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spreadsheetml.sheetMetadata+xml" PartName="/xl/metadata.xml"/>
  <Override ContentType="application/vnd.openxmlformats-officedocument.drawing+xml" PartName="/xl/drawings/drawing1.xml"/>
  <Override ContentType="application/vnd.openxmlformats-officedocument.spreadsheetml.comments+xml" PartName="/xl/comments1.xml"/>
  <Override ContentType="application/vnd.openxmlformats-officedocument.drawing+xml" PartName="/xl/drawings/drawing2.xml"/>
  <Override ContentType="application/vnd.openxmlformats-officedocument.drawingml.chart+xml" PartName="/xl/charts/chart1.xml"/>
  <Override ContentType="application/vnd.openxmlformats-officedocument.drawingml.chart+xml" PartName="/xl/charts/chart2.xml"/>
  <Override ContentType="application/vnd.openxmlformats-officedocument.drawing+xml" PartName="/xl/drawings/drawing3.xml"/>
  <Override ContentType="application/vnd.openxmlformats-officedocument.drawingml.chart+xml" PartName="/xl/charts/chart3.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6.xml"/>
  <Override ContentType="application/vnd.openxmlformats-officedocument.drawing+xml" PartName="/xl/drawings/drawing4.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xml" PartName="/xl/drawings/drawing5.xml"/>
  <Override ContentType="application/vnd.openxmlformats-officedocument.drawing+xml" PartName="/xl/drawings/drawing6.xml"/>
  <Override ContentType="application/vnd.openxmlformats-officedocument.drawingml.chart+xml" PartName="/xl/charts/chart9.xml"/>
  <Override ContentType="application/vnd.openxmlformats-officedocument.drawing+xml" PartName="/xl/drawings/drawing7.xml"/>
  <Override ContentType="application/vnd.openxmlformats-officedocument.drawingml.chart+xml" PartName="/xl/charts/chart10.xml"/>
  <Override ContentType="application/vnd.openxmlformats-officedocument.drawingml.chart+xml" PartName="/xl/charts/chart11.xml"/>
  <Override ContentType="application/vnd.openxmlformats-officedocument.drawing+xml" PartName="/xl/drawings/drawing8.xml"/>
  <Override ContentType="application/vnd.openxmlformats-officedocument.drawingml.chart+xml" PartName="/xl/charts/chart12.xml"/>
  <Override ContentType="application/vnd.openxmlformats-officedocument.drawingml.chart+xml" PartName="/xl/charts/chart13.xml"/>
  <Override ContentType="application/vnd.openxmlformats-officedocument.drawing+xml" PartName="/xl/drawings/drawing9.xml"/>
  <Override ContentType="application/vnd.openxmlformats-officedocument.drawingml.chart+xml" PartName="/xl/charts/chart14.xml"/>
  <Override ContentType="application/vnd.openxmlformats-officedocument.drawingml.chart+xml" PartName="/xl/charts/chart15.xml"/>
  <Override ContentType="application/vnd.openxmlformats-officedocument.drawing+xml" PartName="/xl/drawings/drawing10.xml"/>
  <Override ContentType="application/vnd.openxmlformats-officedocument.drawingml.chart+xml" PartName="/xl/charts/chart16.xml"/>
  <Override ContentType="application/vnd.openxmlformats-officedocument.drawingml.chart+xml" PartName="/xl/charts/chart17.xml"/>
  <Override ContentType="application/vnd.openxmlformats-officedocument.drawing+xml" PartName="/xl/drawings/drawing11.xml"/>
  <Override ContentType="application/vnd.openxmlformats-officedocument.drawingml.chart+xml" PartName="/xl/charts/chart18.xml"/>
  <Override ContentType="application/vnd.openxmlformats-officedocument.drawingml.chart+xml" PartName="/xl/charts/chart19.xml"/>
  <Override ContentType="application/vnd.openxmlformats-officedocument.drawing+xml" PartName="/xl/drawings/drawing12.xml"/>
  <Override ContentType="application/vnd.openxmlformats-officedocument.drawingml.chart+xml" PartName="/xl/charts/chart20.xml"/>
  <Override ContentType="application/vnd.openxmlformats-officedocument.drawingml.chart+xml" PartName="/xl/charts/chart21.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customXmlProperties+xml" PartName="/customXml/itemProps1.xml"/>
  <Override ContentType="application/vnd.openxmlformats-officedocument.customXmlProperties+xml" PartName="/customXml/itemProps2.xml"/>
  <Override ContentType="application/vnd.openxmlformats-officedocument.customXmlProperties+xml" PartName="/customXml/itemProps3.xml"/>
  <Override ContentType="application/vnd.openxmlformats-package.core-properties+xml" PartName="/docProps/core.xml"/>
  <Override ContentType="application/vnd.openxmlformats-officedocument.extended-properties+xml" PartName="/docProps/app.xml"/>
  <Override ContentType="application/vnd.openxmlformats-officedocument.custom-properties+xml" PartName="/docProps/custom.xml"/>
</Types>
</file>

<file path=_rels/.rels><?xml version="1.0" encoding="UTF-8"?><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 Target="docProps/custom.xml" Type="http://schemas.openxmlformats.org/officeDocument/2006/relationships/custom-properties" Id="rId4"/></Relationships>
</file>

<file path=xl/workbook.xml><?xml version="1.0" encoding="utf-8"?>
<workbook xmlns="http://schemas.openxmlformats.org/spreadsheetml/2006/main" xmlns:r="http://schemas.openxmlformats.org/officeDocument/2006/relationships" xmlns:xdr="http://schemas.openxmlformats.org/drawingml/2006/spreadsheetDrawing"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defaultThemeVersion="166925"/>
  <mc:AlternateContent xmlns:mc="http://schemas.openxmlformats.org/markup-compatibility/2006">
    <mc:Choice Requires="x15">
      <x15ac:absPath xmlns:x15ac="http://schemas.microsoft.com/office/spreadsheetml/2010/11/ac" url="https://worldbankgroup-my.sharepoint.com/personal/lrecalderamirez_worldbank_org/Documents/[Luis Recalde] Documents/PARAGUAY/01 - PySimTool/PySimTool_2019/3.Tool/"/>
    </mc:Choice>
  </mc:AlternateContent>
  <xr:revisionPtr revIDLastSave="5" documentId="13_ncr:1_{1A6E4D17-B170-4E29-96E7-CD0CBD8898B5}" xr6:coauthVersionLast="47" xr6:coauthVersionMax="47" xr10:uidLastSave="{305A9B08-B173-4514-8936-E157A0651596}"/>
  <bookViews>
    <workbookView xWindow="-28320" yWindow="-4590" windowWidth="21600" windowHeight="11430" tabRatio="897" firstSheet="2" activeTab="4"/>
  </bookViews>
  <sheets>
    <sheet name="vat_rates_2019" sheetId="35" state="hidden" r:id="rId1"/>
    <sheet name="IOmatrix" sheetId="36" state="hidden" r:id="rId2"/>
    <sheet name="vat_rates_ref" sheetId="54" r:id="rId3"/>
    <sheet name="Diccionario" sheetId="12" r:id="rId4"/>
    <sheet name="Hoja de parametros" sheetId="1" r:id="rId5"/>
    <sheet name="teko_adult_hide" sheetId="45" state="hidden" r:id="rId6"/>
    <sheet name="becas_hide" sheetId="38" state="hidden" r:id="rId7"/>
    <sheet name="alimentacion_hide" sheetId="39" state="hidden" r:id="rId8"/>
    <sheet name="uprod" sheetId="2" state="hidden" r:id="rId9"/>
    <sheet name="gdp" sheetId="3" state="hidden" r:id="rId10"/>
    <sheet name="rates_nonprog" sheetId="4" state="hidden" r:id="rId11"/>
    <sheet name="ssc" sheetId="5" state="hidden" r:id="rId12"/>
    <sheet name="deduction" sheetId="6" state="hidden" r:id="rId13"/>
    <sheet name="ande" sheetId="7" state="hidden" r:id="rId14"/>
    <sheet name="utiles_hide" sheetId="40" state="hidden" r:id="rId15"/>
    <sheet name="sectores_isc" sheetId="11" state="hidden" r:id="rId16"/>
    <sheet name="vat_rates" sheetId="37" state="hidden" r:id="rId17"/>
    <sheet name="nonprog_tax" sheetId="8" r:id="rId18"/>
    <sheet name="prog_covid_hide" sheetId="41" state="hidden" r:id="rId19"/>
    <sheet name="empleo_hide" sheetId="42" state="hidden" r:id="rId20"/>
    <sheet name="g_social" sheetId="43" state="hidden" r:id="rId21"/>
    <sheet name="prog_tax" sheetId="9" state="hidden" r:id="rId22"/>
    <sheet name="ande_hide" sheetId="44" state="hidden" r:id="rId23"/>
    <sheet name="concentration" sheetId="10" state="hidden" r:id="rId24"/>
    <sheet name="share_combustibles" sheetId="50" state="hidden" r:id="rId25"/>
    <sheet name="Pobreza y desigualdad" sheetId="18" r:id="rId26"/>
    <sheet name="Progresividad" sheetId="53" r:id="rId27"/>
    <sheet name="Curvas de concentracion" sheetId="13" r:id="rId28"/>
    <sheet name="variables" sheetId="46" state="hidden" r:id="rId29"/>
    <sheet name="incidence" sheetId="49" r:id="rId30"/>
    <sheet name="Cobertura" sheetId="48" r:id="rId31"/>
    <sheet name="combinations" sheetId="14" state="hidden" r:id="rId32"/>
    <sheet name="Totals" sheetId="47" r:id="rId33"/>
    <sheet name="Sheet1" sheetId="16" state="hidden" r:id="rId34"/>
    <sheet name="all" sheetId="15" state="hidden" r:id="rId35"/>
    <sheet name="Sub Ande" sheetId="17" state="hidden" r:id="rId36"/>
    <sheet name="Beneficios" sheetId="19" state="hidden" r:id="rId37"/>
    <sheet name="Contribuyentes" sheetId="20" r:id="rId38"/>
    <sheet name="Tasas efectivas" sheetId="21" state="hidden" r:id="rId39"/>
    <sheet name="Dependencia" sheetId="22" state="hidden" r:id="rId40"/>
    <sheet name="Coberturaold" sheetId="23" state="hidden" r:id="rId41"/>
    <sheet name="Beneficiarios" sheetId="24" state="hidden" r:id="rId42"/>
    <sheet name="indiv_" sheetId="25" state="hidden" r:id="rId43"/>
    <sheet name="indiv__ref" sheetId="26" state="hidden" r:id="rId44"/>
    <sheet name="concentration_ref" sheetId="27" state="hidden" r:id="rId45"/>
    <sheet name="all_ref" sheetId="28" state="hidden" r:id="rId46"/>
    <sheet name="Income growth 19-20" sheetId="29" state="hidden" r:id="rId47"/>
    <sheet name="Income growth 20-21" sheetId="30" state="hidden" r:id="rId48"/>
    <sheet name="indiv_ande" sheetId="31" state="hidden" r:id="rId49"/>
    <sheet name="Income growth 21-22" sheetId="32" state="hidden" r:id="rId50"/>
    <sheet name="ande_new" sheetId="33" state="hidden" r:id="rId51"/>
    <sheet name="ande_new2021" sheetId="34" state="hidden" r:id="rId52"/>
  </sheets>
  <definedNames>
    <definedName name="_xlnm._FilterDatabase" localSheetId="34" hidden="true">all!$A$1:$H$1643</definedName>
    <definedName name="_xlnm._FilterDatabase" localSheetId="10" hidden="true">rates_nonprog!$B$1:$G$11</definedName>
    <definedName name="coberturas">combinations!$L$2:$L$23</definedName>
    <definedName name="coberturas2">combinations!$N$2:$N$29</definedName>
    <definedName name="deduction">combinations!$C$2:$C$3</definedName>
    <definedName name="deductmod">combinations!$Y$2:$Y$5</definedName>
    <definedName name="deductmod2">combinations!$AA$2:$AA$4</definedName>
    <definedName name="depend">combinations!$U$2:$U$25</definedName>
    <definedName name="depend2">combinations!$W$2:$W$20</definedName>
    <definedName name="incidence">combinations!$AI$2:$AI$41</definedName>
    <definedName name="means">combinations!$AF$2:$AF$40</definedName>
    <definedName name="no">combinations!$AD$2</definedName>
    <definedName name="pagos">Contribuyentes!$C$78:$H$78</definedName>
    <definedName name="povs">combinations!$H$2:$H$11</definedName>
    <definedName name="povs2">combinations!$J$2:$J$11</definedName>
    <definedName name="refinc">combinations!$Q$2:$Q$20</definedName>
    <definedName name="refinc2">combinations!$S$2:$S$20</definedName>
    <definedName name="tasa">'Tasas efectivas'!$D$83:$H$83</definedName>
    <definedName name="vectors">combinations!$D$2:$D$40</definedName>
    <definedName name="vectors2">combinations!$F$2:$F$70</definedName>
    <definedName name="years">combinations!$P$2:$P$8</definedName>
    <definedName name="yes">combinations!$AC$2</definedName>
    <definedName name="yesno">combinations!$A$2:$A$3</definedName>
    <definedName name="yesno2">combinations!$B$2:$B$3</definedName>
  </definedNames>
  <calcPr calcId="191029" fullCalcOnLoad="tru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authors>
    <author>Juan Pablo Baquero Vargas</author>
  </authors>
  <commentList>
    <comment ref="D86" authorId="0">
      <text>
        <r>
          <rPr>
            <b/>
            <sz val="9"/>
            <color indexed="81"/>
            <rFont val="Tahoma"/>
            <family val="2"/>
          </rPr>
          <t>Juan Pablo Baquero Vargas:</t>
        </r>
        <r>
          <rPr>
            <sz val="9"/>
            <color indexed="81"/>
            <rFont val="Tahoma"/>
            <family val="2"/>
          </rPr>
          <t xml:space="preserve">
2016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<sst xmlns="http://schemas.openxmlformats.org/spreadsheetml/2006/main" xmlns:r="http://schemas.openxmlformats.org/officeDocument/2006/relationships" xmlns:xdr="http://schemas.openxmlformats.org/drawingml/2006/spreadsheetDrawing" count="274800" uniqueCount="22624">
  <si>
    <t>No</t>
  </si>
  <si>
    <t>Bracket</t>
  </si>
  <si>
    <t>.</t>
  </si>
  <si>
    <t>bracket</t>
  </si>
  <si>
    <t>min_threshold</t>
  </si>
  <si>
    <t>max_threshold</t>
  </si>
  <si>
    <t>rate</t>
  </si>
  <si>
    <t>min_wage</t>
  </si>
  <si>
    <t>yesno</t>
  </si>
  <si>
    <t>Yes</t>
  </si>
  <si>
    <t>dothis</t>
  </si>
  <si>
    <t>Caja Bancaria</t>
  </si>
  <si>
    <t>Caja Municipal</t>
  </si>
  <si>
    <t>Caja Fiscal</t>
  </si>
  <si>
    <t>Rate</t>
  </si>
  <si>
    <t>IPS (Pension)</t>
  </si>
  <si>
    <t>Annual Amount</t>
  </si>
  <si>
    <t>deduction</t>
  </si>
  <si>
    <t>Share</t>
  </si>
  <si>
    <t>Value</t>
  </si>
  <si>
    <t>type</t>
  </si>
  <si>
    <t>value</t>
  </si>
  <si>
    <t>share</t>
  </si>
  <si>
    <t>amount</t>
  </si>
  <si>
    <t>dowhich</t>
  </si>
  <si>
    <t>bancaria</t>
  </si>
  <si>
    <t>municipal</t>
  </si>
  <si>
    <t>fiscal</t>
  </si>
  <si>
    <t>ssc</t>
  </si>
  <si>
    <t>pension</t>
  </si>
  <si>
    <t>VAT</t>
  </si>
  <si>
    <t>XXXX</t>
  </si>
  <si>
    <t>_ref</t>
  </si>
  <si>
    <t>labor_tax_pc</t>
  </si>
  <si>
    <t>tekopora_inc_pc</t>
  </si>
  <si>
    <t>famassist_inc_pc</t>
  </si>
  <si>
    <t>adulto_inc_pc</t>
  </si>
  <si>
    <t>agtrans_inc_pc</t>
  </si>
  <si>
    <t>gross_mkt_inc_pc</t>
  </si>
  <si>
    <t>dis_inc_pc</t>
  </si>
  <si>
    <t>fgt0</t>
  </si>
  <si>
    <t>fgt1</t>
  </si>
  <si>
    <t>fgt2</t>
  </si>
  <si>
    <t>beneficiaries</t>
  </si>
  <si>
    <t>benefits</t>
  </si>
  <si>
    <t>coverage</t>
  </si>
  <si>
    <t>dependency</t>
  </si>
  <si>
    <t>salud</t>
  </si>
  <si>
    <t>tot_deduction_taken_pc</t>
  </si>
  <si>
    <t>nso_inc</t>
  </si>
  <si>
    <t>vectors</t>
  </si>
  <si>
    <t>Ingreso programa adulto mayor</t>
  </si>
  <si>
    <t>Ingreso por transferencia a agricultores</t>
  </si>
  <si>
    <t>Ingresos por transferencias familiares</t>
  </si>
  <si>
    <t>Ingresos netos de mercado (sin transferencias publicas)</t>
  </si>
  <si>
    <t>Ingreso oficial de agencia estadistica</t>
  </si>
  <si>
    <t>Ingresos por programa Tekopora</t>
  </si>
  <si>
    <t>Total de deducciones de gasto tomadas para IRP</t>
  </si>
  <si>
    <t>Ingresos brutos de mercado</t>
  </si>
  <si>
    <t>Seleccione hasta 3 variables para comparar</t>
  </si>
  <si>
    <t>Centiles de ingresos brutos de mercado</t>
  </si>
  <si>
    <t>Vector de ordenamiento:</t>
  </si>
  <si>
    <t>ssc_pc</t>
  </si>
  <si>
    <t>FGT0</t>
  </si>
  <si>
    <t>FGT1</t>
  </si>
  <si>
    <t>FGT2</t>
  </si>
  <si>
    <t>povs</t>
  </si>
  <si>
    <t>Linea pobreza extrema</t>
  </si>
  <si>
    <t>Linea de pobreza total</t>
  </si>
  <si>
    <t>Gini</t>
  </si>
  <si>
    <t>Concentracion</t>
  </si>
  <si>
    <t>linpobex_</t>
  </si>
  <si>
    <t>linpobto_</t>
  </si>
  <si>
    <t>gini</t>
  </si>
  <si>
    <t>theil</t>
  </si>
  <si>
    <t>Theil</t>
  </si>
  <si>
    <t>coberturas</t>
  </si>
  <si>
    <t>Tekopora</t>
  </si>
  <si>
    <t>Deduccion Gasto IRP</t>
  </si>
  <si>
    <t>Ingreso disponible</t>
  </si>
  <si>
    <t>Decil</t>
  </si>
  <si>
    <t>Mas pobres</t>
  </si>
  <si>
    <t>Mas ricos</t>
  </si>
  <si>
    <t>Year</t>
  </si>
  <si>
    <t>Min threshold</t>
  </si>
  <si>
    <t>Max threshold</t>
  </si>
  <si>
    <t>S Minimo</t>
  </si>
  <si>
    <t>years</t>
  </si>
  <si>
    <t>conca</t>
  </si>
  <si>
    <t>year</t>
  </si>
  <si>
    <t>gdp</t>
  </si>
  <si>
    <t>passthru</t>
  </si>
  <si>
    <t>growthYOY</t>
  </si>
  <si>
    <t>Vector de referencia:</t>
  </si>
  <si>
    <t>refinc</t>
  </si>
  <si>
    <t>depend</t>
  </si>
  <si>
    <t>labor_tax</t>
  </si>
  <si>
    <t>ded_after</t>
  </si>
  <si>
    <t>deductmod</t>
  </si>
  <si>
    <t>Share of income</t>
  </si>
  <si>
    <t>Share of expenditure</t>
  </si>
  <si>
    <t>None</t>
  </si>
  <si>
    <t>Random draw for qtile</t>
  </si>
  <si>
    <t>deductmod2</t>
  </si>
  <si>
    <t>addtop</t>
  </si>
  <si>
    <t>Impuestos para unidad productiva</t>
  </si>
  <si>
    <t>minthold</t>
  </si>
  <si>
    <t>maxthold</t>
  </si>
  <si>
    <t>amt</t>
  </si>
  <si>
    <t>deduct</t>
  </si>
  <si>
    <t>yes</t>
  </si>
  <si>
    <t>no</t>
  </si>
  <si>
    <t>Pass-through</t>
  </si>
  <si>
    <t>dividends</t>
  </si>
  <si>
    <t>rents_pr</t>
  </si>
  <si>
    <t>rent_r</t>
  </si>
  <si>
    <t>min_imp</t>
  </si>
  <si>
    <t>pago_irp</t>
  </si>
  <si>
    <t>pago_labor</t>
  </si>
  <si>
    <t>pago_uprod</t>
  </si>
  <si>
    <t>pago_alquiler</t>
  </si>
  <si>
    <t>pago_dividendo</t>
  </si>
  <si>
    <t>pago_dit</t>
  </si>
  <si>
    <t>Conditional</t>
  </si>
  <si>
    <t>eff_rate_labor_tax</t>
  </si>
  <si>
    <t>eff_rate_alquiler_tax</t>
  </si>
  <si>
    <t>eff_rate_dividendo_tax</t>
  </si>
  <si>
    <t>eff_rate_uprod_tax</t>
  </si>
  <si>
    <t>Laboral</t>
  </si>
  <si>
    <t>Unidad productiva</t>
  </si>
  <si>
    <t>Alquiler</t>
  </si>
  <si>
    <t>Dividendo</t>
  </si>
  <si>
    <t>IRP</t>
  </si>
  <si>
    <t>Total impuesto directo</t>
  </si>
  <si>
    <t>Dividendos</t>
  </si>
  <si>
    <t>Unidad Productiva</t>
  </si>
  <si>
    <t>Total</t>
  </si>
  <si>
    <t>n_add_lab</t>
  </si>
  <si>
    <t>n_weight_lab</t>
  </si>
  <si>
    <t>art_weight_lab</t>
  </si>
  <si>
    <t>n_add_div</t>
  </si>
  <si>
    <t>n_weight_div</t>
  </si>
  <si>
    <t>art_weight_div</t>
  </si>
  <si>
    <t>Simulacion Actual</t>
  </si>
  <si>
    <t>Simulacion de Referencia</t>
  </si>
  <si>
    <t>vectors2</t>
  </si>
  <si>
    <t>Impuestos por motivo de IRP</t>
  </si>
  <si>
    <t>coberturas2</t>
  </si>
  <si>
    <t>depend2</t>
  </si>
  <si>
    <t>Desigualdad</t>
  </si>
  <si>
    <r>
      <t>Seleccione linea para pobreza</t>
    </r>
    <r>
      <rPr>
        <b/>
        <i/>
        <sz val="16"/>
        <rFont val="Garamond"/>
        <family val="1"/>
      </rPr>
      <t> </t>
    </r>
    <r>
      <rPr>
        <b/>
        <sz val="16"/>
        <rFont val="Calibri"/>
        <family val="2"/>
      </rPr>
      <t>→</t>
    </r>
  </si>
  <si>
    <r>
      <t xml:space="preserve">Seleccione Variable 1 </t>
    </r>
    <r>
      <rPr>
        <b/>
        <sz val="16"/>
        <rFont val="Calibri"/>
        <family val="2"/>
      </rPr>
      <t>→</t>
    </r>
  </si>
  <si>
    <r>
      <t xml:space="preserve">Seleccione Variable 2 </t>
    </r>
    <r>
      <rPr>
        <b/>
        <sz val="16"/>
        <rFont val="Calibri"/>
        <family val="2"/>
      </rPr>
      <t>→</t>
    </r>
  </si>
  <si>
    <r>
      <t xml:space="preserve">Seleccione Variable 3 </t>
    </r>
    <r>
      <rPr>
        <b/>
        <sz val="16"/>
        <rFont val="Calibri"/>
        <family val="2"/>
      </rPr>
      <t>→</t>
    </r>
  </si>
  <si>
    <t>Totales</t>
  </si>
  <si>
    <t>Promedio</t>
  </si>
  <si>
    <t xml:space="preserve">Seleccione hasta 3 variables para comparar </t>
  </si>
  <si>
    <t xml:space="preserve">Decil </t>
  </si>
  <si>
    <t xml:space="preserve">Totales </t>
  </si>
  <si>
    <t xml:space="preserve">Simulacion de Referencia </t>
  </si>
  <si>
    <t xml:space="preserve">Simulacion Actual </t>
  </si>
  <si>
    <t>Hasta 100</t>
  </si>
  <si>
    <t>Ajuste de gastos (consumo)</t>
  </si>
  <si>
    <t>nota: Este ajuste aplica para los dos tipos de sistema</t>
  </si>
  <si>
    <t>Ajuste de gastos (inversion)</t>
  </si>
  <si>
    <t>Agregar inversion como:</t>
  </si>
  <si>
    <t>Agregar consumo como:</t>
  </si>
  <si>
    <t>Deducciones para IRP</t>
  </si>
  <si>
    <t>Opcion de deduccion</t>
  </si>
  <si>
    <t>Porcentaje deducible</t>
  </si>
  <si>
    <t>Proporcion de gastos</t>
  </si>
  <si>
    <t>Monto en guaranies</t>
  </si>
  <si>
    <t xml:space="preserve">Año de la simulacion: </t>
  </si>
  <si>
    <t>Salario Mínimo (mensual)</t>
  </si>
  <si>
    <t>Aplicar luego de deducciones?</t>
  </si>
  <si>
    <t>nota: las tasas aplicadas en este sistema no son marginales, sin importar cuando se aplican las deducciones</t>
  </si>
  <si>
    <t>Usar este sistema?</t>
  </si>
  <si>
    <t>Año de la simulacion</t>
  </si>
  <si>
    <t>Umbral minimo (anual)</t>
  </si>
  <si>
    <t>Umbral maximo (anual)</t>
  </si>
  <si>
    <t>Tasa (%)</t>
  </si>
  <si>
    <t>Ingreso minimo para ser contribuyente (anual en mill)</t>
  </si>
  <si>
    <t>Rango</t>
  </si>
  <si>
    <t>Monto a pagar (anual)</t>
  </si>
  <si>
    <t>Deduccion permitida (% del ingreso)</t>
  </si>
  <si>
    <t>Impuesto a dividendos (%)</t>
  </si>
  <si>
    <t>Impuesto al alquiler (tasa %)</t>
  </si>
  <si>
    <t>Impuesto al alquiler (presunta %)</t>
  </si>
  <si>
    <t>PIB para proyeccion</t>
  </si>
  <si>
    <t>Año</t>
  </si>
  <si>
    <t>Contribuciones al Sistema Jubilatorio</t>
  </si>
  <si>
    <t>Tasa</t>
  </si>
  <si>
    <t>IPS (SS)</t>
  </si>
  <si>
    <t>Costo mensual aplicado a todos los asegurados</t>
  </si>
  <si>
    <t>Agregar ingresos altos a la distribucion?</t>
  </si>
  <si>
    <t>Agregar ingresos altos:</t>
  </si>
  <si>
    <t>Numero de observaciones a agregar:</t>
  </si>
  <si>
    <t>Numero de observaciones con peso artificial:</t>
  </si>
  <si>
    <t>Peso artificial:</t>
  </si>
  <si>
    <t>Nombre de la simulacion (sin espacios):</t>
  </si>
  <si>
    <t>Crear esta simulacion como referencia:</t>
  </si>
  <si>
    <t>Umbral maximo en salarios minimos</t>
  </si>
  <si>
    <r>
      <t xml:space="preserve">Seleccione variable 1 </t>
    </r>
    <r>
      <rPr>
        <b/>
        <sz val="16"/>
        <color indexed="8"/>
        <rFont val="Calibri"/>
        <family val="2"/>
      </rPr>
      <t>→</t>
    </r>
  </si>
  <si>
    <r>
      <t xml:space="preserve">Seleccione variable 2 </t>
    </r>
    <r>
      <rPr>
        <b/>
        <sz val="16"/>
        <color indexed="8"/>
        <rFont val="Calibri"/>
        <family val="2"/>
      </rPr>
      <t>→</t>
    </r>
  </si>
  <si>
    <r>
      <t xml:space="preserve">Seleccione variable 3 </t>
    </r>
    <r>
      <rPr>
        <b/>
        <sz val="16"/>
        <color indexed="8"/>
        <rFont val="Calibri"/>
        <family val="2"/>
      </rPr>
      <t>→</t>
    </r>
  </si>
  <si>
    <t>Se refiere a las celdas que se puden modificar o cambiar de valor para correr la simulacion</t>
  </si>
  <si>
    <t>Nombre de la simulacion. La base de datos final sera guardada en la carpeta "01. Data" de tu ordenador</t>
  </si>
  <si>
    <t>Se refiere a la seccion que no esta disponible cuando se elige la otra opcion para correr la simulacion</t>
  </si>
  <si>
    <t xml:space="preserve">Se refiere a un menu desplegable con diferentes opciones para que el usuario escoja </t>
  </si>
  <si>
    <t>Indicadores</t>
  </si>
  <si>
    <t>Conceptos de ingreso o transferencia</t>
  </si>
  <si>
    <t>Curva de concentración</t>
  </si>
  <si>
    <t>Pobreza</t>
  </si>
  <si>
    <t xml:space="preserve">Gini </t>
  </si>
  <si>
    <t>Cobertura</t>
  </si>
  <si>
    <t>Beneficios</t>
  </si>
  <si>
    <t>Beneficiarios</t>
  </si>
  <si>
    <t>Dependencia</t>
  </si>
  <si>
    <t>Tasa efectiva</t>
  </si>
  <si>
    <t>Definición</t>
  </si>
  <si>
    <t>Indicador a nivel de hogar. Es decir, muestra el total de la transferencia recibida o impuesto pagado a nivel de hogar sobre el ingreso total del hogar seleccionado como referencia.</t>
  </si>
  <si>
    <t>Contribuyentes</t>
  </si>
  <si>
    <t>Valores anuales:</t>
  </si>
  <si>
    <t>refinc2</t>
  </si>
  <si>
    <t>povs2</t>
  </si>
  <si>
    <t>yesno2</t>
  </si>
  <si>
    <t>Monto total pagado/recibido en concepto de impuesto/transferencia por decil de ingreso bruto de mercado.</t>
  </si>
  <si>
    <t>Cantidad de individuos que pagan impuestos por decil de ingreso bruto de mercado.</t>
  </si>
  <si>
    <t>La tasa efectiva se define como el ratio entre el monto pagado de impuesto y el total de ingreso tributable (para el impuesto seleccionado). El indicador muestra el ratio promedio por decil de ingreso bruto de mercado. El cálculo sólo incluye individuos que tienen ingreso tributable para el impuesto seleccionado.</t>
  </si>
  <si>
    <t>Indicador a nivel de individuo. Ejemplo: tasa efectiva del impuesto a Unidad Productiva considera solo los individuos que tienen ingreso por unidad productiva. Para tener idea de cuántos individuos entran en el cálculo ver hoja de contribuyentes.</t>
  </si>
  <si>
    <t>Si existe al menos un contribuyente en el hogar, todos los miembros del hogar son 'beneficiarios'.</t>
  </si>
  <si>
    <t xml:space="preserve">Cantidad de individuos en hogares que tienen pagan/reciben monto positivo en concepto de impuesto/beneficios por decil de ingreso bruto de mercado. </t>
  </si>
  <si>
    <t>Proporción de la poblacion en hogares que pagan/reciben un monto positivo de impuesto/transferencia, por decil de ingreso bruto de mercado.</t>
  </si>
  <si>
    <t xml:space="preserve">Cantidad de individuos que residen en hogares que pagan/reciben la intervención seleccionada sobre el total de la población del decil. </t>
  </si>
  <si>
    <t>Representa la dependencia de una transferencia o el peso de un impuesto con respecto a un vector de ingreso de referencia (varias opciones de ingreso). Si la opción "condicional" está activada, se excluyen del cálculo los hogares que no reciben o pagan la intervención fiscal seleccionada. El indicador muestra la dependencia promedio por decil de ingreso de mercado.</t>
  </si>
  <si>
    <t>Notas aclaratorias</t>
  </si>
  <si>
    <t>Incidencia: Proporcion de la polacion cuyos ingresos estan por debajo de la linea de pobreza extrema o total.</t>
  </si>
  <si>
    <t>Esta cifra indica el porcentaje del valor de la canasta básica de consumo que en promedio un hogar pobre no logra cubrir con sus ingresos.</t>
  </si>
  <si>
    <t>Cuanto mayor es el valor del indicador, significa que el ingreso de los más pobres (entre los pobres) se encuentra más distante del ingreso promedio de los pobres</t>
  </si>
  <si>
    <t xml:space="preserve">Brecha:  Indica la distancia promedio porcentual de los ingresos de la
población pobre respecto a la línea de la pobreza extrema o total. </t>
  </si>
  <si>
    <t>Severidad: Mide las diferencias o desigualdades del ingreso de la poblacion pobre.</t>
  </si>
  <si>
    <t xml:space="preserve">Coeficiente que mide el nivel de desigualdad existente en los ingresos de la poblacion. </t>
  </si>
  <si>
    <t>Indice que va de 0 a 1, donde 0 implica perfecta igualdad (todos los individuos tienen el mismo ingreso) y 1 implica perfecta desigualdad (solo unos pocos individuos concentran todos los ingresos)</t>
  </si>
  <si>
    <t>Mide el grado de desigualdad en el reparto de los ingresos de la poblacion.</t>
  </si>
  <si>
    <t>El valor del indice aumento a  mayor disparidad entre las rentas</t>
  </si>
  <si>
    <t>Costo mensual promedio del seguro de salud privado para funcionarios publicos</t>
  </si>
  <si>
    <t>Herramienta de simulacion del sistema fiscal de Paraguay</t>
  </si>
  <si>
    <t>nota: si el tipo de sistema se aplica luego de deducciones, las tasas son marginales. Si se consideran las deducciones antes de aplicar las tasas, estas no son marginales sino totales</t>
  </si>
  <si>
    <r>
      <rPr>
        <b/>
        <u/>
        <sz val="14"/>
        <rFont val="Garamond"/>
        <family val="1"/>
      </rPr>
      <t>Dependencia:</t>
    </r>
    <r>
      <rPr>
        <b/>
        <sz val="14"/>
        <rFont val="Garamond"/>
        <family val="1"/>
      </rPr>
      <t xml:space="preserve">
 Representa la dependencia del ingreso/peso del impuesto con respecto a un vector de referencia (varias opciones de ingreso). El vector de ordenamiento es el ingreso bruto. Si la opcion condicional esta activada, los numeradores con valor 0 no se incluyen en el calculo. Se pueden visualizar hasta 3 variables en simultaneo. 
</t>
    </r>
    <r>
      <rPr>
        <b/>
        <i/>
        <sz val="14"/>
        <color indexed="10"/>
        <rFont val="Garamond"/>
        <family val="1"/>
      </rPr>
      <t>Seleccione las variables donde indican las flechas. Compare el escenario de simulacion escogido (izquierda) con un escenario de referencia (derecha)</t>
    </r>
  </si>
  <si>
    <r>
      <t xml:space="preserve">Beneficiarios:  
Cantidad de individuos en hogares que  pagan/reciben monto positivo en concepto de impuesto/beneficios por decil de ingreso bruto de mercado. 
</t>
    </r>
    <r>
      <rPr>
        <b/>
        <i/>
        <sz val="14"/>
        <color indexed="10"/>
        <rFont val="Garamond"/>
        <family val="1"/>
      </rPr>
      <t>Seleccione las variables donde indican las flechas. Compare el escenario de simulacion escogido (izquierda) con un escenario de referencia (derecha)</t>
    </r>
  </si>
  <si>
    <r>
      <rPr>
        <b/>
        <u/>
        <sz val="14"/>
        <color indexed="8"/>
        <rFont val="Garamond"/>
        <family val="1"/>
      </rPr>
      <t>Cobertura:</t>
    </r>
    <r>
      <rPr>
        <b/>
        <sz val="14"/>
        <color indexed="8"/>
        <rFont val="Garamond"/>
        <family val="1"/>
      </rPr>
      <t xml:space="preserve"> 
Proporción de la poblacion en hogares que pagan/reciben un monto positivo de impuesto/transferencia, por decil de ingreso bruto de mercado.</t>
    </r>
    <r>
      <rPr>
        <b/>
        <i/>
        <sz val="14"/>
        <color indexed="8"/>
        <rFont val="Garamond"/>
        <family val="1"/>
      </rPr>
      <t xml:space="preserve">
</t>
    </r>
    <r>
      <rPr>
        <b/>
        <i/>
        <sz val="14"/>
        <color indexed="10"/>
        <rFont val="Garamond"/>
        <family val="1"/>
      </rPr>
      <t>Seleccione las variables para conocer sus coberturas en donde indican las flechas</t>
    </r>
    <r>
      <rPr>
        <b/>
        <sz val="14"/>
        <color indexed="10"/>
        <rFont val="Garamond"/>
        <family val="1"/>
      </rPr>
      <t>. Compare el escenario de simulacion escogido (izquierda) con un escenario de referencia (derecha)</t>
    </r>
  </si>
  <si>
    <r>
      <rPr>
        <b/>
        <u/>
        <sz val="14"/>
        <rFont val="Garamond"/>
        <family val="1"/>
      </rPr>
      <t>Curvas de Concentracion:</t>
    </r>
    <r>
      <rPr>
        <b/>
        <sz val="14"/>
        <rFont val="Garamond"/>
        <family val="1"/>
      </rPr>
      <t xml:space="preserve"> 
Representan graficamente la desigualdad en el reparto del ingreso escogido de entre las opciones de ingreso disponibles, ordenados por el ingreso bruto de mercado. 
</t>
    </r>
    <r>
      <rPr>
        <b/>
        <i/>
        <sz val="14"/>
        <color indexed="10"/>
        <rFont val="Garamond"/>
        <family val="1"/>
      </rPr>
      <t>Elija las opciones de ingreso en el menu desplegable donde aparecen las flechas</t>
    </r>
    <r>
      <rPr>
        <b/>
        <sz val="14"/>
        <color indexed="10"/>
        <rFont val="Garamond"/>
        <family val="1"/>
      </rPr>
      <t xml:space="preserve">. </t>
    </r>
    <r>
      <rPr>
        <b/>
        <i/>
        <sz val="14"/>
        <color indexed="10"/>
        <rFont val="Garamond"/>
        <family val="1"/>
      </rPr>
      <t>Compare el escenario de simulacion escogido (izquierda) con un escenario de referencia (derecha)</t>
    </r>
  </si>
  <si>
    <t xml:space="preserve">Representan graficamente la desigualdad en el reparto del ingreso escogido de entre las opciones de ingreso disponibles, ordenados por el ingreso bruto de mercado. </t>
  </si>
  <si>
    <t>Ingresos provientes del programa Adulto Mayor</t>
  </si>
  <si>
    <t>Ingresos provenientes de transferencias publicas a agricultores</t>
  </si>
  <si>
    <t>Ingresos provenientes de transferencias familiares privadas</t>
  </si>
  <si>
    <t>Observado en la encuesta de hogares</t>
  </si>
  <si>
    <t>Calculado en el ejercicio de simulacion</t>
  </si>
  <si>
    <t>Ingreso familiar total calculado por la DGEEC</t>
  </si>
  <si>
    <t>Ingresos provenientes del programa Tekopora</t>
  </si>
  <si>
    <t>Monto total a pagar en concepto de IRP en el sistema nuevo (laboral+alquileres+dividendos)</t>
  </si>
  <si>
    <t>Monto total a pagar en concepto de IRP para la ventana "alquileres" del sistema nuevo (personas que tienen ingresos por alquileres)</t>
  </si>
  <si>
    <t>Monto total a pagar en concpeto de IRP para la ventana "laboral" del sistema nuevo (empleados publicos y privados formales)</t>
  </si>
  <si>
    <t>Monto total a pagar en concepto de IRP para la ventana "dividendo" del sistema nuevo (personas que obtienen ingresos por dividendos)</t>
  </si>
  <si>
    <t>Monto total a pagar en concepto de impuestos directos del sistema nuevo (monto por IRP + monto por "unidad productiva")</t>
  </si>
  <si>
    <t>Monto total a pagar en concepto de IRP del sistema actual (para todas las fuentes de ingresos)</t>
  </si>
  <si>
    <t>Linea de pobreza extrema oficial del 2016</t>
  </si>
  <si>
    <t>Linea de pobreza total oficial del 2016</t>
  </si>
  <si>
    <t>Monto total de gasto para deducir del IRP (ambos sistemas)</t>
  </si>
  <si>
    <t>Sumatoria de ingreso neto de mercado + transferencias publicas</t>
  </si>
  <si>
    <t xml:space="preserve">Sumatoria de ingreso laboral + ingreso por alquileres + ingreso por dividendos + renta imputada de la vivienda propia + ingresos por pensiones + transferencias publicas y privadas + contribucion a la seguridad social </t>
  </si>
  <si>
    <t>Sistema Nuevo</t>
  </si>
  <si>
    <t>Sistema Actual</t>
  </si>
  <si>
    <t>Consumo privado per capita</t>
  </si>
  <si>
    <t>cons_inc_pc</t>
  </si>
  <si>
    <t>final_inc_pc</t>
  </si>
  <si>
    <t>net_mkt_inc_irp_pc</t>
  </si>
  <si>
    <t>Ingreso consumible</t>
  </si>
  <si>
    <t>Ingreso final</t>
  </si>
  <si>
    <t>Ingresos netos de IRP</t>
  </si>
  <si>
    <t>Ingreso neto de IRP</t>
  </si>
  <si>
    <t>elec_sub_pc</t>
  </si>
  <si>
    <t>transporte_sub_pc</t>
  </si>
  <si>
    <t>senavitat_sub_pc</t>
  </si>
  <si>
    <t>Educacion pub preescolar</t>
  </si>
  <si>
    <t>edupubpreesc_pc</t>
  </si>
  <si>
    <t>Educacion pub primaria</t>
  </si>
  <si>
    <t>edupubprim_pc</t>
  </si>
  <si>
    <t>Educacion pub secundaria</t>
  </si>
  <si>
    <t>edupubsec_pc</t>
  </si>
  <si>
    <t>Educacion pub universitaria</t>
  </si>
  <si>
    <t>edupubuni_pc</t>
  </si>
  <si>
    <t>Senavitat</t>
  </si>
  <si>
    <t>Transferencias de alimentos</t>
  </si>
  <si>
    <t>transfood_pc</t>
  </si>
  <si>
    <t>Transferencias de utiles esc</t>
  </si>
  <si>
    <t>transutil_pc</t>
  </si>
  <si>
    <t>Electricidad sub</t>
  </si>
  <si>
    <t>Transporte sub</t>
  </si>
  <si>
    <t>Becas escolares</t>
  </si>
  <si>
    <t>becas_pc</t>
  </si>
  <si>
    <t>pago_corp</t>
  </si>
  <si>
    <t>pago_iragro</t>
  </si>
  <si>
    <t>pago_iracis</t>
  </si>
  <si>
    <t>tot_dit_corp_pc</t>
  </si>
  <si>
    <t>iragro_pc</t>
  </si>
  <si>
    <t>iracis_pc</t>
  </si>
  <si>
    <t>Total direct taxes (+ corporate)</t>
  </si>
  <si>
    <t>Total direct taxes (+ corp)</t>
  </si>
  <si>
    <t>Total impuesto direct + corp</t>
  </si>
  <si>
    <t>Impuesto corp IRAGRO</t>
  </si>
  <si>
    <t>Impuesto corp IRACIS</t>
  </si>
  <si>
    <t>Impuesto corp IRPC</t>
  </si>
  <si>
    <t>IRAGRO</t>
  </si>
  <si>
    <t>IRACIS</t>
  </si>
  <si>
    <t>pago_irpc</t>
  </si>
  <si>
    <t>IRPC</t>
  </si>
  <si>
    <t>Total IRE</t>
  </si>
  <si>
    <t>tot_ire_pc</t>
  </si>
  <si>
    <t>pago_ire</t>
  </si>
  <si>
    <t>eff_rate_iragro</t>
  </si>
  <si>
    <t>eff_rate_iracis</t>
  </si>
  <si>
    <t>eff_rate_total</t>
  </si>
  <si>
    <t>Iragro</t>
  </si>
  <si>
    <t>Iracis</t>
  </si>
  <si>
    <t>eff_rate_irpc</t>
  </si>
  <si>
    <t>Irpc</t>
  </si>
  <si>
    <t>Ingresos netos de mercado sistema nuevo: Ingresos netos de IRP, IRAGRO, IRACIS, UPROD</t>
  </si>
  <si>
    <t>Ingresos netos de mercado sistema actual: Ingresos netos de IRP, IRAGRO, IRACIS, IRPC</t>
  </si>
  <si>
    <t>Ingresos netos de IRP y SSC</t>
  </si>
  <si>
    <t>Ingresos netos de IRP sistema nuevo: Ingresos netos de labor tax, alquiler tax, dividendo tax</t>
  </si>
  <si>
    <t>Ingresos netos de IRP sistema actual: Ingresos netos de labor tax</t>
  </si>
  <si>
    <t>Ingresos netos de IRP y SSC sistema nuevo: Ingesos netos de labor tax, alquiler tax, dividendo tax y SSC</t>
  </si>
  <si>
    <t>Ingresos netos de IRP y SSC sistema actual: Ingresos netos de labor tax y SSC</t>
  </si>
  <si>
    <t>net_mkt_income_pc</t>
  </si>
  <si>
    <t>net_mkt_incirp_pc</t>
  </si>
  <si>
    <t>net_mkt_inc_irpssc_pc</t>
  </si>
  <si>
    <t xml:space="preserve">Impuestos indirectos </t>
  </si>
  <si>
    <t>ALCOHOL RECTIFICADO</t>
  </si>
  <si>
    <t>RELOJ DE PULSERA P/ DAMA</t>
  </si>
  <si>
    <t>RELOJ DE PULSERA P/ CABALLERO</t>
  </si>
  <si>
    <t>ACONDICIONADOR DE AIRE (SPLIT)</t>
  </si>
  <si>
    <t>ESTUFAS</t>
  </si>
  <si>
    <t>TERMOCALEFON</t>
  </si>
  <si>
    <t>VENTILADOR DE TECHO</t>
  </si>
  <si>
    <t>COLONIA PARA BEBE/NINHOS</t>
  </si>
  <si>
    <t>BASE PARA LA CARA</t>
  </si>
  <si>
    <t>BRILLO DE LABIO</t>
  </si>
  <si>
    <t>CERA PARA DEPILAR</t>
  </si>
  <si>
    <t>JUEGO DE MAQUILLAJE</t>
  </si>
  <si>
    <t>LAPIZ LABIAL</t>
  </si>
  <si>
    <t>PERFUME PARA CABALLERO</t>
  </si>
  <si>
    <t>PERFUME PARA DAMA</t>
  </si>
  <si>
    <t>POLVO DE TOCADOR COMPACTO</t>
  </si>
  <si>
    <t>POLVO DE TOCADOR</t>
  </si>
  <si>
    <t>RIMMEL</t>
  </si>
  <si>
    <t>RUBOR</t>
  </si>
  <si>
    <t>SOMBRA PARA OJOS</t>
  </si>
  <si>
    <t>LAPIZ DE OJO</t>
  </si>
  <si>
    <t>COLONIA PARA DAMAS</t>
  </si>
  <si>
    <t>COLONIA PARA HOMBRES</t>
  </si>
  <si>
    <t>DELINEADOR DE OJOS</t>
  </si>
  <si>
    <t>ANILLO DE ORO</t>
  </si>
  <si>
    <t>ANILLO DE PLATA</t>
  </si>
  <si>
    <t>ARO DE ORO</t>
  </si>
  <si>
    <t>ARO DE PLATA</t>
  </si>
  <si>
    <t>BISUTERIA</t>
  </si>
  <si>
    <t>CADENA / CADENILLA / GARGANTILLA DE PLATA</t>
  </si>
  <si>
    <t>GEMELOS DE ORO</t>
  </si>
  <si>
    <t>MEDALLA / DIJE DE PLATA</t>
  </si>
  <si>
    <t>METALES PRECIOSOS (ORO, PLATA, PLATINO, ETC.)</t>
  </si>
  <si>
    <t>PULSERA / TOBILLERA DE ORO</t>
  </si>
  <si>
    <t>PULSERA / TOBILLERA DE PLATA</t>
  </si>
  <si>
    <t>JUEGO DE AROS Y ANILLOS DE PLATA/PULSERA</t>
  </si>
  <si>
    <t>CONJUNTO DE DIJE Y ARO</t>
  </si>
  <si>
    <t>JOYAS EN GENERAL</t>
  </si>
  <si>
    <t>PISTOLA</t>
  </si>
  <si>
    <t>RIFLE</t>
  </si>
  <si>
    <t>ESCOPETA</t>
  </si>
  <si>
    <t>RIFLE  A AIRE COMPRIMIDO</t>
  </si>
  <si>
    <t>CARTUCHO P/ESCOPETA</t>
  </si>
  <si>
    <t>BALAS P/ REVOLVER</t>
  </si>
  <si>
    <t>HELADERA ELECTRICA</t>
  </si>
  <si>
    <t>CONGELADOR (FREEZER)</t>
  </si>
  <si>
    <t>COCINA A GAS CON HORNO</t>
  </si>
  <si>
    <t>HORNO ELECTRICO</t>
  </si>
  <si>
    <t>HORNO MICROONDA</t>
  </si>
  <si>
    <t>PARRILLAS (MOVILES)</t>
  </si>
  <si>
    <t>LAVARROPAS AUTOMATICA</t>
  </si>
  <si>
    <t>LAVARROPAS COMUN</t>
  </si>
  <si>
    <t>HIDROLAVADORA</t>
  </si>
  <si>
    <t>LICUADORAS</t>
  </si>
  <si>
    <t>CALENTADOR ELECTRICO</t>
  </si>
  <si>
    <t>VASO  PARA LICUADORA</t>
  </si>
  <si>
    <t>HERVIDORA / LECHERA</t>
  </si>
  <si>
    <t>TALADRO ELECTRICO</t>
  </si>
  <si>
    <t>SIERRA ELECTRICA</t>
  </si>
  <si>
    <t>PULIDORA ELECTRICA</t>
  </si>
  <si>
    <t>BORDEADORA</t>
  </si>
  <si>
    <t>DESMALEZADORA</t>
  </si>
  <si>
    <t>MAQUINA DE CORTAR CESPED (PASTO) ELECTRICA</t>
  </si>
  <si>
    <t>BOMBA DE AGUA ELECTRICA</t>
  </si>
  <si>
    <t>MOTOSIERRA</t>
  </si>
  <si>
    <t>MAQUINA PARA CORTAR AZULEJOS</t>
  </si>
  <si>
    <t>RADIO GRABADORA</t>
  </si>
  <si>
    <t>EQUIPO DE SONIDO</t>
  </si>
  <si>
    <t>TELEVISOR A COLOR CON CONTROL</t>
  </si>
  <si>
    <t>ANTENA COMUN P/TV</t>
  </si>
  <si>
    <t>ANTENA PARABOLICA</t>
  </si>
  <si>
    <t>REPRODUCTOR DE VCD/DVD</t>
  </si>
  <si>
    <t>CONTROL PARA TV</t>
  </si>
  <si>
    <t>MEMORIAS PARA CAMARA</t>
  </si>
  <si>
    <t>COMPUTADORAS PERSONALES</t>
  </si>
  <si>
    <t>NOTEBOOK</t>
  </si>
  <si>
    <t>MONITORES</t>
  </si>
  <si>
    <t>TECLADO</t>
  </si>
  <si>
    <t>MEMORIA</t>
  </si>
  <si>
    <t>PLACA MADRE</t>
  </si>
  <si>
    <t>IMPRESORA MATRICIAL</t>
  </si>
  <si>
    <t>IMPRESORA A CHORRO DE TINTA</t>
  </si>
  <si>
    <t>RATON O MOUSE</t>
  </si>
  <si>
    <t>SCANNER</t>
  </si>
  <si>
    <t>LECTOR DE DVD</t>
  </si>
  <si>
    <t>PROGRAMAS</t>
  </si>
  <si>
    <t>ACCESORIOS DIVERSOS P/ COMPUTADORA</t>
  </si>
  <si>
    <t>CALCULADORAS</t>
  </si>
  <si>
    <t>FAX</t>
  </si>
  <si>
    <t>MODEM</t>
  </si>
  <si>
    <t>DISQUETERAS</t>
  </si>
  <si>
    <t>RECARGA DE TINTA</t>
  </si>
  <si>
    <t>CARTUCHO DE TINTA</t>
  </si>
  <si>
    <t>CD VIRGEN</t>
  </si>
  <si>
    <t>CD-ROM-LIBROS</t>
  </si>
  <si>
    <t>COMPRA DE EQUIPO TELEFONICO LINEA FIJA</t>
  </si>
  <si>
    <t>COMPRA DE EQUIPO TELEFONICO MOVIL (CELULAR)</t>
  </si>
  <si>
    <t>CARCAZA PARA CELULAR</t>
  </si>
  <si>
    <t>BATERIA PARA CELULAR</t>
  </si>
  <si>
    <t>CARGADOR PARA CELULAR</t>
  </si>
  <si>
    <t>AUDIFONOS PARA CELULAR (MANOS LIBRES)</t>
  </si>
  <si>
    <t>CHIP PARA CELULAR / ACTIVACION</t>
  </si>
  <si>
    <t>ESTUCHE PARA CELULAR</t>
  </si>
  <si>
    <t>CINTA PARA COLGAR CELULAR DE CUALQUIER TIPO</t>
  </si>
  <si>
    <t>COMPUTADORA DIDACTICA</t>
  </si>
  <si>
    <t>PLANCHA PARA EL PELO</t>
  </si>
  <si>
    <t>BATERIA</t>
  </si>
  <si>
    <t>CD CON VIDEO JUEGOS</t>
  </si>
  <si>
    <t>ESCUADRA</t>
  </si>
  <si>
    <t>PRESILLADORA</t>
  </si>
  <si>
    <t>CEPILLADORA</t>
  </si>
  <si>
    <t>SERRUCHO</t>
  </si>
  <si>
    <t>ESMERIL</t>
  </si>
  <si>
    <t>LIMA</t>
  </si>
  <si>
    <t>SOLDADOR</t>
  </si>
  <si>
    <t>AMOLADORA</t>
  </si>
  <si>
    <t>PLAY STATION</t>
  </si>
  <si>
    <t>NINTENDO</t>
  </si>
  <si>
    <t>OTROS JUEGOS ELECTRONICOS</t>
  </si>
  <si>
    <t>AUTORRADIO CON CD</t>
  </si>
  <si>
    <t>CUBRECAMA</t>
  </si>
  <si>
    <t>DESTAPADORES O DESTRANCA CANHERIAS LIQUIDO</t>
  </si>
  <si>
    <t>ARQUEADOR DE PESTANHA</t>
  </si>
  <si>
    <t>GUADANHAS (FOISA)</t>
  </si>
  <si>
    <t>CANHO GALVANIZADO</t>
  </si>
  <si>
    <t>SERVICIO COMPLETO</t>
  </si>
  <si>
    <t>tasa_2019</t>
  </si>
  <si>
    <t>FRANELA</t>
  </si>
  <si>
    <t>SOMBRERO PARA DAMA</t>
  </si>
  <si>
    <t>GORRAS</t>
  </si>
  <si>
    <t>JOCKIE</t>
  </si>
  <si>
    <t>CORTINA SIMPLES</t>
  </si>
  <si>
    <t>ALMOHADA</t>
  </si>
  <si>
    <t>HAMACA</t>
  </si>
  <si>
    <t>MANTA</t>
  </si>
  <si>
    <t>FRAZADA DE ALGODON (POYVI)/HILO</t>
  </si>
  <si>
    <t>FRAZADA DE LANA</t>
  </si>
  <si>
    <t>EDREDON</t>
  </si>
  <si>
    <t>SABANA</t>
  </si>
  <si>
    <t>MOSQUITERO</t>
  </si>
  <si>
    <t>MANTEL</t>
  </si>
  <si>
    <t>SERVILLETA (INDIVIDUAL)</t>
  </si>
  <si>
    <t>TOALLA</t>
  </si>
  <si>
    <t>TOALLITA PARA BEBE</t>
  </si>
  <si>
    <t>SACO O BOLSA PARA COMPRAS</t>
  </si>
  <si>
    <t>BANDERA</t>
  </si>
  <si>
    <t>TOLDO</t>
  </si>
  <si>
    <t>ALFOMBRA PARA BANHO (CUBRE SENTADERA,ETC)</t>
  </si>
  <si>
    <t>SABANA PARA BEBE</t>
  </si>
  <si>
    <t>TELA</t>
  </si>
  <si>
    <t>FUNDA PARA SOFA</t>
  </si>
  <si>
    <t>CARPETA PARA MESA (PLASTIFICADO)</t>
  </si>
  <si>
    <t>TOALLA DE MANO</t>
  </si>
  <si>
    <t>FORRO PARA COLCHON</t>
  </si>
  <si>
    <t>TRAPEADOR</t>
  </si>
  <si>
    <t>PELUCHE</t>
  </si>
  <si>
    <t>DISFRAZ</t>
  </si>
  <si>
    <t>RED DE PESCA</t>
  </si>
  <si>
    <t>RED PARA VOLEIBOL</t>
  </si>
  <si>
    <t>TIENDA DE CAMPAMENTO</t>
  </si>
  <si>
    <t>MOCHILA DE CAMPAMENTO</t>
  </si>
  <si>
    <t>COLLARES  / PECHERAS</t>
  </si>
  <si>
    <t>CORREA PARA PASEAR AL PERRO</t>
  </si>
  <si>
    <t>TOALLITA</t>
  </si>
  <si>
    <t>BOTINERA</t>
  </si>
  <si>
    <t>MOCHILA</t>
  </si>
  <si>
    <t>OTRAS CARTERAS</t>
  </si>
  <si>
    <t>RINHONERA</t>
  </si>
  <si>
    <t>ZAPATO DE CUERO</t>
  </si>
  <si>
    <t>ZAPATO DE OTRO MATERIAL</t>
  </si>
  <si>
    <t>MOCASINES</t>
  </si>
  <si>
    <t>BOTA DE CUERO MEDIA CANHA</t>
  </si>
  <si>
    <t>BOTA DE CUERO CANHA ENTERA</t>
  </si>
  <si>
    <t>ZAPATO DEPORTIVO DE TELA (CHAMPION QUE PUEDA UTILIZARSE A DIARIO)</t>
  </si>
  <si>
    <t>ZAPATO DEPORTIVO DE CUERO (CHAMPION QUE PUEDA UTILIZARSE A DIARIO)</t>
  </si>
  <si>
    <t>ZAPATO DEPORTIVO DE OTRO MATERIAL (CHAMPION QUE PUEDA UTILIZARSE A DIARIO)</t>
  </si>
  <si>
    <t>ZAPATILLAS</t>
  </si>
  <si>
    <t>SANDALIAS DE CUERO</t>
  </si>
  <si>
    <t>ALPARGATAS</t>
  </si>
  <si>
    <t>PANTUFLAS</t>
  </si>
  <si>
    <t>SANDALIAS DE USO DIARIO DE OTRO MATERIAL</t>
  </si>
  <si>
    <t>ZAPATO ESCOLAR</t>
  </si>
  <si>
    <t>NAUTICOS</t>
  </si>
  <si>
    <t>SANDALIAS DE GOMA</t>
  </si>
  <si>
    <t>ZAPATO TACON ALTO DE CUERO</t>
  </si>
  <si>
    <t>ZAPATO TACON ALTO DE OTRO MATERIAL</t>
  </si>
  <si>
    <t>ZAPATO TACON BAJO DE CUERO</t>
  </si>
  <si>
    <t>ZAPATO TACON BAJO DE OTRO MATERIAL</t>
  </si>
  <si>
    <t>BOTA DE GOMA</t>
  </si>
  <si>
    <t>SANDALIAS DE USO DIARIO DE CUERO</t>
  </si>
  <si>
    <t>SANDALIAS DE VESTIR DE CUERO</t>
  </si>
  <si>
    <t>SUECOS DE CUERO</t>
  </si>
  <si>
    <t>SUECOS DE OTRO MATERIAL</t>
  </si>
  <si>
    <t>CHATITAS DE CUERO</t>
  </si>
  <si>
    <t>CHATITAS DE OTRO MATERIAL</t>
  </si>
  <si>
    <t>ESCARPIN</t>
  </si>
  <si>
    <t>ZAPATITOS DE CUERO</t>
  </si>
  <si>
    <t>ZAPATO DEPORTIVO DE CUERO PARA BEBE</t>
  </si>
  <si>
    <t>COSTURA</t>
  </si>
  <si>
    <t>LUSTRE DE CALZADO</t>
  </si>
  <si>
    <t>COMPOSTURA DE CALZADO EN GENERAL</t>
  </si>
  <si>
    <t>PATIN / ROLLERS</t>
  </si>
  <si>
    <t>BOTINES DE FUTBOL</t>
  </si>
  <si>
    <t>CARTERA DE CUERO PARA DAMA</t>
  </si>
  <si>
    <t>GUAMPA</t>
  </si>
  <si>
    <t>GUAMPA DE PLATA</t>
  </si>
  <si>
    <t>BODEGUITA</t>
  </si>
  <si>
    <t>TABLA PARA PICAR CARNE</t>
  </si>
  <si>
    <t>MORTERO</t>
  </si>
  <si>
    <t>ESCOBA PARA JARDIN</t>
  </si>
  <si>
    <t>ESCOBA COMUN</t>
  </si>
  <si>
    <t>ESCOBILLON</t>
  </si>
  <si>
    <t>PALO PARA REPASAR</t>
  </si>
  <si>
    <t>CEPILLO PARA PISO</t>
  </si>
  <si>
    <t>CASITA PARA ANIMALES</t>
  </si>
  <si>
    <t>CAJON FUNEBRE</t>
  </si>
  <si>
    <t>SERVILLETA DE PLASTICO (INDIVIDUAL)</t>
  </si>
  <si>
    <t>SERVILLETAS DE PAPEL</t>
  </si>
  <si>
    <t>TOALLAS DE PAPEL (ROLLOS P/COCINA)</t>
  </si>
  <si>
    <t>FOSFOROS CORTOS</t>
  </si>
  <si>
    <t>FOSFOROS LARGOS</t>
  </si>
  <si>
    <t>INCIENSO</t>
  </si>
  <si>
    <t>ESCARBADIENTES</t>
  </si>
  <si>
    <t>CEPILLO PARA LUSTRAR ZAPATOS</t>
  </si>
  <si>
    <t>ROMPECABEZAS</t>
  </si>
  <si>
    <t>HOJA BLANCA (TAMANHO CARTA / OFICIO / A4)</t>
  </si>
  <si>
    <t>AGENDA</t>
  </si>
  <si>
    <t>LIMA DE UNHA</t>
  </si>
  <si>
    <t>PAPEL HIGIENICO</t>
  </si>
  <si>
    <t>PANHUELOS DESECHABLES</t>
  </si>
  <si>
    <t>TOALLAS DE PAPEL(PARA BANHO)</t>
  </si>
  <si>
    <t>FLUIDO DE FRENO</t>
  </si>
  <si>
    <t>FLUIDO DE EMBRAGUE</t>
  </si>
  <si>
    <t>FLUIDO  DE TRANSMISION</t>
  </si>
  <si>
    <t>ADITIVO PARA ACEITE</t>
  </si>
  <si>
    <t>PINTURA</t>
  </si>
  <si>
    <t>PINTURA AL AGUA</t>
  </si>
  <si>
    <t>PINTURA SINTETICA</t>
  </si>
  <si>
    <t>PINTURA AL ACEITE</t>
  </si>
  <si>
    <t>BARNIZ</t>
  </si>
  <si>
    <t>COLORANTE (PRESENTACION GR)</t>
  </si>
  <si>
    <t>JABON EN POLVO PARA LAVAR ROPA</t>
  </si>
  <si>
    <t>JABON EN BARRA PARA LAVAR ROPA</t>
  </si>
  <si>
    <t>JABON GRANULADO</t>
  </si>
  <si>
    <t>JABON LIQUIDO</t>
  </si>
  <si>
    <t>DETERGENTE LIQUIDO</t>
  </si>
  <si>
    <t>DETERGENTE EN POLVO</t>
  </si>
  <si>
    <t>DESODORANTE DE AMBIENTE LIQUIDO</t>
  </si>
  <si>
    <t>DESODORANTE DE AMBIENTE EN AEROSOL</t>
  </si>
  <si>
    <t>LAVANDINA</t>
  </si>
  <si>
    <t>DESINFECTANTE EN PASTILLA</t>
  </si>
  <si>
    <t>DESINFECTANTE EN AEROSOL</t>
  </si>
  <si>
    <t>DESINFECTANTE LIQUIDO</t>
  </si>
  <si>
    <t>SUAVIZANTE PARA ROPAS</t>
  </si>
  <si>
    <t>ACONDICIONADORES</t>
  </si>
  <si>
    <t>INSECTICIDA EN AEROSOL</t>
  </si>
  <si>
    <t>INSECTICIDA LIQUIDO</t>
  </si>
  <si>
    <t>INSECTICIDA EN POLVO</t>
  </si>
  <si>
    <t>FUNGICIDA EN POLVO</t>
  </si>
  <si>
    <t>FUNGICIDA LIQUIDO</t>
  </si>
  <si>
    <t>CERA PARA PISO EN PASTA</t>
  </si>
  <si>
    <t>CERA PARA PISO LIQUIDA</t>
  </si>
  <si>
    <t>LUSTRADORES</t>
  </si>
  <si>
    <t>BLANQUEADOR</t>
  </si>
  <si>
    <t>ANILINAS (TINTE PARA ROPA)</t>
  </si>
  <si>
    <t>AZUL P/ ROPA</t>
  </si>
  <si>
    <t>QUITAMANCHAS</t>
  </si>
  <si>
    <t>BETUN  PARA CALZADO (PASTA O CREMA)</t>
  </si>
  <si>
    <t>BETUN  PARA CALZADO (LIQUIDO)</t>
  </si>
  <si>
    <t>INSECTICIDA EN PASTILLA</t>
  </si>
  <si>
    <t>ESPIRAL</t>
  </si>
  <si>
    <t>VELA</t>
  </si>
  <si>
    <t>LIMPIA TODO (CIF)</t>
  </si>
  <si>
    <t>LIMPIA VIDRIOS (CIF)</t>
  </si>
  <si>
    <t>DESODORANTE DE AMBIENTE EN GRAMOS</t>
  </si>
  <si>
    <t>DESINFECTANTES</t>
  </si>
  <si>
    <t>PRESERVATIVOS (CONDON)</t>
  </si>
  <si>
    <t>ANTEOJOS RECETADOS POR MEDICOS</t>
  </si>
  <si>
    <t>SHAMPOO PARA ANIMALES (LIQUIDO)</t>
  </si>
  <si>
    <t>SHAMPOO PARA ANIMALES (EN POLVO)</t>
  </si>
  <si>
    <t>ENJUAGUES PARA ANIMALES</t>
  </si>
  <si>
    <t>TALCO PARA ANIMALES</t>
  </si>
  <si>
    <t>JABON PARA ANIMAL</t>
  </si>
  <si>
    <t>OTROS ARTICULOS P/ CUIDADO DE ANIMALES DOMESTICOS Y SILVESTRES</t>
  </si>
  <si>
    <t>GARRAPATICIDA</t>
  </si>
  <si>
    <t>COLONIA PARA ANIMALES</t>
  </si>
  <si>
    <t>REPELENTE</t>
  </si>
  <si>
    <t>VACUNACION</t>
  </si>
  <si>
    <t>VITAMINAS</t>
  </si>
  <si>
    <t>VACUNA ANTIRRABICA</t>
  </si>
  <si>
    <t>VACUNA ANTICELO</t>
  </si>
  <si>
    <t>REMEDIO ANTIPARASITARIO</t>
  </si>
  <si>
    <t>REMEDIOS VARIOS</t>
  </si>
  <si>
    <t>REPUESTO PARA MAQUILLAJE</t>
  </si>
  <si>
    <t>ESPONJA PARA ASEO PERSONAL</t>
  </si>
  <si>
    <t>REPUESTO PARA MAQUINA DE AFEITAR</t>
  </si>
  <si>
    <t>HILO DENTAL</t>
  </si>
  <si>
    <t>KIT DE MANICURA</t>
  </si>
  <si>
    <t>ACEITE LIMPIADOR</t>
  </si>
  <si>
    <t>ACEITE PARA BEBE</t>
  </si>
  <si>
    <t>CREMA DE AFEITAR</t>
  </si>
  <si>
    <t>ENJUAGUE</t>
  </si>
  <si>
    <t>ENJUAGUE PARA BEBE/NINHOS</t>
  </si>
  <si>
    <t>CREMA PARA BANHO</t>
  </si>
  <si>
    <t>CREMA PARA PEINAR (P/ ALISAR, ENRULAR,ETC)</t>
  </si>
  <si>
    <t>ENJUAGUE BUCAL</t>
  </si>
  <si>
    <t>ESPUMA DE AFEITAR</t>
  </si>
  <si>
    <t>JABON DE GLICERINA</t>
  </si>
  <si>
    <t>JABON P/BANHO (COCO)</t>
  </si>
  <si>
    <t>JABON P/BANHO (OLOR)</t>
  </si>
  <si>
    <t>JABON PARA BEBE/NINHOS</t>
  </si>
  <si>
    <t>PASTA DENTAL (CREMA DENTAL - DENTIFRICO)</t>
  </si>
  <si>
    <t>PASTA DENTAL (CREMA DENTAL - DENTIFRICO) PARA BEBE/NINHOS</t>
  </si>
  <si>
    <t>SHAMPOO</t>
  </si>
  <si>
    <t>SHAMPOO PARA BEBE/NINHOS</t>
  </si>
  <si>
    <t>CREMA PARA TRATAMIENTO CAPILAR</t>
  </si>
  <si>
    <t>ACETONA</t>
  </si>
  <si>
    <t>CREMA DE LIMPIEZA</t>
  </si>
  <si>
    <t>CREMA HUMECTANTE</t>
  </si>
  <si>
    <t>CREMA NUTRITIVA</t>
  </si>
  <si>
    <t>CREMA PARA LAS MANOS</t>
  </si>
  <si>
    <t>DELINEADOR DE LABIOS</t>
  </si>
  <si>
    <t>DESODORANTE CORPORAL</t>
  </si>
  <si>
    <t>DESODORANTE PEDICO (PRESENTACION CC / ML)</t>
  </si>
  <si>
    <t>DESODORANTE PERSONAL PARA AXILAS (PRESENTACION GR)</t>
  </si>
  <si>
    <t>DESODORANTE PERSONAL PARA AXILAS (PRESENTACION CC / ML)</t>
  </si>
  <si>
    <t>ESMALTE</t>
  </si>
  <si>
    <t>FIJADOR P/CABELLO GEL/SPRAY</t>
  </si>
  <si>
    <t>LOCION PARA DESPUES DE AFEITARSE</t>
  </si>
  <si>
    <t>PROTECTOR SOLAR</t>
  </si>
  <si>
    <t>QUITA ESMALTE</t>
  </si>
  <si>
    <t>REPELENTE DE MOSQUITOS</t>
  </si>
  <si>
    <t>TALCO PARA ADULTOS</t>
  </si>
  <si>
    <t>TALCO PEDICO</t>
  </si>
  <si>
    <t>TALCO PARA BEBE/NINHOS</t>
  </si>
  <si>
    <t>TINTURA Y COLORACION PARA PELO</t>
  </si>
  <si>
    <t>MASCARA PARA EL ROSTRO</t>
  </si>
  <si>
    <t>CREMA HUMECTANTE PARA BEBE</t>
  </si>
  <si>
    <t>GEL REDUCTORA REFRESCANTE</t>
  </si>
  <si>
    <t>LOCION HUMECTANTE</t>
  </si>
  <si>
    <t>CREMA PARA EL ROSTRO</t>
  </si>
  <si>
    <t>CREMA EXFOLIANTE</t>
  </si>
  <si>
    <t>BASE PARA LAS UNHAS</t>
  </si>
  <si>
    <t>CREMA ANTIARRUGAS</t>
  </si>
  <si>
    <t>DESMAQUILLANTE PARA OJOS</t>
  </si>
  <si>
    <t>GEL PARA CONTORNO DE LOS OJOS</t>
  </si>
  <si>
    <t>CREMA HIDRATANTE</t>
  </si>
  <si>
    <t>CREMA REAFIRMANTE</t>
  </si>
  <si>
    <t>TALCO DESODORANTE PARA AXILAS</t>
  </si>
  <si>
    <t>SHAMPOO COLOR</t>
  </si>
  <si>
    <t>KIT DE DELINEADOR DE OJOS</t>
  </si>
  <si>
    <t>LOCION PARA DESPUES DEL SOL</t>
  </si>
  <si>
    <t>CREMA PARA LOS PIES</t>
  </si>
  <si>
    <t>TOALLAS HUMEDAS</t>
  </si>
  <si>
    <t>TAMPON</t>
  </si>
  <si>
    <t>TOHALLA SANITARIA</t>
  </si>
  <si>
    <t>PROTECTOR DIARIO</t>
  </si>
  <si>
    <t>COTONETE</t>
  </si>
  <si>
    <t>TOALLAS DESMAQUILLANTES</t>
  </si>
  <si>
    <t>CASCO PROTECTOR (MOTO, BICICLETA)</t>
  </si>
  <si>
    <t>VASO</t>
  </si>
  <si>
    <t>COPA</t>
  </si>
  <si>
    <t>JARRA</t>
  </si>
  <si>
    <t>TAZA</t>
  </si>
  <si>
    <t>TAZON</t>
  </si>
  <si>
    <t>PLATO</t>
  </si>
  <si>
    <t>FUENTE</t>
  </si>
  <si>
    <t>KIT DE UTENSILIOS PARA EL HOGAR</t>
  </si>
  <si>
    <t>JUEGO DE PLATOS, PLATITOS Y TAZAS</t>
  </si>
  <si>
    <t>COMPOTERA</t>
  </si>
  <si>
    <t>FRUTERA</t>
  </si>
  <si>
    <t>PONCHERA</t>
  </si>
  <si>
    <t>BANDEJAS</t>
  </si>
  <si>
    <t>COLADOR DE FIDEOS</t>
  </si>
  <si>
    <t>RALLADOR</t>
  </si>
  <si>
    <t>PORTACUBIERTOS</t>
  </si>
  <si>
    <t>BOL</t>
  </si>
  <si>
    <t>TAPPER</t>
  </si>
  <si>
    <t>EXPRIMIDOR DE FRUTAS</t>
  </si>
  <si>
    <t>JUEGO DE JARRA/VASOS (PLASTICO)</t>
  </si>
  <si>
    <t>BASURERO</t>
  </si>
  <si>
    <t>CESTO PARA PAPELES</t>
  </si>
  <si>
    <t>CESTO PARA ROPAS</t>
  </si>
  <si>
    <t>PALANGANA (LATONA)</t>
  </si>
  <si>
    <t>BALDE</t>
  </si>
  <si>
    <t>CONSERVADORA</t>
  </si>
  <si>
    <t>KIT DE GUAMPA, BOMBILLA Y YERBA</t>
  </si>
  <si>
    <t>KIT D GUAMPA Y BOMBILLA</t>
  </si>
  <si>
    <t>KIT DE TERMO CON GUAMPA</t>
  </si>
  <si>
    <t>SERVILLETERO</t>
  </si>
  <si>
    <t>REGADERA</t>
  </si>
  <si>
    <t>MANGUERA</t>
  </si>
  <si>
    <t>BOLSA PARA ASPIRADORA</t>
  </si>
  <si>
    <t>BOLSA PARA BASURA</t>
  </si>
  <si>
    <t>VAJILLA DESCARTABLE (CARTON, ALUMINIO, PLASTICO, TERGOPOR)</t>
  </si>
  <si>
    <t>ADHESIVOS O PEGAMENTOS DE USO DOMESTICO</t>
  </si>
  <si>
    <t>CEPILLO PARA LAVAR ROPA</t>
  </si>
  <si>
    <t>PINZA PARA COLGAR ROPA</t>
  </si>
  <si>
    <t>ROCIADOR</t>
  </si>
  <si>
    <t>GOMA PARA PALO DE REPASAR</t>
  </si>
  <si>
    <t>BOLSITA PARA HIELO</t>
  </si>
  <si>
    <t>PORTA ESCOBA</t>
  </si>
  <si>
    <t>JUEGO DE AJEDREZ</t>
  </si>
  <si>
    <t>JUEGO DE LUDO</t>
  </si>
  <si>
    <t>JUEGOS DE MESA VARIADOS</t>
  </si>
  <si>
    <t>MUNHECAS / MUNHECOS</t>
  </si>
  <si>
    <t>MUNHECAS A PILA</t>
  </si>
  <si>
    <t>PISTOLAS DE JUGUETE</t>
  </si>
  <si>
    <t>RIFLES DE JUGUETE</t>
  </si>
  <si>
    <t>AMETRALLADORAS DE JUGUETE</t>
  </si>
  <si>
    <t>AUTITOS / COCHECITOS</t>
  </si>
  <si>
    <t>AUTITOS / COCHECITOS/OTROS A BATERIA</t>
  </si>
  <si>
    <t>AUTITOS  / COCHECITOS A CONTROL REMOTO</t>
  </si>
  <si>
    <t>TREN</t>
  </si>
  <si>
    <t>AVION/HELICOPTERO</t>
  </si>
  <si>
    <t>AVION A CONTROL REMOTO</t>
  </si>
  <si>
    <t>LANCHA A CONTROL REMOTO</t>
  </si>
  <si>
    <t>PISTAS PARA AUTOS</t>
  </si>
  <si>
    <t>PATINETA / SKATE</t>
  </si>
  <si>
    <t>PELOTA DE PLASTICO O DE GOMA</t>
  </si>
  <si>
    <t>SONAJERO</t>
  </si>
  <si>
    <t>SOMBRILLA</t>
  </si>
  <si>
    <t>CELULAR/TELEFONO/MICROFONO</t>
  </si>
  <si>
    <t>KIT DE JUGUETES</t>
  </si>
  <si>
    <t>ORGANO A PILAS / PIANO</t>
  </si>
  <si>
    <t>JUGUETE CONVERTIBLE</t>
  </si>
  <si>
    <t>RELOJ DE JUGUETE</t>
  </si>
  <si>
    <t>BLADE, BLADE</t>
  </si>
  <si>
    <t>CAMION</t>
  </si>
  <si>
    <t>ROBOT</t>
  </si>
  <si>
    <t>JUEGO DE LETRAS</t>
  </si>
  <si>
    <t>PLANCHA DE JUGUETE</t>
  </si>
  <si>
    <t>ESPADA</t>
  </si>
  <si>
    <t>PANDORGA</t>
  </si>
  <si>
    <t>BICICLETA DE JUGUETE(PLASTICO)</t>
  </si>
  <si>
    <t>MOTO</t>
  </si>
  <si>
    <t>CARTERITAS</t>
  </si>
  <si>
    <t>ANIMALES DE PLASTICOS</t>
  </si>
  <si>
    <t>CARRITO PARA MUNHECA</t>
  </si>
  <si>
    <t>PIZARRA MAGICA</t>
  </si>
  <si>
    <t>JUEGO DE DOMINO</t>
  </si>
  <si>
    <t>JUEGO DE PESCADITO</t>
  </si>
  <si>
    <t>GUITARRA DE JUGUETE</t>
  </si>
  <si>
    <t>YOYO</t>
  </si>
  <si>
    <t>JUEGO DE TE</t>
  </si>
  <si>
    <t>JUEGO DE DOCTORAS</t>
  </si>
  <si>
    <t>JUEGO DE VILLAR</t>
  </si>
  <si>
    <t>JUEGO DE COCINA</t>
  </si>
  <si>
    <t>CANHA DE PESCAR</t>
  </si>
  <si>
    <t>CASITAS PARA MUNHECAS</t>
  </si>
  <si>
    <t>JUEGO DIDACTICO MUSICAL</t>
  </si>
  <si>
    <t>JUGUETES A CUERDA</t>
  </si>
  <si>
    <t>RADIO DE PLASTICO</t>
  </si>
  <si>
    <t>JUGUETE INFLABLE</t>
  </si>
  <si>
    <t>SILLITAS DE PLASTICOS</t>
  </si>
  <si>
    <t>PELOTA DE FUTBOL</t>
  </si>
  <si>
    <t>PELOTA DE BALONCESTO</t>
  </si>
  <si>
    <t>PELOTA DE VOLEIBOL</t>
  </si>
  <si>
    <t>OTRAS PELOTAS</t>
  </si>
  <si>
    <t>RAQUETA DE TENIS</t>
  </si>
  <si>
    <t>PELOTA DE PING PONG</t>
  </si>
  <si>
    <t>LINHA PARA PESCAR</t>
  </si>
  <si>
    <t>PISCINA INFLABLE</t>
  </si>
  <si>
    <t>PISCINA ARMABLE</t>
  </si>
  <si>
    <t>COLCHON DE AIRE</t>
  </si>
  <si>
    <t>CASCO DE PROTECCION PARA DEPORTES</t>
  </si>
  <si>
    <t>GUANTES DE BOXEO</t>
  </si>
  <si>
    <t>GUANTES DE ARQUERO DE FUTBOL</t>
  </si>
  <si>
    <t>CANILLERA</t>
  </si>
  <si>
    <t>PILETA ARMABLE</t>
  </si>
  <si>
    <t>SALVAVIDAS</t>
  </si>
  <si>
    <t>JUEGO COMPLETO DE PING PONG</t>
  </si>
  <si>
    <t>FLORES ARTIFICIALES</t>
  </si>
  <si>
    <t>PLANTAS ARTIFICIALES</t>
  </si>
  <si>
    <t>ADORNOS PARA JARDIN</t>
  </si>
  <si>
    <t>JUGUETES PARA MASCOTAS</t>
  </si>
  <si>
    <t>CEPILLO DE DIENTES</t>
  </si>
  <si>
    <t>CEPILLO DE PELO</t>
  </si>
  <si>
    <t>MAQUINA DE AFEITAR DESECHABLE</t>
  </si>
  <si>
    <t>MAQUINA DE AFEITAR NO DESECHABLE</t>
  </si>
  <si>
    <t>PEINE</t>
  </si>
  <si>
    <t>PINZA / GOMA PARA CABELLO/AGOGO</t>
  </si>
  <si>
    <t>RELOJ DE PARED</t>
  </si>
  <si>
    <t>BOLSA</t>
  </si>
  <si>
    <t>ANDADOR</t>
  </si>
  <si>
    <t>ASIENTOS PARA EL COCHE</t>
  </si>
  <si>
    <t>BIBERON</t>
  </si>
  <si>
    <t>CHUPETE</t>
  </si>
  <si>
    <t>CORRALITO</t>
  </si>
  <si>
    <t>MORDILLO</t>
  </si>
  <si>
    <t>CUNA PORTATIL</t>
  </si>
  <si>
    <t>ANTEOJOS PARA SOL</t>
  </si>
  <si>
    <t>OLLA DE HIERRO</t>
  </si>
  <si>
    <t>MOLINO DE CARNE (HIERRO)</t>
  </si>
  <si>
    <t>HORNO A CARBON</t>
  </si>
  <si>
    <t>PARRIGAS</t>
  </si>
  <si>
    <t>BRASERO</t>
  </si>
  <si>
    <t>CARRETILLA</t>
  </si>
  <si>
    <t>AZADA</t>
  </si>
  <si>
    <t>PALA</t>
  </si>
  <si>
    <t>RASTRILLO</t>
  </si>
  <si>
    <t>MACHETE</t>
  </si>
  <si>
    <t>TIJERA P/PODAR</t>
  </si>
  <si>
    <t>PLOMADA</t>
  </si>
  <si>
    <t>REMACHADOR</t>
  </si>
  <si>
    <t>MAZO</t>
  </si>
  <si>
    <t>LLAVE INGLESA O FRANCESA</t>
  </si>
  <si>
    <t>CUCHARA DE ALBANHIL</t>
  </si>
  <si>
    <t>BALDE DE ALBANHIL</t>
  </si>
  <si>
    <t>CUCHILLA</t>
  </si>
  <si>
    <t>JUEGO DE LLAVES</t>
  </si>
  <si>
    <t>JUEGO DE HERRAMIENTAS</t>
  </si>
  <si>
    <t>HOJA PARA SIERRA DE MANO</t>
  </si>
  <si>
    <t>MECHA PARA TALADRO</t>
  </si>
  <si>
    <t>AFILADO DE MACHETE</t>
  </si>
  <si>
    <t>BICICLETAS PARA RECREACION</t>
  </si>
  <si>
    <t>TRICICLO</t>
  </si>
  <si>
    <t>MONOPATIN</t>
  </si>
  <si>
    <t>AUTO A PEDAL</t>
  </si>
  <si>
    <t>PESAS DE MANO (MANCUERNAS/ PESITAS)</t>
  </si>
  <si>
    <t>OTROS EQUIPOS PARA EL DESARROLLO MUSCULAR</t>
  </si>
  <si>
    <t>ANZUELO</t>
  </si>
  <si>
    <t>PORTAPLANTERAS PARA JARDIN</t>
  </si>
  <si>
    <t>JAULA</t>
  </si>
  <si>
    <t>CARRITO PARA BEBE</t>
  </si>
  <si>
    <t>CUBIERTOS DE DIARIO</t>
  </si>
  <si>
    <t>CUBIERTOS DE PLATA (PLATERIA)</t>
  </si>
  <si>
    <t>JUEGO DE CUBIERTOS</t>
  </si>
  <si>
    <t>CUCHARON</t>
  </si>
  <si>
    <t>ESPUMADERA</t>
  </si>
  <si>
    <t>TENEDOR LARGO</t>
  </si>
  <si>
    <t>ESPATULA</t>
  </si>
  <si>
    <t>JUEGO DE UTENSILIOS DE COCINA (MENAGE DE COCINA)</t>
  </si>
  <si>
    <t>CUCHILLO DE COCINA</t>
  </si>
  <si>
    <t>CACEROLA</t>
  </si>
  <si>
    <t>JUEGO DE CACEROLAS (BATERIA DE CACEROLAS)</t>
  </si>
  <si>
    <t>OLLAS</t>
  </si>
  <si>
    <t>OLLA A PRESION</t>
  </si>
  <si>
    <t>CAFETERA NO ELECTRICA</t>
  </si>
  <si>
    <t>PAVA</t>
  </si>
  <si>
    <t>ASADERA</t>
  </si>
  <si>
    <t>BANDEJA</t>
  </si>
  <si>
    <t>ENSALADERA</t>
  </si>
  <si>
    <t>VIANDERA</t>
  </si>
  <si>
    <t>COLADOR</t>
  </si>
  <si>
    <t>SARTEN O PAILA</t>
  </si>
  <si>
    <t>BALANZA DE COCINA</t>
  </si>
  <si>
    <t>ABRIDOR / SACACORCHOS</t>
  </si>
  <si>
    <t>TORTERA(MOLDE P/ TORTA, BUDIN)</t>
  </si>
  <si>
    <t>PINZA PARA FREIR</t>
  </si>
  <si>
    <t>AZUCARERA</t>
  </si>
  <si>
    <t>CUCHILLO PARA PELAR PAPA</t>
  </si>
  <si>
    <t>JUEGO DE CAFETERAS</t>
  </si>
  <si>
    <t>PANERA</t>
  </si>
  <si>
    <t>BOMBILLA</t>
  </si>
  <si>
    <t>BOMBILLA DE PLATA</t>
  </si>
  <si>
    <t>TERMO PARA AGUA FRIA</t>
  </si>
  <si>
    <t>TERMO PARA AGUA CALIENTE</t>
  </si>
  <si>
    <t>REPUESTO PARA TERMO AGUA CALIENTE</t>
  </si>
  <si>
    <t>SALERO</t>
  </si>
  <si>
    <t>ESCALERA</t>
  </si>
  <si>
    <t>RESISTENCIA PARA DUCHA</t>
  </si>
  <si>
    <t>PALITA PARA  BASURA</t>
  </si>
  <si>
    <t>VIRULANA</t>
  </si>
  <si>
    <t>ALAMBRILLO DE COBRE O BRONCE</t>
  </si>
  <si>
    <t>PILAS CHICAS ( AA )</t>
  </si>
  <si>
    <t>ENCENDEDOR</t>
  </si>
  <si>
    <t>PILAS PARA RELOJ / AGENDAS, ETC.</t>
  </si>
  <si>
    <t>INFLADOR DE BICICLETA</t>
  </si>
  <si>
    <t>HOJA DE AFEITAR</t>
  </si>
  <si>
    <t>PINZA PARA CEJAS</t>
  </si>
  <si>
    <t>HEBILLA PARA CABELLO</t>
  </si>
  <si>
    <t>CORTA UNHAS</t>
  </si>
  <si>
    <t>SIERRA DE MANO</t>
  </si>
  <si>
    <t>MARTILLO</t>
  </si>
  <si>
    <t>DESTORNILLADOR</t>
  </si>
  <si>
    <t>LLAVE DE TUERCA O DE BOCA</t>
  </si>
  <si>
    <t>PINZA</t>
  </si>
  <si>
    <t>TENAZA</t>
  </si>
  <si>
    <t>TALADRO</t>
  </si>
  <si>
    <t>PATA DE CABRA</t>
  </si>
  <si>
    <t>PUNZON</t>
  </si>
  <si>
    <t>CINTA METRICA</t>
  </si>
  <si>
    <t>METRO</t>
  </si>
  <si>
    <t>KIT DE DESTORNILLADORES</t>
  </si>
  <si>
    <t>BUSCA POLO</t>
  </si>
  <si>
    <t>NIVEL DE MANO</t>
  </si>
  <si>
    <t>HERRAMIENTAS VARIAS</t>
  </si>
  <si>
    <t>CAJA PARA HERRAMIENTAS</t>
  </si>
  <si>
    <t>GANCHO</t>
  </si>
  <si>
    <t>TASA DE EMBARQUE</t>
  </si>
  <si>
    <t>REPARACION Y MANTENIMIENTO DE  COMPUTADORAS</t>
  </si>
  <si>
    <t>REPARACION DE HELADERA</t>
  </si>
  <si>
    <t>REPARACION DE LAVARROPA</t>
  </si>
  <si>
    <t>INSTALACION DE ELECTRODOMESTICOS</t>
  </si>
  <si>
    <t>REPARACION DE MAQUINAS DE CORTAR CESPED (PASTO) ELECTRICAS</t>
  </si>
  <si>
    <t>REPARACION DE TELEFONOS CELULARES</t>
  </si>
  <si>
    <t>ABONO DE TELEFONO LINEA FIJA</t>
  </si>
  <si>
    <t>ABONO DE TELEFONIA MOVIL (CELULARES)</t>
  </si>
  <si>
    <t>TARJETAS PARA CELULARES</t>
  </si>
  <si>
    <t>TARJETAS PARA INTERNET</t>
  </si>
  <si>
    <t>RECARGA DE CELULARES</t>
  </si>
  <si>
    <t>SUSCRIPCION A INTERNET CON ANTENA</t>
  </si>
  <si>
    <t>TELEFONO PUBLICO URBANO</t>
  </si>
  <si>
    <t>TELEFONO PUBLICO INTERURBANO</t>
  </si>
  <si>
    <t>LLAMADAS INTERURBANAS EN  CABINAS  O LOCUTORIOS</t>
  </si>
  <si>
    <t>LLAMADAS INTERNACIONALES EN  CABINAS  O LOCUTORIOS</t>
  </si>
  <si>
    <t>SERVICIO DE INTERNET EN CABINAS O LOCUTORIOS</t>
  </si>
  <si>
    <t>SERVICIO DE FAX EN CABINAS O LOCUTORIOS</t>
  </si>
  <si>
    <t>TARJETAS PARA TELEFONO PUBLICO</t>
  </si>
  <si>
    <t>CUOTA POR USO DE INTERNET FIJO</t>
  </si>
  <si>
    <t>CUOTA POR USO DE INTERNET MOVIL</t>
  </si>
  <si>
    <t>REPARACION DE TV</t>
  </si>
  <si>
    <t>AUTOMOVIL</t>
  </si>
  <si>
    <t>CAMIONETA TIPO FAMILIAR</t>
  </si>
  <si>
    <t>MOTO DE TODO TIPO</t>
  </si>
  <si>
    <t>BICICLETAS</t>
  </si>
  <si>
    <t>CUBIERTA</t>
  </si>
  <si>
    <t>LLANTA</t>
  </si>
  <si>
    <t>CAMARA</t>
  </si>
  <si>
    <t>BUJIA</t>
  </si>
  <si>
    <t>AMORTIGUADOR</t>
  </si>
  <si>
    <t>FILTRO DE ACEITE</t>
  </si>
  <si>
    <t>FILTRO DE COMBUSTIBLE</t>
  </si>
  <si>
    <t>FILTRO DE AIRE</t>
  </si>
  <si>
    <t>FOCO</t>
  </si>
  <si>
    <t>FARO</t>
  </si>
  <si>
    <t>PASTILLAS DE FRENO</t>
  </si>
  <si>
    <t>FIBRA DE FRENO</t>
  </si>
  <si>
    <t>DISCO DE EMBRAGUE</t>
  </si>
  <si>
    <t>CORREA</t>
  </si>
  <si>
    <t>HOMOCINETICA</t>
  </si>
  <si>
    <t>MUNHEQUINES</t>
  </si>
  <si>
    <t>CREMALLERA</t>
  </si>
  <si>
    <t>POLARIZADO</t>
  </si>
  <si>
    <t>ACONDICIONADOR DE AIRE PARA VEHICULO</t>
  </si>
  <si>
    <t>ESPEJO RETROVISOR</t>
  </si>
  <si>
    <t>JUEGO DE ARO</t>
  </si>
  <si>
    <t>BOBINA</t>
  </si>
  <si>
    <t>PIEZAS PARA EL MOTOR DE ARRANQUE</t>
  </si>
  <si>
    <t>TREN DELANTERO (piezas completa)</t>
  </si>
  <si>
    <t>REPUESTOS VARIOS</t>
  </si>
  <si>
    <t>CABO DE ACELERADOR</t>
  </si>
  <si>
    <t>CRUCETA</t>
  </si>
  <si>
    <t>RULEMAN</t>
  </si>
  <si>
    <t>JUNTAS DE CUALQUIER TIPO</t>
  </si>
  <si>
    <t>BUJE PALANCA DE CAMBIO</t>
  </si>
  <si>
    <t>CADENA PARA MOTO</t>
  </si>
  <si>
    <t>MASA DE RUEDA</t>
  </si>
  <si>
    <t>CABO DE EMBRAGUE</t>
  </si>
  <si>
    <t>FIBRA DE EMBRAGUE</t>
  </si>
  <si>
    <t>GUARDA BARRO</t>
  </si>
  <si>
    <t>FORRO PARA ASIENTOS</t>
  </si>
  <si>
    <t>SENHALERO</t>
  </si>
  <si>
    <t>CILINDRO PARA FRENO</t>
  </si>
  <si>
    <t>ALTERNADOR</t>
  </si>
  <si>
    <t>CAJA MUSICAL</t>
  </si>
  <si>
    <t>GATO HIDRAULICO</t>
  </si>
  <si>
    <t>BUJE DE SUSPENSION</t>
  </si>
  <si>
    <t>TENSOR DE CORREA</t>
  </si>
  <si>
    <t>TAPA FRENTE MOTOR</t>
  </si>
  <si>
    <t>CARBURADOR</t>
  </si>
  <si>
    <t>CAMBIO DE ACEITE MOTOR</t>
  </si>
  <si>
    <t>LAVADO</t>
  </si>
  <si>
    <t>CAMBIO DE DISCO DE EMBRAGUE</t>
  </si>
  <si>
    <t>CAMBIO FILTRO DE AIRE</t>
  </si>
  <si>
    <t>REPARACION DE DIFERENCIAL</t>
  </si>
  <si>
    <t>REPARACION DE CAJA</t>
  </si>
  <si>
    <t>REPARACION DE MOTOR</t>
  </si>
  <si>
    <t>REPARACION DEL SISTEMA ELECTRICO</t>
  </si>
  <si>
    <t>MANTENIMIENTO GENERAL</t>
  </si>
  <si>
    <t>CHAPERIA</t>
  </si>
  <si>
    <t>CHAPERIA Y PINTURA</t>
  </si>
  <si>
    <t>CERA LUSTRADORA</t>
  </si>
  <si>
    <t>MANTENIMIENTO Y REPARACION DE BICICLETA</t>
  </si>
  <si>
    <t>GOMERIA</t>
  </si>
  <si>
    <t>MANO DE OBRA MANTENIMIENTO</t>
  </si>
  <si>
    <t>MANO DE OBRA REPARACION</t>
  </si>
  <si>
    <t>CAMBIO DE ARO</t>
  </si>
  <si>
    <t>REPARACION Y LIMPIEZA DE CARBURADOR</t>
  </si>
  <si>
    <t>REPARACION DE CANHO DE ESCAPE</t>
  </si>
  <si>
    <t>REPARACION DE MOTO(MOTOR)</t>
  </si>
  <si>
    <t>RECTIFICACION</t>
  </si>
  <si>
    <t>CAMBIO DE CORONA</t>
  </si>
  <si>
    <t>CAMBIO DE PINHON</t>
  </si>
  <si>
    <t>REPARACION Y MANTENIMIENTO DE AIRE ACONDICIONADO</t>
  </si>
  <si>
    <t>REPARACION DE LA CADENA DE MOTO</t>
  </si>
  <si>
    <t>GASTOS EN REPUESTOS MAS MANO DE OBRA</t>
  </si>
  <si>
    <t>GASTOS EN VEHICULO (COMBUSTIBLE, GOMERIA, MANTENIMIENTO)</t>
  </si>
  <si>
    <t>SOFA</t>
  </si>
  <si>
    <t>SILLON PARA SALA / LIVING</t>
  </si>
  <si>
    <t>SILLA</t>
  </si>
  <si>
    <t>BANQUETA</t>
  </si>
  <si>
    <t>MESITA DE CENTRO</t>
  </si>
  <si>
    <t>MESITA PARA VELADOR</t>
  </si>
  <si>
    <t>MUEBLE DE BAR</t>
  </si>
  <si>
    <t>MODULAR P/ EQUIPO DE SONIDO O TV</t>
  </si>
  <si>
    <t>ESTANTE</t>
  </si>
  <si>
    <t>MODULAR</t>
  </si>
  <si>
    <t>MUEBLE DE MIMBRE</t>
  </si>
  <si>
    <t>MESA DE SALA</t>
  </si>
  <si>
    <t>JUEGO DE SILLON DE METAL CON CABLE</t>
  </si>
  <si>
    <t>JUEGO DE COMEDOR</t>
  </si>
  <si>
    <t>MESA</t>
  </si>
  <si>
    <t>CRISTALERO</t>
  </si>
  <si>
    <t>APARADOR</t>
  </si>
  <si>
    <t>SILLON PARA COMEDOR</t>
  </si>
  <si>
    <t>MESA CON SILLA</t>
  </si>
  <si>
    <t>CAMA DE 1 PLAZA Y MEDIA</t>
  </si>
  <si>
    <t>CAMA TIPO SOMIER</t>
  </si>
  <si>
    <t>ROPERO DE 1 CUERPO</t>
  </si>
  <si>
    <t>PLACAR</t>
  </si>
  <si>
    <t>ARMARIO</t>
  </si>
  <si>
    <t>COMODA</t>
  </si>
  <si>
    <t>MUEBLE DE TOCADOR</t>
  </si>
  <si>
    <t>CABECERA PARA CAMA</t>
  </si>
  <si>
    <t>FIAMBRERA</t>
  </si>
  <si>
    <t>MESA PARA PLANCHAR</t>
  </si>
  <si>
    <t>ESTANTE PARA COCINA</t>
  </si>
  <si>
    <t>MESA CON SILLAS</t>
  </si>
  <si>
    <t>ESCRITORIO</t>
  </si>
  <si>
    <t>ESTANTE O LIBRERO</t>
  </si>
  <si>
    <t>MUEBLES PARA EQUIPOS INFORMATICOS</t>
  </si>
  <si>
    <t>SILLA DE PLASTICO/MADERA</t>
  </si>
  <si>
    <t>SILLA PLEGABLE</t>
  </si>
  <si>
    <t>CALESITAS</t>
  </si>
  <si>
    <t>SILLON DE MADERA</t>
  </si>
  <si>
    <t>SILLON DE METAL CON CABLE</t>
  </si>
  <si>
    <t>CUNA</t>
  </si>
  <si>
    <t>VALIJERA</t>
  </si>
  <si>
    <t>SILLON PARA NINHOS Y BEBES</t>
  </si>
  <si>
    <t>SILLA ALTA</t>
  </si>
  <si>
    <t>CAMBIADOR</t>
  </si>
  <si>
    <t>MUEBLES ZAPATERO</t>
  </si>
  <si>
    <t>JUEGO DE DORMITORIO</t>
  </si>
  <si>
    <t>VELADOR DE MESA</t>
  </si>
  <si>
    <t>LAMPARAS ESTANDAR</t>
  </si>
  <si>
    <t>GUIRNALDA DE LUCES</t>
  </si>
  <si>
    <t>CUADROS</t>
  </si>
  <si>
    <t>ESCULTURAS</t>
  </si>
  <si>
    <t>ESQUINERO</t>
  </si>
  <si>
    <t>ACCESORIO PARA CAMA</t>
  </si>
  <si>
    <t>ALFOMBRAS SUELTAS</t>
  </si>
  <si>
    <t>REPARACION DE MESA</t>
  </si>
  <si>
    <t>REPARACION DE SOFA</t>
  </si>
  <si>
    <t>LUSTRE DE MUEBLE</t>
  </si>
  <si>
    <t>REPARACION DE TAPIZADO</t>
  </si>
  <si>
    <t>REPARACION DE ROPERO/PLACAR/ESTANTE</t>
  </si>
  <si>
    <t>REPARACION DE SILLON</t>
  </si>
  <si>
    <t>COLCHON DE ALGODON</t>
  </si>
  <si>
    <t>COLCHON PULLMAN</t>
  </si>
  <si>
    <t>COLCHON DE ESPUMA</t>
  </si>
  <si>
    <t>CONSUMO DE ENERGIA ELECTRICA</t>
  </si>
  <si>
    <t>SERVICIO DE ALBANHIL</t>
  </si>
  <si>
    <t>SERVICIO DE PINTOR</t>
  </si>
  <si>
    <t>SERVICIO DE ELECTRICISTA</t>
  </si>
  <si>
    <t>SERVICIO DE HERRERO</t>
  </si>
  <si>
    <t>ARENA</t>
  </si>
  <si>
    <t>LADRILLOS</t>
  </si>
  <si>
    <t>TEJAS</t>
  </si>
  <si>
    <t>TEJUELONES</t>
  </si>
  <si>
    <t>MADERAMEN</t>
  </si>
  <si>
    <t>PUERTAS</t>
  </si>
  <si>
    <t>VENTANAS</t>
  </si>
  <si>
    <t>VARILLAS DE HIERRO</t>
  </si>
  <si>
    <t>PIEDRA BRUTA</t>
  </si>
  <si>
    <t>JUEGO DE SANITARIOS</t>
  </si>
  <si>
    <t>INODORO (WATER)</t>
  </si>
  <si>
    <t>CISTERNA</t>
  </si>
  <si>
    <t>AZULEJO</t>
  </si>
  <si>
    <t>CEMENTO PARA AZULEJO</t>
  </si>
  <si>
    <t>PILETA PARA COCINA Y LAVADERO</t>
  </si>
  <si>
    <t>PIEDRA PARA REVESTIMIENTO</t>
  </si>
  <si>
    <t>PIEDRA TRITURADA</t>
  </si>
  <si>
    <t>CONEXION TV CABLE Y AIRE</t>
  </si>
  <si>
    <t>TASA DE LIMPIEZA Y BARRIDO Y RECOLECCION DE BASURA PAGADOS</t>
  </si>
  <si>
    <t>OTROS IMPUESTOS Y TASAS</t>
  </si>
  <si>
    <t>SEGURO DE LA CASA</t>
  </si>
  <si>
    <t>SERVICIO DE PLOMERO</t>
  </si>
  <si>
    <t>SERVICIO DE CARPINTERO</t>
  </si>
  <si>
    <t>CONSTRUCCION PARCIAL</t>
  </si>
  <si>
    <t>SERVICIO DE MESADA DE MARMOL</t>
  </si>
  <si>
    <t>SERVICIOS VARIOS INCLUYENDO MATERIALES</t>
  </si>
  <si>
    <t>SERVICIO DE VIDRIERO</t>
  </si>
  <si>
    <t>DESAGUE</t>
  </si>
  <si>
    <t>SERVICIO DE CERRAJERO</t>
  </si>
  <si>
    <t>SERVICIOS VARIOS</t>
  </si>
  <si>
    <t>CAL</t>
  </si>
  <si>
    <t>CEMENTO</t>
  </si>
  <si>
    <t>PISOS</t>
  </si>
  <si>
    <t>ZOCALOS</t>
  </si>
  <si>
    <t>MARCOS</t>
  </si>
  <si>
    <t>VIDRIOS</t>
  </si>
  <si>
    <t>POSTE DE CEMENTO</t>
  </si>
  <si>
    <t>TANQUE PARA AGUA</t>
  </si>
  <si>
    <t>CHAPA ETERNIT</t>
  </si>
  <si>
    <t>YESO</t>
  </si>
  <si>
    <t>POSTE DE KARANDAY</t>
  </si>
  <si>
    <t>OXIDO</t>
  </si>
  <si>
    <t>TERCIADAS</t>
  </si>
  <si>
    <t>ALAMBRES</t>
  </si>
  <si>
    <t>ACCESORIOS PARA SANITARIO</t>
  </si>
  <si>
    <t>HULE NEGRO</t>
  </si>
  <si>
    <t>CHAPA DE ZINC</t>
  </si>
  <si>
    <t>CANHOS DE PLASTICO</t>
  </si>
  <si>
    <t>REJAS</t>
  </si>
  <si>
    <t>MATERIALES VARIOS</t>
  </si>
  <si>
    <t>CONEXION DE ELECTRICIDAD</t>
  </si>
  <si>
    <t>CONEXION DE AGUA</t>
  </si>
  <si>
    <t>CONEXION TV SATELITAL</t>
  </si>
  <si>
    <t>EMPEDRADO</t>
  </si>
  <si>
    <t>CAMBIO DE MEDIDOR DE ANDE</t>
  </si>
  <si>
    <t>CAMBIO DE DOMICILIO DE LINEA TELEFONICA</t>
  </si>
  <si>
    <t>FOCO INCANDESCENTE</t>
  </si>
  <si>
    <t>FOCO DE BAJO CONSUMO</t>
  </si>
  <si>
    <t>FLUORESCENTE</t>
  </si>
  <si>
    <t>REACTANCIA</t>
  </si>
  <si>
    <t>ARRANCADOR</t>
  </si>
  <si>
    <t>CABLE PARA ELECTRICIDAD</t>
  </si>
  <si>
    <t>CABLE PARA TELEFONO</t>
  </si>
  <si>
    <t>ENCHUFE</t>
  </si>
  <si>
    <t>ENCHUFE TRIPLE</t>
  </si>
  <si>
    <t>INTERRUPTOR</t>
  </si>
  <si>
    <t>PROLONGADOR</t>
  </si>
  <si>
    <t>DISYUNTOR TERMOMAGNETICO</t>
  </si>
  <si>
    <t>DISYUNTOR DIFERENCIAL</t>
  </si>
  <si>
    <t>PORTALAMPARA</t>
  </si>
  <si>
    <t>ZOCALO PARA FLUORESCENTE</t>
  </si>
  <si>
    <t>CINTA AISLADORA</t>
  </si>
  <si>
    <t>KIT DE MATERIALES ELECTRICOS</t>
  </si>
  <si>
    <t>TOMA  CORRIENTE</t>
  </si>
  <si>
    <t>CANHO CORRUGADO</t>
  </si>
  <si>
    <t>CAPACITADOR PARA VENTILADOR</t>
  </si>
  <si>
    <t>CANILLA</t>
  </si>
  <si>
    <t>LLAVE DE PASO</t>
  </si>
  <si>
    <t>DUCHA ELECTRICA</t>
  </si>
  <si>
    <t>CODO</t>
  </si>
  <si>
    <t>UNION</t>
  </si>
  <si>
    <t>SELLADOR PARA CANHOS</t>
  </si>
  <si>
    <t>CINTA TEFLON</t>
  </si>
  <si>
    <t>REJILLA PARA DESAGUE</t>
  </si>
  <si>
    <t>CLAVO</t>
  </si>
  <si>
    <t>TORNILLO</t>
  </si>
  <si>
    <t>TARUGO</t>
  </si>
  <si>
    <t>CERRADURA</t>
  </si>
  <si>
    <t>TEJIDO METALICO</t>
  </si>
  <si>
    <t>ENDUIDO</t>
  </si>
  <si>
    <t>RODILLO</t>
  </si>
  <si>
    <t>PINCEL</t>
  </si>
  <si>
    <t>TINNER</t>
  </si>
  <si>
    <t>BROCHA</t>
  </si>
  <si>
    <t>LIJA</t>
  </si>
  <si>
    <t>SODA CAUSTICA</t>
  </si>
  <si>
    <t>LADRILLOS (RASTI)</t>
  </si>
  <si>
    <t>ALQUILER DE AUTO</t>
  </si>
  <si>
    <t>OMNIBUS Y MICROS - URBANO (TRANSPORTE PUBLICO)</t>
  </si>
  <si>
    <t>OMNIBUS Y MICROS - INTERURBANO</t>
  </si>
  <si>
    <t>OMNIBUS Y MICROS - INTERNACIONAL</t>
  </si>
  <si>
    <t>TAXI (DE USO FRECUENTE - REGISTRO DIARIO)</t>
  </si>
  <si>
    <t>MOTO TAXI</t>
  </si>
  <si>
    <t>OMNIBUS Y MICROS - PASAJE ESTUDIANTIL</t>
  </si>
  <si>
    <t>TAXI (USO ESPORADICO - REGISTRO MENSUAL/ANUAL)</t>
  </si>
  <si>
    <t>PASAJE DE AVION</t>
  </si>
  <si>
    <t>BOTE</t>
  </si>
  <si>
    <t>LANCHA</t>
  </si>
  <si>
    <t>TRANSPORTE ESCOLAR</t>
  </si>
  <si>
    <t>FLETE</t>
  </si>
  <si>
    <t>PASAJE</t>
  </si>
  <si>
    <t>COSTO DE ENCOMIENDA</t>
  </si>
  <si>
    <t>INSTITUTO DE PREVISION SOCIAL</t>
  </si>
  <si>
    <t>SEGURO PRIVADO INDIVIDUAL</t>
  </si>
  <si>
    <t>SEGURO PRIVADO LABORAL</t>
  </si>
  <si>
    <t>SEGURO PRIVADO FAMILIAR</t>
  </si>
  <si>
    <t>SANIDAD MILITAR</t>
  </si>
  <si>
    <t>SANIDAD POLICIAL</t>
  </si>
  <si>
    <t>OTRO</t>
  </si>
  <si>
    <t>SEGURO DE VEHICULO DEL HOGAR</t>
  </si>
  <si>
    <t>CARGOS POR SERVICIO DE SEGURO DE VIDA</t>
  </si>
  <si>
    <t>SEGURO DE PRESTACION EN CASO DE FALLECIMIENTO</t>
  </si>
  <si>
    <t>COSTO POR GIROS DE DINERO</t>
  </si>
  <si>
    <t>SERVICIOS DE FOTOGRAFOS</t>
  </si>
  <si>
    <t>SERVICIOS DE FILMACION</t>
  </si>
  <si>
    <t>SERVICIOS DE FOTOGRAFOS Y FILMACION</t>
  </si>
  <si>
    <t>LAVADO POR KILO</t>
  </si>
  <si>
    <t>TENHIDO DE ROPAS</t>
  </si>
  <si>
    <t>MODISTA</t>
  </si>
  <si>
    <t>SASTRE</t>
  </si>
  <si>
    <t>COMPOSTURA</t>
  </si>
  <si>
    <t>REPARACION EN GENERAL</t>
  </si>
  <si>
    <t>ALQUILER DE TRAJE</t>
  </si>
  <si>
    <t>ALQUILER DE VESTIDO PARA FIESTA</t>
  </si>
  <si>
    <t>ALQUILER DE VESTIDO PARA NOVIA (CASAMIENTO)</t>
  </si>
  <si>
    <t>CONSUMO DE AGUA CORRIENTE</t>
  </si>
  <si>
    <t>COCINERO</t>
  </si>
  <si>
    <t>MUCAMA</t>
  </si>
  <si>
    <t>CHOFER</t>
  </si>
  <si>
    <t>JARDINERO</t>
  </si>
  <si>
    <t>LAVANDERO</t>
  </si>
  <si>
    <t>NINHERA</t>
  </si>
  <si>
    <t>EMPLEADO DOMESTICO (SERVICIO COMBINADO)</t>
  </si>
  <si>
    <t>GUARDIA DE SEGURIDAD DOMESTICO</t>
  </si>
  <si>
    <t>FUMIGACION Y EXTERMINIO DE INSECTOS Y ALIMANHAS</t>
  </si>
  <si>
    <t>OTROS GASTOS POR SALUD</t>
  </si>
  <si>
    <t>CONSULTA AL GINECOLOGO (CONTROL POR EMBARAZO) (PRIVADO)</t>
  </si>
  <si>
    <t>CONSULTA AL OCULISTA (PRIVADO)</t>
  </si>
  <si>
    <t>CONSULTA AL PEDIATRA (control de salud de niNHos en centro privado)</t>
  </si>
  <si>
    <t>CONSULTA MEDICA GENERAL EN HOSPITALES PRIVADOS</t>
  </si>
  <si>
    <t>HOSPITALIZACIONES/INTERVENCION (PRIVADO)</t>
  </si>
  <si>
    <t>ATENCION POR PARTO (PRIVADO)</t>
  </si>
  <si>
    <t>CONSULTA ODONTOLOGICA (PRIVADO)</t>
  </si>
  <si>
    <t>(OTROS EXAMENES MEDICOS (PRIVADO)</t>
  </si>
  <si>
    <t>EXAMEN DE LABORATORIO/ANALISIS (PRIVADOS)</t>
  </si>
  <si>
    <t>RAYOS X, TOMOGRAFIA / RADIOGRAFIAS, ETC (PRIVADOS)</t>
  </si>
  <si>
    <t>CONSULTA AL GINECOLOGO (CONTROL POR EMBARAZO) (PUBLICO)</t>
  </si>
  <si>
    <t>CONSULTA AL OCULISTA (PUBLICO)</t>
  </si>
  <si>
    <t>CONSULTA AL PEDIATRA (publico)</t>
  </si>
  <si>
    <t>CONSULTA MEDICA GENERAL EN HOSPITALES PUBLICOS</t>
  </si>
  <si>
    <t>HOSPITALIZACIONES/INTERVENCION (PUBLICO)</t>
  </si>
  <si>
    <t>ATENCION POR PARTO (PUBLICO)</t>
  </si>
  <si>
    <t>CONSULTA ODONTOLOGICA (PUBLICO)</t>
  </si>
  <si>
    <t>RAYOS X, TOMOGRAFIA / RADIOGRAFIAS, ETC. (PUBLICO)</t>
  </si>
  <si>
    <t>(OTROS EXAMENES MEDICOS (PUBLICO)</t>
  </si>
  <si>
    <t>EXAMEN DE LABORATORIO/ANALISIS (PUBLICO)</t>
  </si>
  <si>
    <t>OTROS SERVICIOS VETERINARIOS</t>
  </si>
  <si>
    <t>BANHO / CORTE Y OTROS SERVICIOS DE HIGIENE PARA MASCOTAS</t>
  </si>
  <si>
    <t>CONSULTA CON EL VETERINARIO</t>
  </si>
  <si>
    <t>ENTRADA A AUTODROMOS</t>
  </si>
  <si>
    <t>ENTRADA A ENCUENTROS DE BALONCESTO</t>
  </si>
  <si>
    <t>ENTRADA A ENCUENTROS DE FUTBOL DE CAMPO</t>
  </si>
  <si>
    <t>ENTRADA A ENCUENTROS DE FUTBOL DE SALON</t>
  </si>
  <si>
    <t>ENTRADA A HIPODROMOS</t>
  </si>
  <si>
    <t>ENTRADAS A MOTOCROSS</t>
  </si>
  <si>
    <t>ENTRADAS Y JUEGOS EN PARQUES DE DIVERSION</t>
  </si>
  <si>
    <t>ESCUELA DE FUTBOL</t>
  </si>
  <si>
    <t>LECCIONES DE GIMNASIA</t>
  </si>
  <si>
    <t>LECCIONES DE KARATE</t>
  </si>
  <si>
    <t>LECCIONES DE NATACION</t>
  </si>
  <si>
    <t>LECCIONES DE TAE KWON DO</t>
  </si>
  <si>
    <t>LECCIONES DE CONDUCCION</t>
  </si>
  <si>
    <t>SERVICIOS PRESTADOS POR CANCHAS DE TENIS</t>
  </si>
  <si>
    <t>SERVICIOS PRESTADOS POR CENTROS DE PREPARACION FISICA</t>
  </si>
  <si>
    <t>SERVICIOS PRESTADOS POR GIMNASIOS</t>
  </si>
  <si>
    <t>SERVICIOS PRESTADOS POR CANCHAS DE FUTBOL DE CAMPO</t>
  </si>
  <si>
    <t>SERVICIOS PRESTADOS POR CANCHAS DE FUTBOL DE SALON</t>
  </si>
  <si>
    <t>ENTRADA A TORNEOS/EXHIBICIONES</t>
  </si>
  <si>
    <t>SERVICIOS PRESTADOS POR CANCHAS DE BASQUETBALL</t>
  </si>
  <si>
    <t>ENTRADA A CINES</t>
  </si>
  <si>
    <t>ENTRADA A CONCIERTO</t>
  </si>
  <si>
    <t>ENTRADA A FIESTA</t>
  </si>
  <si>
    <t>ENTRADA A DISCOTECA</t>
  </si>
  <si>
    <t>ENTRADA A CIRCOS</t>
  </si>
  <si>
    <t>OTROS</t>
  </si>
  <si>
    <t>ENTRADAS A BALNEARIOS</t>
  </si>
  <si>
    <t>CUOTA POR TV CABLE</t>
  </si>
  <si>
    <t>AFEITADO PARA CABALLERO</t>
  </si>
  <si>
    <t>ALISADO CON PLANCHITA</t>
  </si>
  <si>
    <t>BANHO A LA CREMA</t>
  </si>
  <si>
    <t>BRUSHING</t>
  </si>
  <si>
    <t>CLARITOS</t>
  </si>
  <si>
    <t>CORTE DE PELO PARA CABALLERO</t>
  </si>
  <si>
    <t>CORTE DE PELO PARA DAMA</t>
  </si>
  <si>
    <t>ENRULADO</t>
  </si>
  <si>
    <t>MASAJE CAPILAR</t>
  </si>
  <si>
    <t>PEINADO PARA CABALLERO</t>
  </si>
  <si>
    <t>PEINADO PARA DAMA</t>
  </si>
  <si>
    <t>PERMANENTE</t>
  </si>
  <si>
    <t>TENHIDO DE PELO</t>
  </si>
  <si>
    <t>GASTOS EN PELUQUERIA</t>
  </si>
  <si>
    <t>DEPILACION</t>
  </si>
  <si>
    <t>LIMPIEZA DE CUTIS</t>
  </si>
  <si>
    <t>MANICURA</t>
  </si>
  <si>
    <t>MAQUILLAJE</t>
  </si>
  <si>
    <t>MASAJES NO TERAPEUTICOS</t>
  </si>
  <si>
    <t>PEDICURO</t>
  </si>
  <si>
    <t>PERFILADO DE CEJA</t>
  </si>
  <si>
    <t>GASTOS EN SERVICIOS DE CUIDADO PERSONAL</t>
  </si>
  <si>
    <t>COMPOSTURA DE JOYAS</t>
  </si>
  <si>
    <t>COMPOSTURA DE RELOJ</t>
  </si>
  <si>
    <t>LIMPIEZA DE JOYAS</t>
  </si>
  <si>
    <t>ALQUILER DE SILLAS</t>
  </si>
  <si>
    <t>ALQUILER DE MESAS</t>
  </si>
  <si>
    <t>ALQUILER DE SILLAS Y MESAS</t>
  </si>
  <si>
    <t>ALQUILER DE MANTELES</t>
  </si>
  <si>
    <t>ALQUILER DE CUBIERTOS</t>
  </si>
  <si>
    <t>ALQUILER DE VAJILLAS</t>
  </si>
  <si>
    <t>ALQUILER DE TACHOS PARA BEBIDAS</t>
  </si>
  <si>
    <t>ALQUILER DE LOCAL</t>
  </si>
  <si>
    <t>DISCOTECA</t>
  </si>
  <si>
    <t>MOZOS</t>
  </si>
  <si>
    <t>MUSICOS</t>
  </si>
  <si>
    <t>PAYASOS Y ANIMADORES</t>
  </si>
  <si>
    <t>GLOBO LOCO</t>
  </si>
  <si>
    <t>SERVICIOS DE DECORACION</t>
  </si>
  <si>
    <t>SORPRESITAS/SOUVENIR PARA ACONTECIMIENTOS</t>
  </si>
  <si>
    <t>ALQUILER DE TOLDO</t>
  </si>
  <si>
    <t>SERVICIO COMPLETO SIN INCLUIR COMIDAS Y BEBIDAS</t>
  </si>
  <si>
    <t>ALOJAMIENTO EN HOTELES</t>
  </si>
  <si>
    <t>EMISION/ RENOVACION DE REGISTRO PROFESIONAL</t>
  </si>
  <si>
    <t>PAQUETE TURISTICO AL EXTERIOR TODO INCLUIDO (VIAJE, COMIDA, ALOJAMIENTO, GUIAS, ETC.)</t>
  </si>
  <si>
    <t>PAQUETE TURISTICO AL INTERIOR TODO INCLUIDO (VIAJE, COMIDA, ALOJAMIENTO, GUIAS, ETC.)</t>
  </si>
  <si>
    <t>GASTOS EN EVENTOS CULTURALES Y DE RECREACION</t>
  </si>
  <si>
    <t>VIAJES DE EXCURSION DE MEDIO DIA Y UN DIA DE DURACION</t>
  </si>
  <si>
    <t>PEREGRINAJES/RETIROS ESPIRITUALES</t>
  </si>
  <si>
    <t>KIT DE GASTOS EN VIAJES TURISTICOS PARTICULAR</t>
  </si>
  <si>
    <t>SERVICIOS PRESTADOS POR DAMAS DE COMPANHIA</t>
  </si>
  <si>
    <t>MOTELES Y RESERVADOS</t>
  </si>
  <si>
    <t>Nafta 85</t>
  </si>
  <si>
    <t>Nafta &lt;97</t>
  </si>
  <si>
    <t>Nafta 97+</t>
  </si>
  <si>
    <t>Diesel</t>
  </si>
  <si>
    <t>Otros combustibles</t>
  </si>
  <si>
    <t>Cigarrillos</t>
  </si>
  <si>
    <t>Bebidas alcoholicas</t>
  </si>
  <si>
    <t>Bebidas no alcoholicas fuera del hogar</t>
  </si>
  <si>
    <t>Bebidas no alcoholicas dentro del hogar</t>
  </si>
  <si>
    <t>Subsector</t>
  </si>
  <si>
    <t>Codigo</t>
  </si>
  <si>
    <t>Gas licuado</t>
  </si>
  <si>
    <t>sector</t>
  </si>
  <si>
    <t>sector_id</t>
  </si>
  <si>
    <t>Efectos Indirectos</t>
  </si>
  <si>
    <t>Tasa nominal 2019</t>
  </si>
  <si>
    <t>Tasa nominal Reforma</t>
  </si>
  <si>
    <t>Cambio efectivo de tasa</t>
  </si>
  <si>
    <t>tasa_reforma</t>
  </si>
  <si>
    <t>cambio_efectivo</t>
  </si>
  <si>
    <t xml:space="preserve">Subsectores de Produccion afectados por ISC </t>
  </si>
  <si>
    <t>pago_iva</t>
  </si>
  <si>
    <t>pago_isc</t>
  </si>
  <si>
    <t>monto_iva_pc_pc</t>
  </si>
  <si>
    <t>Total IVA</t>
  </si>
  <si>
    <t>Total ISC</t>
  </si>
  <si>
    <t>IVA</t>
  </si>
  <si>
    <t>ISC</t>
  </si>
  <si>
    <t xml:space="preserve">Ingresos brutos de mercado: Sumatoria de ingreso laboral + ingreso por alquileres + ingreso por dividendos + renta imputada de la vivienda propia + ingresos por pensiones + transferencias publicas y privadas + contribucion a la seguridad social </t>
  </si>
  <si>
    <t>eff_rate_irp</t>
  </si>
  <si>
    <t>recibe_adultomayor</t>
  </si>
  <si>
    <t>recibe_adultouni</t>
  </si>
  <si>
    <t>adultomayor_uni_pc</t>
  </si>
  <si>
    <t>Adulto Mayor</t>
  </si>
  <si>
    <t>Adulto Universal</t>
  </si>
  <si>
    <t>Adulto Mayor Universal</t>
  </si>
  <si>
    <t>Ingreso programa adulto mayor universal</t>
  </si>
  <si>
    <t>Ingreso programa Adulto Mayor Universal</t>
  </si>
  <si>
    <t>Impuestos total IRP</t>
  </si>
  <si>
    <t>Umbral minimo 
en salarios minimos</t>
  </si>
  <si>
    <t>Sumatoria de ingreso disponible + transferencias indirectas - impuestos indirectos</t>
  </si>
  <si>
    <t>Sumatoria de ingreso consumible + gasto social en educacion y salud</t>
  </si>
  <si>
    <t>Ingresos bruto de mercado descontando impuestos directos y contribucion a la seguridad social</t>
  </si>
  <si>
    <t>Monto total a pagar en concepto de IRP para el regimen simplificado SIMPLE Y RESIMPLE (empleadores formales)</t>
  </si>
  <si>
    <t>Total imp directos (+corp)</t>
  </si>
  <si>
    <t>Monto total a pagar en concepto de impuestos directos para ambos sistemas (incluye IRP, IRAGRO, IRACIS, IRPC en sistema actual; IRP, IRAGRO, IRACIS, SIMPLE/RESIMPLE en Reforma)</t>
  </si>
  <si>
    <t>Monto total a pagar en concepto de IRACIS para ambos sistemas</t>
  </si>
  <si>
    <t>Imputado en ejercicio de simulacion</t>
  </si>
  <si>
    <t>Monto total a pagar en concepto de IRAGRO para ambos sistemas</t>
  </si>
  <si>
    <t xml:space="preserve">Monto total a pagar en concepto de IVA para ambos sistemas </t>
  </si>
  <si>
    <r>
      <rPr>
        <b/>
        <u/>
        <sz val="14"/>
        <color indexed="8"/>
        <rFont val="Garamond"/>
        <family val="1"/>
      </rPr>
      <t>Tasas efectivas</t>
    </r>
    <r>
      <rPr>
        <b/>
        <sz val="14"/>
        <color indexed="8"/>
        <rFont val="Garamond"/>
        <family val="1"/>
      </rPr>
      <t xml:space="preserve">: 
La tasa efectiva se define como el ratio entre el monto pagado de impuesto (solo impuestos directos) y el total de ingreso tributable (para el impuesto seleccionado). El indicador muestra el ratio promedio por decil de ingreso bruto de mercado. El cálculo sólo incluye individuos que tienen ingreso tributable para el impuesto seleccionado. 
</t>
    </r>
    <r>
      <rPr>
        <b/>
        <i/>
        <sz val="14"/>
        <color indexed="10"/>
        <rFont val="Garamond"/>
        <family val="1"/>
      </rPr>
      <t>Seleccione las variables donde indican las flechas</t>
    </r>
    <r>
      <rPr>
        <b/>
        <sz val="14"/>
        <color indexed="10"/>
        <rFont val="Garamond"/>
        <family val="1"/>
      </rPr>
      <t xml:space="preserve">. </t>
    </r>
    <r>
      <rPr>
        <b/>
        <i/>
        <sz val="14"/>
        <color indexed="10"/>
        <rFont val="Garamond"/>
        <family val="1"/>
      </rPr>
      <t>Compare el escenario de simulacion escogido (izquierda) con un escenario de referencia (derecha)</t>
    </r>
  </si>
  <si>
    <t>Umbral minimo 
(anual)</t>
  </si>
  <si>
    <t>Impuestos laborales - dependencia</t>
  </si>
  <si>
    <t>1</t>
  </si>
  <si>
    <t>Transferencias alimentos</t>
  </si>
  <si>
    <t>Transferencias de utiles</t>
  </si>
  <si>
    <t>Seguridad Social</t>
  </si>
  <si>
    <t xml:space="preserve">Seguridad Social </t>
  </si>
  <si>
    <t>Impuestos unidad productiva</t>
  </si>
  <si>
    <t>Subsidios / Transferencias</t>
  </si>
  <si>
    <t>Perdida de empleo</t>
  </si>
  <si>
    <t>Pytyvo 1</t>
  </si>
  <si>
    <t xml:space="preserve">Nangareko </t>
  </si>
  <si>
    <t>Empleo por categoria</t>
  </si>
  <si>
    <t>Amount payment</t>
  </si>
  <si>
    <t>Numero de personas empleadas en cada categoria en 2020</t>
  </si>
  <si>
    <t>Categoria de empleo</t>
  </si>
  <si>
    <t>Cant de trabajadores</t>
  </si>
  <si>
    <t>Pytyvo 2</t>
  </si>
  <si>
    <t>Empleado privado urbano</t>
  </si>
  <si>
    <t>Empleado privado rural</t>
  </si>
  <si>
    <t>Empleado publico urbano</t>
  </si>
  <si>
    <t>Empleado domestico urbano</t>
  </si>
  <si>
    <t xml:space="preserve">Empleado domestico rural </t>
  </si>
  <si>
    <t>Gasto total en transferencias sociales</t>
  </si>
  <si>
    <t>Gasto social total en Gs. Corrientes</t>
  </si>
  <si>
    <t>PIB en Gs. Corrientes</t>
  </si>
  <si>
    <t>Gasto social para deciles 1-2 como % del PIB</t>
  </si>
  <si>
    <t>Pobreza y Desigualdad</t>
  </si>
  <si>
    <t>Trabajador cuenta propia urbano</t>
  </si>
  <si>
    <t>Trabajador cuenta propia rural</t>
  </si>
  <si>
    <t>Pytyvo 2 - 2021</t>
  </si>
  <si>
    <t>Coeficiente de Gini teorico</t>
  </si>
  <si>
    <t xml:space="preserve">Coeficiente de Gini para estimacion de crecimiento de ingresos </t>
  </si>
  <si>
    <t>Coeficiente de Gini</t>
  </si>
  <si>
    <t>Subsidio Electricidad</t>
  </si>
  <si>
    <t>Subsidio ANDE</t>
  </si>
  <si>
    <t>1 kwh - 100 kwh</t>
  </si>
  <si>
    <t>101 kwh - 200 kwh</t>
  </si>
  <si>
    <t xml:space="preserve">201 kwh - 300 kwh </t>
  </si>
  <si>
    <t>1 kwh - 500 kwh</t>
  </si>
  <si>
    <t xml:space="preserve">Aplicar subsidio </t>
  </si>
  <si>
    <t>doande</t>
  </si>
  <si>
    <t>cons_inc_ande_pc</t>
  </si>
  <si>
    <t>Subsidio ANDE PANDEMIA</t>
  </si>
  <si>
    <t>Ingreso Consumible (ANDE)</t>
  </si>
  <si>
    <t>recibe_ande_pandemia</t>
  </si>
  <si>
    <t>poverty_ande</t>
  </si>
  <si>
    <t>Ingreso con subsidio ANDE</t>
  </si>
  <si>
    <t xml:space="preserve">Ingreso con subsidio ANDE: Ingreso familiar + monto subsidiado de ANDE </t>
  </si>
  <si>
    <t>Ingresos netos de mercado: Ingresos brutos de mercado menos IRP, IRPC, IRACIS, IRAGRO, IPS, Caja Fiscal</t>
  </si>
  <si>
    <t>Ingreso oficial de agencia estadística: Ingreso total familiar observado en encuesta</t>
  </si>
  <si>
    <t>Definiciones</t>
  </si>
  <si>
    <t>Porcentaje subsidio ANDE</t>
  </si>
  <si>
    <t>KWH/Mes</t>
  </si>
  <si>
    <t>Precio de energía por KWH</t>
  </si>
  <si>
    <t>Consumo Hogar</t>
  </si>
  <si>
    <t>monto_sub_andeFS_pc_pc</t>
  </si>
  <si>
    <r>
      <rPr>
        <b/>
        <u/>
        <sz val="14"/>
        <rFont val="Garamond"/>
        <family val="1"/>
      </rPr>
      <t xml:space="preserve">Pobreza y Desigualdad, Beneficiarios y Beneficios ANDE: </t>
    </r>
    <r>
      <rPr>
        <b/>
        <sz val="14"/>
        <rFont val="Garamond"/>
        <family val="1"/>
      </rPr>
      <t xml:space="preserve">
</t>
    </r>
    <r>
      <rPr>
        <b/>
        <i/>
        <sz val="14"/>
        <color indexed="10"/>
        <rFont val="Garamond"/>
        <family val="1"/>
      </rPr>
      <t>Seleccione la linea de pobreza correspondiente en donde indican las flechas. Compare el escenario de simulacion escogido (izquierda) con un escenario de referencia (derecha)</t>
    </r>
  </si>
  <si>
    <t>Porcentaje de Subsidio</t>
  </si>
  <si>
    <t xml:space="preserve">Beneficiarios </t>
  </si>
  <si>
    <t>Monto Beneficio</t>
  </si>
  <si>
    <t> </t>
  </si>
  <si>
    <t>2</t>
  </si>
  <si>
    <t>3</t>
  </si>
  <si>
    <t>4</t>
  </si>
  <si>
    <t>5</t>
  </si>
  <si>
    <t>6</t>
  </si>
  <si>
    <t>7</t>
  </si>
  <si>
    <t>8</t>
  </si>
  <si>
    <t>9</t>
  </si>
  <si>
    <t>10</t>
  </si>
  <si>
    <t>sum(monto_~1)</t>
  </si>
  <si>
    <t xml:space="preserve">Freq </t>
  </si>
  <si>
    <t>mean(sh_monto)</t>
  </si>
  <si>
    <t xml:space="preserve">10 quantiles of ipcm </t>
  </si>
  <si>
    <r>
      <rPr>
        <b/>
        <u/>
        <sz val="14"/>
        <color theme="1"/>
        <rFont val="Garamond"/>
        <family val="1"/>
      </rPr>
      <t>Beneficios:</t>
    </r>
    <r>
      <rPr>
        <b/>
        <sz val="14"/>
        <color theme="1"/>
        <rFont val="Garamond"/>
        <family val="1"/>
      </rPr>
      <t xml:space="preserve"> 
Monto total pagado/recibido en concepto de impuesto/transferencia por decil de ingreso bruto de mercado.
</t>
    </r>
    <r>
      <rPr>
        <b/>
        <i/>
        <sz val="14"/>
        <color theme="1"/>
        <rFont val="Garamond"/>
        <family val="1"/>
      </rPr>
      <t>Seleccione las variables donde las flechas indican. Compare el escenario de simulacion escogido (izquierda) con un escenario de referencia (derecha)</t>
    </r>
  </si>
  <si>
    <r>
      <t xml:space="preserve">Seleccione Variable 1 </t>
    </r>
    <r>
      <rPr>
        <b/>
        <sz val="16"/>
        <color theme="1"/>
        <rFont val="Calibri"/>
        <family val="2"/>
      </rPr>
      <t>→</t>
    </r>
  </si>
  <si>
    <r>
      <t xml:space="preserve">Seleccione Variable 2 </t>
    </r>
    <r>
      <rPr>
        <b/>
        <sz val="16"/>
        <color theme="1"/>
        <rFont val="Calibri"/>
        <family val="2"/>
      </rPr>
      <t>→</t>
    </r>
  </si>
  <si>
    <r>
      <t xml:space="preserve">Seleccione Variable 3 </t>
    </r>
    <r>
      <rPr>
        <b/>
        <sz val="16"/>
        <color theme="1"/>
        <rFont val="Calibri"/>
        <family val="2"/>
      </rPr>
      <t>→</t>
    </r>
  </si>
  <si>
    <r>
      <rPr>
        <b/>
        <u/>
        <sz val="14"/>
        <color theme="1"/>
        <rFont val="Garamond"/>
        <family val="1"/>
      </rPr>
      <t>Contribuyentes</t>
    </r>
    <r>
      <rPr>
        <b/>
        <sz val="14"/>
        <color theme="1"/>
        <rFont val="Garamond"/>
        <family val="1"/>
      </rPr>
      <t xml:space="preserve">:
 Cantidad de individuos que pagan impuestos por decil de ingreso bruto de mercado.  
</t>
    </r>
    <r>
      <rPr>
        <b/>
        <i/>
        <sz val="14"/>
        <color theme="1"/>
        <rFont val="Garamond"/>
        <family val="1"/>
      </rPr>
      <t>Seleccione las variables como indican las flechas. Compare el escenario de simulacion escogido (izquierda) con un escenario de referencia (derecha)</t>
    </r>
  </si>
  <si>
    <r>
      <t xml:space="preserve">Seleccione variable 1 </t>
    </r>
    <r>
      <rPr>
        <b/>
        <sz val="16"/>
        <color theme="1"/>
        <rFont val="Calibri"/>
        <family val="2"/>
      </rPr>
      <t>→</t>
    </r>
  </si>
  <si>
    <r>
      <t xml:space="preserve">Seleccione variable 2 </t>
    </r>
    <r>
      <rPr>
        <b/>
        <sz val="16"/>
        <color theme="1"/>
        <rFont val="Calibri"/>
        <family val="2"/>
      </rPr>
      <t>→</t>
    </r>
  </si>
  <si>
    <r>
      <t xml:space="preserve">Seleccione variable 3 </t>
    </r>
    <r>
      <rPr>
        <b/>
        <sz val="16"/>
        <color theme="1"/>
        <rFont val="Calibri"/>
        <family val="2"/>
      </rPr>
      <t>→</t>
    </r>
  </si>
  <si>
    <t>q</t>
  </si>
  <si>
    <t>a</t>
  </si>
  <si>
    <t>ga01c</t>
  </si>
  <si>
    <t>ga01e</t>
  </si>
  <si>
    <t>sectorio</t>
  </si>
  <si>
    <t>iva19</t>
  </si>
  <si>
    <t>exempted</t>
  </si>
  <si>
    <t>isc19</t>
  </si>
  <si>
    <t>5 CEREALES</t>
  </si>
  <si>
    <t>ABC COLOR</t>
  </si>
  <si>
    <t>ABONOS</t>
  </si>
  <si>
    <t>ABRIGO DE LANA</t>
  </si>
  <si>
    <t>ACEITE DE CANOLA</t>
  </si>
  <si>
    <t>ACEITE DE GIRASOL</t>
  </si>
  <si>
    <t>ACEITE DE MAIZ</t>
  </si>
  <si>
    <t>ACEITE DE OLIVA</t>
  </si>
  <si>
    <t>ACEITE DE SOJA</t>
  </si>
  <si>
    <t>ACEITE LIGHT</t>
  </si>
  <si>
    <t>ACEITE LUBRICANTE PARA CAJA</t>
  </si>
  <si>
    <t>ACEITE LUBRICANTE PARA DIRECCION HIDRAULICA</t>
  </si>
  <si>
    <t>ACEITE LUBRICANTE PARA MOTOR</t>
  </si>
  <si>
    <t>ACEITE MEZCLA ENVASADO</t>
  </si>
  <si>
    <t>ACEITE MEZCLA SUELTO</t>
  </si>
  <si>
    <t>ACEITUNA EN CONSERVA</t>
  </si>
  <si>
    <t>ACEITUNA EN CONSERVA O GRANEL</t>
  </si>
  <si>
    <t>ACELGA</t>
  </si>
  <si>
    <t>ACEROLA</t>
  </si>
  <si>
    <t>ACHICORIA</t>
  </si>
  <si>
    <t>ACUARIOS</t>
  </si>
  <si>
    <t>ADMINISTRACION DE EMPRESAS (BASICA)</t>
  </si>
  <si>
    <t>AGUA GASIFICADA O SODA (SIFON)</t>
  </si>
  <si>
    <t>AGUA MINERAL CON GAS</t>
  </si>
  <si>
    <t>AGUA MINERAL SABORIZADA</t>
  </si>
  <si>
    <t>AGUA MINERAL SIN GAS</t>
  </si>
  <si>
    <t>AGUA TONICA</t>
  </si>
  <si>
    <t>AGUACATE</t>
  </si>
  <si>
    <t>AGUJA</t>
  </si>
  <si>
    <t>AGUJAS DE COSER (MANUAL)</t>
  </si>
  <si>
    <t>AGUJAS DE TEJER</t>
  </si>
  <si>
    <t>AJI</t>
  </si>
  <si>
    <t>AJO</t>
  </si>
  <si>
    <t>AJO EN POLVO</t>
  </si>
  <si>
    <t>AJO LIQUIDO</t>
  </si>
  <si>
    <t>ALBAHACA (SECO)</t>
  </si>
  <si>
    <t>ALBAHACA FRESCO</t>
  </si>
  <si>
    <t>ALBONDIGA DE CARNE</t>
  </si>
  <si>
    <t>ALBONDIGA DE CARNE CON ARROZ</t>
  </si>
  <si>
    <t>ALBONDIGA DE CARNE CON ARROZ CON MANDIIOCA</t>
  </si>
  <si>
    <t>ALBONDIGA DE CARNE CON FIDEO</t>
  </si>
  <si>
    <t>ALBONDIGA DE CARNE CON MANDIOCA</t>
  </si>
  <si>
    <t>ALBONDIGA DE CARNE CON PAN</t>
  </si>
  <si>
    <t>ALBONDIGA DE CARNE CON PURE DE PAPA</t>
  </si>
  <si>
    <t>ALBUMES DE RECORTES PARA NINHOS</t>
  </si>
  <si>
    <t>ALCOHOL CARBURANTE</t>
  </si>
  <si>
    <t>ALFAJOR (DE CONFITERIA O SUPERMERCADO) NO EMPAQUETADO</t>
  </si>
  <si>
    <t>ALFAJOR (EMPAQUETADO)</t>
  </si>
  <si>
    <t>ALFILERES</t>
  </si>
  <si>
    <t>ALGODON</t>
  </si>
  <si>
    <t>ALGODON DE AZUCAR</t>
  </si>
  <si>
    <t>ALIMENTO PARA  ANIMALES(MAIZ EN GRANO, MAIZ MOLIDO, MANDIOCA)</t>
  </si>
  <si>
    <t>ALIMENTO PARA AVES (AVESAN/ARROCILLO)</t>
  </si>
  <si>
    <t>ALIMENTO PARA CONEJOS (AVESAN)</t>
  </si>
  <si>
    <t>ALIMENTO PARA GATOS</t>
  </si>
  <si>
    <t>ALIMENTO PARA HAMSTER</t>
  </si>
  <si>
    <t>ALIMENTO PARA PECES</t>
  </si>
  <si>
    <t>ALIMENTO PARA PERROS (ARROCILLO, FIDEOS)</t>
  </si>
  <si>
    <t>ALIMENTO PARA PERROS (BOFE,RESTO DE CARNE,ENTRANHAS, ETC.)</t>
  </si>
  <si>
    <t>ALIMENTO PARA PERROS (PUCHERO, CARNE MOLIDA Y OTRAS CARNES)</t>
  </si>
  <si>
    <t>ALIMENTO PARA PERROS (PURINA)</t>
  </si>
  <si>
    <t>ALITAS</t>
  </si>
  <si>
    <t>ALMENDRA</t>
  </si>
  <si>
    <t>ALMIDON DE MANDIOCA</t>
  </si>
  <si>
    <t>ALQUILER DE CASA</t>
  </si>
  <si>
    <t>ALQUILER DE DEPARTAMENTO O PISO</t>
  </si>
  <si>
    <t>ALQUILER DE PIEZA</t>
  </si>
  <si>
    <t>ALQUILERES IMPUTADOS DE LA RESIDENCIA PRINCIPAL</t>
  </si>
  <si>
    <t>ANATOMICO DE ALGODON</t>
  </si>
  <si>
    <t>ANATOMICO DE POLIESTER</t>
  </si>
  <si>
    <t>ANIS</t>
  </si>
  <si>
    <t>ANTICONCEPTIVOS EN GENERAL</t>
  </si>
  <si>
    <t>APIO</t>
  </si>
  <si>
    <t>ARBOLES DE NAVIDAD NATURALES</t>
  </si>
  <si>
    <t>ARBUSTOS</t>
  </si>
  <si>
    <t>ARMADO</t>
  </si>
  <si>
    <t>ARROCILLO A GRANEL</t>
  </si>
  <si>
    <t>ARROCILLO EMPAQUETADO</t>
  </si>
  <si>
    <t>ARROZ (A GRANEL)</t>
  </si>
  <si>
    <t>ARROZ AL CURRI</t>
  </si>
  <si>
    <t>ARROZ BLANCO CON ATUN</t>
  </si>
  <si>
    <t>ARROZ BLANCO CON BROCOLI</t>
  </si>
  <si>
    <t>ARROZ BLANCO CON ENSALADA MIXTA</t>
  </si>
  <si>
    <t>ARROZ BLANCO CON HUEVO FRITO</t>
  </si>
  <si>
    <t>ARROZ BLANCO CON MANDIOCA</t>
  </si>
  <si>
    <t>ARROZ BLANCO CON PAN</t>
  </si>
  <si>
    <t>ARROZ BLANCO CON SALSA DE CARNE</t>
  </si>
  <si>
    <t>ARROZ BLANCO CON SALSA DE CARNE Y MANDIOCA</t>
  </si>
  <si>
    <t>ARROZ BLANCO CON SALSA DE CARNE Y PAN</t>
  </si>
  <si>
    <t>ARROZ BLANCO CON SALSA DE TOMATE</t>
  </si>
  <si>
    <t>ARROZ BLANCO SOLO O CON AJO O CEBOLLA</t>
  </si>
  <si>
    <t>ARROZ CON CAMARONES</t>
  </si>
  <si>
    <t>ARROZ CON FEIJAO Y POLLO</t>
  </si>
  <si>
    <t>ARROZ CON FIDEO SOLO HERVIDO</t>
  </si>
  <si>
    <t>ARROZ CON LECHE</t>
  </si>
  <si>
    <t>ARROZ CON QUESO</t>
  </si>
  <si>
    <t>ARROZ CON QUESO Y SALSA DE VERDURA</t>
  </si>
  <si>
    <t>ARROZ CON SALSA DE POLLO</t>
  </si>
  <si>
    <t>ARROZ CON SALSA DE POLLO Y MANDIOCA</t>
  </si>
  <si>
    <t>ARROZ CON SALSA DE POLLO Y PAN</t>
  </si>
  <si>
    <t>ARROZ EMPAQUETADO</t>
  </si>
  <si>
    <t>ARROZ FRITO CON VERDURAS (COMIDA CHINA)</t>
  </si>
  <si>
    <t>ARROZ FRITO MIXTO (COMIDA CHINA)</t>
  </si>
  <si>
    <t>ARROZ HERVIDO (SOLO)</t>
  </si>
  <si>
    <t>ARROZ INTEGRAL</t>
  </si>
  <si>
    <t>ARROZ PRIMAVERA</t>
  </si>
  <si>
    <t>ARVEJA CON ARROZ</t>
  </si>
  <si>
    <t>ARVEJA CON FIDEO</t>
  </si>
  <si>
    <t>ARVEJA CON FIDEO Y MANDIOCA</t>
  </si>
  <si>
    <t>ARVEJA FRESCA EN GRANO</t>
  </si>
  <si>
    <t>ARVEJA FRESCA EN VAINA</t>
  </si>
  <si>
    <t>ARVEJA SECA</t>
  </si>
  <si>
    <t>ARVEJAS EN CONSERVA</t>
  </si>
  <si>
    <t>ASADITO DE CARNE</t>
  </si>
  <si>
    <t>ASADITO DE CARNE CON MANDIOCA</t>
  </si>
  <si>
    <t>ASADITO DE CERDO</t>
  </si>
  <si>
    <t>ASADITO DE CERDO CON MANDIOCA</t>
  </si>
  <si>
    <t>ASADITO DE CORAZONCITO DE POLLO</t>
  </si>
  <si>
    <t>ASADITO DE MENUDENCIAS (CHINCHULIN, CORAZONCITO, ETC)</t>
  </si>
  <si>
    <t>ASADITO DE POLLO (SPETINHO)</t>
  </si>
  <si>
    <t>ASADITO DE TILAPIA</t>
  </si>
  <si>
    <t>ASADO A LA ESTACA DE CARNE</t>
  </si>
  <si>
    <t>ASADO A LA ESTACA DE CARNE CON MANDIOCA</t>
  </si>
  <si>
    <t>ASADO A LA ESTACA DE CARNE CON PAN</t>
  </si>
  <si>
    <t>ASADO A LA OLLA CON ARROZ BLANCO</t>
  </si>
  <si>
    <t>ASADO A LA OLLA CON ARROZ BLANCO Y FEIJAO</t>
  </si>
  <si>
    <t>ASADO A LA OLLA CON ENSALADA DE PAPA</t>
  </si>
  <si>
    <t>ASADO A LA OLLA CON ENSALADA DE POROTO Y MANDIOCA</t>
  </si>
  <si>
    <t>ASADO A LA OLLA CON PURE DE PAPA</t>
  </si>
  <si>
    <t>ASADO A LA OLLA DE CARNE</t>
  </si>
  <si>
    <t>ASADO A LA OLLA DE CARNE CON ARROZ BLANCO</t>
  </si>
  <si>
    <t>ASADO A LA OLLA DE CARNE CON ARROZ BLANCO Y MANDIOCA</t>
  </si>
  <si>
    <t>ASADO A LA OLLA DE CARNE CON ENSALADA DE ARROZ</t>
  </si>
  <si>
    <t>ASADO A LA OLLA DE CARNE CON ENSALADA DE ARROZ Y MANDIOCA</t>
  </si>
  <si>
    <t>ASADO A LA OLLA DE CARNE CON ENSALADA DE ARROZ Y PAN</t>
  </si>
  <si>
    <t>ASADO A LA OLLA DE CARNE CON ENSALADA MIXTA</t>
  </si>
  <si>
    <t>ASADO A LA OLLA DE CARNE CON ENSALADA MIXTA Y MANDIOCA</t>
  </si>
  <si>
    <t>ASADO A LA OLLA DE CARNE CON ENSALADA RUSA</t>
  </si>
  <si>
    <t>ASADO A LA OLLA DE CARNE CON ENSALADA RUSA Y MANDIOCA</t>
  </si>
  <si>
    <t>ASADO A LA OLLA DE CARNE CON FIDEO HERVIDO O BLANCO</t>
  </si>
  <si>
    <t>ASADO A LA OLLA DE CARNE CON MANDIOCA</t>
  </si>
  <si>
    <t>ASADO A LA OLLA DE CARNE CON PAN</t>
  </si>
  <si>
    <t>ASADO A LA OLLA DE GALLINA (CASERA O INDUSTRIAL)</t>
  </si>
  <si>
    <t>ASADO A LA PARRILLA DE CARNE VACUNA</t>
  </si>
  <si>
    <t>ASADO A LA PARRILLA DE CARNE VACUNA CON ARROZ BLANCO</t>
  </si>
  <si>
    <t>ASADO A LA PARRILLA DE CARNE VACUNA CON ENSALADA ALEMANA Y MANDIOCA</t>
  </si>
  <si>
    <t>ASADO A LA PARRILLA DE CARNE VACUNA CON ENSALADA DE ARROZ</t>
  </si>
  <si>
    <t>ASADO A LA PARRILLA DE CARNE VACUNA CON ENSALADA DE ARROZ Y MANDIOCA</t>
  </si>
  <si>
    <t>ASADO A LA PARRILLA DE CARNE VACUNA CON ENSALADA DE REPOLLO</t>
  </si>
  <si>
    <t>ASADO A LA PARRILLA DE CARNE VACUNA CON ENSALADA MIXTA</t>
  </si>
  <si>
    <t>ASADO A LA PARRILLA DE CARNE VACUNA CON ENSALADA MIXTA CON MANDIOCA</t>
  </si>
  <si>
    <t>ASADO A LA PARRILLA DE CARNE VACUNA CON ENSALADA RUSA</t>
  </si>
  <si>
    <t>ASADO A LA PARRILLA DE CARNE VACUNA CON ENSALADA RUSA Y MANDIOCA</t>
  </si>
  <si>
    <t>ASADO A LA PARRILLA DE CARNE VACUNA CON MANDIOCA</t>
  </si>
  <si>
    <t>ASADO A LA PARRILLA DE CARNE VACUNA CON PAN</t>
  </si>
  <si>
    <t>ASADO A LA PARRILLA DE CARNE VACUNA CON POLLO Y MANDIOCA</t>
  </si>
  <si>
    <t>ASADO A LA PARRILLA DE CARNE VACUNA Y CHORIZO COCIDO</t>
  </si>
  <si>
    <t>ASADO AL HORNO DE CARNE</t>
  </si>
  <si>
    <t>ASADO AL HORNO DE CARNE CON ENSALADA DE ARROZ</t>
  </si>
  <si>
    <t>ASADO AL HORNO DE CARNE CON ENSALADA MIXTA</t>
  </si>
  <si>
    <t>ASADO AL HORNO DE CARNE CON ENSALADA MIXTA Y MANDIOCA</t>
  </si>
  <si>
    <t>ASADO AL HORNO DE CARNE CON MANDIOCA</t>
  </si>
  <si>
    <t>ASADO AL HORNO DE CARNE CON PAN</t>
  </si>
  <si>
    <t>ASADO AL HORNO DE CARNE CON PAPAS</t>
  </si>
  <si>
    <t>ASADO DE CARNE AL HORNO CON PAPAS FRITAS</t>
  </si>
  <si>
    <t>ASADO DE CARNE DE CABRA</t>
  </si>
  <si>
    <t>ASADO DE CARNE DE OVEJA</t>
  </si>
  <si>
    <t>ASADO DE CARPINCHO A LA PARRILLA</t>
  </si>
  <si>
    <t>ASADO DE CARPINCHO AL HORNO</t>
  </si>
  <si>
    <t>ASADO DE CERDO CON ARROZ BLANCO</t>
  </si>
  <si>
    <t>ATUN AL AGUA</t>
  </si>
  <si>
    <t>ATUN EN CONSERVA</t>
  </si>
  <si>
    <t>AVENA (CEREAL)</t>
  </si>
  <si>
    <t>AVES PARA MASCOTA</t>
  </si>
  <si>
    <t>AZUCAR BLANCA</t>
  </si>
  <si>
    <t>AZUCAR IMPALPABLE</t>
  </si>
  <si>
    <t>AZUCAR MORENA</t>
  </si>
  <si>
    <t>AZUCAR ORGANICA</t>
  </si>
  <si>
    <t>BABEROS</t>
  </si>
  <si>
    <t>BABUCHA</t>
  </si>
  <si>
    <t>BANANA CARAPE</t>
  </si>
  <si>
    <t>BANANA DE ORO</t>
  </si>
  <si>
    <t>BATA DE BANHO</t>
  </si>
  <si>
    <t>BATATA BLANCA</t>
  </si>
  <si>
    <t>BATATA COCINADA</t>
  </si>
  <si>
    <t>BATATA MORADA</t>
  </si>
  <si>
    <t>BATIBURRILLO</t>
  </si>
  <si>
    <t>BEBIDA LACTEA A BASE DE LECHE (FANLAC)</t>
  </si>
  <si>
    <t>BEBIDAS</t>
  </si>
  <si>
    <t>BEBIDAS ENERGIZANTES (DARKDOG, ENERGY, REDBULL)</t>
  </si>
  <si>
    <t>BEBIDAS REHIDRATANTES (POWERADE, GATORADE)</t>
  </si>
  <si>
    <t>BECA</t>
  </si>
  <si>
    <t>BERENJENA</t>
  </si>
  <si>
    <t>BERMUDA</t>
  </si>
  <si>
    <t>BERRO</t>
  </si>
  <si>
    <t>BESITO</t>
  </si>
  <si>
    <t>BIBLIA</t>
  </si>
  <si>
    <t>BICARBONATO</t>
  </si>
  <si>
    <t>BIFE COYGUA DE CARNE</t>
  </si>
  <si>
    <t>BIFE COYGUA DE CARNE CON MANDIOCA</t>
  </si>
  <si>
    <t>BIFE COYGUA DE CARNE CON PAN</t>
  </si>
  <si>
    <t>BIFE DE CARNE</t>
  </si>
  <si>
    <t>BIFE DE CARNE CON ARROZ BLANCO</t>
  </si>
  <si>
    <t>BIFE DE CARNE CON ARROZ BLANCO Y MANDIOCA</t>
  </si>
  <si>
    <t>BIFE DE CARNE CON ARROZ BLANCO Y PAN</t>
  </si>
  <si>
    <t>BIFE DE CARNE CON CEBOLLA</t>
  </si>
  <si>
    <t>BIFE DE CARNE CON ENSALADA ALEMANA</t>
  </si>
  <si>
    <t>BIFE DE CARNE CON ENSALADA DE ARROZ</t>
  </si>
  <si>
    <t>BIFE DE CARNE CON ENSALADA DE ARROZ Y PAN</t>
  </si>
  <si>
    <t>BIFE DE CARNE CON ENSALADA DE REPOLLO</t>
  </si>
  <si>
    <t>BIFE DE CARNE CON ENSALADA MIXTA</t>
  </si>
  <si>
    <t>BIFE DE CARNE CON ENSALADA MIXTA Y PAN</t>
  </si>
  <si>
    <t>BIFE DE CARNE CON FIDEO A LA MANTECA</t>
  </si>
  <si>
    <t>BIFE DE CARNE CON HUEVO</t>
  </si>
  <si>
    <t>BIFE DE CARNE CON HUEVO Y ENSALADA MIXTA</t>
  </si>
  <si>
    <t>BIFE DE CARNE CON HUEVO Y MANDIOCA</t>
  </si>
  <si>
    <t>BIFE DE CARNE CON MANDIOCA</t>
  </si>
  <si>
    <t>BIFE DE CARNE CON PAN</t>
  </si>
  <si>
    <t>BIFE DE CARNE CON PAPAS FRITAS</t>
  </si>
  <si>
    <t>BIFE DE CARNE CON PURE DE PAPA</t>
  </si>
  <si>
    <t>BIFE DE CARNE CON PURE DE PAPA Y MANDIOCA</t>
  </si>
  <si>
    <t>BIFE DE CHULETA VACUNA CON ARROZ BLANCO</t>
  </si>
  <si>
    <t>BIFE DE CHULETA VACUNA CON ARROZ BLANCO, ENSALADA RUSA Y MANDIOCA</t>
  </si>
  <si>
    <t>BIFE DE HIGADO</t>
  </si>
  <si>
    <t>BIFE DE HIGADO CON ARROZ BLANCO</t>
  </si>
  <si>
    <t>BIFE DE HIGADO CON ENSALADA DE REPOLLO</t>
  </si>
  <si>
    <t>BIFE DE HIGADO CON ENSALADA MIXTA</t>
  </si>
  <si>
    <t>BIFE DE HIGADO CON MANDIOCA</t>
  </si>
  <si>
    <t>BIFE DE HIGADO CON PAN</t>
  </si>
  <si>
    <t>BIFE DE PESCADO CON ARROZ Y MANDIOCA</t>
  </si>
  <si>
    <t>BIFE DE POLLO CON ARROZ BLANCO</t>
  </si>
  <si>
    <t>BIFE DE POLLO CON FIDEO A LA MANTECA</t>
  </si>
  <si>
    <t>BIKINI</t>
  </si>
  <si>
    <t>BISCOCHOS</t>
  </si>
  <si>
    <t>BISCOCHOS EN SOBRE</t>
  </si>
  <si>
    <t>BISCOCHUELO</t>
  </si>
  <si>
    <t>BISCOCHUELO EMPAQUETADO</t>
  </si>
  <si>
    <t>BLUSA</t>
  </si>
  <si>
    <t>BOCADITOS (EMPANADAS, MILANESA, SOPA, SANDWICH, CROQUETA)</t>
  </si>
  <si>
    <t>BODY</t>
  </si>
  <si>
    <t>BOFE</t>
  </si>
  <si>
    <t>BOGA</t>
  </si>
  <si>
    <t>BOLA DE LOMO</t>
  </si>
  <si>
    <t>BOLLO</t>
  </si>
  <si>
    <t>BOLLO CON RELLENO DE CREMA PASTELERA</t>
  </si>
  <si>
    <t>BOLLO CON RELLENO DE DULCE DE LECHE</t>
  </si>
  <si>
    <t>BOMBACHA DE ALGODON</t>
  </si>
  <si>
    <t>BOMBACHA DE NYLON / LYCRA</t>
  </si>
  <si>
    <t>BOMBONES</t>
  </si>
  <si>
    <t>BORI BORI BLANCO</t>
  </si>
  <si>
    <t>BORI BORI DE CARNE</t>
  </si>
  <si>
    <t>BORI BORI DE CARNE CON MANDIOCA</t>
  </si>
  <si>
    <t>BORI BORI DE CARNE CON PAN</t>
  </si>
  <si>
    <t>BORI BORI DE GALLINA</t>
  </si>
  <si>
    <t>BORI BORI DE GALLINA CON MANDIOCA</t>
  </si>
  <si>
    <t>BORI BORI DE GALLINA CON PAN</t>
  </si>
  <si>
    <t>BORI BORI DE POLLO</t>
  </si>
  <si>
    <t>BORI BORI DE POLLO CON MANDIOCA</t>
  </si>
  <si>
    <t>BORI BORI DE POLLO CON PAN</t>
  </si>
  <si>
    <t>BORI DE POLLO CON BATATA</t>
  </si>
  <si>
    <t>BOTON</t>
  </si>
  <si>
    <t>BOXER DE ALGODON</t>
  </si>
  <si>
    <t>BOXER DE SEDA</t>
  </si>
  <si>
    <t>BROCHE DE PRESION</t>
  </si>
  <si>
    <t>BROCHETTE DE CARNE</t>
  </si>
  <si>
    <t>BROCHETTE DE POLLO</t>
  </si>
  <si>
    <t>BROCOLI</t>
  </si>
  <si>
    <t>BROTE DE SOJA</t>
  </si>
  <si>
    <t>BUDIN</t>
  </si>
  <si>
    <t>BUDIN DE CARNE</t>
  </si>
  <si>
    <t>BUDIN DE PAN</t>
  </si>
  <si>
    <t>BUDIN INGLES</t>
  </si>
  <si>
    <t>BUDIN INGLES CON FRUTAS ABRILLANTADAS</t>
  </si>
  <si>
    <t>BUDIN O SUFLE DE ARROZ</t>
  </si>
  <si>
    <t>BUFANDA DE LANA</t>
  </si>
  <si>
    <t>BUFANDA DE SEDA</t>
  </si>
  <si>
    <t>BURRITO DE POLLO</t>
  </si>
  <si>
    <t>BUTIFARRA</t>
  </si>
  <si>
    <t>BUZO</t>
  </si>
  <si>
    <t>BUZO (SOLO CAMPERA)</t>
  </si>
  <si>
    <t>BUZO (SOLO PANTALON)</t>
  </si>
  <si>
    <t>CABALLA EN CONSERVA</t>
  </si>
  <si>
    <t>CABEZA DE CERDO</t>
  </si>
  <si>
    <t>CABEZA DE CHANCHO A LA PARRILLA</t>
  </si>
  <si>
    <t>CABEZA DE VACA</t>
  </si>
  <si>
    <t>CABEZA DE VACA AL HORNO</t>
  </si>
  <si>
    <t>CAFE CAPUCHINO (PREPARADO)</t>
  </si>
  <si>
    <t>CAFE CAPUCHINO EN POLVO</t>
  </si>
  <si>
    <t>CAFE CON LECHE (PREPARADO)</t>
  </si>
  <si>
    <t>CAFE CON LECHE DESCREMADO (PREPARADO)</t>
  </si>
  <si>
    <t>CAFE CON LECHE INSTANTANEO (EN POLVO)</t>
  </si>
  <si>
    <t>CAFE DE MALTA</t>
  </si>
  <si>
    <t>CAFE DE SOJA</t>
  </si>
  <si>
    <t>CAFE DESCAFEINADO</t>
  </si>
  <si>
    <t>CAFE EN GRANO TOSTADO</t>
  </si>
  <si>
    <t>CAFE INSTANTANEO (TIPO NESCAFE)</t>
  </si>
  <si>
    <t>CAFE NEGRO (PREPARADO)</t>
  </si>
  <si>
    <t>CAFE TORRADO (EN POLVO)</t>
  </si>
  <si>
    <t>CAIPIRINHA</t>
  </si>
  <si>
    <t>CALABACIN</t>
  </si>
  <si>
    <t>CALABAZA</t>
  </si>
  <si>
    <t>CALDO ALBONDIGA DE CARNE Y MAIZ (SO'O APUA)</t>
  </si>
  <si>
    <t>CALDO AVA</t>
  </si>
  <si>
    <t>CALDO AVA CON MANDIOCA</t>
  </si>
  <si>
    <t>CALDO CON ALBONDIGA DE CARNE Y MAIZ (SO'O APUA)</t>
  </si>
  <si>
    <t>CALDO DE CARNE</t>
  </si>
  <si>
    <t>CALDO DE CARNE CON MANDIOCA</t>
  </si>
  <si>
    <t>CALDO DE CARNE CON PAN</t>
  </si>
  <si>
    <t>CALDO DE FIDEO</t>
  </si>
  <si>
    <t>CALDO DE GALLINA</t>
  </si>
  <si>
    <t>CALDO DE GALLINA CASERA</t>
  </si>
  <si>
    <t>CALDO DE GALLINA CASERA Y MANDIOCA</t>
  </si>
  <si>
    <t>CALDO DE GALLINA CASERA Y PAN</t>
  </si>
  <si>
    <t>CALDO DE GALLINA CON ARROZ</t>
  </si>
  <si>
    <t>CALDO DE GALLINA CON FIDEO Y MANDIOCA</t>
  </si>
  <si>
    <t>CALDO DE GALLINA CON MANDIOCA</t>
  </si>
  <si>
    <t>CALDO DE GALLINA CON PAN</t>
  </si>
  <si>
    <t>CALDO DE LENTEJA CON CARNE</t>
  </si>
  <si>
    <t>CALDO DE LENTEJA CON CARNE Y MANDIOCA</t>
  </si>
  <si>
    <t>CALDO DE LENTEJA CON CARNE Y PAN</t>
  </si>
  <si>
    <t>CALDO DE LENTEJAS</t>
  </si>
  <si>
    <t>CALDO DE MENUDENCIA DE CERDO</t>
  </si>
  <si>
    <t>CALDO DE PESCADO</t>
  </si>
  <si>
    <t>CALDO DE PESCADO CON MANDIOCA</t>
  </si>
  <si>
    <t>CALDO DE PESCADO CON PAN</t>
  </si>
  <si>
    <t>CALDO DE PESCADO CON TORTILLA</t>
  </si>
  <si>
    <t>CALDO DE POLLO</t>
  </si>
  <si>
    <t>CALDO DE POLLO CON ARROZ</t>
  </si>
  <si>
    <t>CALDO DE POLLO CON ARROZ Y MANDIOCA</t>
  </si>
  <si>
    <t>CALDO DE POLLO CON MANDIOCA</t>
  </si>
  <si>
    <t>CALDO DE POLLO CON PAN</t>
  </si>
  <si>
    <t>CALDO DE POROTO</t>
  </si>
  <si>
    <t>CALDO DE POROTO CON CARNE</t>
  </si>
  <si>
    <t>CALDO DE POROTO CON CROQUETA</t>
  </si>
  <si>
    <t>CALDO DE POROTO CON QUESO Y FIDEO</t>
  </si>
  <si>
    <t>CALDO DE REPOLLO</t>
  </si>
  <si>
    <t>CALDO DE VERDURA CON TARTA DE POLLO</t>
  </si>
  <si>
    <t>CALDO O SOPA DE VERDURAS CON ENSALADA DE REPOLLO</t>
  </si>
  <si>
    <t>CALDOS DE CARNE EN CUBITOS</t>
  </si>
  <si>
    <t>CALDOS DE GALLINAS EN CUBITOS</t>
  </si>
  <si>
    <t>CALDOS DE VERDURAS EN CUBITOS</t>
  </si>
  <si>
    <t>CALZA LARGO (ALGODON/LYCRA/ELASTIZADO)</t>
  </si>
  <si>
    <t>CALZONCILLO DE ALGODON</t>
  </si>
  <si>
    <t>CALZONCILLO Y REMERA DE FRISA</t>
  </si>
  <si>
    <t>CAMISA DE AHO POI MANGA CORTA</t>
  </si>
  <si>
    <t>CAMISA DE AO PO`I MANGA CORTA</t>
  </si>
  <si>
    <t>CAMISA DE VESTIR DE ALGODON MANGA LARGA</t>
  </si>
  <si>
    <t>CAMISA DE VESTIR MANGA CORTA DE ALGODON</t>
  </si>
  <si>
    <t>CAMISA DE VESTIR MANGA CORTA DE POLIESTER</t>
  </si>
  <si>
    <t>CAMISA DE VESTIR MANGA CORTA DE SEDA</t>
  </si>
  <si>
    <t>CAMISA DE VESTIR MANGA LARGA DE POLIESTER</t>
  </si>
  <si>
    <t>CAMISA MANGA CORTA  DE AO PO`I</t>
  </si>
  <si>
    <t>CAMISA MANGA CORTA DE ALGODON</t>
  </si>
  <si>
    <t>CAMISA MANGA CORTA DE POLIESTER</t>
  </si>
  <si>
    <t>CAMISA MANGA LARGA  DE AO PO`I</t>
  </si>
  <si>
    <t>CAMISA MANGA LARGA DE ALGODON</t>
  </si>
  <si>
    <t>CAMISA SPORT MANGA LARGA DE ALGODON</t>
  </si>
  <si>
    <t>CAMISETA PARA DEPORTES</t>
  </si>
  <si>
    <t>CAMISILLA DE ALGODON</t>
  </si>
  <si>
    <t>CAMISON</t>
  </si>
  <si>
    <t>CAMPERA DE CUERO</t>
  </si>
  <si>
    <t>CAMPERA DE LANA</t>
  </si>
  <si>
    <t>CAMPERA DE OTRA TELA</t>
  </si>
  <si>
    <t>CAMPERA DE TELA VAQUERO</t>
  </si>
  <si>
    <t>CAMPERA LARGA DE TELA VAQUERO</t>
  </si>
  <si>
    <t>CAMPERA ROMPEVIENTOS</t>
  </si>
  <si>
    <t>CANELA</t>
  </si>
  <si>
    <t>CANELON DE CARNE</t>
  </si>
  <si>
    <t>CANELON DE CARNE CON PURE DE PAPA</t>
  </si>
  <si>
    <t>CANELON DE CHOCLO</t>
  </si>
  <si>
    <t>CANELON DE JAMON Y QUESO</t>
  </si>
  <si>
    <t>CANELON DE POLLO</t>
  </si>
  <si>
    <t>CANELON DE VERDURA</t>
  </si>
  <si>
    <t>CANHA</t>
  </si>
  <si>
    <t>CAPELETTI</t>
  </si>
  <si>
    <t>CAPELETTI  (FRESCO)</t>
  </si>
  <si>
    <t>CAPRI</t>
  </si>
  <si>
    <t>CARAMBOLA</t>
  </si>
  <si>
    <t>CARAMELOS</t>
  </si>
  <si>
    <t>CARBON</t>
  </si>
  <si>
    <t>CARNADA</t>
  </si>
  <si>
    <t>CARNAZA BLANCA</t>
  </si>
  <si>
    <t>CARNAZA DE 2DA.</t>
  </si>
  <si>
    <t>CARNAZA NEGRA O DE 1ERA.</t>
  </si>
  <si>
    <t>CARNE ASADA CON PAPAS Y JAMON</t>
  </si>
  <si>
    <t>CARNE CONSERVADA (VACAI)</t>
  </si>
  <si>
    <t>CARNE DE AVE SILVESTRE</t>
  </si>
  <si>
    <t>CARNE DE CABRA</t>
  </si>
  <si>
    <t>CARNE DE OVEJA</t>
  </si>
  <si>
    <t>CARNE DE OVEJA A LA OLLA</t>
  </si>
  <si>
    <t>CARNE DE OVEJA A LA OLLA CON MANDIOCA</t>
  </si>
  <si>
    <t>CARNE DE SOJA</t>
  </si>
  <si>
    <t>CARNE DE VACA A LA OLLA, HUEVO FRITO, POLLO A LA OLLA, FIDEO, ARROZ Y FEIJAO (BUFFET)</t>
  </si>
  <si>
    <t>CARNE FRITA O A LA OLLA CON ARROZ, ENSALADA DE PAPA Y PAN</t>
  </si>
  <si>
    <t>CARNE FRITA O A LA OLLA CON MANDIOCA</t>
  </si>
  <si>
    <t>CARNE FRITA O A LA OLLA, POLLO FRITO O A LA OLLA CON MAYONESA</t>
  </si>
  <si>
    <t>CARNE FRITA O A LA OLLA, POLLO FRITO O A LA OLLA, PAPAS COCIDAS CON ENSALADA MIXTA</t>
  </si>
  <si>
    <t>CARNE HERVIDA</t>
  </si>
  <si>
    <t>CARNE MOLIDA DE 1RA.</t>
  </si>
  <si>
    <t>CARNE MOLIDA DE 2DA.</t>
  </si>
  <si>
    <t>CARNE PARA'I</t>
  </si>
  <si>
    <t>CARPA</t>
  </si>
  <si>
    <t>CARPINCHO</t>
  </si>
  <si>
    <t>CASUELA DE CHORIZO</t>
  </si>
  <si>
    <t>CAZUELA DE MARISCOS</t>
  </si>
  <si>
    <t>CEBOLLA DE CABEZA</t>
  </si>
  <si>
    <t>CEBOLLA DE HOJA</t>
  </si>
  <si>
    <t>CERDO A LA ESTACA</t>
  </si>
  <si>
    <t>CERDO A LA ESTACA CON MANDIOCA</t>
  </si>
  <si>
    <t>CERDO A LA OLLA</t>
  </si>
  <si>
    <t>CERDO A LA OLLA CON MANDIOCA</t>
  </si>
  <si>
    <t>CERDO A LA OLLA CON PAN</t>
  </si>
  <si>
    <t>CERDO A LA PARRILLA CON ENSALADA MIXTA</t>
  </si>
  <si>
    <t>CERDO A LA PARRILLA CON MANDIOCA</t>
  </si>
  <si>
    <t>CERDO AGRIDULCE</t>
  </si>
  <si>
    <t>CERDO AL BAMBNH (COMIDA CHINA)</t>
  </si>
  <si>
    <t>CERDO AL HORNO</t>
  </si>
  <si>
    <t>CERDO AL HORNO CON ENSALADA RUSA Y MANDIOCA</t>
  </si>
  <si>
    <t>CERDO AL HORNO CON FIDEO A LA MANTECA</t>
  </si>
  <si>
    <t>CERDO AL HORNO CON MANDIOCA</t>
  </si>
  <si>
    <t>CERDO AL HORNO CON PURE DE PAPA</t>
  </si>
  <si>
    <t>CERDO ASADO A LA PARRILLA</t>
  </si>
  <si>
    <t>CERDO CON PURE  DE PAPA Y MANDIOCA</t>
  </si>
  <si>
    <t>CERDO CON PURE DE PAPA</t>
  </si>
  <si>
    <t>CERDO FRITO</t>
  </si>
  <si>
    <t>CERDO FRITO CON ARROZ BLANCO ( A LA OLLA )</t>
  </si>
  <si>
    <t>CERDO FRITO CON ARROZ BLANCO Y MANDIOCA ( A LA OLLA )</t>
  </si>
  <si>
    <t>CERDO FRITO CON ENSALADA DE ARROZ Y MANDIOCA</t>
  </si>
  <si>
    <t>CERDO FRITO CON MANDIOCA</t>
  </si>
  <si>
    <t>CERDO FRITO CON PAN</t>
  </si>
  <si>
    <t>CERDO SILVESTRE</t>
  </si>
  <si>
    <t>CEREAL (CEREALES)</t>
  </si>
  <si>
    <t>CEREAL EN BARRA (ARCOR)</t>
  </si>
  <si>
    <t>CEREAL INTEGRAL</t>
  </si>
  <si>
    <t>CERELAC</t>
  </si>
  <si>
    <t>CERVEZA</t>
  </si>
  <si>
    <t>CERVEZA SIN ALCOHOL</t>
  </si>
  <si>
    <t>CHALECO</t>
  </si>
  <si>
    <t>CHALECO DE HILO</t>
  </si>
  <si>
    <t>CHALECO DE LANA</t>
  </si>
  <si>
    <t>CHALL</t>
  </si>
  <si>
    <t>CHAMPAGNE</t>
  </si>
  <si>
    <t>CHAQUETA</t>
  </si>
  <si>
    <t>CHAUCHA</t>
  </si>
  <si>
    <t>CHICHARRON</t>
  </si>
  <si>
    <t>CHICHARRON CON MANDIOCA</t>
  </si>
  <si>
    <t>CHICHARRON DE CARNE CON ARROZ</t>
  </si>
  <si>
    <t>CHICHARRONES DE MARISCOS</t>
  </si>
  <si>
    <t>CHILAQUILES</t>
  </si>
  <si>
    <t>CHIMI CHURRI</t>
  </si>
  <si>
    <t>CHINCHULIN DE CERDO</t>
  </si>
  <si>
    <t>CHINCHULIN DE CERDO FRITO</t>
  </si>
  <si>
    <t>CHIPA ASADOR O CHIPA CABURE</t>
  </si>
  <si>
    <t>CHIPA DE ALMIDON</t>
  </si>
  <si>
    <t>CHIPA DE MAIZ CON CARNE (CHIPA SONHO)</t>
  </si>
  <si>
    <t>CHIPA GUAZU</t>
  </si>
  <si>
    <t>CHIPA MESTIZO</t>
  </si>
  <si>
    <t>CHOCLO EN ESPIGA</t>
  </si>
  <si>
    <t>CHOCLO EN GRANO</t>
  </si>
  <si>
    <t>CHOCLO EN LATA</t>
  </si>
  <si>
    <t>CHOCLO FRESCO (HERVIDO)</t>
  </si>
  <si>
    <t>CHOCOLATE (PREPARADO)</t>
  </si>
  <si>
    <t>CHOCOLATE EN BARRA, TABLETAS, ENVASADOS (NUCITA)</t>
  </si>
  <si>
    <t>CHOCOLATE EN POLVO (TIPO EL MONJE PARA REPOSTERIA)</t>
  </si>
  <si>
    <t>CHOCOLATE EN POLVO INSTANTANEO (TIPO MUKY,TODDY,NESQUIT)</t>
  </si>
  <si>
    <t>CHOCOLATE EN POLVO INSTANTANEO (TIPO MUKY,TODDY,NESQUIT) LIGHT</t>
  </si>
  <si>
    <t>CHOCOLATES CONFITADOS (TIPO ROCKLETS)</t>
  </si>
  <si>
    <t>CHOPSUI</t>
  </si>
  <si>
    <t>CHORIPAN CON PAN (CHORIPAN)</t>
  </si>
  <si>
    <t>CHORIZO AHUMADO</t>
  </si>
  <si>
    <t>CHORIZO COCIDO DE VIENA</t>
  </si>
  <si>
    <t>CHORIZO COCIDO DE VIENA CON MANDIOCA</t>
  </si>
  <si>
    <t>CHORIZO COCIDO DE VIENA CON PAN</t>
  </si>
  <si>
    <t>CHORIZO COCIDO PARRILLERO</t>
  </si>
  <si>
    <t>CHORIZO COCIDO PARRILLERO CON MANDIOCA</t>
  </si>
  <si>
    <t>CHORIZO COCIDO PARRILLERO CON PAN</t>
  </si>
  <si>
    <t>CHORIZO COMUN O CASERO</t>
  </si>
  <si>
    <t>CHORIZO CON HUEVO FRITO</t>
  </si>
  <si>
    <t>CHORIZO CON QUESO</t>
  </si>
  <si>
    <t>CHORIZO DE CERDO A LA PARRILLA O AL HORNO</t>
  </si>
  <si>
    <t>CHORIZO DE POLLO</t>
  </si>
  <si>
    <t>CHORIZO DE VIENA</t>
  </si>
  <si>
    <t>CHORIZO PARRILLERO</t>
  </si>
  <si>
    <t>CHORIZO TOSCANO</t>
  </si>
  <si>
    <t>CHULETA DE CARNE VACUNA CON ENSALADA DE LECHUGA Y TOMATE</t>
  </si>
  <si>
    <t>CHULETA DE CARNE VACUNA CON ENSALADA DE PAPA</t>
  </si>
  <si>
    <t>CHULETA DE CARNE VACUNA FRITO CON ENSALADA DE REPOLLO</t>
  </si>
  <si>
    <t>CHULETA DE CERDO ASADO</t>
  </si>
  <si>
    <t>CHULETA DE CERDO ASADO CON ENSALADA RUSA</t>
  </si>
  <si>
    <t>CHULETA DE CERDO FRITO CON ARROZ</t>
  </si>
  <si>
    <t>CHULETA O COSTELETA AL HORNO</t>
  </si>
  <si>
    <t>CHULETA O COSTELETA FRITA</t>
  </si>
  <si>
    <t>CHUPETINES</t>
  </si>
  <si>
    <t>CHUPIN DE POLLO</t>
  </si>
  <si>
    <t>CHUPIN DE POLLO CON ARROZ BLANCO</t>
  </si>
  <si>
    <t>CHUPIN DE SURUBI</t>
  </si>
  <si>
    <t>CHUPIN DE SURUBI CON MANDIOCA</t>
  </si>
  <si>
    <t>CHURRASCO</t>
  </si>
  <si>
    <t>CHURRASCO CON ARROZ BLANCO</t>
  </si>
  <si>
    <t>CHURRASCO CON ENSALADA MIXTA Y MANDIOCA</t>
  </si>
  <si>
    <t>CHURRASCO CON MANDIOCA</t>
  </si>
  <si>
    <t>CHURRO</t>
  </si>
  <si>
    <t>CHURRO DE DULCE DE LECHE</t>
  </si>
  <si>
    <t>CICLISTA ALGODON</t>
  </si>
  <si>
    <t>CICLISTA DE ALGODON</t>
  </si>
  <si>
    <t>CIERRE DE CREMALLERA</t>
  </si>
  <si>
    <t>CIGARRILLO</t>
  </si>
  <si>
    <t>CIGARRO/HABANO</t>
  </si>
  <si>
    <t>CINTA BEBE</t>
  </si>
  <si>
    <t>CINTO PARA CABALLERO</t>
  </si>
  <si>
    <t>CINTO PARA DAMA</t>
  </si>
  <si>
    <t>CIRUELA FRESCA</t>
  </si>
  <si>
    <t>CIRUELA SECA</t>
  </si>
  <si>
    <t>CLAVO DE OLOR</t>
  </si>
  <si>
    <t>CLERICO</t>
  </si>
  <si>
    <t>COCIDO CON LECHE (PREPARADO)</t>
  </si>
  <si>
    <t>COCIDO DE MANI CON LECHE (PREPARADO)</t>
  </si>
  <si>
    <t>COCIDO INSTANTANEO (EN POLVO)</t>
  </si>
  <si>
    <t>COCIDO NEGRO (PREPARADO)</t>
  </si>
  <si>
    <t>COCO (MBOCAYA)</t>
  </si>
  <si>
    <t>COCO MOLIDO</t>
  </si>
  <si>
    <t>COCO RALLADO</t>
  </si>
  <si>
    <t>COIXINHA DE CARNE</t>
  </si>
  <si>
    <t>COLA LESS</t>
  </si>
  <si>
    <t>COLIFLOR</t>
  </si>
  <si>
    <t>COLITA</t>
  </si>
  <si>
    <t>COLORANTE ARTIFICIAL</t>
  </si>
  <si>
    <t>COMBO (EMPANADA DE CARNE CON GASEOSA)</t>
  </si>
  <si>
    <t>COMBO (HAMBURGUESA DE CARNE, PAPAS FRITAS,GASEOSAS)</t>
  </si>
  <si>
    <t>COMBO (PIZZA CON GASEOSA)</t>
  </si>
  <si>
    <t>COMIDAS</t>
  </si>
  <si>
    <t>COMIDAS POR PERSONA (CHURRASQUERIAS)</t>
  </si>
  <si>
    <t>COMIDAS Y BEBIDAS</t>
  </si>
  <si>
    <t>COMINO</t>
  </si>
  <si>
    <t>CONDIMENTO PARA CARNE ( DE CUALQUIER ANIMAL)</t>
  </si>
  <si>
    <t>CONDIMENTO PARA PIZZA</t>
  </si>
  <si>
    <t>CONJUNTO (NO DEFINIDO)</t>
  </si>
  <si>
    <t>CONJUNTO DE ALGODON</t>
  </si>
  <si>
    <t>CONJUNTO DE ALGODON (BIKINI Y SOSTEN)</t>
  </si>
  <si>
    <t>CONJUNTO DE ALGODON (COLA LESS Y SOSTEN)</t>
  </si>
  <si>
    <t>CONJUNTO DE PANTALON Y BLUSA</t>
  </si>
  <si>
    <t>CONJUNTO DE PANTALON Y SUETER</t>
  </si>
  <si>
    <t>CONJUNTO DEPORTIVO (KIT)</t>
  </si>
  <si>
    <t>CONSERVA DE TOMATE (EXTRACTO)</t>
  </si>
  <si>
    <t>COQUITIN</t>
  </si>
  <si>
    <t>COQUITO A LA MANTECA</t>
  </si>
  <si>
    <t>COQUITO COMUN</t>
  </si>
  <si>
    <t>COQUITO INTEGRAL</t>
  </si>
  <si>
    <t>CORAZON</t>
  </si>
  <si>
    <t>CORBATAS</t>
  </si>
  <si>
    <t>CORTE PARA GUISO</t>
  </si>
  <si>
    <t>CORTE RURAL</t>
  </si>
  <si>
    <t>CORTE Y CONFECCION</t>
  </si>
  <si>
    <t>CORVINA</t>
  </si>
  <si>
    <t>COSTELETA (CHULETA)</t>
  </si>
  <si>
    <t>COSTELETA DE CERDO</t>
  </si>
  <si>
    <t>COSTELETA DE CERDO CON ENSALADA</t>
  </si>
  <si>
    <t>COSTILLA DE 1RA. P/  ASADO</t>
  </si>
  <si>
    <t>COSTILLA DE 2DA.</t>
  </si>
  <si>
    <t>COSTILLA DE CERDO</t>
  </si>
  <si>
    <t>COSTILLA DE CERDO ASADO</t>
  </si>
  <si>
    <t>COSTILLA DE CERDO ASADO CON MANDIOCA</t>
  </si>
  <si>
    <t>CREMA DE LECHE</t>
  </si>
  <si>
    <t>CREMA DE MAICENA (POSTRE)</t>
  </si>
  <si>
    <t>CREPS CON CHOCOLATE</t>
  </si>
  <si>
    <t>CRONICA</t>
  </si>
  <si>
    <t>CROQUETA DE CARNE</t>
  </si>
  <si>
    <t>CROQUETA DE CARNE CON MANDIOCA</t>
  </si>
  <si>
    <t>CROQUETA DE CARNE CON PAN</t>
  </si>
  <si>
    <t>CROQUETA DE POLLO</t>
  </si>
  <si>
    <t>CROQUETA DE POLLO CON PAN</t>
  </si>
  <si>
    <t>CROQUETA DE SALCHICHA</t>
  </si>
  <si>
    <t>CUARTO DE CERDO</t>
  </si>
  <si>
    <t>CULERO</t>
  </si>
  <si>
    <t>CULOTTE</t>
  </si>
  <si>
    <t>CUOTA DE PREESCOLAR/INICIAL (PRIVADO)</t>
  </si>
  <si>
    <t>CUOTA DE PREESCOLAR/INICIAL (PUBLICO)</t>
  </si>
  <si>
    <t>CUOTA EDUC MEDIA A DISTANCIA PARA JOVENES Y ADULTOS (PRIVADO)</t>
  </si>
  <si>
    <t>CUOTA EDUC MEDIA ALTERNATIVA DE JOVENES Y ADULTOS (PRIVADO)</t>
  </si>
  <si>
    <t>CUOTA EDUC MEDIA ALTERNATIVA DE JOVENES Y ADULTOS (PUBLICO)</t>
  </si>
  <si>
    <t>CUOTA EDUCACION BASICA BILINGNHE DE JOVENES Y ADULTOS (PRIVADO)</t>
  </si>
  <si>
    <t>CUOTA EDUCACION ESPECIAL (PRIVADO)</t>
  </si>
  <si>
    <t>CUOTA EDUCACION ESPECIAL (PUBLICO)</t>
  </si>
  <si>
    <t>CUOTA EDUCACION MEDIA CIENTIFICO (PRIVADO)</t>
  </si>
  <si>
    <t>CUOTA EDUCACION MEDIA CIENTIFICO (PUBLICO)</t>
  </si>
  <si>
    <t>CUOTA EDUCACION MEDIA TNHCNICO (PRIVADO)</t>
  </si>
  <si>
    <t>CUOTA EDUCACION MEDIA TNHCNICO (PUBLICO)</t>
  </si>
  <si>
    <t>CUOTA ESCOLAR BASICA (PRIVADO)</t>
  </si>
  <si>
    <t>CUOTA ESCOLAR BASICA (PUBLICO)</t>
  </si>
  <si>
    <t>CUOTA FORMACINHN DOCENTE (PRIVADO)</t>
  </si>
  <si>
    <t>CUOTA FORMACINHN DOCENTE (PUBLICO</t>
  </si>
  <si>
    <t>CUOTA FORMACINHN MILITAR/POLICIAL</t>
  </si>
  <si>
    <t>CUOTA POST SUPERIOR NO UNIVERSITARIO (PRIVADO)</t>
  </si>
  <si>
    <t>CUOTA POST SUPERIOR NO UNIVERSITARIO (PUBLICO)</t>
  </si>
  <si>
    <t>CUOTA POST SUPERIOR UNIVERSITARIO (PRIVADO)</t>
  </si>
  <si>
    <t>CUOTA POST SUPERIOR UNIVERSITARIO (PUBLICO)</t>
  </si>
  <si>
    <t>CUOTA PROFESIONALIZACINHN DOCENTE (PRIVADO)</t>
  </si>
  <si>
    <t>CUOTA PROFESIONALIZACINHN DOCENTE (PUBLICO)</t>
  </si>
  <si>
    <t>CUOTA SUPERIOR UNIVERSITARIO (PRIVADO)</t>
  </si>
  <si>
    <t>CUOTA SUPERIOR UNIVERSITARIO (PUBLICO)</t>
  </si>
  <si>
    <t>CUOTA TNHCNICA SUPERIOR (PRIVADO)</t>
  </si>
  <si>
    <t>CUOTA TNHCNICA SUPERIOR (PUBLICO)</t>
  </si>
  <si>
    <t>CUOTAS A CLUBES SOCIALES Y DEPORTIVOS</t>
  </si>
  <si>
    <t>CUPIN A LA PARRILLA</t>
  </si>
  <si>
    <t>CUPIN AL HORNO</t>
  </si>
  <si>
    <t>CURRY</t>
  </si>
  <si>
    <t>CURSILLO DE INGRESO</t>
  </si>
  <si>
    <t>CURSO DE ACTUALIZACION</t>
  </si>
  <si>
    <t>CURSO DE ALEMAN (MATRICULA Y CUOTA)</t>
  </si>
  <si>
    <t>CURSO DE ARTES PLASTICAS O EDUC. ARTISTICA</t>
  </si>
  <si>
    <t>CURSO DE AUXILIAR DE ADUANAS (GESTOR)</t>
  </si>
  <si>
    <t>CURSO DE COMPUTACION (MATRICULA Y CUOTA)</t>
  </si>
  <si>
    <t>CURSO DE DACTILOGRAFIA</t>
  </si>
  <si>
    <t>CURSO DE ENFERMERIA</t>
  </si>
  <si>
    <t>CURSO DE FOTOGRAFIAS</t>
  </si>
  <si>
    <t>CURSO DE FRANCES (MATRICULA Y CUOTA)</t>
  </si>
  <si>
    <t>CURSO DE GASTRONOMIA</t>
  </si>
  <si>
    <t>CURSO DE GUARANI</t>
  </si>
  <si>
    <t>CURSO DE INGLES (MATRICULA Y CUOTA)</t>
  </si>
  <si>
    <t>CURSO DE LIDERAZGO</t>
  </si>
  <si>
    <t>CURSO DE MANUALIDADES</t>
  </si>
  <si>
    <t>CURSO DE ORATORIA</t>
  </si>
  <si>
    <t>CURSO DE PELUQUERIA /MASAJE(MATRICULA Y CUOTA)</t>
  </si>
  <si>
    <t>CURSO DE PORTUGUES (MATRICULA Y CUOTA)</t>
  </si>
  <si>
    <t>DECORACION</t>
  </si>
  <si>
    <t>DEGOLLADURA O REGOLLADURA</t>
  </si>
  <si>
    <t>DERECHO DE EXAMEN/LABORATORIO</t>
  </si>
  <si>
    <t>DICCIONARIOS</t>
  </si>
  <si>
    <t>DISCO PARA EMPANADA</t>
  </si>
  <si>
    <t>DORADILLA</t>
  </si>
  <si>
    <t>DORADO</t>
  </si>
  <si>
    <t>DULCE DE BATATA</t>
  </si>
  <si>
    <t>DULCE DE BATATA CON QUESO</t>
  </si>
  <si>
    <t>DULCE DE CALABAZA (ANDAI)</t>
  </si>
  <si>
    <t>DULCE DE COCO</t>
  </si>
  <si>
    <t>DULCE DE GUAYABA</t>
  </si>
  <si>
    <t>DULCE DE KINOTO</t>
  </si>
  <si>
    <t>DULCE DE LECHE</t>
  </si>
  <si>
    <t>DULCE DE MAMON</t>
  </si>
  <si>
    <t>DULCE DE MANI</t>
  </si>
  <si>
    <t>DULCE DE MANI O KA'I LADRILLO</t>
  </si>
  <si>
    <t>DULCE DE MANZANA</t>
  </si>
  <si>
    <t>DULCE DE MEMBRILLO</t>
  </si>
  <si>
    <t>DULCE DIETETICA DE FRUTILLA</t>
  </si>
  <si>
    <t>DURAZNO</t>
  </si>
  <si>
    <t>DURAZNO CON CHANTILLY</t>
  </si>
  <si>
    <t>DURAZNO EN CONSERVA</t>
  </si>
  <si>
    <t>EDULCORANTES (PRESENTACION CC)</t>
  </si>
  <si>
    <t>EDULCORANTES (PRESENTACION GR)</t>
  </si>
  <si>
    <t>EMPANADA 4 QUESOS (FRITA)</t>
  </si>
  <si>
    <t>EMPANADA CHILENA DE CARNE (AL HORNO)</t>
  </si>
  <si>
    <t>EMPANADA CHILENA DE CARNE (FRITA)</t>
  </si>
  <si>
    <t>EMPANADA CHILENA DE CARNE (FRITA) CON MANDIOCA</t>
  </si>
  <si>
    <t>EMPANADA CHILENA DE CARNE (FRITA) CON PAN</t>
  </si>
  <si>
    <t>EMPANADA DE CAMARONES AL HORNO</t>
  </si>
  <si>
    <t>EMPANADA DE CARNE (AL HORNO)</t>
  </si>
  <si>
    <t>EMPANADA DE CARNE (AL HORNO) CON MANDIOCA</t>
  </si>
  <si>
    <t>EMPANADA DE CARNE (AL HORNO) CON PAN</t>
  </si>
  <si>
    <t>EMPANADA DE CARNE (FRITA)</t>
  </si>
  <si>
    <t>EMPANADA DE CARNE (FRITA) CON MANDIOCA</t>
  </si>
  <si>
    <t>EMPANADA DE CARNE (FRITA) CON PAN</t>
  </si>
  <si>
    <t>EMPANADA DE CARNE DE SOJA (FRITA)</t>
  </si>
  <si>
    <t>EMPANADA DE CHOCLO (AL HORNO)</t>
  </si>
  <si>
    <t>EMPANADA DE CHOCLO (AL HORNO) CON PAN</t>
  </si>
  <si>
    <t>EMPANADA DE CHOCLO (FRITA)</t>
  </si>
  <si>
    <t>EMPANADA DE CHOCLO (FRITA) CON MANDIOCA</t>
  </si>
  <si>
    <t>EMPANADA DE CHOCLO (FRITA) CON PAN</t>
  </si>
  <si>
    <t>EMPANADA DE HUEVO (AL HORNO)</t>
  </si>
  <si>
    <t>EMPANADA DE HUEVO (FRITA)</t>
  </si>
  <si>
    <t>EMPANADA DE HUEVO Y QUESO</t>
  </si>
  <si>
    <t>EMPANADA DE JAMON Y QUESO (AL HORNO)</t>
  </si>
  <si>
    <t>EMPANADA DE JAMON Y QUESO (FRITA)</t>
  </si>
  <si>
    <t>EMPANADA DE JAMON Y QUESO (FRITA) CON MANDIOCA</t>
  </si>
  <si>
    <t>EMPANADA DE JAMON Y QUESO (FRITA) CON PAN</t>
  </si>
  <si>
    <t>EMPANADA DE JAMON Y QUESO (LA HORNO)</t>
  </si>
  <si>
    <t>EMPANADA DE JAMON Y QUESO (LA HORNO) CON PAN</t>
  </si>
  <si>
    <t>EMPANADA DE MANDIOCA  (FRITA) CON PAN</t>
  </si>
  <si>
    <t>EMPANADA DE MANDIOCA (FRITA)</t>
  </si>
  <si>
    <t>EMPANADA DE PALMITO (FRITA)</t>
  </si>
  <si>
    <t>EMPANADA DE PALOMA (FRITA)</t>
  </si>
  <si>
    <t>EMPANADA DE PESCADO FRITO</t>
  </si>
  <si>
    <t>EMPANADA DE PESCADO FRITO CON PAN</t>
  </si>
  <si>
    <t>EMPANADA DE POLLO (AL HORNO)</t>
  </si>
  <si>
    <t>EMPANADA DE POLLO (AL HORNO) CON PAN</t>
  </si>
  <si>
    <t>EMPANADA DE POLLO (FRITA)</t>
  </si>
  <si>
    <t>EMPANADA DE POLLO (FRITA) CON MANDIOCA</t>
  </si>
  <si>
    <t>EMPANADA DE POLLO (FRITA) CON PAN</t>
  </si>
  <si>
    <t>EMPANADA DE POLLO CON MANDIOCA Y ENSALADA</t>
  </si>
  <si>
    <t>EMPANADA DE QUESO (FRITA)</t>
  </si>
  <si>
    <t>EMPANADA DE VERDURA</t>
  </si>
  <si>
    <t>EMPANADA NAPOLITANA (AL HORNO)</t>
  </si>
  <si>
    <t>EMPANADA NAPOLITANA (AL HORNO) CON PAN</t>
  </si>
  <si>
    <t>EMPANADA NAPOLITANA (FRITA)</t>
  </si>
  <si>
    <t>ENCAJES</t>
  </si>
  <si>
    <t>ENCICLOPEDIAS</t>
  </si>
  <si>
    <t>ENDIBIA</t>
  </si>
  <si>
    <t>ENROLLADO DE CARNE VACUNA CON ENSALADA DE PAPA</t>
  </si>
  <si>
    <t>ENROLLADO DE CERDO</t>
  </si>
  <si>
    <t>ENROLLADO DE POLLO</t>
  </si>
  <si>
    <t>ENSALADA ALEMANA(NH DE PAPA)</t>
  </si>
  <si>
    <t>ENSALADA ALEMANA(NH PAPA)</t>
  </si>
  <si>
    <t>ENSALADA DE ACELGA</t>
  </si>
  <si>
    <t>ENSALADA DE ARROZ</t>
  </si>
  <si>
    <t>ENSALADA DE ATUN CON TOMATE</t>
  </si>
  <si>
    <t>ENSALADA DE BERRO Y LECHUGA</t>
  </si>
  <si>
    <t>ENSALADA DE CHAUCHA</t>
  </si>
  <si>
    <t>ENSALADA DE COLIFLOR</t>
  </si>
  <si>
    <t>ENSALADA DE FRUTA</t>
  </si>
  <si>
    <t>ENSALADA DE FRUTAS</t>
  </si>
  <si>
    <t>ENSALADA DE LECHUGA</t>
  </si>
  <si>
    <t>ENSALADA DE PALMITO</t>
  </si>
  <si>
    <t>ENSALADA DE PAPA</t>
  </si>
  <si>
    <t>ENSALADA DE PEPINO (SOLO PEPINO)</t>
  </si>
  <si>
    <t>ENSALADA DE POROTO</t>
  </si>
  <si>
    <t>ENSALADA DE POROTO CON ATUN</t>
  </si>
  <si>
    <t>ENSALADA DE POROTO CON MANDIOCA</t>
  </si>
  <si>
    <t>ENSALADA DE POROTO CON TORTILLA</t>
  </si>
  <si>
    <t>ENSALADA DE POROTO CON TORTILLA Y PAN</t>
  </si>
  <si>
    <t>ENSALADA DE QUESO DE SOJA</t>
  </si>
  <si>
    <t>ENSALADA DE RADICHETA</t>
  </si>
  <si>
    <t>ENSALADA DE REMOLACHA</t>
  </si>
  <si>
    <t>ENSALADA DE REMOLACHA CON CEBOLLA</t>
  </si>
  <si>
    <t>ENSALADA DE REMOLACHA Y CHAUCHA</t>
  </si>
  <si>
    <t>ENSALADA DE REMOLACHA Y COLIFLOR</t>
  </si>
  <si>
    <t>ENSALADA DE REMOLACHA Y ZANAHORIA</t>
  </si>
  <si>
    <t>ENSALADA DE REPOLLO</t>
  </si>
  <si>
    <t>ENSALADA DE RUCULA</t>
  </si>
  <si>
    <t>ENSALADA DE TOMATE, CEBOLLA Y HUEVO</t>
  </si>
  <si>
    <t>ENSALADA DE VERDURAS</t>
  </si>
  <si>
    <t>ENSALADA DE ZANAHORIA CON CEBOLLA</t>
  </si>
  <si>
    <t>ENSALADA MIXTA</t>
  </si>
  <si>
    <t>ENSALADA RUSA</t>
  </si>
  <si>
    <t>ENSENHANZA PARTICULAR NO REGULAR</t>
  </si>
  <si>
    <t>ENTERIZO</t>
  </si>
  <si>
    <t>ENTRANHA</t>
  </si>
  <si>
    <t>ESPARRAGO</t>
  </si>
  <si>
    <t>ESPINACA</t>
  </si>
  <si>
    <t>ESPONJA</t>
  </si>
  <si>
    <t>ESTOFADO DE CARNE</t>
  </si>
  <si>
    <t>ESTOFADO DE CARNE CON ENSALADA RUSA</t>
  </si>
  <si>
    <t>ESTOFADO DE CARNE CON MANDIOCA</t>
  </si>
  <si>
    <t>ESTOFADO DE CERDO</t>
  </si>
  <si>
    <t>ESTOFADO DE LENGUA</t>
  </si>
  <si>
    <t>ESTOFADO DE LENGUA CON ARROZ BLANCO</t>
  </si>
  <si>
    <t>ESTOFADO DE PATO</t>
  </si>
  <si>
    <t>ESTOFADO DE POLLO</t>
  </si>
  <si>
    <t>ESTOFADO DE POLLO CON ARROZ</t>
  </si>
  <si>
    <t>ESTOFADO DE POLLO CON MANDIOCA</t>
  </si>
  <si>
    <t>ESTOFADO DE POLLO CON PAPA Y MANDIOCA</t>
  </si>
  <si>
    <t>ESTOFADO O CASUELA DE CARNE CON ARROZ</t>
  </si>
  <si>
    <t>ESTOFADO O CASUELA DE CARNE CON ARROZ Y MANDIOCA</t>
  </si>
  <si>
    <t>ESTOFADO O CASUELA DE CARNE CON ARROZ Y PAN</t>
  </si>
  <si>
    <t>ESTOFADO O CASUELA DE CARNE CON ENSALADA DE LECHUGA O MIXTA</t>
  </si>
  <si>
    <t>ESTOFADO O CASUELA DE CARNE CON FIDEO</t>
  </si>
  <si>
    <t>ESTOFADO O CASUELA DE CARNE CON PAPA</t>
  </si>
  <si>
    <t>ESTOFADO O CASUELA DE CARNE CON PAPA Y PAN</t>
  </si>
  <si>
    <t>ESTOFADO O CASUELA DE CARNE Y ARROZ CON ENSALADA MIXTA</t>
  </si>
  <si>
    <t>ESTOFADO O CASUELA DE CARNE Y ARROZ CON ENSALADA MIXTA Y MANDIOCA</t>
  </si>
  <si>
    <t>ESTOFADO O CASUELA DE MONDONGO</t>
  </si>
  <si>
    <t>ESTOFADO O CASUELA DE MONDONGO CON MANDIOCA</t>
  </si>
  <si>
    <t>ESTOFADO O CASUELA DE POLLO</t>
  </si>
  <si>
    <t>ESTOFADO O CASUELA DE POLLO CON ARROZ</t>
  </si>
  <si>
    <t>ESTOFADO O CASUELA DE POLLO CON ARROZ Y PAN</t>
  </si>
  <si>
    <t>ESTOFADO O CASUELA DE POLLO CON FIDEO</t>
  </si>
  <si>
    <t>ESTOFADO O CASUELA DE POLLO CON MANDIOCA</t>
  </si>
  <si>
    <t>ESTOFADO O CASUELA DE POLLO CON PAN</t>
  </si>
  <si>
    <t>ESTOFADO O CASUELA DE POLLO CON PURE DE PAPA</t>
  </si>
  <si>
    <t>EXTRACTO DE VERDURA</t>
  </si>
  <si>
    <t>FACTURAS SURTIDAS</t>
  </si>
  <si>
    <t>FAJA O FAJITA</t>
  </si>
  <si>
    <t>FALDA</t>
  </si>
  <si>
    <t>FARINHA DE MANDIOCA</t>
  </si>
  <si>
    <t>FAROFA (HARINA DE MANDIOCA CONDIMENTADA)</t>
  </si>
  <si>
    <t>FEIJAO</t>
  </si>
  <si>
    <t>FEIJAO CON ARROZ</t>
  </si>
  <si>
    <t>FEIJAO CON ARROZ Y CARNE</t>
  </si>
  <si>
    <t>FEIJAO CON ARROZ Y CERDO FRITO</t>
  </si>
  <si>
    <t>FEIJAO CON ARROZ Y CHULETA DE CERDO</t>
  </si>
  <si>
    <t>FEIJAO CON ARROZ Y ENSALADA DE LECHUGA</t>
  </si>
  <si>
    <t>FEIJAO CON ARROZ Y ENSALADA DE REPOLLO</t>
  </si>
  <si>
    <t>FEIJAO CON ARROZ Y MANDIOCA</t>
  </si>
  <si>
    <t>FEIJAO CON ARROZ Y PAN</t>
  </si>
  <si>
    <t>FEIJAO CON ARROZ Y POLLO FRITO</t>
  </si>
  <si>
    <t>FEIJAO CON ARROZ Y SALSA DE CARNE</t>
  </si>
  <si>
    <t>FEIJAO CON ARROZ, CARNE DE CERDO FRITO Y ENSALADA DE REPOLLO</t>
  </si>
  <si>
    <t>FEIJAO CON ARROZ, CARNE FRITA O A LA OLLA Y MANDIOCA</t>
  </si>
  <si>
    <t>FEIJAO CON ARROZ, FIDEO Y CARNE FRITA O A LA OLLA</t>
  </si>
  <si>
    <t>FEIJAO CON BIFE DE CARNE Y MANDIOCA</t>
  </si>
  <si>
    <t>FEIJAO CON CARNE FRITA O A LA OLLA</t>
  </si>
  <si>
    <t>FEIJAO CON CARNE FRITA O A LA OLLA Y MANDIOCA</t>
  </si>
  <si>
    <t>FEIJAO CON POLLO A LA OLLA Y MANDIOCA</t>
  </si>
  <si>
    <t>FEIJAO CON POLLO Y ARROZ MARMITA (O ARROZ AL CURRY)</t>
  </si>
  <si>
    <t>FEIJOA CON ARROZ, FIDEO, POLLO FRITO Y MANDIOCA</t>
  </si>
  <si>
    <t>FEIJOADA</t>
  </si>
  <si>
    <t>FEIJOADA CON ARROZ</t>
  </si>
  <si>
    <t>FEIJOADA CON ARROZ Y MANDIOCA</t>
  </si>
  <si>
    <t>FEIJOADA CON SALSA DE POLLO</t>
  </si>
  <si>
    <t>FEIJOADA DE CARNE CON MANDIOCA</t>
  </si>
  <si>
    <t>FEIJOADA DE CHORIZO, PATA DE CERDO CON ARROZ BLANCO Y MANDIOCA</t>
  </si>
  <si>
    <t>FERTILIZANTES</t>
  </si>
  <si>
    <t>FIAMBRE CRACOVIA</t>
  </si>
  <si>
    <t>FIAMBRE DE POLLO</t>
  </si>
  <si>
    <t>FIAMBRE PARIS</t>
  </si>
  <si>
    <t>FIAMBRE PRIMAVERA</t>
  </si>
  <si>
    <t>FIAMBRE SURTIDO</t>
  </si>
  <si>
    <t>FIDEO (FRESCO)</t>
  </si>
  <si>
    <t>FIDEO A LA CREMA</t>
  </si>
  <si>
    <t>FIDEO A LA MANTECA</t>
  </si>
  <si>
    <t>FIDEO A LA MANTECA CON MANDIOCA</t>
  </si>
  <si>
    <t>FIDEO A LA MANTECA CON SALSA BLANCA</t>
  </si>
  <si>
    <t>FIDEO A LA MANTECA CON SALSA DE CARNE</t>
  </si>
  <si>
    <t>FIDEO AL TUCO</t>
  </si>
  <si>
    <t>FIDEO BLANCO CON HUEVO FRITO Y PAN</t>
  </si>
  <si>
    <t>FIDEO BLANCO CON QUESO</t>
  </si>
  <si>
    <t>FIDEO BLANCO CON QUESO Y PAN</t>
  </si>
  <si>
    <t>FIDEO CON CARNE DE SOJA</t>
  </si>
  <si>
    <t>FIDEO CON CARNE FRITA O A LA OLLA Y PURE DE PAPA</t>
  </si>
  <si>
    <t>FIDEO CON POLLO Y CAMARONES</t>
  </si>
  <si>
    <t>FIDEO CON QUESO</t>
  </si>
  <si>
    <t>FIDEO CON SALSA DE CARNE</t>
  </si>
  <si>
    <t>FIDEO CON SALSA ROJA O BOLOGNESA</t>
  </si>
  <si>
    <t>FIDEO CORTADO COMUN A (GRANEL)</t>
  </si>
  <si>
    <t>FIDEO CORTADO SEMOLADO (EMPAQUETADO)</t>
  </si>
  <si>
    <t>FIDEO DE ARROZ</t>
  </si>
  <si>
    <t>FIDEO DE ARROZ CON VERDURAS</t>
  </si>
  <si>
    <t>FIDEO HERVIDO (SOLO)</t>
  </si>
  <si>
    <t>FIDEO INSTANTANEO CON SALSA</t>
  </si>
  <si>
    <t>FIDEO INTEGRAL (LIGHT)</t>
  </si>
  <si>
    <t>FIDEO LAMINADO COMUN (A GRANEL)</t>
  </si>
  <si>
    <t>FIDEO SEMOLADO (EMPAQUETADO)</t>
  </si>
  <si>
    <t>FIDEO TALLARIN AL PESTO</t>
  </si>
  <si>
    <t>FIDEO TALLARIN AL PESTO CON PAN</t>
  </si>
  <si>
    <t>FIDEO TALLARIN CON SALSA BLANCA</t>
  </si>
  <si>
    <t>FIDEO TALLARIN CON SALSA BLANCA Y JAMON CON HUEVO</t>
  </si>
  <si>
    <t>FILETE DE POLLO</t>
  </si>
  <si>
    <t>FLAN</t>
  </si>
  <si>
    <t>FLAN EN SOBRE</t>
  </si>
  <si>
    <t>FLEX</t>
  </si>
  <si>
    <t>FLORES NATURALES</t>
  </si>
  <si>
    <t>FRUTILLA</t>
  </si>
  <si>
    <t>GALLETA CANHONCITO</t>
  </si>
  <si>
    <t>GALLETA CON GRASA</t>
  </si>
  <si>
    <t>GALLETA CON GRASA ESPECIAL</t>
  </si>
  <si>
    <t>GALLETA DE SALVADO</t>
  </si>
  <si>
    <t>GALLETA DULCE</t>
  </si>
  <si>
    <t>GALLETA INTEGRAL</t>
  </si>
  <si>
    <t>GALLETA MOLIDA</t>
  </si>
  <si>
    <t>GALLETA SECA</t>
  </si>
  <si>
    <t>GALLETITA DE AGUA</t>
  </si>
  <si>
    <t>GALLETITA DE AGUA CON DULCE DE LECHE</t>
  </si>
  <si>
    <t>GALLETITA DE ARROZ</t>
  </si>
  <si>
    <t>GALLETITA DE AVENA</t>
  </si>
  <si>
    <t>GALLETITA INTEGRAL</t>
  </si>
  <si>
    <t>GALLETITA LACTEADA</t>
  </si>
  <si>
    <t>GALLETITA SALADA</t>
  </si>
  <si>
    <t>GALLETITA SALVADO</t>
  </si>
  <si>
    <t>GALLETITAS</t>
  </si>
  <si>
    <t>GALLETITAS DULCES SUELTAS O A GRANEL</t>
  </si>
  <si>
    <t>GALLETITAS RELLENAS</t>
  </si>
  <si>
    <t>GALLETITAS SIN RELLENO</t>
  </si>
  <si>
    <t>GALLETITAS SURTIDAS EN PAQUETE</t>
  </si>
  <si>
    <t>GALLETON CON GRASA</t>
  </si>
  <si>
    <t>GALLINA O POLLO CASERO A FAENAR</t>
  </si>
  <si>
    <t>GALLINA O POLLO CASERO FAENADO</t>
  </si>
  <si>
    <t>GALLINA O POLLO INDUSTRIALIZADO</t>
  </si>
  <si>
    <t>GALLINA O POLLO INDUSTRIALIZADO DESHUESADO</t>
  </si>
  <si>
    <t>GARBANZO</t>
  </si>
  <si>
    <t>GARRON</t>
  </si>
  <si>
    <t>GAS  LICUADO PARA CARBURANTE</t>
  </si>
  <si>
    <t>GAS LICUADO DE USO DOMESTICO POR KILO</t>
  </si>
  <si>
    <t>GASA</t>
  </si>
  <si>
    <t>GASEOSA DIETETICA</t>
  </si>
  <si>
    <t>GASEOSA NORMAL DENTRO DEL HOGAR</t>
  </si>
  <si>
    <t>GASEOSA NORMAL FH</t>
  </si>
  <si>
    <t>GASOIL</t>
  </si>
  <si>
    <t>GASTOS EN ALIMENTACION</t>
  </si>
  <si>
    <t>GASTOS VARIOS EN MEDICAMENTOS</t>
  </si>
  <si>
    <t>GATO</t>
  </si>
  <si>
    <t>GELATINA</t>
  </si>
  <si>
    <t>GELATINA (GOLOSINA)</t>
  </si>
  <si>
    <t>GELATINA EN SOBRE</t>
  </si>
  <si>
    <t>GIN</t>
  </si>
  <si>
    <t>GOLOSINAS</t>
  </si>
  <si>
    <t>GOMA DE MASCAR</t>
  </si>
  <si>
    <t>GOMA ELASTICA</t>
  </si>
  <si>
    <t>GOMITAS DULCES</t>
  </si>
  <si>
    <t>GRANOLA</t>
  </si>
  <si>
    <t>GRASA DE CERDO</t>
  </si>
  <si>
    <t>GRASA DE VACA</t>
  </si>
  <si>
    <t>GRILLE DE POLLO (POLLO A LA PLANCHA O BIFE)</t>
  </si>
  <si>
    <t>GRILLE DE POLLO CON ENSALADA DE ARROZ  (NH BIFE)</t>
  </si>
  <si>
    <t>GRILLE DE POLLO CON ENSALADA DE ARROZ Y MANDIOCA (BIFE)</t>
  </si>
  <si>
    <t>GRILLE DE POLLO CON ENSALADA MIXTA (BIFE)</t>
  </si>
  <si>
    <t>GRILLE DE POLLO CON ENSALADA MIXTA (GRILLE)</t>
  </si>
  <si>
    <t>GRILLE DE POLLO CON ENSALADA MIXTA Y PAN (BIFE)</t>
  </si>
  <si>
    <t>GUANTES</t>
  </si>
  <si>
    <t>GUAYABA</t>
  </si>
  <si>
    <t>GUINEA</t>
  </si>
  <si>
    <t>GUISO DE ARROZ</t>
  </si>
  <si>
    <t>GUISO DE ARROZ CON POROTO MANTECA</t>
  </si>
  <si>
    <t>GUISO DE ARVEJA CON ARROZ (SIN CARNE)</t>
  </si>
  <si>
    <t>GUISO DE ARVEJA Y CARNE</t>
  </si>
  <si>
    <t>GUISO DE CARNE DE SOJA</t>
  </si>
  <si>
    <t>GUISO DE CARNE Y ARROZ</t>
  </si>
  <si>
    <t>GUISO DE CARNE Y ARROZ CON ENSALADA MIXTA</t>
  </si>
  <si>
    <t>GUISO DE CARNE Y ARROZ CON ENSALADA MIXTA Y MANDIOCA</t>
  </si>
  <si>
    <t>GUISO DE CARNE Y ARROZ CON MANDIOCA</t>
  </si>
  <si>
    <t>GUISO DE CARNE Y ARROZ CON PAN</t>
  </si>
  <si>
    <t>GUISO DE CARNE Y FIDEO</t>
  </si>
  <si>
    <t>GUISO DE CARNE Y FIDEO CON ENSALADA MIXTA</t>
  </si>
  <si>
    <t>GUISO DE CARNE Y FIDEO CON ENSALADA MIXTA Y MANDIOCA</t>
  </si>
  <si>
    <t>GUISO DE CARNE Y FIDEO CON HUEVO FRITO</t>
  </si>
  <si>
    <t>GUISO DE CARNE Y FIDEO CON MANDIOCA</t>
  </si>
  <si>
    <t>GUISO DE CARNE Y FIDEO CON PAN</t>
  </si>
  <si>
    <t>GUISO DE CERDO CON ARROZ</t>
  </si>
  <si>
    <t>GUISO DE CERDO CON ARROZ Y ENSALADA DE REPOLLO</t>
  </si>
  <si>
    <t>GUISO DE CERDO CON ARROZ Y ENSALADA MIXTA</t>
  </si>
  <si>
    <t>GUISO DE CERDO CON ARROZ Y MANDIOCA</t>
  </si>
  <si>
    <t>GUISO DE CERDO CON FIDEO Y ENSALADA MIXTA</t>
  </si>
  <si>
    <t>GUISO DE GALLINA CASERA CON ARROZ</t>
  </si>
  <si>
    <t>GUISO DE GALLINA CASERA CON ARROZ Y MANDIOCA</t>
  </si>
  <si>
    <t>GUISO DE GALLINA CON ARROZ</t>
  </si>
  <si>
    <t>GUISO DE GALLINA CON ARROZ Y MANDIOCA</t>
  </si>
  <si>
    <t>GUISO DE GALLINA CON ARROZ Y PAN</t>
  </si>
  <si>
    <t>GUISO DE GALLINA CON FIDEO</t>
  </si>
  <si>
    <t>GUISO DE GALLINA CON FIDEO Y MANDIOCA</t>
  </si>
  <si>
    <t>GUISO DE HABILLA CON FIDEO</t>
  </si>
  <si>
    <t>GUISO DE LENTEJA</t>
  </si>
  <si>
    <t>GUISO DE MANDIOCA</t>
  </si>
  <si>
    <t>GUISO DE MANDIOCA CON CARNE</t>
  </si>
  <si>
    <t>GUISO DE MONDONGO</t>
  </si>
  <si>
    <t>GUISO DE MONDONGO CON ARROZ</t>
  </si>
  <si>
    <t>GUISO DE MONDONGO CON MANDIOCA</t>
  </si>
  <si>
    <t>GUISO DE PATO CON ARROZ Y MANDIOCA</t>
  </si>
  <si>
    <t>GUISO DE PATO CON FIDEO</t>
  </si>
  <si>
    <t>GUISO DE POLLO CON ARROZ</t>
  </si>
  <si>
    <t>GUISO DE POLLO CON ARROZ Y MANDIOCA</t>
  </si>
  <si>
    <t>GUISO DE POLLO CON ARROZ Y PAN</t>
  </si>
  <si>
    <t>GUISO DE POLLO CON FIDEO</t>
  </si>
  <si>
    <t>GUISO DE POLLO CON FIDEO Y MANDIOCA</t>
  </si>
  <si>
    <t>GUISO DE POLLO CON FIDEO Y PAN</t>
  </si>
  <si>
    <t>GUISO DE POLLO Y ARROZ CON ENSALADA MIXTA</t>
  </si>
  <si>
    <t>GUISO DE POROTO CON TORTILLA</t>
  </si>
  <si>
    <t>GUISO DE POROTO MANTECA Y QUESO</t>
  </si>
  <si>
    <t>GUISO DE POROTO MANTECA Y QUESO CON MANDIOCA</t>
  </si>
  <si>
    <t>GUISO DE POROTO MANTECA Y QUESO CON PAN</t>
  </si>
  <si>
    <t>GUISO DE RINHON CON ARROZ</t>
  </si>
  <si>
    <t>HABILLA CON ARROZ Y MANDIOCA</t>
  </si>
  <si>
    <t>HABILLA CON CARNE Y MANDIOCA</t>
  </si>
  <si>
    <t>HABILLA CON QUESO</t>
  </si>
  <si>
    <t>HABILLA SECA</t>
  </si>
  <si>
    <t>HABILLA VERDE EN GRANO</t>
  </si>
  <si>
    <t>HABILLAS CON QUESO Y MANDIOCA</t>
  </si>
  <si>
    <t>HAMBURGUESA COMPLETA</t>
  </si>
  <si>
    <t>HAMBURGUESA DE CARNE CON ENSALADA DE LECHUGA</t>
  </si>
  <si>
    <t>HAMBURGUESA DE CARNE DE POLLO</t>
  </si>
  <si>
    <t>HAMBURGUESA DE CARNE VACUNA</t>
  </si>
  <si>
    <t>HAMBURGUESA DE CARNE VACUNA (CRUDA)</t>
  </si>
  <si>
    <t>HAMBURGUESA DE CARNE VACUNA (CRUDA)-LIGHT</t>
  </si>
  <si>
    <t>HAMBURGUESA DE MERLUZA</t>
  </si>
  <si>
    <t>HAMBURGUESA DE PESCADO (CRUDA)</t>
  </si>
  <si>
    <t>HAMBURGUESA DE POLLO (CRUDA)</t>
  </si>
  <si>
    <t>HAMBURGUESA DE RICOTA</t>
  </si>
  <si>
    <t>HAMBURGUESA SIMPLE</t>
  </si>
  <si>
    <t>HARINA DE ARROZ</t>
  </si>
  <si>
    <t>HARINA DE MAIZ (A GRANEL)</t>
  </si>
  <si>
    <t>HARINA DE MAIZ (EMPAQUETADO)</t>
  </si>
  <si>
    <t>HARINA DE TRIGO</t>
  </si>
  <si>
    <t>HARINA DE TRIGO '000' (EMPAQUETADO)</t>
  </si>
  <si>
    <t>HARINA DE TRIGO '0000' (EMPAQUETADO)</t>
  </si>
  <si>
    <t>HARINA INTEGRAL</t>
  </si>
  <si>
    <t>HARINA LEUDANTE (TIPO BLANCAFLOR)</t>
  </si>
  <si>
    <t>HELADO</t>
  </si>
  <si>
    <t>HELADO AL AGUA (O CHUPA CHUP) O PALITO</t>
  </si>
  <si>
    <t>HELADO CREMOSO</t>
  </si>
  <si>
    <t>HELADO CREMOSO CON CUCURUCHO O BARQUILLO</t>
  </si>
  <si>
    <t>HELADO EN ENVASE DE PLASTICO AL AGUA</t>
  </si>
  <si>
    <t>HELADO PALITO, CUCURUCHOS, BARQUILLOS, CHUPACHUPA</t>
  </si>
  <si>
    <t>HELADOS EN SOBRE</t>
  </si>
  <si>
    <t>HIELO EN BOLSITA</t>
  </si>
  <si>
    <t>HIGADO</t>
  </si>
  <si>
    <t>HIGADO DE CABALLO</t>
  </si>
  <si>
    <t>HIGADO DE CERDO</t>
  </si>
  <si>
    <t>HIGADO DE CERDO A LA PARRILLA</t>
  </si>
  <si>
    <t>HIGO</t>
  </si>
  <si>
    <t>HILO DE COSER</t>
  </si>
  <si>
    <t>HILO DE TEJER</t>
  </si>
  <si>
    <t>HINOJO</t>
  </si>
  <si>
    <t>HONGOS CON VERDURA (COMIDA CHINA)</t>
  </si>
  <si>
    <t>HUESO BLANCO</t>
  </si>
  <si>
    <t>HUEVO DE CODORNIZ</t>
  </si>
  <si>
    <t>HUEVO DE GALLINA (TIPO INDUSTRIAL)</t>
  </si>
  <si>
    <t>HUEVO DE GALLINA CASERO</t>
  </si>
  <si>
    <t>HUEVO DE GUINEA</t>
  </si>
  <si>
    <t>HUEVO DE PASCUA</t>
  </si>
  <si>
    <t>HUEVO DE PATO</t>
  </si>
  <si>
    <t>HUEVO DURO</t>
  </si>
  <si>
    <t>HUEVO FRITO</t>
  </si>
  <si>
    <t>HUEVO FRITO CON MANDIOCA</t>
  </si>
  <si>
    <t>HUEVO FRITO CON PURE DE PAPA</t>
  </si>
  <si>
    <t>HUEVO FRITO CON SALAME</t>
  </si>
  <si>
    <t>HUEVO REVUELTO</t>
  </si>
  <si>
    <t>HUEVO REVUELTO CON MORCILLA Y MANDIOCA</t>
  </si>
  <si>
    <t>HUEVO REVUELTO CON QUESO</t>
  </si>
  <si>
    <t>INGA</t>
  </si>
  <si>
    <t>JAMON COCIDO</t>
  </si>
  <si>
    <t>JAMON CRUDO</t>
  </si>
  <si>
    <t>JAMON DE PAVO</t>
  </si>
  <si>
    <t>JAMONADA</t>
  </si>
  <si>
    <t>JARDINERA</t>
  </si>
  <si>
    <t>JENGIBRE</t>
  </si>
  <si>
    <t>JOGGIN</t>
  </si>
  <si>
    <t>JOGGIN (SOLO CAMPERA)</t>
  </si>
  <si>
    <t>JUGO CONCENTRADO (PINHA, NARANJA, POMELO)</t>
  </si>
  <si>
    <t>JUGO DE ACEROLA (NATURAL PREPARADO)</t>
  </si>
  <si>
    <t>JUGO DE ACEROLA CON LIMON</t>
  </si>
  <si>
    <t>JUGO DE BANANA (NATURAL PREPARADO )</t>
  </si>
  <si>
    <t>JUGO DE BANANA CON LECHE (NATURAL PREPARADO  )</t>
  </si>
  <si>
    <t>JUGO DE DURAZNO (NATURAL PREPARADO )</t>
  </si>
  <si>
    <t>JUGO DE DURAZNO CON LECHE (NATURAL PREPARADO)</t>
  </si>
  <si>
    <t>JUGO DE FRUTAS TROPICALES (TUTTI FRUTI) - (NATURAL PREPARADO)</t>
  </si>
  <si>
    <t>JUGO DE FRUTILLA (NATURAL PREPARADO )</t>
  </si>
  <si>
    <t>JUGO DE FRUTILLA CON LECHE (NATURAL PREPARADO)</t>
  </si>
  <si>
    <t>JUGO DE KIWI (NATURAL PREPARADO)</t>
  </si>
  <si>
    <t>JUGO DE LIMA (NATURAL PREPARADO)</t>
  </si>
  <si>
    <t>JUGO DE LIMON (NATURAL PREPARADO )</t>
  </si>
  <si>
    <t>JUGO DE MAMON (NATURAL PREPARADO)</t>
  </si>
  <si>
    <t>JUGO DE MANDARINA (NATURAL PREPARADO )</t>
  </si>
  <si>
    <t>JUGO DE MANGO (NATURAL PREPARADO)</t>
  </si>
  <si>
    <t>JUGO DE MANZANA (NATURAL PREPARADO )</t>
  </si>
  <si>
    <t>JUGO DE MBURUCUYA (NATURAL PREPARADO )</t>
  </si>
  <si>
    <t>JUGO DE MELON (NATURAL PREPARADO)</t>
  </si>
  <si>
    <t>JUGO DE NARANJA ( NATURAL PREPARADO )</t>
  </si>
  <si>
    <t>JUGO DE NARANJA (NATURAL PREPARADO )</t>
  </si>
  <si>
    <t>JUGO DE NARANJA AGRIA (APEPU) (NATURAL PREPARADO)</t>
  </si>
  <si>
    <t>JUGO DE NARANJA CON ZANAHORIA (NATURAL PREPARADO)</t>
  </si>
  <si>
    <t>JUGO DE PERA (NATURAL PREPARADO  )</t>
  </si>
  <si>
    <t>JUGO DE PEREGIL (NATURAL PREPARADO)</t>
  </si>
  <si>
    <t>JUGO DE PINHA (NATURAL PREPARADO  )</t>
  </si>
  <si>
    <t>JUGO DE PINHA CON NARANJA (NATURAL PREPARADO)</t>
  </si>
  <si>
    <t>JUGO DE POMELO (NATURAL PREPARADO )</t>
  </si>
  <si>
    <t>JUGO DE REMOLACHA (NATURAL PREPARADO )</t>
  </si>
  <si>
    <t>JUGO DE SANDIA (NATURAL PREPARADO)</t>
  </si>
  <si>
    <t>JUGO DE ZANAHORIA (NATURAL PREPARADO  )</t>
  </si>
  <si>
    <t>JUGO DE ZANAHORIA CON LECHE (NATURAL PREPARADO  )</t>
  </si>
  <si>
    <t>JUGO EN POLVO EN SOBRE</t>
  </si>
  <si>
    <t>JUGO EN POLVO EN SOBRE LIGHT</t>
  </si>
  <si>
    <t>JUGO ENVASADO  DE MBURUCUYA</t>
  </si>
  <si>
    <t>JUGO ENVASADO DE BANANA</t>
  </si>
  <si>
    <t>JUGO ENVASADO DE CITRUZ</t>
  </si>
  <si>
    <t>JUGO ENVASADO DE DURASNO</t>
  </si>
  <si>
    <t>JUGO ENVASADO DE DURAZNO</t>
  </si>
  <si>
    <t>JUGO ENVASADO DE FRUTAS TROPICALES (TUTTI FRUTI)</t>
  </si>
  <si>
    <t>JUGO ENVASADO DE FRUTAS TROPICALES (TUTTI FRUTI) LIGHT</t>
  </si>
  <si>
    <t>JUGO ENVASADO DE FRUTILLA</t>
  </si>
  <si>
    <t>JUGO ENVASADO DE MANZANA</t>
  </si>
  <si>
    <t>JUGO ENVASADO DE NARANJA</t>
  </si>
  <si>
    <t>JUGO ENVASADO DE PERA</t>
  </si>
  <si>
    <t>JUGO ENVASADO DE POMELO</t>
  </si>
  <si>
    <t>JUGO ENVASADO DE UVA</t>
  </si>
  <si>
    <t>JUGO ENVASADO LIGHT</t>
  </si>
  <si>
    <t>JUGO ENVASADO LIMON LIGHT</t>
  </si>
  <si>
    <t>JUGO ENVASADO MANZANA LIGHT</t>
  </si>
  <si>
    <t>JUGO ENVASADO NARANJA LIGHT</t>
  </si>
  <si>
    <t>JUGO ENVASADO NORMAL</t>
  </si>
  <si>
    <t>JUGO ENVASADO TUTI FRUTI</t>
  </si>
  <si>
    <t>KA'A RE</t>
  </si>
  <si>
    <t>KAKI</t>
  </si>
  <si>
    <t>KARIMBATA/SABALO</t>
  </si>
  <si>
    <t>KELLOGG' S</t>
  </si>
  <si>
    <t>KEROSEN</t>
  </si>
  <si>
    <t>KETCHUP</t>
  </si>
  <si>
    <t>KIT ESCOLAR EDUCACION FORMAL</t>
  </si>
  <si>
    <t>KIWI</t>
  </si>
  <si>
    <t>KURATU FRESCO</t>
  </si>
  <si>
    <t>KURATU MOLIDO</t>
  </si>
  <si>
    <t>KURATU SECO</t>
  </si>
  <si>
    <t>LA NACION</t>
  </si>
  <si>
    <t>LAMBREADO</t>
  </si>
  <si>
    <t>LAMBREADO CON MANDIOCA</t>
  </si>
  <si>
    <t>LANA SINTETICA</t>
  </si>
  <si>
    <t>LANGOSTINO</t>
  </si>
  <si>
    <t>LASAGNA (FRESCO)</t>
  </si>
  <si>
    <t>LASAGNA DE CARNE</t>
  </si>
  <si>
    <t>LASAGNA DE CARNE CON ENSALADA MIXTA</t>
  </si>
  <si>
    <t>LASAGNA DE CARNE CON PAN</t>
  </si>
  <si>
    <t>LASAGNA DE CHOCLO</t>
  </si>
  <si>
    <t>LASAGNA DE POLLO</t>
  </si>
  <si>
    <t>LASAGNA DE POLLO CON MANDIOCA</t>
  </si>
  <si>
    <t>LASAGNA DE VERDURAS</t>
  </si>
  <si>
    <t>LAUREL</t>
  </si>
  <si>
    <t>LECCIONES DE ARPA</t>
  </si>
  <si>
    <t>LECCIONES DE BAILE CLASICO</t>
  </si>
  <si>
    <t>LECCIONES DE BAILE FOLKLORICO</t>
  </si>
  <si>
    <t>LECCIONES DE CANTO</t>
  </si>
  <si>
    <t>LECCIONES DE DANZA MODERNA</t>
  </si>
  <si>
    <t>LECCIONES DE GUITARRA</t>
  </si>
  <si>
    <t>LECCIONES DE ORGANO</t>
  </si>
  <si>
    <t>LECCIONES DE OTROS INSTRUMENTOS MUSICALES</t>
  </si>
  <si>
    <t>LECCIONES DE PATIN</t>
  </si>
  <si>
    <t>LECCIONES DE PIANO</t>
  </si>
  <si>
    <t>LECCIONES DE VIOLIN</t>
  </si>
  <si>
    <t>LECHE CHOCOLATADA</t>
  </si>
  <si>
    <t>LECHE CONDENSADA</t>
  </si>
  <si>
    <t>LECHE CRUDA, COCINADA, FRESCA O SUELTA</t>
  </si>
  <si>
    <t>LECHE CRUDA, FRESCA O SUELTA</t>
  </si>
  <si>
    <t>LECHE DE CABRA</t>
  </si>
  <si>
    <t>LECHE DE SOJA</t>
  </si>
  <si>
    <t>LECHE DE SOJA SABORIZADA (ADES)</t>
  </si>
  <si>
    <t>LECHE DELACTOSADA EN POLVO</t>
  </si>
  <si>
    <t>LECHE DESCREMADA EN POLVO</t>
  </si>
  <si>
    <t>LECHE DESCREMADA ESTERILIZADA O LARGA VIDA</t>
  </si>
  <si>
    <t>LECHE DESCREMADA PASTEURIZADA</t>
  </si>
  <si>
    <t>LECHE EN POLVO INSTANTANEA</t>
  </si>
  <si>
    <t>LECHE EN POLVO INSTANTANEA PARA BEBE</t>
  </si>
  <si>
    <t>LECHE ENTERA ESTERILIZADA O LARGA VIDA</t>
  </si>
  <si>
    <t>LECHE ENTERA PARA BEBE (MATERNIZADA)</t>
  </si>
  <si>
    <t>LECHE ENTERA PASTEURIZADA</t>
  </si>
  <si>
    <t>LECHE SABORIZADA</t>
  </si>
  <si>
    <t>LECHONCITO</t>
  </si>
  <si>
    <t>LECHUGA</t>
  </si>
  <si>
    <t>LENGUA</t>
  </si>
  <si>
    <t>LENGUAJE VISUAL</t>
  </si>
  <si>
    <t>LENHA</t>
  </si>
  <si>
    <t>LENTEJA CON ARROZ</t>
  </si>
  <si>
    <t>LENTEJAS (CRUDA)</t>
  </si>
  <si>
    <t>LEVADURA</t>
  </si>
  <si>
    <t>LIBRILLO</t>
  </si>
  <si>
    <t>LIBROS DE COCINA</t>
  </si>
  <si>
    <t>LIBROS DE CONTABILIDAD</t>
  </si>
  <si>
    <t>LIBROS DE CUENTOS</t>
  </si>
  <si>
    <t>LIBROS DE DEPORTE</t>
  </si>
  <si>
    <t>LIBROS DE ELECTRICIDAD</t>
  </si>
  <si>
    <t>LIBROS DE MATEMATICAS</t>
  </si>
  <si>
    <t>LIBROS DE MEDICINA ALTERNATIVA</t>
  </si>
  <si>
    <t>LIBROS DE MUSICA</t>
  </si>
  <si>
    <t>LIBROS DE POEMAS</t>
  </si>
  <si>
    <t>LIBROS DE PROFECIA</t>
  </si>
  <si>
    <t>LIBROS DIDACTICOS</t>
  </si>
  <si>
    <t>LIBROS PARA PINTAR</t>
  </si>
  <si>
    <t>LIBROS/TEXTOS/FOTOCOPIAS</t>
  </si>
  <si>
    <t>LICUADO DE CALABAZA CON LECHE</t>
  </si>
  <si>
    <t>LIMON REAL</t>
  </si>
  <si>
    <t>LIMON SUTIL</t>
  </si>
  <si>
    <t>LIMON TAHITI</t>
  </si>
  <si>
    <t>LIMON TIPO JAPONES</t>
  </si>
  <si>
    <t>LOCOTE ROJO</t>
  </si>
  <si>
    <t>LOCOTE VERDE</t>
  </si>
  <si>
    <t>LOCRILLO</t>
  </si>
  <si>
    <t>LOCRO</t>
  </si>
  <si>
    <t>LOCRO CON CARNE</t>
  </si>
  <si>
    <t>LOCRO CON ENSALADA DE LECHUGA</t>
  </si>
  <si>
    <t>LOCRO CON GALLINA CASERA</t>
  </si>
  <si>
    <t>LOCRO CON MANDIOCA</t>
  </si>
  <si>
    <t>LOCRO CON PAN</t>
  </si>
  <si>
    <t>LOCRO CON PATA DE VACA</t>
  </si>
  <si>
    <t>LOMITO A LA PIMIENTA</t>
  </si>
  <si>
    <t>LOMITO ARABE</t>
  </si>
  <si>
    <t>LOMITO COMPLETO</t>
  </si>
  <si>
    <t>LOMITO DE CARNE</t>
  </si>
  <si>
    <t>LOMITO DE CARNE AL CHAMPIGNON</t>
  </si>
  <si>
    <t>LOMITO DE CARNE CON ENSALADA MIXTA</t>
  </si>
  <si>
    <t>LOMITO DE CERDO</t>
  </si>
  <si>
    <t>LOMITO DE POLLO</t>
  </si>
  <si>
    <t>LOMITO DE POLLO CON ENSALADA MIXTA</t>
  </si>
  <si>
    <t>LOMO</t>
  </si>
  <si>
    <t>LOMO DE CERDO</t>
  </si>
  <si>
    <t>LOMO DE CERDO CON MANDIOCA</t>
  </si>
  <si>
    <t>LORO</t>
  </si>
  <si>
    <t>MACLUBE (ARROZ,CEBOLLA, BERENJENA Y CARNE)</t>
  </si>
  <si>
    <t>MAIZ BLANCO</t>
  </si>
  <si>
    <t>MAIZ PICHINGA P/ PORORO</t>
  </si>
  <si>
    <t>MAIZ TUPI ROJO (P/ CONSUMO HUMANO)</t>
  </si>
  <si>
    <t>MAIZENA</t>
  </si>
  <si>
    <t>MALLA PARA BANHO</t>
  </si>
  <si>
    <t>MALLA PARA DANZA</t>
  </si>
  <si>
    <t>MAMELUCO</t>
  </si>
  <si>
    <t>MAMON  (PAPAYA)</t>
  </si>
  <si>
    <t>MANDARINA</t>
  </si>
  <si>
    <t>MANDI-I O BAGRE</t>
  </si>
  <si>
    <t>MANDIOCA</t>
  </si>
  <si>
    <t>MANDIOCA COCIDA</t>
  </si>
  <si>
    <t>MANDIOCA FRITA</t>
  </si>
  <si>
    <t>MANGO</t>
  </si>
  <si>
    <t>MANGURUYU</t>
  </si>
  <si>
    <t>MANI CON CASCARA</t>
  </si>
  <si>
    <t>MANI CON MIEL NEGRA</t>
  </si>
  <si>
    <t>MANI DULCE</t>
  </si>
  <si>
    <t>MANI MOLIDO</t>
  </si>
  <si>
    <t>MANI MOLIDO CON COCO</t>
  </si>
  <si>
    <t>MANI MOLIDO CON LECHE</t>
  </si>
  <si>
    <t>MANI SALADO</t>
  </si>
  <si>
    <t>MANI SIN CASCARA</t>
  </si>
  <si>
    <t>MANI TOSTADO</t>
  </si>
  <si>
    <t>MANTECA</t>
  </si>
  <si>
    <t>MANTEQUILLA DE MANI</t>
  </si>
  <si>
    <t>MANZANA</t>
  </si>
  <si>
    <t>MARGARINA</t>
  </si>
  <si>
    <t>MARGARINA DIETETICA</t>
  </si>
  <si>
    <t>MARINERA CON ENSALADA DE PAPA</t>
  </si>
  <si>
    <t>MARINERA DE CARNE CON ARROZ BLANCO</t>
  </si>
  <si>
    <t>MARINERA DE CARNE CON ENSALADA DE ARROZ</t>
  </si>
  <si>
    <t>MARINERA DE CARNE CON ENSALADA DE ARROZ Y MANDIOCA</t>
  </si>
  <si>
    <t>MARINERA DE CARNE CON ENSALADA MIXTA</t>
  </si>
  <si>
    <t>MARINERA DE CARNE CON ENSALADA MIXTA Y MANDIOCA</t>
  </si>
  <si>
    <t>MARINERA DE CARNE CON ENSALADA RUSA</t>
  </si>
  <si>
    <t>MARINERA DE CARNE CON HUEVO FRITO</t>
  </si>
  <si>
    <t>MARINERA DE CARNE CON PURE DE PAPA</t>
  </si>
  <si>
    <t>MARINERA DE CARNE VACUNA</t>
  </si>
  <si>
    <t>MARINERA DE CARNE VACUNA CON ARROZ BLANCO Y MANDIOCA</t>
  </si>
  <si>
    <t>MARINERA DE CARNE VACUNA CON ARROZ BLANCO Y PAN</t>
  </si>
  <si>
    <t>MARINERA DE CARNE VACUNA CON MANDIOCA</t>
  </si>
  <si>
    <t>MARINERA DE CARNE VACUNA CON PAN</t>
  </si>
  <si>
    <t>MARINERA DE HIGADO CON PAN</t>
  </si>
  <si>
    <t>MARINERA DE POLLO</t>
  </si>
  <si>
    <t>MARINERA DE POLLO CON ARROZ BLANCO</t>
  </si>
  <si>
    <t>MARINERA DE POLLO CON ENSALADA DE ARROZ</t>
  </si>
  <si>
    <t>MARINERA DE POLLO CON ENSALADA MIXTA</t>
  </si>
  <si>
    <t>MARINERA DE POLLO CON ENSALADA MIXTA Y PAN</t>
  </si>
  <si>
    <t>MARINERA DE POLLO CON ENSALADA RUSA</t>
  </si>
  <si>
    <t>MARINERA DE POLLO CON MANDIOCA</t>
  </si>
  <si>
    <t>MARINERA DE POLLO CON PAN</t>
  </si>
  <si>
    <t>MARINERA DE POLLO CON PURE DE PAPA</t>
  </si>
  <si>
    <t>MARISCOS AL VAPOR</t>
  </si>
  <si>
    <t>MASAMORRA</t>
  </si>
  <si>
    <t>MASITA COMUN/TORTITA DE MIEL</t>
  </si>
  <si>
    <t>MASITA ESPECIAL</t>
  </si>
  <si>
    <t>MATAMBRE (ENROLLADO)</t>
  </si>
  <si>
    <t>MATAMBRE (ENROLLADO) CON MANDIOCA</t>
  </si>
  <si>
    <t>MATAMBRE (VAQUERO)</t>
  </si>
  <si>
    <t>MATAMBRE CON ENSALADA RUSA</t>
  </si>
  <si>
    <t>MATE DULCE SIN LECHE</t>
  </si>
  <si>
    <t>MATRICULA EDUC MEDIA A DISTANCIA PARA JOVENES Y ADULTOS (PRIVADO)</t>
  </si>
  <si>
    <t>MATRICULA EDUC MEDIA A DISTANCIA PARA JOVENES Y ADULTOS (PUBLICO)</t>
  </si>
  <si>
    <t>MATRICULA EDUC MEDIA ALTERNATIVA DE JOVENES Y ADULTOS (PRIVADO)</t>
  </si>
  <si>
    <t>MATRICULA EDUC MEDIA ALTERNATIVA DE JOVENES Y ADULTOS (PUBLICO)</t>
  </si>
  <si>
    <t>MATRICULA EDUCACION BASICA BILINGNHE DE JOVENES Y ADULTOS (PRIVADO)</t>
  </si>
  <si>
    <t>MATRICULA EDUCACION BASICA BILINGNHE DE JOVENES Y ADULTOS (PUBLICO)</t>
  </si>
  <si>
    <t>MATRICULA EDUCACION ESPECIAL (PRIVADO)</t>
  </si>
  <si>
    <t>MATRICULA EDUCACION MEDIA (PUBLICO)</t>
  </si>
  <si>
    <t>MATRICULA EDUCACION MEDIA CIENTIFICO (PRIVADO)</t>
  </si>
  <si>
    <t>MATRICULA EDUCACION MEDIA TNHCNICO (PRIVADO)</t>
  </si>
  <si>
    <t>MATRICULA EDUCACION MEDIA TNHCNICO (PUBLICO)</t>
  </si>
  <si>
    <t>MATRICULA ESCOLAR BASICA (PRIVADO)</t>
  </si>
  <si>
    <t>MATRICULA ESCOLAR BASICA (PUBLICO)</t>
  </si>
  <si>
    <t>MATRICULA FORMACINHN DOCENTE (PRIVADO)</t>
  </si>
  <si>
    <t>MATRICULA FORMACINHN DOCENTE (PUBLICO)</t>
  </si>
  <si>
    <t>MATRICULA FORMACINHN MILITAR/POLICIAL</t>
  </si>
  <si>
    <t>MATRICULA POST SUPERIOR NO UNIVERSITARIO (PRIVADO)</t>
  </si>
  <si>
    <t>MATRICULA POST SUPERIOR NO UNIVERSITARIO (PUBLICO)</t>
  </si>
  <si>
    <t>MATRICULA POST SUPERIOR UNIVERSITARIO (PRIVADO)</t>
  </si>
  <si>
    <t>MATRICULA POST SUPERIOR UNIVERSITARIO (PUBLICO)</t>
  </si>
  <si>
    <t>MATRICULA PREESCOLAR/INICIAL (PRIVADO)</t>
  </si>
  <si>
    <t>MATRICULA PROFESIONALIZACINHN DOCENTE (PRIVADO)</t>
  </si>
  <si>
    <t>MATRICULA PROFESIONALIZACINHN DOCENTE (PUBLICO)</t>
  </si>
  <si>
    <t>MATRICULA SUPERIOR UNIVERSITARIO (PRIVADO)</t>
  </si>
  <si>
    <t>MATRICULA SUPERIOR UNIVERSITARIO (PUBLICO)</t>
  </si>
  <si>
    <t>MATRICULA TNHCNICA SUPERIOR (PRIVADO)</t>
  </si>
  <si>
    <t>MATRICULA TNHCNICA SUPERIOR (PUBLICO)</t>
  </si>
  <si>
    <t>MAYONESA</t>
  </si>
  <si>
    <t>MAYONESA DE OLIVA</t>
  </si>
  <si>
    <t>MAYONESA LIGHT</t>
  </si>
  <si>
    <t>MBATA</t>
  </si>
  <si>
    <t>MBEYU</t>
  </si>
  <si>
    <t>MBEYU CON HUEVO FRITO</t>
  </si>
  <si>
    <t>MBURUCUYA</t>
  </si>
  <si>
    <t>MBUSU (ANGUILA)</t>
  </si>
  <si>
    <t>MEDIA CON BOMBACHA DE NYLON / LYCRA</t>
  </si>
  <si>
    <t>MEDIA DE ALGODON</t>
  </si>
  <si>
    <t>MEDIA DE LANA</t>
  </si>
  <si>
    <t>MEDIA DE POLIESTER</t>
  </si>
  <si>
    <t>MEDIA DE POLIESTER / NYLON</t>
  </si>
  <si>
    <t>MEDIA DE TOALLA</t>
  </si>
  <si>
    <t>MEDIA PARA DEPORTE</t>
  </si>
  <si>
    <t>MEDIALUNA</t>
  </si>
  <si>
    <t>MEJILLONES EN CONSERVA</t>
  </si>
  <si>
    <t>MELON</t>
  </si>
  <si>
    <t>MENUDENCIA DE CERDO FRITO CON MANDIOCA</t>
  </si>
  <si>
    <t>MENUDENCIAS VARIAS (VACUNAS)</t>
  </si>
  <si>
    <t>MERLUZA</t>
  </si>
  <si>
    <t>MERMELADA DE CIRUELA</t>
  </si>
  <si>
    <t>MERMELADA DE FRUTILLA</t>
  </si>
  <si>
    <t>MERMELADA DE GUAYABA</t>
  </si>
  <si>
    <t>MERMELADA DE MANGO</t>
  </si>
  <si>
    <t>MERMELADA DE MORA</t>
  </si>
  <si>
    <t>MERMELADA DE NARANJA</t>
  </si>
  <si>
    <t>MERMELADA DE OTROS GUSTOS</t>
  </si>
  <si>
    <t>MERMELADA DIETETICA DE CIRUELA</t>
  </si>
  <si>
    <t>MERMELADA DIETETICA DE DURAZNO</t>
  </si>
  <si>
    <t>MERMELADA DIETETICA DE GUAYABA</t>
  </si>
  <si>
    <t>MERMELADA LIGHT DE OTROS GUSTOS</t>
  </si>
  <si>
    <t>MERMELADA O DULCE DE DURAZNO</t>
  </si>
  <si>
    <t>MERMELADAS DE OTROS GUSTOS</t>
  </si>
  <si>
    <t>MIEL DE ABEJA</t>
  </si>
  <si>
    <t>MIEL DE CANHA O NEGRA</t>
  </si>
  <si>
    <t>MILANESA CON PURE DE PAPA</t>
  </si>
  <si>
    <t>MILANESA DE BERENJENA</t>
  </si>
  <si>
    <t>MILANESA DE BERENJENA A LA NAPOLITANA</t>
  </si>
  <si>
    <t>MILANESA DE BERENJENA CON ENSALADA DE REPOLLO</t>
  </si>
  <si>
    <t>MILANESA DE BERENJENA CON PAN</t>
  </si>
  <si>
    <t>MILANESA DE CARNE</t>
  </si>
  <si>
    <t>MILANESA DE CARNE A LA NAPOLITANA</t>
  </si>
  <si>
    <t>MILANESA DE CARNE A LA NAPOLITANA CON ARROZ BLANCO</t>
  </si>
  <si>
    <t>MILANESA DE CARNE A LA NAPOLITANA CON MANDIOCA</t>
  </si>
  <si>
    <t>MILANESA DE CARNE CON ARROZ BLANCO</t>
  </si>
  <si>
    <t>MILANESA DE CARNE CON ARROZ BLANCO Y MANDIOCA</t>
  </si>
  <si>
    <t>MILANESA DE CARNE CON ARROZ BLANCO Y PAN</t>
  </si>
  <si>
    <t>MILANESA DE CARNE CON ENSALADA DE ARROZ</t>
  </si>
  <si>
    <t>MILANESA DE CARNE CON ENSALADA DE ARROZ Y MANDIOCA</t>
  </si>
  <si>
    <t>MILANESA DE CARNE CON ENSALADA DE POROTO</t>
  </si>
  <si>
    <t>MILANESA DE CARNE CON ENSALADA DE REPOLLO</t>
  </si>
  <si>
    <t>MILANESA DE CARNE CON ENSALADA MIXTA</t>
  </si>
  <si>
    <t>MILANESA DE CARNE CON ENSALADA MIXTA Y MANDIOCA</t>
  </si>
  <si>
    <t>MILANESA DE CARNE CON ENSALADA RUSA</t>
  </si>
  <si>
    <t>MILANESA DE CARNE CON ENSALADA RUSA Y MANDIOCA</t>
  </si>
  <si>
    <t>MILANESA DE CARNE CON HUEVO</t>
  </si>
  <si>
    <t>MILANESA DE CARNE CON HUEVO Y MANDIOCA</t>
  </si>
  <si>
    <t>MILANESA DE CARNE CON MANDIOCA</t>
  </si>
  <si>
    <t>MILANESA DE CARNE CON PAN</t>
  </si>
  <si>
    <t>MILANESA DE CARNE CON PAPA FRITA Y PAN</t>
  </si>
  <si>
    <t>MILANESA DE CARNE CON PURE DE PAPA</t>
  </si>
  <si>
    <t>MILANESA DE CARNE CON PURE DE PAPA Y MANDIOCA</t>
  </si>
  <si>
    <t>MILANESA DE CARNE CON PURE DE PAPA Y PAN</t>
  </si>
  <si>
    <t>MILANESA DE CARNE DE SOJA</t>
  </si>
  <si>
    <t>MILANESA DE CARNE DE SOJA A LA NAPOLITANA</t>
  </si>
  <si>
    <t>MILANESA DE CARNE DE SOJA PARA FREIR</t>
  </si>
  <si>
    <t>MILANESA DE CARNE PARA FREIR</t>
  </si>
  <si>
    <t>MILANESA DE MERLUZA</t>
  </si>
  <si>
    <t>MILANESA DE MONDONGO</t>
  </si>
  <si>
    <t>MILANESA DE MONDONGO CON ARROZ BLANCO</t>
  </si>
  <si>
    <t>MILANESA DE MONDONGO CON ENSALADA DE POROTO Y MANDIOCA</t>
  </si>
  <si>
    <t>MILANESA DE PESCADO</t>
  </si>
  <si>
    <t>MILANESA DE PESCADO CON MANDIOCA</t>
  </si>
  <si>
    <t>MILANESA DE PESCADO PARA FREIR</t>
  </si>
  <si>
    <t>MILANESA DE POLLO</t>
  </si>
  <si>
    <t>MILANESA DE POLLO CON ARROZ BLANCO</t>
  </si>
  <si>
    <t>MILANESA DE POLLO CON ARROZ BLANCO Y MANDIOCA</t>
  </si>
  <si>
    <t>MILANESA DE POLLO CON ENSALADA DE ARROZ</t>
  </si>
  <si>
    <t>MILANESA DE POLLO CON ENSALADA DE FIDEO</t>
  </si>
  <si>
    <t>MILANESA DE POLLO CON ENSALADA MIXTA</t>
  </si>
  <si>
    <t>MILANESA DE POLLO CON ENSALADA MIXTA Y PAN</t>
  </si>
  <si>
    <t>MILANESA DE POLLO CON ENSALADA RUSA</t>
  </si>
  <si>
    <t>MILANESA DE POLLO CON ENSALADA RUSA Y PAN</t>
  </si>
  <si>
    <t>MILANESA DE POLLO CON MANDIOCA</t>
  </si>
  <si>
    <t>MILANESA DE POLLO CON PAN</t>
  </si>
  <si>
    <t>MILANESA DE POLLO CON PURE DE PAPA</t>
  </si>
  <si>
    <t>MILANESA DE POLLO PARA FREIR</t>
  </si>
  <si>
    <t>MILANESA DE SURUBI</t>
  </si>
  <si>
    <t>MILANESA DE TOMATE</t>
  </si>
  <si>
    <t>MINI BLUSA</t>
  </si>
  <si>
    <t>MIXTO CALIENTE</t>
  </si>
  <si>
    <t>MIXTO DE PAN ARABE</t>
  </si>
  <si>
    <t>MIXTO SALVADO</t>
  </si>
  <si>
    <t>MOLLEJA</t>
  </si>
  <si>
    <t>MONDONGO</t>
  </si>
  <si>
    <t>MORCILLA</t>
  </si>
  <si>
    <t>MORCILLA COCINADA</t>
  </si>
  <si>
    <t>MORCILLA COCINADA CON PAN</t>
  </si>
  <si>
    <t>MORRON AMARILLO O LILA</t>
  </si>
  <si>
    <t>MORRON ROJO</t>
  </si>
  <si>
    <t>MORRON VERDE</t>
  </si>
  <si>
    <t>MORTADELA</t>
  </si>
  <si>
    <t>MORTADELA (FIAMBRE CON GRASA)</t>
  </si>
  <si>
    <t>MORTADELA CON PAN</t>
  </si>
  <si>
    <t>MOSTAZA</t>
  </si>
  <si>
    <t>MOSTO</t>
  </si>
  <si>
    <t>MOUSSE DE CHOCOLATE</t>
  </si>
  <si>
    <t>MOUSSE DE MBURUCUYA</t>
  </si>
  <si>
    <t>MUSLO DE POLLO</t>
  </si>
  <si>
    <t>MUY INTERESANTE</t>
  </si>
  <si>
    <t>NABO</t>
  </si>
  <si>
    <t>NAFTA 98</t>
  </si>
  <si>
    <t>NAFTA COMUN</t>
  </si>
  <si>
    <t>NAFTA DE 95</t>
  </si>
  <si>
    <t>NAFTA DE 96/97</t>
  </si>
  <si>
    <t>NARANJA</t>
  </si>
  <si>
    <t>NARANJA AGRIA (APEPU)</t>
  </si>
  <si>
    <t>NESQUIT DE NESTLE</t>
  </si>
  <si>
    <t>NESTUN (INSTANTANEO)</t>
  </si>
  <si>
    <t>NHOQUIS</t>
  </si>
  <si>
    <t>NHOQUIS (FRESCO)</t>
  </si>
  <si>
    <t>NHOQUIS CON SALSA BLANCA</t>
  </si>
  <si>
    <t>NHOQUIS CON SALSA DE CARNE</t>
  </si>
  <si>
    <t>NHOQUIS CON SALSA DE CARNE Y ENSALADA MIXTA</t>
  </si>
  <si>
    <t>NHOQUIS CON SALSA DE CARNE Y MANDIOCA</t>
  </si>
  <si>
    <t>NHOQUIS CON SALSA DE CARNE Y PAN</t>
  </si>
  <si>
    <t>NHOQUIS CON SALSA DE POLLO</t>
  </si>
  <si>
    <t>NHOQUIS CON SALSA DE POLLO Y MANDIOCA</t>
  </si>
  <si>
    <t>NHOQUIS CON SALSA DE POLLO Y PAN</t>
  </si>
  <si>
    <t>NHOQUIS CON SALSA ROJA</t>
  </si>
  <si>
    <t>NHOQUIS DE CARNE CON ENSALADA RUSA</t>
  </si>
  <si>
    <t>NHURUNDI A</t>
  </si>
  <si>
    <t>NISPERO</t>
  </si>
  <si>
    <t>NOVELAS</t>
  </si>
  <si>
    <t>NUECES</t>
  </si>
  <si>
    <t>NUEZ MOSCADA</t>
  </si>
  <si>
    <t>OBLEAS (TIPO OPERA)</t>
  </si>
  <si>
    <t>OMELETH</t>
  </si>
  <si>
    <t>OMELETH CON CHIPA GUAZU</t>
  </si>
  <si>
    <t>OMELETH CON ENSALADA DE ARROZ</t>
  </si>
  <si>
    <t>OMELETH CON ENSALADA MIXTA</t>
  </si>
  <si>
    <t>OMELETH CON RELLENO DE PANCHO</t>
  </si>
  <si>
    <t>OREGANO FRESCO</t>
  </si>
  <si>
    <t>OREGANO SECO</t>
  </si>
  <si>
    <t>OSITO DE ALGODON</t>
  </si>
  <si>
    <t>OSOBUCO</t>
  </si>
  <si>
    <t>OTRAS YERBAS</t>
  </si>
  <si>
    <t>OTRO (EDU. FORMAL)</t>
  </si>
  <si>
    <t>OTRO TIPO DE COMBUSTIBLE</t>
  </si>
  <si>
    <t>OTROS CEREALES</t>
  </si>
  <si>
    <t>OTROS DULCES</t>
  </si>
  <si>
    <t>OTROS LIBROS DE RELIGION</t>
  </si>
  <si>
    <t>OTROS PECES DE MAR</t>
  </si>
  <si>
    <t>PACU</t>
  </si>
  <si>
    <t>PAELLA COMPLETA</t>
  </si>
  <si>
    <t>PAGO A IGLESIA (BODA)</t>
  </si>
  <si>
    <t>PAGO POR ENSENHANZA PARTICULAR</t>
  </si>
  <si>
    <t>PALETA</t>
  </si>
  <si>
    <t>PALETA DE CERDO</t>
  </si>
  <si>
    <t>PALITO A LA MANTECA</t>
  </si>
  <si>
    <t>PALITO COMUN</t>
  </si>
  <si>
    <t>PALITO DE QUESO</t>
  </si>
  <si>
    <t>PALITO INTEGRAL</t>
  </si>
  <si>
    <t>PALITOS SALADOS</t>
  </si>
  <si>
    <t>PALMITO EN CONSERVA</t>
  </si>
  <si>
    <t>PALOMA</t>
  </si>
  <si>
    <t>PALOMETA</t>
  </si>
  <si>
    <t>PALOMITA</t>
  </si>
  <si>
    <t>PAN ARABE</t>
  </si>
  <si>
    <t>PAN ARABE RELLENO DE VERDURAS</t>
  </si>
  <si>
    <t>PAN BLANCO CON MANTECA</t>
  </si>
  <si>
    <t>PAN BLANCO CON MARGARINA</t>
  </si>
  <si>
    <t>PAN CASERO</t>
  </si>
  <si>
    <t>PAN CASERO CON DULCE O MERMELADA DE PERA</t>
  </si>
  <si>
    <t>PAN COMUN CON DULCE DE GUAYABA</t>
  </si>
  <si>
    <t>PAN COMUN CON DULCE DE LECHE</t>
  </si>
  <si>
    <t>PAN COMUN CON MANTECA</t>
  </si>
  <si>
    <t>PAN COMUN CON MERMELADA</t>
  </si>
  <si>
    <t>PAN CON SEMILLAS</t>
  </si>
  <si>
    <t>PAN DE AGUA</t>
  </si>
  <si>
    <t>PAN DE ARROZ</t>
  </si>
  <si>
    <t>PAN DE GLUTEN</t>
  </si>
  <si>
    <t>PAN DE MAIZ</t>
  </si>
  <si>
    <t>PAN DE QUESO</t>
  </si>
  <si>
    <t>PAN DE SANDWICH</t>
  </si>
  <si>
    <t>PAN DE SANDWICH INTEGRAL</t>
  </si>
  <si>
    <t>PAN DE SANDWICH LACTEADO</t>
  </si>
  <si>
    <t>PAN DE SEMOLA</t>
  </si>
  <si>
    <t>PAN DE SOJA</t>
  </si>
  <si>
    <t>PAN DULCE</t>
  </si>
  <si>
    <t>PAN FELIPE</t>
  </si>
  <si>
    <t>PAN FELIPE CON DULCE DE LECHE</t>
  </si>
  <si>
    <t>PAN FELIPE INTEGRAL</t>
  </si>
  <si>
    <t>PAN FELIPE INTEGRAL CON DULCE O MERMELADA DE GUAYABA</t>
  </si>
  <si>
    <t>PAN FRANCES</t>
  </si>
  <si>
    <t>PAN INTEGRAL</t>
  </si>
  <si>
    <t>PAN P/ HAMBURGUESA</t>
  </si>
  <si>
    <t>PAN SALVADO</t>
  </si>
  <si>
    <t>PAN SOBADO/ARGOLLA</t>
  </si>
  <si>
    <t>PAN TOSTADO</t>
  </si>
  <si>
    <t>PAN TOSTADO CON DULCE DE GUAYABA</t>
  </si>
  <si>
    <t>PANCETA</t>
  </si>
  <si>
    <t>PANCHO</t>
  </si>
  <si>
    <t>PANCHO DE PAVO</t>
  </si>
  <si>
    <t>PANCHO DE POLLO</t>
  </si>
  <si>
    <t>PANCHO ESPECIAL (SUPER PANCHO)</t>
  </si>
  <si>
    <t>PANCHO ESPECIAL (SUPER PANCHO) CON MANDIOCA</t>
  </si>
  <si>
    <t>PANCHO ESPECIAL (SUPER PANCHO) CON PAN</t>
  </si>
  <si>
    <t>PANCHO FORRADO (O ARROLLADITO DE PANCHO)</t>
  </si>
  <si>
    <t>PANCHO HERVIDO CON FIDEO CON QUESO</t>
  </si>
  <si>
    <t>PANCHO SIMPLE</t>
  </si>
  <si>
    <t>PANCHO SIMPLE CON PAN</t>
  </si>
  <si>
    <t>PANCITO CHIPS</t>
  </si>
  <si>
    <t>PANCITO COMUN</t>
  </si>
  <si>
    <t>PANCITO DE VIENA</t>
  </si>
  <si>
    <t>PANCITO INTEGRAL</t>
  </si>
  <si>
    <t>PANCITO SEMIDULCE</t>
  </si>
  <si>
    <t>PANCITO TIPO CASERITO</t>
  </si>
  <si>
    <t>PANHAL DE TELA</t>
  </si>
  <si>
    <t>PANHAL DESECHABLE</t>
  </si>
  <si>
    <t>PANHAL PARA ADULTOS</t>
  </si>
  <si>
    <t>PANHUELOS</t>
  </si>
  <si>
    <t>PANQUEQUE DE CARNE</t>
  </si>
  <si>
    <t>PANQUEQUE DE DULCE DE LECHE</t>
  </si>
  <si>
    <t>PANTALON DE ALGODON</t>
  </si>
  <si>
    <t>PANTALON DE BAMBULA</t>
  </si>
  <si>
    <t>PANTALON DE CORDEROY</t>
  </si>
  <si>
    <t>PANTALON DE GABARDINA</t>
  </si>
  <si>
    <t>PANTALON DE LANILLA</t>
  </si>
  <si>
    <t>PANTALON DE LINO</t>
  </si>
  <si>
    <t>PANTALON DE SEDA</t>
  </si>
  <si>
    <t>PANTALON DE VESTIR DE ALGODON</t>
  </si>
  <si>
    <t>PANTALON DE VESTIR DE CASIMIR</t>
  </si>
  <si>
    <t>PANTALON DE VESTIR DE GABARDINA</t>
  </si>
  <si>
    <t>PANTALON DE VESTIR DE LINO</t>
  </si>
  <si>
    <t>PANTALON DE VESTIR DE POLIESTER</t>
  </si>
  <si>
    <t>PANTALON SPORT</t>
  </si>
  <si>
    <t>PANTALON VAQUERO</t>
  </si>
  <si>
    <t>PAPA A LA CREMA</t>
  </si>
  <si>
    <t>PAPA BLANCA</t>
  </si>
  <si>
    <t>PAPA FRITA</t>
  </si>
  <si>
    <t>PAPA NEGRA</t>
  </si>
  <si>
    <t>PAPAS FRITAS</t>
  </si>
  <si>
    <t>PAPAS FRITAS CON PALMITO</t>
  </si>
  <si>
    <t>PAPAS FRITAS PREPARADAS</t>
  </si>
  <si>
    <t>PARRILLADA COMPLETA</t>
  </si>
  <si>
    <t>PARRILLADA COMPLETA CON MANDIOCA</t>
  </si>
  <si>
    <t>PARRILLADA COMPLETA CON PAN</t>
  </si>
  <si>
    <t>PASADOR</t>
  </si>
  <si>
    <t>PASTA CON SALSA BLANCA</t>
  </si>
  <si>
    <t>PASTA CON SALSA DE CARNE</t>
  </si>
  <si>
    <t>PASTA CON SALSA DE POLLO</t>
  </si>
  <si>
    <t>PASTA CON SALSA ROJA</t>
  </si>
  <si>
    <t>PASTAFROLA</t>
  </si>
  <si>
    <t>PASTELON DE CARNE DE SOJA</t>
  </si>
  <si>
    <t>PASTELON DE PAPAS</t>
  </si>
  <si>
    <t>PATA</t>
  </si>
  <si>
    <t>PATA DE VACA CON ARROZ</t>
  </si>
  <si>
    <t>PATA DE VACA CON ARROZ Y MANDIOCA</t>
  </si>
  <si>
    <t>PATAS DE CERDO</t>
  </si>
  <si>
    <t>PATE DE HIGADO</t>
  </si>
  <si>
    <t>PATE DE HIGADO (cerdo)</t>
  </si>
  <si>
    <t>PATE DE POLLO</t>
  </si>
  <si>
    <t>PATI</t>
  </si>
  <si>
    <t>PATITAS DE POLLO CON MANDIOCA</t>
  </si>
  <si>
    <t>PATO</t>
  </si>
  <si>
    <t>PATO FRITO O A LA OLLA</t>
  </si>
  <si>
    <t>PAVE</t>
  </si>
  <si>
    <t>PAVO</t>
  </si>
  <si>
    <t>PAVO RELLENO</t>
  </si>
  <si>
    <t>PAYAGUA MASCADA</t>
  </si>
  <si>
    <t>PECETO</t>
  </si>
  <si>
    <t>PECETO (MUCHACHO)</t>
  </si>
  <si>
    <t>PECETO AL HORNO CON ENSALADA DE REPOLLO</t>
  </si>
  <si>
    <t>PECETO CON ARROZ</t>
  </si>
  <si>
    <t>PECETO CON ARROZ Y MANDIOCA</t>
  </si>
  <si>
    <t>PECETO CON ENSALADA MIXTA</t>
  </si>
  <si>
    <t>PECETO CON ENSALADA RUSA</t>
  </si>
  <si>
    <t>PECETO CON ENSALADA RUSA Y PAN</t>
  </si>
  <si>
    <t>PECETO CON PURE DE PAPA</t>
  </si>
  <si>
    <t>PECHUGA DE POLLO</t>
  </si>
  <si>
    <t>PELON</t>
  </si>
  <si>
    <t>PEPERONI</t>
  </si>
  <si>
    <t>PEPINILLO EN CONSERVA</t>
  </si>
  <si>
    <t>PEPINO</t>
  </si>
  <si>
    <t>PERA</t>
  </si>
  <si>
    <t>PEREBY O PAJARILLA</t>
  </si>
  <si>
    <t>PEREJIL</t>
  </si>
  <si>
    <t>PERIODICOS</t>
  </si>
  <si>
    <t>PESCADO A LA PARRILLA</t>
  </si>
  <si>
    <t>PESCADO A LA PARRILLA CON MANDIOCA</t>
  </si>
  <si>
    <t>PESCADO A LA PARRILLA CON PAN</t>
  </si>
  <si>
    <t>PESCADO AL HORNO</t>
  </si>
  <si>
    <t>PESCADO AL HORNO CON MANDIOCA</t>
  </si>
  <si>
    <t>PESCADO AL HORNO CON PAN</t>
  </si>
  <si>
    <t>PESCADO AL HORNO CON VERDURAS</t>
  </si>
  <si>
    <t>PESCADO FRITO</t>
  </si>
  <si>
    <t>PESCADO FRITO CON ARROZ INTEGRAL Y ENSALADA MIXTA</t>
  </si>
  <si>
    <t>PESCADO FRITO CON MANDIOCA</t>
  </si>
  <si>
    <t>PESCADO FRITO CON PAN</t>
  </si>
  <si>
    <t>PESCADO FRITO CON PAPAS FRITAS</t>
  </si>
  <si>
    <t>PICADA DE PALMITO</t>
  </si>
  <si>
    <t>PICADILLO</t>
  </si>
  <si>
    <t>PICADITO CON HUEVO Y TORTILLA</t>
  </si>
  <si>
    <t>PICADITO CON TORTILLA</t>
  </si>
  <si>
    <t>PICADITO DE CARNE</t>
  </si>
  <si>
    <t>PICADITO DE CARNE CON ENSALADA MIXTA</t>
  </si>
  <si>
    <t>PICADITO DE CARNE CON HUEVO</t>
  </si>
  <si>
    <t>PICADITO DE CARNE CON MANDIOCA</t>
  </si>
  <si>
    <t>PICADITO DE CARNE CON PAN</t>
  </si>
  <si>
    <t>PICADITO DE CARNE CON TORTILLA Y MANDIOCA</t>
  </si>
  <si>
    <t>PICADITO DE HIGADO</t>
  </si>
  <si>
    <t>PICADITO DE POLLO</t>
  </si>
  <si>
    <t>PICANHA O CUPIN</t>
  </si>
  <si>
    <t>PICO DE PATO</t>
  </si>
  <si>
    <t>PIJAMA</t>
  </si>
  <si>
    <t>PIMENTON</t>
  </si>
  <si>
    <t>PIMIENTA</t>
  </si>
  <si>
    <t>PINHA (ANANAS)</t>
  </si>
  <si>
    <t>PIONONO</t>
  </si>
  <si>
    <t>PIRA JAGUA</t>
  </si>
  <si>
    <t>PIRAI</t>
  </si>
  <si>
    <t>PIRECA (O CHIPA CUERITO)</t>
  </si>
  <si>
    <t>PIZZA 4 QUESOS</t>
  </si>
  <si>
    <t>PIZZA CALABREZA</t>
  </si>
  <si>
    <t>PIZZA CATUPIRY</t>
  </si>
  <si>
    <t>PIZZA CON SALSA BLANCA Y CARNE DE SOJA</t>
  </si>
  <si>
    <t>PIZZA DE ATUN</t>
  </si>
  <si>
    <t>PIZZA DE CHOCLO</t>
  </si>
  <si>
    <t>PIZZA DE JAMON Y QUESO</t>
  </si>
  <si>
    <t>PIZZA DE SALAMIN</t>
  </si>
  <si>
    <t>PIZZA DE VERDURAS</t>
  </si>
  <si>
    <t>PIZZA FRANCESA</t>
  </si>
  <si>
    <t>PIZZA MARGARITA</t>
  </si>
  <si>
    <t>PIZZA MUZARELLA</t>
  </si>
  <si>
    <t>PIZZA NAPOLITANA</t>
  </si>
  <si>
    <t>PIZZA PALMITO Y JAMON</t>
  </si>
  <si>
    <t>PIZZA PEPPERONI</t>
  </si>
  <si>
    <t>PIZZA POLLO AL CURRY</t>
  </si>
  <si>
    <t>PIZZA PREPARADA PRECOCIDA</t>
  </si>
  <si>
    <t>PIZZA QUESO CLASICO</t>
  </si>
  <si>
    <t>PIZZA VEGETARIANA</t>
  </si>
  <si>
    <t>PLANTAS NATURALES</t>
  </si>
  <si>
    <t>PLANTERAS PARA JARDIN</t>
  </si>
  <si>
    <t>PLAYBOY</t>
  </si>
  <si>
    <t>POLENTA CON CARNE DE CERDO</t>
  </si>
  <si>
    <t>POLENTA CON HUEVO FRITO Y MANDIOCA</t>
  </si>
  <si>
    <t>POLENTA CON SALSA DE CARNE DE SOJA</t>
  </si>
  <si>
    <t>POLENTA CON SALSA DE CARNE VACUNA</t>
  </si>
  <si>
    <t>POLENTA CON SALSA DE CARNE VACUNA Y MANDIOCA</t>
  </si>
  <si>
    <t>POLENTA CON SALSA DE CARNE VACUNA Y PAN</t>
  </si>
  <si>
    <t>POLENTA CON SALSA DE POLLO</t>
  </si>
  <si>
    <t>POLENTA DE CHOCLO</t>
  </si>
  <si>
    <t>POLENTA SOLO</t>
  </si>
  <si>
    <t>POLERA</t>
  </si>
  <si>
    <t>POLLERA</t>
  </si>
  <si>
    <t>POLLERA DE ALGODON</t>
  </si>
  <si>
    <t>POLLERA DE CORDEROY</t>
  </si>
  <si>
    <t>POLLERA DE JERSEY</t>
  </si>
  <si>
    <t>POLLERA DE LINO</t>
  </si>
  <si>
    <t>POLLERA DE TELA VAQUERO</t>
  </si>
  <si>
    <t>POLLERA PARA DANZA</t>
  </si>
  <si>
    <t>POLLO A LA BRASA</t>
  </si>
  <si>
    <t>POLLO A LA BRASA CON MANDIOCA</t>
  </si>
  <si>
    <t>POLLO A LA BRASA CON PAN</t>
  </si>
  <si>
    <t>POLLO A LA JARDINERA CON PURE DE PAPA</t>
  </si>
  <si>
    <t>POLLO AL HORNO</t>
  </si>
  <si>
    <t>POLLO AL HORNO CON ARROZ</t>
  </si>
  <si>
    <t>POLLO AL HORNO CON ARROZ BLANCO Y PAN</t>
  </si>
  <si>
    <t>POLLO AL HORNO CON ARROZ FRITO</t>
  </si>
  <si>
    <t>POLLO AL HORNO CON ARROZ Y MANDIOCA</t>
  </si>
  <si>
    <t>POLLO AL HORNO CON ENSALADA DE ARROZ</t>
  </si>
  <si>
    <t>POLLO AL HORNO CON ENSALADA DE ARROZ Y PAN</t>
  </si>
  <si>
    <t>POLLO AL HORNO CON ENSALADA DE BERRO</t>
  </si>
  <si>
    <t>POLLO AL HORNO CON ENSALADA DE PAPA</t>
  </si>
  <si>
    <t>POLLO AL HORNO CON ENSALADA MIXTA</t>
  </si>
  <si>
    <t>POLLO AL HORNO CON ENSALADA MIXTA Y MANDIOCA</t>
  </si>
  <si>
    <t>POLLO AL HORNO CON ENSALADA MIXTA Y PAN</t>
  </si>
  <si>
    <t>POLLO AL HORNO CON ENSALADA RUSA</t>
  </si>
  <si>
    <t>POLLO AL HORNO CON ENSALADA RUSA Y PAN</t>
  </si>
  <si>
    <t>POLLO AL HORNO CON FIDEO</t>
  </si>
  <si>
    <t>POLLO AL HORNO CON FIDEO A LA CREMA</t>
  </si>
  <si>
    <t>POLLO AL HORNO CON FIDEO Y FEIJAO</t>
  </si>
  <si>
    <t>POLLO AL HORNO CON MANDIOCA</t>
  </si>
  <si>
    <t>POLLO AL HORNO CON PAN</t>
  </si>
  <si>
    <t>POLLO AL HORNO CON PAPAS</t>
  </si>
  <si>
    <t>POLLO AL HORNO CON PURE DE PAPA</t>
  </si>
  <si>
    <t>POLLO AL HORNO CON PURE DE PAPA Y MANDIOCA</t>
  </si>
  <si>
    <t>POLLO AL HORNO CON VERDURAS</t>
  </si>
  <si>
    <t>POLLO AL SPIEDO</t>
  </si>
  <si>
    <t>POLLO AL SPIEDO CON ARROZ FRITO</t>
  </si>
  <si>
    <t>POLLO AL SPIEDO CON ENSALADA DE ARROZ Y MANDIOCA</t>
  </si>
  <si>
    <t>POLLO AL SPIEDO CON ENSALADA RUSA Y MANDIOCA</t>
  </si>
  <si>
    <t>POLLO AL SPIEDO CON MANDIOCA</t>
  </si>
  <si>
    <t>POLLO ASADO A LA PARRILLA CON ARROZ BLANCO</t>
  </si>
  <si>
    <t>POLLO ASADO A LA PARRILLA CON ARROZ FRITO Y MANDIOCA</t>
  </si>
  <si>
    <t>POLLO ASADO A LA PARRILLA CON MANDIOCA</t>
  </si>
  <si>
    <t>POLLO CON ENSALADA DE ARROZ</t>
  </si>
  <si>
    <t>POLLO CON ENSALADA MIXTA</t>
  </si>
  <si>
    <t>POLLO CON SALSA AGRIDULCE</t>
  </si>
  <si>
    <t>POLLO CON SALSA BLANCA</t>
  </si>
  <si>
    <t>POLLO FRITO</t>
  </si>
  <si>
    <t>POLLO FRITO CON ARROZ</t>
  </si>
  <si>
    <t>POLLO FRITO CON ARROZ Y MANDIOCA</t>
  </si>
  <si>
    <t>POLLO FRITO CON ENSALADA DE REPOLLO Y MANDIOCA</t>
  </si>
  <si>
    <t>POLLO FRITO CON ENSALADA RUSA</t>
  </si>
  <si>
    <t>POLLO FRITO CON MANDIOCA</t>
  </si>
  <si>
    <t>POLLO FRITO CON PAN</t>
  </si>
  <si>
    <t>POLLO FRITO CON PURE DE PAPA</t>
  </si>
  <si>
    <t>POLLO HERVIDO</t>
  </si>
  <si>
    <t>POLVO DE HORNEAR</t>
  </si>
  <si>
    <t>POMELO</t>
  </si>
  <si>
    <t>PONCHI</t>
  </si>
  <si>
    <t>PONCHO</t>
  </si>
  <si>
    <t>POPULAR</t>
  </si>
  <si>
    <t>PORORO</t>
  </si>
  <si>
    <t>PORORO (PIPOCA, PICOCA DULCE O SALADO)</t>
  </si>
  <si>
    <t>POROTO CON ARROZ (O GUISO DE POROTO Y ARROZ)</t>
  </si>
  <si>
    <t>POROTO CON ARROZ O (GUISO DE POROTO Y ARROZ)</t>
  </si>
  <si>
    <t>POROTO CON ARROZ Y CARNE</t>
  </si>
  <si>
    <t>POROTO CON ARROZ Y CARNE CON MANDIOCA</t>
  </si>
  <si>
    <t>POROTO CON ARROZ Y CARNE CON PAN</t>
  </si>
  <si>
    <t>POROTO CON ARROZ Y MANDIOCA</t>
  </si>
  <si>
    <t>POROTO CON ARROZ Y PAN</t>
  </si>
  <si>
    <t>POROTO CON CARNE</t>
  </si>
  <si>
    <t>POROTO CON CARNE Y MANDIOCA</t>
  </si>
  <si>
    <t>POROTO CON FIDEO</t>
  </si>
  <si>
    <t>POROTO CON FIDEO Y CARNE</t>
  </si>
  <si>
    <t>POROTO CON FIDEO Y CARNE CON MANDIOCA</t>
  </si>
  <si>
    <t>POROTO CON FIDEO Y CARNE CON PAN</t>
  </si>
  <si>
    <t>POROTO CON FIDEO Y MANDIOCA</t>
  </si>
  <si>
    <t>POROTO CON FIDEO Y PAN</t>
  </si>
  <si>
    <t>POROTO CON FIDEO, QUESO Y PAN</t>
  </si>
  <si>
    <t>POROTO CON PATA DE VACA</t>
  </si>
  <si>
    <t>POROTO CON PATA DE VACA Y MANDIOCA</t>
  </si>
  <si>
    <t>POROTO CON PATA DE VACA Y PAN</t>
  </si>
  <si>
    <t>POROTO CON PATITA DE CERDO Y MANDIOCA</t>
  </si>
  <si>
    <t>POROTO CON QUESO</t>
  </si>
  <si>
    <t>POROTO CON QUESO Y PAN</t>
  </si>
  <si>
    <t>POROTO FRESCO EN GRANO</t>
  </si>
  <si>
    <t>POROTO FRESCO EN VAINA (POROTO PEKY)</t>
  </si>
  <si>
    <t>POROTO MANTECA CON CARNE Y MANDIOCA</t>
  </si>
  <si>
    <t>POROTO MANTECA CON FIDEO</t>
  </si>
  <si>
    <t>POROTO MANTECA CON FIDEO Y MANDIOCA</t>
  </si>
  <si>
    <t>POROTO MANTECA CON SOPA O CALDO DE VERDURAS</t>
  </si>
  <si>
    <t>POROTO MANTECA FRESCO EN GRANO</t>
  </si>
  <si>
    <t>POROTO MANTECA FRESCO EN VAINA</t>
  </si>
  <si>
    <t>POROTO MANTECA SECO</t>
  </si>
  <si>
    <t>POROTO NEGRO SECO (FEIJAO)</t>
  </si>
  <si>
    <t>POROTO ROJO SECO</t>
  </si>
  <si>
    <t>POROTO SAN FRANCISCO</t>
  </si>
  <si>
    <t>POROTO/CALDO</t>
  </si>
  <si>
    <t>POROTO/CALDO CON MANDIOCA</t>
  </si>
  <si>
    <t>POROTO/CALDO CON PAN</t>
  </si>
  <si>
    <t>PRE PIZZA</t>
  </si>
  <si>
    <t>PRE PIZZA LIGHT</t>
  </si>
  <si>
    <t>PUCHERO</t>
  </si>
  <si>
    <t>PUCHERO CON ALBONDIGA</t>
  </si>
  <si>
    <t>PUCHERO CON ARROZ</t>
  </si>
  <si>
    <t>PUCHERO CON ARROZ Y MANDIOCA</t>
  </si>
  <si>
    <t>PUCHERO CON ENSALADA MIXTA</t>
  </si>
  <si>
    <t>PUCHERO CON ENSALADA MIXTA Y MANDIOCA</t>
  </si>
  <si>
    <t>PUCHERO CON FEIJAO</t>
  </si>
  <si>
    <t>PUCHERO CON FIDEO</t>
  </si>
  <si>
    <t>PUCHERO CON FIDEO Y ENSALADA DE LECHUGA</t>
  </si>
  <si>
    <t>PUCHERO CON FIDEO Y ENSALADA DE REPOLLO</t>
  </si>
  <si>
    <t>PUCHERO CON FIDEO Y MANDIOCA</t>
  </si>
  <si>
    <t>PUCHERO CON FIDEO Y PAN</t>
  </si>
  <si>
    <t>PUCHERO CON HABILLA</t>
  </si>
  <si>
    <t>PUCHERO CON LOCRO</t>
  </si>
  <si>
    <t>PUCHERO CON LOCRO Y MANDIOCA</t>
  </si>
  <si>
    <t>PUCHERO CON LOCRO Y POROTO (JOPARA)</t>
  </si>
  <si>
    <t>PUCHERO CON LOCRO, POROTO Y MANDIOCA (JOPARA)</t>
  </si>
  <si>
    <t>PUCHERO CON PAN</t>
  </si>
  <si>
    <t>PUCHERO CON POROTO</t>
  </si>
  <si>
    <t>PUCHERO CON POROTO MANTECA CON PAN</t>
  </si>
  <si>
    <t>PUCHERO CON POROTO Y PAN</t>
  </si>
  <si>
    <t>PUCHERO CON TORTILLA</t>
  </si>
  <si>
    <t>PUCHERO DE 1RA.</t>
  </si>
  <si>
    <t>PUCHERO DE 2DA.</t>
  </si>
  <si>
    <t>PUCHERO DE CARNE CON BATATA</t>
  </si>
  <si>
    <t>PUCHERO DE CARNE CON MANDIOCA</t>
  </si>
  <si>
    <t>PUCHERO DE CERDO (ESPINAZO)</t>
  </si>
  <si>
    <t>PUCHERO DE POLLO</t>
  </si>
  <si>
    <t>PUCHERO DE POLLO CON FIDEO</t>
  </si>
  <si>
    <t>PUCHERO DE POROTO Y MANDIOCA</t>
  </si>
  <si>
    <t>PUCHERO DE SURUBI</t>
  </si>
  <si>
    <t>PUERRO</t>
  </si>
  <si>
    <t>PURE DE APIO</t>
  </si>
  <si>
    <t>PURE DE CALABAZAS</t>
  </si>
  <si>
    <t>PURE DE ESPINACA</t>
  </si>
  <si>
    <t>PURE DE PAPA</t>
  </si>
  <si>
    <t>PURE DE PAPA CON CARNE FRITA O A LA OLLA</t>
  </si>
  <si>
    <t>PURE DE PAPA CON SALSA DE CARNE</t>
  </si>
  <si>
    <t>PURE DE PAPA Y ZAPALLO</t>
  </si>
  <si>
    <t>PURE DE ZAPALLO</t>
  </si>
  <si>
    <t>QUAKER</t>
  </si>
  <si>
    <t>QUESADILLAS (COMIDA MEXICANA)</t>
  </si>
  <si>
    <t>QUESO CREMOSO</t>
  </si>
  <si>
    <t>QUESO CREMOSO UNTABLE</t>
  </si>
  <si>
    <t>QUESO CUARTIROLO</t>
  </si>
  <si>
    <t>QUESO DE BUFALO</t>
  </si>
  <si>
    <t>QUESO DE CERDO</t>
  </si>
  <si>
    <t>QUESO DE SANDWICH</t>
  </si>
  <si>
    <t>QUESO DE SOJA</t>
  </si>
  <si>
    <t>QUESO DIETETICO</t>
  </si>
  <si>
    <t>QUESO FRESCO O PARAGUAY</t>
  </si>
  <si>
    <t>QUESO FUNDIDO</t>
  </si>
  <si>
    <t>QUESO MUZARELLA</t>
  </si>
  <si>
    <t>QUESO PORT SALUD</t>
  </si>
  <si>
    <t>QUESO RALLADO</t>
  </si>
  <si>
    <t>QUESO RICOTA</t>
  </si>
  <si>
    <t>QUESO SARDO</t>
  </si>
  <si>
    <t>RABADILLA</t>
  </si>
  <si>
    <t>RABADILLA AL HORNO CON MANDIOCA</t>
  </si>
  <si>
    <t>RABANITO</t>
  </si>
  <si>
    <t>RAVIOLES</t>
  </si>
  <si>
    <t>RAVIOLES (FRESCO)</t>
  </si>
  <si>
    <t>RAVIOLES CON MANDIOCA</t>
  </si>
  <si>
    <t>RAVIOLES CON PAN</t>
  </si>
  <si>
    <t>RAVIOLES CON SALSA DE POLLO</t>
  </si>
  <si>
    <t>RAVIOLES DE CARNE CON SALSA ROJA</t>
  </si>
  <si>
    <t>RAVIOLES DE VERDURA CON SALSA BLANCA</t>
  </si>
  <si>
    <t>REFRESCO PREPARADO DE JUGOS EN POLVO (DH)</t>
  </si>
  <si>
    <t>REFRESCO PREPARADO DE JUGOS EN POLVO (FH)</t>
  </si>
  <si>
    <t>REMEDIO YUYOS VARIOS PARA MATE</t>
  </si>
  <si>
    <t>REMEDIO YUYOS VARIOS PARA TERERE</t>
  </si>
  <si>
    <t>REMERA (POLO) CON CUELLO MANGA CORTA</t>
  </si>
  <si>
    <t>REMERA (POLO) DE ALGODON MANGA CORTA CON CUELLO</t>
  </si>
  <si>
    <t>REMERA DE ALGODON</t>
  </si>
  <si>
    <t>REMERA DE ALGODON MANGA CORTA SIN CUELLO</t>
  </si>
  <si>
    <t>REMERA DE ALGODON MANGA LARGA</t>
  </si>
  <si>
    <t>REMERA DE ALGODON SIN CUELLO MANGA CORTA</t>
  </si>
  <si>
    <t>REMERA DE ALGODON SIN CUELLO MANGA LARGA</t>
  </si>
  <si>
    <t>REMERA DE JERSEY/POLIESTER</t>
  </si>
  <si>
    <t>REMERA DE LYCRA</t>
  </si>
  <si>
    <t>REMERA DEPORTIVA</t>
  </si>
  <si>
    <t>REMERA MUSCULOSA</t>
  </si>
  <si>
    <t>REMERITA/CAMISILLITA DE ALGODON</t>
  </si>
  <si>
    <t>REMOLACHA</t>
  </si>
  <si>
    <t>REPOLLO BLANCO</t>
  </si>
  <si>
    <t>REPOLLO MORADO</t>
  </si>
  <si>
    <t>REPOSTERIA</t>
  </si>
  <si>
    <t>REVIRO</t>
  </si>
  <si>
    <t>REVIRO CON CAFNH CON LECHE</t>
  </si>
  <si>
    <t>REVIRO CON COCIDO CON LECHE</t>
  </si>
  <si>
    <t>REVIRO CON HUEVO FRITO</t>
  </si>
  <si>
    <t>REVISTAS NO PROFESIONALES</t>
  </si>
  <si>
    <t>REVISTAS PROFESIONALES</t>
  </si>
  <si>
    <t>RINHON</t>
  </si>
  <si>
    <t>RINHONCITOS</t>
  </si>
  <si>
    <t>RISOTO CON CARNE Y PAN</t>
  </si>
  <si>
    <t>RISOTO DE POLLO</t>
  </si>
  <si>
    <t>ROLLITOS PRIMAVERA</t>
  </si>
  <si>
    <t>ROMERO</t>
  </si>
  <si>
    <t>RON</t>
  </si>
  <si>
    <t>ROPAS EN FARDO</t>
  </si>
  <si>
    <t>ROPAS PARA CABALLEROS</t>
  </si>
  <si>
    <t>RORA CON LECHE</t>
  </si>
  <si>
    <t>RORA CON QUESO</t>
  </si>
  <si>
    <t>ROSCA DE PASCUA</t>
  </si>
  <si>
    <t>ROSETA DE MAIZ DULCE</t>
  </si>
  <si>
    <t>ROSQUITA A LA MANTECA</t>
  </si>
  <si>
    <t>ROSQUITA COMUN</t>
  </si>
  <si>
    <t>ROSQUITA INTEGRAL</t>
  </si>
  <si>
    <t>RUCULA</t>
  </si>
  <si>
    <t>SACO</t>
  </si>
  <si>
    <t>SACO  SPORT DE POLIESTER</t>
  </si>
  <si>
    <t>SACO DE LANA</t>
  </si>
  <si>
    <t>SACO SPORT DE CORDEROY</t>
  </si>
  <si>
    <t>SACO SPORT DE LANA SINTETICA</t>
  </si>
  <si>
    <t>SAL CONDIMENTADA</t>
  </si>
  <si>
    <t>SAL FINA</t>
  </si>
  <si>
    <t>SAL GRUESA</t>
  </si>
  <si>
    <t>SAL MODIFICADA (LIGHT)</t>
  </si>
  <si>
    <t>SALAME</t>
  </si>
  <si>
    <t>SALAME CON CHIPA DE ALMIDON</t>
  </si>
  <si>
    <t>SALAME CON PAN</t>
  </si>
  <si>
    <t>SALAMIN</t>
  </si>
  <si>
    <t>SALCHICHAS</t>
  </si>
  <si>
    <t>SALIDA DE BANHO</t>
  </si>
  <si>
    <t>SALMON</t>
  </si>
  <si>
    <t>SALPICON DE AVE</t>
  </si>
  <si>
    <t>SALPICON DE MARISCOS FRITO</t>
  </si>
  <si>
    <t>SALSA DE CARNE</t>
  </si>
  <si>
    <t>SALSA DE CARNE CON LECHUGA</t>
  </si>
  <si>
    <t>SALSA DE CARNE CON MANDIOCA</t>
  </si>
  <si>
    <t>SALSA DE CARNE DE OVEJA CON ARROZ BLANCO</t>
  </si>
  <si>
    <t>SALSA DE LENGUA CON ARROZ BLANCO</t>
  </si>
  <si>
    <t>SALSA DE PANCHO CON ARROZ BLANCO</t>
  </si>
  <si>
    <t>SALSA DE PANCHO CON PURE DE PAPA</t>
  </si>
  <si>
    <t>SALSA DE POLLO</t>
  </si>
  <si>
    <t>SALSA DE POLLO CON MANDIOCA</t>
  </si>
  <si>
    <t>SALSA DE POLLO CON PAN</t>
  </si>
  <si>
    <t>SALSA DE SOJA</t>
  </si>
  <si>
    <t>SALSA DE TOMATE O PURE DE TOMATE</t>
  </si>
  <si>
    <t>SALSA DE VERDURA CON ENSALADA DE LECHUGA</t>
  </si>
  <si>
    <t>SALSA PARA PIZZA</t>
  </si>
  <si>
    <t>SALSA PICANTE</t>
  </si>
  <si>
    <t>SALTEADO DE FIDEO CON VERDURAS (COMIDA CHINA)</t>
  </si>
  <si>
    <t>SAMBARI (TORTUGUITA)</t>
  </si>
  <si>
    <t>SANDIA</t>
  </si>
  <si>
    <t>SANDWICH DE ATUN</t>
  </si>
  <si>
    <t>SANDWICH DE CARNE FRIA</t>
  </si>
  <si>
    <t>SANDWICH DE FIAMBRE</t>
  </si>
  <si>
    <t>SANDWICH DE FIAMBRE Y QUESO</t>
  </si>
  <si>
    <t>SANDWICH DE HUEVO</t>
  </si>
  <si>
    <t>SANDWICH DE JAMON Y QUESO</t>
  </si>
  <si>
    <t>SANDWICH DE JAMON Y TOMATE</t>
  </si>
  <si>
    <t>SANDWICH DE LOMITO DE CARNE</t>
  </si>
  <si>
    <t>SANDWICH DE MARINERA</t>
  </si>
  <si>
    <t>SANDWICH DE MILANESA DE CARNE</t>
  </si>
  <si>
    <t>SANDWICH DE MILANESA DE MONDONGO</t>
  </si>
  <si>
    <t>SANDWICH DE MILANESA DE POLLO</t>
  </si>
  <si>
    <t>SANDWICH DE POLLO</t>
  </si>
  <si>
    <t>SANDWICH DE QUESO</t>
  </si>
  <si>
    <t>SANDWICH DE VERDURA</t>
  </si>
  <si>
    <t>SANGRIA</t>
  </si>
  <si>
    <t>SARDINA EN CONSERVA</t>
  </si>
  <si>
    <t>SASHIMI (COMIDA CHINA)</t>
  </si>
  <si>
    <t>SAZONADOR</t>
  </si>
  <si>
    <t>SEBO</t>
  </si>
  <si>
    <t>SECRETARIADO EJECUTIVO</t>
  </si>
  <si>
    <t>SELECCIONES</t>
  </si>
  <si>
    <t>SEMILLAS</t>
  </si>
  <si>
    <t>SERVICIOS DE GUARDERIA</t>
  </si>
  <si>
    <t>SESAMO</t>
  </si>
  <si>
    <t>SHARUTO (REPOLLO,CARNE Y ARROZ)</t>
  </si>
  <si>
    <t>SHORT</t>
  </si>
  <si>
    <t>SHORT DE ALGODON</t>
  </si>
  <si>
    <t>SHORT DEPORTIVO</t>
  </si>
  <si>
    <t>SHORT POLLERA</t>
  </si>
  <si>
    <t>SIDRA</t>
  </si>
  <si>
    <t>SLIP</t>
  </si>
  <si>
    <t>SOBRETODO</t>
  </si>
  <si>
    <t>SOJA EN GRANO</t>
  </si>
  <si>
    <t>SOJA EN POLVO</t>
  </si>
  <si>
    <t>SOLALINDE</t>
  </si>
  <si>
    <t>SOMBRERO DE FIELTRO</t>
  </si>
  <si>
    <t>SOPA DE ARVEJA CON MANDIOCA</t>
  </si>
  <si>
    <t>SOPA DE ARVEJA EN SOBRE</t>
  </si>
  <si>
    <t>SOPA DE CARNE EN SOBRE</t>
  </si>
  <si>
    <t>SOPA DE CHOCLO EN SOBRE</t>
  </si>
  <si>
    <t>SOPA DE GALLINA EN SOBRE</t>
  </si>
  <si>
    <t>SOPA DE LEGUMBRES EN SOBRE</t>
  </si>
  <si>
    <t>SOPA DE PESCADO</t>
  </si>
  <si>
    <t>SOPA DE PESCADO CON MANDIOCA</t>
  </si>
  <si>
    <t>SOPA DE PESCADO CON PAN</t>
  </si>
  <si>
    <t>SOPA DE POLLO</t>
  </si>
  <si>
    <t>SOPA DE POLLO CON PAN</t>
  </si>
  <si>
    <t>SOPA DE POROTO</t>
  </si>
  <si>
    <t>SOPA DE POROTO CON MANDIOCA</t>
  </si>
  <si>
    <t>SOPA DE POROTO CON PAN</t>
  </si>
  <si>
    <t>SOPA DE VERDURA EN SOBRE</t>
  </si>
  <si>
    <t>SOPA DE VERDURAS CON CHIPITA</t>
  </si>
  <si>
    <t>SOPA O CALDO DE FIDEO EN SOBRE</t>
  </si>
  <si>
    <t>SOPA O CALDO DE VERDURA</t>
  </si>
  <si>
    <t>SOPA O CALDO DE VERDURA CON MANDIOCA</t>
  </si>
  <si>
    <t>SOPA O CALDO DE VERDURA CON PAN</t>
  </si>
  <si>
    <t>SOPA O CALDO DE VERDURA CON TORTILLA</t>
  </si>
  <si>
    <t>SOPA O CALDO DE VERDURAS CON FIDEO</t>
  </si>
  <si>
    <t>SOPA O CALDO DE VERDURAS LIGHT EN SOBRE</t>
  </si>
  <si>
    <t>SOPA PARAGUAYA</t>
  </si>
  <si>
    <t>SOPA PARAGUAYA CON CARNE</t>
  </si>
  <si>
    <t>SOSTEN</t>
  </si>
  <si>
    <t>SOYO</t>
  </si>
  <si>
    <t>SOYO CON ARROZ Y MANDIOCA</t>
  </si>
  <si>
    <t>SOYO CON ENSALADA DE LECHUGA</t>
  </si>
  <si>
    <t>SOYO CON FIDEO</t>
  </si>
  <si>
    <t>SOYO CON HUEVO Y MANDIOCA</t>
  </si>
  <si>
    <t>SOYO CON MANDIOCA</t>
  </si>
  <si>
    <t>SOYO CON PAN</t>
  </si>
  <si>
    <t>SOYO CON REVIRO</t>
  </si>
  <si>
    <t>SOYO CON TORTILLA</t>
  </si>
  <si>
    <t>SOYO CON TORTILLA Y BATATA</t>
  </si>
  <si>
    <t>SOYO CON TORTILLA Y MANDIOCA</t>
  </si>
  <si>
    <t>SOYO CON TORTILLA Y PAN</t>
  </si>
  <si>
    <t>STROGONOF DE CARNE O ESTROGONOF DE CARNE</t>
  </si>
  <si>
    <t>STROGONOF DE CARNE O ESTROGONOF DE CARNE CON ARROZ BLANCO</t>
  </si>
  <si>
    <t>STROGONOF DE CARNE O ESTROGONOF DE CARNE CON ARROZ BLANCO Y MANDIOCA</t>
  </si>
  <si>
    <t>STROGONOF DE CARNE O ESTROGONOF DE CARNE CON ARROZ BLANCO Y PAN</t>
  </si>
  <si>
    <t>STROGONOF DE POLLO</t>
  </si>
  <si>
    <t>STROGONOF DE POLLO O ESTROGONOF DE POLLO</t>
  </si>
  <si>
    <t>STROGONOF DE POLLO O ESTROGONOF DE POLLO CON ARROZ BLANCO</t>
  </si>
  <si>
    <t>SUERO DE LECHE</t>
  </si>
  <si>
    <t>SUETER DE ALGODON</t>
  </si>
  <si>
    <t>SUETER DE ALGODON MANGA LARGA</t>
  </si>
  <si>
    <t>SUETER DE LANA</t>
  </si>
  <si>
    <t>SUETER DE LANA MANGA LARGA</t>
  </si>
  <si>
    <t>SUFLE DE CARNE</t>
  </si>
  <si>
    <t>SUFLE DE COLIFLOR</t>
  </si>
  <si>
    <t>SUFLE DE POLLO</t>
  </si>
  <si>
    <t>SUFLE DE VERDURAS</t>
  </si>
  <si>
    <t>SUFLE DE ZAPALLO</t>
  </si>
  <si>
    <t>SURUBI</t>
  </si>
  <si>
    <t>SURUBI BAHIANO CON CAMARONES</t>
  </si>
  <si>
    <t>SUSHI</t>
  </si>
  <si>
    <t>SUSTITUTO DE LECHE (KAS 1000)</t>
  </si>
  <si>
    <t>TACOS DE CARNE</t>
  </si>
  <si>
    <t>TALLARIN DE CARNE</t>
  </si>
  <si>
    <t>TALLARIN DE CARNE CON ENSALADA DE REPOLLO</t>
  </si>
  <si>
    <t>TALLARIN DE CARNE CON ENSALADA MIXTA</t>
  </si>
  <si>
    <t>TALLARIN DE CARNE CON ENSALADA MIXTA CON MANDIOCA</t>
  </si>
  <si>
    <t>TALLARIN DE CARNE CON ENSALADA MIXTA CON PAN</t>
  </si>
  <si>
    <t>TALLARIN DE CARNE CON MANDIOCA</t>
  </si>
  <si>
    <t>TALLARIN DE CARNE CON PAN</t>
  </si>
  <si>
    <t>TALLARIN DE CARNE DE SOJA CON ENSALADA DE VERDURAS</t>
  </si>
  <si>
    <t>TALLARIN DE GALLINA</t>
  </si>
  <si>
    <t>TALLARIN DE GALLINA CASERA</t>
  </si>
  <si>
    <t>TALLARIN DE GALLINA CASERA CON MANDIOCA</t>
  </si>
  <si>
    <t>TALLARIN DE GALLINA CON MANDIOCA</t>
  </si>
  <si>
    <t>TALLARIN DE POLLO</t>
  </si>
  <si>
    <t>TALLARIN DE POLLO CON ENSALADA MIXTA</t>
  </si>
  <si>
    <t>TALLARIN DE POLLO CON ENSALADA MIXTA Y MANDIOCA</t>
  </si>
  <si>
    <t>TALLARIN DE POLLO CON MANDIOCA</t>
  </si>
  <si>
    <t>TALLARIN DE POLLO CON PAN</t>
  </si>
  <si>
    <t>TAPA CUADRIL</t>
  </si>
  <si>
    <t>TAPA PARA PASCUALINA</t>
  </si>
  <si>
    <t>TAREY I</t>
  </si>
  <si>
    <t>TARTA DE ACELGA</t>
  </si>
  <si>
    <t>TARTA DE ATUN</t>
  </si>
  <si>
    <t>TARTA DE BERENJENA</t>
  </si>
  <si>
    <t>TARTA DE CARNE</t>
  </si>
  <si>
    <t>TARTA DE CEBOLLA</t>
  </si>
  <si>
    <t>TARTA DE CHOCLO</t>
  </si>
  <si>
    <t>TARTA DE DURAZNO</t>
  </si>
  <si>
    <t>TARTA DE JAMON</t>
  </si>
  <si>
    <t>TARTA DE JAMON Y QUESO CON ENSALADA DE REPOLLO</t>
  </si>
  <si>
    <t>TARTA DE PALMITO</t>
  </si>
  <si>
    <t>TARTA DE PAPA Y HUEVO</t>
  </si>
  <si>
    <t>TARTA DE POLLO</t>
  </si>
  <si>
    <t>TARTA DE POLLO CON ACELGA</t>
  </si>
  <si>
    <t>TARTA DE QUESO</t>
  </si>
  <si>
    <t>TARTA DE QUESO CON ARROZ BLANCO</t>
  </si>
  <si>
    <t>TARTA DE VERDURAS</t>
  </si>
  <si>
    <t>TARTA DE VERDURAS CON PAN</t>
  </si>
  <si>
    <t>TARTA DE ZAPALLO</t>
  </si>
  <si>
    <t>TARTA O FUGAZZA DE CARNE</t>
  </si>
  <si>
    <t>TARTA O FUGAZZA DE JAMON Y QUESO</t>
  </si>
  <si>
    <t>TARTA O FUGAZZA DE JAMON Y QUESO CON MANDIOCA</t>
  </si>
  <si>
    <t>TE</t>
  </si>
  <si>
    <t>TE CON LECHE PREPARADO PARA CONSUMIR</t>
  </si>
  <si>
    <t>TE DE ANIS (EN POLVO)</t>
  </si>
  <si>
    <t>TE DE ANIS PREPARADO PARA CONSUMIR</t>
  </si>
  <si>
    <t>TE DE BOLDO (EN POLVO)</t>
  </si>
  <si>
    <t>TE DE LIMON (EN POLVO)</t>
  </si>
  <si>
    <t>TE DE MANZANILLA (EN POLVO)</t>
  </si>
  <si>
    <t>TE DE TILO (EN POLVO)</t>
  </si>
  <si>
    <t>TE DE TILO PREPARADO PARA CONSUMIR</t>
  </si>
  <si>
    <t>TE DE VAINILLA</t>
  </si>
  <si>
    <t>TE PREPARADO PARA CONSUMIR</t>
  </si>
  <si>
    <t>TE VEO</t>
  </si>
  <si>
    <t>TECNICO EN COMPUTACION</t>
  </si>
  <si>
    <t>TECNICO EN ELECTRICIDAD</t>
  </si>
  <si>
    <t>TECNICO EN MECANICA</t>
  </si>
  <si>
    <t>TECNICO EN REFRIGERACION</t>
  </si>
  <si>
    <t>TELA TROPICAL</t>
  </si>
  <si>
    <t>TELAS</t>
  </si>
  <si>
    <t>TERERE PREPARADO</t>
  </si>
  <si>
    <t>TILAPIA</t>
  </si>
  <si>
    <t>TIRANTES</t>
  </si>
  <si>
    <t>TNT</t>
  </si>
  <si>
    <t>TOCINO DE CERDO</t>
  </si>
  <si>
    <t>TOMATE LISO O LARGA VIDA</t>
  </si>
  <si>
    <t>TOMATE SANTA CRUZ O PERITA</t>
  </si>
  <si>
    <t>TOMATES EN CONSERVA (ENTEROS)</t>
  </si>
  <si>
    <t>TOMATES EN RODAJAS</t>
  </si>
  <si>
    <t>TOMATIN O CHERRY</t>
  </si>
  <si>
    <t>TOP</t>
  </si>
  <si>
    <t>TORTA EN PORCION</t>
  </si>
  <si>
    <t>TORTA ENTERA POR KILO</t>
  </si>
  <si>
    <t>TORTA HELADA</t>
  </si>
  <si>
    <t>TORTA PARA ACONTECIMIENTOS</t>
  </si>
  <si>
    <t>TORTILLA</t>
  </si>
  <si>
    <t>TORTILLA CON ENSALADA DE ARROZ</t>
  </si>
  <si>
    <t>TORTILLA CON ENSALADA MIXTA</t>
  </si>
  <si>
    <t>TORTILLA CON GUISO DE POROTO CON ARROZ</t>
  </si>
  <si>
    <t>TORTILLA CON MANDIOCA</t>
  </si>
  <si>
    <t>TORTILLA CON PAN</t>
  </si>
  <si>
    <t>TORTILLA DE ACELGA</t>
  </si>
  <si>
    <t>TORTILLA DE CHOCLO</t>
  </si>
  <si>
    <t>TORTILLA DE CHOCLO CON MANDIOCA</t>
  </si>
  <si>
    <t>TORTILLA ESPANHOLA (O TORTILLON DE PAPA)</t>
  </si>
  <si>
    <t>TORTILLA ESPANHOLA (O TORTILLON DE PAPA) CON ENSALADA VERDE</t>
  </si>
  <si>
    <t>TORTILLA URUGUAYA</t>
  </si>
  <si>
    <t>TRAJE DE ALGODON</t>
  </si>
  <si>
    <t>TRAJE DE BANHO</t>
  </si>
  <si>
    <t>TRAJE DE BANHO BIKINI (2 PIEZAS)</t>
  </si>
  <si>
    <t>TRAJE DE GABARDINA</t>
  </si>
  <si>
    <t>TRAJE DE GABARDINA SIN CHALECO</t>
  </si>
  <si>
    <t>TRAJE DE LINO SIN CHALECO</t>
  </si>
  <si>
    <t>TRAPO DE PISO</t>
  </si>
  <si>
    <t>TRES PUNTOS</t>
  </si>
  <si>
    <t>TRIGO (CEREAL)</t>
  </si>
  <si>
    <t>TRIPA FINA (CHINCHULINES)</t>
  </si>
  <si>
    <t>TRIPA GORDA</t>
  </si>
  <si>
    <t>TRUCHA</t>
  </si>
  <si>
    <t>TURRONES</t>
  </si>
  <si>
    <t>TYPOI</t>
  </si>
  <si>
    <t>UBRE (CAMBYCUE)</t>
  </si>
  <si>
    <t>ULTIMA HORA</t>
  </si>
  <si>
    <t>UNIFORME ESCOLAR O COLEGIO</t>
  </si>
  <si>
    <t>UTILES ESCOLARES EN GENERAL</t>
  </si>
  <si>
    <t>UVA BLANCA</t>
  </si>
  <si>
    <t>UVA NEGRA</t>
  </si>
  <si>
    <t>UVA PASA</t>
  </si>
  <si>
    <t>VACAS/TOROS/NOVILLOS</t>
  </si>
  <si>
    <t>VACIO</t>
  </si>
  <si>
    <t>VACUNAS</t>
  </si>
  <si>
    <t>VAINILLA EN LIQUIDO</t>
  </si>
  <si>
    <t>VAINILLA EN POLVO</t>
  </si>
  <si>
    <t>VASO DE LECHE</t>
  </si>
  <si>
    <t>VERBENA</t>
  </si>
  <si>
    <t>VERDURAS ENLATADA</t>
  </si>
  <si>
    <t>VERDURAS SALTEADAS</t>
  </si>
  <si>
    <t>VESTIDO DE ALGODON</t>
  </si>
  <si>
    <t>VESTIDO DE JERSEY</t>
  </si>
  <si>
    <t>VESTIDO DE LANA</t>
  </si>
  <si>
    <t>VESTIDO DE LANILLA</t>
  </si>
  <si>
    <t>VESTIDO DE OTRA TELA</t>
  </si>
  <si>
    <t>VESTIDO DE POLIESTER</t>
  </si>
  <si>
    <t>VILLARROA DE CARNE</t>
  </si>
  <si>
    <t>VILLARROA DE HUEVO</t>
  </si>
  <si>
    <t>VILLARROA DE HUEVO CON PAN</t>
  </si>
  <si>
    <t>VINAGRE</t>
  </si>
  <si>
    <t>VINO</t>
  </si>
  <si>
    <t>VINO CON GASEOSA</t>
  </si>
  <si>
    <t>VODKA</t>
  </si>
  <si>
    <t>WHISKY</t>
  </si>
  <si>
    <t>YACARE</t>
  </si>
  <si>
    <t>YBAPURU</t>
  </si>
  <si>
    <t>YERBA CON HIERBAS MEDICINALES</t>
  </si>
  <si>
    <t>YERBA EMPAQUETADA CLASICA (COMUN)</t>
  </si>
  <si>
    <t>YERBA EMPAQUETADA ESPECIAL</t>
  </si>
  <si>
    <t>YERBA MATE EN SAQUITO</t>
  </si>
  <si>
    <t>YERBA SUELTA O A GRANEL</t>
  </si>
  <si>
    <t>YES YES</t>
  </si>
  <si>
    <t>YOGURT BEBIBLE DIETETICO</t>
  </si>
  <si>
    <t>YOGURT BEBIBLE ENTERO</t>
  </si>
  <si>
    <t>YOGURT CON CEREALES</t>
  </si>
  <si>
    <t>YOGURT CON PULPA DE FRUTAS</t>
  </si>
  <si>
    <t>YOGURT CON PULPA DE FRUTAS (DESCREMADO)LIGHT</t>
  </si>
  <si>
    <t>YOGURT CON PULPA DE FRUTAS (ENTERO)</t>
  </si>
  <si>
    <t>YOGURT DE CABRA</t>
  </si>
  <si>
    <t>YOGURT DESCREMADO CON PRE Y PROBIOTICOS</t>
  </si>
  <si>
    <t>YOGURT DIETETICO</t>
  </si>
  <si>
    <t>YOGURT ENTERO</t>
  </si>
  <si>
    <t>YOGURT ENTERO CON PRE Y PROBIOTICOS</t>
  </si>
  <si>
    <t>YOPARA</t>
  </si>
  <si>
    <t>ZANAHORIA</t>
  </si>
  <si>
    <t>ZAPALLITO</t>
  </si>
  <si>
    <t>ZAPALLITO RELLENO</t>
  </si>
  <si>
    <t>ZAPALLO</t>
  </si>
  <si>
    <t>ZUCARITAS</t>
  </si>
  <si>
    <t>ZUCCHINI</t>
  </si>
  <si>
    <t>ZUCOSOS (CEREALES)</t>
  </si>
  <si>
    <t>sector1</t>
  </si>
  <si>
    <t>sector2</t>
  </si>
  <si>
    <t>sector3</t>
  </si>
  <si>
    <t>sector4</t>
  </si>
  <si>
    <t>sector5</t>
  </si>
  <si>
    <t>sector6</t>
  </si>
  <si>
    <t>sector7</t>
  </si>
  <si>
    <t>sector8</t>
  </si>
  <si>
    <t>sector9</t>
  </si>
  <si>
    <t>sector10</t>
  </si>
  <si>
    <t>sector11</t>
  </si>
  <si>
    <t>sector12</t>
  </si>
  <si>
    <t>sector13</t>
  </si>
  <si>
    <t>sector14</t>
  </si>
  <si>
    <t>sector15</t>
  </si>
  <si>
    <t>sector16</t>
  </si>
  <si>
    <t>sector17</t>
  </si>
  <si>
    <t>sector18</t>
  </si>
  <si>
    <t>sector19</t>
  </si>
  <si>
    <t>sector20</t>
  </si>
  <si>
    <t>sector21</t>
  </si>
  <si>
    <t>sector22</t>
  </si>
  <si>
    <t>sector23</t>
  </si>
  <si>
    <t>sector24</t>
  </si>
  <si>
    <t>sector25</t>
  </si>
  <si>
    <t>sector26</t>
  </si>
  <si>
    <t>sector27</t>
  </si>
  <si>
    <t>sector28</t>
  </si>
  <si>
    <t>sector29</t>
  </si>
  <si>
    <t>sector30</t>
  </si>
  <si>
    <t>sector31</t>
  </si>
  <si>
    <t>sector32</t>
  </si>
  <si>
    <t>sector33</t>
  </si>
  <si>
    <t>sector34</t>
  </si>
  <si>
    <t>sector35</t>
  </si>
  <si>
    <t>sector36</t>
  </si>
  <si>
    <t>sector37</t>
  </si>
  <si>
    <t>sector38</t>
  </si>
  <si>
    <t>sector39</t>
  </si>
  <si>
    <t>sector40</t>
  </si>
  <si>
    <t xml:space="preserve">Programas sociales </t>
  </si>
  <si>
    <t xml:space="preserve">Monto </t>
  </si>
  <si>
    <t>Becas Educacion Media  1</t>
  </si>
  <si>
    <t>Becas Educacion Media  2</t>
  </si>
  <si>
    <t xml:space="preserve">Becas Educacion </t>
  </si>
  <si>
    <t xml:space="preserve">Becas Educacion Superior </t>
  </si>
  <si>
    <t>benef</t>
  </si>
  <si>
    <t>val</t>
  </si>
  <si>
    <t>media1</t>
  </si>
  <si>
    <t>media2</t>
  </si>
  <si>
    <t>sup</t>
  </si>
  <si>
    <t xml:space="preserve">Alimentacion Escolar </t>
  </si>
  <si>
    <t xml:space="preserve">Concepcion </t>
  </si>
  <si>
    <t xml:space="preserve">San Pedro </t>
  </si>
  <si>
    <t xml:space="preserve">Departamentos </t>
  </si>
  <si>
    <t>Cordillera</t>
  </si>
  <si>
    <t>Guaira</t>
  </si>
  <si>
    <t xml:space="preserve">Caaguazu </t>
  </si>
  <si>
    <t>Caazapa</t>
  </si>
  <si>
    <t>Itapua</t>
  </si>
  <si>
    <t>Misiones</t>
  </si>
  <si>
    <t>Paraguari</t>
  </si>
  <si>
    <t>Altoparana</t>
  </si>
  <si>
    <t>Central</t>
  </si>
  <si>
    <t>Neembucu</t>
  </si>
  <si>
    <t>Amambay</t>
  </si>
  <si>
    <t>Canindeyu</t>
  </si>
  <si>
    <t>Pdtehayes</t>
  </si>
  <si>
    <t xml:space="preserve">Asuncion </t>
  </si>
  <si>
    <t>Alto Paraguay</t>
  </si>
  <si>
    <t>dpto</t>
  </si>
  <si>
    <t xml:space="preserve">Utiles escolares </t>
  </si>
  <si>
    <t>alquiler_tax</t>
  </si>
  <si>
    <t>dividendo_tax</t>
  </si>
  <si>
    <t>uprod_tax</t>
  </si>
  <si>
    <t>uprod_tax_pc</t>
  </si>
  <si>
    <t>dividendo_tax_pc</t>
  </si>
  <si>
    <t>alquiler_tax_pc</t>
  </si>
  <si>
    <t>irpc_pc</t>
  </si>
  <si>
    <t>Pytyvo 1 (2020)</t>
  </si>
  <si>
    <t>Pytyvo 2 (2020)</t>
  </si>
  <si>
    <t>Pytyvo 2 (2021)</t>
  </si>
  <si>
    <t xml:space="preserve">Programas Covid </t>
  </si>
  <si>
    <t>Nangaraneko</t>
  </si>
  <si>
    <t xml:space="preserve">Presupuesto </t>
  </si>
  <si>
    <t>*Numero de personas empleadas en cada categoria en 2020</t>
  </si>
  <si>
    <t>cat</t>
  </si>
  <si>
    <t>año</t>
  </si>
  <si>
    <t xml:space="preserve">cant </t>
  </si>
  <si>
    <t>gasto</t>
  </si>
  <si>
    <t>consumo</t>
  </si>
  <si>
    <t>precio</t>
  </si>
  <si>
    <t>kwh</t>
  </si>
  <si>
    <r>
      <rPr>
        <b/>
        <u/>
        <sz val="14"/>
        <color theme="1"/>
        <rFont val="Garamond"/>
        <family val="1"/>
      </rPr>
      <t xml:space="preserve">Pobreza y Desigualdad: </t>
    </r>
    <r>
      <rPr>
        <b/>
        <sz val="14"/>
        <color theme="1"/>
        <rFont val="Garamond"/>
        <family val="1"/>
      </rPr>
      <t xml:space="preserve">
Tasas de pobreza total o extrema e indice de Gini para diferentes conceptos de ingresos del CEQ. 
</t>
    </r>
    <r>
      <rPr>
        <b/>
        <i/>
        <sz val="14"/>
        <color theme="1"/>
        <rFont val="Garamond"/>
        <family val="1"/>
      </rPr>
      <t>Seleccione la linea de pobreza correspondiente en donde indican las flechas. Compare el escenario de simulacion escogido (izquierda) con un escenario de referencia (derecha)</t>
    </r>
  </si>
  <si>
    <t>Ingreso Consumible</t>
  </si>
  <si>
    <t>Crecimiento monto%</t>
  </si>
  <si>
    <t>growth</t>
  </si>
  <si>
    <t>tekopora</t>
  </si>
  <si>
    <t>adulto</t>
  </si>
  <si>
    <t>Tekopora y Adulto Mayor</t>
  </si>
  <si>
    <t>monto_tekopora_pc</t>
  </si>
  <si>
    <t>monto_adulto_pc</t>
  </si>
  <si>
    <t>monto_tekopora</t>
  </si>
  <si>
    <t>monto_adulto</t>
  </si>
  <si>
    <t>iragro</t>
  </si>
  <si>
    <t>iracis</t>
  </si>
  <si>
    <t>irpc</t>
  </si>
  <si>
    <t>net_mkt_income</t>
  </si>
  <si>
    <t xml:space="preserve">monto_becmed </t>
  </si>
  <si>
    <t>monto_becsup</t>
  </si>
  <si>
    <t>monto_transesp</t>
  </si>
  <si>
    <t>monto_transutil</t>
  </si>
  <si>
    <t>monto_pyty1_pc</t>
  </si>
  <si>
    <t>monto_pyty2_pc</t>
  </si>
  <si>
    <t>monto_nangareko_pc</t>
  </si>
  <si>
    <t>e01lde</t>
  </si>
  <si>
    <t>cos_inc</t>
  </si>
  <si>
    <t>elec_sub_hh</t>
  </si>
  <si>
    <t>transporteF</t>
  </si>
  <si>
    <t>senavitatF_pc</t>
  </si>
  <si>
    <t>monto_iva_pc</t>
  </si>
  <si>
    <t>monto_isc2019_pc</t>
  </si>
  <si>
    <t>monto_sub_andeFS_pc</t>
  </si>
  <si>
    <t>final_inc</t>
  </si>
  <si>
    <t>edupubpreesc_hh</t>
  </si>
  <si>
    <t>edupubprim_hh</t>
  </si>
  <si>
    <t>edupubsec_hh</t>
  </si>
  <si>
    <t>edupubuni_hh</t>
  </si>
  <si>
    <t>saludpub_hh</t>
  </si>
  <si>
    <t>saludips_hh</t>
  </si>
  <si>
    <t>means</t>
  </si>
  <si>
    <t>Ingreso de Mercado</t>
  </si>
  <si>
    <t>Ingreso neto de mercado</t>
  </si>
  <si>
    <t>Impuesto IRAGRO</t>
  </si>
  <si>
    <t>Impuesto IRACIS</t>
  </si>
  <si>
    <t>Impuesto IRPC</t>
  </si>
  <si>
    <t>Programa adulto mayor universal</t>
  </si>
  <si>
    <t>Programa adulto Tekopora</t>
  </si>
  <si>
    <t>Programa Nangareko</t>
  </si>
  <si>
    <t>Utiles escolares</t>
  </si>
  <si>
    <t>Becas educacion media</t>
  </si>
  <si>
    <t>Becas educacion superior</t>
  </si>
  <si>
    <t xml:space="preserve">Pytyvo 1  </t>
  </si>
  <si>
    <t>Impuesto de renta (laboral)</t>
  </si>
  <si>
    <t>Impuesto de renta (alquiler)</t>
  </si>
  <si>
    <t>Impuesto de renta (dividendos)</t>
  </si>
  <si>
    <t>SSC</t>
  </si>
  <si>
    <t>Transferencia a agricultores</t>
  </si>
  <si>
    <t>Subsidio electricidad</t>
  </si>
  <si>
    <t>Subsidio transporte</t>
  </si>
  <si>
    <t>Subsidio Ande</t>
  </si>
  <si>
    <t>Educacion preescolar</t>
  </si>
  <si>
    <t>Educacion primaria</t>
  </si>
  <si>
    <t>Educacion secundaria</t>
  </si>
  <si>
    <t>Educacion universidaria</t>
  </si>
  <si>
    <t>Seguro de salud</t>
  </si>
  <si>
    <t>Gasto salud publica</t>
  </si>
  <si>
    <t>meansloc</t>
  </si>
  <si>
    <t xml:space="preserve">Resultados de la Simulacion </t>
  </si>
  <si>
    <t>Quintil 2</t>
  </si>
  <si>
    <t>Quintil 3</t>
  </si>
  <si>
    <t>Quintil 4</t>
  </si>
  <si>
    <t>Mas  ricos</t>
  </si>
  <si>
    <t>monto_becmed_pc</t>
  </si>
  <si>
    <t>monto_becsup_pc</t>
  </si>
  <si>
    <t>monto_transesp_pc</t>
  </si>
  <si>
    <t>monto_transutil_pc</t>
  </si>
  <si>
    <t>xirpcenefits__1</t>
  </si>
  <si>
    <t>saludpub_pc</t>
  </si>
  <si>
    <t>saludips_pc</t>
  </si>
  <si>
    <t>saludips_pc_benefits__1</t>
  </si>
  <si>
    <t>net_mkt_inc_irpssc_pc_coverage__1</t>
  </si>
  <si>
    <t>Resultados de Referencia</t>
  </si>
  <si>
    <t>tot_ire_pc_pc_netcash__.</t>
  </si>
  <si>
    <t>Deciles ranked by</t>
  </si>
  <si>
    <t>Gross market income plus pension</t>
  </si>
  <si>
    <t>Select Policy:</t>
  </si>
  <si>
    <t>incidence</t>
  </si>
  <si>
    <t>Mas pobre</t>
  </si>
  <si>
    <t>Mas rico</t>
  </si>
  <si>
    <t>Deciles ranked by:</t>
  </si>
  <si>
    <t>Denominator:</t>
  </si>
  <si>
    <t>tot_pit_pc</t>
  </si>
  <si>
    <t>Nangareko</t>
  </si>
  <si>
    <t>Total PIT</t>
  </si>
  <si>
    <t xml:space="preserve">2020 Administrative data </t>
  </si>
  <si>
    <t>Select Policy 1:</t>
  </si>
  <si>
    <t>Select Policy 2:</t>
  </si>
  <si>
    <t>Select Policy 3:</t>
  </si>
  <si>
    <t>Seleccione linea de pobreza:</t>
  </si>
  <si>
    <t>Macrovalidacion</t>
  </si>
  <si>
    <t>monto_isc_pc</t>
  </si>
  <si>
    <t>NAFTA</t>
  </si>
  <si>
    <t xml:space="preserve">TOTAL DIESEL </t>
  </si>
  <si>
    <t>TOTAL COMBUSTIBLES</t>
  </si>
  <si>
    <t>OTROS COMBUSTIBLES</t>
  </si>
  <si>
    <t xml:space="preserve">Ventas </t>
  </si>
  <si>
    <t>Pimprtacion/Pventa</t>
  </si>
  <si>
    <t>Fuels Price Shock</t>
  </si>
  <si>
    <t>Nafta</t>
  </si>
  <si>
    <t xml:space="preserve">% Final Price </t>
  </si>
  <si>
    <t>monto_shock_pc</t>
  </si>
  <si>
    <t>monto_nafta_pc</t>
  </si>
  <si>
    <t>monto_shock_dir_pc</t>
  </si>
  <si>
    <t>monto_shock_indir_pc</t>
  </si>
  <si>
    <t>Fuel Shock</t>
  </si>
  <si>
    <t>Fuel Shock Direct</t>
  </si>
  <si>
    <t>Fuel Shock Indirect</t>
  </si>
  <si>
    <t>Resultados de la simulacion</t>
  </si>
  <si>
    <t>Contribución Marginal (Poverty head count)</t>
  </si>
  <si>
    <t>Contribución Marginal (Gini index)</t>
  </si>
  <si>
    <t>Kakwani</t>
  </si>
  <si>
    <t>MC</t>
  </si>
  <si>
    <t>tot_pit</t>
  </si>
  <si>
    <t>monto_becmed</t>
  </si>
  <si>
    <t>monto_pyty1</t>
  </si>
  <si>
    <t>monto_pyty2</t>
  </si>
  <si>
    <t>monto_nangareko</t>
  </si>
  <si>
    <t>agtrans_inc</t>
  </si>
  <si>
    <t>elec_sub</t>
  </si>
  <si>
    <t>transporte_sub</t>
  </si>
  <si>
    <t>senavitat_sub</t>
  </si>
  <si>
    <t>monto_iva</t>
  </si>
  <si>
    <t>monto_isc</t>
  </si>
  <si>
    <t>monto_shock</t>
  </si>
  <si>
    <t>monto_shock_dir</t>
  </si>
  <si>
    <t>monto_shock_indir</t>
  </si>
  <si>
    <t>monto_sub_andeFS</t>
  </si>
  <si>
    <t>edupubpreesc</t>
  </si>
  <si>
    <t>edupubprim</t>
  </si>
  <si>
    <t>edupubsec</t>
  </si>
  <si>
    <t>edupubuni</t>
  </si>
  <si>
    <t>saludpub</t>
  </si>
  <si>
    <t>saludips</t>
  </si>
  <si>
    <t>Mccount</t>
  </si>
  <si>
    <t>monto_carne_pc</t>
  </si>
  <si>
    <t>monto_strans_pc</t>
  </si>
  <si>
    <t>monto_sotros_pc</t>
  </si>
  <si>
    <t>Carne y derivados</t>
  </si>
  <si>
    <t>Transporte</t>
  </si>
  <si>
    <t>Otros Servicios</t>
  </si>
  <si>
    <t xml:space="preserve">Diesel </t>
  </si>
  <si>
    <t>shock_diesel</t>
  </si>
  <si>
    <t>shock_nafta</t>
  </si>
  <si>
    <t>monto_fuel_pc</t>
  </si>
  <si>
    <t>monto_diesel_pc</t>
  </si>
  <si>
    <t xml:space="preserve">Total Fuel  Diesel + Nafta </t>
  </si>
  <si>
    <t>decilipcmh</t>
  </si>
  <si>
    <t>sh_monto</t>
  </si>
  <si>
    <t>pot_grav_ind</t>
  </si>
  <si>
    <t>pago_irp</t>
  </si>
  <si>
    <t>pago_iva</t>
  </si>
  <si>
    <t>pago_corp</t>
  </si>
  <si>
    <t>pago_iragro</t>
  </si>
  <si>
    <t>pago_iracis</t>
  </si>
  <si>
    <t>pago_ire</t>
  </si>
  <si>
    <t>recibe_tekopora</t>
  </si>
  <si>
    <t>recibe_adultomayor</t>
  </si>
  <si>
    <t>recibe_adultouni</t>
  </si>
  <si>
    <t>recibe_ande_pandemia</t>
  </si>
  <si>
    <t>labor_tax</t>
  </si>
  <si>
    <t>minwage_1</t>
  </si>
  <si>
    <t>minwage_2</t>
  </si>
  <si>
    <t>minwage_3</t>
  </si>
  <si>
    <t>minwage_4</t>
  </si>
  <si>
    <t>minwage_5</t>
  </si>
  <si>
    <t>deductible_irp</t>
  </si>
  <si>
    <t>pre_deduction</t>
  </si>
  <si>
    <t>eff_rate_labor_tax</t>
  </si>
  <si>
    <t>eff_rate_iragro</t>
  </si>
  <si>
    <t>eff_rate_iracis</t>
  </si>
  <si>
    <t>eff_rate_total</t>
  </si>
  <si>
    <t>max_deducible</t>
  </si>
  <si>
    <t>max_prededuction</t>
  </si>
  <si>
    <t>med_prop_gasto_formal</t>
  </si>
  <si>
    <t>minimo_deducible</t>
  </si>
  <si>
    <t>edad_range</t>
  </si>
  <si>
    <t>[0-9]</t>
  </si>
  <si>
    <t>[10-15)</t>
  </si>
  <si>
    <t>[15-20)</t>
  </si>
  <si>
    <t>[20-25)</t>
  </si>
  <si>
    <t>[25-30)</t>
  </si>
  <si>
    <t>[30-35)</t>
  </si>
  <si>
    <t>[35-50)</t>
  </si>
  <si>
    <t>[50-65)</t>
  </si>
  <si>
    <t>[65+)</t>
  </si>
  <si>
    <t>decilipcm1</t>
  </si>
  <si>
    <t>porc_sub</t>
  </si>
  <si>
    <t>gross_cent</t>
  </si>
  <si>
    <t>concat</t>
  </si>
  <si>
    <t>cons_inc_ande_pc_fgt0_linpobex__.</t>
  </si>
  <si>
    <t>cons_inc_ande_pc_fgt0_linpobto__.</t>
  </si>
  <si>
    <t>cons_inc_pc_fgt0_linpobex__.</t>
  </si>
  <si>
    <t>cons_inc_pc_fgt0_linpobto__.</t>
  </si>
  <si>
    <t>dis_inc_pc_fgt0_linpobex__.</t>
  </si>
  <si>
    <t>dis_inc_pc_fgt0_linpobto__.</t>
  </si>
  <si>
    <t>final_inc_pc_fgt0_linpobex__.</t>
  </si>
  <si>
    <t>final_inc_pc_fgt0_linpobto__.</t>
  </si>
  <si>
    <t>gross_mkt_inc_pc_fgt0_linpobex__.</t>
  </si>
  <si>
    <t>gross_mkt_inc_pc_fgt0_linpobto__.</t>
  </si>
  <si>
    <t>inc_adulto_inc_pc_fgt0_linpobex__.</t>
  </si>
  <si>
    <t>inc_adulto_inc_pc_fgt0_linpobto__.</t>
  </si>
  <si>
    <t>inc_adultomayor_uni_pc_fgt0_linpobex__.</t>
  </si>
  <si>
    <t>inc_adultomayor_uni_pc_fgt0_linpobto__.</t>
  </si>
  <si>
    <t>inc_agtrans_inc_pc_fgt0_linpobex__.</t>
  </si>
  <si>
    <t>inc_agtrans_inc_pc_fgt0_linpobto__.</t>
  </si>
  <si>
    <t>inc_alquiler_tax_pc_fgt0_linpobex__.</t>
  </si>
  <si>
    <t>inc_alquiler_tax_pc_fgt0_linpobto__.</t>
  </si>
  <si>
    <t>inc_becas_pc_fgt0_linpobex__.</t>
  </si>
  <si>
    <t>inc_becas_pc_fgt0_linpobto__.</t>
  </si>
  <si>
    <t>inc_dividendo_tax_pc_fgt0_linpobex__.</t>
  </si>
  <si>
    <t>inc_dividendo_tax_pc_fgt0_linpobto__.</t>
  </si>
  <si>
    <t>inc_edupubpreesc_pc_fgt0_linpobex__.</t>
  </si>
  <si>
    <t>inc_edupubpreesc_pc_fgt0_linpobto__.</t>
  </si>
  <si>
    <t>inc_edupubprim_pc_fgt0_linpobex__.</t>
  </si>
  <si>
    <t>inc_edupubprim_pc_fgt0_linpobto__.</t>
  </si>
  <si>
    <t>inc_edupubsec_pc_fgt0_linpobex__.</t>
  </si>
  <si>
    <t>inc_edupubsec_pc_fgt0_linpobto__.</t>
  </si>
  <si>
    <t>inc_edupubuni_pc_fgt0_linpobex__.</t>
  </si>
  <si>
    <t>inc_edupubuni_pc_fgt0_linpobto__.</t>
  </si>
  <si>
    <t>inc_elec_sub_pc_fgt0_linpobex__.</t>
  </si>
  <si>
    <t>inc_elec_sub_pc_fgt0_linpobto__.</t>
  </si>
  <si>
    <t>inc_famassist_inc_pc_fgt0_linpobex__.</t>
  </si>
  <si>
    <t>inc_famassist_inc_pc_fgt0_linpobto__.</t>
  </si>
  <si>
    <t>inc_iracis_pc_fgt0_linpobex__.</t>
  </si>
  <si>
    <t>inc_iracis_pc_fgt0_linpobto__.</t>
  </si>
  <si>
    <t>inc_iragro_pc_fgt0_linpobex__.</t>
  </si>
  <si>
    <t>inc_iragro_pc_fgt0_linpobto__.</t>
  </si>
  <si>
    <t>inc_irpc_pc_fgt0_linpobex__.</t>
  </si>
  <si>
    <t>inc_irpc_pc_fgt0_linpobto__.</t>
  </si>
  <si>
    <t>inc_labor_tax_pc_fgt0_linpobex__.</t>
  </si>
  <si>
    <t>inc_labor_tax_pc_fgt0_linpobto__.</t>
  </si>
  <si>
    <t>inc_monto_adulto_pc_fgt0_linpobex__.</t>
  </si>
  <si>
    <t>inc_monto_adulto_pc_fgt0_linpobto__.</t>
  </si>
  <si>
    <t>inc_monto_becmed_pc_fgt0_linpobex__.</t>
  </si>
  <si>
    <t>inc_monto_becmed_pc_fgt0_linpobto__.</t>
  </si>
  <si>
    <t>inc_monto_becsup_pc_fgt0_linpobex__.</t>
  </si>
  <si>
    <t>inc_monto_becsup_pc_fgt0_linpobto__.</t>
  </si>
  <si>
    <t>inc_monto_isc_pc_fgt0_linpobex__.</t>
  </si>
  <si>
    <t>inc_monto_isc_pc_fgt0_linpobto__.</t>
  </si>
  <si>
    <t>inc_monto_iva_pc_fgt0_linpobex__.</t>
  </si>
  <si>
    <t>inc_monto_iva_pc_fgt0_linpobto__.</t>
  </si>
  <si>
    <t>inc_monto_nafta_pc_fgt0_linpobex__.</t>
  </si>
  <si>
    <t>inc_monto_nafta_pc_fgt0_linpobto__.</t>
  </si>
  <si>
    <t>inc_monto_nangareko_pc_fgt0_linpobex__.</t>
  </si>
  <si>
    <t>inc_monto_nangareko_pc_fgt0_linpobto__.</t>
  </si>
  <si>
    <t>inc_monto_pyty1_pc_fgt0_linpobex__.</t>
  </si>
  <si>
    <t>inc_monto_pyty1_pc_fgt0_linpobto__.</t>
  </si>
  <si>
    <t>inc_monto_pyty2_pc_fgt0_linpobex__.</t>
  </si>
  <si>
    <t>inc_monto_pyty2_pc_fgt0_linpobto__.</t>
  </si>
  <si>
    <t>inc_monto_shock_dir_pc_fgt0_linpobex__.</t>
  </si>
  <si>
    <t>inc_monto_shock_dir_pc_fgt0_linpobto__.</t>
  </si>
  <si>
    <t>inc_monto_shock_indir_pc_fgt0_linpobex__.</t>
  </si>
  <si>
    <t>inc_monto_shock_indir_pc_fgt0_linpobto__.</t>
  </si>
  <si>
    <t>inc_monto_shock_pc_fgt0_linpobex__.</t>
  </si>
  <si>
    <t>inc_monto_shock_pc_fgt0_linpobto__.</t>
  </si>
  <si>
    <t>inc_monto_sub_andeFS_pc_pc_fgt0_linpobex__.</t>
  </si>
  <si>
    <t>inc_monto_sub_andeFS_pc_pc_fgt0_linpobto__.</t>
  </si>
  <si>
    <t>inc_monto_tekopora_pc_fgt0_linpobex__.</t>
  </si>
  <si>
    <t>inc_monto_tekopora_pc_fgt0_linpobto__.</t>
  </si>
  <si>
    <t>inc_monto_transesp_pc_fgt0_linpobex__.</t>
  </si>
  <si>
    <t>inc_monto_transesp_pc_fgt0_linpobto__.</t>
  </si>
  <si>
    <t>inc_monto_transutil_pc_fgt0_linpobex__.</t>
  </si>
  <si>
    <t>inc_monto_transutil_pc_fgt0_linpobto__.</t>
  </si>
  <si>
    <t>inc_saludips_pc_fgt0_linpobex__.</t>
  </si>
  <si>
    <t>inc_saludips_pc_fgt0_linpobto__.</t>
  </si>
  <si>
    <t>inc_saludpub_pc_fgt0_linpobex__.</t>
  </si>
  <si>
    <t>inc_saludpub_pc_fgt0_linpobto__.</t>
  </si>
  <si>
    <t>inc_senavitat_sub_pc_fgt0_linpobex__.</t>
  </si>
  <si>
    <t>inc_senavitat_sub_pc_fgt0_linpobto__.</t>
  </si>
  <si>
    <t>inc_ssc_pc_fgt0_linpobex__.</t>
  </si>
  <si>
    <t>inc_ssc_pc_fgt0_linpobto__.</t>
  </si>
  <si>
    <t>inc_tekopora_inc_pc_fgt0_linpobex__.</t>
  </si>
  <si>
    <t>inc_tekopora_inc_pc_fgt0_linpobto__.</t>
  </si>
  <si>
    <t>inc_tot_deduction_taken_pc_fgt0_linpobex__.</t>
  </si>
  <si>
    <t>inc_tot_deduction_taken_pc_fgt0_linpobto__.</t>
  </si>
  <si>
    <t>inc_tot_dit_corp_pc_fgt0_linpobex__.</t>
  </si>
  <si>
    <t>inc_tot_dit_corp_pc_fgt0_linpobto__.</t>
  </si>
  <si>
    <t>inc_tot_dit_pc_fgt0_linpobex__.</t>
  </si>
  <si>
    <t>inc_tot_dit_pc_fgt0_linpobto__.</t>
  </si>
  <si>
    <t>inc_tot_ire_pc_fgt0_linpobex__.</t>
  </si>
  <si>
    <t>inc_tot_ire_pc_fgt0_linpobto__.</t>
  </si>
  <si>
    <t>inc_tot_pit_pc_fgt0_linpobex__.</t>
  </si>
  <si>
    <t>inc_tot_pit_pc_fgt0_linpobto__.</t>
  </si>
  <si>
    <t>inc_transfood_pc_fgt0_linpobex__.</t>
  </si>
  <si>
    <t>inc_transfood_pc_fgt0_linpobto__.</t>
  </si>
  <si>
    <t>inc_transporte_sub_pc_fgt0_linpobex__.</t>
  </si>
  <si>
    <t>inc_transporte_sub_pc_fgt0_linpobto__.</t>
  </si>
  <si>
    <t>inc_transutil_pc_fgt0_linpobex__.</t>
  </si>
  <si>
    <t>inc_transutil_pc_fgt0_linpobto__.</t>
  </si>
  <si>
    <t>inc_uprod_tax_pc_fgt0_linpobex__.</t>
  </si>
  <si>
    <t>inc_uprod_tax_pc_fgt0_linpobto__.</t>
  </si>
  <si>
    <t>net_mkt_inc_irpssc_pc_fgt0_linpobex__.</t>
  </si>
  <si>
    <t>net_mkt_inc_irpssc_pc_fgt0_linpobto__.</t>
  </si>
  <si>
    <t>net_mkt_incirp_pc_fgt0_linpobex__.</t>
  </si>
  <si>
    <t>net_mkt_incirp_pc_fgt0_linpobto__.</t>
  </si>
  <si>
    <t>net_mkt_income_pc_fgt0_linpobex__.</t>
  </si>
  <si>
    <t>net_mkt_income_pc_fgt0_linpobto__.</t>
  </si>
  <si>
    <t>nso_inc_fgt0_linpobex__.</t>
  </si>
  <si>
    <t>nso_inc_fgt0_linpobto__.</t>
  </si>
  <si>
    <t>poverty_ande_fgt0_linpobex__.</t>
  </si>
  <si>
    <t>poverty_ande_fgt0_linpobto__.</t>
  </si>
  <si>
    <t>cons_inc_ande_pc_fgt1_linpobex__.</t>
  </si>
  <si>
    <t>cons_inc_ande_pc_fgt1_linpobto__.</t>
  </si>
  <si>
    <t>cons_inc_pc_fgt1_linpobex__.</t>
  </si>
  <si>
    <t>cons_inc_pc_fgt1_linpobto__.</t>
  </si>
  <si>
    <t>dis_inc_pc_fgt1_linpobex__.</t>
  </si>
  <si>
    <t>dis_inc_pc_fgt1_linpobto__.</t>
  </si>
  <si>
    <t>final_inc_pc_fgt1_linpobex__.</t>
  </si>
  <si>
    <t>final_inc_pc_fgt1_linpobto__.</t>
  </si>
  <si>
    <t>gross_mkt_inc_pc_fgt1_linpobex__.</t>
  </si>
  <si>
    <t>gross_mkt_inc_pc_fgt1_linpobto__.</t>
  </si>
  <si>
    <t>inc_adulto_inc_pc_fgt1_linpobex__.</t>
  </si>
  <si>
    <t>inc_adulto_inc_pc_fgt1_linpobto__.</t>
  </si>
  <si>
    <t>inc_adultomayor_uni_pc_fgt1_linpobex__.</t>
  </si>
  <si>
    <t>inc_adultomayor_uni_pc_fgt1_linpobto__.</t>
  </si>
  <si>
    <t>inc_agtrans_inc_pc_fgt1_linpobex__.</t>
  </si>
  <si>
    <t>inc_agtrans_inc_pc_fgt1_linpobto__.</t>
  </si>
  <si>
    <t>inc_alquiler_tax_pc_fgt1_linpobex__.</t>
  </si>
  <si>
    <t>inc_alquiler_tax_pc_fgt1_linpobto__.</t>
  </si>
  <si>
    <t>inc_becas_pc_fgt1_linpobex__.</t>
  </si>
  <si>
    <t>inc_becas_pc_fgt1_linpobto__.</t>
  </si>
  <si>
    <t>inc_dividendo_tax_pc_fgt1_linpobex__.</t>
  </si>
  <si>
    <t>inc_dividendo_tax_pc_fgt1_linpobto__.</t>
  </si>
  <si>
    <t>inc_edupubpreesc_pc_fgt1_linpobex__.</t>
  </si>
  <si>
    <t>inc_edupubpreesc_pc_fgt1_linpobto__.</t>
  </si>
  <si>
    <t>inc_edupubprim_pc_fgt1_linpobex__.</t>
  </si>
  <si>
    <t>inc_edupubprim_pc_fgt1_linpobto__.</t>
  </si>
  <si>
    <t>inc_edupubsec_pc_fgt1_linpobex__.</t>
  </si>
  <si>
    <t>inc_edupubsec_pc_fgt1_linpobto__.</t>
  </si>
  <si>
    <t>inc_edupubuni_pc_fgt1_linpobex__.</t>
  </si>
  <si>
    <t>inc_edupubuni_pc_fgt1_linpobto__.</t>
  </si>
  <si>
    <t>inc_elec_sub_pc_fgt1_linpobex__.</t>
  </si>
  <si>
    <t>inc_elec_sub_pc_fgt1_linpobto__.</t>
  </si>
  <si>
    <t>inc_famassist_inc_pc_fgt1_linpobex__.</t>
  </si>
  <si>
    <t>inc_famassist_inc_pc_fgt1_linpobto__.</t>
  </si>
  <si>
    <t>inc_iracis_pc_fgt1_linpobex__.</t>
  </si>
  <si>
    <t>inc_iracis_pc_fgt1_linpobto__.</t>
  </si>
  <si>
    <t>inc_iragro_pc_fgt1_linpobex__.</t>
  </si>
  <si>
    <t>inc_iragro_pc_fgt1_linpobto__.</t>
  </si>
  <si>
    <t>inc_irpc_pc_fgt1_linpobex__.</t>
  </si>
  <si>
    <t>inc_irpc_pc_fgt1_linpobto__.</t>
  </si>
  <si>
    <t>inc_labor_tax_pc_fgt1_linpobex__.</t>
  </si>
  <si>
    <t>inc_labor_tax_pc_fgt1_linpobto__.</t>
  </si>
  <si>
    <t>inc_monto_adulto_pc_fgt1_linpobex__.</t>
  </si>
  <si>
    <t>inc_monto_adulto_pc_fgt1_linpobto__.</t>
  </si>
  <si>
    <t>inc_monto_becmed_pc_fgt1_linpobex__.</t>
  </si>
  <si>
    <t>inc_monto_becmed_pc_fgt1_linpobto__.</t>
  </si>
  <si>
    <t>inc_monto_becsup_pc_fgt1_linpobex__.</t>
  </si>
  <si>
    <t>inc_monto_becsup_pc_fgt1_linpobto__.</t>
  </si>
  <si>
    <t>inc_monto_isc_pc_fgt1_linpobex__.</t>
  </si>
  <si>
    <t>inc_monto_isc_pc_fgt1_linpobto__.</t>
  </si>
  <si>
    <t>inc_monto_iva_pc_fgt1_linpobex__.</t>
  </si>
  <si>
    <t>inc_monto_iva_pc_fgt1_linpobto__.</t>
  </si>
  <si>
    <t>inc_monto_nafta_pc_fgt1_linpobex__.</t>
  </si>
  <si>
    <t>inc_monto_nafta_pc_fgt1_linpobto__.</t>
  </si>
  <si>
    <t>inc_monto_nangareko_pc_fgt1_linpobex__.</t>
  </si>
  <si>
    <t>inc_monto_nangareko_pc_fgt1_linpobto__.</t>
  </si>
  <si>
    <t>inc_monto_pyty1_pc_fgt1_linpobex__.</t>
  </si>
  <si>
    <t>inc_monto_pyty1_pc_fgt1_linpobto__.</t>
  </si>
  <si>
    <t>inc_monto_pyty2_pc_fgt1_linpobex__.</t>
  </si>
  <si>
    <t>inc_monto_pyty2_pc_fgt1_linpobto__.</t>
  </si>
  <si>
    <t>inc_monto_shock_dir_pc_fgt1_linpobex__.</t>
  </si>
  <si>
    <t>inc_monto_shock_dir_pc_fgt1_linpobto__.</t>
  </si>
  <si>
    <t>inc_monto_shock_indir_pc_fgt1_linpobex__.</t>
  </si>
  <si>
    <t>inc_monto_shock_indir_pc_fgt1_linpobto__.</t>
  </si>
  <si>
    <t>inc_monto_shock_pc_fgt1_linpobex__.</t>
  </si>
  <si>
    <t>inc_monto_shock_pc_fgt1_linpobto__.</t>
  </si>
  <si>
    <t>inc_monto_sub_andeFS_pc_pc_fgt1_linpobex__.</t>
  </si>
  <si>
    <t>inc_monto_sub_andeFS_pc_pc_fgt1_linpobto__.</t>
  </si>
  <si>
    <t>inc_monto_tekopora_pc_fgt1_linpobex__.</t>
  </si>
  <si>
    <t>inc_monto_tekopora_pc_fgt1_linpobto__.</t>
  </si>
  <si>
    <t>inc_monto_transesp_pc_fgt1_linpobex__.</t>
  </si>
  <si>
    <t>inc_monto_transesp_pc_fgt1_linpobto__.</t>
  </si>
  <si>
    <t>inc_monto_transutil_pc_fgt1_linpobex__.</t>
  </si>
  <si>
    <t>inc_monto_transutil_pc_fgt1_linpobto__.</t>
  </si>
  <si>
    <t>inc_saludips_pc_fgt1_linpobex__.</t>
  </si>
  <si>
    <t>inc_saludips_pc_fgt1_linpobto__.</t>
  </si>
  <si>
    <t>inc_saludpub_pc_fgt1_linpobex__.</t>
  </si>
  <si>
    <t>inc_saludpub_pc_fgt1_linpobto__.</t>
  </si>
  <si>
    <t>inc_senavitat_sub_pc_fgt1_linpobex__.</t>
  </si>
  <si>
    <t>inc_senavitat_sub_pc_fgt1_linpobto__.</t>
  </si>
  <si>
    <t>inc_ssc_pc_fgt1_linpobex__.</t>
  </si>
  <si>
    <t>inc_ssc_pc_fgt1_linpobto__.</t>
  </si>
  <si>
    <t>inc_tekopora_inc_pc_fgt1_linpobex__.</t>
  </si>
  <si>
    <t>inc_tekopora_inc_pc_fgt1_linpobto__.</t>
  </si>
  <si>
    <t>inc_tot_deduction_taken_pc_fgt1_linpobex__.</t>
  </si>
  <si>
    <t>inc_tot_deduction_taken_pc_fgt1_linpobto__.</t>
  </si>
  <si>
    <t>inc_tot_dit_corp_pc_fgt1_linpobex__.</t>
  </si>
  <si>
    <t>inc_tot_dit_corp_pc_fgt1_linpobto__.</t>
  </si>
  <si>
    <t>inc_tot_dit_pc_fgt1_linpobex__.</t>
  </si>
  <si>
    <t>inc_tot_dit_pc_fgt1_linpobto__.</t>
  </si>
  <si>
    <t>inc_tot_ire_pc_fgt1_linpobex__.</t>
  </si>
  <si>
    <t>inc_tot_ire_pc_fgt1_linpobto__.</t>
  </si>
  <si>
    <t>inc_tot_pit_pc_fgt1_linpobex__.</t>
  </si>
  <si>
    <t>inc_tot_pit_pc_fgt1_linpobto__.</t>
  </si>
  <si>
    <t>inc_transfood_pc_fgt1_linpobex__.</t>
  </si>
  <si>
    <t>inc_transfood_pc_fgt1_linpobto__.</t>
  </si>
  <si>
    <t>inc_transporte_sub_pc_fgt1_linpobex__.</t>
  </si>
  <si>
    <t>inc_transporte_sub_pc_fgt1_linpobto__.</t>
  </si>
  <si>
    <t>inc_transutil_pc_fgt1_linpobex__.</t>
  </si>
  <si>
    <t>inc_transutil_pc_fgt1_linpobto__.</t>
  </si>
  <si>
    <t>inc_uprod_tax_pc_fgt1_linpobex__.</t>
  </si>
  <si>
    <t>inc_uprod_tax_pc_fgt1_linpobto__.</t>
  </si>
  <si>
    <t>net_mkt_inc_irpssc_pc_fgt1_linpobex__.</t>
  </si>
  <si>
    <t>net_mkt_inc_irpssc_pc_fgt1_linpobto__.</t>
  </si>
  <si>
    <t>net_mkt_incirp_pc_fgt1_linpobex__.</t>
  </si>
  <si>
    <t>net_mkt_incirp_pc_fgt1_linpobto__.</t>
  </si>
  <si>
    <t>net_mkt_income_pc_fgt1_linpobex__.</t>
  </si>
  <si>
    <t>net_mkt_income_pc_fgt1_linpobto__.</t>
  </si>
  <si>
    <t>nso_inc_fgt1_linpobex__.</t>
  </si>
  <si>
    <t>nso_inc_fgt1_linpobto__.</t>
  </si>
  <si>
    <t>poverty_ande_fgt1_linpobex__.</t>
  </si>
  <si>
    <t>poverty_ande_fgt1_linpobto__.</t>
  </si>
  <si>
    <t>cons_inc_ande_pc_fgt2_linpobex__.</t>
  </si>
  <si>
    <t>cons_inc_ande_pc_fgt2_linpobto__.</t>
  </si>
  <si>
    <t>cons_inc_pc_fgt2_linpobex__.</t>
  </si>
  <si>
    <t>cons_inc_pc_fgt2_linpobto__.</t>
  </si>
  <si>
    <t>dis_inc_pc_fgt2_linpobex__.</t>
  </si>
  <si>
    <t>dis_inc_pc_fgt2_linpobto__.</t>
  </si>
  <si>
    <t>final_inc_pc_fgt2_linpobex__.</t>
  </si>
  <si>
    <t>final_inc_pc_fgt2_linpobto__.</t>
  </si>
  <si>
    <t>gross_mkt_inc_pc_fgt2_linpobex__.</t>
  </si>
  <si>
    <t>gross_mkt_inc_pc_fgt2_linpobto__.</t>
  </si>
  <si>
    <t>inc_adulto_inc_pc_fgt2_linpobex__.</t>
  </si>
  <si>
    <t>inc_adulto_inc_pc_fgt2_linpobto__.</t>
  </si>
  <si>
    <t>inc_adultomayor_uni_pc_fgt2_linpobex__.</t>
  </si>
  <si>
    <t>inc_adultomayor_uni_pc_fgt2_linpobto__.</t>
  </si>
  <si>
    <t>inc_agtrans_inc_pc_fgt2_linpobex__.</t>
  </si>
  <si>
    <t>inc_agtrans_inc_pc_fgt2_linpobto__.</t>
  </si>
  <si>
    <t>inc_alquiler_tax_pc_fgt2_linpobex__.</t>
  </si>
  <si>
    <t>inc_alquiler_tax_pc_fgt2_linpobto__.</t>
  </si>
  <si>
    <t>inc_becas_pc_fgt2_linpobex__.</t>
  </si>
  <si>
    <t>inc_becas_pc_fgt2_linpobto__.</t>
  </si>
  <si>
    <t>inc_dividendo_tax_pc_fgt2_linpobex__.</t>
  </si>
  <si>
    <t>inc_dividendo_tax_pc_fgt2_linpobto__.</t>
  </si>
  <si>
    <t>inc_edupubpreesc_pc_fgt2_linpobex__.</t>
  </si>
  <si>
    <t>inc_edupubpreesc_pc_fgt2_linpobto__.</t>
  </si>
  <si>
    <t>inc_edupubprim_pc_fgt2_linpobex__.</t>
  </si>
  <si>
    <t>inc_edupubprim_pc_fgt2_linpobto__.</t>
  </si>
  <si>
    <t>inc_edupubsec_pc_fgt2_linpobex__.</t>
  </si>
  <si>
    <t>inc_edupubsec_pc_fgt2_linpobto__.</t>
  </si>
  <si>
    <t>inc_edupubuni_pc_fgt2_linpobex__.</t>
  </si>
  <si>
    <t>inc_edupubuni_pc_fgt2_linpobto__.</t>
  </si>
  <si>
    <t>inc_elec_sub_pc_fgt2_linpobex__.</t>
  </si>
  <si>
    <t>inc_elec_sub_pc_fgt2_linpobto__.</t>
  </si>
  <si>
    <t>inc_famassist_inc_pc_fgt2_linpobex__.</t>
  </si>
  <si>
    <t>inc_famassist_inc_pc_fgt2_linpobto__.</t>
  </si>
  <si>
    <t>inc_iracis_pc_fgt2_linpobex__.</t>
  </si>
  <si>
    <t>inc_iracis_pc_fgt2_linpobto__.</t>
  </si>
  <si>
    <t>inc_iragro_pc_fgt2_linpobex__.</t>
  </si>
  <si>
    <t>inc_iragro_pc_fgt2_linpobto__.</t>
  </si>
  <si>
    <t>inc_irpc_pc_fgt2_linpobex__.</t>
  </si>
  <si>
    <t>inc_irpc_pc_fgt2_linpobto__.</t>
  </si>
  <si>
    <t>inc_labor_tax_pc_fgt2_linpobex__.</t>
  </si>
  <si>
    <t>inc_labor_tax_pc_fgt2_linpobto__.</t>
  </si>
  <si>
    <t>inc_monto_adulto_pc_fgt2_linpobex__.</t>
  </si>
  <si>
    <t>inc_monto_adulto_pc_fgt2_linpobto__.</t>
  </si>
  <si>
    <t>inc_monto_becmed_pc_fgt2_linpobex__.</t>
  </si>
  <si>
    <t>inc_monto_becmed_pc_fgt2_linpobto__.</t>
  </si>
  <si>
    <t>inc_monto_becsup_pc_fgt2_linpobex__.</t>
  </si>
  <si>
    <t>inc_monto_becsup_pc_fgt2_linpobto__.</t>
  </si>
  <si>
    <t>inc_monto_isc_pc_fgt2_linpobex__.</t>
  </si>
  <si>
    <t>inc_monto_isc_pc_fgt2_linpobto__.</t>
  </si>
  <si>
    <t>inc_monto_iva_pc_fgt2_linpobex__.</t>
  </si>
  <si>
    <t>inc_monto_iva_pc_fgt2_linpobto__.</t>
  </si>
  <si>
    <t>inc_monto_nafta_pc_fgt2_linpobex__.</t>
  </si>
  <si>
    <t>inc_monto_nafta_pc_fgt2_linpobto__.</t>
  </si>
  <si>
    <t>inc_monto_nangareko_pc_fgt2_linpobex__.</t>
  </si>
  <si>
    <t>inc_monto_nangareko_pc_fgt2_linpobto__.</t>
  </si>
  <si>
    <t>inc_monto_pyty1_pc_fgt2_linpobex__.</t>
  </si>
  <si>
    <t>inc_monto_pyty1_pc_fgt2_linpobto__.</t>
  </si>
  <si>
    <t>inc_monto_pyty2_pc_fgt2_linpobex__.</t>
  </si>
  <si>
    <t>inc_monto_pyty2_pc_fgt2_linpobto__.</t>
  </si>
  <si>
    <t>inc_monto_shock_dir_pc_fgt2_linpobex__.</t>
  </si>
  <si>
    <t>inc_monto_shock_dir_pc_fgt2_linpobto__.</t>
  </si>
  <si>
    <t>inc_monto_shock_indir_pc_fgt2_linpobex__.</t>
  </si>
  <si>
    <t>inc_monto_shock_indir_pc_fgt2_linpobto__.</t>
  </si>
  <si>
    <t>inc_monto_shock_pc_fgt2_linpobex__.</t>
  </si>
  <si>
    <t>inc_monto_shock_pc_fgt2_linpobto__.</t>
  </si>
  <si>
    <t>inc_monto_sub_andeFS_pc_pc_fgt2_linpobex__.</t>
  </si>
  <si>
    <t>inc_monto_sub_andeFS_pc_pc_fgt2_linpobto__.</t>
  </si>
  <si>
    <t>inc_monto_tekopora_pc_fgt2_linpobex__.</t>
  </si>
  <si>
    <t>inc_monto_tekopora_pc_fgt2_linpobto__.</t>
  </si>
  <si>
    <t>inc_monto_transesp_pc_fgt2_linpobex__.</t>
  </si>
  <si>
    <t>inc_monto_transesp_pc_fgt2_linpobto__.</t>
  </si>
  <si>
    <t>inc_monto_transutil_pc_fgt2_linpobex__.</t>
  </si>
  <si>
    <t>inc_monto_transutil_pc_fgt2_linpobto__.</t>
  </si>
  <si>
    <t>inc_saludips_pc_fgt2_linpobex__.</t>
  </si>
  <si>
    <t>inc_saludips_pc_fgt2_linpobto__.</t>
  </si>
  <si>
    <t>inc_saludpub_pc_fgt2_linpobex__.</t>
  </si>
  <si>
    <t>inc_saludpub_pc_fgt2_linpobto__.</t>
  </si>
  <si>
    <t>inc_senavitat_sub_pc_fgt2_linpobex__.</t>
  </si>
  <si>
    <t>inc_senavitat_sub_pc_fgt2_linpobto__.</t>
  </si>
  <si>
    <t>inc_ssc_pc_fgt2_linpobex__.</t>
  </si>
  <si>
    <t>inc_ssc_pc_fgt2_linpobto__.</t>
  </si>
  <si>
    <t>inc_tekopora_inc_pc_fgt2_linpobex__.</t>
  </si>
  <si>
    <t>inc_tekopora_inc_pc_fgt2_linpobto__.</t>
  </si>
  <si>
    <t>inc_tot_deduction_taken_pc_fgt2_linpobex__.</t>
  </si>
  <si>
    <t>inc_tot_deduction_taken_pc_fgt2_linpobto__.</t>
  </si>
  <si>
    <t>inc_tot_dit_corp_pc_fgt2_linpobex__.</t>
  </si>
  <si>
    <t>inc_tot_dit_corp_pc_fgt2_linpobto__.</t>
  </si>
  <si>
    <t>inc_tot_dit_pc_fgt2_linpobex__.</t>
  </si>
  <si>
    <t>inc_tot_dit_pc_fgt2_linpobto__.</t>
  </si>
  <si>
    <t>inc_tot_ire_pc_fgt2_linpobex__.</t>
  </si>
  <si>
    <t>inc_tot_ire_pc_fgt2_linpobto__.</t>
  </si>
  <si>
    <t>inc_tot_pit_pc_fgt2_linpobex__.</t>
  </si>
  <si>
    <t>inc_tot_pit_pc_fgt2_linpobto__.</t>
  </si>
  <si>
    <t>inc_transfood_pc_fgt2_linpobex__.</t>
  </si>
  <si>
    <t>inc_transfood_pc_fgt2_linpobto__.</t>
  </si>
  <si>
    <t>inc_transporte_sub_pc_fgt2_linpobex__.</t>
  </si>
  <si>
    <t>inc_transporte_sub_pc_fgt2_linpobto__.</t>
  </si>
  <si>
    <t>inc_transutil_pc_fgt2_linpobex__.</t>
  </si>
  <si>
    <t>inc_transutil_pc_fgt2_linpobto__.</t>
  </si>
  <si>
    <t>inc_uprod_tax_pc_fgt2_linpobex__.</t>
  </si>
  <si>
    <t>inc_uprod_tax_pc_fgt2_linpobto__.</t>
  </si>
  <si>
    <t>net_mkt_inc_irpssc_pc_fgt2_linpobex__.</t>
  </si>
  <si>
    <t>net_mkt_inc_irpssc_pc_fgt2_linpobto__.</t>
  </si>
  <si>
    <t>net_mkt_incirp_pc_fgt2_linpobex__.</t>
  </si>
  <si>
    <t>net_mkt_incirp_pc_fgt2_linpobto__.</t>
  </si>
  <si>
    <t>net_mkt_income_pc_fgt2_linpobex__.</t>
  </si>
  <si>
    <t>net_mkt_income_pc_fgt2_linpobto__.</t>
  </si>
  <si>
    <t>nso_inc_fgt2_linpobex__.</t>
  </si>
  <si>
    <t>nso_inc_fgt2_linpobto__.</t>
  </si>
  <si>
    <t>poverty_ande_fgt2_linpobex__.</t>
  </si>
  <si>
    <t>poverty_ande_fgt2_linpobto__.</t>
  </si>
  <si>
    <t>tot_pit_pc_dependency_gross_mkt_inc_pc_1</t>
  </si>
  <si>
    <t>tot_pit_pc_dependency_net_mkt_income_pc_1</t>
  </si>
  <si>
    <t>tot_pit_pc_dependency_net_mkt_incirp_pc_1</t>
  </si>
  <si>
    <t>tot_pit_pc_dependency_net_mkt_inc_irpssc_pc_1</t>
  </si>
  <si>
    <t>tot_pit_pc_dependency_dis_inc_pc_1</t>
  </si>
  <si>
    <t>tot_pit_pc_dependency_cons_inc_pc_1</t>
  </si>
  <si>
    <t>tot_pit_pc_dependency_cons_inc_ande_pc_1</t>
  </si>
  <si>
    <t>tot_pit_pc_dependency_final_inc_pc_1</t>
  </si>
  <si>
    <t>tot_pit_pc_dependency_nso_inc_1</t>
  </si>
  <si>
    <t>tot_pit_pc_dependency_linpobto__1</t>
  </si>
  <si>
    <t>tot_pit_pc_dependency_linpobex__1</t>
  </si>
  <si>
    <t>tot_dit_corp_pc_dependency_gross_mkt_inc_pc_1</t>
  </si>
  <si>
    <t>tot_dit_corp_pc_dependency_net_mkt_income_pc_1</t>
  </si>
  <si>
    <t>tot_dit_corp_pc_dependency_net_mkt_incirp_pc_1</t>
  </si>
  <si>
    <t>tot_dit_corp_pc_dependency_net_mkt_inc_irpssc_pc_1</t>
  </si>
  <si>
    <t>tot_dit_corp_pc_dependency_dis_inc_pc_1</t>
  </si>
  <si>
    <t>tot_dit_corp_pc_dependency_cons_inc_pc_1</t>
  </si>
  <si>
    <t>tot_dit_corp_pc_dependency_cons_inc_ande_pc_1</t>
  </si>
  <si>
    <t>tot_dit_corp_pc_dependency_final_inc_pc_1</t>
  </si>
  <si>
    <t>tot_dit_corp_pc_dependency_nso_inc_1</t>
  </si>
  <si>
    <t>tot_dit_corp_pc_dependency_linpobto__1</t>
  </si>
  <si>
    <t>tot_dit_corp_pc_dependency_linpobex__1</t>
  </si>
  <si>
    <t>iragro_pc_dependency_gross_mkt_inc_pc_1</t>
  </si>
  <si>
    <t>iragro_pc_dependency_net_mkt_income_pc_1</t>
  </si>
  <si>
    <t>iragro_pc_dependency_net_mkt_incirp_pc_1</t>
  </si>
  <si>
    <t>iragro_pc_dependency_net_mkt_inc_irpssc_pc_1</t>
  </si>
  <si>
    <t>iragro_pc_dependency_dis_inc_pc_1</t>
  </si>
  <si>
    <t>iragro_pc_dependency_cons_inc_pc_1</t>
  </si>
  <si>
    <t>iragro_pc_dependency_cons_inc_ande_pc_1</t>
  </si>
  <si>
    <t>iragro_pc_dependency_final_inc_pc_1</t>
  </si>
  <si>
    <t>iragro_pc_dependency_nso_inc_1</t>
  </si>
  <si>
    <t>iragro_pc_dependency_linpobto__1</t>
  </si>
  <si>
    <t>iragro_pc_dependency_linpobex__1</t>
  </si>
  <si>
    <t>iracis_pc_dependency_gross_mkt_inc_pc_1</t>
  </si>
  <si>
    <t>iracis_pc_dependency_net_mkt_income_pc_1</t>
  </si>
  <si>
    <t>iracis_pc_dependency_net_mkt_incirp_pc_1</t>
  </si>
  <si>
    <t>iracis_pc_dependency_net_mkt_inc_irpssc_pc_1</t>
  </si>
  <si>
    <t>iracis_pc_dependency_dis_inc_pc_1</t>
  </si>
  <si>
    <t>iracis_pc_dependency_cons_inc_pc_1</t>
  </si>
  <si>
    <t>iracis_pc_dependency_cons_inc_ande_pc_1</t>
  </si>
  <si>
    <t>iracis_pc_dependency_final_inc_pc_1</t>
  </si>
  <si>
    <t>iracis_pc_dependency_nso_inc_1</t>
  </si>
  <si>
    <t>iracis_pc_dependency_linpobto__1</t>
  </si>
  <si>
    <t>iracis_pc_dependency_linpobex__1</t>
  </si>
  <si>
    <t>labor_tax_pc_dependency_gross_mkt_inc_pc_1</t>
  </si>
  <si>
    <t>labor_tax_pc_dependency_net_mkt_income_pc_1</t>
  </si>
  <si>
    <t>labor_tax_pc_dependency_net_mkt_incirp_pc_1</t>
  </si>
  <si>
    <t>labor_tax_pc_dependency_net_mkt_inc_irpssc_pc_1</t>
  </si>
  <si>
    <t>labor_tax_pc_dependency_dis_inc_pc_1</t>
  </si>
  <si>
    <t>labor_tax_pc_dependency_cons_inc_pc_1</t>
  </si>
  <si>
    <t>labor_tax_pc_dependency_cons_inc_ande_pc_1</t>
  </si>
  <si>
    <t>labor_tax_pc_dependency_final_inc_pc_1</t>
  </si>
  <si>
    <t>labor_tax_pc_dependency_nso_inc_1</t>
  </si>
  <si>
    <t>labor_tax_pc_dependency_linpobto__1</t>
  </si>
  <si>
    <t>labor_tax_pc_dependency_linpobex__1</t>
  </si>
  <si>
    <t>tekopora_inc_pc_dependency_gross_mkt_inc_pc_1</t>
  </si>
  <si>
    <t>tekopora_inc_pc_dependency_net_mkt_income_pc_1</t>
  </si>
  <si>
    <t>tekopora_inc_pc_dependency_net_mkt_incirp_pc_1</t>
  </si>
  <si>
    <t>tekopora_inc_pc_dependency_net_mkt_inc_irpssc_pc_1</t>
  </si>
  <si>
    <t>tekopora_inc_pc_dependency_dis_inc_pc_1</t>
  </si>
  <si>
    <t>tekopora_inc_pc_dependency_cons_inc_pc_1</t>
  </si>
  <si>
    <t>tekopora_inc_pc_dependency_cons_inc_ande_pc_1</t>
  </si>
  <si>
    <t>tekopora_inc_pc_dependency_final_inc_pc_1</t>
  </si>
  <si>
    <t>tekopora_inc_pc_dependency_nso_inc_1</t>
  </si>
  <si>
    <t>tekopora_inc_pc_dependency_linpobto__1</t>
  </si>
  <si>
    <t>tekopora_inc_pc_dependency_linpobex__1</t>
  </si>
  <si>
    <t>famassist_inc_pc_dependency_gross_mkt_inc_pc_1</t>
  </si>
  <si>
    <t>famassist_inc_pc_dependency_net_mkt_income_pc_1</t>
  </si>
  <si>
    <t>famassist_inc_pc_dependency_net_mkt_incirp_pc_1</t>
  </si>
  <si>
    <t>famassist_inc_pc_dependency_net_mkt_inc_irpssc_pc_1</t>
  </si>
  <si>
    <t>famassist_inc_pc_dependency_dis_inc_pc_1</t>
  </si>
  <si>
    <t>famassist_inc_pc_dependency_cons_inc_pc_1</t>
  </si>
  <si>
    <t>famassist_inc_pc_dependency_cons_inc_ande_pc_1</t>
  </si>
  <si>
    <t>famassist_inc_pc_dependency_final_inc_pc_1</t>
  </si>
  <si>
    <t>famassist_inc_pc_dependency_nso_inc_1</t>
  </si>
  <si>
    <t>famassist_inc_pc_dependency_linpobto__1</t>
  </si>
  <si>
    <t>famassist_inc_pc_dependency_linpobex__1</t>
  </si>
  <si>
    <t>adulto_inc_pc_dependency_gross_mkt_inc_pc_1</t>
  </si>
  <si>
    <t>adulto_inc_pc_dependency_net_mkt_income_pc_1</t>
  </si>
  <si>
    <t>adulto_inc_pc_dependency_net_mkt_incirp_pc_1</t>
  </si>
  <si>
    <t>adulto_inc_pc_dependency_net_mkt_inc_irpssc_pc_1</t>
  </si>
  <si>
    <t>adulto_inc_pc_dependency_dis_inc_pc_1</t>
  </si>
  <si>
    <t>adulto_inc_pc_dependency_cons_inc_pc_1</t>
  </si>
  <si>
    <t>adulto_inc_pc_dependency_cons_inc_ande_pc_1</t>
  </si>
  <si>
    <t>adulto_inc_pc_dependency_final_inc_pc_1</t>
  </si>
  <si>
    <t>adulto_inc_pc_dependency_nso_inc_1</t>
  </si>
  <si>
    <t>adulto_inc_pc_dependency_linpobto__1</t>
  </si>
  <si>
    <t>adulto_inc_pc_dependency_linpobex__1</t>
  </si>
  <si>
    <t>agtrans_inc_pc_dependency_gross_mkt_inc_pc_1</t>
  </si>
  <si>
    <t>agtrans_inc_pc_dependency_net_mkt_income_pc_1</t>
  </si>
  <si>
    <t>agtrans_inc_pc_dependency_net_mkt_incirp_pc_1</t>
  </si>
  <si>
    <t>agtrans_inc_pc_dependency_net_mkt_inc_irpssc_pc_1</t>
  </si>
  <si>
    <t>agtrans_inc_pc_dependency_dis_inc_pc_1</t>
  </si>
  <si>
    <t>agtrans_inc_pc_dependency_cons_inc_pc_1</t>
  </si>
  <si>
    <t>agtrans_inc_pc_dependency_cons_inc_ande_pc_1</t>
  </si>
  <si>
    <t>agtrans_inc_pc_dependency_final_inc_pc_1</t>
  </si>
  <si>
    <t>agtrans_inc_pc_dependency_nso_inc_1</t>
  </si>
  <si>
    <t>agtrans_inc_pc_dependency_linpobto__1</t>
  </si>
  <si>
    <t>agtrans_inc_pc_dependency_linpobex__1</t>
  </si>
  <si>
    <t>elec_sub_pc_dependency_gross_mkt_inc_pc_1</t>
  </si>
  <si>
    <t>elec_sub_pc_dependency_net_mkt_income_pc_1</t>
  </si>
  <si>
    <t>elec_sub_pc_dependency_net_mkt_incirp_pc_1</t>
  </si>
  <si>
    <t>elec_sub_pc_dependency_net_mkt_inc_irpssc_pc_1</t>
  </si>
  <si>
    <t>elec_sub_pc_dependency_dis_inc_pc_1</t>
  </si>
  <si>
    <t>elec_sub_pc_dependency_cons_inc_pc_1</t>
  </si>
  <si>
    <t>elec_sub_pc_dependency_cons_inc_ande_pc_1</t>
  </si>
  <si>
    <t>elec_sub_pc_dependency_final_inc_pc_1</t>
  </si>
  <si>
    <t>elec_sub_pc_dependency_nso_inc_1</t>
  </si>
  <si>
    <t>elec_sub_pc_dependency_linpobto__1</t>
  </si>
  <si>
    <t>elec_sub_pc_dependency_linpobex__1</t>
  </si>
  <si>
    <t>transporte_sub_pc_dependency_gross_mkt_inc_pc_1</t>
  </si>
  <si>
    <t>transporte_sub_pc_dependency_net_mkt_income_pc_1</t>
  </si>
  <si>
    <t>transporte_sub_pc_dependency_net_mkt_incirp_pc_1</t>
  </si>
  <si>
    <t>transporte_sub_pc_dependency_net_mkt_inc_irpssc_pc_1</t>
  </si>
  <si>
    <t>transporte_sub_pc_dependency_dis_inc_pc_1</t>
  </si>
  <si>
    <t>transporte_sub_pc_dependency_cons_inc_pc_1</t>
  </si>
  <si>
    <t>transporte_sub_pc_dependency_cons_inc_ande_pc_1</t>
  </si>
  <si>
    <t>transporte_sub_pc_dependency_final_inc_pc_1</t>
  </si>
  <si>
    <t>transporte_sub_pc_dependency_nso_inc_1</t>
  </si>
  <si>
    <t>transporte_sub_pc_dependency_linpobto__1</t>
  </si>
  <si>
    <t>transporte_sub_pc_dependency_linpobex__1</t>
  </si>
  <si>
    <t>tot_deduction_taken_pc_dependency_gross_mkt_inc_pc_1</t>
  </si>
  <si>
    <t>tot_deduction_taken_pc_dependency_net_mkt_income_pc_1</t>
  </si>
  <si>
    <t>tot_deduction_taken_pc_dependency_net_mkt_incirp_pc_1</t>
  </si>
  <si>
    <t>tot_deduction_taken_pc_dependency_net_mkt_inc_irpssc_pc_1</t>
  </si>
  <si>
    <t>tot_deduction_taken_pc_dependency_dis_inc_pc_1</t>
  </si>
  <si>
    <t>tot_deduction_taken_pc_dependency_cons_inc_pc_1</t>
  </si>
  <si>
    <t>tot_deduction_taken_pc_dependency_cons_inc_ande_pc_1</t>
  </si>
  <si>
    <t>tot_deduction_taken_pc_dependency_final_inc_pc_1</t>
  </si>
  <si>
    <t>tot_deduction_taken_pc_dependency_nso_inc_1</t>
  </si>
  <si>
    <t>tot_deduction_taken_pc_dependency_linpobto__1</t>
  </si>
  <si>
    <t>tot_deduction_taken_pc_dependency_linpobex__1</t>
  </si>
  <si>
    <t>senavitat_sub_pc_dependency_gross_mkt_inc_pc_1</t>
  </si>
  <si>
    <t>senavitat_sub_pc_dependency_net_mkt_income_pc_1</t>
  </si>
  <si>
    <t>senavitat_sub_pc_dependency_net_mkt_incirp_pc_1</t>
  </si>
  <si>
    <t>senavitat_sub_pc_dependency_net_mkt_inc_irpssc_pc_1</t>
  </si>
  <si>
    <t>senavitat_sub_pc_dependency_dis_inc_pc_1</t>
  </si>
  <si>
    <t>senavitat_sub_pc_dependency_cons_inc_pc_1</t>
  </si>
  <si>
    <t>senavitat_sub_pc_dependency_cons_inc_ande_pc_1</t>
  </si>
  <si>
    <t>senavitat_sub_pc_dependency_final_inc_pc_1</t>
  </si>
  <si>
    <t>senavitat_sub_pc_dependency_nso_inc_1</t>
  </si>
  <si>
    <t>senavitat_sub_pc_dependency_linpobto__1</t>
  </si>
  <si>
    <t>senavitat_sub_pc_dependency_linpobex__1</t>
  </si>
  <si>
    <t>becas_pc_dependency_gross_mkt_inc_pc_1</t>
  </si>
  <si>
    <t>becas_pc_dependency_net_mkt_income_pc_1</t>
  </si>
  <si>
    <t>becas_pc_dependency_net_mkt_incirp_pc_1</t>
  </si>
  <si>
    <t>becas_pc_dependency_net_mkt_inc_irpssc_pc_1</t>
  </si>
  <si>
    <t>becas_pc_dependency_dis_inc_pc_1</t>
  </si>
  <si>
    <t>becas_pc_dependency_cons_inc_pc_1</t>
  </si>
  <si>
    <t>becas_pc_dependency_cons_inc_ande_pc_1</t>
  </si>
  <si>
    <t>becas_pc_dependency_final_inc_pc_1</t>
  </si>
  <si>
    <t>becas_pc_dependency_nso_inc_1</t>
  </si>
  <si>
    <t>becas_pc_dependency_linpobto__1</t>
  </si>
  <si>
    <t>becas_pc_dependency_linpobex__1</t>
  </si>
  <si>
    <t>edupubpreesc_pc_dependency_gross_mkt_inc_pc_1</t>
  </si>
  <si>
    <t>edupubpreesc_pc_dependency_net_mkt_income_pc_1</t>
  </si>
  <si>
    <t>edupubpreesc_pc_dependency_net_mkt_incirp_pc_1</t>
  </si>
  <si>
    <t>edupubpreesc_pc_dependency_net_mkt_inc_irpssc_pc_1</t>
  </si>
  <si>
    <t>edupubpreesc_pc_dependency_dis_inc_pc_1</t>
  </si>
  <si>
    <t>edupubpreesc_pc_dependency_cons_inc_pc_1</t>
  </si>
  <si>
    <t>edupubpreesc_pc_dependency_cons_inc_ande_pc_1</t>
  </si>
  <si>
    <t>edupubpreesc_pc_dependency_final_inc_pc_1</t>
  </si>
  <si>
    <t>edupubpreesc_pc_dependency_nso_inc_1</t>
  </si>
  <si>
    <t>edupubpreesc_pc_dependency_linpobto__1</t>
  </si>
  <si>
    <t>edupubpreesc_pc_dependency_linpobex__1</t>
  </si>
  <si>
    <t>edupubprim_pc_dependency_gross_mkt_inc_pc_1</t>
  </si>
  <si>
    <t>edupubprim_pc_dependency_net_mkt_income_pc_1</t>
  </si>
  <si>
    <t>edupubprim_pc_dependency_net_mkt_incirp_pc_1</t>
  </si>
  <si>
    <t>edupubprim_pc_dependency_net_mkt_inc_irpssc_pc_1</t>
  </si>
  <si>
    <t>edupubprim_pc_dependency_dis_inc_pc_1</t>
  </si>
  <si>
    <t>edupubprim_pc_dependency_cons_inc_pc_1</t>
  </si>
  <si>
    <t>edupubprim_pc_dependency_cons_inc_ande_pc_1</t>
  </si>
  <si>
    <t>edupubprim_pc_dependency_final_inc_pc_1</t>
  </si>
  <si>
    <t>edupubprim_pc_dependency_nso_inc_1</t>
  </si>
  <si>
    <t>edupubprim_pc_dependency_linpobto__1</t>
  </si>
  <si>
    <t>edupubprim_pc_dependency_linpobex__1</t>
  </si>
  <si>
    <t>edupubsec_pc_dependency_gross_mkt_inc_pc_1</t>
  </si>
  <si>
    <t>edupubsec_pc_dependency_net_mkt_income_pc_1</t>
  </si>
  <si>
    <t>edupubsec_pc_dependency_net_mkt_incirp_pc_1</t>
  </si>
  <si>
    <t>edupubsec_pc_dependency_net_mkt_inc_irpssc_pc_1</t>
  </si>
  <si>
    <t>edupubsec_pc_dependency_dis_inc_pc_1</t>
  </si>
  <si>
    <t>edupubsec_pc_dependency_cons_inc_pc_1</t>
  </si>
  <si>
    <t>edupubsec_pc_dependency_cons_inc_ande_pc_1</t>
  </si>
  <si>
    <t>edupubsec_pc_dependency_final_inc_pc_1</t>
  </si>
  <si>
    <t>edupubsec_pc_dependency_nso_inc_1</t>
  </si>
  <si>
    <t>edupubsec_pc_dependency_linpobto__1</t>
  </si>
  <si>
    <t>edupubsec_pc_dependency_linpobex__1</t>
  </si>
  <si>
    <t>edupubuni_pc_dependency_gross_mkt_inc_pc_1</t>
  </si>
  <si>
    <t>edupubuni_pc_dependency_net_mkt_income_pc_1</t>
  </si>
  <si>
    <t>edupubuni_pc_dependency_net_mkt_incirp_pc_1</t>
  </si>
  <si>
    <t>edupubuni_pc_dependency_net_mkt_inc_irpssc_pc_1</t>
  </si>
  <si>
    <t>edupubuni_pc_dependency_dis_inc_pc_1</t>
  </si>
  <si>
    <t>edupubuni_pc_dependency_cons_inc_pc_1</t>
  </si>
  <si>
    <t>edupubuni_pc_dependency_cons_inc_ande_pc_1</t>
  </si>
  <si>
    <t>edupubuni_pc_dependency_final_inc_pc_1</t>
  </si>
  <si>
    <t>edupubuni_pc_dependency_nso_inc_1</t>
  </si>
  <si>
    <t>edupubuni_pc_dependency_linpobto__1</t>
  </si>
  <si>
    <t>edupubuni_pc_dependency_linpobex__1</t>
  </si>
  <si>
    <t>transfood_pc_dependency_gross_mkt_inc_pc_1</t>
  </si>
  <si>
    <t>transfood_pc_dependency_net_mkt_income_pc_1</t>
  </si>
  <si>
    <t>transfood_pc_dependency_net_mkt_incirp_pc_1</t>
  </si>
  <si>
    <t>transfood_pc_dependency_net_mkt_inc_irpssc_pc_1</t>
  </si>
  <si>
    <t>transfood_pc_dependency_dis_inc_pc_1</t>
  </si>
  <si>
    <t>transfood_pc_dependency_cons_inc_pc_1</t>
  </si>
  <si>
    <t>transfood_pc_dependency_cons_inc_ande_pc_1</t>
  </si>
  <si>
    <t>transfood_pc_dependency_final_inc_pc_1</t>
  </si>
  <si>
    <t>transfood_pc_dependency_nso_inc_1</t>
  </si>
  <si>
    <t>transfood_pc_dependency_linpobto__1</t>
  </si>
  <si>
    <t>transfood_pc_dependency_linpobex__1</t>
  </si>
  <si>
    <t>transutil_pc_dependency_gross_mkt_inc_pc_1</t>
  </si>
  <si>
    <t>transutil_pc_dependency_net_mkt_income_pc_1</t>
  </si>
  <si>
    <t>transutil_pc_dependency_net_mkt_incirp_pc_1</t>
  </si>
  <si>
    <t>transutil_pc_dependency_net_mkt_inc_irpssc_pc_1</t>
  </si>
  <si>
    <t>transutil_pc_dependency_dis_inc_pc_1</t>
  </si>
  <si>
    <t>transutil_pc_dependency_cons_inc_pc_1</t>
  </si>
  <si>
    <t>transutil_pc_dependency_cons_inc_ande_pc_1</t>
  </si>
  <si>
    <t>transutil_pc_dependency_final_inc_pc_1</t>
  </si>
  <si>
    <t>transutil_pc_dependency_nso_inc_1</t>
  </si>
  <si>
    <t>transutil_pc_dependency_linpobto__1</t>
  </si>
  <si>
    <t>transutil_pc_dependency_linpobex__1</t>
  </si>
  <si>
    <t>adultomayor_uni_pc_dependency_gross_mkt_inc_pc_1</t>
  </si>
  <si>
    <t>adultomayor_uni_pc_dependency_net_mkt_income_pc_1</t>
  </si>
  <si>
    <t>adultomayor_uni_pc_dependency_net_mkt_incirp_pc_1</t>
  </si>
  <si>
    <t>adultomayor_uni_pc_dependency_net_mkt_inc_irpssc_pc_1</t>
  </si>
  <si>
    <t>adultomayor_uni_pc_dependency_dis_inc_pc_1</t>
  </si>
  <si>
    <t>adultomayor_uni_pc_dependency_cons_inc_pc_1</t>
  </si>
  <si>
    <t>adultomayor_uni_pc_dependency_cons_inc_ande_pc_1</t>
  </si>
  <si>
    <t>adultomayor_uni_pc_dependency_final_inc_pc_1</t>
  </si>
  <si>
    <t>adultomayor_uni_pc_dependency_nso_inc_1</t>
  </si>
  <si>
    <t>adultomayor_uni_pc_dependency_linpobto__1</t>
  </si>
  <si>
    <t>adultomayor_uni_pc_dependency_linpobex__1</t>
  </si>
  <si>
    <t>monto_sub_andeFS_pc_pc_dependency_gross_mkt_inc_pc_1</t>
  </si>
  <si>
    <t>monto_sub_andeFS_pc_pc_dependency_net_mkt_income_pc_1</t>
  </si>
  <si>
    <t>monto_sub_andeFS_pc_pc_dependency_net_mkt_incirp_pc_1</t>
  </si>
  <si>
    <t>monto_sub_andeFS_pc_pc_dependency_net_mkt_inc_irpssc_pc_1</t>
  </si>
  <si>
    <t>monto_sub_andeFS_pc_pc_dependency_dis_inc_pc_1</t>
  </si>
  <si>
    <t>monto_sub_andeFS_pc_pc_dependency_cons_inc_pc_1</t>
  </si>
  <si>
    <t>monto_sub_andeFS_pc_pc_dependency_cons_inc_ande_pc_1</t>
  </si>
  <si>
    <t>monto_sub_andeFS_pc_pc_dependency_final_inc_pc_1</t>
  </si>
  <si>
    <t>monto_sub_andeFS_pc_pc_dependency_nso_inc_1</t>
  </si>
  <si>
    <t>monto_sub_andeFS_pc_pc_dependency_linpobto__1</t>
  </si>
  <si>
    <t>monto_sub_andeFS_pc_pc_dependency_linpobex__1</t>
  </si>
  <si>
    <t>monto_iva_pc_dependency_gross_mkt_inc_pc_1</t>
  </si>
  <si>
    <t>monto_iva_pc_dependency_net_mkt_income_pc_1</t>
  </si>
  <si>
    <t>monto_iva_pc_dependency_net_mkt_incirp_pc_1</t>
  </si>
  <si>
    <t>monto_iva_pc_dependency_net_mkt_inc_irpssc_pc_1</t>
  </si>
  <si>
    <t>monto_iva_pc_dependency_dis_inc_pc_1</t>
  </si>
  <si>
    <t>monto_iva_pc_dependency_cons_inc_pc_1</t>
  </si>
  <si>
    <t>monto_iva_pc_dependency_cons_inc_ande_pc_1</t>
  </si>
  <si>
    <t>monto_iva_pc_dependency_final_inc_pc_1</t>
  </si>
  <si>
    <t>monto_iva_pc_dependency_nso_inc_1</t>
  </si>
  <si>
    <t>monto_iva_pc_dependency_linpobto__1</t>
  </si>
  <si>
    <t>monto_iva_pc_dependency_linpobex__1</t>
  </si>
  <si>
    <t>monto_tekopora_pc_dependency_gross_mkt_inc_pc_1</t>
  </si>
  <si>
    <t>monto_tekopora_pc_dependency_net_mkt_income_pc_1</t>
  </si>
  <si>
    <t>monto_tekopora_pc_dependency_net_mkt_incirp_pc_1</t>
  </si>
  <si>
    <t>monto_tekopora_pc_dependency_net_mkt_inc_irpssc_pc_1</t>
  </si>
  <si>
    <t>monto_tekopora_pc_dependency_dis_inc_pc_1</t>
  </si>
  <si>
    <t>monto_tekopora_pc_dependency_cons_inc_pc_1</t>
  </si>
  <si>
    <t>monto_tekopora_pc_dependency_cons_inc_ande_pc_1</t>
  </si>
  <si>
    <t>monto_tekopora_pc_dependency_final_inc_pc_1</t>
  </si>
  <si>
    <t>monto_tekopora_pc_dependency_nso_inc_1</t>
  </si>
  <si>
    <t>monto_tekopora_pc_dependency_linpobto__1</t>
  </si>
  <si>
    <t>monto_tekopora_pc_dependency_linpobex__1</t>
  </si>
  <si>
    <t>monto_adulto_pc_dependency_gross_mkt_inc_pc_1</t>
  </si>
  <si>
    <t>monto_adulto_pc_dependency_net_mkt_income_pc_1</t>
  </si>
  <si>
    <t>monto_adulto_pc_dependency_net_mkt_incirp_pc_1</t>
  </si>
  <si>
    <t>monto_adulto_pc_dependency_net_mkt_inc_irpssc_pc_1</t>
  </si>
  <si>
    <t>monto_adulto_pc_dependency_dis_inc_pc_1</t>
  </si>
  <si>
    <t>monto_adulto_pc_dependency_cons_inc_pc_1</t>
  </si>
  <si>
    <t>monto_adulto_pc_dependency_cons_inc_ande_pc_1</t>
  </si>
  <si>
    <t>monto_adulto_pc_dependency_final_inc_pc_1</t>
  </si>
  <si>
    <t>monto_adulto_pc_dependency_nso_inc_1</t>
  </si>
  <si>
    <t>monto_adulto_pc_dependency_linpobto__1</t>
  </si>
  <si>
    <t>monto_adulto_pc_dependency_linpobex__1</t>
  </si>
  <si>
    <t>monto_becmed_pc_dependency_gross_mkt_inc_pc_1</t>
  </si>
  <si>
    <t>monto_becmed_pc_dependency_net_mkt_income_pc_1</t>
  </si>
  <si>
    <t>monto_becmed_pc_dependency_net_mkt_incirp_pc_1</t>
  </si>
  <si>
    <t>monto_becmed_pc_dependency_net_mkt_inc_irpssc_pc_1</t>
  </si>
  <si>
    <t>monto_becmed_pc_dependency_dis_inc_pc_1</t>
  </si>
  <si>
    <t>monto_becmed_pc_dependency_cons_inc_pc_1</t>
  </si>
  <si>
    <t>monto_becmed_pc_dependency_cons_inc_ande_pc_1</t>
  </si>
  <si>
    <t>monto_becmed_pc_dependency_final_inc_pc_1</t>
  </si>
  <si>
    <t>monto_becmed_pc_dependency_nso_inc_1</t>
  </si>
  <si>
    <t>monto_becmed_pc_dependency_linpobto__1</t>
  </si>
  <si>
    <t>monto_becmed_pc_dependency_linpobex__1</t>
  </si>
  <si>
    <t>monto_becsup_pc_dependency_gross_mkt_inc_pc_1</t>
  </si>
  <si>
    <t>monto_becsup_pc_dependency_net_mkt_income_pc_1</t>
  </si>
  <si>
    <t>monto_becsup_pc_dependency_net_mkt_incirp_pc_1</t>
  </si>
  <si>
    <t>monto_becsup_pc_dependency_net_mkt_inc_irpssc_pc_1</t>
  </si>
  <si>
    <t>monto_becsup_pc_dependency_dis_inc_pc_1</t>
  </si>
  <si>
    <t>monto_becsup_pc_dependency_cons_inc_pc_1</t>
  </si>
  <si>
    <t>monto_becsup_pc_dependency_cons_inc_ande_pc_1</t>
  </si>
  <si>
    <t>monto_becsup_pc_dependency_final_inc_pc_1</t>
  </si>
  <si>
    <t>monto_becsup_pc_dependency_nso_inc_1</t>
  </si>
  <si>
    <t>monto_becsup_pc_dependency_linpobto__1</t>
  </si>
  <si>
    <t>monto_becsup_pc_dependency_linpobex__1</t>
  </si>
  <si>
    <t>monto_transesp_pc_dependency_gross_mkt_inc_pc_1</t>
  </si>
  <si>
    <t>monto_transesp_pc_dependency_net_mkt_income_pc_1</t>
  </si>
  <si>
    <t>monto_transesp_pc_dependency_net_mkt_incirp_pc_1</t>
  </si>
  <si>
    <t>monto_transesp_pc_dependency_net_mkt_inc_irpssc_pc_1</t>
  </si>
  <si>
    <t>monto_transesp_pc_dependency_dis_inc_pc_1</t>
  </si>
  <si>
    <t>monto_transesp_pc_dependency_cons_inc_pc_1</t>
  </si>
  <si>
    <t>monto_transesp_pc_dependency_cons_inc_ande_pc_1</t>
  </si>
  <si>
    <t>monto_transesp_pc_dependency_final_inc_pc_1</t>
  </si>
  <si>
    <t>monto_transesp_pc_dependency_nso_inc_1</t>
  </si>
  <si>
    <t>monto_transesp_pc_dependency_linpobto__1</t>
  </si>
  <si>
    <t>monto_transesp_pc_dependency_linpobex__1</t>
  </si>
  <si>
    <t>monto_transutil_pc_dependency_gross_mkt_inc_pc_1</t>
  </si>
  <si>
    <t>monto_transutil_pc_dependency_net_mkt_income_pc_1</t>
  </si>
  <si>
    <t>monto_transutil_pc_dependency_net_mkt_incirp_pc_1</t>
  </si>
  <si>
    <t>monto_transutil_pc_dependency_net_mkt_inc_irpssc_pc_1</t>
  </si>
  <si>
    <t>monto_transutil_pc_dependency_dis_inc_pc_1</t>
  </si>
  <si>
    <t>monto_transutil_pc_dependency_cons_inc_pc_1</t>
  </si>
  <si>
    <t>monto_transutil_pc_dependency_cons_inc_ande_pc_1</t>
  </si>
  <si>
    <t>monto_transutil_pc_dependency_final_inc_pc_1</t>
  </si>
  <si>
    <t>monto_transutil_pc_dependency_nso_inc_1</t>
  </si>
  <si>
    <t>monto_transutil_pc_dependency_linpobto__1</t>
  </si>
  <si>
    <t>monto_transutil_pc_dependency_linpobex__1</t>
  </si>
  <si>
    <t>monto_pyty1_pc_dependency_gross_mkt_inc_pc_1</t>
  </si>
  <si>
    <t>monto_pyty1_pc_dependency_net_mkt_income_pc_1</t>
  </si>
  <si>
    <t>monto_pyty1_pc_dependency_net_mkt_incirp_pc_1</t>
  </si>
  <si>
    <t>monto_pyty1_pc_dependency_net_mkt_inc_irpssc_pc_1</t>
  </si>
  <si>
    <t>monto_pyty1_pc_dependency_dis_inc_pc_1</t>
  </si>
  <si>
    <t>monto_pyty1_pc_dependency_cons_inc_pc_1</t>
  </si>
  <si>
    <t>monto_pyty1_pc_dependency_cons_inc_ande_pc_1</t>
  </si>
  <si>
    <t>monto_pyty1_pc_dependency_final_inc_pc_1</t>
  </si>
  <si>
    <t>monto_pyty1_pc_dependency_nso_inc_1</t>
  </si>
  <si>
    <t>monto_pyty1_pc_dependency_linpobto__1</t>
  </si>
  <si>
    <t>monto_pyty1_pc_dependency_linpobex__1</t>
  </si>
  <si>
    <t>monto_pyty2_pc_dependency_gross_mkt_inc_pc_1</t>
  </si>
  <si>
    <t>monto_pyty2_pc_dependency_net_mkt_income_pc_1</t>
  </si>
  <si>
    <t>monto_pyty2_pc_dependency_net_mkt_incirp_pc_1</t>
  </si>
  <si>
    <t>monto_pyty2_pc_dependency_net_mkt_inc_irpssc_pc_1</t>
  </si>
  <si>
    <t>monto_pyty2_pc_dependency_dis_inc_pc_1</t>
  </si>
  <si>
    <t>monto_pyty2_pc_dependency_cons_inc_pc_1</t>
  </si>
  <si>
    <t>monto_pyty2_pc_dependency_cons_inc_ande_pc_1</t>
  </si>
  <si>
    <t>monto_pyty2_pc_dependency_final_inc_pc_1</t>
  </si>
  <si>
    <t>monto_pyty2_pc_dependency_nso_inc_1</t>
  </si>
  <si>
    <t>monto_pyty2_pc_dependency_linpobto__1</t>
  </si>
  <si>
    <t>monto_pyty2_pc_dependency_linpobex__1</t>
  </si>
  <si>
    <t>monto_nangareko_pc_dependency_gross_mkt_inc_pc_1</t>
  </si>
  <si>
    <t>monto_nangareko_pc_dependency_net_mkt_income_pc_1</t>
  </si>
  <si>
    <t>monto_nangareko_pc_dependency_net_mkt_incirp_pc_1</t>
  </si>
  <si>
    <t>monto_nangareko_pc_dependency_net_mkt_inc_irpssc_pc_1</t>
  </si>
  <si>
    <t>monto_nangareko_pc_dependency_dis_inc_pc_1</t>
  </si>
  <si>
    <t>monto_nangareko_pc_dependency_cons_inc_pc_1</t>
  </si>
  <si>
    <t>monto_nangareko_pc_dependency_cons_inc_ande_pc_1</t>
  </si>
  <si>
    <t>monto_nangareko_pc_dependency_final_inc_pc_1</t>
  </si>
  <si>
    <t>monto_nangareko_pc_dependency_nso_inc_1</t>
  </si>
  <si>
    <t>monto_nangareko_pc_dependency_linpobto__1</t>
  </si>
  <si>
    <t>monto_nangareko_pc_dependency_linpobex__1</t>
  </si>
  <si>
    <t>saludpub_pc_dependency_gross_mkt_inc_pc_1</t>
  </si>
  <si>
    <t>saludpub_pc_dependency_net_mkt_income_pc_1</t>
  </si>
  <si>
    <t>saludpub_pc_dependency_net_mkt_incirp_pc_1</t>
  </si>
  <si>
    <t>saludpub_pc_dependency_net_mkt_inc_irpssc_pc_1</t>
  </si>
  <si>
    <t>saludpub_pc_dependency_dis_inc_pc_1</t>
  </si>
  <si>
    <t>saludpub_pc_dependency_cons_inc_pc_1</t>
  </si>
  <si>
    <t>saludpub_pc_dependency_cons_inc_ande_pc_1</t>
  </si>
  <si>
    <t>saludpub_pc_dependency_final_inc_pc_1</t>
  </si>
  <si>
    <t>saludpub_pc_dependency_nso_inc_1</t>
  </si>
  <si>
    <t>saludpub_pc_dependency_linpobto__1</t>
  </si>
  <si>
    <t>saludpub_pc_dependency_linpobex__1</t>
  </si>
  <si>
    <t>monto_isc_pc_dependency_gross_mkt_inc_pc_1</t>
  </si>
  <si>
    <t>monto_isc_pc_dependency_net_mkt_income_pc_1</t>
  </si>
  <si>
    <t>monto_isc_pc_dependency_net_mkt_incirp_pc_1</t>
  </si>
  <si>
    <t>monto_isc_pc_dependency_net_mkt_inc_irpssc_pc_1</t>
  </si>
  <si>
    <t>monto_isc_pc_dependency_dis_inc_pc_1</t>
  </si>
  <si>
    <t>monto_isc_pc_dependency_cons_inc_pc_1</t>
  </si>
  <si>
    <t>monto_isc_pc_dependency_cons_inc_ande_pc_1</t>
  </si>
  <si>
    <t>monto_isc_pc_dependency_final_inc_pc_1</t>
  </si>
  <si>
    <t>monto_isc_pc_dependency_nso_inc_1</t>
  </si>
  <si>
    <t>monto_isc_pc_dependency_linpobto__1</t>
  </si>
  <si>
    <t>monto_isc_pc_dependency_linpobex__1</t>
  </si>
  <si>
    <t>saludips_pc_dependency_gross_mkt_inc_pc_1</t>
  </si>
  <si>
    <t>saludips_pc_dependency_net_mkt_income_pc_1</t>
  </si>
  <si>
    <t>saludips_pc_dependency_net_mkt_incirp_pc_1</t>
  </si>
  <si>
    <t>saludips_pc_dependency_net_mkt_inc_irpssc_pc_1</t>
  </si>
  <si>
    <t>saludips_pc_dependency_dis_inc_pc_1</t>
  </si>
  <si>
    <t>saludips_pc_dependency_cons_inc_pc_1</t>
  </si>
  <si>
    <t>saludips_pc_dependency_cons_inc_ande_pc_1</t>
  </si>
  <si>
    <t>saludips_pc_dependency_final_inc_pc_1</t>
  </si>
  <si>
    <t>saludips_pc_dependency_nso_inc_1</t>
  </si>
  <si>
    <t>saludips_pc_dependency_linpobto__1</t>
  </si>
  <si>
    <t>saludips_pc_dependency_linpobex__1</t>
  </si>
  <si>
    <t>gross_mkt_inc_pc_dependency_gross_mkt_inc_pc_1</t>
  </si>
  <si>
    <t>gross_mkt_inc_pc_dependency_net_mkt_income_pc_1</t>
  </si>
  <si>
    <t>gross_mkt_inc_pc_dependency_net_mkt_incirp_pc_1</t>
  </si>
  <si>
    <t>gross_mkt_inc_pc_dependency_net_mkt_inc_irpssc_pc_1</t>
  </si>
  <si>
    <t>gross_mkt_inc_pc_dependency_dis_inc_pc_1</t>
  </si>
  <si>
    <t>gross_mkt_inc_pc_dependency_cons_inc_pc_1</t>
  </si>
  <si>
    <t>gross_mkt_inc_pc_dependency_cons_inc_ande_pc_1</t>
  </si>
  <si>
    <t>gross_mkt_inc_pc_dependency_final_inc_pc_1</t>
  </si>
  <si>
    <t>gross_mkt_inc_pc_dependency_nso_inc_1</t>
  </si>
  <si>
    <t>gross_mkt_inc_pc_dependency_linpobto__1</t>
  </si>
  <si>
    <t>gross_mkt_inc_pc_dependency_linpobex__1</t>
  </si>
  <si>
    <t>net_mkt_income_pc_dependency_gross_mkt_inc_pc_1</t>
  </si>
  <si>
    <t>net_mkt_income_pc_dependency_net_mkt_income_pc_1</t>
  </si>
  <si>
    <t>net_mkt_income_pc_dependency_net_mkt_incirp_pc_1</t>
  </si>
  <si>
    <t>net_mkt_income_pc_dependency_net_mkt_inc_irpssc_pc_1</t>
  </si>
  <si>
    <t>net_mkt_income_pc_dependency_dis_inc_pc_1</t>
  </si>
  <si>
    <t>net_mkt_income_pc_dependency_cons_inc_pc_1</t>
  </si>
  <si>
    <t>net_mkt_income_pc_dependency_cons_inc_ande_pc_1</t>
  </si>
  <si>
    <t>net_mkt_income_pc_dependency_final_inc_pc_1</t>
  </si>
  <si>
    <t>net_mkt_income_pc_dependency_nso_inc_1</t>
  </si>
  <si>
    <t>net_mkt_income_pc_dependency_linpobto__1</t>
  </si>
  <si>
    <t>net_mkt_income_pc_dependency_linpobex__1</t>
  </si>
  <si>
    <t>net_mkt_incirp_pc_dependency_gross_mkt_inc_pc_1</t>
  </si>
  <si>
    <t>net_mkt_incirp_pc_dependency_net_mkt_income_pc_1</t>
  </si>
  <si>
    <t>net_mkt_incirp_pc_dependency_net_mkt_incirp_pc_1</t>
  </si>
  <si>
    <t>net_mkt_incirp_pc_dependency_net_mkt_inc_irpssc_pc_1</t>
  </si>
  <si>
    <t>net_mkt_incirp_pc_dependency_dis_inc_pc_1</t>
  </si>
  <si>
    <t>net_mkt_incirp_pc_dependency_cons_inc_pc_1</t>
  </si>
  <si>
    <t>net_mkt_incirp_pc_dependency_cons_inc_ande_pc_1</t>
  </si>
  <si>
    <t>net_mkt_incirp_pc_dependency_final_inc_pc_1</t>
  </si>
  <si>
    <t>net_mkt_incirp_pc_dependency_nso_inc_1</t>
  </si>
  <si>
    <t>net_mkt_incirp_pc_dependency_linpobto__1</t>
  </si>
  <si>
    <t>net_mkt_incirp_pc_dependency_linpobex__1</t>
  </si>
  <si>
    <t>net_mkt_inc_irpssc_pc_dependency_gross_mkt_inc_pc_1</t>
  </si>
  <si>
    <t>net_mkt_inc_irpssc_pc_dependency_net_mkt_income_pc_1</t>
  </si>
  <si>
    <t>net_mkt_inc_irpssc_pc_dependency_net_mkt_incirp_pc_1</t>
  </si>
  <si>
    <t>net_mkt_inc_irpssc_pc_dependency_net_mkt_inc_irpssc_pc_1</t>
  </si>
  <si>
    <t>net_mkt_inc_irpssc_pc_dependency_dis_inc_pc_1</t>
  </si>
  <si>
    <t>net_mkt_inc_irpssc_pc_dependency_cons_inc_pc_1</t>
  </si>
  <si>
    <t>net_mkt_inc_irpssc_pc_dependency_cons_inc_ande_pc_1</t>
  </si>
  <si>
    <t>net_mkt_inc_irpssc_pc_dependency_final_inc_pc_1</t>
  </si>
  <si>
    <t>net_mkt_inc_irpssc_pc_dependency_nso_inc_1</t>
  </si>
  <si>
    <t>net_mkt_inc_irpssc_pc_dependency_linpobto__1</t>
  </si>
  <si>
    <t>net_mkt_inc_irpssc_pc_dependency_linpobex__1</t>
  </si>
  <si>
    <t>dis_inc_pc_dependency_gross_mkt_inc_pc_1</t>
  </si>
  <si>
    <t>dis_inc_pc_dependency_net_mkt_income_pc_1</t>
  </si>
  <si>
    <t>dis_inc_pc_dependency_net_mkt_incirp_pc_1</t>
  </si>
  <si>
    <t>dis_inc_pc_dependency_net_mkt_inc_irpssc_pc_1</t>
  </si>
  <si>
    <t>dis_inc_pc_dependency_dis_inc_pc_1</t>
  </si>
  <si>
    <t>dis_inc_pc_dependency_cons_inc_pc_1</t>
  </si>
  <si>
    <t>dis_inc_pc_dependency_cons_inc_ande_pc_1</t>
  </si>
  <si>
    <t>dis_inc_pc_dependency_final_inc_pc_1</t>
  </si>
  <si>
    <t>dis_inc_pc_dependency_nso_inc_1</t>
  </si>
  <si>
    <t>dis_inc_pc_dependency_linpobto__1</t>
  </si>
  <si>
    <t>dis_inc_pc_dependency_linpobex__1</t>
  </si>
  <si>
    <t>cons_inc_pc_dependency_gross_mkt_inc_pc_1</t>
  </si>
  <si>
    <t>cons_inc_pc_dependency_net_mkt_income_pc_1</t>
  </si>
  <si>
    <t>cons_inc_pc_dependency_net_mkt_incirp_pc_1</t>
  </si>
  <si>
    <t>cons_inc_pc_dependency_net_mkt_inc_irpssc_pc_1</t>
  </si>
  <si>
    <t>cons_inc_pc_dependency_dis_inc_pc_1</t>
  </si>
  <si>
    <t>cons_inc_pc_dependency_cons_inc_pc_1</t>
  </si>
  <si>
    <t>cons_inc_pc_dependency_cons_inc_ande_pc_1</t>
  </si>
  <si>
    <t>cons_inc_pc_dependency_final_inc_pc_1</t>
  </si>
  <si>
    <t>cons_inc_pc_dependency_nso_inc_1</t>
  </si>
  <si>
    <t>cons_inc_pc_dependency_linpobto__1</t>
  </si>
  <si>
    <t>cons_inc_pc_dependency_linpobex__1</t>
  </si>
  <si>
    <t>cons_inc_ande_pc_dependency_gross_mkt_inc_pc_1</t>
  </si>
  <si>
    <t>cons_inc_ande_pc_dependency_net_mkt_income_pc_1</t>
  </si>
  <si>
    <t>cons_inc_ande_pc_dependency_net_mkt_incirp_pc_1</t>
  </si>
  <si>
    <t>cons_inc_ande_pc_dependency_net_mkt_inc_irpssc_pc_1</t>
  </si>
  <si>
    <t>cons_inc_ande_pc_dependency_dis_inc_pc_1</t>
  </si>
  <si>
    <t>cons_inc_ande_pc_dependency_cons_inc_pc_1</t>
  </si>
  <si>
    <t>cons_inc_ande_pc_dependency_cons_inc_ande_pc_1</t>
  </si>
  <si>
    <t>cons_inc_ande_pc_dependency_final_inc_pc_1</t>
  </si>
  <si>
    <t>cons_inc_ande_pc_dependency_nso_inc_1</t>
  </si>
  <si>
    <t>cons_inc_ande_pc_dependency_linpobto__1</t>
  </si>
  <si>
    <t>cons_inc_ande_pc_dependency_linpobex__1</t>
  </si>
  <si>
    <t>final_inc_pc_dependency_gross_mkt_inc_pc_1</t>
  </si>
  <si>
    <t>final_inc_pc_dependency_net_mkt_income_pc_1</t>
  </si>
  <si>
    <t>final_inc_pc_dependency_net_mkt_incirp_pc_1</t>
  </si>
  <si>
    <t>final_inc_pc_dependency_net_mkt_inc_irpssc_pc_1</t>
  </si>
  <si>
    <t>final_inc_pc_dependency_dis_inc_pc_1</t>
  </si>
  <si>
    <t>final_inc_pc_dependency_cons_inc_pc_1</t>
  </si>
  <si>
    <t>final_inc_pc_dependency_cons_inc_ande_pc_1</t>
  </si>
  <si>
    <t>final_inc_pc_dependency_final_inc_pc_1</t>
  </si>
  <si>
    <t>final_inc_pc_dependency_nso_inc_1</t>
  </si>
  <si>
    <t>final_inc_pc_dependency_linpobto__1</t>
  </si>
  <si>
    <t>final_inc_pc_dependency_linpobex__1</t>
  </si>
  <si>
    <t>nso_inc_dependency_gross_mkt_inc_pc_1</t>
  </si>
  <si>
    <t>nso_inc_dependency_net_mkt_income_pc_1</t>
  </si>
  <si>
    <t>nso_inc_dependency_net_mkt_incirp_pc_1</t>
  </si>
  <si>
    <t>nso_inc_dependency_net_mkt_inc_irpssc_pc_1</t>
  </si>
  <si>
    <t>nso_inc_dependency_dis_inc_pc_1</t>
  </si>
  <si>
    <t>nso_inc_dependency_cons_inc_pc_1</t>
  </si>
  <si>
    <t>nso_inc_dependency_cons_inc_ande_pc_1</t>
  </si>
  <si>
    <t>nso_inc_dependency_final_inc_pc_1</t>
  </si>
  <si>
    <t>nso_inc_dependency_nso_inc_1</t>
  </si>
  <si>
    <t>nso_inc_dependency_linpobto__1</t>
  </si>
  <si>
    <t>nso_inc_dependency_linpobex__1</t>
  </si>
  <si>
    <t>ssc_pc_dependency_gross_mkt_inc_pc_1</t>
  </si>
  <si>
    <t>ssc_pc_dependency_net_mkt_income_pc_1</t>
  </si>
  <si>
    <t>ssc_pc_dependency_net_mkt_incirp_pc_1</t>
  </si>
  <si>
    <t>ssc_pc_dependency_net_mkt_inc_irpssc_pc_1</t>
  </si>
  <si>
    <t>ssc_pc_dependency_dis_inc_pc_1</t>
  </si>
  <si>
    <t>ssc_pc_dependency_cons_inc_pc_1</t>
  </si>
  <si>
    <t>ssc_pc_dependency_cons_inc_ande_pc_1</t>
  </si>
  <si>
    <t>ssc_pc_dependency_final_inc_pc_1</t>
  </si>
  <si>
    <t>ssc_pc_dependency_nso_inc_1</t>
  </si>
  <si>
    <t>ssc_pc_dependency_linpobto__1</t>
  </si>
  <si>
    <t>ssc_pc_dependency_linpobex__1</t>
  </si>
  <si>
    <t>tot_ire_pc_dependency_gross_mkt_inc_pc_1</t>
  </si>
  <si>
    <t>tot_ire_pc_dependency_net_mkt_income_pc_1</t>
  </si>
  <si>
    <t>tot_ire_pc_dependency_net_mkt_incirp_pc_1</t>
  </si>
  <si>
    <t>tot_ire_pc_dependency_net_mkt_inc_irpssc_pc_1</t>
  </si>
  <si>
    <t>tot_ire_pc_dependency_dis_inc_pc_1</t>
  </si>
  <si>
    <t>tot_ire_pc_dependency_cons_inc_pc_1</t>
  </si>
  <si>
    <t>tot_ire_pc_dependency_cons_inc_ande_pc_1</t>
  </si>
  <si>
    <t>tot_ire_pc_dependency_final_inc_pc_1</t>
  </si>
  <si>
    <t>tot_ire_pc_dependency_nso_inc_1</t>
  </si>
  <si>
    <t>tot_ire_pc_dependency_linpobto__1</t>
  </si>
  <si>
    <t>tot_ire_pc_dependency_linpobex__1</t>
  </si>
  <si>
    <t>monto_shock_pc_dependency_gross_mkt_inc_pc_1</t>
  </si>
  <si>
    <t>monto_shock_pc_dependency_net_mkt_income_pc_1</t>
  </si>
  <si>
    <t>monto_shock_pc_dependency_net_mkt_incirp_pc_1</t>
  </si>
  <si>
    <t>monto_shock_pc_dependency_net_mkt_inc_irpssc_pc_1</t>
  </si>
  <si>
    <t>monto_shock_pc_dependency_dis_inc_pc_1</t>
  </si>
  <si>
    <t>monto_shock_pc_dependency_cons_inc_pc_1</t>
  </si>
  <si>
    <t>monto_shock_pc_dependency_cons_inc_ande_pc_1</t>
  </si>
  <si>
    <t>monto_shock_pc_dependency_final_inc_pc_1</t>
  </si>
  <si>
    <t>monto_shock_pc_dependency_nso_inc_1</t>
  </si>
  <si>
    <t>monto_shock_pc_dependency_linpobto__1</t>
  </si>
  <si>
    <t>monto_shock_pc_dependency_linpobex__1</t>
  </si>
  <si>
    <t>monto_nafta_pc_dependency_gross_mkt_inc_pc_1</t>
  </si>
  <si>
    <t>monto_nafta_pc_dependency_net_mkt_income_pc_1</t>
  </si>
  <si>
    <t>monto_nafta_pc_dependency_net_mkt_incirp_pc_1</t>
  </si>
  <si>
    <t>monto_nafta_pc_dependency_net_mkt_inc_irpssc_pc_1</t>
  </si>
  <si>
    <t>monto_nafta_pc_dependency_dis_inc_pc_1</t>
  </si>
  <si>
    <t>monto_nafta_pc_dependency_cons_inc_pc_1</t>
  </si>
  <si>
    <t>monto_nafta_pc_dependency_cons_inc_ande_pc_1</t>
  </si>
  <si>
    <t>monto_nafta_pc_dependency_final_inc_pc_1</t>
  </si>
  <si>
    <t>monto_nafta_pc_dependency_nso_inc_1</t>
  </si>
  <si>
    <t>monto_nafta_pc_dependency_linpobto__1</t>
  </si>
  <si>
    <t>monto_nafta_pc_dependency_linpobex__1</t>
  </si>
  <si>
    <t>tot_pit_pc_dependency_gross_mkt_inc_pc_2</t>
  </si>
  <si>
    <t>tot_pit_pc_dependency_net_mkt_income_pc_2</t>
  </si>
  <si>
    <t>tot_pit_pc_dependency_net_mkt_incirp_pc_2</t>
  </si>
  <si>
    <t>tot_pit_pc_dependency_net_mkt_inc_irpssc_pc_2</t>
  </si>
  <si>
    <t>tot_pit_pc_dependency_dis_inc_pc_2</t>
  </si>
  <si>
    <t>tot_pit_pc_dependency_cons_inc_pc_2</t>
  </si>
  <si>
    <t>tot_pit_pc_dependency_cons_inc_ande_pc_2</t>
  </si>
  <si>
    <t>tot_pit_pc_dependency_final_inc_pc_2</t>
  </si>
  <si>
    <t>tot_pit_pc_dependency_nso_inc_2</t>
  </si>
  <si>
    <t>tot_pit_pc_dependency_linpobto__2</t>
  </si>
  <si>
    <t>tot_pit_pc_dependency_linpobex__2</t>
  </si>
  <si>
    <t>tot_dit_corp_pc_dependency_gross_mkt_inc_pc_2</t>
  </si>
  <si>
    <t>tot_dit_corp_pc_dependency_net_mkt_income_pc_2</t>
  </si>
  <si>
    <t>tot_dit_corp_pc_dependency_net_mkt_incirp_pc_2</t>
  </si>
  <si>
    <t>tot_dit_corp_pc_dependency_net_mkt_inc_irpssc_pc_2</t>
  </si>
  <si>
    <t>tot_dit_corp_pc_dependency_dis_inc_pc_2</t>
  </si>
  <si>
    <t>tot_dit_corp_pc_dependency_cons_inc_pc_2</t>
  </si>
  <si>
    <t>tot_dit_corp_pc_dependency_cons_inc_ande_pc_2</t>
  </si>
  <si>
    <t>tot_dit_corp_pc_dependency_final_inc_pc_2</t>
  </si>
  <si>
    <t>tot_dit_corp_pc_dependency_nso_inc_2</t>
  </si>
  <si>
    <t>tot_dit_corp_pc_dependency_linpobto__2</t>
  </si>
  <si>
    <t>tot_dit_corp_pc_dependency_linpobex__2</t>
  </si>
  <si>
    <t>iragro_pc_dependency_gross_mkt_inc_pc_2</t>
  </si>
  <si>
    <t>iragro_pc_dependency_net_mkt_income_pc_2</t>
  </si>
  <si>
    <t>iragro_pc_dependency_net_mkt_incirp_pc_2</t>
  </si>
  <si>
    <t>iragro_pc_dependency_net_mkt_inc_irpssc_pc_2</t>
  </si>
  <si>
    <t>iragro_pc_dependency_dis_inc_pc_2</t>
  </si>
  <si>
    <t>iragro_pc_dependency_cons_inc_pc_2</t>
  </si>
  <si>
    <t>iragro_pc_dependency_cons_inc_ande_pc_2</t>
  </si>
  <si>
    <t>iragro_pc_dependency_final_inc_pc_2</t>
  </si>
  <si>
    <t>iragro_pc_dependency_nso_inc_2</t>
  </si>
  <si>
    <t>iragro_pc_dependency_linpobto__2</t>
  </si>
  <si>
    <t>iragro_pc_dependency_linpobex__2</t>
  </si>
  <si>
    <t>iracis_pc_dependency_gross_mkt_inc_pc_2</t>
  </si>
  <si>
    <t>iracis_pc_dependency_net_mkt_income_pc_2</t>
  </si>
  <si>
    <t>iracis_pc_dependency_net_mkt_incirp_pc_2</t>
  </si>
  <si>
    <t>iracis_pc_dependency_net_mkt_inc_irpssc_pc_2</t>
  </si>
  <si>
    <t>iracis_pc_dependency_dis_inc_pc_2</t>
  </si>
  <si>
    <t>iracis_pc_dependency_cons_inc_pc_2</t>
  </si>
  <si>
    <t>iracis_pc_dependency_cons_inc_ande_pc_2</t>
  </si>
  <si>
    <t>iracis_pc_dependency_final_inc_pc_2</t>
  </si>
  <si>
    <t>iracis_pc_dependency_nso_inc_2</t>
  </si>
  <si>
    <t>iracis_pc_dependency_linpobto__2</t>
  </si>
  <si>
    <t>iracis_pc_dependency_linpobex__2</t>
  </si>
  <si>
    <t>labor_tax_pc_dependency_gross_mkt_inc_pc_2</t>
  </si>
  <si>
    <t>labor_tax_pc_dependency_net_mkt_income_pc_2</t>
  </si>
  <si>
    <t>labor_tax_pc_dependency_net_mkt_incirp_pc_2</t>
  </si>
  <si>
    <t>labor_tax_pc_dependency_net_mkt_inc_irpssc_pc_2</t>
  </si>
  <si>
    <t>labor_tax_pc_dependency_dis_inc_pc_2</t>
  </si>
  <si>
    <t>labor_tax_pc_dependency_cons_inc_pc_2</t>
  </si>
  <si>
    <t>labor_tax_pc_dependency_cons_inc_ande_pc_2</t>
  </si>
  <si>
    <t>labor_tax_pc_dependency_final_inc_pc_2</t>
  </si>
  <si>
    <t>labor_tax_pc_dependency_nso_inc_2</t>
  </si>
  <si>
    <t>labor_tax_pc_dependency_linpobto__2</t>
  </si>
  <si>
    <t>labor_tax_pc_dependency_linpobex__2</t>
  </si>
  <si>
    <t>tekopora_inc_pc_dependency_gross_mkt_inc_pc_2</t>
  </si>
  <si>
    <t>tekopora_inc_pc_dependency_net_mkt_income_pc_2</t>
  </si>
  <si>
    <t>tekopora_inc_pc_dependency_net_mkt_incirp_pc_2</t>
  </si>
  <si>
    <t>tekopora_inc_pc_dependency_net_mkt_inc_irpssc_pc_2</t>
  </si>
  <si>
    <t>tekopora_inc_pc_dependency_dis_inc_pc_2</t>
  </si>
  <si>
    <t>tekopora_inc_pc_dependency_cons_inc_pc_2</t>
  </si>
  <si>
    <t>tekopora_inc_pc_dependency_cons_inc_ande_pc_2</t>
  </si>
  <si>
    <t>tekopora_inc_pc_dependency_final_inc_pc_2</t>
  </si>
  <si>
    <t>tekopora_inc_pc_dependency_nso_inc_2</t>
  </si>
  <si>
    <t>tekopora_inc_pc_dependency_linpobto__2</t>
  </si>
  <si>
    <t>tekopora_inc_pc_dependency_linpobex__2</t>
  </si>
  <si>
    <t>famassist_inc_pc_dependency_gross_mkt_inc_pc_2</t>
  </si>
  <si>
    <t>famassist_inc_pc_dependency_net_mkt_income_pc_2</t>
  </si>
  <si>
    <t>famassist_inc_pc_dependency_net_mkt_incirp_pc_2</t>
  </si>
  <si>
    <t>famassist_inc_pc_dependency_net_mkt_inc_irpssc_pc_2</t>
  </si>
  <si>
    <t>famassist_inc_pc_dependency_dis_inc_pc_2</t>
  </si>
  <si>
    <t>famassist_inc_pc_dependency_cons_inc_pc_2</t>
  </si>
  <si>
    <t>famassist_inc_pc_dependency_cons_inc_ande_pc_2</t>
  </si>
  <si>
    <t>famassist_inc_pc_dependency_final_inc_pc_2</t>
  </si>
  <si>
    <t>famassist_inc_pc_dependency_nso_inc_2</t>
  </si>
  <si>
    <t>famassist_inc_pc_dependency_linpobto__2</t>
  </si>
  <si>
    <t>famassist_inc_pc_dependency_linpobex__2</t>
  </si>
  <si>
    <t>adulto_inc_pc_dependency_gross_mkt_inc_pc_2</t>
  </si>
  <si>
    <t>adulto_inc_pc_dependency_net_mkt_income_pc_2</t>
  </si>
  <si>
    <t>adulto_inc_pc_dependency_net_mkt_incirp_pc_2</t>
  </si>
  <si>
    <t>adulto_inc_pc_dependency_net_mkt_inc_irpssc_pc_2</t>
  </si>
  <si>
    <t>adulto_inc_pc_dependency_dis_inc_pc_2</t>
  </si>
  <si>
    <t>adulto_inc_pc_dependency_cons_inc_pc_2</t>
  </si>
  <si>
    <t>adulto_inc_pc_dependency_cons_inc_ande_pc_2</t>
  </si>
  <si>
    <t>adulto_inc_pc_dependency_final_inc_pc_2</t>
  </si>
  <si>
    <t>adulto_inc_pc_dependency_nso_inc_2</t>
  </si>
  <si>
    <t>adulto_inc_pc_dependency_linpobto__2</t>
  </si>
  <si>
    <t>adulto_inc_pc_dependency_linpobex__2</t>
  </si>
  <si>
    <t>agtrans_inc_pc_dependency_gross_mkt_inc_pc_2</t>
  </si>
  <si>
    <t>agtrans_inc_pc_dependency_net_mkt_income_pc_2</t>
  </si>
  <si>
    <t>agtrans_inc_pc_dependency_net_mkt_incirp_pc_2</t>
  </si>
  <si>
    <t>agtrans_inc_pc_dependency_net_mkt_inc_irpssc_pc_2</t>
  </si>
  <si>
    <t>agtrans_inc_pc_dependency_dis_inc_pc_2</t>
  </si>
  <si>
    <t>agtrans_inc_pc_dependency_cons_inc_pc_2</t>
  </si>
  <si>
    <t>agtrans_inc_pc_dependency_cons_inc_ande_pc_2</t>
  </si>
  <si>
    <t>agtrans_inc_pc_dependency_final_inc_pc_2</t>
  </si>
  <si>
    <t>agtrans_inc_pc_dependency_nso_inc_2</t>
  </si>
  <si>
    <t>agtrans_inc_pc_dependency_linpobto__2</t>
  </si>
  <si>
    <t>agtrans_inc_pc_dependency_linpobex__2</t>
  </si>
  <si>
    <t>elec_sub_pc_dependency_gross_mkt_inc_pc_2</t>
  </si>
  <si>
    <t>elec_sub_pc_dependency_net_mkt_income_pc_2</t>
  </si>
  <si>
    <t>elec_sub_pc_dependency_net_mkt_incirp_pc_2</t>
  </si>
  <si>
    <t>elec_sub_pc_dependency_net_mkt_inc_irpssc_pc_2</t>
  </si>
  <si>
    <t>elec_sub_pc_dependency_dis_inc_pc_2</t>
  </si>
  <si>
    <t>elec_sub_pc_dependency_cons_inc_pc_2</t>
  </si>
  <si>
    <t>elec_sub_pc_dependency_cons_inc_ande_pc_2</t>
  </si>
  <si>
    <t>elec_sub_pc_dependency_final_inc_pc_2</t>
  </si>
  <si>
    <t>elec_sub_pc_dependency_nso_inc_2</t>
  </si>
  <si>
    <t>elec_sub_pc_dependency_linpobto__2</t>
  </si>
  <si>
    <t>elec_sub_pc_dependency_linpobex__2</t>
  </si>
  <si>
    <t>transporte_sub_pc_dependency_gross_mkt_inc_pc_2</t>
  </si>
  <si>
    <t>transporte_sub_pc_dependency_net_mkt_income_pc_2</t>
  </si>
  <si>
    <t>transporte_sub_pc_dependency_net_mkt_incirp_pc_2</t>
  </si>
  <si>
    <t>transporte_sub_pc_dependency_net_mkt_inc_irpssc_pc_2</t>
  </si>
  <si>
    <t>transporte_sub_pc_dependency_dis_inc_pc_2</t>
  </si>
  <si>
    <t>transporte_sub_pc_dependency_cons_inc_pc_2</t>
  </si>
  <si>
    <t>transporte_sub_pc_dependency_cons_inc_ande_pc_2</t>
  </si>
  <si>
    <t>transporte_sub_pc_dependency_final_inc_pc_2</t>
  </si>
  <si>
    <t>transporte_sub_pc_dependency_nso_inc_2</t>
  </si>
  <si>
    <t>transporte_sub_pc_dependency_linpobto__2</t>
  </si>
  <si>
    <t>transporte_sub_pc_dependency_linpobex__2</t>
  </si>
  <si>
    <t>tot_deduction_taken_pc_dependency_gross_mkt_inc_pc_2</t>
  </si>
  <si>
    <t>tot_deduction_taken_pc_dependency_net_mkt_income_pc_2</t>
  </si>
  <si>
    <t>tot_deduction_taken_pc_dependency_net_mkt_incirp_pc_2</t>
  </si>
  <si>
    <t>tot_deduction_taken_pc_dependency_net_mkt_inc_irpssc_pc_2</t>
  </si>
  <si>
    <t>tot_deduction_taken_pc_dependency_dis_inc_pc_2</t>
  </si>
  <si>
    <t>tot_deduction_taken_pc_dependency_cons_inc_pc_2</t>
  </si>
  <si>
    <t>tot_deduction_taken_pc_dependency_cons_inc_ande_pc_2</t>
  </si>
  <si>
    <t>tot_deduction_taken_pc_dependency_final_inc_pc_2</t>
  </si>
  <si>
    <t>tot_deduction_taken_pc_dependency_nso_inc_2</t>
  </si>
  <si>
    <t>tot_deduction_taken_pc_dependency_linpobto__2</t>
  </si>
  <si>
    <t>tot_deduction_taken_pc_dependency_linpobex__2</t>
  </si>
  <si>
    <t>senavitat_sub_pc_dependency_gross_mkt_inc_pc_2</t>
  </si>
  <si>
    <t>senavitat_sub_pc_dependency_net_mkt_income_pc_2</t>
  </si>
  <si>
    <t>senavitat_sub_pc_dependency_net_mkt_incirp_pc_2</t>
  </si>
  <si>
    <t>senavitat_sub_pc_dependency_net_mkt_inc_irpssc_pc_2</t>
  </si>
  <si>
    <t>senavitat_sub_pc_dependency_dis_inc_pc_2</t>
  </si>
  <si>
    <t>senavitat_sub_pc_dependency_cons_inc_pc_2</t>
  </si>
  <si>
    <t>senavitat_sub_pc_dependency_cons_inc_ande_pc_2</t>
  </si>
  <si>
    <t>senavitat_sub_pc_dependency_final_inc_pc_2</t>
  </si>
  <si>
    <t>senavitat_sub_pc_dependency_nso_inc_2</t>
  </si>
  <si>
    <t>senavitat_sub_pc_dependency_linpobto__2</t>
  </si>
  <si>
    <t>senavitat_sub_pc_dependency_linpobex__2</t>
  </si>
  <si>
    <t>becas_pc_dependency_gross_mkt_inc_pc_2</t>
  </si>
  <si>
    <t>becas_pc_dependency_net_mkt_income_pc_2</t>
  </si>
  <si>
    <t>becas_pc_dependency_net_mkt_incirp_pc_2</t>
  </si>
  <si>
    <t>becas_pc_dependency_net_mkt_inc_irpssc_pc_2</t>
  </si>
  <si>
    <t>becas_pc_dependency_dis_inc_pc_2</t>
  </si>
  <si>
    <t>becas_pc_dependency_cons_inc_pc_2</t>
  </si>
  <si>
    <t>becas_pc_dependency_cons_inc_ande_pc_2</t>
  </si>
  <si>
    <t>becas_pc_dependency_final_inc_pc_2</t>
  </si>
  <si>
    <t>becas_pc_dependency_nso_inc_2</t>
  </si>
  <si>
    <t>becas_pc_dependency_linpobto__2</t>
  </si>
  <si>
    <t>becas_pc_dependency_linpobex__2</t>
  </si>
  <si>
    <t>edupubpreesc_pc_dependency_gross_mkt_inc_pc_2</t>
  </si>
  <si>
    <t>edupubpreesc_pc_dependency_net_mkt_income_pc_2</t>
  </si>
  <si>
    <t>edupubpreesc_pc_dependency_net_mkt_incirp_pc_2</t>
  </si>
  <si>
    <t>edupubpreesc_pc_dependency_net_mkt_inc_irpssc_pc_2</t>
  </si>
  <si>
    <t>edupubpreesc_pc_dependency_dis_inc_pc_2</t>
  </si>
  <si>
    <t>edupubpreesc_pc_dependency_cons_inc_pc_2</t>
  </si>
  <si>
    <t>edupubpreesc_pc_dependency_cons_inc_ande_pc_2</t>
  </si>
  <si>
    <t>edupubpreesc_pc_dependency_final_inc_pc_2</t>
  </si>
  <si>
    <t>edupubpreesc_pc_dependency_nso_inc_2</t>
  </si>
  <si>
    <t>edupubpreesc_pc_dependency_linpobto__2</t>
  </si>
  <si>
    <t>edupubpreesc_pc_dependency_linpobex__2</t>
  </si>
  <si>
    <t>edupubprim_pc_dependency_gross_mkt_inc_pc_2</t>
  </si>
  <si>
    <t>edupubprim_pc_dependency_net_mkt_income_pc_2</t>
  </si>
  <si>
    <t>edupubprim_pc_dependency_net_mkt_incirp_pc_2</t>
  </si>
  <si>
    <t>edupubprim_pc_dependency_net_mkt_inc_irpssc_pc_2</t>
  </si>
  <si>
    <t>edupubprim_pc_dependency_dis_inc_pc_2</t>
  </si>
  <si>
    <t>edupubprim_pc_dependency_cons_inc_pc_2</t>
  </si>
  <si>
    <t>edupubprim_pc_dependency_cons_inc_ande_pc_2</t>
  </si>
  <si>
    <t>edupubprim_pc_dependency_final_inc_pc_2</t>
  </si>
  <si>
    <t>edupubprim_pc_dependency_nso_inc_2</t>
  </si>
  <si>
    <t>edupubprim_pc_dependency_linpobto__2</t>
  </si>
  <si>
    <t>edupubprim_pc_dependency_linpobex__2</t>
  </si>
  <si>
    <t>edupubsec_pc_dependency_gross_mkt_inc_pc_2</t>
  </si>
  <si>
    <t>edupubsec_pc_dependency_net_mkt_income_pc_2</t>
  </si>
  <si>
    <t>edupubsec_pc_dependency_net_mkt_incirp_pc_2</t>
  </si>
  <si>
    <t>edupubsec_pc_dependency_net_mkt_inc_irpssc_pc_2</t>
  </si>
  <si>
    <t>edupubsec_pc_dependency_dis_inc_pc_2</t>
  </si>
  <si>
    <t>edupubsec_pc_dependency_cons_inc_pc_2</t>
  </si>
  <si>
    <t>edupubsec_pc_dependency_cons_inc_ande_pc_2</t>
  </si>
  <si>
    <t>edupubsec_pc_dependency_final_inc_pc_2</t>
  </si>
  <si>
    <t>edupubsec_pc_dependency_nso_inc_2</t>
  </si>
  <si>
    <t>edupubsec_pc_dependency_linpobto__2</t>
  </si>
  <si>
    <t>edupubsec_pc_dependency_linpobex__2</t>
  </si>
  <si>
    <t>edupubuni_pc_dependency_gross_mkt_inc_pc_2</t>
  </si>
  <si>
    <t>edupubuni_pc_dependency_net_mkt_income_pc_2</t>
  </si>
  <si>
    <t>edupubuni_pc_dependency_net_mkt_incirp_pc_2</t>
  </si>
  <si>
    <t>edupubuni_pc_dependency_net_mkt_inc_irpssc_pc_2</t>
  </si>
  <si>
    <t>edupubuni_pc_dependency_dis_inc_pc_2</t>
  </si>
  <si>
    <t>edupubuni_pc_dependency_cons_inc_pc_2</t>
  </si>
  <si>
    <t>edupubuni_pc_dependency_cons_inc_ande_pc_2</t>
  </si>
  <si>
    <t>edupubuni_pc_dependency_final_inc_pc_2</t>
  </si>
  <si>
    <t>edupubuni_pc_dependency_nso_inc_2</t>
  </si>
  <si>
    <t>edupubuni_pc_dependency_linpobto__2</t>
  </si>
  <si>
    <t>edupubuni_pc_dependency_linpobex__2</t>
  </si>
  <si>
    <t>transfood_pc_dependency_gross_mkt_inc_pc_2</t>
  </si>
  <si>
    <t>transfood_pc_dependency_net_mkt_income_pc_2</t>
  </si>
  <si>
    <t>transfood_pc_dependency_net_mkt_incirp_pc_2</t>
  </si>
  <si>
    <t>transfood_pc_dependency_net_mkt_inc_irpssc_pc_2</t>
  </si>
  <si>
    <t>transfood_pc_dependency_dis_inc_pc_2</t>
  </si>
  <si>
    <t>transfood_pc_dependency_cons_inc_pc_2</t>
  </si>
  <si>
    <t>transfood_pc_dependency_cons_inc_ande_pc_2</t>
  </si>
  <si>
    <t>transfood_pc_dependency_final_inc_pc_2</t>
  </si>
  <si>
    <t>transfood_pc_dependency_nso_inc_2</t>
  </si>
  <si>
    <t>transfood_pc_dependency_linpobto__2</t>
  </si>
  <si>
    <t>transfood_pc_dependency_linpobex__2</t>
  </si>
  <si>
    <t>transutil_pc_dependency_gross_mkt_inc_pc_2</t>
  </si>
  <si>
    <t>transutil_pc_dependency_net_mkt_income_pc_2</t>
  </si>
  <si>
    <t>transutil_pc_dependency_net_mkt_incirp_pc_2</t>
  </si>
  <si>
    <t>transutil_pc_dependency_net_mkt_inc_irpssc_pc_2</t>
  </si>
  <si>
    <t>transutil_pc_dependency_dis_inc_pc_2</t>
  </si>
  <si>
    <t>transutil_pc_dependency_cons_inc_pc_2</t>
  </si>
  <si>
    <t>transutil_pc_dependency_cons_inc_ande_pc_2</t>
  </si>
  <si>
    <t>transutil_pc_dependency_final_inc_pc_2</t>
  </si>
  <si>
    <t>transutil_pc_dependency_nso_inc_2</t>
  </si>
  <si>
    <t>transutil_pc_dependency_linpobto__2</t>
  </si>
  <si>
    <t>transutil_pc_dependency_linpobex__2</t>
  </si>
  <si>
    <t>adultomayor_uni_pc_dependency_gross_mkt_inc_pc_2</t>
  </si>
  <si>
    <t>adultomayor_uni_pc_dependency_net_mkt_income_pc_2</t>
  </si>
  <si>
    <t>adultomayor_uni_pc_dependency_net_mkt_incirp_pc_2</t>
  </si>
  <si>
    <t>adultomayor_uni_pc_dependency_net_mkt_inc_irpssc_pc_2</t>
  </si>
  <si>
    <t>adultomayor_uni_pc_dependency_dis_inc_pc_2</t>
  </si>
  <si>
    <t>adultomayor_uni_pc_dependency_cons_inc_pc_2</t>
  </si>
  <si>
    <t>adultomayor_uni_pc_dependency_cons_inc_ande_pc_2</t>
  </si>
  <si>
    <t>adultomayor_uni_pc_dependency_final_inc_pc_2</t>
  </si>
  <si>
    <t>adultomayor_uni_pc_dependency_nso_inc_2</t>
  </si>
  <si>
    <t>adultomayor_uni_pc_dependency_linpobto__2</t>
  </si>
  <si>
    <t>adultomayor_uni_pc_dependency_linpobex__2</t>
  </si>
  <si>
    <t>monto_sub_andeFS_pc_pc_dependency_gross_mkt_inc_pc_2</t>
  </si>
  <si>
    <t>monto_sub_andeFS_pc_pc_dependency_net_mkt_income_pc_2</t>
  </si>
  <si>
    <t>monto_sub_andeFS_pc_pc_dependency_net_mkt_incirp_pc_2</t>
  </si>
  <si>
    <t>monto_sub_andeFS_pc_pc_dependency_net_mkt_inc_irpssc_pc_2</t>
  </si>
  <si>
    <t>monto_sub_andeFS_pc_pc_dependency_dis_inc_pc_2</t>
  </si>
  <si>
    <t>monto_sub_andeFS_pc_pc_dependency_cons_inc_pc_2</t>
  </si>
  <si>
    <t>monto_sub_andeFS_pc_pc_dependency_cons_inc_ande_pc_2</t>
  </si>
  <si>
    <t>monto_sub_andeFS_pc_pc_dependency_final_inc_pc_2</t>
  </si>
  <si>
    <t>monto_sub_andeFS_pc_pc_dependency_nso_inc_2</t>
  </si>
  <si>
    <t>monto_sub_andeFS_pc_pc_dependency_linpobto__2</t>
  </si>
  <si>
    <t>monto_sub_andeFS_pc_pc_dependency_linpobex__2</t>
  </si>
  <si>
    <t>monto_iva_pc_dependency_gross_mkt_inc_pc_2</t>
  </si>
  <si>
    <t>monto_iva_pc_dependency_net_mkt_income_pc_2</t>
  </si>
  <si>
    <t>monto_iva_pc_dependency_net_mkt_incirp_pc_2</t>
  </si>
  <si>
    <t>monto_iva_pc_dependency_net_mkt_inc_irpssc_pc_2</t>
  </si>
  <si>
    <t>monto_iva_pc_dependency_dis_inc_pc_2</t>
  </si>
  <si>
    <t>monto_iva_pc_dependency_cons_inc_pc_2</t>
  </si>
  <si>
    <t>monto_iva_pc_dependency_cons_inc_ande_pc_2</t>
  </si>
  <si>
    <t>monto_iva_pc_dependency_final_inc_pc_2</t>
  </si>
  <si>
    <t>monto_iva_pc_dependency_nso_inc_2</t>
  </si>
  <si>
    <t>monto_iva_pc_dependency_linpobto__2</t>
  </si>
  <si>
    <t>monto_iva_pc_dependency_linpobex__2</t>
  </si>
  <si>
    <t>monto_tekopora_pc_dependency_gross_mkt_inc_pc_2</t>
  </si>
  <si>
    <t>monto_tekopora_pc_dependency_net_mkt_income_pc_2</t>
  </si>
  <si>
    <t>monto_tekopora_pc_dependency_net_mkt_incirp_pc_2</t>
  </si>
  <si>
    <t>monto_tekopora_pc_dependency_net_mkt_inc_irpssc_pc_2</t>
  </si>
  <si>
    <t>monto_tekopora_pc_dependency_dis_inc_pc_2</t>
  </si>
  <si>
    <t>monto_tekopora_pc_dependency_cons_inc_pc_2</t>
  </si>
  <si>
    <t>monto_tekopora_pc_dependency_cons_inc_ande_pc_2</t>
  </si>
  <si>
    <t>monto_tekopora_pc_dependency_final_inc_pc_2</t>
  </si>
  <si>
    <t>monto_tekopora_pc_dependency_nso_inc_2</t>
  </si>
  <si>
    <t>monto_tekopora_pc_dependency_linpobto__2</t>
  </si>
  <si>
    <t>monto_tekopora_pc_dependency_linpobex__2</t>
  </si>
  <si>
    <t>monto_adulto_pc_dependency_gross_mkt_inc_pc_2</t>
  </si>
  <si>
    <t>monto_adulto_pc_dependency_net_mkt_income_pc_2</t>
  </si>
  <si>
    <t>monto_adulto_pc_dependency_net_mkt_incirp_pc_2</t>
  </si>
  <si>
    <t>monto_adulto_pc_dependency_net_mkt_inc_irpssc_pc_2</t>
  </si>
  <si>
    <t>monto_adulto_pc_dependency_dis_inc_pc_2</t>
  </si>
  <si>
    <t>monto_adulto_pc_dependency_cons_inc_pc_2</t>
  </si>
  <si>
    <t>monto_adulto_pc_dependency_cons_inc_ande_pc_2</t>
  </si>
  <si>
    <t>monto_adulto_pc_dependency_final_inc_pc_2</t>
  </si>
  <si>
    <t>monto_adulto_pc_dependency_nso_inc_2</t>
  </si>
  <si>
    <t>monto_adulto_pc_dependency_linpobto__2</t>
  </si>
  <si>
    <t>monto_adulto_pc_dependency_linpobex__2</t>
  </si>
  <si>
    <t>monto_becmed_pc_dependency_gross_mkt_inc_pc_2</t>
  </si>
  <si>
    <t>monto_becmed_pc_dependency_net_mkt_income_pc_2</t>
  </si>
  <si>
    <t>monto_becmed_pc_dependency_net_mkt_incirp_pc_2</t>
  </si>
  <si>
    <t>monto_becmed_pc_dependency_net_mkt_inc_irpssc_pc_2</t>
  </si>
  <si>
    <t>monto_becmed_pc_dependency_dis_inc_pc_2</t>
  </si>
  <si>
    <t>monto_becmed_pc_dependency_cons_inc_pc_2</t>
  </si>
  <si>
    <t>monto_becmed_pc_dependency_cons_inc_ande_pc_2</t>
  </si>
  <si>
    <t>monto_becmed_pc_dependency_final_inc_pc_2</t>
  </si>
  <si>
    <t>monto_becmed_pc_dependency_nso_inc_2</t>
  </si>
  <si>
    <t>monto_becmed_pc_dependency_linpobto__2</t>
  </si>
  <si>
    <t>monto_becmed_pc_dependency_linpobex__2</t>
  </si>
  <si>
    <t>monto_becsup_pc_dependency_gross_mkt_inc_pc_2</t>
  </si>
  <si>
    <t>monto_becsup_pc_dependency_net_mkt_income_pc_2</t>
  </si>
  <si>
    <t>monto_becsup_pc_dependency_net_mkt_incirp_pc_2</t>
  </si>
  <si>
    <t>monto_becsup_pc_dependency_net_mkt_inc_irpssc_pc_2</t>
  </si>
  <si>
    <t>monto_becsup_pc_dependency_dis_inc_pc_2</t>
  </si>
  <si>
    <t>monto_becsup_pc_dependency_cons_inc_pc_2</t>
  </si>
  <si>
    <t>monto_becsup_pc_dependency_cons_inc_ande_pc_2</t>
  </si>
  <si>
    <t>monto_becsup_pc_dependency_final_inc_pc_2</t>
  </si>
  <si>
    <t>monto_becsup_pc_dependency_nso_inc_2</t>
  </si>
  <si>
    <t>monto_becsup_pc_dependency_linpobto__2</t>
  </si>
  <si>
    <t>monto_becsup_pc_dependency_linpobex__2</t>
  </si>
  <si>
    <t>monto_transesp_pc_dependency_gross_mkt_inc_pc_2</t>
  </si>
  <si>
    <t>monto_transesp_pc_dependency_net_mkt_income_pc_2</t>
  </si>
  <si>
    <t>monto_transesp_pc_dependency_net_mkt_incirp_pc_2</t>
  </si>
  <si>
    <t>monto_transesp_pc_dependency_net_mkt_inc_irpssc_pc_2</t>
  </si>
  <si>
    <t>monto_transesp_pc_dependency_dis_inc_pc_2</t>
  </si>
  <si>
    <t>monto_transesp_pc_dependency_cons_inc_pc_2</t>
  </si>
  <si>
    <t>monto_transesp_pc_dependency_cons_inc_ande_pc_2</t>
  </si>
  <si>
    <t>monto_transesp_pc_dependency_final_inc_pc_2</t>
  </si>
  <si>
    <t>monto_transesp_pc_dependency_nso_inc_2</t>
  </si>
  <si>
    <t>monto_transesp_pc_dependency_linpobto__2</t>
  </si>
  <si>
    <t>monto_transesp_pc_dependency_linpobex__2</t>
  </si>
  <si>
    <t>monto_transutil_pc_dependency_gross_mkt_inc_pc_2</t>
  </si>
  <si>
    <t>monto_transutil_pc_dependency_net_mkt_income_pc_2</t>
  </si>
  <si>
    <t>monto_transutil_pc_dependency_net_mkt_incirp_pc_2</t>
  </si>
  <si>
    <t>monto_transutil_pc_dependency_net_mkt_inc_irpssc_pc_2</t>
  </si>
  <si>
    <t>monto_transutil_pc_dependency_dis_inc_pc_2</t>
  </si>
  <si>
    <t>monto_transutil_pc_dependency_cons_inc_pc_2</t>
  </si>
  <si>
    <t>monto_transutil_pc_dependency_cons_inc_ande_pc_2</t>
  </si>
  <si>
    <t>monto_transutil_pc_dependency_final_inc_pc_2</t>
  </si>
  <si>
    <t>monto_transutil_pc_dependency_nso_inc_2</t>
  </si>
  <si>
    <t>monto_transutil_pc_dependency_linpobto__2</t>
  </si>
  <si>
    <t>monto_transutil_pc_dependency_linpobex__2</t>
  </si>
  <si>
    <t>monto_pyty1_pc_dependency_gross_mkt_inc_pc_2</t>
  </si>
  <si>
    <t>monto_pyty1_pc_dependency_net_mkt_income_pc_2</t>
  </si>
  <si>
    <t>monto_pyty1_pc_dependency_net_mkt_incirp_pc_2</t>
  </si>
  <si>
    <t>monto_pyty1_pc_dependency_net_mkt_inc_irpssc_pc_2</t>
  </si>
  <si>
    <t>monto_pyty1_pc_dependency_dis_inc_pc_2</t>
  </si>
  <si>
    <t>monto_pyty1_pc_dependency_cons_inc_pc_2</t>
  </si>
  <si>
    <t>monto_pyty1_pc_dependency_cons_inc_ande_pc_2</t>
  </si>
  <si>
    <t>monto_pyty1_pc_dependency_final_inc_pc_2</t>
  </si>
  <si>
    <t>monto_pyty1_pc_dependency_nso_inc_2</t>
  </si>
  <si>
    <t>monto_pyty1_pc_dependency_linpobto__2</t>
  </si>
  <si>
    <t>monto_pyty1_pc_dependency_linpobex__2</t>
  </si>
  <si>
    <t>monto_pyty2_pc_dependency_gross_mkt_inc_pc_2</t>
  </si>
  <si>
    <t>monto_pyty2_pc_dependency_net_mkt_income_pc_2</t>
  </si>
  <si>
    <t>monto_pyty2_pc_dependency_net_mkt_incirp_pc_2</t>
  </si>
  <si>
    <t>monto_pyty2_pc_dependency_net_mkt_inc_irpssc_pc_2</t>
  </si>
  <si>
    <t>monto_pyty2_pc_dependency_dis_inc_pc_2</t>
  </si>
  <si>
    <t>monto_pyty2_pc_dependency_cons_inc_pc_2</t>
  </si>
  <si>
    <t>monto_pyty2_pc_dependency_cons_inc_ande_pc_2</t>
  </si>
  <si>
    <t>monto_pyty2_pc_dependency_final_inc_pc_2</t>
  </si>
  <si>
    <t>monto_pyty2_pc_dependency_nso_inc_2</t>
  </si>
  <si>
    <t>monto_pyty2_pc_dependency_linpobto__2</t>
  </si>
  <si>
    <t>monto_pyty2_pc_dependency_linpobex__2</t>
  </si>
  <si>
    <t>monto_nangareko_pc_dependency_gross_mkt_inc_pc_2</t>
  </si>
  <si>
    <t>monto_nangareko_pc_dependency_net_mkt_income_pc_2</t>
  </si>
  <si>
    <t>monto_nangareko_pc_dependency_net_mkt_incirp_pc_2</t>
  </si>
  <si>
    <t>monto_nangareko_pc_dependency_net_mkt_inc_irpssc_pc_2</t>
  </si>
  <si>
    <t>monto_nangareko_pc_dependency_dis_inc_pc_2</t>
  </si>
  <si>
    <t>monto_nangareko_pc_dependency_cons_inc_pc_2</t>
  </si>
  <si>
    <t>monto_nangareko_pc_dependency_cons_inc_ande_pc_2</t>
  </si>
  <si>
    <t>monto_nangareko_pc_dependency_final_inc_pc_2</t>
  </si>
  <si>
    <t>monto_nangareko_pc_dependency_nso_inc_2</t>
  </si>
  <si>
    <t>monto_nangareko_pc_dependency_linpobto__2</t>
  </si>
  <si>
    <t>monto_nangareko_pc_dependency_linpobex__2</t>
  </si>
  <si>
    <t>saludpub_pc_dependency_gross_mkt_inc_pc_2</t>
  </si>
  <si>
    <t>saludpub_pc_dependency_net_mkt_income_pc_2</t>
  </si>
  <si>
    <t>saludpub_pc_dependency_net_mkt_incirp_pc_2</t>
  </si>
  <si>
    <t>saludpub_pc_dependency_net_mkt_inc_irpssc_pc_2</t>
  </si>
  <si>
    <t>saludpub_pc_dependency_dis_inc_pc_2</t>
  </si>
  <si>
    <t>saludpub_pc_dependency_cons_inc_pc_2</t>
  </si>
  <si>
    <t>saludpub_pc_dependency_cons_inc_ande_pc_2</t>
  </si>
  <si>
    <t>saludpub_pc_dependency_final_inc_pc_2</t>
  </si>
  <si>
    <t>saludpub_pc_dependency_nso_inc_2</t>
  </si>
  <si>
    <t>saludpub_pc_dependency_linpobto__2</t>
  </si>
  <si>
    <t>saludpub_pc_dependency_linpobex__2</t>
  </si>
  <si>
    <t>monto_isc_pc_dependency_gross_mkt_inc_pc_2</t>
  </si>
  <si>
    <t>monto_isc_pc_dependency_net_mkt_income_pc_2</t>
  </si>
  <si>
    <t>monto_isc_pc_dependency_net_mkt_incirp_pc_2</t>
  </si>
  <si>
    <t>monto_isc_pc_dependency_net_mkt_inc_irpssc_pc_2</t>
  </si>
  <si>
    <t>monto_isc_pc_dependency_dis_inc_pc_2</t>
  </si>
  <si>
    <t>monto_isc_pc_dependency_cons_inc_pc_2</t>
  </si>
  <si>
    <t>monto_isc_pc_dependency_cons_inc_ande_pc_2</t>
  </si>
  <si>
    <t>monto_isc_pc_dependency_final_inc_pc_2</t>
  </si>
  <si>
    <t>monto_isc_pc_dependency_nso_inc_2</t>
  </si>
  <si>
    <t>monto_isc_pc_dependency_linpobto__2</t>
  </si>
  <si>
    <t>monto_isc_pc_dependency_linpobex__2</t>
  </si>
  <si>
    <t>saludips_pc_dependency_gross_mkt_inc_pc_2</t>
  </si>
  <si>
    <t>saludips_pc_dependency_net_mkt_income_pc_2</t>
  </si>
  <si>
    <t>saludips_pc_dependency_net_mkt_incirp_pc_2</t>
  </si>
  <si>
    <t>saludips_pc_dependency_net_mkt_inc_irpssc_pc_2</t>
  </si>
  <si>
    <t>saludips_pc_dependency_dis_inc_pc_2</t>
  </si>
  <si>
    <t>saludips_pc_dependency_cons_inc_pc_2</t>
  </si>
  <si>
    <t>saludips_pc_dependency_cons_inc_ande_pc_2</t>
  </si>
  <si>
    <t>saludips_pc_dependency_final_inc_pc_2</t>
  </si>
  <si>
    <t>saludips_pc_dependency_nso_inc_2</t>
  </si>
  <si>
    <t>saludips_pc_dependency_linpobto__2</t>
  </si>
  <si>
    <t>saludips_pc_dependency_linpobex__2</t>
  </si>
  <si>
    <t>gross_mkt_inc_pc_dependency_gross_mkt_inc_pc_2</t>
  </si>
  <si>
    <t>gross_mkt_inc_pc_dependency_net_mkt_income_pc_2</t>
  </si>
  <si>
    <t>gross_mkt_inc_pc_dependency_net_mkt_incirp_pc_2</t>
  </si>
  <si>
    <t>gross_mkt_inc_pc_dependency_net_mkt_inc_irpssc_pc_2</t>
  </si>
  <si>
    <t>gross_mkt_inc_pc_dependency_dis_inc_pc_2</t>
  </si>
  <si>
    <t>gross_mkt_inc_pc_dependency_cons_inc_pc_2</t>
  </si>
  <si>
    <t>gross_mkt_inc_pc_dependency_cons_inc_ande_pc_2</t>
  </si>
  <si>
    <t>gross_mkt_inc_pc_dependency_final_inc_pc_2</t>
  </si>
  <si>
    <t>gross_mkt_inc_pc_dependency_nso_inc_2</t>
  </si>
  <si>
    <t>gross_mkt_inc_pc_dependency_linpobto__2</t>
  </si>
  <si>
    <t>gross_mkt_inc_pc_dependency_linpobex__2</t>
  </si>
  <si>
    <t>net_mkt_income_pc_dependency_gross_mkt_inc_pc_2</t>
  </si>
  <si>
    <t>net_mkt_income_pc_dependency_net_mkt_income_pc_2</t>
  </si>
  <si>
    <t>net_mkt_income_pc_dependency_net_mkt_incirp_pc_2</t>
  </si>
  <si>
    <t>net_mkt_income_pc_dependency_net_mkt_inc_irpssc_pc_2</t>
  </si>
  <si>
    <t>net_mkt_income_pc_dependency_dis_inc_pc_2</t>
  </si>
  <si>
    <t>net_mkt_income_pc_dependency_cons_inc_pc_2</t>
  </si>
  <si>
    <t>net_mkt_income_pc_dependency_cons_inc_ande_pc_2</t>
  </si>
  <si>
    <t>net_mkt_income_pc_dependency_final_inc_pc_2</t>
  </si>
  <si>
    <t>net_mkt_income_pc_dependency_nso_inc_2</t>
  </si>
  <si>
    <t>net_mkt_income_pc_dependency_linpobto__2</t>
  </si>
  <si>
    <t>net_mkt_income_pc_dependency_linpobex__2</t>
  </si>
  <si>
    <t>net_mkt_incirp_pc_dependency_gross_mkt_inc_pc_2</t>
  </si>
  <si>
    <t>net_mkt_incirp_pc_dependency_net_mkt_income_pc_2</t>
  </si>
  <si>
    <t>net_mkt_incirp_pc_dependency_net_mkt_incirp_pc_2</t>
  </si>
  <si>
    <t>net_mkt_incirp_pc_dependency_net_mkt_inc_irpssc_pc_2</t>
  </si>
  <si>
    <t>net_mkt_incirp_pc_dependency_dis_inc_pc_2</t>
  </si>
  <si>
    <t>net_mkt_incirp_pc_dependency_cons_inc_pc_2</t>
  </si>
  <si>
    <t>net_mkt_incirp_pc_dependency_cons_inc_ande_pc_2</t>
  </si>
  <si>
    <t>net_mkt_incirp_pc_dependency_final_inc_pc_2</t>
  </si>
  <si>
    <t>net_mkt_incirp_pc_dependency_nso_inc_2</t>
  </si>
  <si>
    <t>net_mkt_incirp_pc_dependency_linpobto__2</t>
  </si>
  <si>
    <t>net_mkt_incirp_pc_dependency_linpobex__2</t>
  </si>
  <si>
    <t>net_mkt_inc_irpssc_pc_dependency_gross_mkt_inc_pc_2</t>
  </si>
  <si>
    <t>net_mkt_inc_irpssc_pc_dependency_net_mkt_income_pc_2</t>
  </si>
  <si>
    <t>net_mkt_inc_irpssc_pc_dependency_net_mkt_incirp_pc_2</t>
  </si>
  <si>
    <t>net_mkt_inc_irpssc_pc_dependency_net_mkt_inc_irpssc_pc_2</t>
  </si>
  <si>
    <t>net_mkt_inc_irpssc_pc_dependency_dis_inc_pc_2</t>
  </si>
  <si>
    <t>net_mkt_inc_irpssc_pc_dependency_cons_inc_pc_2</t>
  </si>
  <si>
    <t>net_mkt_inc_irpssc_pc_dependency_cons_inc_ande_pc_2</t>
  </si>
  <si>
    <t>net_mkt_inc_irpssc_pc_dependency_final_inc_pc_2</t>
  </si>
  <si>
    <t>net_mkt_inc_irpssc_pc_dependency_nso_inc_2</t>
  </si>
  <si>
    <t>net_mkt_inc_irpssc_pc_dependency_linpobto__2</t>
  </si>
  <si>
    <t>net_mkt_inc_irpssc_pc_dependency_linpobex__2</t>
  </si>
  <si>
    <t>dis_inc_pc_dependency_gross_mkt_inc_pc_2</t>
  </si>
  <si>
    <t>dis_inc_pc_dependency_net_mkt_income_pc_2</t>
  </si>
  <si>
    <t>dis_inc_pc_dependency_net_mkt_incirp_pc_2</t>
  </si>
  <si>
    <t>dis_inc_pc_dependency_net_mkt_inc_irpssc_pc_2</t>
  </si>
  <si>
    <t>dis_inc_pc_dependency_dis_inc_pc_2</t>
  </si>
  <si>
    <t>dis_inc_pc_dependency_cons_inc_pc_2</t>
  </si>
  <si>
    <t>dis_inc_pc_dependency_cons_inc_ande_pc_2</t>
  </si>
  <si>
    <t>dis_inc_pc_dependency_final_inc_pc_2</t>
  </si>
  <si>
    <t>dis_inc_pc_dependency_nso_inc_2</t>
  </si>
  <si>
    <t>dis_inc_pc_dependency_linpobto__2</t>
  </si>
  <si>
    <t>dis_inc_pc_dependency_linpobex__2</t>
  </si>
  <si>
    <t>cons_inc_pc_dependency_gross_mkt_inc_pc_2</t>
  </si>
  <si>
    <t>cons_inc_pc_dependency_net_mkt_income_pc_2</t>
  </si>
  <si>
    <t>cons_inc_pc_dependency_net_mkt_incirp_pc_2</t>
  </si>
  <si>
    <t>cons_inc_pc_dependency_net_mkt_inc_irpssc_pc_2</t>
  </si>
  <si>
    <t>cons_inc_pc_dependency_dis_inc_pc_2</t>
  </si>
  <si>
    <t>cons_inc_pc_dependency_cons_inc_pc_2</t>
  </si>
  <si>
    <t>cons_inc_pc_dependency_cons_inc_ande_pc_2</t>
  </si>
  <si>
    <t>cons_inc_pc_dependency_final_inc_pc_2</t>
  </si>
  <si>
    <t>cons_inc_pc_dependency_nso_inc_2</t>
  </si>
  <si>
    <t>cons_inc_pc_dependency_linpobto__2</t>
  </si>
  <si>
    <t>cons_inc_pc_dependency_linpobex__2</t>
  </si>
  <si>
    <t>cons_inc_ande_pc_dependency_gross_mkt_inc_pc_2</t>
  </si>
  <si>
    <t>cons_inc_ande_pc_dependency_net_mkt_income_pc_2</t>
  </si>
  <si>
    <t>cons_inc_ande_pc_dependency_net_mkt_incirp_pc_2</t>
  </si>
  <si>
    <t>cons_inc_ande_pc_dependency_net_mkt_inc_irpssc_pc_2</t>
  </si>
  <si>
    <t>cons_inc_ande_pc_dependency_dis_inc_pc_2</t>
  </si>
  <si>
    <t>cons_inc_ande_pc_dependency_cons_inc_pc_2</t>
  </si>
  <si>
    <t>cons_inc_ande_pc_dependency_cons_inc_ande_pc_2</t>
  </si>
  <si>
    <t>cons_inc_ande_pc_dependency_final_inc_pc_2</t>
  </si>
  <si>
    <t>cons_inc_ande_pc_dependency_nso_inc_2</t>
  </si>
  <si>
    <t>cons_inc_ande_pc_dependency_linpobto__2</t>
  </si>
  <si>
    <t>cons_inc_ande_pc_dependency_linpobex__2</t>
  </si>
  <si>
    <t>final_inc_pc_dependency_gross_mkt_inc_pc_2</t>
  </si>
  <si>
    <t>final_inc_pc_dependency_net_mkt_income_pc_2</t>
  </si>
  <si>
    <t>final_inc_pc_dependency_net_mkt_incirp_pc_2</t>
  </si>
  <si>
    <t>final_inc_pc_dependency_net_mkt_inc_irpssc_pc_2</t>
  </si>
  <si>
    <t>final_inc_pc_dependency_dis_inc_pc_2</t>
  </si>
  <si>
    <t>final_inc_pc_dependency_cons_inc_pc_2</t>
  </si>
  <si>
    <t>final_inc_pc_dependency_cons_inc_ande_pc_2</t>
  </si>
  <si>
    <t>final_inc_pc_dependency_final_inc_pc_2</t>
  </si>
  <si>
    <t>final_inc_pc_dependency_nso_inc_2</t>
  </si>
  <si>
    <t>final_inc_pc_dependency_linpobto__2</t>
  </si>
  <si>
    <t>final_inc_pc_dependency_linpobex__2</t>
  </si>
  <si>
    <t>nso_inc_dependency_gross_mkt_inc_pc_2</t>
  </si>
  <si>
    <t>nso_inc_dependency_net_mkt_income_pc_2</t>
  </si>
  <si>
    <t>nso_inc_dependency_net_mkt_incirp_pc_2</t>
  </si>
  <si>
    <t>nso_inc_dependency_net_mkt_inc_irpssc_pc_2</t>
  </si>
  <si>
    <t>nso_inc_dependency_dis_inc_pc_2</t>
  </si>
  <si>
    <t>nso_inc_dependency_cons_inc_pc_2</t>
  </si>
  <si>
    <t>nso_inc_dependency_cons_inc_ande_pc_2</t>
  </si>
  <si>
    <t>nso_inc_dependency_final_inc_pc_2</t>
  </si>
  <si>
    <t>nso_inc_dependency_nso_inc_2</t>
  </si>
  <si>
    <t>nso_inc_dependency_linpobto__2</t>
  </si>
  <si>
    <t>nso_inc_dependency_linpobex__2</t>
  </si>
  <si>
    <t>ssc_pc_dependency_gross_mkt_inc_pc_2</t>
  </si>
  <si>
    <t>ssc_pc_dependency_net_mkt_income_pc_2</t>
  </si>
  <si>
    <t>ssc_pc_dependency_net_mkt_incirp_pc_2</t>
  </si>
  <si>
    <t>ssc_pc_dependency_net_mkt_inc_irpssc_pc_2</t>
  </si>
  <si>
    <t>ssc_pc_dependency_dis_inc_pc_2</t>
  </si>
  <si>
    <t>ssc_pc_dependency_cons_inc_pc_2</t>
  </si>
  <si>
    <t>ssc_pc_dependency_cons_inc_ande_pc_2</t>
  </si>
  <si>
    <t>ssc_pc_dependency_final_inc_pc_2</t>
  </si>
  <si>
    <t>ssc_pc_dependency_nso_inc_2</t>
  </si>
  <si>
    <t>ssc_pc_dependency_linpobto__2</t>
  </si>
  <si>
    <t>ssc_pc_dependency_linpobex__2</t>
  </si>
  <si>
    <t>tot_ire_pc_dependency_gross_mkt_inc_pc_2</t>
  </si>
  <si>
    <t>tot_ire_pc_dependency_net_mkt_income_pc_2</t>
  </si>
  <si>
    <t>tot_ire_pc_dependency_net_mkt_incirp_pc_2</t>
  </si>
  <si>
    <t>tot_ire_pc_dependency_net_mkt_inc_irpssc_pc_2</t>
  </si>
  <si>
    <t>tot_ire_pc_dependency_dis_inc_pc_2</t>
  </si>
  <si>
    <t>tot_ire_pc_dependency_cons_inc_pc_2</t>
  </si>
  <si>
    <t>tot_ire_pc_dependency_cons_inc_ande_pc_2</t>
  </si>
  <si>
    <t>tot_ire_pc_dependency_final_inc_pc_2</t>
  </si>
  <si>
    <t>tot_ire_pc_dependency_nso_inc_2</t>
  </si>
  <si>
    <t>tot_ire_pc_dependency_linpobto__2</t>
  </si>
  <si>
    <t>tot_ire_pc_dependency_linpobex__2</t>
  </si>
  <si>
    <t>monto_shock_pc_dependency_gross_mkt_inc_pc_2</t>
  </si>
  <si>
    <t>monto_shock_pc_dependency_net_mkt_income_pc_2</t>
  </si>
  <si>
    <t>monto_shock_pc_dependency_net_mkt_incirp_pc_2</t>
  </si>
  <si>
    <t>monto_shock_pc_dependency_net_mkt_inc_irpssc_pc_2</t>
  </si>
  <si>
    <t>monto_shock_pc_dependency_dis_inc_pc_2</t>
  </si>
  <si>
    <t>monto_shock_pc_dependency_cons_inc_pc_2</t>
  </si>
  <si>
    <t>monto_shock_pc_dependency_cons_inc_ande_pc_2</t>
  </si>
  <si>
    <t>monto_shock_pc_dependency_final_inc_pc_2</t>
  </si>
  <si>
    <t>monto_shock_pc_dependency_nso_inc_2</t>
  </si>
  <si>
    <t>monto_shock_pc_dependency_linpobto__2</t>
  </si>
  <si>
    <t>monto_shock_pc_dependency_linpobex__2</t>
  </si>
  <si>
    <t>monto_nafta_pc_dependency_gross_mkt_inc_pc_2</t>
  </si>
  <si>
    <t>monto_nafta_pc_dependency_net_mkt_income_pc_2</t>
  </si>
  <si>
    <t>monto_nafta_pc_dependency_net_mkt_incirp_pc_2</t>
  </si>
  <si>
    <t>monto_nafta_pc_dependency_net_mkt_inc_irpssc_pc_2</t>
  </si>
  <si>
    <t>monto_nafta_pc_dependency_dis_inc_pc_2</t>
  </si>
  <si>
    <t>monto_nafta_pc_dependency_cons_inc_pc_2</t>
  </si>
  <si>
    <t>monto_nafta_pc_dependency_cons_inc_ande_pc_2</t>
  </si>
  <si>
    <t>monto_nafta_pc_dependency_final_inc_pc_2</t>
  </si>
  <si>
    <t>monto_nafta_pc_dependency_nso_inc_2</t>
  </si>
  <si>
    <t>monto_nafta_pc_dependency_linpobto__2</t>
  </si>
  <si>
    <t>monto_nafta_pc_dependency_linpobex__2</t>
  </si>
  <si>
    <t>tot_pit_pc_dependency_gross_mkt_inc_pc_3</t>
  </si>
  <si>
    <t>tot_pit_pc_dependency_net_mkt_income_pc_3</t>
  </si>
  <si>
    <t>tot_pit_pc_dependency_net_mkt_incirp_pc_3</t>
  </si>
  <si>
    <t>tot_pit_pc_dependency_net_mkt_inc_irpssc_pc_3</t>
  </si>
  <si>
    <t>tot_pit_pc_dependency_dis_inc_pc_3</t>
  </si>
  <si>
    <t>tot_pit_pc_dependency_cons_inc_pc_3</t>
  </si>
  <si>
    <t>tot_pit_pc_dependency_cons_inc_ande_pc_3</t>
  </si>
  <si>
    <t>tot_pit_pc_dependency_final_inc_pc_3</t>
  </si>
  <si>
    <t>tot_pit_pc_dependency_nso_inc_3</t>
  </si>
  <si>
    <t>tot_pit_pc_dependency_linpobto__3</t>
  </si>
  <si>
    <t>tot_pit_pc_dependency_linpobex__3</t>
  </si>
  <si>
    <t>tot_dit_corp_pc_dependency_gross_mkt_inc_pc_3</t>
  </si>
  <si>
    <t>tot_dit_corp_pc_dependency_net_mkt_income_pc_3</t>
  </si>
  <si>
    <t>tot_dit_corp_pc_dependency_net_mkt_incirp_pc_3</t>
  </si>
  <si>
    <t>tot_dit_corp_pc_dependency_net_mkt_inc_irpssc_pc_3</t>
  </si>
  <si>
    <t>tot_dit_corp_pc_dependency_dis_inc_pc_3</t>
  </si>
  <si>
    <t>tot_dit_corp_pc_dependency_cons_inc_pc_3</t>
  </si>
  <si>
    <t>tot_dit_corp_pc_dependency_cons_inc_ande_pc_3</t>
  </si>
  <si>
    <t>tot_dit_corp_pc_dependency_final_inc_pc_3</t>
  </si>
  <si>
    <t>tot_dit_corp_pc_dependency_nso_inc_3</t>
  </si>
  <si>
    <t>tot_dit_corp_pc_dependency_linpobto__3</t>
  </si>
  <si>
    <t>tot_dit_corp_pc_dependency_linpobex__3</t>
  </si>
  <si>
    <t>iragro_pc_dependency_gross_mkt_inc_pc_3</t>
  </si>
  <si>
    <t>iragro_pc_dependency_net_mkt_income_pc_3</t>
  </si>
  <si>
    <t>iragro_pc_dependency_net_mkt_incirp_pc_3</t>
  </si>
  <si>
    <t>iragro_pc_dependency_net_mkt_inc_irpssc_pc_3</t>
  </si>
  <si>
    <t>iragro_pc_dependency_dis_inc_pc_3</t>
  </si>
  <si>
    <t>iragro_pc_dependency_cons_inc_pc_3</t>
  </si>
  <si>
    <t>iragro_pc_dependency_cons_inc_ande_pc_3</t>
  </si>
  <si>
    <t>iragro_pc_dependency_final_inc_pc_3</t>
  </si>
  <si>
    <t>iragro_pc_dependency_nso_inc_3</t>
  </si>
  <si>
    <t>iragro_pc_dependency_linpobto__3</t>
  </si>
  <si>
    <t>iragro_pc_dependency_linpobex__3</t>
  </si>
  <si>
    <t>iracis_pc_dependency_gross_mkt_inc_pc_3</t>
  </si>
  <si>
    <t>iracis_pc_dependency_net_mkt_income_pc_3</t>
  </si>
  <si>
    <t>iracis_pc_dependency_net_mkt_incirp_pc_3</t>
  </si>
  <si>
    <t>iracis_pc_dependency_net_mkt_inc_irpssc_pc_3</t>
  </si>
  <si>
    <t>iracis_pc_dependency_dis_inc_pc_3</t>
  </si>
  <si>
    <t>iracis_pc_dependency_cons_inc_pc_3</t>
  </si>
  <si>
    <t>iracis_pc_dependency_cons_inc_ande_pc_3</t>
  </si>
  <si>
    <t>iracis_pc_dependency_final_inc_pc_3</t>
  </si>
  <si>
    <t>iracis_pc_dependency_nso_inc_3</t>
  </si>
  <si>
    <t>iracis_pc_dependency_linpobto__3</t>
  </si>
  <si>
    <t>iracis_pc_dependency_linpobex__3</t>
  </si>
  <si>
    <t>labor_tax_pc_dependency_gross_mkt_inc_pc_3</t>
  </si>
  <si>
    <t>labor_tax_pc_dependency_net_mkt_income_pc_3</t>
  </si>
  <si>
    <t>labor_tax_pc_dependency_net_mkt_incirp_pc_3</t>
  </si>
  <si>
    <t>labor_tax_pc_dependency_net_mkt_inc_irpssc_pc_3</t>
  </si>
  <si>
    <t>labor_tax_pc_dependency_dis_inc_pc_3</t>
  </si>
  <si>
    <t>labor_tax_pc_dependency_cons_inc_pc_3</t>
  </si>
  <si>
    <t>labor_tax_pc_dependency_cons_inc_ande_pc_3</t>
  </si>
  <si>
    <t>labor_tax_pc_dependency_final_inc_pc_3</t>
  </si>
  <si>
    <t>labor_tax_pc_dependency_nso_inc_3</t>
  </si>
  <si>
    <t>labor_tax_pc_dependency_linpobto__3</t>
  </si>
  <si>
    <t>labor_tax_pc_dependency_linpobex__3</t>
  </si>
  <si>
    <t>tekopora_inc_pc_dependency_gross_mkt_inc_pc_3</t>
  </si>
  <si>
    <t>tekopora_inc_pc_dependency_net_mkt_income_pc_3</t>
  </si>
  <si>
    <t>tekopora_inc_pc_dependency_net_mkt_incirp_pc_3</t>
  </si>
  <si>
    <t>tekopora_inc_pc_dependency_net_mkt_inc_irpssc_pc_3</t>
  </si>
  <si>
    <t>tekopora_inc_pc_dependency_dis_inc_pc_3</t>
  </si>
  <si>
    <t>tekopora_inc_pc_dependency_cons_inc_pc_3</t>
  </si>
  <si>
    <t>tekopora_inc_pc_dependency_cons_inc_ande_pc_3</t>
  </si>
  <si>
    <t>tekopora_inc_pc_dependency_final_inc_pc_3</t>
  </si>
  <si>
    <t>tekopora_inc_pc_dependency_nso_inc_3</t>
  </si>
  <si>
    <t>tekopora_inc_pc_dependency_linpobto__3</t>
  </si>
  <si>
    <t>tekopora_inc_pc_dependency_linpobex__3</t>
  </si>
  <si>
    <t>famassist_inc_pc_dependency_gross_mkt_inc_pc_3</t>
  </si>
  <si>
    <t>famassist_inc_pc_dependency_net_mkt_income_pc_3</t>
  </si>
  <si>
    <t>famassist_inc_pc_dependency_net_mkt_incirp_pc_3</t>
  </si>
  <si>
    <t>famassist_inc_pc_dependency_net_mkt_inc_irpssc_pc_3</t>
  </si>
  <si>
    <t>famassist_inc_pc_dependency_dis_inc_pc_3</t>
  </si>
  <si>
    <t>famassist_inc_pc_dependency_cons_inc_pc_3</t>
  </si>
  <si>
    <t>famassist_inc_pc_dependency_cons_inc_ande_pc_3</t>
  </si>
  <si>
    <t>famassist_inc_pc_dependency_final_inc_pc_3</t>
  </si>
  <si>
    <t>famassist_inc_pc_dependency_nso_inc_3</t>
  </si>
  <si>
    <t>famassist_inc_pc_dependency_linpobto__3</t>
  </si>
  <si>
    <t>famassist_inc_pc_dependency_linpobex__3</t>
  </si>
  <si>
    <t>adulto_inc_pc_dependency_gross_mkt_inc_pc_3</t>
  </si>
  <si>
    <t>adulto_inc_pc_dependency_net_mkt_income_pc_3</t>
  </si>
  <si>
    <t>adulto_inc_pc_dependency_net_mkt_incirp_pc_3</t>
  </si>
  <si>
    <t>adulto_inc_pc_dependency_net_mkt_inc_irpssc_pc_3</t>
  </si>
  <si>
    <t>adulto_inc_pc_dependency_dis_inc_pc_3</t>
  </si>
  <si>
    <t>adulto_inc_pc_dependency_cons_inc_pc_3</t>
  </si>
  <si>
    <t>adulto_inc_pc_dependency_cons_inc_ande_pc_3</t>
  </si>
  <si>
    <t>adulto_inc_pc_dependency_final_inc_pc_3</t>
  </si>
  <si>
    <t>adulto_inc_pc_dependency_nso_inc_3</t>
  </si>
  <si>
    <t>adulto_inc_pc_dependency_linpobto__3</t>
  </si>
  <si>
    <t>adulto_inc_pc_dependency_linpobex__3</t>
  </si>
  <si>
    <t>agtrans_inc_pc_dependency_gross_mkt_inc_pc_3</t>
  </si>
  <si>
    <t>agtrans_inc_pc_dependency_net_mkt_income_pc_3</t>
  </si>
  <si>
    <t>agtrans_inc_pc_dependency_net_mkt_incirp_pc_3</t>
  </si>
  <si>
    <t>agtrans_inc_pc_dependency_net_mkt_inc_irpssc_pc_3</t>
  </si>
  <si>
    <t>agtrans_inc_pc_dependency_dis_inc_pc_3</t>
  </si>
  <si>
    <t>agtrans_inc_pc_dependency_cons_inc_pc_3</t>
  </si>
  <si>
    <t>agtrans_inc_pc_dependency_cons_inc_ande_pc_3</t>
  </si>
  <si>
    <t>agtrans_inc_pc_dependency_final_inc_pc_3</t>
  </si>
  <si>
    <t>agtrans_inc_pc_dependency_nso_inc_3</t>
  </si>
  <si>
    <t>agtrans_inc_pc_dependency_linpobto__3</t>
  </si>
  <si>
    <t>agtrans_inc_pc_dependency_linpobex__3</t>
  </si>
  <si>
    <t>elec_sub_pc_dependency_gross_mkt_inc_pc_3</t>
  </si>
  <si>
    <t>elec_sub_pc_dependency_net_mkt_income_pc_3</t>
  </si>
  <si>
    <t>elec_sub_pc_dependency_net_mkt_incirp_pc_3</t>
  </si>
  <si>
    <t>elec_sub_pc_dependency_net_mkt_inc_irpssc_pc_3</t>
  </si>
  <si>
    <t>elec_sub_pc_dependency_dis_inc_pc_3</t>
  </si>
  <si>
    <t>elec_sub_pc_dependency_cons_inc_pc_3</t>
  </si>
  <si>
    <t>elec_sub_pc_dependency_cons_inc_ande_pc_3</t>
  </si>
  <si>
    <t>elec_sub_pc_dependency_final_inc_pc_3</t>
  </si>
  <si>
    <t>elec_sub_pc_dependency_nso_inc_3</t>
  </si>
  <si>
    <t>elec_sub_pc_dependency_linpobto__3</t>
  </si>
  <si>
    <t>elec_sub_pc_dependency_linpobex__3</t>
  </si>
  <si>
    <t>transporte_sub_pc_dependency_gross_mkt_inc_pc_3</t>
  </si>
  <si>
    <t>transporte_sub_pc_dependency_net_mkt_income_pc_3</t>
  </si>
  <si>
    <t>transporte_sub_pc_dependency_net_mkt_incirp_pc_3</t>
  </si>
  <si>
    <t>transporte_sub_pc_dependency_net_mkt_inc_irpssc_pc_3</t>
  </si>
  <si>
    <t>transporte_sub_pc_dependency_dis_inc_pc_3</t>
  </si>
  <si>
    <t>transporte_sub_pc_dependency_cons_inc_pc_3</t>
  </si>
  <si>
    <t>transporte_sub_pc_dependency_cons_inc_ande_pc_3</t>
  </si>
  <si>
    <t>transporte_sub_pc_dependency_final_inc_pc_3</t>
  </si>
  <si>
    <t>transporte_sub_pc_dependency_nso_inc_3</t>
  </si>
  <si>
    <t>transporte_sub_pc_dependency_linpobto__3</t>
  </si>
  <si>
    <t>transporte_sub_pc_dependency_linpobex__3</t>
  </si>
  <si>
    <t>tot_deduction_taken_pc_dependency_gross_mkt_inc_pc_3</t>
  </si>
  <si>
    <t>tot_deduction_taken_pc_dependency_net_mkt_income_pc_3</t>
  </si>
  <si>
    <t>tot_deduction_taken_pc_dependency_net_mkt_incirp_pc_3</t>
  </si>
  <si>
    <t>tot_deduction_taken_pc_dependency_net_mkt_inc_irpssc_pc_3</t>
  </si>
  <si>
    <t>tot_deduction_taken_pc_dependency_dis_inc_pc_3</t>
  </si>
  <si>
    <t>tot_deduction_taken_pc_dependency_cons_inc_pc_3</t>
  </si>
  <si>
    <t>tot_deduction_taken_pc_dependency_cons_inc_ande_pc_3</t>
  </si>
  <si>
    <t>tot_deduction_taken_pc_dependency_final_inc_pc_3</t>
  </si>
  <si>
    <t>tot_deduction_taken_pc_dependency_nso_inc_3</t>
  </si>
  <si>
    <t>tot_deduction_taken_pc_dependency_linpobto__3</t>
  </si>
  <si>
    <t>tot_deduction_taken_pc_dependency_linpobex__3</t>
  </si>
  <si>
    <t>senavitat_sub_pc_dependency_gross_mkt_inc_pc_3</t>
  </si>
  <si>
    <t>senavitat_sub_pc_dependency_net_mkt_income_pc_3</t>
  </si>
  <si>
    <t>senavitat_sub_pc_dependency_net_mkt_incirp_pc_3</t>
  </si>
  <si>
    <t>senavitat_sub_pc_dependency_net_mkt_inc_irpssc_pc_3</t>
  </si>
  <si>
    <t>senavitat_sub_pc_dependency_dis_inc_pc_3</t>
  </si>
  <si>
    <t>senavitat_sub_pc_dependency_cons_inc_pc_3</t>
  </si>
  <si>
    <t>senavitat_sub_pc_dependency_cons_inc_ande_pc_3</t>
  </si>
  <si>
    <t>senavitat_sub_pc_dependency_final_inc_pc_3</t>
  </si>
  <si>
    <t>senavitat_sub_pc_dependency_nso_inc_3</t>
  </si>
  <si>
    <t>senavitat_sub_pc_dependency_linpobto__3</t>
  </si>
  <si>
    <t>senavitat_sub_pc_dependency_linpobex__3</t>
  </si>
  <si>
    <t>becas_pc_dependency_gross_mkt_inc_pc_3</t>
  </si>
  <si>
    <t>becas_pc_dependency_net_mkt_income_pc_3</t>
  </si>
  <si>
    <t>becas_pc_dependency_net_mkt_incirp_pc_3</t>
  </si>
  <si>
    <t>becas_pc_dependency_net_mkt_inc_irpssc_pc_3</t>
  </si>
  <si>
    <t>becas_pc_dependency_dis_inc_pc_3</t>
  </si>
  <si>
    <t>becas_pc_dependency_cons_inc_pc_3</t>
  </si>
  <si>
    <t>becas_pc_dependency_cons_inc_ande_pc_3</t>
  </si>
  <si>
    <t>becas_pc_dependency_final_inc_pc_3</t>
  </si>
  <si>
    <t>becas_pc_dependency_nso_inc_3</t>
  </si>
  <si>
    <t>becas_pc_dependency_linpobto__3</t>
  </si>
  <si>
    <t>becas_pc_dependency_linpobex__3</t>
  </si>
  <si>
    <t>edupubpreesc_pc_dependency_gross_mkt_inc_pc_3</t>
  </si>
  <si>
    <t>edupubpreesc_pc_dependency_net_mkt_income_pc_3</t>
  </si>
  <si>
    <t>edupubpreesc_pc_dependency_net_mkt_incirp_pc_3</t>
  </si>
  <si>
    <t>edupubpreesc_pc_dependency_net_mkt_inc_irpssc_pc_3</t>
  </si>
  <si>
    <t>edupubpreesc_pc_dependency_dis_inc_pc_3</t>
  </si>
  <si>
    <t>edupubpreesc_pc_dependency_cons_inc_pc_3</t>
  </si>
  <si>
    <t>edupubpreesc_pc_dependency_cons_inc_ande_pc_3</t>
  </si>
  <si>
    <t>edupubpreesc_pc_dependency_final_inc_pc_3</t>
  </si>
  <si>
    <t>edupubpreesc_pc_dependency_nso_inc_3</t>
  </si>
  <si>
    <t>edupubpreesc_pc_dependency_linpobto__3</t>
  </si>
  <si>
    <t>edupubpreesc_pc_dependency_linpobex__3</t>
  </si>
  <si>
    <t>edupubprim_pc_dependency_gross_mkt_inc_pc_3</t>
  </si>
  <si>
    <t>edupubprim_pc_dependency_net_mkt_income_pc_3</t>
  </si>
  <si>
    <t>edupubprim_pc_dependency_net_mkt_incirp_pc_3</t>
  </si>
  <si>
    <t>edupubprim_pc_dependency_net_mkt_inc_irpssc_pc_3</t>
  </si>
  <si>
    <t>edupubprim_pc_dependency_dis_inc_pc_3</t>
  </si>
  <si>
    <t>edupubprim_pc_dependency_cons_inc_pc_3</t>
  </si>
  <si>
    <t>edupubprim_pc_dependency_cons_inc_ande_pc_3</t>
  </si>
  <si>
    <t>edupubprim_pc_dependency_final_inc_pc_3</t>
  </si>
  <si>
    <t>edupubprim_pc_dependency_nso_inc_3</t>
  </si>
  <si>
    <t>edupubprim_pc_dependency_linpobto__3</t>
  </si>
  <si>
    <t>edupubprim_pc_dependency_linpobex__3</t>
  </si>
  <si>
    <t>edupubsec_pc_dependency_gross_mkt_inc_pc_3</t>
  </si>
  <si>
    <t>edupubsec_pc_dependency_net_mkt_income_pc_3</t>
  </si>
  <si>
    <t>edupubsec_pc_dependency_net_mkt_incirp_pc_3</t>
  </si>
  <si>
    <t>edupubsec_pc_dependency_net_mkt_inc_irpssc_pc_3</t>
  </si>
  <si>
    <t>edupubsec_pc_dependency_dis_inc_pc_3</t>
  </si>
  <si>
    <t>edupubsec_pc_dependency_cons_inc_pc_3</t>
  </si>
  <si>
    <t>edupubsec_pc_dependency_cons_inc_ande_pc_3</t>
  </si>
  <si>
    <t>edupubsec_pc_dependency_final_inc_pc_3</t>
  </si>
  <si>
    <t>edupubsec_pc_dependency_nso_inc_3</t>
  </si>
  <si>
    <t>edupubsec_pc_dependency_linpobto__3</t>
  </si>
  <si>
    <t>edupubsec_pc_dependency_linpobex__3</t>
  </si>
  <si>
    <t>edupubuni_pc_dependency_gross_mkt_inc_pc_3</t>
  </si>
  <si>
    <t>edupubuni_pc_dependency_net_mkt_income_pc_3</t>
  </si>
  <si>
    <t>edupubuni_pc_dependency_net_mkt_incirp_pc_3</t>
  </si>
  <si>
    <t>edupubuni_pc_dependency_net_mkt_inc_irpssc_pc_3</t>
  </si>
  <si>
    <t>edupubuni_pc_dependency_dis_inc_pc_3</t>
  </si>
  <si>
    <t>edupubuni_pc_dependency_cons_inc_pc_3</t>
  </si>
  <si>
    <t>edupubuni_pc_dependency_cons_inc_ande_pc_3</t>
  </si>
  <si>
    <t>edupubuni_pc_dependency_final_inc_pc_3</t>
  </si>
  <si>
    <t>edupubuni_pc_dependency_nso_inc_3</t>
  </si>
  <si>
    <t>edupubuni_pc_dependency_linpobto__3</t>
  </si>
  <si>
    <t>edupubuni_pc_dependency_linpobex__3</t>
  </si>
  <si>
    <t>transfood_pc_dependency_gross_mkt_inc_pc_3</t>
  </si>
  <si>
    <t>transfood_pc_dependency_net_mkt_income_pc_3</t>
  </si>
  <si>
    <t>transfood_pc_dependency_net_mkt_incirp_pc_3</t>
  </si>
  <si>
    <t>transfood_pc_dependency_net_mkt_inc_irpssc_pc_3</t>
  </si>
  <si>
    <t>transfood_pc_dependency_dis_inc_pc_3</t>
  </si>
  <si>
    <t>transfood_pc_dependency_cons_inc_pc_3</t>
  </si>
  <si>
    <t>transfood_pc_dependency_cons_inc_ande_pc_3</t>
  </si>
  <si>
    <t>transfood_pc_dependency_final_inc_pc_3</t>
  </si>
  <si>
    <t>transfood_pc_dependency_nso_inc_3</t>
  </si>
  <si>
    <t>transfood_pc_dependency_linpobto__3</t>
  </si>
  <si>
    <t>transfood_pc_dependency_linpobex__3</t>
  </si>
  <si>
    <t>transutil_pc_dependency_gross_mkt_inc_pc_3</t>
  </si>
  <si>
    <t>transutil_pc_dependency_net_mkt_income_pc_3</t>
  </si>
  <si>
    <t>transutil_pc_dependency_net_mkt_incirp_pc_3</t>
  </si>
  <si>
    <t>transutil_pc_dependency_net_mkt_inc_irpssc_pc_3</t>
  </si>
  <si>
    <t>transutil_pc_dependency_dis_inc_pc_3</t>
  </si>
  <si>
    <t>transutil_pc_dependency_cons_inc_pc_3</t>
  </si>
  <si>
    <t>transutil_pc_dependency_cons_inc_ande_pc_3</t>
  </si>
  <si>
    <t>transutil_pc_dependency_final_inc_pc_3</t>
  </si>
  <si>
    <t>transutil_pc_dependency_nso_inc_3</t>
  </si>
  <si>
    <t>transutil_pc_dependency_linpobto__3</t>
  </si>
  <si>
    <t>transutil_pc_dependency_linpobex__3</t>
  </si>
  <si>
    <t>adultomayor_uni_pc_dependency_gross_mkt_inc_pc_3</t>
  </si>
  <si>
    <t>adultomayor_uni_pc_dependency_net_mkt_income_pc_3</t>
  </si>
  <si>
    <t>adultomayor_uni_pc_dependency_net_mkt_incirp_pc_3</t>
  </si>
  <si>
    <t>adultomayor_uni_pc_dependency_net_mkt_inc_irpssc_pc_3</t>
  </si>
  <si>
    <t>adultomayor_uni_pc_dependency_dis_inc_pc_3</t>
  </si>
  <si>
    <t>adultomayor_uni_pc_dependency_cons_inc_pc_3</t>
  </si>
  <si>
    <t>adultomayor_uni_pc_dependency_cons_inc_ande_pc_3</t>
  </si>
  <si>
    <t>adultomayor_uni_pc_dependency_final_inc_pc_3</t>
  </si>
  <si>
    <t>adultomayor_uni_pc_dependency_nso_inc_3</t>
  </si>
  <si>
    <t>adultomayor_uni_pc_dependency_linpobto__3</t>
  </si>
  <si>
    <t>adultomayor_uni_pc_dependency_linpobex__3</t>
  </si>
  <si>
    <t>monto_sub_andeFS_pc_pc_dependency_gross_mkt_inc_pc_3</t>
  </si>
  <si>
    <t>monto_sub_andeFS_pc_pc_dependency_net_mkt_income_pc_3</t>
  </si>
  <si>
    <t>monto_sub_andeFS_pc_pc_dependency_net_mkt_incirp_pc_3</t>
  </si>
  <si>
    <t>monto_sub_andeFS_pc_pc_dependency_net_mkt_inc_irpssc_pc_3</t>
  </si>
  <si>
    <t>monto_sub_andeFS_pc_pc_dependency_dis_inc_pc_3</t>
  </si>
  <si>
    <t>monto_sub_andeFS_pc_pc_dependency_cons_inc_pc_3</t>
  </si>
  <si>
    <t>monto_sub_andeFS_pc_pc_dependency_cons_inc_ande_pc_3</t>
  </si>
  <si>
    <t>monto_sub_andeFS_pc_pc_dependency_final_inc_pc_3</t>
  </si>
  <si>
    <t>monto_sub_andeFS_pc_pc_dependency_nso_inc_3</t>
  </si>
  <si>
    <t>monto_sub_andeFS_pc_pc_dependency_linpobto__3</t>
  </si>
  <si>
    <t>monto_sub_andeFS_pc_pc_dependency_linpobex__3</t>
  </si>
  <si>
    <t>monto_iva_pc_dependency_gross_mkt_inc_pc_3</t>
  </si>
  <si>
    <t>monto_iva_pc_dependency_net_mkt_income_pc_3</t>
  </si>
  <si>
    <t>monto_iva_pc_dependency_net_mkt_incirp_pc_3</t>
  </si>
  <si>
    <t>monto_iva_pc_dependency_net_mkt_inc_irpssc_pc_3</t>
  </si>
  <si>
    <t>monto_iva_pc_dependency_dis_inc_pc_3</t>
  </si>
  <si>
    <t>monto_iva_pc_dependency_cons_inc_pc_3</t>
  </si>
  <si>
    <t>monto_iva_pc_dependency_cons_inc_ande_pc_3</t>
  </si>
  <si>
    <t>monto_iva_pc_dependency_final_inc_pc_3</t>
  </si>
  <si>
    <t>monto_iva_pc_dependency_nso_inc_3</t>
  </si>
  <si>
    <t>monto_iva_pc_dependency_linpobto__3</t>
  </si>
  <si>
    <t>monto_iva_pc_dependency_linpobex__3</t>
  </si>
  <si>
    <t>monto_tekopora_pc_dependency_gross_mkt_inc_pc_3</t>
  </si>
  <si>
    <t>monto_tekopora_pc_dependency_net_mkt_income_pc_3</t>
  </si>
  <si>
    <t>monto_tekopora_pc_dependency_net_mkt_incirp_pc_3</t>
  </si>
  <si>
    <t>monto_tekopora_pc_dependency_net_mkt_inc_irpssc_pc_3</t>
  </si>
  <si>
    <t>monto_tekopora_pc_dependency_dis_inc_pc_3</t>
  </si>
  <si>
    <t>monto_tekopora_pc_dependency_cons_inc_pc_3</t>
  </si>
  <si>
    <t>monto_tekopora_pc_dependency_cons_inc_ande_pc_3</t>
  </si>
  <si>
    <t>monto_tekopora_pc_dependency_final_inc_pc_3</t>
  </si>
  <si>
    <t>monto_tekopora_pc_dependency_nso_inc_3</t>
  </si>
  <si>
    <t>monto_tekopora_pc_dependency_linpobto__3</t>
  </si>
  <si>
    <t>monto_tekopora_pc_dependency_linpobex__3</t>
  </si>
  <si>
    <t>monto_adulto_pc_dependency_gross_mkt_inc_pc_3</t>
  </si>
  <si>
    <t>monto_adulto_pc_dependency_net_mkt_income_pc_3</t>
  </si>
  <si>
    <t>monto_adulto_pc_dependency_net_mkt_incirp_pc_3</t>
  </si>
  <si>
    <t>monto_adulto_pc_dependency_net_mkt_inc_irpssc_pc_3</t>
  </si>
  <si>
    <t>monto_adulto_pc_dependency_dis_inc_pc_3</t>
  </si>
  <si>
    <t>monto_adulto_pc_dependency_cons_inc_pc_3</t>
  </si>
  <si>
    <t>monto_adulto_pc_dependency_cons_inc_ande_pc_3</t>
  </si>
  <si>
    <t>monto_adulto_pc_dependency_final_inc_pc_3</t>
  </si>
  <si>
    <t>monto_adulto_pc_dependency_nso_inc_3</t>
  </si>
  <si>
    <t>monto_adulto_pc_dependency_linpobto__3</t>
  </si>
  <si>
    <t>monto_adulto_pc_dependency_linpobex__3</t>
  </si>
  <si>
    <t>monto_becmed_pc_dependency_gross_mkt_inc_pc_3</t>
  </si>
  <si>
    <t>monto_becmed_pc_dependency_net_mkt_income_pc_3</t>
  </si>
  <si>
    <t>monto_becmed_pc_dependency_net_mkt_incirp_pc_3</t>
  </si>
  <si>
    <t>monto_becmed_pc_dependency_net_mkt_inc_irpssc_pc_3</t>
  </si>
  <si>
    <t>monto_becmed_pc_dependency_dis_inc_pc_3</t>
  </si>
  <si>
    <t>monto_becmed_pc_dependency_cons_inc_pc_3</t>
  </si>
  <si>
    <t>monto_becmed_pc_dependency_cons_inc_ande_pc_3</t>
  </si>
  <si>
    <t>monto_becmed_pc_dependency_final_inc_pc_3</t>
  </si>
  <si>
    <t>monto_becmed_pc_dependency_nso_inc_3</t>
  </si>
  <si>
    <t>monto_becmed_pc_dependency_linpobto__3</t>
  </si>
  <si>
    <t>monto_becmed_pc_dependency_linpobex__3</t>
  </si>
  <si>
    <t>monto_becsup_pc_dependency_gross_mkt_inc_pc_3</t>
  </si>
  <si>
    <t>monto_becsup_pc_dependency_net_mkt_income_pc_3</t>
  </si>
  <si>
    <t>monto_becsup_pc_dependency_net_mkt_incirp_pc_3</t>
  </si>
  <si>
    <t>monto_becsup_pc_dependency_net_mkt_inc_irpssc_pc_3</t>
  </si>
  <si>
    <t>monto_becsup_pc_dependency_dis_inc_pc_3</t>
  </si>
  <si>
    <t>monto_becsup_pc_dependency_cons_inc_pc_3</t>
  </si>
  <si>
    <t>monto_becsup_pc_dependency_cons_inc_ande_pc_3</t>
  </si>
  <si>
    <t>monto_becsup_pc_dependency_final_inc_pc_3</t>
  </si>
  <si>
    <t>monto_becsup_pc_dependency_nso_inc_3</t>
  </si>
  <si>
    <t>monto_becsup_pc_dependency_linpobto__3</t>
  </si>
  <si>
    <t>monto_becsup_pc_dependency_linpobex__3</t>
  </si>
  <si>
    <t>monto_transesp_pc_dependency_gross_mkt_inc_pc_3</t>
  </si>
  <si>
    <t>monto_transesp_pc_dependency_net_mkt_income_pc_3</t>
  </si>
  <si>
    <t>monto_transesp_pc_dependency_net_mkt_incirp_pc_3</t>
  </si>
  <si>
    <t>monto_transesp_pc_dependency_net_mkt_inc_irpssc_pc_3</t>
  </si>
  <si>
    <t>monto_transesp_pc_dependency_dis_inc_pc_3</t>
  </si>
  <si>
    <t>monto_transesp_pc_dependency_cons_inc_pc_3</t>
  </si>
  <si>
    <t>monto_transesp_pc_dependency_cons_inc_ande_pc_3</t>
  </si>
  <si>
    <t>monto_transesp_pc_dependency_final_inc_pc_3</t>
  </si>
  <si>
    <t>monto_transesp_pc_dependency_nso_inc_3</t>
  </si>
  <si>
    <t>monto_transesp_pc_dependency_linpobto__3</t>
  </si>
  <si>
    <t>monto_transesp_pc_dependency_linpobex__3</t>
  </si>
  <si>
    <t>monto_transutil_pc_dependency_gross_mkt_inc_pc_3</t>
  </si>
  <si>
    <t>monto_transutil_pc_dependency_net_mkt_income_pc_3</t>
  </si>
  <si>
    <t>monto_transutil_pc_dependency_net_mkt_incirp_pc_3</t>
  </si>
  <si>
    <t>monto_transutil_pc_dependency_net_mkt_inc_irpssc_pc_3</t>
  </si>
  <si>
    <t>monto_transutil_pc_dependency_dis_inc_pc_3</t>
  </si>
  <si>
    <t>monto_transutil_pc_dependency_cons_inc_pc_3</t>
  </si>
  <si>
    <t>monto_transutil_pc_dependency_cons_inc_ande_pc_3</t>
  </si>
  <si>
    <t>monto_transutil_pc_dependency_final_inc_pc_3</t>
  </si>
  <si>
    <t>monto_transutil_pc_dependency_nso_inc_3</t>
  </si>
  <si>
    <t>monto_transutil_pc_dependency_linpobto__3</t>
  </si>
  <si>
    <t>monto_transutil_pc_dependency_linpobex__3</t>
  </si>
  <si>
    <t>monto_pyty1_pc_dependency_gross_mkt_inc_pc_3</t>
  </si>
  <si>
    <t>monto_pyty1_pc_dependency_net_mkt_income_pc_3</t>
  </si>
  <si>
    <t>monto_pyty1_pc_dependency_net_mkt_incirp_pc_3</t>
  </si>
  <si>
    <t>monto_pyty1_pc_dependency_net_mkt_inc_irpssc_pc_3</t>
  </si>
  <si>
    <t>monto_pyty1_pc_dependency_dis_inc_pc_3</t>
  </si>
  <si>
    <t>monto_pyty1_pc_dependency_cons_inc_pc_3</t>
  </si>
  <si>
    <t>monto_pyty1_pc_dependency_cons_inc_ande_pc_3</t>
  </si>
  <si>
    <t>monto_pyty1_pc_dependency_final_inc_pc_3</t>
  </si>
  <si>
    <t>monto_pyty1_pc_dependency_nso_inc_3</t>
  </si>
  <si>
    <t>monto_pyty1_pc_dependency_linpobto__3</t>
  </si>
  <si>
    <t>monto_pyty1_pc_dependency_linpobex__3</t>
  </si>
  <si>
    <t>monto_pyty2_pc_dependency_gross_mkt_inc_pc_3</t>
  </si>
  <si>
    <t>monto_pyty2_pc_dependency_net_mkt_income_pc_3</t>
  </si>
  <si>
    <t>monto_pyty2_pc_dependency_net_mkt_incirp_pc_3</t>
  </si>
  <si>
    <t>monto_pyty2_pc_dependency_net_mkt_inc_irpssc_pc_3</t>
  </si>
  <si>
    <t>monto_pyty2_pc_dependency_dis_inc_pc_3</t>
  </si>
  <si>
    <t>monto_pyty2_pc_dependency_cons_inc_pc_3</t>
  </si>
  <si>
    <t>monto_pyty2_pc_dependency_cons_inc_ande_pc_3</t>
  </si>
  <si>
    <t>monto_pyty2_pc_dependency_final_inc_pc_3</t>
  </si>
  <si>
    <t>monto_pyty2_pc_dependency_nso_inc_3</t>
  </si>
  <si>
    <t>monto_pyty2_pc_dependency_linpobto__3</t>
  </si>
  <si>
    <t>monto_pyty2_pc_dependency_linpobex__3</t>
  </si>
  <si>
    <t>monto_nangareko_pc_dependency_gross_mkt_inc_pc_3</t>
  </si>
  <si>
    <t>monto_nangareko_pc_dependency_net_mkt_income_pc_3</t>
  </si>
  <si>
    <t>monto_nangareko_pc_dependency_net_mkt_incirp_pc_3</t>
  </si>
  <si>
    <t>monto_nangareko_pc_dependency_net_mkt_inc_irpssc_pc_3</t>
  </si>
  <si>
    <t>monto_nangareko_pc_dependency_dis_inc_pc_3</t>
  </si>
  <si>
    <t>monto_nangareko_pc_dependency_cons_inc_pc_3</t>
  </si>
  <si>
    <t>monto_nangareko_pc_dependency_cons_inc_ande_pc_3</t>
  </si>
  <si>
    <t>monto_nangareko_pc_dependency_final_inc_pc_3</t>
  </si>
  <si>
    <t>monto_nangareko_pc_dependency_nso_inc_3</t>
  </si>
  <si>
    <t>monto_nangareko_pc_dependency_linpobto__3</t>
  </si>
  <si>
    <t>monto_nangareko_pc_dependency_linpobex__3</t>
  </si>
  <si>
    <t>saludpub_pc_dependency_gross_mkt_inc_pc_3</t>
  </si>
  <si>
    <t>saludpub_pc_dependency_net_mkt_income_pc_3</t>
  </si>
  <si>
    <t>saludpub_pc_dependency_net_mkt_incirp_pc_3</t>
  </si>
  <si>
    <t>saludpub_pc_dependency_net_mkt_inc_irpssc_pc_3</t>
  </si>
  <si>
    <t>saludpub_pc_dependency_dis_inc_pc_3</t>
  </si>
  <si>
    <t>saludpub_pc_dependency_cons_inc_pc_3</t>
  </si>
  <si>
    <t>saludpub_pc_dependency_cons_inc_ande_pc_3</t>
  </si>
  <si>
    <t>saludpub_pc_dependency_final_inc_pc_3</t>
  </si>
  <si>
    <t>saludpub_pc_dependency_nso_inc_3</t>
  </si>
  <si>
    <t>saludpub_pc_dependency_linpobto__3</t>
  </si>
  <si>
    <t>saludpub_pc_dependency_linpobex__3</t>
  </si>
  <si>
    <t>monto_isc_pc_dependency_gross_mkt_inc_pc_3</t>
  </si>
  <si>
    <t>monto_isc_pc_dependency_net_mkt_income_pc_3</t>
  </si>
  <si>
    <t>monto_isc_pc_dependency_net_mkt_incirp_pc_3</t>
  </si>
  <si>
    <t>monto_isc_pc_dependency_net_mkt_inc_irpssc_pc_3</t>
  </si>
  <si>
    <t>monto_isc_pc_dependency_dis_inc_pc_3</t>
  </si>
  <si>
    <t>monto_isc_pc_dependency_cons_inc_pc_3</t>
  </si>
  <si>
    <t>monto_isc_pc_dependency_cons_inc_ande_pc_3</t>
  </si>
  <si>
    <t>monto_isc_pc_dependency_final_inc_pc_3</t>
  </si>
  <si>
    <t>monto_isc_pc_dependency_nso_inc_3</t>
  </si>
  <si>
    <t>monto_isc_pc_dependency_linpobto__3</t>
  </si>
  <si>
    <t>monto_isc_pc_dependency_linpobex__3</t>
  </si>
  <si>
    <t>saludips_pc_dependency_gross_mkt_inc_pc_3</t>
  </si>
  <si>
    <t>saludips_pc_dependency_net_mkt_income_pc_3</t>
  </si>
  <si>
    <t>saludips_pc_dependency_net_mkt_incirp_pc_3</t>
  </si>
  <si>
    <t>saludips_pc_dependency_net_mkt_inc_irpssc_pc_3</t>
  </si>
  <si>
    <t>saludips_pc_dependency_dis_inc_pc_3</t>
  </si>
  <si>
    <t>saludips_pc_dependency_cons_inc_pc_3</t>
  </si>
  <si>
    <t>saludips_pc_dependency_cons_inc_ande_pc_3</t>
  </si>
  <si>
    <t>saludips_pc_dependency_final_inc_pc_3</t>
  </si>
  <si>
    <t>saludips_pc_dependency_nso_inc_3</t>
  </si>
  <si>
    <t>saludips_pc_dependency_linpobto__3</t>
  </si>
  <si>
    <t>saludips_pc_dependency_linpobex__3</t>
  </si>
  <si>
    <t>gross_mkt_inc_pc_dependency_gross_mkt_inc_pc_3</t>
  </si>
  <si>
    <t>gross_mkt_inc_pc_dependency_net_mkt_income_pc_3</t>
  </si>
  <si>
    <t>gross_mkt_inc_pc_dependency_net_mkt_incirp_pc_3</t>
  </si>
  <si>
    <t>gross_mkt_inc_pc_dependency_net_mkt_inc_irpssc_pc_3</t>
  </si>
  <si>
    <t>gross_mkt_inc_pc_dependency_dis_inc_pc_3</t>
  </si>
  <si>
    <t>gross_mkt_inc_pc_dependency_cons_inc_pc_3</t>
  </si>
  <si>
    <t>gross_mkt_inc_pc_dependency_cons_inc_ande_pc_3</t>
  </si>
  <si>
    <t>gross_mkt_inc_pc_dependency_final_inc_pc_3</t>
  </si>
  <si>
    <t>gross_mkt_inc_pc_dependency_nso_inc_3</t>
  </si>
  <si>
    <t>gross_mkt_inc_pc_dependency_linpobto__3</t>
  </si>
  <si>
    <t>gross_mkt_inc_pc_dependency_linpobex__3</t>
  </si>
  <si>
    <t>net_mkt_income_pc_dependency_gross_mkt_inc_pc_3</t>
  </si>
  <si>
    <t>net_mkt_income_pc_dependency_net_mkt_income_pc_3</t>
  </si>
  <si>
    <t>net_mkt_income_pc_dependency_net_mkt_incirp_pc_3</t>
  </si>
  <si>
    <t>net_mkt_income_pc_dependency_net_mkt_inc_irpssc_pc_3</t>
  </si>
  <si>
    <t>net_mkt_income_pc_dependency_dis_inc_pc_3</t>
  </si>
  <si>
    <t>net_mkt_income_pc_dependency_cons_inc_pc_3</t>
  </si>
  <si>
    <t>net_mkt_income_pc_dependency_cons_inc_ande_pc_3</t>
  </si>
  <si>
    <t>net_mkt_income_pc_dependency_final_inc_pc_3</t>
  </si>
  <si>
    <t>net_mkt_income_pc_dependency_nso_inc_3</t>
  </si>
  <si>
    <t>net_mkt_income_pc_dependency_linpobto__3</t>
  </si>
  <si>
    <t>net_mkt_income_pc_dependency_linpobex__3</t>
  </si>
  <si>
    <t>net_mkt_incirp_pc_dependency_gross_mkt_inc_pc_3</t>
  </si>
  <si>
    <t>net_mkt_incirp_pc_dependency_net_mkt_income_pc_3</t>
  </si>
  <si>
    <t>net_mkt_incirp_pc_dependency_net_mkt_incirp_pc_3</t>
  </si>
  <si>
    <t>net_mkt_incirp_pc_dependency_net_mkt_inc_irpssc_pc_3</t>
  </si>
  <si>
    <t>net_mkt_incirp_pc_dependency_dis_inc_pc_3</t>
  </si>
  <si>
    <t>net_mkt_incirp_pc_dependency_cons_inc_pc_3</t>
  </si>
  <si>
    <t>net_mkt_incirp_pc_dependency_cons_inc_ande_pc_3</t>
  </si>
  <si>
    <t>net_mkt_incirp_pc_dependency_final_inc_pc_3</t>
  </si>
  <si>
    <t>net_mkt_incirp_pc_dependency_nso_inc_3</t>
  </si>
  <si>
    <t>net_mkt_incirp_pc_dependency_linpobto__3</t>
  </si>
  <si>
    <t>net_mkt_incirp_pc_dependency_linpobex__3</t>
  </si>
  <si>
    <t>net_mkt_inc_irpssc_pc_dependency_gross_mkt_inc_pc_3</t>
  </si>
  <si>
    <t>net_mkt_inc_irpssc_pc_dependency_net_mkt_income_pc_3</t>
  </si>
  <si>
    <t>net_mkt_inc_irpssc_pc_dependency_net_mkt_incirp_pc_3</t>
  </si>
  <si>
    <t>net_mkt_inc_irpssc_pc_dependency_net_mkt_inc_irpssc_pc_3</t>
  </si>
  <si>
    <t>net_mkt_inc_irpssc_pc_dependency_dis_inc_pc_3</t>
  </si>
  <si>
    <t>net_mkt_inc_irpssc_pc_dependency_cons_inc_pc_3</t>
  </si>
  <si>
    <t>net_mkt_inc_irpssc_pc_dependency_cons_inc_ande_pc_3</t>
  </si>
  <si>
    <t>net_mkt_inc_irpssc_pc_dependency_final_inc_pc_3</t>
  </si>
  <si>
    <t>net_mkt_inc_irpssc_pc_dependency_nso_inc_3</t>
  </si>
  <si>
    <t>net_mkt_inc_irpssc_pc_dependency_linpobto__3</t>
  </si>
  <si>
    <t>net_mkt_inc_irpssc_pc_dependency_linpobex__3</t>
  </si>
  <si>
    <t>dis_inc_pc_dependency_gross_mkt_inc_pc_3</t>
  </si>
  <si>
    <t>dis_inc_pc_dependency_net_mkt_income_pc_3</t>
  </si>
  <si>
    <t>dis_inc_pc_dependency_net_mkt_incirp_pc_3</t>
  </si>
  <si>
    <t>dis_inc_pc_dependency_net_mkt_inc_irpssc_pc_3</t>
  </si>
  <si>
    <t>dis_inc_pc_dependency_dis_inc_pc_3</t>
  </si>
  <si>
    <t>dis_inc_pc_dependency_cons_inc_pc_3</t>
  </si>
  <si>
    <t>dis_inc_pc_dependency_cons_inc_ande_pc_3</t>
  </si>
  <si>
    <t>dis_inc_pc_dependency_final_inc_pc_3</t>
  </si>
  <si>
    <t>dis_inc_pc_dependency_nso_inc_3</t>
  </si>
  <si>
    <t>dis_inc_pc_dependency_linpobto__3</t>
  </si>
  <si>
    <t>dis_inc_pc_dependency_linpobex__3</t>
  </si>
  <si>
    <t>cons_inc_pc_dependency_gross_mkt_inc_pc_3</t>
  </si>
  <si>
    <t>cons_inc_pc_dependency_net_mkt_income_pc_3</t>
  </si>
  <si>
    <t>cons_inc_pc_dependency_net_mkt_incirp_pc_3</t>
  </si>
  <si>
    <t>cons_inc_pc_dependency_net_mkt_inc_irpssc_pc_3</t>
  </si>
  <si>
    <t>cons_inc_pc_dependency_dis_inc_pc_3</t>
  </si>
  <si>
    <t>cons_inc_pc_dependency_cons_inc_pc_3</t>
  </si>
  <si>
    <t>cons_inc_pc_dependency_cons_inc_ande_pc_3</t>
  </si>
  <si>
    <t>cons_inc_pc_dependency_final_inc_pc_3</t>
  </si>
  <si>
    <t>cons_inc_pc_dependency_nso_inc_3</t>
  </si>
  <si>
    <t>cons_inc_pc_dependency_linpobto__3</t>
  </si>
  <si>
    <t>cons_inc_pc_dependency_linpobex__3</t>
  </si>
  <si>
    <t>cons_inc_ande_pc_dependency_gross_mkt_inc_pc_3</t>
  </si>
  <si>
    <t>cons_inc_ande_pc_dependency_net_mkt_income_pc_3</t>
  </si>
  <si>
    <t>cons_inc_ande_pc_dependency_net_mkt_incirp_pc_3</t>
  </si>
  <si>
    <t>cons_inc_ande_pc_dependency_net_mkt_inc_irpssc_pc_3</t>
  </si>
  <si>
    <t>cons_inc_ande_pc_dependency_dis_inc_pc_3</t>
  </si>
  <si>
    <t>cons_inc_ande_pc_dependency_cons_inc_pc_3</t>
  </si>
  <si>
    <t>cons_inc_ande_pc_dependency_cons_inc_ande_pc_3</t>
  </si>
  <si>
    <t>cons_inc_ande_pc_dependency_final_inc_pc_3</t>
  </si>
  <si>
    <t>cons_inc_ande_pc_dependency_nso_inc_3</t>
  </si>
  <si>
    <t>cons_inc_ande_pc_dependency_linpobto__3</t>
  </si>
  <si>
    <t>cons_inc_ande_pc_dependency_linpobex__3</t>
  </si>
  <si>
    <t>final_inc_pc_dependency_gross_mkt_inc_pc_3</t>
  </si>
  <si>
    <t>final_inc_pc_dependency_net_mkt_income_pc_3</t>
  </si>
  <si>
    <t>final_inc_pc_dependency_net_mkt_incirp_pc_3</t>
  </si>
  <si>
    <t>final_inc_pc_dependency_net_mkt_inc_irpssc_pc_3</t>
  </si>
  <si>
    <t>final_inc_pc_dependency_dis_inc_pc_3</t>
  </si>
  <si>
    <t>final_inc_pc_dependency_cons_inc_pc_3</t>
  </si>
  <si>
    <t>final_inc_pc_dependency_cons_inc_ande_pc_3</t>
  </si>
  <si>
    <t>final_inc_pc_dependency_final_inc_pc_3</t>
  </si>
  <si>
    <t>final_inc_pc_dependency_nso_inc_3</t>
  </si>
  <si>
    <t>final_inc_pc_dependency_linpobto__3</t>
  </si>
  <si>
    <t>final_inc_pc_dependency_linpobex__3</t>
  </si>
  <si>
    <t>nso_inc_dependency_gross_mkt_inc_pc_3</t>
  </si>
  <si>
    <t>nso_inc_dependency_net_mkt_income_pc_3</t>
  </si>
  <si>
    <t>nso_inc_dependency_net_mkt_incirp_pc_3</t>
  </si>
  <si>
    <t>nso_inc_dependency_net_mkt_inc_irpssc_pc_3</t>
  </si>
  <si>
    <t>nso_inc_dependency_dis_inc_pc_3</t>
  </si>
  <si>
    <t>nso_inc_dependency_cons_inc_pc_3</t>
  </si>
  <si>
    <t>nso_inc_dependency_cons_inc_ande_pc_3</t>
  </si>
  <si>
    <t>nso_inc_dependency_final_inc_pc_3</t>
  </si>
  <si>
    <t>nso_inc_dependency_nso_inc_3</t>
  </si>
  <si>
    <t>nso_inc_dependency_linpobto__3</t>
  </si>
  <si>
    <t>nso_inc_dependency_linpobex__3</t>
  </si>
  <si>
    <t>ssc_pc_dependency_gross_mkt_inc_pc_3</t>
  </si>
  <si>
    <t>ssc_pc_dependency_net_mkt_income_pc_3</t>
  </si>
  <si>
    <t>ssc_pc_dependency_net_mkt_incirp_pc_3</t>
  </si>
  <si>
    <t>ssc_pc_dependency_net_mkt_inc_irpssc_pc_3</t>
  </si>
  <si>
    <t>ssc_pc_dependency_dis_inc_pc_3</t>
  </si>
  <si>
    <t>ssc_pc_dependency_cons_inc_pc_3</t>
  </si>
  <si>
    <t>ssc_pc_dependency_cons_inc_ande_pc_3</t>
  </si>
  <si>
    <t>ssc_pc_dependency_final_inc_pc_3</t>
  </si>
  <si>
    <t>ssc_pc_dependency_nso_inc_3</t>
  </si>
  <si>
    <t>ssc_pc_dependency_linpobto__3</t>
  </si>
  <si>
    <t>ssc_pc_dependency_linpobex__3</t>
  </si>
  <si>
    <t>tot_ire_pc_dependency_gross_mkt_inc_pc_3</t>
  </si>
  <si>
    <t>tot_ire_pc_dependency_net_mkt_income_pc_3</t>
  </si>
  <si>
    <t>tot_ire_pc_dependency_net_mkt_incirp_pc_3</t>
  </si>
  <si>
    <t>tot_ire_pc_dependency_net_mkt_inc_irpssc_pc_3</t>
  </si>
  <si>
    <t>tot_ire_pc_dependency_dis_inc_pc_3</t>
  </si>
  <si>
    <t>tot_ire_pc_dependency_cons_inc_pc_3</t>
  </si>
  <si>
    <t>tot_ire_pc_dependency_cons_inc_ande_pc_3</t>
  </si>
  <si>
    <t>tot_ire_pc_dependency_final_inc_pc_3</t>
  </si>
  <si>
    <t>tot_ire_pc_dependency_nso_inc_3</t>
  </si>
  <si>
    <t>tot_ire_pc_dependency_linpobto__3</t>
  </si>
  <si>
    <t>tot_ire_pc_dependency_linpobex__3</t>
  </si>
  <si>
    <t>monto_shock_pc_dependency_gross_mkt_inc_pc_3</t>
  </si>
  <si>
    <t>monto_shock_pc_dependency_net_mkt_income_pc_3</t>
  </si>
  <si>
    <t>monto_shock_pc_dependency_net_mkt_incirp_pc_3</t>
  </si>
  <si>
    <t>monto_shock_pc_dependency_net_mkt_inc_irpssc_pc_3</t>
  </si>
  <si>
    <t>monto_shock_pc_dependency_dis_inc_pc_3</t>
  </si>
  <si>
    <t>monto_shock_pc_dependency_cons_inc_pc_3</t>
  </si>
  <si>
    <t>monto_shock_pc_dependency_cons_inc_ande_pc_3</t>
  </si>
  <si>
    <t>monto_shock_pc_dependency_final_inc_pc_3</t>
  </si>
  <si>
    <t>monto_shock_pc_dependency_nso_inc_3</t>
  </si>
  <si>
    <t>monto_shock_pc_dependency_linpobto__3</t>
  </si>
  <si>
    <t>monto_shock_pc_dependency_linpobex__3</t>
  </si>
  <si>
    <t>monto_nafta_pc_dependency_gross_mkt_inc_pc_3</t>
  </si>
  <si>
    <t>monto_nafta_pc_dependency_net_mkt_income_pc_3</t>
  </si>
  <si>
    <t>monto_nafta_pc_dependency_net_mkt_incirp_pc_3</t>
  </si>
  <si>
    <t>monto_nafta_pc_dependency_net_mkt_inc_irpssc_pc_3</t>
  </si>
  <si>
    <t>monto_nafta_pc_dependency_dis_inc_pc_3</t>
  </si>
  <si>
    <t>monto_nafta_pc_dependency_cons_inc_pc_3</t>
  </si>
  <si>
    <t>monto_nafta_pc_dependency_cons_inc_ande_pc_3</t>
  </si>
  <si>
    <t>monto_nafta_pc_dependency_final_inc_pc_3</t>
  </si>
  <si>
    <t>monto_nafta_pc_dependency_nso_inc_3</t>
  </si>
  <si>
    <t>monto_nafta_pc_dependency_linpobto__3</t>
  </si>
  <si>
    <t>monto_nafta_pc_dependency_linpobex__3</t>
  </si>
  <si>
    <t>tot_pit_pc_dependency_gross_mkt_inc_pc_4</t>
  </si>
  <si>
    <t>tot_pit_pc_dependency_net_mkt_income_pc_4</t>
  </si>
  <si>
    <t>tot_pit_pc_dependency_net_mkt_incirp_pc_4</t>
  </si>
  <si>
    <t>tot_pit_pc_dependency_net_mkt_inc_irpssc_pc_4</t>
  </si>
  <si>
    <t>tot_pit_pc_dependency_dis_inc_pc_4</t>
  </si>
  <si>
    <t>tot_pit_pc_dependency_cons_inc_pc_4</t>
  </si>
  <si>
    <t>tot_pit_pc_dependency_cons_inc_ande_pc_4</t>
  </si>
  <si>
    <t>tot_pit_pc_dependency_final_inc_pc_4</t>
  </si>
  <si>
    <t>tot_pit_pc_dependency_nso_inc_4</t>
  </si>
  <si>
    <t>tot_pit_pc_dependency_linpobto__4</t>
  </si>
  <si>
    <t>tot_pit_pc_dependency_linpobex__4</t>
  </si>
  <si>
    <t>tot_dit_corp_pc_dependency_gross_mkt_inc_pc_4</t>
  </si>
  <si>
    <t>tot_dit_corp_pc_dependency_net_mkt_income_pc_4</t>
  </si>
  <si>
    <t>tot_dit_corp_pc_dependency_net_mkt_incirp_pc_4</t>
  </si>
  <si>
    <t>tot_dit_corp_pc_dependency_net_mkt_inc_irpssc_pc_4</t>
  </si>
  <si>
    <t>tot_dit_corp_pc_dependency_dis_inc_pc_4</t>
  </si>
  <si>
    <t>tot_dit_corp_pc_dependency_cons_inc_pc_4</t>
  </si>
  <si>
    <t>tot_dit_corp_pc_dependency_cons_inc_ande_pc_4</t>
  </si>
  <si>
    <t>tot_dit_corp_pc_dependency_final_inc_pc_4</t>
  </si>
  <si>
    <t>tot_dit_corp_pc_dependency_nso_inc_4</t>
  </si>
  <si>
    <t>tot_dit_corp_pc_dependency_linpobto__4</t>
  </si>
  <si>
    <t>tot_dit_corp_pc_dependency_linpobex__4</t>
  </si>
  <si>
    <t>iragro_pc_dependency_gross_mkt_inc_pc_4</t>
  </si>
  <si>
    <t>iragro_pc_dependency_net_mkt_income_pc_4</t>
  </si>
  <si>
    <t>iragro_pc_dependency_net_mkt_incirp_pc_4</t>
  </si>
  <si>
    <t>iragro_pc_dependency_net_mkt_inc_irpssc_pc_4</t>
  </si>
  <si>
    <t>iragro_pc_dependency_dis_inc_pc_4</t>
  </si>
  <si>
    <t>iragro_pc_dependency_cons_inc_pc_4</t>
  </si>
  <si>
    <t>iragro_pc_dependency_cons_inc_ande_pc_4</t>
  </si>
  <si>
    <t>iragro_pc_dependency_final_inc_pc_4</t>
  </si>
  <si>
    <t>iragro_pc_dependency_nso_inc_4</t>
  </si>
  <si>
    <t>iragro_pc_dependency_linpobto__4</t>
  </si>
  <si>
    <t>iragro_pc_dependency_linpobex__4</t>
  </si>
  <si>
    <t>iracis_pc_dependency_gross_mkt_inc_pc_4</t>
  </si>
  <si>
    <t>iracis_pc_dependency_net_mkt_income_pc_4</t>
  </si>
  <si>
    <t>iracis_pc_dependency_net_mkt_incirp_pc_4</t>
  </si>
  <si>
    <t>iracis_pc_dependency_net_mkt_inc_irpssc_pc_4</t>
  </si>
  <si>
    <t>iracis_pc_dependency_dis_inc_pc_4</t>
  </si>
  <si>
    <t>iracis_pc_dependency_cons_inc_pc_4</t>
  </si>
  <si>
    <t>iracis_pc_dependency_cons_inc_ande_pc_4</t>
  </si>
  <si>
    <t>iracis_pc_dependency_final_inc_pc_4</t>
  </si>
  <si>
    <t>iracis_pc_dependency_nso_inc_4</t>
  </si>
  <si>
    <t>iracis_pc_dependency_linpobto__4</t>
  </si>
  <si>
    <t>iracis_pc_dependency_linpobex__4</t>
  </si>
  <si>
    <t>labor_tax_pc_dependency_gross_mkt_inc_pc_4</t>
  </si>
  <si>
    <t>labor_tax_pc_dependency_net_mkt_income_pc_4</t>
  </si>
  <si>
    <t>labor_tax_pc_dependency_net_mkt_incirp_pc_4</t>
  </si>
  <si>
    <t>labor_tax_pc_dependency_net_mkt_inc_irpssc_pc_4</t>
  </si>
  <si>
    <t>labor_tax_pc_dependency_dis_inc_pc_4</t>
  </si>
  <si>
    <t>labor_tax_pc_dependency_cons_inc_pc_4</t>
  </si>
  <si>
    <t>labor_tax_pc_dependency_cons_inc_ande_pc_4</t>
  </si>
  <si>
    <t>labor_tax_pc_dependency_final_inc_pc_4</t>
  </si>
  <si>
    <t>labor_tax_pc_dependency_nso_inc_4</t>
  </si>
  <si>
    <t>labor_tax_pc_dependency_linpobto__4</t>
  </si>
  <si>
    <t>labor_tax_pc_dependency_linpobex__4</t>
  </si>
  <si>
    <t>tekopora_inc_pc_dependency_gross_mkt_inc_pc_4</t>
  </si>
  <si>
    <t>tekopora_inc_pc_dependency_net_mkt_income_pc_4</t>
  </si>
  <si>
    <t>tekopora_inc_pc_dependency_net_mkt_incirp_pc_4</t>
  </si>
  <si>
    <t>tekopora_inc_pc_dependency_net_mkt_inc_irpssc_pc_4</t>
  </si>
  <si>
    <t>tekopora_inc_pc_dependency_dis_inc_pc_4</t>
  </si>
  <si>
    <t>tekopora_inc_pc_dependency_cons_inc_pc_4</t>
  </si>
  <si>
    <t>tekopora_inc_pc_dependency_cons_inc_ande_pc_4</t>
  </si>
  <si>
    <t>tekopora_inc_pc_dependency_final_inc_pc_4</t>
  </si>
  <si>
    <t>tekopora_inc_pc_dependency_nso_inc_4</t>
  </si>
  <si>
    <t>tekopora_inc_pc_dependency_linpobto__4</t>
  </si>
  <si>
    <t>tekopora_inc_pc_dependency_linpobex__4</t>
  </si>
  <si>
    <t>famassist_inc_pc_dependency_gross_mkt_inc_pc_4</t>
  </si>
  <si>
    <t>famassist_inc_pc_dependency_net_mkt_income_pc_4</t>
  </si>
  <si>
    <t>famassist_inc_pc_dependency_net_mkt_incirp_pc_4</t>
  </si>
  <si>
    <t>famassist_inc_pc_dependency_net_mkt_inc_irpssc_pc_4</t>
  </si>
  <si>
    <t>famassist_inc_pc_dependency_dis_inc_pc_4</t>
  </si>
  <si>
    <t>famassist_inc_pc_dependency_cons_inc_pc_4</t>
  </si>
  <si>
    <t>famassist_inc_pc_dependency_cons_inc_ande_pc_4</t>
  </si>
  <si>
    <t>famassist_inc_pc_dependency_final_inc_pc_4</t>
  </si>
  <si>
    <t>famassist_inc_pc_dependency_nso_inc_4</t>
  </si>
  <si>
    <t>famassist_inc_pc_dependency_linpobto__4</t>
  </si>
  <si>
    <t>famassist_inc_pc_dependency_linpobex__4</t>
  </si>
  <si>
    <t>adulto_inc_pc_dependency_gross_mkt_inc_pc_4</t>
  </si>
  <si>
    <t>adulto_inc_pc_dependency_net_mkt_income_pc_4</t>
  </si>
  <si>
    <t>adulto_inc_pc_dependency_net_mkt_incirp_pc_4</t>
  </si>
  <si>
    <t>adulto_inc_pc_dependency_net_mkt_inc_irpssc_pc_4</t>
  </si>
  <si>
    <t>adulto_inc_pc_dependency_dis_inc_pc_4</t>
  </si>
  <si>
    <t>adulto_inc_pc_dependency_cons_inc_pc_4</t>
  </si>
  <si>
    <t>adulto_inc_pc_dependency_cons_inc_ande_pc_4</t>
  </si>
  <si>
    <t>adulto_inc_pc_dependency_final_inc_pc_4</t>
  </si>
  <si>
    <t>adulto_inc_pc_dependency_nso_inc_4</t>
  </si>
  <si>
    <t>adulto_inc_pc_dependency_linpobto__4</t>
  </si>
  <si>
    <t>adulto_inc_pc_dependency_linpobex__4</t>
  </si>
  <si>
    <t>agtrans_inc_pc_dependency_gross_mkt_inc_pc_4</t>
  </si>
  <si>
    <t>agtrans_inc_pc_dependency_net_mkt_income_pc_4</t>
  </si>
  <si>
    <t>agtrans_inc_pc_dependency_net_mkt_incirp_pc_4</t>
  </si>
  <si>
    <t>agtrans_inc_pc_dependency_net_mkt_inc_irpssc_pc_4</t>
  </si>
  <si>
    <t>agtrans_inc_pc_dependency_dis_inc_pc_4</t>
  </si>
  <si>
    <t>agtrans_inc_pc_dependency_cons_inc_pc_4</t>
  </si>
  <si>
    <t>agtrans_inc_pc_dependency_cons_inc_ande_pc_4</t>
  </si>
  <si>
    <t>agtrans_inc_pc_dependency_final_inc_pc_4</t>
  </si>
  <si>
    <t>agtrans_inc_pc_dependency_nso_inc_4</t>
  </si>
  <si>
    <t>agtrans_inc_pc_dependency_linpobto__4</t>
  </si>
  <si>
    <t>agtrans_inc_pc_dependency_linpobex__4</t>
  </si>
  <si>
    <t>elec_sub_pc_dependency_gross_mkt_inc_pc_4</t>
  </si>
  <si>
    <t>elec_sub_pc_dependency_net_mkt_income_pc_4</t>
  </si>
  <si>
    <t>elec_sub_pc_dependency_net_mkt_incirp_pc_4</t>
  </si>
  <si>
    <t>elec_sub_pc_dependency_net_mkt_inc_irpssc_pc_4</t>
  </si>
  <si>
    <t>elec_sub_pc_dependency_dis_inc_pc_4</t>
  </si>
  <si>
    <t>elec_sub_pc_dependency_cons_inc_pc_4</t>
  </si>
  <si>
    <t>elec_sub_pc_dependency_cons_inc_ande_pc_4</t>
  </si>
  <si>
    <t>elec_sub_pc_dependency_final_inc_pc_4</t>
  </si>
  <si>
    <t>elec_sub_pc_dependency_nso_inc_4</t>
  </si>
  <si>
    <t>elec_sub_pc_dependency_linpobto__4</t>
  </si>
  <si>
    <t>elec_sub_pc_dependency_linpobex__4</t>
  </si>
  <si>
    <t>transporte_sub_pc_dependency_gross_mkt_inc_pc_4</t>
  </si>
  <si>
    <t>transporte_sub_pc_dependency_net_mkt_income_pc_4</t>
  </si>
  <si>
    <t>transporte_sub_pc_dependency_net_mkt_incirp_pc_4</t>
  </si>
  <si>
    <t>transporte_sub_pc_dependency_net_mkt_inc_irpssc_pc_4</t>
  </si>
  <si>
    <t>transporte_sub_pc_dependency_dis_inc_pc_4</t>
  </si>
  <si>
    <t>transporte_sub_pc_dependency_cons_inc_pc_4</t>
  </si>
  <si>
    <t>transporte_sub_pc_dependency_cons_inc_ande_pc_4</t>
  </si>
  <si>
    <t>transporte_sub_pc_dependency_final_inc_pc_4</t>
  </si>
  <si>
    <t>transporte_sub_pc_dependency_nso_inc_4</t>
  </si>
  <si>
    <t>transporte_sub_pc_dependency_linpobto__4</t>
  </si>
  <si>
    <t>transporte_sub_pc_dependency_linpobex__4</t>
  </si>
  <si>
    <t>tot_deduction_taken_pc_dependency_gross_mkt_inc_pc_4</t>
  </si>
  <si>
    <t>tot_deduction_taken_pc_dependency_net_mkt_income_pc_4</t>
  </si>
  <si>
    <t>tot_deduction_taken_pc_dependency_net_mkt_incirp_pc_4</t>
  </si>
  <si>
    <t>tot_deduction_taken_pc_dependency_net_mkt_inc_irpssc_pc_4</t>
  </si>
  <si>
    <t>tot_deduction_taken_pc_dependency_dis_inc_pc_4</t>
  </si>
  <si>
    <t>tot_deduction_taken_pc_dependency_cons_inc_pc_4</t>
  </si>
  <si>
    <t>tot_deduction_taken_pc_dependency_cons_inc_ande_pc_4</t>
  </si>
  <si>
    <t>tot_deduction_taken_pc_dependency_final_inc_pc_4</t>
  </si>
  <si>
    <t>tot_deduction_taken_pc_dependency_nso_inc_4</t>
  </si>
  <si>
    <t>tot_deduction_taken_pc_dependency_linpobto__4</t>
  </si>
  <si>
    <t>tot_deduction_taken_pc_dependency_linpobex__4</t>
  </si>
  <si>
    <t>senavitat_sub_pc_dependency_gross_mkt_inc_pc_4</t>
  </si>
  <si>
    <t>senavitat_sub_pc_dependency_net_mkt_income_pc_4</t>
  </si>
  <si>
    <t>senavitat_sub_pc_dependency_net_mkt_incirp_pc_4</t>
  </si>
  <si>
    <t>senavitat_sub_pc_dependency_net_mkt_inc_irpssc_pc_4</t>
  </si>
  <si>
    <t>senavitat_sub_pc_dependency_dis_inc_pc_4</t>
  </si>
  <si>
    <t>senavitat_sub_pc_dependency_cons_inc_pc_4</t>
  </si>
  <si>
    <t>senavitat_sub_pc_dependency_cons_inc_ande_pc_4</t>
  </si>
  <si>
    <t>senavitat_sub_pc_dependency_final_inc_pc_4</t>
  </si>
  <si>
    <t>senavitat_sub_pc_dependency_nso_inc_4</t>
  </si>
  <si>
    <t>senavitat_sub_pc_dependency_linpobto__4</t>
  </si>
  <si>
    <t>senavitat_sub_pc_dependency_linpobex__4</t>
  </si>
  <si>
    <t>becas_pc_dependency_gross_mkt_inc_pc_4</t>
  </si>
  <si>
    <t>becas_pc_dependency_net_mkt_income_pc_4</t>
  </si>
  <si>
    <t>becas_pc_dependency_net_mkt_incirp_pc_4</t>
  </si>
  <si>
    <t>becas_pc_dependency_net_mkt_inc_irpssc_pc_4</t>
  </si>
  <si>
    <t>becas_pc_dependency_dis_inc_pc_4</t>
  </si>
  <si>
    <t>becas_pc_dependency_cons_inc_pc_4</t>
  </si>
  <si>
    <t>becas_pc_dependency_cons_inc_ande_pc_4</t>
  </si>
  <si>
    <t>becas_pc_dependency_final_inc_pc_4</t>
  </si>
  <si>
    <t>becas_pc_dependency_nso_inc_4</t>
  </si>
  <si>
    <t>becas_pc_dependency_linpobto__4</t>
  </si>
  <si>
    <t>becas_pc_dependency_linpobex__4</t>
  </si>
  <si>
    <t>edupubpreesc_pc_dependency_gross_mkt_inc_pc_4</t>
  </si>
  <si>
    <t>edupubpreesc_pc_dependency_net_mkt_income_pc_4</t>
  </si>
  <si>
    <t>edupubpreesc_pc_dependency_net_mkt_incirp_pc_4</t>
  </si>
  <si>
    <t>edupubpreesc_pc_dependency_net_mkt_inc_irpssc_pc_4</t>
  </si>
  <si>
    <t>edupubpreesc_pc_dependency_dis_inc_pc_4</t>
  </si>
  <si>
    <t>edupubpreesc_pc_dependency_cons_inc_pc_4</t>
  </si>
  <si>
    <t>edupubpreesc_pc_dependency_cons_inc_ande_pc_4</t>
  </si>
  <si>
    <t>edupubpreesc_pc_dependency_final_inc_pc_4</t>
  </si>
  <si>
    <t>edupubpreesc_pc_dependency_nso_inc_4</t>
  </si>
  <si>
    <t>edupubpreesc_pc_dependency_linpobto__4</t>
  </si>
  <si>
    <t>edupubpreesc_pc_dependency_linpobex__4</t>
  </si>
  <si>
    <t>edupubprim_pc_dependency_gross_mkt_inc_pc_4</t>
  </si>
  <si>
    <t>edupubprim_pc_dependency_net_mkt_income_pc_4</t>
  </si>
  <si>
    <t>edupubprim_pc_dependency_net_mkt_incirp_pc_4</t>
  </si>
  <si>
    <t>edupubprim_pc_dependency_net_mkt_inc_irpssc_pc_4</t>
  </si>
  <si>
    <t>edupubprim_pc_dependency_dis_inc_pc_4</t>
  </si>
  <si>
    <t>edupubprim_pc_dependency_cons_inc_pc_4</t>
  </si>
  <si>
    <t>edupubprim_pc_dependency_cons_inc_ande_pc_4</t>
  </si>
  <si>
    <t>edupubprim_pc_dependency_final_inc_pc_4</t>
  </si>
  <si>
    <t>edupubprim_pc_dependency_nso_inc_4</t>
  </si>
  <si>
    <t>edupubprim_pc_dependency_linpobto__4</t>
  </si>
  <si>
    <t>edupubprim_pc_dependency_linpobex__4</t>
  </si>
  <si>
    <t>edupubsec_pc_dependency_gross_mkt_inc_pc_4</t>
  </si>
  <si>
    <t>edupubsec_pc_dependency_net_mkt_income_pc_4</t>
  </si>
  <si>
    <t>edupubsec_pc_dependency_net_mkt_incirp_pc_4</t>
  </si>
  <si>
    <t>edupubsec_pc_dependency_net_mkt_inc_irpssc_pc_4</t>
  </si>
  <si>
    <t>edupubsec_pc_dependency_dis_inc_pc_4</t>
  </si>
  <si>
    <t>edupubsec_pc_dependency_cons_inc_pc_4</t>
  </si>
  <si>
    <t>edupubsec_pc_dependency_cons_inc_ande_pc_4</t>
  </si>
  <si>
    <t>edupubsec_pc_dependency_final_inc_pc_4</t>
  </si>
  <si>
    <t>edupubsec_pc_dependency_nso_inc_4</t>
  </si>
  <si>
    <t>edupubsec_pc_dependency_linpobto__4</t>
  </si>
  <si>
    <t>edupubsec_pc_dependency_linpobex__4</t>
  </si>
  <si>
    <t>edupubuni_pc_dependency_gross_mkt_inc_pc_4</t>
  </si>
  <si>
    <t>edupubuni_pc_dependency_net_mkt_income_pc_4</t>
  </si>
  <si>
    <t>edupubuni_pc_dependency_net_mkt_incirp_pc_4</t>
  </si>
  <si>
    <t>edupubuni_pc_dependency_net_mkt_inc_irpssc_pc_4</t>
  </si>
  <si>
    <t>edupubuni_pc_dependency_dis_inc_pc_4</t>
  </si>
  <si>
    <t>edupubuni_pc_dependency_cons_inc_pc_4</t>
  </si>
  <si>
    <t>edupubuni_pc_dependency_cons_inc_ande_pc_4</t>
  </si>
  <si>
    <t>edupubuni_pc_dependency_final_inc_pc_4</t>
  </si>
  <si>
    <t>edupubuni_pc_dependency_nso_inc_4</t>
  </si>
  <si>
    <t>edupubuni_pc_dependency_linpobto__4</t>
  </si>
  <si>
    <t>edupubuni_pc_dependency_linpobex__4</t>
  </si>
  <si>
    <t>transfood_pc_dependency_gross_mkt_inc_pc_4</t>
  </si>
  <si>
    <t>transfood_pc_dependency_net_mkt_income_pc_4</t>
  </si>
  <si>
    <t>transfood_pc_dependency_net_mkt_incirp_pc_4</t>
  </si>
  <si>
    <t>transfood_pc_dependency_net_mkt_inc_irpssc_pc_4</t>
  </si>
  <si>
    <t>transfood_pc_dependency_dis_inc_pc_4</t>
  </si>
  <si>
    <t>transfood_pc_dependency_cons_inc_pc_4</t>
  </si>
  <si>
    <t>transfood_pc_dependency_cons_inc_ande_pc_4</t>
  </si>
  <si>
    <t>transfood_pc_dependency_final_inc_pc_4</t>
  </si>
  <si>
    <t>transfood_pc_dependency_nso_inc_4</t>
  </si>
  <si>
    <t>transfood_pc_dependency_linpobto__4</t>
  </si>
  <si>
    <t>transfood_pc_dependency_linpobex__4</t>
  </si>
  <si>
    <t>transutil_pc_dependency_gross_mkt_inc_pc_4</t>
  </si>
  <si>
    <t>transutil_pc_dependency_net_mkt_income_pc_4</t>
  </si>
  <si>
    <t>transutil_pc_dependency_net_mkt_incirp_pc_4</t>
  </si>
  <si>
    <t>transutil_pc_dependency_net_mkt_inc_irpssc_pc_4</t>
  </si>
  <si>
    <t>transutil_pc_dependency_dis_inc_pc_4</t>
  </si>
  <si>
    <t>transutil_pc_dependency_cons_inc_pc_4</t>
  </si>
  <si>
    <t>transutil_pc_dependency_cons_inc_ande_pc_4</t>
  </si>
  <si>
    <t>transutil_pc_dependency_final_inc_pc_4</t>
  </si>
  <si>
    <t>transutil_pc_dependency_nso_inc_4</t>
  </si>
  <si>
    <t>transutil_pc_dependency_linpobto__4</t>
  </si>
  <si>
    <t>transutil_pc_dependency_linpobex__4</t>
  </si>
  <si>
    <t>adultomayor_uni_pc_dependency_gross_mkt_inc_pc_4</t>
  </si>
  <si>
    <t>adultomayor_uni_pc_dependency_net_mkt_income_pc_4</t>
  </si>
  <si>
    <t>adultomayor_uni_pc_dependency_net_mkt_incirp_pc_4</t>
  </si>
  <si>
    <t>adultomayor_uni_pc_dependency_net_mkt_inc_irpssc_pc_4</t>
  </si>
  <si>
    <t>adultomayor_uni_pc_dependency_dis_inc_pc_4</t>
  </si>
  <si>
    <t>adultomayor_uni_pc_dependency_cons_inc_pc_4</t>
  </si>
  <si>
    <t>adultomayor_uni_pc_dependency_cons_inc_ande_pc_4</t>
  </si>
  <si>
    <t>adultomayor_uni_pc_dependency_final_inc_pc_4</t>
  </si>
  <si>
    <t>adultomayor_uni_pc_dependency_nso_inc_4</t>
  </si>
  <si>
    <t>adultomayor_uni_pc_dependency_linpobto__4</t>
  </si>
  <si>
    <t>adultomayor_uni_pc_dependency_linpobex__4</t>
  </si>
  <si>
    <t>monto_sub_andeFS_pc_pc_dependency_gross_mkt_inc_pc_4</t>
  </si>
  <si>
    <t>monto_sub_andeFS_pc_pc_dependency_net_mkt_income_pc_4</t>
  </si>
  <si>
    <t>monto_sub_andeFS_pc_pc_dependency_net_mkt_incirp_pc_4</t>
  </si>
  <si>
    <t>monto_sub_andeFS_pc_pc_dependency_net_mkt_inc_irpssc_pc_4</t>
  </si>
  <si>
    <t>monto_sub_andeFS_pc_pc_dependency_dis_inc_pc_4</t>
  </si>
  <si>
    <t>monto_sub_andeFS_pc_pc_dependency_cons_inc_pc_4</t>
  </si>
  <si>
    <t>monto_sub_andeFS_pc_pc_dependency_cons_inc_ande_pc_4</t>
  </si>
  <si>
    <t>monto_sub_andeFS_pc_pc_dependency_final_inc_pc_4</t>
  </si>
  <si>
    <t>monto_sub_andeFS_pc_pc_dependency_nso_inc_4</t>
  </si>
  <si>
    <t>monto_sub_andeFS_pc_pc_dependency_linpobto__4</t>
  </si>
  <si>
    <t>monto_sub_andeFS_pc_pc_dependency_linpobex__4</t>
  </si>
  <si>
    <t>monto_iva_pc_dependency_gross_mkt_inc_pc_4</t>
  </si>
  <si>
    <t>monto_iva_pc_dependency_net_mkt_income_pc_4</t>
  </si>
  <si>
    <t>monto_iva_pc_dependency_net_mkt_incirp_pc_4</t>
  </si>
  <si>
    <t>monto_iva_pc_dependency_net_mkt_inc_irpssc_pc_4</t>
  </si>
  <si>
    <t>monto_iva_pc_dependency_dis_inc_pc_4</t>
  </si>
  <si>
    <t>monto_iva_pc_dependency_cons_inc_pc_4</t>
  </si>
  <si>
    <t>monto_iva_pc_dependency_cons_inc_ande_pc_4</t>
  </si>
  <si>
    <t>monto_iva_pc_dependency_final_inc_pc_4</t>
  </si>
  <si>
    <t>monto_iva_pc_dependency_nso_inc_4</t>
  </si>
  <si>
    <t>monto_iva_pc_dependency_linpobto__4</t>
  </si>
  <si>
    <t>monto_iva_pc_dependency_linpobex__4</t>
  </si>
  <si>
    <t>monto_tekopora_pc_dependency_gross_mkt_inc_pc_4</t>
  </si>
  <si>
    <t>monto_tekopora_pc_dependency_net_mkt_income_pc_4</t>
  </si>
  <si>
    <t>monto_tekopora_pc_dependency_net_mkt_incirp_pc_4</t>
  </si>
  <si>
    <t>monto_tekopora_pc_dependency_net_mkt_inc_irpssc_pc_4</t>
  </si>
  <si>
    <t>monto_tekopora_pc_dependency_dis_inc_pc_4</t>
  </si>
  <si>
    <t>monto_tekopora_pc_dependency_cons_inc_pc_4</t>
  </si>
  <si>
    <t>monto_tekopora_pc_dependency_cons_inc_ande_pc_4</t>
  </si>
  <si>
    <t>monto_tekopora_pc_dependency_final_inc_pc_4</t>
  </si>
  <si>
    <t>monto_tekopora_pc_dependency_nso_inc_4</t>
  </si>
  <si>
    <t>monto_tekopora_pc_dependency_linpobto__4</t>
  </si>
  <si>
    <t>monto_tekopora_pc_dependency_linpobex__4</t>
  </si>
  <si>
    <t>monto_adulto_pc_dependency_gross_mkt_inc_pc_4</t>
  </si>
  <si>
    <t>monto_adulto_pc_dependency_net_mkt_income_pc_4</t>
  </si>
  <si>
    <t>monto_adulto_pc_dependency_net_mkt_incirp_pc_4</t>
  </si>
  <si>
    <t>monto_adulto_pc_dependency_net_mkt_inc_irpssc_pc_4</t>
  </si>
  <si>
    <t>monto_adulto_pc_dependency_dis_inc_pc_4</t>
  </si>
  <si>
    <t>monto_adulto_pc_dependency_cons_inc_pc_4</t>
  </si>
  <si>
    <t>monto_adulto_pc_dependency_cons_inc_ande_pc_4</t>
  </si>
  <si>
    <t>monto_adulto_pc_dependency_final_inc_pc_4</t>
  </si>
  <si>
    <t>monto_adulto_pc_dependency_nso_inc_4</t>
  </si>
  <si>
    <t>monto_adulto_pc_dependency_linpobto__4</t>
  </si>
  <si>
    <t>monto_adulto_pc_dependency_linpobex__4</t>
  </si>
  <si>
    <t>monto_becmed_pc_dependency_gross_mkt_inc_pc_4</t>
  </si>
  <si>
    <t>monto_becmed_pc_dependency_net_mkt_income_pc_4</t>
  </si>
  <si>
    <t>monto_becmed_pc_dependency_net_mkt_incirp_pc_4</t>
  </si>
  <si>
    <t>monto_becmed_pc_dependency_net_mkt_inc_irpssc_pc_4</t>
  </si>
  <si>
    <t>monto_becmed_pc_dependency_dis_inc_pc_4</t>
  </si>
  <si>
    <t>monto_becmed_pc_dependency_cons_inc_pc_4</t>
  </si>
  <si>
    <t>monto_becmed_pc_dependency_cons_inc_ande_pc_4</t>
  </si>
  <si>
    <t>monto_becmed_pc_dependency_final_inc_pc_4</t>
  </si>
  <si>
    <t>monto_becmed_pc_dependency_nso_inc_4</t>
  </si>
  <si>
    <t>monto_becmed_pc_dependency_linpobto__4</t>
  </si>
  <si>
    <t>monto_becmed_pc_dependency_linpobex__4</t>
  </si>
  <si>
    <t>monto_becsup_pc_dependency_gross_mkt_inc_pc_4</t>
  </si>
  <si>
    <t>monto_becsup_pc_dependency_net_mkt_income_pc_4</t>
  </si>
  <si>
    <t>monto_becsup_pc_dependency_net_mkt_incirp_pc_4</t>
  </si>
  <si>
    <t>monto_becsup_pc_dependency_net_mkt_inc_irpssc_pc_4</t>
  </si>
  <si>
    <t>monto_becsup_pc_dependency_dis_inc_pc_4</t>
  </si>
  <si>
    <t>monto_becsup_pc_dependency_cons_inc_pc_4</t>
  </si>
  <si>
    <t>monto_becsup_pc_dependency_cons_inc_ande_pc_4</t>
  </si>
  <si>
    <t>monto_becsup_pc_dependency_final_inc_pc_4</t>
  </si>
  <si>
    <t>monto_becsup_pc_dependency_nso_inc_4</t>
  </si>
  <si>
    <t>monto_becsup_pc_dependency_linpobto__4</t>
  </si>
  <si>
    <t>monto_becsup_pc_dependency_linpobex__4</t>
  </si>
  <si>
    <t>monto_transesp_pc_dependency_gross_mkt_inc_pc_4</t>
  </si>
  <si>
    <t>monto_transesp_pc_dependency_net_mkt_income_pc_4</t>
  </si>
  <si>
    <t>monto_transesp_pc_dependency_net_mkt_incirp_pc_4</t>
  </si>
  <si>
    <t>monto_transesp_pc_dependency_net_mkt_inc_irpssc_pc_4</t>
  </si>
  <si>
    <t>monto_transesp_pc_dependency_dis_inc_pc_4</t>
  </si>
  <si>
    <t>monto_transesp_pc_dependency_cons_inc_pc_4</t>
  </si>
  <si>
    <t>monto_transesp_pc_dependency_cons_inc_ande_pc_4</t>
  </si>
  <si>
    <t>monto_transesp_pc_dependency_final_inc_pc_4</t>
  </si>
  <si>
    <t>monto_transesp_pc_dependency_nso_inc_4</t>
  </si>
  <si>
    <t>monto_transesp_pc_dependency_linpobto__4</t>
  </si>
  <si>
    <t>monto_transesp_pc_dependency_linpobex__4</t>
  </si>
  <si>
    <t>monto_transutil_pc_dependency_gross_mkt_inc_pc_4</t>
  </si>
  <si>
    <t>monto_transutil_pc_dependency_net_mkt_income_pc_4</t>
  </si>
  <si>
    <t>monto_transutil_pc_dependency_net_mkt_incirp_pc_4</t>
  </si>
  <si>
    <t>monto_transutil_pc_dependency_net_mkt_inc_irpssc_pc_4</t>
  </si>
  <si>
    <t>monto_transutil_pc_dependency_dis_inc_pc_4</t>
  </si>
  <si>
    <t>monto_transutil_pc_dependency_cons_inc_pc_4</t>
  </si>
  <si>
    <t>monto_transutil_pc_dependency_cons_inc_ande_pc_4</t>
  </si>
  <si>
    <t>monto_transutil_pc_dependency_final_inc_pc_4</t>
  </si>
  <si>
    <t>monto_transutil_pc_dependency_nso_inc_4</t>
  </si>
  <si>
    <t>monto_transutil_pc_dependency_linpobto__4</t>
  </si>
  <si>
    <t>monto_transutil_pc_dependency_linpobex__4</t>
  </si>
  <si>
    <t>monto_pyty1_pc_dependency_gross_mkt_inc_pc_4</t>
  </si>
  <si>
    <t>monto_pyty1_pc_dependency_net_mkt_income_pc_4</t>
  </si>
  <si>
    <t>monto_pyty1_pc_dependency_net_mkt_incirp_pc_4</t>
  </si>
  <si>
    <t>monto_pyty1_pc_dependency_net_mkt_inc_irpssc_pc_4</t>
  </si>
  <si>
    <t>monto_pyty1_pc_dependency_dis_inc_pc_4</t>
  </si>
  <si>
    <t>monto_pyty1_pc_dependency_cons_inc_pc_4</t>
  </si>
  <si>
    <t>monto_pyty1_pc_dependency_cons_inc_ande_pc_4</t>
  </si>
  <si>
    <t>monto_pyty1_pc_dependency_final_inc_pc_4</t>
  </si>
  <si>
    <t>monto_pyty1_pc_dependency_nso_inc_4</t>
  </si>
  <si>
    <t>monto_pyty1_pc_dependency_linpobto__4</t>
  </si>
  <si>
    <t>monto_pyty1_pc_dependency_linpobex__4</t>
  </si>
  <si>
    <t>monto_pyty2_pc_dependency_gross_mkt_inc_pc_4</t>
  </si>
  <si>
    <t>monto_pyty2_pc_dependency_net_mkt_income_pc_4</t>
  </si>
  <si>
    <t>monto_pyty2_pc_dependency_net_mkt_incirp_pc_4</t>
  </si>
  <si>
    <t>monto_pyty2_pc_dependency_net_mkt_inc_irpssc_pc_4</t>
  </si>
  <si>
    <t>monto_pyty2_pc_dependency_dis_inc_pc_4</t>
  </si>
  <si>
    <t>monto_pyty2_pc_dependency_cons_inc_pc_4</t>
  </si>
  <si>
    <t>monto_pyty2_pc_dependency_cons_inc_ande_pc_4</t>
  </si>
  <si>
    <t>monto_pyty2_pc_dependency_final_inc_pc_4</t>
  </si>
  <si>
    <t>monto_pyty2_pc_dependency_nso_inc_4</t>
  </si>
  <si>
    <t>monto_pyty2_pc_dependency_linpobto__4</t>
  </si>
  <si>
    <t>monto_pyty2_pc_dependency_linpobex__4</t>
  </si>
  <si>
    <t>monto_nangareko_pc_dependency_gross_mkt_inc_pc_4</t>
  </si>
  <si>
    <t>monto_nangareko_pc_dependency_net_mkt_income_pc_4</t>
  </si>
  <si>
    <t>monto_nangareko_pc_dependency_net_mkt_incirp_pc_4</t>
  </si>
  <si>
    <t>monto_nangareko_pc_dependency_net_mkt_inc_irpssc_pc_4</t>
  </si>
  <si>
    <t>monto_nangareko_pc_dependency_dis_inc_pc_4</t>
  </si>
  <si>
    <t>monto_nangareko_pc_dependency_cons_inc_pc_4</t>
  </si>
  <si>
    <t>monto_nangareko_pc_dependency_cons_inc_ande_pc_4</t>
  </si>
  <si>
    <t>monto_nangareko_pc_dependency_final_inc_pc_4</t>
  </si>
  <si>
    <t>monto_nangareko_pc_dependency_nso_inc_4</t>
  </si>
  <si>
    <t>monto_nangareko_pc_dependency_linpobto__4</t>
  </si>
  <si>
    <t>monto_nangareko_pc_dependency_linpobex__4</t>
  </si>
  <si>
    <t>saludpub_pc_dependency_gross_mkt_inc_pc_4</t>
  </si>
  <si>
    <t>saludpub_pc_dependency_net_mkt_income_pc_4</t>
  </si>
  <si>
    <t>saludpub_pc_dependency_net_mkt_incirp_pc_4</t>
  </si>
  <si>
    <t>saludpub_pc_dependency_net_mkt_inc_irpssc_pc_4</t>
  </si>
  <si>
    <t>saludpub_pc_dependency_dis_inc_pc_4</t>
  </si>
  <si>
    <t>saludpub_pc_dependency_cons_inc_pc_4</t>
  </si>
  <si>
    <t>saludpub_pc_dependency_cons_inc_ande_pc_4</t>
  </si>
  <si>
    <t>saludpub_pc_dependency_final_inc_pc_4</t>
  </si>
  <si>
    <t>saludpub_pc_dependency_nso_inc_4</t>
  </si>
  <si>
    <t>saludpub_pc_dependency_linpobto__4</t>
  </si>
  <si>
    <t>saludpub_pc_dependency_linpobex__4</t>
  </si>
  <si>
    <t>monto_isc_pc_dependency_gross_mkt_inc_pc_4</t>
  </si>
  <si>
    <t>monto_isc_pc_dependency_net_mkt_income_pc_4</t>
  </si>
  <si>
    <t>monto_isc_pc_dependency_net_mkt_incirp_pc_4</t>
  </si>
  <si>
    <t>monto_isc_pc_dependency_net_mkt_inc_irpssc_pc_4</t>
  </si>
  <si>
    <t>monto_isc_pc_dependency_dis_inc_pc_4</t>
  </si>
  <si>
    <t>monto_isc_pc_dependency_cons_inc_pc_4</t>
  </si>
  <si>
    <t>monto_isc_pc_dependency_cons_inc_ande_pc_4</t>
  </si>
  <si>
    <t>monto_isc_pc_dependency_final_inc_pc_4</t>
  </si>
  <si>
    <t>monto_isc_pc_dependency_nso_inc_4</t>
  </si>
  <si>
    <t>monto_isc_pc_dependency_linpobto__4</t>
  </si>
  <si>
    <t>monto_isc_pc_dependency_linpobex__4</t>
  </si>
  <si>
    <t>saludips_pc_dependency_gross_mkt_inc_pc_4</t>
  </si>
  <si>
    <t>saludips_pc_dependency_net_mkt_income_pc_4</t>
  </si>
  <si>
    <t>saludips_pc_dependency_net_mkt_incirp_pc_4</t>
  </si>
  <si>
    <t>saludips_pc_dependency_net_mkt_inc_irpssc_pc_4</t>
  </si>
  <si>
    <t>saludips_pc_dependency_dis_inc_pc_4</t>
  </si>
  <si>
    <t>saludips_pc_dependency_cons_inc_pc_4</t>
  </si>
  <si>
    <t>saludips_pc_dependency_cons_inc_ande_pc_4</t>
  </si>
  <si>
    <t>saludips_pc_dependency_final_inc_pc_4</t>
  </si>
  <si>
    <t>saludips_pc_dependency_nso_inc_4</t>
  </si>
  <si>
    <t>saludips_pc_dependency_linpobto__4</t>
  </si>
  <si>
    <t>saludips_pc_dependency_linpobex__4</t>
  </si>
  <si>
    <t>gross_mkt_inc_pc_dependency_gross_mkt_inc_pc_4</t>
  </si>
  <si>
    <t>gross_mkt_inc_pc_dependency_net_mkt_income_pc_4</t>
  </si>
  <si>
    <t>gross_mkt_inc_pc_dependency_net_mkt_incirp_pc_4</t>
  </si>
  <si>
    <t>gross_mkt_inc_pc_dependency_net_mkt_inc_irpssc_pc_4</t>
  </si>
  <si>
    <t>gross_mkt_inc_pc_dependency_dis_inc_pc_4</t>
  </si>
  <si>
    <t>gross_mkt_inc_pc_dependency_cons_inc_pc_4</t>
  </si>
  <si>
    <t>gross_mkt_inc_pc_dependency_cons_inc_ande_pc_4</t>
  </si>
  <si>
    <t>gross_mkt_inc_pc_dependency_final_inc_pc_4</t>
  </si>
  <si>
    <t>gross_mkt_inc_pc_dependency_nso_inc_4</t>
  </si>
  <si>
    <t>gross_mkt_inc_pc_dependency_linpobto__4</t>
  </si>
  <si>
    <t>gross_mkt_inc_pc_dependency_linpobex__4</t>
  </si>
  <si>
    <t>net_mkt_income_pc_dependency_gross_mkt_inc_pc_4</t>
  </si>
  <si>
    <t>net_mkt_income_pc_dependency_net_mkt_income_pc_4</t>
  </si>
  <si>
    <t>net_mkt_income_pc_dependency_net_mkt_incirp_pc_4</t>
  </si>
  <si>
    <t>net_mkt_income_pc_dependency_net_mkt_inc_irpssc_pc_4</t>
  </si>
  <si>
    <t>net_mkt_income_pc_dependency_dis_inc_pc_4</t>
  </si>
  <si>
    <t>net_mkt_income_pc_dependency_cons_inc_pc_4</t>
  </si>
  <si>
    <t>net_mkt_income_pc_dependency_cons_inc_ande_pc_4</t>
  </si>
  <si>
    <t>net_mkt_income_pc_dependency_final_inc_pc_4</t>
  </si>
  <si>
    <t>net_mkt_income_pc_dependency_nso_inc_4</t>
  </si>
  <si>
    <t>net_mkt_income_pc_dependency_linpobto__4</t>
  </si>
  <si>
    <t>net_mkt_income_pc_dependency_linpobex__4</t>
  </si>
  <si>
    <t>net_mkt_incirp_pc_dependency_gross_mkt_inc_pc_4</t>
  </si>
  <si>
    <t>net_mkt_incirp_pc_dependency_net_mkt_income_pc_4</t>
  </si>
  <si>
    <t>net_mkt_incirp_pc_dependency_net_mkt_incirp_pc_4</t>
  </si>
  <si>
    <t>net_mkt_incirp_pc_dependency_net_mkt_inc_irpssc_pc_4</t>
  </si>
  <si>
    <t>net_mkt_incirp_pc_dependency_dis_inc_pc_4</t>
  </si>
  <si>
    <t>net_mkt_incirp_pc_dependency_cons_inc_pc_4</t>
  </si>
  <si>
    <t>net_mkt_incirp_pc_dependency_cons_inc_ande_pc_4</t>
  </si>
  <si>
    <t>net_mkt_incirp_pc_dependency_final_inc_pc_4</t>
  </si>
  <si>
    <t>net_mkt_incirp_pc_dependency_nso_inc_4</t>
  </si>
  <si>
    <t>net_mkt_incirp_pc_dependency_linpobto__4</t>
  </si>
  <si>
    <t>net_mkt_incirp_pc_dependency_linpobex__4</t>
  </si>
  <si>
    <t>net_mkt_inc_irpssc_pc_dependency_gross_mkt_inc_pc_4</t>
  </si>
  <si>
    <t>net_mkt_inc_irpssc_pc_dependency_net_mkt_income_pc_4</t>
  </si>
  <si>
    <t>net_mkt_inc_irpssc_pc_dependency_net_mkt_incirp_pc_4</t>
  </si>
  <si>
    <t>net_mkt_inc_irpssc_pc_dependency_net_mkt_inc_irpssc_pc_4</t>
  </si>
  <si>
    <t>net_mkt_inc_irpssc_pc_dependency_dis_inc_pc_4</t>
  </si>
  <si>
    <t>net_mkt_inc_irpssc_pc_dependency_cons_inc_pc_4</t>
  </si>
  <si>
    <t>net_mkt_inc_irpssc_pc_dependency_cons_inc_ande_pc_4</t>
  </si>
  <si>
    <t>net_mkt_inc_irpssc_pc_dependency_final_inc_pc_4</t>
  </si>
  <si>
    <t>net_mkt_inc_irpssc_pc_dependency_nso_inc_4</t>
  </si>
  <si>
    <t>net_mkt_inc_irpssc_pc_dependency_linpobto__4</t>
  </si>
  <si>
    <t>net_mkt_inc_irpssc_pc_dependency_linpobex__4</t>
  </si>
  <si>
    <t>dis_inc_pc_dependency_gross_mkt_inc_pc_4</t>
  </si>
  <si>
    <t>dis_inc_pc_dependency_net_mkt_income_pc_4</t>
  </si>
  <si>
    <t>dis_inc_pc_dependency_net_mkt_incirp_pc_4</t>
  </si>
  <si>
    <t>dis_inc_pc_dependency_net_mkt_inc_irpssc_pc_4</t>
  </si>
  <si>
    <t>dis_inc_pc_dependency_dis_inc_pc_4</t>
  </si>
  <si>
    <t>dis_inc_pc_dependency_cons_inc_pc_4</t>
  </si>
  <si>
    <t>dis_inc_pc_dependency_cons_inc_ande_pc_4</t>
  </si>
  <si>
    <t>dis_inc_pc_dependency_final_inc_pc_4</t>
  </si>
  <si>
    <t>dis_inc_pc_dependency_nso_inc_4</t>
  </si>
  <si>
    <t>dis_inc_pc_dependency_linpobto__4</t>
  </si>
  <si>
    <t>dis_inc_pc_dependency_linpobex__4</t>
  </si>
  <si>
    <t>cons_inc_pc_dependency_gross_mkt_inc_pc_4</t>
  </si>
  <si>
    <t>cons_inc_pc_dependency_net_mkt_income_pc_4</t>
  </si>
  <si>
    <t>cons_inc_pc_dependency_net_mkt_incirp_pc_4</t>
  </si>
  <si>
    <t>cons_inc_pc_dependency_net_mkt_inc_irpssc_pc_4</t>
  </si>
  <si>
    <t>cons_inc_pc_dependency_dis_inc_pc_4</t>
  </si>
  <si>
    <t>cons_inc_pc_dependency_cons_inc_pc_4</t>
  </si>
  <si>
    <t>cons_inc_pc_dependency_cons_inc_ande_pc_4</t>
  </si>
  <si>
    <t>cons_inc_pc_dependency_final_inc_pc_4</t>
  </si>
  <si>
    <t>cons_inc_pc_dependency_nso_inc_4</t>
  </si>
  <si>
    <t>cons_inc_pc_dependency_linpobto__4</t>
  </si>
  <si>
    <t>cons_inc_pc_dependency_linpobex__4</t>
  </si>
  <si>
    <t>cons_inc_ande_pc_dependency_gross_mkt_inc_pc_4</t>
  </si>
  <si>
    <t>cons_inc_ande_pc_dependency_net_mkt_income_pc_4</t>
  </si>
  <si>
    <t>cons_inc_ande_pc_dependency_net_mkt_incirp_pc_4</t>
  </si>
  <si>
    <t>cons_inc_ande_pc_dependency_net_mkt_inc_irpssc_pc_4</t>
  </si>
  <si>
    <t>cons_inc_ande_pc_dependency_dis_inc_pc_4</t>
  </si>
  <si>
    <t>cons_inc_ande_pc_dependency_cons_inc_pc_4</t>
  </si>
  <si>
    <t>cons_inc_ande_pc_dependency_cons_inc_ande_pc_4</t>
  </si>
  <si>
    <t>cons_inc_ande_pc_dependency_final_inc_pc_4</t>
  </si>
  <si>
    <t>cons_inc_ande_pc_dependency_nso_inc_4</t>
  </si>
  <si>
    <t>cons_inc_ande_pc_dependency_linpobto__4</t>
  </si>
  <si>
    <t>cons_inc_ande_pc_dependency_linpobex__4</t>
  </si>
  <si>
    <t>final_inc_pc_dependency_gross_mkt_inc_pc_4</t>
  </si>
  <si>
    <t>final_inc_pc_dependency_net_mkt_income_pc_4</t>
  </si>
  <si>
    <t>final_inc_pc_dependency_net_mkt_incirp_pc_4</t>
  </si>
  <si>
    <t>final_inc_pc_dependency_net_mkt_inc_irpssc_pc_4</t>
  </si>
  <si>
    <t>final_inc_pc_dependency_dis_inc_pc_4</t>
  </si>
  <si>
    <t>final_inc_pc_dependency_cons_inc_pc_4</t>
  </si>
  <si>
    <t>final_inc_pc_dependency_cons_inc_ande_pc_4</t>
  </si>
  <si>
    <t>final_inc_pc_dependency_final_inc_pc_4</t>
  </si>
  <si>
    <t>final_inc_pc_dependency_nso_inc_4</t>
  </si>
  <si>
    <t>final_inc_pc_dependency_linpobto__4</t>
  </si>
  <si>
    <t>final_inc_pc_dependency_linpobex__4</t>
  </si>
  <si>
    <t>nso_inc_dependency_gross_mkt_inc_pc_4</t>
  </si>
  <si>
    <t>nso_inc_dependency_net_mkt_income_pc_4</t>
  </si>
  <si>
    <t>nso_inc_dependency_net_mkt_incirp_pc_4</t>
  </si>
  <si>
    <t>nso_inc_dependency_net_mkt_inc_irpssc_pc_4</t>
  </si>
  <si>
    <t>nso_inc_dependency_dis_inc_pc_4</t>
  </si>
  <si>
    <t>nso_inc_dependency_cons_inc_pc_4</t>
  </si>
  <si>
    <t>nso_inc_dependency_cons_inc_ande_pc_4</t>
  </si>
  <si>
    <t>nso_inc_dependency_final_inc_pc_4</t>
  </si>
  <si>
    <t>nso_inc_dependency_nso_inc_4</t>
  </si>
  <si>
    <t>nso_inc_dependency_linpobto__4</t>
  </si>
  <si>
    <t>nso_inc_dependency_linpobex__4</t>
  </si>
  <si>
    <t>ssc_pc_dependency_gross_mkt_inc_pc_4</t>
  </si>
  <si>
    <t>ssc_pc_dependency_net_mkt_income_pc_4</t>
  </si>
  <si>
    <t>ssc_pc_dependency_net_mkt_incirp_pc_4</t>
  </si>
  <si>
    <t>ssc_pc_dependency_net_mkt_inc_irpssc_pc_4</t>
  </si>
  <si>
    <t>ssc_pc_dependency_dis_inc_pc_4</t>
  </si>
  <si>
    <t>ssc_pc_dependency_cons_inc_pc_4</t>
  </si>
  <si>
    <t>ssc_pc_dependency_cons_inc_ande_pc_4</t>
  </si>
  <si>
    <t>ssc_pc_dependency_final_inc_pc_4</t>
  </si>
  <si>
    <t>ssc_pc_dependency_nso_inc_4</t>
  </si>
  <si>
    <t>ssc_pc_dependency_linpobto__4</t>
  </si>
  <si>
    <t>ssc_pc_dependency_linpobex__4</t>
  </si>
  <si>
    <t>tot_ire_pc_dependency_gross_mkt_inc_pc_4</t>
  </si>
  <si>
    <t>tot_ire_pc_dependency_net_mkt_income_pc_4</t>
  </si>
  <si>
    <t>tot_ire_pc_dependency_net_mkt_incirp_pc_4</t>
  </si>
  <si>
    <t>tot_ire_pc_dependency_net_mkt_inc_irpssc_pc_4</t>
  </si>
  <si>
    <t>tot_ire_pc_dependency_dis_inc_pc_4</t>
  </si>
  <si>
    <t>tot_ire_pc_dependency_cons_inc_pc_4</t>
  </si>
  <si>
    <t>tot_ire_pc_dependency_cons_inc_ande_pc_4</t>
  </si>
  <si>
    <t>tot_ire_pc_dependency_final_inc_pc_4</t>
  </si>
  <si>
    <t>tot_ire_pc_dependency_nso_inc_4</t>
  </si>
  <si>
    <t>tot_ire_pc_dependency_linpobto__4</t>
  </si>
  <si>
    <t>tot_ire_pc_dependency_linpobex__4</t>
  </si>
  <si>
    <t>monto_shock_pc_dependency_gross_mkt_inc_pc_4</t>
  </si>
  <si>
    <t>monto_shock_pc_dependency_net_mkt_income_pc_4</t>
  </si>
  <si>
    <t>monto_shock_pc_dependency_net_mkt_incirp_pc_4</t>
  </si>
  <si>
    <t>monto_shock_pc_dependency_net_mkt_inc_irpssc_pc_4</t>
  </si>
  <si>
    <t>monto_shock_pc_dependency_dis_inc_pc_4</t>
  </si>
  <si>
    <t>monto_shock_pc_dependency_cons_inc_pc_4</t>
  </si>
  <si>
    <t>monto_shock_pc_dependency_cons_inc_ande_pc_4</t>
  </si>
  <si>
    <t>monto_shock_pc_dependency_final_inc_pc_4</t>
  </si>
  <si>
    <t>monto_shock_pc_dependency_nso_inc_4</t>
  </si>
  <si>
    <t>monto_shock_pc_dependency_linpobto__4</t>
  </si>
  <si>
    <t>monto_shock_pc_dependency_linpobex__4</t>
  </si>
  <si>
    <t>monto_nafta_pc_dependency_gross_mkt_inc_pc_4</t>
  </si>
  <si>
    <t>monto_nafta_pc_dependency_net_mkt_income_pc_4</t>
  </si>
  <si>
    <t>monto_nafta_pc_dependency_net_mkt_incirp_pc_4</t>
  </si>
  <si>
    <t>monto_nafta_pc_dependency_net_mkt_inc_irpssc_pc_4</t>
  </si>
  <si>
    <t>monto_nafta_pc_dependency_dis_inc_pc_4</t>
  </si>
  <si>
    <t>monto_nafta_pc_dependency_cons_inc_pc_4</t>
  </si>
  <si>
    <t>monto_nafta_pc_dependency_cons_inc_ande_pc_4</t>
  </si>
  <si>
    <t>monto_nafta_pc_dependency_final_inc_pc_4</t>
  </si>
  <si>
    <t>monto_nafta_pc_dependency_nso_inc_4</t>
  </si>
  <si>
    <t>monto_nafta_pc_dependency_linpobto__4</t>
  </si>
  <si>
    <t>monto_nafta_pc_dependency_linpobex__4</t>
  </si>
  <si>
    <t>tot_pit_pc_dependency_gross_mkt_inc_pc_5</t>
  </si>
  <si>
    <t>tot_pit_pc_dependency_net_mkt_income_pc_5</t>
  </si>
  <si>
    <t>tot_pit_pc_dependency_net_mkt_incirp_pc_5</t>
  </si>
  <si>
    <t>tot_pit_pc_dependency_net_mkt_inc_irpssc_pc_5</t>
  </si>
  <si>
    <t>tot_pit_pc_dependency_dis_inc_pc_5</t>
  </si>
  <si>
    <t>tot_pit_pc_dependency_cons_inc_pc_5</t>
  </si>
  <si>
    <t>tot_pit_pc_dependency_cons_inc_ande_pc_5</t>
  </si>
  <si>
    <t>tot_pit_pc_dependency_final_inc_pc_5</t>
  </si>
  <si>
    <t>tot_pit_pc_dependency_nso_inc_5</t>
  </si>
  <si>
    <t>tot_pit_pc_dependency_linpobto__5</t>
  </si>
  <si>
    <t>tot_pit_pc_dependency_linpobex__5</t>
  </si>
  <si>
    <t>tot_dit_corp_pc_dependency_gross_mkt_inc_pc_5</t>
  </si>
  <si>
    <t>tot_dit_corp_pc_dependency_net_mkt_income_pc_5</t>
  </si>
  <si>
    <t>tot_dit_corp_pc_dependency_net_mkt_incirp_pc_5</t>
  </si>
  <si>
    <t>tot_dit_corp_pc_dependency_net_mkt_inc_irpssc_pc_5</t>
  </si>
  <si>
    <t>tot_dit_corp_pc_dependency_dis_inc_pc_5</t>
  </si>
  <si>
    <t>tot_dit_corp_pc_dependency_cons_inc_pc_5</t>
  </si>
  <si>
    <t>tot_dit_corp_pc_dependency_cons_inc_ande_pc_5</t>
  </si>
  <si>
    <t>tot_dit_corp_pc_dependency_final_inc_pc_5</t>
  </si>
  <si>
    <t>tot_dit_corp_pc_dependency_nso_inc_5</t>
  </si>
  <si>
    <t>tot_dit_corp_pc_dependency_linpobto__5</t>
  </si>
  <si>
    <t>tot_dit_corp_pc_dependency_linpobex__5</t>
  </si>
  <si>
    <t>iragro_pc_dependency_gross_mkt_inc_pc_5</t>
  </si>
  <si>
    <t>iragro_pc_dependency_net_mkt_income_pc_5</t>
  </si>
  <si>
    <t>iragro_pc_dependency_net_mkt_incirp_pc_5</t>
  </si>
  <si>
    <t>iragro_pc_dependency_net_mkt_inc_irpssc_pc_5</t>
  </si>
  <si>
    <t>iragro_pc_dependency_dis_inc_pc_5</t>
  </si>
  <si>
    <t>iragro_pc_dependency_cons_inc_pc_5</t>
  </si>
  <si>
    <t>iragro_pc_dependency_cons_inc_ande_pc_5</t>
  </si>
  <si>
    <t>iragro_pc_dependency_final_inc_pc_5</t>
  </si>
  <si>
    <t>iragro_pc_dependency_nso_inc_5</t>
  </si>
  <si>
    <t>iragro_pc_dependency_linpobto__5</t>
  </si>
  <si>
    <t>iragro_pc_dependency_linpobex__5</t>
  </si>
  <si>
    <t>iracis_pc_dependency_gross_mkt_inc_pc_5</t>
  </si>
  <si>
    <t>iracis_pc_dependency_net_mkt_income_pc_5</t>
  </si>
  <si>
    <t>iracis_pc_dependency_net_mkt_incirp_pc_5</t>
  </si>
  <si>
    <t>iracis_pc_dependency_net_mkt_inc_irpssc_pc_5</t>
  </si>
  <si>
    <t>iracis_pc_dependency_dis_inc_pc_5</t>
  </si>
  <si>
    <t>iracis_pc_dependency_cons_inc_pc_5</t>
  </si>
  <si>
    <t>iracis_pc_dependency_cons_inc_ande_pc_5</t>
  </si>
  <si>
    <t>iracis_pc_dependency_final_inc_pc_5</t>
  </si>
  <si>
    <t>iracis_pc_dependency_nso_inc_5</t>
  </si>
  <si>
    <t>iracis_pc_dependency_linpobto__5</t>
  </si>
  <si>
    <t>iracis_pc_dependency_linpobex__5</t>
  </si>
  <si>
    <t>labor_tax_pc_dependency_gross_mkt_inc_pc_5</t>
  </si>
  <si>
    <t>labor_tax_pc_dependency_net_mkt_income_pc_5</t>
  </si>
  <si>
    <t>labor_tax_pc_dependency_net_mkt_incirp_pc_5</t>
  </si>
  <si>
    <t>labor_tax_pc_dependency_net_mkt_inc_irpssc_pc_5</t>
  </si>
  <si>
    <t>labor_tax_pc_dependency_dis_inc_pc_5</t>
  </si>
  <si>
    <t>labor_tax_pc_dependency_cons_inc_pc_5</t>
  </si>
  <si>
    <t>labor_tax_pc_dependency_cons_inc_ande_pc_5</t>
  </si>
  <si>
    <t>labor_tax_pc_dependency_final_inc_pc_5</t>
  </si>
  <si>
    <t>labor_tax_pc_dependency_nso_inc_5</t>
  </si>
  <si>
    <t>labor_tax_pc_dependency_linpobto__5</t>
  </si>
  <si>
    <t>labor_tax_pc_dependency_linpobex__5</t>
  </si>
  <si>
    <t>tekopora_inc_pc_dependency_gross_mkt_inc_pc_5</t>
  </si>
  <si>
    <t>tekopora_inc_pc_dependency_net_mkt_income_pc_5</t>
  </si>
  <si>
    <t>tekopora_inc_pc_dependency_net_mkt_incirp_pc_5</t>
  </si>
  <si>
    <t>tekopora_inc_pc_dependency_net_mkt_inc_irpssc_pc_5</t>
  </si>
  <si>
    <t>tekopora_inc_pc_dependency_dis_inc_pc_5</t>
  </si>
  <si>
    <t>tekopora_inc_pc_dependency_cons_inc_pc_5</t>
  </si>
  <si>
    <t>tekopora_inc_pc_dependency_cons_inc_ande_pc_5</t>
  </si>
  <si>
    <t>tekopora_inc_pc_dependency_final_inc_pc_5</t>
  </si>
  <si>
    <t>tekopora_inc_pc_dependency_nso_inc_5</t>
  </si>
  <si>
    <t>tekopora_inc_pc_dependency_linpobto__5</t>
  </si>
  <si>
    <t>tekopora_inc_pc_dependency_linpobex__5</t>
  </si>
  <si>
    <t>famassist_inc_pc_dependency_gross_mkt_inc_pc_5</t>
  </si>
  <si>
    <t>famassist_inc_pc_dependency_net_mkt_income_pc_5</t>
  </si>
  <si>
    <t>famassist_inc_pc_dependency_net_mkt_incirp_pc_5</t>
  </si>
  <si>
    <t>famassist_inc_pc_dependency_net_mkt_inc_irpssc_pc_5</t>
  </si>
  <si>
    <t>famassist_inc_pc_dependency_dis_inc_pc_5</t>
  </si>
  <si>
    <t>famassist_inc_pc_dependency_cons_inc_pc_5</t>
  </si>
  <si>
    <t>famassist_inc_pc_dependency_cons_inc_ande_pc_5</t>
  </si>
  <si>
    <t>famassist_inc_pc_dependency_final_inc_pc_5</t>
  </si>
  <si>
    <t>famassist_inc_pc_dependency_nso_inc_5</t>
  </si>
  <si>
    <t>famassist_inc_pc_dependency_linpobto__5</t>
  </si>
  <si>
    <t>famassist_inc_pc_dependency_linpobex__5</t>
  </si>
  <si>
    <t>adulto_inc_pc_dependency_gross_mkt_inc_pc_5</t>
  </si>
  <si>
    <t>adulto_inc_pc_dependency_net_mkt_income_pc_5</t>
  </si>
  <si>
    <t>adulto_inc_pc_dependency_net_mkt_incirp_pc_5</t>
  </si>
  <si>
    <t>adulto_inc_pc_dependency_net_mkt_inc_irpssc_pc_5</t>
  </si>
  <si>
    <t>adulto_inc_pc_dependency_dis_inc_pc_5</t>
  </si>
  <si>
    <t>adulto_inc_pc_dependency_cons_inc_pc_5</t>
  </si>
  <si>
    <t>adulto_inc_pc_dependency_cons_inc_ande_pc_5</t>
  </si>
  <si>
    <t>adulto_inc_pc_dependency_final_inc_pc_5</t>
  </si>
  <si>
    <t>adulto_inc_pc_dependency_nso_inc_5</t>
  </si>
  <si>
    <t>adulto_inc_pc_dependency_linpobto__5</t>
  </si>
  <si>
    <t>adulto_inc_pc_dependency_linpobex__5</t>
  </si>
  <si>
    <t>agtrans_inc_pc_dependency_gross_mkt_inc_pc_5</t>
  </si>
  <si>
    <t>agtrans_inc_pc_dependency_net_mkt_income_pc_5</t>
  </si>
  <si>
    <t>agtrans_inc_pc_dependency_net_mkt_incirp_pc_5</t>
  </si>
  <si>
    <t>agtrans_inc_pc_dependency_net_mkt_inc_irpssc_pc_5</t>
  </si>
  <si>
    <t>agtrans_inc_pc_dependency_dis_inc_pc_5</t>
  </si>
  <si>
    <t>agtrans_inc_pc_dependency_cons_inc_pc_5</t>
  </si>
  <si>
    <t>agtrans_inc_pc_dependency_cons_inc_ande_pc_5</t>
  </si>
  <si>
    <t>agtrans_inc_pc_dependency_final_inc_pc_5</t>
  </si>
  <si>
    <t>agtrans_inc_pc_dependency_nso_inc_5</t>
  </si>
  <si>
    <t>agtrans_inc_pc_dependency_linpobto__5</t>
  </si>
  <si>
    <t>agtrans_inc_pc_dependency_linpobex__5</t>
  </si>
  <si>
    <t>elec_sub_pc_dependency_gross_mkt_inc_pc_5</t>
  </si>
  <si>
    <t>elec_sub_pc_dependency_net_mkt_income_pc_5</t>
  </si>
  <si>
    <t>elec_sub_pc_dependency_net_mkt_incirp_pc_5</t>
  </si>
  <si>
    <t>elec_sub_pc_dependency_net_mkt_inc_irpssc_pc_5</t>
  </si>
  <si>
    <t>elec_sub_pc_dependency_dis_inc_pc_5</t>
  </si>
  <si>
    <t>elec_sub_pc_dependency_cons_inc_pc_5</t>
  </si>
  <si>
    <t>elec_sub_pc_dependency_cons_inc_ande_pc_5</t>
  </si>
  <si>
    <t>elec_sub_pc_dependency_final_inc_pc_5</t>
  </si>
  <si>
    <t>elec_sub_pc_dependency_nso_inc_5</t>
  </si>
  <si>
    <t>elec_sub_pc_dependency_linpobto__5</t>
  </si>
  <si>
    <t>elec_sub_pc_dependency_linpobex__5</t>
  </si>
  <si>
    <t>transporte_sub_pc_dependency_gross_mkt_inc_pc_5</t>
  </si>
  <si>
    <t>transporte_sub_pc_dependency_net_mkt_income_pc_5</t>
  </si>
  <si>
    <t>transporte_sub_pc_dependency_net_mkt_incirp_pc_5</t>
  </si>
  <si>
    <t>transporte_sub_pc_dependency_net_mkt_inc_irpssc_pc_5</t>
  </si>
  <si>
    <t>transporte_sub_pc_dependency_dis_inc_pc_5</t>
  </si>
  <si>
    <t>transporte_sub_pc_dependency_cons_inc_pc_5</t>
  </si>
  <si>
    <t>transporte_sub_pc_dependency_cons_inc_ande_pc_5</t>
  </si>
  <si>
    <t>transporte_sub_pc_dependency_final_inc_pc_5</t>
  </si>
  <si>
    <t>transporte_sub_pc_dependency_nso_inc_5</t>
  </si>
  <si>
    <t>transporte_sub_pc_dependency_linpobto__5</t>
  </si>
  <si>
    <t>transporte_sub_pc_dependency_linpobex__5</t>
  </si>
  <si>
    <t>tot_deduction_taken_pc_dependency_gross_mkt_inc_pc_5</t>
  </si>
  <si>
    <t>tot_deduction_taken_pc_dependency_net_mkt_income_pc_5</t>
  </si>
  <si>
    <t>tot_deduction_taken_pc_dependency_net_mkt_incirp_pc_5</t>
  </si>
  <si>
    <t>tot_deduction_taken_pc_dependency_net_mkt_inc_irpssc_pc_5</t>
  </si>
  <si>
    <t>tot_deduction_taken_pc_dependency_dis_inc_pc_5</t>
  </si>
  <si>
    <t>tot_deduction_taken_pc_dependency_cons_inc_pc_5</t>
  </si>
  <si>
    <t>tot_deduction_taken_pc_dependency_cons_inc_ande_pc_5</t>
  </si>
  <si>
    <t>tot_deduction_taken_pc_dependency_final_inc_pc_5</t>
  </si>
  <si>
    <t>tot_deduction_taken_pc_dependency_nso_inc_5</t>
  </si>
  <si>
    <t>tot_deduction_taken_pc_dependency_linpobto__5</t>
  </si>
  <si>
    <t>tot_deduction_taken_pc_dependency_linpobex__5</t>
  </si>
  <si>
    <t>senavitat_sub_pc_dependency_gross_mkt_inc_pc_5</t>
  </si>
  <si>
    <t>senavitat_sub_pc_dependency_net_mkt_income_pc_5</t>
  </si>
  <si>
    <t>senavitat_sub_pc_dependency_net_mkt_incirp_pc_5</t>
  </si>
  <si>
    <t>senavitat_sub_pc_dependency_net_mkt_inc_irpssc_pc_5</t>
  </si>
  <si>
    <t>senavitat_sub_pc_dependency_dis_inc_pc_5</t>
  </si>
  <si>
    <t>senavitat_sub_pc_dependency_cons_inc_pc_5</t>
  </si>
  <si>
    <t>senavitat_sub_pc_dependency_cons_inc_ande_pc_5</t>
  </si>
  <si>
    <t>senavitat_sub_pc_dependency_final_inc_pc_5</t>
  </si>
  <si>
    <t>senavitat_sub_pc_dependency_nso_inc_5</t>
  </si>
  <si>
    <t>senavitat_sub_pc_dependency_linpobto__5</t>
  </si>
  <si>
    <t>senavitat_sub_pc_dependency_linpobex__5</t>
  </si>
  <si>
    <t>becas_pc_dependency_gross_mkt_inc_pc_5</t>
  </si>
  <si>
    <t>becas_pc_dependency_net_mkt_income_pc_5</t>
  </si>
  <si>
    <t>becas_pc_dependency_net_mkt_incirp_pc_5</t>
  </si>
  <si>
    <t>becas_pc_dependency_net_mkt_inc_irpssc_pc_5</t>
  </si>
  <si>
    <t>becas_pc_dependency_dis_inc_pc_5</t>
  </si>
  <si>
    <t>becas_pc_dependency_cons_inc_pc_5</t>
  </si>
  <si>
    <t>becas_pc_dependency_cons_inc_ande_pc_5</t>
  </si>
  <si>
    <t>becas_pc_dependency_final_inc_pc_5</t>
  </si>
  <si>
    <t>becas_pc_dependency_nso_inc_5</t>
  </si>
  <si>
    <t>becas_pc_dependency_linpobto__5</t>
  </si>
  <si>
    <t>becas_pc_dependency_linpobex__5</t>
  </si>
  <si>
    <t>edupubpreesc_pc_dependency_gross_mkt_inc_pc_5</t>
  </si>
  <si>
    <t>edupubpreesc_pc_dependency_net_mkt_income_pc_5</t>
  </si>
  <si>
    <t>edupubpreesc_pc_dependency_net_mkt_incirp_pc_5</t>
  </si>
  <si>
    <t>edupubpreesc_pc_dependency_net_mkt_inc_irpssc_pc_5</t>
  </si>
  <si>
    <t>edupubpreesc_pc_dependency_dis_inc_pc_5</t>
  </si>
  <si>
    <t>edupubpreesc_pc_dependency_cons_inc_pc_5</t>
  </si>
  <si>
    <t>edupubpreesc_pc_dependency_cons_inc_ande_pc_5</t>
  </si>
  <si>
    <t>edupubpreesc_pc_dependency_final_inc_pc_5</t>
  </si>
  <si>
    <t>edupubpreesc_pc_dependency_nso_inc_5</t>
  </si>
  <si>
    <t>edupubpreesc_pc_dependency_linpobto__5</t>
  </si>
  <si>
    <t>edupubpreesc_pc_dependency_linpobex__5</t>
  </si>
  <si>
    <t>edupubprim_pc_dependency_gross_mkt_inc_pc_5</t>
  </si>
  <si>
    <t>edupubprim_pc_dependency_net_mkt_income_pc_5</t>
  </si>
  <si>
    <t>edupubprim_pc_dependency_net_mkt_incirp_pc_5</t>
  </si>
  <si>
    <t>edupubprim_pc_dependency_net_mkt_inc_irpssc_pc_5</t>
  </si>
  <si>
    <t>edupubprim_pc_dependency_dis_inc_pc_5</t>
  </si>
  <si>
    <t>edupubprim_pc_dependency_cons_inc_pc_5</t>
  </si>
  <si>
    <t>edupubprim_pc_dependency_cons_inc_ande_pc_5</t>
  </si>
  <si>
    <t>edupubprim_pc_dependency_final_inc_pc_5</t>
  </si>
  <si>
    <t>edupubprim_pc_dependency_nso_inc_5</t>
  </si>
  <si>
    <t>edupubprim_pc_dependency_linpobto__5</t>
  </si>
  <si>
    <t>edupubprim_pc_dependency_linpobex__5</t>
  </si>
  <si>
    <t>edupubsec_pc_dependency_gross_mkt_inc_pc_5</t>
  </si>
  <si>
    <t>edupubsec_pc_dependency_net_mkt_income_pc_5</t>
  </si>
  <si>
    <t>edupubsec_pc_dependency_net_mkt_incirp_pc_5</t>
  </si>
  <si>
    <t>edupubsec_pc_dependency_net_mkt_inc_irpssc_pc_5</t>
  </si>
  <si>
    <t>edupubsec_pc_dependency_dis_inc_pc_5</t>
  </si>
  <si>
    <t>edupubsec_pc_dependency_cons_inc_pc_5</t>
  </si>
  <si>
    <t>edupubsec_pc_dependency_cons_inc_ande_pc_5</t>
  </si>
  <si>
    <t>edupubsec_pc_dependency_final_inc_pc_5</t>
  </si>
  <si>
    <t>edupubsec_pc_dependency_nso_inc_5</t>
  </si>
  <si>
    <t>edupubsec_pc_dependency_linpobto__5</t>
  </si>
  <si>
    <t>edupubsec_pc_dependency_linpobex__5</t>
  </si>
  <si>
    <t>edupubuni_pc_dependency_gross_mkt_inc_pc_5</t>
  </si>
  <si>
    <t>edupubuni_pc_dependency_net_mkt_income_pc_5</t>
  </si>
  <si>
    <t>edupubuni_pc_dependency_net_mkt_incirp_pc_5</t>
  </si>
  <si>
    <t>edupubuni_pc_dependency_net_mkt_inc_irpssc_pc_5</t>
  </si>
  <si>
    <t>edupubuni_pc_dependency_dis_inc_pc_5</t>
  </si>
  <si>
    <t>edupubuni_pc_dependency_cons_inc_pc_5</t>
  </si>
  <si>
    <t>edupubuni_pc_dependency_cons_inc_ande_pc_5</t>
  </si>
  <si>
    <t>edupubuni_pc_dependency_final_inc_pc_5</t>
  </si>
  <si>
    <t>edupubuni_pc_dependency_nso_inc_5</t>
  </si>
  <si>
    <t>edupubuni_pc_dependency_linpobto__5</t>
  </si>
  <si>
    <t>edupubuni_pc_dependency_linpobex__5</t>
  </si>
  <si>
    <t>transfood_pc_dependency_gross_mkt_inc_pc_5</t>
  </si>
  <si>
    <t>transfood_pc_dependency_net_mkt_income_pc_5</t>
  </si>
  <si>
    <t>transfood_pc_dependency_net_mkt_incirp_pc_5</t>
  </si>
  <si>
    <t>transfood_pc_dependency_net_mkt_inc_irpssc_pc_5</t>
  </si>
  <si>
    <t>transfood_pc_dependency_dis_inc_pc_5</t>
  </si>
  <si>
    <t>transfood_pc_dependency_cons_inc_pc_5</t>
  </si>
  <si>
    <t>transfood_pc_dependency_cons_inc_ande_pc_5</t>
  </si>
  <si>
    <t>transfood_pc_dependency_final_inc_pc_5</t>
  </si>
  <si>
    <t>transfood_pc_dependency_nso_inc_5</t>
  </si>
  <si>
    <t>transfood_pc_dependency_linpobto__5</t>
  </si>
  <si>
    <t>transfood_pc_dependency_linpobex__5</t>
  </si>
  <si>
    <t>transutil_pc_dependency_gross_mkt_inc_pc_5</t>
  </si>
  <si>
    <t>transutil_pc_dependency_net_mkt_income_pc_5</t>
  </si>
  <si>
    <t>transutil_pc_dependency_net_mkt_incirp_pc_5</t>
  </si>
  <si>
    <t>transutil_pc_dependency_net_mkt_inc_irpssc_pc_5</t>
  </si>
  <si>
    <t>transutil_pc_dependency_dis_inc_pc_5</t>
  </si>
  <si>
    <t>transutil_pc_dependency_cons_inc_pc_5</t>
  </si>
  <si>
    <t>transutil_pc_dependency_cons_inc_ande_pc_5</t>
  </si>
  <si>
    <t>transutil_pc_dependency_final_inc_pc_5</t>
  </si>
  <si>
    <t>transutil_pc_dependency_nso_inc_5</t>
  </si>
  <si>
    <t>transutil_pc_dependency_linpobto__5</t>
  </si>
  <si>
    <t>transutil_pc_dependency_linpobex__5</t>
  </si>
  <si>
    <t>adultomayor_uni_pc_dependency_gross_mkt_inc_pc_5</t>
  </si>
  <si>
    <t>adultomayor_uni_pc_dependency_net_mkt_income_pc_5</t>
  </si>
  <si>
    <t>adultomayor_uni_pc_dependency_net_mkt_incirp_pc_5</t>
  </si>
  <si>
    <t>adultomayor_uni_pc_dependency_net_mkt_inc_irpssc_pc_5</t>
  </si>
  <si>
    <t>adultomayor_uni_pc_dependency_dis_inc_pc_5</t>
  </si>
  <si>
    <t>adultomayor_uni_pc_dependency_cons_inc_pc_5</t>
  </si>
  <si>
    <t>adultomayor_uni_pc_dependency_cons_inc_ande_pc_5</t>
  </si>
  <si>
    <t>adultomayor_uni_pc_dependency_final_inc_pc_5</t>
  </si>
  <si>
    <t>adultomayor_uni_pc_dependency_nso_inc_5</t>
  </si>
  <si>
    <t>adultomayor_uni_pc_dependency_linpobto__5</t>
  </si>
  <si>
    <t>adultomayor_uni_pc_dependency_linpobex__5</t>
  </si>
  <si>
    <t>monto_sub_andeFS_pc_pc_dependency_gross_mkt_inc_pc_5</t>
  </si>
  <si>
    <t>monto_sub_andeFS_pc_pc_dependency_net_mkt_income_pc_5</t>
  </si>
  <si>
    <t>monto_sub_andeFS_pc_pc_dependency_net_mkt_incirp_pc_5</t>
  </si>
  <si>
    <t>monto_sub_andeFS_pc_pc_dependency_net_mkt_inc_irpssc_pc_5</t>
  </si>
  <si>
    <t>monto_sub_andeFS_pc_pc_dependency_dis_inc_pc_5</t>
  </si>
  <si>
    <t>monto_sub_andeFS_pc_pc_dependency_cons_inc_pc_5</t>
  </si>
  <si>
    <t>monto_sub_andeFS_pc_pc_dependency_cons_inc_ande_pc_5</t>
  </si>
  <si>
    <t>monto_sub_andeFS_pc_pc_dependency_final_inc_pc_5</t>
  </si>
  <si>
    <t>monto_sub_andeFS_pc_pc_dependency_nso_inc_5</t>
  </si>
  <si>
    <t>monto_sub_andeFS_pc_pc_dependency_linpobto__5</t>
  </si>
  <si>
    <t>monto_sub_andeFS_pc_pc_dependency_linpobex__5</t>
  </si>
  <si>
    <t>monto_iva_pc_dependency_gross_mkt_inc_pc_5</t>
  </si>
  <si>
    <t>monto_iva_pc_dependency_net_mkt_income_pc_5</t>
  </si>
  <si>
    <t>monto_iva_pc_dependency_net_mkt_incirp_pc_5</t>
  </si>
  <si>
    <t>monto_iva_pc_dependency_net_mkt_inc_irpssc_pc_5</t>
  </si>
  <si>
    <t>monto_iva_pc_dependency_dis_inc_pc_5</t>
  </si>
  <si>
    <t>monto_iva_pc_dependency_cons_inc_pc_5</t>
  </si>
  <si>
    <t>monto_iva_pc_dependency_cons_inc_ande_pc_5</t>
  </si>
  <si>
    <t>monto_iva_pc_dependency_final_inc_pc_5</t>
  </si>
  <si>
    <t>monto_iva_pc_dependency_nso_inc_5</t>
  </si>
  <si>
    <t>monto_iva_pc_dependency_linpobto__5</t>
  </si>
  <si>
    <t>monto_iva_pc_dependency_linpobex__5</t>
  </si>
  <si>
    <t>monto_tekopora_pc_dependency_gross_mkt_inc_pc_5</t>
  </si>
  <si>
    <t>monto_tekopora_pc_dependency_net_mkt_income_pc_5</t>
  </si>
  <si>
    <t>monto_tekopora_pc_dependency_net_mkt_incirp_pc_5</t>
  </si>
  <si>
    <t>monto_tekopora_pc_dependency_net_mkt_inc_irpssc_pc_5</t>
  </si>
  <si>
    <t>monto_tekopora_pc_dependency_dis_inc_pc_5</t>
  </si>
  <si>
    <t>monto_tekopora_pc_dependency_cons_inc_pc_5</t>
  </si>
  <si>
    <t>monto_tekopora_pc_dependency_cons_inc_ande_pc_5</t>
  </si>
  <si>
    <t>monto_tekopora_pc_dependency_final_inc_pc_5</t>
  </si>
  <si>
    <t>monto_tekopora_pc_dependency_nso_inc_5</t>
  </si>
  <si>
    <t>monto_tekopora_pc_dependency_linpobto__5</t>
  </si>
  <si>
    <t>monto_tekopora_pc_dependency_linpobex__5</t>
  </si>
  <si>
    <t>monto_adulto_pc_dependency_gross_mkt_inc_pc_5</t>
  </si>
  <si>
    <t>monto_adulto_pc_dependency_net_mkt_income_pc_5</t>
  </si>
  <si>
    <t>monto_adulto_pc_dependency_net_mkt_incirp_pc_5</t>
  </si>
  <si>
    <t>monto_adulto_pc_dependency_net_mkt_inc_irpssc_pc_5</t>
  </si>
  <si>
    <t>monto_adulto_pc_dependency_dis_inc_pc_5</t>
  </si>
  <si>
    <t>monto_adulto_pc_dependency_cons_inc_pc_5</t>
  </si>
  <si>
    <t>monto_adulto_pc_dependency_cons_inc_ande_pc_5</t>
  </si>
  <si>
    <t>monto_adulto_pc_dependency_final_inc_pc_5</t>
  </si>
  <si>
    <t>monto_adulto_pc_dependency_nso_inc_5</t>
  </si>
  <si>
    <t>monto_adulto_pc_dependency_linpobto__5</t>
  </si>
  <si>
    <t>monto_adulto_pc_dependency_linpobex__5</t>
  </si>
  <si>
    <t>monto_becmed_pc_dependency_gross_mkt_inc_pc_5</t>
  </si>
  <si>
    <t>monto_becmed_pc_dependency_net_mkt_income_pc_5</t>
  </si>
  <si>
    <t>monto_becmed_pc_dependency_net_mkt_incirp_pc_5</t>
  </si>
  <si>
    <t>monto_becmed_pc_dependency_net_mkt_inc_irpssc_pc_5</t>
  </si>
  <si>
    <t>monto_becmed_pc_dependency_dis_inc_pc_5</t>
  </si>
  <si>
    <t>monto_becmed_pc_dependency_cons_inc_pc_5</t>
  </si>
  <si>
    <t>monto_becmed_pc_dependency_cons_inc_ande_pc_5</t>
  </si>
  <si>
    <t>monto_becmed_pc_dependency_final_inc_pc_5</t>
  </si>
  <si>
    <t>monto_becmed_pc_dependency_nso_inc_5</t>
  </si>
  <si>
    <t>monto_becmed_pc_dependency_linpobto__5</t>
  </si>
  <si>
    <t>monto_becmed_pc_dependency_linpobex__5</t>
  </si>
  <si>
    <t>monto_becsup_pc_dependency_gross_mkt_inc_pc_5</t>
  </si>
  <si>
    <t>monto_becsup_pc_dependency_net_mkt_income_pc_5</t>
  </si>
  <si>
    <t>monto_becsup_pc_dependency_net_mkt_incirp_pc_5</t>
  </si>
  <si>
    <t>monto_becsup_pc_dependency_net_mkt_inc_irpssc_pc_5</t>
  </si>
  <si>
    <t>monto_becsup_pc_dependency_dis_inc_pc_5</t>
  </si>
  <si>
    <t>monto_becsup_pc_dependency_cons_inc_pc_5</t>
  </si>
  <si>
    <t>monto_becsup_pc_dependency_cons_inc_ande_pc_5</t>
  </si>
  <si>
    <t>monto_becsup_pc_dependency_final_inc_pc_5</t>
  </si>
  <si>
    <t>monto_becsup_pc_dependency_nso_inc_5</t>
  </si>
  <si>
    <t>monto_becsup_pc_dependency_linpobto__5</t>
  </si>
  <si>
    <t>monto_becsup_pc_dependency_linpobex__5</t>
  </si>
  <si>
    <t>monto_transesp_pc_dependency_gross_mkt_inc_pc_5</t>
  </si>
  <si>
    <t>monto_transesp_pc_dependency_net_mkt_income_pc_5</t>
  </si>
  <si>
    <t>monto_transesp_pc_dependency_net_mkt_incirp_pc_5</t>
  </si>
  <si>
    <t>monto_transesp_pc_dependency_net_mkt_inc_irpssc_pc_5</t>
  </si>
  <si>
    <t>monto_transesp_pc_dependency_dis_inc_pc_5</t>
  </si>
  <si>
    <t>monto_transesp_pc_dependency_cons_inc_pc_5</t>
  </si>
  <si>
    <t>monto_transesp_pc_dependency_cons_inc_ande_pc_5</t>
  </si>
  <si>
    <t>monto_transesp_pc_dependency_final_inc_pc_5</t>
  </si>
  <si>
    <t>monto_transesp_pc_dependency_nso_inc_5</t>
  </si>
  <si>
    <t>monto_transesp_pc_dependency_linpobto__5</t>
  </si>
  <si>
    <t>monto_transesp_pc_dependency_linpobex__5</t>
  </si>
  <si>
    <t>monto_transutil_pc_dependency_gross_mkt_inc_pc_5</t>
  </si>
  <si>
    <t>monto_transutil_pc_dependency_net_mkt_income_pc_5</t>
  </si>
  <si>
    <t>monto_transutil_pc_dependency_net_mkt_incirp_pc_5</t>
  </si>
  <si>
    <t>monto_transutil_pc_dependency_net_mkt_inc_irpssc_pc_5</t>
  </si>
  <si>
    <t>monto_transutil_pc_dependency_dis_inc_pc_5</t>
  </si>
  <si>
    <t>monto_transutil_pc_dependency_cons_inc_pc_5</t>
  </si>
  <si>
    <t>monto_transutil_pc_dependency_cons_inc_ande_pc_5</t>
  </si>
  <si>
    <t>monto_transutil_pc_dependency_final_inc_pc_5</t>
  </si>
  <si>
    <t>monto_transutil_pc_dependency_nso_inc_5</t>
  </si>
  <si>
    <t>monto_transutil_pc_dependency_linpobto__5</t>
  </si>
  <si>
    <t>monto_transutil_pc_dependency_linpobex__5</t>
  </si>
  <si>
    <t>monto_pyty1_pc_dependency_gross_mkt_inc_pc_5</t>
  </si>
  <si>
    <t>monto_pyty1_pc_dependency_net_mkt_income_pc_5</t>
  </si>
  <si>
    <t>monto_pyty1_pc_dependency_net_mkt_incirp_pc_5</t>
  </si>
  <si>
    <t>monto_pyty1_pc_dependency_net_mkt_inc_irpssc_pc_5</t>
  </si>
  <si>
    <t>monto_pyty1_pc_dependency_dis_inc_pc_5</t>
  </si>
  <si>
    <t>monto_pyty1_pc_dependency_cons_inc_pc_5</t>
  </si>
  <si>
    <t>monto_pyty1_pc_dependency_cons_inc_ande_pc_5</t>
  </si>
  <si>
    <t>monto_pyty1_pc_dependency_final_inc_pc_5</t>
  </si>
  <si>
    <t>monto_pyty1_pc_dependency_nso_inc_5</t>
  </si>
  <si>
    <t>monto_pyty1_pc_dependency_linpobto__5</t>
  </si>
  <si>
    <t>monto_pyty1_pc_dependency_linpobex__5</t>
  </si>
  <si>
    <t>monto_pyty2_pc_dependency_gross_mkt_inc_pc_5</t>
  </si>
  <si>
    <t>monto_pyty2_pc_dependency_net_mkt_income_pc_5</t>
  </si>
  <si>
    <t>monto_pyty2_pc_dependency_net_mkt_incirp_pc_5</t>
  </si>
  <si>
    <t>monto_pyty2_pc_dependency_net_mkt_inc_irpssc_pc_5</t>
  </si>
  <si>
    <t>monto_pyty2_pc_dependency_dis_inc_pc_5</t>
  </si>
  <si>
    <t>monto_pyty2_pc_dependency_cons_inc_pc_5</t>
  </si>
  <si>
    <t>monto_pyty2_pc_dependency_cons_inc_ande_pc_5</t>
  </si>
  <si>
    <t>monto_pyty2_pc_dependency_final_inc_pc_5</t>
  </si>
  <si>
    <t>monto_pyty2_pc_dependency_nso_inc_5</t>
  </si>
  <si>
    <t>monto_pyty2_pc_dependency_linpobto__5</t>
  </si>
  <si>
    <t>monto_pyty2_pc_dependency_linpobex__5</t>
  </si>
  <si>
    <t>monto_nangareko_pc_dependency_gross_mkt_inc_pc_5</t>
  </si>
  <si>
    <t>monto_nangareko_pc_dependency_net_mkt_income_pc_5</t>
  </si>
  <si>
    <t>monto_nangareko_pc_dependency_net_mkt_incirp_pc_5</t>
  </si>
  <si>
    <t>monto_nangareko_pc_dependency_net_mkt_inc_irpssc_pc_5</t>
  </si>
  <si>
    <t>monto_nangareko_pc_dependency_dis_inc_pc_5</t>
  </si>
  <si>
    <t>monto_nangareko_pc_dependency_cons_inc_pc_5</t>
  </si>
  <si>
    <t>monto_nangareko_pc_dependency_cons_inc_ande_pc_5</t>
  </si>
  <si>
    <t>monto_nangareko_pc_dependency_final_inc_pc_5</t>
  </si>
  <si>
    <t>monto_nangareko_pc_dependency_nso_inc_5</t>
  </si>
  <si>
    <t>monto_nangareko_pc_dependency_linpobto__5</t>
  </si>
  <si>
    <t>monto_nangareko_pc_dependency_linpobex__5</t>
  </si>
  <si>
    <t>saludpub_pc_dependency_gross_mkt_inc_pc_5</t>
  </si>
  <si>
    <t>saludpub_pc_dependency_net_mkt_income_pc_5</t>
  </si>
  <si>
    <t>saludpub_pc_dependency_net_mkt_incirp_pc_5</t>
  </si>
  <si>
    <t>saludpub_pc_dependency_net_mkt_inc_irpssc_pc_5</t>
  </si>
  <si>
    <t>saludpub_pc_dependency_dis_inc_pc_5</t>
  </si>
  <si>
    <t>saludpub_pc_dependency_cons_inc_pc_5</t>
  </si>
  <si>
    <t>saludpub_pc_dependency_cons_inc_ande_pc_5</t>
  </si>
  <si>
    <t>saludpub_pc_dependency_final_inc_pc_5</t>
  </si>
  <si>
    <t>saludpub_pc_dependency_nso_inc_5</t>
  </si>
  <si>
    <t>saludpub_pc_dependency_linpobto__5</t>
  </si>
  <si>
    <t>saludpub_pc_dependency_linpobex__5</t>
  </si>
  <si>
    <t>monto_isc_pc_dependency_gross_mkt_inc_pc_5</t>
  </si>
  <si>
    <t>monto_isc_pc_dependency_net_mkt_income_pc_5</t>
  </si>
  <si>
    <t>monto_isc_pc_dependency_net_mkt_incirp_pc_5</t>
  </si>
  <si>
    <t>monto_isc_pc_dependency_net_mkt_inc_irpssc_pc_5</t>
  </si>
  <si>
    <t>monto_isc_pc_dependency_dis_inc_pc_5</t>
  </si>
  <si>
    <t>monto_isc_pc_dependency_cons_inc_pc_5</t>
  </si>
  <si>
    <t>monto_isc_pc_dependency_cons_inc_ande_pc_5</t>
  </si>
  <si>
    <t>monto_isc_pc_dependency_final_inc_pc_5</t>
  </si>
  <si>
    <t>monto_isc_pc_dependency_nso_inc_5</t>
  </si>
  <si>
    <t>monto_isc_pc_dependency_linpobto__5</t>
  </si>
  <si>
    <t>monto_isc_pc_dependency_linpobex__5</t>
  </si>
  <si>
    <t>saludips_pc_dependency_gross_mkt_inc_pc_5</t>
  </si>
  <si>
    <t>saludips_pc_dependency_net_mkt_income_pc_5</t>
  </si>
  <si>
    <t>saludips_pc_dependency_net_mkt_incirp_pc_5</t>
  </si>
  <si>
    <t>saludips_pc_dependency_net_mkt_inc_irpssc_pc_5</t>
  </si>
  <si>
    <t>saludips_pc_dependency_dis_inc_pc_5</t>
  </si>
  <si>
    <t>saludips_pc_dependency_cons_inc_pc_5</t>
  </si>
  <si>
    <t>saludips_pc_dependency_cons_inc_ande_pc_5</t>
  </si>
  <si>
    <t>saludips_pc_dependency_final_inc_pc_5</t>
  </si>
  <si>
    <t>saludips_pc_dependency_nso_inc_5</t>
  </si>
  <si>
    <t>saludips_pc_dependency_linpobto__5</t>
  </si>
  <si>
    <t>saludips_pc_dependency_linpobex__5</t>
  </si>
  <si>
    <t>gross_mkt_inc_pc_dependency_gross_mkt_inc_pc_5</t>
  </si>
  <si>
    <t>gross_mkt_inc_pc_dependency_net_mkt_income_pc_5</t>
  </si>
  <si>
    <t>gross_mkt_inc_pc_dependency_net_mkt_incirp_pc_5</t>
  </si>
  <si>
    <t>gross_mkt_inc_pc_dependency_net_mkt_inc_irpssc_pc_5</t>
  </si>
  <si>
    <t>gross_mkt_inc_pc_dependency_dis_inc_pc_5</t>
  </si>
  <si>
    <t>gross_mkt_inc_pc_dependency_cons_inc_pc_5</t>
  </si>
  <si>
    <t>gross_mkt_inc_pc_dependency_cons_inc_ande_pc_5</t>
  </si>
  <si>
    <t>gross_mkt_inc_pc_dependency_final_inc_pc_5</t>
  </si>
  <si>
    <t>gross_mkt_inc_pc_dependency_nso_inc_5</t>
  </si>
  <si>
    <t>gross_mkt_inc_pc_dependency_linpobto__5</t>
  </si>
  <si>
    <t>gross_mkt_inc_pc_dependency_linpobex__5</t>
  </si>
  <si>
    <t>net_mkt_income_pc_dependency_gross_mkt_inc_pc_5</t>
  </si>
  <si>
    <t>net_mkt_income_pc_dependency_net_mkt_income_pc_5</t>
  </si>
  <si>
    <t>net_mkt_income_pc_dependency_net_mkt_incirp_pc_5</t>
  </si>
  <si>
    <t>net_mkt_income_pc_dependency_net_mkt_inc_irpssc_pc_5</t>
  </si>
  <si>
    <t>net_mkt_income_pc_dependency_dis_inc_pc_5</t>
  </si>
  <si>
    <t>net_mkt_income_pc_dependency_cons_inc_pc_5</t>
  </si>
  <si>
    <t>net_mkt_income_pc_dependency_cons_inc_ande_pc_5</t>
  </si>
  <si>
    <t>net_mkt_income_pc_dependency_final_inc_pc_5</t>
  </si>
  <si>
    <t>net_mkt_income_pc_dependency_nso_inc_5</t>
  </si>
  <si>
    <t>net_mkt_income_pc_dependency_linpobto__5</t>
  </si>
  <si>
    <t>net_mkt_income_pc_dependency_linpobex__5</t>
  </si>
  <si>
    <t>net_mkt_incirp_pc_dependency_gross_mkt_inc_pc_5</t>
  </si>
  <si>
    <t>net_mkt_incirp_pc_dependency_net_mkt_income_pc_5</t>
  </si>
  <si>
    <t>net_mkt_incirp_pc_dependency_net_mkt_incirp_pc_5</t>
  </si>
  <si>
    <t>net_mkt_incirp_pc_dependency_net_mkt_inc_irpssc_pc_5</t>
  </si>
  <si>
    <t>net_mkt_incirp_pc_dependency_dis_inc_pc_5</t>
  </si>
  <si>
    <t>net_mkt_incirp_pc_dependency_cons_inc_pc_5</t>
  </si>
  <si>
    <t>net_mkt_incirp_pc_dependency_cons_inc_ande_pc_5</t>
  </si>
  <si>
    <t>net_mkt_incirp_pc_dependency_final_inc_pc_5</t>
  </si>
  <si>
    <t>net_mkt_incirp_pc_dependency_nso_inc_5</t>
  </si>
  <si>
    <t>net_mkt_incirp_pc_dependency_linpobto__5</t>
  </si>
  <si>
    <t>net_mkt_incirp_pc_dependency_linpobex__5</t>
  </si>
  <si>
    <t>net_mkt_inc_irpssc_pc_dependency_gross_mkt_inc_pc_5</t>
  </si>
  <si>
    <t>net_mkt_inc_irpssc_pc_dependency_net_mkt_income_pc_5</t>
  </si>
  <si>
    <t>net_mkt_inc_irpssc_pc_dependency_net_mkt_incirp_pc_5</t>
  </si>
  <si>
    <t>net_mkt_inc_irpssc_pc_dependency_net_mkt_inc_irpssc_pc_5</t>
  </si>
  <si>
    <t>net_mkt_inc_irpssc_pc_dependency_dis_inc_pc_5</t>
  </si>
  <si>
    <t>net_mkt_inc_irpssc_pc_dependency_cons_inc_pc_5</t>
  </si>
  <si>
    <t>net_mkt_inc_irpssc_pc_dependency_cons_inc_ande_pc_5</t>
  </si>
  <si>
    <t>net_mkt_inc_irpssc_pc_dependency_final_inc_pc_5</t>
  </si>
  <si>
    <t>net_mkt_inc_irpssc_pc_dependency_nso_inc_5</t>
  </si>
  <si>
    <t>net_mkt_inc_irpssc_pc_dependency_linpobto__5</t>
  </si>
  <si>
    <t>net_mkt_inc_irpssc_pc_dependency_linpobex__5</t>
  </si>
  <si>
    <t>dis_inc_pc_dependency_gross_mkt_inc_pc_5</t>
  </si>
  <si>
    <t>dis_inc_pc_dependency_net_mkt_income_pc_5</t>
  </si>
  <si>
    <t>dis_inc_pc_dependency_net_mkt_incirp_pc_5</t>
  </si>
  <si>
    <t>dis_inc_pc_dependency_net_mkt_inc_irpssc_pc_5</t>
  </si>
  <si>
    <t>dis_inc_pc_dependency_dis_inc_pc_5</t>
  </si>
  <si>
    <t>dis_inc_pc_dependency_cons_inc_pc_5</t>
  </si>
  <si>
    <t>dis_inc_pc_dependency_cons_inc_ande_pc_5</t>
  </si>
  <si>
    <t>dis_inc_pc_dependency_final_inc_pc_5</t>
  </si>
  <si>
    <t>dis_inc_pc_dependency_nso_inc_5</t>
  </si>
  <si>
    <t>dis_inc_pc_dependency_linpobto__5</t>
  </si>
  <si>
    <t>dis_inc_pc_dependency_linpobex__5</t>
  </si>
  <si>
    <t>cons_inc_pc_dependency_gross_mkt_inc_pc_5</t>
  </si>
  <si>
    <t>cons_inc_pc_dependency_net_mkt_income_pc_5</t>
  </si>
  <si>
    <t>cons_inc_pc_dependency_net_mkt_incirp_pc_5</t>
  </si>
  <si>
    <t>cons_inc_pc_dependency_net_mkt_inc_irpssc_pc_5</t>
  </si>
  <si>
    <t>cons_inc_pc_dependency_dis_inc_pc_5</t>
  </si>
  <si>
    <t>cons_inc_pc_dependency_cons_inc_pc_5</t>
  </si>
  <si>
    <t>cons_inc_pc_dependency_cons_inc_ande_pc_5</t>
  </si>
  <si>
    <t>cons_inc_pc_dependency_final_inc_pc_5</t>
  </si>
  <si>
    <t>cons_inc_pc_dependency_nso_inc_5</t>
  </si>
  <si>
    <t>cons_inc_pc_dependency_linpobto__5</t>
  </si>
  <si>
    <t>cons_inc_pc_dependency_linpobex__5</t>
  </si>
  <si>
    <t>cons_inc_ande_pc_dependency_gross_mkt_inc_pc_5</t>
  </si>
  <si>
    <t>cons_inc_ande_pc_dependency_net_mkt_income_pc_5</t>
  </si>
  <si>
    <t>cons_inc_ande_pc_dependency_net_mkt_incirp_pc_5</t>
  </si>
  <si>
    <t>cons_inc_ande_pc_dependency_net_mkt_inc_irpssc_pc_5</t>
  </si>
  <si>
    <t>cons_inc_ande_pc_dependency_dis_inc_pc_5</t>
  </si>
  <si>
    <t>cons_inc_ande_pc_dependency_cons_inc_pc_5</t>
  </si>
  <si>
    <t>cons_inc_ande_pc_dependency_cons_inc_ande_pc_5</t>
  </si>
  <si>
    <t>cons_inc_ande_pc_dependency_final_inc_pc_5</t>
  </si>
  <si>
    <t>cons_inc_ande_pc_dependency_nso_inc_5</t>
  </si>
  <si>
    <t>cons_inc_ande_pc_dependency_linpobto__5</t>
  </si>
  <si>
    <t>cons_inc_ande_pc_dependency_linpobex__5</t>
  </si>
  <si>
    <t>final_inc_pc_dependency_gross_mkt_inc_pc_5</t>
  </si>
  <si>
    <t>final_inc_pc_dependency_net_mkt_income_pc_5</t>
  </si>
  <si>
    <t>final_inc_pc_dependency_net_mkt_incirp_pc_5</t>
  </si>
  <si>
    <t>final_inc_pc_dependency_net_mkt_inc_irpssc_pc_5</t>
  </si>
  <si>
    <t>final_inc_pc_dependency_dis_inc_pc_5</t>
  </si>
  <si>
    <t>final_inc_pc_dependency_cons_inc_pc_5</t>
  </si>
  <si>
    <t>final_inc_pc_dependency_cons_inc_ande_pc_5</t>
  </si>
  <si>
    <t>final_inc_pc_dependency_final_inc_pc_5</t>
  </si>
  <si>
    <t>final_inc_pc_dependency_nso_inc_5</t>
  </si>
  <si>
    <t>final_inc_pc_dependency_linpobto__5</t>
  </si>
  <si>
    <t>final_inc_pc_dependency_linpobex__5</t>
  </si>
  <si>
    <t>nso_inc_dependency_gross_mkt_inc_pc_5</t>
  </si>
  <si>
    <t>nso_inc_dependency_net_mkt_income_pc_5</t>
  </si>
  <si>
    <t>nso_inc_dependency_net_mkt_incirp_pc_5</t>
  </si>
  <si>
    <t>nso_inc_dependency_net_mkt_inc_irpssc_pc_5</t>
  </si>
  <si>
    <t>nso_inc_dependency_dis_inc_pc_5</t>
  </si>
  <si>
    <t>nso_inc_dependency_cons_inc_pc_5</t>
  </si>
  <si>
    <t>nso_inc_dependency_cons_inc_ande_pc_5</t>
  </si>
  <si>
    <t>nso_inc_dependency_final_inc_pc_5</t>
  </si>
  <si>
    <t>nso_inc_dependency_nso_inc_5</t>
  </si>
  <si>
    <t>nso_inc_dependency_linpobto__5</t>
  </si>
  <si>
    <t>nso_inc_dependency_linpobex__5</t>
  </si>
  <si>
    <t>ssc_pc_dependency_gross_mkt_inc_pc_5</t>
  </si>
  <si>
    <t>ssc_pc_dependency_net_mkt_income_pc_5</t>
  </si>
  <si>
    <t>ssc_pc_dependency_net_mkt_incirp_pc_5</t>
  </si>
  <si>
    <t>ssc_pc_dependency_net_mkt_inc_irpssc_pc_5</t>
  </si>
  <si>
    <t>ssc_pc_dependency_dis_inc_pc_5</t>
  </si>
  <si>
    <t>ssc_pc_dependency_cons_inc_pc_5</t>
  </si>
  <si>
    <t>ssc_pc_dependency_cons_inc_ande_pc_5</t>
  </si>
  <si>
    <t>ssc_pc_dependency_final_inc_pc_5</t>
  </si>
  <si>
    <t>ssc_pc_dependency_nso_inc_5</t>
  </si>
  <si>
    <t>ssc_pc_dependency_linpobto__5</t>
  </si>
  <si>
    <t>ssc_pc_dependency_linpobex__5</t>
  </si>
  <si>
    <t>tot_ire_pc_dependency_gross_mkt_inc_pc_5</t>
  </si>
  <si>
    <t>tot_ire_pc_dependency_net_mkt_income_pc_5</t>
  </si>
  <si>
    <t>tot_ire_pc_dependency_net_mkt_incirp_pc_5</t>
  </si>
  <si>
    <t>tot_ire_pc_dependency_net_mkt_inc_irpssc_pc_5</t>
  </si>
  <si>
    <t>tot_ire_pc_dependency_dis_inc_pc_5</t>
  </si>
  <si>
    <t>tot_ire_pc_dependency_cons_inc_pc_5</t>
  </si>
  <si>
    <t>tot_ire_pc_dependency_cons_inc_ande_pc_5</t>
  </si>
  <si>
    <t>tot_ire_pc_dependency_final_inc_pc_5</t>
  </si>
  <si>
    <t>tot_ire_pc_dependency_nso_inc_5</t>
  </si>
  <si>
    <t>tot_ire_pc_dependency_linpobto__5</t>
  </si>
  <si>
    <t>tot_ire_pc_dependency_linpobex__5</t>
  </si>
  <si>
    <t>monto_shock_pc_dependency_gross_mkt_inc_pc_5</t>
  </si>
  <si>
    <t>monto_shock_pc_dependency_net_mkt_income_pc_5</t>
  </si>
  <si>
    <t>monto_shock_pc_dependency_net_mkt_incirp_pc_5</t>
  </si>
  <si>
    <t>monto_shock_pc_dependency_net_mkt_inc_irpssc_pc_5</t>
  </si>
  <si>
    <t>monto_shock_pc_dependency_dis_inc_pc_5</t>
  </si>
  <si>
    <t>monto_shock_pc_dependency_cons_inc_pc_5</t>
  </si>
  <si>
    <t>monto_shock_pc_dependency_cons_inc_ande_pc_5</t>
  </si>
  <si>
    <t>monto_shock_pc_dependency_final_inc_pc_5</t>
  </si>
  <si>
    <t>monto_shock_pc_dependency_nso_inc_5</t>
  </si>
  <si>
    <t>monto_shock_pc_dependency_linpobto__5</t>
  </si>
  <si>
    <t>monto_shock_pc_dependency_linpobex__5</t>
  </si>
  <si>
    <t>monto_nafta_pc_dependency_gross_mkt_inc_pc_5</t>
  </si>
  <si>
    <t>monto_nafta_pc_dependency_net_mkt_income_pc_5</t>
  </si>
  <si>
    <t>monto_nafta_pc_dependency_net_mkt_incirp_pc_5</t>
  </si>
  <si>
    <t>monto_nafta_pc_dependency_net_mkt_inc_irpssc_pc_5</t>
  </si>
  <si>
    <t>monto_nafta_pc_dependency_dis_inc_pc_5</t>
  </si>
  <si>
    <t>monto_nafta_pc_dependency_cons_inc_pc_5</t>
  </si>
  <si>
    <t>monto_nafta_pc_dependency_cons_inc_ande_pc_5</t>
  </si>
  <si>
    <t>monto_nafta_pc_dependency_final_inc_pc_5</t>
  </si>
  <si>
    <t>monto_nafta_pc_dependency_nso_inc_5</t>
  </si>
  <si>
    <t>monto_nafta_pc_dependency_linpobto__5</t>
  </si>
  <si>
    <t>monto_nafta_pc_dependency_linpobex__5</t>
  </si>
  <si>
    <t>tot_pit_pc_dependency_gross_mkt_inc_pc_6</t>
  </si>
  <si>
    <t>tot_pit_pc_dependency_net_mkt_income_pc_6</t>
  </si>
  <si>
    <t>tot_pit_pc_dependency_net_mkt_incirp_pc_6</t>
  </si>
  <si>
    <t>tot_pit_pc_dependency_net_mkt_inc_irpssc_pc_6</t>
  </si>
  <si>
    <t>tot_pit_pc_dependency_dis_inc_pc_6</t>
  </si>
  <si>
    <t>tot_pit_pc_dependency_cons_inc_pc_6</t>
  </si>
  <si>
    <t>tot_pit_pc_dependency_cons_inc_ande_pc_6</t>
  </si>
  <si>
    <t>tot_pit_pc_dependency_final_inc_pc_6</t>
  </si>
  <si>
    <t>tot_pit_pc_dependency_nso_inc_6</t>
  </si>
  <si>
    <t>tot_pit_pc_dependency_linpobto__6</t>
  </si>
  <si>
    <t>tot_pit_pc_dependency_linpobex__6</t>
  </si>
  <si>
    <t>tot_dit_corp_pc_dependency_gross_mkt_inc_pc_6</t>
  </si>
  <si>
    <t>tot_dit_corp_pc_dependency_net_mkt_income_pc_6</t>
  </si>
  <si>
    <t>tot_dit_corp_pc_dependency_net_mkt_incirp_pc_6</t>
  </si>
  <si>
    <t>tot_dit_corp_pc_dependency_net_mkt_inc_irpssc_pc_6</t>
  </si>
  <si>
    <t>tot_dit_corp_pc_dependency_dis_inc_pc_6</t>
  </si>
  <si>
    <t>tot_dit_corp_pc_dependency_cons_inc_pc_6</t>
  </si>
  <si>
    <t>tot_dit_corp_pc_dependency_cons_inc_ande_pc_6</t>
  </si>
  <si>
    <t>tot_dit_corp_pc_dependency_final_inc_pc_6</t>
  </si>
  <si>
    <t>tot_dit_corp_pc_dependency_nso_inc_6</t>
  </si>
  <si>
    <t>tot_dit_corp_pc_dependency_linpobto__6</t>
  </si>
  <si>
    <t>tot_dit_corp_pc_dependency_linpobex__6</t>
  </si>
  <si>
    <t>iragro_pc_dependency_gross_mkt_inc_pc_6</t>
  </si>
  <si>
    <t>iragro_pc_dependency_net_mkt_income_pc_6</t>
  </si>
  <si>
    <t>iragro_pc_dependency_net_mkt_incirp_pc_6</t>
  </si>
  <si>
    <t>iragro_pc_dependency_net_mkt_inc_irpssc_pc_6</t>
  </si>
  <si>
    <t>iragro_pc_dependency_dis_inc_pc_6</t>
  </si>
  <si>
    <t>iragro_pc_dependency_cons_inc_pc_6</t>
  </si>
  <si>
    <t>iragro_pc_dependency_cons_inc_ande_pc_6</t>
  </si>
  <si>
    <t>iragro_pc_dependency_final_inc_pc_6</t>
  </si>
  <si>
    <t>iragro_pc_dependency_nso_inc_6</t>
  </si>
  <si>
    <t>iragro_pc_dependency_linpobto__6</t>
  </si>
  <si>
    <t>iragro_pc_dependency_linpobex__6</t>
  </si>
  <si>
    <t>iracis_pc_dependency_gross_mkt_inc_pc_6</t>
  </si>
  <si>
    <t>iracis_pc_dependency_net_mkt_income_pc_6</t>
  </si>
  <si>
    <t>iracis_pc_dependency_net_mkt_incirp_pc_6</t>
  </si>
  <si>
    <t>iracis_pc_dependency_net_mkt_inc_irpssc_pc_6</t>
  </si>
  <si>
    <t>iracis_pc_dependency_dis_inc_pc_6</t>
  </si>
  <si>
    <t>iracis_pc_dependency_cons_inc_pc_6</t>
  </si>
  <si>
    <t>iracis_pc_dependency_cons_inc_ande_pc_6</t>
  </si>
  <si>
    <t>iracis_pc_dependency_final_inc_pc_6</t>
  </si>
  <si>
    <t>iracis_pc_dependency_nso_inc_6</t>
  </si>
  <si>
    <t>iracis_pc_dependency_linpobto__6</t>
  </si>
  <si>
    <t>iracis_pc_dependency_linpobex__6</t>
  </si>
  <si>
    <t>labor_tax_pc_dependency_gross_mkt_inc_pc_6</t>
  </si>
  <si>
    <t>labor_tax_pc_dependency_net_mkt_income_pc_6</t>
  </si>
  <si>
    <t>labor_tax_pc_dependency_net_mkt_incirp_pc_6</t>
  </si>
  <si>
    <t>labor_tax_pc_dependency_net_mkt_inc_irpssc_pc_6</t>
  </si>
  <si>
    <t>labor_tax_pc_dependency_dis_inc_pc_6</t>
  </si>
  <si>
    <t>labor_tax_pc_dependency_cons_inc_pc_6</t>
  </si>
  <si>
    <t>labor_tax_pc_dependency_cons_inc_ande_pc_6</t>
  </si>
  <si>
    <t>labor_tax_pc_dependency_final_inc_pc_6</t>
  </si>
  <si>
    <t>labor_tax_pc_dependency_nso_inc_6</t>
  </si>
  <si>
    <t>labor_tax_pc_dependency_linpobto__6</t>
  </si>
  <si>
    <t>labor_tax_pc_dependency_linpobex__6</t>
  </si>
  <si>
    <t>tekopora_inc_pc_dependency_gross_mkt_inc_pc_6</t>
  </si>
  <si>
    <t>tekopora_inc_pc_dependency_net_mkt_income_pc_6</t>
  </si>
  <si>
    <t>tekopora_inc_pc_dependency_net_mkt_incirp_pc_6</t>
  </si>
  <si>
    <t>tekopora_inc_pc_dependency_net_mkt_inc_irpssc_pc_6</t>
  </si>
  <si>
    <t>tekopora_inc_pc_dependency_dis_inc_pc_6</t>
  </si>
  <si>
    <t>tekopora_inc_pc_dependency_cons_inc_pc_6</t>
  </si>
  <si>
    <t>tekopora_inc_pc_dependency_cons_inc_ande_pc_6</t>
  </si>
  <si>
    <t>tekopora_inc_pc_dependency_final_inc_pc_6</t>
  </si>
  <si>
    <t>tekopora_inc_pc_dependency_nso_inc_6</t>
  </si>
  <si>
    <t>tekopora_inc_pc_dependency_linpobto__6</t>
  </si>
  <si>
    <t>tekopora_inc_pc_dependency_linpobex__6</t>
  </si>
  <si>
    <t>famassist_inc_pc_dependency_gross_mkt_inc_pc_6</t>
  </si>
  <si>
    <t>famassist_inc_pc_dependency_net_mkt_income_pc_6</t>
  </si>
  <si>
    <t>famassist_inc_pc_dependency_net_mkt_incirp_pc_6</t>
  </si>
  <si>
    <t>famassist_inc_pc_dependency_net_mkt_inc_irpssc_pc_6</t>
  </si>
  <si>
    <t>famassist_inc_pc_dependency_dis_inc_pc_6</t>
  </si>
  <si>
    <t>famassist_inc_pc_dependency_cons_inc_pc_6</t>
  </si>
  <si>
    <t>famassist_inc_pc_dependency_cons_inc_ande_pc_6</t>
  </si>
  <si>
    <t>famassist_inc_pc_dependency_final_inc_pc_6</t>
  </si>
  <si>
    <t>famassist_inc_pc_dependency_nso_inc_6</t>
  </si>
  <si>
    <t>famassist_inc_pc_dependency_linpobto__6</t>
  </si>
  <si>
    <t>famassist_inc_pc_dependency_linpobex__6</t>
  </si>
  <si>
    <t>adulto_inc_pc_dependency_gross_mkt_inc_pc_6</t>
  </si>
  <si>
    <t>adulto_inc_pc_dependency_net_mkt_income_pc_6</t>
  </si>
  <si>
    <t>adulto_inc_pc_dependency_net_mkt_incirp_pc_6</t>
  </si>
  <si>
    <t>adulto_inc_pc_dependency_net_mkt_inc_irpssc_pc_6</t>
  </si>
  <si>
    <t>adulto_inc_pc_dependency_dis_inc_pc_6</t>
  </si>
  <si>
    <t>adulto_inc_pc_dependency_cons_inc_pc_6</t>
  </si>
  <si>
    <t>adulto_inc_pc_dependency_cons_inc_ande_pc_6</t>
  </si>
  <si>
    <t>adulto_inc_pc_dependency_final_inc_pc_6</t>
  </si>
  <si>
    <t>adulto_inc_pc_dependency_nso_inc_6</t>
  </si>
  <si>
    <t>adulto_inc_pc_dependency_linpobto__6</t>
  </si>
  <si>
    <t>adulto_inc_pc_dependency_linpobex__6</t>
  </si>
  <si>
    <t>agtrans_inc_pc_dependency_gross_mkt_inc_pc_6</t>
  </si>
  <si>
    <t>agtrans_inc_pc_dependency_net_mkt_income_pc_6</t>
  </si>
  <si>
    <t>agtrans_inc_pc_dependency_net_mkt_incirp_pc_6</t>
  </si>
  <si>
    <t>agtrans_inc_pc_dependency_net_mkt_inc_irpssc_pc_6</t>
  </si>
  <si>
    <t>agtrans_inc_pc_dependency_dis_inc_pc_6</t>
  </si>
  <si>
    <t>agtrans_inc_pc_dependency_cons_inc_pc_6</t>
  </si>
  <si>
    <t>agtrans_inc_pc_dependency_cons_inc_ande_pc_6</t>
  </si>
  <si>
    <t>agtrans_inc_pc_dependency_final_inc_pc_6</t>
  </si>
  <si>
    <t>agtrans_inc_pc_dependency_nso_inc_6</t>
  </si>
  <si>
    <t>agtrans_inc_pc_dependency_linpobto__6</t>
  </si>
  <si>
    <t>agtrans_inc_pc_dependency_linpobex__6</t>
  </si>
  <si>
    <t>elec_sub_pc_dependency_gross_mkt_inc_pc_6</t>
  </si>
  <si>
    <t>elec_sub_pc_dependency_net_mkt_income_pc_6</t>
  </si>
  <si>
    <t>elec_sub_pc_dependency_net_mkt_incirp_pc_6</t>
  </si>
  <si>
    <t>elec_sub_pc_dependency_net_mkt_inc_irpssc_pc_6</t>
  </si>
  <si>
    <t>elec_sub_pc_dependency_dis_inc_pc_6</t>
  </si>
  <si>
    <t>elec_sub_pc_dependency_cons_inc_pc_6</t>
  </si>
  <si>
    <t>elec_sub_pc_dependency_cons_inc_ande_pc_6</t>
  </si>
  <si>
    <t>elec_sub_pc_dependency_final_inc_pc_6</t>
  </si>
  <si>
    <t>elec_sub_pc_dependency_nso_inc_6</t>
  </si>
  <si>
    <t>elec_sub_pc_dependency_linpobto__6</t>
  </si>
  <si>
    <t>elec_sub_pc_dependency_linpobex__6</t>
  </si>
  <si>
    <t>transporte_sub_pc_dependency_gross_mkt_inc_pc_6</t>
  </si>
  <si>
    <t>transporte_sub_pc_dependency_net_mkt_income_pc_6</t>
  </si>
  <si>
    <t>transporte_sub_pc_dependency_net_mkt_incirp_pc_6</t>
  </si>
  <si>
    <t>transporte_sub_pc_dependency_net_mkt_inc_irpssc_pc_6</t>
  </si>
  <si>
    <t>transporte_sub_pc_dependency_dis_inc_pc_6</t>
  </si>
  <si>
    <t>transporte_sub_pc_dependency_cons_inc_pc_6</t>
  </si>
  <si>
    <t>transporte_sub_pc_dependency_cons_inc_ande_pc_6</t>
  </si>
  <si>
    <t>transporte_sub_pc_dependency_final_inc_pc_6</t>
  </si>
  <si>
    <t>transporte_sub_pc_dependency_nso_inc_6</t>
  </si>
  <si>
    <t>transporte_sub_pc_dependency_linpobto__6</t>
  </si>
  <si>
    <t>transporte_sub_pc_dependency_linpobex__6</t>
  </si>
  <si>
    <t>tot_deduction_taken_pc_dependency_gross_mkt_inc_pc_6</t>
  </si>
  <si>
    <t>tot_deduction_taken_pc_dependency_net_mkt_income_pc_6</t>
  </si>
  <si>
    <t>tot_deduction_taken_pc_dependency_net_mkt_incirp_pc_6</t>
  </si>
  <si>
    <t>tot_deduction_taken_pc_dependency_net_mkt_inc_irpssc_pc_6</t>
  </si>
  <si>
    <t>tot_deduction_taken_pc_dependency_dis_inc_pc_6</t>
  </si>
  <si>
    <t>tot_deduction_taken_pc_dependency_cons_inc_pc_6</t>
  </si>
  <si>
    <t>tot_deduction_taken_pc_dependency_cons_inc_ande_pc_6</t>
  </si>
  <si>
    <t>tot_deduction_taken_pc_dependency_final_inc_pc_6</t>
  </si>
  <si>
    <t>tot_deduction_taken_pc_dependency_nso_inc_6</t>
  </si>
  <si>
    <t>tot_deduction_taken_pc_dependency_linpobto__6</t>
  </si>
  <si>
    <t>tot_deduction_taken_pc_dependency_linpobex__6</t>
  </si>
  <si>
    <t>senavitat_sub_pc_dependency_gross_mkt_inc_pc_6</t>
  </si>
  <si>
    <t>senavitat_sub_pc_dependency_net_mkt_income_pc_6</t>
  </si>
  <si>
    <t>senavitat_sub_pc_dependency_net_mkt_incirp_pc_6</t>
  </si>
  <si>
    <t>senavitat_sub_pc_dependency_net_mkt_inc_irpssc_pc_6</t>
  </si>
  <si>
    <t>senavitat_sub_pc_dependency_dis_inc_pc_6</t>
  </si>
  <si>
    <t>senavitat_sub_pc_dependency_cons_inc_pc_6</t>
  </si>
  <si>
    <t>senavitat_sub_pc_dependency_cons_inc_ande_pc_6</t>
  </si>
  <si>
    <t>senavitat_sub_pc_dependency_final_inc_pc_6</t>
  </si>
  <si>
    <t>senavitat_sub_pc_dependency_nso_inc_6</t>
  </si>
  <si>
    <t>senavitat_sub_pc_dependency_linpobto__6</t>
  </si>
  <si>
    <t>senavitat_sub_pc_dependency_linpobex__6</t>
  </si>
  <si>
    <t>becas_pc_dependency_gross_mkt_inc_pc_6</t>
  </si>
  <si>
    <t>becas_pc_dependency_net_mkt_income_pc_6</t>
  </si>
  <si>
    <t>becas_pc_dependency_net_mkt_incirp_pc_6</t>
  </si>
  <si>
    <t>becas_pc_dependency_net_mkt_inc_irpssc_pc_6</t>
  </si>
  <si>
    <t>becas_pc_dependency_dis_inc_pc_6</t>
  </si>
  <si>
    <t>becas_pc_dependency_cons_inc_pc_6</t>
  </si>
  <si>
    <t>becas_pc_dependency_cons_inc_ande_pc_6</t>
  </si>
  <si>
    <t>becas_pc_dependency_final_inc_pc_6</t>
  </si>
  <si>
    <t>becas_pc_dependency_nso_inc_6</t>
  </si>
  <si>
    <t>becas_pc_dependency_linpobto__6</t>
  </si>
  <si>
    <t>becas_pc_dependency_linpobex__6</t>
  </si>
  <si>
    <t>edupubpreesc_pc_dependency_gross_mkt_inc_pc_6</t>
  </si>
  <si>
    <t>edupubpreesc_pc_dependency_net_mkt_income_pc_6</t>
  </si>
  <si>
    <t>edupubpreesc_pc_dependency_net_mkt_incirp_pc_6</t>
  </si>
  <si>
    <t>edupubpreesc_pc_dependency_net_mkt_inc_irpssc_pc_6</t>
  </si>
  <si>
    <t>edupubpreesc_pc_dependency_dis_inc_pc_6</t>
  </si>
  <si>
    <t>edupubpreesc_pc_dependency_cons_inc_pc_6</t>
  </si>
  <si>
    <t>edupubpreesc_pc_dependency_cons_inc_ande_pc_6</t>
  </si>
  <si>
    <t>edupubpreesc_pc_dependency_final_inc_pc_6</t>
  </si>
  <si>
    <t>edupubpreesc_pc_dependency_nso_inc_6</t>
  </si>
  <si>
    <t>edupubpreesc_pc_dependency_linpobto__6</t>
  </si>
  <si>
    <t>edupubpreesc_pc_dependency_linpobex__6</t>
  </si>
  <si>
    <t>edupubprim_pc_dependency_gross_mkt_inc_pc_6</t>
  </si>
  <si>
    <t>edupubprim_pc_dependency_net_mkt_income_pc_6</t>
  </si>
  <si>
    <t>edupubprim_pc_dependency_net_mkt_incirp_pc_6</t>
  </si>
  <si>
    <t>edupubprim_pc_dependency_net_mkt_inc_irpssc_pc_6</t>
  </si>
  <si>
    <t>edupubprim_pc_dependency_dis_inc_pc_6</t>
  </si>
  <si>
    <t>edupubprim_pc_dependency_cons_inc_pc_6</t>
  </si>
  <si>
    <t>edupubprim_pc_dependency_cons_inc_ande_pc_6</t>
  </si>
  <si>
    <t>edupubprim_pc_dependency_final_inc_pc_6</t>
  </si>
  <si>
    <t>edupubprim_pc_dependency_nso_inc_6</t>
  </si>
  <si>
    <t>edupubprim_pc_dependency_linpobto__6</t>
  </si>
  <si>
    <t>edupubprim_pc_dependency_linpobex__6</t>
  </si>
  <si>
    <t>edupubsec_pc_dependency_gross_mkt_inc_pc_6</t>
  </si>
  <si>
    <t>edupubsec_pc_dependency_net_mkt_income_pc_6</t>
  </si>
  <si>
    <t>edupubsec_pc_dependency_net_mkt_incirp_pc_6</t>
  </si>
  <si>
    <t>edupubsec_pc_dependency_net_mkt_inc_irpssc_pc_6</t>
  </si>
  <si>
    <t>edupubsec_pc_dependency_dis_inc_pc_6</t>
  </si>
  <si>
    <t>edupubsec_pc_dependency_cons_inc_pc_6</t>
  </si>
  <si>
    <t>edupubsec_pc_dependency_cons_inc_ande_pc_6</t>
  </si>
  <si>
    <t>edupubsec_pc_dependency_final_inc_pc_6</t>
  </si>
  <si>
    <t>edupubsec_pc_dependency_nso_inc_6</t>
  </si>
  <si>
    <t>edupubsec_pc_dependency_linpobto__6</t>
  </si>
  <si>
    <t>edupubsec_pc_dependency_linpobex__6</t>
  </si>
  <si>
    <t>edupubuni_pc_dependency_gross_mkt_inc_pc_6</t>
  </si>
  <si>
    <t>edupubuni_pc_dependency_net_mkt_income_pc_6</t>
  </si>
  <si>
    <t>edupubuni_pc_dependency_net_mkt_incirp_pc_6</t>
  </si>
  <si>
    <t>edupubuni_pc_dependency_net_mkt_inc_irpssc_pc_6</t>
  </si>
  <si>
    <t>edupubuni_pc_dependency_dis_inc_pc_6</t>
  </si>
  <si>
    <t>edupubuni_pc_dependency_cons_inc_pc_6</t>
  </si>
  <si>
    <t>edupubuni_pc_dependency_cons_inc_ande_pc_6</t>
  </si>
  <si>
    <t>edupubuni_pc_dependency_final_inc_pc_6</t>
  </si>
  <si>
    <t>edupubuni_pc_dependency_nso_inc_6</t>
  </si>
  <si>
    <t>edupubuni_pc_dependency_linpobto__6</t>
  </si>
  <si>
    <t>edupubuni_pc_dependency_linpobex__6</t>
  </si>
  <si>
    <t>transfood_pc_dependency_gross_mkt_inc_pc_6</t>
  </si>
  <si>
    <t>transfood_pc_dependency_net_mkt_income_pc_6</t>
  </si>
  <si>
    <t>transfood_pc_dependency_net_mkt_incirp_pc_6</t>
  </si>
  <si>
    <t>transfood_pc_dependency_net_mkt_inc_irpssc_pc_6</t>
  </si>
  <si>
    <t>transfood_pc_dependency_dis_inc_pc_6</t>
  </si>
  <si>
    <t>transfood_pc_dependency_cons_inc_pc_6</t>
  </si>
  <si>
    <t>transfood_pc_dependency_cons_inc_ande_pc_6</t>
  </si>
  <si>
    <t>transfood_pc_dependency_final_inc_pc_6</t>
  </si>
  <si>
    <t>transfood_pc_dependency_nso_inc_6</t>
  </si>
  <si>
    <t>transfood_pc_dependency_linpobto__6</t>
  </si>
  <si>
    <t>transfood_pc_dependency_linpobex__6</t>
  </si>
  <si>
    <t>transutil_pc_dependency_gross_mkt_inc_pc_6</t>
  </si>
  <si>
    <t>transutil_pc_dependency_net_mkt_income_pc_6</t>
  </si>
  <si>
    <t>transutil_pc_dependency_net_mkt_incirp_pc_6</t>
  </si>
  <si>
    <t>transutil_pc_dependency_net_mkt_inc_irpssc_pc_6</t>
  </si>
  <si>
    <t>transutil_pc_dependency_dis_inc_pc_6</t>
  </si>
  <si>
    <t>transutil_pc_dependency_cons_inc_pc_6</t>
  </si>
  <si>
    <t>transutil_pc_dependency_cons_inc_ande_pc_6</t>
  </si>
  <si>
    <t>transutil_pc_dependency_final_inc_pc_6</t>
  </si>
  <si>
    <t>transutil_pc_dependency_nso_inc_6</t>
  </si>
  <si>
    <t>transutil_pc_dependency_linpobto__6</t>
  </si>
  <si>
    <t>transutil_pc_dependency_linpobex__6</t>
  </si>
  <si>
    <t>adultomayor_uni_pc_dependency_gross_mkt_inc_pc_6</t>
  </si>
  <si>
    <t>adultomayor_uni_pc_dependency_net_mkt_income_pc_6</t>
  </si>
  <si>
    <t>adultomayor_uni_pc_dependency_net_mkt_incirp_pc_6</t>
  </si>
  <si>
    <t>adultomayor_uni_pc_dependency_net_mkt_inc_irpssc_pc_6</t>
  </si>
  <si>
    <t>adultomayor_uni_pc_dependency_dis_inc_pc_6</t>
  </si>
  <si>
    <t>adultomayor_uni_pc_dependency_cons_inc_pc_6</t>
  </si>
  <si>
    <t>adultomayor_uni_pc_dependency_cons_inc_ande_pc_6</t>
  </si>
  <si>
    <t>adultomayor_uni_pc_dependency_final_inc_pc_6</t>
  </si>
  <si>
    <t>adultomayor_uni_pc_dependency_nso_inc_6</t>
  </si>
  <si>
    <t>adultomayor_uni_pc_dependency_linpobto__6</t>
  </si>
  <si>
    <t>adultomayor_uni_pc_dependency_linpobex__6</t>
  </si>
  <si>
    <t>monto_sub_andeFS_pc_pc_dependency_gross_mkt_inc_pc_6</t>
  </si>
  <si>
    <t>monto_sub_andeFS_pc_pc_dependency_net_mkt_income_pc_6</t>
  </si>
  <si>
    <t>monto_sub_andeFS_pc_pc_dependency_net_mkt_incirp_pc_6</t>
  </si>
  <si>
    <t>monto_sub_andeFS_pc_pc_dependency_net_mkt_inc_irpssc_pc_6</t>
  </si>
  <si>
    <t>monto_sub_andeFS_pc_pc_dependency_dis_inc_pc_6</t>
  </si>
  <si>
    <t>monto_sub_andeFS_pc_pc_dependency_cons_inc_pc_6</t>
  </si>
  <si>
    <t>monto_sub_andeFS_pc_pc_dependency_cons_inc_ande_pc_6</t>
  </si>
  <si>
    <t>monto_sub_andeFS_pc_pc_dependency_final_inc_pc_6</t>
  </si>
  <si>
    <t>monto_sub_andeFS_pc_pc_dependency_nso_inc_6</t>
  </si>
  <si>
    <t>monto_sub_andeFS_pc_pc_dependency_linpobto__6</t>
  </si>
  <si>
    <t>monto_sub_andeFS_pc_pc_dependency_linpobex__6</t>
  </si>
  <si>
    <t>monto_iva_pc_dependency_gross_mkt_inc_pc_6</t>
  </si>
  <si>
    <t>monto_iva_pc_dependency_net_mkt_income_pc_6</t>
  </si>
  <si>
    <t>monto_iva_pc_dependency_net_mkt_incirp_pc_6</t>
  </si>
  <si>
    <t>monto_iva_pc_dependency_net_mkt_inc_irpssc_pc_6</t>
  </si>
  <si>
    <t>monto_iva_pc_dependency_dis_inc_pc_6</t>
  </si>
  <si>
    <t>monto_iva_pc_dependency_cons_inc_pc_6</t>
  </si>
  <si>
    <t>monto_iva_pc_dependency_cons_inc_ande_pc_6</t>
  </si>
  <si>
    <t>monto_iva_pc_dependency_final_inc_pc_6</t>
  </si>
  <si>
    <t>monto_iva_pc_dependency_nso_inc_6</t>
  </si>
  <si>
    <t>monto_iva_pc_dependency_linpobto__6</t>
  </si>
  <si>
    <t>monto_iva_pc_dependency_linpobex__6</t>
  </si>
  <si>
    <t>monto_tekopora_pc_dependency_gross_mkt_inc_pc_6</t>
  </si>
  <si>
    <t>monto_tekopora_pc_dependency_net_mkt_income_pc_6</t>
  </si>
  <si>
    <t>monto_tekopora_pc_dependency_net_mkt_incirp_pc_6</t>
  </si>
  <si>
    <t>monto_tekopora_pc_dependency_net_mkt_inc_irpssc_pc_6</t>
  </si>
  <si>
    <t>monto_tekopora_pc_dependency_dis_inc_pc_6</t>
  </si>
  <si>
    <t>monto_tekopora_pc_dependency_cons_inc_pc_6</t>
  </si>
  <si>
    <t>monto_tekopora_pc_dependency_cons_inc_ande_pc_6</t>
  </si>
  <si>
    <t>monto_tekopora_pc_dependency_final_inc_pc_6</t>
  </si>
  <si>
    <t>monto_tekopora_pc_dependency_nso_inc_6</t>
  </si>
  <si>
    <t>monto_tekopora_pc_dependency_linpobto__6</t>
  </si>
  <si>
    <t>monto_tekopora_pc_dependency_linpobex__6</t>
  </si>
  <si>
    <t>monto_adulto_pc_dependency_gross_mkt_inc_pc_6</t>
  </si>
  <si>
    <t>monto_adulto_pc_dependency_net_mkt_income_pc_6</t>
  </si>
  <si>
    <t>monto_adulto_pc_dependency_net_mkt_incirp_pc_6</t>
  </si>
  <si>
    <t>monto_adulto_pc_dependency_net_mkt_inc_irpssc_pc_6</t>
  </si>
  <si>
    <t>monto_adulto_pc_dependency_dis_inc_pc_6</t>
  </si>
  <si>
    <t>monto_adulto_pc_dependency_cons_inc_pc_6</t>
  </si>
  <si>
    <t>monto_adulto_pc_dependency_cons_inc_ande_pc_6</t>
  </si>
  <si>
    <t>monto_adulto_pc_dependency_final_inc_pc_6</t>
  </si>
  <si>
    <t>monto_adulto_pc_dependency_nso_inc_6</t>
  </si>
  <si>
    <t>monto_adulto_pc_dependency_linpobto__6</t>
  </si>
  <si>
    <t>monto_adulto_pc_dependency_linpobex__6</t>
  </si>
  <si>
    <t>monto_becmed_pc_dependency_gross_mkt_inc_pc_6</t>
  </si>
  <si>
    <t>monto_becmed_pc_dependency_net_mkt_income_pc_6</t>
  </si>
  <si>
    <t>monto_becmed_pc_dependency_net_mkt_incirp_pc_6</t>
  </si>
  <si>
    <t>monto_becmed_pc_dependency_net_mkt_inc_irpssc_pc_6</t>
  </si>
  <si>
    <t>monto_becmed_pc_dependency_dis_inc_pc_6</t>
  </si>
  <si>
    <t>monto_becmed_pc_dependency_cons_inc_pc_6</t>
  </si>
  <si>
    <t>monto_becmed_pc_dependency_cons_inc_ande_pc_6</t>
  </si>
  <si>
    <t>monto_becmed_pc_dependency_final_inc_pc_6</t>
  </si>
  <si>
    <t>monto_becmed_pc_dependency_nso_inc_6</t>
  </si>
  <si>
    <t>monto_becmed_pc_dependency_linpobto__6</t>
  </si>
  <si>
    <t>monto_becmed_pc_dependency_linpobex__6</t>
  </si>
  <si>
    <t>monto_becsup_pc_dependency_gross_mkt_inc_pc_6</t>
  </si>
  <si>
    <t>monto_becsup_pc_dependency_net_mkt_income_pc_6</t>
  </si>
  <si>
    <t>monto_becsup_pc_dependency_net_mkt_incirp_pc_6</t>
  </si>
  <si>
    <t>monto_becsup_pc_dependency_net_mkt_inc_irpssc_pc_6</t>
  </si>
  <si>
    <t>monto_becsup_pc_dependency_dis_inc_pc_6</t>
  </si>
  <si>
    <t>monto_becsup_pc_dependency_cons_inc_pc_6</t>
  </si>
  <si>
    <t>monto_becsup_pc_dependency_cons_inc_ande_pc_6</t>
  </si>
  <si>
    <t>monto_becsup_pc_dependency_final_inc_pc_6</t>
  </si>
  <si>
    <t>monto_becsup_pc_dependency_nso_inc_6</t>
  </si>
  <si>
    <t>monto_becsup_pc_dependency_linpobto__6</t>
  </si>
  <si>
    <t>monto_becsup_pc_dependency_linpobex__6</t>
  </si>
  <si>
    <t>monto_transesp_pc_dependency_gross_mkt_inc_pc_6</t>
  </si>
  <si>
    <t>monto_transesp_pc_dependency_net_mkt_income_pc_6</t>
  </si>
  <si>
    <t>monto_transesp_pc_dependency_net_mkt_incirp_pc_6</t>
  </si>
  <si>
    <t>monto_transesp_pc_dependency_net_mkt_inc_irpssc_pc_6</t>
  </si>
  <si>
    <t>monto_transesp_pc_dependency_dis_inc_pc_6</t>
  </si>
  <si>
    <t>monto_transesp_pc_dependency_cons_inc_pc_6</t>
  </si>
  <si>
    <t>monto_transesp_pc_dependency_cons_inc_ande_pc_6</t>
  </si>
  <si>
    <t>monto_transesp_pc_dependency_final_inc_pc_6</t>
  </si>
  <si>
    <t>monto_transesp_pc_dependency_nso_inc_6</t>
  </si>
  <si>
    <t>monto_transesp_pc_dependency_linpobto__6</t>
  </si>
  <si>
    <t>monto_transesp_pc_dependency_linpobex__6</t>
  </si>
  <si>
    <t>monto_transutil_pc_dependency_gross_mkt_inc_pc_6</t>
  </si>
  <si>
    <t>monto_transutil_pc_dependency_net_mkt_income_pc_6</t>
  </si>
  <si>
    <t>monto_transutil_pc_dependency_net_mkt_incirp_pc_6</t>
  </si>
  <si>
    <t>monto_transutil_pc_dependency_net_mkt_inc_irpssc_pc_6</t>
  </si>
  <si>
    <t>monto_transutil_pc_dependency_dis_inc_pc_6</t>
  </si>
  <si>
    <t>monto_transutil_pc_dependency_cons_inc_pc_6</t>
  </si>
  <si>
    <t>monto_transutil_pc_dependency_cons_inc_ande_pc_6</t>
  </si>
  <si>
    <t>monto_transutil_pc_dependency_final_inc_pc_6</t>
  </si>
  <si>
    <t>monto_transutil_pc_dependency_nso_inc_6</t>
  </si>
  <si>
    <t>monto_transutil_pc_dependency_linpobto__6</t>
  </si>
  <si>
    <t>monto_transutil_pc_dependency_linpobex__6</t>
  </si>
  <si>
    <t>monto_pyty1_pc_dependency_gross_mkt_inc_pc_6</t>
  </si>
  <si>
    <t>monto_pyty1_pc_dependency_net_mkt_income_pc_6</t>
  </si>
  <si>
    <t>monto_pyty1_pc_dependency_net_mkt_incirp_pc_6</t>
  </si>
  <si>
    <t>monto_pyty1_pc_dependency_net_mkt_inc_irpssc_pc_6</t>
  </si>
  <si>
    <t>monto_pyty1_pc_dependency_dis_inc_pc_6</t>
  </si>
  <si>
    <t>monto_pyty1_pc_dependency_cons_inc_pc_6</t>
  </si>
  <si>
    <t>monto_pyty1_pc_dependency_cons_inc_ande_pc_6</t>
  </si>
  <si>
    <t>monto_pyty1_pc_dependency_final_inc_pc_6</t>
  </si>
  <si>
    <t>monto_pyty1_pc_dependency_nso_inc_6</t>
  </si>
  <si>
    <t>monto_pyty1_pc_dependency_linpobto__6</t>
  </si>
  <si>
    <t>monto_pyty1_pc_dependency_linpobex__6</t>
  </si>
  <si>
    <t>monto_pyty2_pc_dependency_gross_mkt_inc_pc_6</t>
  </si>
  <si>
    <t>monto_pyty2_pc_dependency_net_mkt_income_pc_6</t>
  </si>
  <si>
    <t>monto_pyty2_pc_dependency_net_mkt_incirp_pc_6</t>
  </si>
  <si>
    <t>monto_pyty2_pc_dependency_net_mkt_inc_irpssc_pc_6</t>
  </si>
  <si>
    <t>monto_pyty2_pc_dependency_dis_inc_pc_6</t>
  </si>
  <si>
    <t>monto_pyty2_pc_dependency_cons_inc_pc_6</t>
  </si>
  <si>
    <t>monto_pyty2_pc_dependency_cons_inc_ande_pc_6</t>
  </si>
  <si>
    <t>monto_pyty2_pc_dependency_final_inc_pc_6</t>
  </si>
  <si>
    <t>monto_pyty2_pc_dependency_nso_inc_6</t>
  </si>
  <si>
    <t>monto_pyty2_pc_dependency_linpobto__6</t>
  </si>
  <si>
    <t>monto_pyty2_pc_dependency_linpobex__6</t>
  </si>
  <si>
    <t>monto_nangareko_pc_dependency_gross_mkt_inc_pc_6</t>
  </si>
  <si>
    <t>monto_nangareko_pc_dependency_net_mkt_income_pc_6</t>
  </si>
  <si>
    <t>monto_nangareko_pc_dependency_net_mkt_incirp_pc_6</t>
  </si>
  <si>
    <t>monto_nangareko_pc_dependency_net_mkt_inc_irpssc_pc_6</t>
  </si>
  <si>
    <t>monto_nangareko_pc_dependency_dis_inc_pc_6</t>
  </si>
  <si>
    <t>monto_nangareko_pc_dependency_cons_inc_pc_6</t>
  </si>
  <si>
    <t>monto_nangareko_pc_dependency_cons_inc_ande_pc_6</t>
  </si>
  <si>
    <t>monto_nangareko_pc_dependency_final_inc_pc_6</t>
  </si>
  <si>
    <t>monto_nangareko_pc_dependency_nso_inc_6</t>
  </si>
  <si>
    <t>monto_nangareko_pc_dependency_linpobto__6</t>
  </si>
  <si>
    <t>monto_nangareko_pc_dependency_linpobex__6</t>
  </si>
  <si>
    <t>saludpub_pc_dependency_gross_mkt_inc_pc_6</t>
  </si>
  <si>
    <t>saludpub_pc_dependency_net_mkt_income_pc_6</t>
  </si>
  <si>
    <t>saludpub_pc_dependency_net_mkt_incirp_pc_6</t>
  </si>
  <si>
    <t>saludpub_pc_dependency_net_mkt_inc_irpssc_pc_6</t>
  </si>
  <si>
    <t>saludpub_pc_dependency_dis_inc_pc_6</t>
  </si>
  <si>
    <t>saludpub_pc_dependency_cons_inc_pc_6</t>
  </si>
  <si>
    <t>saludpub_pc_dependency_cons_inc_ande_pc_6</t>
  </si>
  <si>
    <t>saludpub_pc_dependency_final_inc_pc_6</t>
  </si>
  <si>
    <t>saludpub_pc_dependency_nso_inc_6</t>
  </si>
  <si>
    <t>saludpub_pc_dependency_linpobto__6</t>
  </si>
  <si>
    <t>saludpub_pc_dependency_linpobex__6</t>
  </si>
  <si>
    <t>monto_isc_pc_dependency_gross_mkt_inc_pc_6</t>
  </si>
  <si>
    <t>monto_isc_pc_dependency_net_mkt_income_pc_6</t>
  </si>
  <si>
    <t>monto_isc_pc_dependency_net_mkt_incirp_pc_6</t>
  </si>
  <si>
    <t>monto_isc_pc_dependency_net_mkt_inc_irpssc_pc_6</t>
  </si>
  <si>
    <t>monto_isc_pc_dependency_dis_inc_pc_6</t>
  </si>
  <si>
    <t>monto_isc_pc_dependency_cons_inc_pc_6</t>
  </si>
  <si>
    <t>monto_isc_pc_dependency_cons_inc_ande_pc_6</t>
  </si>
  <si>
    <t>monto_isc_pc_dependency_final_inc_pc_6</t>
  </si>
  <si>
    <t>monto_isc_pc_dependency_nso_inc_6</t>
  </si>
  <si>
    <t>monto_isc_pc_dependency_linpobto__6</t>
  </si>
  <si>
    <t>monto_isc_pc_dependency_linpobex__6</t>
  </si>
  <si>
    <t>saludips_pc_dependency_gross_mkt_inc_pc_6</t>
  </si>
  <si>
    <t>saludips_pc_dependency_net_mkt_income_pc_6</t>
  </si>
  <si>
    <t>saludips_pc_dependency_net_mkt_incirp_pc_6</t>
  </si>
  <si>
    <t>saludips_pc_dependency_net_mkt_inc_irpssc_pc_6</t>
  </si>
  <si>
    <t>saludips_pc_dependency_dis_inc_pc_6</t>
  </si>
  <si>
    <t>saludips_pc_dependency_cons_inc_pc_6</t>
  </si>
  <si>
    <t>saludips_pc_dependency_cons_inc_ande_pc_6</t>
  </si>
  <si>
    <t>saludips_pc_dependency_final_inc_pc_6</t>
  </si>
  <si>
    <t>saludips_pc_dependency_nso_inc_6</t>
  </si>
  <si>
    <t>saludips_pc_dependency_linpobto__6</t>
  </si>
  <si>
    <t>saludips_pc_dependency_linpobex__6</t>
  </si>
  <si>
    <t>gross_mkt_inc_pc_dependency_gross_mkt_inc_pc_6</t>
  </si>
  <si>
    <t>gross_mkt_inc_pc_dependency_net_mkt_income_pc_6</t>
  </si>
  <si>
    <t>gross_mkt_inc_pc_dependency_net_mkt_incirp_pc_6</t>
  </si>
  <si>
    <t>gross_mkt_inc_pc_dependency_net_mkt_inc_irpssc_pc_6</t>
  </si>
  <si>
    <t>gross_mkt_inc_pc_dependency_dis_inc_pc_6</t>
  </si>
  <si>
    <t>gross_mkt_inc_pc_dependency_cons_inc_pc_6</t>
  </si>
  <si>
    <t>gross_mkt_inc_pc_dependency_cons_inc_ande_pc_6</t>
  </si>
  <si>
    <t>gross_mkt_inc_pc_dependency_final_inc_pc_6</t>
  </si>
  <si>
    <t>gross_mkt_inc_pc_dependency_nso_inc_6</t>
  </si>
  <si>
    <t>gross_mkt_inc_pc_dependency_linpobto__6</t>
  </si>
  <si>
    <t>gross_mkt_inc_pc_dependency_linpobex__6</t>
  </si>
  <si>
    <t>net_mkt_income_pc_dependency_gross_mkt_inc_pc_6</t>
  </si>
  <si>
    <t>net_mkt_income_pc_dependency_net_mkt_income_pc_6</t>
  </si>
  <si>
    <t>net_mkt_income_pc_dependency_net_mkt_incirp_pc_6</t>
  </si>
  <si>
    <t>net_mkt_income_pc_dependency_net_mkt_inc_irpssc_pc_6</t>
  </si>
  <si>
    <t>net_mkt_income_pc_dependency_dis_inc_pc_6</t>
  </si>
  <si>
    <t>net_mkt_income_pc_dependency_cons_inc_pc_6</t>
  </si>
  <si>
    <t>net_mkt_income_pc_dependency_cons_inc_ande_pc_6</t>
  </si>
  <si>
    <t>net_mkt_income_pc_dependency_final_inc_pc_6</t>
  </si>
  <si>
    <t>net_mkt_income_pc_dependency_nso_inc_6</t>
  </si>
  <si>
    <t>net_mkt_income_pc_dependency_linpobto__6</t>
  </si>
  <si>
    <t>net_mkt_income_pc_dependency_linpobex__6</t>
  </si>
  <si>
    <t>net_mkt_incirp_pc_dependency_gross_mkt_inc_pc_6</t>
  </si>
  <si>
    <t>net_mkt_incirp_pc_dependency_net_mkt_income_pc_6</t>
  </si>
  <si>
    <t>net_mkt_incirp_pc_dependency_net_mkt_incirp_pc_6</t>
  </si>
  <si>
    <t>net_mkt_incirp_pc_dependency_net_mkt_inc_irpssc_pc_6</t>
  </si>
  <si>
    <t>net_mkt_incirp_pc_dependency_dis_inc_pc_6</t>
  </si>
  <si>
    <t>net_mkt_incirp_pc_dependency_cons_inc_pc_6</t>
  </si>
  <si>
    <t>net_mkt_incirp_pc_dependency_cons_inc_ande_pc_6</t>
  </si>
  <si>
    <t>net_mkt_incirp_pc_dependency_final_inc_pc_6</t>
  </si>
  <si>
    <t>net_mkt_incirp_pc_dependency_nso_inc_6</t>
  </si>
  <si>
    <t>net_mkt_incirp_pc_dependency_linpobto__6</t>
  </si>
  <si>
    <t>net_mkt_incirp_pc_dependency_linpobex__6</t>
  </si>
  <si>
    <t>net_mkt_inc_irpssc_pc_dependency_gross_mkt_inc_pc_6</t>
  </si>
  <si>
    <t>net_mkt_inc_irpssc_pc_dependency_net_mkt_income_pc_6</t>
  </si>
  <si>
    <t>net_mkt_inc_irpssc_pc_dependency_net_mkt_incirp_pc_6</t>
  </si>
  <si>
    <t>net_mkt_inc_irpssc_pc_dependency_net_mkt_inc_irpssc_pc_6</t>
  </si>
  <si>
    <t>net_mkt_inc_irpssc_pc_dependency_dis_inc_pc_6</t>
  </si>
  <si>
    <t>net_mkt_inc_irpssc_pc_dependency_cons_inc_pc_6</t>
  </si>
  <si>
    <t>net_mkt_inc_irpssc_pc_dependency_cons_inc_ande_pc_6</t>
  </si>
  <si>
    <t>net_mkt_inc_irpssc_pc_dependency_final_inc_pc_6</t>
  </si>
  <si>
    <t>net_mkt_inc_irpssc_pc_dependency_nso_inc_6</t>
  </si>
  <si>
    <t>net_mkt_inc_irpssc_pc_dependency_linpobto__6</t>
  </si>
  <si>
    <t>net_mkt_inc_irpssc_pc_dependency_linpobex__6</t>
  </si>
  <si>
    <t>dis_inc_pc_dependency_gross_mkt_inc_pc_6</t>
  </si>
  <si>
    <t>dis_inc_pc_dependency_net_mkt_income_pc_6</t>
  </si>
  <si>
    <t>dis_inc_pc_dependency_net_mkt_incirp_pc_6</t>
  </si>
  <si>
    <t>dis_inc_pc_dependency_net_mkt_inc_irpssc_pc_6</t>
  </si>
  <si>
    <t>dis_inc_pc_dependency_dis_inc_pc_6</t>
  </si>
  <si>
    <t>dis_inc_pc_dependency_cons_inc_pc_6</t>
  </si>
  <si>
    <t>dis_inc_pc_dependency_cons_inc_ande_pc_6</t>
  </si>
  <si>
    <t>dis_inc_pc_dependency_final_inc_pc_6</t>
  </si>
  <si>
    <t>dis_inc_pc_dependency_nso_inc_6</t>
  </si>
  <si>
    <t>dis_inc_pc_dependency_linpobto__6</t>
  </si>
  <si>
    <t>dis_inc_pc_dependency_linpobex__6</t>
  </si>
  <si>
    <t>cons_inc_pc_dependency_gross_mkt_inc_pc_6</t>
  </si>
  <si>
    <t>cons_inc_pc_dependency_net_mkt_income_pc_6</t>
  </si>
  <si>
    <t>cons_inc_pc_dependency_net_mkt_incirp_pc_6</t>
  </si>
  <si>
    <t>cons_inc_pc_dependency_net_mkt_inc_irpssc_pc_6</t>
  </si>
  <si>
    <t>cons_inc_pc_dependency_dis_inc_pc_6</t>
  </si>
  <si>
    <t>cons_inc_pc_dependency_cons_inc_pc_6</t>
  </si>
  <si>
    <t>cons_inc_pc_dependency_cons_inc_ande_pc_6</t>
  </si>
  <si>
    <t>cons_inc_pc_dependency_final_inc_pc_6</t>
  </si>
  <si>
    <t>cons_inc_pc_dependency_nso_inc_6</t>
  </si>
  <si>
    <t>cons_inc_pc_dependency_linpobto__6</t>
  </si>
  <si>
    <t>cons_inc_pc_dependency_linpobex__6</t>
  </si>
  <si>
    <t>cons_inc_ande_pc_dependency_gross_mkt_inc_pc_6</t>
  </si>
  <si>
    <t>cons_inc_ande_pc_dependency_net_mkt_income_pc_6</t>
  </si>
  <si>
    <t>cons_inc_ande_pc_dependency_net_mkt_incirp_pc_6</t>
  </si>
  <si>
    <t>cons_inc_ande_pc_dependency_net_mkt_inc_irpssc_pc_6</t>
  </si>
  <si>
    <t>cons_inc_ande_pc_dependency_dis_inc_pc_6</t>
  </si>
  <si>
    <t>cons_inc_ande_pc_dependency_cons_inc_pc_6</t>
  </si>
  <si>
    <t>cons_inc_ande_pc_dependency_cons_inc_ande_pc_6</t>
  </si>
  <si>
    <t>cons_inc_ande_pc_dependency_final_inc_pc_6</t>
  </si>
  <si>
    <t>cons_inc_ande_pc_dependency_nso_inc_6</t>
  </si>
  <si>
    <t>cons_inc_ande_pc_dependency_linpobto__6</t>
  </si>
  <si>
    <t>cons_inc_ande_pc_dependency_linpobex__6</t>
  </si>
  <si>
    <t>final_inc_pc_dependency_gross_mkt_inc_pc_6</t>
  </si>
  <si>
    <t>final_inc_pc_dependency_net_mkt_income_pc_6</t>
  </si>
  <si>
    <t>final_inc_pc_dependency_net_mkt_incirp_pc_6</t>
  </si>
  <si>
    <t>final_inc_pc_dependency_net_mkt_inc_irpssc_pc_6</t>
  </si>
  <si>
    <t>final_inc_pc_dependency_dis_inc_pc_6</t>
  </si>
  <si>
    <t>final_inc_pc_dependency_cons_inc_pc_6</t>
  </si>
  <si>
    <t>final_inc_pc_dependency_cons_inc_ande_pc_6</t>
  </si>
  <si>
    <t>final_inc_pc_dependency_final_inc_pc_6</t>
  </si>
  <si>
    <t>final_inc_pc_dependency_nso_inc_6</t>
  </si>
  <si>
    <t>final_inc_pc_dependency_linpobto__6</t>
  </si>
  <si>
    <t>final_inc_pc_dependency_linpobex__6</t>
  </si>
  <si>
    <t>nso_inc_dependency_gross_mkt_inc_pc_6</t>
  </si>
  <si>
    <t>nso_inc_dependency_net_mkt_income_pc_6</t>
  </si>
  <si>
    <t>nso_inc_dependency_net_mkt_incirp_pc_6</t>
  </si>
  <si>
    <t>nso_inc_dependency_net_mkt_inc_irpssc_pc_6</t>
  </si>
  <si>
    <t>nso_inc_dependency_dis_inc_pc_6</t>
  </si>
  <si>
    <t>nso_inc_dependency_cons_inc_pc_6</t>
  </si>
  <si>
    <t>nso_inc_dependency_cons_inc_ande_pc_6</t>
  </si>
  <si>
    <t>nso_inc_dependency_final_inc_pc_6</t>
  </si>
  <si>
    <t>nso_inc_dependency_nso_inc_6</t>
  </si>
  <si>
    <t>nso_inc_dependency_linpobto__6</t>
  </si>
  <si>
    <t>nso_inc_dependency_linpobex__6</t>
  </si>
  <si>
    <t>ssc_pc_dependency_gross_mkt_inc_pc_6</t>
  </si>
  <si>
    <t>ssc_pc_dependency_net_mkt_income_pc_6</t>
  </si>
  <si>
    <t>ssc_pc_dependency_net_mkt_incirp_pc_6</t>
  </si>
  <si>
    <t>ssc_pc_dependency_net_mkt_inc_irpssc_pc_6</t>
  </si>
  <si>
    <t>ssc_pc_dependency_dis_inc_pc_6</t>
  </si>
  <si>
    <t>ssc_pc_dependency_cons_inc_pc_6</t>
  </si>
  <si>
    <t>ssc_pc_dependency_cons_inc_ande_pc_6</t>
  </si>
  <si>
    <t>ssc_pc_dependency_final_inc_pc_6</t>
  </si>
  <si>
    <t>ssc_pc_dependency_nso_inc_6</t>
  </si>
  <si>
    <t>ssc_pc_dependency_linpobto__6</t>
  </si>
  <si>
    <t>ssc_pc_dependency_linpobex__6</t>
  </si>
  <si>
    <t>tot_ire_pc_dependency_gross_mkt_inc_pc_6</t>
  </si>
  <si>
    <t>tot_ire_pc_dependency_net_mkt_income_pc_6</t>
  </si>
  <si>
    <t>tot_ire_pc_dependency_net_mkt_incirp_pc_6</t>
  </si>
  <si>
    <t>tot_ire_pc_dependency_net_mkt_inc_irpssc_pc_6</t>
  </si>
  <si>
    <t>tot_ire_pc_dependency_dis_inc_pc_6</t>
  </si>
  <si>
    <t>tot_ire_pc_dependency_cons_inc_pc_6</t>
  </si>
  <si>
    <t>tot_ire_pc_dependency_cons_inc_ande_pc_6</t>
  </si>
  <si>
    <t>tot_ire_pc_dependency_final_inc_pc_6</t>
  </si>
  <si>
    <t>tot_ire_pc_dependency_nso_inc_6</t>
  </si>
  <si>
    <t>tot_ire_pc_dependency_linpobto__6</t>
  </si>
  <si>
    <t>tot_ire_pc_dependency_linpobex__6</t>
  </si>
  <si>
    <t>monto_shock_pc_dependency_gross_mkt_inc_pc_6</t>
  </si>
  <si>
    <t>monto_shock_pc_dependency_net_mkt_income_pc_6</t>
  </si>
  <si>
    <t>monto_shock_pc_dependency_net_mkt_incirp_pc_6</t>
  </si>
  <si>
    <t>monto_shock_pc_dependency_net_mkt_inc_irpssc_pc_6</t>
  </si>
  <si>
    <t>monto_shock_pc_dependency_dis_inc_pc_6</t>
  </si>
  <si>
    <t>monto_shock_pc_dependency_cons_inc_pc_6</t>
  </si>
  <si>
    <t>monto_shock_pc_dependency_cons_inc_ande_pc_6</t>
  </si>
  <si>
    <t>monto_shock_pc_dependency_final_inc_pc_6</t>
  </si>
  <si>
    <t>monto_shock_pc_dependency_nso_inc_6</t>
  </si>
  <si>
    <t>monto_shock_pc_dependency_linpobto__6</t>
  </si>
  <si>
    <t>monto_shock_pc_dependency_linpobex__6</t>
  </si>
  <si>
    <t>monto_nafta_pc_dependency_gross_mkt_inc_pc_6</t>
  </si>
  <si>
    <t>monto_nafta_pc_dependency_net_mkt_income_pc_6</t>
  </si>
  <si>
    <t>monto_nafta_pc_dependency_net_mkt_incirp_pc_6</t>
  </si>
  <si>
    <t>monto_nafta_pc_dependency_net_mkt_inc_irpssc_pc_6</t>
  </si>
  <si>
    <t>monto_nafta_pc_dependency_dis_inc_pc_6</t>
  </si>
  <si>
    <t>monto_nafta_pc_dependency_cons_inc_pc_6</t>
  </si>
  <si>
    <t>monto_nafta_pc_dependency_cons_inc_ande_pc_6</t>
  </si>
  <si>
    <t>monto_nafta_pc_dependency_final_inc_pc_6</t>
  </si>
  <si>
    <t>monto_nafta_pc_dependency_nso_inc_6</t>
  </si>
  <si>
    <t>monto_nafta_pc_dependency_linpobto__6</t>
  </si>
  <si>
    <t>monto_nafta_pc_dependency_linpobex__6</t>
  </si>
  <si>
    <t>tot_pit_pc_dependency_gross_mkt_inc_pc_7</t>
  </si>
  <si>
    <t>tot_pit_pc_dependency_net_mkt_income_pc_7</t>
  </si>
  <si>
    <t>tot_pit_pc_dependency_net_mkt_incirp_pc_7</t>
  </si>
  <si>
    <t>tot_pit_pc_dependency_net_mkt_inc_irpssc_pc_7</t>
  </si>
  <si>
    <t>tot_pit_pc_dependency_dis_inc_pc_7</t>
  </si>
  <si>
    <t>tot_pit_pc_dependency_cons_inc_pc_7</t>
  </si>
  <si>
    <t>tot_pit_pc_dependency_cons_inc_ande_pc_7</t>
  </si>
  <si>
    <t>tot_pit_pc_dependency_final_inc_pc_7</t>
  </si>
  <si>
    <t>tot_pit_pc_dependency_nso_inc_7</t>
  </si>
  <si>
    <t>tot_pit_pc_dependency_linpobto__7</t>
  </si>
  <si>
    <t>tot_pit_pc_dependency_linpobex__7</t>
  </si>
  <si>
    <t>tot_dit_corp_pc_dependency_gross_mkt_inc_pc_7</t>
  </si>
  <si>
    <t>tot_dit_corp_pc_dependency_net_mkt_income_pc_7</t>
  </si>
  <si>
    <t>tot_dit_corp_pc_dependency_net_mkt_incirp_pc_7</t>
  </si>
  <si>
    <t>tot_dit_corp_pc_dependency_net_mkt_inc_irpssc_pc_7</t>
  </si>
  <si>
    <t>tot_dit_corp_pc_dependency_dis_inc_pc_7</t>
  </si>
  <si>
    <t>tot_dit_corp_pc_dependency_cons_inc_pc_7</t>
  </si>
  <si>
    <t>tot_dit_corp_pc_dependency_cons_inc_ande_pc_7</t>
  </si>
  <si>
    <t>tot_dit_corp_pc_dependency_final_inc_pc_7</t>
  </si>
  <si>
    <t>tot_dit_corp_pc_dependency_nso_inc_7</t>
  </si>
  <si>
    <t>tot_dit_corp_pc_dependency_linpobto__7</t>
  </si>
  <si>
    <t>tot_dit_corp_pc_dependency_linpobex__7</t>
  </si>
  <si>
    <t>iragro_pc_dependency_gross_mkt_inc_pc_7</t>
  </si>
  <si>
    <t>iragro_pc_dependency_net_mkt_income_pc_7</t>
  </si>
  <si>
    <t>iragro_pc_dependency_net_mkt_incirp_pc_7</t>
  </si>
  <si>
    <t>iragro_pc_dependency_net_mkt_inc_irpssc_pc_7</t>
  </si>
  <si>
    <t>iragro_pc_dependency_dis_inc_pc_7</t>
  </si>
  <si>
    <t>iragro_pc_dependency_cons_inc_pc_7</t>
  </si>
  <si>
    <t>iragro_pc_dependency_cons_inc_ande_pc_7</t>
  </si>
  <si>
    <t>iragro_pc_dependency_final_inc_pc_7</t>
  </si>
  <si>
    <t>iragro_pc_dependency_nso_inc_7</t>
  </si>
  <si>
    <t>iragro_pc_dependency_linpobto__7</t>
  </si>
  <si>
    <t>iragro_pc_dependency_linpobex__7</t>
  </si>
  <si>
    <t>iracis_pc_dependency_gross_mkt_inc_pc_7</t>
  </si>
  <si>
    <t>iracis_pc_dependency_net_mkt_income_pc_7</t>
  </si>
  <si>
    <t>iracis_pc_dependency_net_mkt_incirp_pc_7</t>
  </si>
  <si>
    <t>iracis_pc_dependency_net_mkt_inc_irpssc_pc_7</t>
  </si>
  <si>
    <t>iracis_pc_dependency_dis_inc_pc_7</t>
  </si>
  <si>
    <t>iracis_pc_dependency_cons_inc_pc_7</t>
  </si>
  <si>
    <t>iracis_pc_dependency_cons_inc_ande_pc_7</t>
  </si>
  <si>
    <t>iracis_pc_dependency_final_inc_pc_7</t>
  </si>
  <si>
    <t>iracis_pc_dependency_nso_inc_7</t>
  </si>
  <si>
    <t>iracis_pc_dependency_linpobto__7</t>
  </si>
  <si>
    <t>iracis_pc_dependency_linpobex__7</t>
  </si>
  <si>
    <t>labor_tax_pc_dependency_gross_mkt_inc_pc_7</t>
  </si>
  <si>
    <t>labor_tax_pc_dependency_net_mkt_income_pc_7</t>
  </si>
  <si>
    <t>labor_tax_pc_dependency_net_mkt_incirp_pc_7</t>
  </si>
  <si>
    <t>labor_tax_pc_dependency_net_mkt_inc_irpssc_pc_7</t>
  </si>
  <si>
    <t>labor_tax_pc_dependency_dis_inc_pc_7</t>
  </si>
  <si>
    <t>labor_tax_pc_dependency_cons_inc_pc_7</t>
  </si>
  <si>
    <t>labor_tax_pc_dependency_cons_inc_ande_pc_7</t>
  </si>
  <si>
    <t>labor_tax_pc_dependency_final_inc_pc_7</t>
  </si>
  <si>
    <t>labor_tax_pc_dependency_nso_inc_7</t>
  </si>
  <si>
    <t>labor_tax_pc_dependency_linpobto__7</t>
  </si>
  <si>
    <t>labor_tax_pc_dependency_linpobex__7</t>
  </si>
  <si>
    <t>tekopora_inc_pc_dependency_gross_mkt_inc_pc_7</t>
  </si>
  <si>
    <t>tekopora_inc_pc_dependency_net_mkt_income_pc_7</t>
  </si>
  <si>
    <t>tekopora_inc_pc_dependency_net_mkt_incirp_pc_7</t>
  </si>
  <si>
    <t>tekopora_inc_pc_dependency_net_mkt_inc_irpssc_pc_7</t>
  </si>
  <si>
    <t>tekopora_inc_pc_dependency_dis_inc_pc_7</t>
  </si>
  <si>
    <t>tekopora_inc_pc_dependency_cons_inc_pc_7</t>
  </si>
  <si>
    <t>tekopora_inc_pc_dependency_cons_inc_ande_pc_7</t>
  </si>
  <si>
    <t>tekopora_inc_pc_dependency_final_inc_pc_7</t>
  </si>
  <si>
    <t>tekopora_inc_pc_dependency_nso_inc_7</t>
  </si>
  <si>
    <t>tekopora_inc_pc_dependency_linpobto__7</t>
  </si>
  <si>
    <t>tekopora_inc_pc_dependency_linpobex__7</t>
  </si>
  <si>
    <t>famassist_inc_pc_dependency_gross_mkt_inc_pc_7</t>
  </si>
  <si>
    <t>famassist_inc_pc_dependency_net_mkt_income_pc_7</t>
  </si>
  <si>
    <t>famassist_inc_pc_dependency_net_mkt_incirp_pc_7</t>
  </si>
  <si>
    <t>famassist_inc_pc_dependency_net_mkt_inc_irpssc_pc_7</t>
  </si>
  <si>
    <t>famassist_inc_pc_dependency_dis_inc_pc_7</t>
  </si>
  <si>
    <t>famassist_inc_pc_dependency_cons_inc_pc_7</t>
  </si>
  <si>
    <t>famassist_inc_pc_dependency_cons_inc_ande_pc_7</t>
  </si>
  <si>
    <t>famassist_inc_pc_dependency_final_inc_pc_7</t>
  </si>
  <si>
    <t>famassist_inc_pc_dependency_nso_inc_7</t>
  </si>
  <si>
    <t>famassist_inc_pc_dependency_linpobto__7</t>
  </si>
  <si>
    <t>famassist_inc_pc_dependency_linpobex__7</t>
  </si>
  <si>
    <t>adulto_inc_pc_dependency_gross_mkt_inc_pc_7</t>
  </si>
  <si>
    <t>adulto_inc_pc_dependency_net_mkt_income_pc_7</t>
  </si>
  <si>
    <t>adulto_inc_pc_dependency_net_mkt_incirp_pc_7</t>
  </si>
  <si>
    <t>adulto_inc_pc_dependency_net_mkt_inc_irpssc_pc_7</t>
  </si>
  <si>
    <t>adulto_inc_pc_dependency_dis_inc_pc_7</t>
  </si>
  <si>
    <t>adulto_inc_pc_dependency_cons_inc_pc_7</t>
  </si>
  <si>
    <t>adulto_inc_pc_dependency_cons_inc_ande_pc_7</t>
  </si>
  <si>
    <t>adulto_inc_pc_dependency_final_inc_pc_7</t>
  </si>
  <si>
    <t>adulto_inc_pc_dependency_nso_inc_7</t>
  </si>
  <si>
    <t>adulto_inc_pc_dependency_linpobto__7</t>
  </si>
  <si>
    <t>adulto_inc_pc_dependency_linpobex__7</t>
  </si>
  <si>
    <t>agtrans_inc_pc_dependency_gross_mkt_inc_pc_7</t>
  </si>
  <si>
    <t>agtrans_inc_pc_dependency_net_mkt_income_pc_7</t>
  </si>
  <si>
    <t>agtrans_inc_pc_dependency_net_mkt_incirp_pc_7</t>
  </si>
  <si>
    <t>agtrans_inc_pc_dependency_net_mkt_inc_irpssc_pc_7</t>
  </si>
  <si>
    <t>agtrans_inc_pc_dependency_dis_inc_pc_7</t>
  </si>
  <si>
    <t>agtrans_inc_pc_dependency_cons_inc_pc_7</t>
  </si>
  <si>
    <t>agtrans_inc_pc_dependency_cons_inc_ande_pc_7</t>
  </si>
  <si>
    <t>agtrans_inc_pc_dependency_final_inc_pc_7</t>
  </si>
  <si>
    <t>agtrans_inc_pc_dependency_nso_inc_7</t>
  </si>
  <si>
    <t>agtrans_inc_pc_dependency_linpobto__7</t>
  </si>
  <si>
    <t>agtrans_inc_pc_dependency_linpobex__7</t>
  </si>
  <si>
    <t>elec_sub_pc_dependency_gross_mkt_inc_pc_7</t>
  </si>
  <si>
    <t>elec_sub_pc_dependency_net_mkt_income_pc_7</t>
  </si>
  <si>
    <t>elec_sub_pc_dependency_net_mkt_incirp_pc_7</t>
  </si>
  <si>
    <t>elec_sub_pc_dependency_net_mkt_inc_irpssc_pc_7</t>
  </si>
  <si>
    <t>elec_sub_pc_dependency_dis_inc_pc_7</t>
  </si>
  <si>
    <t>elec_sub_pc_dependency_cons_inc_pc_7</t>
  </si>
  <si>
    <t>elec_sub_pc_dependency_cons_inc_ande_pc_7</t>
  </si>
  <si>
    <t>elec_sub_pc_dependency_final_inc_pc_7</t>
  </si>
  <si>
    <t>elec_sub_pc_dependency_nso_inc_7</t>
  </si>
  <si>
    <t>elec_sub_pc_dependency_linpobto__7</t>
  </si>
  <si>
    <t>elec_sub_pc_dependency_linpobex__7</t>
  </si>
  <si>
    <t>transporte_sub_pc_dependency_gross_mkt_inc_pc_7</t>
  </si>
  <si>
    <t>transporte_sub_pc_dependency_net_mkt_income_pc_7</t>
  </si>
  <si>
    <t>transporte_sub_pc_dependency_net_mkt_incirp_pc_7</t>
  </si>
  <si>
    <t>transporte_sub_pc_dependency_net_mkt_inc_irpssc_pc_7</t>
  </si>
  <si>
    <t>transporte_sub_pc_dependency_dis_inc_pc_7</t>
  </si>
  <si>
    <t>transporte_sub_pc_dependency_cons_inc_pc_7</t>
  </si>
  <si>
    <t>transporte_sub_pc_dependency_cons_inc_ande_pc_7</t>
  </si>
  <si>
    <t>transporte_sub_pc_dependency_final_inc_pc_7</t>
  </si>
  <si>
    <t>transporte_sub_pc_dependency_nso_inc_7</t>
  </si>
  <si>
    <t>transporte_sub_pc_dependency_linpobto__7</t>
  </si>
  <si>
    <t>transporte_sub_pc_dependency_linpobex__7</t>
  </si>
  <si>
    <t>tot_deduction_taken_pc_dependency_gross_mkt_inc_pc_7</t>
  </si>
  <si>
    <t>tot_deduction_taken_pc_dependency_net_mkt_income_pc_7</t>
  </si>
  <si>
    <t>tot_deduction_taken_pc_dependency_net_mkt_incirp_pc_7</t>
  </si>
  <si>
    <t>tot_deduction_taken_pc_dependency_net_mkt_inc_irpssc_pc_7</t>
  </si>
  <si>
    <t>tot_deduction_taken_pc_dependency_dis_inc_pc_7</t>
  </si>
  <si>
    <t>tot_deduction_taken_pc_dependency_cons_inc_pc_7</t>
  </si>
  <si>
    <t>tot_deduction_taken_pc_dependency_cons_inc_ande_pc_7</t>
  </si>
  <si>
    <t>tot_deduction_taken_pc_dependency_final_inc_pc_7</t>
  </si>
  <si>
    <t>tot_deduction_taken_pc_dependency_nso_inc_7</t>
  </si>
  <si>
    <t>tot_deduction_taken_pc_dependency_linpobto__7</t>
  </si>
  <si>
    <t>tot_deduction_taken_pc_dependency_linpobex__7</t>
  </si>
  <si>
    <t>senavitat_sub_pc_dependency_gross_mkt_inc_pc_7</t>
  </si>
  <si>
    <t>senavitat_sub_pc_dependency_net_mkt_income_pc_7</t>
  </si>
  <si>
    <t>senavitat_sub_pc_dependency_net_mkt_incirp_pc_7</t>
  </si>
  <si>
    <t>senavitat_sub_pc_dependency_net_mkt_inc_irpssc_pc_7</t>
  </si>
  <si>
    <t>senavitat_sub_pc_dependency_dis_inc_pc_7</t>
  </si>
  <si>
    <t>senavitat_sub_pc_dependency_cons_inc_pc_7</t>
  </si>
  <si>
    <t>senavitat_sub_pc_dependency_cons_inc_ande_pc_7</t>
  </si>
  <si>
    <t>senavitat_sub_pc_dependency_final_inc_pc_7</t>
  </si>
  <si>
    <t>senavitat_sub_pc_dependency_nso_inc_7</t>
  </si>
  <si>
    <t>senavitat_sub_pc_dependency_linpobto__7</t>
  </si>
  <si>
    <t>senavitat_sub_pc_dependency_linpobex__7</t>
  </si>
  <si>
    <t>becas_pc_dependency_gross_mkt_inc_pc_7</t>
  </si>
  <si>
    <t>becas_pc_dependency_net_mkt_income_pc_7</t>
  </si>
  <si>
    <t>becas_pc_dependency_net_mkt_incirp_pc_7</t>
  </si>
  <si>
    <t>becas_pc_dependency_net_mkt_inc_irpssc_pc_7</t>
  </si>
  <si>
    <t>becas_pc_dependency_dis_inc_pc_7</t>
  </si>
  <si>
    <t>becas_pc_dependency_cons_inc_pc_7</t>
  </si>
  <si>
    <t>becas_pc_dependency_cons_inc_ande_pc_7</t>
  </si>
  <si>
    <t>becas_pc_dependency_final_inc_pc_7</t>
  </si>
  <si>
    <t>becas_pc_dependency_nso_inc_7</t>
  </si>
  <si>
    <t>becas_pc_dependency_linpobto__7</t>
  </si>
  <si>
    <t>becas_pc_dependency_linpobex__7</t>
  </si>
  <si>
    <t>edupubpreesc_pc_dependency_gross_mkt_inc_pc_7</t>
  </si>
  <si>
    <t>edupubpreesc_pc_dependency_net_mkt_income_pc_7</t>
  </si>
  <si>
    <t>edupubpreesc_pc_dependency_net_mkt_incirp_pc_7</t>
  </si>
  <si>
    <t>edupubpreesc_pc_dependency_net_mkt_inc_irpssc_pc_7</t>
  </si>
  <si>
    <t>edupubpreesc_pc_dependency_dis_inc_pc_7</t>
  </si>
  <si>
    <t>edupubpreesc_pc_dependency_cons_inc_pc_7</t>
  </si>
  <si>
    <t>edupubpreesc_pc_dependency_cons_inc_ande_pc_7</t>
  </si>
  <si>
    <t>edupubpreesc_pc_dependency_final_inc_pc_7</t>
  </si>
  <si>
    <t>edupubpreesc_pc_dependency_nso_inc_7</t>
  </si>
  <si>
    <t>edupubpreesc_pc_dependency_linpobto__7</t>
  </si>
  <si>
    <t>edupubpreesc_pc_dependency_linpobex__7</t>
  </si>
  <si>
    <t>edupubprim_pc_dependency_gross_mkt_inc_pc_7</t>
  </si>
  <si>
    <t>edupubprim_pc_dependency_net_mkt_income_pc_7</t>
  </si>
  <si>
    <t>edupubprim_pc_dependency_net_mkt_incirp_pc_7</t>
  </si>
  <si>
    <t>edupubprim_pc_dependency_net_mkt_inc_irpssc_pc_7</t>
  </si>
  <si>
    <t>edupubprim_pc_dependency_dis_inc_pc_7</t>
  </si>
  <si>
    <t>edupubprim_pc_dependency_cons_inc_pc_7</t>
  </si>
  <si>
    <t>edupubprim_pc_dependency_cons_inc_ande_pc_7</t>
  </si>
  <si>
    <t>edupubprim_pc_dependency_final_inc_pc_7</t>
  </si>
  <si>
    <t>edupubprim_pc_dependency_nso_inc_7</t>
  </si>
  <si>
    <t>edupubprim_pc_dependency_linpobto__7</t>
  </si>
  <si>
    <t>edupubprim_pc_dependency_linpobex__7</t>
  </si>
  <si>
    <t>edupubsec_pc_dependency_gross_mkt_inc_pc_7</t>
  </si>
  <si>
    <t>edupubsec_pc_dependency_net_mkt_income_pc_7</t>
  </si>
  <si>
    <t>edupubsec_pc_dependency_net_mkt_incirp_pc_7</t>
  </si>
  <si>
    <t>edupubsec_pc_dependency_net_mkt_inc_irpssc_pc_7</t>
  </si>
  <si>
    <t>edupubsec_pc_dependency_dis_inc_pc_7</t>
  </si>
  <si>
    <t>edupubsec_pc_dependency_cons_inc_pc_7</t>
  </si>
  <si>
    <t>edupubsec_pc_dependency_cons_inc_ande_pc_7</t>
  </si>
  <si>
    <t>edupubsec_pc_dependency_final_inc_pc_7</t>
  </si>
  <si>
    <t>edupubsec_pc_dependency_nso_inc_7</t>
  </si>
  <si>
    <t>edupubsec_pc_dependency_linpobto__7</t>
  </si>
  <si>
    <t>edupubsec_pc_dependency_linpobex__7</t>
  </si>
  <si>
    <t>edupubuni_pc_dependency_gross_mkt_inc_pc_7</t>
  </si>
  <si>
    <t>edupubuni_pc_dependency_net_mkt_income_pc_7</t>
  </si>
  <si>
    <t>edupubuni_pc_dependency_net_mkt_incirp_pc_7</t>
  </si>
  <si>
    <t>edupubuni_pc_dependency_net_mkt_inc_irpssc_pc_7</t>
  </si>
  <si>
    <t>edupubuni_pc_dependency_dis_inc_pc_7</t>
  </si>
  <si>
    <t>edupubuni_pc_dependency_cons_inc_pc_7</t>
  </si>
  <si>
    <t>edupubuni_pc_dependency_cons_inc_ande_pc_7</t>
  </si>
  <si>
    <t>edupubuni_pc_dependency_final_inc_pc_7</t>
  </si>
  <si>
    <t>edupubuni_pc_dependency_nso_inc_7</t>
  </si>
  <si>
    <t>edupubuni_pc_dependency_linpobto__7</t>
  </si>
  <si>
    <t>edupubuni_pc_dependency_linpobex__7</t>
  </si>
  <si>
    <t>transfood_pc_dependency_gross_mkt_inc_pc_7</t>
  </si>
  <si>
    <t>transfood_pc_dependency_net_mkt_income_pc_7</t>
  </si>
  <si>
    <t>transfood_pc_dependency_net_mkt_incirp_pc_7</t>
  </si>
  <si>
    <t>transfood_pc_dependency_net_mkt_inc_irpssc_pc_7</t>
  </si>
  <si>
    <t>transfood_pc_dependency_dis_inc_pc_7</t>
  </si>
  <si>
    <t>transfood_pc_dependency_cons_inc_pc_7</t>
  </si>
  <si>
    <t>transfood_pc_dependency_cons_inc_ande_pc_7</t>
  </si>
  <si>
    <t>transfood_pc_dependency_final_inc_pc_7</t>
  </si>
  <si>
    <t>transfood_pc_dependency_nso_inc_7</t>
  </si>
  <si>
    <t>transfood_pc_dependency_linpobto__7</t>
  </si>
  <si>
    <t>transfood_pc_dependency_linpobex__7</t>
  </si>
  <si>
    <t>transutil_pc_dependency_gross_mkt_inc_pc_7</t>
  </si>
  <si>
    <t>transutil_pc_dependency_net_mkt_income_pc_7</t>
  </si>
  <si>
    <t>transutil_pc_dependency_net_mkt_incirp_pc_7</t>
  </si>
  <si>
    <t>transutil_pc_dependency_net_mkt_inc_irpssc_pc_7</t>
  </si>
  <si>
    <t>transutil_pc_dependency_dis_inc_pc_7</t>
  </si>
  <si>
    <t>transutil_pc_dependency_cons_inc_pc_7</t>
  </si>
  <si>
    <t>transutil_pc_dependency_cons_inc_ande_pc_7</t>
  </si>
  <si>
    <t>transutil_pc_dependency_final_inc_pc_7</t>
  </si>
  <si>
    <t>transutil_pc_dependency_nso_inc_7</t>
  </si>
  <si>
    <t>transutil_pc_dependency_linpobto__7</t>
  </si>
  <si>
    <t>transutil_pc_dependency_linpobex__7</t>
  </si>
  <si>
    <t>adultomayor_uni_pc_dependency_gross_mkt_inc_pc_7</t>
  </si>
  <si>
    <t>adultomayor_uni_pc_dependency_net_mkt_income_pc_7</t>
  </si>
  <si>
    <t>adultomayor_uni_pc_dependency_net_mkt_incirp_pc_7</t>
  </si>
  <si>
    <t>adultomayor_uni_pc_dependency_net_mkt_inc_irpssc_pc_7</t>
  </si>
  <si>
    <t>adultomayor_uni_pc_dependency_dis_inc_pc_7</t>
  </si>
  <si>
    <t>adultomayor_uni_pc_dependency_cons_inc_pc_7</t>
  </si>
  <si>
    <t>adultomayor_uni_pc_dependency_cons_inc_ande_pc_7</t>
  </si>
  <si>
    <t>adultomayor_uni_pc_dependency_final_inc_pc_7</t>
  </si>
  <si>
    <t>adultomayor_uni_pc_dependency_nso_inc_7</t>
  </si>
  <si>
    <t>adultomayor_uni_pc_dependency_linpobto__7</t>
  </si>
  <si>
    <t>adultomayor_uni_pc_dependency_linpobex__7</t>
  </si>
  <si>
    <t>monto_sub_andeFS_pc_pc_dependency_gross_mkt_inc_pc_7</t>
  </si>
  <si>
    <t>monto_sub_andeFS_pc_pc_dependency_net_mkt_income_pc_7</t>
  </si>
  <si>
    <t>monto_sub_andeFS_pc_pc_dependency_net_mkt_incirp_pc_7</t>
  </si>
  <si>
    <t>monto_sub_andeFS_pc_pc_dependency_net_mkt_inc_irpssc_pc_7</t>
  </si>
  <si>
    <t>monto_sub_andeFS_pc_pc_dependency_dis_inc_pc_7</t>
  </si>
  <si>
    <t>monto_sub_andeFS_pc_pc_dependency_cons_inc_pc_7</t>
  </si>
  <si>
    <t>monto_sub_andeFS_pc_pc_dependency_cons_inc_ande_pc_7</t>
  </si>
  <si>
    <t>monto_sub_andeFS_pc_pc_dependency_final_inc_pc_7</t>
  </si>
  <si>
    <t>monto_sub_andeFS_pc_pc_dependency_nso_inc_7</t>
  </si>
  <si>
    <t>monto_sub_andeFS_pc_pc_dependency_linpobto__7</t>
  </si>
  <si>
    <t>monto_sub_andeFS_pc_pc_dependency_linpobex__7</t>
  </si>
  <si>
    <t>monto_iva_pc_dependency_gross_mkt_inc_pc_7</t>
  </si>
  <si>
    <t>monto_iva_pc_dependency_net_mkt_income_pc_7</t>
  </si>
  <si>
    <t>monto_iva_pc_dependency_net_mkt_incirp_pc_7</t>
  </si>
  <si>
    <t>monto_iva_pc_dependency_net_mkt_inc_irpssc_pc_7</t>
  </si>
  <si>
    <t>monto_iva_pc_dependency_dis_inc_pc_7</t>
  </si>
  <si>
    <t>monto_iva_pc_dependency_cons_inc_pc_7</t>
  </si>
  <si>
    <t>monto_iva_pc_dependency_cons_inc_ande_pc_7</t>
  </si>
  <si>
    <t>monto_iva_pc_dependency_final_inc_pc_7</t>
  </si>
  <si>
    <t>monto_iva_pc_dependency_nso_inc_7</t>
  </si>
  <si>
    <t>monto_iva_pc_dependency_linpobto__7</t>
  </si>
  <si>
    <t>monto_iva_pc_dependency_linpobex__7</t>
  </si>
  <si>
    <t>monto_tekopora_pc_dependency_gross_mkt_inc_pc_7</t>
  </si>
  <si>
    <t>monto_tekopora_pc_dependency_net_mkt_income_pc_7</t>
  </si>
  <si>
    <t>monto_tekopora_pc_dependency_net_mkt_incirp_pc_7</t>
  </si>
  <si>
    <t>monto_tekopora_pc_dependency_net_mkt_inc_irpssc_pc_7</t>
  </si>
  <si>
    <t>monto_tekopora_pc_dependency_dis_inc_pc_7</t>
  </si>
  <si>
    <t>monto_tekopora_pc_dependency_cons_inc_pc_7</t>
  </si>
  <si>
    <t>monto_tekopora_pc_dependency_cons_inc_ande_pc_7</t>
  </si>
  <si>
    <t>monto_tekopora_pc_dependency_final_inc_pc_7</t>
  </si>
  <si>
    <t>monto_tekopora_pc_dependency_nso_inc_7</t>
  </si>
  <si>
    <t>monto_tekopora_pc_dependency_linpobto__7</t>
  </si>
  <si>
    <t>monto_tekopora_pc_dependency_linpobex__7</t>
  </si>
  <si>
    <t>monto_adulto_pc_dependency_gross_mkt_inc_pc_7</t>
  </si>
  <si>
    <t>monto_adulto_pc_dependency_net_mkt_income_pc_7</t>
  </si>
  <si>
    <t>monto_adulto_pc_dependency_net_mkt_incirp_pc_7</t>
  </si>
  <si>
    <t>monto_adulto_pc_dependency_net_mkt_inc_irpssc_pc_7</t>
  </si>
  <si>
    <t>monto_adulto_pc_dependency_dis_inc_pc_7</t>
  </si>
  <si>
    <t>monto_adulto_pc_dependency_cons_inc_pc_7</t>
  </si>
  <si>
    <t>monto_adulto_pc_dependency_cons_inc_ande_pc_7</t>
  </si>
  <si>
    <t>monto_adulto_pc_dependency_final_inc_pc_7</t>
  </si>
  <si>
    <t>monto_adulto_pc_dependency_nso_inc_7</t>
  </si>
  <si>
    <t>monto_adulto_pc_dependency_linpobto__7</t>
  </si>
  <si>
    <t>monto_adulto_pc_dependency_linpobex__7</t>
  </si>
  <si>
    <t>monto_becmed_pc_dependency_gross_mkt_inc_pc_7</t>
  </si>
  <si>
    <t>monto_becmed_pc_dependency_net_mkt_income_pc_7</t>
  </si>
  <si>
    <t>monto_becmed_pc_dependency_net_mkt_incirp_pc_7</t>
  </si>
  <si>
    <t>monto_becmed_pc_dependency_net_mkt_inc_irpssc_pc_7</t>
  </si>
  <si>
    <t>monto_becmed_pc_dependency_dis_inc_pc_7</t>
  </si>
  <si>
    <t>monto_becmed_pc_dependency_cons_inc_pc_7</t>
  </si>
  <si>
    <t>monto_becmed_pc_dependency_cons_inc_ande_pc_7</t>
  </si>
  <si>
    <t>monto_becmed_pc_dependency_final_inc_pc_7</t>
  </si>
  <si>
    <t>monto_becmed_pc_dependency_nso_inc_7</t>
  </si>
  <si>
    <t>monto_becmed_pc_dependency_linpobto__7</t>
  </si>
  <si>
    <t>monto_becmed_pc_dependency_linpobex__7</t>
  </si>
  <si>
    <t>monto_becsup_pc_dependency_gross_mkt_inc_pc_7</t>
  </si>
  <si>
    <t>monto_becsup_pc_dependency_net_mkt_income_pc_7</t>
  </si>
  <si>
    <t>monto_becsup_pc_dependency_net_mkt_incirp_pc_7</t>
  </si>
  <si>
    <t>monto_becsup_pc_dependency_net_mkt_inc_irpssc_pc_7</t>
  </si>
  <si>
    <t>monto_becsup_pc_dependency_dis_inc_pc_7</t>
  </si>
  <si>
    <t>monto_becsup_pc_dependency_cons_inc_pc_7</t>
  </si>
  <si>
    <t>monto_becsup_pc_dependency_cons_inc_ande_pc_7</t>
  </si>
  <si>
    <t>monto_becsup_pc_dependency_final_inc_pc_7</t>
  </si>
  <si>
    <t>monto_becsup_pc_dependency_nso_inc_7</t>
  </si>
  <si>
    <t>monto_becsup_pc_dependency_linpobto__7</t>
  </si>
  <si>
    <t>monto_becsup_pc_dependency_linpobex__7</t>
  </si>
  <si>
    <t>monto_transesp_pc_dependency_gross_mkt_inc_pc_7</t>
  </si>
  <si>
    <t>monto_transesp_pc_dependency_net_mkt_income_pc_7</t>
  </si>
  <si>
    <t>monto_transesp_pc_dependency_net_mkt_incirp_pc_7</t>
  </si>
  <si>
    <t>monto_transesp_pc_dependency_net_mkt_inc_irpssc_pc_7</t>
  </si>
  <si>
    <t>monto_transesp_pc_dependency_dis_inc_pc_7</t>
  </si>
  <si>
    <t>monto_transesp_pc_dependency_cons_inc_pc_7</t>
  </si>
  <si>
    <t>monto_transesp_pc_dependency_cons_inc_ande_pc_7</t>
  </si>
  <si>
    <t>monto_transesp_pc_dependency_final_inc_pc_7</t>
  </si>
  <si>
    <t>monto_transesp_pc_dependency_nso_inc_7</t>
  </si>
  <si>
    <t>monto_transesp_pc_dependency_linpobto__7</t>
  </si>
  <si>
    <t>monto_transesp_pc_dependency_linpobex__7</t>
  </si>
  <si>
    <t>monto_transutil_pc_dependency_gross_mkt_inc_pc_7</t>
  </si>
  <si>
    <t>monto_transutil_pc_dependency_net_mkt_income_pc_7</t>
  </si>
  <si>
    <t>monto_transutil_pc_dependency_net_mkt_incirp_pc_7</t>
  </si>
  <si>
    <t>monto_transutil_pc_dependency_net_mkt_inc_irpssc_pc_7</t>
  </si>
  <si>
    <t>monto_transutil_pc_dependency_dis_inc_pc_7</t>
  </si>
  <si>
    <t>monto_transutil_pc_dependency_cons_inc_pc_7</t>
  </si>
  <si>
    <t>monto_transutil_pc_dependency_cons_inc_ande_pc_7</t>
  </si>
  <si>
    <t>monto_transutil_pc_dependency_final_inc_pc_7</t>
  </si>
  <si>
    <t>monto_transutil_pc_dependency_nso_inc_7</t>
  </si>
  <si>
    <t>monto_transutil_pc_dependency_linpobto__7</t>
  </si>
  <si>
    <t>monto_transutil_pc_dependency_linpobex__7</t>
  </si>
  <si>
    <t>monto_pyty1_pc_dependency_gross_mkt_inc_pc_7</t>
  </si>
  <si>
    <t>monto_pyty1_pc_dependency_net_mkt_income_pc_7</t>
  </si>
  <si>
    <t>monto_pyty1_pc_dependency_net_mkt_incirp_pc_7</t>
  </si>
  <si>
    <t>monto_pyty1_pc_dependency_net_mkt_inc_irpssc_pc_7</t>
  </si>
  <si>
    <t>monto_pyty1_pc_dependency_dis_inc_pc_7</t>
  </si>
  <si>
    <t>monto_pyty1_pc_dependency_cons_inc_pc_7</t>
  </si>
  <si>
    <t>monto_pyty1_pc_dependency_cons_inc_ande_pc_7</t>
  </si>
  <si>
    <t>monto_pyty1_pc_dependency_final_inc_pc_7</t>
  </si>
  <si>
    <t>monto_pyty1_pc_dependency_nso_inc_7</t>
  </si>
  <si>
    <t>monto_pyty1_pc_dependency_linpobto__7</t>
  </si>
  <si>
    <t>monto_pyty1_pc_dependency_linpobex__7</t>
  </si>
  <si>
    <t>monto_pyty2_pc_dependency_gross_mkt_inc_pc_7</t>
  </si>
  <si>
    <t>monto_pyty2_pc_dependency_net_mkt_income_pc_7</t>
  </si>
  <si>
    <t>monto_pyty2_pc_dependency_net_mkt_incirp_pc_7</t>
  </si>
  <si>
    <t>monto_pyty2_pc_dependency_net_mkt_inc_irpssc_pc_7</t>
  </si>
  <si>
    <t>monto_pyty2_pc_dependency_dis_inc_pc_7</t>
  </si>
  <si>
    <t>monto_pyty2_pc_dependency_cons_inc_pc_7</t>
  </si>
  <si>
    <t>monto_pyty2_pc_dependency_cons_inc_ande_pc_7</t>
  </si>
  <si>
    <t>monto_pyty2_pc_dependency_final_inc_pc_7</t>
  </si>
  <si>
    <t>monto_pyty2_pc_dependency_nso_inc_7</t>
  </si>
  <si>
    <t>monto_pyty2_pc_dependency_linpobto__7</t>
  </si>
  <si>
    <t>monto_pyty2_pc_dependency_linpobex__7</t>
  </si>
  <si>
    <t>monto_nangareko_pc_dependency_gross_mkt_inc_pc_7</t>
  </si>
  <si>
    <t>monto_nangareko_pc_dependency_net_mkt_income_pc_7</t>
  </si>
  <si>
    <t>monto_nangareko_pc_dependency_net_mkt_incirp_pc_7</t>
  </si>
  <si>
    <t>monto_nangareko_pc_dependency_net_mkt_inc_irpssc_pc_7</t>
  </si>
  <si>
    <t>monto_nangareko_pc_dependency_dis_inc_pc_7</t>
  </si>
  <si>
    <t>monto_nangareko_pc_dependency_cons_inc_pc_7</t>
  </si>
  <si>
    <t>monto_nangareko_pc_dependency_cons_inc_ande_pc_7</t>
  </si>
  <si>
    <t>monto_nangareko_pc_dependency_final_inc_pc_7</t>
  </si>
  <si>
    <t>monto_nangareko_pc_dependency_nso_inc_7</t>
  </si>
  <si>
    <t>monto_nangareko_pc_dependency_linpobto__7</t>
  </si>
  <si>
    <t>monto_nangareko_pc_dependency_linpobex__7</t>
  </si>
  <si>
    <t>saludpub_pc_dependency_gross_mkt_inc_pc_7</t>
  </si>
  <si>
    <t>saludpub_pc_dependency_net_mkt_income_pc_7</t>
  </si>
  <si>
    <t>saludpub_pc_dependency_net_mkt_incirp_pc_7</t>
  </si>
  <si>
    <t>saludpub_pc_dependency_net_mkt_inc_irpssc_pc_7</t>
  </si>
  <si>
    <t>saludpub_pc_dependency_dis_inc_pc_7</t>
  </si>
  <si>
    <t>saludpub_pc_dependency_cons_inc_pc_7</t>
  </si>
  <si>
    <t>saludpub_pc_dependency_cons_inc_ande_pc_7</t>
  </si>
  <si>
    <t>saludpub_pc_dependency_final_inc_pc_7</t>
  </si>
  <si>
    <t>saludpub_pc_dependency_nso_inc_7</t>
  </si>
  <si>
    <t>saludpub_pc_dependency_linpobto__7</t>
  </si>
  <si>
    <t>saludpub_pc_dependency_linpobex__7</t>
  </si>
  <si>
    <t>monto_isc_pc_dependency_gross_mkt_inc_pc_7</t>
  </si>
  <si>
    <t>monto_isc_pc_dependency_net_mkt_income_pc_7</t>
  </si>
  <si>
    <t>monto_isc_pc_dependency_net_mkt_incirp_pc_7</t>
  </si>
  <si>
    <t>monto_isc_pc_dependency_net_mkt_inc_irpssc_pc_7</t>
  </si>
  <si>
    <t>monto_isc_pc_dependency_dis_inc_pc_7</t>
  </si>
  <si>
    <t>monto_isc_pc_dependency_cons_inc_pc_7</t>
  </si>
  <si>
    <t>monto_isc_pc_dependency_cons_inc_ande_pc_7</t>
  </si>
  <si>
    <t>monto_isc_pc_dependency_final_inc_pc_7</t>
  </si>
  <si>
    <t>monto_isc_pc_dependency_nso_inc_7</t>
  </si>
  <si>
    <t>monto_isc_pc_dependency_linpobto__7</t>
  </si>
  <si>
    <t>monto_isc_pc_dependency_linpobex__7</t>
  </si>
  <si>
    <t>saludips_pc_dependency_gross_mkt_inc_pc_7</t>
  </si>
  <si>
    <t>saludips_pc_dependency_net_mkt_income_pc_7</t>
  </si>
  <si>
    <t>saludips_pc_dependency_net_mkt_incirp_pc_7</t>
  </si>
  <si>
    <t>saludips_pc_dependency_net_mkt_inc_irpssc_pc_7</t>
  </si>
  <si>
    <t>saludips_pc_dependency_dis_inc_pc_7</t>
  </si>
  <si>
    <t>saludips_pc_dependency_cons_inc_pc_7</t>
  </si>
  <si>
    <t>saludips_pc_dependency_cons_inc_ande_pc_7</t>
  </si>
  <si>
    <t>saludips_pc_dependency_final_inc_pc_7</t>
  </si>
  <si>
    <t>saludips_pc_dependency_nso_inc_7</t>
  </si>
  <si>
    <t>saludips_pc_dependency_linpobto__7</t>
  </si>
  <si>
    <t>saludips_pc_dependency_linpobex__7</t>
  </si>
  <si>
    <t>gross_mkt_inc_pc_dependency_gross_mkt_inc_pc_7</t>
  </si>
  <si>
    <t>gross_mkt_inc_pc_dependency_net_mkt_income_pc_7</t>
  </si>
  <si>
    <t>gross_mkt_inc_pc_dependency_net_mkt_incirp_pc_7</t>
  </si>
  <si>
    <t>gross_mkt_inc_pc_dependency_net_mkt_inc_irpssc_pc_7</t>
  </si>
  <si>
    <t>gross_mkt_inc_pc_dependency_dis_inc_pc_7</t>
  </si>
  <si>
    <t>gross_mkt_inc_pc_dependency_cons_inc_pc_7</t>
  </si>
  <si>
    <t>gross_mkt_inc_pc_dependency_cons_inc_ande_pc_7</t>
  </si>
  <si>
    <t>gross_mkt_inc_pc_dependency_final_inc_pc_7</t>
  </si>
  <si>
    <t>gross_mkt_inc_pc_dependency_nso_inc_7</t>
  </si>
  <si>
    <t>gross_mkt_inc_pc_dependency_linpobto__7</t>
  </si>
  <si>
    <t>gross_mkt_inc_pc_dependency_linpobex__7</t>
  </si>
  <si>
    <t>net_mkt_income_pc_dependency_gross_mkt_inc_pc_7</t>
  </si>
  <si>
    <t>net_mkt_income_pc_dependency_net_mkt_income_pc_7</t>
  </si>
  <si>
    <t>net_mkt_income_pc_dependency_net_mkt_incirp_pc_7</t>
  </si>
  <si>
    <t>net_mkt_income_pc_dependency_net_mkt_inc_irpssc_pc_7</t>
  </si>
  <si>
    <t>net_mkt_income_pc_dependency_dis_inc_pc_7</t>
  </si>
  <si>
    <t>net_mkt_income_pc_dependency_cons_inc_pc_7</t>
  </si>
  <si>
    <t>net_mkt_income_pc_dependency_cons_inc_ande_pc_7</t>
  </si>
  <si>
    <t>net_mkt_income_pc_dependency_final_inc_pc_7</t>
  </si>
  <si>
    <t>net_mkt_income_pc_dependency_nso_inc_7</t>
  </si>
  <si>
    <t>net_mkt_income_pc_dependency_linpobto__7</t>
  </si>
  <si>
    <t>net_mkt_income_pc_dependency_linpobex__7</t>
  </si>
  <si>
    <t>net_mkt_incirp_pc_dependency_gross_mkt_inc_pc_7</t>
  </si>
  <si>
    <t>net_mkt_incirp_pc_dependency_net_mkt_income_pc_7</t>
  </si>
  <si>
    <t>net_mkt_incirp_pc_dependency_net_mkt_incirp_pc_7</t>
  </si>
  <si>
    <t>net_mkt_incirp_pc_dependency_net_mkt_inc_irpssc_pc_7</t>
  </si>
  <si>
    <t>net_mkt_incirp_pc_dependency_dis_inc_pc_7</t>
  </si>
  <si>
    <t>net_mkt_incirp_pc_dependency_cons_inc_pc_7</t>
  </si>
  <si>
    <t>net_mkt_incirp_pc_dependency_cons_inc_ande_pc_7</t>
  </si>
  <si>
    <t>net_mkt_incirp_pc_dependency_final_inc_pc_7</t>
  </si>
  <si>
    <t>net_mkt_incirp_pc_dependency_nso_inc_7</t>
  </si>
  <si>
    <t>net_mkt_incirp_pc_dependency_linpobto__7</t>
  </si>
  <si>
    <t>net_mkt_incirp_pc_dependency_linpobex__7</t>
  </si>
  <si>
    <t>net_mkt_inc_irpssc_pc_dependency_gross_mkt_inc_pc_7</t>
  </si>
  <si>
    <t>net_mkt_inc_irpssc_pc_dependency_net_mkt_income_pc_7</t>
  </si>
  <si>
    <t>net_mkt_inc_irpssc_pc_dependency_net_mkt_incirp_pc_7</t>
  </si>
  <si>
    <t>net_mkt_inc_irpssc_pc_dependency_net_mkt_inc_irpssc_pc_7</t>
  </si>
  <si>
    <t>net_mkt_inc_irpssc_pc_dependency_dis_inc_pc_7</t>
  </si>
  <si>
    <t>net_mkt_inc_irpssc_pc_dependency_cons_inc_pc_7</t>
  </si>
  <si>
    <t>net_mkt_inc_irpssc_pc_dependency_cons_inc_ande_pc_7</t>
  </si>
  <si>
    <t>net_mkt_inc_irpssc_pc_dependency_final_inc_pc_7</t>
  </si>
  <si>
    <t>net_mkt_inc_irpssc_pc_dependency_nso_inc_7</t>
  </si>
  <si>
    <t>net_mkt_inc_irpssc_pc_dependency_linpobto__7</t>
  </si>
  <si>
    <t>net_mkt_inc_irpssc_pc_dependency_linpobex__7</t>
  </si>
  <si>
    <t>dis_inc_pc_dependency_gross_mkt_inc_pc_7</t>
  </si>
  <si>
    <t>dis_inc_pc_dependency_net_mkt_income_pc_7</t>
  </si>
  <si>
    <t>dis_inc_pc_dependency_net_mkt_incirp_pc_7</t>
  </si>
  <si>
    <t>dis_inc_pc_dependency_net_mkt_inc_irpssc_pc_7</t>
  </si>
  <si>
    <t>dis_inc_pc_dependency_dis_inc_pc_7</t>
  </si>
  <si>
    <t>dis_inc_pc_dependency_cons_inc_pc_7</t>
  </si>
  <si>
    <t>dis_inc_pc_dependency_cons_inc_ande_pc_7</t>
  </si>
  <si>
    <t>dis_inc_pc_dependency_final_inc_pc_7</t>
  </si>
  <si>
    <t>dis_inc_pc_dependency_nso_inc_7</t>
  </si>
  <si>
    <t>dis_inc_pc_dependency_linpobto__7</t>
  </si>
  <si>
    <t>dis_inc_pc_dependency_linpobex__7</t>
  </si>
  <si>
    <t>cons_inc_pc_dependency_gross_mkt_inc_pc_7</t>
  </si>
  <si>
    <t>cons_inc_pc_dependency_net_mkt_income_pc_7</t>
  </si>
  <si>
    <t>cons_inc_pc_dependency_net_mkt_incirp_pc_7</t>
  </si>
  <si>
    <t>cons_inc_pc_dependency_net_mkt_inc_irpssc_pc_7</t>
  </si>
  <si>
    <t>cons_inc_pc_dependency_dis_inc_pc_7</t>
  </si>
  <si>
    <t>cons_inc_pc_dependency_cons_inc_pc_7</t>
  </si>
  <si>
    <t>cons_inc_pc_dependency_cons_inc_ande_pc_7</t>
  </si>
  <si>
    <t>cons_inc_pc_dependency_final_inc_pc_7</t>
  </si>
  <si>
    <t>cons_inc_pc_dependency_nso_inc_7</t>
  </si>
  <si>
    <t>cons_inc_pc_dependency_linpobto__7</t>
  </si>
  <si>
    <t>cons_inc_pc_dependency_linpobex__7</t>
  </si>
  <si>
    <t>cons_inc_ande_pc_dependency_gross_mkt_inc_pc_7</t>
  </si>
  <si>
    <t>cons_inc_ande_pc_dependency_net_mkt_income_pc_7</t>
  </si>
  <si>
    <t>cons_inc_ande_pc_dependency_net_mkt_incirp_pc_7</t>
  </si>
  <si>
    <t>cons_inc_ande_pc_dependency_net_mkt_inc_irpssc_pc_7</t>
  </si>
  <si>
    <t>cons_inc_ande_pc_dependency_dis_inc_pc_7</t>
  </si>
  <si>
    <t>cons_inc_ande_pc_dependency_cons_inc_pc_7</t>
  </si>
  <si>
    <t>cons_inc_ande_pc_dependency_cons_inc_ande_pc_7</t>
  </si>
  <si>
    <t>cons_inc_ande_pc_dependency_final_inc_pc_7</t>
  </si>
  <si>
    <t>cons_inc_ande_pc_dependency_nso_inc_7</t>
  </si>
  <si>
    <t>cons_inc_ande_pc_dependency_linpobto__7</t>
  </si>
  <si>
    <t>cons_inc_ande_pc_dependency_linpobex__7</t>
  </si>
  <si>
    <t>final_inc_pc_dependency_gross_mkt_inc_pc_7</t>
  </si>
  <si>
    <t>final_inc_pc_dependency_net_mkt_income_pc_7</t>
  </si>
  <si>
    <t>final_inc_pc_dependency_net_mkt_incirp_pc_7</t>
  </si>
  <si>
    <t>final_inc_pc_dependency_net_mkt_inc_irpssc_pc_7</t>
  </si>
  <si>
    <t>final_inc_pc_dependency_dis_inc_pc_7</t>
  </si>
  <si>
    <t>final_inc_pc_dependency_cons_inc_pc_7</t>
  </si>
  <si>
    <t>final_inc_pc_dependency_cons_inc_ande_pc_7</t>
  </si>
  <si>
    <t>final_inc_pc_dependency_final_inc_pc_7</t>
  </si>
  <si>
    <t>final_inc_pc_dependency_nso_inc_7</t>
  </si>
  <si>
    <t>final_inc_pc_dependency_linpobto__7</t>
  </si>
  <si>
    <t>final_inc_pc_dependency_linpobex__7</t>
  </si>
  <si>
    <t>nso_inc_dependency_gross_mkt_inc_pc_7</t>
  </si>
  <si>
    <t>nso_inc_dependency_net_mkt_income_pc_7</t>
  </si>
  <si>
    <t>nso_inc_dependency_net_mkt_incirp_pc_7</t>
  </si>
  <si>
    <t>nso_inc_dependency_net_mkt_inc_irpssc_pc_7</t>
  </si>
  <si>
    <t>nso_inc_dependency_dis_inc_pc_7</t>
  </si>
  <si>
    <t>nso_inc_dependency_cons_inc_pc_7</t>
  </si>
  <si>
    <t>nso_inc_dependency_cons_inc_ande_pc_7</t>
  </si>
  <si>
    <t>nso_inc_dependency_final_inc_pc_7</t>
  </si>
  <si>
    <t>nso_inc_dependency_nso_inc_7</t>
  </si>
  <si>
    <t>nso_inc_dependency_linpobto__7</t>
  </si>
  <si>
    <t>nso_inc_dependency_linpobex__7</t>
  </si>
  <si>
    <t>ssc_pc_dependency_gross_mkt_inc_pc_7</t>
  </si>
  <si>
    <t>ssc_pc_dependency_net_mkt_income_pc_7</t>
  </si>
  <si>
    <t>ssc_pc_dependency_net_mkt_incirp_pc_7</t>
  </si>
  <si>
    <t>ssc_pc_dependency_net_mkt_inc_irpssc_pc_7</t>
  </si>
  <si>
    <t>ssc_pc_dependency_dis_inc_pc_7</t>
  </si>
  <si>
    <t>ssc_pc_dependency_cons_inc_pc_7</t>
  </si>
  <si>
    <t>ssc_pc_dependency_cons_inc_ande_pc_7</t>
  </si>
  <si>
    <t>ssc_pc_dependency_final_inc_pc_7</t>
  </si>
  <si>
    <t>ssc_pc_dependency_nso_inc_7</t>
  </si>
  <si>
    <t>ssc_pc_dependency_linpobto__7</t>
  </si>
  <si>
    <t>ssc_pc_dependency_linpobex__7</t>
  </si>
  <si>
    <t>tot_ire_pc_dependency_gross_mkt_inc_pc_7</t>
  </si>
  <si>
    <t>tot_ire_pc_dependency_net_mkt_income_pc_7</t>
  </si>
  <si>
    <t>tot_ire_pc_dependency_net_mkt_incirp_pc_7</t>
  </si>
  <si>
    <t>tot_ire_pc_dependency_net_mkt_inc_irpssc_pc_7</t>
  </si>
  <si>
    <t>tot_ire_pc_dependency_dis_inc_pc_7</t>
  </si>
  <si>
    <t>tot_ire_pc_dependency_cons_inc_pc_7</t>
  </si>
  <si>
    <t>tot_ire_pc_dependency_cons_inc_ande_pc_7</t>
  </si>
  <si>
    <t>tot_ire_pc_dependency_final_inc_pc_7</t>
  </si>
  <si>
    <t>tot_ire_pc_dependency_nso_inc_7</t>
  </si>
  <si>
    <t>tot_ire_pc_dependency_linpobto__7</t>
  </si>
  <si>
    <t>tot_ire_pc_dependency_linpobex__7</t>
  </si>
  <si>
    <t>monto_shock_pc_dependency_gross_mkt_inc_pc_7</t>
  </si>
  <si>
    <t>monto_shock_pc_dependency_net_mkt_income_pc_7</t>
  </si>
  <si>
    <t>monto_shock_pc_dependency_net_mkt_incirp_pc_7</t>
  </si>
  <si>
    <t>monto_shock_pc_dependency_net_mkt_inc_irpssc_pc_7</t>
  </si>
  <si>
    <t>monto_shock_pc_dependency_dis_inc_pc_7</t>
  </si>
  <si>
    <t>monto_shock_pc_dependency_cons_inc_pc_7</t>
  </si>
  <si>
    <t>monto_shock_pc_dependency_cons_inc_ande_pc_7</t>
  </si>
  <si>
    <t>monto_shock_pc_dependency_final_inc_pc_7</t>
  </si>
  <si>
    <t>monto_shock_pc_dependency_nso_inc_7</t>
  </si>
  <si>
    <t>monto_shock_pc_dependency_linpobto__7</t>
  </si>
  <si>
    <t>monto_shock_pc_dependency_linpobex__7</t>
  </si>
  <si>
    <t>monto_nafta_pc_dependency_gross_mkt_inc_pc_7</t>
  </si>
  <si>
    <t>monto_nafta_pc_dependency_net_mkt_income_pc_7</t>
  </si>
  <si>
    <t>monto_nafta_pc_dependency_net_mkt_incirp_pc_7</t>
  </si>
  <si>
    <t>monto_nafta_pc_dependency_net_mkt_inc_irpssc_pc_7</t>
  </si>
  <si>
    <t>monto_nafta_pc_dependency_dis_inc_pc_7</t>
  </si>
  <si>
    <t>monto_nafta_pc_dependency_cons_inc_pc_7</t>
  </si>
  <si>
    <t>monto_nafta_pc_dependency_cons_inc_ande_pc_7</t>
  </si>
  <si>
    <t>monto_nafta_pc_dependency_final_inc_pc_7</t>
  </si>
  <si>
    <t>monto_nafta_pc_dependency_nso_inc_7</t>
  </si>
  <si>
    <t>monto_nafta_pc_dependency_linpobto__7</t>
  </si>
  <si>
    <t>monto_nafta_pc_dependency_linpobex__7</t>
  </si>
  <si>
    <t>tot_pit_pc_dependency_gross_mkt_inc_pc_8</t>
  </si>
  <si>
    <t>tot_pit_pc_dependency_net_mkt_income_pc_8</t>
  </si>
  <si>
    <t>tot_pit_pc_dependency_net_mkt_incirp_pc_8</t>
  </si>
  <si>
    <t>tot_pit_pc_dependency_net_mkt_inc_irpssc_pc_8</t>
  </si>
  <si>
    <t>tot_pit_pc_dependency_dis_inc_pc_8</t>
  </si>
  <si>
    <t>tot_pit_pc_dependency_cons_inc_pc_8</t>
  </si>
  <si>
    <t>tot_pit_pc_dependency_cons_inc_ande_pc_8</t>
  </si>
  <si>
    <t>tot_pit_pc_dependency_final_inc_pc_8</t>
  </si>
  <si>
    <t>tot_pit_pc_dependency_nso_inc_8</t>
  </si>
  <si>
    <t>tot_pit_pc_dependency_linpobto__8</t>
  </si>
  <si>
    <t>tot_pit_pc_dependency_linpobex__8</t>
  </si>
  <si>
    <t>tot_dit_corp_pc_dependency_gross_mkt_inc_pc_8</t>
  </si>
  <si>
    <t>tot_dit_corp_pc_dependency_net_mkt_income_pc_8</t>
  </si>
  <si>
    <t>tot_dit_corp_pc_dependency_net_mkt_incirp_pc_8</t>
  </si>
  <si>
    <t>tot_dit_corp_pc_dependency_net_mkt_inc_irpssc_pc_8</t>
  </si>
  <si>
    <t>tot_dit_corp_pc_dependency_dis_inc_pc_8</t>
  </si>
  <si>
    <t>tot_dit_corp_pc_dependency_cons_inc_pc_8</t>
  </si>
  <si>
    <t>tot_dit_corp_pc_dependency_cons_inc_ande_pc_8</t>
  </si>
  <si>
    <t>tot_dit_corp_pc_dependency_final_inc_pc_8</t>
  </si>
  <si>
    <t>tot_dit_corp_pc_dependency_nso_inc_8</t>
  </si>
  <si>
    <t>tot_dit_corp_pc_dependency_linpobto__8</t>
  </si>
  <si>
    <t>tot_dit_corp_pc_dependency_linpobex__8</t>
  </si>
  <si>
    <t>iragro_pc_dependency_gross_mkt_inc_pc_8</t>
  </si>
  <si>
    <t>iragro_pc_dependency_net_mkt_income_pc_8</t>
  </si>
  <si>
    <t>iragro_pc_dependency_net_mkt_incirp_pc_8</t>
  </si>
  <si>
    <t>iragro_pc_dependency_net_mkt_inc_irpssc_pc_8</t>
  </si>
  <si>
    <t>iragro_pc_dependency_dis_inc_pc_8</t>
  </si>
  <si>
    <t>iragro_pc_dependency_cons_inc_pc_8</t>
  </si>
  <si>
    <t>iragro_pc_dependency_cons_inc_ande_pc_8</t>
  </si>
  <si>
    <t>iragro_pc_dependency_final_inc_pc_8</t>
  </si>
  <si>
    <t>iragro_pc_dependency_nso_inc_8</t>
  </si>
  <si>
    <t>iragro_pc_dependency_linpobto__8</t>
  </si>
  <si>
    <t>iragro_pc_dependency_linpobex__8</t>
  </si>
  <si>
    <t>iracis_pc_dependency_gross_mkt_inc_pc_8</t>
  </si>
  <si>
    <t>iracis_pc_dependency_net_mkt_income_pc_8</t>
  </si>
  <si>
    <t>iracis_pc_dependency_net_mkt_incirp_pc_8</t>
  </si>
  <si>
    <t>iracis_pc_dependency_net_mkt_inc_irpssc_pc_8</t>
  </si>
  <si>
    <t>iracis_pc_dependency_dis_inc_pc_8</t>
  </si>
  <si>
    <t>iracis_pc_dependency_cons_inc_pc_8</t>
  </si>
  <si>
    <t>iracis_pc_dependency_cons_inc_ande_pc_8</t>
  </si>
  <si>
    <t>iracis_pc_dependency_final_inc_pc_8</t>
  </si>
  <si>
    <t>iracis_pc_dependency_nso_inc_8</t>
  </si>
  <si>
    <t>iracis_pc_dependency_linpobto__8</t>
  </si>
  <si>
    <t>iracis_pc_dependency_linpobex__8</t>
  </si>
  <si>
    <t>labor_tax_pc_dependency_gross_mkt_inc_pc_8</t>
  </si>
  <si>
    <t>labor_tax_pc_dependency_net_mkt_income_pc_8</t>
  </si>
  <si>
    <t>labor_tax_pc_dependency_net_mkt_incirp_pc_8</t>
  </si>
  <si>
    <t>labor_tax_pc_dependency_net_mkt_inc_irpssc_pc_8</t>
  </si>
  <si>
    <t>labor_tax_pc_dependency_dis_inc_pc_8</t>
  </si>
  <si>
    <t>labor_tax_pc_dependency_cons_inc_pc_8</t>
  </si>
  <si>
    <t>labor_tax_pc_dependency_cons_inc_ande_pc_8</t>
  </si>
  <si>
    <t>labor_tax_pc_dependency_final_inc_pc_8</t>
  </si>
  <si>
    <t>labor_tax_pc_dependency_nso_inc_8</t>
  </si>
  <si>
    <t>labor_tax_pc_dependency_linpobto__8</t>
  </si>
  <si>
    <t>labor_tax_pc_dependency_linpobex__8</t>
  </si>
  <si>
    <t>tekopora_inc_pc_dependency_gross_mkt_inc_pc_8</t>
  </si>
  <si>
    <t>tekopora_inc_pc_dependency_net_mkt_income_pc_8</t>
  </si>
  <si>
    <t>tekopora_inc_pc_dependency_net_mkt_incirp_pc_8</t>
  </si>
  <si>
    <t>tekopora_inc_pc_dependency_net_mkt_inc_irpssc_pc_8</t>
  </si>
  <si>
    <t>tekopora_inc_pc_dependency_dis_inc_pc_8</t>
  </si>
  <si>
    <t>tekopora_inc_pc_dependency_cons_inc_pc_8</t>
  </si>
  <si>
    <t>tekopora_inc_pc_dependency_cons_inc_ande_pc_8</t>
  </si>
  <si>
    <t>tekopora_inc_pc_dependency_final_inc_pc_8</t>
  </si>
  <si>
    <t>tekopora_inc_pc_dependency_nso_inc_8</t>
  </si>
  <si>
    <t>tekopora_inc_pc_dependency_linpobto__8</t>
  </si>
  <si>
    <t>tekopora_inc_pc_dependency_linpobex__8</t>
  </si>
  <si>
    <t>famassist_inc_pc_dependency_gross_mkt_inc_pc_8</t>
  </si>
  <si>
    <t>famassist_inc_pc_dependency_net_mkt_income_pc_8</t>
  </si>
  <si>
    <t>famassist_inc_pc_dependency_net_mkt_incirp_pc_8</t>
  </si>
  <si>
    <t>famassist_inc_pc_dependency_net_mkt_inc_irpssc_pc_8</t>
  </si>
  <si>
    <t>famassist_inc_pc_dependency_dis_inc_pc_8</t>
  </si>
  <si>
    <t>famassist_inc_pc_dependency_cons_inc_pc_8</t>
  </si>
  <si>
    <t>famassist_inc_pc_dependency_cons_inc_ande_pc_8</t>
  </si>
  <si>
    <t>famassist_inc_pc_dependency_final_inc_pc_8</t>
  </si>
  <si>
    <t>famassist_inc_pc_dependency_nso_inc_8</t>
  </si>
  <si>
    <t>famassist_inc_pc_dependency_linpobto__8</t>
  </si>
  <si>
    <t>famassist_inc_pc_dependency_linpobex__8</t>
  </si>
  <si>
    <t>adulto_inc_pc_dependency_gross_mkt_inc_pc_8</t>
  </si>
  <si>
    <t>adulto_inc_pc_dependency_net_mkt_income_pc_8</t>
  </si>
  <si>
    <t>adulto_inc_pc_dependency_net_mkt_incirp_pc_8</t>
  </si>
  <si>
    <t>adulto_inc_pc_dependency_net_mkt_inc_irpssc_pc_8</t>
  </si>
  <si>
    <t>adulto_inc_pc_dependency_dis_inc_pc_8</t>
  </si>
  <si>
    <t>adulto_inc_pc_dependency_cons_inc_pc_8</t>
  </si>
  <si>
    <t>adulto_inc_pc_dependency_cons_inc_ande_pc_8</t>
  </si>
  <si>
    <t>adulto_inc_pc_dependency_final_inc_pc_8</t>
  </si>
  <si>
    <t>adulto_inc_pc_dependency_nso_inc_8</t>
  </si>
  <si>
    <t>adulto_inc_pc_dependency_linpobto__8</t>
  </si>
  <si>
    <t>adulto_inc_pc_dependency_linpobex__8</t>
  </si>
  <si>
    <t>agtrans_inc_pc_dependency_gross_mkt_inc_pc_8</t>
  </si>
  <si>
    <t>agtrans_inc_pc_dependency_net_mkt_income_pc_8</t>
  </si>
  <si>
    <t>agtrans_inc_pc_dependency_net_mkt_incirp_pc_8</t>
  </si>
  <si>
    <t>agtrans_inc_pc_dependency_net_mkt_inc_irpssc_pc_8</t>
  </si>
  <si>
    <t>agtrans_inc_pc_dependency_dis_inc_pc_8</t>
  </si>
  <si>
    <t>agtrans_inc_pc_dependency_cons_inc_pc_8</t>
  </si>
  <si>
    <t>agtrans_inc_pc_dependency_cons_inc_ande_pc_8</t>
  </si>
  <si>
    <t>agtrans_inc_pc_dependency_final_inc_pc_8</t>
  </si>
  <si>
    <t>agtrans_inc_pc_dependency_nso_inc_8</t>
  </si>
  <si>
    <t>agtrans_inc_pc_dependency_linpobto__8</t>
  </si>
  <si>
    <t>agtrans_inc_pc_dependency_linpobex__8</t>
  </si>
  <si>
    <t>elec_sub_pc_dependency_gross_mkt_inc_pc_8</t>
  </si>
  <si>
    <t>elec_sub_pc_dependency_net_mkt_income_pc_8</t>
  </si>
  <si>
    <t>elec_sub_pc_dependency_net_mkt_incirp_pc_8</t>
  </si>
  <si>
    <t>elec_sub_pc_dependency_net_mkt_inc_irpssc_pc_8</t>
  </si>
  <si>
    <t>elec_sub_pc_dependency_dis_inc_pc_8</t>
  </si>
  <si>
    <t>elec_sub_pc_dependency_cons_inc_pc_8</t>
  </si>
  <si>
    <t>elec_sub_pc_dependency_cons_inc_ande_pc_8</t>
  </si>
  <si>
    <t>elec_sub_pc_dependency_final_inc_pc_8</t>
  </si>
  <si>
    <t>elec_sub_pc_dependency_nso_inc_8</t>
  </si>
  <si>
    <t>elec_sub_pc_dependency_linpobto__8</t>
  </si>
  <si>
    <t>elec_sub_pc_dependency_linpobex__8</t>
  </si>
  <si>
    <t>transporte_sub_pc_dependency_gross_mkt_inc_pc_8</t>
  </si>
  <si>
    <t>transporte_sub_pc_dependency_net_mkt_income_pc_8</t>
  </si>
  <si>
    <t>transporte_sub_pc_dependency_net_mkt_incirp_pc_8</t>
  </si>
  <si>
    <t>transporte_sub_pc_dependency_net_mkt_inc_irpssc_pc_8</t>
  </si>
  <si>
    <t>transporte_sub_pc_dependency_dis_inc_pc_8</t>
  </si>
  <si>
    <t>transporte_sub_pc_dependency_cons_inc_pc_8</t>
  </si>
  <si>
    <t>transporte_sub_pc_dependency_cons_inc_ande_pc_8</t>
  </si>
  <si>
    <t>transporte_sub_pc_dependency_final_inc_pc_8</t>
  </si>
  <si>
    <t>transporte_sub_pc_dependency_nso_inc_8</t>
  </si>
  <si>
    <t>transporte_sub_pc_dependency_linpobto__8</t>
  </si>
  <si>
    <t>transporte_sub_pc_dependency_linpobex__8</t>
  </si>
  <si>
    <t>tot_deduction_taken_pc_dependency_gross_mkt_inc_pc_8</t>
  </si>
  <si>
    <t>tot_deduction_taken_pc_dependency_net_mkt_income_pc_8</t>
  </si>
  <si>
    <t>tot_deduction_taken_pc_dependency_net_mkt_incirp_pc_8</t>
  </si>
  <si>
    <t>tot_deduction_taken_pc_dependency_net_mkt_inc_irpssc_pc_8</t>
  </si>
  <si>
    <t>tot_deduction_taken_pc_dependency_dis_inc_pc_8</t>
  </si>
  <si>
    <t>tot_deduction_taken_pc_dependency_cons_inc_pc_8</t>
  </si>
  <si>
    <t>tot_deduction_taken_pc_dependency_cons_inc_ande_pc_8</t>
  </si>
  <si>
    <t>tot_deduction_taken_pc_dependency_final_inc_pc_8</t>
  </si>
  <si>
    <t>tot_deduction_taken_pc_dependency_nso_inc_8</t>
  </si>
  <si>
    <t>tot_deduction_taken_pc_dependency_linpobto__8</t>
  </si>
  <si>
    <t>tot_deduction_taken_pc_dependency_linpobex__8</t>
  </si>
  <si>
    <t>senavitat_sub_pc_dependency_gross_mkt_inc_pc_8</t>
  </si>
  <si>
    <t>senavitat_sub_pc_dependency_net_mkt_income_pc_8</t>
  </si>
  <si>
    <t>senavitat_sub_pc_dependency_net_mkt_incirp_pc_8</t>
  </si>
  <si>
    <t>senavitat_sub_pc_dependency_net_mkt_inc_irpssc_pc_8</t>
  </si>
  <si>
    <t>senavitat_sub_pc_dependency_dis_inc_pc_8</t>
  </si>
  <si>
    <t>senavitat_sub_pc_dependency_cons_inc_pc_8</t>
  </si>
  <si>
    <t>senavitat_sub_pc_dependency_cons_inc_ande_pc_8</t>
  </si>
  <si>
    <t>senavitat_sub_pc_dependency_final_inc_pc_8</t>
  </si>
  <si>
    <t>senavitat_sub_pc_dependency_nso_inc_8</t>
  </si>
  <si>
    <t>senavitat_sub_pc_dependency_linpobto__8</t>
  </si>
  <si>
    <t>senavitat_sub_pc_dependency_linpobex__8</t>
  </si>
  <si>
    <t>becas_pc_dependency_gross_mkt_inc_pc_8</t>
  </si>
  <si>
    <t>becas_pc_dependency_net_mkt_income_pc_8</t>
  </si>
  <si>
    <t>becas_pc_dependency_net_mkt_incirp_pc_8</t>
  </si>
  <si>
    <t>becas_pc_dependency_net_mkt_inc_irpssc_pc_8</t>
  </si>
  <si>
    <t>becas_pc_dependency_dis_inc_pc_8</t>
  </si>
  <si>
    <t>becas_pc_dependency_cons_inc_pc_8</t>
  </si>
  <si>
    <t>becas_pc_dependency_cons_inc_ande_pc_8</t>
  </si>
  <si>
    <t>becas_pc_dependency_final_inc_pc_8</t>
  </si>
  <si>
    <t>becas_pc_dependency_nso_inc_8</t>
  </si>
  <si>
    <t>becas_pc_dependency_linpobto__8</t>
  </si>
  <si>
    <t>becas_pc_dependency_linpobex__8</t>
  </si>
  <si>
    <t>edupubpreesc_pc_dependency_gross_mkt_inc_pc_8</t>
  </si>
  <si>
    <t>edupubpreesc_pc_dependency_net_mkt_income_pc_8</t>
  </si>
  <si>
    <t>edupubpreesc_pc_dependency_net_mkt_incirp_pc_8</t>
  </si>
  <si>
    <t>edupubpreesc_pc_dependency_net_mkt_inc_irpssc_pc_8</t>
  </si>
  <si>
    <t>edupubpreesc_pc_dependency_dis_inc_pc_8</t>
  </si>
  <si>
    <t>edupubpreesc_pc_dependency_cons_inc_pc_8</t>
  </si>
  <si>
    <t>edupubpreesc_pc_dependency_cons_inc_ande_pc_8</t>
  </si>
  <si>
    <t>edupubpreesc_pc_dependency_final_inc_pc_8</t>
  </si>
  <si>
    <t>edupubpreesc_pc_dependency_nso_inc_8</t>
  </si>
  <si>
    <t>edupubpreesc_pc_dependency_linpobto__8</t>
  </si>
  <si>
    <t>edupubpreesc_pc_dependency_linpobex__8</t>
  </si>
  <si>
    <t>edupubprim_pc_dependency_gross_mkt_inc_pc_8</t>
  </si>
  <si>
    <t>edupubprim_pc_dependency_net_mkt_income_pc_8</t>
  </si>
  <si>
    <t>edupubprim_pc_dependency_net_mkt_incirp_pc_8</t>
  </si>
  <si>
    <t>edupubprim_pc_dependency_net_mkt_inc_irpssc_pc_8</t>
  </si>
  <si>
    <t>edupubprim_pc_dependency_dis_inc_pc_8</t>
  </si>
  <si>
    <t>edupubprim_pc_dependency_cons_inc_pc_8</t>
  </si>
  <si>
    <t>edupubprim_pc_dependency_cons_inc_ande_pc_8</t>
  </si>
  <si>
    <t>edupubprim_pc_dependency_final_inc_pc_8</t>
  </si>
  <si>
    <t>edupubprim_pc_dependency_nso_inc_8</t>
  </si>
  <si>
    <t>edupubprim_pc_dependency_linpobto__8</t>
  </si>
  <si>
    <t>edupubprim_pc_dependency_linpobex__8</t>
  </si>
  <si>
    <t>edupubsec_pc_dependency_gross_mkt_inc_pc_8</t>
  </si>
  <si>
    <t>edupubsec_pc_dependency_net_mkt_income_pc_8</t>
  </si>
  <si>
    <t>edupubsec_pc_dependency_net_mkt_incirp_pc_8</t>
  </si>
  <si>
    <t>edupubsec_pc_dependency_net_mkt_inc_irpssc_pc_8</t>
  </si>
  <si>
    <t>edupubsec_pc_dependency_dis_inc_pc_8</t>
  </si>
  <si>
    <t>edupubsec_pc_dependency_cons_inc_pc_8</t>
  </si>
  <si>
    <t>edupubsec_pc_dependency_cons_inc_ande_pc_8</t>
  </si>
  <si>
    <t>edupubsec_pc_dependency_final_inc_pc_8</t>
  </si>
  <si>
    <t>edupubsec_pc_dependency_nso_inc_8</t>
  </si>
  <si>
    <t>edupubsec_pc_dependency_linpobto__8</t>
  </si>
  <si>
    <t>edupubsec_pc_dependency_linpobex__8</t>
  </si>
  <si>
    <t>edupubuni_pc_dependency_gross_mkt_inc_pc_8</t>
  </si>
  <si>
    <t>edupubuni_pc_dependency_net_mkt_income_pc_8</t>
  </si>
  <si>
    <t>edupubuni_pc_dependency_net_mkt_incirp_pc_8</t>
  </si>
  <si>
    <t>edupubuni_pc_dependency_net_mkt_inc_irpssc_pc_8</t>
  </si>
  <si>
    <t>edupubuni_pc_dependency_dis_inc_pc_8</t>
  </si>
  <si>
    <t>edupubuni_pc_dependency_cons_inc_pc_8</t>
  </si>
  <si>
    <t>edupubuni_pc_dependency_cons_inc_ande_pc_8</t>
  </si>
  <si>
    <t>edupubuni_pc_dependency_final_inc_pc_8</t>
  </si>
  <si>
    <t>edupubuni_pc_dependency_nso_inc_8</t>
  </si>
  <si>
    <t>edupubuni_pc_dependency_linpobto__8</t>
  </si>
  <si>
    <t>edupubuni_pc_dependency_linpobex__8</t>
  </si>
  <si>
    <t>transfood_pc_dependency_gross_mkt_inc_pc_8</t>
  </si>
  <si>
    <t>transfood_pc_dependency_net_mkt_income_pc_8</t>
  </si>
  <si>
    <t>transfood_pc_dependency_net_mkt_incirp_pc_8</t>
  </si>
  <si>
    <t>transfood_pc_dependency_net_mkt_inc_irpssc_pc_8</t>
  </si>
  <si>
    <t>transfood_pc_dependency_dis_inc_pc_8</t>
  </si>
  <si>
    <t>transfood_pc_dependency_cons_inc_pc_8</t>
  </si>
  <si>
    <t>transfood_pc_dependency_cons_inc_ande_pc_8</t>
  </si>
  <si>
    <t>transfood_pc_dependency_final_inc_pc_8</t>
  </si>
  <si>
    <t>transfood_pc_dependency_nso_inc_8</t>
  </si>
  <si>
    <t>transfood_pc_dependency_linpobto__8</t>
  </si>
  <si>
    <t>transfood_pc_dependency_linpobex__8</t>
  </si>
  <si>
    <t>transutil_pc_dependency_gross_mkt_inc_pc_8</t>
  </si>
  <si>
    <t>transutil_pc_dependency_net_mkt_income_pc_8</t>
  </si>
  <si>
    <t>transutil_pc_dependency_net_mkt_incirp_pc_8</t>
  </si>
  <si>
    <t>transutil_pc_dependency_net_mkt_inc_irpssc_pc_8</t>
  </si>
  <si>
    <t>transutil_pc_dependency_dis_inc_pc_8</t>
  </si>
  <si>
    <t>transutil_pc_dependency_cons_inc_pc_8</t>
  </si>
  <si>
    <t>transutil_pc_dependency_cons_inc_ande_pc_8</t>
  </si>
  <si>
    <t>transutil_pc_dependency_final_inc_pc_8</t>
  </si>
  <si>
    <t>transutil_pc_dependency_nso_inc_8</t>
  </si>
  <si>
    <t>transutil_pc_dependency_linpobto__8</t>
  </si>
  <si>
    <t>transutil_pc_dependency_linpobex__8</t>
  </si>
  <si>
    <t>adultomayor_uni_pc_dependency_gross_mkt_inc_pc_8</t>
  </si>
  <si>
    <t>adultomayor_uni_pc_dependency_net_mkt_income_pc_8</t>
  </si>
  <si>
    <t>adultomayor_uni_pc_dependency_net_mkt_incirp_pc_8</t>
  </si>
  <si>
    <t>adultomayor_uni_pc_dependency_net_mkt_inc_irpssc_pc_8</t>
  </si>
  <si>
    <t>adultomayor_uni_pc_dependency_dis_inc_pc_8</t>
  </si>
  <si>
    <t>adultomayor_uni_pc_dependency_cons_inc_pc_8</t>
  </si>
  <si>
    <t>adultomayor_uni_pc_dependency_cons_inc_ande_pc_8</t>
  </si>
  <si>
    <t>adultomayor_uni_pc_dependency_final_inc_pc_8</t>
  </si>
  <si>
    <t>adultomayor_uni_pc_dependency_nso_inc_8</t>
  </si>
  <si>
    <t>adultomayor_uni_pc_dependency_linpobto__8</t>
  </si>
  <si>
    <t>adultomayor_uni_pc_dependency_linpobex__8</t>
  </si>
  <si>
    <t>monto_sub_andeFS_pc_pc_dependency_gross_mkt_inc_pc_8</t>
  </si>
  <si>
    <t>monto_sub_andeFS_pc_pc_dependency_net_mkt_income_pc_8</t>
  </si>
  <si>
    <t>monto_sub_andeFS_pc_pc_dependency_net_mkt_incirp_pc_8</t>
  </si>
  <si>
    <t>monto_sub_andeFS_pc_pc_dependency_net_mkt_inc_irpssc_pc_8</t>
  </si>
  <si>
    <t>monto_sub_andeFS_pc_pc_dependency_dis_inc_pc_8</t>
  </si>
  <si>
    <t>monto_sub_andeFS_pc_pc_dependency_cons_inc_pc_8</t>
  </si>
  <si>
    <t>monto_sub_andeFS_pc_pc_dependency_cons_inc_ande_pc_8</t>
  </si>
  <si>
    <t>monto_sub_andeFS_pc_pc_dependency_final_inc_pc_8</t>
  </si>
  <si>
    <t>monto_sub_andeFS_pc_pc_dependency_nso_inc_8</t>
  </si>
  <si>
    <t>monto_sub_andeFS_pc_pc_dependency_linpobto__8</t>
  </si>
  <si>
    <t>monto_sub_andeFS_pc_pc_dependency_linpobex__8</t>
  </si>
  <si>
    <t>monto_iva_pc_dependency_gross_mkt_inc_pc_8</t>
  </si>
  <si>
    <t>monto_iva_pc_dependency_net_mkt_income_pc_8</t>
  </si>
  <si>
    <t>monto_iva_pc_dependency_net_mkt_incirp_pc_8</t>
  </si>
  <si>
    <t>monto_iva_pc_dependency_net_mkt_inc_irpssc_pc_8</t>
  </si>
  <si>
    <t>monto_iva_pc_dependency_dis_inc_pc_8</t>
  </si>
  <si>
    <t>monto_iva_pc_dependency_cons_inc_pc_8</t>
  </si>
  <si>
    <t>monto_iva_pc_dependency_cons_inc_ande_pc_8</t>
  </si>
  <si>
    <t>monto_iva_pc_dependency_final_inc_pc_8</t>
  </si>
  <si>
    <t>monto_iva_pc_dependency_nso_inc_8</t>
  </si>
  <si>
    <t>monto_iva_pc_dependency_linpobto__8</t>
  </si>
  <si>
    <t>monto_iva_pc_dependency_linpobex__8</t>
  </si>
  <si>
    <t>monto_tekopora_pc_dependency_gross_mkt_inc_pc_8</t>
  </si>
  <si>
    <t>monto_tekopora_pc_dependency_net_mkt_income_pc_8</t>
  </si>
  <si>
    <t>monto_tekopora_pc_dependency_net_mkt_incirp_pc_8</t>
  </si>
  <si>
    <t>monto_tekopora_pc_dependency_net_mkt_inc_irpssc_pc_8</t>
  </si>
  <si>
    <t>monto_tekopora_pc_dependency_dis_inc_pc_8</t>
  </si>
  <si>
    <t>monto_tekopora_pc_dependency_cons_inc_pc_8</t>
  </si>
  <si>
    <t>monto_tekopora_pc_dependency_cons_inc_ande_pc_8</t>
  </si>
  <si>
    <t>monto_tekopora_pc_dependency_final_inc_pc_8</t>
  </si>
  <si>
    <t>monto_tekopora_pc_dependency_nso_inc_8</t>
  </si>
  <si>
    <t>monto_tekopora_pc_dependency_linpobto__8</t>
  </si>
  <si>
    <t>monto_tekopora_pc_dependency_linpobex__8</t>
  </si>
  <si>
    <t>monto_adulto_pc_dependency_gross_mkt_inc_pc_8</t>
  </si>
  <si>
    <t>monto_adulto_pc_dependency_net_mkt_income_pc_8</t>
  </si>
  <si>
    <t>monto_adulto_pc_dependency_net_mkt_incirp_pc_8</t>
  </si>
  <si>
    <t>monto_adulto_pc_dependency_net_mkt_inc_irpssc_pc_8</t>
  </si>
  <si>
    <t>monto_adulto_pc_dependency_dis_inc_pc_8</t>
  </si>
  <si>
    <t>monto_adulto_pc_dependency_cons_inc_pc_8</t>
  </si>
  <si>
    <t>monto_adulto_pc_dependency_cons_inc_ande_pc_8</t>
  </si>
  <si>
    <t>monto_adulto_pc_dependency_final_inc_pc_8</t>
  </si>
  <si>
    <t>monto_adulto_pc_dependency_nso_inc_8</t>
  </si>
  <si>
    <t>monto_adulto_pc_dependency_linpobto__8</t>
  </si>
  <si>
    <t>monto_adulto_pc_dependency_linpobex__8</t>
  </si>
  <si>
    <t>monto_becmed_pc_dependency_gross_mkt_inc_pc_8</t>
  </si>
  <si>
    <t>monto_becmed_pc_dependency_net_mkt_income_pc_8</t>
  </si>
  <si>
    <t>monto_becmed_pc_dependency_net_mkt_incirp_pc_8</t>
  </si>
  <si>
    <t>monto_becmed_pc_dependency_net_mkt_inc_irpssc_pc_8</t>
  </si>
  <si>
    <t>monto_becmed_pc_dependency_dis_inc_pc_8</t>
  </si>
  <si>
    <t>monto_becmed_pc_dependency_cons_inc_pc_8</t>
  </si>
  <si>
    <t>monto_becmed_pc_dependency_cons_inc_ande_pc_8</t>
  </si>
  <si>
    <t>monto_becmed_pc_dependency_final_inc_pc_8</t>
  </si>
  <si>
    <t>monto_becmed_pc_dependency_nso_inc_8</t>
  </si>
  <si>
    <t>monto_becmed_pc_dependency_linpobto__8</t>
  </si>
  <si>
    <t>monto_becmed_pc_dependency_linpobex__8</t>
  </si>
  <si>
    <t>monto_becsup_pc_dependency_gross_mkt_inc_pc_8</t>
  </si>
  <si>
    <t>monto_becsup_pc_dependency_net_mkt_income_pc_8</t>
  </si>
  <si>
    <t>monto_becsup_pc_dependency_net_mkt_incirp_pc_8</t>
  </si>
  <si>
    <t>monto_becsup_pc_dependency_net_mkt_inc_irpssc_pc_8</t>
  </si>
  <si>
    <t>monto_becsup_pc_dependency_dis_inc_pc_8</t>
  </si>
  <si>
    <t>monto_becsup_pc_dependency_cons_inc_pc_8</t>
  </si>
  <si>
    <t>monto_becsup_pc_dependency_cons_inc_ande_pc_8</t>
  </si>
  <si>
    <t>monto_becsup_pc_dependency_final_inc_pc_8</t>
  </si>
  <si>
    <t>monto_becsup_pc_dependency_nso_inc_8</t>
  </si>
  <si>
    <t>monto_becsup_pc_dependency_linpobto__8</t>
  </si>
  <si>
    <t>monto_becsup_pc_dependency_linpobex__8</t>
  </si>
  <si>
    <t>monto_transesp_pc_dependency_gross_mkt_inc_pc_8</t>
  </si>
  <si>
    <t>monto_transesp_pc_dependency_net_mkt_income_pc_8</t>
  </si>
  <si>
    <t>monto_transesp_pc_dependency_net_mkt_incirp_pc_8</t>
  </si>
  <si>
    <t>monto_transesp_pc_dependency_net_mkt_inc_irpssc_pc_8</t>
  </si>
  <si>
    <t>monto_transesp_pc_dependency_dis_inc_pc_8</t>
  </si>
  <si>
    <t>monto_transesp_pc_dependency_cons_inc_pc_8</t>
  </si>
  <si>
    <t>monto_transesp_pc_dependency_cons_inc_ande_pc_8</t>
  </si>
  <si>
    <t>monto_transesp_pc_dependency_final_inc_pc_8</t>
  </si>
  <si>
    <t>monto_transesp_pc_dependency_nso_inc_8</t>
  </si>
  <si>
    <t>monto_transesp_pc_dependency_linpobto__8</t>
  </si>
  <si>
    <t>monto_transesp_pc_dependency_linpobex__8</t>
  </si>
  <si>
    <t>monto_transutil_pc_dependency_gross_mkt_inc_pc_8</t>
  </si>
  <si>
    <t>monto_transutil_pc_dependency_net_mkt_income_pc_8</t>
  </si>
  <si>
    <t>monto_transutil_pc_dependency_net_mkt_incirp_pc_8</t>
  </si>
  <si>
    <t>monto_transutil_pc_dependency_net_mkt_inc_irpssc_pc_8</t>
  </si>
  <si>
    <t>monto_transutil_pc_dependency_dis_inc_pc_8</t>
  </si>
  <si>
    <t>monto_transutil_pc_dependency_cons_inc_pc_8</t>
  </si>
  <si>
    <t>monto_transutil_pc_dependency_cons_inc_ande_pc_8</t>
  </si>
  <si>
    <t>monto_transutil_pc_dependency_final_inc_pc_8</t>
  </si>
  <si>
    <t>monto_transutil_pc_dependency_nso_inc_8</t>
  </si>
  <si>
    <t>monto_transutil_pc_dependency_linpobto__8</t>
  </si>
  <si>
    <t>monto_transutil_pc_dependency_linpobex__8</t>
  </si>
  <si>
    <t>monto_pyty1_pc_dependency_gross_mkt_inc_pc_8</t>
  </si>
  <si>
    <t>monto_pyty1_pc_dependency_net_mkt_income_pc_8</t>
  </si>
  <si>
    <t>monto_pyty1_pc_dependency_net_mkt_incirp_pc_8</t>
  </si>
  <si>
    <t>monto_pyty1_pc_dependency_net_mkt_inc_irpssc_pc_8</t>
  </si>
  <si>
    <t>monto_pyty1_pc_dependency_dis_inc_pc_8</t>
  </si>
  <si>
    <t>monto_pyty1_pc_dependency_cons_inc_pc_8</t>
  </si>
  <si>
    <t>monto_pyty1_pc_dependency_cons_inc_ande_pc_8</t>
  </si>
  <si>
    <t>monto_pyty1_pc_dependency_final_inc_pc_8</t>
  </si>
  <si>
    <t>monto_pyty1_pc_dependency_nso_inc_8</t>
  </si>
  <si>
    <t>monto_pyty1_pc_dependency_linpobto__8</t>
  </si>
  <si>
    <t>monto_pyty1_pc_dependency_linpobex__8</t>
  </si>
  <si>
    <t>monto_pyty2_pc_dependency_gross_mkt_inc_pc_8</t>
  </si>
  <si>
    <t>monto_pyty2_pc_dependency_net_mkt_income_pc_8</t>
  </si>
  <si>
    <t>monto_pyty2_pc_dependency_net_mkt_incirp_pc_8</t>
  </si>
  <si>
    <t>monto_pyty2_pc_dependency_net_mkt_inc_irpssc_pc_8</t>
  </si>
  <si>
    <t>monto_pyty2_pc_dependency_dis_inc_pc_8</t>
  </si>
  <si>
    <t>monto_pyty2_pc_dependency_cons_inc_pc_8</t>
  </si>
  <si>
    <t>monto_pyty2_pc_dependency_cons_inc_ande_pc_8</t>
  </si>
  <si>
    <t>monto_pyty2_pc_dependency_final_inc_pc_8</t>
  </si>
  <si>
    <t>monto_pyty2_pc_dependency_nso_inc_8</t>
  </si>
  <si>
    <t>monto_pyty2_pc_dependency_linpobto__8</t>
  </si>
  <si>
    <t>monto_pyty2_pc_dependency_linpobex__8</t>
  </si>
  <si>
    <t>monto_nangareko_pc_dependency_gross_mkt_inc_pc_8</t>
  </si>
  <si>
    <t>monto_nangareko_pc_dependency_net_mkt_income_pc_8</t>
  </si>
  <si>
    <t>monto_nangareko_pc_dependency_net_mkt_incirp_pc_8</t>
  </si>
  <si>
    <t>monto_nangareko_pc_dependency_net_mkt_inc_irpssc_pc_8</t>
  </si>
  <si>
    <t>monto_nangareko_pc_dependency_dis_inc_pc_8</t>
  </si>
  <si>
    <t>monto_nangareko_pc_dependency_cons_inc_pc_8</t>
  </si>
  <si>
    <t>monto_nangareko_pc_dependency_cons_inc_ande_pc_8</t>
  </si>
  <si>
    <t>monto_nangareko_pc_dependency_final_inc_pc_8</t>
  </si>
  <si>
    <t>monto_nangareko_pc_dependency_nso_inc_8</t>
  </si>
  <si>
    <t>monto_nangareko_pc_dependency_linpobto__8</t>
  </si>
  <si>
    <t>monto_nangareko_pc_dependency_linpobex__8</t>
  </si>
  <si>
    <t>saludpub_pc_dependency_gross_mkt_inc_pc_8</t>
  </si>
  <si>
    <t>saludpub_pc_dependency_net_mkt_income_pc_8</t>
  </si>
  <si>
    <t>saludpub_pc_dependency_net_mkt_incirp_pc_8</t>
  </si>
  <si>
    <t>saludpub_pc_dependency_net_mkt_inc_irpssc_pc_8</t>
  </si>
  <si>
    <t>saludpub_pc_dependency_dis_inc_pc_8</t>
  </si>
  <si>
    <t>saludpub_pc_dependency_cons_inc_pc_8</t>
  </si>
  <si>
    <t>saludpub_pc_dependency_cons_inc_ande_pc_8</t>
  </si>
  <si>
    <t>saludpub_pc_dependency_final_inc_pc_8</t>
  </si>
  <si>
    <t>saludpub_pc_dependency_nso_inc_8</t>
  </si>
  <si>
    <t>saludpub_pc_dependency_linpobto__8</t>
  </si>
  <si>
    <t>saludpub_pc_dependency_linpobex__8</t>
  </si>
  <si>
    <t>monto_isc_pc_dependency_gross_mkt_inc_pc_8</t>
  </si>
  <si>
    <t>monto_isc_pc_dependency_net_mkt_income_pc_8</t>
  </si>
  <si>
    <t>monto_isc_pc_dependency_net_mkt_incirp_pc_8</t>
  </si>
  <si>
    <t>monto_isc_pc_dependency_net_mkt_inc_irpssc_pc_8</t>
  </si>
  <si>
    <t>monto_isc_pc_dependency_dis_inc_pc_8</t>
  </si>
  <si>
    <t>monto_isc_pc_dependency_cons_inc_pc_8</t>
  </si>
  <si>
    <t>monto_isc_pc_dependency_cons_inc_ande_pc_8</t>
  </si>
  <si>
    <t>monto_isc_pc_dependency_final_inc_pc_8</t>
  </si>
  <si>
    <t>monto_isc_pc_dependency_nso_inc_8</t>
  </si>
  <si>
    <t>monto_isc_pc_dependency_linpobto__8</t>
  </si>
  <si>
    <t>monto_isc_pc_dependency_linpobex__8</t>
  </si>
  <si>
    <t>saludips_pc_dependency_gross_mkt_inc_pc_8</t>
  </si>
  <si>
    <t>saludips_pc_dependency_net_mkt_income_pc_8</t>
  </si>
  <si>
    <t>saludips_pc_dependency_net_mkt_incirp_pc_8</t>
  </si>
  <si>
    <t>saludips_pc_dependency_net_mkt_inc_irpssc_pc_8</t>
  </si>
  <si>
    <t>saludips_pc_dependency_dis_inc_pc_8</t>
  </si>
  <si>
    <t>saludips_pc_dependency_cons_inc_pc_8</t>
  </si>
  <si>
    <t>saludips_pc_dependency_cons_inc_ande_pc_8</t>
  </si>
  <si>
    <t>saludips_pc_dependency_final_inc_pc_8</t>
  </si>
  <si>
    <t>saludips_pc_dependency_nso_inc_8</t>
  </si>
  <si>
    <t>saludips_pc_dependency_linpobto__8</t>
  </si>
  <si>
    <t>saludips_pc_dependency_linpobex__8</t>
  </si>
  <si>
    <t>gross_mkt_inc_pc_dependency_gross_mkt_inc_pc_8</t>
  </si>
  <si>
    <t>gross_mkt_inc_pc_dependency_net_mkt_income_pc_8</t>
  </si>
  <si>
    <t>gross_mkt_inc_pc_dependency_net_mkt_incirp_pc_8</t>
  </si>
  <si>
    <t>gross_mkt_inc_pc_dependency_net_mkt_inc_irpssc_pc_8</t>
  </si>
  <si>
    <t>gross_mkt_inc_pc_dependency_dis_inc_pc_8</t>
  </si>
  <si>
    <t>gross_mkt_inc_pc_dependency_cons_inc_pc_8</t>
  </si>
  <si>
    <t>gross_mkt_inc_pc_dependency_cons_inc_ande_pc_8</t>
  </si>
  <si>
    <t>gross_mkt_inc_pc_dependency_final_inc_pc_8</t>
  </si>
  <si>
    <t>gross_mkt_inc_pc_dependency_nso_inc_8</t>
  </si>
  <si>
    <t>gross_mkt_inc_pc_dependency_linpobto__8</t>
  </si>
  <si>
    <t>gross_mkt_inc_pc_dependency_linpobex__8</t>
  </si>
  <si>
    <t>net_mkt_income_pc_dependency_gross_mkt_inc_pc_8</t>
  </si>
  <si>
    <t>net_mkt_income_pc_dependency_net_mkt_income_pc_8</t>
  </si>
  <si>
    <t>net_mkt_income_pc_dependency_net_mkt_incirp_pc_8</t>
  </si>
  <si>
    <t>net_mkt_income_pc_dependency_net_mkt_inc_irpssc_pc_8</t>
  </si>
  <si>
    <t>net_mkt_income_pc_dependency_dis_inc_pc_8</t>
  </si>
  <si>
    <t>net_mkt_income_pc_dependency_cons_inc_pc_8</t>
  </si>
  <si>
    <t>net_mkt_income_pc_dependency_cons_inc_ande_pc_8</t>
  </si>
  <si>
    <t>net_mkt_income_pc_dependency_final_inc_pc_8</t>
  </si>
  <si>
    <t>net_mkt_income_pc_dependency_nso_inc_8</t>
  </si>
  <si>
    <t>net_mkt_income_pc_dependency_linpobto__8</t>
  </si>
  <si>
    <t>net_mkt_income_pc_dependency_linpobex__8</t>
  </si>
  <si>
    <t>net_mkt_incirp_pc_dependency_gross_mkt_inc_pc_8</t>
  </si>
  <si>
    <t>net_mkt_incirp_pc_dependency_net_mkt_income_pc_8</t>
  </si>
  <si>
    <t>net_mkt_incirp_pc_dependency_net_mkt_incirp_pc_8</t>
  </si>
  <si>
    <t>net_mkt_incirp_pc_dependency_net_mkt_inc_irpssc_pc_8</t>
  </si>
  <si>
    <t>net_mkt_incirp_pc_dependency_dis_inc_pc_8</t>
  </si>
  <si>
    <t>net_mkt_incirp_pc_dependency_cons_inc_pc_8</t>
  </si>
  <si>
    <t>net_mkt_incirp_pc_dependency_cons_inc_ande_pc_8</t>
  </si>
  <si>
    <t>net_mkt_incirp_pc_dependency_final_inc_pc_8</t>
  </si>
  <si>
    <t>net_mkt_incirp_pc_dependency_nso_inc_8</t>
  </si>
  <si>
    <t>net_mkt_incirp_pc_dependency_linpobto__8</t>
  </si>
  <si>
    <t>net_mkt_incirp_pc_dependency_linpobex__8</t>
  </si>
  <si>
    <t>net_mkt_inc_irpssc_pc_dependency_gross_mkt_inc_pc_8</t>
  </si>
  <si>
    <t>net_mkt_inc_irpssc_pc_dependency_net_mkt_income_pc_8</t>
  </si>
  <si>
    <t>net_mkt_inc_irpssc_pc_dependency_net_mkt_incirp_pc_8</t>
  </si>
  <si>
    <t>net_mkt_inc_irpssc_pc_dependency_net_mkt_inc_irpssc_pc_8</t>
  </si>
  <si>
    <t>net_mkt_inc_irpssc_pc_dependency_dis_inc_pc_8</t>
  </si>
  <si>
    <t>net_mkt_inc_irpssc_pc_dependency_cons_inc_pc_8</t>
  </si>
  <si>
    <t>net_mkt_inc_irpssc_pc_dependency_cons_inc_ande_pc_8</t>
  </si>
  <si>
    <t>net_mkt_inc_irpssc_pc_dependency_final_inc_pc_8</t>
  </si>
  <si>
    <t>net_mkt_inc_irpssc_pc_dependency_nso_inc_8</t>
  </si>
  <si>
    <t>net_mkt_inc_irpssc_pc_dependency_linpobto__8</t>
  </si>
  <si>
    <t>net_mkt_inc_irpssc_pc_dependency_linpobex__8</t>
  </si>
  <si>
    <t>dis_inc_pc_dependency_gross_mkt_inc_pc_8</t>
  </si>
  <si>
    <t>dis_inc_pc_dependency_net_mkt_income_pc_8</t>
  </si>
  <si>
    <t>dis_inc_pc_dependency_net_mkt_incirp_pc_8</t>
  </si>
  <si>
    <t>dis_inc_pc_dependency_net_mkt_inc_irpssc_pc_8</t>
  </si>
  <si>
    <t>dis_inc_pc_dependency_dis_inc_pc_8</t>
  </si>
  <si>
    <t>dis_inc_pc_dependency_cons_inc_pc_8</t>
  </si>
  <si>
    <t>dis_inc_pc_dependency_cons_inc_ande_pc_8</t>
  </si>
  <si>
    <t>dis_inc_pc_dependency_final_inc_pc_8</t>
  </si>
  <si>
    <t>dis_inc_pc_dependency_nso_inc_8</t>
  </si>
  <si>
    <t>dis_inc_pc_dependency_linpobto__8</t>
  </si>
  <si>
    <t>dis_inc_pc_dependency_linpobex__8</t>
  </si>
  <si>
    <t>cons_inc_pc_dependency_gross_mkt_inc_pc_8</t>
  </si>
  <si>
    <t>cons_inc_pc_dependency_net_mkt_income_pc_8</t>
  </si>
  <si>
    <t>cons_inc_pc_dependency_net_mkt_incirp_pc_8</t>
  </si>
  <si>
    <t>cons_inc_pc_dependency_net_mkt_inc_irpssc_pc_8</t>
  </si>
  <si>
    <t>cons_inc_pc_dependency_dis_inc_pc_8</t>
  </si>
  <si>
    <t>cons_inc_pc_dependency_cons_inc_pc_8</t>
  </si>
  <si>
    <t>cons_inc_pc_dependency_cons_inc_ande_pc_8</t>
  </si>
  <si>
    <t>cons_inc_pc_dependency_final_inc_pc_8</t>
  </si>
  <si>
    <t>cons_inc_pc_dependency_nso_inc_8</t>
  </si>
  <si>
    <t>cons_inc_pc_dependency_linpobto__8</t>
  </si>
  <si>
    <t>cons_inc_pc_dependency_linpobex__8</t>
  </si>
  <si>
    <t>cons_inc_ande_pc_dependency_gross_mkt_inc_pc_8</t>
  </si>
  <si>
    <t>cons_inc_ande_pc_dependency_net_mkt_income_pc_8</t>
  </si>
  <si>
    <t>cons_inc_ande_pc_dependency_net_mkt_incirp_pc_8</t>
  </si>
  <si>
    <t>cons_inc_ande_pc_dependency_net_mkt_inc_irpssc_pc_8</t>
  </si>
  <si>
    <t>cons_inc_ande_pc_dependency_dis_inc_pc_8</t>
  </si>
  <si>
    <t>cons_inc_ande_pc_dependency_cons_inc_pc_8</t>
  </si>
  <si>
    <t>cons_inc_ande_pc_dependency_cons_inc_ande_pc_8</t>
  </si>
  <si>
    <t>cons_inc_ande_pc_dependency_final_inc_pc_8</t>
  </si>
  <si>
    <t>cons_inc_ande_pc_dependency_nso_inc_8</t>
  </si>
  <si>
    <t>cons_inc_ande_pc_dependency_linpobto__8</t>
  </si>
  <si>
    <t>cons_inc_ande_pc_dependency_linpobex__8</t>
  </si>
  <si>
    <t>final_inc_pc_dependency_gross_mkt_inc_pc_8</t>
  </si>
  <si>
    <t>final_inc_pc_dependency_net_mkt_income_pc_8</t>
  </si>
  <si>
    <t>final_inc_pc_dependency_net_mkt_incirp_pc_8</t>
  </si>
  <si>
    <t>final_inc_pc_dependency_net_mkt_inc_irpssc_pc_8</t>
  </si>
  <si>
    <t>final_inc_pc_dependency_dis_inc_pc_8</t>
  </si>
  <si>
    <t>final_inc_pc_dependency_cons_inc_pc_8</t>
  </si>
  <si>
    <t>final_inc_pc_dependency_cons_inc_ande_pc_8</t>
  </si>
  <si>
    <t>final_inc_pc_dependency_final_inc_pc_8</t>
  </si>
  <si>
    <t>final_inc_pc_dependency_nso_inc_8</t>
  </si>
  <si>
    <t>final_inc_pc_dependency_linpobto__8</t>
  </si>
  <si>
    <t>final_inc_pc_dependency_linpobex__8</t>
  </si>
  <si>
    <t>nso_inc_dependency_gross_mkt_inc_pc_8</t>
  </si>
  <si>
    <t>nso_inc_dependency_net_mkt_income_pc_8</t>
  </si>
  <si>
    <t>nso_inc_dependency_net_mkt_incirp_pc_8</t>
  </si>
  <si>
    <t>nso_inc_dependency_net_mkt_inc_irpssc_pc_8</t>
  </si>
  <si>
    <t>nso_inc_dependency_dis_inc_pc_8</t>
  </si>
  <si>
    <t>nso_inc_dependency_cons_inc_pc_8</t>
  </si>
  <si>
    <t>nso_inc_dependency_cons_inc_ande_pc_8</t>
  </si>
  <si>
    <t>nso_inc_dependency_final_inc_pc_8</t>
  </si>
  <si>
    <t>nso_inc_dependency_nso_inc_8</t>
  </si>
  <si>
    <t>nso_inc_dependency_linpobto__8</t>
  </si>
  <si>
    <t>nso_inc_dependency_linpobex__8</t>
  </si>
  <si>
    <t>ssc_pc_dependency_gross_mkt_inc_pc_8</t>
  </si>
  <si>
    <t>ssc_pc_dependency_net_mkt_income_pc_8</t>
  </si>
  <si>
    <t>ssc_pc_dependency_net_mkt_incirp_pc_8</t>
  </si>
  <si>
    <t>ssc_pc_dependency_net_mkt_inc_irpssc_pc_8</t>
  </si>
  <si>
    <t>ssc_pc_dependency_dis_inc_pc_8</t>
  </si>
  <si>
    <t>ssc_pc_dependency_cons_inc_pc_8</t>
  </si>
  <si>
    <t>ssc_pc_dependency_cons_inc_ande_pc_8</t>
  </si>
  <si>
    <t>ssc_pc_dependency_final_inc_pc_8</t>
  </si>
  <si>
    <t>ssc_pc_dependency_nso_inc_8</t>
  </si>
  <si>
    <t>ssc_pc_dependency_linpobto__8</t>
  </si>
  <si>
    <t>ssc_pc_dependency_linpobex__8</t>
  </si>
  <si>
    <t>tot_ire_pc_dependency_gross_mkt_inc_pc_8</t>
  </si>
  <si>
    <t>tot_ire_pc_dependency_net_mkt_income_pc_8</t>
  </si>
  <si>
    <t>tot_ire_pc_dependency_net_mkt_incirp_pc_8</t>
  </si>
  <si>
    <t>tot_ire_pc_dependency_net_mkt_inc_irpssc_pc_8</t>
  </si>
  <si>
    <t>tot_ire_pc_dependency_dis_inc_pc_8</t>
  </si>
  <si>
    <t>tot_ire_pc_dependency_cons_inc_pc_8</t>
  </si>
  <si>
    <t>tot_ire_pc_dependency_cons_inc_ande_pc_8</t>
  </si>
  <si>
    <t>tot_ire_pc_dependency_final_inc_pc_8</t>
  </si>
  <si>
    <t>tot_ire_pc_dependency_nso_inc_8</t>
  </si>
  <si>
    <t>tot_ire_pc_dependency_linpobto__8</t>
  </si>
  <si>
    <t>tot_ire_pc_dependency_linpobex__8</t>
  </si>
  <si>
    <t>monto_shock_pc_dependency_gross_mkt_inc_pc_8</t>
  </si>
  <si>
    <t>monto_shock_pc_dependency_net_mkt_income_pc_8</t>
  </si>
  <si>
    <t>monto_shock_pc_dependency_net_mkt_incirp_pc_8</t>
  </si>
  <si>
    <t>monto_shock_pc_dependency_net_mkt_inc_irpssc_pc_8</t>
  </si>
  <si>
    <t>monto_shock_pc_dependency_dis_inc_pc_8</t>
  </si>
  <si>
    <t>monto_shock_pc_dependency_cons_inc_pc_8</t>
  </si>
  <si>
    <t>monto_shock_pc_dependency_cons_inc_ande_pc_8</t>
  </si>
  <si>
    <t>monto_shock_pc_dependency_final_inc_pc_8</t>
  </si>
  <si>
    <t>monto_shock_pc_dependency_nso_inc_8</t>
  </si>
  <si>
    <t>monto_shock_pc_dependency_linpobto__8</t>
  </si>
  <si>
    <t>monto_shock_pc_dependency_linpobex__8</t>
  </si>
  <si>
    <t>monto_nafta_pc_dependency_gross_mkt_inc_pc_8</t>
  </si>
  <si>
    <t>monto_nafta_pc_dependency_net_mkt_income_pc_8</t>
  </si>
  <si>
    <t>monto_nafta_pc_dependency_net_mkt_incirp_pc_8</t>
  </si>
  <si>
    <t>monto_nafta_pc_dependency_net_mkt_inc_irpssc_pc_8</t>
  </si>
  <si>
    <t>monto_nafta_pc_dependency_dis_inc_pc_8</t>
  </si>
  <si>
    <t>monto_nafta_pc_dependency_cons_inc_pc_8</t>
  </si>
  <si>
    <t>monto_nafta_pc_dependency_cons_inc_ande_pc_8</t>
  </si>
  <si>
    <t>monto_nafta_pc_dependency_final_inc_pc_8</t>
  </si>
  <si>
    <t>monto_nafta_pc_dependency_nso_inc_8</t>
  </si>
  <si>
    <t>monto_nafta_pc_dependency_linpobto__8</t>
  </si>
  <si>
    <t>monto_nafta_pc_dependency_linpobex__8</t>
  </si>
  <si>
    <t>tot_pit_pc_dependency_gross_mkt_inc_pc_9</t>
  </si>
  <si>
    <t>tot_pit_pc_dependency_net_mkt_income_pc_9</t>
  </si>
  <si>
    <t>tot_pit_pc_dependency_net_mkt_incirp_pc_9</t>
  </si>
  <si>
    <t>tot_pit_pc_dependency_net_mkt_inc_irpssc_pc_9</t>
  </si>
  <si>
    <t>tot_pit_pc_dependency_dis_inc_pc_9</t>
  </si>
  <si>
    <t>tot_pit_pc_dependency_cons_inc_pc_9</t>
  </si>
  <si>
    <t>tot_pit_pc_dependency_cons_inc_ande_pc_9</t>
  </si>
  <si>
    <t>tot_pit_pc_dependency_final_inc_pc_9</t>
  </si>
  <si>
    <t>tot_pit_pc_dependency_nso_inc_9</t>
  </si>
  <si>
    <t>tot_pit_pc_dependency_linpobto__9</t>
  </si>
  <si>
    <t>tot_pit_pc_dependency_linpobex__9</t>
  </si>
  <si>
    <t>tot_dit_corp_pc_dependency_gross_mkt_inc_pc_9</t>
  </si>
  <si>
    <t>tot_dit_corp_pc_dependency_net_mkt_income_pc_9</t>
  </si>
  <si>
    <t>tot_dit_corp_pc_dependency_net_mkt_incirp_pc_9</t>
  </si>
  <si>
    <t>tot_dit_corp_pc_dependency_net_mkt_inc_irpssc_pc_9</t>
  </si>
  <si>
    <t>tot_dit_corp_pc_dependency_dis_inc_pc_9</t>
  </si>
  <si>
    <t>tot_dit_corp_pc_dependency_cons_inc_pc_9</t>
  </si>
  <si>
    <t>tot_dit_corp_pc_dependency_cons_inc_ande_pc_9</t>
  </si>
  <si>
    <t>tot_dit_corp_pc_dependency_final_inc_pc_9</t>
  </si>
  <si>
    <t>tot_dit_corp_pc_dependency_nso_inc_9</t>
  </si>
  <si>
    <t>tot_dit_corp_pc_dependency_linpobto__9</t>
  </si>
  <si>
    <t>tot_dit_corp_pc_dependency_linpobex__9</t>
  </si>
  <si>
    <t>iragro_pc_dependency_gross_mkt_inc_pc_9</t>
  </si>
  <si>
    <t>iragro_pc_dependency_net_mkt_income_pc_9</t>
  </si>
  <si>
    <t>iragro_pc_dependency_net_mkt_incirp_pc_9</t>
  </si>
  <si>
    <t>iragro_pc_dependency_net_mkt_inc_irpssc_pc_9</t>
  </si>
  <si>
    <t>iragro_pc_dependency_dis_inc_pc_9</t>
  </si>
  <si>
    <t>iragro_pc_dependency_cons_inc_pc_9</t>
  </si>
  <si>
    <t>iragro_pc_dependency_cons_inc_ande_pc_9</t>
  </si>
  <si>
    <t>iragro_pc_dependency_final_inc_pc_9</t>
  </si>
  <si>
    <t>iragro_pc_dependency_nso_inc_9</t>
  </si>
  <si>
    <t>iragro_pc_dependency_linpobto__9</t>
  </si>
  <si>
    <t>iragro_pc_dependency_linpobex__9</t>
  </si>
  <si>
    <t>iracis_pc_dependency_gross_mkt_inc_pc_9</t>
  </si>
  <si>
    <t>iracis_pc_dependency_net_mkt_income_pc_9</t>
  </si>
  <si>
    <t>iracis_pc_dependency_net_mkt_incirp_pc_9</t>
  </si>
  <si>
    <t>iracis_pc_dependency_net_mkt_inc_irpssc_pc_9</t>
  </si>
  <si>
    <t>iracis_pc_dependency_dis_inc_pc_9</t>
  </si>
  <si>
    <t>iracis_pc_dependency_cons_inc_pc_9</t>
  </si>
  <si>
    <t>iracis_pc_dependency_cons_inc_ande_pc_9</t>
  </si>
  <si>
    <t>iracis_pc_dependency_final_inc_pc_9</t>
  </si>
  <si>
    <t>iracis_pc_dependency_nso_inc_9</t>
  </si>
  <si>
    <t>iracis_pc_dependency_linpobto__9</t>
  </si>
  <si>
    <t>iracis_pc_dependency_linpobex__9</t>
  </si>
  <si>
    <t>labor_tax_pc_dependency_gross_mkt_inc_pc_9</t>
  </si>
  <si>
    <t>labor_tax_pc_dependency_net_mkt_income_pc_9</t>
  </si>
  <si>
    <t>labor_tax_pc_dependency_net_mkt_incirp_pc_9</t>
  </si>
  <si>
    <t>labor_tax_pc_dependency_net_mkt_inc_irpssc_pc_9</t>
  </si>
  <si>
    <t>labor_tax_pc_dependency_dis_inc_pc_9</t>
  </si>
  <si>
    <t>labor_tax_pc_dependency_cons_inc_pc_9</t>
  </si>
  <si>
    <t>labor_tax_pc_dependency_cons_inc_ande_pc_9</t>
  </si>
  <si>
    <t>labor_tax_pc_dependency_final_inc_pc_9</t>
  </si>
  <si>
    <t>labor_tax_pc_dependency_nso_inc_9</t>
  </si>
  <si>
    <t>labor_tax_pc_dependency_linpobto__9</t>
  </si>
  <si>
    <t>labor_tax_pc_dependency_linpobex__9</t>
  </si>
  <si>
    <t>tekopora_inc_pc_dependency_gross_mkt_inc_pc_9</t>
  </si>
  <si>
    <t>tekopora_inc_pc_dependency_net_mkt_income_pc_9</t>
  </si>
  <si>
    <t>tekopora_inc_pc_dependency_net_mkt_incirp_pc_9</t>
  </si>
  <si>
    <t>tekopora_inc_pc_dependency_net_mkt_inc_irpssc_pc_9</t>
  </si>
  <si>
    <t>tekopora_inc_pc_dependency_dis_inc_pc_9</t>
  </si>
  <si>
    <t>tekopora_inc_pc_dependency_cons_inc_pc_9</t>
  </si>
  <si>
    <t>tekopora_inc_pc_dependency_cons_inc_ande_pc_9</t>
  </si>
  <si>
    <t>tekopora_inc_pc_dependency_final_inc_pc_9</t>
  </si>
  <si>
    <t>tekopora_inc_pc_dependency_nso_inc_9</t>
  </si>
  <si>
    <t>tekopora_inc_pc_dependency_linpobto__9</t>
  </si>
  <si>
    <t>tekopora_inc_pc_dependency_linpobex__9</t>
  </si>
  <si>
    <t>famassist_inc_pc_dependency_gross_mkt_inc_pc_9</t>
  </si>
  <si>
    <t>famassist_inc_pc_dependency_net_mkt_income_pc_9</t>
  </si>
  <si>
    <t>famassist_inc_pc_dependency_net_mkt_incirp_pc_9</t>
  </si>
  <si>
    <t>famassist_inc_pc_dependency_net_mkt_inc_irpssc_pc_9</t>
  </si>
  <si>
    <t>famassist_inc_pc_dependency_dis_inc_pc_9</t>
  </si>
  <si>
    <t>famassist_inc_pc_dependency_cons_inc_pc_9</t>
  </si>
  <si>
    <t>famassist_inc_pc_dependency_cons_inc_ande_pc_9</t>
  </si>
  <si>
    <t>famassist_inc_pc_dependency_final_inc_pc_9</t>
  </si>
  <si>
    <t>famassist_inc_pc_dependency_nso_inc_9</t>
  </si>
  <si>
    <t>famassist_inc_pc_dependency_linpobto__9</t>
  </si>
  <si>
    <t>famassist_inc_pc_dependency_linpobex__9</t>
  </si>
  <si>
    <t>adulto_inc_pc_dependency_gross_mkt_inc_pc_9</t>
  </si>
  <si>
    <t>adulto_inc_pc_dependency_net_mkt_income_pc_9</t>
  </si>
  <si>
    <t>adulto_inc_pc_dependency_net_mkt_incirp_pc_9</t>
  </si>
  <si>
    <t>adulto_inc_pc_dependency_net_mkt_inc_irpssc_pc_9</t>
  </si>
  <si>
    <t>adulto_inc_pc_dependency_dis_inc_pc_9</t>
  </si>
  <si>
    <t>adulto_inc_pc_dependency_cons_inc_pc_9</t>
  </si>
  <si>
    <t>adulto_inc_pc_dependency_cons_inc_ande_pc_9</t>
  </si>
  <si>
    <t>adulto_inc_pc_dependency_final_inc_pc_9</t>
  </si>
  <si>
    <t>adulto_inc_pc_dependency_nso_inc_9</t>
  </si>
  <si>
    <t>adulto_inc_pc_dependency_linpobto__9</t>
  </si>
  <si>
    <t>adulto_inc_pc_dependency_linpobex__9</t>
  </si>
  <si>
    <t>agtrans_inc_pc_dependency_gross_mkt_inc_pc_9</t>
  </si>
  <si>
    <t>agtrans_inc_pc_dependency_net_mkt_income_pc_9</t>
  </si>
  <si>
    <t>agtrans_inc_pc_dependency_net_mkt_incirp_pc_9</t>
  </si>
  <si>
    <t>agtrans_inc_pc_dependency_net_mkt_inc_irpssc_pc_9</t>
  </si>
  <si>
    <t>agtrans_inc_pc_dependency_dis_inc_pc_9</t>
  </si>
  <si>
    <t>agtrans_inc_pc_dependency_cons_inc_pc_9</t>
  </si>
  <si>
    <t>agtrans_inc_pc_dependency_cons_inc_ande_pc_9</t>
  </si>
  <si>
    <t>agtrans_inc_pc_dependency_final_inc_pc_9</t>
  </si>
  <si>
    <t>agtrans_inc_pc_dependency_nso_inc_9</t>
  </si>
  <si>
    <t>agtrans_inc_pc_dependency_linpobto__9</t>
  </si>
  <si>
    <t>agtrans_inc_pc_dependency_linpobex__9</t>
  </si>
  <si>
    <t>elec_sub_pc_dependency_gross_mkt_inc_pc_9</t>
  </si>
  <si>
    <t>elec_sub_pc_dependency_net_mkt_income_pc_9</t>
  </si>
  <si>
    <t>elec_sub_pc_dependency_net_mkt_incirp_pc_9</t>
  </si>
  <si>
    <t>elec_sub_pc_dependency_net_mkt_inc_irpssc_pc_9</t>
  </si>
  <si>
    <t>elec_sub_pc_dependency_dis_inc_pc_9</t>
  </si>
  <si>
    <t>elec_sub_pc_dependency_cons_inc_pc_9</t>
  </si>
  <si>
    <t>elec_sub_pc_dependency_cons_inc_ande_pc_9</t>
  </si>
  <si>
    <t>elec_sub_pc_dependency_final_inc_pc_9</t>
  </si>
  <si>
    <t>elec_sub_pc_dependency_nso_inc_9</t>
  </si>
  <si>
    <t>elec_sub_pc_dependency_linpobto__9</t>
  </si>
  <si>
    <t>elec_sub_pc_dependency_linpobex__9</t>
  </si>
  <si>
    <t>transporte_sub_pc_dependency_gross_mkt_inc_pc_9</t>
  </si>
  <si>
    <t>transporte_sub_pc_dependency_net_mkt_income_pc_9</t>
  </si>
  <si>
    <t>transporte_sub_pc_dependency_net_mkt_incirp_pc_9</t>
  </si>
  <si>
    <t>transporte_sub_pc_dependency_net_mkt_inc_irpssc_pc_9</t>
  </si>
  <si>
    <t>transporte_sub_pc_dependency_dis_inc_pc_9</t>
  </si>
  <si>
    <t>transporte_sub_pc_dependency_cons_inc_pc_9</t>
  </si>
  <si>
    <t>transporte_sub_pc_dependency_cons_inc_ande_pc_9</t>
  </si>
  <si>
    <t>transporte_sub_pc_dependency_final_inc_pc_9</t>
  </si>
  <si>
    <t>transporte_sub_pc_dependency_nso_inc_9</t>
  </si>
  <si>
    <t>transporte_sub_pc_dependency_linpobto__9</t>
  </si>
  <si>
    <t>transporte_sub_pc_dependency_linpobex__9</t>
  </si>
  <si>
    <t>tot_deduction_taken_pc_dependency_gross_mkt_inc_pc_9</t>
  </si>
  <si>
    <t>tot_deduction_taken_pc_dependency_net_mkt_income_pc_9</t>
  </si>
  <si>
    <t>tot_deduction_taken_pc_dependency_net_mkt_incirp_pc_9</t>
  </si>
  <si>
    <t>tot_deduction_taken_pc_dependency_net_mkt_inc_irpssc_pc_9</t>
  </si>
  <si>
    <t>tot_deduction_taken_pc_dependency_dis_inc_pc_9</t>
  </si>
  <si>
    <t>tot_deduction_taken_pc_dependency_cons_inc_pc_9</t>
  </si>
  <si>
    <t>tot_deduction_taken_pc_dependency_cons_inc_ande_pc_9</t>
  </si>
  <si>
    <t>tot_deduction_taken_pc_dependency_final_inc_pc_9</t>
  </si>
  <si>
    <t>tot_deduction_taken_pc_dependency_nso_inc_9</t>
  </si>
  <si>
    <t>tot_deduction_taken_pc_dependency_linpobto__9</t>
  </si>
  <si>
    <t>tot_deduction_taken_pc_dependency_linpobex__9</t>
  </si>
  <si>
    <t>senavitat_sub_pc_dependency_gross_mkt_inc_pc_9</t>
  </si>
  <si>
    <t>senavitat_sub_pc_dependency_net_mkt_income_pc_9</t>
  </si>
  <si>
    <t>senavitat_sub_pc_dependency_net_mkt_incirp_pc_9</t>
  </si>
  <si>
    <t>senavitat_sub_pc_dependency_net_mkt_inc_irpssc_pc_9</t>
  </si>
  <si>
    <t>senavitat_sub_pc_dependency_dis_inc_pc_9</t>
  </si>
  <si>
    <t>senavitat_sub_pc_dependency_cons_inc_pc_9</t>
  </si>
  <si>
    <t>senavitat_sub_pc_dependency_cons_inc_ande_pc_9</t>
  </si>
  <si>
    <t>senavitat_sub_pc_dependency_final_inc_pc_9</t>
  </si>
  <si>
    <t>senavitat_sub_pc_dependency_nso_inc_9</t>
  </si>
  <si>
    <t>senavitat_sub_pc_dependency_linpobto__9</t>
  </si>
  <si>
    <t>senavitat_sub_pc_dependency_linpobex__9</t>
  </si>
  <si>
    <t>becas_pc_dependency_gross_mkt_inc_pc_9</t>
  </si>
  <si>
    <t>becas_pc_dependency_net_mkt_income_pc_9</t>
  </si>
  <si>
    <t>becas_pc_dependency_net_mkt_incirp_pc_9</t>
  </si>
  <si>
    <t>becas_pc_dependency_net_mkt_inc_irpssc_pc_9</t>
  </si>
  <si>
    <t>becas_pc_dependency_dis_inc_pc_9</t>
  </si>
  <si>
    <t>becas_pc_dependency_cons_inc_pc_9</t>
  </si>
  <si>
    <t>becas_pc_dependency_cons_inc_ande_pc_9</t>
  </si>
  <si>
    <t>becas_pc_dependency_final_inc_pc_9</t>
  </si>
  <si>
    <t>becas_pc_dependency_nso_inc_9</t>
  </si>
  <si>
    <t>becas_pc_dependency_linpobto__9</t>
  </si>
  <si>
    <t>becas_pc_dependency_linpobex__9</t>
  </si>
  <si>
    <t>edupubpreesc_pc_dependency_gross_mkt_inc_pc_9</t>
  </si>
  <si>
    <t>edupubpreesc_pc_dependency_net_mkt_income_pc_9</t>
  </si>
  <si>
    <t>edupubpreesc_pc_dependency_net_mkt_incirp_pc_9</t>
  </si>
  <si>
    <t>edupubpreesc_pc_dependency_net_mkt_inc_irpssc_pc_9</t>
  </si>
  <si>
    <t>edupubpreesc_pc_dependency_dis_inc_pc_9</t>
  </si>
  <si>
    <t>edupubpreesc_pc_dependency_cons_inc_pc_9</t>
  </si>
  <si>
    <t>edupubpreesc_pc_dependency_cons_inc_ande_pc_9</t>
  </si>
  <si>
    <t>edupubpreesc_pc_dependency_final_inc_pc_9</t>
  </si>
  <si>
    <t>edupubpreesc_pc_dependency_nso_inc_9</t>
  </si>
  <si>
    <t>edupubpreesc_pc_dependency_linpobto__9</t>
  </si>
  <si>
    <t>edupubpreesc_pc_dependency_linpobex__9</t>
  </si>
  <si>
    <t>edupubprim_pc_dependency_gross_mkt_inc_pc_9</t>
  </si>
  <si>
    <t>edupubprim_pc_dependency_net_mkt_income_pc_9</t>
  </si>
  <si>
    <t>edupubprim_pc_dependency_net_mkt_incirp_pc_9</t>
  </si>
  <si>
    <t>edupubprim_pc_dependency_net_mkt_inc_irpssc_pc_9</t>
  </si>
  <si>
    <t>edupubprim_pc_dependency_dis_inc_pc_9</t>
  </si>
  <si>
    <t>edupubprim_pc_dependency_cons_inc_pc_9</t>
  </si>
  <si>
    <t>edupubprim_pc_dependency_cons_inc_ande_pc_9</t>
  </si>
  <si>
    <t>edupubprim_pc_dependency_final_inc_pc_9</t>
  </si>
  <si>
    <t>edupubprim_pc_dependency_nso_inc_9</t>
  </si>
  <si>
    <t>edupubprim_pc_dependency_linpobto__9</t>
  </si>
  <si>
    <t>edupubprim_pc_dependency_linpobex__9</t>
  </si>
  <si>
    <t>edupubsec_pc_dependency_gross_mkt_inc_pc_9</t>
  </si>
  <si>
    <t>edupubsec_pc_dependency_net_mkt_income_pc_9</t>
  </si>
  <si>
    <t>edupubsec_pc_dependency_net_mkt_incirp_pc_9</t>
  </si>
  <si>
    <t>edupubsec_pc_dependency_net_mkt_inc_irpssc_pc_9</t>
  </si>
  <si>
    <t>edupubsec_pc_dependency_dis_inc_pc_9</t>
  </si>
  <si>
    <t>edupubsec_pc_dependency_cons_inc_pc_9</t>
  </si>
  <si>
    <t>edupubsec_pc_dependency_cons_inc_ande_pc_9</t>
  </si>
  <si>
    <t>edupubsec_pc_dependency_final_inc_pc_9</t>
  </si>
  <si>
    <t>edupubsec_pc_dependency_nso_inc_9</t>
  </si>
  <si>
    <t>edupubsec_pc_dependency_linpobto__9</t>
  </si>
  <si>
    <t>edupubsec_pc_dependency_linpobex__9</t>
  </si>
  <si>
    <t>edupubuni_pc_dependency_gross_mkt_inc_pc_9</t>
  </si>
  <si>
    <t>edupubuni_pc_dependency_net_mkt_income_pc_9</t>
  </si>
  <si>
    <t>edupubuni_pc_dependency_net_mkt_incirp_pc_9</t>
  </si>
  <si>
    <t>edupubuni_pc_dependency_net_mkt_inc_irpssc_pc_9</t>
  </si>
  <si>
    <t>edupubuni_pc_dependency_dis_inc_pc_9</t>
  </si>
  <si>
    <t>edupubuni_pc_dependency_cons_inc_pc_9</t>
  </si>
  <si>
    <t>edupubuni_pc_dependency_cons_inc_ande_pc_9</t>
  </si>
  <si>
    <t>edupubuni_pc_dependency_final_inc_pc_9</t>
  </si>
  <si>
    <t>edupubuni_pc_dependency_nso_inc_9</t>
  </si>
  <si>
    <t>edupubuni_pc_dependency_linpobto__9</t>
  </si>
  <si>
    <t>edupubuni_pc_dependency_linpobex__9</t>
  </si>
  <si>
    <t>transfood_pc_dependency_gross_mkt_inc_pc_9</t>
  </si>
  <si>
    <t>transfood_pc_dependency_net_mkt_income_pc_9</t>
  </si>
  <si>
    <t>transfood_pc_dependency_net_mkt_incirp_pc_9</t>
  </si>
  <si>
    <t>transfood_pc_dependency_net_mkt_inc_irpssc_pc_9</t>
  </si>
  <si>
    <t>transfood_pc_dependency_dis_inc_pc_9</t>
  </si>
  <si>
    <t>transfood_pc_dependency_cons_inc_pc_9</t>
  </si>
  <si>
    <t>transfood_pc_dependency_cons_inc_ande_pc_9</t>
  </si>
  <si>
    <t>transfood_pc_dependency_final_inc_pc_9</t>
  </si>
  <si>
    <t>transfood_pc_dependency_nso_inc_9</t>
  </si>
  <si>
    <t>transfood_pc_dependency_linpobto__9</t>
  </si>
  <si>
    <t>transfood_pc_dependency_linpobex__9</t>
  </si>
  <si>
    <t>transutil_pc_dependency_gross_mkt_inc_pc_9</t>
  </si>
  <si>
    <t>transutil_pc_dependency_net_mkt_income_pc_9</t>
  </si>
  <si>
    <t>transutil_pc_dependency_net_mkt_incirp_pc_9</t>
  </si>
  <si>
    <t>transutil_pc_dependency_net_mkt_inc_irpssc_pc_9</t>
  </si>
  <si>
    <t>transutil_pc_dependency_dis_inc_pc_9</t>
  </si>
  <si>
    <t>transutil_pc_dependency_cons_inc_pc_9</t>
  </si>
  <si>
    <t>transutil_pc_dependency_cons_inc_ande_pc_9</t>
  </si>
  <si>
    <t>transutil_pc_dependency_final_inc_pc_9</t>
  </si>
  <si>
    <t>transutil_pc_dependency_nso_inc_9</t>
  </si>
  <si>
    <t>transutil_pc_dependency_linpobto__9</t>
  </si>
  <si>
    <t>transutil_pc_dependency_linpobex__9</t>
  </si>
  <si>
    <t>adultomayor_uni_pc_dependency_gross_mkt_inc_pc_9</t>
  </si>
  <si>
    <t>adultomayor_uni_pc_dependency_net_mkt_income_pc_9</t>
  </si>
  <si>
    <t>adultomayor_uni_pc_dependency_net_mkt_incirp_pc_9</t>
  </si>
  <si>
    <t>adultomayor_uni_pc_dependency_net_mkt_inc_irpssc_pc_9</t>
  </si>
  <si>
    <t>adultomayor_uni_pc_dependency_dis_inc_pc_9</t>
  </si>
  <si>
    <t>adultomayor_uni_pc_dependency_cons_inc_pc_9</t>
  </si>
  <si>
    <t>adultomayor_uni_pc_dependency_cons_inc_ande_pc_9</t>
  </si>
  <si>
    <t>adultomayor_uni_pc_dependency_final_inc_pc_9</t>
  </si>
  <si>
    <t>adultomayor_uni_pc_dependency_nso_inc_9</t>
  </si>
  <si>
    <t>adultomayor_uni_pc_dependency_linpobto__9</t>
  </si>
  <si>
    <t>adultomayor_uni_pc_dependency_linpobex__9</t>
  </si>
  <si>
    <t>monto_sub_andeFS_pc_pc_dependency_gross_mkt_inc_pc_9</t>
  </si>
  <si>
    <t>monto_sub_andeFS_pc_pc_dependency_net_mkt_income_pc_9</t>
  </si>
  <si>
    <t>monto_sub_andeFS_pc_pc_dependency_net_mkt_incirp_pc_9</t>
  </si>
  <si>
    <t>monto_sub_andeFS_pc_pc_dependency_net_mkt_inc_irpssc_pc_9</t>
  </si>
  <si>
    <t>monto_sub_andeFS_pc_pc_dependency_dis_inc_pc_9</t>
  </si>
  <si>
    <t>monto_sub_andeFS_pc_pc_dependency_cons_inc_pc_9</t>
  </si>
  <si>
    <t>monto_sub_andeFS_pc_pc_dependency_cons_inc_ande_pc_9</t>
  </si>
  <si>
    <t>monto_sub_andeFS_pc_pc_dependency_final_inc_pc_9</t>
  </si>
  <si>
    <t>monto_sub_andeFS_pc_pc_dependency_nso_inc_9</t>
  </si>
  <si>
    <t>monto_sub_andeFS_pc_pc_dependency_linpobto__9</t>
  </si>
  <si>
    <t>monto_sub_andeFS_pc_pc_dependency_linpobex__9</t>
  </si>
  <si>
    <t>monto_iva_pc_dependency_gross_mkt_inc_pc_9</t>
  </si>
  <si>
    <t>monto_iva_pc_dependency_net_mkt_income_pc_9</t>
  </si>
  <si>
    <t>monto_iva_pc_dependency_net_mkt_incirp_pc_9</t>
  </si>
  <si>
    <t>monto_iva_pc_dependency_net_mkt_inc_irpssc_pc_9</t>
  </si>
  <si>
    <t>monto_iva_pc_dependency_dis_inc_pc_9</t>
  </si>
  <si>
    <t>monto_iva_pc_dependency_cons_inc_pc_9</t>
  </si>
  <si>
    <t>monto_iva_pc_dependency_cons_inc_ande_pc_9</t>
  </si>
  <si>
    <t>monto_iva_pc_dependency_final_inc_pc_9</t>
  </si>
  <si>
    <t>monto_iva_pc_dependency_nso_inc_9</t>
  </si>
  <si>
    <t>monto_iva_pc_dependency_linpobto__9</t>
  </si>
  <si>
    <t>monto_iva_pc_dependency_linpobex__9</t>
  </si>
  <si>
    <t>monto_tekopora_pc_dependency_gross_mkt_inc_pc_9</t>
  </si>
  <si>
    <t>monto_tekopora_pc_dependency_net_mkt_income_pc_9</t>
  </si>
  <si>
    <t>monto_tekopora_pc_dependency_net_mkt_incirp_pc_9</t>
  </si>
  <si>
    <t>monto_tekopora_pc_dependency_net_mkt_inc_irpssc_pc_9</t>
  </si>
  <si>
    <t>monto_tekopora_pc_dependency_dis_inc_pc_9</t>
  </si>
  <si>
    <t>monto_tekopora_pc_dependency_cons_inc_pc_9</t>
  </si>
  <si>
    <t>monto_tekopora_pc_dependency_cons_inc_ande_pc_9</t>
  </si>
  <si>
    <t>monto_tekopora_pc_dependency_final_inc_pc_9</t>
  </si>
  <si>
    <t>monto_tekopora_pc_dependency_nso_inc_9</t>
  </si>
  <si>
    <t>monto_tekopora_pc_dependency_linpobto__9</t>
  </si>
  <si>
    <t>monto_tekopora_pc_dependency_linpobex__9</t>
  </si>
  <si>
    <t>monto_adulto_pc_dependency_gross_mkt_inc_pc_9</t>
  </si>
  <si>
    <t>monto_adulto_pc_dependency_net_mkt_income_pc_9</t>
  </si>
  <si>
    <t>monto_adulto_pc_dependency_net_mkt_incirp_pc_9</t>
  </si>
  <si>
    <t>monto_adulto_pc_dependency_net_mkt_inc_irpssc_pc_9</t>
  </si>
  <si>
    <t>monto_adulto_pc_dependency_dis_inc_pc_9</t>
  </si>
  <si>
    <t>monto_adulto_pc_dependency_cons_inc_pc_9</t>
  </si>
  <si>
    <t>monto_adulto_pc_dependency_cons_inc_ande_pc_9</t>
  </si>
  <si>
    <t>monto_adulto_pc_dependency_final_inc_pc_9</t>
  </si>
  <si>
    <t>monto_adulto_pc_dependency_nso_inc_9</t>
  </si>
  <si>
    <t>monto_adulto_pc_dependency_linpobto__9</t>
  </si>
  <si>
    <t>monto_adulto_pc_dependency_linpobex__9</t>
  </si>
  <si>
    <t>monto_becmed_pc_dependency_gross_mkt_inc_pc_9</t>
  </si>
  <si>
    <t>monto_becmed_pc_dependency_net_mkt_income_pc_9</t>
  </si>
  <si>
    <t>monto_becmed_pc_dependency_net_mkt_incirp_pc_9</t>
  </si>
  <si>
    <t>monto_becmed_pc_dependency_net_mkt_inc_irpssc_pc_9</t>
  </si>
  <si>
    <t>monto_becmed_pc_dependency_dis_inc_pc_9</t>
  </si>
  <si>
    <t>monto_becmed_pc_dependency_cons_inc_pc_9</t>
  </si>
  <si>
    <t>monto_becmed_pc_dependency_cons_inc_ande_pc_9</t>
  </si>
  <si>
    <t>monto_becmed_pc_dependency_final_inc_pc_9</t>
  </si>
  <si>
    <t>monto_becmed_pc_dependency_nso_inc_9</t>
  </si>
  <si>
    <t>monto_becmed_pc_dependency_linpobto__9</t>
  </si>
  <si>
    <t>monto_becmed_pc_dependency_linpobex__9</t>
  </si>
  <si>
    <t>monto_becsup_pc_dependency_gross_mkt_inc_pc_9</t>
  </si>
  <si>
    <t>monto_becsup_pc_dependency_net_mkt_income_pc_9</t>
  </si>
  <si>
    <t>monto_becsup_pc_dependency_net_mkt_incirp_pc_9</t>
  </si>
  <si>
    <t>monto_becsup_pc_dependency_net_mkt_inc_irpssc_pc_9</t>
  </si>
  <si>
    <t>monto_becsup_pc_dependency_dis_inc_pc_9</t>
  </si>
  <si>
    <t>monto_becsup_pc_dependency_cons_inc_pc_9</t>
  </si>
  <si>
    <t>monto_becsup_pc_dependency_cons_inc_ande_pc_9</t>
  </si>
  <si>
    <t>monto_becsup_pc_dependency_final_inc_pc_9</t>
  </si>
  <si>
    <t>monto_becsup_pc_dependency_nso_inc_9</t>
  </si>
  <si>
    <t>monto_becsup_pc_dependency_linpobto__9</t>
  </si>
  <si>
    <t>monto_becsup_pc_dependency_linpobex__9</t>
  </si>
  <si>
    <t>monto_transesp_pc_dependency_gross_mkt_inc_pc_9</t>
  </si>
  <si>
    <t>monto_transesp_pc_dependency_net_mkt_income_pc_9</t>
  </si>
  <si>
    <t>monto_transesp_pc_dependency_net_mkt_incirp_pc_9</t>
  </si>
  <si>
    <t>monto_transesp_pc_dependency_net_mkt_inc_irpssc_pc_9</t>
  </si>
  <si>
    <t>monto_transesp_pc_dependency_dis_inc_pc_9</t>
  </si>
  <si>
    <t>monto_transesp_pc_dependency_cons_inc_pc_9</t>
  </si>
  <si>
    <t>monto_transesp_pc_dependency_cons_inc_ande_pc_9</t>
  </si>
  <si>
    <t>monto_transesp_pc_dependency_final_inc_pc_9</t>
  </si>
  <si>
    <t>monto_transesp_pc_dependency_nso_inc_9</t>
  </si>
  <si>
    <t>monto_transesp_pc_dependency_linpobto__9</t>
  </si>
  <si>
    <t>monto_transesp_pc_dependency_linpobex__9</t>
  </si>
  <si>
    <t>monto_transutil_pc_dependency_gross_mkt_inc_pc_9</t>
  </si>
  <si>
    <t>monto_transutil_pc_dependency_net_mkt_income_pc_9</t>
  </si>
  <si>
    <t>monto_transutil_pc_dependency_net_mkt_incirp_pc_9</t>
  </si>
  <si>
    <t>monto_transutil_pc_dependency_net_mkt_inc_irpssc_pc_9</t>
  </si>
  <si>
    <t>monto_transutil_pc_dependency_dis_inc_pc_9</t>
  </si>
  <si>
    <t>monto_transutil_pc_dependency_cons_inc_pc_9</t>
  </si>
  <si>
    <t>monto_transutil_pc_dependency_cons_inc_ande_pc_9</t>
  </si>
  <si>
    <t>monto_transutil_pc_dependency_final_inc_pc_9</t>
  </si>
  <si>
    <t>monto_transutil_pc_dependency_nso_inc_9</t>
  </si>
  <si>
    <t>monto_transutil_pc_dependency_linpobto__9</t>
  </si>
  <si>
    <t>monto_transutil_pc_dependency_linpobex__9</t>
  </si>
  <si>
    <t>monto_pyty1_pc_dependency_gross_mkt_inc_pc_9</t>
  </si>
  <si>
    <t>monto_pyty1_pc_dependency_net_mkt_income_pc_9</t>
  </si>
  <si>
    <t>monto_pyty1_pc_dependency_net_mkt_incirp_pc_9</t>
  </si>
  <si>
    <t>monto_pyty1_pc_dependency_net_mkt_inc_irpssc_pc_9</t>
  </si>
  <si>
    <t>monto_pyty1_pc_dependency_dis_inc_pc_9</t>
  </si>
  <si>
    <t>monto_pyty1_pc_dependency_cons_inc_pc_9</t>
  </si>
  <si>
    <t>monto_pyty1_pc_dependency_cons_inc_ande_pc_9</t>
  </si>
  <si>
    <t>monto_pyty1_pc_dependency_final_inc_pc_9</t>
  </si>
  <si>
    <t>monto_pyty1_pc_dependency_nso_inc_9</t>
  </si>
  <si>
    <t>monto_pyty1_pc_dependency_linpobto__9</t>
  </si>
  <si>
    <t>monto_pyty1_pc_dependency_linpobex__9</t>
  </si>
  <si>
    <t>monto_pyty2_pc_dependency_gross_mkt_inc_pc_9</t>
  </si>
  <si>
    <t>monto_pyty2_pc_dependency_net_mkt_income_pc_9</t>
  </si>
  <si>
    <t>monto_pyty2_pc_dependency_net_mkt_incirp_pc_9</t>
  </si>
  <si>
    <t>monto_pyty2_pc_dependency_net_mkt_inc_irpssc_pc_9</t>
  </si>
  <si>
    <t>monto_pyty2_pc_dependency_dis_inc_pc_9</t>
  </si>
  <si>
    <t>monto_pyty2_pc_dependency_cons_inc_pc_9</t>
  </si>
  <si>
    <t>monto_pyty2_pc_dependency_cons_inc_ande_pc_9</t>
  </si>
  <si>
    <t>monto_pyty2_pc_dependency_final_inc_pc_9</t>
  </si>
  <si>
    <t>monto_pyty2_pc_dependency_nso_inc_9</t>
  </si>
  <si>
    <t>monto_pyty2_pc_dependency_linpobto__9</t>
  </si>
  <si>
    <t>monto_pyty2_pc_dependency_linpobex__9</t>
  </si>
  <si>
    <t>monto_nangareko_pc_dependency_gross_mkt_inc_pc_9</t>
  </si>
  <si>
    <t>monto_nangareko_pc_dependency_net_mkt_income_pc_9</t>
  </si>
  <si>
    <t>monto_nangareko_pc_dependency_net_mkt_incirp_pc_9</t>
  </si>
  <si>
    <t>monto_nangareko_pc_dependency_net_mkt_inc_irpssc_pc_9</t>
  </si>
  <si>
    <t>monto_nangareko_pc_dependency_dis_inc_pc_9</t>
  </si>
  <si>
    <t>monto_nangareko_pc_dependency_cons_inc_pc_9</t>
  </si>
  <si>
    <t>monto_nangareko_pc_dependency_cons_inc_ande_pc_9</t>
  </si>
  <si>
    <t>monto_nangareko_pc_dependency_final_inc_pc_9</t>
  </si>
  <si>
    <t>monto_nangareko_pc_dependency_nso_inc_9</t>
  </si>
  <si>
    <t>monto_nangareko_pc_dependency_linpobto__9</t>
  </si>
  <si>
    <t>monto_nangareko_pc_dependency_linpobex__9</t>
  </si>
  <si>
    <t>saludpub_pc_dependency_gross_mkt_inc_pc_9</t>
  </si>
  <si>
    <t>saludpub_pc_dependency_net_mkt_income_pc_9</t>
  </si>
  <si>
    <t>saludpub_pc_dependency_net_mkt_incirp_pc_9</t>
  </si>
  <si>
    <t>saludpub_pc_dependency_net_mkt_inc_irpssc_pc_9</t>
  </si>
  <si>
    <t>saludpub_pc_dependency_dis_inc_pc_9</t>
  </si>
  <si>
    <t>saludpub_pc_dependency_cons_inc_pc_9</t>
  </si>
  <si>
    <t>saludpub_pc_dependency_cons_inc_ande_pc_9</t>
  </si>
  <si>
    <t>saludpub_pc_dependency_final_inc_pc_9</t>
  </si>
  <si>
    <t>saludpub_pc_dependency_nso_inc_9</t>
  </si>
  <si>
    <t>saludpub_pc_dependency_linpobto__9</t>
  </si>
  <si>
    <t>saludpub_pc_dependency_linpobex__9</t>
  </si>
  <si>
    <t>monto_isc_pc_dependency_gross_mkt_inc_pc_9</t>
  </si>
  <si>
    <t>monto_isc_pc_dependency_net_mkt_income_pc_9</t>
  </si>
  <si>
    <t>monto_isc_pc_dependency_net_mkt_incirp_pc_9</t>
  </si>
  <si>
    <t>monto_isc_pc_dependency_net_mkt_inc_irpssc_pc_9</t>
  </si>
  <si>
    <t>monto_isc_pc_dependency_dis_inc_pc_9</t>
  </si>
  <si>
    <t>monto_isc_pc_dependency_cons_inc_pc_9</t>
  </si>
  <si>
    <t>monto_isc_pc_dependency_cons_inc_ande_pc_9</t>
  </si>
  <si>
    <t>monto_isc_pc_dependency_final_inc_pc_9</t>
  </si>
  <si>
    <t>monto_isc_pc_dependency_nso_inc_9</t>
  </si>
  <si>
    <t>monto_isc_pc_dependency_linpobto__9</t>
  </si>
  <si>
    <t>monto_isc_pc_dependency_linpobex__9</t>
  </si>
  <si>
    <t>saludips_pc_dependency_gross_mkt_inc_pc_9</t>
  </si>
  <si>
    <t>saludips_pc_dependency_net_mkt_income_pc_9</t>
  </si>
  <si>
    <t>saludips_pc_dependency_net_mkt_incirp_pc_9</t>
  </si>
  <si>
    <t>saludips_pc_dependency_net_mkt_inc_irpssc_pc_9</t>
  </si>
  <si>
    <t>saludips_pc_dependency_dis_inc_pc_9</t>
  </si>
  <si>
    <t>saludips_pc_dependency_cons_inc_pc_9</t>
  </si>
  <si>
    <t>saludips_pc_dependency_cons_inc_ande_pc_9</t>
  </si>
  <si>
    <t>saludips_pc_dependency_final_inc_pc_9</t>
  </si>
  <si>
    <t>saludips_pc_dependency_nso_inc_9</t>
  </si>
  <si>
    <t>saludips_pc_dependency_linpobto__9</t>
  </si>
  <si>
    <t>saludips_pc_dependency_linpobex__9</t>
  </si>
  <si>
    <t>gross_mkt_inc_pc_dependency_gross_mkt_inc_pc_9</t>
  </si>
  <si>
    <t>gross_mkt_inc_pc_dependency_net_mkt_income_pc_9</t>
  </si>
  <si>
    <t>gross_mkt_inc_pc_dependency_net_mkt_incirp_pc_9</t>
  </si>
  <si>
    <t>gross_mkt_inc_pc_dependency_net_mkt_inc_irpssc_pc_9</t>
  </si>
  <si>
    <t>gross_mkt_inc_pc_dependency_dis_inc_pc_9</t>
  </si>
  <si>
    <t>gross_mkt_inc_pc_dependency_cons_inc_pc_9</t>
  </si>
  <si>
    <t>gross_mkt_inc_pc_dependency_cons_inc_ande_pc_9</t>
  </si>
  <si>
    <t>gross_mkt_inc_pc_dependency_final_inc_pc_9</t>
  </si>
  <si>
    <t>gross_mkt_inc_pc_dependency_nso_inc_9</t>
  </si>
  <si>
    <t>gross_mkt_inc_pc_dependency_linpobto__9</t>
  </si>
  <si>
    <t>gross_mkt_inc_pc_dependency_linpobex__9</t>
  </si>
  <si>
    <t>net_mkt_income_pc_dependency_gross_mkt_inc_pc_9</t>
  </si>
  <si>
    <t>net_mkt_income_pc_dependency_net_mkt_income_pc_9</t>
  </si>
  <si>
    <t>net_mkt_income_pc_dependency_net_mkt_incirp_pc_9</t>
  </si>
  <si>
    <t>net_mkt_income_pc_dependency_net_mkt_inc_irpssc_pc_9</t>
  </si>
  <si>
    <t>net_mkt_income_pc_dependency_dis_inc_pc_9</t>
  </si>
  <si>
    <t>net_mkt_income_pc_dependency_cons_inc_pc_9</t>
  </si>
  <si>
    <t>net_mkt_income_pc_dependency_cons_inc_ande_pc_9</t>
  </si>
  <si>
    <t>net_mkt_income_pc_dependency_final_inc_pc_9</t>
  </si>
  <si>
    <t>net_mkt_income_pc_dependency_nso_inc_9</t>
  </si>
  <si>
    <t>net_mkt_income_pc_dependency_linpobto__9</t>
  </si>
  <si>
    <t>net_mkt_income_pc_dependency_linpobex__9</t>
  </si>
  <si>
    <t>net_mkt_incirp_pc_dependency_gross_mkt_inc_pc_9</t>
  </si>
  <si>
    <t>net_mkt_incirp_pc_dependency_net_mkt_income_pc_9</t>
  </si>
  <si>
    <t>net_mkt_incirp_pc_dependency_net_mkt_incirp_pc_9</t>
  </si>
  <si>
    <t>net_mkt_incirp_pc_dependency_net_mkt_inc_irpssc_pc_9</t>
  </si>
  <si>
    <t>net_mkt_incirp_pc_dependency_dis_inc_pc_9</t>
  </si>
  <si>
    <t>net_mkt_incirp_pc_dependency_cons_inc_pc_9</t>
  </si>
  <si>
    <t>net_mkt_incirp_pc_dependency_cons_inc_ande_pc_9</t>
  </si>
  <si>
    <t>net_mkt_incirp_pc_dependency_final_inc_pc_9</t>
  </si>
  <si>
    <t>net_mkt_incirp_pc_dependency_nso_inc_9</t>
  </si>
  <si>
    <t>net_mkt_incirp_pc_dependency_linpobto__9</t>
  </si>
  <si>
    <t>net_mkt_incirp_pc_dependency_linpobex__9</t>
  </si>
  <si>
    <t>net_mkt_inc_irpssc_pc_dependency_gross_mkt_inc_pc_9</t>
  </si>
  <si>
    <t>net_mkt_inc_irpssc_pc_dependency_net_mkt_income_pc_9</t>
  </si>
  <si>
    <t>net_mkt_inc_irpssc_pc_dependency_net_mkt_incirp_pc_9</t>
  </si>
  <si>
    <t>net_mkt_inc_irpssc_pc_dependency_net_mkt_inc_irpssc_pc_9</t>
  </si>
  <si>
    <t>net_mkt_inc_irpssc_pc_dependency_dis_inc_pc_9</t>
  </si>
  <si>
    <t>net_mkt_inc_irpssc_pc_dependency_cons_inc_pc_9</t>
  </si>
  <si>
    <t>net_mkt_inc_irpssc_pc_dependency_cons_inc_ande_pc_9</t>
  </si>
  <si>
    <t>net_mkt_inc_irpssc_pc_dependency_final_inc_pc_9</t>
  </si>
  <si>
    <t>net_mkt_inc_irpssc_pc_dependency_nso_inc_9</t>
  </si>
  <si>
    <t>net_mkt_inc_irpssc_pc_dependency_linpobto__9</t>
  </si>
  <si>
    <t>net_mkt_inc_irpssc_pc_dependency_linpobex__9</t>
  </si>
  <si>
    <t>dis_inc_pc_dependency_gross_mkt_inc_pc_9</t>
  </si>
  <si>
    <t>dis_inc_pc_dependency_net_mkt_income_pc_9</t>
  </si>
  <si>
    <t>dis_inc_pc_dependency_net_mkt_incirp_pc_9</t>
  </si>
  <si>
    <t>dis_inc_pc_dependency_net_mkt_inc_irpssc_pc_9</t>
  </si>
  <si>
    <t>dis_inc_pc_dependency_dis_inc_pc_9</t>
  </si>
  <si>
    <t>dis_inc_pc_dependency_cons_inc_pc_9</t>
  </si>
  <si>
    <t>dis_inc_pc_dependency_cons_inc_ande_pc_9</t>
  </si>
  <si>
    <t>dis_inc_pc_dependency_final_inc_pc_9</t>
  </si>
  <si>
    <t>dis_inc_pc_dependency_nso_inc_9</t>
  </si>
  <si>
    <t>dis_inc_pc_dependency_linpobto__9</t>
  </si>
  <si>
    <t>dis_inc_pc_dependency_linpobex__9</t>
  </si>
  <si>
    <t>cons_inc_pc_dependency_gross_mkt_inc_pc_9</t>
  </si>
  <si>
    <t>cons_inc_pc_dependency_net_mkt_income_pc_9</t>
  </si>
  <si>
    <t>cons_inc_pc_dependency_net_mkt_incirp_pc_9</t>
  </si>
  <si>
    <t>cons_inc_pc_dependency_net_mkt_inc_irpssc_pc_9</t>
  </si>
  <si>
    <t>cons_inc_pc_dependency_dis_inc_pc_9</t>
  </si>
  <si>
    <t>cons_inc_pc_dependency_cons_inc_pc_9</t>
  </si>
  <si>
    <t>cons_inc_pc_dependency_cons_inc_ande_pc_9</t>
  </si>
  <si>
    <t>cons_inc_pc_dependency_final_inc_pc_9</t>
  </si>
  <si>
    <t>cons_inc_pc_dependency_nso_inc_9</t>
  </si>
  <si>
    <t>cons_inc_pc_dependency_linpobto__9</t>
  </si>
  <si>
    <t>cons_inc_pc_dependency_linpobex__9</t>
  </si>
  <si>
    <t>cons_inc_ande_pc_dependency_gross_mkt_inc_pc_9</t>
  </si>
  <si>
    <t>cons_inc_ande_pc_dependency_net_mkt_income_pc_9</t>
  </si>
  <si>
    <t>cons_inc_ande_pc_dependency_net_mkt_incirp_pc_9</t>
  </si>
  <si>
    <t>cons_inc_ande_pc_dependency_net_mkt_inc_irpssc_pc_9</t>
  </si>
  <si>
    <t>cons_inc_ande_pc_dependency_dis_inc_pc_9</t>
  </si>
  <si>
    <t>cons_inc_ande_pc_dependency_cons_inc_pc_9</t>
  </si>
  <si>
    <t>cons_inc_ande_pc_dependency_cons_inc_ande_pc_9</t>
  </si>
  <si>
    <t>cons_inc_ande_pc_dependency_final_inc_pc_9</t>
  </si>
  <si>
    <t>cons_inc_ande_pc_dependency_nso_inc_9</t>
  </si>
  <si>
    <t>cons_inc_ande_pc_dependency_linpobto__9</t>
  </si>
  <si>
    <t>cons_inc_ande_pc_dependency_linpobex__9</t>
  </si>
  <si>
    <t>final_inc_pc_dependency_gross_mkt_inc_pc_9</t>
  </si>
  <si>
    <t>final_inc_pc_dependency_net_mkt_income_pc_9</t>
  </si>
  <si>
    <t>final_inc_pc_dependency_net_mkt_incirp_pc_9</t>
  </si>
  <si>
    <t>final_inc_pc_dependency_net_mkt_inc_irpssc_pc_9</t>
  </si>
  <si>
    <t>final_inc_pc_dependency_dis_inc_pc_9</t>
  </si>
  <si>
    <t>final_inc_pc_dependency_cons_inc_pc_9</t>
  </si>
  <si>
    <t>final_inc_pc_dependency_cons_inc_ande_pc_9</t>
  </si>
  <si>
    <t>final_inc_pc_dependency_final_inc_pc_9</t>
  </si>
  <si>
    <t>final_inc_pc_dependency_nso_inc_9</t>
  </si>
  <si>
    <t>final_inc_pc_dependency_linpobto__9</t>
  </si>
  <si>
    <t>final_inc_pc_dependency_linpobex__9</t>
  </si>
  <si>
    <t>nso_inc_dependency_gross_mkt_inc_pc_9</t>
  </si>
  <si>
    <t>nso_inc_dependency_net_mkt_income_pc_9</t>
  </si>
  <si>
    <t>nso_inc_dependency_net_mkt_incirp_pc_9</t>
  </si>
  <si>
    <t>nso_inc_dependency_net_mkt_inc_irpssc_pc_9</t>
  </si>
  <si>
    <t>nso_inc_dependency_dis_inc_pc_9</t>
  </si>
  <si>
    <t>nso_inc_dependency_cons_inc_pc_9</t>
  </si>
  <si>
    <t>nso_inc_dependency_cons_inc_ande_pc_9</t>
  </si>
  <si>
    <t>nso_inc_dependency_final_inc_pc_9</t>
  </si>
  <si>
    <t>nso_inc_dependency_nso_inc_9</t>
  </si>
  <si>
    <t>nso_inc_dependency_linpobto__9</t>
  </si>
  <si>
    <t>nso_inc_dependency_linpobex__9</t>
  </si>
  <si>
    <t>ssc_pc_dependency_gross_mkt_inc_pc_9</t>
  </si>
  <si>
    <t>ssc_pc_dependency_net_mkt_income_pc_9</t>
  </si>
  <si>
    <t>ssc_pc_dependency_net_mkt_incirp_pc_9</t>
  </si>
  <si>
    <t>ssc_pc_dependency_net_mkt_inc_irpssc_pc_9</t>
  </si>
  <si>
    <t>ssc_pc_dependency_dis_inc_pc_9</t>
  </si>
  <si>
    <t>ssc_pc_dependency_cons_inc_pc_9</t>
  </si>
  <si>
    <t>ssc_pc_dependency_cons_inc_ande_pc_9</t>
  </si>
  <si>
    <t>ssc_pc_dependency_final_inc_pc_9</t>
  </si>
  <si>
    <t>ssc_pc_dependency_nso_inc_9</t>
  </si>
  <si>
    <t>ssc_pc_dependency_linpobto__9</t>
  </si>
  <si>
    <t>ssc_pc_dependency_linpobex__9</t>
  </si>
  <si>
    <t>tot_ire_pc_dependency_gross_mkt_inc_pc_9</t>
  </si>
  <si>
    <t>tot_ire_pc_dependency_net_mkt_income_pc_9</t>
  </si>
  <si>
    <t>tot_ire_pc_dependency_net_mkt_incirp_pc_9</t>
  </si>
  <si>
    <t>tot_ire_pc_dependency_net_mkt_inc_irpssc_pc_9</t>
  </si>
  <si>
    <t>tot_ire_pc_dependency_dis_inc_pc_9</t>
  </si>
  <si>
    <t>tot_ire_pc_dependency_cons_inc_pc_9</t>
  </si>
  <si>
    <t>tot_ire_pc_dependency_cons_inc_ande_pc_9</t>
  </si>
  <si>
    <t>tot_ire_pc_dependency_final_inc_pc_9</t>
  </si>
  <si>
    <t>tot_ire_pc_dependency_nso_inc_9</t>
  </si>
  <si>
    <t>tot_ire_pc_dependency_linpobto__9</t>
  </si>
  <si>
    <t>tot_ire_pc_dependency_linpobex__9</t>
  </si>
  <si>
    <t>monto_shock_pc_dependency_gross_mkt_inc_pc_9</t>
  </si>
  <si>
    <t>monto_shock_pc_dependency_net_mkt_income_pc_9</t>
  </si>
  <si>
    <t>monto_shock_pc_dependency_net_mkt_incirp_pc_9</t>
  </si>
  <si>
    <t>monto_shock_pc_dependency_net_mkt_inc_irpssc_pc_9</t>
  </si>
  <si>
    <t>monto_shock_pc_dependency_dis_inc_pc_9</t>
  </si>
  <si>
    <t>monto_shock_pc_dependency_cons_inc_pc_9</t>
  </si>
  <si>
    <t>monto_shock_pc_dependency_cons_inc_ande_pc_9</t>
  </si>
  <si>
    <t>monto_shock_pc_dependency_final_inc_pc_9</t>
  </si>
  <si>
    <t>monto_shock_pc_dependency_nso_inc_9</t>
  </si>
  <si>
    <t>monto_shock_pc_dependency_linpobto__9</t>
  </si>
  <si>
    <t>monto_shock_pc_dependency_linpobex__9</t>
  </si>
  <si>
    <t>monto_nafta_pc_dependency_gross_mkt_inc_pc_9</t>
  </si>
  <si>
    <t>monto_nafta_pc_dependency_net_mkt_income_pc_9</t>
  </si>
  <si>
    <t>monto_nafta_pc_dependency_net_mkt_incirp_pc_9</t>
  </si>
  <si>
    <t>monto_nafta_pc_dependency_net_mkt_inc_irpssc_pc_9</t>
  </si>
  <si>
    <t>monto_nafta_pc_dependency_dis_inc_pc_9</t>
  </si>
  <si>
    <t>monto_nafta_pc_dependency_cons_inc_pc_9</t>
  </si>
  <si>
    <t>monto_nafta_pc_dependency_cons_inc_ande_pc_9</t>
  </si>
  <si>
    <t>monto_nafta_pc_dependency_final_inc_pc_9</t>
  </si>
  <si>
    <t>monto_nafta_pc_dependency_nso_inc_9</t>
  </si>
  <si>
    <t>monto_nafta_pc_dependency_linpobto__9</t>
  </si>
  <si>
    <t>monto_nafta_pc_dependency_linpobex__9</t>
  </si>
  <si>
    <t>tot_pit_pc_dependency_gross_mkt_inc_pc_10</t>
  </si>
  <si>
    <t>tot_pit_pc_dependency_net_mkt_income_pc_10</t>
  </si>
  <si>
    <t>tot_pit_pc_dependency_net_mkt_incirp_pc_10</t>
  </si>
  <si>
    <t>tot_pit_pc_dependency_net_mkt_inc_irpssc_pc_10</t>
  </si>
  <si>
    <t>tot_pit_pc_dependency_dis_inc_pc_10</t>
  </si>
  <si>
    <t>tot_pit_pc_dependency_cons_inc_pc_10</t>
  </si>
  <si>
    <t>tot_pit_pc_dependency_cons_inc_ande_pc_10</t>
  </si>
  <si>
    <t>tot_pit_pc_dependency_final_inc_pc_10</t>
  </si>
  <si>
    <t>tot_pit_pc_dependency_nso_inc_10</t>
  </si>
  <si>
    <t>tot_pit_pc_dependency_linpobto__10</t>
  </si>
  <si>
    <t>tot_pit_pc_dependency_linpobex__10</t>
  </si>
  <si>
    <t>tot_dit_corp_pc_dependency_gross_mkt_inc_pc_10</t>
  </si>
  <si>
    <t>tot_dit_corp_pc_dependency_net_mkt_income_pc_10</t>
  </si>
  <si>
    <t>tot_dit_corp_pc_dependency_net_mkt_incirp_pc_10</t>
  </si>
  <si>
    <t>tot_dit_corp_pc_dependency_net_mkt_inc_irpssc_pc_10</t>
  </si>
  <si>
    <t>tot_dit_corp_pc_dependency_dis_inc_pc_10</t>
  </si>
  <si>
    <t>tot_dit_corp_pc_dependency_cons_inc_pc_10</t>
  </si>
  <si>
    <t>tot_dit_corp_pc_dependency_cons_inc_ande_pc_10</t>
  </si>
  <si>
    <t>tot_dit_corp_pc_dependency_final_inc_pc_10</t>
  </si>
  <si>
    <t>tot_dit_corp_pc_dependency_nso_inc_10</t>
  </si>
  <si>
    <t>tot_dit_corp_pc_dependency_linpobto__10</t>
  </si>
  <si>
    <t>tot_dit_corp_pc_dependency_linpobex__10</t>
  </si>
  <si>
    <t>iragro_pc_dependency_gross_mkt_inc_pc_10</t>
  </si>
  <si>
    <t>iragro_pc_dependency_net_mkt_income_pc_10</t>
  </si>
  <si>
    <t>iragro_pc_dependency_net_mkt_incirp_pc_10</t>
  </si>
  <si>
    <t>iragro_pc_dependency_net_mkt_inc_irpssc_pc_10</t>
  </si>
  <si>
    <t>iragro_pc_dependency_dis_inc_pc_10</t>
  </si>
  <si>
    <t>iragro_pc_dependency_cons_inc_pc_10</t>
  </si>
  <si>
    <t>iragro_pc_dependency_cons_inc_ande_pc_10</t>
  </si>
  <si>
    <t>iragro_pc_dependency_final_inc_pc_10</t>
  </si>
  <si>
    <t>iragro_pc_dependency_nso_inc_10</t>
  </si>
  <si>
    <t>iragro_pc_dependency_linpobto__10</t>
  </si>
  <si>
    <t>iragro_pc_dependency_linpobex__10</t>
  </si>
  <si>
    <t>iracis_pc_dependency_gross_mkt_inc_pc_10</t>
  </si>
  <si>
    <t>iracis_pc_dependency_net_mkt_income_pc_10</t>
  </si>
  <si>
    <t>iracis_pc_dependency_net_mkt_incirp_pc_10</t>
  </si>
  <si>
    <t>iracis_pc_dependency_net_mkt_inc_irpssc_pc_10</t>
  </si>
  <si>
    <t>iracis_pc_dependency_dis_inc_pc_10</t>
  </si>
  <si>
    <t>iracis_pc_dependency_cons_inc_pc_10</t>
  </si>
  <si>
    <t>iracis_pc_dependency_cons_inc_ande_pc_10</t>
  </si>
  <si>
    <t>iracis_pc_dependency_final_inc_pc_10</t>
  </si>
  <si>
    <t>iracis_pc_dependency_nso_inc_10</t>
  </si>
  <si>
    <t>iracis_pc_dependency_linpobto__10</t>
  </si>
  <si>
    <t>iracis_pc_dependency_linpobex__10</t>
  </si>
  <si>
    <t>labor_tax_pc_dependency_gross_mkt_inc_pc_10</t>
  </si>
  <si>
    <t>labor_tax_pc_dependency_net_mkt_income_pc_10</t>
  </si>
  <si>
    <t>labor_tax_pc_dependency_net_mkt_incirp_pc_10</t>
  </si>
  <si>
    <t>labor_tax_pc_dependency_net_mkt_inc_irpssc_pc_10</t>
  </si>
  <si>
    <t>labor_tax_pc_dependency_dis_inc_pc_10</t>
  </si>
  <si>
    <t>labor_tax_pc_dependency_cons_inc_pc_10</t>
  </si>
  <si>
    <t>labor_tax_pc_dependency_cons_inc_ande_pc_10</t>
  </si>
  <si>
    <t>labor_tax_pc_dependency_final_inc_pc_10</t>
  </si>
  <si>
    <t>labor_tax_pc_dependency_nso_inc_10</t>
  </si>
  <si>
    <t>labor_tax_pc_dependency_linpobto__10</t>
  </si>
  <si>
    <t>labor_tax_pc_dependency_linpobex__10</t>
  </si>
  <si>
    <t>tekopora_inc_pc_dependency_gross_mkt_inc_pc_10</t>
  </si>
  <si>
    <t>tekopora_inc_pc_dependency_net_mkt_income_pc_10</t>
  </si>
  <si>
    <t>tekopora_inc_pc_dependency_net_mkt_incirp_pc_10</t>
  </si>
  <si>
    <t>tekopora_inc_pc_dependency_net_mkt_inc_irpssc_pc_10</t>
  </si>
  <si>
    <t>tekopora_inc_pc_dependency_dis_inc_pc_10</t>
  </si>
  <si>
    <t>tekopora_inc_pc_dependency_cons_inc_pc_10</t>
  </si>
  <si>
    <t>tekopora_inc_pc_dependency_cons_inc_ande_pc_10</t>
  </si>
  <si>
    <t>tekopora_inc_pc_dependency_final_inc_pc_10</t>
  </si>
  <si>
    <t>tekopora_inc_pc_dependency_nso_inc_10</t>
  </si>
  <si>
    <t>tekopora_inc_pc_dependency_linpobto__10</t>
  </si>
  <si>
    <t>tekopora_inc_pc_dependency_linpobex__10</t>
  </si>
  <si>
    <t>famassist_inc_pc_dependency_gross_mkt_inc_pc_10</t>
  </si>
  <si>
    <t>famassist_inc_pc_dependency_net_mkt_income_pc_10</t>
  </si>
  <si>
    <t>famassist_inc_pc_dependency_net_mkt_incirp_pc_10</t>
  </si>
  <si>
    <t>famassist_inc_pc_dependency_net_mkt_inc_irpssc_pc_10</t>
  </si>
  <si>
    <t>famassist_inc_pc_dependency_dis_inc_pc_10</t>
  </si>
  <si>
    <t>famassist_inc_pc_dependency_cons_inc_pc_10</t>
  </si>
  <si>
    <t>famassist_inc_pc_dependency_cons_inc_ande_pc_10</t>
  </si>
  <si>
    <t>famassist_inc_pc_dependency_final_inc_pc_10</t>
  </si>
  <si>
    <t>famassist_inc_pc_dependency_nso_inc_10</t>
  </si>
  <si>
    <t>famassist_inc_pc_dependency_linpobto__10</t>
  </si>
  <si>
    <t>famassist_inc_pc_dependency_linpobex__10</t>
  </si>
  <si>
    <t>adulto_inc_pc_dependency_gross_mkt_inc_pc_10</t>
  </si>
  <si>
    <t>adulto_inc_pc_dependency_net_mkt_income_pc_10</t>
  </si>
  <si>
    <t>adulto_inc_pc_dependency_net_mkt_incirp_pc_10</t>
  </si>
  <si>
    <t>adulto_inc_pc_dependency_net_mkt_inc_irpssc_pc_10</t>
  </si>
  <si>
    <t>adulto_inc_pc_dependency_dis_inc_pc_10</t>
  </si>
  <si>
    <t>adulto_inc_pc_dependency_cons_inc_pc_10</t>
  </si>
  <si>
    <t>adulto_inc_pc_dependency_cons_inc_ande_pc_10</t>
  </si>
  <si>
    <t>adulto_inc_pc_dependency_final_inc_pc_10</t>
  </si>
  <si>
    <t>adulto_inc_pc_dependency_nso_inc_10</t>
  </si>
  <si>
    <t>adulto_inc_pc_dependency_linpobto__10</t>
  </si>
  <si>
    <t>adulto_inc_pc_dependency_linpobex__10</t>
  </si>
  <si>
    <t>agtrans_inc_pc_dependency_gross_mkt_inc_pc_10</t>
  </si>
  <si>
    <t>agtrans_inc_pc_dependency_net_mkt_income_pc_10</t>
  </si>
  <si>
    <t>agtrans_inc_pc_dependency_net_mkt_incirp_pc_10</t>
  </si>
  <si>
    <t>agtrans_inc_pc_dependency_net_mkt_inc_irpssc_pc_10</t>
  </si>
  <si>
    <t>agtrans_inc_pc_dependency_dis_inc_pc_10</t>
  </si>
  <si>
    <t>agtrans_inc_pc_dependency_cons_inc_pc_10</t>
  </si>
  <si>
    <t>agtrans_inc_pc_dependency_cons_inc_ande_pc_10</t>
  </si>
  <si>
    <t>agtrans_inc_pc_dependency_final_inc_pc_10</t>
  </si>
  <si>
    <t>agtrans_inc_pc_dependency_nso_inc_10</t>
  </si>
  <si>
    <t>agtrans_inc_pc_dependency_linpobto__10</t>
  </si>
  <si>
    <t>agtrans_inc_pc_dependency_linpobex__10</t>
  </si>
  <si>
    <t>elec_sub_pc_dependency_gross_mkt_inc_pc_10</t>
  </si>
  <si>
    <t>elec_sub_pc_dependency_net_mkt_income_pc_10</t>
  </si>
  <si>
    <t>elec_sub_pc_dependency_net_mkt_incirp_pc_10</t>
  </si>
  <si>
    <t>elec_sub_pc_dependency_net_mkt_inc_irpssc_pc_10</t>
  </si>
  <si>
    <t>elec_sub_pc_dependency_dis_inc_pc_10</t>
  </si>
  <si>
    <t>elec_sub_pc_dependency_cons_inc_pc_10</t>
  </si>
  <si>
    <t>elec_sub_pc_dependency_cons_inc_ande_pc_10</t>
  </si>
  <si>
    <t>elec_sub_pc_dependency_final_inc_pc_10</t>
  </si>
  <si>
    <t>elec_sub_pc_dependency_nso_inc_10</t>
  </si>
  <si>
    <t>elec_sub_pc_dependency_linpobto__10</t>
  </si>
  <si>
    <t>elec_sub_pc_dependency_linpobex__10</t>
  </si>
  <si>
    <t>transporte_sub_pc_dependency_gross_mkt_inc_pc_10</t>
  </si>
  <si>
    <t>transporte_sub_pc_dependency_net_mkt_income_pc_10</t>
  </si>
  <si>
    <t>transporte_sub_pc_dependency_net_mkt_incirp_pc_10</t>
  </si>
  <si>
    <t>transporte_sub_pc_dependency_net_mkt_inc_irpssc_pc_10</t>
  </si>
  <si>
    <t>transporte_sub_pc_dependency_dis_inc_pc_10</t>
  </si>
  <si>
    <t>transporte_sub_pc_dependency_cons_inc_pc_10</t>
  </si>
  <si>
    <t>transporte_sub_pc_dependency_cons_inc_ande_pc_10</t>
  </si>
  <si>
    <t>transporte_sub_pc_dependency_final_inc_pc_10</t>
  </si>
  <si>
    <t>transporte_sub_pc_dependency_nso_inc_10</t>
  </si>
  <si>
    <t>transporte_sub_pc_dependency_linpobto__10</t>
  </si>
  <si>
    <t>transporte_sub_pc_dependency_linpobex__10</t>
  </si>
  <si>
    <t>tot_deduction_taken_pc_dependency_gross_mkt_inc_pc_10</t>
  </si>
  <si>
    <t>tot_deduction_taken_pc_dependency_net_mkt_income_pc_10</t>
  </si>
  <si>
    <t>tot_deduction_taken_pc_dependency_net_mkt_incirp_pc_10</t>
  </si>
  <si>
    <t>tot_deduction_taken_pc_dependency_net_mkt_inc_irpssc_pc_10</t>
  </si>
  <si>
    <t>tot_deduction_taken_pc_dependency_dis_inc_pc_10</t>
  </si>
  <si>
    <t>tot_deduction_taken_pc_dependency_cons_inc_pc_10</t>
  </si>
  <si>
    <t>tot_deduction_taken_pc_dependency_cons_inc_ande_pc_10</t>
  </si>
  <si>
    <t>tot_deduction_taken_pc_dependency_final_inc_pc_10</t>
  </si>
  <si>
    <t>tot_deduction_taken_pc_dependency_nso_inc_10</t>
  </si>
  <si>
    <t>tot_deduction_taken_pc_dependency_linpobto__10</t>
  </si>
  <si>
    <t>tot_deduction_taken_pc_dependency_linpobex__10</t>
  </si>
  <si>
    <t>senavitat_sub_pc_dependency_gross_mkt_inc_pc_10</t>
  </si>
  <si>
    <t>senavitat_sub_pc_dependency_net_mkt_income_pc_10</t>
  </si>
  <si>
    <t>senavitat_sub_pc_dependency_net_mkt_incirp_pc_10</t>
  </si>
  <si>
    <t>senavitat_sub_pc_dependency_net_mkt_inc_irpssc_pc_10</t>
  </si>
  <si>
    <t>senavitat_sub_pc_dependency_dis_inc_pc_10</t>
  </si>
  <si>
    <t>senavitat_sub_pc_dependency_cons_inc_pc_10</t>
  </si>
  <si>
    <t>senavitat_sub_pc_dependency_cons_inc_ande_pc_10</t>
  </si>
  <si>
    <t>senavitat_sub_pc_dependency_final_inc_pc_10</t>
  </si>
  <si>
    <t>senavitat_sub_pc_dependency_nso_inc_10</t>
  </si>
  <si>
    <t>senavitat_sub_pc_dependency_linpobto__10</t>
  </si>
  <si>
    <t>senavitat_sub_pc_dependency_linpobex__10</t>
  </si>
  <si>
    <t>becas_pc_dependency_gross_mkt_inc_pc_10</t>
  </si>
  <si>
    <t>becas_pc_dependency_net_mkt_income_pc_10</t>
  </si>
  <si>
    <t>becas_pc_dependency_net_mkt_incirp_pc_10</t>
  </si>
  <si>
    <t>becas_pc_dependency_net_mkt_inc_irpssc_pc_10</t>
  </si>
  <si>
    <t>becas_pc_dependency_dis_inc_pc_10</t>
  </si>
  <si>
    <t>becas_pc_dependency_cons_inc_pc_10</t>
  </si>
  <si>
    <t>becas_pc_dependency_cons_inc_ande_pc_10</t>
  </si>
  <si>
    <t>becas_pc_dependency_final_inc_pc_10</t>
  </si>
  <si>
    <t>becas_pc_dependency_nso_inc_10</t>
  </si>
  <si>
    <t>becas_pc_dependency_linpobto__10</t>
  </si>
  <si>
    <t>becas_pc_dependency_linpobex__10</t>
  </si>
  <si>
    <t>edupubpreesc_pc_dependency_gross_mkt_inc_pc_10</t>
  </si>
  <si>
    <t>edupubpreesc_pc_dependency_net_mkt_income_pc_10</t>
  </si>
  <si>
    <t>edupubpreesc_pc_dependency_net_mkt_incirp_pc_10</t>
  </si>
  <si>
    <t>edupubpreesc_pc_dependency_net_mkt_inc_irpssc_pc_10</t>
  </si>
  <si>
    <t>edupubpreesc_pc_dependency_dis_inc_pc_10</t>
  </si>
  <si>
    <t>edupubpreesc_pc_dependency_cons_inc_pc_10</t>
  </si>
  <si>
    <t>edupubpreesc_pc_dependency_cons_inc_ande_pc_10</t>
  </si>
  <si>
    <t>edupubpreesc_pc_dependency_final_inc_pc_10</t>
  </si>
  <si>
    <t>edupubpreesc_pc_dependency_nso_inc_10</t>
  </si>
  <si>
    <t>edupubpreesc_pc_dependency_linpobto__10</t>
  </si>
  <si>
    <t>edupubpreesc_pc_dependency_linpobex__10</t>
  </si>
  <si>
    <t>edupubprim_pc_dependency_gross_mkt_inc_pc_10</t>
  </si>
  <si>
    <t>edupubprim_pc_dependency_net_mkt_income_pc_10</t>
  </si>
  <si>
    <t>edupubprim_pc_dependency_net_mkt_incirp_pc_10</t>
  </si>
  <si>
    <t>edupubprim_pc_dependency_net_mkt_inc_irpssc_pc_10</t>
  </si>
  <si>
    <t>edupubprim_pc_dependency_dis_inc_pc_10</t>
  </si>
  <si>
    <t>edupubprim_pc_dependency_cons_inc_pc_10</t>
  </si>
  <si>
    <t>edupubprim_pc_dependency_cons_inc_ande_pc_10</t>
  </si>
  <si>
    <t>edupubprim_pc_dependency_final_inc_pc_10</t>
  </si>
  <si>
    <t>edupubprim_pc_dependency_nso_inc_10</t>
  </si>
  <si>
    <t>edupubprim_pc_dependency_linpobto__10</t>
  </si>
  <si>
    <t>edupubprim_pc_dependency_linpobex__10</t>
  </si>
  <si>
    <t>edupubsec_pc_dependency_gross_mkt_inc_pc_10</t>
  </si>
  <si>
    <t>edupubsec_pc_dependency_net_mkt_income_pc_10</t>
  </si>
  <si>
    <t>edupubsec_pc_dependency_net_mkt_incirp_pc_10</t>
  </si>
  <si>
    <t>edupubsec_pc_dependency_net_mkt_inc_irpssc_pc_10</t>
  </si>
  <si>
    <t>edupubsec_pc_dependency_dis_inc_pc_10</t>
  </si>
  <si>
    <t>edupubsec_pc_dependency_cons_inc_pc_10</t>
  </si>
  <si>
    <t>edupubsec_pc_dependency_cons_inc_ande_pc_10</t>
  </si>
  <si>
    <t>edupubsec_pc_dependency_final_inc_pc_10</t>
  </si>
  <si>
    <t>edupubsec_pc_dependency_nso_inc_10</t>
  </si>
  <si>
    <t>edupubsec_pc_dependency_linpobto__10</t>
  </si>
  <si>
    <t>edupubsec_pc_dependency_linpobex__10</t>
  </si>
  <si>
    <t>edupubuni_pc_dependency_gross_mkt_inc_pc_10</t>
  </si>
  <si>
    <t>edupubuni_pc_dependency_net_mkt_income_pc_10</t>
  </si>
  <si>
    <t>edupubuni_pc_dependency_net_mkt_incirp_pc_10</t>
  </si>
  <si>
    <t>edupubuni_pc_dependency_net_mkt_inc_irpssc_pc_10</t>
  </si>
  <si>
    <t>edupubuni_pc_dependency_dis_inc_pc_10</t>
  </si>
  <si>
    <t>edupubuni_pc_dependency_cons_inc_pc_10</t>
  </si>
  <si>
    <t>edupubuni_pc_dependency_cons_inc_ande_pc_10</t>
  </si>
  <si>
    <t>edupubuni_pc_dependency_final_inc_pc_10</t>
  </si>
  <si>
    <t>edupubuni_pc_dependency_nso_inc_10</t>
  </si>
  <si>
    <t>edupubuni_pc_dependency_linpobto__10</t>
  </si>
  <si>
    <t>edupubuni_pc_dependency_linpobex__10</t>
  </si>
  <si>
    <t>transfood_pc_dependency_gross_mkt_inc_pc_10</t>
  </si>
  <si>
    <t>transfood_pc_dependency_net_mkt_income_pc_10</t>
  </si>
  <si>
    <t>transfood_pc_dependency_net_mkt_incirp_pc_10</t>
  </si>
  <si>
    <t>transfood_pc_dependency_net_mkt_inc_irpssc_pc_10</t>
  </si>
  <si>
    <t>transfood_pc_dependency_dis_inc_pc_10</t>
  </si>
  <si>
    <t>transfood_pc_dependency_cons_inc_pc_10</t>
  </si>
  <si>
    <t>transfood_pc_dependency_cons_inc_ande_pc_10</t>
  </si>
  <si>
    <t>transfood_pc_dependency_final_inc_pc_10</t>
  </si>
  <si>
    <t>transfood_pc_dependency_nso_inc_10</t>
  </si>
  <si>
    <t>transfood_pc_dependency_linpobto__10</t>
  </si>
  <si>
    <t>transfood_pc_dependency_linpobex__10</t>
  </si>
  <si>
    <t>transutil_pc_dependency_gross_mkt_inc_pc_10</t>
  </si>
  <si>
    <t>transutil_pc_dependency_net_mkt_income_pc_10</t>
  </si>
  <si>
    <t>transutil_pc_dependency_net_mkt_incirp_pc_10</t>
  </si>
  <si>
    <t>transutil_pc_dependency_net_mkt_inc_irpssc_pc_10</t>
  </si>
  <si>
    <t>transutil_pc_dependency_dis_inc_pc_10</t>
  </si>
  <si>
    <t>transutil_pc_dependency_cons_inc_pc_10</t>
  </si>
  <si>
    <t>transutil_pc_dependency_cons_inc_ande_pc_10</t>
  </si>
  <si>
    <t>transutil_pc_dependency_final_inc_pc_10</t>
  </si>
  <si>
    <t>transutil_pc_dependency_nso_inc_10</t>
  </si>
  <si>
    <t>transutil_pc_dependency_linpobto__10</t>
  </si>
  <si>
    <t>transutil_pc_dependency_linpobex__10</t>
  </si>
  <si>
    <t>adultomayor_uni_pc_dependency_gross_mkt_inc_pc_10</t>
  </si>
  <si>
    <t>adultomayor_uni_pc_dependency_net_mkt_income_pc_10</t>
  </si>
  <si>
    <t>adultomayor_uni_pc_dependency_net_mkt_incirp_pc_10</t>
  </si>
  <si>
    <t>adultomayor_uni_pc_dependency_net_mkt_inc_irpssc_pc_10</t>
  </si>
  <si>
    <t>adultomayor_uni_pc_dependency_dis_inc_pc_10</t>
  </si>
  <si>
    <t>adultomayor_uni_pc_dependency_cons_inc_pc_10</t>
  </si>
  <si>
    <t>adultomayor_uni_pc_dependency_cons_inc_ande_pc_10</t>
  </si>
  <si>
    <t>adultomayor_uni_pc_dependency_final_inc_pc_10</t>
  </si>
  <si>
    <t>adultomayor_uni_pc_dependency_nso_inc_10</t>
  </si>
  <si>
    <t>adultomayor_uni_pc_dependency_linpobto__10</t>
  </si>
  <si>
    <t>adultomayor_uni_pc_dependency_linpobex__10</t>
  </si>
  <si>
    <t>monto_sub_andeFS_pc_pc_dependency_gross_mkt_inc_pc_10</t>
  </si>
  <si>
    <t>monto_sub_andeFS_pc_pc_dependency_net_mkt_income_pc_10</t>
  </si>
  <si>
    <t>monto_sub_andeFS_pc_pc_dependency_net_mkt_incirp_pc_10</t>
  </si>
  <si>
    <t>monto_sub_andeFS_pc_pc_dependency_net_mkt_inc_irpssc_pc_10</t>
  </si>
  <si>
    <t>monto_sub_andeFS_pc_pc_dependency_dis_inc_pc_10</t>
  </si>
  <si>
    <t>monto_sub_andeFS_pc_pc_dependency_cons_inc_pc_10</t>
  </si>
  <si>
    <t>monto_sub_andeFS_pc_pc_dependency_cons_inc_ande_pc_10</t>
  </si>
  <si>
    <t>monto_sub_andeFS_pc_pc_dependency_final_inc_pc_10</t>
  </si>
  <si>
    <t>monto_sub_andeFS_pc_pc_dependency_nso_inc_10</t>
  </si>
  <si>
    <t>monto_sub_andeFS_pc_pc_dependency_linpobto__10</t>
  </si>
  <si>
    <t>monto_sub_andeFS_pc_pc_dependency_linpobex__10</t>
  </si>
  <si>
    <t>monto_iva_pc_dependency_gross_mkt_inc_pc_10</t>
  </si>
  <si>
    <t>monto_iva_pc_dependency_net_mkt_income_pc_10</t>
  </si>
  <si>
    <t>monto_iva_pc_dependency_net_mkt_incirp_pc_10</t>
  </si>
  <si>
    <t>monto_iva_pc_dependency_net_mkt_inc_irpssc_pc_10</t>
  </si>
  <si>
    <t>monto_iva_pc_dependency_dis_inc_pc_10</t>
  </si>
  <si>
    <t>monto_iva_pc_dependency_cons_inc_pc_10</t>
  </si>
  <si>
    <t>monto_iva_pc_dependency_cons_inc_ande_pc_10</t>
  </si>
  <si>
    <t>monto_iva_pc_dependency_final_inc_pc_10</t>
  </si>
  <si>
    <t>monto_iva_pc_dependency_nso_inc_10</t>
  </si>
  <si>
    <t>monto_iva_pc_dependency_linpobto__10</t>
  </si>
  <si>
    <t>monto_iva_pc_dependency_linpobex__10</t>
  </si>
  <si>
    <t>monto_tekopora_pc_dependency_gross_mkt_inc_pc_10</t>
  </si>
  <si>
    <t>monto_tekopora_pc_dependency_net_mkt_income_pc_10</t>
  </si>
  <si>
    <t>monto_tekopora_pc_dependency_net_mkt_incirp_pc_10</t>
  </si>
  <si>
    <t>monto_tekopora_pc_dependency_net_mkt_inc_irpssc_pc_10</t>
  </si>
  <si>
    <t>monto_tekopora_pc_dependency_dis_inc_pc_10</t>
  </si>
  <si>
    <t>monto_tekopora_pc_dependency_cons_inc_pc_10</t>
  </si>
  <si>
    <t>monto_tekopora_pc_dependency_cons_inc_ande_pc_10</t>
  </si>
  <si>
    <t>monto_tekopora_pc_dependency_final_inc_pc_10</t>
  </si>
  <si>
    <t>monto_tekopora_pc_dependency_nso_inc_10</t>
  </si>
  <si>
    <t>monto_tekopora_pc_dependency_linpobto__10</t>
  </si>
  <si>
    <t>monto_tekopora_pc_dependency_linpobex__10</t>
  </si>
  <si>
    <t>monto_adulto_pc_dependency_gross_mkt_inc_pc_10</t>
  </si>
  <si>
    <t>monto_adulto_pc_dependency_net_mkt_income_pc_10</t>
  </si>
  <si>
    <t>monto_adulto_pc_dependency_net_mkt_incirp_pc_10</t>
  </si>
  <si>
    <t>monto_adulto_pc_dependency_net_mkt_inc_irpssc_pc_10</t>
  </si>
  <si>
    <t>monto_adulto_pc_dependency_dis_inc_pc_10</t>
  </si>
  <si>
    <t>monto_adulto_pc_dependency_cons_inc_pc_10</t>
  </si>
  <si>
    <t>monto_adulto_pc_dependency_cons_inc_ande_pc_10</t>
  </si>
  <si>
    <t>monto_adulto_pc_dependency_final_inc_pc_10</t>
  </si>
  <si>
    <t>monto_adulto_pc_dependency_nso_inc_10</t>
  </si>
  <si>
    <t>monto_adulto_pc_dependency_linpobto__10</t>
  </si>
  <si>
    <t>monto_adulto_pc_dependency_linpobex__10</t>
  </si>
  <si>
    <t>monto_becmed_pc_dependency_gross_mkt_inc_pc_10</t>
  </si>
  <si>
    <t>monto_becmed_pc_dependency_net_mkt_income_pc_10</t>
  </si>
  <si>
    <t>monto_becmed_pc_dependency_net_mkt_incirp_pc_10</t>
  </si>
  <si>
    <t>monto_becmed_pc_dependency_net_mkt_inc_irpssc_pc_10</t>
  </si>
  <si>
    <t>monto_becmed_pc_dependency_dis_inc_pc_10</t>
  </si>
  <si>
    <t>monto_becmed_pc_dependency_cons_inc_pc_10</t>
  </si>
  <si>
    <t>monto_becmed_pc_dependency_cons_inc_ande_pc_10</t>
  </si>
  <si>
    <t>monto_becmed_pc_dependency_final_inc_pc_10</t>
  </si>
  <si>
    <t>monto_becmed_pc_dependency_nso_inc_10</t>
  </si>
  <si>
    <t>monto_becmed_pc_dependency_linpobto__10</t>
  </si>
  <si>
    <t>monto_becmed_pc_dependency_linpobex__10</t>
  </si>
  <si>
    <t>monto_becsup_pc_dependency_gross_mkt_inc_pc_10</t>
  </si>
  <si>
    <t>monto_becsup_pc_dependency_net_mkt_income_pc_10</t>
  </si>
  <si>
    <t>monto_becsup_pc_dependency_net_mkt_incirp_pc_10</t>
  </si>
  <si>
    <t>monto_becsup_pc_dependency_net_mkt_inc_irpssc_pc_10</t>
  </si>
  <si>
    <t>monto_becsup_pc_dependency_dis_inc_pc_10</t>
  </si>
  <si>
    <t>monto_becsup_pc_dependency_cons_inc_pc_10</t>
  </si>
  <si>
    <t>monto_becsup_pc_dependency_cons_inc_ande_pc_10</t>
  </si>
  <si>
    <t>monto_becsup_pc_dependency_final_inc_pc_10</t>
  </si>
  <si>
    <t>monto_becsup_pc_dependency_nso_inc_10</t>
  </si>
  <si>
    <t>monto_becsup_pc_dependency_linpobto__10</t>
  </si>
  <si>
    <t>monto_becsup_pc_dependency_linpobex__10</t>
  </si>
  <si>
    <t>monto_transesp_pc_dependency_gross_mkt_inc_pc_10</t>
  </si>
  <si>
    <t>monto_transesp_pc_dependency_net_mkt_income_pc_10</t>
  </si>
  <si>
    <t>monto_transesp_pc_dependency_net_mkt_incirp_pc_10</t>
  </si>
  <si>
    <t>monto_transesp_pc_dependency_net_mkt_inc_irpssc_pc_10</t>
  </si>
  <si>
    <t>monto_transesp_pc_dependency_dis_inc_pc_10</t>
  </si>
  <si>
    <t>monto_transesp_pc_dependency_cons_inc_pc_10</t>
  </si>
  <si>
    <t>monto_transesp_pc_dependency_cons_inc_ande_pc_10</t>
  </si>
  <si>
    <t>monto_transesp_pc_dependency_final_inc_pc_10</t>
  </si>
  <si>
    <t>monto_transesp_pc_dependency_nso_inc_10</t>
  </si>
  <si>
    <t>monto_transesp_pc_dependency_linpobto__10</t>
  </si>
  <si>
    <t>monto_transesp_pc_dependency_linpobex__10</t>
  </si>
  <si>
    <t>monto_transutil_pc_dependency_gross_mkt_inc_pc_10</t>
  </si>
  <si>
    <t>monto_transutil_pc_dependency_net_mkt_income_pc_10</t>
  </si>
  <si>
    <t>monto_transutil_pc_dependency_net_mkt_incirp_pc_10</t>
  </si>
  <si>
    <t>monto_transutil_pc_dependency_net_mkt_inc_irpssc_pc_10</t>
  </si>
  <si>
    <t>monto_transutil_pc_dependency_dis_inc_pc_10</t>
  </si>
  <si>
    <t>monto_transutil_pc_dependency_cons_inc_pc_10</t>
  </si>
  <si>
    <t>monto_transutil_pc_dependency_cons_inc_ande_pc_10</t>
  </si>
  <si>
    <t>monto_transutil_pc_dependency_final_inc_pc_10</t>
  </si>
  <si>
    <t>monto_transutil_pc_dependency_nso_inc_10</t>
  </si>
  <si>
    <t>monto_transutil_pc_dependency_linpobto__10</t>
  </si>
  <si>
    <t>monto_transutil_pc_dependency_linpobex__10</t>
  </si>
  <si>
    <t>monto_pyty1_pc_dependency_gross_mkt_inc_pc_10</t>
  </si>
  <si>
    <t>monto_pyty1_pc_dependency_net_mkt_income_pc_10</t>
  </si>
  <si>
    <t>monto_pyty1_pc_dependency_net_mkt_incirp_pc_10</t>
  </si>
  <si>
    <t>monto_pyty1_pc_dependency_net_mkt_inc_irpssc_pc_10</t>
  </si>
  <si>
    <t>monto_pyty1_pc_dependency_dis_inc_pc_10</t>
  </si>
  <si>
    <t>monto_pyty1_pc_dependency_cons_inc_pc_10</t>
  </si>
  <si>
    <t>monto_pyty1_pc_dependency_cons_inc_ande_pc_10</t>
  </si>
  <si>
    <t>monto_pyty1_pc_dependency_final_inc_pc_10</t>
  </si>
  <si>
    <t>monto_pyty1_pc_dependency_nso_inc_10</t>
  </si>
  <si>
    <t>monto_pyty1_pc_dependency_linpobto__10</t>
  </si>
  <si>
    <t>monto_pyty1_pc_dependency_linpobex__10</t>
  </si>
  <si>
    <t>monto_pyty2_pc_dependency_gross_mkt_inc_pc_10</t>
  </si>
  <si>
    <t>monto_pyty2_pc_dependency_net_mkt_income_pc_10</t>
  </si>
  <si>
    <t>monto_pyty2_pc_dependency_net_mkt_incirp_pc_10</t>
  </si>
  <si>
    <t>monto_pyty2_pc_dependency_net_mkt_inc_irpssc_pc_10</t>
  </si>
  <si>
    <t>monto_pyty2_pc_dependency_dis_inc_pc_10</t>
  </si>
  <si>
    <t>monto_pyty2_pc_dependency_cons_inc_pc_10</t>
  </si>
  <si>
    <t>monto_pyty2_pc_dependency_cons_inc_ande_pc_10</t>
  </si>
  <si>
    <t>monto_pyty2_pc_dependency_final_inc_pc_10</t>
  </si>
  <si>
    <t>monto_pyty2_pc_dependency_nso_inc_10</t>
  </si>
  <si>
    <t>monto_pyty2_pc_dependency_linpobto__10</t>
  </si>
  <si>
    <t>monto_pyty2_pc_dependency_linpobex__10</t>
  </si>
  <si>
    <t>monto_nangareko_pc_dependency_gross_mkt_inc_pc_10</t>
  </si>
  <si>
    <t>monto_nangareko_pc_dependency_net_mkt_income_pc_10</t>
  </si>
  <si>
    <t>monto_nangareko_pc_dependency_net_mkt_incirp_pc_10</t>
  </si>
  <si>
    <t>monto_nangareko_pc_dependency_net_mkt_inc_irpssc_pc_10</t>
  </si>
  <si>
    <t>monto_nangareko_pc_dependency_dis_inc_pc_10</t>
  </si>
  <si>
    <t>monto_nangareko_pc_dependency_cons_inc_pc_10</t>
  </si>
  <si>
    <t>monto_nangareko_pc_dependency_cons_inc_ande_pc_10</t>
  </si>
  <si>
    <t>monto_nangareko_pc_dependency_final_inc_pc_10</t>
  </si>
  <si>
    <t>monto_nangareko_pc_dependency_nso_inc_10</t>
  </si>
  <si>
    <t>monto_nangareko_pc_dependency_linpobto__10</t>
  </si>
  <si>
    <t>monto_nangareko_pc_dependency_linpobex__10</t>
  </si>
  <si>
    <t>saludpub_pc_dependency_gross_mkt_inc_pc_10</t>
  </si>
  <si>
    <t>saludpub_pc_dependency_net_mkt_income_pc_10</t>
  </si>
  <si>
    <t>saludpub_pc_dependency_net_mkt_incirp_pc_10</t>
  </si>
  <si>
    <t>saludpub_pc_dependency_net_mkt_inc_irpssc_pc_10</t>
  </si>
  <si>
    <t>saludpub_pc_dependency_dis_inc_pc_10</t>
  </si>
  <si>
    <t>saludpub_pc_dependency_cons_inc_pc_10</t>
  </si>
  <si>
    <t>saludpub_pc_dependency_cons_inc_ande_pc_10</t>
  </si>
  <si>
    <t>saludpub_pc_dependency_final_inc_pc_10</t>
  </si>
  <si>
    <t>saludpub_pc_dependency_nso_inc_10</t>
  </si>
  <si>
    <t>saludpub_pc_dependency_linpobto__10</t>
  </si>
  <si>
    <t>saludpub_pc_dependency_linpobex__10</t>
  </si>
  <si>
    <t>monto_isc_pc_dependency_gross_mkt_inc_pc_10</t>
  </si>
  <si>
    <t>monto_isc_pc_dependency_net_mkt_income_pc_10</t>
  </si>
  <si>
    <t>monto_isc_pc_dependency_net_mkt_incirp_pc_10</t>
  </si>
  <si>
    <t>monto_isc_pc_dependency_net_mkt_inc_irpssc_pc_10</t>
  </si>
  <si>
    <t>monto_isc_pc_dependency_dis_inc_pc_10</t>
  </si>
  <si>
    <t>monto_isc_pc_dependency_cons_inc_pc_10</t>
  </si>
  <si>
    <t>monto_isc_pc_dependency_cons_inc_ande_pc_10</t>
  </si>
  <si>
    <t>monto_isc_pc_dependency_final_inc_pc_10</t>
  </si>
  <si>
    <t>monto_isc_pc_dependency_nso_inc_10</t>
  </si>
  <si>
    <t>monto_isc_pc_dependency_linpobto__10</t>
  </si>
  <si>
    <t>monto_isc_pc_dependency_linpobex__10</t>
  </si>
  <si>
    <t>saludips_pc_dependency_gross_mkt_inc_pc_10</t>
  </si>
  <si>
    <t>saludips_pc_dependency_net_mkt_income_pc_10</t>
  </si>
  <si>
    <t>saludips_pc_dependency_net_mkt_incirp_pc_10</t>
  </si>
  <si>
    <t>saludips_pc_dependency_net_mkt_inc_irpssc_pc_10</t>
  </si>
  <si>
    <t>saludips_pc_dependency_dis_inc_pc_10</t>
  </si>
  <si>
    <t>saludips_pc_dependency_cons_inc_pc_10</t>
  </si>
  <si>
    <t>saludips_pc_dependency_cons_inc_ande_pc_10</t>
  </si>
  <si>
    <t>saludips_pc_dependency_final_inc_pc_10</t>
  </si>
  <si>
    <t>saludips_pc_dependency_nso_inc_10</t>
  </si>
  <si>
    <t>saludips_pc_dependency_linpobto__10</t>
  </si>
  <si>
    <t>saludips_pc_dependency_linpobex__10</t>
  </si>
  <si>
    <t>gross_mkt_inc_pc_dependency_gross_mkt_inc_pc_10</t>
  </si>
  <si>
    <t>gross_mkt_inc_pc_dependency_net_mkt_income_pc_10</t>
  </si>
  <si>
    <t>gross_mkt_inc_pc_dependency_net_mkt_incirp_pc_10</t>
  </si>
  <si>
    <t>gross_mkt_inc_pc_dependency_net_mkt_inc_irpssc_pc_10</t>
  </si>
  <si>
    <t>gross_mkt_inc_pc_dependency_dis_inc_pc_10</t>
  </si>
  <si>
    <t>gross_mkt_inc_pc_dependency_cons_inc_pc_10</t>
  </si>
  <si>
    <t>gross_mkt_inc_pc_dependency_cons_inc_ande_pc_10</t>
  </si>
  <si>
    <t>gross_mkt_inc_pc_dependency_final_inc_pc_10</t>
  </si>
  <si>
    <t>gross_mkt_inc_pc_dependency_nso_inc_10</t>
  </si>
  <si>
    <t>gross_mkt_inc_pc_dependency_linpobto__10</t>
  </si>
  <si>
    <t>gross_mkt_inc_pc_dependency_linpobex__10</t>
  </si>
  <si>
    <t>net_mkt_income_pc_dependency_gross_mkt_inc_pc_10</t>
  </si>
  <si>
    <t>net_mkt_income_pc_dependency_net_mkt_income_pc_10</t>
  </si>
  <si>
    <t>net_mkt_income_pc_dependency_net_mkt_incirp_pc_10</t>
  </si>
  <si>
    <t>net_mkt_income_pc_dependency_net_mkt_inc_irpssc_pc_10</t>
  </si>
  <si>
    <t>net_mkt_income_pc_dependency_dis_inc_pc_10</t>
  </si>
  <si>
    <t>net_mkt_income_pc_dependency_cons_inc_pc_10</t>
  </si>
  <si>
    <t>net_mkt_income_pc_dependency_cons_inc_ande_pc_10</t>
  </si>
  <si>
    <t>net_mkt_income_pc_dependency_final_inc_pc_10</t>
  </si>
  <si>
    <t>net_mkt_income_pc_dependency_nso_inc_10</t>
  </si>
  <si>
    <t>net_mkt_income_pc_dependency_linpobto__10</t>
  </si>
  <si>
    <t>net_mkt_income_pc_dependency_linpobex__10</t>
  </si>
  <si>
    <t>net_mkt_incirp_pc_dependency_gross_mkt_inc_pc_10</t>
  </si>
  <si>
    <t>net_mkt_incirp_pc_dependency_net_mkt_income_pc_10</t>
  </si>
  <si>
    <t>net_mkt_incirp_pc_dependency_net_mkt_incirp_pc_10</t>
  </si>
  <si>
    <t>net_mkt_incirp_pc_dependency_net_mkt_inc_irpssc_pc_10</t>
  </si>
  <si>
    <t>net_mkt_incirp_pc_dependency_dis_inc_pc_10</t>
  </si>
  <si>
    <t>net_mkt_incirp_pc_dependency_cons_inc_pc_10</t>
  </si>
  <si>
    <t>net_mkt_incirp_pc_dependency_cons_inc_ande_pc_10</t>
  </si>
  <si>
    <t>net_mkt_incirp_pc_dependency_final_inc_pc_10</t>
  </si>
  <si>
    <t>net_mkt_incirp_pc_dependency_nso_inc_10</t>
  </si>
  <si>
    <t>net_mkt_incirp_pc_dependency_linpobto__10</t>
  </si>
  <si>
    <t>net_mkt_incirp_pc_dependency_linpobex__10</t>
  </si>
  <si>
    <t>net_mkt_inc_irpssc_pc_dependency_gross_mkt_inc_pc_10</t>
  </si>
  <si>
    <t>net_mkt_inc_irpssc_pc_dependency_net_mkt_income_pc_10</t>
  </si>
  <si>
    <t>net_mkt_inc_irpssc_pc_dependency_net_mkt_incirp_pc_10</t>
  </si>
  <si>
    <t>net_mkt_inc_irpssc_pc_dependency_net_mkt_inc_irpssc_pc_10</t>
  </si>
  <si>
    <t>net_mkt_inc_irpssc_pc_dependency_dis_inc_pc_10</t>
  </si>
  <si>
    <t>net_mkt_inc_irpssc_pc_dependency_cons_inc_pc_10</t>
  </si>
  <si>
    <t>net_mkt_inc_irpssc_pc_dependency_cons_inc_ande_pc_10</t>
  </si>
  <si>
    <t>net_mkt_inc_irpssc_pc_dependency_final_inc_pc_10</t>
  </si>
  <si>
    <t>net_mkt_inc_irpssc_pc_dependency_nso_inc_10</t>
  </si>
  <si>
    <t>net_mkt_inc_irpssc_pc_dependency_linpobto__10</t>
  </si>
  <si>
    <t>net_mkt_inc_irpssc_pc_dependency_linpobex__10</t>
  </si>
  <si>
    <t>dis_inc_pc_dependency_gross_mkt_inc_pc_10</t>
  </si>
  <si>
    <t>dis_inc_pc_dependency_net_mkt_income_pc_10</t>
  </si>
  <si>
    <t>dis_inc_pc_dependency_net_mkt_incirp_pc_10</t>
  </si>
  <si>
    <t>dis_inc_pc_dependency_net_mkt_inc_irpssc_pc_10</t>
  </si>
  <si>
    <t>dis_inc_pc_dependency_dis_inc_pc_10</t>
  </si>
  <si>
    <t>dis_inc_pc_dependency_cons_inc_pc_10</t>
  </si>
  <si>
    <t>dis_inc_pc_dependency_cons_inc_ande_pc_10</t>
  </si>
  <si>
    <t>dis_inc_pc_dependency_final_inc_pc_10</t>
  </si>
  <si>
    <t>dis_inc_pc_dependency_nso_inc_10</t>
  </si>
  <si>
    <t>dis_inc_pc_dependency_linpobto__10</t>
  </si>
  <si>
    <t>dis_inc_pc_dependency_linpobex__10</t>
  </si>
  <si>
    <t>cons_inc_pc_dependency_gross_mkt_inc_pc_10</t>
  </si>
  <si>
    <t>cons_inc_pc_dependency_net_mkt_income_pc_10</t>
  </si>
  <si>
    <t>cons_inc_pc_dependency_net_mkt_incirp_pc_10</t>
  </si>
  <si>
    <t>cons_inc_pc_dependency_net_mkt_inc_irpssc_pc_10</t>
  </si>
  <si>
    <t>cons_inc_pc_dependency_dis_inc_pc_10</t>
  </si>
  <si>
    <t>cons_inc_pc_dependency_cons_inc_pc_10</t>
  </si>
  <si>
    <t>cons_inc_pc_dependency_cons_inc_ande_pc_10</t>
  </si>
  <si>
    <t>cons_inc_pc_dependency_final_inc_pc_10</t>
  </si>
  <si>
    <t>cons_inc_pc_dependency_nso_inc_10</t>
  </si>
  <si>
    <t>cons_inc_pc_dependency_linpobto__10</t>
  </si>
  <si>
    <t>cons_inc_pc_dependency_linpobex__10</t>
  </si>
  <si>
    <t>cons_inc_ande_pc_dependency_gross_mkt_inc_pc_10</t>
  </si>
  <si>
    <t>cons_inc_ande_pc_dependency_net_mkt_income_pc_10</t>
  </si>
  <si>
    <t>cons_inc_ande_pc_dependency_net_mkt_incirp_pc_10</t>
  </si>
  <si>
    <t>cons_inc_ande_pc_dependency_net_mkt_inc_irpssc_pc_10</t>
  </si>
  <si>
    <t>cons_inc_ande_pc_dependency_dis_inc_pc_10</t>
  </si>
  <si>
    <t>cons_inc_ande_pc_dependency_cons_inc_pc_10</t>
  </si>
  <si>
    <t>cons_inc_ande_pc_dependency_cons_inc_ande_pc_10</t>
  </si>
  <si>
    <t>cons_inc_ande_pc_dependency_final_inc_pc_10</t>
  </si>
  <si>
    <t>cons_inc_ande_pc_dependency_nso_inc_10</t>
  </si>
  <si>
    <t>cons_inc_ande_pc_dependency_linpobto__10</t>
  </si>
  <si>
    <t>cons_inc_ande_pc_dependency_linpobex__10</t>
  </si>
  <si>
    <t>final_inc_pc_dependency_gross_mkt_inc_pc_10</t>
  </si>
  <si>
    <t>final_inc_pc_dependency_net_mkt_income_pc_10</t>
  </si>
  <si>
    <t>final_inc_pc_dependency_net_mkt_incirp_pc_10</t>
  </si>
  <si>
    <t>final_inc_pc_dependency_net_mkt_inc_irpssc_pc_10</t>
  </si>
  <si>
    <t>final_inc_pc_dependency_dis_inc_pc_10</t>
  </si>
  <si>
    <t>final_inc_pc_dependency_cons_inc_pc_10</t>
  </si>
  <si>
    <t>final_inc_pc_dependency_cons_inc_ande_pc_10</t>
  </si>
  <si>
    <t>final_inc_pc_dependency_final_inc_pc_10</t>
  </si>
  <si>
    <t>final_inc_pc_dependency_nso_inc_10</t>
  </si>
  <si>
    <t>final_inc_pc_dependency_linpobto__10</t>
  </si>
  <si>
    <t>final_inc_pc_dependency_linpobex__10</t>
  </si>
  <si>
    <t>nso_inc_dependency_gross_mkt_inc_pc_10</t>
  </si>
  <si>
    <t>nso_inc_dependency_net_mkt_income_pc_10</t>
  </si>
  <si>
    <t>nso_inc_dependency_net_mkt_incirp_pc_10</t>
  </si>
  <si>
    <t>nso_inc_dependency_net_mkt_inc_irpssc_pc_10</t>
  </si>
  <si>
    <t>nso_inc_dependency_dis_inc_pc_10</t>
  </si>
  <si>
    <t>nso_inc_dependency_cons_inc_pc_10</t>
  </si>
  <si>
    <t>nso_inc_dependency_cons_inc_ande_pc_10</t>
  </si>
  <si>
    <t>nso_inc_dependency_final_inc_pc_10</t>
  </si>
  <si>
    <t>nso_inc_dependency_nso_inc_10</t>
  </si>
  <si>
    <t>nso_inc_dependency_linpobto__10</t>
  </si>
  <si>
    <t>nso_inc_dependency_linpobex__10</t>
  </si>
  <si>
    <t>ssc_pc_dependency_gross_mkt_inc_pc_10</t>
  </si>
  <si>
    <t>ssc_pc_dependency_net_mkt_income_pc_10</t>
  </si>
  <si>
    <t>ssc_pc_dependency_net_mkt_incirp_pc_10</t>
  </si>
  <si>
    <t>ssc_pc_dependency_net_mkt_inc_irpssc_pc_10</t>
  </si>
  <si>
    <t>ssc_pc_dependency_dis_inc_pc_10</t>
  </si>
  <si>
    <t>ssc_pc_dependency_cons_inc_pc_10</t>
  </si>
  <si>
    <t>ssc_pc_dependency_cons_inc_ande_pc_10</t>
  </si>
  <si>
    <t>ssc_pc_dependency_final_inc_pc_10</t>
  </si>
  <si>
    <t>ssc_pc_dependency_nso_inc_10</t>
  </si>
  <si>
    <t>ssc_pc_dependency_linpobto__10</t>
  </si>
  <si>
    <t>ssc_pc_dependency_linpobex__10</t>
  </si>
  <si>
    <t>tot_ire_pc_dependency_gross_mkt_inc_pc_10</t>
  </si>
  <si>
    <t>tot_ire_pc_dependency_net_mkt_income_pc_10</t>
  </si>
  <si>
    <t>tot_ire_pc_dependency_net_mkt_incirp_pc_10</t>
  </si>
  <si>
    <t>tot_ire_pc_dependency_net_mkt_inc_irpssc_pc_10</t>
  </si>
  <si>
    <t>tot_ire_pc_dependency_dis_inc_pc_10</t>
  </si>
  <si>
    <t>tot_ire_pc_dependency_cons_inc_pc_10</t>
  </si>
  <si>
    <t>tot_ire_pc_dependency_cons_inc_ande_pc_10</t>
  </si>
  <si>
    <t>tot_ire_pc_dependency_final_inc_pc_10</t>
  </si>
  <si>
    <t>tot_ire_pc_dependency_nso_inc_10</t>
  </si>
  <si>
    <t>tot_ire_pc_dependency_linpobto__10</t>
  </si>
  <si>
    <t>tot_ire_pc_dependency_linpobex__10</t>
  </si>
  <si>
    <t>monto_shock_pc_dependency_gross_mkt_inc_pc_10</t>
  </si>
  <si>
    <t>monto_shock_pc_dependency_net_mkt_income_pc_10</t>
  </si>
  <si>
    <t>monto_shock_pc_dependency_net_mkt_incirp_pc_10</t>
  </si>
  <si>
    <t>monto_shock_pc_dependency_net_mkt_inc_irpssc_pc_10</t>
  </si>
  <si>
    <t>monto_shock_pc_dependency_dis_inc_pc_10</t>
  </si>
  <si>
    <t>monto_shock_pc_dependency_cons_inc_pc_10</t>
  </si>
  <si>
    <t>monto_shock_pc_dependency_cons_inc_ande_pc_10</t>
  </si>
  <si>
    <t>monto_shock_pc_dependency_final_inc_pc_10</t>
  </si>
  <si>
    <t>monto_shock_pc_dependency_nso_inc_10</t>
  </si>
  <si>
    <t>monto_shock_pc_dependency_linpobto__10</t>
  </si>
  <si>
    <t>monto_shock_pc_dependency_linpobex__10</t>
  </si>
  <si>
    <t>monto_nafta_pc_dependency_gross_mkt_inc_pc_10</t>
  </si>
  <si>
    <t>monto_nafta_pc_dependency_net_mkt_income_pc_10</t>
  </si>
  <si>
    <t>monto_nafta_pc_dependency_net_mkt_incirp_pc_10</t>
  </si>
  <si>
    <t>monto_nafta_pc_dependency_net_mkt_inc_irpssc_pc_10</t>
  </si>
  <si>
    <t>monto_nafta_pc_dependency_dis_inc_pc_10</t>
  </si>
  <si>
    <t>monto_nafta_pc_dependency_cons_inc_pc_10</t>
  </si>
  <si>
    <t>monto_nafta_pc_dependency_cons_inc_ande_pc_10</t>
  </si>
  <si>
    <t>monto_nafta_pc_dependency_final_inc_pc_10</t>
  </si>
  <si>
    <t>monto_nafta_pc_dependency_nso_inc_10</t>
  </si>
  <si>
    <t>monto_nafta_pc_dependency_linpobto__10</t>
  </si>
  <si>
    <t>monto_nafta_pc_dependency_linpobex__10</t>
  </si>
  <si>
    <t>labor_tax_pc_beneficiaries__1</t>
  </si>
  <si>
    <t>labor_tax_pc_benefits__1</t>
  </si>
  <si>
    <t>labor_tax_pc_coverage__1</t>
  </si>
  <si>
    <t>labor_tax_pc_mean__1</t>
  </si>
  <si>
    <t>inc_monto_becmed_pc_fgt0_linpobto__1</t>
  </si>
  <si>
    <t>inc_monto_becmed_pc_fgt1_linpobto__1</t>
  </si>
  <si>
    <t>inc_monto_becmed_pc_fgt2_linpobto__1</t>
  </si>
  <si>
    <t>inc_monto_becmed_pc_fgt0_linpobex__1</t>
  </si>
  <si>
    <t>inc_monto_becmed_pc_fgt1_linpobex__1</t>
  </si>
  <si>
    <t>inc_monto_becmed_pc_fgt2_linpobex__1</t>
  </si>
  <si>
    <t>inc_monto_becsup_pc_fgt0_linpobto__1</t>
  </si>
  <si>
    <t>inc_monto_becsup_pc_fgt1_linpobto__1</t>
  </si>
  <si>
    <t>inc_monto_becsup_pc_fgt2_linpobto__1</t>
  </si>
  <si>
    <t>inc_monto_becsup_pc_fgt0_linpobex__1</t>
  </si>
  <si>
    <t>inc_monto_becsup_pc_fgt1_linpobex__1</t>
  </si>
  <si>
    <t>inc_monto_becsup_pc_fgt2_linpobex__1</t>
  </si>
  <si>
    <t>inc_monto_transesp_pc_fgt0_linpobto__1</t>
  </si>
  <si>
    <t>inc_monto_transesp_pc_fgt1_linpobto__1</t>
  </si>
  <si>
    <t>inc_monto_transesp_pc_fgt2_linpobto__1</t>
  </si>
  <si>
    <t>inc_monto_transesp_pc_fgt0_linpobex__1</t>
  </si>
  <si>
    <t>inc_monto_transesp_pc_fgt1_linpobex__1</t>
  </si>
  <si>
    <t>inc_monto_transesp_pc_fgt2_linpobex__1</t>
  </si>
  <si>
    <t>inc_monto_transutil_pc_fgt0_linpobto__1</t>
  </si>
  <si>
    <t>inc_monto_transutil_pc_fgt1_linpobto__1</t>
  </si>
  <si>
    <t>inc_monto_transutil_pc_fgt2_linpobto__1</t>
  </si>
  <si>
    <t>inc_monto_transutil_pc_fgt0_linpobex__1</t>
  </si>
  <si>
    <t>inc_monto_transutil_pc_fgt1_linpobex__1</t>
  </si>
  <si>
    <t>inc_monto_transutil_pc_fgt2_linpobex__1</t>
  </si>
  <si>
    <t>inc_monto_pyty1_pc_fgt0_linpobto__1</t>
  </si>
  <si>
    <t>inc_monto_pyty1_pc_fgt1_linpobto__1</t>
  </si>
  <si>
    <t>inc_monto_pyty1_pc_fgt2_linpobto__1</t>
  </si>
  <si>
    <t>inc_monto_pyty1_pc_fgt0_linpobex__1</t>
  </si>
  <si>
    <t>inc_monto_pyty1_pc_fgt1_linpobex__1</t>
  </si>
  <si>
    <t>inc_monto_pyty1_pc_fgt2_linpobex__1</t>
  </si>
  <si>
    <t>inc_monto_pyty2_pc_fgt0_linpobto__1</t>
  </si>
  <si>
    <t>inc_monto_pyty2_pc_fgt1_linpobto__1</t>
  </si>
  <si>
    <t>inc_monto_pyty2_pc_fgt2_linpobto__1</t>
  </si>
  <si>
    <t>inc_monto_pyty2_pc_fgt0_linpobex__1</t>
  </si>
  <si>
    <t>inc_monto_pyty2_pc_fgt1_linpobex__1</t>
  </si>
  <si>
    <t>inc_monto_pyty2_pc_fgt2_linpobex__1</t>
  </si>
  <si>
    <t>inc_monto_nangareko_pc_fgt0_linpobto__1</t>
  </si>
  <si>
    <t>inc_monto_nangareko_pc_fgt1_linpobto__1</t>
  </si>
  <si>
    <t>inc_monto_nangareko_pc_fgt2_linpobto__1</t>
  </si>
  <si>
    <t>inc_monto_nangareko_pc_fgt0_linpobex__1</t>
  </si>
  <si>
    <t>inc_monto_nangareko_pc_fgt1_linpobex__1</t>
  </si>
  <si>
    <t>inc_monto_nangareko_pc_fgt2_linpobex__1</t>
  </si>
  <si>
    <t>inc_saludpub_pc_fgt0_linpobto__1</t>
  </si>
  <si>
    <t>inc_saludpub_pc_fgt1_linpobto__1</t>
  </si>
  <si>
    <t>inc_saludpub_pc_fgt2_linpobto__1</t>
  </si>
  <si>
    <t>inc_saludpub_pc_fgt0_linpobex__1</t>
  </si>
  <si>
    <t>inc_saludpub_pc_fgt1_linpobex__1</t>
  </si>
  <si>
    <t>inc_saludpub_pc_fgt2_linpobex__1</t>
  </si>
  <si>
    <t>inc_saludips_pc_fgt0_linpobto__1</t>
  </si>
  <si>
    <t>inc_saludips_pc_fgt1_linpobto__1</t>
  </si>
  <si>
    <t>inc_saludips_pc_fgt2_linpobto__1</t>
  </si>
  <si>
    <t>inc_saludips_pc_fgt0_linpobex__1</t>
  </si>
  <si>
    <t>inc_saludips_pc_fgt1_linpobex__1</t>
  </si>
  <si>
    <t>inc_saludips_pc_fgt2_linpobex__1</t>
  </si>
  <si>
    <t>tot_pit_pc_beneficiaries__1</t>
  </si>
  <si>
    <t>tot_pit_pc_benefits__1</t>
  </si>
  <si>
    <t>tot_pit_pc_coverage__1</t>
  </si>
  <si>
    <t>tot_pit_pc_mean__1</t>
  </si>
  <si>
    <t>tot_dit_corp_pc_beneficiaries__1</t>
  </si>
  <si>
    <t>tot_dit_corp_pc_benefits__1</t>
  </si>
  <si>
    <t>tot_dit_corp_pc_coverage__1</t>
  </si>
  <si>
    <t>tot_dit_corp_pc_mean__1</t>
  </si>
  <si>
    <t>tot_dit_corp_pc_dependency_gross_mkt_inc_pc_1yes</t>
  </si>
  <si>
    <t>tot_dit_corp_pc_dependency_net_mkt_income_pc_1yes</t>
  </si>
  <si>
    <t>tot_dit_corp_pc_dependency_net_mkt_incirp_pc_1yes</t>
  </si>
  <si>
    <t>tot_dit_corp_pc_dependency_net_mkt_inc_irpssc_pc_1yes</t>
  </si>
  <si>
    <t>tot_dit_corp_pc_dependency_dis_inc_pc_1yes</t>
  </si>
  <si>
    <t>tot_dit_corp_pc_dependency_cons_inc_pc_1yes</t>
  </si>
  <si>
    <t>tot_dit_corp_pc_dependency_cons_inc_ande_pc_1yes</t>
  </si>
  <si>
    <t>tot_dit_corp_pc_dependency_final_inc_pc_1yes</t>
  </si>
  <si>
    <t>tot_dit_corp_pc_dependency_nso_inc_1yes</t>
  </si>
  <si>
    <t>tot_dit_corp_pc_dependency_linpobto__1yes</t>
  </si>
  <si>
    <t>tot_dit_corp_pc_dependency_linpobex__1yes</t>
  </si>
  <si>
    <t>iragro_pc_beneficiaries__1</t>
  </si>
  <si>
    <t>iragro_pc_benefits__1</t>
  </si>
  <si>
    <t>iragro_pc_coverage__1</t>
  </si>
  <si>
    <t>iragro_pc_mean__1</t>
  </si>
  <si>
    <t>iracis_pc_beneficiaries__1</t>
  </si>
  <si>
    <t>iracis_pc_benefits__1</t>
  </si>
  <si>
    <t>iracis_pc_coverage__1</t>
  </si>
  <si>
    <t>iracis_pc_mean__1</t>
  </si>
  <si>
    <t>iracis_pc_dependency_gross_mkt_inc_pc_1yes</t>
  </si>
  <si>
    <t>iracis_pc_dependency_net_mkt_income_pc_1yes</t>
  </si>
  <si>
    <t>iracis_pc_dependency_net_mkt_incirp_pc_1yes</t>
  </si>
  <si>
    <t>iracis_pc_dependency_net_mkt_inc_irpssc_pc_1yes</t>
  </si>
  <si>
    <t>iracis_pc_dependency_dis_inc_pc_1yes</t>
  </si>
  <si>
    <t>iracis_pc_dependency_cons_inc_pc_1yes</t>
  </si>
  <si>
    <t>iracis_pc_dependency_cons_inc_ande_pc_1yes</t>
  </si>
  <si>
    <t>iracis_pc_dependency_final_inc_pc_1yes</t>
  </si>
  <si>
    <t>iracis_pc_dependency_nso_inc_1yes</t>
  </si>
  <si>
    <t>iracis_pc_dependency_linpobto__1yes</t>
  </si>
  <si>
    <t>iracis_pc_dependency_linpobex__1yes</t>
  </si>
  <si>
    <t>tot_deduction_taken_pc_beneficiaries__1</t>
  </si>
  <si>
    <t>tot_deduction_taken_pc_benefits__1</t>
  </si>
  <si>
    <t>tot_deduction_taken_pc_coverage__1</t>
  </si>
  <si>
    <t>tot_deduction_taken_pc_mean__1</t>
  </si>
  <si>
    <t>tekopora_inc_pc_beneficiaries__1</t>
  </si>
  <si>
    <t>tekopora_inc_pc_benefits__1</t>
  </si>
  <si>
    <t>tekopora_inc_pc_coverage__1</t>
  </si>
  <si>
    <t>tekopora_inc_pc_mean__1</t>
  </si>
  <si>
    <t>tekopora_inc_pc_dependency_gross_mkt_inc_pc_1yes</t>
  </si>
  <si>
    <t>tekopora_inc_pc_dependency_net_mkt_income_pc_1yes</t>
  </si>
  <si>
    <t>tekopora_inc_pc_dependency_net_mkt_incirp_pc_1yes</t>
  </si>
  <si>
    <t>tekopora_inc_pc_dependency_net_mkt_inc_irpssc_pc_1yes</t>
  </si>
  <si>
    <t>tekopora_inc_pc_dependency_dis_inc_pc_1yes</t>
  </si>
  <si>
    <t>tekopora_inc_pc_dependency_cons_inc_pc_1yes</t>
  </si>
  <si>
    <t>tekopora_inc_pc_dependency_cons_inc_ande_pc_1yes</t>
  </si>
  <si>
    <t>tekopora_inc_pc_dependency_final_inc_pc_1yes</t>
  </si>
  <si>
    <t>tekopora_inc_pc_dependency_nso_inc_1yes</t>
  </si>
  <si>
    <t>tekopora_inc_pc_dependency_linpobto__1yes</t>
  </si>
  <si>
    <t>tekopora_inc_pc_dependency_linpobex__1yes</t>
  </si>
  <si>
    <t>famassist_inc_pc_beneficiaries__1</t>
  </si>
  <si>
    <t>famassist_inc_pc_benefits__1</t>
  </si>
  <si>
    <t>famassist_inc_pc_coverage__1</t>
  </si>
  <si>
    <t>famassist_inc_pc_mean__1</t>
  </si>
  <si>
    <t>famassist_inc_pc_dependency_gross_mkt_inc_pc_1yes</t>
  </si>
  <si>
    <t>famassist_inc_pc_dependency_net_mkt_income_pc_1yes</t>
  </si>
  <si>
    <t>famassist_inc_pc_dependency_net_mkt_incirp_pc_1yes</t>
  </si>
  <si>
    <t>famassist_inc_pc_dependency_net_mkt_inc_irpssc_pc_1yes</t>
  </si>
  <si>
    <t>famassist_inc_pc_dependency_dis_inc_pc_1yes</t>
  </si>
  <si>
    <t>famassist_inc_pc_dependency_cons_inc_pc_1yes</t>
  </si>
  <si>
    <t>famassist_inc_pc_dependency_cons_inc_ande_pc_1yes</t>
  </si>
  <si>
    <t>famassist_inc_pc_dependency_final_inc_pc_1yes</t>
  </si>
  <si>
    <t>famassist_inc_pc_dependency_nso_inc_1yes</t>
  </si>
  <si>
    <t>famassist_inc_pc_dependency_linpobto__1yes</t>
  </si>
  <si>
    <t>famassist_inc_pc_dependency_linpobex__1yes</t>
  </si>
  <si>
    <t>adulto_inc_pc_beneficiaries__1</t>
  </si>
  <si>
    <t>adulto_inc_pc_benefits__1</t>
  </si>
  <si>
    <t>adulto_inc_pc_coverage__1</t>
  </si>
  <si>
    <t>adulto_inc_pc_mean__1</t>
  </si>
  <si>
    <t>adulto_inc_pc_dependency_gross_mkt_inc_pc_1yes</t>
  </si>
  <si>
    <t>adulto_inc_pc_dependency_net_mkt_income_pc_1yes</t>
  </si>
  <si>
    <t>adulto_inc_pc_dependency_net_mkt_incirp_pc_1yes</t>
  </si>
  <si>
    <t>adulto_inc_pc_dependency_net_mkt_inc_irpssc_pc_1yes</t>
  </si>
  <si>
    <t>adulto_inc_pc_dependency_dis_inc_pc_1yes</t>
  </si>
  <si>
    <t>adulto_inc_pc_dependency_cons_inc_pc_1yes</t>
  </si>
  <si>
    <t>adulto_inc_pc_dependency_cons_inc_ande_pc_1yes</t>
  </si>
  <si>
    <t>adulto_inc_pc_dependency_final_inc_pc_1yes</t>
  </si>
  <si>
    <t>adulto_inc_pc_dependency_nso_inc_1yes</t>
  </si>
  <si>
    <t>adulto_inc_pc_dependency_linpobto__1yes</t>
  </si>
  <si>
    <t>adulto_inc_pc_dependency_linpobex__1yes</t>
  </si>
  <si>
    <t>agtrans_inc_pc_beneficiaries__1</t>
  </si>
  <si>
    <t>agtrans_inc_pc_benefits__1</t>
  </si>
  <si>
    <t>agtrans_inc_pc_coverage__1</t>
  </si>
  <si>
    <t>agtrans_inc_pc_mean__1</t>
  </si>
  <si>
    <t>agtrans_inc_pc_dependency_gross_mkt_inc_pc_1yes</t>
  </si>
  <si>
    <t>agtrans_inc_pc_dependency_net_mkt_income_pc_1yes</t>
  </si>
  <si>
    <t>agtrans_inc_pc_dependency_net_mkt_incirp_pc_1yes</t>
  </si>
  <si>
    <t>agtrans_inc_pc_dependency_net_mkt_inc_irpssc_pc_1yes</t>
  </si>
  <si>
    <t>agtrans_inc_pc_dependency_dis_inc_pc_1yes</t>
  </si>
  <si>
    <t>agtrans_inc_pc_dependency_cons_inc_pc_1yes</t>
  </si>
  <si>
    <t>agtrans_inc_pc_dependency_cons_inc_ande_pc_1yes</t>
  </si>
  <si>
    <t>agtrans_inc_pc_dependency_final_inc_pc_1yes</t>
  </si>
  <si>
    <t>agtrans_inc_pc_dependency_nso_inc_1yes</t>
  </si>
  <si>
    <t>agtrans_inc_pc_dependency_linpobto__1yes</t>
  </si>
  <si>
    <t>agtrans_inc_pc_dependency_linpobex__1yes</t>
  </si>
  <si>
    <t>elec_sub_pc_beneficiaries__1</t>
  </si>
  <si>
    <t>elec_sub_pc_benefits__1</t>
  </si>
  <si>
    <t>elec_sub_pc_coverage__1</t>
  </si>
  <si>
    <t>elec_sub_pc_mean__1</t>
  </si>
  <si>
    <t>elec_sub_pc_dependency_gross_mkt_inc_pc_1yes</t>
  </si>
  <si>
    <t>elec_sub_pc_dependency_net_mkt_income_pc_1yes</t>
  </si>
  <si>
    <t>elec_sub_pc_dependency_net_mkt_incirp_pc_1yes</t>
  </si>
  <si>
    <t>elec_sub_pc_dependency_net_mkt_inc_irpssc_pc_1yes</t>
  </si>
  <si>
    <t>elec_sub_pc_dependency_dis_inc_pc_1yes</t>
  </si>
  <si>
    <t>elec_sub_pc_dependency_cons_inc_pc_1yes</t>
  </si>
  <si>
    <t>elec_sub_pc_dependency_cons_inc_ande_pc_1yes</t>
  </si>
  <si>
    <t>elec_sub_pc_dependency_final_inc_pc_1yes</t>
  </si>
  <si>
    <t>elec_sub_pc_dependency_nso_inc_1yes</t>
  </si>
  <si>
    <t>elec_sub_pc_dependency_linpobto__1yes</t>
  </si>
  <si>
    <t>elec_sub_pc_dependency_linpobex__1yes</t>
  </si>
  <si>
    <t>transporte_sub_pc_beneficiaries__1</t>
  </si>
  <si>
    <t>transporte_sub_pc_benefits__1</t>
  </si>
  <si>
    <t>transporte_sub_pc_coverage__1</t>
  </si>
  <si>
    <t>transporte_sub_pc_mean__1</t>
  </si>
  <si>
    <t>transporte_sub_pc_dependency_gross_mkt_inc_pc_1yes</t>
  </si>
  <si>
    <t>transporte_sub_pc_dependency_net_mkt_income_pc_1yes</t>
  </si>
  <si>
    <t>transporte_sub_pc_dependency_net_mkt_incirp_pc_1yes</t>
  </si>
  <si>
    <t>transporte_sub_pc_dependency_net_mkt_inc_irpssc_pc_1yes</t>
  </si>
  <si>
    <t>transporte_sub_pc_dependency_dis_inc_pc_1yes</t>
  </si>
  <si>
    <t>transporte_sub_pc_dependency_cons_inc_pc_1yes</t>
  </si>
  <si>
    <t>transporte_sub_pc_dependency_cons_inc_ande_pc_1yes</t>
  </si>
  <si>
    <t>transporte_sub_pc_dependency_final_inc_pc_1yes</t>
  </si>
  <si>
    <t>transporte_sub_pc_dependency_nso_inc_1yes</t>
  </si>
  <si>
    <t>transporte_sub_pc_dependency_linpobto__1yes</t>
  </si>
  <si>
    <t>transporte_sub_pc_dependency_linpobex__1yes</t>
  </si>
  <si>
    <t>monto_iva_pc_beneficiaries__1</t>
  </si>
  <si>
    <t>monto_iva_pc_benefits__1</t>
  </si>
  <si>
    <t>monto_iva_pc_coverage__1</t>
  </si>
  <si>
    <t>monto_iva_pc_mean__1</t>
  </si>
  <si>
    <t>senavitat_sub_pc_beneficiaries__1</t>
  </si>
  <si>
    <t>senavitat_sub_pc_benefits__1</t>
  </si>
  <si>
    <t>senavitat_sub_pc_coverage__1</t>
  </si>
  <si>
    <t>senavitat_sub_pc_mean__1</t>
  </si>
  <si>
    <t>senavitat_sub_pc_dependency_gross_mkt_inc_pc_1yes</t>
  </si>
  <si>
    <t>senavitat_sub_pc_dependency_net_mkt_income_pc_1yes</t>
  </si>
  <si>
    <t>senavitat_sub_pc_dependency_net_mkt_incirp_pc_1yes</t>
  </si>
  <si>
    <t>senavitat_sub_pc_dependency_net_mkt_inc_irpssc_pc_1yes</t>
  </si>
  <si>
    <t>senavitat_sub_pc_dependency_dis_inc_pc_1yes</t>
  </si>
  <si>
    <t>senavitat_sub_pc_dependency_cons_inc_pc_1yes</t>
  </si>
  <si>
    <t>senavitat_sub_pc_dependency_cons_inc_ande_pc_1yes</t>
  </si>
  <si>
    <t>senavitat_sub_pc_dependency_final_inc_pc_1yes</t>
  </si>
  <si>
    <t>senavitat_sub_pc_dependency_nso_inc_1yes</t>
  </si>
  <si>
    <t>senavitat_sub_pc_dependency_linpobto__1yes</t>
  </si>
  <si>
    <t>senavitat_sub_pc_dependency_linpobex__1yes</t>
  </si>
  <si>
    <t>becas_pc_beneficiaries__1</t>
  </si>
  <si>
    <t>becas_pc_benefits__1</t>
  </si>
  <si>
    <t>becas_pc_coverage__1</t>
  </si>
  <si>
    <t>becas_pc_mean__1</t>
  </si>
  <si>
    <t>becas_pc_dependency_gross_mkt_inc_pc_1yes</t>
  </si>
  <si>
    <t>becas_pc_dependency_net_mkt_income_pc_1yes</t>
  </si>
  <si>
    <t>becas_pc_dependency_net_mkt_incirp_pc_1yes</t>
  </si>
  <si>
    <t>becas_pc_dependency_net_mkt_inc_irpssc_pc_1yes</t>
  </si>
  <si>
    <t>becas_pc_dependency_dis_inc_pc_1yes</t>
  </si>
  <si>
    <t>becas_pc_dependency_cons_inc_pc_1yes</t>
  </si>
  <si>
    <t>becas_pc_dependency_cons_inc_ande_pc_1yes</t>
  </si>
  <si>
    <t>becas_pc_dependency_final_inc_pc_1yes</t>
  </si>
  <si>
    <t>becas_pc_dependency_nso_inc_1yes</t>
  </si>
  <si>
    <t>becas_pc_dependency_linpobto__1yes</t>
  </si>
  <si>
    <t>becas_pc_dependency_linpobex__1yes</t>
  </si>
  <si>
    <t>edupubpreesc_pc_beneficiaries__1</t>
  </si>
  <si>
    <t>edupubpreesc_pc_benefits__1</t>
  </si>
  <si>
    <t>edupubpreesc_pc_coverage__1</t>
  </si>
  <si>
    <t>edupubpreesc_pc_mean__1</t>
  </si>
  <si>
    <t>edupubpreesc_pc_dependency_gross_mkt_inc_pc_1yes</t>
  </si>
  <si>
    <t>edupubpreesc_pc_dependency_net_mkt_income_pc_1yes</t>
  </si>
  <si>
    <t>edupubpreesc_pc_dependency_net_mkt_incirp_pc_1yes</t>
  </si>
  <si>
    <t>edupubpreesc_pc_dependency_net_mkt_inc_irpssc_pc_1yes</t>
  </si>
  <si>
    <t>edupubpreesc_pc_dependency_dis_inc_pc_1yes</t>
  </si>
  <si>
    <t>edupubpreesc_pc_dependency_cons_inc_pc_1yes</t>
  </si>
  <si>
    <t>edupubpreesc_pc_dependency_cons_inc_ande_pc_1yes</t>
  </si>
  <si>
    <t>edupubpreesc_pc_dependency_final_inc_pc_1yes</t>
  </si>
  <si>
    <t>edupubpreesc_pc_dependency_nso_inc_1yes</t>
  </si>
  <si>
    <t>edupubpreesc_pc_dependency_linpobto__1yes</t>
  </si>
  <si>
    <t>edupubpreesc_pc_dependency_linpobex__1yes</t>
  </si>
  <si>
    <t>edupubprim_pc_beneficiaries__1</t>
  </si>
  <si>
    <t>edupubprim_pc_benefits__1</t>
  </si>
  <si>
    <t>edupubprim_pc_coverage__1</t>
  </si>
  <si>
    <t>edupubprim_pc_mean__1</t>
  </si>
  <si>
    <t>edupubprim_pc_dependency_gross_mkt_inc_pc_1yes</t>
  </si>
  <si>
    <t>edupubprim_pc_dependency_net_mkt_income_pc_1yes</t>
  </si>
  <si>
    <t>edupubprim_pc_dependency_net_mkt_incirp_pc_1yes</t>
  </si>
  <si>
    <t>edupubprim_pc_dependency_net_mkt_inc_irpssc_pc_1yes</t>
  </si>
  <si>
    <t>edupubprim_pc_dependency_dis_inc_pc_1yes</t>
  </si>
  <si>
    <t>edupubprim_pc_dependency_cons_inc_pc_1yes</t>
  </si>
  <si>
    <t>edupubprim_pc_dependency_cons_inc_ande_pc_1yes</t>
  </si>
  <si>
    <t>edupubprim_pc_dependency_final_inc_pc_1yes</t>
  </si>
  <si>
    <t>edupubprim_pc_dependency_nso_inc_1yes</t>
  </si>
  <si>
    <t>edupubprim_pc_dependency_linpobto__1yes</t>
  </si>
  <si>
    <t>edupubprim_pc_dependency_linpobex__1yes</t>
  </si>
  <si>
    <t>edupubsec_pc_beneficiaries__1</t>
  </si>
  <si>
    <t>edupubsec_pc_benefits__1</t>
  </si>
  <si>
    <t>edupubsec_pc_coverage__1</t>
  </si>
  <si>
    <t>edupubsec_pc_mean__1</t>
  </si>
  <si>
    <t>edupubsec_pc_dependency_gross_mkt_inc_pc_1yes</t>
  </si>
  <si>
    <t>edupubsec_pc_dependency_net_mkt_income_pc_1yes</t>
  </si>
  <si>
    <t>edupubsec_pc_dependency_net_mkt_incirp_pc_1yes</t>
  </si>
  <si>
    <t>edupubsec_pc_dependency_net_mkt_inc_irpssc_pc_1yes</t>
  </si>
  <si>
    <t>edupubsec_pc_dependency_dis_inc_pc_1yes</t>
  </si>
  <si>
    <t>edupubsec_pc_dependency_cons_inc_pc_1yes</t>
  </si>
  <si>
    <t>edupubsec_pc_dependency_cons_inc_ande_pc_1yes</t>
  </si>
  <si>
    <t>edupubsec_pc_dependency_final_inc_pc_1yes</t>
  </si>
  <si>
    <t>edupubsec_pc_dependency_nso_inc_1yes</t>
  </si>
  <si>
    <t>edupubsec_pc_dependency_linpobto__1yes</t>
  </si>
  <si>
    <t>edupubsec_pc_dependency_linpobex__1yes</t>
  </si>
  <si>
    <t>edupubuni_pc_beneficiaries__1</t>
  </si>
  <si>
    <t>edupubuni_pc_benefits__1</t>
  </si>
  <si>
    <t>edupubuni_pc_coverage__1</t>
  </si>
  <si>
    <t>edupubuni_pc_mean__1</t>
  </si>
  <si>
    <t>edupubuni_pc_dependency_gross_mkt_inc_pc_1yes</t>
  </si>
  <si>
    <t>edupubuni_pc_dependency_net_mkt_income_pc_1yes</t>
  </si>
  <si>
    <t>edupubuni_pc_dependency_net_mkt_incirp_pc_1yes</t>
  </si>
  <si>
    <t>edupubuni_pc_dependency_net_mkt_inc_irpssc_pc_1yes</t>
  </si>
  <si>
    <t>edupubuni_pc_dependency_dis_inc_pc_1yes</t>
  </si>
  <si>
    <t>edupubuni_pc_dependency_cons_inc_pc_1yes</t>
  </si>
  <si>
    <t>edupubuni_pc_dependency_cons_inc_ande_pc_1yes</t>
  </si>
  <si>
    <t>edupubuni_pc_dependency_final_inc_pc_1yes</t>
  </si>
  <si>
    <t>edupubuni_pc_dependency_nso_inc_1yes</t>
  </si>
  <si>
    <t>edupubuni_pc_dependency_linpobto__1yes</t>
  </si>
  <si>
    <t>edupubuni_pc_dependency_linpobex__1yes</t>
  </si>
  <si>
    <t>transfood_pc_beneficiaries__1</t>
  </si>
  <si>
    <t>transfood_pc_benefits__1</t>
  </si>
  <si>
    <t>transfood_pc_coverage__1</t>
  </si>
  <si>
    <t>transfood_pc_mean__1</t>
  </si>
  <si>
    <t>transfood_pc_dependency_gross_mkt_inc_pc_1yes</t>
  </si>
  <si>
    <t>transfood_pc_dependency_net_mkt_income_pc_1yes</t>
  </si>
  <si>
    <t>transfood_pc_dependency_net_mkt_incirp_pc_1yes</t>
  </si>
  <si>
    <t>transfood_pc_dependency_net_mkt_inc_irpssc_pc_1yes</t>
  </si>
  <si>
    <t>transfood_pc_dependency_dis_inc_pc_1yes</t>
  </si>
  <si>
    <t>transfood_pc_dependency_cons_inc_pc_1yes</t>
  </si>
  <si>
    <t>transfood_pc_dependency_cons_inc_ande_pc_1yes</t>
  </si>
  <si>
    <t>transfood_pc_dependency_final_inc_pc_1yes</t>
  </si>
  <si>
    <t>transfood_pc_dependency_nso_inc_1yes</t>
  </si>
  <si>
    <t>transfood_pc_dependency_linpobto__1yes</t>
  </si>
  <si>
    <t>transfood_pc_dependency_linpobex__1yes</t>
  </si>
  <si>
    <t>transutil_pc_beneficiaries__1</t>
  </si>
  <si>
    <t>transutil_pc_benefits__1</t>
  </si>
  <si>
    <t>transutil_pc_coverage__1</t>
  </si>
  <si>
    <t>transutil_pc_mean__1</t>
  </si>
  <si>
    <t>transutil_pc_dependency_gross_mkt_inc_pc_1yes</t>
  </si>
  <si>
    <t>transutil_pc_dependency_net_mkt_income_pc_1yes</t>
  </si>
  <si>
    <t>transutil_pc_dependency_net_mkt_incirp_pc_1yes</t>
  </si>
  <si>
    <t>transutil_pc_dependency_net_mkt_inc_irpssc_pc_1yes</t>
  </si>
  <si>
    <t>transutil_pc_dependency_dis_inc_pc_1yes</t>
  </si>
  <si>
    <t>transutil_pc_dependency_cons_inc_pc_1yes</t>
  </si>
  <si>
    <t>transutil_pc_dependency_cons_inc_ande_pc_1yes</t>
  </si>
  <si>
    <t>transutil_pc_dependency_final_inc_pc_1yes</t>
  </si>
  <si>
    <t>transutil_pc_dependency_nso_inc_1yes</t>
  </si>
  <si>
    <t>transutil_pc_dependency_linpobto__1yes</t>
  </si>
  <si>
    <t>transutil_pc_dependency_linpobex__1yes</t>
  </si>
  <si>
    <t>adultomayor_uni_pc_beneficiaries__1</t>
  </si>
  <si>
    <t>adultomayor_uni_pc_benefits__1</t>
  </si>
  <si>
    <t>adultomayor_uni_pc_coverage__1</t>
  </si>
  <si>
    <t>adultomayor_uni_pc_mean__1</t>
  </si>
  <si>
    <t>adultomayor_uni_pc_dependency_gross_mkt_inc_pc_1yes</t>
  </si>
  <si>
    <t>adultomayor_uni_pc_dependency_net_mkt_income_pc_1yes</t>
  </si>
  <si>
    <t>adultomayor_uni_pc_dependency_net_mkt_incirp_pc_1yes</t>
  </si>
  <si>
    <t>adultomayor_uni_pc_dependency_net_mkt_inc_irpssc_pc_1yes</t>
  </si>
  <si>
    <t>adultomayor_uni_pc_dependency_dis_inc_pc_1yes</t>
  </si>
  <si>
    <t>adultomayor_uni_pc_dependency_cons_inc_pc_1yes</t>
  </si>
  <si>
    <t>adultomayor_uni_pc_dependency_cons_inc_ande_pc_1yes</t>
  </si>
  <si>
    <t>adultomayor_uni_pc_dependency_final_inc_pc_1yes</t>
  </si>
  <si>
    <t>adultomayor_uni_pc_dependency_nso_inc_1yes</t>
  </si>
  <si>
    <t>adultomayor_uni_pc_dependency_linpobto__1yes</t>
  </si>
  <si>
    <t>adultomayor_uni_pc_dependency_linpobex__1yes</t>
  </si>
  <si>
    <t>monto_sub_andeFS_pc_pc_beneficiaries__1</t>
  </si>
  <si>
    <t>monto_sub_andeFS_pc_pc_benefits__1</t>
  </si>
  <si>
    <t>monto_sub_andeFS_pc_pc_coverage__1</t>
  </si>
  <si>
    <t>monto_sub_andeFS_pc_pc_mean__1</t>
  </si>
  <si>
    <t>monto_iva_pc_dependency_gross_mkt_inc_pc_1yes</t>
  </si>
  <si>
    <t>monto_iva_pc_dependency_net_mkt_income_pc_1yes</t>
  </si>
  <si>
    <t>monto_iva_pc_dependency_net_mkt_incirp_pc_1yes</t>
  </si>
  <si>
    <t>monto_iva_pc_dependency_net_mkt_inc_irpssc_pc_1yes</t>
  </si>
  <si>
    <t>monto_iva_pc_dependency_dis_inc_pc_1yes</t>
  </si>
  <si>
    <t>monto_iva_pc_dependency_cons_inc_pc_1yes</t>
  </si>
  <si>
    <t>monto_iva_pc_dependency_cons_inc_ande_pc_1yes</t>
  </si>
  <si>
    <t>monto_iva_pc_dependency_final_inc_pc_1yes</t>
  </si>
  <si>
    <t>monto_iva_pc_dependency_nso_inc_1yes</t>
  </si>
  <si>
    <t>monto_iva_pc_dependency_linpobto__1yes</t>
  </si>
  <si>
    <t>monto_iva_pc_dependency_linpobex__1yes</t>
  </si>
  <si>
    <t>monto_isc_pc_beneficiaries__1</t>
  </si>
  <si>
    <t>monto_isc_pc_benefits__1</t>
  </si>
  <si>
    <t>monto_isc_pc_coverage__1</t>
  </si>
  <si>
    <t>monto_isc_pc_mean__1</t>
  </si>
  <si>
    <t>monto_tekopora_pc_beneficiaries__1</t>
  </si>
  <si>
    <t>monto_tekopora_pc_benefits__1</t>
  </si>
  <si>
    <t>monto_tekopora_pc_coverage__1</t>
  </si>
  <si>
    <t>monto_tekopora_pc_mean__1</t>
  </si>
  <si>
    <t>monto_tekopora_pc_dependency_gross_mkt_inc_pc_1yes</t>
  </si>
  <si>
    <t>monto_tekopora_pc_dependency_net_mkt_income_pc_1yes</t>
  </si>
  <si>
    <t>monto_tekopora_pc_dependency_net_mkt_incirp_pc_1yes</t>
  </si>
  <si>
    <t>monto_tekopora_pc_dependency_net_mkt_inc_irpssc_pc_1yes</t>
  </si>
  <si>
    <t>monto_tekopora_pc_dependency_dis_inc_pc_1yes</t>
  </si>
  <si>
    <t>monto_tekopora_pc_dependency_cons_inc_pc_1yes</t>
  </si>
  <si>
    <t>monto_tekopora_pc_dependency_cons_inc_ande_pc_1yes</t>
  </si>
  <si>
    <t>monto_tekopora_pc_dependency_final_inc_pc_1yes</t>
  </si>
  <si>
    <t>monto_tekopora_pc_dependency_nso_inc_1yes</t>
  </si>
  <si>
    <t>monto_tekopora_pc_dependency_linpobto__1yes</t>
  </si>
  <si>
    <t>monto_tekopora_pc_dependency_linpobex__1yes</t>
  </si>
  <si>
    <t>monto_adulto_pc_beneficiaries__1</t>
  </si>
  <si>
    <t>monto_adulto_pc_benefits__1</t>
  </si>
  <si>
    <t>monto_adulto_pc_coverage__1</t>
  </si>
  <si>
    <t>monto_adulto_pc_mean__1</t>
  </si>
  <si>
    <t>monto_adulto_pc_dependency_gross_mkt_inc_pc_1yes</t>
  </si>
  <si>
    <t>monto_adulto_pc_dependency_net_mkt_income_pc_1yes</t>
  </si>
  <si>
    <t>monto_adulto_pc_dependency_net_mkt_incirp_pc_1yes</t>
  </si>
  <si>
    <t>monto_adulto_pc_dependency_net_mkt_inc_irpssc_pc_1yes</t>
  </si>
  <si>
    <t>monto_adulto_pc_dependency_dis_inc_pc_1yes</t>
  </si>
  <si>
    <t>monto_adulto_pc_dependency_cons_inc_pc_1yes</t>
  </si>
  <si>
    <t>monto_adulto_pc_dependency_cons_inc_ande_pc_1yes</t>
  </si>
  <si>
    <t>monto_adulto_pc_dependency_final_inc_pc_1yes</t>
  </si>
  <si>
    <t>monto_adulto_pc_dependency_nso_inc_1yes</t>
  </si>
  <si>
    <t>monto_adulto_pc_dependency_linpobto__1yes</t>
  </si>
  <si>
    <t>monto_adulto_pc_dependency_linpobex__1yes</t>
  </si>
  <si>
    <t>monto_becmed_pc_beneficiaries__1</t>
  </si>
  <si>
    <t>monto_becmed_pc_benefits__1</t>
  </si>
  <si>
    <t>monto_becmed_pc_coverage__1</t>
  </si>
  <si>
    <t>monto_becmed_pc_mean__1</t>
  </si>
  <si>
    <t>monto_becsup_pc_beneficiaries__1</t>
  </si>
  <si>
    <t>monto_becsup_pc_benefits__1</t>
  </si>
  <si>
    <t>monto_becsup_pc_coverage__1</t>
  </si>
  <si>
    <t>monto_becsup_pc_mean__1</t>
  </si>
  <si>
    <t>monto_transesp_pc_beneficiaries__1</t>
  </si>
  <si>
    <t>monto_transesp_pc_benefits__1</t>
  </si>
  <si>
    <t>monto_transesp_pc_coverage__1</t>
  </si>
  <si>
    <t>monto_transesp_pc_mean__1</t>
  </si>
  <si>
    <t>monto_transesp_pc_dependency_gross_mkt_inc_pc_1yes</t>
  </si>
  <si>
    <t>monto_transesp_pc_dependency_net_mkt_income_pc_1yes</t>
  </si>
  <si>
    <t>monto_transesp_pc_dependency_net_mkt_incirp_pc_1yes</t>
  </si>
  <si>
    <t>monto_transesp_pc_dependency_net_mkt_inc_irpssc_pc_1yes</t>
  </si>
  <si>
    <t>monto_transesp_pc_dependency_dis_inc_pc_1yes</t>
  </si>
  <si>
    <t>monto_transesp_pc_dependency_cons_inc_pc_1yes</t>
  </si>
  <si>
    <t>monto_transesp_pc_dependency_cons_inc_ande_pc_1yes</t>
  </si>
  <si>
    <t>monto_transesp_pc_dependency_final_inc_pc_1yes</t>
  </si>
  <si>
    <t>monto_transesp_pc_dependency_nso_inc_1yes</t>
  </si>
  <si>
    <t>monto_transesp_pc_dependency_linpobto__1yes</t>
  </si>
  <si>
    <t>monto_transesp_pc_dependency_linpobex__1yes</t>
  </si>
  <si>
    <t>monto_transutil_pc_beneficiaries__1</t>
  </si>
  <si>
    <t>monto_transutil_pc_benefits__1</t>
  </si>
  <si>
    <t>monto_transutil_pc_coverage__1</t>
  </si>
  <si>
    <t>monto_transutil_pc_mean__1</t>
  </si>
  <si>
    <t>monto_transutil_pc_dependency_gross_mkt_inc_pc_1yes</t>
  </si>
  <si>
    <t>monto_transutil_pc_dependency_net_mkt_income_pc_1yes</t>
  </si>
  <si>
    <t>monto_transutil_pc_dependency_net_mkt_incirp_pc_1yes</t>
  </si>
  <si>
    <t>monto_transutil_pc_dependency_net_mkt_inc_irpssc_pc_1yes</t>
  </si>
  <si>
    <t>monto_transutil_pc_dependency_dis_inc_pc_1yes</t>
  </si>
  <si>
    <t>monto_transutil_pc_dependency_cons_inc_pc_1yes</t>
  </si>
  <si>
    <t>monto_transutil_pc_dependency_cons_inc_ande_pc_1yes</t>
  </si>
  <si>
    <t>monto_transutil_pc_dependency_final_inc_pc_1yes</t>
  </si>
  <si>
    <t>monto_transutil_pc_dependency_nso_inc_1yes</t>
  </si>
  <si>
    <t>monto_transutil_pc_dependency_linpobto__1yes</t>
  </si>
  <si>
    <t>monto_transutil_pc_dependency_linpobex__1yes</t>
  </si>
  <si>
    <t>monto_pyty1_pc_beneficiaries__1</t>
  </si>
  <si>
    <t>monto_pyty1_pc_benefits__1</t>
  </si>
  <si>
    <t>monto_pyty1_pc_coverage__1</t>
  </si>
  <si>
    <t>monto_pyty1_pc_mean__1</t>
  </si>
  <si>
    <t>monto_pyty2_pc_beneficiaries__1</t>
  </si>
  <si>
    <t>monto_pyty2_pc_benefits__1</t>
  </si>
  <si>
    <t>monto_pyty2_pc_coverage__1</t>
  </si>
  <si>
    <t>monto_pyty2_pc_mean__1</t>
  </si>
  <si>
    <t>monto_nangareko_pc_beneficiaries__1</t>
  </si>
  <si>
    <t>monto_nangareko_pc_benefits__1</t>
  </si>
  <si>
    <t>monto_nangareko_pc_coverage__1</t>
  </si>
  <si>
    <t>monto_nangareko_pc_mean__1</t>
  </si>
  <si>
    <t>saludpub_pc_beneficiaries__1</t>
  </si>
  <si>
    <t>saludpub_pc_benefits__1</t>
  </si>
  <si>
    <t>saludpub_pc_coverage__1</t>
  </si>
  <si>
    <t>saludpub_pc_mean__1</t>
  </si>
  <si>
    <t>saludpub_pc_dependency_gross_mkt_inc_pc_1yes</t>
  </si>
  <si>
    <t>saludpub_pc_dependency_net_mkt_income_pc_1yes</t>
  </si>
  <si>
    <t>saludpub_pc_dependency_net_mkt_incirp_pc_1yes</t>
  </si>
  <si>
    <t>saludpub_pc_dependency_net_mkt_inc_irpssc_pc_1yes</t>
  </si>
  <si>
    <t>saludpub_pc_dependency_dis_inc_pc_1yes</t>
  </si>
  <si>
    <t>saludpub_pc_dependency_cons_inc_pc_1yes</t>
  </si>
  <si>
    <t>saludpub_pc_dependency_cons_inc_ande_pc_1yes</t>
  </si>
  <si>
    <t>saludpub_pc_dependency_final_inc_pc_1yes</t>
  </si>
  <si>
    <t>saludpub_pc_dependency_nso_inc_1yes</t>
  </si>
  <si>
    <t>saludpub_pc_dependency_linpobto__1yes</t>
  </si>
  <si>
    <t>saludpub_pc_dependency_linpobex__1yes</t>
  </si>
  <si>
    <t>monto_isc_pc_dependency_gross_mkt_inc_pc_1yes</t>
  </si>
  <si>
    <t>monto_isc_pc_dependency_net_mkt_income_pc_1yes</t>
  </si>
  <si>
    <t>monto_isc_pc_dependency_net_mkt_incirp_pc_1yes</t>
  </si>
  <si>
    <t>monto_isc_pc_dependency_net_mkt_inc_irpssc_pc_1yes</t>
  </si>
  <si>
    <t>monto_isc_pc_dependency_dis_inc_pc_1yes</t>
  </si>
  <si>
    <t>monto_isc_pc_dependency_cons_inc_pc_1yes</t>
  </si>
  <si>
    <t>monto_isc_pc_dependency_cons_inc_ande_pc_1yes</t>
  </si>
  <si>
    <t>monto_isc_pc_dependency_final_inc_pc_1yes</t>
  </si>
  <si>
    <t>monto_isc_pc_dependency_nso_inc_1yes</t>
  </si>
  <si>
    <t>monto_isc_pc_dependency_linpobto__1yes</t>
  </si>
  <si>
    <t>monto_isc_pc_dependency_linpobex__1yes</t>
  </si>
  <si>
    <t>ssc_pc_beneficiaries__1</t>
  </si>
  <si>
    <t>ssc_pc_benefits__1</t>
  </si>
  <si>
    <t>ssc_pc_coverage__1</t>
  </si>
  <si>
    <t>ssc_pc_mean__1</t>
  </si>
  <si>
    <t>saludips_pc_beneficiaries__1</t>
  </si>
  <si>
    <t>saludips_pc_benefits__1</t>
  </si>
  <si>
    <t>saludips_pc_coverage__1</t>
  </si>
  <si>
    <t>saludips_pc_mean__1</t>
  </si>
  <si>
    <t>saludips_pc_dependency_gross_mkt_inc_pc_1yes</t>
  </si>
  <si>
    <t>saludips_pc_dependency_net_mkt_income_pc_1yes</t>
  </si>
  <si>
    <t>saludips_pc_dependency_net_mkt_incirp_pc_1yes</t>
  </si>
  <si>
    <t>saludips_pc_dependency_net_mkt_inc_irpssc_pc_1yes</t>
  </si>
  <si>
    <t>saludips_pc_dependency_dis_inc_pc_1yes</t>
  </si>
  <si>
    <t>saludips_pc_dependency_cons_inc_pc_1yes</t>
  </si>
  <si>
    <t>saludips_pc_dependency_cons_inc_ande_pc_1yes</t>
  </si>
  <si>
    <t>saludips_pc_dependency_final_inc_pc_1yes</t>
  </si>
  <si>
    <t>saludips_pc_dependency_nso_inc_1yes</t>
  </si>
  <si>
    <t>saludips_pc_dependency_linpobto__1yes</t>
  </si>
  <si>
    <t>saludips_pc_dependency_linpobex__1yes</t>
  </si>
  <si>
    <t>gross_mkt_inc_pc_benefits__1</t>
  </si>
  <si>
    <t>gross_mkt_inc_pc_coverage__1</t>
  </si>
  <si>
    <t>gross_mkt_inc_pc_mean__1</t>
  </si>
  <si>
    <t>gross_mkt_inc_pc_dependency_gross_mkt_inc_pc_1yes</t>
  </si>
  <si>
    <t>gross_mkt_inc_pc_dependency_net_mkt_income_pc_1yes</t>
  </si>
  <si>
    <t>gross_mkt_inc_pc_dependency_net_mkt_incirp_pc_1yes</t>
  </si>
  <si>
    <t>gross_mkt_inc_pc_dependency_net_mkt_inc_irpssc_pc_1yes</t>
  </si>
  <si>
    <t>gross_mkt_inc_pc_dependency_dis_inc_pc_1yes</t>
  </si>
  <si>
    <t>gross_mkt_inc_pc_dependency_cons_inc_pc_1yes</t>
  </si>
  <si>
    <t>gross_mkt_inc_pc_dependency_cons_inc_ande_pc_1yes</t>
  </si>
  <si>
    <t>gross_mkt_inc_pc_dependency_final_inc_pc_1yes</t>
  </si>
  <si>
    <t>gross_mkt_inc_pc_dependency_nso_inc_1yes</t>
  </si>
  <si>
    <t>gross_mkt_inc_pc_dependency_linpobto__1yes</t>
  </si>
  <si>
    <t>gross_mkt_inc_pc_fgt0_linpobto__1</t>
  </si>
  <si>
    <t>gross_mkt_inc_pc_fgt1_linpobto__1</t>
  </si>
  <si>
    <t>gross_mkt_inc_pc_fgt2_linpobto__1</t>
  </si>
  <si>
    <t>gross_mkt_inc_pc_dependency_linpobex__1yes</t>
  </si>
  <si>
    <t>gross_mkt_inc_pc_fgt0_linpobex__1</t>
  </si>
  <si>
    <t>gross_mkt_inc_pc_fgt1_linpobex__1</t>
  </si>
  <si>
    <t>gross_mkt_inc_pc_fgt2_linpobex__1</t>
  </si>
  <si>
    <t>net_mkt_income_pc_benefits__1</t>
  </si>
  <si>
    <t>net_mkt_income_pc_coverage__1</t>
  </si>
  <si>
    <t>net_mkt_income_pc_mean__1</t>
  </si>
  <si>
    <t>net_mkt_income_pc_dependency_gross_mkt_inc_pc_1yes</t>
  </si>
  <si>
    <t>net_mkt_income_pc_dependency_net_mkt_income_pc_1yes</t>
  </si>
  <si>
    <t>net_mkt_income_pc_dependency_net_mkt_incirp_pc_1yes</t>
  </si>
  <si>
    <t>net_mkt_income_pc_dependency_net_mkt_inc_irpssc_pc_1yes</t>
  </si>
  <si>
    <t>net_mkt_income_pc_dependency_dis_inc_pc_1yes</t>
  </si>
  <si>
    <t>net_mkt_income_pc_dependency_cons_inc_pc_1yes</t>
  </si>
  <si>
    <t>net_mkt_income_pc_dependency_cons_inc_ande_pc_1yes</t>
  </si>
  <si>
    <t>net_mkt_income_pc_dependency_final_inc_pc_1yes</t>
  </si>
  <si>
    <t>net_mkt_income_pc_dependency_nso_inc_1yes</t>
  </si>
  <si>
    <t>net_mkt_income_pc_dependency_linpobto__1yes</t>
  </si>
  <si>
    <t>net_mkt_income_pc_fgt0_linpobto__1</t>
  </si>
  <si>
    <t>net_mkt_income_pc_fgt1_linpobto__1</t>
  </si>
  <si>
    <t>net_mkt_income_pc_fgt2_linpobto__1</t>
  </si>
  <si>
    <t>net_mkt_income_pc_dependency_linpobex__1yes</t>
  </si>
  <si>
    <t>net_mkt_income_pc_fgt0_linpobex__1</t>
  </si>
  <si>
    <t>net_mkt_income_pc_fgt1_linpobex__1</t>
  </si>
  <si>
    <t>net_mkt_income_pc_fgt2_linpobex__1</t>
  </si>
  <si>
    <t>net_mkt_incirp_pc_benefits__1</t>
  </si>
  <si>
    <t>net_mkt_incirp_pc_coverage__1</t>
  </si>
  <si>
    <t>net_mkt_incirp_pc_mean__1</t>
  </si>
  <si>
    <t>net_mkt_incirp_pc_dependency_gross_mkt_inc_pc_1yes</t>
  </si>
  <si>
    <t>net_mkt_incirp_pc_dependency_net_mkt_income_pc_1yes</t>
  </si>
  <si>
    <t>net_mkt_incirp_pc_dependency_net_mkt_incirp_pc_1yes</t>
  </si>
  <si>
    <t>net_mkt_incirp_pc_dependency_net_mkt_inc_irpssc_pc_1yes</t>
  </si>
  <si>
    <t>net_mkt_incirp_pc_dependency_dis_inc_pc_1yes</t>
  </si>
  <si>
    <t>net_mkt_incirp_pc_dependency_cons_inc_pc_1yes</t>
  </si>
  <si>
    <t>net_mkt_incirp_pc_dependency_cons_inc_ande_pc_1yes</t>
  </si>
  <si>
    <t>net_mkt_incirp_pc_dependency_final_inc_pc_1yes</t>
  </si>
  <si>
    <t>net_mkt_incirp_pc_dependency_nso_inc_1yes</t>
  </si>
  <si>
    <t>net_mkt_incirp_pc_dependency_linpobto__1yes</t>
  </si>
  <si>
    <t>net_mkt_incirp_pc_fgt0_linpobto__1</t>
  </si>
  <si>
    <t>net_mkt_incirp_pc_fgt1_linpobto__1</t>
  </si>
  <si>
    <t>net_mkt_incirp_pc_fgt2_linpobto__1</t>
  </si>
  <si>
    <t>net_mkt_incirp_pc_dependency_linpobex__1yes</t>
  </si>
  <si>
    <t>net_mkt_incirp_pc_fgt0_linpobex__1</t>
  </si>
  <si>
    <t>net_mkt_incirp_pc_fgt1_linpobex__1</t>
  </si>
  <si>
    <t>net_mkt_incirp_pc_fgt2_linpobex__1</t>
  </si>
  <si>
    <t>net_mkt_inc_irpssc_pc_benefits__1</t>
  </si>
  <si>
    <t>net_mkt_inc_irpssc_pc_coverage__1</t>
  </si>
  <si>
    <t>net_mkt_inc_irpssc_pc_mean__1</t>
  </si>
  <si>
    <t>net_mkt_inc_irpssc_pc_dependency_gross_mkt_inc_pc_1yes</t>
  </si>
  <si>
    <t>net_mkt_inc_irpssc_pc_dependency_net_mkt_income_pc_1yes</t>
  </si>
  <si>
    <t>net_mkt_inc_irpssc_pc_dependency_net_mkt_incirp_pc_1yes</t>
  </si>
  <si>
    <t>net_mkt_inc_irpssc_pc_dependency_net_mkt_inc_irpssc_pc_1yes</t>
  </si>
  <si>
    <t>net_mkt_inc_irpssc_pc_dependency_dis_inc_pc_1yes</t>
  </si>
  <si>
    <t>net_mkt_inc_irpssc_pc_dependency_cons_inc_pc_1yes</t>
  </si>
  <si>
    <t>net_mkt_inc_irpssc_pc_dependency_cons_inc_ande_pc_1yes</t>
  </si>
  <si>
    <t>net_mkt_inc_irpssc_pc_dependency_final_inc_pc_1yes</t>
  </si>
  <si>
    <t>net_mkt_inc_irpssc_pc_dependency_nso_inc_1yes</t>
  </si>
  <si>
    <t>net_mkt_inc_irpssc_pc_dependency_linpobto__1yes</t>
  </si>
  <si>
    <t>net_mkt_inc_irpssc_pc_fgt0_linpobto__1</t>
  </si>
  <si>
    <t>net_mkt_inc_irpssc_pc_fgt1_linpobto__1</t>
  </si>
  <si>
    <t>net_mkt_inc_irpssc_pc_fgt2_linpobto__1</t>
  </si>
  <si>
    <t>net_mkt_inc_irpssc_pc_dependency_linpobex__1yes</t>
  </si>
  <si>
    <t>net_mkt_inc_irpssc_pc_fgt0_linpobex__1</t>
  </si>
  <si>
    <t>net_mkt_inc_irpssc_pc_fgt1_linpobex__1</t>
  </si>
  <si>
    <t>net_mkt_inc_irpssc_pc_fgt2_linpobex__1</t>
  </si>
  <si>
    <t>dis_inc_pc_benefits__1</t>
  </si>
  <si>
    <t>dis_inc_pc_coverage__1</t>
  </si>
  <si>
    <t>dis_inc_pc_mean__1</t>
  </si>
  <si>
    <t>dis_inc_pc_dependency_gross_mkt_inc_pc_1yes</t>
  </si>
  <si>
    <t>dis_inc_pc_dependency_net_mkt_income_pc_1yes</t>
  </si>
  <si>
    <t>dis_inc_pc_dependency_net_mkt_incirp_pc_1yes</t>
  </si>
  <si>
    <t>dis_inc_pc_dependency_net_mkt_inc_irpssc_pc_1yes</t>
  </si>
  <si>
    <t>dis_inc_pc_dependency_dis_inc_pc_1yes</t>
  </si>
  <si>
    <t>dis_inc_pc_dependency_cons_inc_pc_1yes</t>
  </si>
  <si>
    <t>dis_inc_pc_dependency_cons_inc_ande_pc_1yes</t>
  </si>
  <si>
    <t>dis_inc_pc_dependency_final_inc_pc_1yes</t>
  </si>
  <si>
    <t>dis_inc_pc_dependency_nso_inc_1yes</t>
  </si>
  <si>
    <t>dis_inc_pc_dependency_linpobto__1yes</t>
  </si>
  <si>
    <t>dis_inc_pc_fgt0_linpobto__1</t>
  </si>
  <si>
    <t>dis_inc_pc_fgt1_linpobto__1</t>
  </si>
  <si>
    <t>dis_inc_pc_fgt2_linpobto__1</t>
  </si>
  <si>
    <t>dis_inc_pc_dependency_linpobex__1yes</t>
  </si>
  <si>
    <t>dis_inc_pc_fgt0_linpobex__1</t>
  </si>
  <si>
    <t>dis_inc_pc_fgt1_linpobex__1</t>
  </si>
  <si>
    <t>dis_inc_pc_fgt2_linpobex__1</t>
  </si>
  <si>
    <t>cons_inc_pc_benefits__1</t>
  </si>
  <si>
    <t>cons_inc_pc_coverage__1</t>
  </si>
  <si>
    <t>cons_inc_pc_mean__1</t>
  </si>
  <si>
    <t>cons_inc_pc_dependency_gross_mkt_inc_pc_1yes</t>
  </si>
  <si>
    <t>cons_inc_pc_dependency_net_mkt_income_pc_1yes</t>
  </si>
  <si>
    <t>cons_inc_pc_dependency_net_mkt_incirp_pc_1yes</t>
  </si>
  <si>
    <t>cons_inc_pc_dependency_net_mkt_inc_irpssc_pc_1yes</t>
  </si>
  <si>
    <t>cons_inc_pc_dependency_dis_inc_pc_1yes</t>
  </si>
  <si>
    <t>cons_inc_pc_dependency_cons_inc_pc_1yes</t>
  </si>
  <si>
    <t>cons_inc_pc_dependency_cons_inc_ande_pc_1yes</t>
  </si>
  <si>
    <t>cons_inc_pc_dependency_final_inc_pc_1yes</t>
  </si>
  <si>
    <t>cons_inc_pc_dependency_nso_inc_1yes</t>
  </si>
  <si>
    <t>cons_inc_pc_dependency_linpobto__1yes</t>
  </si>
  <si>
    <t>cons_inc_pc_fgt0_linpobto__1</t>
  </si>
  <si>
    <t>cons_inc_pc_fgt1_linpobto__1</t>
  </si>
  <si>
    <t>cons_inc_pc_fgt2_linpobto__1</t>
  </si>
  <si>
    <t>cons_inc_pc_dependency_linpobex__1yes</t>
  </si>
  <si>
    <t>cons_inc_pc_fgt0_linpobex__1</t>
  </si>
  <si>
    <t>cons_inc_pc_fgt1_linpobex__1</t>
  </si>
  <si>
    <t>cons_inc_pc_fgt2_linpobex__1</t>
  </si>
  <si>
    <t>cons_inc_ande_pc_benefits__1</t>
  </si>
  <si>
    <t>cons_inc_ande_pc_coverage__1</t>
  </si>
  <si>
    <t>cons_inc_ande_pc_mean__1</t>
  </si>
  <si>
    <t>cons_inc_ande_pc_dependency_gross_mkt_inc_pc_1yes</t>
  </si>
  <si>
    <t>cons_inc_ande_pc_dependency_net_mkt_income_pc_1yes</t>
  </si>
  <si>
    <t>cons_inc_ande_pc_dependency_net_mkt_incirp_pc_1yes</t>
  </si>
  <si>
    <t>cons_inc_ande_pc_dependency_net_mkt_inc_irpssc_pc_1yes</t>
  </si>
  <si>
    <t>cons_inc_ande_pc_dependency_dis_inc_pc_1yes</t>
  </si>
  <si>
    <t>cons_inc_ande_pc_dependency_cons_inc_pc_1yes</t>
  </si>
  <si>
    <t>cons_inc_ande_pc_dependency_cons_inc_ande_pc_1yes</t>
  </si>
  <si>
    <t>cons_inc_ande_pc_dependency_final_inc_pc_1yes</t>
  </si>
  <si>
    <t>cons_inc_ande_pc_dependency_nso_inc_1yes</t>
  </si>
  <si>
    <t>cons_inc_ande_pc_dependency_linpobto__1yes</t>
  </si>
  <si>
    <t>cons_inc_ande_pc_fgt0_linpobto__1</t>
  </si>
  <si>
    <t>cons_inc_ande_pc_fgt1_linpobto__1</t>
  </si>
  <si>
    <t>cons_inc_ande_pc_fgt2_linpobto__1</t>
  </si>
  <si>
    <t>cons_inc_ande_pc_dependency_linpobex__1yes</t>
  </si>
  <si>
    <t>cons_inc_ande_pc_fgt0_linpobex__1</t>
  </si>
  <si>
    <t>cons_inc_ande_pc_fgt1_linpobex__1</t>
  </si>
  <si>
    <t>cons_inc_ande_pc_fgt2_linpobex__1</t>
  </si>
  <si>
    <t>final_inc_pc_benefits__1</t>
  </si>
  <si>
    <t>final_inc_pc_coverage__1</t>
  </si>
  <si>
    <t>final_inc_pc_mean__1</t>
  </si>
  <si>
    <t>final_inc_pc_dependency_gross_mkt_inc_pc_1yes</t>
  </si>
  <si>
    <t>final_inc_pc_dependency_net_mkt_income_pc_1yes</t>
  </si>
  <si>
    <t>final_inc_pc_dependency_net_mkt_incirp_pc_1yes</t>
  </si>
  <si>
    <t>final_inc_pc_dependency_net_mkt_inc_irpssc_pc_1yes</t>
  </si>
  <si>
    <t>final_inc_pc_dependency_dis_inc_pc_1yes</t>
  </si>
  <si>
    <t>final_inc_pc_dependency_cons_inc_pc_1yes</t>
  </si>
  <si>
    <t>final_inc_pc_dependency_cons_inc_ande_pc_1yes</t>
  </si>
  <si>
    <t>final_inc_pc_dependency_final_inc_pc_1yes</t>
  </si>
  <si>
    <t>final_inc_pc_dependency_nso_inc_1yes</t>
  </si>
  <si>
    <t>final_inc_pc_dependency_linpobto__1yes</t>
  </si>
  <si>
    <t>final_inc_pc_fgt0_linpobto__1</t>
  </si>
  <si>
    <t>final_inc_pc_fgt1_linpobto__1</t>
  </si>
  <si>
    <t>final_inc_pc_fgt2_linpobto__1</t>
  </si>
  <si>
    <t>final_inc_pc_dependency_linpobex__1yes</t>
  </si>
  <si>
    <t>final_inc_pc_fgt0_linpobex__1</t>
  </si>
  <si>
    <t>final_inc_pc_fgt1_linpobex__1</t>
  </si>
  <si>
    <t>final_inc_pc_fgt2_linpobex__1</t>
  </si>
  <si>
    <t>nso_inc_benefits__1</t>
  </si>
  <si>
    <t>nso_inc_coverage__1</t>
  </si>
  <si>
    <t>nso_inc_mean__1</t>
  </si>
  <si>
    <t>nso_inc_dependency_gross_mkt_inc_pc_1yes</t>
  </si>
  <si>
    <t>nso_inc_dependency_net_mkt_income_pc_1yes</t>
  </si>
  <si>
    <t>nso_inc_dependency_net_mkt_incirp_pc_1yes</t>
  </si>
  <si>
    <t>nso_inc_dependency_net_mkt_inc_irpssc_pc_1yes</t>
  </si>
  <si>
    <t>nso_inc_dependency_dis_inc_pc_1yes</t>
  </si>
  <si>
    <t>nso_inc_dependency_cons_inc_pc_1yes</t>
  </si>
  <si>
    <t>nso_inc_dependency_cons_inc_ande_pc_1yes</t>
  </si>
  <si>
    <t>nso_inc_dependency_final_inc_pc_1yes</t>
  </si>
  <si>
    <t>nso_inc_dependency_nso_inc_1yes</t>
  </si>
  <si>
    <t>nso_inc_dependency_linpobto__1yes</t>
  </si>
  <si>
    <t>nso_inc_fgt0_linpobto__1</t>
  </si>
  <si>
    <t>nso_inc_fgt1_linpobto__1</t>
  </si>
  <si>
    <t>nso_inc_fgt2_linpobto__1</t>
  </si>
  <si>
    <t>nso_inc_dependency_linpobex__1yes</t>
  </si>
  <si>
    <t>nso_inc_fgt0_linpobex__1</t>
  </si>
  <si>
    <t>nso_inc_fgt1_linpobex__1</t>
  </si>
  <si>
    <t>nso_inc_fgt2_linpobex__1</t>
  </si>
  <si>
    <t>ssc_pc_dependency_gross_mkt_inc_pc_1yes</t>
  </si>
  <si>
    <t>ssc_pc_dependency_net_mkt_income_pc_1yes</t>
  </si>
  <si>
    <t>ssc_pc_dependency_net_mkt_incirp_pc_1yes</t>
  </si>
  <si>
    <t>ssc_pc_dependency_net_mkt_inc_irpssc_pc_1yes</t>
  </si>
  <si>
    <t>ssc_pc_dependency_dis_inc_pc_1yes</t>
  </si>
  <si>
    <t>ssc_pc_dependency_cons_inc_pc_1yes</t>
  </si>
  <si>
    <t>ssc_pc_dependency_cons_inc_ande_pc_1yes</t>
  </si>
  <si>
    <t>ssc_pc_dependency_final_inc_pc_1yes</t>
  </si>
  <si>
    <t>ssc_pc_dependency_nso_inc_1yes</t>
  </si>
  <si>
    <t>ssc_pc_dependency_linpobto__1yes</t>
  </si>
  <si>
    <t>ssc_pc_dependency_linpobex__1yes</t>
  </si>
  <si>
    <t>poverty_ande_fgt0_linpobto__1</t>
  </si>
  <si>
    <t>poverty_ande_fgt1_linpobto__1</t>
  </si>
  <si>
    <t>poverty_ande_fgt2_linpobto__1</t>
  </si>
  <si>
    <t>poverty_ande_fgt0_linpobex__1</t>
  </si>
  <si>
    <t>poverty_ande_fgt1_linpobex__1</t>
  </si>
  <si>
    <t>poverty_ande_fgt2_linpobex__1</t>
  </si>
  <si>
    <t>inc_labor_tax_pc_fgt0_linpobto__1</t>
  </si>
  <si>
    <t>inc_labor_tax_pc_fgt1_linpobto__1</t>
  </si>
  <si>
    <t>inc_labor_tax_pc_fgt2_linpobto__1</t>
  </si>
  <si>
    <t>inc_labor_tax_pc_fgt0_linpobex__1</t>
  </si>
  <si>
    <t>inc_labor_tax_pc_fgt1_linpobex__1</t>
  </si>
  <si>
    <t>inc_labor_tax_pc_fgt2_linpobex__1</t>
  </si>
  <si>
    <t>inc_tot_deduction_taken_pc_fgt0_linpobto__1</t>
  </si>
  <si>
    <t>inc_tot_deduction_taken_pc_fgt1_linpobto__1</t>
  </si>
  <si>
    <t>inc_tot_deduction_taken_pc_fgt2_linpobto__1</t>
  </si>
  <si>
    <t>inc_tot_deduction_taken_pc_fgt0_linpobex__1</t>
  </si>
  <si>
    <t>inc_tot_deduction_taken_pc_fgt1_linpobex__1</t>
  </si>
  <si>
    <t>inc_tot_deduction_taken_pc_fgt2_linpobex__1</t>
  </si>
  <si>
    <t>inc_monto_iva_pc_fgt0_linpobto__1</t>
  </si>
  <si>
    <t>inc_monto_iva_pc_fgt1_linpobto__1</t>
  </si>
  <si>
    <t>inc_monto_iva_pc_fgt2_linpobto__1</t>
  </si>
  <si>
    <t>inc_monto_iva_pc_fgt0_linpobex__1</t>
  </si>
  <si>
    <t>inc_monto_iva_pc_fgt1_linpobex__1</t>
  </si>
  <si>
    <t>inc_monto_iva_pc_fgt2_linpobex__1</t>
  </si>
  <si>
    <t>inc_monto_isc_pc_fgt0_linpobto__1</t>
  </si>
  <si>
    <t>inc_monto_isc_pc_fgt1_linpobto__1</t>
  </si>
  <si>
    <t>inc_monto_isc_pc_fgt2_linpobto__1</t>
  </si>
  <si>
    <t>inc_monto_isc_pc_fgt0_linpobex__1</t>
  </si>
  <si>
    <t>inc_monto_isc_pc_fgt1_linpobex__1</t>
  </si>
  <si>
    <t>inc_monto_isc_pc_fgt2_linpobex__1</t>
  </si>
  <si>
    <t>inc_ssc_pc_fgt0_linpobto__1</t>
  </si>
  <si>
    <t>inc_ssc_pc_fgt1_linpobto__1</t>
  </si>
  <si>
    <t>inc_ssc_pc_fgt2_linpobto__1</t>
  </si>
  <si>
    <t>inc_ssc_pc_fgt0_linpobex__1</t>
  </si>
  <si>
    <t>inc_ssc_pc_fgt1_linpobex__1</t>
  </si>
  <si>
    <t>inc_ssc_pc_fgt2_linpobex__1</t>
  </si>
  <si>
    <t>inc_uprod_tax_pc_fgt0_linpobto__1</t>
  </si>
  <si>
    <t>inc_uprod_tax_pc_fgt1_linpobto__1</t>
  </si>
  <si>
    <t>inc_uprod_tax_pc_fgt2_linpobto__1</t>
  </si>
  <si>
    <t>inc_uprod_tax_pc_fgt0_linpobex__1</t>
  </si>
  <si>
    <t>inc_uprod_tax_pc_fgt1_linpobex__1</t>
  </si>
  <si>
    <t>inc_uprod_tax_pc_fgt2_linpobex__1</t>
  </si>
  <si>
    <t>inc_tot_ire_pc_fgt0_linpobto__1</t>
  </si>
  <si>
    <t>inc_tot_ire_pc_fgt1_linpobto__1</t>
  </si>
  <si>
    <t>inc_tot_ire_pc_fgt2_linpobto__1</t>
  </si>
  <si>
    <t>inc_tot_ire_pc_fgt0_linpobex__1</t>
  </si>
  <si>
    <t>inc_tot_ire_pc_fgt1_linpobex__1</t>
  </si>
  <si>
    <t>inc_tot_ire_pc_fgt2_linpobex__1</t>
  </si>
  <si>
    <t>tot_ire_pc_beneficiaries__1</t>
  </si>
  <si>
    <t>tot_ire_pc_benefits__1</t>
  </si>
  <si>
    <t>tot_ire_pc_coverage__1</t>
  </si>
  <si>
    <t>tot_ire_pc_mean__1</t>
  </si>
  <si>
    <t>inc_monto_shock_pc_fgt0_linpobto__1</t>
  </si>
  <si>
    <t>inc_monto_shock_pc_fgt1_linpobto__1</t>
  </si>
  <si>
    <t>inc_monto_shock_pc_fgt2_linpobto__1</t>
  </si>
  <si>
    <t>inc_monto_shock_pc_fgt0_linpobex__1</t>
  </si>
  <si>
    <t>inc_monto_shock_pc_fgt1_linpobex__1</t>
  </si>
  <si>
    <t>inc_monto_shock_pc_fgt2_linpobex__1</t>
  </si>
  <si>
    <t>inc_monto_nafta_pc_fgt0_linpobto__1</t>
  </si>
  <si>
    <t>inc_monto_nafta_pc_fgt1_linpobto__1</t>
  </si>
  <si>
    <t>inc_monto_nafta_pc_fgt2_linpobto__1</t>
  </si>
  <si>
    <t>inc_monto_nafta_pc_fgt0_linpobex__1</t>
  </si>
  <si>
    <t>inc_monto_nafta_pc_fgt1_linpobex__1</t>
  </si>
  <si>
    <t>inc_monto_nafta_pc_fgt2_linpobex__1</t>
  </si>
  <si>
    <t>inc_monto_shock_dir_pc_fgt0_linpobto__1</t>
  </si>
  <si>
    <t>inc_monto_shock_dir_pc_fgt1_linpobto__1</t>
  </si>
  <si>
    <t>inc_monto_shock_dir_pc_fgt2_linpobto__1</t>
  </si>
  <si>
    <t>inc_monto_shock_dir_pc_fgt0_linpobex__1</t>
  </si>
  <si>
    <t>inc_monto_shock_dir_pc_fgt1_linpobex__1</t>
  </si>
  <si>
    <t>inc_monto_shock_dir_pc_fgt2_linpobex__1</t>
  </si>
  <si>
    <t>inc_monto_shock_indir_pc_fgt0_linpobto__1</t>
  </si>
  <si>
    <t>inc_monto_shock_indir_pc_fgt1_linpobto__1</t>
  </si>
  <si>
    <t>inc_monto_shock_indir_pc_fgt2_linpobto__1</t>
  </si>
  <si>
    <t>inc_monto_shock_indir_pc_fgt0_linpobex__1</t>
  </si>
  <si>
    <t>inc_monto_shock_indir_pc_fgt1_linpobex__1</t>
  </si>
  <si>
    <t>inc_monto_shock_indir_pc_fgt2_linpobex__1</t>
  </si>
  <si>
    <t>inc_dividendo_tax_pc_fgt0_linpobto__1</t>
  </si>
  <si>
    <t>inc_dividendo_tax_pc_fgt1_linpobto__1</t>
  </si>
  <si>
    <t>inc_dividendo_tax_pc_fgt2_linpobto__1</t>
  </si>
  <si>
    <t>inc_dividendo_tax_pc_fgt0_linpobex__1</t>
  </si>
  <si>
    <t>inc_dividendo_tax_pc_fgt1_linpobex__1</t>
  </si>
  <si>
    <t>inc_dividendo_tax_pc_fgt2_linpobex__1</t>
  </si>
  <si>
    <t>inc_alquiler_tax_pc_fgt0_linpobto__1</t>
  </si>
  <si>
    <t>inc_alquiler_tax_pc_fgt1_linpobto__1</t>
  </si>
  <si>
    <t>inc_alquiler_tax_pc_fgt2_linpobto__1</t>
  </si>
  <si>
    <t>inc_alquiler_tax_pc_fgt0_linpobex__1</t>
  </si>
  <si>
    <t>inc_alquiler_tax_pc_fgt1_linpobex__1</t>
  </si>
  <si>
    <t>inc_alquiler_tax_pc_fgt2_linpobex__1</t>
  </si>
  <si>
    <t>inc_tot_pit_pc_fgt0_linpobto__1</t>
  </si>
  <si>
    <t>inc_tot_pit_pc_fgt1_linpobto__1</t>
  </si>
  <si>
    <t>inc_tot_pit_pc_fgt2_linpobto__1</t>
  </si>
  <si>
    <t>inc_tot_pit_pc_fgt0_linpobex__1</t>
  </si>
  <si>
    <t>inc_tot_pit_pc_fgt1_linpobex__1</t>
  </si>
  <si>
    <t>inc_tot_pit_pc_fgt2_linpobex__1</t>
  </si>
  <si>
    <t>inc_tot_dit_pc_fgt0_linpobto__1</t>
  </si>
  <si>
    <t>inc_tot_dit_pc_fgt1_linpobto__1</t>
  </si>
  <si>
    <t>inc_tot_dit_pc_fgt2_linpobto__1</t>
  </si>
  <si>
    <t>inc_tot_dit_pc_fgt0_linpobex__1</t>
  </si>
  <si>
    <t>inc_tot_dit_pc_fgt1_linpobex__1</t>
  </si>
  <si>
    <t>inc_tot_dit_pc_fgt2_linpobex__1</t>
  </si>
  <si>
    <t>inc_tot_dit_corp_pc_fgt0_linpobto__1</t>
  </si>
  <si>
    <t>inc_tot_dit_corp_pc_fgt1_linpobto__1</t>
  </si>
  <si>
    <t>inc_tot_dit_corp_pc_fgt2_linpobto__1</t>
  </si>
  <si>
    <t>inc_tot_dit_corp_pc_fgt0_linpobex__1</t>
  </si>
  <si>
    <t>inc_tot_dit_corp_pc_fgt1_linpobex__1</t>
  </si>
  <si>
    <t>inc_tot_dit_corp_pc_fgt2_linpobex__1</t>
  </si>
  <si>
    <t>inc_iragro_pc_fgt0_linpobto__1</t>
  </si>
  <si>
    <t>inc_iragro_pc_fgt1_linpobto__1</t>
  </si>
  <si>
    <t>inc_iragro_pc_fgt2_linpobto__1</t>
  </si>
  <si>
    <t>inc_iragro_pc_fgt0_linpobex__1</t>
  </si>
  <si>
    <t>inc_iragro_pc_fgt1_linpobex__1</t>
  </si>
  <si>
    <t>inc_iragro_pc_fgt2_linpobex__1</t>
  </si>
  <si>
    <t>tot_ire_pc_dependency_gross_mkt_inc_pc_1yes</t>
  </si>
  <si>
    <t>tot_ire_pc_dependency_net_mkt_income_pc_1yes</t>
  </si>
  <si>
    <t>tot_ire_pc_dependency_net_mkt_incirp_pc_1yes</t>
  </si>
  <si>
    <t>tot_ire_pc_dependency_net_mkt_inc_irpssc_pc_1yes</t>
  </si>
  <si>
    <t>tot_ire_pc_dependency_dis_inc_pc_1yes</t>
  </si>
  <si>
    <t>tot_ire_pc_dependency_cons_inc_pc_1yes</t>
  </si>
  <si>
    <t>tot_ire_pc_dependency_cons_inc_ande_pc_1yes</t>
  </si>
  <si>
    <t>tot_ire_pc_dependency_final_inc_pc_1yes</t>
  </si>
  <si>
    <t>tot_ire_pc_dependency_nso_inc_1yes</t>
  </si>
  <si>
    <t>tot_ire_pc_dependency_linpobto__1yes</t>
  </si>
  <si>
    <t>tot_ire_pc_dependency_linpobex__1yes</t>
  </si>
  <si>
    <t>monto_shock_pc_beneficiaries__1</t>
  </si>
  <si>
    <t>monto_shock_pc_benefits__1</t>
  </si>
  <si>
    <t>monto_shock_pc_coverage__1</t>
  </si>
  <si>
    <t>monto_shock_pc_mean__1</t>
  </si>
  <si>
    <t>inc_iracis_pc_fgt0_linpobto__1</t>
  </si>
  <si>
    <t>inc_iracis_pc_fgt1_linpobto__1</t>
  </si>
  <si>
    <t>inc_iracis_pc_fgt2_linpobto__1</t>
  </si>
  <si>
    <t>inc_iracis_pc_fgt0_linpobex__1</t>
  </si>
  <si>
    <t>inc_iracis_pc_fgt1_linpobex__1</t>
  </si>
  <si>
    <t>inc_iracis_pc_fgt2_linpobex__1</t>
  </si>
  <si>
    <t>inc_irpc_pc_fgt0_linpobto__1</t>
  </si>
  <si>
    <t>inc_irpc_pc_fgt1_linpobto__1</t>
  </si>
  <si>
    <t>inc_irpc_pc_fgt2_linpobto__1</t>
  </si>
  <si>
    <t>inc_irpc_pc_fgt0_linpobex__1</t>
  </si>
  <si>
    <t>inc_irpc_pc_fgt1_linpobex__1</t>
  </si>
  <si>
    <t>inc_irpc_pc_fgt2_linpobex__1</t>
  </si>
  <si>
    <t>inc_tekopora_inc_pc_fgt0_linpobto__1</t>
  </si>
  <si>
    <t>inc_tekopora_inc_pc_fgt1_linpobto__1</t>
  </si>
  <si>
    <t>inc_tekopora_inc_pc_fgt2_linpobto__1</t>
  </si>
  <si>
    <t>inc_tekopora_inc_pc_fgt0_linpobex__1</t>
  </si>
  <si>
    <t>inc_tekopora_inc_pc_fgt1_linpobex__1</t>
  </si>
  <si>
    <t>inc_tekopora_inc_pc_fgt2_linpobex__1</t>
  </si>
  <si>
    <t>inc_famassist_inc_pc_fgt0_linpobto__1</t>
  </si>
  <si>
    <t>inc_famassist_inc_pc_fgt1_linpobto__1</t>
  </si>
  <si>
    <t>inc_famassist_inc_pc_fgt2_linpobto__1</t>
  </si>
  <si>
    <t>inc_famassist_inc_pc_fgt0_linpobex__1</t>
  </si>
  <si>
    <t>inc_famassist_inc_pc_fgt1_linpobex__1</t>
  </si>
  <si>
    <t>inc_famassist_inc_pc_fgt2_linpobex__1</t>
  </si>
  <si>
    <t>inc_adulto_inc_pc_fgt0_linpobto__1</t>
  </si>
  <si>
    <t>inc_adulto_inc_pc_fgt1_linpobto__1</t>
  </si>
  <si>
    <t>inc_adulto_inc_pc_fgt2_linpobto__1</t>
  </si>
  <si>
    <t>inc_adulto_inc_pc_fgt0_linpobex__1</t>
  </si>
  <si>
    <t>inc_adulto_inc_pc_fgt1_linpobex__1</t>
  </si>
  <si>
    <t>inc_adulto_inc_pc_fgt2_linpobex__1</t>
  </si>
  <si>
    <t>inc_agtrans_inc_pc_fgt0_linpobto__1</t>
  </si>
  <si>
    <t>inc_agtrans_inc_pc_fgt1_linpobto__1</t>
  </si>
  <si>
    <t>inc_agtrans_inc_pc_fgt2_linpobto__1</t>
  </si>
  <si>
    <t>inc_agtrans_inc_pc_fgt0_linpobex__1</t>
  </si>
  <si>
    <t>inc_agtrans_inc_pc_fgt1_linpobex__1</t>
  </si>
  <si>
    <t>inc_agtrans_inc_pc_fgt2_linpobex__1</t>
  </si>
  <si>
    <t>inc_elec_sub_pc_fgt0_linpobto__1</t>
  </si>
  <si>
    <t>inc_elec_sub_pc_fgt1_linpobto__1</t>
  </si>
  <si>
    <t>inc_elec_sub_pc_fgt2_linpobto__1</t>
  </si>
  <si>
    <t>inc_elec_sub_pc_fgt0_linpobex__1</t>
  </si>
  <si>
    <t>inc_elec_sub_pc_fgt1_linpobex__1</t>
  </si>
  <si>
    <t>inc_elec_sub_pc_fgt2_linpobex__1</t>
  </si>
  <si>
    <t>inc_transporte_sub_pc_fgt0_linpobto__1</t>
  </si>
  <si>
    <t>inc_transporte_sub_pc_fgt1_linpobto__1</t>
  </si>
  <si>
    <t>inc_transporte_sub_pc_fgt2_linpobto__1</t>
  </si>
  <si>
    <t>inc_transporte_sub_pc_fgt0_linpobex__1</t>
  </si>
  <si>
    <t>inc_transporte_sub_pc_fgt1_linpobex__1</t>
  </si>
  <si>
    <t>inc_transporte_sub_pc_fgt2_linpobex__1</t>
  </si>
  <si>
    <t>inc_senavitat_sub_pc_fgt0_linpobto__1</t>
  </si>
  <si>
    <t>inc_senavitat_sub_pc_fgt1_linpobto__1</t>
  </si>
  <si>
    <t>inc_senavitat_sub_pc_fgt2_linpobto__1</t>
  </si>
  <si>
    <t>inc_senavitat_sub_pc_fgt0_linpobex__1</t>
  </si>
  <si>
    <t>inc_senavitat_sub_pc_fgt1_linpobex__1</t>
  </si>
  <si>
    <t>inc_senavitat_sub_pc_fgt2_linpobex__1</t>
  </si>
  <si>
    <t>inc_becas_pc_fgt0_linpobto__1</t>
  </si>
  <si>
    <t>inc_becas_pc_fgt1_linpobto__1</t>
  </si>
  <si>
    <t>inc_becas_pc_fgt2_linpobto__1</t>
  </si>
  <si>
    <t>inc_becas_pc_fgt0_linpobex__1</t>
  </si>
  <si>
    <t>inc_becas_pc_fgt1_linpobex__1</t>
  </si>
  <si>
    <t>inc_becas_pc_fgt2_linpobex__1</t>
  </si>
  <si>
    <t>monto_nafta_pc_beneficiaries__1</t>
  </si>
  <si>
    <t>monto_nafta_pc_benefits__1</t>
  </si>
  <si>
    <t>monto_nafta_pc_coverage__1</t>
  </si>
  <si>
    <t>monto_nafta_pc_mean__1</t>
  </si>
  <si>
    <t>inc_edupubpreesc_pc_fgt0_linpobto__1</t>
  </si>
  <si>
    <t>inc_edupubpreesc_pc_fgt1_linpobto__1</t>
  </si>
  <si>
    <t>inc_edupubpreesc_pc_fgt2_linpobto__1</t>
  </si>
  <si>
    <t>inc_edupubpreesc_pc_fgt0_linpobex__1</t>
  </si>
  <si>
    <t>inc_edupubpreesc_pc_fgt1_linpobex__1</t>
  </si>
  <si>
    <t>inc_edupubpreesc_pc_fgt2_linpobex__1</t>
  </si>
  <si>
    <t>inc_edupubprim_pc_fgt0_linpobto__1</t>
  </si>
  <si>
    <t>inc_edupubprim_pc_fgt1_linpobto__1</t>
  </si>
  <si>
    <t>inc_edupubprim_pc_fgt2_linpobto__1</t>
  </si>
  <si>
    <t>inc_edupubprim_pc_fgt0_linpobex__1</t>
  </si>
  <si>
    <t>inc_edupubprim_pc_fgt1_linpobex__1</t>
  </si>
  <si>
    <t>inc_edupubprim_pc_fgt2_linpobex__1</t>
  </si>
  <si>
    <t>inc_edupubsec_pc_fgt0_linpobto__1</t>
  </si>
  <si>
    <t>inc_edupubsec_pc_fgt1_linpobto__1</t>
  </si>
  <si>
    <t>inc_edupubsec_pc_fgt2_linpobto__1</t>
  </si>
  <si>
    <t>inc_edupubsec_pc_fgt0_linpobex__1</t>
  </si>
  <si>
    <t>inc_edupubsec_pc_fgt1_linpobex__1</t>
  </si>
  <si>
    <t>inc_edupubsec_pc_fgt2_linpobex__1</t>
  </si>
  <si>
    <t>inc_edupubuni_pc_fgt0_linpobto__1</t>
  </si>
  <si>
    <t>inc_edupubuni_pc_fgt1_linpobto__1</t>
  </si>
  <si>
    <t>inc_edupubuni_pc_fgt2_linpobto__1</t>
  </si>
  <si>
    <t>inc_edupubuni_pc_fgt0_linpobex__1</t>
  </si>
  <si>
    <t>inc_edupubuni_pc_fgt1_linpobex__1</t>
  </si>
  <si>
    <t>inc_edupubuni_pc_fgt2_linpobex__1</t>
  </si>
  <si>
    <t>inc_transfood_pc_fgt0_linpobto__1</t>
  </si>
  <si>
    <t>inc_transfood_pc_fgt1_linpobto__1</t>
  </si>
  <si>
    <t>inc_transfood_pc_fgt2_linpobto__1</t>
  </si>
  <si>
    <t>inc_transfood_pc_fgt0_linpobex__1</t>
  </si>
  <si>
    <t>inc_transfood_pc_fgt1_linpobex__1</t>
  </si>
  <si>
    <t>inc_transfood_pc_fgt2_linpobex__1</t>
  </si>
  <si>
    <t>inc_transutil_pc_fgt0_linpobto__1</t>
  </si>
  <si>
    <t>inc_transutil_pc_fgt1_linpobto__1</t>
  </si>
  <si>
    <t>inc_transutil_pc_fgt2_linpobto__1</t>
  </si>
  <si>
    <t>inc_transutil_pc_fgt0_linpobex__1</t>
  </si>
  <si>
    <t>inc_transutil_pc_fgt1_linpobex__1</t>
  </si>
  <si>
    <t>inc_transutil_pc_fgt2_linpobex__1</t>
  </si>
  <si>
    <t>inc_adultomayor_uni_pc_fgt0_linpobto__1</t>
  </si>
  <si>
    <t>inc_adultomayor_uni_pc_fgt1_linpobto__1</t>
  </si>
  <si>
    <t>inc_adultomayor_uni_pc_fgt2_linpobto__1</t>
  </si>
  <si>
    <t>inc_adultomayor_uni_pc_fgt0_linpobex__1</t>
  </si>
  <si>
    <t>inc_adultomayor_uni_pc_fgt1_linpobex__1</t>
  </si>
  <si>
    <t>inc_adultomayor_uni_pc_fgt2_linpobex__1</t>
  </si>
  <si>
    <t>inc_monto_sub_andeFS_pc_pc_fgt0_linpobto__1</t>
  </si>
  <si>
    <t>inc_monto_sub_andeFS_pc_pc_fgt1_linpobto__1</t>
  </si>
  <si>
    <t>inc_monto_sub_andeFS_pc_pc_fgt2_linpobto__1</t>
  </si>
  <si>
    <t>inc_monto_sub_andeFS_pc_pc_fgt0_linpobex__1</t>
  </si>
  <si>
    <t>inc_monto_sub_andeFS_pc_pc_fgt1_linpobex__1</t>
  </si>
  <si>
    <t>inc_monto_sub_andeFS_pc_pc_fgt2_linpobex__1</t>
  </si>
  <si>
    <t>inc_monto_tekopora_pc_fgt0_linpobto__1</t>
  </si>
  <si>
    <t>inc_monto_tekopora_pc_fgt1_linpobto__1</t>
  </si>
  <si>
    <t>inc_monto_tekopora_pc_fgt2_linpobto__1</t>
  </si>
  <si>
    <t>inc_monto_tekopora_pc_fgt0_linpobex__1</t>
  </si>
  <si>
    <t>inc_monto_tekopora_pc_fgt1_linpobex__1</t>
  </si>
  <si>
    <t>inc_monto_tekopora_pc_fgt2_linpobex__1</t>
  </si>
  <si>
    <t>inc_monto_adulto_pc_fgt0_linpobto__1</t>
  </si>
  <si>
    <t>inc_monto_adulto_pc_fgt1_linpobto__1</t>
  </si>
  <si>
    <t>inc_monto_adulto_pc_fgt2_linpobto__1</t>
  </si>
  <si>
    <t>inc_monto_adulto_pc_fgt0_linpobex__1</t>
  </si>
  <si>
    <t>inc_monto_adulto_pc_fgt1_linpobex__1</t>
  </si>
  <si>
    <t>inc_monto_adulto_pc_fgt2_linpobex__1</t>
  </si>
  <si>
    <t>monto_nafta_pc_dependency_gross_mkt_inc_pc_1yes</t>
  </si>
  <si>
    <t>monto_nafta_pc_dependency_net_mkt_income_pc_1yes</t>
  </si>
  <si>
    <t>monto_nafta_pc_dependency_net_mkt_incirp_pc_1yes</t>
  </si>
  <si>
    <t>monto_nafta_pc_dependency_net_mkt_inc_irpssc_pc_1yes</t>
  </si>
  <si>
    <t>monto_nafta_pc_dependency_dis_inc_pc_1yes</t>
  </si>
  <si>
    <t>monto_nafta_pc_dependency_cons_inc_pc_1yes</t>
  </si>
  <si>
    <t>monto_nafta_pc_dependency_cons_inc_ande_pc_1yes</t>
  </si>
  <si>
    <t>monto_nafta_pc_dependency_final_inc_pc_1yes</t>
  </si>
  <si>
    <t>monto_nafta_pc_dependency_nso_inc_1yes</t>
  </si>
  <si>
    <t>monto_nafta_pc_dependency_linpobto__1yes</t>
  </si>
  <si>
    <t>monto_nafta_pc_dependency_linpobex__1yes</t>
  </si>
  <si>
    <t>labor_tax_pc_beneficiaries__2</t>
  </si>
  <si>
    <t>labor_tax_pc_benefits__2</t>
  </si>
  <si>
    <t>labor_tax_pc_coverage__2</t>
  </si>
  <si>
    <t>labor_tax_pc_mean__2</t>
  </si>
  <si>
    <t>inc_monto_becmed_pc_fgt0_linpobto__2</t>
  </si>
  <si>
    <t>inc_monto_becmed_pc_fgt1_linpobto__2</t>
  </si>
  <si>
    <t>inc_monto_becmed_pc_fgt2_linpobto__2</t>
  </si>
  <si>
    <t>inc_monto_becmed_pc_fgt0_linpobex__2</t>
  </si>
  <si>
    <t>inc_monto_becmed_pc_fgt1_linpobex__2</t>
  </si>
  <si>
    <t>inc_monto_becmed_pc_fgt2_linpobex__2</t>
  </si>
  <si>
    <t>inc_monto_becsup_pc_fgt0_linpobto__2</t>
  </si>
  <si>
    <t>inc_monto_becsup_pc_fgt1_linpobto__2</t>
  </si>
  <si>
    <t>inc_monto_becsup_pc_fgt2_linpobto__2</t>
  </si>
  <si>
    <t>inc_monto_becsup_pc_fgt0_linpobex__2</t>
  </si>
  <si>
    <t>inc_monto_becsup_pc_fgt1_linpobex__2</t>
  </si>
  <si>
    <t>inc_monto_becsup_pc_fgt2_linpobex__2</t>
  </si>
  <si>
    <t>inc_monto_transesp_pc_fgt0_linpobto__2</t>
  </si>
  <si>
    <t>inc_monto_transesp_pc_fgt1_linpobto__2</t>
  </si>
  <si>
    <t>inc_monto_transesp_pc_fgt2_linpobto__2</t>
  </si>
  <si>
    <t>inc_monto_transesp_pc_fgt0_linpobex__2</t>
  </si>
  <si>
    <t>inc_monto_transesp_pc_fgt1_linpobex__2</t>
  </si>
  <si>
    <t>inc_monto_transesp_pc_fgt2_linpobex__2</t>
  </si>
  <si>
    <t>inc_monto_transutil_pc_fgt0_linpobto__2</t>
  </si>
  <si>
    <t>inc_monto_transutil_pc_fgt1_linpobto__2</t>
  </si>
  <si>
    <t>inc_monto_transutil_pc_fgt2_linpobto__2</t>
  </si>
  <si>
    <t>inc_monto_transutil_pc_fgt0_linpobex__2</t>
  </si>
  <si>
    <t>inc_monto_transutil_pc_fgt1_linpobex__2</t>
  </si>
  <si>
    <t>inc_monto_transutil_pc_fgt2_linpobex__2</t>
  </si>
  <si>
    <t>inc_monto_pyty1_pc_fgt0_linpobto__2</t>
  </si>
  <si>
    <t>inc_monto_pyty1_pc_fgt1_linpobto__2</t>
  </si>
  <si>
    <t>inc_monto_pyty1_pc_fgt2_linpobto__2</t>
  </si>
  <si>
    <t>inc_monto_pyty1_pc_fgt0_linpobex__2</t>
  </si>
  <si>
    <t>inc_monto_pyty1_pc_fgt1_linpobex__2</t>
  </si>
  <si>
    <t>inc_monto_pyty1_pc_fgt2_linpobex__2</t>
  </si>
  <si>
    <t>inc_monto_pyty2_pc_fgt0_linpobto__2</t>
  </si>
  <si>
    <t>inc_monto_pyty2_pc_fgt1_linpobto__2</t>
  </si>
  <si>
    <t>inc_monto_pyty2_pc_fgt2_linpobto__2</t>
  </si>
  <si>
    <t>inc_monto_pyty2_pc_fgt0_linpobex__2</t>
  </si>
  <si>
    <t>inc_monto_pyty2_pc_fgt1_linpobex__2</t>
  </si>
  <si>
    <t>inc_monto_pyty2_pc_fgt2_linpobex__2</t>
  </si>
  <si>
    <t>inc_monto_nangareko_pc_fgt0_linpobto__2</t>
  </si>
  <si>
    <t>inc_monto_nangareko_pc_fgt1_linpobto__2</t>
  </si>
  <si>
    <t>inc_monto_nangareko_pc_fgt2_linpobto__2</t>
  </si>
  <si>
    <t>inc_monto_nangareko_pc_fgt0_linpobex__2</t>
  </si>
  <si>
    <t>inc_monto_nangareko_pc_fgt1_linpobex__2</t>
  </si>
  <si>
    <t>inc_monto_nangareko_pc_fgt2_linpobex__2</t>
  </si>
  <si>
    <t>inc_saludpub_pc_fgt0_linpobto__2</t>
  </si>
  <si>
    <t>inc_saludpub_pc_fgt1_linpobto__2</t>
  </si>
  <si>
    <t>inc_saludpub_pc_fgt2_linpobto__2</t>
  </si>
  <si>
    <t>inc_saludpub_pc_fgt0_linpobex__2</t>
  </si>
  <si>
    <t>inc_saludpub_pc_fgt1_linpobex__2</t>
  </si>
  <si>
    <t>inc_saludpub_pc_fgt2_linpobex__2</t>
  </si>
  <si>
    <t>inc_saludips_pc_fgt0_linpobto__2</t>
  </si>
  <si>
    <t>inc_saludips_pc_fgt1_linpobto__2</t>
  </si>
  <si>
    <t>inc_saludips_pc_fgt2_linpobto__2</t>
  </si>
  <si>
    <t>inc_saludips_pc_fgt0_linpobex__2</t>
  </si>
  <si>
    <t>inc_saludips_pc_fgt1_linpobex__2</t>
  </si>
  <si>
    <t>inc_saludips_pc_fgt2_linpobex__2</t>
  </si>
  <si>
    <t>tot_pit_pc_beneficiaries__2</t>
  </si>
  <si>
    <t>tot_pit_pc_benefits__2</t>
  </si>
  <si>
    <t>tot_pit_pc_coverage__2</t>
  </si>
  <si>
    <t>tot_pit_pc_mean__2</t>
  </si>
  <si>
    <t>tot_dit_corp_pc_beneficiaries__2</t>
  </si>
  <si>
    <t>tot_dit_corp_pc_benefits__2</t>
  </si>
  <si>
    <t>tot_dit_corp_pc_coverage__2</t>
  </si>
  <si>
    <t>tot_dit_corp_pc_mean__2</t>
  </si>
  <si>
    <t>tot_dit_corp_pc_dependency_gross_mkt_inc_pc_2yes</t>
  </si>
  <si>
    <t>tot_dit_corp_pc_dependency_net_mkt_income_pc_2yes</t>
  </si>
  <si>
    <t>tot_dit_corp_pc_dependency_net_mkt_incirp_pc_2yes</t>
  </si>
  <si>
    <t>tot_dit_corp_pc_dependency_net_mkt_inc_irpssc_pc_2yes</t>
  </si>
  <si>
    <t>tot_dit_corp_pc_dependency_dis_inc_pc_2yes</t>
  </si>
  <si>
    <t>tot_dit_corp_pc_dependency_cons_inc_pc_2yes</t>
  </si>
  <si>
    <t>tot_dit_corp_pc_dependency_cons_inc_ande_pc_2yes</t>
  </si>
  <si>
    <t>tot_dit_corp_pc_dependency_final_inc_pc_2yes</t>
  </si>
  <si>
    <t>tot_dit_corp_pc_dependency_nso_inc_2yes</t>
  </si>
  <si>
    <t>tot_dit_corp_pc_dependency_linpobto__2yes</t>
  </si>
  <si>
    <t>tot_dit_corp_pc_dependency_linpobex__2yes</t>
  </si>
  <si>
    <t>iragro_pc_beneficiaries__2</t>
  </si>
  <si>
    <t>iragro_pc_benefits__2</t>
  </si>
  <si>
    <t>iragro_pc_coverage__2</t>
  </si>
  <si>
    <t>iragro_pc_mean__2</t>
  </si>
  <si>
    <t>iracis_pc_beneficiaries__2</t>
  </si>
  <si>
    <t>iracis_pc_benefits__2</t>
  </si>
  <si>
    <t>iracis_pc_coverage__2</t>
  </si>
  <si>
    <t>iracis_pc_mean__2</t>
  </si>
  <si>
    <t>iracis_pc_dependency_gross_mkt_inc_pc_2yes</t>
  </si>
  <si>
    <t>iracis_pc_dependency_net_mkt_income_pc_2yes</t>
  </si>
  <si>
    <t>iracis_pc_dependency_net_mkt_incirp_pc_2yes</t>
  </si>
  <si>
    <t>iracis_pc_dependency_net_mkt_inc_irpssc_pc_2yes</t>
  </si>
  <si>
    <t>iracis_pc_dependency_dis_inc_pc_2yes</t>
  </si>
  <si>
    <t>iracis_pc_dependency_cons_inc_pc_2yes</t>
  </si>
  <si>
    <t>iracis_pc_dependency_cons_inc_ande_pc_2yes</t>
  </si>
  <si>
    <t>iracis_pc_dependency_final_inc_pc_2yes</t>
  </si>
  <si>
    <t>iracis_pc_dependency_nso_inc_2yes</t>
  </si>
  <si>
    <t>iracis_pc_dependency_linpobto__2yes</t>
  </si>
  <si>
    <t>iracis_pc_dependency_linpobex__2yes</t>
  </si>
  <si>
    <t>tot_deduction_taken_pc_beneficiaries__2</t>
  </si>
  <si>
    <t>tot_deduction_taken_pc_benefits__2</t>
  </si>
  <si>
    <t>tot_deduction_taken_pc_coverage__2</t>
  </si>
  <si>
    <t>tot_deduction_taken_pc_mean__2</t>
  </si>
  <si>
    <t>tekopora_inc_pc_beneficiaries__2</t>
  </si>
  <si>
    <t>tekopora_inc_pc_benefits__2</t>
  </si>
  <si>
    <t>tekopora_inc_pc_coverage__2</t>
  </si>
  <si>
    <t>tekopora_inc_pc_mean__2</t>
  </si>
  <si>
    <t>tekopora_inc_pc_dependency_gross_mkt_inc_pc_2yes</t>
  </si>
  <si>
    <t>tekopora_inc_pc_dependency_net_mkt_income_pc_2yes</t>
  </si>
  <si>
    <t>tekopora_inc_pc_dependency_net_mkt_incirp_pc_2yes</t>
  </si>
  <si>
    <t>tekopora_inc_pc_dependency_net_mkt_inc_irpssc_pc_2yes</t>
  </si>
  <si>
    <t>tekopora_inc_pc_dependency_dis_inc_pc_2yes</t>
  </si>
  <si>
    <t>tekopora_inc_pc_dependency_cons_inc_pc_2yes</t>
  </si>
  <si>
    <t>tekopora_inc_pc_dependency_cons_inc_ande_pc_2yes</t>
  </si>
  <si>
    <t>tekopora_inc_pc_dependency_final_inc_pc_2yes</t>
  </si>
  <si>
    <t>tekopora_inc_pc_dependency_nso_inc_2yes</t>
  </si>
  <si>
    <t>tekopora_inc_pc_dependency_linpobto__2yes</t>
  </si>
  <si>
    <t>tekopora_inc_pc_dependency_linpobex__2yes</t>
  </si>
  <si>
    <t>famassist_inc_pc_beneficiaries__2</t>
  </si>
  <si>
    <t>famassist_inc_pc_benefits__2</t>
  </si>
  <si>
    <t>famassist_inc_pc_coverage__2</t>
  </si>
  <si>
    <t>famassist_inc_pc_mean__2</t>
  </si>
  <si>
    <t>famassist_inc_pc_dependency_gross_mkt_inc_pc_2yes</t>
  </si>
  <si>
    <t>famassist_inc_pc_dependency_net_mkt_income_pc_2yes</t>
  </si>
  <si>
    <t>famassist_inc_pc_dependency_net_mkt_incirp_pc_2yes</t>
  </si>
  <si>
    <t>famassist_inc_pc_dependency_net_mkt_inc_irpssc_pc_2yes</t>
  </si>
  <si>
    <t>famassist_inc_pc_dependency_dis_inc_pc_2yes</t>
  </si>
  <si>
    <t>famassist_inc_pc_dependency_cons_inc_pc_2yes</t>
  </si>
  <si>
    <t>famassist_inc_pc_dependency_cons_inc_ande_pc_2yes</t>
  </si>
  <si>
    <t>famassist_inc_pc_dependency_final_inc_pc_2yes</t>
  </si>
  <si>
    <t>famassist_inc_pc_dependency_nso_inc_2yes</t>
  </si>
  <si>
    <t>famassist_inc_pc_dependency_linpobto__2yes</t>
  </si>
  <si>
    <t>famassist_inc_pc_dependency_linpobex__2yes</t>
  </si>
  <si>
    <t>adulto_inc_pc_beneficiaries__2</t>
  </si>
  <si>
    <t>adulto_inc_pc_benefits__2</t>
  </si>
  <si>
    <t>adulto_inc_pc_coverage__2</t>
  </si>
  <si>
    <t>adulto_inc_pc_mean__2</t>
  </si>
  <si>
    <t>adulto_inc_pc_dependency_gross_mkt_inc_pc_2yes</t>
  </si>
  <si>
    <t>adulto_inc_pc_dependency_net_mkt_income_pc_2yes</t>
  </si>
  <si>
    <t>adulto_inc_pc_dependency_net_mkt_incirp_pc_2yes</t>
  </si>
  <si>
    <t>adulto_inc_pc_dependency_net_mkt_inc_irpssc_pc_2yes</t>
  </si>
  <si>
    <t>adulto_inc_pc_dependency_dis_inc_pc_2yes</t>
  </si>
  <si>
    <t>adulto_inc_pc_dependency_cons_inc_pc_2yes</t>
  </si>
  <si>
    <t>adulto_inc_pc_dependency_cons_inc_ande_pc_2yes</t>
  </si>
  <si>
    <t>adulto_inc_pc_dependency_final_inc_pc_2yes</t>
  </si>
  <si>
    <t>adulto_inc_pc_dependency_nso_inc_2yes</t>
  </si>
  <si>
    <t>adulto_inc_pc_dependency_linpobto__2yes</t>
  </si>
  <si>
    <t>adulto_inc_pc_dependency_linpobex__2yes</t>
  </si>
  <si>
    <t>agtrans_inc_pc_beneficiaries__2</t>
  </si>
  <si>
    <t>agtrans_inc_pc_benefits__2</t>
  </si>
  <si>
    <t>agtrans_inc_pc_coverage__2</t>
  </si>
  <si>
    <t>agtrans_inc_pc_mean__2</t>
  </si>
  <si>
    <t>agtrans_inc_pc_dependency_gross_mkt_inc_pc_2yes</t>
  </si>
  <si>
    <t>agtrans_inc_pc_dependency_net_mkt_income_pc_2yes</t>
  </si>
  <si>
    <t>agtrans_inc_pc_dependency_net_mkt_incirp_pc_2yes</t>
  </si>
  <si>
    <t>agtrans_inc_pc_dependency_net_mkt_inc_irpssc_pc_2yes</t>
  </si>
  <si>
    <t>agtrans_inc_pc_dependency_dis_inc_pc_2yes</t>
  </si>
  <si>
    <t>agtrans_inc_pc_dependency_cons_inc_pc_2yes</t>
  </si>
  <si>
    <t>agtrans_inc_pc_dependency_cons_inc_ande_pc_2yes</t>
  </si>
  <si>
    <t>agtrans_inc_pc_dependency_final_inc_pc_2yes</t>
  </si>
  <si>
    <t>agtrans_inc_pc_dependency_nso_inc_2yes</t>
  </si>
  <si>
    <t>agtrans_inc_pc_dependency_linpobto__2yes</t>
  </si>
  <si>
    <t>agtrans_inc_pc_dependency_linpobex__2yes</t>
  </si>
  <si>
    <t>elec_sub_pc_beneficiaries__2</t>
  </si>
  <si>
    <t>elec_sub_pc_benefits__2</t>
  </si>
  <si>
    <t>elec_sub_pc_coverage__2</t>
  </si>
  <si>
    <t>elec_sub_pc_mean__2</t>
  </si>
  <si>
    <t>elec_sub_pc_dependency_gross_mkt_inc_pc_2yes</t>
  </si>
  <si>
    <t>elec_sub_pc_dependency_net_mkt_income_pc_2yes</t>
  </si>
  <si>
    <t>elec_sub_pc_dependency_net_mkt_incirp_pc_2yes</t>
  </si>
  <si>
    <t>elec_sub_pc_dependency_net_mkt_inc_irpssc_pc_2yes</t>
  </si>
  <si>
    <t>elec_sub_pc_dependency_dis_inc_pc_2yes</t>
  </si>
  <si>
    <t>elec_sub_pc_dependency_cons_inc_pc_2yes</t>
  </si>
  <si>
    <t>elec_sub_pc_dependency_cons_inc_ande_pc_2yes</t>
  </si>
  <si>
    <t>elec_sub_pc_dependency_final_inc_pc_2yes</t>
  </si>
  <si>
    <t>elec_sub_pc_dependency_nso_inc_2yes</t>
  </si>
  <si>
    <t>elec_sub_pc_dependency_linpobto__2yes</t>
  </si>
  <si>
    <t>elec_sub_pc_dependency_linpobex__2yes</t>
  </si>
  <si>
    <t>transporte_sub_pc_beneficiaries__2</t>
  </si>
  <si>
    <t>transporte_sub_pc_benefits__2</t>
  </si>
  <si>
    <t>transporte_sub_pc_coverage__2</t>
  </si>
  <si>
    <t>transporte_sub_pc_mean__2</t>
  </si>
  <si>
    <t>transporte_sub_pc_dependency_gross_mkt_inc_pc_2yes</t>
  </si>
  <si>
    <t>transporte_sub_pc_dependency_net_mkt_income_pc_2yes</t>
  </si>
  <si>
    <t>transporte_sub_pc_dependency_net_mkt_incirp_pc_2yes</t>
  </si>
  <si>
    <t>transporte_sub_pc_dependency_net_mkt_inc_irpssc_pc_2yes</t>
  </si>
  <si>
    <t>transporte_sub_pc_dependency_dis_inc_pc_2yes</t>
  </si>
  <si>
    <t>transporte_sub_pc_dependency_cons_inc_pc_2yes</t>
  </si>
  <si>
    <t>transporte_sub_pc_dependency_cons_inc_ande_pc_2yes</t>
  </si>
  <si>
    <t>transporte_sub_pc_dependency_final_inc_pc_2yes</t>
  </si>
  <si>
    <t>transporte_sub_pc_dependency_nso_inc_2yes</t>
  </si>
  <si>
    <t>transporte_sub_pc_dependency_linpobto__2yes</t>
  </si>
  <si>
    <t>transporte_sub_pc_dependency_linpobex__2yes</t>
  </si>
  <si>
    <t>monto_iva_pc_beneficiaries__2</t>
  </si>
  <si>
    <t>monto_iva_pc_benefits__2</t>
  </si>
  <si>
    <t>monto_iva_pc_coverage__2</t>
  </si>
  <si>
    <t>monto_iva_pc_mean__2</t>
  </si>
  <si>
    <t>senavitat_sub_pc_beneficiaries__2</t>
  </si>
  <si>
    <t>senavitat_sub_pc_benefits__2</t>
  </si>
  <si>
    <t>senavitat_sub_pc_coverage__2</t>
  </si>
  <si>
    <t>senavitat_sub_pc_mean__2</t>
  </si>
  <si>
    <t>senavitat_sub_pc_dependency_gross_mkt_inc_pc_2yes</t>
  </si>
  <si>
    <t>senavitat_sub_pc_dependency_net_mkt_income_pc_2yes</t>
  </si>
  <si>
    <t>senavitat_sub_pc_dependency_net_mkt_incirp_pc_2yes</t>
  </si>
  <si>
    <t>senavitat_sub_pc_dependency_net_mkt_inc_irpssc_pc_2yes</t>
  </si>
  <si>
    <t>senavitat_sub_pc_dependency_dis_inc_pc_2yes</t>
  </si>
  <si>
    <t>senavitat_sub_pc_dependency_cons_inc_pc_2yes</t>
  </si>
  <si>
    <t>senavitat_sub_pc_dependency_cons_inc_ande_pc_2yes</t>
  </si>
  <si>
    <t>senavitat_sub_pc_dependency_final_inc_pc_2yes</t>
  </si>
  <si>
    <t>senavitat_sub_pc_dependency_nso_inc_2yes</t>
  </si>
  <si>
    <t>senavitat_sub_pc_dependency_linpobto__2yes</t>
  </si>
  <si>
    <t>senavitat_sub_pc_dependency_linpobex__2yes</t>
  </si>
  <si>
    <t>becas_pc_beneficiaries__2</t>
  </si>
  <si>
    <t>becas_pc_benefits__2</t>
  </si>
  <si>
    <t>becas_pc_coverage__2</t>
  </si>
  <si>
    <t>becas_pc_mean__2</t>
  </si>
  <si>
    <t>becas_pc_dependency_gross_mkt_inc_pc_2yes</t>
  </si>
  <si>
    <t>becas_pc_dependency_net_mkt_income_pc_2yes</t>
  </si>
  <si>
    <t>becas_pc_dependency_net_mkt_incirp_pc_2yes</t>
  </si>
  <si>
    <t>becas_pc_dependency_net_mkt_inc_irpssc_pc_2yes</t>
  </si>
  <si>
    <t>becas_pc_dependency_dis_inc_pc_2yes</t>
  </si>
  <si>
    <t>becas_pc_dependency_cons_inc_pc_2yes</t>
  </si>
  <si>
    <t>becas_pc_dependency_cons_inc_ande_pc_2yes</t>
  </si>
  <si>
    <t>becas_pc_dependency_final_inc_pc_2yes</t>
  </si>
  <si>
    <t>becas_pc_dependency_nso_inc_2yes</t>
  </si>
  <si>
    <t>becas_pc_dependency_linpobto__2yes</t>
  </si>
  <si>
    <t>becas_pc_dependency_linpobex__2yes</t>
  </si>
  <si>
    <t>edupubpreesc_pc_beneficiaries__2</t>
  </si>
  <si>
    <t>edupubpreesc_pc_benefits__2</t>
  </si>
  <si>
    <t>edupubpreesc_pc_coverage__2</t>
  </si>
  <si>
    <t>edupubpreesc_pc_mean__2</t>
  </si>
  <si>
    <t>edupubpreesc_pc_dependency_gross_mkt_inc_pc_2yes</t>
  </si>
  <si>
    <t>edupubpreesc_pc_dependency_net_mkt_income_pc_2yes</t>
  </si>
  <si>
    <t>edupubpreesc_pc_dependency_net_mkt_incirp_pc_2yes</t>
  </si>
  <si>
    <t>edupubpreesc_pc_dependency_net_mkt_inc_irpssc_pc_2yes</t>
  </si>
  <si>
    <t>edupubpreesc_pc_dependency_dis_inc_pc_2yes</t>
  </si>
  <si>
    <t>edupubpreesc_pc_dependency_cons_inc_pc_2yes</t>
  </si>
  <si>
    <t>edupubpreesc_pc_dependency_cons_inc_ande_pc_2yes</t>
  </si>
  <si>
    <t>edupubpreesc_pc_dependency_final_inc_pc_2yes</t>
  </si>
  <si>
    <t>edupubpreesc_pc_dependency_nso_inc_2yes</t>
  </si>
  <si>
    <t>edupubpreesc_pc_dependency_linpobto__2yes</t>
  </si>
  <si>
    <t>edupubpreesc_pc_dependency_linpobex__2yes</t>
  </si>
  <si>
    <t>edupubprim_pc_beneficiaries__2</t>
  </si>
  <si>
    <t>edupubprim_pc_benefits__2</t>
  </si>
  <si>
    <t>edupubprim_pc_coverage__2</t>
  </si>
  <si>
    <t>edupubprim_pc_mean__2</t>
  </si>
  <si>
    <t>edupubprim_pc_dependency_gross_mkt_inc_pc_2yes</t>
  </si>
  <si>
    <t>edupubprim_pc_dependency_net_mkt_income_pc_2yes</t>
  </si>
  <si>
    <t>edupubprim_pc_dependency_net_mkt_incirp_pc_2yes</t>
  </si>
  <si>
    <t>edupubprim_pc_dependency_net_mkt_inc_irpssc_pc_2yes</t>
  </si>
  <si>
    <t>edupubprim_pc_dependency_dis_inc_pc_2yes</t>
  </si>
  <si>
    <t>edupubprim_pc_dependency_cons_inc_pc_2yes</t>
  </si>
  <si>
    <t>edupubprim_pc_dependency_cons_inc_ande_pc_2yes</t>
  </si>
  <si>
    <t>edupubprim_pc_dependency_final_inc_pc_2yes</t>
  </si>
  <si>
    <t>edupubprim_pc_dependency_nso_inc_2yes</t>
  </si>
  <si>
    <t>edupubprim_pc_dependency_linpobto__2yes</t>
  </si>
  <si>
    <t>edupubprim_pc_dependency_linpobex__2yes</t>
  </si>
  <si>
    <t>edupubsec_pc_beneficiaries__2</t>
  </si>
  <si>
    <t>edupubsec_pc_benefits__2</t>
  </si>
  <si>
    <t>edupubsec_pc_coverage__2</t>
  </si>
  <si>
    <t>edupubsec_pc_mean__2</t>
  </si>
  <si>
    <t>edupubsec_pc_dependency_gross_mkt_inc_pc_2yes</t>
  </si>
  <si>
    <t>edupubsec_pc_dependency_net_mkt_income_pc_2yes</t>
  </si>
  <si>
    <t>edupubsec_pc_dependency_net_mkt_incirp_pc_2yes</t>
  </si>
  <si>
    <t>edupubsec_pc_dependency_net_mkt_inc_irpssc_pc_2yes</t>
  </si>
  <si>
    <t>edupubsec_pc_dependency_dis_inc_pc_2yes</t>
  </si>
  <si>
    <t>edupubsec_pc_dependency_cons_inc_pc_2yes</t>
  </si>
  <si>
    <t>edupubsec_pc_dependency_cons_inc_ande_pc_2yes</t>
  </si>
  <si>
    <t>edupubsec_pc_dependency_final_inc_pc_2yes</t>
  </si>
  <si>
    <t>edupubsec_pc_dependency_nso_inc_2yes</t>
  </si>
  <si>
    <t>edupubsec_pc_dependency_linpobto__2yes</t>
  </si>
  <si>
    <t>edupubsec_pc_dependency_linpobex__2yes</t>
  </si>
  <si>
    <t>edupubuni_pc_beneficiaries__2</t>
  </si>
  <si>
    <t>edupubuni_pc_benefits__2</t>
  </si>
  <si>
    <t>edupubuni_pc_coverage__2</t>
  </si>
  <si>
    <t>edupubuni_pc_mean__2</t>
  </si>
  <si>
    <t>edupubuni_pc_dependency_gross_mkt_inc_pc_2yes</t>
  </si>
  <si>
    <t>edupubuni_pc_dependency_net_mkt_income_pc_2yes</t>
  </si>
  <si>
    <t>edupubuni_pc_dependency_net_mkt_incirp_pc_2yes</t>
  </si>
  <si>
    <t>edupubuni_pc_dependency_net_mkt_inc_irpssc_pc_2yes</t>
  </si>
  <si>
    <t>edupubuni_pc_dependency_dis_inc_pc_2yes</t>
  </si>
  <si>
    <t>edupubuni_pc_dependency_cons_inc_pc_2yes</t>
  </si>
  <si>
    <t>edupubuni_pc_dependency_cons_inc_ande_pc_2yes</t>
  </si>
  <si>
    <t>edupubuni_pc_dependency_final_inc_pc_2yes</t>
  </si>
  <si>
    <t>edupubuni_pc_dependency_nso_inc_2yes</t>
  </si>
  <si>
    <t>edupubuni_pc_dependency_linpobto__2yes</t>
  </si>
  <si>
    <t>edupubuni_pc_dependency_linpobex__2yes</t>
  </si>
  <si>
    <t>transfood_pc_beneficiaries__2</t>
  </si>
  <si>
    <t>transfood_pc_benefits__2</t>
  </si>
  <si>
    <t>transfood_pc_coverage__2</t>
  </si>
  <si>
    <t>transfood_pc_mean__2</t>
  </si>
  <si>
    <t>transfood_pc_dependency_gross_mkt_inc_pc_2yes</t>
  </si>
  <si>
    <t>transfood_pc_dependency_net_mkt_income_pc_2yes</t>
  </si>
  <si>
    <t>transfood_pc_dependency_net_mkt_incirp_pc_2yes</t>
  </si>
  <si>
    <t>transfood_pc_dependency_net_mkt_inc_irpssc_pc_2yes</t>
  </si>
  <si>
    <t>transfood_pc_dependency_dis_inc_pc_2yes</t>
  </si>
  <si>
    <t>transfood_pc_dependency_cons_inc_pc_2yes</t>
  </si>
  <si>
    <t>transfood_pc_dependency_cons_inc_ande_pc_2yes</t>
  </si>
  <si>
    <t>transfood_pc_dependency_final_inc_pc_2yes</t>
  </si>
  <si>
    <t>transfood_pc_dependency_nso_inc_2yes</t>
  </si>
  <si>
    <t>transfood_pc_dependency_linpobto__2yes</t>
  </si>
  <si>
    <t>transfood_pc_dependency_linpobex__2yes</t>
  </si>
  <si>
    <t>transutil_pc_beneficiaries__2</t>
  </si>
  <si>
    <t>transutil_pc_benefits__2</t>
  </si>
  <si>
    <t>transutil_pc_coverage__2</t>
  </si>
  <si>
    <t>transutil_pc_mean__2</t>
  </si>
  <si>
    <t>transutil_pc_dependency_gross_mkt_inc_pc_2yes</t>
  </si>
  <si>
    <t>transutil_pc_dependency_net_mkt_income_pc_2yes</t>
  </si>
  <si>
    <t>transutil_pc_dependency_net_mkt_incirp_pc_2yes</t>
  </si>
  <si>
    <t>transutil_pc_dependency_net_mkt_inc_irpssc_pc_2yes</t>
  </si>
  <si>
    <t>transutil_pc_dependency_dis_inc_pc_2yes</t>
  </si>
  <si>
    <t>transutil_pc_dependency_cons_inc_pc_2yes</t>
  </si>
  <si>
    <t>transutil_pc_dependency_cons_inc_ande_pc_2yes</t>
  </si>
  <si>
    <t>transutil_pc_dependency_final_inc_pc_2yes</t>
  </si>
  <si>
    <t>transutil_pc_dependency_nso_inc_2yes</t>
  </si>
  <si>
    <t>transutil_pc_dependency_linpobto__2yes</t>
  </si>
  <si>
    <t>transutil_pc_dependency_linpobex__2yes</t>
  </si>
  <si>
    <t>adultomayor_uni_pc_beneficiaries__2</t>
  </si>
  <si>
    <t>adultomayor_uni_pc_benefits__2</t>
  </si>
  <si>
    <t>adultomayor_uni_pc_coverage__2</t>
  </si>
  <si>
    <t>adultomayor_uni_pc_mean__2</t>
  </si>
  <si>
    <t>adultomayor_uni_pc_dependency_gross_mkt_inc_pc_2yes</t>
  </si>
  <si>
    <t>adultomayor_uni_pc_dependency_net_mkt_income_pc_2yes</t>
  </si>
  <si>
    <t>adultomayor_uni_pc_dependency_net_mkt_incirp_pc_2yes</t>
  </si>
  <si>
    <t>adultomayor_uni_pc_dependency_net_mkt_inc_irpssc_pc_2yes</t>
  </si>
  <si>
    <t>adultomayor_uni_pc_dependency_dis_inc_pc_2yes</t>
  </si>
  <si>
    <t>adultomayor_uni_pc_dependency_cons_inc_pc_2yes</t>
  </si>
  <si>
    <t>adultomayor_uni_pc_dependency_cons_inc_ande_pc_2yes</t>
  </si>
  <si>
    <t>adultomayor_uni_pc_dependency_final_inc_pc_2yes</t>
  </si>
  <si>
    <t>adultomayor_uni_pc_dependency_nso_inc_2yes</t>
  </si>
  <si>
    <t>adultomayor_uni_pc_dependency_linpobto__2yes</t>
  </si>
  <si>
    <t>adultomayor_uni_pc_dependency_linpobex__2yes</t>
  </si>
  <si>
    <t>monto_sub_andeFS_pc_pc_beneficiaries__2</t>
  </si>
  <si>
    <t>monto_sub_andeFS_pc_pc_benefits__2</t>
  </si>
  <si>
    <t>monto_sub_andeFS_pc_pc_coverage__2</t>
  </si>
  <si>
    <t>monto_sub_andeFS_pc_pc_mean__2</t>
  </si>
  <si>
    <t>monto_iva_pc_dependency_gross_mkt_inc_pc_2yes</t>
  </si>
  <si>
    <t>monto_iva_pc_dependency_net_mkt_income_pc_2yes</t>
  </si>
  <si>
    <t>monto_iva_pc_dependency_net_mkt_incirp_pc_2yes</t>
  </si>
  <si>
    <t>monto_iva_pc_dependency_net_mkt_inc_irpssc_pc_2yes</t>
  </si>
  <si>
    <t>monto_iva_pc_dependency_dis_inc_pc_2yes</t>
  </si>
  <si>
    <t>monto_iva_pc_dependency_cons_inc_pc_2yes</t>
  </si>
  <si>
    <t>monto_iva_pc_dependency_cons_inc_ande_pc_2yes</t>
  </si>
  <si>
    <t>monto_iva_pc_dependency_final_inc_pc_2yes</t>
  </si>
  <si>
    <t>monto_iva_pc_dependency_nso_inc_2yes</t>
  </si>
  <si>
    <t>monto_iva_pc_dependency_linpobto__2yes</t>
  </si>
  <si>
    <t>monto_iva_pc_dependency_linpobex__2yes</t>
  </si>
  <si>
    <t>monto_isc_pc_beneficiaries__2</t>
  </si>
  <si>
    <t>monto_isc_pc_benefits__2</t>
  </si>
  <si>
    <t>monto_isc_pc_coverage__2</t>
  </si>
  <si>
    <t>monto_isc_pc_mean__2</t>
  </si>
  <si>
    <t>monto_tekopora_pc_beneficiaries__2</t>
  </si>
  <si>
    <t>monto_tekopora_pc_benefits__2</t>
  </si>
  <si>
    <t>monto_tekopora_pc_coverage__2</t>
  </si>
  <si>
    <t>monto_tekopora_pc_mean__2</t>
  </si>
  <si>
    <t>monto_tekopora_pc_dependency_gross_mkt_inc_pc_2yes</t>
  </si>
  <si>
    <t>monto_tekopora_pc_dependency_net_mkt_income_pc_2yes</t>
  </si>
  <si>
    <t>monto_tekopora_pc_dependency_net_mkt_incirp_pc_2yes</t>
  </si>
  <si>
    <t>monto_tekopora_pc_dependency_net_mkt_inc_irpssc_pc_2yes</t>
  </si>
  <si>
    <t>monto_tekopora_pc_dependency_dis_inc_pc_2yes</t>
  </si>
  <si>
    <t>monto_tekopora_pc_dependency_cons_inc_pc_2yes</t>
  </si>
  <si>
    <t>monto_tekopora_pc_dependency_cons_inc_ande_pc_2yes</t>
  </si>
  <si>
    <t>monto_tekopora_pc_dependency_final_inc_pc_2yes</t>
  </si>
  <si>
    <t>monto_tekopora_pc_dependency_nso_inc_2yes</t>
  </si>
  <si>
    <t>monto_tekopora_pc_dependency_linpobto__2yes</t>
  </si>
  <si>
    <t>monto_tekopora_pc_dependency_linpobex__2yes</t>
  </si>
  <si>
    <t>monto_adulto_pc_beneficiaries__2</t>
  </si>
  <si>
    <t>monto_adulto_pc_benefits__2</t>
  </si>
  <si>
    <t>monto_adulto_pc_coverage__2</t>
  </si>
  <si>
    <t>monto_adulto_pc_mean__2</t>
  </si>
  <si>
    <t>monto_adulto_pc_dependency_gross_mkt_inc_pc_2yes</t>
  </si>
  <si>
    <t>monto_adulto_pc_dependency_net_mkt_income_pc_2yes</t>
  </si>
  <si>
    <t>monto_adulto_pc_dependency_net_mkt_incirp_pc_2yes</t>
  </si>
  <si>
    <t>monto_adulto_pc_dependency_net_mkt_inc_irpssc_pc_2yes</t>
  </si>
  <si>
    <t>monto_adulto_pc_dependency_dis_inc_pc_2yes</t>
  </si>
  <si>
    <t>monto_adulto_pc_dependency_cons_inc_pc_2yes</t>
  </si>
  <si>
    <t>monto_adulto_pc_dependency_cons_inc_ande_pc_2yes</t>
  </si>
  <si>
    <t>monto_adulto_pc_dependency_final_inc_pc_2yes</t>
  </si>
  <si>
    <t>monto_adulto_pc_dependency_nso_inc_2yes</t>
  </si>
  <si>
    <t>monto_adulto_pc_dependency_linpobto__2yes</t>
  </si>
  <si>
    <t>monto_adulto_pc_dependency_linpobex__2yes</t>
  </si>
  <si>
    <t>monto_becmed_pc_beneficiaries__2</t>
  </si>
  <si>
    <t>monto_becmed_pc_benefits__2</t>
  </si>
  <si>
    <t>monto_becmed_pc_coverage__2</t>
  </si>
  <si>
    <t>monto_becmed_pc_mean__2</t>
  </si>
  <si>
    <t>monto_becmed_pc_dependency_gross_mkt_inc_pc_2yes</t>
  </si>
  <si>
    <t>monto_becmed_pc_dependency_net_mkt_income_pc_2yes</t>
  </si>
  <si>
    <t>monto_becmed_pc_dependency_net_mkt_incirp_pc_2yes</t>
  </si>
  <si>
    <t>monto_becmed_pc_dependency_net_mkt_inc_irpssc_pc_2yes</t>
  </si>
  <si>
    <t>monto_becmed_pc_dependency_dis_inc_pc_2yes</t>
  </si>
  <si>
    <t>monto_becmed_pc_dependency_cons_inc_pc_2yes</t>
  </si>
  <si>
    <t>monto_becmed_pc_dependency_cons_inc_ande_pc_2yes</t>
  </si>
  <si>
    <t>monto_becmed_pc_dependency_final_inc_pc_2yes</t>
  </si>
  <si>
    <t>monto_becmed_pc_dependency_nso_inc_2yes</t>
  </si>
  <si>
    <t>monto_becmed_pc_dependency_linpobto__2yes</t>
  </si>
  <si>
    <t>monto_becmed_pc_dependency_linpobex__2yes</t>
  </si>
  <si>
    <t>monto_becsup_pc_beneficiaries__2</t>
  </si>
  <si>
    <t>monto_becsup_pc_benefits__2</t>
  </si>
  <si>
    <t>monto_becsup_pc_coverage__2</t>
  </si>
  <si>
    <t>monto_becsup_pc_mean__2</t>
  </si>
  <si>
    <t>monto_transesp_pc_beneficiaries__2</t>
  </si>
  <si>
    <t>monto_transesp_pc_benefits__2</t>
  </si>
  <si>
    <t>monto_transesp_pc_coverage__2</t>
  </si>
  <si>
    <t>monto_transesp_pc_mean__2</t>
  </si>
  <si>
    <t>monto_transesp_pc_dependency_gross_mkt_inc_pc_2yes</t>
  </si>
  <si>
    <t>monto_transesp_pc_dependency_net_mkt_income_pc_2yes</t>
  </si>
  <si>
    <t>monto_transesp_pc_dependency_net_mkt_incirp_pc_2yes</t>
  </si>
  <si>
    <t>monto_transesp_pc_dependency_net_mkt_inc_irpssc_pc_2yes</t>
  </si>
  <si>
    <t>monto_transesp_pc_dependency_dis_inc_pc_2yes</t>
  </si>
  <si>
    <t>monto_transesp_pc_dependency_cons_inc_pc_2yes</t>
  </si>
  <si>
    <t>monto_transesp_pc_dependency_cons_inc_ande_pc_2yes</t>
  </si>
  <si>
    <t>monto_transesp_pc_dependency_final_inc_pc_2yes</t>
  </si>
  <si>
    <t>monto_transesp_pc_dependency_nso_inc_2yes</t>
  </si>
  <si>
    <t>monto_transesp_pc_dependency_linpobto__2yes</t>
  </si>
  <si>
    <t>monto_transesp_pc_dependency_linpobex__2yes</t>
  </si>
  <si>
    <t>monto_transutil_pc_beneficiaries__2</t>
  </si>
  <si>
    <t>monto_transutil_pc_benefits__2</t>
  </si>
  <si>
    <t>monto_transutil_pc_coverage__2</t>
  </si>
  <si>
    <t>monto_transutil_pc_mean__2</t>
  </si>
  <si>
    <t>monto_transutil_pc_dependency_gross_mkt_inc_pc_2yes</t>
  </si>
  <si>
    <t>monto_transutil_pc_dependency_net_mkt_income_pc_2yes</t>
  </si>
  <si>
    <t>monto_transutil_pc_dependency_net_mkt_incirp_pc_2yes</t>
  </si>
  <si>
    <t>monto_transutil_pc_dependency_net_mkt_inc_irpssc_pc_2yes</t>
  </si>
  <si>
    <t>monto_transutil_pc_dependency_dis_inc_pc_2yes</t>
  </si>
  <si>
    <t>monto_transutil_pc_dependency_cons_inc_pc_2yes</t>
  </si>
  <si>
    <t>monto_transutil_pc_dependency_cons_inc_ande_pc_2yes</t>
  </si>
  <si>
    <t>monto_transutil_pc_dependency_final_inc_pc_2yes</t>
  </si>
  <si>
    <t>monto_transutil_pc_dependency_nso_inc_2yes</t>
  </si>
  <si>
    <t>monto_transutil_pc_dependency_linpobto__2yes</t>
  </si>
  <si>
    <t>monto_transutil_pc_dependency_linpobex__2yes</t>
  </si>
  <si>
    <t>monto_pyty1_pc_beneficiaries__2</t>
  </si>
  <si>
    <t>monto_pyty1_pc_benefits__2</t>
  </si>
  <si>
    <t>monto_pyty1_pc_coverage__2</t>
  </si>
  <si>
    <t>monto_pyty1_pc_mean__2</t>
  </si>
  <si>
    <t>monto_pyty2_pc_beneficiaries__2</t>
  </si>
  <si>
    <t>monto_pyty2_pc_benefits__2</t>
  </si>
  <si>
    <t>monto_pyty2_pc_coverage__2</t>
  </si>
  <si>
    <t>monto_pyty2_pc_mean__2</t>
  </si>
  <si>
    <t>monto_nangareko_pc_beneficiaries__2</t>
  </si>
  <si>
    <t>monto_nangareko_pc_benefits__2</t>
  </si>
  <si>
    <t>monto_nangareko_pc_coverage__2</t>
  </si>
  <si>
    <t>monto_nangareko_pc_mean__2</t>
  </si>
  <si>
    <t>saludpub_pc_beneficiaries__2</t>
  </si>
  <si>
    <t>saludpub_pc_benefits__2</t>
  </si>
  <si>
    <t>saludpub_pc_coverage__2</t>
  </si>
  <si>
    <t>saludpub_pc_mean__2</t>
  </si>
  <si>
    <t>saludpub_pc_dependency_gross_mkt_inc_pc_2yes</t>
  </si>
  <si>
    <t>saludpub_pc_dependency_net_mkt_income_pc_2yes</t>
  </si>
  <si>
    <t>saludpub_pc_dependency_net_mkt_incirp_pc_2yes</t>
  </si>
  <si>
    <t>saludpub_pc_dependency_net_mkt_inc_irpssc_pc_2yes</t>
  </si>
  <si>
    <t>saludpub_pc_dependency_dis_inc_pc_2yes</t>
  </si>
  <si>
    <t>saludpub_pc_dependency_cons_inc_pc_2yes</t>
  </si>
  <si>
    <t>saludpub_pc_dependency_cons_inc_ande_pc_2yes</t>
  </si>
  <si>
    <t>saludpub_pc_dependency_final_inc_pc_2yes</t>
  </si>
  <si>
    <t>saludpub_pc_dependency_nso_inc_2yes</t>
  </si>
  <si>
    <t>saludpub_pc_dependency_linpobto__2yes</t>
  </si>
  <si>
    <t>saludpub_pc_dependency_linpobex__2yes</t>
  </si>
  <si>
    <t>monto_isc_pc_dependency_gross_mkt_inc_pc_2yes</t>
  </si>
  <si>
    <t>monto_isc_pc_dependency_net_mkt_income_pc_2yes</t>
  </si>
  <si>
    <t>monto_isc_pc_dependency_net_mkt_incirp_pc_2yes</t>
  </si>
  <si>
    <t>monto_isc_pc_dependency_net_mkt_inc_irpssc_pc_2yes</t>
  </si>
  <si>
    <t>monto_isc_pc_dependency_dis_inc_pc_2yes</t>
  </si>
  <si>
    <t>monto_isc_pc_dependency_cons_inc_pc_2yes</t>
  </si>
  <si>
    <t>monto_isc_pc_dependency_cons_inc_ande_pc_2yes</t>
  </si>
  <si>
    <t>monto_isc_pc_dependency_final_inc_pc_2yes</t>
  </si>
  <si>
    <t>monto_isc_pc_dependency_nso_inc_2yes</t>
  </si>
  <si>
    <t>monto_isc_pc_dependency_linpobto__2yes</t>
  </si>
  <si>
    <t>monto_isc_pc_dependency_linpobex__2yes</t>
  </si>
  <si>
    <t>ssc_pc_beneficiaries__2</t>
  </si>
  <si>
    <t>ssc_pc_benefits__2</t>
  </si>
  <si>
    <t>ssc_pc_coverage__2</t>
  </si>
  <si>
    <t>ssc_pc_mean__2</t>
  </si>
  <si>
    <t>saludips_pc_beneficiaries__2</t>
  </si>
  <si>
    <t>saludips_pc_benefits__2</t>
  </si>
  <si>
    <t>saludips_pc_coverage__2</t>
  </si>
  <si>
    <t>saludips_pc_mean__2</t>
  </si>
  <si>
    <t>saludips_pc_dependency_gross_mkt_inc_pc_2yes</t>
  </si>
  <si>
    <t>saludips_pc_dependency_net_mkt_income_pc_2yes</t>
  </si>
  <si>
    <t>saludips_pc_dependency_net_mkt_incirp_pc_2yes</t>
  </si>
  <si>
    <t>saludips_pc_dependency_net_mkt_inc_irpssc_pc_2yes</t>
  </si>
  <si>
    <t>saludips_pc_dependency_dis_inc_pc_2yes</t>
  </si>
  <si>
    <t>saludips_pc_dependency_cons_inc_pc_2yes</t>
  </si>
  <si>
    <t>saludips_pc_dependency_cons_inc_ande_pc_2yes</t>
  </si>
  <si>
    <t>saludips_pc_dependency_final_inc_pc_2yes</t>
  </si>
  <si>
    <t>saludips_pc_dependency_nso_inc_2yes</t>
  </si>
  <si>
    <t>saludips_pc_dependency_linpobto__2yes</t>
  </si>
  <si>
    <t>saludips_pc_dependency_linpobex__2yes</t>
  </si>
  <si>
    <t>gross_mkt_inc_pc_benefits__2</t>
  </si>
  <si>
    <t>gross_mkt_inc_pc_coverage__2</t>
  </si>
  <si>
    <t>gross_mkt_inc_pc_mean__2</t>
  </si>
  <si>
    <t>gross_mkt_inc_pc_dependency_gross_mkt_inc_pc_2yes</t>
  </si>
  <si>
    <t>gross_mkt_inc_pc_dependency_net_mkt_income_pc_2yes</t>
  </si>
  <si>
    <t>gross_mkt_inc_pc_dependency_net_mkt_incirp_pc_2yes</t>
  </si>
  <si>
    <t>gross_mkt_inc_pc_dependency_net_mkt_inc_irpssc_pc_2yes</t>
  </si>
  <si>
    <t>gross_mkt_inc_pc_dependency_dis_inc_pc_2yes</t>
  </si>
  <si>
    <t>gross_mkt_inc_pc_dependency_cons_inc_pc_2yes</t>
  </si>
  <si>
    <t>gross_mkt_inc_pc_dependency_cons_inc_ande_pc_2yes</t>
  </si>
  <si>
    <t>gross_mkt_inc_pc_dependency_final_inc_pc_2yes</t>
  </si>
  <si>
    <t>gross_mkt_inc_pc_dependency_nso_inc_2yes</t>
  </si>
  <si>
    <t>gross_mkt_inc_pc_dependency_linpobto__2yes</t>
  </si>
  <si>
    <t>gross_mkt_inc_pc_fgt0_linpobto__2</t>
  </si>
  <si>
    <t>gross_mkt_inc_pc_fgt1_linpobto__2</t>
  </si>
  <si>
    <t>gross_mkt_inc_pc_fgt2_linpobto__2</t>
  </si>
  <si>
    <t>gross_mkt_inc_pc_dependency_linpobex__2yes</t>
  </si>
  <si>
    <t>gross_mkt_inc_pc_fgt0_linpobex__2</t>
  </si>
  <si>
    <t>gross_mkt_inc_pc_fgt1_linpobex__2</t>
  </si>
  <si>
    <t>gross_mkt_inc_pc_fgt2_linpobex__2</t>
  </si>
  <si>
    <t>net_mkt_income_pc_benefits__2</t>
  </si>
  <si>
    <t>net_mkt_income_pc_coverage__2</t>
  </si>
  <si>
    <t>net_mkt_income_pc_mean__2</t>
  </si>
  <si>
    <t>net_mkt_income_pc_dependency_gross_mkt_inc_pc_2yes</t>
  </si>
  <si>
    <t>net_mkt_income_pc_dependency_net_mkt_income_pc_2yes</t>
  </si>
  <si>
    <t>net_mkt_income_pc_dependency_net_mkt_incirp_pc_2yes</t>
  </si>
  <si>
    <t>net_mkt_income_pc_dependency_net_mkt_inc_irpssc_pc_2yes</t>
  </si>
  <si>
    <t>net_mkt_income_pc_dependency_dis_inc_pc_2yes</t>
  </si>
  <si>
    <t>net_mkt_income_pc_dependency_cons_inc_pc_2yes</t>
  </si>
  <si>
    <t>net_mkt_income_pc_dependency_cons_inc_ande_pc_2yes</t>
  </si>
  <si>
    <t>net_mkt_income_pc_dependency_final_inc_pc_2yes</t>
  </si>
  <si>
    <t>net_mkt_income_pc_dependency_nso_inc_2yes</t>
  </si>
  <si>
    <t>net_mkt_income_pc_dependency_linpobto__2yes</t>
  </si>
  <si>
    <t>net_mkt_income_pc_fgt0_linpobto__2</t>
  </si>
  <si>
    <t>net_mkt_income_pc_fgt1_linpobto__2</t>
  </si>
  <si>
    <t>net_mkt_income_pc_fgt2_linpobto__2</t>
  </si>
  <si>
    <t>net_mkt_income_pc_dependency_linpobex__2yes</t>
  </si>
  <si>
    <t>net_mkt_income_pc_fgt0_linpobex__2</t>
  </si>
  <si>
    <t>net_mkt_income_pc_fgt1_linpobex__2</t>
  </si>
  <si>
    <t>net_mkt_income_pc_fgt2_linpobex__2</t>
  </si>
  <si>
    <t>net_mkt_incirp_pc_benefits__2</t>
  </si>
  <si>
    <t>net_mkt_incirp_pc_coverage__2</t>
  </si>
  <si>
    <t>net_mkt_incirp_pc_mean__2</t>
  </si>
  <si>
    <t>net_mkt_incirp_pc_dependency_gross_mkt_inc_pc_2yes</t>
  </si>
  <si>
    <t>net_mkt_incirp_pc_dependency_net_mkt_income_pc_2yes</t>
  </si>
  <si>
    <t>net_mkt_incirp_pc_dependency_net_mkt_incirp_pc_2yes</t>
  </si>
  <si>
    <t>net_mkt_incirp_pc_dependency_net_mkt_inc_irpssc_pc_2yes</t>
  </si>
  <si>
    <t>net_mkt_incirp_pc_dependency_dis_inc_pc_2yes</t>
  </si>
  <si>
    <t>net_mkt_incirp_pc_dependency_cons_inc_pc_2yes</t>
  </si>
  <si>
    <t>net_mkt_incirp_pc_dependency_cons_inc_ande_pc_2yes</t>
  </si>
  <si>
    <t>net_mkt_incirp_pc_dependency_final_inc_pc_2yes</t>
  </si>
  <si>
    <t>net_mkt_incirp_pc_dependency_nso_inc_2yes</t>
  </si>
  <si>
    <t>net_mkt_incirp_pc_dependency_linpobto__2yes</t>
  </si>
  <si>
    <t>net_mkt_incirp_pc_fgt0_linpobto__2</t>
  </si>
  <si>
    <t>net_mkt_incirp_pc_fgt1_linpobto__2</t>
  </si>
  <si>
    <t>net_mkt_incirp_pc_fgt2_linpobto__2</t>
  </si>
  <si>
    <t>net_mkt_incirp_pc_dependency_linpobex__2yes</t>
  </si>
  <si>
    <t>net_mkt_incirp_pc_fgt0_linpobex__2</t>
  </si>
  <si>
    <t>net_mkt_incirp_pc_fgt1_linpobex__2</t>
  </si>
  <si>
    <t>net_mkt_incirp_pc_fgt2_linpobex__2</t>
  </si>
  <si>
    <t>net_mkt_inc_irpssc_pc_benefits__2</t>
  </si>
  <si>
    <t>net_mkt_inc_irpssc_pc_coverage__2</t>
  </si>
  <si>
    <t>net_mkt_inc_irpssc_pc_mean__2</t>
  </si>
  <si>
    <t>net_mkt_inc_irpssc_pc_dependency_gross_mkt_inc_pc_2yes</t>
  </si>
  <si>
    <t>net_mkt_inc_irpssc_pc_dependency_net_mkt_income_pc_2yes</t>
  </si>
  <si>
    <t>net_mkt_inc_irpssc_pc_dependency_net_mkt_incirp_pc_2yes</t>
  </si>
  <si>
    <t>net_mkt_inc_irpssc_pc_dependency_net_mkt_inc_irpssc_pc_2yes</t>
  </si>
  <si>
    <t>net_mkt_inc_irpssc_pc_dependency_dis_inc_pc_2yes</t>
  </si>
  <si>
    <t>net_mkt_inc_irpssc_pc_dependency_cons_inc_pc_2yes</t>
  </si>
  <si>
    <t>net_mkt_inc_irpssc_pc_dependency_cons_inc_ande_pc_2yes</t>
  </si>
  <si>
    <t>net_mkt_inc_irpssc_pc_dependency_final_inc_pc_2yes</t>
  </si>
  <si>
    <t>net_mkt_inc_irpssc_pc_dependency_nso_inc_2yes</t>
  </si>
  <si>
    <t>net_mkt_inc_irpssc_pc_dependency_linpobto__2yes</t>
  </si>
  <si>
    <t>net_mkt_inc_irpssc_pc_fgt0_linpobto__2</t>
  </si>
  <si>
    <t>net_mkt_inc_irpssc_pc_fgt1_linpobto__2</t>
  </si>
  <si>
    <t>net_mkt_inc_irpssc_pc_fgt2_linpobto__2</t>
  </si>
  <si>
    <t>net_mkt_inc_irpssc_pc_dependency_linpobex__2yes</t>
  </si>
  <si>
    <t>net_mkt_inc_irpssc_pc_fgt0_linpobex__2</t>
  </si>
  <si>
    <t>net_mkt_inc_irpssc_pc_fgt1_linpobex__2</t>
  </si>
  <si>
    <t>net_mkt_inc_irpssc_pc_fgt2_linpobex__2</t>
  </si>
  <si>
    <t>dis_inc_pc_benefits__2</t>
  </si>
  <si>
    <t>dis_inc_pc_coverage__2</t>
  </si>
  <si>
    <t>dis_inc_pc_mean__2</t>
  </si>
  <si>
    <t>dis_inc_pc_dependency_gross_mkt_inc_pc_2yes</t>
  </si>
  <si>
    <t>dis_inc_pc_dependency_net_mkt_income_pc_2yes</t>
  </si>
  <si>
    <t>dis_inc_pc_dependency_net_mkt_incirp_pc_2yes</t>
  </si>
  <si>
    <t>dis_inc_pc_dependency_net_mkt_inc_irpssc_pc_2yes</t>
  </si>
  <si>
    <t>dis_inc_pc_dependency_dis_inc_pc_2yes</t>
  </si>
  <si>
    <t>dis_inc_pc_dependency_cons_inc_pc_2yes</t>
  </si>
  <si>
    <t>dis_inc_pc_dependency_cons_inc_ande_pc_2yes</t>
  </si>
  <si>
    <t>dis_inc_pc_dependency_final_inc_pc_2yes</t>
  </si>
  <si>
    <t>dis_inc_pc_dependency_nso_inc_2yes</t>
  </si>
  <si>
    <t>dis_inc_pc_dependency_linpobto__2yes</t>
  </si>
  <si>
    <t>dis_inc_pc_fgt0_linpobto__2</t>
  </si>
  <si>
    <t>dis_inc_pc_fgt1_linpobto__2</t>
  </si>
  <si>
    <t>dis_inc_pc_fgt2_linpobto__2</t>
  </si>
  <si>
    <t>dis_inc_pc_dependency_linpobex__2yes</t>
  </si>
  <si>
    <t>dis_inc_pc_fgt0_linpobex__2</t>
  </si>
  <si>
    <t>dis_inc_pc_fgt1_linpobex__2</t>
  </si>
  <si>
    <t>dis_inc_pc_fgt2_linpobex__2</t>
  </si>
  <si>
    <t>cons_inc_pc_benefits__2</t>
  </si>
  <si>
    <t>cons_inc_pc_coverage__2</t>
  </si>
  <si>
    <t>cons_inc_pc_mean__2</t>
  </si>
  <si>
    <t>cons_inc_pc_dependency_gross_mkt_inc_pc_2yes</t>
  </si>
  <si>
    <t>cons_inc_pc_dependency_net_mkt_income_pc_2yes</t>
  </si>
  <si>
    <t>cons_inc_pc_dependency_net_mkt_incirp_pc_2yes</t>
  </si>
  <si>
    <t>cons_inc_pc_dependency_net_mkt_inc_irpssc_pc_2yes</t>
  </si>
  <si>
    <t>cons_inc_pc_dependency_dis_inc_pc_2yes</t>
  </si>
  <si>
    <t>cons_inc_pc_dependency_cons_inc_pc_2yes</t>
  </si>
  <si>
    <t>cons_inc_pc_dependency_cons_inc_ande_pc_2yes</t>
  </si>
  <si>
    <t>cons_inc_pc_dependency_final_inc_pc_2yes</t>
  </si>
  <si>
    <t>cons_inc_pc_dependency_nso_inc_2yes</t>
  </si>
  <si>
    <t>cons_inc_pc_dependency_linpobto__2yes</t>
  </si>
  <si>
    <t>cons_inc_pc_fgt0_linpobto__2</t>
  </si>
  <si>
    <t>cons_inc_pc_fgt1_linpobto__2</t>
  </si>
  <si>
    <t>cons_inc_pc_fgt2_linpobto__2</t>
  </si>
  <si>
    <t>cons_inc_pc_dependency_linpobex__2yes</t>
  </si>
  <si>
    <t>cons_inc_pc_fgt0_linpobex__2</t>
  </si>
  <si>
    <t>cons_inc_pc_fgt1_linpobex__2</t>
  </si>
  <si>
    <t>cons_inc_pc_fgt2_linpobex__2</t>
  </si>
  <si>
    <t>cons_inc_ande_pc_benefits__2</t>
  </si>
  <si>
    <t>cons_inc_ande_pc_coverage__2</t>
  </si>
  <si>
    <t>cons_inc_ande_pc_mean__2</t>
  </si>
  <si>
    <t>cons_inc_ande_pc_dependency_gross_mkt_inc_pc_2yes</t>
  </si>
  <si>
    <t>cons_inc_ande_pc_dependency_net_mkt_income_pc_2yes</t>
  </si>
  <si>
    <t>cons_inc_ande_pc_dependency_net_mkt_incirp_pc_2yes</t>
  </si>
  <si>
    <t>cons_inc_ande_pc_dependency_net_mkt_inc_irpssc_pc_2yes</t>
  </si>
  <si>
    <t>cons_inc_ande_pc_dependency_dis_inc_pc_2yes</t>
  </si>
  <si>
    <t>cons_inc_ande_pc_dependency_cons_inc_pc_2yes</t>
  </si>
  <si>
    <t>cons_inc_ande_pc_dependency_cons_inc_ande_pc_2yes</t>
  </si>
  <si>
    <t>cons_inc_ande_pc_dependency_final_inc_pc_2yes</t>
  </si>
  <si>
    <t>cons_inc_ande_pc_dependency_nso_inc_2yes</t>
  </si>
  <si>
    <t>cons_inc_ande_pc_dependency_linpobto__2yes</t>
  </si>
  <si>
    <t>cons_inc_ande_pc_fgt0_linpobto__2</t>
  </si>
  <si>
    <t>cons_inc_ande_pc_fgt1_linpobto__2</t>
  </si>
  <si>
    <t>cons_inc_ande_pc_fgt2_linpobto__2</t>
  </si>
  <si>
    <t>cons_inc_ande_pc_dependency_linpobex__2yes</t>
  </si>
  <si>
    <t>cons_inc_ande_pc_fgt0_linpobex__2</t>
  </si>
  <si>
    <t>cons_inc_ande_pc_fgt1_linpobex__2</t>
  </si>
  <si>
    <t>cons_inc_ande_pc_fgt2_linpobex__2</t>
  </si>
  <si>
    <t>final_inc_pc_benefits__2</t>
  </si>
  <si>
    <t>final_inc_pc_coverage__2</t>
  </si>
  <si>
    <t>final_inc_pc_mean__2</t>
  </si>
  <si>
    <t>final_inc_pc_dependency_gross_mkt_inc_pc_2yes</t>
  </si>
  <si>
    <t>final_inc_pc_dependency_net_mkt_income_pc_2yes</t>
  </si>
  <si>
    <t>final_inc_pc_dependency_net_mkt_incirp_pc_2yes</t>
  </si>
  <si>
    <t>final_inc_pc_dependency_net_mkt_inc_irpssc_pc_2yes</t>
  </si>
  <si>
    <t>final_inc_pc_dependency_dis_inc_pc_2yes</t>
  </si>
  <si>
    <t>final_inc_pc_dependency_cons_inc_pc_2yes</t>
  </si>
  <si>
    <t>final_inc_pc_dependency_cons_inc_ande_pc_2yes</t>
  </si>
  <si>
    <t>final_inc_pc_dependency_final_inc_pc_2yes</t>
  </si>
  <si>
    <t>final_inc_pc_dependency_nso_inc_2yes</t>
  </si>
  <si>
    <t>final_inc_pc_dependency_linpobto__2yes</t>
  </si>
  <si>
    <t>final_inc_pc_fgt0_linpobto__2</t>
  </si>
  <si>
    <t>final_inc_pc_fgt1_linpobto__2</t>
  </si>
  <si>
    <t>final_inc_pc_fgt2_linpobto__2</t>
  </si>
  <si>
    <t>final_inc_pc_dependency_linpobex__2yes</t>
  </si>
  <si>
    <t>final_inc_pc_fgt0_linpobex__2</t>
  </si>
  <si>
    <t>final_inc_pc_fgt1_linpobex__2</t>
  </si>
  <si>
    <t>final_inc_pc_fgt2_linpobex__2</t>
  </si>
  <si>
    <t>nso_inc_benefits__2</t>
  </si>
  <si>
    <t>nso_inc_coverage__2</t>
  </si>
  <si>
    <t>nso_inc_mean__2</t>
  </si>
  <si>
    <t>nso_inc_dependency_gross_mkt_inc_pc_2yes</t>
  </si>
  <si>
    <t>nso_inc_dependency_net_mkt_income_pc_2yes</t>
  </si>
  <si>
    <t>nso_inc_dependency_net_mkt_incirp_pc_2yes</t>
  </si>
  <si>
    <t>nso_inc_dependency_net_mkt_inc_irpssc_pc_2yes</t>
  </si>
  <si>
    <t>nso_inc_dependency_dis_inc_pc_2yes</t>
  </si>
  <si>
    <t>nso_inc_dependency_cons_inc_pc_2yes</t>
  </si>
  <si>
    <t>nso_inc_dependency_cons_inc_ande_pc_2yes</t>
  </si>
  <si>
    <t>nso_inc_dependency_final_inc_pc_2yes</t>
  </si>
  <si>
    <t>nso_inc_dependency_nso_inc_2yes</t>
  </si>
  <si>
    <t>nso_inc_dependency_linpobto__2yes</t>
  </si>
  <si>
    <t>nso_inc_fgt0_linpobto__2</t>
  </si>
  <si>
    <t>nso_inc_fgt1_linpobto__2</t>
  </si>
  <si>
    <t>nso_inc_fgt2_linpobto__2</t>
  </si>
  <si>
    <t>nso_inc_dependency_linpobex__2yes</t>
  </si>
  <si>
    <t>nso_inc_fgt0_linpobex__2</t>
  </si>
  <si>
    <t>nso_inc_fgt1_linpobex__2</t>
  </si>
  <si>
    <t>nso_inc_fgt2_linpobex__2</t>
  </si>
  <si>
    <t>ssc_pc_dependency_gross_mkt_inc_pc_2yes</t>
  </si>
  <si>
    <t>ssc_pc_dependency_net_mkt_income_pc_2yes</t>
  </si>
  <si>
    <t>ssc_pc_dependency_net_mkt_incirp_pc_2yes</t>
  </si>
  <si>
    <t>ssc_pc_dependency_net_mkt_inc_irpssc_pc_2yes</t>
  </si>
  <si>
    <t>ssc_pc_dependency_dis_inc_pc_2yes</t>
  </si>
  <si>
    <t>ssc_pc_dependency_cons_inc_pc_2yes</t>
  </si>
  <si>
    <t>ssc_pc_dependency_cons_inc_ande_pc_2yes</t>
  </si>
  <si>
    <t>ssc_pc_dependency_final_inc_pc_2yes</t>
  </si>
  <si>
    <t>ssc_pc_dependency_nso_inc_2yes</t>
  </si>
  <si>
    <t>ssc_pc_dependency_linpobto__2yes</t>
  </si>
  <si>
    <t>ssc_pc_dependency_linpobex__2yes</t>
  </si>
  <si>
    <t>poverty_ande_fgt0_linpobto__2</t>
  </si>
  <si>
    <t>poverty_ande_fgt1_linpobto__2</t>
  </si>
  <si>
    <t>poverty_ande_fgt2_linpobto__2</t>
  </si>
  <si>
    <t>poverty_ande_fgt0_linpobex__2</t>
  </si>
  <si>
    <t>poverty_ande_fgt1_linpobex__2</t>
  </si>
  <si>
    <t>poverty_ande_fgt2_linpobex__2</t>
  </si>
  <si>
    <t>inc_labor_tax_pc_fgt0_linpobto__2</t>
  </si>
  <si>
    <t>inc_labor_tax_pc_fgt1_linpobto__2</t>
  </si>
  <si>
    <t>inc_labor_tax_pc_fgt2_linpobto__2</t>
  </si>
  <si>
    <t>inc_labor_tax_pc_fgt0_linpobex__2</t>
  </si>
  <si>
    <t>inc_labor_tax_pc_fgt1_linpobex__2</t>
  </si>
  <si>
    <t>inc_labor_tax_pc_fgt2_linpobex__2</t>
  </si>
  <si>
    <t>inc_tot_deduction_taken_pc_fgt0_linpobto__2</t>
  </si>
  <si>
    <t>inc_tot_deduction_taken_pc_fgt1_linpobto__2</t>
  </si>
  <si>
    <t>inc_tot_deduction_taken_pc_fgt2_linpobto__2</t>
  </si>
  <si>
    <t>inc_tot_deduction_taken_pc_fgt0_linpobex__2</t>
  </si>
  <si>
    <t>inc_tot_deduction_taken_pc_fgt1_linpobex__2</t>
  </si>
  <si>
    <t>inc_tot_deduction_taken_pc_fgt2_linpobex__2</t>
  </si>
  <si>
    <t>inc_monto_iva_pc_fgt0_linpobto__2</t>
  </si>
  <si>
    <t>inc_monto_iva_pc_fgt1_linpobto__2</t>
  </si>
  <si>
    <t>inc_monto_iva_pc_fgt2_linpobto__2</t>
  </si>
  <si>
    <t>inc_monto_iva_pc_fgt0_linpobex__2</t>
  </si>
  <si>
    <t>inc_monto_iva_pc_fgt1_linpobex__2</t>
  </si>
  <si>
    <t>inc_monto_iva_pc_fgt2_linpobex__2</t>
  </si>
  <si>
    <t>inc_monto_isc_pc_fgt0_linpobto__2</t>
  </si>
  <si>
    <t>inc_monto_isc_pc_fgt1_linpobto__2</t>
  </si>
  <si>
    <t>inc_monto_isc_pc_fgt2_linpobto__2</t>
  </si>
  <si>
    <t>inc_monto_isc_pc_fgt0_linpobex__2</t>
  </si>
  <si>
    <t>inc_monto_isc_pc_fgt1_linpobex__2</t>
  </si>
  <si>
    <t>inc_monto_isc_pc_fgt2_linpobex__2</t>
  </si>
  <si>
    <t>inc_ssc_pc_fgt0_linpobto__2</t>
  </si>
  <si>
    <t>inc_ssc_pc_fgt1_linpobto__2</t>
  </si>
  <si>
    <t>inc_ssc_pc_fgt2_linpobto__2</t>
  </si>
  <si>
    <t>inc_ssc_pc_fgt0_linpobex__2</t>
  </si>
  <si>
    <t>inc_ssc_pc_fgt1_linpobex__2</t>
  </si>
  <si>
    <t>inc_ssc_pc_fgt2_linpobex__2</t>
  </si>
  <si>
    <t>inc_uprod_tax_pc_fgt0_linpobto__2</t>
  </si>
  <si>
    <t>inc_uprod_tax_pc_fgt1_linpobto__2</t>
  </si>
  <si>
    <t>inc_uprod_tax_pc_fgt2_linpobto__2</t>
  </si>
  <si>
    <t>inc_uprod_tax_pc_fgt0_linpobex__2</t>
  </si>
  <si>
    <t>inc_uprod_tax_pc_fgt1_linpobex__2</t>
  </si>
  <si>
    <t>inc_uprod_tax_pc_fgt2_linpobex__2</t>
  </si>
  <si>
    <t>inc_tot_ire_pc_fgt0_linpobto__2</t>
  </si>
  <si>
    <t>inc_tot_ire_pc_fgt1_linpobto__2</t>
  </si>
  <si>
    <t>inc_tot_ire_pc_fgt2_linpobto__2</t>
  </si>
  <si>
    <t>inc_tot_ire_pc_fgt0_linpobex__2</t>
  </si>
  <si>
    <t>inc_tot_ire_pc_fgt1_linpobex__2</t>
  </si>
  <si>
    <t>inc_tot_ire_pc_fgt2_linpobex__2</t>
  </si>
  <si>
    <t>tot_ire_pc_beneficiaries__2</t>
  </si>
  <si>
    <t>tot_ire_pc_benefits__2</t>
  </si>
  <si>
    <t>tot_ire_pc_coverage__2</t>
  </si>
  <si>
    <t>tot_ire_pc_mean__2</t>
  </si>
  <si>
    <t>inc_monto_shock_pc_fgt0_linpobto__2</t>
  </si>
  <si>
    <t>inc_monto_shock_pc_fgt1_linpobto__2</t>
  </si>
  <si>
    <t>inc_monto_shock_pc_fgt2_linpobto__2</t>
  </si>
  <si>
    <t>inc_monto_shock_pc_fgt0_linpobex__2</t>
  </si>
  <si>
    <t>inc_monto_shock_pc_fgt1_linpobex__2</t>
  </si>
  <si>
    <t>inc_monto_shock_pc_fgt2_linpobex__2</t>
  </si>
  <si>
    <t>inc_monto_nafta_pc_fgt0_linpobto__2</t>
  </si>
  <si>
    <t>inc_monto_nafta_pc_fgt1_linpobto__2</t>
  </si>
  <si>
    <t>inc_monto_nafta_pc_fgt2_linpobto__2</t>
  </si>
  <si>
    <t>inc_monto_nafta_pc_fgt0_linpobex__2</t>
  </si>
  <si>
    <t>inc_monto_nafta_pc_fgt1_linpobex__2</t>
  </si>
  <si>
    <t>inc_monto_nafta_pc_fgt2_linpobex__2</t>
  </si>
  <si>
    <t>inc_monto_shock_dir_pc_fgt0_linpobto__2</t>
  </si>
  <si>
    <t>inc_monto_shock_dir_pc_fgt1_linpobto__2</t>
  </si>
  <si>
    <t>inc_monto_shock_dir_pc_fgt2_linpobto__2</t>
  </si>
  <si>
    <t>inc_monto_shock_dir_pc_fgt0_linpobex__2</t>
  </si>
  <si>
    <t>inc_monto_shock_dir_pc_fgt1_linpobex__2</t>
  </si>
  <si>
    <t>inc_monto_shock_dir_pc_fgt2_linpobex__2</t>
  </si>
  <si>
    <t>inc_monto_shock_indir_pc_fgt0_linpobto__2</t>
  </si>
  <si>
    <t>inc_monto_shock_indir_pc_fgt1_linpobto__2</t>
  </si>
  <si>
    <t>inc_monto_shock_indir_pc_fgt2_linpobto__2</t>
  </si>
  <si>
    <t>inc_monto_shock_indir_pc_fgt0_linpobex__2</t>
  </si>
  <si>
    <t>inc_monto_shock_indir_pc_fgt1_linpobex__2</t>
  </si>
  <si>
    <t>inc_monto_shock_indir_pc_fgt2_linpobex__2</t>
  </si>
  <si>
    <t>inc_dividendo_tax_pc_fgt0_linpobto__2</t>
  </si>
  <si>
    <t>inc_dividendo_tax_pc_fgt1_linpobto__2</t>
  </si>
  <si>
    <t>inc_dividendo_tax_pc_fgt2_linpobto__2</t>
  </si>
  <si>
    <t>inc_dividendo_tax_pc_fgt0_linpobex__2</t>
  </si>
  <si>
    <t>inc_dividendo_tax_pc_fgt1_linpobex__2</t>
  </si>
  <si>
    <t>inc_dividendo_tax_pc_fgt2_linpobex__2</t>
  </si>
  <si>
    <t>inc_alquiler_tax_pc_fgt0_linpobto__2</t>
  </si>
  <si>
    <t>inc_alquiler_tax_pc_fgt1_linpobto__2</t>
  </si>
  <si>
    <t>inc_alquiler_tax_pc_fgt2_linpobto__2</t>
  </si>
  <si>
    <t>inc_alquiler_tax_pc_fgt0_linpobex__2</t>
  </si>
  <si>
    <t>inc_alquiler_tax_pc_fgt1_linpobex__2</t>
  </si>
  <si>
    <t>inc_alquiler_tax_pc_fgt2_linpobex__2</t>
  </si>
  <si>
    <t>inc_tot_pit_pc_fgt0_linpobto__2</t>
  </si>
  <si>
    <t>inc_tot_pit_pc_fgt1_linpobto__2</t>
  </si>
  <si>
    <t>inc_tot_pit_pc_fgt2_linpobto__2</t>
  </si>
  <si>
    <t>inc_tot_pit_pc_fgt0_linpobex__2</t>
  </si>
  <si>
    <t>inc_tot_pit_pc_fgt1_linpobex__2</t>
  </si>
  <si>
    <t>inc_tot_pit_pc_fgt2_linpobex__2</t>
  </si>
  <si>
    <t>inc_tot_dit_pc_fgt0_linpobto__2</t>
  </si>
  <si>
    <t>inc_tot_dit_pc_fgt1_linpobto__2</t>
  </si>
  <si>
    <t>inc_tot_dit_pc_fgt2_linpobto__2</t>
  </si>
  <si>
    <t>inc_tot_dit_pc_fgt0_linpobex__2</t>
  </si>
  <si>
    <t>inc_tot_dit_pc_fgt1_linpobex__2</t>
  </si>
  <si>
    <t>inc_tot_dit_pc_fgt2_linpobex__2</t>
  </si>
  <si>
    <t>inc_tot_dit_corp_pc_fgt0_linpobto__2</t>
  </si>
  <si>
    <t>inc_tot_dit_corp_pc_fgt1_linpobto__2</t>
  </si>
  <si>
    <t>inc_tot_dit_corp_pc_fgt2_linpobto__2</t>
  </si>
  <si>
    <t>inc_tot_dit_corp_pc_fgt0_linpobex__2</t>
  </si>
  <si>
    <t>inc_tot_dit_corp_pc_fgt1_linpobex__2</t>
  </si>
  <si>
    <t>inc_tot_dit_corp_pc_fgt2_linpobex__2</t>
  </si>
  <si>
    <t>inc_iragro_pc_fgt0_linpobto__2</t>
  </si>
  <si>
    <t>inc_iragro_pc_fgt1_linpobto__2</t>
  </si>
  <si>
    <t>inc_iragro_pc_fgt2_linpobto__2</t>
  </si>
  <si>
    <t>inc_iragro_pc_fgt0_linpobex__2</t>
  </si>
  <si>
    <t>inc_iragro_pc_fgt1_linpobex__2</t>
  </si>
  <si>
    <t>inc_iragro_pc_fgt2_linpobex__2</t>
  </si>
  <si>
    <t>tot_ire_pc_dependency_gross_mkt_inc_pc_2yes</t>
  </si>
  <si>
    <t>tot_ire_pc_dependency_net_mkt_income_pc_2yes</t>
  </si>
  <si>
    <t>tot_ire_pc_dependency_net_mkt_incirp_pc_2yes</t>
  </si>
  <si>
    <t>tot_ire_pc_dependency_net_mkt_inc_irpssc_pc_2yes</t>
  </si>
  <si>
    <t>tot_ire_pc_dependency_dis_inc_pc_2yes</t>
  </si>
  <si>
    <t>tot_ire_pc_dependency_cons_inc_pc_2yes</t>
  </si>
  <si>
    <t>tot_ire_pc_dependency_cons_inc_ande_pc_2yes</t>
  </si>
  <si>
    <t>tot_ire_pc_dependency_final_inc_pc_2yes</t>
  </si>
  <si>
    <t>tot_ire_pc_dependency_nso_inc_2yes</t>
  </si>
  <si>
    <t>tot_ire_pc_dependency_linpobto__2yes</t>
  </si>
  <si>
    <t>tot_ire_pc_dependency_linpobex__2yes</t>
  </si>
  <si>
    <t>monto_shock_pc_beneficiaries__2</t>
  </si>
  <si>
    <t>monto_shock_pc_benefits__2</t>
  </si>
  <si>
    <t>monto_shock_pc_coverage__2</t>
  </si>
  <si>
    <t>monto_shock_pc_mean__2</t>
  </si>
  <si>
    <t>inc_iracis_pc_fgt0_linpobto__2</t>
  </si>
  <si>
    <t>inc_iracis_pc_fgt1_linpobto__2</t>
  </si>
  <si>
    <t>inc_iracis_pc_fgt2_linpobto__2</t>
  </si>
  <si>
    <t>inc_iracis_pc_fgt0_linpobex__2</t>
  </si>
  <si>
    <t>inc_iracis_pc_fgt1_linpobex__2</t>
  </si>
  <si>
    <t>inc_iracis_pc_fgt2_linpobex__2</t>
  </si>
  <si>
    <t>inc_irpc_pc_fgt0_linpobto__2</t>
  </si>
  <si>
    <t>inc_irpc_pc_fgt1_linpobto__2</t>
  </si>
  <si>
    <t>inc_irpc_pc_fgt2_linpobto__2</t>
  </si>
  <si>
    <t>inc_irpc_pc_fgt0_linpobex__2</t>
  </si>
  <si>
    <t>inc_irpc_pc_fgt1_linpobex__2</t>
  </si>
  <si>
    <t>inc_irpc_pc_fgt2_linpobex__2</t>
  </si>
  <si>
    <t>inc_tekopora_inc_pc_fgt0_linpobto__2</t>
  </si>
  <si>
    <t>inc_tekopora_inc_pc_fgt1_linpobto__2</t>
  </si>
  <si>
    <t>inc_tekopora_inc_pc_fgt2_linpobto__2</t>
  </si>
  <si>
    <t>inc_tekopora_inc_pc_fgt0_linpobex__2</t>
  </si>
  <si>
    <t>inc_tekopora_inc_pc_fgt1_linpobex__2</t>
  </si>
  <si>
    <t>inc_tekopora_inc_pc_fgt2_linpobex__2</t>
  </si>
  <si>
    <t>inc_famassist_inc_pc_fgt0_linpobto__2</t>
  </si>
  <si>
    <t>inc_famassist_inc_pc_fgt1_linpobto__2</t>
  </si>
  <si>
    <t>inc_famassist_inc_pc_fgt2_linpobto__2</t>
  </si>
  <si>
    <t>inc_famassist_inc_pc_fgt0_linpobex__2</t>
  </si>
  <si>
    <t>inc_famassist_inc_pc_fgt1_linpobex__2</t>
  </si>
  <si>
    <t>inc_famassist_inc_pc_fgt2_linpobex__2</t>
  </si>
  <si>
    <t>inc_adulto_inc_pc_fgt0_linpobto__2</t>
  </si>
  <si>
    <t>inc_adulto_inc_pc_fgt1_linpobto__2</t>
  </si>
  <si>
    <t>inc_adulto_inc_pc_fgt2_linpobto__2</t>
  </si>
  <si>
    <t>inc_adulto_inc_pc_fgt0_linpobex__2</t>
  </si>
  <si>
    <t>inc_adulto_inc_pc_fgt1_linpobex__2</t>
  </si>
  <si>
    <t>inc_adulto_inc_pc_fgt2_linpobex__2</t>
  </si>
  <si>
    <t>inc_agtrans_inc_pc_fgt0_linpobto__2</t>
  </si>
  <si>
    <t>inc_agtrans_inc_pc_fgt1_linpobto__2</t>
  </si>
  <si>
    <t>inc_agtrans_inc_pc_fgt2_linpobto__2</t>
  </si>
  <si>
    <t>inc_agtrans_inc_pc_fgt0_linpobex__2</t>
  </si>
  <si>
    <t>inc_agtrans_inc_pc_fgt1_linpobex__2</t>
  </si>
  <si>
    <t>inc_agtrans_inc_pc_fgt2_linpobex__2</t>
  </si>
  <si>
    <t>inc_elec_sub_pc_fgt0_linpobto__2</t>
  </si>
  <si>
    <t>inc_elec_sub_pc_fgt1_linpobto__2</t>
  </si>
  <si>
    <t>inc_elec_sub_pc_fgt2_linpobto__2</t>
  </si>
  <si>
    <t>inc_elec_sub_pc_fgt0_linpobex__2</t>
  </si>
  <si>
    <t>inc_elec_sub_pc_fgt1_linpobex__2</t>
  </si>
  <si>
    <t>inc_elec_sub_pc_fgt2_linpobex__2</t>
  </si>
  <si>
    <t>inc_transporte_sub_pc_fgt0_linpobto__2</t>
  </si>
  <si>
    <t>inc_transporte_sub_pc_fgt1_linpobto__2</t>
  </si>
  <si>
    <t>inc_transporte_sub_pc_fgt2_linpobto__2</t>
  </si>
  <si>
    <t>inc_transporte_sub_pc_fgt0_linpobex__2</t>
  </si>
  <si>
    <t>inc_transporte_sub_pc_fgt1_linpobex__2</t>
  </si>
  <si>
    <t>inc_transporte_sub_pc_fgt2_linpobex__2</t>
  </si>
  <si>
    <t>inc_senavitat_sub_pc_fgt0_linpobto__2</t>
  </si>
  <si>
    <t>inc_senavitat_sub_pc_fgt1_linpobto__2</t>
  </si>
  <si>
    <t>inc_senavitat_sub_pc_fgt2_linpobto__2</t>
  </si>
  <si>
    <t>inc_senavitat_sub_pc_fgt0_linpobex__2</t>
  </si>
  <si>
    <t>inc_senavitat_sub_pc_fgt1_linpobex__2</t>
  </si>
  <si>
    <t>inc_senavitat_sub_pc_fgt2_linpobex__2</t>
  </si>
  <si>
    <t>inc_becas_pc_fgt0_linpobto__2</t>
  </si>
  <si>
    <t>inc_becas_pc_fgt1_linpobto__2</t>
  </si>
  <si>
    <t>inc_becas_pc_fgt2_linpobto__2</t>
  </si>
  <si>
    <t>inc_becas_pc_fgt0_linpobex__2</t>
  </si>
  <si>
    <t>inc_becas_pc_fgt1_linpobex__2</t>
  </si>
  <si>
    <t>inc_becas_pc_fgt2_linpobex__2</t>
  </si>
  <si>
    <t>monto_nafta_pc_beneficiaries__2</t>
  </si>
  <si>
    <t>monto_nafta_pc_benefits__2</t>
  </si>
  <si>
    <t>monto_nafta_pc_coverage__2</t>
  </si>
  <si>
    <t>monto_nafta_pc_mean__2</t>
  </si>
  <si>
    <t>inc_edupubpreesc_pc_fgt0_linpobto__2</t>
  </si>
  <si>
    <t>inc_edupubpreesc_pc_fgt1_linpobto__2</t>
  </si>
  <si>
    <t>inc_edupubpreesc_pc_fgt2_linpobto__2</t>
  </si>
  <si>
    <t>inc_edupubpreesc_pc_fgt0_linpobex__2</t>
  </si>
  <si>
    <t>inc_edupubpreesc_pc_fgt1_linpobex__2</t>
  </si>
  <si>
    <t>inc_edupubpreesc_pc_fgt2_linpobex__2</t>
  </si>
  <si>
    <t>inc_edupubprim_pc_fgt0_linpobto__2</t>
  </si>
  <si>
    <t>inc_edupubprim_pc_fgt1_linpobto__2</t>
  </si>
  <si>
    <t>inc_edupubprim_pc_fgt2_linpobto__2</t>
  </si>
  <si>
    <t>inc_edupubprim_pc_fgt0_linpobex__2</t>
  </si>
  <si>
    <t>inc_edupubprim_pc_fgt1_linpobex__2</t>
  </si>
  <si>
    <t>inc_edupubprim_pc_fgt2_linpobex__2</t>
  </si>
  <si>
    <t>inc_edupubsec_pc_fgt0_linpobto__2</t>
  </si>
  <si>
    <t>inc_edupubsec_pc_fgt1_linpobto__2</t>
  </si>
  <si>
    <t>inc_edupubsec_pc_fgt2_linpobto__2</t>
  </si>
  <si>
    <t>inc_edupubsec_pc_fgt0_linpobex__2</t>
  </si>
  <si>
    <t>inc_edupubsec_pc_fgt1_linpobex__2</t>
  </si>
  <si>
    <t>inc_edupubsec_pc_fgt2_linpobex__2</t>
  </si>
  <si>
    <t>inc_edupubuni_pc_fgt0_linpobto__2</t>
  </si>
  <si>
    <t>inc_edupubuni_pc_fgt1_linpobto__2</t>
  </si>
  <si>
    <t>inc_edupubuni_pc_fgt2_linpobto__2</t>
  </si>
  <si>
    <t>inc_edupubuni_pc_fgt0_linpobex__2</t>
  </si>
  <si>
    <t>inc_edupubuni_pc_fgt1_linpobex__2</t>
  </si>
  <si>
    <t>inc_edupubuni_pc_fgt2_linpobex__2</t>
  </si>
  <si>
    <t>inc_transfood_pc_fgt0_linpobto__2</t>
  </si>
  <si>
    <t>inc_transfood_pc_fgt1_linpobto__2</t>
  </si>
  <si>
    <t>inc_transfood_pc_fgt2_linpobto__2</t>
  </si>
  <si>
    <t>inc_transfood_pc_fgt0_linpobex__2</t>
  </si>
  <si>
    <t>inc_transfood_pc_fgt1_linpobex__2</t>
  </si>
  <si>
    <t>inc_transfood_pc_fgt2_linpobex__2</t>
  </si>
  <si>
    <t>inc_transutil_pc_fgt0_linpobto__2</t>
  </si>
  <si>
    <t>inc_transutil_pc_fgt1_linpobto__2</t>
  </si>
  <si>
    <t>inc_transutil_pc_fgt2_linpobto__2</t>
  </si>
  <si>
    <t>inc_transutil_pc_fgt0_linpobex__2</t>
  </si>
  <si>
    <t>inc_transutil_pc_fgt1_linpobex__2</t>
  </si>
  <si>
    <t>inc_transutil_pc_fgt2_linpobex__2</t>
  </si>
  <si>
    <t>inc_adultomayor_uni_pc_fgt0_linpobto__2</t>
  </si>
  <si>
    <t>inc_adultomayor_uni_pc_fgt1_linpobto__2</t>
  </si>
  <si>
    <t>inc_adultomayor_uni_pc_fgt2_linpobto__2</t>
  </si>
  <si>
    <t>inc_adultomayor_uni_pc_fgt0_linpobex__2</t>
  </si>
  <si>
    <t>inc_adultomayor_uni_pc_fgt1_linpobex__2</t>
  </si>
  <si>
    <t>inc_adultomayor_uni_pc_fgt2_linpobex__2</t>
  </si>
  <si>
    <t>inc_monto_sub_andeFS_pc_pc_fgt0_linpobto__2</t>
  </si>
  <si>
    <t>inc_monto_sub_andeFS_pc_pc_fgt1_linpobto__2</t>
  </si>
  <si>
    <t>inc_monto_sub_andeFS_pc_pc_fgt2_linpobto__2</t>
  </si>
  <si>
    <t>inc_monto_sub_andeFS_pc_pc_fgt0_linpobex__2</t>
  </si>
  <si>
    <t>inc_monto_sub_andeFS_pc_pc_fgt1_linpobex__2</t>
  </si>
  <si>
    <t>inc_monto_sub_andeFS_pc_pc_fgt2_linpobex__2</t>
  </si>
  <si>
    <t>inc_monto_tekopora_pc_fgt0_linpobto__2</t>
  </si>
  <si>
    <t>inc_monto_tekopora_pc_fgt1_linpobto__2</t>
  </si>
  <si>
    <t>inc_monto_tekopora_pc_fgt2_linpobto__2</t>
  </si>
  <si>
    <t>inc_monto_tekopora_pc_fgt0_linpobex__2</t>
  </si>
  <si>
    <t>inc_monto_tekopora_pc_fgt1_linpobex__2</t>
  </si>
  <si>
    <t>inc_monto_tekopora_pc_fgt2_linpobex__2</t>
  </si>
  <si>
    <t>inc_monto_adulto_pc_fgt0_linpobto__2</t>
  </si>
  <si>
    <t>inc_monto_adulto_pc_fgt1_linpobto__2</t>
  </si>
  <si>
    <t>inc_monto_adulto_pc_fgt2_linpobto__2</t>
  </si>
  <si>
    <t>inc_monto_adulto_pc_fgt0_linpobex__2</t>
  </si>
  <si>
    <t>inc_monto_adulto_pc_fgt1_linpobex__2</t>
  </si>
  <si>
    <t>inc_monto_adulto_pc_fgt2_linpobex__2</t>
  </si>
  <si>
    <t>monto_nafta_pc_dependency_gross_mkt_inc_pc_2yes</t>
  </si>
  <si>
    <t>monto_nafta_pc_dependency_net_mkt_income_pc_2yes</t>
  </si>
  <si>
    <t>monto_nafta_pc_dependency_net_mkt_incirp_pc_2yes</t>
  </si>
  <si>
    <t>monto_nafta_pc_dependency_net_mkt_inc_irpssc_pc_2yes</t>
  </si>
  <si>
    <t>monto_nafta_pc_dependency_dis_inc_pc_2yes</t>
  </si>
  <si>
    <t>monto_nafta_pc_dependency_cons_inc_pc_2yes</t>
  </si>
  <si>
    <t>monto_nafta_pc_dependency_cons_inc_ande_pc_2yes</t>
  </si>
  <si>
    <t>monto_nafta_pc_dependency_final_inc_pc_2yes</t>
  </si>
  <si>
    <t>monto_nafta_pc_dependency_nso_inc_2yes</t>
  </si>
  <si>
    <t>monto_nafta_pc_dependency_linpobto__2yes</t>
  </si>
  <si>
    <t>monto_nafta_pc_dependency_linpobex__2yes</t>
  </si>
  <si>
    <t>labor_tax_pc_beneficiaries__3</t>
  </si>
  <si>
    <t>labor_tax_pc_benefits__3</t>
  </si>
  <si>
    <t>labor_tax_pc_coverage__3</t>
  </si>
  <si>
    <t>labor_tax_pc_mean__3</t>
  </si>
  <si>
    <t>inc_monto_becmed_pc_fgt0_linpobto__3</t>
  </si>
  <si>
    <t>inc_monto_becmed_pc_fgt1_linpobto__3</t>
  </si>
  <si>
    <t>inc_monto_becmed_pc_fgt2_linpobto__3</t>
  </si>
  <si>
    <t>inc_monto_becmed_pc_fgt0_linpobex__3</t>
  </si>
  <si>
    <t>inc_monto_becmed_pc_fgt1_linpobex__3</t>
  </si>
  <si>
    <t>inc_monto_becmed_pc_fgt2_linpobex__3</t>
  </si>
  <si>
    <t>inc_monto_becsup_pc_fgt0_linpobto__3</t>
  </si>
  <si>
    <t>inc_monto_becsup_pc_fgt1_linpobto__3</t>
  </si>
  <si>
    <t>inc_monto_becsup_pc_fgt2_linpobto__3</t>
  </si>
  <si>
    <t>inc_monto_becsup_pc_fgt0_linpobex__3</t>
  </si>
  <si>
    <t>inc_monto_becsup_pc_fgt1_linpobex__3</t>
  </si>
  <si>
    <t>inc_monto_becsup_pc_fgt2_linpobex__3</t>
  </si>
  <si>
    <t>inc_monto_transesp_pc_fgt0_linpobto__3</t>
  </si>
  <si>
    <t>inc_monto_transesp_pc_fgt1_linpobto__3</t>
  </si>
  <si>
    <t>inc_monto_transesp_pc_fgt2_linpobto__3</t>
  </si>
  <si>
    <t>inc_monto_transesp_pc_fgt0_linpobex__3</t>
  </si>
  <si>
    <t>inc_monto_transesp_pc_fgt1_linpobex__3</t>
  </si>
  <si>
    <t>inc_monto_transesp_pc_fgt2_linpobex__3</t>
  </si>
  <si>
    <t>inc_monto_transutil_pc_fgt0_linpobto__3</t>
  </si>
  <si>
    <t>inc_monto_transutil_pc_fgt1_linpobto__3</t>
  </si>
  <si>
    <t>inc_monto_transutil_pc_fgt2_linpobto__3</t>
  </si>
  <si>
    <t>inc_monto_transutil_pc_fgt0_linpobex__3</t>
  </si>
  <si>
    <t>inc_monto_transutil_pc_fgt1_linpobex__3</t>
  </si>
  <si>
    <t>inc_monto_transutil_pc_fgt2_linpobex__3</t>
  </si>
  <si>
    <t>inc_monto_pyty1_pc_fgt0_linpobto__3</t>
  </si>
  <si>
    <t>inc_monto_pyty1_pc_fgt1_linpobto__3</t>
  </si>
  <si>
    <t>inc_monto_pyty1_pc_fgt2_linpobto__3</t>
  </si>
  <si>
    <t>inc_monto_pyty1_pc_fgt0_linpobex__3</t>
  </si>
  <si>
    <t>inc_monto_pyty1_pc_fgt1_linpobex__3</t>
  </si>
  <si>
    <t>inc_monto_pyty1_pc_fgt2_linpobex__3</t>
  </si>
  <si>
    <t>inc_monto_pyty2_pc_fgt0_linpobto__3</t>
  </si>
  <si>
    <t>inc_monto_pyty2_pc_fgt1_linpobto__3</t>
  </si>
  <si>
    <t>inc_monto_pyty2_pc_fgt2_linpobto__3</t>
  </si>
  <si>
    <t>inc_monto_pyty2_pc_fgt0_linpobex__3</t>
  </si>
  <si>
    <t>inc_monto_pyty2_pc_fgt1_linpobex__3</t>
  </si>
  <si>
    <t>inc_monto_pyty2_pc_fgt2_linpobex__3</t>
  </si>
  <si>
    <t>inc_monto_nangareko_pc_fgt0_linpobto__3</t>
  </si>
  <si>
    <t>inc_monto_nangareko_pc_fgt1_linpobto__3</t>
  </si>
  <si>
    <t>inc_monto_nangareko_pc_fgt2_linpobto__3</t>
  </si>
  <si>
    <t>inc_monto_nangareko_pc_fgt0_linpobex__3</t>
  </si>
  <si>
    <t>inc_monto_nangareko_pc_fgt1_linpobex__3</t>
  </si>
  <si>
    <t>inc_monto_nangareko_pc_fgt2_linpobex__3</t>
  </si>
  <si>
    <t>inc_saludpub_pc_fgt0_linpobto__3</t>
  </si>
  <si>
    <t>inc_saludpub_pc_fgt1_linpobto__3</t>
  </si>
  <si>
    <t>inc_saludpub_pc_fgt2_linpobto__3</t>
  </si>
  <si>
    <t>inc_saludpub_pc_fgt0_linpobex__3</t>
  </si>
  <si>
    <t>inc_saludpub_pc_fgt1_linpobex__3</t>
  </si>
  <si>
    <t>inc_saludpub_pc_fgt2_linpobex__3</t>
  </si>
  <si>
    <t>inc_saludips_pc_fgt0_linpobto__3</t>
  </si>
  <si>
    <t>inc_saludips_pc_fgt1_linpobto__3</t>
  </si>
  <si>
    <t>inc_saludips_pc_fgt2_linpobto__3</t>
  </si>
  <si>
    <t>inc_saludips_pc_fgt0_linpobex__3</t>
  </si>
  <si>
    <t>inc_saludips_pc_fgt1_linpobex__3</t>
  </si>
  <si>
    <t>inc_saludips_pc_fgt2_linpobex__3</t>
  </si>
  <si>
    <t>tot_pit_pc_beneficiaries__3</t>
  </si>
  <si>
    <t>tot_pit_pc_benefits__3</t>
  </si>
  <si>
    <t>tot_pit_pc_coverage__3</t>
  </si>
  <si>
    <t>tot_pit_pc_mean__3</t>
  </si>
  <si>
    <t>tot_dit_corp_pc_beneficiaries__3</t>
  </si>
  <si>
    <t>tot_dit_corp_pc_benefits__3</t>
  </si>
  <si>
    <t>tot_dit_corp_pc_coverage__3</t>
  </si>
  <si>
    <t>tot_dit_corp_pc_mean__3</t>
  </si>
  <si>
    <t>tot_dit_corp_pc_dependency_gross_mkt_inc_pc_3yes</t>
  </si>
  <si>
    <t>tot_dit_corp_pc_dependency_net_mkt_income_pc_3yes</t>
  </si>
  <si>
    <t>tot_dit_corp_pc_dependency_net_mkt_incirp_pc_3yes</t>
  </si>
  <si>
    <t>tot_dit_corp_pc_dependency_net_mkt_inc_irpssc_pc_3yes</t>
  </si>
  <si>
    <t>tot_dit_corp_pc_dependency_dis_inc_pc_3yes</t>
  </si>
  <si>
    <t>tot_dit_corp_pc_dependency_cons_inc_pc_3yes</t>
  </si>
  <si>
    <t>tot_dit_corp_pc_dependency_cons_inc_ande_pc_3yes</t>
  </si>
  <si>
    <t>tot_dit_corp_pc_dependency_final_inc_pc_3yes</t>
  </si>
  <si>
    <t>tot_dit_corp_pc_dependency_nso_inc_3yes</t>
  </si>
  <si>
    <t>tot_dit_corp_pc_dependency_linpobto__3yes</t>
  </si>
  <si>
    <t>tot_dit_corp_pc_dependency_linpobex__3yes</t>
  </si>
  <si>
    <t>iragro_pc_beneficiaries__3</t>
  </si>
  <si>
    <t>iragro_pc_benefits__3</t>
  </si>
  <si>
    <t>iragro_pc_coverage__3</t>
  </si>
  <si>
    <t>iragro_pc_mean__3</t>
  </si>
  <si>
    <t>iracis_pc_beneficiaries__3</t>
  </si>
  <si>
    <t>iracis_pc_benefits__3</t>
  </si>
  <si>
    <t>iracis_pc_coverage__3</t>
  </si>
  <si>
    <t>iracis_pc_mean__3</t>
  </si>
  <si>
    <t>iracis_pc_dependency_gross_mkt_inc_pc_3yes</t>
  </si>
  <si>
    <t>iracis_pc_dependency_net_mkt_income_pc_3yes</t>
  </si>
  <si>
    <t>iracis_pc_dependency_net_mkt_incirp_pc_3yes</t>
  </si>
  <si>
    <t>iracis_pc_dependency_net_mkt_inc_irpssc_pc_3yes</t>
  </si>
  <si>
    <t>iracis_pc_dependency_dis_inc_pc_3yes</t>
  </si>
  <si>
    <t>iracis_pc_dependency_cons_inc_pc_3yes</t>
  </si>
  <si>
    <t>iracis_pc_dependency_cons_inc_ande_pc_3yes</t>
  </si>
  <si>
    <t>iracis_pc_dependency_final_inc_pc_3yes</t>
  </si>
  <si>
    <t>iracis_pc_dependency_nso_inc_3yes</t>
  </si>
  <si>
    <t>iracis_pc_dependency_linpobto__3yes</t>
  </si>
  <si>
    <t>iracis_pc_dependency_linpobex__3yes</t>
  </si>
  <si>
    <t>tot_deduction_taken_pc_beneficiaries__3</t>
  </si>
  <si>
    <t>tot_deduction_taken_pc_benefits__3</t>
  </si>
  <si>
    <t>tot_deduction_taken_pc_coverage__3</t>
  </si>
  <si>
    <t>tot_deduction_taken_pc_mean__3</t>
  </si>
  <si>
    <t>tekopora_inc_pc_beneficiaries__3</t>
  </si>
  <si>
    <t>tekopora_inc_pc_benefits__3</t>
  </si>
  <si>
    <t>tekopora_inc_pc_coverage__3</t>
  </si>
  <si>
    <t>tekopora_inc_pc_mean__3</t>
  </si>
  <si>
    <t>tekopora_inc_pc_dependency_gross_mkt_inc_pc_3yes</t>
  </si>
  <si>
    <t>tekopora_inc_pc_dependency_net_mkt_income_pc_3yes</t>
  </si>
  <si>
    <t>tekopora_inc_pc_dependency_net_mkt_incirp_pc_3yes</t>
  </si>
  <si>
    <t>tekopora_inc_pc_dependency_net_mkt_inc_irpssc_pc_3yes</t>
  </si>
  <si>
    <t>tekopora_inc_pc_dependency_dis_inc_pc_3yes</t>
  </si>
  <si>
    <t>tekopora_inc_pc_dependency_cons_inc_pc_3yes</t>
  </si>
  <si>
    <t>tekopora_inc_pc_dependency_cons_inc_ande_pc_3yes</t>
  </si>
  <si>
    <t>tekopora_inc_pc_dependency_final_inc_pc_3yes</t>
  </si>
  <si>
    <t>tekopora_inc_pc_dependency_nso_inc_3yes</t>
  </si>
  <si>
    <t>tekopora_inc_pc_dependency_linpobto__3yes</t>
  </si>
  <si>
    <t>tekopora_inc_pc_dependency_linpobex__3yes</t>
  </si>
  <si>
    <t>famassist_inc_pc_beneficiaries__3</t>
  </si>
  <si>
    <t>famassist_inc_pc_benefits__3</t>
  </si>
  <si>
    <t>famassist_inc_pc_coverage__3</t>
  </si>
  <si>
    <t>famassist_inc_pc_mean__3</t>
  </si>
  <si>
    <t>famassist_inc_pc_dependency_gross_mkt_inc_pc_3yes</t>
  </si>
  <si>
    <t>famassist_inc_pc_dependency_net_mkt_income_pc_3yes</t>
  </si>
  <si>
    <t>famassist_inc_pc_dependency_net_mkt_incirp_pc_3yes</t>
  </si>
  <si>
    <t>famassist_inc_pc_dependency_net_mkt_inc_irpssc_pc_3yes</t>
  </si>
  <si>
    <t>famassist_inc_pc_dependency_dis_inc_pc_3yes</t>
  </si>
  <si>
    <t>famassist_inc_pc_dependency_cons_inc_pc_3yes</t>
  </si>
  <si>
    <t>famassist_inc_pc_dependency_cons_inc_ande_pc_3yes</t>
  </si>
  <si>
    <t>famassist_inc_pc_dependency_final_inc_pc_3yes</t>
  </si>
  <si>
    <t>famassist_inc_pc_dependency_nso_inc_3yes</t>
  </si>
  <si>
    <t>famassist_inc_pc_dependency_linpobto__3yes</t>
  </si>
  <si>
    <t>famassist_inc_pc_dependency_linpobex__3yes</t>
  </si>
  <si>
    <t>adulto_inc_pc_beneficiaries__3</t>
  </si>
  <si>
    <t>adulto_inc_pc_benefits__3</t>
  </si>
  <si>
    <t>adulto_inc_pc_coverage__3</t>
  </si>
  <si>
    <t>adulto_inc_pc_mean__3</t>
  </si>
  <si>
    <t>adulto_inc_pc_dependency_gross_mkt_inc_pc_3yes</t>
  </si>
  <si>
    <t>adulto_inc_pc_dependency_net_mkt_income_pc_3yes</t>
  </si>
  <si>
    <t>adulto_inc_pc_dependency_net_mkt_incirp_pc_3yes</t>
  </si>
  <si>
    <t>adulto_inc_pc_dependency_net_mkt_inc_irpssc_pc_3yes</t>
  </si>
  <si>
    <t>adulto_inc_pc_dependency_dis_inc_pc_3yes</t>
  </si>
  <si>
    <t>adulto_inc_pc_dependency_cons_inc_pc_3yes</t>
  </si>
  <si>
    <t>adulto_inc_pc_dependency_cons_inc_ande_pc_3yes</t>
  </si>
  <si>
    <t>adulto_inc_pc_dependency_final_inc_pc_3yes</t>
  </si>
  <si>
    <t>adulto_inc_pc_dependency_nso_inc_3yes</t>
  </si>
  <si>
    <t>adulto_inc_pc_dependency_linpobto__3yes</t>
  </si>
  <si>
    <t>adulto_inc_pc_dependency_linpobex__3yes</t>
  </si>
  <si>
    <t>agtrans_inc_pc_beneficiaries__3</t>
  </si>
  <si>
    <t>agtrans_inc_pc_benefits__3</t>
  </si>
  <si>
    <t>agtrans_inc_pc_coverage__3</t>
  </si>
  <si>
    <t>agtrans_inc_pc_mean__3</t>
  </si>
  <si>
    <t>agtrans_inc_pc_dependency_gross_mkt_inc_pc_3yes</t>
  </si>
  <si>
    <t>agtrans_inc_pc_dependency_net_mkt_income_pc_3yes</t>
  </si>
  <si>
    <t>agtrans_inc_pc_dependency_net_mkt_incirp_pc_3yes</t>
  </si>
  <si>
    <t>agtrans_inc_pc_dependency_net_mkt_inc_irpssc_pc_3yes</t>
  </si>
  <si>
    <t>agtrans_inc_pc_dependency_dis_inc_pc_3yes</t>
  </si>
  <si>
    <t>agtrans_inc_pc_dependency_cons_inc_pc_3yes</t>
  </si>
  <si>
    <t>agtrans_inc_pc_dependency_cons_inc_ande_pc_3yes</t>
  </si>
  <si>
    <t>agtrans_inc_pc_dependency_final_inc_pc_3yes</t>
  </si>
  <si>
    <t>agtrans_inc_pc_dependency_nso_inc_3yes</t>
  </si>
  <si>
    <t>agtrans_inc_pc_dependency_linpobto__3yes</t>
  </si>
  <si>
    <t>agtrans_inc_pc_dependency_linpobex__3yes</t>
  </si>
  <si>
    <t>elec_sub_pc_beneficiaries__3</t>
  </si>
  <si>
    <t>elec_sub_pc_benefits__3</t>
  </si>
  <si>
    <t>elec_sub_pc_coverage__3</t>
  </si>
  <si>
    <t>elec_sub_pc_mean__3</t>
  </si>
  <si>
    <t>elec_sub_pc_dependency_gross_mkt_inc_pc_3yes</t>
  </si>
  <si>
    <t>elec_sub_pc_dependency_net_mkt_income_pc_3yes</t>
  </si>
  <si>
    <t>elec_sub_pc_dependency_net_mkt_incirp_pc_3yes</t>
  </si>
  <si>
    <t>elec_sub_pc_dependency_net_mkt_inc_irpssc_pc_3yes</t>
  </si>
  <si>
    <t>elec_sub_pc_dependency_dis_inc_pc_3yes</t>
  </si>
  <si>
    <t>elec_sub_pc_dependency_cons_inc_pc_3yes</t>
  </si>
  <si>
    <t>elec_sub_pc_dependency_cons_inc_ande_pc_3yes</t>
  </si>
  <si>
    <t>elec_sub_pc_dependency_final_inc_pc_3yes</t>
  </si>
  <si>
    <t>elec_sub_pc_dependency_nso_inc_3yes</t>
  </si>
  <si>
    <t>elec_sub_pc_dependency_linpobto__3yes</t>
  </si>
  <si>
    <t>elec_sub_pc_dependency_linpobex__3yes</t>
  </si>
  <si>
    <t>transporte_sub_pc_beneficiaries__3</t>
  </si>
  <si>
    <t>transporte_sub_pc_benefits__3</t>
  </si>
  <si>
    <t>transporte_sub_pc_coverage__3</t>
  </si>
  <si>
    <t>transporte_sub_pc_mean__3</t>
  </si>
  <si>
    <t>transporte_sub_pc_dependency_gross_mkt_inc_pc_3yes</t>
  </si>
  <si>
    <t>transporte_sub_pc_dependency_net_mkt_income_pc_3yes</t>
  </si>
  <si>
    <t>transporte_sub_pc_dependency_net_mkt_incirp_pc_3yes</t>
  </si>
  <si>
    <t>transporte_sub_pc_dependency_net_mkt_inc_irpssc_pc_3yes</t>
  </si>
  <si>
    <t>transporte_sub_pc_dependency_dis_inc_pc_3yes</t>
  </si>
  <si>
    <t>transporte_sub_pc_dependency_cons_inc_pc_3yes</t>
  </si>
  <si>
    <t>transporte_sub_pc_dependency_cons_inc_ande_pc_3yes</t>
  </si>
  <si>
    <t>transporte_sub_pc_dependency_final_inc_pc_3yes</t>
  </si>
  <si>
    <t>transporte_sub_pc_dependency_nso_inc_3yes</t>
  </si>
  <si>
    <t>transporte_sub_pc_dependency_linpobto__3yes</t>
  </si>
  <si>
    <t>transporte_sub_pc_dependency_linpobex__3yes</t>
  </si>
  <si>
    <t>monto_iva_pc_beneficiaries__3</t>
  </si>
  <si>
    <t>monto_iva_pc_benefits__3</t>
  </si>
  <si>
    <t>monto_iva_pc_coverage__3</t>
  </si>
  <si>
    <t>monto_iva_pc_mean__3</t>
  </si>
  <si>
    <t>senavitat_sub_pc_beneficiaries__3</t>
  </si>
  <si>
    <t>senavitat_sub_pc_benefits__3</t>
  </si>
  <si>
    <t>senavitat_sub_pc_coverage__3</t>
  </si>
  <si>
    <t>senavitat_sub_pc_mean__3</t>
  </si>
  <si>
    <t>senavitat_sub_pc_dependency_gross_mkt_inc_pc_3yes</t>
  </si>
  <si>
    <t>senavitat_sub_pc_dependency_net_mkt_income_pc_3yes</t>
  </si>
  <si>
    <t>senavitat_sub_pc_dependency_net_mkt_incirp_pc_3yes</t>
  </si>
  <si>
    <t>senavitat_sub_pc_dependency_net_mkt_inc_irpssc_pc_3yes</t>
  </si>
  <si>
    <t>senavitat_sub_pc_dependency_dis_inc_pc_3yes</t>
  </si>
  <si>
    <t>senavitat_sub_pc_dependency_cons_inc_pc_3yes</t>
  </si>
  <si>
    <t>senavitat_sub_pc_dependency_cons_inc_ande_pc_3yes</t>
  </si>
  <si>
    <t>senavitat_sub_pc_dependency_final_inc_pc_3yes</t>
  </si>
  <si>
    <t>senavitat_sub_pc_dependency_nso_inc_3yes</t>
  </si>
  <si>
    <t>senavitat_sub_pc_dependency_linpobto__3yes</t>
  </si>
  <si>
    <t>senavitat_sub_pc_dependency_linpobex__3yes</t>
  </si>
  <si>
    <t>becas_pc_beneficiaries__3</t>
  </si>
  <si>
    <t>becas_pc_benefits__3</t>
  </si>
  <si>
    <t>becas_pc_coverage__3</t>
  </si>
  <si>
    <t>becas_pc_mean__3</t>
  </si>
  <si>
    <t>becas_pc_dependency_gross_mkt_inc_pc_3yes</t>
  </si>
  <si>
    <t>becas_pc_dependency_net_mkt_income_pc_3yes</t>
  </si>
  <si>
    <t>becas_pc_dependency_net_mkt_incirp_pc_3yes</t>
  </si>
  <si>
    <t>becas_pc_dependency_net_mkt_inc_irpssc_pc_3yes</t>
  </si>
  <si>
    <t>becas_pc_dependency_dis_inc_pc_3yes</t>
  </si>
  <si>
    <t>becas_pc_dependency_cons_inc_pc_3yes</t>
  </si>
  <si>
    <t>becas_pc_dependency_cons_inc_ande_pc_3yes</t>
  </si>
  <si>
    <t>becas_pc_dependency_final_inc_pc_3yes</t>
  </si>
  <si>
    <t>becas_pc_dependency_nso_inc_3yes</t>
  </si>
  <si>
    <t>becas_pc_dependency_linpobto__3yes</t>
  </si>
  <si>
    <t>becas_pc_dependency_linpobex__3yes</t>
  </si>
  <si>
    <t>edupubpreesc_pc_beneficiaries__3</t>
  </si>
  <si>
    <t>edupubpreesc_pc_benefits__3</t>
  </si>
  <si>
    <t>edupubpreesc_pc_coverage__3</t>
  </si>
  <si>
    <t>edupubpreesc_pc_mean__3</t>
  </si>
  <si>
    <t>edupubpreesc_pc_dependency_gross_mkt_inc_pc_3yes</t>
  </si>
  <si>
    <t>edupubpreesc_pc_dependency_net_mkt_income_pc_3yes</t>
  </si>
  <si>
    <t>edupubpreesc_pc_dependency_net_mkt_incirp_pc_3yes</t>
  </si>
  <si>
    <t>edupubpreesc_pc_dependency_net_mkt_inc_irpssc_pc_3yes</t>
  </si>
  <si>
    <t>edupubpreesc_pc_dependency_dis_inc_pc_3yes</t>
  </si>
  <si>
    <t>edupubpreesc_pc_dependency_cons_inc_pc_3yes</t>
  </si>
  <si>
    <t>edupubpreesc_pc_dependency_cons_inc_ande_pc_3yes</t>
  </si>
  <si>
    <t>edupubpreesc_pc_dependency_final_inc_pc_3yes</t>
  </si>
  <si>
    <t>edupubpreesc_pc_dependency_nso_inc_3yes</t>
  </si>
  <si>
    <t>edupubpreesc_pc_dependency_linpobto__3yes</t>
  </si>
  <si>
    <t>edupubpreesc_pc_dependency_linpobex__3yes</t>
  </si>
  <si>
    <t>edupubprim_pc_beneficiaries__3</t>
  </si>
  <si>
    <t>edupubprim_pc_benefits__3</t>
  </si>
  <si>
    <t>edupubprim_pc_coverage__3</t>
  </si>
  <si>
    <t>edupubprim_pc_mean__3</t>
  </si>
  <si>
    <t>edupubprim_pc_dependency_gross_mkt_inc_pc_3yes</t>
  </si>
  <si>
    <t>edupubprim_pc_dependency_net_mkt_income_pc_3yes</t>
  </si>
  <si>
    <t>edupubprim_pc_dependency_net_mkt_incirp_pc_3yes</t>
  </si>
  <si>
    <t>edupubprim_pc_dependency_net_mkt_inc_irpssc_pc_3yes</t>
  </si>
  <si>
    <t>edupubprim_pc_dependency_dis_inc_pc_3yes</t>
  </si>
  <si>
    <t>edupubprim_pc_dependency_cons_inc_pc_3yes</t>
  </si>
  <si>
    <t>edupubprim_pc_dependency_cons_inc_ande_pc_3yes</t>
  </si>
  <si>
    <t>edupubprim_pc_dependency_final_inc_pc_3yes</t>
  </si>
  <si>
    <t>edupubprim_pc_dependency_nso_inc_3yes</t>
  </si>
  <si>
    <t>edupubprim_pc_dependency_linpobto__3yes</t>
  </si>
  <si>
    <t>edupubprim_pc_dependency_linpobex__3yes</t>
  </si>
  <si>
    <t>edupubsec_pc_beneficiaries__3</t>
  </si>
  <si>
    <t>edupubsec_pc_benefits__3</t>
  </si>
  <si>
    <t>edupubsec_pc_coverage__3</t>
  </si>
  <si>
    <t>edupubsec_pc_mean__3</t>
  </si>
  <si>
    <t>edupubsec_pc_dependency_gross_mkt_inc_pc_3yes</t>
  </si>
  <si>
    <t>edupubsec_pc_dependency_net_mkt_income_pc_3yes</t>
  </si>
  <si>
    <t>edupubsec_pc_dependency_net_mkt_incirp_pc_3yes</t>
  </si>
  <si>
    <t>edupubsec_pc_dependency_net_mkt_inc_irpssc_pc_3yes</t>
  </si>
  <si>
    <t>edupubsec_pc_dependency_dis_inc_pc_3yes</t>
  </si>
  <si>
    <t>edupubsec_pc_dependency_cons_inc_pc_3yes</t>
  </si>
  <si>
    <t>edupubsec_pc_dependency_cons_inc_ande_pc_3yes</t>
  </si>
  <si>
    <t>edupubsec_pc_dependency_final_inc_pc_3yes</t>
  </si>
  <si>
    <t>edupubsec_pc_dependency_nso_inc_3yes</t>
  </si>
  <si>
    <t>edupubsec_pc_dependency_linpobto__3yes</t>
  </si>
  <si>
    <t>edupubsec_pc_dependency_linpobex__3yes</t>
  </si>
  <si>
    <t>edupubuni_pc_beneficiaries__3</t>
  </si>
  <si>
    <t>edupubuni_pc_benefits__3</t>
  </si>
  <si>
    <t>edupubuni_pc_coverage__3</t>
  </si>
  <si>
    <t>edupubuni_pc_mean__3</t>
  </si>
  <si>
    <t>edupubuni_pc_dependency_gross_mkt_inc_pc_3yes</t>
  </si>
  <si>
    <t>edupubuni_pc_dependency_net_mkt_income_pc_3yes</t>
  </si>
  <si>
    <t>edupubuni_pc_dependency_net_mkt_incirp_pc_3yes</t>
  </si>
  <si>
    <t>edupubuni_pc_dependency_net_mkt_inc_irpssc_pc_3yes</t>
  </si>
  <si>
    <t>edupubuni_pc_dependency_dis_inc_pc_3yes</t>
  </si>
  <si>
    <t>edupubuni_pc_dependency_cons_inc_pc_3yes</t>
  </si>
  <si>
    <t>edupubuni_pc_dependency_cons_inc_ande_pc_3yes</t>
  </si>
  <si>
    <t>edupubuni_pc_dependency_final_inc_pc_3yes</t>
  </si>
  <si>
    <t>edupubuni_pc_dependency_nso_inc_3yes</t>
  </si>
  <si>
    <t>edupubuni_pc_dependency_linpobto__3yes</t>
  </si>
  <si>
    <t>edupubuni_pc_dependency_linpobex__3yes</t>
  </si>
  <si>
    <t>transfood_pc_beneficiaries__3</t>
  </si>
  <si>
    <t>transfood_pc_benefits__3</t>
  </si>
  <si>
    <t>transfood_pc_coverage__3</t>
  </si>
  <si>
    <t>transfood_pc_mean__3</t>
  </si>
  <si>
    <t>transfood_pc_dependency_gross_mkt_inc_pc_3yes</t>
  </si>
  <si>
    <t>transfood_pc_dependency_net_mkt_income_pc_3yes</t>
  </si>
  <si>
    <t>transfood_pc_dependency_net_mkt_incirp_pc_3yes</t>
  </si>
  <si>
    <t>transfood_pc_dependency_net_mkt_inc_irpssc_pc_3yes</t>
  </si>
  <si>
    <t>transfood_pc_dependency_dis_inc_pc_3yes</t>
  </si>
  <si>
    <t>transfood_pc_dependency_cons_inc_pc_3yes</t>
  </si>
  <si>
    <t>transfood_pc_dependency_cons_inc_ande_pc_3yes</t>
  </si>
  <si>
    <t>transfood_pc_dependency_final_inc_pc_3yes</t>
  </si>
  <si>
    <t>transfood_pc_dependency_nso_inc_3yes</t>
  </si>
  <si>
    <t>transfood_pc_dependency_linpobto__3yes</t>
  </si>
  <si>
    <t>transfood_pc_dependency_linpobex__3yes</t>
  </si>
  <si>
    <t>transutil_pc_beneficiaries__3</t>
  </si>
  <si>
    <t>transutil_pc_benefits__3</t>
  </si>
  <si>
    <t>transutil_pc_coverage__3</t>
  </si>
  <si>
    <t>transutil_pc_mean__3</t>
  </si>
  <si>
    <t>transutil_pc_dependency_gross_mkt_inc_pc_3yes</t>
  </si>
  <si>
    <t>transutil_pc_dependency_net_mkt_income_pc_3yes</t>
  </si>
  <si>
    <t>transutil_pc_dependency_net_mkt_incirp_pc_3yes</t>
  </si>
  <si>
    <t>transutil_pc_dependency_net_mkt_inc_irpssc_pc_3yes</t>
  </si>
  <si>
    <t>transutil_pc_dependency_dis_inc_pc_3yes</t>
  </si>
  <si>
    <t>transutil_pc_dependency_cons_inc_pc_3yes</t>
  </si>
  <si>
    <t>transutil_pc_dependency_cons_inc_ande_pc_3yes</t>
  </si>
  <si>
    <t>transutil_pc_dependency_final_inc_pc_3yes</t>
  </si>
  <si>
    <t>transutil_pc_dependency_nso_inc_3yes</t>
  </si>
  <si>
    <t>transutil_pc_dependency_linpobto__3yes</t>
  </si>
  <si>
    <t>transutil_pc_dependency_linpobex__3yes</t>
  </si>
  <si>
    <t>adultomayor_uni_pc_beneficiaries__3</t>
  </si>
  <si>
    <t>adultomayor_uni_pc_benefits__3</t>
  </si>
  <si>
    <t>adultomayor_uni_pc_coverage__3</t>
  </si>
  <si>
    <t>adultomayor_uni_pc_mean__3</t>
  </si>
  <si>
    <t>adultomayor_uni_pc_dependency_gross_mkt_inc_pc_3yes</t>
  </si>
  <si>
    <t>adultomayor_uni_pc_dependency_net_mkt_income_pc_3yes</t>
  </si>
  <si>
    <t>adultomayor_uni_pc_dependency_net_mkt_incirp_pc_3yes</t>
  </si>
  <si>
    <t>adultomayor_uni_pc_dependency_net_mkt_inc_irpssc_pc_3yes</t>
  </si>
  <si>
    <t>adultomayor_uni_pc_dependency_dis_inc_pc_3yes</t>
  </si>
  <si>
    <t>adultomayor_uni_pc_dependency_cons_inc_pc_3yes</t>
  </si>
  <si>
    <t>adultomayor_uni_pc_dependency_cons_inc_ande_pc_3yes</t>
  </si>
  <si>
    <t>adultomayor_uni_pc_dependency_final_inc_pc_3yes</t>
  </si>
  <si>
    <t>adultomayor_uni_pc_dependency_nso_inc_3yes</t>
  </si>
  <si>
    <t>adultomayor_uni_pc_dependency_linpobto__3yes</t>
  </si>
  <si>
    <t>adultomayor_uni_pc_dependency_linpobex__3yes</t>
  </si>
  <si>
    <t>monto_sub_andeFS_pc_pc_beneficiaries__3</t>
  </si>
  <si>
    <t>monto_sub_andeFS_pc_pc_benefits__3</t>
  </si>
  <si>
    <t>monto_sub_andeFS_pc_pc_coverage__3</t>
  </si>
  <si>
    <t>monto_sub_andeFS_pc_pc_mean__3</t>
  </si>
  <si>
    <t>monto_iva_pc_dependency_gross_mkt_inc_pc_3yes</t>
  </si>
  <si>
    <t>monto_iva_pc_dependency_net_mkt_income_pc_3yes</t>
  </si>
  <si>
    <t>monto_iva_pc_dependency_net_mkt_incirp_pc_3yes</t>
  </si>
  <si>
    <t>monto_iva_pc_dependency_net_mkt_inc_irpssc_pc_3yes</t>
  </si>
  <si>
    <t>monto_iva_pc_dependency_dis_inc_pc_3yes</t>
  </si>
  <si>
    <t>monto_iva_pc_dependency_cons_inc_pc_3yes</t>
  </si>
  <si>
    <t>monto_iva_pc_dependency_cons_inc_ande_pc_3yes</t>
  </si>
  <si>
    <t>monto_iva_pc_dependency_final_inc_pc_3yes</t>
  </si>
  <si>
    <t>monto_iva_pc_dependency_nso_inc_3yes</t>
  </si>
  <si>
    <t>monto_iva_pc_dependency_linpobto__3yes</t>
  </si>
  <si>
    <t>monto_iva_pc_dependency_linpobex__3yes</t>
  </si>
  <si>
    <t>monto_isc_pc_beneficiaries__3</t>
  </si>
  <si>
    <t>monto_isc_pc_benefits__3</t>
  </si>
  <si>
    <t>monto_isc_pc_coverage__3</t>
  </si>
  <si>
    <t>monto_isc_pc_mean__3</t>
  </si>
  <si>
    <t>monto_tekopora_pc_beneficiaries__3</t>
  </si>
  <si>
    <t>monto_tekopora_pc_benefits__3</t>
  </si>
  <si>
    <t>monto_tekopora_pc_coverage__3</t>
  </si>
  <si>
    <t>monto_tekopora_pc_mean__3</t>
  </si>
  <si>
    <t>monto_tekopora_pc_dependency_gross_mkt_inc_pc_3yes</t>
  </si>
  <si>
    <t>monto_tekopora_pc_dependency_net_mkt_income_pc_3yes</t>
  </si>
  <si>
    <t>monto_tekopora_pc_dependency_net_mkt_incirp_pc_3yes</t>
  </si>
  <si>
    <t>monto_tekopora_pc_dependency_net_mkt_inc_irpssc_pc_3yes</t>
  </si>
  <si>
    <t>monto_tekopora_pc_dependency_dis_inc_pc_3yes</t>
  </si>
  <si>
    <t>monto_tekopora_pc_dependency_cons_inc_pc_3yes</t>
  </si>
  <si>
    <t>monto_tekopora_pc_dependency_cons_inc_ande_pc_3yes</t>
  </si>
  <si>
    <t>monto_tekopora_pc_dependency_final_inc_pc_3yes</t>
  </si>
  <si>
    <t>monto_tekopora_pc_dependency_nso_inc_3yes</t>
  </si>
  <si>
    <t>monto_tekopora_pc_dependency_linpobto__3yes</t>
  </si>
  <si>
    <t>monto_tekopora_pc_dependency_linpobex__3yes</t>
  </si>
  <si>
    <t>monto_adulto_pc_beneficiaries__3</t>
  </si>
  <si>
    <t>monto_adulto_pc_benefits__3</t>
  </si>
  <si>
    <t>monto_adulto_pc_coverage__3</t>
  </si>
  <si>
    <t>monto_adulto_pc_mean__3</t>
  </si>
  <si>
    <t>monto_adulto_pc_dependency_gross_mkt_inc_pc_3yes</t>
  </si>
  <si>
    <t>monto_adulto_pc_dependency_net_mkt_income_pc_3yes</t>
  </si>
  <si>
    <t>monto_adulto_pc_dependency_net_mkt_incirp_pc_3yes</t>
  </si>
  <si>
    <t>monto_adulto_pc_dependency_net_mkt_inc_irpssc_pc_3yes</t>
  </si>
  <si>
    <t>monto_adulto_pc_dependency_dis_inc_pc_3yes</t>
  </si>
  <si>
    <t>monto_adulto_pc_dependency_cons_inc_pc_3yes</t>
  </si>
  <si>
    <t>monto_adulto_pc_dependency_cons_inc_ande_pc_3yes</t>
  </si>
  <si>
    <t>monto_adulto_pc_dependency_final_inc_pc_3yes</t>
  </si>
  <si>
    <t>monto_adulto_pc_dependency_nso_inc_3yes</t>
  </si>
  <si>
    <t>monto_adulto_pc_dependency_linpobto__3yes</t>
  </si>
  <si>
    <t>monto_adulto_pc_dependency_linpobex__3yes</t>
  </si>
  <si>
    <t>monto_becmed_pc_beneficiaries__3</t>
  </si>
  <si>
    <t>monto_becmed_pc_benefits__3</t>
  </si>
  <si>
    <t>monto_becmed_pc_coverage__3</t>
  </si>
  <si>
    <t>monto_becmed_pc_mean__3</t>
  </si>
  <si>
    <t>monto_becmed_pc_dependency_gross_mkt_inc_pc_3yes</t>
  </si>
  <si>
    <t>monto_becmed_pc_dependency_net_mkt_income_pc_3yes</t>
  </si>
  <si>
    <t>monto_becmed_pc_dependency_net_mkt_incirp_pc_3yes</t>
  </si>
  <si>
    <t>monto_becmed_pc_dependency_net_mkt_inc_irpssc_pc_3yes</t>
  </si>
  <si>
    <t>monto_becmed_pc_dependency_dis_inc_pc_3yes</t>
  </si>
  <si>
    <t>monto_becmed_pc_dependency_cons_inc_pc_3yes</t>
  </si>
  <si>
    <t>monto_becmed_pc_dependency_cons_inc_ande_pc_3yes</t>
  </si>
  <si>
    <t>monto_becmed_pc_dependency_final_inc_pc_3yes</t>
  </si>
  <si>
    <t>monto_becmed_pc_dependency_nso_inc_3yes</t>
  </si>
  <si>
    <t>monto_becmed_pc_dependency_linpobto__3yes</t>
  </si>
  <si>
    <t>monto_becmed_pc_dependency_linpobex__3yes</t>
  </si>
  <si>
    <t>monto_becsup_pc_beneficiaries__3</t>
  </si>
  <si>
    <t>monto_becsup_pc_benefits__3</t>
  </si>
  <si>
    <t>monto_becsup_pc_coverage__3</t>
  </si>
  <si>
    <t>monto_becsup_pc_mean__3</t>
  </si>
  <si>
    <t>monto_becsup_pc_dependency_gross_mkt_inc_pc_3yes</t>
  </si>
  <si>
    <t>monto_becsup_pc_dependency_net_mkt_income_pc_3yes</t>
  </si>
  <si>
    <t>monto_becsup_pc_dependency_net_mkt_incirp_pc_3yes</t>
  </si>
  <si>
    <t>monto_becsup_pc_dependency_net_mkt_inc_irpssc_pc_3yes</t>
  </si>
  <si>
    <t>monto_becsup_pc_dependency_dis_inc_pc_3yes</t>
  </si>
  <si>
    <t>monto_becsup_pc_dependency_cons_inc_pc_3yes</t>
  </si>
  <si>
    <t>monto_becsup_pc_dependency_cons_inc_ande_pc_3yes</t>
  </si>
  <si>
    <t>monto_becsup_pc_dependency_final_inc_pc_3yes</t>
  </si>
  <si>
    <t>monto_becsup_pc_dependency_nso_inc_3yes</t>
  </si>
  <si>
    <t>monto_becsup_pc_dependency_linpobto__3yes</t>
  </si>
  <si>
    <t>monto_becsup_pc_dependency_linpobex__3yes</t>
  </si>
  <si>
    <t>monto_transesp_pc_beneficiaries__3</t>
  </si>
  <si>
    <t>monto_transesp_pc_benefits__3</t>
  </si>
  <si>
    <t>monto_transesp_pc_coverage__3</t>
  </si>
  <si>
    <t>monto_transesp_pc_mean__3</t>
  </si>
  <si>
    <t>monto_transesp_pc_dependency_gross_mkt_inc_pc_3yes</t>
  </si>
  <si>
    <t>monto_transesp_pc_dependency_net_mkt_income_pc_3yes</t>
  </si>
  <si>
    <t>monto_transesp_pc_dependency_net_mkt_incirp_pc_3yes</t>
  </si>
  <si>
    <t>monto_transesp_pc_dependency_net_mkt_inc_irpssc_pc_3yes</t>
  </si>
  <si>
    <t>monto_transesp_pc_dependency_dis_inc_pc_3yes</t>
  </si>
  <si>
    <t>monto_transesp_pc_dependency_cons_inc_pc_3yes</t>
  </si>
  <si>
    <t>monto_transesp_pc_dependency_cons_inc_ande_pc_3yes</t>
  </si>
  <si>
    <t>monto_transesp_pc_dependency_final_inc_pc_3yes</t>
  </si>
  <si>
    <t>monto_transesp_pc_dependency_nso_inc_3yes</t>
  </si>
  <si>
    <t>monto_transesp_pc_dependency_linpobto__3yes</t>
  </si>
  <si>
    <t>monto_transesp_pc_dependency_linpobex__3yes</t>
  </si>
  <si>
    <t>monto_transutil_pc_beneficiaries__3</t>
  </si>
  <si>
    <t>monto_transutil_pc_benefits__3</t>
  </si>
  <si>
    <t>monto_transutil_pc_coverage__3</t>
  </si>
  <si>
    <t>monto_transutil_pc_mean__3</t>
  </si>
  <si>
    <t>monto_transutil_pc_dependency_gross_mkt_inc_pc_3yes</t>
  </si>
  <si>
    <t>monto_transutil_pc_dependency_net_mkt_income_pc_3yes</t>
  </si>
  <si>
    <t>monto_transutil_pc_dependency_net_mkt_incirp_pc_3yes</t>
  </si>
  <si>
    <t>monto_transutil_pc_dependency_net_mkt_inc_irpssc_pc_3yes</t>
  </si>
  <si>
    <t>monto_transutil_pc_dependency_dis_inc_pc_3yes</t>
  </si>
  <si>
    <t>monto_transutil_pc_dependency_cons_inc_pc_3yes</t>
  </si>
  <si>
    <t>monto_transutil_pc_dependency_cons_inc_ande_pc_3yes</t>
  </si>
  <si>
    <t>monto_transutil_pc_dependency_final_inc_pc_3yes</t>
  </si>
  <si>
    <t>monto_transutil_pc_dependency_nso_inc_3yes</t>
  </si>
  <si>
    <t>monto_transutil_pc_dependency_linpobto__3yes</t>
  </si>
  <si>
    <t>monto_transutil_pc_dependency_linpobex__3yes</t>
  </si>
  <si>
    <t>monto_pyty1_pc_beneficiaries__3</t>
  </si>
  <si>
    <t>monto_pyty1_pc_benefits__3</t>
  </si>
  <si>
    <t>monto_pyty1_pc_coverage__3</t>
  </si>
  <si>
    <t>monto_pyty1_pc_mean__3</t>
  </si>
  <si>
    <t>monto_pyty2_pc_beneficiaries__3</t>
  </si>
  <si>
    <t>monto_pyty2_pc_benefits__3</t>
  </si>
  <si>
    <t>monto_pyty2_pc_coverage__3</t>
  </si>
  <si>
    <t>monto_pyty2_pc_mean__3</t>
  </si>
  <si>
    <t>monto_nangareko_pc_beneficiaries__3</t>
  </si>
  <si>
    <t>monto_nangareko_pc_benefits__3</t>
  </si>
  <si>
    <t>monto_nangareko_pc_coverage__3</t>
  </si>
  <si>
    <t>monto_nangareko_pc_mean__3</t>
  </si>
  <si>
    <t>saludpub_pc_beneficiaries__3</t>
  </si>
  <si>
    <t>saludpub_pc_benefits__3</t>
  </si>
  <si>
    <t>saludpub_pc_coverage__3</t>
  </si>
  <si>
    <t>saludpub_pc_mean__3</t>
  </si>
  <si>
    <t>saludpub_pc_dependency_gross_mkt_inc_pc_3yes</t>
  </si>
  <si>
    <t>saludpub_pc_dependency_net_mkt_income_pc_3yes</t>
  </si>
  <si>
    <t>saludpub_pc_dependency_net_mkt_incirp_pc_3yes</t>
  </si>
  <si>
    <t>saludpub_pc_dependency_net_mkt_inc_irpssc_pc_3yes</t>
  </si>
  <si>
    <t>saludpub_pc_dependency_dis_inc_pc_3yes</t>
  </si>
  <si>
    <t>saludpub_pc_dependency_cons_inc_pc_3yes</t>
  </si>
  <si>
    <t>saludpub_pc_dependency_cons_inc_ande_pc_3yes</t>
  </si>
  <si>
    <t>saludpub_pc_dependency_final_inc_pc_3yes</t>
  </si>
  <si>
    <t>saludpub_pc_dependency_nso_inc_3yes</t>
  </si>
  <si>
    <t>saludpub_pc_dependency_linpobto__3yes</t>
  </si>
  <si>
    <t>saludpub_pc_dependency_linpobex__3yes</t>
  </si>
  <si>
    <t>monto_isc_pc_dependency_gross_mkt_inc_pc_3yes</t>
  </si>
  <si>
    <t>monto_isc_pc_dependency_net_mkt_income_pc_3yes</t>
  </si>
  <si>
    <t>monto_isc_pc_dependency_net_mkt_incirp_pc_3yes</t>
  </si>
  <si>
    <t>monto_isc_pc_dependency_net_mkt_inc_irpssc_pc_3yes</t>
  </si>
  <si>
    <t>monto_isc_pc_dependency_dis_inc_pc_3yes</t>
  </si>
  <si>
    <t>monto_isc_pc_dependency_cons_inc_pc_3yes</t>
  </si>
  <si>
    <t>monto_isc_pc_dependency_cons_inc_ande_pc_3yes</t>
  </si>
  <si>
    <t>monto_isc_pc_dependency_final_inc_pc_3yes</t>
  </si>
  <si>
    <t>monto_isc_pc_dependency_nso_inc_3yes</t>
  </si>
  <si>
    <t>monto_isc_pc_dependency_linpobto__3yes</t>
  </si>
  <si>
    <t>monto_isc_pc_dependency_linpobex__3yes</t>
  </si>
  <si>
    <t>ssc_pc_beneficiaries__3</t>
  </si>
  <si>
    <t>ssc_pc_benefits__3</t>
  </si>
  <si>
    <t>ssc_pc_coverage__3</t>
  </si>
  <si>
    <t>ssc_pc_mean__3</t>
  </si>
  <si>
    <t>saludips_pc_beneficiaries__3</t>
  </si>
  <si>
    <t>saludips_pc_benefits__3</t>
  </si>
  <si>
    <t>saludips_pc_coverage__3</t>
  </si>
  <si>
    <t>saludips_pc_mean__3</t>
  </si>
  <si>
    <t>saludips_pc_dependency_gross_mkt_inc_pc_3yes</t>
  </si>
  <si>
    <t>saludips_pc_dependency_net_mkt_income_pc_3yes</t>
  </si>
  <si>
    <t>saludips_pc_dependency_net_mkt_incirp_pc_3yes</t>
  </si>
  <si>
    <t>saludips_pc_dependency_net_mkt_inc_irpssc_pc_3yes</t>
  </si>
  <si>
    <t>saludips_pc_dependency_dis_inc_pc_3yes</t>
  </si>
  <si>
    <t>saludips_pc_dependency_cons_inc_pc_3yes</t>
  </si>
  <si>
    <t>saludips_pc_dependency_cons_inc_ande_pc_3yes</t>
  </si>
  <si>
    <t>saludips_pc_dependency_final_inc_pc_3yes</t>
  </si>
  <si>
    <t>saludips_pc_dependency_nso_inc_3yes</t>
  </si>
  <si>
    <t>saludips_pc_dependency_linpobto__3yes</t>
  </si>
  <si>
    <t>saludips_pc_dependency_linpobex__3yes</t>
  </si>
  <si>
    <t>gross_mkt_inc_pc_benefits__3</t>
  </si>
  <si>
    <t>gross_mkt_inc_pc_coverage__3</t>
  </si>
  <si>
    <t>gross_mkt_inc_pc_mean__3</t>
  </si>
  <si>
    <t>gross_mkt_inc_pc_dependency_gross_mkt_inc_pc_3yes</t>
  </si>
  <si>
    <t>gross_mkt_inc_pc_dependency_net_mkt_income_pc_3yes</t>
  </si>
  <si>
    <t>gross_mkt_inc_pc_dependency_net_mkt_incirp_pc_3yes</t>
  </si>
  <si>
    <t>gross_mkt_inc_pc_dependency_net_mkt_inc_irpssc_pc_3yes</t>
  </si>
  <si>
    <t>gross_mkt_inc_pc_dependency_dis_inc_pc_3yes</t>
  </si>
  <si>
    <t>gross_mkt_inc_pc_dependency_cons_inc_pc_3yes</t>
  </si>
  <si>
    <t>gross_mkt_inc_pc_dependency_cons_inc_ande_pc_3yes</t>
  </si>
  <si>
    <t>gross_mkt_inc_pc_dependency_final_inc_pc_3yes</t>
  </si>
  <si>
    <t>gross_mkt_inc_pc_dependency_nso_inc_3yes</t>
  </si>
  <si>
    <t>gross_mkt_inc_pc_dependency_linpobto__3yes</t>
  </si>
  <si>
    <t>gross_mkt_inc_pc_fgt0_linpobto__3</t>
  </si>
  <si>
    <t>gross_mkt_inc_pc_fgt1_linpobto__3</t>
  </si>
  <si>
    <t>gross_mkt_inc_pc_fgt2_linpobto__3</t>
  </si>
  <si>
    <t>gross_mkt_inc_pc_dependency_linpobex__3yes</t>
  </si>
  <si>
    <t>gross_mkt_inc_pc_fgt0_linpobex__3</t>
  </si>
  <si>
    <t>gross_mkt_inc_pc_fgt1_linpobex__3</t>
  </si>
  <si>
    <t>gross_mkt_inc_pc_fgt2_linpobex__3</t>
  </si>
  <si>
    <t>net_mkt_income_pc_benefits__3</t>
  </si>
  <si>
    <t>net_mkt_income_pc_coverage__3</t>
  </si>
  <si>
    <t>net_mkt_income_pc_mean__3</t>
  </si>
  <si>
    <t>net_mkt_income_pc_dependency_gross_mkt_inc_pc_3yes</t>
  </si>
  <si>
    <t>net_mkt_income_pc_dependency_net_mkt_income_pc_3yes</t>
  </si>
  <si>
    <t>net_mkt_income_pc_dependency_net_mkt_incirp_pc_3yes</t>
  </si>
  <si>
    <t>net_mkt_income_pc_dependency_net_mkt_inc_irpssc_pc_3yes</t>
  </si>
  <si>
    <t>net_mkt_income_pc_dependency_dis_inc_pc_3yes</t>
  </si>
  <si>
    <t>net_mkt_income_pc_dependency_cons_inc_pc_3yes</t>
  </si>
  <si>
    <t>net_mkt_income_pc_dependency_cons_inc_ande_pc_3yes</t>
  </si>
  <si>
    <t>net_mkt_income_pc_dependency_final_inc_pc_3yes</t>
  </si>
  <si>
    <t>net_mkt_income_pc_dependency_nso_inc_3yes</t>
  </si>
  <si>
    <t>net_mkt_income_pc_dependency_linpobto__3yes</t>
  </si>
  <si>
    <t>net_mkt_income_pc_fgt0_linpobto__3</t>
  </si>
  <si>
    <t>net_mkt_income_pc_fgt1_linpobto__3</t>
  </si>
  <si>
    <t>net_mkt_income_pc_fgt2_linpobto__3</t>
  </si>
  <si>
    <t>net_mkt_income_pc_dependency_linpobex__3yes</t>
  </si>
  <si>
    <t>net_mkt_income_pc_fgt0_linpobex__3</t>
  </si>
  <si>
    <t>net_mkt_income_pc_fgt1_linpobex__3</t>
  </si>
  <si>
    <t>net_mkt_income_pc_fgt2_linpobex__3</t>
  </si>
  <si>
    <t>net_mkt_incirp_pc_benefits__3</t>
  </si>
  <si>
    <t>net_mkt_incirp_pc_coverage__3</t>
  </si>
  <si>
    <t>net_mkt_incirp_pc_mean__3</t>
  </si>
  <si>
    <t>net_mkt_incirp_pc_dependency_gross_mkt_inc_pc_3yes</t>
  </si>
  <si>
    <t>net_mkt_incirp_pc_dependency_net_mkt_income_pc_3yes</t>
  </si>
  <si>
    <t>net_mkt_incirp_pc_dependency_net_mkt_incirp_pc_3yes</t>
  </si>
  <si>
    <t>net_mkt_incirp_pc_dependency_net_mkt_inc_irpssc_pc_3yes</t>
  </si>
  <si>
    <t>net_mkt_incirp_pc_dependency_dis_inc_pc_3yes</t>
  </si>
  <si>
    <t>net_mkt_incirp_pc_dependency_cons_inc_pc_3yes</t>
  </si>
  <si>
    <t>net_mkt_incirp_pc_dependency_cons_inc_ande_pc_3yes</t>
  </si>
  <si>
    <t>net_mkt_incirp_pc_dependency_final_inc_pc_3yes</t>
  </si>
  <si>
    <t>net_mkt_incirp_pc_dependency_nso_inc_3yes</t>
  </si>
  <si>
    <t>net_mkt_incirp_pc_dependency_linpobto__3yes</t>
  </si>
  <si>
    <t>net_mkt_incirp_pc_fgt0_linpobto__3</t>
  </si>
  <si>
    <t>net_mkt_incirp_pc_fgt1_linpobto__3</t>
  </si>
  <si>
    <t>net_mkt_incirp_pc_fgt2_linpobto__3</t>
  </si>
  <si>
    <t>net_mkt_incirp_pc_dependency_linpobex__3yes</t>
  </si>
  <si>
    <t>net_mkt_incirp_pc_fgt0_linpobex__3</t>
  </si>
  <si>
    <t>net_mkt_incirp_pc_fgt1_linpobex__3</t>
  </si>
  <si>
    <t>net_mkt_incirp_pc_fgt2_linpobex__3</t>
  </si>
  <si>
    <t>net_mkt_inc_irpssc_pc_benefits__3</t>
  </si>
  <si>
    <t>net_mkt_inc_irpssc_pc_coverage__3</t>
  </si>
  <si>
    <t>net_mkt_inc_irpssc_pc_mean__3</t>
  </si>
  <si>
    <t>net_mkt_inc_irpssc_pc_dependency_gross_mkt_inc_pc_3yes</t>
  </si>
  <si>
    <t>net_mkt_inc_irpssc_pc_dependency_net_mkt_income_pc_3yes</t>
  </si>
  <si>
    <t>net_mkt_inc_irpssc_pc_dependency_net_mkt_incirp_pc_3yes</t>
  </si>
  <si>
    <t>net_mkt_inc_irpssc_pc_dependency_net_mkt_inc_irpssc_pc_3yes</t>
  </si>
  <si>
    <t>net_mkt_inc_irpssc_pc_dependency_dis_inc_pc_3yes</t>
  </si>
  <si>
    <t>net_mkt_inc_irpssc_pc_dependency_cons_inc_pc_3yes</t>
  </si>
  <si>
    <t>net_mkt_inc_irpssc_pc_dependency_cons_inc_ande_pc_3yes</t>
  </si>
  <si>
    <t>net_mkt_inc_irpssc_pc_dependency_final_inc_pc_3yes</t>
  </si>
  <si>
    <t>net_mkt_inc_irpssc_pc_dependency_nso_inc_3yes</t>
  </si>
  <si>
    <t>net_mkt_inc_irpssc_pc_dependency_linpobto__3yes</t>
  </si>
  <si>
    <t>net_mkt_inc_irpssc_pc_fgt0_linpobto__3</t>
  </si>
  <si>
    <t>net_mkt_inc_irpssc_pc_fgt1_linpobto__3</t>
  </si>
  <si>
    <t>net_mkt_inc_irpssc_pc_fgt2_linpobto__3</t>
  </si>
  <si>
    <t>net_mkt_inc_irpssc_pc_dependency_linpobex__3yes</t>
  </si>
  <si>
    <t>net_mkt_inc_irpssc_pc_fgt0_linpobex__3</t>
  </si>
  <si>
    <t>net_mkt_inc_irpssc_pc_fgt1_linpobex__3</t>
  </si>
  <si>
    <t>net_mkt_inc_irpssc_pc_fgt2_linpobex__3</t>
  </si>
  <si>
    <t>dis_inc_pc_benefits__3</t>
  </si>
  <si>
    <t>dis_inc_pc_coverage__3</t>
  </si>
  <si>
    <t>dis_inc_pc_mean__3</t>
  </si>
  <si>
    <t>dis_inc_pc_dependency_gross_mkt_inc_pc_3yes</t>
  </si>
  <si>
    <t>dis_inc_pc_dependency_net_mkt_income_pc_3yes</t>
  </si>
  <si>
    <t>dis_inc_pc_dependency_net_mkt_incirp_pc_3yes</t>
  </si>
  <si>
    <t>dis_inc_pc_dependency_net_mkt_inc_irpssc_pc_3yes</t>
  </si>
  <si>
    <t>dis_inc_pc_dependency_dis_inc_pc_3yes</t>
  </si>
  <si>
    <t>dis_inc_pc_dependency_cons_inc_pc_3yes</t>
  </si>
  <si>
    <t>dis_inc_pc_dependency_cons_inc_ande_pc_3yes</t>
  </si>
  <si>
    <t>dis_inc_pc_dependency_final_inc_pc_3yes</t>
  </si>
  <si>
    <t>dis_inc_pc_dependency_nso_inc_3yes</t>
  </si>
  <si>
    <t>dis_inc_pc_dependency_linpobto__3yes</t>
  </si>
  <si>
    <t>dis_inc_pc_fgt0_linpobto__3</t>
  </si>
  <si>
    <t>dis_inc_pc_fgt1_linpobto__3</t>
  </si>
  <si>
    <t>dis_inc_pc_fgt2_linpobto__3</t>
  </si>
  <si>
    <t>dis_inc_pc_dependency_linpobex__3yes</t>
  </si>
  <si>
    <t>dis_inc_pc_fgt0_linpobex__3</t>
  </si>
  <si>
    <t>dis_inc_pc_fgt1_linpobex__3</t>
  </si>
  <si>
    <t>dis_inc_pc_fgt2_linpobex__3</t>
  </si>
  <si>
    <t>cons_inc_pc_benefits__3</t>
  </si>
  <si>
    <t>cons_inc_pc_coverage__3</t>
  </si>
  <si>
    <t>cons_inc_pc_mean__3</t>
  </si>
  <si>
    <t>cons_inc_pc_dependency_gross_mkt_inc_pc_3yes</t>
  </si>
  <si>
    <t>cons_inc_pc_dependency_net_mkt_income_pc_3yes</t>
  </si>
  <si>
    <t>cons_inc_pc_dependency_net_mkt_incirp_pc_3yes</t>
  </si>
  <si>
    <t>cons_inc_pc_dependency_net_mkt_inc_irpssc_pc_3yes</t>
  </si>
  <si>
    <t>cons_inc_pc_dependency_dis_inc_pc_3yes</t>
  </si>
  <si>
    <t>cons_inc_pc_dependency_cons_inc_pc_3yes</t>
  </si>
  <si>
    <t>cons_inc_pc_dependency_cons_inc_ande_pc_3yes</t>
  </si>
  <si>
    <t>cons_inc_pc_dependency_final_inc_pc_3yes</t>
  </si>
  <si>
    <t>cons_inc_pc_dependency_nso_inc_3yes</t>
  </si>
  <si>
    <t>cons_inc_pc_dependency_linpobto__3yes</t>
  </si>
  <si>
    <t>cons_inc_pc_fgt0_linpobto__3</t>
  </si>
  <si>
    <t>cons_inc_pc_fgt1_linpobto__3</t>
  </si>
  <si>
    <t>cons_inc_pc_fgt2_linpobto__3</t>
  </si>
  <si>
    <t>cons_inc_pc_dependency_linpobex__3yes</t>
  </si>
  <si>
    <t>cons_inc_pc_fgt0_linpobex__3</t>
  </si>
  <si>
    <t>cons_inc_pc_fgt1_linpobex__3</t>
  </si>
  <si>
    <t>cons_inc_pc_fgt2_linpobex__3</t>
  </si>
  <si>
    <t>cons_inc_ande_pc_benefits__3</t>
  </si>
  <si>
    <t>cons_inc_ande_pc_coverage__3</t>
  </si>
  <si>
    <t>cons_inc_ande_pc_mean__3</t>
  </si>
  <si>
    <t>cons_inc_ande_pc_dependency_gross_mkt_inc_pc_3yes</t>
  </si>
  <si>
    <t>cons_inc_ande_pc_dependency_net_mkt_income_pc_3yes</t>
  </si>
  <si>
    <t>cons_inc_ande_pc_dependency_net_mkt_incirp_pc_3yes</t>
  </si>
  <si>
    <t>cons_inc_ande_pc_dependency_net_mkt_inc_irpssc_pc_3yes</t>
  </si>
  <si>
    <t>cons_inc_ande_pc_dependency_dis_inc_pc_3yes</t>
  </si>
  <si>
    <t>cons_inc_ande_pc_dependency_cons_inc_pc_3yes</t>
  </si>
  <si>
    <t>cons_inc_ande_pc_dependency_cons_inc_ande_pc_3yes</t>
  </si>
  <si>
    <t>cons_inc_ande_pc_dependency_final_inc_pc_3yes</t>
  </si>
  <si>
    <t>cons_inc_ande_pc_dependency_nso_inc_3yes</t>
  </si>
  <si>
    <t>cons_inc_ande_pc_dependency_linpobto__3yes</t>
  </si>
  <si>
    <t>cons_inc_ande_pc_fgt0_linpobto__3</t>
  </si>
  <si>
    <t>cons_inc_ande_pc_fgt1_linpobto__3</t>
  </si>
  <si>
    <t>cons_inc_ande_pc_fgt2_linpobto__3</t>
  </si>
  <si>
    <t>cons_inc_ande_pc_dependency_linpobex__3yes</t>
  </si>
  <si>
    <t>cons_inc_ande_pc_fgt0_linpobex__3</t>
  </si>
  <si>
    <t>cons_inc_ande_pc_fgt1_linpobex__3</t>
  </si>
  <si>
    <t>cons_inc_ande_pc_fgt2_linpobex__3</t>
  </si>
  <si>
    <t>final_inc_pc_benefits__3</t>
  </si>
  <si>
    <t>final_inc_pc_coverage__3</t>
  </si>
  <si>
    <t>final_inc_pc_mean__3</t>
  </si>
  <si>
    <t>final_inc_pc_dependency_gross_mkt_inc_pc_3yes</t>
  </si>
  <si>
    <t>final_inc_pc_dependency_net_mkt_income_pc_3yes</t>
  </si>
  <si>
    <t>final_inc_pc_dependency_net_mkt_incirp_pc_3yes</t>
  </si>
  <si>
    <t>final_inc_pc_dependency_net_mkt_inc_irpssc_pc_3yes</t>
  </si>
  <si>
    <t>final_inc_pc_dependency_dis_inc_pc_3yes</t>
  </si>
  <si>
    <t>final_inc_pc_dependency_cons_inc_pc_3yes</t>
  </si>
  <si>
    <t>final_inc_pc_dependency_cons_inc_ande_pc_3yes</t>
  </si>
  <si>
    <t>final_inc_pc_dependency_final_inc_pc_3yes</t>
  </si>
  <si>
    <t>final_inc_pc_dependency_nso_inc_3yes</t>
  </si>
  <si>
    <t>final_inc_pc_dependency_linpobto__3yes</t>
  </si>
  <si>
    <t>final_inc_pc_fgt0_linpobto__3</t>
  </si>
  <si>
    <t>final_inc_pc_fgt1_linpobto__3</t>
  </si>
  <si>
    <t>final_inc_pc_fgt2_linpobto__3</t>
  </si>
  <si>
    <t>final_inc_pc_dependency_linpobex__3yes</t>
  </si>
  <si>
    <t>final_inc_pc_fgt0_linpobex__3</t>
  </si>
  <si>
    <t>final_inc_pc_fgt1_linpobex__3</t>
  </si>
  <si>
    <t>final_inc_pc_fgt2_linpobex__3</t>
  </si>
  <si>
    <t>nso_inc_benefits__3</t>
  </si>
  <si>
    <t>nso_inc_coverage__3</t>
  </si>
  <si>
    <t>nso_inc_mean__3</t>
  </si>
  <si>
    <t>nso_inc_dependency_gross_mkt_inc_pc_3yes</t>
  </si>
  <si>
    <t>nso_inc_dependency_net_mkt_income_pc_3yes</t>
  </si>
  <si>
    <t>nso_inc_dependency_net_mkt_incirp_pc_3yes</t>
  </si>
  <si>
    <t>nso_inc_dependency_net_mkt_inc_irpssc_pc_3yes</t>
  </si>
  <si>
    <t>nso_inc_dependency_dis_inc_pc_3yes</t>
  </si>
  <si>
    <t>nso_inc_dependency_cons_inc_pc_3yes</t>
  </si>
  <si>
    <t>nso_inc_dependency_cons_inc_ande_pc_3yes</t>
  </si>
  <si>
    <t>nso_inc_dependency_final_inc_pc_3yes</t>
  </si>
  <si>
    <t>nso_inc_dependency_nso_inc_3yes</t>
  </si>
  <si>
    <t>nso_inc_dependency_linpobto__3yes</t>
  </si>
  <si>
    <t>nso_inc_fgt0_linpobto__3</t>
  </si>
  <si>
    <t>nso_inc_fgt1_linpobto__3</t>
  </si>
  <si>
    <t>nso_inc_fgt2_linpobto__3</t>
  </si>
  <si>
    <t>nso_inc_dependency_linpobex__3yes</t>
  </si>
  <si>
    <t>nso_inc_fgt0_linpobex__3</t>
  </si>
  <si>
    <t>nso_inc_fgt1_linpobex__3</t>
  </si>
  <si>
    <t>nso_inc_fgt2_linpobex__3</t>
  </si>
  <si>
    <t>ssc_pc_dependency_gross_mkt_inc_pc_3yes</t>
  </si>
  <si>
    <t>ssc_pc_dependency_net_mkt_income_pc_3yes</t>
  </si>
  <si>
    <t>ssc_pc_dependency_net_mkt_incirp_pc_3yes</t>
  </si>
  <si>
    <t>ssc_pc_dependency_net_mkt_inc_irpssc_pc_3yes</t>
  </si>
  <si>
    <t>ssc_pc_dependency_dis_inc_pc_3yes</t>
  </si>
  <si>
    <t>ssc_pc_dependency_cons_inc_pc_3yes</t>
  </si>
  <si>
    <t>ssc_pc_dependency_cons_inc_ande_pc_3yes</t>
  </si>
  <si>
    <t>ssc_pc_dependency_final_inc_pc_3yes</t>
  </si>
  <si>
    <t>ssc_pc_dependency_nso_inc_3yes</t>
  </si>
  <si>
    <t>ssc_pc_dependency_linpobto__3yes</t>
  </si>
  <si>
    <t>ssc_pc_dependency_linpobex__3yes</t>
  </si>
  <si>
    <t>poverty_ande_fgt0_linpobto__3</t>
  </si>
  <si>
    <t>poverty_ande_fgt1_linpobto__3</t>
  </si>
  <si>
    <t>poverty_ande_fgt2_linpobto__3</t>
  </si>
  <si>
    <t>poverty_ande_fgt0_linpobex__3</t>
  </si>
  <si>
    <t>poverty_ande_fgt1_linpobex__3</t>
  </si>
  <si>
    <t>poverty_ande_fgt2_linpobex__3</t>
  </si>
  <si>
    <t>inc_labor_tax_pc_fgt0_linpobto__3</t>
  </si>
  <si>
    <t>inc_labor_tax_pc_fgt1_linpobto__3</t>
  </si>
  <si>
    <t>inc_labor_tax_pc_fgt2_linpobto__3</t>
  </si>
  <si>
    <t>inc_labor_tax_pc_fgt0_linpobex__3</t>
  </si>
  <si>
    <t>inc_labor_tax_pc_fgt1_linpobex__3</t>
  </si>
  <si>
    <t>inc_labor_tax_pc_fgt2_linpobex__3</t>
  </si>
  <si>
    <t>inc_tot_deduction_taken_pc_fgt0_linpobto__3</t>
  </si>
  <si>
    <t>inc_tot_deduction_taken_pc_fgt1_linpobto__3</t>
  </si>
  <si>
    <t>inc_tot_deduction_taken_pc_fgt2_linpobto__3</t>
  </si>
  <si>
    <t>inc_tot_deduction_taken_pc_fgt0_linpobex__3</t>
  </si>
  <si>
    <t>inc_tot_deduction_taken_pc_fgt1_linpobex__3</t>
  </si>
  <si>
    <t>inc_tot_deduction_taken_pc_fgt2_linpobex__3</t>
  </si>
  <si>
    <t>inc_monto_iva_pc_fgt0_linpobto__3</t>
  </si>
  <si>
    <t>inc_monto_iva_pc_fgt1_linpobto__3</t>
  </si>
  <si>
    <t>inc_monto_iva_pc_fgt2_linpobto__3</t>
  </si>
  <si>
    <t>inc_monto_iva_pc_fgt0_linpobex__3</t>
  </si>
  <si>
    <t>inc_monto_iva_pc_fgt1_linpobex__3</t>
  </si>
  <si>
    <t>inc_monto_iva_pc_fgt2_linpobex__3</t>
  </si>
  <si>
    <t>inc_monto_isc_pc_fgt0_linpobto__3</t>
  </si>
  <si>
    <t>inc_monto_isc_pc_fgt1_linpobto__3</t>
  </si>
  <si>
    <t>inc_monto_isc_pc_fgt2_linpobto__3</t>
  </si>
  <si>
    <t>inc_monto_isc_pc_fgt0_linpobex__3</t>
  </si>
  <si>
    <t>inc_monto_isc_pc_fgt1_linpobex__3</t>
  </si>
  <si>
    <t>inc_monto_isc_pc_fgt2_linpobex__3</t>
  </si>
  <si>
    <t>inc_ssc_pc_fgt0_linpobto__3</t>
  </si>
  <si>
    <t>inc_ssc_pc_fgt1_linpobto__3</t>
  </si>
  <si>
    <t>inc_ssc_pc_fgt2_linpobto__3</t>
  </si>
  <si>
    <t>inc_ssc_pc_fgt0_linpobex__3</t>
  </si>
  <si>
    <t>inc_ssc_pc_fgt1_linpobex__3</t>
  </si>
  <si>
    <t>inc_ssc_pc_fgt2_linpobex__3</t>
  </si>
  <si>
    <t>inc_uprod_tax_pc_fgt0_linpobto__3</t>
  </si>
  <si>
    <t>inc_uprod_tax_pc_fgt1_linpobto__3</t>
  </si>
  <si>
    <t>inc_uprod_tax_pc_fgt2_linpobto__3</t>
  </si>
  <si>
    <t>inc_uprod_tax_pc_fgt0_linpobex__3</t>
  </si>
  <si>
    <t>inc_uprod_tax_pc_fgt1_linpobex__3</t>
  </si>
  <si>
    <t>inc_uprod_tax_pc_fgt2_linpobex__3</t>
  </si>
  <si>
    <t>inc_tot_ire_pc_fgt0_linpobto__3</t>
  </si>
  <si>
    <t>inc_tot_ire_pc_fgt1_linpobto__3</t>
  </si>
  <si>
    <t>inc_tot_ire_pc_fgt2_linpobto__3</t>
  </si>
  <si>
    <t>inc_tot_ire_pc_fgt0_linpobex__3</t>
  </si>
  <si>
    <t>inc_tot_ire_pc_fgt1_linpobex__3</t>
  </si>
  <si>
    <t>inc_tot_ire_pc_fgt2_linpobex__3</t>
  </si>
  <si>
    <t>tot_ire_pc_beneficiaries__3</t>
  </si>
  <si>
    <t>tot_ire_pc_benefits__3</t>
  </si>
  <si>
    <t>tot_ire_pc_coverage__3</t>
  </si>
  <si>
    <t>tot_ire_pc_mean__3</t>
  </si>
  <si>
    <t>inc_monto_shock_pc_fgt0_linpobto__3</t>
  </si>
  <si>
    <t>inc_monto_shock_pc_fgt1_linpobto__3</t>
  </si>
  <si>
    <t>inc_monto_shock_pc_fgt2_linpobto__3</t>
  </si>
  <si>
    <t>inc_monto_shock_pc_fgt0_linpobex__3</t>
  </si>
  <si>
    <t>inc_monto_shock_pc_fgt1_linpobex__3</t>
  </si>
  <si>
    <t>inc_monto_shock_pc_fgt2_linpobex__3</t>
  </si>
  <si>
    <t>inc_monto_nafta_pc_fgt0_linpobto__3</t>
  </si>
  <si>
    <t>inc_monto_nafta_pc_fgt1_linpobto__3</t>
  </si>
  <si>
    <t>inc_monto_nafta_pc_fgt2_linpobto__3</t>
  </si>
  <si>
    <t>inc_monto_nafta_pc_fgt0_linpobex__3</t>
  </si>
  <si>
    <t>inc_monto_nafta_pc_fgt1_linpobex__3</t>
  </si>
  <si>
    <t>inc_monto_nafta_pc_fgt2_linpobex__3</t>
  </si>
  <si>
    <t>inc_monto_shock_dir_pc_fgt0_linpobto__3</t>
  </si>
  <si>
    <t>inc_monto_shock_dir_pc_fgt1_linpobto__3</t>
  </si>
  <si>
    <t>inc_monto_shock_dir_pc_fgt2_linpobto__3</t>
  </si>
  <si>
    <t>inc_monto_shock_dir_pc_fgt0_linpobex__3</t>
  </si>
  <si>
    <t>inc_monto_shock_dir_pc_fgt1_linpobex__3</t>
  </si>
  <si>
    <t>inc_monto_shock_dir_pc_fgt2_linpobex__3</t>
  </si>
  <si>
    <t>inc_monto_shock_indir_pc_fgt0_linpobto__3</t>
  </si>
  <si>
    <t>inc_monto_shock_indir_pc_fgt1_linpobto__3</t>
  </si>
  <si>
    <t>inc_monto_shock_indir_pc_fgt2_linpobto__3</t>
  </si>
  <si>
    <t>inc_monto_shock_indir_pc_fgt0_linpobex__3</t>
  </si>
  <si>
    <t>inc_monto_shock_indir_pc_fgt1_linpobex__3</t>
  </si>
  <si>
    <t>inc_monto_shock_indir_pc_fgt2_linpobex__3</t>
  </si>
  <si>
    <t>inc_dividendo_tax_pc_fgt0_linpobto__3</t>
  </si>
  <si>
    <t>inc_dividendo_tax_pc_fgt1_linpobto__3</t>
  </si>
  <si>
    <t>inc_dividendo_tax_pc_fgt2_linpobto__3</t>
  </si>
  <si>
    <t>inc_dividendo_tax_pc_fgt0_linpobex__3</t>
  </si>
  <si>
    <t>inc_dividendo_tax_pc_fgt1_linpobex__3</t>
  </si>
  <si>
    <t>inc_dividendo_tax_pc_fgt2_linpobex__3</t>
  </si>
  <si>
    <t>inc_alquiler_tax_pc_fgt0_linpobto__3</t>
  </si>
  <si>
    <t>inc_alquiler_tax_pc_fgt1_linpobto__3</t>
  </si>
  <si>
    <t>inc_alquiler_tax_pc_fgt2_linpobto__3</t>
  </si>
  <si>
    <t>inc_alquiler_tax_pc_fgt0_linpobex__3</t>
  </si>
  <si>
    <t>inc_alquiler_tax_pc_fgt1_linpobex__3</t>
  </si>
  <si>
    <t>inc_alquiler_tax_pc_fgt2_linpobex__3</t>
  </si>
  <si>
    <t>inc_tot_pit_pc_fgt0_linpobto__3</t>
  </si>
  <si>
    <t>inc_tot_pit_pc_fgt1_linpobto__3</t>
  </si>
  <si>
    <t>inc_tot_pit_pc_fgt2_linpobto__3</t>
  </si>
  <si>
    <t>inc_tot_pit_pc_fgt0_linpobex__3</t>
  </si>
  <si>
    <t>inc_tot_pit_pc_fgt1_linpobex__3</t>
  </si>
  <si>
    <t>inc_tot_pit_pc_fgt2_linpobex__3</t>
  </si>
  <si>
    <t>inc_tot_dit_pc_fgt0_linpobto__3</t>
  </si>
  <si>
    <t>inc_tot_dit_pc_fgt1_linpobto__3</t>
  </si>
  <si>
    <t>inc_tot_dit_pc_fgt2_linpobto__3</t>
  </si>
  <si>
    <t>inc_tot_dit_pc_fgt0_linpobex__3</t>
  </si>
  <si>
    <t>inc_tot_dit_pc_fgt1_linpobex__3</t>
  </si>
  <si>
    <t>inc_tot_dit_pc_fgt2_linpobex__3</t>
  </si>
  <si>
    <t>inc_tot_dit_corp_pc_fgt0_linpobto__3</t>
  </si>
  <si>
    <t>inc_tot_dit_corp_pc_fgt1_linpobto__3</t>
  </si>
  <si>
    <t>inc_tot_dit_corp_pc_fgt2_linpobto__3</t>
  </si>
  <si>
    <t>inc_tot_dit_corp_pc_fgt0_linpobex__3</t>
  </si>
  <si>
    <t>inc_tot_dit_corp_pc_fgt1_linpobex__3</t>
  </si>
  <si>
    <t>inc_tot_dit_corp_pc_fgt2_linpobex__3</t>
  </si>
  <si>
    <t>inc_iragro_pc_fgt0_linpobto__3</t>
  </si>
  <si>
    <t>inc_iragro_pc_fgt1_linpobto__3</t>
  </si>
  <si>
    <t>inc_iragro_pc_fgt2_linpobto__3</t>
  </si>
  <si>
    <t>inc_iragro_pc_fgt0_linpobex__3</t>
  </si>
  <si>
    <t>inc_iragro_pc_fgt1_linpobex__3</t>
  </si>
  <si>
    <t>inc_iragro_pc_fgt2_linpobex__3</t>
  </si>
  <si>
    <t>tot_ire_pc_dependency_gross_mkt_inc_pc_3yes</t>
  </si>
  <si>
    <t>tot_ire_pc_dependency_net_mkt_income_pc_3yes</t>
  </si>
  <si>
    <t>tot_ire_pc_dependency_net_mkt_incirp_pc_3yes</t>
  </si>
  <si>
    <t>tot_ire_pc_dependency_net_mkt_inc_irpssc_pc_3yes</t>
  </si>
  <si>
    <t>tot_ire_pc_dependency_dis_inc_pc_3yes</t>
  </si>
  <si>
    <t>tot_ire_pc_dependency_cons_inc_pc_3yes</t>
  </si>
  <si>
    <t>tot_ire_pc_dependency_cons_inc_ande_pc_3yes</t>
  </si>
  <si>
    <t>tot_ire_pc_dependency_final_inc_pc_3yes</t>
  </si>
  <si>
    <t>tot_ire_pc_dependency_nso_inc_3yes</t>
  </si>
  <si>
    <t>tot_ire_pc_dependency_linpobto__3yes</t>
  </si>
  <si>
    <t>tot_ire_pc_dependency_linpobex__3yes</t>
  </si>
  <si>
    <t>monto_shock_pc_beneficiaries__3</t>
  </si>
  <si>
    <t>monto_shock_pc_benefits__3</t>
  </si>
  <si>
    <t>monto_shock_pc_coverage__3</t>
  </si>
  <si>
    <t>monto_shock_pc_mean__3</t>
  </si>
  <si>
    <t>inc_iracis_pc_fgt0_linpobto__3</t>
  </si>
  <si>
    <t>inc_iracis_pc_fgt1_linpobto__3</t>
  </si>
  <si>
    <t>inc_iracis_pc_fgt2_linpobto__3</t>
  </si>
  <si>
    <t>inc_iracis_pc_fgt0_linpobex__3</t>
  </si>
  <si>
    <t>inc_iracis_pc_fgt1_linpobex__3</t>
  </si>
  <si>
    <t>inc_iracis_pc_fgt2_linpobex__3</t>
  </si>
  <si>
    <t>inc_irpc_pc_fgt0_linpobto__3</t>
  </si>
  <si>
    <t>inc_irpc_pc_fgt1_linpobto__3</t>
  </si>
  <si>
    <t>inc_irpc_pc_fgt2_linpobto__3</t>
  </si>
  <si>
    <t>inc_irpc_pc_fgt0_linpobex__3</t>
  </si>
  <si>
    <t>inc_irpc_pc_fgt1_linpobex__3</t>
  </si>
  <si>
    <t>inc_irpc_pc_fgt2_linpobex__3</t>
  </si>
  <si>
    <t>inc_tekopora_inc_pc_fgt0_linpobto__3</t>
  </si>
  <si>
    <t>inc_tekopora_inc_pc_fgt1_linpobto__3</t>
  </si>
  <si>
    <t>inc_tekopora_inc_pc_fgt2_linpobto__3</t>
  </si>
  <si>
    <t>inc_tekopora_inc_pc_fgt0_linpobex__3</t>
  </si>
  <si>
    <t>inc_tekopora_inc_pc_fgt1_linpobex__3</t>
  </si>
  <si>
    <t>inc_tekopora_inc_pc_fgt2_linpobex__3</t>
  </si>
  <si>
    <t>inc_famassist_inc_pc_fgt0_linpobto__3</t>
  </si>
  <si>
    <t>inc_famassist_inc_pc_fgt1_linpobto__3</t>
  </si>
  <si>
    <t>inc_famassist_inc_pc_fgt2_linpobto__3</t>
  </si>
  <si>
    <t>inc_famassist_inc_pc_fgt0_linpobex__3</t>
  </si>
  <si>
    <t>inc_famassist_inc_pc_fgt1_linpobex__3</t>
  </si>
  <si>
    <t>inc_famassist_inc_pc_fgt2_linpobex__3</t>
  </si>
  <si>
    <t>inc_adulto_inc_pc_fgt0_linpobto__3</t>
  </si>
  <si>
    <t>inc_adulto_inc_pc_fgt1_linpobto__3</t>
  </si>
  <si>
    <t>inc_adulto_inc_pc_fgt2_linpobto__3</t>
  </si>
  <si>
    <t>inc_adulto_inc_pc_fgt0_linpobex__3</t>
  </si>
  <si>
    <t>inc_adulto_inc_pc_fgt1_linpobex__3</t>
  </si>
  <si>
    <t>inc_adulto_inc_pc_fgt2_linpobex__3</t>
  </si>
  <si>
    <t>inc_agtrans_inc_pc_fgt0_linpobto__3</t>
  </si>
  <si>
    <t>inc_agtrans_inc_pc_fgt1_linpobto__3</t>
  </si>
  <si>
    <t>inc_agtrans_inc_pc_fgt2_linpobto__3</t>
  </si>
  <si>
    <t>inc_agtrans_inc_pc_fgt0_linpobex__3</t>
  </si>
  <si>
    <t>inc_agtrans_inc_pc_fgt1_linpobex__3</t>
  </si>
  <si>
    <t>inc_agtrans_inc_pc_fgt2_linpobex__3</t>
  </si>
  <si>
    <t>inc_elec_sub_pc_fgt0_linpobto__3</t>
  </si>
  <si>
    <t>inc_elec_sub_pc_fgt1_linpobto__3</t>
  </si>
  <si>
    <t>inc_elec_sub_pc_fgt2_linpobto__3</t>
  </si>
  <si>
    <t>inc_elec_sub_pc_fgt0_linpobex__3</t>
  </si>
  <si>
    <t>inc_elec_sub_pc_fgt1_linpobex__3</t>
  </si>
  <si>
    <t>inc_elec_sub_pc_fgt2_linpobex__3</t>
  </si>
  <si>
    <t>inc_transporte_sub_pc_fgt0_linpobto__3</t>
  </si>
  <si>
    <t>inc_transporte_sub_pc_fgt1_linpobto__3</t>
  </si>
  <si>
    <t>inc_transporte_sub_pc_fgt2_linpobto__3</t>
  </si>
  <si>
    <t>inc_transporte_sub_pc_fgt0_linpobex__3</t>
  </si>
  <si>
    <t>inc_transporte_sub_pc_fgt1_linpobex__3</t>
  </si>
  <si>
    <t>inc_transporte_sub_pc_fgt2_linpobex__3</t>
  </si>
  <si>
    <t>inc_senavitat_sub_pc_fgt0_linpobto__3</t>
  </si>
  <si>
    <t>inc_senavitat_sub_pc_fgt1_linpobto__3</t>
  </si>
  <si>
    <t>inc_senavitat_sub_pc_fgt2_linpobto__3</t>
  </si>
  <si>
    <t>inc_senavitat_sub_pc_fgt0_linpobex__3</t>
  </si>
  <si>
    <t>inc_senavitat_sub_pc_fgt1_linpobex__3</t>
  </si>
  <si>
    <t>inc_senavitat_sub_pc_fgt2_linpobex__3</t>
  </si>
  <si>
    <t>inc_becas_pc_fgt0_linpobto__3</t>
  </si>
  <si>
    <t>inc_becas_pc_fgt1_linpobto__3</t>
  </si>
  <si>
    <t>inc_becas_pc_fgt2_linpobto__3</t>
  </si>
  <si>
    <t>inc_becas_pc_fgt0_linpobex__3</t>
  </si>
  <si>
    <t>inc_becas_pc_fgt1_linpobex__3</t>
  </si>
  <si>
    <t>inc_becas_pc_fgt2_linpobex__3</t>
  </si>
  <si>
    <t>monto_nafta_pc_beneficiaries__3</t>
  </si>
  <si>
    <t>monto_nafta_pc_benefits__3</t>
  </si>
  <si>
    <t>monto_nafta_pc_coverage__3</t>
  </si>
  <si>
    <t>monto_nafta_pc_mean__3</t>
  </si>
  <si>
    <t>inc_edupubpreesc_pc_fgt0_linpobto__3</t>
  </si>
  <si>
    <t>inc_edupubpreesc_pc_fgt1_linpobto__3</t>
  </si>
  <si>
    <t>inc_edupubpreesc_pc_fgt2_linpobto__3</t>
  </si>
  <si>
    <t>inc_edupubpreesc_pc_fgt0_linpobex__3</t>
  </si>
  <si>
    <t>inc_edupubpreesc_pc_fgt1_linpobex__3</t>
  </si>
  <si>
    <t>inc_edupubpreesc_pc_fgt2_linpobex__3</t>
  </si>
  <si>
    <t>inc_edupubprim_pc_fgt0_linpobto__3</t>
  </si>
  <si>
    <t>inc_edupubprim_pc_fgt1_linpobto__3</t>
  </si>
  <si>
    <t>inc_edupubprim_pc_fgt2_linpobto__3</t>
  </si>
  <si>
    <t>inc_edupubprim_pc_fgt0_linpobex__3</t>
  </si>
  <si>
    <t>inc_edupubprim_pc_fgt1_linpobex__3</t>
  </si>
  <si>
    <t>inc_edupubprim_pc_fgt2_linpobex__3</t>
  </si>
  <si>
    <t>inc_edupubsec_pc_fgt0_linpobto__3</t>
  </si>
  <si>
    <t>inc_edupubsec_pc_fgt1_linpobto__3</t>
  </si>
  <si>
    <t>inc_edupubsec_pc_fgt2_linpobto__3</t>
  </si>
  <si>
    <t>inc_edupubsec_pc_fgt0_linpobex__3</t>
  </si>
  <si>
    <t>inc_edupubsec_pc_fgt1_linpobex__3</t>
  </si>
  <si>
    <t>inc_edupubsec_pc_fgt2_linpobex__3</t>
  </si>
  <si>
    <t>inc_edupubuni_pc_fgt0_linpobto__3</t>
  </si>
  <si>
    <t>inc_edupubuni_pc_fgt1_linpobto__3</t>
  </si>
  <si>
    <t>inc_edupubuni_pc_fgt2_linpobto__3</t>
  </si>
  <si>
    <t>inc_edupubuni_pc_fgt0_linpobex__3</t>
  </si>
  <si>
    <t>inc_edupubuni_pc_fgt1_linpobex__3</t>
  </si>
  <si>
    <t>inc_edupubuni_pc_fgt2_linpobex__3</t>
  </si>
  <si>
    <t>inc_transfood_pc_fgt0_linpobto__3</t>
  </si>
  <si>
    <t>inc_transfood_pc_fgt1_linpobto__3</t>
  </si>
  <si>
    <t>inc_transfood_pc_fgt2_linpobto__3</t>
  </si>
  <si>
    <t>inc_transfood_pc_fgt0_linpobex__3</t>
  </si>
  <si>
    <t>inc_transfood_pc_fgt1_linpobex__3</t>
  </si>
  <si>
    <t>inc_transfood_pc_fgt2_linpobex__3</t>
  </si>
  <si>
    <t>inc_transutil_pc_fgt0_linpobto__3</t>
  </si>
  <si>
    <t>inc_transutil_pc_fgt1_linpobto__3</t>
  </si>
  <si>
    <t>inc_transutil_pc_fgt2_linpobto__3</t>
  </si>
  <si>
    <t>inc_transutil_pc_fgt0_linpobex__3</t>
  </si>
  <si>
    <t>inc_transutil_pc_fgt1_linpobex__3</t>
  </si>
  <si>
    <t>inc_transutil_pc_fgt2_linpobex__3</t>
  </si>
  <si>
    <t>inc_adultomayor_uni_pc_fgt0_linpobto__3</t>
  </si>
  <si>
    <t>inc_adultomayor_uni_pc_fgt1_linpobto__3</t>
  </si>
  <si>
    <t>inc_adultomayor_uni_pc_fgt2_linpobto__3</t>
  </si>
  <si>
    <t>inc_adultomayor_uni_pc_fgt0_linpobex__3</t>
  </si>
  <si>
    <t>inc_adultomayor_uni_pc_fgt1_linpobex__3</t>
  </si>
  <si>
    <t>inc_adultomayor_uni_pc_fgt2_linpobex__3</t>
  </si>
  <si>
    <t>inc_monto_sub_andeFS_pc_pc_fgt0_linpobto__3</t>
  </si>
  <si>
    <t>inc_monto_sub_andeFS_pc_pc_fgt1_linpobto__3</t>
  </si>
  <si>
    <t>inc_monto_sub_andeFS_pc_pc_fgt2_linpobto__3</t>
  </si>
  <si>
    <t>inc_monto_sub_andeFS_pc_pc_fgt0_linpobex__3</t>
  </si>
  <si>
    <t>inc_monto_sub_andeFS_pc_pc_fgt1_linpobex__3</t>
  </si>
  <si>
    <t>inc_monto_sub_andeFS_pc_pc_fgt2_linpobex__3</t>
  </si>
  <si>
    <t>inc_monto_tekopora_pc_fgt0_linpobto__3</t>
  </si>
  <si>
    <t>inc_monto_tekopora_pc_fgt1_linpobto__3</t>
  </si>
  <si>
    <t>inc_monto_tekopora_pc_fgt2_linpobto__3</t>
  </si>
  <si>
    <t>inc_monto_tekopora_pc_fgt0_linpobex__3</t>
  </si>
  <si>
    <t>inc_monto_tekopora_pc_fgt1_linpobex__3</t>
  </si>
  <si>
    <t>inc_monto_tekopora_pc_fgt2_linpobex__3</t>
  </si>
  <si>
    <t>inc_monto_adulto_pc_fgt0_linpobto__3</t>
  </si>
  <si>
    <t>inc_monto_adulto_pc_fgt1_linpobto__3</t>
  </si>
  <si>
    <t>inc_monto_adulto_pc_fgt2_linpobto__3</t>
  </si>
  <si>
    <t>inc_monto_adulto_pc_fgt0_linpobex__3</t>
  </si>
  <si>
    <t>inc_monto_adulto_pc_fgt1_linpobex__3</t>
  </si>
  <si>
    <t>inc_monto_adulto_pc_fgt2_linpobex__3</t>
  </si>
  <si>
    <t>monto_nafta_pc_dependency_gross_mkt_inc_pc_3yes</t>
  </si>
  <si>
    <t>monto_nafta_pc_dependency_net_mkt_income_pc_3yes</t>
  </si>
  <si>
    <t>monto_nafta_pc_dependency_net_mkt_incirp_pc_3yes</t>
  </si>
  <si>
    <t>monto_nafta_pc_dependency_net_mkt_inc_irpssc_pc_3yes</t>
  </si>
  <si>
    <t>monto_nafta_pc_dependency_dis_inc_pc_3yes</t>
  </si>
  <si>
    <t>monto_nafta_pc_dependency_cons_inc_pc_3yes</t>
  </si>
  <si>
    <t>monto_nafta_pc_dependency_cons_inc_ande_pc_3yes</t>
  </si>
  <si>
    <t>monto_nafta_pc_dependency_final_inc_pc_3yes</t>
  </si>
  <si>
    <t>monto_nafta_pc_dependency_nso_inc_3yes</t>
  </si>
  <si>
    <t>monto_nafta_pc_dependency_linpobto__3yes</t>
  </si>
  <si>
    <t>monto_nafta_pc_dependency_linpobex__3yes</t>
  </si>
  <si>
    <t>labor_tax_pc_beneficiaries__4</t>
  </si>
  <si>
    <t>labor_tax_pc_benefits__4</t>
  </si>
  <si>
    <t>labor_tax_pc_coverage__4</t>
  </si>
  <si>
    <t>labor_tax_pc_mean__4</t>
  </si>
  <si>
    <t>inc_monto_becmed_pc_fgt0_linpobto__4</t>
  </si>
  <si>
    <t>inc_monto_becmed_pc_fgt1_linpobto__4</t>
  </si>
  <si>
    <t>inc_monto_becmed_pc_fgt2_linpobto__4</t>
  </si>
  <si>
    <t>inc_monto_becmed_pc_fgt0_linpobex__4</t>
  </si>
  <si>
    <t>inc_monto_becmed_pc_fgt1_linpobex__4</t>
  </si>
  <si>
    <t>inc_monto_becmed_pc_fgt2_linpobex__4</t>
  </si>
  <si>
    <t>inc_monto_becsup_pc_fgt0_linpobto__4</t>
  </si>
  <si>
    <t>inc_monto_becsup_pc_fgt1_linpobto__4</t>
  </si>
  <si>
    <t>inc_monto_becsup_pc_fgt2_linpobto__4</t>
  </si>
  <si>
    <t>inc_monto_becsup_pc_fgt0_linpobex__4</t>
  </si>
  <si>
    <t>inc_monto_becsup_pc_fgt1_linpobex__4</t>
  </si>
  <si>
    <t>inc_monto_becsup_pc_fgt2_linpobex__4</t>
  </si>
  <si>
    <t>inc_monto_transesp_pc_fgt0_linpobto__4</t>
  </si>
  <si>
    <t>inc_monto_transesp_pc_fgt1_linpobto__4</t>
  </si>
  <si>
    <t>inc_monto_transesp_pc_fgt2_linpobto__4</t>
  </si>
  <si>
    <t>inc_monto_transesp_pc_fgt0_linpobex__4</t>
  </si>
  <si>
    <t>inc_monto_transesp_pc_fgt1_linpobex__4</t>
  </si>
  <si>
    <t>inc_monto_transesp_pc_fgt2_linpobex__4</t>
  </si>
  <si>
    <t>inc_monto_transutil_pc_fgt0_linpobto__4</t>
  </si>
  <si>
    <t>inc_monto_transutil_pc_fgt1_linpobto__4</t>
  </si>
  <si>
    <t>inc_monto_transutil_pc_fgt2_linpobto__4</t>
  </si>
  <si>
    <t>inc_monto_transutil_pc_fgt0_linpobex__4</t>
  </si>
  <si>
    <t>inc_monto_transutil_pc_fgt1_linpobex__4</t>
  </si>
  <si>
    <t>inc_monto_transutil_pc_fgt2_linpobex__4</t>
  </si>
  <si>
    <t>inc_monto_pyty1_pc_fgt0_linpobto__4</t>
  </si>
  <si>
    <t>inc_monto_pyty1_pc_fgt1_linpobto__4</t>
  </si>
  <si>
    <t>inc_monto_pyty1_pc_fgt2_linpobto__4</t>
  </si>
  <si>
    <t>inc_monto_pyty1_pc_fgt0_linpobex__4</t>
  </si>
  <si>
    <t>inc_monto_pyty1_pc_fgt1_linpobex__4</t>
  </si>
  <si>
    <t>inc_monto_pyty1_pc_fgt2_linpobex__4</t>
  </si>
  <si>
    <t>inc_monto_pyty2_pc_fgt0_linpobto__4</t>
  </si>
  <si>
    <t>inc_monto_pyty2_pc_fgt1_linpobto__4</t>
  </si>
  <si>
    <t>inc_monto_pyty2_pc_fgt2_linpobto__4</t>
  </si>
  <si>
    <t>inc_monto_pyty2_pc_fgt0_linpobex__4</t>
  </si>
  <si>
    <t>inc_monto_pyty2_pc_fgt1_linpobex__4</t>
  </si>
  <si>
    <t>inc_monto_pyty2_pc_fgt2_linpobex__4</t>
  </si>
  <si>
    <t>inc_monto_nangareko_pc_fgt0_linpobto__4</t>
  </si>
  <si>
    <t>inc_monto_nangareko_pc_fgt1_linpobto__4</t>
  </si>
  <si>
    <t>inc_monto_nangareko_pc_fgt2_linpobto__4</t>
  </si>
  <si>
    <t>inc_monto_nangareko_pc_fgt0_linpobex__4</t>
  </si>
  <si>
    <t>inc_monto_nangareko_pc_fgt1_linpobex__4</t>
  </si>
  <si>
    <t>inc_monto_nangareko_pc_fgt2_linpobex__4</t>
  </si>
  <si>
    <t>inc_saludpub_pc_fgt0_linpobto__4</t>
  </si>
  <si>
    <t>inc_saludpub_pc_fgt1_linpobto__4</t>
  </si>
  <si>
    <t>inc_saludpub_pc_fgt2_linpobto__4</t>
  </si>
  <si>
    <t>inc_saludpub_pc_fgt0_linpobex__4</t>
  </si>
  <si>
    <t>inc_saludpub_pc_fgt1_linpobex__4</t>
  </si>
  <si>
    <t>inc_saludpub_pc_fgt2_linpobex__4</t>
  </si>
  <si>
    <t>inc_saludips_pc_fgt0_linpobto__4</t>
  </si>
  <si>
    <t>inc_saludips_pc_fgt1_linpobto__4</t>
  </si>
  <si>
    <t>inc_saludips_pc_fgt2_linpobto__4</t>
  </si>
  <si>
    <t>inc_saludips_pc_fgt0_linpobex__4</t>
  </si>
  <si>
    <t>inc_saludips_pc_fgt1_linpobex__4</t>
  </si>
  <si>
    <t>inc_saludips_pc_fgt2_linpobex__4</t>
  </si>
  <si>
    <t>tot_pit_pc_beneficiaries__4</t>
  </si>
  <si>
    <t>tot_pit_pc_benefits__4</t>
  </si>
  <si>
    <t>tot_pit_pc_coverage__4</t>
  </si>
  <si>
    <t>tot_pit_pc_mean__4</t>
  </si>
  <si>
    <t>tot_dit_corp_pc_beneficiaries__4</t>
  </si>
  <si>
    <t>tot_dit_corp_pc_benefits__4</t>
  </si>
  <si>
    <t>tot_dit_corp_pc_coverage__4</t>
  </si>
  <si>
    <t>tot_dit_corp_pc_mean__4</t>
  </si>
  <si>
    <t>tot_dit_corp_pc_dependency_gross_mkt_inc_pc_4yes</t>
  </si>
  <si>
    <t>tot_dit_corp_pc_dependency_net_mkt_income_pc_4yes</t>
  </si>
  <si>
    <t>tot_dit_corp_pc_dependency_net_mkt_incirp_pc_4yes</t>
  </si>
  <si>
    <t>tot_dit_corp_pc_dependency_net_mkt_inc_irpssc_pc_4yes</t>
  </si>
  <si>
    <t>tot_dit_corp_pc_dependency_dis_inc_pc_4yes</t>
  </si>
  <si>
    <t>tot_dit_corp_pc_dependency_cons_inc_pc_4yes</t>
  </si>
  <si>
    <t>tot_dit_corp_pc_dependency_cons_inc_ande_pc_4yes</t>
  </si>
  <si>
    <t>tot_dit_corp_pc_dependency_final_inc_pc_4yes</t>
  </si>
  <si>
    <t>tot_dit_corp_pc_dependency_nso_inc_4yes</t>
  </si>
  <si>
    <t>tot_dit_corp_pc_dependency_linpobto__4yes</t>
  </si>
  <si>
    <t>tot_dit_corp_pc_dependency_linpobex__4yes</t>
  </si>
  <si>
    <t>iragro_pc_beneficiaries__4</t>
  </si>
  <si>
    <t>iragro_pc_benefits__4</t>
  </si>
  <si>
    <t>iragro_pc_coverage__4</t>
  </si>
  <si>
    <t>iragro_pc_mean__4</t>
  </si>
  <si>
    <t>iracis_pc_beneficiaries__4</t>
  </si>
  <si>
    <t>iracis_pc_benefits__4</t>
  </si>
  <si>
    <t>iracis_pc_coverage__4</t>
  </si>
  <si>
    <t>iracis_pc_mean__4</t>
  </si>
  <si>
    <t>iracis_pc_dependency_gross_mkt_inc_pc_4yes</t>
  </si>
  <si>
    <t>iracis_pc_dependency_net_mkt_income_pc_4yes</t>
  </si>
  <si>
    <t>iracis_pc_dependency_net_mkt_incirp_pc_4yes</t>
  </si>
  <si>
    <t>iracis_pc_dependency_net_mkt_inc_irpssc_pc_4yes</t>
  </si>
  <si>
    <t>iracis_pc_dependency_dis_inc_pc_4yes</t>
  </si>
  <si>
    <t>iracis_pc_dependency_cons_inc_pc_4yes</t>
  </si>
  <si>
    <t>iracis_pc_dependency_cons_inc_ande_pc_4yes</t>
  </si>
  <si>
    <t>iracis_pc_dependency_final_inc_pc_4yes</t>
  </si>
  <si>
    <t>iracis_pc_dependency_nso_inc_4yes</t>
  </si>
  <si>
    <t>iracis_pc_dependency_linpobto__4yes</t>
  </si>
  <si>
    <t>iracis_pc_dependency_linpobex__4yes</t>
  </si>
  <si>
    <t>tot_deduction_taken_pc_beneficiaries__4</t>
  </si>
  <si>
    <t>tot_deduction_taken_pc_benefits__4</t>
  </si>
  <si>
    <t>tot_deduction_taken_pc_coverage__4</t>
  </si>
  <si>
    <t>tot_deduction_taken_pc_mean__4</t>
  </si>
  <si>
    <t>tekopora_inc_pc_beneficiaries__4</t>
  </si>
  <si>
    <t>tekopora_inc_pc_benefits__4</t>
  </si>
  <si>
    <t>tekopora_inc_pc_coverage__4</t>
  </si>
  <si>
    <t>tekopora_inc_pc_mean__4</t>
  </si>
  <si>
    <t>tekopora_inc_pc_dependency_gross_mkt_inc_pc_4yes</t>
  </si>
  <si>
    <t>tekopora_inc_pc_dependency_net_mkt_income_pc_4yes</t>
  </si>
  <si>
    <t>tekopora_inc_pc_dependency_net_mkt_incirp_pc_4yes</t>
  </si>
  <si>
    <t>tekopora_inc_pc_dependency_net_mkt_inc_irpssc_pc_4yes</t>
  </si>
  <si>
    <t>tekopora_inc_pc_dependency_dis_inc_pc_4yes</t>
  </si>
  <si>
    <t>tekopora_inc_pc_dependency_cons_inc_pc_4yes</t>
  </si>
  <si>
    <t>tekopora_inc_pc_dependency_cons_inc_ande_pc_4yes</t>
  </si>
  <si>
    <t>tekopora_inc_pc_dependency_final_inc_pc_4yes</t>
  </si>
  <si>
    <t>tekopora_inc_pc_dependency_nso_inc_4yes</t>
  </si>
  <si>
    <t>tekopora_inc_pc_dependency_linpobto__4yes</t>
  </si>
  <si>
    <t>tekopora_inc_pc_dependency_linpobex__4yes</t>
  </si>
  <si>
    <t>famassist_inc_pc_beneficiaries__4</t>
  </si>
  <si>
    <t>famassist_inc_pc_benefits__4</t>
  </si>
  <si>
    <t>famassist_inc_pc_coverage__4</t>
  </si>
  <si>
    <t>famassist_inc_pc_mean__4</t>
  </si>
  <si>
    <t>famassist_inc_pc_dependency_gross_mkt_inc_pc_4yes</t>
  </si>
  <si>
    <t>famassist_inc_pc_dependency_net_mkt_income_pc_4yes</t>
  </si>
  <si>
    <t>famassist_inc_pc_dependency_net_mkt_incirp_pc_4yes</t>
  </si>
  <si>
    <t>famassist_inc_pc_dependency_net_mkt_inc_irpssc_pc_4yes</t>
  </si>
  <si>
    <t>famassist_inc_pc_dependency_dis_inc_pc_4yes</t>
  </si>
  <si>
    <t>famassist_inc_pc_dependency_cons_inc_pc_4yes</t>
  </si>
  <si>
    <t>famassist_inc_pc_dependency_cons_inc_ande_pc_4yes</t>
  </si>
  <si>
    <t>famassist_inc_pc_dependency_final_inc_pc_4yes</t>
  </si>
  <si>
    <t>famassist_inc_pc_dependency_nso_inc_4yes</t>
  </si>
  <si>
    <t>famassist_inc_pc_dependency_linpobto__4yes</t>
  </si>
  <si>
    <t>famassist_inc_pc_dependency_linpobex__4yes</t>
  </si>
  <si>
    <t>adulto_inc_pc_beneficiaries__4</t>
  </si>
  <si>
    <t>adulto_inc_pc_benefits__4</t>
  </si>
  <si>
    <t>adulto_inc_pc_coverage__4</t>
  </si>
  <si>
    <t>adulto_inc_pc_mean__4</t>
  </si>
  <si>
    <t>adulto_inc_pc_dependency_gross_mkt_inc_pc_4yes</t>
  </si>
  <si>
    <t>adulto_inc_pc_dependency_net_mkt_income_pc_4yes</t>
  </si>
  <si>
    <t>adulto_inc_pc_dependency_net_mkt_incirp_pc_4yes</t>
  </si>
  <si>
    <t>adulto_inc_pc_dependency_net_mkt_inc_irpssc_pc_4yes</t>
  </si>
  <si>
    <t>adulto_inc_pc_dependency_dis_inc_pc_4yes</t>
  </si>
  <si>
    <t>adulto_inc_pc_dependency_cons_inc_pc_4yes</t>
  </si>
  <si>
    <t>adulto_inc_pc_dependency_cons_inc_ande_pc_4yes</t>
  </si>
  <si>
    <t>adulto_inc_pc_dependency_final_inc_pc_4yes</t>
  </si>
  <si>
    <t>adulto_inc_pc_dependency_nso_inc_4yes</t>
  </si>
  <si>
    <t>adulto_inc_pc_dependency_linpobto__4yes</t>
  </si>
  <si>
    <t>adulto_inc_pc_dependency_linpobex__4yes</t>
  </si>
  <si>
    <t>agtrans_inc_pc_beneficiaries__4</t>
  </si>
  <si>
    <t>agtrans_inc_pc_benefits__4</t>
  </si>
  <si>
    <t>agtrans_inc_pc_coverage__4</t>
  </si>
  <si>
    <t>agtrans_inc_pc_mean__4</t>
  </si>
  <si>
    <t>agtrans_inc_pc_dependency_gross_mkt_inc_pc_4yes</t>
  </si>
  <si>
    <t>agtrans_inc_pc_dependency_net_mkt_income_pc_4yes</t>
  </si>
  <si>
    <t>agtrans_inc_pc_dependency_net_mkt_incirp_pc_4yes</t>
  </si>
  <si>
    <t>agtrans_inc_pc_dependency_net_mkt_inc_irpssc_pc_4yes</t>
  </si>
  <si>
    <t>agtrans_inc_pc_dependency_dis_inc_pc_4yes</t>
  </si>
  <si>
    <t>agtrans_inc_pc_dependency_cons_inc_pc_4yes</t>
  </si>
  <si>
    <t>agtrans_inc_pc_dependency_cons_inc_ande_pc_4yes</t>
  </si>
  <si>
    <t>agtrans_inc_pc_dependency_final_inc_pc_4yes</t>
  </si>
  <si>
    <t>agtrans_inc_pc_dependency_nso_inc_4yes</t>
  </si>
  <si>
    <t>agtrans_inc_pc_dependency_linpobto__4yes</t>
  </si>
  <si>
    <t>agtrans_inc_pc_dependency_linpobex__4yes</t>
  </si>
  <si>
    <t>elec_sub_pc_beneficiaries__4</t>
  </si>
  <si>
    <t>elec_sub_pc_benefits__4</t>
  </si>
  <si>
    <t>elec_sub_pc_coverage__4</t>
  </si>
  <si>
    <t>elec_sub_pc_mean__4</t>
  </si>
  <si>
    <t>elec_sub_pc_dependency_gross_mkt_inc_pc_4yes</t>
  </si>
  <si>
    <t>elec_sub_pc_dependency_net_mkt_income_pc_4yes</t>
  </si>
  <si>
    <t>elec_sub_pc_dependency_net_mkt_incirp_pc_4yes</t>
  </si>
  <si>
    <t>elec_sub_pc_dependency_net_mkt_inc_irpssc_pc_4yes</t>
  </si>
  <si>
    <t>elec_sub_pc_dependency_dis_inc_pc_4yes</t>
  </si>
  <si>
    <t>elec_sub_pc_dependency_cons_inc_pc_4yes</t>
  </si>
  <si>
    <t>elec_sub_pc_dependency_cons_inc_ande_pc_4yes</t>
  </si>
  <si>
    <t>elec_sub_pc_dependency_final_inc_pc_4yes</t>
  </si>
  <si>
    <t>elec_sub_pc_dependency_nso_inc_4yes</t>
  </si>
  <si>
    <t>elec_sub_pc_dependency_linpobto__4yes</t>
  </si>
  <si>
    <t>elec_sub_pc_dependency_linpobex__4yes</t>
  </si>
  <si>
    <t>transporte_sub_pc_beneficiaries__4</t>
  </si>
  <si>
    <t>transporte_sub_pc_benefits__4</t>
  </si>
  <si>
    <t>transporte_sub_pc_coverage__4</t>
  </si>
  <si>
    <t>transporte_sub_pc_mean__4</t>
  </si>
  <si>
    <t>transporte_sub_pc_dependency_gross_mkt_inc_pc_4yes</t>
  </si>
  <si>
    <t>transporte_sub_pc_dependency_net_mkt_income_pc_4yes</t>
  </si>
  <si>
    <t>transporte_sub_pc_dependency_net_mkt_incirp_pc_4yes</t>
  </si>
  <si>
    <t>transporte_sub_pc_dependency_net_mkt_inc_irpssc_pc_4yes</t>
  </si>
  <si>
    <t>transporte_sub_pc_dependency_dis_inc_pc_4yes</t>
  </si>
  <si>
    <t>transporte_sub_pc_dependency_cons_inc_pc_4yes</t>
  </si>
  <si>
    <t>transporte_sub_pc_dependency_cons_inc_ande_pc_4yes</t>
  </si>
  <si>
    <t>transporte_sub_pc_dependency_final_inc_pc_4yes</t>
  </si>
  <si>
    <t>transporte_sub_pc_dependency_nso_inc_4yes</t>
  </si>
  <si>
    <t>transporte_sub_pc_dependency_linpobto__4yes</t>
  </si>
  <si>
    <t>transporte_sub_pc_dependency_linpobex__4yes</t>
  </si>
  <si>
    <t>monto_iva_pc_beneficiaries__4</t>
  </si>
  <si>
    <t>monto_iva_pc_benefits__4</t>
  </si>
  <si>
    <t>monto_iva_pc_coverage__4</t>
  </si>
  <si>
    <t>monto_iva_pc_mean__4</t>
  </si>
  <si>
    <t>senavitat_sub_pc_beneficiaries__4</t>
  </si>
  <si>
    <t>senavitat_sub_pc_benefits__4</t>
  </si>
  <si>
    <t>senavitat_sub_pc_coverage__4</t>
  </si>
  <si>
    <t>senavitat_sub_pc_mean__4</t>
  </si>
  <si>
    <t>senavitat_sub_pc_dependency_gross_mkt_inc_pc_4yes</t>
  </si>
  <si>
    <t>senavitat_sub_pc_dependency_net_mkt_income_pc_4yes</t>
  </si>
  <si>
    <t>senavitat_sub_pc_dependency_net_mkt_incirp_pc_4yes</t>
  </si>
  <si>
    <t>senavitat_sub_pc_dependency_net_mkt_inc_irpssc_pc_4yes</t>
  </si>
  <si>
    <t>senavitat_sub_pc_dependency_dis_inc_pc_4yes</t>
  </si>
  <si>
    <t>senavitat_sub_pc_dependency_cons_inc_pc_4yes</t>
  </si>
  <si>
    <t>senavitat_sub_pc_dependency_cons_inc_ande_pc_4yes</t>
  </si>
  <si>
    <t>senavitat_sub_pc_dependency_final_inc_pc_4yes</t>
  </si>
  <si>
    <t>senavitat_sub_pc_dependency_nso_inc_4yes</t>
  </si>
  <si>
    <t>senavitat_sub_pc_dependency_linpobto__4yes</t>
  </si>
  <si>
    <t>senavitat_sub_pc_dependency_linpobex__4yes</t>
  </si>
  <si>
    <t>becas_pc_beneficiaries__4</t>
  </si>
  <si>
    <t>becas_pc_benefits__4</t>
  </si>
  <si>
    <t>becas_pc_coverage__4</t>
  </si>
  <si>
    <t>becas_pc_mean__4</t>
  </si>
  <si>
    <t>becas_pc_dependency_gross_mkt_inc_pc_4yes</t>
  </si>
  <si>
    <t>becas_pc_dependency_net_mkt_income_pc_4yes</t>
  </si>
  <si>
    <t>becas_pc_dependency_net_mkt_incirp_pc_4yes</t>
  </si>
  <si>
    <t>becas_pc_dependency_net_mkt_inc_irpssc_pc_4yes</t>
  </si>
  <si>
    <t>becas_pc_dependency_dis_inc_pc_4yes</t>
  </si>
  <si>
    <t>becas_pc_dependency_cons_inc_pc_4yes</t>
  </si>
  <si>
    <t>becas_pc_dependency_cons_inc_ande_pc_4yes</t>
  </si>
  <si>
    <t>becas_pc_dependency_final_inc_pc_4yes</t>
  </si>
  <si>
    <t>becas_pc_dependency_nso_inc_4yes</t>
  </si>
  <si>
    <t>becas_pc_dependency_linpobto__4yes</t>
  </si>
  <si>
    <t>becas_pc_dependency_linpobex__4yes</t>
  </si>
  <si>
    <t>edupubpreesc_pc_beneficiaries__4</t>
  </si>
  <si>
    <t>edupubpreesc_pc_benefits__4</t>
  </si>
  <si>
    <t>edupubpreesc_pc_coverage__4</t>
  </si>
  <si>
    <t>edupubpreesc_pc_mean__4</t>
  </si>
  <si>
    <t>edupubpreesc_pc_dependency_gross_mkt_inc_pc_4yes</t>
  </si>
  <si>
    <t>edupubpreesc_pc_dependency_net_mkt_income_pc_4yes</t>
  </si>
  <si>
    <t>edupubpreesc_pc_dependency_net_mkt_incirp_pc_4yes</t>
  </si>
  <si>
    <t>edupubpreesc_pc_dependency_net_mkt_inc_irpssc_pc_4yes</t>
  </si>
  <si>
    <t>edupubpreesc_pc_dependency_dis_inc_pc_4yes</t>
  </si>
  <si>
    <t>edupubpreesc_pc_dependency_cons_inc_pc_4yes</t>
  </si>
  <si>
    <t>edupubpreesc_pc_dependency_cons_inc_ande_pc_4yes</t>
  </si>
  <si>
    <t>edupubpreesc_pc_dependency_final_inc_pc_4yes</t>
  </si>
  <si>
    <t>edupubpreesc_pc_dependency_nso_inc_4yes</t>
  </si>
  <si>
    <t>edupubpreesc_pc_dependency_linpobto__4yes</t>
  </si>
  <si>
    <t>edupubpreesc_pc_dependency_linpobex__4yes</t>
  </si>
  <si>
    <t>edupubprim_pc_beneficiaries__4</t>
  </si>
  <si>
    <t>edupubprim_pc_benefits__4</t>
  </si>
  <si>
    <t>edupubprim_pc_coverage__4</t>
  </si>
  <si>
    <t>edupubprim_pc_mean__4</t>
  </si>
  <si>
    <t>edupubprim_pc_dependency_gross_mkt_inc_pc_4yes</t>
  </si>
  <si>
    <t>edupubprim_pc_dependency_net_mkt_income_pc_4yes</t>
  </si>
  <si>
    <t>edupubprim_pc_dependency_net_mkt_incirp_pc_4yes</t>
  </si>
  <si>
    <t>edupubprim_pc_dependency_net_mkt_inc_irpssc_pc_4yes</t>
  </si>
  <si>
    <t>edupubprim_pc_dependency_dis_inc_pc_4yes</t>
  </si>
  <si>
    <t>edupubprim_pc_dependency_cons_inc_pc_4yes</t>
  </si>
  <si>
    <t>edupubprim_pc_dependency_cons_inc_ande_pc_4yes</t>
  </si>
  <si>
    <t>edupubprim_pc_dependency_final_inc_pc_4yes</t>
  </si>
  <si>
    <t>edupubprim_pc_dependency_nso_inc_4yes</t>
  </si>
  <si>
    <t>edupubprim_pc_dependency_linpobto__4yes</t>
  </si>
  <si>
    <t>edupubprim_pc_dependency_linpobex__4yes</t>
  </si>
  <si>
    <t>edupubsec_pc_beneficiaries__4</t>
  </si>
  <si>
    <t>edupubsec_pc_benefits__4</t>
  </si>
  <si>
    <t>edupubsec_pc_coverage__4</t>
  </si>
  <si>
    <t>edupubsec_pc_mean__4</t>
  </si>
  <si>
    <t>edupubsec_pc_dependency_gross_mkt_inc_pc_4yes</t>
  </si>
  <si>
    <t>edupubsec_pc_dependency_net_mkt_income_pc_4yes</t>
  </si>
  <si>
    <t>edupubsec_pc_dependency_net_mkt_incirp_pc_4yes</t>
  </si>
  <si>
    <t>edupubsec_pc_dependency_net_mkt_inc_irpssc_pc_4yes</t>
  </si>
  <si>
    <t>edupubsec_pc_dependency_dis_inc_pc_4yes</t>
  </si>
  <si>
    <t>edupubsec_pc_dependency_cons_inc_pc_4yes</t>
  </si>
  <si>
    <t>edupubsec_pc_dependency_cons_inc_ande_pc_4yes</t>
  </si>
  <si>
    <t>edupubsec_pc_dependency_final_inc_pc_4yes</t>
  </si>
  <si>
    <t>edupubsec_pc_dependency_nso_inc_4yes</t>
  </si>
  <si>
    <t>edupubsec_pc_dependency_linpobto__4yes</t>
  </si>
  <si>
    <t>edupubsec_pc_dependency_linpobex__4yes</t>
  </si>
  <si>
    <t>edupubuni_pc_beneficiaries__4</t>
  </si>
  <si>
    <t>edupubuni_pc_benefits__4</t>
  </si>
  <si>
    <t>edupubuni_pc_coverage__4</t>
  </si>
  <si>
    <t>edupubuni_pc_mean__4</t>
  </si>
  <si>
    <t>edupubuni_pc_dependency_gross_mkt_inc_pc_4yes</t>
  </si>
  <si>
    <t>edupubuni_pc_dependency_net_mkt_income_pc_4yes</t>
  </si>
  <si>
    <t>edupubuni_pc_dependency_net_mkt_incirp_pc_4yes</t>
  </si>
  <si>
    <t>edupubuni_pc_dependency_net_mkt_inc_irpssc_pc_4yes</t>
  </si>
  <si>
    <t>edupubuni_pc_dependency_dis_inc_pc_4yes</t>
  </si>
  <si>
    <t>edupubuni_pc_dependency_cons_inc_pc_4yes</t>
  </si>
  <si>
    <t>edupubuni_pc_dependency_cons_inc_ande_pc_4yes</t>
  </si>
  <si>
    <t>edupubuni_pc_dependency_final_inc_pc_4yes</t>
  </si>
  <si>
    <t>edupubuni_pc_dependency_nso_inc_4yes</t>
  </si>
  <si>
    <t>edupubuni_pc_dependency_linpobto__4yes</t>
  </si>
  <si>
    <t>edupubuni_pc_dependency_linpobex__4yes</t>
  </si>
  <si>
    <t>transfood_pc_beneficiaries__4</t>
  </si>
  <si>
    <t>transfood_pc_benefits__4</t>
  </si>
  <si>
    <t>transfood_pc_coverage__4</t>
  </si>
  <si>
    <t>transfood_pc_mean__4</t>
  </si>
  <si>
    <t>transfood_pc_dependency_gross_mkt_inc_pc_4yes</t>
  </si>
  <si>
    <t>transfood_pc_dependency_net_mkt_income_pc_4yes</t>
  </si>
  <si>
    <t>transfood_pc_dependency_net_mkt_incirp_pc_4yes</t>
  </si>
  <si>
    <t>transfood_pc_dependency_net_mkt_inc_irpssc_pc_4yes</t>
  </si>
  <si>
    <t>transfood_pc_dependency_dis_inc_pc_4yes</t>
  </si>
  <si>
    <t>transfood_pc_dependency_cons_inc_pc_4yes</t>
  </si>
  <si>
    <t>transfood_pc_dependency_cons_inc_ande_pc_4yes</t>
  </si>
  <si>
    <t>transfood_pc_dependency_final_inc_pc_4yes</t>
  </si>
  <si>
    <t>transfood_pc_dependency_nso_inc_4yes</t>
  </si>
  <si>
    <t>transfood_pc_dependency_linpobto__4yes</t>
  </si>
  <si>
    <t>transfood_pc_dependency_linpobex__4yes</t>
  </si>
  <si>
    <t>transutil_pc_beneficiaries__4</t>
  </si>
  <si>
    <t>transutil_pc_benefits__4</t>
  </si>
  <si>
    <t>transutil_pc_coverage__4</t>
  </si>
  <si>
    <t>transutil_pc_mean__4</t>
  </si>
  <si>
    <t>transutil_pc_dependency_gross_mkt_inc_pc_4yes</t>
  </si>
  <si>
    <t>transutil_pc_dependency_net_mkt_income_pc_4yes</t>
  </si>
  <si>
    <t>transutil_pc_dependency_net_mkt_incirp_pc_4yes</t>
  </si>
  <si>
    <t>transutil_pc_dependency_net_mkt_inc_irpssc_pc_4yes</t>
  </si>
  <si>
    <t>transutil_pc_dependency_dis_inc_pc_4yes</t>
  </si>
  <si>
    <t>transutil_pc_dependency_cons_inc_pc_4yes</t>
  </si>
  <si>
    <t>transutil_pc_dependency_cons_inc_ande_pc_4yes</t>
  </si>
  <si>
    <t>transutil_pc_dependency_final_inc_pc_4yes</t>
  </si>
  <si>
    <t>transutil_pc_dependency_nso_inc_4yes</t>
  </si>
  <si>
    <t>transutil_pc_dependency_linpobto__4yes</t>
  </si>
  <si>
    <t>transutil_pc_dependency_linpobex__4yes</t>
  </si>
  <si>
    <t>adultomayor_uni_pc_beneficiaries__4</t>
  </si>
  <si>
    <t>adultomayor_uni_pc_benefits__4</t>
  </si>
  <si>
    <t>adultomayor_uni_pc_coverage__4</t>
  </si>
  <si>
    <t>adultomayor_uni_pc_mean__4</t>
  </si>
  <si>
    <t>adultomayor_uni_pc_dependency_gross_mkt_inc_pc_4yes</t>
  </si>
  <si>
    <t>adultomayor_uni_pc_dependency_net_mkt_income_pc_4yes</t>
  </si>
  <si>
    <t>adultomayor_uni_pc_dependency_net_mkt_incirp_pc_4yes</t>
  </si>
  <si>
    <t>adultomayor_uni_pc_dependency_net_mkt_inc_irpssc_pc_4yes</t>
  </si>
  <si>
    <t>adultomayor_uni_pc_dependency_dis_inc_pc_4yes</t>
  </si>
  <si>
    <t>adultomayor_uni_pc_dependency_cons_inc_pc_4yes</t>
  </si>
  <si>
    <t>adultomayor_uni_pc_dependency_cons_inc_ande_pc_4yes</t>
  </si>
  <si>
    <t>adultomayor_uni_pc_dependency_final_inc_pc_4yes</t>
  </si>
  <si>
    <t>adultomayor_uni_pc_dependency_nso_inc_4yes</t>
  </si>
  <si>
    <t>adultomayor_uni_pc_dependency_linpobto__4yes</t>
  </si>
  <si>
    <t>adultomayor_uni_pc_dependency_linpobex__4yes</t>
  </si>
  <si>
    <t>monto_sub_andeFS_pc_pc_beneficiaries__4</t>
  </si>
  <si>
    <t>monto_sub_andeFS_pc_pc_benefits__4</t>
  </si>
  <si>
    <t>monto_sub_andeFS_pc_pc_coverage__4</t>
  </si>
  <si>
    <t>monto_sub_andeFS_pc_pc_mean__4</t>
  </si>
  <si>
    <t>monto_iva_pc_dependency_gross_mkt_inc_pc_4yes</t>
  </si>
  <si>
    <t>monto_iva_pc_dependency_net_mkt_income_pc_4yes</t>
  </si>
  <si>
    <t>monto_iva_pc_dependency_net_mkt_incirp_pc_4yes</t>
  </si>
  <si>
    <t>monto_iva_pc_dependency_net_mkt_inc_irpssc_pc_4yes</t>
  </si>
  <si>
    <t>monto_iva_pc_dependency_dis_inc_pc_4yes</t>
  </si>
  <si>
    <t>monto_iva_pc_dependency_cons_inc_pc_4yes</t>
  </si>
  <si>
    <t>monto_iva_pc_dependency_cons_inc_ande_pc_4yes</t>
  </si>
  <si>
    <t>monto_iva_pc_dependency_final_inc_pc_4yes</t>
  </si>
  <si>
    <t>monto_iva_pc_dependency_nso_inc_4yes</t>
  </si>
  <si>
    <t>monto_iva_pc_dependency_linpobto__4yes</t>
  </si>
  <si>
    <t>monto_iva_pc_dependency_linpobex__4yes</t>
  </si>
  <si>
    <t>monto_isc_pc_beneficiaries__4</t>
  </si>
  <si>
    <t>monto_isc_pc_benefits__4</t>
  </si>
  <si>
    <t>monto_isc_pc_coverage__4</t>
  </si>
  <si>
    <t>monto_isc_pc_mean__4</t>
  </si>
  <si>
    <t>monto_tekopora_pc_beneficiaries__4</t>
  </si>
  <si>
    <t>monto_tekopora_pc_benefits__4</t>
  </si>
  <si>
    <t>monto_tekopora_pc_coverage__4</t>
  </si>
  <si>
    <t>monto_tekopora_pc_mean__4</t>
  </si>
  <si>
    <t>monto_tekopora_pc_dependency_gross_mkt_inc_pc_4yes</t>
  </si>
  <si>
    <t>monto_tekopora_pc_dependency_net_mkt_income_pc_4yes</t>
  </si>
  <si>
    <t>monto_tekopora_pc_dependency_net_mkt_incirp_pc_4yes</t>
  </si>
  <si>
    <t>monto_tekopora_pc_dependency_net_mkt_inc_irpssc_pc_4yes</t>
  </si>
  <si>
    <t>monto_tekopora_pc_dependency_dis_inc_pc_4yes</t>
  </si>
  <si>
    <t>monto_tekopora_pc_dependency_cons_inc_pc_4yes</t>
  </si>
  <si>
    <t>monto_tekopora_pc_dependency_cons_inc_ande_pc_4yes</t>
  </si>
  <si>
    <t>monto_tekopora_pc_dependency_final_inc_pc_4yes</t>
  </si>
  <si>
    <t>monto_tekopora_pc_dependency_nso_inc_4yes</t>
  </si>
  <si>
    <t>monto_tekopora_pc_dependency_linpobto__4yes</t>
  </si>
  <si>
    <t>monto_tekopora_pc_dependency_linpobex__4yes</t>
  </si>
  <si>
    <t>monto_adulto_pc_beneficiaries__4</t>
  </si>
  <si>
    <t>monto_adulto_pc_benefits__4</t>
  </si>
  <si>
    <t>monto_adulto_pc_coverage__4</t>
  </si>
  <si>
    <t>monto_adulto_pc_mean__4</t>
  </si>
  <si>
    <t>monto_adulto_pc_dependency_gross_mkt_inc_pc_4yes</t>
  </si>
  <si>
    <t>monto_adulto_pc_dependency_net_mkt_income_pc_4yes</t>
  </si>
  <si>
    <t>monto_adulto_pc_dependency_net_mkt_incirp_pc_4yes</t>
  </si>
  <si>
    <t>monto_adulto_pc_dependency_net_mkt_inc_irpssc_pc_4yes</t>
  </si>
  <si>
    <t>monto_adulto_pc_dependency_dis_inc_pc_4yes</t>
  </si>
  <si>
    <t>monto_adulto_pc_dependency_cons_inc_pc_4yes</t>
  </si>
  <si>
    <t>monto_adulto_pc_dependency_cons_inc_ande_pc_4yes</t>
  </si>
  <si>
    <t>monto_adulto_pc_dependency_final_inc_pc_4yes</t>
  </si>
  <si>
    <t>monto_adulto_pc_dependency_nso_inc_4yes</t>
  </si>
  <si>
    <t>monto_adulto_pc_dependency_linpobto__4yes</t>
  </si>
  <si>
    <t>monto_adulto_pc_dependency_linpobex__4yes</t>
  </si>
  <si>
    <t>monto_becmed_pc_beneficiaries__4</t>
  </si>
  <si>
    <t>monto_becmed_pc_benefits__4</t>
  </si>
  <si>
    <t>monto_becmed_pc_coverage__4</t>
  </si>
  <si>
    <t>monto_becmed_pc_mean__4</t>
  </si>
  <si>
    <t>monto_becsup_pc_beneficiaries__4</t>
  </si>
  <si>
    <t>monto_becsup_pc_benefits__4</t>
  </si>
  <si>
    <t>monto_becsup_pc_coverage__4</t>
  </si>
  <si>
    <t>monto_becsup_pc_mean__4</t>
  </si>
  <si>
    <t>monto_becsup_pc_dependency_gross_mkt_inc_pc_4yes</t>
  </si>
  <si>
    <t>monto_becsup_pc_dependency_net_mkt_income_pc_4yes</t>
  </si>
  <si>
    <t>monto_becsup_pc_dependency_net_mkt_incirp_pc_4yes</t>
  </si>
  <si>
    <t>monto_becsup_pc_dependency_net_mkt_inc_irpssc_pc_4yes</t>
  </si>
  <si>
    <t>monto_becsup_pc_dependency_dis_inc_pc_4yes</t>
  </si>
  <si>
    <t>monto_becsup_pc_dependency_cons_inc_pc_4yes</t>
  </si>
  <si>
    <t>monto_becsup_pc_dependency_cons_inc_ande_pc_4yes</t>
  </si>
  <si>
    <t>monto_becsup_pc_dependency_final_inc_pc_4yes</t>
  </si>
  <si>
    <t>monto_becsup_pc_dependency_nso_inc_4yes</t>
  </si>
  <si>
    <t>monto_becsup_pc_dependency_linpobto__4yes</t>
  </si>
  <si>
    <t>monto_becsup_pc_dependency_linpobex__4yes</t>
  </si>
  <si>
    <t>monto_transesp_pc_beneficiaries__4</t>
  </si>
  <si>
    <t>monto_transesp_pc_benefits__4</t>
  </si>
  <si>
    <t>monto_transesp_pc_coverage__4</t>
  </si>
  <si>
    <t>monto_transesp_pc_mean__4</t>
  </si>
  <si>
    <t>monto_transesp_pc_dependency_gross_mkt_inc_pc_4yes</t>
  </si>
  <si>
    <t>monto_transesp_pc_dependency_net_mkt_income_pc_4yes</t>
  </si>
  <si>
    <t>monto_transesp_pc_dependency_net_mkt_incirp_pc_4yes</t>
  </si>
  <si>
    <t>monto_transesp_pc_dependency_net_mkt_inc_irpssc_pc_4yes</t>
  </si>
  <si>
    <t>monto_transesp_pc_dependency_dis_inc_pc_4yes</t>
  </si>
  <si>
    <t>monto_transesp_pc_dependency_cons_inc_pc_4yes</t>
  </si>
  <si>
    <t>monto_transesp_pc_dependency_cons_inc_ande_pc_4yes</t>
  </si>
  <si>
    <t>monto_transesp_pc_dependency_final_inc_pc_4yes</t>
  </si>
  <si>
    <t>monto_transesp_pc_dependency_nso_inc_4yes</t>
  </si>
  <si>
    <t>monto_transesp_pc_dependency_linpobto__4yes</t>
  </si>
  <si>
    <t>monto_transesp_pc_dependency_linpobex__4yes</t>
  </si>
  <si>
    <t>monto_transutil_pc_beneficiaries__4</t>
  </si>
  <si>
    <t>monto_transutil_pc_benefits__4</t>
  </si>
  <si>
    <t>monto_transutil_pc_coverage__4</t>
  </si>
  <si>
    <t>monto_transutil_pc_mean__4</t>
  </si>
  <si>
    <t>monto_transutil_pc_dependency_gross_mkt_inc_pc_4yes</t>
  </si>
  <si>
    <t>monto_transutil_pc_dependency_net_mkt_income_pc_4yes</t>
  </si>
  <si>
    <t>monto_transutil_pc_dependency_net_mkt_incirp_pc_4yes</t>
  </si>
  <si>
    <t>monto_transutil_pc_dependency_net_mkt_inc_irpssc_pc_4yes</t>
  </si>
  <si>
    <t>monto_transutil_pc_dependency_dis_inc_pc_4yes</t>
  </si>
  <si>
    <t>monto_transutil_pc_dependency_cons_inc_pc_4yes</t>
  </si>
  <si>
    <t>monto_transutil_pc_dependency_cons_inc_ande_pc_4yes</t>
  </si>
  <si>
    <t>monto_transutil_pc_dependency_final_inc_pc_4yes</t>
  </si>
  <si>
    <t>monto_transutil_pc_dependency_nso_inc_4yes</t>
  </si>
  <si>
    <t>monto_transutil_pc_dependency_linpobto__4yes</t>
  </si>
  <si>
    <t>monto_transutil_pc_dependency_linpobex__4yes</t>
  </si>
  <si>
    <t>monto_pyty1_pc_beneficiaries__4</t>
  </si>
  <si>
    <t>monto_pyty1_pc_benefits__4</t>
  </si>
  <si>
    <t>monto_pyty1_pc_coverage__4</t>
  </si>
  <si>
    <t>monto_pyty1_pc_mean__4</t>
  </si>
  <si>
    <t>monto_pyty2_pc_beneficiaries__4</t>
  </si>
  <si>
    <t>monto_pyty2_pc_benefits__4</t>
  </si>
  <si>
    <t>monto_pyty2_pc_coverage__4</t>
  </si>
  <si>
    <t>monto_pyty2_pc_mean__4</t>
  </si>
  <si>
    <t>monto_nangareko_pc_beneficiaries__4</t>
  </si>
  <si>
    <t>monto_nangareko_pc_benefits__4</t>
  </si>
  <si>
    <t>monto_nangareko_pc_coverage__4</t>
  </si>
  <si>
    <t>monto_nangareko_pc_mean__4</t>
  </si>
  <si>
    <t>saludpub_pc_beneficiaries__4</t>
  </si>
  <si>
    <t>saludpub_pc_benefits__4</t>
  </si>
  <si>
    <t>saludpub_pc_coverage__4</t>
  </si>
  <si>
    <t>saludpub_pc_mean__4</t>
  </si>
  <si>
    <t>saludpub_pc_dependency_gross_mkt_inc_pc_4yes</t>
  </si>
  <si>
    <t>saludpub_pc_dependency_net_mkt_income_pc_4yes</t>
  </si>
  <si>
    <t>saludpub_pc_dependency_net_mkt_incirp_pc_4yes</t>
  </si>
  <si>
    <t>saludpub_pc_dependency_net_mkt_inc_irpssc_pc_4yes</t>
  </si>
  <si>
    <t>saludpub_pc_dependency_dis_inc_pc_4yes</t>
  </si>
  <si>
    <t>saludpub_pc_dependency_cons_inc_pc_4yes</t>
  </si>
  <si>
    <t>saludpub_pc_dependency_cons_inc_ande_pc_4yes</t>
  </si>
  <si>
    <t>saludpub_pc_dependency_final_inc_pc_4yes</t>
  </si>
  <si>
    <t>saludpub_pc_dependency_nso_inc_4yes</t>
  </si>
  <si>
    <t>saludpub_pc_dependency_linpobto__4yes</t>
  </si>
  <si>
    <t>saludpub_pc_dependency_linpobex__4yes</t>
  </si>
  <si>
    <t>monto_isc_pc_dependency_gross_mkt_inc_pc_4yes</t>
  </si>
  <si>
    <t>monto_isc_pc_dependency_net_mkt_income_pc_4yes</t>
  </si>
  <si>
    <t>monto_isc_pc_dependency_net_mkt_incirp_pc_4yes</t>
  </si>
  <si>
    <t>monto_isc_pc_dependency_net_mkt_inc_irpssc_pc_4yes</t>
  </si>
  <si>
    <t>monto_isc_pc_dependency_dis_inc_pc_4yes</t>
  </si>
  <si>
    <t>monto_isc_pc_dependency_cons_inc_pc_4yes</t>
  </si>
  <si>
    <t>monto_isc_pc_dependency_cons_inc_ande_pc_4yes</t>
  </si>
  <si>
    <t>monto_isc_pc_dependency_final_inc_pc_4yes</t>
  </si>
  <si>
    <t>monto_isc_pc_dependency_nso_inc_4yes</t>
  </si>
  <si>
    <t>monto_isc_pc_dependency_linpobto__4yes</t>
  </si>
  <si>
    <t>monto_isc_pc_dependency_linpobex__4yes</t>
  </si>
  <si>
    <t>ssc_pc_beneficiaries__4</t>
  </si>
  <si>
    <t>ssc_pc_benefits__4</t>
  </si>
  <si>
    <t>ssc_pc_coverage__4</t>
  </si>
  <si>
    <t>ssc_pc_mean__4</t>
  </si>
  <si>
    <t>saludips_pc_beneficiaries__4</t>
  </si>
  <si>
    <t>saludips_pc_benefits__4</t>
  </si>
  <si>
    <t>saludips_pc_coverage__4</t>
  </si>
  <si>
    <t>saludips_pc_mean__4</t>
  </si>
  <si>
    <t>saludips_pc_dependency_gross_mkt_inc_pc_4yes</t>
  </si>
  <si>
    <t>saludips_pc_dependency_net_mkt_income_pc_4yes</t>
  </si>
  <si>
    <t>saludips_pc_dependency_net_mkt_incirp_pc_4yes</t>
  </si>
  <si>
    <t>saludips_pc_dependency_net_mkt_inc_irpssc_pc_4yes</t>
  </si>
  <si>
    <t>saludips_pc_dependency_dis_inc_pc_4yes</t>
  </si>
  <si>
    <t>saludips_pc_dependency_cons_inc_pc_4yes</t>
  </si>
  <si>
    <t>saludips_pc_dependency_cons_inc_ande_pc_4yes</t>
  </si>
  <si>
    <t>saludips_pc_dependency_final_inc_pc_4yes</t>
  </si>
  <si>
    <t>saludips_pc_dependency_nso_inc_4yes</t>
  </si>
  <si>
    <t>saludips_pc_dependency_linpobto__4yes</t>
  </si>
  <si>
    <t>saludips_pc_dependency_linpobex__4yes</t>
  </si>
  <si>
    <t>gross_mkt_inc_pc_benefits__4</t>
  </si>
  <si>
    <t>gross_mkt_inc_pc_coverage__4</t>
  </si>
  <si>
    <t>gross_mkt_inc_pc_mean__4</t>
  </si>
  <si>
    <t>gross_mkt_inc_pc_dependency_gross_mkt_inc_pc_4yes</t>
  </si>
  <si>
    <t>gross_mkt_inc_pc_dependency_net_mkt_income_pc_4yes</t>
  </si>
  <si>
    <t>gross_mkt_inc_pc_dependency_net_mkt_incirp_pc_4yes</t>
  </si>
  <si>
    <t>gross_mkt_inc_pc_dependency_net_mkt_inc_irpssc_pc_4yes</t>
  </si>
  <si>
    <t>gross_mkt_inc_pc_dependency_dis_inc_pc_4yes</t>
  </si>
  <si>
    <t>gross_mkt_inc_pc_dependency_cons_inc_pc_4yes</t>
  </si>
  <si>
    <t>gross_mkt_inc_pc_dependency_cons_inc_ande_pc_4yes</t>
  </si>
  <si>
    <t>gross_mkt_inc_pc_dependency_final_inc_pc_4yes</t>
  </si>
  <si>
    <t>gross_mkt_inc_pc_dependency_nso_inc_4yes</t>
  </si>
  <si>
    <t>gross_mkt_inc_pc_dependency_linpobto__4yes</t>
  </si>
  <si>
    <t>gross_mkt_inc_pc_fgt0_linpobto__4</t>
  </si>
  <si>
    <t>gross_mkt_inc_pc_fgt1_linpobto__4</t>
  </si>
  <si>
    <t>gross_mkt_inc_pc_fgt2_linpobto__4</t>
  </si>
  <si>
    <t>gross_mkt_inc_pc_dependency_linpobex__4yes</t>
  </si>
  <si>
    <t>gross_mkt_inc_pc_fgt0_linpobex__4</t>
  </si>
  <si>
    <t>gross_mkt_inc_pc_fgt1_linpobex__4</t>
  </si>
  <si>
    <t>gross_mkt_inc_pc_fgt2_linpobex__4</t>
  </si>
  <si>
    <t>net_mkt_income_pc_benefits__4</t>
  </si>
  <si>
    <t>net_mkt_income_pc_coverage__4</t>
  </si>
  <si>
    <t>net_mkt_income_pc_mean__4</t>
  </si>
  <si>
    <t>net_mkt_income_pc_dependency_gross_mkt_inc_pc_4yes</t>
  </si>
  <si>
    <t>net_mkt_income_pc_dependency_net_mkt_income_pc_4yes</t>
  </si>
  <si>
    <t>net_mkt_income_pc_dependency_net_mkt_incirp_pc_4yes</t>
  </si>
  <si>
    <t>net_mkt_income_pc_dependency_net_mkt_inc_irpssc_pc_4yes</t>
  </si>
  <si>
    <t>net_mkt_income_pc_dependency_dis_inc_pc_4yes</t>
  </si>
  <si>
    <t>net_mkt_income_pc_dependency_cons_inc_pc_4yes</t>
  </si>
  <si>
    <t>net_mkt_income_pc_dependency_cons_inc_ande_pc_4yes</t>
  </si>
  <si>
    <t>net_mkt_income_pc_dependency_final_inc_pc_4yes</t>
  </si>
  <si>
    <t>net_mkt_income_pc_dependency_nso_inc_4yes</t>
  </si>
  <si>
    <t>net_mkt_income_pc_dependency_linpobto__4yes</t>
  </si>
  <si>
    <t>net_mkt_income_pc_fgt0_linpobto__4</t>
  </si>
  <si>
    <t>net_mkt_income_pc_fgt1_linpobto__4</t>
  </si>
  <si>
    <t>net_mkt_income_pc_fgt2_linpobto__4</t>
  </si>
  <si>
    <t>net_mkt_income_pc_dependency_linpobex__4yes</t>
  </si>
  <si>
    <t>net_mkt_income_pc_fgt0_linpobex__4</t>
  </si>
  <si>
    <t>net_mkt_income_pc_fgt1_linpobex__4</t>
  </si>
  <si>
    <t>net_mkt_income_pc_fgt2_linpobex__4</t>
  </si>
  <si>
    <t>net_mkt_incirp_pc_benefits__4</t>
  </si>
  <si>
    <t>net_mkt_incirp_pc_coverage__4</t>
  </si>
  <si>
    <t>net_mkt_incirp_pc_mean__4</t>
  </si>
  <si>
    <t>net_mkt_incirp_pc_dependency_gross_mkt_inc_pc_4yes</t>
  </si>
  <si>
    <t>net_mkt_incirp_pc_dependency_net_mkt_income_pc_4yes</t>
  </si>
  <si>
    <t>net_mkt_incirp_pc_dependency_net_mkt_incirp_pc_4yes</t>
  </si>
  <si>
    <t>net_mkt_incirp_pc_dependency_net_mkt_inc_irpssc_pc_4yes</t>
  </si>
  <si>
    <t>net_mkt_incirp_pc_dependency_dis_inc_pc_4yes</t>
  </si>
  <si>
    <t>net_mkt_incirp_pc_dependency_cons_inc_pc_4yes</t>
  </si>
  <si>
    <t>net_mkt_incirp_pc_dependency_cons_inc_ande_pc_4yes</t>
  </si>
  <si>
    <t>net_mkt_incirp_pc_dependency_final_inc_pc_4yes</t>
  </si>
  <si>
    <t>net_mkt_incirp_pc_dependency_nso_inc_4yes</t>
  </si>
  <si>
    <t>net_mkt_incirp_pc_dependency_linpobto__4yes</t>
  </si>
  <si>
    <t>net_mkt_incirp_pc_fgt0_linpobto__4</t>
  </si>
  <si>
    <t>net_mkt_incirp_pc_fgt1_linpobto__4</t>
  </si>
  <si>
    <t>net_mkt_incirp_pc_fgt2_linpobto__4</t>
  </si>
  <si>
    <t>net_mkt_incirp_pc_dependency_linpobex__4yes</t>
  </si>
  <si>
    <t>net_mkt_incirp_pc_fgt0_linpobex__4</t>
  </si>
  <si>
    <t>net_mkt_incirp_pc_fgt1_linpobex__4</t>
  </si>
  <si>
    <t>net_mkt_incirp_pc_fgt2_linpobex__4</t>
  </si>
  <si>
    <t>net_mkt_inc_irpssc_pc_benefits__4</t>
  </si>
  <si>
    <t>net_mkt_inc_irpssc_pc_coverage__4</t>
  </si>
  <si>
    <t>net_mkt_inc_irpssc_pc_mean__4</t>
  </si>
  <si>
    <t>net_mkt_inc_irpssc_pc_dependency_gross_mkt_inc_pc_4yes</t>
  </si>
  <si>
    <t>net_mkt_inc_irpssc_pc_dependency_net_mkt_income_pc_4yes</t>
  </si>
  <si>
    <t>net_mkt_inc_irpssc_pc_dependency_net_mkt_incirp_pc_4yes</t>
  </si>
  <si>
    <t>net_mkt_inc_irpssc_pc_dependency_net_mkt_inc_irpssc_pc_4yes</t>
  </si>
  <si>
    <t>net_mkt_inc_irpssc_pc_dependency_dis_inc_pc_4yes</t>
  </si>
  <si>
    <t>net_mkt_inc_irpssc_pc_dependency_cons_inc_pc_4yes</t>
  </si>
  <si>
    <t>net_mkt_inc_irpssc_pc_dependency_cons_inc_ande_pc_4yes</t>
  </si>
  <si>
    <t>net_mkt_inc_irpssc_pc_dependency_final_inc_pc_4yes</t>
  </si>
  <si>
    <t>net_mkt_inc_irpssc_pc_dependency_nso_inc_4yes</t>
  </si>
  <si>
    <t>net_mkt_inc_irpssc_pc_dependency_linpobto__4yes</t>
  </si>
  <si>
    <t>net_mkt_inc_irpssc_pc_fgt0_linpobto__4</t>
  </si>
  <si>
    <t>net_mkt_inc_irpssc_pc_fgt1_linpobto__4</t>
  </si>
  <si>
    <t>net_mkt_inc_irpssc_pc_fgt2_linpobto__4</t>
  </si>
  <si>
    <t>net_mkt_inc_irpssc_pc_dependency_linpobex__4yes</t>
  </si>
  <si>
    <t>net_mkt_inc_irpssc_pc_fgt0_linpobex__4</t>
  </si>
  <si>
    <t>net_mkt_inc_irpssc_pc_fgt1_linpobex__4</t>
  </si>
  <si>
    <t>net_mkt_inc_irpssc_pc_fgt2_linpobex__4</t>
  </si>
  <si>
    <t>dis_inc_pc_benefits__4</t>
  </si>
  <si>
    <t>dis_inc_pc_coverage__4</t>
  </si>
  <si>
    <t>dis_inc_pc_mean__4</t>
  </si>
  <si>
    <t>dis_inc_pc_dependency_gross_mkt_inc_pc_4yes</t>
  </si>
  <si>
    <t>dis_inc_pc_dependency_net_mkt_income_pc_4yes</t>
  </si>
  <si>
    <t>dis_inc_pc_dependency_net_mkt_incirp_pc_4yes</t>
  </si>
  <si>
    <t>dis_inc_pc_dependency_net_mkt_inc_irpssc_pc_4yes</t>
  </si>
  <si>
    <t>dis_inc_pc_dependency_dis_inc_pc_4yes</t>
  </si>
  <si>
    <t>dis_inc_pc_dependency_cons_inc_pc_4yes</t>
  </si>
  <si>
    <t>dis_inc_pc_dependency_cons_inc_ande_pc_4yes</t>
  </si>
  <si>
    <t>dis_inc_pc_dependency_final_inc_pc_4yes</t>
  </si>
  <si>
    <t>dis_inc_pc_dependency_nso_inc_4yes</t>
  </si>
  <si>
    <t>dis_inc_pc_dependency_linpobto__4yes</t>
  </si>
  <si>
    <t>dis_inc_pc_fgt0_linpobto__4</t>
  </si>
  <si>
    <t>dis_inc_pc_fgt1_linpobto__4</t>
  </si>
  <si>
    <t>dis_inc_pc_fgt2_linpobto__4</t>
  </si>
  <si>
    <t>dis_inc_pc_dependency_linpobex__4yes</t>
  </si>
  <si>
    <t>dis_inc_pc_fgt0_linpobex__4</t>
  </si>
  <si>
    <t>dis_inc_pc_fgt1_linpobex__4</t>
  </si>
  <si>
    <t>dis_inc_pc_fgt2_linpobex__4</t>
  </si>
  <si>
    <t>cons_inc_pc_benefits__4</t>
  </si>
  <si>
    <t>cons_inc_pc_coverage__4</t>
  </si>
  <si>
    <t>cons_inc_pc_mean__4</t>
  </si>
  <si>
    <t>cons_inc_pc_dependency_gross_mkt_inc_pc_4yes</t>
  </si>
  <si>
    <t>cons_inc_pc_dependency_net_mkt_income_pc_4yes</t>
  </si>
  <si>
    <t>cons_inc_pc_dependency_net_mkt_incirp_pc_4yes</t>
  </si>
  <si>
    <t>cons_inc_pc_dependency_net_mkt_inc_irpssc_pc_4yes</t>
  </si>
  <si>
    <t>cons_inc_pc_dependency_dis_inc_pc_4yes</t>
  </si>
  <si>
    <t>cons_inc_pc_dependency_cons_inc_pc_4yes</t>
  </si>
  <si>
    <t>cons_inc_pc_dependency_cons_inc_ande_pc_4yes</t>
  </si>
  <si>
    <t>cons_inc_pc_dependency_final_inc_pc_4yes</t>
  </si>
  <si>
    <t>cons_inc_pc_dependency_nso_inc_4yes</t>
  </si>
  <si>
    <t>cons_inc_pc_dependency_linpobto__4yes</t>
  </si>
  <si>
    <t>cons_inc_pc_fgt0_linpobto__4</t>
  </si>
  <si>
    <t>cons_inc_pc_fgt1_linpobto__4</t>
  </si>
  <si>
    <t>cons_inc_pc_fgt2_linpobto__4</t>
  </si>
  <si>
    <t>cons_inc_pc_dependency_linpobex__4yes</t>
  </si>
  <si>
    <t>cons_inc_pc_fgt0_linpobex__4</t>
  </si>
  <si>
    <t>cons_inc_pc_fgt1_linpobex__4</t>
  </si>
  <si>
    <t>cons_inc_pc_fgt2_linpobex__4</t>
  </si>
  <si>
    <t>cons_inc_ande_pc_benefits__4</t>
  </si>
  <si>
    <t>cons_inc_ande_pc_coverage__4</t>
  </si>
  <si>
    <t>cons_inc_ande_pc_mean__4</t>
  </si>
  <si>
    <t>cons_inc_ande_pc_dependency_gross_mkt_inc_pc_4yes</t>
  </si>
  <si>
    <t>cons_inc_ande_pc_dependency_net_mkt_income_pc_4yes</t>
  </si>
  <si>
    <t>cons_inc_ande_pc_dependency_net_mkt_incirp_pc_4yes</t>
  </si>
  <si>
    <t>cons_inc_ande_pc_dependency_net_mkt_inc_irpssc_pc_4yes</t>
  </si>
  <si>
    <t>cons_inc_ande_pc_dependency_dis_inc_pc_4yes</t>
  </si>
  <si>
    <t>cons_inc_ande_pc_dependency_cons_inc_pc_4yes</t>
  </si>
  <si>
    <t>cons_inc_ande_pc_dependency_cons_inc_ande_pc_4yes</t>
  </si>
  <si>
    <t>cons_inc_ande_pc_dependency_final_inc_pc_4yes</t>
  </si>
  <si>
    <t>cons_inc_ande_pc_dependency_nso_inc_4yes</t>
  </si>
  <si>
    <t>cons_inc_ande_pc_dependency_linpobto__4yes</t>
  </si>
  <si>
    <t>cons_inc_ande_pc_fgt0_linpobto__4</t>
  </si>
  <si>
    <t>cons_inc_ande_pc_fgt1_linpobto__4</t>
  </si>
  <si>
    <t>cons_inc_ande_pc_fgt2_linpobto__4</t>
  </si>
  <si>
    <t>cons_inc_ande_pc_dependency_linpobex__4yes</t>
  </si>
  <si>
    <t>cons_inc_ande_pc_fgt0_linpobex__4</t>
  </si>
  <si>
    <t>cons_inc_ande_pc_fgt1_linpobex__4</t>
  </si>
  <si>
    <t>cons_inc_ande_pc_fgt2_linpobex__4</t>
  </si>
  <si>
    <t>final_inc_pc_benefits__4</t>
  </si>
  <si>
    <t>final_inc_pc_coverage__4</t>
  </si>
  <si>
    <t>final_inc_pc_mean__4</t>
  </si>
  <si>
    <t>final_inc_pc_dependency_gross_mkt_inc_pc_4yes</t>
  </si>
  <si>
    <t>final_inc_pc_dependency_net_mkt_income_pc_4yes</t>
  </si>
  <si>
    <t>final_inc_pc_dependency_net_mkt_incirp_pc_4yes</t>
  </si>
  <si>
    <t>final_inc_pc_dependency_net_mkt_inc_irpssc_pc_4yes</t>
  </si>
  <si>
    <t>final_inc_pc_dependency_dis_inc_pc_4yes</t>
  </si>
  <si>
    <t>final_inc_pc_dependency_cons_inc_pc_4yes</t>
  </si>
  <si>
    <t>final_inc_pc_dependency_cons_inc_ande_pc_4yes</t>
  </si>
  <si>
    <t>final_inc_pc_dependency_final_inc_pc_4yes</t>
  </si>
  <si>
    <t>final_inc_pc_dependency_nso_inc_4yes</t>
  </si>
  <si>
    <t>final_inc_pc_dependency_linpobto__4yes</t>
  </si>
  <si>
    <t>final_inc_pc_fgt0_linpobto__4</t>
  </si>
  <si>
    <t>final_inc_pc_fgt1_linpobto__4</t>
  </si>
  <si>
    <t>final_inc_pc_fgt2_linpobto__4</t>
  </si>
  <si>
    <t>final_inc_pc_dependency_linpobex__4yes</t>
  </si>
  <si>
    <t>final_inc_pc_fgt0_linpobex__4</t>
  </si>
  <si>
    <t>final_inc_pc_fgt1_linpobex__4</t>
  </si>
  <si>
    <t>final_inc_pc_fgt2_linpobex__4</t>
  </si>
  <si>
    <t>nso_inc_benefits__4</t>
  </si>
  <si>
    <t>nso_inc_coverage__4</t>
  </si>
  <si>
    <t>nso_inc_mean__4</t>
  </si>
  <si>
    <t>nso_inc_dependency_gross_mkt_inc_pc_4yes</t>
  </si>
  <si>
    <t>nso_inc_dependency_net_mkt_income_pc_4yes</t>
  </si>
  <si>
    <t>nso_inc_dependency_net_mkt_incirp_pc_4yes</t>
  </si>
  <si>
    <t>nso_inc_dependency_net_mkt_inc_irpssc_pc_4yes</t>
  </si>
  <si>
    <t>nso_inc_dependency_dis_inc_pc_4yes</t>
  </si>
  <si>
    <t>nso_inc_dependency_cons_inc_pc_4yes</t>
  </si>
  <si>
    <t>nso_inc_dependency_cons_inc_ande_pc_4yes</t>
  </si>
  <si>
    <t>nso_inc_dependency_final_inc_pc_4yes</t>
  </si>
  <si>
    <t>nso_inc_dependency_nso_inc_4yes</t>
  </si>
  <si>
    <t>nso_inc_dependency_linpobto__4yes</t>
  </si>
  <si>
    <t>nso_inc_fgt0_linpobto__4</t>
  </si>
  <si>
    <t>nso_inc_fgt1_linpobto__4</t>
  </si>
  <si>
    <t>nso_inc_fgt2_linpobto__4</t>
  </si>
  <si>
    <t>nso_inc_dependency_linpobex__4yes</t>
  </si>
  <si>
    <t>nso_inc_fgt0_linpobex__4</t>
  </si>
  <si>
    <t>nso_inc_fgt1_linpobex__4</t>
  </si>
  <si>
    <t>nso_inc_fgt2_linpobex__4</t>
  </si>
  <si>
    <t>ssc_pc_dependency_gross_mkt_inc_pc_4yes</t>
  </si>
  <si>
    <t>ssc_pc_dependency_net_mkt_income_pc_4yes</t>
  </si>
  <si>
    <t>ssc_pc_dependency_net_mkt_incirp_pc_4yes</t>
  </si>
  <si>
    <t>ssc_pc_dependency_net_mkt_inc_irpssc_pc_4yes</t>
  </si>
  <si>
    <t>ssc_pc_dependency_dis_inc_pc_4yes</t>
  </si>
  <si>
    <t>ssc_pc_dependency_cons_inc_pc_4yes</t>
  </si>
  <si>
    <t>ssc_pc_dependency_cons_inc_ande_pc_4yes</t>
  </si>
  <si>
    <t>ssc_pc_dependency_final_inc_pc_4yes</t>
  </si>
  <si>
    <t>ssc_pc_dependency_nso_inc_4yes</t>
  </si>
  <si>
    <t>ssc_pc_dependency_linpobto__4yes</t>
  </si>
  <si>
    <t>ssc_pc_dependency_linpobex__4yes</t>
  </si>
  <si>
    <t>poverty_ande_fgt0_linpobto__4</t>
  </si>
  <si>
    <t>poverty_ande_fgt1_linpobto__4</t>
  </si>
  <si>
    <t>poverty_ande_fgt2_linpobto__4</t>
  </si>
  <si>
    <t>poverty_ande_fgt0_linpobex__4</t>
  </si>
  <si>
    <t>poverty_ande_fgt1_linpobex__4</t>
  </si>
  <si>
    <t>poverty_ande_fgt2_linpobex__4</t>
  </si>
  <si>
    <t>inc_labor_tax_pc_fgt0_linpobto__4</t>
  </si>
  <si>
    <t>inc_labor_tax_pc_fgt1_linpobto__4</t>
  </si>
  <si>
    <t>inc_labor_tax_pc_fgt2_linpobto__4</t>
  </si>
  <si>
    <t>inc_labor_tax_pc_fgt0_linpobex__4</t>
  </si>
  <si>
    <t>inc_labor_tax_pc_fgt1_linpobex__4</t>
  </si>
  <si>
    <t>inc_labor_tax_pc_fgt2_linpobex__4</t>
  </si>
  <si>
    <t>inc_tot_deduction_taken_pc_fgt0_linpobto__4</t>
  </si>
  <si>
    <t>inc_tot_deduction_taken_pc_fgt1_linpobto__4</t>
  </si>
  <si>
    <t>inc_tot_deduction_taken_pc_fgt2_linpobto__4</t>
  </si>
  <si>
    <t>inc_tot_deduction_taken_pc_fgt0_linpobex__4</t>
  </si>
  <si>
    <t>inc_tot_deduction_taken_pc_fgt1_linpobex__4</t>
  </si>
  <si>
    <t>inc_tot_deduction_taken_pc_fgt2_linpobex__4</t>
  </si>
  <si>
    <t>inc_monto_iva_pc_fgt0_linpobto__4</t>
  </si>
  <si>
    <t>inc_monto_iva_pc_fgt1_linpobto__4</t>
  </si>
  <si>
    <t>inc_monto_iva_pc_fgt2_linpobto__4</t>
  </si>
  <si>
    <t>inc_monto_iva_pc_fgt0_linpobex__4</t>
  </si>
  <si>
    <t>inc_monto_iva_pc_fgt1_linpobex__4</t>
  </si>
  <si>
    <t>inc_monto_iva_pc_fgt2_linpobex__4</t>
  </si>
  <si>
    <t>inc_monto_isc_pc_fgt0_linpobto__4</t>
  </si>
  <si>
    <t>inc_monto_isc_pc_fgt1_linpobto__4</t>
  </si>
  <si>
    <t>inc_monto_isc_pc_fgt2_linpobto__4</t>
  </si>
  <si>
    <t>inc_monto_isc_pc_fgt0_linpobex__4</t>
  </si>
  <si>
    <t>inc_monto_isc_pc_fgt1_linpobex__4</t>
  </si>
  <si>
    <t>inc_monto_isc_pc_fgt2_linpobex__4</t>
  </si>
  <si>
    <t>inc_ssc_pc_fgt0_linpobto__4</t>
  </si>
  <si>
    <t>inc_ssc_pc_fgt1_linpobto__4</t>
  </si>
  <si>
    <t>inc_ssc_pc_fgt2_linpobto__4</t>
  </si>
  <si>
    <t>inc_ssc_pc_fgt0_linpobex__4</t>
  </si>
  <si>
    <t>inc_ssc_pc_fgt1_linpobex__4</t>
  </si>
  <si>
    <t>inc_ssc_pc_fgt2_linpobex__4</t>
  </si>
  <si>
    <t>inc_uprod_tax_pc_fgt0_linpobto__4</t>
  </si>
  <si>
    <t>inc_uprod_tax_pc_fgt1_linpobto__4</t>
  </si>
  <si>
    <t>inc_uprod_tax_pc_fgt2_linpobto__4</t>
  </si>
  <si>
    <t>inc_uprod_tax_pc_fgt0_linpobex__4</t>
  </si>
  <si>
    <t>inc_uprod_tax_pc_fgt1_linpobex__4</t>
  </si>
  <si>
    <t>inc_uprod_tax_pc_fgt2_linpobex__4</t>
  </si>
  <si>
    <t>inc_tot_ire_pc_fgt0_linpobto__4</t>
  </si>
  <si>
    <t>inc_tot_ire_pc_fgt1_linpobto__4</t>
  </si>
  <si>
    <t>inc_tot_ire_pc_fgt2_linpobto__4</t>
  </si>
  <si>
    <t>inc_tot_ire_pc_fgt0_linpobex__4</t>
  </si>
  <si>
    <t>inc_tot_ire_pc_fgt1_linpobex__4</t>
  </si>
  <si>
    <t>inc_tot_ire_pc_fgt2_linpobex__4</t>
  </si>
  <si>
    <t>tot_ire_pc_beneficiaries__4</t>
  </si>
  <si>
    <t>tot_ire_pc_benefits__4</t>
  </si>
  <si>
    <t>tot_ire_pc_coverage__4</t>
  </si>
  <si>
    <t>tot_ire_pc_mean__4</t>
  </si>
  <si>
    <t>inc_monto_shock_pc_fgt0_linpobto__4</t>
  </si>
  <si>
    <t>inc_monto_shock_pc_fgt1_linpobto__4</t>
  </si>
  <si>
    <t>inc_monto_shock_pc_fgt2_linpobto__4</t>
  </si>
  <si>
    <t>inc_monto_shock_pc_fgt0_linpobex__4</t>
  </si>
  <si>
    <t>inc_monto_shock_pc_fgt1_linpobex__4</t>
  </si>
  <si>
    <t>inc_monto_shock_pc_fgt2_linpobex__4</t>
  </si>
  <si>
    <t>inc_monto_nafta_pc_fgt0_linpobto__4</t>
  </si>
  <si>
    <t>inc_monto_nafta_pc_fgt1_linpobto__4</t>
  </si>
  <si>
    <t>inc_monto_nafta_pc_fgt2_linpobto__4</t>
  </si>
  <si>
    <t>inc_monto_nafta_pc_fgt0_linpobex__4</t>
  </si>
  <si>
    <t>inc_monto_nafta_pc_fgt1_linpobex__4</t>
  </si>
  <si>
    <t>inc_monto_nafta_pc_fgt2_linpobex__4</t>
  </si>
  <si>
    <t>inc_monto_shock_dir_pc_fgt0_linpobto__4</t>
  </si>
  <si>
    <t>inc_monto_shock_dir_pc_fgt1_linpobto__4</t>
  </si>
  <si>
    <t>inc_monto_shock_dir_pc_fgt2_linpobto__4</t>
  </si>
  <si>
    <t>inc_monto_shock_dir_pc_fgt0_linpobex__4</t>
  </si>
  <si>
    <t>inc_monto_shock_dir_pc_fgt1_linpobex__4</t>
  </si>
  <si>
    <t>inc_monto_shock_dir_pc_fgt2_linpobex__4</t>
  </si>
  <si>
    <t>inc_monto_shock_indir_pc_fgt0_linpobto__4</t>
  </si>
  <si>
    <t>inc_monto_shock_indir_pc_fgt1_linpobto__4</t>
  </si>
  <si>
    <t>inc_monto_shock_indir_pc_fgt2_linpobto__4</t>
  </si>
  <si>
    <t>inc_monto_shock_indir_pc_fgt0_linpobex__4</t>
  </si>
  <si>
    <t>inc_monto_shock_indir_pc_fgt1_linpobex__4</t>
  </si>
  <si>
    <t>inc_monto_shock_indir_pc_fgt2_linpobex__4</t>
  </si>
  <si>
    <t>inc_dividendo_tax_pc_fgt0_linpobto__4</t>
  </si>
  <si>
    <t>inc_dividendo_tax_pc_fgt1_linpobto__4</t>
  </si>
  <si>
    <t>inc_dividendo_tax_pc_fgt2_linpobto__4</t>
  </si>
  <si>
    <t>inc_dividendo_tax_pc_fgt0_linpobex__4</t>
  </si>
  <si>
    <t>inc_dividendo_tax_pc_fgt1_linpobex__4</t>
  </si>
  <si>
    <t>inc_dividendo_tax_pc_fgt2_linpobex__4</t>
  </si>
  <si>
    <t>inc_alquiler_tax_pc_fgt0_linpobto__4</t>
  </si>
  <si>
    <t>inc_alquiler_tax_pc_fgt1_linpobto__4</t>
  </si>
  <si>
    <t>inc_alquiler_tax_pc_fgt2_linpobto__4</t>
  </si>
  <si>
    <t>inc_alquiler_tax_pc_fgt0_linpobex__4</t>
  </si>
  <si>
    <t>inc_alquiler_tax_pc_fgt1_linpobex__4</t>
  </si>
  <si>
    <t>inc_alquiler_tax_pc_fgt2_linpobex__4</t>
  </si>
  <si>
    <t>inc_tot_pit_pc_fgt0_linpobto__4</t>
  </si>
  <si>
    <t>inc_tot_pit_pc_fgt1_linpobto__4</t>
  </si>
  <si>
    <t>inc_tot_pit_pc_fgt2_linpobto__4</t>
  </si>
  <si>
    <t>inc_tot_pit_pc_fgt0_linpobex__4</t>
  </si>
  <si>
    <t>inc_tot_pit_pc_fgt1_linpobex__4</t>
  </si>
  <si>
    <t>inc_tot_pit_pc_fgt2_linpobex__4</t>
  </si>
  <si>
    <t>inc_tot_dit_pc_fgt0_linpobto__4</t>
  </si>
  <si>
    <t>inc_tot_dit_pc_fgt1_linpobto__4</t>
  </si>
  <si>
    <t>inc_tot_dit_pc_fgt2_linpobto__4</t>
  </si>
  <si>
    <t>inc_tot_dit_pc_fgt0_linpobex__4</t>
  </si>
  <si>
    <t>inc_tot_dit_pc_fgt1_linpobex__4</t>
  </si>
  <si>
    <t>inc_tot_dit_pc_fgt2_linpobex__4</t>
  </si>
  <si>
    <t>inc_tot_dit_corp_pc_fgt0_linpobto__4</t>
  </si>
  <si>
    <t>inc_tot_dit_corp_pc_fgt1_linpobto__4</t>
  </si>
  <si>
    <t>inc_tot_dit_corp_pc_fgt2_linpobto__4</t>
  </si>
  <si>
    <t>inc_tot_dit_corp_pc_fgt0_linpobex__4</t>
  </si>
  <si>
    <t>inc_tot_dit_corp_pc_fgt1_linpobex__4</t>
  </si>
  <si>
    <t>inc_tot_dit_corp_pc_fgt2_linpobex__4</t>
  </si>
  <si>
    <t>inc_iragro_pc_fgt0_linpobto__4</t>
  </si>
  <si>
    <t>inc_iragro_pc_fgt1_linpobto__4</t>
  </si>
  <si>
    <t>inc_iragro_pc_fgt2_linpobto__4</t>
  </si>
  <si>
    <t>inc_iragro_pc_fgt0_linpobex__4</t>
  </si>
  <si>
    <t>inc_iragro_pc_fgt1_linpobex__4</t>
  </si>
  <si>
    <t>inc_iragro_pc_fgt2_linpobex__4</t>
  </si>
  <si>
    <t>tot_ire_pc_dependency_gross_mkt_inc_pc_4yes</t>
  </si>
  <si>
    <t>tot_ire_pc_dependency_net_mkt_income_pc_4yes</t>
  </si>
  <si>
    <t>tot_ire_pc_dependency_net_mkt_incirp_pc_4yes</t>
  </si>
  <si>
    <t>tot_ire_pc_dependency_net_mkt_inc_irpssc_pc_4yes</t>
  </si>
  <si>
    <t>tot_ire_pc_dependency_dis_inc_pc_4yes</t>
  </si>
  <si>
    <t>tot_ire_pc_dependency_cons_inc_pc_4yes</t>
  </si>
  <si>
    <t>tot_ire_pc_dependency_cons_inc_ande_pc_4yes</t>
  </si>
  <si>
    <t>tot_ire_pc_dependency_final_inc_pc_4yes</t>
  </si>
  <si>
    <t>tot_ire_pc_dependency_nso_inc_4yes</t>
  </si>
  <si>
    <t>tot_ire_pc_dependency_linpobto__4yes</t>
  </si>
  <si>
    <t>tot_ire_pc_dependency_linpobex__4yes</t>
  </si>
  <si>
    <t>monto_shock_pc_beneficiaries__4</t>
  </si>
  <si>
    <t>monto_shock_pc_benefits__4</t>
  </si>
  <si>
    <t>monto_shock_pc_coverage__4</t>
  </si>
  <si>
    <t>monto_shock_pc_mean__4</t>
  </si>
  <si>
    <t>inc_iracis_pc_fgt0_linpobto__4</t>
  </si>
  <si>
    <t>inc_iracis_pc_fgt1_linpobto__4</t>
  </si>
  <si>
    <t>inc_iracis_pc_fgt2_linpobto__4</t>
  </si>
  <si>
    <t>inc_iracis_pc_fgt0_linpobex__4</t>
  </si>
  <si>
    <t>inc_iracis_pc_fgt1_linpobex__4</t>
  </si>
  <si>
    <t>inc_iracis_pc_fgt2_linpobex__4</t>
  </si>
  <si>
    <t>inc_irpc_pc_fgt0_linpobto__4</t>
  </si>
  <si>
    <t>inc_irpc_pc_fgt1_linpobto__4</t>
  </si>
  <si>
    <t>inc_irpc_pc_fgt2_linpobto__4</t>
  </si>
  <si>
    <t>inc_irpc_pc_fgt0_linpobex__4</t>
  </si>
  <si>
    <t>inc_irpc_pc_fgt1_linpobex__4</t>
  </si>
  <si>
    <t>inc_irpc_pc_fgt2_linpobex__4</t>
  </si>
  <si>
    <t>inc_tekopora_inc_pc_fgt0_linpobto__4</t>
  </si>
  <si>
    <t>inc_tekopora_inc_pc_fgt1_linpobto__4</t>
  </si>
  <si>
    <t>inc_tekopora_inc_pc_fgt2_linpobto__4</t>
  </si>
  <si>
    <t>inc_tekopora_inc_pc_fgt0_linpobex__4</t>
  </si>
  <si>
    <t>inc_tekopora_inc_pc_fgt1_linpobex__4</t>
  </si>
  <si>
    <t>inc_tekopora_inc_pc_fgt2_linpobex__4</t>
  </si>
  <si>
    <t>inc_famassist_inc_pc_fgt0_linpobto__4</t>
  </si>
  <si>
    <t>inc_famassist_inc_pc_fgt1_linpobto__4</t>
  </si>
  <si>
    <t>inc_famassist_inc_pc_fgt2_linpobto__4</t>
  </si>
  <si>
    <t>inc_famassist_inc_pc_fgt0_linpobex__4</t>
  </si>
  <si>
    <t>inc_famassist_inc_pc_fgt1_linpobex__4</t>
  </si>
  <si>
    <t>inc_famassist_inc_pc_fgt2_linpobex__4</t>
  </si>
  <si>
    <t>inc_adulto_inc_pc_fgt0_linpobto__4</t>
  </si>
  <si>
    <t>inc_adulto_inc_pc_fgt1_linpobto__4</t>
  </si>
  <si>
    <t>inc_adulto_inc_pc_fgt2_linpobto__4</t>
  </si>
  <si>
    <t>inc_adulto_inc_pc_fgt0_linpobex__4</t>
  </si>
  <si>
    <t>inc_adulto_inc_pc_fgt1_linpobex__4</t>
  </si>
  <si>
    <t>inc_adulto_inc_pc_fgt2_linpobex__4</t>
  </si>
  <si>
    <t>inc_agtrans_inc_pc_fgt0_linpobto__4</t>
  </si>
  <si>
    <t>inc_agtrans_inc_pc_fgt1_linpobto__4</t>
  </si>
  <si>
    <t>inc_agtrans_inc_pc_fgt2_linpobto__4</t>
  </si>
  <si>
    <t>inc_agtrans_inc_pc_fgt0_linpobex__4</t>
  </si>
  <si>
    <t>inc_agtrans_inc_pc_fgt1_linpobex__4</t>
  </si>
  <si>
    <t>inc_agtrans_inc_pc_fgt2_linpobex__4</t>
  </si>
  <si>
    <t>inc_elec_sub_pc_fgt0_linpobto__4</t>
  </si>
  <si>
    <t>inc_elec_sub_pc_fgt1_linpobto__4</t>
  </si>
  <si>
    <t>inc_elec_sub_pc_fgt2_linpobto__4</t>
  </si>
  <si>
    <t>inc_elec_sub_pc_fgt0_linpobex__4</t>
  </si>
  <si>
    <t>inc_elec_sub_pc_fgt1_linpobex__4</t>
  </si>
  <si>
    <t>inc_elec_sub_pc_fgt2_linpobex__4</t>
  </si>
  <si>
    <t>inc_transporte_sub_pc_fgt0_linpobto__4</t>
  </si>
  <si>
    <t>inc_transporte_sub_pc_fgt1_linpobto__4</t>
  </si>
  <si>
    <t>inc_transporte_sub_pc_fgt2_linpobto__4</t>
  </si>
  <si>
    <t>inc_transporte_sub_pc_fgt0_linpobex__4</t>
  </si>
  <si>
    <t>inc_transporte_sub_pc_fgt1_linpobex__4</t>
  </si>
  <si>
    <t>inc_transporte_sub_pc_fgt2_linpobex__4</t>
  </si>
  <si>
    <t>inc_senavitat_sub_pc_fgt0_linpobto__4</t>
  </si>
  <si>
    <t>inc_senavitat_sub_pc_fgt1_linpobto__4</t>
  </si>
  <si>
    <t>inc_senavitat_sub_pc_fgt2_linpobto__4</t>
  </si>
  <si>
    <t>inc_senavitat_sub_pc_fgt0_linpobex__4</t>
  </si>
  <si>
    <t>inc_senavitat_sub_pc_fgt1_linpobex__4</t>
  </si>
  <si>
    <t>inc_senavitat_sub_pc_fgt2_linpobex__4</t>
  </si>
  <si>
    <t>inc_becas_pc_fgt0_linpobto__4</t>
  </si>
  <si>
    <t>inc_becas_pc_fgt1_linpobto__4</t>
  </si>
  <si>
    <t>inc_becas_pc_fgt2_linpobto__4</t>
  </si>
  <si>
    <t>inc_becas_pc_fgt0_linpobex__4</t>
  </si>
  <si>
    <t>inc_becas_pc_fgt1_linpobex__4</t>
  </si>
  <si>
    <t>inc_becas_pc_fgt2_linpobex__4</t>
  </si>
  <si>
    <t>monto_nafta_pc_beneficiaries__4</t>
  </si>
  <si>
    <t>monto_nafta_pc_benefits__4</t>
  </si>
  <si>
    <t>monto_nafta_pc_coverage__4</t>
  </si>
  <si>
    <t>monto_nafta_pc_mean__4</t>
  </si>
  <si>
    <t>inc_edupubpreesc_pc_fgt0_linpobto__4</t>
  </si>
  <si>
    <t>inc_edupubpreesc_pc_fgt1_linpobto__4</t>
  </si>
  <si>
    <t>inc_edupubpreesc_pc_fgt2_linpobto__4</t>
  </si>
  <si>
    <t>inc_edupubpreesc_pc_fgt0_linpobex__4</t>
  </si>
  <si>
    <t>inc_edupubpreesc_pc_fgt1_linpobex__4</t>
  </si>
  <si>
    <t>inc_edupubpreesc_pc_fgt2_linpobex__4</t>
  </si>
  <si>
    <t>inc_edupubprim_pc_fgt0_linpobto__4</t>
  </si>
  <si>
    <t>inc_edupubprim_pc_fgt1_linpobto__4</t>
  </si>
  <si>
    <t>inc_edupubprim_pc_fgt2_linpobto__4</t>
  </si>
  <si>
    <t>inc_edupubprim_pc_fgt0_linpobex__4</t>
  </si>
  <si>
    <t>inc_edupubprim_pc_fgt1_linpobex__4</t>
  </si>
  <si>
    <t>inc_edupubprim_pc_fgt2_linpobex__4</t>
  </si>
  <si>
    <t>inc_edupubsec_pc_fgt0_linpobto__4</t>
  </si>
  <si>
    <t>inc_edupubsec_pc_fgt1_linpobto__4</t>
  </si>
  <si>
    <t>inc_edupubsec_pc_fgt2_linpobto__4</t>
  </si>
  <si>
    <t>inc_edupubsec_pc_fgt0_linpobex__4</t>
  </si>
  <si>
    <t>inc_edupubsec_pc_fgt1_linpobex__4</t>
  </si>
  <si>
    <t>inc_edupubsec_pc_fgt2_linpobex__4</t>
  </si>
  <si>
    <t>inc_edupubuni_pc_fgt0_linpobto__4</t>
  </si>
  <si>
    <t>inc_edupubuni_pc_fgt1_linpobto__4</t>
  </si>
  <si>
    <t>inc_edupubuni_pc_fgt2_linpobto__4</t>
  </si>
  <si>
    <t>inc_edupubuni_pc_fgt0_linpobex__4</t>
  </si>
  <si>
    <t>inc_edupubuni_pc_fgt1_linpobex__4</t>
  </si>
  <si>
    <t>inc_edupubuni_pc_fgt2_linpobex__4</t>
  </si>
  <si>
    <t>inc_transfood_pc_fgt0_linpobto__4</t>
  </si>
  <si>
    <t>inc_transfood_pc_fgt1_linpobto__4</t>
  </si>
  <si>
    <t>inc_transfood_pc_fgt2_linpobto__4</t>
  </si>
  <si>
    <t>inc_transfood_pc_fgt0_linpobex__4</t>
  </si>
  <si>
    <t>inc_transfood_pc_fgt1_linpobex__4</t>
  </si>
  <si>
    <t>inc_transfood_pc_fgt2_linpobex__4</t>
  </si>
  <si>
    <t>inc_transutil_pc_fgt0_linpobto__4</t>
  </si>
  <si>
    <t>inc_transutil_pc_fgt1_linpobto__4</t>
  </si>
  <si>
    <t>inc_transutil_pc_fgt2_linpobto__4</t>
  </si>
  <si>
    <t>inc_transutil_pc_fgt0_linpobex__4</t>
  </si>
  <si>
    <t>inc_transutil_pc_fgt1_linpobex__4</t>
  </si>
  <si>
    <t>inc_transutil_pc_fgt2_linpobex__4</t>
  </si>
  <si>
    <t>inc_adultomayor_uni_pc_fgt0_linpobto__4</t>
  </si>
  <si>
    <t>inc_adultomayor_uni_pc_fgt1_linpobto__4</t>
  </si>
  <si>
    <t>inc_adultomayor_uni_pc_fgt2_linpobto__4</t>
  </si>
  <si>
    <t>inc_adultomayor_uni_pc_fgt0_linpobex__4</t>
  </si>
  <si>
    <t>inc_adultomayor_uni_pc_fgt1_linpobex__4</t>
  </si>
  <si>
    <t>inc_adultomayor_uni_pc_fgt2_linpobex__4</t>
  </si>
  <si>
    <t>inc_monto_sub_andeFS_pc_pc_fgt0_linpobto__4</t>
  </si>
  <si>
    <t>inc_monto_sub_andeFS_pc_pc_fgt1_linpobto__4</t>
  </si>
  <si>
    <t>inc_monto_sub_andeFS_pc_pc_fgt2_linpobto__4</t>
  </si>
  <si>
    <t>inc_monto_sub_andeFS_pc_pc_fgt0_linpobex__4</t>
  </si>
  <si>
    <t>inc_monto_sub_andeFS_pc_pc_fgt1_linpobex__4</t>
  </si>
  <si>
    <t>inc_monto_sub_andeFS_pc_pc_fgt2_linpobex__4</t>
  </si>
  <si>
    <t>inc_monto_tekopora_pc_fgt0_linpobto__4</t>
  </si>
  <si>
    <t>inc_monto_tekopora_pc_fgt1_linpobto__4</t>
  </si>
  <si>
    <t>inc_monto_tekopora_pc_fgt2_linpobto__4</t>
  </si>
  <si>
    <t>inc_monto_tekopora_pc_fgt0_linpobex__4</t>
  </si>
  <si>
    <t>inc_monto_tekopora_pc_fgt1_linpobex__4</t>
  </si>
  <si>
    <t>inc_monto_tekopora_pc_fgt2_linpobex__4</t>
  </si>
  <si>
    <t>inc_monto_adulto_pc_fgt0_linpobto__4</t>
  </si>
  <si>
    <t>inc_monto_adulto_pc_fgt1_linpobto__4</t>
  </si>
  <si>
    <t>inc_monto_adulto_pc_fgt2_linpobto__4</t>
  </si>
  <si>
    <t>inc_monto_adulto_pc_fgt0_linpobex__4</t>
  </si>
  <si>
    <t>inc_monto_adulto_pc_fgt1_linpobex__4</t>
  </si>
  <si>
    <t>inc_monto_adulto_pc_fgt2_linpobex__4</t>
  </si>
  <si>
    <t>monto_nafta_pc_dependency_gross_mkt_inc_pc_4yes</t>
  </si>
  <si>
    <t>monto_nafta_pc_dependency_net_mkt_income_pc_4yes</t>
  </si>
  <si>
    <t>monto_nafta_pc_dependency_net_mkt_incirp_pc_4yes</t>
  </si>
  <si>
    <t>monto_nafta_pc_dependency_net_mkt_inc_irpssc_pc_4yes</t>
  </si>
  <si>
    <t>monto_nafta_pc_dependency_dis_inc_pc_4yes</t>
  </si>
  <si>
    <t>monto_nafta_pc_dependency_cons_inc_pc_4yes</t>
  </si>
  <si>
    <t>monto_nafta_pc_dependency_cons_inc_ande_pc_4yes</t>
  </si>
  <si>
    <t>monto_nafta_pc_dependency_final_inc_pc_4yes</t>
  </si>
  <si>
    <t>monto_nafta_pc_dependency_nso_inc_4yes</t>
  </si>
  <si>
    <t>monto_nafta_pc_dependency_linpobto__4yes</t>
  </si>
  <si>
    <t>monto_nafta_pc_dependency_linpobex__4yes</t>
  </si>
  <si>
    <t>labor_tax_pc_beneficiaries__5</t>
  </si>
  <si>
    <t>labor_tax_pc_benefits__5</t>
  </si>
  <si>
    <t>labor_tax_pc_coverage__5</t>
  </si>
  <si>
    <t>labor_tax_pc_mean__5</t>
  </si>
  <si>
    <t>inc_monto_becmed_pc_fgt0_linpobto__5</t>
  </si>
  <si>
    <t>inc_monto_becmed_pc_fgt1_linpobto__5</t>
  </si>
  <si>
    <t>inc_monto_becmed_pc_fgt2_linpobto__5</t>
  </si>
  <si>
    <t>inc_monto_becmed_pc_fgt0_linpobex__5</t>
  </si>
  <si>
    <t>inc_monto_becmed_pc_fgt1_linpobex__5</t>
  </si>
  <si>
    <t>inc_monto_becmed_pc_fgt2_linpobex__5</t>
  </si>
  <si>
    <t>inc_monto_becsup_pc_fgt0_linpobto__5</t>
  </si>
  <si>
    <t>inc_monto_becsup_pc_fgt1_linpobto__5</t>
  </si>
  <si>
    <t>inc_monto_becsup_pc_fgt2_linpobto__5</t>
  </si>
  <si>
    <t>inc_monto_becsup_pc_fgt0_linpobex__5</t>
  </si>
  <si>
    <t>inc_monto_becsup_pc_fgt1_linpobex__5</t>
  </si>
  <si>
    <t>inc_monto_becsup_pc_fgt2_linpobex__5</t>
  </si>
  <si>
    <t>inc_monto_transesp_pc_fgt0_linpobto__5</t>
  </si>
  <si>
    <t>inc_monto_transesp_pc_fgt1_linpobto__5</t>
  </si>
  <si>
    <t>inc_monto_transesp_pc_fgt2_linpobto__5</t>
  </si>
  <si>
    <t>inc_monto_transesp_pc_fgt0_linpobex__5</t>
  </si>
  <si>
    <t>inc_monto_transesp_pc_fgt1_linpobex__5</t>
  </si>
  <si>
    <t>inc_monto_transesp_pc_fgt2_linpobex__5</t>
  </si>
  <si>
    <t>inc_monto_transutil_pc_fgt0_linpobto__5</t>
  </si>
  <si>
    <t>inc_monto_transutil_pc_fgt1_linpobto__5</t>
  </si>
  <si>
    <t>inc_monto_transutil_pc_fgt2_linpobto__5</t>
  </si>
  <si>
    <t>inc_monto_transutil_pc_fgt0_linpobex__5</t>
  </si>
  <si>
    <t>inc_monto_transutil_pc_fgt1_linpobex__5</t>
  </si>
  <si>
    <t>inc_monto_transutil_pc_fgt2_linpobex__5</t>
  </si>
  <si>
    <t>inc_monto_pyty1_pc_fgt0_linpobto__5</t>
  </si>
  <si>
    <t>inc_monto_pyty1_pc_fgt1_linpobto__5</t>
  </si>
  <si>
    <t>inc_monto_pyty1_pc_fgt2_linpobto__5</t>
  </si>
  <si>
    <t>inc_monto_pyty1_pc_fgt0_linpobex__5</t>
  </si>
  <si>
    <t>inc_monto_pyty1_pc_fgt1_linpobex__5</t>
  </si>
  <si>
    <t>inc_monto_pyty1_pc_fgt2_linpobex__5</t>
  </si>
  <si>
    <t>inc_monto_pyty2_pc_fgt0_linpobto__5</t>
  </si>
  <si>
    <t>inc_monto_pyty2_pc_fgt1_linpobto__5</t>
  </si>
  <si>
    <t>inc_monto_pyty2_pc_fgt2_linpobto__5</t>
  </si>
  <si>
    <t>inc_monto_pyty2_pc_fgt0_linpobex__5</t>
  </si>
  <si>
    <t>inc_monto_pyty2_pc_fgt1_linpobex__5</t>
  </si>
  <si>
    <t>inc_monto_pyty2_pc_fgt2_linpobex__5</t>
  </si>
  <si>
    <t>inc_monto_nangareko_pc_fgt0_linpobto__5</t>
  </si>
  <si>
    <t>inc_monto_nangareko_pc_fgt1_linpobto__5</t>
  </si>
  <si>
    <t>inc_monto_nangareko_pc_fgt2_linpobto__5</t>
  </si>
  <si>
    <t>inc_monto_nangareko_pc_fgt0_linpobex__5</t>
  </si>
  <si>
    <t>inc_monto_nangareko_pc_fgt1_linpobex__5</t>
  </si>
  <si>
    <t>inc_monto_nangareko_pc_fgt2_linpobex__5</t>
  </si>
  <si>
    <t>inc_saludpub_pc_fgt0_linpobto__5</t>
  </si>
  <si>
    <t>inc_saludpub_pc_fgt1_linpobto__5</t>
  </si>
  <si>
    <t>inc_saludpub_pc_fgt2_linpobto__5</t>
  </si>
  <si>
    <t>inc_saludpub_pc_fgt0_linpobex__5</t>
  </si>
  <si>
    <t>inc_saludpub_pc_fgt1_linpobex__5</t>
  </si>
  <si>
    <t>inc_saludpub_pc_fgt2_linpobex__5</t>
  </si>
  <si>
    <t>inc_saludips_pc_fgt0_linpobto__5</t>
  </si>
  <si>
    <t>inc_saludips_pc_fgt1_linpobto__5</t>
  </si>
  <si>
    <t>inc_saludips_pc_fgt2_linpobto__5</t>
  </si>
  <si>
    <t>inc_saludips_pc_fgt0_linpobex__5</t>
  </si>
  <si>
    <t>inc_saludips_pc_fgt1_linpobex__5</t>
  </si>
  <si>
    <t>inc_saludips_pc_fgt2_linpobex__5</t>
  </si>
  <si>
    <t>tot_pit_pc_beneficiaries__5</t>
  </si>
  <si>
    <t>tot_pit_pc_benefits__5</t>
  </si>
  <si>
    <t>tot_pit_pc_coverage__5</t>
  </si>
  <si>
    <t>tot_pit_pc_mean__5</t>
  </si>
  <si>
    <t>tot_dit_corp_pc_beneficiaries__5</t>
  </si>
  <si>
    <t>tot_dit_corp_pc_benefits__5</t>
  </si>
  <si>
    <t>tot_dit_corp_pc_coverage__5</t>
  </si>
  <si>
    <t>tot_dit_corp_pc_mean__5</t>
  </si>
  <si>
    <t>tot_dit_corp_pc_dependency_gross_mkt_inc_pc_5yes</t>
  </si>
  <si>
    <t>tot_dit_corp_pc_dependency_net_mkt_income_pc_5yes</t>
  </si>
  <si>
    <t>tot_dit_corp_pc_dependency_net_mkt_incirp_pc_5yes</t>
  </si>
  <si>
    <t>tot_dit_corp_pc_dependency_net_mkt_inc_irpssc_pc_5yes</t>
  </si>
  <si>
    <t>tot_dit_corp_pc_dependency_dis_inc_pc_5yes</t>
  </si>
  <si>
    <t>tot_dit_corp_pc_dependency_cons_inc_pc_5yes</t>
  </si>
  <si>
    <t>tot_dit_corp_pc_dependency_cons_inc_ande_pc_5yes</t>
  </si>
  <si>
    <t>tot_dit_corp_pc_dependency_final_inc_pc_5yes</t>
  </si>
  <si>
    <t>tot_dit_corp_pc_dependency_nso_inc_5yes</t>
  </si>
  <si>
    <t>tot_dit_corp_pc_dependency_linpobto__5yes</t>
  </si>
  <si>
    <t>tot_dit_corp_pc_dependency_linpobex__5yes</t>
  </si>
  <si>
    <t>iragro_pc_beneficiaries__5</t>
  </si>
  <si>
    <t>iragro_pc_benefits__5</t>
  </si>
  <si>
    <t>iragro_pc_coverage__5</t>
  </si>
  <si>
    <t>iragro_pc_mean__5</t>
  </si>
  <si>
    <t>iracis_pc_beneficiaries__5</t>
  </si>
  <si>
    <t>iracis_pc_benefits__5</t>
  </si>
  <si>
    <t>iracis_pc_coverage__5</t>
  </si>
  <si>
    <t>iracis_pc_mean__5</t>
  </si>
  <si>
    <t>iracis_pc_dependency_gross_mkt_inc_pc_5yes</t>
  </si>
  <si>
    <t>iracis_pc_dependency_net_mkt_income_pc_5yes</t>
  </si>
  <si>
    <t>iracis_pc_dependency_net_mkt_incirp_pc_5yes</t>
  </si>
  <si>
    <t>iracis_pc_dependency_net_mkt_inc_irpssc_pc_5yes</t>
  </si>
  <si>
    <t>iracis_pc_dependency_dis_inc_pc_5yes</t>
  </si>
  <si>
    <t>iracis_pc_dependency_cons_inc_pc_5yes</t>
  </si>
  <si>
    <t>iracis_pc_dependency_cons_inc_ande_pc_5yes</t>
  </si>
  <si>
    <t>iracis_pc_dependency_final_inc_pc_5yes</t>
  </si>
  <si>
    <t>iracis_pc_dependency_nso_inc_5yes</t>
  </si>
  <si>
    <t>iracis_pc_dependency_linpobto__5yes</t>
  </si>
  <si>
    <t>iracis_pc_dependency_linpobex__5yes</t>
  </si>
  <si>
    <t>tot_deduction_taken_pc_beneficiaries__5</t>
  </si>
  <si>
    <t>tot_deduction_taken_pc_benefits__5</t>
  </si>
  <si>
    <t>tot_deduction_taken_pc_coverage__5</t>
  </si>
  <si>
    <t>tot_deduction_taken_pc_mean__5</t>
  </si>
  <si>
    <t>tekopora_inc_pc_beneficiaries__5</t>
  </si>
  <si>
    <t>tekopora_inc_pc_benefits__5</t>
  </si>
  <si>
    <t>tekopora_inc_pc_coverage__5</t>
  </si>
  <si>
    <t>tekopora_inc_pc_mean__5</t>
  </si>
  <si>
    <t>tekopora_inc_pc_dependency_gross_mkt_inc_pc_5yes</t>
  </si>
  <si>
    <t>tekopora_inc_pc_dependency_net_mkt_income_pc_5yes</t>
  </si>
  <si>
    <t>tekopora_inc_pc_dependency_net_mkt_incirp_pc_5yes</t>
  </si>
  <si>
    <t>tekopora_inc_pc_dependency_net_mkt_inc_irpssc_pc_5yes</t>
  </si>
  <si>
    <t>tekopora_inc_pc_dependency_dis_inc_pc_5yes</t>
  </si>
  <si>
    <t>tekopora_inc_pc_dependency_cons_inc_pc_5yes</t>
  </si>
  <si>
    <t>tekopora_inc_pc_dependency_cons_inc_ande_pc_5yes</t>
  </si>
  <si>
    <t>tekopora_inc_pc_dependency_final_inc_pc_5yes</t>
  </si>
  <si>
    <t>tekopora_inc_pc_dependency_nso_inc_5yes</t>
  </si>
  <si>
    <t>tekopora_inc_pc_dependency_linpobto__5yes</t>
  </si>
  <si>
    <t>tekopora_inc_pc_dependency_linpobex__5yes</t>
  </si>
  <si>
    <t>famassist_inc_pc_beneficiaries__5</t>
  </si>
  <si>
    <t>famassist_inc_pc_benefits__5</t>
  </si>
  <si>
    <t>famassist_inc_pc_coverage__5</t>
  </si>
  <si>
    <t>famassist_inc_pc_mean__5</t>
  </si>
  <si>
    <t>famassist_inc_pc_dependency_gross_mkt_inc_pc_5yes</t>
  </si>
  <si>
    <t>famassist_inc_pc_dependency_net_mkt_income_pc_5yes</t>
  </si>
  <si>
    <t>famassist_inc_pc_dependency_net_mkt_incirp_pc_5yes</t>
  </si>
  <si>
    <t>famassist_inc_pc_dependency_net_mkt_inc_irpssc_pc_5yes</t>
  </si>
  <si>
    <t>famassist_inc_pc_dependency_dis_inc_pc_5yes</t>
  </si>
  <si>
    <t>famassist_inc_pc_dependency_cons_inc_pc_5yes</t>
  </si>
  <si>
    <t>famassist_inc_pc_dependency_cons_inc_ande_pc_5yes</t>
  </si>
  <si>
    <t>famassist_inc_pc_dependency_final_inc_pc_5yes</t>
  </si>
  <si>
    <t>famassist_inc_pc_dependency_nso_inc_5yes</t>
  </si>
  <si>
    <t>famassist_inc_pc_dependency_linpobto__5yes</t>
  </si>
  <si>
    <t>famassist_inc_pc_dependency_linpobex__5yes</t>
  </si>
  <si>
    <t>adulto_inc_pc_beneficiaries__5</t>
  </si>
  <si>
    <t>adulto_inc_pc_benefits__5</t>
  </si>
  <si>
    <t>adulto_inc_pc_coverage__5</t>
  </si>
  <si>
    <t>adulto_inc_pc_mean__5</t>
  </si>
  <si>
    <t>adulto_inc_pc_dependency_gross_mkt_inc_pc_5yes</t>
  </si>
  <si>
    <t>adulto_inc_pc_dependency_net_mkt_income_pc_5yes</t>
  </si>
  <si>
    <t>adulto_inc_pc_dependency_net_mkt_incirp_pc_5yes</t>
  </si>
  <si>
    <t>adulto_inc_pc_dependency_net_mkt_inc_irpssc_pc_5yes</t>
  </si>
  <si>
    <t>adulto_inc_pc_dependency_dis_inc_pc_5yes</t>
  </si>
  <si>
    <t>adulto_inc_pc_dependency_cons_inc_pc_5yes</t>
  </si>
  <si>
    <t>adulto_inc_pc_dependency_cons_inc_ande_pc_5yes</t>
  </si>
  <si>
    <t>adulto_inc_pc_dependency_final_inc_pc_5yes</t>
  </si>
  <si>
    <t>adulto_inc_pc_dependency_nso_inc_5yes</t>
  </si>
  <si>
    <t>adulto_inc_pc_dependency_linpobto__5yes</t>
  </si>
  <si>
    <t>adulto_inc_pc_dependency_linpobex__5yes</t>
  </si>
  <si>
    <t>agtrans_inc_pc_beneficiaries__5</t>
  </si>
  <si>
    <t>agtrans_inc_pc_benefits__5</t>
  </si>
  <si>
    <t>agtrans_inc_pc_coverage__5</t>
  </si>
  <si>
    <t>agtrans_inc_pc_mean__5</t>
  </si>
  <si>
    <t>agtrans_inc_pc_dependency_gross_mkt_inc_pc_5yes</t>
  </si>
  <si>
    <t>agtrans_inc_pc_dependency_net_mkt_income_pc_5yes</t>
  </si>
  <si>
    <t>agtrans_inc_pc_dependency_net_mkt_incirp_pc_5yes</t>
  </si>
  <si>
    <t>agtrans_inc_pc_dependency_net_mkt_inc_irpssc_pc_5yes</t>
  </si>
  <si>
    <t>agtrans_inc_pc_dependency_dis_inc_pc_5yes</t>
  </si>
  <si>
    <t>agtrans_inc_pc_dependency_cons_inc_pc_5yes</t>
  </si>
  <si>
    <t>agtrans_inc_pc_dependency_cons_inc_ande_pc_5yes</t>
  </si>
  <si>
    <t>agtrans_inc_pc_dependency_final_inc_pc_5yes</t>
  </si>
  <si>
    <t>agtrans_inc_pc_dependency_nso_inc_5yes</t>
  </si>
  <si>
    <t>agtrans_inc_pc_dependency_linpobto__5yes</t>
  </si>
  <si>
    <t>agtrans_inc_pc_dependency_linpobex__5yes</t>
  </si>
  <si>
    <t>elec_sub_pc_beneficiaries__5</t>
  </si>
  <si>
    <t>elec_sub_pc_benefits__5</t>
  </si>
  <si>
    <t>elec_sub_pc_coverage__5</t>
  </si>
  <si>
    <t>elec_sub_pc_mean__5</t>
  </si>
  <si>
    <t>elec_sub_pc_dependency_gross_mkt_inc_pc_5yes</t>
  </si>
  <si>
    <t>elec_sub_pc_dependency_net_mkt_income_pc_5yes</t>
  </si>
  <si>
    <t>elec_sub_pc_dependency_net_mkt_incirp_pc_5yes</t>
  </si>
  <si>
    <t>elec_sub_pc_dependency_net_mkt_inc_irpssc_pc_5yes</t>
  </si>
  <si>
    <t>elec_sub_pc_dependency_dis_inc_pc_5yes</t>
  </si>
  <si>
    <t>elec_sub_pc_dependency_cons_inc_pc_5yes</t>
  </si>
  <si>
    <t>elec_sub_pc_dependency_cons_inc_ande_pc_5yes</t>
  </si>
  <si>
    <t>elec_sub_pc_dependency_final_inc_pc_5yes</t>
  </si>
  <si>
    <t>elec_sub_pc_dependency_nso_inc_5yes</t>
  </si>
  <si>
    <t>elec_sub_pc_dependency_linpobto__5yes</t>
  </si>
  <si>
    <t>elec_sub_pc_dependency_linpobex__5yes</t>
  </si>
  <si>
    <t>transporte_sub_pc_beneficiaries__5</t>
  </si>
  <si>
    <t>transporte_sub_pc_benefits__5</t>
  </si>
  <si>
    <t>transporte_sub_pc_coverage__5</t>
  </si>
  <si>
    <t>transporte_sub_pc_mean__5</t>
  </si>
  <si>
    <t>transporte_sub_pc_dependency_gross_mkt_inc_pc_5yes</t>
  </si>
  <si>
    <t>transporte_sub_pc_dependency_net_mkt_income_pc_5yes</t>
  </si>
  <si>
    <t>transporte_sub_pc_dependency_net_mkt_incirp_pc_5yes</t>
  </si>
  <si>
    <t>transporte_sub_pc_dependency_net_mkt_inc_irpssc_pc_5yes</t>
  </si>
  <si>
    <t>transporte_sub_pc_dependency_dis_inc_pc_5yes</t>
  </si>
  <si>
    <t>transporte_sub_pc_dependency_cons_inc_pc_5yes</t>
  </si>
  <si>
    <t>transporte_sub_pc_dependency_cons_inc_ande_pc_5yes</t>
  </si>
  <si>
    <t>transporte_sub_pc_dependency_final_inc_pc_5yes</t>
  </si>
  <si>
    <t>transporte_sub_pc_dependency_nso_inc_5yes</t>
  </si>
  <si>
    <t>transporte_sub_pc_dependency_linpobto__5yes</t>
  </si>
  <si>
    <t>transporte_sub_pc_dependency_linpobex__5yes</t>
  </si>
  <si>
    <t>monto_iva_pc_beneficiaries__5</t>
  </si>
  <si>
    <t>monto_iva_pc_benefits__5</t>
  </si>
  <si>
    <t>monto_iva_pc_coverage__5</t>
  </si>
  <si>
    <t>monto_iva_pc_mean__5</t>
  </si>
  <si>
    <t>senavitat_sub_pc_beneficiaries__5</t>
  </si>
  <si>
    <t>senavitat_sub_pc_benefits__5</t>
  </si>
  <si>
    <t>senavitat_sub_pc_coverage__5</t>
  </si>
  <si>
    <t>senavitat_sub_pc_mean__5</t>
  </si>
  <si>
    <t>senavitat_sub_pc_dependency_gross_mkt_inc_pc_5yes</t>
  </si>
  <si>
    <t>senavitat_sub_pc_dependency_net_mkt_income_pc_5yes</t>
  </si>
  <si>
    <t>senavitat_sub_pc_dependency_net_mkt_incirp_pc_5yes</t>
  </si>
  <si>
    <t>senavitat_sub_pc_dependency_net_mkt_inc_irpssc_pc_5yes</t>
  </si>
  <si>
    <t>senavitat_sub_pc_dependency_dis_inc_pc_5yes</t>
  </si>
  <si>
    <t>senavitat_sub_pc_dependency_cons_inc_pc_5yes</t>
  </si>
  <si>
    <t>senavitat_sub_pc_dependency_cons_inc_ande_pc_5yes</t>
  </si>
  <si>
    <t>senavitat_sub_pc_dependency_final_inc_pc_5yes</t>
  </si>
  <si>
    <t>senavitat_sub_pc_dependency_nso_inc_5yes</t>
  </si>
  <si>
    <t>senavitat_sub_pc_dependency_linpobto__5yes</t>
  </si>
  <si>
    <t>senavitat_sub_pc_dependency_linpobex__5yes</t>
  </si>
  <si>
    <t>becas_pc_beneficiaries__5</t>
  </si>
  <si>
    <t>becas_pc_benefits__5</t>
  </si>
  <si>
    <t>becas_pc_coverage__5</t>
  </si>
  <si>
    <t>becas_pc_mean__5</t>
  </si>
  <si>
    <t>becas_pc_dependency_gross_mkt_inc_pc_5yes</t>
  </si>
  <si>
    <t>becas_pc_dependency_net_mkt_income_pc_5yes</t>
  </si>
  <si>
    <t>becas_pc_dependency_net_mkt_incirp_pc_5yes</t>
  </si>
  <si>
    <t>becas_pc_dependency_net_mkt_inc_irpssc_pc_5yes</t>
  </si>
  <si>
    <t>becas_pc_dependency_dis_inc_pc_5yes</t>
  </si>
  <si>
    <t>becas_pc_dependency_cons_inc_pc_5yes</t>
  </si>
  <si>
    <t>becas_pc_dependency_cons_inc_ande_pc_5yes</t>
  </si>
  <si>
    <t>becas_pc_dependency_final_inc_pc_5yes</t>
  </si>
  <si>
    <t>becas_pc_dependency_nso_inc_5yes</t>
  </si>
  <si>
    <t>becas_pc_dependency_linpobto__5yes</t>
  </si>
  <si>
    <t>becas_pc_dependency_linpobex__5yes</t>
  </si>
  <si>
    <t>edupubpreesc_pc_beneficiaries__5</t>
  </si>
  <si>
    <t>edupubpreesc_pc_benefits__5</t>
  </si>
  <si>
    <t>edupubpreesc_pc_coverage__5</t>
  </si>
  <si>
    <t>edupubpreesc_pc_mean__5</t>
  </si>
  <si>
    <t>edupubpreesc_pc_dependency_gross_mkt_inc_pc_5yes</t>
  </si>
  <si>
    <t>edupubpreesc_pc_dependency_net_mkt_income_pc_5yes</t>
  </si>
  <si>
    <t>edupubpreesc_pc_dependency_net_mkt_incirp_pc_5yes</t>
  </si>
  <si>
    <t>edupubpreesc_pc_dependency_net_mkt_inc_irpssc_pc_5yes</t>
  </si>
  <si>
    <t>edupubpreesc_pc_dependency_dis_inc_pc_5yes</t>
  </si>
  <si>
    <t>edupubpreesc_pc_dependency_cons_inc_pc_5yes</t>
  </si>
  <si>
    <t>edupubpreesc_pc_dependency_cons_inc_ande_pc_5yes</t>
  </si>
  <si>
    <t>edupubpreesc_pc_dependency_final_inc_pc_5yes</t>
  </si>
  <si>
    <t>edupubpreesc_pc_dependency_nso_inc_5yes</t>
  </si>
  <si>
    <t>edupubpreesc_pc_dependency_linpobto__5yes</t>
  </si>
  <si>
    <t>edupubpreesc_pc_dependency_linpobex__5yes</t>
  </si>
  <si>
    <t>edupubprim_pc_beneficiaries__5</t>
  </si>
  <si>
    <t>edupubprim_pc_benefits__5</t>
  </si>
  <si>
    <t>edupubprim_pc_coverage__5</t>
  </si>
  <si>
    <t>edupubprim_pc_mean__5</t>
  </si>
  <si>
    <t>edupubprim_pc_dependency_gross_mkt_inc_pc_5yes</t>
  </si>
  <si>
    <t>edupubprim_pc_dependency_net_mkt_income_pc_5yes</t>
  </si>
  <si>
    <t>edupubprim_pc_dependency_net_mkt_incirp_pc_5yes</t>
  </si>
  <si>
    <t>edupubprim_pc_dependency_net_mkt_inc_irpssc_pc_5yes</t>
  </si>
  <si>
    <t>edupubprim_pc_dependency_dis_inc_pc_5yes</t>
  </si>
  <si>
    <t>edupubprim_pc_dependency_cons_inc_pc_5yes</t>
  </si>
  <si>
    <t>edupubprim_pc_dependency_cons_inc_ande_pc_5yes</t>
  </si>
  <si>
    <t>edupubprim_pc_dependency_final_inc_pc_5yes</t>
  </si>
  <si>
    <t>edupubprim_pc_dependency_nso_inc_5yes</t>
  </si>
  <si>
    <t>edupubprim_pc_dependency_linpobto__5yes</t>
  </si>
  <si>
    <t>edupubprim_pc_dependency_linpobex__5yes</t>
  </si>
  <si>
    <t>edupubsec_pc_beneficiaries__5</t>
  </si>
  <si>
    <t>edupubsec_pc_benefits__5</t>
  </si>
  <si>
    <t>edupubsec_pc_coverage__5</t>
  </si>
  <si>
    <t>edupubsec_pc_mean__5</t>
  </si>
  <si>
    <t>edupubsec_pc_dependency_gross_mkt_inc_pc_5yes</t>
  </si>
  <si>
    <t>edupubsec_pc_dependency_net_mkt_income_pc_5yes</t>
  </si>
  <si>
    <t>edupubsec_pc_dependency_net_mkt_incirp_pc_5yes</t>
  </si>
  <si>
    <t>edupubsec_pc_dependency_net_mkt_inc_irpssc_pc_5yes</t>
  </si>
  <si>
    <t>edupubsec_pc_dependency_dis_inc_pc_5yes</t>
  </si>
  <si>
    <t>edupubsec_pc_dependency_cons_inc_pc_5yes</t>
  </si>
  <si>
    <t>edupubsec_pc_dependency_cons_inc_ande_pc_5yes</t>
  </si>
  <si>
    <t>edupubsec_pc_dependency_final_inc_pc_5yes</t>
  </si>
  <si>
    <t>edupubsec_pc_dependency_nso_inc_5yes</t>
  </si>
  <si>
    <t>edupubsec_pc_dependency_linpobto__5yes</t>
  </si>
  <si>
    <t>edupubsec_pc_dependency_linpobex__5yes</t>
  </si>
  <si>
    <t>edupubuni_pc_beneficiaries__5</t>
  </si>
  <si>
    <t>edupubuni_pc_benefits__5</t>
  </si>
  <si>
    <t>edupubuni_pc_coverage__5</t>
  </si>
  <si>
    <t>edupubuni_pc_mean__5</t>
  </si>
  <si>
    <t>edupubuni_pc_dependency_gross_mkt_inc_pc_5yes</t>
  </si>
  <si>
    <t>edupubuni_pc_dependency_net_mkt_income_pc_5yes</t>
  </si>
  <si>
    <t>edupubuni_pc_dependency_net_mkt_incirp_pc_5yes</t>
  </si>
  <si>
    <t>edupubuni_pc_dependency_net_mkt_inc_irpssc_pc_5yes</t>
  </si>
  <si>
    <t>edupubuni_pc_dependency_dis_inc_pc_5yes</t>
  </si>
  <si>
    <t>edupubuni_pc_dependency_cons_inc_pc_5yes</t>
  </si>
  <si>
    <t>edupubuni_pc_dependency_cons_inc_ande_pc_5yes</t>
  </si>
  <si>
    <t>edupubuni_pc_dependency_final_inc_pc_5yes</t>
  </si>
  <si>
    <t>edupubuni_pc_dependency_nso_inc_5yes</t>
  </si>
  <si>
    <t>edupubuni_pc_dependency_linpobto__5yes</t>
  </si>
  <si>
    <t>edupubuni_pc_dependency_linpobex__5yes</t>
  </si>
  <si>
    <t>transfood_pc_beneficiaries__5</t>
  </si>
  <si>
    <t>transfood_pc_benefits__5</t>
  </si>
  <si>
    <t>transfood_pc_coverage__5</t>
  </si>
  <si>
    <t>transfood_pc_mean__5</t>
  </si>
  <si>
    <t>transfood_pc_dependency_gross_mkt_inc_pc_5yes</t>
  </si>
  <si>
    <t>transfood_pc_dependency_net_mkt_income_pc_5yes</t>
  </si>
  <si>
    <t>transfood_pc_dependency_net_mkt_incirp_pc_5yes</t>
  </si>
  <si>
    <t>transfood_pc_dependency_net_mkt_inc_irpssc_pc_5yes</t>
  </si>
  <si>
    <t>transfood_pc_dependency_dis_inc_pc_5yes</t>
  </si>
  <si>
    <t>transfood_pc_dependency_cons_inc_pc_5yes</t>
  </si>
  <si>
    <t>transfood_pc_dependency_cons_inc_ande_pc_5yes</t>
  </si>
  <si>
    <t>transfood_pc_dependency_final_inc_pc_5yes</t>
  </si>
  <si>
    <t>transfood_pc_dependency_nso_inc_5yes</t>
  </si>
  <si>
    <t>transfood_pc_dependency_linpobto__5yes</t>
  </si>
  <si>
    <t>transfood_pc_dependency_linpobex__5yes</t>
  </si>
  <si>
    <t>transutil_pc_beneficiaries__5</t>
  </si>
  <si>
    <t>transutil_pc_benefits__5</t>
  </si>
  <si>
    <t>transutil_pc_coverage__5</t>
  </si>
  <si>
    <t>transutil_pc_mean__5</t>
  </si>
  <si>
    <t>transutil_pc_dependency_gross_mkt_inc_pc_5yes</t>
  </si>
  <si>
    <t>transutil_pc_dependency_net_mkt_income_pc_5yes</t>
  </si>
  <si>
    <t>transutil_pc_dependency_net_mkt_incirp_pc_5yes</t>
  </si>
  <si>
    <t>transutil_pc_dependency_net_mkt_inc_irpssc_pc_5yes</t>
  </si>
  <si>
    <t>transutil_pc_dependency_dis_inc_pc_5yes</t>
  </si>
  <si>
    <t>transutil_pc_dependency_cons_inc_pc_5yes</t>
  </si>
  <si>
    <t>transutil_pc_dependency_cons_inc_ande_pc_5yes</t>
  </si>
  <si>
    <t>transutil_pc_dependency_final_inc_pc_5yes</t>
  </si>
  <si>
    <t>transutil_pc_dependency_nso_inc_5yes</t>
  </si>
  <si>
    <t>transutil_pc_dependency_linpobto__5yes</t>
  </si>
  <si>
    <t>transutil_pc_dependency_linpobex__5yes</t>
  </si>
  <si>
    <t>adultomayor_uni_pc_beneficiaries__5</t>
  </si>
  <si>
    <t>adultomayor_uni_pc_benefits__5</t>
  </si>
  <si>
    <t>adultomayor_uni_pc_coverage__5</t>
  </si>
  <si>
    <t>adultomayor_uni_pc_mean__5</t>
  </si>
  <si>
    <t>adultomayor_uni_pc_dependency_gross_mkt_inc_pc_5yes</t>
  </si>
  <si>
    <t>adultomayor_uni_pc_dependency_net_mkt_income_pc_5yes</t>
  </si>
  <si>
    <t>adultomayor_uni_pc_dependency_net_mkt_incirp_pc_5yes</t>
  </si>
  <si>
    <t>adultomayor_uni_pc_dependency_net_mkt_inc_irpssc_pc_5yes</t>
  </si>
  <si>
    <t>adultomayor_uni_pc_dependency_dis_inc_pc_5yes</t>
  </si>
  <si>
    <t>adultomayor_uni_pc_dependency_cons_inc_pc_5yes</t>
  </si>
  <si>
    <t>adultomayor_uni_pc_dependency_cons_inc_ande_pc_5yes</t>
  </si>
  <si>
    <t>adultomayor_uni_pc_dependency_final_inc_pc_5yes</t>
  </si>
  <si>
    <t>adultomayor_uni_pc_dependency_nso_inc_5yes</t>
  </si>
  <si>
    <t>adultomayor_uni_pc_dependency_linpobto__5yes</t>
  </si>
  <si>
    <t>adultomayor_uni_pc_dependency_linpobex__5yes</t>
  </si>
  <si>
    <t>monto_sub_andeFS_pc_pc_beneficiaries__5</t>
  </si>
  <si>
    <t>monto_sub_andeFS_pc_pc_benefits__5</t>
  </si>
  <si>
    <t>monto_sub_andeFS_pc_pc_coverage__5</t>
  </si>
  <si>
    <t>monto_sub_andeFS_pc_pc_mean__5</t>
  </si>
  <si>
    <t>monto_iva_pc_dependency_gross_mkt_inc_pc_5yes</t>
  </si>
  <si>
    <t>monto_iva_pc_dependency_net_mkt_income_pc_5yes</t>
  </si>
  <si>
    <t>monto_iva_pc_dependency_net_mkt_incirp_pc_5yes</t>
  </si>
  <si>
    <t>monto_iva_pc_dependency_net_mkt_inc_irpssc_pc_5yes</t>
  </si>
  <si>
    <t>monto_iva_pc_dependency_dis_inc_pc_5yes</t>
  </si>
  <si>
    <t>monto_iva_pc_dependency_cons_inc_pc_5yes</t>
  </si>
  <si>
    <t>monto_iva_pc_dependency_cons_inc_ande_pc_5yes</t>
  </si>
  <si>
    <t>monto_iva_pc_dependency_final_inc_pc_5yes</t>
  </si>
  <si>
    <t>monto_iva_pc_dependency_nso_inc_5yes</t>
  </si>
  <si>
    <t>monto_iva_pc_dependency_linpobto__5yes</t>
  </si>
  <si>
    <t>monto_iva_pc_dependency_linpobex__5yes</t>
  </si>
  <si>
    <t>monto_isc_pc_beneficiaries__5</t>
  </si>
  <si>
    <t>monto_isc_pc_benefits__5</t>
  </si>
  <si>
    <t>monto_isc_pc_coverage__5</t>
  </si>
  <si>
    <t>monto_isc_pc_mean__5</t>
  </si>
  <si>
    <t>monto_tekopora_pc_beneficiaries__5</t>
  </si>
  <si>
    <t>monto_tekopora_pc_benefits__5</t>
  </si>
  <si>
    <t>monto_tekopora_pc_coverage__5</t>
  </si>
  <si>
    <t>monto_tekopora_pc_mean__5</t>
  </si>
  <si>
    <t>monto_tekopora_pc_dependency_gross_mkt_inc_pc_5yes</t>
  </si>
  <si>
    <t>monto_tekopora_pc_dependency_net_mkt_income_pc_5yes</t>
  </si>
  <si>
    <t>monto_tekopora_pc_dependency_net_mkt_incirp_pc_5yes</t>
  </si>
  <si>
    <t>monto_tekopora_pc_dependency_net_mkt_inc_irpssc_pc_5yes</t>
  </si>
  <si>
    <t>monto_tekopora_pc_dependency_dis_inc_pc_5yes</t>
  </si>
  <si>
    <t>monto_tekopora_pc_dependency_cons_inc_pc_5yes</t>
  </si>
  <si>
    <t>monto_tekopora_pc_dependency_cons_inc_ande_pc_5yes</t>
  </si>
  <si>
    <t>monto_tekopora_pc_dependency_final_inc_pc_5yes</t>
  </si>
  <si>
    <t>monto_tekopora_pc_dependency_nso_inc_5yes</t>
  </si>
  <si>
    <t>monto_tekopora_pc_dependency_linpobto__5yes</t>
  </si>
  <si>
    <t>monto_tekopora_pc_dependency_linpobex__5yes</t>
  </si>
  <si>
    <t>monto_adulto_pc_beneficiaries__5</t>
  </si>
  <si>
    <t>monto_adulto_pc_benefits__5</t>
  </si>
  <si>
    <t>monto_adulto_pc_coverage__5</t>
  </si>
  <si>
    <t>monto_adulto_pc_mean__5</t>
  </si>
  <si>
    <t>monto_adulto_pc_dependency_gross_mkt_inc_pc_5yes</t>
  </si>
  <si>
    <t>monto_adulto_pc_dependency_net_mkt_income_pc_5yes</t>
  </si>
  <si>
    <t>monto_adulto_pc_dependency_net_mkt_incirp_pc_5yes</t>
  </si>
  <si>
    <t>monto_adulto_pc_dependency_net_mkt_inc_irpssc_pc_5yes</t>
  </si>
  <si>
    <t>monto_adulto_pc_dependency_dis_inc_pc_5yes</t>
  </si>
  <si>
    <t>monto_adulto_pc_dependency_cons_inc_pc_5yes</t>
  </si>
  <si>
    <t>monto_adulto_pc_dependency_cons_inc_ande_pc_5yes</t>
  </si>
  <si>
    <t>monto_adulto_pc_dependency_final_inc_pc_5yes</t>
  </si>
  <si>
    <t>monto_adulto_pc_dependency_nso_inc_5yes</t>
  </si>
  <si>
    <t>monto_adulto_pc_dependency_linpobto__5yes</t>
  </si>
  <si>
    <t>monto_adulto_pc_dependency_linpobex__5yes</t>
  </si>
  <si>
    <t>monto_becmed_pc_beneficiaries__5</t>
  </si>
  <si>
    <t>monto_becmed_pc_benefits__5</t>
  </si>
  <si>
    <t>monto_becmed_pc_coverage__5</t>
  </si>
  <si>
    <t>monto_becmed_pc_mean__5</t>
  </si>
  <si>
    <t>monto_becmed_pc_dependency_gross_mkt_inc_pc_5yes</t>
  </si>
  <si>
    <t>monto_becmed_pc_dependency_net_mkt_income_pc_5yes</t>
  </si>
  <si>
    <t>monto_becmed_pc_dependency_net_mkt_incirp_pc_5yes</t>
  </si>
  <si>
    <t>monto_becmed_pc_dependency_net_mkt_inc_irpssc_pc_5yes</t>
  </si>
  <si>
    <t>monto_becmed_pc_dependency_dis_inc_pc_5yes</t>
  </si>
  <si>
    <t>monto_becmed_pc_dependency_cons_inc_pc_5yes</t>
  </si>
  <si>
    <t>monto_becmed_pc_dependency_cons_inc_ande_pc_5yes</t>
  </si>
  <si>
    <t>monto_becmed_pc_dependency_final_inc_pc_5yes</t>
  </si>
  <si>
    <t>monto_becmed_pc_dependency_nso_inc_5yes</t>
  </si>
  <si>
    <t>monto_becmed_pc_dependency_linpobto__5yes</t>
  </si>
  <si>
    <t>monto_becmed_pc_dependency_linpobex__5yes</t>
  </si>
  <si>
    <t>monto_becsup_pc_beneficiaries__5</t>
  </si>
  <si>
    <t>monto_becsup_pc_benefits__5</t>
  </si>
  <si>
    <t>monto_becsup_pc_coverage__5</t>
  </si>
  <si>
    <t>monto_becsup_pc_mean__5</t>
  </si>
  <si>
    <t>monto_transesp_pc_beneficiaries__5</t>
  </si>
  <si>
    <t>monto_transesp_pc_benefits__5</t>
  </si>
  <si>
    <t>monto_transesp_pc_coverage__5</t>
  </si>
  <si>
    <t>monto_transesp_pc_mean__5</t>
  </si>
  <si>
    <t>monto_transesp_pc_dependency_gross_mkt_inc_pc_5yes</t>
  </si>
  <si>
    <t>monto_transesp_pc_dependency_net_mkt_income_pc_5yes</t>
  </si>
  <si>
    <t>monto_transesp_pc_dependency_net_mkt_incirp_pc_5yes</t>
  </si>
  <si>
    <t>monto_transesp_pc_dependency_net_mkt_inc_irpssc_pc_5yes</t>
  </si>
  <si>
    <t>monto_transesp_pc_dependency_dis_inc_pc_5yes</t>
  </si>
  <si>
    <t>monto_transesp_pc_dependency_cons_inc_pc_5yes</t>
  </si>
  <si>
    <t>monto_transesp_pc_dependency_cons_inc_ande_pc_5yes</t>
  </si>
  <si>
    <t>monto_transesp_pc_dependency_final_inc_pc_5yes</t>
  </si>
  <si>
    <t>monto_transesp_pc_dependency_nso_inc_5yes</t>
  </si>
  <si>
    <t>monto_transesp_pc_dependency_linpobto__5yes</t>
  </si>
  <si>
    <t>monto_transesp_pc_dependency_linpobex__5yes</t>
  </si>
  <si>
    <t>monto_transutil_pc_beneficiaries__5</t>
  </si>
  <si>
    <t>monto_transutil_pc_benefits__5</t>
  </si>
  <si>
    <t>monto_transutil_pc_coverage__5</t>
  </si>
  <si>
    <t>monto_transutil_pc_mean__5</t>
  </si>
  <si>
    <t>monto_transutil_pc_dependency_gross_mkt_inc_pc_5yes</t>
  </si>
  <si>
    <t>monto_transutil_pc_dependency_net_mkt_income_pc_5yes</t>
  </si>
  <si>
    <t>monto_transutil_pc_dependency_net_mkt_incirp_pc_5yes</t>
  </si>
  <si>
    <t>monto_transutil_pc_dependency_net_mkt_inc_irpssc_pc_5yes</t>
  </si>
  <si>
    <t>monto_transutil_pc_dependency_dis_inc_pc_5yes</t>
  </si>
  <si>
    <t>monto_transutil_pc_dependency_cons_inc_pc_5yes</t>
  </si>
  <si>
    <t>monto_transutil_pc_dependency_cons_inc_ande_pc_5yes</t>
  </si>
  <si>
    <t>monto_transutil_pc_dependency_final_inc_pc_5yes</t>
  </si>
  <si>
    <t>monto_transutil_pc_dependency_nso_inc_5yes</t>
  </si>
  <si>
    <t>monto_transutil_pc_dependency_linpobto__5yes</t>
  </si>
  <si>
    <t>monto_transutil_pc_dependency_linpobex__5yes</t>
  </si>
  <si>
    <t>monto_pyty1_pc_beneficiaries__5</t>
  </si>
  <si>
    <t>monto_pyty1_pc_benefits__5</t>
  </si>
  <si>
    <t>monto_pyty1_pc_coverage__5</t>
  </si>
  <si>
    <t>monto_pyty1_pc_mean__5</t>
  </si>
  <si>
    <t>monto_pyty2_pc_beneficiaries__5</t>
  </si>
  <si>
    <t>monto_pyty2_pc_benefits__5</t>
  </si>
  <si>
    <t>monto_pyty2_pc_coverage__5</t>
  </si>
  <si>
    <t>monto_pyty2_pc_mean__5</t>
  </si>
  <si>
    <t>monto_nangareko_pc_beneficiaries__5</t>
  </si>
  <si>
    <t>monto_nangareko_pc_benefits__5</t>
  </si>
  <si>
    <t>monto_nangareko_pc_coverage__5</t>
  </si>
  <si>
    <t>monto_nangareko_pc_mean__5</t>
  </si>
  <si>
    <t>saludpub_pc_beneficiaries__5</t>
  </si>
  <si>
    <t>saludpub_pc_benefits__5</t>
  </si>
  <si>
    <t>saludpub_pc_coverage__5</t>
  </si>
  <si>
    <t>saludpub_pc_mean__5</t>
  </si>
  <si>
    <t>saludpub_pc_dependency_gross_mkt_inc_pc_5yes</t>
  </si>
  <si>
    <t>saludpub_pc_dependency_net_mkt_income_pc_5yes</t>
  </si>
  <si>
    <t>saludpub_pc_dependency_net_mkt_incirp_pc_5yes</t>
  </si>
  <si>
    <t>saludpub_pc_dependency_net_mkt_inc_irpssc_pc_5yes</t>
  </si>
  <si>
    <t>saludpub_pc_dependency_dis_inc_pc_5yes</t>
  </si>
  <si>
    <t>saludpub_pc_dependency_cons_inc_pc_5yes</t>
  </si>
  <si>
    <t>saludpub_pc_dependency_cons_inc_ande_pc_5yes</t>
  </si>
  <si>
    <t>saludpub_pc_dependency_final_inc_pc_5yes</t>
  </si>
  <si>
    <t>saludpub_pc_dependency_nso_inc_5yes</t>
  </si>
  <si>
    <t>saludpub_pc_dependency_linpobto__5yes</t>
  </si>
  <si>
    <t>saludpub_pc_dependency_linpobex__5yes</t>
  </si>
  <si>
    <t>monto_isc_pc_dependency_gross_mkt_inc_pc_5yes</t>
  </si>
  <si>
    <t>monto_isc_pc_dependency_net_mkt_income_pc_5yes</t>
  </si>
  <si>
    <t>monto_isc_pc_dependency_net_mkt_incirp_pc_5yes</t>
  </si>
  <si>
    <t>monto_isc_pc_dependency_net_mkt_inc_irpssc_pc_5yes</t>
  </si>
  <si>
    <t>monto_isc_pc_dependency_dis_inc_pc_5yes</t>
  </si>
  <si>
    <t>monto_isc_pc_dependency_cons_inc_pc_5yes</t>
  </si>
  <si>
    <t>monto_isc_pc_dependency_cons_inc_ande_pc_5yes</t>
  </si>
  <si>
    <t>monto_isc_pc_dependency_final_inc_pc_5yes</t>
  </si>
  <si>
    <t>monto_isc_pc_dependency_nso_inc_5yes</t>
  </si>
  <si>
    <t>monto_isc_pc_dependency_linpobto__5yes</t>
  </si>
  <si>
    <t>monto_isc_pc_dependency_linpobex__5yes</t>
  </si>
  <si>
    <t>ssc_pc_beneficiaries__5</t>
  </si>
  <si>
    <t>ssc_pc_benefits__5</t>
  </si>
  <si>
    <t>ssc_pc_coverage__5</t>
  </si>
  <si>
    <t>ssc_pc_mean__5</t>
  </si>
  <si>
    <t>saludips_pc_beneficiaries__5</t>
  </si>
  <si>
    <t>saludips_pc_benefits__5</t>
  </si>
  <si>
    <t>saludips_pc_coverage__5</t>
  </si>
  <si>
    <t>saludips_pc_mean__5</t>
  </si>
  <si>
    <t>saludips_pc_dependency_gross_mkt_inc_pc_5yes</t>
  </si>
  <si>
    <t>saludips_pc_dependency_net_mkt_income_pc_5yes</t>
  </si>
  <si>
    <t>saludips_pc_dependency_net_mkt_incirp_pc_5yes</t>
  </si>
  <si>
    <t>saludips_pc_dependency_net_mkt_inc_irpssc_pc_5yes</t>
  </si>
  <si>
    <t>saludips_pc_dependency_dis_inc_pc_5yes</t>
  </si>
  <si>
    <t>saludips_pc_dependency_cons_inc_pc_5yes</t>
  </si>
  <si>
    <t>saludips_pc_dependency_cons_inc_ande_pc_5yes</t>
  </si>
  <si>
    <t>saludips_pc_dependency_final_inc_pc_5yes</t>
  </si>
  <si>
    <t>saludips_pc_dependency_nso_inc_5yes</t>
  </si>
  <si>
    <t>saludips_pc_dependency_linpobto__5yes</t>
  </si>
  <si>
    <t>saludips_pc_dependency_linpobex__5yes</t>
  </si>
  <si>
    <t>gross_mkt_inc_pc_benefits__5</t>
  </si>
  <si>
    <t>gross_mkt_inc_pc_coverage__5</t>
  </si>
  <si>
    <t>gross_mkt_inc_pc_mean__5</t>
  </si>
  <si>
    <t>gross_mkt_inc_pc_dependency_gross_mkt_inc_pc_5yes</t>
  </si>
  <si>
    <t>gross_mkt_inc_pc_dependency_net_mkt_income_pc_5yes</t>
  </si>
  <si>
    <t>gross_mkt_inc_pc_dependency_net_mkt_incirp_pc_5yes</t>
  </si>
  <si>
    <t>gross_mkt_inc_pc_dependency_net_mkt_inc_irpssc_pc_5yes</t>
  </si>
  <si>
    <t>gross_mkt_inc_pc_dependency_dis_inc_pc_5yes</t>
  </si>
  <si>
    <t>gross_mkt_inc_pc_dependency_cons_inc_pc_5yes</t>
  </si>
  <si>
    <t>gross_mkt_inc_pc_dependency_cons_inc_ande_pc_5yes</t>
  </si>
  <si>
    <t>gross_mkt_inc_pc_dependency_final_inc_pc_5yes</t>
  </si>
  <si>
    <t>gross_mkt_inc_pc_dependency_nso_inc_5yes</t>
  </si>
  <si>
    <t>gross_mkt_inc_pc_dependency_linpobto__5yes</t>
  </si>
  <si>
    <t>gross_mkt_inc_pc_fgt0_linpobto__5</t>
  </si>
  <si>
    <t>gross_mkt_inc_pc_fgt1_linpobto__5</t>
  </si>
  <si>
    <t>gross_mkt_inc_pc_fgt2_linpobto__5</t>
  </si>
  <si>
    <t>gross_mkt_inc_pc_dependency_linpobex__5yes</t>
  </si>
  <si>
    <t>gross_mkt_inc_pc_fgt0_linpobex__5</t>
  </si>
  <si>
    <t>gross_mkt_inc_pc_fgt1_linpobex__5</t>
  </si>
  <si>
    <t>gross_mkt_inc_pc_fgt2_linpobex__5</t>
  </si>
  <si>
    <t>net_mkt_income_pc_benefits__5</t>
  </si>
  <si>
    <t>net_mkt_income_pc_coverage__5</t>
  </si>
  <si>
    <t>net_mkt_income_pc_mean__5</t>
  </si>
  <si>
    <t>net_mkt_income_pc_dependency_gross_mkt_inc_pc_5yes</t>
  </si>
  <si>
    <t>net_mkt_income_pc_dependency_net_mkt_income_pc_5yes</t>
  </si>
  <si>
    <t>net_mkt_income_pc_dependency_net_mkt_incirp_pc_5yes</t>
  </si>
  <si>
    <t>net_mkt_income_pc_dependency_net_mkt_inc_irpssc_pc_5yes</t>
  </si>
  <si>
    <t>net_mkt_income_pc_dependency_dis_inc_pc_5yes</t>
  </si>
  <si>
    <t>net_mkt_income_pc_dependency_cons_inc_pc_5yes</t>
  </si>
  <si>
    <t>net_mkt_income_pc_dependency_cons_inc_ande_pc_5yes</t>
  </si>
  <si>
    <t>net_mkt_income_pc_dependency_final_inc_pc_5yes</t>
  </si>
  <si>
    <t>net_mkt_income_pc_dependency_nso_inc_5yes</t>
  </si>
  <si>
    <t>net_mkt_income_pc_dependency_linpobto__5yes</t>
  </si>
  <si>
    <t>net_mkt_income_pc_fgt0_linpobto__5</t>
  </si>
  <si>
    <t>net_mkt_income_pc_fgt1_linpobto__5</t>
  </si>
  <si>
    <t>net_mkt_income_pc_fgt2_linpobto__5</t>
  </si>
  <si>
    <t>net_mkt_income_pc_dependency_linpobex__5yes</t>
  </si>
  <si>
    <t>net_mkt_income_pc_fgt0_linpobex__5</t>
  </si>
  <si>
    <t>net_mkt_income_pc_fgt1_linpobex__5</t>
  </si>
  <si>
    <t>net_mkt_income_pc_fgt2_linpobex__5</t>
  </si>
  <si>
    <t>net_mkt_incirp_pc_benefits__5</t>
  </si>
  <si>
    <t>net_mkt_incirp_pc_coverage__5</t>
  </si>
  <si>
    <t>net_mkt_incirp_pc_mean__5</t>
  </si>
  <si>
    <t>net_mkt_incirp_pc_dependency_gross_mkt_inc_pc_5yes</t>
  </si>
  <si>
    <t>net_mkt_incirp_pc_dependency_net_mkt_income_pc_5yes</t>
  </si>
  <si>
    <t>net_mkt_incirp_pc_dependency_net_mkt_incirp_pc_5yes</t>
  </si>
  <si>
    <t>net_mkt_incirp_pc_dependency_net_mkt_inc_irpssc_pc_5yes</t>
  </si>
  <si>
    <t>net_mkt_incirp_pc_dependency_dis_inc_pc_5yes</t>
  </si>
  <si>
    <t>net_mkt_incirp_pc_dependency_cons_inc_pc_5yes</t>
  </si>
  <si>
    <t>net_mkt_incirp_pc_dependency_cons_inc_ande_pc_5yes</t>
  </si>
  <si>
    <t>net_mkt_incirp_pc_dependency_final_inc_pc_5yes</t>
  </si>
  <si>
    <t>net_mkt_incirp_pc_dependency_nso_inc_5yes</t>
  </si>
  <si>
    <t>net_mkt_incirp_pc_dependency_linpobto__5yes</t>
  </si>
  <si>
    <t>net_mkt_incirp_pc_fgt0_linpobto__5</t>
  </si>
  <si>
    <t>net_mkt_incirp_pc_fgt1_linpobto__5</t>
  </si>
  <si>
    <t>net_mkt_incirp_pc_fgt2_linpobto__5</t>
  </si>
  <si>
    <t>net_mkt_incirp_pc_dependency_linpobex__5yes</t>
  </si>
  <si>
    <t>net_mkt_incirp_pc_fgt0_linpobex__5</t>
  </si>
  <si>
    <t>net_mkt_incirp_pc_fgt1_linpobex__5</t>
  </si>
  <si>
    <t>net_mkt_incirp_pc_fgt2_linpobex__5</t>
  </si>
  <si>
    <t>net_mkt_inc_irpssc_pc_benefits__5</t>
  </si>
  <si>
    <t>net_mkt_inc_irpssc_pc_coverage__5</t>
  </si>
  <si>
    <t>net_mkt_inc_irpssc_pc_mean__5</t>
  </si>
  <si>
    <t>net_mkt_inc_irpssc_pc_dependency_gross_mkt_inc_pc_5yes</t>
  </si>
  <si>
    <t>net_mkt_inc_irpssc_pc_dependency_net_mkt_income_pc_5yes</t>
  </si>
  <si>
    <t>net_mkt_inc_irpssc_pc_dependency_net_mkt_incirp_pc_5yes</t>
  </si>
  <si>
    <t>net_mkt_inc_irpssc_pc_dependency_net_mkt_inc_irpssc_pc_5yes</t>
  </si>
  <si>
    <t>net_mkt_inc_irpssc_pc_dependency_dis_inc_pc_5yes</t>
  </si>
  <si>
    <t>net_mkt_inc_irpssc_pc_dependency_cons_inc_pc_5yes</t>
  </si>
  <si>
    <t>net_mkt_inc_irpssc_pc_dependency_cons_inc_ande_pc_5yes</t>
  </si>
  <si>
    <t>net_mkt_inc_irpssc_pc_dependency_final_inc_pc_5yes</t>
  </si>
  <si>
    <t>net_mkt_inc_irpssc_pc_dependency_nso_inc_5yes</t>
  </si>
  <si>
    <t>net_mkt_inc_irpssc_pc_dependency_linpobto__5yes</t>
  </si>
  <si>
    <t>net_mkt_inc_irpssc_pc_fgt0_linpobto__5</t>
  </si>
  <si>
    <t>net_mkt_inc_irpssc_pc_fgt1_linpobto__5</t>
  </si>
  <si>
    <t>net_mkt_inc_irpssc_pc_fgt2_linpobto__5</t>
  </si>
  <si>
    <t>net_mkt_inc_irpssc_pc_dependency_linpobex__5yes</t>
  </si>
  <si>
    <t>net_mkt_inc_irpssc_pc_fgt0_linpobex__5</t>
  </si>
  <si>
    <t>net_mkt_inc_irpssc_pc_fgt1_linpobex__5</t>
  </si>
  <si>
    <t>net_mkt_inc_irpssc_pc_fgt2_linpobex__5</t>
  </si>
  <si>
    <t>dis_inc_pc_benefits__5</t>
  </si>
  <si>
    <t>dis_inc_pc_coverage__5</t>
  </si>
  <si>
    <t>dis_inc_pc_mean__5</t>
  </si>
  <si>
    <t>dis_inc_pc_dependency_gross_mkt_inc_pc_5yes</t>
  </si>
  <si>
    <t>dis_inc_pc_dependency_net_mkt_income_pc_5yes</t>
  </si>
  <si>
    <t>dis_inc_pc_dependency_net_mkt_incirp_pc_5yes</t>
  </si>
  <si>
    <t>dis_inc_pc_dependency_net_mkt_inc_irpssc_pc_5yes</t>
  </si>
  <si>
    <t>dis_inc_pc_dependency_dis_inc_pc_5yes</t>
  </si>
  <si>
    <t>dis_inc_pc_dependency_cons_inc_pc_5yes</t>
  </si>
  <si>
    <t>dis_inc_pc_dependency_cons_inc_ande_pc_5yes</t>
  </si>
  <si>
    <t>dis_inc_pc_dependency_final_inc_pc_5yes</t>
  </si>
  <si>
    <t>dis_inc_pc_dependency_nso_inc_5yes</t>
  </si>
  <si>
    <t>dis_inc_pc_dependency_linpobto__5yes</t>
  </si>
  <si>
    <t>dis_inc_pc_fgt0_linpobto__5</t>
  </si>
  <si>
    <t>dis_inc_pc_fgt1_linpobto__5</t>
  </si>
  <si>
    <t>dis_inc_pc_fgt2_linpobto__5</t>
  </si>
  <si>
    <t>dis_inc_pc_dependency_linpobex__5yes</t>
  </si>
  <si>
    <t>dis_inc_pc_fgt0_linpobex__5</t>
  </si>
  <si>
    <t>dis_inc_pc_fgt1_linpobex__5</t>
  </si>
  <si>
    <t>dis_inc_pc_fgt2_linpobex__5</t>
  </si>
  <si>
    <t>cons_inc_pc_benefits__5</t>
  </si>
  <si>
    <t>cons_inc_pc_coverage__5</t>
  </si>
  <si>
    <t>cons_inc_pc_mean__5</t>
  </si>
  <si>
    <t>cons_inc_pc_dependency_gross_mkt_inc_pc_5yes</t>
  </si>
  <si>
    <t>cons_inc_pc_dependency_net_mkt_income_pc_5yes</t>
  </si>
  <si>
    <t>cons_inc_pc_dependency_net_mkt_incirp_pc_5yes</t>
  </si>
  <si>
    <t>cons_inc_pc_dependency_net_mkt_inc_irpssc_pc_5yes</t>
  </si>
  <si>
    <t>cons_inc_pc_dependency_dis_inc_pc_5yes</t>
  </si>
  <si>
    <t>cons_inc_pc_dependency_cons_inc_pc_5yes</t>
  </si>
  <si>
    <t>cons_inc_pc_dependency_cons_inc_ande_pc_5yes</t>
  </si>
  <si>
    <t>cons_inc_pc_dependency_final_inc_pc_5yes</t>
  </si>
  <si>
    <t>cons_inc_pc_dependency_nso_inc_5yes</t>
  </si>
  <si>
    <t>cons_inc_pc_dependency_linpobto__5yes</t>
  </si>
  <si>
    <t>cons_inc_pc_fgt0_linpobto__5</t>
  </si>
  <si>
    <t>cons_inc_pc_fgt1_linpobto__5</t>
  </si>
  <si>
    <t>cons_inc_pc_fgt2_linpobto__5</t>
  </si>
  <si>
    <t>cons_inc_pc_dependency_linpobex__5yes</t>
  </si>
  <si>
    <t>cons_inc_pc_fgt0_linpobex__5</t>
  </si>
  <si>
    <t>cons_inc_pc_fgt1_linpobex__5</t>
  </si>
  <si>
    <t>cons_inc_pc_fgt2_linpobex__5</t>
  </si>
  <si>
    <t>cons_inc_ande_pc_benefits__5</t>
  </si>
  <si>
    <t>cons_inc_ande_pc_coverage__5</t>
  </si>
  <si>
    <t>cons_inc_ande_pc_mean__5</t>
  </si>
  <si>
    <t>cons_inc_ande_pc_dependency_gross_mkt_inc_pc_5yes</t>
  </si>
  <si>
    <t>cons_inc_ande_pc_dependency_net_mkt_income_pc_5yes</t>
  </si>
  <si>
    <t>cons_inc_ande_pc_dependency_net_mkt_incirp_pc_5yes</t>
  </si>
  <si>
    <t>cons_inc_ande_pc_dependency_net_mkt_inc_irpssc_pc_5yes</t>
  </si>
  <si>
    <t>cons_inc_ande_pc_dependency_dis_inc_pc_5yes</t>
  </si>
  <si>
    <t>cons_inc_ande_pc_dependency_cons_inc_pc_5yes</t>
  </si>
  <si>
    <t>cons_inc_ande_pc_dependency_cons_inc_ande_pc_5yes</t>
  </si>
  <si>
    <t>cons_inc_ande_pc_dependency_final_inc_pc_5yes</t>
  </si>
  <si>
    <t>cons_inc_ande_pc_dependency_nso_inc_5yes</t>
  </si>
  <si>
    <t>cons_inc_ande_pc_dependency_linpobto__5yes</t>
  </si>
  <si>
    <t>cons_inc_ande_pc_fgt0_linpobto__5</t>
  </si>
  <si>
    <t>cons_inc_ande_pc_fgt1_linpobto__5</t>
  </si>
  <si>
    <t>cons_inc_ande_pc_fgt2_linpobto__5</t>
  </si>
  <si>
    <t>cons_inc_ande_pc_dependency_linpobex__5yes</t>
  </si>
  <si>
    <t>cons_inc_ande_pc_fgt0_linpobex__5</t>
  </si>
  <si>
    <t>cons_inc_ande_pc_fgt1_linpobex__5</t>
  </si>
  <si>
    <t>cons_inc_ande_pc_fgt2_linpobex__5</t>
  </si>
  <si>
    <t>final_inc_pc_benefits__5</t>
  </si>
  <si>
    <t>final_inc_pc_coverage__5</t>
  </si>
  <si>
    <t>final_inc_pc_mean__5</t>
  </si>
  <si>
    <t>final_inc_pc_dependency_gross_mkt_inc_pc_5yes</t>
  </si>
  <si>
    <t>final_inc_pc_dependency_net_mkt_income_pc_5yes</t>
  </si>
  <si>
    <t>final_inc_pc_dependency_net_mkt_incirp_pc_5yes</t>
  </si>
  <si>
    <t>final_inc_pc_dependency_net_mkt_inc_irpssc_pc_5yes</t>
  </si>
  <si>
    <t>final_inc_pc_dependency_dis_inc_pc_5yes</t>
  </si>
  <si>
    <t>final_inc_pc_dependency_cons_inc_pc_5yes</t>
  </si>
  <si>
    <t>final_inc_pc_dependency_cons_inc_ande_pc_5yes</t>
  </si>
  <si>
    <t>final_inc_pc_dependency_final_inc_pc_5yes</t>
  </si>
  <si>
    <t>final_inc_pc_dependency_nso_inc_5yes</t>
  </si>
  <si>
    <t>final_inc_pc_dependency_linpobto__5yes</t>
  </si>
  <si>
    <t>final_inc_pc_fgt0_linpobto__5</t>
  </si>
  <si>
    <t>final_inc_pc_fgt1_linpobto__5</t>
  </si>
  <si>
    <t>final_inc_pc_fgt2_linpobto__5</t>
  </si>
  <si>
    <t>final_inc_pc_dependency_linpobex__5yes</t>
  </si>
  <si>
    <t>final_inc_pc_fgt0_linpobex__5</t>
  </si>
  <si>
    <t>final_inc_pc_fgt1_linpobex__5</t>
  </si>
  <si>
    <t>final_inc_pc_fgt2_linpobex__5</t>
  </si>
  <si>
    <t>nso_inc_benefits__5</t>
  </si>
  <si>
    <t>nso_inc_coverage__5</t>
  </si>
  <si>
    <t>nso_inc_mean__5</t>
  </si>
  <si>
    <t>nso_inc_dependency_gross_mkt_inc_pc_5yes</t>
  </si>
  <si>
    <t>nso_inc_dependency_net_mkt_income_pc_5yes</t>
  </si>
  <si>
    <t>nso_inc_dependency_net_mkt_incirp_pc_5yes</t>
  </si>
  <si>
    <t>nso_inc_dependency_net_mkt_inc_irpssc_pc_5yes</t>
  </si>
  <si>
    <t>nso_inc_dependency_dis_inc_pc_5yes</t>
  </si>
  <si>
    <t>nso_inc_dependency_cons_inc_pc_5yes</t>
  </si>
  <si>
    <t>nso_inc_dependency_cons_inc_ande_pc_5yes</t>
  </si>
  <si>
    <t>nso_inc_dependency_final_inc_pc_5yes</t>
  </si>
  <si>
    <t>nso_inc_dependency_nso_inc_5yes</t>
  </si>
  <si>
    <t>nso_inc_dependency_linpobto__5yes</t>
  </si>
  <si>
    <t>nso_inc_fgt0_linpobto__5</t>
  </si>
  <si>
    <t>nso_inc_fgt1_linpobto__5</t>
  </si>
  <si>
    <t>nso_inc_fgt2_linpobto__5</t>
  </si>
  <si>
    <t>nso_inc_dependency_linpobex__5yes</t>
  </si>
  <si>
    <t>nso_inc_fgt0_linpobex__5</t>
  </si>
  <si>
    <t>nso_inc_fgt1_linpobex__5</t>
  </si>
  <si>
    <t>nso_inc_fgt2_linpobex__5</t>
  </si>
  <si>
    <t>ssc_pc_dependency_gross_mkt_inc_pc_5yes</t>
  </si>
  <si>
    <t>ssc_pc_dependency_net_mkt_income_pc_5yes</t>
  </si>
  <si>
    <t>ssc_pc_dependency_net_mkt_incirp_pc_5yes</t>
  </si>
  <si>
    <t>ssc_pc_dependency_net_mkt_inc_irpssc_pc_5yes</t>
  </si>
  <si>
    <t>ssc_pc_dependency_dis_inc_pc_5yes</t>
  </si>
  <si>
    <t>ssc_pc_dependency_cons_inc_pc_5yes</t>
  </si>
  <si>
    <t>ssc_pc_dependency_cons_inc_ande_pc_5yes</t>
  </si>
  <si>
    <t>ssc_pc_dependency_final_inc_pc_5yes</t>
  </si>
  <si>
    <t>ssc_pc_dependency_nso_inc_5yes</t>
  </si>
  <si>
    <t>ssc_pc_dependency_linpobto__5yes</t>
  </si>
  <si>
    <t>ssc_pc_dependency_linpobex__5yes</t>
  </si>
  <si>
    <t>poverty_ande_fgt0_linpobto__5</t>
  </si>
  <si>
    <t>poverty_ande_fgt1_linpobto__5</t>
  </si>
  <si>
    <t>poverty_ande_fgt2_linpobto__5</t>
  </si>
  <si>
    <t>poverty_ande_fgt0_linpobex__5</t>
  </si>
  <si>
    <t>poverty_ande_fgt1_linpobex__5</t>
  </si>
  <si>
    <t>poverty_ande_fgt2_linpobex__5</t>
  </si>
  <si>
    <t>inc_labor_tax_pc_fgt0_linpobto__5</t>
  </si>
  <si>
    <t>inc_labor_tax_pc_fgt1_linpobto__5</t>
  </si>
  <si>
    <t>inc_labor_tax_pc_fgt2_linpobto__5</t>
  </si>
  <si>
    <t>inc_labor_tax_pc_fgt0_linpobex__5</t>
  </si>
  <si>
    <t>inc_labor_tax_pc_fgt1_linpobex__5</t>
  </si>
  <si>
    <t>inc_labor_tax_pc_fgt2_linpobex__5</t>
  </si>
  <si>
    <t>inc_tot_deduction_taken_pc_fgt0_linpobto__5</t>
  </si>
  <si>
    <t>inc_tot_deduction_taken_pc_fgt1_linpobto__5</t>
  </si>
  <si>
    <t>inc_tot_deduction_taken_pc_fgt2_linpobto__5</t>
  </si>
  <si>
    <t>inc_tot_deduction_taken_pc_fgt0_linpobex__5</t>
  </si>
  <si>
    <t>inc_tot_deduction_taken_pc_fgt1_linpobex__5</t>
  </si>
  <si>
    <t>inc_tot_deduction_taken_pc_fgt2_linpobex__5</t>
  </si>
  <si>
    <t>inc_monto_iva_pc_fgt0_linpobto__5</t>
  </si>
  <si>
    <t>inc_monto_iva_pc_fgt1_linpobto__5</t>
  </si>
  <si>
    <t>inc_monto_iva_pc_fgt2_linpobto__5</t>
  </si>
  <si>
    <t>inc_monto_iva_pc_fgt0_linpobex__5</t>
  </si>
  <si>
    <t>inc_monto_iva_pc_fgt1_linpobex__5</t>
  </si>
  <si>
    <t>inc_monto_iva_pc_fgt2_linpobex__5</t>
  </si>
  <si>
    <t>inc_monto_isc_pc_fgt0_linpobto__5</t>
  </si>
  <si>
    <t>inc_monto_isc_pc_fgt1_linpobto__5</t>
  </si>
  <si>
    <t>inc_monto_isc_pc_fgt2_linpobto__5</t>
  </si>
  <si>
    <t>inc_monto_isc_pc_fgt0_linpobex__5</t>
  </si>
  <si>
    <t>inc_monto_isc_pc_fgt1_linpobex__5</t>
  </si>
  <si>
    <t>inc_monto_isc_pc_fgt2_linpobex__5</t>
  </si>
  <si>
    <t>inc_ssc_pc_fgt0_linpobto__5</t>
  </si>
  <si>
    <t>inc_ssc_pc_fgt1_linpobto__5</t>
  </si>
  <si>
    <t>inc_ssc_pc_fgt2_linpobto__5</t>
  </si>
  <si>
    <t>inc_ssc_pc_fgt0_linpobex__5</t>
  </si>
  <si>
    <t>inc_ssc_pc_fgt1_linpobex__5</t>
  </si>
  <si>
    <t>inc_ssc_pc_fgt2_linpobex__5</t>
  </si>
  <si>
    <t>inc_uprod_tax_pc_fgt0_linpobto__5</t>
  </si>
  <si>
    <t>inc_uprod_tax_pc_fgt1_linpobto__5</t>
  </si>
  <si>
    <t>inc_uprod_tax_pc_fgt2_linpobto__5</t>
  </si>
  <si>
    <t>inc_uprod_tax_pc_fgt0_linpobex__5</t>
  </si>
  <si>
    <t>inc_uprod_tax_pc_fgt1_linpobex__5</t>
  </si>
  <si>
    <t>inc_uprod_tax_pc_fgt2_linpobex__5</t>
  </si>
  <si>
    <t>inc_tot_ire_pc_fgt0_linpobto__5</t>
  </si>
  <si>
    <t>inc_tot_ire_pc_fgt1_linpobto__5</t>
  </si>
  <si>
    <t>inc_tot_ire_pc_fgt2_linpobto__5</t>
  </si>
  <si>
    <t>inc_tot_ire_pc_fgt0_linpobex__5</t>
  </si>
  <si>
    <t>inc_tot_ire_pc_fgt1_linpobex__5</t>
  </si>
  <si>
    <t>inc_tot_ire_pc_fgt2_linpobex__5</t>
  </si>
  <si>
    <t>tot_ire_pc_beneficiaries__5</t>
  </si>
  <si>
    <t>tot_ire_pc_benefits__5</t>
  </si>
  <si>
    <t>tot_ire_pc_coverage__5</t>
  </si>
  <si>
    <t>tot_ire_pc_mean__5</t>
  </si>
  <si>
    <t>inc_monto_shock_pc_fgt0_linpobto__5</t>
  </si>
  <si>
    <t>inc_monto_shock_pc_fgt1_linpobto__5</t>
  </si>
  <si>
    <t>inc_monto_shock_pc_fgt2_linpobto__5</t>
  </si>
  <si>
    <t>inc_monto_shock_pc_fgt0_linpobex__5</t>
  </si>
  <si>
    <t>inc_monto_shock_pc_fgt1_linpobex__5</t>
  </si>
  <si>
    <t>inc_monto_shock_pc_fgt2_linpobex__5</t>
  </si>
  <si>
    <t>inc_monto_nafta_pc_fgt0_linpobto__5</t>
  </si>
  <si>
    <t>inc_monto_nafta_pc_fgt1_linpobto__5</t>
  </si>
  <si>
    <t>inc_monto_nafta_pc_fgt2_linpobto__5</t>
  </si>
  <si>
    <t>inc_monto_nafta_pc_fgt0_linpobex__5</t>
  </si>
  <si>
    <t>inc_monto_nafta_pc_fgt1_linpobex__5</t>
  </si>
  <si>
    <t>inc_monto_nafta_pc_fgt2_linpobex__5</t>
  </si>
  <si>
    <t>inc_monto_shock_dir_pc_fgt0_linpobto__5</t>
  </si>
  <si>
    <t>inc_monto_shock_dir_pc_fgt1_linpobto__5</t>
  </si>
  <si>
    <t>inc_monto_shock_dir_pc_fgt2_linpobto__5</t>
  </si>
  <si>
    <t>inc_monto_shock_dir_pc_fgt0_linpobex__5</t>
  </si>
  <si>
    <t>inc_monto_shock_dir_pc_fgt1_linpobex__5</t>
  </si>
  <si>
    <t>inc_monto_shock_dir_pc_fgt2_linpobex__5</t>
  </si>
  <si>
    <t>inc_monto_shock_indir_pc_fgt0_linpobto__5</t>
  </si>
  <si>
    <t>inc_monto_shock_indir_pc_fgt1_linpobto__5</t>
  </si>
  <si>
    <t>inc_monto_shock_indir_pc_fgt2_linpobto__5</t>
  </si>
  <si>
    <t>inc_monto_shock_indir_pc_fgt0_linpobex__5</t>
  </si>
  <si>
    <t>inc_monto_shock_indir_pc_fgt1_linpobex__5</t>
  </si>
  <si>
    <t>inc_monto_shock_indir_pc_fgt2_linpobex__5</t>
  </si>
  <si>
    <t>inc_dividendo_tax_pc_fgt0_linpobto__5</t>
  </si>
  <si>
    <t>inc_dividendo_tax_pc_fgt1_linpobto__5</t>
  </si>
  <si>
    <t>inc_dividendo_tax_pc_fgt2_linpobto__5</t>
  </si>
  <si>
    <t>inc_dividendo_tax_pc_fgt0_linpobex__5</t>
  </si>
  <si>
    <t>inc_dividendo_tax_pc_fgt1_linpobex__5</t>
  </si>
  <si>
    <t>inc_dividendo_tax_pc_fgt2_linpobex__5</t>
  </si>
  <si>
    <t>inc_alquiler_tax_pc_fgt0_linpobto__5</t>
  </si>
  <si>
    <t>inc_alquiler_tax_pc_fgt1_linpobto__5</t>
  </si>
  <si>
    <t>inc_alquiler_tax_pc_fgt2_linpobto__5</t>
  </si>
  <si>
    <t>inc_alquiler_tax_pc_fgt0_linpobex__5</t>
  </si>
  <si>
    <t>inc_alquiler_tax_pc_fgt1_linpobex__5</t>
  </si>
  <si>
    <t>inc_alquiler_tax_pc_fgt2_linpobex__5</t>
  </si>
  <si>
    <t>inc_tot_pit_pc_fgt0_linpobto__5</t>
  </si>
  <si>
    <t>inc_tot_pit_pc_fgt1_linpobto__5</t>
  </si>
  <si>
    <t>inc_tot_pit_pc_fgt2_linpobto__5</t>
  </si>
  <si>
    <t>inc_tot_pit_pc_fgt0_linpobex__5</t>
  </si>
  <si>
    <t>inc_tot_pit_pc_fgt1_linpobex__5</t>
  </si>
  <si>
    <t>inc_tot_pit_pc_fgt2_linpobex__5</t>
  </si>
  <si>
    <t>inc_tot_dit_pc_fgt0_linpobto__5</t>
  </si>
  <si>
    <t>inc_tot_dit_pc_fgt1_linpobto__5</t>
  </si>
  <si>
    <t>inc_tot_dit_pc_fgt2_linpobto__5</t>
  </si>
  <si>
    <t>inc_tot_dit_pc_fgt0_linpobex__5</t>
  </si>
  <si>
    <t>inc_tot_dit_pc_fgt1_linpobex__5</t>
  </si>
  <si>
    <t>inc_tot_dit_pc_fgt2_linpobex__5</t>
  </si>
  <si>
    <t>inc_tot_dit_corp_pc_fgt0_linpobto__5</t>
  </si>
  <si>
    <t>inc_tot_dit_corp_pc_fgt1_linpobto__5</t>
  </si>
  <si>
    <t>inc_tot_dit_corp_pc_fgt2_linpobto__5</t>
  </si>
  <si>
    <t>inc_tot_dit_corp_pc_fgt0_linpobex__5</t>
  </si>
  <si>
    <t>inc_tot_dit_corp_pc_fgt1_linpobex__5</t>
  </si>
  <si>
    <t>inc_tot_dit_corp_pc_fgt2_linpobex__5</t>
  </si>
  <si>
    <t>inc_iragro_pc_fgt0_linpobto__5</t>
  </si>
  <si>
    <t>inc_iragro_pc_fgt1_linpobto__5</t>
  </si>
  <si>
    <t>inc_iragro_pc_fgt2_linpobto__5</t>
  </si>
  <si>
    <t>inc_iragro_pc_fgt0_linpobex__5</t>
  </si>
  <si>
    <t>inc_iragro_pc_fgt1_linpobex__5</t>
  </si>
  <si>
    <t>inc_iragro_pc_fgt2_linpobex__5</t>
  </si>
  <si>
    <t>tot_ire_pc_dependency_gross_mkt_inc_pc_5yes</t>
  </si>
  <si>
    <t>tot_ire_pc_dependency_net_mkt_income_pc_5yes</t>
  </si>
  <si>
    <t>tot_ire_pc_dependency_net_mkt_incirp_pc_5yes</t>
  </si>
  <si>
    <t>tot_ire_pc_dependency_net_mkt_inc_irpssc_pc_5yes</t>
  </si>
  <si>
    <t>tot_ire_pc_dependency_dis_inc_pc_5yes</t>
  </si>
  <si>
    <t>tot_ire_pc_dependency_cons_inc_pc_5yes</t>
  </si>
  <si>
    <t>tot_ire_pc_dependency_cons_inc_ande_pc_5yes</t>
  </si>
  <si>
    <t>tot_ire_pc_dependency_final_inc_pc_5yes</t>
  </si>
  <si>
    <t>tot_ire_pc_dependency_nso_inc_5yes</t>
  </si>
  <si>
    <t>tot_ire_pc_dependency_linpobto__5yes</t>
  </si>
  <si>
    <t>tot_ire_pc_dependency_linpobex__5yes</t>
  </si>
  <si>
    <t>monto_shock_pc_beneficiaries__5</t>
  </si>
  <si>
    <t>monto_shock_pc_benefits__5</t>
  </si>
  <si>
    <t>monto_shock_pc_coverage__5</t>
  </si>
  <si>
    <t>monto_shock_pc_mean__5</t>
  </si>
  <si>
    <t>inc_iracis_pc_fgt0_linpobto__5</t>
  </si>
  <si>
    <t>inc_iracis_pc_fgt1_linpobto__5</t>
  </si>
  <si>
    <t>inc_iracis_pc_fgt2_linpobto__5</t>
  </si>
  <si>
    <t>inc_iracis_pc_fgt0_linpobex__5</t>
  </si>
  <si>
    <t>inc_iracis_pc_fgt1_linpobex__5</t>
  </si>
  <si>
    <t>inc_iracis_pc_fgt2_linpobex__5</t>
  </si>
  <si>
    <t>inc_irpc_pc_fgt0_linpobto__5</t>
  </si>
  <si>
    <t>inc_irpc_pc_fgt1_linpobto__5</t>
  </si>
  <si>
    <t>inc_irpc_pc_fgt2_linpobto__5</t>
  </si>
  <si>
    <t>inc_irpc_pc_fgt0_linpobex__5</t>
  </si>
  <si>
    <t>inc_irpc_pc_fgt1_linpobex__5</t>
  </si>
  <si>
    <t>inc_irpc_pc_fgt2_linpobex__5</t>
  </si>
  <si>
    <t>inc_tekopora_inc_pc_fgt0_linpobto__5</t>
  </si>
  <si>
    <t>inc_tekopora_inc_pc_fgt1_linpobto__5</t>
  </si>
  <si>
    <t>inc_tekopora_inc_pc_fgt2_linpobto__5</t>
  </si>
  <si>
    <t>inc_tekopora_inc_pc_fgt0_linpobex__5</t>
  </si>
  <si>
    <t>inc_tekopora_inc_pc_fgt1_linpobex__5</t>
  </si>
  <si>
    <t>inc_tekopora_inc_pc_fgt2_linpobex__5</t>
  </si>
  <si>
    <t>inc_famassist_inc_pc_fgt0_linpobto__5</t>
  </si>
  <si>
    <t>inc_famassist_inc_pc_fgt1_linpobto__5</t>
  </si>
  <si>
    <t>inc_famassist_inc_pc_fgt2_linpobto__5</t>
  </si>
  <si>
    <t>inc_famassist_inc_pc_fgt0_linpobex__5</t>
  </si>
  <si>
    <t>inc_famassist_inc_pc_fgt1_linpobex__5</t>
  </si>
  <si>
    <t>inc_famassist_inc_pc_fgt2_linpobex__5</t>
  </si>
  <si>
    <t>inc_adulto_inc_pc_fgt0_linpobto__5</t>
  </si>
  <si>
    <t>inc_adulto_inc_pc_fgt1_linpobto__5</t>
  </si>
  <si>
    <t>inc_adulto_inc_pc_fgt2_linpobto__5</t>
  </si>
  <si>
    <t>inc_adulto_inc_pc_fgt0_linpobex__5</t>
  </si>
  <si>
    <t>inc_adulto_inc_pc_fgt1_linpobex__5</t>
  </si>
  <si>
    <t>inc_adulto_inc_pc_fgt2_linpobex__5</t>
  </si>
  <si>
    <t>inc_agtrans_inc_pc_fgt0_linpobto__5</t>
  </si>
  <si>
    <t>inc_agtrans_inc_pc_fgt1_linpobto__5</t>
  </si>
  <si>
    <t>inc_agtrans_inc_pc_fgt2_linpobto__5</t>
  </si>
  <si>
    <t>inc_agtrans_inc_pc_fgt0_linpobex__5</t>
  </si>
  <si>
    <t>inc_agtrans_inc_pc_fgt1_linpobex__5</t>
  </si>
  <si>
    <t>inc_agtrans_inc_pc_fgt2_linpobex__5</t>
  </si>
  <si>
    <t>inc_elec_sub_pc_fgt0_linpobto__5</t>
  </si>
  <si>
    <t>inc_elec_sub_pc_fgt1_linpobto__5</t>
  </si>
  <si>
    <t>inc_elec_sub_pc_fgt2_linpobto__5</t>
  </si>
  <si>
    <t>inc_elec_sub_pc_fgt0_linpobex__5</t>
  </si>
  <si>
    <t>inc_elec_sub_pc_fgt1_linpobex__5</t>
  </si>
  <si>
    <t>inc_elec_sub_pc_fgt2_linpobex__5</t>
  </si>
  <si>
    <t>inc_transporte_sub_pc_fgt0_linpobto__5</t>
  </si>
  <si>
    <t>inc_transporte_sub_pc_fgt1_linpobto__5</t>
  </si>
  <si>
    <t>inc_transporte_sub_pc_fgt2_linpobto__5</t>
  </si>
  <si>
    <t>inc_transporte_sub_pc_fgt0_linpobex__5</t>
  </si>
  <si>
    <t>inc_transporte_sub_pc_fgt1_linpobex__5</t>
  </si>
  <si>
    <t>inc_transporte_sub_pc_fgt2_linpobex__5</t>
  </si>
  <si>
    <t>inc_senavitat_sub_pc_fgt0_linpobto__5</t>
  </si>
  <si>
    <t>inc_senavitat_sub_pc_fgt1_linpobto__5</t>
  </si>
  <si>
    <t>inc_senavitat_sub_pc_fgt2_linpobto__5</t>
  </si>
  <si>
    <t>inc_senavitat_sub_pc_fgt0_linpobex__5</t>
  </si>
  <si>
    <t>inc_senavitat_sub_pc_fgt1_linpobex__5</t>
  </si>
  <si>
    <t>inc_senavitat_sub_pc_fgt2_linpobex__5</t>
  </si>
  <si>
    <t>inc_becas_pc_fgt0_linpobto__5</t>
  </si>
  <si>
    <t>inc_becas_pc_fgt1_linpobto__5</t>
  </si>
  <si>
    <t>inc_becas_pc_fgt2_linpobto__5</t>
  </si>
  <si>
    <t>inc_becas_pc_fgt0_linpobex__5</t>
  </si>
  <si>
    <t>inc_becas_pc_fgt1_linpobex__5</t>
  </si>
  <si>
    <t>inc_becas_pc_fgt2_linpobex__5</t>
  </si>
  <si>
    <t>monto_nafta_pc_beneficiaries__5</t>
  </si>
  <si>
    <t>monto_nafta_pc_benefits__5</t>
  </si>
  <si>
    <t>monto_nafta_pc_coverage__5</t>
  </si>
  <si>
    <t>monto_nafta_pc_mean__5</t>
  </si>
  <si>
    <t>inc_edupubpreesc_pc_fgt0_linpobto__5</t>
  </si>
  <si>
    <t>inc_edupubpreesc_pc_fgt1_linpobto__5</t>
  </si>
  <si>
    <t>inc_edupubpreesc_pc_fgt2_linpobto__5</t>
  </si>
  <si>
    <t>inc_edupubpreesc_pc_fgt0_linpobex__5</t>
  </si>
  <si>
    <t>inc_edupubpreesc_pc_fgt1_linpobex__5</t>
  </si>
  <si>
    <t>inc_edupubpreesc_pc_fgt2_linpobex__5</t>
  </si>
  <si>
    <t>inc_edupubprim_pc_fgt0_linpobto__5</t>
  </si>
  <si>
    <t>inc_edupubprim_pc_fgt1_linpobto__5</t>
  </si>
  <si>
    <t>inc_edupubprim_pc_fgt2_linpobto__5</t>
  </si>
  <si>
    <t>inc_edupubprim_pc_fgt0_linpobex__5</t>
  </si>
  <si>
    <t>inc_edupubprim_pc_fgt1_linpobex__5</t>
  </si>
  <si>
    <t>inc_edupubprim_pc_fgt2_linpobex__5</t>
  </si>
  <si>
    <t>inc_edupubsec_pc_fgt0_linpobto__5</t>
  </si>
  <si>
    <t>inc_edupubsec_pc_fgt1_linpobto__5</t>
  </si>
  <si>
    <t>inc_edupubsec_pc_fgt2_linpobto__5</t>
  </si>
  <si>
    <t>inc_edupubsec_pc_fgt0_linpobex__5</t>
  </si>
  <si>
    <t>inc_edupubsec_pc_fgt1_linpobex__5</t>
  </si>
  <si>
    <t>inc_edupubsec_pc_fgt2_linpobex__5</t>
  </si>
  <si>
    <t>inc_edupubuni_pc_fgt0_linpobto__5</t>
  </si>
  <si>
    <t>inc_edupubuni_pc_fgt1_linpobto__5</t>
  </si>
  <si>
    <t>inc_edupubuni_pc_fgt2_linpobto__5</t>
  </si>
  <si>
    <t>inc_edupubuni_pc_fgt0_linpobex__5</t>
  </si>
  <si>
    <t>inc_edupubuni_pc_fgt1_linpobex__5</t>
  </si>
  <si>
    <t>inc_edupubuni_pc_fgt2_linpobex__5</t>
  </si>
  <si>
    <t>inc_transfood_pc_fgt0_linpobto__5</t>
  </si>
  <si>
    <t>inc_transfood_pc_fgt1_linpobto__5</t>
  </si>
  <si>
    <t>inc_transfood_pc_fgt2_linpobto__5</t>
  </si>
  <si>
    <t>inc_transfood_pc_fgt0_linpobex__5</t>
  </si>
  <si>
    <t>inc_transfood_pc_fgt1_linpobex__5</t>
  </si>
  <si>
    <t>inc_transfood_pc_fgt2_linpobex__5</t>
  </si>
  <si>
    <t>inc_transutil_pc_fgt0_linpobto__5</t>
  </si>
  <si>
    <t>inc_transutil_pc_fgt1_linpobto__5</t>
  </si>
  <si>
    <t>inc_transutil_pc_fgt2_linpobto__5</t>
  </si>
  <si>
    <t>inc_transutil_pc_fgt0_linpobex__5</t>
  </si>
  <si>
    <t>inc_transutil_pc_fgt1_linpobex__5</t>
  </si>
  <si>
    <t>inc_transutil_pc_fgt2_linpobex__5</t>
  </si>
  <si>
    <t>inc_adultomayor_uni_pc_fgt0_linpobto__5</t>
  </si>
  <si>
    <t>inc_adultomayor_uni_pc_fgt1_linpobto__5</t>
  </si>
  <si>
    <t>inc_adultomayor_uni_pc_fgt2_linpobto__5</t>
  </si>
  <si>
    <t>inc_adultomayor_uni_pc_fgt0_linpobex__5</t>
  </si>
  <si>
    <t>inc_adultomayor_uni_pc_fgt1_linpobex__5</t>
  </si>
  <si>
    <t>inc_adultomayor_uni_pc_fgt2_linpobex__5</t>
  </si>
  <si>
    <t>inc_monto_sub_andeFS_pc_pc_fgt0_linpobto__5</t>
  </si>
  <si>
    <t>inc_monto_sub_andeFS_pc_pc_fgt1_linpobto__5</t>
  </si>
  <si>
    <t>inc_monto_sub_andeFS_pc_pc_fgt2_linpobto__5</t>
  </si>
  <si>
    <t>inc_monto_sub_andeFS_pc_pc_fgt0_linpobex__5</t>
  </si>
  <si>
    <t>inc_monto_sub_andeFS_pc_pc_fgt1_linpobex__5</t>
  </si>
  <si>
    <t>inc_monto_sub_andeFS_pc_pc_fgt2_linpobex__5</t>
  </si>
  <si>
    <t>inc_monto_tekopora_pc_fgt0_linpobto__5</t>
  </si>
  <si>
    <t>inc_monto_tekopora_pc_fgt1_linpobto__5</t>
  </si>
  <si>
    <t>inc_monto_tekopora_pc_fgt2_linpobto__5</t>
  </si>
  <si>
    <t>inc_monto_tekopora_pc_fgt0_linpobex__5</t>
  </si>
  <si>
    <t>inc_monto_tekopora_pc_fgt1_linpobex__5</t>
  </si>
  <si>
    <t>inc_monto_tekopora_pc_fgt2_linpobex__5</t>
  </si>
  <si>
    <t>inc_monto_adulto_pc_fgt0_linpobto__5</t>
  </si>
  <si>
    <t>inc_monto_adulto_pc_fgt1_linpobto__5</t>
  </si>
  <si>
    <t>inc_monto_adulto_pc_fgt2_linpobto__5</t>
  </si>
  <si>
    <t>inc_monto_adulto_pc_fgt0_linpobex__5</t>
  </si>
  <si>
    <t>inc_monto_adulto_pc_fgt1_linpobex__5</t>
  </si>
  <si>
    <t>inc_monto_adulto_pc_fgt2_linpobex__5</t>
  </si>
  <si>
    <t>monto_nafta_pc_dependency_gross_mkt_inc_pc_5yes</t>
  </si>
  <si>
    <t>monto_nafta_pc_dependency_net_mkt_income_pc_5yes</t>
  </si>
  <si>
    <t>monto_nafta_pc_dependency_net_mkt_incirp_pc_5yes</t>
  </si>
  <si>
    <t>monto_nafta_pc_dependency_net_mkt_inc_irpssc_pc_5yes</t>
  </si>
  <si>
    <t>monto_nafta_pc_dependency_dis_inc_pc_5yes</t>
  </si>
  <si>
    <t>monto_nafta_pc_dependency_cons_inc_pc_5yes</t>
  </si>
  <si>
    <t>monto_nafta_pc_dependency_cons_inc_ande_pc_5yes</t>
  </si>
  <si>
    <t>monto_nafta_pc_dependency_final_inc_pc_5yes</t>
  </si>
  <si>
    <t>monto_nafta_pc_dependency_nso_inc_5yes</t>
  </si>
  <si>
    <t>monto_nafta_pc_dependency_linpobto__5yes</t>
  </si>
  <si>
    <t>monto_nafta_pc_dependency_linpobex__5yes</t>
  </si>
  <si>
    <t>labor_tax_pc_beneficiaries__6</t>
  </si>
  <si>
    <t>labor_tax_pc_benefits__6</t>
  </si>
  <si>
    <t>labor_tax_pc_coverage__6</t>
  </si>
  <si>
    <t>labor_tax_pc_mean__6</t>
  </si>
  <si>
    <t>inc_monto_becmed_pc_fgt0_linpobto__6</t>
  </si>
  <si>
    <t>inc_monto_becmed_pc_fgt1_linpobto__6</t>
  </si>
  <si>
    <t>inc_monto_becmed_pc_fgt2_linpobto__6</t>
  </si>
  <si>
    <t>inc_monto_becmed_pc_fgt0_linpobex__6</t>
  </si>
  <si>
    <t>inc_monto_becmed_pc_fgt1_linpobex__6</t>
  </si>
  <si>
    <t>inc_monto_becmed_pc_fgt2_linpobex__6</t>
  </si>
  <si>
    <t>inc_monto_becsup_pc_fgt0_linpobto__6</t>
  </si>
  <si>
    <t>inc_monto_becsup_pc_fgt1_linpobto__6</t>
  </si>
  <si>
    <t>inc_monto_becsup_pc_fgt2_linpobto__6</t>
  </si>
  <si>
    <t>inc_monto_becsup_pc_fgt0_linpobex__6</t>
  </si>
  <si>
    <t>inc_monto_becsup_pc_fgt1_linpobex__6</t>
  </si>
  <si>
    <t>inc_monto_becsup_pc_fgt2_linpobex__6</t>
  </si>
  <si>
    <t>inc_monto_transesp_pc_fgt0_linpobto__6</t>
  </si>
  <si>
    <t>inc_monto_transesp_pc_fgt1_linpobto__6</t>
  </si>
  <si>
    <t>inc_monto_transesp_pc_fgt2_linpobto__6</t>
  </si>
  <si>
    <t>inc_monto_transesp_pc_fgt0_linpobex__6</t>
  </si>
  <si>
    <t>inc_monto_transesp_pc_fgt1_linpobex__6</t>
  </si>
  <si>
    <t>inc_monto_transesp_pc_fgt2_linpobex__6</t>
  </si>
  <si>
    <t>inc_monto_transutil_pc_fgt0_linpobto__6</t>
  </si>
  <si>
    <t>inc_monto_transutil_pc_fgt1_linpobto__6</t>
  </si>
  <si>
    <t>inc_monto_transutil_pc_fgt2_linpobto__6</t>
  </si>
  <si>
    <t>inc_monto_transutil_pc_fgt0_linpobex__6</t>
  </si>
  <si>
    <t>inc_monto_transutil_pc_fgt1_linpobex__6</t>
  </si>
  <si>
    <t>inc_monto_transutil_pc_fgt2_linpobex__6</t>
  </si>
  <si>
    <t>inc_monto_pyty1_pc_fgt0_linpobto__6</t>
  </si>
  <si>
    <t>inc_monto_pyty1_pc_fgt1_linpobto__6</t>
  </si>
  <si>
    <t>inc_monto_pyty1_pc_fgt2_linpobto__6</t>
  </si>
  <si>
    <t>inc_monto_pyty1_pc_fgt0_linpobex__6</t>
  </si>
  <si>
    <t>inc_monto_pyty1_pc_fgt1_linpobex__6</t>
  </si>
  <si>
    <t>inc_monto_pyty1_pc_fgt2_linpobex__6</t>
  </si>
  <si>
    <t>inc_monto_pyty2_pc_fgt0_linpobto__6</t>
  </si>
  <si>
    <t>inc_monto_pyty2_pc_fgt1_linpobto__6</t>
  </si>
  <si>
    <t>inc_monto_pyty2_pc_fgt2_linpobto__6</t>
  </si>
  <si>
    <t>inc_monto_pyty2_pc_fgt0_linpobex__6</t>
  </si>
  <si>
    <t>inc_monto_pyty2_pc_fgt1_linpobex__6</t>
  </si>
  <si>
    <t>inc_monto_pyty2_pc_fgt2_linpobex__6</t>
  </si>
  <si>
    <t>inc_monto_nangareko_pc_fgt0_linpobto__6</t>
  </si>
  <si>
    <t>inc_monto_nangareko_pc_fgt1_linpobto__6</t>
  </si>
  <si>
    <t>inc_monto_nangareko_pc_fgt2_linpobto__6</t>
  </si>
  <si>
    <t>inc_monto_nangareko_pc_fgt0_linpobex__6</t>
  </si>
  <si>
    <t>inc_monto_nangareko_pc_fgt1_linpobex__6</t>
  </si>
  <si>
    <t>inc_monto_nangareko_pc_fgt2_linpobex__6</t>
  </si>
  <si>
    <t>inc_saludpub_pc_fgt0_linpobto__6</t>
  </si>
  <si>
    <t>inc_saludpub_pc_fgt1_linpobto__6</t>
  </si>
  <si>
    <t>inc_saludpub_pc_fgt2_linpobto__6</t>
  </si>
  <si>
    <t>inc_saludpub_pc_fgt0_linpobex__6</t>
  </si>
  <si>
    <t>inc_saludpub_pc_fgt1_linpobex__6</t>
  </si>
  <si>
    <t>inc_saludpub_pc_fgt2_linpobex__6</t>
  </si>
  <si>
    <t>inc_saludips_pc_fgt0_linpobto__6</t>
  </si>
  <si>
    <t>inc_saludips_pc_fgt1_linpobto__6</t>
  </si>
  <si>
    <t>inc_saludips_pc_fgt2_linpobto__6</t>
  </si>
  <si>
    <t>inc_saludips_pc_fgt0_linpobex__6</t>
  </si>
  <si>
    <t>inc_saludips_pc_fgt1_linpobex__6</t>
  </si>
  <si>
    <t>inc_saludips_pc_fgt2_linpobex__6</t>
  </si>
  <si>
    <t>tot_pit_pc_beneficiaries__6</t>
  </si>
  <si>
    <t>tot_pit_pc_benefits__6</t>
  </si>
  <si>
    <t>tot_pit_pc_coverage__6</t>
  </si>
  <si>
    <t>tot_pit_pc_mean__6</t>
  </si>
  <si>
    <t>tot_dit_corp_pc_beneficiaries__6</t>
  </si>
  <si>
    <t>tot_dit_corp_pc_benefits__6</t>
  </si>
  <si>
    <t>tot_dit_corp_pc_coverage__6</t>
  </si>
  <si>
    <t>tot_dit_corp_pc_mean__6</t>
  </si>
  <si>
    <t>tot_dit_corp_pc_dependency_gross_mkt_inc_pc_6yes</t>
  </si>
  <si>
    <t>tot_dit_corp_pc_dependency_net_mkt_income_pc_6yes</t>
  </si>
  <si>
    <t>tot_dit_corp_pc_dependency_net_mkt_incirp_pc_6yes</t>
  </si>
  <si>
    <t>tot_dit_corp_pc_dependency_net_mkt_inc_irpssc_pc_6yes</t>
  </si>
  <si>
    <t>tot_dit_corp_pc_dependency_dis_inc_pc_6yes</t>
  </si>
  <si>
    <t>tot_dit_corp_pc_dependency_cons_inc_pc_6yes</t>
  </si>
  <si>
    <t>tot_dit_corp_pc_dependency_cons_inc_ande_pc_6yes</t>
  </si>
  <si>
    <t>tot_dit_corp_pc_dependency_final_inc_pc_6yes</t>
  </si>
  <si>
    <t>tot_dit_corp_pc_dependency_nso_inc_6yes</t>
  </si>
  <si>
    <t>tot_dit_corp_pc_dependency_linpobto__6yes</t>
  </si>
  <si>
    <t>tot_dit_corp_pc_dependency_linpobex__6yes</t>
  </si>
  <si>
    <t>iragro_pc_beneficiaries__6</t>
  </si>
  <si>
    <t>iragro_pc_benefits__6</t>
  </si>
  <si>
    <t>iragro_pc_coverage__6</t>
  </si>
  <si>
    <t>iragro_pc_mean__6</t>
  </si>
  <si>
    <t>iracis_pc_beneficiaries__6</t>
  </si>
  <si>
    <t>iracis_pc_benefits__6</t>
  </si>
  <si>
    <t>iracis_pc_coverage__6</t>
  </si>
  <si>
    <t>iracis_pc_mean__6</t>
  </si>
  <si>
    <t>iracis_pc_dependency_gross_mkt_inc_pc_6yes</t>
  </si>
  <si>
    <t>iracis_pc_dependency_net_mkt_income_pc_6yes</t>
  </si>
  <si>
    <t>iracis_pc_dependency_net_mkt_incirp_pc_6yes</t>
  </si>
  <si>
    <t>iracis_pc_dependency_net_mkt_inc_irpssc_pc_6yes</t>
  </si>
  <si>
    <t>iracis_pc_dependency_dis_inc_pc_6yes</t>
  </si>
  <si>
    <t>iracis_pc_dependency_cons_inc_pc_6yes</t>
  </si>
  <si>
    <t>iracis_pc_dependency_cons_inc_ande_pc_6yes</t>
  </si>
  <si>
    <t>iracis_pc_dependency_final_inc_pc_6yes</t>
  </si>
  <si>
    <t>iracis_pc_dependency_nso_inc_6yes</t>
  </si>
  <si>
    <t>iracis_pc_dependency_linpobto__6yes</t>
  </si>
  <si>
    <t>iracis_pc_dependency_linpobex__6yes</t>
  </si>
  <si>
    <t>tot_deduction_taken_pc_beneficiaries__6</t>
  </si>
  <si>
    <t>tot_deduction_taken_pc_benefits__6</t>
  </si>
  <si>
    <t>tot_deduction_taken_pc_coverage__6</t>
  </si>
  <si>
    <t>tot_deduction_taken_pc_mean__6</t>
  </si>
  <si>
    <t>tekopora_inc_pc_beneficiaries__6</t>
  </si>
  <si>
    <t>tekopora_inc_pc_benefits__6</t>
  </si>
  <si>
    <t>tekopora_inc_pc_coverage__6</t>
  </si>
  <si>
    <t>tekopora_inc_pc_mean__6</t>
  </si>
  <si>
    <t>tekopora_inc_pc_dependency_gross_mkt_inc_pc_6yes</t>
  </si>
  <si>
    <t>tekopora_inc_pc_dependency_net_mkt_income_pc_6yes</t>
  </si>
  <si>
    <t>tekopora_inc_pc_dependency_net_mkt_incirp_pc_6yes</t>
  </si>
  <si>
    <t>tekopora_inc_pc_dependency_net_mkt_inc_irpssc_pc_6yes</t>
  </si>
  <si>
    <t>tekopora_inc_pc_dependency_dis_inc_pc_6yes</t>
  </si>
  <si>
    <t>tekopora_inc_pc_dependency_cons_inc_pc_6yes</t>
  </si>
  <si>
    <t>tekopora_inc_pc_dependency_cons_inc_ande_pc_6yes</t>
  </si>
  <si>
    <t>tekopora_inc_pc_dependency_final_inc_pc_6yes</t>
  </si>
  <si>
    <t>tekopora_inc_pc_dependency_nso_inc_6yes</t>
  </si>
  <si>
    <t>tekopora_inc_pc_dependency_linpobto__6yes</t>
  </si>
  <si>
    <t>tekopora_inc_pc_dependency_linpobex__6yes</t>
  </si>
  <si>
    <t>famassist_inc_pc_beneficiaries__6</t>
  </si>
  <si>
    <t>famassist_inc_pc_benefits__6</t>
  </si>
  <si>
    <t>famassist_inc_pc_coverage__6</t>
  </si>
  <si>
    <t>famassist_inc_pc_mean__6</t>
  </si>
  <si>
    <t>famassist_inc_pc_dependency_gross_mkt_inc_pc_6yes</t>
  </si>
  <si>
    <t>famassist_inc_pc_dependency_net_mkt_income_pc_6yes</t>
  </si>
  <si>
    <t>famassist_inc_pc_dependency_net_mkt_incirp_pc_6yes</t>
  </si>
  <si>
    <t>famassist_inc_pc_dependency_net_mkt_inc_irpssc_pc_6yes</t>
  </si>
  <si>
    <t>famassist_inc_pc_dependency_dis_inc_pc_6yes</t>
  </si>
  <si>
    <t>famassist_inc_pc_dependency_cons_inc_pc_6yes</t>
  </si>
  <si>
    <t>famassist_inc_pc_dependency_cons_inc_ande_pc_6yes</t>
  </si>
  <si>
    <t>famassist_inc_pc_dependency_final_inc_pc_6yes</t>
  </si>
  <si>
    <t>famassist_inc_pc_dependency_nso_inc_6yes</t>
  </si>
  <si>
    <t>famassist_inc_pc_dependency_linpobto__6yes</t>
  </si>
  <si>
    <t>famassist_inc_pc_dependency_linpobex__6yes</t>
  </si>
  <si>
    <t>adulto_inc_pc_beneficiaries__6</t>
  </si>
  <si>
    <t>adulto_inc_pc_benefits__6</t>
  </si>
  <si>
    <t>adulto_inc_pc_coverage__6</t>
  </si>
  <si>
    <t>adulto_inc_pc_mean__6</t>
  </si>
  <si>
    <t>adulto_inc_pc_dependency_gross_mkt_inc_pc_6yes</t>
  </si>
  <si>
    <t>adulto_inc_pc_dependency_net_mkt_income_pc_6yes</t>
  </si>
  <si>
    <t>adulto_inc_pc_dependency_net_mkt_incirp_pc_6yes</t>
  </si>
  <si>
    <t>adulto_inc_pc_dependency_net_mkt_inc_irpssc_pc_6yes</t>
  </si>
  <si>
    <t>adulto_inc_pc_dependency_dis_inc_pc_6yes</t>
  </si>
  <si>
    <t>adulto_inc_pc_dependency_cons_inc_pc_6yes</t>
  </si>
  <si>
    <t>adulto_inc_pc_dependency_cons_inc_ande_pc_6yes</t>
  </si>
  <si>
    <t>adulto_inc_pc_dependency_final_inc_pc_6yes</t>
  </si>
  <si>
    <t>adulto_inc_pc_dependency_nso_inc_6yes</t>
  </si>
  <si>
    <t>adulto_inc_pc_dependency_linpobto__6yes</t>
  </si>
  <si>
    <t>adulto_inc_pc_dependency_linpobex__6yes</t>
  </si>
  <si>
    <t>agtrans_inc_pc_beneficiaries__6</t>
  </si>
  <si>
    <t>agtrans_inc_pc_benefits__6</t>
  </si>
  <si>
    <t>agtrans_inc_pc_coverage__6</t>
  </si>
  <si>
    <t>agtrans_inc_pc_mean__6</t>
  </si>
  <si>
    <t>agtrans_inc_pc_dependency_gross_mkt_inc_pc_6yes</t>
  </si>
  <si>
    <t>agtrans_inc_pc_dependency_net_mkt_income_pc_6yes</t>
  </si>
  <si>
    <t>agtrans_inc_pc_dependency_net_mkt_incirp_pc_6yes</t>
  </si>
  <si>
    <t>agtrans_inc_pc_dependency_net_mkt_inc_irpssc_pc_6yes</t>
  </si>
  <si>
    <t>agtrans_inc_pc_dependency_dis_inc_pc_6yes</t>
  </si>
  <si>
    <t>agtrans_inc_pc_dependency_cons_inc_pc_6yes</t>
  </si>
  <si>
    <t>agtrans_inc_pc_dependency_cons_inc_ande_pc_6yes</t>
  </si>
  <si>
    <t>agtrans_inc_pc_dependency_final_inc_pc_6yes</t>
  </si>
  <si>
    <t>agtrans_inc_pc_dependency_nso_inc_6yes</t>
  </si>
  <si>
    <t>agtrans_inc_pc_dependency_linpobto__6yes</t>
  </si>
  <si>
    <t>agtrans_inc_pc_dependency_linpobex__6yes</t>
  </si>
  <si>
    <t>elec_sub_pc_beneficiaries__6</t>
  </si>
  <si>
    <t>elec_sub_pc_benefits__6</t>
  </si>
  <si>
    <t>elec_sub_pc_coverage__6</t>
  </si>
  <si>
    <t>elec_sub_pc_mean__6</t>
  </si>
  <si>
    <t>elec_sub_pc_dependency_gross_mkt_inc_pc_6yes</t>
  </si>
  <si>
    <t>elec_sub_pc_dependency_net_mkt_income_pc_6yes</t>
  </si>
  <si>
    <t>elec_sub_pc_dependency_net_mkt_incirp_pc_6yes</t>
  </si>
  <si>
    <t>elec_sub_pc_dependency_net_mkt_inc_irpssc_pc_6yes</t>
  </si>
  <si>
    <t>elec_sub_pc_dependency_dis_inc_pc_6yes</t>
  </si>
  <si>
    <t>elec_sub_pc_dependency_cons_inc_pc_6yes</t>
  </si>
  <si>
    <t>elec_sub_pc_dependency_cons_inc_ande_pc_6yes</t>
  </si>
  <si>
    <t>elec_sub_pc_dependency_final_inc_pc_6yes</t>
  </si>
  <si>
    <t>elec_sub_pc_dependency_nso_inc_6yes</t>
  </si>
  <si>
    <t>elec_sub_pc_dependency_linpobto__6yes</t>
  </si>
  <si>
    <t>elec_sub_pc_dependency_linpobex__6yes</t>
  </si>
  <si>
    <t>transporte_sub_pc_beneficiaries__6</t>
  </si>
  <si>
    <t>transporte_sub_pc_benefits__6</t>
  </si>
  <si>
    <t>transporte_sub_pc_coverage__6</t>
  </si>
  <si>
    <t>transporte_sub_pc_mean__6</t>
  </si>
  <si>
    <t>transporte_sub_pc_dependency_gross_mkt_inc_pc_6yes</t>
  </si>
  <si>
    <t>transporte_sub_pc_dependency_net_mkt_income_pc_6yes</t>
  </si>
  <si>
    <t>transporte_sub_pc_dependency_net_mkt_incirp_pc_6yes</t>
  </si>
  <si>
    <t>transporte_sub_pc_dependency_net_mkt_inc_irpssc_pc_6yes</t>
  </si>
  <si>
    <t>transporte_sub_pc_dependency_dis_inc_pc_6yes</t>
  </si>
  <si>
    <t>transporte_sub_pc_dependency_cons_inc_pc_6yes</t>
  </si>
  <si>
    <t>transporte_sub_pc_dependency_cons_inc_ande_pc_6yes</t>
  </si>
  <si>
    <t>transporte_sub_pc_dependency_final_inc_pc_6yes</t>
  </si>
  <si>
    <t>transporte_sub_pc_dependency_nso_inc_6yes</t>
  </si>
  <si>
    <t>transporte_sub_pc_dependency_linpobto__6yes</t>
  </si>
  <si>
    <t>transporte_sub_pc_dependency_linpobex__6yes</t>
  </si>
  <si>
    <t>monto_iva_pc_beneficiaries__6</t>
  </si>
  <si>
    <t>monto_iva_pc_benefits__6</t>
  </si>
  <si>
    <t>monto_iva_pc_coverage__6</t>
  </si>
  <si>
    <t>monto_iva_pc_mean__6</t>
  </si>
  <si>
    <t>senavitat_sub_pc_beneficiaries__6</t>
  </si>
  <si>
    <t>senavitat_sub_pc_benefits__6</t>
  </si>
  <si>
    <t>senavitat_sub_pc_coverage__6</t>
  </si>
  <si>
    <t>senavitat_sub_pc_mean__6</t>
  </si>
  <si>
    <t>senavitat_sub_pc_dependency_gross_mkt_inc_pc_6yes</t>
  </si>
  <si>
    <t>senavitat_sub_pc_dependency_net_mkt_income_pc_6yes</t>
  </si>
  <si>
    <t>senavitat_sub_pc_dependency_net_mkt_incirp_pc_6yes</t>
  </si>
  <si>
    <t>senavitat_sub_pc_dependency_net_mkt_inc_irpssc_pc_6yes</t>
  </si>
  <si>
    <t>senavitat_sub_pc_dependency_dis_inc_pc_6yes</t>
  </si>
  <si>
    <t>senavitat_sub_pc_dependency_cons_inc_pc_6yes</t>
  </si>
  <si>
    <t>senavitat_sub_pc_dependency_cons_inc_ande_pc_6yes</t>
  </si>
  <si>
    <t>senavitat_sub_pc_dependency_final_inc_pc_6yes</t>
  </si>
  <si>
    <t>senavitat_sub_pc_dependency_nso_inc_6yes</t>
  </si>
  <si>
    <t>senavitat_sub_pc_dependency_linpobto__6yes</t>
  </si>
  <si>
    <t>senavitat_sub_pc_dependency_linpobex__6yes</t>
  </si>
  <si>
    <t>becas_pc_beneficiaries__6</t>
  </si>
  <si>
    <t>becas_pc_benefits__6</t>
  </si>
  <si>
    <t>becas_pc_coverage__6</t>
  </si>
  <si>
    <t>becas_pc_mean__6</t>
  </si>
  <si>
    <t>becas_pc_dependency_gross_mkt_inc_pc_6yes</t>
  </si>
  <si>
    <t>becas_pc_dependency_net_mkt_income_pc_6yes</t>
  </si>
  <si>
    <t>becas_pc_dependency_net_mkt_incirp_pc_6yes</t>
  </si>
  <si>
    <t>becas_pc_dependency_net_mkt_inc_irpssc_pc_6yes</t>
  </si>
  <si>
    <t>becas_pc_dependency_dis_inc_pc_6yes</t>
  </si>
  <si>
    <t>becas_pc_dependency_cons_inc_pc_6yes</t>
  </si>
  <si>
    <t>becas_pc_dependency_cons_inc_ande_pc_6yes</t>
  </si>
  <si>
    <t>becas_pc_dependency_final_inc_pc_6yes</t>
  </si>
  <si>
    <t>becas_pc_dependency_nso_inc_6yes</t>
  </si>
  <si>
    <t>becas_pc_dependency_linpobto__6yes</t>
  </si>
  <si>
    <t>becas_pc_dependency_linpobex__6yes</t>
  </si>
  <si>
    <t>edupubpreesc_pc_beneficiaries__6</t>
  </si>
  <si>
    <t>edupubpreesc_pc_benefits__6</t>
  </si>
  <si>
    <t>edupubpreesc_pc_coverage__6</t>
  </si>
  <si>
    <t>edupubpreesc_pc_mean__6</t>
  </si>
  <si>
    <t>edupubpreesc_pc_dependency_gross_mkt_inc_pc_6yes</t>
  </si>
  <si>
    <t>edupubpreesc_pc_dependency_net_mkt_income_pc_6yes</t>
  </si>
  <si>
    <t>edupubpreesc_pc_dependency_net_mkt_incirp_pc_6yes</t>
  </si>
  <si>
    <t>edupubpreesc_pc_dependency_net_mkt_inc_irpssc_pc_6yes</t>
  </si>
  <si>
    <t>edupubpreesc_pc_dependency_dis_inc_pc_6yes</t>
  </si>
  <si>
    <t>edupubpreesc_pc_dependency_cons_inc_pc_6yes</t>
  </si>
  <si>
    <t>edupubpreesc_pc_dependency_cons_inc_ande_pc_6yes</t>
  </si>
  <si>
    <t>edupubpreesc_pc_dependency_final_inc_pc_6yes</t>
  </si>
  <si>
    <t>edupubpreesc_pc_dependency_nso_inc_6yes</t>
  </si>
  <si>
    <t>edupubpreesc_pc_dependency_linpobto__6yes</t>
  </si>
  <si>
    <t>edupubpreesc_pc_dependency_linpobex__6yes</t>
  </si>
  <si>
    <t>edupubprim_pc_beneficiaries__6</t>
  </si>
  <si>
    <t>edupubprim_pc_benefits__6</t>
  </si>
  <si>
    <t>edupubprim_pc_coverage__6</t>
  </si>
  <si>
    <t>edupubprim_pc_mean__6</t>
  </si>
  <si>
    <t>edupubprim_pc_dependency_gross_mkt_inc_pc_6yes</t>
  </si>
  <si>
    <t>edupubprim_pc_dependency_net_mkt_income_pc_6yes</t>
  </si>
  <si>
    <t>edupubprim_pc_dependency_net_mkt_incirp_pc_6yes</t>
  </si>
  <si>
    <t>edupubprim_pc_dependency_net_mkt_inc_irpssc_pc_6yes</t>
  </si>
  <si>
    <t>edupubprim_pc_dependency_dis_inc_pc_6yes</t>
  </si>
  <si>
    <t>edupubprim_pc_dependency_cons_inc_pc_6yes</t>
  </si>
  <si>
    <t>edupubprim_pc_dependency_cons_inc_ande_pc_6yes</t>
  </si>
  <si>
    <t>edupubprim_pc_dependency_final_inc_pc_6yes</t>
  </si>
  <si>
    <t>edupubprim_pc_dependency_nso_inc_6yes</t>
  </si>
  <si>
    <t>edupubprim_pc_dependency_linpobto__6yes</t>
  </si>
  <si>
    <t>edupubprim_pc_dependency_linpobex__6yes</t>
  </si>
  <si>
    <t>edupubsec_pc_beneficiaries__6</t>
  </si>
  <si>
    <t>edupubsec_pc_benefits__6</t>
  </si>
  <si>
    <t>edupubsec_pc_coverage__6</t>
  </si>
  <si>
    <t>edupubsec_pc_mean__6</t>
  </si>
  <si>
    <t>edupubsec_pc_dependency_gross_mkt_inc_pc_6yes</t>
  </si>
  <si>
    <t>edupubsec_pc_dependency_net_mkt_income_pc_6yes</t>
  </si>
  <si>
    <t>edupubsec_pc_dependency_net_mkt_incirp_pc_6yes</t>
  </si>
  <si>
    <t>edupubsec_pc_dependency_net_mkt_inc_irpssc_pc_6yes</t>
  </si>
  <si>
    <t>edupubsec_pc_dependency_dis_inc_pc_6yes</t>
  </si>
  <si>
    <t>edupubsec_pc_dependency_cons_inc_pc_6yes</t>
  </si>
  <si>
    <t>edupubsec_pc_dependency_cons_inc_ande_pc_6yes</t>
  </si>
  <si>
    <t>edupubsec_pc_dependency_final_inc_pc_6yes</t>
  </si>
  <si>
    <t>edupubsec_pc_dependency_nso_inc_6yes</t>
  </si>
  <si>
    <t>edupubsec_pc_dependency_linpobto__6yes</t>
  </si>
  <si>
    <t>edupubsec_pc_dependency_linpobex__6yes</t>
  </si>
  <si>
    <t>edupubuni_pc_beneficiaries__6</t>
  </si>
  <si>
    <t>edupubuni_pc_benefits__6</t>
  </si>
  <si>
    <t>edupubuni_pc_coverage__6</t>
  </si>
  <si>
    <t>edupubuni_pc_mean__6</t>
  </si>
  <si>
    <t>edupubuni_pc_dependency_gross_mkt_inc_pc_6yes</t>
  </si>
  <si>
    <t>edupubuni_pc_dependency_net_mkt_income_pc_6yes</t>
  </si>
  <si>
    <t>edupubuni_pc_dependency_net_mkt_incirp_pc_6yes</t>
  </si>
  <si>
    <t>edupubuni_pc_dependency_net_mkt_inc_irpssc_pc_6yes</t>
  </si>
  <si>
    <t>edupubuni_pc_dependency_dis_inc_pc_6yes</t>
  </si>
  <si>
    <t>edupubuni_pc_dependency_cons_inc_pc_6yes</t>
  </si>
  <si>
    <t>edupubuni_pc_dependency_cons_inc_ande_pc_6yes</t>
  </si>
  <si>
    <t>edupubuni_pc_dependency_final_inc_pc_6yes</t>
  </si>
  <si>
    <t>edupubuni_pc_dependency_nso_inc_6yes</t>
  </si>
  <si>
    <t>edupubuni_pc_dependency_linpobto__6yes</t>
  </si>
  <si>
    <t>edupubuni_pc_dependency_linpobex__6yes</t>
  </si>
  <si>
    <t>transfood_pc_beneficiaries__6</t>
  </si>
  <si>
    <t>transfood_pc_benefits__6</t>
  </si>
  <si>
    <t>transfood_pc_coverage__6</t>
  </si>
  <si>
    <t>transfood_pc_mean__6</t>
  </si>
  <si>
    <t>transfood_pc_dependency_gross_mkt_inc_pc_6yes</t>
  </si>
  <si>
    <t>transfood_pc_dependency_net_mkt_income_pc_6yes</t>
  </si>
  <si>
    <t>transfood_pc_dependency_net_mkt_incirp_pc_6yes</t>
  </si>
  <si>
    <t>transfood_pc_dependency_net_mkt_inc_irpssc_pc_6yes</t>
  </si>
  <si>
    <t>transfood_pc_dependency_dis_inc_pc_6yes</t>
  </si>
  <si>
    <t>transfood_pc_dependency_cons_inc_pc_6yes</t>
  </si>
  <si>
    <t>transfood_pc_dependency_cons_inc_ande_pc_6yes</t>
  </si>
  <si>
    <t>transfood_pc_dependency_final_inc_pc_6yes</t>
  </si>
  <si>
    <t>transfood_pc_dependency_nso_inc_6yes</t>
  </si>
  <si>
    <t>transfood_pc_dependency_linpobto__6yes</t>
  </si>
  <si>
    <t>transfood_pc_dependency_linpobex__6yes</t>
  </si>
  <si>
    <t>transutil_pc_beneficiaries__6</t>
  </si>
  <si>
    <t>transutil_pc_benefits__6</t>
  </si>
  <si>
    <t>transutil_pc_coverage__6</t>
  </si>
  <si>
    <t>transutil_pc_mean__6</t>
  </si>
  <si>
    <t>transutil_pc_dependency_gross_mkt_inc_pc_6yes</t>
  </si>
  <si>
    <t>transutil_pc_dependency_net_mkt_income_pc_6yes</t>
  </si>
  <si>
    <t>transutil_pc_dependency_net_mkt_incirp_pc_6yes</t>
  </si>
  <si>
    <t>transutil_pc_dependency_net_mkt_inc_irpssc_pc_6yes</t>
  </si>
  <si>
    <t>transutil_pc_dependency_dis_inc_pc_6yes</t>
  </si>
  <si>
    <t>transutil_pc_dependency_cons_inc_pc_6yes</t>
  </si>
  <si>
    <t>transutil_pc_dependency_cons_inc_ande_pc_6yes</t>
  </si>
  <si>
    <t>transutil_pc_dependency_final_inc_pc_6yes</t>
  </si>
  <si>
    <t>transutil_pc_dependency_nso_inc_6yes</t>
  </si>
  <si>
    <t>transutil_pc_dependency_linpobto__6yes</t>
  </si>
  <si>
    <t>transutil_pc_dependency_linpobex__6yes</t>
  </si>
  <si>
    <t>adultomayor_uni_pc_beneficiaries__6</t>
  </si>
  <si>
    <t>adultomayor_uni_pc_benefits__6</t>
  </si>
  <si>
    <t>adultomayor_uni_pc_coverage__6</t>
  </si>
  <si>
    <t>adultomayor_uni_pc_mean__6</t>
  </si>
  <si>
    <t>adultomayor_uni_pc_dependency_gross_mkt_inc_pc_6yes</t>
  </si>
  <si>
    <t>adultomayor_uni_pc_dependency_net_mkt_income_pc_6yes</t>
  </si>
  <si>
    <t>adultomayor_uni_pc_dependency_net_mkt_incirp_pc_6yes</t>
  </si>
  <si>
    <t>adultomayor_uni_pc_dependency_net_mkt_inc_irpssc_pc_6yes</t>
  </si>
  <si>
    <t>adultomayor_uni_pc_dependency_dis_inc_pc_6yes</t>
  </si>
  <si>
    <t>adultomayor_uni_pc_dependency_cons_inc_pc_6yes</t>
  </si>
  <si>
    <t>adultomayor_uni_pc_dependency_cons_inc_ande_pc_6yes</t>
  </si>
  <si>
    <t>adultomayor_uni_pc_dependency_final_inc_pc_6yes</t>
  </si>
  <si>
    <t>adultomayor_uni_pc_dependency_nso_inc_6yes</t>
  </si>
  <si>
    <t>adultomayor_uni_pc_dependency_linpobto__6yes</t>
  </si>
  <si>
    <t>adultomayor_uni_pc_dependency_linpobex__6yes</t>
  </si>
  <si>
    <t>monto_sub_andeFS_pc_pc_beneficiaries__6</t>
  </si>
  <si>
    <t>monto_sub_andeFS_pc_pc_benefits__6</t>
  </si>
  <si>
    <t>monto_sub_andeFS_pc_pc_coverage__6</t>
  </si>
  <si>
    <t>monto_sub_andeFS_pc_pc_mean__6</t>
  </si>
  <si>
    <t>monto_iva_pc_dependency_gross_mkt_inc_pc_6yes</t>
  </si>
  <si>
    <t>monto_iva_pc_dependency_net_mkt_income_pc_6yes</t>
  </si>
  <si>
    <t>monto_iva_pc_dependency_net_mkt_incirp_pc_6yes</t>
  </si>
  <si>
    <t>monto_iva_pc_dependency_net_mkt_inc_irpssc_pc_6yes</t>
  </si>
  <si>
    <t>monto_iva_pc_dependency_dis_inc_pc_6yes</t>
  </si>
  <si>
    <t>monto_iva_pc_dependency_cons_inc_pc_6yes</t>
  </si>
  <si>
    <t>monto_iva_pc_dependency_cons_inc_ande_pc_6yes</t>
  </si>
  <si>
    <t>monto_iva_pc_dependency_final_inc_pc_6yes</t>
  </si>
  <si>
    <t>monto_iva_pc_dependency_nso_inc_6yes</t>
  </si>
  <si>
    <t>monto_iva_pc_dependency_linpobto__6yes</t>
  </si>
  <si>
    <t>monto_iva_pc_dependency_linpobex__6yes</t>
  </si>
  <si>
    <t>monto_isc_pc_beneficiaries__6</t>
  </si>
  <si>
    <t>monto_isc_pc_benefits__6</t>
  </si>
  <si>
    <t>monto_isc_pc_coverage__6</t>
  </si>
  <si>
    <t>monto_isc_pc_mean__6</t>
  </si>
  <si>
    <t>monto_tekopora_pc_beneficiaries__6</t>
  </si>
  <si>
    <t>monto_tekopora_pc_benefits__6</t>
  </si>
  <si>
    <t>monto_tekopora_pc_coverage__6</t>
  </si>
  <si>
    <t>monto_tekopora_pc_mean__6</t>
  </si>
  <si>
    <t>monto_tekopora_pc_dependency_gross_mkt_inc_pc_6yes</t>
  </si>
  <si>
    <t>monto_tekopora_pc_dependency_net_mkt_income_pc_6yes</t>
  </si>
  <si>
    <t>monto_tekopora_pc_dependency_net_mkt_incirp_pc_6yes</t>
  </si>
  <si>
    <t>monto_tekopora_pc_dependency_net_mkt_inc_irpssc_pc_6yes</t>
  </si>
  <si>
    <t>monto_tekopora_pc_dependency_dis_inc_pc_6yes</t>
  </si>
  <si>
    <t>monto_tekopora_pc_dependency_cons_inc_pc_6yes</t>
  </si>
  <si>
    <t>monto_tekopora_pc_dependency_cons_inc_ande_pc_6yes</t>
  </si>
  <si>
    <t>monto_tekopora_pc_dependency_final_inc_pc_6yes</t>
  </si>
  <si>
    <t>monto_tekopora_pc_dependency_nso_inc_6yes</t>
  </si>
  <si>
    <t>monto_tekopora_pc_dependency_linpobto__6yes</t>
  </si>
  <si>
    <t>monto_tekopora_pc_dependency_linpobex__6yes</t>
  </si>
  <si>
    <t>monto_adulto_pc_beneficiaries__6</t>
  </si>
  <si>
    <t>monto_adulto_pc_benefits__6</t>
  </si>
  <si>
    <t>monto_adulto_pc_coverage__6</t>
  </si>
  <si>
    <t>monto_adulto_pc_mean__6</t>
  </si>
  <si>
    <t>monto_adulto_pc_dependency_gross_mkt_inc_pc_6yes</t>
  </si>
  <si>
    <t>monto_adulto_pc_dependency_net_mkt_income_pc_6yes</t>
  </si>
  <si>
    <t>monto_adulto_pc_dependency_net_mkt_incirp_pc_6yes</t>
  </si>
  <si>
    <t>monto_adulto_pc_dependency_net_mkt_inc_irpssc_pc_6yes</t>
  </si>
  <si>
    <t>monto_adulto_pc_dependency_dis_inc_pc_6yes</t>
  </si>
  <si>
    <t>monto_adulto_pc_dependency_cons_inc_pc_6yes</t>
  </si>
  <si>
    <t>monto_adulto_pc_dependency_cons_inc_ande_pc_6yes</t>
  </si>
  <si>
    <t>monto_adulto_pc_dependency_final_inc_pc_6yes</t>
  </si>
  <si>
    <t>monto_adulto_pc_dependency_nso_inc_6yes</t>
  </si>
  <si>
    <t>monto_adulto_pc_dependency_linpobto__6yes</t>
  </si>
  <si>
    <t>monto_adulto_pc_dependency_linpobex__6yes</t>
  </si>
  <si>
    <t>monto_becmed_pc_beneficiaries__6</t>
  </si>
  <si>
    <t>monto_becmed_pc_benefits__6</t>
  </si>
  <si>
    <t>monto_becmed_pc_coverage__6</t>
  </si>
  <si>
    <t>monto_becmed_pc_mean__6</t>
  </si>
  <si>
    <t>monto_becmed_pc_dependency_gross_mkt_inc_pc_6yes</t>
  </si>
  <si>
    <t>monto_becmed_pc_dependency_net_mkt_income_pc_6yes</t>
  </si>
  <si>
    <t>monto_becmed_pc_dependency_net_mkt_incirp_pc_6yes</t>
  </si>
  <si>
    <t>monto_becmed_pc_dependency_net_mkt_inc_irpssc_pc_6yes</t>
  </si>
  <si>
    <t>monto_becmed_pc_dependency_dis_inc_pc_6yes</t>
  </si>
  <si>
    <t>monto_becmed_pc_dependency_cons_inc_pc_6yes</t>
  </si>
  <si>
    <t>monto_becmed_pc_dependency_cons_inc_ande_pc_6yes</t>
  </si>
  <si>
    <t>monto_becmed_pc_dependency_final_inc_pc_6yes</t>
  </si>
  <si>
    <t>monto_becmed_pc_dependency_nso_inc_6yes</t>
  </si>
  <si>
    <t>monto_becmed_pc_dependency_linpobto__6yes</t>
  </si>
  <si>
    <t>monto_becmed_pc_dependency_linpobex__6yes</t>
  </si>
  <si>
    <t>monto_becsup_pc_beneficiaries__6</t>
  </si>
  <si>
    <t>monto_becsup_pc_benefits__6</t>
  </si>
  <si>
    <t>monto_becsup_pc_coverage__6</t>
  </si>
  <si>
    <t>monto_becsup_pc_mean__6</t>
  </si>
  <si>
    <t>monto_transesp_pc_beneficiaries__6</t>
  </si>
  <si>
    <t>monto_transesp_pc_benefits__6</t>
  </si>
  <si>
    <t>monto_transesp_pc_coverage__6</t>
  </si>
  <si>
    <t>monto_transesp_pc_mean__6</t>
  </si>
  <si>
    <t>monto_transesp_pc_dependency_gross_mkt_inc_pc_6yes</t>
  </si>
  <si>
    <t>monto_transesp_pc_dependency_net_mkt_income_pc_6yes</t>
  </si>
  <si>
    <t>monto_transesp_pc_dependency_net_mkt_incirp_pc_6yes</t>
  </si>
  <si>
    <t>monto_transesp_pc_dependency_net_mkt_inc_irpssc_pc_6yes</t>
  </si>
  <si>
    <t>monto_transesp_pc_dependency_dis_inc_pc_6yes</t>
  </si>
  <si>
    <t>monto_transesp_pc_dependency_cons_inc_pc_6yes</t>
  </si>
  <si>
    <t>monto_transesp_pc_dependency_cons_inc_ande_pc_6yes</t>
  </si>
  <si>
    <t>monto_transesp_pc_dependency_final_inc_pc_6yes</t>
  </si>
  <si>
    <t>monto_transesp_pc_dependency_nso_inc_6yes</t>
  </si>
  <si>
    <t>monto_transesp_pc_dependency_linpobto__6yes</t>
  </si>
  <si>
    <t>monto_transesp_pc_dependency_linpobex__6yes</t>
  </si>
  <si>
    <t>monto_transutil_pc_beneficiaries__6</t>
  </si>
  <si>
    <t>monto_transutil_pc_benefits__6</t>
  </si>
  <si>
    <t>monto_transutil_pc_coverage__6</t>
  </si>
  <si>
    <t>monto_transutil_pc_mean__6</t>
  </si>
  <si>
    <t>monto_transutil_pc_dependency_gross_mkt_inc_pc_6yes</t>
  </si>
  <si>
    <t>monto_transutil_pc_dependency_net_mkt_income_pc_6yes</t>
  </si>
  <si>
    <t>monto_transutil_pc_dependency_net_mkt_incirp_pc_6yes</t>
  </si>
  <si>
    <t>monto_transutil_pc_dependency_net_mkt_inc_irpssc_pc_6yes</t>
  </si>
  <si>
    <t>monto_transutil_pc_dependency_dis_inc_pc_6yes</t>
  </si>
  <si>
    <t>monto_transutil_pc_dependency_cons_inc_pc_6yes</t>
  </si>
  <si>
    <t>monto_transutil_pc_dependency_cons_inc_ande_pc_6yes</t>
  </si>
  <si>
    <t>monto_transutil_pc_dependency_final_inc_pc_6yes</t>
  </si>
  <si>
    <t>monto_transutil_pc_dependency_nso_inc_6yes</t>
  </si>
  <si>
    <t>monto_transutil_pc_dependency_linpobto__6yes</t>
  </si>
  <si>
    <t>monto_transutil_pc_dependency_linpobex__6yes</t>
  </si>
  <si>
    <t>monto_pyty1_pc_beneficiaries__6</t>
  </si>
  <si>
    <t>monto_pyty1_pc_benefits__6</t>
  </si>
  <si>
    <t>monto_pyty1_pc_coverage__6</t>
  </si>
  <si>
    <t>monto_pyty1_pc_mean__6</t>
  </si>
  <si>
    <t>monto_pyty2_pc_beneficiaries__6</t>
  </si>
  <si>
    <t>monto_pyty2_pc_benefits__6</t>
  </si>
  <si>
    <t>monto_pyty2_pc_coverage__6</t>
  </si>
  <si>
    <t>monto_pyty2_pc_mean__6</t>
  </si>
  <si>
    <t>monto_nangareko_pc_beneficiaries__6</t>
  </si>
  <si>
    <t>monto_nangareko_pc_benefits__6</t>
  </si>
  <si>
    <t>monto_nangareko_pc_coverage__6</t>
  </si>
  <si>
    <t>monto_nangareko_pc_mean__6</t>
  </si>
  <si>
    <t>saludpub_pc_beneficiaries__6</t>
  </si>
  <si>
    <t>saludpub_pc_benefits__6</t>
  </si>
  <si>
    <t>saludpub_pc_coverage__6</t>
  </si>
  <si>
    <t>saludpub_pc_mean__6</t>
  </si>
  <si>
    <t>saludpub_pc_dependency_gross_mkt_inc_pc_6yes</t>
  </si>
  <si>
    <t>saludpub_pc_dependency_net_mkt_income_pc_6yes</t>
  </si>
  <si>
    <t>saludpub_pc_dependency_net_mkt_incirp_pc_6yes</t>
  </si>
  <si>
    <t>saludpub_pc_dependency_net_mkt_inc_irpssc_pc_6yes</t>
  </si>
  <si>
    <t>saludpub_pc_dependency_dis_inc_pc_6yes</t>
  </si>
  <si>
    <t>saludpub_pc_dependency_cons_inc_pc_6yes</t>
  </si>
  <si>
    <t>saludpub_pc_dependency_cons_inc_ande_pc_6yes</t>
  </si>
  <si>
    <t>saludpub_pc_dependency_final_inc_pc_6yes</t>
  </si>
  <si>
    <t>saludpub_pc_dependency_nso_inc_6yes</t>
  </si>
  <si>
    <t>saludpub_pc_dependency_linpobto__6yes</t>
  </si>
  <si>
    <t>saludpub_pc_dependency_linpobex__6yes</t>
  </si>
  <si>
    <t>monto_isc_pc_dependency_gross_mkt_inc_pc_6yes</t>
  </si>
  <si>
    <t>monto_isc_pc_dependency_net_mkt_income_pc_6yes</t>
  </si>
  <si>
    <t>monto_isc_pc_dependency_net_mkt_incirp_pc_6yes</t>
  </si>
  <si>
    <t>monto_isc_pc_dependency_net_mkt_inc_irpssc_pc_6yes</t>
  </si>
  <si>
    <t>monto_isc_pc_dependency_dis_inc_pc_6yes</t>
  </si>
  <si>
    <t>monto_isc_pc_dependency_cons_inc_pc_6yes</t>
  </si>
  <si>
    <t>monto_isc_pc_dependency_cons_inc_ande_pc_6yes</t>
  </si>
  <si>
    <t>monto_isc_pc_dependency_final_inc_pc_6yes</t>
  </si>
  <si>
    <t>monto_isc_pc_dependency_nso_inc_6yes</t>
  </si>
  <si>
    <t>monto_isc_pc_dependency_linpobto__6yes</t>
  </si>
  <si>
    <t>monto_isc_pc_dependency_linpobex__6yes</t>
  </si>
  <si>
    <t>ssc_pc_beneficiaries__6</t>
  </si>
  <si>
    <t>ssc_pc_benefits__6</t>
  </si>
  <si>
    <t>ssc_pc_coverage__6</t>
  </si>
  <si>
    <t>ssc_pc_mean__6</t>
  </si>
  <si>
    <t>saludips_pc_beneficiaries__6</t>
  </si>
  <si>
    <t>saludips_pc_benefits__6</t>
  </si>
  <si>
    <t>saludips_pc_coverage__6</t>
  </si>
  <si>
    <t>saludips_pc_mean__6</t>
  </si>
  <si>
    <t>saludips_pc_dependency_gross_mkt_inc_pc_6yes</t>
  </si>
  <si>
    <t>saludips_pc_dependency_net_mkt_income_pc_6yes</t>
  </si>
  <si>
    <t>saludips_pc_dependency_net_mkt_incirp_pc_6yes</t>
  </si>
  <si>
    <t>saludips_pc_dependency_net_mkt_inc_irpssc_pc_6yes</t>
  </si>
  <si>
    <t>saludips_pc_dependency_dis_inc_pc_6yes</t>
  </si>
  <si>
    <t>saludips_pc_dependency_cons_inc_pc_6yes</t>
  </si>
  <si>
    <t>saludips_pc_dependency_cons_inc_ande_pc_6yes</t>
  </si>
  <si>
    <t>saludips_pc_dependency_final_inc_pc_6yes</t>
  </si>
  <si>
    <t>saludips_pc_dependency_nso_inc_6yes</t>
  </si>
  <si>
    <t>saludips_pc_dependency_linpobto__6yes</t>
  </si>
  <si>
    <t>saludips_pc_dependency_linpobex__6yes</t>
  </si>
  <si>
    <t>gross_mkt_inc_pc_benefits__6</t>
  </si>
  <si>
    <t>gross_mkt_inc_pc_coverage__6</t>
  </si>
  <si>
    <t>gross_mkt_inc_pc_mean__6</t>
  </si>
  <si>
    <t>gross_mkt_inc_pc_dependency_gross_mkt_inc_pc_6yes</t>
  </si>
  <si>
    <t>gross_mkt_inc_pc_dependency_net_mkt_income_pc_6yes</t>
  </si>
  <si>
    <t>gross_mkt_inc_pc_dependency_net_mkt_incirp_pc_6yes</t>
  </si>
  <si>
    <t>gross_mkt_inc_pc_dependency_net_mkt_inc_irpssc_pc_6yes</t>
  </si>
  <si>
    <t>gross_mkt_inc_pc_dependency_dis_inc_pc_6yes</t>
  </si>
  <si>
    <t>gross_mkt_inc_pc_dependency_cons_inc_pc_6yes</t>
  </si>
  <si>
    <t>gross_mkt_inc_pc_dependency_cons_inc_ande_pc_6yes</t>
  </si>
  <si>
    <t>gross_mkt_inc_pc_dependency_final_inc_pc_6yes</t>
  </si>
  <si>
    <t>gross_mkt_inc_pc_dependency_nso_inc_6yes</t>
  </si>
  <si>
    <t>gross_mkt_inc_pc_dependency_linpobto__6yes</t>
  </si>
  <si>
    <t>gross_mkt_inc_pc_fgt0_linpobto__6</t>
  </si>
  <si>
    <t>gross_mkt_inc_pc_fgt1_linpobto__6</t>
  </si>
  <si>
    <t>gross_mkt_inc_pc_fgt2_linpobto__6</t>
  </si>
  <si>
    <t>gross_mkt_inc_pc_dependency_linpobex__6yes</t>
  </si>
  <si>
    <t>gross_mkt_inc_pc_fgt0_linpobex__6</t>
  </si>
  <si>
    <t>gross_mkt_inc_pc_fgt1_linpobex__6</t>
  </si>
  <si>
    <t>gross_mkt_inc_pc_fgt2_linpobex__6</t>
  </si>
  <si>
    <t>net_mkt_income_pc_benefits__6</t>
  </si>
  <si>
    <t>net_mkt_income_pc_coverage__6</t>
  </si>
  <si>
    <t>net_mkt_income_pc_mean__6</t>
  </si>
  <si>
    <t>net_mkt_income_pc_dependency_gross_mkt_inc_pc_6yes</t>
  </si>
  <si>
    <t>net_mkt_income_pc_dependency_net_mkt_income_pc_6yes</t>
  </si>
  <si>
    <t>net_mkt_income_pc_dependency_net_mkt_incirp_pc_6yes</t>
  </si>
  <si>
    <t>net_mkt_income_pc_dependency_net_mkt_inc_irpssc_pc_6yes</t>
  </si>
  <si>
    <t>net_mkt_income_pc_dependency_dis_inc_pc_6yes</t>
  </si>
  <si>
    <t>net_mkt_income_pc_dependency_cons_inc_pc_6yes</t>
  </si>
  <si>
    <t>net_mkt_income_pc_dependency_cons_inc_ande_pc_6yes</t>
  </si>
  <si>
    <t>net_mkt_income_pc_dependency_final_inc_pc_6yes</t>
  </si>
  <si>
    <t>net_mkt_income_pc_dependency_nso_inc_6yes</t>
  </si>
  <si>
    <t>net_mkt_income_pc_dependency_linpobto__6yes</t>
  </si>
  <si>
    <t>net_mkt_income_pc_fgt0_linpobto__6</t>
  </si>
  <si>
    <t>net_mkt_income_pc_fgt1_linpobto__6</t>
  </si>
  <si>
    <t>net_mkt_income_pc_fgt2_linpobto__6</t>
  </si>
  <si>
    <t>net_mkt_income_pc_dependency_linpobex__6yes</t>
  </si>
  <si>
    <t>net_mkt_income_pc_fgt0_linpobex__6</t>
  </si>
  <si>
    <t>net_mkt_income_pc_fgt1_linpobex__6</t>
  </si>
  <si>
    <t>net_mkt_income_pc_fgt2_linpobex__6</t>
  </si>
  <si>
    <t>net_mkt_incirp_pc_benefits__6</t>
  </si>
  <si>
    <t>net_mkt_incirp_pc_coverage__6</t>
  </si>
  <si>
    <t>net_mkt_incirp_pc_mean__6</t>
  </si>
  <si>
    <t>net_mkt_incirp_pc_dependency_gross_mkt_inc_pc_6yes</t>
  </si>
  <si>
    <t>net_mkt_incirp_pc_dependency_net_mkt_income_pc_6yes</t>
  </si>
  <si>
    <t>net_mkt_incirp_pc_dependency_net_mkt_incirp_pc_6yes</t>
  </si>
  <si>
    <t>net_mkt_incirp_pc_dependency_net_mkt_inc_irpssc_pc_6yes</t>
  </si>
  <si>
    <t>net_mkt_incirp_pc_dependency_dis_inc_pc_6yes</t>
  </si>
  <si>
    <t>net_mkt_incirp_pc_dependency_cons_inc_pc_6yes</t>
  </si>
  <si>
    <t>net_mkt_incirp_pc_dependency_cons_inc_ande_pc_6yes</t>
  </si>
  <si>
    <t>net_mkt_incirp_pc_dependency_final_inc_pc_6yes</t>
  </si>
  <si>
    <t>net_mkt_incirp_pc_dependency_nso_inc_6yes</t>
  </si>
  <si>
    <t>net_mkt_incirp_pc_dependency_linpobto__6yes</t>
  </si>
  <si>
    <t>net_mkt_incirp_pc_fgt0_linpobto__6</t>
  </si>
  <si>
    <t>net_mkt_incirp_pc_fgt1_linpobto__6</t>
  </si>
  <si>
    <t>net_mkt_incirp_pc_fgt2_linpobto__6</t>
  </si>
  <si>
    <t>net_mkt_incirp_pc_dependency_linpobex__6yes</t>
  </si>
  <si>
    <t>net_mkt_incirp_pc_fgt0_linpobex__6</t>
  </si>
  <si>
    <t>net_mkt_incirp_pc_fgt1_linpobex__6</t>
  </si>
  <si>
    <t>net_mkt_incirp_pc_fgt2_linpobex__6</t>
  </si>
  <si>
    <t>net_mkt_inc_irpssc_pc_benefits__6</t>
  </si>
  <si>
    <t>net_mkt_inc_irpssc_pc_coverage__6</t>
  </si>
  <si>
    <t>net_mkt_inc_irpssc_pc_mean__6</t>
  </si>
  <si>
    <t>net_mkt_inc_irpssc_pc_dependency_gross_mkt_inc_pc_6yes</t>
  </si>
  <si>
    <t>net_mkt_inc_irpssc_pc_dependency_net_mkt_income_pc_6yes</t>
  </si>
  <si>
    <t>net_mkt_inc_irpssc_pc_dependency_net_mkt_incirp_pc_6yes</t>
  </si>
  <si>
    <t>net_mkt_inc_irpssc_pc_dependency_net_mkt_inc_irpssc_pc_6yes</t>
  </si>
  <si>
    <t>net_mkt_inc_irpssc_pc_dependency_dis_inc_pc_6yes</t>
  </si>
  <si>
    <t>net_mkt_inc_irpssc_pc_dependency_cons_inc_pc_6yes</t>
  </si>
  <si>
    <t>net_mkt_inc_irpssc_pc_dependency_cons_inc_ande_pc_6yes</t>
  </si>
  <si>
    <t>net_mkt_inc_irpssc_pc_dependency_final_inc_pc_6yes</t>
  </si>
  <si>
    <t>net_mkt_inc_irpssc_pc_dependency_nso_inc_6yes</t>
  </si>
  <si>
    <t>net_mkt_inc_irpssc_pc_dependency_linpobto__6yes</t>
  </si>
  <si>
    <t>net_mkt_inc_irpssc_pc_fgt0_linpobto__6</t>
  </si>
  <si>
    <t>net_mkt_inc_irpssc_pc_fgt1_linpobto__6</t>
  </si>
  <si>
    <t>net_mkt_inc_irpssc_pc_fgt2_linpobto__6</t>
  </si>
  <si>
    <t>net_mkt_inc_irpssc_pc_dependency_linpobex__6yes</t>
  </si>
  <si>
    <t>net_mkt_inc_irpssc_pc_fgt0_linpobex__6</t>
  </si>
  <si>
    <t>net_mkt_inc_irpssc_pc_fgt1_linpobex__6</t>
  </si>
  <si>
    <t>net_mkt_inc_irpssc_pc_fgt2_linpobex__6</t>
  </si>
  <si>
    <t>dis_inc_pc_benefits__6</t>
  </si>
  <si>
    <t>dis_inc_pc_coverage__6</t>
  </si>
  <si>
    <t>dis_inc_pc_mean__6</t>
  </si>
  <si>
    <t>dis_inc_pc_dependency_gross_mkt_inc_pc_6yes</t>
  </si>
  <si>
    <t>dis_inc_pc_dependency_net_mkt_income_pc_6yes</t>
  </si>
  <si>
    <t>dis_inc_pc_dependency_net_mkt_incirp_pc_6yes</t>
  </si>
  <si>
    <t>dis_inc_pc_dependency_net_mkt_inc_irpssc_pc_6yes</t>
  </si>
  <si>
    <t>dis_inc_pc_dependency_dis_inc_pc_6yes</t>
  </si>
  <si>
    <t>dis_inc_pc_dependency_cons_inc_pc_6yes</t>
  </si>
  <si>
    <t>dis_inc_pc_dependency_cons_inc_ande_pc_6yes</t>
  </si>
  <si>
    <t>dis_inc_pc_dependency_final_inc_pc_6yes</t>
  </si>
  <si>
    <t>dis_inc_pc_dependency_nso_inc_6yes</t>
  </si>
  <si>
    <t>dis_inc_pc_dependency_linpobto__6yes</t>
  </si>
  <si>
    <t>dis_inc_pc_fgt0_linpobto__6</t>
  </si>
  <si>
    <t>dis_inc_pc_fgt1_linpobto__6</t>
  </si>
  <si>
    <t>dis_inc_pc_fgt2_linpobto__6</t>
  </si>
  <si>
    <t>dis_inc_pc_dependency_linpobex__6yes</t>
  </si>
  <si>
    <t>dis_inc_pc_fgt0_linpobex__6</t>
  </si>
  <si>
    <t>dis_inc_pc_fgt1_linpobex__6</t>
  </si>
  <si>
    <t>dis_inc_pc_fgt2_linpobex__6</t>
  </si>
  <si>
    <t>cons_inc_pc_benefits__6</t>
  </si>
  <si>
    <t>cons_inc_pc_coverage__6</t>
  </si>
  <si>
    <t>cons_inc_pc_mean__6</t>
  </si>
  <si>
    <t>cons_inc_pc_dependency_gross_mkt_inc_pc_6yes</t>
  </si>
  <si>
    <t>cons_inc_pc_dependency_net_mkt_income_pc_6yes</t>
  </si>
  <si>
    <t>cons_inc_pc_dependency_net_mkt_incirp_pc_6yes</t>
  </si>
  <si>
    <t>cons_inc_pc_dependency_net_mkt_inc_irpssc_pc_6yes</t>
  </si>
  <si>
    <t>cons_inc_pc_dependency_dis_inc_pc_6yes</t>
  </si>
  <si>
    <t>cons_inc_pc_dependency_cons_inc_pc_6yes</t>
  </si>
  <si>
    <t>cons_inc_pc_dependency_cons_inc_ande_pc_6yes</t>
  </si>
  <si>
    <t>cons_inc_pc_dependency_final_inc_pc_6yes</t>
  </si>
  <si>
    <t>cons_inc_pc_dependency_nso_inc_6yes</t>
  </si>
  <si>
    <t>cons_inc_pc_dependency_linpobto__6yes</t>
  </si>
  <si>
    <t>cons_inc_pc_fgt0_linpobto__6</t>
  </si>
  <si>
    <t>cons_inc_pc_fgt1_linpobto__6</t>
  </si>
  <si>
    <t>cons_inc_pc_fgt2_linpobto__6</t>
  </si>
  <si>
    <t>cons_inc_pc_dependency_linpobex__6yes</t>
  </si>
  <si>
    <t>cons_inc_pc_fgt0_linpobex__6</t>
  </si>
  <si>
    <t>cons_inc_pc_fgt1_linpobex__6</t>
  </si>
  <si>
    <t>cons_inc_pc_fgt2_linpobex__6</t>
  </si>
  <si>
    <t>cons_inc_ande_pc_benefits__6</t>
  </si>
  <si>
    <t>cons_inc_ande_pc_coverage__6</t>
  </si>
  <si>
    <t>cons_inc_ande_pc_mean__6</t>
  </si>
  <si>
    <t>cons_inc_ande_pc_dependency_gross_mkt_inc_pc_6yes</t>
  </si>
  <si>
    <t>cons_inc_ande_pc_dependency_net_mkt_income_pc_6yes</t>
  </si>
  <si>
    <t>cons_inc_ande_pc_dependency_net_mkt_incirp_pc_6yes</t>
  </si>
  <si>
    <t>cons_inc_ande_pc_dependency_net_mkt_inc_irpssc_pc_6yes</t>
  </si>
  <si>
    <t>cons_inc_ande_pc_dependency_dis_inc_pc_6yes</t>
  </si>
  <si>
    <t>cons_inc_ande_pc_dependency_cons_inc_pc_6yes</t>
  </si>
  <si>
    <t>cons_inc_ande_pc_dependency_cons_inc_ande_pc_6yes</t>
  </si>
  <si>
    <t>cons_inc_ande_pc_dependency_final_inc_pc_6yes</t>
  </si>
  <si>
    <t>cons_inc_ande_pc_dependency_nso_inc_6yes</t>
  </si>
  <si>
    <t>cons_inc_ande_pc_dependency_linpobto__6yes</t>
  </si>
  <si>
    <t>cons_inc_ande_pc_fgt0_linpobto__6</t>
  </si>
  <si>
    <t>cons_inc_ande_pc_fgt1_linpobto__6</t>
  </si>
  <si>
    <t>cons_inc_ande_pc_fgt2_linpobto__6</t>
  </si>
  <si>
    <t>cons_inc_ande_pc_dependency_linpobex__6yes</t>
  </si>
  <si>
    <t>cons_inc_ande_pc_fgt0_linpobex__6</t>
  </si>
  <si>
    <t>cons_inc_ande_pc_fgt1_linpobex__6</t>
  </si>
  <si>
    <t>cons_inc_ande_pc_fgt2_linpobex__6</t>
  </si>
  <si>
    <t>final_inc_pc_benefits__6</t>
  </si>
  <si>
    <t>final_inc_pc_coverage__6</t>
  </si>
  <si>
    <t>final_inc_pc_mean__6</t>
  </si>
  <si>
    <t>final_inc_pc_dependency_gross_mkt_inc_pc_6yes</t>
  </si>
  <si>
    <t>final_inc_pc_dependency_net_mkt_income_pc_6yes</t>
  </si>
  <si>
    <t>final_inc_pc_dependency_net_mkt_incirp_pc_6yes</t>
  </si>
  <si>
    <t>final_inc_pc_dependency_net_mkt_inc_irpssc_pc_6yes</t>
  </si>
  <si>
    <t>final_inc_pc_dependency_dis_inc_pc_6yes</t>
  </si>
  <si>
    <t>final_inc_pc_dependency_cons_inc_pc_6yes</t>
  </si>
  <si>
    <t>final_inc_pc_dependency_cons_inc_ande_pc_6yes</t>
  </si>
  <si>
    <t>final_inc_pc_dependency_final_inc_pc_6yes</t>
  </si>
  <si>
    <t>final_inc_pc_dependency_nso_inc_6yes</t>
  </si>
  <si>
    <t>final_inc_pc_dependency_linpobto__6yes</t>
  </si>
  <si>
    <t>final_inc_pc_fgt0_linpobto__6</t>
  </si>
  <si>
    <t>final_inc_pc_fgt1_linpobto__6</t>
  </si>
  <si>
    <t>final_inc_pc_fgt2_linpobto__6</t>
  </si>
  <si>
    <t>final_inc_pc_dependency_linpobex__6yes</t>
  </si>
  <si>
    <t>final_inc_pc_fgt0_linpobex__6</t>
  </si>
  <si>
    <t>final_inc_pc_fgt1_linpobex__6</t>
  </si>
  <si>
    <t>final_inc_pc_fgt2_linpobex__6</t>
  </si>
  <si>
    <t>nso_inc_benefits__6</t>
  </si>
  <si>
    <t>nso_inc_coverage__6</t>
  </si>
  <si>
    <t>nso_inc_mean__6</t>
  </si>
  <si>
    <t>nso_inc_dependency_gross_mkt_inc_pc_6yes</t>
  </si>
  <si>
    <t>nso_inc_dependency_net_mkt_income_pc_6yes</t>
  </si>
  <si>
    <t>nso_inc_dependency_net_mkt_incirp_pc_6yes</t>
  </si>
  <si>
    <t>nso_inc_dependency_net_mkt_inc_irpssc_pc_6yes</t>
  </si>
  <si>
    <t>nso_inc_dependency_dis_inc_pc_6yes</t>
  </si>
  <si>
    <t>nso_inc_dependency_cons_inc_pc_6yes</t>
  </si>
  <si>
    <t>nso_inc_dependency_cons_inc_ande_pc_6yes</t>
  </si>
  <si>
    <t>nso_inc_dependency_final_inc_pc_6yes</t>
  </si>
  <si>
    <t>nso_inc_dependency_nso_inc_6yes</t>
  </si>
  <si>
    <t>nso_inc_dependency_linpobto__6yes</t>
  </si>
  <si>
    <t>nso_inc_fgt0_linpobto__6</t>
  </si>
  <si>
    <t>nso_inc_fgt1_linpobto__6</t>
  </si>
  <si>
    <t>nso_inc_fgt2_linpobto__6</t>
  </si>
  <si>
    <t>nso_inc_dependency_linpobex__6yes</t>
  </si>
  <si>
    <t>nso_inc_fgt0_linpobex__6</t>
  </si>
  <si>
    <t>nso_inc_fgt1_linpobex__6</t>
  </si>
  <si>
    <t>nso_inc_fgt2_linpobex__6</t>
  </si>
  <si>
    <t>ssc_pc_dependency_gross_mkt_inc_pc_6yes</t>
  </si>
  <si>
    <t>ssc_pc_dependency_net_mkt_income_pc_6yes</t>
  </si>
  <si>
    <t>ssc_pc_dependency_net_mkt_incirp_pc_6yes</t>
  </si>
  <si>
    <t>ssc_pc_dependency_net_mkt_inc_irpssc_pc_6yes</t>
  </si>
  <si>
    <t>ssc_pc_dependency_dis_inc_pc_6yes</t>
  </si>
  <si>
    <t>ssc_pc_dependency_cons_inc_pc_6yes</t>
  </si>
  <si>
    <t>ssc_pc_dependency_cons_inc_ande_pc_6yes</t>
  </si>
  <si>
    <t>ssc_pc_dependency_final_inc_pc_6yes</t>
  </si>
  <si>
    <t>ssc_pc_dependency_nso_inc_6yes</t>
  </si>
  <si>
    <t>ssc_pc_dependency_linpobto__6yes</t>
  </si>
  <si>
    <t>ssc_pc_dependency_linpobex__6yes</t>
  </si>
  <si>
    <t>poverty_ande_fgt0_linpobto__6</t>
  </si>
  <si>
    <t>poverty_ande_fgt1_linpobto__6</t>
  </si>
  <si>
    <t>poverty_ande_fgt2_linpobto__6</t>
  </si>
  <si>
    <t>poverty_ande_fgt0_linpobex__6</t>
  </si>
  <si>
    <t>poverty_ande_fgt1_linpobex__6</t>
  </si>
  <si>
    <t>poverty_ande_fgt2_linpobex__6</t>
  </si>
  <si>
    <t>inc_labor_tax_pc_fgt0_linpobto__6</t>
  </si>
  <si>
    <t>inc_labor_tax_pc_fgt1_linpobto__6</t>
  </si>
  <si>
    <t>inc_labor_tax_pc_fgt2_linpobto__6</t>
  </si>
  <si>
    <t>inc_labor_tax_pc_fgt0_linpobex__6</t>
  </si>
  <si>
    <t>inc_labor_tax_pc_fgt1_linpobex__6</t>
  </si>
  <si>
    <t>inc_labor_tax_pc_fgt2_linpobex__6</t>
  </si>
  <si>
    <t>inc_tot_deduction_taken_pc_fgt0_linpobto__6</t>
  </si>
  <si>
    <t>inc_tot_deduction_taken_pc_fgt1_linpobto__6</t>
  </si>
  <si>
    <t>inc_tot_deduction_taken_pc_fgt2_linpobto__6</t>
  </si>
  <si>
    <t>inc_tot_deduction_taken_pc_fgt0_linpobex__6</t>
  </si>
  <si>
    <t>inc_tot_deduction_taken_pc_fgt1_linpobex__6</t>
  </si>
  <si>
    <t>inc_tot_deduction_taken_pc_fgt2_linpobex__6</t>
  </si>
  <si>
    <t>inc_monto_iva_pc_fgt0_linpobto__6</t>
  </si>
  <si>
    <t>inc_monto_iva_pc_fgt1_linpobto__6</t>
  </si>
  <si>
    <t>inc_monto_iva_pc_fgt2_linpobto__6</t>
  </si>
  <si>
    <t>inc_monto_iva_pc_fgt0_linpobex__6</t>
  </si>
  <si>
    <t>inc_monto_iva_pc_fgt1_linpobex__6</t>
  </si>
  <si>
    <t>inc_monto_iva_pc_fgt2_linpobex__6</t>
  </si>
  <si>
    <t>inc_monto_isc_pc_fgt0_linpobto__6</t>
  </si>
  <si>
    <t>inc_monto_isc_pc_fgt1_linpobto__6</t>
  </si>
  <si>
    <t>inc_monto_isc_pc_fgt2_linpobto__6</t>
  </si>
  <si>
    <t>inc_monto_isc_pc_fgt0_linpobex__6</t>
  </si>
  <si>
    <t>inc_monto_isc_pc_fgt1_linpobex__6</t>
  </si>
  <si>
    <t>inc_monto_isc_pc_fgt2_linpobex__6</t>
  </si>
  <si>
    <t>inc_ssc_pc_fgt0_linpobto__6</t>
  </si>
  <si>
    <t>inc_ssc_pc_fgt1_linpobto__6</t>
  </si>
  <si>
    <t>inc_ssc_pc_fgt2_linpobto__6</t>
  </si>
  <si>
    <t>inc_ssc_pc_fgt0_linpobex__6</t>
  </si>
  <si>
    <t>inc_ssc_pc_fgt1_linpobex__6</t>
  </si>
  <si>
    <t>inc_ssc_pc_fgt2_linpobex__6</t>
  </si>
  <si>
    <t>inc_uprod_tax_pc_fgt0_linpobto__6</t>
  </si>
  <si>
    <t>inc_uprod_tax_pc_fgt1_linpobto__6</t>
  </si>
  <si>
    <t>inc_uprod_tax_pc_fgt2_linpobto__6</t>
  </si>
  <si>
    <t>inc_uprod_tax_pc_fgt0_linpobex__6</t>
  </si>
  <si>
    <t>inc_uprod_tax_pc_fgt1_linpobex__6</t>
  </si>
  <si>
    <t>inc_uprod_tax_pc_fgt2_linpobex__6</t>
  </si>
  <si>
    <t>inc_tot_ire_pc_fgt0_linpobto__6</t>
  </si>
  <si>
    <t>inc_tot_ire_pc_fgt1_linpobto__6</t>
  </si>
  <si>
    <t>inc_tot_ire_pc_fgt2_linpobto__6</t>
  </si>
  <si>
    <t>inc_tot_ire_pc_fgt0_linpobex__6</t>
  </si>
  <si>
    <t>inc_tot_ire_pc_fgt1_linpobex__6</t>
  </si>
  <si>
    <t>inc_tot_ire_pc_fgt2_linpobex__6</t>
  </si>
  <si>
    <t>tot_ire_pc_beneficiaries__6</t>
  </si>
  <si>
    <t>tot_ire_pc_benefits__6</t>
  </si>
  <si>
    <t>tot_ire_pc_coverage__6</t>
  </si>
  <si>
    <t>tot_ire_pc_mean__6</t>
  </si>
  <si>
    <t>inc_monto_shock_pc_fgt0_linpobto__6</t>
  </si>
  <si>
    <t>inc_monto_shock_pc_fgt1_linpobto__6</t>
  </si>
  <si>
    <t>inc_monto_shock_pc_fgt2_linpobto__6</t>
  </si>
  <si>
    <t>inc_monto_shock_pc_fgt0_linpobex__6</t>
  </si>
  <si>
    <t>inc_monto_shock_pc_fgt1_linpobex__6</t>
  </si>
  <si>
    <t>inc_monto_shock_pc_fgt2_linpobex__6</t>
  </si>
  <si>
    <t>inc_monto_nafta_pc_fgt0_linpobto__6</t>
  </si>
  <si>
    <t>inc_monto_nafta_pc_fgt1_linpobto__6</t>
  </si>
  <si>
    <t>inc_monto_nafta_pc_fgt2_linpobto__6</t>
  </si>
  <si>
    <t>inc_monto_nafta_pc_fgt0_linpobex__6</t>
  </si>
  <si>
    <t>inc_monto_nafta_pc_fgt1_linpobex__6</t>
  </si>
  <si>
    <t>inc_monto_nafta_pc_fgt2_linpobex__6</t>
  </si>
  <si>
    <t>inc_monto_shock_dir_pc_fgt0_linpobto__6</t>
  </si>
  <si>
    <t>inc_monto_shock_dir_pc_fgt1_linpobto__6</t>
  </si>
  <si>
    <t>inc_monto_shock_dir_pc_fgt2_linpobto__6</t>
  </si>
  <si>
    <t>inc_monto_shock_dir_pc_fgt0_linpobex__6</t>
  </si>
  <si>
    <t>inc_monto_shock_dir_pc_fgt1_linpobex__6</t>
  </si>
  <si>
    <t>inc_monto_shock_dir_pc_fgt2_linpobex__6</t>
  </si>
  <si>
    <t>inc_monto_shock_indir_pc_fgt0_linpobto__6</t>
  </si>
  <si>
    <t>inc_monto_shock_indir_pc_fgt1_linpobto__6</t>
  </si>
  <si>
    <t>inc_monto_shock_indir_pc_fgt2_linpobto__6</t>
  </si>
  <si>
    <t>inc_monto_shock_indir_pc_fgt0_linpobex__6</t>
  </si>
  <si>
    <t>inc_monto_shock_indir_pc_fgt1_linpobex__6</t>
  </si>
  <si>
    <t>inc_monto_shock_indir_pc_fgt2_linpobex__6</t>
  </si>
  <si>
    <t>inc_dividendo_tax_pc_fgt0_linpobto__6</t>
  </si>
  <si>
    <t>inc_dividendo_tax_pc_fgt1_linpobto__6</t>
  </si>
  <si>
    <t>inc_dividendo_tax_pc_fgt2_linpobto__6</t>
  </si>
  <si>
    <t>inc_dividendo_tax_pc_fgt0_linpobex__6</t>
  </si>
  <si>
    <t>inc_dividendo_tax_pc_fgt1_linpobex__6</t>
  </si>
  <si>
    <t>inc_dividendo_tax_pc_fgt2_linpobex__6</t>
  </si>
  <si>
    <t>inc_alquiler_tax_pc_fgt0_linpobto__6</t>
  </si>
  <si>
    <t>inc_alquiler_tax_pc_fgt1_linpobto__6</t>
  </si>
  <si>
    <t>inc_alquiler_tax_pc_fgt2_linpobto__6</t>
  </si>
  <si>
    <t>inc_alquiler_tax_pc_fgt0_linpobex__6</t>
  </si>
  <si>
    <t>inc_alquiler_tax_pc_fgt1_linpobex__6</t>
  </si>
  <si>
    <t>inc_alquiler_tax_pc_fgt2_linpobex__6</t>
  </si>
  <si>
    <t>inc_tot_pit_pc_fgt0_linpobto__6</t>
  </si>
  <si>
    <t>inc_tot_pit_pc_fgt1_linpobto__6</t>
  </si>
  <si>
    <t>inc_tot_pit_pc_fgt2_linpobto__6</t>
  </si>
  <si>
    <t>inc_tot_pit_pc_fgt0_linpobex__6</t>
  </si>
  <si>
    <t>inc_tot_pit_pc_fgt1_linpobex__6</t>
  </si>
  <si>
    <t>inc_tot_pit_pc_fgt2_linpobex__6</t>
  </si>
  <si>
    <t>inc_tot_dit_pc_fgt0_linpobto__6</t>
  </si>
  <si>
    <t>inc_tot_dit_pc_fgt1_linpobto__6</t>
  </si>
  <si>
    <t>inc_tot_dit_pc_fgt2_linpobto__6</t>
  </si>
  <si>
    <t>inc_tot_dit_pc_fgt0_linpobex__6</t>
  </si>
  <si>
    <t>inc_tot_dit_pc_fgt1_linpobex__6</t>
  </si>
  <si>
    <t>inc_tot_dit_pc_fgt2_linpobex__6</t>
  </si>
  <si>
    <t>inc_tot_dit_corp_pc_fgt0_linpobto__6</t>
  </si>
  <si>
    <t>inc_tot_dit_corp_pc_fgt1_linpobto__6</t>
  </si>
  <si>
    <t>inc_tot_dit_corp_pc_fgt2_linpobto__6</t>
  </si>
  <si>
    <t>inc_tot_dit_corp_pc_fgt0_linpobex__6</t>
  </si>
  <si>
    <t>inc_tot_dit_corp_pc_fgt1_linpobex__6</t>
  </si>
  <si>
    <t>inc_tot_dit_corp_pc_fgt2_linpobex__6</t>
  </si>
  <si>
    <t>inc_iragro_pc_fgt0_linpobto__6</t>
  </si>
  <si>
    <t>inc_iragro_pc_fgt1_linpobto__6</t>
  </si>
  <si>
    <t>inc_iragro_pc_fgt2_linpobto__6</t>
  </si>
  <si>
    <t>inc_iragro_pc_fgt0_linpobex__6</t>
  </si>
  <si>
    <t>inc_iragro_pc_fgt1_linpobex__6</t>
  </si>
  <si>
    <t>inc_iragro_pc_fgt2_linpobex__6</t>
  </si>
  <si>
    <t>tot_ire_pc_dependency_gross_mkt_inc_pc_6yes</t>
  </si>
  <si>
    <t>tot_ire_pc_dependency_net_mkt_income_pc_6yes</t>
  </si>
  <si>
    <t>tot_ire_pc_dependency_net_mkt_incirp_pc_6yes</t>
  </si>
  <si>
    <t>tot_ire_pc_dependency_net_mkt_inc_irpssc_pc_6yes</t>
  </si>
  <si>
    <t>tot_ire_pc_dependency_dis_inc_pc_6yes</t>
  </si>
  <si>
    <t>tot_ire_pc_dependency_cons_inc_pc_6yes</t>
  </si>
  <si>
    <t>tot_ire_pc_dependency_cons_inc_ande_pc_6yes</t>
  </si>
  <si>
    <t>tot_ire_pc_dependency_final_inc_pc_6yes</t>
  </si>
  <si>
    <t>tot_ire_pc_dependency_nso_inc_6yes</t>
  </si>
  <si>
    <t>tot_ire_pc_dependency_linpobto__6yes</t>
  </si>
  <si>
    <t>tot_ire_pc_dependency_linpobex__6yes</t>
  </si>
  <si>
    <t>monto_shock_pc_beneficiaries__6</t>
  </si>
  <si>
    <t>monto_shock_pc_benefits__6</t>
  </si>
  <si>
    <t>monto_shock_pc_coverage__6</t>
  </si>
  <si>
    <t>monto_shock_pc_mean__6</t>
  </si>
  <si>
    <t>inc_iracis_pc_fgt0_linpobto__6</t>
  </si>
  <si>
    <t>inc_iracis_pc_fgt1_linpobto__6</t>
  </si>
  <si>
    <t>inc_iracis_pc_fgt2_linpobto__6</t>
  </si>
  <si>
    <t>inc_iracis_pc_fgt0_linpobex__6</t>
  </si>
  <si>
    <t>inc_iracis_pc_fgt1_linpobex__6</t>
  </si>
  <si>
    <t>inc_iracis_pc_fgt2_linpobex__6</t>
  </si>
  <si>
    <t>inc_irpc_pc_fgt0_linpobto__6</t>
  </si>
  <si>
    <t>inc_irpc_pc_fgt1_linpobto__6</t>
  </si>
  <si>
    <t>inc_irpc_pc_fgt2_linpobto__6</t>
  </si>
  <si>
    <t>inc_irpc_pc_fgt0_linpobex__6</t>
  </si>
  <si>
    <t>inc_irpc_pc_fgt1_linpobex__6</t>
  </si>
  <si>
    <t>inc_irpc_pc_fgt2_linpobex__6</t>
  </si>
  <si>
    <t>inc_tekopora_inc_pc_fgt0_linpobto__6</t>
  </si>
  <si>
    <t>inc_tekopora_inc_pc_fgt1_linpobto__6</t>
  </si>
  <si>
    <t>inc_tekopora_inc_pc_fgt2_linpobto__6</t>
  </si>
  <si>
    <t>inc_tekopora_inc_pc_fgt0_linpobex__6</t>
  </si>
  <si>
    <t>inc_tekopora_inc_pc_fgt1_linpobex__6</t>
  </si>
  <si>
    <t>inc_tekopora_inc_pc_fgt2_linpobex__6</t>
  </si>
  <si>
    <t>inc_famassist_inc_pc_fgt0_linpobto__6</t>
  </si>
  <si>
    <t>inc_famassist_inc_pc_fgt1_linpobto__6</t>
  </si>
  <si>
    <t>inc_famassist_inc_pc_fgt2_linpobto__6</t>
  </si>
  <si>
    <t>inc_famassist_inc_pc_fgt0_linpobex__6</t>
  </si>
  <si>
    <t>inc_famassist_inc_pc_fgt1_linpobex__6</t>
  </si>
  <si>
    <t>inc_famassist_inc_pc_fgt2_linpobex__6</t>
  </si>
  <si>
    <t>inc_adulto_inc_pc_fgt0_linpobto__6</t>
  </si>
  <si>
    <t>inc_adulto_inc_pc_fgt1_linpobto__6</t>
  </si>
  <si>
    <t>inc_adulto_inc_pc_fgt2_linpobto__6</t>
  </si>
  <si>
    <t>inc_adulto_inc_pc_fgt0_linpobex__6</t>
  </si>
  <si>
    <t>inc_adulto_inc_pc_fgt1_linpobex__6</t>
  </si>
  <si>
    <t>inc_adulto_inc_pc_fgt2_linpobex__6</t>
  </si>
  <si>
    <t>inc_agtrans_inc_pc_fgt0_linpobto__6</t>
  </si>
  <si>
    <t>inc_agtrans_inc_pc_fgt1_linpobto__6</t>
  </si>
  <si>
    <t>inc_agtrans_inc_pc_fgt2_linpobto__6</t>
  </si>
  <si>
    <t>inc_agtrans_inc_pc_fgt0_linpobex__6</t>
  </si>
  <si>
    <t>inc_agtrans_inc_pc_fgt1_linpobex__6</t>
  </si>
  <si>
    <t>inc_agtrans_inc_pc_fgt2_linpobex__6</t>
  </si>
  <si>
    <t>inc_elec_sub_pc_fgt0_linpobto__6</t>
  </si>
  <si>
    <t>inc_elec_sub_pc_fgt1_linpobto__6</t>
  </si>
  <si>
    <t>inc_elec_sub_pc_fgt2_linpobto__6</t>
  </si>
  <si>
    <t>inc_elec_sub_pc_fgt0_linpobex__6</t>
  </si>
  <si>
    <t>inc_elec_sub_pc_fgt1_linpobex__6</t>
  </si>
  <si>
    <t>inc_elec_sub_pc_fgt2_linpobex__6</t>
  </si>
  <si>
    <t>inc_transporte_sub_pc_fgt0_linpobto__6</t>
  </si>
  <si>
    <t>inc_transporte_sub_pc_fgt1_linpobto__6</t>
  </si>
  <si>
    <t>inc_transporte_sub_pc_fgt2_linpobto__6</t>
  </si>
  <si>
    <t>inc_transporte_sub_pc_fgt0_linpobex__6</t>
  </si>
  <si>
    <t>inc_transporte_sub_pc_fgt1_linpobex__6</t>
  </si>
  <si>
    <t>inc_transporte_sub_pc_fgt2_linpobex__6</t>
  </si>
  <si>
    <t>inc_senavitat_sub_pc_fgt0_linpobto__6</t>
  </si>
  <si>
    <t>inc_senavitat_sub_pc_fgt1_linpobto__6</t>
  </si>
  <si>
    <t>inc_senavitat_sub_pc_fgt2_linpobto__6</t>
  </si>
  <si>
    <t>inc_senavitat_sub_pc_fgt0_linpobex__6</t>
  </si>
  <si>
    <t>inc_senavitat_sub_pc_fgt1_linpobex__6</t>
  </si>
  <si>
    <t>inc_senavitat_sub_pc_fgt2_linpobex__6</t>
  </si>
  <si>
    <t>inc_becas_pc_fgt0_linpobto__6</t>
  </si>
  <si>
    <t>inc_becas_pc_fgt1_linpobto__6</t>
  </si>
  <si>
    <t>inc_becas_pc_fgt2_linpobto__6</t>
  </si>
  <si>
    <t>inc_becas_pc_fgt0_linpobex__6</t>
  </si>
  <si>
    <t>inc_becas_pc_fgt1_linpobex__6</t>
  </si>
  <si>
    <t>inc_becas_pc_fgt2_linpobex__6</t>
  </si>
  <si>
    <t>monto_nafta_pc_beneficiaries__6</t>
  </si>
  <si>
    <t>monto_nafta_pc_benefits__6</t>
  </si>
  <si>
    <t>monto_nafta_pc_coverage__6</t>
  </si>
  <si>
    <t>monto_nafta_pc_mean__6</t>
  </si>
  <si>
    <t>inc_edupubpreesc_pc_fgt0_linpobto__6</t>
  </si>
  <si>
    <t>inc_edupubpreesc_pc_fgt1_linpobto__6</t>
  </si>
  <si>
    <t>inc_edupubpreesc_pc_fgt2_linpobto__6</t>
  </si>
  <si>
    <t>inc_edupubpreesc_pc_fgt0_linpobex__6</t>
  </si>
  <si>
    <t>inc_edupubpreesc_pc_fgt1_linpobex__6</t>
  </si>
  <si>
    <t>inc_edupubpreesc_pc_fgt2_linpobex__6</t>
  </si>
  <si>
    <t>inc_edupubprim_pc_fgt0_linpobto__6</t>
  </si>
  <si>
    <t>inc_edupubprim_pc_fgt1_linpobto__6</t>
  </si>
  <si>
    <t>inc_edupubprim_pc_fgt2_linpobto__6</t>
  </si>
  <si>
    <t>inc_edupubprim_pc_fgt0_linpobex__6</t>
  </si>
  <si>
    <t>inc_edupubprim_pc_fgt1_linpobex__6</t>
  </si>
  <si>
    <t>inc_edupubprim_pc_fgt2_linpobex__6</t>
  </si>
  <si>
    <t>inc_edupubsec_pc_fgt0_linpobto__6</t>
  </si>
  <si>
    <t>inc_edupubsec_pc_fgt1_linpobto__6</t>
  </si>
  <si>
    <t>inc_edupubsec_pc_fgt2_linpobto__6</t>
  </si>
  <si>
    <t>inc_edupubsec_pc_fgt0_linpobex__6</t>
  </si>
  <si>
    <t>inc_edupubsec_pc_fgt1_linpobex__6</t>
  </si>
  <si>
    <t>inc_edupubsec_pc_fgt2_linpobex__6</t>
  </si>
  <si>
    <t>inc_edupubuni_pc_fgt0_linpobto__6</t>
  </si>
  <si>
    <t>inc_edupubuni_pc_fgt1_linpobto__6</t>
  </si>
  <si>
    <t>inc_edupubuni_pc_fgt2_linpobto__6</t>
  </si>
  <si>
    <t>inc_edupubuni_pc_fgt0_linpobex__6</t>
  </si>
  <si>
    <t>inc_edupubuni_pc_fgt1_linpobex__6</t>
  </si>
  <si>
    <t>inc_edupubuni_pc_fgt2_linpobex__6</t>
  </si>
  <si>
    <t>inc_transfood_pc_fgt0_linpobto__6</t>
  </si>
  <si>
    <t>inc_transfood_pc_fgt1_linpobto__6</t>
  </si>
  <si>
    <t>inc_transfood_pc_fgt2_linpobto__6</t>
  </si>
  <si>
    <t>inc_transfood_pc_fgt0_linpobex__6</t>
  </si>
  <si>
    <t>inc_transfood_pc_fgt1_linpobex__6</t>
  </si>
  <si>
    <t>inc_transfood_pc_fgt2_linpobex__6</t>
  </si>
  <si>
    <t>inc_transutil_pc_fgt0_linpobto__6</t>
  </si>
  <si>
    <t>inc_transutil_pc_fgt1_linpobto__6</t>
  </si>
  <si>
    <t>inc_transutil_pc_fgt2_linpobto__6</t>
  </si>
  <si>
    <t>inc_transutil_pc_fgt0_linpobex__6</t>
  </si>
  <si>
    <t>inc_transutil_pc_fgt1_linpobex__6</t>
  </si>
  <si>
    <t>inc_transutil_pc_fgt2_linpobex__6</t>
  </si>
  <si>
    <t>inc_adultomayor_uni_pc_fgt0_linpobto__6</t>
  </si>
  <si>
    <t>inc_adultomayor_uni_pc_fgt1_linpobto__6</t>
  </si>
  <si>
    <t>inc_adultomayor_uni_pc_fgt2_linpobto__6</t>
  </si>
  <si>
    <t>inc_adultomayor_uni_pc_fgt0_linpobex__6</t>
  </si>
  <si>
    <t>inc_adultomayor_uni_pc_fgt1_linpobex__6</t>
  </si>
  <si>
    <t>inc_adultomayor_uni_pc_fgt2_linpobex__6</t>
  </si>
  <si>
    <t>inc_monto_sub_andeFS_pc_pc_fgt0_linpobto__6</t>
  </si>
  <si>
    <t>inc_monto_sub_andeFS_pc_pc_fgt1_linpobto__6</t>
  </si>
  <si>
    <t>inc_monto_sub_andeFS_pc_pc_fgt2_linpobto__6</t>
  </si>
  <si>
    <t>inc_monto_sub_andeFS_pc_pc_fgt0_linpobex__6</t>
  </si>
  <si>
    <t>inc_monto_sub_andeFS_pc_pc_fgt1_linpobex__6</t>
  </si>
  <si>
    <t>inc_monto_sub_andeFS_pc_pc_fgt2_linpobex__6</t>
  </si>
  <si>
    <t>inc_monto_tekopora_pc_fgt0_linpobto__6</t>
  </si>
  <si>
    <t>inc_monto_tekopora_pc_fgt1_linpobto__6</t>
  </si>
  <si>
    <t>inc_monto_tekopora_pc_fgt2_linpobto__6</t>
  </si>
  <si>
    <t>inc_monto_tekopora_pc_fgt0_linpobex__6</t>
  </si>
  <si>
    <t>inc_monto_tekopora_pc_fgt1_linpobex__6</t>
  </si>
  <si>
    <t>inc_monto_tekopora_pc_fgt2_linpobex__6</t>
  </si>
  <si>
    <t>inc_monto_adulto_pc_fgt0_linpobto__6</t>
  </si>
  <si>
    <t>inc_monto_adulto_pc_fgt1_linpobto__6</t>
  </si>
  <si>
    <t>inc_monto_adulto_pc_fgt2_linpobto__6</t>
  </si>
  <si>
    <t>inc_monto_adulto_pc_fgt0_linpobex__6</t>
  </si>
  <si>
    <t>inc_monto_adulto_pc_fgt1_linpobex__6</t>
  </si>
  <si>
    <t>inc_monto_adulto_pc_fgt2_linpobex__6</t>
  </si>
  <si>
    <t>monto_nafta_pc_dependency_gross_mkt_inc_pc_6yes</t>
  </si>
  <si>
    <t>monto_nafta_pc_dependency_net_mkt_income_pc_6yes</t>
  </si>
  <si>
    <t>monto_nafta_pc_dependency_net_mkt_incirp_pc_6yes</t>
  </si>
  <si>
    <t>monto_nafta_pc_dependency_net_mkt_inc_irpssc_pc_6yes</t>
  </si>
  <si>
    <t>monto_nafta_pc_dependency_dis_inc_pc_6yes</t>
  </si>
  <si>
    <t>monto_nafta_pc_dependency_cons_inc_pc_6yes</t>
  </si>
  <si>
    <t>monto_nafta_pc_dependency_cons_inc_ande_pc_6yes</t>
  </si>
  <si>
    <t>monto_nafta_pc_dependency_final_inc_pc_6yes</t>
  </si>
  <si>
    <t>monto_nafta_pc_dependency_nso_inc_6yes</t>
  </si>
  <si>
    <t>monto_nafta_pc_dependency_linpobto__6yes</t>
  </si>
  <si>
    <t>monto_nafta_pc_dependency_linpobex__6yes</t>
  </si>
  <si>
    <t>labor_tax_pc_beneficiaries__7</t>
  </si>
  <si>
    <t>labor_tax_pc_benefits__7</t>
  </si>
  <si>
    <t>labor_tax_pc_coverage__7</t>
  </si>
  <si>
    <t>labor_tax_pc_mean__7</t>
  </si>
  <si>
    <t>inc_monto_becmed_pc_fgt0_linpobto__7</t>
  </si>
  <si>
    <t>inc_monto_becmed_pc_fgt1_linpobto__7</t>
  </si>
  <si>
    <t>inc_monto_becmed_pc_fgt2_linpobto__7</t>
  </si>
  <si>
    <t>inc_monto_becmed_pc_fgt0_linpobex__7</t>
  </si>
  <si>
    <t>inc_monto_becmed_pc_fgt1_linpobex__7</t>
  </si>
  <si>
    <t>inc_monto_becmed_pc_fgt2_linpobex__7</t>
  </si>
  <si>
    <t>inc_monto_becsup_pc_fgt0_linpobto__7</t>
  </si>
  <si>
    <t>inc_monto_becsup_pc_fgt1_linpobto__7</t>
  </si>
  <si>
    <t>inc_monto_becsup_pc_fgt2_linpobto__7</t>
  </si>
  <si>
    <t>inc_monto_becsup_pc_fgt0_linpobex__7</t>
  </si>
  <si>
    <t>inc_monto_becsup_pc_fgt1_linpobex__7</t>
  </si>
  <si>
    <t>inc_monto_becsup_pc_fgt2_linpobex__7</t>
  </si>
  <si>
    <t>inc_monto_transesp_pc_fgt0_linpobto__7</t>
  </si>
  <si>
    <t>inc_monto_transesp_pc_fgt1_linpobto__7</t>
  </si>
  <si>
    <t>inc_monto_transesp_pc_fgt2_linpobto__7</t>
  </si>
  <si>
    <t>inc_monto_transesp_pc_fgt0_linpobex__7</t>
  </si>
  <si>
    <t>inc_monto_transesp_pc_fgt1_linpobex__7</t>
  </si>
  <si>
    <t>inc_monto_transesp_pc_fgt2_linpobex__7</t>
  </si>
  <si>
    <t>inc_monto_transutil_pc_fgt0_linpobto__7</t>
  </si>
  <si>
    <t>inc_monto_transutil_pc_fgt1_linpobto__7</t>
  </si>
  <si>
    <t>inc_monto_transutil_pc_fgt2_linpobto__7</t>
  </si>
  <si>
    <t>inc_monto_transutil_pc_fgt0_linpobex__7</t>
  </si>
  <si>
    <t>inc_monto_transutil_pc_fgt1_linpobex__7</t>
  </si>
  <si>
    <t>inc_monto_transutil_pc_fgt2_linpobex__7</t>
  </si>
  <si>
    <t>inc_monto_pyty1_pc_fgt0_linpobto__7</t>
  </si>
  <si>
    <t>inc_monto_pyty1_pc_fgt1_linpobto__7</t>
  </si>
  <si>
    <t>inc_monto_pyty1_pc_fgt2_linpobto__7</t>
  </si>
  <si>
    <t>inc_monto_pyty1_pc_fgt0_linpobex__7</t>
  </si>
  <si>
    <t>inc_monto_pyty1_pc_fgt1_linpobex__7</t>
  </si>
  <si>
    <t>inc_monto_pyty1_pc_fgt2_linpobex__7</t>
  </si>
  <si>
    <t>inc_monto_pyty2_pc_fgt0_linpobto__7</t>
  </si>
  <si>
    <t>inc_monto_pyty2_pc_fgt1_linpobto__7</t>
  </si>
  <si>
    <t>inc_monto_pyty2_pc_fgt2_linpobto__7</t>
  </si>
  <si>
    <t>inc_monto_pyty2_pc_fgt0_linpobex__7</t>
  </si>
  <si>
    <t>inc_monto_pyty2_pc_fgt1_linpobex__7</t>
  </si>
  <si>
    <t>inc_monto_pyty2_pc_fgt2_linpobex__7</t>
  </si>
  <si>
    <t>inc_monto_nangareko_pc_fgt0_linpobto__7</t>
  </si>
  <si>
    <t>inc_monto_nangareko_pc_fgt1_linpobto__7</t>
  </si>
  <si>
    <t>inc_monto_nangareko_pc_fgt2_linpobto__7</t>
  </si>
  <si>
    <t>inc_monto_nangareko_pc_fgt0_linpobex__7</t>
  </si>
  <si>
    <t>inc_monto_nangareko_pc_fgt1_linpobex__7</t>
  </si>
  <si>
    <t>inc_monto_nangareko_pc_fgt2_linpobex__7</t>
  </si>
  <si>
    <t>inc_saludpub_pc_fgt0_linpobto__7</t>
  </si>
  <si>
    <t>inc_saludpub_pc_fgt1_linpobto__7</t>
  </si>
  <si>
    <t>inc_saludpub_pc_fgt2_linpobto__7</t>
  </si>
  <si>
    <t>inc_saludpub_pc_fgt0_linpobex__7</t>
  </si>
  <si>
    <t>inc_saludpub_pc_fgt1_linpobex__7</t>
  </si>
  <si>
    <t>inc_saludpub_pc_fgt2_linpobex__7</t>
  </si>
  <si>
    <t>inc_saludips_pc_fgt0_linpobto__7</t>
  </si>
  <si>
    <t>inc_saludips_pc_fgt1_linpobto__7</t>
  </si>
  <si>
    <t>inc_saludips_pc_fgt2_linpobto__7</t>
  </si>
  <si>
    <t>inc_saludips_pc_fgt0_linpobex__7</t>
  </si>
  <si>
    <t>inc_saludips_pc_fgt1_linpobex__7</t>
  </si>
  <si>
    <t>inc_saludips_pc_fgt2_linpobex__7</t>
  </si>
  <si>
    <t>tot_pit_pc_beneficiaries__7</t>
  </si>
  <si>
    <t>tot_pit_pc_benefits__7</t>
  </si>
  <si>
    <t>tot_pit_pc_coverage__7</t>
  </si>
  <si>
    <t>tot_pit_pc_mean__7</t>
  </si>
  <si>
    <t>tot_pit_pc_dependency_gross_mkt_inc_pc_7yes</t>
  </si>
  <si>
    <t>tot_pit_pc_dependency_net_mkt_income_pc_7yes</t>
  </si>
  <si>
    <t>tot_pit_pc_dependency_net_mkt_incirp_pc_7yes</t>
  </si>
  <si>
    <t>tot_pit_pc_dependency_net_mkt_inc_irpssc_pc_7yes</t>
  </si>
  <si>
    <t>tot_pit_pc_dependency_dis_inc_pc_7yes</t>
  </si>
  <si>
    <t>tot_pit_pc_dependency_cons_inc_pc_7yes</t>
  </si>
  <si>
    <t>tot_pit_pc_dependency_cons_inc_ande_pc_7yes</t>
  </si>
  <si>
    <t>tot_pit_pc_dependency_final_inc_pc_7yes</t>
  </si>
  <si>
    <t>tot_pit_pc_dependency_nso_inc_7yes</t>
  </si>
  <si>
    <t>tot_pit_pc_dependency_linpobto__7yes</t>
  </si>
  <si>
    <t>tot_pit_pc_dependency_linpobex__7yes</t>
  </si>
  <si>
    <t>tot_dit_corp_pc_beneficiaries__7</t>
  </si>
  <si>
    <t>tot_dit_corp_pc_benefits__7</t>
  </si>
  <si>
    <t>tot_dit_corp_pc_coverage__7</t>
  </si>
  <si>
    <t>tot_dit_corp_pc_mean__7</t>
  </si>
  <si>
    <t>tot_dit_corp_pc_dependency_gross_mkt_inc_pc_7yes</t>
  </si>
  <si>
    <t>tot_dit_corp_pc_dependency_net_mkt_income_pc_7yes</t>
  </si>
  <si>
    <t>tot_dit_corp_pc_dependency_net_mkt_incirp_pc_7yes</t>
  </si>
  <si>
    <t>tot_dit_corp_pc_dependency_net_mkt_inc_irpssc_pc_7yes</t>
  </si>
  <si>
    <t>tot_dit_corp_pc_dependency_dis_inc_pc_7yes</t>
  </si>
  <si>
    <t>tot_dit_corp_pc_dependency_cons_inc_pc_7yes</t>
  </si>
  <si>
    <t>tot_dit_corp_pc_dependency_cons_inc_ande_pc_7yes</t>
  </si>
  <si>
    <t>tot_dit_corp_pc_dependency_final_inc_pc_7yes</t>
  </si>
  <si>
    <t>tot_dit_corp_pc_dependency_nso_inc_7yes</t>
  </si>
  <si>
    <t>tot_dit_corp_pc_dependency_linpobto__7yes</t>
  </si>
  <si>
    <t>tot_dit_corp_pc_dependency_linpobex__7yes</t>
  </si>
  <si>
    <t>iragro_pc_beneficiaries__7</t>
  </si>
  <si>
    <t>iragro_pc_benefits__7</t>
  </si>
  <si>
    <t>iragro_pc_coverage__7</t>
  </si>
  <si>
    <t>iragro_pc_mean__7</t>
  </si>
  <si>
    <t>iracis_pc_beneficiaries__7</t>
  </si>
  <si>
    <t>iracis_pc_benefits__7</t>
  </si>
  <si>
    <t>iracis_pc_coverage__7</t>
  </si>
  <si>
    <t>iracis_pc_mean__7</t>
  </si>
  <si>
    <t>iracis_pc_dependency_gross_mkt_inc_pc_7yes</t>
  </si>
  <si>
    <t>iracis_pc_dependency_net_mkt_income_pc_7yes</t>
  </si>
  <si>
    <t>iracis_pc_dependency_net_mkt_incirp_pc_7yes</t>
  </si>
  <si>
    <t>iracis_pc_dependency_net_mkt_inc_irpssc_pc_7yes</t>
  </si>
  <si>
    <t>iracis_pc_dependency_dis_inc_pc_7yes</t>
  </si>
  <si>
    <t>iracis_pc_dependency_cons_inc_pc_7yes</t>
  </si>
  <si>
    <t>iracis_pc_dependency_cons_inc_ande_pc_7yes</t>
  </si>
  <si>
    <t>iracis_pc_dependency_final_inc_pc_7yes</t>
  </si>
  <si>
    <t>iracis_pc_dependency_nso_inc_7yes</t>
  </si>
  <si>
    <t>iracis_pc_dependency_linpobto__7yes</t>
  </si>
  <si>
    <t>iracis_pc_dependency_linpobex__7yes</t>
  </si>
  <si>
    <t>tot_deduction_taken_pc_beneficiaries__7</t>
  </si>
  <si>
    <t>tot_deduction_taken_pc_benefits__7</t>
  </si>
  <si>
    <t>tot_deduction_taken_pc_coverage__7</t>
  </si>
  <si>
    <t>tot_deduction_taken_pc_mean__7</t>
  </si>
  <si>
    <t>tekopora_inc_pc_beneficiaries__7</t>
  </si>
  <si>
    <t>tekopora_inc_pc_benefits__7</t>
  </si>
  <si>
    <t>tekopora_inc_pc_coverage__7</t>
  </si>
  <si>
    <t>tekopora_inc_pc_mean__7</t>
  </si>
  <si>
    <t>tekopora_inc_pc_dependency_gross_mkt_inc_pc_7yes</t>
  </si>
  <si>
    <t>tekopora_inc_pc_dependency_net_mkt_income_pc_7yes</t>
  </si>
  <si>
    <t>tekopora_inc_pc_dependency_net_mkt_incirp_pc_7yes</t>
  </si>
  <si>
    <t>tekopora_inc_pc_dependency_net_mkt_inc_irpssc_pc_7yes</t>
  </si>
  <si>
    <t>tekopora_inc_pc_dependency_dis_inc_pc_7yes</t>
  </si>
  <si>
    <t>tekopora_inc_pc_dependency_cons_inc_pc_7yes</t>
  </si>
  <si>
    <t>tekopora_inc_pc_dependency_cons_inc_ande_pc_7yes</t>
  </si>
  <si>
    <t>tekopora_inc_pc_dependency_final_inc_pc_7yes</t>
  </si>
  <si>
    <t>tekopora_inc_pc_dependency_nso_inc_7yes</t>
  </si>
  <si>
    <t>tekopora_inc_pc_dependency_linpobto__7yes</t>
  </si>
  <si>
    <t>tekopora_inc_pc_dependency_linpobex__7yes</t>
  </si>
  <si>
    <t>famassist_inc_pc_beneficiaries__7</t>
  </si>
  <si>
    <t>famassist_inc_pc_benefits__7</t>
  </si>
  <si>
    <t>famassist_inc_pc_coverage__7</t>
  </si>
  <si>
    <t>famassist_inc_pc_mean__7</t>
  </si>
  <si>
    <t>famassist_inc_pc_dependency_gross_mkt_inc_pc_7yes</t>
  </si>
  <si>
    <t>famassist_inc_pc_dependency_net_mkt_income_pc_7yes</t>
  </si>
  <si>
    <t>famassist_inc_pc_dependency_net_mkt_incirp_pc_7yes</t>
  </si>
  <si>
    <t>famassist_inc_pc_dependency_net_mkt_inc_irpssc_pc_7yes</t>
  </si>
  <si>
    <t>famassist_inc_pc_dependency_dis_inc_pc_7yes</t>
  </si>
  <si>
    <t>famassist_inc_pc_dependency_cons_inc_pc_7yes</t>
  </si>
  <si>
    <t>famassist_inc_pc_dependency_cons_inc_ande_pc_7yes</t>
  </si>
  <si>
    <t>famassist_inc_pc_dependency_final_inc_pc_7yes</t>
  </si>
  <si>
    <t>famassist_inc_pc_dependency_nso_inc_7yes</t>
  </si>
  <si>
    <t>famassist_inc_pc_dependency_linpobto__7yes</t>
  </si>
  <si>
    <t>famassist_inc_pc_dependency_linpobex__7yes</t>
  </si>
  <si>
    <t>adulto_inc_pc_beneficiaries__7</t>
  </si>
  <si>
    <t>adulto_inc_pc_benefits__7</t>
  </si>
  <si>
    <t>adulto_inc_pc_coverage__7</t>
  </si>
  <si>
    <t>adulto_inc_pc_mean__7</t>
  </si>
  <si>
    <t>adulto_inc_pc_dependency_gross_mkt_inc_pc_7yes</t>
  </si>
  <si>
    <t>adulto_inc_pc_dependency_net_mkt_income_pc_7yes</t>
  </si>
  <si>
    <t>adulto_inc_pc_dependency_net_mkt_incirp_pc_7yes</t>
  </si>
  <si>
    <t>adulto_inc_pc_dependency_net_mkt_inc_irpssc_pc_7yes</t>
  </si>
  <si>
    <t>adulto_inc_pc_dependency_dis_inc_pc_7yes</t>
  </si>
  <si>
    <t>adulto_inc_pc_dependency_cons_inc_pc_7yes</t>
  </si>
  <si>
    <t>adulto_inc_pc_dependency_cons_inc_ande_pc_7yes</t>
  </si>
  <si>
    <t>adulto_inc_pc_dependency_final_inc_pc_7yes</t>
  </si>
  <si>
    <t>adulto_inc_pc_dependency_nso_inc_7yes</t>
  </si>
  <si>
    <t>adulto_inc_pc_dependency_linpobto__7yes</t>
  </si>
  <si>
    <t>adulto_inc_pc_dependency_linpobex__7yes</t>
  </si>
  <si>
    <t>agtrans_inc_pc_beneficiaries__7</t>
  </si>
  <si>
    <t>agtrans_inc_pc_benefits__7</t>
  </si>
  <si>
    <t>agtrans_inc_pc_coverage__7</t>
  </si>
  <si>
    <t>agtrans_inc_pc_mean__7</t>
  </si>
  <si>
    <t>agtrans_inc_pc_dependency_gross_mkt_inc_pc_7yes</t>
  </si>
  <si>
    <t>agtrans_inc_pc_dependency_net_mkt_income_pc_7yes</t>
  </si>
  <si>
    <t>agtrans_inc_pc_dependency_net_mkt_incirp_pc_7yes</t>
  </si>
  <si>
    <t>agtrans_inc_pc_dependency_net_mkt_inc_irpssc_pc_7yes</t>
  </si>
  <si>
    <t>agtrans_inc_pc_dependency_dis_inc_pc_7yes</t>
  </si>
  <si>
    <t>agtrans_inc_pc_dependency_cons_inc_pc_7yes</t>
  </si>
  <si>
    <t>agtrans_inc_pc_dependency_cons_inc_ande_pc_7yes</t>
  </si>
  <si>
    <t>agtrans_inc_pc_dependency_final_inc_pc_7yes</t>
  </si>
  <si>
    <t>agtrans_inc_pc_dependency_nso_inc_7yes</t>
  </si>
  <si>
    <t>agtrans_inc_pc_dependency_linpobto__7yes</t>
  </si>
  <si>
    <t>agtrans_inc_pc_dependency_linpobex__7yes</t>
  </si>
  <si>
    <t>elec_sub_pc_beneficiaries__7</t>
  </si>
  <si>
    <t>elec_sub_pc_benefits__7</t>
  </si>
  <si>
    <t>elec_sub_pc_coverage__7</t>
  </si>
  <si>
    <t>elec_sub_pc_mean__7</t>
  </si>
  <si>
    <t>elec_sub_pc_dependency_gross_mkt_inc_pc_7yes</t>
  </si>
  <si>
    <t>elec_sub_pc_dependency_net_mkt_income_pc_7yes</t>
  </si>
  <si>
    <t>elec_sub_pc_dependency_net_mkt_incirp_pc_7yes</t>
  </si>
  <si>
    <t>elec_sub_pc_dependency_net_mkt_inc_irpssc_pc_7yes</t>
  </si>
  <si>
    <t>elec_sub_pc_dependency_dis_inc_pc_7yes</t>
  </si>
  <si>
    <t>elec_sub_pc_dependency_cons_inc_pc_7yes</t>
  </si>
  <si>
    <t>elec_sub_pc_dependency_cons_inc_ande_pc_7yes</t>
  </si>
  <si>
    <t>elec_sub_pc_dependency_final_inc_pc_7yes</t>
  </si>
  <si>
    <t>elec_sub_pc_dependency_nso_inc_7yes</t>
  </si>
  <si>
    <t>elec_sub_pc_dependency_linpobto__7yes</t>
  </si>
  <si>
    <t>elec_sub_pc_dependency_linpobex__7yes</t>
  </si>
  <si>
    <t>transporte_sub_pc_beneficiaries__7</t>
  </si>
  <si>
    <t>transporte_sub_pc_benefits__7</t>
  </si>
  <si>
    <t>transporte_sub_pc_coverage__7</t>
  </si>
  <si>
    <t>transporte_sub_pc_mean__7</t>
  </si>
  <si>
    <t>transporte_sub_pc_dependency_gross_mkt_inc_pc_7yes</t>
  </si>
  <si>
    <t>transporte_sub_pc_dependency_net_mkt_income_pc_7yes</t>
  </si>
  <si>
    <t>transporte_sub_pc_dependency_net_mkt_incirp_pc_7yes</t>
  </si>
  <si>
    <t>transporte_sub_pc_dependency_net_mkt_inc_irpssc_pc_7yes</t>
  </si>
  <si>
    <t>transporte_sub_pc_dependency_dis_inc_pc_7yes</t>
  </si>
  <si>
    <t>transporte_sub_pc_dependency_cons_inc_pc_7yes</t>
  </si>
  <si>
    <t>transporte_sub_pc_dependency_cons_inc_ande_pc_7yes</t>
  </si>
  <si>
    <t>transporte_sub_pc_dependency_final_inc_pc_7yes</t>
  </si>
  <si>
    <t>transporte_sub_pc_dependency_nso_inc_7yes</t>
  </si>
  <si>
    <t>transporte_sub_pc_dependency_linpobto__7yes</t>
  </si>
  <si>
    <t>transporte_sub_pc_dependency_linpobex__7yes</t>
  </si>
  <si>
    <t>tot_deduction_taken_pc_dependency_gross_mkt_inc_pc_7yes</t>
  </si>
  <si>
    <t>tot_deduction_taken_pc_dependency_net_mkt_income_pc_7yes</t>
  </si>
  <si>
    <t>tot_deduction_taken_pc_dependency_net_mkt_incirp_pc_7yes</t>
  </si>
  <si>
    <t>tot_deduction_taken_pc_dependency_net_mkt_inc_irpssc_pc_7yes</t>
  </si>
  <si>
    <t>tot_deduction_taken_pc_dependency_dis_inc_pc_7yes</t>
  </si>
  <si>
    <t>tot_deduction_taken_pc_dependency_cons_inc_pc_7yes</t>
  </si>
  <si>
    <t>tot_deduction_taken_pc_dependency_cons_inc_ande_pc_7yes</t>
  </si>
  <si>
    <t>tot_deduction_taken_pc_dependency_final_inc_pc_7yes</t>
  </si>
  <si>
    <t>tot_deduction_taken_pc_dependency_nso_inc_7yes</t>
  </si>
  <si>
    <t>tot_deduction_taken_pc_dependency_linpobto__7yes</t>
  </si>
  <si>
    <t>tot_deduction_taken_pc_dependency_linpobex__7yes</t>
  </si>
  <si>
    <t>monto_iva_pc_beneficiaries__7</t>
  </si>
  <si>
    <t>monto_iva_pc_benefits__7</t>
  </si>
  <si>
    <t>monto_iva_pc_coverage__7</t>
  </si>
  <si>
    <t>monto_iva_pc_mean__7</t>
  </si>
  <si>
    <t>senavitat_sub_pc_beneficiaries__7</t>
  </si>
  <si>
    <t>senavitat_sub_pc_benefits__7</t>
  </si>
  <si>
    <t>senavitat_sub_pc_coverage__7</t>
  </si>
  <si>
    <t>senavitat_sub_pc_mean__7</t>
  </si>
  <si>
    <t>senavitat_sub_pc_dependency_gross_mkt_inc_pc_7yes</t>
  </si>
  <si>
    <t>senavitat_sub_pc_dependency_net_mkt_income_pc_7yes</t>
  </si>
  <si>
    <t>senavitat_sub_pc_dependency_net_mkt_incirp_pc_7yes</t>
  </si>
  <si>
    <t>senavitat_sub_pc_dependency_net_mkt_inc_irpssc_pc_7yes</t>
  </si>
  <si>
    <t>senavitat_sub_pc_dependency_dis_inc_pc_7yes</t>
  </si>
  <si>
    <t>senavitat_sub_pc_dependency_cons_inc_pc_7yes</t>
  </si>
  <si>
    <t>senavitat_sub_pc_dependency_cons_inc_ande_pc_7yes</t>
  </si>
  <si>
    <t>senavitat_sub_pc_dependency_final_inc_pc_7yes</t>
  </si>
  <si>
    <t>senavitat_sub_pc_dependency_nso_inc_7yes</t>
  </si>
  <si>
    <t>senavitat_sub_pc_dependency_linpobto__7yes</t>
  </si>
  <si>
    <t>senavitat_sub_pc_dependency_linpobex__7yes</t>
  </si>
  <si>
    <t>becas_pc_beneficiaries__7</t>
  </si>
  <si>
    <t>becas_pc_benefits__7</t>
  </si>
  <si>
    <t>becas_pc_coverage__7</t>
  </si>
  <si>
    <t>becas_pc_mean__7</t>
  </si>
  <si>
    <t>edupubpreesc_pc_beneficiaries__7</t>
  </si>
  <si>
    <t>edupubpreesc_pc_benefits__7</t>
  </si>
  <si>
    <t>edupubpreesc_pc_coverage__7</t>
  </si>
  <si>
    <t>edupubpreesc_pc_mean__7</t>
  </si>
  <si>
    <t>edupubpreesc_pc_dependency_gross_mkt_inc_pc_7yes</t>
  </si>
  <si>
    <t>edupubpreesc_pc_dependency_net_mkt_income_pc_7yes</t>
  </si>
  <si>
    <t>edupubpreesc_pc_dependency_net_mkt_incirp_pc_7yes</t>
  </si>
  <si>
    <t>edupubpreesc_pc_dependency_net_mkt_inc_irpssc_pc_7yes</t>
  </si>
  <si>
    <t>edupubpreesc_pc_dependency_dis_inc_pc_7yes</t>
  </si>
  <si>
    <t>edupubpreesc_pc_dependency_cons_inc_pc_7yes</t>
  </si>
  <si>
    <t>edupubpreesc_pc_dependency_cons_inc_ande_pc_7yes</t>
  </si>
  <si>
    <t>edupubpreesc_pc_dependency_final_inc_pc_7yes</t>
  </si>
  <si>
    <t>edupubpreesc_pc_dependency_nso_inc_7yes</t>
  </si>
  <si>
    <t>edupubpreesc_pc_dependency_linpobto__7yes</t>
  </si>
  <si>
    <t>edupubpreesc_pc_dependency_linpobex__7yes</t>
  </si>
  <si>
    <t>edupubprim_pc_beneficiaries__7</t>
  </si>
  <si>
    <t>edupubprim_pc_benefits__7</t>
  </si>
  <si>
    <t>edupubprim_pc_coverage__7</t>
  </si>
  <si>
    <t>edupubprim_pc_mean__7</t>
  </si>
  <si>
    <t>edupubprim_pc_dependency_gross_mkt_inc_pc_7yes</t>
  </si>
  <si>
    <t>edupubprim_pc_dependency_net_mkt_income_pc_7yes</t>
  </si>
  <si>
    <t>edupubprim_pc_dependency_net_mkt_incirp_pc_7yes</t>
  </si>
  <si>
    <t>edupubprim_pc_dependency_net_mkt_inc_irpssc_pc_7yes</t>
  </si>
  <si>
    <t>edupubprim_pc_dependency_dis_inc_pc_7yes</t>
  </si>
  <si>
    <t>edupubprim_pc_dependency_cons_inc_pc_7yes</t>
  </si>
  <si>
    <t>edupubprim_pc_dependency_cons_inc_ande_pc_7yes</t>
  </si>
  <si>
    <t>edupubprim_pc_dependency_final_inc_pc_7yes</t>
  </si>
  <si>
    <t>edupubprim_pc_dependency_nso_inc_7yes</t>
  </si>
  <si>
    <t>edupubprim_pc_dependency_linpobto__7yes</t>
  </si>
  <si>
    <t>edupubprim_pc_dependency_linpobex__7yes</t>
  </si>
  <si>
    <t>edupubsec_pc_beneficiaries__7</t>
  </si>
  <si>
    <t>edupubsec_pc_benefits__7</t>
  </si>
  <si>
    <t>edupubsec_pc_coverage__7</t>
  </si>
  <si>
    <t>edupubsec_pc_mean__7</t>
  </si>
  <si>
    <t>edupubsec_pc_dependency_gross_mkt_inc_pc_7yes</t>
  </si>
  <si>
    <t>edupubsec_pc_dependency_net_mkt_income_pc_7yes</t>
  </si>
  <si>
    <t>edupubsec_pc_dependency_net_mkt_incirp_pc_7yes</t>
  </si>
  <si>
    <t>edupubsec_pc_dependency_net_mkt_inc_irpssc_pc_7yes</t>
  </si>
  <si>
    <t>edupubsec_pc_dependency_dis_inc_pc_7yes</t>
  </si>
  <si>
    <t>edupubsec_pc_dependency_cons_inc_pc_7yes</t>
  </si>
  <si>
    <t>edupubsec_pc_dependency_cons_inc_ande_pc_7yes</t>
  </si>
  <si>
    <t>edupubsec_pc_dependency_final_inc_pc_7yes</t>
  </si>
  <si>
    <t>edupubsec_pc_dependency_nso_inc_7yes</t>
  </si>
  <si>
    <t>edupubsec_pc_dependency_linpobto__7yes</t>
  </si>
  <si>
    <t>edupubsec_pc_dependency_linpobex__7yes</t>
  </si>
  <si>
    <t>edupubuni_pc_beneficiaries__7</t>
  </si>
  <si>
    <t>edupubuni_pc_benefits__7</t>
  </si>
  <si>
    <t>edupubuni_pc_coverage__7</t>
  </si>
  <si>
    <t>edupubuni_pc_mean__7</t>
  </si>
  <si>
    <t>edupubuni_pc_dependency_gross_mkt_inc_pc_7yes</t>
  </si>
  <si>
    <t>edupubuni_pc_dependency_net_mkt_income_pc_7yes</t>
  </si>
  <si>
    <t>edupubuni_pc_dependency_net_mkt_incirp_pc_7yes</t>
  </si>
  <si>
    <t>edupubuni_pc_dependency_net_mkt_inc_irpssc_pc_7yes</t>
  </si>
  <si>
    <t>edupubuni_pc_dependency_dis_inc_pc_7yes</t>
  </si>
  <si>
    <t>edupubuni_pc_dependency_cons_inc_pc_7yes</t>
  </si>
  <si>
    <t>edupubuni_pc_dependency_cons_inc_ande_pc_7yes</t>
  </si>
  <si>
    <t>edupubuni_pc_dependency_final_inc_pc_7yes</t>
  </si>
  <si>
    <t>edupubuni_pc_dependency_nso_inc_7yes</t>
  </si>
  <si>
    <t>edupubuni_pc_dependency_linpobto__7yes</t>
  </si>
  <si>
    <t>edupubuni_pc_dependency_linpobex__7yes</t>
  </si>
  <si>
    <t>transfood_pc_beneficiaries__7</t>
  </si>
  <si>
    <t>transfood_pc_benefits__7</t>
  </si>
  <si>
    <t>transfood_pc_coverage__7</t>
  </si>
  <si>
    <t>transfood_pc_mean__7</t>
  </si>
  <si>
    <t>transfood_pc_dependency_gross_mkt_inc_pc_7yes</t>
  </si>
  <si>
    <t>transfood_pc_dependency_net_mkt_income_pc_7yes</t>
  </si>
  <si>
    <t>transfood_pc_dependency_net_mkt_incirp_pc_7yes</t>
  </si>
  <si>
    <t>transfood_pc_dependency_net_mkt_inc_irpssc_pc_7yes</t>
  </si>
  <si>
    <t>transfood_pc_dependency_dis_inc_pc_7yes</t>
  </si>
  <si>
    <t>transfood_pc_dependency_cons_inc_pc_7yes</t>
  </si>
  <si>
    <t>transfood_pc_dependency_cons_inc_ande_pc_7yes</t>
  </si>
  <si>
    <t>transfood_pc_dependency_final_inc_pc_7yes</t>
  </si>
  <si>
    <t>transfood_pc_dependency_nso_inc_7yes</t>
  </si>
  <si>
    <t>transfood_pc_dependency_linpobto__7yes</t>
  </si>
  <si>
    <t>transfood_pc_dependency_linpobex__7yes</t>
  </si>
  <si>
    <t>transutil_pc_beneficiaries__7</t>
  </si>
  <si>
    <t>transutil_pc_benefits__7</t>
  </si>
  <si>
    <t>transutil_pc_coverage__7</t>
  </si>
  <si>
    <t>transutil_pc_mean__7</t>
  </si>
  <si>
    <t>transutil_pc_dependency_gross_mkt_inc_pc_7yes</t>
  </si>
  <si>
    <t>transutil_pc_dependency_net_mkt_income_pc_7yes</t>
  </si>
  <si>
    <t>transutil_pc_dependency_net_mkt_incirp_pc_7yes</t>
  </si>
  <si>
    <t>transutil_pc_dependency_net_mkt_inc_irpssc_pc_7yes</t>
  </si>
  <si>
    <t>transutil_pc_dependency_dis_inc_pc_7yes</t>
  </si>
  <si>
    <t>transutil_pc_dependency_cons_inc_pc_7yes</t>
  </si>
  <si>
    <t>transutil_pc_dependency_cons_inc_ande_pc_7yes</t>
  </si>
  <si>
    <t>transutil_pc_dependency_final_inc_pc_7yes</t>
  </si>
  <si>
    <t>transutil_pc_dependency_nso_inc_7yes</t>
  </si>
  <si>
    <t>transutil_pc_dependency_linpobto__7yes</t>
  </si>
  <si>
    <t>transutil_pc_dependency_linpobex__7yes</t>
  </si>
  <si>
    <t>adultomayor_uni_pc_beneficiaries__7</t>
  </si>
  <si>
    <t>adultomayor_uni_pc_benefits__7</t>
  </si>
  <si>
    <t>adultomayor_uni_pc_coverage__7</t>
  </si>
  <si>
    <t>adultomayor_uni_pc_mean__7</t>
  </si>
  <si>
    <t>adultomayor_uni_pc_dependency_gross_mkt_inc_pc_7yes</t>
  </si>
  <si>
    <t>adultomayor_uni_pc_dependency_net_mkt_income_pc_7yes</t>
  </si>
  <si>
    <t>adultomayor_uni_pc_dependency_net_mkt_incirp_pc_7yes</t>
  </si>
  <si>
    <t>adultomayor_uni_pc_dependency_net_mkt_inc_irpssc_pc_7yes</t>
  </si>
  <si>
    <t>adultomayor_uni_pc_dependency_dis_inc_pc_7yes</t>
  </si>
  <si>
    <t>adultomayor_uni_pc_dependency_cons_inc_pc_7yes</t>
  </si>
  <si>
    <t>adultomayor_uni_pc_dependency_cons_inc_ande_pc_7yes</t>
  </si>
  <si>
    <t>adultomayor_uni_pc_dependency_final_inc_pc_7yes</t>
  </si>
  <si>
    <t>adultomayor_uni_pc_dependency_nso_inc_7yes</t>
  </si>
  <si>
    <t>adultomayor_uni_pc_dependency_linpobto__7yes</t>
  </si>
  <si>
    <t>adultomayor_uni_pc_dependency_linpobex__7yes</t>
  </si>
  <si>
    <t>monto_sub_andeFS_pc_pc_beneficiaries__7</t>
  </si>
  <si>
    <t>monto_sub_andeFS_pc_pc_benefits__7</t>
  </si>
  <si>
    <t>monto_sub_andeFS_pc_pc_coverage__7</t>
  </si>
  <si>
    <t>monto_sub_andeFS_pc_pc_mean__7</t>
  </si>
  <si>
    <t>monto_iva_pc_dependency_gross_mkt_inc_pc_7yes</t>
  </si>
  <si>
    <t>monto_iva_pc_dependency_net_mkt_income_pc_7yes</t>
  </si>
  <si>
    <t>monto_iva_pc_dependency_net_mkt_incirp_pc_7yes</t>
  </si>
  <si>
    <t>monto_iva_pc_dependency_net_mkt_inc_irpssc_pc_7yes</t>
  </si>
  <si>
    <t>monto_iva_pc_dependency_dis_inc_pc_7yes</t>
  </si>
  <si>
    <t>monto_iva_pc_dependency_cons_inc_pc_7yes</t>
  </si>
  <si>
    <t>monto_iva_pc_dependency_cons_inc_ande_pc_7yes</t>
  </si>
  <si>
    <t>monto_iva_pc_dependency_final_inc_pc_7yes</t>
  </si>
  <si>
    <t>monto_iva_pc_dependency_nso_inc_7yes</t>
  </si>
  <si>
    <t>monto_iva_pc_dependency_linpobto__7yes</t>
  </si>
  <si>
    <t>monto_iva_pc_dependency_linpobex__7yes</t>
  </si>
  <si>
    <t>monto_isc_pc_beneficiaries__7</t>
  </si>
  <si>
    <t>monto_isc_pc_benefits__7</t>
  </si>
  <si>
    <t>monto_isc_pc_coverage__7</t>
  </si>
  <si>
    <t>monto_isc_pc_mean__7</t>
  </si>
  <si>
    <t>monto_tekopora_pc_beneficiaries__7</t>
  </si>
  <si>
    <t>monto_tekopora_pc_benefits__7</t>
  </si>
  <si>
    <t>monto_tekopora_pc_coverage__7</t>
  </si>
  <si>
    <t>monto_tekopora_pc_mean__7</t>
  </si>
  <si>
    <t>monto_tekopora_pc_dependency_gross_mkt_inc_pc_7yes</t>
  </si>
  <si>
    <t>monto_tekopora_pc_dependency_net_mkt_income_pc_7yes</t>
  </si>
  <si>
    <t>monto_tekopora_pc_dependency_net_mkt_incirp_pc_7yes</t>
  </si>
  <si>
    <t>monto_tekopora_pc_dependency_net_mkt_inc_irpssc_pc_7yes</t>
  </si>
  <si>
    <t>monto_tekopora_pc_dependency_dis_inc_pc_7yes</t>
  </si>
  <si>
    <t>monto_tekopora_pc_dependency_cons_inc_pc_7yes</t>
  </si>
  <si>
    <t>monto_tekopora_pc_dependency_cons_inc_ande_pc_7yes</t>
  </si>
  <si>
    <t>monto_tekopora_pc_dependency_final_inc_pc_7yes</t>
  </si>
  <si>
    <t>monto_tekopora_pc_dependency_nso_inc_7yes</t>
  </si>
  <si>
    <t>monto_tekopora_pc_dependency_linpobto__7yes</t>
  </si>
  <si>
    <t>monto_tekopora_pc_dependency_linpobex__7yes</t>
  </si>
  <si>
    <t>monto_adulto_pc_beneficiaries__7</t>
  </si>
  <si>
    <t>monto_adulto_pc_benefits__7</t>
  </si>
  <si>
    <t>monto_adulto_pc_coverage__7</t>
  </si>
  <si>
    <t>monto_adulto_pc_mean__7</t>
  </si>
  <si>
    <t>monto_adulto_pc_dependency_gross_mkt_inc_pc_7yes</t>
  </si>
  <si>
    <t>monto_adulto_pc_dependency_net_mkt_income_pc_7yes</t>
  </si>
  <si>
    <t>monto_adulto_pc_dependency_net_mkt_incirp_pc_7yes</t>
  </si>
  <si>
    <t>monto_adulto_pc_dependency_net_mkt_inc_irpssc_pc_7yes</t>
  </si>
  <si>
    <t>monto_adulto_pc_dependency_dis_inc_pc_7yes</t>
  </si>
  <si>
    <t>monto_adulto_pc_dependency_cons_inc_pc_7yes</t>
  </si>
  <si>
    <t>monto_adulto_pc_dependency_cons_inc_ande_pc_7yes</t>
  </si>
  <si>
    <t>monto_adulto_pc_dependency_final_inc_pc_7yes</t>
  </si>
  <si>
    <t>monto_adulto_pc_dependency_nso_inc_7yes</t>
  </si>
  <si>
    <t>monto_adulto_pc_dependency_linpobto__7yes</t>
  </si>
  <si>
    <t>monto_adulto_pc_dependency_linpobex__7yes</t>
  </si>
  <si>
    <t>monto_becmed_pc_beneficiaries__7</t>
  </si>
  <si>
    <t>monto_becmed_pc_benefits__7</t>
  </si>
  <si>
    <t>monto_becmed_pc_coverage__7</t>
  </si>
  <si>
    <t>monto_becmed_pc_mean__7</t>
  </si>
  <si>
    <t>monto_becmed_pc_dependency_gross_mkt_inc_pc_7yes</t>
  </si>
  <si>
    <t>monto_becmed_pc_dependency_net_mkt_income_pc_7yes</t>
  </si>
  <si>
    <t>monto_becmed_pc_dependency_net_mkt_incirp_pc_7yes</t>
  </si>
  <si>
    <t>monto_becmed_pc_dependency_net_mkt_inc_irpssc_pc_7yes</t>
  </si>
  <si>
    <t>monto_becmed_pc_dependency_dis_inc_pc_7yes</t>
  </si>
  <si>
    <t>monto_becmed_pc_dependency_cons_inc_pc_7yes</t>
  </si>
  <si>
    <t>monto_becmed_pc_dependency_cons_inc_ande_pc_7yes</t>
  </si>
  <si>
    <t>monto_becmed_pc_dependency_final_inc_pc_7yes</t>
  </si>
  <si>
    <t>monto_becmed_pc_dependency_nso_inc_7yes</t>
  </si>
  <si>
    <t>monto_becmed_pc_dependency_linpobto__7yes</t>
  </si>
  <si>
    <t>monto_becmed_pc_dependency_linpobex__7yes</t>
  </si>
  <si>
    <t>monto_becsup_pc_beneficiaries__7</t>
  </si>
  <si>
    <t>monto_becsup_pc_benefits__7</t>
  </si>
  <si>
    <t>monto_becsup_pc_coverage__7</t>
  </si>
  <si>
    <t>monto_becsup_pc_mean__7</t>
  </si>
  <si>
    <t>monto_transesp_pc_beneficiaries__7</t>
  </si>
  <si>
    <t>monto_transesp_pc_benefits__7</t>
  </si>
  <si>
    <t>monto_transesp_pc_coverage__7</t>
  </si>
  <si>
    <t>monto_transesp_pc_mean__7</t>
  </si>
  <si>
    <t>monto_transesp_pc_dependency_gross_mkt_inc_pc_7yes</t>
  </si>
  <si>
    <t>monto_transesp_pc_dependency_net_mkt_income_pc_7yes</t>
  </si>
  <si>
    <t>monto_transesp_pc_dependency_net_mkt_incirp_pc_7yes</t>
  </si>
  <si>
    <t>monto_transesp_pc_dependency_net_mkt_inc_irpssc_pc_7yes</t>
  </si>
  <si>
    <t>monto_transesp_pc_dependency_dis_inc_pc_7yes</t>
  </si>
  <si>
    <t>monto_transesp_pc_dependency_cons_inc_pc_7yes</t>
  </si>
  <si>
    <t>monto_transesp_pc_dependency_cons_inc_ande_pc_7yes</t>
  </si>
  <si>
    <t>monto_transesp_pc_dependency_final_inc_pc_7yes</t>
  </si>
  <si>
    <t>monto_transesp_pc_dependency_nso_inc_7yes</t>
  </si>
  <si>
    <t>monto_transesp_pc_dependency_linpobto__7yes</t>
  </si>
  <si>
    <t>monto_transesp_pc_dependency_linpobex__7yes</t>
  </si>
  <si>
    <t>monto_transutil_pc_beneficiaries__7</t>
  </si>
  <si>
    <t>monto_transutil_pc_benefits__7</t>
  </si>
  <si>
    <t>monto_transutil_pc_coverage__7</t>
  </si>
  <si>
    <t>monto_transutil_pc_mean__7</t>
  </si>
  <si>
    <t>monto_transutil_pc_dependency_gross_mkt_inc_pc_7yes</t>
  </si>
  <si>
    <t>monto_transutil_pc_dependency_net_mkt_income_pc_7yes</t>
  </si>
  <si>
    <t>monto_transutil_pc_dependency_net_mkt_incirp_pc_7yes</t>
  </si>
  <si>
    <t>monto_transutil_pc_dependency_net_mkt_inc_irpssc_pc_7yes</t>
  </si>
  <si>
    <t>monto_transutil_pc_dependency_dis_inc_pc_7yes</t>
  </si>
  <si>
    <t>monto_transutil_pc_dependency_cons_inc_pc_7yes</t>
  </si>
  <si>
    <t>monto_transutil_pc_dependency_cons_inc_ande_pc_7yes</t>
  </si>
  <si>
    <t>monto_transutil_pc_dependency_final_inc_pc_7yes</t>
  </si>
  <si>
    <t>monto_transutil_pc_dependency_nso_inc_7yes</t>
  </si>
  <si>
    <t>monto_transutil_pc_dependency_linpobto__7yes</t>
  </si>
  <si>
    <t>monto_transutil_pc_dependency_linpobex__7yes</t>
  </si>
  <si>
    <t>monto_pyty1_pc_beneficiaries__7</t>
  </si>
  <si>
    <t>monto_pyty1_pc_benefits__7</t>
  </si>
  <si>
    <t>monto_pyty1_pc_coverage__7</t>
  </si>
  <si>
    <t>monto_pyty1_pc_mean__7</t>
  </si>
  <si>
    <t>monto_pyty2_pc_beneficiaries__7</t>
  </si>
  <si>
    <t>monto_pyty2_pc_benefits__7</t>
  </si>
  <si>
    <t>monto_pyty2_pc_coverage__7</t>
  </si>
  <si>
    <t>monto_pyty2_pc_mean__7</t>
  </si>
  <si>
    <t>monto_nangareko_pc_beneficiaries__7</t>
  </si>
  <si>
    <t>monto_nangareko_pc_benefits__7</t>
  </si>
  <si>
    <t>monto_nangareko_pc_coverage__7</t>
  </si>
  <si>
    <t>monto_nangareko_pc_mean__7</t>
  </si>
  <si>
    <t>saludpub_pc_beneficiaries__7</t>
  </si>
  <si>
    <t>saludpub_pc_benefits__7</t>
  </si>
  <si>
    <t>saludpub_pc_coverage__7</t>
  </si>
  <si>
    <t>saludpub_pc_mean__7</t>
  </si>
  <si>
    <t>saludpub_pc_dependency_gross_mkt_inc_pc_7yes</t>
  </si>
  <si>
    <t>saludpub_pc_dependency_net_mkt_income_pc_7yes</t>
  </si>
  <si>
    <t>saludpub_pc_dependency_net_mkt_incirp_pc_7yes</t>
  </si>
  <si>
    <t>saludpub_pc_dependency_net_mkt_inc_irpssc_pc_7yes</t>
  </si>
  <si>
    <t>saludpub_pc_dependency_dis_inc_pc_7yes</t>
  </si>
  <si>
    <t>saludpub_pc_dependency_cons_inc_pc_7yes</t>
  </si>
  <si>
    <t>saludpub_pc_dependency_cons_inc_ande_pc_7yes</t>
  </si>
  <si>
    <t>saludpub_pc_dependency_final_inc_pc_7yes</t>
  </si>
  <si>
    <t>saludpub_pc_dependency_nso_inc_7yes</t>
  </si>
  <si>
    <t>saludpub_pc_dependency_linpobto__7yes</t>
  </si>
  <si>
    <t>saludpub_pc_dependency_linpobex__7yes</t>
  </si>
  <si>
    <t>monto_isc_pc_dependency_gross_mkt_inc_pc_7yes</t>
  </si>
  <si>
    <t>monto_isc_pc_dependency_net_mkt_income_pc_7yes</t>
  </si>
  <si>
    <t>monto_isc_pc_dependency_net_mkt_incirp_pc_7yes</t>
  </si>
  <si>
    <t>monto_isc_pc_dependency_net_mkt_inc_irpssc_pc_7yes</t>
  </si>
  <si>
    <t>monto_isc_pc_dependency_dis_inc_pc_7yes</t>
  </si>
  <si>
    <t>monto_isc_pc_dependency_cons_inc_pc_7yes</t>
  </si>
  <si>
    <t>monto_isc_pc_dependency_cons_inc_ande_pc_7yes</t>
  </si>
  <si>
    <t>monto_isc_pc_dependency_final_inc_pc_7yes</t>
  </si>
  <si>
    <t>monto_isc_pc_dependency_nso_inc_7yes</t>
  </si>
  <si>
    <t>monto_isc_pc_dependency_linpobto__7yes</t>
  </si>
  <si>
    <t>monto_isc_pc_dependency_linpobex__7yes</t>
  </si>
  <si>
    <t>ssc_pc_beneficiaries__7</t>
  </si>
  <si>
    <t>ssc_pc_benefits__7</t>
  </si>
  <si>
    <t>ssc_pc_coverage__7</t>
  </si>
  <si>
    <t>ssc_pc_mean__7</t>
  </si>
  <si>
    <t>saludips_pc_beneficiaries__7</t>
  </si>
  <si>
    <t>saludips_pc_benefits__7</t>
  </si>
  <si>
    <t>saludips_pc_coverage__7</t>
  </si>
  <si>
    <t>saludips_pc_mean__7</t>
  </si>
  <si>
    <t>saludips_pc_dependency_gross_mkt_inc_pc_7yes</t>
  </si>
  <si>
    <t>saludips_pc_dependency_net_mkt_income_pc_7yes</t>
  </si>
  <si>
    <t>saludips_pc_dependency_net_mkt_incirp_pc_7yes</t>
  </si>
  <si>
    <t>saludips_pc_dependency_net_mkt_inc_irpssc_pc_7yes</t>
  </si>
  <si>
    <t>saludips_pc_dependency_dis_inc_pc_7yes</t>
  </si>
  <si>
    <t>saludips_pc_dependency_cons_inc_pc_7yes</t>
  </si>
  <si>
    <t>saludips_pc_dependency_cons_inc_ande_pc_7yes</t>
  </si>
  <si>
    <t>saludips_pc_dependency_final_inc_pc_7yes</t>
  </si>
  <si>
    <t>saludips_pc_dependency_nso_inc_7yes</t>
  </si>
  <si>
    <t>saludips_pc_dependency_linpobto__7yes</t>
  </si>
  <si>
    <t>saludips_pc_dependency_linpobex__7yes</t>
  </si>
  <si>
    <t>gross_mkt_inc_pc_benefits__7</t>
  </si>
  <si>
    <t>gross_mkt_inc_pc_coverage__7</t>
  </si>
  <si>
    <t>gross_mkt_inc_pc_mean__7</t>
  </si>
  <si>
    <t>gross_mkt_inc_pc_dependency_gross_mkt_inc_pc_7yes</t>
  </si>
  <si>
    <t>gross_mkt_inc_pc_dependency_net_mkt_income_pc_7yes</t>
  </si>
  <si>
    <t>gross_mkt_inc_pc_dependency_net_mkt_incirp_pc_7yes</t>
  </si>
  <si>
    <t>gross_mkt_inc_pc_dependency_net_mkt_inc_irpssc_pc_7yes</t>
  </si>
  <si>
    <t>gross_mkt_inc_pc_dependency_dis_inc_pc_7yes</t>
  </si>
  <si>
    <t>gross_mkt_inc_pc_dependency_cons_inc_pc_7yes</t>
  </si>
  <si>
    <t>gross_mkt_inc_pc_dependency_cons_inc_ande_pc_7yes</t>
  </si>
  <si>
    <t>gross_mkt_inc_pc_dependency_final_inc_pc_7yes</t>
  </si>
  <si>
    <t>gross_mkt_inc_pc_dependency_nso_inc_7yes</t>
  </si>
  <si>
    <t>gross_mkt_inc_pc_dependency_linpobto__7yes</t>
  </si>
  <si>
    <t>gross_mkt_inc_pc_fgt0_linpobto__7</t>
  </si>
  <si>
    <t>gross_mkt_inc_pc_fgt1_linpobto__7</t>
  </si>
  <si>
    <t>gross_mkt_inc_pc_fgt2_linpobto__7</t>
  </si>
  <si>
    <t>gross_mkt_inc_pc_dependency_linpobex__7yes</t>
  </si>
  <si>
    <t>gross_mkt_inc_pc_fgt0_linpobex__7</t>
  </si>
  <si>
    <t>gross_mkt_inc_pc_fgt1_linpobex__7</t>
  </si>
  <si>
    <t>gross_mkt_inc_pc_fgt2_linpobex__7</t>
  </si>
  <si>
    <t>net_mkt_income_pc_benefits__7</t>
  </si>
  <si>
    <t>net_mkt_income_pc_coverage__7</t>
  </si>
  <si>
    <t>net_mkt_income_pc_mean__7</t>
  </si>
  <si>
    <t>net_mkt_income_pc_dependency_gross_mkt_inc_pc_7yes</t>
  </si>
  <si>
    <t>net_mkt_income_pc_dependency_net_mkt_income_pc_7yes</t>
  </si>
  <si>
    <t>net_mkt_income_pc_dependency_net_mkt_incirp_pc_7yes</t>
  </si>
  <si>
    <t>net_mkt_income_pc_dependency_net_mkt_inc_irpssc_pc_7yes</t>
  </si>
  <si>
    <t>net_mkt_income_pc_dependency_dis_inc_pc_7yes</t>
  </si>
  <si>
    <t>net_mkt_income_pc_dependency_cons_inc_pc_7yes</t>
  </si>
  <si>
    <t>net_mkt_income_pc_dependency_cons_inc_ande_pc_7yes</t>
  </si>
  <si>
    <t>net_mkt_income_pc_dependency_final_inc_pc_7yes</t>
  </si>
  <si>
    <t>net_mkt_income_pc_dependency_nso_inc_7yes</t>
  </si>
  <si>
    <t>net_mkt_income_pc_dependency_linpobto__7yes</t>
  </si>
  <si>
    <t>net_mkt_income_pc_fgt0_linpobto__7</t>
  </si>
  <si>
    <t>net_mkt_income_pc_fgt1_linpobto__7</t>
  </si>
  <si>
    <t>net_mkt_income_pc_fgt2_linpobto__7</t>
  </si>
  <si>
    <t>net_mkt_income_pc_dependency_linpobex__7yes</t>
  </si>
  <si>
    <t>net_mkt_income_pc_fgt0_linpobex__7</t>
  </si>
  <si>
    <t>net_mkt_income_pc_fgt1_linpobex__7</t>
  </si>
  <si>
    <t>net_mkt_income_pc_fgt2_linpobex__7</t>
  </si>
  <si>
    <t>net_mkt_incirp_pc_benefits__7</t>
  </si>
  <si>
    <t>net_mkt_incirp_pc_coverage__7</t>
  </si>
  <si>
    <t>net_mkt_incirp_pc_mean__7</t>
  </si>
  <si>
    <t>net_mkt_incirp_pc_dependency_gross_mkt_inc_pc_7yes</t>
  </si>
  <si>
    <t>net_mkt_incirp_pc_dependency_net_mkt_income_pc_7yes</t>
  </si>
  <si>
    <t>net_mkt_incirp_pc_dependency_net_mkt_incirp_pc_7yes</t>
  </si>
  <si>
    <t>net_mkt_incirp_pc_dependency_net_mkt_inc_irpssc_pc_7yes</t>
  </si>
  <si>
    <t>net_mkt_incirp_pc_dependency_dis_inc_pc_7yes</t>
  </si>
  <si>
    <t>net_mkt_incirp_pc_dependency_cons_inc_pc_7yes</t>
  </si>
  <si>
    <t>net_mkt_incirp_pc_dependency_cons_inc_ande_pc_7yes</t>
  </si>
  <si>
    <t>net_mkt_incirp_pc_dependency_final_inc_pc_7yes</t>
  </si>
  <si>
    <t>net_mkt_incirp_pc_dependency_nso_inc_7yes</t>
  </si>
  <si>
    <t>net_mkt_incirp_pc_dependency_linpobto__7yes</t>
  </si>
  <si>
    <t>net_mkt_incirp_pc_fgt0_linpobto__7</t>
  </si>
  <si>
    <t>net_mkt_incirp_pc_fgt1_linpobto__7</t>
  </si>
  <si>
    <t>net_mkt_incirp_pc_fgt2_linpobto__7</t>
  </si>
  <si>
    <t>net_mkt_incirp_pc_dependency_linpobex__7yes</t>
  </si>
  <si>
    <t>net_mkt_incirp_pc_fgt0_linpobex__7</t>
  </si>
  <si>
    <t>net_mkt_incirp_pc_fgt1_linpobex__7</t>
  </si>
  <si>
    <t>net_mkt_incirp_pc_fgt2_linpobex__7</t>
  </si>
  <si>
    <t>net_mkt_inc_irpssc_pc_benefits__7</t>
  </si>
  <si>
    <t>net_mkt_inc_irpssc_pc_coverage__7</t>
  </si>
  <si>
    <t>net_mkt_inc_irpssc_pc_mean__7</t>
  </si>
  <si>
    <t>net_mkt_inc_irpssc_pc_dependency_gross_mkt_inc_pc_7yes</t>
  </si>
  <si>
    <t>net_mkt_inc_irpssc_pc_dependency_net_mkt_income_pc_7yes</t>
  </si>
  <si>
    <t>net_mkt_inc_irpssc_pc_dependency_net_mkt_incirp_pc_7yes</t>
  </si>
  <si>
    <t>net_mkt_inc_irpssc_pc_dependency_net_mkt_inc_irpssc_pc_7yes</t>
  </si>
  <si>
    <t>net_mkt_inc_irpssc_pc_dependency_dis_inc_pc_7yes</t>
  </si>
  <si>
    <t>net_mkt_inc_irpssc_pc_dependency_cons_inc_pc_7yes</t>
  </si>
  <si>
    <t>net_mkt_inc_irpssc_pc_dependency_cons_inc_ande_pc_7yes</t>
  </si>
  <si>
    <t>net_mkt_inc_irpssc_pc_dependency_final_inc_pc_7yes</t>
  </si>
  <si>
    <t>net_mkt_inc_irpssc_pc_dependency_nso_inc_7yes</t>
  </si>
  <si>
    <t>net_mkt_inc_irpssc_pc_dependency_linpobto__7yes</t>
  </si>
  <si>
    <t>net_mkt_inc_irpssc_pc_fgt0_linpobto__7</t>
  </si>
  <si>
    <t>net_mkt_inc_irpssc_pc_fgt1_linpobto__7</t>
  </si>
  <si>
    <t>net_mkt_inc_irpssc_pc_fgt2_linpobto__7</t>
  </si>
  <si>
    <t>net_mkt_inc_irpssc_pc_dependency_linpobex__7yes</t>
  </si>
  <si>
    <t>net_mkt_inc_irpssc_pc_fgt0_linpobex__7</t>
  </si>
  <si>
    <t>net_mkt_inc_irpssc_pc_fgt1_linpobex__7</t>
  </si>
  <si>
    <t>net_mkt_inc_irpssc_pc_fgt2_linpobex__7</t>
  </si>
  <si>
    <t>dis_inc_pc_benefits__7</t>
  </si>
  <si>
    <t>dis_inc_pc_coverage__7</t>
  </si>
  <si>
    <t>dis_inc_pc_mean__7</t>
  </si>
  <si>
    <t>dis_inc_pc_dependency_gross_mkt_inc_pc_7yes</t>
  </si>
  <si>
    <t>dis_inc_pc_dependency_net_mkt_income_pc_7yes</t>
  </si>
  <si>
    <t>dis_inc_pc_dependency_net_mkt_incirp_pc_7yes</t>
  </si>
  <si>
    <t>dis_inc_pc_dependency_net_mkt_inc_irpssc_pc_7yes</t>
  </si>
  <si>
    <t>dis_inc_pc_dependency_dis_inc_pc_7yes</t>
  </si>
  <si>
    <t>dis_inc_pc_dependency_cons_inc_pc_7yes</t>
  </si>
  <si>
    <t>dis_inc_pc_dependency_cons_inc_ande_pc_7yes</t>
  </si>
  <si>
    <t>dis_inc_pc_dependency_final_inc_pc_7yes</t>
  </si>
  <si>
    <t>dis_inc_pc_dependency_nso_inc_7yes</t>
  </si>
  <si>
    <t>dis_inc_pc_dependency_linpobto__7yes</t>
  </si>
  <si>
    <t>dis_inc_pc_fgt0_linpobto__7</t>
  </si>
  <si>
    <t>dis_inc_pc_fgt1_linpobto__7</t>
  </si>
  <si>
    <t>dis_inc_pc_fgt2_linpobto__7</t>
  </si>
  <si>
    <t>dis_inc_pc_dependency_linpobex__7yes</t>
  </si>
  <si>
    <t>dis_inc_pc_fgt0_linpobex__7</t>
  </si>
  <si>
    <t>dis_inc_pc_fgt1_linpobex__7</t>
  </si>
  <si>
    <t>dis_inc_pc_fgt2_linpobex__7</t>
  </si>
  <si>
    <t>cons_inc_pc_benefits__7</t>
  </si>
  <si>
    <t>cons_inc_pc_coverage__7</t>
  </si>
  <si>
    <t>cons_inc_pc_mean__7</t>
  </si>
  <si>
    <t>cons_inc_pc_dependency_gross_mkt_inc_pc_7yes</t>
  </si>
  <si>
    <t>cons_inc_pc_dependency_net_mkt_income_pc_7yes</t>
  </si>
  <si>
    <t>cons_inc_pc_dependency_net_mkt_incirp_pc_7yes</t>
  </si>
  <si>
    <t>cons_inc_pc_dependency_net_mkt_inc_irpssc_pc_7yes</t>
  </si>
  <si>
    <t>cons_inc_pc_dependency_dis_inc_pc_7yes</t>
  </si>
  <si>
    <t>cons_inc_pc_dependency_cons_inc_pc_7yes</t>
  </si>
  <si>
    <t>cons_inc_pc_dependency_cons_inc_ande_pc_7yes</t>
  </si>
  <si>
    <t>cons_inc_pc_dependency_final_inc_pc_7yes</t>
  </si>
  <si>
    <t>cons_inc_pc_dependency_nso_inc_7yes</t>
  </si>
  <si>
    <t>cons_inc_pc_dependency_linpobto__7yes</t>
  </si>
  <si>
    <t>cons_inc_pc_fgt0_linpobto__7</t>
  </si>
  <si>
    <t>cons_inc_pc_fgt1_linpobto__7</t>
  </si>
  <si>
    <t>cons_inc_pc_fgt2_linpobto__7</t>
  </si>
  <si>
    <t>cons_inc_pc_dependency_linpobex__7yes</t>
  </si>
  <si>
    <t>cons_inc_pc_fgt0_linpobex__7</t>
  </si>
  <si>
    <t>cons_inc_pc_fgt1_linpobex__7</t>
  </si>
  <si>
    <t>cons_inc_pc_fgt2_linpobex__7</t>
  </si>
  <si>
    <t>cons_inc_ande_pc_benefits__7</t>
  </si>
  <si>
    <t>cons_inc_ande_pc_coverage__7</t>
  </si>
  <si>
    <t>cons_inc_ande_pc_mean__7</t>
  </si>
  <si>
    <t>cons_inc_ande_pc_dependency_gross_mkt_inc_pc_7yes</t>
  </si>
  <si>
    <t>cons_inc_ande_pc_dependency_net_mkt_income_pc_7yes</t>
  </si>
  <si>
    <t>cons_inc_ande_pc_dependency_net_mkt_incirp_pc_7yes</t>
  </si>
  <si>
    <t>cons_inc_ande_pc_dependency_net_mkt_inc_irpssc_pc_7yes</t>
  </si>
  <si>
    <t>cons_inc_ande_pc_dependency_dis_inc_pc_7yes</t>
  </si>
  <si>
    <t>cons_inc_ande_pc_dependency_cons_inc_pc_7yes</t>
  </si>
  <si>
    <t>cons_inc_ande_pc_dependency_cons_inc_ande_pc_7yes</t>
  </si>
  <si>
    <t>cons_inc_ande_pc_dependency_final_inc_pc_7yes</t>
  </si>
  <si>
    <t>cons_inc_ande_pc_dependency_nso_inc_7yes</t>
  </si>
  <si>
    <t>cons_inc_ande_pc_dependency_linpobto__7yes</t>
  </si>
  <si>
    <t>cons_inc_ande_pc_fgt0_linpobto__7</t>
  </si>
  <si>
    <t>cons_inc_ande_pc_fgt1_linpobto__7</t>
  </si>
  <si>
    <t>cons_inc_ande_pc_fgt2_linpobto__7</t>
  </si>
  <si>
    <t>cons_inc_ande_pc_dependency_linpobex__7yes</t>
  </si>
  <si>
    <t>cons_inc_ande_pc_fgt0_linpobex__7</t>
  </si>
  <si>
    <t>cons_inc_ande_pc_fgt1_linpobex__7</t>
  </si>
  <si>
    <t>cons_inc_ande_pc_fgt2_linpobex__7</t>
  </si>
  <si>
    <t>final_inc_pc_benefits__7</t>
  </si>
  <si>
    <t>final_inc_pc_coverage__7</t>
  </si>
  <si>
    <t>final_inc_pc_mean__7</t>
  </si>
  <si>
    <t>final_inc_pc_dependency_gross_mkt_inc_pc_7yes</t>
  </si>
  <si>
    <t>final_inc_pc_dependency_net_mkt_income_pc_7yes</t>
  </si>
  <si>
    <t>final_inc_pc_dependency_net_mkt_incirp_pc_7yes</t>
  </si>
  <si>
    <t>final_inc_pc_dependency_net_mkt_inc_irpssc_pc_7yes</t>
  </si>
  <si>
    <t>final_inc_pc_dependency_dis_inc_pc_7yes</t>
  </si>
  <si>
    <t>final_inc_pc_dependency_cons_inc_pc_7yes</t>
  </si>
  <si>
    <t>final_inc_pc_dependency_cons_inc_ande_pc_7yes</t>
  </si>
  <si>
    <t>final_inc_pc_dependency_final_inc_pc_7yes</t>
  </si>
  <si>
    <t>final_inc_pc_dependency_nso_inc_7yes</t>
  </si>
  <si>
    <t>final_inc_pc_dependency_linpobto__7yes</t>
  </si>
  <si>
    <t>final_inc_pc_fgt0_linpobto__7</t>
  </si>
  <si>
    <t>final_inc_pc_fgt1_linpobto__7</t>
  </si>
  <si>
    <t>final_inc_pc_fgt2_linpobto__7</t>
  </si>
  <si>
    <t>final_inc_pc_dependency_linpobex__7yes</t>
  </si>
  <si>
    <t>final_inc_pc_fgt0_linpobex__7</t>
  </si>
  <si>
    <t>final_inc_pc_fgt1_linpobex__7</t>
  </si>
  <si>
    <t>final_inc_pc_fgt2_linpobex__7</t>
  </si>
  <si>
    <t>nso_inc_benefits__7</t>
  </si>
  <si>
    <t>nso_inc_coverage__7</t>
  </si>
  <si>
    <t>nso_inc_mean__7</t>
  </si>
  <si>
    <t>nso_inc_dependency_gross_mkt_inc_pc_7yes</t>
  </si>
  <si>
    <t>nso_inc_dependency_net_mkt_income_pc_7yes</t>
  </si>
  <si>
    <t>nso_inc_dependency_net_mkt_incirp_pc_7yes</t>
  </si>
  <si>
    <t>nso_inc_dependency_net_mkt_inc_irpssc_pc_7yes</t>
  </si>
  <si>
    <t>nso_inc_dependency_dis_inc_pc_7yes</t>
  </si>
  <si>
    <t>nso_inc_dependency_cons_inc_pc_7yes</t>
  </si>
  <si>
    <t>nso_inc_dependency_cons_inc_ande_pc_7yes</t>
  </si>
  <si>
    <t>nso_inc_dependency_final_inc_pc_7yes</t>
  </si>
  <si>
    <t>nso_inc_dependency_nso_inc_7yes</t>
  </si>
  <si>
    <t>nso_inc_dependency_linpobto__7yes</t>
  </si>
  <si>
    <t>nso_inc_fgt0_linpobto__7</t>
  </si>
  <si>
    <t>nso_inc_fgt1_linpobto__7</t>
  </si>
  <si>
    <t>nso_inc_fgt2_linpobto__7</t>
  </si>
  <si>
    <t>nso_inc_dependency_linpobex__7yes</t>
  </si>
  <si>
    <t>nso_inc_fgt0_linpobex__7</t>
  </si>
  <si>
    <t>nso_inc_fgt1_linpobex__7</t>
  </si>
  <si>
    <t>nso_inc_fgt2_linpobex__7</t>
  </si>
  <si>
    <t>ssc_pc_dependency_gross_mkt_inc_pc_7yes</t>
  </si>
  <si>
    <t>ssc_pc_dependency_net_mkt_income_pc_7yes</t>
  </si>
  <si>
    <t>ssc_pc_dependency_net_mkt_incirp_pc_7yes</t>
  </si>
  <si>
    <t>ssc_pc_dependency_net_mkt_inc_irpssc_pc_7yes</t>
  </si>
  <si>
    <t>ssc_pc_dependency_dis_inc_pc_7yes</t>
  </si>
  <si>
    <t>ssc_pc_dependency_cons_inc_pc_7yes</t>
  </si>
  <si>
    <t>ssc_pc_dependency_cons_inc_ande_pc_7yes</t>
  </si>
  <si>
    <t>ssc_pc_dependency_final_inc_pc_7yes</t>
  </si>
  <si>
    <t>ssc_pc_dependency_nso_inc_7yes</t>
  </si>
  <si>
    <t>ssc_pc_dependency_linpobto__7yes</t>
  </si>
  <si>
    <t>ssc_pc_dependency_linpobex__7yes</t>
  </si>
  <si>
    <t>poverty_ande_fgt0_linpobto__7</t>
  </si>
  <si>
    <t>poverty_ande_fgt1_linpobto__7</t>
  </si>
  <si>
    <t>poverty_ande_fgt2_linpobto__7</t>
  </si>
  <si>
    <t>poverty_ande_fgt0_linpobex__7</t>
  </si>
  <si>
    <t>poverty_ande_fgt1_linpobex__7</t>
  </si>
  <si>
    <t>poverty_ande_fgt2_linpobex__7</t>
  </si>
  <si>
    <t>inc_labor_tax_pc_fgt0_linpobto__7</t>
  </si>
  <si>
    <t>inc_labor_tax_pc_fgt1_linpobto__7</t>
  </si>
  <si>
    <t>inc_labor_tax_pc_fgt2_linpobto__7</t>
  </si>
  <si>
    <t>inc_labor_tax_pc_fgt0_linpobex__7</t>
  </si>
  <si>
    <t>inc_labor_tax_pc_fgt1_linpobex__7</t>
  </si>
  <si>
    <t>inc_labor_tax_pc_fgt2_linpobex__7</t>
  </si>
  <si>
    <t>inc_tot_deduction_taken_pc_fgt0_linpobto__7</t>
  </si>
  <si>
    <t>inc_tot_deduction_taken_pc_fgt1_linpobto__7</t>
  </si>
  <si>
    <t>inc_tot_deduction_taken_pc_fgt2_linpobto__7</t>
  </si>
  <si>
    <t>inc_tot_deduction_taken_pc_fgt0_linpobex__7</t>
  </si>
  <si>
    <t>inc_tot_deduction_taken_pc_fgt1_linpobex__7</t>
  </si>
  <si>
    <t>inc_tot_deduction_taken_pc_fgt2_linpobex__7</t>
  </si>
  <si>
    <t>inc_monto_iva_pc_fgt0_linpobto__7</t>
  </si>
  <si>
    <t>inc_monto_iva_pc_fgt1_linpobto__7</t>
  </si>
  <si>
    <t>inc_monto_iva_pc_fgt2_linpobto__7</t>
  </si>
  <si>
    <t>inc_monto_iva_pc_fgt0_linpobex__7</t>
  </si>
  <si>
    <t>inc_monto_iva_pc_fgt1_linpobex__7</t>
  </si>
  <si>
    <t>inc_monto_iva_pc_fgt2_linpobex__7</t>
  </si>
  <si>
    <t>inc_monto_isc_pc_fgt0_linpobto__7</t>
  </si>
  <si>
    <t>inc_monto_isc_pc_fgt1_linpobto__7</t>
  </si>
  <si>
    <t>inc_monto_isc_pc_fgt2_linpobto__7</t>
  </si>
  <si>
    <t>inc_monto_isc_pc_fgt0_linpobex__7</t>
  </si>
  <si>
    <t>inc_monto_isc_pc_fgt1_linpobex__7</t>
  </si>
  <si>
    <t>inc_monto_isc_pc_fgt2_linpobex__7</t>
  </si>
  <si>
    <t>inc_ssc_pc_fgt0_linpobto__7</t>
  </si>
  <si>
    <t>inc_ssc_pc_fgt1_linpobto__7</t>
  </si>
  <si>
    <t>inc_ssc_pc_fgt2_linpobto__7</t>
  </si>
  <si>
    <t>inc_ssc_pc_fgt0_linpobex__7</t>
  </si>
  <si>
    <t>inc_ssc_pc_fgt1_linpobex__7</t>
  </si>
  <si>
    <t>inc_ssc_pc_fgt2_linpobex__7</t>
  </si>
  <si>
    <t>inc_uprod_tax_pc_fgt0_linpobto__7</t>
  </si>
  <si>
    <t>inc_uprod_tax_pc_fgt1_linpobto__7</t>
  </si>
  <si>
    <t>inc_uprod_tax_pc_fgt2_linpobto__7</t>
  </si>
  <si>
    <t>inc_uprod_tax_pc_fgt0_linpobex__7</t>
  </si>
  <si>
    <t>inc_uprod_tax_pc_fgt1_linpobex__7</t>
  </si>
  <si>
    <t>inc_uprod_tax_pc_fgt2_linpobex__7</t>
  </si>
  <si>
    <t>inc_tot_ire_pc_fgt0_linpobto__7</t>
  </si>
  <si>
    <t>inc_tot_ire_pc_fgt1_linpobto__7</t>
  </si>
  <si>
    <t>inc_tot_ire_pc_fgt2_linpobto__7</t>
  </si>
  <si>
    <t>inc_tot_ire_pc_fgt0_linpobex__7</t>
  </si>
  <si>
    <t>inc_tot_ire_pc_fgt1_linpobex__7</t>
  </si>
  <si>
    <t>inc_tot_ire_pc_fgt2_linpobex__7</t>
  </si>
  <si>
    <t>tot_ire_pc_beneficiaries__7</t>
  </si>
  <si>
    <t>tot_ire_pc_benefits__7</t>
  </si>
  <si>
    <t>tot_ire_pc_coverage__7</t>
  </si>
  <si>
    <t>tot_ire_pc_mean__7</t>
  </si>
  <si>
    <t>inc_monto_shock_pc_fgt0_linpobto__7</t>
  </si>
  <si>
    <t>inc_monto_shock_pc_fgt1_linpobto__7</t>
  </si>
  <si>
    <t>inc_monto_shock_pc_fgt2_linpobto__7</t>
  </si>
  <si>
    <t>inc_monto_shock_pc_fgt0_linpobex__7</t>
  </si>
  <si>
    <t>inc_monto_shock_pc_fgt1_linpobex__7</t>
  </si>
  <si>
    <t>inc_monto_shock_pc_fgt2_linpobex__7</t>
  </si>
  <si>
    <t>inc_monto_nafta_pc_fgt0_linpobto__7</t>
  </si>
  <si>
    <t>inc_monto_nafta_pc_fgt1_linpobto__7</t>
  </si>
  <si>
    <t>inc_monto_nafta_pc_fgt2_linpobto__7</t>
  </si>
  <si>
    <t>inc_monto_nafta_pc_fgt0_linpobex__7</t>
  </si>
  <si>
    <t>inc_monto_nafta_pc_fgt1_linpobex__7</t>
  </si>
  <si>
    <t>inc_monto_nafta_pc_fgt2_linpobex__7</t>
  </si>
  <si>
    <t>inc_monto_shock_dir_pc_fgt0_linpobto__7</t>
  </si>
  <si>
    <t>inc_monto_shock_dir_pc_fgt1_linpobto__7</t>
  </si>
  <si>
    <t>inc_monto_shock_dir_pc_fgt2_linpobto__7</t>
  </si>
  <si>
    <t>inc_monto_shock_dir_pc_fgt0_linpobex__7</t>
  </si>
  <si>
    <t>inc_monto_shock_dir_pc_fgt1_linpobex__7</t>
  </si>
  <si>
    <t>inc_monto_shock_dir_pc_fgt2_linpobex__7</t>
  </si>
  <si>
    <t>inc_monto_shock_indir_pc_fgt0_linpobto__7</t>
  </si>
  <si>
    <t>inc_monto_shock_indir_pc_fgt1_linpobto__7</t>
  </si>
  <si>
    <t>inc_monto_shock_indir_pc_fgt2_linpobto__7</t>
  </si>
  <si>
    <t>inc_monto_shock_indir_pc_fgt0_linpobex__7</t>
  </si>
  <si>
    <t>inc_monto_shock_indir_pc_fgt1_linpobex__7</t>
  </si>
  <si>
    <t>inc_monto_shock_indir_pc_fgt2_linpobex__7</t>
  </si>
  <si>
    <t>inc_dividendo_tax_pc_fgt0_linpobto__7</t>
  </si>
  <si>
    <t>inc_dividendo_tax_pc_fgt1_linpobto__7</t>
  </si>
  <si>
    <t>inc_dividendo_tax_pc_fgt2_linpobto__7</t>
  </si>
  <si>
    <t>inc_dividendo_tax_pc_fgt0_linpobex__7</t>
  </si>
  <si>
    <t>inc_dividendo_tax_pc_fgt1_linpobex__7</t>
  </si>
  <si>
    <t>inc_dividendo_tax_pc_fgt2_linpobex__7</t>
  </si>
  <si>
    <t>inc_alquiler_tax_pc_fgt0_linpobto__7</t>
  </si>
  <si>
    <t>inc_alquiler_tax_pc_fgt1_linpobto__7</t>
  </si>
  <si>
    <t>inc_alquiler_tax_pc_fgt2_linpobto__7</t>
  </si>
  <si>
    <t>inc_alquiler_tax_pc_fgt0_linpobex__7</t>
  </si>
  <si>
    <t>inc_alquiler_tax_pc_fgt1_linpobex__7</t>
  </si>
  <si>
    <t>inc_alquiler_tax_pc_fgt2_linpobex__7</t>
  </si>
  <si>
    <t>inc_tot_pit_pc_fgt0_linpobto__7</t>
  </si>
  <si>
    <t>inc_tot_pit_pc_fgt1_linpobto__7</t>
  </si>
  <si>
    <t>inc_tot_pit_pc_fgt2_linpobto__7</t>
  </si>
  <si>
    <t>inc_tot_pit_pc_fgt0_linpobex__7</t>
  </si>
  <si>
    <t>inc_tot_pit_pc_fgt1_linpobex__7</t>
  </si>
  <si>
    <t>inc_tot_pit_pc_fgt2_linpobex__7</t>
  </si>
  <si>
    <t>inc_tot_dit_pc_fgt0_linpobto__7</t>
  </si>
  <si>
    <t>inc_tot_dit_pc_fgt1_linpobto__7</t>
  </si>
  <si>
    <t>inc_tot_dit_pc_fgt2_linpobto__7</t>
  </si>
  <si>
    <t>inc_tot_dit_pc_fgt0_linpobex__7</t>
  </si>
  <si>
    <t>inc_tot_dit_pc_fgt1_linpobex__7</t>
  </si>
  <si>
    <t>inc_tot_dit_pc_fgt2_linpobex__7</t>
  </si>
  <si>
    <t>inc_tot_dit_corp_pc_fgt0_linpobto__7</t>
  </si>
  <si>
    <t>inc_tot_dit_corp_pc_fgt1_linpobto__7</t>
  </si>
  <si>
    <t>inc_tot_dit_corp_pc_fgt2_linpobto__7</t>
  </si>
  <si>
    <t>inc_tot_dit_corp_pc_fgt0_linpobex__7</t>
  </si>
  <si>
    <t>inc_tot_dit_corp_pc_fgt1_linpobex__7</t>
  </si>
  <si>
    <t>inc_tot_dit_corp_pc_fgt2_linpobex__7</t>
  </si>
  <si>
    <t>inc_iragro_pc_fgt0_linpobto__7</t>
  </si>
  <si>
    <t>inc_iragro_pc_fgt1_linpobto__7</t>
  </si>
  <si>
    <t>inc_iragro_pc_fgt2_linpobto__7</t>
  </si>
  <si>
    <t>inc_iragro_pc_fgt0_linpobex__7</t>
  </si>
  <si>
    <t>inc_iragro_pc_fgt1_linpobex__7</t>
  </si>
  <si>
    <t>inc_iragro_pc_fgt2_linpobex__7</t>
  </si>
  <si>
    <t>tot_ire_pc_dependency_gross_mkt_inc_pc_7yes</t>
  </si>
  <si>
    <t>tot_ire_pc_dependency_net_mkt_income_pc_7yes</t>
  </si>
  <si>
    <t>tot_ire_pc_dependency_net_mkt_incirp_pc_7yes</t>
  </si>
  <si>
    <t>tot_ire_pc_dependency_net_mkt_inc_irpssc_pc_7yes</t>
  </si>
  <si>
    <t>tot_ire_pc_dependency_dis_inc_pc_7yes</t>
  </si>
  <si>
    <t>tot_ire_pc_dependency_cons_inc_pc_7yes</t>
  </si>
  <si>
    <t>tot_ire_pc_dependency_cons_inc_ande_pc_7yes</t>
  </si>
  <si>
    <t>tot_ire_pc_dependency_final_inc_pc_7yes</t>
  </si>
  <si>
    <t>tot_ire_pc_dependency_nso_inc_7yes</t>
  </si>
  <si>
    <t>tot_ire_pc_dependency_linpobto__7yes</t>
  </si>
  <si>
    <t>tot_ire_pc_dependency_linpobex__7yes</t>
  </si>
  <si>
    <t>monto_shock_pc_beneficiaries__7</t>
  </si>
  <si>
    <t>monto_shock_pc_benefits__7</t>
  </si>
  <si>
    <t>monto_shock_pc_coverage__7</t>
  </si>
  <si>
    <t>monto_shock_pc_mean__7</t>
  </si>
  <si>
    <t>inc_iracis_pc_fgt0_linpobto__7</t>
  </si>
  <si>
    <t>inc_iracis_pc_fgt1_linpobto__7</t>
  </si>
  <si>
    <t>inc_iracis_pc_fgt2_linpobto__7</t>
  </si>
  <si>
    <t>inc_iracis_pc_fgt0_linpobex__7</t>
  </si>
  <si>
    <t>inc_iracis_pc_fgt1_linpobex__7</t>
  </si>
  <si>
    <t>inc_iracis_pc_fgt2_linpobex__7</t>
  </si>
  <si>
    <t>inc_irpc_pc_fgt0_linpobto__7</t>
  </si>
  <si>
    <t>inc_irpc_pc_fgt1_linpobto__7</t>
  </si>
  <si>
    <t>inc_irpc_pc_fgt2_linpobto__7</t>
  </si>
  <si>
    <t>inc_irpc_pc_fgt0_linpobex__7</t>
  </si>
  <si>
    <t>inc_irpc_pc_fgt1_linpobex__7</t>
  </si>
  <si>
    <t>inc_irpc_pc_fgt2_linpobex__7</t>
  </si>
  <si>
    <t>inc_tekopora_inc_pc_fgt0_linpobto__7</t>
  </si>
  <si>
    <t>inc_tekopora_inc_pc_fgt1_linpobto__7</t>
  </si>
  <si>
    <t>inc_tekopora_inc_pc_fgt2_linpobto__7</t>
  </si>
  <si>
    <t>inc_tekopora_inc_pc_fgt0_linpobex__7</t>
  </si>
  <si>
    <t>inc_tekopora_inc_pc_fgt1_linpobex__7</t>
  </si>
  <si>
    <t>inc_tekopora_inc_pc_fgt2_linpobex__7</t>
  </si>
  <si>
    <t>inc_famassist_inc_pc_fgt0_linpobto__7</t>
  </si>
  <si>
    <t>inc_famassist_inc_pc_fgt1_linpobto__7</t>
  </si>
  <si>
    <t>inc_famassist_inc_pc_fgt2_linpobto__7</t>
  </si>
  <si>
    <t>inc_famassist_inc_pc_fgt0_linpobex__7</t>
  </si>
  <si>
    <t>inc_famassist_inc_pc_fgt1_linpobex__7</t>
  </si>
  <si>
    <t>inc_famassist_inc_pc_fgt2_linpobex__7</t>
  </si>
  <si>
    <t>inc_adulto_inc_pc_fgt0_linpobto__7</t>
  </si>
  <si>
    <t>inc_adulto_inc_pc_fgt1_linpobto__7</t>
  </si>
  <si>
    <t>inc_adulto_inc_pc_fgt2_linpobto__7</t>
  </si>
  <si>
    <t>inc_adulto_inc_pc_fgt0_linpobex__7</t>
  </si>
  <si>
    <t>inc_adulto_inc_pc_fgt1_linpobex__7</t>
  </si>
  <si>
    <t>inc_adulto_inc_pc_fgt2_linpobex__7</t>
  </si>
  <si>
    <t>inc_agtrans_inc_pc_fgt0_linpobto__7</t>
  </si>
  <si>
    <t>inc_agtrans_inc_pc_fgt1_linpobto__7</t>
  </si>
  <si>
    <t>inc_agtrans_inc_pc_fgt2_linpobto__7</t>
  </si>
  <si>
    <t>inc_agtrans_inc_pc_fgt0_linpobex__7</t>
  </si>
  <si>
    <t>inc_agtrans_inc_pc_fgt1_linpobex__7</t>
  </si>
  <si>
    <t>inc_agtrans_inc_pc_fgt2_linpobex__7</t>
  </si>
  <si>
    <t>inc_elec_sub_pc_fgt0_linpobto__7</t>
  </si>
  <si>
    <t>inc_elec_sub_pc_fgt1_linpobto__7</t>
  </si>
  <si>
    <t>inc_elec_sub_pc_fgt2_linpobto__7</t>
  </si>
  <si>
    <t>inc_elec_sub_pc_fgt0_linpobex__7</t>
  </si>
  <si>
    <t>inc_elec_sub_pc_fgt1_linpobex__7</t>
  </si>
  <si>
    <t>inc_elec_sub_pc_fgt2_linpobex__7</t>
  </si>
  <si>
    <t>inc_transporte_sub_pc_fgt0_linpobto__7</t>
  </si>
  <si>
    <t>inc_transporte_sub_pc_fgt1_linpobto__7</t>
  </si>
  <si>
    <t>inc_transporte_sub_pc_fgt2_linpobto__7</t>
  </si>
  <si>
    <t>inc_transporte_sub_pc_fgt0_linpobex__7</t>
  </si>
  <si>
    <t>inc_transporte_sub_pc_fgt1_linpobex__7</t>
  </si>
  <si>
    <t>inc_transporte_sub_pc_fgt2_linpobex__7</t>
  </si>
  <si>
    <t>inc_senavitat_sub_pc_fgt0_linpobto__7</t>
  </si>
  <si>
    <t>inc_senavitat_sub_pc_fgt1_linpobto__7</t>
  </si>
  <si>
    <t>inc_senavitat_sub_pc_fgt2_linpobto__7</t>
  </si>
  <si>
    <t>inc_senavitat_sub_pc_fgt0_linpobex__7</t>
  </si>
  <si>
    <t>inc_senavitat_sub_pc_fgt1_linpobex__7</t>
  </si>
  <si>
    <t>inc_senavitat_sub_pc_fgt2_linpobex__7</t>
  </si>
  <si>
    <t>inc_becas_pc_fgt0_linpobto__7</t>
  </si>
  <si>
    <t>inc_becas_pc_fgt1_linpobto__7</t>
  </si>
  <si>
    <t>inc_becas_pc_fgt2_linpobto__7</t>
  </si>
  <si>
    <t>inc_becas_pc_fgt0_linpobex__7</t>
  </si>
  <si>
    <t>inc_becas_pc_fgt1_linpobex__7</t>
  </si>
  <si>
    <t>inc_becas_pc_fgt2_linpobex__7</t>
  </si>
  <si>
    <t>monto_nafta_pc_beneficiaries__7</t>
  </si>
  <si>
    <t>monto_nafta_pc_benefits__7</t>
  </si>
  <si>
    <t>monto_nafta_pc_coverage__7</t>
  </si>
  <si>
    <t>monto_nafta_pc_mean__7</t>
  </si>
  <si>
    <t>inc_edupubpreesc_pc_fgt0_linpobto__7</t>
  </si>
  <si>
    <t>inc_edupubpreesc_pc_fgt1_linpobto__7</t>
  </si>
  <si>
    <t>inc_edupubpreesc_pc_fgt2_linpobto__7</t>
  </si>
  <si>
    <t>inc_edupubpreesc_pc_fgt0_linpobex__7</t>
  </si>
  <si>
    <t>inc_edupubpreesc_pc_fgt1_linpobex__7</t>
  </si>
  <si>
    <t>inc_edupubpreesc_pc_fgt2_linpobex__7</t>
  </si>
  <si>
    <t>inc_edupubprim_pc_fgt0_linpobto__7</t>
  </si>
  <si>
    <t>inc_edupubprim_pc_fgt1_linpobto__7</t>
  </si>
  <si>
    <t>inc_edupubprim_pc_fgt2_linpobto__7</t>
  </si>
  <si>
    <t>inc_edupubprim_pc_fgt0_linpobex__7</t>
  </si>
  <si>
    <t>inc_edupubprim_pc_fgt1_linpobex__7</t>
  </si>
  <si>
    <t>inc_edupubprim_pc_fgt2_linpobex__7</t>
  </si>
  <si>
    <t>inc_edupubsec_pc_fgt0_linpobto__7</t>
  </si>
  <si>
    <t>inc_edupubsec_pc_fgt1_linpobto__7</t>
  </si>
  <si>
    <t>inc_edupubsec_pc_fgt2_linpobto__7</t>
  </si>
  <si>
    <t>inc_edupubsec_pc_fgt0_linpobex__7</t>
  </si>
  <si>
    <t>inc_edupubsec_pc_fgt1_linpobex__7</t>
  </si>
  <si>
    <t>inc_edupubsec_pc_fgt2_linpobex__7</t>
  </si>
  <si>
    <t>inc_edupubuni_pc_fgt0_linpobto__7</t>
  </si>
  <si>
    <t>inc_edupubuni_pc_fgt1_linpobto__7</t>
  </si>
  <si>
    <t>inc_edupubuni_pc_fgt2_linpobto__7</t>
  </si>
  <si>
    <t>inc_edupubuni_pc_fgt0_linpobex__7</t>
  </si>
  <si>
    <t>inc_edupubuni_pc_fgt1_linpobex__7</t>
  </si>
  <si>
    <t>inc_edupubuni_pc_fgt2_linpobex__7</t>
  </si>
  <si>
    <t>inc_transfood_pc_fgt0_linpobto__7</t>
  </si>
  <si>
    <t>inc_transfood_pc_fgt1_linpobto__7</t>
  </si>
  <si>
    <t>inc_transfood_pc_fgt2_linpobto__7</t>
  </si>
  <si>
    <t>inc_transfood_pc_fgt0_linpobex__7</t>
  </si>
  <si>
    <t>inc_transfood_pc_fgt1_linpobex__7</t>
  </si>
  <si>
    <t>inc_transfood_pc_fgt2_linpobex__7</t>
  </si>
  <si>
    <t>inc_transutil_pc_fgt0_linpobto__7</t>
  </si>
  <si>
    <t>inc_transutil_pc_fgt1_linpobto__7</t>
  </si>
  <si>
    <t>inc_transutil_pc_fgt2_linpobto__7</t>
  </si>
  <si>
    <t>inc_transutil_pc_fgt0_linpobex__7</t>
  </si>
  <si>
    <t>inc_transutil_pc_fgt1_linpobex__7</t>
  </si>
  <si>
    <t>inc_transutil_pc_fgt2_linpobex__7</t>
  </si>
  <si>
    <t>inc_adultomayor_uni_pc_fgt0_linpobto__7</t>
  </si>
  <si>
    <t>inc_adultomayor_uni_pc_fgt1_linpobto__7</t>
  </si>
  <si>
    <t>inc_adultomayor_uni_pc_fgt2_linpobto__7</t>
  </si>
  <si>
    <t>inc_adultomayor_uni_pc_fgt0_linpobex__7</t>
  </si>
  <si>
    <t>inc_adultomayor_uni_pc_fgt1_linpobex__7</t>
  </si>
  <si>
    <t>inc_adultomayor_uni_pc_fgt2_linpobex__7</t>
  </si>
  <si>
    <t>inc_monto_sub_andeFS_pc_pc_fgt0_linpobto__7</t>
  </si>
  <si>
    <t>inc_monto_sub_andeFS_pc_pc_fgt1_linpobto__7</t>
  </si>
  <si>
    <t>inc_monto_sub_andeFS_pc_pc_fgt2_linpobto__7</t>
  </si>
  <si>
    <t>inc_monto_sub_andeFS_pc_pc_fgt0_linpobex__7</t>
  </si>
  <si>
    <t>inc_monto_sub_andeFS_pc_pc_fgt1_linpobex__7</t>
  </si>
  <si>
    <t>inc_monto_sub_andeFS_pc_pc_fgt2_linpobex__7</t>
  </si>
  <si>
    <t>inc_monto_tekopora_pc_fgt0_linpobto__7</t>
  </si>
  <si>
    <t>inc_monto_tekopora_pc_fgt1_linpobto__7</t>
  </si>
  <si>
    <t>inc_monto_tekopora_pc_fgt2_linpobto__7</t>
  </si>
  <si>
    <t>inc_monto_tekopora_pc_fgt0_linpobex__7</t>
  </si>
  <si>
    <t>inc_monto_tekopora_pc_fgt1_linpobex__7</t>
  </si>
  <si>
    <t>inc_monto_tekopora_pc_fgt2_linpobex__7</t>
  </si>
  <si>
    <t>inc_monto_adulto_pc_fgt0_linpobto__7</t>
  </si>
  <si>
    <t>inc_monto_adulto_pc_fgt1_linpobto__7</t>
  </si>
  <si>
    <t>inc_monto_adulto_pc_fgt2_linpobto__7</t>
  </si>
  <si>
    <t>inc_monto_adulto_pc_fgt0_linpobex__7</t>
  </si>
  <si>
    <t>inc_monto_adulto_pc_fgt1_linpobex__7</t>
  </si>
  <si>
    <t>inc_monto_adulto_pc_fgt2_linpobex__7</t>
  </si>
  <si>
    <t>monto_nafta_pc_dependency_gross_mkt_inc_pc_7yes</t>
  </si>
  <si>
    <t>monto_nafta_pc_dependency_net_mkt_income_pc_7yes</t>
  </si>
  <si>
    <t>monto_nafta_pc_dependency_net_mkt_incirp_pc_7yes</t>
  </si>
  <si>
    <t>monto_nafta_pc_dependency_net_mkt_inc_irpssc_pc_7yes</t>
  </si>
  <si>
    <t>monto_nafta_pc_dependency_dis_inc_pc_7yes</t>
  </si>
  <si>
    <t>monto_nafta_pc_dependency_cons_inc_pc_7yes</t>
  </si>
  <si>
    <t>monto_nafta_pc_dependency_cons_inc_ande_pc_7yes</t>
  </si>
  <si>
    <t>monto_nafta_pc_dependency_final_inc_pc_7yes</t>
  </si>
  <si>
    <t>monto_nafta_pc_dependency_nso_inc_7yes</t>
  </si>
  <si>
    <t>monto_nafta_pc_dependency_linpobto__7yes</t>
  </si>
  <si>
    <t>monto_nafta_pc_dependency_linpobex__7yes</t>
  </si>
  <si>
    <t>labor_tax_pc_beneficiaries__8</t>
  </si>
  <si>
    <t>labor_tax_pc_benefits__8</t>
  </si>
  <si>
    <t>labor_tax_pc_coverage__8</t>
  </si>
  <si>
    <t>labor_tax_pc_mean__8</t>
  </si>
  <si>
    <t>inc_monto_becmed_pc_fgt0_linpobto__8</t>
  </si>
  <si>
    <t>inc_monto_becmed_pc_fgt1_linpobto__8</t>
  </si>
  <si>
    <t>inc_monto_becmed_pc_fgt2_linpobto__8</t>
  </si>
  <si>
    <t>inc_monto_becmed_pc_fgt0_linpobex__8</t>
  </si>
  <si>
    <t>inc_monto_becmed_pc_fgt1_linpobex__8</t>
  </si>
  <si>
    <t>inc_monto_becmed_pc_fgt2_linpobex__8</t>
  </si>
  <si>
    <t>inc_monto_becsup_pc_fgt0_linpobto__8</t>
  </si>
  <si>
    <t>inc_monto_becsup_pc_fgt1_linpobto__8</t>
  </si>
  <si>
    <t>inc_monto_becsup_pc_fgt2_linpobto__8</t>
  </si>
  <si>
    <t>inc_monto_becsup_pc_fgt0_linpobex__8</t>
  </si>
  <si>
    <t>inc_monto_becsup_pc_fgt1_linpobex__8</t>
  </si>
  <si>
    <t>inc_monto_becsup_pc_fgt2_linpobex__8</t>
  </si>
  <si>
    <t>inc_monto_transesp_pc_fgt0_linpobto__8</t>
  </si>
  <si>
    <t>inc_monto_transesp_pc_fgt1_linpobto__8</t>
  </si>
  <si>
    <t>inc_monto_transesp_pc_fgt2_linpobto__8</t>
  </si>
  <si>
    <t>inc_monto_transesp_pc_fgt0_linpobex__8</t>
  </si>
  <si>
    <t>inc_monto_transesp_pc_fgt1_linpobex__8</t>
  </si>
  <si>
    <t>inc_monto_transesp_pc_fgt2_linpobex__8</t>
  </si>
  <si>
    <t>inc_monto_transutil_pc_fgt0_linpobto__8</t>
  </si>
  <si>
    <t>inc_monto_transutil_pc_fgt1_linpobto__8</t>
  </si>
  <si>
    <t>inc_monto_transutil_pc_fgt2_linpobto__8</t>
  </si>
  <si>
    <t>inc_monto_transutil_pc_fgt0_linpobex__8</t>
  </si>
  <si>
    <t>inc_monto_transutil_pc_fgt1_linpobex__8</t>
  </si>
  <si>
    <t>inc_monto_transutil_pc_fgt2_linpobex__8</t>
  </si>
  <si>
    <t>inc_monto_pyty1_pc_fgt0_linpobto__8</t>
  </si>
  <si>
    <t>inc_monto_pyty1_pc_fgt1_linpobto__8</t>
  </si>
  <si>
    <t>inc_monto_pyty1_pc_fgt2_linpobto__8</t>
  </si>
  <si>
    <t>inc_monto_pyty1_pc_fgt0_linpobex__8</t>
  </si>
  <si>
    <t>inc_monto_pyty1_pc_fgt1_linpobex__8</t>
  </si>
  <si>
    <t>inc_monto_pyty1_pc_fgt2_linpobex__8</t>
  </si>
  <si>
    <t>inc_monto_pyty2_pc_fgt0_linpobto__8</t>
  </si>
  <si>
    <t>inc_monto_pyty2_pc_fgt1_linpobto__8</t>
  </si>
  <si>
    <t>inc_monto_pyty2_pc_fgt2_linpobto__8</t>
  </si>
  <si>
    <t>inc_monto_pyty2_pc_fgt0_linpobex__8</t>
  </si>
  <si>
    <t>inc_monto_pyty2_pc_fgt1_linpobex__8</t>
  </si>
  <si>
    <t>inc_monto_pyty2_pc_fgt2_linpobex__8</t>
  </si>
  <si>
    <t>inc_monto_nangareko_pc_fgt0_linpobto__8</t>
  </si>
  <si>
    <t>inc_monto_nangareko_pc_fgt1_linpobto__8</t>
  </si>
  <si>
    <t>inc_monto_nangareko_pc_fgt2_linpobto__8</t>
  </si>
  <si>
    <t>inc_monto_nangareko_pc_fgt0_linpobex__8</t>
  </si>
  <si>
    <t>inc_monto_nangareko_pc_fgt1_linpobex__8</t>
  </si>
  <si>
    <t>inc_monto_nangareko_pc_fgt2_linpobex__8</t>
  </si>
  <si>
    <t>inc_saludpub_pc_fgt0_linpobto__8</t>
  </si>
  <si>
    <t>inc_saludpub_pc_fgt1_linpobto__8</t>
  </si>
  <si>
    <t>inc_saludpub_pc_fgt2_linpobto__8</t>
  </si>
  <si>
    <t>inc_saludpub_pc_fgt0_linpobex__8</t>
  </si>
  <si>
    <t>inc_saludpub_pc_fgt1_linpobex__8</t>
  </si>
  <si>
    <t>inc_saludpub_pc_fgt2_linpobex__8</t>
  </si>
  <si>
    <t>inc_saludips_pc_fgt0_linpobto__8</t>
  </si>
  <si>
    <t>inc_saludips_pc_fgt1_linpobto__8</t>
  </si>
  <si>
    <t>inc_saludips_pc_fgt2_linpobto__8</t>
  </si>
  <si>
    <t>inc_saludips_pc_fgt0_linpobex__8</t>
  </si>
  <si>
    <t>inc_saludips_pc_fgt1_linpobex__8</t>
  </si>
  <si>
    <t>inc_saludips_pc_fgt2_linpobex__8</t>
  </si>
  <si>
    <t>tot_pit_pc_beneficiaries__8</t>
  </si>
  <si>
    <t>tot_pit_pc_benefits__8</t>
  </si>
  <si>
    <t>tot_pit_pc_coverage__8</t>
  </si>
  <si>
    <t>tot_pit_pc_mean__8</t>
  </si>
  <si>
    <t>tot_pit_pc_dependency_gross_mkt_inc_pc_8yes</t>
  </si>
  <si>
    <t>tot_pit_pc_dependency_net_mkt_income_pc_8yes</t>
  </si>
  <si>
    <t>tot_pit_pc_dependency_net_mkt_incirp_pc_8yes</t>
  </si>
  <si>
    <t>tot_pit_pc_dependency_net_mkt_inc_irpssc_pc_8yes</t>
  </si>
  <si>
    <t>tot_pit_pc_dependency_dis_inc_pc_8yes</t>
  </si>
  <si>
    <t>tot_pit_pc_dependency_cons_inc_pc_8yes</t>
  </si>
  <si>
    <t>tot_pit_pc_dependency_cons_inc_ande_pc_8yes</t>
  </si>
  <si>
    <t>tot_pit_pc_dependency_final_inc_pc_8yes</t>
  </si>
  <si>
    <t>tot_pit_pc_dependency_nso_inc_8yes</t>
  </si>
  <si>
    <t>tot_pit_pc_dependency_linpobto__8yes</t>
  </si>
  <si>
    <t>tot_pit_pc_dependency_linpobex__8yes</t>
  </si>
  <si>
    <t>tot_dit_corp_pc_beneficiaries__8</t>
  </si>
  <si>
    <t>tot_dit_corp_pc_benefits__8</t>
  </si>
  <si>
    <t>tot_dit_corp_pc_coverage__8</t>
  </si>
  <si>
    <t>tot_dit_corp_pc_mean__8</t>
  </si>
  <si>
    <t>tot_dit_corp_pc_dependency_gross_mkt_inc_pc_8yes</t>
  </si>
  <si>
    <t>tot_dit_corp_pc_dependency_net_mkt_income_pc_8yes</t>
  </si>
  <si>
    <t>tot_dit_corp_pc_dependency_net_mkt_incirp_pc_8yes</t>
  </si>
  <si>
    <t>tot_dit_corp_pc_dependency_net_mkt_inc_irpssc_pc_8yes</t>
  </si>
  <si>
    <t>tot_dit_corp_pc_dependency_dis_inc_pc_8yes</t>
  </si>
  <si>
    <t>tot_dit_corp_pc_dependency_cons_inc_pc_8yes</t>
  </si>
  <si>
    <t>tot_dit_corp_pc_dependency_cons_inc_ande_pc_8yes</t>
  </si>
  <si>
    <t>tot_dit_corp_pc_dependency_final_inc_pc_8yes</t>
  </si>
  <si>
    <t>tot_dit_corp_pc_dependency_nso_inc_8yes</t>
  </si>
  <si>
    <t>tot_dit_corp_pc_dependency_linpobto__8yes</t>
  </si>
  <si>
    <t>tot_dit_corp_pc_dependency_linpobex__8yes</t>
  </si>
  <si>
    <t>iragro_pc_beneficiaries__8</t>
  </si>
  <si>
    <t>iragro_pc_benefits__8</t>
  </si>
  <si>
    <t>iragro_pc_coverage__8</t>
  </si>
  <si>
    <t>iragro_pc_mean__8</t>
  </si>
  <si>
    <t>iragro_pc_dependency_gross_mkt_inc_pc_8yes</t>
  </si>
  <si>
    <t>iragro_pc_dependency_net_mkt_income_pc_8yes</t>
  </si>
  <si>
    <t>iragro_pc_dependency_net_mkt_incirp_pc_8yes</t>
  </si>
  <si>
    <t>iragro_pc_dependency_net_mkt_inc_irpssc_pc_8yes</t>
  </si>
  <si>
    <t>iragro_pc_dependency_dis_inc_pc_8yes</t>
  </si>
  <si>
    <t>iragro_pc_dependency_cons_inc_pc_8yes</t>
  </si>
  <si>
    <t>iragro_pc_dependency_cons_inc_ande_pc_8yes</t>
  </si>
  <si>
    <t>iragro_pc_dependency_final_inc_pc_8yes</t>
  </si>
  <si>
    <t>iragro_pc_dependency_nso_inc_8yes</t>
  </si>
  <si>
    <t>iragro_pc_dependency_linpobto__8yes</t>
  </si>
  <si>
    <t>iragro_pc_dependency_linpobex__8yes</t>
  </si>
  <si>
    <t>iracis_pc_beneficiaries__8</t>
  </si>
  <si>
    <t>iracis_pc_benefits__8</t>
  </si>
  <si>
    <t>iracis_pc_coverage__8</t>
  </si>
  <si>
    <t>iracis_pc_mean__8</t>
  </si>
  <si>
    <t>iracis_pc_dependency_gross_mkt_inc_pc_8yes</t>
  </si>
  <si>
    <t>iracis_pc_dependency_net_mkt_income_pc_8yes</t>
  </si>
  <si>
    <t>iracis_pc_dependency_net_mkt_incirp_pc_8yes</t>
  </si>
  <si>
    <t>iracis_pc_dependency_net_mkt_inc_irpssc_pc_8yes</t>
  </si>
  <si>
    <t>iracis_pc_dependency_dis_inc_pc_8yes</t>
  </si>
  <si>
    <t>iracis_pc_dependency_cons_inc_pc_8yes</t>
  </si>
  <si>
    <t>iracis_pc_dependency_cons_inc_ande_pc_8yes</t>
  </si>
  <si>
    <t>iracis_pc_dependency_final_inc_pc_8yes</t>
  </si>
  <si>
    <t>iracis_pc_dependency_nso_inc_8yes</t>
  </si>
  <si>
    <t>iracis_pc_dependency_linpobto__8yes</t>
  </si>
  <si>
    <t>iracis_pc_dependency_linpobex__8yes</t>
  </si>
  <si>
    <t>labor_tax_pc_dependency_gross_mkt_inc_pc_8yes</t>
  </si>
  <si>
    <t>labor_tax_pc_dependency_net_mkt_income_pc_8yes</t>
  </si>
  <si>
    <t>labor_tax_pc_dependency_net_mkt_incirp_pc_8yes</t>
  </si>
  <si>
    <t>labor_tax_pc_dependency_net_mkt_inc_irpssc_pc_8yes</t>
  </si>
  <si>
    <t>labor_tax_pc_dependency_dis_inc_pc_8yes</t>
  </si>
  <si>
    <t>labor_tax_pc_dependency_cons_inc_pc_8yes</t>
  </si>
  <si>
    <t>labor_tax_pc_dependency_cons_inc_ande_pc_8yes</t>
  </si>
  <si>
    <t>labor_tax_pc_dependency_final_inc_pc_8yes</t>
  </si>
  <si>
    <t>labor_tax_pc_dependency_nso_inc_8yes</t>
  </si>
  <si>
    <t>labor_tax_pc_dependency_linpobto__8yes</t>
  </si>
  <si>
    <t>labor_tax_pc_dependency_linpobex__8yes</t>
  </si>
  <si>
    <t>tot_deduction_taken_pc_beneficiaries__8</t>
  </si>
  <si>
    <t>tot_deduction_taken_pc_benefits__8</t>
  </si>
  <si>
    <t>tot_deduction_taken_pc_coverage__8</t>
  </si>
  <si>
    <t>tot_deduction_taken_pc_mean__8</t>
  </si>
  <si>
    <t>tekopora_inc_pc_beneficiaries__8</t>
  </si>
  <si>
    <t>tekopora_inc_pc_benefits__8</t>
  </si>
  <si>
    <t>tekopora_inc_pc_coverage__8</t>
  </si>
  <si>
    <t>tekopora_inc_pc_mean__8</t>
  </si>
  <si>
    <t>tekopora_inc_pc_dependency_gross_mkt_inc_pc_8yes</t>
  </si>
  <si>
    <t>tekopora_inc_pc_dependency_net_mkt_income_pc_8yes</t>
  </si>
  <si>
    <t>tekopora_inc_pc_dependency_net_mkt_incirp_pc_8yes</t>
  </si>
  <si>
    <t>tekopora_inc_pc_dependency_net_mkt_inc_irpssc_pc_8yes</t>
  </si>
  <si>
    <t>tekopora_inc_pc_dependency_dis_inc_pc_8yes</t>
  </si>
  <si>
    <t>tekopora_inc_pc_dependency_cons_inc_pc_8yes</t>
  </si>
  <si>
    <t>tekopora_inc_pc_dependency_cons_inc_ande_pc_8yes</t>
  </si>
  <si>
    <t>tekopora_inc_pc_dependency_final_inc_pc_8yes</t>
  </si>
  <si>
    <t>tekopora_inc_pc_dependency_nso_inc_8yes</t>
  </si>
  <si>
    <t>tekopora_inc_pc_dependency_linpobto__8yes</t>
  </si>
  <si>
    <t>tekopora_inc_pc_dependency_linpobex__8yes</t>
  </si>
  <si>
    <t>famassist_inc_pc_beneficiaries__8</t>
  </si>
  <si>
    <t>famassist_inc_pc_benefits__8</t>
  </si>
  <si>
    <t>famassist_inc_pc_coverage__8</t>
  </si>
  <si>
    <t>famassist_inc_pc_mean__8</t>
  </si>
  <si>
    <t>famassist_inc_pc_dependency_gross_mkt_inc_pc_8yes</t>
  </si>
  <si>
    <t>famassist_inc_pc_dependency_net_mkt_income_pc_8yes</t>
  </si>
  <si>
    <t>famassist_inc_pc_dependency_net_mkt_incirp_pc_8yes</t>
  </si>
  <si>
    <t>famassist_inc_pc_dependency_net_mkt_inc_irpssc_pc_8yes</t>
  </si>
  <si>
    <t>famassist_inc_pc_dependency_dis_inc_pc_8yes</t>
  </si>
  <si>
    <t>famassist_inc_pc_dependency_cons_inc_pc_8yes</t>
  </si>
  <si>
    <t>famassist_inc_pc_dependency_cons_inc_ande_pc_8yes</t>
  </si>
  <si>
    <t>famassist_inc_pc_dependency_final_inc_pc_8yes</t>
  </si>
  <si>
    <t>famassist_inc_pc_dependency_nso_inc_8yes</t>
  </si>
  <si>
    <t>famassist_inc_pc_dependency_linpobto__8yes</t>
  </si>
  <si>
    <t>famassist_inc_pc_dependency_linpobex__8yes</t>
  </si>
  <si>
    <t>adulto_inc_pc_beneficiaries__8</t>
  </si>
  <si>
    <t>adulto_inc_pc_benefits__8</t>
  </si>
  <si>
    <t>adulto_inc_pc_coverage__8</t>
  </si>
  <si>
    <t>adulto_inc_pc_mean__8</t>
  </si>
  <si>
    <t>adulto_inc_pc_dependency_gross_mkt_inc_pc_8yes</t>
  </si>
  <si>
    <t>adulto_inc_pc_dependency_net_mkt_income_pc_8yes</t>
  </si>
  <si>
    <t>adulto_inc_pc_dependency_net_mkt_incirp_pc_8yes</t>
  </si>
  <si>
    <t>adulto_inc_pc_dependency_net_mkt_inc_irpssc_pc_8yes</t>
  </si>
  <si>
    <t>adulto_inc_pc_dependency_dis_inc_pc_8yes</t>
  </si>
  <si>
    <t>adulto_inc_pc_dependency_cons_inc_pc_8yes</t>
  </si>
  <si>
    <t>adulto_inc_pc_dependency_cons_inc_ande_pc_8yes</t>
  </si>
  <si>
    <t>adulto_inc_pc_dependency_final_inc_pc_8yes</t>
  </si>
  <si>
    <t>adulto_inc_pc_dependency_nso_inc_8yes</t>
  </si>
  <si>
    <t>adulto_inc_pc_dependency_linpobto__8yes</t>
  </si>
  <si>
    <t>adulto_inc_pc_dependency_linpobex__8yes</t>
  </si>
  <si>
    <t>agtrans_inc_pc_beneficiaries__8</t>
  </si>
  <si>
    <t>agtrans_inc_pc_benefits__8</t>
  </si>
  <si>
    <t>agtrans_inc_pc_coverage__8</t>
  </si>
  <si>
    <t>agtrans_inc_pc_mean__8</t>
  </si>
  <si>
    <t>agtrans_inc_pc_dependency_gross_mkt_inc_pc_8yes</t>
  </si>
  <si>
    <t>agtrans_inc_pc_dependency_net_mkt_income_pc_8yes</t>
  </si>
  <si>
    <t>agtrans_inc_pc_dependency_net_mkt_incirp_pc_8yes</t>
  </si>
  <si>
    <t>agtrans_inc_pc_dependency_net_mkt_inc_irpssc_pc_8yes</t>
  </si>
  <si>
    <t>agtrans_inc_pc_dependency_dis_inc_pc_8yes</t>
  </si>
  <si>
    <t>agtrans_inc_pc_dependency_cons_inc_pc_8yes</t>
  </si>
  <si>
    <t>agtrans_inc_pc_dependency_cons_inc_ande_pc_8yes</t>
  </si>
  <si>
    <t>agtrans_inc_pc_dependency_final_inc_pc_8yes</t>
  </si>
  <si>
    <t>agtrans_inc_pc_dependency_nso_inc_8yes</t>
  </si>
  <si>
    <t>agtrans_inc_pc_dependency_linpobto__8yes</t>
  </si>
  <si>
    <t>agtrans_inc_pc_dependency_linpobex__8yes</t>
  </si>
  <si>
    <t>elec_sub_pc_beneficiaries__8</t>
  </si>
  <si>
    <t>elec_sub_pc_benefits__8</t>
  </si>
  <si>
    <t>elec_sub_pc_coverage__8</t>
  </si>
  <si>
    <t>elec_sub_pc_mean__8</t>
  </si>
  <si>
    <t>elec_sub_pc_dependency_gross_mkt_inc_pc_8yes</t>
  </si>
  <si>
    <t>elec_sub_pc_dependency_net_mkt_income_pc_8yes</t>
  </si>
  <si>
    <t>elec_sub_pc_dependency_net_mkt_incirp_pc_8yes</t>
  </si>
  <si>
    <t>elec_sub_pc_dependency_net_mkt_inc_irpssc_pc_8yes</t>
  </si>
  <si>
    <t>elec_sub_pc_dependency_dis_inc_pc_8yes</t>
  </si>
  <si>
    <t>elec_sub_pc_dependency_cons_inc_pc_8yes</t>
  </si>
  <si>
    <t>elec_sub_pc_dependency_cons_inc_ande_pc_8yes</t>
  </si>
  <si>
    <t>elec_sub_pc_dependency_final_inc_pc_8yes</t>
  </si>
  <si>
    <t>elec_sub_pc_dependency_nso_inc_8yes</t>
  </si>
  <si>
    <t>elec_sub_pc_dependency_linpobto__8yes</t>
  </si>
  <si>
    <t>elec_sub_pc_dependency_linpobex__8yes</t>
  </si>
  <si>
    <t>transporte_sub_pc_beneficiaries__8</t>
  </si>
  <si>
    <t>transporte_sub_pc_benefits__8</t>
  </si>
  <si>
    <t>transporte_sub_pc_coverage__8</t>
  </si>
  <si>
    <t>transporte_sub_pc_mean__8</t>
  </si>
  <si>
    <t>transporte_sub_pc_dependency_gross_mkt_inc_pc_8yes</t>
  </si>
  <si>
    <t>transporte_sub_pc_dependency_net_mkt_income_pc_8yes</t>
  </si>
  <si>
    <t>transporte_sub_pc_dependency_net_mkt_incirp_pc_8yes</t>
  </si>
  <si>
    <t>transporte_sub_pc_dependency_net_mkt_inc_irpssc_pc_8yes</t>
  </si>
  <si>
    <t>transporte_sub_pc_dependency_dis_inc_pc_8yes</t>
  </si>
  <si>
    <t>transporte_sub_pc_dependency_cons_inc_pc_8yes</t>
  </si>
  <si>
    <t>transporte_sub_pc_dependency_cons_inc_ande_pc_8yes</t>
  </si>
  <si>
    <t>transporte_sub_pc_dependency_final_inc_pc_8yes</t>
  </si>
  <si>
    <t>transporte_sub_pc_dependency_nso_inc_8yes</t>
  </si>
  <si>
    <t>transporte_sub_pc_dependency_linpobto__8yes</t>
  </si>
  <si>
    <t>transporte_sub_pc_dependency_linpobex__8yes</t>
  </si>
  <si>
    <t>tot_deduction_taken_pc_dependency_gross_mkt_inc_pc_8yes</t>
  </si>
  <si>
    <t>tot_deduction_taken_pc_dependency_net_mkt_income_pc_8yes</t>
  </si>
  <si>
    <t>tot_deduction_taken_pc_dependency_net_mkt_incirp_pc_8yes</t>
  </si>
  <si>
    <t>tot_deduction_taken_pc_dependency_net_mkt_inc_irpssc_pc_8yes</t>
  </si>
  <si>
    <t>tot_deduction_taken_pc_dependency_dis_inc_pc_8yes</t>
  </si>
  <si>
    <t>tot_deduction_taken_pc_dependency_cons_inc_pc_8yes</t>
  </si>
  <si>
    <t>tot_deduction_taken_pc_dependency_cons_inc_ande_pc_8yes</t>
  </si>
  <si>
    <t>tot_deduction_taken_pc_dependency_final_inc_pc_8yes</t>
  </si>
  <si>
    <t>tot_deduction_taken_pc_dependency_nso_inc_8yes</t>
  </si>
  <si>
    <t>tot_deduction_taken_pc_dependency_linpobto__8yes</t>
  </si>
  <si>
    <t>tot_deduction_taken_pc_dependency_linpobex__8yes</t>
  </si>
  <si>
    <t>monto_iva_pc_beneficiaries__8</t>
  </si>
  <si>
    <t>monto_iva_pc_benefits__8</t>
  </si>
  <si>
    <t>monto_iva_pc_coverage__8</t>
  </si>
  <si>
    <t>monto_iva_pc_mean__8</t>
  </si>
  <si>
    <t>senavitat_sub_pc_beneficiaries__8</t>
  </si>
  <si>
    <t>senavitat_sub_pc_benefits__8</t>
  </si>
  <si>
    <t>senavitat_sub_pc_coverage__8</t>
  </si>
  <si>
    <t>senavitat_sub_pc_mean__8</t>
  </si>
  <si>
    <t>senavitat_sub_pc_dependency_gross_mkt_inc_pc_8yes</t>
  </si>
  <si>
    <t>senavitat_sub_pc_dependency_net_mkt_income_pc_8yes</t>
  </si>
  <si>
    <t>senavitat_sub_pc_dependency_net_mkt_incirp_pc_8yes</t>
  </si>
  <si>
    <t>senavitat_sub_pc_dependency_net_mkt_inc_irpssc_pc_8yes</t>
  </si>
  <si>
    <t>senavitat_sub_pc_dependency_dis_inc_pc_8yes</t>
  </si>
  <si>
    <t>senavitat_sub_pc_dependency_cons_inc_pc_8yes</t>
  </si>
  <si>
    <t>senavitat_sub_pc_dependency_cons_inc_ande_pc_8yes</t>
  </si>
  <si>
    <t>senavitat_sub_pc_dependency_final_inc_pc_8yes</t>
  </si>
  <si>
    <t>senavitat_sub_pc_dependency_nso_inc_8yes</t>
  </si>
  <si>
    <t>senavitat_sub_pc_dependency_linpobto__8yes</t>
  </si>
  <si>
    <t>senavitat_sub_pc_dependency_linpobex__8yes</t>
  </si>
  <si>
    <t>becas_pc_beneficiaries__8</t>
  </si>
  <si>
    <t>becas_pc_benefits__8</t>
  </si>
  <si>
    <t>becas_pc_coverage__8</t>
  </si>
  <si>
    <t>becas_pc_mean__8</t>
  </si>
  <si>
    <t>edupubpreesc_pc_beneficiaries__8</t>
  </si>
  <si>
    <t>edupubpreesc_pc_benefits__8</t>
  </si>
  <si>
    <t>edupubpreesc_pc_coverage__8</t>
  </si>
  <si>
    <t>edupubpreesc_pc_mean__8</t>
  </si>
  <si>
    <t>edupubpreesc_pc_dependency_gross_mkt_inc_pc_8yes</t>
  </si>
  <si>
    <t>edupubpreesc_pc_dependency_net_mkt_income_pc_8yes</t>
  </si>
  <si>
    <t>edupubpreesc_pc_dependency_net_mkt_incirp_pc_8yes</t>
  </si>
  <si>
    <t>edupubpreesc_pc_dependency_net_mkt_inc_irpssc_pc_8yes</t>
  </si>
  <si>
    <t>edupubpreesc_pc_dependency_dis_inc_pc_8yes</t>
  </si>
  <si>
    <t>edupubpreesc_pc_dependency_cons_inc_pc_8yes</t>
  </si>
  <si>
    <t>edupubpreesc_pc_dependency_cons_inc_ande_pc_8yes</t>
  </si>
  <si>
    <t>edupubpreesc_pc_dependency_final_inc_pc_8yes</t>
  </si>
  <si>
    <t>edupubpreesc_pc_dependency_nso_inc_8yes</t>
  </si>
  <si>
    <t>edupubpreesc_pc_dependency_linpobto__8yes</t>
  </si>
  <si>
    <t>edupubpreesc_pc_dependency_linpobex__8yes</t>
  </si>
  <si>
    <t>edupubprim_pc_beneficiaries__8</t>
  </si>
  <si>
    <t>edupubprim_pc_benefits__8</t>
  </si>
  <si>
    <t>edupubprim_pc_coverage__8</t>
  </si>
  <si>
    <t>edupubprim_pc_mean__8</t>
  </si>
  <si>
    <t>edupubprim_pc_dependency_gross_mkt_inc_pc_8yes</t>
  </si>
  <si>
    <t>edupubprim_pc_dependency_net_mkt_income_pc_8yes</t>
  </si>
  <si>
    <t>edupubprim_pc_dependency_net_mkt_incirp_pc_8yes</t>
  </si>
  <si>
    <t>edupubprim_pc_dependency_net_mkt_inc_irpssc_pc_8yes</t>
  </si>
  <si>
    <t>edupubprim_pc_dependency_dis_inc_pc_8yes</t>
  </si>
  <si>
    <t>edupubprim_pc_dependency_cons_inc_pc_8yes</t>
  </si>
  <si>
    <t>edupubprim_pc_dependency_cons_inc_ande_pc_8yes</t>
  </si>
  <si>
    <t>edupubprim_pc_dependency_final_inc_pc_8yes</t>
  </si>
  <si>
    <t>edupubprim_pc_dependency_nso_inc_8yes</t>
  </si>
  <si>
    <t>edupubprim_pc_dependency_linpobto__8yes</t>
  </si>
  <si>
    <t>edupubprim_pc_dependency_linpobex__8yes</t>
  </si>
  <si>
    <t>edupubsec_pc_beneficiaries__8</t>
  </si>
  <si>
    <t>edupubsec_pc_benefits__8</t>
  </si>
  <si>
    <t>edupubsec_pc_coverage__8</t>
  </si>
  <si>
    <t>edupubsec_pc_mean__8</t>
  </si>
  <si>
    <t>edupubsec_pc_dependency_gross_mkt_inc_pc_8yes</t>
  </si>
  <si>
    <t>edupubsec_pc_dependency_net_mkt_income_pc_8yes</t>
  </si>
  <si>
    <t>edupubsec_pc_dependency_net_mkt_incirp_pc_8yes</t>
  </si>
  <si>
    <t>edupubsec_pc_dependency_net_mkt_inc_irpssc_pc_8yes</t>
  </si>
  <si>
    <t>edupubsec_pc_dependency_dis_inc_pc_8yes</t>
  </si>
  <si>
    <t>edupubsec_pc_dependency_cons_inc_pc_8yes</t>
  </si>
  <si>
    <t>edupubsec_pc_dependency_cons_inc_ande_pc_8yes</t>
  </si>
  <si>
    <t>edupubsec_pc_dependency_final_inc_pc_8yes</t>
  </si>
  <si>
    <t>edupubsec_pc_dependency_nso_inc_8yes</t>
  </si>
  <si>
    <t>edupubsec_pc_dependency_linpobto__8yes</t>
  </si>
  <si>
    <t>edupubsec_pc_dependency_linpobex__8yes</t>
  </si>
  <si>
    <t>edupubuni_pc_beneficiaries__8</t>
  </si>
  <si>
    <t>edupubuni_pc_benefits__8</t>
  </si>
  <si>
    <t>edupubuni_pc_coverage__8</t>
  </si>
  <si>
    <t>edupubuni_pc_mean__8</t>
  </si>
  <si>
    <t>edupubuni_pc_dependency_gross_mkt_inc_pc_8yes</t>
  </si>
  <si>
    <t>edupubuni_pc_dependency_net_mkt_income_pc_8yes</t>
  </si>
  <si>
    <t>edupubuni_pc_dependency_net_mkt_incirp_pc_8yes</t>
  </si>
  <si>
    <t>edupubuni_pc_dependency_net_mkt_inc_irpssc_pc_8yes</t>
  </si>
  <si>
    <t>edupubuni_pc_dependency_dis_inc_pc_8yes</t>
  </si>
  <si>
    <t>edupubuni_pc_dependency_cons_inc_pc_8yes</t>
  </si>
  <si>
    <t>edupubuni_pc_dependency_cons_inc_ande_pc_8yes</t>
  </si>
  <si>
    <t>edupubuni_pc_dependency_final_inc_pc_8yes</t>
  </si>
  <si>
    <t>edupubuni_pc_dependency_nso_inc_8yes</t>
  </si>
  <si>
    <t>edupubuni_pc_dependency_linpobto__8yes</t>
  </si>
  <si>
    <t>edupubuni_pc_dependency_linpobex__8yes</t>
  </si>
  <si>
    <t>transfood_pc_beneficiaries__8</t>
  </si>
  <si>
    <t>transfood_pc_benefits__8</t>
  </si>
  <si>
    <t>transfood_pc_coverage__8</t>
  </si>
  <si>
    <t>transfood_pc_mean__8</t>
  </si>
  <si>
    <t>transfood_pc_dependency_gross_mkt_inc_pc_8yes</t>
  </si>
  <si>
    <t>transfood_pc_dependency_net_mkt_income_pc_8yes</t>
  </si>
  <si>
    <t>transfood_pc_dependency_net_mkt_incirp_pc_8yes</t>
  </si>
  <si>
    <t>transfood_pc_dependency_net_mkt_inc_irpssc_pc_8yes</t>
  </si>
  <si>
    <t>transfood_pc_dependency_dis_inc_pc_8yes</t>
  </si>
  <si>
    <t>transfood_pc_dependency_cons_inc_pc_8yes</t>
  </si>
  <si>
    <t>transfood_pc_dependency_cons_inc_ande_pc_8yes</t>
  </si>
  <si>
    <t>transfood_pc_dependency_final_inc_pc_8yes</t>
  </si>
  <si>
    <t>transfood_pc_dependency_nso_inc_8yes</t>
  </si>
  <si>
    <t>transfood_pc_dependency_linpobto__8yes</t>
  </si>
  <si>
    <t>transfood_pc_dependency_linpobex__8yes</t>
  </si>
  <si>
    <t>transutil_pc_beneficiaries__8</t>
  </si>
  <si>
    <t>transutil_pc_benefits__8</t>
  </si>
  <si>
    <t>transutil_pc_coverage__8</t>
  </si>
  <si>
    <t>transutil_pc_mean__8</t>
  </si>
  <si>
    <t>transutil_pc_dependency_gross_mkt_inc_pc_8yes</t>
  </si>
  <si>
    <t>transutil_pc_dependency_net_mkt_income_pc_8yes</t>
  </si>
  <si>
    <t>transutil_pc_dependency_net_mkt_incirp_pc_8yes</t>
  </si>
  <si>
    <t>transutil_pc_dependency_net_mkt_inc_irpssc_pc_8yes</t>
  </si>
  <si>
    <t>transutil_pc_dependency_dis_inc_pc_8yes</t>
  </si>
  <si>
    <t>transutil_pc_dependency_cons_inc_pc_8yes</t>
  </si>
  <si>
    <t>transutil_pc_dependency_cons_inc_ande_pc_8yes</t>
  </si>
  <si>
    <t>transutil_pc_dependency_final_inc_pc_8yes</t>
  </si>
  <si>
    <t>transutil_pc_dependency_nso_inc_8yes</t>
  </si>
  <si>
    <t>transutil_pc_dependency_linpobto__8yes</t>
  </si>
  <si>
    <t>transutil_pc_dependency_linpobex__8yes</t>
  </si>
  <si>
    <t>adultomayor_uni_pc_beneficiaries__8</t>
  </si>
  <si>
    <t>adultomayor_uni_pc_benefits__8</t>
  </si>
  <si>
    <t>adultomayor_uni_pc_coverage__8</t>
  </si>
  <si>
    <t>adultomayor_uni_pc_mean__8</t>
  </si>
  <si>
    <t>adultomayor_uni_pc_dependency_gross_mkt_inc_pc_8yes</t>
  </si>
  <si>
    <t>adultomayor_uni_pc_dependency_net_mkt_income_pc_8yes</t>
  </si>
  <si>
    <t>adultomayor_uni_pc_dependency_net_mkt_incirp_pc_8yes</t>
  </si>
  <si>
    <t>adultomayor_uni_pc_dependency_net_mkt_inc_irpssc_pc_8yes</t>
  </si>
  <si>
    <t>adultomayor_uni_pc_dependency_dis_inc_pc_8yes</t>
  </si>
  <si>
    <t>adultomayor_uni_pc_dependency_cons_inc_pc_8yes</t>
  </si>
  <si>
    <t>adultomayor_uni_pc_dependency_cons_inc_ande_pc_8yes</t>
  </si>
  <si>
    <t>adultomayor_uni_pc_dependency_final_inc_pc_8yes</t>
  </si>
  <si>
    <t>adultomayor_uni_pc_dependency_nso_inc_8yes</t>
  </si>
  <si>
    <t>adultomayor_uni_pc_dependency_linpobto__8yes</t>
  </si>
  <si>
    <t>adultomayor_uni_pc_dependency_linpobex__8yes</t>
  </si>
  <si>
    <t>monto_sub_andeFS_pc_pc_beneficiaries__8</t>
  </si>
  <si>
    <t>monto_sub_andeFS_pc_pc_benefits__8</t>
  </si>
  <si>
    <t>monto_sub_andeFS_pc_pc_coverage__8</t>
  </si>
  <si>
    <t>monto_sub_andeFS_pc_pc_mean__8</t>
  </si>
  <si>
    <t>monto_iva_pc_dependency_gross_mkt_inc_pc_8yes</t>
  </si>
  <si>
    <t>monto_iva_pc_dependency_net_mkt_income_pc_8yes</t>
  </si>
  <si>
    <t>monto_iva_pc_dependency_net_mkt_incirp_pc_8yes</t>
  </si>
  <si>
    <t>monto_iva_pc_dependency_net_mkt_inc_irpssc_pc_8yes</t>
  </si>
  <si>
    <t>monto_iva_pc_dependency_dis_inc_pc_8yes</t>
  </si>
  <si>
    <t>monto_iva_pc_dependency_cons_inc_pc_8yes</t>
  </si>
  <si>
    <t>monto_iva_pc_dependency_cons_inc_ande_pc_8yes</t>
  </si>
  <si>
    <t>monto_iva_pc_dependency_final_inc_pc_8yes</t>
  </si>
  <si>
    <t>monto_iva_pc_dependency_nso_inc_8yes</t>
  </si>
  <si>
    <t>monto_iva_pc_dependency_linpobto__8yes</t>
  </si>
  <si>
    <t>monto_iva_pc_dependency_linpobex__8yes</t>
  </si>
  <si>
    <t>monto_isc_pc_beneficiaries__8</t>
  </si>
  <si>
    <t>monto_isc_pc_benefits__8</t>
  </si>
  <si>
    <t>monto_isc_pc_coverage__8</t>
  </si>
  <si>
    <t>monto_isc_pc_mean__8</t>
  </si>
  <si>
    <t>monto_tekopora_pc_beneficiaries__8</t>
  </si>
  <si>
    <t>monto_tekopora_pc_benefits__8</t>
  </si>
  <si>
    <t>monto_tekopora_pc_coverage__8</t>
  </si>
  <si>
    <t>monto_tekopora_pc_mean__8</t>
  </si>
  <si>
    <t>monto_tekopora_pc_dependency_gross_mkt_inc_pc_8yes</t>
  </si>
  <si>
    <t>monto_tekopora_pc_dependency_net_mkt_income_pc_8yes</t>
  </si>
  <si>
    <t>monto_tekopora_pc_dependency_net_mkt_incirp_pc_8yes</t>
  </si>
  <si>
    <t>monto_tekopora_pc_dependency_net_mkt_inc_irpssc_pc_8yes</t>
  </si>
  <si>
    <t>monto_tekopora_pc_dependency_dis_inc_pc_8yes</t>
  </si>
  <si>
    <t>monto_tekopora_pc_dependency_cons_inc_pc_8yes</t>
  </si>
  <si>
    <t>monto_tekopora_pc_dependency_cons_inc_ande_pc_8yes</t>
  </si>
  <si>
    <t>monto_tekopora_pc_dependency_final_inc_pc_8yes</t>
  </si>
  <si>
    <t>monto_tekopora_pc_dependency_nso_inc_8yes</t>
  </si>
  <si>
    <t>monto_tekopora_pc_dependency_linpobto__8yes</t>
  </si>
  <si>
    <t>monto_tekopora_pc_dependency_linpobex__8yes</t>
  </si>
  <si>
    <t>monto_adulto_pc_beneficiaries__8</t>
  </si>
  <si>
    <t>monto_adulto_pc_benefits__8</t>
  </si>
  <si>
    <t>monto_adulto_pc_coverage__8</t>
  </si>
  <si>
    <t>monto_adulto_pc_mean__8</t>
  </si>
  <si>
    <t>monto_adulto_pc_dependency_gross_mkt_inc_pc_8yes</t>
  </si>
  <si>
    <t>monto_adulto_pc_dependency_net_mkt_income_pc_8yes</t>
  </si>
  <si>
    <t>monto_adulto_pc_dependency_net_mkt_incirp_pc_8yes</t>
  </si>
  <si>
    <t>monto_adulto_pc_dependency_net_mkt_inc_irpssc_pc_8yes</t>
  </si>
  <si>
    <t>monto_adulto_pc_dependency_dis_inc_pc_8yes</t>
  </si>
  <si>
    <t>monto_adulto_pc_dependency_cons_inc_pc_8yes</t>
  </si>
  <si>
    <t>monto_adulto_pc_dependency_cons_inc_ande_pc_8yes</t>
  </si>
  <si>
    <t>monto_adulto_pc_dependency_final_inc_pc_8yes</t>
  </si>
  <si>
    <t>monto_adulto_pc_dependency_nso_inc_8yes</t>
  </si>
  <si>
    <t>monto_adulto_pc_dependency_linpobto__8yes</t>
  </si>
  <si>
    <t>monto_adulto_pc_dependency_linpobex__8yes</t>
  </si>
  <si>
    <t>monto_becmed_pc_beneficiaries__8</t>
  </si>
  <si>
    <t>monto_becmed_pc_benefits__8</t>
  </si>
  <si>
    <t>monto_becmed_pc_coverage__8</t>
  </si>
  <si>
    <t>monto_becmed_pc_mean__8</t>
  </si>
  <si>
    <t>monto_becmed_pc_dependency_gross_mkt_inc_pc_8yes</t>
  </si>
  <si>
    <t>monto_becmed_pc_dependency_net_mkt_income_pc_8yes</t>
  </si>
  <si>
    <t>monto_becmed_pc_dependency_net_mkt_incirp_pc_8yes</t>
  </si>
  <si>
    <t>monto_becmed_pc_dependency_net_mkt_inc_irpssc_pc_8yes</t>
  </si>
  <si>
    <t>monto_becmed_pc_dependency_dis_inc_pc_8yes</t>
  </si>
  <si>
    <t>monto_becmed_pc_dependency_cons_inc_pc_8yes</t>
  </si>
  <si>
    <t>monto_becmed_pc_dependency_cons_inc_ande_pc_8yes</t>
  </si>
  <si>
    <t>monto_becmed_pc_dependency_final_inc_pc_8yes</t>
  </si>
  <si>
    <t>monto_becmed_pc_dependency_nso_inc_8yes</t>
  </si>
  <si>
    <t>monto_becmed_pc_dependency_linpobto__8yes</t>
  </si>
  <si>
    <t>monto_becmed_pc_dependency_linpobex__8yes</t>
  </si>
  <si>
    <t>monto_becsup_pc_beneficiaries__8</t>
  </si>
  <si>
    <t>monto_becsup_pc_benefits__8</t>
  </si>
  <si>
    <t>monto_becsup_pc_coverage__8</t>
  </si>
  <si>
    <t>monto_becsup_pc_mean__8</t>
  </si>
  <si>
    <t>monto_becsup_pc_dependency_gross_mkt_inc_pc_8yes</t>
  </si>
  <si>
    <t>monto_becsup_pc_dependency_net_mkt_income_pc_8yes</t>
  </si>
  <si>
    <t>monto_becsup_pc_dependency_net_mkt_incirp_pc_8yes</t>
  </si>
  <si>
    <t>monto_becsup_pc_dependency_net_mkt_inc_irpssc_pc_8yes</t>
  </si>
  <si>
    <t>monto_becsup_pc_dependency_dis_inc_pc_8yes</t>
  </si>
  <si>
    <t>monto_becsup_pc_dependency_cons_inc_pc_8yes</t>
  </si>
  <si>
    <t>monto_becsup_pc_dependency_cons_inc_ande_pc_8yes</t>
  </si>
  <si>
    <t>monto_becsup_pc_dependency_final_inc_pc_8yes</t>
  </si>
  <si>
    <t>monto_becsup_pc_dependency_nso_inc_8yes</t>
  </si>
  <si>
    <t>monto_becsup_pc_dependency_linpobto__8yes</t>
  </si>
  <si>
    <t>monto_becsup_pc_dependency_linpobex__8yes</t>
  </si>
  <si>
    <t>monto_transesp_pc_beneficiaries__8</t>
  </si>
  <si>
    <t>monto_transesp_pc_benefits__8</t>
  </si>
  <si>
    <t>monto_transesp_pc_coverage__8</t>
  </si>
  <si>
    <t>monto_transesp_pc_mean__8</t>
  </si>
  <si>
    <t>monto_transesp_pc_dependency_gross_mkt_inc_pc_8yes</t>
  </si>
  <si>
    <t>monto_transesp_pc_dependency_net_mkt_income_pc_8yes</t>
  </si>
  <si>
    <t>monto_transesp_pc_dependency_net_mkt_incirp_pc_8yes</t>
  </si>
  <si>
    <t>monto_transesp_pc_dependency_net_mkt_inc_irpssc_pc_8yes</t>
  </si>
  <si>
    <t>monto_transesp_pc_dependency_dis_inc_pc_8yes</t>
  </si>
  <si>
    <t>monto_transesp_pc_dependency_cons_inc_pc_8yes</t>
  </si>
  <si>
    <t>monto_transesp_pc_dependency_cons_inc_ande_pc_8yes</t>
  </si>
  <si>
    <t>monto_transesp_pc_dependency_final_inc_pc_8yes</t>
  </si>
  <si>
    <t>monto_transesp_pc_dependency_nso_inc_8yes</t>
  </si>
  <si>
    <t>monto_transesp_pc_dependency_linpobto__8yes</t>
  </si>
  <si>
    <t>monto_transesp_pc_dependency_linpobex__8yes</t>
  </si>
  <si>
    <t>monto_transutil_pc_beneficiaries__8</t>
  </si>
  <si>
    <t>monto_transutil_pc_benefits__8</t>
  </si>
  <si>
    <t>monto_transutil_pc_coverage__8</t>
  </si>
  <si>
    <t>monto_transutil_pc_mean__8</t>
  </si>
  <si>
    <t>monto_transutil_pc_dependency_gross_mkt_inc_pc_8yes</t>
  </si>
  <si>
    <t>monto_transutil_pc_dependency_net_mkt_income_pc_8yes</t>
  </si>
  <si>
    <t>monto_transutil_pc_dependency_net_mkt_incirp_pc_8yes</t>
  </si>
  <si>
    <t>monto_transutil_pc_dependency_net_mkt_inc_irpssc_pc_8yes</t>
  </si>
  <si>
    <t>monto_transutil_pc_dependency_dis_inc_pc_8yes</t>
  </si>
  <si>
    <t>monto_transutil_pc_dependency_cons_inc_pc_8yes</t>
  </si>
  <si>
    <t>monto_transutil_pc_dependency_cons_inc_ande_pc_8yes</t>
  </si>
  <si>
    <t>monto_transutil_pc_dependency_final_inc_pc_8yes</t>
  </si>
  <si>
    <t>monto_transutil_pc_dependency_nso_inc_8yes</t>
  </si>
  <si>
    <t>monto_transutil_pc_dependency_linpobto__8yes</t>
  </si>
  <si>
    <t>monto_transutil_pc_dependency_linpobex__8yes</t>
  </si>
  <si>
    <t>monto_pyty1_pc_beneficiaries__8</t>
  </si>
  <si>
    <t>monto_pyty1_pc_benefits__8</t>
  </si>
  <si>
    <t>monto_pyty1_pc_coverage__8</t>
  </si>
  <si>
    <t>monto_pyty1_pc_mean__8</t>
  </si>
  <si>
    <t>monto_pyty2_pc_beneficiaries__8</t>
  </si>
  <si>
    <t>monto_pyty2_pc_benefits__8</t>
  </si>
  <si>
    <t>monto_pyty2_pc_coverage__8</t>
  </si>
  <si>
    <t>monto_pyty2_pc_mean__8</t>
  </si>
  <si>
    <t>monto_nangareko_pc_beneficiaries__8</t>
  </si>
  <si>
    <t>monto_nangareko_pc_benefits__8</t>
  </si>
  <si>
    <t>monto_nangareko_pc_coverage__8</t>
  </si>
  <si>
    <t>monto_nangareko_pc_mean__8</t>
  </si>
  <si>
    <t>saludpub_pc_beneficiaries__8</t>
  </si>
  <si>
    <t>saludpub_pc_benefits__8</t>
  </si>
  <si>
    <t>saludpub_pc_coverage__8</t>
  </si>
  <si>
    <t>saludpub_pc_mean__8</t>
  </si>
  <si>
    <t>saludpub_pc_dependency_gross_mkt_inc_pc_8yes</t>
  </si>
  <si>
    <t>saludpub_pc_dependency_net_mkt_income_pc_8yes</t>
  </si>
  <si>
    <t>saludpub_pc_dependency_net_mkt_incirp_pc_8yes</t>
  </si>
  <si>
    <t>saludpub_pc_dependency_net_mkt_inc_irpssc_pc_8yes</t>
  </si>
  <si>
    <t>saludpub_pc_dependency_dis_inc_pc_8yes</t>
  </si>
  <si>
    <t>saludpub_pc_dependency_cons_inc_pc_8yes</t>
  </si>
  <si>
    <t>saludpub_pc_dependency_cons_inc_ande_pc_8yes</t>
  </si>
  <si>
    <t>saludpub_pc_dependency_final_inc_pc_8yes</t>
  </si>
  <si>
    <t>saludpub_pc_dependency_nso_inc_8yes</t>
  </si>
  <si>
    <t>saludpub_pc_dependency_linpobto__8yes</t>
  </si>
  <si>
    <t>saludpub_pc_dependency_linpobex__8yes</t>
  </si>
  <si>
    <t>monto_isc_pc_dependency_gross_mkt_inc_pc_8yes</t>
  </si>
  <si>
    <t>monto_isc_pc_dependency_net_mkt_income_pc_8yes</t>
  </si>
  <si>
    <t>monto_isc_pc_dependency_net_mkt_incirp_pc_8yes</t>
  </si>
  <si>
    <t>monto_isc_pc_dependency_net_mkt_inc_irpssc_pc_8yes</t>
  </si>
  <si>
    <t>monto_isc_pc_dependency_dis_inc_pc_8yes</t>
  </si>
  <si>
    <t>monto_isc_pc_dependency_cons_inc_pc_8yes</t>
  </si>
  <si>
    <t>monto_isc_pc_dependency_cons_inc_ande_pc_8yes</t>
  </si>
  <si>
    <t>monto_isc_pc_dependency_final_inc_pc_8yes</t>
  </si>
  <si>
    <t>monto_isc_pc_dependency_nso_inc_8yes</t>
  </si>
  <si>
    <t>monto_isc_pc_dependency_linpobto__8yes</t>
  </si>
  <si>
    <t>monto_isc_pc_dependency_linpobex__8yes</t>
  </si>
  <si>
    <t>ssc_pc_beneficiaries__8</t>
  </si>
  <si>
    <t>ssc_pc_benefits__8</t>
  </si>
  <si>
    <t>ssc_pc_coverage__8</t>
  </si>
  <si>
    <t>ssc_pc_mean__8</t>
  </si>
  <si>
    <t>saludips_pc_beneficiaries__8</t>
  </si>
  <si>
    <t>saludips_pc_benefits__8</t>
  </si>
  <si>
    <t>saludips_pc_coverage__8</t>
  </si>
  <si>
    <t>saludips_pc_mean__8</t>
  </si>
  <si>
    <t>saludips_pc_dependency_gross_mkt_inc_pc_8yes</t>
  </si>
  <si>
    <t>saludips_pc_dependency_net_mkt_income_pc_8yes</t>
  </si>
  <si>
    <t>saludips_pc_dependency_net_mkt_incirp_pc_8yes</t>
  </si>
  <si>
    <t>saludips_pc_dependency_net_mkt_inc_irpssc_pc_8yes</t>
  </si>
  <si>
    <t>saludips_pc_dependency_dis_inc_pc_8yes</t>
  </si>
  <si>
    <t>saludips_pc_dependency_cons_inc_pc_8yes</t>
  </si>
  <si>
    <t>saludips_pc_dependency_cons_inc_ande_pc_8yes</t>
  </si>
  <si>
    <t>saludips_pc_dependency_final_inc_pc_8yes</t>
  </si>
  <si>
    <t>saludips_pc_dependency_nso_inc_8yes</t>
  </si>
  <si>
    <t>saludips_pc_dependency_linpobto__8yes</t>
  </si>
  <si>
    <t>saludips_pc_dependency_linpobex__8yes</t>
  </si>
  <si>
    <t>gross_mkt_inc_pc_benefits__8</t>
  </si>
  <si>
    <t>gross_mkt_inc_pc_coverage__8</t>
  </si>
  <si>
    <t>gross_mkt_inc_pc_mean__8</t>
  </si>
  <si>
    <t>gross_mkt_inc_pc_dependency_gross_mkt_inc_pc_8yes</t>
  </si>
  <si>
    <t>gross_mkt_inc_pc_dependency_net_mkt_income_pc_8yes</t>
  </si>
  <si>
    <t>gross_mkt_inc_pc_dependency_net_mkt_incirp_pc_8yes</t>
  </si>
  <si>
    <t>gross_mkt_inc_pc_dependency_net_mkt_inc_irpssc_pc_8yes</t>
  </si>
  <si>
    <t>gross_mkt_inc_pc_dependency_dis_inc_pc_8yes</t>
  </si>
  <si>
    <t>gross_mkt_inc_pc_dependency_cons_inc_pc_8yes</t>
  </si>
  <si>
    <t>gross_mkt_inc_pc_dependency_cons_inc_ande_pc_8yes</t>
  </si>
  <si>
    <t>gross_mkt_inc_pc_dependency_final_inc_pc_8yes</t>
  </si>
  <si>
    <t>gross_mkt_inc_pc_dependency_nso_inc_8yes</t>
  </si>
  <si>
    <t>gross_mkt_inc_pc_dependency_linpobto__8yes</t>
  </si>
  <si>
    <t>gross_mkt_inc_pc_fgt0_linpobto__8</t>
  </si>
  <si>
    <t>gross_mkt_inc_pc_fgt1_linpobto__8</t>
  </si>
  <si>
    <t>gross_mkt_inc_pc_fgt2_linpobto__8</t>
  </si>
  <si>
    <t>gross_mkt_inc_pc_dependency_linpobex__8yes</t>
  </si>
  <si>
    <t>gross_mkt_inc_pc_fgt0_linpobex__8</t>
  </si>
  <si>
    <t>gross_mkt_inc_pc_fgt1_linpobex__8</t>
  </si>
  <si>
    <t>gross_mkt_inc_pc_fgt2_linpobex__8</t>
  </si>
  <si>
    <t>net_mkt_income_pc_benefits__8</t>
  </si>
  <si>
    <t>net_mkt_income_pc_coverage__8</t>
  </si>
  <si>
    <t>net_mkt_income_pc_mean__8</t>
  </si>
  <si>
    <t>net_mkt_income_pc_dependency_gross_mkt_inc_pc_8yes</t>
  </si>
  <si>
    <t>net_mkt_income_pc_dependency_net_mkt_income_pc_8yes</t>
  </si>
  <si>
    <t>net_mkt_income_pc_dependency_net_mkt_incirp_pc_8yes</t>
  </si>
  <si>
    <t>net_mkt_income_pc_dependency_net_mkt_inc_irpssc_pc_8yes</t>
  </si>
  <si>
    <t>net_mkt_income_pc_dependency_dis_inc_pc_8yes</t>
  </si>
  <si>
    <t>net_mkt_income_pc_dependency_cons_inc_pc_8yes</t>
  </si>
  <si>
    <t>net_mkt_income_pc_dependency_cons_inc_ande_pc_8yes</t>
  </si>
  <si>
    <t>net_mkt_income_pc_dependency_final_inc_pc_8yes</t>
  </si>
  <si>
    <t>net_mkt_income_pc_dependency_nso_inc_8yes</t>
  </si>
  <si>
    <t>net_mkt_income_pc_dependency_linpobto__8yes</t>
  </si>
  <si>
    <t>net_mkt_income_pc_fgt0_linpobto__8</t>
  </si>
  <si>
    <t>net_mkt_income_pc_fgt1_linpobto__8</t>
  </si>
  <si>
    <t>net_mkt_income_pc_fgt2_linpobto__8</t>
  </si>
  <si>
    <t>net_mkt_income_pc_dependency_linpobex__8yes</t>
  </si>
  <si>
    <t>net_mkt_income_pc_fgt0_linpobex__8</t>
  </si>
  <si>
    <t>net_mkt_income_pc_fgt1_linpobex__8</t>
  </si>
  <si>
    <t>net_mkt_income_pc_fgt2_linpobex__8</t>
  </si>
  <si>
    <t>net_mkt_incirp_pc_benefits__8</t>
  </si>
  <si>
    <t>net_mkt_incirp_pc_coverage__8</t>
  </si>
  <si>
    <t>net_mkt_incirp_pc_mean__8</t>
  </si>
  <si>
    <t>net_mkt_incirp_pc_dependency_gross_mkt_inc_pc_8yes</t>
  </si>
  <si>
    <t>net_mkt_incirp_pc_dependency_net_mkt_income_pc_8yes</t>
  </si>
  <si>
    <t>net_mkt_incirp_pc_dependency_net_mkt_incirp_pc_8yes</t>
  </si>
  <si>
    <t>net_mkt_incirp_pc_dependency_net_mkt_inc_irpssc_pc_8yes</t>
  </si>
  <si>
    <t>net_mkt_incirp_pc_dependency_dis_inc_pc_8yes</t>
  </si>
  <si>
    <t>net_mkt_incirp_pc_dependency_cons_inc_pc_8yes</t>
  </si>
  <si>
    <t>net_mkt_incirp_pc_dependency_cons_inc_ande_pc_8yes</t>
  </si>
  <si>
    <t>net_mkt_incirp_pc_dependency_final_inc_pc_8yes</t>
  </si>
  <si>
    <t>net_mkt_incirp_pc_dependency_nso_inc_8yes</t>
  </si>
  <si>
    <t>net_mkt_incirp_pc_dependency_linpobto__8yes</t>
  </si>
  <si>
    <t>net_mkt_incirp_pc_fgt0_linpobto__8</t>
  </si>
  <si>
    <t>net_mkt_incirp_pc_fgt1_linpobto__8</t>
  </si>
  <si>
    <t>net_mkt_incirp_pc_fgt2_linpobto__8</t>
  </si>
  <si>
    <t>net_mkt_incirp_pc_dependency_linpobex__8yes</t>
  </si>
  <si>
    <t>net_mkt_incirp_pc_fgt0_linpobex__8</t>
  </si>
  <si>
    <t>net_mkt_incirp_pc_fgt1_linpobex__8</t>
  </si>
  <si>
    <t>net_mkt_incirp_pc_fgt2_linpobex__8</t>
  </si>
  <si>
    <t>net_mkt_inc_irpssc_pc_benefits__8</t>
  </si>
  <si>
    <t>net_mkt_inc_irpssc_pc_coverage__8</t>
  </si>
  <si>
    <t>net_mkt_inc_irpssc_pc_mean__8</t>
  </si>
  <si>
    <t>net_mkt_inc_irpssc_pc_dependency_gross_mkt_inc_pc_8yes</t>
  </si>
  <si>
    <t>net_mkt_inc_irpssc_pc_dependency_net_mkt_income_pc_8yes</t>
  </si>
  <si>
    <t>net_mkt_inc_irpssc_pc_dependency_net_mkt_incirp_pc_8yes</t>
  </si>
  <si>
    <t>net_mkt_inc_irpssc_pc_dependency_net_mkt_inc_irpssc_pc_8yes</t>
  </si>
  <si>
    <t>net_mkt_inc_irpssc_pc_dependency_dis_inc_pc_8yes</t>
  </si>
  <si>
    <t>net_mkt_inc_irpssc_pc_dependency_cons_inc_pc_8yes</t>
  </si>
  <si>
    <t>net_mkt_inc_irpssc_pc_dependency_cons_inc_ande_pc_8yes</t>
  </si>
  <si>
    <t>net_mkt_inc_irpssc_pc_dependency_final_inc_pc_8yes</t>
  </si>
  <si>
    <t>net_mkt_inc_irpssc_pc_dependency_nso_inc_8yes</t>
  </si>
  <si>
    <t>net_mkt_inc_irpssc_pc_dependency_linpobto__8yes</t>
  </si>
  <si>
    <t>net_mkt_inc_irpssc_pc_fgt0_linpobto__8</t>
  </si>
  <si>
    <t>net_mkt_inc_irpssc_pc_fgt1_linpobto__8</t>
  </si>
  <si>
    <t>net_mkt_inc_irpssc_pc_fgt2_linpobto__8</t>
  </si>
  <si>
    <t>net_mkt_inc_irpssc_pc_dependency_linpobex__8yes</t>
  </si>
  <si>
    <t>net_mkt_inc_irpssc_pc_fgt0_linpobex__8</t>
  </si>
  <si>
    <t>net_mkt_inc_irpssc_pc_fgt1_linpobex__8</t>
  </si>
  <si>
    <t>net_mkt_inc_irpssc_pc_fgt2_linpobex__8</t>
  </si>
  <si>
    <t>dis_inc_pc_benefits__8</t>
  </si>
  <si>
    <t>dis_inc_pc_coverage__8</t>
  </si>
  <si>
    <t>dis_inc_pc_mean__8</t>
  </si>
  <si>
    <t>dis_inc_pc_dependency_gross_mkt_inc_pc_8yes</t>
  </si>
  <si>
    <t>dis_inc_pc_dependency_net_mkt_income_pc_8yes</t>
  </si>
  <si>
    <t>dis_inc_pc_dependency_net_mkt_incirp_pc_8yes</t>
  </si>
  <si>
    <t>dis_inc_pc_dependency_net_mkt_inc_irpssc_pc_8yes</t>
  </si>
  <si>
    <t>dis_inc_pc_dependency_dis_inc_pc_8yes</t>
  </si>
  <si>
    <t>dis_inc_pc_dependency_cons_inc_pc_8yes</t>
  </si>
  <si>
    <t>dis_inc_pc_dependency_cons_inc_ande_pc_8yes</t>
  </si>
  <si>
    <t>dis_inc_pc_dependency_final_inc_pc_8yes</t>
  </si>
  <si>
    <t>dis_inc_pc_dependency_nso_inc_8yes</t>
  </si>
  <si>
    <t>dis_inc_pc_dependency_linpobto__8yes</t>
  </si>
  <si>
    <t>dis_inc_pc_fgt0_linpobto__8</t>
  </si>
  <si>
    <t>dis_inc_pc_fgt1_linpobto__8</t>
  </si>
  <si>
    <t>dis_inc_pc_fgt2_linpobto__8</t>
  </si>
  <si>
    <t>dis_inc_pc_dependency_linpobex__8yes</t>
  </si>
  <si>
    <t>dis_inc_pc_fgt0_linpobex__8</t>
  </si>
  <si>
    <t>dis_inc_pc_fgt1_linpobex__8</t>
  </si>
  <si>
    <t>dis_inc_pc_fgt2_linpobex__8</t>
  </si>
  <si>
    <t>cons_inc_pc_benefits__8</t>
  </si>
  <si>
    <t>cons_inc_pc_coverage__8</t>
  </si>
  <si>
    <t>cons_inc_pc_mean__8</t>
  </si>
  <si>
    <t>cons_inc_pc_dependency_gross_mkt_inc_pc_8yes</t>
  </si>
  <si>
    <t>cons_inc_pc_dependency_net_mkt_income_pc_8yes</t>
  </si>
  <si>
    <t>cons_inc_pc_dependency_net_mkt_incirp_pc_8yes</t>
  </si>
  <si>
    <t>cons_inc_pc_dependency_net_mkt_inc_irpssc_pc_8yes</t>
  </si>
  <si>
    <t>cons_inc_pc_dependency_dis_inc_pc_8yes</t>
  </si>
  <si>
    <t>cons_inc_pc_dependency_cons_inc_pc_8yes</t>
  </si>
  <si>
    <t>cons_inc_pc_dependency_cons_inc_ande_pc_8yes</t>
  </si>
  <si>
    <t>cons_inc_pc_dependency_final_inc_pc_8yes</t>
  </si>
  <si>
    <t>cons_inc_pc_dependency_nso_inc_8yes</t>
  </si>
  <si>
    <t>cons_inc_pc_dependency_linpobto__8yes</t>
  </si>
  <si>
    <t>cons_inc_pc_fgt0_linpobto__8</t>
  </si>
  <si>
    <t>cons_inc_pc_fgt1_linpobto__8</t>
  </si>
  <si>
    <t>cons_inc_pc_fgt2_linpobto__8</t>
  </si>
  <si>
    <t>cons_inc_pc_dependency_linpobex__8yes</t>
  </si>
  <si>
    <t>cons_inc_pc_fgt0_linpobex__8</t>
  </si>
  <si>
    <t>cons_inc_pc_fgt1_linpobex__8</t>
  </si>
  <si>
    <t>cons_inc_pc_fgt2_linpobex__8</t>
  </si>
  <si>
    <t>cons_inc_ande_pc_benefits__8</t>
  </si>
  <si>
    <t>cons_inc_ande_pc_coverage__8</t>
  </si>
  <si>
    <t>cons_inc_ande_pc_mean__8</t>
  </si>
  <si>
    <t>cons_inc_ande_pc_dependency_gross_mkt_inc_pc_8yes</t>
  </si>
  <si>
    <t>cons_inc_ande_pc_dependency_net_mkt_income_pc_8yes</t>
  </si>
  <si>
    <t>cons_inc_ande_pc_dependency_net_mkt_incirp_pc_8yes</t>
  </si>
  <si>
    <t>cons_inc_ande_pc_dependency_net_mkt_inc_irpssc_pc_8yes</t>
  </si>
  <si>
    <t>cons_inc_ande_pc_dependency_dis_inc_pc_8yes</t>
  </si>
  <si>
    <t>cons_inc_ande_pc_dependency_cons_inc_pc_8yes</t>
  </si>
  <si>
    <t>cons_inc_ande_pc_dependency_cons_inc_ande_pc_8yes</t>
  </si>
  <si>
    <t>cons_inc_ande_pc_dependency_final_inc_pc_8yes</t>
  </si>
  <si>
    <t>cons_inc_ande_pc_dependency_nso_inc_8yes</t>
  </si>
  <si>
    <t>cons_inc_ande_pc_dependency_linpobto__8yes</t>
  </si>
  <si>
    <t>cons_inc_ande_pc_fgt0_linpobto__8</t>
  </si>
  <si>
    <t>cons_inc_ande_pc_fgt1_linpobto__8</t>
  </si>
  <si>
    <t>cons_inc_ande_pc_fgt2_linpobto__8</t>
  </si>
  <si>
    <t>cons_inc_ande_pc_dependency_linpobex__8yes</t>
  </si>
  <si>
    <t>cons_inc_ande_pc_fgt0_linpobex__8</t>
  </si>
  <si>
    <t>cons_inc_ande_pc_fgt1_linpobex__8</t>
  </si>
  <si>
    <t>cons_inc_ande_pc_fgt2_linpobex__8</t>
  </si>
  <si>
    <t>final_inc_pc_benefits__8</t>
  </si>
  <si>
    <t>final_inc_pc_coverage__8</t>
  </si>
  <si>
    <t>final_inc_pc_mean__8</t>
  </si>
  <si>
    <t>final_inc_pc_dependency_gross_mkt_inc_pc_8yes</t>
  </si>
  <si>
    <t>final_inc_pc_dependency_net_mkt_income_pc_8yes</t>
  </si>
  <si>
    <t>final_inc_pc_dependency_net_mkt_incirp_pc_8yes</t>
  </si>
  <si>
    <t>final_inc_pc_dependency_net_mkt_inc_irpssc_pc_8yes</t>
  </si>
  <si>
    <t>final_inc_pc_dependency_dis_inc_pc_8yes</t>
  </si>
  <si>
    <t>final_inc_pc_dependency_cons_inc_pc_8yes</t>
  </si>
  <si>
    <t>final_inc_pc_dependency_cons_inc_ande_pc_8yes</t>
  </si>
  <si>
    <t>final_inc_pc_dependency_final_inc_pc_8yes</t>
  </si>
  <si>
    <t>final_inc_pc_dependency_nso_inc_8yes</t>
  </si>
  <si>
    <t>final_inc_pc_dependency_linpobto__8yes</t>
  </si>
  <si>
    <t>final_inc_pc_fgt0_linpobto__8</t>
  </si>
  <si>
    <t>final_inc_pc_fgt1_linpobto__8</t>
  </si>
  <si>
    <t>final_inc_pc_fgt2_linpobto__8</t>
  </si>
  <si>
    <t>final_inc_pc_dependency_linpobex__8yes</t>
  </si>
  <si>
    <t>final_inc_pc_fgt0_linpobex__8</t>
  </si>
  <si>
    <t>final_inc_pc_fgt1_linpobex__8</t>
  </si>
  <si>
    <t>final_inc_pc_fgt2_linpobex__8</t>
  </si>
  <si>
    <t>nso_inc_benefits__8</t>
  </si>
  <si>
    <t>nso_inc_coverage__8</t>
  </si>
  <si>
    <t>nso_inc_mean__8</t>
  </si>
  <si>
    <t>nso_inc_dependency_gross_mkt_inc_pc_8yes</t>
  </si>
  <si>
    <t>nso_inc_dependency_net_mkt_income_pc_8yes</t>
  </si>
  <si>
    <t>nso_inc_dependency_net_mkt_incirp_pc_8yes</t>
  </si>
  <si>
    <t>nso_inc_dependency_net_mkt_inc_irpssc_pc_8yes</t>
  </si>
  <si>
    <t>nso_inc_dependency_dis_inc_pc_8yes</t>
  </si>
  <si>
    <t>nso_inc_dependency_cons_inc_pc_8yes</t>
  </si>
  <si>
    <t>nso_inc_dependency_cons_inc_ande_pc_8yes</t>
  </si>
  <si>
    <t>nso_inc_dependency_final_inc_pc_8yes</t>
  </si>
  <si>
    <t>nso_inc_dependency_nso_inc_8yes</t>
  </si>
  <si>
    <t>nso_inc_dependency_linpobto__8yes</t>
  </si>
  <si>
    <t>nso_inc_fgt0_linpobto__8</t>
  </si>
  <si>
    <t>nso_inc_fgt1_linpobto__8</t>
  </si>
  <si>
    <t>nso_inc_fgt2_linpobto__8</t>
  </si>
  <si>
    <t>nso_inc_dependency_linpobex__8yes</t>
  </si>
  <si>
    <t>nso_inc_fgt0_linpobex__8</t>
  </si>
  <si>
    <t>nso_inc_fgt1_linpobex__8</t>
  </si>
  <si>
    <t>nso_inc_fgt2_linpobex__8</t>
  </si>
  <si>
    <t>ssc_pc_dependency_gross_mkt_inc_pc_8yes</t>
  </si>
  <si>
    <t>ssc_pc_dependency_net_mkt_income_pc_8yes</t>
  </si>
  <si>
    <t>ssc_pc_dependency_net_mkt_incirp_pc_8yes</t>
  </si>
  <si>
    <t>ssc_pc_dependency_net_mkt_inc_irpssc_pc_8yes</t>
  </si>
  <si>
    <t>ssc_pc_dependency_dis_inc_pc_8yes</t>
  </si>
  <si>
    <t>ssc_pc_dependency_cons_inc_pc_8yes</t>
  </si>
  <si>
    <t>ssc_pc_dependency_cons_inc_ande_pc_8yes</t>
  </si>
  <si>
    <t>ssc_pc_dependency_final_inc_pc_8yes</t>
  </si>
  <si>
    <t>ssc_pc_dependency_nso_inc_8yes</t>
  </si>
  <si>
    <t>ssc_pc_dependency_linpobto__8yes</t>
  </si>
  <si>
    <t>ssc_pc_dependency_linpobex__8yes</t>
  </si>
  <si>
    <t>poverty_ande_fgt0_linpobto__8</t>
  </si>
  <si>
    <t>poverty_ande_fgt1_linpobto__8</t>
  </si>
  <si>
    <t>poverty_ande_fgt2_linpobto__8</t>
  </si>
  <si>
    <t>poverty_ande_fgt0_linpobex__8</t>
  </si>
  <si>
    <t>poverty_ande_fgt1_linpobex__8</t>
  </si>
  <si>
    <t>poverty_ande_fgt2_linpobex__8</t>
  </si>
  <si>
    <t>inc_labor_tax_pc_fgt0_linpobto__8</t>
  </si>
  <si>
    <t>inc_labor_tax_pc_fgt1_linpobto__8</t>
  </si>
  <si>
    <t>inc_labor_tax_pc_fgt2_linpobto__8</t>
  </si>
  <si>
    <t>inc_labor_tax_pc_fgt0_linpobex__8</t>
  </si>
  <si>
    <t>inc_labor_tax_pc_fgt1_linpobex__8</t>
  </si>
  <si>
    <t>inc_labor_tax_pc_fgt2_linpobex__8</t>
  </si>
  <si>
    <t>inc_tot_deduction_taken_pc_fgt0_linpobto__8</t>
  </si>
  <si>
    <t>inc_tot_deduction_taken_pc_fgt1_linpobto__8</t>
  </si>
  <si>
    <t>inc_tot_deduction_taken_pc_fgt2_linpobto__8</t>
  </si>
  <si>
    <t>inc_tot_deduction_taken_pc_fgt0_linpobex__8</t>
  </si>
  <si>
    <t>inc_tot_deduction_taken_pc_fgt1_linpobex__8</t>
  </si>
  <si>
    <t>inc_tot_deduction_taken_pc_fgt2_linpobex__8</t>
  </si>
  <si>
    <t>inc_monto_iva_pc_fgt0_linpobto__8</t>
  </si>
  <si>
    <t>inc_monto_iva_pc_fgt1_linpobto__8</t>
  </si>
  <si>
    <t>inc_monto_iva_pc_fgt2_linpobto__8</t>
  </si>
  <si>
    <t>inc_monto_iva_pc_fgt0_linpobex__8</t>
  </si>
  <si>
    <t>inc_monto_iva_pc_fgt1_linpobex__8</t>
  </si>
  <si>
    <t>inc_monto_iva_pc_fgt2_linpobex__8</t>
  </si>
  <si>
    <t>inc_monto_isc_pc_fgt0_linpobto__8</t>
  </si>
  <si>
    <t>inc_monto_isc_pc_fgt1_linpobto__8</t>
  </si>
  <si>
    <t>inc_monto_isc_pc_fgt2_linpobto__8</t>
  </si>
  <si>
    <t>inc_monto_isc_pc_fgt0_linpobex__8</t>
  </si>
  <si>
    <t>inc_monto_isc_pc_fgt1_linpobex__8</t>
  </si>
  <si>
    <t>inc_monto_isc_pc_fgt2_linpobex__8</t>
  </si>
  <si>
    <t>inc_ssc_pc_fgt0_linpobto__8</t>
  </si>
  <si>
    <t>inc_ssc_pc_fgt1_linpobto__8</t>
  </si>
  <si>
    <t>inc_ssc_pc_fgt2_linpobto__8</t>
  </si>
  <si>
    <t>inc_ssc_pc_fgt0_linpobex__8</t>
  </si>
  <si>
    <t>inc_ssc_pc_fgt1_linpobex__8</t>
  </si>
  <si>
    <t>inc_ssc_pc_fgt2_linpobex__8</t>
  </si>
  <si>
    <t>inc_uprod_tax_pc_fgt0_linpobto__8</t>
  </si>
  <si>
    <t>inc_uprod_tax_pc_fgt1_linpobto__8</t>
  </si>
  <si>
    <t>inc_uprod_tax_pc_fgt2_linpobto__8</t>
  </si>
  <si>
    <t>inc_uprod_tax_pc_fgt0_linpobex__8</t>
  </si>
  <si>
    <t>inc_uprod_tax_pc_fgt1_linpobex__8</t>
  </si>
  <si>
    <t>inc_uprod_tax_pc_fgt2_linpobex__8</t>
  </si>
  <si>
    <t>inc_tot_ire_pc_fgt0_linpobto__8</t>
  </si>
  <si>
    <t>inc_tot_ire_pc_fgt1_linpobto__8</t>
  </si>
  <si>
    <t>inc_tot_ire_pc_fgt2_linpobto__8</t>
  </si>
  <si>
    <t>inc_tot_ire_pc_fgt0_linpobex__8</t>
  </si>
  <si>
    <t>inc_tot_ire_pc_fgt1_linpobex__8</t>
  </si>
  <si>
    <t>inc_tot_ire_pc_fgt2_linpobex__8</t>
  </si>
  <si>
    <t>tot_ire_pc_beneficiaries__8</t>
  </si>
  <si>
    <t>tot_ire_pc_benefits__8</t>
  </si>
  <si>
    <t>tot_ire_pc_coverage__8</t>
  </si>
  <si>
    <t>tot_ire_pc_mean__8</t>
  </si>
  <si>
    <t>inc_monto_shock_pc_fgt0_linpobto__8</t>
  </si>
  <si>
    <t>inc_monto_shock_pc_fgt1_linpobto__8</t>
  </si>
  <si>
    <t>inc_monto_shock_pc_fgt2_linpobto__8</t>
  </si>
  <si>
    <t>inc_monto_shock_pc_fgt0_linpobex__8</t>
  </si>
  <si>
    <t>inc_monto_shock_pc_fgt1_linpobex__8</t>
  </si>
  <si>
    <t>inc_monto_shock_pc_fgt2_linpobex__8</t>
  </si>
  <si>
    <t>inc_monto_nafta_pc_fgt0_linpobto__8</t>
  </si>
  <si>
    <t>inc_monto_nafta_pc_fgt1_linpobto__8</t>
  </si>
  <si>
    <t>inc_monto_nafta_pc_fgt2_linpobto__8</t>
  </si>
  <si>
    <t>inc_monto_nafta_pc_fgt0_linpobex__8</t>
  </si>
  <si>
    <t>inc_monto_nafta_pc_fgt1_linpobex__8</t>
  </si>
  <si>
    <t>inc_monto_nafta_pc_fgt2_linpobex__8</t>
  </si>
  <si>
    <t>inc_monto_shock_dir_pc_fgt0_linpobto__8</t>
  </si>
  <si>
    <t>inc_monto_shock_dir_pc_fgt1_linpobto__8</t>
  </si>
  <si>
    <t>inc_monto_shock_dir_pc_fgt2_linpobto__8</t>
  </si>
  <si>
    <t>inc_monto_shock_dir_pc_fgt0_linpobex__8</t>
  </si>
  <si>
    <t>inc_monto_shock_dir_pc_fgt1_linpobex__8</t>
  </si>
  <si>
    <t>inc_monto_shock_dir_pc_fgt2_linpobex__8</t>
  </si>
  <si>
    <t>inc_monto_shock_indir_pc_fgt0_linpobto__8</t>
  </si>
  <si>
    <t>inc_monto_shock_indir_pc_fgt1_linpobto__8</t>
  </si>
  <si>
    <t>inc_monto_shock_indir_pc_fgt2_linpobto__8</t>
  </si>
  <si>
    <t>inc_monto_shock_indir_pc_fgt0_linpobex__8</t>
  </si>
  <si>
    <t>inc_monto_shock_indir_pc_fgt1_linpobex__8</t>
  </si>
  <si>
    <t>inc_monto_shock_indir_pc_fgt2_linpobex__8</t>
  </si>
  <si>
    <t>inc_dividendo_tax_pc_fgt0_linpobto__8</t>
  </si>
  <si>
    <t>inc_dividendo_tax_pc_fgt1_linpobto__8</t>
  </si>
  <si>
    <t>inc_dividendo_tax_pc_fgt2_linpobto__8</t>
  </si>
  <si>
    <t>inc_dividendo_tax_pc_fgt0_linpobex__8</t>
  </si>
  <si>
    <t>inc_dividendo_tax_pc_fgt1_linpobex__8</t>
  </si>
  <si>
    <t>inc_dividendo_tax_pc_fgt2_linpobex__8</t>
  </si>
  <si>
    <t>inc_alquiler_tax_pc_fgt0_linpobto__8</t>
  </si>
  <si>
    <t>inc_alquiler_tax_pc_fgt1_linpobto__8</t>
  </si>
  <si>
    <t>inc_alquiler_tax_pc_fgt2_linpobto__8</t>
  </si>
  <si>
    <t>inc_alquiler_tax_pc_fgt0_linpobex__8</t>
  </si>
  <si>
    <t>inc_alquiler_tax_pc_fgt1_linpobex__8</t>
  </si>
  <si>
    <t>inc_alquiler_tax_pc_fgt2_linpobex__8</t>
  </si>
  <si>
    <t>inc_tot_pit_pc_fgt0_linpobto__8</t>
  </si>
  <si>
    <t>inc_tot_pit_pc_fgt1_linpobto__8</t>
  </si>
  <si>
    <t>inc_tot_pit_pc_fgt2_linpobto__8</t>
  </si>
  <si>
    <t>inc_tot_pit_pc_fgt0_linpobex__8</t>
  </si>
  <si>
    <t>inc_tot_pit_pc_fgt1_linpobex__8</t>
  </si>
  <si>
    <t>inc_tot_pit_pc_fgt2_linpobex__8</t>
  </si>
  <si>
    <t>inc_tot_dit_pc_fgt0_linpobto__8</t>
  </si>
  <si>
    <t>inc_tot_dit_pc_fgt1_linpobto__8</t>
  </si>
  <si>
    <t>inc_tot_dit_pc_fgt2_linpobto__8</t>
  </si>
  <si>
    <t>inc_tot_dit_pc_fgt0_linpobex__8</t>
  </si>
  <si>
    <t>inc_tot_dit_pc_fgt1_linpobex__8</t>
  </si>
  <si>
    <t>inc_tot_dit_pc_fgt2_linpobex__8</t>
  </si>
  <si>
    <t>inc_tot_dit_corp_pc_fgt0_linpobto__8</t>
  </si>
  <si>
    <t>inc_tot_dit_corp_pc_fgt1_linpobto__8</t>
  </si>
  <si>
    <t>inc_tot_dit_corp_pc_fgt2_linpobto__8</t>
  </si>
  <si>
    <t>inc_tot_dit_corp_pc_fgt0_linpobex__8</t>
  </si>
  <si>
    <t>inc_tot_dit_corp_pc_fgt1_linpobex__8</t>
  </si>
  <si>
    <t>inc_tot_dit_corp_pc_fgt2_linpobex__8</t>
  </si>
  <si>
    <t>inc_iragro_pc_fgt0_linpobto__8</t>
  </si>
  <si>
    <t>inc_iragro_pc_fgt1_linpobto__8</t>
  </si>
  <si>
    <t>inc_iragro_pc_fgt2_linpobto__8</t>
  </si>
  <si>
    <t>inc_iragro_pc_fgt0_linpobex__8</t>
  </si>
  <si>
    <t>inc_iragro_pc_fgt1_linpobex__8</t>
  </si>
  <si>
    <t>inc_iragro_pc_fgt2_linpobex__8</t>
  </si>
  <si>
    <t>tot_ire_pc_dependency_gross_mkt_inc_pc_8yes</t>
  </si>
  <si>
    <t>tot_ire_pc_dependency_net_mkt_income_pc_8yes</t>
  </si>
  <si>
    <t>tot_ire_pc_dependency_net_mkt_incirp_pc_8yes</t>
  </si>
  <si>
    <t>tot_ire_pc_dependency_net_mkt_inc_irpssc_pc_8yes</t>
  </si>
  <si>
    <t>tot_ire_pc_dependency_dis_inc_pc_8yes</t>
  </si>
  <si>
    <t>tot_ire_pc_dependency_cons_inc_pc_8yes</t>
  </si>
  <si>
    <t>tot_ire_pc_dependency_cons_inc_ande_pc_8yes</t>
  </si>
  <si>
    <t>tot_ire_pc_dependency_final_inc_pc_8yes</t>
  </si>
  <si>
    <t>tot_ire_pc_dependency_nso_inc_8yes</t>
  </si>
  <si>
    <t>tot_ire_pc_dependency_linpobto__8yes</t>
  </si>
  <si>
    <t>tot_ire_pc_dependency_linpobex__8yes</t>
  </si>
  <si>
    <t>monto_shock_pc_beneficiaries__8</t>
  </si>
  <si>
    <t>monto_shock_pc_benefits__8</t>
  </si>
  <si>
    <t>monto_shock_pc_coverage__8</t>
  </si>
  <si>
    <t>monto_shock_pc_mean__8</t>
  </si>
  <si>
    <t>inc_iracis_pc_fgt0_linpobto__8</t>
  </si>
  <si>
    <t>inc_iracis_pc_fgt1_linpobto__8</t>
  </si>
  <si>
    <t>inc_iracis_pc_fgt2_linpobto__8</t>
  </si>
  <si>
    <t>inc_iracis_pc_fgt0_linpobex__8</t>
  </si>
  <si>
    <t>inc_iracis_pc_fgt1_linpobex__8</t>
  </si>
  <si>
    <t>inc_iracis_pc_fgt2_linpobex__8</t>
  </si>
  <si>
    <t>inc_irpc_pc_fgt0_linpobto__8</t>
  </si>
  <si>
    <t>inc_irpc_pc_fgt1_linpobto__8</t>
  </si>
  <si>
    <t>inc_irpc_pc_fgt2_linpobto__8</t>
  </si>
  <si>
    <t>inc_irpc_pc_fgt0_linpobex__8</t>
  </si>
  <si>
    <t>inc_irpc_pc_fgt1_linpobex__8</t>
  </si>
  <si>
    <t>inc_irpc_pc_fgt2_linpobex__8</t>
  </si>
  <si>
    <t>inc_tekopora_inc_pc_fgt0_linpobto__8</t>
  </si>
  <si>
    <t>inc_tekopora_inc_pc_fgt1_linpobto__8</t>
  </si>
  <si>
    <t>inc_tekopora_inc_pc_fgt2_linpobto__8</t>
  </si>
  <si>
    <t>inc_tekopora_inc_pc_fgt0_linpobex__8</t>
  </si>
  <si>
    <t>inc_tekopora_inc_pc_fgt1_linpobex__8</t>
  </si>
  <si>
    <t>inc_tekopora_inc_pc_fgt2_linpobex__8</t>
  </si>
  <si>
    <t>inc_famassist_inc_pc_fgt0_linpobto__8</t>
  </si>
  <si>
    <t>inc_famassist_inc_pc_fgt1_linpobto__8</t>
  </si>
  <si>
    <t>inc_famassist_inc_pc_fgt2_linpobto__8</t>
  </si>
  <si>
    <t>inc_famassist_inc_pc_fgt0_linpobex__8</t>
  </si>
  <si>
    <t>inc_famassist_inc_pc_fgt1_linpobex__8</t>
  </si>
  <si>
    <t>inc_famassist_inc_pc_fgt2_linpobex__8</t>
  </si>
  <si>
    <t>inc_adulto_inc_pc_fgt0_linpobto__8</t>
  </si>
  <si>
    <t>inc_adulto_inc_pc_fgt1_linpobto__8</t>
  </si>
  <si>
    <t>inc_adulto_inc_pc_fgt2_linpobto__8</t>
  </si>
  <si>
    <t>inc_adulto_inc_pc_fgt0_linpobex__8</t>
  </si>
  <si>
    <t>inc_adulto_inc_pc_fgt1_linpobex__8</t>
  </si>
  <si>
    <t>inc_adulto_inc_pc_fgt2_linpobex__8</t>
  </si>
  <si>
    <t>inc_agtrans_inc_pc_fgt0_linpobto__8</t>
  </si>
  <si>
    <t>inc_agtrans_inc_pc_fgt1_linpobto__8</t>
  </si>
  <si>
    <t>inc_agtrans_inc_pc_fgt2_linpobto__8</t>
  </si>
  <si>
    <t>inc_agtrans_inc_pc_fgt0_linpobex__8</t>
  </si>
  <si>
    <t>inc_agtrans_inc_pc_fgt1_linpobex__8</t>
  </si>
  <si>
    <t>inc_agtrans_inc_pc_fgt2_linpobex__8</t>
  </si>
  <si>
    <t>inc_elec_sub_pc_fgt0_linpobto__8</t>
  </si>
  <si>
    <t>inc_elec_sub_pc_fgt1_linpobto__8</t>
  </si>
  <si>
    <t>inc_elec_sub_pc_fgt2_linpobto__8</t>
  </si>
  <si>
    <t>inc_elec_sub_pc_fgt0_linpobex__8</t>
  </si>
  <si>
    <t>inc_elec_sub_pc_fgt1_linpobex__8</t>
  </si>
  <si>
    <t>inc_elec_sub_pc_fgt2_linpobex__8</t>
  </si>
  <si>
    <t>inc_transporte_sub_pc_fgt0_linpobto__8</t>
  </si>
  <si>
    <t>inc_transporte_sub_pc_fgt1_linpobto__8</t>
  </si>
  <si>
    <t>inc_transporte_sub_pc_fgt2_linpobto__8</t>
  </si>
  <si>
    <t>inc_transporte_sub_pc_fgt0_linpobex__8</t>
  </si>
  <si>
    <t>inc_transporte_sub_pc_fgt1_linpobex__8</t>
  </si>
  <si>
    <t>inc_transporte_sub_pc_fgt2_linpobex__8</t>
  </si>
  <si>
    <t>inc_senavitat_sub_pc_fgt0_linpobto__8</t>
  </si>
  <si>
    <t>inc_senavitat_sub_pc_fgt1_linpobto__8</t>
  </si>
  <si>
    <t>inc_senavitat_sub_pc_fgt2_linpobto__8</t>
  </si>
  <si>
    <t>inc_senavitat_sub_pc_fgt0_linpobex__8</t>
  </si>
  <si>
    <t>inc_senavitat_sub_pc_fgt1_linpobex__8</t>
  </si>
  <si>
    <t>inc_senavitat_sub_pc_fgt2_linpobex__8</t>
  </si>
  <si>
    <t>inc_becas_pc_fgt0_linpobto__8</t>
  </si>
  <si>
    <t>inc_becas_pc_fgt1_linpobto__8</t>
  </si>
  <si>
    <t>inc_becas_pc_fgt2_linpobto__8</t>
  </si>
  <si>
    <t>inc_becas_pc_fgt0_linpobex__8</t>
  </si>
  <si>
    <t>inc_becas_pc_fgt1_linpobex__8</t>
  </si>
  <si>
    <t>inc_becas_pc_fgt2_linpobex__8</t>
  </si>
  <si>
    <t>monto_nafta_pc_beneficiaries__8</t>
  </si>
  <si>
    <t>monto_nafta_pc_benefits__8</t>
  </si>
  <si>
    <t>monto_nafta_pc_coverage__8</t>
  </si>
  <si>
    <t>monto_nafta_pc_mean__8</t>
  </si>
  <si>
    <t>inc_edupubpreesc_pc_fgt0_linpobto__8</t>
  </si>
  <si>
    <t>inc_edupubpreesc_pc_fgt1_linpobto__8</t>
  </si>
  <si>
    <t>inc_edupubpreesc_pc_fgt2_linpobto__8</t>
  </si>
  <si>
    <t>inc_edupubpreesc_pc_fgt0_linpobex__8</t>
  </si>
  <si>
    <t>inc_edupubpreesc_pc_fgt1_linpobex__8</t>
  </si>
  <si>
    <t>inc_edupubpreesc_pc_fgt2_linpobex__8</t>
  </si>
  <si>
    <t>inc_edupubprim_pc_fgt0_linpobto__8</t>
  </si>
  <si>
    <t>inc_edupubprim_pc_fgt1_linpobto__8</t>
  </si>
  <si>
    <t>inc_edupubprim_pc_fgt2_linpobto__8</t>
  </si>
  <si>
    <t>inc_edupubprim_pc_fgt0_linpobex__8</t>
  </si>
  <si>
    <t>inc_edupubprim_pc_fgt1_linpobex__8</t>
  </si>
  <si>
    <t>inc_edupubprim_pc_fgt2_linpobex__8</t>
  </si>
  <si>
    <t>inc_edupubsec_pc_fgt0_linpobto__8</t>
  </si>
  <si>
    <t>inc_edupubsec_pc_fgt1_linpobto__8</t>
  </si>
  <si>
    <t>inc_edupubsec_pc_fgt2_linpobto__8</t>
  </si>
  <si>
    <t>inc_edupubsec_pc_fgt0_linpobex__8</t>
  </si>
  <si>
    <t>inc_edupubsec_pc_fgt1_linpobex__8</t>
  </si>
  <si>
    <t>inc_edupubsec_pc_fgt2_linpobex__8</t>
  </si>
  <si>
    <t>inc_edupubuni_pc_fgt0_linpobto__8</t>
  </si>
  <si>
    <t>inc_edupubuni_pc_fgt1_linpobto__8</t>
  </si>
  <si>
    <t>inc_edupubuni_pc_fgt2_linpobto__8</t>
  </si>
  <si>
    <t>inc_edupubuni_pc_fgt0_linpobex__8</t>
  </si>
  <si>
    <t>inc_edupubuni_pc_fgt1_linpobex__8</t>
  </si>
  <si>
    <t>inc_edupubuni_pc_fgt2_linpobex__8</t>
  </si>
  <si>
    <t>inc_transfood_pc_fgt0_linpobto__8</t>
  </si>
  <si>
    <t>inc_transfood_pc_fgt1_linpobto__8</t>
  </si>
  <si>
    <t>inc_transfood_pc_fgt2_linpobto__8</t>
  </si>
  <si>
    <t>inc_transfood_pc_fgt0_linpobex__8</t>
  </si>
  <si>
    <t>inc_transfood_pc_fgt1_linpobex__8</t>
  </si>
  <si>
    <t>inc_transfood_pc_fgt2_linpobex__8</t>
  </si>
  <si>
    <t>inc_transutil_pc_fgt0_linpobto__8</t>
  </si>
  <si>
    <t>inc_transutil_pc_fgt1_linpobto__8</t>
  </si>
  <si>
    <t>inc_transutil_pc_fgt2_linpobto__8</t>
  </si>
  <si>
    <t>inc_transutil_pc_fgt0_linpobex__8</t>
  </si>
  <si>
    <t>inc_transutil_pc_fgt1_linpobex__8</t>
  </si>
  <si>
    <t>inc_transutil_pc_fgt2_linpobex__8</t>
  </si>
  <si>
    <t>inc_adultomayor_uni_pc_fgt0_linpobto__8</t>
  </si>
  <si>
    <t>inc_adultomayor_uni_pc_fgt1_linpobto__8</t>
  </si>
  <si>
    <t>inc_adultomayor_uni_pc_fgt2_linpobto__8</t>
  </si>
  <si>
    <t>inc_adultomayor_uni_pc_fgt0_linpobex__8</t>
  </si>
  <si>
    <t>inc_adultomayor_uni_pc_fgt1_linpobex__8</t>
  </si>
  <si>
    <t>inc_adultomayor_uni_pc_fgt2_linpobex__8</t>
  </si>
  <si>
    <t>inc_monto_sub_andeFS_pc_pc_fgt0_linpobto__8</t>
  </si>
  <si>
    <t>inc_monto_sub_andeFS_pc_pc_fgt1_linpobto__8</t>
  </si>
  <si>
    <t>inc_monto_sub_andeFS_pc_pc_fgt2_linpobto__8</t>
  </si>
  <si>
    <t>inc_monto_sub_andeFS_pc_pc_fgt0_linpobex__8</t>
  </si>
  <si>
    <t>inc_monto_sub_andeFS_pc_pc_fgt1_linpobex__8</t>
  </si>
  <si>
    <t>inc_monto_sub_andeFS_pc_pc_fgt2_linpobex__8</t>
  </si>
  <si>
    <t>inc_monto_tekopora_pc_fgt0_linpobto__8</t>
  </si>
  <si>
    <t>inc_monto_tekopora_pc_fgt1_linpobto__8</t>
  </si>
  <si>
    <t>inc_monto_tekopora_pc_fgt2_linpobto__8</t>
  </si>
  <si>
    <t>inc_monto_tekopora_pc_fgt0_linpobex__8</t>
  </si>
  <si>
    <t>inc_monto_tekopora_pc_fgt1_linpobex__8</t>
  </si>
  <si>
    <t>inc_monto_tekopora_pc_fgt2_linpobex__8</t>
  </si>
  <si>
    <t>inc_monto_adulto_pc_fgt0_linpobto__8</t>
  </si>
  <si>
    <t>inc_monto_adulto_pc_fgt1_linpobto__8</t>
  </si>
  <si>
    <t>inc_monto_adulto_pc_fgt2_linpobto__8</t>
  </si>
  <si>
    <t>inc_monto_adulto_pc_fgt0_linpobex__8</t>
  </si>
  <si>
    <t>inc_monto_adulto_pc_fgt1_linpobex__8</t>
  </si>
  <si>
    <t>inc_monto_adulto_pc_fgt2_linpobex__8</t>
  </si>
  <si>
    <t>monto_nafta_pc_dependency_gross_mkt_inc_pc_8yes</t>
  </si>
  <si>
    <t>monto_nafta_pc_dependency_net_mkt_income_pc_8yes</t>
  </si>
  <si>
    <t>monto_nafta_pc_dependency_net_mkt_incirp_pc_8yes</t>
  </si>
  <si>
    <t>monto_nafta_pc_dependency_net_mkt_inc_irpssc_pc_8yes</t>
  </si>
  <si>
    <t>monto_nafta_pc_dependency_dis_inc_pc_8yes</t>
  </si>
  <si>
    <t>monto_nafta_pc_dependency_cons_inc_pc_8yes</t>
  </si>
  <si>
    <t>monto_nafta_pc_dependency_cons_inc_ande_pc_8yes</t>
  </si>
  <si>
    <t>monto_nafta_pc_dependency_final_inc_pc_8yes</t>
  </si>
  <si>
    <t>monto_nafta_pc_dependency_nso_inc_8yes</t>
  </si>
  <si>
    <t>monto_nafta_pc_dependency_linpobto__8yes</t>
  </si>
  <si>
    <t>monto_nafta_pc_dependency_linpobex__8yes</t>
  </si>
  <si>
    <t>labor_tax_pc_beneficiaries__9</t>
  </si>
  <si>
    <t>labor_tax_pc_benefits__9</t>
  </si>
  <si>
    <t>labor_tax_pc_coverage__9</t>
  </si>
  <si>
    <t>labor_tax_pc_mean__9</t>
  </si>
  <si>
    <t>inc_monto_becmed_pc_fgt0_linpobto__9</t>
  </si>
  <si>
    <t>inc_monto_becmed_pc_fgt1_linpobto__9</t>
  </si>
  <si>
    <t>inc_monto_becmed_pc_fgt2_linpobto__9</t>
  </si>
  <si>
    <t>inc_monto_becmed_pc_fgt0_linpobex__9</t>
  </si>
  <si>
    <t>inc_monto_becmed_pc_fgt1_linpobex__9</t>
  </si>
  <si>
    <t>inc_monto_becmed_pc_fgt2_linpobex__9</t>
  </si>
  <si>
    <t>inc_monto_becsup_pc_fgt0_linpobto__9</t>
  </si>
  <si>
    <t>inc_monto_becsup_pc_fgt1_linpobto__9</t>
  </si>
  <si>
    <t>inc_monto_becsup_pc_fgt2_linpobto__9</t>
  </si>
  <si>
    <t>inc_monto_becsup_pc_fgt0_linpobex__9</t>
  </si>
  <si>
    <t>inc_monto_becsup_pc_fgt1_linpobex__9</t>
  </si>
  <si>
    <t>inc_monto_becsup_pc_fgt2_linpobex__9</t>
  </si>
  <si>
    <t>inc_monto_transesp_pc_fgt0_linpobto__9</t>
  </si>
  <si>
    <t>inc_monto_transesp_pc_fgt1_linpobto__9</t>
  </si>
  <si>
    <t>inc_monto_transesp_pc_fgt2_linpobto__9</t>
  </si>
  <si>
    <t>inc_monto_transesp_pc_fgt0_linpobex__9</t>
  </si>
  <si>
    <t>inc_monto_transesp_pc_fgt1_linpobex__9</t>
  </si>
  <si>
    <t>inc_monto_transesp_pc_fgt2_linpobex__9</t>
  </si>
  <si>
    <t>inc_monto_transutil_pc_fgt0_linpobto__9</t>
  </si>
  <si>
    <t>inc_monto_transutil_pc_fgt1_linpobto__9</t>
  </si>
  <si>
    <t>inc_monto_transutil_pc_fgt2_linpobto__9</t>
  </si>
  <si>
    <t>inc_monto_transutil_pc_fgt0_linpobex__9</t>
  </si>
  <si>
    <t>inc_monto_transutil_pc_fgt1_linpobex__9</t>
  </si>
  <si>
    <t>inc_monto_transutil_pc_fgt2_linpobex__9</t>
  </si>
  <si>
    <t>inc_monto_pyty1_pc_fgt0_linpobto__9</t>
  </si>
  <si>
    <t>inc_monto_pyty1_pc_fgt1_linpobto__9</t>
  </si>
  <si>
    <t>inc_monto_pyty1_pc_fgt2_linpobto__9</t>
  </si>
  <si>
    <t>inc_monto_pyty1_pc_fgt0_linpobex__9</t>
  </si>
  <si>
    <t>inc_monto_pyty1_pc_fgt1_linpobex__9</t>
  </si>
  <si>
    <t>inc_monto_pyty1_pc_fgt2_linpobex__9</t>
  </si>
  <si>
    <t>inc_monto_pyty2_pc_fgt0_linpobto__9</t>
  </si>
  <si>
    <t>inc_monto_pyty2_pc_fgt1_linpobto__9</t>
  </si>
  <si>
    <t>inc_monto_pyty2_pc_fgt2_linpobto__9</t>
  </si>
  <si>
    <t>inc_monto_pyty2_pc_fgt0_linpobex__9</t>
  </si>
  <si>
    <t>inc_monto_pyty2_pc_fgt1_linpobex__9</t>
  </si>
  <si>
    <t>inc_monto_pyty2_pc_fgt2_linpobex__9</t>
  </si>
  <si>
    <t>inc_monto_nangareko_pc_fgt0_linpobto__9</t>
  </si>
  <si>
    <t>inc_monto_nangareko_pc_fgt1_linpobto__9</t>
  </si>
  <si>
    <t>inc_monto_nangareko_pc_fgt2_linpobto__9</t>
  </si>
  <si>
    <t>inc_monto_nangareko_pc_fgt0_linpobex__9</t>
  </si>
  <si>
    <t>inc_monto_nangareko_pc_fgt1_linpobex__9</t>
  </si>
  <si>
    <t>inc_monto_nangareko_pc_fgt2_linpobex__9</t>
  </si>
  <si>
    <t>inc_saludpub_pc_fgt0_linpobto__9</t>
  </si>
  <si>
    <t>inc_saludpub_pc_fgt1_linpobto__9</t>
  </si>
  <si>
    <t>inc_saludpub_pc_fgt2_linpobto__9</t>
  </si>
  <si>
    <t>inc_saludpub_pc_fgt0_linpobex__9</t>
  </si>
  <si>
    <t>inc_saludpub_pc_fgt1_linpobex__9</t>
  </si>
  <si>
    <t>inc_saludpub_pc_fgt2_linpobex__9</t>
  </si>
  <si>
    <t>inc_saludips_pc_fgt0_linpobto__9</t>
  </si>
  <si>
    <t>inc_saludips_pc_fgt1_linpobto__9</t>
  </si>
  <si>
    <t>inc_saludips_pc_fgt2_linpobto__9</t>
  </si>
  <si>
    <t>inc_saludips_pc_fgt0_linpobex__9</t>
  </si>
  <si>
    <t>inc_saludips_pc_fgt1_linpobex__9</t>
  </si>
  <si>
    <t>inc_saludips_pc_fgt2_linpobex__9</t>
  </si>
  <si>
    <t>tot_pit_pc_beneficiaries__9</t>
  </si>
  <si>
    <t>tot_pit_pc_benefits__9</t>
  </si>
  <si>
    <t>tot_pit_pc_coverage__9</t>
  </si>
  <si>
    <t>tot_pit_pc_mean__9</t>
  </si>
  <si>
    <t>tot_pit_pc_dependency_gross_mkt_inc_pc_9yes</t>
  </si>
  <si>
    <t>tot_pit_pc_dependency_net_mkt_income_pc_9yes</t>
  </si>
  <si>
    <t>tot_pit_pc_dependency_net_mkt_incirp_pc_9yes</t>
  </si>
  <si>
    <t>tot_pit_pc_dependency_net_mkt_inc_irpssc_pc_9yes</t>
  </si>
  <si>
    <t>tot_pit_pc_dependency_dis_inc_pc_9yes</t>
  </si>
  <si>
    <t>tot_pit_pc_dependency_cons_inc_pc_9yes</t>
  </si>
  <si>
    <t>tot_pit_pc_dependency_cons_inc_ande_pc_9yes</t>
  </si>
  <si>
    <t>tot_pit_pc_dependency_final_inc_pc_9yes</t>
  </si>
  <si>
    <t>tot_pit_pc_dependency_nso_inc_9yes</t>
  </si>
  <si>
    <t>tot_pit_pc_dependency_linpobto__9yes</t>
  </si>
  <si>
    <t>tot_pit_pc_dependency_linpobex__9yes</t>
  </si>
  <si>
    <t>tot_dit_corp_pc_beneficiaries__9</t>
  </si>
  <si>
    <t>tot_dit_corp_pc_benefits__9</t>
  </si>
  <si>
    <t>tot_dit_corp_pc_coverage__9</t>
  </si>
  <si>
    <t>tot_dit_corp_pc_mean__9</t>
  </si>
  <si>
    <t>tot_dit_corp_pc_dependency_gross_mkt_inc_pc_9yes</t>
  </si>
  <si>
    <t>tot_dit_corp_pc_dependency_net_mkt_income_pc_9yes</t>
  </si>
  <si>
    <t>tot_dit_corp_pc_dependency_net_mkt_incirp_pc_9yes</t>
  </si>
  <si>
    <t>tot_dit_corp_pc_dependency_net_mkt_inc_irpssc_pc_9yes</t>
  </si>
  <si>
    <t>tot_dit_corp_pc_dependency_dis_inc_pc_9yes</t>
  </si>
  <si>
    <t>tot_dit_corp_pc_dependency_cons_inc_pc_9yes</t>
  </si>
  <si>
    <t>tot_dit_corp_pc_dependency_cons_inc_ande_pc_9yes</t>
  </si>
  <si>
    <t>tot_dit_corp_pc_dependency_final_inc_pc_9yes</t>
  </si>
  <si>
    <t>tot_dit_corp_pc_dependency_nso_inc_9yes</t>
  </si>
  <si>
    <t>tot_dit_corp_pc_dependency_linpobto__9yes</t>
  </si>
  <si>
    <t>tot_dit_corp_pc_dependency_linpobex__9yes</t>
  </si>
  <si>
    <t>iragro_pc_beneficiaries__9</t>
  </si>
  <si>
    <t>iragro_pc_benefits__9</t>
  </si>
  <si>
    <t>iragro_pc_coverage__9</t>
  </si>
  <si>
    <t>iragro_pc_mean__9</t>
  </si>
  <si>
    <t>iragro_pc_dependency_gross_mkt_inc_pc_9yes</t>
  </si>
  <si>
    <t>iragro_pc_dependency_net_mkt_income_pc_9yes</t>
  </si>
  <si>
    <t>iragro_pc_dependency_net_mkt_incirp_pc_9yes</t>
  </si>
  <si>
    <t>iragro_pc_dependency_net_mkt_inc_irpssc_pc_9yes</t>
  </si>
  <si>
    <t>iragro_pc_dependency_dis_inc_pc_9yes</t>
  </si>
  <si>
    <t>iragro_pc_dependency_cons_inc_pc_9yes</t>
  </si>
  <si>
    <t>iragro_pc_dependency_cons_inc_ande_pc_9yes</t>
  </si>
  <si>
    <t>iragro_pc_dependency_final_inc_pc_9yes</t>
  </si>
  <si>
    <t>iragro_pc_dependency_nso_inc_9yes</t>
  </si>
  <si>
    <t>iragro_pc_dependency_linpobto__9yes</t>
  </si>
  <si>
    <t>iragro_pc_dependency_linpobex__9yes</t>
  </si>
  <si>
    <t>iracis_pc_beneficiaries__9</t>
  </si>
  <si>
    <t>iracis_pc_benefits__9</t>
  </si>
  <si>
    <t>iracis_pc_coverage__9</t>
  </si>
  <si>
    <t>iracis_pc_mean__9</t>
  </si>
  <si>
    <t>iracis_pc_dependency_gross_mkt_inc_pc_9yes</t>
  </si>
  <si>
    <t>iracis_pc_dependency_net_mkt_income_pc_9yes</t>
  </si>
  <si>
    <t>iracis_pc_dependency_net_mkt_incirp_pc_9yes</t>
  </si>
  <si>
    <t>iracis_pc_dependency_net_mkt_inc_irpssc_pc_9yes</t>
  </si>
  <si>
    <t>iracis_pc_dependency_dis_inc_pc_9yes</t>
  </si>
  <si>
    <t>iracis_pc_dependency_cons_inc_pc_9yes</t>
  </si>
  <si>
    <t>iracis_pc_dependency_cons_inc_ande_pc_9yes</t>
  </si>
  <si>
    <t>iracis_pc_dependency_final_inc_pc_9yes</t>
  </si>
  <si>
    <t>iracis_pc_dependency_nso_inc_9yes</t>
  </si>
  <si>
    <t>iracis_pc_dependency_linpobto__9yes</t>
  </si>
  <si>
    <t>iracis_pc_dependency_linpobex__9yes</t>
  </si>
  <si>
    <t>labor_tax_pc_dependency_gross_mkt_inc_pc_9yes</t>
  </si>
  <si>
    <t>labor_tax_pc_dependency_net_mkt_income_pc_9yes</t>
  </si>
  <si>
    <t>labor_tax_pc_dependency_net_mkt_incirp_pc_9yes</t>
  </si>
  <si>
    <t>labor_tax_pc_dependency_net_mkt_inc_irpssc_pc_9yes</t>
  </si>
  <si>
    <t>labor_tax_pc_dependency_dis_inc_pc_9yes</t>
  </si>
  <si>
    <t>labor_tax_pc_dependency_cons_inc_pc_9yes</t>
  </si>
  <si>
    <t>labor_tax_pc_dependency_cons_inc_ande_pc_9yes</t>
  </si>
  <si>
    <t>labor_tax_pc_dependency_final_inc_pc_9yes</t>
  </si>
  <si>
    <t>labor_tax_pc_dependency_nso_inc_9yes</t>
  </si>
  <si>
    <t>labor_tax_pc_dependency_linpobto__9yes</t>
  </si>
  <si>
    <t>labor_tax_pc_dependency_linpobex__9yes</t>
  </si>
  <si>
    <t>tot_deduction_taken_pc_beneficiaries__9</t>
  </si>
  <si>
    <t>tot_deduction_taken_pc_benefits__9</t>
  </si>
  <si>
    <t>tot_deduction_taken_pc_coverage__9</t>
  </si>
  <si>
    <t>tot_deduction_taken_pc_mean__9</t>
  </si>
  <si>
    <t>tekopora_inc_pc_beneficiaries__9</t>
  </si>
  <si>
    <t>tekopora_inc_pc_benefits__9</t>
  </si>
  <si>
    <t>tekopora_inc_pc_coverage__9</t>
  </si>
  <si>
    <t>tekopora_inc_pc_mean__9</t>
  </si>
  <si>
    <t>tekopora_inc_pc_dependency_gross_mkt_inc_pc_9yes</t>
  </si>
  <si>
    <t>tekopora_inc_pc_dependency_net_mkt_income_pc_9yes</t>
  </si>
  <si>
    <t>tekopora_inc_pc_dependency_net_mkt_incirp_pc_9yes</t>
  </si>
  <si>
    <t>tekopora_inc_pc_dependency_net_mkt_inc_irpssc_pc_9yes</t>
  </si>
  <si>
    <t>tekopora_inc_pc_dependency_dis_inc_pc_9yes</t>
  </si>
  <si>
    <t>tekopora_inc_pc_dependency_cons_inc_pc_9yes</t>
  </si>
  <si>
    <t>tekopora_inc_pc_dependency_cons_inc_ande_pc_9yes</t>
  </si>
  <si>
    <t>tekopora_inc_pc_dependency_final_inc_pc_9yes</t>
  </si>
  <si>
    <t>tekopora_inc_pc_dependency_nso_inc_9yes</t>
  </si>
  <si>
    <t>tekopora_inc_pc_dependency_linpobto__9yes</t>
  </si>
  <si>
    <t>tekopora_inc_pc_dependency_linpobex__9yes</t>
  </si>
  <si>
    <t>famassist_inc_pc_beneficiaries__9</t>
  </si>
  <si>
    <t>famassist_inc_pc_benefits__9</t>
  </si>
  <si>
    <t>famassist_inc_pc_coverage__9</t>
  </si>
  <si>
    <t>famassist_inc_pc_mean__9</t>
  </si>
  <si>
    <t>famassist_inc_pc_dependency_gross_mkt_inc_pc_9yes</t>
  </si>
  <si>
    <t>famassist_inc_pc_dependency_net_mkt_income_pc_9yes</t>
  </si>
  <si>
    <t>famassist_inc_pc_dependency_net_mkt_incirp_pc_9yes</t>
  </si>
  <si>
    <t>famassist_inc_pc_dependency_net_mkt_inc_irpssc_pc_9yes</t>
  </si>
  <si>
    <t>famassist_inc_pc_dependency_dis_inc_pc_9yes</t>
  </si>
  <si>
    <t>famassist_inc_pc_dependency_cons_inc_pc_9yes</t>
  </si>
  <si>
    <t>famassist_inc_pc_dependency_cons_inc_ande_pc_9yes</t>
  </si>
  <si>
    <t>famassist_inc_pc_dependency_final_inc_pc_9yes</t>
  </si>
  <si>
    <t>famassist_inc_pc_dependency_nso_inc_9yes</t>
  </si>
  <si>
    <t>famassist_inc_pc_dependency_linpobto__9yes</t>
  </si>
  <si>
    <t>famassist_inc_pc_dependency_linpobex__9yes</t>
  </si>
  <si>
    <t>adulto_inc_pc_beneficiaries__9</t>
  </si>
  <si>
    <t>adulto_inc_pc_benefits__9</t>
  </si>
  <si>
    <t>adulto_inc_pc_coverage__9</t>
  </si>
  <si>
    <t>adulto_inc_pc_mean__9</t>
  </si>
  <si>
    <t>adulto_inc_pc_dependency_gross_mkt_inc_pc_9yes</t>
  </si>
  <si>
    <t>adulto_inc_pc_dependency_net_mkt_income_pc_9yes</t>
  </si>
  <si>
    <t>adulto_inc_pc_dependency_net_mkt_incirp_pc_9yes</t>
  </si>
  <si>
    <t>adulto_inc_pc_dependency_net_mkt_inc_irpssc_pc_9yes</t>
  </si>
  <si>
    <t>adulto_inc_pc_dependency_dis_inc_pc_9yes</t>
  </si>
  <si>
    <t>adulto_inc_pc_dependency_cons_inc_pc_9yes</t>
  </si>
  <si>
    <t>adulto_inc_pc_dependency_cons_inc_ande_pc_9yes</t>
  </si>
  <si>
    <t>adulto_inc_pc_dependency_final_inc_pc_9yes</t>
  </si>
  <si>
    <t>adulto_inc_pc_dependency_nso_inc_9yes</t>
  </si>
  <si>
    <t>adulto_inc_pc_dependency_linpobto__9yes</t>
  </si>
  <si>
    <t>adulto_inc_pc_dependency_linpobex__9yes</t>
  </si>
  <si>
    <t>agtrans_inc_pc_beneficiaries__9</t>
  </si>
  <si>
    <t>agtrans_inc_pc_benefits__9</t>
  </si>
  <si>
    <t>agtrans_inc_pc_coverage__9</t>
  </si>
  <si>
    <t>agtrans_inc_pc_mean__9</t>
  </si>
  <si>
    <t>agtrans_inc_pc_dependency_gross_mkt_inc_pc_9yes</t>
  </si>
  <si>
    <t>agtrans_inc_pc_dependency_net_mkt_income_pc_9yes</t>
  </si>
  <si>
    <t>agtrans_inc_pc_dependency_net_mkt_incirp_pc_9yes</t>
  </si>
  <si>
    <t>agtrans_inc_pc_dependency_net_mkt_inc_irpssc_pc_9yes</t>
  </si>
  <si>
    <t>agtrans_inc_pc_dependency_dis_inc_pc_9yes</t>
  </si>
  <si>
    <t>agtrans_inc_pc_dependency_cons_inc_pc_9yes</t>
  </si>
  <si>
    <t>agtrans_inc_pc_dependency_cons_inc_ande_pc_9yes</t>
  </si>
  <si>
    <t>agtrans_inc_pc_dependency_final_inc_pc_9yes</t>
  </si>
  <si>
    <t>agtrans_inc_pc_dependency_nso_inc_9yes</t>
  </si>
  <si>
    <t>agtrans_inc_pc_dependency_linpobto__9yes</t>
  </si>
  <si>
    <t>agtrans_inc_pc_dependency_linpobex__9yes</t>
  </si>
  <si>
    <t>elec_sub_pc_beneficiaries__9</t>
  </si>
  <si>
    <t>elec_sub_pc_benefits__9</t>
  </si>
  <si>
    <t>elec_sub_pc_coverage__9</t>
  </si>
  <si>
    <t>elec_sub_pc_mean__9</t>
  </si>
  <si>
    <t>elec_sub_pc_dependency_gross_mkt_inc_pc_9yes</t>
  </si>
  <si>
    <t>elec_sub_pc_dependency_net_mkt_income_pc_9yes</t>
  </si>
  <si>
    <t>elec_sub_pc_dependency_net_mkt_incirp_pc_9yes</t>
  </si>
  <si>
    <t>elec_sub_pc_dependency_net_mkt_inc_irpssc_pc_9yes</t>
  </si>
  <si>
    <t>elec_sub_pc_dependency_dis_inc_pc_9yes</t>
  </si>
  <si>
    <t>elec_sub_pc_dependency_cons_inc_pc_9yes</t>
  </si>
  <si>
    <t>elec_sub_pc_dependency_cons_inc_ande_pc_9yes</t>
  </si>
  <si>
    <t>elec_sub_pc_dependency_final_inc_pc_9yes</t>
  </si>
  <si>
    <t>elec_sub_pc_dependency_nso_inc_9yes</t>
  </si>
  <si>
    <t>elec_sub_pc_dependency_linpobto__9yes</t>
  </si>
  <si>
    <t>elec_sub_pc_dependency_linpobex__9yes</t>
  </si>
  <si>
    <t>transporte_sub_pc_beneficiaries__9</t>
  </si>
  <si>
    <t>transporte_sub_pc_benefits__9</t>
  </si>
  <si>
    <t>transporte_sub_pc_coverage__9</t>
  </si>
  <si>
    <t>transporte_sub_pc_mean__9</t>
  </si>
  <si>
    <t>transporte_sub_pc_dependency_gross_mkt_inc_pc_9yes</t>
  </si>
  <si>
    <t>transporte_sub_pc_dependency_net_mkt_income_pc_9yes</t>
  </si>
  <si>
    <t>transporte_sub_pc_dependency_net_mkt_incirp_pc_9yes</t>
  </si>
  <si>
    <t>transporte_sub_pc_dependency_net_mkt_inc_irpssc_pc_9yes</t>
  </si>
  <si>
    <t>transporte_sub_pc_dependency_dis_inc_pc_9yes</t>
  </si>
  <si>
    <t>transporte_sub_pc_dependency_cons_inc_pc_9yes</t>
  </si>
  <si>
    <t>transporte_sub_pc_dependency_cons_inc_ande_pc_9yes</t>
  </si>
  <si>
    <t>transporte_sub_pc_dependency_final_inc_pc_9yes</t>
  </si>
  <si>
    <t>transporte_sub_pc_dependency_nso_inc_9yes</t>
  </si>
  <si>
    <t>transporte_sub_pc_dependency_linpobto__9yes</t>
  </si>
  <si>
    <t>transporte_sub_pc_dependency_linpobex__9yes</t>
  </si>
  <si>
    <t>tot_deduction_taken_pc_dependency_gross_mkt_inc_pc_9yes</t>
  </si>
  <si>
    <t>tot_deduction_taken_pc_dependency_net_mkt_income_pc_9yes</t>
  </si>
  <si>
    <t>tot_deduction_taken_pc_dependency_net_mkt_incirp_pc_9yes</t>
  </si>
  <si>
    <t>tot_deduction_taken_pc_dependency_net_mkt_inc_irpssc_pc_9yes</t>
  </si>
  <si>
    <t>tot_deduction_taken_pc_dependency_dis_inc_pc_9yes</t>
  </si>
  <si>
    <t>tot_deduction_taken_pc_dependency_cons_inc_pc_9yes</t>
  </si>
  <si>
    <t>tot_deduction_taken_pc_dependency_cons_inc_ande_pc_9yes</t>
  </si>
  <si>
    <t>tot_deduction_taken_pc_dependency_final_inc_pc_9yes</t>
  </si>
  <si>
    <t>tot_deduction_taken_pc_dependency_nso_inc_9yes</t>
  </si>
  <si>
    <t>tot_deduction_taken_pc_dependency_linpobto__9yes</t>
  </si>
  <si>
    <t>tot_deduction_taken_pc_dependency_linpobex__9yes</t>
  </si>
  <si>
    <t>monto_iva_pc_beneficiaries__9</t>
  </si>
  <si>
    <t>monto_iva_pc_benefits__9</t>
  </si>
  <si>
    <t>monto_iva_pc_coverage__9</t>
  </si>
  <si>
    <t>monto_iva_pc_mean__9</t>
  </si>
  <si>
    <t>senavitat_sub_pc_beneficiaries__9</t>
  </si>
  <si>
    <t>senavitat_sub_pc_benefits__9</t>
  </si>
  <si>
    <t>senavitat_sub_pc_coverage__9</t>
  </si>
  <si>
    <t>senavitat_sub_pc_mean__9</t>
  </si>
  <si>
    <t>senavitat_sub_pc_dependency_gross_mkt_inc_pc_9yes</t>
  </si>
  <si>
    <t>senavitat_sub_pc_dependency_net_mkt_income_pc_9yes</t>
  </si>
  <si>
    <t>senavitat_sub_pc_dependency_net_mkt_incirp_pc_9yes</t>
  </si>
  <si>
    <t>senavitat_sub_pc_dependency_net_mkt_inc_irpssc_pc_9yes</t>
  </si>
  <si>
    <t>senavitat_sub_pc_dependency_dis_inc_pc_9yes</t>
  </si>
  <si>
    <t>senavitat_sub_pc_dependency_cons_inc_pc_9yes</t>
  </si>
  <si>
    <t>senavitat_sub_pc_dependency_cons_inc_ande_pc_9yes</t>
  </si>
  <si>
    <t>senavitat_sub_pc_dependency_final_inc_pc_9yes</t>
  </si>
  <si>
    <t>senavitat_sub_pc_dependency_nso_inc_9yes</t>
  </si>
  <si>
    <t>senavitat_sub_pc_dependency_linpobto__9yes</t>
  </si>
  <si>
    <t>senavitat_sub_pc_dependency_linpobex__9yes</t>
  </si>
  <si>
    <t>becas_pc_beneficiaries__9</t>
  </si>
  <si>
    <t>becas_pc_benefits__9</t>
  </si>
  <si>
    <t>becas_pc_coverage__9</t>
  </si>
  <si>
    <t>becas_pc_mean__9</t>
  </si>
  <si>
    <t>edupubpreesc_pc_beneficiaries__9</t>
  </si>
  <si>
    <t>edupubpreesc_pc_benefits__9</t>
  </si>
  <si>
    <t>edupubpreesc_pc_coverage__9</t>
  </si>
  <si>
    <t>edupubpreesc_pc_mean__9</t>
  </si>
  <si>
    <t>edupubpreesc_pc_dependency_gross_mkt_inc_pc_9yes</t>
  </si>
  <si>
    <t>edupubpreesc_pc_dependency_net_mkt_income_pc_9yes</t>
  </si>
  <si>
    <t>edupubpreesc_pc_dependency_net_mkt_incirp_pc_9yes</t>
  </si>
  <si>
    <t>edupubpreesc_pc_dependency_net_mkt_inc_irpssc_pc_9yes</t>
  </si>
  <si>
    <t>edupubpreesc_pc_dependency_dis_inc_pc_9yes</t>
  </si>
  <si>
    <t>edupubpreesc_pc_dependency_cons_inc_pc_9yes</t>
  </si>
  <si>
    <t>edupubpreesc_pc_dependency_cons_inc_ande_pc_9yes</t>
  </si>
  <si>
    <t>edupubpreesc_pc_dependency_final_inc_pc_9yes</t>
  </si>
  <si>
    <t>edupubpreesc_pc_dependency_nso_inc_9yes</t>
  </si>
  <si>
    <t>edupubpreesc_pc_dependency_linpobto__9yes</t>
  </si>
  <si>
    <t>edupubpreesc_pc_dependency_linpobex__9yes</t>
  </si>
  <si>
    <t>edupubprim_pc_beneficiaries__9</t>
  </si>
  <si>
    <t>edupubprim_pc_benefits__9</t>
  </si>
  <si>
    <t>edupubprim_pc_coverage__9</t>
  </si>
  <si>
    <t>edupubprim_pc_mean__9</t>
  </si>
  <si>
    <t>edupubprim_pc_dependency_gross_mkt_inc_pc_9yes</t>
  </si>
  <si>
    <t>edupubprim_pc_dependency_net_mkt_income_pc_9yes</t>
  </si>
  <si>
    <t>edupubprim_pc_dependency_net_mkt_incirp_pc_9yes</t>
  </si>
  <si>
    <t>edupubprim_pc_dependency_net_mkt_inc_irpssc_pc_9yes</t>
  </si>
  <si>
    <t>edupubprim_pc_dependency_dis_inc_pc_9yes</t>
  </si>
  <si>
    <t>edupubprim_pc_dependency_cons_inc_pc_9yes</t>
  </si>
  <si>
    <t>edupubprim_pc_dependency_cons_inc_ande_pc_9yes</t>
  </si>
  <si>
    <t>edupubprim_pc_dependency_final_inc_pc_9yes</t>
  </si>
  <si>
    <t>edupubprim_pc_dependency_nso_inc_9yes</t>
  </si>
  <si>
    <t>edupubprim_pc_dependency_linpobto__9yes</t>
  </si>
  <si>
    <t>edupubprim_pc_dependency_linpobex__9yes</t>
  </si>
  <si>
    <t>edupubsec_pc_beneficiaries__9</t>
  </si>
  <si>
    <t>edupubsec_pc_benefits__9</t>
  </si>
  <si>
    <t>edupubsec_pc_coverage__9</t>
  </si>
  <si>
    <t>edupubsec_pc_mean__9</t>
  </si>
  <si>
    <t>edupubsec_pc_dependency_gross_mkt_inc_pc_9yes</t>
  </si>
  <si>
    <t>edupubsec_pc_dependency_net_mkt_income_pc_9yes</t>
  </si>
  <si>
    <t>edupubsec_pc_dependency_net_mkt_incirp_pc_9yes</t>
  </si>
  <si>
    <t>edupubsec_pc_dependency_net_mkt_inc_irpssc_pc_9yes</t>
  </si>
  <si>
    <t>edupubsec_pc_dependency_dis_inc_pc_9yes</t>
  </si>
  <si>
    <t>edupubsec_pc_dependency_cons_inc_pc_9yes</t>
  </si>
  <si>
    <t>edupubsec_pc_dependency_cons_inc_ande_pc_9yes</t>
  </si>
  <si>
    <t>edupubsec_pc_dependency_final_inc_pc_9yes</t>
  </si>
  <si>
    <t>edupubsec_pc_dependency_nso_inc_9yes</t>
  </si>
  <si>
    <t>edupubsec_pc_dependency_linpobto__9yes</t>
  </si>
  <si>
    <t>edupubsec_pc_dependency_linpobex__9yes</t>
  </si>
  <si>
    <t>edupubuni_pc_beneficiaries__9</t>
  </si>
  <si>
    <t>edupubuni_pc_benefits__9</t>
  </si>
  <si>
    <t>edupubuni_pc_coverage__9</t>
  </si>
  <si>
    <t>edupubuni_pc_mean__9</t>
  </si>
  <si>
    <t>edupubuni_pc_dependency_gross_mkt_inc_pc_9yes</t>
  </si>
  <si>
    <t>edupubuni_pc_dependency_net_mkt_income_pc_9yes</t>
  </si>
  <si>
    <t>edupubuni_pc_dependency_net_mkt_incirp_pc_9yes</t>
  </si>
  <si>
    <t>edupubuni_pc_dependency_net_mkt_inc_irpssc_pc_9yes</t>
  </si>
  <si>
    <t>edupubuni_pc_dependency_dis_inc_pc_9yes</t>
  </si>
  <si>
    <t>edupubuni_pc_dependency_cons_inc_pc_9yes</t>
  </si>
  <si>
    <t>edupubuni_pc_dependency_cons_inc_ande_pc_9yes</t>
  </si>
  <si>
    <t>edupubuni_pc_dependency_final_inc_pc_9yes</t>
  </si>
  <si>
    <t>edupubuni_pc_dependency_nso_inc_9yes</t>
  </si>
  <si>
    <t>edupubuni_pc_dependency_linpobto__9yes</t>
  </si>
  <si>
    <t>edupubuni_pc_dependency_linpobex__9yes</t>
  </si>
  <si>
    <t>transfood_pc_beneficiaries__9</t>
  </si>
  <si>
    <t>transfood_pc_benefits__9</t>
  </si>
  <si>
    <t>transfood_pc_coverage__9</t>
  </si>
  <si>
    <t>transfood_pc_mean__9</t>
  </si>
  <si>
    <t>transfood_pc_dependency_gross_mkt_inc_pc_9yes</t>
  </si>
  <si>
    <t>transfood_pc_dependency_net_mkt_income_pc_9yes</t>
  </si>
  <si>
    <t>transfood_pc_dependency_net_mkt_incirp_pc_9yes</t>
  </si>
  <si>
    <t>transfood_pc_dependency_net_mkt_inc_irpssc_pc_9yes</t>
  </si>
  <si>
    <t>transfood_pc_dependency_dis_inc_pc_9yes</t>
  </si>
  <si>
    <t>transfood_pc_dependency_cons_inc_pc_9yes</t>
  </si>
  <si>
    <t>transfood_pc_dependency_cons_inc_ande_pc_9yes</t>
  </si>
  <si>
    <t>transfood_pc_dependency_final_inc_pc_9yes</t>
  </si>
  <si>
    <t>transfood_pc_dependency_nso_inc_9yes</t>
  </si>
  <si>
    <t>transfood_pc_dependency_linpobto__9yes</t>
  </si>
  <si>
    <t>transfood_pc_dependency_linpobex__9yes</t>
  </si>
  <si>
    <t>transutil_pc_beneficiaries__9</t>
  </si>
  <si>
    <t>transutil_pc_benefits__9</t>
  </si>
  <si>
    <t>transutil_pc_coverage__9</t>
  </si>
  <si>
    <t>transutil_pc_mean__9</t>
  </si>
  <si>
    <t>transutil_pc_dependency_gross_mkt_inc_pc_9yes</t>
  </si>
  <si>
    <t>transutil_pc_dependency_net_mkt_income_pc_9yes</t>
  </si>
  <si>
    <t>transutil_pc_dependency_net_mkt_incirp_pc_9yes</t>
  </si>
  <si>
    <t>transutil_pc_dependency_net_mkt_inc_irpssc_pc_9yes</t>
  </si>
  <si>
    <t>transutil_pc_dependency_dis_inc_pc_9yes</t>
  </si>
  <si>
    <t>transutil_pc_dependency_cons_inc_pc_9yes</t>
  </si>
  <si>
    <t>transutil_pc_dependency_cons_inc_ande_pc_9yes</t>
  </si>
  <si>
    <t>transutil_pc_dependency_final_inc_pc_9yes</t>
  </si>
  <si>
    <t>transutil_pc_dependency_nso_inc_9yes</t>
  </si>
  <si>
    <t>transutil_pc_dependency_linpobto__9yes</t>
  </si>
  <si>
    <t>transutil_pc_dependency_linpobex__9yes</t>
  </si>
  <si>
    <t>adultomayor_uni_pc_beneficiaries__9</t>
  </si>
  <si>
    <t>adultomayor_uni_pc_benefits__9</t>
  </si>
  <si>
    <t>adultomayor_uni_pc_coverage__9</t>
  </si>
  <si>
    <t>adultomayor_uni_pc_mean__9</t>
  </si>
  <si>
    <t>adultomayor_uni_pc_dependency_gross_mkt_inc_pc_9yes</t>
  </si>
  <si>
    <t>adultomayor_uni_pc_dependency_net_mkt_income_pc_9yes</t>
  </si>
  <si>
    <t>adultomayor_uni_pc_dependency_net_mkt_incirp_pc_9yes</t>
  </si>
  <si>
    <t>adultomayor_uni_pc_dependency_net_mkt_inc_irpssc_pc_9yes</t>
  </si>
  <si>
    <t>adultomayor_uni_pc_dependency_dis_inc_pc_9yes</t>
  </si>
  <si>
    <t>adultomayor_uni_pc_dependency_cons_inc_pc_9yes</t>
  </si>
  <si>
    <t>adultomayor_uni_pc_dependency_cons_inc_ande_pc_9yes</t>
  </si>
  <si>
    <t>adultomayor_uni_pc_dependency_final_inc_pc_9yes</t>
  </si>
  <si>
    <t>adultomayor_uni_pc_dependency_nso_inc_9yes</t>
  </si>
  <si>
    <t>adultomayor_uni_pc_dependency_linpobto__9yes</t>
  </si>
  <si>
    <t>adultomayor_uni_pc_dependency_linpobex__9yes</t>
  </si>
  <si>
    <t>monto_sub_andeFS_pc_pc_beneficiaries__9</t>
  </si>
  <si>
    <t>monto_sub_andeFS_pc_pc_benefits__9</t>
  </si>
  <si>
    <t>monto_sub_andeFS_pc_pc_coverage__9</t>
  </si>
  <si>
    <t>monto_sub_andeFS_pc_pc_mean__9</t>
  </si>
  <si>
    <t>monto_iva_pc_dependency_gross_mkt_inc_pc_9yes</t>
  </si>
  <si>
    <t>monto_iva_pc_dependency_net_mkt_income_pc_9yes</t>
  </si>
  <si>
    <t>monto_iva_pc_dependency_net_mkt_incirp_pc_9yes</t>
  </si>
  <si>
    <t>monto_iva_pc_dependency_net_mkt_inc_irpssc_pc_9yes</t>
  </si>
  <si>
    <t>monto_iva_pc_dependency_dis_inc_pc_9yes</t>
  </si>
  <si>
    <t>monto_iva_pc_dependency_cons_inc_pc_9yes</t>
  </si>
  <si>
    <t>monto_iva_pc_dependency_cons_inc_ande_pc_9yes</t>
  </si>
  <si>
    <t>monto_iva_pc_dependency_final_inc_pc_9yes</t>
  </si>
  <si>
    <t>monto_iva_pc_dependency_nso_inc_9yes</t>
  </si>
  <si>
    <t>monto_iva_pc_dependency_linpobto__9yes</t>
  </si>
  <si>
    <t>monto_iva_pc_dependency_linpobex__9yes</t>
  </si>
  <si>
    <t>monto_isc_pc_beneficiaries__9</t>
  </si>
  <si>
    <t>monto_isc_pc_benefits__9</t>
  </si>
  <si>
    <t>monto_isc_pc_coverage__9</t>
  </si>
  <si>
    <t>monto_isc_pc_mean__9</t>
  </si>
  <si>
    <t>monto_tekopora_pc_beneficiaries__9</t>
  </si>
  <si>
    <t>monto_tekopora_pc_benefits__9</t>
  </si>
  <si>
    <t>monto_tekopora_pc_coverage__9</t>
  </si>
  <si>
    <t>monto_tekopora_pc_mean__9</t>
  </si>
  <si>
    <t>monto_tekopora_pc_dependency_gross_mkt_inc_pc_9yes</t>
  </si>
  <si>
    <t>monto_tekopora_pc_dependency_net_mkt_income_pc_9yes</t>
  </si>
  <si>
    <t>monto_tekopora_pc_dependency_net_mkt_incirp_pc_9yes</t>
  </si>
  <si>
    <t>monto_tekopora_pc_dependency_net_mkt_inc_irpssc_pc_9yes</t>
  </si>
  <si>
    <t>monto_tekopora_pc_dependency_dis_inc_pc_9yes</t>
  </si>
  <si>
    <t>monto_tekopora_pc_dependency_cons_inc_pc_9yes</t>
  </si>
  <si>
    <t>monto_tekopora_pc_dependency_cons_inc_ande_pc_9yes</t>
  </si>
  <si>
    <t>monto_tekopora_pc_dependency_final_inc_pc_9yes</t>
  </si>
  <si>
    <t>monto_tekopora_pc_dependency_nso_inc_9yes</t>
  </si>
  <si>
    <t>monto_tekopora_pc_dependency_linpobto__9yes</t>
  </si>
  <si>
    <t>monto_tekopora_pc_dependency_linpobex__9yes</t>
  </si>
  <si>
    <t>monto_adulto_pc_beneficiaries__9</t>
  </si>
  <si>
    <t>monto_adulto_pc_benefits__9</t>
  </si>
  <si>
    <t>monto_adulto_pc_coverage__9</t>
  </si>
  <si>
    <t>monto_adulto_pc_mean__9</t>
  </si>
  <si>
    <t>monto_adulto_pc_dependency_gross_mkt_inc_pc_9yes</t>
  </si>
  <si>
    <t>monto_adulto_pc_dependency_net_mkt_income_pc_9yes</t>
  </si>
  <si>
    <t>monto_adulto_pc_dependency_net_mkt_incirp_pc_9yes</t>
  </si>
  <si>
    <t>monto_adulto_pc_dependency_net_mkt_inc_irpssc_pc_9yes</t>
  </si>
  <si>
    <t>monto_adulto_pc_dependency_dis_inc_pc_9yes</t>
  </si>
  <si>
    <t>monto_adulto_pc_dependency_cons_inc_pc_9yes</t>
  </si>
  <si>
    <t>monto_adulto_pc_dependency_cons_inc_ande_pc_9yes</t>
  </si>
  <si>
    <t>monto_adulto_pc_dependency_final_inc_pc_9yes</t>
  </si>
  <si>
    <t>monto_adulto_pc_dependency_nso_inc_9yes</t>
  </si>
  <si>
    <t>monto_adulto_pc_dependency_linpobto__9yes</t>
  </si>
  <si>
    <t>monto_adulto_pc_dependency_linpobex__9yes</t>
  </si>
  <si>
    <t>monto_becmed_pc_beneficiaries__9</t>
  </si>
  <si>
    <t>monto_becmed_pc_benefits__9</t>
  </si>
  <si>
    <t>monto_becmed_pc_coverage__9</t>
  </si>
  <si>
    <t>monto_becmed_pc_mean__9</t>
  </si>
  <si>
    <t>monto_becmed_pc_dependency_gross_mkt_inc_pc_9yes</t>
  </si>
  <si>
    <t>monto_becmed_pc_dependency_net_mkt_income_pc_9yes</t>
  </si>
  <si>
    <t>monto_becmed_pc_dependency_net_mkt_incirp_pc_9yes</t>
  </si>
  <si>
    <t>monto_becmed_pc_dependency_net_mkt_inc_irpssc_pc_9yes</t>
  </si>
  <si>
    <t>monto_becmed_pc_dependency_dis_inc_pc_9yes</t>
  </si>
  <si>
    <t>monto_becmed_pc_dependency_cons_inc_pc_9yes</t>
  </si>
  <si>
    <t>monto_becmed_pc_dependency_cons_inc_ande_pc_9yes</t>
  </si>
  <si>
    <t>monto_becmed_pc_dependency_final_inc_pc_9yes</t>
  </si>
  <si>
    <t>monto_becmed_pc_dependency_nso_inc_9yes</t>
  </si>
  <si>
    <t>monto_becmed_pc_dependency_linpobto__9yes</t>
  </si>
  <si>
    <t>monto_becmed_pc_dependency_linpobex__9yes</t>
  </si>
  <si>
    <t>monto_becsup_pc_beneficiaries__9</t>
  </si>
  <si>
    <t>monto_becsup_pc_benefits__9</t>
  </si>
  <si>
    <t>monto_becsup_pc_coverage__9</t>
  </si>
  <si>
    <t>monto_becsup_pc_mean__9</t>
  </si>
  <si>
    <t>monto_becsup_pc_dependency_gross_mkt_inc_pc_9yes</t>
  </si>
  <si>
    <t>monto_becsup_pc_dependency_net_mkt_income_pc_9yes</t>
  </si>
  <si>
    <t>monto_becsup_pc_dependency_net_mkt_incirp_pc_9yes</t>
  </si>
  <si>
    <t>monto_becsup_pc_dependency_net_mkt_inc_irpssc_pc_9yes</t>
  </si>
  <si>
    <t>monto_becsup_pc_dependency_dis_inc_pc_9yes</t>
  </si>
  <si>
    <t>monto_becsup_pc_dependency_cons_inc_pc_9yes</t>
  </si>
  <si>
    <t>monto_becsup_pc_dependency_cons_inc_ande_pc_9yes</t>
  </si>
  <si>
    <t>monto_becsup_pc_dependency_final_inc_pc_9yes</t>
  </si>
  <si>
    <t>monto_becsup_pc_dependency_nso_inc_9yes</t>
  </si>
  <si>
    <t>monto_becsup_pc_dependency_linpobto__9yes</t>
  </si>
  <si>
    <t>monto_becsup_pc_dependency_linpobex__9yes</t>
  </si>
  <si>
    <t>monto_transesp_pc_beneficiaries__9</t>
  </si>
  <si>
    <t>monto_transesp_pc_benefits__9</t>
  </si>
  <si>
    <t>monto_transesp_pc_coverage__9</t>
  </si>
  <si>
    <t>monto_transesp_pc_mean__9</t>
  </si>
  <si>
    <t>monto_transesp_pc_dependency_gross_mkt_inc_pc_9yes</t>
  </si>
  <si>
    <t>monto_transesp_pc_dependency_net_mkt_income_pc_9yes</t>
  </si>
  <si>
    <t>monto_transesp_pc_dependency_net_mkt_incirp_pc_9yes</t>
  </si>
  <si>
    <t>monto_transesp_pc_dependency_net_mkt_inc_irpssc_pc_9yes</t>
  </si>
  <si>
    <t>monto_transesp_pc_dependency_dis_inc_pc_9yes</t>
  </si>
  <si>
    <t>monto_transesp_pc_dependency_cons_inc_pc_9yes</t>
  </si>
  <si>
    <t>monto_transesp_pc_dependency_cons_inc_ande_pc_9yes</t>
  </si>
  <si>
    <t>monto_transesp_pc_dependency_final_inc_pc_9yes</t>
  </si>
  <si>
    <t>monto_transesp_pc_dependency_nso_inc_9yes</t>
  </si>
  <si>
    <t>monto_transesp_pc_dependency_linpobto__9yes</t>
  </si>
  <si>
    <t>monto_transesp_pc_dependency_linpobex__9yes</t>
  </si>
  <si>
    <t>monto_transutil_pc_beneficiaries__9</t>
  </si>
  <si>
    <t>monto_transutil_pc_benefits__9</t>
  </si>
  <si>
    <t>monto_transutil_pc_coverage__9</t>
  </si>
  <si>
    <t>monto_transutil_pc_mean__9</t>
  </si>
  <si>
    <t>monto_transutil_pc_dependency_gross_mkt_inc_pc_9yes</t>
  </si>
  <si>
    <t>monto_transutil_pc_dependency_net_mkt_income_pc_9yes</t>
  </si>
  <si>
    <t>monto_transutil_pc_dependency_net_mkt_incirp_pc_9yes</t>
  </si>
  <si>
    <t>monto_transutil_pc_dependency_net_mkt_inc_irpssc_pc_9yes</t>
  </si>
  <si>
    <t>monto_transutil_pc_dependency_dis_inc_pc_9yes</t>
  </si>
  <si>
    <t>monto_transutil_pc_dependency_cons_inc_pc_9yes</t>
  </si>
  <si>
    <t>monto_transutil_pc_dependency_cons_inc_ande_pc_9yes</t>
  </si>
  <si>
    <t>monto_transutil_pc_dependency_final_inc_pc_9yes</t>
  </si>
  <si>
    <t>monto_transutil_pc_dependency_nso_inc_9yes</t>
  </si>
  <si>
    <t>monto_transutil_pc_dependency_linpobto__9yes</t>
  </si>
  <si>
    <t>monto_transutil_pc_dependency_linpobex__9yes</t>
  </si>
  <si>
    <t>monto_pyty1_pc_beneficiaries__9</t>
  </si>
  <si>
    <t>monto_pyty1_pc_benefits__9</t>
  </si>
  <si>
    <t>monto_pyty1_pc_coverage__9</t>
  </si>
  <si>
    <t>monto_pyty1_pc_mean__9</t>
  </si>
  <si>
    <t>monto_pyty2_pc_beneficiaries__9</t>
  </si>
  <si>
    <t>monto_pyty2_pc_benefits__9</t>
  </si>
  <si>
    <t>monto_pyty2_pc_coverage__9</t>
  </si>
  <si>
    <t>monto_pyty2_pc_mean__9</t>
  </si>
  <si>
    <t>monto_nangareko_pc_beneficiaries__9</t>
  </si>
  <si>
    <t>monto_nangareko_pc_benefits__9</t>
  </si>
  <si>
    <t>monto_nangareko_pc_coverage__9</t>
  </si>
  <si>
    <t>monto_nangareko_pc_mean__9</t>
  </si>
  <si>
    <t>saludpub_pc_beneficiaries__9</t>
  </si>
  <si>
    <t>saludpub_pc_benefits__9</t>
  </si>
  <si>
    <t>saludpub_pc_coverage__9</t>
  </si>
  <si>
    <t>saludpub_pc_mean__9</t>
  </si>
  <si>
    <t>saludpub_pc_dependency_gross_mkt_inc_pc_9yes</t>
  </si>
  <si>
    <t>saludpub_pc_dependency_net_mkt_income_pc_9yes</t>
  </si>
  <si>
    <t>saludpub_pc_dependency_net_mkt_incirp_pc_9yes</t>
  </si>
  <si>
    <t>saludpub_pc_dependency_net_mkt_inc_irpssc_pc_9yes</t>
  </si>
  <si>
    <t>saludpub_pc_dependency_dis_inc_pc_9yes</t>
  </si>
  <si>
    <t>saludpub_pc_dependency_cons_inc_pc_9yes</t>
  </si>
  <si>
    <t>saludpub_pc_dependency_cons_inc_ande_pc_9yes</t>
  </si>
  <si>
    <t>saludpub_pc_dependency_final_inc_pc_9yes</t>
  </si>
  <si>
    <t>saludpub_pc_dependency_nso_inc_9yes</t>
  </si>
  <si>
    <t>saludpub_pc_dependency_linpobto__9yes</t>
  </si>
  <si>
    <t>saludpub_pc_dependency_linpobex__9yes</t>
  </si>
  <si>
    <t>monto_isc_pc_dependency_gross_mkt_inc_pc_9yes</t>
  </si>
  <si>
    <t>monto_isc_pc_dependency_net_mkt_income_pc_9yes</t>
  </si>
  <si>
    <t>monto_isc_pc_dependency_net_mkt_incirp_pc_9yes</t>
  </si>
  <si>
    <t>monto_isc_pc_dependency_net_mkt_inc_irpssc_pc_9yes</t>
  </si>
  <si>
    <t>monto_isc_pc_dependency_dis_inc_pc_9yes</t>
  </si>
  <si>
    <t>monto_isc_pc_dependency_cons_inc_pc_9yes</t>
  </si>
  <si>
    <t>monto_isc_pc_dependency_cons_inc_ande_pc_9yes</t>
  </si>
  <si>
    <t>monto_isc_pc_dependency_final_inc_pc_9yes</t>
  </si>
  <si>
    <t>monto_isc_pc_dependency_nso_inc_9yes</t>
  </si>
  <si>
    <t>monto_isc_pc_dependency_linpobto__9yes</t>
  </si>
  <si>
    <t>monto_isc_pc_dependency_linpobex__9yes</t>
  </si>
  <si>
    <t>ssc_pc_beneficiaries__9</t>
  </si>
  <si>
    <t>ssc_pc_benefits__9</t>
  </si>
  <si>
    <t>ssc_pc_coverage__9</t>
  </si>
  <si>
    <t>ssc_pc_mean__9</t>
  </si>
  <si>
    <t>saludips_pc_beneficiaries__9</t>
  </si>
  <si>
    <t>saludips_pc_benefits__9</t>
  </si>
  <si>
    <t>saludips_pc_coverage__9</t>
  </si>
  <si>
    <t>saludips_pc_mean__9</t>
  </si>
  <si>
    <t>saludips_pc_dependency_gross_mkt_inc_pc_9yes</t>
  </si>
  <si>
    <t>saludips_pc_dependency_net_mkt_income_pc_9yes</t>
  </si>
  <si>
    <t>saludips_pc_dependency_net_mkt_incirp_pc_9yes</t>
  </si>
  <si>
    <t>saludips_pc_dependency_net_mkt_inc_irpssc_pc_9yes</t>
  </si>
  <si>
    <t>saludips_pc_dependency_dis_inc_pc_9yes</t>
  </si>
  <si>
    <t>saludips_pc_dependency_cons_inc_pc_9yes</t>
  </si>
  <si>
    <t>saludips_pc_dependency_cons_inc_ande_pc_9yes</t>
  </si>
  <si>
    <t>saludips_pc_dependency_final_inc_pc_9yes</t>
  </si>
  <si>
    <t>saludips_pc_dependency_nso_inc_9yes</t>
  </si>
  <si>
    <t>saludips_pc_dependency_linpobto__9yes</t>
  </si>
  <si>
    <t>saludips_pc_dependency_linpobex__9yes</t>
  </si>
  <si>
    <t>gross_mkt_inc_pc_benefits__9</t>
  </si>
  <si>
    <t>gross_mkt_inc_pc_coverage__9</t>
  </si>
  <si>
    <t>gross_mkt_inc_pc_mean__9</t>
  </si>
  <si>
    <t>gross_mkt_inc_pc_dependency_gross_mkt_inc_pc_9yes</t>
  </si>
  <si>
    <t>gross_mkt_inc_pc_dependency_net_mkt_income_pc_9yes</t>
  </si>
  <si>
    <t>gross_mkt_inc_pc_dependency_net_mkt_incirp_pc_9yes</t>
  </si>
  <si>
    <t>gross_mkt_inc_pc_dependency_net_mkt_inc_irpssc_pc_9yes</t>
  </si>
  <si>
    <t>gross_mkt_inc_pc_dependency_dis_inc_pc_9yes</t>
  </si>
  <si>
    <t>gross_mkt_inc_pc_dependency_cons_inc_pc_9yes</t>
  </si>
  <si>
    <t>gross_mkt_inc_pc_dependency_cons_inc_ande_pc_9yes</t>
  </si>
  <si>
    <t>gross_mkt_inc_pc_dependency_final_inc_pc_9yes</t>
  </si>
  <si>
    <t>gross_mkt_inc_pc_dependency_nso_inc_9yes</t>
  </si>
  <si>
    <t>gross_mkt_inc_pc_dependency_linpobto__9yes</t>
  </si>
  <si>
    <t>gross_mkt_inc_pc_fgt0_linpobto__9</t>
  </si>
  <si>
    <t>gross_mkt_inc_pc_fgt1_linpobto__9</t>
  </si>
  <si>
    <t>gross_mkt_inc_pc_fgt2_linpobto__9</t>
  </si>
  <si>
    <t>gross_mkt_inc_pc_dependency_linpobex__9yes</t>
  </si>
  <si>
    <t>gross_mkt_inc_pc_fgt0_linpobex__9</t>
  </si>
  <si>
    <t>gross_mkt_inc_pc_fgt1_linpobex__9</t>
  </si>
  <si>
    <t>gross_mkt_inc_pc_fgt2_linpobex__9</t>
  </si>
  <si>
    <t>net_mkt_income_pc_benefits__9</t>
  </si>
  <si>
    <t>net_mkt_income_pc_coverage__9</t>
  </si>
  <si>
    <t>net_mkt_income_pc_mean__9</t>
  </si>
  <si>
    <t>net_mkt_income_pc_dependency_gross_mkt_inc_pc_9yes</t>
  </si>
  <si>
    <t>net_mkt_income_pc_dependency_net_mkt_income_pc_9yes</t>
  </si>
  <si>
    <t>net_mkt_income_pc_dependency_net_mkt_incirp_pc_9yes</t>
  </si>
  <si>
    <t>net_mkt_income_pc_dependency_net_mkt_inc_irpssc_pc_9yes</t>
  </si>
  <si>
    <t>net_mkt_income_pc_dependency_dis_inc_pc_9yes</t>
  </si>
  <si>
    <t>net_mkt_income_pc_dependency_cons_inc_pc_9yes</t>
  </si>
  <si>
    <t>net_mkt_income_pc_dependency_cons_inc_ande_pc_9yes</t>
  </si>
  <si>
    <t>net_mkt_income_pc_dependency_final_inc_pc_9yes</t>
  </si>
  <si>
    <t>net_mkt_income_pc_dependency_nso_inc_9yes</t>
  </si>
  <si>
    <t>net_mkt_income_pc_dependency_linpobto__9yes</t>
  </si>
  <si>
    <t>net_mkt_income_pc_fgt0_linpobto__9</t>
  </si>
  <si>
    <t>net_mkt_income_pc_fgt1_linpobto__9</t>
  </si>
  <si>
    <t>net_mkt_income_pc_fgt2_linpobto__9</t>
  </si>
  <si>
    <t>net_mkt_income_pc_dependency_linpobex__9yes</t>
  </si>
  <si>
    <t>net_mkt_income_pc_fgt0_linpobex__9</t>
  </si>
  <si>
    <t>net_mkt_income_pc_fgt1_linpobex__9</t>
  </si>
  <si>
    <t>net_mkt_income_pc_fgt2_linpobex__9</t>
  </si>
  <si>
    <t>net_mkt_incirp_pc_benefits__9</t>
  </si>
  <si>
    <t>net_mkt_incirp_pc_coverage__9</t>
  </si>
  <si>
    <t>net_mkt_incirp_pc_mean__9</t>
  </si>
  <si>
    <t>net_mkt_incirp_pc_dependency_gross_mkt_inc_pc_9yes</t>
  </si>
  <si>
    <t>net_mkt_incirp_pc_dependency_net_mkt_income_pc_9yes</t>
  </si>
  <si>
    <t>net_mkt_incirp_pc_dependency_net_mkt_incirp_pc_9yes</t>
  </si>
  <si>
    <t>net_mkt_incirp_pc_dependency_net_mkt_inc_irpssc_pc_9yes</t>
  </si>
  <si>
    <t>net_mkt_incirp_pc_dependency_dis_inc_pc_9yes</t>
  </si>
  <si>
    <t>net_mkt_incirp_pc_dependency_cons_inc_pc_9yes</t>
  </si>
  <si>
    <t>net_mkt_incirp_pc_dependency_cons_inc_ande_pc_9yes</t>
  </si>
  <si>
    <t>net_mkt_incirp_pc_dependency_final_inc_pc_9yes</t>
  </si>
  <si>
    <t>net_mkt_incirp_pc_dependency_nso_inc_9yes</t>
  </si>
  <si>
    <t>net_mkt_incirp_pc_dependency_linpobto__9yes</t>
  </si>
  <si>
    <t>net_mkt_incirp_pc_fgt0_linpobto__9</t>
  </si>
  <si>
    <t>net_mkt_incirp_pc_fgt1_linpobto__9</t>
  </si>
  <si>
    <t>net_mkt_incirp_pc_fgt2_linpobto__9</t>
  </si>
  <si>
    <t>net_mkt_incirp_pc_dependency_linpobex__9yes</t>
  </si>
  <si>
    <t>net_mkt_incirp_pc_fgt0_linpobex__9</t>
  </si>
  <si>
    <t>net_mkt_incirp_pc_fgt1_linpobex__9</t>
  </si>
  <si>
    <t>net_mkt_incirp_pc_fgt2_linpobex__9</t>
  </si>
  <si>
    <t>net_mkt_inc_irpssc_pc_benefits__9</t>
  </si>
  <si>
    <t>net_mkt_inc_irpssc_pc_coverage__9</t>
  </si>
  <si>
    <t>net_mkt_inc_irpssc_pc_mean__9</t>
  </si>
  <si>
    <t>net_mkt_inc_irpssc_pc_dependency_gross_mkt_inc_pc_9yes</t>
  </si>
  <si>
    <t>net_mkt_inc_irpssc_pc_dependency_net_mkt_income_pc_9yes</t>
  </si>
  <si>
    <t>net_mkt_inc_irpssc_pc_dependency_net_mkt_incirp_pc_9yes</t>
  </si>
  <si>
    <t>net_mkt_inc_irpssc_pc_dependency_net_mkt_inc_irpssc_pc_9yes</t>
  </si>
  <si>
    <t>net_mkt_inc_irpssc_pc_dependency_dis_inc_pc_9yes</t>
  </si>
  <si>
    <t>net_mkt_inc_irpssc_pc_dependency_cons_inc_pc_9yes</t>
  </si>
  <si>
    <t>net_mkt_inc_irpssc_pc_dependency_cons_inc_ande_pc_9yes</t>
  </si>
  <si>
    <t>net_mkt_inc_irpssc_pc_dependency_final_inc_pc_9yes</t>
  </si>
  <si>
    <t>net_mkt_inc_irpssc_pc_dependency_nso_inc_9yes</t>
  </si>
  <si>
    <t>net_mkt_inc_irpssc_pc_dependency_linpobto__9yes</t>
  </si>
  <si>
    <t>net_mkt_inc_irpssc_pc_fgt0_linpobto__9</t>
  </si>
  <si>
    <t>net_mkt_inc_irpssc_pc_fgt1_linpobto__9</t>
  </si>
  <si>
    <t>net_mkt_inc_irpssc_pc_fgt2_linpobto__9</t>
  </si>
  <si>
    <t>net_mkt_inc_irpssc_pc_dependency_linpobex__9yes</t>
  </si>
  <si>
    <t>net_mkt_inc_irpssc_pc_fgt0_linpobex__9</t>
  </si>
  <si>
    <t>net_mkt_inc_irpssc_pc_fgt1_linpobex__9</t>
  </si>
  <si>
    <t>net_mkt_inc_irpssc_pc_fgt2_linpobex__9</t>
  </si>
  <si>
    <t>dis_inc_pc_benefits__9</t>
  </si>
  <si>
    <t>dis_inc_pc_coverage__9</t>
  </si>
  <si>
    <t>dis_inc_pc_mean__9</t>
  </si>
  <si>
    <t>dis_inc_pc_dependency_gross_mkt_inc_pc_9yes</t>
  </si>
  <si>
    <t>dis_inc_pc_dependency_net_mkt_income_pc_9yes</t>
  </si>
  <si>
    <t>dis_inc_pc_dependency_net_mkt_incirp_pc_9yes</t>
  </si>
  <si>
    <t>dis_inc_pc_dependency_net_mkt_inc_irpssc_pc_9yes</t>
  </si>
  <si>
    <t>dis_inc_pc_dependency_dis_inc_pc_9yes</t>
  </si>
  <si>
    <t>dis_inc_pc_dependency_cons_inc_pc_9yes</t>
  </si>
  <si>
    <t>dis_inc_pc_dependency_cons_inc_ande_pc_9yes</t>
  </si>
  <si>
    <t>dis_inc_pc_dependency_final_inc_pc_9yes</t>
  </si>
  <si>
    <t>dis_inc_pc_dependency_nso_inc_9yes</t>
  </si>
  <si>
    <t>dis_inc_pc_dependency_linpobto__9yes</t>
  </si>
  <si>
    <t>dis_inc_pc_fgt0_linpobto__9</t>
  </si>
  <si>
    <t>dis_inc_pc_fgt1_linpobto__9</t>
  </si>
  <si>
    <t>dis_inc_pc_fgt2_linpobto__9</t>
  </si>
  <si>
    <t>dis_inc_pc_dependency_linpobex__9yes</t>
  </si>
  <si>
    <t>dis_inc_pc_fgt0_linpobex__9</t>
  </si>
  <si>
    <t>dis_inc_pc_fgt1_linpobex__9</t>
  </si>
  <si>
    <t>dis_inc_pc_fgt2_linpobex__9</t>
  </si>
  <si>
    <t>cons_inc_pc_benefits__9</t>
  </si>
  <si>
    <t>cons_inc_pc_coverage__9</t>
  </si>
  <si>
    <t>cons_inc_pc_mean__9</t>
  </si>
  <si>
    <t>cons_inc_pc_dependency_gross_mkt_inc_pc_9yes</t>
  </si>
  <si>
    <t>cons_inc_pc_dependency_net_mkt_income_pc_9yes</t>
  </si>
  <si>
    <t>cons_inc_pc_dependency_net_mkt_incirp_pc_9yes</t>
  </si>
  <si>
    <t>cons_inc_pc_dependency_net_mkt_inc_irpssc_pc_9yes</t>
  </si>
  <si>
    <t>cons_inc_pc_dependency_dis_inc_pc_9yes</t>
  </si>
  <si>
    <t>cons_inc_pc_dependency_cons_inc_pc_9yes</t>
  </si>
  <si>
    <t>cons_inc_pc_dependency_cons_inc_ande_pc_9yes</t>
  </si>
  <si>
    <t>cons_inc_pc_dependency_final_inc_pc_9yes</t>
  </si>
  <si>
    <t>cons_inc_pc_dependency_nso_inc_9yes</t>
  </si>
  <si>
    <t>cons_inc_pc_dependency_linpobto__9yes</t>
  </si>
  <si>
    <t>cons_inc_pc_fgt0_linpobto__9</t>
  </si>
  <si>
    <t>cons_inc_pc_fgt1_linpobto__9</t>
  </si>
  <si>
    <t>cons_inc_pc_fgt2_linpobto__9</t>
  </si>
  <si>
    <t>cons_inc_pc_dependency_linpobex__9yes</t>
  </si>
  <si>
    <t>cons_inc_pc_fgt0_linpobex__9</t>
  </si>
  <si>
    <t>cons_inc_pc_fgt1_linpobex__9</t>
  </si>
  <si>
    <t>cons_inc_pc_fgt2_linpobex__9</t>
  </si>
  <si>
    <t>cons_inc_ande_pc_benefits__9</t>
  </si>
  <si>
    <t>cons_inc_ande_pc_coverage__9</t>
  </si>
  <si>
    <t>cons_inc_ande_pc_mean__9</t>
  </si>
  <si>
    <t>cons_inc_ande_pc_dependency_gross_mkt_inc_pc_9yes</t>
  </si>
  <si>
    <t>cons_inc_ande_pc_dependency_net_mkt_income_pc_9yes</t>
  </si>
  <si>
    <t>cons_inc_ande_pc_dependency_net_mkt_incirp_pc_9yes</t>
  </si>
  <si>
    <t>cons_inc_ande_pc_dependency_net_mkt_inc_irpssc_pc_9yes</t>
  </si>
  <si>
    <t>cons_inc_ande_pc_dependency_dis_inc_pc_9yes</t>
  </si>
  <si>
    <t>cons_inc_ande_pc_dependency_cons_inc_pc_9yes</t>
  </si>
  <si>
    <t>cons_inc_ande_pc_dependency_cons_inc_ande_pc_9yes</t>
  </si>
  <si>
    <t>cons_inc_ande_pc_dependency_final_inc_pc_9yes</t>
  </si>
  <si>
    <t>cons_inc_ande_pc_dependency_nso_inc_9yes</t>
  </si>
  <si>
    <t>cons_inc_ande_pc_dependency_linpobto__9yes</t>
  </si>
  <si>
    <t>cons_inc_ande_pc_fgt0_linpobto__9</t>
  </si>
  <si>
    <t>cons_inc_ande_pc_fgt1_linpobto__9</t>
  </si>
  <si>
    <t>cons_inc_ande_pc_fgt2_linpobto__9</t>
  </si>
  <si>
    <t>cons_inc_ande_pc_dependency_linpobex__9yes</t>
  </si>
  <si>
    <t>cons_inc_ande_pc_fgt0_linpobex__9</t>
  </si>
  <si>
    <t>cons_inc_ande_pc_fgt1_linpobex__9</t>
  </si>
  <si>
    <t>cons_inc_ande_pc_fgt2_linpobex__9</t>
  </si>
  <si>
    <t>final_inc_pc_benefits__9</t>
  </si>
  <si>
    <t>final_inc_pc_coverage__9</t>
  </si>
  <si>
    <t>final_inc_pc_mean__9</t>
  </si>
  <si>
    <t>final_inc_pc_dependency_gross_mkt_inc_pc_9yes</t>
  </si>
  <si>
    <t>final_inc_pc_dependency_net_mkt_income_pc_9yes</t>
  </si>
  <si>
    <t>final_inc_pc_dependency_net_mkt_incirp_pc_9yes</t>
  </si>
  <si>
    <t>final_inc_pc_dependency_net_mkt_inc_irpssc_pc_9yes</t>
  </si>
  <si>
    <t>final_inc_pc_dependency_dis_inc_pc_9yes</t>
  </si>
  <si>
    <t>final_inc_pc_dependency_cons_inc_pc_9yes</t>
  </si>
  <si>
    <t>final_inc_pc_dependency_cons_inc_ande_pc_9yes</t>
  </si>
  <si>
    <t>final_inc_pc_dependency_final_inc_pc_9yes</t>
  </si>
  <si>
    <t>final_inc_pc_dependency_nso_inc_9yes</t>
  </si>
  <si>
    <t>final_inc_pc_dependency_linpobto__9yes</t>
  </si>
  <si>
    <t>final_inc_pc_fgt0_linpobto__9</t>
  </si>
  <si>
    <t>final_inc_pc_fgt1_linpobto__9</t>
  </si>
  <si>
    <t>final_inc_pc_fgt2_linpobto__9</t>
  </si>
  <si>
    <t>final_inc_pc_dependency_linpobex__9yes</t>
  </si>
  <si>
    <t>final_inc_pc_fgt0_linpobex__9</t>
  </si>
  <si>
    <t>final_inc_pc_fgt1_linpobex__9</t>
  </si>
  <si>
    <t>final_inc_pc_fgt2_linpobex__9</t>
  </si>
  <si>
    <t>nso_inc_benefits__9</t>
  </si>
  <si>
    <t>nso_inc_coverage__9</t>
  </si>
  <si>
    <t>nso_inc_mean__9</t>
  </si>
  <si>
    <t>nso_inc_dependency_gross_mkt_inc_pc_9yes</t>
  </si>
  <si>
    <t>nso_inc_dependency_net_mkt_income_pc_9yes</t>
  </si>
  <si>
    <t>nso_inc_dependency_net_mkt_incirp_pc_9yes</t>
  </si>
  <si>
    <t>nso_inc_dependency_net_mkt_inc_irpssc_pc_9yes</t>
  </si>
  <si>
    <t>nso_inc_dependency_dis_inc_pc_9yes</t>
  </si>
  <si>
    <t>nso_inc_dependency_cons_inc_pc_9yes</t>
  </si>
  <si>
    <t>nso_inc_dependency_cons_inc_ande_pc_9yes</t>
  </si>
  <si>
    <t>nso_inc_dependency_final_inc_pc_9yes</t>
  </si>
  <si>
    <t>nso_inc_dependency_nso_inc_9yes</t>
  </si>
  <si>
    <t>nso_inc_dependency_linpobto__9yes</t>
  </si>
  <si>
    <t>nso_inc_fgt0_linpobto__9</t>
  </si>
  <si>
    <t>nso_inc_fgt1_linpobto__9</t>
  </si>
  <si>
    <t>nso_inc_fgt2_linpobto__9</t>
  </si>
  <si>
    <t>nso_inc_dependency_linpobex__9yes</t>
  </si>
  <si>
    <t>nso_inc_fgt0_linpobex__9</t>
  </si>
  <si>
    <t>nso_inc_fgt1_linpobex__9</t>
  </si>
  <si>
    <t>nso_inc_fgt2_linpobex__9</t>
  </si>
  <si>
    <t>ssc_pc_dependency_gross_mkt_inc_pc_9yes</t>
  </si>
  <si>
    <t>ssc_pc_dependency_net_mkt_income_pc_9yes</t>
  </si>
  <si>
    <t>ssc_pc_dependency_net_mkt_incirp_pc_9yes</t>
  </si>
  <si>
    <t>ssc_pc_dependency_net_mkt_inc_irpssc_pc_9yes</t>
  </si>
  <si>
    <t>ssc_pc_dependency_dis_inc_pc_9yes</t>
  </si>
  <si>
    <t>ssc_pc_dependency_cons_inc_pc_9yes</t>
  </si>
  <si>
    <t>ssc_pc_dependency_cons_inc_ande_pc_9yes</t>
  </si>
  <si>
    <t>ssc_pc_dependency_final_inc_pc_9yes</t>
  </si>
  <si>
    <t>ssc_pc_dependency_nso_inc_9yes</t>
  </si>
  <si>
    <t>ssc_pc_dependency_linpobto__9yes</t>
  </si>
  <si>
    <t>ssc_pc_dependency_linpobex__9yes</t>
  </si>
  <si>
    <t>poverty_ande_fgt0_linpobto__9</t>
  </si>
  <si>
    <t>poverty_ande_fgt1_linpobto__9</t>
  </si>
  <si>
    <t>poverty_ande_fgt2_linpobto__9</t>
  </si>
  <si>
    <t>poverty_ande_fgt0_linpobex__9</t>
  </si>
  <si>
    <t>poverty_ande_fgt1_linpobex__9</t>
  </si>
  <si>
    <t>poverty_ande_fgt2_linpobex__9</t>
  </si>
  <si>
    <t>inc_labor_tax_pc_fgt0_linpobto__9</t>
  </si>
  <si>
    <t>inc_labor_tax_pc_fgt1_linpobto__9</t>
  </si>
  <si>
    <t>inc_labor_tax_pc_fgt2_linpobto__9</t>
  </si>
  <si>
    <t>inc_labor_tax_pc_fgt0_linpobex__9</t>
  </si>
  <si>
    <t>inc_labor_tax_pc_fgt1_linpobex__9</t>
  </si>
  <si>
    <t>inc_labor_tax_pc_fgt2_linpobex__9</t>
  </si>
  <si>
    <t>inc_tot_deduction_taken_pc_fgt0_linpobto__9</t>
  </si>
  <si>
    <t>inc_tot_deduction_taken_pc_fgt1_linpobto__9</t>
  </si>
  <si>
    <t>inc_tot_deduction_taken_pc_fgt2_linpobto__9</t>
  </si>
  <si>
    <t>inc_tot_deduction_taken_pc_fgt0_linpobex__9</t>
  </si>
  <si>
    <t>inc_tot_deduction_taken_pc_fgt1_linpobex__9</t>
  </si>
  <si>
    <t>inc_tot_deduction_taken_pc_fgt2_linpobex__9</t>
  </si>
  <si>
    <t>inc_monto_iva_pc_fgt0_linpobto__9</t>
  </si>
  <si>
    <t>inc_monto_iva_pc_fgt1_linpobto__9</t>
  </si>
  <si>
    <t>inc_monto_iva_pc_fgt2_linpobto__9</t>
  </si>
  <si>
    <t>inc_monto_iva_pc_fgt0_linpobex__9</t>
  </si>
  <si>
    <t>inc_monto_iva_pc_fgt1_linpobex__9</t>
  </si>
  <si>
    <t>inc_monto_iva_pc_fgt2_linpobex__9</t>
  </si>
  <si>
    <t>inc_monto_isc_pc_fgt0_linpobto__9</t>
  </si>
  <si>
    <t>inc_monto_isc_pc_fgt1_linpobto__9</t>
  </si>
  <si>
    <t>inc_monto_isc_pc_fgt2_linpobto__9</t>
  </si>
  <si>
    <t>inc_monto_isc_pc_fgt0_linpobex__9</t>
  </si>
  <si>
    <t>inc_monto_isc_pc_fgt1_linpobex__9</t>
  </si>
  <si>
    <t>inc_monto_isc_pc_fgt2_linpobex__9</t>
  </si>
  <si>
    <t>inc_ssc_pc_fgt0_linpobto__9</t>
  </si>
  <si>
    <t>inc_ssc_pc_fgt1_linpobto__9</t>
  </si>
  <si>
    <t>inc_ssc_pc_fgt2_linpobto__9</t>
  </si>
  <si>
    <t>inc_ssc_pc_fgt0_linpobex__9</t>
  </si>
  <si>
    <t>inc_ssc_pc_fgt1_linpobex__9</t>
  </si>
  <si>
    <t>inc_ssc_pc_fgt2_linpobex__9</t>
  </si>
  <si>
    <t>inc_uprod_tax_pc_fgt0_linpobto__9</t>
  </si>
  <si>
    <t>inc_uprod_tax_pc_fgt1_linpobto__9</t>
  </si>
  <si>
    <t>inc_uprod_tax_pc_fgt2_linpobto__9</t>
  </si>
  <si>
    <t>inc_uprod_tax_pc_fgt0_linpobex__9</t>
  </si>
  <si>
    <t>inc_uprod_tax_pc_fgt1_linpobex__9</t>
  </si>
  <si>
    <t>inc_uprod_tax_pc_fgt2_linpobex__9</t>
  </si>
  <si>
    <t>inc_tot_ire_pc_fgt0_linpobto__9</t>
  </si>
  <si>
    <t>inc_tot_ire_pc_fgt1_linpobto__9</t>
  </si>
  <si>
    <t>inc_tot_ire_pc_fgt2_linpobto__9</t>
  </si>
  <si>
    <t>inc_tot_ire_pc_fgt0_linpobex__9</t>
  </si>
  <si>
    <t>inc_tot_ire_pc_fgt1_linpobex__9</t>
  </si>
  <si>
    <t>inc_tot_ire_pc_fgt2_linpobex__9</t>
  </si>
  <si>
    <t>tot_ire_pc_beneficiaries__9</t>
  </si>
  <si>
    <t>tot_ire_pc_benefits__9</t>
  </si>
  <si>
    <t>tot_ire_pc_coverage__9</t>
  </si>
  <si>
    <t>tot_ire_pc_mean__9</t>
  </si>
  <si>
    <t>inc_monto_shock_pc_fgt0_linpobto__9</t>
  </si>
  <si>
    <t>inc_monto_shock_pc_fgt1_linpobto__9</t>
  </si>
  <si>
    <t>inc_monto_shock_pc_fgt2_linpobto__9</t>
  </si>
  <si>
    <t>inc_monto_shock_pc_fgt0_linpobex__9</t>
  </si>
  <si>
    <t>inc_monto_shock_pc_fgt1_linpobex__9</t>
  </si>
  <si>
    <t>inc_monto_shock_pc_fgt2_linpobex__9</t>
  </si>
  <si>
    <t>inc_monto_nafta_pc_fgt0_linpobto__9</t>
  </si>
  <si>
    <t>inc_monto_nafta_pc_fgt1_linpobto__9</t>
  </si>
  <si>
    <t>inc_monto_nafta_pc_fgt2_linpobto__9</t>
  </si>
  <si>
    <t>inc_monto_nafta_pc_fgt0_linpobex__9</t>
  </si>
  <si>
    <t>inc_monto_nafta_pc_fgt1_linpobex__9</t>
  </si>
  <si>
    <t>inc_monto_nafta_pc_fgt2_linpobex__9</t>
  </si>
  <si>
    <t>inc_monto_shock_dir_pc_fgt0_linpobto__9</t>
  </si>
  <si>
    <t>inc_monto_shock_dir_pc_fgt1_linpobto__9</t>
  </si>
  <si>
    <t>inc_monto_shock_dir_pc_fgt2_linpobto__9</t>
  </si>
  <si>
    <t>inc_monto_shock_dir_pc_fgt0_linpobex__9</t>
  </si>
  <si>
    <t>inc_monto_shock_dir_pc_fgt1_linpobex__9</t>
  </si>
  <si>
    <t>inc_monto_shock_dir_pc_fgt2_linpobex__9</t>
  </si>
  <si>
    <t>inc_monto_shock_indir_pc_fgt0_linpobto__9</t>
  </si>
  <si>
    <t>inc_monto_shock_indir_pc_fgt1_linpobto__9</t>
  </si>
  <si>
    <t>inc_monto_shock_indir_pc_fgt2_linpobto__9</t>
  </si>
  <si>
    <t>inc_monto_shock_indir_pc_fgt0_linpobex__9</t>
  </si>
  <si>
    <t>inc_monto_shock_indir_pc_fgt1_linpobex__9</t>
  </si>
  <si>
    <t>inc_monto_shock_indir_pc_fgt2_linpobex__9</t>
  </si>
  <si>
    <t>inc_dividendo_tax_pc_fgt0_linpobto__9</t>
  </si>
  <si>
    <t>inc_dividendo_tax_pc_fgt1_linpobto__9</t>
  </si>
  <si>
    <t>inc_dividendo_tax_pc_fgt2_linpobto__9</t>
  </si>
  <si>
    <t>inc_dividendo_tax_pc_fgt0_linpobex__9</t>
  </si>
  <si>
    <t>inc_dividendo_tax_pc_fgt1_linpobex__9</t>
  </si>
  <si>
    <t>inc_dividendo_tax_pc_fgt2_linpobex__9</t>
  </si>
  <si>
    <t>inc_alquiler_tax_pc_fgt0_linpobto__9</t>
  </si>
  <si>
    <t>inc_alquiler_tax_pc_fgt1_linpobto__9</t>
  </si>
  <si>
    <t>inc_alquiler_tax_pc_fgt2_linpobto__9</t>
  </si>
  <si>
    <t>inc_alquiler_tax_pc_fgt0_linpobex__9</t>
  </si>
  <si>
    <t>inc_alquiler_tax_pc_fgt1_linpobex__9</t>
  </si>
  <si>
    <t>inc_alquiler_tax_pc_fgt2_linpobex__9</t>
  </si>
  <si>
    <t>inc_tot_pit_pc_fgt0_linpobto__9</t>
  </si>
  <si>
    <t>inc_tot_pit_pc_fgt1_linpobto__9</t>
  </si>
  <si>
    <t>inc_tot_pit_pc_fgt2_linpobto__9</t>
  </si>
  <si>
    <t>inc_tot_pit_pc_fgt0_linpobex__9</t>
  </si>
  <si>
    <t>inc_tot_pit_pc_fgt1_linpobex__9</t>
  </si>
  <si>
    <t>inc_tot_pit_pc_fgt2_linpobex__9</t>
  </si>
  <si>
    <t>inc_tot_dit_pc_fgt0_linpobto__9</t>
  </si>
  <si>
    <t>inc_tot_dit_pc_fgt1_linpobto__9</t>
  </si>
  <si>
    <t>inc_tot_dit_pc_fgt2_linpobto__9</t>
  </si>
  <si>
    <t>inc_tot_dit_pc_fgt0_linpobex__9</t>
  </si>
  <si>
    <t>inc_tot_dit_pc_fgt1_linpobex__9</t>
  </si>
  <si>
    <t>inc_tot_dit_pc_fgt2_linpobex__9</t>
  </si>
  <si>
    <t>inc_tot_dit_corp_pc_fgt0_linpobto__9</t>
  </si>
  <si>
    <t>inc_tot_dit_corp_pc_fgt1_linpobto__9</t>
  </si>
  <si>
    <t>inc_tot_dit_corp_pc_fgt2_linpobto__9</t>
  </si>
  <si>
    <t>inc_tot_dit_corp_pc_fgt0_linpobex__9</t>
  </si>
  <si>
    <t>inc_tot_dit_corp_pc_fgt1_linpobex__9</t>
  </si>
  <si>
    <t>inc_tot_dit_corp_pc_fgt2_linpobex__9</t>
  </si>
  <si>
    <t>inc_iragro_pc_fgt0_linpobto__9</t>
  </si>
  <si>
    <t>inc_iragro_pc_fgt1_linpobto__9</t>
  </si>
  <si>
    <t>inc_iragro_pc_fgt2_linpobto__9</t>
  </si>
  <si>
    <t>inc_iragro_pc_fgt0_linpobex__9</t>
  </si>
  <si>
    <t>inc_iragro_pc_fgt1_linpobex__9</t>
  </si>
  <si>
    <t>inc_iragro_pc_fgt2_linpobex__9</t>
  </si>
  <si>
    <t>tot_ire_pc_dependency_gross_mkt_inc_pc_9yes</t>
  </si>
  <si>
    <t>tot_ire_pc_dependency_net_mkt_income_pc_9yes</t>
  </si>
  <si>
    <t>tot_ire_pc_dependency_net_mkt_incirp_pc_9yes</t>
  </si>
  <si>
    <t>tot_ire_pc_dependency_net_mkt_inc_irpssc_pc_9yes</t>
  </si>
  <si>
    <t>tot_ire_pc_dependency_dis_inc_pc_9yes</t>
  </si>
  <si>
    <t>tot_ire_pc_dependency_cons_inc_pc_9yes</t>
  </si>
  <si>
    <t>tot_ire_pc_dependency_cons_inc_ande_pc_9yes</t>
  </si>
  <si>
    <t>tot_ire_pc_dependency_final_inc_pc_9yes</t>
  </si>
  <si>
    <t>tot_ire_pc_dependency_nso_inc_9yes</t>
  </si>
  <si>
    <t>tot_ire_pc_dependency_linpobto__9yes</t>
  </si>
  <si>
    <t>tot_ire_pc_dependency_linpobex__9yes</t>
  </si>
  <si>
    <t>monto_shock_pc_beneficiaries__9</t>
  </si>
  <si>
    <t>monto_shock_pc_benefits__9</t>
  </si>
  <si>
    <t>monto_shock_pc_coverage__9</t>
  </si>
  <si>
    <t>monto_shock_pc_mean__9</t>
  </si>
  <si>
    <t>inc_iracis_pc_fgt0_linpobto__9</t>
  </si>
  <si>
    <t>inc_iracis_pc_fgt1_linpobto__9</t>
  </si>
  <si>
    <t>inc_iracis_pc_fgt2_linpobto__9</t>
  </si>
  <si>
    <t>inc_iracis_pc_fgt0_linpobex__9</t>
  </si>
  <si>
    <t>inc_iracis_pc_fgt1_linpobex__9</t>
  </si>
  <si>
    <t>inc_iracis_pc_fgt2_linpobex__9</t>
  </si>
  <si>
    <t>inc_irpc_pc_fgt0_linpobto__9</t>
  </si>
  <si>
    <t>inc_irpc_pc_fgt1_linpobto__9</t>
  </si>
  <si>
    <t>inc_irpc_pc_fgt2_linpobto__9</t>
  </si>
  <si>
    <t>inc_irpc_pc_fgt0_linpobex__9</t>
  </si>
  <si>
    <t>inc_irpc_pc_fgt1_linpobex__9</t>
  </si>
  <si>
    <t>inc_irpc_pc_fgt2_linpobex__9</t>
  </si>
  <si>
    <t>inc_tekopora_inc_pc_fgt0_linpobto__9</t>
  </si>
  <si>
    <t>inc_tekopora_inc_pc_fgt1_linpobto__9</t>
  </si>
  <si>
    <t>inc_tekopora_inc_pc_fgt2_linpobto__9</t>
  </si>
  <si>
    <t>inc_tekopora_inc_pc_fgt0_linpobex__9</t>
  </si>
  <si>
    <t>inc_tekopora_inc_pc_fgt1_linpobex__9</t>
  </si>
  <si>
    <t>inc_tekopora_inc_pc_fgt2_linpobex__9</t>
  </si>
  <si>
    <t>inc_famassist_inc_pc_fgt0_linpobto__9</t>
  </si>
  <si>
    <t>inc_famassist_inc_pc_fgt1_linpobto__9</t>
  </si>
  <si>
    <t>inc_famassist_inc_pc_fgt2_linpobto__9</t>
  </si>
  <si>
    <t>inc_famassist_inc_pc_fgt0_linpobex__9</t>
  </si>
  <si>
    <t>inc_famassist_inc_pc_fgt1_linpobex__9</t>
  </si>
  <si>
    <t>inc_famassist_inc_pc_fgt2_linpobex__9</t>
  </si>
  <si>
    <t>inc_adulto_inc_pc_fgt0_linpobto__9</t>
  </si>
  <si>
    <t>inc_adulto_inc_pc_fgt1_linpobto__9</t>
  </si>
  <si>
    <t>inc_adulto_inc_pc_fgt2_linpobto__9</t>
  </si>
  <si>
    <t>inc_adulto_inc_pc_fgt0_linpobex__9</t>
  </si>
  <si>
    <t>inc_adulto_inc_pc_fgt1_linpobex__9</t>
  </si>
  <si>
    <t>inc_adulto_inc_pc_fgt2_linpobex__9</t>
  </si>
  <si>
    <t>inc_agtrans_inc_pc_fgt0_linpobto__9</t>
  </si>
  <si>
    <t>inc_agtrans_inc_pc_fgt1_linpobto__9</t>
  </si>
  <si>
    <t>inc_agtrans_inc_pc_fgt2_linpobto__9</t>
  </si>
  <si>
    <t>inc_agtrans_inc_pc_fgt0_linpobex__9</t>
  </si>
  <si>
    <t>inc_agtrans_inc_pc_fgt1_linpobex__9</t>
  </si>
  <si>
    <t>inc_agtrans_inc_pc_fgt2_linpobex__9</t>
  </si>
  <si>
    <t>inc_elec_sub_pc_fgt0_linpobto__9</t>
  </si>
  <si>
    <t>inc_elec_sub_pc_fgt1_linpobto__9</t>
  </si>
  <si>
    <t>inc_elec_sub_pc_fgt2_linpobto__9</t>
  </si>
  <si>
    <t>inc_elec_sub_pc_fgt0_linpobex__9</t>
  </si>
  <si>
    <t>inc_elec_sub_pc_fgt1_linpobex__9</t>
  </si>
  <si>
    <t>inc_elec_sub_pc_fgt2_linpobex__9</t>
  </si>
  <si>
    <t>inc_transporte_sub_pc_fgt0_linpobto__9</t>
  </si>
  <si>
    <t>inc_transporte_sub_pc_fgt1_linpobto__9</t>
  </si>
  <si>
    <t>inc_transporte_sub_pc_fgt2_linpobto__9</t>
  </si>
  <si>
    <t>inc_transporte_sub_pc_fgt0_linpobex__9</t>
  </si>
  <si>
    <t>inc_transporte_sub_pc_fgt1_linpobex__9</t>
  </si>
  <si>
    <t>inc_transporte_sub_pc_fgt2_linpobex__9</t>
  </si>
  <si>
    <t>inc_senavitat_sub_pc_fgt0_linpobto__9</t>
  </si>
  <si>
    <t>inc_senavitat_sub_pc_fgt1_linpobto__9</t>
  </si>
  <si>
    <t>inc_senavitat_sub_pc_fgt2_linpobto__9</t>
  </si>
  <si>
    <t>inc_senavitat_sub_pc_fgt0_linpobex__9</t>
  </si>
  <si>
    <t>inc_senavitat_sub_pc_fgt1_linpobex__9</t>
  </si>
  <si>
    <t>inc_senavitat_sub_pc_fgt2_linpobex__9</t>
  </si>
  <si>
    <t>inc_becas_pc_fgt0_linpobto__9</t>
  </si>
  <si>
    <t>inc_becas_pc_fgt1_linpobto__9</t>
  </si>
  <si>
    <t>inc_becas_pc_fgt2_linpobto__9</t>
  </si>
  <si>
    <t>inc_becas_pc_fgt0_linpobex__9</t>
  </si>
  <si>
    <t>inc_becas_pc_fgt1_linpobex__9</t>
  </si>
  <si>
    <t>inc_becas_pc_fgt2_linpobex__9</t>
  </si>
  <si>
    <t>monto_nafta_pc_beneficiaries__9</t>
  </si>
  <si>
    <t>monto_nafta_pc_benefits__9</t>
  </si>
  <si>
    <t>monto_nafta_pc_coverage__9</t>
  </si>
  <si>
    <t>monto_nafta_pc_mean__9</t>
  </si>
  <si>
    <t>inc_edupubpreesc_pc_fgt0_linpobto__9</t>
  </si>
  <si>
    <t>inc_edupubpreesc_pc_fgt1_linpobto__9</t>
  </si>
  <si>
    <t>inc_edupubpreesc_pc_fgt2_linpobto__9</t>
  </si>
  <si>
    <t>inc_edupubpreesc_pc_fgt0_linpobex__9</t>
  </si>
  <si>
    <t>inc_edupubpreesc_pc_fgt1_linpobex__9</t>
  </si>
  <si>
    <t>inc_edupubpreesc_pc_fgt2_linpobex__9</t>
  </si>
  <si>
    <t>inc_edupubprim_pc_fgt0_linpobto__9</t>
  </si>
  <si>
    <t>inc_edupubprim_pc_fgt1_linpobto__9</t>
  </si>
  <si>
    <t>inc_edupubprim_pc_fgt2_linpobto__9</t>
  </si>
  <si>
    <t>inc_edupubprim_pc_fgt0_linpobex__9</t>
  </si>
  <si>
    <t>inc_edupubprim_pc_fgt1_linpobex__9</t>
  </si>
  <si>
    <t>inc_edupubprim_pc_fgt2_linpobex__9</t>
  </si>
  <si>
    <t>inc_edupubsec_pc_fgt0_linpobto__9</t>
  </si>
  <si>
    <t>inc_edupubsec_pc_fgt1_linpobto__9</t>
  </si>
  <si>
    <t>inc_edupubsec_pc_fgt2_linpobto__9</t>
  </si>
  <si>
    <t>inc_edupubsec_pc_fgt0_linpobex__9</t>
  </si>
  <si>
    <t>inc_edupubsec_pc_fgt1_linpobex__9</t>
  </si>
  <si>
    <t>inc_edupubsec_pc_fgt2_linpobex__9</t>
  </si>
  <si>
    <t>inc_edupubuni_pc_fgt0_linpobto__9</t>
  </si>
  <si>
    <t>inc_edupubuni_pc_fgt1_linpobto__9</t>
  </si>
  <si>
    <t>inc_edupubuni_pc_fgt2_linpobto__9</t>
  </si>
  <si>
    <t>inc_edupubuni_pc_fgt0_linpobex__9</t>
  </si>
  <si>
    <t>inc_edupubuni_pc_fgt1_linpobex__9</t>
  </si>
  <si>
    <t>inc_edupubuni_pc_fgt2_linpobex__9</t>
  </si>
  <si>
    <t>inc_transfood_pc_fgt0_linpobto__9</t>
  </si>
  <si>
    <t>inc_transfood_pc_fgt1_linpobto__9</t>
  </si>
  <si>
    <t>inc_transfood_pc_fgt2_linpobto__9</t>
  </si>
  <si>
    <t>inc_transfood_pc_fgt0_linpobex__9</t>
  </si>
  <si>
    <t>inc_transfood_pc_fgt1_linpobex__9</t>
  </si>
  <si>
    <t>inc_transfood_pc_fgt2_linpobex__9</t>
  </si>
  <si>
    <t>inc_transutil_pc_fgt0_linpobto__9</t>
  </si>
  <si>
    <t>inc_transutil_pc_fgt1_linpobto__9</t>
  </si>
  <si>
    <t>inc_transutil_pc_fgt2_linpobto__9</t>
  </si>
  <si>
    <t>inc_transutil_pc_fgt0_linpobex__9</t>
  </si>
  <si>
    <t>inc_transutil_pc_fgt1_linpobex__9</t>
  </si>
  <si>
    <t>inc_transutil_pc_fgt2_linpobex__9</t>
  </si>
  <si>
    <t>inc_adultomayor_uni_pc_fgt0_linpobto__9</t>
  </si>
  <si>
    <t>inc_adultomayor_uni_pc_fgt1_linpobto__9</t>
  </si>
  <si>
    <t>inc_adultomayor_uni_pc_fgt2_linpobto__9</t>
  </si>
  <si>
    <t>inc_adultomayor_uni_pc_fgt0_linpobex__9</t>
  </si>
  <si>
    <t>inc_adultomayor_uni_pc_fgt1_linpobex__9</t>
  </si>
  <si>
    <t>inc_adultomayor_uni_pc_fgt2_linpobex__9</t>
  </si>
  <si>
    <t>inc_monto_sub_andeFS_pc_pc_fgt0_linpobto__9</t>
  </si>
  <si>
    <t>inc_monto_sub_andeFS_pc_pc_fgt1_linpobto__9</t>
  </si>
  <si>
    <t>inc_monto_sub_andeFS_pc_pc_fgt2_linpobto__9</t>
  </si>
  <si>
    <t>inc_monto_sub_andeFS_pc_pc_fgt0_linpobex__9</t>
  </si>
  <si>
    <t>inc_monto_sub_andeFS_pc_pc_fgt1_linpobex__9</t>
  </si>
  <si>
    <t>inc_monto_sub_andeFS_pc_pc_fgt2_linpobex__9</t>
  </si>
  <si>
    <t>inc_monto_tekopora_pc_fgt0_linpobto__9</t>
  </si>
  <si>
    <t>inc_monto_tekopora_pc_fgt1_linpobto__9</t>
  </si>
  <si>
    <t>inc_monto_tekopora_pc_fgt2_linpobto__9</t>
  </si>
  <si>
    <t>inc_monto_tekopora_pc_fgt0_linpobex__9</t>
  </si>
  <si>
    <t>inc_monto_tekopora_pc_fgt1_linpobex__9</t>
  </si>
  <si>
    <t>inc_monto_tekopora_pc_fgt2_linpobex__9</t>
  </si>
  <si>
    <t>inc_monto_adulto_pc_fgt0_linpobto__9</t>
  </si>
  <si>
    <t>inc_monto_adulto_pc_fgt1_linpobto__9</t>
  </si>
  <si>
    <t>inc_monto_adulto_pc_fgt2_linpobto__9</t>
  </si>
  <si>
    <t>inc_monto_adulto_pc_fgt0_linpobex__9</t>
  </si>
  <si>
    <t>inc_monto_adulto_pc_fgt1_linpobex__9</t>
  </si>
  <si>
    <t>inc_monto_adulto_pc_fgt2_linpobex__9</t>
  </si>
  <si>
    <t>monto_nafta_pc_dependency_gross_mkt_inc_pc_9yes</t>
  </si>
  <si>
    <t>monto_nafta_pc_dependency_net_mkt_income_pc_9yes</t>
  </si>
  <si>
    <t>monto_nafta_pc_dependency_net_mkt_incirp_pc_9yes</t>
  </si>
  <si>
    <t>monto_nafta_pc_dependency_net_mkt_inc_irpssc_pc_9yes</t>
  </si>
  <si>
    <t>monto_nafta_pc_dependency_dis_inc_pc_9yes</t>
  </si>
  <si>
    <t>monto_nafta_pc_dependency_cons_inc_pc_9yes</t>
  </si>
  <si>
    <t>monto_nafta_pc_dependency_cons_inc_ande_pc_9yes</t>
  </si>
  <si>
    <t>monto_nafta_pc_dependency_final_inc_pc_9yes</t>
  </si>
  <si>
    <t>monto_nafta_pc_dependency_nso_inc_9yes</t>
  </si>
  <si>
    <t>monto_nafta_pc_dependency_linpobto__9yes</t>
  </si>
  <si>
    <t>monto_nafta_pc_dependency_linpobex__9yes</t>
  </si>
  <si>
    <t>labor_tax_pc_beneficiaries__10</t>
  </si>
  <si>
    <t>labor_tax_pc_benefits__10</t>
  </si>
  <si>
    <t>labor_tax_pc_coverage__10</t>
  </si>
  <si>
    <t>labor_tax_pc_mean__10</t>
  </si>
  <si>
    <t>inc_monto_becmed_pc_fgt0_linpobto__10</t>
  </si>
  <si>
    <t>inc_monto_becmed_pc_fgt1_linpobto__10</t>
  </si>
  <si>
    <t>inc_monto_becmed_pc_fgt2_linpobto__10</t>
  </si>
  <si>
    <t>inc_monto_becmed_pc_fgt0_linpobex__10</t>
  </si>
  <si>
    <t>inc_monto_becmed_pc_fgt1_linpobex__10</t>
  </si>
  <si>
    <t>inc_monto_becmed_pc_fgt2_linpobex__10</t>
  </si>
  <si>
    <t>inc_monto_becsup_pc_fgt0_linpobto__10</t>
  </si>
  <si>
    <t>inc_monto_becsup_pc_fgt1_linpobto__10</t>
  </si>
  <si>
    <t>inc_monto_becsup_pc_fgt2_linpobto__10</t>
  </si>
  <si>
    <t>inc_monto_becsup_pc_fgt0_linpobex__10</t>
  </si>
  <si>
    <t>inc_monto_becsup_pc_fgt1_linpobex__10</t>
  </si>
  <si>
    <t>inc_monto_becsup_pc_fgt2_linpobex__10</t>
  </si>
  <si>
    <t>inc_monto_transesp_pc_fgt0_linpobto__10</t>
  </si>
  <si>
    <t>inc_monto_transesp_pc_fgt1_linpobto__10</t>
  </si>
  <si>
    <t>inc_monto_transesp_pc_fgt2_linpobto__10</t>
  </si>
  <si>
    <t>inc_monto_transesp_pc_fgt0_linpobex__10</t>
  </si>
  <si>
    <t>inc_monto_transesp_pc_fgt1_linpobex__10</t>
  </si>
  <si>
    <t>inc_monto_transesp_pc_fgt2_linpobex__10</t>
  </si>
  <si>
    <t>inc_monto_transutil_pc_fgt0_linpobto__10</t>
  </si>
  <si>
    <t>inc_monto_transutil_pc_fgt1_linpobto__10</t>
  </si>
  <si>
    <t>inc_monto_transutil_pc_fgt2_linpobto__10</t>
  </si>
  <si>
    <t>inc_monto_transutil_pc_fgt0_linpobex__10</t>
  </si>
  <si>
    <t>inc_monto_transutil_pc_fgt1_linpobex__10</t>
  </si>
  <si>
    <t>inc_monto_transutil_pc_fgt2_linpobex__10</t>
  </si>
  <si>
    <t>inc_monto_pyty1_pc_fgt0_linpobto__10</t>
  </si>
  <si>
    <t>inc_monto_pyty1_pc_fgt1_linpobto__10</t>
  </si>
  <si>
    <t>inc_monto_pyty1_pc_fgt2_linpobto__10</t>
  </si>
  <si>
    <t>inc_monto_pyty1_pc_fgt0_linpobex__10</t>
  </si>
  <si>
    <t>inc_monto_pyty1_pc_fgt1_linpobex__10</t>
  </si>
  <si>
    <t>inc_monto_pyty1_pc_fgt2_linpobex__10</t>
  </si>
  <si>
    <t>inc_monto_pyty2_pc_fgt0_linpobto__10</t>
  </si>
  <si>
    <t>inc_monto_pyty2_pc_fgt1_linpobto__10</t>
  </si>
  <si>
    <t>inc_monto_pyty2_pc_fgt2_linpobto__10</t>
  </si>
  <si>
    <t>inc_monto_pyty2_pc_fgt0_linpobex__10</t>
  </si>
  <si>
    <t>inc_monto_pyty2_pc_fgt1_linpobex__10</t>
  </si>
  <si>
    <t>inc_monto_pyty2_pc_fgt2_linpobex__10</t>
  </si>
  <si>
    <t>inc_monto_nangareko_pc_fgt0_linpobto__10</t>
  </si>
  <si>
    <t>inc_monto_nangareko_pc_fgt1_linpobto__10</t>
  </si>
  <si>
    <t>inc_monto_nangareko_pc_fgt2_linpobto__10</t>
  </si>
  <si>
    <t>inc_monto_nangareko_pc_fgt0_linpobex__10</t>
  </si>
  <si>
    <t>inc_monto_nangareko_pc_fgt1_linpobex__10</t>
  </si>
  <si>
    <t>inc_monto_nangareko_pc_fgt2_linpobex__10</t>
  </si>
  <si>
    <t>inc_saludpub_pc_fgt0_linpobto__10</t>
  </si>
  <si>
    <t>inc_saludpub_pc_fgt1_linpobto__10</t>
  </si>
  <si>
    <t>inc_saludpub_pc_fgt2_linpobto__10</t>
  </si>
  <si>
    <t>inc_saludpub_pc_fgt0_linpobex__10</t>
  </si>
  <si>
    <t>inc_saludpub_pc_fgt1_linpobex__10</t>
  </si>
  <si>
    <t>inc_saludpub_pc_fgt2_linpobex__10</t>
  </si>
  <si>
    <t>inc_saludips_pc_fgt0_linpobto__10</t>
  </si>
  <si>
    <t>inc_saludips_pc_fgt1_linpobto__10</t>
  </si>
  <si>
    <t>inc_saludips_pc_fgt2_linpobto__10</t>
  </si>
  <si>
    <t>inc_saludips_pc_fgt0_linpobex__10</t>
  </si>
  <si>
    <t>inc_saludips_pc_fgt1_linpobex__10</t>
  </si>
  <si>
    <t>inc_saludips_pc_fgt2_linpobex__10</t>
  </si>
  <si>
    <t>tot_pit_pc_beneficiaries__10</t>
  </si>
  <si>
    <t>tot_pit_pc_benefits__10</t>
  </si>
  <si>
    <t>tot_pit_pc_coverage__10</t>
  </si>
  <si>
    <t>tot_pit_pc_mean__10</t>
  </si>
  <si>
    <t>tot_pit_pc_dependency_gross_mkt_inc_pc_10yes</t>
  </si>
  <si>
    <t>tot_pit_pc_dependency_net_mkt_income_pc_10yes</t>
  </si>
  <si>
    <t>tot_pit_pc_dependency_net_mkt_incirp_pc_10yes</t>
  </si>
  <si>
    <t>tot_pit_pc_dependency_net_mkt_inc_irpssc_pc_10yes</t>
  </si>
  <si>
    <t>tot_pit_pc_dependency_dis_inc_pc_10yes</t>
  </si>
  <si>
    <t>tot_pit_pc_dependency_cons_inc_pc_10yes</t>
  </si>
  <si>
    <t>tot_pit_pc_dependency_cons_inc_ande_pc_10yes</t>
  </si>
  <si>
    <t>tot_pit_pc_dependency_final_inc_pc_10yes</t>
  </si>
  <si>
    <t>tot_pit_pc_dependency_nso_inc_10yes</t>
  </si>
  <si>
    <t>tot_pit_pc_dependency_linpobto__10yes</t>
  </si>
  <si>
    <t>tot_pit_pc_dependency_linpobex__10yes</t>
  </si>
  <si>
    <t>tot_dit_corp_pc_beneficiaries__10</t>
  </si>
  <si>
    <t>tot_dit_corp_pc_benefits__10</t>
  </si>
  <si>
    <t>tot_dit_corp_pc_coverage__10</t>
  </si>
  <si>
    <t>tot_dit_corp_pc_mean__10</t>
  </si>
  <si>
    <t>tot_dit_corp_pc_dependency_gross_mkt_inc_pc_10yes</t>
  </si>
  <si>
    <t>tot_dit_corp_pc_dependency_net_mkt_income_pc_10yes</t>
  </si>
  <si>
    <t>tot_dit_corp_pc_dependency_net_mkt_incirp_pc_10yes</t>
  </si>
  <si>
    <t>tot_dit_corp_pc_dependency_net_mkt_inc_irpssc_pc_10yes</t>
  </si>
  <si>
    <t>tot_dit_corp_pc_dependency_dis_inc_pc_10yes</t>
  </si>
  <si>
    <t>tot_dit_corp_pc_dependency_cons_inc_pc_10yes</t>
  </si>
  <si>
    <t>tot_dit_corp_pc_dependency_cons_inc_ande_pc_10yes</t>
  </si>
  <si>
    <t>tot_dit_corp_pc_dependency_final_inc_pc_10yes</t>
  </si>
  <si>
    <t>tot_dit_corp_pc_dependency_nso_inc_10yes</t>
  </si>
  <si>
    <t>tot_dit_corp_pc_dependency_linpobto__10yes</t>
  </si>
  <si>
    <t>tot_dit_corp_pc_dependency_linpobex__10yes</t>
  </si>
  <si>
    <t>iragro_pc_beneficiaries__10</t>
  </si>
  <si>
    <t>iragro_pc_benefits__10</t>
  </si>
  <si>
    <t>iragro_pc_coverage__10</t>
  </si>
  <si>
    <t>iragro_pc_mean__10</t>
  </si>
  <si>
    <t>iragro_pc_dependency_gross_mkt_inc_pc_10yes</t>
  </si>
  <si>
    <t>iragro_pc_dependency_net_mkt_income_pc_10yes</t>
  </si>
  <si>
    <t>iragro_pc_dependency_net_mkt_incirp_pc_10yes</t>
  </si>
  <si>
    <t>iragro_pc_dependency_net_mkt_inc_irpssc_pc_10yes</t>
  </si>
  <si>
    <t>iragro_pc_dependency_dis_inc_pc_10yes</t>
  </si>
  <si>
    <t>iragro_pc_dependency_cons_inc_pc_10yes</t>
  </si>
  <si>
    <t>iragro_pc_dependency_cons_inc_ande_pc_10yes</t>
  </si>
  <si>
    <t>iragro_pc_dependency_final_inc_pc_10yes</t>
  </si>
  <si>
    <t>iragro_pc_dependency_nso_inc_10yes</t>
  </si>
  <si>
    <t>iragro_pc_dependency_linpobto__10yes</t>
  </si>
  <si>
    <t>iragro_pc_dependency_linpobex__10yes</t>
  </si>
  <si>
    <t>iracis_pc_beneficiaries__10</t>
  </si>
  <si>
    <t>iracis_pc_benefits__10</t>
  </si>
  <si>
    <t>iracis_pc_coverage__10</t>
  </si>
  <si>
    <t>iracis_pc_mean__10</t>
  </si>
  <si>
    <t>iracis_pc_dependency_gross_mkt_inc_pc_10yes</t>
  </si>
  <si>
    <t>iracis_pc_dependency_net_mkt_income_pc_10yes</t>
  </si>
  <si>
    <t>iracis_pc_dependency_net_mkt_incirp_pc_10yes</t>
  </si>
  <si>
    <t>iracis_pc_dependency_net_mkt_inc_irpssc_pc_10yes</t>
  </si>
  <si>
    <t>iracis_pc_dependency_dis_inc_pc_10yes</t>
  </si>
  <si>
    <t>iracis_pc_dependency_cons_inc_pc_10yes</t>
  </si>
  <si>
    <t>iracis_pc_dependency_cons_inc_ande_pc_10yes</t>
  </si>
  <si>
    <t>iracis_pc_dependency_final_inc_pc_10yes</t>
  </si>
  <si>
    <t>iracis_pc_dependency_nso_inc_10yes</t>
  </si>
  <si>
    <t>iracis_pc_dependency_linpobto__10yes</t>
  </si>
  <si>
    <t>iracis_pc_dependency_linpobex__10yes</t>
  </si>
  <si>
    <t>labor_tax_pc_dependency_gross_mkt_inc_pc_10yes</t>
  </si>
  <si>
    <t>labor_tax_pc_dependency_net_mkt_income_pc_10yes</t>
  </si>
  <si>
    <t>labor_tax_pc_dependency_net_mkt_incirp_pc_10yes</t>
  </si>
  <si>
    <t>labor_tax_pc_dependency_net_mkt_inc_irpssc_pc_10yes</t>
  </si>
  <si>
    <t>labor_tax_pc_dependency_dis_inc_pc_10yes</t>
  </si>
  <si>
    <t>labor_tax_pc_dependency_cons_inc_pc_10yes</t>
  </si>
  <si>
    <t>labor_tax_pc_dependency_cons_inc_ande_pc_10yes</t>
  </si>
  <si>
    <t>labor_tax_pc_dependency_final_inc_pc_10yes</t>
  </si>
  <si>
    <t>labor_tax_pc_dependency_nso_inc_10yes</t>
  </si>
  <si>
    <t>labor_tax_pc_dependency_linpobto__10yes</t>
  </si>
  <si>
    <t>labor_tax_pc_dependency_linpobex__10yes</t>
  </si>
  <si>
    <t>tot_deduction_taken_pc_beneficiaries__10</t>
  </si>
  <si>
    <t>tot_deduction_taken_pc_benefits__10</t>
  </si>
  <si>
    <t>tot_deduction_taken_pc_coverage__10</t>
  </si>
  <si>
    <t>tot_deduction_taken_pc_mean__10</t>
  </si>
  <si>
    <t>tekopora_inc_pc_beneficiaries__10</t>
  </si>
  <si>
    <t>tekopora_inc_pc_benefits__10</t>
  </si>
  <si>
    <t>tekopora_inc_pc_coverage__10</t>
  </si>
  <si>
    <t>tekopora_inc_pc_mean__10</t>
  </si>
  <si>
    <t>famassist_inc_pc_beneficiaries__10</t>
  </si>
  <si>
    <t>famassist_inc_pc_benefits__10</t>
  </si>
  <si>
    <t>famassist_inc_pc_coverage__10</t>
  </si>
  <si>
    <t>famassist_inc_pc_mean__10</t>
  </si>
  <si>
    <t>famassist_inc_pc_dependency_gross_mkt_inc_pc_10yes</t>
  </si>
  <si>
    <t>famassist_inc_pc_dependency_net_mkt_income_pc_10yes</t>
  </si>
  <si>
    <t>famassist_inc_pc_dependency_net_mkt_incirp_pc_10yes</t>
  </si>
  <si>
    <t>famassist_inc_pc_dependency_net_mkt_inc_irpssc_pc_10yes</t>
  </si>
  <si>
    <t>famassist_inc_pc_dependency_dis_inc_pc_10yes</t>
  </si>
  <si>
    <t>famassist_inc_pc_dependency_cons_inc_pc_10yes</t>
  </si>
  <si>
    <t>famassist_inc_pc_dependency_cons_inc_ande_pc_10yes</t>
  </si>
  <si>
    <t>famassist_inc_pc_dependency_final_inc_pc_10yes</t>
  </si>
  <si>
    <t>famassist_inc_pc_dependency_nso_inc_10yes</t>
  </si>
  <si>
    <t>famassist_inc_pc_dependency_linpobto__10yes</t>
  </si>
  <si>
    <t>famassist_inc_pc_dependency_linpobex__10yes</t>
  </si>
  <si>
    <t>adulto_inc_pc_beneficiaries__10</t>
  </si>
  <si>
    <t>adulto_inc_pc_benefits__10</t>
  </si>
  <si>
    <t>adulto_inc_pc_coverage__10</t>
  </si>
  <si>
    <t>adulto_inc_pc_mean__10</t>
  </si>
  <si>
    <t>adulto_inc_pc_dependency_gross_mkt_inc_pc_10yes</t>
  </si>
  <si>
    <t>adulto_inc_pc_dependency_net_mkt_income_pc_10yes</t>
  </si>
  <si>
    <t>adulto_inc_pc_dependency_net_mkt_incirp_pc_10yes</t>
  </si>
  <si>
    <t>adulto_inc_pc_dependency_net_mkt_inc_irpssc_pc_10yes</t>
  </si>
  <si>
    <t>adulto_inc_pc_dependency_dis_inc_pc_10yes</t>
  </si>
  <si>
    <t>adulto_inc_pc_dependency_cons_inc_pc_10yes</t>
  </si>
  <si>
    <t>adulto_inc_pc_dependency_cons_inc_ande_pc_10yes</t>
  </si>
  <si>
    <t>adulto_inc_pc_dependency_final_inc_pc_10yes</t>
  </si>
  <si>
    <t>adulto_inc_pc_dependency_nso_inc_10yes</t>
  </si>
  <si>
    <t>adulto_inc_pc_dependency_linpobto__10yes</t>
  </si>
  <si>
    <t>adulto_inc_pc_dependency_linpobex__10yes</t>
  </si>
  <si>
    <t>agtrans_inc_pc_beneficiaries__10</t>
  </si>
  <si>
    <t>agtrans_inc_pc_benefits__10</t>
  </si>
  <si>
    <t>agtrans_inc_pc_coverage__10</t>
  </si>
  <si>
    <t>agtrans_inc_pc_mean__10</t>
  </si>
  <si>
    <t>agtrans_inc_pc_dependency_gross_mkt_inc_pc_10yes</t>
  </si>
  <si>
    <t>agtrans_inc_pc_dependency_net_mkt_income_pc_10yes</t>
  </si>
  <si>
    <t>agtrans_inc_pc_dependency_net_mkt_incirp_pc_10yes</t>
  </si>
  <si>
    <t>agtrans_inc_pc_dependency_net_mkt_inc_irpssc_pc_10yes</t>
  </si>
  <si>
    <t>agtrans_inc_pc_dependency_dis_inc_pc_10yes</t>
  </si>
  <si>
    <t>agtrans_inc_pc_dependency_cons_inc_pc_10yes</t>
  </si>
  <si>
    <t>agtrans_inc_pc_dependency_cons_inc_ande_pc_10yes</t>
  </si>
  <si>
    <t>agtrans_inc_pc_dependency_final_inc_pc_10yes</t>
  </si>
  <si>
    <t>agtrans_inc_pc_dependency_nso_inc_10yes</t>
  </si>
  <si>
    <t>agtrans_inc_pc_dependency_linpobto__10yes</t>
  </si>
  <si>
    <t>agtrans_inc_pc_dependency_linpobex__10yes</t>
  </si>
  <si>
    <t>elec_sub_pc_beneficiaries__10</t>
  </si>
  <si>
    <t>elec_sub_pc_benefits__10</t>
  </si>
  <si>
    <t>elec_sub_pc_coverage__10</t>
  </si>
  <si>
    <t>elec_sub_pc_mean__10</t>
  </si>
  <si>
    <t>elec_sub_pc_dependency_gross_mkt_inc_pc_10yes</t>
  </si>
  <si>
    <t>elec_sub_pc_dependency_net_mkt_income_pc_10yes</t>
  </si>
  <si>
    <t>elec_sub_pc_dependency_net_mkt_incirp_pc_10yes</t>
  </si>
  <si>
    <t>elec_sub_pc_dependency_net_mkt_inc_irpssc_pc_10yes</t>
  </si>
  <si>
    <t>elec_sub_pc_dependency_dis_inc_pc_10yes</t>
  </si>
  <si>
    <t>elec_sub_pc_dependency_cons_inc_pc_10yes</t>
  </si>
  <si>
    <t>elec_sub_pc_dependency_cons_inc_ande_pc_10yes</t>
  </si>
  <si>
    <t>elec_sub_pc_dependency_final_inc_pc_10yes</t>
  </si>
  <si>
    <t>elec_sub_pc_dependency_nso_inc_10yes</t>
  </si>
  <si>
    <t>elec_sub_pc_dependency_linpobto__10yes</t>
  </si>
  <si>
    <t>elec_sub_pc_dependency_linpobex__10yes</t>
  </si>
  <si>
    <t>transporte_sub_pc_beneficiaries__10</t>
  </si>
  <si>
    <t>transporte_sub_pc_benefits__10</t>
  </si>
  <si>
    <t>transporte_sub_pc_coverage__10</t>
  </si>
  <si>
    <t>transporte_sub_pc_mean__10</t>
  </si>
  <si>
    <t>transporte_sub_pc_dependency_gross_mkt_inc_pc_10yes</t>
  </si>
  <si>
    <t>transporte_sub_pc_dependency_net_mkt_income_pc_10yes</t>
  </si>
  <si>
    <t>transporte_sub_pc_dependency_net_mkt_incirp_pc_10yes</t>
  </si>
  <si>
    <t>transporte_sub_pc_dependency_net_mkt_inc_irpssc_pc_10yes</t>
  </si>
  <si>
    <t>transporte_sub_pc_dependency_dis_inc_pc_10yes</t>
  </si>
  <si>
    <t>transporte_sub_pc_dependency_cons_inc_pc_10yes</t>
  </si>
  <si>
    <t>transporte_sub_pc_dependency_cons_inc_ande_pc_10yes</t>
  </si>
  <si>
    <t>transporte_sub_pc_dependency_final_inc_pc_10yes</t>
  </si>
  <si>
    <t>transporte_sub_pc_dependency_nso_inc_10yes</t>
  </si>
  <si>
    <t>transporte_sub_pc_dependency_linpobto__10yes</t>
  </si>
  <si>
    <t>transporte_sub_pc_dependency_linpobex__10yes</t>
  </si>
  <si>
    <t>tot_deduction_taken_pc_dependency_gross_mkt_inc_pc_10yes</t>
  </si>
  <si>
    <t>tot_deduction_taken_pc_dependency_net_mkt_income_pc_10yes</t>
  </si>
  <si>
    <t>tot_deduction_taken_pc_dependency_net_mkt_incirp_pc_10yes</t>
  </si>
  <si>
    <t>tot_deduction_taken_pc_dependency_net_mkt_inc_irpssc_pc_10yes</t>
  </si>
  <si>
    <t>tot_deduction_taken_pc_dependency_dis_inc_pc_10yes</t>
  </si>
  <si>
    <t>tot_deduction_taken_pc_dependency_cons_inc_pc_10yes</t>
  </si>
  <si>
    <t>tot_deduction_taken_pc_dependency_cons_inc_ande_pc_10yes</t>
  </si>
  <si>
    <t>tot_deduction_taken_pc_dependency_final_inc_pc_10yes</t>
  </si>
  <si>
    <t>tot_deduction_taken_pc_dependency_nso_inc_10yes</t>
  </si>
  <si>
    <t>tot_deduction_taken_pc_dependency_linpobto__10yes</t>
  </si>
  <si>
    <t>tot_deduction_taken_pc_dependency_linpobex__10yes</t>
  </si>
  <si>
    <t>monto_iva_pc_beneficiaries__10</t>
  </si>
  <si>
    <t>monto_iva_pc_benefits__10</t>
  </si>
  <si>
    <t>monto_iva_pc_coverage__10</t>
  </si>
  <si>
    <t>monto_iva_pc_mean__10</t>
  </si>
  <si>
    <t>senavitat_sub_pc_beneficiaries__10</t>
  </si>
  <si>
    <t>senavitat_sub_pc_benefits__10</t>
  </si>
  <si>
    <t>senavitat_sub_pc_coverage__10</t>
  </si>
  <si>
    <t>senavitat_sub_pc_mean__10</t>
  </si>
  <si>
    <t>senavitat_sub_pc_dependency_gross_mkt_inc_pc_10yes</t>
  </si>
  <si>
    <t>senavitat_sub_pc_dependency_net_mkt_income_pc_10yes</t>
  </si>
  <si>
    <t>senavitat_sub_pc_dependency_net_mkt_incirp_pc_10yes</t>
  </si>
  <si>
    <t>senavitat_sub_pc_dependency_net_mkt_inc_irpssc_pc_10yes</t>
  </si>
  <si>
    <t>senavitat_sub_pc_dependency_dis_inc_pc_10yes</t>
  </si>
  <si>
    <t>senavitat_sub_pc_dependency_cons_inc_pc_10yes</t>
  </si>
  <si>
    <t>senavitat_sub_pc_dependency_cons_inc_ande_pc_10yes</t>
  </si>
  <si>
    <t>senavitat_sub_pc_dependency_final_inc_pc_10yes</t>
  </si>
  <si>
    <t>senavitat_sub_pc_dependency_nso_inc_10yes</t>
  </si>
  <si>
    <t>senavitat_sub_pc_dependency_linpobto__10yes</t>
  </si>
  <si>
    <t>senavitat_sub_pc_dependency_linpobex__10yes</t>
  </si>
  <si>
    <t>becas_pc_beneficiaries__10</t>
  </si>
  <si>
    <t>becas_pc_benefits__10</t>
  </si>
  <si>
    <t>becas_pc_coverage__10</t>
  </si>
  <si>
    <t>becas_pc_mean__10</t>
  </si>
  <si>
    <t>edupubpreesc_pc_beneficiaries__10</t>
  </si>
  <si>
    <t>edupubpreesc_pc_benefits__10</t>
  </si>
  <si>
    <t>edupubpreesc_pc_coverage__10</t>
  </si>
  <si>
    <t>edupubpreesc_pc_mean__10</t>
  </si>
  <si>
    <t>edupubpreesc_pc_dependency_gross_mkt_inc_pc_10yes</t>
  </si>
  <si>
    <t>edupubpreesc_pc_dependency_net_mkt_income_pc_10yes</t>
  </si>
  <si>
    <t>edupubpreesc_pc_dependency_net_mkt_incirp_pc_10yes</t>
  </si>
  <si>
    <t>edupubpreesc_pc_dependency_net_mkt_inc_irpssc_pc_10yes</t>
  </si>
  <si>
    <t>edupubpreesc_pc_dependency_dis_inc_pc_10yes</t>
  </si>
  <si>
    <t>edupubpreesc_pc_dependency_cons_inc_pc_10yes</t>
  </si>
  <si>
    <t>edupubpreesc_pc_dependency_cons_inc_ande_pc_10yes</t>
  </si>
  <si>
    <t>edupubpreesc_pc_dependency_final_inc_pc_10yes</t>
  </si>
  <si>
    <t>edupubpreesc_pc_dependency_nso_inc_10yes</t>
  </si>
  <si>
    <t>edupubpreesc_pc_dependency_linpobto__10yes</t>
  </si>
  <si>
    <t>edupubpreesc_pc_dependency_linpobex__10yes</t>
  </si>
  <si>
    <t>edupubprim_pc_beneficiaries__10</t>
  </si>
  <si>
    <t>edupubprim_pc_benefits__10</t>
  </si>
  <si>
    <t>edupubprim_pc_coverage__10</t>
  </si>
  <si>
    <t>edupubprim_pc_mean__10</t>
  </si>
  <si>
    <t>edupubprim_pc_dependency_gross_mkt_inc_pc_10yes</t>
  </si>
  <si>
    <t>edupubprim_pc_dependency_net_mkt_income_pc_10yes</t>
  </si>
  <si>
    <t>edupubprim_pc_dependency_net_mkt_incirp_pc_10yes</t>
  </si>
  <si>
    <t>edupubprim_pc_dependency_net_mkt_inc_irpssc_pc_10yes</t>
  </si>
  <si>
    <t>edupubprim_pc_dependency_dis_inc_pc_10yes</t>
  </si>
  <si>
    <t>edupubprim_pc_dependency_cons_inc_pc_10yes</t>
  </si>
  <si>
    <t>edupubprim_pc_dependency_cons_inc_ande_pc_10yes</t>
  </si>
  <si>
    <t>edupubprim_pc_dependency_final_inc_pc_10yes</t>
  </si>
  <si>
    <t>edupubprim_pc_dependency_nso_inc_10yes</t>
  </si>
  <si>
    <t>edupubprim_pc_dependency_linpobto__10yes</t>
  </si>
  <si>
    <t>edupubprim_pc_dependency_linpobex__10yes</t>
  </si>
  <si>
    <t>edupubsec_pc_beneficiaries__10</t>
  </si>
  <si>
    <t>edupubsec_pc_benefits__10</t>
  </si>
  <si>
    <t>edupubsec_pc_coverage__10</t>
  </si>
  <si>
    <t>edupubsec_pc_mean__10</t>
  </si>
  <si>
    <t>edupubsec_pc_dependency_gross_mkt_inc_pc_10yes</t>
  </si>
  <si>
    <t>edupubsec_pc_dependency_net_mkt_income_pc_10yes</t>
  </si>
  <si>
    <t>edupubsec_pc_dependency_net_mkt_incirp_pc_10yes</t>
  </si>
  <si>
    <t>edupubsec_pc_dependency_net_mkt_inc_irpssc_pc_10yes</t>
  </si>
  <si>
    <t>edupubsec_pc_dependency_dis_inc_pc_10yes</t>
  </si>
  <si>
    <t>edupubsec_pc_dependency_cons_inc_pc_10yes</t>
  </si>
  <si>
    <t>edupubsec_pc_dependency_cons_inc_ande_pc_10yes</t>
  </si>
  <si>
    <t>edupubsec_pc_dependency_final_inc_pc_10yes</t>
  </si>
  <si>
    <t>edupubsec_pc_dependency_nso_inc_10yes</t>
  </si>
  <si>
    <t>edupubsec_pc_dependency_linpobto__10yes</t>
  </si>
  <si>
    <t>edupubsec_pc_dependency_linpobex__10yes</t>
  </si>
  <si>
    <t>edupubuni_pc_beneficiaries__10</t>
  </si>
  <si>
    <t>edupubuni_pc_benefits__10</t>
  </si>
  <si>
    <t>edupubuni_pc_coverage__10</t>
  </si>
  <si>
    <t>edupubuni_pc_mean__10</t>
  </si>
  <si>
    <t>edupubuni_pc_dependency_gross_mkt_inc_pc_10yes</t>
  </si>
  <si>
    <t>edupubuni_pc_dependency_net_mkt_income_pc_10yes</t>
  </si>
  <si>
    <t>edupubuni_pc_dependency_net_mkt_incirp_pc_10yes</t>
  </si>
  <si>
    <t>edupubuni_pc_dependency_net_mkt_inc_irpssc_pc_10yes</t>
  </si>
  <si>
    <t>edupubuni_pc_dependency_dis_inc_pc_10yes</t>
  </si>
  <si>
    <t>edupubuni_pc_dependency_cons_inc_pc_10yes</t>
  </si>
  <si>
    <t>edupubuni_pc_dependency_cons_inc_ande_pc_10yes</t>
  </si>
  <si>
    <t>edupubuni_pc_dependency_final_inc_pc_10yes</t>
  </si>
  <si>
    <t>edupubuni_pc_dependency_nso_inc_10yes</t>
  </si>
  <si>
    <t>edupubuni_pc_dependency_linpobto__10yes</t>
  </si>
  <si>
    <t>edupubuni_pc_dependency_linpobex__10yes</t>
  </si>
  <si>
    <t>transfood_pc_beneficiaries__10</t>
  </si>
  <si>
    <t>transfood_pc_benefits__10</t>
  </si>
  <si>
    <t>transfood_pc_coverage__10</t>
  </si>
  <si>
    <t>transfood_pc_mean__10</t>
  </si>
  <si>
    <t>transfood_pc_dependency_gross_mkt_inc_pc_10yes</t>
  </si>
  <si>
    <t>transfood_pc_dependency_net_mkt_income_pc_10yes</t>
  </si>
  <si>
    <t>transfood_pc_dependency_net_mkt_incirp_pc_10yes</t>
  </si>
  <si>
    <t>transfood_pc_dependency_net_mkt_inc_irpssc_pc_10yes</t>
  </si>
  <si>
    <t>transfood_pc_dependency_dis_inc_pc_10yes</t>
  </si>
  <si>
    <t>transfood_pc_dependency_cons_inc_pc_10yes</t>
  </si>
  <si>
    <t>transfood_pc_dependency_cons_inc_ande_pc_10yes</t>
  </si>
  <si>
    <t>transfood_pc_dependency_final_inc_pc_10yes</t>
  </si>
  <si>
    <t>transfood_pc_dependency_nso_inc_10yes</t>
  </si>
  <si>
    <t>transfood_pc_dependency_linpobto__10yes</t>
  </si>
  <si>
    <t>transfood_pc_dependency_linpobex__10yes</t>
  </si>
  <si>
    <t>transutil_pc_beneficiaries__10</t>
  </si>
  <si>
    <t>transutil_pc_benefits__10</t>
  </si>
  <si>
    <t>transutil_pc_coverage__10</t>
  </si>
  <si>
    <t>transutil_pc_mean__10</t>
  </si>
  <si>
    <t>transutil_pc_dependency_gross_mkt_inc_pc_10yes</t>
  </si>
  <si>
    <t>transutil_pc_dependency_net_mkt_income_pc_10yes</t>
  </si>
  <si>
    <t>transutil_pc_dependency_net_mkt_incirp_pc_10yes</t>
  </si>
  <si>
    <t>transutil_pc_dependency_net_mkt_inc_irpssc_pc_10yes</t>
  </si>
  <si>
    <t>transutil_pc_dependency_dis_inc_pc_10yes</t>
  </si>
  <si>
    <t>transutil_pc_dependency_cons_inc_pc_10yes</t>
  </si>
  <si>
    <t>transutil_pc_dependency_cons_inc_ande_pc_10yes</t>
  </si>
  <si>
    <t>transutil_pc_dependency_final_inc_pc_10yes</t>
  </si>
  <si>
    <t>transutil_pc_dependency_nso_inc_10yes</t>
  </si>
  <si>
    <t>transutil_pc_dependency_linpobto__10yes</t>
  </si>
  <si>
    <t>transutil_pc_dependency_linpobex__10yes</t>
  </si>
  <si>
    <t>adultomayor_uni_pc_beneficiaries__10</t>
  </si>
  <si>
    <t>adultomayor_uni_pc_benefits__10</t>
  </si>
  <si>
    <t>adultomayor_uni_pc_coverage__10</t>
  </si>
  <si>
    <t>adultomayor_uni_pc_mean__10</t>
  </si>
  <si>
    <t>adultomayor_uni_pc_dependency_gross_mkt_inc_pc_10yes</t>
  </si>
  <si>
    <t>adultomayor_uni_pc_dependency_net_mkt_income_pc_10yes</t>
  </si>
  <si>
    <t>adultomayor_uni_pc_dependency_net_mkt_incirp_pc_10yes</t>
  </si>
  <si>
    <t>adultomayor_uni_pc_dependency_net_mkt_inc_irpssc_pc_10yes</t>
  </si>
  <si>
    <t>adultomayor_uni_pc_dependency_dis_inc_pc_10yes</t>
  </si>
  <si>
    <t>adultomayor_uni_pc_dependency_cons_inc_pc_10yes</t>
  </si>
  <si>
    <t>adultomayor_uni_pc_dependency_cons_inc_ande_pc_10yes</t>
  </si>
  <si>
    <t>adultomayor_uni_pc_dependency_final_inc_pc_10yes</t>
  </si>
  <si>
    <t>adultomayor_uni_pc_dependency_nso_inc_10yes</t>
  </si>
  <si>
    <t>adultomayor_uni_pc_dependency_linpobto__10yes</t>
  </si>
  <si>
    <t>adultomayor_uni_pc_dependency_linpobex__10yes</t>
  </si>
  <si>
    <t>monto_sub_andeFS_pc_pc_beneficiaries__10</t>
  </si>
  <si>
    <t>monto_sub_andeFS_pc_pc_benefits__10</t>
  </si>
  <si>
    <t>monto_sub_andeFS_pc_pc_coverage__10</t>
  </si>
  <si>
    <t>monto_sub_andeFS_pc_pc_mean__10</t>
  </si>
  <si>
    <t>monto_iva_pc_dependency_gross_mkt_inc_pc_10yes</t>
  </si>
  <si>
    <t>monto_iva_pc_dependency_net_mkt_income_pc_10yes</t>
  </si>
  <si>
    <t>monto_iva_pc_dependency_net_mkt_incirp_pc_10yes</t>
  </si>
  <si>
    <t>monto_iva_pc_dependency_net_mkt_inc_irpssc_pc_10yes</t>
  </si>
  <si>
    <t>monto_iva_pc_dependency_dis_inc_pc_10yes</t>
  </si>
  <si>
    <t>monto_iva_pc_dependency_cons_inc_pc_10yes</t>
  </si>
  <si>
    <t>monto_iva_pc_dependency_cons_inc_ande_pc_10yes</t>
  </si>
  <si>
    <t>monto_iva_pc_dependency_final_inc_pc_10yes</t>
  </si>
  <si>
    <t>monto_iva_pc_dependency_nso_inc_10yes</t>
  </si>
  <si>
    <t>monto_iva_pc_dependency_linpobto__10yes</t>
  </si>
  <si>
    <t>monto_iva_pc_dependency_linpobex__10yes</t>
  </si>
  <si>
    <t>monto_isc_pc_beneficiaries__10</t>
  </si>
  <si>
    <t>monto_isc_pc_benefits__10</t>
  </si>
  <si>
    <t>monto_isc_pc_coverage__10</t>
  </si>
  <si>
    <t>monto_isc_pc_mean__10</t>
  </si>
  <si>
    <t>monto_tekopora_pc_beneficiaries__10</t>
  </si>
  <si>
    <t>monto_tekopora_pc_benefits__10</t>
  </si>
  <si>
    <t>monto_tekopora_pc_coverage__10</t>
  </si>
  <si>
    <t>monto_tekopora_pc_mean__10</t>
  </si>
  <si>
    <t>monto_adulto_pc_beneficiaries__10</t>
  </si>
  <si>
    <t>monto_adulto_pc_benefits__10</t>
  </si>
  <si>
    <t>monto_adulto_pc_coverage__10</t>
  </si>
  <si>
    <t>monto_adulto_pc_mean__10</t>
  </si>
  <si>
    <t>monto_adulto_pc_dependency_gross_mkt_inc_pc_10yes</t>
  </si>
  <si>
    <t>monto_adulto_pc_dependency_net_mkt_income_pc_10yes</t>
  </si>
  <si>
    <t>monto_adulto_pc_dependency_net_mkt_incirp_pc_10yes</t>
  </si>
  <si>
    <t>monto_adulto_pc_dependency_net_mkt_inc_irpssc_pc_10yes</t>
  </si>
  <si>
    <t>monto_adulto_pc_dependency_dis_inc_pc_10yes</t>
  </si>
  <si>
    <t>monto_adulto_pc_dependency_cons_inc_pc_10yes</t>
  </si>
  <si>
    <t>monto_adulto_pc_dependency_cons_inc_ande_pc_10yes</t>
  </si>
  <si>
    <t>monto_adulto_pc_dependency_final_inc_pc_10yes</t>
  </si>
  <si>
    <t>monto_adulto_pc_dependency_nso_inc_10yes</t>
  </si>
  <si>
    <t>monto_adulto_pc_dependency_linpobto__10yes</t>
  </si>
  <si>
    <t>monto_adulto_pc_dependency_linpobex__10yes</t>
  </si>
  <si>
    <t>monto_becmed_pc_beneficiaries__10</t>
  </si>
  <si>
    <t>monto_becmed_pc_benefits__10</t>
  </si>
  <si>
    <t>monto_becmed_pc_coverage__10</t>
  </si>
  <si>
    <t>monto_becmed_pc_mean__10</t>
  </si>
  <si>
    <t>monto_becmed_pc_dependency_gross_mkt_inc_pc_10yes</t>
  </si>
  <si>
    <t>monto_becmed_pc_dependency_net_mkt_income_pc_10yes</t>
  </si>
  <si>
    <t>monto_becmed_pc_dependency_net_mkt_incirp_pc_10yes</t>
  </si>
  <si>
    <t>monto_becmed_pc_dependency_net_mkt_inc_irpssc_pc_10yes</t>
  </si>
  <si>
    <t>monto_becmed_pc_dependency_dis_inc_pc_10yes</t>
  </si>
  <si>
    <t>monto_becmed_pc_dependency_cons_inc_pc_10yes</t>
  </si>
  <si>
    <t>monto_becmed_pc_dependency_cons_inc_ande_pc_10yes</t>
  </si>
  <si>
    <t>monto_becmed_pc_dependency_final_inc_pc_10yes</t>
  </si>
  <si>
    <t>monto_becmed_pc_dependency_nso_inc_10yes</t>
  </si>
  <si>
    <t>monto_becmed_pc_dependency_linpobto__10yes</t>
  </si>
  <si>
    <t>monto_becmed_pc_dependency_linpobex__10yes</t>
  </si>
  <si>
    <t>monto_becsup_pc_beneficiaries__10</t>
  </si>
  <si>
    <t>monto_becsup_pc_benefits__10</t>
  </si>
  <si>
    <t>monto_becsup_pc_coverage__10</t>
  </si>
  <si>
    <t>monto_becsup_pc_mean__10</t>
  </si>
  <si>
    <t>monto_becsup_pc_dependency_gross_mkt_inc_pc_10yes</t>
  </si>
  <si>
    <t>monto_becsup_pc_dependency_net_mkt_income_pc_10yes</t>
  </si>
  <si>
    <t>monto_becsup_pc_dependency_net_mkt_incirp_pc_10yes</t>
  </si>
  <si>
    <t>monto_becsup_pc_dependency_net_mkt_inc_irpssc_pc_10yes</t>
  </si>
  <si>
    <t>monto_becsup_pc_dependency_dis_inc_pc_10yes</t>
  </si>
  <si>
    <t>monto_becsup_pc_dependency_cons_inc_pc_10yes</t>
  </si>
  <si>
    <t>monto_becsup_pc_dependency_cons_inc_ande_pc_10yes</t>
  </si>
  <si>
    <t>monto_becsup_pc_dependency_final_inc_pc_10yes</t>
  </si>
  <si>
    <t>monto_becsup_pc_dependency_nso_inc_10yes</t>
  </si>
  <si>
    <t>monto_becsup_pc_dependency_linpobto__10yes</t>
  </si>
  <si>
    <t>monto_becsup_pc_dependency_linpobex__10yes</t>
  </si>
  <si>
    <t>monto_transesp_pc_beneficiaries__10</t>
  </si>
  <si>
    <t>monto_transesp_pc_benefits__10</t>
  </si>
  <si>
    <t>monto_transesp_pc_coverage__10</t>
  </si>
  <si>
    <t>monto_transesp_pc_mean__10</t>
  </si>
  <si>
    <t>monto_transesp_pc_dependency_gross_mkt_inc_pc_10yes</t>
  </si>
  <si>
    <t>monto_transesp_pc_dependency_net_mkt_income_pc_10yes</t>
  </si>
  <si>
    <t>monto_transesp_pc_dependency_net_mkt_incirp_pc_10yes</t>
  </si>
  <si>
    <t>monto_transesp_pc_dependency_net_mkt_inc_irpssc_pc_10yes</t>
  </si>
  <si>
    <t>monto_transesp_pc_dependency_dis_inc_pc_10yes</t>
  </si>
  <si>
    <t>monto_transesp_pc_dependency_cons_inc_pc_10yes</t>
  </si>
  <si>
    <t>monto_transesp_pc_dependency_cons_inc_ande_pc_10yes</t>
  </si>
  <si>
    <t>monto_transesp_pc_dependency_final_inc_pc_10yes</t>
  </si>
  <si>
    <t>monto_transesp_pc_dependency_nso_inc_10yes</t>
  </si>
  <si>
    <t>monto_transesp_pc_dependency_linpobto__10yes</t>
  </si>
  <si>
    <t>monto_transesp_pc_dependency_linpobex__10yes</t>
  </si>
  <si>
    <t>monto_transutil_pc_beneficiaries__10</t>
  </si>
  <si>
    <t>monto_transutil_pc_benefits__10</t>
  </si>
  <si>
    <t>monto_transutil_pc_coverage__10</t>
  </si>
  <si>
    <t>monto_transutil_pc_mean__10</t>
  </si>
  <si>
    <t>monto_transutil_pc_dependency_gross_mkt_inc_pc_10yes</t>
  </si>
  <si>
    <t>monto_transutil_pc_dependency_net_mkt_income_pc_10yes</t>
  </si>
  <si>
    <t>monto_transutil_pc_dependency_net_mkt_incirp_pc_10yes</t>
  </si>
  <si>
    <t>monto_transutil_pc_dependency_net_mkt_inc_irpssc_pc_10yes</t>
  </si>
  <si>
    <t>monto_transutil_pc_dependency_dis_inc_pc_10yes</t>
  </si>
  <si>
    <t>monto_transutil_pc_dependency_cons_inc_pc_10yes</t>
  </si>
  <si>
    <t>monto_transutil_pc_dependency_cons_inc_ande_pc_10yes</t>
  </si>
  <si>
    <t>monto_transutil_pc_dependency_final_inc_pc_10yes</t>
  </si>
  <si>
    <t>monto_transutil_pc_dependency_nso_inc_10yes</t>
  </si>
  <si>
    <t>monto_transutil_pc_dependency_linpobto__10yes</t>
  </si>
  <si>
    <t>monto_transutil_pc_dependency_linpobex__10yes</t>
  </si>
  <si>
    <t>monto_pyty1_pc_beneficiaries__10</t>
  </si>
  <si>
    <t>monto_pyty1_pc_benefits__10</t>
  </si>
  <si>
    <t>monto_pyty1_pc_coverage__10</t>
  </si>
  <si>
    <t>monto_pyty1_pc_mean__10</t>
  </si>
  <si>
    <t>monto_pyty2_pc_beneficiaries__10</t>
  </si>
  <si>
    <t>monto_pyty2_pc_benefits__10</t>
  </si>
  <si>
    <t>monto_pyty2_pc_coverage__10</t>
  </si>
  <si>
    <t>monto_pyty2_pc_mean__10</t>
  </si>
  <si>
    <t>monto_nangareko_pc_beneficiaries__10</t>
  </si>
  <si>
    <t>monto_nangareko_pc_benefits__10</t>
  </si>
  <si>
    <t>monto_nangareko_pc_coverage__10</t>
  </si>
  <si>
    <t>monto_nangareko_pc_mean__10</t>
  </si>
  <si>
    <t>saludpub_pc_beneficiaries__10</t>
  </si>
  <si>
    <t>saludpub_pc_benefits__10</t>
  </si>
  <si>
    <t>saludpub_pc_coverage__10</t>
  </si>
  <si>
    <t>saludpub_pc_mean__10</t>
  </si>
  <si>
    <t>saludpub_pc_dependency_gross_mkt_inc_pc_10yes</t>
  </si>
  <si>
    <t>saludpub_pc_dependency_net_mkt_income_pc_10yes</t>
  </si>
  <si>
    <t>saludpub_pc_dependency_net_mkt_incirp_pc_10yes</t>
  </si>
  <si>
    <t>saludpub_pc_dependency_net_mkt_inc_irpssc_pc_10yes</t>
  </si>
  <si>
    <t>saludpub_pc_dependency_dis_inc_pc_10yes</t>
  </si>
  <si>
    <t>saludpub_pc_dependency_cons_inc_pc_10yes</t>
  </si>
  <si>
    <t>saludpub_pc_dependency_cons_inc_ande_pc_10yes</t>
  </si>
  <si>
    <t>saludpub_pc_dependency_final_inc_pc_10yes</t>
  </si>
  <si>
    <t>saludpub_pc_dependency_nso_inc_10yes</t>
  </si>
  <si>
    <t>saludpub_pc_dependency_linpobto__10yes</t>
  </si>
  <si>
    <t>saludpub_pc_dependency_linpobex__10yes</t>
  </si>
  <si>
    <t>monto_isc_pc_dependency_gross_mkt_inc_pc_10yes</t>
  </si>
  <si>
    <t>monto_isc_pc_dependency_net_mkt_income_pc_10yes</t>
  </si>
  <si>
    <t>monto_isc_pc_dependency_net_mkt_incirp_pc_10yes</t>
  </si>
  <si>
    <t>monto_isc_pc_dependency_net_mkt_inc_irpssc_pc_10yes</t>
  </si>
  <si>
    <t>monto_isc_pc_dependency_dis_inc_pc_10yes</t>
  </si>
  <si>
    <t>monto_isc_pc_dependency_cons_inc_pc_10yes</t>
  </si>
  <si>
    <t>monto_isc_pc_dependency_cons_inc_ande_pc_10yes</t>
  </si>
  <si>
    <t>monto_isc_pc_dependency_final_inc_pc_10yes</t>
  </si>
  <si>
    <t>monto_isc_pc_dependency_nso_inc_10yes</t>
  </si>
  <si>
    <t>monto_isc_pc_dependency_linpobto__10yes</t>
  </si>
  <si>
    <t>monto_isc_pc_dependency_linpobex__10yes</t>
  </si>
  <si>
    <t>ssc_pc_beneficiaries__10</t>
  </si>
  <si>
    <t>ssc_pc_benefits__10</t>
  </si>
  <si>
    <t>ssc_pc_coverage__10</t>
  </si>
  <si>
    <t>ssc_pc_mean__10</t>
  </si>
  <si>
    <t>saludips_pc_beneficiaries__10</t>
  </si>
  <si>
    <t>saludips_pc_benefits__10</t>
  </si>
  <si>
    <t>saludips_pc_coverage__10</t>
  </si>
  <si>
    <t>saludips_pc_mean__10</t>
  </si>
  <si>
    <t>saludips_pc_dependency_gross_mkt_inc_pc_10yes</t>
  </si>
  <si>
    <t>saludips_pc_dependency_net_mkt_income_pc_10yes</t>
  </si>
  <si>
    <t>saludips_pc_dependency_net_mkt_incirp_pc_10yes</t>
  </si>
  <si>
    <t>saludips_pc_dependency_net_mkt_inc_irpssc_pc_10yes</t>
  </si>
  <si>
    <t>saludips_pc_dependency_dis_inc_pc_10yes</t>
  </si>
  <si>
    <t>saludips_pc_dependency_cons_inc_pc_10yes</t>
  </si>
  <si>
    <t>saludips_pc_dependency_cons_inc_ande_pc_10yes</t>
  </si>
  <si>
    <t>saludips_pc_dependency_final_inc_pc_10yes</t>
  </si>
  <si>
    <t>saludips_pc_dependency_nso_inc_10yes</t>
  </si>
  <si>
    <t>saludips_pc_dependency_linpobto__10yes</t>
  </si>
  <si>
    <t>saludips_pc_dependency_linpobex__10yes</t>
  </si>
  <si>
    <t>gross_mkt_inc_pc_benefits__10</t>
  </si>
  <si>
    <t>gross_mkt_inc_pc_coverage__10</t>
  </si>
  <si>
    <t>gross_mkt_inc_pc_mean__10</t>
  </si>
  <si>
    <t>gross_mkt_inc_pc_dependency_gross_mkt_inc_pc_10yes</t>
  </si>
  <si>
    <t>gross_mkt_inc_pc_dependency_net_mkt_income_pc_10yes</t>
  </si>
  <si>
    <t>gross_mkt_inc_pc_dependency_net_mkt_incirp_pc_10yes</t>
  </si>
  <si>
    <t>gross_mkt_inc_pc_dependency_net_mkt_inc_irpssc_pc_10yes</t>
  </si>
  <si>
    <t>gross_mkt_inc_pc_dependency_dis_inc_pc_10yes</t>
  </si>
  <si>
    <t>gross_mkt_inc_pc_dependency_cons_inc_pc_10yes</t>
  </si>
  <si>
    <t>gross_mkt_inc_pc_dependency_cons_inc_ande_pc_10yes</t>
  </si>
  <si>
    <t>gross_mkt_inc_pc_dependency_final_inc_pc_10yes</t>
  </si>
  <si>
    <t>gross_mkt_inc_pc_dependency_nso_inc_10yes</t>
  </si>
  <si>
    <t>gross_mkt_inc_pc_dependency_linpobto__10yes</t>
  </si>
  <si>
    <t>gross_mkt_inc_pc_fgt0_linpobto__10</t>
  </si>
  <si>
    <t>gross_mkt_inc_pc_fgt1_linpobto__10</t>
  </si>
  <si>
    <t>gross_mkt_inc_pc_fgt2_linpobto__10</t>
  </si>
  <si>
    <t>gross_mkt_inc_pc_dependency_linpobex__10yes</t>
  </si>
  <si>
    <t>gross_mkt_inc_pc_fgt0_linpobex__10</t>
  </si>
  <si>
    <t>gross_mkt_inc_pc_fgt1_linpobex__10</t>
  </si>
  <si>
    <t>gross_mkt_inc_pc_fgt2_linpobex__10</t>
  </si>
  <si>
    <t>net_mkt_income_pc_benefits__10</t>
  </si>
  <si>
    <t>net_mkt_income_pc_coverage__10</t>
  </si>
  <si>
    <t>net_mkt_income_pc_mean__10</t>
  </si>
  <si>
    <t>net_mkt_income_pc_dependency_gross_mkt_inc_pc_10yes</t>
  </si>
  <si>
    <t>net_mkt_income_pc_dependency_net_mkt_income_pc_10yes</t>
  </si>
  <si>
    <t>net_mkt_income_pc_dependency_net_mkt_incirp_pc_10yes</t>
  </si>
  <si>
    <t>net_mkt_income_pc_dependency_net_mkt_inc_irpssc_pc_10yes</t>
  </si>
  <si>
    <t>net_mkt_income_pc_dependency_dis_inc_pc_10yes</t>
  </si>
  <si>
    <t>net_mkt_income_pc_dependency_cons_inc_pc_10yes</t>
  </si>
  <si>
    <t>net_mkt_income_pc_dependency_cons_inc_ande_pc_10yes</t>
  </si>
  <si>
    <t>net_mkt_income_pc_dependency_final_inc_pc_10yes</t>
  </si>
  <si>
    <t>net_mkt_income_pc_dependency_nso_inc_10yes</t>
  </si>
  <si>
    <t>net_mkt_income_pc_dependency_linpobto__10yes</t>
  </si>
  <si>
    <t>net_mkt_income_pc_fgt0_linpobto__10</t>
  </si>
  <si>
    <t>net_mkt_income_pc_fgt1_linpobto__10</t>
  </si>
  <si>
    <t>net_mkt_income_pc_fgt2_linpobto__10</t>
  </si>
  <si>
    <t>net_mkt_income_pc_dependency_linpobex__10yes</t>
  </si>
  <si>
    <t>net_mkt_income_pc_fgt0_linpobex__10</t>
  </si>
  <si>
    <t>net_mkt_income_pc_fgt1_linpobex__10</t>
  </si>
  <si>
    <t>net_mkt_income_pc_fgt2_linpobex__10</t>
  </si>
  <si>
    <t>net_mkt_incirp_pc_benefits__10</t>
  </si>
  <si>
    <t>net_mkt_incirp_pc_coverage__10</t>
  </si>
  <si>
    <t>net_mkt_incirp_pc_mean__10</t>
  </si>
  <si>
    <t>net_mkt_incirp_pc_dependency_gross_mkt_inc_pc_10yes</t>
  </si>
  <si>
    <t>net_mkt_incirp_pc_dependency_net_mkt_income_pc_10yes</t>
  </si>
  <si>
    <t>net_mkt_incirp_pc_dependency_net_mkt_incirp_pc_10yes</t>
  </si>
  <si>
    <t>net_mkt_incirp_pc_dependency_net_mkt_inc_irpssc_pc_10yes</t>
  </si>
  <si>
    <t>net_mkt_incirp_pc_dependency_dis_inc_pc_10yes</t>
  </si>
  <si>
    <t>net_mkt_incirp_pc_dependency_cons_inc_pc_10yes</t>
  </si>
  <si>
    <t>net_mkt_incirp_pc_dependency_cons_inc_ande_pc_10yes</t>
  </si>
  <si>
    <t>net_mkt_incirp_pc_dependency_final_inc_pc_10yes</t>
  </si>
  <si>
    <t>net_mkt_incirp_pc_dependency_nso_inc_10yes</t>
  </si>
  <si>
    <t>net_mkt_incirp_pc_dependency_linpobto__10yes</t>
  </si>
  <si>
    <t>net_mkt_incirp_pc_fgt0_linpobto__10</t>
  </si>
  <si>
    <t>net_mkt_incirp_pc_fgt1_linpobto__10</t>
  </si>
  <si>
    <t>net_mkt_incirp_pc_fgt2_linpobto__10</t>
  </si>
  <si>
    <t>net_mkt_incirp_pc_dependency_linpobex__10yes</t>
  </si>
  <si>
    <t>net_mkt_incirp_pc_fgt0_linpobex__10</t>
  </si>
  <si>
    <t>net_mkt_incirp_pc_fgt1_linpobex__10</t>
  </si>
  <si>
    <t>net_mkt_incirp_pc_fgt2_linpobex__10</t>
  </si>
  <si>
    <t>net_mkt_inc_irpssc_pc_benefits__10</t>
  </si>
  <si>
    <t>net_mkt_inc_irpssc_pc_coverage__10</t>
  </si>
  <si>
    <t>net_mkt_inc_irpssc_pc_mean__10</t>
  </si>
  <si>
    <t>net_mkt_inc_irpssc_pc_dependency_gross_mkt_inc_pc_10yes</t>
  </si>
  <si>
    <t>net_mkt_inc_irpssc_pc_dependency_net_mkt_income_pc_10yes</t>
  </si>
  <si>
    <t>net_mkt_inc_irpssc_pc_dependency_net_mkt_incirp_pc_10yes</t>
  </si>
  <si>
    <t>net_mkt_inc_irpssc_pc_dependency_net_mkt_inc_irpssc_pc_10yes</t>
  </si>
  <si>
    <t>net_mkt_inc_irpssc_pc_dependency_dis_inc_pc_10yes</t>
  </si>
  <si>
    <t>net_mkt_inc_irpssc_pc_dependency_cons_inc_pc_10yes</t>
  </si>
  <si>
    <t>net_mkt_inc_irpssc_pc_dependency_cons_inc_ande_pc_10yes</t>
  </si>
  <si>
    <t>net_mkt_inc_irpssc_pc_dependency_final_inc_pc_10yes</t>
  </si>
  <si>
    <t>net_mkt_inc_irpssc_pc_dependency_nso_inc_10yes</t>
  </si>
  <si>
    <t>net_mkt_inc_irpssc_pc_dependency_linpobto__10yes</t>
  </si>
  <si>
    <t>net_mkt_inc_irpssc_pc_fgt0_linpobto__10</t>
  </si>
  <si>
    <t>net_mkt_inc_irpssc_pc_fgt1_linpobto__10</t>
  </si>
  <si>
    <t>net_mkt_inc_irpssc_pc_fgt2_linpobto__10</t>
  </si>
  <si>
    <t>net_mkt_inc_irpssc_pc_dependency_linpobex__10yes</t>
  </si>
  <si>
    <t>net_mkt_inc_irpssc_pc_fgt0_linpobex__10</t>
  </si>
  <si>
    <t>net_mkt_inc_irpssc_pc_fgt1_linpobex__10</t>
  </si>
  <si>
    <t>net_mkt_inc_irpssc_pc_fgt2_linpobex__10</t>
  </si>
  <si>
    <t>dis_inc_pc_benefits__10</t>
  </si>
  <si>
    <t>dis_inc_pc_coverage__10</t>
  </si>
  <si>
    <t>dis_inc_pc_mean__10</t>
  </si>
  <si>
    <t>dis_inc_pc_dependency_gross_mkt_inc_pc_10yes</t>
  </si>
  <si>
    <t>dis_inc_pc_dependency_net_mkt_income_pc_10yes</t>
  </si>
  <si>
    <t>dis_inc_pc_dependency_net_mkt_incirp_pc_10yes</t>
  </si>
  <si>
    <t>dis_inc_pc_dependency_net_mkt_inc_irpssc_pc_10yes</t>
  </si>
  <si>
    <t>dis_inc_pc_dependency_dis_inc_pc_10yes</t>
  </si>
  <si>
    <t>dis_inc_pc_dependency_cons_inc_pc_10yes</t>
  </si>
  <si>
    <t>dis_inc_pc_dependency_cons_inc_ande_pc_10yes</t>
  </si>
  <si>
    <t>dis_inc_pc_dependency_final_inc_pc_10yes</t>
  </si>
  <si>
    <t>dis_inc_pc_dependency_nso_inc_10yes</t>
  </si>
  <si>
    <t>dis_inc_pc_dependency_linpobto__10yes</t>
  </si>
  <si>
    <t>dis_inc_pc_fgt0_linpobto__10</t>
  </si>
  <si>
    <t>dis_inc_pc_fgt1_linpobto__10</t>
  </si>
  <si>
    <t>dis_inc_pc_fgt2_linpobto__10</t>
  </si>
  <si>
    <t>dis_inc_pc_dependency_linpobex__10yes</t>
  </si>
  <si>
    <t>dis_inc_pc_fgt0_linpobex__10</t>
  </si>
  <si>
    <t>dis_inc_pc_fgt1_linpobex__10</t>
  </si>
  <si>
    <t>dis_inc_pc_fgt2_linpobex__10</t>
  </si>
  <si>
    <t>cons_inc_pc_benefits__10</t>
  </si>
  <si>
    <t>cons_inc_pc_coverage__10</t>
  </si>
  <si>
    <t>cons_inc_pc_mean__10</t>
  </si>
  <si>
    <t>cons_inc_pc_dependency_gross_mkt_inc_pc_10yes</t>
  </si>
  <si>
    <t>cons_inc_pc_dependency_net_mkt_income_pc_10yes</t>
  </si>
  <si>
    <t>cons_inc_pc_dependency_net_mkt_incirp_pc_10yes</t>
  </si>
  <si>
    <t>cons_inc_pc_dependency_net_mkt_inc_irpssc_pc_10yes</t>
  </si>
  <si>
    <t>cons_inc_pc_dependency_dis_inc_pc_10yes</t>
  </si>
  <si>
    <t>cons_inc_pc_dependency_cons_inc_pc_10yes</t>
  </si>
  <si>
    <t>cons_inc_pc_dependency_cons_inc_ande_pc_10yes</t>
  </si>
  <si>
    <t>cons_inc_pc_dependency_final_inc_pc_10yes</t>
  </si>
  <si>
    <t>cons_inc_pc_dependency_nso_inc_10yes</t>
  </si>
  <si>
    <t>cons_inc_pc_dependency_linpobto__10yes</t>
  </si>
  <si>
    <t>cons_inc_pc_fgt0_linpobto__10</t>
  </si>
  <si>
    <t>cons_inc_pc_fgt1_linpobto__10</t>
  </si>
  <si>
    <t>cons_inc_pc_fgt2_linpobto__10</t>
  </si>
  <si>
    <t>cons_inc_pc_dependency_linpobex__10yes</t>
  </si>
  <si>
    <t>cons_inc_pc_fgt0_linpobex__10</t>
  </si>
  <si>
    <t>cons_inc_pc_fgt1_linpobex__10</t>
  </si>
  <si>
    <t>cons_inc_pc_fgt2_linpobex__10</t>
  </si>
  <si>
    <t>cons_inc_ande_pc_benefits__10</t>
  </si>
  <si>
    <t>cons_inc_ande_pc_coverage__10</t>
  </si>
  <si>
    <t>cons_inc_ande_pc_mean__10</t>
  </si>
  <si>
    <t>cons_inc_ande_pc_dependency_gross_mkt_inc_pc_10yes</t>
  </si>
  <si>
    <t>cons_inc_ande_pc_dependency_net_mkt_income_pc_10yes</t>
  </si>
  <si>
    <t>cons_inc_ande_pc_dependency_net_mkt_incirp_pc_10yes</t>
  </si>
  <si>
    <t>cons_inc_ande_pc_dependency_net_mkt_inc_irpssc_pc_10yes</t>
  </si>
  <si>
    <t>cons_inc_ande_pc_dependency_dis_inc_pc_10yes</t>
  </si>
  <si>
    <t>cons_inc_ande_pc_dependency_cons_inc_pc_10yes</t>
  </si>
  <si>
    <t>cons_inc_ande_pc_dependency_cons_inc_ande_pc_10yes</t>
  </si>
  <si>
    <t>cons_inc_ande_pc_dependency_final_inc_pc_10yes</t>
  </si>
  <si>
    <t>cons_inc_ande_pc_dependency_nso_inc_10yes</t>
  </si>
  <si>
    <t>cons_inc_ande_pc_dependency_linpobto__10yes</t>
  </si>
  <si>
    <t>cons_inc_ande_pc_fgt0_linpobto__10</t>
  </si>
  <si>
    <t>cons_inc_ande_pc_fgt1_linpobto__10</t>
  </si>
  <si>
    <t>cons_inc_ande_pc_fgt2_linpobto__10</t>
  </si>
  <si>
    <t>cons_inc_ande_pc_dependency_linpobex__10yes</t>
  </si>
  <si>
    <t>cons_inc_ande_pc_fgt0_linpobex__10</t>
  </si>
  <si>
    <t>cons_inc_ande_pc_fgt1_linpobex__10</t>
  </si>
  <si>
    <t>cons_inc_ande_pc_fgt2_linpobex__10</t>
  </si>
  <si>
    <t>final_inc_pc_benefits__10</t>
  </si>
  <si>
    <t>final_inc_pc_coverage__10</t>
  </si>
  <si>
    <t>final_inc_pc_mean__10</t>
  </si>
  <si>
    <t>final_inc_pc_dependency_gross_mkt_inc_pc_10yes</t>
  </si>
  <si>
    <t>final_inc_pc_dependency_net_mkt_income_pc_10yes</t>
  </si>
  <si>
    <t>final_inc_pc_dependency_net_mkt_incirp_pc_10yes</t>
  </si>
  <si>
    <t>final_inc_pc_dependency_net_mkt_inc_irpssc_pc_10yes</t>
  </si>
  <si>
    <t>final_inc_pc_dependency_dis_inc_pc_10yes</t>
  </si>
  <si>
    <t>final_inc_pc_dependency_cons_inc_pc_10yes</t>
  </si>
  <si>
    <t>final_inc_pc_dependency_cons_inc_ande_pc_10yes</t>
  </si>
  <si>
    <t>final_inc_pc_dependency_final_inc_pc_10yes</t>
  </si>
  <si>
    <t>final_inc_pc_dependency_nso_inc_10yes</t>
  </si>
  <si>
    <t>final_inc_pc_dependency_linpobto__10yes</t>
  </si>
  <si>
    <t>final_inc_pc_fgt0_linpobto__10</t>
  </si>
  <si>
    <t>final_inc_pc_fgt1_linpobto__10</t>
  </si>
  <si>
    <t>final_inc_pc_fgt2_linpobto__10</t>
  </si>
  <si>
    <t>final_inc_pc_dependency_linpobex__10yes</t>
  </si>
  <si>
    <t>final_inc_pc_fgt0_linpobex__10</t>
  </si>
  <si>
    <t>final_inc_pc_fgt1_linpobex__10</t>
  </si>
  <si>
    <t>final_inc_pc_fgt2_linpobex__10</t>
  </si>
  <si>
    <t>nso_inc_benefits__10</t>
  </si>
  <si>
    <t>nso_inc_coverage__10</t>
  </si>
  <si>
    <t>nso_inc_mean__10</t>
  </si>
  <si>
    <t>nso_inc_dependency_gross_mkt_inc_pc_10yes</t>
  </si>
  <si>
    <t>nso_inc_dependency_net_mkt_income_pc_10yes</t>
  </si>
  <si>
    <t>nso_inc_dependency_net_mkt_incirp_pc_10yes</t>
  </si>
  <si>
    <t>nso_inc_dependency_net_mkt_inc_irpssc_pc_10yes</t>
  </si>
  <si>
    <t>nso_inc_dependency_dis_inc_pc_10yes</t>
  </si>
  <si>
    <t>nso_inc_dependency_cons_inc_pc_10yes</t>
  </si>
  <si>
    <t>nso_inc_dependency_cons_inc_ande_pc_10yes</t>
  </si>
  <si>
    <t>nso_inc_dependency_final_inc_pc_10yes</t>
  </si>
  <si>
    <t>nso_inc_dependency_nso_inc_10yes</t>
  </si>
  <si>
    <t>nso_inc_dependency_linpobto__10yes</t>
  </si>
  <si>
    <t>nso_inc_fgt0_linpobto__10</t>
  </si>
  <si>
    <t>nso_inc_fgt1_linpobto__10</t>
  </si>
  <si>
    <t>nso_inc_fgt2_linpobto__10</t>
  </si>
  <si>
    <t>nso_inc_dependency_linpobex__10yes</t>
  </si>
  <si>
    <t>nso_inc_fgt0_linpobex__10</t>
  </si>
  <si>
    <t>nso_inc_fgt1_linpobex__10</t>
  </si>
  <si>
    <t>nso_inc_fgt2_linpobex__10</t>
  </si>
  <si>
    <t>ssc_pc_dependency_gross_mkt_inc_pc_10yes</t>
  </si>
  <si>
    <t>ssc_pc_dependency_net_mkt_income_pc_10yes</t>
  </si>
  <si>
    <t>ssc_pc_dependency_net_mkt_incirp_pc_10yes</t>
  </si>
  <si>
    <t>ssc_pc_dependency_net_mkt_inc_irpssc_pc_10yes</t>
  </si>
  <si>
    <t>ssc_pc_dependency_dis_inc_pc_10yes</t>
  </si>
  <si>
    <t>ssc_pc_dependency_cons_inc_pc_10yes</t>
  </si>
  <si>
    <t>ssc_pc_dependency_cons_inc_ande_pc_10yes</t>
  </si>
  <si>
    <t>ssc_pc_dependency_final_inc_pc_10yes</t>
  </si>
  <si>
    <t>ssc_pc_dependency_nso_inc_10yes</t>
  </si>
  <si>
    <t>ssc_pc_dependency_linpobto__10yes</t>
  </si>
  <si>
    <t>ssc_pc_dependency_linpobex__10yes</t>
  </si>
  <si>
    <t>poverty_ande_fgt0_linpobto__10</t>
  </si>
  <si>
    <t>poverty_ande_fgt1_linpobto__10</t>
  </si>
  <si>
    <t>poverty_ande_fgt2_linpobto__10</t>
  </si>
  <si>
    <t>poverty_ande_fgt0_linpobex__10</t>
  </si>
  <si>
    <t>poverty_ande_fgt1_linpobex__10</t>
  </si>
  <si>
    <t>poverty_ande_fgt2_linpobex__10</t>
  </si>
  <si>
    <t>inc_labor_tax_pc_fgt0_linpobto__10</t>
  </si>
  <si>
    <t>inc_labor_tax_pc_fgt1_linpobto__10</t>
  </si>
  <si>
    <t>inc_labor_tax_pc_fgt2_linpobto__10</t>
  </si>
  <si>
    <t>inc_labor_tax_pc_fgt0_linpobex__10</t>
  </si>
  <si>
    <t>inc_labor_tax_pc_fgt1_linpobex__10</t>
  </si>
  <si>
    <t>inc_labor_tax_pc_fgt2_linpobex__10</t>
  </si>
  <si>
    <t>inc_tot_deduction_taken_pc_fgt0_linpobto__10</t>
  </si>
  <si>
    <t>inc_tot_deduction_taken_pc_fgt1_linpobto__10</t>
  </si>
  <si>
    <t>inc_tot_deduction_taken_pc_fgt2_linpobto__10</t>
  </si>
  <si>
    <t>inc_tot_deduction_taken_pc_fgt0_linpobex__10</t>
  </si>
  <si>
    <t>inc_tot_deduction_taken_pc_fgt1_linpobex__10</t>
  </si>
  <si>
    <t>inc_tot_deduction_taken_pc_fgt2_linpobex__10</t>
  </si>
  <si>
    <t>inc_monto_iva_pc_fgt0_linpobto__10</t>
  </si>
  <si>
    <t>inc_monto_iva_pc_fgt1_linpobto__10</t>
  </si>
  <si>
    <t>inc_monto_iva_pc_fgt2_linpobto__10</t>
  </si>
  <si>
    <t>inc_monto_iva_pc_fgt0_linpobex__10</t>
  </si>
  <si>
    <t>inc_monto_iva_pc_fgt1_linpobex__10</t>
  </si>
  <si>
    <t>inc_monto_iva_pc_fgt2_linpobex__10</t>
  </si>
  <si>
    <t>inc_monto_isc_pc_fgt0_linpobto__10</t>
  </si>
  <si>
    <t>inc_monto_isc_pc_fgt1_linpobto__10</t>
  </si>
  <si>
    <t>inc_monto_isc_pc_fgt2_linpobto__10</t>
  </si>
  <si>
    <t>inc_monto_isc_pc_fgt0_linpobex__10</t>
  </si>
  <si>
    <t>inc_monto_isc_pc_fgt1_linpobex__10</t>
  </si>
  <si>
    <t>inc_monto_isc_pc_fgt2_linpobex__10</t>
  </si>
  <si>
    <t>inc_ssc_pc_fgt0_linpobto__10</t>
  </si>
  <si>
    <t>inc_ssc_pc_fgt1_linpobto__10</t>
  </si>
  <si>
    <t>inc_ssc_pc_fgt2_linpobto__10</t>
  </si>
  <si>
    <t>inc_ssc_pc_fgt0_linpobex__10</t>
  </si>
  <si>
    <t>inc_ssc_pc_fgt1_linpobex__10</t>
  </si>
  <si>
    <t>inc_ssc_pc_fgt2_linpobex__10</t>
  </si>
  <si>
    <t>inc_uprod_tax_pc_fgt0_linpobto__10</t>
  </si>
  <si>
    <t>inc_uprod_tax_pc_fgt1_linpobto__10</t>
  </si>
  <si>
    <t>inc_uprod_tax_pc_fgt2_linpobto__10</t>
  </si>
  <si>
    <t>inc_uprod_tax_pc_fgt0_linpobex__10</t>
  </si>
  <si>
    <t>inc_uprod_tax_pc_fgt1_linpobex__10</t>
  </si>
  <si>
    <t>inc_uprod_tax_pc_fgt2_linpobex__10</t>
  </si>
  <si>
    <t>inc_tot_ire_pc_fgt0_linpobto__10</t>
  </si>
  <si>
    <t>inc_tot_ire_pc_fgt1_linpobto__10</t>
  </si>
  <si>
    <t>inc_tot_ire_pc_fgt2_linpobto__10</t>
  </si>
  <si>
    <t>inc_tot_ire_pc_fgt0_linpobex__10</t>
  </si>
  <si>
    <t>inc_tot_ire_pc_fgt1_linpobex__10</t>
  </si>
  <si>
    <t>inc_tot_ire_pc_fgt2_linpobex__10</t>
  </si>
  <si>
    <t>tot_ire_pc_beneficiaries__10</t>
  </si>
  <si>
    <t>tot_ire_pc_benefits__10</t>
  </si>
  <si>
    <t>tot_ire_pc_coverage__10</t>
  </si>
  <si>
    <t>tot_ire_pc_mean__10</t>
  </si>
  <si>
    <t>inc_monto_shock_pc_fgt0_linpobto__10</t>
  </si>
  <si>
    <t>inc_monto_shock_pc_fgt1_linpobto__10</t>
  </si>
  <si>
    <t>inc_monto_shock_pc_fgt2_linpobto__10</t>
  </si>
  <si>
    <t>inc_monto_shock_pc_fgt0_linpobex__10</t>
  </si>
  <si>
    <t>inc_monto_shock_pc_fgt1_linpobex__10</t>
  </si>
  <si>
    <t>inc_monto_shock_pc_fgt2_linpobex__10</t>
  </si>
  <si>
    <t>inc_monto_nafta_pc_fgt0_linpobto__10</t>
  </si>
  <si>
    <t>inc_monto_nafta_pc_fgt1_linpobto__10</t>
  </si>
  <si>
    <t>inc_monto_nafta_pc_fgt2_linpobto__10</t>
  </si>
  <si>
    <t>inc_monto_nafta_pc_fgt0_linpobex__10</t>
  </si>
  <si>
    <t>inc_monto_nafta_pc_fgt1_linpobex__10</t>
  </si>
  <si>
    <t>inc_monto_nafta_pc_fgt2_linpobex__10</t>
  </si>
  <si>
    <t>inc_monto_shock_dir_pc_fgt0_linpobto__10</t>
  </si>
  <si>
    <t>inc_monto_shock_dir_pc_fgt1_linpobto__10</t>
  </si>
  <si>
    <t>inc_monto_shock_dir_pc_fgt2_linpobto__10</t>
  </si>
  <si>
    <t>inc_monto_shock_dir_pc_fgt0_linpobex__10</t>
  </si>
  <si>
    <t>inc_monto_shock_dir_pc_fgt1_linpobex__10</t>
  </si>
  <si>
    <t>inc_monto_shock_dir_pc_fgt2_linpobex__10</t>
  </si>
  <si>
    <t>inc_monto_shock_indir_pc_fgt0_linpobto__10</t>
  </si>
  <si>
    <t>inc_monto_shock_indir_pc_fgt1_linpobto__10</t>
  </si>
  <si>
    <t>inc_monto_shock_indir_pc_fgt2_linpobto__10</t>
  </si>
  <si>
    <t>inc_monto_shock_indir_pc_fgt0_linpobex__10</t>
  </si>
  <si>
    <t>inc_monto_shock_indir_pc_fgt1_linpobex__10</t>
  </si>
  <si>
    <t>inc_monto_shock_indir_pc_fgt2_linpobex__10</t>
  </si>
  <si>
    <t>inc_dividendo_tax_pc_fgt0_linpobto__10</t>
  </si>
  <si>
    <t>inc_dividendo_tax_pc_fgt1_linpobto__10</t>
  </si>
  <si>
    <t>inc_dividendo_tax_pc_fgt2_linpobto__10</t>
  </si>
  <si>
    <t>inc_dividendo_tax_pc_fgt0_linpobex__10</t>
  </si>
  <si>
    <t>inc_dividendo_tax_pc_fgt1_linpobex__10</t>
  </si>
  <si>
    <t>inc_dividendo_tax_pc_fgt2_linpobex__10</t>
  </si>
  <si>
    <t>inc_alquiler_tax_pc_fgt0_linpobto__10</t>
  </si>
  <si>
    <t>inc_alquiler_tax_pc_fgt1_linpobto__10</t>
  </si>
  <si>
    <t>inc_alquiler_tax_pc_fgt2_linpobto__10</t>
  </si>
  <si>
    <t>inc_alquiler_tax_pc_fgt0_linpobex__10</t>
  </si>
  <si>
    <t>inc_alquiler_tax_pc_fgt1_linpobex__10</t>
  </si>
  <si>
    <t>inc_alquiler_tax_pc_fgt2_linpobex__10</t>
  </si>
  <si>
    <t>inc_tot_pit_pc_fgt0_linpobto__10</t>
  </si>
  <si>
    <t>inc_tot_pit_pc_fgt1_linpobto__10</t>
  </si>
  <si>
    <t>inc_tot_pit_pc_fgt2_linpobto__10</t>
  </si>
  <si>
    <t>inc_tot_pit_pc_fgt0_linpobex__10</t>
  </si>
  <si>
    <t>inc_tot_pit_pc_fgt1_linpobex__10</t>
  </si>
  <si>
    <t>inc_tot_pit_pc_fgt2_linpobex__10</t>
  </si>
  <si>
    <t>inc_tot_dit_pc_fgt0_linpobto__10</t>
  </si>
  <si>
    <t>inc_tot_dit_pc_fgt1_linpobto__10</t>
  </si>
  <si>
    <t>inc_tot_dit_pc_fgt2_linpobto__10</t>
  </si>
  <si>
    <t>inc_tot_dit_pc_fgt0_linpobex__10</t>
  </si>
  <si>
    <t>inc_tot_dit_pc_fgt1_linpobex__10</t>
  </si>
  <si>
    <t>inc_tot_dit_pc_fgt2_linpobex__10</t>
  </si>
  <si>
    <t>inc_tot_dit_corp_pc_fgt0_linpobto__10</t>
  </si>
  <si>
    <t>inc_tot_dit_corp_pc_fgt1_linpobto__10</t>
  </si>
  <si>
    <t>inc_tot_dit_corp_pc_fgt2_linpobto__10</t>
  </si>
  <si>
    <t>inc_tot_dit_corp_pc_fgt0_linpobex__10</t>
  </si>
  <si>
    <t>inc_tot_dit_corp_pc_fgt1_linpobex__10</t>
  </si>
  <si>
    <t>inc_tot_dit_corp_pc_fgt2_linpobex__10</t>
  </si>
  <si>
    <t>inc_iragro_pc_fgt0_linpobto__10</t>
  </si>
  <si>
    <t>inc_iragro_pc_fgt1_linpobto__10</t>
  </si>
  <si>
    <t>inc_iragro_pc_fgt2_linpobto__10</t>
  </si>
  <si>
    <t>inc_iragro_pc_fgt0_linpobex__10</t>
  </si>
  <si>
    <t>inc_iragro_pc_fgt1_linpobex__10</t>
  </si>
  <si>
    <t>inc_iragro_pc_fgt2_linpobex__10</t>
  </si>
  <si>
    <t>tot_ire_pc_dependency_gross_mkt_inc_pc_10yes</t>
  </si>
  <si>
    <t>tot_ire_pc_dependency_net_mkt_income_pc_10yes</t>
  </si>
  <si>
    <t>tot_ire_pc_dependency_net_mkt_incirp_pc_10yes</t>
  </si>
  <si>
    <t>tot_ire_pc_dependency_net_mkt_inc_irpssc_pc_10yes</t>
  </si>
  <si>
    <t>tot_ire_pc_dependency_dis_inc_pc_10yes</t>
  </si>
  <si>
    <t>tot_ire_pc_dependency_cons_inc_pc_10yes</t>
  </si>
  <si>
    <t>tot_ire_pc_dependency_cons_inc_ande_pc_10yes</t>
  </si>
  <si>
    <t>tot_ire_pc_dependency_final_inc_pc_10yes</t>
  </si>
  <si>
    <t>tot_ire_pc_dependency_nso_inc_10yes</t>
  </si>
  <si>
    <t>tot_ire_pc_dependency_linpobto__10yes</t>
  </si>
  <si>
    <t>tot_ire_pc_dependency_linpobex__10yes</t>
  </si>
  <si>
    <t>monto_shock_pc_beneficiaries__10</t>
  </si>
  <si>
    <t>monto_shock_pc_benefits__10</t>
  </si>
  <si>
    <t>monto_shock_pc_coverage__10</t>
  </si>
  <si>
    <t>monto_shock_pc_mean__10</t>
  </si>
  <si>
    <t>inc_iracis_pc_fgt0_linpobto__10</t>
  </si>
  <si>
    <t>inc_iracis_pc_fgt1_linpobto__10</t>
  </si>
  <si>
    <t>inc_iracis_pc_fgt2_linpobto__10</t>
  </si>
  <si>
    <t>inc_iracis_pc_fgt0_linpobex__10</t>
  </si>
  <si>
    <t>inc_iracis_pc_fgt1_linpobex__10</t>
  </si>
  <si>
    <t>inc_iracis_pc_fgt2_linpobex__10</t>
  </si>
  <si>
    <t>inc_irpc_pc_fgt0_linpobto__10</t>
  </si>
  <si>
    <t>inc_irpc_pc_fgt1_linpobto__10</t>
  </si>
  <si>
    <t>inc_irpc_pc_fgt2_linpobto__10</t>
  </si>
  <si>
    <t>inc_irpc_pc_fgt0_linpobex__10</t>
  </si>
  <si>
    <t>inc_irpc_pc_fgt1_linpobex__10</t>
  </si>
  <si>
    <t>inc_irpc_pc_fgt2_linpobex__10</t>
  </si>
  <si>
    <t>inc_tekopora_inc_pc_fgt0_linpobto__10</t>
  </si>
  <si>
    <t>inc_tekopora_inc_pc_fgt1_linpobto__10</t>
  </si>
  <si>
    <t>inc_tekopora_inc_pc_fgt2_linpobto__10</t>
  </si>
  <si>
    <t>inc_tekopora_inc_pc_fgt0_linpobex__10</t>
  </si>
  <si>
    <t>inc_tekopora_inc_pc_fgt1_linpobex__10</t>
  </si>
  <si>
    <t>inc_tekopora_inc_pc_fgt2_linpobex__10</t>
  </si>
  <si>
    <t>inc_famassist_inc_pc_fgt0_linpobto__10</t>
  </si>
  <si>
    <t>inc_famassist_inc_pc_fgt1_linpobto__10</t>
  </si>
  <si>
    <t>inc_famassist_inc_pc_fgt2_linpobto__10</t>
  </si>
  <si>
    <t>inc_famassist_inc_pc_fgt0_linpobex__10</t>
  </si>
  <si>
    <t>inc_famassist_inc_pc_fgt1_linpobex__10</t>
  </si>
  <si>
    <t>inc_famassist_inc_pc_fgt2_linpobex__10</t>
  </si>
  <si>
    <t>inc_adulto_inc_pc_fgt0_linpobto__10</t>
  </si>
  <si>
    <t>inc_adulto_inc_pc_fgt1_linpobto__10</t>
  </si>
  <si>
    <t>inc_adulto_inc_pc_fgt2_linpobto__10</t>
  </si>
  <si>
    <t>inc_adulto_inc_pc_fgt0_linpobex__10</t>
  </si>
  <si>
    <t>inc_adulto_inc_pc_fgt1_linpobex__10</t>
  </si>
  <si>
    <t>inc_adulto_inc_pc_fgt2_linpobex__10</t>
  </si>
  <si>
    <t>inc_agtrans_inc_pc_fgt0_linpobto__10</t>
  </si>
  <si>
    <t>inc_agtrans_inc_pc_fgt1_linpobto__10</t>
  </si>
  <si>
    <t>inc_agtrans_inc_pc_fgt2_linpobto__10</t>
  </si>
  <si>
    <t>inc_agtrans_inc_pc_fgt0_linpobex__10</t>
  </si>
  <si>
    <t>inc_agtrans_inc_pc_fgt1_linpobex__10</t>
  </si>
  <si>
    <t>inc_agtrans_inc_pc_fgt2_linpobex__10</t>
  </si>
  <si>
    <t>inc_elec_sub_pc_fgt0_linpobto__10</t>
  </si>
  <si>
    <t>inc_elec_sub_pc_fgt1_linpobto__10</t>
  </si>
  <si>
    <t>inc_elec_sub_pc_fgt2_linpobto__10</t>
  </si>
  <si>
    <t>inc_elec_sub_pc_fgt0_linpobex__10</t>
  </si>
  <si>
    <t>inc_elec_sub_pc_fgt1_linpobex__10</t>
  </si>
  <si>
    <t>inc_elec_sub_pc_fgt2_linpobex__10</t>
  </si>
  <si>
    <t>inc_transporte_sub_pc_fgt0_linpobto__10</t>
  </si>
  <si>
    <t>inc_transporte_sub_pc_fgt1_linpobto__10</t>
  </si>
  <si>
    <t>inc_transporte_sub_pc_fgt2_linpobto__10</t>
  </si>
  <si>
    <t>inc_transporte_sub_pc_fgt0_linpobex__10</t>
  </si>
  <si>
    <t>inc_transporte_sub_pc_fgt1_linpobex__10</t>
  </si>
  <si>
    <t>inc_transporte_sub_pc_fgt2_linpobex__10</t>
  </si>
  <si>
    <t>inc_senavitat_sub_pc_fgt0_linpobto__10</t>
  </si>
  <si>
    <t>inc_senavitat_sub_pc_fgt1_linpobto__10</t>
  </si>
  <si>
    <t>inc_senavitat_sub_pc_fgt2_linpobto__10</t>
  </si>
  <si>
    <t>inc_senavitat_sub_pc_fgt0_linpobex__10</t>
  </si>
  <si>
    <t>inc_senavitat_sub_pc_fgt1_linpobex__10</t>
  </si>
  <si>
    <t>inc_senavitat_sub_pc_fgt2_linpobex__10</t>
  </si>
  <si>
    <t>inc_becas_pc_fgt0_linpobto__10</t>
  </si>
  <si>
    <t>inc_becas_pc_fgt1_linpobto__10</t>
  </si>
  <si>
    <t>inc_becas_pc_fgt2_linpobto__10</t>
  </si>
  <si>
    <t>inc_becas_pc_fgt0_linpobex__10</t>
  </si>
  <si>
    <t>inc_becas_pc_fgt1_linpobex__10</t>
  </si>
  <si>
    <t>inc_becas_pc_fgt2_linpobex__10</t>
  </si>
  <si>
    <t>monto_nafta_pc_beneficiaries__10</t>
  </si>
  <si>
    <t>monto_nafta_pc_benefits__10</t>
  </si>
  <si>
    <t>monto_nafta_pc_coverage__10</t>
  </si>
  <si>
    <t>monto_nafta_pc_mean__10</t>
  </si>
  <si>
    <t>inc_edupubpreesc_pc_fgt0_linpobto__10</t>
  </si>
  <si>
    <t>inc_edupubpreesc_pc_fgt1_linpobto__10</t>
  </si>
  <si>
    <t>inc_edupubpreesc_pc_fgt2_linpobto__10</t>
  </si>
  <si>
    <t>inc_edupubpreesc_pc_fgt0_linpobex__10</t>
  </si>
  <si>
    <t>inc_edupubpreesc_pc_fgt1_linpobex__10</t>
  </si>
  <si>
    <t>inc_edupubpreesc_pc_fgt2_linpobex__10</t>
  </si>
  <si>
    <t>inc_edupubprim_pc_fgt0_linpobto__10</t>
  </si>
  <si>
    <t>inc_edupubprim_pc_fgt1_linpobto__10</t>
  </si>
  <si>
    <t>inc_edupubprim_pc_fgt2_linpobto__10</t>
  </si>
  <si>
    <t>inc_edupubprim_pc_fgt0_linpobex__10</t>
  </si>
  <si>
    <t>inc_edupubprim_pc_fgt1_linpobex__10</t>
  </si>
  <si>
    <t>inc_edupubprim_pc_fgt2_linpobex__10</t>
  </si>
  <si>
    <t>inc_edupubsec_pc_fgt0_linpobto__10</t>
  </si>
  <si>
    <t>inc_edupubsec_pc_fgt1_linpobto__10</t>
  </si>
  <si>
    <t>inc_edupubsec_pc_fgt2_linpobto__10</t>
  </si>
  <si>
    <t>inc_edupubsec_pc_fgt0_linpobex__10</t>
  </si>
  <si>
    <t>inc_edupubsec_pc_fgt1_linpobex__10</t>
  </si>
  <si>
    <t>inc_edupubsec_pc_fgt2_linpobex__10</t>
  </si>
  <si>
    <t>inc_edupubuni_pc_fgt0_linpobto__10</t>
  </si>
  <si>
    <t>inc_edupubuni_pc_fgt1_linpobto__10</t>
  </si>
  <si>
    <t>inc_edupubuni_pc_fgt2_linpobto__10</t>
  </si>
  <si>
    <t>inc_edupubuni_pc_fgt0_linpobex__10</t>
  </si>
  <si>
    <t>inc_edupubuni_pc_fgt1_linpobex__10</t>
  </si>
  <si>
    <t>inc_edupubuni_pc_fgt2_linpobex__10</t>
  </si>
  <si>
    <t>inc_transfood_pc_fgt0_linpobto__10</t>
  </si>
  <si>
    <t>inc_transfood_pc_fgt1_linpobto__10</t>
  </si>
  <si>
    <t>inc_transfood_pc_fgt2_linpobto__10</t>
  </si>
  <si>
    <t>inc_transfood_pc_fgt0_linpobex__10</t>
  </si>
  <si>
    <t>inc_transfood_pc_fgt1_linpobex__10</t>
  </si>
  <si>
    <t>inc_transfood_pc_fgt2_linpobex__10</t>
  </si>
  <si>
    <t>inc_transutil_pc_fgt0_linpobto__10</t>
  </si>
  <si>
    <t>inc_transutil_pc_fgt1_linpobto__10</t>
  </si>
  <si>
    <t>inc_transutil_pc_fgt2_linpobto__10</t>
  </si>
  <si>
    <t>inc_transutil_pc_fgt0_linpobex__10</t>
  </si>
  <si>
    <t>inc_transutil_pc_fgt1_linpobex__10</t>
  </si>
  <si>
    <t>inc_transutil_pc_fgt2_linpobex__10</t>
  </si>
  <si>
    <t>inc_adultomayor_uni_pc_fgt0_linpobto__10</t>
  </si>
  <si>
    <t>inc_adultomayor_uni_pc_fgt1_linpobto__10</t>
  </si>
  <si>
    <t>inc_adultomayor_uni_pc_fgt2_linpobto__10</t>
  </si>
  <si>
    <t>inc_adultomayor_uni_pc_fgt0_linpobex__10</t>
  </si>
  <si>
    <t>inc_adultomayor_uni_pc_fgt1_linpobex__10</t>
  </si>
  <si>
    <t>inc_adultomayor_uni_pc_fgt2_linpobex__10</t>
  </si>
  <si>
    <t>inc_monto_sub_andeFS_pc_pc_fgt0_linpobto__10</t>
  </si>
  <si>
    <t>inc_monto_sub_andeFS_pc_pc_fgt1_linpobto__10</t>
  </si>
  <si>
    <t>inc_monto_sub_andeFS_pc_pc_fgt2_linpobto__10</t>
  </si>
  <si>
    <t>inc_monto_sub_andeFS_pc_pc_fgt0_linpobex__10</t>
  </si>
  <si>
    <t>inc_monto_sub_andeFS_pc_pc_fgt1_linpobex__10</t>
  </si>
  <si>
    <t>inc_monto_sub_andeFS_pc_pc_fgt2_linpobex__10</t>
  </si>
  <si>
    <t>inc_monto_tekopora_pc_fgt0_linpobto__10</t>
  </si>
  <si>
    <t>inc_monto_tekopora_pc_fgt1_linpobto__10</t>
  </si>
  <si>
    <t>inc_monto_tekopora_pc_fgt2_linpobto__10</t>
  </si>
  <si>
    <t>inc_monto_tekopora_pc_fgt0_linpobex__10</t>
  </si>
  <si>
    <t>inc_monto_tekopora_pc_fgt1_linpobex__10</t>
  </si>
  <si>
    <t>inc_monto_tekopora_pc_fgt2_linpobex__10</t>
  </si>
  <si>
    <t>inc_monto_adulto_pc_fgt0_linpobto__10</t>
  </si>
  <si>
    <t>inc_monto_adulto_pc_fgt1_linpobto__10</t>
  </si>
  <si>
    <t>inc_monto_adulto_pc_fgt2_linpobto__10</t>
  </si>
  <si>
    <t>inc_monto_adulto_pc_fgt0_linpobex__10</t>
  </si>
  <si>
    <t>inc_monto_adulto_pc_fgt1_linpobex__10</t>
  </si>
  <si>
    <t>inc_monto_adulto_pc_fgt2_linpobex__10</t>
  </si>
  <si>
    <t>monto_nafta_pc_dependency_gross_mkt_inc_pc_10yes</t>
  </si>
  <si>
    <t>monto_nafta_pc_dependency_net_mkt_income_pc_10yes</t>
  </si>
  <si>
    <t>monto_nafta_pc_dependency_net_mkt_incirp_pc_10yes</t>
  </si>
  <si>
    <t>monto_nafta_pc_dependency_net_mkt_inc_irpssc_pc_10yes</t>
  </si>
  <si>
    <t>monto_nafta_pc_dependency_dis_inc_pc_10yes</t>
  </si>
  <si>
    <t>monto_nafta_pc_dependency_cons_inc_pc_10yes</t>
  </si>
  <si>
    <t>monto_nafta_pc_dependency_cons_inc_ande_pc_10yes</t>
  </si>
  <si>
    <t>monto_nafta_pc_dependency_final_inc_pc_10yes</t>
  </si>
  <si>
    <t>monto_nafta_pc_dependency_nso_inc_10yes</t>
  </si>
  <si>
    <t>monto_nafta_pc_dependency_linpobto__10yes</t>
  </si>
  <si>
    <t>monto_nafta_pc_dependency_linpobex__10yes</t>
  </si>
  <si>
    <t>gross_mkt_inc_pc_gini__.</t>
  </si>
  <si>
    <t>gross_mkt_inc_pc_theil__.</t>
  </si>
  <si>
    <t>poverty_ande_gini__.</t>
  </si>
  <si>
    <t>poverty_ande_theil__.</t>
  </si>
  <si>
    <t>inc_labor_tax_pc_gini__.</t>
  </si>
  <si>
    <t>inc_labor_tax_pc_theil__.</t>
  </si>
  <si>
    <t>inc_tot_deduction_taken_pc_gini__.</t>
  </si>
  <si>
    <t>inc_tot_deduction_taken_pc_theil__.</t>
  </si>
  <si>
    <t>inc_monto_iva_pc_gini__.</t>
  </si>
  <si>
    <t>inc_monto_iva_pc_theil__.</t>
  </si>
  <si>
    <t>inc_monto_isc_pc_gini__.</t>
  </si>
  <si>
    <t>inc_monto_isc_pc_theil__.</t>
  </si>
  <si>
    <t>inc_ssc_pc_gini__.</t>
  </si>
  <si>
    <t>inc_ssc_pc_theil__.</t>
  </si>
  <si>
    <t>inc_uprod_tax_pc_gini__.</t>
  </si>
  <si>
    <t>inc_uprod_tax_pc_theil__.</t>
  </si>
  <si>
    <t>inc_tot_ire_pc_gini__.</t>
  </si>
  <si>
    <t>inc_tot_ire_pc_theil__.</t>
  </si>
  <si>
    <t>inc_monto_shock_pc_gini__.</t>
  </si>
  <si>
    <t>inc_monto_shock_pc_theil__.</t>
  </si>
  <si>
    <t>inc_monto_nafta_pc_gini__.</t>
  </si>
  <si>
    <t>inc_monto_nafta_pc_theil__.</t>
  </si>
  <si>
    <t>net_mkt_income_pc_gini__.</t>
  </si>
  <si>
    <t>net_mkt_income_pc_theil__.</t>
  </si>
  <si>
    <t>inc_monto_shock_dir_pc_gini__.</t>
  </si>
  <si>
    <t>inc_monto_shock_dir_pc_theil__.</t>
  </si>
  <si>
    <t>inc_monto_shock_indir_pc_gini__.</t>
  </si>
  <si>
    <t>inc_monto_shock_indir_pc_theil__.</t>
  </si>
  <si>
    <t>inc_dividendo_tax_pc_gini__.</t>
  </si>
  <si>
    <t>inc_dividendo_tax_pc_theil__.</t>
  </si>
  <si>
    <t>inc_alquiler_tax_pc_gini__.</t>
  </si>
  <si>
    <t>inc_alquiler_tax_pc_theil__.</t>
  </si>
  <si>
    <t>inc_tot_pit_pc_gini__.</t>
  </si>
  <si>
    <t>inc_tot_pit_pc_theil__.</t>
  </si>
  <si>
    <t>inc_tot_dit_pc_gini__.</t>
  </si>
  <si>
    <t>inc_tot_dit_pc_theil__.</t>
  </si>
  <si>
    <t>inc_tot_dit_corp_pc_gini__.</t>
  </si>
  <si>
    <t>inc_tot_dit_corp_pc_theil__.</t>
  </si>
  <si>
    <t>inc_iragro_pc_gini__.</t>
  </si>
  <si>
    <t>inc_iragro_pc_theil__.</t>
  </si>
  <si>
    <t>inc_iracis_pc_gini__.</t>
  </si>
  <si>
    <t>inc_iracis_pc_theil__.</t>
  </si>
  <si>
    <t>inc_irpc_pc_gini__.</t>
  </si>
  <si>
    <t>inc_irpc_pc_theil__.</t>
  </si>
  <si>
    <t>net_mkt_incirp_pc_gini__.</t>
  </si>
  <si>
    <t>net_mkt_incirp_pc_theil__.</t>
  </si>
  <si>
    <t>inc_tekopora_inc_pc_gini__.</t>
  </si>
  <si>
    <t>inc_famassist_inc_pc_gini__.</t>
  </si>
  <si>
    <t>inc_adulto_inc_pc_gini__.</t>
  </si>
  <si>
    <t>inc_agtrans_inc_pc_gini__.</t>
  </si>
  <si>
    <t>inc_elec_sub_pc_gini__.</t>
  </si>
  <si>
    <t>inc_transporte_sub_pc_gini__.</t>
  </si>
  <si>
    <t>inc_senavitat_sub_pc_gini__.</t>
  </si>
  <si>
    <t>inc_becas_pc_gini__.</t>
  </si>
  <si>
    <t>inc_edupubpreesc_pc_gini__.</t>
  </si>
  <si>
    <t>inc_edupubprim_pc_gini__.</t>
  </si>
  <si>
    <t>net_mkt_inc_irpssc_pc_gini__.</t>
  </si>
  <si>
    <t>net_mkt_inc_irpssc_pc_theil__.</t>
  </si>
  <si>
    <t>inc_edupubsec_pc_gini__.</t>
  </si>
  <si>
    <t>inc_edupubuni_pc_gini__.</t>
  </si>
  <si>
    <t>inc_transfood_pc_gini__.</t>
  </si>
  <si>
    <t>inc_transutil_pc_gini__.</t>
  </si>
  <si>
    <t>inc_adultomayor_uni_pc_gini__.</t>
  </si>
  <si>
    <t>inc_monto_sub_andeFS_pc_pc_gini__.</t>
  </si>
  <si>
    <t>inc_monto_tekopora_pc_gini__.</t>
  </si>
  <si>
    <t>inc_monto_adulto_pc_gini__.</t>
  </si>
  <si>
    <t>inc_monto_becmed_pc_gini__.</t>
  </si>
  <si>
    <t>inc_monto_becsup_pc_gini__.</t>
  </si>
  <si>
    <t>dis_inc_pc_gini__.</t>
  </si>
  <si>
    <t>dis_inc_pc_theil__.</t>
  </si>
  <si>
    <t>inc_monto_transesp_pc_gini__.</t>
  </si>
  <si>
    <t>inc_monto_transutil_pc_gini__.</t>
  </si>
  <si>
    <t>inc_monto_pyty1_pc_gini__.</t>
  </si>
  <si>
    <t>inc_monto_pyty2_pc_gini__.</t>
  </si>
  <si>
    <t>inc_monto_nangareko_pc_gini__.</t>
  </si>
  <si>
    <t>inc_saludpub_pc_gini__.</t>
  </si>
  <si>
    <t>inc_saludips_pc_gini__.</t>
  </si>
  <si>
    <t>cons_inc_pc_gini__.</t>
  </si>
  <si>
    <t>cons_inc_pc_theil__.</t>
  </si>
  <si>
    <t>cons_inc_ande_pc_gini__.</t>
  </si>
  <si>
    <t>cons_inc_ande_pc_theil__.</t>
  </si>
  <si>
    <t>final_inc_pc_gini__.</t>
  </si>
  <si>
    <t>final_inc_pc_theil__.</t>
  </si>
  <si>
    <t>nso_inc_gini__.</t>
  </si>
  <si>
    <t>nso_inc_theil__.</t>
  </si>
  <si>
    <t>adulto_inc_pc_pc_netcash__1</t>
  </si>
  <si>
    <t>adultomayor_uni_pc_pc_netcash__1</t>
  </si>
  <si>
    <t>agtrans_inc_pc_pc_netcash__1</t>
  </si>
  <si>
    <t>becas_pc_pc_netcash__1</t>
  </si>
  <si>
    <t>edupubpreesc_pc_pc_netcash__1</t>
  </si>
  <si>
    <t>edupubprim_pc_pc_netcash__1</t>
  </si>
  <si>
    <t>edupubsec_pc_pc_netcash__1</t>
  </si>
  <si>
    <t>edupubuni_pc_pc_netcash__1</t>
  </si>
  <si>
    <t>elec_sub_pc_pc_netcash__1</t>
  </si>
  <si>
    <t>famassist_inc_pc_pc_netcash__1</t>
  </si>
  <si>
    <t>iracis_pc_pc_netcash__1</t>
  </si>
  <si>
    <t>iragro_pc_pc_netcash__1</t>
  </si>
  <si>
    <t>labor_tax_pc_pc_netcash__1</t>
  </si>
  <si>
    <t>monto_adulto_pc_pc_netcash__1</t>
  </si>
  <si>
    <t>monto_becmed_pc_pc_netcash__1</t>
  </si>
  <si>
    <t>monto_becsup_pc_pc_netcash__1</t>
  </si>
  <si>
    <t>monto_isc_pc_pc_netcash__1</t>
  </si>
  <si>
    <t>monto_iva_pc_pc_netcash__1</t>
  </si>
  <si>
    <t>monto_nafta_pc_pc_netcash__1</t>
  </si>
  <si>
    <t>monto_nangareko_pc_pc_netcash__1</t>
  </si>
  <si>
    <t>monto_pyty1_pc_pc_netcash__1</t>
  </si>
  <si>
    <t>monto_pyty2_pc_pc_netcash__1</t>
  </si>
  <si>
    <t>monto_shock_pc_pc_netcash__1</t>
  </si>
  <si>
    <t>monto_sub_andeFS_pc_pc_pc_netcash__1</t>
  </si>
  <si>
    <t>monto_tekopora_pc_pc_netcash__1</t>
  </si>
  <si>
    <t>monto_transesp_pc_pc_netcash__1</t>
  </si>
  <si>
    <t>monto_transutil_pc_pc_netcash__1</t>
  </si>
  <si>
    <t>saludips_pc_pc_netcash__1</t>
  </si>
  <si>
    <t>saludpub_pc_pc_netcash__1</t>
  </si>
  <si>
    <t>senavitat_sub_pc_pc_netcash__1</t>
  </si>
  <si>
    <t>ssc_pc_pc_netcash__1</t>
  </si>
  <si>
    <t>tekopora_inc_pc_pc_netcash__1</t>
  </si>
  <si>
    <t>tot_deduction_taken_pc_pc_netcash__1</t>
  </si>
  <si>
    <t>tot_dit_corp_pc_pc_netcash__1</t>
  </si>
  <si>
    <t>tot_ire_pc_pc_netcash__1</t>
  </si>
  <si>
    <t>tot_pit_pc_pc_netcash__1</t>
  </si>
  <si>
    <t>transfood_pc_pc_netcash__1</t>
  </si>
  <si>
    <t>transporte_sub_pc_pc_netcash__1</t>
  </si>
  <si>
    <t>transutil_pc_pc_netcash__1</t>
  </si>
  <si>
    <t>adulto_inc_pc_pc_netcash__2</t>
  </si>
  <si>
    <t>adultomayor_uni_pc_pc_netcash__2</t>
  </si>
  <si>
    <t>agtrans_inc_pc_pc_netcash__2</t>
  </si>
  <si>
    <t>becas_pc_pc_netcash__2</t>
  </si>
  <si>
    <t>edupubpreesc_pc_pc_netcash__2</t>
  </si>
  <si>
    <t>edupubprim_pc_pc_netcash__2</t>
  </si>
  <si>
    <t>edupubsec_pc_pc_netcash__2</t>
  </si>
  <si>
    <t>edupubuni_pc_pc_netcash__2</t>
  </si>
  <si>
    <t>elec_sub_pc_pc_netcash__2</t>
  </si>
  <si>
    <t>famassist_inc_pc_pc_netcash__2</t>
  </si>
  <si>
    <t>iracis_pc_pc_netcash__2</t>
  </si>
  <si>
    <t>iragro_pc_pc_netcash__2</t>
  </si>
  <si>
    <t>labor_tax_pc_pc_netcash__2</t>
  </si>
  <si>
    <t>monto_adulto_pc_pc_netcash__2</t>
  </si>
  <si>
    <t>monto_becmed_pc_pc_netcash__2</t>
  </si>
  <si>
    <t>monto_becsup_pc_pc_netcash__2</t>
  </si>
  <si>
    <t>monto_isc_pc_pc_netcash__2</t>
  </si>
  <si>
    <t>monto_iva_pc_pc_netcash__2</t>
  </si>
  <si>
    <t>monto_nafta_pc_pc_netcash__2</t>
  </si>
  <si>
    <t>monto_nangareko_pc_pc_netcash__2</t>
  </si>
  <si>
    <t>monto_pyty1_pc_pc_netcash__2</t>
  </si>
  <si>
    <t>monto_pyty2_pc_pc_netcash__2</t>
  </si>
  <si>
    <t>monto_shock_pc_pc_netcash__2</t>
  </si>
  <si>
    <t>monto_sub_andeFS_pc_pc_pc_netcash__2</t>
  </si>
  <si>
    <t>monto_tekopora_pc_pc_netcash__2</t>
  </si>
  <si>
    <t>monto_transesp_pc_pc_netcash__2</t>
  </si>
  <si>
    <t>monto_transutil_pc_pc_netcash__2</t>
  </si>
  <si>
    <t>saludips_pc_pc_netcash__2</t>
  </si>
  <si>
    <t>saludpub_pc_pc_netcash__2</t>
  </si>
  <si>
    <t>senavitat_sub_pc_pc_netcash__2</t>
  </si>
  <si>
    <t>ssc_pc_pc_netcash__2</t>
  </si>
  <si>
    <t>tekopora_inc_pc_pc_netcash__2</t>
  </si>
  <si>
    <t>tot_deduction_taken_pc_pc_netcash__2</t>
  </si>
  <si>
    <t>tot_dit_corp_pc_pc_netcash__2</t>
  </si>
  <si>
    <t>tot_ire_pc_pc_netcash__2</t>
  </si>
  <si>
    <t>tot_pit_pc_pc_netcash__2</t>
  </si>
  <si>
    <t>transfood_pc_pc_netcash__2</t>
  </si>
  <si>
    <t>transporte_sub_pc_pc_netcash__2</t>
  </si>
  <si>
    <t>transutil_pc_pc_netcash__2</t>
  </si>
  <si>
    <t>adulto_inc_pc_pc_netcash__3</t>
  </si>
  <si>
    <t>adultomayor_uni_pc_pc_netcash__3</t>
  </si>
  <si>
    <t>agtrans_inc_pc_pc_netcash__3</t>
  </si>
  <si>
    <t>becas_pc_pc_netcash__3</t>
  </si>
  <si>
    <t>edupubpreesc_pc_pc_netcash__3</t>
  </si>
  <si>
    <t>edupubprim_pc_pc_netcash__3</t>
  </si>
  <si>
    <t>edupubsec_pc_pc_netcash__3</t>
  </si>
  <si>
    <t>edupubuni_pc_pc_netcash__3</t>
  </si>
  <si>
    <t>elec_sub_pc_pc_netcash__3</t>
  </si>
  <si>
    <t>famassist_inc_pc_pc_netcash__3</t>
  </si>
  <si>
    <t>iracis_pc_pc_netcash__3</t>
  </si>
  <si>
    <t>iragro_pc_pc_netcash__3</t>
  </si>
  <si>
    <t>labor_tax_pc_pc_netcash__3</t>
  </si>
  <si>
    <t>monto_adulto_pc_pc_netcash__3</t>
  </si>
  <si>
    <t>monto_becmed_pc_pc_netcash__3</t>
  </si>
  <si>
    <t>monto_becsup_pc_pc_netcash__3</t>
  </si>
  <si>
    <t>monto_isc_pc_pc_netcash__3</t>
  </si>
  <si>
    <t>monto_iva_pc_pc_netcash__3</t>
  </si>
  <si>
    <t>monto_nafta_pc_pc_netcash__3</t>
  </si>
  <si>
    <t>monto_nangareko_pc_pc_netcash__3</t>
  </si>
  <si>
    <t>monto_pyty1_pc_pc_netcash__3</t>
  </si>
  <si>
    <t>monto_pyty2_pc_pc_netcash__3</t>
  </si>
  <si>
    <t>monto_shock_pc_pc_netcash__3</t>
  </si>
  <si>
    <t>monto_sub_andeFS_pc_pc_pc_netcash__3</t>
  </si>
  <si>
    <t>monto_tekopora_pc_pc_netcash__3</t>
  </si>
  <si>
    <t>monto_transesp_pc_pc_netcash__3</t>
  </si>
  <si>
    <t>monto_transutil_pc_pc_netcash__3</t>
  </si>
  <si>
    <t>saludips_pc_pc_netcash__3</t>
  </si>
  <si>
    <t>saludpub_pc_pc_netcash__3</t>
  </si>
  <si>
    <t>senavitat_sub_pc_pc_netcash__3</t>
  </si>
  <si>
    <t>ssc_pc_pc_netcash__3</t>
  </si>
  <si>
    <t>tekopora_inc_pc_pc_netcash__3</t>
  </si>
  <si>
    <t>tot_deduction_taken_pc_pc_netcash__3</t>
  </si>
  <si>
    <t>tot_dit_corp_pc_pc_netcash__3</t>
  </si>
  <si>
    <t>tot_ire_pc_pc_netcash__3</t>
  </si>
  <si>
    <t>tot_pit_pc_pc_netcash__3</t>
  </si>
  <si>
    <t>transfood_pc_pc_netcash__3</t>
  </si>
  <si>
    <t>transporte_sub_pc_pc_netcash__3</t>
  </si>
  <si>
    <t>transutil_pc_pc_netcash__3</t>
  </si>
  <si>
    <t>adulto_inc_pc_pc_netcash__4</t>
  </si>
  <si>
    <t>adultomayor_uni_pc_pc_netcash__4</t>
  </si>
  <si>
    <t>agtrans_inc_pc_pc_netcash__4</t>
  </si>
  <si>
    <t>becas_pc_pc_netcash__4</t>
  </si>
  <si>
    <t>edupubpreesc_pc_pc_netcash__4</t>
  </si>
  <si>
    <t>edupubprim_pc_pc_netcash__4</t>
  </si>
  <si>
    <t>edupubsec_pc_pc_netcash__4</t>
  </si>
  <si>
    <t>edupubuni_pc_pc_netcash__4</t>
  </si>
  <si>
    <t>elec_sub_pc_pc_netcash__4</t>
  </si>
  <si>
    <t>famassist_inc_pc_pc_netcash__4</t>
  </si>
  <si>
    <t>iracis_pc_pc_netcash__4</t>
  </si>
  <si>
    <t>iragro_pc_pc_netcash__4</t>
  </si>
  <si>
    <t>labor_tax_pc_pc_netcash__4</t>
  </si>
  <si>
    <t>monto_adulto_pc_pc_netcash__4</t>
  </si>
  <si>
    <t>monto_becmed_pc_pc_netcash__4</t>
  </si>
  <si>
    <t>monto_becsup_pc_pc_netcash__4</t>
  </si>
  <si>
    <t>monto_isc_pc_pc_netcash__4</t>
  </si>
  <si>
    <t>monto_iva_pc_pc_netcash__4</t>
  </si>
  <si>
    <t>monto_nafta_pc_pc_netcash__4</t>
  </si>
  <si>
    <t>monto_nangareko_pc_pc_netcash__4</t>
  </si>
  <si>
    <t>monto_pyty1_pc_pc_netcash__4</t>
  </si>
  <si>
    <t>monto_pyty2_pc_pc_netcash__4</t>
  </si>
  <si>
    <t>monto_shock_pc_pc_netcash__4</t>
  </si>
  <si>
    <t>monto_sub_andeFS_pc_pc_pc_netcash__4</t>
  </si>
  <si>
    <t>monto_tekopora_pc_pc_netcash__4</t>
  </si>
  <si>
    <t>monto_transesp_pc_pc_netcash__4</t>
  </si>
  <si>
    <t>monto_transutil_pc_pc_netcash__4</t>
  </si>
  <si>
    <t>saludips_pc_pc_netcash__4</t>
  </si>
  <si>
    <t>saludpub_pc_pc_netcash__4</t>
  </si>
  <si>
    <t>senavitat_sub_pc_pc_netcash__4</t>
  </si>
  <si>
    <t>ssc_pc_pc_netcash__4</t>
  </si>
  <si>
    <t>tekopora_inc_pc_pc_netcash__4</t>
  </si>
  <si>
    <t>tot_deduction_taken_pc_pc_netcash__4</t>
  </si>
  <si>
    <t>tot_dit_corp_pc_pc_netcash__4</t>
  </si>
  <si>
    <t>tot_ire_pc_pc_netcash__4</t>
  </si>
  <si>
    <t>tot_pit_pc_pc_netcash__4</t>
  </si>
  <si>
    <t>transfood_pc_pc_netcash__4</t>
  </si>
  <si>
    <t>transporte_sub_pc_pc_netcash__4</t>
  </si>
  <si>
    <t>transutil_pc_pc_netcash__4</t>
  </si>
  <si>
    <t>adulto_inc_pc_pc_netcash__5</t>
  </si>
  <si>
    <t>adultomayor_uni_pc_pc_netcash__5</t>
  </si>
  <si>
    <t>agtrans_inc_pc_pc_netcash__5</t>
  </si>
  <si>
    <t>becas_pc_pc_netcash__5</t>
  </si>
  <si>
    <t>edupubpreesc_pc_pc_netcash__5</t>
  </si>
  <si>
    <t>edupubprim_pc_pc_netcash__5</t>
  </si>
  <si>
    <t>edupubsec_pc_pc_netcash__5</t>
  </si>
  <si>
    <t>edupubuni_pc_pc_netcash__5</t>
  </si>
  <si>
    <t>elec_sub_pc_pc_netcash__5</t>
  </si>
  <si>
    <t>famassist_inc_pc_pc_netcash__5</t>
  </si>
  <si>
    <t>iracis_pc_pc_netcash__5</t>
  </si>
  <si>
    <t>iragro_pc_pc_netcash__5</t>
  </si>
  <si>
    <t>labor_tax_pc_pc_netcash__5</t>
  </si>
  <si>
    <t>monto_adulto_pc_pc_netcash__5</t>
  </si>
  <si>
    <t>monto_becmed_pc_pc_netcash__5</t>
  </si>
  <si>
    <t>monto_becsup_pc_pc_netcash__5</t>
  </si>
  <si>
    <t>monto_isc_pc_pc_netcash__5</t>
  </si>
  <si>
    <t>monto_iva_pc_pc_netcash__5</t>
  </si>
  <si>
    <t>monto_nafta_pc_pc_netcash__5</t>
  </si>
  <si>
    <t>monto_nangareko_pc_pc_netcash__5</t>
  </si>
  <si>
    <t>monto_pyty1_pc_pc_netcash__5</t>
  </si>
  <si>
    <t>monto_pyty2_pc_pc_netcash__5</t>
  </si>
  <si>
    <t>monto_shock_pc_pc_netcash__5</t>
  </si>
  <si>
    <t>monto_sub_andeFS_pc_pc_pc_netcash__5</t>
  </si>
  <si>
    <t>monto_tekopora_pc_pc_netcash__5</t>
  </si>
  <si>
    <t>monto_transesp_pc_pc_netcash__5</t>
  </si>
  <si>
    <t>monto_transutil_pc_pc_netcash__5</t>
  </si>
  <si>
    <t>saludips_pc_pc_netcash__5</t>
  </si>
  <si>
    <t>saludpub_pc_pc_netcash__5</t>
  </si>
  <si>
    <t>senavitat_sub_pc_pc_netcash__5</t>
  </si>
  <si>
    <t>ssc_pc_pc_netcash__5</t>
  </si>
  <si>
    <t>tekopora_inc_pc_pc_netcash__5</t>
  </si>
  <si>
    <t>tot_deduction_taken_pc_pc_netcash__5</t>
  </si>
  <si>
    <t>tot_dit_corp_pc_pc_netcash__5</t>
  </si>
  <si>
    <t>tot_ire_pc_pc_netcash__5</t>
  </si>
  <si>
    <t>tot_pit_pc_pc_netcash__5</t>
  </si>
  <si>
    <t>transfood_pc_pc_netcash__5</t>
  </si>
  <si>
    <t>transporte_sub_pc_pc_netcash__5</t>
  </si>
  <si>
    <t>transutil_pc_pc_netcash__5</t>
  </si>
  <si>
    <t>adulto_inc_pc_pc_netcash__6</t>
  </si>
  <si>
    <t>adultomayor_uni_pc_pc_netcash__6</t>
  </si>
  <si>
    <t>agtrans_inc_pc_pc_netcash__6</t>
  </si>
  <si>
    <t>becas_pc_pc_netcash__6</t>
  </si>
  <si>
    <t>edupubpreesc_pc_pc_netcash__6</t>
  </si>
  <si>
    <t>edupubprim_pc_pc_netcash__6</t>
  </si>
  <si>
    <t>edupubsec_pc_pc_netcash__6</t>
  </si>
  <si>
    <t>edupubuni_pc_pc_netcash__6</t>
  </si>
  <si>
    <t>elec_sub_pc_pc_netcash__6</t>
  </si>
  <si>
    <t>famassist_inc_pc_pc_netcash__6</t>
  </si>
  <si>
    <t>iracis_pc_pc_netcash__6</t>
  </si>
  <si>
    <t>iragro_pc_pc_netcash__6</t>
  </si>
  <si>
    <t>labor_tax_pc_pc_netcash__6</t>
  </si>
  <si>
    <t>monto_adulto_pc_pc_netcash__6</t>
  </si>
  <si>
    <t>monto_becmed_pc_pc_netcash__6</t>
  </si>
  <si>
    <t>monto_becsup_pc_pc_netcash__6</t>
  </si>
  <si>
    <t>monto_isc_pc_pc_netcash__6</t>
  </si>
  <si>
    <t>monto_iva_pc_pc_netcash__6</t>
  </si>
  <si>
    <t>monto_nafta_pc_pc_netcash__6</t>
  </si>
  <si>
    <t>monto_nangareko_pc_pc_netcash__6</t>
  </si>
  <si>
    <t>monto_pyty1_pc_pc_netcash__6</t>
  </si>
  <si>
    <t>monto_pyty2_pc_pc_netcash__6</t>
  </si>
  <si>
    <t>monto_shock_pc_pc_netcash__6</t>
  </si>
  <si>
    <t>monto_sub_andeFS_pc_pc_pc_netcash__6</t>
  </si>
  <si>
    <t>monto_tekopora_pc_pc_netcash__6</t>
  </si>
  <si>
    <t>monto_transesp_pc_pc_netcash__6</t>
  </si>
  <si>
    <t>monto_transutil_pc_pc_netcash__6</t>
  </si>
  <si>
    <t>saludips_pc_pc_netcash__6</t>
  </si>
  <si>
    <t>saludpub_pc_pc_netcash__6</t>
  </si>
  <si>
    <t>senavitat_sub_pc_pc_netcash__6</t>
  </si>
  <si>
    <t>ssc_pc_pc_netcash__6</t>
  </si>
  <si>
    <t>tekopora_inc_pc_pc_netcash__6</t>
  </si>
  <si>
    <t>tot_deduction_taken_pc_pc_netcash__6</t>
  </si>
  <si>
    <t>tot_dit_corp_pc_pc_netcash__6</t>
  </si>
  <si>
    <t>tot_ire_pc_pc_netcash__6</t>
  </si>
  <si>
    <t>tot_pit_pc_pc_netcash__6</t>
  </si>
  <si>
    <t>transfood_pc_pc_netcash__6</t>
  </si>
  <si>
    <t>transporte_sub_pc_pc_netcash__6</t>
  </si>
  <si>
    <t>transutil_pc_pc_netcash__6</t>
  </si>
  <si>
    <t>adulto_inc_pc_pc_netcash__7</t>
  </si>
  <si>
    <t>adultomayor_uni_pc_pc_netcash__7</t>
  </si>
  <si>
    <t>agtrans_inc_pc_pc_netcash__7</t>
  </si>
  <si>
    <t>becas_pc_pc_netcash__7</t>
  </si>
  <si>
    <t>edupubpreesc_pc_pc_netcash__7</t>
  </si>
  <si>
    <t>edupubprim_pc_pc_netcash__7</t>
  </si>
  <si>
    <t>edupubsec_pc_pc_netcash__7</t>
  </si>
  <si>
    <t>edupubuni_pc_pc_netcash__7</t>
  </si>
  <si>
    <t>elec_sub_pc_pc_netcash__7</t>
  </si>
  <si>
    <t>famassist_inc_pc_pc_netcash__7</t>
  </si>
  <si>
    <t>iracis_pc_pc_netcash__7</t>
  </si>
  <si>
    <t>iragro_pc_pc_netcash__7</t>
  </si>
  <si>
    <t>labor_tax_pc_pc_netcash__7</t>
  </si>
  <si>
    <t>monto_adulto_pc_pc_netcash__7</t>
  </si>
  <si>
    <t>monto_becmed_pc_pc_netcash__7</t>
  </si>
  <si>
    <t>monto_becsup_pc_pc_netcash__7</t>
  </si>
  <si>
    <t>monto_isc_pc_pc_netcash__7</t>
  </si>
  <si>
    <t>monto_iva_pc_pc_netcash__7</t>
  </si>
  <si>
    <t>monto_nafta_pc_pc_netcash__7</t>
  </si>
  <si>
    <t>monto_nangareko_pc_pc_netcash__7</t>
  </si>
  <si>
    <t>monto_pyty1_pc_pc_netcash__7</t>
  </si>
  <si>
    <t>monto_pyty2_pc_pc_netcash__7</t>
  </si>
  <si>
    <t>monto_shock_pc_pc_netcash__7</t>
  </si>
  <si>
    <t>monto_sub_andeFS_pc_pc_pc_netcash__7</t>
  </si>
  <si>
    <t>monto_tekopora_pc_pc_netcash__7</t>
  </si>
  <si>
    <t>monto_transesp_pc_pc_netcash__7</t>
  </si>
  <si>
    <t>monto_transutil_pc_pc_netcash__7</t>
  </si>
  <si>
    <t>saludips_pc_pc_netcash__7</t>
  </si>
  <si>
    <t>saludpub_pc_pc_netcash__7</t>
  </si>
  <si>
    <t>senavitat_sub_pc_pc_netcash__7</t>
  </si>
  <si>
    <t>ssc_pc_pc_netcash__7</t>
  </si>
  <si>
    <t>tekopora_inc_pc_pc_netcash__7</t>
  </si>
  <si>
    <t>tot_deduction_taken_pc_pc_netcash__7</t>
  </si>
  <si>
    <t>tot_dit_corp_pc_pc_netcash__7</t>
  </si>
  <si>
    <t>tot_ire_pc_pc_netcash__7</t>
  </si>
  <si>
    <t>tot_pit_pc_pc_netcash__7</t>
  </si>
  <si>
    <t>transfood_pc_pc_netcash__7</t>
  </si>
  <si>
    <t>transporte_sub_pc_pc_netcash__7</t>
  </si>
  <si>
    <t>transutil_pc_pc_netcash__7</t>
  </si>
  <si>
    <t>adulto_inc_pc_pc_netcash__8</t>
  </si>
  <si>
    <t>adultomayor_uni_pc_pc_netcash__8</t>
  </si>
  <si>
    <t>agtrans_inc_pc_pc_netcash__8</t>
  </si>
  <si>
    <t>becas_pc_pc_netcash__8</t>
  </si>
  <si>
    <t>edupubpreesc_pc_pc_netcash__8</t>
  </si>
  <si>
    <t>edupubprim_pc_pc_netcash__8</t>
  </si>
  <si>
    <t>edupubsec_pc_pc_netcash__8</t>
  </si>
  <si>
    <t>edupubuni_pc_pc_netcash__8</t>
  </si>
  <si>
    <t>elec_sub_pc_pc_netcash__8</t>
  </si>
  <si>
    <t>famassist_inc_pc_pc_netcash__8</t>
  </si>
  <si>
    <t>iracis_pc_pc_netcash__8</t>
  </si>
  <si>
    <t>iragro_pc_pc_netcash__8</t>
  </si>
  <si>
    <t>labor_tax_pc_pc_netcash__8</t>
  </si>
  <si>
    <t>monto_adulto_pc_pc_netcash__8</t>
  </si>
  <si>
    <t>monto_becmed_pc_pc_netcash__8</t>
  </si>
  <si>
    <t>monto_becsup_pc_pc_netcash__8</t>
  </si>
  <si>
    <t>monto_isc_pc_pc_netcash__8</t>
  </si>
  <si>
    <t>monto_iva_pc_pc_netcash__8</t>
  </si>
  <si>
    <t>monto_nafta_pc_pc_netcash__8</t>
  </si>
  <si>
    <t>monto_nangareko_pc_pc_netcash__8</t>
  </si>
  <si>
    <t>monto_pyty1_pc_pc_netcash__8</t>
  </si>
  <si>
    <t>monto_pyty2_pc_pc_netcash__8</t>
  </si>
  <si>
    <t>monto_shock_pc_pc_netcash__8</t>
  </si>
  <si>
    <t>monto_sub_andeFS_pc_pc_pc_netcash__8</t>
  </si>
  <si>
    <t>monto_tekopora_pc_pc_netcash__8</t>
  </si>
  <si>
    <t>monto_transesp_pc_pc_netcash__8</t>
  </si>
  <si>
    <t>monto_transutil_pc_pc_netcash__8</t>
  </si>
  <si>
    <t>saludips_pc_pc_netcash__8</t>
  </si>
  <si>
    <t>saludpub_pc_pc_netcash__8</t>
  </si>
  <si>
    <t>senavitat_sub_pc_pc_netcash__8</t>
  </si>
  <si>
    <t>ssc_pc_pc_netcash__8</t>
  </si>
  <si>
    <t>tekopora_inc_pc_pc_netcash__8</t>
  </si>
  <si>
    <t>tot_deduction_taken_pc_pc_netcash__8</t>
  </si>
  <si>
    <t>tot_dit_corp_pc_pc_netcash__8</t>
  </si>
  <si>
    <t>tot_ire_pc_pc_netcash__8</t>
  </si>
  <si>
    <t>tot_pit_pc_pc_netcash__8</t>
  </si>
  <si>
    <t>transfood_pc_pc_netcash__8</t>
  </si>
  <si>
    <t>transporte_sub_pc_pc_netcash__8</t>
  </si>
  <si>
    <t>transutil_pc_pc_netcash__8</t>
  </si>
  <si>
    <t>adulto_inc_pc_pc_netcash__9</t>
  </si>
  <si>
    <t>adultomayor_uni_pc_pc_netcash__9</t>
  </si>
  <si>
    <t>agtrans_inc_pc_pc_netcash__9</t>
  </si>
  <si>
    <t>becas_pc_pc_netcash__9</t>
  </si>
  <si>
    <t>edupubpreesc_pc_pc_netcash__9</t>
  </si>
  <si>
    <t>edupubprim_pc_pc_netcash__9</t>
  </si>
  <si>
    <t>edupubsec_pc_pc_netcash__9</t>
  </si>
  <si>
    <t>edupubuni_pc_pc_netcash__9</t>
  </si>
  <si>
    <t>elec_sub_pc_pc_netcash__9</t>
  </si>
  <si>
    <t>famassist_inc_pc_pc_netcash__9</t>
  </si>
  <si>
    <t>iracis_pc_pc_netcash__9</t>
  </si>
  <si>
    <t>iragro_pc_pc_netcash__9</t>
  </si>
  <si>
    <t>labor_tax_pc_pc_netcash__9</t>
  </si>
  <si>
    <t>monto_adulto_pc_pc_netcash__9</t>
  </si>
  <si>
    <t>monto_becmed_pc_pc_netcash__9</t>
  </si>
  <si>
    <t>monto_becsup_pc_pc_netcash__9</t>
  </si>
  <si>
    <t>monto_isc_pc_pc_netcash__9</t>
  </si>
  <si>
    <t>monto_iva_pc_pc_netcash__9</t>
  </si>
  <si>
    <t>monto_nafta_pc_pc_netcash__9</t>
  </si>
  <si>
    <t>monto_nangareko_pc_pc_netcash__9</t>
  </si>
  <si>
    <t>monto_pyty1_pc_pc_netcash__9</t>
  </si>
  <si>
    <t>monto_pyty2_pc_pc_netcash__9</t>
  </si>
  <si>
    <t>monto_shock_pc_pc_netcash__9</t>
  </si>
  <si>
    <t>monto_sub_andeFS_pc_pc_pc_netcash__9</t>
  </si>
  <si>
    <t>monto_tekopora_pc_pc_netcash__9</t>
  </si>
  <si>
    <t>monto_transesp_pc_pc_netcash__9</t>
  </si>
  <si>
    <t>monto_transutil_pc_pc_netcash__9</t>
  </si>
  <si>
    <t>saludips_pc_pc_netcash__9</t>
  </si>
  <si>
    <t>saludpub_pc_pc_netcash__9</t>
  </si>
  <si>
    <t>senavitat_sub_pc_pc_netcash__9</t>
  </si>
  <si>
    <t>ssc_pc_pc_netcash__9</t>
  </si>
  <si>
    <t>tekopora_inc_pc_pc_netcash__9</t>
  </si>
  <si>
    <t>tot_deduction_taken_pc_pc_netcash__9</t>
  </si>
  <si>
    <t>tot_dit_corp_pc_pc_netcash__9</t>
  </si>
  <si>
    <t>tot_ire_pc_pc_netcash__9</t>
  </si>
  <si>
    <t>tot_pit_pc_pc_netcash__9</t>
  </si>
  <si>
    <t>transfood_pc_pc_netcash__9</t>
  </si>
  <si>
    <t>transporte_sub_pc_pc_netcash__9</t>
  </si>
  <si>
    <t>transutil_pc_pc_netcash__9</t>
  </si>
  <si>
    <t>adulto_inc_pc_pc_netcash__10</t>
  </si>
  <si>
    <t>adultomayor_uni_pc_pc_netcash__10</t>
  </si>
  <si>
    <t>agtrans_inc_pc_pc_netcash__10</t>
  </si>
  <si>
    <t>becas_pc_pc_netcash__10</t>
  </si>
  <si>
    <t>edupubpreesc_pc_pc_netcash__10</t>
  </si>
  <si>
    <t>edupubprim_pc_pc_netcash__10</t>
  </si>
  <si>
    <t>edupubsec_pc_pc_netcash__10</t>
  </si>
  <si>
    <t>edupubuni_pc_pc_netcash__10</t>
  </si>
  <si>
    <t>elec_sub_pc_pc_netcash__10</t>
  </si>
  <si>
    <t>famassist_inc_pc_pc_netcash__10</t>
  </si>
  <si>
    <t>iracis_pc_pc_netcash__10</t>
  </si>
  <si>
    <t>iragro_pc_pc_netcash__10</t>
  </si>
  <si>
    <t>labor_tax_pc_pc_netcash__10</t>
  </si>
  <si>
    <t>monto_adulto_pc_pc_netcash__10</t>
  </si>
  <si>
    <t>monto_becmed_pc_pc_netcash__10</t>
  </si>
  <si>
    <t>monto_becsup_pc_pc_netcash__10</t>
  </si>
  <si>
    <t>monto_isc_pc_pc_netcash__10</t>
  </si>
  <si>
    <t>monto_iva_pc_pc_netcash__10</t>
  </si>
  <si>
    <t>monto_nafta_pc_pc_netcash__10</t>
  </si>
  <si>
    <t>monto_nangareko_pc_pc_netcash__10</t>
  </si>
  <si>
    <t>monto_pyty1_pc_pc_netcash__10</t>
  </si>
  <si>
    <t>monto_pyty2_pc_pc_netcash__10</t>
  </si>
  <si>
    <t>monto_shock_pc_pc_netcash__10</t>
  </si>
  <si>
    <t>monto_sub_andeFS_pc_pc_pc_netcash__10</t>
  </si>
  <si>
    <t>monto_tekopora_pc_pc_netcash__10</t>
  </si>
  <si>
    <t>monto_transesp_pc_pc_netcash__10</t>
  </si>
  <si>
    <t>monto_transutil_pc_pc_netcash__10</t>
  </si>
  <si>
    <t>saludips_pc_pc_netcash__10</t>
  </si>
  <si>
    <t>saludpub_pc_pc_netcash__10</t>
  </si>
  <si>
    <t>senavitat_sub_pc_pc_netcash__10</t>
  </si>
  <si>
    <t>ssc_pc_pc_netcash__10</t>
  </si>
  <si>
    <t>tekopora_inc_pc_pc_netcash__10</t>
  </si>
  <si>
    <t>tot_deduction_taken_pc_pc_netcash__10</t>
  </si>
  <si>
    <t>tot_dit_corp_pc_pc_netcash__10</t>
  </si>
  <si>
    <t>tot_ire_pc_pc_netcash__10</t>
  </si>
  <si>
    <t>tot_pit_pc_pc_netcash__10</t>
  </si>
  <si>
    <t>transfood_pc_pc_netcash__10</t>
  </si>
  <si>
    <t>transporte_sub_pc_pc_netcash__10</t>
  </si>
  <si>
    <t>transutil_pc_pc_netcash__10</t>
  </si>
  <si>
    <t>ded_after</t>
  </si>
  <si>
    <t>measure</t>
  </si>
  <si>
    <t>beneficiaries</t>
  </si>
  <si>
    <t>benefits</t>
  </si>
  <si>
    <t>coverage</t>
  </si>
  <si>
    <t>mean</t>
  </si>
  <si>
    <t>fgt0</t>
  </si>
  <si>
    <t>fgt1</t>
  </si>
  <si>
    <t>fgt2</t>
  </si>
  <si>
    <t>dependency</t>
  </si>
  <si>
    <t>gini</t>
  </si>
  <si>
    <t>theil</t>
  </si>
  <si>
    <t>netcash</t>
  </si>
  <si>
    <t>variable</t>
  </si>
  <si>
    <t>tot_pit_pc</t>
  </si>
  <si>
    <t>tot_dit_corp_pc</t>
  </si>
  <si>
    <t>iragro_pc</t>
  </si>
  <si>
    <t>iracis_pc</t>
  </si>
  <si>
    <t>labor_tax_pc</t>
  </si>
  <si>
    <t>tekopora_inc_pc</t>
  </si>
  <si>
    <t>famassist_inc_pc</t>
  </si>
  <si>
    <t>adulto_inc_pc</t>
  </si>
  <si>
    <t>agtrans_inc_pc</t>
  </si>
  <si>
    <t>elec_sub_pc</t>
  </si>
  <si>
    <t>transporte_sub_pc</t>
  </si>
  <si>
    <t>tot_deduction_taken_pc</t>
  </si>
  <si>
    <t>senavitat_sub_pc</t>
  </si>
  <si>
    <t>becas_pc</t>
  </si>
  <si>
    <t>edupubpreesc_pc</t>
  </si>
  <si>
    <t>edupubprim_pc</t>
  </si>
  <si>
    <t>edupubsec_pc</t>
  </si>
  <si>
    <t>edupubuni_pc</t>
  </si>
  <si>
    <t>transfood_pc</t>
  </si>
  <si>
    <t>transutil_pc</t>
  </si>
  <si>
    <t>adultomayor_uni_pc</t>
  </si>
  <si>
    <t>monto_sub_andeFS_pc_pc</t>
  </si>
  <si>
    <t>monto_iva_pc</t>
  </si>
  <si>
    <t>monto_tekopora_pc</t>
  </si>
  <si>
    <t>monto_adulto_pc</t>
  </si>
  <si>
    <t>monto_becmed_pc</t>
  </si>
  <si>
    <t>monto_becsup_pc</t>
  </si>
  <si>
    <t>monto_transesp_pc</t>
  </si>
  <si>
    <t>monto_transutil_pc</t>
  </si>
  <si>
    <t>monto_pyty1_pc</t>
  </si>
  <si>
    <t>monto_pyty2_pc</t>
  </si>
  <si>
    <t>monto_nangareko_pc</t>
  </si>
  <si>
    <t>saludpub_pc</t>
  </si>
  <si>
    <t>monto_isc_pc</t>
  </si>
  <si>
    <t>saludips_pc</t>
  </si>
  <si>
    <t>ssc_pc</t>
  </si>
  <si>
    <t>tot_ire_pc</t>
  </si>
  <si>
    <t>monto_shock_pc</t>
  </si>
  <si>
    <t>monto_nafta_pc</t>
  </si>
  <si>
    <t>poverty_ande</t>
  </si>
  <si>
    <t>inc_labor_tax_pc</t>
  </si>
  <si>
    <t>inc_tot_deduction_taken_pc</t>
  </si>
  <si>
    <t>inc_monto_iva_pc</t>
  </si>
  <si>
    <t>inc_monto_isc_pc</t>
  </si>
  <si>
    <t>inc_ssc_pc</t>
  </si>
  <si>
    <t>inc_uprod_tax_pc</t>
  </si>
  <si>
    <t>inc_tot_ire_pc</t>
  </si>
  <si>
    <t>inc_monto_shock_pc</t>
  </si>
  <si>
    <t>inc_monto_nafta_pc</t>
  </si>
  <si>
    <t>inc_monto_shock_dir_pc</t>
  </si>
  <si>
    <t>inc_monto_shock_indir_pc</t>
  </si>
  <si>
    <t>inc_dividendo_tax_pc</t>
  </si>
  <si>
    <t>inc_alquiler_tax_pc</t>
  </si>
  <si>
    <t>inc_tot_pit_pc</t>
  </si>
  <si>
    <t>inc_tot_dit_pc</t>
  </si>
  <si>
    <t>inc_tot_dit_corp_pc</t>
  </si>
  <si>
    <t>inc_iragro_pc</t>
  </si>
  <si>
    <t>inc_iracis_pc</t>
  </si>
  <si>
    <t>inc_irpc_pc</t>
  </si>
  <si>
    <t>inc_tekopora_inc_pc</t>
  </si>
  <si>
    <t>inc_famassist_inc_pc</t>
  </si>
  <si>
    <t>inc_adulto_inc_pc</t>
  </si>
  <si>
    <t>inc_agtrans_inc_pc</t>
  </si>
  <si>
    <t>inc_elec_sub_pc</t>
  </si>
  <si>
    <t>inc_transporte_sub_pc</t>
  </si>
  <si>
    <t>inc_senavitat_sub_pc</t>
  </si>
  <si>
    <t>inc_becas_pc</t>
  </si>
  <si>
    <t>inc_edupubpreesc_pc</t>
  </si>
  <si>
    <t>inc_edupubprim_pc</t>
  </si>
  <si>
    <t>inc_edupubsec_pc</t>
  </si>
  <si>
    <t>inc_edupubuni_pc</t>
  </si>
  <si>
    <t>inc_transfood_pc</t>
  </si>
  <si>
    <t>inc_transutil_pc</t>
  </si>
  <si>
    <t>inc_adultomayor_uni_pc</t>
  </si>
  <si>
    <t>inc_monto_sub_andeFS_pc_pc</t>
  </si>
  <si>
    <t>inc_monto_tekopora_pc</t>
  </si>
  <si>
    <t>inc_monto_adulto_pc</t>
  </si>
  <si>
    <t>inc_monto_becmed_pc</t>
  </si>
  <si>
    <t>inc_monto_becsup_pc</t>
  </si>
  <si>
    <t>inc_monto_transesp_pc</t>
  </si>
  <si>
    <t>inc_monto_transutil_pc</t>
  </si>
  <si>
    <t>inc_monto_pyty1_pc</t>
  </si>
  <si>
    <t>inc_monto_pyty2_pc</t>
  </si>
  <si>
    <t>inc_monto_nangareko_pc</t>
  </si>
  <si>
    <t>inc_saludpub_pc</t>
  </si>
  <si>
    <t>inc_saludips_pc</t>
  </si>
  <si>
    <t>adulto_inc_pc_pc</t>
  </si>
  <si>
    <t>adultomayor_uni_pc_pc</t>
  </si>
  <si>
    <t>agtrans_inc_pc_pc</t>
  </si>
  <si>
    <t>becas_pc_pc</t>
  </si>
  <si>
    <t>edupubpreesc_pc_pc</t>
  </si>
  <si>
    <t>edupubprim_pc_pc</t>
  </si>
  <si>
    <t>edupubsec_pc_pc</t>
  </si>
  <si>
    <t>edupubuni_pc_pc</t>
  </si>
  <si>
    <t>elec_sub_pc_pc</t>
  </si>
  <si>
    <t>famassist_inc_pc_pc</t>
  </si>
  <si>
    <t>iracis_pc_pc</t>
  </si>
  <si>
    <t>iragro_pc_pc</t>
  </si>
  <si>
    <t>labor_tax_pc_pc</t>
  </si>
  <si>
    <t>monto_adulto_pc_pc</t>
  </si>
  <si>
    <t>monto_becmed_pc_pc</t>
  </si>
  <si>
    <t>monto_becsup_pc_pc</t>
  </si>
  <si>
    <t>monto_isc_pc_pc</t>
  </si>
  <si>
    <t>monto_iva_pc_pc</t>
  </si>
  <si>
    <t>monto_nafta_pc_pc</t>
  </si>
  <si>
    <t>monto_nangareko_pc_pc</t>
  </si>
  <si>
    <t>monto_pyty1_pc_pc</t>
  </si>
  <si>
    <t>monto_pyty2_pc_pc</t>
  </si>
  <si>
    <t>monto_shock_pc_pc</t>
  </si>
  <si>
    <t>monto_sub_andeFS_pc_pc_pc</t>
  </si>
  <si>
    <t>monto_tekopora_pc_pc</t>
  </si>
  <si>
    <t>monto_transesp_pc_pc</t>
  </si>
  <si>
    <t>monto_transutil_pc_pc</t>
  </si>
  <si>
    <t>saludips_pc_pc</t>
  </si>
  <si>
    <t>saludpub_pc_pc</t>
  </si>
  <si>
    <t>senavitat_sub_pc_pc</t>
  </si>
  <si>
    <t>ssc_pc_pc</t>
  </si>
  <si>
    <t>tekopora_inc_pc_pc</t>
  </si>
  <si>
    <t>tot_deduction_taken_pc_pc</t>
  </si>
  <si>
    <t>tot_dit_corp_pc_pc</t>
  </si>
  <si>
    <t>tot_ire_pc_pc</t>
  </si>
  <si>
    <t>tot_pit_pc_pc</t>
  </si>
  <si>
    <t>transfood_pc_pc</t>
  </si>
  <si>
    <t>transporte_sub_pc_pc</t>
  </si>
  <si>
    <t>transutil_pc_pc</t>
  </si>
  <si>
    <t>reference</t>
  </si>
  <si>
    <t>gross_mkt_inc_pc</t>
  </si>
  <si>
    <t>net_mkt_income_pc</t>
  </si>
  <si>
    <t>net_mkt_incirp_pc</t>
  </si>
  <si>
    <t>net_mkt_inc_irpssc_pc</t>
  </si>
  <si>
    <t>dis_inc_pc</t>
  </si>
  <si>
    <t>cons_inc_pc</t>
  </si>
  <si>
    <t>cons_inc_ande_pc</t>
  </si>
  <si>
    <t>final_inc_pc</t>
  </si>
  <si>
    <t>nso_inc</t>
  </si>
  <si>
    <t>linpobto_</t>
  </si>
  <si>
    <t>linpobex_</t>
  </si>
  <si>
    <t>value</t>
  </si>
  <si>
    <t>_population</t>
  </si>
  <si>
    <t>decs</t>
  </si>
  <si>
    <t>conditional</t>
  </si>
  <si>
    <t>yes</t>
  </si>
  <si>
    <t/>
  </si>
  <si>
    <t>all</t>
  </si>
  <si>
    <t xml:space="preserve">Monto total a pagar en concepto de ISC (Impuesto Selectivo al Consumo) para ambos sistemas </t>
  </si>
  <si>
    <t>irpc_pc_dependency_gross_mkt_inc_pc_1</t>
  </si>
  <si>
    <t>irpc_pc_dependency_net_mkt_income_pc_1</t>
  </si>
  <si>
    <t>irpc_pc_dependency_net_mkt_incirp_pc_1</t>
  </si>
  <si>
    <t>irpc_pc_dependency_net_mkt_inc_irpssc_pc_1</t>
  </si>
  <si>
    <t>irpc_pc_dependency_dis_inc_pc_1</t>
  </si>
  <si>
    <t>irpc_pc_dependency_cons_inc_pc_1</t>
  </si>
  <si>
    <t>irpc_pc_dependency_cons_inc_ande_pc_1</t>
  </si>
  <si>
    <t>irpc_pc_dependency_final_inc_pc_1</t>
  </si>
  <si>
    <t>irpc_pc_dependency_nso_inc_1</t>
  </si>
  <si>
    <t>irpc_pc_dependency_linpobto__1</t>
  </si>
  <si>
    <t>irpc_pc_dependency_linpobex__1</t>
  </si>
  <si>
    <t>irpc_pc_dependency_gross_mkt_inc_pc_2</t>
  </si>
  <si>
    <t>irpc_pc_dependency_net_mkt_income_pc_2</t>
  </si>
  <si>
    <t>irpc_pc_dependency_net_mkt_incirp_pc_2</t>
  </si>
  <si>
    <t>irpc_pc_dependency_net_mkt_inc_irpssc_pc_2</t>
  </si>
  <si>
    <t>irpc_pc_dependency_dis_inc_pc_2</t>
  </si>
  <si>
    <t>irpc_pc_dependency_cons_inc_pc_2</t>
  </si>
  <si>
    <t>irpc_pc_dependency_cons_inc_ande_pc_2</t>
  </si>
  <si>
    <t>irpc_pc_dependency_final_inc_pc_2</t>
  </si>
  <si>
    <t>irpc_pc_dependency_nso_inc_2</t>
  </si>
  <si>
    <t>irpc_pc_dependency_linpobto__2</t>
  </si>
  <si>
    <t>irpc_pc_dependency_linpobex__2</t>
  </si>
  <si>
    <t>irpc_pc_dependency_gross_mkt_inc_pc_3</t>
  </si>
  <si>
    <t>irpc_pc_dependency_net_mkt_income_pc_3</t>
  </si>
  <si>
    <t>irpc_pc_dependency_net_mkt_incirp_pc_3</t>
  </si>
  <si>
    <t>irpc_pc_dependency_net_mkt_inc_irpssc_pc_3</t>
  </si>
  <si>
    <t>irpc_pc_dependency_dis_inc_pc_3</t>
  </si>
  <si>
    <t>irpc_pc_dependency_cons_inc_pc_3</t>
  </si>
  <si>
    <t>irpc_pc_dependency_cons_inc_ande_pc_3</t>
  </si>
  <si>
    <t>irpc_pc_dependency_final_inc_pc_3</t>
  </si>
  <si>
    <t>irpc_pc_dependency_nso_inc_3</t>
  </si>
  <si>
    <t>irpc_pc_dependency_linpobto__3</t>
  </si>
  <si>
    <t>irpc_pc_dependency_linpobex__3</t>
  </si>
  <si>
    <t>irpc_pc_dependency_gross_mkt_inc_pc_4</t>
  </si>
  <si>
    <t>irpc_pc_dependency_net_mkt_income_pc_4</t>
  </si>
  <si>
    <t>irpc_pc_dependency_net_mkt_incirp_pc_4</t>
  </si>
  <si>
    <t>irpc_pc_dependency_net_mkt_inc_irpssc_pc_4</t>
  </si>
  <si>
    <t>irpc_pc_dependency_dis_inc_pc_4</t>
  </si>
  <si>
    <t>irpc_pc_dependency_cons_inc_pc_4</t>
  </si>
  <si>
    <t>irpc_pc_dependency_cons_inc_ande_pc_4</t>
  </si>
  <si>
    <t>irpc_pc_dependency_final_inc_pc_4</t>
  </si>
  <si>
    <t>irpc_pc_dependency_nso_inc_4</t>
  </si>
  <si>
    <t>irpc_pc_dependency_linpobto__4</t>
  </si>
  <si>
    <t>irpc_pc_dependency_linpobex__4</t>
  </si>
  <si>
    <t>irpc_pc_dependency_gross_mkt_inc_pc_5</t>
  </si>
  <si>
    <t>irpc_pc_dependency_net_mkt_income_pc_5</t>
  </si>
  <si>
    <t>irpc_pc_dependency_net_mkt_incirp_pc_5</t>
  </si>
  <si>
    <t>irpc_pc_dependency_net_mkt_inc_irpssc_pc_5</t>
  </si>
  <si>
    <t>irpc_pc_dependency_dis_inc_pc_5</t>
  </si>
  <si>
    <t>irpc_pc_dependency_cons_inc_pc_5</t>
  </si>
  <si>
    <t>irpc_pc_dependency_cons_inc_ande_pc_5</t>
  </si>
  <si>
    <t>irpc_pc_dependency_final_inc_pc_5</t>
  </si>
  <si>
    <t>irpc_pc_dependency_nso_inc_5</t>
  </si>
  <si>
    <t>irpc_pc_dependency_linpobto__5</t>
  </si>
  <si>
    <t>irpc_pc_dependency_linpobex__5</t>
  </si>
  <si>
    <t>irpc_pc_dependency_gross_mkt_inc_pc_6</t>
  </si>
  <si>
    <t>irpc_pc_dependency_net_mkt_income_pc_6</t>
  </si>
  <si>
    <t>irpc_pc_dependency_net_mkt_incirp_pc_6</t>
  </si>
  <si>
    <t>irpc_pc_dependency_net_mkt_inc_irpssc_pc_6</t>
  </si>
  <si>
    <t>irpc_pc_dependency_dis_inc_pc_6</t>
  </si>
  <si>
    <t>irpc_pc_dependency_cons_inc_pc_6</t>
  </si>
  <si>
    <t>irpc_pc_dependency_cons_inc_ande_pc_6</t>
  </si>
  <si>
    <t>irpc_pc_dependency_final_inc_pc_6</t>
  </si>
  <si>
    <t>irpc_pc_dependency_nso_inc_6</t>
  </si>
  <si>
    <t>irpc_pc_dependency_linpobto__6</t>
  </si>
  <si>
    <t>irpc_pc_dependency_linpobex__6</t>
  </si>
  <si>
    <t>irpc_pc_dependency_gross_mkt_inc_pc_7</t>
  </si>
  <si>
    <t>irpc_pc_dependency_net_mkt_income_pc_7</t>
  </si>
  <si>
    <t>irpc_pc_dependency_net_mkt_incirp_pc_7</t>
  </si>
  <si>
    <t>irpc_pc_dependency_net_mkt_inc_irpssc_pc_7</t>
  </si>
  <si>
    <t>irpc_pc_dependency_dis_inc_pc_7</t>
  </si>
  <si>
    <t>irpc_pc_dependency_cons_inc_pc_7</t>
  </si>
  <si>
    <t>irpc_pc_dependency_cons_inc_ande_pc_7</t>
  </si>
  <si>
    <t>irpc_pc_dependency_final_inc_pc_7</t>
  </si>
  <si>
    <t>irpc_pc_dependency_nso_inc_7</t>
  </si>
  <si>
    <t>irpc_pc_dependency_linpobto__7</t>
  </si>
  <si>
    <t>irpc_pc_dependency_linpobex__7</t>
  </si>
  <si>
    <t>irpc_pc_dependency_gross_mkt_inc_pc_8</t>
  </si>
  <si>
    <t>irpc_pc_dependency_net_mkt_income_pc_8</t>
  </si>
  <si>
    <t>irpc_pc_dependency_net_mkt_incirp_pc_8</t>
  </si>
  <si>
    <t>irpc_pc_dependency_net_mkt_inc_irpssc_pc_8</t>
  </si>
  <si>
    <t>irpc_pc_dependency_dis_inc_pc_8</t>
  </si>
  <si>
    <t>irpc_pc_dependency_cons_inc_pc_8</t>
  </si>
  <si>
    <t>irpc_pc_dependency_cons_inc_ande_pc_8</t>
  </si>
  <si>
    <t>irpc_pc_dependency_final_inc_pc_8</t>
  </si>
  <si>
    <t>irpc_pc_dependency_nso_inc_8</t>
  </si>
  <si>
    <t>irpc_pc_dependency_linpobto__8</t>
  </si>
  <si>
    <t>irpc_pc_dependency_linpobex__8</t>
  </si>
  <si>
    <t>irpc_pc_dependency_gross_mkt_inc_pc_9</t>
  </si>
  <si>
    <t>irpc_pc_dependency_net_mkt_income_pc_9</t>
  </si>
  <si>
    <t>irpc_pc_dependency_net_mkt_incirp_pc_9</t>
  </si>
  <si>
    <t>irpc_pc_dependency_net_mkt_inc_irpssc_pc_9</t>
  </si>
  <si>
    <t>irpc_pc_dependency_dis_inc_pc_9</t>
  </si>
  <si>
    <t>irpc_pc_dependency_cons_inc_pc_9</t>
  </si>
  <si>
    <t>irpc_pc_dependency_cons_inc_ande_pc_9</t>
  </si>
  <si>
    <t>irpc_pc_dependency_final_inc_pc_9</t>
  </si>
  <si>
    <t>irpc_pc_dependency_nso_inc_9</t>
  </si>
  <si>
    <t>irpc_pc_dependency_linpobto__9</t>
  </si>
  <si>
    <t>irpc_pc_dependency_linpobex__9</t>
  </si>
  <si>
    <t>irpc_pc_dependency_gross_mkt_inc_pc_10</t>
  </si>
  <si>
    <t>irpc_pc_dependency_net_mkt_income_pc_10</t>
  </si>
  <si>
    <t>irpc_pc_dependency_net_mkt_incirp_pc_10</t>
  </si>
  <si>
    <t>irpc_pc_dependency_net_mkt_inc_irpssc_pc_10</t>
  </si>
  <si>
    <t>irpc_pc_dependency_dis_inc_pc_10</t>
  </si>
  <si>
    <t>irpc_pc_dependency_cons_inc_pc_10</t>
  </si>
  <si>
    <t>irpc_pc_dependency_cons_inc_ande_pc_10</t>
  </si>
  <si>
    <t>irpc_pc_dependency_final_inc_pc_10</t>
  </si>
  <si>
    <t>irpc_pc_dependency_nso_inc_10</t>
  </si>
  <si>
    <t>irpc_pc_dependency_linpobto__10</t>
  </si>
  <si>
    <t>irpc_pc_dependency_linpobex__10</t>
  </si>
  <si>
    <t>irpc_pc_beneficiaries__1</t>
  </si>
  <si>
    <t>irpc_pc_benefits__1</t>
  </si>
  <si>
    <t>irpc_pc_coverage__1</t>
  </si>
  <si>
    <t>irpc_pc_mean__1</t>
  </si>
  <si>
    <t>irpc_pc_dependency_gross_mkt_inc_pc_1yes</t>
  </si>
  <si>
    <t>irpc_pc_dependency_net_mkt_income_pc_1yes</t>
  </si>
  <si>
    <t>irpc_pc_dependency_net_mkt_incirp_pc_1yes</t>
  </si>
  <si>
    <t>irpc_pc_dependency_net_mkt_inc_irpssc_pc_1yes</t>
  </si>
  <si>
    <t>irpc_pc_dependency_dis_inc_pc_1yes</t>
  </si>
  <si>
    <t>irpc_pc_dependency_cons_inc_pc_1yes</t>
  </si>
  <si>
    <t>irpc_pc_dependency_cons_inc_ande_pc_1yes</t>
  </si>
  <si>
    <t>irpc_pc_dependency_final_inc_pc_1yes</t>
  </si>
  <si>
    <t>irpc_pc_dependency_nso_inc_1yes</t>
  </si>
  <si>
    <t>irpc_pc_dependency_linpobto__1yes</t>
  </si>
  <si>
    <t>irpc_pc_dependency_linpobex__1yes</t>
  </si>
  <si>
    <t>irpc_pc_beneficiaries__2</t>
  </si>
  <si>
    <t>irpc_pc_benefits__2</t>
  </si>
  <si>
    <t>irpc_pc_coverage__2</t>
  </si>
  <si>
    <t>irpc_pc_mean__2</t>
  </si>
  <si>
    <t>irpc_pc_dependency_gross_mkt_inc_pc_2yes</t>
  </si>
  <si>
    <t>irpc_pc_dependency_net_mkt_income_pc_2yes</t>
  </si>
  <si>
    <t>irpc_pc_dependency_net_mkt_incirp_pc_2yes</t>
  </si>
  <si>
    <t>irpc_pc_dependency_net_mkt_inc_irpssc_pc_2yes</t>
  </si>
  <si>
    <t>irpc_pc_dependency_dis_inc_pc_2yes</t>
  </si>
  <si>
    <t>irpc_pc_dependency_cons_inc_pc_2yes</t>
  </si>
  <si>
    <t>irpc_pc_dependency_cons_inc_ande_pc_2yes</t>
  </si>
  <si>
    <t>irpc_pc_dependency_final_inc_pc_2yes</t>
  </si>
  <si>
    <t>irpc_pc_dependency_nso_inc_2yes</t>
  </si>
  <si>
    <t>irpc_pc_dependency_linpobto__2yes</t>
  </si>
  <si>
    <t>irpc_pc_dependency_linpobex__2yes</t>
  </si>
  <si>
    <t>irpc_pc_beneficiaries__3</t>
  </si>
  <si>
    <t>irpc_pc_benefits__3</t>
  </si>
  <si>
    <t>irpc_pc_coverage__3</t>
  </si>
  <si>
    <t>irpc_pc_mean__3</t>
  </si>
  <si>
    <t>irpc_pc_dependency_gross_mkt_inc_pc_3yes</t>
  </si>
  <si>
    <t>irpc_pc_dependency_net_mkt_income_pc_3yes</t>
  </si>
  <si>
    <t>irpc_pc_dependency_net_mkt_incirp_pc_3yes</t>
  </si>
  <si>
    <t>irpc_pc_dependency_net_mkt_inc_irpssc_pc_3yes</t>
  </si>
  <si>
    <t>irpc_pc_dependency_dis_inc_pc_3yes</t>
  </si>
  <si>
    <t>irpc_pc_dependency_cons_inc_pc_3yes</t>
  </si>
  <si>
    <t>irpc_pc_dependency_cons_inc_ande_pc_3yes</t>
  </si>
  <si>
    <t>irpc_pc_dependency_final_inc_pc_3yes</t>
  </si>
  <si>
    <t>irpc_pc_dependency_nso_inc_3yes</t>
  </si>
  <si>
    <t>irpc_pc_dependency_linpobto__3yes</t>
  </si>
  <si>
    <t>irpc_pc_dependency_linpobex__3yes</t>
  </si>
  <si>
    <t>irpc_pc_beneficiaries__4</t>
  </si>
  <si>
    <t>irpc_pc_benefits__4</t>
  </si>
  <si>
    <t>irpc_pc_coverage__4</t>
  </si>
  <si>
    <t>irpc_pc_mean__4</t>
  </si>
  <si>
    <t>irpc_pc_dependency_gross_mkt_inc_pc_4yes</t>
  </si>
  <si>
    <t>irpc_pc_dependency_net_mkt_income_pc_4yes</t>
  </si>
  <si>
    <t>irpc_pc_dependency_net_mkt_incirp_pc_4yes</t>
  </si>
  <si>
    <t>irpc_pc_dependency_net_mkt_inc_irpssc_pc_4yes</t>
  </si>
  <si>
    <t>irpc_pc_dependency_dis_inc_pc_4yes</t>
  </si>
  <si>
    <t>irpc_pc_dependency_cons_inc_pc_4yes</t>
  </si>
  <si>
    <t>irpc_pc_dependency_cons_inc_ande_pc_4yes</t>
  </si>
  <si>
    <t>irpc_pc_dependency_final_inc_pc_4yes</t>
  </si>
  <si>
    <t>irpc_pc_dependency_nso_inc_4yes</t>
  </si>
  <si>
    <t>irpc_pc_dependency_linpobto__4yes</t>
  </si>
  <si>
    <t>irpc_pc_dependency_linpobex__4yes</t>
  </si>
  <si>
    <t>irpc_pc_beneficiaries__5</t>
  </si>
  <si>
    <t>irpc_pc_benefits__5</t>
  </si>
  <si>
    <t>irpc_pc_coverage__5</t>
  </si>
  <si>
    <t>irpc_pc_mean__5</t>
  </si>
  <si>
    <t>irpc_pc_dependency_gross_mkt_inc_pc_5yes</t>
  </si>
  <si>
    <t>irpc_pc_dependency_net_mkt_income_pc_5yes</t>
  </si>
  <si>
    <t>irpc_pc_dependency_net_mkt_incirp_pc_5yes</t>
  </si>
  <si>
    <t>irpc_pc_dependency_net_mkt_inc_irpssc_pc_5yes</t>
  </si>
  <si>
    <t>irpc_pc_dependency_dis_inc_pc_5yes</t>
  </si>
  <si>
    <t>irpc_pc_dependency_cons_inc_pc_5yes</t>
  </si>
  <si>
    <t>irpc_pc_dependency_cons_inc_ande_pc_5yes</t>
  </si>
  <si>
    <t>irpc_pc_dependency_final_inc_pc_5yes</t>
  </si>
  <si>
    <t>irpc_pc_dependency_nso_inc_5yes</t>
  </si>
  <si>
    <t>irpc_pc_dependency_linpobto__5yes</t>
  </si>
  <si>
    <t>irpc_pc_dependency_linpobex__5yes</t>
  </si>
  <si>
    <t>irpc_pc_beneficiaries__6</t>
  </si>
  <si>
    <t>irpc_pc_benefits__6</t>
  </si>
  <si>
    <t>irpc_pc_coverage__6</t>
  </si>
  <si>
    <t>irpc_pc_mean__6</t>
  </si>
  <si>
    <t>irpc_pc_dependency_gross_mkt_inc_pc_6yes</t>
  </si>
  <si>
    <t>irpc_pc_dependency_net_mkt_income_pc_6yes</t>
  </si>
  <si>
    <t>irpc_pc_dependency_net_mkt_incirp_pc_6yes</t>
  </si>
  <si>
    <t>irpc_pc_dependency_net_mkt_inc_irpssc_pc_6yes</t>
  </si>
  <si>
    <t>irpc_pc_dependency_dis_inc_pc_6yes</t>
  </si>
  <si>
    <t>irpc_pc_dependency_cons_inc_pc_6yes</t>
  </si>
  <si>
    <t>irpc_pc_dependency_cons_inc_ande_pc_6yes</t>
  </si>
  <si>
    <t>irpc_pc_dependency_final_inc_pc_6yes</t>
  </si>
  <si>
    <t>irpc_pc_dependency_nso_inc_6yes</t>
  </si>
  <si>
    <t>irpc_pc_dependency_linpobto__6yes</t>
  </si>
  <si>
    <t>irpc_pc_dependency_linpobex__6yes</t>
  </si>
  <si>
    <t>irpc_pc_beneficiaries__7</t>
  </si>
  <si>
    <t>irpc_pc_benefits__7</t>
  </si>
  <si>
    <t>irpc_pc_coverage__7</t>
  </si>
  <si>
    <t>irpc_pc_mean__7</t>
  </si>
  <si>
    <t>irpc_pc_dependency_gross_mkt_inc_pc_7yes</t>
  </si>
  <si>
    <t>irpc_pc_dependency_net_mkt_income_pc_7yes</t>
  </si>
  <si>
    <t>irpc_pc_dependency_net_mkt_incirp_pc_7yes</t>
  </si>
  <si>
    <t>irpc_pc_dependency_net_mkt_inc_irpssc_pc_7yes</t>
  </si>
  <si>
    <t>irpc_pc_dependency_dis_inc_pc_7yes</t>
  </si>
  <si>
    <t>irpc_pc_dependency_cons_inc_pc_7yes</t>
  </si>
  <si>
    <t>irpc_pc_dependency_cons_inc_ande_pc_7yes</t>
  </si>
  <si>
    <t>irpc_pc_dependency_final_inc_pc_7yes</t>
  </si>
  <si>
    <t>irpc_pc_dependency_nso_inc_7yes</t>
  </si>
  <si>
    <t>irpc_pc_dependency_linpobto__7yes</t>
  </si>
  <si>
    <t>irpc_pc_dependency_linpobex__7yes</t>
  </si>
  <si>
    <t>labor_tax_pc_dependency_gross_mkt_inc_pc_7yes</t>
  </si>
  <si>
    <t>labor_tax_pc_dependency_net_mkt_income_pc_7yes</t>
  </si>
  <si>
    <t>labor_tax_pc_dependency_net_mkt_incirp_pc_7yes</t>
  </si>
  <si>
    <t>labor_tax_pc_dependency_net_mkt_inc_irpssc_pc_7yes</t>
  </si>
  <si>
    <t>labor_tax_pc_dependency_dis_inc_pc_7yes</t>
  </si>
  <si>
    <t>labor_tax_pc_dependency_cons_inc_pc_7yes</t>
  </si>
  <si>
    <t>labor_tax_pc_dependency_cons_inc_ande_pc_7yes</t>
  </si>
  <si>
    <t>labor_tax_pc_dependency_final_inc_pc_7yes</t>
  </si>
  <si>
    <t>labor_tax_pc_dependency_nso_inc_7yes</t>
  </si>
  <si>
    <t>labor_tax_pc_dependency_linpobto__7yes</t>
  </si>
  <si>
    <t>labor_tax_pc_dependency_linpobex__7yes</t>
  </si>
  <si>
    <t>irpc_pc_beneficiaries__8</t>
  </si>
  <si>
    <t>irpc_pc_benefits__8</t>
  </si>
  <si>
    <t>irpc_pc_coverage__8</t>
  </si>
  <si>
    <t>irpc_pc_mean__8</t>
  </si>
  <si>
    <t>irpc_pc_dependency_gross_mkt_inc_pc_8yes</t>
  </si>
  <si>
    <t>irpc_pc_dependency_net_mkt_income_pc_8yes</t>
  </si>
  <si>
    <t>irpc_pc_dependency_net_mkt_incirp_pc_8yes</t>
  </si>
  <si>
    <t>irpc_pc_dependency_net_mkt_inc_irpssc_pc_8yes</t>
  </si>
  <si>
    <t>irpc_pc_dependency_dis_inc_pc_8yes</t>
  </si>
  <si>
    <t>irpc_pc_dependency_cons_inc_pc_8yes</t>
  </si>
  <si>
    <t>irpc_pc_dependency_cons_inc_ande_pc_8yes</t>
  </si>
  <si>
    <t>irpc_pc_dependency_final_inc_pc_8yes</t>
  </si>
  <si>
    <t>irpc_pc_dependency_nso_inc_8yes</t>
  </si>
  <si>
    <t>irpc_pc_dependency_linpobto__8yes</t>
  </si>
  <si>
    <t>irpc_pc_dependency_linpobex__8yes</t>
  </si>
  <si>
    <t>irpc_pc_beneficiaries__9</t>
  </si>
  <si>
    <t>irpc_pc_benefits__9</t>
  </si>
  <si>
    <t>irpc_pc_coverage__9</t>
  </si>
  <si>
    <t>irpc_pc_mean__9</t>
  </si>
  <si>
    <t>irpc_pc_dependency_gross_mkt_inc_pc_9yes</t>
  </si>
  <si>
    <t>irpc_pc_dependency_net_mkt_income_pc_9yes</t>
  </si>
  <si>
    <t>irpc_pc_dependency_net_mkt_incirp_pc_9yes</t>
  </si>
  <si>
    <t>irpc_pc_dependency_net_mkt_inc_irpssc_pc_9yes</t>
  </si>
  <si>
    <t>irpc_pc_dependency_dis_inc_pc_9yes</t>
  </si>
  <si>
    <t>irpc_pc_dependency_cons_inc_pc_9yes</t>
  </si>
  <si>
    <t>irpc_pc_dependency_cons_inc_ande_pc_9yes</t>
  </si>
  <si>
    <t>irpc_pc_dependency_final_inc_pc_9yes</t>
  </si>
  <si>
    <t>irpc_pc_dependency_nso_inc_9yes</t>
  </si>
  <si>
    <t>irpc_pc_dependency_linpobto__9yes</t>
  </si>
  <si>
    <t>irpc_pc_dependency_linpobex__9yes</t>
  </si>
  <si>
    <t>irpc_pc_beneficiaries__10</t>
  </si>
  <si>
    <t>irpc_pc_benefits__10</t>
  </si>
  <si>
    <t>irpc_pc_coverage__10</t>
  </si>
  <si>
    <t>irpc_pc_mean__10</t>
  </si>
  <si>
    <t>irpc_pc_dependency_gross_mkt_inc_pc_10yes</t>
  </si>
  <si>
    <t>irpc_pc_dependency_net_mkt_income_pc_10yes</t>
  </si>
  <si>
    <t>irpc_pc_dependency_net_mkt_incirp_pc_10yes</t>
  </si>
  <si>
    <t>irpc_pc_dependency_net_mkt_inc_irpssc_pc_10yes</t>
  </si>
  <si>
    <t>irpc_pc_dependency_dis_inc_pc_10yes</t>
  </si>
  <si>
    <t>irpc_pc_dependency_cons_inc_pc_10yes</t>
  </si>
  <si>
    <t>irpc_pc_dependency_cons_inc_ande_pc_10yes</t>
  </si>
  <si>
    <t>irpc_pc_dependency_final_inc_pc_10yes</t>
  </si>
  <si>
    <t>irpc_pc_dependency_nso_inc_10yes</t>
  </si>
  <si>
    <t>irpc_pc_dependency_linpobto__10yes</t>
  </si>
  <si>
    <t>irpc_pc_dependency_linpobex__10yes</t>
  </si>
  <si>
    <t>irpc_pc_pc_netcash__1</t>
  </si>
  <si>
    <t>irpc_pc_pc_netcash__2</t>
  </si>
  <si>
    <t>irpc_pc_pc_netcash__3</t>
  </si>
  <si>
    <t>irpc_pc_pc_netcash__4</t>
  </si>
  <si>
    <t>irpc_pc_pc_netcash__5</t>
  </si>
  <si>
    <t>irpc_pc_pc_netcash__6</t>
  </si>
  <si>
    <t>irpc_pc_pc_netcash__7</t>
  </si>
  <si>
    <t>irpc_pc_pc_netcash__8</t>
  </si>
  <si>
    <t>irpc_pc_pc_netcash__9</t>
  </si>
  <si>
    <t>irpc_pc_pc_netcash__10</t>
  </si>
  <si>
    <t>irpc_pc_pc</t>
  </si>
  <si>
    <t>0</t>
  </si>
  <si>
    <t>reform</t>
  </si>
  <si>
    <t>tot_dit_pc</t>
  </si>
  <si>
    <t>monto_shock_dir_pc_dependency_gross_mkt_inc_pc_1</t>
  </si>
  <si>
    <t>monto_shock_dir_pc_dependency_net_mkt_income_pc_1</t>
  </si>
  <si>
    <t>monto_shock_dir_pc_dependency_net_mkt_incirp_pc_1</t>
  </si>
  <si>
    <t>monto_shock_dir_pc_dependency_net_mkt_inc_irpssc_pc_1</t>
  </si>
  <si>
    <t>monto_shock_dir_pc_dependency_dis_inc_pc_1</t>
  </si>
  <si>
    <t>monto_shock_dir_pc_dependency_cons_inc_pc_1</t>
  </si>
  <si>
    <t>monto_shock_dir_pc_dependency_cons_inc_ande_pc_1</t>
  </si>
  <si>
    <t>monto_shock_dir_pc_dependency_final_inc_pc_1</t>
  </si>
  <si>
    <t>monto_shock_dir_pc_dependency_nso_inc_1</t>
  </si>
  <si>
    <t>monto_shock_dir_pc_dependency_linpobto__1</t>
  </si>
  <si>
    <t>monto_shock_dir_pc_dependency_linpobex__1</t>
  </si>
  <si>
    <t>monto_shock_indir_pc_dependency_gross_mkt_inc_pc_1</t>
  </si>
  <si>
    <t>monto_shock_indir_pc_dependency_net_mkt_income_pc_1</t>
  </si>
  <si>
    <t>monto_shock_indir_pc_dependency_net_mkt_incirp_pc_1</t>
  </si>
  <si>
    <t>monto_shock_indir_pc_dependency_net_mkt_inc_irpssc_pc_1</t>
  </si>
  <si>
    <t>monto_shock_indir_pc_dependency_dis_inc_pc_1</t>
  </si>
  <si>
    <t>monto_shock_indir_pc_dependency_cons_inc_pc_1</t>
  </si>
  <si>
    <t>monto_shock_indir_pc_dependency_cons_inc_ande_pc_1</t>
  </si>
  <si>
    <t>monto_shock_indir_pc_dependency_final_inc_pc_1</t>
  </si>
  <si>
    <t>monto_shock_indir_pc_dependency_nso_inc_1</t>
  </si>
  <si>
    <t>monto_shock_indir_pc_dependency_linpobto__1</t>
  </si>
  <si>
    <t>monto_shock_indir_pc_dependency_linpobex__1</t>
  </si>
  <si>
    <t>dividendo_tax_pc_dependency_gross_mkt_inc_pc_1</t>
  </si>
  <si>
    <t>dividendo_tax_pc_dependency_net_mkt_income_pc_1</t>
  </si>
  <si>
    <t>dividendo_tax_pc_dependency_net_mkt_incirp_pc_1</t>
  </si>
  <si>
    <t>dividendo_tax_pc_dependency_net_mkt_inc_irpssc_pc_1</t>
  </si>
  <si>
    <t>dividendo_tax_pc_dependency_dis_inc_pc_1</t>
  </si>
  <si>
    <t>dividendo_tax_pc_dependency_cons_inc_pc_1</t>
  </si>
  <si>
    <t>dividendo_tax_pc_dependency_cons_inc_ande_pc_1</t>
  </si>
  <si>
    <t>dividendo_tax_pc_dependency_final_inc_pc_1</t>
  </si>
  <si>
    <t>dividendo_tax_pc_dependency_nso_inc_1</t>
  </si>
  <si>
    <t>dividendo_tax_pc_dependency_linpobto__1</t>
  </si>
  <si>
    <t>dividendo_tax_pc_dependency_linpobex__1</t>
  </si>
  <si>
    <t>alquiler_tax_pc_dependency_gross_mkt_inc_pc_1</t>
  </si>
  <si>
    <t>alquiler_tax_pc_dependency_net_mkt_income_pc_1</t>
  </si>
  <si>
    <t>alquiler_tax_pc_dependency_net_mkt_incirp_pc_1</t>
  </si>
  <si>
    <t>alquiler_tax_pc_dependency_net_mkt_inc_irpssc_pc_1</t>
  </si>
  <si>
    <t>alquiler_tax_pc_dependency_dis_inc_pc_1</t>
  </si>
  <si>
    <t>alquiler_tax_pc_dependency_cons_inc_pc_1</t>
  </si>
  <si>
    <t>alquiler_tax_pc_dependency_cons_inc_ande_pc_1</t>
  </si>
  <si>
    <t>alquiler_tax_pc_dependency_final_inc_pc_1</t>
  </si>
  <si>
    <t>alquiler_tax_pc_dependency_nso_inc_1</t>
  </si>
  <si>
    <t>alquiler_tax_pc_dependency_linpobto__1</t>
  </si>
  <si>
    <t>alquiler_tax_pc_dependency_linpobex__1</t>
  </si>
  <si>
    <t>tot_dit_pc_dependency_gross_mkt_inc_pc_1</t>
  </si>
  <si>
    <t>tot_dit_pc_dependency_net_mkt_income_pc_1</t>
  </si>
  <si>
    <t>tot_dit_pc_dependency_net_mkt_incirp_pc_1</t>
  </si>
  <si>
    <t>tot_dit_pc_dependency_net_mkt_inc_irpssc_pc_1</t>
  </si>
  <si>
    <t>tot_dit_pc_dependency_dis_inc_pc_1</t>
  </si>
  <si>
    <t>tot_dit_pc_dependency_cons_inc_pc_1</t>
  </si>
  <si>
    <t>tot_dit_pc_dependency_cons_inc_ande_pc_1</t>
  </si>
  <si>
    <t>tot_dit_pc_dependency_final_inc_pc_1</t>
  </si>
  <si>
    <t>tot_dit_pc_dependency_nso_inc_1</t>
  </si>
  <si>
    <t>tot_dit_pc_dependency_linpobto__1</t>
  </si>
  <si>
    <t>tot_dit_pc_dependency_linpobex__1</t>
  </si>
  <si>
    <t>monto_carne_pc_dependency_gross_mkt_inc_pc_1</t>
  </si>
  <si>
    <t>monto_carne_pc_dependency_net_mkt_income_pc_1</t>
  </si>
  <si>
    <t>monto_carne_pc_dependency_net_mkt_incirp_pc_1</t>
  </si>
  <si>
    <t>monto_carne_pc_dependency_net_mkt_inc_irpssc_pc_1</t>
  </si>
  <si>
    <t>monto_carne_pc_dependency_dis_inc_pc_1</t>
  </si>
  <si>
    <t>monto_carne_pc_dependency_cons_inc_pc_1</t>
  </si>
  <si>
    <t>monto_carne_pc_dependency_cons_inc_ande_pc_1</t>
  </si>
  <si>
    <t>monto_carne_pc_dependency_final_inc_pc_1</t>
  </si>
  <si>
    <t>monto_carne_pc_dependency_nso_inc_1</t>
  </si>
  <si>
    <t>monto_carne_pc_dependency_linpobto__1</t>
  </si>
  <si>
    <t>monto_carne_pc_dependency_linpobex__1</t>
  </si>
  <si>
    <t>monto_strans_pc_dependency_gross_mkt_inc_pc_1</t>
  </si>
  <si>
    <t>monto_strans_pc_dependency_net_mkt_income_pc_1</t>
  </si>
  <si>
    <t>monto_strans_pc_dependency_net_mkt_incirp_pc_1</t>
  </si>
  <si>
    <t>monto_strans_pc_dependency_net_mkt_inc_irpssc_pc_1</t>
  </si>
  <si>
    <t>monto_strans_pc_dependency_dis_inc_pc_1</t>
  </si>
  <si>
    <t>monto_strans_pc_dependency_cons_inc_pc_1</t>
  </si>
  <si>
    <t>monto_strans_pc_dependency_cons_inc_ande_pc_1</t>
  </si>
  <si>
    <t>monto_strans_pc_dependency_final_inc_pc_1</t>
  </si>
  <si>
    <t>monto_strans_pc_dependency_nso_inc_1</t>
  </si>
  <si>
    <t>monto_strans_pc_dependency_linpobto__1</t>
  </si>
  <si>
    <t>monto_strans_pc_dependency_linpobex__1</t>
  </si>
  <si>
    <t>monto_sotros_pc_dependency_gross_mkt_inc_pc_1</t>
  </si>
  <si>
    <t>monto_sotros_pc_dependency_net_mkt_income_pc_1</t>
  </si>
  <si>
    <t>monto_sotros_pc_dependency_net_mkt_incirp_pc_1</t>
  </si>
  <si>
    <t>monto_sotros_pc_dependency_net_mkt_inc_irpssc_pc_1</t>
  </si>
  <si>
    <t>monto_sotros_pc_dependency_dis_inc_pc_1</t>
  </si>
  <si>
    <t>monto_sotros_pc_dependency_cons_inc_pc_1</t>
  </si>
  <si>
    <t>monto_sotros_pc_dependency_cons_inc_ande_pc_1</t>
  </si>
  <si>
    <t>monto_sotros_pc_dependency_final_inc_pc_1</t>
  </si>
  <si>
    <t>monto_sotros_pc_dependency_nso_inc_1</t>
  </si>
  <si>
    <t>monto_sotros_pc_dependency_linpobto__1</t>
  </si>
  <si>
    <t>monto_sotros_pc_dependency_linpobex__1</t>
  </si>
  <si>
    <t>monto_fuel_pc_dependency_gross_mkt_inc_pc_1</t>
  </si>
  <si>
    <t>monto_fuel_pc_dependency_net_mkt_income_pc_1</t>
  </si>
  <si>
    <t>monto_fuel_pc_dependency_net_mkt_incirp_pc_1</t>
  </si>
  <si>
    <t>monto_fuel_pc_dependency_net_mkt_inc_irpssc_pc_1</t>
  </si>
  <si>
    <t>monto_fuel_pc_dependency_dis_inc_pc_1</t>
  </si>
  <si>
    <t>monto_fuel_pc_dependency_cons_inc_pc_1</t>
  </si>
  <si>
    <t>monto_fuel_pc_dependency_cons_inc_ande_pc_1</t>
  </si>
  <si>
    <t>monto_fuel_pc_dependency_final_inc_pc_1</t>
  </si>
  <si>
    <t>monto_fuel_pc_dependency_nso_inc_1</t>
  </si>
  <si>
    <t>monto_fuel_pc_dependency_linpobto__1</t>
  </si>
  <si>
    <t>monto_fuel_pc_dependency_linpobex__1</t>
  </si>
  <si>
    <t>monto_diesel_pc_dependency_gross_mkt_inc_pc_1</t>
  </si>
  <si>
    <t>monto_diesel_pc_dependency_net_mkt_income_pc_1</t>
  </si>
  <si>
    <t>monto_diesel_pc_dependency_net_mkt_incirp_pc_1</t>
  </si>
  <si>
    <t>monto_diesel_pc_dependency_net_mkt_inc_irpssc_pc_1</t>
  </si>
  <si>
    <t>monto_diesel_pc_dependency_dis_inc_pc_1</t>
  </si>
  <si>
    <t>monto_diesel_pc_dependency_cons_inc_pc_1</t>
  </si>
  <si>
    <t>monto_diesel_pc_dependency_cons_inc_ande_pc_1</t>
  </si>
  <si>
    <t>monto_diesel_pc_dependency_final_inc_pc_1</t>
  </si>
  <si>
    <t>monto_diesel_pc_dependency_nso_inc_1</t>
  </si>
  <si>
    <t>monto_diesel_pc_dependency_linpobto__1</t>
  </si>
  <si>
    <t>monto_diesel_pc_dependency_linpobex__1</t>
  </si>
  <si>
    <t>uprod_tax_pc_dependency_gross_mkt_inc_pc_1</t>
  </si>
  <si>
    <t>uprod_tax_pc_dependency_net_mkt_income_pc_1</t>
  </si>
  <si>
    <t>uprod_tax_pc_dependency_net_mkt_incirp_pc_1</t>
  </si>
  <si>
    <t>uprod_tax_pc_dependency_net_mkt_inc_irpssc_pc_1</t>
  </si>
  <si>
    <t>uprod_tax_pc_dependency_dis_inc_pc_1</t>
  </si>
  <si>
    <t>uprod_tax_pc_dependency_cons_inc_pc_1</t>
  </si>
  <si>
    <t>uprod_tax_pc_dependency_cons_inc_ande_pc_1</t>
  </si>
  <si>
    <t>uprod_tax_pc_dependency_final_inc_pc_1</t>
  </si>
  <si>
    <t>uprod_tax_pc_dependency_nso_inc_1</t>
  </si>
  <si>
    <t>uprod_tax_pc_dependency_linpobto__1</t>
  </si>
  <si>
    <t>uprod_tax_pc_dependency_linpobex__1</t>
  </si>
  <si>
    <t>monto_shock_dir_pc_dependency_gross_mkt_inc_pc_2</t>
  </si>
  <si>
    <t>monto_shock_dir_pc_dependency_net_mkt_income_pc_2</t>
  </si>
  <si>
    <t>monto_shock_dir_pc_dependency_net_mkt_incirp_pc_2</t>
  </si>
  <si>
    <t>monto_shock_dir_pc_dependency_net_mkt_inc_irpssc_pc_2</t>
  </si>
  <si>
    <t>monto_shock_dir_pc_dependency_dis_inc_pc_2</t>
  </si>
  <si>
    <t>monto_shock_dir_pc_dependency_cons_inc_pc_2</t>
  </si>
  <si>
    <t>monto_shock_dir_pc_dependency_cons_inc_ande_pc_2</t>
  </si>
  <si>
    <t>monto_shock_dir_pc_dependency_final_inc_pc_2</t>
  </si>
  <si>
    <t>monto_shock_dir_pc_dependency_nso_inc_2</t>
  </si>
  <si>
    <t>monto_shock_dir_pc_dependency_linpobto__2</t>
  </si>
  <si>
    <t>monto_shock_dir_pc_dependency_linpobex__2</t>
  </si>
  <si>
    <t>monto_shock_indir_pc_dependency_gross_mkt_inc_pc_2</t>
  </si>
  <si>
    <t>monto_shock_indir_pc_dependency_net_mkt_income_pc_2</t>
  </si>
  <si>
    <t>monto_shock_indir_pc_dependency_net_mkt_incirp_pc_2</t>
  </si>
  <si>
    <t>monto_shock_indir_pc_dependency_net_mkt_inc_irpssc_pc_2</t>
  </si>
  <si>
    <t>monto_shock_indir_pc_dependency_dis_inc_pc_2</t>
  </si>
  <si>
    <t>monto_shock_indir_pc_dependency_cons_inc_pc_2</t>
  </si>
  <si>
    <t>monto_shock_indir_pc_dependency_cons_inc_ande_pc_2</t>
  </si>
  <si>
    <t>monto_shock_indir_pc_dependency_final_inc_pc_2</t>
  </si>
  <si>
    <t>monto_shock_indir_pc_dependency_nso_inc_2</t>
  </si>
  <si>
    <t>monto_shock_indir_pc_dependency_linpobto__2</t>
  </si>
  <si>
    <t>monto_shock_indir_pc_dependency_linpobex__2</t>
  </si>
  <si>
    <t>dividendo_tax_pc_dependency_gross_mkt_inc_pc_2</t>
  </si>
  <si>
    <t>dividendo_tax_pc_dependency_net_mkt_income_pc_2</t>
  </si>
  <si>
    <t>dividendo_tax_pc_dependency_net_mkt_incirp_pc_2</t>
  </si>
  <si>
    <t>dividendo_tax_pc_dependency_net_mkt_inc_irpssc_pc_2</t>
  </si>
  <si>
    <t>dividendo_tax_pc_dependency_dis_inc_pc_2</t>
  </si>
  <si>
    <t>dividendo_tax_pc_dependency_cons_inc_pc_2</t>
  </si>
  <si>
    <t>dividendo_tax_pc_dependency_cons_inc_ande_pc_2</t>
  </si>
  <si>
    <t>dividendo_tax_pc_dependency_final_inc_pc_2</t>
  </si>
  <si>
    <t>dividendo_tax_pc_dependency_nso_inc_2</t>
  </si>
  <si>
    <t>dividendo_tax_pc_dependency_linpobto__2</t>
  </si>
  <si>
    <t>dividendo_tax_pc_dependency_linpobex__2</t>
  </si>
  <si>
    <t>alquiler_tax_pc_dependency_gross_mkt_inc_pc_2</t>
  </si>
  <si>
    <t>alquiler_tax_pc_dependency_net_mkt_income_pc_2</t>
  </si>
  <si>
    <t>alquiler_tax_pc_dependency_net_mkt_incirp_pc_2</t>
  </si>
  <si>
    <t>alquiler_tax_pc_dependency_net_mkt_inc_irpssc_pc_2</t>
  </si>
  <si>
    <t>alquiler_tax_pc_dependency_dis_inc_pc_2</t>
  </si>
  <si>
    <t>alquiler_tax_pc_dependency_cons_inc_pc_2</t>
  </si>
  <si>
    <t>alquiler_tax_pc_dependency_cons_inc_ande_pc_2</t>
  </si>
  <si>
    <t>alquiler_tax_pc_dependency_final_inc_pc_2</t>
  </si>
  <si>
    <t>alquiler_tax_pc_dependency_nso_inc_2</t>
  </si>
  <si>
    <t>alquiler_tax_pc_dependency_linpobto__2</t>
  </si>
  <si>
    <t>alquiler_tax_pc_dependency_linpobex__2</t>
  </si>
  <si>
    <t>tot_dit_pc_dependency_gross_mkt_inc_pc_2</t>
  </si>
  <si>
    <t>tot_dit_pc_dependency_net_mkt_income_pc_2</t>
  </si>
  <si>
    <t>tot_dit_pc_dependency_net_mkt_incirp_pc_2</t>
  </si>
  <si>
    <t>tot_dit_pc_dependency_net_mkt_inc_irpssc_pc_2</t>
  </si>
  <si>
    <t>tot_dit_pc_dependency_dis_inc_pc_2</t>
  </si>
  <si>
    <t>tot_dit_pc_dependency_cons_inc_pc_2</t>
  </si>
  <si>
    <t>tot_dit_pc_dependency_cons_inc_ande_pc_2</t>
  </si>
  <si>
    <t>tot_dit_pc_dependency_final_inc_pc_2</t>
  </si>
  <si>
    <t>tot_dit_pc_dependency_nso_inc_2</t>
  </si>
  <si>
    <t>tot_dit_pc_dependency_linpobto__2</t>
  </si>
  <si>
    <t>tot_dit_pc_dependency_linpobex__2</t>
  </si>
  <si>
    <t>monto_carne_pc_dependency_gross_mkt_inc_pc_2</t>
  </si>
  <si>
    <t>monto_carne_pc_dependency_net_mkt_income_pc_2</t>
  </si>
  <si>
    <t>monto_carne_pc_dependency_net_mkt_incirp_pc_2</t>
  </si>
  <si>
    <t>monto_carne_pc_dependency_net_mkt_inc_irpssc_pc_2</t>
  </si>
  <si>
    <t>monto_carne_pc_dependency_dis_inc_pc_2</t>
  </si>
  <si>
    <t>monto_carne_pc_dependency_cons_inc_pc_2</t>
  </si>
  <si>
    <t>monto_carne_pc_dependency_cons_inc_ande_pc_2</t>
  </si>
  <si>
    <t>monto_carne_pc_dependency_final_inc_pc_2</t>
  </si>
  <si>
    <t>monto_carne_pc_dependency_nso_inc_2</t>
  </si>
  <si>
    <t>monto_carne_pc_dependency_linpobto__2</t>
  </si>
  <si>
    <t>monto_carne_pc_dependency_linpobex__2</t>
  </si>
  <si>
    <t>monto_strans_pc_dependency_gross_mkt_inc_pc_2</t>
  </si>
  <si>
    <t>monto_strans_pc_dependency_net_mkt_income_pc_2</t>
  </si>
  <si>
    <t>monto_strans_pc_dependency_net_mkt_incirp_pc_2</t>
  </si>
  <si>
    <t>monto_strans_pc_dependency_net_mkt_inc_irpssc_pc_2</t>
  </si>
  <si>
    <t>monto_strans_pc_dependency_dis_inc_pc_2</t>
  </si>
  <si>
    <t>monto_strans_pc_dependency_cons_inc_pc_2</t>
  </si>
  <si>
    <t>monto_strans_pc_dependency_cons_inc_ande_pc_2</t>
  </si>
  <si>
    <t>monto_strans_pc_dependency_final_inc_pc_2</t>
  </si>
  <si>
    <t>monto_strans_pc_dependency_nso_inc_2</t>
  </si>
  <si>
    <t>monto_strans_pc_dependency_linpobto__2</t>
  </si>
  <si>
    <t>monto_strans_pc_dependency_linpobex__2</t>
  </si>
  <si>
    <t>monto_sotros_pc_dependency_gross_mkt_inc_pc_2</t>
  </si>
  <si>
    <t>monto_sotros_pc_dependency_net_mkt_income_pc_2</t>
  </si>
  <si>
    <t>monto_sotros_pc_dependency_net_mkt_incirp_pc_2</t>
  </si>
  <si>
    <t>monto_sotros_pc_dependency_net_mkt_inc_irpssc_pc_2</t>
  </si>
  <si>
    <t>monto_sotros_pc_dependency_dis_inc_pc_2</t>
  </si>
  <si>
    <t>monto_sotros_pc_dependency_cons_inc_pc_2</t>
  </si>
  <si>
    <t>monto_sotros_pc_dependency_cons_inc_ande_pc_2</t>
  </si>
  <si>
    <t>monto_sotros_pc_dependency_final_inc_pc_2</t>
  </si>
  <si>
    <t>monto_sotros_pc_dependency_nso_inc_2</t>
  </si>
  <si>
    <t>monto_sotros_pc_dependency_linpobto__2</t>
  </si>
  <si>
    <t>monto_sotros_pc_dependency_linpobex__2</t>
  </si>
  <si>
    <t>monto_fuel_pc_dependency_gross_mkt_inc_pc_2</t>
  </si>
  <si>
    <t>monto_fuel_pc_dependency_net_mkt_income_pc_2</t>
  </si>
  <si>
    <t>monto_fuel_pc_dependency_net_mkt_incirp_pc_2</t>
  </si>
  <si>
    <t>monto_fuel_pc_dependency_net_mkt_inc_irpssc_pc_2</t>
  </si>
  <si>
    <t>monto_fuel_pc_dependency_dis_inc_pc_2</t>
  </si>
  <si>
    <t>monto_fuel_pc_dependency_cons_inc_pc_2</t>
  </si>
  <si>
    <t>monto_fuel_pc_dependency_cons_inc_ande_pc_2</t>
  </si>
  <si>
    <t>monto_fuel_pc_dependency_final_inc_pc_2</t>
  </si>
  <si>
    <t>monto_fuel_pc_dependency_nso_inc_2</t>
  </si>
  <si>
    <t>monto_fuel_pc_dependency_linpobto__2</t>
  </si>
  <si>
    <t>monto_fuel_pc_dependency_linpobex__2</t>
  </si>
  <si>
    <t>monto_diesel_pc_dependency_gross_mkt_inc_pc_2</t>
  </si>
  <si>
    <t>monto_diesel_pc_dependency_net_mkt_income_pc_2</t>
  </si>
  <si>
    <t>monto_diesel_pc_dependency_net_mkt_incirp_pc_2</t>
  </si>
  <si>
    <t>monto_diesel_pc_dependency_net_mkt_inc_irpssc_pc_2</t>
  </si>
  <si>
    <t>monto_diesel_pc_dependency_dis_inc_pc_2</t>
  </si>
  <si>
    <t>monto_diesel_pc_dependency_cons_inc_pc_2</t>
  </si>
  <si>
    <t>monto_diesel_pc_dependency_cons_inc_ande_pc_2</t>
  </si>
  <si>
    <t>monto_diesel_pc_dependency_final_inc_pc_2</t>
  </si>
  <si>
    <t>monto_diesel_pc_dependency_nso_inc_2</t>
  </si>
  <si>
    <t>monto_diesel_pc_dependency_linpobto__2</t>
  </si>
  <si>
    <t>monto_diesel_pc_dependency_linpobex__2</t>
  </si>
  <si>
    <t>uprod_tax_pc_dependency_gross_mkt_inc_pc_2</t>
  </si>
  <si>
    <t>uprod_tax_pc_dependency_net_mkt_income_pc_2</t>
  </si>
  <si>
    <t>uprod_tax_pc_dependency_net_mkt_incirp_pc_2</t>
  </si>
  <si>
    <t>uprod_tax_pc_dependency_net_mkt_inc_irpssc_pc_2</t>
  </si>
  <si>
    <t>uprod_tax_pc_dependency_dis_inc_pc_2</t>
  </si>
  <si>
    <t>uprod_tax_pc_dependency_cons_inc_pc_2</t>
  </si>
  <si>
    <t>uprod_tax_pc_dependency_cons_inc_ande_pc_2</t>
  </si>
  <si>
    <t>uprod_tax_pc_dependency_final_inc_pc_2</t>
  </si>
  <si>
    <t>uprod_tax_pc_dependency_nso_inc_2</t>
  </si>
  <si>
    <t>uprod_tax_pc_dependency_linpobto__2</t>
  </si>
  <si>
    <t>uprod_tax_pc_dependency_linpobex__2</t>
  </si>
  <si>
    <t>monto_shock_dir_pc_dependency_gross_mkt_inc_pc_3</t>
  </si>
  <si>
    <t>monto_shock_dir_pc_dependency_net_mkt_income_pc_3</t>
  </si>
  <si>
    <t>monto_shock_dir_pc_dependency_net_mkt_incirp_pc_3</t>
  </si>
  <si>
    <t>monto_shock_dir_pc_dependency_net_mkt_inc_irpssc_pc_3</t>
  </si>
  <si>
    <t>monto_shock_dir_pc_dependency_dis_inc_pc_3</t>
  </si>
  <si>
    <t>monto_shock_dir_pc_dependency_cons_inc_pc_3</t>
  </si>
  <si>
    <t>monto_shock_dir_pc_dependency_cons_inc_ande_pc_3</t>
  </si>
  <si>
    <t>monto_shock_dir_pc_dependency_final_inc_pc_3</t>
  </si>
  <si>
    <t>monto_shock_dir_pc_dependency_nso_inc_3</t>
  </si>
  <si>
    <t>monto_shock_dir_pc_dependency_linpobto__3</t>
  </si>
  <si>
    <t>monto_shock_dir_pc_dependency_linpobex__3</t>
  </si>
  <si>
    <t>monto_shock_indir_pc_dependency_gross_mkt_inc_pc_3</t>
  </si>
  <si>
    <t>monto_shock_indir_pc_dependency_net_mkt_income_pc_3</t>
  </si>
  <si>
    <t>monto_shock_indir_pc_dependency_net_mkt_incirp_pc_3</t>
  </si>
  <si>
    <t>monto_shock_indir_pc_dependency_net_mkt_inc_irpssc_pc_3</t>
  </si>
  <si>
    <t>monto_shock_indir_pc_dependency_dis_inc_pc_3</t>
  </si>
  <si>
    <t>monto_shock_indir_pc_dependency_cons_inc_pc_3</t>
  </si>
  <si>
    <t>monto_shock_indir_pc_dependency_cons_inc_ande_pc_3</t>
  </si>
  <si>
    <t>monto_shock_indir_pc_dependency_final_inc_pc_3</t>
  </si>
  <si>
    <t>monto_shock_indir_pc_dependency_nso_inc_3</t>
  </si>
  <si>
    <t>monto_shock_indir_pc_dependency_linpobto__3</t>
  </si>
  <si>
    <t>monto_shock_indir_pc_dependency_linpobex__3</t>
  </si>
  <si>
    <t>dividendo_tax_pc_dependency_gross_mkt_inc_pc_3</t>
  </si>
  <si>
    <t>dividendo_tax_pc_dependency_net_mkt_income_pc_3</t>
  </si>
  <si>
    <t>dividendo_tax_pc_dependency_net_mkt_incirp_pc_3</t>
  </si>
  <si>
    <t>dividendo_tax_pc_dependency_net_mkt_inc_irpssc_pc_3</t>
  </si>
  <si>
    <t>dividendo_tax_pc_dependency_dis_inc_pc_3</t>
  </si>
  <si>
    <t>dividendo_tax_pc_dependency_cons_inc_pc_3</t>
  </si>
  <si>
    <t>dividendo_tax_pc_dependency_cons_inc_ande_pc_3</t>
  </si>
  <si>
    <t>dividendo_tax_pc_dependency_final_inc_pc_3</t>
  </si>
  <si>
    <t>dividendo_tax_pc_dependency_nso_inc_3</t>
  </si>
  <si>
    <t>dividendo_tax_pc_dependency_linpobto__3</t>
  </si>
  <si>
    <t>dividendo_tax_pc_dependency_linpobex__3</t>
  </si>
  <si>
    <t>alquiler_tax_pc_dependency_gross_mkt_inc_pc_3</t>
  </si>
  <si>
    <t>alquiler_tax_pc_dependency_net_mkt_income_pc_3</t>
  </si>
  <si>
    <t>alquiler_tax_pc_dependency_net_mkt_incirp_pc_3</t>
  </si>
  <si>
    <t>alquiler_tax_pc_dependency_net_mkt_inc_irpssc_pc_3</t>
  </si>
  <si>
    <t>alquiler_tax_pc_dependency_dis_inc_pc_3</t>
  </si>
  <si>
    <t>alquiler_tax_pc_dependency_cons_inc_pc_3</t>
  </si>
  <si>
    <t>alquiler_tax_pc_dependency_cons_inc_ande_pc_3</t>
  </si>
  <si>
    <t>alquiler_tax_pc_dependency_final_inc_pc_3</t>
  </si>
  <si>
    <t>alquiler_tax_pc_dependency_nso_inc_3</t>
  </si>
  <si>
    <t>alquiler_tax_pc_dependency_linpobto__3</t>
  </si>
  <si>
    <t>alquiler_tax_pc_dependency_linpobex__3</t>
  </si>
  <si>
    <t>tot_dit_pc_dependency_gross_mkt_inc_pc_3</t>
  </si>
  <si>
    <t>tot_dit_pc_dependency_net_mkt_income_pc_3</t>
  </si>
  <si>
    <t>tot_dit_pc_dependency_net_mkt_incirp_pc_3</t>
  </si>
  <si>
    <t>tot_dit_pc_dependency_net_mkt_inc_irpssc_pc_3</t>
  </si>
  <si>
    <t>tot_dit_pc_dependency_dis_inc_pc_3</t>
  </si>
  <si>
    <t>tot_dit_pc_dependency_cons_inc_pc_3</t>
  </si>
  <si>
    <t>tot_dit_pc_dependency_cons_inc_ande_pc_3</t>
  </si>
  <si>
    <t>tot_dit_pc_dependency_final_inc_pc_3</t>
  </si>
  <si>
    <t>tot_dit_pc_dependency_nso_inc_3</t>
  </si>
  <si>
    <t>tot_dit_pc_dependency_linpobto__3</t>
  </si>
  <si>
    <t>tot_dit_pc_dependency_linpobex__3</t>
  </si>
  <si>
    <t>monto_carne_pc_dependency_gross_mkt_inc_pc_3</t>
  </si>
  <si>
    <t>monto_carne_pc_dependency_net_mkt_income_pc_3</t>
  </si>
  <si>
    <t>monto_carne_pc_dependency_net_mkt_incirp_pc_3</t>
  </si>
  <si>
    <t>monto_carne_pc_dependency_net_mkt_inc_irpssc_pc_3</t>
  </si>
  <si>
    <t>monto_carne_pc_dependency_dis_inc_pc_3</t>
  </si>
  <si>
    <t>monto_carne_pc_dependency_cons_inc_pc_3</t>
  </si>
  <si>
    <t>monto_carne_pc_dependency_cons_inc_ande_pc_3</t>
  </si>
  <si>
    <t>monto_carne_pc_dependency_final_inc_pc_3</t>
  </si>
  <si>
    <t>monto_carne_pc_dependency_nso_inc_3</t>
  </si>
  <si>
    <t>monto_carne_pc_dependency_linpobto__3</t>
  </si>
  <si>
    <t>monto_carne_pc_dependency_linpobex__3</t>
  </si>
  <si>
    <t>monto_strans_pc_dependency_gross_mkt_inc_pc_3</t>
  </si>
  <si>
    <t>monto_strans_pc_dependency_net_mkt_income_pc_3</t>
  </si>
  <si>
    <t>monto_strans_pc_dependency_net_mkt_incirp_pc_3</t>
  </si>
  <si>
    <t>monto_strans_pc_dependency_net_mkt_inc_irpssc_pc_3</t>
  </si>
  <si>
    <t>monto_strans_pc_dependency_dis_inc_pc_3</t>
  </si>
  <si>
    <t>monto_strans_pc_dependency_cons_inc_pc_3</t>
  </si>
  <si>
    <t>monto_strans_pc_dependency_cons_inc_ande_pc_3</t>
  </si>
  <si>
    <t>monto_strans_pc_dependency_final_inc_pc_3</t>
  </si>
  <si>
    <t>monto_strans_pc_dependency_nso_inc_3</t>
  </si>
  <si>
    <t>monto_strans_pc_dependency_linpobto__3</t>
  </si>
  <si>
    <t>monto_strans_pc_dependency_linpobex__3</t>
  </si>
  <si>
    <t>monto_sotros_pc_dependency_gross_mkt_inc_pc_3</t>
  </si>
  <si>
    <t>monto_sotros_pc_dependency_net_mkt_income_pc_3</t>
  </si>
  <si>
    <t>monto_sotros_pc_dependency_net_mkt_incirp_pc_3</t>
  </si>
  <si>
    <t>monto_sotros_pc_dependency_net_mkt_inc_irpssc_pc_3</t>
  </si>
  <si>
    <t>monto_sotros_pc_dependency_dis_inc_pc_3</t>
  </si>
  <si>
    <t>monto_sotros_pc_dependency_cons_inc_pc_3</t>
  </si>
  <si>
    <t>monto_sotros_pc_dependency_cons_inc_ande_pc_3</t>
  </si>
  <si>
    <t>monto_sotros_pc_dependency_final_inc_pc_3</t>
  </si>
  <si>
    <t>monto_sotros_pc_dependency_nso_inc_3</t>
  </si>
  <si>
    <t>monto_sotros_pc_dependency_linpobto__3</t>
  </si>
  <si>
    <t>monto_sotros_pc_dependency_linpobex__3</t>
  </si>
  <si>
    <t>monto_fuel_pc_dependency_gross_mkt_inc_pc_3</t>
  </si>
  <si>
    <t>monto_fuel_pc_dependency_net_mkt_income_pc_3</t>
  </si>
  <si>
    <t>monto_fuel_pc_dependency_net_mkt_incirp_pc_3</t>
  </si>
  <si>
    <t>monto_fuel_pc_dependency_net_mkt_inc_irpssc_pc_3</t>
  </si>
  <si>
    <t>monto_fuel_pc_dependency_dis_inc_pc_3</t>
  </si>
  <si>
    <t>monto_fuel_pc_dependency_cons_inc_pc_3</t>
  </si>
  <si>
    <t>monto_fuel_pc_dependency_cons_inc_ande_pc_3</t>
  </si>
  <si>
    <t>monto_fuel_pc_dependency_final_inc_pc_3</t>
  </si>
  <si>
    <t>monto_fuel_pc_dependency_nso_inc_3</t>
  </si>
  <si>
    <t>monto_fuel_pc_dependency_linpobto__3</t>
  </si>
  <si>
    <t>monto_fuel_pc_dependency_linpobex__3</t>
  </si>
  <si>
    <t>monto_diesel_pc_dependency_gross_mkt_inc_pc_3</t>
  </si>
  <si>
    <t>monto_diesel_pc_dependency_net_mkt_income_pc_3</t>
  </si>
  <si>
    <t>monto_diesel_pc_dependency_net_mkt_incirp_pc_3</t>
  </si>
  <si>
    <t>monto_diesel_pc_dependency_net_mkt_inc_irpssc_pc_3</t>
  </si>
  <si>
    <t>monto_diesel_pc_dependency_dis_inc_pc_3</t>
  </si>
  <si>
    <t>monto_diesel_pc_dependency_cons_inc_pc_3</t>
  </si>
  <si>
    <t>monto_diesel_pc_dependency_cons_inc_ande_pc_3</t>
  </si>
  <si>
    <t>monto_diesel_pc_dependency_final_inc_pc_3</t>
  </si>
  <si>
    <t>monto_diesel_pc_dependency_nso_inc_3</t>
  </si>
  <si>
    <t>monto_diesel_pc_dependency_linpobto__3</t>
  </si>
  <si>
    <t>monto_diesel_pc_dependency_linpobex__3</t>
  </si>
  <si>
    <t>uprod_tax_pc_dependency_gross_mkt_inc_pc_3</t>
  </si>
  <si>
    <t>uprod_tax_pc_dependency_net_mkt_income_pc_3</t>
  </si>
  <si>
    <t>uprod_tax_pc_dependency_net_mkt_incirp_pc_3</t>
  </si>
  <si>
    <t>uprod_tax_pc_dependency_net_mkt_inc_irpssc_pc_3</t>
  </si>
  <si>
    <t>uprod_tax_pc_dependency_dis_inc_pc_3</t>
  </si>
  <si>
    <t>uprod_tax_pc_dependency_cons_inc_pc_3</t>
  </si>
  <si>
    <t>uprod_tax_pc_dependency_cons_inc_ande_pc_3</t>
  </si>
  <si>
    <t>uprod_tax_pc_dependency_final_inc_pc_3</t>
  </si>
  <si>
    <t>uprod_tax_pc_dependency_nso_inc_3</t>
  </si>
  <si>
    <t>uprod_tax_pc_dependency_linpobto__3</t>
  </si>
  <si>
    <t>uprod_tax_pc_dependency_linpobex__3</t>
  </si>
  <si>
    <t>monto_shock_dir_pc_dependency_gross_mkt_inc_pc_4</t>
  </si>
  <si>
    <t>monto_shock_dir_pc_dependency_net_mkt_income_pc_4</t>
  </si>
  <si>
    <t>monto_shock_dir_pc_dependency_net_mkt_incirp_pc_4</t>
  </si>
  <si>
    <t>monto_shock_dir_pc_dependency_net_mkt_inc_irpssc_pc_4</t>
  </si>
  <si>
    <t>monto_shock_dir_pc_dependency_dis_inc_pc_4</t>
  </si>
  <si>
    <t>monto_shock_dir_pc_dependency_cons_inc_pc_4</t>
  </si>
  <si>
    <t>monto_shock_dir_pc_dependency_cons_inc_ande_pc_4</t>
  </si>
  <si>
    <t>monto_shock_dir_pc_dependency_final_inc_pc_4</t>
  </si>
  <si>
    <t>monto_shock_dir_pc_dependency_nso_inc_4</t>
  </si>
  <si>
    <t>monto_shock_dir_pc_dependency_linpobto__4</t>
  </si>
  <si>
    <t>monto_shock_dir_pc_dependency_linpobex__4</t>
  </si>
  <si>
    <t>monto_shock_indir_pc_dependency_gross_mkt_inc_pc_4</t>
  </si>
  <si>
    <t>monto_shock_indir_pc_dependency_net_mkt_income_pc_4</t>
  </si>
  <si>
    <t>monto_shock_indir_pc_dependency_net_mkt_incirp_pc_4</t>
  </si>
  <si>
    <t>monto_shock_indir_pc_dependency_net_mkt_inc_irpssc_pc_4</t>
  </si>
  <si>
    <t>monto_shock_indir_pc_dependency_dis_inc_pc_4</t>
  </si>
  <si>
    <t>monto_shock_indir_pc_dependency_cons_inc_pc_4</t>
  </si>
  <si>
    <t>monto_shock_indir_pc_dependency_cons_inc_ande_pc_4</t>
  </si>
  <si>
    <t>monto_shock_indir_pc_dependency_final_inc_pc_4</t>
  </si>
  <si>
    <t>monto_shock_indir_pc_dependency_nso_inc_4</t>
  </si>
  <si>
    <t>monto_shock_indir_pc_dependency_linpobto__4</t>
  </si>
  <si>
    <t>monto_shock_indir_pc_dependency_linpobex__4</t>
  </si>
  <si>
    <t>dividendo_tax_pc_dependency_gross_mkt_inc_pc_4</t>
  </si>
  <si>
    <t>dividendo_tax_pc_dependency_net_mkt_income_pc_4</t>
  </si>
  <si>
    <t>dividendo_tax_pc_dependency_net_mkt_incirp_pc_4</t>
  </si>
  <si>
    <t>dividendo_tax_pc_dependency_net_mkt_inc_irpssc_pc_4</t>
  </si>
  <si>
    <t>dividendo_tax_pc_dependency_dis_inc_pc_4</t>
  </si>
  <si>
    <t>dividendo_tax_pc_dependency_cons_inc_pc_4</t>
  </si>
  <si>
    <t>dividendo_tax_pc_dependency_cons_inc_ande_pc_4</t>
  </si>
  <si>
    <t>dividendo_tax_pc_dependency_final_inc_pc_4</t>
  </si>
  <si>
    <t>dividendo_tax_pc_dependency_nso_inc_4</t>
  </si>
  <si>
    <t>dividendo_tax_pc_dependency_linpobto__4</t>
  </si>
  <si>
    <t>dividendo_tax_pc_dependency_linpobex__4</t>
  </si>
  <si>
    <t>alquiler_tax_pc_dependency_gross_mkt_inc_pc_4</t>
  </si>
  <si>
    <t>alquiler_tax_pc_dependency_net_mkt_income_pc_4</t>
  </si>
  <si>
    <t>alquiler_tax_pc_dependency_net_mkt_incirp_pc_4</t>
  </si>
  <si>
    <t>alquiler_tax_pc_dependency_net_mkt_inc_irpssc_pc_4</t>
  </si>
  <si>
    <t>alquiler_tax_pc_dependency_dis_inc_pc_4</t>
  </si>
  <si>
    <t>alquiler_tax_pc_dependency_cons_inc_pc_4</t>
  </si>
  <si>
    <t>alquiler_tax_pc_dependency_cons_inc_ande_pc_4</t>
  </si>
  <si>
    <t>alquiler_tax_pc_dependency_final_inc_pc_4</t>
  </si>
  <si>
    <t>alquiler_tax_pc_dependency_nso_inc_4</t>
  </si>
  <si>
    <t>alquiler_tax_pc_dependency_linpobto__4</t>
  </si>
  <si>
    <t>alquiler_tax_pc_dependency_linpobex__4</t>
  </si>
  <si>
    <t>tot_dit_pc_dependency_gross_mkt_inc_pc_4</t>
  </si>
  <si>
    <t>tot_dit_pc_dependency_net_mkt_income_pc_4</t>
  </si>
  <si>
    <t>tot_dit_pc_dependency_net_mkt_incirp_pc_4</t>
  </si>
  <si>
    <t>tot_dit_pc_dependency_net_mkt_inc_irpssc_pc_4</t>
  </si>
  <si>
    <t>tot_dit_pc_dependency_dis_inc_pc_4</t>
  </si>
  <si>
    <t>tot_dit_pc_dependency_cons_inc_pc_4</t>
  </si>
  <si>
    <t>tot_dit_pc_dependency_cons_inc_ande_pc_4</t>
  </si>
  <si>
    <t>tot_dit_pc_dependency_final_inc_pc_4</t>
  </si>
  <si>
    <t>tot_dit_pc_dependency_nso_inc_4</t>
  </si>
  <si>
    <t>tot_dit_pc_dependency_linpobto__4</t>
  </si>
  <si>
    <t>tot_dit_pc_dependency_linpobex__4</t>
  </si>
  <si>
    <t>monto_carne_pc_dependency_gross_mkt_inc_pc_4</t>
  </si>
  <si>
    <t>monto_carne_pc_dependency_net_mkt_income_pc_4</t>
  </si>
  <si>
    <t>monto_carne_pc_dependency_net_mkt_incirp_pc_4</t>
  </si>
  <si>
    <t>monto_carne_pc_dependency_net_mkt_inc_irpssc_pc_4</t>
  </si>
  <si>
    <t>monto_carne_pc_dependency_dis_inc_pc_4</t>
  </si>
  <si>
    <t>monto_carne_pc_dependency_cons_inc_pc_4</t>
  </si>
  <si>
    <t>monto_carne_pc_dependency_cons_inc_ande_pc_4</t>
  </si>
  <si>
    <t>monto_carne_pc_dependency_final_inc_pc_4</t>
  </si>
  <si>
    <t>monto_carne_pc_dependency_nso_inc_4</t>
  </si>
  <si>
    <t>monto_carne_pc_dependency_linpobto__4</t>
  </si>
  <si>
    <t>monto_carne_pc_dependency_linpobex__4</t>
  </si>
  <si>
    <t>monto_strans_pc_dependency_gross_mkt_inc_pc_4</t>
  </si>
  <si>
    <t>monto_strans_pc_dependency_net_mkt_income_pc_4</t>
  </si>
  <si>
    <t>monto_strans_pc_dependency_net_mkt_incirp_pc_4</t>
  </si>
  <si>
    <t>monto_strans_pc_dependency_net_mkt_inc_irpssc_pc_4</t>
  </si>
  <si>
    <t>monto_strans_pc_dependency_dis_inc_pc_4</t>
  </si>
  <si>
    <t>monto_strans_pc_dependency_cons_inc_pc_4</t>
  </si>
  <si>
    <t>monto_strans_pc_dependency_cons_inc_ande_pc_4</t>
  </si>
  <si>
    <t>monto_strans_pc_dependency_final_inc_pc_4</t>
  </si>
  <si>
    <t>monto_strans_pc_dependency_nso_inc_4</t>
  </si>
  <si>
    <t>monto_strans_pc_dependency_linpobto__4</t>
  </si>
  <si>
    <t>monto_strans_pc_dependency_linpobex__4</t>
  </si>
  <si>
    <t>monto_sotros_pc_dependency_gross_mkt_inc_pc_4</t>
  </si>
  <si>
    <t>monto_sotros_pc_dependency_net_mkt_income_pc_4</t>
  </si>
  <si>
    <t>monto_sotros_pc_dependency_net_mkt_incirp_pc_4</t>
  </si>
  <si>
    <t>monto_sotros_pc_dependency_net_mkt_inc_irpssc_pc_4</t>
  </si>
  <si>
    <t>monto_sotros_pc_dependency_dis_inc_pc_4</t>
  </si>
  <si>
    <t>monto_sotros_pc_dependency_cons_inc_pc_4</t>
  </si>
  <si>
    <t>monto_sotros_pc_dependency_cons_inc_ande_pc_4</t>
  </si>
  <si>
    <t>monto_sotros_pc_dependency_final_inc_pc_4</t>
  </si>
  <si>
    <t>monto_sotros_pc_dependency_nso_inc_4</t>
  </si>
  <si>
    <t>monto_sotros_pc_dependency_linpobto__4</t>
  </si>
  <si>
    <t>monto_sotros_pc_dependency_linpobex__4</t>
  </si>
  <si>
    <t>monto_fuel_pc_dependency_gross_mkt_inc_pc_4</t>
  </si>
  <si>
    <t>monto_fuel_pc_dependency_net_mkt_income_pc_4</t>
  </si>
  <si>
    <t>monto_fuel_pc_dependency_net_mkt_incirp_pc_4</t>
  </si>
  <si>
    <t>monto_fuel_pc_dependency_net_mkt_inc_irpssc_pc_4</t>
  </si>
  <si>
    <t>monto_fuel_pc_dependency_dis_inc_pc_4</t>
  </si>
  <si>
    <t>monto_fuel_pc_dependency_cons_inc_pc_4</t>
  </si>
  <si>
    <t>monto_fuel_pc_dependency_cons_inc_ande_pc_4</t>
  </si>
  <si>
    <t>monto_fuel_pc_dependency_final_inc_pc_4</t>
  </si>
  <si>
    <t>monto_fuel_pc_dependency_nso_inc_4</t>
  </si>
  <si>
    <t>monto_fuel_pc_dependency_linpobto__4</t>
  </si>
  <si>
    <t>monto_fuel_pc_dependency_linpobex__4</t>
  </si>
  <si>
    <t>monto_diesel_pc_dependency_gross_mkt_inc_pc_4</t>
  </si>
  <si>
    <t>monto_diesel_pc_dependency_net_mkt_income_pc_4</t>
  </si>
  <si>
    <t>monto_diesel_pc_dependency_net_mkt_incirp_pc_4</t>
  </si>
  <si>
    <t>monto_diesel_pc_dependency_net_mkt_inc_irpssc_pc_4</t>
  </si>
  <si>
    <t>monto_diesel_pc_dependency_dis_inc_pc_4</t>
  </si>
  <si>
    <t>monto_diesel_pc_dependency_cons_inc_pc_4</t>
  </si>
  <si>
    <t>monto_diesel_pc_dependency_cons_inc_ande_pc_4</t>
  </si>
  <si>
    <t>monto_diesel_pc_dependency_final_inc_pc_4</t>
  </si>
  <si>
    <t>monto_diesel_pc_dependency_nso_inc_4</t>
  </si>
  <si>
    <t>monto_diesel_pc_dependency_linpobto__4</t>
  </si>
  <si>
    <t>monto_diesel_pc_dependency_linpobex__4</t>
  </si>
  <si>
    <t>uprod_tax_pc_dependency_gross_mkt_inc_pc_4</t>
  </si>
  <si>
    <t>uprod_tax_pc_dependency_net_mkt_income_pc_4</t>
  </si>
  <si>
    <t>uprod_tax_pc_dependency_net_mkt_incirp_pc_4</t>
  </si>
  <si>
    <t>uprod_tax_pc_dependency_net_mkt_inc_irpssc_pc_4</t>
  </si>
  <si>
    <t>uprod_tax_pc_dependency_dis_inc_pc_4</t>
  </si>
  <si>
    <t>uprod_tax_pc_dependency_cons_inc_pc_4</t>
  </si>
  <si>
    <t>uprod_tax_pc_dependency_cons_inc_ande_pc_4</t>
  </si>
  <si>
    <t>uprod_tax_pc_dependency_final_inc_pc_4</t>
  </si>
  <si>
    <t>uprod_tax_pc_dependency_nso_inc_4</t>
  </si>
  <si>
    <t>uprod_tax_pc_dependency_linpobto__4</t>
  </si>
  <si>
    <t>uprod_tax_pc_dependency_linpobex__4</t>
  </si>
  <si>
    <t>monto_shock_dir_pc_dependency_gross_mkt_inc_pc_5</t>
  </si>
  <si>
    <t>monto_shock_dir_pc_dependency_net_mkt_income_pc_5</t>
  </si>
  <si>
    <t>monto_shock_dir_pc_dependency_net_mkt_incirp_pc_5</t>
  </si>
  <si>
    <t>monto_shock_dir_pc_dependency_net_mkt_inc_irpssc_pc_5</t>
  </si>
  <si>
    <t>monto_shock_dir_pc_dependency_dis_inc_pc_5</t>
  </si>
  <si>
    <t>monto_shock_dir_pc_dependency_cons_inc_pc_5</t>
  </si>
  <si>
    <t>monto_shock_dir_pc_dependency_cons_inc_ande_pc_5</t>
  </si>
  <si>
    <t>monto_shock_dir_pc_dependency_final_inc_pc_5</t>
  </si>
  <si>
    <t>monto_shock_dir_pc_dependency_nso_inc_5</t>
  </si>
  <si>
    <t>monto_shock_dir_pc_dependency_linpobto__5</t>
  </si>
  <si>
    <t>monto_shock_dir_pc_dependency_linpobex__5</t>
  </si>
  <si>
    <t>monto_shock_indir_pc_dependency_gross_mkt_inc_pc_5</t>
  </si>
  <si>
    <t>monto_shock_indir_pc_dependency_net_mkt_income_pc_5</t>
  </si>
  <si>
    <t>monto_shock_indir_pc_dependency_net_mkt_incirp_pc_5</t>
  </si>
  <si>
    <t>monto_shock_indir_pc_dependency_net_mkt_inc_irpssc_pc_5</t>
  </si>
  <si>
    <t>monto_shock_indir_pc_dependency_dis_inc_pc_5</t>
  </si>
  <si>
    <t>monto_shock_indir_pc_dependency_cons_inc_pc_5</t>
  </si>
  <si>
    <t>monto_shock_indir_pc_dependency_cons_inc_ande_pc_5</t>
  </si>
  <si>
    <t>monto_shock_indir_pc_dependency_final_inc_pc_5</t>
  </si>
  <si>
    <t>monto_shock_indir_pc_dependency_nso_inc_5</t>
  </si>
  <si>
    <t>monto_shock_indir_pc_dependency_linpobto__5</t>
  </si>
  <si>
    <t>monto_shock_indir_pc_dependency_linpobex__5</t>
  </si>
  <si>
    <t>dividendo_tax_pc_dependency_gross_mkt_inc_pc_5</t>
  </si>
  <si>
    <t>dividendo_tax_pc_dependency_net_mkt_income_pc_5</t>
  </si>
  <si>
    <t>dividendo_tax_pc_dependency_net_mkt_incirp_pc_5</t>
  </si>
  <si>
    <t>dividendo_tax_pc_dependency_net_mkt_inc_irpssc_pc_5</t>
  </si>
  <si>
    <t>dividendo_tax_pc_dependency_dis_inc_pc_5</t>
  </si>
  <si>
    <t>dividendo_tax_pc_dependency_cons_inc_pc_5</t>
  </si>
  <si>
    <t>dividendo_tax_pc_dependency_cons_inc_ande_pc_5</t>
  </si>
  <si>
    <t>dividendo_tax_pc_dependency_final_inc_pc_5</t>
  </si>
  <si>
    <t>dividendo_tax_pc_dependency_nso_inc_5</t>
  </si>
  <si>
    <t>dividendo_tax_pc_dependency_linpobto__5</t>
  </si>
  <si>
    <t>dividendo_tax_pc_dependency_linpobex__5</t>
  </si>
  <si>
    <t>alquiler_tax_pc_dependency_gross_mkt_inc_pc_5</t>
  </si>
  <si>
    <t>alquiler_tax_pc_dependency_net_mkt_income_pc_5</t>
  </si>
  <si>
    <t>alquiler_tax_pc_dependency_net_mkt_incirp_pc_5</t>
  </si>
  <si>
    <t>alquiler_tax_pc_dependency_net_mkt_inc_irpssc_pc_5</t>
  </si>
  <si>
    <t>alquiler_tax_pc_dependency_dis_inc_pc_5</t>
  </si>
  <si>
    <t>alquiler_tax_pc_dependency_cons_inc_pc_5</t>
  </si>
  <si>
    <t>alquiler_tax_pc_dependency_cons_inc_ande_pc_5</t>
  </si>
  <si>
    <t>alquiler_tax_pc_dependency_final_inc_pc_5</t>
  </si>
  <si>
    <t>alquiler_tax_pc_dependency_nso_inc_5</t>
  </si>
  <si>
    <t>alquiler_tax_pc_dependency_linpobto__5</t>
  </si>
  <si>
    <t>alquiler_tax_pc_dependency_linpobex__5</t>
  </si>
  <si>
    <t>tot_dit_pc_dependency_gross_mkt_inc_pc_5</t>
  </si>
  <si>
    <t>tot_dit_pc_dependency_net_mkt_income_pc_5</t>
  </si>
  <si>
    <t>tot_dit_pc_dependency_net_mkt_incirp_pc_5</t>
  </si>
  <si>
    <t>tot_dit_pc_dependency_net_mkt_inc_irpssc_pc_5</t>
  </si>
  <si>
    <t>tot_dit_pc_dependency_dis_inc_pc_5</t>
  </si>
  <si>
    <t>tot_dit_pc_dependency_cons_inc_pc_5</t>
  </si>
  <si>
    <t>tot_dit_pc_dependency_cons_inc_ande_pc_5</t>
  </si>
  <si>
    <t>tot_dit_pc_dependency_final_inc_pc_5</t>
  </si>
  <si>
    <t>tot_dit_pc_dependency_nso_inc_5</t>
  </si>
  <si>
    <t>tot_dit_pc_dependency_linpobto__5</t>
  </si>
  <si>
    <t>tot_dit_pc_dependency_linpobex__5</t>
  </si>
  <si>
    <t>monto_carne_pc_dependency_gross_mkt_inc_pc_5</t>
  </si>
  <si>
    <t>monto_carne_pc_dependency_net_mkt_income_pc_5</t>
  </si>
  <si>
    <t>monto_carne_pc_dependency_net_mkt_incirp_pc_5</t>
  </si>
  <si>
    <t>monto_carne_pc_dependency_net_mkt_inc_irpssc_pc_5</t>
  </si>
  <si>
    <t>monto_carne_pc_dependency_dis_inc_pc_5</t>
  </si>
  <si>
    <t>monto_carne_pc_dependency_cons_inc_pc_5</t>
  </si>
  <si>
    <t>monto_carne_pc_dependency_cons_inc_ande_pc_5</t>
  </si>
  <si>
    <t>monto_carne_pc_dependency_final_inc_pc_5</t>
  </si>
  <si>
    <t>monto_carne_pc_dependency_nso_inc_5</t>
  </si>
  <si>
    <t>monto_carne_pc_dependency_linpobto__5</t>
  </si>
  <si>
    <t>monto_carne_pc_dependency_linpobex__5</t>
  </si>
  <si>
    <t>monto_strans_pc_dependency_gross_mkt_inc_pc_5</t>
  </si>
  <si>
    <t>monto_strans_pc_dependency_net_mkt_income_pc_5</t>
  </si>
  <si>
    <t>monto_strans_pc_dependency_net_mkt_incirp_pc_5</t>
  </si>
  <si>
    <t>monto_strans_pc_dependency_net_mkt_inc_irpssc_pc_5</t>
  </si>
  <si>
    <t>monto_strans_pc_dependency_dis_inc_pc_5</t>
  </si>
  <si>
    <t>monto_strans_pc_dependency_cons_inc_pc_5</t>
  </si>
  <si>
    <t>monto_strans_pc_dependency_cons_inc_ande_pc_5</t>
  </si>
  <si>
    <t>monto_strans_pc_dependency_final_inc_pc_5</t>
  </si>
  <si>
    <t>monto_strans_pc_dependency_nso_inc_5</t>
  </si>
  <si>
    <t>monto_strans_pc_dependency_linpobto__5</t>
  </si>
  <si>
    <t>monto_strans_pc_dependency_linpobex__5</t>
  </si>
  <si>
    <t>monto_sotros_pc_dependency_gross_mkt_inc_pc_5</t>
  </si>
  <si>
    <t>monto_sotros_pc_dependency_net_mkt_income_pc_5</t>
  </si>
  <si>
    <t>monto_sotros_pc_dependency_net_mkt_incirp_pc_5</t>
  </si>
  <si>
    <t>monto_sotros_pc_dependency_net_mkt_inc_irpssc_pc_5</t>
  </si>
  <si>
    <t>monto_sotros_pc_dependency_dis_inc_pc_5</t>
  </si>
  <si>
    <t>monto_sotros_pc_dependency_cons_inc_pc_5</t>
  </si>
  <si>
    <t>monto_sotros_pc_dependency_cons_inc_ande_pc_5</t>
  </si>
  <si>
    <t>monto_sotros_pc_dependency_final_inc_pc_5</t>
  </si>
  <si>
    <t>monto_sotros_pc_dependency_nso_inc_5</t>
  </si>
  <si>
    <t>monto_sotros_pc_dependency_linpobto__5</t>
  </si>
  <si>
    <t>monto_sotros_pc_dependency_linpobex__5</t>
  </si>
  <si>
    <t>monto_fuel_pc_dependency_gross_mkt_inc_pc_5</t>
  </si>
  <si>
    <t>monto_fuel_pc_dependency_net_mkt_income_pc_5</t>
  </si>
  <si>
    <t>monto_fuel_pc_dependency_net_mkt_incirp_pc_5</t>
  </si>
  <si>
    <t>monto_fuel_pc_dependency_net_mkt_inc_irpssc_pc_5</t>
  </si>
  <si>
    <t>monto_fuel_pc_dependency_dis_inc_pc_5</t>
  </si>
  <si>
    <t>monto_fuel_pc_dependency_cons_inc_pc_5</t>
  </si>
  <si>
    <t>monto_fuel_pc_dependency_cons_inc_ande_pc_5</t>
  </si>
  <si>
    <t>monto_fuel_pc_dependency_final_inc_pc_5</t>
  </si>
  <si>
    <t>monto_fuel_pc_dependency_nso_inc_5</t>
  </si>
  <si>
    <t>monto_fuel_pc_dependency_linpobto__5</t>
  </si>
  <si>
    <t>monto_fuel_pc_dependency_linpobex__5</t>
  </si>
  <si>
    <t>monto_diesel_pc_dependency_gross_mkt_inc_pc_5</t>
  </si>
  <si>
    <t>monto_diesel_pc_dependency_net_mkt_income_pc_5</t>
  </si>
  <si>
    <t>monto_diesel_pc_dependency_net_mkt_incirp_pc_5</t>
  </si>
  <si>
    <t>monto_diesel_pc_dependency_net_mkt_inc_irpssc_pc_5</t>
  </si>
  <si>
    <t>monto_diesel_pc_dependency_dis_inc_pc_5</t>
  </si>
  <si>
    <t>monto_diesel_pc_dependency_cons_inc_pc_5</t>
  </si>
  <si>
    <t>monto_diesel_pc_dependency_cons_inc_ande_pc_5</t>
  </si>
  <si>
    <t>monto_diesel_pc_dependency_final_inc_pc_5</t>
  </si>
  <si>
    <t>monto_diesel_pc_dependency_nso_inc_5</t>
  </si>
  <si>
    <t>monto_diesel_pc_dependency_linpobto__5</t>
  </si>
  <si>
    <t>monto_diesel_pc_dependency_linpobex__5</t>
  </si>
  <si>
    <t>uprod_tax_pc_dependency_gross_mkt_inc_pc_5</t>
  </si>
  <si>
    <t>uprod_tax_pc_dependency_net_mkt_income_pc_5</t>
  </si>
  <si>
    <t>uprod_tax_pc_dependency_net_mkt_incirp_pc_5</t>
  </si>
  <si>
    <t>uprod_tax_pc_dependency_net_mkt_inc_irpssc_pc_5</t>
  </si>
  <si>
    <t>uprod_tax_pc_dependency_dis_inc_pc_5</t>
  </si>
  <si>
    <t>uprod_tax_pc_dependency_cons_inc_pc_5</t>
  </si>
  <si>
    <t>uprod_tax_pc_dependency_cons_inc_ande_pc_5</t>
  </si>
  <si>
    <t>uprod_tax_pc_dependency_final_inc_pc_5</t>
  </si>
  <si>
    <t>uprod_tax_pc_dependency_nso_inc_5</t>
  </si>
  <si>
    <t>uprod_tax_pc_dependency_linpobto__5</t>
  </si>
  <si>
    <t>uprod_tax_pc_dependency_linpobex__5</t>
  </si>
  <si>
    <t>monto_shock_dir_pc_dependency_gross_mkt_inc_pc_6</t>
  </si>
  <si>
    <t>monto_shock_dir_pc_dependency_net_mkt_income_pc_6</t>
  </si>
  <si>
    <t>monto_shock_dir_pc_dependency_net_mkt_incirp_pc_6</t>
  </si>
  <si>
    <t>monto_shock_dir_pc_dependency_net_mkt_inc_irpssc_pc_6</t>
  </si>
  <si>
    <t>monto_shock_dir_pc_dependency_dis_inc_pc_6</t>
  </si>
  <si>
    <t>monto_shock_dir_pc_dependency_cons_inc_pc_6</t>
  </si>
  <si>
    <t>monto_shock_dir_pc_dependency_cons_inc_ande_pc_6</t>
  </si>
  <si>
    <t>monto_shock_dir_pc_dependency_final_inc_pc_6</t>
  </si>
  <si>
    <t>monto_shock_dir_pc_dependency_nso_inc_6</t>
  </si>
  <si>
    <t>monto_shock_dir_pc_dependency_linpobto__6</t>
  </si>
  <si>
    <t>monto_shock_dir_pc_dependency_linpobex__6</t>
  </si>
  <si>
    <t>monto_shock_indir_pc_dependency_gross_mkt_inc_pc_6</t>
  </si>
  <si>
    <t>monto_shock_indir_pc_dependency_net_mkt_income_pc_6</t>
  </si>
  <si>
    <t>monto_shock_indir_pc_dependency_net_mkt_incirp_pc_6</t>
  </si>
  <si>
    <t>monto_shock_indir_pc_dependency_net_mkt_inc_irpssc_pc_6</t>
  </si>
  <si>
    <t>monto_shock_indir_pc_dependency_dis_inc_pc_6</t>
  </si>
  <si>
    <t>monto_shock_indir_pc_dependency_cons_inc_pc_6</t>
  </si>
  <si>
    <t>monto_shock_indir_pc_dependency_cons_inc_ande_pc_6</t>
  </si>
  <si>
    <t>monto_shock_indir_pc_dependency_final_inc_pc_6</t>
  </si>
  <si>
    <t>monto_shock_indir_pc_dependency_nso_inc_6</t>
  </si>
  <si>
    <t>monto_shock_indir_pc_dependency_linpobto__6</t>
  </si>
  <si>
    <t>monto_shock_indir_pc_dependency_linpobex__6</t>
  </si>
  <si>
    <t>dividendo_tax_pc_dependency_gross_mkt_inc_pc_6</t>
  </si>
  <si>
    <t>dividendo_tax_pc_dependency_net_mkt_income_pc_6</t>
  </si>
  <si>
    <t>dividendo_tax_pc_dependency_net_mkt_incirp_pc_6</t>
  </si>
  <si>
    <t>dividendo_tax_pc_dependency_net_mkt_inc_irpssc_pc_6</t>
  </si>
  <si>
    <t>dividendo_tax_pc_dependency_dis_inc_pc_6</t>
  </si>
  <si>
    <t>dividendo_tax_pc_dependency_cons_inc_pc_6</t>
  </si>
  <si>
    <t>dividendo_tax_pc_dependency_cons_inc_ande_pc_6</t>
  </si>
  <si>
    <t>dividendo_tax_pc_dependency_final_inc_pc_6</t>
  </si>
  <si>
    <t>dividendo_tax_pc_dependency_nso_inc_6</t>
  </si>
  <si>
    <t>dividendo_tax_pc_dependency_linpobto__6</t>
  </si>
  <si>
    <t>dividendo_tax_pc_dependency_linpobex__6</t>
  </si>
  <si>
    <t>alquiler_tax_pc_dependency_gross_mkt_inc_pc_6</t>
  </si>
  <si>
    <t>alquiler_tax_pc_dependency_net_mkt_income_pc_6</t>
  </si>
  <si>
    <t>alquiler_tax_pc_dependency_net_mkt_incirp_pc_6</t>
  </si>
  <si>
    <t>alquiler_tax_pc_dependency_net_mkt_inc_irpssc_pc_6</t>
  </si>
  <si>
    <t>alquiler_tax_pc_dependency_dis_inc_pc_6</t>
  </si>
  <si>
    <t>alquiler_tax_pc_dependency_cons_inc_pc_6</t>
  </si>
  <si>
    <t>alquiler_tax_pc_dependency_cons_inc_ande_pc_6</t>
  </si>
  <si>
    <t>alquiler_tax_pc_dependency_final_inc_pc_6</t>
  </si>
  <si>
    <t>alquiler_tax_pc_dependency_nso_inc_6</t>
  </si>
  <si>
    <t>alquiler_tax_pc_dependency_linpobto__6</t>
  </si>
  <si>
    <t>alquiler_tax_pc_dependency_linpobex__6</t>
  </si>
  <si>
    <t>tot_dit_pc_dependency_gross_mkt_inc_pc_6</t>
  </si>
  <si>
    <t>tot_dit_pc_dependency_net_mkt_income_pc_6</t>
  </si>
  <si>
    <t>tot_dit_pc_dependency_net_mkt_incirp_pc_6</t>
  </si>
  <si>
    <t>tot_dit_pc_dependency_net_mkt_inc_irpssc_pc_6</t>
  </si>
  <si>
    <t>tot_dit_pc_dependency_dis_inc_pc_6</t>
  </si>
  <si>
    <t>tot_dit_pc_dependency_cons_inc_pc_6</t>
  </si>
  <si>
    <t>tot_dit_pc_dependency_cons_inc_ande_pc_6</t>
  </si>
  <si>
    <t>tot_dit_pc_dependency_final_inc_pc_6</t>
  </si>
  <si>
    <t>tot_dit_pc_dependency_nso_inc_6</t>
  </si>
  <si>
    <t>tot_dit_pc_dependency_linpobto__6</t>
  </si>
  <si>
    <t>tot_dit_pc_dependency_linpobex__6</t>
  </si>
  <si>
    <t>monto_carne_pc_dependency_gross_mkt_inc_pc_6</t>
  </si>
  <si>
    <t>monto_carne_pc_dependency_net_mkt_income_pc_6</t>
  </si>
  <si>
    <t>monto_carne_pc_dependency_net_mkt_incirp_pc_6</t>
  </si>
  <si>
    <t>monto_carne_pc_dependency_net_mkt_inc_irpssc_pc_6</t>
  </si>
  <si>
    <t>monto_carne_pc_dependency_dis_inc_pc_6</t>
  </si>
  <si>
    <t>monto_carne_pc_dependency_cons_inc_pc_6</t>
  </si>
  <si>
    <t>monto_carne_pc_dependency_cons_inc_ande_pc_6</t>
  </si>
  <si>
    <t>monto_carne_pc_dependency_final_inc_pc_6</t>
  </si>
  <si>
    <t>monto_carne_pc_dependency_nso_inc_6</t>
  </si>
  <si>
    <t>monto_carne_pc_dependency_linpobto__6</t>
  </si>
  <si>
    <t>monto_carne_pc_dependency_linpobex__6</t>
  </si>
  <si>
    <t>monto_strans_pc_dependency_gross_mkt_inc_pc_6</t>
  </si>
  <si>
    <t>monto_strans_pc_dependency_net_mkt_income_pc_6</t>
  </si>
  <si>
    <t>monto_strans_pc_dependency_net_mkt_incirp_pc_6</t>
  </si>
  <si>
    <t>monto_strans_pc_dependency_net_mkt_inc_irpssc_pc_6</t>
  </si>
  <si>
    <t>monto_strans_pc_dependency_dis_inc_pc_6</t>
  </si>
  <si>
    <t>monto_strans_pc_dependency_cons_inc_pc_6</t>
  </si>
  <si>
    <t>monto_strans_pc_dependency_cons_inc_ande_pc_6</t>
  </si>
  <si>
    <t>monto_strans_pc_dependency_final_inc_pc_6</t>
  </si>
  <si>
    <t>monto_strans_pc_dependency_nso_inc_6</t>
  </si>
  <si>
    <t>monto_strans_pc_dependency_linpobto__6</t>
  </si>
  <si>
    <t>monto_strans_pc_dependency_linpobex__6</t>
  </si>
  <si>
    <t>monto_sotros_pc_dependency_gross_mkt_inc_pc_6</t>
  </si>
  <si>
    <t>monto_sotros_pc_dependency_net_mkt_income_pc_6</t>
  </si>
  <si>
    <t>monto_sotros_pc_dependency_net_mkt_incirp_pc_6</t>
  </si>
  <si>
    <t>monto_sotros_pc_dependency_net_mkt_inc_irpssc_pc_6</t>
  </si>
  <si>
    <t>monto_sotros_pc_dependency_dis_inc_pc_6</t>
  </si>
  <si>
    <t>monto_sotros_pc_dependency_cons_inc_pc_6</t>
  </si>
  <si>
    <t>monto_sotros_pc_dependency_cons_inc_ande_pc_6</t>
  </si>
  <si>
    <t>monto_sotros_pc_dependency_final_inc_pc_6</t>
  </si>
  <si>
    <t>monto_sotros_pc_dependency_nso_inc_6</t>
  </si>
  <si>
    <t>monto_sotros_pc_dependency_linpobto__6</t>
  </si>
  <si>
    <t>monto_sotros_pc_dependency_linpobex__6</t>
  </si>
  <si>
    <t>monto_fuel_pc_dependency_gross_mkt_inc_pc_6</t>
  </si>
  <si>
    <t>monto_fuel_pc_dependency_net_mkt_income_pc_6</t>
  </si>
  <si>
    <t>monto_fuel_pc_dependency_net_mkt_incirp_pc_6</t>
  </si>
  <si>
    <t>monto_fuel_pc_dependency_net_mkt_inc_irpssc_pc_6</t>
  </si>
  <si>
    <t>monto_fuel_pc_dependency_dis_inc_pc_6</t>
  </si>
  <si>
    <t>monto_fuel_pc_dependency_cons_inc_pc_6</t>
  </si>
  <si>
    <t>monto_fuel_pc_dependency_cons_inc_ande_pc_6</t>
  </si>
  <si>
    <t>monto_fuel_pc_dependency_final_inc_pc_6</t>
  </si>
  <si>
    <t>monto_fuel_pc_dependency_nso_inc_6</t>
  </si>
  <si>
    <t>monto_fuel_pc_dependency_linpobto__6</t>
  </si>
  <si>
    <t>monto_fuel_pc_dependency_linpobex__6</t>
  </si>
  <si>
    <t>monto_diesel_pc_dependency_gross_mkt_inc_pc_6</t>
  </si>
  <si>
    <t>monto_diesel_pc_dependency_net_mkt_income_pc_6</t>
  </si>
  <si>
    <t>monto_diesel_pc_dependency_net_mkt_incirp_pc_6</t>
  </si>
  <si>
    <t>monto_diesel_pc_dependency_net_mkt_inc_irpssc_pc_6</t>
  </si>
  <si>
    <t>monto_diesel_pc_dependency_dis_inc_pc_6</t>
  </si>
  <si>
    <t>monto_diesel_pc_dependency_cons_inc_pc_6</t>
  </si>
  <si>
    <t>monto_diesel_pc_dependency_cons_inc_ande_pc_6</t>
  </si>
  <si>
    <t>monto_diesel_pc_dependency_final_inc_pc_6</t>
  </si>
  <si>
    <t>monto_diesel_pc_dependency_nso_inc_6</t>
  </si>
  <si>
    <t>monto_diesel_pc_dependency_linpobto__6</t>
  </si>
  <si>
    <t>monto_diesel_pc_dependency_linpobex__6</t>
  </si>
  <si>
    <t>uprod_tax_pc_dependency_gross_mkt_inc_pc_6</t>
  </si>
  <si>
    <t>uprod_tax_pc_dependency_net_mkt_income_pc_6</t>
  </si>
  <si>
    <t>uprod_tax_pc_dependency_net_mkt_incirp_pc_6</t>
  </si>
  <si>
    <t>uprod_tax_pc_dependency_net_mkt_inc_irpssc_pc_6</t>
  </si>
  <si>
    <t>uprod_tax_pc_dependency_dis_inc_pc_6</t>
  </si>
  <si>
    <t>uprod_tax_pc_dependency_cons_inc_pc_6</t>
  </si>
  <si>
    <t>uprod_tax_pc_dependency_cons_inc_ande_pc_6</t>
  </si>
  <si>
    <t>uprod_tax_pc_dependency_final_inc_pc_6</t>
  </si>
  <si>
    <t>uprod_tax_pc_dependency_nso_inc_6</t>
  </si>
  <si>
    <t>uprod_tax_pc_dependency_linpobto__6</t>
  </si>
  <si>
    <t>uprod_tax_pc_dependency_linpobex__6</t>
  </si>
  <si>
    <t>monto_shock_dir_pc_dependency_gross_mkt_inc_pc_7</t>
  </si>
  <si>
    <t>monto_shock_dir_pc_dependency_net_mkt_income_pc_7</t>
  </si>
  <si>
    <t>monto_shock_dir_pc_dependency_net_mkt_incirp_pc_7</t>
  </si>
  <si>
    <t>monto_shock_dir_pc_dependency_net_mkt_inc_irpssc_pc_7</t>
  </si>
  <si>
    <t>monto_shock_dir_pc_dependency_dis_inc_pc_7</t>
  </si>
  <si>
    <t>monto_shock_dir_pc_dependency_cons_inc_pc_7</t>
  </si>
  <si>
    <t>monto_shock_dir_pc_dependency_cons_inc_ande_pc_7</t>
  </si>
  <si>
    <t>monto_shock_dir_pc_dependency_final_inc_pc_7</t>
  </si>
  <si>
    <t>monto_shock_dir_pc_dependency_nso_inc_7</t>
  </si>
  <si>
    <t>monto_shock_dir_pc_dependency_linpobto__7</t>
  </si>
  <si>
    <t>monto_shock_dir_pc_dependency_linpobex__7</t>
  </si>
  <si>
    <t>monto_shock_indir_pc_dependency_gross_mkt_inc_pc_7</t>
  </si>
  <si>
    <t>monto_shock_indir_pc_dependency_net_mkt_income_pc_7</t>
  </si>
  <si>
    <t>monto_shock_indir_pc_dependency_net_mkt_incirp_pc_7</t>
  </si>
  <si>
    <t>monto_shock_indir_pc_dependency_net_mkt_inc_irpssc_pc_7</t>
  </si>
  <si>
    <t>monto_shock_indir_pc_dependency_dis_inc_pc_7</t>
  </si>
  <si>
    <t>monto_shock_indir_pc_dependency_cons_inc_pc_7</t>
  </si>
  <si>
    <t>monto_shock_indir_pc_dependency_cons_inc_ande_pc_7</t>
  </si>
  <si>
    <t>monto_shock_indir_pc_dependency_final_inc_pc_7</t>
  </si>
  <si>
    <t>monto_shock_indir_pc_dependency_nso_inc_7</t>
  </si>
  <si>
    <t>monto_shock_indir_pc_dependency_linpobto__7</t>
  </si>
  <si>
    <t>monto_shock_indir_pc_dependency_linpobex__7</t>
  </si>
  <si>
    <t>dividendo_tax_pc_dependency_gross_mkt_inc_pc_7</t>
  </si>
  <si>
    <t>dividendo_tax_pc_dependency_net_mkt_income_pc_7</t>
  </si>
  <si>
    <t>dividendo_tax_pc_dependency_net_mkt_incirp_pc_7</t>
  </si>
  <si>
    <t>dividendo_tax_pc_dependency_net_mkt_inc_irpssc_pc_7</t>
  </si>
  <si>
    <t>dividendo_tax_pc_dependency_dis_inc_pc_7</t>
  </si>
  <si>
    <t>dividendo_tax_pc_dependency_cons_inc_pc_7</t>
  </si>
  <si>
    <t>dividendo_tax_pc_dependency_cons_inc_ande_pc_7</t>
  </si>
  <si>
    <t>dividendo_tax_pc_dependency_final_inc_pc_7</t>
  </si>
  <si>
    <t>dividendo_tax_pc_dependency_nso_inc_7</t>
  </si>
  <si>
    <t>dividendo_tax_pc_dependency_linpobto__7</t>
  </si>
  <si>
    <t>dividendo_tax_pc_dependency_linpobex__7</t>
  </si>
  <si>
    <t>alquiler_tax_pc_dependency_gross_mkt_inc_pc_7</t>
  </si>
  <si>
    <t>alquiler_tax_pc_dependency_net_mkt_income_pc_7</t>
  </si>
  <si>
    <t>alquiler_tax_pc_dependency_net_mkt_incirp_pc_7</t>
  </si>
  <si>
    <t>alquiler_tax_pc_dependency_net_mkt_inc_irpssc_pc_7</t>
  </si>
  <si>
    <t>alquiler_tax_pc_dependency_dis_inc_pc_7</t>
  </si>
  <si>
    <t>alquiler_tax_pc_dependency_cons_inc_pc_7</t>
  </si>
  <si>
    <t>alquiler_tax_pc_dependency_cons_inc_ande_pc_7</t>
  </si>
  <si>
    <t>alquiler_tax_pc_dependency_final_inc_pc_7</t>
  </si>
  <si>
    <t>alquiler_tax_pc_dependency_nso_inc_7</t>
  </si>
  <si>
    <t>alquiler_tax_pc_dependency_linpobto__7</t>
  </si>
  <si>
    <t>alquiler_tax_pc_dependency_linpobex__7</t>
  </si>
  <si>
    <t>tot_dit_pc_dependency_gross_mkt_inc_pc_7</t>
  </si>
  <si>
    <t>tot_dit_pc_dependency_net_mkt_income_pc_7</t>
  </si>
  <si>
    <t>tot_dit_pc_dependency_net_mkt_incirp_pc_7</t>
  </si>
  <si>
    <t>tot_dit_pc_dependency_net_mkt_inc_irpssc_pc_7</t>
  </si>
  <si>
    <t>tot_dit_pc_dependency_dis_inc_pc_7</t>
  </si>
  <si>
    <t>tot_dit_pc_dependency_cons_inc_pc_7</t>
  </si>
  <si>
    <t>tot_dit_pc_dependency_cons_inc_ande_pc_7</t>
  </si>
  <si>
    <t>tot_dit_pc_dependency_final_inc_pc_7</t>
  </si>
  <si>
    <t>tot_dit_pc_dependency_nso_inc_7</t>
  </si>
  <si>
    <t>tot_dit_pc_dependency_linpobto__7</t>
  </si>
  <si>
    <t>tot_dit_pc_dependency_linpobex__7</t>
  </si>
  <si>
    <t>monto_carne_pc_dependency_gross_mkt_inc_pc_7</t>
  </si>
  <si>
    <t>monto_carne_pc_dependency_net_mkt_income_pc_7</t>
  </si>
  <si>
    <t>monto_carne_pc_dependency_net_mkt_incirp_pc_7</t>
  </si>
  <si>
    <t>monto_carne_pc_dependency_net_mkt_inc_irpssc_pc_7</t>
  </si>
  <si>
    <t>monto_carne_pc_dependency_dis_inc_pc_7</t>
  </si>
  <si>
    <t>monto_carne_pc_dependency_cons_inc_pc_7</t>
  </si>
  <si>
    <t>monto_carne_pc_dependency_cons_inc_ande_pc_7</t>
  </si>
  <si>
    <t>monto_carne_pc_dependency_final_inc_pc_7</t>
  </si>
  <si>
    <t>monto_carne_pc_dependency_nso_inc_7</t>
  </si>
  <si>
    <t>monto_carne_pc_dependency_linpobto__7</t>
  </si>
  <si>
    <t>monto_carne_pc_dependency_linpobex__7</t>
  </si>
  <si>
    <t>monto_strans_pc_dependency_gross_mkt_inc_pc_7</t>
  </si>
  <si>
    <t>monto_strans_pc_dependency_net_mkt_income_pc_7</t>
  </si>
  <si>
    <t>monto_strans_pc_dependency_net_mkt_incirp_pc_7</t>
  </si>
  <si>
    <t>monto_strans_pc_dependency_net_mkt_inc_irpssc_pc_7</t>
  </si>
  <si>
    <t>monto_strans_pc_dependency_dis_inc_pc_7</t>
  </si>
  <si>
    <t>monto_strans_pc_dependency_cons_inc_pc_7</t>
  </si>
  <si>
    <t>monto_strans_pc_dependency_cons_inc_ande_pc_7</t>
  </si>
  <si>
    <t>monto_strans_pc_dependency_final_inc_pc_7</t>
  </si>
  <si>
    <t>monto_strans_pc_dependency_nso_inc_7</t>
  </si>
  <si>
    <t>monto_strans_pc_dependency_linpobto__7</t>
  </si>
  <si>
    <t>monto_strans_pc_dependency_linpobex__7</t>
  </si>
  <si>
    <t>monto_sotros_pc_dependency_gross_mkt_inc_pc_7</t>
  </si>
  <si>
    <t>monto_sotros_pc_dependency_net_mkt_income_pc_7</t>
  </si>
  <si>
    <t>monto_sotros_pc_dependency_net_mkt_incirp_pc_7</t>
  </si>
  <si>
    <t>monto_sotros_pc_dependency_net_mkt_inc_irpssc_pc_7</t>
  </si>
  <si>
    <t>monto_sotros_pc_dependency_dis_inc_pc_7</t>
  </si>
  <si>
    <t>monto_sotros_pc_dependency_cons_inc_pc_7</t>
  </si>
  <si>
    <t>monto_sotros_pc_dependency_cons_inc_ande_pc_7</t>
  </si>
  <si>
    <t>monto_sotros_pc_dependency_final_inc_pc_7</t>
  </si>
  <si>
    <t>monto_sotros_pc_dependency_nso_inc_7</t>
  </si>
  <si>
    <t>monto_sotros_pc_dependency_linpobto__7</t>
  </si>
  <si>
    <t>monto_sotros_pc_dependency_linpobex__7</t>
  </si>
  <si>
    <t>monto_fuel_pc_dependency_gross_mkt_inc_pc_7</t>
  </si>
  <si>
    <t>monto_fuel_pc_dependency_net_mkt_income_pc_7</t>
  </si>
  <si>
    <t>monto_fuel_pc_dependency_net_mkt_incirp_pc_7</t>
  </si>
  <si>
    <t>monto_fuel_pc_dependency_net_mkt_inc_irpssc_pc_7</t>
  </si>
  <si>
    <t>monto_fuel_pc_dependency_dis_inc_pc_7</t>
  </si>
  <si>
    <t>monto_fuel_pc_dependency_cons_inc_pc_7</t>
  </si>
  <si>
    <t>monto_fuel_pc_dependency_cons_inc_ande_pc_7</t>
  </si>
  <si>
    <t>monto_fuel_pc_dependency_final_inc_pc_7</t>
  </si>
  <si>
    <t>monto_fuel_pc_dependency_nso_inc_7</t>
  </si>
  <si>
    <t>monto_fuel_pc_dependency_linpobto__7</t>
  </si>
  <si>
    <t>monto_fuel_pc_dependency_linpobex__7</t>
  </si>
  <si>
    <t>monto_diesel_pc_dependency_gross_mkt_inc_pc_7</t>
  </si>
  <si>
    <t>monto_diesel_pc_dependency_net_mkt_income_pc_7</t>
  </si>
  <si>
    <t>monto_diesel_pc_dependency_net_mkt_incirp_pc_7</t>
  </si>
  <si>
    <t>monto_diesel_pc_dependency_net_mkt_inc_irpssc_pc_7</t>
  </si>
  <si>
    <t>monto_diesel_pc_dependency_dis_inc_pc_7</t>
  </si>
  <si>
    <t>monto_diesel_pc_dependency_cons_inc_pc_7</t>
  </si>
  <si>
    <t>monto_diesel_pc_dependency_cons_inc_ande_pc_7</t>
  </si>
  <si>
    <t>monto_diesel_pc_dependency_final_inc_pc_7</t>
  </si>
  <si>
    <t>monto_diesel_pc_dependency_nso_inc_7</t>
  </si>
  <si>
    <t>monto_diesel_pc_dependency_linpobto__7</t>
  </si>
  <si>
    <t>monto_diesel_pc_dependency_linpobex__7</t>
  </si>
  <si>
    <t>uprod_tax_pc_dependency_gross_mkt_inc_pc_7</t>
  </si>
  <si>
    <t>uprod_tax_pc_dependency_net_mkt_income_pc_7</t>
  </si>
  <si>
    <t>uprod_tax_pc_dependency_net_mkt_incirp_pc_7</t>
  </si>
  <si>
    <t>uprod_tax_pc_dependency_net_mkt_inc_irpssc_pc_7</t>
  </si>
  <si>
    <t>uprod_tax_pc_dependency_dis_inc_pc_7</t>
  </si>
  <si>
    <t>uprod_tax_pc_dependency_cons_inc_pc_7</t>
  </si>
  <si>
    <t>uprod_tax_pc_dependency_cons_inc_ande_pc_7</t>
  </si>
  <si>
    <t>uprod_tax_pc_dependency_final_inc_pc_7</t>
  </si>
  <si>
    <t>uprod_tax_pc_dependency_nso_inc_7</t>
  </si>
  <si>
    <t>uprod_tax_pc_dependency_linpobto__7</t>
  </si>
  <si>
    <t>uprod_tax_pc_dependency_linpobex__7</t>
  </si>
  <si>
    <t>monto_shock_dir_pc_dependency_gross_mkt_inc_pc_8</t>
  </si>
  <si>
    <t>monto_shock_dir_pc_dependency_net_mkt_income_pc_8</t>
  </si>
  <si>
    <t>monto_shock_dir_pc_dependency_net_mkt_incirp_pc_8</t>
  </si>
  <si>
    <t>monto_shock_dir_pc_dependency_net_mkt_inc_irpssc_pc_8</t>
  </si>
  <si>
    <t>monto_shock_dir_pc_dependency_dis_inc_pc_8</t>
  </si>
  <si>
    <t>monto_shock_dir_pc_dependency_cons_inc_pc_8</t>
  </si>
  <si>
    <t>monto_shock_dir_pc_dependency_cons_inc_ande_pc_8</t>
  </si>
  <si>
    <t>monto_shock_dir_pc_dependency_final_inc_pc_8</t>
  </si>
  <si>
    <t>monto_shock_dir_pc_dependency_nso_inc_8</t>
  </si>
  <si>
    <t>monto_shock_dir_pc_dependency_linpobto__8</t>
  </si>
  <si>
    <t>monto_shock_dir_pc_dependency_linpobex__8</t>
  </si>
  <si>
    <t>monto_shock_indir_pc_dependency_gross_mkt_inc_pc_8</t>
  </si>
  <si>
    <t>monto_shock_indir_pc_dependency_net_mkt_income_pc_8</t>
  </si>
  <si>
    <t>monto_shock_indir_pc_dependency_net_mkt_incirp_pc_8</t>
  </si>
  <si>
    <t>monto_shock_indir_pc_dependency_net_mkt_inc_irpssc_pc_8</t>
  </si>
  <si>
    <t>monto_shock_indir_pc_dependency_dis_inc_pc_8</t>
  </si>
  <si>
    <t>monto_shock_indir_pc_dependency_cons_inc_pc_8</t>
  </si>
  <si>
    <t>monto_shock_indir_pc_dependency_cons_inc_ande_pc_8</t>
  </si>
  <si>
    <t>monto_shock_indir_pc_dependency_final_inc_pc_8</t>
  </si>
  <si>
    <t>monto_shock_indir_pc_dependency_nso_inc_8</t>
  </si>
  <si>
    <t>monto_shock_indir_pc_dependency_linpobto__8</t>
  </si>
  <si>
    <t>monto_shock_indir_pc_dependency_linpobex__8</t>
  </si>
  <si>
    <t>dividendo_tax_pc_dependency_gross_mkt_inc_pc_8</t>
  </si>
  <si>
    <t>dividendo_tax_pc_dependency_net_mkt_income_pc_8</t>
  </si>
  <si>
    <t>dividendo_tax_pc_dependency_net_mkt_incirp_pc_8</t>
  </si>
  <si>
    <t>dividendo_tax_pc_dependency_net_mkt_inc_irpssc_pc_8</t>
  </si>
  <si>
    <t>dividendo_tax_pc_dependency_dis_inc_pc_8</t>
  </si>
  <si>
    <t>dividendo_tax_pc_dependency_cons_inc_pc_8</t>
  </si>
  <si>
    <t>dividendo_tax_pc_dependency_cons_inc_ande_pc_8</t>
  </si>
  <si>
    <t>dividendo_tax_pc_dependency_final_inc_pc_8</t>
  </si>
  <si>
    <t>dividendo_tax_pc_dependency_nso_inc_8</t>
  </si>
  <si>
    <t>dividendo_tax_pc_dependency_linpobto__8</t>
  </si>
  <si>
    <t>dividendo_tax_pc_dependency_linpobex__8</t>
  </si>
  <si>
    <t>alquiler_tax_pc_dependency_gross_mkt_inc_pc_8</t>
  </si>
  <si>
    <t>alquiler_tax_pc_dependency_net_mkt_income_pc_8</t>
  </si>
  <si>
    <t>alquiler_tax_pc_dependency_net_mkt_incirp_pc_8</t>
  </si>
  <si>
    <t>alquiler_tax_pc_dependency_net_mkt_inc_irpssc_pc_8</t>
  </si>
  <si>
    <t>alquiler_tax_pc_dependency_dis_inc_pc_8</t>
  </si>
  <si>
    <t>alquiler_tax_pc_dependency_cons_inc_pc_8</t>
  </si>
  <si>
    <t>alquiler_tax_pc_dependency_cons_inc_ande_pc_8</t>
  </si>
  <si>
    <t>alquiler_tax_pc_dependency_final_inc_pc_8</t>
  </si>
  <si>
    <t>alquiler_tax_pc_dependency_nso_inc_8</t>
  </si>
  <si>
    <t>alquiler_tax_pc_dependency_linpobto__8</t>
  </si>
  <si>
    <t>alquiler_tax_pc_dependency_linpobex__8</t>
  </si>
  <si>
    <t>tot_dit_pc_dependency_gross_mkt_inc_pc_8</t>
  </si>
  <si>
    <t>tot_dit_pc_dependency_net_mkt_income_pc_8</t>
  </si>
  <si>
    <t>tot_dit_pc_dependency_net_mkt_incirp_pc_8</t>
  </si>
  <si>
    <t>tot_dit_pc_dependency_net_mkt_inc_irpssc_pc_8</t>
  </si>
  <si>
    <t>tot_dit_pc_dependency_dis_inc_pc_8</t>
  </si>
  <si>
    <t>tot_dit_pc_dependency_cons_inc_pc_8</t>
  </si>
  <si>
    <t>tot_dit_pc_dependency_cons_inc_ande_pc_8</t>
  </si>
  <si>
    <t>tot_dit_pc_dependency_final_inc_pc_8</t>
  </si>
  <si>
    <t>tot_dit_pc_dependency_nso_inc_8</t>
  </si>
  <si>
    <t>tot_dit_pc_dependency_linpobto__8</t>
  </si>
  <si>
    <t>tot_dit_pc_dependency_linpobex__8</t>
  </si>
  <si>
    <t>monto_carne_pc_dependency_gross_mkt_inc_pc_8</t>
  </si>
  <si>
    <t>monto_carne_pc_dependency_net_mkt_income_pc_8</t>
  </si>
  <si>
    <t>monto_carne_pc_dependency_net_mkt_incirp_pc_8</t>
  </si>
  <si>
    <t>monto_carne_pc_dependency_net_mkt_inc_irpssc_pc_8</t>
  </si>
  <si>
    <t>monto_carne_pc_dependency_dis_inc_pc_8</t>
  </si>
  <si>
    <t>monto_carne_pc_dependency_cons_inc_pc_8</t>
  </si>
  <si>
    <t>monto_carne_pc_dependency_cons_inc_ande_pc_8</t>
  </si>
  <si>
    <t>monto_carne_pc_dependency_final_inc_pc_8</t>
  </si>
  <si>
    <t>monto_carne_pc_dependency_nso_inc_8</t>
  </si>
  <si>
    <t>monto_carne_pc_dependency_linpobto__8</t>
  </si>
  <si>
    <t>monto_carne_pc_dependency_linpobex__8</t>
  </si>
  <si>
    <t>monto_strans_pc_dependency_gross_mkt_inc_pc_8</t>
  </si>
  <si>
    <t>monto_strans_pc_dependency_net_mkt_income_pc_8</t>
  </si>
  <si>
    <t>monto_strans_pc_dependency_net_mkt_incirp_pc_8</t>
  </si>
  <si>
    <t>monto_strans_pc_dependency_net_mkt_inc_irpssc_pc_8</t>
  </si>
  <si>
    <t>monto_strans_pc_dependency_dis_inc_pc_8</t>
  </si>
  <si>
    <t>monto_strans_pc_dependency_cons_inc_pc_8</t>
  </si>
  <si>
    <t>monto_strans_pc_dependency_cons_inc_ande_pc_8</t>
  </si>
  <si>
    <t>monto_strans_pc_dependency_final_inc_pc_8</t>
  </si>
  <si>
    <t>monto_strans_pc_dependency_nso_inc_8</t>
  </si>
  <si>
    <t>monto_strans_pc_dependency_linpobto__8</t>
  </si>
  <si>
    <t>monto_strans_pc_dependency_linpobex__8</t>
  </si>
  <si>
    <t>monto_sotros_pc_dependency_gross_mkt_inc_pc_8</t>
  </si>
  <si>
    <t>monto_sotros_pc_dependency_net_mkt_income_pc_8</t>
  </si>
  <si>
    <t>monto_sotros_pc_dependency_net_mkt_incirp_pc_8</t>
  </si>
  <si>
    <t>monto_sotros_pc_dependency_net_mkt_inc_irpssc_pc_8</t>
  </si>
  <si>
    <t>monto_sotros_pc_dependency_dis_inc_pc_8</t>
  </si>
  <si>
    <t>monto_sotros_pc_dependency_cons_inc_pc_8</t>
  </si>
  <si>
    <t>monto_sotros_pc_dependency_cons_inc_ande_pc_8</t>
  </si>
  <si>
    <t>monto_sotros_pc_dependency_final_inc_pc_8</t>
  </si>
  <si>
    <t>monto_sotros_pc_dependency_nso_inc_8</t>
  </si>
  <si>
    <t>monto_sotros_pc_dependency_linpobto__8</t>
  </si>
  <si>
    <t>monto_sotros_pc_dependency_linpobex__8</t>
  </si>
  <si>
    <t>monto_fuel_pc_dependency_gross_mkt_inc_pc_8</t>
  </si>
  <si>
    <t>monto_fuel_pc_dependency_net_mkt_income_pc_8</t>
  </si>
  <si>
    <t>monto_fuel_pc_dependency_net_mkt_incirp_pc_8</t>
  </si>
  <si>
    <t>monto_fuel_pc_dependency_net_mkt_inc_irpssc_pc_8</t>
  </si>
  <si>
    <t>monto_fuel_pc_dependency_dis_inc_pc_8</t>
  </si>
  <si>
    <t>monto_fuel_pc_dependency_cons_inc_pc_8</t>
  </si>
  <si>
    <t>monto_fuel_pc_dependency_cons_inc_ande_pc_8</t>
  </si>
  <si>
    <t>monto_fuel_pc_dependency_final_inc_pc_8</t>
  </si>
  <si>
    <t>monto_fuel_pc_dependency_nso_inc_8</t>
  </si>
  <si>
    <t>monto_fuel_pc_dependency_linpobto__8</t>
  </si>
  <si>
    <t>monto_fuel_pc_dependency_linpobex__8</t>
  </si>
  <si>
    <t>monto_diesel_pc_dependency_gross_mkt_inc_pc_8</t>
  </si>
  <si>
    <t>monto_diesel_pc_dependency_net_mkt_income_pc_8</t>
  </si>
  <si>
    <t>monto_diesel_pc_dependency_net_mkt_incirp_pc_8</t>
  </si>
  <si>
    <t>monto_diesel_pc_dependency_net_mkt_inc_irpssc_pc_8</t>
  </si>
  <si>
    <t>monto_diesel_pc_dependency_dis_inc_pc_8</t>
  </si>
  <si>
    <t>monto_diesel_pc_dependency_cons_inc_pc_8</t>
  </si>
  <si>
    <t>monto_diesel_pc_dependency_cons_inc_ande_pc_8</t>
  </si>
  <si>
    <t>monto_diesel_pc_dependency_final_inc_pc_8</t>
  </si>
  <si>
    <t>monto_diesel_pc_dependency_nso_inc_8</t>
  </si>
  <si>
    <t>monto_diesel_pc_dependency_linpobto__8</t>
  </si>
  <si>
    <t>monto_diesel_pc_dependency_linpobex__8</t>
  </si>
  <si>
    <t>uprod_tax_pc_dependency_gross_mkt_inc_pc_8</t>
  </si>
  <si>
    <t>uprod_tax_pc_dependency_net_mkt_income_pc_8</t>
  </si>
  <si>
    <t>uprod_tax_pc_dependency_net_mkt_incirp_pc_8</t>
  </si>
  <si>
    <t>uprod_tax_pc_dependency_net_mkt_inc_irpssc_pc_8</t>
  </si>
  <si>
    <t>uprod_tax_pc_dependency_dis_inc_pc_8</t>
  </si>
  <si>
    <t>uprod_tax_pc_dependency_cons_inc_pc_8</t>
  </si>
  <si>
    <t>uprod_tax_pc_dependency_cons_inc_ande_pc_8</t>
  </si>
  <si>
    <t>uprod_tax_pc_dependency_final_inc_pc_8</t>
  </si>
  <si>
    <t>uprod_tax_pc_dependency_nso_inc_8</t>
  </si>
  <si>
    <t>uprod_tax_pc_dependency_linpobto__8</t>
  </si>
  <si>
    <t>uprod_tax_pc_dependency_linpobex__8</t>
  </si>
  <si>
    <t>monto_shock_dir_pc_dependency_gross_mkt_inc_pc_9</t>
  </si>
  <si>
    <t>monto_shock_dir_pc_dependency_net_mkt_income_pc_9</t>
  </si>
  <si>
    <t>monto_shock_dir_pc_dependency_net_mkt_incirp_pc_9</t>
  </si>
  <si>
    <t>monto_shock_dir_pc_dependency_net_mkt_inc_irpssc_pc_9</t>
  </si>
  <si>
    <t>monto_shock_dir_pc_dependency_dis_inc_pc_9</t>
  </si>
  <si>
    <t>monto_shock_dir_pc_dependency_cons_inc_pc_9</t>
  </si>
  <si>
    <t>monto_shock_dir_pc_dependency_cons_inc_ande_pc_9</t>
  </si>
  <si>
    <t>monto_shock_dir_pc_dependency_final_inc_pc_9</t>
  </si>
  <si>
    <t>monto_shock_dir_pc_dependency_nso_inc_9</t>
  </si>
  <si>
    <t>monto_shock_dir_pc_dependency_linpobto__9</t>
  </si>
  <si>
    <t>monto_shock_dir_pc_dependency_linpobex__9</t>
  </si>
  <si>
    <t>monto_shock_indir_pc_dependency_gross_mkt_inc_pc_9</t>
  </si>
  <si>
    <t>monto_shock_indir_pc_dependency_net_mkt_income_pc_9</t>
  </si>
  <si>
    <t>monto_shock_indir_pc_dependency_net_mkt_incirp_pc_9</t>
  </si>
  <si>
    <t>monto_shock_indir_pc_dependency_net_mkt_inc_irpssc_pc_9</t>
  </si>
  <si>
    <t>monto_shock_indir_pc_dependency_dis_inc_pc_9</t>
  </si>
  <si>
    <t>monto_shock_indir_pc_dependency_cons_inc_pc_9</t>
  </si>
  <si>
    <t>monto_shock_indir_pc_dependency_cons_inc_ande_pc_9</t>
  </si>
  <si>
    <t>monto_shock_indir_pc_dependency_final_inc_pc_9</t>
  </si>
  <si>
    <t>monto_shock_indir_pc_dependency_nso_inc_9</t>
  </si>
  <si>
    <t>monto_shock_indir_pc_dependency_linpobto__9</t>
  </si>
  <si>
    <t>monto_shock_indir_pc_dependency_linpobex__9</t>
  </si>
  <si>
    <t>dividendo_tax_pc_dependency_gross_mkt_inc_pc_9</t>
  </si>
  <si>
    <t>dividendo_tax_pc_dependency_net_mkt_income_pc_9</t>
  </si>
  <si>
    <t>dividendo_tax_pc_dependency_net_mkt_incirp_pc_9</t>
  </si>
  <si>
    <t>dividendo_tax_pc_dependency_net_mkt_inc_irpssc_pc_9</t>
  </si>
  <si>
    <t>dividendo_tax_pc_dependency_dis_inc_pc_9</t>
  </si>
  <si>
    <t>dividendo_tax_pc_dependency_cons_inc_pc_9</t>
  </si>
  <si>
    <t>dividendo_tax_pc_dependency_cons_inc_ande_pc_9</t>
  </si>
  <si>
    <t>dividendo_tax_pc_dependency_final_inc_pc_9</t>
  </si>
  <si>
    <t>dividendo_tax_pc_dependency_nso_inc_9</t>
  </si>
  <si>
    <t>dividendo_tax_pc_dependency_linpobto__9</t>
  </si>
  <si>
    <t>dividendo_tax_pc_dependency_linpobex__9</t>
  </si>
  <si>
    <t>alquiler_tax_pc_dependency_gross_mkt_inc_pc_9</t>
  </si>
  <si>
    <t>alquiler_tax_pc_dependency_net_mkt_income_pc_9</t>
  </si>
  <si>
    <t>alquiler_tax_pc_dependency_net_mkt_incirp_pc_9</t>
  </si>
  <si>
    <t>alquiler_tax_pc_dependency_net_mkt_inc_irpssc_pc_9</t>
  </si>
  <si>
    <t>alquiler_tax_pc_dependency_dis_inc_pc_9</t>
  </si>
  <si>
    <t>alquiler_tax_pc_dependency_cons_inc_pc_9</t>
  </si>
  <si>
    <t>alquiler_tax_pc_dependency_cons_inc_ande_pc_9</t>
  </si>
  <si>
    <t>alquiler_tax_pc_dependency_final_inc_pc_9</t>
  </si>
  <si>
    <t>alquiler_tax_pc_dependency_nso_inc_9</t>
  </si>
  <si>
    <t>alquiler_tax_pc_dependency_linpobto__9</t>
  </si>
  <si>
    <t>alquiler_tax_pc_dependency_linpobex__9</t>
  </si>
  <si>
    <t>tot_dit_pc_dependency_gross_mkt_inc_pc_9</t>
  </si>
  <si>
    <t>tot_dit_pc_dependency_net_mkt_income_pc_9</t>
  </si>
  <si>
    <t>tot_dit_pc_dependency_net_mkt_incirp_pc_9</t>
  </si>
  <si>
    <t>tot_dit_pc_dependency_net_mkt_inc_irpssc_pc_9</t>
  </si>
  <si>
    <t>tot_dit_pc_dependency_dis_inc_pc_9</t>
  </si>
  <si>
    <t>tot_dit_pc_dependency_cons_inc_pc_9</t>
  </si>
  <si>
    <t>tot_dit_pc_dependency_cons_inc_ande_pc_9</t>
  </si>
  <si>
    <t>tot_dit_pc_dependency_final_inc_pc_9</t>
  </si>
  <si>
    <t>tot_dit_pc_dependency_nso_inc_9</t>
  </si>
  <si>
    <t>tot_dit_pc_dependency_linpobto__9</t>
  </si>
  <si>
    <t>tot_dit_pc_dependency_linpobex__9</t>
  </si>
  <si>
    <t>monto_carne_pc_dependency_gross_mkt_inc_pc_9</t>
  </si>
  <si>
    <t>monto_carne_pc_dependency_net_mkt_income_pc_9</t>
  </si>
  <si>
    <t>monto_carne_pc_dependency_net_mkt_incirp_pc_9</t>
  </si>
  <si>
    <t>monto_carne_pc_dependency_net_mkt_inc_irpssc_pc_9</t>
  </si>
  <si>
    <t>monto_carne_pc_dependency_dis_inc_pc_9</t>
  </si>
  <si>
    <t>monto_carne_pc_dependency_cons_inc_pc_9</t>
  </si>
  <si>
    <t>monto_carne_pc_dependency_cons_inc_ande_pc_9</t>
  </si>
  <si>
    <t>monto_carne_pc_dependency_final_inc_pc_9</t>
  </si>
  <si>
    <t>monto_carne_pc_dependency_nso_inc_9</t>
  </si>
  <si>
    <t>monto_carne_pc_dependency_linpobto__9</t>
  </si>
  <si>
    <t>monto_carne_pc_dependency_linpobex__9</t>
  </si>
  <si>
    <t>monto_strans_pc_dependency_gross_mkt_inc_pc_9</t>
  </si>
  <si>
    <t>monto_strans_pc_dependency_net_mkt_income_pc_9</t>
  </si>
  <si>
    <t>monto_strans_pc_dependency_net_mkt_incirp_pc_9</t>
  </si>
  <si>
    <t>monto_strans_pc_dependency_net_mkt_inc_irpssc_pc_9</t>
  </si>
  <si>
    <t>monto_strans_pc_dependency_dis_inc_pc_9</t>
  </si>
  <si>
    <t>monto_strans_pc_dependency_cons_inc_pc_9</t>
  </si>
  <si>
    <t>monto_strans_pc_dependency_cons_inc_ande_pc_9</t>
  </si>
  <si>
    <t>monto_strans_pc_dependency_final_inc_pc_9</t>
  </si>
  <si>
    <t>monto_strans_pc_dependency_nso_inc_9</t>
  </si>
  <si>
    <t>monto_strans_pc_dependency_linpobto__9</t>
  </si>
  <si>
    <t>monto_strans_pc_dependency_linpobex__9</t>
  </si>
  <si>
    <t>monto_sotros_pc_dependency_gross_mkt_inc_pc_9</t>
  </si>
  <si>
    <t>monto_sotros_pc_dependency_net_mkt_income_pc_9</t>
  </si>
  <si>
    <t>monto_sotros_pc_dependency_net_mkt_incirp_pc_9</t>
  </si>
  <si>
    <t>monto_sotros_pc_dependency_net_mkt_inc_irpssc_pc_9</t>
  </si>
  <si>
    <t>monto_sotros_pc_dependency_dis_inc_pc_9</t>
  </si>
  <si>
    <t>monto_sotros_pc_dependency_cons_inc_pc_9</t>
  </si>
  <si>
    <t>monto_sotros_pc_dependency_cons_inc_ande_pc_9</t>
  </si>
  <si>
    <t>monto_sotros_pc_dependency_final_inc_pc_9</t>
  </si>
  <si>
    <t>monto_sotros_pc_dependency_nso_inc_9</t>
  </si>
  <si>
    <t>monto_sotros_pc_dependency_linpobto__9</t>
  </si>
  <si>
    <t>monto_sotros_pc_dependency_linpobex__9</t>
  </si>
  <si>
    <t>monto_fuel_pc_dependency_gross_mkt_inc_pc_9</t>
  </si>
  <si>
    <t>monto_fuel_pc_dependency_net_mkt_income_pc_9</t>
  </si>
  <si>
    <t>monto_fuel_pc_dependency_net_mkt_incirp_pc_9</t>
  </si>
  <si>
    <t>monto_fuel_pc_dependency_net_mkt_inc_irpssc_pc_9</t>
  </si>
  <si>
    <t>monto_fuel_pc_dependency_dis_inc_pc_9</t>
  </si>
  <si>
    <t>monto_fuel_pc_dependency_cons_inc_pc_9</t>
  </si>
  <si>
    <t>monto_fuel_pc_dependency_cons_inc_ande_pc_9</t>
  </si>
  <si>
    <t>monto_fuel_pc_dependency_final_inc_pc_9</t>
  </si>
  <si>
    <t>monto_fuel_pc_dependency_nso_inc_9</t>
  </si>
  <si>
    <t>monto_fuel_pc_dependency_linpobto__9</t>
  </si>
  <si>
    <t>monto_fuel_pc_dependency_linpobex__9</t>
  </si>
  <si>
    <t>monto_diesel_pc_dependency_gross_mkt_inc_pc_9</t>
  </si>
  <si>
    <t>monto_diesel_pc_dependency_net_mkt_income_pc_9</t>
  </si>
  <si>
    <t>monto_diesel_pc_dependency_net_mkt_incirp_pc_9</t>
  </si>
  <si>
    <t>monto_diesel_pc_dependency_net_mkt_inc_irpssc_pc_9</t>
  </si>
  <si>
    <t>monto_diesel_pc_dependency_dis_inc_pc_9</t>
  </si>
  <si>
    <t>monto_diesel_pc_dependency_cons_inc_pc_9</t>
  </si>
  <si>
    <t>monto_diesel_pc_dependency_cons_inc_ande_pc_9</t>
  </si>
  <si>
    <t>monto_diesel_pc_dependency_final_inc_pc_9</t>
  </si>
  <si>
    <t>monto_diesel_pc_dependency_nso_inc_9</t>
  </si>
  <si>
    <t>monto_diesel_pc_dependency_linpobto__9</t>
  </si>
  <si>
    <t>monto_diesel_pc_dependency_linpobex__9</t>
  </si>
  <si>
    <t>uprod_tax_pc_dependency_gross_mkt_inc_pc_9</t>
  </si>
  <si>
    <t>uprod_tax_pc_dependency_net_mkt_income_pc_9</t>
  </si>
  <si>
    <t>uprod_tax_pc_dependency_net_mkt_incirp_pc_9</t>
  </si>
  <si>
    <t>uprod_tax_pc_dependency_net_mkt_inc_irpssc_pc_9</t>
  </si>
  <si>
    <t>uprod_tax_pc_dependency_dis_inc_pc_9</t>
  </si>
  <si>
    <t>uprod_tax_pc_dependency_cons_inc_pc_9</t>
  </si>
  <si>
    <t>uprod_tax_pc_dependency_cons_inc_ande_pc_9</t>
  </si>
  <si>
    <t>uprod_tax_pc_dependency_final_inc_pc_9</t>
  </si>
  <si>
    <t>uprod_tax_pc_dependency_nso_inc_9</t>
  </si>
  <si>
    <t>uprod_tax_pc_dependency_linpobto__9</t>
  </si>
  <si>
    <t>uprod_tax_pc_dependency_linpobex__9</t>
  </si>
  <si>
    <t>monto_shock_dir_pc_dependency_gross_mkt_inc_pc_10</t>
  </si>
  <si>
    <t>monto_shock_dir_pc_dependency_net_mkt_income_pc_10</t>
  </si>
  <si>
    <t>monto_shock_dir_pc_dependency_net_mkt_incirp_pc_10</t>
  </si>
  <si>
    <t>monto_shock_dir_pc_dependency_net_mkt_inc_irpssc_pc_10</t>
  </si>
  <si>
    <t>monto_shock_dir_pc_dependency_dis_inc_pc_10</t>
  </si>
  <si>
    <t>monto_shock_dir_pc_dependency_cons_inc_pc_10</t>
  </si>
  <si>
    <t>monto_shock_dir_pc_dependency_cons_inc_ande_pc_10</t>
  </si>
  <si>
    <t>monto_shock_dir_pc_dependency_final_inc_pc_10</t>
  </si>
  <si>
    <t>monto_shock_dir_pc_dependency_nso_inc_10</t>
  </si>
  <si>
    <t>monto_shock_dir_pc_dependency_linpobto__10</t>
  </si>
  <si>
    <t>monto_shock_dir_pc_dependency_linpobex__10</t>
  </si>
  <si>
    <t>monto_shock_indir_pc_dependency_gross_mkt_inc_pc_10</t>
  </si>
  <si>
    <t>monto_shock_indir_pc_dependency_net_mkt_income_pc_10</t>
  </si>
  <si>
    <t>monto_shock_indir_pc_dependency_net_mkt_incirp_pc_10</t>
  </si>
  <si>
    <t>monto_shock_indir_pc_dependency_net_mkt_inc_irpssc_pc_10</t>
  </si>
  <si>
    <t>monto_shock_indir_pc_dependency_dis_inc_pc_10</t>
  </si>
  <si>
    <t>monto_shock_indir_pc_dependency_cons_inc_pc_10</t>
  </si>
  <si>
    <t>monto_shock_indir_pc_dependency_cons_inc_ande_pc_10</t>
  </si>
  <si>
    <t>monto_shock_indir_pc_dependency_final_inc_pc_10</t>
  </si>
  <si>
    <t>monto_shock_indir_pc_dependency_nso_inc_10</t>
  </si>
  <si>
    <t>monto_shock_indir_pc_dependency_linpobto__10</t>
  </si>
  <si>
    <t>monto_shock_indir_pc_dependency_linpobex__10</t>
  </si>
  <si>
    <t>dividendo_tax_pc_dependency_gross_mkt_inc_pc_10</t>
  </si>
  <si>
    <t>dividendo_tax_pc_dependency_net_mkt_income_pc_10</t>
  </si>
  <si>
    <t>dividendo_tax_pc_dependency_net_mkt_incirp_pc_10</t>
  </si>
  <si>
    <t>dividendo_tax_pc_dependency_net_mkt_inc_irpssc_pc_10</t>
  </si>
  <si>
    <t>dividendo_tax_pc_dependency_dis_inc_pc_10</t>
  </si>
  <si>
    <t>dividendo_tax_pc_dependency_cons_inc_pc_10</t>
  </si>
  <si>
    <t>dividendo_tax_pc_dependency_cons_inc_ande_pc_10</t>
  </si>
  <si>
    <t>dividendo_tax_pc_dependency_final_inc_pc_10</t>
  </si>
  <si>
    <t>dividendo_tax_pc_dependency_nso_inc_10</t>
  </si>
  <si>
    <t>dividendo_tax_pc_dependency_linpobto__10</t>
  </si>
  <si>
    <t>dividendo_tax_pc_dependency_linpobex__10</t>
  </si>
  <si>
    <t>alquiler_tax_pc_dependency_gross_mkt_inc_pc_10</t>
  </si>
  <si>
    <t>alquiler_tax_pc_dependency_net_mkt_income_pc_10</t>
  </si>
  <si>
    <t>alquiler_tax_pc_dependency_net_mkt_incirp_pc_10</t>
  </si>
  <si>
    <t>alquiler_tax_pc_dependency_net_mkt_inc_irpssc_pc_10</t>
  </si>
  <si>
    <t>alquiler_tax_pc_dependency_dis_inc_pc_10</t>
  </si>
  <si>
    <t>alquiler_tax_pc_dependency_cons_inc_pc_10</t>
  </si>
  <si>
    <t>alquiler_tax_pc_dependency_cons_inc_ande_pc_10</t>
  </si>
  <si>
    <t>alquiler_tax_pc_dependency_final_inc_pc_10</t>
  </si>
  <si>
    <t>alquiler_tax_pc_dependency_nso_inc_10</t>
  </si>
  <si>
    <t>alquiler_tax_pc_dependency_linpobto__10</t>
  </si>
  <si>
    <t>alquiler_tax_pc_dependency_linpobex__10</t>
  </si>
  <si>
    <t>tot_dit_pc_dependency_gross_mkt_inc_pc_10</t>
  </si>
  <si>
    <t>tot_dit_pc_dependency_net_mkt_income_pc_10</t>
  </si>
  <si>
    <t>tot_dit_pc_dependency_net_mkt_incirp_pc_10</t>
  </si>
  <si>
    <t>tot_dit_pc_dependency_net_mkt_inc_irpssc_pc_10</t>
  </si>
  <si>
    <t>tot_dit_pc_dependency_dis_inc_pc_10</t>
  </si>
  <si>
    <t>tot_dit_pc_dependency_cons_inc_pc_10</t>
  </si>
  <si>
    <t>tot_dit_pc_dependency_cons_inc_ande_pc_10</t>
  </si>
  <si>
    <t>tot_dit_pc_dependency_final_inc_pc_10</t>
  </si>
  <si>
    <t>tot_dit_pc_dependency_nso_inc_10</t>
  </si>
  <si>
    <t>tot_dit_pc_dependency_linpobto__10</t>
  </si>
  <si>
    <t>tot_dit_pc_dependency_linpobex__10</t>
  </si>
  <si>
    <t>monto_carne_pc_dependency_gross_mkt_inc_pc_10</t>
  </si>
  <si>
    <t>monto_carne_pc_dependency_net_mkt_income_pc_10</t>
  </si>
  <si>
    <t>monto_carne_pc_dependency_net_mkt_incirp_pc_10</t>
  </si>
  <si>
    <t>monto_carne_pc_dependency_net_mkt_inc_irpssc_pc_10</t>
  </si>
  <si>
    <t>monto_carne_pc_dependency_dis_inc_pc_10</t>
  </si>
  <si>
    <t>monto_carne_pc_dependency_cons_inc_pc_10</t>
  </si>
  <si>
    <t>monto_carne_pc_dependency_cons_inc_ande_pc_10</t>
  </si>
  <si>
    <t>monto_carne_pc_dependency_final_inc_pc_10</t>
  </si>
  <si>
    <t>monto_carne_pc_dependency_nso_inc_10</t>
  </si>
  <si>
    <t>monto_carne_pc_dependency_linpobto__10</t>
  </si>
  <si>
    <t>monto_carne_pc_dependency_linpobex__10</t>
  </si>
  <si>
    <t>monto_strans_pc_dependency_gross_mkt_inc_pc_10</t>
  </si>
  <si>
    <t>monto_strans_pc_dependency_net_mkt_income_pc_10</t>
  </si>
  <si>
    <t>monto_strans_pc_dependency_net_mkt_incirp_pc_10</t>
  </si>
  <si>
    <t>monto_strans_pc_dependency_net_mkt_inc_irpssc_pc_10</t>
  </si>
  <si>
    <t>monto_strans_pc_dependency_dis_inc_pc_10</t>
  </si>
  <si>
    <t>monto_strans_pc_dependency_cons_inc_pc_10</t>
  </si>
  <si>
    <t>monto_strans_pc_dependency_cons_inc_ande_pc_10</t>
  </si>
  <si>
    <t>monto_strans_pc_dependency_final_inc_pc_10</t>
  </si>
  <si>
    <t>monto_strans_pc_dependency_nso_inc_10</t>
  </si>
  <si>
    <t>monto_strans_pc_dependency_linpobto__10</t>
  </si>
  <si>
    <t>monto_strans_pc_dependency_linpobex__10</t>
  </si>
  <si>
    <t>monto_sotros_pc_dependency_gross_mkt_inc_pc_10</t>
  </si>
  <si>
    <t>monto_sotros_pc_dependency_net_mkt_income_pc_10</t>
  </si>
  <si>
    <t>monto_sotros_pc_dependency_net_mkt_incirp_pc_10</t>
  </si>
  <si>
    <t>monto_sotros_pc_dependency_net_mkt_inc_irpssc_pc_10</t>
  </si>
  <si>
    <t>monto_sotros_pc_dependency_dis_inc_pc_10</t>
  </si>
  <si>
    <t>monto_sotros_pc_dependency_cons_inc_pc_10</t>
  </si>
  <si>
    <t>monto_sotros_pc_dependency_cons_inc_ande_pc_10</t>
  </si>
  <si>
    <t>monto_sotros_pc_dependency_final_inc_pc_10</t>
  </si>
  <si>
    <t>monto_sotros_pc_dependency_nso_inc_10</t>
  </si>
  <si>
    <t>monto_sotros_pc_dependency_linpobto__10</t>
  </si>
  <si>
    <t>monto_sotros_pc_dependency_linpobex__10</t>
  </si>
  <si>
    <t>monto_fuel_pc_dependency_gross_mkt_inc_pc_10</t>
  </si>
  <si>
    <t>monto_fuel_pc_dependency_net_mkt_income_pc_10</t>
  </si>
  <si>
    <t>monto_fuel_pc_dependency_net_mkt_incirp_pc_10</t>
  </si>
  <si>
    <t>monto_fuel_pc_dependency_net_mkt_inc_irpssc_pc_10</t>
  </si>
  <si>
    <t>monto_fuel_pc_dependency_dis_inc_pc_10</t>
  </si>
  <si>
    <t>monto_fuel_pc_dependency_cons_inc_pc_10</t>
  </si>
  <si>
    <t>monto_fuel_pc_dependency_cons_inc_ande_pc_10</t>
  </si>
  <si>
    <t>monto_fuel_pc_dependency_final_inc_pc_10</t>
  </si>
  <si>
    <t>monto_fuel_pc_dependency_nso_inc_10</t>
  </si>
  <si>
    <t>monto_fuel_pc_dependency_linpobto__10</t>
  </si>
  <si>
    <t>monto_fuel_pc_dependency_linpobex__10</t>
  </si>
  <si>
    <t>monto_diesel_pc_dependency_gross_mkt_inc_pc_10</t>
  </si>
  <si>
    <t>monto_diesel_pc_dependency_net_mkt_income_pc_10</t>
  </si>
  <si>
    <t>monto_diesel_pc_dependency_net_mkt_incirp_pc_10</t>
  </si>
  <si>
    <t>monto_diesel_pc_dependency_net_mkt_inc_irpssc_pc_10</t>
  </si>
  <si>
    <t>monto_diesel_pc_dependency_dis_inc_pc_10</t>
  </si>
  <si>
    <t>monto_diesel_pc_dependency_cons_inc_pc_10</t>
  </si>
  <si>
    <t>monto_diesel_pc_dependency_cons_inc_ande_pc_10</t>
  </si>
  <si>
    <t>monto_diesel_pc_dependency_final_inc_pc_10</t>
  </si>
  <si>
    <t>monto_diesel_pc_dependency_nso_inc_10</t>
  </si>
  <si>
    <t>monto_diesel_pc_dependency_linpobto__10</t>
  </si>
  <si>
    <t>monto_diesel_pc_dependency_linpobex__10</t>
  </si>
  <si>
    <t>uprod_tax_pc_dependency_gross_mkt_inc_pc_10</t>
  </si>
  <si>
    <t>uprod_tax_pc_dependency_net_mkt_income_pc_10</t>
  </si>
  <si>
    <t>uprod_tax_pc_dependency_net_mkt_incirp_pc_10</t>
  </si>
  <si>
    <t>uprod_tax_pc_dependency_net_mkt_inc_irpssc_pc_10</t>
  </si>
  <si>
    <t>uprod_tax_pc_dependency_dis_inc_pc_10</t>
  </si>
  <si>
    <t>uprod_tax_pc_dependency_cons_inc_pc_10</t>
  </si>
  <si>
    <t>uprod_tax_pc_dependency_cons_inc_ande_pc_10</t>
  </si>
  <si>
    <t>uprod_tax_pc_dependency_final_inc_pc_10</t>
  </si>
  <si>
    <t>uprod_tax_pc_dependency_nso_inc_10</t>
  </si>
  <si>
    <t>uprod_tax_pc_dependency_linpobto__10</t>
  </si>
  <si>
    <t>uprod_tax_pc_dependency_linpobex__10</t>
  </si>
  <si>
    <t>monto_shock_dir_pc_beneficiaries__1</t>
  </si>
  <si>
    <t>monto_shock_dir_pc_benefits__1</t>
  </si>
  <si>
    <t>monto_shock_dir_pc_coverage__1</t>
  </si>
  <si>
    <t>monto_shock_dir_pc_mean__1</t>
  </si>
  <si>
    <t>monto_shock_indir_pc_beneficiaries__1</t>
  </si>
  <si>
    <t>monto_shock_indir_pc_benefits__1</t>
  </si>
  <si>
    <t>monto_shock_indir_pc_coverage__1</t>
  </si>
  <si>
    <t>monto_shock_indir_pc_mean__1</t>
  </si>
  <si>
    <t>dividendo_tax_pc_beneficiaries__1</t>
  </si>
  <si>
    <t>dividendo_tax_pc_benefits__1</t>
  </si>
  <si>
    <t>dividendo_tax_pc_coverage__1</t>
  </si>
  <si>
    <t>dividendo_tax_pc_mean__1</t>
  </si>
  <si>
    <t>alquiler_tax_pc_beneficiaries__1</t>
  </si>
  <si>
    <t>alquiler_tax_pc_benefits__1</t>
  </si>
  <si>
    <t>alquiler_tax_pc_coverage__1</t>
  </si>
  <si>
    <t>alquiler_tax_pc_mean__1</t>
  </si>
  <si>
    <t>tot_dit_pc_beneficiaries__1</t>
  </si>
  <si>
    <t>tot_dit_pc_benefits__1</t>
  </si>
  <si>
    <t>tot_dit_pc_coverage__1</t>
  </si>
  <si>
    <t>tot_dit_pc_mean__1</t>
  </si>
  <si>
    <t>monto_carne_pc_beneficiaries__1</t>
  </si>
  <si>
    <t>monto_carne_pc_benefits__1</t>
  </si>
  <si>
    <t>monto_carne_pc_coverage__1</t>
  </si>
  <si>
    <t>monto_carne_pc_mean__1</t>
  </si>
  <si>
    <t>monto_carne_pc_dependency_gross_mkt_inc_pc_1yes</t>
  </si>
  <si>
    <t>monto_carne_pc_dependency_net_mkt_income_pc_1yes</t>
  </si>
  <si>
    <t>monto_carne_pc_dependency_net_mkt_incirp_pc_1yes</t>
  </si>
  <si>
    <t>monto_carne_pc_dependency_net_mkt_inc_irpssc_pc_1yes</t>
  </si>
  <si>
    <t>monto_carne_pc_dependency_dis_inc_pc_1yes</t>
  </si>
  <si>
    <t>monto_carne_pc_dependency_cons_inc_pc_1yes</t>
  </si>
  <si>
    <t>monto_carne_pc_dependency_cons_inc_ande_pc_1yes</t>
  </si>
  <si>
    <t>monto_carne_pc_dependency_final_inc_pc_1yes</t>
  </si>
  <si>
    <t>monto_carne_pc_dependency_nso_inc_1yes</t>
  </si>
  <si>
    <t>monto_carne_pc_dependency_linpobto__1yes</t>
  </si>
  <si>
    <t>monto_carne_pc_dependency_linpobex__1yes</t>
  </si>
  <si>
    <t>monto_strans_pc_beneficiaries__1</t>
  </si>
  <si>
    <t>monto_strans_pc_benefits__1</t>
  </si>
  <si>
    <t>monto_strans_pc_coverage__1</t>
  </si>
  <si>
    <t>monto_strans_pc_mean__1</t>
  </si>
  <si>
    <t>monto_strans_pc_dependency_gross_mkt_inc_pc_1yes</t>
  </si>
  <si>
    <t>monto_strans_pc_dependency_net_mkt_income_pc_1yes</t>
  </si>
  <si>
    <t>monto_strans_pc_dependency_net_mkt_incirp_pc_1yes</t>
  </si>
  <si>
    <t>monto_strans_pc_dependency_net_mkt_inc_irpssc_pc_1yes</t>
  </si>
  <si>
    <t>monto_strans_pc_dependency_dis_inc_pc_1yes</t>
  </si>
  <si>
    <t>monto_strans_pc_dependency_cons_inc_pc_1yes</t>
  </si>
  <si>
    <t>monto_strans_pc_dependency_cons_inc_ande_pc_1yes</t>
  </si>
  <si>
    <t>monto_strans_pc_dependency_final_inc_pc_1yes</t>
  </si>
  <si>
    <t>monto_strans_pc_dependency_nso_inc_1yes</t>
  </si>
  <si>
    <t>monto_strans_pc_dependency_linpobto__1yes</t>
  </si>
  <si>
    <t>monto_strans_pc_dependency_linpobex__1yes</t>
  </si>
  <si>
    <t>monto_sotros_pc_beneficiaries__1</t>
  </si>
  <si>
    <t>monto_sotros_pc_benefits__1</t>
  </si>
  <si>
    <t>monto_sotros_pc_coverage__1</t>
  </si>
  <si>
    <t>monto_sotros_pc_mean__1</t>
  </si>
  <si>
    <t>monto_sotros_pc_dependency_gross_mkt_inc_pc_1yes</t>
  </si>
  <si>
    <t>monto_sotros_pc_dependency_net_mkt_income_pc_1yes</t>
  </si>
  <si>
    <t>monto_sotros_pc_dependency_net_mkt_incirp_pc_1yes</t>
  </si>
  <si>
    <t>monto_sotros_pc_dependency_net_mkt_inc_irpssc_pc_1yes</t>
  </si>
  <si>
    <t>monto_sotros_pc_dependency_dis_inc_pc_1yes</t>
  </si>
  <si>
    <t>monto_sotros_pc_dependency_cons_inc_pc_1yes</t>
  </si>
  <si>
    <t>monto_sotros_pc_dependency_cons_inc_ande_pc_1yes</t>
  </si>
  <si>
    <t>monto_sotros_pc_dependency_final_inc_pc_1yes</t>
  </si>
  <si>
    <t>monto_sotros_pc_dependency_nso_inc_1yes</t>
  </si>
  <si>
    <t>monto_sotros_pc_dependency_linpobto__1yes</t>
  </si>
  <si>
    <t>monto_sotros_pc_dependency_linpobex__1yes</t>
  </si>
  <si>
    <t>monto_fuel_pc_beneficiaries__1</t>
  </si>
  <si>
    <t>monto_fuel_pc_benefits__1</t>
  </si>
  <si>
    <t>monto_fuel_pc_coverage__1</t>
  </si>
  <si>
    <t>monto_fuel_pc_mean__1</t>
  </si>
  <si>
    <t>monto_fuel_pc_dependency_gross_mkt_inc_pc_1yes</t>
  </si>
  <si>
    <t>monto_fuel_pc_dependency_net_mkt_income_pc_1yes</t>
  </si>
  <si>
    <t>monto_fuel_pc_dependency_net_mkt_incirp_pc_1yes</t>
  </si>
  <si>
    <t>monto_fuel_pc_dependency_net_mkt_inc_irpssc_pc_1yes</t>
  </si>
  <si>
    <t>monto_fuel_pc_dependency_dis_inc_pc_1yes</t>
  </si>
  <si>
    <t>monto_fuel_pc_dependency_cons_inc_pc_1yes</t>
  </si>
  <si>
    <t>monto_fuel_pc_dependency_cons_inc_ande_pc_1yes</t>
  </si>
  <si>
    <t>monto_fuel_pc_dependency_final_inc_pc_1yes</t>
  </si>
  <si>
    <t>monto_fuel_pc_dependency_nso_inc_1yes</t>
  </si>
  <si>
    <t>monto_fuel_pc_dependency_linpobto__1yes</t>
  </si>
  <si>
    <t>monto_fuel_pc_dependency_linpobex__1yes</t>
  </si>
  <si>
    <t>monto_diesel_pc_beneficiaries__1</t>
  </si>
  <si>
    <t>monto_diesel_pc_benefits__1</t>
  </si>
  <si>
    <t>monto_diesel_pc_coverage__1</t>
  </si>
  <si>
    <t>monto_diesel_pc_mean__1</t>
  </si>
  <si>
    <t>monto_diesel_pc_dependency_gross_mkt_inc_pc_1yes</t>
  </si>
  <si>
    <t>monto_diesel_pc_dependency_net_mkt_income_pc_1yes</t>
  </si>
  <si>
    <t>monto_diesel_pc_dependency_net_mkt_incirp_pc_1yes</t>
  </si>
  <si>
    <t>monto_diesel_pc_dependency_net_mkt_inc_irpssc_pc_1yes</t>
  </si>
  <si>
    <t>monto_diesel_pc_dependency_dis_inc_pc_1yes</t>
  </si>
  <si>
    <t>monto_diesel_pc_dependency_cons_inc_pc_1yes</t>
  </si>
  <si>
    <t>monto_diesel_pc_dependency_cons_inc_ande_pc_1yes</t>
  </si>
  <si>
    <t>monto_diesel_pc_dependency_final_inc_pc_1yes</t>
  </si>
  <si>
    <t>monto_diesel_pc_dependency_nso_inc_1yes</t>
  </si>
  <si>
    <t>monto_diesel_pc_dependency_linpobto__1yes</t>
  </si>
  <si>
    <t>monto_diesel_pc_dependency_linpobex__1yes</t>
  </si>
  <si>
    <t>uprod_tax_pc_beneficiaries__1</t>
  </si>
  <si>
    <t>uprod_tax_pc_benefits__1</t>
  </si>
  <si>
    <t>uprod_tax_pc_coverage__1</t>
  </si>
  <si>
    <t>uprod_tax_pc_mean__1</t>
  </si>
  <si>
    <t>monto_shock_dir_pc_beneficiaries__2</t>
  </si>
  <si>
    <t>monto_shock_dir_pc_benefits__2</t>
  </si>
  <si>
    <t>monto_shock_dir_pc_coverage__2</t>
  </si>
  <si>
    <t>monto_shock_dir_pc_mean__2</t>
  </si>
  <si>
    <t>monto_shock_indir_pc_beneficiaries__2</t>
  </si>
  <si>
    <t>monto_shock_indir_pc_benefits__2</t>
  </si>
  <si>
    <t>monto_shock_indir_pc_coverage__2</t>
  </si>
  <si>
    <t>monto_shock_indir_pc_mean__2</t>
  </si>
  <si>
    <t>dividendo_tax_pc_beneficiaries__2</t>
  </si>
  <si>
    <t>dividendo_tax_pc_benefits__2</t>
  </si>
  <si>
    <t>dividendo_tax_pc_coverage__2</t>
  </si>
  <si>
    <t>dividendo_tax_pc_mean__2</t>
  </si>
  <si>
    <t>alquiler_tax_pc_beneficiaries__2</t>
  </si>
  <si>
    <t>alquiler_tax_pc_benefits__2</t>
  </si>
  <si>
    <t>alquiler_tax_pc_coverage__2</t>
  </si>
  <si>
    <t>alquiler_tax_pc_mean__2</t>
  </si>
  <si>
    <t>alquiler_tax_pc_dependency_gross_mkt_inc_pc_2yes</t>
  </si>
  <si>
    <t>alquiler_tax_pc_dependency_net_mkt_income_pc_2yes</t>
  </si>
  <si>
    <t>alquiler_tax_pc_dependency_net_mkt_incirp_pc_2yes</t>
  </si>
  <si>
    <t>alquiler_tax_pc_dependency_net_mkt_inc_irpssc_pc_2yes</t>
  </si>
  <si>
    <t>alquiler_tax_pc_dependency_dis_inc_pc_2yes</t>
  </si>
  <si>
    <t>alquiler_tax_pc_dependency_cons_inc_pc_2yes</t>
  </si>
  <si>
    <t>alquiler_tax_pc_dependency_cons_inc_ande_pc_2yes</t>
  </si>
  <si>
    <t>alquiler_tax_pc_dependency_final_inc_pc_2yes</t>
  </si>
  <si>
    <t>alquiler_tax_pc_dependency_nso_inc_2yes</t>
  </si>
  <si>
    <t>alquiler_tax_pc_dependency_linpobto__2yes</t>
  </si>
  <si>
    <t>alquiler_tax_pc_dependency_linpobex__2yes</t>
  </si>
  <si>
    <t>tot_pit_pc_dependency_gross_mkt_inc_pc_2yes</t>
  </si>
  <si>
    <t>tot_pit_pc_dependency_net_mkt_income_pc_2yes</t>
  </si>
  <si>
    <t>tot_pit_pc_dependency_net_mkt_incirp_pc_2yes</t>
  </si>
  <si>
    <t>tot_pit_pc_dependency_net_mkt_inc_irpssc_pc_2yes</t>
  </si>
  <si>
    <t>tot_pit_pc_dependency_dis_inc_pc_2yes</t>
  </si>
  <si>
    <t>tot_pit_pc_dependency_cons_inc_pc_2yes</t>
  </si>
  <si>
    <t>tot_pit_pc_dependency_cons_inc_ande_pc_2yes</t>
  </si>
  <si>
    <t>tot_pit_pc_dependency_final_inc_pc_2yes</t>
  </si>
  <si>
    <t>tot_pit_pc_dependency_nso_inc_2yes</t>
  </si>
  <si>
    <t>tot_pit_pc_dependency_linpobto__2yes</t>
  </si>
  <si>
    <t>tot_pit_pc_dependency_linpobex__2yes</t>
  </si>
  <si>
    <t>tot_dit_pc_beneficiaries__2</t>
  </si>
  <si>
    <t>tot_dit_pc_benefits__2</t>
  </si>
  <si>
    <t>tot_dit_pc_coverage__2</t>
  </si>
  <si>
    <t>tot_dit_pc_mean__2</t>
  </si>
  <si>
    <t>tot_dit_pc_dependency_gross_mkt_inc_pc_2yes</t>
  </si>
  <si>
    <t>tot_dit_pc_dependency_net_mkt_income_pc_2yes</t>
  </si>
  <si>
    <t>tot_dit_pc_dependency_net_mkt_incirp_pc_2yes</t>
  </si>
  <si>
    <t>tot_dit_pc_dependency_net_mkt_inc_irpssc_pc_2yes</t>
  </si>
  <si>
    <t>tot_dit_pc_dependency_dis_inc_pc_2yes</t>
  </si>
  <si>
    <t>tot_dit_pc_dependency_cons_inc_pc_2yes</t>
  </si>
  <si>
    <t>tot_dit_pc_dependency_cons_inc_ande_pc_2yes</t>
  </si>
  <si>
    <t>tot_dit_pc_dependency_final_inc_pc_2yes</t>
  </si>
  <si>
    <t>tot_dit_pc_dependency_nso_inc_2yes</t>
  </si>
  <si>
    <t>tot_dit_pc_dependency_linpobto__2yes</t>
  </si>
  <si>
    <t>tot_dit_pc_dependency_linpobex__2yes</t>
  </si>
  <si>
    <t>monto_carne_pc_beneficiaries__2</t>
  </si>
  <si>
    <t>monto_carne_pc_benefits__2</t>
  </si>
  <si>
    <t>monto_carne_pc_coverage__2</t>
  </si>
  <si>
    <t>monto_carne_pc_mean__2</t>
  </si>
  <si>
    <t>monto_carne_pc_dependency_gross_mkt_inc_pc_2yes</t>
  </si>
  <si>
    <t>monto_carne_pc_dependency_net_mkt_income_pc_2yes</t>
  </si>
  <si>
    <t>monto_carne_pc_dependency_net_mkt_incirp_pc_2yes</t>
  </si>
  <si>
    <t>monto_carne_pc_dependency_net_mkt_inc_irpssc_pc_2yes</t>
  </si>
  <si>
    <t>monto_carne_pc_dependency_dis_inc_pc_2yes</t>
  </si>
  <si>
    <t>monto_carne_pc_dependency_cons_inc_pc_2yes</t>
  </si>
  <si>
    <t>monto_carne_pc_dependency_cons_inc_ande_pc_2yes</t>
  </si>
  <si>
    <t>monto_carne_pc_dependency_final_inc_pc_2yes</t>
  </si>
  <si>
    <t>monto_carne_pc_dependency_nso_inc_2yes</t>
  </si>
  <si>
    <t>monto_carne_pc_dependency_linpobto__2yes</t>
  </si>
  <si>
    <t>monto_carne_pc_dependency_linpobex__2yes</t>
  </si>
  <si>
    <t>monto_strans_pc_beneficiaries__2</t>
  </si>
  <si>
    <t>monto_strans_pc_benefits__2</t>
  </si>
  <si>
    <t>monto_strans_pc_coverage__2</t>
  </si>
  <si>
    <t>monto_strans_pc_mean__2</t>
  </si>
  <si>
    <t>monto_strans_pc_dependency_gross_mkt_inc_pc_2yes</t>
  </si>
  <si>
    <t>monto_strans_pc_dependency_net_mkt_income_pc_2yes</t>
  </si>
  <si>
    <t>monto_strans_pc_dependency_net_mkt_incirp_pc_2yes</t>
  </si>
  <si>
    <t>monto_strans_pc_dependency_net_mkt_inc_irpssc_pc_2yes</t>
  </si>
  <si>
    <t>monto_strans_pc_dependency_dis_inc_pc_2yes</t>
  </si>
  <si>
    <t>monto_strans_pc_dependency_cons_inc_pc_2yes</t>
  </si>
  <si>
    <t>monto_strans_pc_dependency_cons_inc_ande_pc_2yes</t>
  </si>
  <si>
    <t>monto_strans_pc_dependency_final_inc_pc_2yes</t>
  </si>
  <si>
    <t>monto_strans_pc_dependency_nso_inc_2yes</t>
  </si>
  <si>
    <t>monto_strans_pc_dependency_linpobto__2yes</t>
  </si>
  <si>
    <t>monto_strans_pc_dependency_linpobex__2yes</t>
  </si>
  <si>
    <t>monto_sotros_pc_beneficiaries__2</t>
  </si>
  <si>
    <t>monto_sotros_pc_benefits__2</t>
  </si>
  <si>
    <t>monto_sotros_pc_coverage__2</t>
  </si>
  <si>
    <t>monto_sotros_pc_mean__2</t>
  </si>
  <si>
    <t>monto_sotros_pc_dependency_gross_mkt_inc_pc_2yes</t>
  </si>
  <si>
    <t>monto_sotros_pc_dependency_net_mkt_income_pc_2yes</t>
  </si>
  <si>
    <t>monto_sotros_pc_dependency_net_mkt_incirp_pc_2yes</t>
  </si>
  <si>
    <t>monto_sotros_pc_dependency_net_mkt_inc_irpssc_pc_2yes</t>
  </si>
  <si>
    <t>monto_sotros_pc_dependency_dis_inc_pc_2yes</t>
  </si>
  <si>
    <t>monto_sotros_pc_dependency_cons_inc_pc_2yes</t>
  </si>
  <si>
    <t>monto_sotros_pc_dependency_cons_inc_ande_pc_2yes</t>
  </si>
  <si>
    <t>monto_sotros_pc_dependency_final_inc_pc_2yes</t>
  </si>
  <si>
    <t>monto_sotros_pc_dependency_nso_inc_2yes</t>
  </si>
  <si>
    <t>monto_sotros_pc_dependency_linpobto__2yes</t>
  </si>
  <si>
    <t>monto_sotros_pc_dependency_linpobex__2yes</t>
  </si>
  <si>
    <t>monto_fuel_pc_beneficiaries__2</t>
  </si>
  <si>
    <t>monto_fuel_pc_benefits__2</t>
  </si>
  <si>
    <t>monto_fuel_pc_coverage__2</t>
  </si>
  <si>
    <t>monto_fuel_pc_mean__2</t>
  </si>
  <si>
    <t>monto_fuel_pc_dependency_gross_mkt_inc_pc_2yes</t>
  </si>
  <si>
    <t>monto_fuel_pc_dependency_net_mkt_income_pc_2yes</t>
  </si>
  <si>
    <t>monto_fuel_pc_dependency_net_mkt_incirp_pc_2yes</t>
  </si>
  <si>
    <t>monto_fuel_pc_dependency_net_mkt_inc_irpssc_pc_2yes</t>
  </si>
  <si>
    <t>monto_fuel_pc_dependency_dis_inc_pc_2yes</t>
  </si>
  <si>
    <t>monto_fuel_pc_dependency_cons_inc_pc_2yes</t>
  </si>
  <si>
    <t>monto_fuel_pc_dependency_cons_inc_ande_pc_2yes</t>
  </si>
  <si>
    <t>monto_fuel_pc_dependency_final_inc_pc_2yes</t>
  </si>
  <si>
    <t>monto_fuel_pc_dependency_nso_inc_2yes</t>
  </si>
  <si>
    <t>monto_fuel_pc_dependency_linpobto__2yes</t>
  </si>
  <si>
    <t>monto_fuel_pc_dependency_linpobex__2yes</t>
  </si>
  <si>
    <t>monto_diesel_pc_beneficiaries__2</t>
  </si>
  <si>
    <t>monto_diesel_pc_benefits__2</t>
  </si>
  <si>
    <t>monto_diesel_pc_coverage__2</t>
  </si>
  <si>
    <t>monto_diesel_pc_mean__2</t>
  </si>
  <si>
    <t>monto_diesel_pc_dependency_gross_mkt_inc_pc_2yes</t>
  </si>
  <si>
    <t>monto_diesel_pc_dependency_net_mkt_income_pc_2yes</t>
  </si>
  <si>
    <t>monto_diesel_pc_dependency_net_mkt_incirp_pc_2yes</t>
  </si>
  <si>
    <t>monto_diesel_pc_dependency_net_mkt_inc_irpssc_pc_2yes</t>
  </si>
  <si>
    <t>monto_diesel_pc_dependency_dis_inc_pc_2yes</t>
  </si>
  <si>
    <t>monto_diesel_pc_dependency_cons_inc_pc_2yes</t>
  </si>
  <si>
    <t>monto_diesel_pc_dependency_cons_inc_ande_pc_2yes</t>
  </si>
  <si>
    <t>monto_diesel_pc_dependency_final_inc_pc_2yes</t>
  </si>
  <si>
    <t>monto_diesel_pc_dependency_nso_inc_2yes</t>
  </si>
  <si>
    <t>monto_diesel_pc_dependency_linpobto__2yes</t>
  </si>
  <si>
    <t>monto_diesel_pc_dependency_linpobex__2yes</t>
  </si>
  <si>
    <t>uprod_tax_pc_beneficiaries__2</t>
  </si>
  <si>
    <t>uprod_tax_pc_benefits__2</t>
  </si>
  <si>
    <t>uprod_tax_pc_coverage__2</t>
  </si>
  <si>
    <t>uprod_tax_pc_mean__2</t>
  </si>
  <si>
    <t>monto_shock_dir_pc_beneficiaries__3</t>
  </si>
  <si>
    <t>monto_shock_dir_pc_benefits__3</t>
  </si>
  <si>
    <t>monto_shock_dir_pc_coverage__3</t>
  </si>
  <si>
    <t>monto_shock_dir_pc_mean__3</t>
  </si>
  <si>
    <t>monto_shock_indir_pc_beneficiaries__3</t>
  </si>
  <si>
    <t>monto_shock_indir_pc_benefits__3</t>
  </si>
  <si>
    <t>monto_shock_indir_pc_coverage__3</t>
  </si>
  <si>
    <t>monto_shock_indir_pc_mean__3</t>
  </si>
  <si>
    <t>dividendo_tax_pc_beneficiaries__3</t>
  </si>
  <si>
    <t>dividendo_tax_pc_benefits__3</t>
  </si>
  <si>
    <t>dividendo_tax_pc_coverage__3</t>
  </si>
  <si>
    <t>dividendo_tax_pc_mean__3</t>
  </si>
  <si>
    <t>alquiler_tax_pc_beneficiaries__3</t>
  </si>
  <si>
    <t>alquiler_tax_pc_benefits__3</t>
  </si>
  <si>
    <t>alquiler_tax_pc_coverage__3</t>
  </si>
  <si>
    <t>alquiler_tax_pc_mean__3</t>
  </si>
  <si>
    <t>tot_dit_pc_beneficiaries__3</t>
  </si>
  <si>
    <t>tot_dit_pc_benefits__3</t>
  </si>
  <si>
    <t>tot_dit_pc_coverage__3</t>
  </si>
  <si>
    <t>tot_dit_pc_mean__3</t>
  </si>
  <si>
    <t>monto_carne_pc_beneficiaries__3</t>
  </si>
  <si>
    <t>monto_carne_pc_benefits__3</t>
  </si>
  <si>
    <t>monto_carne_pc_coverage__3</t>
  </si>
  <si>
    <t>monto_carne_pc_mean__3</t>
  </si>
  <si>
    <t>monto_carne_pc_dependency_gross_mkt_inc_pc_3yes</t>
  </si>
  <si>
    <t>monto_carne_pc_dependency_net_mkt_income_pc_3yes</t>
  </si>
  <si>
    <t>monto_carne_pc_dependency_net_mkt_incirp_pc_3yes</t>
  </si>
  <si>
    <t>monto_carne_pc_dependency_net_mkt_inc_irpssc_pc_3yes</t>
  </si>
  <si>
    <t>monto_carne_pc_dependency_dis_inc_pc_3yes</t>
  </si>
  <si>
    <t>monto_carne_pc_dependency_cons_inc_pc_3yes</t>
  </si>
  <si>
    <t>monto_carne_pc_dependency_cons_inc_ande_pc_3yes</t>
  </si>
  <si>
    <t>monto_carne_pc_dependency_final_inc_pc_3yes</t>
  </si>
  <si>
    <t>monto_carne_pc_dependency_nso_inc_3yes</t>
  </si>
  <si>
    <t>monto_carne_pc_dependency_linpobto__3yes</t>
  </si>
  <si>
    <t>monto_carne_pc_dependency_linpobex__3yes</t>
  </si>
  <si>
    <t>monto_strans_pc_beneficiaries__3</t>
  </si>
  <si>
    <t>monto_strans_pc_benefits__3</t>
  </si>
  <si>
    <t>monto_strans_pc_coverage__3</t>
  </si>
  <si>
    <t>monto_strans_pc_mean__3</t>
  </si>
  <si>
    <t>monto_strans_pc_dependency_gross_mkt_inc_pc_3yes</t>
  </si>
  <si>
    <t>monto_strans_pc_dependency_net_mkt_income_pc_3yes</t>
  </si>
  <si>
    <t>monto_strans_pc_dependency_net_mkt_incirp_pc_3yes</t>
  </si>
  <si>
    <t>monto_strans_pc_dependency_net_mkt_inc_irpssc_pc_3yes</t>
  </si>
  <si>
    <t>monto_strans_pc_dependency_dis_inc_pc_3yes</t>
  </si>
  <si>
    <t>monto_strans_pc_dependency_cons_inc_pc_3yes</t>
  </si>
  <si>
    <t>monto_strans_pc_dependency_cons_inc_ande_pc_3yes</t>
  </si>
  <si>
    <t>monto_strans_pc_dependency_final_inc_pc_3yes</t>
  </si>
  <si>
    <t>monto_strans_pc_dependency_nso_inc_3yes</t>
  </si>
  <si>
    <t>monto_strans_pc_dependency_linpobto__3yes</t>
  </si>
  <si>
    <t>monto_strans_pc_dependency_linpobex__3yes</t>
  </si>
  <si>
    <t>monto_sotros_pc_beneficiaries__3</t>
  </si>
  <si>
    <t>monto_sotros_pc_benefits__3</t>
  </si>
  <si>
    <t>monto_sotros_pc_coverage__3</t>
  </si>
  <si>
    <t>monto_sotros_pc_mean__3</t>
  </si>
  <si>
    <t>monto_sotros_pc_dependency_gross_mkt_inc_pc_3yes</t>
  </si>
  <si>
    <t>monto_sotros_pc_dependency_net_mkt_income_pc_3yes</t>
  </si>
  <si>
    <t>monto_sotros_pc_dependency_net_mkt_incirp_pc_3yes</t>
  </si>
  <si>
    <t>monto_sotros_pc_dependency_net_mkt_inc_irpssc_pc_3yes</t>
  </si>
  <si>
    <t>monto_sotros_pc_dependency_dis_inc_pc_3yes</t>
  </si>
  <si>
    <t>monto_sotros_pc_dependency_cons_inc_pc_3yes</t>
  </si>
  <si>
    <t>monto_sotros_pc_dependency_cons_inc_ande_pc_3yes</t>
  </si>
  <si>
    <t>monto_sotros_pc_dependency_final_inc_pc_3yes</t>
  </si>
  <si>
    <t>monto_sotros_pc_dependency_nso_inc_3yes</t>
  </si>
  <si>
    <t>monto_sotros_pc_dependency_linpobto__3yes</t>
  </si>
  <si>
    <t>monto_sotros_pc_dependency_linpobex__3yes</t>
  </si>
  <si>
    <t>monto_fuel_pc_beneficiaries__3</t>
  </si>
  <si>
    <t>monto_fuel_pc_benefits__3</t>
  </si>
  <si>
    <t>monto_fuel_pc_coverage__3</t>
  </si>
  <si>
    <t>monto_fuel_pc_mean__3</t>
  </si>
  <si>
    <t>monto_fuel_pc_dependency_gross_mkt_inc_pc_3yes</t>
  </si>
  <si>
    <t>monto_fuel_pc_dependency_net_mkt_income_pc_3yes</t>
  </si>
  <si>
    <t>monto_fuel_pc_dependency_net_mkt_incirp_pc_3yes</t>
  </si>
  <si>
    <t>monto_fuel_pc_dependency_net_mkt_inc_irpssc_pc_3yes</t>
  </si>
  <si>
    <t>monto_fuel_pc_dependency_dis_inc_pc_3yes</t>
  </si>
  <si>
    <t>monto_fuel_pc_dependency_cons_inc_pc_3yes</t>
  </si>
  <si>
    <t>monto_fuel_pc_dependency_cons_inc_ande_pc_3yes</t>
  </si>
  <si>
    <t>monto_fuel_pc_dependency_final_inc_pc_3yes</t>
  </si>
  <si>
    <t>monto_fuel_pc_dependency_nso_inc_3yes</t>
  </si>
  <si>
    <t>monto_fuel_pc_dependency_linpobto__3yes</t>
  </si>
  <si>
    <t>monto_fuel_pc_dependency_linpobex__3yes</t>
  </si>
  <si>
    <t>monto_diesel_pc_beneficiaries__3</t>
  </si>
  <si>
    <t>monto_diesel_pc_benefits__3</t>
  </si>
  <si>
    <t>monto_diesel_pc_coverage__3</t>
  </si>
  <si>
    <t>monto_diesel_pc_mean__3</t>
  </si>
  <si>
    <t>monto_diesel_pc_dependency_gross_mkt_inc_pc_3yes</t>
  </si>
  <si>
    <t>monto_diesel_pc_dependency_net_mkt_income_pc_3yes</t>
  </si>
  <si>
    <t>monto_diesel_pc_dependency_net_mkt_incirp_pc_3yes</t>
  </si>
  <si>
    <t>monto_diesel_pc_dependency_net_mkt_inc_irpssc_pc_3yes</t>
  </si>
  <si>
    <t>monto_diesel_pc_dependency_dis_inc_pc_3yes</t>
  </si>
  <si>
    <t>monto_diesel_pc_dependency_cons_inc_pc_3yes</t>
  </si>
  <si>
    <t>monto_diesel_pc_dependency_cons_inc_ande_pc_3yes</t>
  </si>
  <si>
    <t>monto_diesel_pc_dependency_final_inc_pc_3yes</t>
  </si>
  <si>
    <t>monto_diesel_pc_dependency_nso_inc_3yes</t>
  </si>
  <si>
    <t>monto_diesel_pc_dependency_linpobto__3yes</t>
  </si>
  <si>
    <t>monto_diesel_pc_dependency_linpobex__3yes</t>
  </si>
  <si>
    <t>uprod_tax_pc_beneficiaries__3</t>
  </si>
  <si>
    <t>uprod_tax_pc_benefits__3</t>
  </si>
  <si>
    <t>uprod_tax_pc_coverage__3</t>
  </si>
  <si>
    <t>uprod_tax_pc_mean__3</t>
  </si>
  <si>
    <t>monto_shock_dir_pc_beneficiaries__4</t>
  </si>
  <si>
    <t>monto_shock_dir_pc_benefits__4</t>
  </si>
  <si>
    <t>monto_shock_dir_pc_coverage__4</t>
  </si>
  <si>
    <t>monto_shock_dir_pc_mean__4</t>
  </si>
  <si>
    <t>monto_shock_indir_pc_beneficiaries__4</t>
  </si>
  <si>
    <t>monto_shock_indir_pc_benefits__4</t>
  </si>
  <si>
    <t>monto_shock_indir_pc_coverage__4</t>
  </si>
  <si>
    <t>monto_shock_indir_pc_mean__4</t>
  </si>
  <si>
    <t>dividendo_tax_pc_beneficiaries__4</t>
  </si>
  <si>
    <t>dividendo_tax_pc_benefits__4</t>
  </si>
  <si>
    <t>dividendo_tax_pc_coverage__4</t>
  </si>
  <si>
    <t>dividendo_tax_pc_mean__4</t>
  </si>
  <si>
    <t>alquiler_tax_pc_beneficiaries__4</t>
  </si>
  <si>
    <t>alquiler_tax_pc_benefits__4</t>
  </si>
  <si>
    <t>alquiler_tax_pc_coverage__4</t>
  </si>
  <si>
    <t>alquiler_tax_pc_mean__4</t>
  </si>
  <si>
    <t>alquiler_tax_pc_dependency_gross_mkt_inc_pc_4yes</t>
  </si>
  <si>
    <t>alquiler_tax_pc_dependency_net_mkt_income_pc_4yes</t>
  </si>
  <si>
    <t>alquiler_tax_pc_dependency_net_mkt_incirp_pc_4yes</t>
  </si>
  <si>
    <t>alquiler_tax_pc_dependency_net_mkt_inc_irpssc_pc_4yes</t>
  </si>
  <si>
    <t>alquiler_tax_pc_dependency_dis_inc_pc_4yes</t>
  </si>
  <si>
    <t>alquiler_tax_pc_dependency_cons_inc_pc_4yes</t>
  </si>
  <si>
    <t>alquiler_tax_pc_dependency_cons_inc_ande_pc_4yes</t>
  </si>
  <si>
    <t>alquiler_tax_pc_dependency_final_inc_pc_4yes</t>
  </si>
  <si>
    <t>alquiler_tax_pc_dependency_nso_inc_4yes</t>
  </si>
  <si>
    <t>alquiler_tax_pc_dependency_linpobto__4yes</t>
  </si>
  <si>
    <t>alquiler_tax_pc_dependency_linpobex__4yes</t>
  </si>
  <si>
    <t>tot_pit_pc_dependency_gross_mkt_inc_pc_4yes</t>
  </si>
  <si>
    <t>tot_pit_pc_dependency_net_mkt_income_pc_4yes</t>
  </si>
  <si>
    <t>tot_pit_pc_dependency_net_mkt_incirp_pc_4yes</t>
  </si>
  <si>
    <t>tot_pit_pc_dependency_net_mkt_inc_irpssc_pc_4yes</t>
  </si>
  <si>
    <t>tot_pit_pc_dependency_dis_inc_pc_4yes</t>
  </si>
  <si>
    <t>tot_pit_pc_dependency_cons_inc_pc_4yes</t>
  </si>
  <si>
    <t>tot_pit_pc_dependency_cons_inc_ande_pc_4yes</t>
  </si>
  <si>
    <t>tot_pit_pc_dependency_final_inc_pc_4yes</t>
  </si>
  <si>
    <t>tot_pit_pc_dependency_nso_inc_4yes</t>
  </si>
  <si>
    <t>tot_pit_pc_dependency_linpobto__4yes</t>
  </si>
  <si>
    <t>tot_pit_pc_dependency_linpobex__4yes</t>
  </si>
  <si>
    <t>tot_dit_pc_beneficiaries__4</t>
  </si>
  <si>
    <t>tot_dit_pc_benefits__4</t>
  </si>
  <si>
    <t>tot_dit_pc_coverage__4</t>
  </si>
  <si>
    <t>tot_dit_pc_mean__4</t>
  </si>
  <si>
    <t>tot_dit_pc_dependency_gross_mkt_inc_pc_4yes</t>
  </si>
  <si>
    <t>tot_dit_pc_dependency_net_mkt_income_pc_4yes</t>
  </si>
  <si>
    <t>tot_dit_pc_dependency_net_mkt_incirp_pc_4yes</t>
  </si>
  <si>
    <t>tot_dit_pc_dependency_net_mkt_inc_irpssc_pc_4yes</t>
  </si>
  <si>
    <t>tot_dit_pc_dependency_dis_inc_pc_4yes</t>
  </si>
  <si>
    <t>tot_dit_pc_dependency_cons_inc_pc_4yes</t>
  </si>
  <si>
    <t>tot_dit_pc_dependency_cons_inc_ande_pc_4yes</t>
  </si>
  <si>
    <t>tot_dit_pc_dependency_final_inc_pc_4yes</t>
  </si>
  <si>
    <t>tot_dit_pc_dependency_nso_inc_4yes</t>
  </si>
  <si>
    <t>tot_dit_pc_dependency_linpobto__4yes</t>
  </si>
  <si>
    <t>tot_dit_pc_dependency_linpobex__4yes</t>
  </si>
  <si>
    <t>monto_carne_pc_beneficiaries__4</t>
  </si>
  <si>
    <t>monto_carne_pc_benefits__4</t>
  </si>
  <si>
    <t>monto_carne_pc_coverage__4</t>
  </si>
  <si>
    <t>monto_carne_pc_mean__4</t>
  </si>
  <si>
    <t>monto_carne_pc_dependency_gross_mkt_inc_pc_4yes</t>
  </si>
  <si>
    <t>monto_carne_pc_dependency_net_mkt_income_pc_4yes</t>
  </si>
  <si>
    <t>monto_carne_pc_dependency_net_mkt_incirp_pc_4yes</t>
  </si>
  <si>
    <t>monto_carne_pc_dependency_net_mkt_inc_irpssc_pc_4yes</t>
  </si>
  <si>
    <t>monto_carne_pc_dependency_dis_inc_pc_4yes</t>
  </si>
  <si>
    <t>monto_carne_pc_dependency_cons_inc_pc_4yes</t>
  </si>
  <si>
    <t>monto_carne_pc_dependency_cons_inc_ande_pc_4yes</t>
  </si>
  <si>
    <t>monto_carne_pc_dependency_final_inc_pc_4yes</t>
  </si>
  <si>
    <t>monto_carne_pc_dependency_nso_inc_4yes</t>
  </si>
  <si>
    <t>monto_carne_pc_dependency_linpobto__4yes</t>
  </si>
  <si>
    <t>monto_carne_pc_dependency_linpobex__4yes</t>
  </si>
  <si>
    <t>monto_strans_pc_beneficiaries__4</t>
  </si>
  <si>
    <t>monto_strans_pc_benefits__4</t>
  </si>
  <si>
    <t>monto_strans_pc_coverage__4</t>
  </si>
  <si>
    <t>monto_strans_pc_mean__4</t>
  </si>
  <si>
    <t>monto_strans_pc_dependency_gross_mkt_inc_pc_4yes</t>
  </si>
  <si>
    <t>monto_strans_pc_dependency_net_mkt_income_pc_4yes</t>
  </si>
  <si>
    <t>monto_strans_pc_dependency_net_mkt_incirp_pc_4yes</t>
  </si>
  <si>
    <t>monto_strans_pc_dependency_net_mkt_inc_irpssc_pc_4yes</t>
  </si>
  <si>
    <t>monto_strans_pc_dependency_dis_inc_pc_4yes</t>
  </si>
  <si>
    <t>monto_strans_pc_dependency_cons_inc_pc_4yes</t>
  </si>
  <si>
    <t>monto_strans_pc_dependency_cons_inc_ande_pc_4yes</t>
  </si>
  <si>
    <t>monto_strans_pc_dependency_final_inc_pc_4yes</t>
  </si>
  <si>
    <t>monto_strans_pc_dependency_nso_inc_4yes</t>
  </si>
  <si>
    <t>monto_strans_pc_dependency_linpobto__4yes</t>
  </si>
  <si>
    <t>monto_strans_pc_dependency_linpobex__4yes</t>
  </si>
  <si>
    <t>monto_sotros_pc_beneficiaries__4</t>
  </si>
  <si>
    <t>monto_sotros_pc_benefits__4</t>
  </si>
  <si>
    <t>monto_sotros_pc_coverage__4</t>
  </si>
  <si>
    <t>monto_sotros_pc_mean__4</t>
  </si>
  <si>
    <t>monto_sotros_pc_dependency_gross_mkt_inc_pc_4yes</t>
  </si>
  <si>
    <t>monto_sotros_pc_dependency_net_mkt_income_pc_4yes</t>
  </si>
  <si>
    <t>monto_sotros_pc_dependency_net_mkt_incirp_pc_4yes</t>
  </si>
  <si>
    <t>monto_sotros_pc_dependency_net_mkt_inc_irpssc_pc_4yes</t>
  </si>
  <si>
    <t>monto_sotros_pc_dependency_dis_inc_pc_4yes</t>
  </si>
  <si>
    <t>monto_sotros_pc_dependency_cons_inc_pc_4yes</t>
  </si>
  <si>
    <t>monto_sotros_pc_dependency_cons_inc_ande_pc_4yes</t>
  </si>
  <si>
    <t>monto_sotros_pc_dependency_final_inc_pc_4yes</t>
  </si>
  <si>
    <t>monto_sotros_pc_dependency_nso_inc_4yes</t>
  </si>
  <si>
    <t>monto_sotros_pc_dependency_linpobto__4yes</t>
  </si>
  <si>
    <t>monto_sotros_pc_dependency_linpobex__4yes</t>
  </si>
  <si>
    <t>monto_fuel_pc_beneficiaries__4</t>
  </si>
  <si>
    <t>monto_fuel_pc_benefits__4</t>
  </si>
  <si>
    <t>monto_fuel_pc_coverage__4</t>
  </si>
  <si>
    <t>monto_fuel_pc_mean__4</t>
  </si>
  <si>
    <t>monto_fuel_pc_dependency_gross_mkt_inc_pc_4yes</t>
  </si>
  <si>
    <t>monto_fuel_pc_dependency_net_mkt_income_pc_4yes</t>
  </si>
  <si>
    <t>monto_fuel_pc_dependency_net_mkt_incirp_pc_4yes</t>
  </si>
  <si>
    <t>monto_fuel_pc_dependency_net_mkt_inc_irpssc_pc_4yes</t>
  </si>
  <si>
    <t>monto_fuel_pc_dependency_dis_inc_pc_4yes</t>
  </si>
  <si>
    <t>monto_fuel_pc_dependency_cons_inc_pc_4yes</t>
  </si>
  <si>
    <t>monto_fuel_pc_dependency_cons_inc_ande_pc_4yes</t>
  </si>
  <si>
    <t>monto_fuel_pc_dependency_final_inc_pc_4yes</t>
  </si>
  <si>
    <t>monto_fuel_pc_dependency_nso_inc_4yes</t>
  </si>
  <si>
    <t>monto_fuel_pc_dependency_linpobto__4yes</t>
  </si>
  <si>
    <t>monto_fuel_pc_dependency_linpobex__4yes</t>
  </si>
  <si>
    <t>monto_diesel_pc_beneficiaries__4</t>
  </si>
  <si>
    <t>monto_diesel_pc_benefits__4</t>
  </si>
  <si>
    <t>monto_diesel_pc_coverage__4</t>
  </si>
  <si>
    <t>monto_diesel_pc_mean__4</t>
  </si>
  <si>
    <t>monto_diesel_pc_dependency_gross_mkt_inc_pc_4yes</t>
  </si>
  <si>
    <t>monto_diesel_pc_dependency_net_mkt_income_pc_4yes</t>
  </si>
  <si>
    <t>monto_diesel_pc_dependency_net_mkt_incirp_pc_4yes</t>
  </si>
  <si>
    <t>monto_diesel_pc_dependency_net_mkt_inc_irpssc_pc_4yes</t>
  </si>
  <si>
    <t>monto_diesel_pc_dependency_dis_inc_pc_4yes</t>
  </si>
  <si>
    <t>monto_diesel_pc_dependency_cons_inc_pc_4yes</t>
  </si>
  <si>
    <t>monto_diesel_pc_dependency_cons_inc_ande_pc_4yes</t>
  </si>
  <si>
    <t>monto_diesel_pc_dependency_final_inc_pc_4yes</t>
  </si>
  <si>
    <t>monto_diesel_pc_dependency_nso_inc_4yes</t>
  </si>
  <si>
    <t>monto_diesel_pc_dependency_linpobto__4yes</t>
  </si>
  <si>
    <t>monto_diesel_pc_dependency_linpobex__4yes</t>
  </si>
  <si>
    <t>uprod_tax_pc_beneficiaries__4</t>
  </si>
  <si>
    <t>uprod_tax_pc_benefits__4</t>
  </si>
  <si>
    <t>uprod_tax_pc_coverage__4</t>
  </si>
  <si>
    <t>uprod_tax_pc_mean__4</t>
  </si>
  <si>
    <t>uprod_tax_pc_dependency_gross_mkt_inc_pc_4yes</t>
  </si>
  <si>
    <t>uprod_tax_pc_dependency_net_mkt_income_pc_4yes</t>
  </si>
  <si>
    <t>uprod_tax_pc_dependency_net_mkt_incirp_pc_4yes</t>
  </si>
  <si>
    <t>uprod_tax_pc_dependency_net_mkt_inc_irpssc_pc_4yes</t>
  </si>
  <si>
    <t>uprod_tax_pc_dependency_dis_inc_pc_4yes</t>
  </si>
  <si>
    <t>uprod_tax_pc_dependency_cons_inc_pc_4yes</t>
  </si>
  <si>
    <t>uprod_tax_pc_dependency_cons_inc_ande_pc_4yes</t>
  </si>
  <si>
    <t>uprod_tax_pc_dependency_final_inc_pc_4yes</t>
  </si>
  <si>
    <t>uprod_tax_pc_dependency_nso_inc_4yes</t>
  </si>
  <si>
    <t>uprod_tax_pc_dependency_linpobto__4yes</t>
  </si>
  <si>
    <t>uprod_tax_pc_dependency_linpobex__4yes</t>
  </si>
  <si>
    <t>monto_shock_dir_pc_beneficiaries__5</t>
  </si>
  <si>
    <t>monto_shock_dir_pc_benefits__5</t>
  </si>
  <si>
    <t>monto_shock_dir_pc_coverage__5</t>
  </si>
  <si>
    <t>monto_shock_dir_pc_mean__5</t>
  </si>
  <si>
    <t>monto_shock_indir_pc_beneficiaries__5</t>
  </si>
  <si>
    <t>monto_shock_indir_pc_benefits__5</t>
  </si>
  <si>
    <t>monto_shock_indir_pc_coverage__5</t>
  </si>
  <si>
    <t>monto_shock_indir_pc_mean__5</t>
  </si>
  <si>
    <t>dividendo_tax_pc_beneficiaries__5</t>
  </si>
  <si>
    <t>dividendo_tax_pc_benefits__5</t>
  </si>
  <si>
    <t>dividendo_tax_pc_coverage__5</t>
  </si>
  <si>
    <t>dividendo_tax_pc_mean__5</t>
  </si>
  <si>
    <t>dividendo_tax_pc_dependency_gross_mkt_inc_pc_5yes</t>
  </si>
  <si>
    <t>dividendo_tax_pc_dependency_net_mkt_income_pc_5yes</t>
  </si>
  <si>
    <t>dividendo_tax_pc_dependency_net_mkt_incirp_pc_5yes</t>
  </si>
  <si>
    <t>dividendo_tax_pc_dependency_net_mkt_inc_irpssc_pc_5yes</t>
  </si>
  <si>
    <t>dividendo_tax_pc_dependency_dis_inc_pc_5yes</t>
  </si>
  <si>
    <t>dividendo_tax_pc_dependency_cons_inc_pc_5yes</t>
  </si>
  <si>
    <t>dividendo_tax_pc_dependency_cons_inc_ande_pc_5yes</t>
  </si>
  <si>
    <t>dividendo_tax_pc_dependency_final_inc_pc_5yes</t>
  </si>
  <si>
    <t>dividendo_tax_pc_dependency_nso_inc_5yes</t>
  </si>
  <si>
    <t>dividendo_tax_pc_dependency_linpobto__5yes</t>
  </si>
  <si>
    <t>dividendo_tax_pc_dependency_linpobex__5yes</t>
  </si>
  <si>
    <t>alquiler_tax_pc_beneficiaries__5</t>
  </si>
  <si>
    <t>alquiler_tax_pc_benefits__5</t>
  </si>
  <si>
    <t>alquiler_tax_pc_coverage__5</t>
  </si>
  <si>
    <t>alquiler_tax_pc_mean__5</t>
  </si>
  <si>
    <t>alquiler_tax_pc_dependency_gross_mkt_inc_pc_5yes</t>
  </si>
  <si>
    <t>alquiler_tax_pc_dependency_net_mkt_income_pc_5yes</t>
  </si>
  <si>
    <t>alquiler_tax_pc_dependency_net_mkt_incirp_pc_5yes</t>
  </si>
  <si>
    <t>alquiler_tax_pc_dependency_net_mkt_inc_irpssc_pc_5yes</t>
  </si>
  <si>
    <t>alquiler_tax_pc_dependency_dis_inc_pc_5yes</t>
  </si>
  <si>
    <t>alquiler_tax_pc_dependency_cons_inc_pc_5yes</t>
  </si>
  <si>
    <t>alquiler_tax_pc_dependency_cons_inc_ande_pc_5yes</t>
  </si>
  <si>
    <t>alquiler_tax_pc_dependency_final_inc_pc_5yes</t>
  </si>
  <si>
    <t>alquiler_tax_pc_dependency_nso_inc_5yes</t>
  </si>
  <si>
    <t>alquiler_tax_pc_dependency_linpobto__5yes</t>
  </si>
  <si>
    <t>alquiler_tax_pc_dependency_linpobex__5yes</t>
  </si>
  <si>
    <t>tot_pit_pc_dependency_gross_mkt_inc_pc_5yes</t>
  </si>
  <si>
    <t>tot_pit_pc_dependency_net_mkt_income_pc_5yes</t>
  </si>
  <si>
    <t>tot_pit_pc_dependency_net_mkt_incirp_pc_5yes</t>
  </si>
  <si>
    <t>tot_pit_pc_dependency_net_mkt_inc_irpssc_pc_5yes</t>
  </si>
  <si>
    <t>tot_pit_pc_dependency_dis_inc_pc_5yes</t>
  </si>
  <si>
    <t>tot_pit_pc_dependency_cons_inc_pc_5yes</t>
  </si>
  <si>
    <t>tot_pit_pc_dependency_cons_inc_ande_pc_5yes</t>
  </si>
  <si>
    <t>tot_pit_pc_dependency_final_inc_pc_5yes</t>
  </si>
  <si>
    <t>tot_pit_pc_dependency_nso_inc_5yes</t>
  </si>
  <si>
    <t>tot_pit_pc_dependency_linpobto__5yes</t>
  </si>
  <si>
    <t>tot_pit_pc_dependency_linpobex__5yes</t>
  </si>
  <si>
    <t>tot_dit_pc_beneficiaries__5</t>
  </si>
  <si>
    <t>tot_dit_pc_benefits__5</t>
  </si>
  <si>
    <t>tot_dit_pc_coverage__5</t>
  </si>
  <si>
    <t>tot_dit_pc_mean__5</t>
  </si>
  <si>
    <t>tot_dit_pc_dependency_gross_mkt_inc_pc_5yes</t>
  </si>
  <si>
    <t>tot_dit_pc_dependency_net_mkt_income_pc_5yes</t>
  </si>
  <si>
    <t>tot_dit_pc_dependency_net_mkt_incirp_pc_5yes</t>
  </si>
  <si>
    <t>tot_dit_pc_dependency_net_mkt_inc_irpssc_pc_5yes</t>
  </si>
  <si>
    <t>tot_dit_pc_dependency_dis_inc_pc_5yes</t>
  </si>
  <si>
    <t>tot_dit_pc_dependency_cons_inc_pc_5yes</t>
  </si>
  <si>
    <t>tot_dit_pc_dependency_cons_inc_ande_pc_5yes</t>
  </si>
  <si>
    <t>tot_dit_pc_dependency_final_inc_pc_5yes</t>
  </si>
  <si>
    <t>tot_dit_pc_dependency_nso_inc_5yes</t>
  </si>
  <si>
    <t>tot_dit_pc_dependency_linpobto__5yes</t>
  </si>
  <si>
    <t>tot_dit_pc_dependency_linpobex__5yes</t>
  </si>
  <si>
    <t>monto_carne_pc_beneficiaries__5</t>
  </si>
  <si>
    <t>monto_carne_pc_benefits__5</t>
  </si>
  <si>
    <t>monto_carne_pc_coverage__5</t>
  </si>
  <si>
    <t>monto_carne_pc_mean__5</t>
  </si>
  <si>
    <t>monto_carne_pc_dependency_gross_mkt_inc_pc_5yes</t>
  </si>
  <si>
    <t>monto_carne_pc_dependency_net_mkt_income_pc_5yes</t>
  </si>
  <si>
    <t>monto_carne_pc_dependency_net_mkt_incirp_pc_5yes</t>
  </si>
  <si>
    <t>monto_carne_pc_dependency_net_mkt_inc_irpssc_pc_5yes</t>
  </si>
  <si>
    <t>monto_carne_pc_dependency_dis_inc_pc_5yes</t>
  </si>
  <si>
    <t>monto_carne_pc_dependency_cons_inc_pc_5yes</t>
  </si>
  <si>
    <t>monto_carne_pc_dependency_cons_inc_ande_pc_5yes</t>
  </si>
  <si>
    <t>monto_carne_pc_dependency_final_inc_pc_5yes</t>
  </si>
  <si>
    <t>monto_carne_pc_dependency_nso_inc_5yes</t>
  </si>
  <si>
    <t>monto_carne_pc_dependency_linpobto__5yes</t>
  </si>
  <si>
    <t>monto_carne_pc_dependency_linpobex__5yes</t>
  </si>
  <si>
    <t>monto_strans_pc_beneficiaries__5</t>
  </si>
  <si>
    <t>monto_strans_pc_benefits__5</t>
  </si>
  <si>
    <t>monto_strans_pc_coverage__5</t>
  </si>
  <si>
    <t>monto_strans_pc_mean__5</t>
  </si>
  <si>
    <t>monto_strans_pc_dependency_gross_mkt_inc_pc_5yes</t>
  </si>
  <si>
    <t>monto_strans_pc_dependency_net_mkt_income_pc_5yes</t>
  </si>
  <si>
    <t>monto_strans_pc_dependency_net_mkt_incirp_pc_5yes</t>
  </si>
  <si>
    <t>monto_strans_pc_dependency_net_mkt_inc_irpssc_pc_5yes</t>
  </si>
  <si>
    <t>monto_strans_pc_dependency_dis_inc_pc_5yes</t>
  </si>
  <si>
    <t>monto_strans_pc_dependency_cons_inc_pc_5yes</t>
  </si>
  <si>
    <t>monto_strans_pc_dependency_cons_inc_ande_pc_5yes</t>
  </si>
  <si>
    <t>monto_strans_pc_dependency_final_inc_pc_5yes</t>
  </si>
  <si>
    <t>monto_strans_pc_dependency_nso_inc_5yes</t>
  </si>
  <si>
    <t>monto_strans_pc_dependency_linpobto__5yes</t>
  </si>
  <si>
    <t>monto_strans_pc_dependency_linpobex__5yes</t>
  </si>
  <si>
    <t>monto_sotros_pc_beneficiaries__5</t>
  </si>
  <si>
    <t>monto_sotros_pc_benefits__5</t>
  </si>
  <si>
    <t>monto_sotros_pc_coverage__5</t>
  </si>
  <si>
    <t>monto_sotros_pc_mean__5</t>
  </si>
  <si>
    <t>monto_sotros_pc_dependency_gross_mkt_inc_pc_5yes</t>
  </si>
  <si>
    <t>monto_sotros_pc_dependency_net_mkt_income_pc_5yes</t>
  </si>
  <si>
    <t>monto_sotros_pc_dependency_net_mkt_incirp_pc_5yes</t>
  </si>
  <si>
    <t>monto_sotros_pc_dependency_net_mkt_inc_irpssc_pc_5yes</t>
  </si>
  <si>
    <t>monto_sotros_pc_dependency_dis_inc_pc_5yes</t>
  </si>
  <si>
    <t>monto_sotros_pc_dependency_cons_inc_pc_5yes</t>
  </si>
  <si>
    <t>monto_sotros_pc_dependency_cons_inc_ande_pc_5yes</t>
  </si>
  <si>
    <t>monto_sotros_pc_dependency_final_inc_pc_5yes</t>
  </si>
  <si>
    <t>monto_sotros_pc_dependency_nso_inc_5yes</t>
  </si>
  <si>
    <t>monto_sotros_pc_dependency_linpobto__5yes</t>
  </si>
  <si>
    <t>monto_sotros_pc_dependency_linpobex__5yes</t>
  </si>
  <si>
    <t>monto_fuel_pc_beneficiaries__5</t>
  </si>
  <si>
    <t>monto_fuel_pc_benefits__5</t>
  </si>
  <si>
    <t>monto_fuel_pc_coverage__5</t>
  </si>
  <si>
    <t>monto_fuel_pc_mean__5</t>
  </si>
  <si>
    <t>monto_fuel_pc_dependency_gross_mkt_inc_pc_5yes</t>
  </si>
  <si>
    <t>monto_fuel_pc_dependency_net_mkt_income_pc_5yes</t>
  </si>
  <si>
    <t>monto_fuel_pc_dependency_net_mkt_incirp_pc_5yes</t>
  </si>
  <si>
    <t>monto_fuel_pc_dependency_net_mkt_inc_irpssc_pc_5yes</t>
  </si>
  <si>
    <t>monto_fuel_pc_dependency_dis_inc_pc_5yes</t>
  </si>
  <si>
    <t>monto_fuel_pc_dependency_cons_inc_pc_5yes</t>
  </si>
  <si>
    <t>monto_fuel_pc_dependency_cons_inc_ande_pc_5yes</t>
  </si>
  <si>
    <t>monto_fuel_pc_dependency_final_inc_pc_5yes</t>
  </si>
  <si>
    <t>monto_fuel_pc_dependency_nso_inc_5yes</t>
  </si>
  <si>
    <t>monto_fuel_pc_dependency_linpobto__5yes</t>
  </si>
  <si>
    <t>monto_fuel_pc_dependency_linpobex__5yes</t>
  </si>
  <si>
    <t>monto_diesel_pc_beneficiaries__5</t>
  </si>
  <si>
    <t>monto_diesel_pc_benefits__5</t>
  </si>
  <si>
    <t>monto_diesel_pc_coverage__5</t>
  </si>
  <si>
    <t>monto_diesel_pc_mean__5</t>
  </si>
  <si>
    <t>monto_diesel_pc_dependency_gross_mkt_inc_pc_5yes</t>
  </si>
  <si>
    <t>monto_diesel_pc_dependency_net_mkt_income_pc_5yes</t>
  </si>
  <si>
    <t>monto_diesel_pc_dependency_net_mkt_incirp_pc_5yes</t>
  </si>
  <si>
    <t>monto_diesel_pc_dependency_net_mkt_inc_irpssc_pc_5yes</t>
  </si>
  <si>
    <t>monto_diesel_pc_dependency_dis_inc_pc_5yes</t>
  </si>
  <si>
    <t>monto_diesel_pc_dependency_cons_inc_pc_5yes</t>
  </si>
  <si>
    <t>monto_diesel_pc_dependency_cons_inc_ande_pc_5yes</t>
  </si>
  <si>
    <t>monto_diesel_pc_dependency_final_inc_pc_5yes</t>
  </si>
  <si>
    <t>monto_diesel_pc_dependency_nso_inc_5yes</t>
  </si>
  <si>
    <t>monto_diesel_pc_dependency_linpobto__5yes</t>
  </si>
  <si>
    <t>monto_diesel_pc_dependency_linpobex__5yes</t>
  </si>
  <si>
    <t>tot_deduction_taken_pc_dependency_gross_mkt_inc_pc_5yes</t>
  </si>
  <si>
    <t>tot_deduction_taken_pc_dependency_net_mkt_income_pc_5yes</t>
  </si>
  <si>
    <t>tot_deduction_taken_pc_dependency_net_mkt_incirp_pc_5yes</t>
  </si>
  <si>
    <t>tot_deduction_taken_pc_dependency_net_mkt_inc_irpssc_pc_5yes</t>
  </si>
  <si>
    <t>tot_deduction_taken_pc_dependency_dis_inc_pc_5yes</t>
  </si>
  <si>
    <t>tot_deduction_taken_pc_dependency_cons_inc_pc_5yes</t>
  </si>
  <si>
    <t>tot_deduction_taken_pc_dependency_cons_inc_ande_pc_5yes</t>
  </si>
  <si>
    <t>tot_deduction_taken_pc_dependency_final_inc_pc_5yes</t>
  </si>
  <si>
    <t>tot_deduction_taken_pc_dependency_nso_inc_5yes</t>
  </si>
  <si>
    <t>tot_deduction_taken_pc_dependency_linpobto__5yes</t>
  </si>
  <si>
    <t>tot_deduction_taken_pc_dependency_linpobex__5yes</t>
  </si>
  <si>
    <t>uprod_tax_pc_beneficiaries__5</t>
  </si>
  <si>
    <t>uprod_tax_pc_benefits__5</t>
  </si>
  <si>
    <t>uprod_tax_pc_coverage__5</t>
  </si>
  <si>
    <t>uprod_tax_pc_mean__5</t>
  </si>
  <si>
    <t>uprod_tax_pc_dependency_gross_mkt_inc_pc_5yes</t>
  </si>
  <si>
    <t>uprod_tax_pc_dependency_net_mkt_income_pc_5yes</t>
  </si>
  <si>
    <t>uprod_tax_pc_dependency_net_mkt_incirp_pc_5yes</t>
  </si>
  <si>
    <t>uprod_tax_pc_dependency_net_mkt_inc_irpssc_pc_5yes</t>
  </si>
  <si>
    <t>uprod_tax_pc_dependency_dis_inc_pc_5yes</t>
  </si>
  <si>
    <t>uprod_tax_pc_dependency_cons_inc_pc_5yes</t>
  </si>
  <si>
    <t>uprod_tax_pc_dependency_cons_inc_ande_pc_5yes</t>
  </si>
  <si>
    <t>uprod_tax_pc_dependency_final_inc_pc_5yes</t>
  </si>
  <si>
    <t>uprod_tax_pc_dependency_nso_inc_5yes</t>
  </si>
  <si>
    <t>uprod_tax_pc_dependency_linpobto__5yes</t>
  </si>
  <si>
    <t>uprod_tax_pc_dependency_linpobex__5yes</t>
  </si>
  <si>
    <t>monto_shock_dir_pc_beneficiaries__6</t>
  </si>
  <si>
    <t>monto_shock_dir_pc_benefits__6</t>
  </si>
  <si>
    <t>monto_shock_dir_pc_coverage__6</t>
  </si>
  <si>
    <t>monto_shock_dir_pc_mean__6</t>
  </si>
  <si>
    <t>monto_shock_indir_pc_beneficiaries__6</t>
  </si>
  <si>
    <t>monto_shock_indir_pc_benefits__6</t>
  </si>
  <si>
    <t>monto_shock_indir_pc_coverage__6</t>
  </si>
  <si>
    <t>monto_shock_indir_pc_mean__6</t>
  </si>
  <si>
    <t>dividendo_tax_pc_beneficiaries__6</t>
  </si>
  <si>
    <t>dividendo_tax_pc_benefits__6</t>
  </si>
  <si>
    <t>dividendo_tax_pc_coverage__6</t>
  </si>
  <si>
    <t>dividendo_tax_pc_mean__6</t>
  </si>
  <si>
    <t>alquiler_tax_pc_beneficiaries__6</t>
  </si>
  <si>
    <t>alquiler_tax_pc_benefits__6</t>
  </si>
  <si>
    <t>alquiler_tax_pc_coverage__6</t>
  </si>
  <si>
    <t>alquiler_tax_pc_mean__6</t>
  </si>
  <si>
    <t>alquiler_tax_pc_dependency_gross_mkt_inc_pc_6yes</t>
  </si>
  <si>
    <t>alquiler_tax_pc_dependency_net_mkt_income_pc_6yes</t>
  </si>
  <si>
    <t>alquiler_tax_pc_dependency_net_mkt_incirp_pc_6yes</t>
  </si>
  <si>
    <t>alquiler_tax_pc_dependency_net_mkt_inc_irpssc_pc_6yes</t>
  </si>
  <si>
    <t>alquiler_tax_pc_dependency_dis_inc_pc_6yes</t>
  </si>
  <si>
    <t>alquiler_tax_pc_dependency_cons_inc_pc_6yes</t>
  </si>
  <si>
    <t>alquiler_tax_pc_dependency_cons_inc_ande_pc_6yes</t>
  </si>
  <si>
    <t>alquiler_tax_pc_dependency_final_inc_pc_6yes</t>
  </si>
  <si>
    <t>alquiler_tax_pc_dependency_nso_inc_6yes</t>
  </si>
  <si>
    <t>alquiler_tax_pc_dependency_linpobto__6yes</t>
  </si>
  <si>
    <t>alquiler_tax_pc_dependency_linpobex__6yes</t>
  </si>
  <si>
    <t>tot_pit_pc_dependency_gross_mkt_inc_pc_6yes</t>
  </si>
  <si>
    <t>tot_pit_pc_dependency_net_mkt_income_pc_6yes</t>
  </si>
  <si>
    <t>tot_pit_pc_dependency_net_mkt_incirp_pc_6yes</t>
  </si>
  <si>
    <t>tot_pit_pc_dependency_net_mkt_inc_irpssc_pc_6yes</t>
  </si>
  <si>
    <t>tot_pit_pc_dependency_dis_inc_pc_6yes</t>
  </si>
  <si>
    <t>tot_pit_pc_dependency_cons_inc_pc_6yes</t>
  </si>
  <si>
    <t>tot_pit_pc_dependency_cons_inc_ande_pc_6yes</t>
  </si>
  <si>
    <t>tot_pit_pc_dependency_final_inc_pc_6yes</t>
  </si>
  <si>
    <t>tot_pit_pc_dependency_nso_inc_6yes</t>
  </si>
  <si>
    <t>tot_pit_pc_dependency_linpobto__6yes</t>
  </si>
  <si>
    <t>tot_pit_pc_dependency_linpobex__6yes</t>
  </si>
  <si>
    <t>tot_dit_pc_beneficiaries__6</t>
  </si>
  <si>
    <t>tot_dit_pc_benefits__6</t>
  </si>
  <si>
    <t>tot_dit_pc_coverage__6</t>
  </si>
  <si>
    <t>tot_dit_pc_mean__6</t>
  </si>
  <si>
    <t>tot_dit_pc_dependency_gross_mkt_inc_pc_6yes</t>
  </si>
  <si>
    <t>tot_dit_pc_dependency_net_mkt_income_pc_6yes</t>
  </si>
  <si>
    <t>tot_dit_pc_dependency_net_mkt_incirp_pc_6yes</t>
  </si>
  <si>
    <t>tot_dit_pc_dependency_net_mkt_inc_irpssc_pc_6yes</t>
  </si>
  <si>
    <t>tot_dit_pc_dependency_dis_inc_pc_6yes</t>
  </si>
  <si>
    <t>tot_dit_pc_dependency_cons_inc_pc_6yes</t>
  </si>
  <si>
    <t>tot_dit_pc_dependency_cons_inc_ande_pc_6yes</t>
  </si>
  <si>
    <t>tot_dit_pc_dependency_final_inc_pc_6yes</t>
  </si>
  <si>
    <t>tot_dit_pc_dependency_nso_inc_6yes</t>
  </si>
  <si>
    <t>tot_dit_pc_dependency_linpobto__6yes</t>
  </si>
  <si>
    <t>tot_dit_pc_dependency_linpobex__6yes</t>
  </si>
  <si>
    <t>monto_carne_pc_beneficiaries__6</t>
  </si>
  <si>
    <t>monto_carne_pc_benefits__6</t>
  </si>
  <si>
    <t>monto_carne_pc_coverage__6</t>
  </si>
  <si>
    <t>monto_carne_pc_mean__6</t>
  </si>
  <si>
    <t>monto_carne_pc_dependency_gross_mkt_inc_pc_6yes</t>
  </si>
  <si>
    <t>monto_carne_pc_dependency_net_mkt_income_pc_6yes</t>
  </si>
  <si>
    <t>monto_carne_pc_dependency_net_mkt_incirp_pc_6yes</t>
  </si>
  <si>
    <t>monto_carne_pc_dependency_net_mkt_inc_irpssc_pc_6yes</t>
  </si>
  <si>
    <t>monto_carne_pc_dependency_dis_inc_pc_6yes</t>
  </si>
  <si>
    <t>monto_carne_pc_dependency_cons_inc_pc_6yes</t>
  </si>
  <si>
    <t>monto_carne_pc_dependency_cons_inc_ande_pc_6yes</t>
  </si>
  <si>
    <t>monto_carne_pc_dependency_final_inc_pc_6yes</t>
  </si>
  <si>
    <t>monto_carne_pc_dependency_nso_inc_6yes</t>
  </si>
  <si>
    <t>monto_carne_pc_dependency_linpobto__6yes</t>
  </si>
  <si>
    <t>monto_carne_pc_dependency_linpobex__6yes</t>
  </si>
  <si>
    <t>labor_tax_pc_dependency_gross_mkt_inc_pc_6yes</t>
  </si>
  <si>
    <t>labor_tax_pc_dependency_net_mkt_income_pc_6yes</t>
  </si>
  <si>
    <t>labor_tax_pc_dependency_net_mkt_incirp_pc_6yes</t>
  </si>
  <si>
    <t>labor_tax_pc_dependency_net_mkt_inc_irpssc_pc_6yes</t>
  </si>
  <si>
    <t>labor_tax_pc_dependency_dis_inc_pc_6yes</t>
  </si>
  <si>
    <t>labor_tax_pc_dependency_cons_inc_pc_6yes</t>
  </si>
  <si>
    <t>labor_tax_pc_dependency_cons_inc_ande_pc_6yes</t>
  </si>
  <si>
    <t>labor_tax_pc_dependency_final_inc_pc_6yes</t>
  </si>
  <si>
    <t>labor_tax_pc_dependency_nso_inc_6yes</t>
  </si>
  <si>
    <t>labor_tax_pc_dependency_linpobto__6yes</t>
  </si>
  <si>
    <t>labor_tax_pc_dependency_linpobex__6yes</t>
  </si>
  <si>
    <t>monto_strans_pc_beneficiaries__6</t>
  </si>
  <si>
    <t>monto_strans_pc_benefits__6</t>
  </si>
  <si>
    <t>monto_strans_pc_coverage__6</t>
  </si>
  <si>
    <t>monto_strans_pc_mean__6</t>
  </si>
  <si>
    <t>monto_strans_pc_dependency_gross_mkt_inc_pc_6yes</t>
  </si>
  <si>
    <t>monto_strans_pc_dependency_net_mkt_income_pc_6yes</t>
  </si>
  <si>
    <t>monto_strans_pc_dependency_net_mkt_incirp_pc_6yes</t>
  </si>
  <si>
    <t>monto_strans_pc_dependency_net_mkt_inc_irpssc_pc_6yes</t>
  </si>
  <si>
    <t>monto_strans_pc_dependency_dis_inc_pc_6yes</t>
  </si>
  <si>
    <t>monto_strans_pc_dependency_cons_inc_pc_6yes</t>
  </si>
  <si>
    <t>monto_strans_pc_dependency_cons_inc_ande_pc_6yes</t>
  </si>
  <si>
    <t>monto_strans_pc_dependency_final_inc_pc_6yes</t>
  </si>
  <si>
    <t>monto_strans_pc_dependency_nso_inc_6yes</t>
  </si>
  <si>
    <t>monto_strans_pc_dependency_linpobto__6yes</t>
  </si>
  <si>
    <t>monto_strans_pc_dependency_linpobex__6yes</t>
  </si>
  <si>
    <t>monto_sotros_pc_beneficiaries__6</t>
  </si>
  <si>
    <t>monto_sotros_pc_benefits__6</t>
  </si>
  <si>
    <t>monto_sotros_pc_coverage__6</t>
  </si>
  <si>
    <t>monto_sotros_pc_mean__6</t>
  </si>
  <si>
    <t>monto_sotros_pc_dependency_gross_mkt_inc_pc_6yes</t>
  </si>
  <si>
    <t>monto_sotros_pc_dependency_net_mkt_income_pc_6yes</t>
  </si>
  <si>
    <t>monto_sotros_pc_dependency_net_mkt_incirp_pc_6yes</t>
  </si>
  <si>
    <t>monto_sotros_pc_dependency_net_mkt_inc_irpssc_pc_6yes</t>
  </si>
  <si>
    <t>monto_sotros_pc_dependency_dis_inc_pc_6yes</t>
  </si>
  <si>
    <t>monto_sotros_pc_dependency_cons_inc_pc_6yes</t>
  </si>
  <si>
    <t>monto_sotros_pc_dependency_cons_inc_ande_pc_6yes</t>
  </si>
  <si>
    <t>monto_sotros_pc_dependency_final_inc_pc_6yes</t>
  </si>
  <si>
    <t>monto_sotros_pc_dependency_nso_inc_6yes</t>
  </si>
  <si>
    <t>monto_sotros_pc_dependency_linpobto__6yes</t>
  </si>
  <si>
    <t>monto_sotros_pc_dependency_linpobex__6yes</t>
  </si>
  <si>
    <t>monto_fuel_pc_beneficiaries__6</t>
  </si>
  <si>
    <t>monto_fuel_pc_benefits__6</t>
  </si>
  <si>
    <t>monto_fuel_pc_coverage__6</t>
  </si>
  <si>
    <t>monto_fuel_pc_mean__6</t>
  </si>
  <si>
    <t>monto_fuel_pc_dependency_gross_mkt_inc_pc_6yes</t>
  </si>
  <si>
    <t>monto_fuel_pc_dependency_net_mkt_income_pc_6yes</t>
  </si>
  <si>
    <t>monto_fuel_pc_dependency_net_mkt_incirp_pc_6yes</t>
  </si>
  <si>
    <t>monto_fuel_pc_dependency_net_mkt_inc_irpssc_pc_6yes</t>
  </si>
  <si>
    <t>monto_fuel_pc_dependency_dis_inc_pc_6yes</t>
  </si>
  <si>
    <t>monto_fuel_pc_dependency_cons_inc_pc_6yes</t>
  </si>
  <si>
    <t>monto_fuel_pc_dependency_cons_inc_ande_pc_6yes</t>
  </si>
  <si>
    <t>monto_fuel_pc_dependency_final_inc_pc_6yes</t>
  </si>
  <si>
    <t>monto_fuel_pc_dependency_nso_inc_6yes</t>
  </si>
  <si>
    <t>monto_fuel_pc_dependency_linpobto__6yes</t>
  </si>
  <si>
    <t>monto_fuel_pc_dependency_linpobex__6yes</t>
  </si>
  <si>
    <t>monto_diesel_pc_beneficiaries__6</t>
  </si>
  <si>
    <t>monto_diesel_pc_benefits__6</t>
  </si>
  <si>
    <t>monto_diesel_pc_coverage__6</t>
  </si>
  <si>
    <t>monto_diesel_pc_mean__6</t>
  </si>
  <si>
    <t>monto_diesel_pc_dependency_gross_mkt_inc_pc_6yes</t>
  </si>
  <si>
    <t>monto_diesel_pc_dependency_net_mkt_income_pc_6yes</t>
  </si>
  <si>
    <t>monto_diesel_pc_dependency_net_mkt_incirp_pc_6yes</t>
  </si>
  <si>
    <t>monto_diesel_pc_dependency_net_mkt_inc_irpssc_pc_6yes</t>
  </si>
  <si>
    <t>monto_diesel_pc_dependency_dis_inc_pc_6yes</t>
  </si>
  <si>
    <t>monto_diesel_pc_dependency_cons_inc_pc_6yes</t>
  </si>
  <si>
    <t>monto_diesel_pc_dependency_cons_inc_ande_pc_6yes</t>
  </si>
  <si>
    <t>monto_diesel_pc_dependency_final_inc_pc_6yes</t>
  </si>
  <si>
    <t>monto_diesel_pc_dependency_nso_inc_6yes</t>
  </si>
  <si>
    <t>monto_diesel_pc_dependency_linpobto__6yes</t>
  </si>
  <si>
    <t>monto_diesel_pc_dependency_linpobex__6yes</t>
  </si>
  <si>
    <t>tot_deduction_taken_pc_dependency_gross_mkt_inc_pc_6yes</t>
  </si>
  <si>
    <t>tot_deduction_taken_pc_dependency_net_mkt_income_pc_6yes</t>
  </si>
  <si>
    <t>tot_deduction_taken_pc_dependency_net_mkt_incirp_pc_6yes</t>
  </si>
  <si>
    <t>tot_deduction_taken_pc_dependency_net_mkt_inc_irpssc_pc_6yes</t>
  </si>
  <si>
    <t>tot_deduction_taken_pc_dependency_dis_inc_pc_6yes</t>
  </si>
  <si>
    <t>tot_deduction_taken_pc_dependency_cons_inc_pc_6yes</t>
  </si>
  <si>
    <t>tot_deduction_taken_pc_dependency_cons_inc_ande_pc_6yes</t>
  </si>
  <si>
    <t>tot_deduction_taken_pc_dependency_final_inc_pc_6yes</t>
  </si>
  <si>
    <t>tot_deduction_taken_pc_dependency_nso_inc_6yes</t>
  </si>
  <si>
    <t>tot_deduction_taken_pc_dependency_linpobto__6yes</t>
  </si>
  <si>
    <t>tot_deduction_taken_pc_dependency_linpobex__6yes</t>
  </si>
  <si>
    <t>uprod_tax_pc_beneficiaries__6</t>
  </si>
  <si>
    <t>uprod_tax_pc_benefits__6</t>
  </si>
  <si>
    <t>uprod_tax_pc_coverage__6</t>
  </si>
  <si>
    <t>uprod_tax_pc_mean__6</t>
  </si>
  <si>
    <t>uprod_tax_pc_dependency_gross_mkt_inc_pc_6yes</t>
  </si>
  <si>
    <t>uprod_tax_pc_dependency_net_mkt_income_pc_6yes</t>
  </si>
  <si>
    <t>uprod_tax_pc_dependency_net_mkt_incirp_pc_6yes</t>
  </si>
  <si>
    <t>uprod_tax_pc_dependency_net_mkt_inc_irpssc_pc_6yes</t>
  </si>
  <si>
    <t>uprod_tax_pc_dependency_dis_inc_pc_6yes</t>
  </si>
  <si>
    <t>uprod_tax_pc_dependency_cons_inc_pc_6yes</t>
  </si>
  <si>
    <t>uprod_tax_pc_dependency_cons_inc_ande_pc_6yes</t>
  </si>
  <si>
    <t>uprod_tax_pc_dependency_final_inc_pc_6yes</t>
  </si>
  <si>
    <t>uprod_tax_pc_dependency_nso_inc_6yes</t>
  </si>
  <si>
    <t>uprod_tax_pc_dependency_linpobto__6yes</t>
  </si>
  <si>
    <t>uprod_tax_pc_dependency_linpobex__6yes</t>
  </si>
  <si>
    <t>monto_shock_dir_pc_beneficiaries__7</t>
  </si>
  <si>
    <t>monto_shock_dir_pc_benefits__7</t>
  </si>
  <si>
    <t>monto_shock_dir_pc_coverage__7</t>
  </si>
  <si>
    <t>monto_shock_dir_pc_mean__7</t>
  </si>
  <si>
    <t>monto_shock_indir_pc_beneficiaries__7</t>
  </si>
  <si>
    <t>monto_shock_indir_pc_benefits__7</t>
  </si>
  <si>
    <t>monto_shock_indir_pc_coverage__7</t>
  </si>
  <si>
    <t>monto_shock_indir_pc_mean__7</t>
  </si>
  <si>
    <t>dividendo_tax_pc_beneficiaries__7</t>
  </si>
  <si>
    <t>dividendo_tax_pc_benefits__7</t>
  </si>
  <si>
    <t>dividendo_tax_pc_coverage__7</t>
  </si>
  <si>
    <t>dividendo_tax_pc_mean__7</t>
  </si>
  <si>
    <t>alquiler_tax_pc_beneficiaries__7</t>
  </si>
  <si>
    <t>alquiler_tax_pc_benefits__7</t>
  </si>
  <si>
    <t>alquiler_tax_pc_coverage__7</t>
  </si>
  <si>
    <t>alquiler_tax_pc_mean__7</t>
  </si>
  <si>
    <t>alquiler_tax_pc_dependency_gross_mkt_inc_pc_7yes</t>
  </si>
  <si>
    <t>alquiler_tax_pc_dependency_net_mkt_income_pc_7yes</t>
  </si>
  <si>
    <t>alquiler_tax_pc_dependency_net_mkt_incirp_pc_7yes</t>
  </si>
  <si>
    <t>alquiler_tax_pc_dependency_net_mkt_inc_irpssc_pc_7yes</t>
  </si>
  <si>
    <t>alquiler_tax_pc_dependency_dis_inc_pc_7yes</t>
  </si>
  <si>
    <t>alquiler_tax_pc_dependency_cons_inc_pc_7yes</t>
  </si>
  <si>
    <t>alquiler_tax_pc_dependency_cons_inc_ande_pc_7yes</t>
  </si>
  <si>
    <t>alquiler_tax_pc_dependency_final_inc_pc_7yes</t>
  </si>
  <si>
    <t>alquiler_tax_pc_dependency_nso_inc_7yes</t>
  </si>
  <si>
    <t>alquiler_tax_pc_dependency_linpobto__7yes</t>
  </si>
  <si>
    <t>alquiler_tax_pc_dependency_linpobex__7yes</t>
  </si>
  <si>
    <t>tot_dit_pc_beneficiaries__7</t>
  </si>
  <si>
    <t>tot_dit_pc_benefits__7</t>
  </si>
  <si>
    <t>tot_dit_pc_coverage__7</t>
  </si>
  <si>
    <t>tot_dit_pc_mean__7</t>
  </si>
  <si>
    <t>tot_dit_pc_dependency_gross_mkt_inc_pc_7yes</t>
  </si>
  <si>
    <t>tot_dit_pc_dependency_net_mkt_income_pc_7yes</t>
  </si>
  <si>
    <t>tot_dit_pc_dependency_net_mkt_incirp_pc_7yes</t>
  </si>
  <si>
    <t>tot_dit_pc_dependency_net_mkt_inc_irpssc_pc_7yes</t>
  </si>
  <si>
    <t>tot_dit_pc_dependency_dis_inc_pc_7yes</t>
  </si>
  <si>
    <t>tot_dit_pc_dependency_cons_inc_pc_7yes</t>
  </si>
  <si>
    <t>tot_dit_pc_dependency_cons_inc_ande_pc_7yes</t>
  </si>
  <si>
    <t>tot_dit_pc_dependency_final_inc_pc_7yes</t>
  </si>
  <si>
    <t>tot_dit_pc_dependency_nso_inc_7yes</t>
  </si>
  <si>
    <t>tot_dit_pc_dependency_linpobto__7yes</t>
  </si>
  <si>
    <t>tot_dit_pc_dependency_linpobex__7yes</t>
  </si>
  <si>
    <t>monto_carne_pc_beneficiaries__7</t>
  </si>
  <si>
    <t>monto_carne_pc_benefits__7</t>
  </si>
  <si>
    <t>monto_carne_pc_coverage__7</t>
  </si>
  <si>
    <t>monto_carne_pc_mean__7</t>
  </si>
  <si>
    <t>monto_carne_pc_dependency_gross_mkt_inc_pc_7yes</t>
  </si>
  <si>
    <t>monto_carne_pc_dependency_net_mkt_income_pc_7yes</t>
  </si>
  <si>
    <t>monto_carne_pc_dependency_net_mkt_incirp_pc_7yes</t>
  </si>
  <si>
    <t>monto_carne_pc_dependency_net_mkt_inc_irpssc_pc_7yes</t>
  </si>
  <si>
    <t>monto_carne_pc_dependency_dis_inc_pc_7yes</t>
  </si>
  <si>
    <t>monto_carne_pc_dependency_cons_inc_pc_7yes</t>
  </si>
  <si>
    <t>monto_carne_pc_dependency_cons_inc_ande_pc_7yes</t>
  </si>
  <si>
    <t>monto_carne_pc_dependency_final_inc_pc_7yes</t>
  </si>
  <si>
    <t>monto_carne_pc_dependency_nso_inc_7yes</t>
  </si>
  <si>
    <t>monto_carne_pc_dependency_linpobto__7yes</t>
  </si>
  <si>
    <t>monto_carne_pc_dependency_linpobex__7yes</t>
  </si>
  <si>
    <t>monto_strans_pc_beneficiaries__7</t>
  </si>
  <si>
    <t>monto_strans_pc_benefits__7</t>
  </si>
  <si>
    <t>monto_strans_pc_coverage__7</t>
  </si>
  <si>
    <t>monto_strans_pc_mean__7</t>
  </si>
  <si>
    <t>monto_strans_pc_dependency_gross_mkt_inc_pc_7yes</t>
  </si>
  <si>
    <t>monto_strans_pc_dependency_net_mkt_income_pc_7yes</t>
  </si>
  <si>
    <t>monto_strans_pc_dependency_net_mkt_incirp_pc_7yes</t>
  </si>
  <si>
    <t>monto_strans_pc_dependency_net_mkt_inc_irpssc_pc_7yes</t>
  </si>
  <si>
    <t>monto_strans_pc_dependency_dis_inc_pc_7yes</t>
  </si>
  <si>
    <t>monto_strans_pc_dependency_cons_inc_pc_7yes</t>
  </si>
  <si>
    <t>monto_strans_pc_dependency_cons_inc_ande_pc_7yes</t>
  </si>
  <si>
    <t>monto_strans_pc_dependency_final_inc_pc_7yes</t>
  </si>
  <si>
    <t>monto_strans_pc_dependency_nso_inc_7yes</t>
  </si>
  <si>
    <t>monto_strans_pc_dependency_linpobto__7yes</t>
  </si>
  <si>
    <t>monto_strans_pc_dependency_linpobex__7yes</t>
  </si>
  <si>
    <t>monto_sotros_pc_beneficiaries__7</t>
  </si>
  <si>
    <t>monto_sotros_pc_benefits__7</t>
  </si>
  <si>
    <t>monto_sotros_pc_coverage__7</t>
  </si>
  <si>
    <t>monto_sotros_pc_mean__7</t>
  </si>
  <si>
    <t>monto_sotros_pc_dependency_gross_mkt_inc_pc_7yes</t>
  </si>
  <si>
    <t>monto_sotros_pc_dependency_net_mkt_income_pc_7yes</t>
  </si>
  <si>
    <t>monto_sotros_pc_dependency_net_mkt_incirp_pc_7yes</t>
  </si>
  <si>
    <t>monto_sotros_pc_dependency_net_mkt_inc_irpssc_pc_7yes</t>
  </si>
  <si>
    <t>monto_sotros_pc_dependency_dis_inc_pc_7yes</t>
  </si>
  <si>
    <t>monto_sotros_pc_dependency_cons_inc_pc_7yes</t>
  </si>
  <si>
    <t>monto_sotros_pc_dependency_cons_inc_ande_pc_7yes</t>
  </si>
  <si>
    <t>monto_sotros_pc_dependency_final_inc_pc_7yes</t>
  </si>
  <si>
    <t>monto_sotros_pc_dependency_nso_inc_7yes</t>
  </si>
  <si>
    <t>monto_sotros_pc_dependency_linpobto__7yes</t>
  </si>
  <si>
    <t>monto_sotros_pc_dependency_linpobex__7yes</t>
  </si>
  <si>
    <t>monto_fuel_pc_beneficiaries__7</t>
  </si>
  <si>
    <t>monto_fuel_pc_benefits__7</t>
  </si>
  <si>
    <t>monto_fuel_pc_coverage__7</t>
  </si>
  <si>
    <t>monto_fuel_pc_mean__7</t>
  </si>
  <si>
    <t>monto_fuel_pc_dependency_gross_mkt_inc_pc_7yes</t>
  </si>
  <si>
    <t>monto_fuel_pc_dependency_net_mkt_income_pc_7yes</t>
  </si>
  <si>
    <t>monto_fuel_pc_dependency_net_mkt_incirp_pc_7yes</t>
  </si>
  <si>
    <t>monto_fuel_pc_dependency_net_mkt_inc_irpssc_pc_7yes</t>
  </si>
  <si>
    <t>monto_fuel_pc_dependency_dis_inc_pc_7yes</t>
  </si>
  <si>
    <t>monto_fuel_pc_dependency_cons_inc_pc_7yes</t>
  </si>
  <si>
    <t>monto_fuel_pc_dependency_cons_inc_ande_pc_7yes</t>
  </si>
  <si>
    <t>monto_fuel_pc_dependency_final_inc_pc_7yes</t>
  </si>
  <si>
    <t>monto_fuel_pc_dependency_nso_inc_7yes</t>
  </si>
  <si>
    <t>monto_fuel_pc_dependency_linpobto__7yes</t>
  </si>
  <si>
    <t>monto_fuel_pc_dependency_linpobex__7yes</t>
  </si>
  <si>
    <t>monto_diesel_pc_beneficiaries__7</t>
  </si>
  <si>
    <t>monto_diesel_pc_benefits__7</t>
  </si>
  <si>
    <t>monto_diesel_pc_coverage__7</t>
  </si>
  <si>
    <t>monto_diesel_pc_mean__7</t>
  </si>
  <si>
    <t>monto_diesel_pc_dependency_gross_mkt_inc_pc_7yes</t>
  </si>
  <si>
    <t>monto_diesel_pc_dependency_net_mkt_income_pc_7yes</t>
  </si>
  <si>
    <t>monto_diesel_pc_dependency_net_mkt_incirp_pc_7yes</t>
  </si>
  <si>
    <t>monto_diesel_pc_dependency_net_mkt_inc_irpssc_pc_7yes</t>
  </si>
  <si>
    <t>monto_diesel_pc_dependency_dis_inc_pc_7yes</t>
  </si>
  <si>
    <t>monto_diesel_pc_dependency_cons_inc_pc_7yes</t>
  </si>
  <si>
    <t>monto_diesel_pc_dependency_cons_inc_ande_pc_7yes</t>
  </si>
  <si>
    <t>monto_diesel_pc_dependency_final_inc_pc_7yes</t>
  </si>
  <si>
    <t>monto_diesel_pc_dependency_nso_inc_7yes</t>
  </si>
  <si>
    <t>monto_diesel_pc_dependency_linpobto__7yes</t>
  </si>
  <si>
    <t>monto_diesel_pc_dependency_linpobex__7yes</t>
  </si>
  <si>
    <t>uprod_tax_pc_beneficiaries__7</t>
  </si>
  <si>
    <t>uprod_tax_pc_benefits__7</t>
  </si>
  <si>
    <t>uprod_tax_pc_coverage__7</t>
  </si>
  <si>
    <t>uprod_tax_pc_mean__7</t>
  </si>
  <si>
    <t>uprod_tax_pc_dependency_gross_mkt_inc_pc_7yes</t>
  </si>
  <si>
    <t>uprod_tax_pc_dependency_net_mkt_income_pc_7yes</t>
  </si>
  <si>
    <t>uprod_tax_pc_dependency_net_mkt_incirp_pc_7yes</t>
  </si>
  <si>
    <t>uprod_tax_pc_dependency_net_mkt_inc_irpssc_pc_7yes</t>
  </si>
  <si>
    <t>uprod_tax_pc_dependency_dis_inc_pc_7yes</t>
  </si>
  <si>
    <t>uprod_tax_pc_dependency_cons_inc_pc_7yes</t>
  </si>
  <si>
    <t>uprod_tax_pc_dependency_cons_inc_ande_pc_7yes</t>
  </si>
  <si>
    <t>uprod_tax_pc_dependency_final_inc_pc_7yes</t>
  </si>
  <si>
    <t>uprod_tax_pc_dependency_nso_inc_7yes</t>
  </si>
  <si>
    <t>uprod_tax_pc_dependency_linpobto__7yes</t>
  </si>
  <si>
    <t>uprod_tax_pc_dependency_linpobex__7yes</t>
  </si>
  <si>
    <t>monto_shock_dir_pc_beneficiaries__8</t>
  </si>
  <si>
    <t>monto_shock_dir_pc_benefits__8</t>
  </si>
  <si>
    <t>monto_shock_dir_pc_coverage__8</t>
  </si>
  <si>
    <t>monto_shock_dir_pc_mean__8</t>
  </si>
  <si>
    <t>monto_shock_indir_pc_beneficiaries__8</t>
  </si>
  <si>
    <t>monto_shock_indir_pc_benefits__8</t>
  </si>
  <si>
    <t>monto_shock_indir_pc_coverage__8</t>
  </si>
  <si>
    <t>monto_shock_indir_pc_mean__8</t>
  </si>
  <si>
    <t>dividendo_tax_pc_beneficiaries__8</t>
  </si>
  <si>
    <t>dividendo_tax_pc_benefits__8</t>
  </si>
  <si>
    <t>dividendo_tax_pc_coverage__8</t>
  </si>
  <si>
    <t>dividendo_tax_pc_mean__8</t>
  </si>
  <si>
    <t>dividendo_tax_pc_dependency_gross_mkt_inc_pc_8yes</t>
  </si>
  <si>
    <t>dividendo_tax_pc_dependency_net_mkt_income_pc_8yes</t>
  </si>
  <si>
    <t>dividendo_tax_pc_dependency_net_mkt_incirp_pc_8yes</t>
  </si>
  <si>
    <t>dividendo_tax_pc_dependency_net_mkt_inc_irpssc_pc_8yes</t>
  </si>
  <si>
    <t>dividendo_tax_pc_dependency_dis_inc_pc_8yes</t>
  </si>
  <si>
    <t>dividendo_tax_pc_dependency_cons_inc_pc_8yes</t>
  </si>
  <si>
    <t>dividendo_tax_pc_dependency_cons_inc_ande_pc_8yes</t>
  </si>
  <si>
    <t>dividendo_tax_pc_dependency_final_inc_pc_8yes</t>
  </si>
  <si>
    <t>dividendo_tax_pc_dependency_nso_inc_8yes</t>
  </si>
  <si>
    <t>dividendo_tax_pc_dependency_linpobto__8yes</t>
  </si>
  <si>
    <t>dividendo_tax_pc_dependency_linpobex__8yes</t>
  </si>
  <si>
    <t>alquiler_tax_pc_beneficiaries__8</t>
  </si>
  <si>
    <t>alquiler_tax_pc_benefits__8</t>
  </si>
  <si>
    <t>alquiler_tax_pc_coverage__8</t>
  </si>
  <si>
    <t>alquiler_tax_pc_mean__8</t>
  </si>
  <si>
    <t>alquiler_tax_pc_dependency_gross_mkt_inc_pc_8yes</t>
  </si>
  <si>
    <t>alquiler_tax_pc_dependency_net_mkt_income_pc_8yes</t>
  </si>
  <si>
    <t>alquiler_tax_pc_dependency_net_mkt_incirp_pc_8yes</t>
  </si>
  <si>
    <t>alquiler_tax_pc_dependency_net_mkt_inc_irpssc_pc_8yes</t>
  </si>
  <si>
    <t>alquiler_tax_pc_dependency_dis_inc_pc_8yes</t>
  </si>
  <si>
    <t>alquiler_tax_pc_dependency_cons_inc_pc_8yes</t>
  </si>
  <si>
    <t>alquiler_tax_pc_dependency_cons_inc_ande_pc_8yes</t>
  </si>
  <si>
    <t>alquiler_tax_pc_dependency_final_inc_pc_8yes</t>
  </si>
  <si>
    <t>alquiler_tax_pc_dependency_nso_inc_8yes</t>
  </si>
  <si>
    <t>alquiler_tax_pc_dependency_linpobto__8yes</t>
  </si>
  <si>
    <t>alquiler_tax_pc_dependency_linpobex__8yes</t>
  </si>
  <si>
    <t>tot_dit_pc_beneficiaries__8</t>
  </si>
  <si>
    <t>tot_dit_pc_benefits__8</t>
  </si>
  <si>
    <t>tot_dit_pc_coverage__8</t>
  </si>
  <si>
    <t>tot_dit_pc_mean__8</t>
  </si>
  <si>
    <t>tot_dit_pc_dependency_gross_mkt_inc_pc_8yes</t>
  </si>
  <si>
    <t>tot_dit_pc_dependency_net_mkt_income_pc_8yes</t>
  </si>
  <si>
    <t>tot_dit_pc_dependency_net_mkt_incirp_pc_8yes</t>
  </si>
  <si>
    <t>tot_dit_pc_dependency_net_mkt_inc_irpssc_pc_8yes</t>
  </si>
  <si>
    <t>tot_dit_pc_dependency_dis_inc_pc_8yes</t>
  </si>
  <si>
    <t>tot_dit_pc_dependency_cons_inc_pc_8yes</t>
  </si>
  <si>
    <t>tot_dit_pc_dependency_cons_inc_ande_pc_8yes</t>
  </si>
  <si>
    <t>tot_dit_pc_dependency_final_inc_pc_8yes</t>
  </si>
  <si>
    <t>tot_dit_pc_dependency_nso_inc_8yes</t>
  </si>
  <si>
    <t>tot_dit_pc_dependency_linpobto__8yes</t>
  </si>
  <si>
    <t>tot_dit_pc_dependency_linpobex__8yes</t>
  </si>
  <si>
    <t>monto_carne_pc_beneficiaries__8</t>
  </si>
  <si>
    <t>monto_carne_pc_benefits__8</t>
  </si>
  <si>
    <t>monto_carne_pc_coverage__8</t>
  </si>
  <si>
    <t>monto_carne_pc_mean__8</t>
  </si>
  <si>
    <t>monto_carne_pc_dependency_gross_mkt_inc_pc_8yes</t>
  </si>
  <si>
    <t>monto_carne_pc_dependency_net_mkt_income_pc_8yes</t>
  </si>
  <si>
    <t>monto_carne_pc_dependency_net_mkt_incirp_pc_8yes</t>
  </si>
  <si>
    <t>monto_carne_pc_dependency_net_mkt_inc_irpssc_pc_8yes</t>
  </si>
  <si>
    <t>monto_carne_pc_dependency_dis_inc_pc_8yes</t>
  </si>
  <si>
    <t>monto_carne_pc_dependency_cons_inc_pc_8yes</t>
  </si>
  <si>
    <t>monto_carne_pc_dependency_cons_inc_ande_pc_8yes</t>
  </si>
  <si>
    <t>monto_carne_pc_dependency_final_inc_pc_8yes</t>
  </si>
  <si>
    <t>monto_carne_pc_dependency_nso_inc_8yes</t>
  </si>
  <si>
    <t>monto_carne_pc_dependency_linpobto__8yes</t>
  </si>
  <si>
    <t>monto_carne_pc_dependency_linpobex__8yes</t>
  </si>
  <si>
    <t>monto_strans_pc_beneficiaries__8</t>
  </si>
  <si>
    <t>monto_strans_pc_benefits__8</t>
  </si>
  <si>
    <t>monto_strans_pc_coverage__8</t>
  </si>
  <si>
    <t>monto_strans_pc_mean__8</t>
  </si>
  <si>
    <t>monto_strans_pc_dependency_gross_mkt_inc_pc_8yes</t>
  </si>
  <si>
    <t>monto_strans_pc_dependency_net_mkt_income_pc_8yes</t>
  </si>
  <si>
    <t>monto_strans_pc_dependency_net_mkt_incirp_pc_8yes</t>
  </si>
  <si>
    <t>monto_strans_pc_dependency_net_mkt_inc_irpssc_pc_8yes</t>
  </si>
  <si>
    <t>monto_strans_pc_dependency_dis_inc_pc_8yes</t>
  </si>
  <si>
    <t>monto_strans_pc_dependency_cons_inc_pc_8yes</t>
  </si>
  <si>
    <t>monto_strans_pc_dependency_cons_inc_ande_pc_8yes</t>
  </si>
  <si>
    <t>monto_strans_pc_dependency_final_inc_pc_8yes</t>
  </si>
  <si>
    <t>monto_strans_pc_dependency_nso_inc_8yes</t>
  </si>
  <si>
    <t>monto_strans_pc_dependency_linpobto__8yes</t>
  </si>
  <si>
    <t>monto_strans_pc_dependency_linpobex__8yes</t>
  </si>
  <si>
    <t>monto_sotros_pc_beneficiaries__8</t>
  </si>
  <si>
    <t>monto_sotros_pc_benefits__8</t>
  </si>
  <si>
    <t>monto_sotros_pc_coverage__8</t>
  </si>
  <si>
    <t>monto_sotros_pc_mean__8</t>
  </si>
  <si>
    <t>monto_sotros_pc_dependency_gross_mkt_inc_pc_8yes</t>
  </si>
  <si>
    <t>monto_sotros_pc_dependency_net_mkt_income_pc_8yes</t>
  </si>
  <si>
    <t>monto_sotros_pc_dependency_net_mkt_incirp_pc_8yes</t>
  </si>
  <si>
    <t>monto_sotros_pc_dependency_net_mkt_inc_irpssc_pc_8yes</t>
  </si>
  <si>
    <t>monto_sotros_pc_dependency_dis_inc_pc_8yes</t>
  </si>
  <si>
    <t>monto_sotros_pc_dependency_cons_inc_pc_8yes</t>
  </si>
  <si>
    <t>monto_sotros_pc_dependency_cons_inc_ande_pc_8yes</t>
  </si>
  <si>
    <t>monto_sotros_pc_dependency_final_inc_pc_8yes</t>
  </si>
  <si>
    <t>monto_sotros_pc_dependency_nso_inc_8yes</t>
  </si>
  <si>
    <t>monto_sotros_pc_dependency_linpobto__8yes</t>
  </si>
  <si>
    <t>monto_sotros_pc_dependency_linpobex__8yes</t>
  </si>
  <si>
    <t>monto_fuel_pc_beneficiaries__8</t>
  </si>
  <si>
    <t>monto_fuel_pc_benefits__8</t>
  </si>
  <si>
    <t>monto_fuel_pc_coverage__8</t>
  </si>
  <si>
    <t>monto_fuel_pc_mean__8</t>
  </si>
  <si>
    <t>monto_fuel_pc_dependency_gross_mkt_inc_pc_8yes</t>
  </si>
  <si>
    <t>monto_fuel_pc_dependency_net_mkt_income_pc_8yes</t>
  </si>
  <si>
    <t>monto_fuel_pc_dependency_net_mkt_incirp_pc_8yes</t>
  </si>
  <si>
    <t>monto_fuel_pc_dependency_net_mkt_inc_irpssc_pc_8yes</t>
  </si>
  <si>
    <t>monto_fuel_pc_dependency_dis_inc_pc_8yes</t>
  </si>
  <si>
    <t>monto_fuel_pc_dependency_cons_inc_pc_8yes</t>
  </si>
  <si>
    <t>monto_fuel_pc_dependency_cons_inc_ande_pc_8yes</t>
  </si>
  <si>
    <t>monto_fuel_pc_dependency_final_inc_pc_8yes</t>
  </si>
  <si>
    <t>monto_fuel_pc_dependency_nso_inc_8yes</t>
  </si>
  <si>
    <t>monto_fuel_pc_dependency_linpobto__8yes</t>
  </si>
  <si>
    <t>monto_fuel_pc_dependency_linpobex__8yes</t>
  </si>
  <si>
    <t>monto_diesel_pc_beneficiaries__8</t>
  </si>
  <si>
    <t>monto_diesel_pc_benefits__8</t>
  </si>
  <si>
    <t>monto_diesel_pc_coverage__8</t>
  </si>
  <si>
    <t>monto_diesel_pc_mean__8</t>
  </si>
  <si>
    <t>monto_diesel_pc_dependency_gross_mkt_inc_pc_8yes</t>
  </si>
  <si>
    <t>monto_diesel_pc_dependency_net_mkt_income_pc_8yes</t>
  </si>
  <si>
    <t>monto_diesel_pc_dependency_net_mkt_incirp_pc_8yes</t>
  </si>
  <si>
    <t>monto_diesel_pc_dependency_net_mkt_inc_irpssc_pc_8yes</t>
  </si>
  <si>
    <t>monto_diesel_pc_dependency_dis_inc_pc_8yes</t>
  </si>
  <si>
    <t>monto_diesel_pc_dependency_cons_inc_pc_8yes</t>
  </si>
  <si>
    <t>monto_diesel_pc_dependency_cons_inc_ande_pc_8yes</t>
  </si>
  <si>
    <t>monto_diesel_pc_dependency_final_inc_pc_8yes</t>
  </si>
  <si>
    <t>monto_diesel_pc_dependency_nso_inc_8yes</t>
  </si>
  <si>
    <t>monto_diesel_pc_dependency_linpobto__8yes</t>
  </si>
  <si>
    <t>monto_diesel_pc_dependency_linpobex__8yes</t>
  </si>
  <si>
    <t>uprod_tax_pc_beneficiaries__8</t>
  </si>
  <si>
    <t>uprod_tax_pc_benefits__8</t>
  </si>
  <si>
    <t>uprod_tax_pc_coverage__8</t>
  </si>
  <si>
    <t>uprod_tax_pc_mean__8</t>
  </si>
  <si>
    <t>uprod_tax_pc_dependency_gross_mkt_inc_pc_8yes</t>
  </si>
  <si>
    <t>uprod_tax_pc_dependency_net_mkt_income_pc_8yes</t>
  </si>
  <si>
    <t>uprod_tax_pc_dependency_net_mkt_incirp_pc_8yes</t>
  </si>
  <si>
    <t>uprod_tax_pc_dependency_net_mkt_inc_irpssc_pc_8yes</t>
  </si>
  <si>
    <t>uprod_tax_pc_dependency_dis_inc_pc_8yes</t>
  </si>
  <si>
    <t>uprod_tax_pc_dependency_cons_inc_pc_8yes</t>
  </si>
  <si>
    <t>uprod_tax_pc_dependency_cons_inc_ande_pc_8yes</t>
  </si>
  <si>
    <t>uprod_tax_pc_dependency_final_inc_pc_8yes</t>
  </si>
  <si>
    <t>uprod_tax_pc_dependency_nso_inc_8yes</t>
  </si>
  <si>
    <t>uprod_tax_pc_dependency_linpobto__8yes</t>
  </si>
  <si>
    <t>uprod_tax_pc_dependency_linpobex__8yes</t>
  </si>
  <si>
    <t>monto_shock_dir_pc_beneficiaries__9</t>
  </si>
  <si>
    <t>monto_shock_dir_pc_benefits__9</t>
  </si>
  <si>
    <t>monto_shock_dir_pc_coverage__9</t>
  </si>
  <si>
    <t>monto_shock_dir_pc_mean__9</t>
  </si>
  <si>
    <t>monto_shock_indir_pc_beneficiaries__9</t>
  </si>
  <si>
    <t>monto_shock_indir_pc_benefits__9</t>
  </si>
  <si>
    <t>monto_shock_indir_pc_coverage__9</t>
  </si>
  <si>
    <t>monto_shock_indir_pc_mean__9</t>
  </si>
  <si>
    <t>dividendo_tax_pc_beneficiaries__9</t>
  </si>
  <si>
    <t>dividendo_tax_pc_benefits__9</t>
  </si>
  <si>
    <t>dividendo_tax_pc_coverage__9</t>
  </si>
  <si>
    <t>dividendo_tax_pc_mean__9</t>
  </si>
  <si>
    <t>dividendo_tax_pc_dependency_gross_mkt_inc_pc_9yes</t>
  </si>
  <si>
    <t>dividendo_tax_pc_dependency_net_mkt_income_pc_9yes</t>
  </si>
  <si>
    <t>dividendo_tax_pc_dependency_net_mkt_incirp_pc_9yes</t>
  </si>
  <si>
    <t>dividendo_tax_pc_dependency_net_mkt_inc_irpssc_pc_9yes</t>
  </si>
  <si>
    <t>dividendo_tax_pc_dependency_dis_inc_pc_9yes</t>
  </si>
  <si>
    <t>dividendo_tax_pc_dependency_cons_inc_pc_9yes</t>
  </si>
  <si>
    <t>dividendo_tax_pc_dependency_cons_inc_ande_pc_9yes</t>
  </si>
  <si>
    <t>dividendo_tax_pc_dependency_final_inc_pc_9yes</t>
  </si>
  <si>
    <t>dividendo_tax_pc_dependency_nso_inc_9yes</t>
  </si>
  <si>
    <t>dividendo_tax_pc_dependency_linpobto__9yes</t>
  </si>
  <si>
    <t>dividendo_tax_pc_dependency_linpobex__9yes</t>
  </si>
  <si>
    <t>alquiler_tax_pc_beneficiaries__9</t>
  </si>
  <si>
    <t>alquiler_tax_pc_benefits__9</t>
  </si>
  <si>
    <t>alquiler_tax_pc_coverage__9</t>
  </si>
  <si>
    <t>alquiler_tax_pc_mean__9</t>
  </si>
  <si>
    <t>alquiler_tax_pc_dependency_gross_mkt_inc_pc_9yes</t>
  </si>
  <si>
    <t>alquiler_tax_pc_dependency_net_mkt_income_pc_9yes</t>
  </si>
  <si>
    <t>alquiler_tax_pc_dependency_net_mkt_incirp_pc_9yes</t>
  </si>
  <si>
    <t>alquiler_tax_pc_dependency_net_mkt_inc_irpssc_pc_9yes</t>
  </si>
  <si>
    <t>alquiler_tax_pc_dependency_dis_inc_pc_9yes</t>
  </si>
  <si>
    <t>alquiler_tax_pc_dependency_cons_inc_pc_9yes</t>
  </si>
  <si>
    <t>alquiler_tax_pc_dependency_cons_inc_ande_pc_9yes</t>
  </si>
  <si>
    <t>alquiler_tax_pc_dependency_final_inc_pc_9yes</t>
  </si>
  <si>
    <t>alquiler_tax_pc_dependency_nso_inc_9yes</t>
  </si>
  <si>
    <t>alquiler_tax_pc_dependency_linpobto__9yes</t>
  </si>
  <si>
    <t>alquiler_tax_pc_dependency_linpobex__9yes</t>
  </si>
  <si>
    <t>tot_dit_pc_beneficiaries__9</t>
  </si>
  <si>
    <t>tot_dit_pc_benefits__9</t>
  </si>
  <si>
    <t>tot_dit_pc_coverage__9</t>
  </si>
  <si>
    <t>tot_dit_pc_mean__9</t>
  </si>
  <si>
    <t>tot_dit_pc_dependency_gross_mkt_inc_pc_9yes</t>
  </si>
  <si>
    <t>tot_dit_pc_dependency_net_mkt_income_pc_9yes</t>
  </si>
  <si>
    <t>tot_dit_pc_dependency_net_mkt_incirp_pc_9yes</t>
  </si>
  <si>
    <t>tot_dit_pc_dependency_net_mkt_inc_irpssc_pc_9yes</t>
  </si>
  <si>
    <t>tot_dit_pc_dependency_dis_inc_pc_9yes</t>
  </si>
  <si>
    <t>tot_dit_pc_dependency_cons_inc_pc_9yes</t>
  </si>
  <si>
    <t>tot_dit_pc_dependency_cons_inc_ande_pc_9yes</t>
  </si>
  <si>
    <t>tot_dit_pc_dependency_final_inc_pc_9yes</t>
  </si>
  <si>
    <t>tot_dit_pc_dependency_nso_inc_9yes</t>
  </si>
  <si>
    <t>tot_dit_pc_dependency_linpobto__9yes</t>
  </si>
  <si>
    <t>tot_dit_pc_dependency_linpobex__9yes</t>
  </si>
  <si>
    <t>monto_carne_pc_beneficiaries__9</t>
  </si>
  <si>
    <t>monto_carne_pc_benefits__9</t>
  </si>
  <si>
    <t>monto_carne_pc_coverage__9</t>
  </si>
  <si>
    <t>monto_carne_pc_mean__9</t>
  </si>
  <si>
    <t>monto_carne_pc_dependency_gross_mkt_inc_pc_9yes</t>
  </si>
  <si>
    <t>monto_carne_pc_dependency_net_mkt_income_pc_9yes</t>
  </si>
  <si>
    <t>monto_carne_pc_dependency_net_mkt_incirp_pc_9yes</t>
  </si>
  <si>
    <t>monto_carne_pc_dependency_net_mkt_inc_irpssc_pc_9yes</t>
  </si>
  <si>
    <t>monto_carne_pc_dependency_dis_inc_pc_9yes</t>
  </si>
  <si>
    <t>monto_carne_pc_dependency_cons_inc_pc_9yes</t>
  </si>
  <si>
    <t>monto_carne_pc_dependency_cons_inc_ande_pc_9yes</t>
  </si>
  <si>
    <t>monto_carne_pc_dependency_final_inc_pc_9yes</t>
  </si>
  <si>
    <t>monto_carne_pc_dependency_nso_inc_9yes</t>
  </si>
  <si>
    <t>monto_carne_pc_dependency_linpobto__9yes</t>
  </si>
  <si>
    <t>monto_carne_pc_dependency_linpobex__9yes</t>
  </si>
  <si>
    <t>monto_strans_pc_beneficiaries__9</t>
  </si>
  <si>
    <t>monto_strans_pc_benefits__9</t>
  </si>
  <si>
    <t>monto_strans_pc_coverage__9</t>
  </si>
  <si>
    <t>monto_strans_pc_mean__9</t>
  </si>
  <si>
    <t>monto_strans_pc_dependency_gross_mkt_inc_pc_9yes</t>
  </si>
  <si>
    <t>monto_strans_pc_dependency_net_mkt_income_pc_9yes</t>
  </si>
  <si>
    <t>monto_strans_pc_dependency_net_mkt_incirp_pc_9yes</t>
  </si>
  <si>
    <t>monto_strans_pc_dependency_net_mkt_inc_irpssc_pc_9yes</t>
  </si>
  <si>
    <t>monto_strans_pc_dependency_dis_inc_pc_9yes</t>
  </si>
  <si>
    <t>monto_strans_pc_dependency_cons_inc_pc_9yes</t>
  </si>
  <si>
    <t>monto_strans_pc_dependency_cons_inc_ande_pc_9yes</t>
  </si>
  <si>
    <t>monto_strans_pc_dependency_final_inc_pc_9yes</t>
  </si>
  <si>
    <t>monto_strans_pc_dependency_nso_inc_9yes</t>
  </si>
  <si>
    <t>monto_strans_pc_dependency_linpobto__9yes</t>
  </si>
  <si>
    <t>monto_strans_pc_dependency_linpobex__9yes</t>
  </si>
  <si>
    <t>monto_sotros_pc_beneficiaries__9</t>
  </si>
  <si>
    <t>monto_sotros_pc_benefits__9</t>
  </si>
  <si>
    <t>monto_sotros_pc_coverage__9</t>
  </si>
  <si>
    <t>monto_sotros_pc_mean__9</t>
  </si>
  <si>
    <t>monto_sotros_pc_dependency_gross_mkt_inc_pc_9yes</t>
  </si>
  <si>
    <t>monto_sotros_pc_dependency_net_mkt_income_pc_9yes</t>
  </si>
  <si>
    <t>monto_sotros_pc_dependency_net_mkt_incirp_pc_9yes</t>
  </si>
  <si>
    <t>monto_sotros_pc_dependency_net_mkt_inc_irpssc_pc_9yes</t>
  </si>
  <si>
    <t>monto_sotros_pc_dependency_dis_inc_pc_9yes</t>
  </si>
  <si>
    <t>monto_sotros_pc_dependency_cons_inc_pc_9yes</t>
  </si>
  <si>
    <t>monto_sotros_pc_dependency_cons_inc_ande_pc_9yes</t>
  </si>
  <si>
    <t>monto_sotros_pc_dependency_final_inc_pc_9yes</t>
  </si>
  <si>
    <t>monto_sotros_pc_dependency_nso_inc_9yes</t>
  </si>
  <si>
    <t>monto_sotros_pc_dependency_linpobto__9yes</t>
  </si>
  <si>
    <t>monto_sotros_pc_dependency_linpobex__9yes</t>
  </si>
  <si>
    <t>monto_fuel_pc_beneficiaries__9</t>
  </si>
  <si>
    <t>monto_fuel_pc_benefits__9</t>
  </si>
  <si>
    <t>monto_fuel_pc_coverage__9</t>
  </si>
  <si>
    <t>monto_fuel_pc_mean__9</t>
  </si>
  <si>
    <t>monto_fuel_pc_dependency_gross_mkt_inc_pc_9yes</t>
  </si>
  <si>
    <t>monto_fuel_pc_dependency_net_mkt_income_pc_9yes</t>
  </si>
  <si>
    <t>monto_fuel_pc_dependency_net_mkt_incirp_pc_9yes</t>
  </si>
  <si>
    <t>monto_fuel_pc_dependency_net_mkt_inc_irpssc_pc_9yes</t>
  </si>
  <si>
    <t>monto_fuel_pc_dependency_dis_inc_pc_9yes</t>
  </si>
  <si>
    <t>monto_fuel_pc_dependency_cons_inc_pc_9yes</t>
  </si>
  <si>
    <t>monto_fuel_pc_dependency_cons_inc_ande_pc_9yes</t>
  </si>
  <si>
    <t>monto_fuel_pc_dependency_final_inc_pc_9yes</t>
  </si>
  <si>
    <t>monto_fuel_pc_dependency_nso_inc_9yes</t>
  </si>
  <si>
    <t>monto_fuel_pc_dependency_linpobto__9yes</t>
  </si>
  <si>
    <t>monto_fuel_pc_dependency_linpobex__9yes</t>
  </si>
  <si>
    <t>monto_diesel_pc_beneficiaries__9</t>
  </si>
  <si>
    <t>monto_diesel_pc_benefits__9</t>
  </si>
  <si>
    <t>monto_diesel_pc_coverage__9</t>
  </si>
  <si>
    <t>monto_diesel_pc_mean__9</t>
  </si>
  <si>
    <t>monto_diesel_pc_dependency_gross_mkt_inc_pc_9yes</t>
  </si>
  <si>
    <t>monto_diesel_pc_dependency_net_mkt_income_pc_9yes</t>
  </si>
  <si>
    <t>monto_diesel_pc_dependency_net_mkt_incirp_pc_9yes</t>
  </si>
  <si>
    <t>monto_diesel_pc_dependency_net_mkt_inc_irpssc_pc_9yes</t>
  </si>
  <si>
    <t>monto_diesel_pc_dependency_dis_inc_pc_9yes</t>
  </si>
  <si>
    <t>monto_diesel_pc_dependency_cons_inc_pc_9yes</t>
  </si>
  <si>
    <t>monto_diesel_pc_dependency_cons_inc_ande_pc_9yes</t>
  </si>
  <si>
    <t>monto_diesel_pc_dependency_final_inc_pc_9yes</t>
  </si>
  <si>
    <t>monto_diesel_pc_dependency_nso_inc_9yes</t>
  </si>
  <si>
    <t>monto_diesel_pc_dependency_linpobto__9yes</t>
  </si>
  <si>
    <t>monto_diesel_pc_dependency_linpobex__9yes</t>
  </si>
  <si>
    <t>uprod_tax_pc_beneficiaries__9</t>
  </si>
  <si>
    <t>uprod_tax_pc_benefits__9</t>
  </si>
  <si>
    <t>uprod_tax_pc_coverage__9</t>
  </si>
  <si>
    <t>uprod_tax_pc_mean__9</t>
  </si>
  <si>
    <t>uprod_tax_pc_dependency_gross_mkt_inc_pc_9yes</t>
  </si>
  <si>
    <t>uprod_tax_pc_dependency_net_mkt_income_pc_9yes</t>
  </si>
  <si>
    <t>uprod_tax_pc_dependency_net_mkt_incirp_pc_9yes</t>
  </si>
  <si>
    <t>uprod_tax_pc_dependency_net_mkt_inc_irpssc_pc_9yes</t>
  </si>
  <si>
    <t>uprod_tax_pc_dependency_dis_inc_pc_9yes</t>
  </si>
  <si>
    <t>uprod_tax_pc_dependency_cons_inc_pc_9yes</t>
  </si>
  <si>
    <t>uprod_tax_pc_dependency_cons_inc_ande_pc_9yes</t>
  </si>
  <si>
    <t>uprod_tax_pc_dependency_final_inc_pc_9yes</t>
  </si>
  <si>
    <t>uprod_tax_pc_dependency_nso_inc_9yes</t>
  </si>
  <si>
    <t>uprod_tax_pc_dependency_linpobto__9yes</t>
  </si>
  <si>
    <t>uprod_tax_pc_dependency_linpobex__9yes</t>
  </si>
  <si>
    <t>monto_shock_dir_pc_beneficiaries__10</t>
  </si>
  <si>
    <t>monto_shock_dir_pc_benefits__10</t>
  </si>
  <si>
    <t>monto_shock_dir_pc_coverage__10</t>
  </si>
  <si>
    <t>monto_shock_dir_pc_mean__10</t>
  </si>
  <si>
    <t>monto_shock_indir_pc_beneficiaries__10</t>
  </si>
  <si>
    <t>monto_shock_indir_pc_benefits__10</t>
  </si>
  <si>
    <t>monto_shock_indir_pc_coverage__10</t>
  </si>
  <si>
    <t>monto_shock_indir_pc_mean__10</t>
  </si>
  <si>
    <t>dividendo_tax_pc_beneficiaries__10</t>
  </si>
  <si>
    <t>dividendo_tax_pc_benefits__10</t>
  </si>
  <si>
    <t>dividendo_tax_pc_coverage__10</t>
  </si>
  <si>
    <t>dividendo_tax_pc_mean__10</t>
  </si>
  <si>
    <t>dividendo_tax_pc_dependency_gross_mkt_inc_pc_10yes</t>
  </si>
  <si>
    <t>dividendo_tax_pc_dependency_net_mkt_income_pc_10yes</t>
  </si>
  <si>
    <t>dividendo_tax_pc_dependency_net_mkt_incirp_pc_10yes</t>
  </si>
  <si>
    <t>dividendo_tax_pc_dependency_net_mkt_inc_irpssc_pc_10yes</t>
  </si>
  <si>
    <t>dividendo_tax_pc_dependency_dis_inc_pc_10yes</t>
  </si>
  <si>
    <t>dividendo_tax_pc_dependency_cons_inc_pc_10yes</t>
  </si>
  <si>
    <t>dividendo_tax_pc_dependency_cons_inc_ande_pc_10yes</t>
  </si>
  <si>
    <t>dividendo_tax_pc_dependency_final_inc_pc_10yes</t>
  </si>
  <si>
    <t>dividendo_tax_pc_dependency_nso_inc_10yes</t>
  </si>
  <si>
    <t>dividendo_tax_pc_dependency_linpobto__10yes</t>
  </si>
  <si>
    <t>dividendo_tax_pc_dependency_linpobex__10yes</t>
  </si>
  <si>
    <t>alquiler_tax_pc_beneficiaries__10</t>
  </si>
  <si>
    <t>alquiler_tax_pc_benefits__10</t>
  </si>
  <si>
    <t>alquiler_tax_pc_coverage__10</t>
  </si>
  <si>
    <t>alquiler_tax_pc_mean__10</t>
  </si>
  <si>
    <t>alquiler_tax_pc_dependency_gross_mkt_inc_pc_10yes</t>
  </si>
  <si>
    <t>alquiler_tax_pc_dependency_net_mkt_income_pc_10yes</t>
  </si>
  <si>
    <t>alquiler_tax_pc_dependency_net_mkt_incirp_pc_10yes</t>
  </si>
  <si>
    <t>alquiler_tax_pc_dependency_net_mkt_inc_irpssc_pc_10yes</t>
  </si>
  <si>
    <t>alquiler_tax_pc_dependency_dis_inc_pc_10yes</t>
  </si>
  <si>
    <t>alquiler_tax_pc_dependency_cons_inc_pc_10yes</t>
  </si>
  <si>
    <t>alquiler_tax_pc_dependency_cons_inc_ande_pc_10yes</t>
  </si>
  <si>
    <t>alquiler_tax_pc_dependency_final_inc_pc_10yes</t>
  </si>
  <si>
    <t>alquiler_tax_pc_dependency_nso_inc_10yes</t>
  </si>
  <si>
    <t>alquiler_tax_pc_dependency_linpobto__10yes</t>
  </si>
  <si>
    <t>alquiler_tax_pc_dependency_linpobex__10yes</t>
  </si>
  <si>
    <t>tot_dit_pc_beneficiaries__10</t>
  </si>
  <si>
    <t>tot_dit_pc_benefits__10</t>
  </si>
  <si>
    <t>tot_dit_pc_coverage__10</t>
  </si>
  <si>
    <t>tot_dit_pc_mean__10</t>
  </si>
  <si>
    <t>tot_dit_pc_dependency_gross_mkt_inc_pc_10yes</t>
  </si>
  <si>
    <t>tot_dit_pc_dependency_net_mkt_income_pc_10yes</t>
  </si>
  <si>
    <t>tot_dit_pc_dependency_net_mkt_incirp_pc_10yes</t>
  </si>
  <si>
    <t>tot_dit_pc_dependency_net_mkt_inc_irpssc_pc_10yes</t>
  </si>
  <si>
    <t>tot_dit_pc_dependency_dis_inc_pc_10yes</t>
  </si>
  <si>
    <t>tot_dit_pc_dependency_cons_inc_pc_10yes</t>
  </si>
  <si>
    <t>tot_dit_pc_dependency_cons_inc_ande_pc_10yes</t>
  </si>
  <si>
    <t>tot_dit_pc_dependency_final_inc_pc_10yes</t>
  </si>
  <si>
    <t>tot_dit_pc_dependency_nso_inc_10yes</t>
  </si>
  <si>
    <t>tot_dit_pc_dependency_linpobto__10yes</t>
  </si>
  <si>
    <t>tot_dit_pc_dependency_linpobex__10yes</t>
  </si>
  <si>
    <t>monto_carne_pc_beneficiaries__10</t>
  </si>
  <si>
    <t>monto_carne_pc_benefits__10</t>
  </si>
  <si>
    <t>monto_carne_pc_coverage__10</t>
  </si>
  <si>
    <t>monto_carne_pc_mean__10</t>
  </si>
  <si>
    <t>monto_carne_pc_dependency_gross_mkt_inc_pc_10yes</t>
  </si>
  <si>
    <t>monto_carne_pc_dependency_net_mkt_income_pc_10yes</t>
  </si>
  <si>
    <t>monto_carne_pc_dependency_net_mkt_incirp_pc_10yes</t>
  </si>
  <si>
    <t>monto_carne_pc_dependency_net_mkt_inc_irpssc_pc_10yes</t>
  </si>
  <si>
    <t>monto_carne_pc_dependency_dis_inc_pc_10yes</t>
  </si>
  <si>
    <t>monto_carne_pc_dependency_cons_inc_pc_10yes</t>
  </si>
  <si>
    <t>monto_carne_pc_dependency_cons_inc_ande_pc_10yes</t>
  </si>
  <si>
    <t>monto_carne_pc_dependency_final_inc_pc_10yes</t>
  </si>
  <si>
    <t>monto_carne_pc_dependency_nso_inc_10yes</t>
  </si>
  <si>
    <t>monto_carne_pc_dependency_linpobto__10yes</t>
  </si>
  <si>
    <t>monto_carne_pc_dependency_linpobex__10yes</t>
  </si>
  <si>
    <t>monto_strans_pc_beneficiaries__10</t>
  </si>
  <si>
    <t>monto_strans_pc_benefits__10</t>
  </si>
  <si>
    <t>monto_strans_pc_coverage__10</t>
  </si>
  <si>
    <t>monto_strans_pc_mean__10</t>
  </si>
  <si>
    <t>monto_strans_pc_dependency_gross_mkt_inc_pc_10yes</t>
  </si>
  <si>
    <t>monto_strans_pc_dependency_net_mkt_income_pc_10yes</t>
  </si>
  <si>
    <t>monto_strans_pc_dependency_net_mkt_incirp_pc_10yes</t>
  </si>
  <si>
    <t>monto_strans_pc_dependency_net_mkt_inc_irpssc_pc_10yes</t>
  </si>
  <si>
    <t>monto_strans_pc_dependency_dis_inc_pc_10yes</t>
  </si>
  <si>
    <t>monto_strans_pc_dependency_cons_inc_pc_10yes</t>
  </si>
  <si>
    <t>monto_strans_pc_dependency_cons_inc_ande_pc_10yes</t>
  </si>
  <si>
    <t>monto_strans_pc_dependency_final_inc_pc_10yes</t>
  </si>
  <si>
    <t>monto_strans_pc_dependency_nso_inc_10yes</t>
  </si>
  <si>
    <t>monto_strans_pc_dependency_linpobto__10yes</t>
  </si>
  <si>
    <t>monto_strans_pc_dependency_linpobex__10yes</t>
  </si>
  <si>
    <t>monto_sotros_pc_beneficiaries__10</t>
  </si>
  <si>
    <t>monto_sotros_pc_benefits__10</t>
  </si>
  <si>
    <t>monto_sotros_pc_coverage__10</t>
  </si>
  <si>
    <t>monto_sotros_pc_mean__10</t>
  </si>
  <si>
    <t>monto_sotros_pc_dependency_gross_mkt_inc_pc_10yes</t>
  </si>
  <si>
    <t>monto_sotros_pc_dependency_net_mkt_income_pc_10yes</t>
  </si>
  <si>
    <t>monto_sotros_pc_dependency_net_mkt_incirp_pc_10yes</t>
  </si>
  <si>
    <t>monto_sotros_pc_dependency_net_mkt_inc_irpssc_pc_10yes</t>
  </si>
  <si>
    <t>monto_sotros_pc_dependency_dis_inc_pc_10yes</t>
  </si>
  <si>
    <t>monto_sotros_pc_dependency_cons_inc_pc_10yes</t>
  </si>
  <si>
    <t>monto_sotros_pc_dependency_cons_inc_ande_pc_10yes</t>
  </si>
  <si>
    <t>monto_sotros_pc_dependency_final_inc_pc_10yes</t>
  </si>
  <si>
    <t>monto_sotros_pc_dependency_nso_inc_10yes</t>
  </si>
  <si>
    <t>monto_sotros_pc_dependency_linpobto__10yes</t>
  </si>
  <si>
    <t>monto_sotros_pc_dependency_linpobex__10yes</t>
  </si>
  <si>
    <t>monto_fuel_pc_beneficiaries__10</t>
  </si>
  <si>
    <t>monto_fuel_pc_benefits__10</t>
  </si>
  <si>
    <t>monto_fuel_pc_coverage__10</t>
  </si>
  <si>
    <t>monto_fuel_pc_mean__10</t>
  </si>
  <si>
    <t>monto_fuel_pc_dependency_gross_mkt_inc_pc_10yes</t>
  </si>
  <si>
    <t>monto_fuel_pc_dependency_net_mkt_income_pc_10yes</t>
  </si>
  <si>
    <t>monto_fuel_pc_dependency_net_mkt_incirp_pc_10yes</t>
  </si>
  <si>
    <t>monto_fuel_pc_dependency_net_mkt_inc_irpssc_pc_10yes</t>
  </si>
  <si>
    <t>monto_fuel_pc_dependency_dis_inc_pc_10yes</t>
  </si>
  <si>
    <t>monto_fuel_pc_dependency_cons_inc_pc_10yes</t>
  </si>
  <si>
    <t>monto_fuel_pc_dependency_cons_inc_ande_pc_10yes</t>
  </si>
  <si>
    <t>monto_fuel_pc_dependency_final_inc_pc_10yes</t>
  </si>
  <si>
    <t>monto_fuel_pc_dependency_nso_inc_10yes</t>
  </si>
  <si>
    <t>monto_fuel_pc_dependency_linpobto__10yes</t>
  </si>
  <si>
    <t>monto_fuel_pc_dependency_linpobex__10yes</t>
  </si>
  <si>
    <t>monto_diesel_pc_beneficiaries__10</t>
  </si>
  <si>
    <t>monto_diesel_pc_benefits__10</t>
  </si>
  <si>
    <t>monto_diesel_pc_coverage__10</t>
  </si>
  <si>
    <t>monto_diesel_pc_mean__10</t>
  </si>
  <si>
    <t>monto_diesel_pc_dependency_gross_mkt_inc_pc_10yes</t>
  </si>
  <si>
    <t>monto_diesel_pc_dependency_net_mkt_income_pc_10yes</t>
  </si>
  <si>
    <t>monto_diesel_pc_dependency_net_mkt_incirp_pc_10yes</t>
  </si>
  <si>
    <t>monto_diesel_pc_dependency_net_mkt_inc_irpssc_pc_10yes</t>
  </si>
  <si>
    <t>monto_diesel_pc_dependency_dis_inc_pc_10yes</t>
  </si>
  <si>
    <t>monto_diesel_pc_dependency_cons_inc_pc_10yes</t>
  </si>
  <si>
    <t>monto_diesel_pc_dependency_cons_inc_ande_pc_10yes</t>
  </si>
  <si>
    <t>monto_diesel_pc_dependency_final_inc_pc_10yes</t>
  </si>
  <si>
    <t>monto_diesel_pc_dependency_nso_inc_10yes</t>
  </si>
  <si>
    <t>monto_diesel_pc_dependency_linpobto__10yes</t>
  </si>
  <si>
    <t>monto_diesel_pc_dependency_linpobex__10yes</t>
  </si>
  <si>
    <t>uprod_tax_pc_beneficiaries__10</t>
  </si>
  <si>
    <t>uprod_tax_pc_benefits__10</t>
  </si>
  <si>
    <t>uprod_tax_pc_coverage__10</t>
  </si>
  <si>
    <t>uprod_tax_pc_mean__10</t>
  </si>
  <si>
    <t>uprod_tax_pc_dependency_gross_mkt_inc_pc_10yes</t>
  </si>
  <si>
    <t>uprod_tax_pc_dependency_net_mkt_income_pc_10yes</t>
  </si>
  <si>
    <t>uprod_tax_pc_dependency_net_mkt_incirp_pc_10yes</t>
  </si>
  <si>
    <t>uprod_tax_pc_dependency_net_mkt_inc_irpssc_pc_10yes</t>
  </si>
  <si>
    <t>uprod_tax_pc_dependency_dis_inc_pc_10yes</t>
  </si>
  <si>
    <t>uprod_tax_pc_dependency_cons_inc_pc_10yes</t>
  </si>
  <si>
    <t>uprod_tax_pc_dependency_cons_inc_ande_pc_10yes</t>
  </si>
  <si>
    <t>uprod_tax_pc_dependency_final_inc_pc_10yes</t>
  </si>
  <si>
    <t>uprod_tax_pc_dependency_nso_inc_10yes</t>
  </si>
  <si>
    <t>uprod_tax_pc_dependency_linpobto__10yes</t>
  </si>
  <si>
    <t>uprod_tax_pc_dependency_linpobex__10yes</t>
  </si>
  <si>
    <t>alquiler_tax_pc_pc_netcash__1</t>
  </si>
  <si>
    <t>dividendo_tax_pc_pc_netcash__1</t>
  </si>
  <si>
    <t>monto_carne_pc_pc_netcash__1</t>
  </si>
  <si>
    <t>monto_diesel_pc_pc_netcash__1</t>
  </si>
  <si>
    <t>monto_fuel_pc_pc_netcash__1</t>
  </si>
  <si>
    <t>monto_shock_dir_pc_pc_netcash__1</t>
  </si>
  <si>
    <t>monto_shock_indir_pc_pc_netcash__1</t>
  </si>
  <si>
    <t>monto_sotros_pc_pc_netcash__1</t>
  </si>
  <si>
    <t>monto_strans_pc_pc_netcash__1</t>
  </si>
  <si>
    <t>tot_dit_pc_pc_netcash__1</t>
  </si>
  <si>
    <t>uprod_tax_pc_pc_netcash__1</t>
  </si>
  <si>
    <t>alquiler_tax_pc_pc_netcash__2</t>
  </si>
  <si>
    <t>dividendo_tax_pc_pc_netcash__2</t>
  </si>
  <si>
    <t>monto_carne_pc_pc_netcash__2</t>
  </si>
  <si>
    <t>monto_diesel_pc_pc_netcash__2</t>
  </si>
  <si>
    <t>monto_fuel_pc_pc_netcash__2</t>
  </si>
  <si>
    <t>monto_shock_dir_pc_pc_netcash__2</t>
  </si>
  <si>
    <t>monto_shock_indir_pc_pc_netcash__2</t>
  </si>
  <si>
    <t>monto_sotros_pc_pc_netcash__2</t>
  </si>
  <si>
    <t>monto_strans_pc_pc_netcash__2</t>
  </si>
  <si>
    <t>tot_dit_pc_pc_netcash__2</t>
  </si>
  <si>
    <t>uprod_tax_pc_pc_netcash__2</t>
  </si>
  <si>
    <t>alquiler_tax_pc_pc_netcash__3</t>
  </si>
  <si>
    <t>dividendo_tax_pc_pc_netcash__3</t>
  </si>
  <si>
    <t>monto_carne_pc_pc_netcash__3</t>
  </si>
  <si>
    <t>monto_diesel_pc_pc_netcash__3</t>
  </si>
  <si>
    <t>monto_fuel_pc_pc_netcash__3</t>
  </si>
  <si>
    <t>monto_shock_dir_pc_pc_netcash__3</t>
  </si>
  <si>
    <t>monto_shock_indir_pc_pc_netcash__3</t>
  </si>
  <si>
    <t>monto_sotros_pc_pc_netcash__3</t>
  </si>
  <si>
    <t>monto_strans_pc_pc_netcash__3</t>
  </si>
  <si>
    <t>tot_dit_pc_pc_netcash__3</t>
  </si>
  <si>
    <t>uprod_tax_pc_pc_netcash__3</t>
  </si>
  <si>
    <t>alquiler_tax_pc_pc_netcash__4</t>
  </si>
  <si>
    <t>dividendo_tax_pc_pc_netcash__4</t>
  </si>
  <si>
    <t>monto_carne_pc_pc_netcash__4</t>
  </si>
  <si>
    <t>monto_diesel_pc_pc_netcash__4</t>
  </si>
  <si>
    <t>monto_fuel_pc_pc_netcash__4</t>
  </si>
  <si>
    <t>monto_shock_dir_pc_pc_netcash__4</t>
  </si>
  <si>
    <t>monto_shock_indir_pc_pc_netcash__4</t>
  </si>
  <si>
    <t>monto_sotros_pc_pc_netcash__4</t>
  </si>
  <si>
    <t>monto_strans_pc_pc_netcash__4</t>
  </si>
  <si>
    <t>tot_dit_pc_pc_netcash__4</t>
  </si>
  <si>
    <t>uprod_tax_pc_pc_netcash__4</t>
  </si>
  <si>
    <t>alquiler_tax_pc_pc_netcash__5</t>
  </si>
  <si>
    <t>dividendo_tax_pc_pc_netcash__5</t>
  </si>
  <si>
    <t>monto_carne_pc_pc_netcash__5</t>
  </si>
  <si>
    <t>monto_diesel_pc_pc_netcash__5</t>
  </si>
  <si>
    <t>monto_fuel_pc_pc_netcash__5</t>
  </si>
  <si>
    <t>monto_shock_dir_pc_pc_netcash__5</t>
  </si>
  <si>
    <t>monto_shock_indir_pc_pc_netcash__5</t>
  </si>
  <si>
    <t>monto_sotros_pc_pc_netcash__5</t>
  </si>
  <si>
    <t>monto_strans_pc_pc_netcash__5</t>
  </si>
  <si>
    <t>tot_dit_pc_pc_netcash__5</t>
  </si>
  <si>
    <t>uprod_tax_pc_pc_netcash__5</t>
  </si>
  <si>
    <t>alquiler_tax_pc_pc_netcash__6</t>
  </si>
  <si>
    <t>dividendo_tax_pc_pc_netcash__6</t>
  </si>
  <si>
    <t>monto_carne_pc_pc_netcash__6</t>
  </si>
  <si>
    <t>monto_diesel_pc_pc_netcash__6</t>
  </si>
  <si>
    <t>monto_fuel_pc_pc_netcash__6</t>
  </si>
  <si>
    <t>monto_shock_dir_pc_pc_netcash__6</t>
  </si>
  <si>
    <t>monto_shock_indir_pc_pc_netcash__6</t>
  </si>
  <si>
    <t>monto_sotros_pc_pc_netcash__6</t>
  </si>
  <si>
    <t>monto_strans_pc_pc_netcash__6</t>
  </si>
  <si>
    <t>tot_dit_pc_pc_netcash__6</t>
  </si>
  <si>
    <t>uprod_tax_pc_pc_netcash__6</t>
  </si>
  <si>
    <t>alquiler_tax_pc_pc_netcash__7</t>
  </si>
  <si>
    <t>dividendo_tax_pc_pc_netcash__7</t>
  </si>
  <si>
    <t>monto_carne_pc_pc_netcash__7</t>
  </si>
  <si>
    <t>monto_diesel_pc_pc_netcash__7</t>
  </si>
  <si>
    <t>monto_fuel_pc_pc_netcash__7</t>
  </si>
  <si>
    <t>monto_shock_dir_pc_pc_netcash__7</t>
  </si>
  <si>
    <t>monto_shock_indir_pc_pc_netcash__7</t>
  </si>
  <si>
    <t>monto_sotros_pc_pc_netcash__7</t>
  </si>
  <si>
    <t>monto_strans_pc_pc_netcash__7</t>
  </si>
  <si>
    <t>tot_dit_pc_pc_netcash__7</t>
  </si>
  <si>
    <t>uprod_tax_pc_pc_netcash__7</t>
  </si>
  <si>
    <t>alquiler_tax_pc_pc_netcash__8</t>
  </si>
  <si>
    <t>dividendo_tax_pc_pc_netcash__8</t>
  </si>
  <si>
    <t>monto_carne_pc_pc_netcash__8</t>
  </si>
  <si>
    <t>monto_diesel_pc_pc_netcash__8</t>
  </si>
  <si>
    <t>monto_fuel_pc_pc_netcash__8</t>
  </si>
  <si>
    <t>monto_shock_dir_pc_pc_netcash__8</t>
  </si>
  <si>
    <t>monto_shock_indir_pc_pc_netcash__8</t>
  </si>
  <si>
    <t>monto_sotros_pc_pc_netcash__8</t>
  </si>
  <si>
    <t>monto_strans_pc_pc_netcash__8</t>
  </si>
  <si>
    <t>tot_dit_pc_pc_netcash__8</t>
  </si>
  <si>
    <t>uprod_tax_pc_pc_netcash__8</t>
  </si>
  <si>
    <t>alquiler_tax_pc_pc_netcash__9</t>
  </si>
  <si>
    <t>dividendo_tax_pc_pc_netcash__9</t>
  </si>
  <si>
    <t>monto_carne_pc_pc_netcash__9</t>
  </si>
  <si>
    <t>monto_diesel_pc_pc_netcash__9</t>
  </si>
  <si>
    <t>monto_fuel_pc_pc_netcash__9</t>
  </si>
  <si>
    <t>monto_shock_dir_pc_pc_netcash__9</t>
  </si>
  <si>
    <t>monto_shock_indir_pc_pc_netcash__9</t>
  </si>
  <si>
    <t>monto_sotros_pc_pc_netcash__9</t>
  </si>
  <si>
    <t>monto_strans_pc_pc_netcash__9</t>
  </si>
  <si>
    <t>tot_dit_pc_pc_netcash__9</t>
  </si>
  <si>
    <t>uprod_tax_pc_pc_netcash__9</t>
  </si>
  <si>
    <t>alquiler_tax_pc_pc_netcash__10</t>
  </si>
  <si>
    <t>dividendo_tax_pc_pc_netcash__10</t>
  </si>
  <si>
    <t>monto_carne_pc_pc_netcash__10</t>
  </si>
  <si>
    <t>monto_diesel_pc_pc_netcash__10</t>
  </si>
  <si>
    <t>monto_fuel_pc_pc_netcash__10</t>
  </si>
  <si>
    <t>monto_shock_dir_pc_pc_netcash__10</t>
  </si>
  <si>
    <t>monto_shock_indir_pc_pc_netcash__10</t>
  </si>
  <si>
    <t>monto_sotros_pc_pc_netcash__10</t>
  </si>
  <si>
    <t>monto_strans_pc_pc_netcash__10</t>
  </si>
  <si>
    <t>tot_dit_pc_pc_netcash__10</t>
  </si>
  <si>
    <t>uprod_tax_pc_pc_netcash__10</t>
  </si>
  <si>
    <t>alquiler_tax_pc_pc</t>
  </si>
  <si>
    <t>dividendo_tax_pc_pc</t>
  </si>
  <si>
    <t>monto_carne_pc_pc</t>
  </si>
  <si>
    <t>monto_diesel_pc_pc</t>
  </si>
  <si>
    <t>monto_fuel_pc_pc</t>
  </si>
  <si>
    <t>monto_shock_dir_pc_pc</t>
  </si>
  <si>
    <t>monto_shock_indir_pc_pc</t>
  </si>
  <si>
    <t>monto_sotros_pc_pc</t>
  </si>
  <si>
    <t>monto_strans_pc_pc</t>
  </si>
  <si>
    <t>tot_dit_pc_pc</t>
  </si>
  <si>
    <t>uprod_tax_pc_pc</t>
  </si>
  <si>
    <t>dividendo_tax_pc_dependency_gross_mkt_inc_pc_6yes</t>
  </si>
  <si>
    <t>dividendo_tax_pc_dependency_net_mkt_income_pc_6yes</t>
  </si>
  <si>
    <t>dividendo_tax_pc_dependency_net_mkt_incirp_pc_6yes</t>
  </si>
  <si>
    <t>dividendo_tax_pc_dependency_net_mkt_inc_irpssc_pc_6yes</t>
  </si>
  <si>
    <t>dividendo_tax_pc_dependency_dis_inc_pc_6yes</t>
  </si>
  <si>
    <t>dividendo_tax_pc_dependency_cons_inc_pc_6yes</t>
  </si>
  <si>
    <t>dividendo_tax_pc_dependency_cons_inc_ande_pc_6yes</t>
  </si>
  <si>
    <t>dividendo_tax_pc_dependency_final_inc_pc_6yes</t>
  </si>
  <si>
    <t>dividendo_tax_pc_dependency_nso_inc_6yes</t>
  </si>
  <si>
    <t>dividendo_tax_pc_dependency_linpobto__6yes</t>
  </si>
  <si>
    <t>dividendo_tax_pc_dependency_linpobex__6yes</t>
  </si>
</sst>
</file>

<file path=xl/styles.xml><?xml version="1.0" encoding="utf-8"?>
<styleSheet xmlns="http://schemas.openxmlformats.org/spreadsheetml/2006/main" xmlns:r="http://schemas.openxmlformats.org/officeDocument/2006/relationships" xmlns:xdr="http://schemas.openxmlformats.org/drawingml/2006/spreadsheetDrawing">
  <numFmts count="13">
    <numFmt numFmtId="44" formatCode="_(&quot;$&quot;* #,##0.00_);_(&quot;$&quot;* \(#,##0.00\);_(&quot;$&quot;* &quot;-&quot;??_);_(@_)"/>
    <numFmt numFmtId="43" formatCode="_(* #,##0.00_);_(* \(#,##0.00\);_(* &quot;-&quot;??_);_(@_)"/>
    <numFmt numFmtId="164" formatCode="_(* #,##0_);_(* \(#,##0\);_(* &quot;-&quot;??_);_(@_)"/>
    <numFmt numFmtId="165" formatCode="0.000"/>
    <numFmt numFmtId="166" formatCode="0.0000"/>
    <numFmt numFmtId="167" formatCode="_(* #,##0.0_);_(* \(#,##0.0\);_(* &quot;-&quot;??_);_(@_)"/>
    <numFmt numFmtId="168" formatCode="&quot;Gs&quot;\ #,##0"/>
    <numFmt numFmtId="169" formatCode="_-* #.##0.00\ _P_t_s_-;\-* #.##0.00\ _P_t_s_-;_-* &quot;-&quot;??\ _P_t_s_-;_-@_-"/>
    <numFmt numFmtId="170" formatCode="_(* #,##0.000_);_(* \(#,##0.000\);_(* &quot;-&quot;??_);_(@_)"/>
    <numFmt numFmtId="171" formatCode="0.0%"/>
    <numFmt numFmtId="172" formatCode="&quot;$&quot;#,##0"/>
    <numFmt numFmtId="173" formatCode="0.0"/>
    <numFmt numFmtId="174" formatCode="_(&quot;$&quot;* #,##0_);_(&quot;$&quot;* \(#,##0\);_(&quot;$&quot;* &quot;-&quot;??_);_(@_)"/>
  </numFmts>
  <fonts count="112">
    <font>
      <sz val="11"/>
      <color theme="1"/>
      <name val="Calibri"/>
      <family val="2"/>
      <scheme val="minor"/>
    </font>
    <font>
      <sz val="10"/>
      <name val="Garamond"/>
      <family val="1"/>
    </font>
    <font>
      <sz val="11"/>
      <name val="Garamond"/>
      <family val="1"/>
    </font>
    <font>
      <sz val="11"/>
      <color indexed="8"/>
      <name val="Calibri"/>
      <family val="2"/>
    </font>
    <font>
      <sz val="11"/>
      <color indexed="9"/>
      <name val="Calibri"/>
      <family val="2"/>
    </font>
    <font>
      <sz val="11"/>
      <color indexed="10"/>
      <name val="Calibri"/>
      <family val="2"/>
    </font>
    <font>
      <sz val="10"/>
      <color indexed="8"/>
      <name val="Garamond"/>
      <family val="1"/>
    </font>
    <font>
      <sz val="11"/>
      <color indexed="8"/>
      <name val="Garamond"/>
      <family val="1"/>
    </font>
    <font>
      <sz val="11"/>
      <color indexed="10"/>
      <name val="Garamond"/>
      <family val="1"/>
    </font>
    <font>
      <sz val="9"/>
      <color indexed="8"/>
      <name val="Garamond"/>
      <family val="1"/>
    </font>
    <font>
      <sz val="11"/>
      <color indexed="9"/>
      <name val="Garamond"/>
      <family val="1"/>
    </font>
    <font>
      <sz val="11"/>
      <name val="Calibri"/>
      <family val="2"/>
    </font>
    <font>
      <b/>
      <sz val="11"/>
      <color indexed="8"/>
      <name val="Garamond"/>
      <family val="1"/>
    </font>
    <font>
      <b/>
      <sz val="9"/>
      <color indexed="8"/>
      <name val="Garamond"/>
      <family val="1"/>
    </font>
    <font>
      <b/>
      <sz val="10"/>
      <color indexed="8"/>
      <name val="Garamond"/>
      <family val="1"/>
    </font>
    <font>
      <b/>
      <sz val="12"/>
      <name val="Garamond"/>
      <family val="1"/>
    </font>
    <font>
      <b/>
      <sz val="14"/>
      <name val="Garamond"/>
      <family val="1"/>
    </font>
    <font>
      <b/>
      <sz val="14"/>
      <color indexed="8"/>
      <name val="Garamond"/>
      <family val="1"/>
    </font>
    <font>
      <b/>
      <i/>
      <sz val="12"/>
      <name val="Garamond"/>
      <family val="1"/>
    </font>
    <font>
      <sz val="12"/>
      <name val="Garamond"/>
      <family val="1"/>
    </font>
    <font>
      <sz val="12"/>
      <color indexed="10"/>
      <name val="Garamond"/>
      <family val="1"/>
    </font>
    <font>
      <b/>
      <sz val="16"/>
      <name val="Calibri"/>
      <family val="2"/>
    </font>
    <font>
      <sz val="14"/>
      <name val="Garamond"/>
      <family val="1"/>
    </font>
    <font>
      <b/>
      <u/>
      <sz val="14"/>
      <name val="Garamond"/>
      <family val="1"/>
    </font>
    <font>
      <b/>
      <i/>
      <sz val="16"/>
      <name val="Garamond"/>
      <family val="1"/>
    </font>
    <font>
      <b/>
      <u/>
      <sz val="14"/>
      <color indexed="8"/>
      <name val="Garamond"/>
      <family val="1"/>
    </font>
    <font>
      <b/>
      <i/>
      <sz val="14"/>
      <color indexed="8"/>
      <name val="Garamond"/>
      <family val="1"/>
    </font>
    <font>
      <sz val="14"/>
      <color indexed="10"/>
      <name val="Garamond"/>
      <family val="1"/>
    </font>
    <font>
      <i/>
      <sz val="11"/>
      <color indexed="8"/>
      <name val="Garamond"/>
      <family val="1"/>
    </font>
    <font>
      <b/>
      <sz val="11"/>
      <name val="Calibri"/>
      <family val="2"/>
    </font>
    <font>
      <b/>
      <sz val="16"/>
      <color indexed="8"/>
      <name val="Calibri"/>
      <family val="2"/>
    </font>
    <font>
      <sz val="11"/>
      <color indexed="9"/>
      <name val="Calibri"/>
      <family val="2"/>
    </font>
    <font>
      <b/>
      <sz val="11"/>
      <color indexed="8"/>
      <name val="Calibri"/>
      <family val="2"/>
    </font>
    <font>
      <sz val="11"/>
      <color indexed="10"/>
      <name val="Garamond"/>
      <family val="1"/>
    </font>
    <font>
      <sz val="12"/>
      <color indexed="10"/>
      <name val="Garamond"/>
      <family val="1"/>
    </font>
    <font>
      <sz val="11"/>
      <color indexed="9"/>
      <name val="Garamond"/>
      <family val="1"/>
    </font>
    <font>
      <sz val="11"/>
      <color indexed="9"/>
      <name val="Calibri"/>
      <family val="2"/>
    </font>
    <font>
      <sz val="12"/>
      <color indexed="9"/>
      <name val="Garamond"/>
      <family val="1"/>
    </font>
    <font>
      <sz val="11"/>
      <name val="Calibri"/>
      <family val="2"/>
    </font>
    <font>
      <b/>
      <sz val="11"/>
      <name val="Calibri"/>
      <family val="2"/>
    </font>
    <font>
      <sz val="12"/>
      <color indexed="8"/>
      <name val="Garamond"/>
      <family val="1"/>
    </font>
    <font>
      <b/>
      <i/>
      <sz val="12"/>
      <color indexed="8"/>
      <name val="Garamond"/>
      <family val="1"/>
    </font>
    <font>
      <sz val="12"/>
      <color indexed="8"/>
      <name val="Calibri"/>
      <family val="2"/>
    </font>
    <font>
      <b/>
      <sz val="12"/>
      <color indexed="8"/>
      <name val="Garamond"/>
      <family val="1"/>
    </font>
    <font>
      <b/>
      <sz val="14"/>
      <color indexed="8"/>
      <name val="Garamond"/>
      <family val="1"/>
    </font>
    <font>
      <sz val="11"/>
      <color indexed="8"/>
      <name val="Garamond"/>
      <family val="1"/>
    </font>
    <font>
      <b/>
      <i/>
      <sz val="11"/>
      <color indexed="8"/>
      <name val="Calibri"/>
      <family val="2"/>
    </font>
    <font>
      <sz val="11"/>
      <color indexed="9"/>
      <name val="Calibri"/>
      <family val="2"/>
    </font>
    <font>
      <b/>
      <sz val="11"/>
      <color indexed="8"/>
      <name val="Calibri"/>
      <family val="2"/>
    </font>
    <font>
      <sz val="11"/>
      <color indexed="63"/>
      <name val="Calibri"/>
      <family val="2"/>
    </font>
    <font>
      <b/>
      <sz val="14"/>
      <color indexed="54"/>
      <name val="Garamond"/>
      <family val="1"/>
    </font>
    <font>
      <b/>
      <sz val="11"/>
      <color indexed="10"/>
      <name val="Garamond"/>
      <family val="1"/>
    </font>
    <font>
      <b/>
      <sz val="10"/>
      <color indexed="10"/>
      <name val="Garamond"/>
      <family val="1"/>
    </font>
    <font>
      <b/>
      <i/>
      <sz val="14"/>
      <color indexed="10"/>
      <name val="Garamond"/>
      <family val="1"/>
    </font>
    <font>
      <b/>
      <sz val="14"/>
      <color indexed="10"/>
      <name val="Garamond"/>
      <family val="1"/>
    </font>
    <font>
      <b/>
      <sz val="14"/>
      <color indexed="10"/>
      <name val="Garamond"/>
      <family val="1"/>
    </font>
    <font>
      <sz val="9"/>
      <name val="Garamond"/>
      <family val="1"/>
    </font>
    <font>
      <b/>
      <sz val="14"/>
      <name val="Franklin Gothic Medium"/>
      <family val="2"/>
    </font>
    <font>
      <sz val="11"/>
      <name val="Franklin Gothic Medium"/>
      <family val="2"/>
    </font>
    <font>
      <sz val="11"/>
      <color indexed="9"/>
      <name val="Franklin Gothic Medium"/>
      <family val="2"/>
    </font>
    <font>
      <b/>
      <sz val="14"/>
      <color indexed="8"/>
      <name val="Franklin Gothic Medium"/>
      <family val="2"/>
    </font>
    <font>
      <sz val="11"/>
      <color indexed="10"/>
      <name val="Franklin Gothic Medium"/>
      <family val="2"/>
    </font>
    <font>
      <sz val="10"/>
      <name val="Arial"/>
      <family val="2"/>
    </font>
    <font>
      <b/>
      <sz val="14"/>
      <color indexed="8"/>
      <name val="Gadugi"/>
      <family val="2"/>
    </font>
    <font>
      <sz val="14"/>
      <color indexed="8"/>
      <name val="Gadugi"/>
      <family val="2"/>
    </font>
    <font>
      <b/>
      <sz val="11"/>
      <color indexed="8"/>
      <name val="Gadugi"/>
      <family val="2"/>
    </font>
    <font>
      <b/>
      <sz val="10"/>
      <color indexed="8"/>
      <name val="Gadugi"/>
      <family val="2"/>
    </font>
    <font>
      <sz val="10"/>
      <color indexed="8"/>
      <name val="Gadugi"/>
      <family val="2"/>
    </font>
    <font>
      <u/>
      <sz val="12"/>
      <name val="Garamond"/>
      <family val="1"/>
    </font>
    <font>
      <sz val="11"/>
      <color theme="1"/>
      <name val="Calibri"/>
      <family val="2"/>
      <scheme val="minor"/>
    </font>
    <font>
      <b/>
      <sz val="11"/>
      <color theme="1"/>
      <name val="Calibri"/>
      <family val="2"/>
      <scheme val="minor"/>
    </font>
    <font>
      <sz val="12"/>
      <color rgb="FFFF0000"/>
      <name val="Garamond"/>
      <family val="1"/>
    </font>
    <font>
      <sz val="11"/>
      <color rgb="FFFF0000"/>
      <name val="Garamond"/>
      <family val="1"/>
    </font>
    <font>
      <sz val="11"/>
      <color rgb="FFFF0000"/>
      <name val="Calibri"/>
      <family val="2"/>
    </font>
    <font>
      <sz val="11"/>
      <color theme="0"/>
      <name val="Garamond"/>
      <family val="1"/>
    </font>
    <font>
      <sz val="11"/>
      <color theme="1"/>
      <name val="Garamond"/>
      <family val="1"/>
    </font>
    <font>
      <sz val="11"/>
      <color theme="0"/>
      <name val="Calibri"/>
      <family val="2"/>
    </font>
    <font>
      <sz val="11"/>
      <color theme="1"/>
      <name val="Franklin Gothic Medium"/>
      <family val="2"/>
    </font>
    <font>
      <sz val="10"/>
      <color theme="1"/>
      <name val="Calibri"/>
      <family val="2"/>
      <scheme val="minor"/>
    </font>
    <font>
      <sz val="14"/>
      <color theme="1"/>
      <name val="Calibri"/>
      <family val="2"/>
      <scheme val="minor"/>
    </font>
    <font>
      <sz val="14"/>
      <color theme="1"/>
      <name val="Gadugi"/>
      <family val="2"/>
    </font>
    <font>
      <b/>
      <sz val="14"/>
      <color theme="1"/>
      <name val="Gadugi"/>
      <family val="2"/>
    </font>
    <font>
      <sz val="14"/>
      <color theme="4"/>
      <name val="Gadugi"/>
      <family val="2"/>
    </font>
    <font>
      <sz val="12"/>
      <color theme="1"/>
      <name val="Calibri"/>
      <family val="2"/>
      <scheme val="minor"/>
    </font>
    <font>
      <i/>
      <sz val="14"/>
      <color theme="1"/>
      <name val="Calibri"/>
      <family val="2"/>
      <scheme val="minor"/>
    </font>
    <font>
      <sz val="12"/>
      <color theme="1"/>
      <name val="Gadugi"/>
      <family val="2"/>
    </font>
    <font>
      <i/>
      <sz val="11"/>
      <color theme="1"/>
      <name val="Calibri"/>
      <family val="2"/>
      <scheme val="minor"/>
    </font>
    <font>
      <b/>
      <sz val="14"/>
      <color theme="1"/>
      <name val="Garamond"/>
      <family val="1"/>
    </font>
    <font>
      <sz val="14"/>
      <color rgb="FF0070C0"/>
      <name val="Gadugi"/>
      <family val="2"/>
    </font>
    <font>
      <i/>
      <sz val="12"/>
      <color theme="1"/>
      <name val="Gadugi"/>
      <family val="2"/>
    </font>
    <font>
      <sz val="12"/>
      <color theme="4"/>
      <name val="Gadugi"/>
      <family val="2"/>
    </font>
    <font>
      <sz val="11"/>
      <color theme="1"/>
      <name val="Calibri"/>
      <family val="2"/>
    </font>
    <font>
      <b/>
      <u/>
      <sz val="14"/>
      <color theme="1"/>
      <name val="Garamond"/>
      <family val="1"/>
    </font>
    <font>
      <b/>
      <i/>
      <sz val="14"/>
      <color theme="1"/>
      <name val="Garamond"/>
      <family val="1"/>
    </font>
    <font>
      <b/>
      <sz val="12"/>
      <color theme="1"/>
      <name val="Garamond"/>
      <family val="1"/>
    </font>
    <font>
      <b/>
      <sz val="14"/>
      <color theme="1"/>
      <name val="Franklin Gothic Medium"/>
      <family val="2"/>
    </font>
    <font>
      <sz val="12"/>
      <color theme="1"/>
      <name val="Garamond"/>
      <family val="1"/>
    </font>
    <font>
      <b/>
      <i/>
      <sz val="12"/>
      <color theme="1"/>
      <name val="Garamond"/>
      <family val="1"/>
    </font>
    <font>
      <b/>
      <sz val="16"/>
      <color theme="1"/>
      <name val="Calibri"/>
      <family val="2"/>
    </font>
    <font>
      <b/>
      <sz val="11"/>
      <color theme="1"/>
      <name val="Calibri"/>
      <family val="2"/>
    </font>
    <font>
      <sz val="9"/>
      <color indexed="81"/>
      <name val="Tahoma"/>
      <family val="2"/>
    </font>
    <font>
      <b/>
      <sz val="9"/>
      <color indexed="81"/>
      <name val="Tahoma"/>
      <family val="2"/>
    </font>
    <font>
      <sz val="14"/>
      <color theme="1"/>
      <name val="Garamond"/>
      <family val="1"/>
    </font>
    <font>
      <sz val="12"/>
      <color theme="0"/>
      <name val="Garamond"/>
      <family val="1"/>
    </font>
    <font>
      <b/>
      <sz val="11"/>
      <color theme="1"/>
      <name val="Garamond"/>
      <family val="1"/>
    </font>
    <font>
      <sz val="8"/>
      <name val="Calibri"/>
      <family val="2"/>
      <scheme val="minor"/>
    </font>
    <font>
      <b/>
      <sz val="12"/>
      <color theme="0"/>
      <name val="Garamond"/>
      <family val="1"/>
    </font>
    <font>
      <sz val="11"/>
      <color theme="0"/>
      <name val="Calibri"/>
      <family val="2"/>
      <scheme val="minor"/>
    </font>
    <font>
      <b/>
      <sz val="11"/>
      <color theme="0"/>
      <name val="Garamond"/>
      <family val="1"/>
    </font>
    <font>
      <sz val="11"/>
      <name val="Calibri"/>
      <family val="2"/>
      <scheme val="minor"/>
    </font>
    <font>
      <b/>
      <sz val="12"/>
      <name val="Calibri"/>
      <family val="2"/>
      <scheme val="minor"/>
    </font>
    <font>
      <b/>
      <sz val="11"/>
      <name val="Calibri"/>
      <family val="2"/>
      <scheme val="minor"/>
    </font>
  </fonts>
  <fills count="18">
    <fill>
      <patternFill patternType="none"/>
    </fill>
    <fill>
      <patternFill patternType="gray125"/>
    </fill>
    <fill>
      <patternFill patternType="solid">
        <fgColor indexed="9"/>
        <bgColor indexed="64"/>
      </patternFill>
    </fill>
    <fill>
      <patternFill patternType="solid">
        <fgColor indexed="47"/>
        <bgColor indexed="64"/>
      </patternFill>
    </fill>
    <fill>
      <patternFill patternType="solid">
        <fgColor indexed="8"/>
        <bgColor indexed="64"/>
      </patternFill>
    </fill>
    <fill>
      <patternFill patternType="solid">
        <fgColor indexed="26"/>
        <bgColor indexed="64"/>
      </patternFill>
    </fill>
    <fill>
      <patternFill patternType="solid">
        <fgColor theme="9" tint="0.79995117038484"/>
        <bgColor indexed="64"/>
      </patternFill>
    </fill>
    <fill>
      <patternFill patternType="solid">
        <fgColor theme="8" tint="0.39997558519242"/>
        <bgColor indexed="64"/>
      </patternFill>
    </fill>
    <fill>
      <patternFill patternType="solid">
        <fgColor theme="0"/>
        <bgColor indexed="64"/>
      </patternFill>
    </fill>
    <fill>
      <patternFill patternType="solid">
        <fgColor theme="4" tint="0.79995117038484"/>
        <bgColor indexed="64"/>
      </patternFill>
    </fill>
    <fill>
      <patternFill patternType="solid">
        <fgColor theme="6" tint="0.59996337778863"/>
        <bgColor indexed="64"/>
      </patternFill>
    </fill>
    <fill>
      <patternFill patternType="solid">
        <fgColor theme="7" tint="-0.24994659260842"/>
        <bgColor indexed="64"/>
      </patternFill>
    </fill>
    <fill>
      <patternFill patternType="solid">
        <fgColor theme="9" tint="0.79995117038484"/>
        <bgColor indexed="64"/>
      </patternFill>
    </fill>
    <fill>
      <patternFill patternType="solid">
        <fgColor theme="7" tint="0.59996337778863"/>
        <bgColor indexed="64"/>
      </patternFill>
    </fill>
    <fill>
      <patternFill patternType="solid">
        <fgColor theme="7" tint="0.59996337778863"/>
        <bgColor indexed="64"/>
      </patternFill>
    </fill>
    <fill>
      <patternFill patternType="solid">
        <fgColor theme="0" tint="-0.14999847407453"/>
        <bgColor indexed="64"/>
      </patternFill>
    </fill>
    <fill>
      <patternFill patternType="solid">
        <fgColor theme="9" tint="0.39997558519242"/>
        <bgColor indexed="64"/>
      </patternFill>
    </fill>
    <fill>
      <patternFill patternType="solid">
        <fgColor theme="0" tint="-0.24994659260842"/>
        <bgColor indexed="64"/>
      </patternFill>
    </fill>
  </fills>
  <borders count="3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style="thin">
        <color indexed="64"/>
      </top>
      <bottom/>
      <diagonal/>
    </border>
    <border>
      <left/>
      <right/>
      <top/>
      <bottom style="double">
        <color indexed="64"/>
      </bottom>
      <diagonal/>
    </border>
    <border>
      <left/>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thin">
        <color indexed="64"/>
      </right>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style="medium">
        <color indexed="64"/>
      </top>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style="thin">
        <color indexed="64"/>
      </top>
      <bottom/>
      <diagonal/>
    </border>
    <border>
      <left/>
      <right style="medium">
        <color indexed="64"/>
      </right>
      <top/>
      <bottom style="thin">
        <color indexed="64"/>
      </bottom>
      <diagonal/>
    </border>
    <border>
      <left style="medium">
        <color indexed="64"/>
      </left>
      <right/>
      <top style="thin">
        <color indexed="64"/>
      </top>
      <bottom/>
      <diagonal/>
    </border>
    <border>
      <left style="medium">
        <color indexed="64"/>
      </left>
      <right/>
      <top/>
      <bottom style="thin">
        <color indexed="64"/>
      </bottom>
      <diagonal/>
    </border>
    <border>
      <left/>
      <right style="thin">
        <color indexed="64"/>
      </right>
      <top/>
      <bottom/>
      <diagonal/>
    </border>
    <border>
      <left/>
      <right/>
      <top style="double">
        <color indexed="64"/>
      </top>
      <bottom/>
      <diagonal/>
    </border>
  </borders>
  <cellStyleXfs count="5">
    <xf numFmtId="0" fontId="0" fillId="0" borderId="0"/>
    <xf numFmtId="43" fontId="3" fillId="0" borderId="0" applyFont="false" applyFill="false" applyBorder="false" applyAlignment="false" applyProtection="false"/>
    <xf numFmtId="169" fontId="62" fillId="0" borderId="0" applyFont="false" applyFill="false" applyBorder="false" applyAlignment="false" applyProtection="false"/>
    <xf numFmtId="9" fontId="69" fillId="0" borderId="0" applyFont="false" applyFill="false" applyBorder="false" applyAlignment="false" applyProtection="false"/>
    <xf numFmtId="44" fontId="69" fillId="0" borderId="0" applyFont="false" applyFill="false" applyBorder="false" applyAlignment="false" applyProtection="false"/>
  </cellStyleXfs>
  <cellXfs count="638">
    <xf numFmtId="0" fontId="0" fillId="0" borderId="0" xfId="0"/>
    <xf numFmtId="0" fontId="2" fillId="2" borderId="0" xfId="0" applyFont="true" applyFill="true"/>
    <xf numFmtId="0" fontId="10" fillId="2" borderId="0" xfId="0" applyFont="true" applyFill="true"/>
    <xf numFmtId="0" fontId="2" fillId="2" borderId="1" xfId="0" applyFont="true" applyFill="true" applyBorder="true"/>
    <xf numFmtId="0" fontId="2" fillId="2" borderId="2" xfId="0" applyFont="true" applyFill="true" applyBorder="true"/>
    <xf numFmtId="0" fontId="11" fillId="0" borderId="0" xfId="0" applyFont="true"/>
    <xf numFmtId="0" fontId="8" fillId="2" borderId="0" xfId="0" applyFont="true" applyFill="true"/>
    <xf numFmtId="0" fontId="2" fillId="2" borderId="3" xfId="0" applyFont="true" applyFill="true" applyBorder="true"/>
    <xf numFmtId="0" fontId="5" fillId="2" borderId="0" xfId="0" applyFont="true" applyFill="true"/>
    <xf numFmtId="0" fontId="0" fillId="2" borderId="0" xfId="0" applyFill="true"/>
    <xf numFmtId="0" fontId="4" fillId="2" borderId="0" xfId="0" applyFont="true" applyFill="true"/>
    <xf numFmtId="0" fontId="0" fillId="0" borderId="0" xfId="0" applyAlignment="true">
      <alignment horizontal="center"/>
    </xf>
    <xf numFmtId="37" fontId="3" fillId="0" borderId="0" xfId="1" applyNumberFormat="true" applyFont="true" applyFill="true" applyBorder="true"/>
    <xf numFmtId="0" fontId="33" fillId="2" borderId="0" xfId="0" applyFont="true" applyFill="true"/>
    <xf numFmtId="0" fontId="0" fillId="2" borderId="0" xfId="0" applyFill="true" applyAlignment="true">
      <alignment horizontal="center"/>
    </xf>
    <xf numFmtId="0" fontId="19" fillId="2" borderId="4" xfId="0" applyFont="true" applyFill="true" applyBorder="true"/>
    <xf numFmtId="0" fontId="19" fillId="2" borderId="0" xfId="0" applyFont="true" applyFill="true" applyBorder="true"/>
    <xf numFmtId="0" fontId="19" fillId="2" borderId="5" xfId="0" applyFont="true" applyFill="true" applyBorder="true"/>
    <xf numFmtId="0" fontId="19" fillId="2" borderId="0" xfId="0" applyFont="true" applyFill="true"/>
    <xf numFmtId="0" fontId="19" fillId="2" borderId="6" xfId="0" applyFont="true" applyFill="true" applyBorder="true"/>
    <xf numFmtId="0" fontId="16" fillId="2" borderId="0" xfId="0" applyFont="true" applyFill="true" applyAlignment="true">
      <alignment horizontal="center"/>
    </xf>
    <xf numFmtId="0" fontId="19" fillId="2" borderId="1" xfId="0" applyFont="true" applyFill="true" applyBorder="true"/>
    <xf numFmtId="0" fontId="19" fillId="2" borderId="2" xfId="0" applyFont="true" applyFill="true" applyBorder="true"/>
    <xf numFmtId="0" fontId="15" fillId="2" borderId="7" xfId="0" applyFont="true" applyFill="true" applyBorder="true"/>
    <xf numFmtId="0" fontId="19" fillId="2" borderId="7" xfId="0" applyFont="true" applyFill="true" applyBorder="true"/>
    <xf numFmtId="0" fontId="19" fillId="2" borderId="8" xfId="0" applyFont="true" applyFill="true" applyBorder="true"/>
    <xf numFmtId="0" fontId="15" fillId="2" borderId="7" xfId="0" applyFont="true" applyFill="true" applyBorder="true" applyAlignment="true">
      <alignment horizontal="left" indent="1"/>
    </xf>
    <xf numFmtId="0" fontId="15" fillId="2" borderId="9" xfId="0" applyFont="true" applyFill="true" applyBorder="true" applyAlignment="true">
      <alignment horizontal="left" indent="1"/>
    </xf>
    <xf numFmtId="0" fontId="19" fillId="2" borderId="3" xfId="0" applyFont="true" applyFill="true" applyBorder="true"/>
    <xf numFmtId="0" fontId="0" fillId="2" borderId="0" xfId="0" applyFill="true" applyAlignment="true">
      <alignment horizontal="center" vertical="center"/>
    </xf>
    <xf numFmtId="0" fontId="35" fillId="2" borderId="0" xfId="0" applyFont="true" applyFill="true"/>
    <xf numFmtId="0" fontId="36" fillId="2" borderId="0" xfId="0" applyFont="true" applyFill="true"/>
    <xf numFmtId="0" fontId="31" fillId="2" borderId="0" xfId="0" applyFont="true" applyFill="true"/>
    <xf numFmtId="0" fontId="32" fillId="2" borderId="0" xfId="0" applyFont="true" applyFill="true" applyAlignment="true">
      <alignment horizontal="center" vertical="center"/>
    </xf>
    <xf numFmtId="0" fontId="32" fillId="2" borderId="0" xfId="0" applyFont="true" applyFill="true" applyAlignment="true">
      <alignment horizontal="center"/>
    </xf>
    <xf numFmtId="0" fontId="37" fillId="2" borderId="0" xfId="0" applyFont="true" applyFill="true"/>
    <xf numFmtId="0" fontId="20" fillId="2" borderId="0" xfId="0" applyFont="true" applyFill="true"/>
    <xf numFmtId="0" fontId="8" fillId="2" borderId="0" xfId="0" applyFont="true" applyFill="true" applyBorder="true" applyAlignment="true">
      <alignment horizontal="center" wrapText="true"/>
    </xf>
    <xf numFmtId="0" fontId="8" fillId="2" borderId="0" xfId="0" applyFont="true" applyFill="true" applyBorder="true" applyAlignment="true">
      <alignment horizontal="center"/>
    </xf>
    <xf numFmtId="0" fontId="32" fillId="2" borderId="11" xfId="0" applyFont="true" applyFill="true" applyBorder="true" applyAlignment="true">
      <alignment horizontal="center"/>
    </xf>
    <xf numFmtId="0" fontId="32" fillId="2" borderId="11" xfId="0" applyFont="true" applyFill="true" applyBorder="true" applyAlignment="true">
      <alignment horizontal="center" wrapText="true"/>
    </xf>
    <xf numFmtId="0" fontId="38" fillId="2" borderId="0" xfId="0" applyFont="true" applyFill="true"/>
    <xf numFmtId="0" fontId="38" fillId="2" borderId="0" xfId="0" applyFont="true" applyFill="true" applyAlignment="true">
      <alignment horizontal="center"/>
    </xf>
    <xf numFmtId="0" fontId="39" fillId="2" borderId="0" xfId="0" applyFont="true" applyFill="true" applyAlignment="true">
      <alignment horizontal="center"/>
    </xf>
    <xf numFmtId="0" fontId="0" fillId="2" borderId="0" xfId="0" applyFill="true"/>
    <xf numFmtId="0" fontId="0" fillId="2" borderId="9" xfId="0" applyFill="true" applyBorder="true"/>
    <xf numFmtId="0" fontId="0" fillId="2" borderId="6" xfId="0" applyFill="true" applyBorder="true"/>
    <xf numFmtId="0" fontId="0" fillId="2" borderId="10" xfId="0" applyFill="true" applyBorder="true"/>
    <xf numFmtId="0" fontId="40" fillId="2" borderId="3" xfId="0" applyFont="true" applyFill="true" applyBorder="true"/>
    <xf numFmtId="0" fontId="0" fillId="2" borderId="0" xfId="0" applyFill="true" applyAlignment="true">
      <alignment horizontal="center"/>
    </xf>
    <xf numFmtId="0" fontId="42" fillId="2" borderId="2" xfId="0" applyFont="true" applyFill="true" applyBorder="true"/>
    <xf numFmtId="0" fontId="42" fillId="2" borderId="3" xfId="0" applyFont="true" applyFill="true" applyBorder="true"/>
    <xf numFmtId="0" fontId="11" fillId="2" borderId="0" xfId="0" applyFont="true" applyFill="true"/>
    <xf numFmtId="0" fontId="39" fillId="2" borderId="11" xfId="0" applyFont="true" applyFill="true" applyBorder="true" applyAlignment="true">
      <alignment horizontal="center"/>
    </xf>
    <xf numFmtId="164" fontId="39" fillId="2" borderId="0" xfId="1" applyNumberFormat="true" applyFont="true" applyFill="true" applyAlignment="true">
      <alignment horizontal="center" vertical="center"/>
    </xf>
    <xf numFmtId="0" fontId="43" fillId="2" borderId="7" xfId="0" applyFont="true" applyFill="true" applyBorder="true"/>
    <xf numFmtId="0" fontId="31" fillId="2" borderId="0" xfId="0" applyFont="true" applyFill="true" applyAlignment="true">
      <alignment horizontal="center"/>
    </xf>
    <xf numFmtId="0" fontId="0" fillId="2" borderId="0" xfId="0" applyFill="true" applyBorder="true"/>
    <xf numFmtId="0" fontId="32" fillId="2" borderId="0" xfId="0" applyFont="true" applyFill="true" applyBorder="true" applyAlignment="true">
      <alignment vertical="top"/>
    </xf>
    <xf numFmtId="0" fontId="0" fillId="2" borderId="0" xfId="0" applyFill="true" applyBorder="true" applyAlignment="true">
      <alignment vertical="top" wrapText="true"/>
    </xf>
    <xf numFmtId="0" fontId="0" fillId="2" borderId="0" xfId="0" applyFill="true" applyAlignment="true">
      <alignment vertical="top" wrapText="true"/>
    </xf>
    <xf numFmtId="165" fontId="0" fillId="2" borderId="0" xfId="0" applyNumberFormat="true" applyFill="true" applyAlignment="true">
      <alignment horizontal="center"/>
    </xf>
    <xf numFmtId="0" fontId="0" fillId="2" borderId="0" xfId="0" applyFill="true" applyBorder="true" applyAlignment="true">
      <alignment wrapText="true"/>
    </xf>
    <xf numFmtId="0" fontId="0" fillId="2" borderId="0" xfId="0" applyFill="true" applyAlignment="true">
      <alignment wrapText="true"/>
    </xf>
    <xf numFmtId="0" fontId="0" fillId="0" borderId="0" xfId="0" applyAlignment="true">
      <alignment wrapText="true"/>
    </xf>
    <xf numFmtId="0" fontId="0" fillId="2" borderId="0" xfId="0" applyFill="true" applyAlignment="true">
      <alignment wrapText="true"/>
    </xf>
    <xf numFmtId="0" fontId="0" fillId="2" borderId="0" xfId="0" applyFill="true" applyBorder="true" applyAlignment="true">
      <alignment vertical="center" wrapText="true"/>
    </xf>
    <xf numFmtId="0" fontId="49" fillId="0" borderId="0" xfId="0" applyFont="true" applyAlignment="true">
      <alignment horizontal="left" wrapText="true"/>
    </xf>
    <xf numFmtId="0" fontId="0" fillId="2" borderId="0" xfId="0" applyFill="true" applyBorder="true" applyAlignment="true">
      <alignment vertical="center"/>
    </xf>
    <xf numFmtId="0" fontId="32" fillId="2" borderId="0" xfId="0" applyFont="true" applyFill="true" applyBorder="true" applyAlignment="true">
      <alignment horizontal="left" vertical="center" indent="1"/>
    </xf>
    <xf numFmtId="0" fontId="32" fillId="2" borderId="0" xfId="0" applyFont="true" applyFill="true" applyBorder="true" applyAlignment="true">
      <alignment horizontal="left" indent="1"/>
    </xf>
    <xf numFmtId="0" fontId="46" fillId="2" borderId="0" xfId="0" applyFont="true" applyFill="true" applyBorder="true" applyAlignment="true">
      <alignment vertical="top"/>
    </xf>
    <xf numFmtId="0" fontId="32" fillId="2" borderId="0" xfId="0" applyFont="true" applyFill="true" applyBorder="true" applyAlignment="true">
      <alignment horizontal="left" vertical="center"/>
    </xf>
    <xf numFmtId="0" fontId="0" fillId="2" borderId="0" xfId="0" applyFill="true" applyAlignment="true">
      <alignment vertical="center"/>
    </xf>
    <xf numFmtId="0" fontId="0" fillId="2" borderId="0" xfId="0" applyFill="true" applyAlignment="true">
      <alignment vertical="center"/>
    </xf>
    <xf numFmtId="0" fontId="32" fillId="2" borderId="0" xfId="0" applyFont="true" applyFill="true" applyBorder="true" applyAlignment="true">
      <alignment vertical="center"/>
    </xf>
    <xf numFmtId="0" fontId="32" fillId="2" borderId="0" xfId="0" applyFont="true" applyFill="true" applyBorder="true" applyAlignment="true">
      <alignment horizontal="center"/>
    </xf>
    <xf numFmtId="0" fontId="48" fillId="2" borderId="0" xfId="0" applyFont="true" applyFill="true" applyAlignment="true">
      <alignment horizontal="center"/>
    </xf>
    <xf numFmtId="0" fontId="18" fillId="3" borderId="7" xfId="0" applyFont="true" applyFill="true" applyBorder="true"/>
    <xf numFmtId="0" fontId="19" fillId="3" borderId="0" xfId="0" applyFont="true" applyFill="true" applyBorder="true"/>
    <xf numFmtId="0" fontId="18" fillId="3" borderId="0" xfId="0" applyFont="true" applyFill="true"/>
    <xf numFmtId="0" fontId="2" fillId="3" borderId="0" xfId="0" applyFont="true" applyFill="true"/>
    <xf numFmtId="0" fontId="41" fillId="3" borderId="1" xfId="0" applyFont="true" applyFill="true" applyBorder="true"/>
    <xf numFmtId="0" fontId="40" fillId="3" borderId="2" xfId="0" applyFont="true" applyFill="true" applyBorder="true"/>
    <xf numFmtId="0" fontId="41" fillId="3" borderId="2" xfId="0" applyFont="true" applyFill="true" applyBorder="true"/>
    <xf numFmtId="0" fontId="47" fillId="2" borderId="0" xfId="0" applyFont="true" applyFill="true"/>
    <xf numFmtId="165" fontId="0" fillId="2" borderId="0" xfId="0" applyNumberFormat="true" applyFill="true" applyAlignment="true">
      <alignment horizontal="center" vertical="center"/>
    </xf>
    <xf numFmtId="0" fontId="0" fillId="2" borderId="0" xfId="0" applyFill="true" applyAlignment="true">
      <alignment vertical="center" wrapText="true"/>
    </xf>
    <xf numFmtId="0" fontId="0" fillId="2" borderId="0" xfId="0" applyFill="true" applyAlignment="true">
      <alignment vertical="center" wrapText="true"/>
    </xf>
    <xf numFmtId="1" fontId="0" fillId="0" borderId="0" xfId="0" applyNumberFormat="true"/>
    <xf numFmtId="165" fontId="32" fillId="2" borderId="0" xfId="0" applyNumberFormat="true" applyFont="true" applyFill="true" applyAlignment="true">
      <alignment horizontal="center"/>
    </xf>
    <xf numFmtId="165" fontId="32" fillId="2" borderId="0" xfId="0" applyNumberFormat="true" applyFont="true" applyFill="true" applyAlignment="true">
      <alignment horizontal="center" vertical="center"/>
    </xf>
    <xf numFmtId="1" fontId="0" fillId="2" borderId="0" xfId="0" applyNumberFormat="true" applyFill="true" applyAlignment="true">
      <alignment horizontal="center"/>
    </xf>
    <xf numFmtId="1" fontId="32" fillId="2" borderId="0" xfId="0" applyNumberFormat="true" applyFont="true" applyFill="true" applyAlignment="true">
      <alignment horizontal="center"/>
    </xf>
    <xf numFmtId="2" fontId="19" fillId="2" borderId="0" xfId="0" applyNumberFormat="true" applyFont="true" applyFill="true" applyAlignment="true">
      <alignment horizontal="center"/>
    </xf>
    <xf numFmtId="2" fontId="19" fillId="2" borderId="6" xfId="0" applyNumberFormat="true" applyFont="true" applyFill="true" applyBorder="true" applyAlignment="true">
      <alignment horizontal="center"/>
    </xf>
    <xf numFmtId="0" fontId="6" fillId="6" borderId="0" xfId="0" applyFont="true" applyFill="true" applyProtection="true">
      <protection locked="false"/>
    </xf>
    <xf numFmtId="0" fontId="7" fillId="2" borderId="0" xfId="0" applyFont="true" applyFill="true" applyProtection="true">
      <protection locked="false"/>
    </xf>
    <xf numFmtId="0" fontId="6" fillId="3" borderId="0" xfId="0" applyFont="true" applyFill="true" applyBorder="true" applyAlignment="true" applyProtection="true">
      <alignment wrapText="true"/>
      <protection locked="false"/>
    </xf>
    <xf numFmtId="0" fontId="7" fillId="2" borderId="0" xfId="0" applyFont="true" applyFill="true" applyBorder="true" applyAlignment="true" applyProtection="true">
      <protection locked="false"/>
    </xf>
    <xf numFmtId="0" fontId="1" fillId="4" borderId="0" xfId="0" applyFont="true" applyFill="true" applyBorder="true" applyAlignment="true" applyProtection="true">
      <alignment wrapText="true"/>
      <protection locked="false"/>
    </xf>
    <xf numFmtId="0" fontId="52" fillId="7" borderId="0" xfId="0" applyFont="true" applyFill="true" applyBorder="true" applyAlignment="true" applyProtection="true">
      <alignment horizontal="center" wrapText="true"/>
      <protection locked="false"/>
    </xf>
    <xf numFmtId="0" fontId="71" fillId="8" borderId="0" xfId="0" applyFont="true" applyFill="true" applyProtection="true">
      <protection locked="false"/>
    </xf>
    <xf numFmtId="0" fontId="7" fillId="8" borderId="0" xfId="0" applyFont="true" applyFill="true" applyProtection="true">
      <protection locked="false"/>
    </xf>
    <xf numFmtId="0" fontId="7" fillId="2" borderId="12" xfId="0" applyFont="true" applyFill="true" applyBorder="true" applyProtection="true">
      <protection locked="false"/>
    </xf>
    <xf numFmtId="0" fontId="7" fillId="2" borderId="0" xfId="0" applyFont="true" applyFill="true" applyBorder="true" applyProtection="true">
      <protection locked="false"/>
    </xf>
    <xf numFmtId="0" fontId="12" fillId="2" borderId="13" xfId="0" applyFont="true" applyFill="true" applyBorder="true" applyProtection="true">
      <protection locked="false"/>
    </xf>
    <xf numFmtId="0" fontId="7" fillId="2" borderId="14" xfId="0" applyFont="true" applyFill="true" applyBorder="true" applyProtection="true">
      <protection locked="false"/>
    </xf>
    <xf numFmtId="0" fontId="7" fillId="2" borderId="15" xfId="0" applyFont="true" applyFill="true" applyBorder="true" applyProtection="true">
      <protection locked="false"/>
    </xf>
    <xf numFmtId="0" fontId="12" fillId="2" borderId="1" xfId="0" applyFont="true" applyFill="true" applyBorder="true" applyProtection="true">
      <protection locked="false"/>
    </xf>
    <xf numFmtId="0" fontId="7" fillId="2" borderId="3" xfId="0" applyFont="true" applyFill="true" applyBorder="true" applyProtection="true">
      <protection locked="false"/>
    </xf>
    <xf numFmtId="0" fontId="12" fillId="2" borderId="14" xfId="0" applyFont="true" applyFill="true" applyBorder="true" applyProtection="true">
      <protection locked="false"/>
    </xf>
    <xf numFmtId="164" fontId="12" fillId="2" borderId="14" xfId="0" applyNumberFormat="true" applyFont="true" applyFill="true" applyBorder="true" applyProtection="true">
      <protection locked="false"/>
    </xf>
    <xf numFmtId="164" fontId="12" fillId="2" borderId="15" xfId="0" applyNumberFormat="true" applyFont="true" applyFill="true" applyBorder="true" applyProtection="true">
      <protection locked="false"/>
    </xf>
    <xf numFmtId="0" fontId="12" fillId="2" borderId="7" xfId="0" applyFont="true" applyFill="true" applyBorder="true" applyProtection="true">
      <protection locked="false"/>
    </xf>
    <xf numFmtId="0" fontId="7" fillId="2" borderId="7" xfId="0" applyFont="true" applyFill="true" applyBorder="true" applyProtection="true">
      <protection locked="false"/>
    </xf>
    <xf numFmtId="0" fontId="7" fillId="2" borderId="8" xfId="0" applyFont="true" applyFill="true" applyBorder="true" applyProtection="true">
      <protection locked="false"/>
    </xf>
    <xf numFmtId="0" fontId="12" fillId="2" borderId="9" xfId="0" applyFont="true" applyFill="true" applyBorder="true" applyProtection="true">
      <protection locked="false"/>
    </xf>
    <xf numFmtId="0" fontId="7" fillId="2" borderId="6" xfId="0" applyFont="true" applyFill="true" applyBorder="true" applyProtection="true">
      <protection locked="false"/>
    </xf>
    <xf numFmtId="0" fontId="9" fillId="2" borderId="0" xfId="0" applyFont="true" applyFill="true" applyProtection="true">
      <protection locked="false"/>
    </xf>
    <xf numFmtId="0" fontId="7" fillId="2" borderId="8" xfId="0" applyFont="true" applyFill="true" applyBorder="true" applyAlignment="true" applyProtection="true">
      <alignment horizontal="center"/>
      <protection locked="false"/>
    </xf>
    <xf numFmtId="0" fontId="7" fillId="6" borderId="8" xfId="0" applyFont="true" applyFill="true" applyBorder="true" applyAlignment="true" applyProtection="true">
      <alignment horizontal="center"/>
      <protection locked="false"/>
    </xf>
    <xf numFmtId="0" fontId="12" fillId="2" borderId="7" xfId="0" applyFont="true" applyFill="true" applyBorder="true" applyAlignment="true" applyProtection="true">
      <protection locked="false"/>
    </xf>
    <xf numFmtId="0" fontId="7" fillId="2" borderId="2" xfId="0" applyFont="true" applyFill="true" applyBorder="true" applyProtection="true">
      <protection locked="false"/>
    </xf>
    <xf numFmtId="0" fontId="6" fillId="2" borderId="0" xfId="0" applyFont="true" applyFill="true" applyProtection="true">
      <protection locked="false"/>
    </xf>
    <xf numFmtId="0" fontId="12" fillId="2" borderId="9" xfId="0" applyFont="true" applyFill="true" applyBorder="true" applyAlignment="true" applyProtection="true">
      <protection locked="false"/>
    </xf>
    <xf numFmtId="0" fontId="7" fillId="6" borderId="10" xfId="0" applyFont="true" applyFill="true" applyBorder="true" applyAlignment="true" applyProtection="true">
      <alignment horizontal="center"/>
      <protection locked="false"/>
    </xf>
    <xf numFmtId="0" fontId="12" fillId="2" borderId="0" xfId="0" applyFont="true" applyFill="true" applyBorder="true" applyProtection="true">
      <protection locked="false"/>
    </xf>
    <xf numFmtId="0" fontId="12" fillId="2" borderId="15" xfId="0" applyFont="true" applyFill="true" applyBorder="true" applyProtection="true">
      <protection locked="false"/>
    </xf>
    <xf numFmtId="0" fontId="9" fillId="2" borderId="7" xfId="0" applyFont="true" applyFill="true" applyBorder="true" applyProtection="true">
      <protection locked="false"/>
    </xf>
    <xf numFmtId="164" fontId="51" fillId="7" borderId="8" xfId="1" applyNumberFormat="true" applyFont="true" applyFill="true" applyBorder="true" applyAlignment="true" applyProtection="true">
      <alignment horizontal="center"/>
      <protection locked="false"/>
    </xf>
    <xf numFmtId="0" fontId="13" fillId="2" borderId="7" xfId="0" applyFont="true" applyFill="true" applyBorder="true" applyProtection="true">
      <protection locked="false"/>
    </xf>
    <xf numFmtId="0" fontId="7" fillId="2" borderId="0" xfId="0" applyFont="true" applyFill="true" applyBorder="true" applyAlignment="true" applyProtection="true">
      <alignment vertical="center" wrapText="true"/>
      <protection locked="false"/>
    </xf>
    <xf numFmtId="164" fontId="7" fillId="6" borderId="8" xfId="1" applyNumberFormat="true" applyFont="true" applyFill="true" applyBorder="true" applyProtection="true">
      <protection locked="false"/>
    </xf>
    <xf numFmtId="0" fontId="6" fillId="2" borderId="7" xfId="0" applyFont="true" applyFill="true" applyBorder="true" applyAlignment="true" applyProtection="true">
      <alignment horizontal="center"/>
      <protection locked="false"/>
    </xf>
    <xf numFmtId="164" fontId="6" fillId="6" borderId="0" xfId="1" applyNumberFormat="true" applyFont="true" applyFill="true" applyBorder="true" applyAlignment="true" applyProtection="true">
      <alignment horizontal="center" vertical="center"/>
      <protection locked="false"/>
    </xf>
    <xf numFmtId="164" fontId="6" fillId="6" borderId="8" xfId="1" applyNumberFormat="true" applyFont="true" applyFill="true" applyBorder="true" applyAlignment="true" applyProtection="true">
      <alignment vertical="center"/>
      <protection locked="false"/>
    </xf>
    <xf numFmtId="0" fontId="7" fillId="2" borderId="9" xfId="0" applyFont="true" applyFill="true" applyBorder="true" applyProtection="true">
      <protection locked="false"/>
    </xf>
    <xf numFmtId="164" fontId="6" fillId="6" borderId="0" xfId="0" applyNumberFormat="true" applyFont="true" applyFill="true" applyBorder="true" applyAlignment="true" applyProtection="true">
      <alignment horizontal="center" vertical="center"/>
      <protection locked="false"/>
    </xf>
    <xf numFmtId="164" fontId="6" fillId="6" borderId="8" xfId="0" applyNumberFormat="true" applyFont="true" applyFill="true" applyBorder="true" applyAlignment="true" applyProtection="true">
      <alignment vertical="center"/>
      <protection locked="false"/>
    </xf>
    <xf numFmtId="0" fontId="6" fillId="2" borderId="9" xfId="0" applyFont="true" applyFill="true" applyBorder="true" applyAlignment="true" applyProtection="true">
      <alignment horizontal="center"/>
      <protection locked="false"/>
    </xf>
    <xf numFmtId="164" fontId="6" fillId="6" borderId="6" xfId="0" applyNumberFormat="true" applyFont="true" applyFill="true" applyBorder="true" applyAlignment="true" applyProtection="true">
      <alignment horizontal="center" vertical="center"/>
      <protection locked="false"/>
    </xf>
    <xf numFmtId="164" fontId="6" fillId="6" borderId="10" xfId="0" applyNumberFormat="true" applyFont="true" applyFill="true" applyBorder="true" applyAlignment="true" applyProtection="true">
      <alignment vertical="center"/>
      <protection locked="false"/>
    </xf>
    <xf numFmtId="0" fontId="43" fillId="2" borderId="1" xfId="0" applyFont="true" applyFill="true" applyBorder="true" applyProtection="true">
      <protection locked="false"/>
    </xf>
    <xf numFmtId="0" fontId="40" fillId="2" borderId="2" xfId="0" applyFont="true" applyFill="true" applyBorder="true" applyProtection="true">
      <protection locked="false"/>
    </xf>
    <xf numFmtId="0" fontId="40" fillId="2" borderId="3" xfId="0" applyFont="true" applyFill="true" applyBorder="true" applyProtection="true">
      <protection locked="false"/>
    </xf>
    <xf numFmtId="0" fontId="7" fillId="2" borderId="7" xfId="0" applyFont="true" applyFill="true" applyBorder="true" applyAlignment="true" applyProtection="true">
      <alignment horizontal="center"/>
      <protection locked="false"/>
    </xf>
    <xf numFmtId="164" fontId="9" fillId="6" borderId="0" xfId="1" applyNumberFormat="true" applyFont="true" applyFill="true" applyBorder="true" applyProtection="true">
      <protection locked="false"/>
    </xf>
    <xf numFmtId="164" fontId="9" fillId="6" borderId="8" xfId="1" applyNumberFormat="true" applyFont="true" applyFill="true" applyBorder="true" applyProtection="true">
      <protection locked="false"/>
    </xf>
    <xf numFmtId="0" fontId="7" fillId="2" borderId="9" xfId="0" applyFont="true" applyFill="true" applyBorder="true" applyAlignment="true" applyProtection="true">
      <alignment horizontal="center"/>
      <protection locked="false"/>
    </xf>
    <xf numFmtId="164" fontId="9" fillId="6" borderId="6" xfId="1" applyNumberFormat="true" applyFont="true" applyFill="true" applyBorder="true" applyProtection="true">
      <protection locked="false"/>
    </xf>
    <xf numFmtId="164" fontId="9" fillId="6" borderId="10" xfId="1" applyNumberFormat="true" applyFont="true" applyFill="true" applyBorder="true" applyProtection="true">
      <protection locked="false"/>
    </xf>
    <xf numFmtId="0" fontId="7" fillId="6" borderId="15" xfId="0" applyFont="true" applyFill="true" applyBorder="true" applyAlignment="true" applyProtection="true">
      <alignment horizontal="center"/>
      <protection locked="false"/>
    </xf>
    <xf numFmtId="43" fontId="7" fillId="2" borderId="0" xfId="0" applyNumberFormat="true" applyFont="true" applyFill="true" applyProtection="true">
      <protection locked="false"/>
    </xf>
    <xf numFmtId="0" fontId="7" fillId="2" borderId="7" xfId="0" applyFont="true" applyFill="true" applyBorder="true" applyAlignment="true" applyProtection="true">
      <protection locked="false"/>
    </xf>
    <xf numFmtId="0" fontId="7" fillId="2" borderId="0" xfId="0" applyFont="true" applyFill="true" applyBorder="true" applyAlignment="true" applyProtection="true">
      <alignment wrapText="true"/>
      <protection locked="false"/>
    </xf>
    <xf numFmtId="0" fontId="28" fillId="2" borderId="0" xfId="0" applyFont="true" applyFill="true" applyProtection="true">
      <protection locked="false"/>
    </xf>
    <xf numFmtId="0" fontId="9" fillId="2" borderId="7" xfId="0" applyFont="true" applyFill="true" applyBorder="true" applyAlignment="true" applyProtection="true">
      <alignment vertical="center"/>
      <protection locked="false"/>
    </xf>
    <xf numFmtId="0" fontId="9" fillId="2" borderId="6" xfId="0" applyFont="true" applyFill="true" applyBorder="true" applyAlignment="true" applyProtection="true">
      <alignment vertical="center" wrapText="true"/>
      <protection locked="false"/>
    </xf>
    <xf numFmtId="0" fontId="7" fillId="6" borderId="0" xfId="0" applyFont="true" applyFill="true" applyBorder="true" applyAlignment="true" applyProtection="true">
      <alignment horizontal="center"/>
      <protection locked="false"/>
    </xf>
    <xf numFmtId="0" fontId="7" fillId="6" borderId="6" xfId="0" applyFont="true" applyFill="true" applyBorder="true" applyAlignment="true" applyProtection="true">
      <alignment horizontal="center"/>
      <protection locked="false"/>
    </xf>
    <xf numFmtId="0" fontId="7" fillId="2" borderId="8" xfId="0" applyFont="true" applyFill="true" applyBorder="true" applyProtection="true"/>
    <xf numFmtId="0" fontId="7" fillId="2" borderId="10" xfId="0" applyFont="true" applyFill="true" applyBorder="true" applyProtection="true"/>
    <xf numFmtId="165" fontId="0" fillId="2" borderId="0" xfId="0" applyNumberFormat="true" applyFill="true"/>
    <xf numFmtId="0" fontId="19" fillId="2" borderId="0" xfId="0" applyFont="true" applyFill="true" applyAlignment="true">
      <alignment horizontal="left"/>
    </xf>
    <xf numFmtId="0" fontId="72" fillId="2" borderId="0" xfId="0" applyFont="true" applyFill="true"/>
    <xf numFmtId="0" fontId="29" fillId="2" borderId="11" xfId="0" applyFont="true" applyFill="true" applyBorder="true" applyAlignment="true">
      <alignment horizontal="center" vertical="center" wrapText="true"/>
    </xf>
    <xf numFmtId="0" fontId="70" fillId="2" borderId="11" xfId="0" applyFont="true" applyFill="true" applyBorder="true" applyAlignment="true">
      <alignment horizontal="center" vertical="center"/>
    </xf>
    <xf numFmtId="0" fontId="32" fillId="2" borderId="11" xfId="0" applyFont="true" applyFill="true" applyBorder="true" applyAlignment="true">
      <alignment horizontal="center" vertical="center" wrapText="true"/>
    </xf>
    <xf numFmtId="0" fontId="32" fillId="2" borderId="11" xfId="0" applyFont="true" applyFill="true" applyBorder="true" applyAlignment="true">
      <alignment horizontal="center" vertical="center"/>
    </xf>
    <xf numFmtId="0" fontId="73" fillId="2" borderId="0" xfId="0" applyFont="true" applyFill="true"/>
    <xf numFmtId="0" fontId="11" fillId="2" borderId="0" xfId="0" applyFont="true" applyFill="true" applyAlignment="true">
      <alignment horizontal="left"/>
    </xf>
    <xf numFmtId="0" fontId="74" fillId="2" borderId="0" xfId="0" applyFont="true" applyFill="true"/>
    <xf numFmtId="0" fontId="43" fillId="9" borderId="0" xfId="0" applyFont="true" applyFill="true" applyProtection="true">
      <protection locked="false"/>
    </xf>
    <xf numFmtId="0" fontId="7" fillId="2" borderId="10" xfId="0" applyFont="true" applyFill="true" applyBorder="true" applyProtection="true">
      <protection locked="false"/>
    </xf>
    <xf numFmtId="0" fontId="75" fillId="8" borderId="0" xfId="0" applyFont="true" applyFill="true" applyBorder="true" applyAlignment="true" applyProtection="true">
      <alignment horizontal="center"/>
      <protection locked="false"/>
    </xf>
    <xf numFmtId="0" fontId="56" fillId="8" borderId="0" xfId="0" applyFont="true" applyFill="true" applyBorder="true" applyAlignment="true" applyProtection="true">
      <alignment horizontal="right"/>
      <protection locked="false"/>
    </xf>
    <xf numFmtId="0" fontId="75" fillId="8" borderId="0" xfId="0" applyFont="true" applyFill="true" applyBorder="true" applyAlignment="true" applyProtection="true">
      <alignment horizontal="right"/>
      <protection locked="false"/>
    </xf>
    <xf numFmtId="0" fontId="17" fillId="9" borderId="0" xfId="0" applyFont="true" applyFill="true" applyProtection="true">
      <protection locked="false"/>
    </xf>
    <xf numFmtId="0" fontId="7" fillId="8" borderId="0" xfId="0" applyFont="true" applyFill="true" applyBorder="true" applyProtection="true">
      <protection locked="false"/>
    </xf>
    <xf numFmtId="0" fontId="43" fillId="2" borderId="0" xfId="0" applyFont="true" applyFill="true" applyBorder="true" applyAlignment="true" applyProtection="true">
      <alignment horizontal="center"/>
      <protection locked="false"/>
    </xf>
    <xf numFmtId="0" fontId="56" fillId="8" borderId="0" xfId="0" applyFont="true" applyFill="true" applyBorder="true" applyAlignment="true">
      <alignment horizontal="right"/>
    </xf>
    <xf numFmtId="0" fontId="75" fillId="8" borderId="0" xfId="0" applyFont="true" applyFill="true" applyBorder="true" applyAlignment="true">
      <alignment horizontal="center"/>
    </xf>
    <xf numFmtId="0" fontId="75" fillId="6" borderId="0" xfId="0" applyFont="true" applyFill="true" applyBorder="true" applyAlignment="true">
      <alignment horizontal="center"/>
    </xf>
    <xf numFmtId="0" fontId="7" fillId="9" borderId="0" xfId="0" applyFont="true" applyFill="true" applyProtection="true">
      <protection locked="false"/>
    </xf>
    <xf numFmtId="0" fontId="7" fillId="8" borderId="0" xfId="0" applyFont="true" applyFill="true" applyBorder="true" applyAlignment="true" applyProtection="true">
      <alignment horizontal="center"/>
      <protection locked="false"/>
    </xf>
    <xf numFmtId="0" fontId="9" fillId="8" borderId="0" xfId="0" applyFont="true" applyFill="true" applyBorder="true" applyAlignment="true" applyProtection="true">
      <alignment horizontal="right"/>
      <protection locked="false"/>
    </xf>
    <xf numFmtId="0" fontId="75" fillId="8" borderId="0" xfId="0" applyFont="true" applyFill="true" applyAlignment="true">
      <alignment horizontal="center"/>
    </xf>
    <xf numFmtId="0" fontId="75" fillId="6" borderId="0" xfId="0" applyFont="true" applyFill="true" applyAlignment="true">
      <alignment horizontal="center"/>
    </xf>
    <xf numFmtId="0" fontId="56" fillId="8" borderId="0" xfId="0" applyFont="true" applyFill="true" applyBorder="true" applyAlignment="true">
      <alignment horizontal="center"/>
    </xf>
    <xf numFmtId="0" fontId="75" fillId="8" borderId="0" xfId="0" applyFont="true" applyFill="true" applyAlignment="true">
      <alignment horizontal="right"/>
    </xf>
    <xf numFmtId="0" fontId="75" fillId="8" borderId="6" xfId="0" applyFont="true" applyFill="true" applyBorder="true" applyAlignment="true">
      <alignment horizontal="center"/>
    </xf>
    <xf numFmtId="0" fontId="75" fillId="8" borderId="6" xfId="0" applyFont="true" applyFill="true" applyBorder="true" applyAlignment="true">
      <alignment horizontal="right"/>
    </xf>
    <xf numFmtId="0" fontId="75" fillId="6" borderId="6" xfId="0" applyFont="true" applyFill="true" applyBorder="true" applyAlignment="true">
      <alignment horizontal="center"/>
    </xf>
    <xf numFmtId="0" fontId="40" fillId="2" borderId="0" xfId="0" applyFont="true" applyFill="true" applyBorder="true" applyAlignment="true" applyProtection="true">
      <alignment horizontal="right" vertical="center"/>
      <protection locked="false"/>
    </xf>
    <xf numFmtId="166" fontId="7" fillId="2" borderId="0" xfId="0" applyNumberFormat="true" applyFont="true" applyFill="true" applyBorder="true" applyAlignment="true" applyProtection="true">
      <alignment horizontal="center"/>
      <protection locked="false"/>
    </xf>
    <xf numFmtId="0" fontId="7" fillId="2" borderId="7" xfId="0" applyFont="true" applyFill="true" applyBorder="true" applyAlignment="true" applyProtection="true">
      <alignment horizontal="center" vertical="center" wrapText="true"/>
      <protection locked="false"/>
    </xf>
    <xf numFmtId="0" fontId="12" fillId="10" borderId="0" xfId="0" applyFont="true" applyFill="true" applyProtection="true">
      <protection locked="false"/>
    </xf>
    <xf numFmtId="0" fontId="7" fillId="10" borderId="0" xfId="0" applyFont="true" applyFill="true" applyProtection="true">
      <protection locked="false"/>
    </xf>
    <xf numFmtId="0" fontId="43" fillId="2" borderId="7" xfId="0" applyFont="true" applyFill="true" applyBorder="true" applyAlignment="true" applyProtection="true">
      <alignment horizontal="center" vertical="center"/>
      <protection locked="false"/>
    </xf>
    <xf numFmtId="0" fontId="7" fillId="2" borderId="9" xfId="0" applyFont="true" applyFill="true" applyBorder="true" applyAlignment="true" applyProtection="true">
      <alignment vertical="center" wrapText="true"/>
      <protection locked="false"/>
    </xf>
    <xf numFmtId="166" fontId="7" fillId="2" borderId="10" xfId="0" applyNumberFormat="true" applyFont="true" applyFill="true" applyBorder="true" applyAlignment="true" applyProtection="true">
      <alignment horizontal="center"/>
      <protection locked="false"/>
    </xf>
    <xf numFmtId="0" fontId="43" fillId="8" borderId="0" xfId="0" applyFont="true" applyFill="true" applyBorder="true" applyAlignment="true" applyProtection="true">
      <alignment horizontal="right"/>
      <protection locked="false"/>
    </xf>
    <xf numFmtId="0" fontId="43" fillId="8" borderId="0" xfId="0" applyFont="true" applyFill="true" applyBorder="true" applyAlignment="true" applyProtection="true">
      <alignment horizontal="center"/>
      <protection locked="false"/>
    </xf>
    <xf numFmtId="0" fontId="43" fillId="2" borderId="0" xfId="0" applyFont="true" applyFill="true" applyBorder="true" applyAlignment="true" applyProtection="true">
      <alignment horizontal="center" vertical="center" wrapText="true"/>
      <protection locked="false"/>
    </xf>
    <xf numFmtId="0" fontId="43" fillId="6" borderId="0" xfId="0" applyFont="true" applyFill="true" applyBorder="true" applyAlignment="true" applyProtection="true">
      <alignment horizontal="center" vertical="center" wrapText="true"/>
      <protection locked="false"/>
    </xf>
    <xf numFmtId="0" fontId="12" fillId="2" borderId="0" xfId="0" applyFont="true" applyFill="true" applyBorder="true" applyAlignment="true" applyProtection="true">
      <alignment horizontal="center" vertical="center" wrapText="true"/>
      <protection locked="false"/>
    </xf>
    <xf numFmtId="0" fontId="12" fillId="2" borderId="8" xfId="0" applyFont="true" applyFill="true" applyBorder="true" applyAlignment="true" applyProtection="true">
      <alignment horizontal="center" vertical="center" wrapText="true"/>
      <protection locked="false"/>
    </xf>
    <xf numFmtId="165" fontId="7" fillId="2" borderId="8" xfId="0" applyNumberFormat="true" applyFont="true" applyFill="true" applyBorder="true" applyAlignment="true" applyProtection="true">
      <alignment horizontal="center"/>
      <protection locked="false"/>
    </xf>
    <xf numFmtId="1" fontId="2" fillId="8" borderId="0" xfId="0" applyNumberFormat="true" applyFont="true" applyFill="true" applyBorder="true" applyAlignment="true">
      <alignment horizontal="right" vertical="center" wrapText="true"/>
    </xf>
    <xf numFmtId="0" fontId="2" fillId="8" borderId="0" xfId="0" applyFont="true" applyFill="true" applyBorder="true" applyAlignment="true">
      <alignment horizontal="center" vertical="center"/>
    </xf>
    <xf numFmtId="0" fontId="2" fillId="6" borderId="0" xfId="0" applyFont="true" applyFill="true" applyBorder="true" applyAlignment="true">
      <alignment horizontal="center" vertical="center"/>
    </xf>
    <xf numFmtId="165" fontId="7" fillId="2" borderId="8" xfId="0" applyNumberFormat="true" applyFont="true" applyFill="true" applyBorder="true" applyAlignment="true" applyProtection="true">
      <alignment horizontal="center" vertical="center"/>
      <protection locked="false"/>
    </xf>
    <xf numFmtId="0" fontId="76" fillId="2" borderId="0" xfId="0" applyFont="true" applyFill="true"/>
    <xf numFmtId="0" fontId="19" fillId="8" borderId="0" xfId="0" applyFont="true" applyFill="true" applyBorder="true"/>
    <xf numFmtId="0" fontId="75" fillId="8" borderId="0" xfId="0" applyFont="true" applyFill="true" applyBorder="true" applyAlignment="true" applyProtection="true">
      <alignment horizontal="center" vertical="center"/>
      <protection locked="false"/>
    </xf>
    <xf numFmtId="0" fontId="32" fillId="11" borderId="0" xfId="0" applyFont="true" applyFill="true" applyBorder="true"/>
    <xf numFmtId="0" fontId="0" fillId="11" borderId="0" xfId="0" applyFill="true" applyBorder="true"/>
    <xf numFmtId="0" fontId="0" fillId="11" borderId="0" xfId="0" applyFill="true"/>
    <xf numFmtId="0" fontId="58" fillId="2" borderId="0" xfId="0" applyFont="true" applyFill="true"/>
    <xf numFmtId="0" fontId="59" fillId="2" borderId="0" xfId="0" applyFont="true" applyFill="true"/>
    <xf numFmtId="0" fontId="77" fillId="2" borderId="0" xfId="0" applyFont="true" applyFill="true"/>
    <xf numFmtId="0" fontId="61" fillId="2" borderId="0" xfId="0" applyFont="true" applyFill="true" applyBorder="true" applyAlignment="true">
      <alignment horizontal="center"/>
    </xf>
    <xf numFmtId="0" fontId="61" fillId="2" borderId="0" xfId="0" applyFont="true" applyFill="true"/>
    <xf numFmtId="0" fontId="7" fillId="2" borderId="12" xfId="0" applyFont="true" applyFill="true" applyBorder="true" applyAlignment="true" applyProtection="true">
      <protection locked="false"/>
    </xf>
    <xf numFmtId="0" fontId="51" fillId="7" borderId="8" xfId="0" applyFont="true" applyFill="true" applyBorder="true" applyAlignment="true" applyProtection="true">
      <alignment horizontal="center"/>
      <protection locked="false"/>
    </xf>
    <xf numFmtId="1" fontId="2" fillId="8" borderId="0" xfId="0" applyNumberFormat="true" applyFont="true" applyFill="true" applyBorder="true" applyAlignment="true">
      <alignment horizontal="right" vertical="center"/>
    </xf>
    <xf numFmtId="0" fontId="7" fillId="2" borderId="0" xfId="0" applyFont="true" applyFill="true" applyBorder="true" applyAlignment="true" applyProtection="true">
      <alignment horizontal="right" vertical="center"/>
      <protection locked="false"/>
    </xf>
    <xf numFmtId="1" fontId="2" fillId="8" borderId="6" xfId="0" applyNumberFormat="true" applyFont="true" applyFill="true" applyBorder="true" applyAlignment="true">
      <alignment horizontal="center" vertical="center"/>
    </xf>
    <xf numFmtId="0" fontId="56" fillId="8" borderId="6" xfId="0" applyFont="true" applyFill="true" applyBorder="true" applyAlignment="true">
      <alignment horizontal="right" vertical="center"/>
    </xf>
    <xf numFmtId="0" fontId="2" fillId="6" borderId="6" xfId="0" applyFont="true" applyFill="true" applyBorder="true" applyAlignment="true">
      <alignment horizontal="center" vertical="center"/>
    </xf>
    <xf numFmtId="0" fontId="7" fillId="2" borderId="0" xfId="0" applyFont="true" applyFill="true" applyBorder="true" applyAlignment="true" applyProtection="true">
      <alignment horizontal="center" vertical="center" wrapText="true"/>
      <protection locked="false"/>
    </xf>
    <xf numFmtId="3" fontId="78" fillId="8" borderId="0" xfId="2" applyNumberFormat="true" applyFont="true" applyFill="true" applyBorder="true" applyAlignment="true">
      <alignment horizontal="center" vertical="center"/>
    </xf>
    <xf numFmtId="0" fontId="79" fillId="0" borderId="0" xfId="0" applyFont="true"/>
    <xf numFmtId="0" fontId="80" fillId="0" borderId="0" xfId="0" applyFont="true"/>
    <xf numFmtId="0" fontId="81" fillId="0" borderId="1" xfId="0" applyFont="true" applyBorder="true"/>
    <xf numFmtId="0" fontId="79" fillId="0" borderId="3" xfId="0" applyFont="true" applyBorder="true"/>
    <xf numFmtId="0" fontId="80" fillId="0" borderId="16" xfId="0" applyFont="true" applyBorder="true"/>
    <xf numFmtId="3" fontId="80" fillId="12" borderId="17" xfId="0" applyNumberFormat="true" applyFont="true" applyFill="true" applyBorder="true"/>
    <xf numFmtId="0" fontId="82" fillId="8" borderId="0" xfId="0" applyFont="true" applyFill="true"/>
    <xf numFmtId="0" fontId="79" fillId="8" borderId="0" xfId="0" applyFont="true" applyFill="true"/>
    <xf numFmtId="3" fontId="83" fillId="8" borderId="0" xfId="2" applyNumberFormat="true" applyFont="true" applyFill="true" applyBorder="true" applyAlignment="true">
      <alignment horizontal="center" vertical="center"/>
    </xf>
    <xf numFmtId="3" fontId="83" fillId="6" borderId="0" xfId="2" applyNumberFormat="true" applyFont="true" applyFill="true" applyBorder="true" applyAlignment="true">
      <alignment horizontal="center" vertical="center"/>
    </xf>
    <xf numFmtId="3" fontId="83" fillId="6" borderId="6" xfId="2" applyNumberFormat="true" applyFont="true" applyFill="true" applyBorder="true" applyAlignment="true">
      <alignment horizontal="center" vertical="center"/>
    </xf>
    <xf numFmtId="0" fontId="80" fillId="0" borderId="13" xfId="0" applyFont="true" applyBorder="true" applyAlignment="true">
      <alignment horizontal="center" wrapText="true"/>
    </xf>
    <xf numFmtId="0" fontId="80" fillId="0" borderId="15" xfId="0" applyFont="true" applyBorder="true" applyAlignment="true">
      <alignment horizontal="center" wrapText="true"/>
    </xf>
    <xf numFmtId="0" fontId="64" fillId="0" borderId="0" xfId="0" applyFont="true" applyFill="true" applyBorder="true" applyAlignment="true" applyProtection="true">
      <alignment horizontal="center"/>
      <protection locked="false"/>
    </xf>
    <xf numFmtId="167" fontId="64" fillId="0" borderId="0" xfId="1" applyNumberFormat="true" applyFont="true" applyFill="true" applyBorder="true" applyAlignment="true" applyProtection="true">
      <alignment horizontal="center"/>
      <protection locked="false"/>
    </xf>
    <xf numFmtId="0" fontId="80" fillId="0" borderId="16" xfId="0" applyFont="true" applyBorder="true" applyAlignment="true">
      <alignment wrapText="true"/>
    </xf>
    <xf numFmtId="0" fontId="79" fillId="0" borderId="1" xfId="0" applyFont="true" applyBorder="true" applyAlignment="true">
      <alignment horizontal="center" vertical="center"/>
    </xf>
    <xf numFmtId="168" fontId="83" fillId="8" borderId="0" xfId="0" applyNumberFormat="true" applyFont="true" applyFill="true" applyAlignment="true">
      <alignment vertical="center"/>
    </xf>
    <xf numFmtId="0" fontId="83" fillId="0" borderId="18" xfId="0" applyFont="true" applyBorder="true" applyAlignment="true">
      <alignment vertical="center"/>
    </xf>
    <xf numFmtId="0" fontId="79" fillId="0" borderId="7" xfId="0" applyFont="true" applyBorder="true" applyAlignment="true">
      <alignment horizontal="center" vertical="center"/>
    </xf>
    <xf numFmtId="168" fontId="83" fillId="6" borderId="0" xfId="0" applyNumberFormat="true" applyFont="true" applyFill="true" applyAlignment="true">
      <alignment vertical="center"/>
    </xf>
    <xf numFmtId="0" fontId="83" fillId="6" borderId="18" xfId="0" applyFont="true" applyFill="true" applyBorder="true" applyAlignment="true">
      <alignment vertical="center"/>
    </xf>
    <xf numFmtId="0" fontId="79" fillId="0" borderId="9" xfId="0" applyFont="true" applyBorder="true" applyAlignment="true">
      <alignment horizontal="center" vertical="center"/>
    </xf>
    <xf numFmtId="168" fontId="83" fillId="6" borderId="6" xfId="0" applyNumberFormat="true" applyFont="true" applyFill="true" applyBorder="true" applyAlignment="true">
      <alignment vertical="center"/>
    </xf>
    <xf numFmtId="0" fontId="83" fillId="6" borderId="19" xfId="0" applyFont="true" applyFill="true" applyBorder="true" applyAlignment="true">
      <alignment vertical="center"/>
    </xf>
    <xf numFmtId="0" fontId="84" fillId="0" borderId="0" xfId="0" applyFont="true" applyFill="true" applyBorder="true"/>
    <xf numFmtId="0" fontId="79" fillId="0" borderId="0" xfId="0" applyFont="true" applyFill="true" applyBorder="true"/>
    <xf numFmtId="167" fontId="64" fillId="0" borderId="0" xfId="1" applyNumberFormat="true" applyFont="true" applyFill="true" applyBorder="true" applyAlignment="true" applyProtection="true">
      <alignment vertical="center"/>
      <protection locked="false"/>
    </xf>
    <xf numFmtId="0" fontId="64" fillId="0" borderId="0" xfId="0" applyFont="true" applyFill="true" applyBorder="true" applyAlignment="true" applyProtection="true">
      <alignment horizontal="center" vertical="center"/>
      <protection locked="false"/>
    </xf>
    <xf numFmtId="0" fontId="7" fillId="2" borderId="1" xfId="0" applyFont="true" applyFill="true" applyBorder="true" applyProtection="true">
      <protection locked="false"/>
    </xf>
    <xf numFmtId="164" fontId="7" fillId="0" borderId="3" xfId="1" applyNumberFormat="true" applyFont="true" applyBorder="true" applyProtection="true">
      <protection locked="false"/>
    </xf>
    <xf numFmtId="164" fontId="7" fillId="6" borderId="8" xfId="1" applyNumberFormat="true" applyFont="true" applyFill="true" applyBorder="true" applyAlignment="true" applyProtection="true">
      <alignment horizontal="right"/>
      <protection locked="false"/>
    </xf>
    <xf numFmtId="0" fontId="0" fillId="0" borderId="0" xfId="0"/>
    <xf numFmtId="164" fontId="7" fillId="6" borderId="10" xfId="1" applyNumberFormat="true" applyFont="true" applyFill="true" applyBorder="true" applyAlignment="true" applyProtection="true">
      <alignment horizontal="right"/>
      <protection locked="false"/>
    </xf>
    <xf numFmtId="0" fontId="85" fillId="0" borderId="7" xfId="0" applyFont="true" applyBorder="true" applyAlignment="true">
      <alignment horizontal="center" vertical="center" wrapText="true"/>
    </xf>
    <xf numFmtId="3" fontId="85" fillId="12" borderId="8" xfId="0" applyNumberFormat="true" applyFont="true" applyFill="true" applyBorder="true" applyAlignment="true">
      <alignment horizontal="center"/>
    </xf>
    <xf numFmtId="1" fontId="85" fillId="12" borderId="8" xfId="1" applyNumberFormat="true" applyFont="true" applyFill="true" applyBorder="true" applyAlignment="true">
      <alignment horizontal="center"/>
    </xf>
    <xf numFmtId="0" fontId="85" fillId="12" borderId="8" xfId="0" applyFont="true" applyFill="true" applyBorder="true" applyAlignment="true">
      <alignment horizontal="center"/>
    </xf>
    <xf numFmtId="0" fontId="85" fillId="0" borderId="9" xfId="0" applyFont="true" applyBorder="true" applyAlignment="true">
      <alignment horizontal="center" vertical="center" wrapText="true"/>
    </xf>
    <xf numFmtId="0" fontId="85" fillId="12" borderId="10" xfId="0" applyFont="true" applyFill="true" applyBorder="true" applyAlignment="true">
      <alignment horizontal="center"/>
    </xf>
    <xf numFmtId="0" fontId="86" fillId="0" borderId="0" xfId="0" applyFont="true"/>
    <xf numFmtId="0" fontId="67" fillId="2" borderId="7" xfId="0" applyFont="true" applyFill="true" applyBorder="true" applyAlignment="true" applyProtection="true">
      <alignment horizontal="center"/>
      <protection locked="false"/>
    </xf>
    <xf numFmtId="0" fontId="67" fillId="2" borderId="9" xfId="0" applyFont="true" applyFill="true" applyBorder="true" applyAlignment="true" applyProtection="true">
      <alignment horizontal="center"/>
      <protection locked="false"/>
    </xf>
    <xf numFmtId="170" fontId="67" fillId="12" borderId="8" xfId="1" applyNumberFormat="true" applyFont="true" applyFill="true" applyBorder="true" applyAlignment="true" applyProtection="true">
      <alignment vertical="center"/>
      <protection locked="false"/>
    </xf>
    <xf numFmtId="170" fontId="67" fillId="12" borderId="10" xfId="1" applyNumberFormat="true" applyFont="true" applyFill="true" applyBorder="true" applyAlignment="true" applyProtection="true">
      <alignment vertical="center"/>
      <protection locked="false"/>
    </xf>
    <xf numFmtId="0" fontId="75" fillId="8" borderId="0" xfId="0" applyFont="true" applyFill="true" applyBorder="true" applyAlignment="true" applyProtection="true">
      <alignment horizontal="center" vertical="center"/>
      <protection locked="false"/>
    </xf>
    <xf numFmtId="0" fontId="80" fillId="0" borderId="16" xfId="0" applyFont="true" applyBorder="true" applyAlignment="true">
      <alignment horizontal="center" wrapText="true"/>
    </xf>
    <xf numFmtId="0" fontId="80" fillId="0" borderId="20" xfId="0" applyFont="true" applyBorder="true" applyAlignment="true">
      <alignment horizontal="center"/>
    </xf>
    <xf numFmtId="0" fontId="68" fillId="2" borderId="0" xfId="0" applyFont="true" applyFill="true"/>
    <xf numFmtId="171" fontId="38" fillId="2" borderId="0" xfId="3" applyNumberFormat="true" applyFont="true" applyFill="true" applyAlignment="true">
      <alignment horizontal="center" vertical="center"/>
    </xf>
    <xf numFmtId="0" fontId="81" fillId="0" borderId="21" xfId="0" applyFont="true" applyBorder="true" applyAlignment="true">
      <alignment horizontal="center" vertical="center" wrapText="true"/>
    </xf>
    <xf numFmtId="0" fontId="81" fillId="0" borderId="22" xfId="0" applyFont="true" applyBorder="true" applyAlignment="true">
      <alignment horizontal="center" vertical="center" wrapText="true"/>
    </xf>
    <xf numFmtId="0" fontId="81" fillId="0" borderId="1" xfId="0" applyFont="true" applyBorder="true" applyAlignment="true">
      <alignment horizontal="center" vertical="center" wrapText="true"/>
    </xf>
    <xf numFmtId="0" fontId="81" fillId="0" borderId="3" xfId="0" applyFont="true" applyBorder="true" applyAlignment="true">
      <alignment horizontal="center" vertical="center" wrapText="true"/>
    </xf>
    <xf numFmtId="0" fontId="63" fillId="2" borderId="23" xfId="0" applyFont="true" applyFill="true" applyBorder="true" applyAlignment="true" applyProtection="true">
      <alignment horizontal="center" vertical="center" wrapText="true"/>
      <protection locked="false"/>
    </xf>
    <xf numFmtId="0" fontId="63" fillId="2" borderId="22" xfId="0" applyFont="true" applyFill="true" applyBorder="true" applyAlignment="true" applyProtection="true">
      <alignment horizontal="center" vertical="center" wrapText="true"/>
      <protection locked="false"/>
    </xf>
    <xf numFmtId="0" fontId="80" fillId="6" borderId="24" xfId="0" applyFont="true" applyFill="true" applyBorder="true" applyAlignment="true">
      <alignment horizontal="center"/>
    </xf>
    <xf numFmtId="0" fontId="63" fillId="2" borderId="25" xfId="0" applyFont="true" applyFill="true" applyBorder="true" applyAlignment="true" applyProtection="true">
      <alignment horizontal="center" vertical="center" wrapText="true"/>
      <protection locked="false"/>
    </xf>
    <xf numFmtId="0" fontId="64" fillId="6" borderId="26" xfId="0" applyFont="true" applyFill="true" applyBorder="true" applyAlignment="true" applyProtection="true">
      <alignment horizontal="center"/>
      <protection locked="false"/>
    </xf>
    <xf numFmtId="0" fontId="80" fillId="6" borderId="0" xfId="0" applyFont="true" applyFill="true" applyBorder="true" applyAlignment="true">
      <alignment horizontal="center"/>
    </xf>
    <xf numFmtId="0" fontId="64" fillId="6" borderId="27" xfId="0" applyFont="true" applyFill="true" applyBorder="true" applyAlignment="true" applyProtection="true">
      <alignment horizontal="center"/>
      <protection locked="false"/>
    </xf>
    <xf numFmtId="0" fontId="80" fillId="6" borderId="17" xfId="0" applyNumberFormat="true" applyFont="true" applyFill="true" applyBorder="true" applyAlignment="true">
      <alignment horizontal="center"/>
    </xf>
    <xf numFmtId="0" fontId="64" fillId="6" borderId="28" xfId="0" applyFont="true" applyFill="true" applyBorder="true" applyAlignment="true" applyProtection="true">
      <alignment horizontal="center"/>
      <protection locked="false"/>
    </xf>
    <xf numFmtId="0" fontId="64" fillId="2" borderId="29" xfId="0" applyFont="true" applyFill="true" applyBorder="true" applyProtection="true">
      <protection locked="false"/>
    </xf>
    <xf numFmtId="0" fontId="64" fillId="2" borderId="17" xfId="0" applyFont="true" applyFill="true" applyBorder="true" applyProtection="true">
      <protection locked="false"/>
    </xf>
    <xf numFmtId="3" fontId="80" fillId="6" borderId="17" xfId="0" applyNumberFormat="true" applyFont="true" applyFill="true" applyBorder="true" applyAlignment="true">
      <alignment horizontal="center" vertical="center"/>
    </xf>
    <xf numFmtId="0" fontId="64" fillId="6" borderId="16" xfId="0" applyFont="true" applyFill="true" applyBorder="true" applyAlignment="true" applyProtection="true">
      <alignment horizontal="center" vertical="center"/>
      <protection locked="false"/>
    </xf>
    <xf numFmtId="0" fontId="64" fillId="2" borderId="30" xfId="0" applyFont="true" applyFill="true" applyBorder="true" applyAlignment="true" applyProtection="true">
      <alignment horizontal="center" vertical="center"/>
      <protection locked="false"/>
    </xf>
    <xf numFmtId="0" fontId="18" fillId="0" borderId="0" xfId="0" applyFont="true" applyFill="true"/>
    <xf numFmtId="0" fontId="2" fillId="2" borderId="0" xfId="0" applyFont="true" applyFill="true" applyBorder="true"/>
    <xf numFmtId="0" fontId="74" fillId="2" borderId="0" xfId="0" applyFont="true" applyFill="true" applyBorder="true"/>
    <xf numFmtId="2" fontId="19" fillId="2" borderId="0" xfId="0" applyNumberFormat="true" applyFont="true" applyFill="true" applyBorder="true" applyAlignment="true">
      <alignment horizontal="center"/>
    </xf>
    <xf numFmtId="0" fontId="34" fillId="2" borderId="0" xfId="0" applyFont="true" applyFill="true" applyBorder="true"/>
    <xf numFmtId="0" fontId="33" fillId="2" borderId="0" xfId="0" applyFont="true" applyFill="true" applyBorder="true"/>
    <xf numFmtId="0" fontId="11" fillId="0" borderId="0" xfId="0" applyFont="true" applyBorder="true"/>
    <xf numFmtId="0" fontId="2" fillId="8" borderId="0" xfId="0" applyFont="true" applyFill="true"/>
    <xf numFmtId="0" fontId="19" fillId="8" borderId="0" xfId="0" applyFont="true" applyFill="true" applyAlignment="true">
      <alignment horizontal="left"/>
    </xf>
    <xf numFmtId="2" fontId="33" fillId="2" borderId="0" xfId="0" applyNumberFormat="true" applyFont="true" applyFill="true"/>
    <xf numFmtId="0" fontId="91" fillId="2" borderId="0" xfId="0" applyFont="true" applyFill="true"/>
    <xf numFmtId="0" fontId="94" fillId="2" borderId="0" xfId="0" applyFont="true" applyFill="true" applyBorder="true" applyAlignment="true">
      <alignment horizontal="center" wrapText="true"/>
    </xf>
    <xf numFmtId="0" fontId="75" fillId="2" borderId="0" xfId="0" applyFont="true" applyFill="true"/>
    <xf numFmtId="0" fontId="75" fillId="2" borderId="1" xfId="0" applyFont="true" applyFill="true" applyBorder="true"/>
    <xf numFmtId="0" fontId="75" fillId="2" borderId="2" xfId="0" applyFont="true" applyFill="true" applyBorder="true"/>
    <xf numFmtId="0" fontId="75" fillId="2" borderId="3" xfId="0" applyFont="true" applyFill="true" applyBorder="true"/>
    <xf numFmtId="0" fontId="94" fillId="2" borderId="7" xfId="0" applyFont="true" applyFill="true" applyBorder="true"/>
    <xf numFmtId="0" fontId="96" fillId="2" borderId="0" xfId="0" applyFont="true" applyFill="true" applyBorder="true"/>
    <xf numFmtId="0" fontId="96" fillId="2" borderId="8" xfId="0" applyFont="true" applyFill="true" applyBorder="true"/>
    <xf numFmtId="0" fontId="96" fillId="2" borderId="7" xfId="0" applyFont="true" applyFill="true" applyBorder="true"/>
    <xf numFmtId="0" fontId="97" fillId="3" borderId="7" xfId="0" applyFont="true" applyFill="true" applyBorder="true"/>
    <xf numFmtId="0" fontId="96" fillId="3" borderId="0" xfId="0" applyFont="true" applyFill="true" applyBorder="true"/>
    <xf numFmtId="0" fontId="94" fillId="2" borderId="7" xfId="0" applyFont="true" applyFill="true" applyBorder="true" applyAlignment="true">
      <alignment horizontal="left" indent="1"/>
    </xf>
    <xf numFmtId="0" fontId="94" fillId="2" borderId="9" xfId="0" applyFont="true" applyFill="true" applyBorder="true" applyAlignment="true">
      <alignment horizontal="left" indent="1"/>
    </xf>
    <xf numFmtId="0" fontId="96" fillId="2" borderId="6" xfId="0" applyFont="true" applyFill="true" applyBorder="true"/>
    <xf numFmtId="0" fontId="99" fillId="2" borderId="11" xfId="0" applyFont="true" applyFill="true" applyBorder="true" applyAlignment="true">
      <alignment horizontal="center"/>
    </xf>
    <xf numFmtId="0" fontId="99" fillId="2" borderId="11" xfId="0" applyFont="true" applyFill="true" applyBorder="true" applyAlignment="true">
      <alignment horizontal="center" vertical="center" wrapText="true"/>
    </xf>
    <xf numFmtId="0" fontId="91" fillId="2" borderId="0" xfId="0" applyFont="true" applyFill="true" applyAlignment="true">
      <alignment wrapText="true"/>
    </xf>
    <xf numFmtId="0" fontId="91" fillId="2" borderId="0" xfId="0" applyFont="true" applyFill="true" applyAlignment="true">
      <alignment horizontal="center"/>
    </xf>
    <xf numFmtId="164" fontId="91" fillId="2" borderId="0" xfId="1" applyNumberFormat="true" applyFont="true" applyFill="true" applyAlignment="true">
      <alignment horizontal="center" vertical="center"/>
    </xf>
    <xf numFmtId="0" fontId="91" fillId="2" borderId="0" xfId="0" applyFont="true" applyFill="true" applyAlignment="true">
      <alignment horizontal="center" vertical="center" wrapText="true"/>
    </xf>
    <xf numFmtId="164" fontId="91" fillId="2" borderId="0" xfId="1" applyNumberFormat="true" applyFont="true" applyFill="true" applyAlignment="true">
      <alignment vertical="center" wrapText="true"/>
    </xf>
    <xf numFmtId="164" fontId="91" fillId="2" borderId="0" xfId="0" applyNumberFormat="true" applyFont="true" applyFill="true"/>
    <xf numFmtId="0" fontId="99" fillId="2" borderId="0" xfId="0" applyFont="true" applyFill="true" applyAlignment="true">
      <alignment horizontal="center"/>
    </xf>
    <xf numFmtId="164" fontId="99" fillId="2" borderId="0" xfId="1" applyNumberFormat="true" applyFont="true" applyFill="true" applyAlignment="true">
      <alignment horizontal="center" vertical="center"/>
    </xf>
    <xf numFmtId="0" fontId="99" fillId="2" borderId="0" xfId="0" applyFont="true" applyFill="true" applyAlignment="true">
      <alignment horizontal="center" vertical="center" wrapText="true"/>
    </xf>
    <xf numFmtId="164" fontId="99" fillId="2" borderId="0" xfId="1" applyNumberFormat="true" applyFont="true" applyFill="true" applyAlignment="true">
      <alignment vertical="center" wrapText="true"/>
    </xf>
    <xf numFmtId="164" fontId="91" fillId="2" borderId="0" xfId="1" applyNumberFormat="true" applyFont="true" applyFill="true"/>
    <xf numFmtId="43" fontId="91" fillId="2" borderId="0" xfId="0" applyNumberFormat="true" applyFont="true" applyFill="true"/>
    <xf numFmtId="0" fontId="91" fillId="2" borderId="0" xfId="0" applyFont="true" applyFill="true" applyBorder="true"/>
    <xf numFmtId="0" fontId="97" fillId="3" borderId="1" xfId="0" applyFont="true" applyFill="true" applyBorder="true"/>
    <xf numFmtId="0" fontId="96" fillId="3" borderId="2" xfId="0" applyFont="true" applyFill="true" applyBorder="true"/>
    <xf numFmtId="0" fontId="96" fillId="2" borderId="3" xfId="0" applyFont="true" applyFill="true" applyBorder="true"/>
    <xf numFmtId="0" fontId="97" fillId="3" borderId="2" xfId="0" applyFont="true" applyFill="true" applyBorder="true"/>
    <xf numFmtId="0" fontId="91" fillId="2" borderId="2" xfId="0" applyFont="true" applyFill="true" applyBorder="true"/>
    <xf numFmtId="0" fontId="91" fillId="2" borderId="3" xfId="0" applyFont="true" applyFill="true" applyBorder="true"/>
    <xf numFmtId="0" fontId="94" fillId="2" borderId="0" xfId="0" applyFont="true" applyFill="true" applyBorder="true"/>
    <xf numFmtId="0" fontId="91" fillId="2" borderId="9" xfId="0" applyFont="true" applyFill="true" applyBorder="true"/>
    <xf numFmtId="0" fontId="91" fillId="2" borderId="6" xfId="0" applyFont="true" applyFill="true" applyBorder="true"/>
    <xf numFmtId="0" fontId="91" fillId="2" borderId="10" xfId="0" applyFont="true" applyFill="true" applyBorder="true"/>
    <xf numFmtId="0" fontId="99" fillId="2" borderId="11" xfId="0" applyFont="true" applyFill="true" applyBorder="true" applyAlignment="true">
      <alignment horizontal="center" vertical="center"/>
    </xf>
    <xf numFmtId="164" fontId="91" fillId="2" borderId="0" xfId="1" applyNumberFormat="true" applyFont="true" applyFill="true" applyAlignment="true">
      <alignment horizontal="center"/>
    </xf>
    <xf numFmtId="10" fontId="91" fillId="2" borderId="0" xfId="3" applyNumberFormat="true" applyFont="true" applyFill="true"/>
    <xf numFmtId="164" fontId="99" fillId="2" borderId="0" xfId="1" applyNumberFormat="true" applyFont="true" applyFill="true" applyAlignment="true">
      <alignment horizontal="center"/>
    </xf>
    <xf numFmtId="0" fontId="99" fillId="2" borderId="0" xfId="0" applyFont="true" applyFill="true"/>
    <xf numFmtId="164" fontId="99" fillId="2" borderId="0" xfId="1" applyNumberFormat="true" applyFont="true" applyFill="true"/>
    <xf numFmtId="0" fontId="0" fillId="0" borderId="0" xfId="0" applyFont="true"/>
    <xf numFmtId="0" fontId="91" fillId="2" borderId="0" xfId="0" applyFont="true" applyFill="true" applyAlignment="true">
      <alignment horizontal="left"/>
    </xf>
    <xf numFmtId="11" fontId="91" fillId="2" borderId="0" xfId="0" applyNumberFormat="true" applyFont="true" applyFill="true"/>
    <xf numFmtId="0" fontId="75" fillId="2" borderId="0" xfId="0" applyFont="true" applyFill="true" applyProtection="true">
      <protection locked="false"/>
    </xf>
    <xf numFmtId="0" fontId="7" fillId="2" borderId="7" xfId="0" applyFont="true" applyFill="true" applyBorder="true" applyAlignment="true" applyProtection="true">
      <alignment vertical="center"/>
      <protection locked="false"/>
    </xf>
    <xf numFmtId="0" fontId="12" fillId="2" borderId="1" xfId="0" applyFont="true" applyFill="true" applyBorder="true" applyAlignment="true" applyProtection="true">
      <alignment vertical="center"/>
      <protection locked="false"/>
    </xf>
    <xf numFmtId="0" fontId="7" fillId="2" borderId="0" xfId="0" applyFont="true" applyFill="true" applyBorder="true" applyAlignment="true" applyProtection="true">
      <alignment horizontal="center"/>
      <protection locked="false"/>
    </xf>
    <xf numFmtId="0" fontId="7" fillId="2" borderId="2" xfId="0" applyFont="true" applyFill="true" applyBorder="true" applyAlignment="true" applyProtection="true">
      <alignment horizontal="center"/>
      <protection locked="false"/>
    </xf>
    <xf numFmtId="0" fontId="12" fillId="2" borderId="0" xfId="0" applyFont="true" applyFill="true" applyBorder="true" applyAlignment="true" applyProtection="true">
      <alignment horizontal="center"/>
      <protection locked="false"/>
    </xf>
    <xf numFmtId="0" fontId="7" fillId="8" borderId="0" xfId="0" applyFont="true" applyFill="true" applyBorder="true" applyAlignment="true" applyProtection="true">
      <alignment vertical="center"/>
      <protection locked="false"/>
    </xf>
    <xf numFmtId="0" fontId="7" fillId="2" borderId="6" xfId="0" applyFont="true" applyFill="true" applyBorder="true" applyAlignment="true" applyProtection="true">
      <alignment horizontal="center"/>
      <protection locked="false"/>
    </xf>
    <xf numFmtId="0" fontId="7" fillId="0" borderId="7" xfId="0" applyFont="true" applyFill="true" applyBorder="true" applyAlignment="true" applyProtection="true">
      <alignment horizontal="center"/>
      <protection locked="false"/>
    </xf>
    <xf numFmtId="0" fontId="7" fillId="0" borderId="0" xfId="0" applyFont="true" applyFill="true" applyBorder="true" applyAlignment="true" applyProtection="true">
      <alignment horizontal="center"/>
      <protection locked="false"/>
    </xf>
    <xf numFmtId="0" fontId="7" fillId="0" borderId="8" xfId="0" applyFont="true" applyFill="true" applyBorder="true" applyAlignment="true" applyProtection="true">
      <alignment horizontal="center"/>
      <protection locked="false"/>
    </xf>
    <xf numFmtId="0" fontId="7" fillId="0" borderId="9" xfId="0" applyFont="true" applyFill="true" applyBorder="true" applyAlignment="true" applyProtection="true">
      <alignment horizontal="center"/>
      <protection locked="false"/>
    </xf>
    <xf numFmtId="0" fontId="7" fillId="0" borderId="6" xfId="0" applyFont="true" applyFill="true" applyBorder="true" applyAlignment="true" applyProtection="true">
      <alignment horizontal="center"/>
      <protection locked="false"/>
    </xf>
    <xf numFmtId="0" fontId="7" fillId="0" borderId="10" xfId="0" applyFont="true" applyFill="true" applyBorder="true" applyAlignment="true" applyProtection="true">
      <alignment horizontal="center"/>
      <protection locked="false"/>
    </xf>
    <xf numFmtId="164" fontId="7" fillId="2" borderId="8" xfId="1" applyNumberFormat="true" applyFont="true" applyFill="true" applyBorder="true" applyAlignment="true" applyProtection="true">
      <alignment horizontal="center"/>
      <protection locked="false"/>
    </xf>
    <xf numFmtId="172" fontId="91" fillId="2" borderId="0" xfId="0" applyNumberFormat="true" applyFont="true" applyFill="true"/>
    <xf numFmtId="0" fontId="12" fillId="2" borderId="2" xfId="0" applyFont="true" applyFill="true" applyBorder="true" applyAlignment="true" applyProtection="true">
      <alignment vertical="center"/>
      <protection locked="false"/>
    </xf>
    <xf numFmtId="0" fontId="7" fillId="2" borderId="3" xfId="0" applyFont="true" applyFill="true" applyBorder="true" applyAlignment="true" applyProtection="true">
      <alignment horizontal="center"/>
      <protection locked="false"/>
    </xf>
    <xf numFmtId="0" fontId="0" fillId="0" borderId="8" xfId="0" applyBorder="true"/>
    <xf numFmtId="0" fontId="0" fillId="0" borderId="10" xfId="0" applyBorder="true"/>
    <xf numFmtId="0" fontId="0" fillId="0" borderId="3" xfId="0" applyBorder="true"/>
    <xf numFmtId="0" fontId="0" fillId="0" borderId="7" xfId="0" applyBorder="true" applyAlignment="true">
      <alignment horizontal="center"/>
    </xf>
    <xf numFmtId="0" fontId="0" fillId="0" borderId="7" xfId="0" applyBorder="true"/>
    <xf numFmtId="0" fontId="0" fillId="0" borderId="9" xfId="0" applyBorder="true"/>
    <xf numFmtId="0" fontId="0" fillId="0" borderId="6" xfId="0" applyBorder="true"/>
    <xf numFmtId="2" fontId="7" fillId="6" borderId="0" xfId="0" applyNumberFormat="true" applyFont="true" applyFill="true" applyBorder="true" applyAlignment="true" applyProtection="true">
      <alignment horizontal="center"/>
      <protection locked="false"/>
    </xf>
    <xf numFmtId="1" fontId="7" fillId="6" borderId="0" xfId="0" applyNumberFormat="true" applyFont="true" applyFill="true" applyBorder="true" applyAlignment="true" applyProtection="true">
      <alignment horizontal="center"/>
      <protection locked="false"/>
    </xf>
    <xf numFmtId="0" fontId="70" fillId="0" borderId="7" xfId="0" applyFont="true" applyBorder="true"/>
    <xf numFmtId="0" fontId="70" fillId="0" borderId="8" xfId="0" applyFont="true" applyBorder="true" applyAlignment="true">
      <alignment horizontal="center"/>
    </xf>
    <xf numFmtId="1" fontId="7" fillId="6" borderId="8" xfId="1" applyNumberFormat="true" applyFont="true" applyFill="true" applyBorder="true" applyAlignment="true" applyProtection="true">
      <alignment horizontal="center"/>
      <protection locked="false"/>
    </xf>
    <xf numFmtId="1" fontId="7" fillId="6" borderId="10" xfId="1" applyNumberFormat="true" applyFont="true" applyFill="true" applyBorder="true" applyAlignment="true" applyProtection="true">
      <alignment horizontal="center"/>
      <protection locked="false"/>
    </xf>
    <xf numFmtId="2" fontId="0" fillId="0" borderId="0" xfId="0" applyNumberFormat="true"/>
    <xf numFmtId="1" fontId="0" fillId="0" borderId="0" xfId="0" applyNumberFormat="true" applyAlignment="true">
      <alignment horizontal="center"/>
    </xf>
    <xf numFmtId="0" fontId="87" fillId="2" borderId="0" xfId="0" applyFont="true" applyFill="true" applyAlignment="true">
      <alignment horizontal="center"/>
    </xf>
    <xf numFmtId="0" fontId="96" fillId="2" borderId="4" xfId="0" applyFont="true" applyFill="true" applyBorder="true"/>
    <xf numFmtId="0" fontId="96" fillId="2" borderId="5" xfId="0" applyFont="true" applyFill="true" applyBorder="true"/>
    <xf numFmtId="0" fontId="96" fillId="2" borderId="0" xfId="0" applyFont="true" applyFill="true"/>
    <xf numFmtId="2" fontId="96" fillId="2" borderId="0" xfId="0" applyNumberFormat="true" applyFont="true" applyFill="true" applyAlignment="true">
      <alignment horizontal="center"/>
    </xf>
    <xf numFmtId="0" fontId="97" fillId="2" borderId="0" xfId="0" applyFont="true" applyFill="true" applyBorder="true" applyAlignment="true">
      <alignment horizontal="center"/>
    </xf>
    <xf numFmtId="0" fontId="103" fillId="2" borderId="0" xfId="0" applyFont="true" applyFill="true" applyAlignment="true">
      <alignment horizontal="left"/>
    </xf>
    <xf numFmtId="0" fontId="12" fillId="2" borderId="8" xfId="0" applyFont="true" applyFill="true" applyBorder="true" applyAlignment="true" applyProtection="true">
      <alignment horizontal="center"/>
      <protection locked="false"/>
    </xf>
    <xf numFmtId="0" fontId="7" fillId="8" borderId="8" xfId="0" applyFont="true" applyFill="true" applyBorder="true" applyAlignment="true" applyProtection="true">
      <alignment horizontal="center"/>
      <protection locked="false"/>
    </xf>
    <xf numFmtId="0" fontId="7" fillId="8" borderId="10" xfId="0" applyFont="true" applyFill="true" applyBorder="true" applyAlignment="true" applyProtection="true">
      <alignment horizontal="center"/>
      <protection locked="false"/>
    </xf>
    <xf numFmtId="0" fontId="0" fillId="0" borderId="0" xfId="0" applyAlignment="true">
      <alignment horizontal="left" indent="1"/>
    </xf>
    <xf numFmtId="0" fontId="104" fillId="2" borderId="12" xfId="0" applyFont="true" applyFill="true" applyBorder="true" applyAlignment="true">
      <alignment horizontal="center"/>
    </xf>
    <xf numFmtId="0" fontId="0" fillId="0" borderId="0" xfId="0"/>
    <xf numFmtId="0" fontId="0" fillId="0" borderId="0" xfId="0"/>
    <xf numFmtId="0" fontId="0" fillId="0" borderId="0" xfId="0"/>
    <xf numFmtId="0" fontId="104" fillId="2" borderId="0" xfId="0" applyFont="true" applyFill="true" applyBorder="true" applyAlignment="true">
      <alignment horizontal="center"/>
    </xf>
    <xf numFmtId="0" fontId="15" fillId="2" borderId="0" xfId="0" applyFont="true" applyFill="true" applyBorder="true" applyAlignment="true">
      <alignment horizontal="right"/>
    </xf>
    <xf numFmtId="0" fontId="0" fillId="0" borderId="0" xfId="0"/>
    <xf numFmtId="0" fontId="15" fillId="2" borderId="0" xfId="0" applyFont="true" applyFill="true" applyBorder="true"/>
    <xf numFmtId="2" fontId="19" fillId="2" borderId="0" xfId="0" applyNumberFormat="true" applyFont="true" applyFill="true" applyBorder="true"/>
    <xf numFmtId="0" fontId="18" fillId="8" borderId="0" xfId="0" applyFont="true" applyFill="true" applyBorder="true"/>
    <xf numFmtId="0" fontId="8" fillId="8" borderId="0" xfId="0" applyFont="true" applyFill="true"/>
    <xf numFmtId="0" fontId="10" fillId="8" borderId="0" xfId="0" applyFont="true" applyFill="true"/>
    <xf numFmtId="0" fontId="102" fillId="8" borderId="0" xfId="0" applyFont="true" applyFill="true" applyBorder="true" applyAlignment="true">
      <alignment horizontal="center" vertical="center"/>
    </xf>
    <xf numFmtId="0" fontId="94" fillId="8" borderId="0" xfId="0" applyFont="true" applyFill="true"/>
    <xf numFmtId="0" fontId="75" fillId="8" borderId="0" xfId="0" applyFont="true" applyFill="true"/>
    <xf numFmtId="0" fontId="74" fillId="8" borderId="0" xfId="0" applyFont="true" applyFill="true"/>
    <xf numFmtId="2" fontId="96" fillId="2" borderId="0" xfId="0" applyNumberFormat="true" applyFont="true" applyFill="true" applyBorder="true" applyAlignment="true">
      <alignment horizontal="center"/>
    </xf>
    <xf numFmtId="0" fontId="96" fillId="2" borderId="11" xfId="0" applyFont="true" applyFill="true" applyBorder="true"/>
    <xf numFmtId="2" fontId="96" fillId="2" borderId="11" xfId="0" applyNumberFormat="true" applyFont="true" applyFill="true" applyBorder="true" applyAlignment="true">
      <alignment horizontal="center"/>
    </xf>
    <xf numFmtId="0" fontId="106" fillId="8" borderId="0" xfId="0" applyFont="true" applyFill="true"/>
    <xf numFmtId="0" fontId="74" fillId="0" borderId="0" xfId="0" applyFont="true"/>
    <xf numFmtId="0" fontId="75" fillId="0" borderId="0" xfId="0" applyFont="true"/>
    <xf numFmtId="0" fontId="104" fillId="0" borderId="11" xfId="0" applyFont="true" applyBorder="true"/>
    <xf numFmtId="0" fontId="75" fillId="0" borderId="11" xfId="0" applyFont="true" applyBorder="true"/>
    <xf numFmtId="173" fontId="75" fillId="0" borderId="0" xfId="0" applyNumberFormat="true" applyFont="true" applyAlignment="true">
      <alignment horizontal="center"/>
    </xf>
    <xf numFmtId="0" fontId="75" fillId="0" borderId="0" xfId="0" applyFont="true" applyAlignment="true">
      <alignment horizontal="left" indent="1"/>
    </xf>
    <xf numFmtId="0" fontId="104" fillId="0" borderId="0" xfId="0" applyFont="true"/>
    <xf numFmtId="0" fontId="75" fillId="0" borderId="0" xfId="0" applyFont="true" applyAlignment="true">
      <alignment horizontal="center"/>
    </xf>
    <xf numFmtId="0" fontId="104" fillId="0" borderId="0" xfId="0" applyFont="true" applyAlignment="true">
      <alignment horizontal="left"/>
    </xf>
    <xf numFmtId="171" fontId="75" fillId="0" borderId="0" xfId="3" applyNumberFormat="true" applyFont="true" applyBorder="true" applyAlignment="true">
      <alignment horizontal="center"/>
    </xf>
    <xf numFmtId="171" fontId="75" fillId="0" borderId="0" xfId="3" applyNumberFormat="true" applyFont="true"/>
    <xf numFmtId="0" fontId="87" fillId="8" borderId="0" xfId="0" applyFont="true" applyFill="true" applyAlignment="true"/>
    <xf numFmtId="172" fontId="75" fillId="0" borderId="0" xfId="0" applyNumberFormat="true" applyFont="true"/>
    <xf numFmtId="174" fontId="0" fillId="0" borderId="0" xfId="4" applyNumberFormat="true" applyFont="true"/>
    <xf numFmtId="165" fontId="0" fillId="0" borderId="0" xfId="0" applyNumberFormat="true" applyAlignment="true">
      <alignment horizontal="center"/>
    </xf>
    <xf numFmtId="0" fontId="75" fillId="0" borderId="0" xfId="0" applyFont="true" applyAlignment="true">
      <alignment horizontal="center"/>
    </xf>
    <xf numFmtId="0" fontId="75" fillId="0" borderId="0" xfId="0" applyFont="true"/>
    <xf numFmtId="172" fontId="75" fillId="0" borderId="0" xfId="0" applyNumberFormat="true" applyFont="true" applyAlignment="true">
      <alignment horizontal="center"/>
    </xf>
    <xf numFmtId="0" fontId="75" fillId="0" borderId="0" xfId="0" applyFont="true" applyAlignment="true">
      <alignment horizontal="left"/>
    </xf>
    <xf numFmtId="0" fontId="75" fillId="0" borderId="0" xfId="0" applyFont="true" applyAlignment="true">
      <alignment horizontal="left" indent="2"/>
    </xf>
    <xf numFmtId="0" fontId="107" fillId="0" borderId="0" xfId="0" applyFont="true"/>
    <xf numFmtId="0" fontId="104" fillId="0" borderId="0" xfId="0" applyFont="true" applyAlignment="true">
      <alignment horizontal="center"/>
    </xf>
    <xf numFmtId="165" fontId="75" fillId="0" borderId="0" xfId="0" applyNumberFormat="true" applyFont="true" applyAlignment="true">
      <alignment horizontal="center"/>
    </xf>
    <xf numFmtId="1" fontId="75" fillId="0" borderId="0" xfId="0" applyNumberFormat="true" applyFont="true" applyAlignment="true">
      <alignment horizontal="center"/>
    </xf>
    <xf numFmtId="0" fontId="75" fillId="8" borderId="0" xfId="0" applyFont="true" applyFill="true"/>
    <xf numFmtId="0" fontId="75" fillId="0" borderId="0" xfId="0" applyFont="true"/>
    <xf numFmtId="0" fontId="96" fillId="8" borderId="0" xfId="0" applyFont="true" applyFill="true" applyAlignment="true">
      <alignment horizontal="left"/>
    </xf>
    <xf numFmtId="0" fontId="75" fillId="2" borderId="0" xfId="0" applyFont="true" applyFill="true" applyAlignment="true">
      <alignment horizontal="center"/>
    </xf>
    <xf numFmtId="2" fontId="96" fillId="2" borderId="36" xfId="0" applyNumberFormat="true" applyFont="true" applyFill="true" applyBorder="true" applyAlignment="true">
      <alignment horizontal="center"/>
    </xf>
    <xf numFmtId="0" fontId="108" fillId="8" borderId="7" xfId="0" applyFont="true" applyFill="true" applyBorder="true" applyProtection="true">
      <protection locked="false"/>
    </xf>
    <xf numFmtId="0" fontId="74" fillId="8" borderId="0" xfId="0" applyFont="true" applyFill="true" applyBorder="true" applyProtection="true">
      <protection locked="false"/>
    </xf>
    <xf numFmtId="0" fontId="108" fillId="8" borderId="8" xfId="0" applyFont="true" applyFill="true" applyBorder="true" applyAlignment="true" applyProtection="true">
      <alignment horizontal="center"/>
      <protection locked="false"/>
    </xf>
    <xf numFmtId="0" fontId="74" fillId="8" borderId="0" xfId="0" applyFont="true" applyFill="true" applyProtection="true">
      <protection locked="false"/>
    </xf>
    <xf numFmtId="0" fontId="51" fillId="8" borderId="8" xfId="0" applyFont="true" applyFill="true" applyBorder="true" applyAlignment="true" applyProtection="true">
      <alignment horizontal="center"/>
      <protection locked="false"/>
    </xf>
    <xf numFmtId="0" fontId="108" fillId="8" borderId="0" xfId="0" applyFont="true" applyFill="true" applyBorder="true" applyAlignment="true" applyProtection="true">
      <alignment horizontal="center"/>
      <protection locked="false"/>
    </xf>
    <xf numFmtId="0" fontId="0" fillId="0" borderId="0" xfId="0" applyBorder="true"/>
    <xf numFmtId="0" fontId="109" fillId="0" borderId="0" xfId="0" applyFont="true"/>
    <xf numFmtId="0" fontId="111" fillId="0" borderId="0" xfId="0" applyFont="true" applyAlignment="true">
      <alignment horizontal="center"/>
    </xf>
    <xf numFmtId="0" fontId="111" fillId="0" borderId="0" xfId="0" applyFont="true" applyAlignment="true">
      <alignment horizontal="center" vertical="center"/>
    </xf>
    <xf numFmtId="0" fontId="111" fillId="0" borderId="0" xfId="0" applyFont="true" applyAlignment="true">
      <alignment horizontal="center" vertical="center" wrapText="true"/>
    </xf>
    <xf numFmtId="166" fontId="109" fillId="0" borderId="0" xfId="0" applyNumberFormat="true" applyFont="true" applyAlignment="true">
      <alignment horizontal="center"/>
    </xf>
    <xf numFmtId="165" fontId="109" fillId="0" borderId="0" xfId="0" applyNumberFormat="true" applyFont="true" applyAlignment="true">
      <alignment horizontal="center"/>
    </xf>
    <xf numFmtId="0" fontId="75" fillId="0" borderId="0" xfId="0" applyFont="true"/>
    <xf numFmtId="165" fontId="96" fillId="2" borderId="0" xfId="0" applyNumberFormat="true" applyFont="true" applyFill="true" applyAlignment="true">
      <alignment horizontal="center"/>
    </xf>
    <xf numFmtId="165" fontId="96" fillId="2" borderId="6" xfId="0" applyNumberFormat="true" applyFont="true" applyFill="true" applyBorder="true" applyAlignment="true">
      <alignment horizontal="center"/>
    </xf>
    <xf numFmtId="166" fontId="96" fillId="2" borderId="36" xfId="0" applyNumberFormat="true" applyFont="true" applyFill="true" applyBorder="true" applyAlignment="true">
      <alignment horizontal="center"/>
    </xf>
    <xf numFmtId="166" fontId="96" fillId="2" borderId="0" xfId="0" applyNumberFormat="true" applyFont="true" applyFill="true" applyBorder="true" applyAlignment="true">
      <alignment horizontal="center"/>
    </xf>
    <xf numFmtId="166" fontId="96" fillId="2" borderId="11" xfId="0" applyNumberFormat="true" applyFont="true" applyFill="true" applyBorder="true" applyAlignment="true">
      <alignment horizontal="center"/>
    </xf>
    <xf numFmtId="166" fontId="96" fillId="2" borderId="0" xfId="0" applyNumberFormat="true" applyFont="true" applyFill="true" applyAlignment="true">
      <alignment horizontal="center"/>
    </xf>
    <xf numFmtId="172" fontId="0" fillId="0" borderId="0" xfId="0" applyNumberFormat="true"/>
    <xf numFmtId="10" fontId="0" fillId="0" borderId="0" xfId="3" applyNumberFormat="true" applyFont="true"/>
    <xf numFmtId="172" fontId="0" fillId="0" borderId="0" xfId="3" applyNumberFormat="true" applyFont="true"/>
    <xf numFmtId="172" fontId="0" fillId="0" borderId="0" xfId="1" applyNumberFormat="true" applyFont="true"/>
    <xf numFmtId="0" fontId="0" fillId="0" borderId="7" xfId="0" applyBorder="true"/>
    <xf numFmtId="0" fontId="0" fillId="0" borderId="8" xfId="0" applyBorder="true"/>
    <xf numFmtId="0" fontId="70" fillId="0" borderId="2" xfId="0" applyFont="true" applyBorder="true"/>
    <xf numFmtId="0" fontId="70" fillId="0" borderId="0" xfId="0" applyFont="true" applyBorder="true"/>
    <xf numFmtId="0" fontId="82" fillId="13" borderId="0" xfId="0" applyFont="true" applyFill="true" applyAlignment="true">
      <alignment horizontal="center"/>
    </xf>
    <xf numFmtId="0" fontId="81" fillId="0" borderId="21" xfId="0" applyFont="true" applyBorder="true" applyAlignment="true">
      <alignment horizontal="left"/>
    </xf>
    <xf numFmtId="0" fontId="81" fillId="0" borderId="22" xfId="0" applyFont="true" applyBorder="true" applyAlignment="true">
      <alignment horizontal="left"/>
    </xf>
    <xf numFmtId="0" fontId="81" fillId="0" borderId="23" xfId="0" applyFont="true" applyBorder="true" applyAlignment="true">
      <alignment horizontal="center" vertical="center" wrapText="true"/>
    </xf>
    <xf numFmtId="0" fontId="81" fillId="0" borderId="18" xfId="0" applyFont="true" applyBorder="true" applyAlignment="true">
      <alignment horizontal="center" vertical="center" wrapText="true"/>
    </xf>
    <xf numFmtId="0" fontId="81" fillId="0" borderId="19" xfId="0" applyFont="true" applyBorder="true" applyAlignment="true">
      <alignment horizontal="center" vertical="center" wrapText="true"/>
    </xf>
    <xf numFmtId="0" fontId="63" fillId="2" borderId="23" xfId="0" applyFont="true" applyFill="true" applyBorder="true" applyAlignment="true" applyProtection="true">
      <alignment horizontal="center" vertical="center"/>
      <protection locked="false"/>
    </xf>
    <xf numFmtId="0" fontId="63" fillId="2" borderId="18" xfId="0" applyFont="true" applyFill="true" applyBorder="true" applyAlignment="true" applyProtection="true">
      <alignment horizontal="center" vertical="center"/>
      <protection locked="false"/>
    </xf>
    <xf numFmtId="0" fontId="63" fillId="2" borderId="19" xfId="0" applyFont="true" applyFill="true" applyBorder="true" applyAlignment="true" applyProtection="true">
      <alignment horizontal="center" vertical="center"/>
      <protection locked="false"/>
    </xf>
    <xf numFmtId="0" fontId="89" fillId="0" borderId="9" xfId="0" applyFont="true" applyBorder="true" applyAlignment="true">
      <alignment horizontal="center" wrapText="true"/>
    </xf>
    <xf numFmtId="0" fontId="89" fillId="0" borderId="10" xfId="0" applyFont="true" applyBorder="true" applyAlignment="true">
      <alignment horizontal="center" wrapText="true"/>
    </xf>
    <xf numFmtId="0" fontId="7" fillId="2" borderId="0" xfId="0" applyFont="true" applyFill="true" applyBorder="true" applyAlignment="true" applyProtection="true">
      <alignment horizontal="center" vertical="center" wrapText="true"/>
      <protection locked="false"/>
    </xf>
    <xf numFmtId="0" fontId="14" fillId="2" borderId="2" xfId="0" applyFont="true" applyFill="true" applyBorder="true" applyAlignment="true" applyProtection="true">
      <alignment horizontal="center" vertical="center" wrapText="true"/>
      <protection locked="false"/>
    </xf>
    <xf numFmtId="0" fontId="14" fillId="2" borderId="0" xfId="0" applyFont="true" applyFill="true" applyBorder="true" applyAlignment="true" applyProtection="true">
      <alignment horizontal="center" vertical="center" wrapText="true"/>
      <protection locked="false"/>
    </xf>
    <xf numFmtId="0" fontId="14" fillId="2" borderId="6" xfId="0" applyFont="true" applyFill="true" applyBorder="true" applyAlignment="true" applyProtection="true">
      <alignment horizontal="center" vertical="center" wrapText="true"/>
      <protection locked="false"/>
    </xf>
    <xf numFmtId="0" fontId="7" fillId="2" borderId="0" xfId="0" applyFont="true" applyFill="true" applyBorder="true" applyAlignment="true" applyProtection="true">
      <alignment horizontal="center" vertical="center"/>
      <protection locked="false"/>
    </xf>
    <xf numFmtId="0" fontId="87" fillId="9" borderId="0" xfId="0" applyFont="true" applyFill="true" applyBorder="true" applyAlignment="true" applyProtection="true">
      <alignment horizontal="center" vertical="center"/>
      <protection locked="false"/>
    </xf>
    <xf numFmtId="0" fontId="82" fillId="0" borderId="0" xfId="0" applyFont="true" applyFill="true" applyBorder="true" applyAlignment="true">
      <alignment horizontal="center"/>
    </xf>
    <xf numFmtId="0" fontId="63" fillId="0" borderId="0" xfId="0" applyFont="true" applyFill="true" applyBorder="true" applyAlignment="true" applyProtection="true">
      <alignment horizontal="center" vertical="center"/>
      <protection locked="false"/>
    </xf>
    <xf numFmtId="0" fontId="63" fillId="0" borderId="0" xfId="0" applyFont="true" applyFill="true" applyBorder="true" applyAlignment="true" applyProtection="true">
      <alignment horizontal="center" vertical="center" wrapText="true"/>
      <protection locked="false"/>
    </xf>
    <xf numFmtId="0" fontId="88" fillId="14" borderId="0" xfId="0" applyFont="true" applyFill="true" applyAlignment="true">
      <alignment horizontal="center"/>
    </xf>
    <xf numFmtId="0" fontId="12" fillId="2" borderId="7" xfId="0" applyFont="true" applyFill="true" applyBorder="true" applyAlignment="true" applyProtection="true">
      <alignment horizontal="center" vertical="center"/>
      <protection locked="false"/>
    </xf>
    <xf numFmtId="0" fontId="14" fillId="2" borderId="8" xfId="0" applyFont="true" applyFill="true" applyBorder="true" applyAlignment="true" applyProtection="true">
      <alignment horizontal="center" vertical="center" wrapText="true"/>
      <protection locked="false"/>
    </xf>
    <xf numFmtId="0" fontId="14" fillId="2" borderId="3" xfId="0" applyFont="true" applyFill="true" applyBorder="true" applyAlignment="true" applyProtection="true">
      <alignment horizontal="center" vertical="center"/>
      <protection locked="false"/>
    </xf>
    <xf numFmtId="0" fontId="14" fillId="2" borderId="8" xfId="0" applyFont="true" applyFill="true" applyBorder="true" applyAlignment="true" applyProtection="true">
      <alignment horizontal="center" vertical="center"/>
      <protection locked="false"/>
    </xf>
    <xf numFmtId="0" fontId="14" fillId="2" borderId="10" xfId="0" applyFont="true" applyFill="true" applyBorder="true" applyAlignment="true" applyProtection="true">
      <alignment horizontal="center" vertical="center"/>
      <protection locked="false"/>
    </xf>
    <xf numFmtId="0" fontId="6" fillId="2" borderId="2" xfId="0" applyFont="true" applyFill="true" applyBorder="true" applyAlignment="true" applyProtection="true">
      <alignment horizontal="left" wrapText="true"/>
      <protection locked="false"/>
    </xf>
    <xf numFmtId="0" fontId="6" fillId="2" borderId="0" xfId="0" applyFont="true" applyFill="true" applyAlignment="true" applyProtection="true">
      <alignment horizontal="left" wrapText="true"/>
      <protection locked="false"/>
    </xf>
    <xf numFmtId="0" fontId="14" fillId="0" borderId="4" xfId="0" applyFont="true" applyFill="true" applyBorder="true" applyAlignment="true" applyProtection="true">
      <alignment horizontal="center" vertical="center" wrapText="true"/>
      <protection locked="false"/>
    </xf>
    <xf numFmtId="0" fontId="14" fillId="0" borderId="0" xfId="0" applyFont="true" applyFill="true" applyBorder="true" applyAlignment="true" applyProtection="true">
      <alignment horizontal="center" vertical="center" wrapText="true"/>
      <protection locked="false"/>
    </xf>
    <xf numFmtId="0" fontId="14" fillId="0" borderId="11" xfId="0" applyFont="true" applyFill="true" applyBorder="true" applyAlignment="true" applyProtection="true">
      <alignment horizontal="center" vertical="center" wrapText="true"/>
      <protection locked="false"/>
    </xf>
    <xf numFmtId="0" fontId="14" fillId="0" borderId="31" xfId="0" applyFont="true" applyFill="true" applyBorder="true" applyAlignment="true" applyProtection="true">
      <alignment horizontal="center" vertical="center"/>
      <protection locked="false"/>
    </xf>
    <xf numFmtId="0" fontId="14" fillId="0" borderId="8" xfId="0" applyFont="true" applyFill="true" applyBorder="true" applyAlignment="true" applyProtection="true">
      <alignment horizontal="center" vertical="center"/>
      <protection locked="false"/>
    </xf>
    <xf numFmtId="0" fontId="14" fillId="0" borderId="32" xfId="0" applyFont="true" applyFill="true" applyBorder="true" applyAlignment="true" applyProtection="true">
      <alignment horizontal="center" vertical="center"/>
      <protection locked="false"/>
    </xf>
    <xf numFmtId="0" fontId="14" fillId="2" borderId="1" xfId="0" applyFont="true" applyFill="true" applyBorder="true" applyAlignment="true" applyProtection="true">
      <alignment horizontal="center" vertical="center" wrapText="true"/>
      <protection locked="false"/>
    </xf>
    <xf numFmtId="0" fontId="14" fillId="2" borderId="7" xfId="0" applyFont="true" applyFill="true" applyBorder="true" applyAlignment="true" applyProtection="true">
      <alignment horizontal="center" vertical="center" wrapText="true"/>
      <protection locked="false"/>
    </xf>
    <xf numFmtId="0" fontId="14" fillId="2" borderId="9" xfId="0" applyFont="true" applyFill="true" applyBorder="true" applyAlignment="true" applyProtection="true">
      <alignment horizontal="center" vertical="center" wrapText="true"/>
      <protection locked="false"/>
    </xf>
    <xf numFmtId="0" fontId="13" fillId="2" borderId="3" xfId="0" applyFont="true" applyFill="true" applyBorder="true" applyAlignment="true" applyProtection="true">
      <alignment horizontal="center" vertical="center" wrapText="true"/>
      <protection locked="false"/>
    </xf>
    <xf numFmtId="0" fontId="13" fillId="2" borderId="8" xfId="0" applyFont="true" applyFill="true" applyBorder="true" applyAlignment="true" applyProtection="true">
      <alignment horizontal="center" vertical="center" wrapText="true"/>
      <protection locked="false"/>
    </xf>
    <xf numFmtId="0" fontId="13" fillId="2" borderId="10" xfId="0" applyFont="true" applyFill="true" applyBorder="true" applyAlignment="true" applyProtection="true">
      <alignment horizontal="center" vertical="center" wrapText="true"/>
      <protection locked="false"/>
    </xf>
    <xf numFmtId="0" fontId="12" fillId="2" borderId="1" xfId="0" applyFont="true" applyFill="true" applyBorder="true" applyAlignment="true" applyProtection="true">
      <alignment horizontal="center" vertical="center"/>
      <protection locked="false"/>
    </xf>
    <xf numFmtId="0" fontId="12" fillId="2" borderId="9" xfId="0" applyFont="true" applyFill="true" applyBorder="true" applyAlignment="true" applyProtection="true">
      <alignment horizontal="center" vertical="center"/>
      <protection locked="false"/>
    </xf>
    <xf numFmtId="0" fontId="14" fillId="2" borderId="1" xfId="0" applyFont="true" applyFill="true" applyBorder="true" applyAlignment="true" applyProtection="true">
      <alignment horizontal="left" vertical="center" wrapText="true"/>
      <protection locked="false"/>
    </xf>
    <xf numFmtId="0" fontId="14" fillId="2" borderId="2" xfId="0" applyFont="true" applyFill="true" applyBorder="true" applyAlignment="true" applyProtection="true">
      <alignment horizontal="left" vertical="center" wrapText="true"/>
      <protection locked="false"/>
    </xf>
    <xf numFmtId="0" fontId="14" fillId="2" borderId="3" xfId="0" applyFont="true" applyFill="true" applyBorder="true" applyAlignment="true" applyProtection="true">
      <alignment horizontal="left" vertical="center" wrapText="true"/>
      <protection locked="false"/>
    </xf>
    <xf numFmtId="0" fontId="14" fillId="2" borderId="9" xfId="0" applyFont="true" applyFill="true" applyBorder="true" applyAlignment="true" applyProtection="true">
      <alignment horizontal="left" vertical="center" wrapText="true"/>
      <protection locked="false"/>
    </xf>
    <xf numFmtId="0" fontId="14" fillId="2" borderId="6" xfId="0" applyFont="true" applyFill="true" applyBorder="true" applyAlignment="true" applyProtection="true">
      <alignment horizontal="left" vertical="center" wrapText="true"/>
      <protection locked="false"/>
    </xf>
    <xf numFmtId="0" fontId="14" fillId="2" borderId="10" xfId="0" applyFont="true" applyFill="true" applyBorder="true" applyAlignment="true" applyProtection="true">
      <alignment horizontal="left" vertical="center" wrapText="true"/>
      <protection locked="false"/>
    </xf>
    <xf numFmtId="0" fontId="7" fillId="2" borderId="1" xfId="0" applyFont="true" applyFill="true" applyBorder="true" applyAlignment="true" applyProtection="true">
      <alignment horizontal="center" vertical="center" wrapText="true"/>
      <protection locked="false"/>
    </xf>
    <xf numFmtId="0" fontId="7" fillId="2" borderId="3" xfId="0" applyFont="true" applyFill="true" applyBorder="true" applyAlignment="true" applyProtection="true">
      <alignment horizontal="center" vertical="center" wrapText="true"/>
      <protection locked="false"/>
    </xf>
    <xf numFmtId="0" fontId="7" fillId="2" borderId="7" xfId="0" applyFont="true" applyFill="true" applyBorder="true" applyAlignment="true" applyProtection="true">
      <alignment horizontal="center" vertical="center" wrapText="true"/>
      <protection locked="false"/>
    </xf>
    <xf numFmtId="0" fontId="7" fillId="2" borderId="8" xfId="0" applyFont="true" applyFill="true" applyBorder="true" applyAlignment="true" applyProtection="true">
      <alignment horizontal="center" vertical="center" wrapText="true"/>
      <protection locked="false"/>
    </xf>
    <xf numFmtId="0" fontId="7" fillId="2" borderId="9" xfId="0" applyFont="true" applyFill="true" applyBorder="true" applyAlignment="true" applyProtection="true">
      <alignment horizontal="center" vertical="center" wrapText="true"/>
      <protection locked="false"/>
    </xf>
    <xf numFmtId="0" fontId="7" fillId="2" borderId="10" xfId="0" applyFont="true" applyFill="true" applyBorder="true" applyAlignment="true" applyProtection="true">
      <alignment horizontal="center" vertical="center" wrapText="true"/>
      <protection locked="false"/>
    </xf>
    <xf numFmtId="164" fontId="7" fillId="6" borderId="8" xfId="1" applyNumberFormat="true" applyFont="true" applyFill="true" applyBorder="true" applyAlignment="true" applyProtection="true">
      <alignment horizontal="center" vertical="center"/>
      <protection locked="false"/>
    </xf>
    <xf numFmtId="164" fontId="7" fillId="6" borderId="10" xfId="1" applyNumberFormat="true" applyFont="true" applyFill="true" applyBorder="true" applyAlignment="true" applyProtection="true">
      <alignment horizontal="center" vertical="center"/>
      <protection locked="false"/>
    </xf>
    <xf numFmtId="0" fontId="90" fillId="13" borderId="0" xfId="0" applyFont="true" applyFill="true" applyAlignment="true">
      <alignment horizontal="center"/>
    </xf>
    <xf numFmtId="0" fontId="65" fillId="2" borderId="1" xfId="0" applyFont="true" applyFill="true" applyBorder="true" applyAlignment="true" applyProtection="true">
      <alignment horizontal="center" vertical="center"/>
      <protection locked="false"/>
    </xf>
    <xf numFmtId="0" fontId="65" fillId="2" borderId="7" xfId="0" applyFont="true" applyFill="true" applyBorder="true" applyAlignment="true" applyProtection="true">
      <alignment horizontal="center" vertical="center"/>
      <protection locked="false"/>
    </xf>
    <xf numFmtId="0" fontId="65" fillId="2" borderId="9" xfId="0" applyFont="true" applyFill="true" applyBorder="true" applyAlignment="true" applyProtection="true">
      <alignment horizontal="center" vertical="center"/>
      <protection locked="false"/>
    </xf>
    <xf numFmtId="0" fontId="66" fillId="2" borderId="3" xfId="0" applyFont="true" applyFill="true" applyBorder="true" applyAlignment="true" applyProtection="true">
      <alignment horizontal="center" vertical="center" wrapText="true"/>
      <protection locked="false"/>
    </xf>
    <xf numFmtId="0" fontId="66" fillId="2" borderId="8" xfId="0" applyFont="true" applyFill="true" applyBorder="true" applyAlignment="true" applyProtection="true">
      <alignment horizontal="center" vertical="center" wrapText="true"/>
      <protection locked="false"/>
    </xf>
    <xf numFmtId="0" fontId="66" fillId="2" borderId="10" xfId="0" applyFont="true" applyFill="true" applyBorder="true" applyAlignment="true" applyProtection="true">
      <alignment horizontal="center" vertical="center" wrapText="true"/>
      <protection locked="false"/>
    </xf>
    <xf numFmtId="0" fontId="75" fillId="8" borderId="0" xfId="0" applyFont="true" applyFill="true" applyBorder="true" applyAlignment="true" applyProtection="true">
      <alignment horizontal="center" vertical="center" wrapText="true"/>
      <protection locked="false"/>
    </xf>
    <xf numFmtId="0" fontId="75" fillId="8" borderId="0" xfId="0" applyFont="true" applyFill="true" applyBorder="true" applyAlignment="true" applyProtection="true">
      <alignment horizontal="center" vertical="center"/>
      <protection locked="false"/>
    </xf>
    <xf numFmtId="0" fontId="51" fillId="7" borderId="12" xfId="0" applyFont="true" applyFill="true" applyBorder="true" applyAlignment="true" applyProtection="true">
      <alignment horizontal="center"/>
      <protection locked="false"/>
    </xf>
    <xf numFmtId="0" fontId="50" fillId="2" borderId="0" xfId="0" applyFont="true" applyFill="true" applyAlignment="true" applyProtection="true">
      <alignment horizontal="center"/>
      <protection locked="false"/>
    </xf>
    <xf numFmtId="0" fontId="51" fillId="7" borderId="6" xfId="0" applyFont="true" applyFill="true" applyBorder="true" applyAlignment="true" applyProtection="true">
      <alignment horizontal="center"/>
      <protection locked="false"/>
    </xf>
    <xf numFmtId="0" fontId="51" fillId="7" borderId="10" xfId="0" applyFont="true" applyFill="true" applyBorder="true" applyAlignment="true" applyProtection="true">
      <alignment horizontal="center"/>
      <protection locked="false"/>
    </xf>
    <xf numFmtId="0" fontId="7" fillId="2" borderId="11" xfId="0" applyFont="true" applyFill="true" applyBorder="true" applyAlignment="true" applyProtection="true">
      <alignment horizontal="left"/>
      <protection locked="false"/>
    </xf>
    <xf numFmtId="0" fontId="7" fillId="3" borderId="11" xfId="0" applyFont="true" applyFill="true" applyBorder="true" applyAlignment="true" applyProtection="true">
      <alignment horizontal="center"/>
      <protection locked="false"/>
    </xf>
    <xf numFmtId="0" fontId="7" fillId="2" borderId="8" xfId="0" applyFont="true" applyFill="true" applyBorder="true" applyAlignment="true" applyProtection="true">
      <alignment horizontal="center" wrapText="true"/>
      <protection locked="false"/>
    </xf>
    <xf numFmtId="0" fontId="12" fillId="2" borderId="8" xfId="0" applyFont="true" applyFill="true" applyBorder="true" applyAlignment="true" applyProtection="true">
      <alignment horizontal="center" wrapText="true"/>
      <protection locked="false"/>
    </xf>
    <xf numFmtId="0" fontId="14" fillId="0" borderId="33" xfId="0" applyFont="true" applyFill="true" applyBorder="true" applyAlignment="true" applyProtection="true">
      <alignment horizontal="center" vertical="center"/>
      <protection locked="false"/>
    </xf>
    <xf numFmtId="0" fontId="14" fillId="0" borderId="7" xfId="0" applyFont="true" applyFill="true" applyBorder="true" applyAlignment="true" applyProtection="true">
      <alignment horizontal="center" vertical="center"/>
      <protection locked="false"/>
    </xf>
    <xf numFmtId="0" fontId="14" fillId="0" borderId="34" xfId="0" applyFont="true" applyFill="true" applyBorder="true" applyAlignment="true" applyProtection="true">
      <alignment horizontal="center" vertical="center"/>
      <protection locked="false"/>
    </xf>
    <xf numFmtId="0" fontId="87" fillId="17" borderId="0" xfId="0" applyFont="true" applyFill="true" applyAlignment="true">
      <alignment horizontal="center"/>
    </xf>
    <xf numFmtId="0" fontId="96" fillId="2" borderId="4" xfId="0" applyFont="true" applyFill="true" applyBorder="true" applyAlignment="true">
      <alignment horizontal="center" vertical="center" wrapText="true"/>
    </xf>
    <xf numFmtId="0" fontId="96" fillId="2" borderId="0" xfId="0" applyFont="true" applyFill="true" applyBorder="true" applyAlignment="true">
      <alignment horizontal="center" vertical="center" wrapText="true"/>
    </xf>
    <xf numFmtId="0" fontId="96" fillId="2" borderId="5" xfId="0" applyFont="true" applyFill="true" applyBorder="true" applyAlignment="true">
      <alignment horizontal="center" vertical="center" wrapText="true"/>
    </xf>
    <xf numFmtId="0" fontId="75" fillId="2" borderId="4" xfId="0" applyFont="true" applyFill="true" applyBorder="true" applyAlignment="true">
      <alignment horizontal="center" vertical="center" wrapText="true"/>
    </xf>
    <xf numFmtId="0" fontId="75" fillId="2" borderId="0" xfId="0" applyFont="true" applyFill="true" applyBorder="true" applyAlignment="true">
      <alignment horizontal="center" vertical="center" wrapText="true"/>
    </xf>
    <xf numFmtId="0" fontId="75" fillId="2" borderId="5" xfId="0" applyFont="true" applyFill="true" applyBorder="true" applyAlignment="true">
      <alignment horizontal="center" vertical="center" wrapText="true"/>
    </xf>
    <xf numFmtId="0" fontId="97" fillId="2" borderId="11" xfId="0" applyFont="true" applyFill="true" applyBorder="true" applyAlignment="true">
      <alignment horizontal="center"/>
    </xf>
    <xf numFmtId="0" fontId="87" fillId="8" borderId="13" xfId="0" applyFont="true" applyFill="true" applyBorder="true" applyAlignment="true">
      <alignment horizontal="center" vertical="center" wrapText="true"/>
    </xf>
    <xf numFmtId="0" fontId="102" fillId="8" borderId="14" xfId="0" applyFont="true" applyFill="true" applyBorder="true" applyAlignment="true">
      <alignment horizontal="center" vertical="center"/>
    </xf>
    <xf numFmtId="0" fontId="102" fillId="8" borderId="15" xfId="0" applyFont="true" applyFill="true" applyBorder="true" applyAlignment="true">
      <alignment horizontal="center" vertical="center"/>
    </xf>
    <xf numFmtId="0" fontId="103" fillId="8" borderId="0" xfId="0" applyFont="true" applyFill="true" applyAlignment="true">
      <alignment horizontal="left"/>
    </xf>
    <xf numFmtId="0" fontId="96" fillId="16" borderId="27" xfId="0" applyFont="true" applyFill="true" applyBorder="true" applyAlignment="true">
      <alignment horizontal="center"/>
    </xf>
    <xf numFmtId="0" fontId="75" fillId="2" borderId="0" xfId="0" applyFont="true" applyFill="true" applyAlignment="true">
      <alignment horizontal="center" vertical="center" wrapText="true"/>
    </xf>
    <xf numFmtId="0" fontId="110" fillId="15" borderId="0" xfId="0" applyFont="true" applyFill="true" applyAlignment="true">
      <alignment horizontal="center"/>
    </xf>
    <xf numFmtId="0" fontId="75" fillId="8" borderId="0" xfId="0" applyFont="true" applyFill="true"/>
    <xf numFmtId="0" fontId="15" fillId="16" borderId="27" xfId="0" applyFont="true" applyFill="true" applyBorder="true" applyAlignment="true">
      <alignment horizontal="center"/>
    </xf>
    <xf numFmtId="0" fontId="16" fillId="8" borderId="13" xfId="0" applyFont="true" applyFill="true" applyBorder="true" applyAlignment="true">
      <alignment horizontal="center" vertical="center" wrapText="true"/>
    </xf>
    <xf numFmtId="0" fontId="16" fillId="8" borderId="14" xfId="0" applyFont="true" applyFill="true" applyBorder="true" applyAlignment="true">
      <alignment horizontal="center" vertical="center" wrapText="true"/>
    </xf>
    <xf numFmtId="0" fontId="16" fillId="8" borderId="15" xfId="0" applyFont="true" applyFill="true" applyBorder="true" applyAlignment="true">
      <alignment horizontal="center" vertical="center" wrapText="true"/>
    </xf>
    <xf numFmtId="0" fontId="16" fillId="17" borderId="0" xfId="0" applyFont="true" applyFill="true" applyAlignment="true">
      <alignment horizontal="center"/>
    </xf>
    <xf numFmtId="0" fontId="15" fillId="2" borderId="0" xfId="0" applyFont="true" applyFill="true" applyBorder="true" applyAlignment="true">
      <alignment horizontal="right"/>
    </xf>
    <xf numFmtId="0" fontId="75" fillId="0" borderId="0" xfId="0" applyFont="true" applyAlignment="true">
      <alignment horizontal="center"/>
    </xf>
    <xf numFmtId="0" fontId="75" fillId="0" borderId="35" xfId="0" applyFont="true" applyBorder="true" applyAlignment="true">
      <alignment horizontal="center"/>
    </xf>
    <xf numFmtId="0" fontId="75" fillId="0" borderId="0" xfId="0" applyFont="true"/>
    <xf numFmtId="0" fontId="104" fillId="15" borderId="0" xfId="0" applyFont="true" applyFill="true" applyAlignment="true">
      <alignment horizontal="center"/>
    </xf>
    <xf numFmtId="0" fontId="75" fillId="16" borderId="27" xfId="0" applyFont="true" applyFill="true" applyBorder="true"/>
    <xf numFmtId="0" fontId="19" fillId="2" borderId="4" xfId="0" applyFont="true" applyFill="true" applyBorder="true" applyAlignment="true">
      <alignment horizontal="center" vertical="center" wrapText="true"/>
    </xf>
    <xf numFmtId="0" fontId="19" fillId="2" borderId="0" xfId="0" applyFont="true" applyFill="true" applyBorder="true" applyAlignment="true">
      <alignment horizontal="center" vertical="center" wrapText="true"/>
    </xf>
    <xf numFmtId="0" fontId="19" fillId="2" borderId="5" xfId="0" applyFont="true" applyFill="true" applyBorder="true" applyAlignment="true">
      <alignment horizontal="center" vertical="center" wrapText="true"/>
    </xf>
    <xf numFmtId="0" fontId="71" fillId="2" borderId="4" xfId="0" applyFont="true" applyFill="true" applyBorder="true" applyAlignment="true">
      <alignment horizontal="center" vertical="center" wrapText="true"/>
    </xf>
    <xf numFmtId="0" fontId="71" fillId="2" borderId="0" xfId="0" applyFont="true" applyFill="true" applyBorder="true" applyAlignment="true">
      <alignment horizontal="center" vertical="center" wrapText="true"/>
    </xf>
    <xf numFmtId="0" fontId="71" fillId="2" borderId="5" xfId="0" applyFont="true" applyFill="true" applyBorder="true" applyAlignment="true">
      <alignment horizontal="center" vertical="center" wrapText="true"/>
    </xf>
    <xf numFmtId="0" fontId="16" fillId="6" borderId="13" xfId="0" applyFont="true" applyFill="true" applyBorder="true" applyAlignment="true">
      <alignment horizontal="center" vertical="center" wrapText="true"/>
    </xf>
    <xf numFmtId="0" fontId="22" fillId="6" borderId="14" xfId="0" applyFont="true" applyFill="true" applyBorder="true" applyAlignment="true">
      <alignment horizontal="center" vertical="center"/>
    </xf>
    <xf numFmtId="0" fontId="22" fillId="6" borderId="15" xfId="0" applyFont="true" applyFill="true" applyBorder="true" applyAlignment="true">
      <alignment horizontal="center" vertical="center"/>
    </xf>
    <xf numFmtId="0" fontId="57" fillId="5" borderId="0" xfId="0" applyFont="true" applyFill="true" applyAlignment="true">
      <alignment horizontal="center"/>
    </xf>
    <xf numFmtId="0" fontId="57" fillId="0" borderId="0" xfId="0" applyFont="true" applyFill="true" applyAlignment="true">
      <alignment horizontal="center"/>
    </xf>
    <xf numFmtId="0" fontId="15" fillId="6" borderId="0" xfId="0" applyFont="true" applyFill="true" applyAlignment="true">
      <alignment horizontal="center"/>
    </xf>
    <xf numFmtId="0" fontId="18" fillId="2" borderId="0" xfId="0" applyFont="true" applyFill="true" applyBorder="true" applyAlignment="true">
      <alignment horizontal="center"/>
    </xf>
    <xf numFmtId="0" fontId="18" fillId="2" borderId="11" xfId="0" applyFont="true" applyFill="true" applyBorder="true" applyAlignment="true">
      <alignment horizontal="center"/>
    </xf>
    <xf numFmtId="0" fontId="94" fillId="2" borderId="6" xfId="0" applyFont="true" applyFill="true" applyBorder="true" applyAlignment="true">
      <alignment horizontal="center"/>
    </xf>
    <xf numFmtId="0" fontId="94" fillId="2" borderId="10" xfId="0" applyFont="true" applyFill="true" applyBorder="true" applyAlignment="true">
      <alignment horizontal="center"/>
    </xf>
    <xf numFmtId="0" fontId="94" fillId="2" borderId="0" xfId="0" applyFont="true" applyFill="true" applyBorder="true" applyAlignment="true">
      <alignment horizontal="center"/>
    </xf>
    <xf numFmtId="0" fontId="94" fillId="2" borderId="8" xfId="0" applyFont="true" applyFill="true" applyBorder="true" applyAlignment="true">
      <alignment horizontal="center"/>
    </xf>
    <xf numFmtId="0" fontId="87" fillId="6" borderId="13" xfId="0" applyFont="true" applyFill="true" applyBorder="true" applyAlignment="true">
      <alignment horizontal="center" wrapText="true"/>
    </xf>
    <xf numFmtId="0" fontId="87" fillId="6" borderId="14" xfId="0" applyFont="true" applyFill="true" applyBorder="true" applyAlignment="true">
      <alignment horizontal="center" wrapText="true"/>
    </xf>
    <xf numFmtId="0" fontId="87" fillId="6" borderId="15" xfId="0" applyFont="true" applyFill="true" applyBorder="true" applyAlignment="true">
      <alignment horizontal="center" wrapText="true"/>
    </xf>
    <xf numFmtId="0" fontId="95" fillId="5" borderId="0" xfId="0" applyFont="true" applyFill="true" applyAlignment="true">
      <alignment horizontal="center"/>
    </xf>
    <xf numFmtId="0" fontId="91" fillId="6" borderId="14" xfId="0" applyFont="true" applyFill="true" applyBorder="true" applyAlignment="true">
      <alignment horizontal="center"/>
    </xf>
    <xf numFmtId="0" fontId="91" fillId="6" borderId="15" xfId="0" applyFont="true" applyFill="true" applyBorder="true" applyAlignment="true">
      <alignment horizontal="center"/>
    </xf>
    <xf numFmtId="0" fontId="96" fillId="2" borderId="0" xfId="0" applyFont="true" applyFill="true" applyBorder="true" applyAlignment="true">
      <alignment horizontal="center"/>
    </xf>
    <xf numFmtId="0" fontId="96" fillId="2" borderId="8" xfId="0" applyFont="true" applyFill="true" applyBorder="true" applyAlignment="true">
      <alignment horizontal="center"/>
    </xf>
    <xf numFmtId="0" fontId="77" fillId="5" borderId="0" xfId="0" applyFont="true" applyFill="true" applyAlignment="true">
      <alignment horizontal="center"/>
    </xf>
    <xf numFmtId="0" fontId="17" fillId="6" borderId="13" xfId="0" applyFont="true" applyFill="true" applyBorder="true" applyAlignment="true">
      <alignment horizontal="center" vertical="center" wrapText="true"/>
    </xf>
    <xf numFmtId="0" fontId="32" fillId="6" borderId="14" xfId="0" applyFont="true" applyFill="true" applyBorder="true" applyAlignment="true">
      <alignment horizontal="center" vertical="center" wrapText="true"/>
    </xf>
    <xf numFmtId="0" fontId="32" fillId="6" borderId="15" xfId="0" applyFont="true" applyFill="true" applyBorder="true" applyAlignment="true">
      <alignment horizontal="center" vertical="center" wrapText="true"/>
    </xf>
    <xf numFmtId="0" fontId="40" fillId="2" borderId="0" xfId="0" applyFont="true" applyFill="true" applyBorder="true" applyAlignment="true">
      <alignment horizontal="center"/>
    </xf>
    <xf numFmtId="0" fontId="40" fillId="2" borderId="8" xfId="0" applyFont="true" applyFill="true" applyBorder="true" applyAlignment="true">
      <alignment horizontal="center"/>
    </xf>
    <xf numFmtId="0" fontId="60" fillId="5" borderId="0" xfId="0" applyFont="true" applyFill="true" applyAlignment="true">
      <alignment horizontal="center"/>
    </xf>
    <xf numFmtId="0" fontId="15" fillId="2" borderId="0" xfId="0" applyFont="true" applyFill="true" applyBorder="true" applyAlignment="true">
      <alignment horizontal="center"/>
    </xf>
    <xf numFmtId="0" fontId="15" fillId="2" borderId="8" xfId="0" applyFont="true" applyFill="true" applyBorder="true" applyAlignment="true">
      <alignment horizontal="center"/>
    </xf>
    <xf numFmtId="0" fontId="15" fillId="2" borderId="6" xfId="0" applyFont="true" applyFill="true" applyBorder="true" applyAlignment="true">
      <alignment horizontal="center"/>
    </xf>
    <xf numFmtId="0" fontId="15" fillId="2" borderId="10" xfId="0" applyFont="true" applyFill="true" applyBorder="true" applyAlignment="true">
      <alignment horizontal="center"/>
    </xf>
    <xf numFmtId="0" fontId="55" fillId="6" borderId="13" xfId="0" applyFont="true" applyFill="true" applyBorder="true" applyAlignment="true">
      <alignment horizontal="center" wrapText="true"/>
    </xf>
    <xf numFmtId="0" fontId="27" fillId="6" borderId="14" xfId="0" applyFont="true" applyFill="true" applyBorder="true" applyAlignment="true">
      <alignment horizontal="center"/>
    </xf>
    <xf numFmtId="0" fontId="27" fillId="6" borderId="15" xfId="0" applyFont="true" applyFill="true" applyBorder="true" applyAlignment="true">
      <alignment horizontal="center"/>
    </xf>
    <xf numFmtId="0" fontId="57" fillId="5" borderId="0" xfId="0" applyFont="true" applyFill="true" applyBorder="true" applyAlignment="true">
      <alignment horizontal="center" vertical="center" wrapText="true"/>
    </xf>
    <xf numFmtId="0" fontId="57" fillId="5" borderId="0" xfId="0" applyFont="true" applyFill="true" applyBorder="true" applyAlignment="true">
      <alignment horizontal="center" vertical="center"/>
    </xf>
    <xf numFmtId="0" fontId="19" fillId="2" borderId="0" xfId="0" applyFont="true" applyFill="true" applyBorder="true" applyAlignment="true">
      <alignment horizontal="left"/>
    </xf>
    <xf numFmtId="0" fontId="19" fillId="2" borderId="8" xfId="0" applyFont="true" applyFill="true" applyBorder="true" applyAlignment="true">
      <alignment horizontal="left"/>
    </xf>
    <xf numFmtId="0" fontId="17" fillId="6" borderId="13" xfId="0" applyFont="true" applyFill="true" applyBorder="true" applyAlignment="true">
      <alignment horizontal="center" wrapText="true"/>
    </xf>
    <xf numFmtId="0" fontId="44" fillId="6" borderId="14" xfId="0" applyFont="true" applyFill="true" applyBorder="true" applyAlignment="true">
      <alignment horizontal="center"/>
    </xf>
    <xf numFmtId="0" fontId="44" fillId="6" borderId="15" xfId="0" applyFont="true" applyFill="true" applyBorder="true" applyAlignment="true">
      <alignment horizontal="center"/>
    </xf>
    <xf numFmtId="0" fontId="19" fillId="2" borderId="0" xfId="0" applyFont="true" applyFill="true" applyBorder="true" applyAlignment="true">
      <alignment horizontal="center"/>
    </xf>
    <xf numFmtId="0" fontId="19" fillId="2" borderId="8" xfId="0" applyFont="true" applyFill="true" applyBorder="true" applyAlignment="true">
      <alignment horizontal="center"/>
    </xf>
    <xf numFmtId="0" fontId="19" fillId="2" borderId="6" xfId="0" applyFont="true" applyFill="true" applyBorder="true" applyAlignment="true">
      <alignment horizontal="center"/>
    </xf>
    <xf numFmtId="0" fontId="19" fillId="2" borderId="10" xfId="0" applyFont="true" applyFill="true" applyBorder="true" applyAlignment="true">
      <alignment horizontal="center"/>
    </xf>
    <xf numFmtId="0" fontId="45" fillId="6" borderId="14" xfId="0" applyFont="true" applyFill="true" applyBorder="true" applyAlignment="true">
      <alignment horizontal="center" vertical="center"/>
    </xf>
    <xf numFmtId="0" fontId="45" fillId="6" borderId="15" xfId="0" applyFont="true" applyFill="true" applyBorder="true" applyAlignment="true">
      <alignment horizontal="center" vertical="center"/>
    </xf>
    <xf numFmtId="0" fontId="60" fillId="5" borderId="0" xfId="0" applyFont="true" applyFill="true" applyAlignment="true">
      <alignment horizontal="center" vertical="center"/>
    </xf>
  </cellXfs>
  <cellStyles count="5">
    <cellStyle name="Comma" xfId="1" builtinId="3"/>
    <cellStyle name="Currency" xfId="4" builtinId="4"/>
    <cellStyle name="Millares_CUENTA 1 5" xfId="2"/>
    <cellStyle name="Normal" xfId="0" builtinId="0"/>
    <cellStyle name="Percent" xfId="3" builtinId="5"/>
  </cellStyles>
  <dxfs count="57">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Relationships xmlns="http://schemas.openxmlformats.org/package/2006/relationships"><Relationship Target="worksheets/sheet13.xml" Type="http://schemas.openxmlformats.org/officeDocument/2006/relationships/worksheet" Id="rId13"/><Relationship Target="worksheets/sheet18.xml" Type="http://schemas.openxmlformats.org/officeDocument/2006/relationships/worksheet" Id="rId18"/><Relationship Target="worksheets/sheet26.xml" Type="http://schemas.openxmlformats.org/officeDocument/2006/relationships/worksheet" Id="rId26"/><Relationship Target="worksheets/sheet39.xml" Type="http://schemas.openxmlformats.org/officeDocument/2006/relationships/worksheet" Id="rId39"/><Relationship Target="worksheets/sheet21.xml" Type="http://schemas.openxmlformats.org/officeDocument/2006/relationships/worksheet" Id="rId21"/><Relationship Target="worksheets/sheet34.xml" Type="http://schemas.openxmlformats.org/officeDocument/2006/relationships/worksheet" Id="rId34"/><Relationship Target="worksheets/sheet42.xml" Type="http://schemas.openxmlformats.org/officeDocument/2006/relationships/worksheet" Id="rId42"/><Relationship Target="worksheets/sheet47.xml" Type="http://schemas.openxmlformats.org/officeDocument/2006/relationships/worksheet" Id="rId47"/><Relationship Target="worksheets/sheet50.xml" Type="http://schemas.openxmlformats.org/officeDocument/2006/relationships/worksheet" Id="rId50"/><Relationship Target="sharedStrings.xml" Type="http://schemas.openxmlformats.org/officeDocument/2006/relationships/sharedStrings" Id="rId55"/><Relationship Target="worksheets/sheet7.xml" Type="http://schemas.openxmlformats.org/officeDocument/2006/relationships/worksheet" Id="rId7"/><Relationship Target="worksheets/sheet2.xml" Type="http://schemas.openxmlformats.org/officeDocument/2006/relationships/worksheet" Id="rId2"/><Relationship Target="worksheets/sheet16.xml" Type="http://schemas.openxmlformats.org/officeDocument/2006/relationships/worksheet" Id="rId16"/><Relationship Target="worksheets/sheet29.xml" Type="http://schemas.openxmlformats.org/officeDocument/2006/relationships/worksheet" Id="rId29"/><Relationship Target="worksheets/sheet11.xml" Type="http://schemas.openxmlformats.org/officeDocument/2006/relationships/worksheet" Id="rId11"/><Relationship Target="worksheets/sheet24.xml" Type="http://schemas.openxmlformats.org/officeDocument/2006/relationships/worksheet" Id="rId24"/><Relationship Target="worksheets/sheet32.xml" Type="http://schemas.openxmlformats.org/officeDocument/2006/relationships/worksheet" Id="rId32"/><Relationship Target="worksheets/sheet37.xml" Type="http://schemas.openxmlformats.org/officeDocument/2006/relationships/worksheet" Id="rId37"/><Relationship Target="worksheets/sheet40.xml" Type="http://schemas.openxmlformats.org/officeDocument/2006/relationships/worksheet" Id="rId40"/><Relationship Target="worksheets/sheet45.xml" Type="http://schemas.openxmlformats.org/officeDocument/2006/relationships/worksheet" Id="rId45"/><Relationship Target="theme/theme1.xml" Type="http://schemas.openxmlformats.org/officeDocument/2006/relationships/theme" Id="rId53"/><Relationship Target="../customXml/item1.xml" Type="http://schemas.openxmlformats.org/officeDocument/2006/relationships/customXml" Id="rId58"/><Relationship Target="worksheets/sheet5.xml" Type="http://schemas.openxmlformats.org/officeDocument/2006/relationships/worksheet" Id="rId5"/><Relationship Target="worksheets/sheet19.xml" Type="http://schemas.openxmlformats.org/officeDocument/2006/relationships/worksheet" Id="rId19"/><Relationship Target="worksheets/sheet4.xml" Type="http://schemas.openxmlformats.org/officeDocument/2006/relationships/worksheet" Id="rId4"/><Relationship Target="worksheets/sheet9.xml" Type="http://schemas.openxmlformats.org/officeDocument/2006/relationships/worksheet" Id="rId9"/><Relationship Target="worksheets/sheet14.xml" Type="http://schemas.openxmlformats.org/officeDocument/2006/relationships/worksheet" Id="rId14"/><Relationship Target="worksheets/sheet22.xml" Type="http://schemas.openxmlformats.org/officeDocument/2006/relationships/worksheet" Id="rId22"/><Relationship Target="worksheets/sheet27.xml" Type="http://schemas.openxmlformats.org/officeDocument/2006/relationships/worksheet" Id="rId27"/><Relationship Target="worksheets/sheet30.xml" Type="http://schemas.openxmlformats.org/officeDocument/2006/relationships/worksheet" Id="rId30"/><Relationship Target="worksheets/sheet35.xml" Type="http://schemas.openxmlformats.org/officeDocument/2006/relationships/worksheet" Id="rId35"/><Relationship Target="worksheets/sheet43.xml" Type="http://schemas.openxmlformats.org/officeDocument/2006/relationships/worksheet" Id="rId43"/><Relationship Target="worksheets/sheet48.xml" Type="http://schemas.openxmlformats.org/officeDocument/2006/relationships/worksheet" Id="rId48"/><Relationship Target="metadata.xml" Type="http://schemas.openxmlformats.org/officeDocument/2006/relationships/sheetMetadata" Id="rId56"/><Relationship Target="worksheets/sheet8.xml" Type="http://schemas.openxmlformats.org/officeDocument/2006/relationships/worksheet" Id="rId8"/><Relationship Target="worksheets/sheet51.xml" Type="http://schemas.openxmlformats.org/officeDocument/2006/relationships/worksheet" Id="rId51"/><Relationship Target="worksheets/sheet3.xml" Type="http://schemas.openxmlformats.org/officeDocument/2006/relationships/worksheet" Id="rId3"/><Relationship Target="worksheets/sheet12.xml" Type="http://schemas.openxmlformats.org/officeDocument/2006/relationships/worksheet" Id="rId12"/><Relationship Target="worksheets/sheet17.xml" Type="http://schemas.openxmlformats.org/officeDocument/2006/relationships/worksheet" Id="rId17"/><Relationship Target="worksheets/sheet25.xml" Type="http://schemas.openxmlformats.org/officeDocument/2006/relationships/worksheet" Id="rId25"/><Relationship Target="worksheets/sheet33.xml" Type="http://schemas.openxmlformats.org/officeDocument/2006/relationships/worksheet" Id="rId33"/><Relationship Target="worksheets/sheet38.xml" Type="http://schemas.openxmlformats.org/officeDocument/2006/relationships/worksheet" Id="rId38"/><Relationship Target="worksheets/sheet46.xml" Type="http://schemas.openxmlformats.org/officeDocument/2006/relationships/worksheet" Id="rId46"/><Relationship Target="../customXml/item2.xml" Type="http://schemas.openxmlformats.org/officeDocument/2006/relationships/customXml" Id="rId59"/><Relationship Target="worksheets/sheet20.xml" Type="http://schemas.openxmlformats.org/officeDocument/2006/relationships/worksheet" Id="rId20"/><Relationship Target="worksheets/sheet41.xml" Type="http://schemas.openxmlformats.org/officeDocument/2006/relationships/worksheet" Id="rId41"/><Relationship Target="styles.xml" Type="http://schemas.openxmlformats.org/officeDocument/2006/relationships/styles" Id="rId54"/><Relationship Target="worksheets/sheet1.xml" Type="http://schemas.openxmlformats.org/officeDocument/2006/relationships/worksheet" Id="rId1"/><Relationship Target="worksheets/sheet6.xml" Type="http://schemas.openxmlformats.org/officeDocument/2006/relationships/worksheet" Id="rId6"/><Relationship Target="worksheets/sheet15.xml" Type="http://schemas.openxmlformats.org/officeDocument/2006/relationships/worksheet" Id="rId15"/><Relationship Target="worksheets/sheet23.xml" Type="http://schemas.openxmlformats.org/officeDocument/2006/relationships/worksheet" Id="rId23"/><Relationship Target="worksheets/sheet28.xml" Type="http://schemas.openxmlformats.org/officeDocument/2006/relationships/worksheet" Id="rId28"/><Relationship Target="worksheets/sheet36.xml" Type="http://schemas.openxmlformats.org/officeDocument/2006/relationships/worksheet" Id="rId36"/><Relationship Target="worksheets/sheet49.xml" Type="http://schemas.openxmlformats.org/officeDocument/2006/relationships/worksheet" Id="rId49"/><Relationship Target="worksheets/sheet10.xml" Type="http://schemas.openxmlformats.org/officeDocument/2006/relationships/worksheet" Id="rId10"/><Relationship Target="worksheets/sheet31.xml" Type="http://schemas.openxmlformats.org/officeDocument/2006/relationships/worksheet" Id="rId31"/><Relationship Target="worksheets/sheet44.xml" Type="http://schemas.openxmlformats.org/officeDocument/2006/relationships/worksheet" Id="rId44"/><Relationship Target="worksheets/sheet52.xml" Type="http://schemas.openxmlformats.org/officeDocument/2006/relationships/worksheet" Id="rId52"/><Relationship Target="../customXml/item3.xml" Type="http://schemas.openxmlformats.org/officeDocument/2006/relationships/customXml" Id="rId60"/></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0">
                <a:solidFill>
                  <a:schemeClr val="tx1"/>
                </a:solidFill>
              </a:rPr>
              <a:t>Concentration curves for selected incomes </a:t>
            </a:r>
          </a:p>
        </c:rich>
      </c:tx>
      <c:overlay val="0"/>
      <c:spPr>
        <a:noFill/>
        <a:ln>
          <a:noFill/>
        </a:ln>
        <a:effectLst/>
      </c:spPr>
    </c:title>
    <c:autoTitleDeleted val="0"/>
    <c:plotArea>
      <c:layout/>
      <c:lineChart>
        <c:grouping val="standard"/>
        <c:varyColors val="0"/>
        <c:ser>
          <c:idx val="0"/>
          <c:order val="0"/>
          <c:tx>
            <c:strRef>
              <c:f>'Curvas de concentracion'!$D$73</c:f>
              <c:strCache>
                <c:ptCount val="1"/>
                <c:pt idx="0">
                  <c:v>Educacion preescolar</c:v>
                </c:pt>
              </c:strCache>
            </c:strRef>
          </c:tx>
          <c:spPr>
            <a:ln w="19050" cap="rnd">
              <a:solidFill>
                <a:schemeClr val="accent6"/>
              </a:solidFill>
              <a:round/>
            </a:ln>
            <a:effectLst/>
          </c:spPr>
          <c:marker>
            <c:symbol val="none"/>
          </c:marker>
          <c:cat>
            <c:numRef>
              <c:f>'Curvas de concentracion'!$C$74:$C$174</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'Curvas de concentracion'!$D$74:$D$174</c:f>
              <c:numCache>
                <c:formatCode>General</c:formatCode>
                <c:ptCount val="101"/>
                <c:pt idx="0">
                  <c:v>0</c:v>
                </c:pt>
                <c:pt idx="1">
                  <c:v>2.5842991185048441E-2</c:v>
                </c:pt>
                <c:pt idx="2">
                  <c:v>3.9750297654807809E-2</c:v>
                </c:pt>
                <c:pt idx="3">
                  <c:v>4.8779342210182527E-2</c:v>
                </c:pt>
                <c:pt idx="4">
                  <c:v>5.3523249844345651E-2</c:v>
                </c:pt>
                <c:pt idx="5">
                  <c:v>6.7015478050006003E-2</c:v>
                </c:pt>
                <c:pt idx="6">
                  <c:v>8.6383248315109948E-2</c:v>
                </c:pt>
                <c:pt idx="7">
                  <c:v>0.1047843231493517</c:v>
                </c:pt>
                <c:pt idx="8">
                  <c:v>0.1228817354640684</c:v>
                </c:pt>
                <c:pt idx="9">
                  <c:v>0.13065899135981821</c:v>
                </c:pt>
                <c:pt idx="10">
                  <c:v>0.1452358846082426</c:v>
                </c:pt>
                <c:pt idx="11">
                  <c:v>0.15650635178975189</c:v>
                </c:pt>
                <c:pt idx="12">
                  <c:v>0.17721329561218579</c:v>
                </c:pt>
                <c:pt idx="13">
                  <c:v>0.19833750232116129</c:v>
                </c:pt>
                <c:pt idx="14">
                  <c:v>0.2190859539700051</c:v>
                </c:pt>
                <c:pt idx="15">
                  <c:v>0.2491561895815356</c:v>
                </c:pt>
                <c:pt idx="16">
                  <c:v>0.26136822903581691</c:v>
                </c:pt>
                <c:pt idx="17">
                  <c:v>0.26958350173131329</c:v>
                </c:pt>
                <c:pt idx="18">
                  <c:v>0.28508776720663248</c:v>
                </c:pt>
                <c:pt idx="19">
                  <c:v>0.29842707184130901</c:v>
                </c:pt>
                <c:pt idx="20">
                  <c:v>0.31285650307485607</c:v>
                </c:pt>
                <c:pt idx="21">
                  <c:v>0.32460540257130061</c:v>
                </c:pt>
                <c:pt idx="22">
                  <c:v>0.34802018591136991</c:v>
                </c:pt>
                <c:pt idx="23">
                  <c:v>0.35828135752438578</c:v>
                </c:pt>
                <c:pt idx="24">
                  <c:v>0.36665283072452998</c:v>
                </c:pt>
                <c:pt idx="25">
                  <c:v>0.38376934756250752</c:v>
                </c:pt>
                <c:pt idx="26">
                  <c:v>0.40696566865831407</c:v>
                </c:pt>
                <c:pt idx="27">
                  <c:v>0.4206992976438847</c:v>
                </c:pt>
                <c:pt idx="28">
                  <c:v>0.43371309353460991</c:v>
                </c:pt>
                <c:pt idx="29">
                  <c:v>0.44654338114015452</c:v>
                </c:pt>
                <c:pt idx="30">
                  <c:v>0.45805634141279528</c:v>
                </c:pt>
                <c:pt idx="31">
                  <c:v>0.47969174977334539</c:v>
                </c:pt>
                <c:pt idx="32">
                  <c:v>0.49083441654196108</c:v>
                </c:pt>
                <c:pt idx="33">
                  <c:v>0.50938186107985883</c:v>
                </c:pt>
                <c:pt idx="34">
                  <c:v>0.52099422167363929</c:v>
                </c:pt>
                <c:pt idx="35">
                  <c:v>0.52782990529661711</c:v>
                </c:pt>
                <c:pt idx="36">
                  <c:v>0.5388917410348556</c:v>
                </c:pt>
                <c:pt idx="37">
                  <c:v>0.55224415340418798</c:v>
                </c:pt>
                <c:pt idx="38">
                  <c:v>0.56485379414302728</c:v>
                </c:pt>
                <c:pt idx="39">
                  <c:v>0.57547433614785526</c:v>
                </c:pt>
                <c:pt idx="40">
                  <c:v>0.58949305836218857</c:v>
                </c:pt>
                <c:pt idx="41">
                  <c:v>0.59530852330445994</c:v>
                </c:pt>
                <c:pt idx="42">
                  <c:v>0.5966673584637735</c:v>
                </c:pt>
                <c:pt idx="43">
                  <c:v>0.61285541076363481</c:v>
                </c:pt>
                <c:pt idx="44">
                  <c:v>0.63131328578138479</c:v>
                </c:pt>
                <c:pt idx="45">
                  <c:v>0.63497252837278395</c:v>
                </c:pt>
                <c:pt idx="46">
                  <c:v>0.63861429398464209</c:v>
                </c:pt>
                <c:pt idx="47">
                  <c:v>0.65760958612327824</c:v>
                </c:pt>
                <c:pt idx="48">
                  <c:v>0.67291723557876115</c:v>
                </c:pt>
                <c:pt idx="49">
                  <c:v>0.67291723557876115</c:v>
                </c:pt>
                <c:pt idx="50">
                  <c:v>0.6854897377360758</c:v>
                </c:pt>
                <c:pt idx="51">
                  <c:v>0.69272083802116902</c:v>
                </c:pt>
                <c:pt idx="52">
                  <c:v>0.69272083802116902</c:v>
                </c:pt>
                <c:pt idx="53">
                  <c:v>0.70166686692372393</c:v>
                </c:pt>
                <c:pt idx="54">
                  <c:v>0.70458770712951535</c:v>
                </c:pt>
                <c:pt idx="55">
                  <c:v>0.71219347016351897</c:v>
                </c:pt>
                <c:pt idx="56">
                  <c:v>0.72693093316147639</c:v>
                </c:pt>
                <c:pt idx="57">
                  <c:v>0.73747610569203381</c:v>
                </c:pt>
                <c:pt idx="58">
                  <c:v>0.74188904302613901</c:v>
                </c:pt>
                <c:pt idx="59">
                  <c:v>0.74188904302613901</c:v>
                </c:pt>
                <c:pt idx="60">
                  <c:v>0.74614687216681774</c:v>
                </c:pt>
                <c:pt idx="61">
                  <c:v>0.75273460114255752</c:v>
                </c:pt>
                <c:pt idx="62">
                  <c:v>0.75901429835388701</c:v>
                </c:pt>
                <c:pt idx="63">
                  <c:v>0.77223344875421907</c:v>
                </c:pt>
                <c:pt idx="64">
                  <c:v>0.78456455013162352</c:v>
                </c:pt>
                <c:pt idx="65">
                  <c:v>0.79291854635222669</c:v>
                </c:pt>
                <c:pt idx="66">
                  <c:v>0.80133043506755941</c:v>
                </c:pt>
                <c:pt idx="67">
                  <c:v>0.81964412500409611</c:v>
                </c:pt>
                <c:pt idx="68">
                  <c:v>0.82358736851303671</c:v>
                </c:pt>
                <c:pt idx="69">
                  <c:v>0.83558313034549803</c:v>
                </c:pt>
                <c:pt idx="70">
                  <c:v>0.83558313034549803</c:v>
                </c:pt>
                <c:pt idx="71">
                  <c:v>0.84406165004533096</c:v>
                </c:pt>
                <c:pt idx="72">
                  <c:v>0.85667456771783412</c:v>
                </c:pt>
                <c:pt idx="73">
                  <c:v>0.86903625380943539</c:v>
                </c:pt>
                <c:pt idx="74">
                  <c:v>0.87552458246403564</c:v>
                </c:pt>
                <c:pt idx="75">
                  <c:v>0.8877322526734317</c:v>
                </c:pt>
                <c:pt idx="76">
                  <c:v>0.88997804454445162</c:v>
                </c:pt>
                <c:pt idx="77">
                  <c:v>0.90193011392806033</c:v>
                </c:pt>
                <c:pt idx="78">
                  <c:v>0.90382418158581745</c:v>
                </c:pt>
                <c:pt idx="79">
                  <c:v>0.91314268861484016</c:v>
                </c:pt>
                <c:pt idx="80">
                  <c:v>0.92070475919999129</c:v>
                </c:pt>
                <c:pt idx="81">
                  <c:v>0.93692885777015589</c:v>
                </c:pt>
                <c:pt idx="82">
                  <c:v>0.94412391178494581</c:v>
                </c:pt>
                <c:pt idx="83">
                  <c:v>0.94624299555429336</c:v>
                </c:pt>
                <c:pt idx="84">
                  <c:v>0.95310926389146799</c:v>
                </c:pt>
                <c:pt idx="85">
                  <c:v>0.961218582398497</c:v>
                </c:pt>
                <c:pt idx="86">
                  <c:v>0.96296191110771279</c:v>
                </c:pt>
                <c:pt idx="87">
                  <c:v>0.96861571398922985</c:v>
                </c:pt>
                <c:pt idx="88">
                  <c:v>0.97300025123158096</c:v>
                </c:pt>
                <c:pt idx="89">
                  <c:v>0.98079389179565046</c:v>
                </c:pt>
                <c:pt idx="90">
                  <c:v>0.98079389179565046</c:v>
                </c:pt>
                <c:pt idx="91">
                  <c:v>0.98079389179565046</c:v>
                </c:pt>
                <c:pt idx="92">
                  <c:v>0.9836065931905319</c:v>
                </c:pt>
                <c:pt idx="93">
                  <c:v>0.98865744027788394</c:v>
                </c:pt>
                <c:pt idx="94">
                  <c:v>0.99067603141487071</c:v>
                </c:pt>
                <c:pt idx="95">
                  <c:v>0.99151492643283923</c:v>
                </c:pt>
                <c:pt idx="96">
                  <c:v>0.9954254006051404</c:v>
                </c:pt>
                <c:pt idx="97">
                  <c:v>0.99722116025297924</c:v>
                </c:pt>
                <c:pt idx="98">
                  <c:v>1</c:v>
                </c:pt>
                <c:pt idx="99">
                  <c:v>1</c:v>
                </c:pt>
                <c:pt idx="100">
                  <c:v>1</c:v>
                </c:pt>
              </c:numCache>
            </c:numRef>
          </c:val>
          <c:smooth val="0"/>
          <c:extLst>
            <c:ext xmlns:c16="http://schemas.microsoft.com/office/drawing/2014/chart" uri="{C3380CC4-5D6E-409C-BE32-E72D297353CC}">
              <c16:uniqueId val="{00000002-2373-47D1-BA23-B77301252451}"/>
            </c:ext>
          </c:extLst>
        </c:ser>
        <c:ser>
          <c:idx val="1"/>
          <c:order val="1"/>
          <c:tx>
            <c:strRef>
              <c:f>'Curvas de concentracion'!$E$73</c:f>
              <c:strCache>
                <c:ptCount val="1"/>
                <c:pt idx="0">
                  <c:v>Total PIT</c:v>
                </c:pt>
              </c:strCache>
            </c:strRef>
          </c:tx>
          <c:spPr>
            <a:ln w="19050" cap="rnd">
              <a:solidFill>
                <a:schemeClr val="accent5">
                  <a:lumMod val="50000"/>
                </a:schemeClr>
              </a:solidFill>
              <a:round/>
            </a:ln>
            <a:effectLst/>
          </c:spPr>
          <c:marker>
            <c:symbol val="none"/>
          </c:marker>
          <c:cat>
            <c:numRef>
              <c:f>'Curvas de concentracion'!$C$74:$C$174</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'Curvas de concentracion'!$E$74:$E$174</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4.7171587762180648E-5</c:v>
                </c:pt>
                <c:pt idx="17">
                  <c:v>4.7171587762180648E-5</c:v>
                </c:pt>
                <c:pt idx="18">
                  <c:v>4.7171587762180648E-5</c:v>
                </c:pt>
                <c:pt idx="19">
                  <c:v>4.7171587762180648E-5</c:v>
                </c:pt>
                <c:pt idx="20">
                  <c:v>4.7171587762180648E-5</c:v>
                </c:pt>
                <c:pt idx="21">
                  <c:v>4.7171587762180648E-5</c:v>
                </c:pt>
                <c:pt idx="22">
                  <c:v>4.7171587762180648E-5</c:v>
                </c:pt>
                <c:pt idx="23">
                  <c:v>4.7171587762180648E-5</c:v>
                </c:pt>
                <c:pt idx="24">
                  <c:v>4.7171587762180648E-5</c:v>
                </c:pt>
                <c:pt idx="25">
                  <c:v>4.7171587762180648E-5</c:v>
                </c:pt>
                <c:pt idx="26">
                  <c:v>4.7171587762180648E-5</c:v>
                </c:pt>
                <c:pt idx="27">
                  <c:v>4.7171587762180648E-5</c:v>
                </c:pt>
                <c:pt idx="28">
                  <c:v>4.7171587762180648E-5</c:v>
                </c:pt>
                <c:pt idx="29">
                  <c:v>4.7171587762180648E-5</c:v>
                </c:pt>
                <c:pt idx="30">
                  <c:v>4.7171587762180648E-5</c:v>
                </c:pt>
                <c:pt idx="31">
                  <c:v>4.7171587762180648E-5</c:v>
                </c:pt>
                <c:pt idx="32">
                  <c:v>5.4607941196645139E-4</c:v>
                </c:pt>
                <c:pt idx="33">
                  <c:v>5.4607941196645139E-4</c:v>
                </c:pt>
                <c:pt idx="34">
                  <c:v>5.4607941196645139E-4</c:v>
                </c:pt>
                <c:pt idx="35">
                  <c:v>5.4607941196645139E-4</c:v>
                </c:pt>
                <c:pt idx="36">
                  <c:v>1.041381083469348E-3</c:v>
                </c:pt>
                <c:pt idx="37">
                  <c:v>1.825865097340396E-3</c:v>
                </c:pt>
                <c:pt idx="38">
                  <c:v>2.3745244097276839E-3</c:v>
                </c:pt>
                <c:pt idx="39">
                  <c:v>2.3745244097276839E-3</c:v>
                </c:pt>
                <c:pt idx="40">
                  <c:v>2.3745244097276839E-3</c:v>
                </c:pt>
                <c:pt idx="41">
                  <c:v>2.3745244097276839E-3</c:v>
                </c:pt>
                <c:pt idx="42">
                  <c:v>2.7542522891823881E-3</c:v>
                </c:pt>
                <c:pt idx="43">
                  <c:v>2.8991889330550521E-3</c:v>
                </c:pt>
                <c:pt idx="44">
                  <c:v>2.8991889330550521E-3</c:v>
                </c:pt>
                <c:pt idx="45">
                  <c:v>5.0649593684676149E-3</c:v>
                </c:pt>
                <c:pt idx="46">
                  <c:v>5.6028643475343736E-3</c:v>
                </c:pt>
                <c:pt idx="47">
                  <c:v>5.6028643475343736E-3</c:v>
                </c:pt>
                <c:pt idx="48">
                  <c:v>7.0246953186057521E-3</c:v>
                </c:pt>
                <c:pt idx="49">
                  <c:v>7.0246953186057521E-3</c:v>
                </c:pt>
                <c:pt idx="50">
                  <c:v>7.0246953186057521E-3</c:v>
                </c:pt>
                <c:pt idx="51">
                  <c:v>7.9706951461553169E-3</c:v>
                </c:pt>
                <c:pt idx="52">
                  <c:v>7.9706951461553169E-3</c:v>
                </c:pt>
                <c:pt idx="53">
                  <c:v>8.3666228794003639E-3</c:v>
                </c:pt>
                <c:pt idx="54">
                  <c:v>8.3666228794003639E-3</c:v>
                </c:pt>
                <c:pt idx="55">
                  <c:v>8.3666228794003639E-3</c:v>
                </c:pt>
                <c:pt idx="56">
                  <c:v>9.8677077555633305E-3</c:v>
                </c:pt>
                <c:pt idx="57">
                  <c:v>2.4910459698399091E-2</c:v>
                </c:pt>
                <c:pt idx="58">
                  <c:v>2.4910459698399091E-2</c:v>
                </c:pt>
                <c:pt idx="59">
                  <c:v>3.0155372485800521E-2</c:v>
                </c:pt>
                <c:pt idx="60">
                  <c:v>3.2450978866831508E-2</c:v>
                </c:pt>
                <c:pt idx="61">
                  <c:v>3.2945665256754908E-2</c:v>
                </c:pt>
                <c:pt idx="62">
                  <c:v>3.369488576284882E-2</c:v>
                </c:pt>
                <c:pt idx="63">
                  <c:v>3.4431879306130807E-2</c:v>
                </c:pt>
                <c:pt idx="64">
                  <c:v>3.7812071732167073E-2</c:v>
                </c:pt>
                <c:pt idx="65">
                  <c:v>3.7812071732167073E-2</c:v>
                </c:pt>
                <c:pt idx="66">
                  <c:v>3.9093122000081929E-2</c:v>
                </c:pt>
                <c:pt idx="67">
                  <c:v>4.0452054475176108E-2</c:v>
                </c:pt>
                <c:pt idx="68">
                  <c:v>4.0452054475176108E-2</c:v>
                </c:pt>
                <c:pt idx="69">
                  <c:v>4.2309117670569663E-2</c:v>
                </c:pt>
                <c:pt idx="70">
                  <c:v>4.785807475493601E-2</c:v>
                </c:pt>
                <c:pt idx="71">
                  <c:v>4.8858631699852412E-2</c:v>
                </c:pt>
                <c:pt idx="72">
                  <c:v>5.0193792727381961E-2</c:v>
                </c:pt>
                <c:pt idx="73">
                  <c:v>5.5396253671952417E-2</c:v>
                </c:pt>
                <c:pt idx="74">
                  <c:v>5.9758225812489352E-2</c:v>
                </c:pt>
                <c:pt idx="75">
                  <c:v>6.0153031492672822E-2</c:v>
                </c:pt>
                <c:pt idx="76">
                  <c:v>6.5202836374197853E-2</c:v>
                </c:pt>
                <c:pt idx="77">
                  <c:v>7.2134547667475818E-2</c:v>
                </c:pt>
                <c:pt idx="78">
                  <c:v>8.3145506038016556E-2</c:v>
                </c:pt>
                <c:pt idx="79">
                  <c:v>9.0806690861700651E-2</c:v>
                </c:pt>
                <c:pt idx="80">
                  <c:v>0.1002114949022222</c:v>
                </c:pt>
                <c:pt idx="81">
                  <c:v>0.1041151362441375</c:v>
                </c:pt>
                <c:pt idx="82">
                  <c:v>0.1166814624720653</c:v>
                </c:pt>
                <c:pt idx="83">
                  <c:v>0.1402785330944368</c:v>
                </c:pt>
                <c:pt idx="84">
                  <c:v>0.15118535438312189</c:v>
                </c:pt>
                <c:pt idx="85">
                  <c:v>0.16055579823410521</c:v>
                </c:pt>
                <c:pt idx="86">
                  <c:v>0.1662104422194963</c:v>
                </c:pt>
                <c:pt idx="87">
                  <c:v>0.17169417671886311</c:v>
                </c:pt>
                <c:pt idx="88">
                  <c:v>0.17668310893293601</c:v>
                </c:pt>
                <c:pt idx="89">
                  <c:v>0.19592142050536801</c:v>
                </c:pt>
                <c:pt idx="90">
                  <c:v>0.20244208709555131</c:v>
                </c:pt>
                <c:pt idx="91">
                  <c:v>0.23946014029991261</c:v>
                </c:pt>
                <c:pt idx="92">
                  <c:v>0.26470625144915461</c:v>
                </c:pt>
                <c:pt idx="93">
                  <c:v>0.28898908212228741</c:v>
                </c:pt>
                <c:pt idx="94">
                  <c:v>0.32884195923218751</c:v>
                </c:pt>
                <c:pt idx="95">
                  <c:v>0.35474442535630091</c:v>
                </c:pt>
                <c:pt idx="96">
                  <c:v>0.40606632397602382</c:v>
                </c:pt>
                <c:pt idx="97">
                  <c:v>0.49819578427454758</c:v>
                </c:pt>
                <c:pt idx="98">
                  <c:v>0.59684999299664376</c:v>
                </c:pt>
                <c:pt idx="99">
                  <c:v>0.75238789396785177</c:v>
                </c:pt>
                <c:pt idx="100">
                  <c:v>1</c:v>
                </c:pt>
              </c:numCache>
            </c:numRef>
          </c:val>
          <c:smooth val="0"/>
          <c:extLst>
            <c:ext xmlns:c16="http://schemas.microsoft.com/office/drawing/2014/chart" uri="{C3380CC4-5D6E-409C-BE32-E72D297353CC}">
              <c16:uniqueId val="{00000004-2373-47D1-BA23-B77301252451}"/>
            </c:ext>
          </c:extLst>
        </c:ser>
        <c:ser>
          <c:idx val="2"/>
          <c:order val="2"/>
          <c:tx>
            <c:strRef>
              <c:f>'Curvas de concentracion'!$F$73</c:f>
              <c:strCache>
                <c:ptCount val="1"/>
                <c:pt idx="0">
                  <c:v>Ingreso disponible</c:v>
                </c:pt>
              </c:strCache>
            </c:strRef>
          </c:tx>
          <c:spPr>
            <a:ln w="19050" cap="rnd">
              <a:solidFill>
                <a:schemeClr val="accent2">
                  <a:lumMod val="75000"/>
                </a:schemeClr>
              </a:solidFill>
              <a:round/>
            </a:ln>
            <a:effectLst/>
          </c:spPr>
          <c:marker>
            <c:symbol val="none"/>
          </c:marker>
          <c:cat>
            <c:numRef>
              <c:f>'Curvas de concentracion'!$C$74:$C$174</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'Curvas de concentracion'!$F$74:$F$174</c:f>
              <c:numCache>
                <c:formatCode>General</c:formatCode>
                <c:ptCount val="101"/>
                <c:pt idx="0">
                  <c:v>0</c:v>
                </c:pt>
                <c:pt idx="1">
                  <c:v>1.039320350448478E-3</c:v>
                </c:pt>
                <c:pt idx="2">
                  <c:v>2.260405963767973E-3</c:v>
                </c:pt>
                <c:pt idx="3">
                  <c:v>3.7068060855537589E-3</c:v>
                </c:pt>
                <c:pt idx="4">
                  <c:v>5.2272679205459796E-3</c:v>
                </c:pt>
                <c:pt idx="5">
                  <c:v>7.0654718884192464E-3</c:v>
                </c:pt>
                <c:pt idx="6">
                  <c:v>8.9278351544400721E-3</c:v>
                </c:pt>
                <c:pt idx="7">
                  <c:v>1.07638938391334E-2</c:v>
                </c:pt>
                <c:pt idx="8">
                  <c:v>1.2879793015580159E-2</c:v>
                </c:pt>
                <c:pt idx="9">
                  <c:v>1.5045195593417609E-2</c:v>
                </c:pt>
                <c:pt idx="10">
                  <c:v>1.736012628044396E-2</c:v>
                </c:pt>
                <c:pt idx="11">
                  <c:v>1.975691830539383E-2</c:v>
                </c:pt>
                <c:pt idx="12">
                  <c:v>2.2367754545642542E-2</c:v>
                </c:pt>
                <c:pt idx="13">
                  <c:v>2.4989251735571431E-2</c:v>
                </c:pt>
                <c:pt idx="14">
                  <c:v>2.7722645238456321E-2</c:v>
                </c:pt>
                <c:pt idx="15">
                  <c:v>3.0564867384284659E-2</c:v>
                </c:pt>
                <c:pt idx="16">
                  <c:v>3.3496776987303023E-2</c:v>
                </c:pt>
                <c:pt idx="17">
                  <c:v>3.6507649533691983E-2</c:v>
                </c:pt>
                <c:pt idx="18">
                  <c:v>3.9678036702386857E-2</c:v>
                </c:pt>
                <c:pt idx="19">
                  <c:v>4.2974737000081142E-2</c:v>
                </c:pt>
                <c:pt idx="20">
                  <c:v>4.6272034134631837E-2</c:v>
                </c:pt>
                <c:pt idx="21">
                  <c:v>4.9812702705283089E-2</c:v>
                </c:pt>
                <c:pt idx="22">
                  <c:v>5.3245198478856413E-2</c:v>
                </c:pt>
                <c:pt idx="23">
                  <c:v>5.6941907001817393E-2</c:v>
                </c:pt>
                <c:pt idx="24">
                  <c:v>6.0715641543718148E-2</c:v>
                </c:pt>
                <c:pt idx="25">
                  <c:v>6.4469547805715566E-2</c:v>
                </c:pt>
                <c:pt idx="26">
                  <c:v>6.8516224964240049E-2</c:v>
                </c:pt>
                <c:pt idx="27">
                  <c:v>7.2400010821731295E-2</c:v>
                </c:pt>
                <c:pt idx="28">
                  <c:v>7.6660135031752244E-2</c:v>
                </c:pt>
                <c:pt idx="29">
                  <c:v>8.0900367241496657E-2</c:v>
                </c:pt>
                <c:pt idx="30">
                  <c:v>8.5103438069368459E-2</c:v>
                </c:pt>
                <c:pt idx="31">
                  <c:v>8.9806068629589744E-2</c:v>
                </c:pt>
                <c:pt idx="32">
                  <c:v>9.4431299088077472E-2</c:v>
                </c:pt>
                <c:pt idx="33">
                  <c:v>9.8923370308803105E-2</c:v>
                </c:pt>
                <c:pt idx="34">
                  <c:v>0.10381326436697939</c:v>
                </c:pt>
                <c:pt idx="35">
                  <c:v>0.1086720047860931</c:v>
                </c:pt>
                <c:pt idx="36">
                  <c:v>0.1138593420587776</c:v>
                </c:pt>
                <c:pt idx="37">
                  <c:v>0.11913503026057851</c:v>
                </c:pt>
                <c:pt idx="38">
                  <c:v>0.12440505345199181</c:v>
                </c:pt>
                <c:pt idx="39">
                  <c:v>0.1298551950014461</c:v>
                </c:pt>
                <c:pt idx="40">
                  <c:v>0.13511073459565551</c:v>
                </c:pt>
                <c:pt idx="41">
                  <c:v>0.14087136618427981</c:v>
                </c:pt>
                <c:pt idx="42">
                  <c:v>0.14634291899698451</c:v>
                </c:pt>
                <c:pt idx="43">
                  <c:v>0.152562724975531</c:v>
                </c:pt>
                <c:pt idx="44">
                  <c:v>0.15832715537040939</c:v>
                </c:pt>
                <c:pt idx="45">
                  <c:v>0.16454325389442889</c:v>
                </c:pt>
                <c:pt idx="46">
                  <c:v>0.17073286475729171</c:v>
                </c:pt>
                <c:pt idx="47">
                  <c:v>0.17712268298110059</c:v>
                </c:pt>
                <c:pt idx="48">
                  <c:v>0.18345930326423501</c:v>
                </c:pt>
                <c:pt idx="49">
                  <c:v>0.18988514262412909</c:v>
                </c:pt>
                <c:pt idx="50">
                  <c:v>0.19639881253360411</c:v>
                </c:pt>
                <c:pt idx="51">
                  <c:v>0.20324344270946179</c:v>
                </c:pt>
                <c:pt idx="52">
                  <c:v>0.2102797406727541</c:v>
                </c:pt>
                <c:pt idx="53">
                  <c:v>0.21721471271004311</c:v>
                </c:pt>
                <c:pt idx="54">
                  <c:v>0.2245767329070176</c:v>
                </c:pt>
                <c:pt idx="55">
                  <c:v>0.23185746762929499</c:v>
                </c:pt>
                <c:pt idx="56">
                  <c:v>0.23898372479248439</c:v>
                </c:pt>
                <c:pt idx="57">
                  <c:v>0.24700930063714169</c:v>
                </c:pt>
                <c:pt idx="58">
                  <c:v>0.25482082491115199</c:v>
                </c:pt>
                <c:pt idx="59">
                  <c:v>0.26282799847049942</c:v>
                </c:pt>
                <c:pt idx="60">
                  <c:v>0.27079555898382701</c:v>
                </c:pt>
                <c:pt idx="61">
                  <c:v>0.27911882789748171</c:v>
                </c:pt>
                <c:pt idx="62">
                  <c:v>0.28746673632613529</c:v>
                </c:pt>
                <c:pt idx="63">
                  <c:v>0.29624745775804329</c:v>
                </c:pt>
                <c:pt idx="64">
                  <c:v>0.3052805713222268</c:v>
                </c:pt>
                <c:pt idx="65">
                  <c:v>0.31460403556005218</c:v>
                </c:pt>
                <c:pt idx="66">
                  <c:v>0.32382157579834381</c:v>
                </c:pt>
                <c:pt idx="67">
                  <c:v>0.33351065500510452</c:v>
                </c:pt>
                <c:pt idx="68">
                  <c:v>0.3434334232479278</c:v>
                </c:pt>
                <c:pt idx="69">
                  <c:v>0.3533443411791542</c:v>
                </c:pt>
                <c:pt idx="70">
                  <c:v>0.36382241104101459</c:v>
                </c:pt>
                <c:pt idx="71">
                  <c:v>0.37404618740531309</c:v>
                </c:pt>
                <c:pt idx="72">
                  <c:v>0.38449301104553069</c:v>
                </c:pt>
                <c:pt idx="73">
                  <c:v>0.39631145995940531</c:v>
                </c:pt>
                <c:pt idx="74">
                  <c:v>0.40748586659198888</c:v>
                </c:pt>
                <c:pt idx="75">
                  <c:v>0.41948419761222222</c:v>
                </c:pt>
                <c:pt idx="76">
                  <c:v>0.43153760729253682</c:v>
                </c:pt>
                <c:pt idx="77">
                  <c:v>0.44410442235221032</c:v>
                </c:pt>
                <c:pt idx="78">
                  <c:v>0.45711472366800621</c:v>
                </c:pt>
                <c:pt idx="79">
                  <c:v>0.47027700601185463</c:v>
                </c:pt>
                <c:pt idx="80">
                  <c:v>0.4839788859968443</c:v>
                </c:pt>
                <c:pt idx="81">
                  <c:v>0.49747902066527588</c:v>
                </c:pt>
                <c:pt idx="82">
                  <c:v>0.51174402694706789</c:v>
                </c:pt>
                <c:pt idx="83">
                  <c:v>0.52663579047136977</c:v>
                </c:pt>
                <c:pt idx="84">
                  <c:v>0.54173522682150221</c:v>
                </c:pt>
                <c:pt idx="85">
                  <c:v>0.5578158072034195</c:v>
                </c:pt>
                <c:pt idx="86">
                  <c:v>0.57385271930407888</c:v>
                </c:pt>
                <c:pt idx="87">
                  <c:v>0.59057896231207918</c:v>
                </c:pt>
                <c:pt idx="88">
                  <c:v>0.60804034594604772</c:v>
                </c:pt>
                <c:pt idx="89">
                  <c:v>0.6262969427753845</c:v>
                </c:pt>
                <c:pt idx="90">
                  <c:v>0.6444266928664758</c:v>
                </c:pt>
                <c:pt idx="91">
                  <c:v>0.66539253868909509</c:v>
                </c:pt>
                <c:pt idx="92">
                  <c:v>0.68538845585106434</c:v>
                </c:pt>
                <c:pt idx="93">
                  <c:v>0.70868791518396645</c:v>
                </c:pt>
                <c:pt idx="94">
                  <c:v>0.73266248356805552</c:v>
                </c:pt>
                <c:pt idx="95">
                  <c:v>0.75919563862633899</c:v>
                </c:pt>
                <c:pt idx="96">
                  <c:v>0.78754975081510292</c:v>
                </c:pt>
                <c:pt idx="97">
                  <c:v>0.81937431902131241</c:v>
                </c:pt>
                <c:pt idx="98">
                  <c:v>0.85657211187438365</c:v>
                </c:pt>
                <c:pt idx="99">
                  <c:v>0.90209430226304099</c:v>
                </c:pt>
                <c:pt idx="100">
                  <c:v>1</c:v>
                </c:pt>
              </c:numCache>
            </c:numRef>
          </c:val>
          <c:smooth val="0"/>
          <c:extLst>
            <c:ext xmlns:c16="http://schemas.microsoft.com/office/drawing/2014/chart" uri="{C3380CC4-5D6E-409C-BE32-E72D297353CC}">
              <c16:uniqueId val="{00000006-2373-47D1-BA23-B77301252451}"/>
            </c:ext>
          </c:extLst>
        </c:ser>
        <c:ser>
          <c:idx val="3"/>
          <c:order val="3"/>
          <c:tx>
            <c:strRef>
              <c:f>'Curvas de concentracion'!$G$73</c:f>
              <c:strCache>
                <c:ptCount val="1"/>
                <c:pt idx="0">
                  <c:v>Ingresos brutos de mercado</c:v>
                </c:pt>
              </c:strCache>
            </c:strRef>
          </c:tx>
          <c:spPr>
            <a:ln w="28575" cap="rnd">
              <a:solidFill>
                <a:schemeClr val="tx1"/>
              </a:solidFill>
              <a:prstDash val="sysDash"/>
              <a:round/>
            </a:ln>
            <a:effectLst/>
          </c:spPr>
          <c:marker>
            <c:symbol val="none"/>
          </c:marker>
          <c:cat>
            <c:numRef>
              <c:f>'Curvas de concentracion'!$C$74:$C$174</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'Curvas de concentracion'!$G$74:$G$174</c:f>
              <c:numCache>
                <c:formatCode>General</c:formatCode>
                <c:ptCount val="101"/>
                <c:pt idx="0">
                  <c:v>0</c:v>
                </c:pt>
                <c:pt idx="1">
                  <c:v>5.4530212016959748E-4</c:v>
                </c:pt>
                <c:pt idx="2">
                  <c:v>1.3620390796916029E-3</c:v>
                </c:pt>
                <c:pt idx="3">
                  <c:v>2.4299853446085639E-3</c:v>
                </c:pt>
                <c:pt idx="4">
                  <c:v>3.582827208812481E-3</c:v>
                </c:pt>
                <c:pt idx="5">
                  <c:v>4.9390996308118912E-3</c:v>
                </c:pt>
                <c:pt idx="6">
                  <c:v>6.4202140000279156E-3</c:v>
                </c:pt>
                <c:pt idx="7">
                  <c:v>8.0029335100487917E-3</c:v>
                </c:pt>
                <c:pt idx="8">
                  <c:v>9.7057070320395785E-3</c:v>
                </c:pt>
                <c:pt idx="9">
                  <c:v>1.1497740652915299E-2</c:v>
                </c:pt>
                <c:pt idx="10">
                  <c:v>1.340765683700189E-2</c:v>
                </c:pt>
                <c:pt idx="11">
                  <c:v>1.545884210834432E-2</c:v>
                </c:pt>
                <c:pt idx="12">
                  <c:v>1.7648105007433971E-2</c:v>
                </c:pt>
                <c:pt idx="13">
                  <c:v>1.997465205556688E-2</c:v>
                </c:pt>
                <c:pt idx="14">
                  <c:v>2.2356774629007651E-2</c:v>
                </c:pt>
                <c:pt idx="15">
                  <c:v>2.4917044439984829E-2</c:v>
                </c:pt>
                <c:pt idx="16">
                  <c:v>2.748560927420296E-2</c:v>
                </c:pt>
                <c:pt idx="17">
                  <c:v>3.024697149947134E-2</c:v>
                </c:pt>
                <c:pt idx="18">
                  <c:v>3.3083588140473012E-2</c:v>
                </c:pt>
                <c:pt idx="19">
                  <c:v>3.6098041550025682E-2</c:v>
                </c:pt>
                <c:pt idx="20">
                  <c:v>3.9074279445368183E-2</c:v>
                </c:pt>
                <c:pt idx="21">
                  <c:v>4.2247228748035687E-2</c:v>
                </c:pt>
                <c:pt idx="22">
                  <c:v>4.5419611626979217E-2</c:v>
                </c:pt>
                <c:pt idx="23">
                  <c:v>4.8803201792348518E-2</c:v>
                </c:pt>
                <c:pt idx="24">
                  <c:v>5.2253446167619608E-2</c:v>
                </c:pt>
                <c:pt idx="25">
                  <c:v>5.5685860586584368E-2</c:v>
                </c:pt>
                <c:pt idx="26">
                  <c:v>5.93884130548245E-2</c:v>
                </c:pt>
                <c:pt idx="27">
                  <c:v>6.2969929890303561E-2</c:v>
                </c:pt>
                <c:pt idx="28">
                  <c:v>6.6972332847230961E-2</c:v>
                </c:pt>
                <c:pt idx="29">
                  <c:v>7.0992647232029193E-2</c:v>
                </c:pt>
                <c:pt idx="30">
                  <c:v>7.4980036631544442E-2</c:v>
                </c:pt>
                <c:pt idx="31">
                  <c:v>7.9363226391728756E-2</c:v>
                </c:pt>
                <c:pt idx="32">
                  <c:v>8.3712984977191277E-2</c:v>
                </c:pt>
                <c:pt idx="33">
                  <c:v>8.8100052234597229E-2</c:v>
                </c:pt>
                <c:pt idx="34">
                  <c:v>9.2796210667269591E-2</c:v>
                </c:pt>
                <c:pt idx="35">
                  <c:v>9.7326427470780588E-2</c:v>
                </c:pt>
                <c:pt idx="36">
                  <c:v>0.1023079658968464</c:v>
                </c:pt>
                <c:pt idx="37">
                  <c:v>0.1072421389094692</c:v>
                </c:pt>
                <c:pt idx="38">
                  <c:v>0.1123025111817504</c:v>
                </c:pt>
                <c:pt idx="39">
                  <c:v>0.1175034020085452</c:v>
                </c:pt>
                <c:pt idx="40">
                  <c:v>0.12265772332617041</c:v>
                </c:pt>
                <c:pt idx="41">
                  <c:v>0.12822637495717951</c:v>
                </c:pt>
                <c:pt idx="42">
                  <c:v>0.1334707515273717</c:v>
                </c:pt>
                <c:pt idx="43">
                  <c:v>0.139454262801496</c:v>
                </c:pt>
                <c:pt idx="44">
                  <c:v>0.14505820509169351</c:v>
                </c:pt>
                <c:pt idx="45">
                  <c:v>0.1510091124186852</c:v>
                </c:pt>
                <c:pt idx="46">
                  <c:v>0.15694963371402379</c:v>
                </c:pt>
                <c:pt idx="47">
                  <c:v>0.1631987122595123</c:v>
                </c:pt>
                <c:pt idx="48">
                  <c:v>0.16938428374698131</c:v>
                </c:pt>
                <c:pt idx="49">
                  <c:v>0.17559496571685551</c:v>
                </c:pt>
                <c:pt idx="50">
                  <c:v>0.18197338643381239</c:v>
                </c:pt>
                <c:pt idx="51">
                  <c:v>0.18871961192927231</c:v>
                </c:pt>
                <c:pt idx="52">
                  <c:v>0.19558477925185611</c:v>
                </c:pt>
                <c:pt idx="53">
                  <c:v>0.20243497242891531</c:v>
                </c:pt>
                <c:pt idx="54">
                  <c:v>0.20954222399986269</c:v>
                </c:pt>
                <c:pt idx="55">
                  <c:v>0.21672844809715949</c:v>
                </c:pt>
                <c:pt idx="56">
                  <c:v>0.22373167509355851</c:v>
                </c:pt>
                <c:pt idx="57">
                  <c:v>0.23167013702565289</c:v>
                </c:pt>
                <c:pt idx="58">
                  <c:v>0.2393690019933632</c:v>
                </c:pt>
                <c:pt idx="59">
                  <c:v>0.24725756111761979</c:v>
                </c:pt>
                <c:pt idx="60">
                  <c:v>0.25521617016224191</c:v>
                </c:pt>
                <c:pt idx="61">
                  <c:v>0.26350324623058979</c:v>
                </c:pt>
                <c:pt idx="62">
                  <c:v>0.27186634285194688</c:v>
                </c:pt>
                <c:pt idx="63">
                  <c:v>0.2805794996851636</c:v>
                </c:pt>
                <c:pt idx="64">
                  <c:v>0.28949830755813127</c:v>
                </c:pt>
                <c:pt idx="65">
                  <c:v>0.29880689376107122</c:v>
                </c:pt>
                <c:pt idx="66">
                  <c:v>0.30796952207161188</c:v>
                </c:pt>
                <c:pt idx="67">
                  <c:v>0.31764306975862938</c:v>
                </c:pt>
                <c:pt idx="68">
                  <c:v>0.32763002710861971</c:v>
                </c:pt>
                <c:pt idx="69">
                  <c:v>0.33758728999193749</c:v>
                </c:pt>
                <c:pt idx="70">
                  <c:v>0.3480465270380112</c:v>
                </c:pt>
                <c:pt idx="71">
                  <c:v>0.35829861533970653</c:v>
                </c:pt>
                <c:pt idx="72">
                  <c:v>0.36899079297504489</c:v>
                </c:pt>
                <c:pt idx="73">
                  <c:v>0.38092232120273661</c:v>
                </c:pt>
                <c:pt idx="74">
                  <c:v>0.39223055098467507</c:v>
                </c:pt>
                <c:pt idx="75">
                  <c:v>0.40425476397092408</c:v>
                </c:pt>
                <c:pt idx="76">
                  <c:v>0.41647875945379681</c:v>
                </c:pt>
                <c:pt idx="77">
                  <c:v>0.42919491557461709</c:v>
                </c:pt>
                <c:pt idx="78">
                  <c:v>0.44229163161351109</c:v>
                </c:pt>
                <c:pt idx="79">
                  <c:v>0.45540201102111072</c:v>
                </c:pt>
                <c:pt idx="80">
                  <c:v>0.46956652071282612</c:v>
                </c:pt>
                <c:pt idx="81">
                  <c:v>0.48341969943580287</c:v>
                </c:pt>
                <c:pt idx="82">
                  <c:v>0.49784609846529032</c:v>
                </c:pt>
                <c:pt idx="83">
                  <c:v>0.51313685148765431</c:v>
                </c:pt>
                <c:pt idx="84">
                  <c:v>0.52848263803735529</c:v>
                </c:pt>
                <c:pt idx="85">
                  <c:v>0.54483844929376901</c:v>
                </c:pt>
                <c:pt idx="86">
                  <c:v>0.5613238736456192</c:v>
                </c:pt>
                <c:pt idx="87">
                  <c:v>0.57867154276895283</c:v>
                </c:pt>
                <c:pt idx="88">
                  <c:v>0.59668766015985797</c:v>
                </c:pt>
                <c:pt idx="89">
                  <c:v>0.61543799250112829</c:v>
                </c:pt>
                <c:pt idx="90">
                  <c:v>0.63419660400363531</c:v>
                </c:pt>
                <c:pt idx="91">
                  <c:v>0.65589560482973952</c:v>
                </c:pt>
                <c:pt idx="92">
                  <c:v>0.67658338529507223</c:v>
                </c:pt>
                <c:pt idx="93">
                  <c:v>0.70068800943968756</c:v>
                </c:pt>
                <c:pt idx="94">
                  <c:v>0.72530662929460898</c:v>
                </c:pt>
                <c:pt idx="95">
                  <c:v>0.7523886488357977</c:v>
                </c:pt>
                <c:pt idx="96">
                  <c:v>0.78156711007296975</c:v>
                </c:pt>
                <c:pt idx="97">
                  <c:v>0.81430755059120175</c:v>
                </c:pt>
                <c:pt idx="98">
                  <c:v>0.85306025712708256</c:v>
                </c:pt>
                <c:pt idx="99">
                  <c:v>0.89953184302592815</c:v>
                </c:pt>
                <c:pt idx="100">
                  <c:v>0.99999999999999989</c:v>
                </c:pt>
              </c:numCache>
            </c:numRef>
          </c:val>
          <c:smooth val="0"/>
          <c:extLst>
            <c:ext xmlns:c16="http://schemas.microsoft.com/office/drawing/2014/chart" uri="{C3380CC4-5D6E-409C-BE32-E72D297353CC}">
              <c16:uniqueId val="{00000008-2373-47D1-BA23-B77301252451}"/>
            </c:ext>
          </c:extLst>
        </c:ser>
        <c:dLbls>
          <c:showLegendKey val="0"/>
          <c:showVal val="0"/>
          <c:showCatName val="0"/>
          <c:showSerName val="0"/>
          <c:showPercent val="0"/>
          <c:showBubbleSize val="0"/>
        </c:dLbls>
        <c:smooth val="0"/>
        <c:axId val="237504416"/>
        <c:axId val="237496512"/>
      </c:lineChart>
      <c:catAx>
        <c:axId val="2375044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solidFill>
                      <a:schemeClr val="tx1"/>
                    </a:solidFill>
                  </a:rPr>
                  <a:t>Gross market income centiles</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37496512"/>
        <c:crosses val="autoZero"/>
        <c:auto val="1"/>
        <c:lblAlgn val="ctr"/>
        <c:lblOffset val="100"/>
        <c:noMultiLvlLbl val="0"/>
      </c:catAx>
      <c:valAx>
        <c:axId val="237496512"/>
        <c:scaling>
          <c:orientation val="minMax"/>
          <c:max val="1"/>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37504416"/>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0">
                <a:solidFill>
                  <a:schemeClr val="tx1"/>
                </a:solidFill>
              </a:rPr>
              <a:t>Curvas de concentracion por concepto de ingreso</a:t>
            </a:r>
          </a:p>
        </c:rich>
      </c:tx>
      <c:overlay val="0"/>
      <c:spPr>
        <a:noFill/>
        <a:ln>
          <a:noFill/>
        </a:ln>
        <a:effectLst/>
      </c:spPr>
    </c:title>
    <c:autoTitleDeleted val="0"/>
    <c:plotArea>
      <c:layout/>
      <c:lineChart>
        <c:grouping val="standard"/>
        <c:varyColors val="0"/>
        <c:ser>
          <c:idx val="0"/>
          <c:order val="0"/>
          <c:tx>
            <c:strRef>
              <c:f>'Curvas de concentracion'!$R$73</c:f>
              <c:strCache>
                <c:ptCount val="1"/>
                <c:pt idx="0">
                  <c:v>Educacion preescolar</c:v>
                </c:pt>
              </c:strCache>
            </c:strRef>
          </c:tx>
          <c:spPr>
            <a:ln w="19050" cap="rnd">
              <a:solidFill>
                <a:schemeClr val="accent6"/>
              </a:solidFill>
              <a:round/>
            </a:ln>
            <a:effectLst/>
          </c:spPr>
          <c:marker>
            <c:symbol val="none"/>
          </c:marker>
          <c:cat>
            <c:numRef>
              <c:f>'Curvas de concentracion'!$Q$74:$Q$174</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'Curvas de concentracion'!$R$74:$R$174</c:f>
              <c:numCache>
                <c:formatCode>General</c:formatCode>
                <c:ptCount val="101"/>
                <c:pt idx="0">
                  <c:v>0</c:v>
                </c:pt>
                <c:pt idx="1">
                  <c:v>2.5842991185048441E-2</c:v>
                </c:pt>
                <c:pt idx="2">
                  <c:v>3.9750297654807809E-2</c:v>
                </c:pt>
                <c:pt idx="3">
                  <c:v>4.8779342210182527E-2</c:v>
                </c:pt>
                <c:pt idx="4">
                  <c:v>5.3523249844345651E-2</c:v>
                </c:pt>
                <c:pt idx="5">
                  <c:v>6.7015478050006003E-2</c:v>
                </c:pt>
                <c:pt idx="6">
                  <c:v>8.6383248315109948E-2</c:v>
                </c:pt>
                <c:pt idx="7">
                  <c:v>0.1047843231493517</c:v>
                </c:pt>
                <c:pt idx="8">
                  <c:v>0.1228817354640684</c:v>
                </c:pt>
                <c:pt idx="9">
                  <c:v>0.13065899135981821</c:v>
                </c:pt>
                <c:pt idx="10">
                  <c:v>0.1452358846082426</c:v>
                </c:pt>
                <c:pt idx="11">
                  <c:v>0.15650635178975189</c:v>
                </c:pt>
                <c:pt idx="12">
                  <c:v>0.17721329561218579</c:v>
                </c:pt>
                <c:pt idx="13">
                  <c:v>0.19833750232116129</c:v>
                </c:pt>
                <c:pt idx="14">
                  <c:v>0.2190859539700051</c:v>
                </c:pt>
                <c:pt idx="15">
                  <c:v>0.2491561895815356</c:v>
                </c:pt>
                <c:pt idx="16">
                  <c:v>0.26136822903581691</c:v>
                </c:pt>
                <c:pt idx="17">
                  <c:v>0.26958350173131329</c:v>
                </c:pt>
                <c:pt idx="18">
                  <c:v>0.28508776720663248</c:v>
                </c:pt>
                <c:pt idx="19">
                  <c:v>0.29842707184130901</c:v>
                </c:pt>
                <c:pt idx="20">
                  <c:v>0.31285650307485607</c:v>
                </c:pt>
                <c:pt idx="21">
                  <c:v>0.32460540257130061</c:v>
                </c:pt>
                <c:pt idx="22">
                  <c:v>0.34802018591136991</c:v>
                </c:pt>
                <c:pt idx="23">
                  <c:v>0.35828135752438578</c:v>
                </c:pt>
                <c:pt idx="24">
                  <c:v>0.36665283072452998</c:v>
                </c:pt>
                <c:pt idx="25">
                  <c:v>0.38376934756250752</c:v>
                </c:pt>
                <c:pt idx="26">
                  <c:v>0.40696566865831407</c:v>
                </c:pt>
                <c:pt idx="27">
                  <c:v>0.4206992976438847</c:v>
                </c:pt>
                <c:pt idx="28">
                  <c:v>0.43371309353460991</c:v>
                </c:pt>
                <c:pt idx="29">
                  <c:v>0.44654338114015452</c:v>
                </c:pt>
                <c:pt idx="30">
                  <c:v>0.45805634141279528</c:v>
                </c:pt>
                <c:pt idx="31">
                  <c:v>0.47969174977334539</c:v>
                </c:pt>
                <c:pt idx="32">
                  <c:v>0.49083441654196108</c:v>
                </c:pt>
                <c:pt idx="33">
                  <c:v>0.50938186107985883</c:v>
                </c:pt>
                <c:pt idx="34">
                  <c:v>0.52099422167363929</c:v>
                </c:pt>
                <c:pt idx="35">
                  <c:v>0.52782990529661711</c:v>
                </c:pt>
                <c:pt idx="36">
                  <c:v>0.5388917410348556</c:v>
                </c:pt>
                <c:pt idx="37">
                  <c:v>0.55224415340418798</c:v>
                </c:pt>
                <c:pt idx="38">
                  <c:v>0.56485379414302728</c:v>
                </c:pt>
                <c:pt idx="39">
                  <c:v>0.57547433614785526</c:v>
                </c:pt>
                <c:pt idx="40">
                  <c:v>0.58949305836218857</c:v>
                </c:pt>
                <c:pt idx="41">
                  <c:v>0.59530852330445994</c:v>
                </c:pt>
                <c:pt idx="42">
                  <c:v>0.5966673584637735</c:v>
                </c:pt>
                <c:pt idx="43">
                  <c:v>0.61285541076363481</c:v>
                </c:pt>
                <c:pt idx="44">
                  <c:v>0.63131328578138479</c:v>
                </c:pt>
                <c:pt idx="45">
                  <c:v>0.63497252837278395</c:v>
                </c:pt>
                <c:pt idx="46">
                  <c:v>0.63861429398464209</c:v>
                </c:pt>
                <c:pt idx="47">
                  <c:v>0.65760958612327824</c:v>
                </c:pt>
                <c:pt idx="48">
                  <c:v>0.67291723557876115</c:v>
                </c:pt>
                <c:pt idx="49">
                  <c:v>0.67291723557876115</c:v>
                </c:pt>
                <c:pt idx="50">
                  <c:v>0.6854897377360758</c:v>
                </c:pt>
                <c:pt idx="51">
                  <c:v>0.69272083802116902</c:v>
                </c:pt>
                <c:pt idx="52">
                  <c:v>0.69272083802116902</c:v>
                </c:pt>
                <c:pt idx="53">
                  <c:v>0.70166686692372393</c:v>
                </c:pt>
                <c:pt idx="54">
                  <c:v>0.70458770712951535</c:v>
                </c:pt>
                <c:pt idx="55">
                  <c:v>0.71219347016351897</c:v>
                </c:pt>
                <c:pt idx="56">
                  <c:v>0.72693093316147639</c:v>
                </c:pt>
                <c:pt idx="57">
                  <c:v>0.73747610569203381</c:v>
                </c:pt>
                <c:pt idx="58">
                  <c:v>0.74188904302613901</c:v>
                </c:pt>
                <c:pt idx="59">
                  <c:v>0.74188904302613901</c:v>
                </c:pt>
                <c:pt idx="60">
                  <c:v>0.74614687216681774</c:v>
                </c:pt>
                <c:pt idx="61">
                  <c:v>0.75273460114255752</c:v>
                </c:pt>
                <c:pt idx="62">
                  <c:v>0.75901429835388701</c:v>
                </c:pt>
                <c:pt idx="63">
                  <c:v>0.77223344875421907</c:v>
                </c:pt>
                <c:pt idx="64">
                  <c:v>0.78456455013162352</c:v>
                </c:pt>
                <c:pt idx="65">
                  <c:v>0.79291854635222669</c:v>
                </c:pt>
                <c:pt idx="66">
                  <c:v>0.80133043506755941</c:v>
                </c:pt>
                <c:pt idx="67">
                  <c:v>0.81964412500409611</c:v>
                </c:pt>
                <c:pt idx="68">
                  <c:v>0.82358736851303671</c:v>
                </c:pt>
                <c:pt idx="69">
                  <c:v>0.83558313034549803</c:v>
                </c:pt>
                <c:pt idx="70">
                  <c:v>0.83558313034549803</c:v>
                </c:pt>
                <c:pt idx="71">
                  <c:v>0.84406165004533096</c:v>
                </c:pt>
                <c:pt idx="72">
                  <c:v>0.85667456771783412</c:v>
                </c:pt>
                <c:pt idx="73">
                  <c:v>0.86903625380943539</c:v>
                </c:pt>
                <c:pt idx="74">
                  <c:v>0.87552458246403564</c:v>
                </c:pt>
                <c:pt idx="75">
                  <c:v>0.8877322526734317</c:v>
                </c:pt>
                <c:pt idx="76">
                  <c:v>0.88997804454445162</c:v>
                </c:pt>
                <c:pt idx="77">
                  <c:v>0.90193011392806033</c:v>
                </c:pt>
                <c:pt idx="78">
                  <c:v>0.90382418158581745</c:v>
                </c:pt>
                <c:pt idx="79">
                  <c:v>0.91314268861484016</c:v>
                </c:pt>
                <c:pt idx="80">
                  <c:v>0.92070475919999129</c:v>
                </c:pt>
                <c:pt idx="81">
                  <c:v>0.93692885777015589</c:v>
                </c:pt>
                <c:pt idx="82">
                  <c:v>0.94412391178494581</c:v>
                </c:pt>
                <c:pt idx="83">
                  <c:v>0.94624299555429336</c:v>
                </c:pt>
                <c:pt idx="84">
                  <c:v>0.95310926389146799</c:v>
                </c:pt>
                <c:pt idx="85">
                  <c:v>0.961218582398497</c:v>
                </c:pt>
                <c:pt idx="86">
                  <c:v>0.96296191110771279</c:v>
                </c:pt>
                <c:pt idx="87">
                  <c:v>0.96861571398922985</c:v>
                </c:pt>
                <c:pt idx="88">
                  <c:v>0.97300025123158096</c:v>
                </c:pt>
                <c:pt idx="89">
                  <c:v>0.98079389179565046</c:v>
                </c:pt>
                <c:pt idx="90">
                  <c:v>0.98079389179565046</c:v>
                </c:pt>
                <c:pt idx="91">
                  <c:v>0.98079389179565046</c:v>
                </c:pt>
                <c:pt idx="92">
                  <c:v>0.9836065931905319</c:v>
                </c:pt>
                <c:pt idx="93">
                  <c:v>0.98865744027788394</c:v>
                </c:pt>
                <c:pt idx="94">
                  <c:v>0.99067603141487071</c:v>
                </c:pt>
                <c:pt idx="95">
                  <c:v>0.99151492643283923</c:v>
                </c:pt>
                <c:pt idx="96">
                  <c:v>0.9954254006051404</c:v>
                </c:pt>
                <c:pt idx="97">
                  <c:v>0.99722116025297924</c:v>
                </c:pt>
                <c:pt idx="98">
                  <c:v>1</c:v>
                </c:pt>
                <c:pt idx="99">
                  <c:v>1</c:v>
                </c:pt>
                <c:pt idx="100">
                  <c:v>1</c:v>
                </c:pt>
              </c:numCache>
            </c:numRef>
          </c:val>
          <c:smooth val="0"/>
          <c:extLst>
            <c:ext xmlns:c16="http://schemas.microsoft.com/office/drawing/2014/chart" uri="{C3380CC4-5D6E-409C-BE32-E72D297353CC}">
              <c16:uniqueId val="{00000002-332A-4FDA-BADD-A89FC16848CA}"/>
            </c:ext>
          </c:extLst>
        </c:ser>
        <c:ser>
          <c:idx val="1"/>
          <c:order val="1"/>
          <c:tx>
            <c:strRef>
              <c:f>'Curvas de concentracion'!$S$73</c:f>
              <c:strCache>
                <c:ptCount val="1"/>
                <c:pt idx="0">
                  <c:v>Total PIT</c:v>
                </c:pt>
              </c:strCache>
            </c:strRef>
          </c:tx>
          <c:spPr>
            <a:ln w="19050" cap="rnd">
              <a:solidFill>
                <a:schemeClr val="accent5">
                  <a:lumMod val="50000"/>
                </a:schemeClr>
              </a:solidFill>
              <a:round/>
            </a:ln>
            <a:effectLst/>
          </c:spPr>
          <c:marker>
            <c:symbol val="none"/>
          </c:marker>
          <c:cat>
            <c:numRef>
              <c:f>'Curvas de concentracion'!$Q$74:$Q$174</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'Curvas de concentracion'!$S$74:$S$174</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3.6946914018104221E-3</c:v>
                </c:pt>
                <c:pt idx="70">
                  <c:v>1.1054503584101351E-2</c:v>
                </c:pt>
                <c:pt idx="71">
                  <c:v>1.1054503584101351E-2</c:v>
                </c:pt>
                <c:pt idx="72">
                  <c:v>1.1054503584101351E-2</c:v>
                </c:pt>
                <c:pt idx="73">
                  <c:v>1.1054503584101351E-2</c:v>
                </c:pt>
                <c:pt idx="74">
                  <c:v>1.9141030396498129E-2</c:v>
                </c:pt>
                <c:pt idx="75">
                  <c:v>1.9141030396498129E-2</c:v>
                </c:pt>
                <c:pt idx="76">
                  <c:v>2.570218538283808E-2</c:v>
                </c:pt>
                <c:pt idx="77">
                  <c:v>4.0685187505535583E-2</c:v>
                </c:pt>
                <c:pt idx="78">
                  <c:v>4.0685187505535583E-2</c:v>
                </c:pt>
                <c:pt idx="79">
                  <c:v>4.2245495125872091E-2</c:v>
                </c:pt>
                <c:pt idx="80">
                  <c:v>4.6674331469267402E-2</c:v>
                </c:pt>
                <c:pt idx="81">
                  <c:v>4.6674331469267402E-2</c:v>
                </c:pt>
                <c:pt idx="82">
                  <c:v>4.6674331469267402E-2</c:v>
                </c:pt>
                <c:pt idx="83">
                  <c:v>6.0199984778549383E-2</c:v>
                </c:pt>
                <c:pt idx="84">
                  <c:v>6.7950521086565449E-2</c:v>
                </c:pt>
                <c:pt idx="85">
                  <c:v>7.2869691506309758E-2</c:v>
                </c:pt>
                <c:pt idx="86">
                  <c:v>7.5523130654428783E-2</c:v>
                </c:pt>
                <c:pt idx="87">
                  <c:v>8.2398228785714261E-2</c:v>
                </c:pt>
                <c:pt idx="88">
                  <c:v>8.5837465098671156E-2</c:v>
                </c:pt>
                <c:pt idx="89">
                  <c:v>0.1059881159002638</c:v>
                </c:pt>
                <c:pt idx="90">
                  <c:v>0.1110524040669431</c:v>
                </c:pt>
                <c:pt idx="91">
                  <c:v>0.13654410826306401</c:v>
                </c:pt>
                <c:pt idx="92">
                  <c:v>0.15040210673859261</c:v>
                </c:pt>
                <c:pt idx="93">
                  <c:v>0.16899072253235761</c:v>
                </c:pt>
                <c:pt idx="94">
                  <c:v>0.21649855557723191</c:v>
                </c:pt>
                <c:pt idx="95">
                  <c:v>0.2365475828543501</c:v>
                </c:pt>
                <c:pt idx="96">
                  <c:v>0.27392204692825339</c:v>
                </c:pt>
                <c:pt idx="97">
                  <c:v>0.2988421684959563</c:v>
                </c:pt>
                <c:pt idx="98">
                  <c:v>0.4205468215984009</c:v>
                </c:pt>
                <c:pt idx="99">
                  <c:v>0.62297176510529673</c:v>
                </c:pt>
                <c:pt idx="100">
                  <c:v>1</c:v>
                </c:pt>
              </c:numCache>
            </c:numRef>
          </c:val>
          <c:smooth val="0"/>
          <c:extLst>
            <c:ext xmlns:c16="http://schemas.microsoft.com/office/drawing/2014/chart" uri="{C3380CC4-5D6E-409C-BE32-E72D297353CC}">
              <c16:uniqueId val="{00000004-332A-4FDA-BADD-A89FC16848CA}"/>
            </c:ext>
          </c:extLst>
        </c:ser>
        <c:ser>
          <c:idx val="2"/>
          <c:order val="2"/>
          <c:tx>
            <c:strRef>
              <c:f>'Curvas de concentracion'!$T$73</c:f>
              <c:strCache>
                <c:ptCount val="1"/>
                <c:pt idx="0">
                  <c:v>Ingreso disponible</c:v>
                </c:pt>
              </c:strCache>
            </c:strRef>
          </c:tx>
          <c:spPr>
            <a:ln w="19050" cap="rnd">
              <a:solidFill>
                <a:schemeClr val="accent2">
                  <a:lumMod val="75000"/>
                </a:schemeClr>
              </a:solidFill>
              <a:round/>
            </a:ln>
            <a:effectLst/>
          </c:spPr>
          <c:marker>
            <c:symbol val="none"/>
          </c:marker>
          <c:cat>
            <c:numRef>
              <c:f>'Curvas de concentracion'!$Q$74:$Q$174</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'Curvas de concentracion'!$T$74:$T$174</c:f>
              <c:numCache>
                <c:formatCode>General</c:formatCode>
                <c:ptCount val="101"/>
                <c:pt idx="0">
                  <c:v>0</c:v>
                </c:pt>
                <c:pt idx="1">
                  <c:v>1.0387564382235751E-3</c:v>
                </c:pt>
                <c:pt idx="2">
                  <c:v>2.2586740102376189E-3</c:v>
                </c:pt>
                <c:pt idx="3">
                  <c:v>3.7042893473221098E-3</c:v>
                </c:pt>
                <c:pt idx="4">
                  <c:v>5.2239262133662286E-3</c:v>
                </c:pt>
                <c:pt idx="5">
                  <c:v>7.0611328124408346E-3</c:v>
                </c:pt>
                <c:pt idx="6">
                  <c:v>8.9224856013624051E-3</c:v>
                </c:pt>
                <c:pt idx="7">
                  <c:v>1.075754808124026E-2</c:v>
                </c:pt>
                <c:pt idx="8">
                  <c:v>1.2872276739803901E-2</c:v>
                </c:pt>
                <c:pt idx="9">
                  <c:v>1.503650441811691E-2</c:v>
                </c:pt>
                <c:pt idx="10">
                  <c:v>1.7350081547818821E-2</c:v>
                </c:pt>
                <c:pt idx="11">
                  <c:v>1.9745573126450248E-2</c:v>
                </c:pt>
                <c:pt idx="12">
                  <c:v>2.2354879840483479E-2</c:v>
                </c:pt>
                <c:pt idx="13">
                  <c:v>2.497464767065527E-2</c:v>
                </c:pt>
                <c:pt idx="14">
                  <c:v>2.7706490220651591E-2</c:v>
                </c:pt>
                <c:pt idx="15">
                  <c:v>3.0547170239634019E-2</c:v>
                </c:pt>
                <c:pt idx="16">
                  <c:v>3.3477573300829983E-2</c:v>
                </c:pt>
                <c:pt idx="17">
                  <c:v>3.6486812214397459E-2</c:v>
                </c:pt>
                <c:pt idx="18">
                  <c:v>3.9654292022085112E-2</c:v>
                </c:pt>
                <c:pt idx="19">
                  <c:v>4.2949106119027372E-2</c:v>
                </c:pt>
                <c:pt idx="20">
                  <c:v>4.6244614213112822E-2</c:v>
                </c:pt>
                <c:pt idx="21">
                  <c:v>4.9782756358114418E-2</c:v>
                </c:pt>
                <c:pt idx="22">
                  <c:v>5.3213187816264683E-2</c:v>
                </c:pt>
                <c:pt idx="23">
                  <c:v>5.690789058697892E-2</c:v>
                </c:pt>
                <c:pt idx="24">
                  <c:v>6.0679577584019428E-2</c:v>
                </c:pt>
                <c:pt idx="25">
                  <c:v>6.4431086723344397E-2</c:v>
                </c:pt>
                <c:pt idx="26">
                  <c:v>6.8474891577135766E-2</c:v>
                </c:pt>
                <c:pt idx="27">
                  <c:v>7.2355893845988659E-2</c:v>
                </c:pt>
                <c:pt idx="28">
                  <c:v>7.6613559032887829E-2</c:v>
                </c:pt>
                <c:pt idx="29">
                  <c:v>8.0850027473759342E-2</c:v>
                </c:pt>
                <c:pt idx="30">
                  <c:v>8.5046117925796097E-2</c:v>
                </c:pt>
                <c:pt idx="31">
                  <c:v>8.9746196942731449E-2</c:v>
                </c:pt>
                <c:pt idx="32">
                  <c:v>9.4368025142842538E-2</c:v>
                </c:pt>
                <c:pt idx="33">
                  <c:v>9.8856877536453197E-2</c:v>
                </c:pt>
                <c:pt idx="34">
                  <c:v>0.1037436946909258</c:v>
                </c:pt>
                <c:pt idx="35">
                  <c:v>0.1085985801549547</c:v>
                </c:pt>
                <c:pt idx="36">
                  <c:v>0.11378398749147541</c:v>
                </c:pt>
                <c:pt idx="37">
                  <c:v>0.1190578745099284</c:v>
                </c:pt>
                <c:pt idx="38">
                  <c:v>0.12432442608062751</c:v>
                </c:pt>
                <c:pt idx="39">
                  <c:v>0.12977051066583789</c:v>
                </c:pt>
                <c:pt idx="40">
                  <c:v>0.13502295711073231</c:v>
                </c:pt>
                <c:pt idx="41">
                  <c:v>0.14077959938078999</c:v>
                </c:pt>
                <c:pt idx="42">
                  <c:v>0.14624690596631151</c:v>
                </c:pt>
                <c:pt idx="43">
                  <c:v>0.15246359606952661</c:v>
                </c:pt>
                <c:pt idx="44">
                  <c:v>0.15822489881202351</c:v>
                </c:pt>
                <c:pt idx="45">
                  <c:v>0.16443857027263431</c:v>
                </c:pt>
                <c:pt idx="46">
                  <c:v>0.17062445924093469</c:v>
                </c:pt>
                <c:pt idx="47">
                  <c:v>0.17700865283551029</c:v>
                </c:pt>
                <c:pt idx="48">
                  <c:v>0.18334392565932639</c:v>
                </c:pt>
                <c:pt idx="49">
                  <c:v>0.18976440875209591</c:v>
                </c:pt>
                <c:pt idx="50">
                  <c:v>0.19627137182804799</c:v>
                </c:pt>
                <c:pt idx="51">
                  <c:v>0.2031139777946124</c:v>
                </c:pt>
                <c:pt idx="52">
                  <c:v>0.21015144137075761</c:v>
                </c:pt>
                <c:pt idx="53">
                  <c:v>0.217083357764188</c:v>
                </c:pt>
                <c:pt idx="54">
                  <c:v>0.22444239523307391</c:v>
                </c:pt>
                <c:pt idx="55">
                  <c:v>0.23171631008299731</c:v>
                </c:pt>
                <c:pt idx="56">
                  <c:v>0.2388341366934118</c:v>
                </c:pt>
                <c:pt idx="57">
                  <c:v>0.24687894420903109</c:v>
                </c:pt>
                <c:pt idx="58">
                  <c:v>0.25468541913458698</c:v>
                </c:pt>
                <c:pt idx="59">
                  <c:v>0.26269605853629369</c:v>
                </c:pt>
                <c:pt idx="60">
                  <c:v>0.27065699157901119</c:v>
                </c:pt>
                <c:pt idx="61">
                  <c:v>0.27897278243313411</c:v>
                </c:pt>
                <c:pt idx="62">
                  <c:v>0.28731747824057841</c:v>
                </c:pt>
                <c:pt idx="63">
                  <c:v>0.29609392395107098</c:v>
                </c:pt>
                <c:pt idx="64">
                  <c:v>0.3051293757144577</c:v>
                </c:pt>
                <c:pt idx="65">
                  <c:v>0.31444525141285479</c:v>
                </c:pt>
                <c:pt idx="66">
                  <c:v>0.32366093129908052</c:v>
                </c:pt>
                <c:pt idx="67">
                  <c:v>0.33334872254506398</c:v>
                </c:pt>
                <c:pt idx="68">
                  <c:v>0.34326821855624629</c:v>
                </c:pt>
                <c:pt idx="69">
                  <c:v>0.35316860589000898</c:v>
                </c:pt>
                <c:pt idx="70">
                  <c:v>0.36364782681074442</c:v>
                </c:pt>
                <c:pt idx="71">
                  <c:v>0.37386393081471941</c:v>
                </c:pt>
                <c:pt idx="72">
                  <c:v>0.38430520304450178</c:v>
                </c:pt>
                <c:pt idx="73">
                  <c:v>0.39612369307113232</c:v>
                </c:pt>
                <c:pt idx="74">
                  <c:v>0.4072715174840203</c:v>
                </c:pt>
                <c:pt idx="75">
                  <c:v>0.41925880080515993</c:v>
                </c:pt>
                <c:pt idx="76">
                  <c:v>0.43131592204276492</c:v>
                </c:pt>
                <c:pt idx="77">
                  <c:v>0.44387064952834387</c:v>
                </c:pt>
                <c:pt idx="78">
                  <c:v>0.45689344359924838</c:v>
                </c:pt>
                <c:pt idx="79">
                  <c:v>0.47005979730249609</c:v>
                </c:pt>
                <c:pt idx="80">
                  <c:v>0.48376207402758098</c:v>
                </c:pt>
                <c:pt idx="81">
                  <c:v>0.49725108584304001</c:v>
                </c:pt>
                <c:pt idx="82">
                  <c:v>0.51152308251571477</c:v>
                </c:pt>
                <c:pt idx="83">
                  <c:v>0.52643846166276143</c:v>
                </c:pt>
                <c:pt idx="84">
                  <c:v>0.54153798708499745</c:v>
                </c:pt>
                <c:pt idx="85">
                  <c:v>0.55761835651720726</c:v>
                </c:pt>
                <c:pt idx="86">
                  <c:v>0.57364580326663184</c:v>
                </c:pt>
                <c:pt idx="87">
                  <c:v>0.59035871717335198</c:v>
                </c:pt>
                <c:pt idx="88">
                  <c:v>0.60780949654787308</c:v>
                </c:pt>
                <c:pt idx="89">
                  <c:v>0.62606812614557805</c:v>
                </c:pt>
                <c:pt idx="90">
                  <c:v>0.64418734632599117</c:v>
                </c:pt>
                <c:pt idx="91">
                  <c:v>0.66517711188536233</c:v>
                </c:pt>
                <c:pt idx="92">
                  <c:v>0.68518519273817091</c:v>
                </c:pt>
                <c:pt idx="93">
                  <c:v>0.70850128113073851</c:v>
                </c:pt>
                <c:pt idx="94">
                  <c:v>0.73247769105456562</c:v>
                </c:pt>
                <c:pt idx="95">
                  <c:v>0.75901774561756286</c:v>
                </c:pt>
                <c:pt idx="96">
                  <c:v>0.78742583108843578</c:v>
                </c:pt>
                <c:pt idx="97">
                  <c:v>0.81935796423931506</c:v>
                </c:pt>
                <c:pt idx="98">
                  <c:v>0.85658274160651282</c:v>
                </c:pt>
                <c:pt idx="99">
                  <c:v>0.90219081605029017</c:v>
                </c:pt>
                <c:pt idx="100">
                  <c:v>1</c:v>
                </c:pt>
              </c:numCache>
            </c:numRef>
          </c:val>
          <c:smooth val="0"/>
          <c:extLst>
            <c:ext xmlns:c16="http://schemas.microsoft.com/office/drawing/2014/chart" uri="{C3380CC4-5D6E-409C-BE32-E72D297353CC}">
              <c16:uniqueId val="{00000006-332A-4FDA-BADD-A89FC16848CA}"/>
            </c:ext>
          </c:extLst>
        </c:ser>
        <c:ser>
          <c:idx val="3"/>
          <c:order val="3"/>
          <c:tx>
            <c:strRef>
              <c:f>'Curvas de concentracion'!$U$73</c:f>
              <c:strCache>
                <c:ptCount val="1"/>
                <c:pt idx="0">
                  <c:v>Ingresos brutos de mercado</c:v>
                </c:pt>
              </c:strCache>
            </c:strRef>
          </c:tx>
          <c:spPr>
            <a:ln w="28575" cap="rnd">
              <a:solidFill>
                <a:schemeClr val="tx1"/>
              </a:solidFill>
              <a:prstDash val="sysDash"/>
              <a:round/>
            </a:ln>
            <a:effectLst/>
          </c:spPr>
          <c:marker>
            <c:symbol val="none"/>
          </c:marker>
          <c:cat>
            <c:numRef>
              <c:f>'Curvas de concentracion'!$Q$74:$Q$174</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'Curvas de concentracion'!$U$74:$U$174</c:f>
              <c:numCache>
                <c:formatCode>General</c:formatCode>
                <c:ptCount val="101"/>
                <c:pt idx="0">
                  <c:v>0</c:v>
                </c:pt>
                <c:pt idx="1">
                  <c:v>5.4530212016959748E-4</c:v>
                </c:pt>
                <c:pt idx="2">
                  <c:v>1.3620390796916029E-3</c:v>
                </c:pt>
                <c:pt idx="3">
                  <c:v>2.4299853446085639E-3</c:v>
                </c:pt>
                <c:pt idx="4">
                  <c:v>3.582827208812481E-3</c:v>
                </c:pt>
                <c:pt idx="5">
                  <c:v>4.9390996308118912E-3</c:v>
                </c:pt>
                <c:pt idx="6">
                  <c:v>6.4202140000279156E-3</c:v>
                </c:pt>
                <c:pt idx="7">
                  <c:v>8.0029335100487917E-3</c:v>
                </c:pt>
                <c:pt idx="8">
                  <c:v>9.7057070320395785E-3</c:v>
                </c:pt>
                <c:pt idx="9">
                  <c:v>1.1497740652915299E-2</c:v>
                </c:pt>
                <c:pt idx="10">
                  <c:v>1.340765683700189E-2</c:v>
                </c:pt>
                <c:pt idx="11">
                  <c:v>1.545884210834432E-2</c:v>
                </c:pt>
                <c:pt idx="12">
                  <c:v>1.7648105007433971E-2</c:v>
                </c:pt>
                <c:pt idx="13">
                  <c:v>1.997465205556688E-2</c:v>
                </c:pt>
                <c:pt idx="14">
                  <c:v>2.2356774629007651E-2</c:v>
                </c:pt>
                <c:pt idx="15">
                  <c:v>2.4917044439984829E-2</c:v>
                </c:pt>
                <c:pt idx="16">
                  <c:v>2.748560927420296E-2</c:v>
                </c:pt>
                <c:pt idx="17">
                  <c:v>3.024697149947134E-2</c:v>
                </c:pt>
                <c:pt idx="18">
                  <c:v>3.3083588140473012E-2</c:v>
                </c:pt>
                <c:pt idx="19">
                  <c:v>3.6098041550025682E-2</c:v>
                </c:pt>
                <c:pt idx="20">
                  <c:v>3.9074279445368183E-2</c:v>
                </c:pt>
                <c:pt idx="21">
                  <c:v>4.2247228748035687E-2</c:v>
                </c:pt>
                <c:pt idx="22">
                  <c:v>4.5419611626979217E-2</c:v>
                </c:pt>
                <c:pt idx="23">
                  <c:v>4.8803201792348518E-2</c:v>
                </c:pt>
                <c:pt idx="24">
                  <c:v>5.2253446167619608E-2</c:v>
                </c:pt>
                <c:pt idx="25">
                  <c:v>5.5685860586584368E-2</c:v>
                </c:pt>
                <c:pt idx="26">
                  <c:v>5.93884130548245E-2</c:v>
                </c:pt>
                <c:pt idx="27">
                  <c:v>6.2969929890303561E-2</c:v>
                </c:pt>
                <c:pt idx="28">
                  <c:v>6.6972332847230961E-2</c:v>
                </c:pt>
                <c:pt idx="29">
                  <c:v>7.0992647232029193E-2</c:v>
                </c:pt>
                <c:pt idx="30">
                  <c:v>7.4980036631544442E-2</c:v>
                </c:pt>
                <c:pt idx="31">
                  <c:v>7.9363226391728756E-2</c:v>
                </c:pt>
                <c:pt idx="32">
                  <c:v>8.3712984977191277E-2</c:v>
                </c:pt>
                <c:pt idx="33">
                  <c:v>8.8100052234597229E-2</c:v>
                </c:pt>
                <c:pt idx="34">
                  <c:v>9.2796210667269591E-2</c:v>
                </c:pt>
                <c:pt idx="35">
                  <c:v>9.7326427470780588E-2</c:v>
                </c:pt>
                <c:pt idx="36">
                  <c:v>0.1023079658968464</c:v>
                </c:pt>
                <c:pt idx="37">
                  <c:v>0.1072421389094692</c:v>
                </c:pt>
                <c:pt idx="38">
                  <c:v>0.1123025111817504</c:v>
                </c:pt>
                <c:pt idx="39">
                  <c:v>0.1175034020085452</c:v>
                </c:pt>
                <c:pt idx="40">
                  <c:v>0.12265772332617041</c:v>
                </c:pt>
                <c:pt idx="41">
                  <c:v>0.12822637495717951</c:v>
                </c:pt>
                <c:pt idx="42">
                  <c:v>0.1334707515273717</c:v>
                </c:pt>
                <c:pt idx="43">
                  <c:v>0.139454262801496</c:v>
                </c:pt>
                <c:pt idx="44">
                  <c:v>0.14505820509169351</c:v>
                </c:pt>
                <c:pt idx="45">
                  <c:v>0.1510091124186852</c:v>
                </c:pt>
                <c:pt idx="46">
                  <c:v>0.15694963371402379</c:v>
                </c:pt>
                <c:pt idx="47">
                  <c:v>0.1631987122595123</c:v>
                </c:pt>
                <c:pt idx="48">
                  <c:v>0.16938428374698131</c:v>
                </c:pt>
                <c:pt idx="49">
                  <c:v>0.17559496571685551</c:v>
                </c:pt>
                <c:pt idx="50">
                  <c:v>0.18197338643381239</c:v>
                </c:pt>
                <c:pt idx="51">
                  <c:v>0.18871961192927231</c:v>
                </c:pt>
                <c:pt idx="52">
                  <c:v>0.19558477925185611</c:v>
                </c:pt>
                <c:pt idx="53">
                  <c:v>0.20243497242891531</c:v>
                </c:pt>
                <c:pt idx="54">
                  <c:v>0.20954222399986269</c:v>
                </c:pt>
                <c:pt idx="55">
                  <c:v>0.21672844809715949</c:v>
                </c:pt>
                <c:pt idx="56">
                  <c:v>0.22373167509355851</c:v>
                </c:pt>
                <c:pt idx="57">
                  <c:v>0.23167013702565289</c:v>
                </c:pt>
                <c:pt idx="58">
                  <c:v>0.2393690019933632</c:v>
                </c:pt>
                <c:pt idx="59">
                  <c:v>0.24725756111761979</c:v>
                </c:pt>
                <c:pt idx="60">
                  <c:v>0.25521617016224191</c:v>
                </c:pt>
                <c:pt idx="61">
                  <c:v>0.26350324623058979</c:v>
                </c:pt>
                <c:pt idx="62">
                  <c:v>0.27186634285194688</c:v>
                </c:pt>
                <c:pt idx="63">
                  <c:v>0.2805794996851636</c:v>
                </c:pt>
                <c:pt idx="64">
                  <c:v>0.28949830755813127</c:v>
                </c:pt>
                <c:pt idx="65">
                  <c:v>0.29880689376107122</c:v>
                </c:pt>
                <c:pt idx="66">
                  <c:v>0.30796952207161188</c:v>
                </c:pt>
                <c:pt idx="67">
                  <c:v>0.31764306975862938</c:v>
                </c:pt>
                <c:pt idx="68">
                  <c:v>0.32763002710861971</c:v>
                </c:pt>
                <c:pt idx="69">
                  <c:v>0.33758728999193749</c:v>
                </c:pt>
                <c:pt idx="70">
                  <c:v>0.3480465270380112</c:v>
                </c:pt>
                <c:pt idx="71">
                  <c:v>0.35829861533970653</c:v>
                </c:pt>
                <c:pt idx="72">
                  <c:v>0.36899079297504489</c:v>
                </c:pt>
                <c:pt idx="73">
                  <c:v>0.38092232120273661</c:v>
                </c:pt>
                <c:pt idx="74">
                  <c:v>0.39223055098467507</c:v>
                </c:pt>
                <c:pt idx="75">
                  <c:v>0.40425476397092408</c:v>
                </c:pt>
                <c:pt idx="76">
                  <c:v>0.41647875945379681</c:v>
                </c:pt>
                <c:pt idx="77">
                  <c:v>0.42919491557461709</c:v>
                </c:pt>
                <c:pt idx="78">
                  <c:v>0.44229163161351109</c:v>
                </c:pt>
                <c:pt idx="79">
                  <c:v>0.45540201102111072</c:v>
                </c:pt>
                <c:pt idx="80">
                  <c:v>0.46956652071282612</c:v>
                </c:pt>
                <c:pt idx="81">
                  <c:v>0.48341969943580287</c:v>
                </c:pt>
                <c:pt idx="82">
                  <c:v>0.49784609846529032</c:v>
                </c:pt>
                <c:pt idx="83">
                  <c:v>0.51313685148765431</c:v>
                </c:pt>
                <c:pt idx="84">
                  <c:v>0.52848263803735529</c:v>
                </c:pt>
                <c:pt idx="85">
                  <c:v>0.54483844929376901</c:v>
                </c:pt>
                <c:pt idx="86">
                  <c:v>0.5613238736456192</c:v>
                </c:pt>
                <c:pt idx="87">
                  <c:v>0.57867154276895283</c:v>
                </c:pt>
                <c:pt idx="88">
                  <c:v>0.59668766015985797</c:v>
                </c:pt>
                <c:pt idx="89">
                  <c:v>0.61543799250112829</c:v>
                </c:pt>
                <c:pt idx="90">
                  <c:v>0.63419660400363531</c:v>
                </c:pt>
                <c:pt idx="91">
                  <c:v>0.65589560482973952</c:v>
                </c:pt>
                <c:pt idx="92">
                  <c:v>0.67658338529507223</c:v>
                </c:pt>
                <c:pt idx="93">
                  <c:v>0.70068800943968756</c:v>
                </c:pt>
                <c:pt idx="94">
                  <c:v>0.72530662929460898</c:v>
                </c:pt>
                <c:pt idx="95">
                  <c:v>0.7523886488357977</c:v>
                </c:pt>
                <c:pt idx="96">
                  <c:v>0.78156711007296975</c:v>
                </c:pt>
                <c:pt idx="97">
                  <c:v>0.81430755059120175</c:v>
                </c:pt>
                <c:pt idx="98">
                  <c:v>0.85306025712708256</c:v>
                </c:pt>
                <c:pt idx="99">
                  <c:v>0.89953184302592815</c:v>
                </c:pt>
                <c:pt idx="100">
                  <c:v>0.99999999999999989</c:v>
                </c:pt>
              </c:numCache>
            </c:numRef>
          </c:val>
          <c:smooth val="0"/>
          <c:extLst>
            <c:ext xmlns:c16="http://schemas.microsoft.com/office/drawing/2014/chart" uri="{C3380CC4-5D6E-409C-BE32-E72D297353CC}">
              <c16:uniqueId val="{00000008-332A-4FDA-BADD-A89FC16848CA}"/>
            </c:ext>
          </c:extLst>
        </c:ser>
        <c:dLbls>
          <c:showLegendKey val="0"/>
          <c:showVal val="0"/>
          <c:showCatName val="0"/>
          <c:showSerName val="0"/>
          <c:showPercent val="0"/>
          <c:showBubbleSize val="0"/>
        </c:dLbls>
        <c:smooth val="0"/>
        <c:axId val="237504416"/>
        <c:axId val="237496512"/>
      </c:lineChart>
      <c:catAx>
        <c:axId val="2375044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solidFill>
                      <a:schemeClr val="tx1"/>
                    </a:solidFill>
                  </a:rPr>
                  <a:t>Gross market income centiles</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37496512"/>
        <c:crosses val="autoZero"/>
        <c:auto val="1"/>
        <c:lblAlgn val="ctr"/>
        <c:lblOffset val="100"/>
        <c:noMultiLvlLbl val="0"/>
      </c:catAx>
      <c:valAx>
        <c:axId val="237496512"/>
        <c:scaling>
          <c:orientation val="minMax"/>
          <c:max val="1"/>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37504416"/>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Incidencia absoluta (simulacion)</a:t>
            </a:r>
          </a:p>
        </c:rich>
      </c:tx>
      <c:overlay val="0"/>
      <c:spPr>
        <a:noFill/>
        <a:ln>
          <a:noFill/>
        </a:ln>
        <a:effectLst/>
      </c:spPr>
    </c:title>
    <c:autoTitleDeleted val="0"/>
    <c:plotArea>
      <c:layout/>
      <c:barChart>
        <c:barDir val="col"/>
        <c:grouping val="clustered"/>
        <c:varyColors val="0"/>
        <c:ser>
          <c:idx val="0"/>
          <c:order val="0"/>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incidence!$D$64:$D$73</c:f>
              <c:strCache>
                <c:ptCount val="10"/>
                <c:pt idx="0">
                  <c:v>Mas pobre</c:v>
                </c:pt>
                <c:pt idx="1">
                  <c:v>2</c:v>
                </c:pt>
                <c:pt idx="2">
                  <c:v>3</c:v>
                </c:pt>
                <c:pt idx="3">
                  <c:v>4</c:v>
                </c:pt>
                <c:pt idx="4">
                  <c:v>5</c:v>
                </c:pt>
                <c:pt idx="5">
                  <c:v>6</c:v>
                </c:pt>
                <c:pt idx="6">
                  <c:v>7</c:v>
                </c:pt>
                <c:pt idx="7">
                  <c:v>8</c:v>
                </c:pt>
                <c:pt idx="8">
                  <c:v>9</c:v>
                </c:pt>
                <c:pt idx="9">
                  <c:v>Mas rico</c:v>
                </c:pt>
              </c:strCache>
            </c:strRef>
          </c:cat>
          <c:val>
            <c:numRef>
              <c:f>incidence!$E$64:$E$73</c:f>
              <c:numCache>
                <c:formatCode>0.0%</c:formatCode>
                <c:ptCount val="10"/>
                <c:pt idx="0">
                  <c:v>0</c:v>
                </c:pt>
                <c:pt idx="1">
                  <c:v>4.7171587762180648E-5</c:v>
                </c:pt>
                <c:pt idx="2">
                  <c:v>0</c:v>
                </c:pt>
                <c:pt idx="3">
                  <c:v>2.3273528219655035E-3</c:v>
                </c:pt>
                <c:pt idx="4">
                  <c:v>4.6501709088780669E-3</c:v>
                </c:pt>
                <c:pt idx="5">
                  <c:v>2.5426283548225761E-2</c:v>
                </c:pt>
                <c:pt idx="6">
                  <c:v>1.5407095888104485E-2</c:v>
                </c:pt>
                <c:pt idx="7">
                  <c:v>5.235342014728623E-2</c:v>
                </c:pt>
                <c:pt idx="8">
                  <c:v>0.10223059219332911</c:v>
                </c:pt>
                <c:pt idx="9">
                  <c:v>0.79755791290444866</c:v>
                </c:pt>
              </c:numCache>
            </c:numRef>
          </c:val>
          <c:extLst>
            <c:ext xmlns:c16="http://schemas.microsoft.com/office/drawing/2014/chart" uri="{C3380CC4-5D6E-409C-BE32-E72D297353CC}">
              <c16:uniqueId val="{00000002-F750-422D-B5F5-50A17E671CF5}"/>
            </c:ext>
          </c:extLst>
        </c:ser>
        <c:dLbls>
          <c:showLegendKey val="0"/>
          <c:showVal val="0"/>
          <c:showCatName val="0"/>
          <c:showSerName val="0"/>
          <c:showPercent val="0"/>
          <c:showBubbleSize val="0"/>
        </c:dLbls>
        <c:gapWidth val="219"/>
        <c:overlap val="-27"/>
        <c:axId val="1731126159"/>
        <c:axId val="1840472575"/>
      </c:barChart>
      <c:catAx>
        <c:axId val="1731126159"/>
        <c:scaling>
          <c:orientation val="minMax"/>
        </c:scaling>
        <c:delete val="0"/>
        <c:axPos val="b"/>
        <c:title>
          <c:tx>
            <c:strRef>
              <c:f>"Deciles de Gross market income plus pension"</c:f>
              <c:strCache>
                <c:ptCount val="1"/>
                <c:pt idx="0">
                  <c:v>Deciles de Gross market income plus pension</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472575"/>
        <c:crosses val="autoZero"/>
        <c:auto val="1"/>
        <c:lblAlgn val="ctr"/>
        <c:lblOffset val="100"/>
        <c:noMultiLvlLbl val="0"/>
      </c:catAx>
      <c:valAx>
        <c:axId val="18404725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Porcentaje</a:t>
                </a:r>
              </a:p>
            </c:rich>
          </c:tx>
          <c:overlay val="0"/>
          <c:spPr>
            <a:noFill/>
            <a:ln>
              <a:noFill/>
            </a:ln>
            <a:effectLst/>
          </c:sp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1126159"/>
        <c:crosses val="autoZero"/>
        <c:crossBetween val="between"/>
      </c:valAx>
    </c:plotArea>
    <c:plotVisOnly val="1"/>
    <c:dispBlanksAs val="gap"/>
    <c:showDLblsOverMax val="0"/>
  </c:chart>
  <c:spPr>
    <a:solidFill>
      <a:schemeClr val="bg1"/>
    </a:solidFill>
    <a:ln w="9525" cap="flat" cmpd="sng" algn="ctr">
      <a:solidFill>
        <a:schemeClr val="bg2">
          <a:lumMod val="10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Incidencia relativa (simulacion)</a:t>
            </a:r>
          </a:p>
        </c:rich>
      </c:tx>
      <c:overlay val="0"/>
      <c:spPr>
        <a:noFill/>
        <a:ln>
          <a:noFill/>
        </a:ln>
        <a:effectLst/>
      </c:spPr>
    </c:title>
    <c:autoTitleDeleted val="0"/>
    <c:plotArea>
      <c:layout/>
      <c:barChart>
        <c:barDir val="col"/>
        <c:grouping val="clustered"/>
        <c:varyColors val="0"/>
        <c:ser>
          <c:idx val="0"/>
          <c:order val="0"/>
          <c:spPr>
            <a:solidFill>
              <a:schemeClr val="accent6"/>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incidence!$D$64:$D$73</c:f>
              <c:strCache>
                <c:ptCount val="10"/>
                <c:pt idx="0">
                  <c:v>Mas pobre</c:v>
                </c:pt>
                <c:pt idx="1">
                  <c:v>2</c:v>
                </c:pt>
                <c:pt idx="2">
                  <c:v>3</c:v>
                </c:pt>
                <c:pt idx="3">
                  <c:v>4</c:v>
                </c:pt>
                <c:pt idx="4">
                  <c:v>5</c:v>
                </c:pt>
                <c:pt idx="5">
                  <c:v>6</c:v>
                </c:pt>
                <c:pt idx="6">
                  <c:v>7</c:v>
                </c:pt>
                <c:pt idx="7">
                  <c:v>8</c:v>
                </c:pt>
                <c:pt idx="8">
                  <c:v>9</c:v>
                </c:pt>
                <c:pt idx="9">
                  <c:v>Mas rico</c:v>
                </c:pt>
              </c:strCache>
            </c:strRef>
          </c:cat>
          <c:val>
            <c:numRef>
              <c:f>incidence!$I$64:$I$73</c:f>
              <c:numCache>
                <c:formatCode>General</c:formatCode>
                <c:ptCount val="10"/>
                <c:pt idx="0">
                  <c:v>0</c:v>
                </c:pt>
                <c:pt idx="1">
                  <c:v>3.1029436910006939E-6</c:v>
                </c:pt>
                <c:pt idx="2">
                  <c:v>0</c:v>
                </c:pt>
                <c:pt idx="3">
                  <c:v>8.4188350242890843E-5</c:v>
                </c:pt>
                <c:pt idx="4">
                  <c:v>1.3509471264765331E-4</c:v>
                </c:pt>
                <c:pt idx="5">
                  <c:v>5.81791148273739E-4</c:v>
                </c:pt>
                <c:pt idx="6">
                  <c:v>2.8043894873062492E-4</c:v>
                </c:pt>
                <c:pt idx="7">
                  <c:v>7.179497171823883E-4</c:v>
                </c:pt>
                <c:pt idx="8">
                  <c:v>1.1014840354432441E-3</c:v>
                </c:pt>
                <c:pt idx="9">
                  <c:v>3.420607994653779E-3</c:v>
                </c:pt>
              </c:numCache>
            </c:numRef>
          </c:val>
          <c:extLst>
            <c:ext xmlns:c16="http://schemas.microsoft.com/office/drawing/2014/chart" uri="{C3380CC4-5D6E-409C-BE32-E72D297353CC}">
              <c16:uniqueId val="{00000003-10B4-49FC-A9BC-FF5FA4325A46}"/>
            </c:ext>
          </c:extLst>
        </c:ser>
        <c:dLbls>
          <c:showLegendKey val="0"/>
          <c:showVal val="0"/>
          <c:showCatName val="0"/>
          <c:showSerName val="0"/>
          <c:showPercent val="0"/>
          <c:showBubbleSize val="0"/>
        </c:dLbls>
        <c:gapWidth val="219"/>
        <c:overlap val="-27"/>
        <c:axId val="1731126159"/>
        <c:axId val="1840472575"/>
      </c:barChart>
      <c:catAx>
        <c:axId val="1731126159"/>
        <c:scaling>
          <c:orientation val="minMax"/>
        </c:scaling>
        <c:delete val="0"/>
        <c:axPos val="b"/>
        <c:title>
          <c:tx>
            <c:strRef>
              <c:f>"Deciles de Gross market income plus pension"</c:f>
              <c:strCache>
                <c:ptCount val="1"/>
                <c:pt idx="0">
                  <c:v>Deciles de Gross market income plus pension</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472575"/>
        <c:crosses val="autoZero"/>
        <c:auto val="1"/>
        <c:lblAlgn val="ctr"/>
        <c:lblOffset val="100"/>
        <c:noMultiLvlLbl val="0"/>
      </c:catAx>
      <c:valAx>
        <c:axId val="18404725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Porcentaje</a:t>
                </a:r>
              </a:p>
            </c:rich>
          </c:tx>
          <c:overlay val="0"/>
          <c:spPr>
            <a:noFill/>
            <a:ln>
              <a:noFill/>
            </a:ln>
            <a:effectLst/>
          </c:sp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1126159"/>
        <c:crosses val="autoZero"/>
        <c:crossBetween val="between"/>
      </c:valAx>
    </c:plotArea>
    <c:plotVisOnly val="1"/>
    <c:dispBlanksAs val="gap"/>
    <c:showDLblsOverMax val="0"/>
  </c:chart>
  <c:spPr>
    <a:solidFill>
      <a:schemeClr val="bg1"/>
    </a:solidFill>
    <a:ln w="9525" cap="flat" cmpd="sng" algn="ctr">
      <a:solidFill>
        <a:schemeClr val="bg2">
          <a:lumMod val="10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Incidencia absoluta (referencia)</a:t>
            </a:r>
          </a:p>
        </c:rich>
      </c:tx>
      <c:layout>
        <c:manualLayout>
          <c:xMode val="edge"/>
          <c:yMode val="edge"/>
          <c:x val="0.34004135079255687"/>
          <c:y val="2.3143683702989394E-2"/>
        </c:manualLayout>
      </c:layout>
      <c:overlay val="0"/>
      <c:spPr>
        <a:noFill/>
        <a:ln>
          <a:noFill/>
        </a:ln>
        <a:effectLst/>
      </c:spPr>
    </c:title>
    <c:autoTitleDeleted val="0"/>
    <c:plotArea>
      <c:layout/>
      <c:barChart>
        <c:barDir val="col"/>
        <c:grouping val="clustered"/>
        <c:varyColors val="0"/>
        <c:ser>
          <c:idx val="0"/>
          <c:order val="0"/>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incidence!$D$64:$D$73</c:f>
              <c:strCache>
                <c:ptCount val="10"/>
                <c:pt idx="0">
                  <c:v>Mas pobre</c:v>
                </c:pt>
                <c:pt idx="1">
                  <c:v>2</c:v>
                </c:pt>
                <c:pt idx="2">
                  <c:v>3</c:v>
                </c:pt>
                <c:pt idx="3">
                  <c:v>4</c:v>
                </c:pt>
                <c:pt idx="4">
                  <c:v>5</c:v>
                </c:pt>
                <c:pt idx="5">
                  <c:v>6</c:v>
                </c:pt>
                <c:pt idx="6">
                  <c:v>7</c:v>
                </c:pt>
                <c:pt idx="7">
                  <c:v>8</c:v>
                </c:pt>
                <c:pt idx="8">
                  <c:v>9</c:v>
                </c:pt>
                <c:pt idx="9">
                  <c:v>Mas rico</c:v>
                </c:pt>
              </c:strCache>
            </c:strRef>
          </c:cat>
          <c:val>
            <c:numRef>
              <c:f>incidence!$P$64:$P$73</c:f>
              <c:numCache>
                <c:formatCode>0.0%</c:formatCode>
                <c:ptCount val="10"/>
                <c:pt idx="0">
                  <c:v>0</c:v>
                </c:pt>
                <c:pt idx="1">
                  <c:v>0</c:v>
                </c:pt>
                <c:pt idx="2">
                  <c:v>0</c:v>
                </c:pt>
                <c:pt idx="3">
                  <c:v>0</c:v>
                </c:pt>
                <c:pt idx="4">
                  <c:v>0</c:v>
                </c:pt>
                <c:pt idx="5">
                  <c:v>0</c:v>
                </c:pt>
                <c:pt idx="6">
                  <c:v>1.1054503584101351E-2</c:v>
                </c:pt>
                <c:pt idx="7">
                  <c:v>3.561982788516603E-2</c:v>
                </c:pt>
                <c:pt idx="8">
                  <c:v>6.4378072597675695E-2</c:v>
                </c:pt>
                <c:pt idx="9">
                  <c:v>0.88894759593305694</c:v>
                </c:pt>
              </c:numCache>
            </c:numRef>
          </c:val>
          <c:extLst>
            <c:ext xmlns:c16="http://schemas.microsoft.com/office/drawing/2014/chart" uri="{C3380CC4-5D6E-409C-BE32-E72D297353CC}">
              <c16:uniqueId val="{00000000-46D1-48ED-947C-2B02DBC41B2B}"/>
            </c:ext>
          </c:extLst>
        </c:ser>
        <c:dLbls>
          <c:showLegendKey val="0"/>
          <c:showVal val="0"/>
          <c:showCatName val="0"/>
          <c:showSerName val="0"/>
          <c:showPercent val="0"/>
          <c:showBubbleSize val="0"/>
        </c:dLbls>
        <c:gapWidth val="219"/>
        <c:overlap val="-27"/>
        <c:axId val="1731126159"/>
        <c:axId val="1840472575"/>
      </c:barChart>
      <c:catAx>
        <c:axId val="1731126159"/>
        <c:scaling>
          <c:orientation val="minMax"/>
        </c:scaling>
        <c:delete val="0"/>
        <c:axPos val="b"/>
        <c:title>
          <c:tx>
            <c:strRef>
              <c:f>"Deciles de Gross market income plus pension"</c:f>
              <c:strCache>
                <c:ptCount val="1"/>
                <c:pt idx="0">
                  <c:v>Deciles de Gross market income plus pension</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472575"/>
        <c:crosses val="autoZero"/>
        <c:auto val="1"/>
        <c:lblAlgn val="ctr"/>
        <c:lblOffset val="100"/>
        <c:noMultiLvlLbl val="0"/>
      </c:catAx>
      <c:valAx>
        <c:axId val="18404725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Porcentaje</a:t>
                </a:r>
              </a:p>
            </c:rich>
          </c:tx>
          <c:overlay val="0"/>
          <c:spPr>
            <a:noFill/>
            <a:ln>
              <a:noFill/>
            </a:ln>
            <a:effectLst/>
          </c:sp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1126159"/>
        <c:crosses val="autoZero"/>
        <c:crossBetween val="between"/>
      </c:valAx>
    </c:plotArea>
    <c:plotVisOnly val="1"/>
    <c:dispBlanksAs val="gap"/>
    <c:showDLblsOverMax val="0"/>
  </c:chart>
  <c:spPr>
    <a:solidFill>
      <a:schemeClr val="bg1"/>
    </a:solidFill>
    <a:ln w="9525" cap="flat" cmpd="sng" algn="ctr">
      <a:solidFill>
        <a:schemeClr val="bg2">
          <a:lumMod val="10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Incidencia relativa (referencia)</a:t>
            </a:r>
          </a:p>
        </c:rich>
      </c:tx>
      <c:overlay val="0"/>
      <c:spPr>
        <a:noFill/>
        <a:ln>
          <a:noFill/>
        </a:ln>
        <a:effectLst/>
      </c:spPr>
    </c:title>
    <c:autoTitleDeleted val="0"/>
    <c:plotArea>
      <c:layout/>
      <c:barChart>
        <c:barDir val="col"/>
        <c:grouping val="clustered"/>
        <c:varyColors val="0"/>
        <c:ser>
          <c:idx val="0"/>
          <c:order val="0"/>
          <c:spPr>
            <a:solidFill>
              <a:schemeClr val="accent6"/>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incidence!$D$64:$D$73</c:f>
              <c:strCache>
                <c:ptCount val="10"/>
                <c:pt idx="0">
                  <c:v>Mas pobre</c:v>
                </c:pt>
                <c:pt idx="1">
                  <c:v>2</c:v>
                </c:pt>
                <c:pt idx="2">
                  <c:v>3</c:v>
                </c:pt>
                <c:pt idx="3">
                  <c:v>4</c:v>
                </c:pt>
                <c:pt idx="4">
                  <c:v>5</c:v>
                </c:pt>
                <c:pt idx="5">
                  <c:v>6</c:v>
                </c:pt>
                <c:pt idx="6">
                  <c:v>7</c:v>
                </c:pt>
                <c:pt idx="7">
                  <c:v>8</c:v>
                </c:pt>
                <c:pt idx="8">
                  <c:v>9</c:v>
                </c:pt>
                <c:pt idx="9">
                  <c:v>Mas rico</c:v>
                </c:pt>
              </c:strCache>
            </c:strRef>
          </c:cat>
          <c:val>
            <c:numRef>
              <c:f>incidence!$T$64:$T$73</c:f>
              <c:numCache>
                <c:formatCode>General</c:formatCode>
                <c:ptCount val="10"/>
                <c:pt idx="0">
                  <c:v>0</c:v>
                </c:pt>
                <c:pt idx="1">
                  <c:v>0</c:v>
                </c:pt>
                <c:pt idx="2">
                  <c:v>0</c:v>
                </c:pt>
                <c:pt idx="3">
                  <c:v>0</c:v>
                </c:pt>
                <c:pt idx="4">
                  <c:v>0</c:v>
                </c:pt>
                <c:pt idx="5">
                  <c:v>0</c:v>
                </c:pt>
                <c:pt idx="6">
                  <c:v>1.0815095294985911E-4</c:v>
                </c:pt>
                <c:pt idx="7">
                  <c:v>2.8596061713670337E-4</c:v>
                </c:pt>
                <c:pt idx="8">
                  <c:v>3.8391120552160729E-4</c:v>
                </c:pt>
                <c:pt idx="9">
                  <c:v>1.9431496826416599E-3</c:v>
                </c:pt>
              </c:numCache>
            </c:numRef>
          </c:val>
          <c:extLst>
            <c:ext xmlns:c16="http://schemas.microsoft.com/office/drawing/2014/chart" uri="{C3380CC4-5D6E-409C-BE32-E72D297353CC}">
              <c16:uniqueId val="{00000000-34BB-4B54-A028-A58F5F966EB2}"/>
            </c:ext>
          </c:extLst>
        </c:ser>
        <c:dLbls>
          <c:showLegendKey val="0"/>
          <c:showVal val="0"/>
          <c:showCatName val="0"/>
          <c:showSerName val="0"/>
          <c:showPercent val="0"/>
          <c:showBubbleSize val="0"/>
        </c:dLbls>
        <c:gapWidth val="219"/>
        <c:overlap val="-27"/>
        <c:axId val="1731126159"/>
        <c:axId val="1840472575"/>
      </c:barChart>
      <c:catAx>
        <c:axId val="1731126159"/>
        <c:scaling>
          <c:orientation val="minMax"/>
        </c:scaling>
        <c:delete val="0"/>
        <c:axPos val="b"/>
        <c:title>
          <c:tx>
            <c:strRef>
              <c:f>"Deciles de Gross market income plus pension"</c:f>
              <c:strCache>
                <c:ptCount val="1"/>
                <c:pt idx="0">
                  <c:v>Deciles de Gross market income plus pension</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472575"/>
        <c:crosses val="autoZero"/>
        <c:auto val="1"/>
        <c:lblAlgn val="ctr"/>
        <c:lblOffset val="100"/>
        <c:noMultiLvlLbl val="0"/>
      </c:catAx>
      <c:valAx>
        <c:axId val="18404725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Porcentaje</a:t>
                </a:r>
              </a:p>
            </c:rich>
          </c:tx>
          <c:overlay val="0"/>
          <c:spPr>
            <a:noFill/>
            <a:ln>
              <a:noFill/>
            </a:ln>
            <a:effectLst/>
          </c:sp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1126159"/>
        <c:crosses val="autoZero"/>
        <c:crossBetween val="between"/>
      </c:valAx>
    </c:plotArea>
    <c:plotVisOnly val="1"/>
    <c:dispBlanksAs val="gap"/>
    <c:showDLblsOverMax val="0"/>
  </c:chart>
  <c:spPr>
    <a:solidFill>
      <a:schemeClr val="bg1"/>
    </a:solidFill>
    <a:ln w="9525" cap="flat" cmpd="sng" algn="ctr">
      <a:solidFill>
        <a:schemeClr val="bg2">
          <a:lumMod val="10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Cobertura (simulacion)</a:t>
            </a:r>
          </a:p>
        </c:rich>
      </c:tx>
      <c:overlay val="0"/>
      <c:spPr>
        <a:noFill/>
        <a:ln>
          <a:noFill/>
        </a:ln>
        <a:effectLst/>
      </c:spPr>
    </c:title>
    <c:autoTitleDeleted val="0"/>
    <c:plotArea>
      <c:layout/>
      <c:barChart>
        <c:barDir val="col"/>
        <c:grouping val="clustered"/>
        <c:varyColors val="0"/>
        <c:ser>
          <c:idx val="0"/>
          <c:order val="0"/>
          <c:tx>
            <c:strRef>
              <c:f>Cobertura!$C$15</c:f>
              <c:strCache>
                <c:ptCount val="1"/>
                <c:pt idx="0">
                  <c:v>Total PIT</c:v>
                </c:pt>
              </c:strCache>
            </c:strRef>
          </c:tx>
          <c:spPr>
            <a:solidFill>
              <a:srgbClr val="A55F5B"/>
            </a:solidFill>
            <a:ln>
              <a:noFill/>
            </a:ln>
            <a:effectLst/>
          </c:spPr>
          <c:invertIfNegative val="0"/>
          <c:cat>
            <c:strRef>
              <c:f>Cobertura!$B$16:$B$25</c:f>
              <c:strCache>
                <c:ptCount val="10"/>
                <c:pt idx="0">
                  <c:v>Mas pobre</c:v>
                </c:pt>
                <c:pt idx="1">
                  <c:v>2</c:v>
                </c:pt>
                <c:pt idx="2">
                  <c:v>3</c:v>
                </c:pt>
                <c:pt idx="3">
                  <c:v>4</c:v>
                </c:pt>
                <c:pt idx="4">
                  <c:v>5</c:v>
                </c:pt>
                <c:pt idx="5">
                  <c:v>6</c:v>
                </c:pt>
                <c:pt idx="6">
                  <c:v>7</c:v>
                </c:pt>
                <c:pt idx="7">
                  <c:v>8</c:v>
                </c:pt>
                <c:pt idx="8">
                  <c:v>9</c:v>
                </c:pt>
                <c:pt idx="9">
                  <c:v>Mas rico</c:v>
                </c:pt>
              </c:strCache>
            </c:strRef>
          </c:cat>
          <c:val>
            <c:numRef>
              <c:f>Cobertura!$C$16:$C$25</c:f>
              <c:numCache>
                <c:formatCode>0.0%</c:formatCode>
                <c:ptCount val="10"/>
                <c:pt idx="0">
                  <c:v>0</c:v>
                </c:pt>
                <c:pt idx="1">
                  <c:v>3.2645553036959022E-4</c:v>
                </c:pt>
                <c:pt idx="2">
                  <c:v>0</c:v>
                </c:pt>
                <c:pt idx="3">
                  <c:v>1.248003449811764E-2</c:v>
                </c:pt>
                <c:pt idx="4">
                  <c:v>2.1630109635566549E-2</c:v>
                </c:pt>
                <c:pt idx="5">
                  <c:v>3.4611511523970087E-2</c:v>
                </c:pt>
                <c:pt idx="6">
                  <c:v>2.586697349883732E-2</c:v>
                </c:pt>
                <c:pt idx="7">
                  <c:v>6.1847046797844481E-2</c:v>
                </c:pt>
                <c:pt idx="8">
                  <c:v>0.1184238147122622</c:v>
                </c:pt>
                <c:pt idx="9">
                  <c:v>0.30335304162430538</c:v>
                </c:pt>
              </c:numCache>
            </c:numRef>
          </c:val>
          <c:extLst>
            <c:ext xmlns:c16="http://schemas.microsoft.com/office/drawing/2014/chart" uri="{C3380CC4-5D6E-409C-BE32-E72D297353CC}">
              <c16:uniqueId val="{00000005-5929-4D88-880F-3954463709AB}"/>
            </c:ext>
          </c:extLst>
        </c:ser>
        <c:ser>
          <c:idx val="1"/>
          <c:order val="1"/>
          <c:tx>
            <c:strRef>
              <c:f>Cobertura!$D$15</c:f>
              <c:strCache>
                <c:ptCount val="1"/>
                <c:pt idx="0">
                  <c:v>Total PIT</c:v>
                </c:pt>
              </c:strCache>
            </c:strRef>
          </c:tx>
          <c:spPr>
            <a:solidFill>
              <a:schemeClr val="accent5">
                <a:lumMod val="50000"/>
              </a:schemeClr>
            </a:solidFill>
            <a:ln>
              <a:noFill/>
            </a:ln>
            <a:effectLst/>
          </c:spPr>
          <c:invertIfNegative val="0"/>
          <c:cat>
            <c:strRef>
              <c:f>Cobertura!$B$16:$B$25</c:f>
              <c:strCache>
                <c:ptCount val="10"/>
                <c:pt idx="0">
                  <c:v>Mas pobre</c:v>
                </c:pt>
                <c:pt idx="1">
                  <c:v>2</c:v>
                </c:pt>
                <c:pt idx="2">
                  <c:v>3</c:v>
                </c:pt>
                <c:pt idx="3">
                  <c:v>4</c:v>
                </c:pt>
                <c:pt idx="4">
                  <c:v>5</c:v>
                </c:pt>
                <c:pt idx="5">
                  <c:v>6</c:v>
                </c:pt>
                <c:pt idx="6">
                  <c:v>7</c:v>
                </c:pt>
                <c:pt idx="7">
                  <c:v>8</c:v>
                </c:pt>
                <c:pt idx="8">
                  <c:v>9</c:v>
                </c:pt>
                <c:pt idx="9">
                  <c:v>Mas rico</c:v>
                </c:pt>
              </c:strCache>
            </c:strRef>
          </c:cat>
          <c:val>
            <c:numRef>
              <c:f>Cobertura!$D$16:$D$25</c:f>
              <c:numCache>
                <c:formatCode>0.0%</c:formatCode>
                <c:ptCount val="10"/>
                <c:pt idx="0">
                  <c:v>0</c:v>
                </c:pt>
                <c:pt idx="1">
                  <c:v>3.2645553036959022E-4</c:v>
                </c:pt>
                <c:pt idx="2">
                  <c:v>0</c:v>
                </c:pt>
                <c:pt idx="3">
                  <c:v>1.248003449811764E-2</c:v>
                </c:pt>
                <c:pt idx="4">
                  <c:v>2.1630109635566549E-2</c:v>
                </c:pt>
                <c:pt idx="5">
                  <c:v>3.4611511523970087E-2</c:v>
                </c:pt>
                <c:pt idx="6">
                  <c:v>2.586697349883732E-2</c:v>
                </c:pt>
                <c:pt idx="7">
                  <c:v>6.1847046797844481E-2</c:v>
                </c:pt>
                <c:pt idx="8">
                  <c:v>0.1184238147122622</c:v>
                </c:pt>
                <c:pt idx="9">
                  <c:v>0.30335304162430538</c:v>
                </c:pt>
              </c:numCache>
            </c:numRef>
          </c:val>
          <c:extLst>
            <c:ext xmlns:c16="http://schemas.microsoft.com/office/drawing/2014/chart" uri="{C3380CC4-5D6E-409C-BE32-E72D297353CC}">
              <c16:uniqueId val="{00000007-5929-4D88-880F-3954463709AB}"/>
            </c:ext>
          </c:extLst>
        </c:ser>
        <c:ser>
          <c:idx val="2"/>
          <c:order val="2"/>
          <c:tx>
            <c:strRef>
              <c:f>Cobertura!$E$15</c:f>
              <c:strCache>
                <c:ptCount val="1"/>
                <c:pt idx="0">
                  <c:v>Total PIT</c:v>
                </c:pt>
              </c:strCache>
            </c:strRef>
          </c:tx>
          <c:spPr>
            <a:solidFill>
              <a:schemeClr val="accent6">
                <a:lumMod val="50000"/>
              </a:schemeClr>
            </a:solidFill>
            <a:ln>
              <a:noFill/>
            </a:ln>
            <a:effectLst/>
          </c:spPr>
          <c:invertIfNegative val="0"/>
          <c:cat>
            <c:strRef>
              <c:f>Cobertura!$B$16:$B$25</c:f>
              <c:strCache>
                <c:ptCount val="10"/>
                <c:pt idx="0">
                  <c:v>Mas pobre</c:v>
                </c:pt>
                <c:pt idx="1">
                  <c:v>2</c:v>
                </c:pt>
                <c:pt idx="2">
                  <c:v>3</c:v>
                </c:pt>
                <c:pt idx="3">
                  <c:v>4</c:v>
                </c:pt>
                <c:pt idx="4">
                  <c:v>5</c:v>
                </c:pt>
                <c:pt idx="5">
                  <c:v>6</c:v>
                </c:pt>
                <c:pt idx="6">
                  <c:v>7</c:v>
                </c:pt>
                <c:pt idx="7">
                  <c:v>8</c:v>
                </c:pt>
                <c:pt idx="8">
                  <c:v>9</c:v>
                </c:pt>
                <c:pt idx="9">
                  <c:v>Mas rico</c:v>
                </c:pt>
              </c:strCache>
            </c:strRef>
          </c:cat>
          <c:val>
            <c:numRef>
              <c:f>Cobertura!$E$16:$E$25</c:f>
              <c:numCache>
                <c:formatCode>0.0%</c:formatCode>
                <c:ptCount val="10"/>
                <c:pt idx="0">
                  <c:v>0</c:v>
                </c:pt>
                <c:pt idx="1">
                  <c:v>3.2645553036959022E-4</c:v>
                </c:pt>
                <c:pt idx="2">
                  <c:v>0</c:v>
                </c:pt>
                <c:pt idx="3">
                  <c:v>1.248003449811764E-2</c:v>
                </c:pt>
                <c:pt idx="4">
                  <c:v>2.1630109635566549E-2</c:v>
                </c:pt>
                <c:pt idx="5">
                  <c:v>3.4611511523970087E-2</c:v>
                </c:pt>
                <c:pt idx="6">
                  <c:v>2.586697349883732E-2</c:v>
                </c:pt>
                <c:pt idx="7">
                  <c:v>6.1847046797844481E-2</c:v>
                </c:pt>
                <c:pt idx="8">
                  <c:v>0.1184238147122622</c:v>
                </c:pt>
                <c:pt idx="9">
                  <c:v>0.30335304162430538</c:v>
                </c:pt>
              </c:numCache>
            </c:numRef>
          </c:val>
          <c:extLst>
            <c:ext xmlns:c16="http://schemas.microsoft.com/office/drawing/2014/chart" uri="{C3380CC4-5D6E-409C-BE32-E72D297353CC}">
              <c16:uniqueId val="{00000009-5929-4D88-880F-3954463709AB}"/>
            </c:ext>
          </c:extLst>
        </c:ser>
        <c:dLbls>
          <c:showLegendKey val="0"/>
          <c:showVal val="0"/>
          <c:showCatName val="0"/>
          <c:showSerName val="0"/>
          <c:showPercent val="0"/>
          <c:showBubbleSize val="0"/>
        </c:dLbls>
        <c:gapWidth val="219"/>
        <c:overlap val="-27"/>
        <c:axId val="239486559"/>
        <c:axId val="265012991"/>
      </c:barChart>
      <c:catAx>
        <c:axId val="239486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65012991"/>
        <c:crosses val="autoZero"/>
        <c:auto val="1"/>
        <c:lblAlgn val="ctr"/>
        <c:lblOffset val="100"/>
        <c:noMultiLvlLbl val="0"/>
      </c:catAx>
      <c:valAx>
        <c:axId val="2650129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39486559"/>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bg2">
          <a:lumMod val="10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Cobertura (referencia)</a:t>
            </a:r>
          </a:p>
        </c:rich>
      </c:tx>
      <c:overlay val="0"/>
      <c:spPr>
        <a:noFill/>
        <a:ln>
          <a:noFill/>
        </a:ln>
        <a:effectLst/>
      </c:spPr>
    </c:title>
    <c:autoTitleDeleted val="0"/>
    <c:plotArea>
      <c:layout/>
      <c:barChart>
        <c:barDir val="col"/>
        <c:grouping val="clustered"/>
        <c:varyColors val="0"/>
        <c:ser>
          <c:idx val="0"/>
          <c:order val="0"/>
          <c:tx>
            <c:strRef>
              <c:f>Cobertura!$K$15</c:f>
              <c:strCache>
                <c:ptCount val="1"/>
                <c:pt idx="0">
                  <c:v>Total PIT</c:v>
                </c:pt>
              </c:strCache>
            </c:strRef>
          </c:tx>
          <c:spPr>
            <a:solidFill>
              <a:srgbClr val="A55F5B"/>
            </a:solidFill>
            <a:ln>
              <a:noFill/>
            </a:ln>
            <a:effectLst/>
          </c:spPr>
          <c:invertIfNegative val="0"/>
          <c:cat>
            <c:strRef>
              <c:f>Cobertura!$B$16:$B$25</c:f>
              <c:strCache>
                <c:ptCount val="10"/>
                <c:pt idx="0">
                  <c:v>Mas pobre</c:v>
                </c:pt>
                <c:pt idx="1">
                  <c:v>2</c:v>
                </c:pt>
                <c:pt idx="2">
                  <c:v>3</c:v>
                </c:pt>
                <c:pt idx="3">
                  <c:v>4</c:v>
                </c:pt>
                <c:pt idx="4">
                  <c:v>5</c:v>
                </c:pt>
                <c:pt idx="5">
                  <c:v>6</c:v>
                </c:pt>
                <c:pt idx="6">
                  <c:v>7</c:v>
                </c:pt>
                <c:pt idx="7">
                  <c:v>8</c:v>
                </c:pt>
                <c:pt idx="8">
                  <c:v>9</c:v>
                </c:pt>
                <c:pt idx="9">
                  <c:v>Mas rico</c:v>
                </c:pt>
              </c:strCache>
            </c:strRef>
          </c:cat>
          <c:val>
            <c:numRef>
              <c:f>Cobertura!$K$16:$K$25</c:f>
              <c:numCache>
                <c:formatCode>0.0%</c:formatCode>
                <c:ptCount val="10"/>
                <c:pt idx="0">
                  <c:v>0</c:v>
                </c:pt>
                <c:pt idx="1">
                  <c:v>0</c:v>
                </c:pt>
                <c:pt idx="2">
                  <c:v>0</c:v>
                </c:pt>
                <c:pt idx="3">
                  <c:v>0</c:v>
                </c:pt>
                <c:pt idx="4">
                  <c:v>0</c:v>
                </c:pt>
                <c:pt idx="5">
                  <c:v>0</c:v>
                </c:pt>
                <c:pt idx="6">
                  <c:v>6.8526482009315633E-3</c:v>
                </c:pt>
                <c:pt idx="7">
                  <c:v>1.9892167467920319E-2</c:v>
                </c:pt>
                <c:pt idx="8">
                  <c:v>3.2641555507637733E-2</c:v>
                </c:pt>
                <c:pt idx="9">
                  <c:v>0.13760880570012851</c:v>
                </c:pt>
              </c:numCache>
            </c:numRef>
          </c:val>
          <c:extLst>
            <c:ext xmlns:c16="http://schemas.microsoft.com/office/drawing/2014/chart" uri="{C3380CC4-5D6E-409C-BE32-E72D297353CC}">
              <c16:uniqueId val="{00000000-2C3C-47ED-AF71-F5CE71ABDA45}"/>
            </c:ext>
          </c:extLst>
        </c:ser>
        <c:ser>
          <c:idx val="1"/>
          <c:order val="1"/>
          <c:tx>
            <c:strRef>
              <c:f>Cobertura!$L$15</c:f>
              <c:strCache>
                <c:ptCount val="1"/>
                <c:pt idx="0">
                  <c:v>Total PIT</c:v>
                </c:pt>
              </c:strCache>
            </c:strRef>
          </c:tx>
          <c:spPr>
            <a:solidFill>
              <a:schemeClr val="accent5">
                <a:lumMod val="50000"/>
              </a:schemeClr>
            </a:solidFill>
            <a:ln>
              <a:noFill/>
            </a:ln>
            <a:effectLst/>
          </c:spPr>
          <c:invertIfNegative val="0"/>
          <c:cat>
            <c:strRef>
              <c:f>Cobertura!$B$16:$B$25</c:f>
              <c:strCache>
                <c:ptCount val="10"/>
                <c:pt idx="0">
                  <c:v>Mas pobre</c:v>
                </c:pt>
                <c:pt idx="1">
                  <c:v>2</c:v>
                </c:pt>
                <c:pt idx="2">
                  <c:v>3</c:v>
                </c:pt>
                <c:pt idx="3">
                  <c:v>4</c:v>
                </c:pt>
                <c:pt idx="4">
                  <c:v>5</c:v>
                </c:pt>
                <c:pt idx="5">
                  <c:v>6</c:v>
                </c:pt>
                <c:pt idx="6">
                  <c:v>7</c:v>
                </c:pt>
                <c:pt idx="7">
                  <c:v>8</c:v>
                </c:pt>
                <c:pt idx="8">
                  <c:v>9</c:v>
                </c:pt>
                <c:pt idx="9">
                  <c:v>Mas rico</c:v>
                </c:pt>
              </c:strCache>
            </c:strRef>
          </c:cat>
          <c:val>
            <c:numRef>
              <c:f>Cobertura!$L$16:$L$25</c:f>
              <c:numCache>
                <c:formatCode>0.0%</c:formatCode>
                <c:ptCount val="10"/>
                <c:pt idx="0">
                  <c:v>0</c:v>
                </c:pt>
                <c:pt idx="1">
                  <c:v>3.2645553036959022E-4</c:v>
                </c:pt>
                <c:pt idx="2">
                  <c:v>0</c:v>
                </c:pt>
                <c:pt idx="3">
                  <c:v>1.248003449811764E-2</c:v>
                </c:pt>
                <c:pt idx="4">
                  <c:v>2.1630109635566549E-2</c:v>
                </c:pt>
                <c:pt idx="5">
                  <c:v>3.4611511523970087E-2</c:v>
                </c:pt>
                <c:pt idx="6">
                  <c:v>2.586697349883732E-2</c:v>
                </c:pt>
                <c:pt idx="7">
                  <c:v>6.1847046797844481E-2</c:v>
                </c:pt>
                <c:pt idx="8">
                  <c:v>0.1184238147122622</c:v>
                </c:pt>
                <c:pt idx="9">
                  <c:v>0.30335304162430538</c:v>
                </c:pt>
              </c:numCache>
            </c:numRef>
          </c:val>
          <c:extLst>
            <c:ext xmlns:c16="http://schemas.microsoft.com/office/drawing/2014/chart" uri="{C3380CC4-5D6E-409C-BE32-E72D297353CC}">
              <c16:uniqueId val="{00000001-2C3C-47ED-AF71-F5CE71ABDA45}"/>
            </c:ext>
          </c:extLst>
        </c:ser>
        <c:ser>
          <c:idx val="2"/>
          <c:order val="2"/>
          <c:tx>
            <c:strRef>
              <c:f>Cobertura!$M$15</c:f>
              <c:strCache>
                <c:ptCount val="1"/>
                <c:pt idx="0">
                  <c:v>Total PIT</c:v>
                </c:pt>
              </c:strCache>
            </c:strRef>
          </c:tx>
          <c:spPr>
            <a:solidFill>
              <a:schemeClr val="accent6">
                <a:lumMod val="50000"/>
              </a:schemeClr>
            </a:solidFill>
            <a:ln>
              <a:noFill/>
            </a:ln>
            <a:effectLst/>
          </c:spPr>
          <c:invertIfNegative val="0"/>
          <c:cat>
            <c:strRef>
              <c:f>Cobertura!$B$16:$B$25</c:f>
              <c:strCache>
                <c:ptCount val="10"/>
                <c:pt idx="0">
                  <c:v>Mas pobre</c:v>
                </c:pt>
                <c:pt idx="1">
                  <c:v>2</c:v>
                </c:pt>
                <c:pt idx="2">
                  <c:v>3</c:v>
                </c:pt>
                <c:pt idx="3">
                  <c:v>4</c:v>
                </c:pt>
                <c:pt idx="4">
                  <c:v>5</c:v>
                </c:pt>
                <c:pt idx="5">
                  <c:v>6</c:v>
                </c:pt>
                <c:pt idx="6">
                  <c:v>7</c:v>
                </c:pt>
                <c:pt idx="7">
                  <c:v>8</c:v>
                </c:pt>
                <c:pt idx="8">
                  <c:v>9</c:v>
                </c:pt>
                <c:pt idx="9">
                  <c:v>Mas rico</c:v>
                </c:pt>
              </c:strCache>
            </c:strRef>
          </c:cat>
          <c:val>
            <c:numRef>
              <c:f>Cobertura!$M$16:$M$25</c:f>
              <c:numCache>
                <c:formatCode>0.0%</c:formatCode>
                <c:ptCount val="10"/>
                <c:pt idx="0">
                  <c:v>0</c:v>
                </c:pt>
                <c:pt idx="1">
                  <c:v>3.2645553036959022E-4</c:v>
                </c:pt>
                <c:pt idx="2">
                  <c:v>0</c:v>
                </c:pt>
                <c:pt idx="3">
                  <c:v>1.248003449811764E-2</c:v>
                </c:pt>
                <c:pt idx="4">
                  <c:v>2.1630109635566549E-2</c:v>
                </c:pt>
                <c:pt idx="5">
                  <c:v>3.4611511523970087E-2</c:v>
                </c:pt>
                <c:pt idx="6">
                  <c:v>2.586697349883732E-2</c:v>
                </c:pt>
                <c:pt idx="7">
                  <c:v>6.1847046797844481E-2</c:v>
                </c:pt>
                <c:pt idx="8">
                  <c:v>0.1184238147122622</c:v>
                </c:pt>
                <c:pt idx="9">
                  <c:v>0.30335304162430538</c:v>
                </c:pt>
              </c:numCache>
            </c:numRef>
          </c:val>
          <c:extLst>
            <c:ext xmlns:c16="http://schemas.microsoft.com/office/drawing/2014/chart" uri="{C3380CC4-5D6E-409C-BE32-E72D297353CC}">
              <c16:uniqueId val="{00000002-2C3C-47ED-AF71-F5CE71ABDA45}"/>
            </c:ext>
          </c:extLst>
        </c:ser>
        <c:dLbls>
          <c:showLegendKey val="0"/>
          <c:showVal val="0"/>
          <c:showCatName val="0"/>
          <c:showSerName val="0"/>
          <c:showPercent val="0"/>
          <c:showBubbleSize val="0"/>
        </c:dLbls>
        <c:gapWidth val="219"/>
        <c:overlap val="-27"/>
        <c:axId val="239486559"/>
        <c:axId val="265012991"/>
      </c:barChart>
      <c:catAx>
        <c:axId val="239486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65012991"/>
        <c:crosses val="autoZero"/>
        <c:auto val="1"/>
        <c:lblAlgn val="ctr"/>
        <c:lblOffset val="100"/>
        <c:noMultiLvlLbl val="0"/>
      </c:catAx>
      <c:valAx>
        <c:axId val="2650129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39486559"/>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bg2">
          <a:lumMod val="10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333333"/>
                </a:solidFill>
                <a:latin typeface="Calibri"/>
                <a:ea typeface="Calibri"/>
                <a:cs typeface="Calibri"/>
              </a:defRPr>
            </a:pPr>
            <a:r>
              <a:rPr lang="en-US"/>
              <a:t>Porcentaje de subsidio por decil</a:t>
            </a:r>
          </a:p>
        </c:rich>
      </c:tx>
      <c:overlay val="0"/>
      <c:spPr>
        <a:noFill/>
        <a:ln w="25400">
          <a:noFill/>
        </a:ln>
      </c:sp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'Sub Ande'!$D$36:$D$45</c:f>
              <c:strCache>
                <c:ptCount val="10"/>
                <c:pt idx="0">
                  <c:v>Mas pobres</c:v>
                </c:pt>
                <c:pt idx="1">
                  <c:v>2</c:v>
                </c:pt>
                <c:pt idx="2">
                  <c:v>3</c:v>
                </c:pt>
                <c:pt idx="3">
                  <c:v>4</c:v>
                </c:pt>
                <c:pt idx="4">
                  <c:v>5</c:v>
                </c:pt>
                <c:pt idx="5">
                  <c:v>6</c:v>
                </c:pt>
                <c:pt idx="6">
                  <c:v>7</c:v>
                </c:pt>
                <c:pt idx="7">
                  <c:v>8</c:v>
                </c:pt>
                <c:pt idx="8">
                  <c:v>9</c:v>
                </c:pt>
                <c:pt idx="9">
                  <c:v>Mas ricos</c:v>
                </c:pt>
              </c:strCache>
            </c:strRef>
          </c:cat>
          <c:val>
            <c:numRef>
              <c:f>'Sub Ande'!$E$36:$E$45</c:f>
              <c:numCache>
                <c:formatCode>0.0%</c:formatCode>
                <c:ptCount val="10"/>
                <c:pt idx="0">
                  <c:v>0.49481630325317377</c:v>
                </c:pt>
                <c:pt idx="1">
                  <c:v>0.48788315057754522</c:v>
                </c:pt>
                <c:pt idx="2">
                  <c:v>0.46550858020782471</c:v>
                </c:pt>
                <c:pt idx="3">
                  <c:v>0.44607943296432501</c:v>
                </c:pt>
                <c:pt idx="4">
                  <c:v>0.45893406867980963</c:v>
                </c:pt>
                <c:pt idx="5">
                  <c:v>0.44609251618385309</c:v>
                </c:pt>
                <c:pt idx="6">
                  <c:v>0.41571059823036188</c:v>
                </c:pt>
                <c:pt idx="7">
                  <c:v>0.38993343710899347</c:v>
                </c:pt>
                <c:pt idx="8">
                  <c:v>0.39457061886787409</c:v>
                </c:pt>
                <c:pt idx="9">
                  <c:v>0.29277440905570978</c:v>
                </c:pt>
              </c:numCache>
            </c:numRef>
          </c:val>
          <c:smooth val="0"/>
          <c:extLst>
            <c:ext xmlns:c16="http://schemas.microsoft.com/office/drawing/2014/chart" uri="{C3380CC4-5D6E-409C-BE32-E72D297353CC}">
              <c16:uniqueId val="{00000000-3AD9-4C3A-85D1-71DC5B893E98}"/>
            </c:ext>
          </c:extLst>
        </c:ser>
        <c:dLbls>
          <c:showLegendKey val="0"/>
          <c:showVal val="0"/>
          <c:showCatName val="0"/>
          <c:showSerName val="0"/>
          <c:showPercent val="0"/>
          <c:showBubbleSize val="0"/>
        </c:dLbls>
        <c:marker val="1"/>
        <c:smooth val="0"/>
        <c:axId val="623000671"/>
        <c:axId val="1"/>
      </c:lineChart>
      <c:catAx>
        <c:axId val="623000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623000671"/>
        <c:crosses val="autoZero"/>
        <c:crossBetween val="between"/>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333333"/>
                </a:solidFill>
                <a:latin typeface="Calibri"/>
                <a:ea typeface="Calibri"/>
                <a:cs typeface="Calibri"/>
              </a:defRPr>
            </a:pPr>
            <a:r>
              <a:rPr lang="en-US"/>
              <a:t>Montos pagados/recibidos por decil de ingreso bruto</a:t>
            </a:r>
          </a:p>
        </c:rich>
      </c:tx>
      <c:overlay val="0"/>
      <c:spPr>
        <a:noFill/>
        <a:ln w="25400">
          <a:noFill/>
        </a:ln>
      </c:spPr>
    </c:title>
    <c:autoTitleDeleted val="0"/>
    <c:plotArea>
      <c:layout>
        <c:manualLayout>
          <c:layoutTarget val="inner"/>
          <c:xMode val="edge"/>
          <c:yMode val="edge"/>
          <c:x val="9.782972658741812E-2"/>
          <c:y val="0.12016200747640474"/>
          <c:w val="0.8273288064607992"/>
          <c:h val="0.69090432347531361"/>
        </c:manualLayout>
      </c:layout>
      <c:barChart>
        <c:barDir val="col"/>
        <c:grouping val="clustered"/>
        <c:varyColors val="0"/>
        <c:ser>
          <c:idx val="0"/>
          <c:order val="0"/>
          <c:tx>
            <c:strRef>
              <c:f>Beneficios!$C$17</c:f>
              <c:strCache>
                <c:ptCount val="1"/>
                <c:pt idx="0">
                  <c:v>Impuestos total IRP</c:v>
                </c:pt>
              </c:strCache>
            </c:strRef>
          </c:tx>
          <c:spPr>
            <a:solidFill>
              <a:srgbClr val="4472C4"/>
            </a:solidFill>
            <a:ln w="25400">
              <a:noFill/>
            </a:ln>
          </c:spPr>
          <c:invertIfNegative val="0"/>
          <c:cat>
            <c:strRef>
              <c:f>Beneficios!$B$18:$B$27</c:f>
              <c:strCache>
                <c:ptCount val="10"/>
                <c:pt idx="0">
                  <c:v>Mas pobres</c:v>
                </c:pt>
                <c:pt idx="1">
                  <c:v>2</c:v>
                </c:pt>
                <c:pt idx="2">
                  <c:v>3</c:v>
                </c:pt>
                <c:pt idx="3">
                  <c:v>4</c:v>
                </c:pt>
                <c:pt idx="4">
                  <c:v>5</c:v>
                </c:pt>
                <c:pt idx="5">
                  <c:v>6</c:v>
                </c:pt>
                <c:pt idx="6">
                  <c:v>7</c:v>
                </c:pt>
                <c:pt idx="7">
                  <c:v>8</c:v>
                </c:pt>
                <c:pt idx="8">
                  <c:v>9</c:v>
                </c:pt>
                <c:pt idx="9">
                  <c:v>Mas ricos</c:v>
                </c:pt>
              </c:strCache>
            </c:strRef>
          </c:cat>
          <c:val>
            <c:numRef>
              <c:f>Beneficios!$C$18:$C$27</c:f>
              <c:numCache>
                <c:formatCode>_(* #,##0_);_(* \(#,##0\);_(* "-"??_);_(@_)</c:formatCode>
                <c:ptCount val="10"/>
                <c:pt idx="0">
                  <c:v>0</c:v>
                </c:pt>
                <c:pt idx="1">
                  <c:v>0.91999999999999993</c:v>
                </c:pt>
                <c:pt idx="2">
                  <c:v>0</c:v>
                </c:pt>
                <c:pt idx="3">
                  <c:v>45.390979989970162</c:v>
                </c:pt>
                <c:pt idx="4">
                  <c:v>90.693517838248198</c:v>
                </c:pt>
                <c:pt idx="5">
                  <c:v>495.8955586210339</c:v>
                </c:pt>
                <c:pt idx="6">
                  <c:v>300.48868163009797</c:v>
                </c:pt>
                <c:pt idx="7">
                  <c:v>1021.0626527631799</c:v>
                </c:pt>
                <c:pt idx="8">
                  <c:v>1993.8303813735129</c:v>
                </c:pt>
                <c:pt idx="9">
                  <c:v>15554.983723918069</c:v>
                </c:pt>
              </c:numCache>
            </c:numRef>
          </c:val>
          <c:extLst>
            <c:ext xmlns:c16="http://schemas.microsoft.com/office/drawing/2014/chart" uri="{C3380CC4-5D6E-409C-BE32-E72D297353CC}">
              <c16:uniqueId val="{00000000-A4C5-4650-8C49-86D98DCAA72F}"/>
            </c:ext>
          </c:extLst>
        </c:ser>
        <c:ser>
          <c:idx val="1"/>
          <c:order val="1"/>
          <c:tx>
            <c:strRef>
              <c:f>Beneficios!$D$17</c:f>
              <c:strCache>
                <c:ptCount val="1"/>
                <c:pt idx="0">
                  <c:v>Total IVA</c:v>
                </c:pt>
              </c:strCache>
            </c:strRef>
          </c:tx>
          <c:spPr>
            <a:solidFill>
              <a:srgbClr val="ED7D31"/>
            </a:solidFill>
            <a:ln w="25400">
              <a:noFill/>
            </a:ln>
          </c:spPr>
          <c:invertIfNegative val="0"/>
          <c:cat>
            <c:strRef>
              <c:f>Beneficios!$B$18:$B$27</c:f>
              <c:strCache>
                <c:ptCount val="10"/>
                <c:pt idx="0">
                  <c:v>Mas pobres</c:v>
                </c:pt>
                <c:pt idx="1">
                  <c:v>2</c:v>
                </c:pt>
                <c:pt idx="2">
                  <c:v>3</c:v>
                </c:pt>
                <c:pt idx="3">
                  <c:v>4</c:v>
                </c:pt>
                <c:pt idx="4">
                  <c:v>5</c:v>
                </c:pt>
                <c:pt idx="5">
                  <c:v>6</c:v>
                </c:pt>
                <c:pt idx="6">
                  <c:v>7</c:v>
                </c:pt>
                <c:pt idx="7">
                  <c:v>8</c:v>
                </c:pt>
                <c:pt idx="8">
                  <c:v>9</c:v>
                </c:pt>
                <c:pt idx="9">
                  <c:v>Mas ricos</c:v>
                </c:pt>
              </c:strCache>
            </c:strRef>
          </c:cat>
          <c:val>
            <c:numRef>
              <c:f>Beneficios!$D$18:$D$27</c:f>
              <c:numCache>
                <c:formatCode>_(* #,##0_);_(* \(#,##0\);_(* "-"??_);_(@_)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A4C5-4650-8C49-86D98DCAA72F}"/>
            </c:ext>
          </c:extLst>
        </c:ser>
        <c:ser>
          <c:idx val="2"/>
          <c:order val="2"/>
          <c:tx>
            <c:strRef>
              <c:f>Beneficios!$E$17</c:f>
              <c:strCache>
                <c:ptCount val="1"/>
                <c:pt idx="0">
                  <c:v>Subsidio ANDE PANDEMIA</c:v>
                </c:pt>
              </c:strCache>
            </c:strRef>
          </c:tx>
          <c:spPr>
            <a:solidFill>
              <a:srgbClr val="A5A5A5"/>
            </a:solidFill>
            <a:ln w="25400">
              <a:noFill/>
            </a:ln>
          </c:spPr>
          <c:invertIfNegative val="0"/>
          <c:cat>
            <c:strRef>
              <c:f>Beneficios!$B$18:$B$27</c:f>
              <c:strCache>
                <c:ptCount val="10"/>
                <c:pt idx="0">
                  <c:v>Mas pobres</c:v>
                </c:pt>
                <c:pt idx="1">
                  <c:v>2</c:v>
                </c:pt>
                <c:pt idx="2">
                  <c:v>3</c:v>
                </c:pt>
                <c:pt idx="3">
                  <c:v>4</c:v>
                </c:pt>
                <c:pt idx="4">
                  <c:v>5</c:v>
                </c:pt>
                <c:pt idx="5">
                  <c:v>6</c:v>
                </c:pt>
                <c:pt idx="6">
                  <c:v>7</c:v>
                </c:pt>
                <c:pt idx="7">
                  <c:v>8</c:v>
                </c:pt>
                <c:pt idx="8">
                  <c:v>9</c:v>
                </c:pt>
                <c:pt idx="9">
                  <c:v>Mas ricos</c:v>
                </c:pt>
              </c:strCache>
            </c:strRef>
          </c:cat>
          <c:val>
            <c:numRef>
              <c:f>Beneficios!$E$18:$E$27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A4C5-4650-8C49-86D98DCAA72F}"/>
            </c:ext>
          </c:extLst>
        </c:ser>
        <c:dLbls>
          <c:showLegendKey val="0"/>
          <c:showVal val="0"/>
          <c:showCatName val="0"/>
          <c:showSerName val="0"/>
          <c:showPercent val="0"/>
          <c:showBubbleSize val="0"/>
        </c:dLbls>
        <c:gapWidth val="75"/>
        <c:overlap val="-25"/>
        <c:axId val="623002335"/>
        <c:axId val="1"/>
      </c:barChart>
      <c:catAx>
        <c:axId val="62300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prstDash val="dash"/>
              <a:round/>
            </a:ln>
            <a:effectLst/>
          </c:spPr>
        </c:majorGridlines>
        <c:numFmt formatCode="_(* #,##0_);_(* \(#,##0\);_(* &quot;-&quot;??_);_(@_)"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623002335"/>
        <c:crosses val="autoZero"/>
        <c:crossBetween val="between"/>
      </c:valAx>
      <c:spPr>
        <a:noFill/>
        <a:ln w="25400">
          <a:noFill/>
        </a:ln>
      </c:spPr>
    </c:plotArea>
    <c:legend>
      <c:legendPos val="r"/>
      <c:layout>
        <c:manualLayout>
          <c:xMode val="edge"/>
          <c:yMode val="edge"/>
          <c:x val="2.6356186216904155E-2"/>
          <c:y val="0.91440791491972584"/>
          <c:w val="0.88707590931798175"/>
          <c:h val="6.3006953676244981E-2"/>
        </c:manualLayout>
      </c:layout>
      <c:overlay val="0"/>
      <c:spPr>
        <a:noFill/>
        <a:ln w="25400">
          <a:noFill/>
        </a:ln>
      </c:spPr>
      <c:txPr>
        <a:bodyPr/>
        <a:lstStyle/>
        <a:p>
          <a:pPr>
            <a:defRPr sz="545" b="0" i="0" u="none" strike="noStrike" baseline="0">
              <a:solidFill>
                <a:srgbClr val="333333"/>
              </a:solidFill>
              <a:latin typeface="Calibri"/>
              <a:ea typeface="Calibri"/>
              <a:cs typeface="Calibri"/>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333333"/>
                </a:solidFill>
                <a:latin typeface="Calibri"/>
                <a:ea typeface="Calibri"/>
                <a:cs typeface="Calibri"/>
              </a:defRPr>
            </a:pPr>
            <a:r>
              <a:rPr lang="en-US"/>
              <a:t>Montos pagados/recibidos por decil de ingreso bruto</a:t>
            </a:r>
          </a:p>
        </c:rich>
      </c:tx>
      <c:overlay val="0"/>
      <c:spPr>
        <a:noFill/>
        <a:ln w="25400">
          <a:noFill/>
        </a:ln>
      </c:spPr>
    </c:title>
    <c:autoTitleDeleted val="0"/>
    <c:plotArea>
      <c:layout>
        <c:manualLayout>
          <c:layoutTarget val="inner"/>
          <c:xMode val="edge"/>
          <c:yMode val="edge"/>
          <c:x val="9.7932689610720033E-2"/>
          <c:y val="0.12073567708333334"/>
          <c:w val="0.85649189556927285"/>
          <c:h val="0.71590720349409465"/>
        </c:manualLayout>
      </c:layout>
      <c:barChart>
        <c:barDir val="col"/>
        <c:grouping val="clustered"/>
        <c:varyColors val="0"/>
        <c:ser>
          <c:idx val="0"/>
          <c:order val="0"/>
          <c:tx>
            <c:strRef>
              <c:f>Beneficios!$O$17</c:f>
              <c:strCache>
                <c:ptCount val="1"/>
                <c:pt idx="0">
                  <c:v>Impuestos por motivo de IRP</c:v>
                </c:pt>
              </c:strCache>
            </c:strRef>
          </c:tx>
          <c:spPr>
            <a:solidFill>
              <a:srgbClr val="4472C4"/>
            </a:solidFill>
            <a:ln w="25400">
              <a:noFill/>
            </a:ln>
          </c:spPr>
          <c:invertIfNegative val="0"/>
          <c:cat>
            <c:strRef>
              <c:f>Beneficios!$N$18:$N$27</c:f>
              <c:strCache>
                <c:ptCount val="10"/>
                <c:pt idx="0">
                  <c:v>Mas pobres</c:v>
                </c:pt>
                <c:pt idx="1">
                  <c:v>2</c:v>
                </c:pt>
                <c:pt idx="2">
                  <c:v>3</c:v>
                </c:pt>
                <c:pt idx="3">
                  <c:v>4</c:v>
                </c:pt>
                <c:pt idx="4">
                  <c:v>5</c:v>
                </c:pt>
                <c:pt idx="5">
                  <c:v>6</c:v>
                </c:pt>
                <c:pt idx="6">
                  <c:v>7</c:v>
                </c:pt>
                <c:pt idx="7">
                  <c:v>8</c:v>
                </c:pt>
                <c:pt idx="8">
                  <c:v>9</c:v>
                </c:pt>
                <c:pt idx="9">
                  <c:v>Mas ricos</c:v>
                </c:pt>
              </c:strCache>
            </c:strRef>
          </c:cat>
          <c:val>
            <c:numRef>
              <c:f>Beneficios!$O$18:$O$27</c:f>
              <c:numCache>
                <c:formatCode>_(* #,##0_);_(* \(#,##0\);_(* "-"??_);_(@_)</c:formatCode>
                <c:ptCount val="10"/>
                <c:pt idx="0">
                  <c:v>0</c:v>
                </c:pt>
                <c:pt idx="1">
                  <c:v>0</c:v>
                </c:pt>
                <c:pt idx="2">
                  <c:v>0</c:v>
                </c:pt>
                <c:pt idx="3">
                  <c:v>0</c:v>
                </c:pt>
                <c:pt idx="4">
                  <c:v>0</c:v>
                </c:pt>
                <c:pt idx="5">
                  <c:v>0</c:v>
                </c:pt>
                <c:pt idx="6">
                  <c:v>124.73990871184569</c:v>
                </c:pt>
                <c:pt idx="7">
                  <c:v>401.93700648100759</c:v>
                </c:pt>
                <c:pt idx="8">
                  <c:v>726.44735584763578</c:v>
                </c:pt>
                <c:pt idx="9">
                  <c:v>10030.956263452921</c:v>
                </c:pt>
              </c:numCache>
            </c:numRef>
          </c:val>
          <c:extLst>
            <c:ext xmlns:c16="http://schemas.microsoft.com/office/drawing/2014/chart" uri="{C3380CC4-5D6E-409C-BE32-E72D297353CC}">
              <c16:uniqueId val="{00000000-6184-4697-AF1C-1CEF880EF864}"/>
            </c:ext>
          </c:extLst>
        </c:ser>
        <c:ser>
          <c:idx val="1"/>
          <c:order val="1"/>
          <c:tx>
            <c:strRef>
              <c:f>Beneficios!$P$17</c:f>
              <c:strCache>
                <c:ptCount val="1"/>
                <c:pt idx="0">
                  <c:v>Total IVA</c:v>
                </c:pt>
              </c:strCache>
            </c:strRef>
          </c:tx>
          <c:spPr>
            <a:solidFill>
              <a:srgbClr val="ED7D31"/>
            </a:solidFill>
            <a:ln w="25400">
              <a:noFill/>
            </a:ln>
          </c:spPr>
          <c:invertIfNegative val="0"/>
          <c:cat>
            <c:strRef>
              <c:f>Beneficios!$N$18:$N$27</c:f>
              <c:strCache>
                <c:ptCount val="10"/>
                <c:pt idx="0">
                  <c:v>Mas pobres</c:v>
                </c:pt>
                <c:pt idx="1">
                  <c:v>2</c:v>
                </c:pt>
                <c:pt idx="2">
                  <c:v>3</c:v>
                </c:pt>
                <c:pt idx="3">
                  <c:v>4</c:v>
                </c:pt>
                <c:pt idx="4">
                  <c:v>5</c:v>
                </c:pt>
                <c:pt idx="5">
                  <c:v>6</c:v>
                </c:pt>
                <c:pt idx="6">
                  <c:v>7</c:v>
                </c:pt>
                <c:pt idx="7">
                  <c:v>8</c:v>
                </c:pt>
                <c:pt idx="8">
                  <c:v>9</c:v>
                </c:pt>
                <c:pt idx="9">
                  <c:v>Mas ricos</c:v>
                </c:pt>
              </c:strCache>
            </c:strRef>
          </c:cat>
          <c:val>
            <c:numRef>
              <c:f>Beneficios!$P$18:$P$27</c:f>
              <c:numCache>
                <c:formatCode>_(* #,##0_);_(* \(#,##0\);_(* "-"??_);_(@_)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6184-4697-AF1C-1CEF880EF864}"/>
            </c:ext>
          </c:extLst>
        </c:ser>
        <c:ser>
          <c:idx val="2"/>
          <c:order val="2"/>
          <c:tx>
            <c:strRef>
              <c:f>Beneficios!$Q$17</c:f>
              <c:strCache>
                <c:ptCount val="1"/>
                <c:pt idx="0">
                  <c:v>Total IVA</c:v>
                </c:pt>
              </c:strCache>
            </c:strRef>
          </c:tx>
          <c:spPr>
            <a:solidFill>
              <a:srgbClr val="A5A5A5"/>
            </a:solidFill>
            <a:ln w="25400">
              <a:noFill/>
            </a:ln>
          </c:spPr>
          <c:invertIfNegative val="0"/>
          <c:cat>
            <c:strRef>
              <c:f>Beneficios!$N$18:$N$27</c:f>
              <c:strCache>
                <c:ptCount val="10"/>
                <c:pt idx="0">
                  <c:v>Mas pobres</c:v>
                </c:pt>
                <c:pt idx="1">
                  <c:v>2</c:v>
                </c:pt>
                <c:pt idx="2">
                  <c:v>3</c:v>
                </c:pt>
                <c:pt idx="3">
                  <c:v>4</c:v>
                </c:pt>
                <c:pt idx="4">
                  <c:v>5</c:v>
                </c:pt>
                <c:pt idx="5">
                  <c:v>6</c:v>
                </c:pt>
                <c:pt idx="6">
                  <c:v>7</c:v>
                </c:pt>
                <c:pt idx="7">
                  <c:v>8</c:v>
                </c:pt>
                <c:pt idx="8">
                  <c:v>9</c:v>
                </c:pt>
                <c:pt idx="9">
                  <c:v>Mas ricos</c:v>
                </c:pt>
              </c:strCache>
            </c:strRef>
          </c:cat>
          <c:val>
            <c:numRef>
              <c:f>Beneficios!$Q$18:$Q$27</c:f>
              <c:numCache>
                <c:formatCode>_(* #,##0_);_(* \(#,##0\);_(* "-"??_);_(@_)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2-6184-4697-AF1C-1CEF880EF864}"/>
            </c:ext>
          </c:extLst>
        </c:ser>
        <c:dLbls>
          <c:showLegendKey val="0"/>
          <c:showVal val="0"/>
          <c:showCatName val="0"/>
          <c:showSerName val="0"/>
          <c:showPercent val="0"/>
          <c:showBubbleSize val="0"/>
        </c:dLbls>
        <c:gapWidth val="219"/>
        <c:overlap val="-27"/>
        <c:axId val="623014815"/>
        <c:axId val="1"/>
      </c:barChart>
      <c:catAx>
        <c:axId val="623014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prstDash val="dash"/>
              <a:round/>
            </a:ln>
            <a:effectLst/>
          </c:spPr>
        </c:majorGridlines>
        <c:numFmt formatCode="_(* #,##0_);_(* \(#,##0\);_(* &quot;-&quot;??_);_(@_)"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623014815"/>
        <c:crosses val="autoZero"/>
        <c:crossBetween val="between"/>
      </c:valAx>
      <c:spPr>
        <a:noFill/>
        <a:ln w="25400">
          <a:noFill/>
        </a:ln>
      </c:spPr>
    </c:plotArea>
    <c:legend>
      <c:legendPos val="r"/>
      <c:layout>
        <c:manualLayout>
          <c:xMode val="edge"/>
          <c:yMode val="edge"/>
          <c:x val="0.11424689789423989"/>
          <c:y val="0.91057219535660927"/>
          <c:w val="0.77747262162177921"/>
          <c:h val="6.2302200167101307E-2"/>
        </c:manualLayout>
      </c:layout>
      <c:overlay val="0"/>
      <c:spPr>
        <a:noFill/>
        <a:ln w="25400">
          <a:noFill/>
        </a:ln>
      </c:spPr>
      <c:txPr>
        <a:bodyPr/>
        <a:lstStyle/>
        <a:p>
          <a:pPr>
            <a:defRPr sz="525" b="0" i="0" u="none" strike="noStrike" baseline="0">
              <a:solidFill>
                <a:srgbClr val="333333"/>
              </a:solidFill>
              <a:latin typeface="Calibri"/>
              <a:ea typeface="Calibri"/>
              <a:cs typeface="Calibri"/>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333333"/>
                </a:solidFill>
                <a:latin typeface="Calibri"/>
                <a:ea typeface="Calibri"/>
                <a:cs typeface="Calibri"/>
              </a:defRPr>
            </a:pPr>
            <a:r>
              <a:rPr lang="en-US"/>
              <a:t>Individuos que pagan impuestos por:</a:t>
            </a:r>
          </a:p>
        </c:rich>
      </c:tx>
      <c:overlay val="0"/>
      <c:spPr>
        <a:noFill/>
        <a:ln w="25400">
          <a:noFill/>
        </a:ln>
      </c:spPr>
    </c:title>
    <c:autoTitleDeleted val="0"/>
    <c:plotArea>
      <c:layout>
        <c:manualLayout>
          <c:layoutTarget val="inner"/>
          <c:xMode val="edge"/>
          <c:yMode val="edge"/>
          <c:x val="0.12092710379165991"/>
          <c:y val="0.14824140687450041"/>
          <c:w val="0.80479092716385281"/>
          <c:h val="0.65512283086916301"/>
        </c:manualLayout>
      </c:layout>
      <c:barChart>
        <c:barDir val="col"/>
        <c:grouping val="clustered"/>
        <c:varyColors val="0"/>
        <c:ser>
          <c:idx val="0"/>
          <c:order val="0"/>
          <c:tx>
            <c:strRef>
              <c:f>Contribuyentes!$C$12</c:f>
              <c:strCache>
                <c:ptCount val="1"/>
                <c:pt idx="0">
                  <c:v>IVA</c:v>
                </c:pt>
              </c:strCache>
            </c:strRef>
          </c:tx>
          <c:spPr>
            <a:solidFill>
              <a:srgbClr val="4472C4"/>
            </a:solidFill>
            <a:ln w="25400">
              <a:noFill/>
            </a:ln>
          </c:spPr>
          <c:invertIfNegative val="0"/>
          <c:cat>
            <c:numRef>
              <c:f>Contribuyentes!$B$13:$B$22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Contribuyentes!$C$13:$C$22</c:f>
              <c:numCache>
                <c:formatCode>_(* #,##0_);_(* \(#,##0\);_(* "-"??_);_(@_)</c:formatCode>
                <c:ptCount val="10"/>
                <c:pt idx="0">
                  <c:v>697683</c:v>
                </c:pt>
                <c:pt idx="1">
                  <c:v>697234</c:v>
                </c:pt>
                <c:pt idx="2">
                  <c:v>695246</c:v>
                </c:pt>
                <c:pt idx="3">
                  <c:v>702558</c:v>
                </c:pt>
                <c:pt idx="4">
                  <c:v>704215</c:v>
                </c:pt>
                <c:pt idx="5">
                  <c:v>700746</c:v>
                </c:pt>
                <c:pt idx="6">
                  <c:v>700551</c:v>
                </c:pt>
                <c:pt idx="7">
                  <c:v>703126</c:v>
                </c:pt>
                <c:pt idx="8">
                  <c:v>704353</c:v>
                </c:pt>
                <c:pt idx="9">
                  <c:v>705097</c:v>
                </c:pt>
              </c:numCache>
            </c:numRef>
          </c:val>
          <c:extLst>
            <c:ext xmlns:c16="http://schemas.microsoft.com/office/drawing/2014/chart" uri="{C3380CC4-5D6E-409C-BE32-E72D297353CC}">
              <c16:uniqueId val="{00000000-AE00-41AD-9873-3A4FCE59036E}"/>
            </c:ext>
          </c:extLst>
        </c:ser>
        <c:ser>
          <c:idx val="1"/>
          <c:order val="1"/>
          <c:tx>
            <c:strRef>
              <c:f>Contribuyentes!$D$12</c:f>
              <c:strCache>
                <c:ptCount val="1"/>
                <c:pt idx="0">
                  <c:v>Subsidio ANDE PANDEMIA</c:v>
                </c:pt>
              </c:strCache>
            </c:strRef>
          </c:tx>
          <c:spPr>
            <a:solidFill>
              <a:srgbClr val="ED7D31"/>
            </a:solidFill>
            <a:ln w="25400">
              <a:noFill/>
            </a:ln>
          </c:spPr>
          <c:invertIfNegative val="0"/>
          <c:cat>
            <c:numRef>
              <c:f>Contribuyentes!$B$13:$B$22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Contribuyentes!$D$13:$D$22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AE00-41AD-9873-3A4FCE59036E}"/>
            </c:ext>
          </c:extLst>
        </c:ser>
        <c:ser>
          <c:idx val="2"/>
          <c:order val="2"/>
          <c:tx>
            <c:strRef>
              <c:f>Contribuyentes!$E$12</c:f>
              <c:strCache>
                <c:ptCount val="1"/>
                <c:pt idx="0">
                  <c:v>Subsidio ANDE PANDEMIA</c:v>
                </c:pt>
              </c:strCache>
            </c:strRef>
          </c:tx>
          <c:spPr>
            <a:solidFill>
              <a:srgbClr val="A5A5A5"/>
            </a:solidFill>
            <a:ln w="25400">
              <a:noFill/>
            </a:ln>
          </c:spPr>
          <c:invertIfNegative val="0"/>
          <c:cat>
            <c:numRef>
              <c:f>Contribuyentes!$B$13:$B$22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Contribuyentes!$E$13:$E$22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AE00-41AD-9873-3A4FCE59036E}"/>
            </c:ext>
          </c:extLst>
        </c:ser>
        <c:dLbls>
          <c:showLegendKey val="0"/>
          <c:showVal val="0"/>
          <c:showCatName val="0"/>
          <c:showSerName val="0"/>
          <c:showPercent val="0"/>
          <c:showBubbleSize val="0"/>
        </c:dLbls>
        <c:gapWidth val="219"/>
        <c:overlap val="-27"/>
        <c:axId val="622998175"/>
        <c:axId val="1"/>
      </c:barChart>
      <c:catAx>
        <c:axId val="622998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prstDash val="dash"/>
              <a:round/>
            </a:ln>
            <a:effectLst/>
          </c:spPr>
        </c:majorGridlines>
        <c:title>
          <c:tx>
            <c:rich>
              <a:bodyPr/>
              <a:lstStyle/>
              <a:p>
                <a:pPr>
                  <a:defRPr sz="1000" b="0" i="0" u="none" strike="noStrike" baseline="0">
                    <a:solidFill>
                      <a:srgbClr val="333333"/>
                    </a:solidFill>
                    <a:latin typeface="Calibri"/>
                    <a:ea typeface="Calibri"/>
                    <a:cs typeface="Calibri"/>
                  </a:defRPr>
                </a:pPr>
                <a:r>
                  <a:rPr lang="en-US"/>
                  <a:t>Numero de individuos</a:t>
                </a:r>
              </a:p>
            </c:rich>
          </c:tx>
          <c:overlay val="0"/>
          <c:spPr>
            <a:noFill/>
            <a:ln w="25400">
              <a:noFill/>
            </a:ln>
          </c:spPr>
        </c:title>
        <c:numFmt formatCode="_(* #,##0_);_(* \(#,##0\);_(* &quot;-&quot;??_);_(@_)"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622998175"/>
        <c:crosses val="autoZero"/>
        <c:crossBetween val="between"/>
      </c:valAx>
      <c:spPr>
        <a:noFill/>
        <a:ln w="25400">
          <a:noFill/>
        </a:ln>
      </c:spPr>
    </c:plotArea>
    <c:legend>
      <c:legendPos val="r"/>
      <c:layout>
        <c:manualLayout>
          <c:xMode val="edge"/>
          <c:yMode val="edge"/>
          <c:x val="6.0346609586423058E-2"/>
          <c:y val="0.87190905772540017"/>
          <c:w val="0.82378151517468079"/>
          <c:h val="9.484512697502212E-2"/>
        </c:manualLayout>
      </c:layout>
      <c:overlay val="0"/>
      <c:spPr>
        <a:noFill/>
        <a:ln w="25400">
          <a:noFill/>
        </a:ln>
      </c:spPr>
      <c:txPr>
        <a:bodyPr/>
        <a:lstStyle/>
        <a:p>
          <a:pPr>
            <a:defRPr sz="545" b="0" i="0" u="none" strike="noStrike" baseline="0">
              <a:solidFill>
                <a:srgbClr val="333333"/>
              </a:solidFill>
              <a:latin typeface="Calibri"/>
              <a:ea typeface="Calibri"/>
              <a:cs typeface="Calibri"/>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333333"/>
                </a:solidFill>
                <a:latin typeface="Calibri"/>
                <a:ea typeface="Calibri"/>
                <a:cs typeface="Calibri"/>
              </a:defRPr>
            </a:pPr>
            <a:r>
              <a:rPr lang="en-US"/>
              <a:t>Individuos que pagan impuestos por:</a:t>
            </a:r>
          </a:p>
        </c:rich>
      </c:tx>
      <c:overlay val="0"/>
      <c:spPr>
        <a:noFill/>
        <a:ln w="25400">
          <a:noFill/>
        </a:ln>
      </c:spPr>
    </c:title>
    <c:autoTitleDeleted val="0"/>
    <c:plotArea>
      <c:layout>
        <c:manualLayout>
          <c:layoutTarget val="inner"/>
          <c:xMode val="edge"/>
          <c:yMode val="edge"/>
          <c:x val="0.10926293895681148"/>
          <c:y val="0.12714493631456941"/>
          <c:w val="0.83481387849543431"/>
          <c:h val="0.70077483850558142"/>
        </c:manualLayout>
      </c:layout>
      <c:barChart>
        <c:barDir val="col"/>
        <c:grouping val="clustered"/>
        <c:varyColors val="0"/>
        <c:ser>
          <c:idx val="0"/>
          <c:order val="0"/>
          <c:tx>
            <c:strRef>
              <c:f>Contribuyentes!$O$12</c:f>
              <c:strCache>
                <c:ptCount val="1"/>
                <c:pt idx="0">
                  <c:v>IVA</c:v>
                </c:pt>
              </c:strCache>
            </c:strRef>
          </c:tx>
          <c:spPr>
            <a:solidFill>
              <a:srgbClr val="4472C4"/>
            </a:solidFill>
            <a:ln w="25400">
              <a:noFill/>
            </a:ln>
          </c:spPr>
          <c:invertIfNegative val="0"/>
          <c:cat>
            <c:numRef>
              <c:f>Contribuyentes!$N$13:$N$22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Contribuyentes!$O$13:$O$22</c:f>
              <c:numCache>
                <c:formatCode>_(* #,##0_);_(* \(#,##0\);_(* "-"??_);_(@_)</c:formatCode>
                <c:ptCount val="10"/>
                <c:pt idx="0">
                  <c:v>697683</c:v>
                </c:pt>
                <c:pt idx="1">
                  <c:v>697234</c:v>
                </c:pt>
                <c:pt idx="2">
                  <c:v>695246</c:v>
                </c:pt>
                <c:pt idx="3">
                  <c:v>702558</c:v>
                </c:pt>
                <c:pt idx="4">
                  <c:v>704215</c:v>
                </c:pt>
                <c:pt idx="5">
                  <c:v>700746</c:v>
                </c:pt>
                <c:pt idx="6">
                  <c:v>700551</c:v>
                </c:pt>
                <c:pt idx="7">
                  <c:v>703126</c:v>
                </c:pt>
                <c:pt idx="8">
                  <c:v>704353</c:v>
                </c:pt>
                <c:pt idx="9">
                  <c:v>705097</c:v>
                </c:pt>
              </c:numCache>
            </c:numRef>
          </c:val>
          <c:extLst>
            <c:ext xmlns:c16="http://schemas.microsoft.com/office/drawing/2014/chart" uri="{C3380CC4-5D6E-409C-BE32-E72D297353CC}">
              <c16:uniqueId val="{00000000-24C7-487C-8AB3-5B9AD895EF1A}"/>
            </c:ext>
          </c:extLst>
        </c:ser>
        <c:ser>
          <c:idx val="1"/>
          <c:order val="1"/>
          <c:tx>
            <c:strRef>
              <c:f>Contribuyentes!$P$12</c:f>
              <c:strCache>
                <c:ptCount val="1"/>
                <c:pt idx="0">
                  <c:v>Subsidio ANDE PANDEMIA</c:v>
                </c:pt>
              </c:strCache>
            </c:strRef>
          </c:tx>
          <c:spPr>
            <a:solidFill>
              <a:srgbClr val="ED7D31"/>
            </a:solidFill>
            <a:ln w="25400">
              <a:noFill/>
            </a:ln>
          </c:spPr>
          <c:invertIfNegative val="0"/>
          <c:cat>
            <c:numRef>
              <c:f>Contribuyentes!$N$13:$N$22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Contribuyentes!$P$13:$P$22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24C7-487C-8AB3-5B9AD895EF1A}"/>
            </c:ext>
          </c:extLst>
        </c:ser>
        <c:ser>
          <c:idx val="2"/>
          <c:order val="2"/>
          <c:tx>
            <c:strRef>
              <c:f>Contribuyentes!$Q$12</c:f>
              <c:strCache>
                <c:ptCount val="1"/>
                <c:pt idx="0">
                  <c:v>Subsidio ANDE PANDEMIA</c:v>
                </c:pt>
              </c:strCache>
            </c:strRef>
          </c:tx>
          <c:spPr>
            <a:solidFill>
              <a:srgbClr val="A5A5A5"/>
            </a:solidFill>
            <a:ln w="25400">
              <a:noFill/>
            </a:ln>
          </c:spPr>
          <c:invertIfNegative val="0"/>
          <c:cat>
            <c:numRef>
              <c:f>Contribuyentes!$N$13:$N$22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Contribuyentes!$Q$13:$Q$22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24C7-487C-8AB3-5B9AD895EF1A}"/>
            </c:ext>
          </c:extLst>
        </c:ser>
        <c:dLbls>
          <c:showLegendKey val="0"/>
          <c:showVal val="0"/>
          <c:showCatName val="0"/>
          <c:showSerName val="0"/>
          <c:showPercent val="0"/>
          <c:showBubbleSize val="0"/>
        </c:dLbls>
        <c:gapWidth val="219"/>
        <c:overlap val="-27"/>
        <c:axId val="623013567"/>
        <c:axId val="1"/>
      </c:barChart>
      <c:catAx>
        <c:axId val="623013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max val="120000"/>
        </c:scaling>
        <c:delete val="0"/>
        <c:axPos val="l"/>
        <c:majorGridlines>
          <c:spPr>
            <a:ln w="9525" cap="flat" cmpd="sng" algn="ctr">
              <a:solidFill>
                <a:schemeClr val="tx1">
                  <a:lumMod val="15000"/>
                  <a:lumOff val="85000"/>
                </a:schemeClr>
              </a:solidFill>
              <a:prstDash val="dash"/>
              <a:round/>
            </a:ln>
            <a:effectLst/>
          </c:spPr>
        </c:majorGridlines>
        <c:title>
          <c:tx>
            <c:rich>
              <a:bodyPr/>
              <a:lstStyle/>
              <a:p>
                <a:pPr>
                  <a:defRPr sz="1000" b="0" i="0" u="none" strike="noStrike" baseline="0">
                    <a:solidFill>
                      <a:srgbClr val="000000"/>
                    </a:solidFill>
                    <a:latin typeface="Calibri"/>
                    <a:ea typeface="Calibri"/>
                    <a:cs typeface="Calibri"/>
                  </a:defRPr>
                </a:pPr>
                <a:r>
                  <a:rPr lang="en-US"/>
                  <a:t>Numero de individuos</a:t>
                </a:r>
              </a:p>
            </c:rich>
          </c:tx>
          <c:overlay val="0"/>
        </c:title>
        <c:numFmt formatCode="_(* #,##0_);_(* \(#,##0\);_(* &quot;-&quot;??_);_(@_)"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623013567"/>
        <c:crosses val="autoZero"/>
        <c:crossBetween val="between"/>
      </c:valAx>
      <c:spPr>
        <a:noFill/>
        <a:ln w="25400">
          <a:noFill/>
        </a:ln>
      </c:spPr>
    </c:plotArea>
    <c:legend>
      <c:legendPos val="r"/>
      <c:layout>
        <c:manualLayout>
          <c:xMode val="edge"/>
          <c:yMode val="edge"/>
          <c:x val="0.30764241256394947"/>
          <c:y val="0.90712485559878364"/>
          <c:w val="0.39565125313206057"/>
          <c:h val="6.5880681440958155E-2"/>
        </c:manualLayout>
      </c:layout>
      <c:overlay val="0"/>
      <c:spPr>
        <a:noFill/>
        <a:ln w="25400">
          <a:noFill/>
        </a:ln>
      </c:spPr>
      <c:txPr>
        <a:bodyPr/>
        <a:lstStyle/>
        <a:p>
          <a:pPr>
            <a:defRPr sz="545" b="0" i="0" u="none" strike="noStrike" baseline="0">
              <a:solidFill>
                <a:srgbClr val="333333"/>
              </a:solidFill>
              <a:latin typeface="Calibri"/>
              <a:ea typeface="Calibri"/>
              <a:cs typeface="Calibri"/>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333333"/>
                </a:solidFill>
                <a:latin typeface="Calibri"/>
                <a:ea typeface="Calibri"/>
                <a:cs typeface="Calibri"/>
              </a:defRPr>
            </a:pPr>
            <a:r>
              <a:rPr lang="en-US"/>
              <a:t>Tasas efectivas</a:t>
            </a:r>
          </a:p>
        </c:rich>
      </c:tx>
      <c:overlay val="0"/>
      <c:spPr>
        <a:noFill/>
        <a:ln w="25400">
          <a:noFill/>
        </a:ln>
      </c:spPr>
    </c:title>
    <c:autoTitleDeleted val="0"/>
    <c:plotArea>
      <c:layout>
        <c:manualLayout>
          <c:layoutTarget val="inner"/>
          <c:xMode val="edge"/>
          <c:yMode val="edge"/>
          <c:x val="7.2095350791825177E-2"/>
          <c:y val="0.12437961099932932"/>
          <c:w val="0.87940167064791075"/>
          <c:h val="0.70878167786628177"/>
        </c:manualLayout>
      </c:layout>
      <c:lineChart>
        <c:grouping val="standard"/>
        <c:varyColors val="0"/>
        <c:ser>
          <c:idx val="0"/>
          <c:order val="0"/>
          <c:tx>
            <c:strRef>
              <c:f>'Tasas efectivas'!$C$13</c:f>
              <c:strCache>
                <c:ptCount val="1"/>
                <c:pt idx="0">
                  <c:v>Laboral</c:v>
                </c:pt>
              </c:strCache>
            </c:strRef>
          </c:tx>
          <c:spPr>
            <a:ln w="28575" cap="rnd">
              <a:solidFill>
                <a:schemeClr val="accent1"/>
              </a:solidFill>
              <a:round/>
            </a:ln>
            <a:effectLst/>
          </c:spPr>
          <c:marker>
            <c:symbol val="none"/>
          </c:marker>
          <c:cat>
            <c:numRef>
              <c:f>'Tasas efectivas'!$B$14:$B$23</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'Tasas efectivas'!$C$14:$C$23</c:f>
              <c:numCache>
                <c:formatCode>0.000</c:formatCode>
                <c:ptCount val="10"/>
                <c:pt idx="0">
                  <c:v>0</c:v>
                </c:pt>
                <c:pt idx="1">
                  <c:v>0</c:v>
                </c:pt>
                <c:pt idx="2">
                  <c:v>0</c:v>
                </c:pt>
                <c:pt idx="3">
                  <c:v>0</c:v>
                </c:pt>
                <c:pt idx="4">
                  <c:v>0</c:v>
                </c:pt>
                <c:pt idx="5">
                  <c:v>2.3868709681451761E-2</c:v>
                </c:pt>
                <c:pt idx="6">
                  <c:v>1.8449411664923181E-2</c:v>
                </c:pt>
                <c:pt idx="7">
                  <c:v>1.5180473330520141E-2</c:v>
                </c:pt>
                <c:pt idx="8">
                  <c:v>1.540402798224357E-2</c:v>
                </c:pt>
                <c:pt idx="9">
                  <c:v>2.427209905300377E-2</c:v>
                </c:pt>
              </c:numCache>
            </c:numRef>
          </c:val>
          <c:smooth val="0"/>
          <c:extLst>
            <c:ext xmlns:c16="http://schemas.microsoft.com/office/drawing/2014/chart" uri="{C3380CC4-5D6E-409C-BE32-E72D297353CC}">
              <c16:uniqueId val="{00000000-986D-49BD-A71C-2B052DEE1A4C}"/>
            </c:ext>
          </c:extLst>
        </c:ser>
        <c:ser>
          <c:idx val="1"/>
          <c:order val="1"/>
          <c:tx>
            <c:strRef>
              <c:f>'Tasas efectivas'!$D$13</c:f>
              <c:strCache>
                <c:ptCount val="1"/>
                <c:pt idx="0">
                  <c:v>IRP</c:v>
                </c:pt>
              </c:strCache>
            </c:strRef>
          </c:tx>
          <c:spPr>
            <a:ln w="28575" cap="rnd">
              <a:solidFill>
                <a:schemeClr val="accent2"/>
              </a:solidFill>
              <a:round/>
            </a:ln>
            <a:effectLst/>
          </c:spPr>
          <c:marker>
            <c:symbol val="none"/>
          </c:marker>
          <c:cat>
            <c:numRef>
              <c:f>'Tasas efectivas'!$B$14:$B$23</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'Tasas efectivas'!$D$14:$D$23</c:f>
              <c:numCache>
                <c:formatCode>0.000</c:formatCode>
                <c:ptCount val="10"/>
                <c:pt idx="0">
                  <c:v>0</c:v>
                </c:pt>
                <c:pt idx="1">
                  <c:v>4.0000000000000008E-2</c:v>
                </c:pt>
                <c:pt idx="2">
                  <c:v>0</c:v>
                </c:pt>
                <c:pt idx="3">
                  <c:v>3.7256806268954987E-2</c:v>
                </c:pt>
                <c:pt idx="4">
                  <c:v>5.0979942693409747E-2</c:v>
                </c:pt>
                <c:pt idx="5">
                  <c:v>3.895829467576134E-2</c:v>
                </c:pt>
                <c:pt idx="6">
                  <c:v>3.3613412742518639E-2</c:v>
                </c:pt>
                <c:pt idx="7">
                  <c:v>3.0715175792969378E-2</c:v>
                </c:pt>
                <c:pt idx="8">
                  <c:v>2.8673903265516179E-2</c:v>
                </c:pt>
                <c:pt idx="9">
                  <c:v>3.071955296233744E-2</c:v>
                </c:pt>
              </c:numCache>
            </c:numRef>
          </c:val>
          <c:smooth val="0"/>
          <c:extLst>
            <c:ext xmlns:c16="http://schemas.microsoft.com/office/drawing/2014/chart" uri="{C3380CC4-5D6E-409C-BE32-E72D297353CC}">
              <c16:uniqueId val="{00000001-986D-49BD-A71C-2B052DEE1A4C}"/>
            </c:ext>
          </c:extLst>
        </c:ser>
        <c:ser>
          <c:idx val="2"/>
          <c:order val="2"/>
          <c:tx>
            <c:strRef>
              <c:f>'Tasas efectivas'!$E$13</c:f>
              <c:strCache>
                <c:ptCount val="1"/>
                <c:pt idx="0">
                  <c:v>Unidad Productiva</c:v>
                </c:pt>
              </c:strCache>
            </c:strRef>
          </c:tx>
          <c:spPr>
            <a:ln w="28575" cap="rnd">
              <a:solidFill>
                <a:schemeClr val="accent3"/>
              </a:solidFill>
              <a:round/>
            </a:ln>
            <a:effectLst/>
          </c:spPr>
          <c:marker>
            <c:symbol val="none"/>
          </c:marker>
          <c:cat>
            <c:numRef>
              <c:f>'Tasas efectivas'!$B$14:$B$23</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'Tasas efectivas'!$E$14:$E$23</c:f>
              <c:numCache>
                <c:formatCode>0.000</c:formatCode>
                <c:ptCount val="10"/>
                <c:pt idx="0">
                  <c:v>0</c:v>
                </c:pt>
                <c:pt idx="1">
                  <c:v>0</c:v>
                </c:pt>
                <c:pt idx="2">
                  <c:v>0</c:v>
                </c:pt>
                <c:pt idx="3">
                  <c:v>1.9999999552965161E-2</c:v>
                </c:pt>
                <c:pt idx="4">
                  <c:v>1.6447514644823968E-2</c:v>
                </c:pt>
                <c:pt idx="5">
                  <c:v>2.2619275031187189E-2</c:v>
                </c:pt>
                <c:pt idx="6">
                  <c:v>1.650140290412138E-2</c:v>
                </c:pt>
                <c:pt idx="7">
                  <c:v>1.9788158323066841E-2</c:v>
                </c:pt>
                <c:pt idx="8">
                  <c:v>1.54726795250246E-2</c:v>
                </c:pt>
                <c:pt idx="9">
                  <c:v>2.164503710433632E-2</c:v>
                </c:pt>
              </c:numCache>
            </c:numRef>
          </c:val>
          <c:smooth val="0"/>
          <c:extLst>
            <c:ext xmlns:c16="http://schemas.microsoft.com/office/drawing/2014/chart" uri="{C3380CC4-5D6E-409C-BE32-E72D297353CC}">
              <c16:uniqueId val="{00000002-986D-49BD-A71C-2B052DEE1A4C}"/>
            </c:ext>
          </c:extLst>
        </c:ser>
        <c:dLbls>
          <c:showLegendKey val="0"/>
          <c:showVal val="0"/>
          <c:showCatName val="0"/>
          <c:showSerName val="0"/>
          <c:showPercent val="0"/>
          <c:showBubbleSize val="0"/>
        </c:dLbls>
        <c:smooth val="0"/>
        <c:axId val="623009407"/>
        <c:axId val="1"/>
      </c:lineChart>
      <c:catAx>
        <c:axId val="623009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prstDash val="dash"/>
              <a:round/>
            </a:ln>
            <a:effectLst/>
          </c:spPr>
        </c:majorGridlines>
        <c:numFmt formatCode="0.000"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623009407"/>
        <c:crosses val="autoZero"/>
        <c:crossBetween val="between"/>
      </c:valAx>
      <c:spPr>
        <a:noFill/>
        <a:ln w="25400">
          <a:noFill/>
        </a:ln>
      </c:spPr>
    </c:plotArea>
    <c:legend>
      <c:legendPos val="r"/>
      <c:layout>
        <c:manualLayout>
          <c:xMode val="edge"/>
          <c:yMode val="edge"/>
          <c:x val="0.29794403296027167"/>
          <c:y val="0.90895803347162252"/>
          <c:w val="0.40315895231196991"/>
          <c:h val="6.2502187226596728E-2"/>
        </c:manualLayout>
      </c:layout>
      <c:overlay val="0"/>
      <c:spPr>
        <a:noFill/>
        <a:ln w="25400">
          <a:noFill/>
        </a:ln>
      </c:spPr>
      <c:txPr>
        <a:bodyPr/>
        <a:lstStyle/>
        <a:p>
          <a:pPr>
            <a:defRPr sz="545" b="0" i="0" u="none" strike="noStrike" baseline="0">
              <a:solidFill>
                <a:srgbClr val="333333"/>
              </a:solidFill>
              <a:latin typeface="Calibri"/>
              <a:ea typeface="Calibri"/>
              <a:cs typeface="Calibri"/>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333333"/>
                </a:solidFill>
                <a:latin typeface="Calibri"/>
                <a:ea typeface="Calibri"/>
                <a:cs typeface="Calibri"/>
              </a:defRPr>
            </a:pPr>
            <a:r>
              <a:rPr lang="en-US"/>
              <a:t>Tasa efectivas</a:t>
            </a:r>
          </a:p>
        </c:rich>
      </c:tx>
      <c:overlay val="0"/>
      <c:spPr>
        <a:noFill/>
        <a:ln w="25400">
          <a:noFill/>
        </a:ln>
      </c:spPr>
    </c:title>
    <c:autoTitleDeleted val="0"/>
    <c:plotArea>
      <c:layout>
        <c:manualLayout>
          <c:layoutTarget val="inner"/>
          <c:xMode val="edge"/>
          <c:yMode val="edge"/>
          <c:x val="7.1835565292298245E-2"/>
          <c:y val="0.13015311627470025"/>
          <c:w val="0.84024628733362283"/>
          <c:h val="0.71124091463591554"/>
        </c:manualLayout>
      </c:layout>
      <c:lineChart>
        <c:grouping val="standard"/>
        <c:varyColors val="0"/>
        <c:ser>
          <c:idx val="0"/>
          <c:order val="0"/>
          <c:tx>
            <c:strRef>
              <c:f>'Tasas efectivas'!$M$13</c:f>
              <c:strCache>
                <c:ptCount val="1"/>
                <c:pt idx="0">
                  <c:v>Laboral</c:v>
                </c:pt>
              </c:strCache>
            </c:strRef>
          </c:tx>
          <c:spPr>
            <a:ln w="28575" cap="rnd">
              <a:solidFill>
                <a:schemeClr val="accent1"/>
              </a:solidFill>
              <a:round/>
            </a:ln>
            <a:effectLst/>
          </c:spPr>
          <c:marker>
            <c:symbol val="none"/>
          </c:marker>
          <c:cat>
            <c:numRef>
              <c:f>'Tasas efectivas'!$L$14:$L$23</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'Tasas efectivas'!$M$14:$M$23</c:f>
              <c:numCache>
                <c:formatCode>0.000</c:formatCode>
                <c:ptCount val="10"/>
                <c:pt idx="0">
                  <c:v>0</c:v>
                </c:pt>
                <c:pt idx="1">
                  <c:v>0</c:v>
                </c:pt>
                <c:pt idx="2">
                  <c:v>0</c:v>
                </c:pt>
                <c:pt idx="3">
                  <c:v>0</c:v>
                </c:pt>
                <c:pt idx="4">
                  <c:v>0</c:v>
                </c:pt>
                <c:pt idx="5">
                  <c:v>0</c:v>
                </c:pt>
                <c:pt idx="6">
                  <c:v>1.9154608617104159E-2</c:v>
                </c:pt>
                <c:pt idx="7">
                  <c:v>1.5437578002654049E-2</c:v>
                </c:pt>
                <c:pt idx="8">
                  <c:v>1.39563291605977E-2</c:v>
                </c:pt>
                <c:pt idx="9">
                  <c:v>2.462866522416363E-2</c:v>
                </c:pt>
              </c:numCache>
            </c:numRef>
          </c:val>
          <c:smooth val="0"/>
          <c:extLst>
            <c:ext xmlns:c16="http://schemas.microsoft.com/office/drawing/2014/chart" uri="{C3380CC4-5D6E-409C-BE32-E72D297353CC}">
              <c16:uniqueId val="{00000000-FFD6-4E8B-8DFB-64C0924CE35A}"/>
            </c:ext>
          </c:extLst>
        </c:ser>
        <c:ser>
          <c:idx val="1"/>
          <c:order val="1"/>
          <c:tx>
            <c:strRef>
              <c:f>'Tasas efectivas'!$N$13</c:f>
              <c:strCache>
                <c:ptCount val="1"/>
                <c:pt idx="0">
                  <c:v>Laboral</c:v>
                </c:pt>
              </c:strCache>
            </c:strRef>
          </c:tx>
          <c:spPr>
            <a:ln w="28575" cap="rnd">
              <a:solidFill>
                <a:schemeClr val="accent2"/>
              </a:solidFill>
              <a:round/>
            </a:ln>
            <a:effectLst/>
          </c:spPr>
          <c:marker>
            <c:symbol val="none"/>
          </c:marker>
          <c:cat>
            <c:numRef>
              <c:f>'Tasas efectivas'!$L$14:$L$23</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'Tasas efectivas'!$N$14:$N$23</c:f>
              <c:numCache>
                <c:formatCode>0.000</c:formatCode>
                <c:ptCount val="10"/>
                <c:pt idx="0">
                  <c:v>0</c:v>
                </c:pt>
                <c:pt idx="1">
                  <c:v>0</c:v>
                </c:pt>
                <c:pt idx="2">
                  <c:v>0</c:v>
                </c:pt>
                <c:pt idx="3">
                  <c:v>0</c:v>
                </c:pt>
                <c:pt idx="4">
                  <c:v>0</c:v>
                </c:pt>
                <c:pt idx="5">
                  <c:v>0</c:v>
                </c:pt>
                <c:pt idx="6">
                  <c:v>1.9154608617104159E-2</c:v>
                </c:pt>
                <c:pt idx="7">
                  <c:v>1.5437578002654049E-2</c:v>
                </c:pt>
                <c:pt idx="8">
                  <c:v>1.39563291605977E-2</c:v>
                </c:pt>
                <c:pt idx="9">
                  <c:v>2.462866522416363E-2</c:v>
                </c:pt>
              </c:numCache>
            </c:numRef>
          </c:val>
          <c:smooth val="0"/>
          <c:extLst>
            <c:ext xmlns:c16="http://schemas.microsoft.com/office/drawing/2014/chart" uri="{C3380CC4-5D6E-409C-BE32-E72D297353CC}">
              <c16:uniqueId val="{00000001-FFD6-4E8B-8DFB-64C0924CE35A}"/>
            </c:ext>
          </c:extLst>
        </c:ser>
        <c:ser>
          <c:idx val="2"/>
          <c:order val="2"/>
          <c:tx>
            <c:strRef>
              <c:f>'Tasas efectivas'!$O$13</c:f>
              <c:strCache>
                <c:ptCount val="1"/>
                <c:pt idx="0">
                  <c:v>Irpc</c:v>
                </c:pt>
              </c:strCache>
            </c:strRef>
          </c:tx>
          <c:spPr>
            <a:ln w="28575" cap="rnd">
              <a:solidFill>
                <a:schemeClr val="accent3"/>
              </a:solidFill>
              <a:round/>
            </a:ln>
            <a:effectLst/>
          </c:spPr>
          <c:marker>
            <c:symbol val="none"/>
          </c:marker>
          <c:cat>
            <c:numRef>
              <c:f>'Tasas efectivas'!$L$14:$L$23</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'Tasas efectivas'!$O$14:$O$23</c:f>
              <c:numCache>
                <c:formatCode>0.000</c:formatCode>
                <c:ptCount val="10"/>
                <c:pt idx="0">
                  <c:v>1.949999982594169E-3</c:v>
                </c:pt>
                <c:pt idx="1">
                  <c:v>1.86698719864278E-3</c:v>
                </c:pt>
                <c:pt idx="2">
                  <c:v>1.773847118032409E-3</c:v>
                </c:pt>
                <c:pt idx="3">
                  <c:v>1.9271107159044749E-3</c:v>
                </c:pt>
                <c:pt idx="4">
                  <c:v>2.522773340256068E-3</c:v>
                </c:pt>
                <c:pt idx="5">
                  <c:v>1.974789988145269E-3</c:v>
                </c:pt>
                <c:pt idx="6">
                  <c:v>2.347378401365102E-3</c:v>
                </c:pt>
                <c:pt idx="7">
                  <c:v>2.3150292218288319E-3</c:v>
                </c:pt>
                <c:pt idx="8">
                  <c:v>2.0383238707790238E-3</c:v>
                </c:pt>
                <c:pt idx="9">
                  <c:v>3.902662595432589E-3</c:v>
                </c:pt>
              </c:numCache>
            </c:numRef>
          </c:val>
          <c:smooth val="0"/>
          <c:extLst>
            <c:ext xmlns:c16="http://schemas.microsoft.com/office/drawing/2014/chart" uri="{C3380CC4-5D6E-409C-BE32-E72D297353CC}">
              <c16:uniqueId val="{00000002-FFD6-4E8B-8DFB-64C0924CE35A}"/>
            </c:ext>
          </c:extLst>
        </c:ser>
        <c:dLbls>
          <c:showLegendKey val="0"/>
          <c:showVal val="0"/>
          <c:showCatName val="0"/>
          <c:showSerName val="0"/>
          <c:showPercent val="0"/>
          <c:showBubbleSize val="0"/>
        </c:dLbls>
        <c:smooth val="0"/>
        <c:axId val="622994847"/>
        <c:axId val="1"/>
      </c:lineChart>
      <c:catAx>
        <c:axId val="622994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max val="9.0000000000000024E-2"/>
          <c:min val="0"/>
        </c:scaling>
        <c:delete val="0"/>
        <c:axPos val="l"/>
        <c:majorGridlines>
          <c:spPr>
            <a:ln w="9525" cap="flat" cmpd="sng" algn="ctr">
              <a:solidFill>
                <a:schemeClr val="tx1">
                  <a:lumMod val="15000"/>
                  <a:lumOff val="85000"/>
                </a:schemeClr>
              </a:solidFill>
              <a:prstDash val="dash"/>
              <a:round/>
            </a:ln>
            <a:effectLst/>
          </c:spPr>
        </c:majorGridlines>
        <c:numFmt formatCode="0.000"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622994847"/>
        <c:crosses val="autoZero"/>
        <c:crossBetween val="between"/>
        <c:minorUnit val="1.0000000000000002E-2"/>
      </c:valAx>
      <c:spPr>
        <a:noFill/>
        <a:ln w="25400">
          <a:noFill/>
        </a:ln>
      </c:spPr>
    </c:plotArea>
    <c:legend>
      <c:legendPos val="r"/>
      <c:layout>
        <c:manualLayout>
          <c:xMode val="edge"/>
          <c:yMode val="edge"/>
          <c:x val="0.2797292861050979"/>
          <c:y val="0.89542050594739486"/>
          <c:w val="0.45156282957077504"/>
          <c:h val="7.2696990003909057E-2"/>
        </c:manualLayout>
      </c:layout>
      <c:overlay val="0"/>
      <c:spPr>
        <a:noFill/>
        <a:ln w="25400">
          <a:noFill/>
        </a:ln>
      </c:spPr>
      <c:txPr>
        <a:bodyPr/>
        <a:lstStyle/>
        <a:p>
          <a:pPr>
            <a:defRPr sz="545" b="0" i="0" u="none" strike="noStrike" baseline="0">
              <a:solidFill>
                <a:srgbClr val="333333"/>
              </a:solidFill>
              <a:latin typeface="Calibri"/>
              <a:ea typeface="Calibri"/>
              <a:cs typeface="Calibri"/>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333333"/>
                </a:solidFill>
                <a:latin typeface="Calibri"/>
                <a:ea typeface="Calibri"/>
                <a:cs typeface="Calibri"/>
              </a:defRPr>
            </a:pPr>
            <a:r>
              <a:rPr lang="en-US"/>
              <a:t>Dependencia del ingreso con respecto a la referencia</a:t>
            </a:r>
          </a:p>
        </c:rich>
      </c:tx>
      <c:overlay val="0"/>
      <c:spPr>
        <a:noFill/>
        <a:ln w="25400">
          <a:noFill/>
        </a:ln>
      </c:spPr>
    </c:title>
    <c:autoTitleDeleted val="0"/>
    <c:plotArea>
      <c:layout>
        <c:manualLayout>
          <c:layoutTarget val="inner"/>
          <c:xMode val="edge"/>
          <c:yMode val="edge"/>
          <c:x val="5.596063474386731E-2"/>
          <c:y val="0.11288261256017161"/>
          <c:w val="0.88655763888580896"/>
          <c:h val="0.75264644822480142"/>
        </c:manualLayout>
      </c:layout>
      <c:barChart>
        <c:barDir val="col"/>
        <c:grouping val="clustered"/>
        <c:varyColors val="0"/>
        <c:ser>
          <c:idx val="0"/>
          <c:order val="0"/>
          <c:tx>
            <c:strRef>
              <c:f>Dependencia!$C$19</c:f>
              <c:strCache>
                <c:ptCount val="1"/>
                <c:pt idx="0">
                  <c:v>Impuestos total IRP</c:v>
                </c:pt>
              </c:strCache>
            </c:strRef>
          </c:tx>
          <c:spPr>
            <a:solidFill>
              <a:srgbClr val="4472C4"/>
            </a:solidFill>
            <a:ln w="25400">
              <a:noFill/>
            </a:ln>
          </c:spPr>
          <c:invertIfNegative val="0"/>
          <c:cat>
            <c:strRef>
              <c:f>Dependencia!$B$20:$B$29</c:f>
              <c:strCache>
                <c:ptCount val="10"/>
                <c:pt idx="0">
                  <c:v>Mas pobres</c:v>
                </c:pt>
                <c:pt idx="1">
                  <c:v>2</c:v>
                </c:pt>
                <c:pt idx="2">
                  <c:v>3</c:v>
                </c:pt>
                <c:pt idx="3">
                  <c:v>4</c:v>
                </c:pt>
                <c:pt idx="4">
                  <c:v>5</c:v>
                </c:pt>
                <c:pt idx="5">
                  <c:v>6</c:v>
                </c:pt>
                <c:pt idx="6">
                  <c:v>7</c:v>
                </c:pt>
                <c:pt idx="7">
                  <c:v>8</c:v>
                </c:pt>
                <c:pt idx="8">
                  <c:v>9</c:v>
                </c:pt>
                <c:pt idx="9">
                  <c:v>Mas ricos</c:v>
                </c:pt>
              </c:strCache>
            </c:strRef>
          </c:cat>
          <c:val>
            <c:numRef>
              <c:f>Dependencia!$C$20:$C$29</c:f>
              <c:numCache>
                <c:formatCode>0.000</c:formatCode>
                <c:ptCount val="10"/>
                <c:pt idx="0">
                  <c:v>#N/A</c:v>
                </c:pt>
                <c:pt idx="1">
                  <c:v>9.5049504950495065E-3</c:v>
                </c:pt>
                <c:pt idx="2">
                  <c:v>#N/A</c:v>
                </c:pt>
                <c:pt idx="3">
                  <c:v>6.7458427487909253E-3</c:v>
                </c:pt>
                <c:pt idx="4">
                  <c:v>6.2456786984457181E-3</c:v>
                </c:pt>
                <c:pt idx="5">
                  <c:v>1.680918041731504E-2</c:v>
                </c:pt>
                <c:pt idx="6">
                  <c:v>1.084158331578761E-2</c:v>
                </c:pt>
                <c:pt idx="7">
                  <c:v>1.1608472142113441E-2</c:v>
                </c:pt>
                <c:pt idx="8">
                  <c:v>9.3012037653697772E-3</c:v>
                </c:pt>
                <c:pt idx="9">
                  <c:v>1.1275997014096749E-2</c:v>
                </c:pt>
              </c:numCache>
            </c:numRef>
          </c:val>
          <c:extLst>
            <c:ext xmlns:c16="http://schemas.microsoft.com/office/drawing/2014/chart" uri="{C3380CC4-5D6E-409C-BE32-E72D297353CC}">
              <c16:uniqueId val="{00000000-C166-4811-9D1F-CE07CF0C39B8}"/>
            </c:ext>
          </c:extLst>
        </c:ser>
        <c:ser>
          <c:idx val="1"/>
          <c:order val="1"/>
          <c:tx>
            <c:strRef>
              <c:f>Dependencia!$D$19</c:f>
              <c:strCache>
                <c:ptCount val="1"/>
                <c:pt idx="0">
                  <c:v>Impuestos laborales - dependencia</c:v>
                </c:pt>
              </c:strCache>
            </c:strRef>
          </c:tx>
          <c:spPr>
            <a:solidFill>
              <a:srgbClr val="ED7D31"/>
            </a:solidFill>
            <a:ln w="25400">
              <a:noFill/>
            </a:ln>
          </c:spPr>
          <c:invertIfNegative val="0"/>
          <c:cat>
            <c:strRef>
              <c:f>Dependencia!$B$20:$B$29</c:f>
              <c:strCache>
                <c:ptCount val="10"/>
                <c:pt idx="0">
                  <c:v>Mas pobres</c:v>
                </c:pt>
                <c:pt idx="1">
                  <c:v>2</c:v>
                </c:pt>
                <c:pt idx="2">
                  <c:v>3</c:v>
                </c:pt>
                <c:pt idx="3">
                  <c:v>4</c:v>
                </c:pt>
                <c:pt idx="4">
                  <c:v>5</c:v>
                </c:pt>
                <c:pt idx="5">
                  <c:v>6</c:v>
                </c:pt>
                <c:pt idx="6">
                  <c:v>7</c:v>
                </c:pt>
                <c:pt idx="7">
                  <c:v>8</c:v>
                </c:pt>
                <c:pt idx="8">
                  <c:v>9</c:v>
                </c:pt>
                <c:pt idx="9">
                  <c:v>Mas ricos</c:v>
                </c:pt>
              </c:strCache>
            </c:strRef>
          </c:cat>
          <c:val>
            <c:numRef>
              <c:f>Dependencia!$D$20:$D$29</c:f>
              <c:numCache>
                <c:formatCode>0.000</c:formatCode>
                <c:ptCount val="10"/>
                <c:pt idx="0">
                  <c:v>#N/A</c:v>
                </c:pt>
                <c:pt idx="1">
                  <c:v>#N/A</c:v>
                </c:pt>
                <c:pt idx="2">
                  <c:v>#N/A</c:v>
                </c:pt>
                <c:pt idx="3">
                  <c:v>#N/A</c:v>
                </c:pt>
                <c:pt idx="4">
                  <c:v>#N/A</c:v>
                </c:pt>
                <c:pt idx="5">
                  <c:v>4.8157916336417812E-2</c:v>
                </c:pt>
                <c:pt idx="6">
                  <c:v>1.9365298385106061E-2</c:v>
                </c:pt>
                <c:pt idx="7">
                  <c:v>1.5845540126215099E-2</c:v>
                </c:pt>
                <c:pt idx="8">
                  <c:v>1.146144418391677E-2</c:v>
                </c:pt>
                <c:pt idx="9">
                  <c:v>1.4688864914517709E-2</c:v>
                </c:pt>
              </c:numCache>
            </c:numRef>
          </c:val>
          <c:extLst>
            <c:ext xmlns:c16="http://schemas.microsoft.com/office/drawing/2014/chart" uri="{C3380CC4-5D6E-409C-BE32-E72D297353CC}">
              <c16:uniqueId val="{00000001-C166-4811-9D1F-CE07CF0C39B8}"/>
            </c:ext>
          </c:extLst>
        </c:ser>
        <c:ser>
          <c:idx val="2"/>
          <c:order val="2"/>
          <c:tx>
            <c:strRef>
              <c:f>Dependencia!$E$19</c:f>
              <c:strCache>
                <c:ptCount val="1"/>
                <c:pt idx="0">
                  <c:v>Total IRE</c:v>
                </c:pt>
              </c:strCache>
            </c:strRef>
          </c:tx>
          <c:spPr>
            <a:solidFill>
              <a:srgbClr val="A5A5A5"/>
            </a:solidFill>
            <a:ln w="25400">
              <a:noFill/>
            </a:ln>
          </c:spPr>
          <c:invertIfNegative val="0"/>
          <c:cat>
            <c:strRef>
              <c:f>Dependencia!$B$20:$B$29</c:f>
              <c:strCache>
                <c:ptCount val="10"/>
                <c:pt idx="0">
                  <c:v>Mas pobres</c:v>
                </c:pt>
                <c:pt idx="1">
                  <c:v>2</c:v>
                </c:pt>
                <c:pt idx="2">
                  <c:v>3</c:v>
                </c:pt>
                <c:pt idx="3">
                  <c:v>4</c:v>
                </c:pt>
                <c:pt idx="4">
                  <c:v>5</c:v>
                </c:pt>
                <c:pt idx="5">
                  <c:v>6</c:v>
                </c:pt>
                <c:pt idx="6">
                  <c:v>7</c:v>
                </c:pt>
                <c:pt idx="7">
                  <c:v>8</c:v>
                </c:pt>
                <c:pt idx="8">
                  <c:v>9</c:v>
                </c:pt>
                <c:pt idx="9">
                  <c:v>Mas ricos</c:v>
                </c:pt>
              </c:strCache>
            </c:strRef>
          </c:cat>
          <c:val>
            <c:numRef>
              <c:f>Dependencia!$E$20:$E$29</c:f>
              <c:numCache>
                <c:formatCode>0.000</c:formatCode>
                <c:ptCount val="10"/>
                <c:pt idx="0">
                  <c:v>2.7374033082761619E-2</c:v>
                </c:pt>
                <c:pt idx="1">
                  <c:v>2.272251374250377E-2</c:v>
                </c:pt>
                <c:pt idx="2">
                  <c:v>2.2210458856418619E-2</c:v>
                </c:pt>
                <c:pt idx="3">
                  <c:v>1.88160399228097E-2</c:v>
                </c:pt>
                <c:pt idx="4">
                  <c:v>2.3106286288704449E-2</c:v>
                </c:pt>
                <c:pt idx="5">
                  <c:v>1.7726997802322859E-2</c:v>
                </c:pt>
                <c:pt idx="6">
                  <c:v>1.734129389588027E-2</c:v>
                </c:pt>
                <c:pt idx="7">
                  <c:v>1.7121349674896001E-2</c:v>
                </c:pt>
                <c:pt idx="8">
                  <c:v>1.5717845049033442E-2</c:v>
                </c:pt>
                <c:pt idx="9">
                  <c:v>1.9666356527057009E-2</c:v>
                </c:pt>
              </c:numCache>
            </c:numRef>
          </c:val>
          <c:extLst>
            <c:ext xmlns:c16="http://schemas.microsoft.com/office/drawing/2014/chart" uri="{C3380CC4-5D6E-409C-BE32-E72D297353CC}">
              <c16:uniqueId val="{00000002-C166-4811-9D1F-CE07CF0C39B8}"/>
            </c:ext>
          </c:extLst>
        </c:ser>
        <c:dLbls>
          <c:showLegendKey val="0"/>
          <c:showVal val="0"/>
          <c:showCatName val="0"/>
          <c:showSerName val="0"/>
          <c:showPercent val="0"/>
          <c:showBubbleSize val="0"/>
        </c:dLbls>
        <c:gapWidth val="75"/>
        <c:overlap val="-25"/>
        <c:axId val="623003999"/>
        <c:axId val="1"/>
      </c:barChart>
      <c:catAx>
        <c:axId val="623003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prstDash val="dash"/>
              <a:round/>
            </a:ln>
            <a:effectLst/>
          </c:spPr>
        </c:majorGridlines>
        <c:numFmt formatCode="0.000"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623003999"/>
        <c:crosses val="autoZero"/>
        <c:crossBetween val="between"/>
      </c:valAx>
      <c:spPr>
        <a:noFill/>
        <a:ln w="25400">
          <a:noFill/>
        </a:ln>
      </c:spPr>
    </c:plotArea>
    <c:legend>
      <c:legendPos val="r"/>
      <c:layout>
        <c:manualLayout>
          <c:xMode val="edge"/>
          <c:yMode val="edge"/>
          <c:x val="5.782754813583587E-2"/>
          <c:y val="0.92656683252016814"/>
          <c:w val="0.8851467430207588"/>
          <c:h val="4.9476595333558748E-2"/>
        </c:manualLayout>
      </c:layout>
      <c:overlay val="0"/>
      <c:spPr>
        <a:noFill/>
        <a:ln w="25400">
          <a:noFill/>
        </a:ln>
      </c:spPr>
      <c:txPr>
        <a:bodyPr/>
        <a:lstStyle/>
        <a:p>
          <a:pPr>
            <a:defRPr sz="545" b="0" i="0" u="none" strike="noStrike" baseline="0">
              <a:solidFill>
                <a:srgbClr val="333333"/>
              </a:solidFill>
              <a:latin typeface="Calibri"/>
              <a:ea typeface="Calibri"/>
              <a:cs typeface="Calibri"/>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333333"/>
                </a:solidFill>
                <a:latin typeface="Calibri"/>
                <a:ea typeface="Calibri"/>
                <a:cs typeface="Calibri"/>
              </a:defRPr>
            </a:pPr>
            <a:r>
              <a:rPr lang="en-US"/>
              <a:t>Dependencia del ingreso con respecto a la referencia</a:t>
            </a:r>
          </a:p>
        </c:rich>
      </c:tx>
      <c:overlay val="0"/>
      <c:spPr>
        <a:noFill/>
        <a:ln w="25400">
          <a:noFill/>
        </a:ln>
      </c:spPr>
    </c:title>
    <c:autoTitleDeleted val="0"/>
    <c:plotArea>
      <c:layout>
        <c:manualLayout>
          <c:layoutTarget val="inner"/>
          <c:xMode val="edge"/>
          <c:yMode val="edge"/>
          <c:x val="4.3734569450707389E-2"/>
          <c:y val="0.11105740813785517"/>
          <c:w val="0.89908778724691341"/>
          <c:h val="0.76558392827713806"/>
        </c:manualLayout>
      </c:layout>
      <c:barChart>
        <c:barDir val="col"/>
        <c:grouping val="clustered"/>
        <c:varyColors val="0"/>
        <c:ser>
          <c:idx val="0"/>
          <c:order val="0"/>
          <c:tx>
            <c:strRef>
              <c:f>Dependencia!$P$19</c:f>
              <c:strCache>
                <c:ptCount val="1"/>
                <c:pt idx="0">
                  <c:v>Impuestos total IRP</c:v>
                </c:pt>
              </c:strCache>
            </c:strRef>
          </c:tx>
          <c:spPr>
            <a:solidFill>
              <a:srgbClr val="4472C4"/>
            </a:solidFill>
            <a:ln w="25400">
              <a:noFill/>
            </a:ln>
          </c:spPr>
          <c:invertIfNegative val="0"/>
          <c:cat>
            <c:strRef>
              <c:f>Dependencia!$O$20:$O$29</c:f>
              <c:strCache>
                <c:ptCount val="10"/>
                <c:pt idx="0">
                  <c:v>Mas pobres</c:v>
                </c:pt>
                <c:pt idx="1">
                  <c:v>2</c:v>
                </c:pt>
                <c:pt idx="2">
                  <c:v>3</c:v>
                </c:pt>
                <c:pt idx="3">
                  <c:v>4</c:v>
                </c:pt>
                <c:pt idx="4">
                  <c:v>5</c:v>
                </c:pt>
                <c:pt idx="5">
                  <c:v>6</c:v>
                </c:pt>
                <c:pt idx="6">
                  <c:v>7</c:v>
                </c:pt>
                <c:pt idx="7">
                  <c:v>8</c:v>
                </c:pt>
                <c:pt idx="8">
                  <c:v>9</c:v>
                </c:pt>
                <c:pt idx="9">
                  <c:v>Mas ricos</c:v>
                </c:pt>
              </c:strCache>
            </c:strRef>
          </c:cat>
          <c:val>
            <c:numRef>
              <c:f>Dependencia!$P$20:$P$29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2100-43E3-9B51-B307062F6589}"/>
            </c:ext>
          </c:extLst>
        </c:ser>
        <c:ser>
          <c:idx val="1"/>
          <c:order val="1"/>
          <c:tx>
            <c:strRef>
              <c:f>Dependencia!$Q$19</c:f>
              <c:strCache>
                <c:ptCount val="1"/>
                <c:pt idx="0">
                  <c:v>Impuesto corp IRPC</c:v>
                </c:pt>
              </c:strCache>
            </c:strRef>
          </c:tx>
          <c:spPr>
            <a:solidFill>
              <a:srgbClr val="ED7D31"/>
            </a:solidFill>
            <a:ln w="25400">
              <a:noFill/>
            </a:ln>
          </c:spPr>
          <c:invertIfNegative val="0"/>
          <c:cat>
            <c:strRef>
              <c:f>Dependencia!$O$20:$O$29</c:f>
              <c:strCache>
                <c:ptCount val="10"/>
                <c:pt idx="0">
                  <c:v>Mas pobres</c:v>
                </c:pt>
                <c:pt idx="1">
                  <c:v>2</c:v>
                </c:pt>
                <c:pt idx="2">
                  <c:v>3</c:v>
                </c:pt>
                <c:pt idx="3">
                  <c:v>4</c:v>
                </c:pt>
                <c:pt idx="4">
                  <c:v>5</c:v>
                </c:pt>
                <c:pt idx="5">
                  <c:v>6</c:v>
                </c:pt>
                <c:pt idx="6">
                  <c:v>7</c:v>
                </c:pt>
                <c:pt idx="7">
                  <c:v>8</c:v>
                </c:pt>
                <c:pt idx="8">
                  <c:v>9</c:v>
                </c:pt>
                <c:pt idx="9">
                  <c:v>Mas ricos</c:v>
                </c:pt>
              </c:strCache>
            </c:strRef>
          </c:cat>
          <c:val>
            <c:numRef>
              <c:f>Dependencia!$Q$20:$Q$29</c:f>
              <c:numCache>
                <c:formatCode>0.000</c:formatCode>
                <c:ptCount val="10"/>
                <c:pt idx="0">
                  <c:v>6.9375726749322502E-3</c:v>
                </c:pt>
                <c:pt idx="1">
                  <c:v>4.251176680043686E-3</c:v>
                </c:pt>
                <c:pt idx="2">
                  <c:v>5.9696445194577152E-3</c:v>
                </c:pt>
                <c:pt idx="3">
                  <c:v>4.4677943810380984E-3</c:v>
                </c:pt>
                <c:pt idx="4">
                  <c:v>6.0302664643592943E-3</c:v>
                </c:pt>
                <c:pt idx="5">
                  <c:v>4.3349714285690587E-3</c:v>
                </c:pt>
                <c:pt idx="6">
                  <c:v>3.5521212444520841E-3</c:v>
                </c:pt>
                <c:pt idx="7">
                  <c:v>3.7344564251267651E-3</c:v>
                </c:pt>
                <c:pt idx="8">
                  <c:v>3.295306338965498E-3</c:v>
                </c:pt>
                <c:pt idx="9">
                  <c:v>3.1800922222503169E-3</c:v>
                </c:pt>
              </c:numCache>
            </c:numRef>
          </c:val>
          <c:extLst>
            <c:ext xmlns:c16="http://schemas.microsoft.com/office/drawing/2014/chart" uri="{C3380CC4-5D6E-409C-BE32-E72D297353CC}">
              <c16:uniqueId val="{00000001-2100-43E3-9B51-B307062F6589}"/>
            </c:ext>
          </c:extLst>
        </c:ser>
        <c:ser>
          <c:idx val="2"/>
          <c:order val="2"/>
          <c:tx>
            <c:strRef>
              <c:f>Dependencia!$R$19</c:f>
              <c:strCache>
                <c:ptCount val="1"/>
                <c:pt idx="0">
                  <c:v>Total IRE</c:v>
                </c:pt>
              </c:strCache>
            </c:strRef>
          </c:tx>
          <c:spPr>
            <a:solidFill>
              <a:srgbClr val="A5A5A5"/>
            </a:solidFill>
            <a:ln w="25400">
              <a:noFill/>
            </a:ln>
          </c:spPr>
          <c:invertIfNegative val="0"/>
          <c:cat>
            <c:strRef>
              <c:f>Dependencia!$O$20:$O$29</c:f>
              <c:strCache>
                <c:ptCount val="10"/>
                <c:pt idx="0">
                  <c:v>Mas pobres</c:v>
                </c:pt>
                <c:pt idx="1">
                  <c:v>2</c:v>
                </c:pt>
                <c:pt idx="2">
                  <c:v>3</c:v>
                </c:pt>
                <c:pt idx="3">
                  <c:v>4</c:v>
                </c:pt>
                <c:pt idx="4">
                  <c:v>5</c:v>
                </c:pt>
                <c:pt idx="5">
                  <c:v>6</c:v>
                </c:pt>
                <c:pt idx="6">
                  <c:v>7</c:v>
                </c:pt>
                <c:pt idx="7">
                  <c:v>8</c:v>
                </c:pt>
                <c:pt idx="8">
                  <c:v>9</c:v>
                </c:pt>
                <c:pt idx="9">
                  <c:v>Mas ricos</c:v>
                </c:pt>
              </c:strCache>
            </c:strRef>
          </c:cat>
          <c:val>
            <c:numRef>
              <c:f>Dependencia!$R$20:$R$29</c:f>
              <c:numCache>
                <c:formatCode>0.000</c:formatCode>
                <c:ptCount val="10"/>
                <c:pt idx="0">
                  <c:v>3.4311605757693868E-2</c:v>
                </c:pt>
                <c:pt idx="1">
                  <c:v>2.6412958764700959E-2</c:v>
                </c:pt>
                <c:pt idx="2">
                  <c:v>2.7230917743076281E-2</c:v>
                </c:pt>
                <c:pt idx="3">
                  <c:v>2.1493749455175699E-2</c:v>
                </c:pt>
                <c:pt idx="4">
                  <c:v>2.6629970050117371E-2</c:v>
                </c:pt>
                <c:pt idx="5">
                  <c:v>1.979710667043318E-2</c:v>
                </c:pt>
                <c:pt idx="6">
                  <c:v>1.750323698055567E-2</c:v>
                </c:pt>
                <c:pt idx="7">
                  <c:v>1.8884163943425972E-2</c:v>
                </c:pt>
                <c:pt idx="8">
                  <c:v>1.6996175638474682E-2</c:v>
                </c:pt>
                <c:pt idx="9">
                  <c:v>1.978694915156827E-2</c:v>
                </c:pt>
              </c:numCache>
            </c:numRef>
          </c:val>
          <c:extLst>
            <c:ext xmlns:c16="http://schemas.microsoft.com/office/drawing/2014/chart" uri="{C3380CC4-5D6E-409C-BE32-E72D297353CC}">
              <c16:uniqueId val="{00000002-2100-43E3-9B51-B307062F6589}"/>
            </c:ext>
          </c:extLst>
        </c:ser>
        <c:dLbls>
          <c:showLegendKey val="0"/>
          <c:showVal val="0"/>
          <c:showCatName val="0"/>
          <c:showSerName val="0"/>
          <c:showPercent val="0"/>
          <c:showBubbleSize val="0"/>
        </c:dLbls>
        <c:gapWidth val="219"/>
        <c:overlap val="-27"/>
        <c:axId val="623006079"/>
        <c:axId val="1"/>
      </c:barChart>
      <c:catAx>
        <c:axId val="623006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max val="0.12000000000000001"/>
        </c:scaling>
        <c:delete val="0"/>
        <c:axPos val="l"/>
        <c:majorGridlines>
          <c:spPr>
            <a:ln w="9525" cap="flat" cmpd="sng" algn="ctr">
              <a:solidFill>
                <a:schemeClr val="tx1">
                  <a:lumMod val="15000"/>
                  <a:lumOff val="85000"/>
                </a:schemeClr>
              </a:solidFill>
              <a:prstDash val="dash"/>
              <a:round/>
            </a:ln>
            <a:effectLst/>
          </c:spPr>
        </c:majorGridlines>
        <c:numFmt formatCode="0.000"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623006079"/>
        <c:crosses val="autoZero"/>
        <c:crossBetween val="between"/>
      </c:valAx>
      <c:spPr>
        <a:noFill/>
        <a:ln w="25400">
          <a:noFill/>
        </a:ln>
      </c:spPr>
    </c:plotArea>
    <c:legend>
      <c:legendPos val="r"/>
      <c:layout>
        <c:manualLayout>
          <c:xMode val="edge"/>
          <c:yMode val="edge"/>
          <c:x val="3.2886023475253517E-2"/>
          <c:y val="0.9130096107584168"/>
          <c:w val="0.93575437298525599"/>
          <c:h val="5.7524202917258349E-2"/>
        </c:manualLayout>
      </c:layout>
      <c:overlay val="0"/>
      <c:spPr>
        <a:noFill/>
        <a:ln w="25400">
          <a:noFill/>
        </a:ln>
      </c:spPr>
      <c:txPr>
        <a:bodyPr/>
        <a:lstStyle/>
        <a:p>
          <a:pPr>
            <a:defRPr sz="545" b="0" i="0" u="none" strike="noStrike" baseline="0">
              <a:solidFill>
                <a:srgbClr val="333333"/>
              </a:solidFill>
              <a:latin typeface="Calibri"/>
              <a:ea typeface="Calibri"/>
              <a:cs typeface="Calibri"/>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333333"/>
                </a:solidFill>
                <a:latin typeface="Calibri"/>
                <a:ea typeface="Calibri"/>
                <a:cs typeface="Calibri"/>
              </a:defRPr>
            </a:pPr>
            <a:r>
              <a:rPr lang="en-US"/>
              <a:t>Cobertura por decil de ingreso bruto</a:t>
            </a:r>
          </a:p>
        </c:rich>
      </c:tx>
      <c:overlay val="0"/>
      <c:spPr>
        <a:noFill/>
        <a:ln w="25400">
          <a:noFill/>
        </a:ln>
      </c:spPr>
    </c:title>
    <c:autoTitleDeleted val="0"/>
    <c:plotArea>
      <c:layout>
        <c:manualLayout>
          <c:layoutTarget val="inner"/>
          <c:xMode val="edge"/>
          <c:yMode val="edge"/>
          <c:x val="3.9846727647312848E-2"/>
          <c:y val="9.5394486967036535E-2"/>
          <c:w val="0.91312736784598769"/>
          <c:h val="0.77817494458225278"/>
        </c:manualLayout>
      </c:layout>
      <c:barChart>
        <c:barDir val="col"/>
        <c:grouping val="clustered"/>
        <c:varyColors val="0"/>
        <c:ser>
          <c:idx val="0"/>
          <c:order val="0"/>
          <c:tx>
            <c:strRef>
              <c:f>Coberturaold!$C$15</c:f>
              <c:strCache>
                <c:ptCount val="1"/>
                <c:pt idx="0">
                  <c:v>Impuestos total IRP</c:v>
                </c:pt>
              </c:strCache>
            </c:strRef>
          </c:tx>
          <c:spPr>
            <a:solidFill>
              <a:srgbClr val="4472C4"/>
            </a:solidFill>
            <a:ln w="25400">
              <a:noFill/>
            </a:ln>
          </c:spPr>
          <c:invertIfNegative val="0"/>
          <c:cat>
            <c:strRef>
              <c:f>Coberturaold!$B$16:$B$25</c:f>
              <c:strCache>
                <c:ptCount val="10"/>
                <c:pt idx="0">
                  <c:v>Mas pobres</c:v>
                </c:pt>
                <c:pt idx="1">
                  <c:v>2</c:v>
                </c:pt>
                <c:pt idx="2">
                  <c:v>3</c:v>
                </c:pt>
                <c:pt idx="3">
                  <c:v>4</c:v>
                </c:pt>
                <c:pt idx="4">
                  <c:v>5</c:v>
                </c:pt>
                <c:pt idx="5">
                  <c:v>6</c:v>
                </c:pt>
                <c:pt idx="6">
                  <c:v>7</c:v>
                </c:pt>
                <c:pt idx="7">
                  <c:v>8</c:v>
                </c:pt>
                <c:pt idx="8">
                  <c:v>9</c:v>
                </c:pt>
                <c:pt idx="9">
                  <c:v>Mas ricos</c:v>
                </c:pt>
              </c:strCache>
            </c:strRef>
          </c:cat>
          <c:val>
            <c:numRef>
              <c:f>Coberturaold!$C$16:$C$25</c:f>
              <c:numCache>
                <c:formatCode>0.000</c:formatCode>
                <c:ptCount val="10"/>
                <c:pt idx="0">
                  <c:v>0</c:v>
                </c:pt>
                <c:pt idx="1">
                  <c:v>3.264555303695902E-2</c:v>
                </c:pt>
                <c:pt idx="2">
                  <c:v>0</c:v>
                </c:pt>
                <c:pt idx="3">
                  <c:v>1.248003449811764</c:v>
                </c:pt>
                <c:pt idx="4">
                  <c:v>2.1630109635566548</c:v>
                </c:pt>
                <c:pt idx="5">
                  <c:v>3.4611511523970089</c:v>
                </c:pt>
                <c:pt idx="6">
                  <c:v>2.5866973498837318</c:v>
                </c:pt>
                <c:pt idx="7">
                  <c:v>6.1847046797844483</c:v>
                </c:pt>
                <c:pt idx="8">
                  <c:v>11.84238147122622</c:v>
                </c:pt>
                <c:pt idx="9">
                  <c:v>30.335304162430539</c:v>
                </c:pt>
              </c:numCache>
            </c:numRef>
          </c:val>
          <c:extLst>
            <c:ext xmlns:c16="http://schemas.microsoft.com/office/drawing/2014/chart" uri="{C3380CC4-5D6E-409C-BE32-E72D297353CC}">
              <c16:uniqueId val="{00000000-A694-49A0-BE45-AC540D56060E}"/>
            </c:ext>
          </c:extLst>
        </c:ser>
        <c:ser>
          <c:idx val="1"/>
          <c:order val="1"/>
          <c:tx>
            <c:strRef>
              <c:f>Coberturaold!$D$15</c:f>
              <c:strCache>
                <c:ptCount val="1"/>
                <c:pt idx="0">
                  <c:v>Impuestos unidad productiva</c:v>
                </c:pt>
              </c:strCache>
            </c:strRef>
          </c:tx>
          <c:spPr>
            <a:solidFill>
              <a:srgbClr val="ED7D31"/>
            </a:solidFill>
            <a:ln w="25400">
              <a:noFill/>
            </a:ln>
          </c:spPr>
          <c:invertIfNegative val="0"/>
          <c:cat>
            <c:strRef>
              <c:f>Coberturaold!$B$16:$B$25</c:f>
              <c:strCache>
                <c:ptCount val="10"/>
                <c:pt idx="0">
                  <c:v>Mas pobres</c:v>
                </c:pt>
                <c:pt idx="1">
                  <c:v>2</c:v>
                </c:pt>
                <c:pt idx="2">
                  <c:v>3</c:v>
                </c:pt>
                <c:pt idx="3">
                  <c:v>4</c:v>
                </c:pt>
                <c:pt idx="4">
                  <c:v>5</c:v>
                </c:pt>
                <c:pt idx="5">
                  <c:v>6</c:v>
                </c:pt>
                <c:pt idx="6">
                  <c:v>7</c:v>
                </c:pt>
                <c:pt idx="7">
                  <c:v>8</c:v>
                </c:pt>
                <c:pt idx="8">
                  <c:v>9</c:v>
                </c:pt>
                <c:pt idx="9">
                  <c:v>Mas ricos</c:v>
                </c:pt>
              </c:strCache>
            </c:strRef>
          </c:cat>
          <c:val>
            <c:numRef>
              <c:f>Coberturaold!$D$16:$D$25</c:f>
              <c:numCache>
                <c:formatCode>0.000</c:formatCode>
                <c:ptCount val="10"/>
                <c:pt idx="0">
                  <c:v>0</c:v>
                </c:pt>
                <c:pt idx="1">
                  <c:v>0</c:v>
                </c:pt>
                <c:pt idx="2">
                  <c:v>0</c:v>
                </c:pt>
                <c:pt idx="3">
                  <c:v>8.7096398975269732E-2</c:v>
                </c:pt>
                <c:pt idx="4">
                  <c:v>0.46255835269541506</c:v>
                </c:pt>
                <c:pt idx="5">
                  <c:v>1.0996424570891929</c:v>
                </c:pt>
                <c:pt idx="6">
                  <c:v>3.3243146997107127</c:v>
                </c:pt>
                <c:pt idx="7">
                  <c:v>1.877641407919155</c:v>
                </c:pt>
                <c:pt idx="8">
                  <c:v>3.6470062389953628</c:v>
                </c:pt>
                <c:pt idx="9">
                  <c:v>6.6997378651591912</c:v>
                </c:pt>
              </c:numCache>
            </c:numRef>
          </c:val>
          <c:extLst>
            <c:ext xmlns:c16="http://schemas.microsoft.com/office/drawing/2014/chart" uri="{C3380CC4-5D6E-409C-BE32-E72D297353CC}">
              <c16:uniqueId val="{00000001-A694-49A0-BE45-AC540D56060E}"/>
            </c:ext>
          </c:extLst>
        </c:ser>
        <c:ser>
          <c:idx val="2"/>
          <c:order val="2"/>
          <c:tx>
            <c:strRef>
              <c:f>Coberturaold!$E$15</c:f>
              <c:strCache>
                <c:ptCount val="1"/>
                <c:pt idx="0">
                  <c:v>Total ISC</c:v>
                </c:pt>
              </c:strCache>
            </c:strRef>
          </c:tx>
          <c:spPr>
            <a:solidFill>
              <a:srgbClr val="A5A5A5"/>
            </a:solidFill>
            <a:ln w="25400">
              <a:noFill/>
            </a:ln>
          </c:spPr>
          <c:invertIfNegative val="0"/>
          <c:cat>
            <c:strRef>
              <c:f>Coberturaold!$B$16:$B$25</c:f>
              <c:strCache>
                <c:ptCount val="10"/>
                <c:pt idx="0">
                  <c:v>Mas pobres</c:v>
                </c:pt>
                <c:pt idx="1">
                  <c:v>2</c:v>
                </c:pt>
                <c:pt idx="2">
                  <c:v>3</c:v>
                </c:pt>
                <c:pt idx="3">
                  <c:v>4</c:v>
                </c:pt>
                <c:pt idx="4">
                  <c:v>5</c:v>
                </c:pt>
                <c:pt idx="5">
                  <c:v>6</c:v>
                </c:pt>
                <c:pt idx="6">
                  <c:v>7</c:v>
                </c:pt>
                <c:pt idx="7">
                  <c:v>8</c:v>
                </c:pt>
                <c:pt idx="8">
                  <c:v>9</c:v>
                </c:pt>
                <c:pt idx="9">
                  <c:v>Mas ricos</c:v>
                </c:pt>
              </c:strCache>
            </c:strRef>
          </c:cat>
          <c:val>
            <c:numRef>
              <c:f>Coberturaold!$E$16:$E$25</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2-A694-49A0-BE45-AC540D56060E}"/>
            </c:ext>
          </c:extLst>
        </c:ser>
        <c:dLbls>
          <c:showLegendKey val="0"/>
          <c:showVal val="0"/>
          <c:showCatName val="0"/>
          <c:showSerName val="0"/>
          <c:showPercent val="0"/>
          <c:showBubbleSize val="0"/>
        </c:dLbls>
        <c:gapWidth val="75"/>
        <c:overlap val="-25"/>
        <c:axId val="622991935"/>
        <c:axId val="1"/>
      </c:barChart>
      <c:catAx>
        <c:axId val="622991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prstDash val="dash"/>
              <a:round/>
            </a:ln>
            <a:effectLst/>
          </c:spPr>
        </c:majorGridlines>
        <c:numFmt formatCode="0.000"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622991935"/>
        <c:crosses val="autoZero"/>
        <c:crossBetween val="between"/>
      </c:valAx>
      <c:spPr>
        <a:noFill/>
        <a:ln w="25400">
          <a:noFill/>
        </a:ln>
      </c:spPr>
    </c:plotArea>
    <c:legend>
      <c:legendPos val="r"/>
      <c:layout>
        <c:manualLayout>
          <c:xMode val="edge"/>
          <c:yMode val="edge"/>
          <c:x val="0.25130325998969755"/>
          <c:y val="0.92969301305691221"/>
          <c:w val="0.49224386034158646"/>
          <c:h val="5.0460231236918118E-2"/>
        </c:manualLayout>
      </c:layout>
      <c:overlay val="0"/>
      <c:spPr>
        <a:noFill/>
        <a:ln w="25400">
          <a:noFill/>
        </a:ln>
      </c:spPr>
      <c:txPr>
        <a:bodyPr/>
        <a:lstStyle/>
        <a:p>
          <a:pPr>
            <a:defRPr sz="480" b="0" i="0" u="none" strike="noStrike" baseline="0">
              <a:solidFill>
                <a:srgbClr val="333333"/>
              </a:solidFill>
              <a:latin typeface="Calibri"/>
              <a:ea typeface="Calibri"/>
              <a:cs typeface="Calibri"/>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333333"/>
                </a:solidFill>
                <a:latin typeface="Calibri"/>
                <a:ea typeface="Calibri"/>
                <a:cs typeface="Calibri"/>
              </a:defRPr>
            </a:pPr>
            <a:r>
              <a:rPr lang="en-US"/>
              <a:t>Cobertura por decil de ingreso bruto</a:t>
            </a:r>
          </a:p>
        </c:rich>
      </c:tx>
      <c:overlay val="0"/>
      <c:spPr>
        <a:noFill/>
        <a:ln w="25400">
          <a:noFill/>
        </a:ln>
      </c:spPr>
    </c:title>
    <c:autoTitleDeleted val="0"/>
    <c:plotArea>
      <c:layout>
        <c:manualLayout>
          <c:layoutTarget val="inner"/>
          <c:xMode val="edge"/>
          <c:yMode val="edge"/>
          <c:x val="5.0092233768584571E-2"/>
          <c:y val="7.7067628927782655E-2"/>
          <c:w val="0.91483235092130366"/>
          <c:h val="0.80432780502595502"/>
        </c:manualLayout>
      </c:layout>
      <c:barChart>
        <c:barDir val="col"/>
        <c:grouping val="clustered"/>
        <c:varyColors val="0"/>
        <c:ser>
          <c:idx val="0"/>
          <c:order val="0"/>
          <c:tx>
            <c:strRef>
              <c:f>Coberturaold!$N$15</c:f>
              <c:strCache>
                <c:ptCount val="1"/>
                <c:pt idx="0">
                  <c:v>Impuestos por motivo de IRP</c:v>
                </c:pt>
              </c:strCache>
            </c:strRef>
          </c:tx>
          <c:spPr>
            <a:solidFill>
              <a:srgbClr val="4472C4"/>
            </a:solidFill>
            <a:ln w="25400">
              <a:noFill/>
            </a:ln>
          </c:spPr>
          <c:invertIfNegative val="0"/>
          <c:cat>
            <c:strRef>
              <c:f>Coberturaold!$B$16:$B$25</c:f>
              <c:strCache>
                <c:ptCount val="10"/>
                <c:pt idx="0">
                  <c:v>Mas pobres</c:v>
                </c:pt>
                <c:pt idx="1">
                  <c:v>2</c:v>
                </c:pt>
                <c:pt idx="2">
                  <c:v>3</c:v>
                </c:pt>
                <c:pt idx="3">
                  <c:v>4</c:v>
                </c:pt>
                <c:pt idx="4">
                  <c:v>5</c:v>
                </c:pt>
                <c:pt idx="5">
                  <c:v>6</c:v>
                </c:pt>
                <c:pt idx="6">
                  <c:v>7</c:v>
                </c:pt>
                <c:pt idx="7">
                  <c:v>8</c:v>
                </c:pt>
                <c:pt idx="8">
                  <c:v>9</c:v>
                </c:pt>
                <c:pt idx="9">
                  <c:v>Mas ricos</c:v>
                </c:pt>
              </c:strCache>
            </c:strRef>
          </c:cat>
          <c:val>
            <c:numRef>
              <c:f>Coberturaold!$N$16:$N$25</c:f>
              <c:numCache>
                <c:formatCode>0.000</c:formatCode>
                <c:ptCount val="10"/>
                <c:pt idx="0">
                  <c:v>0</c:v>
                </c:pt>
                <c:pt idx="1">
                  <c:v>0</c:v>
                </c:pt>
                <c:pt idx="2">
                  <c:v>0</c:v>
                </c:pt>
                <c:pt idx="3">
                  <c:v>0</c:v>
                </c:pt>
                <c:pt idx="4">
                  <c:v>0</c:v>
                </c:pt>
                <c:pt idx="5">
                  <c:v>0</c:v>
                </c:pt>
                <c:pt idx="6">
                  <c:v>0.68526482009315637</c:v>
                </c:pt>
                <c:pt idx="7">
                  <c:v>1.9892167467920319</c:v>
                </c:pt>
                <c:pt idx="8">
                  <c:v>3.2641555507637734</c:v>
                </c:pt>
                <c:pt idx="9">
                  <c:v>13.760880570012851</c:v>
                </c:pt>
              </c:numCache>
            </c:numRef>
          </c:val>
          <c:extLst>
            <c:ext xmlns:c16="http://schemas.microsoft.com/office/drawing/2014/chart" uri="{C3380CC4-5D6E-409C-BE32-E72D297353CC}">
              <c16:uniqueId val="{00000000-38DC-416A-BFAD-8E2D4A431222}"/>
            </c:ext>
          </c:extLst>
        </c:ser>
        <c:ser>
          <c:idx val="1"/>
          <c:order val="1"/>
          <c:tx>
            <c:strRef>
              <c:f>Coberturaold!$O$15</c:f>
              <c:strCache>
                <c:ptCount val="1"/>
                <c:pt idx="0">
                  <c:v>Impuesto corp IRPC</c:v>
                </c:pt>
              </c:strCache>
            </c:strRef>
          </c:tx>
          <c:spPr>
            <a:solidFill>
              <a:srgbClr val="ED7D31"/>
            </a:solidFill>
            <a:ln w="25400">
              <a:noFill/>
            </a:ln>
          </c:spPr>
          <c:invertIfNegative val="0"/>
          <c:cat>
            <c:strRef>
              <c:f>Coberturaold!$B$16:$B$25</c:f>
              <c:strCache>
                <c:ptCount val="10"/>
                <c:pt idx="0">
                  <c:v>Mas pobres</c:v>
                </c:pt>
                <c:pt idx="1">
                  <c:v>2</c:v>
                </c:pt>
                <c:pt idx="2">
                  <c:v>3</c:v>
                </c:pt>
                <c:pt idx="3">
                  <c:v>4</c:v>
                </c:pt>
                <c:pt idx="4">
                  <c:v>5</c:v>
                </c:pt>
                <c:pt idx="5">
                  <c:v>6</c:v>
                </c:pt>
                <c:pt idx="6">
                  <c:v>7</c:v>
                </c:pt>
                <c:pt idx="7">
                  <c:v>8</c:v>
                </c:pt>
                <c:pt idx="8">
                  <c:v>9</c:v>
                </c:pt>
                <c:pt idx="9">
                  <c:v>Mas ricos</c:v>
                </c:pt>
              </c:strCache>
            </c:strRef>
          </c:cat>
          <c:val>
            <c:numRef>
              <c:f>Coberturaold!$O$16:$O$25</c:f>
              <c:numCache>
                <c:formatCode>0.000</c:formatCode>
                <c:ptCount val="10"/>
                <c:pt idx="0">
                  <c:v>0.89803716966889058</c:v>
                </c:pt>
                <c:pt idx="1">
                  <c:v>1.5133342890437269</c:v>
                </c:pt>
                <c:pt idx="2">
                  <c:v>3.697325928167619</c:v>
                </c:pt>
                <c:pt idx="3">
                  <c:v>3.6808867378001207</c:v>
                </c:pt>
                <c:pt idx="4">
                  <c:v>4.865602285080894</c:v>
                </c:pt>
                <c:pt idx="5">
                  <c:v>7.2481641981873928</c:v>
                </c:pt>
                <c:pt idx="6">
                  <c:v>9.3376199036089194</c:v>
                </c:pt>
                <c:pt idx="7">
                  <c:v>12.240537716575959</c:v>
                </c:pt>
                <c:pt idx="8">
                  <c:v>16.941107253885271</c:v>
                </c:pt>
                <c:pt idx="9">
                  <c:v>18.870183325178342</c:v>
                </c:pt>
              </c:numCache>
            </c:numRef>
          </c:val>
          <c:extLst>
            <c:ext xmlns:c16="http://schemas.microsoft.com/office/drawing/2014/chart" uri="{C3380CC4-5D6E-409C-BE32-E72D297353CC}">
              <c16:uniqueId val="{00000001-38DC-416A-BFAD-8E2D4A431222}"/>
            </c:ext>
          </c:extLst>
        </c:ser>
        <c:ser>
          <c:idx val="2"/>
          <c:order val="2"/>
          <c:tx>
            <c:strRef>
              <c:f>Coberturaold!$P$15</c:f>
              <c:strCache>
                <c:ptCount val="1"/>
                <c:pt idx="0">
                  <c:v>Total ISC</c:v>
                </c:pt>
              </c:strCache>
            </c:strRef>
          </c:tx>
          <c:spPr>
            <a:solidFill>
              <a:srgbClr val="A5A5A5"/>
            </a:solidFill>
            <a:ln w="25400">
              <a:noFill/>
            </a:ln>
          </c:spPr>
          <c:invertIfNegative val="0"/>
          <c:cat>
            <c:strRef>
              <c:f>Coberturaold!$B$16:$B$25</c:f>
              <c:strCache>
                <c:ptCount val="10"/>
                <c:pt idx="0">
                  <c:v>Mas pobres</c:v>
                </c:pt>
                <c:pt idx="1">
                  <c:v>2</c:v>
                </c:pt>
                <c:pt idx="2">
                  <c:v>3</c:v>
                </c:pt>
                <c:pt idx="3">
                  <c:v>4</c:v>
                </c:pt>
                <c:pt idx="4">
                  <c:v>5</c:v>
                </c:pt>
                <c:pt idx="5">
                  <c:v>6</c:v>
                </c:pt>
                <c:pt idx="6">
                  <c:v>7</c:v>
                </c:pt>
                <c:pt idx="7">
                  <c:v>8</c:v>
                </c:pt>
                <c:pt idx="8">
                  <c:v>9</c:v>
                </c:pt>
                <c:pt idx="9">
                  <c:v>Mas ricos</c:v>
                </c:pt>
              </c:strCache>
            </c:strRef>
          </c:cat>
          <c:val>
            <c:numRef>
              <c:f>Coberturaold!$P$16:$P$25</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2-38DC-416A-BFAD-8E2D4A431222}"/>
            </c:ext>
          </c:extLst>
        </c:ser>
        <c:dLbls>
          <c:showLegendKey val="0"/>
          <c:showVal val="0"/>
          <c:showCatName val="0"/>
          <c:showSerName val="0"/>
          <c:showPercent val="0"/>
          <c:showBubbleSize val="0"/>
        </c:dLbls>
        <c:gapWidth val="75"/>
        <c:overlap val="-25"/>
        <c:axId val="622999839"/>
        <c:axId val="1"/>
      </c:barChart>
      <c:catAx>
        <c:axId val="622999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max val="50"/>
        </c:scaling>
        <c:delete val="0"/>
        <c:axPos val="l"/>
        <c:majorGridlines>
          <c:spPr>
            <a:ln w="9525" cap="flat" cmpd="sng" algn="ctr">
              <a:solidFill>
                <a:schemeClr val="tx1">
                  <a:lumMod val="15000"/>
                  <a:lumOff val="85000"/>
                </a:schemeClr>
              </a:solidFill>
              <a:prstDash val="dash"/>
              <a:round/>
            </a:ln>
            <a:effectLst/>
          </c:spPr>
        </c:majorGridlines>
        <c:numFmt formatCode="0.000"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622999839"/>
        <c:crosses val="autoZero"/>
        <c:crossBetween val="between"/>
      </c:valAx>
      <c:spPr>
        <a:noFill/>
        <a:ln w="25400">
          <a:noFill/>
        </a:ln>
      </c:spPr>
    </c:plotArea>
    <c:legend>
      <c:legendPos val="r"/>
      <c:layout>
        <c:manualLayout>
          <c:xMode val="edge"/>
          <c:yMode val="edge"/>
          <c:x val="8.8830799375884464E-2"/>
          <c:y val="0.91996806171459455"/>
          <c:w val="0.88830712289996006"/>
          <c:h val="4.9850504256390704E-2"/>
        </c:manualLayout>
      </c:layout>
      <c:overlay val="0"/>
      <c:spPr>
        <a:noFill/>
        <a:ln w="25400">
          <a:noFill/>
        </a:ln>
      </c:spPr>
      <c:txPr>
        <a:bodyPr/>
        <a:lstStyle/>
        <a:p>
          <a:pPr>
            <a:defRPr sz="545" b="0" i="0" u="none" strike="noStrike" baseline="0">
              <a:solidFill>
                <a:srgbClr val="333333"/>
              </a:solidFill>
              <a:latin typeface="Calibri"/>
              <a:ea typeface="Calibri"/>
              <a:cs typeface="Calibri"/>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333333"/>
                </a:solidFill>
                <a:latin typeface="Calibri"/>
                <a:ea typeface="Calibri"/>
                <a:cs typeface="Calibri"/>
              </a:defRPr>
            </a:pPr>
            <a:r>
              <a:rPr lang="en-US"/>
              <a:t>Individuos en hogares beneficiarios por decil de ingreso bruto</a:t>
            </a:r>
          </a:p>
        </c:rich>
      </c:tx>
      <c:overlay val="0"/>
      <c:spPr>
        <a:noFill/>
        <a:ln w="25400">
          <a:noFill/>
        </a:ln>
      </c:spPr>
    </c:title>
    <c:autoTitleDeleted val="0"/>
    <c:plotArea>
      <c:layout>
        <c:manualLayout>
          <c:layoutTarget val="inner"/>
          <c:xMode val="edge"/>
          <c:yMode val="edge"/>
          <c:x val="5.2877428480402937E-2"/>
          <c:y val="0.10180236410625035"/>
          <c:w val="0.88451436521473137"/>
          <c:h val="0.77139545549049349"/>
        </c:manualLayout>
      </c:layout>
      <c:barChart>
        <c:barDir val="col"/>
        <c:grouping val="clustered"/>
        <c:varyColors val="0"/>
        <c:ser>
          <c:idx val="0"/>
          <c:order val="0"/>
          <c:tx>
            <c:strRef>
              <c:f>Beneficiarios!$C$17</c:f>
              <c:strCache>
                <c:ptCount val="1"/>
                <c:pt idx="0">
                  <c:v>Total ISC</c:v>
                </c:pt>
              </c:strCache>
            </c:strRef>
          </c:tx>
          <c:spPr>
            <a:solidFill>
              <a:srgbClr val="4472C4"/>
            </a:solidFill>
            <a:ln w="25400">
              <a:noFill/>
            </a:ln>
          </c:spPr>
          <c:invertIfNegative val="0"/>
          <c:cat>
            <c:strRef>
              <c:f>Beneficiarios!$B$18:$B$27</c:f>
              <c:strCache>
                <c:ptCount val="10"/>
                <c:pt idx="0">
                  <c:v>Mas pobres</c:v>
                </c:pt>
                <c:pt idx="1">
                  <c:v>2</c:v>
                </c:pt>
                <c:pt idx="2">
                  <c:v>3</c:v>
                </c:pt>
                <c:pt idx="3">
                  <c:v>4</c:v>
                </c:pt>
                <c:pt idx="4">
                  <c:v>5</c:v>
                </c:pt>
                <c:pt idx="5">
                  <c:v>6</c:v>
                </c:pt>
                <c:pt idx="6">
                  <c:v>7</c:v>
                </c:pt>
                <c:pt idx="7">
                  <c:v>8</c:v>
                </c:pt>
                <c:pt idx="8">
                  <c:v>9</c:v>
                </c:pt>
                <c:pt idx="9">
                  <c:v>Mas ricos</c:v>
                </c:pt>
              </c:strCache>
            </c:strRef>
          </c:cat>
          <c:val>
            <c:numRef>
              <c:f>Beneficiarios!$C$18:$C$27</c:f>
              <c:numCache>
                <c:formatCode>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E762-4883-BEC1-350C57223D0C}"/>
            </c:ext>
          </c:extLst>
        </c:ser>
        <c:ser>
          <c:idx val="1"/>
          <c:order val="1"/>
          <c:tx>
            <c:strRef>
              <c:f>Beneficiarios!$D$17</c:f>
              <c:strCache>
                <c:ptCount val="1"/>
                <c:pt idx="0">
                  <c:v>Deduccion Gasto IRP</c:v>
                </c:pt>
              </c:strCache>
            </c:strRef>
          </c:tx>
          <c:spPr>
            <a:solidFill>
              <a:srgbClr val="ED7D31"/>
            </a:solidFill>
            <a:ln w="25400">
              <a:noFill/>
            </a:ln>
          </c:spPr>
          <c:invertIfNegative val="0"/>
          <c:cat>
            <c:strRef>
              <c:f>Beneficiarios!$B$18:$B$27</c:f>
              <c:strCache>
                <c:ptCount val="10"/>
                <c:pt idx="0">
                  <c:v>Mas pobres</c:v>
                </c:pt>
                <c:pt idx="1">
                  <c:v>2</c:v>
                </c:pt>
                <c:pt idx="2">
                  <c:v>3</c:v>
                </c:pt>
                <c:pt idx="3">
                  <c:v>4</c:v>
                </c:pt>
                <c:pt idx="4">
                  <c:v>5</c:v>
                </c:pt>
                <c:pt idx="5">
                  <c:v>6</c:v>
                </c:pt>
                <c:pt idx="6">
                  <c:v>7</c:v>
                </c:pt>
                <c:pt idx="7">
                  <c:v>8</c:v>
                </c:pt>
                <c:pt idx="8">
                  <c:v>9</c:v>
                </c:pt>
                <c:pt idx="9">
                  <c:v>Mas ricos</c:v>
                </c:pt>
              </c:strCache>
            </c:strRef>
          </c:cat>
          <c:val>
            <c:numRef>
              <c:f>Beneficiarios!$D$18:$D$27</c:f>
              <c:numCache>
                <c:formatCode>0</c:formatCode>
                <c:ptCount val="10"/>
                <c:pt idx="0">
                  <c:v>0</c:v>
                </c:pt>
                <c:pt idx="1">
                  <c:v>0</c:v>
                </c:pt>
                <c:pt idx="2">
                  <c:v>0</c:v>
                </c:pt>
                <c:pt idx="3">
                  <c:v>0</c:v>
                </c:pt>
                <c:pt idx="4">
                  <c:v>3</c:v>
                </c:pt>
                <c:pt idx="5">
                  <c:v>17</c:v>
                </c:pt>
                <c:pt idx="6">
                  <c:v>5</c:v>
                </c:pt>
                <c:pt idx="7">
                  <c:v>24</c:v>
                </c:pt>
                <c:pt idx="8">
                  <c:v>71</c:v>
                </c:pt>
                <c:pt idx="9">
                  <c:v>231</c:v>
                </c:pt>
              </c:numCache>
            </c:numRef>
          </c:val>
          <c:extLst>
            <c:ext xmlns:c16="http://schemas.microsoft.com/office/drawing/2014/chart" uri="{C3380CC4-5D6E-409C-BE32-E72D297353CC}">
              <c16:uniqueId val="{00000001-E762-4883-BEC1-350C57223D0C}"/>
            </c:ext>
          </c:extLst>
        </c:ser>
        <c:ser>
          <c:idx val="2"/>
          <c:order val="2"/>
          <c:tx>
            <c:strRef>
              <c:f>Beneficiarios!$E$17</c:f>
              <c:strCache>
                <c:ptCount val="1"/>
                <c:pt idx="0">
                  <c:v>Total IRE</c:v>
                </c:pt>
              </c:strCache>
            </c:strRef>
          </c:tx>
          <c:spPr>
            <a:solidFill>
              <a:srgbClr val="A5A5A5"/>
            </a:solidFill>
            <a:ln w="25400">
              <a:noFill/>
            </a:ln>
          </c:spPr>
          <c:invertIfNegative val="0"/>
          <c:cat>
            <c:strRef>
              <c:f>Beneficiarios!$B$18:$B$27</c:f>
              <c:strCache>
                <c:ptCount val="10"/>
                <c:pt idx="0">
                  <c:v>Mas pobres</c:v>
                </c:pt>
                <c:pt idx="1">
                  <c:v>2</c:v>
                </c:pt>
                <c:pt idx="2">
                  <c:v>3</c:v>
                </c:pt>
                <c:pt idx="3">
                  <c:v>4</c:v>
                </c:pt>
                <c:pt idx="4">
                  <c:v>5</c:v>
                </c:pt>
                <c:pt idx="5">
                  <c:v>6</c:v>
                </c:pt>
                <c:pt idx="6">
                  <c:v>7</c:v>
                </c:pt>
                <c:pt idx="7">
                  <c:v>8</c:v>
                </c:pt>
                <c:pt idx="8">
                  <c:v>9</c:v>
                </c:pt>
                <c:pt idx="9">
                  <c:v>Mas ricos</c:v>
                </c:pt>
              </c:strCache>
            </c:strRef>
          </c:cat>
          <c:val>
            <c:numRef>
              <c:f>Beneficiarios!$E$18:$E$27</c:f>
              <c:numCache>
                <c:formatCode>0</c:formatCode>
                <c:ptCount val="10"/>
                <c:pt idx="0">
                  <c:v>6</c:v>
                </c:pt>
                <c:pt idx="1">
                  <c:v>12</c:v>
                </c:pt>
                <c:pt idx="2">
                  <c:v>31</c:v>
                </c:pt>
                <c:pt idx="3">
                  <c:v>40</c:v>
                </c:pt>
                <c:pt idx="4">
                  <c:v>48</c:v>
                </c:pt>
                <c:pt idx="5">
                  <c:v>68</c:v>
                </c:pt>
                <c:pt idx="6">
                  <c:v>105</c:v>
                </c:pt>
                <c:pt idx="7">
                  <c:v>114</c:v>
                </c:pt>
                <c:pt idx="8">
                  <c:v>171</c:v>
                </c:pt>
                <c:pt idx="9">
                  <c:v>263</c:v>
                </c:pt>
              </c:numCache>
            </c:numRef>
          </c:val>
          <c:extLst>
            <c:ext xmlns:c16="http://schemas.microsoft.com/office/drawing/2014/chart" uri="{C3380CC4-5D6E-409C-BE32-E72D297353CC}">
              <c16:uniqueId val="{00000002-E762-4883-BEC1-350C57223D0C}"/>
            </c:ext>
          </c:extLst>
        </c:ser>
        <c:dLbls>
          <c:showLegendKey val="0"/>
          <c:showVal val="0"/>
          <c:showCatName val="0"/>
          <c:showSerName val="0"/>
          <c:showPercent val="0"/>
          <c:showBubbleSize val="0"/>
        </c:dLbls>
        <c:gapWidth val="75"/>
        <c:overlap val="-25"/>
        <c:axId val="623001087"/>
        <c:axId val="1"/>
      </c:barChart>
      <c:catAx>
        <c:axId val="623001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prstDash val="dash"/>
              <a:round/>
            </a:ln>
            <a:effectLst/>
          </c:spPr>
        </c:majorGridlines>
        <c:numFmt formatCode="0"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623001087"/>
        <c:crosses val="autoZero"/>
        <c:crossBetween val="between"/>
      </c:valAx>
      <c:spPr>
        <a:noFill/>
        <a:ln w="25400">
          <a:noFill/>
        </a:ln>
      </c:spPr>
    </c:plotArea>
    <c:legend>
      <c:legendPos val="r"/>
      <c:layout>
        <c:manualLayout>
          <c:xMode val="edge"/>
          <c:yMode val="edge"/>
          <c:wMode val="edge"/>
          <c:hMode val="edge"/>
          <c:x val="0.2498026683094931"/>
          <c:y val="0.93336218241841573"/>
          <c:w val="0.74447760044664346"/>
          <c:h val="0.97919698422966239"/>
        </c:manualLayout>
      </c:layout>
      <c:overlay val="0"/>
      <c:spPr>
        <a:noFill/>
        <a:ln w="25400">
          <a:noFill/>
        </a:ln>
      </c:spPr>
      <c:txPr>
        <a:bodyPr/>
        <a:lstStyle/>
        <a:p>
          <a:pPr>
            <a:defRPr sz="480" b="0" i="0" u="none" strike="noStrike" baseline="0">
              <a:solidFill>
                <a:srgbClr val="333333"/>
              </a:solidFill>
              <a:latin typeface="Calibri"/>
              <a:ea typeface="Calibri"/>
              <a:cs typeface="Calibri"/>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333333"/>
                </a:solidFill>
                <a:latin typeface="Calibri"/>
                <a:ea typeface="Calibri"/>
                <a:cs typeface="Calibri"/>
              </a:defRPr>
            </a:pPr>
            <a:r>
              <a:rPr lang="en-US"/>
              <a:t>Individuos en hogares beneficiarios por decil de ingreso bruto</a:t>
            </a:r>
          </a:p>
        </c:rich>
      </c:tx>
      <c:overlay val="0"/>
      <c:spPr>
        <a:noFill/>
        <a:ln w="25400">
          <a:noFill/>
        </a:ln>
      </c:spPr>
    </c:title>
    <c:autoTitleDeleted val="0"/>
    <c:plotArea>
      <c:layout>
        <c:manualLayout>
          <c:layoutTarget val="inner"/>
          <c:xMode val="edge"/>
          <c:yMode val="edge"/>
          <c:x val="3.7645040587929841E-2"/>
          <c:y val="0.10508783961356193"/>
          <c:w val="0.8947756017575963"/>
          <c:h val="0.78395402180017471"/>
        </c:manualLayout>
      </c:layout>
      <c:barChart>
        <c:barDir val="col"/>
        <c:grouping val="clustered"/>
        <c:varyColors val="0"/>
        <c:ser>
          <c:idx val="0"/>
          <c:order val="0"/>
          <c:tx>
            <c:strRef>
              <c:f>Beneficiarios!$O$17</c:f>
              <c:strCache>
                <c:ptCount val="1"/>
                <c:pt idx="0">
                  <c:v>Impuestos por motivo de IRP</c:v>
                </c:pt>
              </c:strCache>
            </c:strRef>
          </c:tx>
          <c:spPr>
            <a:solidFill>
              <a:srgbClr val="4472C4"/>
            </a:solidFill>
            <a:ln w="25400">
              <a:noFill/>
            </a:ln>
          </c:spPr>
          <c:invertIfNegative val="0"/>
          <c:cat>
            <c:strRef>
              <c:f>Beneficiarios!$N$18:$N$27</c:f>
              <c:strCache>
                <c:ptCount val="10"/>
                <c:pt idx="0">
                  <c:v>Mas pobres</c:v>
                </c:pt>
                <c:pt idx="1">
                  <c:v>2</c:v>
                </c:pt>
                <c:pt idx="2">
                  <c:v>3</c:v>
                </c:pt>
                <c:pt idx="3">
                  <c:v>4</c:v>
                </c:pt>
                <c:pt idx="4">
                  <c:v>5</c:v>
                </c:pt>
                <c:pt idx="5">
                  <c:v>6</c:v>
                </c:pt>
                <c:pt idx="6">
                  <c:v>7</c:v>
                </c:pt>
                <c:pt idx="7">
                  <c:v>8</c:v>
                </c:pt>
                <c:pt idx="8">
                  <c:v>9</c:v>
                </c:pt>
                <c:pt idx="9">
                  <c:v>Mas ricos</c:v>
                </c:pt>
              </c:strCache>
            </c:strRef>
          </c:cat>
          <c:val>
            <c:numRef>
              <c:f>Beneficiarios!$O$18:$O$27</c:f>
              <c:numCache>
                <c:formatCode>0</c:formatCode>
                <c:ptCount val="10"/>
                <c:pt idx="0">
                  <c:v>0</c:v>
                </c:pt>
                <c:pt idx="1">
                  <c:v>0</c:v>
                </c:pt>
                <c:pt idx="2">
                  <c:v>0</c:v>
                </c:pt>
                <c:pt idx="3">
                  <c:v>0</c:v>
                </c:pt>
                <c:pt idx="4">
                  <c:v>0</c:v>
                </c:pt>
                <c:pt idx="5">
                  <c:v>0</c:v>
                </c:pt>
                <c:pt idx="6">
                  <c:v>5</c:v>
                </c:pt>
                <c:pt idx="7">
                  <c:v>14</c:v>
                </c:pt>
                <c:pt idx="8">
                  <c:v>23</c:v>
                </c:pt>
                <c:pt idx="9">
                  <c:v>98</c:v>
                </c:pt>
              </c:numCache>
            </c:numRef>
          </c:val>
          <c:extLst>
            <c:ext xmlns:c16="http://schemas.microsoft.com/office/drawing/2014/chart" uri="{C3380CC4-5D6E-409C-BE32-E72D297353CC}">
              <c16:uniqueId val="{00000000-C420-438C-9D32-A020A46A9B83}"/>
            </c:ext>
          </c:extLst>
        </c:ser>
        <c:ser>
          <c:idx val="1"/>
          <c:order val="1"/>
          <c:tx>
            <c:strRef>
              <c:f>Beneficiarios!$P$17</c:f>
              <c:strCache>
                <c:ptCount val="1"/>
                <c:pt idx="0">
                  <c:v>Total ISC</c:v>
                </c:pt>
              </c:strCache>
            </c:strRef>
          </c:tx>
          <c:spPr>
            <a:solidFill>
              <a:srgbClr val="ED7D31"/>
            </a:solidFill>
            <a:ln w="25400">
              <a:noFill/>
            </a:ln>
          </c:spPr>
          <c:invertIfNegative val="0"/>
          <c:cat>
            <c:strRef>
              <c:f>Beneficiarios!$N$18:$N$27</c:f>
              <c:strCache>
                <c:ptCount val="10"/>
                <c:pt idx="0">
                  <c:v>Mas pobres</c:v>
                </c:pt>
                <c:pt idx="1">
                  <c:v>2</c:v>
                </c:pt>
                <c:pt idx="2">
                  <c:v>3</c:v>
                </c:pt>
                <c:pt idx="3">
                  <c:v>4</c:v>
                </c:pt>
                <c:pt idx="4">
                  <c:v>5</c:v>
                </c:pt>
                <c:pt idx="5">
                  <c:v>6</c:v>
                </c:pt>
                <c:pt idx="6">
                  <c:v>7</c:v>
                </c:pt>
                <c:pt idx="7">
                  <c:v>8</c:v>
                </c:pt>
                <c:pt idx="8">
                  <c:v>9</c:v>
                </c:pt>
                <c:pt idx="9">
                  <c:v>Mas ricos</c:v>
                </c:pt>
              </c:strCache>
            </c:strRef>
          </c:cat>
          <c:val>
            <c:numRef>
              <c:f>Beneficiarios!$P$18:$P$27</c:f>
              <c:numCache>
                <c:formatCode>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C420-438C-9D32-A020A46A9B83}"/>
            </c:ext>
          </c:extLst>
        </c:ser>
        <c:ser>
          <c:idx val="2"/>
          <c:order val="2"/>
          <c:tx>
            <c:strRef>
              <c:f>Beneficiarios!$Q$17</c:f>
              <c:strCache>
                <c:ptCount val="1"/>
                <c:pt idx="0">
                  <c:v>Impuesto corp IRACIS</c:v>
                </c:pt>
              </c:strCache>
            </c:strRef>
          </c:tx>
          <c:spPr>
            <a:solidFill>
              <a:srgbClr val="A5A5A5"/>
            </a:solidFill>
            <a:ln w="25400">
              <a:noFill/>
            </a:ln>
          </c:spPr>
          <c:invertIfNegative val="0"/>
          <c:cat>
            <c:strRef>
              <c:f>Beneficiarios!$N$18:$N$27</c:f>
              <c:strCache>
                <c:ptCount val="10"/>
                <c:pt idx="0">
                  <c:v>Mas pobres</c:v>
                </c:pt>
                <c:pt idx="1">
                  <c:v>2</c:v>
                </c:pt>
                <c:pt idx="2">
                  <c:v>3</c:v>
                </c:pt>
                <c:pt idx="3">
                  <c:v>4</c:v>
                </c:pt>
                <c:pt idx="4">
                  <c:v>5</c:v>
                </c:pt>
                <c:pt idx="5">
                  <c:v>6</c:v>
                </c:pt>
                <c:pt idx="6">
                  <c:v>7</c:v>
                </c:pt>
                <c:pt idx="7">
                  <c:v>8</c:v>
                </c:pt>
                <c:pt idx="8">
                  <c:v>9</c:v>
                </c:pt>
                <c:pt idx="9">
                  <c:v>Mas ricos</c:v>
                </c:pt>
              </c:strCache>
            </c:strRef>
          </c:cat>
          <c:val>
            <c:numRef>
              <c:f>Beneficiarios!$Q$18:$Q$27</c:f>
              <c:numCache>
                <c:formatCode>0</c:formatCode>
                <c:ptCount val="10"/>
                <c:pt idx="0">
                  <c:v>6</c:v>
                </c:pt>
                <c:pt idx="1">
                  <c:v>12</c:v>
                </c:pt>
                <c:pt idx="2">
                  <c:v>31</c:v>
                </c:pt>
                <c:pt idx="3">
                  <c:v>40</c:v>
                </c:pt>
                <c:pt idx="4">
                  <c:v>48</c:v>
                </c:pt>
                <c:pt idx="5">
                  <c:v>68</c:v>
                </c:pt>
                <c:pt idx="6">
                  <c:v>105</c:v>
                </c:pt>
                <c:pt idx="7">
                  <c:v>111</c:v>
                </c:pt>
                <c:pt idx="8">
                  <c:v>167</c:v>
                </c:pt>
                <c:pt idx="9">
                  <c:v>251</c:v>
                </c:pt>
              </c:numCache>
            </c:numRef>
          </c:val>
          <c:extLst>
            <c:ext xmlns:c16="http://schemas.microsoft.com/office/drawing/2014/chart" uri="{C3380CC4-5D6E-409C-BE32-E72D297353CC}">
              <c16:uniqueId val="{00000002-C420-438C-9D32-A020A46A9B83}"/>
            </c:ext>
          </c:extLst>
        </c:ser>
        <c:dLbls>
          <c:showLegendKey val="0"/>
          <c:showVal val="0"/>
          <c:showCatName val="0"/>
          <c:showSerName val="0"/>
          <c:showPercent val="0"/>
          <c:showBubbleSize val="0"/>
        </c:dLbls>
        <c:gapWidth val="219"/>
        <c:overlap val="-27"/>
        <c:axId val="623014399"/>
        <c:axId val="1"/>
      </c:barChart>
      <c:catAx>
        <c:axId val="623014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prstDash val="dash"/>
              <a:round/>
            </a:ln>
            <a:effectLst/>
          </c:spPr>
        </c:majorGridlines>
        <c:numFmt formatCode="0"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623014399"/>
        <c:crosses val="autoZero"/>
        <c:crossBetween val="between"/>
      </c:valAx>
      <c:spPr>
        <a:noFill/>
        <a:ln w="25400">
          <a:noFill/>
        </a:ln>
      </c:spPr>
    </c:plotArea>
    <c:legend>
      <c:legendPos val="r"/>
      <c:layout>
        <c:manualLayout>
          <c:xMode val="edge"/>
          <c:yMode val="edge"/>
          <c:wMode val="edge"/>
          <c:hMode val="edge"/>
          <c:x val="0.17388503937007874"/>
          <c:y val="0.92468635170603686"/>
          <c:w val="0.82769267110841915"/>
          <c:h val="0.97811264216972893"/>
        </c:manualLayout>
      </c:layout>
      <c:overlay val="0"/>
      <c:spPr>
        <a:noFill/>
        <a:ln w="25400">
          <a:noFill/>
        </a:ln>
      </c:spPr>
      <c:txPr>
        <a:bodyPr/>
        <a:lstStyle/>
        <a:p>
          <a:pPr>
            <a:defRPr sz="545" b="0" i="0" u="none" strike="noStrike" baseline="0">
              <a:solidFill>
                <a:srgbClr val="333333"/>
              </a:solidFill>
              <a:latin typeface="Calibri"/>
              <a:ea typeface="Calibri"/>
              <a:cs typeface="Calibri"/>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drawings/_rels/drawing2.xml.rels><?xml version="1.0" encoding="UTF-8"?><Relationships xmlns="http://schemas.openxmlformats.org/package/2006/relationships"><Relationship Target="../charts/chart2.xml" Type="http://schemas.openxmlformats.org/officeDocument/2006/relationships/chart" Id="rId2"/><Relationship Target="../charts/chart1.xml" Type="http://schemas.openxmlformats.org/officeDocument/2006/relationships/chart" Id="rId1"/></Relationships>
</file>

<file path=xl/drawings/_rels/drawing3.xml.rels><?xml version="1.0" encoding="UTF-8"?><Relationships xmlns="http://schemas.openxmlformats.org/package/2006/relationships"><Relationship Target="../charts/chart5.xml" Type="http://schemas.openxmlformats.org/officeDocument/2006/relationships/chart" Id="rId3"/><Relationship Target="../charts/chart4.xml" Type="http://schemas.openxmlformats.org/officeDocument/2006/relationships/chart" Id="rId2"/><Relationship Target="../charts/chart3.xml" Type="http://schemas.openxmlformats.org/officeDocument/2006/relationships/chart" Id="rId1"/><Relationship Target="../charts/chart6.xml" Type="http://schemas.openxmlformats.org/officeDocument/2006/relationships/chart" Id="rId4"/></Relationships>
</file>

<file path=xl/drawings/_rels/drawing4.xml.rels><?xml version="1.0" encoding="UTF-8"?><Relationships xmlns="http://schemas.openxmlformats.org/package/2006/relationships"><Relationship Target="../charts/chart8.xml" Type="http://schemas.openxmlformats.org/officeDocument/2006/relationships/chart" Id="rId2"/><Relationship Target="../charts/chart7.xml" Type="http://schemas.openxmlformats.org/officeDocument/2006/relationships/chart" Id="rId1"/></Relationships>
</file>

<file path=xl/drawings/_rels/drawing6.xml.rels><?xml version="1.0" encoding="UTF-8"?><Relationships xmlns="http://schemas.openxmlformats.org/package/2006/relationships"><Relationship Target="../charts/chart9.xml" Type="http://schemas.openxmlformats.org/officeDocument/2006/relationships/chart" Id="rId1"/></Relationships>
</file>

<file path=xl/drawings/_rels/drawing7.xml.rels><?xml version="1.0" encoding="UTF-8"?><Relationships xmlns="http://schemas.openxmlformats.org/package/2006/relationships"><Relationship Target="../charts/chart11.xml" Type="http://schemas.openxmlformats.org/officeDocument/2006/relationships/chart" Id="rId2"/><Relationship Target="../charts/chart10.xml" Type="http://schemas.openxmlformats.org/officeDocument/2006/relationships/chart" Id="rId1"/></Relationships>
</file>

<file path=xl/drawings/_rels/drawing8.xml.rels><?xml version="1.0" encoding="UTF-8"?><Relationships xmlns="http://schemas.openxmlformats.org/package/2006/relationships"><Relationship Target="../charts/chart13.xml" Type="http://schemas.openxmlformats.org/officeDocument/2006/relationships/chart" Id="rId2"/><Relationship Target="../charts/chart12.xml" Type="http://schemas.openxmlformats.org/officeDocument/2006/relationships/chart" Id="rId1"/></Relationships>
</file>

<file path=xl/drawings/_rels/drawing9.xml.rels><?xml version="1.0" encoding="UTF-8"?><Relationships xmlns="http://schemas.openxmlformats.org/package/2006/relationships"><Relationship Target="../charts/chart15.xml" Type="http://schemas.openxmlformats.org/officeDocument/2006/relationships/chart" Id="rId2"/><Relationship Target="../charts/chart14.xml" Type="http://schemas.openxmlformats.org/officeDocument/2006/relationships/chart" Id="rId1"/></Relationships>
</file>

<file path=xl/drawings/_rels/drawing10.xml.rels><?xml version="1.0" encoding="UTF-8"?><Relationships xmlns="http://schemas.openxmlformats.org/package/2006/relationships"><Relationship Target="../charts/chart17.xml" Type="http://schemas.openxmlformats.org/officeDocument/2006/relationships/chart" Id="rId2"/><Relationship Target="../charts/chart16.xml" Type="http://schemas.openxmlformats.org/officeDocument/2006/relationships/chart" Id="rId1"/></Relationships>
</file>

<file path=xl/drawings/_rels/drawing11.xml.rels><?xml version="1.0" encoding="UTF-8"?><Relationships xmlns="http://schemas.openxmlformats.org/package/2006/relationships"><Relationship Target="../charts/chart19.xml" Type="http://schemas.openxmlformats.org/officeDocument/2006/relationships/chart" Id="rId2"/><Relationship Target="../charts/chart18.xml" Type="http://schemas.openxmlformats.org/officeDocument/2006/relationships/chart" Id="rId1"/></Relationships>
</file>

<file path=xl/drawings/_rels/drawing12.xml.rels><?xml version="1.0" encoding="UTF-8"?><Relationships xmlns="http://schemas.openxmlformats.org/package/2006/relationships"><Relationship Target="../charts/chart21.xml" Type="http://schemas.openxmlformats.org/officeDocument/2006/relationships/chart" Id="rId2"/><Relationship Target="../charts/chart20.xml" Type="http://schemas.openxmlformats.org/officeDocument/2006/relationships/chart" Id="rId1"/></Relationships>
</file>

<file path=xl/drawings/_rels/drawing13.xml.rels><?xml version="1.0" encoding="UTF-8"?><Relationships xmlns="http://schemas.openxmlformats.org/package/2006/relationships"><Relationship Target="../media/image26.png" Type="http://schemas.openxmlformats.org/officeDocument/2006/relationships/image" Id="rId26"/><Relationship Target="../media/image21.png" Type="http://schemas.openxmlformats.org/officeDocument/2006/relationships/image" Id="rId21"/><Relationship Target="../media/image42.png" Type="http://schemas.openxmlformats.org/officeDocument/2006/relationships/image" Id="rId42"/><Relationship Target="../media/image47.png" Type="http://schemas.openxmlformats.org/officeDocument/2006/relationships/image" Id="rId47"/><Relationship Target="../media/image63.png" Type="http://schemas.openxmlformats.org/officeDocument/2006/relationships/image" Id="rId63"/><Relationship Target="../media/image68.png" Type="http://schemas.openxmlformats.org/officeDocument/2006/relationships/image" Id="rId68"/><Relationship Target="../media/image84.png" Type="http://schemas.openxmlformats.org/officeDocument/2006/relationships/image" Id="rId84"/><Relationship Target="../media/image89.png" Type="http://schemas.openxmlformats.org/officeDocument/2006/relationships/image" Id="rId89"/><Relationship Target="../media/image16.png" Type="http://schemas.openxmlformats.org/officeDocument/2006/relationships/image" Id="rId16"/><Relationship Target="../media/image11.png" Type="http://schemas.openxmlformats.org/officeDocument/2006/relationships/image" Id="rId11"/><Relationship Target="../media/image32.png" Type="http://schemas.openxmlformats.org/officeDocument/2006/relationships/image" Id="rId32"/><Relationship Target="../media/image37.png" Type="http://schemas.openxmlformats.org/officeDocument/2006/relationships/image" Id="rId37"/><Relationship Target="../media/image53.png" Type="http://schemas.openxmlformats.org/officeDocument/2006/relationships/image" Id="rId53"/><Relationship Target="../media/image58.png" Type="http://schemas.openxmlformats.org/officeDocument/2006/relationships/image" Id="rId58"/><Relationship Target="../media/image74.png" Type="http://schemas.openxmlformats.org/officeDocument/2006/relationships/image" Id="rId74"/><Relationship Target="../media/image79.png" Type="http://schemas.openxmlformats.org/officeDocument/2006/relationships/image" Id="rId79"/><Relationship Target="../media/image102.png" Type="http://schemas.openxmlformats.org/officeDocument/2006/relationships/image" Id="rId102"/><Relationship Target="../media/image5.png" Type="http://schemas.openxmlformats.org/officeDocument/2006/relationships/image" Id="rId5"/><Relationship Target="../media/image90.png" Type="http://schemas.openxmlformats.org/officeDocument/2006/relationships/image" Id="rId90"/><Relationship Target="../media/image95.png" Type="http://schemas.openxmlformats.org/officeDocument/2006/relationships/image" Id="rId95"/><Relationship Target="../media/image22.png" Type="http://schemas.openxmlformats.org/officeDocument/2006/relationships/image" Id="rId22"/><Relationship Target="../media/image27.png" Type="http://schemas.openxmlformats.org/officeDocument/2006/relationships/image" Id="rId27"/><Relationship Target="../media/image43.png" Type="http://schemas.openxmlformats.org/officeDocument/2006/relationships/image" Id="rId43"/><Relationship Target="../media/image48.png" Type="http://schemas.openxmlformats.org/officeDocument/2006/relationships/image" Id="rId48"/><Relationship Target="../media/image64.png" Type="http://schemas.openxmlformats.org/officeDocument/2006/relationships/image" Id="rId64"/><Relationship Target="../media/image69.png" Type="http://schemas.openxmlformats.org/officeDocument/2006/relationships/image" Id="rId69"/><Relationship Target="../media/image80.png" Type="http://schemas.openxmlformats.org/officeDocument/2006/relationships/image" Id="rId80"/><Relationship Target="../media/image85.png" Type="http://schemas.openxmlformats.org/officeDocument/2006/relationships/image" Id="rId85"/><Relationship Target="../media/image12.png" Type="http://schemas.openxmlformats.org/officeDocument/2006/relationships/image" Id="rId12"/><Relationship Target="../media/image17.png" Type="http://schemas.openxmlformats.org/officeDocument/2006/relationships/image" Id="rId17"/><Relationship Target="../media/image25.png" Type="http://schemas.openxmlformats.org/officeDocument/2006/relationships/image" Id="rId25"/><Relationship Target="../media/image33.png" Type="http://schemas.openxmlformats.org/officeDocument/2006/relationships/image" Id="rId33"/><Relationship Target="../media/image38.png" Type="http://schemas.openxmlformats.org/officeDocument/2006/relationships/image" Id="rId38"/><Relationship Target="../media/image46.png" Type="http://schemas.openxmlformats.org/officeDocument/2006/relationships/image" Id="rId46"/><Relationship Target="../media/image59.png" Type="http://schemas.openxmlformats.org/officeDocument/2006/relationships/image" Id="rId59"/><Relationship Target="../media/image67.png" Type="http://schemas.openxmlformats.org/officeDocument/2006/relationships/image" Id="rId67"/><Relationship Target="../media/image103.png" Type="http://schemas.openxmlformats.org/officeDocument/2006/relationships/image" Id="rId103"/><Relationship Target="../media/image20.png" Type="http://schemas.openxmlformats.org/officeDocument/2006/relationships/image" Id="rId20"/><Relationship Target="../media/image41.png" Type="http://schemas.openxmlformats.org/officeDocument/2006/relationships/image" Id="rId41"/><Relationship Target="../media/image54.png" Type="http://schemas.openxmlformats.org/officeDocument/2006/relationships/image" Id="rId54"/><Relationship Target="../media/image62.png" Type="http://schemas.openxmlformats.org/officeDocument/2006/relationships/image" Id="rId62"/><Relationship Target="../media/image70.png" Type="http://schemas.openxmlformats.org/officeDocument/2006/relationships/image" Id="rId70"/><Relationship Target="../media/image75.png" Type="http://schemas.openxmlformats.org/officeDocument/2006/relationships/image" Id="rId75"/><Relationship Target="../media/image83.png" Type="http://schemas.openxmlformats.org/officeDocument/2006/relationships/image" Id="rId83"/><Relationship Target="../media/image88.png" Type="http://schemas.openxmlformats.org/officeDocument/2006/relationships/image" Id="rId88"/><Relationship Target="../media/image91.png" Type="http://schemas.openxmlformats.org/officeDocument/2006/relationships/image" Id="rId91"/><Relationship Target="../media/image96.png" Type="http://schemas.openxmlformats.org/officeDocument/2006/relationships/image" Id="rId96"/><Relationship Target="../media/image1.png" Type="http://schemas.openxmlformats.org/officeDocument/2006/relationships/image" Id="rId1"/><Relationship Target="../media/image6.png" Type="http://schemas.openxmlformats.org/officeDocument/2006/relationships/image" Id="rId6"/><Relationship Target="../media/image15.png" Type="http://schemas.openxmlformats.org/officeDocument/2006/relationships/image" Id="rId15"/><Relationship Target="../media/image23.png" Type="http://schemas.openxmlformats.org/officeDocument/2006/relationships/image" Id="rId23"/><Relationship Target="../media/image28.png" Type="http://schemas.openxmlformats.org/officeDocument/2006/relationships/image" Id="rId28"/><Relationship Target="../media/image36.png" Type="http://schemas.openxmlformats.org/officeDocument/2006/relationships/image" Id="rId36"/><Relationship Target="../media/image49.png" Type="http://schemas.openxmlformats.org/officeDocument/2006/relationships/image" Id="rId49"/><Relationship Target="../media/image57.png" Type="http://schemas.openxmlformats.org/officeDocument/2006/relationships/image" Id="rId57"/><Relationship Target="../media/image10.png" Type="http://schemas.openxmlformats.org/officeDocument/2006/relationships/image" Id="rId10"/><Relationship Target="../media/image31.png" Type="http://schemas.openxmlformats.org/officeDocument/2006/relationships/image" Id="rId31"/><Relationship Target="../media/image44.png" Type="http://schemas.openxmlformats.org/officeDocument/2006/relationships/image" Id="rId44"/><Relationship Target="../media/image52.png" Type="http://schemas.openxmlformats.org/officeDocument/2006/relationships/image" Id="rId52"/><Relationship Target="../media/image60.png" Type="http://schemas.openxmlformats.org/officeDocument/2006/relationships/image" Id="rId60"/><Relationship Target="../media/image65.png" Type="http://schemas.openxmlformats.org/officeDocument/2006/relationships/image" Id="rId65"/><Relationship Target="../media/image73.png" Type="http://schemas.openxmlformats.org/officeDocument/2006/relationships/image" Id="rId73"/><Relationship Target="../media/image78.png" Type="http://schemas.openxmlformats.org/officeDocument/2006/relationships/image" Id="rId78"/><Relationship Target="../media/image81.png" Type="http://schemas.openxmlformats.org/officeDocument/2006/relationships/image" Id="rId81"/><Relationship Target="../media/image86.png" Type="http://schemas.openxmlformats.org/officeDocument/2006/relationships/image" Id="rId86"/><Relationship Target="../media/image94.png" Type="http://schemas.openxmlformats.org/officeDocument/2006/relationships/image" Id="rId94"/><Relationship Target="../media/image99.png" Type="http://schemas.openxmlformats.org/officeDocument/2006/relationships/image" Id="rId99"/><Relationship Target="../media/image101.png" Type="http://schemas.openxmlformats.org/officeDocument/2006/relationships/image" Id="rId101"/><Relationship Target="../media/image4.png" Type="http://schemas.openxmlformats.org/officeDocument/2006/relationships/image" Id="rId4"/><Relationship Target="../media/image9.png" Type="http://schemas.openxmlformats.org/officeDocument/2006/relationships/image" Id="rId9"/><Relationship Target="../media/image13.png" Type="http://schemas.openxmlformats.org/officeDocument/2006/relationships/image" Id="rId13"/><Relationship Target="../media/image18.png" Type="http://schemas.openxmlformats.org/officeDocument/2006/relationships/image" Id="rId18"/><Relationship Target="../media/image39.png" Type="http://schemas.openxmlformats.org/officeDocument/2006/relationships/image" Id="rId39"/><Relationship Target="../media/image34.png" Type="http://schemas.openxmlformats.org/officeDocument/2006/relationships/image" Id="rId34"/><Relationship Target="../media/image50.png" Type="http://schemas.openxmlformats.org/officeDocument/2006/relationships/image" Id="rId50"/><Relationship Target="../media/image55.png" Type="http://schemas.openxmlformats.org/officeDocument/2006/relationships/image" Id="rId55"/><Relationship Target="../media/image76.png" Type="http://schemas.openxmlformats.org/officeDocument/2006/relationships/image" Id="rId76"/><Relationship Target="../media/image97.png" Type="http://schemas.openxmlformats.org/officeDocument/2006/relationships/image" Id="rId97"/><Relationship Target="../media/image7.png" Type="http://schemas.openxmlformats.org/officeDocument/2006/relationships/image" Id="rId7"/><Relationship Target="../media/image71.png" Type="http://schemas.openxmlformats.org/officeDocument/2006/relationships/image" Id="rId71"/><Relationship Target="../media/image92.png" Type="http://schemas.openxmlformats.org/officeDocument/2006/relationships/image" Id="rId92"/><Relationship Target="../media/image2.png" Type="http://schemas.openxmlformats.org/officeDocument/2006/relationships/image" Id="rId2"/><Relationship Target="../media/image29.png" Type="http://schemas.openxmlformats.org/officeDocument/2006/relationships/image" Id="rId29"/><Relationship Target="../media/image24.png" Type="http://schemas.openxmlformats.org/officeDocument/2006/relationships/image" Id="rId24"/><Relationship Target="../media/image40.png" Type="http://schemas.openxmlformats.org/officeDocument/2006/relationships/image" Id="rId40"/><Relationship Target="../media/image45.png" Type="http://schemas.openxmlformats.org/officeDocument/2006/relationships/image" Id="rId45"/><Relationship Target="../media/image66.png" Type="http://schemas.openxmlformats.org/officeDocument/2006/relationships/image" Id="rId66"/><Relationship Target="../media/image87.png" Type="http://schemas.openxmlformats.org/officeDocument/2006/relationships/image" Id="rId87"/><Relationship Target="../media/image61.png" Type="http://schemas.openxmlformats.org/officeDocument/2006/relationships/image" Id="rId61"/><Relationship Target="../media/image82.png" Type="http://schemas.openxmlformats.org/officeDocument/2006/relationships/image" Id="rId82"/><Relationship Target="../media/image19.png" Type="http://schemas.openxmlformats.org/officeDocument/2006/relationships/image" Id="rId19"/><Relationship Target="../media/image14.png" Type="http://schemas.openxmlformats.org/officeDocument/2006/relationships/image" Id="rId14"/><Relationship Target="../media/image30.png" Type="http://schemas.openxmlformats.org/officeDocument/2006/relationships/image" Id="rId30"/><Relationship Target="../media/image35.png" Type="http://schemas.openxmlformats.org/officeDocument/2006/relationships/image" Id="rId35"/><Relationship Target="../media/image56.png" Type="http://schemas.openxmlformats.org/officeDocument/2006/relationships/image" Id="rId56"/><Relationship Target="../media/image77.png" Type="http://schemas.openxmlformats.org/officeDocument/2006/relationships/image" Id="rId77"/><Relationship Target="../media/image100.png" Type="http://schemas.openxmlformats.org/officeDocument/2006/relationships/image" Id="rId100"/><Relationship Target="../media/image8.png" Type="http://schemas.openxmlformats.org/officeDocument/2006/relationships/image" Id="rId8"/><Relationship Target="../media/image51.png" Type="http://schemas.openxmlformats.org/officeDocument/2006/relationships/image" Id="rId51"/><Relationship Target="../media/image72.png" Type="http://schemas.openxmlformats.org/officeDocument/2006/relationships/image" Id="rId72"/><Relationship Target="../media/image93.png" Type="http://schemas.openxmlformats.org/officeDocument/2006/relationships/image" Id="rId93"/><Relationship Target="../media/image98.png" Type="http://schemas.openxmlformats.org/officeDocument/2006/relationships/image" Id="rId98"/><Relationship Target="../media/image3.png" Type="http://schemas.openxmlformats.org/officeDocument/2006/relationships/image" Id="rId3"/></Relationships>
</file>

<file path=xl/drawings/_rels/drawing14.xml.rels><?xml version="1.0" encoding="UTF-8"?><Relationships xmlns="http://schemas.openxmlformats.org/package/2006/relationships"><Relationship Target="../media/image116.png" Type="http://schemas.openxmlformats.org/officeDocument/2006/relationships/image" Id="rId13"/><Relationship Target="../media/image121.png" Type="http://schemas.openxmlformats.org/officeDocument/2006/relationships/image" Id="rId18"/><Relationship Target="../media/image129.png" Type="http://schemas.openxmlformats.org/officeDocument/2006/relationships/image" Id="rId26"/><Relationship Target="../media/image142.png" Type="http://schemas.openxmlformats.org/officeDocument/2006/relationships/image" Id="rId39"/><Relationship Target="../media/image124.png" Type="http://schemas.openxmlformats.org/officeDocument/2006/relationships/image" Id="rId21"/><Relationship Target="../media/image137.png" Type="http://schemas.openxmlformats.org/officeDocument/2006/relationships/image" Id="rId34"/><Relationship Target="../media/image145.png" Type="http://schemas.openxmlformats.org/officeDocument/2006/relationships/image" Id="rId42"/><Relationship Target="../media/image150.png" Type="http://schemas.openxmlformats.org/officeDocument/2006/relationships/image" Id="rId47"/><Relationship Target="../media/image153.png" Type="http://schemas.openxmlformats.org/officeDocument/2006/relationships/image" Id="rId50"/><Relationship Target="../media/image158.png" Type="http://schemas.openxmlformats.org/officeDocument/2006/relationships/image" Id="rId55"/><Relationship Target="../media/image110.png" Type="http://schemas.openxmlformats.org/officeDocument/2006/relationships/image" Id="rId7"/><Relationship Target="../media/image105.png" Type="http://schemas.openxmlformats.org/officeDocument/2006/relationships/image" Id="rId2"/><Relationship Target="../media/image119.png" Type="http://schemas.openxmlformats.org/officeDocument/2006/relationships/image" Id="rId16"/><Relationship Target="../media/image132.png" Type="http://schemas.openxmlformats.org/officeDocument/2006/relationships/image" Id="rId29"/><Relationship Target="../media/image114.png" Type="http://schemas.openxmlformats.org/officeDocument/2006/relationships/image" Id="rId11"/><Relationship Target="../media/image127.png" Type="http://schemas.openxmlformats.org/officeDocument/2006/relationships/image" Id="rId24"/><Relationship Target="../media/image135.png" Type="http://schemas.openxmlformats.org/officeDocument/2006/relationships/image" Id="rId32"/><Relationship Target="../media/image140.png" Type="http://schemas.openxmlformats.org/officeDocument/2006/relationships/image" Id="rId37"/><Relationship Target="../media/image143.png" Type="http://schemas.openxmlformats.org/officeDocument/2006/relationships/image" Id="rId40"/><Relationship Target="../media/image148.png" Type="http://schemas.openxmlformats.org/officeDocument/2006/relationships/image" Id="rId45"/><Relationship Target="../media/image156.png" Type="http://schemas.openxmlformats.org/officeDocument/2006/relationships/image" Id="rId53"/><Relationship Target="../media/image108.png" Type="http://schemas.openxmlformats.org/officeDocument/2006/relationships/image" Id="rId5"/><Relationship Target="../media/image113.png" Type="http://schemas.openxmlformats.org/officeDocument/2006/relationships/image" Id="rId10"/><Relationship Target="../media/image122.png" Type="http://schemas.openxmlformats.org/officeDocument/2006/relationships/image" Id="rId19"/><Relationship Target="../media/image134.png" Type="http://schemas.openxmlformats.org/officeDocument/2006/relationships/image" Id="rId31"/><Relationship Target="../media/image147.png" Type="http://schemas.openxmlformats.org/officeDocument/2006/relationships/image" Id="rId44"/><Relationship Target="../media/image155.png" Type="http://schemas.openxmlformats.org/officeDocument/2006/relationships/image" Id="rId52"/><Relationship Target="../media/image107.png" Type="http://schemas.openxmlformats.org/officeDocument/2006/relationships/image" Id="rId4"/><Relationship Target="../media/image112.png" Type="http://schemas.openxmlformats.org/officeDocument/2006/relationships/image" Id="rId9"/><Relationship Target="../media/image117.png" Type="http://schemas.openxmlformats.org/officeDocument/2006/relationships/image" Id="rId14"/><Relationship Target="../media/image125.png" Type="http://schemas.openxmlformats.org/officeDocument/2006/relationships/image" Id="rId22"/><Relationship Target="../media/image130.png" Type="http://schemas.openxmlformats.org/officeDocument/2006/relationships/image" Id="rId27"/><Relationship Target="../media/image133.png" Type="http://schemas.openxmlformats.org/officeDocument/2006/relationships/image" Id="rId30"/><Relationship Target="../media/image138.png" Type="http://schemas.openxmlformats.org/officeDocument/2006/relationships/image" Id="rId35"/><Relationship Target="../media/image146.png" Type="http://schemas.openxmlformats.org/officeDocument/2006/relationships/image" Id="rId43"/><Relationship Target="../media/image151.png" Type="http://schemas.openxmlformats.org/officeDocument/2006/relationships/image" Id="rId48"/><Relationship Target="../media/image111.png" Type="http://schemas.openxmlformats.org/officeDocument/2006/relationships/image" Id="rId8"/><Relationship Target="../media/image154.png" Type="http://schemas.openxmlformats.org/officeDocument/2006/relationships/image" Id="rId51"/><Relationship Target="../media/image106.png" Type="http://schemas.openxmlformats.org/officeDocument/2006/relationships/image" Id="rId3"/><Relationship Target="../media/image115.png" Type="http://schemas.openxmlformats.org/officeDocument/2006/relationships/image" Id="rId12"/><Relationship Target="../media/image120.png" Type="http://schemas.openxmlformats.org/officeDocument/2006/relationships/image" Id="rId17"/><Relationship Target="../media/image128.png" Type="http://schemas.openxmlformats.org/officeDocument/2006/relationships/image" Id="rId25"/><Relationship Target="../media/image136.png" Type="http://schemas.openxmlformats.org/officeDocument/2006/relationships/image" Id="rId33"/><Relationship Target="../media/image141.png" Type="http://schemas.openxmlformats.org/officeDocument/2006/relationships/image" Id="rId38"/><Relationship Target="../media/image149.png" Type="http://schemas.openxmlformats.org/officeDocument/2006/relationships/image" Id="rId46"/><Relationship Target="../media/image123.png" Type="http://schemas.openxmlformats.org/officeDocument/2006/relationships/image" Id="rId20"/><Relationship Target="../media/image144.png" Type="http://schemas.openxmlformats.org/officeDocument/2006/relationships/image" Id="rId41"/><Relationship Target="../media/image157.png" Type="http://schemas.openxmlformats.org/officeDocument/2006/relationships/image" Id="rId54"/><Relationship Target="../media/image104.png" Type="http://schemas.openxmlformats.org/officeDocument/2006/relationships/image" Id="rId1"/><Relationship Target="../media/image109.png" Type="http://schemas.openxmlformats.org/officeDocument/2006/relationships/image" Id="rId6"/><Relationship Target="../media/image118.png" Type="http://schemas.openxmlformats.org/officeDocument/2006/relationships/image" Id="rId15"/><Relationship Target="../media/image126.png" Type="http://schemas.openxmlformats.org/officeDocument/2006/relationships/image" Id="rId23"/><Relationship Target="../media/image131.png" Type="http://schemas.openxmlformats.org/officeDocument/2006/relationships/image" Id="rId28"/><Relationship Target="../media/image139.png" Type="http://schemas.openxmlformats.org/officeDocument/2006/relationships/image" Id="rId36"/><Relationship Target="../media/image152.png" Type="http://schemas.openxmlformats.org/officeDocument/2006/relationships/image" Id="rId49"/></Relationships>
</file>

<file path=xl/drawings/_rels/drawing15.xml.rels><?xml version="1.0" encoding="UTF-8"?><Relationships xmlns="http://schemas.openxmlformats.org/package/2006/relationships"><Relationship Target="../media/image159.png" Type="http://schemas.openxmlformats.org/officeDocument/2006/relationships/image" Id="rId1"/></Relationships>
</file>

<file path=xl/drawings/drawing1.xml><?xml version="1.0" encoding="utf-8"?>
<xdr:wsDr xmlns:a="http://schemas.openxmlformats.org/drawingml/2006/main" xmlns:xdr="http://schemas.openxmlformats.org/drawingml/2006/spreadsheetDrawing" xmlns:r="http://schemas.openxmlformats.org/officeDocument/2006/relationships">
  <xdr:twoCellAnchor>
    <xdr:from>
      <xdr:col>0</xdr:col>
      <xdr:colOff>269240</xdr:colOff>
      <xdr:row>14</xdr:row>
      <xdr:rowOff>113665</xdr:rowOff>
    </xdr:from>
    <xdr:to>
      <xdr:col>1</xdr:col>
      <xdr:colOff>24073</xdr:colOff>
      <xdr:row>37</xdr:row>
      <xdr:rowOff>120042</xdr:rowOff>
    </xdr:to>
    <xdr:sp macro="" textlink="">
      <xdr:nvSpPr>
        <xdr:cNvPr id="2" name="Arrow: Down 1">
          <a:extLst>
            <a:ext xmlns:a16="http://schemas.microsoft.com/office/drawing/2014/main" uri="{FF2B5EF4-FFF2-40B4-BE49-F238E27FC236}">
              <a16:creationId xmlns:a16="http://schemas.microsoft.com/office/drawing/2014/main" id="{BE1E61BA-7DE0-4980-A0E4-C0CCEE34BA9A}"/>
            </a:ext>
          </a:extLst>
        </xdr:cNvPr>
        <xdr:cNvSpPr/>
      </xdr:nvSpPr>
      <xdr:spPr>
        <a:xfrm>
          <a:off x="133350" y="2362200"/>
          <a:ext cx="390525" cy="4638675"/>
        </a:xfrm>
        <a:prstGeom prst="downArrow">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 rtlCol="false" anchor="ctr" anchorCtr="false"/>
        <a:lstStyle/>
        <a:p>
          <a:r>
            <a:rPr lang="en-US"/>
            <a:t>                        </a:t>
          </a:r>
          <a:r>
            <a:rPr lang="en-US">
              <a:solidFill>
                <a:schemeClr val="tx1"/>
              </a:solidFill>
            </a:rPr>
            <a:t>     </a:t>
          </a:r>
          <a:r>
            <a:rPr lang="en-US" b="true">
              <a:solidFill>
                <a:schemeClr val="tx1"/>
              </a:solidFill>
            </a:rPr>
            <a:t>Sigue</a:t>
          </a:r>
          <a:r>
            <a:rPr lang="en-US" b="true" baseline="0">
              <a:solidFill>
                <a:schemeClr val="tx1"/>
              </a:solidFill>
            </a:rPr>
            <a:t> mas</a:t>
          </a:r>
          <a:r>
            <a:rPr lang="en-US" b="true" baseline="0"/>
            <a:t> </a:t>
          </a:r>
          <a:r>
            <a:rPr lang="en-US" b="true" baseline="0">
              <a:solidFill>
                <a:schemeClr val="tx1"/>
              </a:solidFill>
            </a:rPr>
            <a:t>abajo</a:t>
          </a:r>
          <a:endParaRPr lang="en-US" b="true">
            <a:solidFill>
              <a:schemeClr val="tx1"/>
            </a:solidFill>
          </a:endParaRPr>
        </a:p>
      </xdr:txBody>
    </xdr:sp>
    <xdr:clientData/>
  </xdr:twoCellAnchor>
  <xdr:twoCellAnchor>
    <xdr:from>
      <xdr:col>5</xdr:col>
      <xdr:colOff>29210</xdr:colOff>
      <xdr:row>51</xdr:row>
      <xdr:rowOff>635</xdr:rowOff>
    </xdr:from>
    <xdr:to>
      <xdr:col>5</xdr:col>
      <xdr:colOff>658647</xdr:colOff>
      <xdr:row>51</xdr:row>
      <xdr:rowOff>635</xdr:rowOff>
    </xdr:to>
    <xdr:cxnSp macro="">
      <xdr:nvCxnSpPr>
        <xdr:cNvPr id="4" name="Straight Arrow Connector 3">
          <a:extLst>
            <a:ext xmlns:a16="http://schemas.microsoft.com/office/drawing/2014/main" uri="{FF2B5EF4-FFF2-40B4-BE49-F238E27FC236}">
              <a16:creationId xmlns:a16="http://schemas.microsoft.com/office/drawing/2014/main" id="{7A73A91D-CBFC-404D-84FB-4DFD030E57DA}"/>
            </a:ext>
          </a:extLst>
        </xdr:cNvPr>
        <xdr:cNvCxnSpPr/>
      </xdr:nvCxnSpPr>
      <xdr:spPr>
        <a:xfrm>
          <a:off x="4114800" y="9494520"/>
          <a:ext cx="419100" cy="0"/>
        </a:xfrm>
        <a:prstGeom prst="straightConnector1">
          <a:avLst/>
        </a:prstGeom>
        <a:ln>
          <a:headEnd type="none" w="med" len="med"/>
          <a:tailEnd type="arrow"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749935</xdr:colOff>
      <xdr:row>49</xdr:row>
      <xdr:rowOff>123190</xdr:rowOff>
    </xdr:from>
    <xdr:to>
      <xdr:col>8</xdr:col>
      <xdr:colOff>890285</xdr:colOff>
      <xdr:row>52</xdr:row>
      <xdr:rowOff>25430</xdr:rowOff>
    </xdr:to>
    <xdr:sp macro="" textlink="">
      <xdr:nvSpPr>
        <xdr:cNvPr id="5" name="TextBox 4">
          <a:extLst>
            <a:ext xmlns:a16="http://schemas.microsoft.com/office/drawing/2014/main" uri="{FF2B5EF4-FFF2-40B4-BE49-F238E27FC236}">
              <a16:creationId xmlns:a16="http://schemas.microsoft.com/office/drawing/2014/main" id="{15F5D08B-2A26-4075-A82E-E38C98247344}"/>
            </a:ext>
          </a:extLst>
        </xdr:cNvPr>
        <xdr:cNvSpPr txBox="true"/>
      </xdr:nvSpPr>
      <xdr:spPr>
        <a:xfrm>
          <a:off x="4579620" y="9296400"/>
          <a:ext cx="2202180" cy="502920"/>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false" anchor="t"/>
        <a:lstStyle/>
        <a:p>
          <a:pPr algn="ctr"/>
          <a:r>
            <a:rPr lang="en-US" sz="1100">
              <a:latin typeface="Andes ExtraLight" panose="02000000000000000000" pitchFamily="50" charset="0"/>
            </a:rPr>
            <a:t>Se</a:t>
          </a:r>
          <a:r>
            <a:rPr lang="en-US" sz="1100" baseline="0">
              <a:latin typeface="Andes ExtraLight" panose="02000000000000000000" pitchFamily="50" charset="0"/>
            </a:rPr>
            <a:t> refiere a Empresarios que superan el umbral del SIMPLE </a:t>
          </a:r>
          <a:endParaRPr lang="en-US" sz="1100">
            <a:latin typeface="Andes ExtraLight" panose="02000000000000000000" pitchFamily="50" charset="0"/>
          </a:endParaRPr>
        </a:p>
      </xdr:txBody>
    </xdr:sp>
    <xdr:clientData/>
  </xdr:twoCellAnchor>
  <xdr:twoCellAnchor>
    <xdr:from>
      <xdr:col>0</xdr:col>
      <xdr:colOff>0</xdr:colOff>
      <xdr:row>113</xdr:row>
      <xdr:rowOff>0</xdr:rowOff>
    </xdr:from>
    <xdr:to>
      <xdr:col>1</xdr:col>
      <xdr:colOff>2719</xdr:colOff>
      <xdr:row>127</xdr:row>
      <xdr:rowOff>203127</xdr:rowOff>
    </xdr:to>
    <xdr:sp macro="" textlink="">
      <xdr:nvSpPr>
        <xdr:cNvPr id="6" name="Arrow: Down 5">
          <a:extLst>
            <a:ext xmlns:a16="http://schemas.microsoft.com/office/drawing/2014/main" uri="{FF2B5EF4-FFF2-40B4-BE49-F238E27FC236}">
              <a16:creationId xmlns:a16="http://schemas.microsoft.com/office/drawing/2014/main" id="{40E46EA5-3E75-42DD-B60C-493DB74BBB29}"/>
            </a:ext>
          </a:extLst>
        </xdr:cNvPr>
        <xdr:cNvSpPr/>
      </xdr:nvSpPr>
      <xdr:spPr>
        <a:xfrm>
          <a:off x="0" y="14042571"/>
          <a:ext cx="637719" cy="4702556"/>
        </a:xfrm>
        <a:prstGeom prst="downArrow">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 rtlCol="false" anchor="ctr" anchorCtr="false"/>
        <a:lstStyle/>
        <a:p>
          <a:r>
            <a:rPr lang="en-US"/>
            <a:t>                        </a:t>
          </a:r>
          <a:r>
            <a:rPr lang="en-US">
              <a:solidFill>
                <a:schemeClr val="tx1"/>
              </a:solidFill>
            </a:rPr>
            <a:t>     </a:t>
          </a:r>
          <a:r>
            <a:rPr lang="en-US" b="true">
              <a:solidFill>
                <a:schemeClr val="tx1"/>
              </a:solidFill>
            </a:rPr>
            <a:t>Sigue</a:t>
          </a:r>
          <a:r>
            <a:rPr lang="en-US" b="true" baseline="0">
              <a:solidFill>
                <a:schemeClr val="tx1"/>
              </a:solidFill>
            </a:rPr>
            <a:t> mas</a:t>
          </a:r>
          <a:r>
            <a:rPr lang="en-US" b="true" baseline="0"/>
            <a:t> </a:t>
          </a:r>
          <a:r>
            <a:rPr lang="en-US" b="true" baseline="0">
              <a:solidFill>
                <a:schemeClr val="tx1"/>
              </a:solidFill>
            </a:rPr>
            <a:t>abajo</a:t>
          </a:r>
          <a:endParaRPr lang="en-US" b="true">
            <a:solidFill>
              <a:schemeClr val="tx1"/>
            </a:solidFill>
          </a:endParaRPr>
        </a:p>
      </xdr:txBody>
    </xdr:sp>
    <xdr:clientData/>
  </xdr:twoCellAnchor>
  <xdr:twoCellAnchor>
    <xdr:from>
      <xdr:col>4</xdr:col>
      <xdr:colOff>822325</xdr:colOff>
      <xdr:row>120</xdr:row>
      <xdr:rowOff>120650</xdr:rowOff>
    </xdr:from>
    <xdr:to>
      <xdr:col>4</xdr:col>
      <xdr:colOff>822325</xdr:colOff>
      <xdr:row>128</xdr:row>
      <xdr:rowOff>2865</xdr:rowOff>
    </xdr:to>
    <xdr:sp macro="" textlink="">
      <xdr:nvSpPr>
        <xdr:cNvPr id="3" name="Left Brace 2">
          <a:extLst>
            <a:ext xmlns:a16="http://schemas.microsoft.com/office/drawing/2014/main" uri="{FF2B5EF4-FFF2-40B4-BE49-F238E27FC236}">
              <a16:creationId xmlns:a16="http://schemas.microsoft.com/office/drawing/2014/main" id="{D2168412-E016-403A-8594-CB2D2A7657BB}"/>
            </a:ext>
          </a:extLst>
        </xdr:cNvPr>
        <xdr:cNvSpPr/>
      </xdr:nvSpPr>
      <xdr:spPr>
        <a:xfrm>
          <a:off x="5143500" y="16789400"/>
          <a:ext cx="165100" cy="2565400"/>
        </a:xfrm>
        <a:prstGeom prst="lef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false" anchor="t"/>
        <a:lstStyle/>
        <a:p>
          <a:endParaRPr lang="en-US"/>
        </a:p>
      </xdr:txBody>
    </xdr:sp>
    <xdr:clientData/>
  </xdr:twoCellAnchor>
  <xdr:twoCellAnchor>
    <xdr:from>
      <xdr:col>3</xdr:col>
      <xdr:colOff>454025</xdr:colOff>
      <xdr:row>125</xdr:row>
      <xdr:rowOff>311150</xdr:rowOff>
    </xdr:from>
    <xdr:to>
      <xdr:col>4</xdr:col>
      <xdr:colOff>536593</xdr:colOff>
      <xdr:row>127</xdr:row>
      <xdr:rowOff>283944</xdr:rowOff>
    </xdr:to>
    <xdr:sp macro="" textlink="">
      <xdr:nvSpPr>
        <xdr:cNvPr id="7" name="TextBox 6">
          <a:extLst>
            <a:ext xmlns:a16="http://schemas.microsoft.com/office/drawing/2014/main" uri="{FF2B5EF4-FFF2-40B4-BE49-F238E27FC236}">
              <a16:creationId xmlns:a16="http://schemas.microsoft.com/office/drawing/2014/main" id="{A4C08009-9C36-4501-82A2-3588C3FDEC81}"/>
            </a:ext>
          </a:extLst>
        </xdr:cNvPr>
        <xdr:cNvSpPr txBox="true"/>
      </xdr:nvSpPr>
      <xdr:spPr>
        <a:xfrm>
          <a:off x="3502025" y="18418175"/>
          <a:ext cx="1314450" cy="657225"/>
        </a:xfrm>
        <a:prstGeom prst="rect">
          <a:avLst/>
        </a:prstGeom>
        <a:solidFill>
          <a:schemeClr val="accent3">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false" anchor="t"/>
        <a:lstStyle/>
        <a:p>
          <a:pPr algn="ctr"/>
          <a:r>
            <a:rPr lang="en-US" sz="1600">
              <a:latin typeface="Andes" panose="02000000000000000000" pitchFamily="50" charset="0"/>
            </a:rPr>
            <a:t>SOLO PARA 2020</a:t>
          </a:r>
        </a:p>
      </xdr:txBody>
    </xdr:sp>
    <xdr:clientData/>
  </xdr:twoCellAnchor>
  <xdr:twoCellAnchor>
    <xdr:from>
      <xdr:col>5</xdr:col>
      <xdr:colOff>1360</xdr:colOff>
      <xdr:row>129</xdr:row>
      <xdr:rowOff>444500</xdr:rowOff>
    </xdr:from>
    <xdr:to>
      <xdr:col>5</xdr:col>
      <xdr:colOff>1360</xdr:colOff>
      <xdr:row>132</xdr:row>
      <xdr:rowOff>114955</xdr:rowOff>
    </xdr:to>
    <xdr:sp macro="" textlink="">
      <xdr:nvSpPr>
        <xdr:cNvPr id="8" name="Left Brace 7">
          <a:extLst>
            <a:ext xmlns:a16="http://schemas.microsoft.com/office/drawing/2014/main" uri="{FF2B5EF4-FFF2-40B4-BE49-F238E27FC236}">
              <a16:creationId xmlns:a16="http://schemas.microsoft.com/office/drawing/2014/main" id="{9A5A1FCB-150B-47FA-85FC-A417F256B97C}"/>
            </a:ext>
          </a:extLst>
        </xdr:cNvPr>
        <xdr:cNvSpPr/>
      </xdr:nvSpPr>
      <xdr:spPr>
        <a:xfrm>
          <a:off x="5206999" y="20345400"/>
          <a:ext cx="134619" cy="990600"/>
        </a:xfrm>
        <a:prstGeom prst="lef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false" anchor="t"/>
        <a:lstStyle/>
        <a:p>
          <a:endParaRPr lang="en-US"/>
        </a:p>
      </xdr:txBody>
    </xdr:sp>
    <xdr:clientData/>
  </xdr:twoCellAnchor>
  <xdr:twoCellAnchor>
    <xdr:from>
      <xdr:col>3</xdr:col>
      <xdr:colOff>517525</xdr:colOff>
      <xdr:row>130</xdr:row>
      <xdr:rowOff>193674</xdr:rowOff>
    </xdr:from>
    <xdr:to>
      <xdr:col>4</xdr:col>
      <xdr:colOff>628752</xdr:colOff>
      <xdr:row>132</xdr:row>
      <xdr:rowOff>91917</xdr:rowOff>
    </xdr:to>
    <xdr:sp macro="" textlink="">
      <xdr:nvSpPr>
        <xdr:cNvPr id="10" name="TextBox 9">
          <a:extLst>
            <a:ext xmlns:a16="http://schemas.microsoft.com/office/drawing/2014/main" uri="{FF2B5EF4-FFF2-40B4-BE49-F238E27FC236}">
              <a16:creationId xmlns:a16="http://schemas.microsoft.com/office/drawing/2014/main" id="{0DBC94C9-1279-46B1-8AF0-E54A75B258E5}"/>
            </a:ext>
          </a:extLst>
        </xdr:cNvPr>
        <xdr:cNvSpPr txBox="true"/>
      </xdr:nvSpPr>
      <xdr:spPr>
        <a:xfrm>
          <a:off x="3543300" y="20526374"/>
          <a:ext cx="1330310" cy="733425"/>
        </a:xfrm>
        <a:prstGeom prst="rect">
          <a:avLst/>
        </a:prstGeom>
        <a:solidFill>
          <a:schemeClr val="accent3">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false" anchor="t"/>
        <a:lstStyle/>
        <a:p>
          <a:pPr algn="ctr"/>
          <a:r>
            <a:rPr lang="en-US" sz="1600">
              <a:latin typeface="Andes" panose="02000000000000000000" pitchFamily="50" charset="0"/>
            </a:rPr>
            <a:t>SOLO PARA 2021</a:t>
          </a:r>
        </a:p>
      </xdr:txBody>
    </xdr:sp>
    <xdr:clientData/>
  </xdr:twoCellAnchor>
  <xdr:twoCellAnchor>
    <xdr:from>
      <xdr:col>3</xdr:col>
      <xdr:colOff>0</xdr:colOff>
      <xdr:row>151</xdr:row>
      <xdr:rowOff>0</xdr:rowOff>
    </xdr:from>
    <xdr:to>
      <xdr:col>4</xdr:col>
      <xdr:colOff>85659</xdr:colOff>
      <xdr:row>153</xdr:row>
      <xdr:rowOff>7985</xdr:rowOff>
    </xdr:to>
    <xdr:sp macro="" textlink="">
      <xdr:nvSpPr>
        <xdr:cNvPr id="11" name="TextBox 10">
          <a:extLst>
            <a:ext xmlns:a16="http://schemas.microsoft.com/office/drawing/2014/main" uri="{FF2B5EF4-FFF2-40B4-BE49-F238E27FC236}">
              <a16:creationId xmlns:a16="http://schemas.microsoft.com/office/drawing/2014/main" id="{9FEB9FF8-4872-4D5E-9683-23143B42E51F}"/>
            </a:ext>
          </a:extLst>
        </xdr:cNvPr>
        <xdr:cNvSpPr txBox="true"/>
      </xdr:nvSpPr>
      <xdr:spPr>
        <a:xfrm>
          <a:off x="3200400" y="25819100"/>
          <a:ext cx="1314450" cy="657225"/>
        </a:xfrm>
        <a:prstGeom prst="rect">
          <a:avLst/>
        </a:prstGeom>
        <a:solidFill>
          <a:schemeClr val="accent3">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false" anchor="t"/>
        <a:lstStyle/>
        <a:p>
          <a:pPr algn="ctr"/>
          <a:r>
            <a:rPr lang="en-US" sz="1600">
              <a:latin typeface="Andes" panose="02000000000000000000" pitchFamily="50" charset="0"/>
            </a:rPr>
            <a:t>SOLO PARA 2020</a:t>
          </a:r>
        </a:p>
      </xdr:txBody>
    </xdr:sp>
    <xdr:clientData/>
  </xdr:twoCellAnchor>
  <xdr:twoCellAnchor>
    <xdr:from>
      <xdr:col>4</xdr:col>
      <xdr:colOff>822324</xdr:colOff>
      <xdr:row>130</xdr:row>
      <xdr:rowOff>1814</xdr:rowOff>
    </xdr:from>
    <xdr:to>
      <xdr:col>4</xdr:col>
      <xdr:colOff>822324</xdr:colOff>
      <xdr:row>132</xdr:row>
      <xdr:rowOff>133162</xdr:rowOff>
    </xdr:to>
    <xdr:sp macro="" textlink="">
      <xdr:nvSpPr>
        <xdr:cNvPr id="12" name="Left Brace 11">
          <a:extLst>
            <a:ext xmlns:a16="http://schemas.microsoft.com/office/drawing/2014/main" uri="{FF2B5EF4-FFF2-40B4-BE49-F238E27FC236}">
              <a16:creationId xmlns:a16="http://schemas.microsoft.com/office/drawing/2014/main" id="{CE3A1121-BA24-46D6-9CB7-EBF5B84D0A77}"/>
            </a:ext>
          </a:extLst>
        </xdr:cNvPr>
        <xdr:cNvSpPr/>
      </xdr:nvSpPr>
      <xdr:spPr>
        <a:xfrm>
          <a:off x="5206999" y="20345400"/>
          <a:ext cx="131627" cy="936639"/>
        </a:xfrm>
        <a:prstGeom prst="lef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false" anchor="t"/>
        <a:lstStyle/>
        <a:p>
          <a:endParaRPr lang="en-US"/>
        </a:p>
      </xdr:txBody>
    </xdr:sp>
    <xdr:clientData/>
  </xdr:twoCellAnchor>
  <xdr:twoCellAnchor>
    <xdr:from>
      <xdr:col>4</xdr:col>
      <xdr:colOff>822325</xdr:colOff>
      <xdr:row>150</xdr:row>
      <xdr:rowOff>53975</xdr:rowOff>
    </xdr:from>
    <xdr:to>
      <xdr:col>4</xdr:col>
      <xdr:colOff>822325</xdr:colOff>
      <xdr:row>153</xdr:row>
      <xdr:rowOff>107835</xdr:rowOff>
    </xdr:to>
    <xdr:sp macro="" textlink="">
      <xdr:nvSpPr>
        <xdr:cNvPr id="13" name="Left Brace 12">
          <a:extLst>
            <a:ext xmlns:a16="http://schemas.microsoft.com/office/drawing/2014/main" uri="{FF2B5EF4-FFF2-40B4-BE49-F238E27FC236}">
              <a16:creationId xmlns:a16="http://schemas.microsoft.com/office/drawing/2014/main" id="{CD516541-B447-49BD-B543-EA9257097DC2}"/>
            </a:ext>
          </a:extLst>
        </xdr:cNvPr>
        <xdr:cNvSpPr/>
      </xdr:nvSpPr>
      <xdr:spPr>
        <a:xfrm>
          <a:off x="5219700" y="25666700"/>
          <a:ext cx="131627" cy="936639"/>
        </a:xfrm>
        <a:prstGeom prst="lef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false" anchor="t"/>
        <a:lstStyle/>
        <a:p>
          <a:endParaRPr lang="en-US"/>
        </a:p>
      </xdr:txBody>
    </xdr:sp>
    <xdr:clientData/>
  </xdr:twoCellAnchor>
  <xdr:twoCellAnchor>
    <xdr:from>
      <xdr:col>4</xdr:col>
      <xdr:colOff>822325</xdr:colOff>
      <xdr:row>155</xdr:row>
      <xdr:rowOff>0</xdr:rowOff>
    </xdr:from>
    <xdr:to>
      <xdr:col>4</xdr:col>
      <xdr:colOff>822325</xdr:colOff>
      <xdr:row>159</xdr:row>
      <xdr:rowOff>31719</xdr:rowOff>
    </xdr:to>
    <xdr:sp macro="" textlink="">
      <xdr:nvSpPr>
        <xdr:cNvPr id="14" name="Left Brace 13">
          <a:extLst>
            <a:ext xmlns:a16="http://schemas.microsoft.com/office/drawing/2014/main" uri="{FF2B5EF4-FFF2-40B4-BE49-F238E27FC236}">
              <a16:creationId xmlns:a16="http://schemas.microsoft.com/office/drawing/2014/main" id="{BCEDF936-DE35-4A0F-BE84-CE991C245B21}"/>
            </a:ext>
          </a:extLst>
        </xdr:cNvPr>
        <xdr:cNvSpPr/>
      </xdr:nvSpPr>
      <xdr:spPr>
        <a:xfrm>
          <a:off x="5245100" y="26911300"/>
          <a:ext cx="131627" cy="936639"/>
        </a:xfrm>
        <a:prstGeom prst="lef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false" anchor="t"/>
        <a:lstStyle/>
        <a:p>
          <a:endParaRPr lang="en-US"/>
        </a:p>
      </xdr:txBody>
    </xdr:sp>
    <xdr:clientData/>
  </xdr:twoCellAnchor>
  <xdr:twoCellAnchor>
    <xdr:from>
      <xdr:col>3</xdr:col>
      <xdr:colOff>0</xdr:colOff>
      <xdr:row>156</xdr:row>
      <xdr:rowOff>0</xdr:rowOff>
    </xdr:from>
    <xdr:to>
      <xdr:col>4</xdr:col>
      <xdr:colOff>85659</xdr:colOff>
      <xdr:row>159</xdr:row>
      <xdr:rowOff>8201</xdr:rowOff>
    </xdr:to>
    <xdr:sp macro="" textlink="">
      <xdr:nvSpPr>
        <xdr:cNvPr id="15" name="TextBox 14">
          <a:extLst>
            <a:ext xmlns:a16="http://schemas.microsoft.com/office/drawing/2014/main" uri="{FF2B5EF4-FFF2-40B4-BE49-F238E27FC236}">
              <a16:creationId xmlns:a16="http://schemas.microsoft.com/office/drawing/2014/main" id="{7EDA4BA0-2722-47D9-86CB-A1B505CE27CD}"/>
            </a:ext>
          </a:extLst>
        </xdr:cNvPr>
        <xdr:cNvSpPr txBox="true"/>
      </xdr:nvSpPr>
      <xdr:spPr>
        <a:xfrm>
          <a:off x="3200400" y="27139900"/>
          <a:ext cx="1314450" cy="657225"/>
        </a:xfrm>
        <a:prstGeom prst="rect">
          <a:avLst/>
        </a:prstGeom>
        <a:solidFill>
          <a:schemeClr val="accent3">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false" anchor="t"/>
        <a:lstStyle/>
        <a:p>
          <a:pPr algn="ctr"/>
          <a:r>
            <a:rPr lang="en-US" sz="1600">
              <a:solidFill>
                <a:schemeClr val="dk1"/>
              </a:solidFill>
              <a:effectLst/>
              <a:latin typeface="+mn-lt"/>
              <a:ea typeface="+mn-ea"/>
              <a:cs typeface="+mn-cs"/>
            </a:rPr>
            <a:t>SOLO PARA 2021</a:t>
          </a:r>
          <a:endParaRPr lang="en-US" sz="1600">
            <a:effectLst/>
          </a:endParaRPr>
        </a:p>
      </xdr:txBody>
    </xdr:sp>
    <xdr:clientData/>
  </xdr:twoCellAnchor>
</xdr:wsDr>
</file>

<file path=xl/drawings/drawing2.xml><?xml version="1.0" encoding="utf-8"?>
<xdr:wsDr xmlns:a="http://schemas.openxmlformats.org/drawingml/2006/main" xmlns:xdr="http://schemas.openxmlformats.org/drawingml/2006/spreadsheetDrawing" xmlns:r="http://schemas.openxmlformats.org/officeDocument/2006/relationships">
  <xdr:twoCellAnchor>
    <xdr:from>
      <xdr:col>2</xdr:col>
      <xdr:colOff>6350</xdr:colOff>
      <xdr:row>17</xdr:row>
      <xdr:rowOff>6350</xdr:rowOff>
    </xdr:from>
    <xdr:to>
      <xdr:col>11</xdr:col>
      <xdr:colOff>171450</xdr:colOff>
      <xdr:row>41</xdr:row>
      <xdr:rowOff>44450</xdr:rowOff>
    </xdr:to>
    <xdr:graphicFrame macro="">
      <xdr:nvGraphicFramePr>
        <xdr:cNvPr id="7233577" name="Chart 1">
          <a:extLst>
            <a:ext xmlns:a16="http://schemas.microsoft.com/office/drawing/2014/main" uri="{FF2B5EF4-FFF2-40B4-BE49-F238E27FC236}">
              <a16:creationId xmlns:a16="http://schemas.microsoft.com/office/drawing/2014/main" id="{F3563812-56D9-4497-AE4E-EFD7C51A4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38100</xdr:colOff>
      <xdr:row>16</xdr:row>
      <xdr:rowOff>279400</xdr:rowOff>
    </xdr:from>
    <xdr:to>
      <xdr:col>25</xdr:col>
      <xdr:colOff>520700</xdr:colOff>
      <xdr:row>41</xdr:row>
      <xdr:rowOff>69850</xdr:rowOff>
    </xdr:to>
    <xdr:graphicFrame macro="">
      <xdr:nvGraphicFramePr>
        <xdr:cNvPr id="7233578" name="Chart 1">
          <a:extLst>
            <a:ext xmlns:a16="http://schemas.microsoft.com/office/drawing/2014/main" uri="{FF2B5EF4-FFF2-40B4-BE49-F238E27FC236}">
              <a16:creationId xmlns:a16="http://schemas.microsoft.com/office/drawing/2014/main" id="{A23FF8EE-3FC3-4162-B822-6BF7AF6A8F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a="http://schemas.openxmlformats.org/drawingml/2006/main" xmlns:xdr="http://schemas.openxmlformats.org/drawingml/2006/spreadsheetDrawing" xmlns:r="http://schemas.openxmlformats.org/officeDocument/2006/relationships">
  <xdr:twoCellAnchor>
    <xdr:from>
      <xdr:col>0</xdr:col>
      <xdr:colOff>489193</xdr:colOff>
      <xdr:row>10</xdr:row>
      <xdr:rowOff>131639</xdr:rowOff>
    </xdr:from>
    <xdr:to>
      <xdr:col>5</xdr:col>
      <xdr:colOff>486018</xdr:colOff>
      <xdr:row>28</xdr:row>
      <xdr:rowOff>107948</xdr:rowOff>
    </xdr:to>
    <xdr:graphicFrame macro="">
      <xdr:nvGraphicFramePr>
        <xdr:cNvPr id="2" name="Chart 1">
          <a:extLst>
            <a:ext xmlns:a16="http://schemas.microsoft.com/office/drawing/2014/main" uri="{FF2B5EF4-FFF2-40B4-BE49-F238E27FC236}">
              <a16:creationId xmlns:a16="http://schemas.microsoft.com/office/drawing/2014/main" id="{7E78C015-50FA-476D-8548-1E0D4B5847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30</xdr:row>
      <xdr:rowOff>0</xdr:rowOff>
    </xdr:from>
    <xdr:to>
      <xdr:col>5</xdr:col>
      <xdr:colOff>606425</xdr:colOff>
      <xdr:row>47</xdr:row>
      <xdr:rowOff>161925</xdr:rowOff>
    </xdr:to>
    <xdr:graphicFrame macro="">
      <xdr:nvGraphicFramePr>
        <xdr:cNvPr id="3" name="Chart 2">
          <a:extLst>
            <a:ext xmlns:a16="http://schemas.microsoft.com/office/drawing/2014/main" uri="{FF2B5EF4-FFF2-40B4-BE49-F238E27FC236}">
              <a16:creationId xmlns:a16="http://schemas.microsoft.com/office/drawing/2014/main" id="{DA0EA499-58E5-4B4C-BB9A-8DFC2923D6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10</xdr:row>
      <xdr:rowOff>0</xdr:rowOff>
    </xdr:from>
    <xdr:to>
      <xdr:col>14</xdr:col>
      <xdr:colOff>606425</xdr:colOff>
      <xdr:row>27</xdr:row>
      <xdr:rowOff>161925</xdr:rowOff>
    </xdr:to>
    <xdr:graphicFrame macro="">
      <xdr:nvGraphicFramePr>
        <xdr:cNvPr id="4" name="Chart 3">
          <a:extLst>
            <a:ext xmlns:a16="http://schemas.microsoft.com/office/drawing/2014/main" uri="{FF2B5EF4-FFF2-40B4-BE49-F238E27FC236}">
              <a16:creationId xmlns:a16="http://schemas.microsoft.com/office/drawing/2014/main" id="{4FF3992D-B126-4E30-8D71-D208AAA7E4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44450</xdr:colOff>
      <xdr:row>30</xdr:row>
      <xdr:rowOff>0</xdr:rowOff>
    </xdr:from>
    <xdr:to>
      <xdr:col>15</xdr:col>
      <xdr:colOff>41275</xdr:colOff>
      <xdr:row>47</xdr:row>
      <xdr:rowOff>161925</xdr:rowOff>
    </xdr:to>
    <xdr:graphicFrame macro="">
      <xdr:nvGraphicFramePr>
        <xdr:cNvPr id="5" name="Chart 4">
          <a:extLst>
            <a:ext xmlns:a16="http://schemas.microsoft.com/office/drawing/2014/main" uri="{FF2B5EF4-FFF2-40B4-BE49-F238E27FC236}">
              <a16:creationId xmlns:a16="http://schemas.microsoft.com/office/drawing/2014/main" id="{6773C8A0-71B2-4014-89E9-942F944F94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a="http://schemas.openxmlformats.org/drawingml/2006/main" xmlns:xdr="http://schemas.openxmlformats.org/drawingml/2006/spreadsheetDrawing" xmlns:r="http://schemas.openxmlformats.org/officeDocument/2006/relationships">
  <xdr:twoCellAnchor>
    <xdr:from>
      <xdr:col>0</xdr:col>
      <xdr:colOff>603250</xdr:colOff>
      <xdr:row>27</xdr:row>
      <xdr:rowOff>25400</xdr:rowOff>
    </xdr:from>
    <xdr:to>
      <xdr:col>4</xdr:col>
      <xdr:colOff>1854200</xdr:colOff>
      <xdr:row>45</xdr:row>
      <xdr:rowOff>0</xdr:rowOff>
    </xdr:to>
    <xdr:graphicFrame macro="">
      <xdr:nvGraphicFramePr>
        <xdr:cNvPr id="2" name="Chart 1">
          <a:extLst>
            <a:ext xmlns:a16="http://schemas.microsoft.com/office/drawing/2014/main" uri="{FF2B5EF4-FFF2-40B4-BE49-F238E27FC236}">
              <a16:creationId xmlns:a16="http://schemas.microsoft.com/office/drawing/2014/main" id="{70A0ADA5-740A-474B-B7E6-89C2BD2E7C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27</xdr:row>
      <xdr:rowOff>0</xdr:rowOff>
    </xdr:from>
    <xdr:to>
      <xdr:col>12</xdr:col>
      <xdr:colOff>1860550</xdr:colOff>
      <xdr:row>44</xdr:row>
      <xdr:rowOff>158750</xdr:rowOff>
    </xdr:to>
    <xdr:graphicFrame macro="">
      <xdr:nvGraphicFramePr>
        <xdr:cNvPr id="4" name="Chart 3">
          <a:extLst>
            <a:ext xmlns:a16="http://schemas.microsoft.com/office/drawing/2014/main" uri="{FF2B5EF4-FFF2-40B4-BE49-F238E27FC236}">
              <a16:creationId xmlns:a16="http://schemas.microsoft.com/office/drawing/2014/main" id="{207C9479-E0A8-49E3-B48A-4201D24014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a="http://schemas.openxmlformats.org/drawingml/2006/main" xmlns:xdr="http://schemas.openxmlformats.org/drawingml/2006/spreadsheetDrawing" xmlns:r="http://schemas.openxmlformats.org/officeDocument/2006/relationships">
  <xdr:twoCellAnchor>
    <xdr:from>
      <xdr:col>3</xdr:col>
      <xdr:colOff>50800</xdr:colOff>
      <xdr:row>0</xdr:row>
      <xdr:rowOff>0</xdr:rowOff>
    </xdr:from>
    <xdr:to>
      <xdr:col>3</xdr:col>
      <xdr:colOff>1819229</xdr:colOff>
      <xdr:row>4</xdr:row>
      <xdr:rowOff>0</xdr:rowOff>
    </xdr:to>
    <xdr:sp macro="" textlink="">
      <xdr:nvSpPr>
        <xdr:cNvPr id="2" name="TextBox 1">
          <a:extLst>
            <a:ext xmlns:a16="http://schemas.microsoft.com/office/drawing/2014/main" uri="{FF2B5EF4-FFF2-40B4-BE49-F238E27FC236}">
              <a16:creationId xmlns:a16="http://schemas.microsoft.com/office/drawing/2014/main" id="{9072F9FA-10CB-455C-AC7D-839CB121CCE5}"/>
            </a:ext>
          </a:extLst>
        </xdr:cNvPr>
        <xdr:cNvSpPr txBox="true"/>
      </xdr:nvSpPr>
      <xdr:spPr>
        <a:xfrm>
          <a:off x="2794000" y="0"/>
          <a:ext cx="1746250" cy="673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false" anchor="t"/>
        <a:lstStyle/>
        <a:p>
          <a:pPr algn="ctr"/>
          <a:r>
            <a:rPr lang="es-AR" sz="1050" b="false" i="false" u="none" strike="noStrike" baseline="0">
              <a:solidFill>
                <a:schemeClr val="dk1"/>
              </a:solidFill>
              <a:latin typeface="+mn-lt"/>
              <a:ea typeface="+mn-ea"/>
              <a:cs typeface="+mn-cs"/>
            </a:rPr>
            <a:t>menos IRP,IRPC, IRACIS, IRAGRO, impuesto a la propiedad, IPS y Caja Fiscal</a:t>
          </a:r>
          <a:endParaRPr lang="es-AR" sz="1050"/>
        </a:p>
      </xdr:txBody>
    </xdr:sp>
    <xdr:clientData/>
  </xdr:twoCellAnchor>
  <xdr:twoCellAnchor>
    <xdr:from>
      <xdr:col>4</xdr:col>
      <xdr:colOff>190500</xdr:colOff>
      <xdr:row>0</xdr:row>
      <xdr:rowOff>0</xdr:rowOff>
    </xdr:from>
    <xdr:to>
      <xdr:col>5</xdr:col>
      <xdr:colOff>0</xdr:colOff>
      <xdr:row>4</xdr:row>
      <xdr:rowOff>0</xdr:rowOff>
    </xdr:to>
    <xdr:sp macro="" textlink="">
      <xdr:nvSpPr>
        <xdr:cNvPr id="3" name="TextBox 2">
          <a:extLst>
            <a:ext xmlns:a16="http://schemas.microsoft.com/office/drawing/2014/main" uri="{FF2B5EF4-FFF2-40B4-BE49-F238E27FC236}">
              <a16:creationId xmlns:a16="http://schemas.microsoft.com/office/drawing/2014/main" id="{221511CB-AC98-47D0-93E2-6A2F7EBE9235}"/>
            </a:ext>
          </a:extLst>
        </xdr:cNvPr>
        <xdr:cNvSpPr txBox="true"/>
      </xdr:nvSpPr>
      <xdr:spPr>
        <a:xfrm>
          <a:off x="4711700" y="0"/>
          <a:ext cx="1860550" cy="673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false" anchor="t"/>
        <a:lstStyle/>
        <a:p>
          <a:pPr algn="ctr"/>
          <a:r>
            <a:rPr lang="es-AR" sz="1050" b="false" i="false" u="none" strike="noStrike" baseline="0">
              <a:solidFill>
                <a:schemeClr val="dk1"/>
              </a:solidFill>
              <a:latin typeface="+mn-lt"/>
              <a:ea typeface="+mn-ea"/>
              <a:cs typeface="+mn-cs"/>
            </a:rPr>
            <a:t>más Tekopora, Adulto Mayor, becas y almuerzo escolar</a:t>
          </a:r>
          <a:endParaRPr lang="es-AR" sz="1050"/>
        </a:p>
      </xdr:txBody>
    </xdr:sp>
    <xdr:clientData/>
  </xdr:twoCellAnchor>
  <xdr:twoCellAnchor>
    <xdr:from>
      <xdr:col>5</xdr:col>
      <xdr:colOff>0</xdr:colOff>
      <xdr:row>1</xdr:row>
      <xdr:rowOff>0</xdr:rowOff>
    </xdr:from>
    <xdr:to>
      <xdr:col>6</xdr:col>
      <xdr:colOff>203041</xdr:colOff>
      <xdr:row>4</xdr:row>
      <xdr:rowOff>47625</xdr:rowOff>
    </xdr:to>
    <xdr:sp macro="" textlink="">
      <xdr:nvSpPr>
        <xdr:cNvPr id="4" name="TextBox 3">
          <a:extLst>
            <a:ext xmlns:a16="http://schemas.microsoft.com/office/drawing/2014/main" uri="{FF2B5EF4-FFF2-40B4-BE49-F238E27FC236}">
              <a16:creationId xmlns:a16="http://schemas.microsoft.com/office/drawing/2014/main" id="{91305F82-BE11-492D-84AD-720FEB2A40C1}"/>
            </a:ext>
          </a:extLst>
        </xdr:cNvPr>
        <xdr:cNvSpPr txBox="true"/>
      </xdr:nvSpPr>
      <xdr:spPr>
        <a:xfrm>
          <a:off x="6623050" y="95250"/>
          <a:ext cx="1860550" cy="673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false" anchor="t"/>
        <a:lstStyle/>
        <a:p>
          <a:pPr algn="ctr"/>
          <a:r>
            <a:rPr lang="es-AR" sz="1050" b="false" i="false" u="none" strike="noStrike" baseline="0">
              <a:solidFill>
                <a:schemeClr val="dk1"/>
              </a:solidFill>
              <a:latin typeface="+mn-lt"/>
              <a:ea typeface="+mn-ea"/>
              <a:cs typeface="+mn-cs"/>
            </a:rPr>
            <a:t>más Tarifa Social, transp. publico, vivienda</a:t>
          </a:r>
        </a:p>
        <a:p>
          <a:pPr algn="ctr"/>
          <a:r>
            <a:rPr lang="es-AR" sz="1050" b="false" i="false" u="none" strike="noStrike" baseline="0">
              <a:solidFill>
                <a:schemeClr val="dk1"/>
              </a:solidFill>
              <a:latin typeface="+mn-lt"/>
              <a:ea typeface="+mn-ea"/>
              <a:cs typeface="+mn-cs"/>
            </a:rPr>
            <a:t>menos IVA, ISC</a:t>
          </a:r>
          <a:endParaRPr lang="es-AR" sz="1050"/>
        </a:p>
      </xdr:txBody>
    </xdr:sp>
    <xdr:clientData/>
  </xdr:twoCellAnchor>
  <xdr:twoCellAnchor>
    <xdr:from>
      <xdr:col>6</xdr:col>
      <xdr:colOff>381000</xdr:colOff>
      <xdr:row>0</xdr:row>
      <xdr:rowOff>47625</xdr:rowOff>
    </xdr:from>
    <xdr:to>
      <xdr:col>7</xdr:col>
      <xdr:colOff>727075</xdr:colOff>
      <xdr:row>4</xdr:row>
      <xdr:rowOff>92</xdr:rowOff>
    </xdr:to>
    <xdr:sp macro="" textlink="">
      <xdr:nvSpPr>
        <xdr:cNvPr id="5" name="TextBox 4">
          <a:extLst>
            <a:ext xmlns:a16="http://schemas.microsoft.com/office/drawing/2014/main" uri="{FF2B5EF4-FFF2-40B4-BE49-F238E27FC236}">
              <a16:creationId xmlns:a16="http://schemas.microsoft.com/office/drawing/2014/main" id="{35F29787-7D04-4BC3-BCA8-6073E9DF07D2}"/>
            </a:ext>
          </a:extLst>
        </xdr:cNvPr>
        <xdr:cNvSpPr txBox="true"/>
      </xdr:nvSpPr>
      <xdr:spPr>
        <a:xfrm>
          <a:off x="8604250" y="31750"/>
          <a:ext cx="1860550" cy="673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false" anchor="t"/>
        <a:lstStyle/>
        <a:p>
          <a:pPr algn="ctr"/>
          <a:r>
            <a:rPr lang="es-AR" sz="1050" b="false" i="false" u="none" strike="noStrike" baseline="0">
              <a:solidFill>
                <a:schemeClr val="dk1"/>
              </a:solidFill>
              <a:latin typeface="+mn-lt"/>
              <a:ea typeface="+mn-ea"/>
              <a:cs typeface="+mn-cs"/>
            </a:rPr>
            <a:t>más transferencia en salud y educacion</a:t>
          </a:r>
          <a:endParaRPr lang="es-AR" sz="1050"/>
        </a:p>
      </xdr:txBody>
    </xdr:sp>
    <xdr:clientData/>
  </xdr:twoCellAnchor>
</xdr:wsDr>
</file>

<file path=xl/drawings/drawing6.xml><?xml version="1.0" encoding="utf-8"?>
<xdr:wsDr xmlns:a="http://schemas.openxmlformats.org/drawingml/2006/main" xmlns:xdr="http://schemas.openxmlformats.org/drawingml/2006/spreadsheetDrawing" xmlns:r="http://schemas.openxmlformats.org/officeDocument/2006/relationships">
  <xdr:twoCellAnchor>
    <xdr:from>
      <xdr:col>5</xdr:col>
      <xdr:colOff>1822450</xdr:colOff>
      <xdr:row>30</xdr:row>
      <xdr:rowOff>260350</xdr:rowOff>
    </xdr:from>
    <xdr:to>
      <xdr:col>13</xdr:col>
      <xdr:colOff>685800</xdr:colOff>
      <xdr:row>46</xdr:row>
      <xdr:rowOff>19050</xdr:rowOff>
    </xdr:to>
    <xdr:graphicFrame macro="">
      <xdr:nvGraphicFramePr>
        <xdr:cNvPr id="5838960" name="Chart 1">
          <a:extLst>
            <a:ext xmlns:a16="http://schemas.microsoft.com/office/drawing/2014/main" uri="{FF2B5EF4-FFF2-40B4-BE49-F238E27FC236}">
              <a16:creationId xmlns:a16="http://schemas.microsoft.com/office/drawing/2014/main" id="{8F256604-6802-4663-91C0-3B42CDBE2E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a="http://schemas.openxmlformats.org/drawingml/2006/main" xmlns:xdr="http://schemas.openxmlformats.org/drawingml/2006/spreadsheetDrawing" xmlns:r="http://schemas.openxmlformats.org/officeDocument/2006/relationships">
  <xdr:twoCellAnchor>
    <xdr:from>
      <xdr:col>0</xdr:col>
      <xdr:colOff>552450</xdr:colOff>
      <xdr:row>31</xdr:row>
      <xdr:rowOff>44450</xdr:rowOff>
    </xdr:from>
    <xdr:to>
      <xdr:col>8</xdr:col>
      <xdr:colOff>717550</xdr:colOff>
      <xdr:row>52</xdr:row>
      <xdr:rowOff>146050</xdr:rowOff>
    </xdr:to>
    <xdr:graphicFrame macro="">
      <xdr:nvGraphicFramePr>
        <xdr:cNvPr id="6754409" name="Chart 1">
          <a:extLst>
            <a:ext xmlns:a16="http://schemas.microsoft.com/office/drawing/2014/main" uri="{FF2B5EF4-FFF2-40B4-BE49-F238E27FC236}">
              <a16:creationId xmlns:a16="http://schemas.microsoft.com/office/drawing/2014/main" id="{6CA846F8-8154-41F8-BC34-53553123B9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552450</xdr:colOff>
      <xdr:row>31</xdr:row>
      <xdr:rowOff>44450</xdr:rowOff>
    </xdr:from>
    <xdr:to>
      <xdr:col>20</xdr:col>
      <xdr:colOff>596900</xdr:colOff>
      <xdr:row>52</xdr:row>
      <xdr:rowOff>222250</xdr:rowOff>
    </xdr:to>
    <xdr:graphicFrame macro="">
      <xdr:nvGraphicFramePr>
        <xdr:cNvPr id="6754410" name="Chart 1">
          <a:extLst>
            <a:ext xmlns:a16="http://schemas.microsoft.com/office/drawing/2014/main" uri="{FF2B5EF4-FFF2-40B4-BE49-F238E27FC236}">
              <a16:creationId xmlns:a16="http://schemas.microsoft.com/office/drawing/2014/main" id="{98E9DFE6-E6EE-41F9-9C75-07912D037B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a="http://schemas.openxmlformats.org/drawingml/2006/main" xmlns:xdr="http://schemas.openxmlformats.org/drawingml/2006/spreadsheetDrawing" xmlns:r="http://schemas.openxmlformats.org/officeDocument/2006/relationships">
  <xdr:twoCellAnchor>
    <xdr:from>
      <xdr:col>0</xdr:col>
      <xdr:colOff>749300</xdr:colOff>
      <xdr:row>25</xdr:row>
      <xdr:rowOff>0</xdr:rowOff>
    </xdr:from>
    <xdr:to>
      <xdr:col>6</xdr:col>
      <xdr:colOff>177800</xdr:colOff>
      <xdr:row>45</xdr:row>
      <xdr:rowOff>203200</xdr:rowOff>
    </xdr:to>
    <xdr:graphicFrame macro="">
      <xdr:nvGraphicFramePr>
        <xdr:cNvPr id="7129143" name="Chart 2">
          <a:extLst>
            <a:ext xmlns:a16="http://schemas.microsoft.com/office/drawing/2014/main" uri="{FF2B5EF4-FFF2-40B4-BE49-F238E27FC236}">
              <a16:creationId xmlns:a16="http://schemas.microsoft.com/office/drawing/2014/main" id="{EB9A58C6-2C57-449D-B2B1-23D929C014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611188</xdr:colOff>
      <xdr:row>30</xdr:row>
      <xdr:rowOff>41274</xdr:rowOff>
    </xdr:from>
    <xdr:to>
      <xdr:col>19</xdr:col>
      <xdr:colOff>185738</xdr:colOff>
      <xdr:row>50</xdr:row>
      <xdr:rowOff>155574</xdr:rowOff>
    </xdr:to>
    <xdr:graphicFrame macro="">
      <xdr:nvGraphicFramePr>
        <xdr:cNvPr id="7129144" name="Chart 1">
          <a:extLst>
            <a:ext xmlns:a16="http://schemas.microsoft.com/office/drawing/2014/main" uri="{FF2B5EF4-FFF2-40B4-BE49-F238E27FC236}">
              <a16:creationId xmlns:a16="http://schemas.microsoft.com/office/drawing/2014/main" id="{42560E8E-F180-4262-84FB-E8675D3B99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a="http://schemas.openxmlformats.org/drawingml/2006/main" xmlns:xdr="http://schemas.openxmlformats.org/drawingml/2006/spreadsheetDrawing" xmlns:r="http://schemas.openxmlformats.org/officeDocument/2006/relationships">
  <xdr:twoCellAnchor>
    <xdr:from>
      <xdr:col>1</xdr:col>
      <xdr:colOff>609600</xdr:colOff>
      <xdr:row>25</xdr:row>
      <xdr:rowOff>69850</xdr:rowOff>
    </xdr:from>
    <xdr:to>
      <xdr:col>8</xdr:col>
      <xdr:colOff>850900</xdr:colOff>
      <xdr:row>44</xdr:row>
      <xdr:rowOff>165100</xdr:rowOff>
    </xdr:to>
    <xdr:graphicFrame macro="">
      <xdr:nvGraphicFramePr>
        <xdr:cNvPr id="7351323" name="Chart 1">
          <a:extLst>
            <a:ext xmlns:a16="http://schemas.microsoft.com/office/drawing/2014/main" uri="{FF2B5EF4-FFF2-40B4-BE49-F238E27FC236}">
              <a16:creationId xmlns:a16="http://schemas.microsoft.com/office/drawing/2014/main" id="{EDD0A32D-F9F9-4733-9D87-F93B024E08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247650</xdr:colOff>
      <xdr:row>25</xdr:row>
      <xdr:rowOff>0</xdr:rowOff>
    </xdr:from>
    <xdr:to>
      <xdr:col>18</xdr:col>
      <xdr:colOff>38100</xdr:colOff>
      <xdr:row>44</xdr:row>
      <xdr:rowOff>133350</xdr:rowOff>
    </xdr:to>
    <xdr:graphicFrame macro="">
      <xdr:nvGraphicFramePr>
        <xdr:cNvPr id="7351324" name="Chart 1">
          <a:extLst>
            <a:ext xmlns:a16="http://schemas.microsoft.com/office/drawing/2014/main" uri="{FF2B5EF4-FFF2-40B4-BE49-F238E27FC236}">
              <a16:creationId xmlns:a16="http://schemas.microsoft.com/office/drawing/2014/main" id="{01B23181-4D06-4DE5-B031-A508D472F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a="http://schemas.openxmlformats.org/drawingml/2006/main" xmlns:xdr="http://schemas.openxmlformats.org/drawingml/2006/spreadsheetDrawing" xmlns:r="http://schemas.openxmlformats.org/officeDocument/2006/relationships">
  <xdr:twoCellAnchor>
    <xdr:from>
      <xdr:col>0</xdr:col>
      <xdr:colOff>552450</xdr:colOff>
      <xdr:row>33</xdr:row>
      <xdr:rowOff>133350</xdr:rowOff>
    </xdr:from>
    <xdr:to>
      <xdr:col>9</xdr:col>
      <xdr:colOff>596900</xdr:colOff>
      <xdr:row>56</xdr:row>
      <xdr:rowOff>133350</xdr:rowOff>
    </xdr:to>
    <xdr:graphicFrame macro="">
      <xdr:nvGraphicFramePr>
        <xdr:cNvPr id="7306273" name="Chart 1">
          <a:extLst>
            <a:ext xmlns:a16="http://schemas.microsoft.com/office/drawing/2014/main" uri="{FF2B5EF4-FFF2-40B4-BE49-F238E27FC236}">
              <a16:creationId xmlns:a16="http://schemas.microsoft.com/office/drawing/2014/main" id="{AECE7E31-E306-4334-B8A1-570EC77B08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482600</xdr:colOff>
      <xdr:row>33</xdr:row>
      <xdr:rowOff>44450</xdr:rowOff>
    </xdr:from>
    <xdr:to>
      <xdr:col>20</xdr:col>
      <xdr:colOff>711200</xdr:colOff>
      <xdr:row>56</xdr:row>
      <xdr:rowOff>165100</xdr:rowOff>
    </xdr:to>
    <xdr:graphicFrame macro="">
      <xdr:nvGraphicFramePr>
        <xdr:cNvPr id="7306274" name="Chart 1">
          <a:extLst>
            <a:ext xmlns:a16="http://schemas.microsoft.com/office/drawing/2014/main" uri="{FF2B5EF4-FFF2-40B4-BE49-F238E27FC236}">
              <a16:creationId xmlns:a16="http://schemas.microsoft.com/office/drawing/2014/main" id="{FC101240-019A-44CC-B794-F9E0B57A11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a="http://schemas.openxmlformats.org/drawingml/2006/main" xmlns:xdr="http://schemas.openxmlformats.org/drawingml/2006/spreadsheetDrawing" xmlns:r="http://schemas.openxmlformats.org/officeDocument/2006/relationships">
  <xdr:twoCellAnchor>
    <xdr:from>
      <xdr:col>0</xdr:col>
      <xdr:colOff>889000</xdr:colOff>
      <xdr:row>26</xdr:row>
      <xdr:rowOff>165100</xdr:rowOff>
    </xdr:from>
    <xdr:to>
      <xdr:col>8</xdr:col>
      <xdr:colOff>514350</xdr:colOff>
      <xdr:row>49</xdr:row>
      <xdr:rowOff>44450</xdr:rowOff>
    </xdr:to>
    <xdr:graphicFrame macro="">
      <xdr:nvGraphicFramePr>
        <xdr:cNvPr id="7463950" name="Chart 1">
          <a:extLst>
            <a:ext xmlns:a16="http://schemas.microsoft.com/office/drawing/2014/main" uri="{FF2B5EF4-FFF2-40B4-BE49-F238E27FC236}">
              <a16:creationId xmlns:a16="http://schemas.microsoft.com/office/drawing/2014/main" id="{D453B841-8ECF-4D29-A718-29FDBF2F9C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114300</xdr:colOff>
      <xdr:row>26</xdr:row>
      <xdr:rowOff>133350</xdr:rowOff>
    </xdr:from>
    <xdr:to>
      <xdr:col>19</xdr:col>
      <xdr:colOff>6350</xdr:colOff>
      <xdr:row>49</xdr:row>
      <xdr:rowOff>69850</xdr:rowOff>
    </xdr:to>
    <xdr:graphicFrame macro="">
      <xdr:nvGraphicFramePr>
        <xdr:cNvPr id="7463951" name="Chart 1">
          <a:extLst>
            <a:ext xmlns:a16="http://schemas.microsoft.com/office/drawing/2014/main" uri="{FF2B5EF4-FFF2-40B4-BE49-F238E27FC236}">
              <a16:creationId xmlns:a16="http://schemas.microsoft.com/office/drawing/2014/main" id="{1A7B161D-8B84-4DC4-8F26-EF3A754802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a="http://schemas.openxmlformats.org/drawingml/2006/main" xmlns:xdr="http://schemas.openxmlformats.org/drawingml/2006/spreadsheetDrawing" xmlns:r="http://schemas.openxmlformats.org/officeDocument/2006/relationships">
  <xdr:twoCellAnchor>
    <xdr:from>
      <xdr:col>0</xdr:col>
      <xdr:colOff>38100</xdr:colOff>
      <xdr:row>29</xdr:row>
      <xdr:rowOff>57150</xdr:rowOff>
    </xdr:from>
    <xdr:to>
      <xdr:col>8</xdr:col>
      <xdr:colOff>825500</xdr:colOff>
      <xdr:row>54</xdr:row>
      <xdr:rowOff>6350</xdr:rowOff>
    </xdr:to>
    <xdr:graphicFrame macro="">
      <xdr:nvGraphicFramePr>
        <xdr:cNvPr id="7483403" name="Chart 1">
          <a:extLst>
            <a:ext xmlns:a16="http://schemas.microsoft.com/office/drawing/2014/main" uri="{FF2B5EF4-FFF2-40B4-BE49-F238E27FC236}">
              <a16:creationId xmlns:a16="http://schemas.microsoft.com/office/drawing/2014/main" id="{C7C09EE3-00EF-4901-A315-57ED5A9A1C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749300</xdr:colOff>
      <xdr:row>29</xdr:row>
      <xdr:rowOff>107950</xdr:rowOff>
    </xdr:from>
    <xdr:to>
      <xdr:col>21</xdr:col>
      <xdr:colOff>514350</xdr:colOff>
      <xdr:row>54</xdr:row>
      <xdr:rowOff>146050</xdr:rowOff>
    </xdr:to>
    <xdr:graphicFrame macro="">
      <xdr:nvGraphicFramePr>
        <xdr:cNvPr id="7483404" name="Chart 1">
          <a:extLst>
            <a:ext xmlns:a16="http://schemas.microsoft.com/office/drawing/2014/main" uri="{FF2B5EF4-FFF2-40B4-BE49-F238E27FC236}">
              <a16:creationId xmlns:a16="http://schemas.microsoft.com/office/drawing/2014/main" id="{DACF7CE2-5C05-4366-ADE2-3532AD3598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a="http://schemas.openxmlformats.org/drawingml/2006/main" xmlns:xdr="http://schemas.openxmlformats.org/drawingml/2006/spreadsheetDrawing" xmlns:r="http://schemas.openxmlformats.org/officeDocument/2006/relationships">
  <xdr:twoCellAnchor>
    <xdr:from>
      <xdr:col>5</xdr:col>
      <xdr:colOff>0</xdr:colOff>
      <xdr:row>7</xdr:row>
      <xdr:rowOff>0</xdr:rowOff>
    </xdr:from>
    <xdr:to>
      <xdr:col>16</xdr:col>
      <xdr:colOff>260350</xdr:colOff>
      <xdr:row>49</xdr:row>
      <xdr:rowOff>133350</xdr:rowOff>
    </xdr:to>
    <xdr:pic>
      <xdr:nvPicPr>
        <xdr:cNvPr id="7406465" name="Picture 1">
          <a:extLst>
            <a:ext xmlns:a16="http://schemas.microsoft.com/office/drawing/2014/main" uri="{FF2B5EF4-FFF2-40B4-BE49-F238E27FC236}">
              <a16:creationId xmlns:a16="http://schemas.microsoft.com/office/drawing/2014/main" id="{AA6CDA9D-8552-4E4A-912E-6A880B8AF02B}"/>
            </a:ext>
          </a:extLst>
        </xdr:cNvPr>
        <xdr:cNvPicPr>
          <a:picLocks noChangeAspect="true" noChangeArrowheads="true"/>
        </xdr:cNvPicPr>
      </xdr:nvPicPr>
      <xdr:blipFill>
        <a:blip r:embed="rId1">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786765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406466" name="Picture 2">
          <a:extLst>
            <a:ext xmlns:a16="http://schemas.microsoft.com/office/drawing/2014/main" uri="{FF2B5EF4-FFF2-40B4-BE49-F238E27FC236}">
              <a16:creationId xmlns:a16="http://schemas.microsoft.com/office/drawing/2014/main" id="{6E793504-EDD3-4839-A31C-8A1F4B79F3E0}"/>
            </a:ext>
          </a:extLst>
        </xdr:cNvPr>
        <xdr:cNvPicPr>
          <a:picLocks noChangeAspect="true" noChangeArrowheads="true"/>
        </xdr:cNvPicPr>
      </xdr:nvPicPr>
      <xdr:blipFill>
        <a:blip r:embed="rId2">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406467" name="Picture 2">
          <a:extLst>
            <a:ext xmlns:a16="http://schemas.microsoft.com/office/drawing/2014/main" uri="{FF2B5EF4-FFF2-40B4-BE49-F238E27FC236}">
              <a16:creationId xmlns:a16="http://schemas.microsoft.com/office/drawing/2014/main" id="{0C0AD26B-291B-4263-8E02-69BDEC6842F5}"/>
            </a:ext>
          </a:extLst>
        </xdr:cNvPr>
        <xdr:cNvPicPr>
          <a:picLocks noChangeAspect="true" noChangeArrowheads="true"/>
        </xdr:cNvPicPr>
      </xdr:nvPicPr>
      <xdr:blipFill>
        <a:blip r:embed="rId3">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406468" name="Picture 2">
          <a:extLst>
            <a:ext xmlns:a16="http://schemas.microsoft.com/office/drawing/2014/main" uri="{FF2B5EF4-FFF2-40B4-BE49-F238E27FC236}">
              <a16:creationId xmlns:a16="http://schemas.microsoft.com/office/drawing/2014/main" id="{27EA7EEE-5EB6-488A-ACB5-A0E143738A9A}"/>
            </a:ext>
          </a:extLst>
        </xdr:cNvPr>
        <xdr:cNvPicPr>
          <a:picLocks noChangeAspect="true" noChangeArrowheads="true"/>
        </xdr:cNvPicPr>
      </xdr:nvPicPr>
      <xdr:blipFill>
        <a:blip r:embed="rId4">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406469" name="Picture 2">
          <a:extLst>
            <a:ext xmlns:a16="http://schemas.microsoft.com/office/drawing/2014/main" uri="{FF2B5EF4-FFF2-40B4-BE49-F238E27FC236}">
              <a16:creationId xmlns:a16="http://schemas.microsoft.com/office/drawing/2014/main" id="{656FCBC5-5F1A-4F11-9E68-36C84EC69AC9}"/>
            </a:ext>
          </a:extLst>
        </xdr:cNvPr>
        <xdr:cNvPicPr>
          <a:picLocks noChangeAspect="true" noChangeArrowheads="true"/>
        </xdr:cNvPicPr>
      </xdr:nvPicPr>
      <xdr:blipFill>
        <a:blip r:embed="rId5">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406470" name="Picture 2">
          <a:extLst>
            <a:ext xmlns:a16="http://schemas.microsoft.com/office/drawing/2014/main" uri="{FF2B5EF4-FFF2-40B4-BE49-F238E27FC236}">
              <a16:creationId xmlns:a16="http://schemas.microsoft.com/office/drawing/2014/main" id="{5594886D-2B8F-49CD-8DE3-9EE06E0EC3E6}"/>
            </a:ext>
          </a:extLst>
        </xdr:cNvPr>
        <xdr:cNvPicPr>
          <a:picLocks noChangeAspect="true" noChangeArrowheads="true"/>
        </xdr:cNvPicPr>
      </xdr:nvPicPr>
      <xdr:blipFill>
        <a:blip r:embed="rId6">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406471" name="Picture 2">
          <a:extLst>
            <a:ext xmlns:a16="http://schemas.microsoft.com/office/drawing/2014/main" uri="{FF2B5EF4-FFF2-40B4-BE49-F238E27FC236}">
              <a16:creationId xmlns:a16="http://schemas.microsoft.com/office/drawing/2014/main" id="{4CA70E08-DB9B-4DD2-8D30-123381B8413D}"/>
            </a:ext>
          </a:extLst>
        </xdr:cNvPr>
        <xdr:cNvPicPr>
          <a:picLocks noChangeAspect="true" noChangeArrowheads="true"/>
        </xdr:cNvPicPr>
      </xdr:nvPicPr>
      <xdr:blipFill>
        <a:blip r:embed="rId7">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406472" name="Picture 2">
          <a:extLst>
            <a:ext xmlns:a16="http://schemas.microsoft.com/office/drawing/2014/main" uri="{FF2B5EF4-FFF2-40B4-BE49-F238E27FC236}">
              <a16:creationId xmlns:a16="http://schemas.microsoft.com/office/drawing/2014/main" id="{6CCDC9AF-71D1-44E1-BEF5-21EC0E433F80}"/>
            </a:ext>
          </a:extLst>
        </xdr:cNvPr>
        <xdr:cNvPicPr>
          <a:picLocks noChangeAspect="true" noChangeArrowheads="true"/>
        </xdr:cNvPicPr>
      </xdr:nvPicPr>
      <xdr:blipFill>
        <a:blip r:embed="rId8">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406473" name="Picture 2">
          <a:extLst>
            <a:ext xmlns:a16="http://schemas.microsoft.com/office/drawing/2014/main" uri="{FF2B5EF4-FFF2-40B4-BE49-F238E27FC236}">
              <a16:creationId xmlns:a16="http://schemas.microsoft.com/office/drawing/2014/main" id="{84ECE5B0-26FC-4595-9244-EE2F091E2840}"/>
            </a:ext>
          </a:extLst>
        </xdr:cNvPr>
        <xdr:cNvPicPr>
          <a:picLocks noChangeAspect="true" noChangeArrowheads="true"/>
        </xdr:cNvPicPr>
      </xdr:nvPicPr>
      <xdr:blipFill>
        <a:blip r:embed="rId9">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406474" name="Picture 2">
          <a:extLst>
            <a:ext xmlns:a16="http://schemas.microsoft.com/office/drawing/2014/main" uri="{FF2B5EF4-FFF2-40B4-BE49-F238E27FC236}">
              <a16:creationId xmlns:a16="http://schemas.microsoft.com/office/drawing/2014/main" id="{673ECA72-590B-4511-8F8E-11B0123E11DD}"/>
            </a:ext>
          </a:extLst>
        </xdr:cNvPr>
        <xdr:cNvPicPr>
          <a:picLocks noChangeAspect="true" noChangeArrowheads="true"/>
        </xdr:cNvPicPr>
      </xdr:nvPicPr>
      <xdr:blipFill>
        <a:blip r:embed="rId5">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406475" name="Picture 2">
          <a:extLst>
            <a:ext xmlns:a16="http://schemas.microsoft.com/office/drawing/2014/main" uri="{FF2B5EF4-FFF2-40B4-BE49-F238E27FC236}">
              <a16:creationId xmlns:a16="http://schemas.microsoft.com/office/drawing/2014/main" id="{A2035737-8A50-40CC-8A69-25F7C31A0020}"/>
            </a:ext>
          </a:extLst>
        </xdr:cNvPr>
        <xdr:cNvPicPr>
          <a:picLocks noChangeAspect="true" noChangeArrowheads="true"/>
        </xdr:cNvPicPr>
      </xdr:nvPicPr>
      <xdr:blipFill>
        <a:blip r:embed="rId10">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406476" name="Picture 2">
          <a:extLst>
            <a:ext xmlns:a16="http://schemas.microsoft.com/office/drawing/2014/main" uri="{FF2B5EF4-FFF2-40B4-BE49-F238E27FC236}">
              <a16:creationId xmlns:a16="http://schemas.microsoft.com/office/drawing/2014/main" id="{F4CC5105-85AB-4DE2-8B27-FB6224359311}"/>
            </a:ext>
          </a:extLst>
        </xdr:cNvPr>
        <xdr:cNvPicPr>
          <a:picLocks noChangeAspect="true" noChangeArrowheads="true"/>
        </xdr:cNvPicPr>
      </xdr:nvPicPr>
      <xdr:blipFill>
        <a:blip r:embed="rId11">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406477" name="Picture 2">
          <a:extLst>
            <a:ext xmlns:a16="http://schemas.microsoft.com/office/drawing/2014/main" uri="{FF2B5EF4-FFF2-40B4-BE49-F238E27FC236}">
              <a16:creationId xmlns:a16="http://schemas.microsoft.com/office/drawing/2014/main" id="{62806426-C626-4A36-A22F-7E93A5483453}"/>
            </a:ext>
          </a:extLst>
        </xdr:cNvPr>
        <xdr:cNvPicPr>
          <a:picLocks noChangeAspect="true" noChangeArrowheads="true"/>
        </xdr:cNvPicPr>
      </xdr:nvPicPr>
      <xdr:blipFill>
        <a:blip r:embed="rId12">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406478" name="Picture 2">
          <a:extLst>
            <a:ext xmlns:a16="http://schemas.microsoft.com/office/drawing/2014/main" uri="{FF2B5EF4-FFF2-40B4-BE49-F238E27FC236}">
              <a16:creationId xmlns:a16="http://schemas.microsoft.com/office/drawing/2014/main" id="{2D026186-5977-433F-9B09-6CDF8A7CB0AA}"/>
            </a:ext>
          </a:extLst>
        </xdr:cNvPr>
        <xdr:cNvPicPr>
          <a:picLocks noChangeAspect="true" noChangeArrowheads="true"/>
        </xdr:cNvPicPr>
      </xdr:nvPicPr>
      <xdr:blipFill>
        <a:blip r:embed="rId13">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406479" name="Picture 2">
          <a:extLst>
            <a:ext xmlns:a16="http://schemas.microsoft.com/office/drawing/2014/main" uri="{FF2B5EF4-FFF2-40B4-BE49-F238E27FC236}">
              <a16:creationId xmlns:a16="http://schemas.microsoft.com/office/drawing/2014/main" id="{37AB4CCA-4DC7-49CF-8056-648B7748C5BF}"/>
            </a:ext>
          </a:extLst>
        </xdr:cNvPr>
        <xdr:cNvPicPr>
          <a:picLocks noChangeAspect="true" noChangeArrowheads="true"/>
        </xdr:cNvPicPr>
      </xdr:nvPicPr>
      <xdr:blipFill>
        <a:blip r:embed="rId14">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406480" name="Picture 2">
          <a:extLst>
            <a:ext xmlns:a16="http://schemas.microsoft.com/office/drawing/2014/main" uri="{FF2B5EF4-FFF2-40B4-BE49-F238E27FC236}">
              <a16:creationId xmlns:a16="http://schemas.microsoft.com/office/drawing/2014/main" id="{143A9E30-4859-457A-9B30-E83556C22BF9}"/>
            </a:ext>
          </a:extLst>
        </xdr:cNvPr>
        <xdr:cNvPicPr>
          <a:picLocks noChangeAspect="true" noChangeArrowheads="true"/>
        </xdr:cNvPicPr>
      </xdr:nvPicPr>
      <xdr:blipFill>
        <a:blip r:embed="rId15">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406481" name="Picture 2">
          <a:extLst>
            <a:ext xmlns:a16="http://schemas.microsoft.com/office/drawing/2014/main" uri="{FF2B5EF4-FFF2-40B4-BE49-F238E27FC236}">
              <a16:creationId xmlns:a16="http://schemas.microsoft.com/office/drawing/2014/main" id="{038715E4-0829-4B7A-886F-423ABB4624F4}"/>
            </a:ext>
          </a:extLst>
        </xdr:cNvPr>
        <xdr:cNvPicPr>
          <a:picLocks noChangeAspect="true" noChangeArrowheads="true"/>
        </xdr:cNvPicPr>
      </xdr:nvPicPr>
      <xdr:blipFill>
        <a:blip r:embed="rId16">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406482" name="Picture 2">
          <a:extLst>
            <a:ext xmlns:a16="http://schemas.microsoft.com/office/drawing/2014/main" uri="{FF2B5EF4-FFF2-40B4-BE49-F238E27FC236}">
              <a16:creationId xmlns:a16="http://schemas.microsoft.com/office/drawing/2014/main" id="{616B746B-9684-4BE5-A59D-377CFEC603C6}"/>
            </a:ext>
          </a:extLst>
        </xdr:cNvPr>
        <xdr:cNvPicPr>
          <a:picLocks noChangeAspect="true" noChangeArrowheads="true"/>
        </xdr:cNvPicPr>
      </xdr:nvPicPr>
      <xdr:blipFill>
        <a:blip r:embed="rId17">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406483" name="Picture 2">
          <a:extLst>
            <a:ext xmlns:a16="http://schemas.microsoft.com/office/drawing/2014/main" uri="{FF2B5EF4-FFF2-40B4-BE49-F238E27FC236}">
              <a16:creationId xmlns:a16="http://schemas.microsoft.com/office/drawing/2014/main" id="{3F1CD070-BEE1-43D0-8545-05B20F7CD5D4}"/>
            </a:ext>
          </a:extLst>
        </xdr:cNvPr>
        <xdr:cNvPicPr>
          <a:picLocks noChangeAspect="true" noChangeArrowheads="true"/>
        </xdr:cNvPicPr>
      </xdr:nvPicPr>
      <xdr:blipFill>
        <a:blip r:embed="rId18">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406484" name="Picture 2">
          <a:extLst>
            <a:ext xmlns:a16="http://schemas.microsoft.com/office/drawing/2014/main" uri="{FF2B5EF4-FFF2-40B4-BE49-F238E27FC236}">
              <a16:creationId xmlns:a16="http://schemas.microsoft.com/office/drawing/2014/main" id="{5DA81B8B-6C06-45C9-9FDC-43F7E456ED8D}"/>
            </a:ext>
          </a:extLst>
        </xdr:cNvPr>
        <xdr:cNvPicPr>
          <a:picLocks noChangeAspect="true" noChangeArrowheads="true"/>
        </xdr:cNvPicPr>
      </xdr:nvPicPr>
      <xdr:blipFill>
        <a:blip r:embed="rId19">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406485" name="Picture 2">
          <a:extLst>
            <a:ext xmlns:a16="http://schemas.microsoft.com/office/drawing/2014/main" uri="{FF2B5EF4-FFF2-40B4-BE49-F238E27FC236}">
              <a16:creationId xmlns:a16="http://schemas.microsoft.com/office/drawing/2014/main" id="{116381D0-AD13-45B3-8C23-5395B6809509}"/>
            </a:ext>
          </a:extLst>
        </xdr:cNvPr>
        <xdr:cNvPicPr>
          <a:picLocks noChangeAspect="true" noChangeArrowheads="true"/>
        </xdr:cNvPicPr>
      </xdr:nvPicPr>
      <xdr:blipFill>
        <a:blip r:embed="rId20">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406486" name="Picture 2">
          <a:extLst>
            <a:ext xmlns:a16="http://schemas.microsoft.com/office/drawing/2014/main" uri="{FF2B5EF4-FFF2-40B4-BE49-F238E27FC236}">
              <a16:creationId xmlns:a16="http://schemas.microsoft.com/office/drawing/2014/main" id="{0DE58D1D-9A10-4136-BEC2-FE6C0C7E6DD0}"/>
            </a:ext>
          </a:extLst>
        </xdr:cNvPr>
        <xdr:cNvPicPr>
          <a:picLocks noChangeAspect="true" noChangeArrowheads="true"/>
        </xdr:cNvPicPr>
      </xdr:nvPicPr>
      <xdr:blipFill>
        <a:blip r:embed="rId21">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406487" name="Picture 2">
          <a:extLst>
            <a:ext xmlns:a16="http://schemas.microsoft.com/office/drawing/2014/main" uri="{FF2B5EF4-FFF2-40B4-BE49-F238E27FC236}">
              <a16:creationId xmlns:a16="http://schemas.microsoft.com/office/drawing/2014/main" id="{6C0F1F68-33EF-43EB-946A-DD29A53FDCCF}"/>
            </a:ext>
          </a:extLst>
        </xdr:cNvPr>
        <xdr:cNvPicPr>
          <a:picLocks noChangeAspect="true" noChangeArrowheads="true"/>
        </xdr:cNvPicPr>
      </xdr:nvPicPr>
      <xdr:blipFill>
        <a:blip r:embed="rId22">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406488" name="Picture 2">
          <a:extLst>
            <a:ext xmlns:a16="http://schemas.microsoft.com/office/drawing/2014/main" uri="{FF2B5EF4-FFF2-40B4-BE49-F238E27FC236}">
              <a16:creationId xmlns:a16="http://schemas.microsoft.com/office/drawing/2014/main" id="{6856A620-E8EB-4958-BF9A-C45AAA607C31}"/>
            </a:ext>
          </a:extLst>
        </xdr:cNvPr>
        <xdr:cNvPicPr>
          <a:picLocks noChangeAspect="true" noChangeArrowheads="true"/>
        </xdr:cNvPicPr>
      </xdr:nvPicPr>
      <xdr:blipFill>
        <a:blip r:embed="rId23">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406489" name="Picture 2">
          <a:extLst>
            <a:ext xmlns:a16="http://schemas.microsoft.com/office/drawing/2014/main" uri="{FF2B5EF4-FFF2-40B4-BE49-F238E27FC236}">
              <a16:creationId xmlns:a16="http://schemas.microsoft.com/office/drawing/2014/main" id="{7919B217-5ADC-4878-8172-C55397925B8E}"/>
            </a:ext>
          </a:extLst>
        </xdr:cNvPr>
        <xdr:cNvPicPr>
          <a:picLocks noChangeAspect="true" noChangeArrowheads="true"/>
        </xdr:cNvPicPr>
      </xdr:nvPicPr>
      <xdr:blipFill>
        <a:blip r:embed="rId24">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406490" name="Picture 2">
          <a:extLst>
            <a:ext xmlns:a16="http://schemas.microsoft.com/office/drawing/2014/main" uri="{FF2B5EF4-FFF2-40B4-BE49-F238E27FC236}">
              <a16:creationId xmlns:a16="http://schemas.microsoft.com/office/drawing/2014/main" id="{603CEE83-A8EC-4CA1-B646-9C2D7B14B892}"/>
            </a:ext>
          </a:extLst>
        </xdr:cNvPr>
        <xdr:cNvPicPr>
          <a:picLocks noChangeAspect="true" noChangeArrowheads="true"/>
        </xdr:cNvPicPr>
      </xdr:nvPicPr>
      <xdr:blipFill>
        <a:blip r:embed="rId25">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406491" name="Picture 2">
          <a:extLst>
            <a:ext xmlns:a16="http://schemas.microsoft.com/office/drawing/2014/main" uri="{FF2B5EF4-FFF2-40B4-BE49-F238E27FC236}">
              <a16:creationId xmlns:a16="http://schemas.microsoft.com/office/drawing/2014/main" id="{83671363-ED63-487B-86C4-ED6A15BCDB66}"/>
            </a:ext>
          </a:extLst>
        </xdr:cNvPr>
        <xdr:cNvPicPr>
          <a:picLocks noChangeAspect="true" noChangeArrowheads="true"/>
        </xdr:cNvPicPr>
      </xdr:nvPicPr>
      <xdr:blipFill>
        <a:blip r:embed="rId26">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406492" name="Picture 2">
          <a:extLst>
            <a:ext xmlns:a16="http://schemas.microsoft.com/office/drawing/2014/main" uri="{FF2B5EF4-FFF2-40B4-BE49-F238E27FC236}">
              <a16:creationId xmlns:a16="http://schemas.microsoft.com/office/drawing/2014/main" id="{54437540-1D6C-4CD7-845D-811C875366F6}"/>
            </a:ext>
          </a:extLst>
        </xdr:cNvPr>
        <xdr:cNvPicPr>
          <a:picLocks noChangeAspect="true" noChangeArrowheads="true"/>
        </xdr:cNvPicPr>
      </xdr:nvPicPr>
      <xdr:blipFill>
        <a:blip r:embed="rId27">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406493" name="Picture 2">
          <a:extLst>
            <a:ext xmlns:a16="http://schemas.microsoft.com/office/drawing/2014/main" uri="{FF2B5EF4-FFF2-40B4-BE49-F238E27FC236}">
              <a16:creationId xmlns:a16="http://schemas.microsoft.com/office/drawing/2014/main" id="{66E14C43-BEA1-4F62-BA2C-B6C21F61F31D}"/>
            </a:ext>
          </a:extLst>
        </xdr:cNvPr>
        <xdr:cNvPicPr>
          <a:picLocks noChangeAspect="true" noChangeArrowheads="true"/>
        </xdr:cNvPicPr>
      </xdr:nvPicPr>
      <xdr:blipFill>
        <a:blip r:embed="rId28">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406494" name="Picture 2">
          <a:extLst>
            <a:ext xmlns:a16="http://schemas.microsoft.com/office/drawing/2014/main" uri="{FF2B5EF4-FFF2-40B4-BE49-F238E27FC236}">
              <a16:creationId xmlns:a16="http://schemas.microsoft.com/office/drawing/2014/main" id="{7F392324-5ABE-4BD1-BEC6-0F7DFE79FA4C}"/>
            </a:ext>
          </a:extLst>
        </xdr:cNvPr>
        <xdr:cNvPicPr>
          <a:picLocks noChangeAspect="true" noChangeArrowheads="true"/>
        </xdr:cNvPicPr>
      </xdr:nvPicPr>
      <xdr:blipFill>
        <a:blip r:embed="rId29">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406495" name="Picture 2">
          <a:extLst>
            <a:ext xmlns:a16="http://schemas.microsoft.com/office/drawing/2014/main" uri="{FF2B5EF4-FFF2-40B4-BE49-F238E27FC236}">
              <a16:creationId xmlns:a16="http://schemas.microsoft.com/office/drawing/2014/main" id="{7C87B3B0-AB17-41B6-94D8-F68A7BFF0CD1}"/>
            </a:ext>
          </a:extLst>
        </xdr:cNvPr>
        <xdr:cNvPicPr>
          <a:picLocks noChangeAspect="true" noChangeArrowheads="true"/>
        </xdr:cNvPicPr>
      </xdr:nvPicPr>
      <xdr:blipFill>
        <a:blip r:embed="rId30">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406496" name="Picture 2">
          <a:extLst>
            <a:ext xmlns:a16="http://schemas.microsoft.com/office/drawing/2014/main" uri="{FF2B5EF4-FFF2-40B4-BE49-F238E27FC236}">
              <a16:creationId xmlns:a16="http://schemas.microsoft.com/office/drawing/2014/main" id="{CB181A8B-3394-4F48-9F5C-5EC3DDCC7E1F}"/>
            </a:ext>
          </a:extLst>
        </xdr:cNvPr>
        <xdr:cNvPicPr>
          <a:picLocks noChangeAspect="true" noChangeArrowheads="true"/>
        </xdr:cNvPicPr>
      </xdr:nvPicPr>
      <xdr:blipFill>
        <a:blip r:embed="rId31">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406497" name="Picture 2">
          <a:extLst>
            <a:ext xmlns:a16="http://schemas.microsoft.com/office/drawing/2014/main" uri="{FF2B5EF4-FFF2-40B4-BE49-F238E27FC236}">
              <a16:creationId xmlns:a16="http://schemas.microsoft.com/office/drawing/2014/main" id="{569029E6-8FBD-4659-87B4-9516D91241CA}"/>
            </a:ext>
          </a:extLst>
        </xdr:cNvPr>
        <xdr:cNvPicPr>
          <a:picLocks noChangeAspect="true" noChangeArrowheads="true"/>
        </xdr:cNvPicPr>
      </xdr:nvPicPr>
      <xdr:blipFill>
        <a:blip r:embed="rId32">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406498" name="Picture 2">
          <a:extLst>
            <a:ext xmlns:a16="http://schemas.microsoft.com/office/drawing/2014/main" uri="{FF2B5EF4-FFF2-40B4-BE49-F238E27FC236}">
              <a16:creationId xmlns:a16="http://schemas.microsoft.com/office/drawing/2014/main" id="{33CD06B0-08F1-45E5-856C-24629E5069FA}"/>
            </a:ext>
          </a:extLst>
        </xdr:cNvPr>
        <xdr:cNvPicPr>
          <a:picLocks noChangeAspect="true" noChangeArrowheads="true"/>
        </xdr:cNvPicPr>
      </xdr:nvPicPr>
      <xdr:blipFill>
        <a:blip r:embed="rId33">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406499" name="Picture 2">
          <a:extLst>
            <a:ext xmlns:a16="http://schemas.microsoft.com/office/drawing/2014/main" uri="{FF2B5EF4-FFF2-40B4-BE49-F238E27FC236}">
              <a16:creationId xmlns:a16="http://schemas.microsoft.com/office/drawing/2014/main" id="{08AD16FC-3ACA-4302-9FCE-0678F6F6ADCC}"/>
            </a:ext>
          </a:extLst>
        </xdr:cNvPr>
        <xdr:cNvPicPr>
          <a:picLocks noChangeAspect="true" noChangeArrowheads="true"/>
        </xdr:cNvPicPr>
      </xdr:nvPicPr>
      <xdr:blipFill>
        <a:blip r:embed="rId34">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406500" name="Picture 2">
          <a:extLst>
            <a:ext xmlns:a16="http://schemas.microsoft.com/office/drawing/2014/main" uri="{FF2B5EF4-FFF2-40B4-BE49-F238E27FC236}">
              <a16:creationId xmlns:a16="http://schemas.microsoft.com/office/drawing/2014/main" id="{F21E4E41-3E6B-499B-9562-E497C7C0BB58}"/>
            </a:ext>
          </a:extLst>
        </xdr:cNvPr>
        <xdr:cNvPicPr>
          <a:picLocks noChangeAspect="true" noChangeArrowheads="true"/>
        </xdr:cNvPicPr>
      </xdr:nvPicPr>
      <xdr:blipFill>
        <a:blip r:embed="rId35">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406501" name="Picture 2">
          <a:extLst>
            <a:ext xmlns:a16="http://schemas.microsoft.com/office/drawing/2014/main" uri="{FF2B5EF4-FFF2-40B4-BE49-F238E27FC236}">
              <a16:creationId xmlns:a16="http://schemas.microsoft.com/office/drawing/2014/main" id="{67DF1429-F7D3-4AC3-8931-7FEF9A9EB10A}"/>
            </a:ext>
          </a:extLst>
        </xdr:cNvPr>
        <xdr:cNvPicPr>
          <a:picLocks noChangeAspect="true" noChangeArrowheads="true"/>
        </xdr:cNvPicPr>
      </xdr:nvPicPr>
      <xdr:blipFill>
        <a:blip r:embed="rId36">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406502" name="Picture 2">
          <a:extLst>
            <a:ext xmlns:a16="http://schemas.microsoft.com/office/drawing/2014/main" uri="{FF2B5EF4-FFF2-40B4-BE49-F238E27FC236}">
              <a16:creationId xmlns:a16="http://schemas.microsoft.com/office/drawing/2014/main" id="{EB048FCF-176F-48EA-BBC4-270B36306E2F}"/>
            </a:ext>
          </a:extLst>
        </xdr:cNvPr>
        <xdr:cNvPicPr>
          <a:picLocks noChangeAspect="true" noChangeArrowheads="true"/>
        </xdr:cNvPicPr>
      </xdr:nvPicPr>
      <xdr:blipFill>
        <a:blip r:embed="rId37">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406503" name="Picture 2">
          <a:extLst>
            <a:ext xmlns:a16="http://schemas.microsoft.com/office/drawing/2014/main" uri="{FF2B5EF4-FFF2-40B4-BE49-F238E27FC236}">
              <a16:creationId xmlns:a16="http://schemas.microsoft.com/office/drawing/2014/main" id="{0CC82C59-5621-4F1B-A688-3A13553AC562}"/>
            </a:ext>
          </a:extLst>
        </xdr:cNvPr>
        <xdr:cNvPicPr>
          <a:picLocks noChangeAspect="true" noChangeArrowheads="true"/>
        </xdr:cNvPicPr>
      </xdr:nvPicPr>
      <xdr:blipFill>
        <a:blip r:embed="rId38">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406504" name="Picture 2">
          <a:extLst>
            <a:ext xmlns:a16="http://schemas.microsoft.com/office/drawing/2014/main" uri="{FF2B5EF4-FFF2-40B4-BE49-F238E27FC236}">
              <a16:creationId xmlns:a16="http://schemas.microsoft.com/office/drawing/2014/main" id="{1AC0F376-A647-4AC8-BDE3-ABB56392A772}"/>
            </a:ext>
          </a:extLst>
        </xdr:cNvPr>
        <xdr:cNvPicPr>
          <a:picLocks noChangeAspect="true" noChangeArrowheads="true"/>
        </xdr:cNvPicPr>
      </xdr:nvPicPr>
      <xdr:blipFill>
        <a:blip r:embed="rId39">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406505" name="Picture 2">
          <a:extLst>
            <a:ext xmlns:a16="http://schemas.microsoft.com/office/drawing/2014/main" uri="{FF2B5EF4-FFF2-40B4-BE49-F238E27FC236}">
              <a16:creationId xmlns:a16="http://schemas.microsoft.com/office/drawing/2014/main" id="{FAA8C534-6F93-47F8-9331-F029371368E8}"/>
            </a:ext>
          </a:extLst>
        </xdr:cNvPr>
        <xdr:cNvPicPr>
          <a:picLocks noChangeAspect="true" noChangeArrowheads="true"/>
        </xdr:cNvPicPr>
      </xdr:nvPicPr>
      <xdr:blipFill>
        <a:blip r:embed="rId40">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406506" name="Picture 2">
          <a:extLst>
            <a:ext xmlns:a16="http://schemas.microsoft.com/office/drawing/2014/main" uri="{FF2B5EF4-FFF2-40B4-BE49-F238E27FC236}">
              <a16:creationId xmlns:a16="http://schemas.microsoft.com/office/drawing/2014/main" id="{BE4C54BA-6AB0-43C7-ABC4-C1EE8814826F}"/>
            </a:ext>
          </a:extLst>
        </xdr:cNvPr>
        <xdr:cNvPicPr>
          <a:picLocks noChangeAspect="true" noChangeArrowheads="true"/>
        </xdr:cNvPicPr>
      </xdr:nvPicPr>
      <xdr:blipFill>
        <a:blip r:embed="rId41">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406507" name="Picture 2">
          <a:extLst>
            <a:ext xmlns:a16="http://schemas.microsoft.com/office/drawing/2014/main" uri="{FF2B5EF4-FFF2-40B4-BE49-F238E27FC236}">
              <a16:creationId xmlns:a16="http://schemas.microsoft.com/office/drawing/2014/main" id="{F4A20DBA-96D6-4CF1-AFB8-E423BA0F27EC}"/>
            </a:ext>
          </a:extLst>
        </xdr:cNvPr>
        <xdr:cNvPicPr>
          <a:picLocks noChangeAspect="true" noChangeArrowheads="true"/>
        </xdr:cNvPicPr>
      </xdr:nvPicPr>
      <xdr:blipFill>
        <a:blip r:embed="rId42">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406508" name="Picture 2">
          <a:extLst>
            <a:ext xmlns:a16="http://schemas.microsoft.com/office/drawing/2014/main" uri="{FF2B5EF4-FFF2-40B4-BE49-F238E27FC236}">
              <a16:creationId xmlns:a16="http://schemas.microsoft.com/office/drawing/2014/main" id="{19022C81-EC11-466D-85CA-D8D06705769E}"/>
            </a:ext>
          </a:extLst>
        </xdr:cNvPr>
        <xdr:cNvPicPr>
          <a:picLocks noChangeAspect="true" noChangeArrowheads="true"/>
        </xdr:cNvPicPr>
      </xdr:nvPicPr>
      <xdr:blipFill>
        <a:blip r:embed="rId43">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406509" name="Picture 2">
          <a:extLst>
            <a:ext xmlns:a16="http://schemas.microsoft.com/office/drawing/2014/main" uri="{FF2B5EF4-FFF2-40B4-BE49-F238E27FC236}">
              <a16:creationId xmlns:a16="http://schemas.microsoft.com/office/drawing/2014/main" id="{8587AC3E-6EE6-43E7-B2D1-F45CD3CC95D0}"/>
            </a:ext>
          </a:extLst>
        </xdr:cNvPr>
        <xdr:cNvPicPr>
          <a:picLocks noChangeAspect="true" noChangeArrowheads="true"/>
        </xdr:cNvPicPr>
      </xdr:nvPicPr>
      <xdr:blipFill>
        <a:blip r:embed="rId44">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406510" name="Picture 2">
          <a:extLst>
            <a:ext xmlns:a16="http://schemas.microsoft.com/office/drawing/2014/main" uri="{FF2B5EF4-FFF2-40B4-BE49-F238E27FC236}">
              <a16:creationId xmlns:a16="http://schemas.microsoft.com/office/drawing/2014/main" id="{89A1F8E3-9CC7-401A-A028-8665A9439157}"/>
            </a:ext>
          </a:extLst>
        </xdr:cNvPr>
        <xdr:cNvPicPr>
          <a:picLocks noChangeAspect="true" noChangeArrowheads="true"/>
        </xdr:cNvPicPr>
      </xdr:nvPicPr>
      <xdr:blipFill>
        <a:blip r:embed="rId45">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406511" name="Picture 2">
          <a:extLst>
            <a:ext xmlns:a16="http://schemas.microsoft.com/office/drawing/2014/main" uri="{FF2B5EF4-FFF2-40B4-BE49-F238E27FC236}">
              <a16:creationId xmlns:a16="http://schemas.microsoft.com/office/drawing/2014/main" id="{D6EFB5E4-9D87-4158-A46D-6A57129966CC}"/>
            </a:ext>
          </a:extLst>
        </xdr:cNvPr>
        <xdr:cNvPicPr>
          <a:picLocks noChangeAspect="true" noChangeArrowheads="true"/>
        </xdr:cNvPicPr>
      </xdr:nvPicPr>
      <xdr:blipFill>
        <a:blip r:embed="rId46">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406512" name="Picture 2">
          <a:extLst>
            <a:ext xmlns:a16="http://schemas.microsoft.com/office/drawing/2014/main" uri="{FF2B5EF4-FFF2-40B4-BE49-F238E27FC236}">
              <a16:creationId xmlns:a16="http://schemas.microsoft.com/office/drawing/2014/main" id="{5DCB2226-DD23-4920-BCC7-73EAD77E6A32}"/>
            </a:ext>
          </a:extLst>
        </xdr:cNvPr>
        <xdr:cNvPicPr>
          <a:picLocks noChangeAspect="true" noChangeArrowheads="true"/>
        </xdr:cNvPicPr>
      </xdr:nvPicPr>
      <xdr:blipFill>
        <a:blip r:embed="rId47">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406513" name="Picture 2">
          <a:extLst>
            <a:ext xmlns:a16="http://schemas.microsoft.com/office/drawing/2014/main" uri="{FF2B5EF4-FFF2-40B4-BE49-F238E27FC236}">
              <a16:creationId xmlns:a16="http://schemas.microsoft.com/office/drawing/2014/main" id="{8B29BAE8-3B90-45FB-A8DE-5570CA718D13}"/>
            </a:ext>
          </a:extLst>
        </xdr:cNvPr>
        <xdr:cNvPicPr>
          <a:picLocks noChangeAspect="true" noChangeArrowheads="true"/>
        </xdr:cNvPicPr>
      </xdr:nvPicPr>
      <xdr:blipFill>
        <a:blip r:embed="rId48">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685800</xdr:colOff>
      <xdr:row>48</xdr:row>
      <xdr:rowOff>6350</xdr:rowOff>
    </xdr:to>
    <xdr:pic>
      <xdr:nvPicPr>
        <xdr:cNvPr id="7406514" name="Picture 2">
          <a:extLst>
            <a:ext xmlns:a16="http://schemas.microsoft.com/office/drawing/2014/main" uri="{FF2B5EF4-FFF2-40B4-BE49-F238E27FC236}">
              <a16:creationId xmlns:a16="http://schemas.microsoft.com/office/drawing/2014/main" id="{E7A2A75C-6515-4EFB-A402-142587A94393}"/>
            </a:ext>
          </a:extLst>
        </xdr:cNvPr>
        <xdr:cNvPicPr>
          <a:picLocks noChangeAspect="true" noChangeArrowheads="true"/>
        </xdr:cNvPicPr>
      </xdr:nvPicPr>
      <xdr:blipFill>
        <a:blip r:embed="rId49">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3632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685800</xdr:colOff>
      <xdr:row>48</xdr:row>
      <xdr:rowOff>6350</xdr:rowOff>
    </xdr:to>
    <xdr:pic>
      <xdr:nvPicPr>
        <xdr:cNvPr id="7406515" name="Picture 2">
          <a:extLst>
            <a:ext xmlns:a16="http://schemas.microsoft.com/office/drawing/2014/main" uri="{FF2B5EF4-FFF2-40B4-BE49-F238E27FC236}">
              <a16:creationId xmlns:a16="http://schemas.microsoft.com/office/drawing/2014/main" id="{AFEE1B2A-938B-4B51-B8F5-3C1B88F5056E}"/>
            </a:ext>
          </a:extLst>
        </xdr:cNvPr>
        <xdr:cNvPicPr>
          <a:picLocks noChangeAspect="true" noChangeArrowheads="true"/>
        </xdr:cNvPicPr>
      </xdr:nvPicPr>
      <xdr:blipFill>
        <a:blip r:embed="rId50">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3632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685800</xdr:colOff>
      <xdr:row>48</xdr:row>
      <xdr:rowOff>6350</xdr:rowOff>
    </xdr:to>
    <xdr:pic>
      <xdr:nvPicPr>
        <xdr:cNvPr id="7406516" name="Picture 2">
          <a:extLst>
            <a:ext xmlns:a16="http://schemas.microsoft.com/office/drawing/2014/main" uri="{FF2B5EF4-FFF2-40B4-BE49-F238E27FC236}">
              <a16:creationId xmlns:a16="http://schemas.microsoft.com/office/drawing/2014/main" id="{2309C531-20BB-4E50-A81B-F1BD7EBEDAFC}"/>
            </a:ext>
          </a:extLst>
        </xdr:cNvPr>
        <xdr:cNvPicPr>
          <a:picLocks noChangeAspect="true" noChangeArrowheads="true"/>
        </xdr:cNvPicPr>
      </xdr:nvPicPr>
      <xdr:blipFill>
        <a:blip r:embed="rId51">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3632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685800</xdr:colOff>
      <xdr:row>48</xdr:row>
      <xdr:rowOff>6350</xdr:rowOff>
    </xdr:to>
    <xdr:pic>
      <xdr:nvPicPr>
        <xdr:cNvPr id="7406517" name="Picture 2">
          <a:extLst>
            <a:ext xmlns:a16="http://schemas.microsoft.com/office/drawing/2014/main" uri="{FF2B5EF4-FFF2-40B4-BE49-F238E27FC236}">
              <a16:creationId xmlns:a16="http://schemas.microsoft.com/office/drawing/2014/main" id="{BF830D2B-DE41-4D41-B739-0DCBB6DA4B09}"/>
            </a:ext>
          </a:extLst>
        </xdr:cNvPr>
        <xdr:cNvPicPr>
          <a:picLocks noChangeAspect="true" noChangeArrowheads="true"/>
        </xdr:cNvPicPr>
      </xdr:nvPicPr>
      <xdr:blipFill>
        <a:blip r:embed="rId52">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3632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685800</xdr:colOff>
      <xdr:row>48</xdr:row>
      <xdr:rowOff>6350</xdr:rowOff>
    </xdr:to>
    <xdr:pic>
      <xdr:nvPicPr>
        <xdr:cNvPr id="7406518" name="Picture 2">
          <a:extLst>
            <a:ext xmlns:a16="http://schemas.microsoft.com/office/drawing/2014/main" uri="{FF2B5EF4-FFF2-40B4-BE49-F238E27FC236}">
              <a16:creationId xmlns:a16="http://schemas.microsoft.com/office/drawing/2014/main" id="{77AAB077-27EE-4902-BE88-B4C3C4B882FF}"/>
            </a:ext>
          </a:extLst>
        </xdr:cNvPr>
        <xdr:cNvPicPr>
          <a:picLocks noChangeAspect="true" noChangeArrowheads="true"/>
        </xdr:cNvPicPr>
      </xdr:nvPicPr>
      <xdr:blipFill>
        <a:blip r:embed="rId53">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3632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457200</xdr:colOff>
      <xdr:row>48</xdr:row>
      <xdr:rowOff>6350</xdr:rowOff>
    </xdr:to>
    <xdr:pic>
      <xdr:nvPicPr>
        <xdr:cNvPr id="7406519" name="Picture 2">
          <a:extLst>
            <a:ext xmlns:a16="http://schemas.microsoft.com/office/drawing/2014/main" uri="{FF2B5EF4-FFF2-40B4-BE49-F238E27FC236}">
              <a16:creationId xmlns:a16="http://schemas.microsoft.com/office/drawing/2014/main" id="{7DFE6513-E1F4-4C73-81B6-35DFBFEDFCA8}"/>
            </a:ext>
          </a:extLst>
        </xdr:cNvPr>
        <xdr:cNvPicPr>
          <a:picLocks noChangeAspect="true" noChangeArrowheads="true"/>
        </xdr:cNvPicPr>
      </xdr:nvPicPr>
      <xdr:blipFill>
        <a:blip r:embed="rId54">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2108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304800</xdr:colOff>
      <xdr:row>48</xdr:row>
      <xdr:rowOff>6350</xdr:rowOff>
    </xdr:to>
    <xdr:pic>
      <xdr:nvPicPr>
        <xdr:cNvPr id="7406520" name="Picture 2">
          <a:extLst>
            <a:ext xmlns:a16="http://schemas.microsoft.com/office/drawing/2014/main" uri="{FF2B5EF4-FFF2-40B4-BE49-F238E27FC236}">
              <a16:creationId xmlns:a16="http://schemas.microsoft.com/office/drawing/2014/main" id="{F2ABFF4A-7E86-4E03-A6B5-59DD6AF2D128}"/>
            </a:ext>
          </a:extLst>
        </xdr:cNvPr>
        <xdr:cNvPicPr>
          <a:picLocks noChangeAspect="true" noChangeArrowheads="true"/>
        </xdr:cNvPicPr>
      </xdr:nvPicPr>
      <xdr:blipFill>
        <a:blip r:embed="rId55">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0584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304800</xdr:colOff>
      <xdr:row>48</xdr:row>
      <xdr:rowOff>6350</xdr:rowOff>
    </xdr:to>
    <xdr:pic>
      <xdr:nvPicPr>
        <xdr:cNvPr id="7406521" name="Picture 2">
          <a:extLst>
            <a:ext xmlns:a16="http://schemas.microsoft.com/office/drawing/2014/main" uri="{FF2B5EF4-FFF2-40B4-BE49-F238E27FC236}">
              <a16:creationId xmlns:a16="http://schemas.microsoft.com/office/drawing/2014/main" id="{CF8F7AD9-798D-4127-A3B8-A03EAC212858}"/>
            </a:ext>
          </a:extLst>
        </xdr:cNvPr>
        <xdr:cNvPicPr>
          <a:picLocks noChangeAspect="true" noChangeArrowheads="true"/>
        </xdr:cNvPicPr>
      </xdr:nvPicPr>
      <xdr:blipFill>
        <a:blip r:embed="rId56">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0584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304800</xdr:colOff>
      <xdr:row>48</xdr:row>
      <xdr:rowOff>6350</xdr:rowOff>
    </xdr:to>
    <xdr:pic>
      <xdr:nvPicPr>
        <xdr:cNvPr id="7406522" name="Picture 2">
          <a:extLst>
            <a:ext xmlns:a16="http://schemas.microsoft.com/office/drawing/2014/main" uri="{FF2B5EF4-FFF2-40B4-BE49-F238E27FC236}">
              <a16:creationId xmlns:a16="http://schemas.microsoft.com/office/drawing/2014/main" id="{B46901A9-4414-495E-9B29-DC3AD76758F3}"/>
            </a:ext>
          </a:extLst>
        </xdr:cNvPr>
        <xdr:cNvPicPr>
          <a:picLocks noChangeAspect="true" noChangeArrowheads="true"/>
        </xdr:cNvPicPr>
      </xdr:nvPicPr>
      <xdr:blipFill>
        <a:blip r:embed="rId57">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0584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304800</xdr:colOff>
      <xdr:row>48</xdr:row>
      <xdr:rowOff>6350</xdr:rowOff>
    </xdr:to>
    <xdr:pic>
      <xdr:nvPicPr>
        <xdr:cNvPr id="7406523" name="Picture 2">
          <a:extLst>
            <a:ext xmlns:a16="http://schemas.microsoft.com/office/drawing/2014/main" uri="{FF2B5EF4-FFF2-40B4-BE49-F238E27FC236}">
              <a16:creationId xmlns:a16="http://schemas.microsoft.com/office/drawing/2014/main" id="{BDC2FAE5-1872-46C9-8A5A-5B06F72F5EDF}"/>
            </a:ext>
          </a:extLst>
        </xdr:cNvPr>
        <xdr:cNvPicPr>
          <a:picLocks noChangeAspect="true" noChangeArrowheads="true"/>
        </xdr:cNvPicPr>
      </xdr:nvPicPr>
      <xdr:blipFill>
        <a:blip r:embed="rId58">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0584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304800</xdr:colOff>
      <xdr:row>48</xdr:row>
      <xdr:rowOff>6350</xdr:rowOff>
    </xdr:to>
    <xdr:pic>
      <xdr:nvPicPr>
        <xdr:cNvPr id="7406524" name="Picture 2">
          <a:extLst>
            <a:ext xmlns:a16="http://schemas.microsoft.com/office/drawing/2014/main" uri="{FF2B5EF4-FFF2-40B4-BE49-F238E27FC236}">
              <a16:creationId xmlns:a16="http://schemas.microsoft.com/office/drawing/2014/main" id="{91F8AE59-4775-4F61-9664-CE41CAED4795}"/>
            </a:ext>
          </a:extLst>
        </xdr:cNvPr>
        <xdr:cNvPicPr>
          <a:picLocks noChangeAspect="true" noChangeArrowheads="true"/>
        </xdr:cNvPicPr>
      </xdr:nvPicPr>
      <xdr:blipFill>
        <a:blip r:embed="rId59">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0584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304800</xdr:colOff>
      <xdr:row>48</xdr:row>
      <xdr:rowOff>6350</xdr:rowOff>
    </xdr:to>
    <xdr:pic>
      <xdr:nvPicPr>
        <xdr:cNvPr id="7406525" name="Picture 2">
          <a:extLst>
            <a:ext xmlns:a16="http://schemas.microsoft.com/office/drawing/2014/main" uri="{FF2B5EF4-FFF2-40B4-BE49-F238E27FC236}">
              <a16:creationId xmlns:a16="http://schemas.microsoft.com/office/drawing/2014/main" id="{FAC3CD78-0D6C-4663-A279-078D935F1D0F}"/>
            </a:ext>
          </a:extLst>
        </xdr:cNvPr>
        <xdr:cNvPicPr>
          <a:picLocks noChangeAspect="true" noChangeArrowheads="true"/>
        </xdr:cNvPicPr>
      </xdr:nvPicPr>
      <xdr:blipFill>
        <a:blip r:embed="rId60">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0584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304800</xdr:colOff>
      <xdr:row>48</xdr:row>
      <xdr:rowOff>6350</xdr:rowOff>
    </xdr:to>
    <xdr:pic>
      <xdr:nvPicPr>
        <xdr:cNvPr id="7406526" name="Picture 2">
          <a:extLst>
            <a:ext xmlns:a16="http://schemas.microsoft.com/office/drawing/2014/main" uri="{FF2B5EF4-FFF2-40B4-BE49-F238E27FC236}">
              <a16:creationId xmlns:a16="http://schemas.microsoft.com/office/drawing/2014/main" id="{18240937-51B8-4720-B3FD-7FD079F27C5C}"/>
            </a:ext>
          </a:extLst>
        </xdr:cNvPr>
        <xdr:cNvPicPr>
          <a:picLocks noChangeAspect="true" noChangeArrowheads="true"/>
        </xdr:cNvPicPr>
      </xdr:nvPicPr>
      <xdr:blipFill>
        <a:blip r:embed="rId61">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0584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304800</xdr:colOff>
      <xdr:row>48</xdr:row>
      <xdr:rowOff>6350</xdr:rowOff>
    </xdr:to>
    <xdr:pic>
      <xdr:nvPicPr>
        <xdr:cNvPr id="7406527" name="Picture 2">
          <a:extLst>
            <a:ext xmlns:a16="http://schemas.microsoft.com/office/drawing/2014/main" uri="{FF2B5EF4-FFF2-40B4-BE49-F238E27FC236}">
              <a16:creationId xmlns:a16="http://schemas.microsoft.com/office/drawing/2014/main" id="{A25606B1-7B48-4882-B6B4-E839604D682A}"/>
            </a:ext>
          </a:extLst>
        </xdr:cNvPr>
        <xdr:cNvPicPr>
          <a:picLocks noChangeAspect="true" noChangeArrowheads="true"/>
        </xdr:cNvPicPr>
      </xdr:nvPicPr>
      <xdr:blipFill>
        <a:blip r:embed="rId62">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0584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304800</xdr:colOff>
      <xdr:row>48</xdr:row>
      <xdr:rowOff>6350</xdr:rowOff>
    </xdr:to>
    <xdr:pic>
      <xdr:nvPicPr>
        <xdr:cNvPr id="7406528" name="Picture 2">
          <a:extLst>
            <a:ext xmlns:a16="http://schemas.microsoft.com/office/drawing/2014/main" uri="{FF2B5EF4-FFF2-40B4-BE49-F238E27FC236}">
              <a16:creationId xmlns:a16="http://schemas.microsoft.com/office/drawing/2014/main" id="{06493F06-82D8-4B4D-B6B1-87259A38A208}"/>
            </a:ext>
          </a:extLst>
        </xdr:cNvPr>
        <xdr:cNvPicPr>
          <a:picLocks noChangeAspect="true" noChangeArrowheads="true"/>
        </xdr:cNvPicPr>
      </xdr:nvPicPr>
      <xdr:blipFill>
        <a:blip r:embed="rId63">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0584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304800</xdr:colOff>
      <xdr:row>48</xdr:row>
      <xdr:rowOff>6350</xdr:rowOff>
    </xdr:to>
    <xdr:pic>
      <xdr:nvPicPr>
        <xdr:cNvPr id="7406529" name="Picture 2">
          <a:extLst>
            <a:ext xmlns:a16="http://schemas.microsoft.com/office/drawing/2014/main" uri="{FF2B5EF4-FFF2-40B4-BE49-F238E27FC236}">
              <a16:creationId xmlns:a16="http://schemas.microsoft.com/office/drawing/2014/main" id="{55BDE9EA-94D8-4CC5-ABAD-6B71730936F0}"/>
            </a:ext>
          </a:extLst>
        </xdr:cNvPr>
        <xdr:cNvPicPr>
          <a:picLocks noChangeAspect="true" noChangeArrowheads="true"/>
        </xdr:cNvPicPr>
      </xdr:nvPicPr>
      <xdr:blipFill>
        <a:blip r:embed="rId64">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0584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304800</xdr:colOff>
      <xdr:row>48</xdr:row>
      <xdr:rowOff>6350</xdr:rowOff>
    </xdr:to>
    <xdr:pic>
      <xdr:nvPicPr>
        <xdr:cNvPr id="7406530" name="Picture 2">
          <a:extLst>
            <a:ext xmlns:a16="http://schemas.microsoft.com/office/drawing/2014/main" uri="{FF2B5EF4-FFF2-40B4-BE49-F238E27FC236}">
              <a16:creationId xmlns:a16="http://schemas.microsoft.com/office/drawing/2014/main" id="{A120757C-7D55-4227-A99C-B2CAE793EC02}"/>
            </a:ext>
          </a:extLst>
        </xdr:cNvPr>
        <xdr:cNvPicPr>
          <a:picLocks noChangeAspect="true" noChangeArrowheads="true"/>
        </xdr:cNvPicPr>
      </xdr:nvPicPr>
      <xdr:blipFill>
        <a:blip r:embed="rId65">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0584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304800</xdr:colOff>
      <xdr:row>48</xdr:row>
      <xdr:rowOff>6350</xdr:rowOff>
    </xdr:to>
    <xdr:pic>
      <xdr:nvPicPr>
        <xdr:cNvPr id="7406531" name="Picture 2">
          <a:extLst>
            <a:ext xmlns:a16="http://schemas.microsoft.com/office/drawing/2014/main" uri="{FF2B5EF4-FFF2-40B4-BE49-F238E27FC236}">
              <a16:creationId xmlns:a16="http://schemas.microsoft.com/office/drawing/2014/main" id="{4F2BEC28-1636-4DD8-BC2C-768AA280EBC1}"/>
            </a:ext>
          </a:extLst>
        </xdr:cNvPr>
        <xdr:cNvPicPr>
          <a:picLocks noChangeAspect="true" noChangeArrowheads="true"/>
        </xdr:cNvPicPr>
      </xdr:nvPicPr>
      <xdr:blipFill>
        <a:blip r:embed="rId66">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0584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304800</xdr:colOff>
      <xdr:row>48</xdr:row>
      <xdr:rowOff>6350</xdr:rowOff>
    </xdr:to>
    <xdr:pic>
      <xdr:nvPicPr>
        <xdr:cNvPr id="7406532" name="Picture 2">
          <a:extLst>
            <a:ext xmlns:a16="http://schemas.microsoft.com/office/drawing/2014/main" uri="{FF2B5EF4-FFF2-40B4-BE49-F238E27FC236}">
              <a16:creationId xmlns:a16="http://schemas.microsoft.com/office/drawing/2014/main" id="{1EAE55BA-57F3-46DD-8CA3-46478128D962}"/>
            </a:ext>
          </a:extLst>
        </xdr:cNvPr>
        <xdr:cNvPicPr>
          <a:picLocks noChangeAspect="true" noChangeArrowheads="true"/>
        </xdr:cNvPicPr>
      </xdr:nvPicPr>
      <xdr:blipFill>
        <a:blip r:embed="rId67">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0584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304800</xdr:colOff>
      <xdr:row>48</xdr:row>
      <xdr:rowOff>6350</xdr:rowOff>
    </xdr:to>
    <xdr:pic>
      <xdr:nvPicPr>
        <xdr:cNvPr id="7406533" name="Picture 2">
          <a:extLst>
            <a:ext xmlns:a16="http://schemas.microsoft.com/office/drawing/2014/main" uri="{FF2B5EF4-FFF2-40B4-BE49-F238E27FC236}">
              <a16:creationId xmlns:a16="http://schemas.microsoft.com/office/drawing/2014/main" id="{3169E42B-1115-43B9-836B-9653AA1348EE}"/>
            </a:ext>
          </a:extLst>
        </xdr:cNvPr>
        <xdr:cNvPicPr>
          <a:picLocks noChangeAspect="true" noChangeArrowheads="true"/>
        </xdr:cNvPicPr>
      </xdr:nvPicPr>
      <xdr:blipFill>
        <a:blip r:embed="rId68">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0584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304800</xdr:colOff>
      <xdr:row>48</xdr:row>
      <xdr:rowOff>6350</xdr:rowOff>
    </xdr:to>
    <xdr:pic>
      <xdr:nvPicPr>
        <xdr:cNvPr id="7406534" name="Picture 2">
          <a:extLst>
            <a:ext xmlns:a16="http://schemas.microsoft.com/office/drawing/2014/main" uri="{FF2B5EF4-FFF2-40B4-BE49-F238E27FC236}">
              <a16:creationId xmlns:a16="http://schemas.microsoft.com/office/drawing/2014/main" id="{E68AE179-2A52-4F35-B009-1970BE860034}"/>
            </a:ext>
          </a:extLst>
        </xdr:cNvPr>
        <xdr:cNvPicPr>
          <a:picLocks noChangeAspect="true" noChangeArrowheads="true"/>
        </xdr:cNvPicPr>
      </xdr:nvPicPr>
      <xdr:blipFill>
        <a:blip r:embed="rId69">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0584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304800</xdr:colOff>
      <xdr:row>48</xdr:row>
      <xdr:rowOff>6350</xdr:rowOff>
    </xdr:to>
    <xdr:pic>
      <xdr:nvPicPr>
        <xdr:cNvPr id="7406535" name="Picture 2">
          <a:extLst>
            <a:ext xmlns:a16="http://schemas.microsoft.com/office/drawing/2014/main" uri="{FF2B5EF4-FFF2-40B4-BE49-F238E27FC236}">
              <a16:creationId xmlns:a16="http://schemas.microsoft.com/office/drawing/2014/main" id="{CE2DAD1B-B42F-4978-8A6B-D292256A37D4}"/>
            </a:ext>
          </a:extLst>
        </xdr:cNvPr>
        <xdr:cNvPicPr>
          <a:picLocks noChangeAspect="true" noChangeArrowheads="true"/>
        </xdr:cNvPicPr>
      </xdr:nvPicPr>
      <xdr:blipFill>
        <a:blip r:embed="rId70">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0584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304800</xdr:colOff>
      <xdr:row>48</xdr:row>
      <xdr:rowOff>6350</xdr:rowOff>
    </xdr:to>
    <xdr:pic>
      <xdr:nvPicPr>
        <xdr:cNvPr id="7406536" name="Picture 2">
          <a:extLst>
            <a:ext xmlns:a16="http://schemas.microsoft.com/office/drawing/2014/main" uri="{FF2B5EF4-FFF2-40B4-BE49-F238E27FC236}">
              <a16:creationId xmlns:a16="http://schemas.microsoft.com/office/drawing/2014/main" id="{52D0813C-F5D0-45F1-86A1-899E532D1FD0}"/>
            </a:ext>
          </a:extLst>
        </xdr:cNvPr>
        <xdr:cNvPicPr>
          <a:picLocks noChangeAspect="true" noChangeArrowheads="true"/>
        </xdr:cNvPicPr>
      </xdr:nvPicPr>
      <xdr:blipFill>
        <a:blip r:embed="rId71">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0584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304800</xdr:colOff>
      <xdr:row>48</xdr:row>
      <xdr:rowOff>6350</xdr:rowOff>
    </xdr:to>
    <xdr:pic>
      <xdr:nvPicPr>
        <xdr:cNvPr id="7406537" name="Picture 2">
          <a:extLst>
            <a:ext xmlns:a16="http://schemas.microsoft.com/office/drawing/2014/main" uri="{FF2B5EF4-FFF2-40B4-BE49-F238E27FC236}">
              <a16:creationId xmlns:a16="http://schemas.microsoft.com/office/drawing/2014/main" id="{F5C3348F-40EF-4275-BAFC-A3BEC7A9F515}"/>
            </a:ext>
          </a:extLst>
        </xdr:cNvPr>
        <xdr:cNvPicPr>
          <a:picLocks noChangeAspect="true" noChangeArrowheads="true"/>
        </xdr:cNvPicPr>
      </xdr:nvPicPr>
      <xdr:blipFill>
        <a:blip r:embed="rId72">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0584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304800</xdr:colOff>
      <xdr:row>48</xdr:row>
      <xdr:rowOff>6350</xdr:rowOff>
    </xdr:to>
    <xdr:pic>
      <xdr:nvPicPr>
        <xdr:cNvPr id="7406538" name="Picture 2">
          <a:extLst>
            <a:ext xmlns:a16="http://schemas.microsoft.com/office/drawing/2014/main" uri="{FF2B5EF4-FFF2-40B4-BE49-F238E27FC236}">
              <a16:creationId xmlns:a16="http://schemas.microsoft.com/office/drawing/2014/main" id="{1FE90C9B-7788-401C-98D0-1A9672E917A3}"/>
            </a:ext>
          </a:extLst>
        </xdr:cNvPr>
        <xdr:cNvPicPr>
          <a:picLocks noChangeAspect="true" noChangeArrowheads="true"/>
        </xdr:cNvPicPr>
      </xdr:nvPicPr>
      <xdr:blipFill>
        <a:blip r:embed="rId73">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0584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304800</xdr:colOff>
      <xdr:row>48</xdr:row>
      <xdr:rowOff>6350</xdr:rowOff>
    </xdr:to>
    <xdr:pic>
      <xdr:nvPicPr>
        <xdr:cNvPr id="7406539" name="Picture 2">
          <a:extLst>
            <a:ext xmlns:a16="http://schemas.microsoft.com/office/drawing/2014/main" uri="{FF2B5EF4-FFF2-40B4-BE49-F238E27FC236}">
              <a16:creationId xmlns:a16="http://schemas.microsoft.com/office/drawing/2014/main" id="{34F5FFE3-1C32-447F-BBDA-95E8EFB4232B}"/>
            </a:ext>
          </a:extLst>
        </xdr:cNvPr>
        <xdr:cNvPicPr>
          <a:picLocks noChangeAspect="true" noChangeArrowheads="true"/>
        </xdr:cNvPicPr>
      </xdr:nvPicPr>
      <xdr:blipFill>
        <a:blip r:embed="rId74">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0584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457200</xdr:colOff>
      <xdr:row>48</xdr:row>
      <xdr:rowOff>6350</xdr:rowOff>
    </xdr:to>
    <xdr:pic>
      <xdr:nvPicPr>
        <xdr:cNvPr id="7406540" name="Picture 2">
          <a:extLst>
            <a:ext xmlns:a16="http://schemas.microsoft.com/office/drawing/2014/main" uri="{FF2B5EF4-FFF2-40B4-BE49-F238E27FC236}">
              <a16:creationId xmlns:a16="http://schemas.microsoft.com/office/drawing/2014/main" id="{FE264617-C152-4BC9-875C-24F9FA83ECD9}"/>
            </a:ext>
          </a:extLst>
        </xdr:cNvPr>
        <xdr:cNvPicPr>
          <a:picLocks noChangeAspect="true" noChangeArrowheads="true"/>
        </xdr:cNvPicPr>
      </xdr:nvPicPr>
      <xdr:blipFill>
        <a:blip r:embed="rId75">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2108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457200</xdr:colOff>
      <xdr:row>48</xdr:row>
      <xdr:rowOff>6350</xdr:rowOff>
    </xdr:to>
    <xdr:pic>
      <xdr:nvPicPr>
        <xdr:cNvPr id="7406541" name="Picture 2">
          <a:extLst>
            <a:ext xmlns:a16="http://schemas.microsoft.com/office/drawing/2014/main" uri="{FF2B5EF4-FFF2-40B4-BE49-F238E27FC236}">
              <a16:creationId xmlns:a16="http://schemas.microsoft.com/office/drawing/2014/main" id="{62E0592E-90DD-467E-80C5-5E3A48F0BCDD}"/>
            </a:ext>
          </a:extLst>
        </xdr:cNvPr>
        <xdr:cNvPicPr>
          <a:picLocks noChangeAspect="true" noChangeArrowheads="true"/>
        </xdr:cNvPicPr>
      </xdr:nvPicPr>
      <xdr:blipFill>
        <a:blip r:embed="rId76">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2108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457200</xdr:colOff>
      <xdr:row>48</xdr:row>
      <xdr:rowOff>6350</xdr:rowOff>
    </xdr:to>
    <xdr:pic>
      <xdr:nvPicPr>
        <xdr:cNvPr id="7406542" name="Picture 2">
          <a:extLst>
            <a:ext xmlns:a16="http://schemas.microsoft.com/office/drawing/2014/main" uri="{FF2B5EF4-FFF2-40B4-BE49-F238E27FC236}">
              <a16:creationId xmlns:a16="http://schemas.microsoft.com/office/drawing/2014/main" id="{BCF537BA-E9D3-46F6-8330-D3895A1985ED}"/>
            </a:ext>
          </a:extLst>
        </xdr:cNvPr>
        <xdr:cNvPicPr>
          <a:picLocks noChangeAspect="true" noChangeArrowheads="true"/>
        </xdr:cNvPicPr>
      </xdr:nvPicPr>
      <xdr:blipFill>
        <a:blip r:embed="rId77">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2108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457200</xdr:colOff>
      <xdr:row>48</xdr:row>
      <xdr:rowOff>6350</xdr:rowOff>
    </xdr:to>
    <xdr:pic>
      <xdr:nvPicPr>
        <xdr:cNvPr id="7406543" name="Picture 2">
          <a:extLst>
            <a:ext xmlns:a16="http://schemas.microsoft.com/office/drawing/2014/main" uri="{FF2B5EF4-FFF2-40B4-BE49-F238E27FC236}">
              <a16:creationId xmlns:a16="http://schemas.microsoft.com/office/drawing/2014/main" id="{B76155D4-550F-4702-A19B-D310670CF5D6}"/>
            </a:ext>
          </a:extLst>
        </xdr:cNvPr>
        <xdr:cNvPicPr>
          <a:picLocks noChangeAspect="true" noChangeArrowheads="true"/>
        </xdr:cNvPicPr>
      </xdr:nvPicPr>
      <xdr:blipFill>
        <a:blip r:embed="rId78">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2108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457200</xdr:colOff>
      <xdr:row>48</xdr:row>
      <xdr:rowOff>6350</xdr:rowOff>
    </xdr:to>
    <xdr:pic>
      <xdr:nvPicPr>
        <xdr:cNvPr id="7406544" name="Picture 2">
          <a:extLst>
            <a:ext xmlns:a16="http://schemas.microsoft.com/office/drawing/2014/main" uri="{FF2B5EF4-FFF2-40B4-BE49-F238E27FC236}">
              <a16:creationId xmlns:a16="http://schemas.microsoft.com/office/drawing/2014/main" id="{ABA493E1-AAF4-4EFD-9C9C-2C6A3967E646}"/>
            </a:ext>
          </a:extLst>
        </xdr:cNvPr>
        <xdr:cNvPicPr>
          <a:picLocks noChangeAspect="true" noChangeArrowheads="true"/>
        </xdr:cNvPicPr>
      </xdr:nvPicPr>
      <xdr:blipFill>
        <a:blip r:embed="rId79">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2108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457200</xdr:colOff>
      <xdr:row>48</xdr:row>
      <xdr:rowOff>6350</xdr:rowOff>
    </xdr:to>
    <xdr:pic>
      <xdr:nvPicPr>
        <xdr:cNvPr id="7406545" name="Picture 2">
          <a:extLst>
            <a:ext xmlns:a16="http://schemas.microsoft.com/office/drawing/2014/main" uri="{FF2B5EF4-FFF2-40B4-BE49-F238E27FC236}">
              <a16:creationId xmlns:a16="http://schemas.microsoft.com/office/drawing/2014/main" id="{14C3F2D0-495E-4E9C-95DE-3E0258C5BF8D}"/>
            </a:ext>
          </a:extLst>
        </xdr:cNvPr>
        <xdr:cNvPicPr>
          <a:picLocks noChangeAspect="true" noChangeArrowheads="true"/>
        </xdr:cNvPicPr>
      </xdr:nvPicPr>
      <xdr:blipFill>
        <a:blip r:embed="rId80">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2108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457200</xdr:colOff>
      <xdr:row>48</xdr:row>
      <xdr:rowOff>6350</xdr:rowOff>
    </xdr:to>
    <xdr:pic>
      <xdr:nvPicPr>
        <xdr:cNvPr id="7406546" name="Picture 2">
          <a:extLst>
            <a:ext xmlns:a16="http://schemas.microsoft.com/office/drawing/2014/main" uri="{FF2B5EF4-FFF2-40B4-BE49-F238E27FC236}">
              <a16:creationId xmlns:a16="http://schemas.microsoft.com/office/drawing/2014/main" id="{E29D813A-4E62-435F-BBA0-AD6301651F69}"/>
            </a:ext>
          </a:extLst>
        </xdr:cNvPr>
        <xdr:cNvPicPr>
          <a:picLocks noChangeAspect="true" noChangeArrowheads="true"/>
        </xdr:cNvPicPr>
      </xdr:nvPicPr>
      <xdr:blipFill>
        <a:blip r:embed="rId81">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2108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457200</xdr:colOff>
      <xdr:row>48</xdr:row>
      <xdr:rowOff>6350</xdr:rowOff>
    </xdr:to>
    <xdr:pic>
      <xdr:nvPicPr>
        <xdr:cNvPr id="7406547" name="Picture 2">
          <a:extLst>
            <a:ext xmlns:a16="http://schemas.microsoft.com/office/drawing/2014/main" uri="{FF2B5EF4-FFF2-40B4-BE49-F238E27FC236}">
              <a16:creationId xmlns:a16="http://schemas.microsoft.com/office/drawing/2014/main" id="{B88CB50A-43B8-4FA7-B38A-6F3A931BA3B2}"/>
            </a:ext>
          </a:extLst>
        </xdr:cNvPr>
        <xdr:cNvPicPr>
          <a:picLocks noChangeAspect="true" noChangeArrowheads="true"/>
        </xdr:cNvPicPr>
      </xdr:nvPicPr>
      <xdr:blipFill>
        <a:blip r:embed="rId82">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2108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457200</xdr:colOff>
      <xdr:row>48</xdr:row>
      <xdr:rowOff>6350</xdr:rowOff>
    </xdr:to>
    <xdr:pic>
      <xdr:nvPicPr>
        <xdr:cNvPr id="7406548" name="Picture 2">
          <a:extLst>
            <a:ext xmlns:a16="http://schemas.microsoft.com/office/drawing/2014/main" uri="{FF2B5EF4-FFF2-40B4-BE49-F238E27FC236}">
              <a16:creationId xmlns:a16="http://schemas.microsoft.com/office/drawing/2014/main" id="{6DCD3020-6099-4E08-8EEC-59122F45045B}"/>
            </a:ext>
          </a:extLst>
        </xdr:cNvPr>
        <xdr:cNvPicPr>
          <a:picLocks noChangeAspect="true" noChangeArrowheads="true"/>
        </xdr:cNvPicPr>
      </xdr:nvPicPr>
      <xdr:blipFill>
        <a:blip r:embed="rId83">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2108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457200</xdr:colOff>
      <xdr:row>48</xdr:row>
      <xdr:rowOff>6350</xdr:rowOff>
    </xdr:to>
    <xdr:pic>
      <xdr:nvPicPr>
        <xdr:cNvPr id="7406549" name="Picture 2">
          <a:extLst>
            <a:ext xmlns:a16="http://schemas.microsoft.com/office/drawing/2014/main" uri="{FF2B5EF4-FFF2-40B4-BE49-F238E27FC236}">
              <a16:creationId xmlns:a16="http://schemas.microsoft.com/office/drawing/2014/main" id="{CEB2D407-29D6-4C99-B86B-DD62267AFFAA}"/>
            </a:ext>
          </a:extLst>
        </xdr:cNvPr>
        <xdr:cNvPicPr>
          <a:picLocks noChangeAspect="true" noChangeArrowheads="true"/>
        </xdr:cNvPicPr>
      </xdr:nvPicPr>
      <xdr:blipFill>
        <a:blip r:embed="rId84">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2108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457200</xdr:colOff>
      <xdr:row>48</xdr:row>
      <xdr:rowOff>6350</xdr:rowOff>
    </xdr:to>
    <xdr:pic>
      <xdr:nvPicPr>
        <xdr:cNvPr id="7406550" name="Picture 2">
          <a:extLst>
            <a:ext xmlns:a16="http://schemas.microsoft.com/office/drawing/2014/main" uri="{FF2B5EF4-FFF2-40B4-BE49-F238E27FC236}">
              <a16:creationId xmlns:a16="http://schemas.microsoft.com/office/drawing/2014/main" id="{2FA86923-74E1-407C-AE98-DFC2E8DADB99}"/>
            </a:ext>
          </a:extLst>
        </xdr:cNvPr>
        <xdr:cNvPicPr>
          <a:picLocks noChangeAspect="true" noChangeArrowheads="true"/>
        </xdr:cNvPicPr>
      </xdr:nvPicPr>
      <xdr:blipFill>
        <a:blip r:embed="rId85">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2108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457200</xdr:colOff>
      <xdr:row>48</xdr:row>
      <xdr:rowOff>6350</xdr:rowOff>
    </xdr:to>
    <xdr:pic>
      <xdr:nvPicPr>
        <xdr:cNvPr id="7406551" name="Picture 2">
          <a:extLst>
            <a:ext xmlns:a16="http://schemas.microsoft.com/office/drawing/2014/main" uri="{FF2B5EF4-FFF2-40B4-BE49-F238E27FC236}">
              <a16:creationId xmlns:a16="http://schemas.microsoft.com/office/drawing/2014/main" id="{29C99F85-7DDD-4770-8A24-5CE2DB08CDDB}"/>
            </a:ext>
          </a:extLst>
        </xdr:cNvPr>
        <xdr:cNvPicPr>
          <a:picLocks noChangeAspect="true" noChangeArrowheads="true"/>
        </xdr:cNvPicPr>
      </xdr:nvPicPr>
      <xdr:blipFill>
        <a:blip r:embed="rId86">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2108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457200</xdr:colOff>
      <xdr:row>48</xdr:row>
      <xdr:rowOff>6350</xdr:rowOff>
    </xdr:to>
    <xdr:pic>
      <xdr:nvPicPr>
        <xdr:cNvPr id="7406552" name="Picture 2">
          <a:extLst>
            <a:ext xmlns:a16="http://schemas.microsoft.com/office/drawing/2014/main" uri="{FF2B5EF4-FFF2-40B4-BE49-F238E27FC236}">
              <a16:creationId xmlns:a16="http://schemas.microsoft.com/office/drawing/2014/main" id="{33F32B86-4011-4CFE-A242-8C74902AFC68}"/>
            </a:ext>
          </a:extLst>
        </xdr:cNvPr>
        <xdr:cNvPicPr>
          <a:picLocks noChangeAspect="true" noChangeArrowheads="true"/>
        </xdr:cNvPicPr>
      </xdr:nvPicPr>
      <xdr:blipFill>
        <a:blip r:embed="rId87">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2108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457200</xdr:colOff>
      <xdr:row>48</xdr:row>
      <xdr:rowOff>6350</xdr:rowOff>
    </xdr:to>
    <xdr:pic>
      <xdr:nvPicPr>
        <xdr:cNvPr id="7406553" name="Picture 2">
          <a:extLst>
            <a:ext xmlns:a16="http://schemas.microsoft.com/office/drawing/2014/main" uri="{FF2B5EF4-FFF2-40B4-BE49-F238E27FC236}">
              <a16:creationId xmlns:a16="http://schemas.microsoft.com/office/drawing/2014/main" id="{C464B50A-5AD0-4F9C-8F65-5587CFF7A8CD}"/>
            </a:ext>
          </a:extLst>
        </xdr:cNvPr>
        <xdr:cNvPicPr>
          <a:picLocks noChangeAspect="true" noChangeArrowheads="true"/>
        </xdr:cNvPicPr>
      </xdr:nvPicPr>
      <xdr:blipFill>
        <a:blip r:embed="rId88">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2108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457200</xdr:colOff>
      <xdr:row>48</xdr:row>
      <xdr:rowOff>6350</xdr:rowOff>
    </xdr:to>
    <xdr:pic>
      <xdr:nvPicPr>
        <xdr:cNvPr id="7406554" name="Picture 2">
          <a:extLst>
            <a:ext xmlns:a16="http://schemas.microsoft.com/office/drawing/2014/main" uri="{FF2B5EF4-FFF2-40B4-BE49-F238E27FC236}">
              <a16:creationId xmlns:a16="http://schemas.microsoft.com/office/drawing/2014/main" id="{665E9F24-1B2F-4EA5-8758-A81D87F333DF}"/>
            </a:ext>
          </a:extLst>
        </xdr:cNvPr>
        <xdr:cNvPicPr>
          <a:picLocks noChangeAspect="true" noChangeArrowheads="true"/>
        </xdr:cNvPicPr>
      </xdr:nvPicPr>
      <xdr:blipFill>
        <a:blip r:embed="rId89">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2108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457200</xdr:colOff>
      <xdr:row>48</xdr:row>
      <xdr:rowOff>6350</xdr:rowOff>
    </xdr:to>
    <xdr:pic>
      <xdr:nvPicPr>
        <xdr:cNvPr id="7406555" name="Picture 2">
          <a:extLst>
            <a:ext xmlns:a16="http://schemas.microsoft.com/office/drawing/2014/main" uri="{FF2B5EF4-FFF2-40B4-BE49-F238E27FC236}">
              <a16:creationId xmlns:a16="http://schemas.microsoft.com/office/drawing/2014/main" id="{CFF2E4AB-430C-4571-B309-E4991CECE8D7}"/>
            </a:ext>
          </a:extLst>
        </xdr:cNvPr>
        <xdr:cNvPicPr>
          <a:picLocks noChangeAspect="true" noChangeArrowheads="true"/>
        </xdr:cNvPicPr>
      </xdr:nvPicPr>
      <xdr:blipFill>
        <a:blip r:embed="rId90">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2108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457200</xdr:colOff>
      <xdr:row>48</xdr:row>
      <xdr:rowOff>6350</xdr:rowOff>
    </xdr:to>
    <xdr:pic>
      <xdr:nvPicPr>
        <xdr:cNvPr id="7406556" name="Picture 2">
          <a:extLst>
            <a:ext xmlns:a16="http://schemas.microsoft.com/office/drawing/2014/main" uri="{FF2B5EF4-FFF2-40B4-BE49-F238E27FC236}">
              <a16:creationId xmlns:a16="http://schemas.microsoft.com/office/drawing/2014/main" id="{80BAC630-32EA-4E2C-807D-50412A1D61E3}"/>
            </a:ext>
          </a:extLst>
        </xdr:cNvPr>
        <xdr:cNvPicPr>
          <a:picLocks noChangeAspect="true" noChangeArrowheads="true"/>
        </xdr:cNvPicPr>
      </xdr:nvPicPr>
      <xdr:blipFill>
        <a:blip r:embed="rId91">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2108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457200</xdr:colOff>
      <xdr:row>48</xdr:row>
      <xdr:rowOff>6350</xdr:rowOff>
    </xdr:to>
    <xdr:pic>
      <xdr:nvPicPr>
        <xdr:cNvPr id="7406557" name="Picture 2">
          <a:extLst>
            <a:ext xmlns:a16="http://schemas.microsoft.com/office/drawing/2014/main" uri="{FF2B5EF4-FFF2-40B4-BE49-F238E27FC236}">
              <a16:creationId xmlns:a16="http://schemas.microsoft.com/office/drawing/2014/main" id="{8B8DFA22-4590-4C90-9177-14C56AF77511}"/>
            </a:ext>
          </a:extLst>
        </xdr:cNvPr>
        <xdr:cNvPicPr>
          <a:picLocks noChangeAspect="true" noChangeArrowheads="true"/>
        </xdr:cNvPicPr>
      </xdr:nvPicPr>
      <xdr:blipFill>
        <a:blip r:embed="rId92">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2108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457200</xdr:colOff>
      <xdr:row>48</xdr:row>
      <xdr:rowOff>6350</xdr:rowOff>
    </xdr:to>
    <xdr:pic>
      <xdr:nvPicPr>
        <xdr:cNvPr id="7406558" name="Picture 2">
          <a:extLst>
            <a:ext xmlns:a16="http://schemas.microsoft.com/office/drawing/2014/main" uri="{FF2B5EF4-FFF2-40B4-BE49-F238E27FC236}">
              <a16:creationId xmlns:a16="http://schemas.microsoft.com/office/drawing/2014/main" id="{0DF685CD-FE7B-4456-B5BD-DD04E1A24D2A}"/>
            </a:ext>
          </a:extLst>
        </xdr:cNvPr>
        <xdr:cNvPicPr>
          <a:picLocks noChangeAspect="true" noChangeArrowheads="true"/>
        </xdr:cNvPicPr>
      </xdr:nvPicPr>
      <xdr:blipFill>
        <a:blip r:embed="rId93">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2108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457200</xdr:colOff>
      <xdr:row>48</xdr:row>
      <xdr:rowOff>6350</xdr:rowOff>
    </xdr:to>
    <xdr:pic>
      <xdr:nvPicPr>
        <xdr:cNvPr id="7406559" name="Picture 2">
          <a:extLst>
            <a:ext xmlns:a16="http://schemas.microsoft.com/office/drawing/2014/main" uri="{FF2B5EF4-FFF2-40B4-BE49-F238E27FC236}">
              <a16:creationId xmlns:a16="http://schemas.microsoft.com/office/drawing/2014/main" id="{6BAFBFBA-4820-431C-B95F-ECA90B25B1AA}"/>
            </a:ext>
          </a:extLst>
        </xdr:cNvPr>
        <xdr:cNvPicPr>
          <a:picLocks noChangeAspect="true" noChangeArrowheads="true"/>
        </xdr:cNvPicPr>
      </xdr:nvPicPr>
      <xdr:blipFill>
        <a:blip r:embed="rId75">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2108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457200</xdr:colOff>
      <xdr:row>48</xdr:row>
      <xdr:rowOff>6350</xdr:rowOff>
    </xdr:to>
    <xdr:pic>
      <xdr:nvPicPr>
        <xdr:cNvPr id="7406560" name="Picture 2">
          <a:extLst>
            <a:ext xmlns:a16="http://schemas.microsoft.com/office/drawing/2014/main" uri="{FF2B5EF4-FFF2-40B4-BE49-F238E27FC236}">
              <a16:creationId xmlns:a16="http://schemas.microsoft.com/office/drawing/2014/main" id="{5D2F62FD-6F91-44DE-9669-85DD75E996A3}"/>
            </a:ext>
          </a:extLst>
        </xdr:cNvPr>
        <xdr:cNvPicPr>
          <a:picLocks noChangeAspect="true" noChangeArrowheads="true"/>
        </xdr:cNvPicPr>
      </xdr:nvPicPr>
      <xdr:blipFill>
        <a:blip r:embed="rId94">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2108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457200</xdr:colOff>
      <xdr:row>48</xdr:row>
      <xdr:rowOff>6350</xdr:rowOff>
    </xdr:to>
    <xdr:pic>
      <xdr:nvPicPr>
        <xdr:cNvPr id="7406561" name="Picture 2">
          <a:extLst>
            <a:ext xmlns:a16="http://schemas.microsoft.com/office/drawing/2014/main" uri="{FF2B5EF4-FFF2-40B4-BE49-F238E27FC236}">
              <a16:creationId xmlns:a16="http://schemas.microsoft.com/office/drawing/2014/main" id="{5B2A14DB-E1EB-4F5B-8D83-C2F247199EFF}"/>
            </a:ext>
          </a:extLst>
        </xdr:cNvPr>
        <xdr:cNvPicPr>
          <a:picLocks noChangeAspect="true" noChangeArrowheads="true"/>
        </xdr:cNvPicPr>
      </xdr:nvPicPr>
      <xdr:blipFill>
        <a:blip r:embed="rId95">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2108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457200</xdr:colOff>
      <xdr:row>48</xdr:row>
      <xdr:rowOff>6350</xdr:rowOff>
    </xdr:to>
    <xdr:pic>
      <xdr:nvPicPr>
        <xdr:cNvPr id="7406562" name="Picture 2">
          <a:extLst>
            <a:ext xmlns:a16="http://schemas.microsoft.com/office/drawing/2014/main" uri="{FF2B5EF4-FFF2-40B4-BE49-F238E27FC236}">
              <a16:creationId xmlns:a16="http://schemas.microsoft.com/office/drawing/2014/main" id="{E07602C7-7D6F-498A-886E-2865FF36936C}"/>
            </a:ext>
          </a:extLst>
        </xdr:cNvPr>
        <xdr:cNvPicPr>
          <a:picLocks noChangeAspect="true" noChangeArrowheads="true"/>
        </xdr:cNvPicPr>
      </xdr:nvPicPr>
      <xdr:blipFill>
        <a:blip r:embed="rId96">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2108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457200</xdr:colOff>
      <xdr:row>48</xdr:row>
      <xdr:rowOff>6350</xdr:rowOff>
    </xdr:to>
    <xdr:pic>
      <xdr:nvPicPr>
        <xdr:cNvPr id="7406563" name="Picture 2">
          <a:extLst>
            <a:ext xmlns:a16="http://schemas.microsoft.com/office/drawing/2014/main" uri="{FF2B5EF4-FFF2-40B4-BE49-F238E27FC236}">
              <a16:creationId xmlns:a16="http://schemas.microsoft.com/office/drawing/2014/main" id="{65716A62-C827-4172-B288-1260DFCE5D23}"/>
            </a:ext>
          </a:extLst>
        </xdr:cNvPr>
        <xdr:cNvPicPr>
          <a:picLocks noChangeAspect="true" noChangeArrowheads="true"/>
        </xdr:cNvPicPr>
      </xdr:nvPicPr>
      <xdr:blipFill>
        <a:blip r:embed="rId97">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2108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457200</xdr:colOff>
      <xdr:row>48</xdr:row>
      <xdr:rowOff>6350</xdr:rowOff>
    </xdr:to>
    <xdr:pic>
      <xdr:nvPicPr>
        <xdr:cNvPr id="7406564" name="Picture 2">
          <a:extLst>
            <a:ext xmlns:a16="http://schemas.microsoft.com/office/drawing/2014/main" uri="{FF2B5EF4-FFF2-40B4-BE49-F238E27FC236}">
              <a16:creationId xmlns:a16="http://schemas.microsoft.com/office/drawing/2014/main" id="{0BD443AB-95A4-4B99-B4F8-7478406B7CB4}"/>
            </a:ext>
          </a:extLst>
        </xdr:cNvPr>
        <xdr:cNvPicPr>
          <a:picLocks noChangeAspect="true" noChangeArrowheads="true"/>
        </xdr:cNvPicPr>
      </xdr:nvPicPr>
      <xdr:blipFill>
        <a:blip r:embed="rId98">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2108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457200</xdr:colOff>
      <xdr:row>48</xdr:row>
      <xdr:rowOff>6350</xdr:rowOff>
    </xdr:to>
    <xdr:pic>
      <xdr:nvPicPr>
        <xdr:cNvPr id="7406565" name="Picture 2">
          <a:extLst>
            <a:ext xmlns:a16="http://schemas.microsoft.com/office/drawing/2014/main" uri="{FF2B5EF4-FFF2-40B4-BE49-F238E27FC236}">
              <a16:creationId xmlns:a16="http://schemas.microsoft.com/office/drawing/2014/main" id="{75799005-8476-490E-A21F-366C1EEAC263}"/>
            </a:ext>
          </a:extLst>
        </xdr:cNvPr>
        <xdr:cNvPicPr>
          <a:picLocks noChangeAspect="true" noChangeArrowheads="true"/>
        </xdr:cNvPicPr>
      </xdr:nvPicPr>
      <xdr:blipFill>
        <a:blip r:embed="rId99">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2108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457200</xdr:colOff>
      <xdr:row>48</xdr:row>
      <xdr:rowOff>6350</xdr:rowOff>
    </xdr:to>
    <xdr:pic>
      <xdr:nvPicPr>
        <xdr:cNvPr id="7406566" name="Picture 2">
          <a:extLst>
            <a:ext xmlns:a16="http://schemas.microsoft.com/office/drawing/2014/main" uri="{FF2B5EF4-FFF2-40B4-BE49-F238E27FC236}">
              <a16:creationId xmlns:a16="http://schemas.microsoft.com/office/drawing/2014/main" id="{2248B4D7-E0D7-4DF9-A109-6A0787443A1B}"/>
            </a:ext>
          </a:extLst>
        </xdr:cNvPr>
        <xdr:cNvPicPr>
          <a:picLocks noChangeAspect="true" noChangeArrowheads="true"/>
        </xdr:cNvPicPr>
      </xdr:nvPicPr>
      <xdr:blipFill>
        <a:blip r:embed="rId100">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2108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457200</xdr:colOff>
      <xdr:row>48</xdr:row>
      <xdr:rowOff>6350</xdr:rowOff>
    </xdr:to>
    <xdr:pic>
      <xdr:nvPicPr>
        <xdr:cNvPr id="7406567" name="Picture 2">
          <a:extLst>
            <a:ext xmlns:a16="http://schemas.microsoft.com/office/drawing/2014/main" uri="{FF2B5EF4-FFF2-40B4-BE49-F238E27FC236}">
              <a16:creationId xmlns:a16="http://schemas.microsoft.com/office/drawing/2014/main" id="{1087A726-59B2-4D68-829E-10C8456FE4AD}"/>
            </a:ext>
          </a:extLst>
        </xdr:cNvPr>
        <xdr:cNvPicPr>
          <a:picLocks noChangeAspect="true" noChangeArrowheads="true"/>
        </xdr:cNvPicPr>
      </xdr:nvPicPr>
      <xdr:blipFill>
        <a:blip r:embed="rId101">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2108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457200</xdr:colOff>
      <xdr:row>48</xdr:row>
      <xdr:rowOff>6350</xdr:rowOff>
    </xdr:to>
    <xdr:pic>
      <xdr:nvPicPr>
        <xdr:cNvPr id="7406568" name="Picture 2">
          <a:extLst>
            <a:ext xmlns:a16="http://schemas.microsoft.com/office/drawing/2014/main" uri="{FF2B5EF4-FFF2-40B4-BE49-F238E27FC236}">
              <a16:creationId xmlns:a16="http://schemas.microsoft.com/office/drawing/2014/main" id="{C12CF00F-6AFE-4CA6-A5D5-54A790FD8706}"/>
            </a:ext>
          </a:extLst>
        </xdr:cNvPr>
        <xdr:cNvPicPr>
          <a:picLocks noChangeAspect="true" noChangeArrowheads="true"/>
        </xdr:cNvPicPr>
      </xdr:nvPicPr>
      <xdr:blipFill>
        <a:blip r:embed="rId75">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2108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457200</xdr:colOff>
      <xdr:row>48</xdr:row>
      <xdr:rowOff>6350</xdr:rowOff>
    </xdr:to>
    <xdr:pic>
      <xdr:nvPicPr>
        <xdr:cNvPr id="7406569" name="Picture 2">
          <a:extLst>
            <a:ext xmlns:a16="http://schemas.microsoft.com/office/drawing/2014/main" uri="{FF2B5EF4-FFF2-40B4-BE49-F238E27FC236}">
              <a16:creationId xmlns:a16="http://schemas.microsoft.com/office/drawing/2014/main" id="{065A921D-DC32-4CEC-8AA3-8F59DF1FB797}"/>
            </a:ext>
          </a:extLst>
        </xdr:cNvPr>
        <xdr:cNvPicPr>
          <a:picLocks noChangeAspect="true" noChangeArrowheads="true"/>
        </xdr:cNvPicPr>
      </xdr:nvPicPr>
      <xdr:blipFill>
        <a:blip r:embed="rId102">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2108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457200</xdr:colOff>
      <xdr:row>48</xdr:row>
      <xdr:rowOff>6350</xdr:rowOff>
    </xdr:to>
    <xdr:pic>
      <xdr:nvPicPr>
        <xdr:cNvPr id="7406570" name="Picture 2">
          <a:extLst>
            <a:ext xmlns:a16="http://schemas.microsoft.com/office/drawing/2014/main" uri="{FF2B5EF4-FFF2-40B4-BE49-F238E27FC236}">
              <a16:creationId xmlns:a16="http://schemas.microsoft.com/office/drawing/2014/main" id="{F20AE84B-282C-45E4-9FAF-A1A95163F06A}"/>
            </a:ext>
          </a:extLst>
        </xdr:cNvPr>
        <xdr:cNvPicPr>
          <a:picLocks noChangeAspect="true" noChangeArrowheads="true"/>
        </xdr:cNvPicPr>
      </xdr:nvPicPr>
      <xdr:blipFill>
        <a:blip r:embed="rId103">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2108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a="http://schemas.openxmlformats.org/drawingml/2006/main" xmlns:xdr="http://schemas.openxmlformats.org/drawingml/2006/spreadsheetDrawing" xmlns:r="http://schemas.openxmlformats.org/officeDocument/2006/relationships">
  <xdr:twoCellAnchor>
    <xdr:from>
      <xdr:col>5</xdr:col>
      <xdr:colOff>0</xdr:colOff>
      <xdr:row>7</xdr:row>
      <xdr:rowOff>0</xdr:rowOff>
    </xdr:from>
    <xdr:to>
      <xdr:col>16</xdr:col>
      <xdr:colOff>260350</xdr:colOff>
      <xdr:row>49</xdr:row>
      <xdr:rowOff>133350</xdr:rowOff>
    </xdr:to>
    <xdr:pic>
      <xdr:nvPicPr>
        <xdr:cNvPr id="7546948" name="Picture 1">
          <a:extLst>
            <a:ext xmlns:a16="http://schemas.microsoft.com/office/drawing/2014/main" uri="{FF2B5EF4-FFF2-40B4-BE49-F238E27FC236}">
              <a16:creationId xmlns:a16="http://schemas.microsoft.com/office/drawing/2014/main" id="{0442C06B-F318-4F75-BA9E-DD8C3CEC63A5}"/>
            </a:ext>
          </a:extLst>
        </xdr:cNvPr>
        <xdr:cNvPicPr>
          <a:picLocks noChangeAspect="true" noChangeArrowheads="true"/>
        </xdr:cNvPicPr>
      </xdr:nvPicPr>
      <xdr:blipFill>
        <a:blip r:embed="rId1">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786765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49</xdr:row>
      <xdr:rowOff>133350</xdr:rowOff>
    </xdr:to>
    <xdr:pic>
      <xdr:nvPicPr>
        <xdr:cNvPr id="7546949" name="Picture 2">
          <a:extLst>
            <a:ext xmlns:a16="http://schemas.microsoft.com/office/drawing/2014/main" uri="{FF2B5EF4-FFF2-40B4-BE49-F238E27FC236}">
              <a16:creationId xmlns:a16="http://schemas.microsoft.com/office/drawing/2014/main" id="{B18B9B94-D617-4CF4-B7F4-2AE8B36EEFC5}"/>
            </a:ext>
          </a:extLst>
        </xdr:cNvPr>
        <xdr:cNvPicPr>
          <a:picLocks noChangeAspect="true" noChangeArrowheads="true"/>
        </xdr:cNvPicPr>
      </xdr:nvPicPr>
      <xdr:blipFill>
        <a:blip r:embed="rId2">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786765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546950" name="Picture 2">
          <a:extLst>
            <a:ext xmlns:a16="http://schemas.microsoft.com/office/drawing/2014/main" uri="{FF2B5EF4-FFF2-40B4-BE49-F238E27FC236}">
              <a16:creationId xmlns:a16="http://schemas.microsoft.com/office/drawing/2014/main" id="{15598FD0-5A51-4968-892F-62B1A3966F4B}"/>
            </a:ext>
          </a:extLst>
        </xdr:cNvPr>
        <xdr:cNvPicPr>
          <a:picLocks noChangeAspect="true" noChangeArrowheads="true"/>
        </xdr:cNvPicPr>
      </xdr:nvPicPr>
      <xdr:blipFill>
        <a:blip r:embed="rId3">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546951" name="Picture 2">
          <a:extLst>
            <a:ext xmlns:a16="http://schemas.microsoft.com/office/drawing/2014/main" uri="{FF2B5EF4-FFF2-40B4-BE49-F238E27FC236}">
              <a16:creationId xmlns:a16="http://schemas.microsoft.com/office/drawing/2014/main" id="{5C45DD94-EA92-4C96-AA29-D26DD374C446}"/>
            </a:ext>
          </a:extLst>
        </xdr:cNvPr>
        <xdr:cNvPicPr>
          <a:picLocks noChangeAspect="true" noChangeArrowheads="true"/>
        </xdr:cNvPicPr>
      </xdr:nvPicPr>
      <xdr:blipFill>
        <a:blip r:embed="rId4">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546952" name="Picture 2">
          <a:extLst>
            <a:ext xmlns:a16="http://schemas.microsoft.com/office/drawing/2014/main" uri="{FF2B5EF4-FFF2-40B4-BE49-F238E27FC236}">
              <a16:creationId xmlns:a16="http://schemas.microsoft.com/office/drawing/2014/main" id="{90F49F3F-3BED-4CA2-8D84-040F3386026A}"/>
            </a:ext>
          </a:extLst>
        </xdr:cNvPr>
        <xdr:cNvPicPr>
          <a:picLocks noChangeAspect="true" noChangeArrowheads="true"/>
        </xdr:cNvPicPr>
      </xdr:nvPicPr>
      <xdr:blipFill>
        <a:blip r:embed="rId5">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546953" name="Picture 2">
          <a:extLst>
            <a:ext xmlns:a16="http://schemas.microsoft.com/office/drawing/2014/main" uri="{FF2B5EF4-FFF2-40B4-BE49-F238E27FC236}">
              <a16:creationId xmlns:a16="http://schemas.microsoft.com/office/drawing/2014/main" id="{78EE72DB-1FEE-4F2E-8493-AAE425FDF85B}"/>
            </a:ext>
          </a:extLst>
        </xdr:cNvPr>
        <xdr:cNvPicPr>
          <a:picLocks noChangeAspect="true" noChangeArrowheads="true"/>
        </xdr:cNvPicPr>
      </xdr:nvPicPr>
      <xdr:blipFill>
        <a:blip r:embed="rId6">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546954" name="Picture 2">
          <a:extLst>
            <a:ext xmlns:a16="http://schemas.microsoft.com/office/drawing/2014/main" uri="{FF2B5EF4-FFF2-40B4-BE49-F238E27FC236}">
              <a16:creationId xmlns:a16="http://schemas.microsoft.com/office/drawing/2014/main" id="{FCACDA9F-440D-447C-89DB-04DFF9106CC6}"/>
            </a:ext>
          </a:extLst>
        </xdr:cNvPr>
        <xdr:cNvPicPr>
          <a:picLocks noChangeAspect="true" noChangeArrowheads="true"/>
        </xdr:cNvPicPr>
      </xdr:nvPicPr>
      <xdr:blipFill>
        <a:blip r:embed="rId7">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546955" name="Picture 2">
          <a:extLst>
            <a:ext xmlns:a16="http://schemas.microsoft.com/office/drawing/2014/main" uri="{FF2B5EF4-FFF2-40B4-BE49-F238E27FC236}">
              <a16:creationId xmlns:a16="http://schemas.microsoft.com/office/drawing/2014/main" id="{CA7C30DD-7A89-48D8-BF0F-6D1408E1AC56}"/>
            </a:ext>
          </a:extLst>
        </xdr:cNvPr>
        <xdr:cNvPicPr>
          <a:picLocks noChangeAspect="true" noChangeArrowheads="true"/>
        </xdr:cNvPicPr>
      </xdr:nvPicPr>
      <xdr:blipFill>
        <a:blip r:embed="rId8">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546956" name="Picture 2">
          <a:extLst>
            <a:ext xmlns:a16="http://schemas.microsoft.com/office/drawing/2014/main" uri="{FF2B5EF4-FFF2-40B4-BE49-F238E27FC236}">
              <a16:creationId xmlns:a16="http://schemas.microsoft.com/office/drawing/2014/main" id="{4B004DAC-C23F-464B-8137-455E1E15E6A7}"/>
            </a:ext>
          </a:extLst>
        </xdr:cNvPr>
        <xdr:cNvPicPr>
          <a:picLocks noChangeAspect="true" noChangeArrowheads="true"/>
        </xdr:cNvPicPr>
      </xdr:nvPicPr>
      <xdr:blipFill>
        <a:blip r:embed="rId9">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546957" name="Picture 2">
          <a:extLst>
            <a:ext xmlns:a16="http://schemas.microsoft.com/office/drawing/2014/main" uri="{FF2B5EF4-FFF2-40B4-BE49-F238E27FC236}">
              <a16:creationId xmlns:a16="http://schemas.microsoft.com/office/drawing/2014/main" id="{16FE014D-46ED-4EE1-AF27-D59DB8D28B82}"/>
            </a:ext>
          </a:extLst>
        </xdr:cNvPr>
        <xdr:cNvPicPr>
          <a:picLocks noChangeAspect="true" noChangeArrowheads="true"/>
        </xdr:cNvPicPr>
      </xdr:nvPicPr>
      <xdr:blipFill>
        <a:blip r:embed="rId10">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546958" name="Picture 2">
          <a:extLst>
            <a:ext xmlns:a16="http://schemas.microsoft.com/office/drawing/2014/main" uri="{FF2B5EF4-FFF2-40B4-BE49-F238E27FC236}">
              <a16:creationId xmlns:a16="http://schemas.microsoft.com/office/drawing/2014/main" id="{0755FD3E-E22C-47F9-9A33-4FAF2CB38BB9}"/>
            </a:ext>
          </a:extLst>
        </xdr:cNvPr>
        <xdr:cNvPicPr>
          <a:picLocks noChangeAspect="true" noChangeArrowheads="true"/>
        </xdr:cNvPicPr>
      </xdr:nvPicPr>
      <xdr:blipFill>
        <a:blip r:embed="rId11">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546959" name="Picture 2">
          <a:extLst>
            <a:ext xmlns:a16="http://schemas.microsoft.com/office/drawing/2014/main" uri="{FF2B5EF4-FFF2-40B4-BE49-F238E27FC236}">
              <a16:creationId xmlns:a16="http://schemas.microsoft.com/office/drawing/2014/main" id="{DD07401B-6B0F-48E9-849F-5754EE89A8D6}"/>
            </a:ext>
          </a:extLst>
        </xdr:cNvPr>
        <xdr:cNvPicPr>
          <a:picLocks noChangeAspect="true" noChangeArrowheads="true"/>
        </xdr:cNvPicPr>
      </xdr:nvPicPr>
      <xdr:blipFill>
        <a:blip r:embed="rId12">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546960" name="Picture 2">
          <a:extLst>
            <a:ext xmlns:a16="http://schemas.microsoft.com/office/drawing/2014/main" uri="{FF2B5EF4-FFF2-40B4-BE49-F238E27FC236}">
              <a16:creationId xmlns:a16="http://schemas.microsoft.com/office/drawing/2014/main" id="{756F2A90-7283-4A4F-98D9-D10DB364B3D7}"/>
            </a:ext>
          </a:extLst>
        </xdr:cNvPr>
        <xdr:cNvPicPr>
          <a:picLocks noChangeAspect="true" noChangeArrowheads="true"/>
        </xdr:cNvPicPr>
      </xdr:nvPicPr>
      <xdr:blipFill>
        <a:blip r:embed="rId13">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546961" name="Picture 2">
          <a:extLst>
            <a:ext xmlns:a16="http://schemas.microsoft.com/office/drawing/2014/main" uri="{FF2B5EF4-FFF2-40B4-BE49-F238E27FC236}">
              <a16:creationId xmlns:a16="http://schemas.microsoft.com/office/drawing/2014/main" id="{89EC7189-16B8-44FA-B3AC-3430D0B15E64}"/>
            </a:ext>
          </a:extLst>
        </xdr:cNvPr>
        <xdr:cNvPicPr>
          <a:picLocks noChangeAspect="true" noChangeArrowheads="true"/>
        </xdr:cNvPicPr>
      </xdr:nvPicPr>
      <xdr:blipFill>
        <a:blip r:embed="rId14">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546962" name="Picture 2">
          <a:extLst>
            <a:ext xmlns:a16="http://schemas.microsoft.com/office/drawing/2014/main" uri="{FF2B5EF4-FFF2-40B4-BE49-F238E27FC236}">
              <a16:creationId xmlns:a16="http://schemas.microsoft.com/office/drawing/2014/main" id="{1CE28410-684E-410E-BEC0-8886C886363D}"/>
            </a:ext>
          </a:extLst>
        </xdr:cNvPr>
        <xdr:cNvPicPr>
          <a:picLocks noChangeAspect="true" noChangeArrowheads="true"/>
        </xdr:cNvPicPr>
      </xdr:nvPicPr>
      <xdr:blipFill>
        <a:blip r:embed="rId15">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546963" name="Picture 2">
          <a:extLst>
            <a:ext xmlns:a16="http://schemas.microsoft.com/office/drawing/2014/main" uri="{FF2B5EF4-FFF2-40B4-BE49-F238E27FC236}">
              <a16:creationId xmlns:a16="http://schemas.microsoft.com/office/drawing/2014/main" id="{DF07ED3E-125D-4516-B331-EE5EDEBCFFB7}"/>
            </a:ext>
          </a:extLst>
        </xdr:cNvPr>
        <xdr:cNvPicPr>
          <a:picLocks noChangeAspect="true" noChangeArrowheads="true"/>
        </xdr:cNvPicPr>
      </xdr:nvPicPr>
      <xdr:blipFill>
        <a:blip r:embed="rId16">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546964" name="Picture 2">
          <a:extLst>
            <a:ext xmlns:a16="http://schemas.microsoft.com/office/drawing/2014/main" uri="{FF2B5EF4-FFF2-40B4-BE49-F238E27FC236}">
              <a16:creationId xmlns:a16="http://schemas.microsoft.com/office/drawing/2014/main" id="{688AA63A-323F-4734-AD57-AADCB30F9C7A}"/>
            </a:ext>
          </a:extLst>
        </xdr:cNvPr>
        <xdr:cNvPicPr>
          <a:picLocks noChangeAspect="true" noChangeArrowheads="true"/>
        </xdr:cNvPicPr>
      </xdr:nvPicPr>
      <xdr:blipFill>
        <a:blip r:embed="rId17">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546965" name="Picture 2">
          <a:extLst>
            <a:ext xmlns:a16="http://schemas.microsoft.com/office/drawing/2014/main" uri="{FF2B5EF4-FFF2-40B4-BE49-F238E27FC236}">
              <a16:creationId xmlns:a16="http://schemas.microsoft.com/office/drawing/2014/main" id="{CD73FE0F-B760-4C82-817A-0BE082A0C5FE}"/>
            </a:ext>
          </a:extLst>
        </xdr:cNvPr>
        <xdr:cNvPicPr>
          <a:picLocks noChangeAspect="true" noChangeArrowheads="true"/>
        </xdr:cNvPicPr>
      </xdr:nvPicPr>
      <xdr:blipFill>
        <a:blip r:embed="rId18">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546966" name="Picture 2">
          <a:extLst>
            <a:ext xmlns:a16="http://schemas.microsoft.com/office/drawing/2014/main" uri="{FF2B5EF4-FFF2-40B4-BE49-F238E27FC236}">
              <a16:creationId xmlns:a16="http://schemas.microsoft.com/office/drawing/2014/main" id="{19B302A4-7678-41C4-A337-86E517C2C168}"/>
            </a:ext>
          </a:extLst>
        </xdr:cNvPr>
        <xdr:cNvPicPr>
          <a:picLocks noChangeAspect="true" noChangeArrowheads="true"/>
        </xdr:cNvPicPr>
      </xdr:nvPicPr>
      <xdr:blipFill>
        <a:blip r:embed="rId19">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546967" name="Picture 2">
          <a:extLst>
            <a:ext xmlns:a16="http://schemas.microsoft.com/office/drawing/2014/main" uri="{FF2B5EF4-FFF2-40B4-BE49-F238E27FC236}">
              <a16:creationId xmlns:a16="http://schemas.microsoft.com/office/drawing/2014/main" id="{6B6FC92C-3158-4F9D-8169-F7A68FB353F8}"/>
            </a:ext>
          </a:extLst>
        </xdr:cNvPr>
        <xdr:cNvPicPr>
          <a:picLocks noChangeAspect="true" noChangeArrowheads="true"/>
        </xdr:cNvPicPr>
      </xdr:nvPicPr>
      <xdr:blipFill>
        <a:blip r:embed="rId20">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546968" name="Picture 2">
          <a:extLst>
            <a:ext xmlns:a16="http://schemas.microsoft.com/office/drawing/2014/main" uri="{FF2B5EF4-FFF2-40B4-BE49-F238E27FC236}">
              <a16:creationId xmlns:a16="http://schemas.microsoft.com/office/drawing/2014/main" id="{F7FFC475-181F-4A6D-8F6C-76C3CDED774F}"/>
            </a:ext>
          </a:extLst>
        </xdr:cNvPr>
        <xdr:cNvPicPr>
          <a:picLocks noChangeAspect="true" noChangeArrowheads="true"/>
        </xdr:cNvPicPr>
      </xdr:nvPicPr>
      <xdr:blipFill>
        <a:blip r:embed="rId21">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546969" name="Picture 2">
          <a:extLst>
            <a:ext xmlns:a16="http://schemas.microsoft.com/office/drawing/2014/main" uri="{FF2B5EF4-FFF2-40B4-BE49-F238E27FC236}">
              <a16:creationId xmlns:a16="http://schemas.microsoft.com/office/drawing/2014/main" id="{DB6300DA-12F5-48E7-B4CF-F410271132E4}"/>
            </a:ext>
          </a:extLst>
        </xdr:cNvPr>
        <xdr:cNvPicPr>
          <a:picLocks noChangeAspect="true" noChangeArrowheads="true"/>
        </xdr:cNvPicPr>
      </xdr:nvPicPr>
      <xdr:blipFill>
        <a:blip r:embed="rId22">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546970" name="Picture 2">
          <a:extLst>
            <a:ext xmlns:a16="http://schemas.microsoft.com/office/drawing/2014/main" uri="{FF2B5EF4-FFF2-40B4-BE49-F238E27FC236}">
              <a16:creationId xmlns:a16="http://schemas.microsoft.com/office/drawing/2014/main" id="{01FA1216-F63F-4D4F-8AFC-4CCE302752BD}"/>
            </a:ext>
          </a:extLst>
        </xdr:cNvPr>
        <xdr:cNvPicPr>
          <a:picLocks noChangeAspect="true" noChangeArrowheads="true"/>
        </xdr:cNvPicPr>
      </xdr:nvPicPr>
      <xdr:blipFill>
        <a:blip r:embed="rId23">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546971" name="Picture 2">
          <a:extLst>
            <a:ext xmlns:a16="http://schemas.microsoft.com/office/drawing/2014/main" uri="{FF2B5EF4-FFF2-40B4-BE49-F238E27FC236}">
              <a16:creationId xmlns:a16="http://schemas.microsoft.com/office/drawing/2014/main" id="{C4D84C36-E050-4DBC-A57B-E0C3B896D07E}"/>
            </a:ext>
          </a:extLst>
        </xdr:cNvPr>
        <xdr:cNvPicPr>
          <a:picLocks noChangeAspect="true" noChangeArrowheads="true"/>
        </xdr:cNvPicPr>
      </xdr:nvPicPr>
      <xdr:blipFill>
        <a:blip r:embed="rId24">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546972" name="Picture 2">
          <a:extLst>
            <a:ext xmlns:a16="http://schemas.microsoft.com/office/drawing/2014/main" uri="{FF2B5EF4-FFF2-40B4-BE49-F238E27FC236}">
              <a16:creationId xmlns:a16="http://schemas.microsoft.com/office/drawing/2014/main" id="{ED3703F2-CB3E-4A0C-92A3-2B24C340BCDF}"/>
            </a:ext>
          </a:extLst>
        </xdr:cNvPr>
        <xdr:cNvPicPr>
          <a:picLocks noChangeAspect="true" noChangeArrowheads="true"/>
        </xdr:cNvPicPr>
      </xdr:nvPicPr>
      <xdr:blipFill>
        <a:blip r:embed="rId25">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546973" name="Picture 2">
          <a:extLst>
            <a:ext xmlns:a16="http://schemas.microsoft.com/office/drawing/2014/main" uri="{FF2B5EF4-FFF2-40B4-BE49-F238E27FC236}">
              <a16:creationId xmlns:a16="http://schemas.microsoft.com/office/drawing/2014/main" id="{CEC0146C-CC54-4336-BCD3-9BA4AFE4215A}"/>
            </a:ext>
          </a:extLst>
        </xdr:cNvPr>
        <xdr:cNvPicPr>
          <a:picLocks noChangeAspect="true" noChangeArrowheads="true"/>
        </xdr:cNvPicPr>
      </xdr:nvPicPr>
      <xdr:blipFill>
        <a:blip r:embed="rId26">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546974" name="Picture 2">
          <a:extLst>
            <a:ext xmlns:a16="http://schemas.microsoft.com/office/drawing/2014/main" uri="{FF2B5EF4-FFF2-40B4-BE49-F238E27FC236}">
              <a16:creationId xmlns:a16="http://schemas.microsoft.com/office/drawing/2014/main" id="{C31D0895-5139-42B6-A64C-EEA6E0B0047D}"/>
            </a:ext>
          </a:extLst>
        </xdr:cNvPr>
        <xdr:cNvPicPr>
          <a:picLocks noChangeAspect="true" noChangeArrowheads="true"/>
        </xdr:cNvPicPr>
      </xdr:nvPicPr>
      <xdr:blipFill>
        <a:blip r:embed="rId27">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546975" name="Picture 2">
          <a:extLst>
            <a:ext xmlns:a16="http://schemas.microsoft.com/office/drawing/2014/main" uri="{FF2B5EF4-FFF2-40B4-BE49-F238E27FC236}">
              <a16:creationId xmlns:a16="http://schemas.microsoft.com/office/drawing/2014/main" id="{DCC40F10-153F-4287-9757-B6CE353EC8E1}"/>
            </a:ext>
          </a:extLst>
        </xdr:cNvPr>
        <xdr:cNvPicPr>
          <a:picLocks noChangeAspect="true" noChangeArrowheads="true"/>
        </xdr:cNvPicPr>
      </xdr:nvPicPr>
      <xdr:blipFill>
        <a:blip r:embed="rId28">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546976" name="Picture 2">
          <a:extLst>
            <a:ext xmlns:a16="http://schemas.microsoft.com/office/drawing/2014/main" uri="{FF2B5EF4-FFF2-40B4-BE49-F238E27FC236}">
              <a16:creationId xmlns:a16="http://schemas.microsoft.com/office/drawing/2014/main" id="{2BA86FE3-E105-4A78-A6D1-9F4FE1BB7BDC}"/>
            </a:ext>
          </a:extLst>
        </xdr:cNvPr>
        <xdr:cNvPicPr>
          <a:picLocks noChangeAspect="true" noChangeArrowheads="true"/>
        </xdr:cNvPicPr>
      </xdr:nvPicPr>
      <xdr:blipFill>
        <a:blip r:embed="rId29">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546977" name="Picture 2">
          <a:extLst>
            <a:ext xmlns:a16="http://schemas.microsoft.com/office/drawing/2014/main" uri="{FF2B5EF4-FFF2-40B4-BE49-F238E27FC236}">
              <a16:creationId xmlns:a16="http://schemas.microsoft.com/office/drawing/2014/main" id="{C6B0EDA2-0422-40AD-AF1D-BDAFAB271B1A}"/>
            </a:ext>
          </a:extLst>
        </xdr:cNvPr>
        <xdr:cNvPicPr>
          <a:picLocks noChangeAspect="true" noChangeArrowheads="true"/>
        </xdr:cNvPicPr>
      </xdr:nvPicPr>
      <xdr:blipFill>
        <a:blip r:embed="rId30">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546978" name="Picture 2">
          <a:extLst>
            <a:ext xmlns:a16="http://schemas.microsoft.com/office/drawing/2014/main" uri="{FF2B5EF4-FFF2-40B4-BE49-F238E27FC236}">
              <a16:creationId xmlns:a16="http://schemas.microsoft.com/office/drawing/2014/main" id="{9C878BCF-158F-4CCC-B526-AE9FEA32B2B7}"/>
            </a:ext>
          </a:extLst>
        </xdr:cNvPr>
        <xdr:cNvPicPr>
          <a:picLocks noChangeAspect="true" noChangeArrowheads="true"/>
        </xdr:cNvPicPr>
      </xdr:nvPicPr>
      <xdr:blipFill>
        <a:blip r:embed="rId31">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546979" name="Picture 2">
          <a:extLst>
            <a:ext xmlns:a16="http://schemas.microsoft.com/office/drawing/2014/main" uri="{FF2B5EF4-FFF2-40B4-BE49-F238E27FC236}">
              <a16:creationId xmlns:a16="http://schemas.microsoft.com/office/drawing/2014/main" id="{8D998BF5-F1D8-41D1-BCCE-2F088A2DCAB8}"/>
            </a:ext>
          </a:extLst>
        </xdr:cNvPr>
        <xdr:cNvPicPr>
          <a:picLocks noChangeAspect="true" noChangeArrowheads="true"/>
        </xdr:cNvPicPr>
      </xdr:nvPicPr>
      <xdr:blipFill>
        <a:blip r:embed="rId32">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546980" name="Picture 2">
          <a:extLst>
            <a:ext xmlns:a16="http://schemas.microsoft.com/office/drawing/2014/main" uri="{FF2B5EF4-FFF2-40B4-BE49-F238E27FC236}">
              <a16:creationId xmlns:a16="http://schemas.microsoft.com/office/drawing/2014/main" id="{4DC45C43-2D77-4017-AC00-CCCF6E351368}"/>
            </a:ext>
          </a:extLst>
        </xdr:cNvPr>
        <xdr:cNvPicPr>
          <a:picLocks noChangeAspect="true" noChangeArrowheads="true"/>
        </xdr:cNvPicPr>
      </xdr:nvPicPr>
      <xdr:blipFill>
        <a:blip r:embed="rId33">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546981" name="Picture 2">
          <a:extLst>
            <a:ext xmlns:a16="http://schemas.microsoft.com/office/drawing/2014/main" uri="{FF2B5EF4-FFF2-40B4-BE49-F238E27FC236}">
              <a16:creationId xmlns:a16="http://schemas.microsoft.com/office/drawing/2014/main" id="{476F46C9-F361-4A8A-A84C-B98AEA1CC5F8}"/>
            </a:ext>
          </a:extLst>
        </xdr:cNvPr>
        <xdr:cNvPicPr>
          <a:picLocks noChangeAspect="true" noChangeArrowheads="true"/>
        </xdr:cNvPicPr>
      </xdr:nvPicPr>
      <xdr:blipFill>
        <a:blip r:embed="rId34">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546982" name="Picture 2">
          <a:extLst>
            <a:ext xmlns:a16="http://schemas.microsoft.com/office/drawing/2014/main" uri="{FF2B5EF4-FFF2-40B4-BE49-F238E27FC236}">
              <a16:creationId xmlns:a16="http://schemas.microsoft.com/office/drawing/2014/main" id="{69B09842-8CD7-47B7-817C-D4F49DD6F05A}"/>
            </a:ext>
          </a:extLst>
        </xdr:cNvPr>
        <xdr:cNvPicPr>
          <a:picLocks noChangeAspect="true" noChangeArrowheads="true"/>
        </xdr:cNvPicPr>
      </xdr:nvPicPr>
      <xdr:blipFill>
        <a:blip r:embed="rId35">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546983" name="Picture 2">
          <a:extLst>
            <a:ext xmlns:a16="http://schemas.microsoft.com/office/drawing/2014/main" uri="{FF2B5EF4-FFF2-40B4-BE49-F238E27FC236}">
              <a16:creationId xmlns:a16="http://schemas.microsoft.com/office/drawing/2014/main" id="{A2AEBF13-D1A9-4094-B742-9BDB0C21ED47}"/>
            </a:ext>
          </a:extLst>
        </xdr:cNvPr>
        <xdr:cNvPicPr>
          <a:picLocks noChangeAspect="true" noChangeArrowheads="true"/>
        </xdr:cNvPicPr>
      </xdr:nvPicPr>
      <xdr:blipFill>
        <a:blip r:embed="rId36">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546984" name="Picture 2">
          <a:extLst>
            <a:ext xmlns:a16="http://schemas.microsoft.com/office/drawing/2014/main" uri="{FF2B5EF4-FFF2-40B4-BE49-F238E27FC236}">
              <a16:creationId xmlns:a16="http://schemas.microsoft.com/office/drawing/2014/main" id="{20EE9572-70F4-4729-A063-021E1E18991E}"/>
            </a:ext>
          </a:extLst>
        </xdr:cNvPr>
        <xdr:cNvPicPr>
          <a:picLocks noChangeAspect="true" noChangeArrowheads="true"/>
        </xdr:cNvPicPr>
      </xdr:nvPicPr>
      <xdr:blipFill>
        <a:blip r:embed="rId37">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546985" name="Picture 2">
          <a:extLst>
            <a:ext xmlns:a16="http://schemas.microsoft.com/office/drawing/2014/main" uri="{FF2B5EF4-FFF2-40B4-BE49-F238E27FC236}">
              <a16:creationId xmlns:a16="http://schemas.microsoft.com/office/drawing/2014/main" id="{BED4414E-DEA7-430C-97BC-C1A30D50995F}"/>
            </a:ext>
          </a:extLst>
        </xdr:cNvPr>
        <xdr:cNvPicPr>
          <a:picLocks noChangeAspect="true" noChangeArrowheads="true"/>
        </xdr:cNvPicPr>
      </xdr:nvPicPr>
      <xdr:blipFill>
        <a:blip r:embed="rId38">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546986" name="Picture 2">
          <a:extLst>
            <a:ext xmlns:a16="http://schemas.microsoft.com/office/drawing/2014/main" uri="{FF2B5EF4-FFF2-40B4-BE49-F238E27FC236}">
              <a16:creationId xmlns:a16="http://schemas.microsoft.com/office/drawing/2014/main" id="{8FAFC0B9-0D61-47E2-98B6-FCC344A3CE54}"/>
            </a:ext>
          </a:extLst>
        </xdr:cNvPr>
        <xdr:cNvPicPr>
          <a:picLocks noChangeAspect="true" noChangeArrowheads="true"/>
        </xdr:cNvPicPr>
      </xdr:nvPicPr>
      <xdr:blipFill>
        <a:blip r:embed="rId39">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546987" name="Picture 2">
          <a:extLst>
            <a:ext xmlns:a16="http://schemas.microsoft.com/office/drawing/2014/main" uri="{FF2B5EF4-FFF2-40B4-BE49-F238E27FC236}">
              <a16:creationId xmlns:a16="http://schemas.microsoft.com/office/drawing/2014/main" id="{1CF3DFF9-9E12-4D8A-98E1-76DEB69B2E14}"/>
            </a:ext>
          </a:extLst>
        </xdr:cNvPr>
        <xdr:cNvPicPr>
          <a:picLocks noChangeAspect="true" noChangeArrowheads="true"/>
        </xdr:cNvPicPr>
      </xdr:nvPicPr>
      <xdr:blipFill>
        <a:blip r:embed="rId40">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546988" name="Picture 2">
          <a:extLst>
            <a:ext xmlns:a16="http://schemas.microsoft.com/office/drawing/2014/main" uri="{FF2B5EF4-FFF2-40B4-BE49-F238E27FC236}">
              <a16:creationId xmlns:a16="http://schemas.microsoft.com/office/drawing/2014/main" id="{3AF6C723-A2FF-4064-BBC4-1F3128FC3B98}"/>
            </a:ext>
          </a:extLst>
        </xdr:cNvPr>
        <xdr:cNvPicPr>
          <a:picLocks noChangeAspect="true" noChangeArrowheads="true"/>
        </xdr:cNvPicPr>
      </xdr:nvPicPr>
      <xdr:blipFill>
        <a:blip r:embed="rId41">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546989" name="Picture 2">
          <a:extLst>
            <a:ext xmlns:a16="http://schemas.microsoft.com/office/drawing/2014/main" uri="{FF2B5EF4-FFF2-40B4-BE49-F238E27FC236}">
              <a16:creationId xmlns:a16="http://schemas.microsoft.com/office/drawing/2014/main" id="{030B5507-FB77-4435-86F2-641DD1D7FF42}"/>
            </a:ext>
          </a:extLst>
        </xdr:cNvPr>
        <xdr:cNvPicPr>
          <a:picLocks noChangeAspect="true" noChangeArrowheads="true"/>
        </xdr:cNvPicPr>
      </xdr:nvPicPr>
      <xdr:blipFill>
        <a:blip r:embed="rId42">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546990" name="Picture 2">
          <a:extLst>
            <a:ext xmlns:a16="http://schemas.microsoft.com/office/drawing/2014/main" uri="{FF2B5EF4-FFF2-40B4-BE49-F238E27FC236}">
              <a16:creationId xmlns:a16="http://schemas.microsoft.com/office/drawing/2014/main" id="{60DBC9DC-6792-4B95-9204-A87EB47809E8}"/>
            </a:ext>
          </a:extLst>
        </xdr:cNvPr>
        <xdr:cNvPicPr>
          <a:picLocks noChangeAspect="true" noChangeArrowheads="true"/>
        </xdr:cNvPicPr>
      </xdr:nvPicPr>
      <xdr:blipFill>
        <a:blip r:embed="rId43">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546991" name="Picture 2">
          <a:extLst>
            <a:ext xmlns:a16="http://schemas.microsoft.com/office/drawing/2014/main" uri="{FF2B5EF4-FFF2-40B4-BE49-F238E27FC236}">
              <a16:creationId xmlns:a16="http://schemas.microsoft.com/office/drawing/2014/main" id="{43A149F3-8361-4ECE-AD3A-E79699F57FD3}"/>
            </a:ext>
          </a:extLst>
        </xdr:cNvPr>
        <xdr:cNvPicPr>
          <a:picLocks noChangeAspect="true" noChangeArrowheads="true"/>
        </xdr:cNvPicPr>
      </xdr:nvPicPr>
      <xdr:blipFill>
        <a:blip r:embed="rId44">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546992" name="Picture 2">
          <a:extLst>
            <a:ext xmlns:a16="http://schemas.microsoft.com/office/drawing/2014/main" uri="{FF2B5EF4-FFF2-40B4-BE49-F238E27FC236}">
              <a16:creationId xmlns:a16="http://schemas.microsoft.com/office/drawing/2014/main" id="{BA875725-3153-4153-BDBF-DC6DD75286FD}"/>
            </a:ext>
          </a:extLst>
        </xdr:cNvPr>
        <xdr:cNvPicPr>
          <a:picLocks noChangeAspect="true" noChangeArrowheads="true"/>
        </xdr:cNvPicPr>
      </xdr:nvPicPr>
      <xdr:blipFill>
        <a:blip r:embed="rId45">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546993" name="Picture 2">
          <a:extLst>
            <a:ext xmlns:a16="http://schemas.microsoft.com/office/drawing/2014/main" uri="{FF2B5EF4-FFF2-40B4-BE49-F238E27FC236}">
              <a16:creationId xmlns:a16="http://schemas.microsoft.com/office/drawing/2014/main" id="{C10EF461-C478-4D5A-8F33-15BBBF394FD7}"/>
            </a:ext>
          </a:extLst>
        </xdr:cNvPr>
        <xdr:cNvPicPr>
          <a:picLocks noChangeAspect="true" noChangeArrowheads="true"/>
        </xdr:cNvPicPr>
      </xdr:nvPicPr>
      <xdr:blipFill>
        <a:blip r:embed="rId46">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546994" name="Picture 2">
          <a:extLst>
            <a:ext xmlns:a16="http://schemas.microsoft.com/office/drawing/2014/main" uri="{FF2B5EF4-FFF2-40B4-BE49-F238E27FC236}">
              <a16:creationId xmlns:a16="http://schemas.microsoft.com/office/drawing/2014/main" id="{4D5CA331-8ADD-49A9-9478-7993F162C066}"/>
            </a:ext>
          </a:extLst>
        </xdr:cNvPr>
        <xdr:cNvPicPr>
          <a:picLocks noChangeAspect="true" noChangeArrowheads="true"/>
        </xdr:cNvPicPr>
      </xdr:nvPicPr>
      <xdr:blipFill>
        <a:blip r:embed="rId47">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546995" name="Picture 2">
          <a:extLst>
            <a:ext xmlns:a16="http://schemas.microsoft.com/office/drawing/2014/main" uri="{FF2B5EF4-FFF2-40B4-BE49-F238E27FC236}">
              <a16:creationId xmlns:a16="http://schemas.microsoft.com/office/drawing/2014/main" id="{5A5F9942-E1CB-4746-9D53-3A872BBD9348}"/>
            </a:ext>
          </a:extLst>
        </xdr:cNvPr>
        <xdr:cNvPicPr>
          <a:picLocks noChangeAspect="true" noChangeArrowheads="true"/>
        </xdr:cNvPicPr>
      </xdr:nvPicPr>
      <xdr:blipFill>
        <a:blip r:embed="rId48">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546996" name="Picture 2">
          <a:extLst>
            <a:ext xmlns:a16="http://schemas.microsoft.com/office/drawing/2014/main" uri="{FF2B5EF4-FFF2-40B4-BE49-F238E27FC236}">
              <a16:creationId xmlns:a16="http://schemas.microsoft.com/office/drawing/2014/main" id="{A55BB4F5-557F-42F0-980B-CD6FB0496336}"/>
            </a:ext>
          </a:extLst>
        </xdr:cNvPr>
        <xdr:cNvPicPr>
          <a:picLocks noChangeAspect="true" noChangeArrowheads="true"/>
        </xdr:cNvPicPr>
      </xdr:nvPicPr>
      <xdr:blipFill>
        <a:blip r:embed="rId49">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546997" name="Picture 2">
          <a:extLst>
            <a:ext xmlns:a16="http://schemas.microsoft.com/office/drawing/2014/main" uri="{FF2B5EF4-FFF2-40B4-BE49-F238E27FC236}">
              <a16:creationId xmlns:a16="http://schemas.microsoft.com/office/drawing/2014/main" id="{1E027848-714C-49FC-861C-B184C06B7F78}"/>
            </a:ext>
          </a:extLst>
        </xdr:cNvPr>
        <xdr:cNvPicPr>
          <a:picLocks noChangeAspect="true" noChangeArrowheads="true"/>
        </xdr:cNvPicPr>
      </xdr:nvPicPr>
      <xdr:blipFill>
        <a:blip r:embed="rId50">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16</xdr:col>
      <xdr:colOff>260350</xdr:colOff>
      <xdr:row>45</xdr:row>
      <xdr:rowOff>0</xdr:rowOff>
    </xdr:to>
    <xdr:pic>
      <xdr:nvPicPr>
        <xdr:cNvPr id="7546998" name="Picture 2">
          <a:extLst>
            <a:ext xmlns:a16="http://schemas.microsoft.com/office/drawing/2014/main" uri="{FF2B5EF4-FFF2-40B4-BE49-F238E27FC236}">
              <a16:creationId xmlns:a16="http://schemas.microsoft.com/office/drawing/2014/main" id="{D0886BF6-3659-4667-AB9B-96233B6919E6}"/>
            </a:ext>
          </a:extLst>
        </xdr:cNvPr>
        <xdr:cNvPicPr>
          <a:picLocks noChangeAspect="true" noChangeArrowheads="true"/>
        </xdr:cNvPicPr>
      </xdr:nvPicPr>
      <xdr:blipFill>
        <a:blip r:embed="rId51">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69977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685800</xdr:colOff>
      <xdr:row>48</xdr:row>
      <xdr:rowOff>6350</xdr:rowOff>
    </xdr:to>
    <xdr:pic>
      <xdr:nvPicPr>
        <xdr:cNvPr id="7546999" name="Picture 2">
          <a:extLst>
            <a:ext xmlns:a16="http://schemas.microsoft.com/office/drawing/2014/main" uri="{FF2B5EF4-FFF2-40B4-BE49-F238E27FC236}">
              <a16:creationId xmlns:a16="http://schemas.microsoft.com/office/drawing/2014/main" id="{141F8CA7-B358-4FF6-98A1-0CC5E69382C8}"/>
            </a:ext>
          </a:extLst>
        </xdr:cNvPr>
        <xdr:cNvPicPr>
          <a:picLocks noChangeAspect="true" noChangeArrowheads="true"/>
        </xdr:cNvPicPr>
      </xdr:nvPicPr>
      <xdr:blipFill>
        <a:blip r:embed="rId52">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3632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685800</xdr:colOff>
      <xdr:row>48</xdr:row>
      <xdr:rowOff>6350</xdr:rowOff>
    </xdr:to>
    <xdr:pic>
      <xdr:nvPicPr>
        <xdr:cNvPr id="7547000" name="Picture 2">
          <a:extLst>
            <a:ext xmlns:a16="http://schemas.microsoft.com/office/drawing/2014/main" uri="{FF2B5EF4-FFF2-40B4-BE49-F238E27FC236}">
              <a16:creationId xmlns:a16="http://schemas.microsoft.com/office/drawing/2014/main" id="{DAB2A13E-6F09-4EF5-904F-4C54DBC7CAAB}"/>
            </a:ext>
          </a:extLst>
        </xdr:cNvPr>
        <xdr:cNvPicPr>
          <a:picLocks noChangeAspect="true" noChangeArrowheads="true"/>
        </xdr:cNvPicPr>
      </xdr:nvPicPr>
      <xdr:blipFill>
        <a:blip r:embed="rId53">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3632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457200</xdr:colOff>
      <xdr:row>48</xdr:row>
      <xdr:rowOff>6350</xdr:rowOff>
    </xdr:to>
    <xdr:pic>
      <xdr:nvPicPr>
        <xdr:cNvPr id="7547001" name="Picture 2">
          <a:extLst>
            <a:ext xmlns:a16="http://schemas.microsoft.com/office/drawing/2014/main" uri="{FF2B5EF4-FFF2-40B4-BE49-F238E27FC236}">
              <a16:creationId xmlns:a16="http://schemas.microsoft.com/office/drawing/2014/main" id="{BD2FB2CA-DF83-4F2B-8904-09AAB91F451E}"/>
            </a:ext>
          </a:extLst>
        </xdr:cNvPr>
        <xdr:cNvPicPr>
          <a:picLocks noChangeAspect="true" noChangeArrowheads="true"/>
        </xdr:cNvPicPr>
      </xdr:nvPicPr>
      <xdr:blipFill>
        <a:blip r:embed="rId54">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2108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xdr:row>
      <xdr:rowOff>0</xdr:rowOff>
    </xdr:from>
    <xdr:to>
      <xdr:col>21</xdr:col>
      <xdr:colOff>457200</xdr:colOff>
      <xdr:row>48</xdr:row>
      <xdr:rowOff>6350</xdr:rowOff>
    </xdr:to>
    <xdr:pic>
      <xdr:nvPicPr>
        <xdr:cNvPr id="7547002" name="Picture 2">
          <a:extLst>
            <a:ext xmlns:a16="http://schemas.microsoft.com/office/drawing/2014/main" uri="{FF2B5EF4-FFF2-40B4-BE49-F238E27FC236}">
              <a16:creationId xmlns:a16="http://schemas.microsoft.com/office/drawing/2014/main" id="{03EDBEB7-4D6E-4BBB-9095-ACC5258B086F}"/>
            </a:ext>
          </a:extLst>
        </xdr:cNvPr>
        <xdr:cNvPicPr>
          <a:picLocks noChangeAspect="true" noChangeArrowheads="true"/>
        </xdr:cNvPicPr>
      </xdr:nvPicPr>
      <xdr:blipFill>
        <a:blip r:embed="rId55">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10210800" cy="755650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a="http://schemas.openxmlformats.org/drawingml/2006/main" xmlns:xdr="http://schemas.openxmlformats.org/drawingml/2006/spreadsheetDrawing" xmlns:r="http://schemas.openxmlformats.org/officeDocument/2006/relationships">
  <xdr:twoCellAnchor>
    <xdr:from>
      <xdr:col>5</xdr:col>
      <xdr:colOff>0</xdr:colOff>
      <xdr:row>7</xdr:row>
      <xdr:rowOff>0</xdr:rowOff>
    </xdr:from>
    <xdr:to>
      <xdr:col>16</xdr:col>
      <xdr:colOff>260350</xdr:colOff>
      <xdr:row>49</xdr:row>
      <xdr:rowOff>133350</xdr:rowOff>
    </xdr:to>
    <xdr:pic>
      <xdr:nvPicPr>
        <xdr:cNvPr id="6640700" name="Picture 1">
          <a:extLst>
            <a:ext xmlns:a16="http://schemas.microsoft.com/office/drawing/2014/main" uri="{FF2B5EF4-FFF2-40B4-BE49-F238E27FC236}">
              <a16:creationId xmlns:a16="http://schemas.microsoft.com/office/drawing/2014/main" id="{F1EB2189-8FB1-42C4-BEE4-40F300BDA887}"/>
            </a:ext>
          </a:extLst>
        </xdr:cNvPr>
        <xdr:cNvPicPr>
          <a:picLocks noChangeAspect="true" noChangeArrowheads="true"/>
        </xdr:cNvPicPr>
      </xdr:nvPicPr>
      <xdr:blipFill>
        <a:blip r:embed="rId1">
          <a:extLst>
            <a:ext xmlns:a14="http://schemas.microsoft.com/office/drawing/2010/main" uri="{28A0092B-C50C-407E-A947-70E740481C1C}">
              <a14:useLocalDpi xmlns:a14="http://schemas.microsoft.com/office/drawing/2010/main" val="0"/>
            </a:ext>
          </a:extLst>
        </a:blip>
        <a:srcRect/>
        <a:stretch>
          <a:fillRect/>
        </a:stretch>
      </xdr:blipFill>
      <xdr:spPr bwMode="auto">
        <a:xfrm>
          <a:off x="3048000" y="1289050"/>
          <a:ext cx="6965950" cy="7867650"/>
        </a:xfrm>
        <a:prstGeom prst="rect">
          <a:avLst/>
        </a:prstGeom>
        <a:noFill/>
        <a:ln>
          <a:noFill/>
        </a:ln>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 xmlns:a="http://schemas.openxmlformats.org/drawingml/2006/main" xmlns:a14="http://schemas.microsoft.com/office/drawing/2010/main"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r="http://schemas.openxmlformats.org/officeDocument/2006/relationships"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Relationships xmlns="http://schemas.openxmlformats.org/package/2006/relationships"><Relationship Target="../printerSettings/printerSettings1.bin" Type="http://schemas.openxmlformats.org/officeDocument/2006/relationships/printerSettings" Id="rId1"/></Relationships>
</file>

<file path=xl/worksheets/_rels/sheet2.xml.rels><?xml version="1.0" encoding="UTF-8"?><Relationships xmlns="http://schemas.openxmlformats.org/package/2006/relationships"><Relationship Target="../printerSettings/printerSettings2.bin" Type="http://schemas.openxmlformats.org/officeDocument/2006/relationships/printerSettings" Id="rId1"/></Relationships>
</file>

<file path=xl/worksheets/_rels/sheet3.xml.rels><?xml version="1.0" encoding="UTF-8"?><Relationships xmlns="http://schemas.openxmlformats.org/package/2006/relationships"><Relationship Target="../printerSettings/printerSettings3.bin" Type="http://schemas.openxmlformats.org/officeDocument/2006/relationships/printerSettings" Id="rId1"/></Relationships>
</file>

<file path=xl/worksheets/_rels/sheet4.xml.rels><?xml version="1.0" encoding="UTF-8"?><Relationships xmlns="http://schemas.openxmlformats.org/package/2006/relationships"><Relationship Target="../printerSettings/printerSettings4.bin" Type="http://schemas.openxmlformats.org/officeDocument/2006/relationships/printerSettings" Id="rId1"/></Relationships>
</file>

<file path=xl/worksheets/_rels/sheet5.xml.rels><?xml version="1.0" encoding="UTF-8"?><Relationships xmlns="http://schemas.openxmlformats.org/package/2006/relationships"><Relationship Target="../drawings/vmlDrawing1.vml" Type="http://schemas.openxmlformats.org/officeDocument/2006/relationships/vmlDrawing" Id="rId3"/><Relationship Target="../drawings/drawing1.xml" Type="http://schemas.openxmlformats.org/officeDocument/2006/relationships/drawing" Id="rId2"/><Relationship Target="../printerSettings/printerSettings5.bin" Type="http://schemas.openxmlformats.org/officeDocument/2006/relationships/printerSettings" Id="rId1"/><Relationship Target="../comments1.xml" Type="http://schemas.openxmlformats.org/officeDocument/2006/relationships/comments" Id="rId4"/></Relationships>
</file>

<file path=xl/worksheets/_rels/sheet6.xml.rels><?xml version="1.0" encoding="UTF-8"?><Relationships xmlns="http://schemas.openxmlformats.org/package/2006/relationships"><Relationship Target="../printerSettings/printerSettings6.bin" Type="http://schemas.openxmlformats.org/officeDocument/2006/relationships/printerSettings" Id="rId1"/></Relationships>
</file>

<file path=xl/worksheets/_rels/sheet7.xml.rels><?xml version="1.0" encoding="UTF-8"?><Relationships xmlns="http://schemas.openxmlformats.org/package/2006/relationships"><Relationship Target="../printerSettings/printerSettings7.bin" Type="http://schemas.openxmlformats.org/officeDocument/2006/relationships/printerSettings" Id="rId1"/></Relationships>
</file>

<file path=xl/worksheets/_rels/sheet8.xml.rels><?xml version="1.0" encoding="UTF-8"?><Relationships xmlns="http://schemas.openxmlformats.org/package/2006/relationships"><Relationship Target="../printerSettings/printerSettings8.bin" Type="http://schemas.openxmlformats.org/officeDocument/2006/relationships/printerSettings" Id="rId1"/></Relationships>
</file>

<file path=xl/worksheets/_rels/sheet9.xml.rels><?xml version="1.0" encoding="UTF-8"?><Relationships xmlns="http://schemas.openxmlformats.org/package/2006/relationships"><Relationship Target="../printerSettings/printerSettings9.bin" Type="http://schemas.openxmlformats.org/officeDocument/2006/relationships/printerSettings" Id="rId1"/></Relationships>
</file>

<file path=xl/worksheets/_rels/sheet10.xml.rels><?xml version="1.0" encoding="UTF-8"?><Relationships xmlns="http://schemas.openxmlformats.org/package/2006/relationships"><Relationship Target="../printerSettings/printerSettings10.bin" Type="http://schemas.openxmlformats.org/officeDocument/2006/relationships/printerSettings" Id="rId1"/></Relationships>
</file>

<file path=xl/worksheets/_rels/sheet11.xml.rels><?xml version="1.0" encoding="UTF-8"?><Relationships xmlns="http://schemas.openxmlformats.org/package/2006/relationships"><Relationship Target="../printerSettings/printerSettings11.bin" Type="http://schemas.openxmlformats.org/officeDocument/2006/relationships/printerSettings" Id="rId1"/></Relationships>
</file>

<file path=xl/worksheets/_rels/sheet12.xml.rels><?xml version="1.0" encoding="UTF-8"?><Relationships xmlns="http://schemas.openxmlformats.org/package/2006/relationships"><Relationship Target="../printerSettings/printerSettings12.bin" Type="http://schemas.openxmlformats.org/officeDocument/2006/relationships/printerSettings" Id="rId1"/></Relationships>
</file>

<file path=xl/worksheets/_rels/sheet13.xml.rels><?xml version="1.0" encoding="UTF-8"?><Relationships xmlns="http://schemas.openxmlformats.org/package/2006/relationships"><Relationship Target="../printerSettings/printerSettings13.bin" Type="http://schemas.openxmlformats.org/officeDocument/2006/relationships/printerSettings" Id="rId1"/></Relationships>
</file>

<file path=xl/worksheets/_rels/sheet14.xml.rels><?xml version="1.0" encoding="UTF-8"?><Relationships xmlns="http://schemas.openxmlformats.org/package/2006/relationships"><Relationship Target="../printerSettings/printerSettings14.bin" Type="http://schemas.openxmlformats.org/officeDocument/2006/relationships/printerSettings" Id="rId1"/></Relationships>
</file>

<file path=xl/worksheets/_rels/sheet15.xml.rels><?xml version="1.0" encoding="UTF-8"?><Relationships xmlns="http://schemas.openxmlformats.org/package/2006/relationships"><Relationship Target="../printerSettings/printerSettings15.bin" Type="http://schemas.openxmlformats.org/officeDocument/2006/relationships/printerSettings" Id="rId1"/></Relationships>
</file>

<file path=xl/worksheets/_rels/sheet16.xml.rels><?xml version="1.0" encoding="UTF-8"?><Relationships xmlns="http://schemas.openxmlformats.org/package/2006/relationships"><Relationship Target="../printerSettings/printerSettings16.bin" Type="http://schemas.openxmlformats.org/officeDocument/2006/relationships/printerSettings" Id="rId1"/></Relationships>
</file>

<file path=xl/worksheets/_rels/sheet17.xml.rels><?xml version="1.0" encoding="UTF-8"?><Relationships xmlns="http://schemas.openxmlformats.org/package/2006/relationships"><Relationship Target="../printerSettings/printerSettings17.bin" Type="http://schemas.openxmlformats.org/officeDocument/2006/relationships/printerSettings" Id="rId1"/></Relationships>
</file>

<file path=xl/worksheets/_rels/sheet18.xml.rels><?xml version="1.0" encoding="UTF-8"?><Relationships xmlns="http://schemas.openxmlformats.org/package/2006/relationships"><Relationship Target="../printerSettings/printerSettings18.bin" Type="http://schemas.openxmlformats.org/officeDocument/2006/relationships/printerSettings" Id="rId1"/></Relationships>
</file>

<file path=xl/worksheets/_rels/sheet19.xml.rels><?xml version="1.0" encoding="UTF-8"?><Relationships xmlns="http://schemas.openxmlformats.org/package/2006/relationships"><Relationship Target="../printerSettings/printerSettings19.bin" Type="http://schemas.openxmlformats.org/officeDocument/2006/relationships/printerSettings" Id="rId1"/></Relationships>
</file>

<file path=xl/worksheets/_rels/sheet20.xml.rels><?xml version="1.0" encoding="UTF-8"?><Relationships xmlns="http://schemas.openxmlformats.org/package/2006/relationships"><Relationship Target="../printerSettings/printerSettings20.bin" Type="http://schemas.openxmlformats.org/officeDocument/2006/relationships/printerSettings" Id="rId1"/></Relationships>
</file>

<file path=xl/worksheets/_rels/sheet21.xml.rels><?xml version="1.0" encoding="UTF-8"?><Relationships xmlns="http://schemas.openxmlformats.org/package/2006/relationships"><Relationship Target="../printerSettings/printerSettings21.bin" Type="http://schemas.openxmlformats.org/officeDocument/2006/relationships/printerSettings" Id="rId1"/></Relationships>
</file>

<file path=xl/worksheets/_rels/sheet22.xml.rels><?xml version="1.0" encoding="UTF-8"?><Relationships xmlns="http://schemas.openxmlformats.org/package/2006/relationships"><Relationship Target="../printerSettings/printerSettings22.bin" Type="http://schemas.openxmlformats.org/officeDocument/2006/relationships/printerSettings" Id="rId1"/></Relationships>
</file>

<file path=xl/worksheets/_rels/sheet23.xml.rels><?xml version="1.0" encoding="UTF-8"?><Relationships xmlns="http://schemas.openxmlformats.org/package/2006/relationships"><Relationship Target="../printerSettings/printerSettings23.bin" Type="http://schemas.openxmlformats.org/officeDocument/2006/relationships/printerSettings" Id="rId1"/></Relationships>
</file>

<file path=xl/worksheets/_rels/sheet24.xml.rels><?xml version="1.0" encoding="UTF-8"?><Relationships xmlns="http://schemas.openxmlformats.org/package/2006/relationships"><Relationship Target="../printerSettings/printerSettings24.bin" Type="http://schemas.openxmlformats.org/officeDocument/2006/relationships/printerSettings" Id="rId1"/></Relationships>
</file>

<file path=xl/worksheets/_rels/sheet25.xml.rels><?xml version="1.0" encoding="UTF-8"?><Relationships xmlns="http://schemas.openxmlformats.org/package/2006/relationships"><Relationship Target="../printerSettings/printerSettings25.bin" Type="http://schemas.openxmlformats.org/officeDocument/2006/relationships/printerSettings" Id="rId1"/></Relationships>
</file>

<file path=xl/worksheets/_rels/sheet26.xml.rels><?xml version="1.0" encoding="UTF-8"?><Relationships xmlns="http://schemas.openxmlformats.org/package/2006/relationships"><Relationship Target="../printerSettings/printerSettings26.bin" Type="http://schemas.openxmlformats.org/officeDocument/2006/relationships/printerSettings" Id="rId1"/></Relationships>
</file>

<file path=xl/worksheets/_rels/sheet27.xml.rels><?xml version="1.0" encoding="UTF-8"?><Relationships xmlns="http://schemas.openxmlformats.org/package/2006/relationships"><Relationship Target="../printerSettings/printerSettings27.bin" Type="http://schemas.openxmlformats.org/officeDocument/2006/relationships/printerSettings" Id="rId1"/></Relationships>
</file>

<file path=xl/worksheets/_rels/sheet28.xml.rels><?xml version="1.0" encoding="UTF-8"?><Relationships xmlns="http://schemas.openxmlformats.org/package/2006/relationships"><Relationship Target="../drawings/drawing2.xml" Type="http://schemas.openxmlformats.org/officeDocument/2006/relationships/drawing" Id="rId2"/><Relationship Target="../printerSettings/printerSettings28.bin" Type="http://schemas.openxmlformats.org/officeDocument/2006/relationships/printerSettings" Id="rId1"/></Relationships>
</file>

<file path=xl/worksheets/_rels/sheet29.xml.rels><?xml version="1.0" encoding="UTF-8"?><Relationships xmlns="http://schemas.openxmlformats.org/package/2006/relationships"><Relationship Target="../printerSettings/printerSettings29.bin" Type="http://schemas.openxmlformats.org/officeDocument/2006/relationships/printerSettings" Id="rId1"/></Relationships>
</file>

<file path=xl/worksheets/_rels/sheet30.xml.rels><?xml version="1.0" encoding="UTF-8"?><Relationships xmlns="http://schemas.openxmlformats.org/package/2006/relationships"><Relationship Target="../drawings/drawing3.xml" Type="http://schemas.openxmlformats.org/officeDocument/2006/relationships/drawing" Id="rId2"/><Relationship Target="../printerSettings/printerSettings30.bin" Type="http://schemas.openxmlformats.org/officeDocument/2006/relationships/printerSettings" Id="rId1"/></Relationships>
</file>

<file path=xl/worksheets/_rels/sheet31.xml.rels><?xml version="1.0" encoding="UTF-8"?><Relationships xmlns="http://schemas.openxmlformats.org/package/2006/relationships"><Relationship Target="../drawings/drawing4.xml" Type="http://schemas.openxmlformats.org/officeDocument/2006/relationships/drawing" Id="rId2"/><Relationship Target="../printerSettings/printerSettings31.bin" Type="http://schemas.openxmlformats.org/officeDocument/2006/relationships/printerSettings" Id="rId1"/></Relationships>
</file>

<file path=xl/worksheets/_rels/sheet32.xml.rels><?xml version="1.0" encoding="UTF-8"?><Relationships xmlns="http://schemas.openxmlformats.org/package/2006/relationships"><Relationship Target="../printerSettings/printerSettings32.bin" Type="http://schemas.openxmlformats.org/officeDocument/2006/relationships/printerSettings" Id="rId1"/></Relationships>
</file>

<file path=xl/worksheets/_rels/sheet33.xml.rels><?xml version="1.0" encoding="UTF-8"?><Relationships xmlns="http://schemas.openxmlformats.org/package/2006/relationships"><Relationship Target="../printerSettings/printerSettings33.bin" Type="http://schemas.openxmlformats.org/officeDocument/2006/relationships/printerSettings" Id="rId1"/></Relationships>
</file>

<file path=xl/worksheets/_rels/sheet34.xml.rels><?xml version="1.0" encoding="UTF-8"?><Relationships xmlns="http://schemas.openxmlformats.org/package/2006/relationships"><Relationship Target="../drawings/drawing5.xml" Type="http://schemas.openxmlformats.org/officeDocument/2006/relationships/drawing" Id="rId2"/><Relationship Target="../printerSettings/printerSettings34.bin" Type="http://schemas.openxmlformats.org/officeDocument/2006/relationships/printerSettings" Id="rId1"/></Relationships>
</file>

<file path=xl/worksheets/_rels/sheet35.xml.rels><?xml version="1.0" encoding="UTF-8"?><Relationships xmlns="http://schemas.openxmlformats.org/package/2006/relationships"><Relationship Target="../printerSettings/printerSettings35.bin" Type="http://schemas.openxmlformats.org/officeDocument/2006/relationships/printerSettings" Id="rId1"/></Relationships>
</file>

<file path=xl/worksheets/_rels/sheet36.xml.rels><?xml version="1.0" encoding="UTF-8"?><Relationships xmlns="http://schemas.openxmlformats.org/package/2006/relationships"><Relationship Target="../drawings/drawing6.xml" Type="http://schemas.openxmlformats.org/officeDocument/2006/relationships/drawing" Id="rId2"/><Relationship Target="../printerSettings/printerSettings36.bin" Type="http://schemas.openxmlformats.org/officeDocument/2006/relationships/printerSettings" Id="rId1"/></Relationships>
</file>

<file path=xl/worksheets/_rels/sheet37.xml.rels><?xml version="1.0" encoding="UTF-8"?><Relationships xmlns="http://schemas.openxmlformats.org/package/2006/relationships"><Relationship Target="../drawings/drawing7.xml" Type="http://schemas.openxmlformats.org/officeDocument/2006/relationships/drawing" Id="rId2"/><Relationship Target="../printerSettings/printerSettings37.bin" Type="http://schemas.openxmlformats.org/officeDocument/2006/relationships/printerSettings" Id="rId1"/></Relationships>
</file>

<file path=xl/worksheets/_rels/sheet38.xml.rels><?xml version="1.0" encoding="UTF-8"?><Relationships xmlns="http://schemas.openxmlformats.org/package/2006/relationships"><Relationship Target="../drawings/drawing8.xml" Type="http://schemas.openxmlformats.org/officeDocument/2006/relationships/drawing" Id="rId2"/><Relationship Target="../printerSettings/printerSettings38.bin" Type="http://schemas.openxmlformats.org/officeDocument/2006/relationships/printerSettings" Id="rId1"/></Relationships>
</file>

<file path=xl/worksheets/_rels/sheet39.xml.rels><?xml version="1.0" encoding="UTF-8"?><Relationships xmlns="http://schemas.openxmlformats.org/package/2006/relationships"><Relationship Target="../drawings/drawing9.xml" Type="http://schemas.openxmlformats.org/officeDocument/2006/relationships/drawing" Id="rId2"/><Relationship Target="../printerSettings/printerSettings39.bin" Type="http://schemas.openxmlformats.org/officeDocument/2006/relationships/printerSettings" Id="rId1"/></Relationships>
</file>

<file path=xl/worksheets/_rels/sheet40.xml.rels><?xml version="1.0" encoding="UTF-8"?><Relationships xmlns="http://schemas.openxmlformats.org/package/2006/relationships"><Relationship Target="../drawings/drawing10.xml" Type="http://schemas.openxmlformats.org/officeDocument/2006/relationships/drawing" Id="rId2"/><Relationship Target="../printerSettings/printerSettings40.bin" Type="http://schemas.openxmlformats.org/officeDocument/2006/relationships/printerSettings" Id="rId1"/></Relationships>
</file>

<file path=xl/worksheets/_rels/sheet41.xml.rels><?xml version="1.0" encoding="UTF-8"?><Relationships xmlns="http://schemas.openxmlformats.org/package/2006/relationships"><Relationship Target="../drawings/drawing11.xml" Type="http://schemas.openxmlformats.org/officeDocument/2006/relationships/drawing" Id="rId2"/><Relationship Target="../printerSettings/printerSettings41.bin" Type="http://schemas.openxmlformats.org/officeDocument/2006/relationships/printerSettings" Id="rId1"/></Relationships>
</file>

<file path=xl/worksheets/_rels/sheet42.xml.rels><?xml version="1.0" encoding="UTF-8"?><Relationships xmlns="http://schemas.openxmlformats.org/package/2006/relationships"><Relationship Target="../drawings/drawing12.xml" Type="http://schemas.openxmlformats.org/officeDocument/2006/relationships/drawing" Id="rId2"/><Relationship Target="../printerSettings/printerSettings42.bin" Type="http://schemas.openxmlformats.org/officeDocument/2006/relationships/printerSettings" Id="rId1"/></Relationships>
</file>

<file path=xl/worksheets/_rels/sheet43.xml.rels><?xml version="1.0" encoding="UTF-8"?><Relationships xmlns="http://schemas.openxmlformats.org/package/2006/relationships"><Relationship Target="../printerSettings/printerSettings43.bin" Type="http://schemas.openxmlformats.org/officeDocument/2006/relationships/printerSettings" Id="rId1"/></Relationships>
</file>

<file path=xl/worksheets/_rels/sheet44.xml.rels><?xml version="1.0" encoding="UTF-8"?><Relationships xmlns="http://schemas.openxmlformats.org/package/2006/relationships"><Relationship Target="../printerSettings/printerSettings44.bin" Type="http://schemas.openxmlformats.org/officeDocument/2006/relationships/printerSettings" Id="rId1"/></Relationships>
</file>

<file path=xl/worksheets/_rels/sheet45.xml.rels><?xml version="1.0" encoding="UTF-8"?><Relationships xmlns="http://schemas.openxmlformats.org/package/2006/relationships"><Relationship Target="../printerSettings/printerSettings45.bin" Type="http://schemas.openxmlformats.org/officeDocument/2006/relationships/printerSettings" Id="rId1"/></Relationships>
</file>

<file path=xl/worksheets/_rels/sheet46.xml.rels><?xml version="1.0" encoding="UTF-8"?><Relationships xmlns="http://schemas.openxmlformats.org/package/2006/relationships"><Relationship Target="../printerSettings/printerSettings46.bin" Type="http://schemas.openxmlformats.org/officeDocument/2006/relationships/printerSettings" Id="rId1"/></Relationships>
</file>

<file path=xl/worksheets/_rels/sheet47.xml.rels><?xml version="1.0" encoding="UTF-8"?><Relationships xmlns="http://schemas.openxmlformats.org/package/2006/relationships"><Relationship Target="../drawings/drawing13.xml" Type="http://schemas.openxmlformats.org/officeDocument/2006/relationships/drawing" Id="rId2"/><Relationship Target="../printerSettings/printerSettings47.bin" Type="http://schemas.openxmlformats.org/officeDocument/2006/relationships/printerSettings" Id="rId1"/></Relationships>
</file>

<file path=xl/worksheets/_rels/sheet48.xml.rels><?xml version="1.0" encoding="UTF-8"?><Relationships xmlns="http://schemas.openxmlformats.org/package/2006/relationships"><Relationship Target="../drawings/drawing14.xml" Type="http://schemas.openxmlformats.org/officeDocument/2006/relationships/drawing" Id="rId2"/><Relationship Target="../printerSettings/printerSettings48.bin" Type="http://schemas.openxmlformats.org/officeDocument/2006/relationships/printerSettings" Id="rId1"/></Relationships>
</file>

<file path=xl/worksheets/_rels/sheet49.xml.rels><?xml version="1.0" encoding="UTF-8"?><Relationships xmlns="http://schemas.openxmlformats.org/package/2006/relationships"><Relationship Target="../printerSettings/printerSettings49.bin" Type="http://schemas.openxmlformats.org/officeDocument/2006/relationships/printerSettings" Id="rId1"/></Relationships>
</file>

<file path=xl/worksheets/_rels/sheet50.xml.rels><?xml version="1.0" encoding="UTF-8"?><Relationships xmlns="http://schemas.openxmlformats.org/package/2006/relationships"><Relationship Target="../drawings/drawing15.xml" Type="http://schemas.openxmlformats.org/officeDocument/2006/relationships/drawing" Id="rId2"/><Relationship Target="../printerSettings/printerSettings50.bin" Type="http://schemas.openxmlformats.org/officeDocument/2006/relationships/printerSettings" Id="rId1"/></Relationships>
</file>

<file path=xl/worksheets/_rels/sheet51.xml.rels><?xml version="1.0" encoding="UTF-8"?><Relationships xmlns="http://schemas.openxmlformats.org/package/2006/relationships"><Relationship Target="../printerSettings/printerSettings51.bin" Type="http://schemas.openxmlformats.org/officeDocument/2006/relationships/printerSettings" Id="rId1"/></Relationships>
</file>

<file path=xl/worksheets/_rels/sheet52.xml.rels><?xml version="1.0" encoding="UTF-8"?><Relationships xmlns="http://schemas.openxmlformats.org/package/2006/relationships"><Relationship Target="../printerSettings/printerSettings52.bin" Type="http://schemas.openxmlformats.org/officeDocument/2006/relationships/printerSettings" Id="rId1"/></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9419C-8F79-4BF0-B694-991CD7441364}">
  <dimension ref="A1:F3121"/>
  <sheetViews>
    <sheetView workbookViewId="0">
      <selection activeCell="F10" sqref="F10"/>
    </sheetView>
  </sheetViews>
  <sheetFormatPr defaultColWidth="8.6640625" defaultRowHeight="14.4" x14ac:dyDescent="0.3"/>
  <cols>
    <col min="1" max="1" width="9.109375" style="265" customWidth="true"/>
    <col min="2" max="2" width="46" style="265" customWidth="true"/>
    <col min="3" max="3" width="9.33203125" style="11" customWidth="true"/>
    <col min="4" max="4" width="7" style="11" customWidth="true"/>
    <col min="5" max="5" width="8.6640625" style="11"/>
    <col min="6" max="6" width="6.88671875" style="11" customWidth="true"/>
    <col min="7" max="16384" width="8.6640625" style="265"/>
  </cols>
  <sheetData>
    <row r="1" x14ac:dyDescent="0.3">
      <c r="A1" s="265" t="s">
        <v>1480</v>
      </c>
      <c r="B1" s="265" t="s">
        <v>1481</v>
      </c>
      <c r="C1" s="11" t="s">
        <v>1482</v>
      </c>
      <c r="D1" s="11" t="s">
        <v>1483</v>
      </c>
      <c r="E1" s="11" t="s">
        <v>1484</v>
      </c>
      <c r="F1" s="11" t="s">
        <v>1485</v>
      </c>
    </row>
    <row r="2" x14ac:dyDescent="0.3">
      <c r="A2" s="265">
        <v>402105029</v>
      </c>
      <c r="B2" s="265" t="s">
        <v>1248</v>
      </c>
      <c r="C2" s="11">
        <v>40</v>
      </c>
      <c r="D2" s="11">
        <v>10</v>
      </c>
      <c r="E2" s="11">
        <v>0</v>
      </c>
      <c r="F2" s="11">
        <v>0</v>
      </c>
    </row>
    <row r="3" x14ac:dyDescent="0.3">
      <c r="A3" s="265">
        <v>402205042</v>
      </c>
      <c r="B3" s="265" t="s">
        <v>1259</v>
      </c>
      <c r="C3" s="11">
        <v>40</v>
      </c>
      <c r="D3" s="11">
        <v>10</v>
      </c>
      <c r="E3" s="11">
        <v>0</v>
      </c>
      <c r="F3" s="11">
        <v>0</v>
      </c>
    </row>
    <row r="4" x14ac:dyDescent="0.3">
      <c r="A4" s="265">
        <v>101108041</v>
      </c>
      <c r="B4" s="265" t="s">
        <v>1486</v>
      </c>
      <c r="C4" s="11">
        <v>8</v>
      </c>
      <c r="D4" s="11">
        <v>10</v>
      </c>
      <c r="E4" s="11">
        <v>0</v>
      </c>
      <c r="F4" s="11">
        <v>0</v>
      </c>
    </row>
    <row r="5" x14ac:dyDescent="0.3">
      <c r="A5" s="265">
        <v>606201001</v>
      </c>
      <c r="B5" s="265" t="s">
        <v>1487</v>
      </c>
      <c r="C5" s="11">
        <v>15</v>
      </c>
      <c r="D5" s="11">
        <v>0</v>
      </c>
      <c r="E5" s="11">
        <v>1</v>
      </c>
      <c r="F5" s="11">
        <v>0</v>
      </c>
    </row>
    <row r="6" x14ac:dyDescent="0.3">
      <c r="A6" s="265">
        <v>506101006</v>
      </c>
      <c r="B6" s="265" t="s">
        <v>936</v>
      </c>
      <c r="C6" s="11">
        <v>40</v>
      </c>
      <c r="D6" s="11">
        <v>10</v>
      </c>
      <c r="E6" s="11">
        <v>0</v>
      </c>
      <c r="F6" s="11">
        <v>0</v>
      </c>
    </row>
    <row r="7" x14ac:dyDescent="0.3">
      <c r="A7" s="265">
        <v>506101002</v>
      </c>
      <c r="B7" s="265" t="s">
        <v>935</v>
      </c>
      <c r="C7" s="11">
        <v>40</v>
      </c>
      <c r="D7" s="11">
        <v>10</v>
      </c>
      <c r="E7" s="11">
        <v>0</v>
      </c>
      <c r="F7" s="11">
        <v>0</v>
      </c>
    </row>
    <row r="8" x14ac:dyDescent="0.3">
      <c r="A8" s="265">
        <v>603301009</v>
      </c>
      <c r="B8" s="265" t="s">
        <v>1488</v>
      </c>
      <c r="C8" s="11">
        <v>4</v>
      </c>
      <c r="D8" s="11">
        <v>10</v>
      </c>
      <c r="E8" s="11">
        <v>0</v>
      </c>
      <c r="F8" s="11">
        <v>0</v>
      </c>
    </row>
    <row r="9" x14ac:dyDescent="0.3">
      <c r="A9" s="265">
        <v>310103044</v>
      </c>
      <c r="B9" s="265" t="s">
        <v>885</v>
      </c>
      <c r="C9" s="11">
        <v>23</v>
      </c>
      <c r="D9" s="11">
        <v>10</v>
      </c>
      <c r="E9" s="11">
        <v>0</v>
      </c>
      <c r="F9" s="11">
        <v>0</v>
      </c>
    </row>
    <row r="10" x14ac:dyDescent="0.3">
      <c r="A10" s="265">
        <v>202302061</v>
      </c>
      <c r="B10" s="265" t="s">
        <v>1489</v>
      </c>
      <c r="C10" s="11">
        <v>12</v>
      </c>
      <c r="D10" s="11">
        <v>10</v>
      </c>
      <c r="E10" s="11">
        <v>0</v>
      </c>
      <c r="F10" s="11">
        <v>0</v>
      </c>
    </row>
    <row r="11" x14ac:dyDescent="0.3">
      <c r="A11" s="265">
        <v>307110008</v>
      </c>
      <c r="B11" s="265" t="s">
        <v>1079</v>
      </c>
      <c r="C11" s="11">
        <v>33</v>
      </c>
      <c r="D11" s="11">
        <v>10</v>
      </c>
      <c r="E11" s="11">
        <v>0</v>
      </c>
      <c r="F11" s="11">
        <v>0</v>
      </c>
    </row>
    <row r="12" x14ac:dyDescent="0.3">
      <c r="A12" s="265">
        <v>601301022</v>
      </c>
      <c r="B12" s="265" t="s">
        <v>424</v>
      </c>
      <c r="C12" s="11">
        <v>26</v>
      </c>
      <c r="D12" s="11">
        <v>10</v>
      </c>
      <c r="E12" s="11">
        <v>0</v>
      </c>
      <c r="F12" s="11">
        <v>1</v>
      </c>
    </row>
    <row r="13" x14ac:dyDescent="0.3">
      <c r="A13" s="265">
        <v>302203045</v>
      </c>
      <c r="B13" s="265" t="s">
        <v>1139</v>
      </c>
      <c r="C13" s="11">
        <v>35</v>
      </c>
      <c r="D13" s="11">
        <v>10</v>
      </c>
      <c r="E13" s="11">
        <v>0</v>
      </c>
      <c r="F13" s="11">
        <v>0</v>
      </c>
    </row>
    <row r="14" x14ac:dyDescent="0.3">
      <c r="A14" s="265">
        <v>101501014</v>
      </c>
      <c r="B14" s="265" t="s">
        <v>1490</v>
      </c>
      <c r="C14" s="11">
        <v>8</v>
      </c>
      <c r="D14" s="11">
        <v>5</v>
      </c>
      <c r="E14" s="11">
        <v>0</v>
      </c>
      <c r="F14" s="11">
        <v>0</v>
      </c>
    </row>
    <row r="15" x14ac:dyDescent="0.3">
      <c r="A15" s="265">
        <v>101501001</v>
      </c>
      <c r="B15" s="265" t="s">
        <v>1491</v>
      </c>
      <c r="C15" s="11">
        <v>8</v>
      </c>
      <c r="D15" s="11">
        <v>5</v>
      </c>
      <c r="E15" s="11">
        <v>0</v>
      </c>
      <c r="F15" s="11">
        <v>0</v>
      </c>
    </row>
    <row r="16" x14ac:dyDescent="0.3">
      <c r="A16" s="265">
        <v>101501005</v>
      </c>
      <c r="B16" s="265" t="s">
        <v>1492</v>
      </c>
      <c r="C16" s="11">
        <v>8</v>
      </c>
      <c r="D16" s="11">
        <v>5</v>
      </c>
      <c r="E16" s="11">
        <v>0</v>
      </c>
      <c r="F16" s="11">
        <v>0</v>
      </c>
    </row>
    <row r="17" x14ac:dyDescent="0.3">
      <c r="A17" s="265">
        <v>101501007</v>
      </c>
      <c r="B17" s="265" t="s">
        <v>1493</v>
      </c>
      <c r="C17" s="11">
        <v>8</v>
      </c>
      <c r="D17" s="11">
        <v>5</v>
      </c>
      <c r="E17" s="11">
        <v>0</v>
      </c>
      <c r="F17" s="11">
        <v>0</v>
      </c>
    </row>
    <row r="18" x14ac:dyDescent="0.3">
      <c r="A18" s="265">
        <v>101501006</v>
      </c>
      <c r="B18" s="265" t="s">
        <v>1494</v>
      </c>
      <c r="C18" s="11">
        <v>8</v>
      </c>
      <c r="D18" s="11">
        <v>5</v>
      </c>
      <c r="E18" s="11">
        <v>0</v>
      </c>
      <c r="F18" s="11">
        <v>0</v>
      </c>
    </row>
    <row r="19" x14ac:dyDescent="0.3">
      <c r="A19" s="265">
        <v>101501013</v>
      </c>
      <c r="B19" s="265" t="s">
        <v>1495</v>
      </c>
      <c r="C19" s="11">
        <v>8</v>
      </c>
      <c r="D19" s="11">
        <v>5</v>
      </c>
      <c r="E19" s="11">
        <v>0</v>
      </c>
      <c r="F19" s="11">
        <v>0</v>
      </c>
    </row>
    <row r="20" x14ac:dyDescent="0.3">
      <c r="A20" s="265">
        <v>701302001</v>
      </c>
      <c r="B20" s="265" t="s">
        <v>636</v>
      </c>
      <c r="C20" s="11">
        <v>19</v>
      </c>
      <c r="D20" s="11">
        <v>10</v>
      </c>
      <c r="E20" s="11">
        <v>0</v>
      </c>
      <c r="F20" s="11">
        <v>0</v>
      </c>
    </row>
    <row r="21" x14ac:dyDescent="0.3">
      <c r="A21" s="265">
        <v>502202002</v>
      </c>
      <c r="B21" s="265" t="s">
        <v>1496</v>
      </c>
      <c r="C21" s="11">
        <v>18</v>
      </c>
      <c r="D21" s="11">
        <v>0</v>
      </c>
      <c r="E21" s="11">
        <v>1</v>
      </c>
      <c r="F21" s="11">
        <v>0</v>
      </c>
    </row>
    <row r="22" x14ac:dyDescent="0.3">
      <c r="A22" s="265">
        <v>502202003</v>
      </c>
      <c r="B22" s="265" t="s">
        <v>1497</v>
      </c>
      <c r="C22" s="11">
        <v>18</v>
      </c>
      <c r="D22" s="11">
        <v>0</v>
      </c>
      <c r="E22" s="11">
        <v>1</v>
      </c>
      <c r="F22" s="11">
        <v>0</v>
      </c>
    </row>
    <row r="23" x14ac:dyDescent="0.3">
      <c r="A23" s="265">
        <v>502202001</v>
      </c>
      <c r="B23" s="265" t="s">
        <v>1498</v>
      </c>
      <c r="C23" s="11">
        <v>18</v>
      </c>
      <c r="D23" s="11">
        <v>0</v>
      </c>
      <c r="E23" s="11">
        <v>1</v>
      </c>
      <c r="F23" s="11">
        <v>0</v>
      </c>
    </row>
    <row r="24" x14ac:dyDescent="0.3">
      <c r="A24" s="265">
        <v>101501002</v>
      </c>
      <c r="B24" s="265" t="s">
        <v>1499</v>
      </c>
      <c r="C24" s="11">
        <v>8</v>
      </c>
      <c r="D24" s="11">
        <v>5</v>
      </c>
      <c r="E24" s="11">
        <v>0</v>
      </c>
      <c r="F24" s="11">
        <v>0</v>
      </c>
    </row>
    <row r="25" x14ac:dyDescent="0.3">
      <c r="A25" s="265">
        <v>101501003</v>
      </c>
      <c r="B25" s="265" t="s">
        <v>1500</v>
      </c>
      <c r="C25" s="11">
        <v>8</v>
      </c>
      <c r="D25" s="11">
        <v>5</v>
      </c>
      <c r="E25" s="11">
        <v>0</v>
      </c>
      <c r="F25" s="11">
        <v>0</v>
      </c>
    </row>
    <row r="26" x14ac:dyDescent="0.3">
      <c r="A26" s="265">
        <v>701302002</v>
      </c>
      <c r="B26" s="265" t="s">
        <v>637</v>
      </c>
      <c r="C26" s="11">
        <v>19</v>
      </c>
      <c r="D26" s="11">
        <v>10</v>
      </c>
      <c r="E26" s="11">
        <v>0</v>
      </c>
      <c r="F26" s="11">
        <v>0</v>
      </c>
    </row>
    <row r="27" x14ac:dyDescent="0.3">
      <c r="A27" s="265">
        <v>101702001</v>
      </c>
      <c r="B27" s="265" t="s">
        <v>1501</v>
      </c>
      <c r="C27" s="11">
        <v>1</v>
      </c>
      <c r="D27" s="11">
        <v>10</v>
      </c>
      <c r="E27" s="11">
        <v>0</v>
      </c>
      <c r="F27" s="11">
        <v>0</v>
      </c>
    </row>
    <row r="28" x14ac:dyDescent="0.3">
      <c r="A28" s="265">
        <v>104101677</v>
      </c>
      <c r="B28" s="265" t="s">
        <v>1502</v>
      </c>
      <c r="C28" s="11">
        <v>8</v>
      </c>
      <c r="D28" s="11">
        <v>10</v>
      </c>
      <c r="E28" s="11">
        <v>0</v>
      </c>
      <c r="F28" s="11">
        <v>0</v>
      </c>
    </row>
    <row r="29" x14ac:dyDescent="0.3">
      <c r="A29" s="265">
        <v>101701001</v>
      </c>
      <c r="B29" s="265" t="s">
        <v>1503</v>
      </c>
      <c r="C29" s="11">
        <v>1</v>
      </c>
      <c r="D29" s="11">
        <v>5</v>
      </c>
      <c r="E29" s="11">
        <v>0</v>
      </c>
      <c r="F29" s="11">
        <v>0</v>
      </c>
    </row>
    <row r="30" x14ac:dyDescent="0.3">
      <c r="A30" s="265">
        <v>104102096</v>
      </c>
      <c r="B30" s="265" t="s">
        <v>1504</v>
      </c>
      <c r="C30" s="11">
        <v>1</v>
      </c>
      <c r="D30" s="11">
        <v>5</v>
      </c>
      <c r="E30" s="11">
        <v>0</v>
      </c>
      <c r="F30" s="11">
        <v>0</v>
      </c>
    </row>
    <row r="31" x14ac:dyDescent="0.3">
      <c r="A31" s="265">
        <v>701303001</v>
      </c>
      <c r="B31" s="265" t="s">
        <v>654</v>
      </c>
      <c r="C31" s="11">
        <v>19</v>
      </c>
      <c r="D31" s="11">
        <v>10</v>
      </c>
      <c r="E31" s="11">
        <v>0</v>
      </c>
      <c r="F31" s="11">
        <v>0</v>
      </c>
    </row>
    <row r="32" x14ac:dyDescent="0.3">
      <c r="A32" s="265">
        <v>101701002</v>
      </c>
      <c r="B32" s="265" t="s">
        <v>1505</v>
      </c>
      <c r="C32" s="11">
        <v>1</v>
      </c>
      <c r="D32" s="11">
        <v>5</v>
      </c>
      <c r="E32" s="11">
        <v>0</v>
      </c>
      <c r="F32" s="11">
        <v>0</v>
      </c>
    </row>
    <row r="33" x14ac:dyDescent="0.3">
      <c r="A33" s="265">
        <v>309102009</v>
      </c>
      <c r="B33" s="265" t="s">
        <v>341</v>
      </c>
      <c r="C33" s="11">
        <v>27</v>
      </c>
      <c r="D33" s="11">
        <v>10</v>
      </c>
      <c r="E33" s="11">
        <v>0</v>
      </c>
      <c r="F33" s="11">
        <v>1</v>
      </c>
    </row>
    <row r="34" x14ac:dyDescent="0.3">
      <c r="A34" s="265">
        <v>502101044</v>
      </c>
      <c r="B34" s="265" t="s">
        <v>973</v>
      </c>
      <c r="C34" s="11">
        <v>30</v>
      </c>
      <c r="D34" s="11">
        <v>10</v>
      </c>
      <c r="E34" s="11">
        <v>0</v>
      </c>
      <c r="F34" s="11">
        <v>0</v>
      </c>
    </row>
    <row r="35" x14ac:dyDescent="0.3">
      <c r="A35" s="265">
        <v>312101014</v>
      </c>
      <c r="B35" s="265" t="s">
        <v>592</v>
      </c>
      <c r="C35" s="11">
        <v>18</v>
      </c>
      <c r="D35" s="11">
        <v>10</v>
      </c>
      <c r="E35" s="11">
        <v>0</v>
      </c>
      <c r="F35" s="11">
        <v>0</v>
      </c>
    </row>
    <row r="36" x14ac:dyDescent="0.3">
      <c r="A36" s="265">
        <v>603401016</v>
      </c>
      <c r="B36" s="265" t="s">
        <v>1506</v>
      </c>
      <c r="C36" s="11">
        <v>2</v>
      </c>
      <c r="D36" s="11">
        <v>10</v>
      </c>
      <c r="E36" s="11">
        <v>0</v>
      </c>
      <c r="F36" s="11">
        <v>0</v>
      </c>
    </row>
    <row r="37" x14ac:dyDescent="0.3">
      <c r="A37" s="265">
        <v>312102026</v>
      </c>
      <c r="B37" s="265" t="s">
        <v>733</v>
      </c>
      <c r="C37" s="11">
        <v>20</v>
      </c>
      <c r="D37" s="11">
        <v>10</v>
      </c>
      <c r="E37" s="11">
        <v>0</v>
      </c>
      <c r="F37" s="11">
        <v>0</v>
      </c>
    </row>
    <row r="38" x14ac:dyDescent="0.3">
      <c r="A38" s="265">
        <v>502202009</v>
      </c>
      <c r="B38" s="265" t="s">
        <v>572</v>
      </c>
      <c r="C38" s="11">
        <v>17</v>
      </c>
      <c r="D38" s="11">
        <v>10</v>
      </c>
      <c r="E38" s="11">
        <v>0</v>
      </c>
      <c r="F38" s="11">
        <v>0</v>
      </c>
    </row>
    <row r="39" x14ac:dyDescent="0.3">
      <c r="A39" s="265">
        <v>605401004</v>
      </c>
      <c r="B39" s="265" t="s">
        <v>1507</v>
      </c>
      <c r="C39" s="11">
        <v>40</v>
      </c>
      <c r="D39" s="11">
        <v>0</v>
      </c>
      <c r="E39" s="11">
        <v>1</v>
      </c>
      <c r="F39" s="11">
        <v>0</v>
      </c>
    </row>
    <row r="40" x14ac:dyDescent="0.3">
      <c r="A40" s="265">
        <v>603301020</v>
      </c>
      <c r="B40" s="265" t="s">
        <v>812</v>
      </c>
      <c r="C40" s="11">
        <v>20</v>
      </c>
      <c r="D40" s="11">
        <v>10</v>
      </c>
      <c r="E40" s="11">
        <v>0</v>
      </c>
      <c r="F40" s="11">
        <v>0</v>
      </c>
    </row>
    <row r="41" x14ac:dyDescent="0.3">
      <c r="A41" s="265">
        <v>701101001</v>
      </c>
      <c r="B41" s="265" t="s">
        <v>1292</v>
      </c>
      <c r="C41" s="11">
        <v>40</v>
      </c>
      <c r="D41" s="11">
        <v>10</v>
      </c>
      <c r="E41" s="11">
        <v>0</v>
      </c>
      <c r="F41" s="11">
        <v>0</v>
      </c>
    </row>
    <row r="42" x14ac:dyDescent="0.3">
      <c r="A42" s="265">
        <v>311203002</v>
      </c>
      <c r="B42" s="265" t="s">
        <v>852</v>
      </c>
      <c r="C42" s="11">
        <v>22</v>
      </c>
      <c r="D42" s="11">
        <v>10</v>
      </c>
      <c r="E42" s="11">
        <v>0</v>
      </c>
      <c r="F42" s="11">
        <v>0</v>
      </c>
    </row>
    <row r="43" x14ac:dyDescent="0.3">
      <c r="A43" s="265">
        <v>606402081</v>
      </c>
      <c r="B43" s="265" t="s">
        <v>564</v>
      </c>
      <c r="C43" s="11">
        <v>15</v>
      </c>
      <c r="D43" s="11">
        <v>10</v>
      </c>
      <c r="E43" s="11">
        <v>0</v>
      </c>
      <c r="F43" s="11">
        <v>0</v>
      </c>
    </row>
    <row r="44" x14ac:dyDescent="0.3">
      <c r="A44" s="265">
        <v>102202005</v>
      </c>
      <c r="B44" s="265" t="s">
        <v>1508</v>
      </c>
      <c r="C44" s="11">
        <v>9</v>
      </c>
      <c r="D44" s="11">
        <v>10</v>
      </c>
      <c r="E44" s="11">
        <v>0</v>
      </c>
      <c r="F44" s="11">
        <v>5</v>
      </c>
    </row>
    <row r="45" x14ac:dyDescent="0.3">
      <c r="A45" s="265">
        <v>104302002</v>
      </c>
      <c r="B45" s="265" t="s">
        <v>1509</v>
      </c>
      <c r="C45" s="11">
        <v>9</v>
      </c>
      <c r="D45" s="11">
        <v>10</v>
      </c>
      <c r="E45" s="11">
        <v>0</v>
      </c>
      <c r="F45" s="11">
        <v>5</v>
      </c>
    </row>
    <row r="46" x14ac:dyDescent="0.3">
      <c r="A46" s="265">
        <v>104302003</v>
      </c>
      <c r="B46" s="265" t="s">
        <v>1510</v>
      </c>
      <c r="C46" s="11">
        <v>9</v>
      </c>
      <c r="D46" s="11">
        <v>10</v>
      </c>
      <c r="E46" s="11">
        <v>0</v>
      </c>
      <c r="F46" s="11">
        <v>5</v>
      </c>
    </row>
    <row r="47" x14ac:dyDescent="0.3">
      <c r="A47" s="265">
        <v>104302001</v>
      </c>
      <c r="B47" s="265" t="s">
        <v>1511</v>
      </c>
      <c r="C47" s="11">
        <v>9</v>
      </c>
      <c r="D47" s="11">
        <v>10</v>
      </c>
      <c r="E47" s="11">
        <v>0</v>
      </c>
      <c r="F47" s="11">
        <v>5</v>
      </c>
    </row>
    <row r="48" x14ac:dyDescent="0.3">
      <c r="A48" s="265">
        <v>104301014</v>
      </c>
      <c r="B48" s="265" t="s">
        <v>1512</v>
      </c>
      <c r="C48" s="11">
        <v>9</v>
      </c>
      <c r="D48" s="11">
        <v>10</v>
      </c>
      <c r="E48" s="11">
        <v>0</v>
      </c>
      <c r="F48" s="11">
        <v>5</v>
      </c>
    </row>
    <row r="49" x14ac:dyDescent="0.3">
      <c r="A49" s="265">
        <v>101601001</v>
      </c>
      <c r="B49" s="265" t="s">
        <v>1513</v>
      </c>
      <c r="C49" s="11">
        <v>1</v>
      </c>
      <c r="D49" s="11">
        <v>5</v>
      </c>
      <c r="E49" s="11">
        <v>0</v>
      </c>
      <c r="F49" s="11">
        <v>0</v>
      </c>
    </row>
    <row r="50" x14ac:dyDescent="0.3">
      <c r="A50" s="265">
        <v>101201033</v>
      </c>
      <c r="B50" s="265" t="s">
        <v>1514</v>
      </c>
      <c r="C50" s="11">
        <v>5</v>
      </c>
      <c r="D50" s="11">
        <v>5</v>
      </c>
      <c r="E50" s="11">
        <v>0</v>
      </c>
      <c r="F50" s="11">
        <v>0</v>
      </c>
    </row>
    <row r="51" x14ac:dyDescent="0.3">
      <c r="A51" s="265">
        <v>201102022</v>
      </c>
      <c r="B51" s="265" t="s">
        <v>1515</v>
      </c>
      <c r="C51" s="11">
        <v>12</v>
      </c>
      <c r="D51" s="11">
        <v>10</v>
      </c>
      <c r="E51" s="11">
        <v>0</v>
      </c>
      <c r="F51" s="11">
        <v>0</v>
      </c>
    </row>
    <row r="52" x14ac:dyDescent="0.3">
      <c r="A52" s="265">
        <v>201102023</v>
      </c>
      <c r="B52" s="265" t="s">
        <v>1516</v>
      </c>
      <c r="C52" s="11">
        <v>12</v>
      </c>
      <c r="D52" s="11">
        <v>10</v>
      </c>
      <c r="E52" s="11">
        <v>0</v>
      </c>
      <c r="F52" s="11">
        <v>0</v>
      </c>
    </row>
    <row r="53" x14ac:dyDescent="0.3">
      <c r="A53" s="265">
        <v>101902001</v>
      </c>
      <c r="B53" s="265" t="s">
        <v>1517</v>
      </c>
      <c r="C53" s="11">
        <v>1</v>
      </c>
      <c r="D53" s="11">
        <v>5</v>
      </c>
      <c r="E53" s="11">
        <v>0</v>
      </c>
      <c r="F53" s="11">
        <v>0</v>
      </c>
    </row>
    <row r="54" x14ac:dyDescent="0.3">
      <c r="A54" s="265">
        <v>101701003</v>
      </c>
      <c r="B54" s="265" t="s">
        <v>1518</v>
      </c>
      <c r="C54" s="11">
        <v>1</v>
      </c>
      <c r="D54" s="11">
        <v>5</v>
      </c>
      <c r="E54" s="11">
        <v>0</v>
      </c>
      <c r="F54" s="11">
        <v>0</v>
      </c>
    </row>
    <row r="55" x14ac:dyDescent="0.3">
      <c r="A55" s="265">
        <v>101903001</v>
      </c>
      <c r="B55" s="265" t="s">
        <v>1519</v>
      </c>
      <c r="C55" s="11">
        <v>1</v>
      </c>
      <c r="D55" s="11">
        <v>10</v>
      </c>
      <c r="E55" s="11">
        <v>0</v>
      </c>
      <c r="F55" s="11">
        <v>0</v>
      </c>
    </row>
    <row r="56" x14ac:dyDescent="0.3">
      <c r="A56" s="265">
        <v>101903002</v>
      </c>
      <c r="B56" s="265" t="s">
        <v>1520</v>
      </c>
      <c r="C56" s="11">
        <v>1</v>
      </c>
      <c r="D56" s="11">
        <v>10</v>
      </c>
      <c r="E56" s="11">
        <v>0</v>
      </c>
      <c r="F56" s="11">
        <v>0</v>
      </c>
    </row>
    <row r="57" x14ac:dyDescent="0.3">
      <c r="A57" s="265">
        <v>302203042</v>
      </c>
      <c r="B57" s="265" t="s">
        <v>1138</v>
      </c>
      <c r="C57" s="11">
        <v>35</v>
      </c>
      <c r="D57" s="11">
        <v>10</v>
      </c>
      <c r="E57" s="11">
        <v>0</v>
      </c>
      <c r="F57" s="11">
        <v>0</v>
      </c>
    </row>
    <row r="58" x14ac:dyDescent="0.3">
      <c r="A58" s="265">
        <v>312102012</v>
      </c>
      <c r="B58" s="265" t="s">
        <v>902</v>
      </c>
      <c r="C58" s="11">
        <v>23</v>
      </c>
      <c r="D58" s="11">
        <v>10</v>
      </c>
      <c r="E58" s="11">
        <v>0</v>
      </c>
      <c r="F58" s="11">
        <v>0</v>
      </c>
    </row>
    <row r="59" x14ac:dyDescent="0.3">
      <c r="A59" s="265">
        <v>101902002</v>
      </c>
      <c r="B59" s="265" t="s">
        <v>1521</v>
      </c>
      <c r="C59" s="11">
        <v>1</v>
      </c>
      <c r="D59" s="11">
        <v>5</v>
      </c>
      <c r="E59" s="11">
        <v>0</v>
      </c>
      <c r="F59" s="11">
        <v>0</v>
      </c>
    </row>
    <row r="60" x14ac:dyDescent="0.3">
      <c r="A60" s="265">
        <v>101701004</v>
      </c>
      <c r="B60" s="265" t="s">
        <v>1522</v>
      </c>
      <c r="C60" s="11">
        <v>1</v>
      </c>
      <c r="D60" s="11">
        <v>5</v>
      </c>
      <c r="E60" s="11">
        <v>0</v>
      </c>
      <c r="F60" s="11">
        <v>0</v>
      </c>
    </row>
    <row r="61" x14ac:dyDescent="0.3">
      <c r="A61" s="265">
        <v>104101001</v>
      </c>
      <c r="B61" s="265" t="s">
        <v>1523</v>
      </c>
      <c r="C61" s="11">
        <v>8</v>
      </c>
      <c r="D61" s="11">
        <v>10</v>
      </c>
      <c r="E61" s="11">
        <v>0</v>
      </c>
      <c r="F61" s="11">
        <v>0</v>
      </c>
    </row>
    <row r="62" x14ac:dyDescent="0.3">
      <c r="A62" s="265">
        <v>104101002</v>
      </c>
      <c r="B62" s="265" t="s">
        <v>1524</v>
      </c>
      <c r="C62" s="11">
        <v>8</v>
      </c>
      <c r="D62" s="11">
        <v>10</v>
      </c>
      <c r="E62" s="11">
        <v>0</v>
      </c>
      <c r="F62" s="11">
        <v>0</v>
      </c>
    </row>
    <row r="63" x14ac:dyDescent="0.3">
      <c r="A63" s="265">
        <v>104101389</v>
      </c>
      <c r="B63" s="265" t="s">
        <v>1525</v>
      </c>
      <c r="C63" s="11">
        <v>8</v>
      </c>
      <c r="D63" s="11">
        <v>10</v>
      </c>
      <c r="E63" s="11">
        <v>0</v>
      </c>
      <c r="F63" s="11">
        <v>0</v>
      </c>
    </row>
    <row r="64" x14ac:dyDescent="0.3">
      <c r="A64" s="265">
        <v>104101774</v>
      </c>
      <c r="B64" s="265" t="s">
        <v>1526</v>
      </c>
      <c r="C64" s="11">
        <v>8</v>
      </c>
      <c r="D64" s="11">
        <v>10</v>
      </c>
      <c r="E64" s="11">
        <v>0</v>
      </c>
      <c r="F64" s="11">
        <v>0</v>
      </c>
    </row>
    <row r="65" x14ac:dyDescent="0.3">
      <c r="A65" s="265">
        <v>104101388</v>
      </c>
      <c r="B65" s="265" t="s">
        <v>1527</v>
      </c>
      <c r="C65" s="11">
        <v>8</v>
      </c>
      <c r="D65" s="11">
        <v>10</v>
      </c>
      <c r="E65" s="11">
        <v>0</v>
      </c>
      <c r="F65" s="11">
        <v>0</v>
      </c>
    </row>
    <row r="66" x14ac:dyDescent="0.3">
      <c r="A66" s="265">
        <v>104101240</v>
      </c>
      <c r="B66" s="265" t="s">
        <v>1528</v>
      </c>
      <c r="C66" s="11">
        <v>8</v>
      </c>
      <c r="D66" s="11">
        <v>10</v>
      </c>
      <c r="E66" s="11">
        <v>0</v>
      </c>
      <c r="F66" s="11">
        <v>0</v>
      </c>
    </row>
    <row r="67" x14ac:dyDescent="0.3">
      <c r="A67" s="265">
        <v>104101554</v>
      </c>
      <c r="B67" s="265" t="s">
        <v>1529</v>
      </c>
      <c r="C67" s="11">
        <v>8</v>
      </c>
      <c r="D67" s="11">
        <v>10</v>
      </c>
      <c r="E67" s="11">
        <v>0</v>
      </c>
      <c r="F67" s="11">
        <v>0</v>
      </c>
    </row>
    <row r="68" x14ac:dyDescent="0.3">
      <c r="A68" s="265">
        <v>606103012</v>
      </c>
      <c r="B68" s="265" t="s">
        <v>1530</v>
      </c>
      <c r="C68" s="11">
        <v>15</v>
      </c>
      <c r="D68" s="11">
        <v>0</v>
      </c>
      <c r="E68" s="11">
        <v>1</v>
      </c>
      <c r="F68" s="11">
        <v>0</v>
      </c>
    </row>
    <row r="69" x14ac:dyDescent="0.3">
      <c r="A69" s="265">
        <v>502201006</v>
      </c>
      <c r="B69" s="265" t="s">
        <v>1531</v>
      </c>
      <c r="C69" s="11">
        <v>16</v>
      </c>
      <c r="D69" s="11">
        <v>0</v>
      </c>
      <c r="E69" s="11">
        <v>1</v>
      </c>
      <c r="F69" s="11">
        <v>34</v>
      </c>
    </row>
    <row r="70" x14ac:dyDescent="0.3">
      <c r="A70" s="265">
        <v>401107002</v>
      </c>
      <c r="B70" s="265" t="s">
        <v>338</v>
      </c>
      <c r="C70" s="11">
        <v>17</v>
      </c>
      <c r="D70" s="11">
        <v>10</v>
      </c>
      <c r="E70" s="11">
        <v>0</v>
      </c>
      <c r="F70" s="11">
        <v>0</v>
      </c>
    </row>
    <row r="71" x14ac:dyDescent="0.3">
      <c r="A71" s="265">
        <v>104502275</v>
      </c>
      <c r="B71" s="265" t="s">
        <v>1532</v>
      </c>
      <c r="C71" s="11">
        <v>8</v>
      </c>
      <c r="D71" s="11">
        <v>10</v>
      </c>
      <c r="E71" s="11">
        <v>0</v>
      </c>
      <c r="F71" s="11">
        <v>0</v>
      </c>
    </row>
    <row r="72" x14ac:dyDescent="0.3">
      <c r="A72" s="265">
        <v>104502345</v>
      </c>
      <c r="B72" s="265" t="s">
        <v>1533</v>
      </c>
      <c r="C72" s="11">
        <v>8</v>
      </c>
      <c r="D72" s="11">
        <v>10</v>
      </c>
      <c r="E72" s="11">
        <v>0</v>
      </c>
      <c r="F72" s="11">
        <v>0</v>
      </c>
    </row>
    <row r="73" x14ac:dyDescent="0.3">
      <c r="A73" s="265">
        <v>201102020</v>
      </c>
      <c r="B73" s="265" t="s">
        <v>1534</v>
      </c>
      <c r="C73" s="11">
        <v>12</v>
      </c>
      <c r="D73" s="11">
        <v>10</v>
      </c>
      <c r="E73" s="11">
        <v>0</v>
      </c>
      <c r="F73" s="11">
        <v>0</v>
      </c>
    </row>
    <row r="74" x14ac:dyDescent="0.3">
      <c r="A74" s="265">
        <v>308101035</v>
      </c>
      <c r="B74" s="265" t="s">
        <v>485</v>
      </c>
      <c r="C74" s="11">
        <v>12</v>
      </c>
      <c r="D74" s="11">
        <v>10</v>
      </c>
      <c r="E74" s="11">
        <v>0</v>
      </c>
      <c r="F74" s="11">
        <v>0</v>
      </c>
    </row>
    <row r="75" x14ac:dyDescent="0.3">
      <c r="A75" s="265">
        <v>307201001</v>
      </c>
      <c r="B75" s="265" t="s">
        <v>1080</v>
      </c>
      <c r="C75" s="11">
        <v>33</v>
      </c>
      <c r="D75" s="11">
        <v>10</v>
      </c>
      <c r="E75" s="11">
        <v>0</v>
      </c>
      <c r="F75" s="11">
        <v>0</v>
      </c>
    </row>
    <row r="76" x14ac:dyDescent="0.3">
      <c r="A76" s="265">
        <v>401201001</v>
      </c>
      <c r="B76" s="265" t="s">
        <v>1535</v>
      </c>
      <c r="C76" s="11">
        <v>11</v>
      </c>
      <c r="D76" s="11">
        <v>10</v>
      </c>
      <c r="E76" s="11">
        <v>0</v>
      </c>
      <c r="F76" s="11">
        <v>0</v>
      </c>
    </row>
    <row r="77" x14ac:dyDescent="0.3">
      <c r="A77" s="265">
        <v>101804007</v>
      </c>
      <c r="B77" s="265" t="s">
        <v>1536</v>
      </c>
      <c r="C77" s="11">
        <v>8</v>
      </c>
      <c r="D77" s="11">
        <v>10</v>
      </c>
      <c r="E77" s="11">
        <v>0</v>
      </c>
      <c r="F77" s="11">
        <v>0</v>
      </c>
    </row>
    <row r="78" x14ac:dyDescent="0.3">
      <c r="A78" s="265">
        <v>603401012</v>
      </c>
      <c r="B78" s="265" t="s">
        <v>1537</v>
      </c>
      <c r="C78" s="11">
        <v>8</v>
      </c>
      <c r="D78" s="11">
        <v>10</v>
      </c>
      <c r="E78" s="11">
        <v>0</v>
      </c>
      <c r="F78" s="11">
        <v>0</v>
      </c>
    </row>
    <row r="79" x14ac:dyDescent="0.3">
      <c r="A79" s="265">
        <v>603401010</v>
      </c>
      <c r="B79" s="265" t="s">
        <v>1538</v>
      </c>
      <c r="C79" s="11">
        <v>8</v>
      </c>
      <c r="D79" s="11">
        <v>10</v>
      </c>
      <c r="E79" s="11">
        <v>0</v>
      </c>
      <c r="F79" s="11">
        <v>0</v>
      </c>
    </row>
    <row r="80" x14ac:dyDescent="0.3">
      <c r="A80" s="265">
        <v>603401032</v>
      </c>
      <c r="B80" s="265" t="s">
        <v>1539</v>
      </c>
      <c r="C80" s="11">
        <v>8</v>
      </c>
      <c r="D80" s="11">
        <v>10</v>
      </c>
      <c r="E80" s="11">
        <v>0</v>
      </c>
      <c r="F80" s="11">
        <v>0</v>
      </c>
    </row>
    <row r="81" x14ac:dyDescent="0.3">
      <c r="A81" s="265">
        <v>603401009</v>
      </c>
      <c r="B81" s="265" t="s">
        <v>1540</v>
      </c>
      <c r="C81" s="11">
        <v>8</v>
      </c>
      <c r="D81" s="11">
        <v>10</v>
      </c>
      <c r="E81" s="11">
        <v>0</v>
      </c>
      <c r="F81" s="11">
        <v>0</v>
      </c>
    </row>
    <row r="82" x14ac:dyDescent="0.3">
      <c r="A82" s="265">
        <v>603401040</v>
      </c>
      <c r="B82" s="265" t="s">
        <v>1541</v>
      </c>
      <c r="C82" s="11">
        <v>8</v>
      </c>
      <c r="D82" s="11">
        <v>10</v>
      </c>
      <c r="E82" s="11">
        <v>0</v>
      </c>
      <c r="F82" s="11">
        <v>0</v>
      </c>
    </row>
    <row r="83" x14ac:dyDescent="0.3">
      <c r="A83" s="265">
        <v>603401008</v>
      </c>
      <c r="B83" s="265" t="s">
        <v>1542</v>
      </c>
      <c r="C83" s="11">
        <v>8</v>
      </c>
      <c r="D83" s="11">
        <v>10</v>
      </c>
      <c r="E83" s="11">
        <v>0</v>
      </c>
      <c r="F83" s="11">
        <v>0</v>
      </c>
    </row>
    <row r="84" x14ac:dyDescent="0.3">
      <c r="A84" s="265">
        <v>603401026</v>
      </c>
      <c r="B84" s="265" t="s">
        <v>1543</v>
      </c>
      <c r="C84" s="11">
        <v>8</v>
      </c>
      <c r="D84" s="11">
        <v>10</v>
      </c>
      <c r="E84" s="11">
        <v>0</v>
      </c>
      <c r="F84" s="11">
        <v>0</v>
      </c>
    </row>
    <row r="85" x14ac:dyDescent="0.3">
      <c r="A85" s="265">
        <v>603401027</v>
      </c>
      <c r="B85" s="265" t="s">
        <v>1544</v>
      </c>
      <c r="C85" s="11">
        <v>8</v>
      </c>
      <c r="D85" s="11">
        <v>10</v>
      </c>
      <c r="E85" s="11">
        <v>0</v>
      </c>
      <c r="F85" s="11">
        <v>0</v>
      </c>
    </row>
    <row r="86" x14ac:dyDescent="0.3">
      <c r="A86" s="265">
        <v>603401028</v>
      </c>
      <c r="B86" s="265" t="s">
        <v>1545</v>
      </c>
      <c r="C86" s="11">
        <v>8</v>
      </c>
      <c r="D86" s="11">
        <v>10</v>
      </c>
      <c r="E86" s="11">
        <v>0</v>
      </c>
      <c r="F86" s="11">
        <v>0</v>
      </c>
    </row>
    <row r="87" x14ac:dyDescent="0.3">
      <c r="A87" s="265">
        <v>603401007</v>
      </c>
      <c r="B87" s="265" t="s">
        <v>1546</v>
      </c>
      <c r="C87" s="11">
        <v>8</v>
      </c>
      <c r="D87" s="11">
        <v>10</v>
      </c>
      <c r="E87" s="11">
        <v>0</v>
      </c>
      <c r="F87" s="11">
        <v>0</v>
      </c>
    </row>
    <row r="88" x14ac:dyDescent="0.3">
      <c r="A88" s="265">
        <v>701101002</v>
      </c>
      <c r="B88" s="265" t="s">
        <v>1293</v>
      </c>
      <c r="C88" s="11">
        <v>40</v>
      </c>
      <c r="D88" s="11">
        <v>10</v>
      </c>
      <c r="E88" s="11">
        <v>0</v>
      </c>
      <c r="F88" s="11">
        <v>0</v>
      </c>
    </row>
    <row r="89" x14ac:dyDescent="0.3">
      <c r="A89" s="265">
        <v>101206001</v>
      </c>
      <c r="B89" s="265" t="s">
        <v>1547</v>
      </c>
      <c r="C89" s="11">
        <v>5</v>
      </c>
      <c r="D89" s="11">
        <v>5</v>
      </c>
      <c r="E89" s="11">
        <v>0</v>
      </c>
      <c r="F89" s="11">
        <v>0</v>
      </c>
    </row>
    <row r="90" x14ac:dyDescent="0.3">
      <c r="A90" s="265">
        <v>101602001</v>
      </c>
      <c r="B90" s="265" t="s">
        <v>1548</v>
      </c>
      <c r="C90" s="11">
        <v>1</v>
      </c>
      <c r="D90" s="11">
        <v>5</v>
      </c>
      <c r="E90" s="11">
        <v>0</v>
      </c>
      <c r="F90" s="11">
        <v>0</v>
      </c>
    </row>
    <row r="91" x14ac:dyDescent="0.3">
      <c r="A91" s="265">
        <v>101108014</v>
      </c>
      <c r="B91" s="265" t="s">
        <v>1549</v>
      </c>
      <c r="C91" s="11">
        <v>6</v>
      </c>
      <c r="D91" s="11">
        <v>5</v>
      </c>
      <c r="E91" s="11">
        <v>0</v>
      </c>
      <c r="F91" s="11">
        <v>0</v>
      </c>
    </row>
    <row r="92" x14ac:dyDescent="0.3">
      <c r="A92" s="265">
        <v>308101008</v>
      </c>
      <c r="B92" s="265" t="s">
        <v>470</v>
      </c>
      <c r="C92" s="11">
        <v>12</v>
      </c>
      <c r="D92" s="11">
        <v>10</v>
      </c>
      <c r="E92" s="11">
        <v>0</v>
      </c>
      <c r="F92" s="11">
        <v>0</v>
      </c>
    </row>
    <row r="93" x14ac:dyDescent="0.3">
      <c r="A93" s="265">
        <v>709101004</v>
      </c>
      <c r="B93" s="265" t="s">
        <v>1334</v>
      </c>
      <c r="C93" s="11">
        <v>40</v>
      </c>
      <c r="D93" s="11">
        <v>10</v>
      </c>
      <c r="E93" s="11">
        <v>0</v>
      </c>
      <c r="F93" s="11">
        <v>0</v>
      </c>
    </row>
    <row r="94" x14ac:dyDescent="0.3">
      <c r="A94" s="265">
        <v>205103021</v>
      </c>
      <c r="B94" s="265" t="s">
        <v>516</v>
      </c>
      <c r="C94" s="11">
        <v>13</v>
      </c>
      <c r="D94" s="11">
        <v>10</v>
      </c>
      <c r="E94" s="11">
        <v>0</v>
      </c>
      <c r="F94" s="11">
        <v>0</v>
      </c>
    </row>
    <row r="95" x14ac:dyDescent="0.3">
      <c r="A95" s="265">
        <v>502401008</v>
      </c>
      <c r="B95" s="265" t="s">
        <v>1192</v>
      </c>
      <c r="C95" s="11">
        <v>36</v>
      </c>
      <c r="D95" s="11">
        <v>10</v>
      </c>
      <c r="E95" s="11">
        <v>0</v>
      </c>
      <c r="F95" s="11">
        <v>0</v>
      </c>
    </row>
    <row r="96" x14ac:dyDescent="0.3">
      <c r="A96" s="265">
        <v>301101001</v>
      </c>
      <c r="B96" s="265" t="s">
        <v>1550</v>
      </c>
      <c r="C96" s="11">
        <v>40</v>
      </c>
      <c r="D96" s="11">
        <v>5</v>
      </c>
      <c r="E96" s="11">
        <v>0</v>
      </c>
      <c r="F96" s="11">
        <v>0</v>
      </c>
    </row>
    <row r="97" x14ac:dyDescent="0.3">
      <c r="A97" s="265">
        <v>703101005</v>
      </c>
      <c r="B97" s="265" t="s">
        <v>1321</v>
      </c>
      <c r="C97" s="11">
        <v>40</v>
      </c>
      <c r="D97" s="11">
        <v>10</v>
      </c>
      <c r="E97" s="11">
        <v>0</v>
      </c>
      <c r="F97" s="11">
        <v>0</v>
      </c>
    </row>
    <row r="98" x14ac:dyDescent="0.3">
      <c r="A98" s="265">
        <v>301101002</v>
      </c>
      <c r="B98" s="265" t="s">
        <v>1551</v>
      </c>
      <c r="C98" s="11">
        <v>40</v>
      </c>
      <c r="D98" s="11">
        <v>5</v>
      </c>
      <c r="E98" s="11">
        <v>0</v>
      </c>
      <c r="F98" s="11">
        <v>0</v>
      </c>
    </row>
    <row r="99" x14ac:dyDescent="0.3">
      <c r="A99" s="265">
        <v>703101008</v>
      </c>
      <c r="B99" s="265" t="s">
        <v>1324</v>
      </c>
      <c r="C99" s="11">
        <v>40</v>
      </c>
      <c r="D99" s="11">
        <v>10</v>
      </c>
      <c r="E99" s="11">
        <v>0</v>
      </c>
      <c r="F99" s="11">
        <v>0</v>
      </c>
    </row>
    <row r="100" x14ac:dyDescent="0.3">
      <c r="A100" s="265">
        <v>703101004</v>
      </c>
      <c r="B100" s="265" t="s">
        <v>1320</v>
      </c>
      <c r="C100" s="11">
        <v>40</v>
      </c>
      <c r="D100" s="11">
        <v>10</v>
      </c>
      <c r="E100" s="11">
        <v>0</v>
      </c>
      <c r="F100" s="11">
        <v>0</v>
      </c>
    </row>
    <row r="101" x14ac:dyDescent="0.3">
      <c r="A101" s="265">
        <v>703101002</v>
      </c>
      <c r="B101" s="265" t="s">
        <v>1318</v>
      </c>
      <c r="C101" s="11">
        <v>40</v>
      </c>
      <c r="D101" s="11">
        <v>10</v>
      </c>
      <c r="E101" s="11">
        <v>0</v>
      </c>
      <c r="F101" s="11">
        <v>0</v>
      </c>
    </row>
    <row r="102" x14ac:dyDescent="0.3">
      <c r="A102" s="265">
        <v>301101003</v>
      </c>
      <c r="B102" s="265" t="s">
        <v>1552</v>
      </c>
      <c r="C102" s="11">
        <v>40</v>
      </c>
      <c r="D102" s="11">
        <v>5</v>
      </c>
      <c r="E102" s="11">
        <v>0</v>
      </c>
      <c r="F102" s="11">
        <v>0</v>
      </c>
    </row>
    <row r="103" x14ac:dyDescent="0.3">
      <c r="A103" s="265">
        <v>703101001</v>
      </c>
      <c r="B103" s="265" t="s">
        <v>1317</v>
      </c>
      <c r="C103" s="11">
        <v>40</v>
      </c>
      <c r="D103" s="11">
        <v>10</v>
      </c>
      <c r="E103" s="11">
        <v>0</v>
      </c>
      <c r="F103" s="11">
        <v>0</v>
      </c>
    </row>
    <row r="104" x14ac:dyDescent="0.3">
      <c r="A104" s="265">
        <v>703101003</v>
      </c>
      <c r="B104" s="265" t="s">
        <v>1319</v>
      </c>
      <c r="C104" s="11">
        <v>40</v>
      </c>
      <c r="D104" s="11">
        <v>10</v>
      </c>
      <c r="E104" s="11">
        <v>0</v>
      </c>
      <c r="F104" s="11">
        <v>0</v>
      </c>
    </row>
    <row r="105" x14ac:dyDescent="0.3">
      <c r="A105" s="265">
        <v>703101007</v>
      </c>
      <c r="B105" s="265" t="s">
        <v>1323</v>
      </c>
      <c r="C105" s="11">
        <v>40</v>
      </c>
      <c r="D105" s="11">
        <v>10</v>
      </c>
      <c r="E105" s="11">
        <v>0</v>
      </c>
      <c r="F105" s="11">
        <v>0</v>
      </c>
    </row>
    <row r="106" x14ac:dyDescent="0.3">
      <c r="A106" s="265">
        <v>703101027</v>
      </c>
      <c r="B106" s="265" t="s">
        <v>1332</v>
      </c>
      <c r="C106" s="11">
        <v>40</v>
      </c>
      <c r="D106" s="11">
        <v>10</v>
      </c>
      <c r="E106" s="11">
        <v>0</v>
      </c>
      <c r="F106" s="11">
        <v>0</v>
      </c>
    </row>
    <row r="107" x14ac:dyDescent="0.3">
      <c r="A107" s="265">
        <v>204103001</v>
      </c>
      <c r="B107" s="265" t="s">
        <v>1227</v>
      </c>
      <c r="C107" s="11">
        <v>40</v>
      </c>
      <c r="D107" s="11">
        <v>10</v>
      </c>
      <c r="E107" s="11">
        <v>0</v>
      </c>
      <c r="F107" s="11">
        <v>0</v>
      </c>
    </row>
    <row r="108" x14ac:dyDescent="0.3">
      <c r="A108" s="265">
        <v>703101006</v>
      </c>
      <c r="B108" s="265" t="s">
        <v>1322</v>
      </c>
      <c r="C108" s="11">
        <v>40</v>
      </c>
      <c r="D108" s="11">
        <v>10</v>
      </c>
      <c r="E108" s="11">
        <v>0</v>
      </c>
      <c r="F108" s="11">
        <v>0</v>
      </c>
    </row>
    <row r="109" x14ac:dyDescent="0.3">
      <c r="A109" s="265">
        <v>204103003</v>
      </c>
      <c r="B109" s="265" t="s">
        <v>1228</v>
      </c>
      <c r="C109" s="11">
        <v>40</v>
      </c>
      <c r="D109" s="11">
        <v>10</v>
      </c>
      <c r="E109" s="11">
        <v>0</v>
      </c>
      <c r="F109" s="11">
        <v>0</v>
      </c>
    </row>
    <row r="110" x14ac:dyDescent="0.3">
      <c r="A110" s="265">
        <v>204103004</v>
      </c>
      <c r="B110" s="265" t="s">
        <v>1229</v>
      </c>
      <c r="C110" s="11">
        <v>40</v>
      </c>
      <c r="D110" s="11">
        <v>10</v>
      </c>
      <c r="E110" s="11">
        <v>0</v>
      </c>
      <c r="F110" s="11">
        <v>0</v>
      </c>
    </row>
    <row r="111" x14ac:dyDescent="0.3">
      <c r="A111" s="265">
        <v>303101001</v>
      </c>
      <c r="B111" s="265" t="s">
        <v>1553</v>
      </c>
      <c r="C111" s="11">
        <v>40</v>
      </c>
      <c r="D111" s="11">
        <v>5</v>
      </c>
      <c r="E111" s="11">
        <v>0</v>
      </c>
      <c r="F111" s="11">
        <v>0</v>
      </c>
    </row>
    <row r="112" x14ac:dyDescent="0.3">
      <c r="A112" s="265">
        <v>502101103</v>
      </c>
      <c r="B112" s="265" t="s">
        <v>993</v>
      </c>
      <c r="C112" s="11">
        <v>30</v>
      </c>
      <c r="D112" s="11">
        <v>10</v>
      </c>
      <c r="E112" s="11">
        <v>0</v>
      </c>
      <c r="F112" s="11">
        <v>0</v>
      </c>
    </row>
    <row r="113" x14ac:dyDescent="0.3">
      <c r="A113" s="265">
        <v>603101016</v>
      </c>
      <c r="B113" s="265" t="s">
        <v>747</v>
      </c>
      <c r="C113" s="11">
        <v>20</v>
      </c>
      <c r="D113" s="11">
        <v>10</v>
      </c>
      <c r="E113" s="11">
        <v>0</v>
      </c>
      <c r="F113" s="11">
        <v>0</v>
      </c>
    </row>
    <row r="114" x14ac:dyDescent="0.3">
      <c r="A114" s="265">
        <v>311201047</v>
      </c>
      <c r="B114" s="265" t="s">
        <v>453</v>
      </c>
      <c r="C114" s="11">
        <v>27</v>
      </c>
      <c r="D114" s="11">
        <v>10</v>
      </c>
      <c r="E114" s="11">
        <v>0</v>
      </c>
      <c r="F114" s="11">
        <v>1</v>
      </c>
    </row>
    <row r="115" x14ac:dyDescent="0.3">
      <c r="A115" s="265">
        <v>502101006</v>
      </c>
      <c r="B115" s="265" t="s">
        <v>959</v>
      </c>
      <c r="C115" s="11">
        <v>30</v>
      </c>
      <c r="D115" s="11">
        <v>10</v>
      </c>
      <c r="E115" s="11">
        <v>0</v>
      </c>
      <c r="F115" s="11">
        <v>0</v>
      </c>
    </row>
    <row r="116" x14ac:dyDescent="0.3">
      <c r="A116" s="265">
        <v>202201006</v>
      </c>
      <c r="B116" s="265" t="s">
        <v>1554</v>
      </c>
      <c r="C116" s="11">
        <v>12</v>
      </c>
      <c r="D116" s="11">
        <v>10</v>
      </c>
      <c r="E116" s="11">
        <v>0</v>
      </c>
      <c r="F116" s="11">
        <v>0</v>
      </c>
    </row>
    <row r="117" x14ac:dyDescent="0.3">
      <c r="A117" s="265">
        <v>202101007</v>
      </c>
      <c r="B117" s="265" t="s">
        <v>1555</v>
      </c>
      <c r="C117" s="11">
        <v>12</v>
      </c>
      <c r="D117" s="11">
        <v>10</v>
      </c>
      <c r="E117" s="11">
        <v>0</v>
      </c>
      <c r="F117" s="11">
        <v>0</v>
      </c>
    </row>
    <row r="118" x14ac:dyDescent="0.3">
      <c r="A118" s="265">
        <v>702202001</v>
      </c>
      <c r="B118" s="265" t="s">
        <v>822</v>
      </c>
      <c r="C118" s="11">
        <v>20</v>
      </c>
      <c r="D118" s="11">
        <v>10</v>
      </c>
      <c r="E118" s="11">
        <v>0</v>
      </c>
      <c r="F118" s="11">
        <v>0</v>
      </c>
    </row>
    <row r="119" x14ac:dyDescent="0.3">
      <c r="A119" s="265">
        <v>312101027</v>
      </c>
      <c r="B119" s="265" t="s">
        <v>602</v>
      </c>
      <c r="C119" s="11">
        <v>18</v>
      </c>
      <c r="D119" s="11">
        <v>10</v>
      </c>
      <c r="E119" s="11">
        <v>0</v>
      </c>
      <c r="F119" s="11">
        <v>0</v>
      </c>
    </row>
    <row r="120" x14ac:dyDescent="0.3">
      <c r="A120" s="265">
        <v>702101003</v>
      </c>
      <c r="B120" s="265" t="s">
        <v>362</v>
      </c>
      <c r="C120" s="11">
        <v>24</v>
      </c>
      <c r="D120" s="11">
        <v>10</v>
      </c>
      <c r="E120" s="11">
        <v>0</v>
      </c>
      <c r="F120" s="11">
        <v>5</v>
      </c>
    </row>
    <row r="121" x14ac:dyDescent="0.3">
      <c r="A121" s="265">
        <v>702101004</v>
      </c>
      <c r="B121" s="265" t="s">
        <v>363</v>
      </c>
      <c r="C121" s="11">
        <v>24</v>
      </c>
      <c r="D121" s="11">
        <v>10</v>
      </c>
      <c r="E121" s="11">
        <v>0</v>
      </c>
      <c r="F121" s="11">
        <v>5</v>
      </c>
    </row>
    <row r="122" x14ac:dyDescent="0.3">
      <c r="A122" s="265">
        <v>603101080</v>
      </c>
      <c r="B122" s="265" t="s">
        <v>775</v>
      </c>
      <c r="C122" s="11">
        <v>20</v>
      </c>
      <c r="D122" s="11">
        <v>10</v>
      </c>
      <c r="E122" s="11">
        <v>0</v>
      </c>
      <c r="F122" s="11">
        <v>0</v>
      </c>
    </row>
    <row r="123" x14ac:dyDescent="0.3">
      <c r="A123" s="265">
        <v>101902003</v>
      </c>
      <c r="B123" s="265" t="s">
        <v>1556</v>
      </c>
      <c r="C123" s="11">
        <v>1</v>
      </c>
      <c r="D123" s="11">
        <v>5</v>
      </c>
      <c r="E123" s="11">
        <v>0</v>
      </c>
      <c r="F123" s="11">
        <v>0</v>
      </c>
    </row>
    <row r="124" x14ac:dyDescent="0.3">
      <c r="A124" s="265">
        <v>601102004</v>
      </c>
      <c r="B124" s="265" t="s">
        <v>407</v>
      </c>
      <c r="C124" s="11">
        <v>28</v>
      </c>
      <c r="D124" s="11">
        <v>10</v>
      </c>
      <c r="E124" s="11">
        <v>0</v>
      </c>
      <c r="F124" s="11">
        <v>1</v>
      </c>
    </row>
    <row r="125" x14ac:dyDescent="0.3">
      <c r="A125" s="265">
        <v>601102005</v>
      </c>
      <c r="B125" s="265" t="s">
        <v>408</v>
      </c>
      <c r="C125" s="11">
        <v>28</v>
      </c>
      <c r="D125" s="11">
        <v>10</v>
      </c>
      <c r="E125" s="11">
        <v>0</v>
      </c>
      <c r="F125" s="11">
        <v>1</v>
      </c>
    </row>
    <row r="126" x14ac:dyDescent="0.3">
      <c r="A126" s="265">
        <v>702204002</v>
      </c>
      <c r="B126" s="265" t="s">
        <v>829</v>
      </c>
      <c r="C126" s="11">
        <v>20</v>
      </c>
      <c r="D126" s="11">
        <v>10</v>
      </c>
      <c r="E126" s="11">
        <v>0</v>
      </c>
      <c r="F126" s="11">
        <v>0</v>
      </c>
    </row>
    <row r="127" x14ac:dyDescent="0.3">
      <c r="A127" s="265">
        <v>401301002</v>
      </c>
      <c r="B127" s="265" t="s">
        <v>615</v>
      </c>
      <c r="C127" s="11">
        <v>19</v>
      </c>
      <c r="D127" s="11">
        <v>10</v>
      </c>
      <c r="E127" s="11">
        <v>0</v>
      </c>
      <c r="F127" s="11">
        <v>0</v>
      </c>
    </row>
    <row r="128" x14ac:dyDescent="0.3">
      <c r="A128" s="265">
        <v>401109056</v>
      </c>
      <c r="B128" s="265" t="s">
        <v>1557</v>
      </c>
      <c r="C128" s="11">
        <v>19</v>
      </c>
      <c r="D128" s="11">
        <v>5</v>
      </c>
      <c r="E128" s="11">
        <v>0</v>
      </c>
      <c r="F128" s="11">
        <v>0</v>
      </c>
    </row>
    <row r="129" x14ac:dyDescent="0.3">
      <c r="A129" s="265">
        <v>603201041</v>
      </c>
      <c r="B129" s="265" t="s">
        <v>859</v>
      </c>
      <c r="C129" s="11">
        <v>22</v>
      </c>
      <c r="D129" s="11">
        <v>10</v>
      </c>
      <c r="E129" s="11">
        <v>0</v>
      </c>
      <c r="F129" s="11">
        <v>0</v>
      </c>
    </row>
    <row r="130" x14ac:dyDescent="0.3">
      <c r="A130" s="265">
        <v>307102007</v>
      </c>
      <c r="B130" s="265" t="s">
        <v>1043</v>
      </c>
      <c r="C130" s="11">
        <v>33</v>
      </c>
      <c r="D130" s="11">
        <v>10</v>
      </c>
      <c r="E130" s="11">
        <v>0</v>
      </c>
      <c r="F130" s="11">
        <v>0</v>
      </c>
    </row>
    <row r="131" x14ac:dyDescent="0.3">
      <c r="A131" s="265">
        <v>101701005</v>
      </c>
      <c r="B131" s="265" t="s">
        <v>1558</v>
      </c>
      <c r="C131" s="11">
        <v>1</v>
      </c>
      <c r="D131" s="11">
        <v>5</v>
      </c>
      <c r="E131" s="11">
        <v>0</v>
      </c>
      <c r="F131" s="11">
        <v>0</v>
      </c>
    </row>
    <row r="132" x14ac:dyDescent="0.3">
      <c r="A132" s="265">
        <v>603301015</v>
      </c>
      <c r="B132" s="265" t="s">
        <v>1559</v>
      </c>
      <c r="C132" s="11">
        <v>1</v>
      </c>
      <c r="D132" s="11">
        <v>5</v>
      </c>
      <c r="E132" s="11">
        <v>0</v>
      </c>
      <c r="F132" s="11">
        <v>0</v>
      </c>
    </row>
    <row r="133" x14ac:dyDescent="0.3">
      <c r="A133" s="265">
        <v>603301005</v>
      </c>
      <c r="B133" s="265" t="s">
        <v>1560</v>
      </c>
      <c r="C133" s="11">
        <v>1</v>
      </c>
      <c r="D133" s="11">
        <v>5</v>
      </c>
      <c r="E133" s="11">
        <v>0</v>
      </c>
      <c r="F133" s="11">
        <v>0</v>
      </c>
    </row>
    <row r="134" x14ac:dyDescent="0.3">
      <c r="A134" s="265">
        <v>302203001</v>
      </c>
      <c r="B134" s="265" t="s">
        <v>1095</v>
      </c>
      <c r="C134" s="11">
        <v>35</v>
      </c>
      <c r="D134" s="11">
        <v>10</v>
      </c>
      <c r="E134" s="11">
        <v>0</v>
      </c>
      <c r="F134" s="11">
        <v>0</v>
      </c>
    </row>
    <row r="135" x14ac:dyDescent="0.3">
      <c r="A135" s="265">
        <v>101301001</v>
      </c>
      <c r="B135" s="265" t="s">
        <v>1561</v>
      </c>
      <c r="C135" s="11">
        <v>2</v>
      </c>
      <c r="D135" s="11">
        <v>5</v>
      </c>
      <c r="E135" s="11">
        <v>0</v>
      </c>
      <c r="F135" s="11">
        <v>0</v>
      </c>
    </row>
    <row r="136" x14ac:dyDescent="0.3">
      <c r="A136" s="265">
        <v>307103013</v>
      </c>
      <c r="B136" s="265" t="s">
        <v>1050</v>
      </c>
      <c r="C136" s="11">
        <v>33</v>
      </c>
      <c r="D136" s="11">
        <v>10</v>
      </c>
      <c r="E136" s="11">
        <v>0</v>
      </c>
      <c r="F136" s="11">
        <v>0</v>
      </c>
    </row>
    <row r="137" x14ac:dyDescent="0.3">
      <c r="A137" s="265">
        <v>702101005</v>
      </c>
      <c r="B137" s="265" t="s">
        <v>364</v>
      </c>
      <c r="C137" s="11">
        <v>24</v>
      </c>
      <c r="D137" s="11">
        <v>10</v>
      </c>
      <c r="E137" s="11">
        <v>0</v>
      </c>
      <c r="F137" s="11">
        <v>5</v>
      </c>
    </row>
    <row r="138" x14ac:dyDescent="0.3">
      <c r="A138" s="265">
        <v>702101006</v>
      </c>
      <c r="B138" s="265" t="s">
        <v>365</v>
      </c>
      <c r="C138" s="11">
        <v>24</v>
      </c>
      <c r="D138" s="11">
        <v>10</v>
      </c>
      <c r="E138" s="11">
        <v>0</v>
      </c>
      <c r="F138" s="11">
        <v>5</v>
      </c>
    </row>
    <row r="139" x14ac:dyDescent="0.3">
      <c r="A139" s="265">
        <v>701301021</v>
      </c>
      <c r="B139" s="265" t="s">
        <v>460</v>
      </c>
      <c r="C139" s="11">
        <v>19</v>
      </c>
      <c r="D139" s="11">
        <v>10</v>
      </c>
      <c r="E139" s="11">
        <v>0</v>
      </c>
      <c r="F139" s="11">
        <v>5</v>
      </c>
    </row>
    <row r="140" x14ac:dyDescent="0.3">
      <c r="A140" s="265">
        <v>304101005</v>
      </c>
      <c r="B140" s="265" t="s">
        <v>1155</v>
      </c>
      <c r="C140" s="11">
        <v>35</v>
      </c>
      <c r="D140" s="11">
        <v>10</v>
      </c>
      <c r="E140" s="11">
        <v>0</v>
      </c>
      <c r="F140" s="11">
        <v>0</v>
      </c>
    </row>
    <row r="141" x14ac:dyDescent="0.3">
      <c r="A141" s="265">
        <v>101108043</v>
      </c>
      <c r="B141" s="265" t="s">
        <v>1562</v>
      </c>
      <c r="C141" s="11">
        <v>1</v>
      </c>
      <c r="D141" s="11">
        <v>5</v>
      </c>
      <c r="E141" s="11">
        <v>0</v>
      </c>
      <c r="F141" s="11">
        <v>0</v>
      </c>
    </row>
    <row r="142" x14ac:dyDescent="0.3">
      <c r="A142" s="265">
        <v>101108044</v>
      </c>
      <c r="B142" s="265" t="s">
        <v>1563</v>
      </c>
      <c r="C142" s="11">
        <v>1</v>
      </c>
      <c r="D142" s="11">
        <v>5</v>
      </c>
      <c r="E142" s="11">
        <v>0</v>
      </c>
      <c r="F142" s="11">
        <v>0</v>
      </c>
    </row>
    <row r="143" x14ac:dyDescent="0.3">
      <c r="A143" s="265">
        <v>101108001</v>
      </c>
      <c r="B143" s="265" t="s">
        <v>1564</v>
      </c>
      <c r="C143" s="11">
        <v>1</v>
      </c>
      <c r="D143" s="11">
        <v>5</v>
      </c>
      <c r="E143" s="11">
        <v>0</v>
      </c>
      <c r="F143" s="11">
        <v>0</v>
      </c>
    </row>
    <row r="144" x14ac:dyDescent="0.3">
      <c r="A144" s="265">
        <v>104502498</v>
      </c>
      <c r="B144" s="265" t="s">
        <v>1565</v>
      </c>
      <c r="C144" s="11">
        <v>8</v>
      </c>
      <c r="D144" s="11">
        <v>10</v>
      </c>
      <c r="E144" s="11">
        <v>0</v>
      </c>
      <c r="F144" s="11">
        <v>0</v>
      </c>
    </row>
    <row r="145" x14ac:dyDescent="0.3">
      <c r="A145" s="265">
        <v>104502398</v>
      </c>
      <c r="B145" s="265" t="s">
        <v>1566</v>
      </c>
      <c r="C145" s="11">
        <v>8</v>
      </c>
      <c r="D145" s="11">
        <v>10</v>
      </c>
      <c r="E145" s="11">
        <v>0</v>
      </c>
      <c r="F145" s="11">
        <v>0</v>
      </c>
    </row>
    <row r="146" x14ac:dyDescent="0.3">
      <c r="A146" s="265">
        <v>104502583</v>
      </c>
      <c r="B146" s="265" t="s">
        <v>1567</v>
      </c>
      <c r="C146" s="11">
        <v>8</v>
      </c>
      <c r="D146" s="11">
        <v>10</v>
      </c>
      <c r="E146" s="11">
        <v>0</v>
      </c>
      <c r="F146" s="11">
        <v>0</v>
      </c>
    </row>
    <row r="147" x14ac:dyDescent="0.3">
      <c r="A147" s="265">
        <v>104101778</v>
      </c>
      <c r="B147" s="265" t="s">
        <v>1568</v>
      </c>
      <c r="C147" s="11">
        <v>8</v>
      </c>
      <c r="D147" s="11">
        <v>10</v>
      </c>
      <c r="E147" s="11">
        <v>0</v>
      </c>
      <c r="F147" s="11">
        <v>0</v>
      </c>
    </row>
    <row r="148" x14ac:dyDescent="0.3">
      <c r="A148" s="265">
        <v>104101707</v>
      </c>
      <c r="B148" s="265" t="s">
        <v>1569</v>
      </c>
      <c r="C148" s="11">
        <v>8</v>
      </c>
      <c r="D148" s="11">
        <v>10</v>
      </c>
      <c r="E148" s="11">
        <v>0</v>
      </c>
      <c r="F148" s="11">
        <v>0</v>
      </c>
    </row>
    <row r="149" x14ac:dyDescent="0.3">
      <c r="A149" s="265">
        <v>104101390</v>
      </c>
      <c r="B149" s="265" t="s">
        <v>1570</v>
      </c>
      <c r="C149" s="11">
        <v>8</v>
      </c>
      <c r="D149" s="11">
        <v>10</v>
      </c>
      <c r="E149" s="11">
        <v>0</v>
      </c>
      <c r="F149" s="11">
        <v>0</v>
      </c>
    </row>
    <row r="150" x14ac:dyDescent="0.3">
      <c r="A150" s="265">
        <v>104101242</v>
      </c>
      <c r="B150" s="265" t="s">
        <v>1571</v>
      </c>
      <c r="C150" s="11">
        <v>8</v>
      </c>
      <c r="D150" s="11">
        <v>10</v>
      </c>
      <c r="E150" s="11">
        <v>0</v>
      </c>
      <c r="F150" s="11">
        <v>0</v>
      </c>
    </row>
    <row r="151" x14ac:dyDescent="0.3">
      <c r="A151" s="265">
        <v>104101151</v>
      </c>
      <c r="B151" s="265" t="s">
        <v>1572</v>
      </c>
      <c r="C151" s="11">
        <v>8</v>
      </c>
      <c r="D151" s="11">
        <v>10</v>
      </c>
      <c r="E151" s="11">
        <v>0</v>
      </c>
      <c r="F151" s="11">
        <v>0</v>
      </c>
    </row>
    <row r="152" x14ac:dyDescent="0.3">
      <c r="A152" s="265">
        <v>104502145</v>
      </c>
      <c r="B152" s="265" t="s">
        <v>1573</v>
      </c>
      <c r="C152" s="11">
        <v>8</v>
      </c>
      <c r="D152" s="11">
        <v>10</v>
      </c>
      <c r="E152" s="11">
        <v>0</v>
      </c>
      <c r="F152" s="11">
        <v>0</v>
      </c>
    </row>
    <row r="153" x14ac:dyDescent="0.3">
      <c r="A153" s="265">
        <v>104502144</v>
      </c>
      <c r="B153" s="265" t="s">
        <v>1574</v>
      </c>
      <c r="C153" s="11">
        <v>8</v>
      </c>
      <c r="D153" s="11">
        <v>10</v>
      </c>
      <c r="E153" s="11">
        <v>0</v>
      </c>
      <c r="F153" s="11">
        <v>0</v>
      </c>
    </row>
    <row r="154" x14ac:dyDescent="0.3">
      <c r="A154" s="265">
        <v>104502590</v>
      </c>
      <c r="B154" s="265" t="s">
        <v>1575</v>
      </c>
      <c r="C154" s="11">
        <v>8</v>
      </c>
      <c r="D154" s="11">
        <v>10</v>
      </c>
      <c r="E154" s="11">
        <v>0</v>
      </c>
      <c r="F154" s="11">
        <v>0</v>
      </c>
    </row>
    <row r="155" x14ac:dyDescent="0.3">
      <c r="A155" s="265">
        <v>104101003</v>
      </c>
      <c r="B155" s="265" t="s">
        <v>1576</v>
      </c>
      <c r="C155" s="11">
        <v>8</v>
      </c>
      <c r="D155" s="11">
        <v>10</v>
      </c>
      <c r="E155" s="11">
        <v>0</v>
      </c>
      <c r="F155" s="11">
        <v>0</v>
      </c>
    </row>
    <row r="156" x14ac:dyDescent="0.3">
      <c r="A156" s="265">
        <v>104502530</v>
      </c>
      <c r="B156" s="265" t="s">
        <v>1577</v>
      </c>
      <c r="C156" s="11">
        <v>8</v>
      </c>
      <c r="D156" s="11">
        <v>10</v>
      </c>
      <c r="E156" s="11">
        <v>0</v>
      </c>
      <c r="F156" s="11">
        <v>0</v>
      </c>
    </row>
    <row r="157" x14ac:dyDescent="0.3">
      <c r="A157" s="265">
        <v>104101796</v>
      </c>
      <c r="B157" s="265" t="s">
        <v>1578</v>
      </c>
      <c r="C157" s="11">
        <v>8</v>
      </c>
      <c r="D157" s="11">
        <v>10</v>
      </c>
      <c r="E157" s="11">
        <v>0</v>
      </c>
      <c r="F157" s="11">
        <v>0</v>
      </c>
    </row>
    <row r="158" x14ac:dyDescent="0.3">
      <c r="A158" s="265">
        <v>104502582</v>
      </c>
      <c r="B158" s="265" t="s">
        <v>1579</v>
      </c>
      <c r="C158" s="11">
        <v>8</v>
      </c>
      <c r="D158" s="11">
        <v>10</v>
      </c>
      <c r="E158" s="11">
        <v>0</v>
      </c>
      <c r="F158" s="11">
        <v>0</v>
      </c>
    </row>
    <row r="159" x14ac:dyDescent="0.3">
      <c r="A159" s="265">
        <v>104102001</v>
      </c>
      <c r="B159" s="265" t="s">
        <v>1580</v>
      </c>
      <c r="C159" s="11">
        <v>8</v>
      </c>
      <c r="D159" s="11">
        <v>10</v>
      </c>
      <c r="E159" s="11">
        <v>0</v>
      </c>
      <c r="F159" s="11">
        <v>0</v>
      </c>
    </row>
    <row r="160" x14ac:dyDescent="0.3">
      <c r="A160" s="265">
        <v>104101581</v>
      </c>
      <c r="B160" s="265" t="s">
        <v>1581</v>
      </c>
      <c r="C160" s="11">
        <v>8</v>
      </c>
      <c r="D160" s="11">
        <v>10</v>
      </c>
      <c r="E160" s="11">
        <v>0</v>
      </c>
      <c r="F160" s="11">
        <v>0</v>
      </c>
    </row>
    <row r="161" x14ac:dyDescent="0.3">
      <c r="A161" s="265">
        <v>104101582</v>
      </c>
      <c r="B161" s="265" t="s">
        <v>1582</v>
      </c>
      <c r="C161" s="11">
        <v>8</v>
      </c>
      <c r="D161" s="11">
        <v>10</v>
      </c>
      <c r="E161" s="11">
        <v>0</v>
      </c>
      <c r="F161" s="11">
        <v>0</v>
      </c>
    </row>
    <row r="162" x14ac:dyDescent="0.3">
      <c r="A162" s="265">
        <v>104502036</v>
      </c>
      <c r="B162" s="265" t="s">
        <v>1583</v>
      </c>
      <c r="C162" s="11">
        <v>8</v>
      </c>
      <c r="D162" s="11">
        <v>10</v>
      </c>
      <c r="E162" s="11">
        <v>0</v>
      </c>
      <c r="F162" s="11">
        <v>0</v>
      </c>
    </row>
    <row r="163" x14ac:dyDescent="0.3">
      <c r="A163" s="265">
        <v>104101492</v>
      </c>
      <c r="B163" s="265" t="s">
        <v>1584</v>
      </c>
      <c r="C163" s="11">
        <v>8</v>
      </c>
      <c r="D163" s="11">
        <v>10</v>
      </c>
      <c r="E163" s="11">
        <v>0</v>
      </c>
      <c r="F163" s="11">
        <v>0</v>
      </c>
    </row>
    <row r="164" x14ac:dyDescent="0.3">
      <c r="A164" s="265">
        <v>104101344</v>
      </c>
      <c r="B164" s="265" t="s">
        <v>1585</v>
      </c>
      <c r="C164" s="11">
        <v>8</v>
      </c>
      <c r="D164" s="11">
        <v>10</v>
      </c>
      <c r="E164" s="11">
        <v>0</v>
      </c>
      <c r="F164" s="11">
        <v>0</v>
      </c>
    </row>
    <row r="165" x14ac:dyDescent="0.3">
      <c r="A165" s="265">
        <v>101108002</v>
      </c>
      <c r="B165" s="265" t="s">
        <v>1586</v>
      </c>
      <c r="C165" s="11">
        <v>1</v>
      </c>
      <c r="D165" s="11">
        <v>5</v>
      </c>
      <c r="E165" s="11">
        <v>0</v>
      </c>
      <c r="F165" s="11">
        <v>0</v>
      </c>
    </row>
    <row r="166" x14ac:dyDescent="0.3">
      <c r="A166" s="265">
        <v>103101131</v>
      </c>
      <c r="B166" s="265" t="s">
        <v>1587</v>
      </c>
      <c r="C166" s="11">
        <v>8</v>
      </c>
      <c r="D166" s="11">
        <v>10</v>
      </c>
      <c r="E166" s="11">
        <v>0</v>
      </c>
      <c r="F166" s="11">
        <v>0</v>
      </c>
    </row>
    <row r="167" x14ac:dyDescent="0.3">
      <c r="A167" s="265">
        <v>104502455</v>
      </c>
      <c r="B167" s="265" t="s">
        <v>1588</v>
      </c>
      <c r="C167" s="11">
        <v>8</v>
      </c>
      <c r="D167" s="11">
        <v>10</v>
      </c>
      <c r="E167" s="11">
        <v>0</v>
      </c>
      <c r="F167" s="11">
        <v>0</v>
      </c>
    </row>
    <row r="168" x14ac:dyDescent="0.3">
      <c r="A168" s="265">
        <v>104101773</v>
      </c>
      <c r="B168" s="265" t="s">
        <v>1589</v>
      </c>
      <c r="C168" s="11">
        <v>8</v>
      </c>
      <c r="D168" s="11">
        <v>10</v>
      </c>
      <c r="E168" s="11">
        <v>0</v>
      </c>
      <c r="F168" s="11">
        <v>0</v>
      </c>
    </row>
    <row r="169" x14ac:dyDescent="0.3">
      <c r="A169" s="265">
        <v>101108003</v>
      </c>
      <c r="B169" s="265" t="s">
        <v>1590</v>
      </c>
      <c r="C169" s="11">
        <v>1</v>
      </c>
      <c r="D169" s="11">
        <v>5</v>
      </c>
      <c r="E169" s="11">
        <v>0</v>
      </c>
      <c r="F169" s="11">
        <v>0</v>
      </c>
    </row>
    <row r="170" x14ac:dyDescent="0.3">
      <c r="A170" s="265">
        <v>104101722</v>
      </c>
      <c r="B170" s="265" t="s">
        <v>1591</v>
      </c>
      <c r="C170" s="11">
        <v>8</v>
      </c>
      <c r="D170" s="11">
        <v>10</v>
      </c>
      <c r="E170" s="11">
        <v>0</v>
      </c>
      <c r="F170" s="11">
        <v>0</v>
      </c>
    </row>
    <row r="171" x14ac:dyDescent="0.3">
      <c r="A171" s="265">
        <v>104101583</v>
      </c>
      <c r="B171" s="265" t="s">
        <v>1592</v>
      </c>
      <c r="C171" s="11">
        <v>8</v>
      </c>
      <c r="D171" s="11">
        <v>10</v>
      </c>
      <c r="E171" s="11">
        <v>0</v>
      </c>
      <c r="F171" s="11">
        <v>0</v>
      </c>
    </row>
    <row r="172" x14ac:dyDescent="0.3">
      <c r="A172" s="265">
        <v>104101584</v>
      </c>
      <c r="B172" s="265" t="s">
        <v>1593</v>
      </c>
      <c r="C172" s="11">
        <v>8</v>
      </c>
      <c r="D172" s="11">
        <v>10</v>
      </c>
      <c r="E172" s="11">
        <v>0</v>
      </c>
      <c r="F172" s="11">
        <v>0</v>
      </c>
    </row>
    <row r="173" x14ac:dyDescent="0.3">
      <c r="A173" s="265">
        <v>104101785</v>
      </c>
      <c r="B173" s="265" t="s">
        <v>1594</v>
      </c>
      <c r="C173" s="11">
        <v>8</v>
      </c>
      <c r="D173" s="11">
        <v>10</v>
      </c>
      <c r="E173" s="11">
        <v>0</v>
      </c>
      <c r="F173" s="11">
        <v>0</v>
      </c>
    </row>
    <row r="174" x14ac:dyDescent="0.3">
      <c r="A174" s="265">
        <v>101701006</v>
      </c>
      <c r="B174" s="265" t="s">
        <v>1595</v>
      </c>
      <c r="C174" s="11">
        <v>1</v>
      </c>
      <c r="D174" s="11">
        <v>5</v>
      </c>
      <c r="E174" s="11">
        <v>0</v>
      </c>
      <c r="F174" s="11">
        <v>0</v>
      </c>
    </row>
    <row r="175" x14ac:dyDescent="0.3">
      <c r="A175" s="265">
        <v>101701007</v>
      </c>
      <c r="B175" s="265" t="s">
        <v>1596</v>
      </c>
      <c r="C175" s="11">
        <v>1</v>
      </c>
      <c r="D175" s="11">
        <v>5</v>
      </c>
      <c r="E175" s="11">
        <v>0</v>
      </c>
      <c r="F175" s="11">
        <v>0</v>
      </c>
    </row>
    <row r="176" x14ac:dyDescent="0.3">
      <c r="A176" s="265">
        <v>101701008</v>
      </c>
      <c r="B176" s="265" t="s">
        <v>1597</v>
      </c>
      <c r="C176" s="11">
        <v>1</v>
      </c>
      <c r="D176" s="11">
        <v>5</v>
      </c>
      <c r="E176" s="11">
        <v>0</v>
      </c>
      <c r="F176" s="11">
        <v>0</v>
      </c>
    </row>
    <row r="177" x14ac:dyDescent="0.3">
      <c r="A177" s="265">
        <v>101702002</v>
      </c>
      <c r="B177" s="265" t="s">
        <v>1598</v>
      </c>
      <c r="C177" s="11">
        <v>1</v>
      </c>
      <c r="D177" s="11">
        <v>10</v>
      </c>
      <c r="E177" s="11">
        <v>0</v>
      </c>
      <c r="F177" s="11">
        <v>0</v>
      </c>
    </row>
    <row r="178" x14ac:dyDescent="0.3">
      <c r="A178" s="265">
        <v>310103022</v>
      </c>
      <c r="B178" s="265" t="s">
        <v>878</v>
      </c>
      <c r="C178" s="11">
        <v>23</v>
      </c>
      <c r="D178" s="11">
        <v>10</v>
      </c>
      <c r="E178" s="11">
        <v>0</v>
      </c>
      <c r="F178" s="11">
        <v>0</v>
      </c>
    </row>
    <row r="179" x14ac:dyDescent="0.3">
      <c r="A179" s="265">
        <v>104101004</v>
      </c>
      <c r="B179" s="265" t="s">
        <v>1599</v>
      </c>
      <c r="C179" s="11">
        <v>8</v>
      </c>
      <c r="D179" s="11">
        <v>10</v>
      </c>
      <c r="E179" s="11">
        <v>0</v>
      </c>
      <c r="F179" s="11">
        <v>0</v>
      </c>
    </row>
    <row r="180" x14ac:dyDescent="0.3">
      <c r="A180" s="265">
        <v>104101391</v>
      </c>
      <c r="B180" s="265" t="s">
        <v>1600</v>
      </c>
      <c r="C180" s="11">
        <v>8</v>
      </c>
      <c r="D180" s="11">
        <v>10</v>
      </c>
      <c r="E180" s="11">
        <v>0</v>
      </c>
      <c r="F180" s="11">
        <v>0</v>
      </c>
    </row>
    <row r="181" x14ac:dyDescent="0.3">
      <c r="A181" s="265">
        <v>104101569</v>
      </c>
      <c r="B181" s="265" t="s">
        <v>1601</v>
      </c>
      <c r="C181" s="11">
        <v>8</v>
      </c>
      <c r="D181" s="11">
        <v>10</v>
      </c>
      <c r="E181" s="11">
        <v>0</v>
      </c>
      <c r="F181" s="11">
        <v>0</v>
      </c>
    </row>
    <row r="182" x14ac:dyDescent="0.3">
      <c r="A182" s="265">
        <v>104101877</v>
      </c>
      <c r="B182" s="265" t="s">
        <v>1602</v>
      </c>
      <c r="C182" s="11">
        <v>8</v>
      </c>
      <c r="D182" s="11">
        <v>10</v>
      </c>
      <c r="E182" s="11">
        <v>0</v>
      </c>
      <c r="F182" s="11">
        <v>0</v>
      </c>
    </row>
    <row r="183" x14ac:dyDescent="0.3">
      <c r="A183" s="265">
        <v>104502518</v>
      </c>
      <c r="B183" s="265" t="s">
        <v>1603</v>
      </c>
      <c r="C183" s="11">
        <v>8</v>
      </c>
      <c r="D183" s="11">
        <v>10</v>
      </c>
      <c r="E183" s="11">
        <v>0</v>
      </c>
      <c r="F183" s="11">
        <v>0</v>
      </c>
    </row>
    <row r="184" x14ac:dyDescent="0.3">
      <c r="A184" s="265">
        <v>104101758</v>
      </c>
      <c r="B184" s="265" t="s">
        <v>1604</v>
      </c>
      <c r="C184" s="11">
        <v>8</v>
      </c>
      <c r="D184" s="11">
        <v>10</v>
      </c>
      <c r="E184" s="11">
        <v>0</v>
      </c>
      <c r="F184" s="11">
        <v>0</v>
      </c>
    </row>
    <row r="185" x14ac:dyDescent="0.3">
      <c r="A185" s="265">
        <v>104101661</v>
      </c>
      <c r="B185" s="265" t="s">
        <v>1605</v>
      </c>
      <c r="C185" s="11">
        <v>8</v>
      </c>
      <c r="D185" s="11">
        <v>10</v>
      </c>
      <c r="E185" s="11">
        <v>0</v>
      </c>
      <c r="F185" s="11">
        <v>0</v>
      </c>
    </row>
    <row r="186" x14ac:dyDescent="0.3">
      <c r="A186" s="265">
        <v>104101759</v>
      </c>
      <c r="B186" s="265" t="s">
        <v>1606</v>
      </c>
      <c r="C186" s="11">
        <v>8</v>
      </c>
      <c r="D186" s="11">
        <v>10</v>
      </c>
      <c r="E186" s="11">
        <v>0</v>
      </c>
      <c r="F186" s="11">
        <v>0</v>
      </c>
    </row>
    <row r="187" x14ac:dyDescent="0.3">
      <c r="A187" s="265">
        <v>104101139</v>
      </c>
      <c r="B187" s="265" t="s">
        <v>1607</v>
      </c>
      <c r="C187" s="11">
        <v>8</v>
      </c>
      <c r="D187" s="11">
        <v>10</v>
      </c>
      <c r="E187" s="11">
        <v>0</v>
      </c>
      <c r="F187" s="11">
        <v>0</v>
      </c>
    </row>
    <row r="188" x14ac:dyDescent="0.3">
      <c r="A188" s="265">
        <v>104101486</v>
      </c>
      <c r="B188" s="265" t="s">
        <v>1608</v>
      </c>
      <c r="C188" s="11">
        <v>8</v>
      </c>
      <c r="D188" s="11">
        <v>10</v>
      </c>
      <c r="E188" s="11">
        <v>0</v>
      </c>
      <c r="F188" s="11">
        <v>0</v>
      </c>
    </row>
    <row r="189" x14ac:dyDescent="0.3">
      <c r="A189" s="265">
        <v>104101338</v>
      </c>
      <c r="B189" s="265" t="s">
        <v>1609</v>
      </c>
      <c r="C189" s="11">
        <v>8</v>
      </c>
      <c r="D189" s="11">
        <v>10</v>
      </c>
      <c r="E189" s="11">
        <v>0</v>
      </c>
      <c r="F189" s="11">
        <v>0</v>
      </c>
    </row>
    <row r="190" x14ac:dyDescent="0.3">
      <c r="A190" s="265">
        <v>104101798</v>
      </c>
      <c r="B190" s="265" t="s">
        <v>1610</v>
      </c>
      <c r="C190" s="11">
        <v>8</v>
      </c>
      <c r="D190" s="11">
        <v>10</v>
      </c>
      <c r="E190" s="11">
        <v>0</v>
      </c>
      <c r="F190" s="11">
        <v>0</v>
      </c>
    </row>
    <row r="191" x14ac:dyDescent="0.3">
      <c r="A191" s="265">
        <v>104101797</v>
      </c>
      <c r="B191" s="265" t="s">
        <v>1611</v>
      </c>
      <c r="C191" s="11">
        <v>8</v>
      </c>
      <c r="D191" s="11">
        <v>10</v>
      </c>
      <c r="E191" s="11">
        <v>0</v>
      </c>
      <c r="F191" s="11">
        <v>0</v>
      </c>
    </row>
    <row r="192" x14ac:dyDescent="0.3">
      <c r="A192" s="265">
        <v>104101787</v>
      </c>
      <c r="B192" s="265" t="s">
        <v>1612</v>
      </c>
      <c r="C192" s="11">
        <v>8</v>
      </c>
      <c r="D192" s="11">
        <v>10</v>
      </c>
      <c r="E192" s="11">
        <v>0</v>
      </c>
      <c r="F192" s="11">
        <v>0</v>
      </c>
    </row>
    <row r="193" x14ac:dyDescent="0.3">
      <c r="A193" s="265">
        <v>104101878</v>
      </c>
      <c r="B193" s="265" t="s">
        <v>1613</v>
      </c>
      <c r="C193" s="11">
        <v>8</v>
      </c>
      <c r="D193" s="11">
        <v>10</v>
      </c>
      <c r="E193" s="11">
        <v>0</v>
      </c>
      <c r="F193" s="11">
        <v>0</v>
      </c>
    </row>
    <row r="194" x14ac:dyDescent="0.3">
      <c r="A194" s="265">
        <v>104101548</v>
      </c>
      <c r="B194" s="265" t="s">
        <v>1614</v>
      </c>
      <c r="C194" s="11">
        <v>8</v>
      </c>
      <c r="D194" s="11">
        <v>10</v>
      </c>
      <c r="E194" s="11">
        <v>0</v>
      </c>
      <c r="F194" s="11">
        <v>0</v>
      </c>
    </row>
    <row r="195" x14ac:dyDescent="0.3">
      <c r="A195" s="265">
        <v>104101005</v>
      </c>
      <c r="B195" s="265" t="s">
        <v>1615</v>
      </c>
      <c r="C195" s="11">
        <v>8</v>
      </c>
      <c r="D195" s="11">
        <v>10</v>
      </c>
      <c r="E195" s="11">
        <v>0</v>
      </c>
      <c r="F195" s="11">
        <v>0</v>
      </c>
    </row>
    <row r="196" x14ac:dyDescent="0.3">
      <c r="A196" s="265">
        <v>104101006</v>
      </c>
      <c r="B196" s="265" t="s">
        <v>1616</v>
      </c>
      <c r="C196" s="11">
        <v>8</v>
      </c>
      <c r="D196" s="11">
        <v>10</v>
      </c>
      <c r="E196" s="11">
        <v>0</v>
      </c>
      <c r="F196" s="11">
        <v>0</v>
      </c>
    </row>
    <row r="197" x14ac:dyDescent="0.3">
      <c r="A197" s="265">
        <v>104101393</v>
      </c>
      <c r="B197" s="265" t="s">
        <v>1617</v>
      </c>
      <c r="C197" s="11">
        <v>8</v>
      </c>
      <c r="D197" s="11">
        <v>10</v>
      </c>
      <c r="E197" s="11">
        <v>0</v>
      </c>
      <c r="F197" s="11">
        <v>0</v>
      </c>
    </row>
    <row r="198" x14ac:dyDescent="0.3">
      <c r="A198" s="265">
        <v>104101142</v>
      </c>
      <c r="B198" s="265" t="s">
        <v>1618</v>
      </c>
      <c r="C198" s="11">
        <v>8</v>
      </c>
      <c r="D198" s="11">
        <v>10</v>
      </c>
      <c r="E198" s="11">
        <v>0</v>
      </c>
      <c r="F198" s="11">
        <v>0</v>
      </c>
    </row>
    <row r="199" x14ac:dyDescent="0.3">
      <c r="A199" s="265">
        <v>104101488</v>
      </c>
      <c r="B199" s="265" t="s">
        <v>1619</v>
      </c>
      <c r="C199" s="11">
        <v>8</v>
      </c>
      <c r="D199" s="11">
        <v>10</v>
      </c>
      <c r="E199" s="11">
        <v>0</v>
      </c>
      <c r="F199" s="11">
        <v>0</v>
      </c>
    </row>
    <row r="200" x14ac:dyDescent="0.3">
      <c r="A200" s="265">
        <v>104101340</v>
      </c>
      <c r="B200" s="265" t="s">
        <v>1620</v>
      </c>
      <c r="C200" s="11">
        <v>8</v>
      </c>
      <c r="D200" s="11">
        <v>10</v>
      </c>
      <c r="E200" s="11">
        <v>0</v>
      </c>
      <c r="F200" s="11">
        <v>0</v>
      </c>
    </row>
    <row r="201" x14ac:dyDescent="0.3">
      <c r="A201" s="265">
        <v>104502035</v>
      </c>
      <c r="B201" s="265" t="s">
        <v>1621</v>
      </c>
      <c r="C201" s="11">
        <v>8</v>
      </c>
      <c r="D201" s="11">
        <v>10</v>
      </c>
      <c r="E201" s="11">
        <v>0</v>
      </c>
      <c r="F201" s="11">
        <v>0</v>
      </c>
    </row>
    <row r="202" x14ac:dyDescent="0.3">
      <c r="A202" s="265">
        <v>104502147</v>
      </c>
      <c r="B202" s="265" t="s">
        <v>1622</v>
      </c>
      <c r="C202" s="11">
        <v>8</v>
      </c>
      <c r="D202" s="11">
        <v>10</v>
      </c>
      <c r="E202" s="11">
        <v>0</v>
      </c>
      <c r="F202" s="11">
        <v>0</v>
      </c>
    </row>
    <row r="203" x14ac:dyDescent="0.3">
      <c r="A203" s="265">
        <v>104502034</v>
      </c>
      <c r="B203" s="265" t="s">
        <v>1623</v>
      </c>
      <c r="C203" s="11">
        <v>8</v>
      </c>
      <c r="D203" s="11">
        <v>10</v>
      </c>
      <c r="E203" s="11">
        <v>0</v>
      </c>
      <c r="F203" s="11">
        <v>0</v>
      </c>
    </row>
    <row r="204" x14ac:dyDescent="0.3">
      <c r="A204" s="265">
        <v>104502149</v>
      </c>
      <c r="B204" s="265" t="s">
        <v>1624</v>
      </c>
      <c r="C204" s="11">
        <v>8</v>
      </c>
      <c r="D204" s="11">
        <v>10</v>
      </c>
      <c r="E204" s="11">
        <v>0</v>
      </c>
      <c r="F204" s="11">
        <v>0</v>
      </c>
    </row>
    <row r="205" x14ac:dyDescent="0.3">
      <c r="A205" s="265">
        <v>104502467</v>
      </c>
      <c r="B205" s="265" t="s">
        <v>1625</v>
      </c>
      <c r="C205" s="11">
        <v>8</v>
      </c>
      <c r="D205" s="11">
        <v>10</v>
      </c>
      <c r="E205" s="11">
        <v>0</v>
      </c>
      <c r="F205" s="11">
        <v>0</v>
      </c>
    </row>
    <row r="206" x14ac:dyDescent="0.3">
      <c r="A206" s="265">
        <v>104101392</v>
      </c>
      <c r="B206" s="265" t="s">
        <v>1626</v>
      </c>
      <c r="C206" s="11">
        <v>8</v>
      </c>
      <c r="D206" s="11">
        <v>10</v>
      </c>
      <c r="E206" s="11">
        <v>0</v>
      </c>
      <c r="F206" s="11">
        <v>0</v>
      </c>
    </row>
    <row r="207" x14ac:dyDescent="0.3">
      <c r="A207" s="265">
        <v>104101244</v>
      </c>
      <c r="B207" s="265" t="s">
        <v>1627</v>
      </c>
      <c r="C207" s="11">
        <v>8</v>
      </c>
      <c r="D207" s="11">
        <v>10</v>
      </c>
      <c r="E207" s="11">
        <v>0</v>
      </c>
      <c r="F207" s="11">
        <v>0</v>
      </c>
    </row>
    <row r="208" x14ac:dyDescent="0.3">
      <c r="A208" s="265">
        <v>104101985</v>
      </c>
      <c r="B208" s="265" t="s">
        <v>1628</v>
      </c>
      <c r="C208" s="11">
        <v>8</v>
      </c>
      <c r="D208" s="11">
        <v>10</v>
      </c>
      <c r="E208" s="11">
        <v>0</v>
      </c>
      <c r="F208" s="11">
        <v>0</v>
      </c>
    </row>
    <row r="209" x14ac:dyDescent="0.3">
      <c r="A209" s="265">
        <v>104101007</v>
      </c>
      <c r="B209" s="265" t="s">
        <v>1629</v>
      </c>
      <c r="C209" s="11">
        <v>8</v>
      </c>
      <c r="D209" s="11">
        <v>10</v>
      </c>
      <c r="E209" s="11">
        <v>0</v>
      </c>
      <c r="F209" s="11">
        <v>0</v>
      </c>
    </row>
    <row r="210" x14ac:dyDescent="0.3">
      <c r="A210" s="265">
        <v>104101994</v>
      </c>
      <c r="B210" s="265" t="s">
        <v>1630</v>
      </c>
      <c r="C210" s="11">
        <v>8</v>
      </c>
      <c r="D210" s="11">
        <v>10</v>
      </c>
      <c r="E210" s="11">
        <v>0</v>
      </c>
      <c r="F210" s="11">
        <v>0</v>
      </c>
    </row>
    <row r="211" x14ac:dyDescent="0.3">
      <c r="A211" s="265">
        <v>104502152</v>
      </c>
      <c r="B211" s="265" t="s">
        <v>1631</v>
      </c>
      <c r="C211" s="11">
        <v>8</v>
      </c>
      <c r="D211" s="11">
        <v>10</v>
      </c>
      <c r="E211" s="11">
        <v>0</v>
      </c>
      <c r="F211" s="11">
        <v>0</v>
      </c>
    </row>
    <row r="212" x14ac:dyDescent="0.3">
      <c r="A212" s="265">
        <v>104502007</v>
      </c>
      <c r="B212" s="265" t="s">
        <v>1632</v>
      </c>
      <c r="C212" s="11">
        <v>8</v>
      </c>
      <c r="D212" s="11">
        <v>10</v>
      </c>
      <c r="E212" s="11">
        <v>0</v>
      </c>
      <c r="F212" s="11">
        <v>0</v>
      </c>
    </row>
    <row r="213" x14ac:dyDescent="0.3">
      <c r="A213" s="265">
        <v>104502155</v>
      </c>
      <c r="B213" s="265" t="s">
        <v>1633</v>
      </c>
      <c r="C213" s="11">
        <v>8</v>
      </c>
      <c r="D213" s="11">
        <v>10</v>
      </c>
      <c r="E213" s="11">
        <v>0</v>
      </c>
      <c r="F213" s="11">
        <v>0</v>
      </c>
    </row>
    <row r="214" x14ac:dyDescent="0.3">
      <c r="A214" s="265">
        <v>104502008</v>
      </c>
      <c r="B214" s="265" t="s">
        <v>1634</v>
      </c>
      <c r="C214" s="11">
        <v>8</v>
      </c>
      <c r="D214" s="11">
        <v>10</v>
      </c>
      <c r="E214" s="11">
        <v>0</v>
      </c>
      <c r="F214" s="11">
        <v>0</v>
      </c>
    </row>
    <row r="215" x14ac:dyDescent="0.3">
      <c r="A215" s="265">
        <v>104502011</v>
      </c>
      <c r="B215" s="265" t="s">
        <v>1635</v>
      </c>
      <c r="C215" s="11">
        <v>8</v>
      </c>
      <c r="D215" s="11">
        <v>10</v>
      </c>
      <c r="E215" s="11">
        <v>0</v>
      </c>
      <c r="F215" s="11">
        <v>0</v>
      </c>
    </row>
    <row r="216" x14ac:dyDescent="0.3">
      <c r="A216" s="265">
        <v>104101395</v>
      </c>
      <c r="B216" s="265" t="s">
        <v>1636</v>
      </c>
      <c r="C216" s="11">
        <v>8</v>
      </c>
      <c r="D216" s="11">
        <v>10</v>
      </c>
      <c r="E216" s="11">
        <v>0</v>
      </c>
      <c r="F216" s="11">
        <v>0</v>
      </c>
    </row>
    <row r="217" x14ac:dyDescent="0.3">
      <c r="A217" s="265">
        <v>104502009</v>
      </c>
      <c r="B217" s="265" t="s">
        <v>1637</v>
      </c>
      <c r="C217" s="11">
        <v>8</v>
      </c>
      <c r="D217" s="11">
        <v>10</v>
      </c>
      <c r="E217" s="11">
        <v>0</v>
      </c>
      <c r="F217" s="11">
        <v>0</v>
      </c>
    </row>
    <row r="218" x14ac:dyDescent="0.3">
      <c r="A218" s="265">
        <v>104502162</v>
      </c>
      <c r="B218" s="265" t="s">
        <v>1638</v>
      </c>
      <c r="C218" s="11">
        <v>8</v>
      </c>
      <c r="D218" s="11">
        <v>10</v>
      </c>
      <c r="E218" s="11">
        <v>0</v>
      </c>
      <c r="F218" s="11">
        <v>0</v>
      </c>
    </row>
    <row r="219" x14ac:dyDescent="0.3">
      <c r="A219" s="265">
        <v>104101394</v>
      </c>
      <c r="B219" s="265" t="s">
        <v>1639</v>
      </c>
      <c r="C219" s="11">
        <v>8</v>
      </c>
      <c r="D219" s="11">
        <v>10</v>
      </c>
      <c r="E219" s="11">
        <v>0</v>
      </c>
      <c r="F219" s="11">
        <v>0</v>
      </c>
    </row>
    <row r="220" x14ac:dyDescent="0.3">
      <c r="A220" s="265">
        <v>104101246</v>
      </c>
      <c r="B220" s="265" t="s">
        <v>1640</v>
      </c>
      <c r="C220" s="11">
        <v>8</v>
      </c>
      <c r="D220" s="11">
        <v>10</v>
      </c>
      <c r="E220" s="11">
        <v>0</v>
      </c>
      <c r="F220" s="11">
        <v>0</v>
      </c>
    </row>
    <row r="221" x14ac:dyDescent="0.3">
      <c r="A221" s="265">
        <v>104502411</v>
      </c>
      <c r="B221" s="265" t="s">
        <v>1641</v>
      </c>
      <c r="C221" s="11">
        <v>8</v>
      </c>
      <c r="D221" s="11">
        <v>10</v>
      </c>
      <c r="E221" s="11">
        <v>0</v>
      </c>
      <c r="F221" s="11">
        <v>0</v>
      </c>
    </row>
    <row r="222" x14ac:dyDescent="0.3">
      <c r="A222" s="265">
        <v>104101585</v>
      </c>
      <c r="B222" s="265" t="s">
        <v>1642</v>
      </c>
      <c r="C222" s="11">
        <v>8</v>
      </c>
      <c r="D222" s="11">
        <v>10</v>
      </c>
      <c r="E222" s="11">
        <v>0</v>
      </c>
      <c r="F222" s="11">
        <v>0</v>
      </c>
    </row>
    <row r="223" x14ac:dyDescent="0.3">
      <c r="A223" s="265">
        <v>104101729</v>
      </c>
      <c r="B223" s="265" t="s">
        <v>1643</v>
      </c>
      <c r="C223" s="11">
        <v>8</v>
      </c>
      <c r="D223" s="11">
        <v>10</v>
      </c>
      <c r="E223" s="11">
        <v>0</v>
      </c>
      <c r="F223" s="11">
        <v>0</v>
      </c>
    </row>
    <row r="224" x14ac:dyDescent="0.3">
      <c r="A224" s="265">
        <v>104502165</v>
      </c>
      <c r="B224" s="265" t="s">
        <v>1644</v>
      </c>
      <c r="C224" s="11">
        <v>8</v>
      </c>
      <c r="D224" s="11">
        <v>10</v>
      </c>
      <c r="E224" s="11">
        <v>0</v>
      </c>
      <c r="F224" s="11">
        <v>0</v>
      </c>
    </row>
    <row r="225" x14ac:dyDescent="0.3">
      <c r="A225" s="265">
        <v>104101184</v>
      </c>
      <c r="B225" s="265" t="s">
        <v>1645</v>
      </c>
      <c r="C225" s="11">
        <v>8</v>
      </c>
      <c r="D225" s="11">
        <v>10</v>
      </c>
      <c r="E225" s="11">
        <v>0</v>
      </c>
      <c r="F225" s="11">
        <v>0</v>
      </c>
    </row>
    <row r="226" x14ac:dyDescent="0.3">
      <c r="A226" s="265">
        <v>104101512</v>
      </c>
      <c r="B226" s="265" t="s">
        <v>1646</v>
      </c>
      <c r="C226" s="11">
        <v>8</v>
      </c>
      <c r="D226" s="11">
        <v>10</v>
      </c>
      <c r="E226" s="11">
        <v>0</v>
      </c>
      <c r="F226" s="11">
        <v>0</v>
      </c>
    </row>
    <row r="227" x14ac:dyDescent="0.3">
      <c r="A227" s="265">
        <v>104502164</v>
      </c>
      <c r="B227" s="265" t="s">
        <v>1647</v>
      </c>
      <c r="C227" s="11">
        <v>8</v>
      </c>
      <c r="D227" s="11">
        <v>10</v>
      </c>
      <c r="E227" s="11">
        <v>0</v>
      </c>
      <c r="F227" s="11">
        <v>0</v>
      </c>
    </row>
    <row r="228" x14ac:dyDescent="0.3">
      <c r="A228" s="265">
        <v>104502163</v>
      </c>
      <c r="B228" s="265" t="s">
        <v>1648</v>
      </c>
      <c r="C228" s="11">
        <v>8</v>
      </c>
      <c r="D228" s="11">
        <v>10</v>
      </c>
      <c r="E228" s="11">
        <v>0</v>
      </c>
      <c r="F228" s="11">
        <v>0</v>
      </c>
    </row>
    <row r="229" x14ac:dyDescent="0.3">
      <c r="A229" s="265">
        <v>104502580</v>
      </c>
      <c r="B229" s="265" t="s">
        <v>1649</v>
      </c>
      <c r="C229" s="11">
        <v>8</v>
      </c>
      <c r="D229" s="11">
        <v>10</v>
      </c>
      <c r="E229" s="11">
        <v>0</v>
      </c>
      <c r="F229" s="11">
        <v>0</v>
      </c>
    </row>
    <row r="230" x14ac:dyDescent="0.3">
      <c r="A230" s="265">
        <v>104502573</v>
      </c>
      <c r="B230" s="265" t="s">
        <v>1650</v>
      </c>
      <c r="C230" s="11">
        <v>8</v>
      </c>
      <c r="D230" s="11">
        <v>10</v>
      </c>
      <c r="E230" s="11">
        <v>0</v>
      </c>
      <c r="F230" s="11">
        <v>0</v>
      </c>
    </row>
    <row r="231" x14ac:dyDescent="0.3">
      <c r="A231" s="265">
        <v>104101696</v>
      </c>
      <c r="B231" s="265" t="s">
        <v>1651</v>
      </c>
      <c r="C231" s="11">
        <v>8</v>
      </c>
      <c r="D231" s="11">
        <v>10</v>
      </c>
      <c r="E231" s="11">
        <v>0</v>
      </c>
      <c r="F231" s="11">
        <v>0</v>
      </c>
    </row>
    <row r="232" x14ac:dyDescent="0.3">
      <c r="A232" s="265">
        <v>104101695</v>
      </c>
      <c r="B232" s="265" t="s">
        <v>1652</v>
      </c>
      <c r="C232" s="11">
        <v>8</v>
      </c>
      <c r="D232" s="11">
        <v>10</v>
      </c>
      <c r="E232" s="11">
        <v>0</v>
      </c>
      <c r="F232" s="11">
        <v>0</v>
      </c>
    </row>
    <row r="233" x14ac:dyDescent="0.3">
      <c r="A233" s="265">
        <v>103101890</v>
      </c>
      <c r="B233" s="265" t="s">
        <v>1653</v>
      </c>
      <c r="C233" s="11">
        <v>8</v>
      </c>
      <c r="D233" s="11">
        <v>10</v>
      </c>
      <c r="E233" s="11">
        <v>0</v>
      </c>
      <c r="F233" s="11">
        <v>0</v>
      </c>
    </row>
    <row r="234" x14ac:dyDescent="0.3">
      <c r="A234" s="265">
        <v>104101742</v>
      </c>
      <c r="B234" s="265" t="s">
        <v>1654</v>
      </c>
      <c r="C234" s="11">
        <v>8</v>
      </c>
      <c r="D234" s="11">
        <v>10</v>
      </c>
      <c r="E234" s="11">
        <v>0</v>
      </c>
      <c r="F234" s="11">
        <v>0</v>
      </c>
    </row>
    <row r="235" x14ac:dyDescent="0.3">
      <c r="A235" s="265">
        <v>104101714</v>
      </c>
      <c r="B235" s="265" t="s">
        <v>1655</v>
      </c>
      <c r="C235" s="11">
        <v>8</v>
      </c>
      <c r="D235" s="11">
        <v>10</v>
      </c>
      <c r="E235" s="11">
        <v>0</v>
      </c>
      <c r="F235" s="11">
        <v>0</v>
      </c>
    </row>
    <row r="236" x14ac:dyDescent="0.3">
      <c r="A236" s="265">
        <v>702202002</v>
      </c>
      <c r="B236" s="265" t="s">
        <v>823</v>
      </c>
      <c r="C236" s="11">
        <v>20</v>
      </c>
      <c r="D236" s="11">
        <v>10</v>
      </c>
      <c r="E236" s="11">
        <v>0</v>
      </c>
      <c r="F236" s="11">
        <v>0</v>
      </c>
    </row>
    <row r="237" x14ac:dyDescent="0.3">
      <c r="A237" s="265">
        <v>402102025</v>
      </c>
      <c r="B237" s="265" t="s">
        <v>1246</v>
      </c>
      <c r="C237" s="11">
        <v>40</v>
      </c>
      <c r="D237" s="11">
        <v>10</v>
      </c>
      <c r="E237" s="11">
        <v>0</v>
      </c>
      <c r="F237" s="11">
        <v>0</v>
      </c>
    </row>
    <row r="238" x14ac:dyDescent="0.3">
      <c r="A238" s="265">
        <v>402202024</v>
      </c>
      <c r="B238" s="265" t="s">
        <v>1256</v>
      </c>
      <c r="C238" s="11">
        <v>40</v>
      </c>
      <c r="D238" s="11">
        <v>10</v>
      </c>
      <c r="E238" s="11">
        <v>0</v>
      </c>
      <c r="F238" s="11">
        <v>0</v>
      </c>
    </row>
    <row r="239" x14ac:dyDescent="0.3">
      <c r="A239" s="265">
        <v>104101576</v>
      </c>
      <c r="B239" s="265" t="s">
        <v>1656</v>
      </c>
      <c r="C239" s="11">
        <v>8</v>
      </c>
      <c r="D239" s="11">
        <v>10</v>
      </c>
      <c r="E239" s="11">
        <v>0</v>
      </c>
      <c r="F239" s="11">
        <v>0</v>
      </c>
    </row>
    <row r="240" x14ac:dyDescent="0.3">
      <c r="A240" s="265">
        <v>104502310</v>
      </c>
      <c r="B240" s="265" t="s">
        <v>1657</v>
      </c>
      <c r="C240" s="11">
        <v>2</v>
      </c>
      <c r="D240" s="11">
        <v>10</v>
      </c>
      <c r="E240" s="11">
        <v>0</v>
      </c>
      <c r="F240" s="11">
        <v>0</v>
      </c>
    </row>
    <row r="241" x14ac:dyDescent="0.3">
      <c r="A241" s="265">
        <v>505101012</v>
      </c>
      <c r="B241" s="265" t="s">
        <v>438</v>
      </c>
      <c r="C241" s="11">
        <v>28</v>
      </c>
      <c r="D241" s="11">
        <v>10</v>
      </c>
      <c r="E241" s="11">
        <v>0</v>
      </c>
      <c r="F241" s="11">
        <v>1</v>
      </c>
    </row>
    <row r="242" x14ac:dyDescent="0.3">
      <c r="A242" s="265">
        <v>603101019</v>
      </c>
      <c r="B242" s="265" t="s">
        <v>750</v>
      </c>
      <c r="C242" s="11">
        <v>20</v>
      </c>
      <c r="D242" s="11">
        <v>10</v>
      </c>
      <c r="E242" s="11">
        <v>0</v>
      </c>
      <c r="F242" s="11">
        <v>0</v>
      </c>
    </row>
    <row r="243" x14ac:dyDescent="0.3">
      <c r="A243" s="265">
        <v>603101017</v>
      </c>
      <c r="B243" s="265" t="s">
        <v>748</v>
      </c>
      <c r="C243" s="11">
        <v>20</v>
      </c>
      <c r="D243" s="11">
        <v>10</v>
      </c>
      <c r="E243" s="11">
        <v>0</v>
      </c>
      <c r="F243" s="11">
        <v>0</v>
      </c>
    </row>
    <row r="244" x14ac:dyDescent="0.3">
      <c r="A244" s="265">
        <v>603101018</v>
      </c>
      <c r="B244" s="265" t="s">
        <v>749</v>
      </c>
      <c r="C244" s="11">
        <v>20</v>
      </c>
      <c r="D244" s="11">
        <v>10</v>
      </c>
      <c r="E244" s="11">
        <v>0</v>
      </c>
      <c r="F244" s="11">
        <v>0</v>
      </c>
    </row>
    <row r="245" x14ac:dyDescent="0.3">
      <c r="A245" s="265">
        <v>603101111</v>
      </c>
      <c r="B245" s="265" t="s">
        <v>856</v>
      </c>
      <c r="C245" s="11">
        <v>22</v>
      </c>
      <c r="D245" s="11">
        <v>10</v>
      </c>
      <c r="E245" s="11">
        <v>0</v>
      </c>
      <c r="F245" s="11">
        <v>0</v>
      </c>
    </row>
    <row r="246" x14ac:dyDescent="0.3">
      <c r="A246" s="265">
        <v>501101001</v>
      </c>
      <c r="B246" s="265" t="s">
        <v>951</v>
      </c>
      <c r="C246" s="11">
        <v>30</v>
      </c>
      <c r="D246" s="11">
        <v>10</v>
      </c>
      <c r="E246" s="11">
        <v>0</v>
      </c>
      <c r="F246" s="11">
        <v>0</v>
      </c>
    </row>
    <row r="247" x14ac:dyDescent="0.3">
      <c r="A247" s="265">
        <v>502101030</v>
      </c>
      <c r="B247" s="265" t="s">
        <v>457</v>
      </c>
      <c r="C247" s="11">
        <v>28</v>
      </c>
      <c r="D247" s="11">
        <v>10</v>
      </c>
      <c r="E247" s="11">
        <v>0</v>
      </c>
      <c r="F247" s="11">
        <v>1</v>
      </c>
    </row>
    <row r="248" x14ac:dyDescent="0.3">
      <c r="A248" s="265">
        <v>101108038</v>
      </c>
      <c r="B248" s="265" t="s">
        <v>1658</v>
      </c>
      <c r="C248" s="11">
        <v>8</v>
      </c>
      <c r="D248" s="11">
        <v>10</v>
      </c>
      <c r="E248" s="11">
        <v>0</v>
      </c>
      <c r="F248" s="11">
        <v>0</v>
      </c>
    </row>
    <row r="249" x14ac:dyDescent="0.3">
      <c r="A249" s="265">
        <v>603401005</v>
      </c>
      <c r="B249" s="265" t="s">
        <v>1659</v>
      </c>
      <c r="C249" s="11">
        <v>2</v>
      </c>
      <c r="D249" s="11">
        <v>10</v>
      </c>
      <c r="E249" s="11">
        <v>0</v>
      </c>
      <c r="F249" s="11">
        <v>0</v>
      </c>
    </row>
    <row r="250" x14ac:dyDescent="0.3">
      <c r="A250" s="265">
        <v>603101025</v>
      </c>
      <c r="B250" s="265" t="s">
        <v>753</v>
      </c>
      <c r="C250" s="11">
        <v>20</v>
      </c>
      <c r="D250" s="11">
        <v>10</v>
      </c>
      <c r="E250" s="11">
        <v>0</v>
      </c>
      <c r="F250" s="11">
        <v>0</v>
      </c>
    </row>
    <row r="251" x14ac:dyDescent="0.3">
      <c r="A251" s="265">
        <v>603101023</v>
      </c>
      <c r="B251" s="265" t="s">
        <v>752</v>
      </c>
      <c r="C251" s="11">
        <v>20</v>
      </c>
      <c r="D251" s="11">
        <v>10</v>
      </c>
      <c r="E251" s="11">
        <v>0</v>
      </c>
      <c r="F251" s="11">
        <v>0</v>
      </c>
    </row>
    <row r="252" x14ac:dyDescent="0.3">
      <c r="A252" s="265">
        <v>311201015</v>
      </c>
      <c r="B252" s="265" t="s">
        <v>836</v>
      </c>
      <c r="C252" s="11">
        <v>22</v>
      </c>
      <c r="D252" s="11">
        <v>10</v>
      </c>
      <c r="E252" s="11">
        <v>0</v>
      </c>
      <c r="F252" s="11">
        <v>0</v>
      </c>
    </row>
    <row r="253" x14ac:dyDescent="0.3">
      <c r="A253" s="265">
        <v>101801001</v>
      </c>
      <c r="B253" s="265" t="s">
        <v>1660</v>
      </c>
      <c r="C253" s="11">
        <v>7</v>
      </c>
      <c r="D253" s="11">
        <v>10</v>
      </c>
      <c r="E253" s="11">
        <v>0</v>
      </c>
      <c r="F253" s="11">
        <v>0</v>
      </c>
    </row>
    <row r="254" x14ac:dyDescent="0.3">
      <c r="A254" s="265">
        <v>101801004</v>
      </c>
      <c r="B254" s="265" t="s">
        <v>1661</v>
      </c>
      <c r="C254" s="11">
        <v>7</v>
      </c>
      <c r="D254" s="11">
        <v>10</v>
      </c>
      <c r="E254" s="11">
        <v>0</v>
      </c>
      <c r="F254" s="11">
        <v>0</v>
      </c>
    </row>
    <row r="255" x14ac:dyDescent="0.3">
      <c r="A255" s="265">
        <v>101801002</v>
      </c>
      <c r="B255" s="265" t="s">
        <v>1662</v>
      </c>
      <c r="C255" s="11">
        <v>7</v>
      </c>
      <c r="D255" s="11">
        <v>10</v>
      </c>
      <c r="E255" s="11">
        <v>0</v>
      </c>
      <c r="F255" s="11">
        <v>0</v>
      </c>
    </row>
    <row r="256" x14ac:dyDescent="0.3">
      <c r="A256" s="265">
        <v>101801003</v>
      </c>
      <c r="B256" s="265" t="s">
        <v>1663</v>
      </c>
      <c r="C256" s="11">
        <v>7</v>
      </c>
      <c r="D256" s="11">
        <v>10</v>
      </c>
      <c r="E256" s="11">
        <v>0</v>
      </c>
      <c r="F256" s="11">
        <v>0</v>
      </c>
    </row>
    <row r="257" x14ac:dyDescent="0.3">
      <c r="A257" s="265">
        <v>310103052</v>
      </c>
      <c r="B257" s="265" t="s">
        <v>888</v>
      </c>
      <c r="C257" s="11">
        <v>23</v>
      </c>
      <c r="D257" s="11">
        <v>10</v>
      </c>
      <c r="E257" s="11">
        <v>0</v>
      </c>
      <c r="F257" s="11">
        <v>0</v>
      </c>
    </row>
    <row r="258" x14ac:dyDescent="0.3">
      <c r="A258" s="265">
        <v>312101028</v>
      </c>
      <c r="B258" s="265" t="s">
        <v>603</v>
      </c>
      <c r="C258" s="11">
        <v>18</v>
      </c>
      <c r="D258" s="11">
        <v>10</v>
      </c>
      <c r="E258" s="11">
        <v>0</v>
      </c>
      <c r="F258" s="11">
        <v>0</v>
      </c>
    </row>
    <row r="259" x14ac:dyDescent="0.3">
      <c r="A259" s="265">
        <v>302203026</v>
      </c>
      <c r="B259" s="265" t="s">
        <v>1107</v>
      </c>
      <c r="C259" s="11">
        <v>35</v>
      </c>
      <c r="D259" s="11">
        <v>10</v>
      </c>
      <c r="E259" s="11">
        <v>0</v>
      </c>
      <c r="F259" s="11">
        <v>0</v>
      </c>
    </row>
    <row r="260" x14ac:dyDescent="0.3">
      <c r="A260" s="265">
        <v>203101014</v>
      </c>
      <c r="B260" s="265" t="s">
        <v>1664</v>
      </c>
      <c r="C260" s="11">
        <v>12</v>
      </c>
      <c r="D260" s="11">
        <v>10</v>
      </c>
      <c r="E260" s="11">
        <v>0</v>
      </c>
      <c r="F260" s="11">
        <v>0</v>
      </c>
    </row>
    <row r="261" x14ac:dyDescent="0.3">
      <c r="A261" s="265">
        <v>202502015</v>
      </c>
      <c r="B261" s="265" t="s">
        <v>1665</v>
      </c>
      <c r="C261" s="11">
        <v>12</v>
      </c>
      <c r="D261" s="11">
        <v>10</v>
      </c>
      <c r="E261" s="11">
        <v>0</v>
      </c>
      <c r="F261" s="11">
        <v>0</v>
      </c>
    </row>
    <row r="262" x14ac:dyDescent="0.3">
      <c r="A262" s="265">
        <v>310103042</v>
      </c>
      <c r="B262" s="265" t="s">
        <v>884</v>
      </c>
      <c r="C262" s="11">
        <v>23</v>
      </c>
      <c r="D262" s="11">
        <v>10</v>
      </c>
      <c r="E262" s="11">
        <v>0</v>
      </c>
      <c r="F262" s="11">
        <v>0</v>
      </c>
    </row>
    <row r="263" x14ac:dyDescent="0.3">
      <c r="A263" s="265">
        <v>603201036</v>
      </c>
      <c r="B263" s="265" t="s">
        <v>381</v>
      </c>
      <c r="C263" s="11">
        <v>24</v>
      </c>
      <c r="D263" s="11">
        <v>10</v>
      </c>
      <c r="E263" s="11">
        <v>0</v>
      </c>
      <c r="F263" s="11">
        <v>5</v>
      </c>
    </row>
    <row r="264" x14ac:dyDescent="0.3">
      <c r="A264" s="265">
        <v>310104014</v>
      </c>
      <c r="B264" s="265" t="s">
        <v>722</v>
      </c>
      <c r="C264" s="11">
        <v>20</v>
      </c>
      <c r="D264" s="11">
        <v>10</v>
      </c>
      <c r="E264" s="11">
        <v>0</v>
      </c>
      <c r="F264" s="11">
        <v>0</v>
      </c>
    </row>
    <row r="265" x14ac:dyDescent="0.3">
      <c r="A265" s="265">
        <v>311201032</v>
      </c>
      <c r="B265" s="265" t="s">
        <v>846</v>
      </c>
      <c r="C265" s="11">
        <v>22</v>
      </c>
      <c r="D265" s="11">
        <v>10</v>
      </c>
      <c r="E265" s="11">
        <v>0</v>
      </c>
      <c r="F265" s="11">
        <v>0</v>
      </c>
    </row>
    <row r="266" x14ac:dyDescent="0.3">
      <c r="A266" s="265">
        <v>104102030</v>
      </c>
      <c r="B266" s="265" t="s">
        <v>1666</v>
      </c>
      <c r="C266" s="11">
        <v>1</v>
      </c>
      <c r="D266" s="11">
        <v>5</v>
      </c>
      <c r="E266" s="11">
        <v>0</v>
      </c>
      <c r="F266" s="11">
        <v>0</v>
      </c>
    </row>
    <row r="267" x14ac:dyDescent="0.3">
      <c r="A267" s="265">
        <v>104102031</v>
      </c>
      <c r="B267" s="265" t="s">
        <v>1667</v>
      </c>
      <c r="C267" s="11">
        <v>1</v>
      </c>
      <c r="D267" s="11">
        <v>5</v>
      </c>
      <c r="E267" s="11">
        <v>0</v>
      </c>
      <c r="F267" s="11">
        <v>0</v>
      </c>
    </row>
    <row r="268" x14ac:dyDescent="0.3">
      <c r="A268" s="265">
        <v>310103023</v>
      </c>
      <c r="B268" s="265" t="s">
        <v>879</v>
      </c>
      <c r="C268" s="11">
        <v>23</v>
      </c>
      <c r="D268" s="11">
        <v>10</v>
      </c>
      <c r="E268" s="11">
        <v>0</v>
      </c>
      <c r="F268" s="11">
        <v>0</v>
      </c>
    </row>
    <row r="269" x14ac:dyDescent="0.3">
      <c r="A269" s="265">
        <v>310102018</v>
      </c>
      <c r="B269" s="265" t="s">
        <v>710</v>
      </c>
      <c r="C269" s="11">
        <v>20</v>
      </c>
      <c r="D269" s="11">
        <v>10</v>
      </c>
      <c r="E269" s="11">
        <v>0</v>
      </c>
      <c r="F269" s="11">
        <v>0</v>
      </c>
    </row>
    <row r="270" x14ac:dyDescent="0.3">
      <c r="A270" s="265">
        <v>308101033</v>
      </c>
      <c r="B270" s="265" t="s">
        <v>483</v>
      </c>
      <c r="C270" s="11">
        <v>12</v>
      </c>
      <c r="D270" s="11">
        <v>10</v>
      </c>
      <c r="E270" s="11">
        <v>0</v>
      </c>
      <c r="F270" s="11">
        <v>0</v>
      </c>
    </row>
    <row r="271" x14ac:dyDescent="0.3">
      <c r="A271" s="265">
        <v>603402004</v>
      </c>
      <c r="B271" s="265" t="s">
        <v>1262</v>
      </c>
      <c r="C271" s="11">
        <v>40</v>
      </c>
      <c r="D271" s="11">
        <v>10</v>
      </c>
      <c r="E271" s="11">
        <v>0</v>
      </c>
      <c r="F271" s="11">
        <v>0</v>
      </c>
    </row>
    <row r="272" x14ac:dyDescent="0.3">
      <c r="A272" s="265">
        <v>701101003</v>
      </c>
      <c r="B272" s="265" t="s">
        <v>1294</v>
      </c>
      <c r="C272" s="11">
        <v>40</v>
      </c>
      <c r="D272" s="11">
        <v>10</v>
      </c>
      <c r="E272" s="11">
        <v>0</v>
      </c>
      <c r="F272" s="11">
        <v>0</v>
      </c>
    </row>
    <row r="273" x14ac:dyDescent="0.3">
      <c r="A273" s="265">
        <v>307101005</v>
      </c>
      <c r="B273" s="265" t="s">
        <v>1030</v>
      </c>
      <c r="C273" s="11">
        <v>33</v>
      </c>
      <c r="D273" s="11">
        <v>10</v>
      </c>
      <c r="E273" s="11">
        <v>0</v>
      </c>
      <c r="F273" s="11">
        <v>0</v>
      </c>
    </row>
    <row r="274" x14ac:dyDescent="0.3">
      <c r="A274" s="265">
        <v>304104006</v>
      </c>
      <c r="B274" s="265" t="s">
        <v>577</v>
      </c>
      <c r="C274" s="11">
        <v>18</v>
      </c>
      <c r="D274" s="11">
        <v>10</v>
      </c>
      <c r="E274" s="11">
        <v>0</v>
      </c>
      <c r="F274" s="11">
        <v>0</v>
      </c>
    </row>
    <row r="275" x14ac:dyDescent="0.3">
      <c r="A275" s="265">
        <v>701303004</v>
      </c>
      <c r="B275" s="265" t="s">
        <v>346</v>
      </c>
      <c r="C275" s="11">
        <v>19</v>
      </c>
      <c r="D275" s="11">
        <v>10</v>
      </c>
      <c r="E275" s="11">
        <v>0</v>
      </c>
      <c r="F275" s="11">
        <v>5</v>
      </c>
    </row>
    <row r="276" x14ac:dyDescent="0.3">
      <c r="A276" s="265">
        <v>701303059</v>
      </c>
      <c r="B276" s="265" t="s">
        <v>680</v>
      </c>
      <c r="C276" s="11">
        <v>19</v>
      </c>
      <c r="D276" s="11">
        <v>10</v>
      </c>
      <c r="E276" s="11">
        <v>0</v>
      </c>
      <c r="F276" s="11">
        <v>0</v>
      </c>
    </row>
    <row r="277" x14ac:dyDescent="0.3">
      <c r="A277" s="265">
        <v>310104010</v>
      </c>
      <c r="B277" s="265" t="s">
        <v>718</v>
      </c>
      <c r="C277" s="11">
        <v>20</v>
      </c>
      <c r="D277" s="11">
        <v>10</v>
      </c>
      <c r="E277" s="11">
        <v>0</v>
      </c>
      <c r="F277" s="11">
        <v>0</v>
      </c>
    </row>
    <row r="278" x14ac:dyDescent="0.3">
      <c r="A278" s="265">
        <v>202201013</v>
      </c>
      <c r="B278" s="265" t="s">
        <v>1668</v>
      </c>
      <c r="C278" s="11">
        <v>12</v>
      </c>
      <c r="D278" s="11">
        <v>10</v>
      </c>
      <c r="E278" s="11">
        <v>0</v>
      </c>
      <c r="F278" s="11">
        <v>0</v>
      </c>
    </row>
    <row r="279" x14ac:dyDescent="0.3">
      <c r="A279" s="265">
        <v>101701009</v>
      </c>
      <c r="B279" s="265" t="s">
        <v>1669</v>
      </c>
      <c r="C279" s="11">
        <v>1</v>
      </c>
      <c r="D279" s="11">
        <v>5</v>
      </c>
      <c r="E279" s="11">
        <v>0</v>
      </c>
      <c r="F279" s="11">
        <v>0</v>
      </c>
    </row>
    <row r="280" x14ac:dyDescent="0.3">
      <c r="A280" s="265">
        <v>104101197</v>
      </c>
      <c r="B280" s="265" t="s">
        <v>1670</v>
      </c>
      <c r="C280" s="11">
        <v>8</v>
      </c>
      <c r="D280" s="11">
        <v>10</v>
      </c>
      <c r="E280" s="11">
        <v>0</v>
      </c>
      <c r="F280" s="11">
        <v>0</v>
      </c>
    </row>
    <row r="281" x14ac:dyDescent="0.3">
      <c r="A281" s="265">
        <v>101701010</v>
      </c>
      <c r="B281" s="265" t="s">
        <v>1671</v>
      </c>
      <c r="C281" s="11">
        <v>1</v>
      </c>
      <c r="D281" s="11">
        <v>5</v>
      </c>
      <c r="E281" s="11">
        <v>0</v>
      </c>
      <c r="F281" s="11">
        <v>0</v>
      </c>
    </row>
    <row r="282" x14ac:dyDescent="0.3">
      <c r="A282" s="265">
        <v>602201008</v>
      </c>
      <c r="B282" s="265" t="s">
        <v>444</v>
      </c>
      <c r="C282" s="11">
        <v>30</v>
      </c>
      <c r="D282" s="11">
        <v>10</v>
      </c>
      <c r="E282" s="11">
        <v>0</v>
      </c>
      <c r="F282" s="11">
        <v>1</v>
      </c>
    </row>
    <row r="283" x14ac:dyDescent="0.3">
      <c r="A283" s="265">
        <v>505101009</v>
      </c>
      <c r="B283" s="265" t="s">
        <v>436</v>
      </c>
      <c r="C283" s="11">
        <v>28</v>
      </c>
      <c r="D283" s="11">
        <v>10</v>
      </c>
      <c r="E283" s="11">
        <v>0</v>
      </c>
      <c r="F283" s="11">
        <v>1</v>
      </c>
    </row>
    <row r="284" x14ac:dyDescent="0.3">
      <c r="A284" s="265">
        <v>104101586</v>
      </c>
      <c r="B284" s="265" t="s">
        <v>1672</v>
      </c>
      <c r="C284" s="11">
        <v>8</v>
      </c>
      <c r="D284" s="11">
        <v>10</v>
      </c>
      <c r="E284" s="11">
        <v>0</v>
      </c>
      <c r="F284" s="11">
        <v>0</v>
      </c>
    </row>
    <row r="285" x14ac:dyDescent="0.3">
      <c r="A285" s="265">
        <v>101402012</v>
      </c>
      <c r="B285" s="265" t="s">
        <v>1673</v>
      </c>
      <c r="C285" s="11">
        <v>5</v>
      </c>
      <c r="D285" s="11">
        <v>5</v>
      </c>
      <c r="E285" s="11">
        <v>0</v>
      </c>
      <c r="F285" s="11">
        <v>0</v>
      </c>
    </row>
    <row r="286" x14ac:dyDescent="0.3">
      <c r="A286" s="265">
        <v>703101010</v>
      </c>
      <c r="B286" s="265" t="s">
        <v>1674</v>
      </c>
      <c r="C286" s="11">
        <v>9</v>
      </c>
      <c r="D286" s="11">
        <v>10</v>
      </c>
      <c r="E286" s="11">
        <v>0</v>
      </c>
      <c r="F286" s="11">
        <v>5</v>
      </c>
    </row>
    <row r="287" x14ac:dyDescent="0.3">
      <c r="A287" s="265">
        <v>104303001</v>
      </c>
      <c r="B287" s="265" t="s">
        <v>1675</v>
      </c>
      <c r="C287" s="11">
        <v>9</v>
      </c>
      <c r="D287" s="11">
        <v>10</v>
      </c>
      <c r="E287" s="11">
        <v>0</v>
      </c>
      <c r="F287" s="11">
        <v>5</v>
      </c>
    </row>
    <row r="288" x14ac:dyDescent="0.3">
      <c r="A288" s="265">
        <v>104302009</v>
      </c>
      <c r="B288" s="265" t="s">
        <v>1676</v>
      </c>
      <c r="C288" s="11">
        <v>9</v>
      </c>
      <c r="D288" s="11">
        <v>10</v>
      </c>
      <c r="E288" s="11">
        <v>0</v>
      </c>
      <c r="F288" s="11">
        <v>5</v>
      </c>
    </row>
    <row r="289" x14ac:dyDescent="0.3">
      <c r="A289" s="265">
        <v>605302003</v>
      </c>
      <c r="B289" s="265" t="s">
        <v>1677</v>
      </c>
      <c r="C289" s="11">
        <v>40</v>
      </c>
      <c r="D289" s="11">
        <v>0</v>
      </c>
      <c r="E289" s="11">
        <v>1</v>
      </c>
      <c r="F289" s="11">
        <v>0</v>
      </c>
    </row>
    <row r="290" x14ac:dyDescent="0.3">
      <c r="A290" s="265">
        <v>101701011</v>
      </c>
      <c r="B290" s="265" t="s">
        <v>1678</v>
      </c>
      <c r="C290" s="11">
        <v>1</v>
      </c>
      <c r="D290" s="11">
        <v>5</v>
      </c>
      <c r="E290" s="11">
        <v>0</v>
      </c>
      <c r="F290" s="11">
        <v>0</v>
      </c>
    </row>
    <row r="291" x14ac:dyDescent="0.3">
      <c r="A291" s="265">
        <v>202402075</v>
      </c>
      <c r="B291" s="265" t="s">
        <v>1679</v>
      </c>
      <c r="C291" s="11">
        <v>12</v>
      </c>
      <c r="D291" s="11">
        <v>10</v>
      </c>
      <c r="E291" s="11">
        <v>0</v>
      </c>
      <c r="F291" s="11">
        <v>0</v>
      </c>
    </row>
    <row r="292" x14ac:dyDescent="0.3">
      <c r="A292" s="265">
        <v>101701012</v>
      </c>
      <c r="B292" s="265" t="s">
        <v>1680</v>
      </c>
      <c r="C292" s="11">
        <v>1</v>
      </c>
      <c r="D292" s="11">
        <v>5</v>
      </c>
      <c r="E292" s="11">
        <v>0</v>
      </c>
      <c r="F292" s="11">
        <v>0</v>
      </c>
    </row>
    <row r="293" x14ac:dyDescent="0.3">
      <c r="A293" s="265">
        <v>101210001</v>
      </c>
      <c r="B293" s="265" t="s">
        <v>1681</v>
      </c>
      <c r="C293" s="11">
        <v>5</v>
      </c>
      <c r="D293" s="11">
        <v>5</v>
      </c>
      <c r="E293" s="11">
        <v>0</v>
      </c>
      <c r="F293" s="11">
        <v>0</v>
      </c>
    </row>
    <row r="294" x14ac:dyDescent="0.3">
      <c r="A294" s="265">
        <v>312101032</v>
      </c>
      <c r="B294" s="265" t="s">
        <v>606</v>
      </c>
      <c r="C294" s="11">
        <v>18</v>
      </c>
      <c r="D294" s="11">
        <v>10</v>
      </c>
      <c r="E294" s="11">
        <v>0</v>
      </c>
      <c r="F294" s="11">
        <v>0</v>
      </c>
    </row>
    <row r="295" x14ac:dyDescent="0.3">
      <c r="A295" s="265">
        <v>312101031</v>
      </c>
      <c r="B295" s="265" t="s">
        <v>605</v>
      </c>
      <c r="C295" s="11">
        <v>18</v>
      </c>
      <c r="D295" s="11">
        <v>10</v>
      </c>
      <c r="E295" s="11">
        <v>0</v>
      </c>
      <c r="F295" s="11">
        <v>0</v>
      </c>
    </row>
    <row r="296" x14ac:dyDescent="0.3">
      <c r="A296" s="265">
        <v>702202004</v>
      </c>
      <c r="B296" s="265" t="s">
        <v>824</v>
      </c>
      <c r="C296" s="11">
        <v>20</v>
      </c>
      <c r="D296" s="11">
        <v>10</v>
      </c>
      <c r="E296" s="11">
        <v>0</v>
      </c>
      <c r="F296" s="11">
        <v>0</v>
      </c>
    </row>
    <row r="297" x14ac:dyDescent="0.3">
      <c r="A297" s="265">
        <v>606103005</v>
      </c>
      <c r="B297" s="265" t="s">
        <v>1682</v>
      </c>
      <c r="C297" s="11">
        <v>15</v>
      </c>
      <c r="D297" s="11">
        <v>0</v>
      </c>
      <c r="E297" s="11">
        <v>1</v>
      </c>
      <c r="F297" s="11">
        <v>0</v>
      </c>
    </row>
    <row r="298" x14ac:dyDescent="0.3">
      <c r="A298" s="265">
        <v>101903029</v>
      </c>
      <c r="B298" s="265" t="s">
        <v>1683</v>
      </c>
      <c r="C298" s="11">
        <v>8</v>
      </c>
      <c r="D298" s="11">
        <v>10</v>
      </c>
      <c r="E298" s="11">
        <v>0</v>
      </c>
      <c r="F298" s="11">
        <v>0</v>
      </c>
    </row>
    <row r="299" x14ac:dyDescent="0.3">
      <c r="A299" s="265">
        <v>603101077</v>
      </c>
      <c r="B299" s="265" t="s">
        <v>772</v>
      </c>
      <c r="C299" s="11">
        <v>20</v>
      </c>
      <c r="D299" s="11">
        <v>10</v>
      </c>
      <c r="E299" s="11">
        <v>0</v>
      </c>
      <c r="F299" s="11">
        <v>0</v>
      </c>
    </row>
    <row r="300" x14ac:dyDescent="0.3">
      <c r="A300" s="265">
        <v>501103001</v>
      </c>
      <c r="B300" s="265" t="s">
        <v>954</v>
      </c>
      <c r="C300" s="11">
        <v>30</v>
      </c>
      <c r="D300" s="11">
        <v>10</v>
      </c>
      <c r="E300" s="11">
        <v>0</v>
      </c>
      <c r="F300" s="11">
        <v>0</v>
      </c>
    </row>
    <row r="301" x14ac:dyDescent="0.3">
      <c r="A301" s="265">
        <v>603101030</v>
      </c>
      <c r="B301" s="265" t="s">
        <v>853</v>
      </c>
      <c r="C301" s="11">
        <v>22</v>
      </c>
      <c r="D301" s="11">
        <v>10</v>
      </c>
      <c r="E301" s="11">
        <v>0</v>
      </c>
      <c r="F301" s="11">
        <v>0</v>
      </c>
    </row>
    <row r="302" x14ac:dyDescent="0.3">
      <c r="A302" s="265">
        <v>104101014</v>
      </c>
      <c r="B302" s="265" t="s">
        <v>1684</v>
      </c>
      <c r="C302" s="11">
        <v>8</v>
      </c>
      <c r="D302" s="11">
        <v>10</v>
      </c>
      <c r="E302" s="11">
        <v>0</v>
      </c>
      <c r="F302" s="11">
        <v>0</v>
      </c>
    </row>
    <row r="303" x14ac:dyDescent="0.3">
      <c r="A303" s="265">
        <v>104101401</v>
      </c>
      <c r="B303" s="265" t="s">
        <v>1685</v>
      </c>
      <c r="C303" s="11">
        <v>8</v>
      </c>
      <c r="D303" s="11">
        <v>10</v>
      </c>
      <c r="E303" s="11">
        <v>0</v>
      </c>
      <c r="F303" s="11">
        <v>0</v>
      </c>
    </row>
    <row r="304" x14ac:dyDescent="0.3">
      <c r="A304" s="265">
        <v>104101253</v>
      </c>
      <c r="B304" s="265" t="s">
        <v>1686</v>
      </c>
      <c r="C304" s="11">
        <v>8</v>
      </c>
      <c r="D304" s="11">
        <v>10</v>
      </c>
      <c r="E304" s="11">
        <v>0</v>
      </c>
      <c r="F304" s="11">
        <v>0</v>
      </c>
    </row>
    <row r="305" x14ac:dyDescent="0.3">
      <c r="A305" s="265">
        <v>104101009</v>
      </c>
      <c r="B305" s="265" t="s">
        <v>1687</v>
      </c>
      <c r="C305" s="11">
        <v>8</v>
      </c>
      <c r="D305" s="11">
        <v>10</v>
      </c>
      <c r="E305" s="11">
        <v>0</v>
      </c>
      <c r="F305" s="11">
        <v>0</v>
      </c>
    </row>
    <row r="306" x14ac:dyDescent="0.3">
      <c r="A306" s="265">
        <v>104101010</v>
      </c>
      <c r="B306" s="265" t="s">
        <v>1688</v>
      </c>
      <c r="C306" s="11">
        <v>8</v>
      </c>
      <c r="D306" s="11">
        <v>10</v>
      </c>
      <c r="E306" s="11">
        <v>0</v>
      </c>
      <c r="F306" s="11">
        <v>0</v>
      </c>
    </row>
    <row r="307" x14ac:dyDescent="0.3">
      <c r="A307" s="265">
        <v>104101397</v>
      </c>
      <c r="B307" s="265" t="s">
        <v>1689</v>
      </c>
      <c r="C307" s="11">
        <v>8</v>
      </c>
      <c r="D307" s="11">
        <v>10</v>
      </c>
      <c r="E307" s="11">
        <v>0</v>
      </c>
      <c r="F307" s="11">
        <v>0</v>
      </c>
    </row>
    <row r="308" x14ac:dyDescent="0.3">
      <c r="A308" s="265">
        <v>104101249</v>
      </c>
      <c r="B308" s="265" t="s">
        <v>1690</v>
      </c>
      <c r="C308" s="11">
        <v>8</v>
      </c>
      <c r="D308" s="11">
        <v>10</v>
      </c>
      <c r="E308" s="11">
        <v>0</v>
      </c>
      <c r="F308" s="11">
        <v>0</v>
      </c>
    </row>
    <row r="309" x14ac:dyDescent="0.3">
      <c r="A309" s="265">
        <v>104101971</v>
      </c>
      <c r="B309" s="265" t="s">
        <v>1691</v>
      </c>
      <c r="C309" s="11">
        <v>8</v>
      </c>
      <c r="D309" s="11">
        <v>10</v>
      </c>
      <c r="E309" s="11">
        <v>0</v>
      </c>
      <c r="F309" s="11">
        <v>0</v>
      </c>
    </row>
    <row r="310" x14ac:dyDescent="0.3">
      <c r="A310" s="265">
        <v>104502132</v>
      </c>
      <c r="B310" s="265" t="s">
        <v>1692</v>
      </c>
      <c r="C310" s="11">
        <v>8</v>
      </c>
      <c r="D310" s="11">
        <v>10</v>
      </c>
      <c r="E310" s="11">
        <v>0</v>
      </c>
      <c r="F310" s="11">
        <v>0</v>
      </c>
    </row>
    <row r="311" x14ac:dyDescent="0.3">
      <c r="A311" s="265">
        <v>104101011</v>
      </c>
      <c r="B311" s="265" t="s">
        <v>1693</v>
      </c>
      <c r="C311" s="11">
        <v>8</v>
      </c>
      <c r="D311" s="11">
        <v>10</v>
      </c>
      <c r="E311" s="11">
        <v>0</v>
      </c>
      <c r="F311" s="11">
        <v>0</v>
      </c>
    </row>
    <row r="312" x14ac:dyDescent="0.3">
      <c r="A312" s="265">
        <v>103101672</v>
      </c>
      <c r="B312" s="265" t="s">
        <v>1694</v>
      </c>
      <c r="C312" s="11">
        <v>8</v>
      </c>
      <c r="D312" s="11">
        <v>10</v>
      </c>
      <c r="E312" s="11">
        <v>0</v>
      </c>
      <c r="F312" s="11">
        <v>0</v>
      </c>
    </row>
    <row r="313" x14ac:dyDescent="0.3">
      <c r="A313" s="265">
        <v>104502136</v>
      </c>
      <c r="B313" s="265" t="s">
        <v>1695</v>
      </c>
      <c r="C313" s="11">
        <v>8</v>
      </c>
      <c r="D313" s="11">
        <v>10</v>
      </c>
      <c r="E313" s="11">
        <v>0</v>
      </c>
      <c r="F313" s="11">
        <v>0</v>
      </c>
    </row>
    <row r="314" x14ac:dyDescent="0.3">
      <c r="A314" s="265">
        <v>104502137</v>
      </c>
      <c r="B314" s="265" t="s">
        <v>1696</v>
      </c>
      <c r="C314" s="11">
        <v>8</v>
      </c>
      <c r="D314" s="11">
        <v>10</v>
      </c>
      <c r="E314" s="11">
        <v>0</v>
      </c>
      <c r="F314" s="11">
        <v>0</v>
      </c>
    </row>
    <row r="315" x14ac:dyDescent="0.3">
      <c r="A315" s="265">
        <v>104101250</v>
      </c>
      <c r="B315" s="265" t="s">
        <v>1697</v>
      </c>
      <c r="C315" s="11">
        <v>8</v>
      </c>
      <c r="D315" s="11">
        <v>10</v>
      </c>
      <c r="E315" s="11">
        <v>0</v>
      </c>
      <c r="F315" s="11">
        <v>0</v>
      </c>
    </row>
    <row r="316" x14ac:dyDescent="0.3">
      <c r="A316" s="265">
        <v>104502471</v>
      </c>
      <c r="B316" s="265" t="s">
        <v>1698</v>
      </c>
      <c r="C316" s="11">
        <v>8</v>
      </c>
      <c r="D316" s="11">
        <v>10</v>
      </c>
      <c r="E316" s="11">
        <v>0</v>
      </c>
      <c r="F316" s="11">
        <v>0</v>
      </c>
    </row>
    <row r="317" x14ac:dyDescent="0.3">
      <c r="A317" s="265">
        <v>104101012</v>
      </c>
      <c r="B317" s="265" t="s">
        <v>1699</v>
      </c>
      <c r="C317" s="11">
        <v>8</v>
      </c>
      <c r="D317" s="11">
        <v>10</v>
      </c>
      <c r="E317" s="11">
        <v>0</v>
      </c>
      <c r="F317" s="11">
        <v>0</v>
      </c>
    </row>
    <row r="318" x14ac:dyDescent="0.3">
      <c r="A318" s="265">
        <v>104502403</v>
      </c>
      <c r="B318" s="265" t="s">
        <v>1700</v>
      </c>
      <c r="C318" s="11">
        <v>8</v>
      </c>
      <c r="D318" s="11">
        <v>10</v>
      </c>
      <c r="E318" s="11">
        <v>0</v>
      </c>
      <c r="F318" s="11">
        <v>0</v>
      </c>
    </row>
    <row r="319" x14ac:dyDescent="0.3">
      <c r="A319" s="265">
        <v>104101399</v>
      </c>
      <c r="B319" s="265" t="s">
        <v>1701</v>
      </c>
      <c r="C319" s="11">
        <v>8</v>
      </c>
      <c r="D319" s="11">
        <v>10</v>
      </c>
      <c r="E319" s="11">
        <v>0</v>
      </c>
      <c r="F319" s="11">
        <v>0</v>
      </c>
    </row>
    <row r="320" x14ac:dyDescent="0.3">
      <c r="A320" s="265">
        <v>104101396</v>
      </c>
      <c r="B320" s="265" t="s">
        <v>1702</v>
      </c>
      <c r="C320" s="11">
        <v>8</v>
      </c>
      <c r="D320" s="11">
        <v>10</v>
      </c>
      <c r="E320" s="11">
        <v>0</v>
      </c>
      <c r="F320" s="11">
        <v>0</v>
      </c>
    </row>
    <row r="321" x14ac:dyDescent="0.3">
      <c r="A321" s="265">
        <v>104101248</v>
      </c>
      <c r="B321" s="265" t="s">
        <v>1703</v>
      </c>
      <c r="C321" s="11">
        <v>8</v>
      </c>
      <c r="D321" s="11">
        <v>10</v>
      </c>
      <c r="E321" s="11">
        <v>0</v>
      </c>
      <c r="F321" s="11">
        <v>0</v>
      </c>
    </row>
    <row r="322" x14ac:dyDescent="0.3">
      <c r="A322" s="265">
        <v>104502572</v>
      </c>
      <c r="B322" s="265" t="s">
        <v>1704</v>
      </c>
      <c r="C322" s="11">
        <v>8</v>
      </c>
      <c r="D322" s="11">
        <v>10</v>
      </c>
      <c r="E322" s="11">
        <v>0</v>
      </c>
      <c r="F322" s="11">
        <v>0</v>
      </c>
    </row>
    <row r="323" x14ac:dyDescent="0.3">
      <c r="A323" s="265">
        <v>104101013</v>
      </c>
      <c r="B323" s="265" t="s">
        <v>1705</v>
      </c>
      <c r="C323" s="11">
        <v>8</v>
      </c>
      <c r="D323" s="11">
        <v>10</v>
      </c>
      <c r="E323" s="11">
        <v>0</v>
      </c>
      <c r="F323" s="11">
        <v>0</v>
      </c>
    </row>
    <row r="324" x14ac:dyDescent="0.3">
      <c r="A324" s="265">
        <v>104101400</v>
      </c>
      <c r="B324" s="265" t="s">
        <v>1706</v>
      </c>
      <c r="C324" s="11">
        <v>8</v>
      </c>
      <c r="D324" s="11">
        <v>10</v>
      </c>
      <c r="E324" s="11">
        <v>0</v>
      </c>
      <c r="F324" s="11">
        <v>0</v>
      </c>
    </row>
    <row r="325" x14ac:dyDescent="0.3">
      <c r="A325" s="265">
        <v>104101882</v>
      </c>
      <c r="B325" s="265" t="s">
        <v>1707</v>
      </c>
      <c r="C325" s="11">
        <v>8</v>
      </c>
      <c r="D325" s="11">
        <v>10</v>
      </c>
      <c r="E325" s="11">
        <v>0</v>
      </c>
      <c r="F325" s="11">
        <v>0</v>
      </c>
    </row>
    <row r="326" x14ac:dyDescent="0.3">
      <c r="A326" s="265">
        <v>104101883</v>
      </c>
      <c r="B326" s="265" t="s">
        <v>1708</v>
      </c>
      <c r="C326" s="11">
        <v>8</v>
      </c>
      <c r="D326" s="11">
        <v>10</v>
      </c>
      <c r="E326" s="11">
        <v>0</v>
      </c>
      <c r="F326" s="11">
        <v>0</v>
      </c>
    </row>
    <row r="327" x14ac:dyDescent="0.3">
      <c r="A327" s="265">
        <v>104101137</v>
      </c>
      <c r="B327" s="265" t="s">
        <v>1709</v>
      </c>
      <c r="C327" s="11">
        <v>8</v>
      </c>
      <c r="D327" s="11">
        <v>10</v>
      </c>
      <c r="E327" s="11">
        <v>0</v>
      </c>
      <c r="F327" s="11">
        <v>0</v>
      </c>
    </row>
    <row r="328" x14ac:dyDescent="0.3">
      <c r="A328" s="265">
        <v>104502489</v>
      </c>
      <c r="B328" s="265" t="s">
        <v>1710</v>
      </c>
      <c r="C328" s="11">
        <v>8</v>
      </c>
      <c r="D328" s="11">
        <v>10</v>
      </c>
      <c r="E328" s="11">
        <v>0</v>
      </c>
      <c r="F328" s="11">
        <v>0</v>
      </c>
    </row>
    <row r="329" x14ac:dyDescent="0.3">
      <c r="A329" s="265">
        <v>104101789</v>
      </c>
      <c r="B329" s="265" t="s">
        <v>1711</v>
      </c>
      <c r="C329" s="11">
        <v>8</v>
      </c>
      <c r="D329" s="11">
        <v>10</v>
      </c>
      <c r="E329" s="11">
        <v>0</v>
      </c>
      <c r="F329" s="11">
        <v>0</v>
      </c>
    </row>
    <row r="330" x14ac:dyDescent="0.3">
      <c r="A330" s="265">
        <v>104502515</v>
      </c>
      <c r="B330" s="265" t="s">
        <v>1712</v>
      </c>
      <c r="C330" s="11">
        <v>8</v>
      </c>
      <c r="D330" s="11">
        <v>10</v>
      </c>
      <c r="E330" s="11">
        <v>0</v>
      </c>
      <c r="F330" s="11">
        <v>0</v>
      </c>
    </row>
    <row r="331" x14ac:dyDescent="0.3">
      <c r="A331" s="265">
        <v>104101484</v>
      </c>
      <c r="B331" s="265" t="s">
        <v>1713</v>
      </c>
      <c r="C331" s="11">
        <v>8</v>
      </c>
      <c r="D331" s="11">
        <v>10</v>
      </c>
      <c r="E331" s="11">
        <v>0</v>
      </c>
      <c r="F331" s="11">
        <v>0</v>
      </c>
    </row>
    <row r="332" x14ac:dyDescent="0.3">
      <c r="A332" s="265">
        <v>104101336</v>
      </c>
      <c r="B332" s="265" t="s">
        <v>1714</v>
      </c>
      <c r="C332" s="11">
        <v>8</v>
      </c>
      <c r="D332" s="11">
        <v>10</v>
      </c>
      <c r="E332" s="11">
        <v>0</v>
      </c>
      <c r="F332" s="11">
        <v>0</v>
      </c>
    </row>
    <row r="333" x14ac:dyDescent="0.3">
      <c r="A333" s="265">
        <v>104502416</v>
      </c>
      <c r="B333" s="265" t="s">
        <v>1715</v>
      </c>
      <c r="C333" s="11">
        <v>8</v>
      </c>
      <c r="D333" s="11">
        <v>10</v>
      </c>
      <c r="E333" s="11">
        <v>0</v>
      </c>
      <c r="F333" s="11">
        <v>0</v>
      </c>
    </row>
    <row r="334" x14ac:dyDescent="0.3">
      <c r="A334" s="265">
        <v>104502585</v>
      </c>
      <c r="B334" s="265" t="s">
        <v>1716</v>
      </c>
      <c r="C334" s="11">
        <v>8</v>
      </c>
      <c r="D334" s="11">
        <v>10</v>
      </c>
      <c r="E334" s="11">
        <v>0</v>
      </c>
      <c r="F334" s="11">
        <v>0</v>
      </c>
    </row>
    <row r="335" x14ac:dyDescent="0.3">
      <c r="A335" s="265">
        <v>104502369</v>
      </c>
      <c r="B335" s="265" t="s">
        <v>1717</v>
      </c>
      <c r="C335" s="11">
        <v>8</v>
      </c>
      <c r="D335" s="11">
        <v>10</v>
      </c>
      <c r="E335" s="11">
        <v>0</v>
      </c>
      <c r="F335" s="11">
        <v>0</v>
      </c>
    </row>
    <row r="336" x14ac:dyDescent="0.3">
      <c r="A336" s="265">
        <v>202301009</v>
      </c>
      <c r="B336" s="265" t="s">
        <v>1718</v>
      </c>
      <c r="C336" s="11">
        <v>12</v>
      </c>
      <c r="D336" s="11">
        <v>10</v>
      </c>
      <c r="E336" s="11">
        <v>0</v>
      </c>
      <c r="F336" s="11">
        <v>0</v>
      </c>
    </row>
    <row r="337" x14ac:dyDescent="0.3">
      <c r="A337" s="265">
        <v>104502293</v>
      </c>
      <c r="B337" s="265" t="s">
        <v>1719</v>
      </c>
      <c r="C337" s="11">
        <v>7</v>
      </c>
      <c r="D337" s="11">
        <v>10</v>
      </c>
      <c r="E337" s="11">
        <v>0</v>
      </c>
      <c r="F337" s="11">
        <v>0</v>
      </c>
    </row>
    <row r="338" x14ac:dyDescent="0.3">
      <c r="A338" s="265">
        <v>101904018</v>
      </c>
      <c r="B338" s="265" t="s">
        <v>1720</v>
      </c>
      <c r="C338" s="11">
        <v>8</v>
      </c>
      <c r="D338" s="11">
        <v>10</v>
      </c>
      <c r="E338" s="11">
        <v>0</v>
      </c>
      <c r="F338" s="11">
        <v>0</v>
      </c>
    </row>
    <row r="339" x14ac:dyDescent="0.3">
      <c r="A339" s="265">
        <v>104502277</v>
      </c>
      <c r="B339" s="265" t="s">
        <v>1721</v>
      </c>
      <c r="C339" s="11">
        <v>7</v>
      </c>
      <c r="D339" s="11">
        <v>10</v>
      </c>
      <c r="E339" s="11">
        <v>0</v>
      </c>
      <c r="F339" s="11">
        <v>0</v>
      </c>
    </row>
    <row r="340" x14ac:dyDescent="0.3">
      <c r="A340" s="265">
        <v>104502278</v>
      </c>
      <c r="B340" s="265" t="s">
        <v>1722</v>
      </c>
      <c r="C340" s="11">
        <v>8</v>
      </c>
      <c r="D340" s="11">
        <v>10</v>
      </c>
      <c r="E340" s="11">
        <v>0</v>
      </c>
      <c r="F340" s="11">
        <v>0</v>
      </c>
    </row>
    <row r="341" x14ac:dyDescent="0.3">
      <c r="A341" s="265">
        <v>702101007</v>
      </c>
      <c r="B341" s="265" t="s">
        <v>366</v>
      </c>
      <c r="C341" s="11">
        <v>24</v>
      </c>
      <c r="D341" s="11">
        <v>10</v>
      </c>
      <c r="E341" s="11">
        <v>0</v>
      </c>
      <c r="F341" s="11">
        <v>5</v>
      </c>
    </row>
    <row r="342" x14ac:dyDescent="0.3">
      <c r="A342" s="265">
        <v>603101065</v>
      </c>
      <c r="B342" s="265" t="s">
        <v>765</v>
      </c>
      <c r="C342" s="11">
        <v>20</v>
      </c>
      <c r="D342" s="11">
        <v>10</v>
      </c>
      <c r="E342" s="11">
        <v>0</v>
      </c>
      <c r="F342" s="11">
        <v>0</v>
      </c>
    </row>
    <row r="343" x14ac:dyDescent="0.3">
      <c r="A343" s="265">
        <v>312101026</v>
      </c>
      <c r="B343" s="265" t="s">
        <v>601</v>
      </c>
      <c r="C343" s="11">
        <v>18</v>
      </c>
      <c r="D343" s="11">
        <v>10</v>
      </c>
      <c r="E343" s="11">
        <v>0</v>
      </c>
      <c r="F343" s="11">
        <v>0</v>
      </c>
    </row>
    <row r="344" x14ac:dyDescent="0.3">
      <c r="A344" s="265">
        <v>202402019</v>
      </c>
      <c r="B344" s="265" t="s">
        <v>1723</v>
      </c>
      <c r="C344" s="11">
        <v>12</v>
      </c>
      <c r="D344" s="11">
        <v>10</v>
      </c>
      <c r="E344" s="11">
        <v>0</v>
      </c>
      <c r="F344" s="11">
        <v>0</v>
      </c>
    </row>
    <row r="345" x14ac:dyDescent="0.3">
      <c r="A345" s="265">
        <v>502101053</v>
      </c>
      <c r="B345" s="265" t="s">
        <v>976</v>
      </c>
      <c r="C345" s="11">
        <v>30</v>
      </c>
      <c r="D345" s="11">
        <v>10</v>
      </c>
      <c r="E345" s="11">
        <v>0</v>
      </c>
      <c r="F345" s="11">
        <v>0</v>
      </c>
    </row>
    <row r="346" x14ac:dyDescent="0.3">
      <c r="A346" s="265">
        <v>104101117</v>
      </c>
      <c r="B346" s="265" t="s">
        <v>1724</v>
      </c>
      <c r="C346" s="11">
        <v>8</v>
      </c>
      <c r="D346" s="11">
        <v>10</v>
      </c>
      <c r="E346" s="11">
        <v>0</v>
      </c>
      <c r="F346" s="11">
        <v>0</v>
      </c>
    </row>
    <row r="347" x14ac:dyDescent="0.3">
      <c r="A347" s="265">
        <v>310104018</v>
      </c>
      <c r="B347" s="265" t="s">
        <v>544</v>
      </c>
      <c r="C347" s="11">
        <v>14</v>
      </c>
      <c r="D347" s="11">
        <v>10</v>
      </c>
      <c r="E347" s="11">
        <v>0</v>
      </c>
      <c r="F347" s="11">
        <v>0</v>
      </c>
    </row>
    <row r="348" x14ac:dyDescent="0.3">
      <c r="A348" s="265">
        <v>202302070</v>
      </c>
      <c r="B348" s="265" t="s">
        <v>1725</v>
      </c>
      <c r="C348" s="11">
        <v>12</v>
      </c>
      <c r="D348" s="11">
        <v>10</v>
      </c>
      <c r="E348" s="11">
        <v>0</v>
      </c>
      <c r="F348" s="11">
        <v>0</v>
      </c>
    </row>
    <row r="349" x14ac:dyDescent="0.3">
      <c r="A349" s="265">
        <v>101202001</v>
      </c>
      <c r="B349" s="265" t="s">
        <v>1726</v>
      </c>
      <c r="C349" s="11">
        <v>5</v>
      </c>
      <c r="D349" s="11">
        <v>5</v>
      </c>
      <c r="E349" s="11">
        <v>0</v>
      </c>
      <c r="F349" s="11">
        <v>0</v>
      </c>
    </row>
    <row r="350" x14ac:dyDescent="0.3">
      <c r="A350" s="265">
        <v>101301002</v>
      </c>
      <c r="B350" s="265" t="s">
        <v>1727</v>
      </c>
      <c r="C350" s="11">
        <v>2</v>
      </c>
      <c r="D350" s="11">
        <v>5</v>
      </c>
      <c r="E350" s="11">
        <v>0</v>
      </c>
      <c r="F350" s="11">
        <v>0</v>
      </c>
    </row>
    <row r="351" x14ac:dyDescent="0.3">
      <c r="A351" s="265">
        <v>310103026</v>
      </c>
      <c r="B351" s="265" t="s">
        <v>714</v>
      </c>
      <c r="C351" s="11">
        <v>23</v>
      </c>
      <c r="D351" s="11">
        <v>10</v>
      </c>
      <c r="E351" s="11">
        <v>0</v>
      </c>
      <c r="F351" s="11">
        <v>0</v>
      </c>
    </row>
    <row r="352" x14ac:dyDescent="0.3">
      <c r="A352" s="265">
        <v>101201001</v>
      </c>
      <c r="B352" s="265" t="s">
        <v>1728</v>
      </c>
      <c r="C352" s="11">
        <v>5</v>
      </c>
      <c r="D352" s="11">
        <v>5</v>
      </c>
      <c r="E352" s="11">
        <v>0</v>
      </c>
      <c r="F352" s="11">
        <v>0</v>
      </c>
    </row>
    <row r="353" x14ac:dyDescent="0.3">
      <c r="A353" s="265">
        <v>104102003</v>
      </c>
      <c r="B353" s="265" t="s">
        <v>1729</v>
      </c>
      <c r="C353" s="11">
        <v>7</v>
      </c>
      <c r="D353" s="11">
        <v>10</v>
      </c>
      <c r="E353" s="11">
        <v>0</v>
      </c>
      <c r="F353" s="11">
        <v>0</v>
      </c>
    </row>
    <row r="354" x14ac:dyDescent="0.3">
      <c r="A354" s="265">
        <v>104102073</v>
      </c>
      <c r="B354" s="265" t="s">
        <v>1730</v>
      </c>
      <c r="C354" s="11">
        <v>7</v>
      </c>
      <c r="D354" s="11">
        <v>10</v>
      </c>
      <c r="E354" s="11">
        <v>0</v>
      </c>
      <c r="F354" s="11">
        <v>0</v>
      </c>
    </row>
    <row r="355" x14ac:dyDescent="0.3">
      <c r="A355" s="265">
        <v>104102071</v>
      </c>
      <c r="B355" s="265" t="s">
        <v>1731</v>
      </c>
      <c r="C355" s="11">
        <v>7</v>
      </c>
      <c r="D355" s="11">
        <v>10</v>
      </c>
      <c r="E355" s="11">
        <v>0</v>
      </c>
      <c r="F355" s="11">
        <v>0</v>
      </c>
    </row>
    <row r="356" x14ac:dyDescent="0.3">
      <c r="A356" s="265">
        <v>702201003</v>
      </c>
      <c r="B356" s="265" t="s">
        <v>821</v>
      </c>
      <c r="C356" s="11">
        <v>20</v>
      </c>
      <c r="D356" s="11">
        <v>10</v>
      </c>
      <c r="E356" s="11">
        <v>0</v>
      </c>
      <c r="F356" s="11">
        <v>0</v>
      </c>
    </row>
    <row r="357" x14ac:dyDescent="0.3">
      <c r="A357" s="265">
        <v>312102018</v>
      </c>
      <c r="B357" s="265" t="s">
        <v>730</v>
      </c>
      <c r="C357" s="11">
        <v>20</v>
      </c>
      <c r="D357" s="11">
        <v>10</v>
      </c>
      <c r="E357" s="11">
        <v>0</v>
      </c>
      <c r="F357" s="11">
        <v>0</v>
      </c>
    </row>
    <row r="358" x14ac:dyDescent="0.3">
      <c r="A358" s="265">
        <v>312102019</v>
      </c>
      <c r="B358" s="265" t="s">
        <v>731</v>
      </c>
      <c r="C358" s="11">
        <v>20</v>
      </c>
      <c r="D358" s="11">
        <v>10</v>
      </c>
      <c r="E358" s="11">
        <v>0</v>
      </c>
      <c r="F358" s="11">
        <v>0</v>
      </c>
    </row>
    <row r="359" x14ac:dyDescent="0.3">
      <c r="A359" s="265">
        <v>312102051</v>
      </c>
      <c r="B359" s="265" t="s">
        <v>738</v>
      </c>
      <c r="C359" s="11">
        <v>20</v>
      </c>
      <c r="D359" s="11">
        <v>10</v>
      </c>
      <c r="E359" s="11">
        <v>0</v>
      </c>
      <c r="F359" s="11">
        <v>0</v>
      </c>
    </row>
    <row r="360" x14ac:dyDescent="0.3">
      <c r="A360" s="265">
        <v>311101012</v>
      </c>
      <c r="B360" s="265" t="s">
        <v>401</v>
      </c>
      <c r="C360" s="11">
        <v>27</v>
      </c>
      <c r="D360" s="11">
        <v>10</v>
      </c>
      <c r="E360" s="11">
        <v>0</v>
      </c>
      <c r="F360" s="11">
        <v>1</v>
      </c>
    </row>
    <row r="361" x14ac:dyDescent="0.3">
      <c r="A361" s="265">
        <v>202401007</v>
      </c>
      <c r="B361" s="265" t="s">
        <v>1732</v>
      </c>
      <c r="C361" s="11">
        <v>12</v>
      </c>
      <c r="D361" s="11">
        <v>10</v>
      </c>
      <c r="E361" s="11">
        <v>0</v>
      </c>
      <c r="F361" s="11">
        <v>0</v>
      </c>
    </row>
    <row r="362" x14ac:dyDescent="0.3">
      <c r="A362" s="265">
        <v>202301008</v>
      </c>
      <c r="B362" s="265" t="s">
        <v>1733</v>
      </c>
      <c r="C362" s="11">
        <v>12</v>
      </c>
      <c r="D362" s="11">
        <v>10</v>
      </c>
      <c r="E362" s="11">
        <v>0</v>
      </c>
      <c r="F362" s="11">
        <v>0</v>
      </c>
    </row>
    <row r="363" x14ac:dyDescent="0.3">
      <c r="A363" s="265">
        <v>310104008</v>
      </c>
      <c r="B363" s="265" t="s">
        <v>892</v>
      </c>
      <c r="C363" s="11">
        <v>23</v>
      </c>
      <c r="D363" s="11">
        <v>10</v>
      </c>
      <c r="E363" s="11">
        <v>0</v>
      </c>
      <c r="F363" s="11">
        <v>0</v>
      </c>
    </row>
    <row r="364" x14ac:dyDescent="0.3">
      <c r="A364" s="265">
        <v>310104009</v>
      </c>
      <c r="B364" s="265" t="s">
        <v>893</v>
      </c>
      <c r="C364" s="11">
        <v>23</v>
      </c>
      <c r="D364" s="11">
        <v>10</v>
      </c>
      <c r="E364" s="11">
        <v>0</v>
      </c>
      <c r="F364" s="11">
        <v>0</v>
      </c>
    </row>
    <row r="365" x14ac:dyDescent="0.3">
      <c r="A365" s="265">
        <v>104102060</v>
      </c>
      <c r="B365" s="265" t="s">
        <v>1734</v>
      </c>
      <c r="C365" s="11">
        <v>8</v>
      </c>
      <c r="D365" s="11">
        <v>10</v>
      </c>
      <c r="E365" s="11">
        <v>0</v>
      </c>
      <c r="F365" s="11">
        <v>0</v>
      </c>
    </row>
    <row r="366" x14ac:dyDescent="0.3">
      <c r="A366" s="265">
        <v>311101006</v>
      </c>
      <c r="B366" s="265" t="s">
        <v>398</v>
      </c>
      <c r="C366" s="11">
        <v>27</v>
      </c>
      <c r="D366" s="11">
        <v>10</v>
      </c>
      <c r="E366" s="11">
        <v>0</v>
      </c>
      <c r="F366" s="11">
        <v>1</v>
      </c>
    </row>
    <row r="367" x14ac:dyDescent="0.3">
      <c r="A367" s="265">
        <v>104101573</v>
      </c>
      <c r="B367" s="265" t="s">
        <v>1735</v>
      </c>
      <c r="C367" s="11">
        <v>8</v>
      </c>
      <c r="D367" s="11">
        <v>10</v>
      </c>
      <c r="E367" s="11">
        <v>0</v>
      </c>
      <c r="F367" s="11">
        <v>0</v>
      </c>
    </row>
    <row r="368" x14ac:dyDescent="0.3">
      <c r="A368" s="265">
        <v>104101015</v>
      </c>
      <c r="B368" s="265" t="s">
        <v>1736</v>
      </c>
      <c r="C368" s="11">
        <v>8</v>
      </c>
      <c r="D368" s="11">
        <v>10</v>
      </c>
      <c r="E368" s="11">
        <v>0</v>
      </c>
      <c r="F368" s="11">
        <v>0</v>
      </c>
    </row>
    <row r="369" x14ac:dyDescent="0.3">
      <c r="A369" s="265">
        <v>104101402</v>
      </c>
      <c r="B369" s="265" t="s">
        <v>1737</v>
      </c>
      <c r="C369" s="11">
        <v>8</v>
      </c>
      <c r="D369" s="11">
        <v>10</v>
      </c>
      <c r="E369" s="11">
        <v>0</v>
      </c>
      <c r="F369" s="11">
        <v>0</v>
      </c>
    </row>
    <row r="370" x14ac:dyDescent="0.3">
      <c r="A370" s="265">
        <v>104101254</v>
      </c>
      <c r="B370" s="265" t="s">
        <v>1738</v>
      </c>
      <c r="C370" s="11">
        <v>8</v>
      </c>
      <c r="D370" s="11">
        <v>10</v>
      </c>
      <c r="E370" s="11">
        <v>0</v>
      </c>
      <c r="F370" s="11">
        <v>0</v>
      </c>
    </row>
    <row r="371" x14ac:dyDescent="0.3">
      <c r="A371" s="265">
        <v>104502012</v>
      </c>
      <c r="B371" s="265" t="s">
        <v>1739</v>
      </c>
      <c r="C371" s="11">
        <v>8</v>
      </c>
      <c r="D371" s="11">
        <v>10</v>
      </c>
      <c r="E371" s="11">
        <v>0</v>
      </c>
      <c r="F371" s="11">
        <v>0</v>
      </c>
    </row>
    <row r="372" x14ac:dyDescent="0.3">
      <c r="A372" s="265">
        <v>104502126</v>
      </c>
      <c r="B372" s="265" t="s">
        <v>1740</v>
      </c>
      <c r="C372" s="11">
        <v>8</v>
      </c>
      <c r="D372" s="11">
        <v>10</v>
      </c>
      <c r="E372" s="11">
        <v>0</v>
      </c>
      <c r="F372" s="11">
        <v>0</v>
      </c>
    </row>
    <row r="373" x14ac:dyDescent="0.3">
      <c r="A373" s="265">
        <v>104502125</v>
      </c>
      <c r="B373" s="265" t="s">
        <v>1741</v>
      </c>
      <c r="C373" s="11">
        <v>8</v>
      </c>
      <c r="D373" s="11">
        <v>10</v>
      </c>
      <c r="E373" s="11">
        <v>0</v>
      </c>
      <c r="F373" s="11">
        <v>0</v>
      </c>
    </row>
    <row r="374" x14ac:dyDescent="0.3">
      <c r="A374" s="265">
        <v>104502013</v>
      </c>
      <c r="B374" s="265" t="s">
        <v>1742</v>
      </c>
      <c r="C374" s="11">
        <v>8</v>
      </c>
      <c r="D374" s="11">
        <v>10</v>
      </c>
      <c r="E374" s="11">
        <v>0</v>
      </c>
      <c r="F374" s="11">
        <v>0</v>
      </c>
    </row>
    <row r="375" x14ac:dyDescent="0.3">
      <c r="A375" s="265">
        <v>104502128</v>
      </c>
      <c r="B375" s="265" t="s">
        <v>1743</v>
      </c>
      <c r="C375" s="11">
        <v>8</v>
      </c>
      <c r="D375" s="11">
        <v>10</v>
      </c>
      <c r="E375" s="11">
        <v>0</v>
      </c>
      <c r="F375" s="11">
        <v>0</v>
      </c>
    </row>
    <row r="376" x14ac:dyDescent="0.3">
      <c r="A376" s="265">
        <v>104502127</v>
      </c>
      <c r="B376" s="265" t="s">
        <v>1744</v>
      </c>
      <c r="C376" s="11">
        <v>8</v>
      </c>
      <c r="D376" s="11">
        <v>10</v>
      </c>
      <c r="E376" s="11">
        <v>0</v>
      </c>
      <c r="F376" s="11">
        <v>0</v>
      </c>
    </row>
    <row r="377" x14ac:dyDescent="0.3">
      <c r="A377" s="265">
        <v>104502388</v>
      </c>
      <c r="B377" s="265" t="s">
        <v>1745</v>
      </c>
      <c r="C377" s="11">
        <v>8</v>
      </c>
      <c r="D377" s="11">
        <v>10</v>
      </c>
      <c r="E377" s="11">
        <v>0</v>
      </c>
      <c r="F377" s="11">
        <v>0</v>
      </c>
    </row>
    <row r="378" x14ac:dyDescent="0.3">
      <c r="A378" s="265">
        <v>205103008</v>
      </c>
      <c r="B378" s="265" t="s">
        <v>510</v>
      </c>
      <c r="C378" s="11">
        <v>13</v>
      </c>
      <c r="D378" s="11">
        <v>10</v>
      </c>
      <c r="E378" s="11">
        <v>0</v>
      </c>
      <c r="F378" s="11">
        <v>0</v>
      </c>
    </row>
    <row r="379" x14ac:dyDescent="0.3">
      <c r="A379" s="265">
        <v>205103007</v>
      </c>
      <c r="B379" s="265" t="s">
        <v>509</v>
      </c>
      <c r="C379" s="11">
        <v>13</v>
      </c>
      <c r="D379" s="11">
        <v>10</v>
      </c>
      <c r="E379" s="11">
        <v>0</v>
      </c>
      <c r="F379" s="11">
        <v>0</v>
      </c>
    </row>
    <row r="380" x14ac:dyDescent="0.3">
      <c r="A380" s="265">
        <v>205103009</v>
      </c>
      <c r="B380" s="265" t="s">
        <v>526</v>
      </c>
      <c r="C380" s="11">
        <v>13</v>
      </c>
      <c r="D380" s="11">
        <v>10</v>
      </c>
      <c r="E380" s="11">
        <v>0</v>
      </c>
      <c r="F380" s="11">
        <v>0</v>
      </c>
    </row>
    <row r="381" x14ac:dyDescent="0.3">
      <c r="A381" s="265">
        <v>503401001</v>
      </c>
      <c r="B381" s="265" t="s">
        <v>1201</v>
      </c>
      <c r="C381" s="11">
        <v>36</v>
      </c>
      <c r="D381" s="11">
        <v>10</v>
      </c>
      <c r="E381" s="11">
        <v>0</v>
      </c>
      <c r="F381" s="11">
        <v>0</v>
      </c>
    </row>
    <row r="382" x14ac:dyDescent="0.3">
      <c r="A382" s="265">
        <v>702201006</v>
      </c>
      <c r="B382" s="265" t="s">
        <v>502</v>
      </c>
      <c r="C382" s="11">
        <v>12</v>
      </c>
      <c r="D382" s="11">
        <v>10</v>
      </c>
      <c r="E382" s="11">
        <v>0</v>
      </c>
      <c r="F382" s="11">
        <v>0</v>
      </c>
    </row>
    <row r="383" x14ac:dyDescent="0.3">
      <c r="A383" s="265">
        <v>603201066</v>
      </c>
      <c r="B383" s="265" t="s">
        <v>540</v>
      </c>
      <c r="C383" s="11">
        <v>13</v>
      </c>
      <c r="D383" s="11">
        <v>10</v>
      </c>
      <c r="E383" s="11">
        <v>0</v>
      </c>
      <c r="F383" s="11">
        <v>0</v>
      </c>
    </row>
    <row r="384" x14ac:dyDescent="0.3">
      <c r="A384" s="265">
        <v>201102006</v>
      </c>
      <c r="B384" s="265" t="s">
        <v>1746</v>
      </c>
      <c r="C384" s="11">
        <v>12</v>
      </c>
      <c r="D384" s="11">
        <v>10</v>
      </c>
      <c r="E384" s="11">
        <v>0</v>
      </c>
      <c r="F384" s="11">
        <v>0</v>
      </c>
    </row>
    <row r="385" x14ac:dyDescent="0.3">
      <c r="A385" s="265">
        <v>202101008</v>
      </c>
      <c r="B385" s="265" t="s">
        <v>1747</v>
      </c>
      <c r="C385" s="11">
        <v>12</v>
      </c>
      <c r="D385" s="11">
        <v>10</v>
      </c>
      <c r="E385" s="11">
        <v>0</v>
      </c>
      <c r="F385" s="11">
        <v>0</v>
      </c>
    </row>
    <row r="386" x14ac:dyDescent="0.3">
      <c r="A386" s="265">
        <v>202101009</v>
      </c>
      <c r="B386" s="265" t="s">
        <v>1748</v>
      </c>
      <c r="C386" s="11">
        <v>12</v>
      </c>
      <c r="D386" s="11">
        <v>10</v>
      </c>
      <c r="E386" s="11">
        <v>0</v>
      </c>
      <c r="F386" s="11">
        <v>0</v>
      </c>
    </row>
    <row r="387" x14ac:dyDescent="0.3">
      <c r="A387" s="265">
        <v>310103041</v>
      </c>
      <c r="B387" s="265" t="s">
        <v>834</v>
      </c>
      <c r="C387" s="11">
        <v>22</v>
      </c>
      <c r="D387" s="11">
        <v>10</v>
      </c>
      <c r="E387" s="11">
        <v>0</v>
      </c>
      <c r="F387" s="11">
        <v>0</v>
      </c>
    </row>
    <row r="388" x14ac:dyDescent="0.3">
      <c r="A388" s="265">
        <v>701303005</v>
      </c>
      <c r="B388" s="265" t="s">
        <v>347</v>
      </c>
      <c r="C388" s="11">
        <v>19</v>
      </c>
      <c r="D388" s="11">
        <v>10</v>
      </c>
      <c r="E388" s="11">
        <v>0</v>
      </c>
      <c r="F388" s="11">
        <v>5</v>
      </c>
    </row>
    <row r="389" x14ac:dyDescent="0.3">
      <c r="A389" s="265">
        <v>304104016</v>
      </c>
      <c r="B389" s="265" t="s">
        <v>1188</v>
      </c>
      <c r="C389" s="11">
        <v>35</v>
      </c>
      <c r="D389" s="11">
        <v>10</v>
      </c>
      <c r="E389" s="11">
        <v>0</v>
      </c>
      <c r="F389" s="11">
        <v>0</v>
      </c>
    </row>
    <row r="390" x14ac:dyDescent="0.3">
      <c r="A390" s="265">
        <v>201102008</v>
      </c>
      <c r="B390" s="265" t="s">
        <v>1749</v>
      </c>
      <c r="C390" s="11">
        <v>12</v>
      </c>
      <c r="D390" s="11">
        <v>10</v>
      </c>
      <c r="E390" s="11">
        <v>0</v>
      </c>
      <c r="F390" s="11">
        <v>0</v>
      </c>
    </row>
    <row r="391" x14ac:dyDescent="0.3">
      <c r="A391" s="265">
        <v>104502534</v>
      </c>
      <c r="B391" s="265" t="s">
        <v>1750</v>
      </c>
      <c r="C391" s="11">
        <v>8</v>
      </c>
      <c r="D391" s="11">
        <v>10</v>
      </c>
      <c r="E391" s="11">
        <v>0</v>
      </c>
      <c r="F391" s="11">
        <v>0</v>
      </c>
    </row>
    <row r="392" x14ac:dyDescent="0.3">
      <c r="A392" s="265">
        <v>104502459</v>
      </c>
      <c r="B392" s="265" t="s">
        <v>1751</v>
      </c>
      <c r="C392" s="11">
        <v>8</v>
      </c>
      <c r="D392" s="11">
        <v>10</v>
      </c>
      <c r="E392" s="11">
        <v>0</v>
      </c>
      <c r="F392" s="11">
        <v>0</v>
      </c>
    </row>
    <row r="393" x14ac:dyDescent="0.3">
      <c r="A393" s="265">
        <v>101701013</v>
      </c>
      <c r="B393" s="265" t="s">
        <v>1752</v>
      </c>
      <c r="C393" s="11">
        <v>1</v>
      </c>
      <c r="D393" s="11">
        <v>5</v>
      </c>
      <c r="E393" s="11">
        <v>0</v>
      </c>
      <c r="F393" s="11">
        <v>0</v>
      </c>
    </row>
    <row r="394" x14ac:dyDescent="0.3">
      <c r="A394" s="265">
        <v>101701014</v>
      </c>
      <c r="B394" s="265" t="s">
        <v>1753</v>
      </c>
      <c r="C394" s="11">
        <v>1</v>
      </c>
      <c r="D394" s="11">
        <v>5</v>
      </c>
      <c r="E394" s="11">
        <v>0</v>
      </c>
      <c r="F394" s="11">
        <v>0</v>
      </c>
    </row>
    <row r="395" x14ac:dyDescent="0.3">
      <c r="A395" s="265">
        <v>701101004</v>
      </c>
      <c r="B395" s="265" t="s">
        <v>1295</v>
      </c>
      <c r="C395" s="11">
        <v>40</v>
      </c>
      <c r="D395" s="11">
        <v>10</v>
      </c>
      <c r="E395" s="11">
        <v>0</v>
      </c>
      <c r="F395" s="11">
        <v>0</v>
      </c>
    </row>
    <row r="396" x14ac:dyDescent="0.3">
      <c r="A396" s="265">
        <v>104102004</v>
      </c>
      <c r="B396" s="265" t="s">
        <v>1754</v>
      </c>
      <c r="C396" s="11">
        <v>8</v>
      </c>
      <c r="D396" s="11">
        <v>10</v>
      </c>
      <c r="E396" s="11">
        <v>0</v>
      </c>
      <c r="F396" s="11">
        <v>0</v>
      </c>
    </row>
    <row r="397" x14ac:dyDescent="0.3">
      <c r="A397" s="265">
        <v>103101129</v>
      </c>
      <c r="B397" s="265" t="s">
        <v>1755</v>
      </c>
      <c r="C397" s="11">
        <v>8</v>
      </c>
      <c r="D397" s="11">
        <v>10</v>
      </c>
      <c r="E397" s="11">
        <v>0</v>
      </c>
      <c r="F397" s="11">
        <v>0</v>
      </c>
    </row>
    <row r="398" x14ac:dyDescent="0.3">
      <c r="A398" s="265">
        <v>104102075</v>
      </c>
      <c r="B398" s="265" t="s">
        <v>1756</v>
      </c>
      <c r="C398" s="11">
        <v>7</v>
      </c>
      <c r="D398" s="11">
        <v>10</v>
      </c>
      <c r="E398" s="11">
        <v>0</v>
      </c>
      <c r="F398" s="11">
        <v>0</v>
      </c>
    </row>
    <row r="399" x14ac:dyDescent="0.3">
      <c r="A399" s="265">
        <v>104502279</v>
      </c>
      <c r="B399" s="265" t="s">
        <v>1757</v>
      </c>
      <c r="C399" s="11">
        <v>7</v>
      </c>
      <c r="D399" s="11">
        <v>10</v>
      </c>
      <c r="E399" s="11">
        <v>0</v>
      </c>
      <c r="F399" s="11">
        <v>0</v>
      </c>
    </row>
    <row r="400" x14ac:dyDescent="0.3">
      <c r="A400" s="265">
        <v>103102029</v>
      </c>
      <c r="B400" s="265" t="s">
        <v>1758</v>
      </c>
      <c r="C400" s="11">
        <v>8</v>
      </c>
      <c r="D400" s="11">
        <v>10</v>
      </c>
      <c r="E400" s="11">
        <v>0</v>
      </c>
      <c r="F400" s="11">
        <v>0</v>
      </c>
    </row>
    <row r="401" x14ac:dyDescent="0.3">
      <c r="A401" s="265">
        <v>104101678</v>
      </c>
      <c r="B401" s="265" t="s">
        <v>1759</v>
      </c>
      <c r="C401" s="11">
        <v>8</v>
      </c>
      <c r="D401" s="11">
        <v>10</v>
      </c>
      <c r="E401" s="11">
        <v>0</v>
      </c>
      <c r="F401" s="11">
        <v>0</v>
      </c>
    </row>
    <row r="402" x14ac:dyDescent="0.3">
      <c r="A402" s="265">
        <v>203101005</v>
      </c>
      <c r="B402" s="265" t="s">
        <v>1760</v>
      </c>
      <c r="C402" s="11">
        <v>12</v>
      </c>
      <c r="D402" s="11">
        <v>10</v>
      </c>
      <c r="E402" s="11">
        <v>0</v>
      </c>
      <c r="F402" s="11">
        <v>0</v>
      </c>
    </row>
    <row r="403" x14ac:dyDescent="0.3">
      <c r="A403" s="265">
        <v>203101004</v>
      </c>
      <c r="B403" s="265" t="s">
        <v>1761</v>
      </c>
      <c r="C403" s="11">
        <v>12</v>
      </c>
      <c r="D403" s="11">
        <v>10</v>
      </c>
      <c r="E403" s="11">
        <v>0</v>
      </c>
      <c r="F403" s="11">
        <v>0</v>
      </c>
    </row>
    <row r="404" x14ac:dyDescent="0.3">
      <c r="A404" s="265">
        <v>502101112</v>
      </c>
      <c r="B404" s="265" t="s">
        <v>996</v>
      </c>
      <c r="C404" s="11">
        <v>30</v>
      </c>
      <c r="D404" s="11">
        <v>10</v>
      </c>
      <c r="E404" s="11">
        <v>0</v>
      </c>
      <c r="F404" s="11">
        <v>0</v>
      </c>
    </row>
    <row r="405" x14ac:dyDescent="0.3">
      <c r="A405" s="265">
        <v>502101070</v>
      </c>
      <c r="B405" s="265" t="s">
        <v>984</v>
      </c>
      <c r="C405" s="11">
        <v>30</v>
      </c>
      <c r="D405" s="11">
        <v>10</v>
      </c>
      <c r="E405" s="11">
        <v>0</v>
      </c>
      <c r="F405" s="11">
        <v>0</v>
      </c>
    </row>
    <row r="406" x14ac:dyDescent="0.3">
      <c r="A406" s="265">
        <v>502101005</v>
      </c>
      <c r="B406" s="265" t="s">
        <v>958</v>
      </c>
      <c r="C406" s="11">
        <v>30</v>
      </c>
      <c r="D406" s="11">
        <v>10</v>
      </c>
      <c r="E406" s="11">
        <v>0</v>
      </c>
      <c r="F406" s="11">
        <v>0</v>
      </c>
    </row>
    <row r="407" x14ac:dyDescent="0.3">
      <c r="A407" s="265">
        <v>104502499</v>
      </c>
      <c r="B407" s="265" t="s">
        <v>1762</v>
      </c>
      <c r="C407" s="11">
        <v>8</v>
      </c>
      <c r="D407" s="11">
        <v>10</v>
      </c>
      <c r="E407" s="11">
        <v>0</v>
      </c>
      <c r="F407" s="11">
        <v>0</v>
      </c>
    </row>
    <row r="408" x14ac:dyDescent="0.3">
      <c r="A408" s="265">
        <v>311201051</v>
      </c>
      <c r="B408" s="265" t="s">
        <v>923</v>
      </c>
      <c r="C408" s="11">
        <v>25</v>
      </c>
      <c r="D408" s="11">
        <v>10</v>
      </c>
      <c r="E408" s="11">
        <v>0</v>
      </c>
      <c r="F408" s="11">
        <v>0</v>
      </c>
    </row>
    <row r="409" x14ac:dyDescent="0.3">
      <c r="A409" s="265">
        <v>104101016</v>
      </c>
      <c r="B409" s="265" t="s">
        <v>1763</v>
      </c>
      <c r="C409" s="11">
        <v>8</v>
      </c>
      <c r="D409" s="11">
        <v>10</v>
      </c>
      <c r="E409" s="11">
        <v>0</v>
      </c>
      <c r="F409" s="11">
        <v>0</v>
      </c>
    </row>
    <row r="410" x14ac:dyDescent="0.3">
      <c r="A410" s="265">
        <v>202402081</v>
      </c>
      <c r="B410" s="265" t="s">
        <v>1764</v>
      </c>
      <c r="C410" s="11">
        <v>12</v>
      </c>
      <c r="D410" s="11">
        <v>10</v>
      </c>
      <c r="E410" s="11">
        <v>0</v>
      </c>
      <c r="F410" s="11">
        <v>0</v>
      </c>
    </row>
    <row r="411" x14ac:dyDescent="0.3">
      <c r="A411" s="265">
        <v>202402108</v>
      </c>
      <c r="B411" s="265" t="s">
        <v>1765</v>
      </c>
      <c r="C411" s="11">
        <v>12</v>
      </c>
      <c r="D411" s="11">
        <v>10</v>
      </c>
      <c r="E411" s="11">
        <v>0</v>
      </c>
      <c r="F411" s="11">
        <v>0</v>
      </c>
    </row>
    <row r="412" x14ac:dyDescent="0.3">
      <c r="A412" s="265">
        <v>202402101</v>
      </c>
      <c r="B412" s="265" t="s">
        <v>1766</v>
      </c>
      <c r="C412" s="11">
        <v>12</v>
      </c>
      <c r="D412" s="11">
        <v>10</v>
      </c>
      <c r="E412" s="11">
        <v>0</v>
      </c>
      <c r="F412" s="11">
        <v>0</v>
      </c>
    </row>
    <row r="413" x14ac:dyDescent="0.3">
      <c r="A413" s="265">
        <v>104502309</v>
      </c>
      <c r="B413" s="265" t="s">
        <v>1767</v>
      </c>
      <c r="C413" s="11">
        <v>5</v>
      </c>
      <c r="D413" s="11">
        <v>10</v>
      </c>
      <c r="E413" s="11">
        <v>0</v>
      </c>
      <c r="F413" s="11">
        <v>0</v>
      </c>
    </row>
    <row r="414" x14ac:dyDescent="0.3">
      <c r="A414" s="265">
        <v>307103022</v>
      </c>
      <c r="B414" s="265" t="s">
        <v>1053</v>
      </c>
      <c r="C414" s="11">
        <v>33</v>
      </c>
      <c r="D414" s="11">
        <v>10</v>
      </c>
      <c r="E414" s="11">
        <v>0</v>
      </c>
      <c r="F414" s="11">
        <v>0</v>
      </c>
    </row>
    <row r="415" x14ac:dyDescent="0.3">
      <c r="A415" s="265">
        <v>101204001</v>
      </c>
      <c r="B415" s="265" t="s">
        <v>1768</v>
      </c>
      <c r="C415" s="11">
        <v>5</v>
      </c>
      <c r="D415" s="11">
        <v>5</v>
      </c>
      <c r="E415" s="11">
        <v>0</v>
      </c>
      <c r="F415" s="11">
        <v>0</v>
      </c>
    </row>
    <row r="416" x14ac:dyDescent="0.3">
      <c r="A416" s="265">
        <v>104101790</v>
      </c>
      <c r="B416" s="265" t="s">
        <v>1769</v>
      </c>
      <c r="C416" s="11">
        <v>8</v>
      </c>
      <c r="D416" s="11">
        <v>10</v>
      </c>
      <c r="E416" s="11">
        <v>0</v>
      </c>
      <c r="F416" s="11">
        <v>0</v>
      </c>
    </row>
    <row r="417" x14ac:dyDescent="0.3">
      <c r="A417" s="265">
        <v>101202002</v>
      </c>
      <c r="B417" s="265" t="s">
        <v>1770</v>
      </c>
      <c r="C417" s="11">
        <v>5</v>
      </c>
      <c r="D417" s="11">
        <v>5</v>
      </c>
      <c r="E417" s="11">
        <v>0</v>
      </c>
      <c r="F417" s="11">
        <v>0</v>
      </c>
    </row>
    <row r="418" x14ac:dyDescent="0.3">
      <c r="A418" s="265">
        <v>104502558</v>
      </c>
      <c r="B418" s="265" t="s">
        <v>1771</v>
      </c>
      <c r="C418" s="11">
        <v>8</v>
      </c>
      <c r="D418" s="11">
        <v>10</v>
      </c>
      <c r="E418" s="11">
        <v>0</v>
      </c>
      <c r="F418" s="11">
        <v>0</v>
      </c>
    </row>
    <row r="419" x14ac:dyDescent="0.3">
      <c r="A419" s="265">
        <v>304101006</v>
      </c>
      <c r="B419" s="265" t="s">
        <v>1156</v>
      </c>
      <c r="C419" s="11">
        <v>35</v>
      </c>
      <c r="D419" s="11">
        <v>10</v>
      </c>
      <c r="E419" s="11">
        <v>0</v>
      </c>
      <c r="F419" s="11">
        <v>0</v>
      </c>
    </row>
    <row r="420" x14ac:dyDescent="0.3">
      <c r="A420" s="265">
        <v>304101008</v>
      </c>
      <c r="B420" s="265" t="s">
        <v>1157</v>
      </c>
      <c r="C420" s="11">
        <v>35</v>
      </c>
      <c r="D420" s="11">
        <v>10</v>
      </c>
      <c r="E420" s="11">
        <v>0</v>
      </c>
      <c r="F420" s="11">
        <v>0</v>
      </c>
    </row>
    <row r="421" x14ac:dyDescent="0.3">
      <c r="A421" s="265">
        <v>502101058</v>
      </c>
      <c r="B421" s="265" t="s">
        <v>980</v>
      </c>
      <c r="C421" s="11">
        <v>30</v>
      </c>
      <c r="D421" s="11">
        <v>10</v>
      </c>
      <c r="E421" s="11">
        <v>0</v>
      </c>
      <c r="F421" s="11">
        <v>0</v>
      </c>
    </row>
    <row r="422" x14ac:dyDescent="0.3">
      <c r="A422" s="265">
        <v>502101080</v>
      </c>
      <c r="B422" s="265" t="s">
        <v>987</v>
      </c>
      <c r="C422" s="11">
        <v>30</v>
      </c>
      <c r="D422" s="11">
        <v>10</v>
      </c>
      <c r="E422" s="11">
        <v>0</v>
      </c>
      <c r="F422" s="11">
        <v>0</v>
      </c>
    </row>
    <row r="423" x14ac:dyDescent="0.3">
      <c r="A423" s="265">
        <v>310103012</v>
      </c>
      <c r="B423" s="265" t="s">
        <v>872</v>
      </c>
      <c r="C423" s="11">
        <v>23</v>
      </c>
      <c r="D423" s="11">
        <v>10</v>
      </c>
      <c r="E423" s="11">
        <v>0</v>
      </c>
      <c r="F423" s="11">
        <v>0</v>
      </c>
    </row>
    <row r="424" x14ac:dyDescent="0.3">
      <c r="A424" s="265">
        <v>702101009</v>
      </c>
      <c r="B424" s="265" t="s">
        <v>367</v>
      </c>
      <c r="C424" s="11">
        <v>24</v>
      </c>
      <c r="D424" s="11">
        <v>10</v>
      </c>
      <c r="E424" s="11">
        <v>0</v>
      </c>
      <c r="F424" s="11">
        <v>5</v>
      </c>
    </row>
    <row r="425" x14ac:dyDescent="0.3">
      <c r="A425" s="265">
        <v>502101075</v>
      </c>
      <c r="B425" s="265" t="s">
        <v>985</v>
      </c>
      <c r="C425" s="11">
        <v>30</v>
      </c>
      <c r="D425" s="11">
        <v>10</v>
      </c>
      <c r="E425" s="11">
        <v>0</v>
      </c>
      <c r="F425" s="11">
        <v>0</v>
      </c>
    </row>
    <row r="426" x14ac:dyDescent="0.3">
      <c r="A426" s="265">
        <v>104201004</v>
      </c>
      <c r="B426" s="265" t="s">
        <v>1772</v>
      </c>
      <c r="C426" s="11">
        <v>9</v>
      </c>
      <c r="D426" s="11">
        <v>10</v>
      </c>
      <c r="E426" s="11">
        <v>0</v>
      </c>
      <c r="F426" s="11">
        <v>5</v>
      </c>
    </row>
    <row r="427" x14ac:dyDescent="0.3">
      <c r="A427" s="265">
        <v>102101009</v>
      </c>
      <c r="B427" s="265" t="s">
        <v>1773</v>
      </c>
      <c r="C427" s="11">
        <v>9</v>
      </c>
      <c r="D427" s="11">
        <v>10</v>
      </c>
      <c r="E427" s="11">
        <v>0</v>
      </c>
      <c r="F427" s="11">
        <v>5</v>
      </c>
    </row>
    <row r="428" x14ac:dyDescent="0.3">
      <c r="A428" s="265">
        <v>104201003</v>
      </c>
      <c r="B428" s="265" t="s">
        <v>1774</v>
      </c>
      <c r="C428" s="11">
        <v>9</v>
      </c>
      <c r="D428" s="11">
        <v>10</v>
      </c>
      <c r="E428" s="11">
        <v>0</v>
      </c>
      <c r="F428" s="11">
        <v>5</v>
      </c>
    </row>
    <row r="429" x14ac:dyDescent="0.3">
      <c r="A429" s="265">
        <v>104201019</v>
      </c>
      <c r="B429" s="265" t="s">
        <v>1775</v>
      </c>
      <c r="C429" s="11">
        <v>9</v>
      </c>
      <c r="D429" s="11">
        <v>10</v>
      </c>
      <c r="E429" s="11">
        <v>0</v>
      </c>
      <c r="F429" s="11">
        <v>5</v>
      </c>
    </row>
    <row r="430" x14ac:dyDescent="0.3">
      <c r="A430" s="265">
        <v>104502325</v>
      </c>
      <c r="B430" s="265" t="s">
        <v>1776</v>
      </c>
      <c r="C430" s="11">
        <v>9</v>
      </c>
      <c r="D430" s="11">
        <v>10</v>
      </c>
      <c r="E430" s="11">
        <v>0</v>
      </c>
      <c r="F430" s="11">
        <v>5</v>
      </c>
    </row>
    <row r="431" x14ac:dyDescent="0.3">
      <c r="A431" s="265">
        <v>102101007</v>
      </c>
      <c r="B431" s="265" t="s">
        <v>1777</v>
      </c>
      <c r="C431" s="11">
        <v>9</v>
      </c>
      <c r="D431" s="11">
        <v>10</v>
      </c>
      <c r="E431" s="11">
        <v>0</v>
      </c>
      <c r="F431" s="11">
        <v>5</v>
      </c>
    </row>
    <row r="432" x14ac:dyDescent="0.3">
      <c r="A432" s="265">
        <v>102101002</v>
      </c>
      <c r="B432" s="265" t="s">
        <v>1778</v>
      </c>
      <c r="C432" s="11">
        <v>9</v>
      </c>
      <c r="D432" s="11">
        <v>10</v>
      </c>
      <c r="E432" s="11">
        <v>0</v>
      </c>
      <c r="F432" s="11">
        <v>5</v>
      </c>
    </row>
    <row r="433" x14ac:dyDescent="0.3">
      <c r="A433" s="265">
        <v>102101008</v>
      </c>
      <c r="B433" s="265" t="s">
        <v>1779</v>
      </c>
      <c r="C433" s="11">
        <v>9</v>
      </c>
      <c r="D433" s="11">
        <v>10</v>
      </c>
      <c r="E433" s="11">
        <v>0</v>
      </c>
      <c r="F433" s="11">
        <v>5</v>
      </c>
    </row>
    <row r="434" x14ac:dyDescent="0.3">
      <c r="A434" s="265">
        <v>102101004</v>
      </c>
      <c r="B434" s="265" t="s">
        <v>1780</v>
      </c>
      <c r="C434" s="11">
        <v>9</v>
      </c>
      <c r="D434" s="11">
        <v>10</v>
      </c>
      <c r="E434" s="11">
        <v>0</v>
      </c>
      <c r="F434" s="11">
        <v>5</v>
      </c>
    </row>
    <row r="435" x14ac:dyDescent="0.3">
      <c r="A435" s="265">
        <v>104502329</v>
      </c>
      <c r="B435" s="265" t="s">
        <v>1781</v>
      </c>
      <c r="C435" s="11">
        <v>9</v>
      </c>
      <c r="D435" s="11">
        <v>10</v>
      </c>
      <c r="E435" s="11">
        <v>0</v>
      </c>
      <c r="F435" s="11">
        <v>5</v>
      </c>
    </row>
    <row r="436" x14ac:dyDescent="0.3">
      <c r="A436" s="265">
        <v>104201001</v>
      </c>
      <c r="B436" s="265" t="s">
        <v>1782</v>
      </c>
      <c r="C436" s="11">
        <v>9</v>
      </c>
      <c r="D436" s="11">
        <v>10</v>
      </c>
      <c r="E436" s="11">
        <v>0</v>
      </c>
      <c r="F436" s="11">
        <v>5</v>
      </c>
    </row>
    <row r="437" x14ac:dyDescent="0.3">
      <c r="A437" s="265">
        <v>102101006</v>
      </c>
      <c r="B437" s="265" t="s">
        <v>1783</v>
      </c>
      <c r="C437" s="11">
        <v>9</v>
      </c>
      <c r="D437" s="11">
        <v>10</v>
      </c>
      <c r="E437" s="11">
        <v>0</v>
      </c>
      <c r="F437" s="11">
        <v>5</v>
      </c>
    </row>
    <row r="438" x14ac:dyDescent="0.3">
      <c r="A438" s="265">
        <v>310103019</v>
      </c>
      <c r="B438" s="265" t="s">
        <v>876</v>
      </c>
      <c r="C438" s="11">
        <v>23</v>
      </c>
      <c r="D438" s="11">
        <v>10</v>
      </c>
      <c r="E438" s="11">
        <v>0</v>
      </c>
      <c r="F438" s="11">
        <v>0</v>
      </c>
    </row>
    <row r="439" x14ac:dyDescent="0.3">
      <c r="A439" s="265">
        <v>104401062</v>
      </c>
      <c r="B439" s="265" t="s">
        <v>1784</v>
      </c>
      <c r="C439" s="11">
        <v>9</v>
      </c>
      <c r="D439" s="11">
        <v>10</v>
      </c>
      <c r="E439" s="11">
        <v>0</v>
      </c>
      <c r="F439" s="11">
        <v>11</v>
      </c>
    </row>
    <row r="440" x14ac:dyDescent="0.3">
      <c r="A440" s="265">
        <v>502101104</v>
      </c>
      <c r="B440" s="265" t="s">
        <v>994</v>
      </c>
      <c r="C440" s="11">
        <v>30</v>
      </c>
      <c r="D440" s="11">
        <v>10</v>
      </c>
      <c r="E440" s="11">
        <v>0</v>
      </c>
      <c r="F440" s="11">
        <v>0</v>
      </c>
    </row>
    <row r="441" x14ac:dyDescent="0.3">
      <c r="A441" s="265">
        <v>311201054</v>
      </c>
      <c r="B441" s="265" t="s">
        <v>926</v>
      </c>
      <c r="C441" s="11">
        <v>25</v>
      </c>
      <c r="D441" s="11">
        <v>10</v>
      </c>
      <c r="E441" s="11">
        <v>0</v>
      </c>
      <c r="F441" s="11">
        <v>0</v>
      </c>
    </row>
    <row r="442" x14ac:dyDescent="0.3">
      <c r="A442" s="265">
        <v>702205001</v>
      </c>
      <c r="B442" s="265" t="s">
        <v>553</v>
      </c>
      <c r="C442" s="11">
        <v>14</v>
      </c>
      <c r="D442" s="11">
        <v>10</v>
      </c>
      <c r="E442" s="11">
        <v>0</v>
      </c>
      <c r="F442" s="11">
        <v>0</v>
      </c>
    </row>
    <row r="443" x14ac:dyDescent="0.3">
      <c r="A443" s="265">
        <v>302203002</v>
      </c>
      <c r="B443" s="265" t="s">
        <v>1125</v>
      </c>
      <c r="C443" s="11">
        <v>35</v>
      </c>
      <c r="D443" s="11">
        <v>10</v>
      </c>
      <c r="E443" s="11">
        <v>0</v>
      </c>
      <c r="F443" s="11">
        <v>0</v>
      </c>
    </row>
    <row r="444" x14ac:dyDescent="0.3">
      <c r="A444" s="265">
        <v>101701015</v>
      </c>
      <c r="B444" s="265" t="s">
        <v>1785</v>
      </c>
      <c r="C444" s="11">
        <v>1</v>
      </c>
      <c r="D444" s="11">
        <v>5</v>
      </c>
      <c r="E444" s="11">
        <v>0</v>
      </c>
      <c r="F444" s="11">
        <v>0</v>
      </c>
    </row>
    <row r="445" x14ac:dyDescent="0.3">
      <c r="A445" s="265">
        <v>101701016</v>
      </c>
      <c r="B445" s="265" t="s">
        <v>1786</v>
      </c>
      <c r="C445" s="11">
        <v>1</v>
      </c>
      <c r="D445" s="11">
        <v>5</v>
      </c>
      <c r="E445" s="11">
        <v>0</v>
      </c>
      <c r="F445" s="11">
        <v>0</v>
      </c>
    </row>
    <row r="446" x14ac:dyDescent="0.3">
      <c r="A446" s="265">
        <v>601301025</v>
      </c>
      <c r="B446" s="265" t="s">
        <v>425</v>
      </c>
      <c r="C446" s="11">
        <v>26</v>
      </c>
      <c r="D446" s="11">
        <v>10</v>
      </c>
      <c r="E446" s="11">
        <v>0</v>
      </c>
      <c r="F446" s="11">
        <v>1</v>
      </c>
    </row>
    <row r="447" x14ac:dyDescent="0.3">
      <c r="A447" s="265">
        <v>104101860</v>
      </c>
      <c r="B447" s="265" t="s">
        <v>1787</v>
      </c>
      <c r="C447" s="11">
        <v>8</v>
      </c>
      <c r="D447" s="11">
        <v>10</v>
      </c>
      <c r="E447" s="11">
        <v>0</v>
      </c>
      <c r="F447" s="11">
        <v>0</v>
      </c>
    </row>
    <row r="448" x14ac:dyDescent="0.3">
      <c r="A448" s="265">
        <v>104101144</v>
      </c>
      <c r="B448" s="265" t="s">
        <v>1788</v>
      </c>
      <c r="C448" s="11">
        <v>8</v>
      </c>
      <c r="D448" s="11">
        <v>10</v>
      </c>
      <c r="E448" s="11">
        <v>0</v>
      </c>
      <c r="F448" s="11">
        <v>0</v>
      </c>
    </row>
    <row r="449" x14ac:dyDescent="0.3">
      <c r="A449" s="265">
        <v>104101490</v>
      </c>
      <c r="B449" s="265" t="s">
        <v>1789</v>
      </c>
      <c r="C449" s="11">
        <v>8</v>
      </c>
      <c r="D449" s="11">
        <v>10</v>
      </c>
      <c r="E449" s="11">
        <v>0</v>
      </c>
      <c r="F449" s="11">
        <v>0</v>
      </c>
    </row>
    <row r="450" x14ac:dyDescent="0.3">
      <c r="A450" s="265">
        <v>104101777</v>
      </c>
      <c r="B450" s="265" t="s">
        <v>1790</v>
      </c>
      <c r="C450" s="11">
        <v>8</v>
      </c>
      <c r="D450" s="11">
        <v>10</v>
      </c>
      <c r="E450" s="11">
        <v>0</v>
      </c>
      <c r="F450" s="11">
        <v>0</v>
      </c>
    </row>
    <row r="451" x14ac:dyDescent="0.3">
      <c r="A451" s="265">
        <v>104101745</v>
      </c>
      <c r="B451" s="265" t="s">
        <v>1791</v>
      </c>
      <c r="C451" s="11">
        <v>8</v>
      </c>
      <c r="D451" s="11">
        <v>10</v>
      </c>
      <c r="E451" s="11">
        <v>0</v>
      </c>
      <c r="F451" s="11">
        <v>0</v>
      </c>
    </row>
    <row r="452" x14ac:dyDescent="0.3">
      <c r="A452" s="265">
        <v>104101749</v>
      </c>
      <c r="B452" s="265" t="s">
        <v>1792</v>
      </c>
      <c r="C452" s="11">
        <v>8</v>
      </c>
      <c r="D452" s="11">
        <v>10</v>
      </c>
      <c r="E452" s="11">
        <v>0</v>
      </c>
      <c r="F452" s="11">
        <v>0</v>
      </c>
    </row>
    <row r="453" x14ac:dyDescent="0.3">
      <c r="A453" s="265">
        <v>104101747</v>
      </c>
      <c r="B453" s="265" t="s">
        <v>1793</v>
      </c>
      <c r="C453" s="11">
        <v>8</v>
      </c>
      <c r="D453" s="11">
        <v>10</v>
      </c>
      <c r="E453" s="11">
        <v>0</v>
      </c>
      <c r="F453" s="11">
        <v>0</v>
      </c>
    </row>
    <row r="454" x14ac:dyDescent="0.3">
      <c r="A454" s="265">
        <v>104101687</v>
      </c>
      <c r="B454" s="265" t="s">
        <v>1794</v>
      </c>
      <c r="C454" s="11">
        <v>8</v>
      </c>
      <c r="D454" s="11">
        <v>10</v>
      </c>
      <c r="E454" s="11">
        <v>0</v>
      </c>
      <c r="F454" s="11">
        <v>0</v>
      </c>
    </row>
    <row r="455" x14ac:dyDescent="0.3">
      <c r="A455" s="265">
        <v>104101017</v>
      </c>
      <c r="B455" s="265" t="s">
        <v>1795</v>
      </c>
      <c r="C455" s="11">
        <v>8</v>
      </c>
      <c r="D455" s="11">
        <v>10</v>
      </c>
      <c r="E455" s="11">
        <v>0</v>
      </c>
      <c r="F455" s="11">
        <v>0</v>
      </c>
    </row>
    <row r="456" x14ac:dyDescent="0.3">
      <c r="A456" s="265">
        <v>104101612</v>
      </c>
      <c r="B456" s="265" t="s">
        <v>1796</v>
      </c>
      <c r="C456" s="11">
        <v>8</v>
      </c>
      <c r="D456" s="11">
        <v>10</v>
      </c>
      <c r="E456" s="11">
        <v>0</v>
      </c>
      <c r="F456" s="11">
        <v>0</v>
      </c>
    </row>
    <row r="457" x14ac:dyDescent="0.3">
      <c r="A457" s="265">
        <v>104101613</v>
      </c>
      <c r="B457" s="265" t="s">
        <v>1797</v>
      </c>
      <c r="C457" s="11">
        <v>8</v>
      </c>
      <c r="D457" s="11">
        <v>10</v>
      </c>
      <c r="E457" s="11">
        <v>0</v>
      </c>
      <c r="F457" s="11">
        <v>0</v>
      </c>
    </row>
    <row r="458" x14ac:dyDescent="0.3">
      <c r="A458" s="265">
        <v>104101614</v>
      </c>
      <c r="B458" s="265" t="s">
        <v>1798</v>
      </c>
      <c r="C458" s="11">
        <v>8</v>
      </c>
      <c r="D458" s="11">
        <v>10</v>
      </c>
      <c r="E458" s="11">
        <v>0</v>
      </c>
      <c r="F458" s="11">
        <v>0</v>
      </c>
    </row>
    <row r="459" x14ac:dyDescent="0.3">
      <c r="A459" s="265">
        <v>104101984</v>
      </c>
      <c r="B459" s="265" t="s">
        <v>1799</v>
      </c>
      <c r="C459" s="11">
        <v>8</v>
      </c>
      <c r="D459" s="11">
        <v>10</v>
      </c>
      <c r="E459" s="11">
        <v>0</v>
      </c>
      <c r="F459" s="11">
        <v>0</v>
      </c>
    </row>
    <row r="460" x14ac:dyDescent="0.3">
      <c r="A460" s="265">
        <v>104502395</v>
      </c>
      <c r="B460" s="265" t="s">
        <v>1800</v>
      </c>
      <c r="C460" s="11">
        <v>8</v>
      </c>
      <c r="D460" s="11">
        <v>10</v>
      </c>
      <c r="E460" s="11">
        <v>0</v>
      </c>
      <c r="F460" s="11">
        <v>0</v>
      </c>
    </row>
    <row r="461" x14ac:dyDescent="0.3">
      <c r="A461" s="265">
        <v>104101404</v>
      </c>
      <c r="B461" s="265" t="s">
        <v>1801</v>
      </c>
      <c r="C461" s="11">
        <v>8</v>
      </c>
      <c r="D461" s="11">
        <v>10</v>
      </c>
      <c r="E461" s="11">
        <v>0</v>
      </c>
      <c r="F461" s="11">
        <v>0</v>
      </c>
    </row>
    <row r="462" x14ac:dyDescent="0.3">
      <c r="A462" s="265">
        <v>104101256</v>
      </c>
      <c r="B462" s="265" t="s">
        <v>1802</v>
      </c>
      <c r="C462" s="11">
        <v>8</v>
      </c>
      <c r="D462" s="11">
        <v>10</v>
      </c>
      <c r="E462" s="11">
        <v>0</v>
      </c>
      <c r="F462" s="11">
        <v>0</v>
      </c>
    </row>
    <row r="463" x14ac:dyDescent="0.3">
      <c r="A463" s="265">
        <v>104101620</v>
      </c>
      <c r="B463" s="265" t="s">
        <v>1803</v>
      </c>
      <c r="C463" s="11">
        <v>8</v>
      </c>
      <c r="D463" s="11">
        <v>10</v>
      </c>
      <c r="E463" s="11">
        <v>0</v>
      </c>
      <c r="F463" s="11">
        <v>0</v>
      </c>
    </row>
    <row r="464" x14ac:dyDescent="0.3">
      <c r="A464" s="265">
        <v>104101622</v>
      </c>
      <c r="B464" s="265" t="s">
        <v>1804</v>
      </c>
      <c r="C464" s="11">
        <v>8</v>
      </c>
      <c r="D464" s="11">
        <v>10</v>
      </c>
      <c r="E464" s="11">
        <v>0</v>
      </c>
      <c r="F464" s="11">
        <v>0</v>
      </c>
    </row>
    <row r="465" x14ac:dyDescent="0.3">
      <c r="A465" s="265">
        <v>104101621</v>
      </c>
      <c r="B465" s="265" t="s">
        <v>1805</v>
      </c>
      <c r="C465" s="11">
        <v>8</v>
      </c>
      <c r="D465" s="11">
        <v>10</v>
      </c>
      <c r="E465" s="11">
        <v>0</v>
      </c>
      <c r="F465" s="11">
        <v>0</v>
      </c>
    </row>
    <row r="466" x14ac:dyDescent="0.3">
      <c r="A466" s="265">
        <v>104502143</v>
      </c>
      <c r="B466" s="265" t="s">
        <v>1806</v>
      </c>
      <c r="C466" s="11">
        <v>8</v>
      </c>
      <c r="D466" s="11">
        <v>10</v>
      </c>
      <c r="E466" s="11">
        <v>0</v>
      </c>
      <c r="F466" s="11">
        <v>0</v>
      </c>
    </row>
    <row r="467" x14ac:dyDescent="0.3">
      <c r="A467" s="265">
        <v>104502452</v>
      </c>
      <c r="B467" s="265" t="s">
        <v>1807</v>
      </c>
      <c r="C467" s="11">
        <v>8</v>
      </c>
      <c r="D467" s="11">
        <v>10</v>
      </c>
      <c r="E467" s="11">
        <v>0</v>
      </c>
      <c r="F467" s="11">
        <v>0</v>
      </c>
    </row>
    <row r="468" x14ac:dyDescent="0.3">
      <c r="A468" s="265">
        <v>104101123</v>
      </c>
      <c r="B468" s="265" t="s">
        <v>1808</v>
      </c>
      <c r="C468" s="11">
        <v>8</v>
      </c>
      <c r="D468" s="11">
        <v>10</v>
      </c>
      <c r="E468" s="11">
        <v>0</v>
      </c>
      <c r="F468" s="11">
        <v>0</v>
      </c>
    </row>
    <row r="469" x14ac:dyDescent="0.3">
      <c r="A469" s="265">
        <v>104502171</v>
      </c>
      <c r="B469" s="265" t="s">
        <v>1809</v>
      </c>
      <c r="C469" s="11">
        <v>8</v>
      </c>
      <c r="D469" s="11">
        <v>10</v>
      </c>
      <c r="E469" s="11">
        <v>0</v>
      </c>
      <c r="F469" s="11">
        <v>0</v>
      </c>
    </row>
    <row r="470" x14ac:dyDescent="0.3">
      <c r="A470" s="265">
        <v>104502170</v>
      </c>
      <c r="B470" s="265" t="s">
        <v>1810</v>
      </c>
      <c r="C470" s="11">
        <v>8</v>
      </c>
      <c r="D470" s="11">
        <v>10</v>
      </c>
      <c r="E470" s="11">
        <v>0</v>
      </c>
      <c r="F470" s="11">
        <v>0</v>
      </c>
    </row>
    <row r="471" x14ac:dyDescent="0.3">
      <c r="A471" s="265">
        <v>104502407</v>
      </c>
      <c r="B471" s="265" t="s">
        <v>1811</v>
      </c>
      <c r="C471" s="11">
        <v>8</v>
      </c>
      <c r="D471" s="11">
        <v>10</v>
      </c>
      <c r="E471" s="11">
        <v>0</v>
      </c>
      <c r="F471" s="11">
        <v>0</v>
      </c>
    </row>
    <row r="472" x14ac:dyDescent="0.3">
      <c r="A472" s="265">
        <v>104101744</v>
      </c>
      <c r="B472" s="265" t="s">
        <v>1812</v>
      </c>
      <c r="C472" s="11">
        <v>8</v>
      </c>
      <c r="D472" s="11">
        <v>10</v>
      </c>
      <c r="E472" s="11">
        <v>0</v>
      </c>
      <c r="F472" s="11">
        <v>0</v>
      </c>
    </row>
    <row r="473" x14ac:dyDescent="0.3">
      <c r="A473" s="265">
        <v>104101587</v>
      </c>
      <c r="B473" s="265" t="s">
        <v>1813</v>
      </c>
      <c r="C473" s="11">
        <v>8</v>
      </c>
      <c r="D473" s="11">
        <v>10</v>
      </c>
      <c r="E473" s="11">
        <v>0</v>
      </c>
      <c r="F473" s="11">
        <v>0</v>
      </c>
    </row>
    <row r="474" x14ac:dyDescent="0.3">
      <c r="A474" s="265">
        <v>104101588</v>
      </c>
      <c r="B474" s="265" t="s">
        <v>1814</v>
      </c>
      <c r="C474" s="11">
        <v>8</v>
      </c>
      <c r="D474" s="11">
        <v>10</v>
      </c>
      <c r="E474" s="11">
        <v>0</v>
      </c>
      <c r="F474" s="11">
        <v>0</v>
      </c>
    </row>
    <row r="475" x14ac:dyDescent="0.3">
      <c r="A475" s="265">
        <v>104101748</v>
      </c>
      <c r="B475" s="265" t="s">
        <v>1815</v>
      </c>
      <c r="C475" s="11">
        <v>8</v>
      </c>
      <c r="D475" s="11">
        <v>10</v>
      </c>
      <c r="E475" s="11">
        <v>0</v>
      </c>
      <c r="F475" s="11">
        <v>0</v>
      </c>
    </row>
    <row r="476" x14ac:dyDescent="0.3">
      <c r="A476" s="265">
        <v>104101746</v>
      </c>
      <c r="B476" s="265" t="s">
        <v>1816</v>
      </c>
      <c r="C476" s="11">
        <v>8</v>
      </c>
      <c r="D476" s="11">
        <v>10</v>
      </c>
      <c r="E476" s="11">
        <v>0</v>
      </c>
      <c r="F476" s="11">
        <v>0</v>
      </c>
    </row>
    <row r="477" x14ac:dyDescent="0.3">
      <c r="A477" s="265">
        <v>104101921</v>
      </c>
      <c r="B477" s="265" t="s">
        <v>1817</v>
      </c>
      <c r="C477" s="11">
        <v>8</v>
      </c>
      <c r="D477" s="11">
        <v>10</v>
      </c>
      <c r="E477" s="11">
        <v>0</v>
      </c>
      <c r="F477" s="11">
        <v>0</v>
      </c>
    </row>
    <row r="478" x14ac:dyDescent="0.3">
      <c r="A478" s="265">
        <v>104101845</v>
      </c>
      <c r="B478" s="265" t="s">
        <v>1818</v>
      </c>
      <c r="C478" s="11">
        <v>8</v>
      </c>
      <c r="D478" s="11">
        <v>10</v>
      </c>
      <c r="E478" s="11">
        <v>0</v>
      </c>
      <c r="F478" s="11">
        <v>0</v>
      </c>
    </row>
    <row r="479" x14ac:dyDescent="0.3">
      <c r="A479" s="265">
        <v>104502510</v>
      </c>
      <c r="B479" s="265" t="s">
        <v>1819</v>
      </c>
      <c r="C479" s="11">
        <v>8</v>
      </c>
      <c r="D479" s="11">
        <v>10</v>
      </c>
      <c r="E479" s="11">
        <v>0</v>
      </c>
      <c r="F479" s="11">
        <v>0</v>
      </c>
    </row>
    <row r="480" x14ac:dyDescent="0.3">
      <c r="A480" s="265">
        <v>104101701</v>
      </c>
      <c r="B480" s="265" t="s">
        <v>1820</v>
      </c>
      <c r="C480" s="11">
        <v>8</v>
      </c>
      <c r="D480" s="11">
        <v>10</v>
      </c>
      <c r="E480" s="11">
        <v>0</v>
      </c>
      <c r="F480" s="11">
        <v>0</v>
      </c>
    </row>
    <row r="481" x14ac:dyDescent="0.3">
      <c r="A481" s="265">
        <v>104101846</v>
      </c>
      <c r="B481" s="265" t="s">
        <v>1821</v>
      </c>
      <c r="C481" s="11">
        <v>8</v>
      </c>
      <c r="D481" s="11">
        <v>10</v>
      </c>
      <c r="E481" s="11">
        <v>0</v>
      </c>
      <c r="F481" s="11">
        <v>0</v>
      </c>
    </row>
    <row r="482" x14ac:dyDescent="0.3">
      <c r="A482" s="265">
        <v>103101980</v>
      </c>
      <c r="B482" s="265" t="s">
        <v>1822</v>
      </c>
      <c r="C482" s="11">
        <v>8</v>
      </c>
      <c r="D482" s="11">
        <v>10</v>
      </c>
      <c r="E482" s="11">
        <v>0</v>
      </c>
      <c r="F482" s="11">
        <v>0</v>
      </c>
    </row>
    <row r="483" x14ac:dyDescent="0.3">
      <c r="A483" s="265">
        <v>104502464</v>
      </c>
      <c r="B483" s="265" t="s">
        <v>1823</v>
      </c>
      <c r="C483" s="11">
        <v>8</v>
      </c>
      <c r="D483" s="11">
        <v>10</v>
      </c>
      <c r="E483" s="11">
        <v>0</v>
      </c>
      <c r="F483" s="11">
        <v>0</v>
      </c>
    </row>
    <row r="484" x14ac:dyDescent="0.3">
      <c r="A484" s="265">
        <v>101904023</v>
      </c>
      <c r="B484" s="265" t="s">
        <v>1824</v>
      </c>
      <c r="C484" s="11">
        <v>8</v>
      </c>
      <c r="D484" s="11">
        <v>10</v>
      </c>
      <c r="E484" s="11">
        <v>0</v>
      </c>
      <c r="F484" s="11">
        <v>0</v>
      </c>
    </row>
    <row r="485" x14ac:dyDescent="0.3">
      <c r="A485" s="265">
        <v>101904008</v>
      </c>
      <c r="B485" s="265" t="s">
        <v>1825</v>
      </c>
      <c r="C485" s="11">
        <v>8</v>
      </c>
      <c r="D485" s="11">
        <v>10</v>
      </c>
      <c r="E485" s="11">
        <v>0</v>
      </c>
      <c r="F485" s="11">
        <v>0</v>
      </c>
    </row>
    <row r="486" x14ac:dyDescent="0.3">
      <c r="A486" s="265">
        <v>101904010</v>
      </c>
      <c r="B486" s="265" t="s">
        <v>1826</v>
      </c>
      <c r="C486" s="11">
        <v>8</v>
      </c>
      <c r="D486" s="11">
        <v>10</v>
      </c>
      <c r="E486" s="11">
        <v>0</v>
      </c>
      <c r="F486" s="11">
        <v>0</v>
      </c>
    </row>
    <row r="487" x14ac:dyDescent="0.3">
      <c r="A487" s="265">
        <v>309201020</v>
      </c>
      <c r="B487" s="265" t="s">
        <v>392</v>
      </c>
      <c r="C487" s="11">
        <v>27</v>
      </c>
      <c r="D487" s="11">
        <v>10</v>
      </c>
      <c r="E487" s="11">
        <v>0</v>
      </c>
      <c r="F487" s="11">
        <v>1</v>
      </c>
    </row>
    <row r="488" x14ac:dyDescent="0.3">
      <c r="A488" s="265">
        <v>307106012</v>
      </c>
      <c r="B488" s="265" t="s">
        <v>1063</v>
      </c>
      <c r="C488" s="11">
        <v>33</v>
      </c>
      <c r="D488" s="11">
        <v>10</v>
      </c>
      <c r="E488" s="11">
        <v>0</v>
      </c>
      <c r="F488" s="11">
        <v>0</v>
      </c>
    </row>
    <row r="489" x14ac:dyDescent="0.3">
      <c r="A489" s="265">
        <v>202402105</v>
      </c>
      <c r="B489" s="265" t="s">
        <v>1827</v>
      </c>
      <c r="C489" s="11">
        <v>12</v>
      </c>
      <c r="D489" s="11">
        <v>10</v>
      </c>
      <c r="E489" s="11">
        <v>0</v>
      </c>
      <c r="F489" s="11">
        <v>0</v>
      </c>
    </row>
    <row r="490" x14ac:dyDescent="0.3">
      <c r="A490" s="265">
        <v>202101004</v>
      </c>
      <c r="B490" s="265" t="s">
        <v>1828</v>
      </c>
      <c r="C490" s="11">
        <v>12</v>
      </c>
      <c r="D490" s="11">
        <v>10</v>
      </c>
      <c r="E490" s="11">
        <v>0</v>
      </c>
      <c r="F490" s="11">
        <v>0</v>
      </c>
    </row>
    <row r="491" x14ac:dyDescent="0.3">
      <c r="A491" s="265">
        <v>202101010</v>
      </c>
      <c r="B491" s="265" t="s">
        <v>1829</v>
      </c>
      <c r="C491" s="11">
        <v>12</v>
      </c>
      <c r="D491" s="11">
        <v>10</v>
      </c>
      <c r="E491" s="11">
        <v>0</v>
      </c>
      <c r="F491" s="11">
        <v>0</v>
      </c>
    </row>
    <row r="492" x14ac:dyDescent="0.3">
      <c r="A492" s="265">
        <v>307103002</v>
      </c>
      <c r="B492" s="265" t="s">
        <v>1046</v>
      </c>
      <c r="C492" s="11">
        <v>33</v>
      </c>
      <c r="D492" s="11">
        <v>10</v>
      </c>
      <c r="E492" s="11">
        <v>0</v>
      </c>
      <c r="F492" s="11">
        <v>0</v>
      </c>
    </row>
    <row r="493" x14ac:dyDescent="0.3">
      <c r="A493" s="265">
        <v>307103005</v>
      </c>
      <c r="B493" s="265" t="s">
        <v>1047</v>
      </c>
      <c r="C493" s="11">
        <v>33</v>
      </c>
      <c r="D493" s="11">
        <v>10</v>
      </c>
      <c r="E493" s="11">
        <v>0</v>
      </c>
      <c r="F493" s="11">
        <v>0</v>
      </c>
    </row>
    <row r="494" x14ac:dyDescent="0.3">
      <c r="A494" s="265">
        <v>502101003</v>
      </c>
      <c r="B494" s="265" t="s">
        <v>957</v>
      </c>
      <c r="C494" s="11">
        <v>30</v>
      </c>
      <c r="D494" s="11">
        <v>10</v>
      </c>
      <c r="E494" s="11">
        <v>0</v>
      </c>
      <c r="F494" s="11">
        <v>0</v>
      </c>
    </row>
    <row r="495" x14ac:dyDescent="0.3">
      <c r="A495" s="265">
        <v>307107024</v>
      </c>
      <c r="B495" s="265" t="s">
        <v>1070</v>
      </c>
      <c r="C495" s="11">
        <v>33</v>
      </c>
      <c r="D495" s="11">
        <v>10</v>
      </c>
      <c r="E495" s="11">
        <v>0</v>
      </c>
      <c r="F495" s="11">
        <v>0</v>
      </c>
    </row>
    <row r="496" x14ac:dyDescent="0.3">
      <c r="A496" s="265">
        <v>502301004</v>
      </c>
      <c r="B496" s="265" t="s">
        <v>1000</v>
      </c>
      <c r="C496" s="11">
        <v>30</v>
      </c>
      <c r="D496" s="11">
        <v>10</v>
      </c>
      <c r="E496" s="11">
        <v>0</v>
      </c>
      <c r="F496" s="11">
        <v>0</v>
      </c>
    </row>
    <row r="497" x14ac:dyDescent="0.3">
      <c r="A497" s="265">
        <v>502301041</v>
      </c>
      <c r="B497" s="265" t="s">
        <v>1016</v>
      </c>
      <c r="C497" s="11">
        <v>30</v>
      </c>
      <c r="D497" s="11">
        <v>10</v>
      </c>
      <c r="E497" s="11">
        <v>0</v>
      </c>
      <c r="F497" s="11">
        <v>0</v>
      </c>
    </row>
    <row r="498" x14ac:dyDescent="0.3">
      <c r="A498" s="265">
        <v>502301064</v>
      </c>
      <c r="B498" s="265" t="s">
        <v>1021</v>
      </c>
      <c r="C498" s="11">
        <v>30</v>
      </c>
      <c r="D498" s="11">
        <v>10</v>
      </c>
      <c r="E498" s="11">
        <v>0</v>
      </c>
      <c r="F498" s="11">
        <v>0</v>
      </c>
    </row>
    <row r="499" x14ac:dyDescent="0.3">
      <c r="A499" s="265">
        <v>502301010</v>
      </c>
      <c r="B499" s="265" t="s">
        <v>1002</v>
      </c>
      <c r="C499" s="11">
        <v>30</v>
      </c>
      <c r="D499" s="11">
        <v>10</v>
      </c>
      <c r="E499" s="11">
        <v>0</v>
      </c>
      <c r="F499" s="11">
        <v>0</v>
      </c>
    </row>
    <row r="500" x14ac:dyDescent="0.3">
      <c r="A500" s="265">
        <v>302204009</v>
      </c>
      <c r="B500" s="265" t="s">
        <v>1150</v>
      </c>
      <c r="C500" s="11">
        <v>35</v>
      </c>
      <c r="D500" s="11">
        <v>10</v>
      </c>
      <c r="E500" s="11">
        <v>0</v>
      </c>
      <c r="F500" s="11">
        <v>0</v>
      </c>
    </row>
    <row r="501" x14ac:dyDescent="0.3">
      <c r="A501" s="265">
        <v>302204008</v>
      </c>
      <c r="B501" s="265" t="s">
        <v>1149</v>
      </c>
      <c r="C501" s="11">
        <v>35</v>
      </c>
      <c r="D501" s="11">
        <v>10</v>
      </c>
      <c r="E501" s="11">
        <v>0</v>
      </c>
      <c r="F501" s="11">
        <v>0</v>
      </c>
    </row>
    <row r="502" x14ac:dyDescent="0.3">
      <c r="A502" s="265">
        <v>502301065</v>
      </c>
      <c r="B502" s="265" t="s">
        <v>1022</v>
      </c>
      <c r="C502" s="11">
        <v>30</v>
      </c>
      <c r="D502" s="11">
        <v>10</v>
      </c>
      <c r="E502" s="11">
        <v>0</v>
      </c>
      <c r="F502" s="11">
        <v>0</v>
      </c>
    </row>
    <row r="503" x14ac:dyDescent="0.3">
      <c r="A503" s="265">
        <v>502301014</v>
      </c>
      <c r="B503" s="265" t="s">
        <v>1003</v>
      </c>
      <c r="C503" s="11">
        <v>30</v>
      </c>
      <c r="D503" s="11">
        <v>10</v>
      </c>
      <c r="E503" s="11">
        <v>0</v>
      </c>
      <c r="F503" s="11">
        <v>0</v>
      </c>
    </row>
    <row r="504" x14ac:dyDescent="0.3">
      <c r="A504" s="265">
        <v>603101066</v>
      </c>
      <c r="B504" s="265" t="s">
        <v>766</v>
      </c>
      <c r="C504" s="11">
        <v>20</v>
      </c>
      <c r="D504" s="11">
        <v>10</v>
      </c>
      <c r="E504" s="11">
        <v>0</v>
      </c>
      <c r="F504" s="11">
        <v>0</v>
      </c>
    </row>
    <row r="505" x14ac:dyDescent="0.3">
      <c r="A505" s="265">
        <v>501101002</v>
      </c>
      <c r="B505" s="265" t="s">
        <v>952</v>
      </c>
      <c r="C505" s="11">
        <v>30</v>
      </c>
      <c r="D505" s="11">
        <v>10</v>
      </c>
      <c r="E505" s="11">
        <v>0</v>
      </c>
      <c r="F505" s="11">
        <v>0</v>
      </c>
    </row>
    <row r="506" x14ac:dyDescent="0.3">
      <c r="A506" s="265">
        <v>202102016</v>
      </c>
      <c r="B506" s="265" t="s">
        <v>1830</v>
      </c>
      <c r="C506" s="11">
        <v>12</v>
      </c>
      <c r="D506" s="11">
        <v>10</v>
      </c>
      <c r="E506" s="11">
        <v>0</v>
      </c>
      <c r="F506" s="11">
        <v>0</v>
      </c>
    </row>
    <row r="507" x14ac:dyDescent="0.3">
      <c r="A507" s="265">
        <v>202202016</v>
      </c>
      <c r="B507" s="265" t="s">
        <v>1831</v>
      </c>
      <c r="C507" s="11">
        <v>12</v>
      </c>
      <c r="D507" s="11">
        <v>10</v>
      </c>
      <c r="E507" s="11">
        <v>0</v>
      </c>
      <c r="F507" s="11">
        <v>0</v>
      </c>
    </row>
    <row r="508" x14ac:dyDescent="0.3">
      <c r="A508" s="265">
        <v>202202001</v>
      </c>
      <c r="B508" s="265" t="s">
        <v>1832</v>
      </c>
      <c r="C508" s="11">
        <v>12</v>
      </c>
      <c r="D508" s="11">
        <v>10</v>
      </c>
      <c r="E508" s="11">
        <v>0</v>
      </c>
      <c r="F508" s="11">
        <v>0</v>
      </c>
    </row>
    <row r="509" x14ac:dyDescent="0.3">
      <c r="A509" s="265">
        <v>202102010</v>
      </c>
      <c r="B509" s="265" t="s">
        <v>1833</v>
      </c>
      <c r="C509" s="11">
        <v>12</v>
      </c>
      <c r="D509" s="11">
        <v>10</v>
      </c>
      <c r="E509" s="11">
        <v>0</v>
      </c>
      <c r="F509" s="11">
        <v>0</v>
      </c>
    </row>
    <row r="510" x14ac:dyDescent="0.3">
      <c r="A510" s="265">
        <v>202102011</v>
      </c>
      <c r="B510" s="265" t="s">
        <v>1834</v>
      </c>
      <c r="C510" s="11">
        <v>12</v>
      </c>
      <c r="D510" s="11">
        <v>10</v>
      </c>
      <c r="E510" s="11">
        <v>0</v>
      </c>
      <c r="F510" s="11">
        <v>0</v>
      </c>
    </row>
    <row r="511" x14ac:dyDescent="0.3">
      <c r="A511" s="265">
        <v>202202012</v>
      </c>
      <c r="B511" s="265" t="s">
        <v>1835</v>
      </c>
      <c r="C511" s="11">
        <v>12</v>
      </c>
      <c r="D511" s="11">
        <v>10</v>
      </c>
      <c r="E511" s="11">
        <v>0</v>
      </c>
      <c r="F511" s="11">
        <v>0</v>
      </c>
    </row>
    <row r="512" x14ac:dyDescent="0.3">
      <c r="A512" s="265">
        <v>202202002</v>
      </c>
      <c r="B512" s="265" t="s">
        <v>1836</v>
      </c>
      <c r="C512" s="11">
        <v>12</v>
      </c>
      <c r="D512" s="11">
        <v>10</v>
      </c>
      <c r="E512" s="11">
        <v>0</v>
      </c>
      <c r="F512" s="11">
        <v>0</v>
      </c>
    </row>
    <row r="513" x14ac:dyDescent="0.3">
      <c r="A513" s="265">
        <v>202302018</v>
      </c>
      <c r="B513" s="265" t="s">
        <v>1837</v>
      </c>
      <c r="C513" s="11">
        <v>12</v>
      </c>
      <c r="D513" s="11">
        <v>10</v>
      </c>
      <c r="E513" s="11">
        <v>0</v>
      </c>
      <c r="F513" s="11">
        <v>0</v>
      </c>
    </row>
    <row r="514" x14ac:dyDescent="0.3">
      <c r="A514" s="265">
        <v>202302011</v>
      </c>
      <c r="B514" s="265" t="s">
        <v>1838</v>
      </c>
      <c r="C514" s="11">
        <v>12</v>
      </c>
      <c r="D514" s="11">
        <v>10</v>
      </c>
      <c r="E514" s="11">
        <v>0</v>
      </c>
      <c r="F514" s="11">
        <v>0</v>
      </c>
    </row>
    <row r="515" x14ac:dyDescent="0.3">
      <c r="A515" s="265">
        <v>202302010</v>
      </c>
      <c r="B515" s="265" t="s">
        <v>1839</v>
      </c>
      <c r="C515" s="11">
        <v>12</v>
      </c>
      <c r="D515" s="11">
        <v>10</v>
      </c>
      <c r="E515" s="11">
        <v>0</v>
      </c>
      <c r="F515" s="11">
        <v>0</v>
      </c>
    </row>
    <row r="516" x14ac:dyDescent="0.3">
      <c r="A516" s="265">
        <v>202302009</v>
      </c>
      <c r="B516" s="265" t="s">
        <v>1840</v>
      </c>
      <c r="C516" s="11">
        <v>12</v>
      </c>
      <c r="D516" s="11">
        <v>10</v>
      </c>
      <c r="E516" s="11">
        <v>0</v>
      </c>
      <c r="F516" s="11">
        <v>0</v>
      </c>
    </row>
    <row r="517" x14ac:dyDescent="0.3">
      <c r="A517" s="265">
        <v>202402002</v>
      </c>
      <c r="B517" s="265" t="s">
        <v>1841</v>
      </c>
      <c r="C517" s="11">
        <v>12</v>
      </c>
      <c r="D517" s="11">
        <v>10</v>
      </c>
      <c r="E517" s="11">
        <v>0</v>
      </c>
      <c r="F517" s="11">
        <v>0</v>
      </c>
    </row>
    <row r="518" x14ac:dyDescent="0.3">
      <c r="A518" s="265">
        <v>202202004</v>
      </c>
      <c r="B518" s="265" t="s">
        <v>1842</v>
      </c>
      <c r="C518" s="11">
        <v>12</v>
      </c>
      <c r="D518" s="11">
        <v>10</v>
      </c>
      <c r="E518" s="11">
        <v>0</v>
      </c>
      <c r="F518" s="11">
        <v>0</v>
      </c>
    </row>
    <row r="519" x14ac:dyDescent="0.3">
      <c r="A519" s="265">
        <v>202402111</v>
      </c>
      <c r="B519" s="265" t="s">
        <v>1843</v>
      </c>
      <c r="C519" s="11">
        <v>12</v>
      </c>
      <c r="D519" s="11">
        <v>10</v>
      </c>
      <c r="E519" s="11">
        <v>0</v>
      </c>
      <c r="F519" s="11">
        <v>0</v>
      </c>
    </row>
    <row r="520" x14ac:dyDescent="0.3">
      <c r="A520" s="265">
        <v>202402095</v>
      </c>
      <c r="B520" s="265" t="s">
        <v>1844</v>
      </c>
      <c r="C520" s="11">
        <v>12</v>
      </c>
      <c r="D520" s="11">
        <v>10</v>
      </c>
      <c r="E520" s="11">
        <v>0</v>
      </c>
      <c r="F520" s="11">
        <v>0</v>
      </c>
    </row>
    <row r="521" x14ac:dyDescent="0.3">
      <c r="A521" s="265">
        <v>202302077</v>
      </c>
      <c r="B521" s="265" t="s">
        <v>1845</v>
      </c>
      <c r="C521" s="11">
        <v>12</v>
      </c>
      <c r="D521" s="11">
        <v>10</v>
      </c>
      <c r="E521" s="11">
        <v>0</v>
      </c>
      <c r="F521" s="11">
        <v>0</v>
      </c>
    </row>
    <row r="522" x14ac:dyDescent="0.3">
      <c r="A522" s="265">
        <v>202302051</v>
      </c>
      <c r="B522" s="265" t="s">
        <v>1846</v>
      </c>
      <c r="C522" s="11">
        <v>12</v>
      </c>
      <c r="D522" s="11">
        <v>10</v>
      </c>
      <c r="E522" s="11">
        <v>0</v>
      </c>
      <c r="F522" s="11">
        <v>0</v>
      </c>
    </row>
    <row r="523" x14ac:dyDescent="0.3">
      <c r="A523" s="265">
        <v>202402107</v>
      </c>
      <c r="B523" s="265" t="s">
        <v>1847</v>
      </c>
      <c r="C523" s="11">
        <v>12</v>
      </c>
      <c r="D523" s="11">
        <v>10</v>
      </c>
      <c r="E523" s="11">
        <v>0</v>
      </c>
      <c r="F523" s="11">
        <v>0</v>
      </c>
    </row>
    <row r="524" x14ac:dyDescent="0.3">
      <c r="A524" s="265">
        <v>202302053</v>
      </c>
      <c r="B524" s="265" t="s">
        <v>1848</v>
      </c>
      <c r="C524" s="11">
        <v>12</v>
      </c>
      <c r="D524" s="11">
        <v>10</v>
      </c>
      <c r="E524" s="11">
        <v>0</v>
      </c>
      <c r="F524" s="11">
        <v>0</v>
      </c>
    </row>
    <row r="525" x14ac:dyDescent="0.3">
      <c r="A525" s="265">
        <v>202402052</v>
      </c>
      <c r="B525" s="265" t="s">
        <v>1849</v>
      </c>
      <c r="C525" s="11">
        <v>12</v>
      </c>
      <c r="D525" s="11">
        <v>10</v>
      </c>
      <c r="E525" s="11">
        <v>0</v>
      </c>
      <c r="F525" s="11">
        <v>0</v>
      </c>
    </row>
    <row r="526" x14ac:dyDescent="0.3">
      <c r="A526" s="265">
        <v>202302112</v>
      </c>
      <c r="B526" s="265" t="s">
        <v>1850</v>
      </c>
      <c r="C526" s="11">
        <v>12</v>
      </c>
      <c r="D526" s="11">
        <v>10</v>
      </c>
      <c r="E526" s="11">
        <v>0</v>
      </c>
      <c r="F526" s="11">
        <v>0</v>
      </c>
    </row>
    <row r="527" x14ac:dyDescent="0.3">
      <c r="A527" s="265">
        <v>202202046</v>
      </c>
      <c r="B527" s="265" t="s">
        <v>1851</v>
      </c>
      <c r="C527" s="11">
        <v>12</v>
      </c>
      <c r="D527" s="11">
        <v>10</v>
      </c>
      <c r="E527" s="11">
        <v>0</v>
      </c>
      <c r="F527" s="11">
        <v>0</v>
      </c>
    </row>
    <row r="528" x14ac:dyDescent="0.3">
      <c r="A528" s="265">
        <v>101903003</v>
      </c>
      <c r="B528" s="265" t="s">
        <v>1852</v>
      </c>
      <c r="C528" s="11">
        <v>1</v>
      </c>
      <c r="D528" s="11">
        <v>10</v>
      </c>
      <c r="E528" s="11">
        <v>0</v>
      </c>
      <c r="F528" s="11">
        <v>0</v>
      </c>
    </row>
    <row r="529" x14ac:dyDescent="0.3">
      <c r="A529" s="265">
        <v>104101019</v>
      </c>
      <c r="B529" s="265" t="s">
        <v>1853</v>
      </c>
      <c r="C529" s="11">
        <v>8</v>
      </c>
      <c r="D529" s="11">
        <v>10</v>
      </c>
      <c r="E529" s="11">
        <v>0</v>
      </c>
      <c r="F529" s="11">
        <v>0</v>
      </c>
    </row>
    <row r="530" x14ac:dyDescent="0.3">
      <c r="A530" s="265">
        <v>104502567</v>
      </c>
      <c r="B530" s="265" t="s">
        <v>1854</v>
      </c>
      <c r="C530" s="11">
        <v>8</v>
      </c>
      <c r="D530" s="11">
        <v>10</v>
      </c>
      <c r="E530" s="11">
        <v>0</v>
      </c>
      <c r="F530" s="11">
        <v>0</v>
      </c>
    </row>
    <row r="531" x14ac:dyDescent="0.3">
      <c r="A531" s="265">
        <v>104101754</v>
      </c>
      <c r="B531" s="265" t="s">
        <v>1855</v>
      </c>
      <c r="C531" s="11">
        <v>8</v>
      </c>
      <c r="D531" s="11">
        <v>10</v>
      </c>
      <c r="E531" s="11">
        <v>0</v>
      </c>
      <c r="F531" s="11">
        <v>0</v>
      </c>
    </row>
    <row r="532" x14ac:dyDescent="0.3">
      <c r="A532" s="265">
        <v>104101753</v>
      </c>
      <c r="B532" s="265" t="s">
        <v>1856</v>
      </c>
      <c r="C532" s="11">
        <v>8</v>
      </c>
      <c r="D532" s="11">
        <v>10</v>
      </c>
      <c r="E532" s="11">
        <v>0</v>
      </c>
      <c r="F532" s="11">
        <v>0</v>
      </c>
    </row>
    <row r="533" x14ac:dyDescent="0.3">
      <c r="A533" s="265">
        <v>104101592</v>
      </c>
      <c r="B533" s="265" t="s">
        <v>1857</v>
      </c>
      <c r="C533" s="11">
        <v>8</v>
      </c>
      <c r="D533" s="11">
        <v>10</v>
      </c>
      <c r="E533" s="11">
        <v>0</v>
      </c>
      <c r="F533" s="11">
        <v>0</v>
      </c>
    </row>
    <row r="534" x14ac:dyDescent="0.3">
      <c r="A534" s="265">
        <v>104101228</v>
      </c>
      <c r="B534" s="265" t="s">
        <v>1858</v>
      </c>
      <c r="C534" s="11">
        <v>8</v>
      </c>
      <c r="D534" s="11">
        <v>10</v>
      </c>
      <c r="E534" s="11">
        <v>0</v>
      </c>
      <c r="F534" s="11">
        <v>0</v>
      </c>
    </row>
    <row r="535" x14ac:dyDescent="0.3">
      <c r="A535" s="265">
        <v>104401029</v>
      </c>
      <c r="B535" s="265" t="s">
        <v>1859</v>
      </c>
      <c r="C535" s="11">
        <v>9</v>
      </c>
      <c r="D535" s="11">
        <v>10</v>
      </c>
      <c r="E535" s="11">
        <v>0</v>
      </c>
      <c r="F535" s="11">
        <v>11</v>
      </c>
    </row>
    <row r="536" x14ac:dyDescent="0.3">
      <c r="A536" s="265">
        <v>603201039</v>
      </c>
      <c r="B536" s="265" t="s">
        <v>786</v>
      </c>
      <c r="C536" s="11">
        <v>22</v>
      </c>
      <c r="D536" s="11">
        <v>10</v>
      </c>
      <c r="E536" s="11">
        <v>0</v>
      </c>
      <c r="F536" s="11">
        <v>0</v>
      </c>
    </row>
    <row r="537" x14ac:dyDescent="0.3">
      <c r="A537" s="265">
        <v>304101025</v>
      </c>
      <c r="B537" s="265" t="s">
        <v>1169</v>
      </c>
      <c r="C537" s="11">
        <v>35</v>
      </c>
      <c r="D537" s="11">
        <v>10</v>
      </c>
      <c r="E537" s="11">
        <v>0</v>
      </c>
      <c r="F537" s="11">
        <v>0</v>
      </c>
    </row>
    <row r="538" x14ac:dyDescent="0.3">
      <c r="A538" s="265">
        <v>304101021</v>
      </c>
      <c r="B538" s="265" t="s">
        <v>462</v>
      </c>
      <c r="C538" s="11">
        <v>35</v>
      </c>
      <c r="D538" s="11">
        <v>10</v>
      </c>
      <c r="E538" s="11">
        <v>0</v>
      </c>
      <c r="F538" s="11">
        <v>0</v>
      </c>
    </row>
    <row r="539" x14ac:dyDescent="0.3">
      <c r="A539" s="265">
        <v>302203052</v>
      </c>
      <c r="B539" s="265" t="s">
        <v>1142</v>
      </c>
      <c r="C539" s="11">
        <v>35</v>
      </c>
      <c r="D539" s="11">
        <v>10</v>
      </c>
      <c r="E539" s="11">
        <v>0</v>
      </c>
      <c r="F539" s="11">
        <v>0</v>
      </c>
    </row>
    <row r="540" x14ac:dyDescent="0.3">
      <c r="A540" s="265">
        <v>304102001</v>
      </c>
      <c r="B540" s="265" t="s">
        <v>1171</v>
      </c>
      <c r="C540" s="11">
        <v>35</v>
      </c>
      <c r="D540" s="11">
        <v>10</v>
      </c>
      <c r="E540" s="11">
        <v>0</v>
      </c>
      <c r="F540" s="11">
        <v>0</v>
      </c>
    </row>
    <row r="541" x14ac:dyDescent="0.3">
      <c r="A541" s="265">
        <v>603201073</v>
      </c>
      <c r="B541" s="265" t="s">
        <v>806</v>
      </c>
      <c r="C541" s="11">
        <v>20</v>
      </c>
      <c r="D541" s="11">
        <v>10</v>
      </c>
      <c r="E541" s="11">
        <v>0</v>
      </c>
      <c r="F541" s="11">
        <v>0</v>
      </c>
    </row>
    <row r="542" x14ac:dyDescent="0.3">
      <c r="A542" s="265">
        <v>304101026</v>
      </c>
      <c r="B542" s="265" t="s">
        <v>1170</v>
      </c>
      <c r="C542" s="11">
        <v>35</v>
      </c>
      <c r="D542" s="11">
        <v>10</v>
      </c>
      <c r="E542" s="11">
        <v>0</v>
      </c>
      <c r="F542" s="11">
        <v>0</v>
      </c>
    </row>
    <row r="543" x14ac:dyDescent="0.3">
      <c r="A543" s="265">
        <v>104101020</v>
      </c>
      <c r="B543" s="265" t="s">
        <v>1860</v>
      </c>
      <c r="C543" s="11">
        <v>8</v>
      </c>
      <c r="D543" s="11">
        <v>10</v>
      </c>
      <c r="E543" s="11">
        <v>0</v>
      </c>
      <c r="F543" s="11">
        <v>0</v>
      </c>
    </row>
    <row r="544" x14ac:dyDescent="0.3">
      <c r="A544" s="265">
        <v>101107010</v>
      </c>
      <c r="B544" s="265" t="s">
        <v>1861</v>
      </c>
      <c r="C544" s="11">
        <v>6</v>
      </c>
      <c r="D544" s="11">
        <v>5</v>
      </c>
      <c r="E544" s="11">
        <v>0</v>
      </c>
      <c r="F544" s="11">
        <v>0</v>
      </c>
    </row>
    <row r="545" x14ac:dyDescent="0.3">
      <c r="A545" s="265">
        <v>202402076</v>
      </c>
      <c r="B545" s="265" t="s">
        <v>1862</v>
      </c>
      <c r="C545" s="11">
        <v>12</v>
      </c>
      <c r="D545" s="11">
        <v>10</v>
      </c>
      <c r="E545" s="11">
        <v>0</v>
      </c>
      <c r="F545" s="11">
        <v>0</v>
      </c>
    </row>
    <row r="546" x14ac:dyDescent="0.3">
      <c r="A546" s="265">
        <v>101601004</v>
      </c>
      <c r="B546" s="265" t="s">
        <v>1863</v>
      </c>
      <c r="C546" s="11">
        <v>1</v>
      </c>
      <c r="D546" s="11">
        <v>5</v>
      </c>
      <c r="E546" s="11">
        <v>0</v>
      </c>
      <c r="F546" s="11">
        <v>0</v>
      </c>
    </row>
    <row r="547" x14ac:dyDescent="0.3">
      <c r="A547" s="265">
        <v>104102063</v>
      </c>
      <c r="B547" s="265" t="s">
        <v>1864</v>
      </c>
      <c r="C547" s="11">
        <v>8</v>
      </c>
      <c r="D547" s="11">
        <v>10</v>
      </c>
      <c r="E547" s="11">
        <v>0</v>
      </c>
      <c r="F547" s="11">
        <v>0</v>
      </c>
    </row>
    <row r="548" x14ac:dyDescent="0.3">
      <c r="A548" s="265">
        <v>306401001</v>
      </c>
      <c r="B548" s="265" t="s">
        <v>1865</v>
      </c>
      <c r="C548" s="11">
        <v>3</v>
      </c>
      <c r="D548" s="11">
        <v>10</v>
      </c>
      <c r="E548" s="11">
        <v>0</v>
      </c>
      <c r="F548" s="11">
        <v>0</v>
      </c>
    </row>
    <row r="549" x14ac:dyDescent="0.3">
      <c r="A549" s="265">
        <v>502101120</v>
      </c>
      <c r="B549" s="265" t="s">
        <v>999</v>
      </c>
      <c r="C549" s="11">
        <v>30</v>
      </c>
      <c r="D549" s="11">
        <v>10</v>
      </c>
      <c r="E549" s="11">
        <v>0</v>
      </c>
      <c r="F549" s="11">
        <v>0</v>
      </c>
    </row>
    <row r="550" x14ac:dyDescent="0.3">
      <c r="A550" s="265">
        <v>505101008</v>
      </c>
      <c r="B550" s="265" t="s">
        <v>435</v>
      </c>
      <c r="C550" s="11">
        <v>28</v>
      </c>
      <c r="D550" s="11">
        <v>10</v>
      </c>
      <c r="E550" s="11">
        <v>0</v>
      </c>
      <c r="F550" s="11">
        <v>1</v>
      </c>
    </row>
    <row r="551" x14ac:dyDescent="0.3">
      <c r="A551" s="265">
        <v>505101010</v>
      </c>
      <c r="B551" s="265" t="s">
        <v>437</v>
      </c>
      <c r="C551" s="11">
        <v>28</v>
      </c>
      <c r="D551" s="11">
        <v>10</v>
      </c>
      <c r="E551" s="11">
        <v>0</v>
      </c>
      <c r="F551" s="11">
        <v>1</v>
      </c>
    </row>
    <row r="552" x14ac:dyDescent="0.3">
      <c r="A552" s="265">
        <v>706101001</v>
      </c>
      <c r="B552" s="265" t="s">
        <v>1215</v>
      </c>
      <c r="C552" s="11">
        <v>38</v>
      </c>
      <c r="D552" s="11">
        <v>10</v>
      </c>
      <c r="E552" s="11">
        <v>0</v>
      </c>
      <c r="F552" s="11">
        <v>0</v>
      </c>
    </row>
    <row r="553" x14ac:dyDescent="0.3">
      <c r="A553" s="265">
        <v>603201043</v>
      </c>
      <c r="B553" s="265" t="s">
        <v>1866</v>
      </c>
      <c r="C553" s="11">
        <v>2</v>
      </c>
      <c r="D553" s="11">
        <v>5</v>
      </c>
      <c r="E553" s="11">
        <v>0</v>
      </c>
      <c r="F553" s="11">
        <v>0</v>
      </c>
    </row>
    <row r="554" x14ac:dyDescent="0.3">
      <c r="A554" s="265">
        <v>101201002</v>
      </c>
      <c r="B554" s="265" t="s">
        <v>1867</v>
      </c>
      <c r="C554" s="11">
        <v>5</v>
      </c>
      <c r="D554" s="11">
        <v>5</v>
      </c>
      <c r="E554" s="11">
        <v>0</v>
      </c>
      <c r="F554" s="11">
        <v>0</v>
      </c>
    </row>
    <row r="555" x14ac:dyDescent="0.3">
      <c r="A555" s="265">
        <v>101201003</v>
      </c>
      <c r="B555" s="265" t="s">
        <v>1868</v>
      </c>
      <c r="C555" s="11">
        <v>5</v>
      </c>
      <c r="D555" s="11">
        <v>5</v>
      </c>
      <c r="E555" s="11">
        <v>0</v>
      </c>
      <c r="F555" s="11">
        <v>0</v>
      </c>
    </row>
    <row r="556" x14ac:dyDescent="0.3">
      <c r="A556" s="265">
        <v>101201004</v>
      </c>
      <c r="B556" s="265" t="s">
        <v>1869</v>
      </c>
      <c r="C556" s="11">
        <v>5</v>
      </c>
      <c r="D556" s="11">
        <v>5</v>
      </c>
      <c r="E556" s="11">
        <v>0</v>
      </c>
      <c r="F556" s="11">
        <v>0</v>
      </c>
    </row>
    <row r="557" x14ac:dyDescent="0.3">
      <c r="A557" s="265">
        <v>104502546</v>
      </c>
      <c r="B557" s="265" t="s">
        <v>1870</v>
      </c>
      <c r="C557" s="11">
        <v>8</v>
      </c>
      <c r="D557" s="11">
        <v>10</v>
      </c>
      <c r="E557" s="11">
        <v>0</v>
      </c>
      <c r="F557" s="11">
        <v>0</v>
      </c>
    </row>
    <row r="558" x14ac:dyDescent="0.3">
      <c r="A558" s="265">
        <v>104502304</v>
      </c>
      <c r="B558" s="265" t="s">
        <v>1871</v>
      </c>
      <c r="C558" s="11">
        <v>5</v>
      </c>
      <c r="D558" s="11">
        <v>10</v>
      </c>
      <c r="E558" s="11">
        <v>0</v>
      </c>
      <c r="F558" s="11">
        <v>0</v>
      </c>
    </row>
    <row r="559" x14ac:dyDescent="0.3">
      <c r="A559" s="265">
        <v>101208008</v>
      </c>
      <c r="B559" s="265" t="s">
        <v>1872</v>
      </c>
      <c r="C559" s="11">
        <v>2</v>
      </c>
      <c r="D559" s="11">
        <v>5</v>
      </c>
      <c r="E559" s="11">
        <v>0</v>
      </c>
      <c r="F559" s="11">
        <v>0</v>
      </c>
    </row>
    <row r="560" x14ac:dyDescent="0.3">
      <c r="A560" s="265">
        <v>101205001</v>
      </c>
      <c r="B560" s="265" t="s">
        <v>1873</v>
      </c>
      <c r="C560" s="11">
        <v>5</v>
      </c>
      <c r="D560" s="11">
        <v>5</v>
      </c>
      <c r="E560" s="11">
        <v>0</v>
      </c>
      <c r="F560" s="11">
        <v>0</v>
      </c>
    </row>
    <row r="561" x14ac:dyDescent="0.3">
      <c r="A561" s="265">
        <v>101205003</v>
      </c>
      <c r="B561" s="265" t="s">
        <v>1874</v>
      </c>
      <c r="C561" s="11">
        <v>5</v>
      </c>
      <c r="D561" s="11">
        <v>5</v>
      </c>
      <c r="E561" s="11">
        <v>0</v>
      </c>
      <c r="F561" s="11">
        <v>0</v>
      </c>
    </row>
    <row r="562" x14ac:dyDescent="0.3">
      <c r="A562" s="265">
        <v>104502381</v>
      </c>
      <c r="B562" s="265" t="s">
        <v>1875</v>
      </c>
      <c r="C562" s="11">
        <v>8</v>
      </c>
      <c r="D562" s="11">
        <v>10</v>
      </c>
      <c r="E562" s="11">
        <v>0</v>
      </c>
      <c r="F562" s="11">
        <v>0</v>
      </c>
    </row>
    <row r="563" x14ac:dyDescent="0.3">
      <c r="A563" s="265">
        <v>104502383</v>
      </c>
      <c r="B563" s="265" t="s">
        <v>1876</v>
      </c>
      <c r="C563" s="11">
        <v>8</v>
      </c>
      <c r="D563" s="11">
        <v>10</v>
      </c>
      <c r="E563" s="11">
        <v>0</v>
      </c>
      <c r="F563" s="11">
        <v>0</v>
      </c>
    </row>
    <row r="564" x14ac:dyDescent="0.3">
      <c r="A564" s="265">
        <v>101904014</v>
      </c>
      <c r="B564" s="265" t="s">
        <v>1877</v>
      </c>
      <c r="C564" s="11">
        <v>8</v>
      </c>
      <c r="D564" s="11">
        <v>10</v>
      </c>
      <c r="E564" s="11">
        <v>0</v>
      </c>
      <c r="F564" s="11">
        <v>0</v>
      </c>
    </row>
    <row r="565" x14ac:dyDescent="0.3">
      <c r="A565" s="265">
        <v>104502413</v>
      </c>
      <c r="B565" s="265" t="s">
        <v>1878</v>
      </c>
      <c r="C565" s="11">
        <v>8</v>
      </c>
      <c r="D565" s="11">
        <v>10</v>
      </c>
      <c r="E565" s="11">
        <v>0</v>
      </c>
      <c r="F565" s="11">
        <v>0</v>
      </c>
    </row>
    <row r="566" x14ac:dyDescent="0.3">
      <c r="A566" s="265">
        <v>104101923</v>
      </c>
      <c r="B566" s="265" t="s">
        <v>1879</v>
      </c>
      <c r="C566" s="11">
        <v>8</v>
      </c>
      <c r="D566" s="11">
        <v>10</v>
      </c>
      <c r="E566" s="11">
        <v>0</v>
      </c>
      <c r="F566" s="11">
        <v>0</v>
      </c>
    </row>
    <row r="567" x14ac:dyDescent="0.3">
      <c r="A567" s="265">
        <v>104101887</v>
      </c>
      <c r="B567" s="265" t="s">
        <v>1880</v>
      </c>
      <c r="C567" s="11">
        <v>8</v>
      </c>
      <c r="D567" s="11">
        <v>10</v>
      </c>
      <c r="E567" s="11">
        <v>0</v>
      </c>
      <c r="F567" s="11">
        <v>0</v>
      </c>
    </row>
    <row r="568" x14ac:dyDescent="0.3">
      <c r="A568" s="265">
        <v>104502426</v>
      </c>
      <c r="B568" s="265" t="s">
        <v>1881</v>
      </c>
      <c r="C568" s="11">
        <v>8</v>
      </c>
      <c r="D568" s="11">
        <v>10</v>
      </c>
      <c r="E568" s="11">
        <v>0</v>
      </c>
      <c r="F568" s="11">
        <v>0</v>
      </c>
    </row>
    <row r="569" x14ac:dyDescent="0.3">
      <c r="A569" s="265">
        <v>104502421</v>
      </c>
      <c r="B569" s="265" t="s">
        <v>1882</v>
      </c>
      <c r="C569" s="11">
        <v>8</v>
      </c>
      <c r="D569" s="11">
        <v>10</v>
      </c>
      <c r="E569" s="11">
        <v>0</v>
      </c>
      <c r="F569" s="11">
        <v>0</v>
      </c>
    </row>
    <row r="570" x14ac:dyDescent="0.3">
      <c r="A570" s="265">
        <v>104502476</v>
      </c>
      <c r="B570" s="265" t="s">
        <v>1883</v>
      </c>
      <c r="C570" s="11">
        <v>8</v>
      </c>
      <c r="D570" s="11">
        <v>10</v>
      </c>
      <c r="E570" s="11">
        <v>0</v>
      </c>
      <c r="F570" s="11">
        <v>0</v>
      </c>
    </row>
    <row r="571" x14ac:dyDescent="0.3">
      <c r="A571" s="265">
        <v>101201005</v>
      </c>
      <c r="B571" s="265" t="s">
        <v>1884</v>
      </c>
      <c r="C571" s="11">
        <v>5</v>
      </c>
      <c r="D571" s="11">
        <v>5</v>
      </c>
      <c r="E571" s="11">
        <v>0</v>
      </c>
      <c r="F571" s="11">
        <v>0</v>
      </c>
    </row>
    <row r="572" x14ac:dyDescent="0.3">
      <c r="A572" s="265">
        <v>101201006</v>
      </c>
      <c r="B572" s="265" t="s">
        <v>1885</v>
      </c>
      <c r="C572" s="11">
        <v>5</v>
      </c>
      <c r="D572" s="11">
        <v>5</v>
      </c>
      <c r="E572" s="11">
        <v>0</v>
      </c>
      <c r="F572" s="11">
        <v>0</v>
      </c>
    </row>
    <row r="573" x14ac:dyDescent="0.3">
      <c r="A573" s="265">
        <v>101201028</v>
      </c>
      <c r="B573" s="265" t="s">
        <v>1886</v>
      </c>
      <c r="C573" s="11">
        <v>5</v>
      </c>
      <c r="D573" s="11">
        <v>5</v>
      </c>
      <c r="E573" s="11">
        <v>0</v>
      </c>
      <c r="F573" s="11">
        <v>0</v>
      </c>
    </row>
    <row r="574" x14ac:dyDescent="0.3">
      <c r="A574" s="265">
        <v>101301032</v>
      </c>
      <c r="B574" s="265" t="s">
        <v>1887</v>
      </c>
      <c r="C574" s="11">
        <v>2</v>
      </c>
      <c r="D574" s="11">
        <v>5</v>
      </c>
      <c r="E574" s="11">
        <v>0</v>
      </c>
      <c r="F574" s="11">
        <v>0</v>
      </c>
    </row>
    <row r="575" x14ac:dyDescent="0.3">
      <c r="A575" s="265">
        <v>308101042</v>
      </c>
      <c r="B575" s="265" t="s">
        <v>489</v>
      </c>
      <c r="C575" s="11">
        <v>12</v>
      </c>
      <c r="D575" s="11">
        <v>10</v>
      </c>
      <c r="E575" s="11">
        <v>0</v>
      </c>
      <c r="F575" s="11">
        <v>0</v>
      </c>
    </row>
    <row r="576" x14ac:dyDescent="0.3">
      <c r="A576" s="265">
        <v>101209002</v>
      </c>
      <c r="B576" s="265" t="s">
        <v>1888</v>
      </c>
      <c r="C576" s="11">
        <v>2</v>
      </c>
      <c r="D576" s="11">
        <v>5</v>
      </c>
      <c r="E576" s="11">
        <v>0</v>
      </c>
      <c r="F576" s="11">
        <v>0</v>
      </c>
    </row>
    <row r="577" x14ac:dyDescent="0.3">
      <c r="A577" s="265">
        <v>311201012</v>
      </c>
      <c r="B577" s="265" t="s">
        <v>835</v>
      </c>
      <c r="C577" s="11">
        <v>22</v>
      </c>
      <c r="D577" s="11">
        <v>10</v>
      </c>
      <c r="E577" s="11">
        <v>0</v>
      </c>
      <c r="F577" s="11">
        <v>0</v>
      </c>
    </row>
    <row r="578" x14ac:dyDescent="0.3">
      <c r="A578" s="265">
        <v>702202005</v>
      </c>
      <c r="B578" s="265" t="s">
        <v>862</v>
      </c>
      <c r="C578" s="11">
        <v>22</v>
      </c>
      <c r="D578" s="11">
        <v>10</v>
      </c>
      <c r="E578" s="11">
        <v>0</v>
      </c>
      <c r="F578" s="11">
        <v>0</v>
      </c>
    </row>
    <row r="579" x14ac:dyDescent="0.3">
      <c r="A579" s="265">
        <v>603101082</v>
      </c>
      <c r="B579" s="265" t="s">
        <v>776</v>
      </c>
      <c r="C579" s="11">
        <v>20</v>
      </c>
      <c r="D579" s="11">
        <v>10</v>
      </c>
      <c r="E579" s="11">
        <v>0</v>
      </c>
      <c r="F579" s="11">
        <v>0</v>
      </c>
    </row>
    <row r="580" x14ac:dyDescent="0.3">
      <c r="A580" s="265">
        <v>702201007</v>
      </c>
      <c r="B580" s="265" t="s">
        <v>541</v>
      </c>
      <c r="C580" s="11">
        <v>13</v>
      </c>
      <c r="D580" s="11">
        <v>10</v>
      </c>
      <c r="E580" s="11">
        <v>0</v>
      </c>
      <c r="F580" s="11">
        <v>0</v>
      </c>
    </row>
    <row r="581" x14ac:dyDescent="0.3">
      <c r="A581" s="265">
        <v>603101079</v>
      </c>
      <c r="B581" s="265" t="s">
        <v>774</v>
      </c>
      <c r="C581" s="11">
        <v>20</v>
      </c>
      <c r="D581" s="11">
        <v>10</v>
      </c>
      <c r="E581" s="11">
        <v>0</v>
      </c>
      <c r="F581" s="11">
        <v>0</v>
      </c>
    </row>
    <row r="582" x14ac:dyDescent="0.3">
      <c r="A582" s="265">
        <v>601301035</v>
      </c>
      <c r="B582" s="265" t="s">
        <v>430</v>
      </c>
      <c r="C582" s="11">
        <v>26</v>
      </c>
      <c r="D582" s="11">
        <v>10</v>
      </c>
      <c r="E582" s="11">
        <v>0</v>
      </c>
      <c r="F582" s="11">
        <v>1</v>
      </c>
    </row>
    <row r="583" x14ac:dyDescent="0.3">
      <c r="A583" s="265">
        <v>603201035</v>
      </c>
      <c r="B583" s="265" t="s">
        <v>380</v>
      </c>
      <c r="C583" s="11">
        <v>24</v>
      </c>
      <c r="D583" s="11">
        <v>10</v>
      </c>
      <c r="E583" s="11">
        <v>0</v>
      </c>
      <c r="F583" s="11">
        <v>5</v>
      </c>
    </row>
    <row r="584" x14ac:dyDescent="0.3">
      <c r="A584" s="265">
        <v>603201068</v>
      </c>
      <c r="B584" s="265" t="s">
        <v>803</v>
      </c>
      <c r="C584" s="11">
        <v>20</v>
      </c>
      <c r="D584" s="11">
        <v>10</v>
      </c>
      <c r="E584" s="11">
        <v>0</v>
      </c>
      <c r="F584" s="11">
        <v>0</v>
      </c>
    </row>
    <row r="585" x14ac:dyDescent="0.3">
      <c r="A585" s="265">
        <v>203101026</v>
      </c>
      <c r="B585" s="265" t="s">
        <v>697</v>
      </c>
      <c r="C585" s="11">
        <v>20</v>
      </c>
      <c r="D585" s="11">
        <v>10</v>
      </c>
      <c r="E585" s="11">
        <v>0</v>
      </c>
      <c r="F585" s="11">
        <v>0</v>
      </c>
    </row>
    <row r="586" x14ac:dyDescent="0.3">
      <c r="A586" s="265">
        <v>603401014</v>
      </c>
      <c r="B586" s="265" t="s">
        <v>552</v>
      </c>
      <c r="C586" s="11">
        <v>14</v>
      </c>
      <c r="D586" s="11">
        <v>10</v>
      </c>
      <c r="E586" s="11">
        <v>0</v>
      </c>
      <c r="F586" s="11">
        <v>0</v>
      </c>
    </row>
    <row r="587" x14ac:dyDescent="0.3">
      <c r="A587" s="265">
        <v>603101102</v>
      </c>
      <c r="B587" s="265" t="s">
        <v>787</v>
      </c>
      <c r="C587" s="11">
        <v>20</v>
      </c>
      <c r="D587" s="11">
        <v>10</v>
      </c>
      <c r="E587" s="11">
        <v>0</v>
      </c>
      <c r="F587" s="11">
        <v>0</v>
      </c>
    </row>
    <row r="588" x14ac:dyDescent="0.3">
      <c r="A588" s="265">
        <v>104101977</v>
      </c>
      <c r="B588" s="265" t="s">
        <v>1889</v>
      </c>
      <c r="C588" s="11">
        <v>8</v>
      </c>
      <c r="D588" s="11">
        <v>10</v>
      </c>
      <c r="E588" s="11">
        <v>0</v>
      </c>
      <c r="F588" s="11">
        <v>0</v>
      </c>
    </row>
    <row r="589" x14ac:dyDescent="0.3">
      <c r="A589" s="265">
        <v>104101689</v>
      </c>
      <c r="B589" s="265" t="s">
        <v>1890</v>
      </c>
      <c r="C589" s="11">
        <v>8</v>
      </c>
      <c r="D589" s="11">
        <v>10</v>
      </c>
      <c r="E589" s="11">
        <v>0</v>
      </c>
      <c r="F589" s="11">
        <v>0</v>
      </c>
    </row>
    <row r="590" x14ac:dyDescent="0.3">
      <c r="A590" s="265">
        <v>603101043</v>
      </c>
      <c r="B590" s="265" t="s">
        <v>445</v>
      </c>
      <c r="C590" s="11">
        <v>26</v>
      </c>
      <c r="D590" s="11">
        <v>10</v>
      </c>
      <c r="E590" s="11">
        <v>0</v>
      </c>
      <c r="F590" s="11">
        <v>1</v>
      </c>
    </row>
    <row r="591" x14ac:dyDescent="0.3">
      <c r="A591" s="265">
        <v>601401002</v>
      </c>
      <c r="B591" s="265" t="s">
        <v>431</v>
      </c>
      <c r="C591" s="11">
        <v>26</v>
      </c>
      <c r="D591" s="11">
        <v>10</v>
      </c>
      <c r="E591" s="11">
        <v>0</v>
      </c>
      <c r="F591" s="11">
        <v>1</v>
      </c>
    </row>
    <row r="592" x14ac:dyDescent="0.3">
      <c r="A592" s="265">
        <v>601401013</v>
      </c>
      <c r="B592" s="265" t="s">
        <v>432</v>
      </c>
      <c r="C592" s="11">
        <v>26</v>
      </c>
      <c r="D592" s="11">
        <v>10</v>
      </c>
      <c r="E592" s="11">
        <v>0</v>
      </c>
      <c r="F592" s="11">
        <v>1</v>
      </c>
    </row>
    <row r="593" x14ac:dyDescent="0.3">
      <c r="A593" s="265">
        <v>101701017</v>
      </c>
      <c r="B593" s="265" t="s">
        <v>1891</v>
      </c>
      <c r="C593" s="11">
        <v>1</v>
      </c>
      <c r="D593" s="11">
        <v>5</v>
      </c>
      <c r="E593" s="11">
        <v>0</v>
      </c>
      <c r="F593" s="11">
        <v>0</v>
      </c>
    </row>
    <row r="594" x14ac:dyDescent="0.3">
      <c r="A594" s="265">
        <v>101701018</v>
      </c>
      <c r="B594" s="265" t="s">
        <v>1892</v>
      </c>
      <c r="C594" s="11">
        <v>1</v>
      </c>
      <c r="D594" s="11">
        <v>5</v>
      </c>
      <c r="E594" s="11">
        <v>0</v>
      </c>
      <c r="F594" s="11">
        <v>0</v>
      </c>
    </row>
    <row r="595" x14ac:dyDescent="0.3">
      <c r="A595" s="265">
        <v>603101057</v>
      </c>
      <c r="B595" s="265" t="s">
        <v>760</v>
      </c>
      <c r="C595" s="11">
        <v>20</v>
      </c>
      <c r="D595" s="11">
        <v>10</v>
      </c>
      <c r="E595" s="11">
        <v>0</v>
      </c>
      <c r="F595" s="11">
        <v>0</v>
      </c>
    </row>
    <row r="596" x14ac:dyDescent="0.3">
      <c r="A596" s="265">
        <v>302203003</v>
      </c>
      <c r="B596" s="265" t="s">
        <v>1126</v>
      </c>
      <c r="C596" s="11">
        <v>35</v>
      </c>
      <c r="D596" s="11">
        <v>10</v>
      </c>
      <c r="E596" s="11">
        <v>0</v>
      </c>
      <c r="F596" s="11">
        <v>0</v>
      </c>
    </row>
    <row r="597" x14ac:dyDescent="0.3">
      <c r="A597" s="265">
        <v>302203029</v>
      </c>
      <c r="B597" s="265" t="s">
        <v>1108</v>
      </c>
      <c r="C597" s="11">
        <v>35</v>
      </c>
      <c r="D597" s="11">
        <v>10</v>
      </c>
      <c r="E597" s="11">
        <v>0</v>
      </c>
      <c r="F597" s="11">
        <v>0</v>
      </c>
    </row>
    <row r="598" x14ac:dyDescent="0.3">
      <c r="A598" s="265">
        <v>311201008</v>
      </c>
      <c r="B598" s="265" t="s">
        <v>448</v>
      </c>
      <c r="C598" s="11">
        <v>27</v>
      </c>
      <c r="D598" s="11">
        <v>10</v>
      </c>
      <c r="E598" s="11">
        <v>0</v>
      </c>
      <c r="F598" s="11">
        <v>1</v>
      </c>
    </row>
    <row r="599" x14ac:dyDescent="0.3">
      <c r="A599" s="265">
        <v>701301003</v>
      </c>
      <c r="B599" s="265" t="s">
        <v>814</v>
      </c>
      <c r="C599" s="11">
        <v>20</v>
      </c>
      <c r="D599" s="11">
        <v>10</v>
      </c>
      <c r="E599" s="11">
        <v>0</v>
      </c>
      <c r="F599" s="11">
        <v>0</v>
      </c>
    </row>
    <row r="600" x14ac:dyDescent="0.3">
      <c r="A600" s="265">
        <v>701301005</v>
      </c>
      <c r="B600" s="265" t="s">
        <v>815</v>
      </c>
      <c r="C600" s="11">
        <v>20</v>
      </c>
      <c r="D600" s="11">
        <v>10</v>
      </c>
      <c r="E600" s="11">
        <v>0</v>
      </c>
      <c r="F600" s="11">
        <v>0</v>
      </c>
    </row>
    <row r="601" x14ac:dyDescent="0.3">
      <c r="A601" s="265">
        <v>312102037</v>
      </c>
      <c r="B601" s="265" t="s">
        <v>734</v>
      </c>
      <c r="C601" s="11">
        <v>20</v>
      </c>
      <c r="D601" s="11">
        <v>10</v>
      </c>
      <c r="E601" s="11">
        <v>0</v>
      </c>
      <c r="F601" s="11">
        <v>0</v>
      </c>
    </row>
    <row r="602" x14ac:dyDescent="0.3">
      <c r="A602" s="265">
        <v>312102009</v>
      </c>
      <c r="B602" s="265" t="s">
        <v>551</v>
      </c>
      <c r="C602" s="11">
        <v>14</v>
      </c>
      <c r="D602" s="11">
        <v>10</v>
      </c>
      <c r="E602" s="11">
        <v>0</v>
      </c>
      <c r="F602" s="11">
        <v>0</v>
      </c>
    </row>
    <row r="603" x14ac:dyDescent="0.3">
      <c r="A603" s="265">
        <v>502301030</v>
      </c>
      <c r="B603" s="265" t="s">
        <v>1011</v>
      </c>
      <c r="C603" s="11">
        <v>30</v>
      </c>
      <c r="D603" s="11">
        <v>10</v>
      </c>
      <c r="E603" s="11">
        <v>0</v>
      </c>
      <c r="F603" s="11">
        <v>0</v>
      </c>
    </row>
    <row r="604" x14ac:dyDescent="0.3">
      <c r="A604" s="265">
        <v>701303009</v>
      </c>
      <c r="B604" s="265" t="s">
        <v>348</v>
      </c>
      <c r="C604" s="11">
        <v>19</v>
      </c>
      <c r="D604" s="11">
        <v>10</v>
      </c>
      <c r="E604" s="11">
        <v>0</v>
      </c>
      <c r="F604" s="11">
        <v>0</v>
      </c>
    </row>
    <row r="605" x14ac:dyDescent="0.3">
      <c r="A605" s="265">
        <v>312101022</v>
      </c>
      <c r="B605" s="265" t="s">
        <v>598</v>
      </c>
      <c r="C605" s="11">
        <v>18</v>
      </c>
      <c r="D605" s="11">
        <v>10</v>
      </c>
      <c r="E605" s="11">
        <v>0</v>
      </c>
      <c r="F605" s="11">
        <v>0</v>
      </c>
    </row>
    <row r="606" x14ac:dyDescent="0.3">
      <c r="A606" s="265">
        <v>312101023</v>
      </c>
      <c r="B606" s="265" t="s">
        <v>599</v>
      </c>
      <c r="C606" s="11">
        <v>18</v>
      </c>
      <c r="D606" s="11">
        <v>10</v>
      </c>
      <c r="E606" s="11">
        <v>0</v>
      </c>
      <c r="F606" s="11">
        <v>0</v>
      </c>
    </row>
    <row r="607" x14ac:dyDescent="0.3">
      <c r="A607" s="265">
        <v>104101118</v>
      </c>
      <c r="B607" s="265" t="s">
        <v>1893</v>
      </c>
      <c r="C607" s="11">
        <v>8</v>
      </c>
      <c r="D607" s="11">
        <v>10</v>
      </c>
      <c r="E607" s="11">
        <v>0</v>
      </c>
      <c r="F607" s="11">
        <v>0</v>
      </c>
    </row>
    <row r="608" x14ac:dyDescent="0.3">
      <c r="A608" s="265">
        <v>104502173</v>
      </c>
      <c r="B608" s="265" t="s">
        <v>1894</v>
      </c>
      <c r="C608" s="11">
        <v>8</v>
      </c>
      <c r="D608" s="11">
        <v>10</v>
      </c>
      <c r="E608" s="11">
        <v>0</v>
      </c>
      <c r="F608" s="11">
        <v>0</v>
      </c>
    </row>
    <row r="609" x14ac:dyDescent="0.3">
      <c r="A609" s="265">
        <v>104101021</v>
      </c>
      <c r="B609" s="265" t="s">
        <v>1895</v>
      </c>
      <c r="C609" s="11">
        <v>8</v>
      </c>
      <c r="D609" s="11">
        <v>10</v>
      </c>
      <c r="E609" s="11">
        <v>0</v>
      </c>
      <c r="F609" s="11">
        <v>0</v>
      </c>
    </row>
    <row r="610" x14ac:dyDescent="0.3">
      <c r="A610" s="265">
        <v>104101408</v>
      </c>
      <c r="B610" s="265" t="s">
        <v>1896</v>
      </c>
      <c r="C610" s="11">
        <v>8</v>
      </c>
      <c r="D610" s="11">
        <v>10</v>
      </c>
      <c r="E610" s="11">
        <v>0</v>
      </c>
      <c r="F610" s="11">
        <v>0</v>
      </c>
    </row>
    <row r="611" x14ac:dyDescent="0.3">
      <c r="A611" s="265">
        <v>104101260</v>
      </c>
      <c r="B611" s="265" t="s">
        <v>1897</v>
      </c>
      <c r="C611" s="11">
        <v>8</v>
      </c>
      <c r="D611" s="11">
        <v>10</v>
      </c>
      <c r="E611" s="11">
        <v>0</v>
      </c>
      <c r="F611" s="11">
        <v>0</v>
      </c>
    </row>
    <row r="612" x14ac:dyDescent="0.3">
      <c r="A612" s="265">
        <v>104101880</v>
      </c>
      <c r="B612" s="265" t="s">
        <v>1898</v>
      </c>
      <c r="C612" s="11">
        <v>8</v>
      </c>
      <c r="D612" s="11">
        <v>10</v>
      </c>
      <c r="E612" s="11">
        <v>0</v>
      </c>
      <c r="F612" s="11">
        <v>0</v>
      </c>
    </row>
    <row r="613" x14ac:dyDescent="0.3">
      <c r="A613" s="265">
        <v>104101917</v>
      </c>
      <c r="B613" s="265" t="s">
        <v>1899</v>
      </c>
      <c r="C613" s="11">
        <v>8</v>
      </c>
      <c r="D613" s="11">
        <v>10</v>
      </c>
      <c r="E613" s="11">
        <v>0</v>
      </c>
      <c r="F613" s="11">
        <v>0</v>
      </c>
    </row>
    <row r="614" x14ac:dyDescent="0.3">
      <c r="A614" s="265">
        <v>104502495</v>
      </c>
      <c r="B614" s="265" t="s">
        <v>1900</v>
      </c>
      <c r="C614" s="11">
        <v>8</v>
      </c>
      <c r="D614" s="11">
        <v>10</v>
      </c>
      <c r="E614" s="11">
        <v>0</v>
      </c>
      <c r="F614" s="11">
        <v>0</v>
      </c>
    </row>
    <row r="615" x14ac:dyDescent="0.3">
      <c r="A615" s="265">
        <v>104502450</v>
      </c>
      <c r="B615" s="265" t="s">
        <v>1901</v>
      </c>
      <c r="C615" s="11">
        <v>8</v>
      </c>
      <c r="D615" s="11">
        <v>10</v>
      </c>
      <c r="E615" s="11">
        <v>0</v>
      </c>
      <c r="F615" s="11">
        <v>0</v>
      </c>
    </row>
    <row r="616" x14ac:dyDescent="0.3">
      <c r="A616" s="265">
        <v>104101679</v>
      </c>
      <c r="B616" s="265" t="s">
        <v>1902</v>
      </c>
      <c r="C616" s="11">
        <v>8</v>
      </c>
      <c r="D616" s="11">
        <v>10</v>
      </c>
      <c r="E616" s="11">
        <v>0</v>
      </c>
      <c r="F616" s="11">
        <v>0</v>
      </c>
    </row>
    <row r="617" x14ac:dyDescent="0.3">
      <c r="A617" s="265">
        <v>104502592</v>
      </c>
      <c r="B617" s="265" t="s">
        <v>1903</v>
      </c>
      <c r="C617" s="11">
        <v>8</v>
      </c>
      <c r="D617" s="11">
        <v>10</v>
      </c>
      <c r="E617" s="11">
        <v>0</v>
      </c>
      <c r="F617" s="11">
        <v>0</v>
      </c>
    </row>
    <row r="618" x14ac:dyDescent="0.3">
      <c r="A618" s="265">
        <v>104502541</v>
      </c>
      <c r="B618" s="265" t="s">
        <v>1904</v>
      </c>
      <c r="C618" s="11">
        <v>8</v>
      </c>
      <c r="D618" s="11">
        <v>10</v>
      </c>
      <c r="E618" s="11">
        <v>0</v>
      </c>
      <c r="F618" s="11">
        <v>0</v>
      </c>
    </row>
    <row r="619" x14ac:dyDescent="0.3">
      <c r="A619" s="265">
        <v>104101918</v>
      </c>
      <c r="B619" s="265" t="s">
        <v>1905</v>
      </c>
      <c r="C619" s="11">
        <v>8</v>
      </c>
      <c r="D619" s="11">
        <v>10</v>
      </c>
      <c r="E619" s="11">
        <v>0</v>
      </c>
      <c r="F619" s="11">
        <v>0</v>
      </c>
    </row>
    <row r="620" x14ac:dyDescent="0.3">
      <c r="A620" s="265">
        <v>104101683</v>
      </c>
      <c r="B620" s="265" t="s">
        <v>1906</v>
      </c>
      <c r="C620" s="11">
        <v>8</v>
      </c>
      <c r="D620" s="11">
        <v>10</v>
      </c>
      <c r="E620" s="11">
        <v>0</v>
      </c>
      <c r="F620" s="11">
        <v>0</v>
      </c>
    </row>
    <row r="621" x14ac:dyDescent="0.3">
      <c r="A621" s="265">
        <v>104101990</v>
      </c>
      <c r="B621" s="265" t="s">
        <v>1907</v>
      </c>
      <c r="C621" s="11">
        <v>8</v>
      </c>
      <c r="D621" s="11">
        <v>10</v>
      </c>
      <c r="E621" s="11">
        <v>0</v>
      </c>
      <c r="F621" s="11">
        <v>0</v>
      </c>
    </row>
    <row r="622" x14ac:dyDescent="0.3">
      <c r="A622" s="265">
        <v>104101409</v>
      </c>
      <c r="B622" s="265" t="s">
        <v>1908</v>
      </c>
      <c r="C622" s="11">
        <v>8</v>
      </c>
      <c r="D622" s="11">
        <v>10</v>
      </c>
      <c r="E622" s="11">
        <v>0</v>
      </c>
      <c r="F622" s="11">
        <v>0</v>
      </c>
    </row>
    <row r="623" x14ac:dyDescent="0.3">
      <c r="A623" s="265">
        <v>104101022</v>
      </c>
      <c r="B623" s="265" t="s">
        <v>1909</v>
      </c>
      <c r="C623" s="11">
        <v>8</v>
      </c>
      <c r="D623" s="11">
        <v>10</v>
      </c>
      <c r="E623" s="11">
        <v>0</v>
      </c>
      <c r="F623" s="11">
        <v>0</v>
      </c>
    </row>
    <row r="624" x14ac:dyDescent="0.3">
      <c r="A624" s="265">
        <v>104101924</v>
      </c>
      <c r="B624" s="265" t="s">
        <v>1910</v>
      </c>
      <c r="C624" s="11">
        <v>8</v>
      </c>
      <c r="D624" s="11">
        <v>10</v>
      </c>
      <c r="E624" s="11">
        <v>0</v>
      </c>
      <c r="F624" s="11">
        <v>0</v>
      </c>
    </row>
    <row r="625" x14ac:dyDescent="0.3">
      <c r="A625" s="265">
        <v>104101598</v>
      </c>
      <c r="B625" s="265" t="s">
        <v>1911</v>
      </c>
      <c r="C625" s="11">
        <v>8</v>
      </c>
      <c r="D625" s="11">
        <v>10</v>
      </c>
      <c r="E625" s="11">
        <v>0</v>
      </c>
      <c r="F625" s="11">
        <v>0</v>
      </c>
    </row>
    <row r="626" x14ac:dyDescent="0.3">
      <c r="A626" s="265">
        <v>104101596</v>
      </c>
      <c r="B626" s="265" t="s">
        <v>1912</v>
      </c>
      <c r="C626" s="11">
        <v>8</v>
      </c>
      <c r="D626" s="11">
        <v>10</v>
      </c>
      <c r="E626" s="11">
        <v>0</v>
      </c>
      <c r="F626" s="11">
        <v>0</v>
      </c>
    </row>
    <row r="627" x14ac:dyDescent="0.3">
      <c r="A627" s="265">
        <v>104502363</v>
      </c>
      <c r="B627" s="265" t="s">
        <v>1913</v>
      </c>
      <c r="C627" s="11">
        <v>8</v>
      </c>
      <c r="D627" s="11">
        <v>10</v>
      </c>
      <c r="E627" s="11">
        <v>0</v>
      </c>
      <c r="F627" s="11">
        <v>0</v>
      </c>
    </row>
    <row r="628" x14ac:dyDescent="0.3">
      <c r="A628" s="265">
        <v>104101783</v>
      </c>
      <c r="B628" s="265" t="s">
        <v>1914</v>
      </c>
      <c r="C628" s="11">
        <v>8</v>
      </c>
      <c r="D628" s="11">
        <v>10</v>
      </c>
      <c r="E628" s="11">
        <v>0</v>
      </c>
      <c r="F628" s="11">
        <v>0</v>
      </c>
    </row>
    <row r="629" x14ac:dyDescent="0.3">
      <c r="A629" s="265">
        <v>104101922</v>
      </c>
      <c r="B629" s="265" t="s">
        <v>1915</v>
      </c>
      <c r="C629" s="11">
        <v>8</v>
      </c>
      <c r="D629" s="11">
        <v>10</v>
      </c>
      <c r="E629" s="11">
        <v>0</v>
      </c>
      <c r="F629" s="11">
        <v>0</v>
      </c>
    </row>
    <row r="630" x14ac:dyDescent="0.3">
      <c r="A630" s="265">
        <v>101209010</v>
      </c>
      <c r="B630" s="265" t="s">
        <v>1916</v>
      </c>
      <c r="C630" s="11">
        <v>2</v>
      </c>
      <c r="D630" s="11">
        <v>5</v>
      </c>
      <c r="E630" s="11">
        <v>0</v>
      </c>
      <c r="F630" s="11">
        <v>0</v>
      </c>
    </row>
    <row r="631" x14ac:dyDescent="0.3">
      <c r="A631" s="265">
        <v>104502319</v>
      </c>
      <c r="B631" s="265" t="s">
        <v>1917</v>
      </c>
      <c r="C631" s="11">
        <v>8</v>
      </c>
      <c r="D631" s="11">
        <v>10</v>
      </c>
      <c r="E631" s="11">
        <v>0</v>
      </c>
      <c r="F631" s="11">
        <v>0</v>
      </c>
    </row>
    <row r="632" x14ac:dyDescent="0.3">
      <c r="A632" s="265">
        <v>101108034</v>
      </c>
      <c r="B632" s="265" t="s">
        <v>1918</v>
      </c>
      <c r="C632" s="11">
        <v>8</v>
      </c>
      <c r="D632" s="11">
        <v>10</v>
      </c>
      <c r="E632" s="11">
        <v>0</v>
      </c>
      <c r="F632" s="11">
        <v>0</v>
      </c>
    </row>
    <row r="633" x14ac:dyDescent="0.3">
      <c r="A633" s="265">
        <v>101108045</v>
      </c>
      <c r="B633" s="265" t="s">
        <v>1919</v>
      </c>
      <c r="C633" s="11">
        <v>8</v>
      </c>
      <c r="D633" s="11">
        <v>10</v>
      </c>
      <c r="E633" s="11">
        <v>0</v>
      </c>
      <c r="F633" s="11">
        <v>0</v>
      </c>
    </row>
    <row r="634" x14ac:dyDescent="0.3">
      <c r="A634" s="265">
        <v>101108024</v>
      </c>
      <c r="B634" s="265" t="s">
        <v>1920</v>
      </c>
      <c r="C634" s="11">
        <v>8</v>
      </c>
      <c r="D634" s="11">
        <v>10</v>
      </c>
      <c r="E634" s="11">
        <v>0</v>
      </c>
      <c r="F634" s="11">
        <v>0</v>
      </c>
    </row>
    <row r="635" x14ac:dyDescent="0.3">
      <c r="A635" s="265">
        <v>304103009</v>
      </c>
      <c r="B635" s="265" t="s">
        <v>1182</v>
      </c>
      <c r="C635" s="11">
        <v>35</v>
      </c>
      <c r="D635" s="11">
        <v>10</v>
      </c>
      <c r="E635" s="11">
        <v>0</v>
      </c>
      <c r="F635" s="11">
        <v>0</v>
      </c>
    </row>
    <row r="636" x14ac:dyDescent="0.3">
      <c r="A636" s="265">
        <v>104102069</v>
      </c>
      <c r="B636" s="265" t="s">
        <v>1921</v>
      </c>
      <c r="C636" s="11">
        <v>9</v>
      </c>
      <c r="D636" s="11">
        <v>10</v>
      </c>
      <c r="E636" s="11">
        <v>0</v>
      </c>
      <c r="F636" s="11">
        <v>9</v>
      </c>
    </row>
    <row r="637" x14ac:dyDescent="0.3">
      <c r="A637" s="265">
        <v>104102070</v>
      </c>
      <c r="B637" s="265" t="s">
        <v>1922</v>
      </c>
      <c r="C637" s="11">
        <v>9</v>
      </c>
      <c r="D637" s="11">
        <v>10</v>
      </c>
      <c r="E637" s="11">
        <v>0</v>
      </c>
      <c r="F637" s="11">
        <v>9</v>
      </c>
    </row>
    <row r="638" x14ac:dyDescent="0.3">
      <c r="A638" s="265">
        <v>310104011</v>
      </c>
      <c r="B638" s="265" t="s">
        <v>719</v>
      </c>
      <c r="C638" s="11">
        <v>20</v>
      </c>
      <c r="D638" s="11">
        <v>10</v>
      </c>
      <c r="E638" s="11">
        <v>0</v>
      </c>
      <c r="F638" s="11">
        <v>0</v>
      </c>
    </row>
    <row r="639" x14ac:dyDescent="0.3">
      <c r="A639" s="265">
        <v>310104012</v>
      </c>
      <c r="B639" s="265" t="s">
        <v>720</v>
      </c>
      <c r="C639" s="11">
        <v>20</v>
      </c>
      <c r="D639" s="11">
        <v>10</v>
      </c>
      <c r="E639" s="11">
        <v>0</v>
      </c>
      <c r="F639" s="11">
        <v>0</v>
      </c>
    </row>
    <row r="640" x14ac:dyDescent="0.3">
      <c r="A640" s="265">
        <v>202402090</v>
      </c>
      <c r="B640" s="265" t="s">
        <v>1923</v>
      </c>
      <c r="C640" s="11">
        <v>12</v>
      </c>
      <c r="D640" s="11">
        <v>10</v>
      </c>
      <c r="E640" s="11">
        <v>0</v>
      </c>
      <c r="F640" s="11">
        <v>0</v>
      </c>
    </row>
    <row r="641" x14ac:dyDescent="0.3">
      <c r="A641" s="265">
        <v>202102080</v>
      </c>
      <c r="B641" s="265" t="s">
        <v>1924</v>
      </c>
      <c r="C641" s="11">
        <v>12</v>
      </c>
      <c r="D641" s="11">
        <v>10</v>
      </c>
      <c r="E641" s="11">
        <v>0</v>
      </c>
      <c r="F641" s="11">
        <v>0</v>
      </c>
    </row>
    <row r="642" x14ac:dyDescent="0.3">
      <c r="A642" s="265">
        <v>202102079</v>
      </c>
      <c r="B642" s="265" t="s">
        <v>1925</v>
      </c>
      <c r="C642" s="11">
        <v>12</v>
      </c>
      <c r="D642" s="11">
        <v>10</v>
      </c>
      <c r="E642" s="11">
        <v>0</v>
      </c>
      <c r="F642" s="11">
        <v>0</v>
      </c>
    </row>
    <row r="643" x14ac:dyDescent="0.3">
      <c r="A643" s="265">
        <v>202302055</v>
      </c>
      <c r="B643" s="265" t="s">
        <v>1926</v>
      </c>
      <c r="C643" s="11">
        <v>12</v>
      </c>
      <c r="D643" s="11">
        <v>10</v>
      </c>
      <c r="E643" s="11">
        <v>0</v>
      </c>
      <c r="F643" s="11">
        <v>0</v>
      </c>
    </row>
    <row r="644" x14ac:dyDescent="0.3">
      <c r="A644" s="265">
        <v>102301041</v>
      </c>
      <c r="B644" s="265" t="s">
        <v>1927</v>
      </c>
      <c r="C644" s="11">
        <v>9</v>
      </c>
      <c r="D644" s="11">
        <v>10</v>
      </c>
      <c r="E644" s="11">
        <v>0</v>
      </c>
      <c r="F644" s="11">
        <v>13</v>
      </c>
    </row>
    <row r="645" x14ac:dyDescent="0.3">
      <c r="A645" s="265">
        <v>302203051</v>
      </c>
      <c r="B645" s="265" t="s">
        <v>1141</v>
      </c>
      <c r="C645" s="11">
        <v>35</v>
      </c>
      <c r="D645" s="11">
        <v>10</v>
      </c>
      <c r="E645" s="11">
        <v>0</v>
      </c>
      <c r="F645" s="11">
        <v>0</v>
      </c>
    </row>
    <row r="646" x14ac:dyDescent="0.3">
      <c r="A646" s="265">
        <v>302203034</v>
      </c>
      <c r="B646" s="265" t="s">
        <v>1133</v>
      </c>
      <c r="C646" s="11">
        <v>35</v>
      </c>
      <c r="D646" s="11">
        <v>10</v>
      </c>
      <c r="E646" s="11">
        <v>0</v>
      </c>
      <c r="F646" s="11">
        <v>0</v>
      </c>
    </row>
    <row r="647" x14ac:dyDescent="0.3">
      <c r="A647" s="265">
        <v>502301025</v>
      </c>
      <c r="B647" s="265" t="s">
        <v>1009</v>
      </c>
      <c r="C647" s="11">
        <v>30</v>
      </c>
      <c r="D647" s="11">
        <v>10</v>
      </c>
      <c r="E647" s="11">
        <v>0</v>
      </c>
      <c r="F647" s="11">
        <v>0</v>
      </c>
    </row>
    <row r="648" x14ac:dyDescent="0.3">
      <c r="A648" s="265">
        <v>502301027</v>
      </c>
      <c r="B648" s="265" t="s">
        <v>1010</v>
      </c>
      <c r="C648" s="11">
        <v>30</v>
      </c>
      <c r="D648" s="11">
        <v>10</v>
      </c>
      <c r="E648" s="11">
        <v>0</v>
      </c>
      <c r="F648" s="11">
        <v>0</v>
      </c>
    </row>
    <row r="649" x14ac:dyDescent="0.3">
      <c r="A649" s="265">
        <v>202302142</v>
      </c>
      <c r="B649" s="265" t="s">
        <v>1928</v>
      </c>
      <c r="C649" s="11">
        <v>12</v>
      </c>
      <c r="D649" s="11">
        <v>10</v>
      </c>
      <c r="E649" s="11">
        <v>0</v>
      </c>
      <c r="F649" s="11">
        <v>0</v>
      </c>
    </row>
    <row r="650" x14ac:dyDescent="0.3">
      <c r="A650" s="265">
        <v>205103019</v>
      </c>
      <c r="B650" s="265" t="s">
        <v>531</v>
      </c>
      <c r="C650" s="11">
        <v>13</v>
      </c>
      <c r="D650" s="11">
        <v>10</v>
      </c>
      <c r="E650" s="11">
        <v>0</v>
      </c>
      <c r="F650" s="11">
        <v>0</v>
      </c>
    </row>
    <row r="651" x14ac:dyDescent="0.3">
      <c r="A651" s="265">
        <v>205104020</v>
      </c>
      <c r="B651" s="265" t="s">
        <v>532</v>
      </c>
      <c r="C651" s="11">
        <v>13</v>
      </c>
      <c r="D651" s="11">
        <v>10</v>
      </c>
      <c r="E651" s="11">
        <v>0</v>
      </c>
      <c r="F651" s="11">
        <v>0</v>
      </c>
    </row>
    <row r="652" x14ac:dyDescent="0.3">
      <c r="A652" s="265">
        <v>101701019</v>
      </c>
      <c r="B652" s="265" t="s">
        <v>1929</v>
      </c>
      <c r="C652" s="11">
        <v>1</v>
      </c>
      <c r="D652" s="11">
        <v>5</v>
      </c>
      <c r="E652" s="11">
        <v>0</v>
      </c>
      <c r="F652" s="11">
        <v>0</v>
      </c>
    </row>
    <row r="653" x14ac:dyDescent="0.3">
      <c r="A653" s="265">
        <v>104101122</v>
      </c>
      <c r="B653" s="265" t="s">
        <v>1930</v>
      </c>
      <c r="C653" s="11">
        <v>8</v>
      </c>
      <c r="D653" s="11">
        <v>10</v>
      </c>
      <c r="E653" s="11">
        <v>0</v>
      </c>
      <c r="F653" s="11">
        <v>0</v>
      </c>
    </row>
    <row r="654" x14ac:dyDescent="0.3">
      <c r="A654" s="265">
        <v>104101477</v>
      </c>
      <c r="B654" s="265" t="s">
        <v>1931</v>
      </c>
      <c r="C654" s="11">
        <v>8</v>
      </c>
      <c r="D654" s="11">
        <v>10</v>
      </c>
      <c r="E654" s="11">
        <v>0</v>
      </c>
      <c r="F654" s="11">
        <v>0</v>
      </c>
    </row>
    <row r="655" x14ac:dyDescent="0.3">
      <c r="A655" s="265">
        <v>104502448</v>
      </c>
      <c r="B655" s="265" t="s">
        <v>1932</v>
      </c>
      <c r="C655" s="11">
        <v>8</v>
      </c>
      <c r="D655" s="11">
        <v>10</v>
      </c>
      <c r="E655" s="11">
        <v>0</v>
      </c>
      <c r="F655" s="11">
        <v>0</v>
      </c>
    </row>
    <row r="656" x14ac:dyDescent="0.3">
      <c r="A656" s="265">
        <v>104502531</v>
      </c>
      <c r="B656" s="265" t="s">
        <v>1933</v>
      </c>
      <c r="C656" s="11">
        <v>8</v>
      </c>
      <c r="D656" s="11">
        <v>10</v>
      </c>
      <c r="E656" s="11">
        <v>0</v>
      </c>
      <c r="F656" s="11">
        <v>0</v>
      </c>
    </row>
    <row r="657" x14ac:dyDescent="0.3">
      <c r="A657" s="265">
        <v>104502569</v>
      </c>
      <c r="B657" s="265" t="s">
        <v>1934</v>
      </c>
      <c r="C657" s="11">
        <v>8</v>
      </c>
      <c r="D657" s="11">
        <v>10</v>
      </c>
      <c r="E657" s="11">
        <v>0</v>
      </c>
      <c r="F657" s="11">
        <v>0</v>
      </c>
    </row>
    <row r="658" x14ac:dyDescent="0.3">
      <c r="A658" s="265">
        <v>101903030</v>
      </c>
      <c r="B658" s="265" t="s">
        <v>1935</v>
      </c>
      <c r="C658" s="11">
        <v>8</v>
      </c>
      <c r="D658" s="11">
        <v>10</v>
      </c>
      <c r="E658" s="11">
        <v>0</v>
      </c>
      <c r="F658" s="11">
        <v>0</v>
      </c>
    </row>
    <row r="659" x14ac:dyDescent="0.3">
      <c r="A659" s="265">
        <v>101204006</v>
      </c>
      <c r="B659" s="265" t="s">
        <v>1936</v>
      </c>
      <c r="C659" s="11">
        <v>5</v>
      </c>
      <c r="D659" s="11">
        <v>5</v>
      </c>
      <c r="E659" s="11">
        <v>0</v>
      </c>
      <c r="F659" s="11">
        <v>0</v>
      </c>
    </row>
    <row r="660" x14ac:dyDescent="0.3">
      <c r="A660" s="265">
        <v>104502454</v>
      </c>
      <c r="B660" s="265" t="s">
        <v>1937</v>
      </c>
      <c r="C660" s="11">
        <v>8</v>
      </c>
      <c r="D660" s="11">
        <v>10</v>
      </c>
      <c r="E660" s="11">
        <v>0</v>
      </c>
      <c r="F660" s="11">
        <v>0</v>
      </c>
    </row>
    <row r="661" x14ac:dyDescent="0.3">
      <c r="A661" s="265">
        <v>505101013</v>
      </c>
      <c r="B661" s="265" t="s">
        <v>439</v>
      </c>
      <c r="C661" s="11">
        <v>28</v>
      </c>
      <c r="D661" s="11">
        <v>10</v>
      </c>
      <c r="E661" s="11">
        <v>0</v>
      </c>
      <c r="F661" s="11">
        <v>1</v>
      </c>
    </row>
    <row r="662" x14ac:dyDescent="0.3">
      <c r="A662" s="265">
        <v>104502396</v>
      </c>
      <c r="B662" s="265" t="s">
        <v>1938</v>
      </c>
      <c r="C662" s="11">
        <v>8</v>
      </c>
      <c r="D662" s="11">
        <v>10</v>
      </c>
      <c r="E662" s="11">
        <v>0</v>
      </c>
      <c r="F662" s="11">
        <v>0</v>
      </c>
    </row>
    <row r="663" x14ac:dyDescent="0.3">
      <c r="A663" s="265">
        <v>104101024</v>
      </c>
      <c r="B663" s="265" t="s">
        <v>1939</v>
      </c>
      <c r="C663" s="11">
        <v>8</v>
      </c>
      <c r="D663" s="11">
        <v>10</v>
      </c>
      <c r="E663" s="11">
        <v>0</v>
      </c>
      <c r="F663" s="11">
        <v>0</v>
      </c>
    </row>
    <row r="664" x14ac:dyDescent="0.3">
      <c r="A664" s="265">
        <v>104101023</v>
      </c>
      <c r="B664" s="265" t="s">
        <v>1940</v>
      </c>
      <c r="C664" s="11">
        <v>8</v>
      </c>
      <c r="D664" s="11">
        <v>10</v>
      </c>
      <c r="E664" s="11">
        <v>0</v>
      </c>
      <c r="F664" s="11">
        <v>0</v>
      </c>
    </row>
    <row r="665" x14ac:dyDescent="0.3">
      <c r="A665" s="265">
        <v>104101025</v>
      </c>
      <c r="B665" s="265" t="s">
        <v>1941</v>
      </c>
      <c r="C665" s="11">
        <v>8</v>
      </c>
      <c r="D665" s="11">
        <v>10</v>
      </c>
      <c r="E665" s="11">
        <v>0</v>
      </c>
      <c r="F665" s="11">
        <v>0</v>
      </c>
    </row>
    <row r="666" x14ac:dyDescent="0.3">
      <c r="A666" s="265">
        <v>104101599</v>
      </c>
      <c r="B666" s="265" t="s">
        <v>1942</v>
      </c>
      <c r="C666" s="11">
        <v>8</v>
      </c>
      <c r="D666" s="11">
        <v>10</v>
      </c>
      <c r="E666" s="11">
        <v>0</v>
      </c>
      <c r="F666" s="11">
        <v>0</v>
      </c>
    </row>
    <row r="667" x14ac:dyDescent="0.3">
      <c r="A667" s="265">
        <v>101108010</v>
      </c>
      <c r="B667" s="265" t="s">
        <v>1943</v>
      </c>
      <c r="C667" s="11">
        <v>1</v>
      </c>
      <c r="D667" s="11">
        <v>5</v>
      </c>
      <c r="E667" s="11">
        <v>0</v>
      </c>
      <c r="F667" s="11">
        <v>0</v>
      </c>
    </row>
    <row r="668" x14ac:dyDescent="0.3">
      <c r="A668" s="265">
        <v>101108011</v>
      </c>
      <c r="B668" s="265" t="s">
        <v>1944</v>
      </c>
      <c r="C668" s="11">
        <v>1</v>
      </c>
      <c r="D668" s="11">
        <v>5</v>
      </c>
      <c r="E668" s="11">
        <v>0</v>
      </c>
      <c r="F668" s="11">
        <v>0</v>
      </c>
    </row>
    <row r="669" x14ac:dyDescent="0.3">
      <c r="A669" s="265">
        <v>101702003</v>
      </c>
      <c r="B669" s="265" t="s">
        <v>1945</v>
      </c>
      <c r="C669" s="11">
        <v>1</v>
      </c>
      <c r="D669" s="11">
        <v>10</v>
      </c>
      <c r="E669" s="11">
        <v>0</v>
      </c>
      <c r="F669" s="11">
        <v>0</v>
      </c>
    </row>
    <row r="670" x14ac:dyDescent="0.3">
      <c r="A670" s="265">
        <v>104101694</v>
      </c>
      <c r="B670" s="265" t="s">
        <v>1946</v>
      </c>
      <c r="C670" s="11">
        <v>8</v>
      </c>
      <c r="D670" s="11">
        <v>10</v>
      </c>
      <c r="E670" s="11">
        <v>0</v>
      </c>
      <c r="F670" s="11">
        <v>0</v>
      </c>
    </row>
    <row r="671" x14ac:dyDescent="0.3">
      <c r="A671" s="265">
        <v>104201007</v>
      </c>
      <c r="B671" s="265" t="s">
        <v>1947</v>
      </c>
      <c r="C671" s="11">
        <v>9</v>
      </c>
      <c r="D671" s="11">
        <v>10</v>
      </c>
      <c r="E671" s="11">
        <v>0</v>
      </c>
      <c r="F671" s="11">
        <v>5</v>
      </c>
    </row>
    <row r="672" x14ac:dyDescent="0.3">
      <c r="A672" s="265">
        <v>104102061</v>
      </c>
      <c r="B672" s="265" t="s">
        <v>1948</v>
      </c>
      <c r="C672" s="11">
        <v>8</v>
      </c>
      <c r="D672" s="11">
        <v>10</v>
      </c>
      <c r="E672" s="11">
        <v>0</v>
      </c>
      <c r="F672" s="11">
        <v>0</v>
      </c>
    </row>
    <row r="673" x14ac:dyDescent="0.3">
      <c r="A673" s="265">
        <v>102103001</v>
      </c>
      <c r="B673" s="265" t="s">
        <v>1949</v>
      </c>
      <c r="C673" s="11">
        <v>9</v>
      </c>
      <c r="D673" s="11">
        <v>10</v>
      </c>
      <c r="E673" s="11">
        <v>0</v>
      </c>
      <c r="F673" s="11">
        <v>5</v>
      </c>
    </row>
    <row r="674" x14ac:dyDescent="0.3">
      <c r="A674" s="265">
        <v>102103002</v>
      </c>
      <c r="B674" s="265" t="s">
        <v>1950</v>
      </c>
      <c r="C674" s="11">
        <v>9</v>
      </c>
      <c r="D674" s="11">
        <v>10</v>
      </c>
      <c r="E674" s="11">
        <v>0</v>
      </c>
      <c r="F674" s="11">
        <v>5</v>
      </c>
    </row>
    <row r="675" x14ac:dyDescent="0.3">
      <c r="A675" s="265">
        <v>102103003</v>
      </c>
      <c r="B675" s="265" t="s">
        <v>1951</v>
      </c>
      <c r="C675" s="11">
        <v>9</v>
      </c>
      <c r="D675" s="11">
        <v>10</v>
      </c>
      <c r="E675" s="11">
        <v>0</v>
      </c>
      <c r="F675" s="11">
        <v>5</v>
      </c>
    </row>
    <row r="676" x14ac:dyDescent="0.3">
      <c r="A676" s="265">
        <v>104102081</v>
      </c>
      <c r="B676" s="265" t="s">
        <v>1952</v>
      </c>
      <c r="C676" s="11">
        <v>8</v>
      </c>
      <c r="D676" s="11">
        <v>10</v>
      </c>
      <c r="E676" s="11">
        <v>0</v>
      </c>
      <c r="F676" s="11">
        <v>0</v>
      </c>
    </row>
    <row r="677" x14ac:dyDescent="0.3">
      <c r="A677" s="265">
        <v>313101004</v>
      </c>
      <c r="B677" s="265" t="s">
        <v>1233</v>
      </c>
      <c r="C677" s="11">
        <v>40</v>
      </c>
      <c r="D677" s="11">
        <v>10</v>
      </c>
      <c r="E677" s="11">
        <v>0</v>
      </c>
      <c r="F677" s="11">
        <v>0</v>
      </c>
    </row>
    <row r="678" x14ac:dyDescent="0.3">
      <c r="A678" s="265">
        <v>104502496</v>
      </c>
      <c r="B678" s="265" t="s">
        <v>1953</v>
      </c>
      <c r="C678" s="11">
        <v>8</v>
      </c>
      <c r="D678" s="11">
        <v>10</v>
      </c>
      <c r="E678" s="11">
        <v>0</v>
      </c>
      <c r="F678" s="11">
        <v>0</v>
      </c>
    </row>
    <row r="679" x14ac:dyDescent="0.3">
      <c r="A679" s="265">
        <v>104502305</v>
      </c>
      <c r="B679" s="265" t="s">
        <v>1954</v>
      </c>
      <c r="C679" s="11">
        <v>5</v>
      </c>
      <c r="D679" s="11">
        <v>10</v>
      </c>
      <c r="E679" s="11">
        <v>0</v>
      </c>
      <c r="F679" s="11">
        <v>0</v>
      </c>
    </row>
    <row r="680" x14ac:dyDescent="0.3">
      <c r="A680" s="265">
        <v>101210030</v>
      </c>
      <c r="B680" s="265" t="s">
        <v>1955</v>
      </c>
      <c r="C680" s="11">
        <v>5</v>
      </c>
      <c r="D680" s="11">
        <v>5</v>
      </c>
      <c r="E680" s="11">
        <v>0</v>
      </c>
      <c r="F680" s="11">
        <v>0</v>
      </c>
    </row>
    <row r="681" x14ac:dyDescent="0.3">
      <c r="A681" s="265">
        <v>104101026</v>
      </c>
      <c r="B681" s="265" t="s">
        <v>1956</v>
      </c>
      <c r="C681" s="11">
        <v>8</v>
      </c>
      <c r="D681" s="11">
        <v>10</v>
      </c>
      <c r="E681" s="11">
        <v>0</v>
      </c>
      <c r="F681" s="11">
        <v>0</v>
      </c>
    </row>
    <row r="682" x14ac:dyDescent="0.3">
      <c r="A682" s="265">
        <v>104101410</v>
      </c>
      <c r="B682" s="265" t="s">
        <v>1957</v>
      </c>
      <c r="C682" s="11">
        <v>8</v>
      </c>
      <c r="D682" s="11">
        <v>10</v>
      </c>
      <c r="E682" s="11">
        <v>0</v>
      </c>
      <c r="F682" s="11">
        <v>0</v>
      </c>
    </row>
    <row r="683" x14ac:dyDescent="0.3">
      <c r="A683" s="265">
        <v>104101262</v>
      </c>
      <c r="B683" s="265" t="s">
        <v>1958</v>
      </c>
      <c r="C683" s="11">
        <v>8</v>
      </c>
      <c r="D683" s="11">
        <v>10</v>
      </c>
      <c r="E683" s="11">
        <v>0</v>
      </c>
      <c r="F683" s="11">
        <v>0</v>
      </c>
    </row>
    <row r="684" x14ac:dyDescent="0.3">
      <c r="A684" s="265">
        <v>104101027</v>
      </c>
      <c r="B684" s="265" t="s">
        <v>1959</v>
      </c>
      <c r="C684" s="11">
        <v>8</v>
      </c>
      <c r="D684" s="11">
        <v>10</v>
      </c>
      <c r="E684" s="11">
        <v>0</v>
      </c>
      <c r="F684" s="11">
        <v>0</v>
      </c>
    </row>
    <row r="685" x14ac:dyDescent="0.3">
      <c r="A685" s="265">
        <v>104101411</v>
      </c>
      <c r="B685" s="265" t="s">
        <v>1960</v>
      </c>
      <c r="C685" s="11">
        <v>8</v>
      </c>
      <c r="D685" s="11">
        <v>10</v>
      </c>
      <c r="E685" s="11">
        <v>0</v>
      </c>
      <c r="F685" s="11">
        <v>0</v>
      </c>
    </row>
    <row r="686" x14ac:dyDescent="0.3">
      <c r="A686" s="265">
        <v>103101229</v>
      </c>
      <c r="B686" s="265" t="s">
        <v>1961</v>
      </c>
      <c r="C686" s="11">
        <v>8</v>
      </c>
      <c r="D686" s="11">
        <v>10</v>
      </c>
      <c r="E686" s="11">
        <v>0</v>
      </c>
      <c r="F686" s="11">
        <v>0</v>
      </c>
    </row>
    <row r="687" x14ac:dyDescent="0.3">
      <c r="A687" s="265">
        <v>101210025</v>
      </c>
      <c r="B687" s="265" t="s">
        <v>1962</v>
      </c>
      <c r="C687" s="11">
        <v>5</v>
      </c>
      <c r="D687" s="11">
        <v>5</v>
      </c>
      <c r="E687" s="11">
        <v>0</v>
      </c>
      <c r="F687" s="11">
        <v>0</v>
      </c>
    </row>
    <row r="688" x14ac:dyDescent="0.3">
      <c r="A688" s="265">
        <v>104502478</v>
      </c>
      <c r="B688" s="265" t="s">
        <v>1963</v>
      </c>
      <c r="C688" s="11">
        <v>8</v>
      </c>
      <c r="D688" s="11">
        <v>10</v>
      </c>
      <c r="E688" s="11">
        <v>0</v>
      </c>
      <c r="F688" s="11">
        <v>0</v>
      </c>
    </row>
    <row r="689" x14ac:dyDescent="0.3">
      <c r="A689" s="265">
        <v>101210033</v>
      </c>
      <c r="B689" s="265" t="s">
        <v>1964</v>
      </c>
      <c r="C689" s="11">
        <v>5</v>
      </c>
      <c r="D689" s="11">
        <v>5</v>
      </c>
      <c r="E689" s="11">
        <v>0</v>
      </c>
      <c r="F689" s="11">
        <v>0</v>
      </c>
    </row>
    <row r="690" x14ac:dyDescent="0.3">
      <c r="A690" s="265">
        <v>104502481</v>
      </c>
      <c r="B690" s="265" t="s">
        <v>1965</v>
      </c>
      <c r="C690" s="11">
        <v>8</v>
      </c>
      <c r="D690" s="11">
        <v>10</v>
      </c>
      <c r="E690" s="11">
        <v>0</v>
      </c>
      <c r="F690" s="11">
        <v>0</v>
      </c>
    </row>
    <row r="691" x14ac:dyDescent="0.3">
      <c r="A691" s="265">
        <v>101210026</v>
      </c>
      <c r="B691" s="265" t="s">
        <v>1966</v>
      </c>
      <c r="C691" s="11">
        <v>5</v>
      </c>
      <c r="D691" s="11">
        <v>5</v>
      </c>
      <c r="E691" s="11">
        <v>0</v>
      </c>
      <c r="F691" s="11">
        <v>0</v>
      </c>
    </row>
    <row r="692" x14ac:dyDescent="0.3">
      <c r="A692" s="265">
        <v>101210003</v>
      </c>
      <c r="B692" s="265" t="s">
        <v>1967</v>
      </c>
      <c r="C692" s="11">
        <v>5</v>
      </c>
      <c r="D692" s="11">
        <v>5</v>
      </c>
      <c r="E692" s="11">
        <v>0</v>
      </c>
      <c r="F692" s="11">
        <v>0</v>
      </c>
    </row>
    <row r="693" x14ac:dyDescent="0.3">
      <c r="A693" s="265">
        <v>101210004</v>
      </c>
      <c r="B693" s="265" t="s">
        <v>1968</v>
      </c>
      <c r="C693" s="11">
        <v>5</v>
      </c>
      <c r="D693" s="11">
        <v>5</v>
      </c>
      <c r="E693" s="11">
        <v>0</v>
      </c>
      <c r="F693" s="11">
        <v>0</v>
      </c>
    </row>
    <row r="694" x14ac:dyDescent="0.3">
      <c r="A694" s="265">
        <v>101210019</v>
      </c>
      <c r="B694" s="265" t="s">
        <v>1969</v>
      </c>
      <c r="C694" s="11">
        <v>5</v>
      </c>
      <c r="D694" s="11">
        <v>5</v>
      </c>
      <c r="E694" s="11">
        <v>0</v>
      </c>
      <c r="F694" s="11">
        <v>0</v>
      </c>
    </row>
    <row r="695" x14ac:dyDescent="0.3">
      <c r="A695" s="265">
        <v>104502442</v>
      </c>
      <c r="B695" s="265" t="s">
        <v>1970</v>
      </c>
      <c r="C695" s="11">
        <v>8</v>
      </c>
      <c r="D695" s="11">
        <v>10</v>
      </c>
      <c r="E695" s="11">
        <v>0</v>
      </c>
      <c r="F695" s="11">
        <v>0</v>
      </c>
    </row>
    <row r="696" x14ac:dyDescent="0.3">
      <c r="A696" s="265">
        <v>104101889</v>
      </c>
      <c r="B696" s="265" t="s">
        <v>1971</v>
      </c>
      <c r="C696" s="11">
        <v>8</v>
      </c>
      <c r="D696" s="11">
        <v>10</v>
      </c>
      <c r="E696" s="11">
        <v>0</v>
      </c>
      <c r="F696" s="11">
        <v>0</v>
      </c>
    </row>
    <row r="697" x14ac:dyDescent="0.3">
      <c r="A697" s="265">
        <v>104101892</v>
      </c>
      <c r="B697" s="265" t="s">
        <v>1972</v>
      </c>
      <c r="C697" s="11">
        <v>8</v>
      </c>
      <c r="D697" s="11">
        <v>10</v>
      </c>
      <c r="E697" s="11">
        <v>0</v>
      </c>
      <c r="F697" s="11">
        <v>0</v>
      </c>
    </row>
    <row r="698" x14ac:dyDescent="0.3">
      <c r="A698" s="265">
        <v>104101849</v>
      </c>
      <c r="B698" s="265" t="s">
        <v>1973</v>
      </c>
      <c r="C698" s="11">
        <v>8</v>
      </c>
      <c r="D698" s="11">
        <v>10</v>
      </c>
      <c r="E698" s="11">
        <v>0</v>
      </c>
      <c r="F698" s="11">
        <v>0</v>
      </c>
    </row>
    <row r="699" x14ac:dyDescent="0.3">
      <c r="A699" s="265">
        <v>104101848</v>
      </c>
      <c r="B699" s="265" t="s">
        <v>1974</v>
      </c>
      <c r="C699" s="11">
        <v>8</v>
      </c>
      <c r="D699" s="11">
        <v>10</v>
      </c>
      <c r="E699" s="11">
        <v>0</v>
      </c>
      <c r="F699" s="11">
        <v>0</v>
      </c>
    </row>
    <row r="700" x14ac:dyDescent="0.3">
      <c r="A700" s="265">
        <v>104101926</v>
      </c>
      <c r="B700" s="265" t="s">
        <v>1975</v>
      </c>
      <c r="C700" s="11">
        <v>8</v>
      </c>
      <c r="D700" s="11">
        <v>10</v>
      </c>
      <c r="E700" s="11">
        <v>0</v>
      </c>
      <c r="F700" s="11">
        <v>0</v>
      </c>
    </row>
    <row r="701" x14ac:dyDescent="0.3">
      <c r="A701" s="265">
        <v>104101807</v>
      </c>
      <c r="B701" s="265" t="s">
        <v>1976</v>
      </c>
      <c r="C701" s="11">
        <v>8</v>
      </c>
      <c r="D701" s="11">
        <v>10</v>
      </c>
      <c r="E701" s="11">
        <v>0</v>
      </c>
      <c r="F701" s="11">
        <v>0</v>
      </c>
    </row>
    <row r="702" x14ac:dyDescent="0.3">
      <c r="A702" s="265">
        <v>104101828</v>
      </c>
      <c r="B702" s="265" t="s">
        <v>1977</v>
      </c>
      <c r="C702" s="11">
        <v>8</v>
      </c>
      <c r="D702" s="11">
        <v>10</v>
      </c>
      <c r="E702" s="11">
        <v>0</v>
      </c>
      <c r="F702" s="11">
        <v>0</v>
      </c>
    </row>
    <row r="703" x14ac:dyDescent="0.3">
      <c r="A703" s="265">
        <v>702202007</v>
      </c>
      <c r="B703" s="265" t="s">
        <v>825</v>
      </c>
      <c r="C703" s="11">
        <v>20</v>
      </c>
      <c r="D703" s="11">
        <v>10</v>
      </c>
      <c r="E703" s="11">
        <v>0</v>
      </c>
      <c r="F703" s="11">
        <v>0</v>
      </c>
    </row>
    <row r="704" x14ac:dyDescent="0.3">
      <c r="A704" s="265">
        <v>104102064</v>
      </c>
      <c r="B704" s="265" t="s">
        <v>1978</v>
      </c>
      <c r="C704" s="11">
        <v>8</v>
      </c>
      <c r="D704" s="11">
        <v>10</v>
      </c>
      <c r="E704" s="11">
        <v>0</v>
      </c>
      <c r="F704" s="11">
        <v>0</v>
      </c>
    </row>
    <row r="705" x14ac:dyDescent="0.3">
      <c r="A705" s="265">
        <v>104101731</v>
      </c>
      <c r="B705" s="265" t="s">
        <v>1979</v>
      </c>
      <c r="C705" s="11">
        <v>8</v>
      </c>
      <c r="D705" s="11">
        <v>10</v>
      </c>
      <c r="E705" s="11">
        <v>0</v>
      </c>
      <c r="F705" s="11">
        <v>0</v>
      </c>
    </row>
    <row r="706" x14ac:dyDescent="0.3">
      <c r="A706" s="265">
        <v>104502462</v>
      </c>
      <c r="B706" s="265" t="s">
        <v>1980</v>
      </c>
      <c r="C706" s="11">
        <v>8</v>
      </c>
      <c r="D706" s="11">
        <v>10</v>
      </c>
      <c r="E706" s="11">
        <v>0</v>
      </c>
      <c r="F706" s="11">
        <v>0</v>
      </c>
    </row>
    <row r="707" x14ac:dyDescent="0.3">
      <c r="A707" s="265">
        <v>104101171</v>
      </c>
      <c r="B707" s="265" t="s">
        <v>1981</v>
      </c>
      <c r="C707" s="11">
        <v>8</v>
      </c>
      <c r="D707" s="11">
        <v>10</v>
      </c>
      <c r="E707" s="11">
        <v>0</v>
      </c>
      <c r="F707" s="11">
        <v>0</v>
      </c>
    </row>
    <row r="708" x14ac:dyDescent="0.3">
      <c r="A708" s="265">
        <v>104101504</v>
      </c>
      <c r="B708" s="265" t="s">
        <v>1982</v>
      </c>
      <c r="C708" s="11">
        <v>8</v>
      </c>
      <c r="D708" s="11">
        <v>10</v>
      </c>
      <c r="E708" s="11">
        <v>0</v>
      </c>
      <c r="F708" s="11">
        <v>0</v>
      </c>
    </row>
    <row r="709" x14ac:dyDescent="0.3">
      <c r="A709" s="265">
        <v>104101028</v>
      </c>
      <c r="B709" s="265" t="s">
        <v>1983</v>
      </c>
      <c r="C709" s="11">
        <v>8</v>
      </c>
      <c r="D709" s="11">
        <v>10</v>
      </c>
      <c r="E709" s="11">
        <v>0</v>
      </c>
      <c r="F709" s="11">
        <v>0</v>
      </c>
    </row>
    <row r="710" x14ac:dyDescent="0.3">
      <c r="A710" s="265">
        <v>104101894</v>
      </c>
      <c r="B710" s="265" t="s">
        <v>1984</v>
      </c>
      <c r="C710" s="11">
        <v>8</v>
      </c>
      <c r="D710" s="11">
        <v>10</v>
      </c>
      <c r="E710" s="11">
        <v>0</v>
      </c>
      <c r="F710" s="11">
        <v>0</v>
      </c>
    </row>
    <row r="711" x14ac:dyDescent="0.3">
      <c r="A711" s="265">
        <v>104101893</v>
      </c>
      <c r="B711" s="265" t="s">
        <v>1985</v>
      </c>
      <c r="C711" s="11">
        <v>8</v>
      </c>
      <c r="D711" s="11">
        <v>10</v>
      </c>
      <c r="E711" s="11">
        <v>0</v>
      </c>
      <c r="F711" s="11">
        <v>0</v>
      </c>
    </row>
    <row r="712" x14ac:dyDescent="0.3">
      <c r="A712" s="265">
        <v>104101412</v>
      </c>
      <c r="B712" s="265" t="s">
        <v>1986</v>
      </c>
      <c r="C712" s="11">
        <v>8</v>
      </c>
      <c r="D712" s="11">
        <v>10</v>
      </c>
      <c r="E712" s="11">
        <v>0</v>
      </c>
      <c r="F712" s="11">
        <v>0</v>
      </c>
    </row>
    <row r="713" x14ac:dyDescent="0.3">
      <c r="A713" s="265">
        <v>104502280</v>
      </c>
      <c r="B713" s="265" t="s">
        <v>1987</v>
      </c>
      <c r="C713" s="11">
        <v>7</v>
      </c>
      <c r="D713" s="11">
        <v>10</v>
      </c>
      <c r="E713" s="11">
        <v>0</v>
      </c>
      <c r="F713" s="11">
        <v>0</v>
      </c>
    </row>
    <row r="714" x14ac:dyDescent="0.3">
      <c r="A714" s="265">
        <v>104101654</v>
      </c>
      <c r="B714" s="265" t="s">
        <v>1988</v>
      </c>
      <c r="C714" s="11">
        <v>8</v>
      </c>
      <c r="D714" s="11">
        <v>10</v>
      </c>
      <c r="E714" s="11">
        <v>0</v>
      </c>
      <c r="F714" s="11">
        <v>0</v>
      </c>
    </row>
    <row r="715" x14ac:dyDescent="0.3">
      <c r="A715" s="265">
        <v>202202072</v>
      </c>
      <c r="B715" s="265" t="s">
        <v>1989</v>
      </c>
      <c r="C715" s="11">
        <v>12</v>
      </c>
      <c r="D715" s="11">
        <v>10</v>
      </c>
      <c r="E715" s="11">
        <v>0</v>
      </c>
      <c r="F715" s="11">
        <v>0</v>
      </c>
    </row>
    <row r="716" x14ac:dyDescent="0.3">
      <c r="A716" s="265">
        <v>202402083</v>
      </c>
      <c r="B716" s="265" t="s">
        <v>1990</v>
      </c>
      <c r="C716" s="11">
        <v>12</v>
      </c>
      <c r="D716" s="11">
        <v>10</v>
      </c>
      <c r="E716" s="11">
        <v>0</v>
      </c>
      <c r="F716" s="11">
        <v>0</v>
      </c>
    </row>
    <row r="717" x14ac:dyDescent="0.3">
      <c r="A717" s="265">
        <v>201102016</v>
      </c>
      <c r="B717" s="265" t="s">
        <v>1991</v>
      </c>
      <c r="C717" s="11">
        <v>12</v>
      </c>
      <c r="D717" s="11">
        <v>10</v>
      </c>
      <c r="E717" s="11">
        <v>0</v>
      </c>
      <c r="F717" s="11">
        <v>0</v>
      </c>
    </row>
    <row r="718" x14ac:dyDescent="0.3">
      <c r="A718" s="265">
        <v>105101030</v>
      </c>
      <c r="B718" s="265" t="s">
        <v>1992</v>
      </c>
      <c r="C718" s="11">
        <v>10</v>
      </c>
      <c r="D718" s="11">
        <v>10</v>
      </c>
      <c r="E718" s="11">
        <v>0</v>
      </c>
      <c r="F718" s="11">
        <v>18</v>
      </c>
    </row>
    <row r="719" x14ac:dyDescent="0.3">
      <c r="A719" s="265">
        <v>105102003</v>
      </c>
      <c r="B719" s="265" t="s">
        <v>1993</v>
      </c>
      <c r="C719" s="11">
        <v>10</v>
      </c>
      <c r="D719" s="11">
        <v>10</v>
      </c>
      <c r="E719" s="11">
        <v>0</v>
      </c>
      <c r="F719" s="11">
        <v>18</v>
      </c>
    </row>
    <row r="720" x14ac:dyDescent="0.3">
      <c r="A720" s="265">
        <v>502101090</v>
      </c>
      <c r="B720" s="265" t="s">
        <v>992</v>
      </c>
      <c r="C720" s="11">
        <v>30</v>
      </c>
      <c r="D720" s="11">
        <v>10</v>
      </c>
      <c r="E720" s="11">
        <v>0</v>
      </c>
      <c r="F720" s="11">
        <v>0</v>
      </c>
    </row>
    <row r="721" x14ac:dyDescent="0.3">
      <c r="A721" s="265">
        <v>304101019</v>
      </c>
      <c r="B721" s="265" t="s">
        <v>1166</v>
      </c>
      <c r="C721" s="11">
        <v>35</v>
      </c>
      <c r="D721" s="11">
        <v>10</v>
      </c>
      <c r="E721" s="11">
        <v>0</v>
      </c>
      <c r="F721" s="11">
        <v>0</v>
      </c>
    </row>
    <row r="722" x14ac:dyDescent="0.3">
      <c r="A722" s="265">
        <v>201102010</v>
      </c>
      <c r="B722" s="265" t="s">
        <v>1994</v>
      </c>
      <c r="C722" s="11">
        <v>12</v>
      </c>
      <c r="D722" s="11">
        <v>10</v>
      </c>
      <c r="E722" s="11">
        <v>0</v>
      </c>
      <c r="F722" s="11">
        <v>0</v>
      </c>
    </row>
    <row r="723" x14ac:dyDescent="0.3">
      <c r="A723" s="265">
        <v>311201037</v>
      </c>
      <c r="B723" s="265" t="s">
        <v>920</v>
      </c>
      <c r="C723" s="11">
        <v>25</v>
      </c>
      <c r="D723" s="11">
        <v>10</v>
      </c>
      <c r="E723" s="11">
        <v>0</v>
      </c>
      <c r="F723" s="11">
        <v>0</v>
      </c>
    </row>
    <row r="724" x14ac:dyDescent="0.3">
      <c r="A724" s="265">
        <v>505101017</v>
      </c>
      <c r="B724" s="265" t="s">
        <v>441</v>
      </c>
      <c r="C724" s="11">
        <v>28</v>
      </c>
      <c r="D724" s="11">
        <v>10</v>
      </c>
      <c r="E724" s="11">
        <v>0</v>
      </c>
      <c r="F724" s="11">
        <v>1</v>
      </c>
    </row>
    <row r="725" x14ac:dyDescent="0.3">
      <c r="A725" s="265">
        <v>304102013</v>
      </c>
      <c r="B725" s="265" t="s">
        <v>1177</v>
      </c>
      <c r="C725" s="11">
        <v>35</v>
      </c>
      <c r="D725" s="11">
        <v>10</v>
      </c>
      <c r="E725" s="11">
        <v>0</v>
      </c>
      <c r="F725" s="11">
        <v>0</v>
      </c>
    </row>
    <row r="726" x14ac:dyDescent="0.3">
      <c r="A726" s="265">
        <v>203101011</v>
      </c>
      <c r="B726" s="265" t="s">
        <v>1995</v>
      </c>
      <c r="C726" s="11">
        <v>12</v>
      </c>
      <c r="D726" s="11">
        <v>10</v>
      </c>
      <c r="E726" s="11">
        <v>0</v>
      </c>
      <c r="F726" s="11">
        <v>0</v>
      </c>
    </row>
    <row r="727" x14ac:dyDescent="0.3">
      <c r="A727" s="265">
        <v>203101010</v>
      </c>
      <c r="B727" s="265" t="s">
        <v>1996</v>
      </c>
      <c r="C727" s="11">
        <v>12</v>
      </c>
      <c r="D727" s="11">
        <v>10</v>
      </c>
      <c r="E727" s="11">
        <v>0</v>
      </c>
      <c r="F727" s="11">
        <v>0</v>
      </c>
    </row>
    <row r="728" x14ac:dyDescent="0.3">
      <c r="A728" s="265">
        <v>104102034</v>
      </c>
      <c r="B728" s="265" t="s">
        <v>1997</v>
      </c>
      <c r="C728" s="11">
        <v>1</v>
      </c>
      <c r="D728" s="11">
        <v>5</v>
      </c>
      <c r="E728" s="11">
        <v>0</v>
      </c>
      <c r="F728" s="11">
        <v>0</v>
      </c>
    </row>
    <row r="729" x14ac:dyDescent="0.3">
      <c r="A729" s="265">
        <v>101602005</v>
      </c>
      <c r="B729" s="265" t="s">
        <v>1998</v>
      </c>
      <c r="C729" s="11">
        <v>1</v>
      </c>
      <c r="D729" s="11">
        <v>5</v>
      </c>
      <c r="E729" s="11">
        <v>0</v>
      </c>
      <c r="F729" s="11">
        <v>0</v>
      </c>
    </row>
    <row r="730" x14ac:dyDescent="0.3">
      <c r="A730" s="265">
        <v>302203020</v>
      </c>
      <c r="B730" s="265" t="s">
        <v>1106</v>
      </c>
      <c r="C730" s="11">
        <v>35</v>
      </c>
      <c r="D730" s="11">
        <v>10</v>
      </c>
      <c r="E730" s="11">
        <v>0</v>
      </c>
      <c r="F730" s="11">
        <v>0</v>
      </c>
    </row>
    <row r="731" x14ac:dyDescent="0.3">
      <c r="A731" s="265">
        <v>701101005</v>
      </c>
      <c r="B731" s="265" t="s">
        <v>1296</v>
      </c>
      <c r="C731" s="11">
        <v>40</v>
      </c>
      <c r="D731" s="11">
        <v>10</v>
      </c>
      <c r="E731" s="11">
        <v>0</v>
      </c>
      <c r="F731" s="11">
        <v>0</v>
      </c>
    </row>
    <row r="732" x14ac:dyDescent="0.3">
      <c r="A732" s="265">
        <v>304103001</v>
      </c>
      <c r="B732" s="265" t="s">
        <v>1179</v>
      </c>
      <c r="C732" s="11">
        <v>35</v>
      </c>
      <c r="D732" s="11">
        <v>10</v>
      </c>
      <c r="E732" s="11">
        <v>0</v>
      </c>
      <c r="F732" s="11">
        <v>0</v>
      </c>
    </row>
    <row r="733" x14ac:dyDescent="0.3">
      <c r="A733" s="265">
        <v>101902004</v>
      </c>
      <c r="B733" s="265" t="s">
        <v>1999</v>
      </c>
      <c r="C733" s="11">
        <v>1</v>
      </c>
      <c r="D733" s="11">
        <v>5</v>
      </c>
      <c r="E733" s="11">
        <v>0</v>
      </c>
      <c r="F733" s="11">
        <v>0</v>
      </c>
    </row>
    <row r="734" x14ac:dyDescent="0.3">
      <c r="A734" s="265">
        <v>104401052</v>
      </c>
      <c r="B734" s="265" t="s">
        <v>2000</v>
      </c>
      <c r="C734" s="11">
        <v>9</v>
      </c>
      <c r="D734" s="11">
        <v>10</v>
      </c>
      <c r="E734" s="11">
        <v>0</v>
      </c>
      <c r="F734" s="11">
        <v>11</v>
      </c>
    </row>
    <row r="735" x14ac:dyDescent="0.3">
      <c r="A735" s="265">
        <v>104201006</v>
      </c>
      <c r="B735" s="265" t="s">
        <v>2001</v>
      </c>
      <c r="C735" s="11">
        <v>9</v>
      </c>
      <c r="D735" s="11">
        <v>10</v>
      </c>
      <c r="E735" s="11">
        <v>0</v>
      </c>
      <c r="F735" s="11">
        <v>0</v>
      </c>
    </row>
    <row r="736" x14ac:dyDescent="0.3">
      <c r="A736" s="265">
        <v>104201016</v>
      </c>
      <c r="B736" s="265" t="s">
        <v>2002</v>
      </c>
      <c r="C736" s="11">
        <v>9</v>
      </c>
      <c r="D736" s="11">
        <v>10</v>
      </c>
      <c r="E736" s="11">
        <v>0</v>
      </c>
      <c r="F736" s="11">
        <v>5</v>
      </c>
    </row>
    <row r="737" x14ac:dyDescent="0.3">
      <c r="A737" s="265">
        <v>102102001</v>
      </c>
      <c r="B737" s="265" t="s">
        <v>2003</v>
      </c>
      <c r="C737" s="11">
        <v>9</v>
      </c>
      <c r="D737" s="11">
        <v>10</v>
      </c>
      <c r="E737" s="11">
        <v>0</v>
      </c>
      <c r="F737" s="11">
        <v>5</v>
      </c>
    </row>
    <row r="738" x14ac:dyDescent="0.3">
      <c r="A738" s="265">
        <v>104201005</v>
      </c>
      <c r="B738" s="265" t="s">
        <v>2004</v>
      </c>
      <c r="C738" s="11">
        <v>9</v>
      </c>
      <c r="D738" s="11">
        <v>10</v>
      </c>
      <c r="E738" s="11">
        <v>0</v>
      </c>
      <c r="F738" s="11">
        <v>0</v>
      </c>
    </row>
    <row r="739" x14ac:dyDescent="0.3">
      <c r="A739" s="265">
        <v>309101005</v>
      </c>
      <c r="B739" s="265" t="s">
        <v>384</v>
      </c>
      <c r="C739" s="11">
        <v>27</v>
      </c>
      <c r="D739" s="11">
        <v>10</v>
      </c>
      <c r="E739" s="11">
        <v>0</v>
      </c>
      <c r="F739" s="11">
        <v>1</v>
      </c>
    </row>
    <row r="740" x14ac:dyDescent="0.3">
      <c r="A740" s="265">
        <v>313101002</v>
      </c>
      <c r="B740" s="265" t="s">
        <v>1231</v>
      </c>
      <c r="C740" s="11">
        <v>40</v>
      </c>
      <c r="D740" s="11">
        <v>10</v>
      </c>
      <c r="E740" s="11">
        <v>0</v>
      </c>
      <c r="F740" s="11">
        <v>0</v>
      </c>
    </row>
    <row r="741" x14ac:dyDescent="0.3">
      <c r="A741" s="265">
        <v>104502568</v>
      </c>
      <c r="B741" s="265" t="s">
        <v>2005</v>
      </c>
      <c r="C741" s="11">
        <v>8</v>
      </c>
      <c r="D741" s="11">
        <v>10</v>
      </c>
      <c r="E741" s="11">
        <v>0</v>
      </c>
      <c r="F741" s="11">
        <v>0</v>
      </c>
    </row>
    <row r="742" x14ac:dyDescent="0.3">
      <c r="A742" s="265">
        <v>101603002</v>
      </c>
      <c r="B742" s="265" t="s">
        <v>2006</v>
      </c>
      <c r="C742" s="11">
        <v>1</v>
      </c>
      <c r="D742" s="11">
        <v>10</v>
      </c>
      <c r="E742" s="11">
        <v>0</v>
      </c>
      <c r="F742" s="11">
        <v>0</v>
      </c>
    </row>
    <row r="743" x14ac:dyDescent="0.3">
      <c r="A743" s="265">
        <v>101903004</v>
      </c>
      <c r="B743" s="265" t="s">
        <v>2007</v>
      </c>
      <c r="C743" s="11">
        <v>1</v>
      </c>
      <c r="D743" s="11">
        <v>10</v>
      </c>
      <c r="E743" s="11">
        <v>0</v>
      </c>
      <c r="F743" s="11">
        <v>0</v>
      </c>
    </row>
    <row r="744" x14ac:dyDescent="0.3">
      <c r="A744" s="265">
        <v>304102010</v>
      </c>
      <c r="B744" s="265" t="s">
        <v>1174</v>
      </c>
      <c r="C744" s="11">
        <v>35</v>
      </c>
      <c r="D744" s="11">
        <v>10</v>
      </c>
      <c r="E744" s="11">
        <v>0</v>
      </c>
      <c r="F744" s="11">
        <v>0</v>
      </c>
    </row>
    <row r="745" x14ac:dyDescent="0.3">
      <c r="A745" s="265">
        <v>104101875</v>
      </c>
      <c r="B745" s="265" t="s">
        <v>2008</v>
      </c>
      <c r="C745" s="11">
        <v>8</v>
      </c>
      <c r="D745" s="11">
        <v>10</v>
      </c>
      <c r="E745" s="11">
        <v>0</v>
      </c>
      <c r="F745" s="11">
        <v>0</v>
      </c>
    </row>
    <row r="746" x14ac:dyDescent="0.3">
      <c r="A746" s="265">
        <v>202401010</v>
      </c>
      <c r="B746" s="265" t="s">
        <v>2009</v>
      </c>
      <c r="C746" s="11">
        <v>12</v>
      </c>
      <c r="D746" s="11">
        <v>10</v>
      </c>
      <c r="E746" s="11">
        <v>0</v>
      </c>
      <c r="F746" s="11">
        <v>0</v>
      </c>
    </row>
    <row r="747" x14ac:dyDescent="0.3">
      <c r="A747" s="265">
        <v>310103028</v>
      </c>
      <c r="B747" s="265" t="s">
        <v>882</v>
      </c>
      <c r="C747" s="11">
        <v>23</v>
      </c>
      <c r="D747" s="11">
        <v>10</v>
      </c>
      <c r="E747" s="11">
        <v>0</v>
      </c>
      <c r="F747" s="11">
        <v>0</v>
      </c>
    </row>
    <row r="748" x14ac:dyDescent="0.3">
      <c r="A748" s="265">
        <v>310103017</v>
      </c>
      <c r="B748" s="265" t="s">
        <v>711</v>
      </c>
      <c r="C748" s="11">
        <v>23</v>
      </c>
      <c r="D748" s="11">
        <v>10</v>
      </c>
      <c r="E748" s="11">
        <v>0</v>
      </c>
      <c r="F748" s="11">
        <v>0</v>
      </c>
    </row>
    <row r="749" x14ac:dyDescent="0.3">
      <c r="A749" s="265">
        <v>603201062</v>
      </c>
      <c r="B749" s="265" t="s">
        <v>802</v>
      </c>
      <c r="C749" s="11">
        <v>20</v>
      </c>
      <c r="D749" s="11">
        <v>10</v>
      </c>
      <c r="E749" s="11">
        <v>0</v>
      </c>
      <c r="F749" s="11">
        <v>0</v>
      </c>
    </row>
    <row r="750" x14ac:dyDescent="0.3">
      <c r="A750" s="265">
        <v>308101005</v>
      </c>
      <c r="B750" s="265" t="s">
        <v>1087</v>
      </c>
      <c r="C750" s="11">
        <v>33</v>
      </c>
      <c r="D750" s="11">
        <v>10</v>
      </c>
      <c r="E750" s="11">
        <v>0</v>
      </c>
      <c r="F750" s="11">
        <v>0</v>
      </c>
    </row>
    <row r="751" x14ac:dyDescent="0.3">
      <c r="A751" s="265">
        <v>308101007</v>
      </c>
      <c r="B751" s="265" t="s">
        <v>1089</v>
      </c>
      <c r="C751" s="11">
        <v>33</v>
      </c>
      <c r="D751" s="11">
        <v>10</v>
      </c>
      <c r="E751" s="11">
        <v>0</v>
      </c>
      <c r="F751" s="11">
        <v>0</v>
      </c>
    </row>
    <row r="752" x14ac:dyDescent="0.3">
      <c r="A752" s="265">
        <v>308101006</v>
      </c>
      <c r="B752" s="265" t="s">
        <v>1088</v>
      </c>
      <c r="C752" s="11">
        <v>33</v>
      </c>
      <c r="D752" s="11">
        <v>10</v>
      </c>
      <c r="E752" s="11">
        <v>0</v>
      </c>
      <c r="F752" s="11">
        <v>0</v>
      </c>
    </row>
    <row r="753" x14ac:dyDescent="0.3">
      <c r="A753" s="265">
        <v>101701021</v>
      </c>
      <c r="B753" s="265" t="s">
        <v>2010</v>
      </c>
      <c r="C753" s="11">
        <v>1</v>
      </c>
      <c r="D753" s="11">
        <v>5</v>
      </c>
      <c r="E753" s="11">
        <v>0</v>
      </c>
      <c r="F753" s="11">
        <v>0</v>
      </c>
    </row>
    <row r="754" x14ac:dyDescent="0.3">
      <c r="A754" s="265">
        <v>101201007</v>
      </c>
      <c r="B754" s="265" t="s">
        <v>2011</v>
      </c>
      <c r="C754" s="11">
        <v>5</v>
      </c>
      <c r="D754" s="11">
        <v>5</v>
      </c>
      <c r="E754" s="11">
        <v>0</v>
      </c>
      <c r="F754" s="11">
        <v>0</v>
      </c>
    </row>
    <row r="755" x14ac:dyDescent="0.3">
      <c r="A755" s="265">
        <v>603401013</v>
      </c>
      <c r="B755" s="265" t="s">
        <v>499</v>
      </c>
      <c r="C755" s="11">
        <v>12</v>
      </c>
      <c r="D755" s="11">
        <v>10</v>
      </c>
      <c r="E755" s="11">
        <v>0</v>
      </c>
      <c r="F755" s="11">
        <v>0</v>
      </c>
    </row>
    <row r="756" x14ac:dyDescent="0.3">
      <c r="A756" s="265">
        <v>603401025</v>
      </c>
      <c r="B756" s="265" t="s">
        <v>623</v>
      </c>
      <c r="C756" s="11">
        <v>19</v>
      </c>
      <c r="D756" s="11">
        <v>10</v>
      </c>
      <c r="E756" s="11">
        <v>0</v>
      </c>
      <c r="F756" s="11">
        <v>0</v>
      </c>
    </row>
    <row r="757" x14ac:dyDescent="0.3">
      <c r="A757" s="265">
        <v>701303003</v>
      </c>
      <c r="B757" s="265" t="s">
        <v>345</v>
      </c>
      <c r="C757" s="11">
        <v>19</v>
      </c>
      <c r="D757" s="11">
        <v>10</v>
      </c>
      <c r="E757" s="11">
        <v>0</v>
      </c>
      <c r="F757" s="11">
        <v>5</v>
      </c>
    </row>
    <row r="758" x14ac:dyDescent="0.3">
      <c r="A758" s="265">
        <v>701303045</v>
      </c>
      <c r="B758" s="265" t="s">
        <v>359</v>
      </c>
      <c r="C758" s="11">
        <v>19</v>
      </c>
      <c r="D758" s="11">
        <v>10</v>
      </c>
      <c r="E758" s="11">
        <v>0</v>
      </c>
      <c r="F758" s="11">
        <v>5</v>
      </c>
    </row>
    <row r="759" x14ac:dyDescent="0.3">
      <c r="A759" s="265">
        <v>701303046</v>
      </c>
      <c r="B759" s="265" t="s">
        <v>360</v>
      </c>
      <c r="C759" s="11">
        <v>19</v>
      </c>
      <c r="D759" s="11">
        <v>10</v>
      </c>
      <c r="E759" s="11">
        <v>0</v>
      </c>
      <c r="F759" s="11">
        <v>5</v>
      </c>
    </row>
    <row r="760" x14ac:dyDescent="0.3">
      <c r="A760" s="265">
        <v>304104012</v>
      </c>
      <c r="B760" s="265" t="s">
        <v>578</v>
      </c>
      <c r="C760" s="11">
        <v>18</v>
      </c>
      <c r="D760" s="11">
        <v>10</v>
      </c>
      <c r="E760" s="11">
        <v>0</v>
      </c>
      <c r="F760" s="11">
        <v>0</v>
      </c>
    </row>
    <row r="761" x14ac:dyDescent="0.3">
      <c r="A761" s="265">
        <v>101903005</v>
      </c>
      <c r="B761" s="265" t="s">
        <v>2012</v>
      </c>
      <c r="C761" s="11">
        <v>8</v>
      </c>
      <c r="D761" s="11">
        <v>10</v>
      </c>
      <c r="E761" s="11">
        <v>0</v>
      </c>
      <c r="F761" s="11">
        <v>0</v>
      </c>
    </row>
    <row r="762" x14ac:dyDescent="0.3">
      <c r="A762" s="265">
        <v>104101193</v>
      </c>
      <c r="B762" s="265" t="s">
        <v>2013</v>
      </c>
      <c r="C762" s="11">
        <v>8</v>
      </c>
      <c r="D762" s="11">
        <v>10</v>
      </c>
      <c r="E762" s="11">
        <v>0</v>
      </c>
      <c r="F762" s="11">
        <v>0</v>
      </c>
    </row>
    <row r="763" x14ac:dyDescent="0.3">
      <c r="A763" s="265">
        <v>104101120</v>
      </c>
      <c r="B763" s="265" t="s">
        <v>2014</v>
      </c>
      <c r="C763" s="11">
        <v>8</v>
      </c>
      <c r="D763" s="11">
        <v>10</v>
      </c>
      <c r="E763" s="11">
        <v>0</v>
      </c>
      <c r="F763" s="11">
        <v>0</v>
      </c>
    </row>
    <row r="764" x14ac:dyDescent="0.3">
      <c r="A764" s="265">
        <v>103101185</v>
      </c>
      <c r="B764" s="265" t="s">
        <v>2015</v>
      </c>
      <c r="C764" s="11">
        <v>8</v>
      </c>
      <c r="D764" s="11">
        <v>10</v>
      </c>
      <c r="E764" s="11">
        <v>0</v>
      </c>
      <c r="F764" s="11">
        <v>0</v>
      </c>
    </row>
    <row r="765" x14ac:dyDescent="0.3">
      <c r="A765" s="265">
        <v>703101009</v>
      </c>
      <c r="B765" s="265" t="s">
        <v>2016</v>
      </c>
      <c r="C765" s="11">
        <v>8</v>
      </c>
      <c r="D765" s="11">
        <v>10</v>
      </c>
      <c r="E765" s="11">
        <v>0</v>
      </c>
      <c r="F765" s="11">
        <v>0</v>
      </c>
    </row>
    <row r="766" x14ac:dyDescent="0.3">
      <c r="A766" s="265">
        <v>104101148</v>
      </c>
      <c r="B766" s="265" t="s">
        <v>2017</v>
      </c>
      <c r="C766" s="11">
        <v>8</v>
      </c>
      <c r="D766" s="11">
        <v>10</v>
      </c>
      <c r="E766" s="11">
        <v>0</v>
      </c>
      <c r="F766" s="11">
        <v>0</v>
      </c>
    </row>
    <row r="767" x14ac:dyDescent="0.3">
      <c r="A767" s="265">
        <v>703101011</v>
      </c>
      <c r="B767" s="265" t="s">
        <v>2018</v>
      </c>
      <c r="C767" s="11">
        <v>8</v>
      </c>
      <c r="D767" s="11">
        <v>10</v>
      </c>
      <c r="E767" s="11">
        <v>0</v>
      </c>
      <c r="F767" s="11">
        <v>0</v>
      </c>
    </row>
    <row r="768" x14ac:dyDescent="0.3">
      <c r="A768" s="265">
        <v>101902005</v>
      </c>
      <c r="B768" s="265" t="s">
        <v>2019</v>
      </c>
      <c r="C768" s="11">
        <v>1</v>
      </c>
      <c r="D768" s="11">
        <v>5</v>
      </c>
      <c r="E768" s="11">
        <v>0</v>
      </c>
      <c r="F768" s="11">
        <v>0</v>
      </c>
    </row>
    <row r="769" x14ac:dyDescent="0.3">
      <c r="A769" s="265">
        <v>307107016</v>
      </c>
      <c r="B769" s="265" t="s">
        <v>1051</v>
      </c>
      <c r="C769" s="11">
        <v>33</v>
      </c>
      <c r="D769" s="11">
        <v>10</v>
      </c>
      <c r="E769" s="11">
        <v>0</v>
      </c>
      <c r="F769" s="11">
        <v>0</v>
      </c>
    </row>
    <row r="770" x14ac:dyDescent="0.3">
      <c r="A770" s="265">
        <v>204102003</v>
      </c>
      <c r="B770" s="265" t="s">
        <v>1225</v>
      </c>
      <c r="C770" s="11">
        <v>40</v>
      </c>
      <c r="D770" s="11">
        <v>10</v>
      </c>
      <c r="E770" s="11">
        <v>0</v>
      </c>
      <c r="F770" s="11">
        <v>0</v>
      </c>
    </row>
    <row r="771" x14ac:dyDescent="0.3">
      <c r="A771" s="265">
        <v>205201010</v>
      </c>
      <c r="B771" s="265" t="s">
        <v>538</v>
      </c>
      <c r="C771" s="11">
        <v>13</v>
      </c>
      <c r="D771" s="11">
        <v>10</v>
      </c>
      <c r="E771" s="11">
        <v>0</v>
      </c>
      <c r="F771" s="11">
        <v>0</v>
      </c>
    </row>
    <row r="772" x14ac:dyDescent="0.3">
      <c r="A772" s="265">
        <v>702102001</v>
      </c>
      <c r="B772" s="265" t="s">
        <v>1314</v>
      </c>
      <c r="C772" s="11">
        <v>40</v>
      </c>
      <c r="D772" s="11">
        <v>10</v>
      </c>
      <c r="E772" s="11">
        <v>0</v>
      </c>
      <c r="F772" s="11">
        <v>0</v>
      </c>
    </row>
    <row r="773" x14ac:dyDescent="0.3">
      <c r="A773" s="265">
        <v>702102002</v>
      </c>
      <c r="B773" s="265" t="s">
        <v>1315</v>
      </c>
      <c r="C773" s="11">
        <v>40</v>
      </c>
      <c r="D773" s="11">
        <v>10</v>
      </c>
      <c r="E773" s="11">
        <v>0</v>
      </c>
      <c r="F773" s="11">
        <v>0</v>
      </c>
    </row>
    <row r="774" x14ac:dyDescent="0.3">
      <c r="A774" s="265">
        <v>310102006</v>
      </c>
      <c r="B774" s="265" t="s">
        <v>707</v>
      </c>
      <c r="C774" s="11">
        <v>20</v>
      </c>
      <c r="D774" s="11">
        <v>10</v>
      </c>
      <c r="E774" s="11">
        <v>0</v>
      </c>
      <c r="F774" s="11">
        <v>0</v>
      </c>
    </row>
    <row r="775" x14ac:dyDescent="0.3">
      <c r="A775" s="265">
        <v>505101001</v>
      </c>
      <c r="B775" s="265" t="s">
        <v>433</v>
      </c>
      <c r="C775" s="11">
        <v>28</v>
      </c>
      <c r="D775" s="11">
        <v>10</v>
      </c>
      <c r="E775" s="11">
        <v>0</v>
      </c>
      <c r="F775" s="11">
        <v>1</v>
      </c>
    </row>
    <row r="776" x14ac:dyDescent="0.3">
      <c r="A776" s="265">
        <v>505101002</v>
      </c>
      <c r="B776" s="265" t="s">
        <v>434</v>
      </c>
      <c r="C776" s="11">
        <v>28</v>
      </c>
      <c r="D776" s="11">
        <v>10</v>
      </c>
      <c r="E776" s="11">
        <v>0</v>
      </c>
      <c r="F776" s="11">
        <v>1</v>
      </c>
    </row>
    <row r="777" x14ac:dyDescent="0.3">
      <c r="A777" s="265">
        <v>603101049</v>
      </c>
      <c r="B777" s="265" t="s">
        <v>442</v>
      </c>
      <c r="C777" s="11">
        <v>26</v>
      </c>
      <c r="D777" s="11">
        <v>10</v>
      </c>
      <c r="E777" s="11">
        <v>0</v>
      </c>
      <c r="F777" s="11">
        <v>1</v>
      </c>
    </row>
    <row r="778" x14ac:dyDescent="0.3">
      <c r="A778" s="265">
        <v>601301001</v>
      </c>
      <c r="B778" s="265" t="s">
        <v>412</v>
      </c>
      <c r="C778" s="11">
        <v>26</v>
      </c>
      <c r="D778" s="11">
        <v>10</v>
      </c>
      <c r="E778" s="11">
        <v>0</v>
      </c>
      <c r="F778" s="11">
        <v>1</v>
      </c>
    </row>
    <row r="779" x14ac:dyDescent="0.3">
      <c r="A779" s="265">
        <v>101903028</v>
      </c>
      <c r="B779" s="265" t="s">
        <v>2020</v>
      </c>
      <c r="C779" s="11">
        <v>8</v>
      </c>
      <c r="D779" s="11">
        <v>10</v>
      </c>
      <c r="E779" s="11">
        <v>0</v>
      </c>
      <c r="F779" s="11">
        <v>0</v>
      </c>
    </row>
    <row r="780" x14ac:dyDescent="0.3">
      <c r="A780" s="265">
        <v>101902017</v>
      </c>
      <c r="B780" s="265" t="s">
        <v>2021</v>
      </c>
      <c r="C780" s="11">
        <v>8</v>
      </c>
      <c r="D780" s="11">
        <v>10</v>
      </c>
      <c r="E780" s="11">
        <v>0</v>
      </c>
      <c r="F780" s="11">
        <v>0</v>
      </c>
    </row>
    <row r="781" x14ac:dyDescent="0.3">
      <c r="A781" s="265">
        <v>302204002</v>
      </c>
      <c r="B781" s="265" t="s">
        <v>1146</v>
      </c>
      <c r="C781" s="11">
        <v>35</v>
      </c>
      <c r="D781" s="11">
        <v>10</v>
      </c>
      <c r="E781" s="11">
        <v>0</v>
      </c>
      <c r="F781" s="11">
        <v>0</v>
      </c>
    </row>
    <row r="782" x14ac:dyDescent="0.3">
      <c r="A782" s="265">
        <v>302204001</v>
      </c>
      <c r="B782" s="265" t="s">
        <v>1145</v>
      </c>
      <c r="C782" s="11">
        <v>35</v>
      </c>
      <c r="D782" s="11">
        <v>10</v>
      </c>
      <c r="E782" s="11">
        <v>0</v>
      </c>
      <c r="F782" s="11">
        <v>0</v>
      </c>
    </row>
    <row r="783" x14ac:dyDescent="0.3">
      <c r="A783" s="265">
        <v>302204003</v>
      </c>
      <c r="B783" s="265" t="s">
        <v>1112</v>
      </c>
      <c r="C783" s="11">
        <v>35</v>
      </c>
      <c r="D783" s="11">
        <v>10</v>
      </c>
      <c r="E783" s="11">
        <v>0</v>
      </c>
      <c r="F783" s="11">
        <v>0</v>
      </c>
    </row>
    <row r="784" x14ac:dyDescent="0.3">
      <c r="A784" s="265">
        <v>302204004</v>
      </c>
      <c r="B784" s="265" t="s">
        <v>1147</v>
      </c>
      <c r="C784" s="11">
        <v>35</v>
      </c>
      <c r="D784" s="11">
        <v>10</v>
      </c>
      <c r="E784" s="11">
        <v>0</v>
      </c>
      <c r="F784" s="11">
        <v>0</v>
      </c>
    </row>
    <row r="785" x14ac:dyDescent="0.3">
      <c r="A785" s="265">
        <v>309101004</v>
      </c>
      <c r="B785" s="265" t="s">
        <v>383</v>
      </c>
      <c r="C785" s="11">
        <v>27</v>
      </c>
      <c r="D785" s="11">
        <v>10</v>
      </c>
      <c r="E785" s="11">
        <v>0</v>
      </c>
      <c r="F785" s="11">
        <v>1</v>
      </c>
    </row>
    <row r="786" x14ac:dyDescent="0.3">
      <c r="A786" s="265">
        <v>202302111</v>
      </c>
      <c r="B786" s="265" t="s">
        <v>2022</v>
      </c>
      <c r="C786" s="11">
        <v>12</v>
      </c>
      <c r="D786" s="11">
        <v>10</v>
      </c>
      <c r="E786" s="11">
        <v>0</v>
      </c>
      <c r="F786" s="11">
        <v>0</v>
      </c>
    </row>
    <row r="787" x14ac:dyDescent="0.3">
      <c r="A787" s="265">
        <v>202502014</v>
      </c>
      <c r="B787" s="265" t="s">
        <v>2023</v>
      </c>
      <c r="C787" s="11">
        <v>12</v>
      </c>
      <c r="D787" s="11">
        <v>10</v>
      </c>
      <c r="E787" s="11">
        <v>0</v>
      </c>
      <c r="F787" s="11">
        <v>0</v>
      </c>
    </row>
    <row r="788" x14ac:dyDescent="0.3">
      <c r="A788" s="265">
        <v>202301022</v>
      </c>
      <c r="B788" s="265" t="s">
        <v>2024</v>
      </c>
      <c r="C788" s="11">
        <v>12</v>
      </c>
      <c r="D788" s="11">
        <v>10</v>
      </c>
      <c r="E788" s="11">
        <v>0</v>
      </c>
      <c r="F788" s="11">
        <v>0</v>
      </c>
    </row>
    <row r="789" x14ac:dyDescent="0.3">
      <c r="A789" s="265">
        <v>202301020</v>
      </c>
      <c r="B789" s="265" t="s">
        <v>2025</v>
      </c>
      <c r="C789" s="11">
        <v>12</v>
      </c>
      <c r="D789" s="11">
        <v>10</v>
      </c>
      <c r="E789" s="11">
        <v>0</v>
      </c>
      <c r="F789" s="11">
        <v>0</v>
      </c>
    </row>
    <row r="790" x14ac:dyDescent="0.3">
      <c r="A790" s="265">
        <v>702101026</v>
      </c>
      <c r="B790" s="265" t="s">
        <v>374</v>
      </c>
      <c r="C790" s="11">
        <v>24</v>
      </c>
      <c r="D790" s="11">
        <v>10</v>
      </c>
      <c r="E790" s="11">
        <v>0</v>
      </c>
      <c r="F790" s="11">
        <v>5</v>
      </c>
    </row>
    <row r="791" x14ac:dyDescent="0.3">
      <c r="A791" s="265">
        <v>202302118</v>
      </c>
      <c r="B791" s="265" t="s">
        <v>2026</v>
      </c>
      <c r="C791" s="11">
        <v>12</v>
      </c>
      <c r="D791" s="11">
        <v>10</v>
      </c>
      <c r="E791" s="11">
        <v>0</v>
      </c>
      <c r="F791" s="11">
        <v>0</v>
      </c>
    </row>
    <row r="792" x14ac:dyDescent="0.3">
      <c r="A792" s="265">
        <v>202402115</v>
      </c>
      <c r="B792" s="265" t="s">
        <v>2027</v>
      </c>
      <c r="C792" s="11">
        <v>12</v>
      </c>
      <c r="D792" s="11">
        <v>10</v>
      </c>
      <c r="E792" s="11">
        <v>0</v>
      </c>
      <c r="F792" s="11">
        <v>0</v>
      </c>
    </row>
    <row r="793" x14ac:dyDescent="0.3">
      <c r="A793" s="265">
        <v>202102105</v>
      </c>
      <c r="B793" s="265" t="s">
        <v>2028</v>
      </c>
      <c r="C793" s="11">
        <v>12</v>
      </c>
      <c r="D793" s="11">
        <v>10</v>
      </c>
      <c r="E793" s="11">
        <v>0</v>
      </c>
      <c r="F793" s="11">
        <v>0</v>
      </c>
    </row>
    <row r="794" x14ac:dyDescent="0.3">
      <c r="A794" s="265">
        <v>101903006</v>
      </c>
      <c r="B794" s="265" t="s">
        <v>2029</v>
      </c>
      <c r="C794" s="11">
        <v>1</v>
      </c>
      <c r="D794" s="11">
        <v>10</v>
      </c>
      <c r="E794" s="11">
        <v>0</v>
      </c>
      <c r="F794" s="11">
        <v>0</v>
      </c>
    </row>
    <row r="795" x14ac:dyDescent="0.3">
      <c r="A795" s="265">
        <v>310104023</v>
      </c>
      <c r="B795" s="265" t="s">
        <v>723</v>
      </c>
      <c r="C795" s="11">
        <v>20</v>
      </c>
      <c r="D795" s="11">
        <v>10</v>
      </c>
      <c r="E795" s="11">
        <v>0</v>
      </c>
      <c r="F795" s="11">
        <v>0</v>
      </c>
    </row>
    <row r="796" x14ac:dyDescent="0.3">
      <c r="A796" s="265">
        <v>302201010</v>
      </c>
      <c r="B796" s="265" t="s">
        <v>1118</v>
      </c>
      <c r="C796" s="11">
        <v>35</v>
      </c>
      <c r="D796" s="11">
        <v>10</v>
      </c>
      <c r="E796" s="11">
        <v>0</v>
      </c>
      <c r="F796" s="11">
        <v>0</v>
      </c>
    </row>
    <row r="797" x14ac:dyDescent="0.3">
      <c r="A797" s="265">
        <v>402101005</v>
      </c>
      <c r="B797" s="265" t="s">
        <v>1241</v>
      </c>
      <c r="C797" s="11">
        <v>40</v>
      </c>
      <c r="D797" s="11">
        <v>10</v>
      </c>
      <c r="E797" s="11">
        <v>0</v>
      </c>
      <c r="F797" s="11">
        <v>0</v>
      </c>
    </row>
    <row r="798" x14ac:dyDescent="0.3">
      <c r="A798" s="265">
        <v>402201005</v>
      </c>
      <c r="B798" s="265" t="s">
        <v>1251</v>
      </c>
      <c r="C798" s="11">
        <v>40</v>
      </c>
      <c r="D798" s="11">
        <v>10</v>
      </c>
      <c r="E798" s="11">
        <v>0</v>
      </c>
      <c r="F798" s="11">
        <v>0</v>
      </c>
    </row>
    <row r="799" x14ac:dyDescent="0.3">
      <c r="A799" s="265">
        <v>402101007</v>
      </c>
      <c r="B799" s="265" t="s">
        <v>1242</v>
      </c>
      <c r="C799" s="11">
        <v>40</v>
      </c>
      <c r="D799" s="11">
        <v>10</v>
      </c>
      <c r="E799" s="11">
        <v>0</v>
      </c>
      <c r="F799" s="11">
        <v>0</v>
      </c>
    </row>
    <row r="800" x14ac:dyDescent="0.3">
      <c r="A800" s="265">
        <v>402201007</v>
      </c>
      <c r="B800" s="265" t="s">
        <v>1252</v>
      </c>
      <c r="C800" s="11">
        <v>40</v>
      </c>
      <c r="D800" s="11">
        <v>10</v>
      </c>
      <c r="E800" s="11">
        <v>0</v>
      </c>
      <c r="F800" s="11">
        <v>0</v>
      </c>
    </row>
    <row r="801" x14ac:dyDescent="0.3">
      <c r="A801" s="265">
        <v>402101010</v>
      </c>
      <c r="B801" s="265" t="s">
        <v>1243</v>
      </c>
      <c r="C801" s="11">
        <v>40</v>
      </c>
      <c r="D801" s="11">
        <v>10</v>
      </c>
      <c r="E801" s="11">
        <v>0</v>
      </c>
      <c r="F801" s="11">
        <v>0</v>
      </c>
    </row>
    <row r="802" x14ac:dyDescent="0.3">
      <c r="A802" s="265">
        <v>402201010</v>
      </c>
      <c r="B802" s="265" t="s">
        <v>1253</v>
      </c>
      <c r="C802" s="11">
        <v>40</v>
      </c>
      <c r="D802" s="11">
        <v>10</v>
      </c>
      <c r="E802" s="11">
        <v>0</v>
      </c>
      <c r="F802" s="11">
        <v>0</v>
      </c>
    </row>
    <row r="803" x14ac:dyDescent="0.3">
      <c r="A803" s="265">
        <v>603402015</v>
      </c>
      <c r="B803" s="265" t="s">
        <v>1263</v>
      </c>
      <c r="C803" s="11">
        <v>40</v>
      </c>
      <c r="D803" s="11">
        <v>10</v>
      </c>
      <c r="E803" s="11">
        <v>0</v>
      </c>
      <c r="F803" s="11">
        <v>0</v>
      </c>
    </row>
    <row r="804" x14ac:dyDescent="0.3">
      <c r="A804" s="265">
        <v>402101031</v>
      </c>
      <c r="B804" s="265" t="s">
        <v>1244</v>
      </c>
      <c r="C804" s="11">
        <v>40</v>
      </c>
      <c r="D804" s="11">
        <v>10</v>
      </c>
      <c r="E804" s="11">
        <v>0</v>
      </c>
      <c r="F804" s="11">
        <v>0</v>
      </c>
    </row>
    <row r="805" x14ac:dyDescent="0.3">
      <c r="A805" s="265">
        <v>402201025</v>
      </c>
      <c r="B805" s="265" t="s">
        <v>1254</v>
      </c>
      <c r="C805" s="11">
        <v>40</v>
      </c>
      <c r="D805" s="11">
        <v>10</v>
      </c>
      <c r="E805" s="11">
        <v>0</v>
      </c>
      <c r="F805" s="11">
        <v>0</v>
      </c>
    </row>
    <row r="806" x14ac:dyDescent="0.3">
      <c r="A806" s="265">
        <v>402103001</v>
      </c>
      <c r="B806" s="265" t="s">
        <v>1247</v>
      </c>
      <c r="C806" s="11">
        <v>40</v>
      </c>
      <c r="D806" s="11">
        <v>10</v>
      </c>
      <c r="E806" s="11">
        <v>0</v>
      </c>
      <c r="F806" s="11">
        <v>0</v>
      </c>
    </row>
    <row r="807" x14ac:dyDescent="0.3">
      <c r="A807" s="265">
        <v>402203001</v>
      </c>
      <c r="B807" s="265" t="s">
        <v>1257</v>
      </c>
      <c r="C807" s="11">
        <v>40</v>
      </c>
      <c r="D807" s="11">
        <v>10</v>
      </c>
      <c r="E807" s="11">
        <v>0</v>
      </c>
      <c r="F807" s="11">
        <v>0</v>
      </c>
    </row>
    <row r="808" x14ac:dyDescent="0.3">
      <c r="A808" s="265">
        <v>305101001</v>
      </c>
      <c r="B808" s="265" t="s">
        <v>1230</v>
      </c>
      <c r="C808" s="11">
        <v>40</v>
      </c>
      <c r="D808" s="11">
        <v>10</v>
      </c>
      <c r="E808" s="11">
        <v>0</v>
      </c>
      <c r="F808" s="11">
        <v>0</v>
      </c>
    </row>
    <row r="809" x14ac:dyDescent="0.3">
      <c r="A809" s="265">
        <v>306101001</v>
      </c>
      <c r="B809" s="265" t="s">
        <v>1090</v>
      </c>
      <c r="C809" s="11">
        <v>34</v>
      </c>
      <c r="D809" s="11">
        <v>10</v>
      </c>
      <c r="E809" s="11">
        <v>0</v>
      </c>
      <c r="F809" s="11">
        <v>0</v>
      </c>
    </row>
    <row r="810" x14ac:dyDescent="0.3">
      <c r="A810" s="265">
        <v>601102012</v>
      </c>
      <c r="B810" s="265" t="s">
        <v>410</v>
      </c>
      <c r="C810" s="11">
        <v>28</v>
      </c>
      <c r="D810" s="11">
        <v>10</v>
      </c>
      <c r="E810" s="11">
        <v>0</v>
      </c>
      <c r="F810" s="11">
        <v>1</v>
      </c>
    </row>
    <row r="811" x14ac:dyDescent="0.3">
      <c r="A811" s="265">
        <v>310102002</v>
      </c>
      <c r="B811" s="265" t="s">
        <v>699</v>
      </c>
      <c r="C811" s="11">
        <v>20</v>
      </c>
      <c r="D811" s="11">
        <v>10</v>
      </c>
      <c r="E811" s="11">
        <v>0</v>
      </c>
      <c r="F811" s="11">
        <v>0</v>
      </c>
    </row>
    <row r="812" x14ac:dyDescent="0.3">
      <c r="A812" s="265">
        <v>104502211</v>
      </c>
      <c r="B812" s="265" t="s">
        <v>2030</v>
      </c>
      <c r="C812" s="11">
        <v>6</v>
      </c>
      <c r="D812" s="11">
        <v>10</v>
      </c>
      <c r="E812" s="11">
        <v>0</v>
      </c>
      <c r="F812" s="11">
        <v>0</v>
      </c>
    </row>
    <row r="813" x14ac:dyDescent="0.3">
      <c r="A813" s="265">
        <v>104502213</v>
      </c>
      <c r="B813" s="265" t="s">
        <v>2031</v>
      </c>
      <c r="C813" s="11">
        <v>6</v>
      </c>
      <c r="D813" s="11">
        <v>10</v>
      </c>
      <c r="E813" s="11">
        <v>0</v>
      </c>
      <c r="F813" s="11">
        <v>0</v>
      </c>
    </row>
    <row r="814" x14ac:dyDescent="0.3">
      <c r="A814" s="265">
        <v>104502214</v>
      </c>
      <c r="B814" s="265" t="s">
        <v>2032</v>
      </c>
      <c r="C814" s="11">
        <v>6</v>
      </c>
      <c r="D814" s="11">
        <v>10</v>
      </c>
      <c r="E814" s="11">
        <v>0</v>
      </c>
      <c r="F814" s="11">
        <v>0</v>
      </c>
    </row>
    <row r="815" x14ac:dyDescent="0.3">
      <c r="A815" s="265">
        <v>104502215</v>
      </c>
      <c r="B815" s="265" t="s">
        <v>2033</v>
      </c>
      <c r="C815" s="11">
        <v>6</v>
      </c>
      <c r="D815" s="11">
        <v>10</v>
      </c>
      <c r="E815" s="11">
        <v>0</v>
      </c>
      <c r="F815" s="11">
        <v>0</v>
      </c>
    </row>
    <row r="816" x14ac:dyDescent="0.3">
      <c r="A816" s="265">
        <v>101207001</v>
      </c>
      <c r="B816" s="265" t="s">
        <v>2034</v>
      </c>
      <c r="C816" s="11">
        <v>5</v>
      </c>
      <c r="D816" s="11">
        <v>5</v>
      </c>
      <c r="E816" s="11">
        <v>0</v>
      </c>
      <c r="F816" s="11">
        <v>0</v>
      </c>
    </row>
    <row r="817" x14ac:dyDescent="0.3">
      <c r="A817" s="265">
        <v>203101001</v>
      </c>
      <c r="B817" s="265" t="s">
        <v>2035</v>
      </c>
      <c r="C817" s="11">
        <v>12</v>
      </c>
      <c r="D817" s="11">
        <v>10</v>
      </c>
      <c r="E817" s="11">
        <v>0</v>
      </c>
      <c r="F817" s="11">
        <v>0</v>
      </c>
    </row>
    <row r="818" x14ac:dyDescent="0.3">
      <c r="A818" s="265">
        <v>702202008</v>
      </c>
      <c r="B818" s="265" t="s">
        <v>826</v>
      </c>
      <c r="C818" s="11">
        <v>20</v>
      </c>
      <c r="D818" s="11">
        <v>10</v>
      </c>
      <c r="E818" s="11">
        <v>0</v>
      </c>
      <c r="F818" s="11">
        <v>0</v>
      </c>
    </row>
    <row r="819" x14ac:dyDescent="0.3">
      <c r="A819" s="265">
        <v>502101025</v>
      </c>
      <c r="B819" s="265" t="s">
        <v>968</v>
      </c>
      <c r="C819" s="11">
        <v>30</v>
      </c>
      <c r="D819" s="11">
        <v>10</v>
      </c>
      <c r="E819" s="11">
        <v>0</v>
      </c>
      <c r="F819" s="11">
        <v>0</v>
      </c>
    </row>
    <row r="820" x14ac:dyDescent="0.3">
      <c r="A820" s="265">
        <v>603401034</v>
      </c>
      <c r="B820" s="265" t="s">
        <v>500</v>
      </c>
      <c r="C820" s="11">
        <v>12</v>
      </c>
      <c r="D820" s="11">
        <v>10</v>
      </c>
      <c r="E820" s="11">
        <v>0</v>
      </c>
      <c r="F820" s="11">
        <v>0</v>
      </c>
    </row>
    <row r="821" x14ac:dyDescent="0.3">
      <c r="A821" s="265">
        <v>701301024</v>
      </c>
      <c r="B821" s="265" t="s">
        <v>910</v>
      </c>
      <c r="C821" s="11">
        <v>23</v>
      </c>
      <c r="D821" s="11">
        <v>10</v>
      </c>
      <c r="E821" s="11">
        <v>0</v>
      </c>
      <c r="F821" s="11">
        <v>0</v>
      </c>
    </row>
    <row r="822" x14ac:dyDescent="0.3">
      <c r="A822" s="265">
        <v>701101006</v>
      </c>
      <c r="B822" s="265" t="s">
        <v>1297</v>
      </c>
      <c r="C822" s="11">
        <v>40</v>
      </c>
      <c r="D822" s="11">
        <v>10</v>
      </c>
      <c r="E822" s="11">
        <v>0</v>
      </c>
      <c r="F822" s="11">
        <v>0</v>
      </c>
    </row>
    <row r="823" x14ac:dyDescent="0.3">
      <c r="A823" s="265">
        <v>701101007</v>
      </c>
      <c r="B823" s="265" t="s">
        <v>1298</v>
      </c>
      <c r="C823" s="11">
        <v>40</v>
      </c>
      <c r="D823" s="11">
        <v>10</v>
      </c>
      <c r="E823" s="11">
        <v>0</v>
      </c>
      <c r="F823" s="11">
        <v>0</v>
      </c>
    </row>
    <row r="824" x14ac:dyDescent="0.3">
      <c r="A824" s="265">
        <v>101201008</v>
      </c>
      <c r="B824" s="265" t="s">
        <v>2036</v>
      </c>
      <c r="C824" s="11">
        <v>5</v>
      </c>
      <c r="D824" s="11">
        <v>5</v>
      </c>
      <c r="E824" s="11">
        <v>0</v>
      </c>
      <c r="F824" s="11">
        <v>0</v>
      </c>
    </row>
    <row r="825" x14ac:dyDescent="0.3">
      <c r="A825" s="265">
        <v>101201030</v>
      </c>
      <c r="B825" s="265" t="s">
        <v>2037</v>
      </c>
      <c r="C825" s="11">
        <v>5</v>
      </c>
      <c r="D825" s="11">
        <v>5</v>
      </c>
      <c r="E825" s="11">
        <v>0</v>
      </c>
      <c r="F825" s="11">
        <v>0</v>
      </c>
    </row>
    <row r="826" x14ac:dyDescent="0.3">
      <c r="A826" s="265">
        <v>605401008</v>
      </c>
      <c r="B826" s="265" t="s">
        <v>2038</v>
      </c>
      <c r="C826" s="11">
        <v>40</v>
      </c>
      <c r="D826" s="11">
        <v>0</v>
      </c>
      <c r="E826" s="11">
        <v>1</v>
      </c>
      <c r="F826" s="11">
        <v>0</v>
      </c>
    </row>
    <row r="827" x14ac:dyDescent="0.3">
      <c r="A827" s="265">
        <v>308101001</v>
      </c>
      <c r="B827" s="265" t="s">
        <v>469</v>
      </c>
      <c r="C827" s="11">
        <v>12</v>
      </c>
      <c r="D827" s="11">
        <v>10</v>
      </c>
      <c r="E827" s="11">
        <v>0</v>
      </c>
      <c r="F827" s="11">
        <v>0</v>
      </c>
    </row>
    <row r="828" x14ac:dyDescent="0.3">
      <c r="A828" s="265">
        <v>101301003</v>
      </c>
      <c r="B828" s="265" t="s">
        <v>2039</v>
      </c>
      <c r="C828" s="11">
        <v>2</v>
      </c>
      <c r="D828" s="11">
        <v>5</v>
      </c>
      <c r="E828" s="11">
        <v>0</v>
      </c>
      <c r="F828" s="11">
        <v>0</v>
      </c>
    </row>
    <row r="829" x14ac:dyDescent="0.3">
      <c r="A829" s="265">
        <v>101201009</v>
      </c>
      <c r="B829" s="265" t="s">
        <v>2040</v>
      </c>
      <c r="C829" s="11">
        <v>5</v>
      </c>
      <c r="D829" s="11">
        <v>5</v>
      </c>
      <c r="E829" s="11">
        <v>0</v>
      </c>
      <c r="F829" s="11">
        <v>0</v>
      </c>
    </row>
    <row r="830" x14ac:dyDescent="0.3">
      <c r="A830" s="265">
        <v>101203001</v>
      </c>
      <c r="B830" s="265" t="s">
        <v>2041</v>
      </c>
      <c r="C830" s="11">
        <v>5</v>
      </c>
      <c r="D830" s="11">
        <v>5</v>
      </c>
      <c r="E830" s="11">
        <v>0</v>
      </c>
      <c r="F830" s="11">
        <v>0</v>
      </c>
    </row>
    <row r="831" x14ac:dyDescent="0.3">
      <c r="A831" s="265">
        <v>104101177</v>
      </c>
      <c r="B831" s="265" t="s">
        <v>2042</v>
      </c>
      <c r="C831" s="11">
        <v>8</v>
      </c>
      <c r="D831" s="11">
        <v>10</v>
      </c>
      <c r="E831" s="11">
        <v>0</v>
      </c>
      <c r="F831" s="11">
        <v>0</v>
      </c>
    </row>
    <row r="832" x14ac:dyDescent="0.3">
      <c r="A832" s="265">
        <v>101201010</v>
      </c>
      <c r="B832" s="265" t="s">
        <v>2043</v>
      </c>
      <c r="C832" s="11">
        <v>5</v>
      </c>
      <c r="D832" s="11">
        <v>5</v>
      </c>
      <c r="E832" s="11">
        <v>0</v>
      </c>
      <c r="F832" s="11">
        <v>0</v>
      </c>
    </row>
    <row r="833" x14ac:dyDescent="0.3">
      <c r="A833" s="265">
        <v>101201011</v>
      </c>
      <c r="B833" s="265" t="s">
        <v>2044</v>
      </c>
      <c r="C833" s="11">
        <v>5</v>
      </c>
      <c r="D833" s="11">
        <v>5</v>
      </c>
      <c r="E833" s="11">
        <v>0</v>
      </c>
      <c r="F833" s="11">
        <v>0</v>
      </c>
    </row>
    <row r="834" x14ac:dyDescent="0.3">
      <c r="A834" s="265">
        <v>101203002</v>
      </c>
      <c r="B834" s="265" t="s">
        <v>2045</v>
      </c>
      <c r="C834" s="11">
        <v>5</v>
      </c>
      <c r="D834" s="11">
        <v>5</v>
      </c>
      <c r="E834" s="11">
        <v>0</v>
      </c>
      <c r="F834" s="11">
        <v>0</v>
      </c>
    </row>
    <row r="835" x14ac:dyDescent="0.3">
      <c r="A835" s="265">
        <v>104101029</v>
      </c>
      <c r="B835" s="265" t="s">
        <v>2046</v>
      </c>
      <c r="C835" s="11">
        <v>8</v>
      </c>
      <c r="D835" s="11">
        <v>10</v>
      </c>
      <c r="E835" s="11">
        <v>0</v>
      </c>
      <c r="F835" s="11">
        <v>0</v>
      </c>
    </row>
    <row r="836" x14ac:dyDescent="0.3">
      <c r="A836" s="265">
        <v>104101413</v>
      </c>
      <c r="B836" s="265" t="s">
        <v>2047</v>
      </c>
      <c r="C836" s="11">
        <v>8</v>
      </c>
      <c r="D836" s="11">
        <v>10</v>
      </c>
      <c r="E836" s="11">
        <v>0</v>
      </c>
      <c r="F836" s="11">
        <v>0</v>
      </c>
    </row>
    <row r="837" x14ac:dyDescent="0.3">
      <c r="A837" s="265">
        <v>503501006</v>
      </c>
      <c r="B837" s="265" t="s">
        <v>1206</v>
      </c>
      <c r="C837" s="11">
        <v>37</v>
      </c>
      <c r="D837" s="11">
        <v>10</v>
      </c>
      <c r="E837" s="11">
        <v>0</v>
      </c>
      <c r="F837" s="11">
        <v>0</v>
      </c>
    </row>
    <row r="838" x14ac:dyDescent="0.3">
      <c r="A838" s="265">
        <v>707201004</v>
      </c>
      <c r="B838" s="265" t="s">
        <v>1217</v>
      </c>
      <c r="C838" s="11">
        <v>38</v>
      </c>
      <c r="D838" s="11">
        <v>10</v>
      </c>
      <c r="E838" s="11">
        <v>0</v>
      </c>
      <c r="F838" s="11">
        <v>0</v>
      </c>
    </row>
    <row r="839" x14ac:dyDescent="0.3">
      <c r="A839" s="265">
        <v>205201001</v>
      </c>
      <c r="B839" s="265" t="s">
        <v>536</v>
      </c>
      <c r="C839" s="11">
        <v>13</v>
      </c>
      <c r="D839" s="11">
        <v>10</v>
      </c>
      <c r="E839" s="11">
        <v>0</v>
      </c>
      <c r="F839" s="11">
        <v>0</v>
      </c>
    </row>
    <row r="840" x14ac:dyDescent="0.3">
      <c r="A840" s="265">
        <v>701304008</v>
      </c>
      <c r="B840" s="265" t="s">
        <v>695</v>
      </c>
      <c r="C840" s="11">
        <v>19</v>
      </c>
      <c r="D840" s="11">
        <v>10</v>
      </c>
      <c r="E840" s="11">
        <v>0</v>
      </c>
      <c r="F840" s="11">
        <v>0</v>
      </c>
    </row>
    <row r="841" x14ac:dyDescent="0.3">
      <c r="A841" s="265">
        <v>701303061</v>
      </c>
      <c r="B841" s="265" t="s">
        <v>681</v>
      </c>
      <c r="C841" s="11">
        <v>19</v>
      </c>
      <c r="D841" s="11">
        <v>10</v>
      </c>
      <c r="E841" s="11">
        <v>0</v>
      </c>
      <c r="F841" s="11">
        <v>0</v>
      </c>
    </row>
    <row r="842" x14ac:dyDescent="0.3">
      <c r="A842" s="265">
        <v>701302003</v>
      </c>
      <c r="B842" s="265" t="s">
        <v>638</v>
      </c>
      <c r="C842" s="11">
        <v>19</v>
      </c>
      <c r="D842" s="11">
        <v>10</v>
      </c>
      <c r="E842" s="11">
        <v>0</v>
      </c>
      <c r="F842" s="11">
        <v>0</v>
      </c>
    </row>
    <row r="843" x14ac:dyDescent="0.3">
      <c r="A843" s="265">
        <v>101405001</v>
      </c>
      <c r="B843" s="265" t="s">
        <v>2048</v>
      </c>
      <c r="C843" s="11">
        <v>5</v>
      </c>
      <c r="D843" s="11">
        <v>5</v>
      </c>
      <c r="E843" s="11">
        <v>0</v>
      </c>
      <c r="F843" s="11">
        <v>0</v>
      </c>
    </row>
    <row r="844" x14ac:dyDescent="0.3">
      <c r="A844" s="265">
        <v>701303010</v>
      </c>
      <c r="B844" s="265" t="s">
        <v>655</v>
      </c>
      <c r="C844" s="11">
        <v>19</v>
      </c>
      <c r="D844" s="11">
        <v>10</v>
      </c>
      <c r="E844" s="11">
        <v>0</v>
      </c>
      <c r="F844" s="11">
        <v>0</v>
      </c>
    </row>
    <row r="845" x14ac:dyDescent="0.3">
      <c r="A845" s="265">
        <v>104102005</v>
      </c>
      <c r="B845" s="265" t="s">
        <v>2049</v>
      </c>
      <c r="C845" s="11">
        <v>8</v>
      </c>
      <c r="D845" s="11">
        <v>10</v>
      </c>
      <c r="E845" s="11">
        <v>0</v>
      </c>
      <c r="F845" s="11">
        <v>0</v>
      </c>
    </row>
    <row r="846" x14ac:dyDescent="0.3">
      <c r="A846" s="265">
        <v>701303058</v>
      </c>
      <c r="B846" s="265" t="s">
        <v>679</v>
      </c>
      <c r="C846" s="11">
        <v>19</v>
      </c>
      <c r="D846" s="11">
        <v>10</v>
      </c>
      <c r="E846" s="11">
        <v>0</v>
      </c>
      <c r="F846" s="11">
        <v>0</v>
      </c>
    </row>
    <row r="847" x14ac:dyDescent="0.3">
      <c r="A847" s="265">
        <v>701303065</v>
      </c>
      <c r="B847" s="265" t="s">
        <v>684</v>
      </c>
      <c r="C847" s="11">
        <v>19</v>
      </c>
      <c r="D847" s="11">
        <v>10</v>
      </c>
      <c r="E847" s="11">
        <v>0</v>
      </c>
      <c r="F847" s="11">
        <v>0</v>
      </c>
    </row>
    <row r="848" x14ac:dyDescent="0.3">
      <c r="A848" s="265">
        <v>701303011</v>
      </c>
      <c r="B848" s="265" t="s">
        <v>656</v>
      </c>
      <c r="C848" s="11">
        <v>19</v>
      </c>
      <c r="D848" s="11">
        <v>10</v>
      </c>
      <c r="E848" s="11">
        <v>0</v>
      </c>
      <c r="F848" s="11">
        <v>0</v>
      </c>
    </row>
    <row r="849" x14ac:dyDescent="0.3">
      <c r="A849" s="265">
        <v>701303050</v>
      </c>
      <c r="B849" s="265" t="s">
        <v>675</v>
      </c>
      <c r="C849" s="11">
        <v>19</v>
      </c>
      <c r="D849" s="11">
        <v>10</v>
      </c>
      <c r="E849" s="11">
        <v>0</v>
      </c>
      <c r="F849" s="11">
        <v>0</v>
      </c>
    </row>
    <row r="850" x14ac:dyDescent="0.3">
      <c r="A850" s="265">
        <v>701303012</v>
      </c>
      <c r="B850" s="265" t="s">
        <v>657</v>
      </c>
      <c r="C850" s="11">
        <v>19</v>
      </c>
      <c r="D850" s="11">
        <v>10</v>
      </c>
      <c r="E850" s="11">
        <v>0</v>
      </c>
      <c r="F850" s="11">
        <v>0</v>
      </c>
    </row>
    <row r="851" x14ac:dyDescent="0.3">
      <c r="A851" s="265">
        <v>701302006</v>
      </c>
      <c r="B851" s="265" t="s">
        <v>641</v>
      </c>
      <c r="C851" s="11">
        <v>19</v>
      </c>
      <c r="D851" s="11">
        <v>10</v>
      </c>
      <c r="E851" s="11">
        <v>0</v>
      </c>
      <c r="F851" s="11">
        <v>0</v>
      </c>
    </row>
    <row r="852" x14ac:dyDescent="0.3">
      <c r="A852" s="265">
        <v>701303056</v>
      </c>
      <c r="B852" s="265" t="s">
        <v>678</v>
      </c>
      <c r="C852" s="11">
        <v>19</v>
      </c>
      <c r="D852" s="11">
        <v>10</v>
      </c>
      <c r="E852" s="11">
        <v>0</v>
      </c>
      <c r="F852" s="11">
        <v>0</v>
      </c>
    </row>
    <row r="853" x14ac:dyDescent="0.3">
      <c r="A853" s="265">
        <v>701303013</v>
      </c>
      <c r="B853" s="265" t="s">
        <v>658</v>
      </c>
      <c r="C853" s="11">
        <v>19</v>
      </c>
      <c r="D853" s="11">
        <v>10</v>
      </c>
      <c r="E853" s="11">
        <v>0</v>
      </c>
      <c r="F853" s="11">
        <v>0</v>
      </c>
    </row>
    <row r="854" x14ac:dyDescent="0.3">
      <c r="A854" s="265">
        <v>701303076</v>
      </c>
      <c r="B854" s="265" t="s">
        <v>690</v>
      </c>
      <c r="C854" s="11">
        <v>19</v>
      </c>
      <c r="D854" s="11">
        <v>10</v>
      </c>
      <c r="E854" s="11">
        <v>0</v>
      </c>
      <c r="F854" s="11">
        <v>0</v>
      </c>
    </row>
    <row r="855" x14ac:dyDescent="0.3">
      <c r="A855" s="265">
        <v>701302007</v>
      </c>
      <c r="B855" s="265" t="s">
        <v>642</v>
      </c>
      <c r="C855" s="11">
        <v>19</v>
      </c>
      <c r="D855" s="11">
        <v>10</v>
      </c>
      <c r="E855" s="11">
        <v>0</v>
      </c>
      <c r="F855" s="11">
        <v>0</v>
      </c>
    </row>
    <row r="856" x14ac:dyDescent="0.3">
      <c r="A856" s="265">
        <v>701302022</v>
      </c>
      <c r="B856" s="265" t="s">
        <v>653</v>
      </c>
      <c r="C856" s="11">
        <v>19</v>
      </c>
      <c r="D856" s="11">
        <v>10</v>
      </c>
      <c r="E856" s="11">
        <v>0</v>
      </c>
      <c r="F856" s="11">
        <v>0</v>
      </c>
    </row>
    <row r="857" x14ac:dyDescent="0.3">
      <c r="A857" s="265">
        <v>701303068</v>
      </c>
      <c r="B857" s="265" t="s">
        <v>685</v>
      </c>
      <c r="C857" s="11">
        <v>19</v>
      </c>
      <c r="D857" s="11">
        <v>10</v>
      </c>
      <c r="E857" s="11">
        <v>0</v>
      </c>
      <c r="F857" s="11">
        <v>0</v>
      </c>
    </row>
    <row r="858" x14ac:dyDescent="0.3">
      <c r="A858" s="265">
        <v>502101028</v>
      </c>
      <c r="B858" s="265" t="s">
        <v>971</v>
      </c>
      <c r="C858" s="11">
        <v>30</v>
      </c>
      <c r="D858" s="11">
        <v>10</v>
      </c>
      <c r="E858" s="11">
        <v>0</v>
      </c>
      <c r="F858" s="11">
        <v>0</v>
      </c>
    </row>
    <row r="859" x14ac:dyDescent="0.3">
      <c r="A859" s="265">
        <v>104101655</v>
      </c>
      <c r="B859" s="265" t="s">
        <v>2050</v>
      </c>
      <c r="C859" s="11">
        <v>8</v>
      </c>
      <c r="D859" s="11">
        <v>10</v>
      </c>
      <c r="E859" s="11">
        <v>0</v>
      </c>
      <c r="F859" s="11">
        <v>0</v>
      </c>
    </row>
    <row r="860" x14ac:dyDescent="0.3">
      <c r="A860" s="265">
        <v>307104008</v>
      </c>
      <c r="B860" s="265" t="s">
        <v>1042</v>
      </c>
      <c r="C860" s="11">
        <v>33</v>
      </c>
      <c r="D860" s="11">
        <v>10</v>
      </c>
      <c r="E860" s="11">
        <v>0</v>
      </c>
      <c r="F860" s="11">
        <v>0</v>
      </c>
    </row>
    <row r="861" x14ac:dyDescent="0.3">
      <c r="A861" s="265">
        <v>606201005</v>
      </c>
      <c r="B861" s="265" t="s">
        <v>2051</v>
      </c>
      <c r="C861" s="11">
        <v>15</v>
      </c>
      <c r="D861" s="11">
        <v>0</v>
      </c>
      <c r="E861" s="11">
        <v>1</v>
      </c>
      <c r="F861" s="11">
        <v>0</v>
      </c>
    </row>
    <row r="862" x14ac:dyDescent="0.3">
      <c r="A862" s="265">
        <v>104101030</v>
      </c>
      <c r="B862" s="265" t="s">
        <v>2052</v>
      </c>
      <c r="C862" s="11">
        <v>8</v>
      </c>
      <c r="D862" s="11">
        <v>10</v>
      </c>
      <c r="E862" s="11">
        <v>0</v>
      </c>
      <c r="F862" s="11">
        <v>0</v>
      </c>
    </row>
    <row r="863" x14ac:dyDescent="0.3">
      <c r="A863" s="265">
        <v>104101414</v>
      </c>
      <c r="B863" s="265" t="s">
        <v>2053</v>
      </c>
      <c r="C863" s="11">
        <v>8</v>
      </c>
      <c r="D863" s="11">
        <v>10</v>
      </c>
      <c r="E863" s="11">
        <v>0</v>
      </c>
      <c r="F863" s="11">
        <v>0</v>
      </c>
    </row>
    <row r="864" x14ac:dyDescent="0.3">
      <c r="A864" s="265">
        <v>104101266</v>
      </c>
      <c r="B864" s="265" t="s">
        <v>2054</v>
      </c>
      <c r="C864" s="11">
        <v>8</v>
      </c>
      <c r="D864" s="11">
        <v>10</v>
      </c>
      <c r="E864" s="11">
        <v>0</v>
      </c>
      <c r="F864" s="11">
        <v>0</v>
      </c>
    </row>
    <row r="865" x14ac:dyDescent="0.3">
      <c r="A865" s="265">
        <v>104101227</v>
      </c>
      <c r="B865" s="265" t="s">
        <v>2055</v>
      </c>
      <c r="C865" s="11">
        <v>8</v>
      </c>
      <c r="D865" s="11">
        <v>10</v>
      </c>
      <c r="E865" s="11">
        <v>0</v>
      </c>
      <c r="F865" s="11">
        <v>0</v>
      </c>
    </row>
    <row r="866" x14ac:dyDescent="0.3">
      <c r="A866" s="265">
        <v>104101375</v>
      </c>
      <c r="B866" s="265" t="s">
        <v>2056</v>
      </c>
      <c r="C866" s="11">
        <v>8</v>
      </c>
      <c r="D866" s="11">
        <v>10</v>
      </c>
      <c r="E866" s="11">
        <v>0</v>
      </c>
      <c r="F866" s="11">
        <v>0</v>
      </c>
    </row>
    <row r="867" x14ac:dyDescent="0.3">
      <c r="A867" s="265">
        <v>104101600</v>
      </c>
      <c r="B867" s="265" t="s">
        <v>2057</v>
      </c>
      <c r="C867" s="11">
        <v>8</v>
      </c>
      <c r="D867" s="11">
        <v>10</v>
      </c>
      <c r="E867" s="11">
        <v>0</v>
      </c>
      <c r="F867" s="11">
        <v>0</v>
      </c>
    </row>
    <row r="868" x14ac:dyDescent="0.3">
      <c r="A868" s="265">
        <v>502101059</v>
      </c>
      <c r="B868" s="265" t="s">
        <v>981</v>
      </c>
      <c r="C868" s="11">
        <v>30</v>
      </c>
      <c r="D868" s="11">
        <v>10</v>
      </c>
      <c r="E868" s="11">
        <v>0</v>
      </c>
      <c r="F868" s="11">
        <v>0</v>
      </c>
    </row>
    <row r="869" x14ac:dyDescent="0.3">
      <c r="A869" s="265">
        <v>307109001</v>
      </c>
      <c r="B869" s="265" t="s">
        <v>1076</v>
      </c>
      <c r="C869" s="11">
        <v>33</v>
      </c>
      <c r="D869" s="11">
        <v>10</v>
      </c>
      <c r="E869" s="11">
        <v>0</v>
      </c>
      <c r="F869" s="11">
        <v>0</v>
      </c>
    </row>
    <row r="870" x14ac:dyDescent="0.3">
      <c r="A870" s="265">
        <v>101203003</v>
      </c>
      <c r="B870" s="265" t="s">
        <v>2058</v>
      </c>
      <c r="C870" s="11">
        <v>5</v>
      </c>
      <c r="D870" s="11">
        <v>5</v>
      </c>
      <c r="E870" s="11">
        <v>0</v>
      </c>
      <c r="F870" s="11">
        <v>0</v>
      </c>
    </row>
    <row r="871" x14ac:dyDescent="0.3">
      <c r="A871" s="265">
        <v>502101001</v>
      </c>
      <c r="B871" s="265" t="s">
        <v>955</v>
      </c>
      <c r="C871" s="11">
        <v>30</v>
      </c>
      <c r="D871" s="11">
        <v>10</v>
      </c>
      <c r="E871" s="11">
        <v>0</v>
      </c>
      <c r="F871" s="11">
        <v>0</v>
      </c>
    </row>
    <row r="872" x14ac:dyDescent="0.3">
      <c r="A872" s="265">
        <v>310103001</v>
      </c>
      <c r="B872" s="265" t="s">
        <v>863</v>
      </c>
      <c r="C872" s="11">
        <v>23</v>
      </c>
      <c r="D872" s="11">
        <v>10</v>
      </c>
      <c r="E872" s="11">
        <v>0</v>
      </c>
      <c r="F872" s="11">
        <v>0</v>
      </c>
    </row>
    <row r="873" x14ac:dyDescent="0.3">
      <c r="A873" s="265">
        <v>310103002</v>
      </c>
      <c r="B873" s="265" t="s">
        <v>864</v>
      </c>
      <c r="C873" s="11">
        <v>23</v>
      </c>
      <c r="D873" s="11">
        <v>10</v>
      </c>
      <c r="E873" s="11">
        <v>0</v>
      </c>
      <c r="F873" s="11">
        <v>0</v>
      </c>
    </row>
    <row r="874" x14ac:dyDescent="0.3">
      <c r="A874" s="265">
        <v>308101021</v>
      </c>
      <c r="B874" s="265" t="s">
        <v>458</v>
      </c>
      <c r="C874" s="11">
        <v>12</v>
      </c>
      <c r="D874" s="11">
        <v>10</v>
      </c>
      <c r="E874" s="11">
        <v>0</v>
      </c>
      <c r="F874" s="11">
        <v>0</v>
      </c>
    </row>
    <row r="875" x14ac:dyDescent="0.3">
      <c r="A875" s="265">
        <v>311201031</v>
      </c>
      <c r="B875" s="265" t="s">
        <v>845</v>
      </c>
      <c r="C875" s="11">
        <v>22</v>
      </c>
      <c r="D875" s="11">
        <v>10</v>
      </c>
      <c r="E875" s="11">
        <v>0</v>
      </c>
      <c r="F875" s="11">
        <v>0</v>
      </c>
    </row>
    <row r="876" x14ac:dyDescent="0.3">
      <c r="A876" s="265">
        <v>310103005</v>
      </c>
      <c r="B876" s="265" t="s">
        <v>866</v>
      </c>
      <c r="C876" s="11">
        <v>23</v>
      </c>
      <c r="D876" s="11">
        <v>10</v>
      </c>
      <c r="E876" s="11">
        <v>0</v>
      </c>
      <c r="F876" s="11">
        <v>0</v>
      </c>
    </row>
    <row r="877" x14ac:dyDescent="0.3">
      <c r="A877" s="265">
        <v>311201033</v>
      </c>
      <c r="B877" s="265" t="s">
        <v>847</v>
      </c>
      <c r="C877" s="11">
        <v>22</v>
      </c>
      <c r="D877" s="11">
        <v>10</v>
      </c>
      <c r="E877" s="11">
        <v>0</v>
      </c>
      <c r="F877" s="11">
        <v>0</v>
      </c>
    </row>
    <row r="878" x14ac:dyDescent="0.3">
      <c r="A878" s="265">
        <v>310103010</v>
      </c>
      <c r="B878" s="265" t="s">
        <v>871</v>
      </c>
      <c r="C878" s="11">
        <v>23</v>
      </c>
      <c r="D878" s="11">
        <v>10</v>
      </c>
      <c r="E878" s="11">
        <v>0</v>
      </c>
      <c r="F878" s="11">
        <v>0</v>
      </c>
    </row>
    <row r="879" x14ac:dyDescent="0.3">
      <c r="A879" s="265">
        <v>310103054</v>
      </c>
      <c r="B879" s="265" t="s">
        <v>889</v>
      </c>
      <c r="C879" s="11">
        <v>23</v>
      </c>
      <c r="D879" s="11">
        <v>10</v>
      </c>
      <c r="E879" s="11">
        <v>0</v>
      </c>
      <c r="F879" s="11">
        <v>0</v>
      </c>
    </row>
    <row r="880" x14ac:dyDescent="0.3">
      <c r="A880" s="265">
        <v>202501003</v>
      </c>
      <c r="B880" s="265" t="s">
        <v>2059</v>
      </c>
      <c r="C880" s="11">
        <v>12</v>
      </c>
      <c r="D880" s="11">
        <v>10</v>
      </c>
      <c r="E880" s="11">
        <v>0</v>
      </c>
      <c r="F880" s="11">
        <v>0</v>
      </c>
    </row>
    <row r="881" x14ac:dyDescent="0.3">
      <c r="A881" s="265">
        <v>202401011</v>
      </c>
      <c r="B881" s="265" t="s">
        <v>2060</v>
      </c>
      <c r="C881" s="11">
        <v>12</v>
      </c>
      <c r="D881" s="11">
        <v>10</v>
      </c>
      <c r="E881" s="11">
        <v>0</v>
      </c>
      <c r="F881" s="11">
        <v>0</v>
      </c>
    </row>
    <row r="882" x14ac:dyDescent="0.3">
      <c r="A882" s="265">
        <v>307107001</v>
      </c>
      <c r="B882" s="265" t="s">
        <v>1066</v>
      </c>
      <c r="C882" s="11">
        <v>33</v>
      </c>
      <c r="D882" s="11">
        <v>10</v>
      </c>
      <c r="E882" s="11">
        <v>0</v>
      </c>
      <c r="F882" s="11">
        <v>0</v>
      </c>
    </row>
    <row r="883" x14ac:dyDescent="0.3">
      <c r="A883" s="265">
        <v>702202016</v>
      </c>
      <c r="B883" s="265" t="s">
        <v>828</v>
      </c>
      <c r="C883" s="11">
        <v>20</v>
      </c>
      <c r="D883" s="11">
        <v>10</v>
      </c>
      <c r="E883" s="11">
        <v>0</v>
      </c>
      <c r="F883" s="11">
        <v>0</v>
      </c>
    </row>
    <row r="884" x14ac:dyDescent="0.3">
      <c r="A884" s="265">
        <v>605101014</v>
      </c>
      <c r="B884" s="265" t="s">
        <v>2061</v>
      </c>
      <c r="C884" s="11">
        <v>40</v>
      </c>
      <c r="D884" s="11">
        <v>0</v>
      </c>
      <c r="E884" s="11">
        <v>1</v>
      </c>
      <c r="F884" s="11">
        <v>0</v>
      </c>
    </row>
    <row r="885" x14ac:dyDescent="0.3">
      <c r="A885" s="265">
        <v>605101006</v>
      </c>
      <c r="B885" s="265" t="s">
        <v>2062</v>
      </c>
      <c r="C885" s="11">
        <v>40</v>
      </c>
      <c r="D885" s="11">
        <v>0</v>
      </c>
      <c r="E885" s="11">
        <v>1</v>
      </c>
      <c r="F885" s="11">
        <v>0</v>
      </c>
    </row>
    <row r="886" x14ac:dyDescent="0.3">
      <c r="A886" s="265">
        <v>605103012</v>
      </c>
      <c r="B886" s="265" t="s">
        <v>2063</v>
      </c>
      <c r="C886" s="11">
        <v>40</v>
      </c>
      <c r="D886" s="11">
        <v>0</v>
      </c>
      <c r="E886" s="11">
        <v>1</v>
      </c>
      <c r="F886" s="11">
        <v>0</v>
      </c>
    </row>
    <row r="887" x14ac:dyDescent="0.3">
      <c r="A887" s="265">
        <v>605103016</v>
      </c>
      <c r="B887" s="265" t="s">
        <v>2064</v>
      </c>
      <c r="C887" s="11">
        <v>40</v>
      </c>
      <c r="D887" s="11">
        <v>0</v>
      </c>
      <c r="E887" s="11">
        <v>1</v>
      </c>
      <c r="F887" s="11">
        <v>0</v>
      </c>
    </row>
    <row r="888" x14ac:dyDescent="0.3">
      <c r="A888" s="265">
        <v>605103015</v>
      </c>
      <c r="B888" s="265" t="s">
        <v>2065</v>
      </c>
      <c r="C888" s="11">
        <v>40</v>
      </c>
      <c r="D888" s="11">
        <v>0</v>
      </c>
      <c r="E888" s="11">
        <v>1</v>
      </c>
      <c r="F888" s="11">
        <v>0</v>
      </c>
    </row>
    <row r="889" x14ac:dyDescent="0.3">
      <c r="A889" s="265">
        <v>605103008</v>
      </c>
      <c r="B889" s="265" t="s">
        <v>2066</v>
      </c>
      <c r="C889" s="11">
        <v>40</v>
      </c>
      <c r="D889" s="11">
        <v>0</v>
      </c>
      <c r="E889" s="11">
        <v>1</v>
      </c>
      <c r="F889" s="11">
        <v>0</v>
      </c>
    </row>
    <row r="890" x14ac:dyDescent="0.3">
      <c r="A890" s="265">
        <v>605103028</v>
      </c>
      <c r="B890" s="265" t="s">
        <v>2067</v>
      </c>
      <c r="C890" s="11">
        <v>40</v>
      </c>
      <c r="D890" s="11">
        <v>0</v>
      </c>
      <c r="E890" s="11">
        <v>1</v>
      </c>
      <c r="F890" s="11">
        <v>0</v>
      </c>
    </row>
    <row r="891" x14ac:dyDescent="0.3">
      <c r="A891" s="265">
        <v>605103027</v>
      </c>
      <c r="B891" s="265" t="s">
        <v>2068</v>
      </c>
      <c r="C891" s="11">
        <v>40</v>
      </c>
      <c r="D891" s="11">
        <v>0</v>
      </c>
      <c r="E891" s="11">
        <v>1</v>
      </c>
      <c r="F891" s="11">
        <v>0</v>
      </c>
    </row>
    <row r="892" x14ac:dyDescent="0.3">
      <c r="A892" s="265">
        <v>605201015</v>
      </c>
      <c r="B892" s="265" t="s">
        <v>2069</v>
      </c>
      <c r="C892" s="11">
        <v>40</v>
      </c>
      <c r="D892" s="11">
        <v>0</v>
      </c>
      <c r="E892" s="11">
        <v>1</v>
      </c>
      <c r="F892" s="11">
        <v>0</v>
      </c>
    </row>
    <row r="893" x14ac:dyDescent="0.3">
      <c r="A893" s="265">
        <v>605201002</v>
      </c>
      <c r="B893" s="265" t="s">
        <v>2070</v>
      </c>
      <c r="C893" s="11">
        <v>40</v>
      </c>
      <c r="D893" s="11">
        <v>0</v>
      </c>
      <c r="E893" s="11">
        <v>1</v>
      </c>
      <c r="F893" s="11">
        <v>0</v>
      </c>
    </row>
    <row r="894" x14ac:dyDescent="0.3">
      <c r="A894" s="265">
        <v>605201019</v>
      </c>
      <c r="B894" s="265" t="s">
        <v>2071</v>
      </c>
      <c r="C894" s="11">
        <v>40</v>
      </c>
      <c r="D894" s="11">
        <v>0</v>
      </c>
      <c r="E894" s="11">
        <v>1</v>
      </c>
      <c r="F894" s="11">
        <v>0</v>
      </c>
    </row>
    <row r="895" x14ac:dyDescent="0.3">
      <c r="A895" s="265">
        <v>605201017</v>
      </c>
      <c r="B895" s="265" t="s">
        <v>2072</v>
      </c>
      <c r="C895" s="11">
        <v>40</v>
      </c>
      <c r="D895" s="11">
        <v>0</v>
      </c>
      <c r="E895" s="11">
        <v>1</v>
      </c>
      <c r="F895" s="11">
        <v>0</v>
      </c>
    </row>
    <row r="896" x14ac:dyDescent="0.3">
      <c r="A896" s="265">
        <v>605102016</v>
      </c>
      <c r="B896" s="265" t="s">
        <v>2073</v>
      </c>
      <c r="C896" s="11">
        <v>40</v>
      </c>
      <c r="D896" s="11">
        <v>0</v>
      </c>
      <c r="E896" s="11">
        <v>1</v>
      </c>
      <c r="F896" s="11">
        <v>0</v>
      </c>
    </row>
    <row r="897" x14ac:dyDescent="0.3">
      <c r="A897" s="265">
        <v>605102002</v>
      </c>
      <c r="B897" s="265" t="s">
        <v>2074</v>
      </c>
      <c r="C897" s="11">
        <v>40</v>
      </c>
      <c r="D897" s="11">
        <v>0</v>
      </c>
      <c r="E897" s="11">
        <v>1</v>
      </c>
      <c r="F897" s="11">
        <v>0</v>
      </c>
    </row>
    <row r="898" x14ac:dyDescent="0.3">
      <c r="A898" s="265">
        <v>605301022</v>
      </c>
      <c r="B898" s="265" t="s">
        <v>2075</v>
      </c>
      <c r="C898" s="11">
        <v>40</v>
      </c>
      <c r="D898" s="11">
        <v>0</v>
      </c>
      <c r="E898" s="11">
        <v>1</v>
      </c>
      <c r="F898" s="11">
        <v>0</v>
      </c>
    </row>
    <row r="899" x14ac:dyDescent="0.3">
      <c r="A899" s="265">
        <v>605301021</v>
      </c>
      <c r="B899" s="265" t="s">
        <v>2076</v>
      </c>
      <c r="C899" s="11">
        <v>40</v>
      </c>
      <c r="D899" s="11">
        <v>0</v>
      </c>
      <c r="E899" s="11">
        <v>1</v>
      </c>
      <c r="F899" s="11">
        <v>0</v>
      </c>
    </row>
    <row r="900" x14ac:dyDescent="0.3">
      <c r="A900" s="265">
        <v>605301028</v>
      </c>
      <c r="B900" s="265" t="s">
        <v>2077</v>
      </c>
      <c r="C900" s="11">
        <v>40</v>
      </c>
      <c r="D900" s="11">
        <v>0</v>
      </c>
      <c r="E900" s="11">
        <v>1</v>
      </c>
      <c r="F900" s="11">
        <v>0</v>
      </c>
    </row>
    <row r="901" x14ac:dyDescent="0.3">
      <c r="A901" s="265">
        <v>604205013</v>
      </c>
      <c r="B901" s="265" t="s">
        <v>1291</v>
      </c>
      <c r="C901" s="11">
        <v>40</v>
      </c>
      <c r="D901" s="11">
        <v>10</v>
      </c>
      <c r="E901" s="11">
        <v>0</v>
      </c>
      <c r="F901" s="11">
        <v>0</v>
      </c>
    </row>
    <row r="902" x14ac:dyDescent="0.3">
      <c r="A902" s="265">
        <v>506102018</v>
      </c>
      <c r="B902" s="265" t="s">
        <v>948</v>
      </c>
      <c r="C902" s="11">
        <v>40</v>
      </c>
      <c r="D902" s="11">
        <v>10</v>
      </c>
      <c r="E902" s="11">
        <v>0</v>
      </c>
      <c r="F902" s="11">
        <v>0</v>
      </c>
    </row>
    <row r="903" x14ac:dyDescent="0.3">
      <c r="A903" s="265">
        <v>506102019</v>
      </c>
      <c r="B903" s="265" t="s">
        <v>949</v>
      </c>
      <c r="C903" s="11">
        <v>40</v>
      </c>
      <c r="D903" s="11">
        <v>10</v>
      </c>
      <c r="E903" s="11">
        <v>0</v>
      </c>
      <c r="F903" s="11">
        <v>0</v>
      </c>
    </row>
    <row r="904" x14ac:dyDescent="0.3">
      <c r="A904" s="265">
        <v>605301034</v>
      </c>
      <c r="B904" s="265" t="s">
        <v>2078</v>
      </c>
      <c r="C904" s="11">
        <v>40</v>
      </c>
      <c r="D904" s="11">
        <v>0</v>
      </c>
      <c r="E904" s="11">
        <v>1</v>
      </c>
      <c r="F904" s="11">
        <v>0</v>
      </c>
    </row>
    <row r="905" x14ac:dyDescent="0.3">
      <c r="A905" s="265">
        <v>605301033</v>
      </c>
      <c r="B905" s="265" t="s">
        <v>2079</v>
      </c>
      <c r="C905" s="11">
        <v>40</v>
      </c>
      <c r="D905" s="11">
        <v>0</v>
      </c>
      <c r="E905" s="11">
        <v>1</v>
      </c>
      <c r="F905" s="11">
        <v>0</v>
      </c>
    </row>
    <row r="906" x14ac:dyDescent="0.3">
      <c r="A906" s="265">
        <v>605301038</v>
      </c>
      <c r="B906" s="265" t="s">
        <v>2080</v>
      </c>
      <c r="C906" s="11">
        <v>40</v>
      </c>
      <c r="D906" s="11">
        <v>0</v>
      </c>
      <c r="E906" s="11">
        <v>1</v>
      </c>
      <c r="F906" s="11">
        <v>0</v>
      </c>
    </row>
    <row r="907" x14ac:dyDescent="0.3">
      <c r="A907" s="265">
        <v>605301037</v>
      </c>
      <c r="B907" s="265" t="s">
        <v>2081</v>
      </c>
      <c r="C907" s="11">
        <v>40</v>
      </c>
      <c r="D907" s="11">
        <v>0</v>
      </c>
      <c r="E907" s="11">
        <v>1</v>
      </c>
      <c r="F907" s="11">
        <v>0</v>
      </c>
    </row>
    <row r="908" x14ac:dyDescent="0.3">
      <c r="A908" s="265">
        <v>605301026</v>
      </c>
      <c r="B908" s="265" t="s">
        <v>2082</v>
      </c>
      <c r="C908" s="11">
        <v>40</v>
      </c>
      <c r="D908" s="11">
        <v>0</v>
      </c>
      <c r="E908" s="11">
        <v>1</v>
      </c>
      <c r="F908" s="11">
        <v>0</v>
      </c>
    </row>
    <row r="909" x14ac:dyDescent="0.3">
      <c r="A909" s="265">
        <v>605301025</v>
      </c>
      <c r="B909" s="265" t="s">
        <v>2083</v>
      </c>
      <c r="C909" s="11">
        <v>40</v>
      </c>
      <c r="D909" s="11">
        <v>0</v>
      </c>
      <c r="E909" s="11">
        <v>1</v>
      </c>
      <c r="F909" s="11">
        <v>0</v>
      </c>
    </row>
    <row r="910" x14ac:dyDescent="0.3">
      <c r="A910" s="265">
        <v>605301030</v>
      </c>
      <c r="B910" s="265" t="s">
        <v>2084</v>
      </c>
      <c r="C910" s="11">
        <v>40</v>
      </c>
      <c r="D910" s="11">
        <v>0</v>
      </c>
      <c r="E910" s="11">
        <v>1</v>
      </c>
      <c r="F910" s="11">
        <v>0</v>
      </c>
    </row>
    <row r="911" x14ac:dyDescent="0.3">
      <c r="A911" s="265">
        <v>605301003</v>
      </c>
      <c r="B911" s="265" t="s">
        <v>2085</v>
      </c>
      <c r="C911" s="11">
        <v>40</v>
      </c>
      <c r="D911" s="11">
        <v>0</v>
      </c>
      <c r="E911" s="11">
        <v>1</v>
      </c>
      <c r="F911" s="11">
        <v>0</v>
      </c>
    </row>
    <row r="912" x14ac:dyDescent="0.3">
      <c r="A912" s="265">
        <v>605301018</v>
      </c>
      <c r="B912" s="265" t="s">
        <v>2086</v>
      </c>
      <c r="C912" s="11">
        <v>40</v>
      </c>
      <c r="D912" s="11">
        <v>0</v>
      </c>
      <c r="E912" s="11">
        <v>1</v>
      </c>
      <c r="F912" s="11">
        <v>0</v>
      </c>
    </row>
    <row r="913" x14ac:dyDescent="0.3">
      <c r="A913" s="265">
        <v>605301017</v>
      </c>
      <c r="B913" s="265" t="s">
        <v>2087</v>
      </c>
      <c r="C913" s="11">
        <v>40</v>
      </c>
      <c r="D913" s="11">
        <v>0</v>
      </c>
      <c r="E913" s="11">
        <v>1</v>
      </c>
      <c r="F913" s="11">
        <v>0</v>
      </c>
    </row>
    <row r="914" x14ac:dyDescent="0.3">
      <c r="A914" s="265">
        <v>710101014</v>
      </c>
      <c r="B914" s="265" t="s">
        <v>2088</v>
      </c>
      <c r="C914" s="11">
        <v>40</v>
      </c>
      <c r="D914" s="11">
        <v>0</v>
      </c>
      <c r="E914" s="11">
        <v>1</v>
      </c>
      <c r="F914" s="11">
        <v>0</v>
      </c>
    </row>
    <row r="915" x14ac:dyDescent="0.3">
      <c r="A915" s="265">
        <v>104502436</v>
      </c>
      <c r="B915" s="265" t="s">
        <v>2089</v>
      </c>
      <c r="C915" s="11">
        <v>8</v>
      </c>
      <c r="D915" s="11">
        <v>10</v>
      </c>
      <c r="E915" s="11">
        <v>0</v>
      </c>
      <c r="F915" s="11">
        <v>0</v>
      </c>
    </row>
    <row r="916" x14ac:dyDescent="0.3">
      <c r="A916" s="265">
        <v>104502435</v>
      </c>
      <c r="B916" s="265" t="s">
        <v>2090</v>
      </c>
      <c r="C916" s="11">
        <v>8</v>
      </c>
      <c r="D916" s="11">
        <v>10</v>
      </c>
      <c r="E916" s="11">
        <v>0</v>
      </c>
      <c r="F916" s="11">
        <v>0</v>
      </c>
    </row>
    <row r="917" x14ac:dyDescent="0.3">
      <c r="A917" s="265">
        <v>101902006</v>
      </c>
      <c r="B917" s="265" t="s">
        <v>2091</v>
      </c>
      <c r="C917" s="11">
        <v>1</v>
      </c>
      <c r="D917" s="11">
        <v>5</v>
      </c>
      <c r="E917" s="11">
        <v>0</v>
      </c>
      <c r="F917" s="11">
        <v>0</v>
      </c>
    </row>
    <row r="918" x14ac:dyDescent="0.3">
      <c r="A918" s="265">
        <v>605401039</v>
      </c>
      <c r="B918" s="265" t="s">
        <v>2092</v>
      </c>
      <c r="C918" s="11">
        <v>40</v>
      </c>
      <c r="D918" s="11">
        <v>0</v>
      </c>
      <c r="E918" s="11">
        <v>1</v>
      </c>
      <c r="F918" s="11">
        <v>0</v>
      </c>
    </row>
    <row r="919" x14ac:dyDescent="0.3">
      <c r="A919" s="265">
        <v>605401031</v>
      </c>
      <c r="B919" s="265" t="s">
        <v>2093</v>
      </c>
      <c r="C919" s="11">
        <v>40</v>
      </c>
      <c r="D919" s="11">
        <v>0</v>
      </c>
      <c r="E919" s="11">
        <v>1</v>
      </c>
      <c r="F919" s="11">
        <v>0</v>
      </c>
    </row>
    <row r="920" x14ac:dyDescent="0.3">
      <c r="A920" s="265">
        <v>605401034</v>
      </c>
      <c r="B920" s="265" t="s">
        <v>2094</v>
      </c>
      <c r="C920" s="11">
        <v>40</v>
      </c>
      <c r="D920" s="11">
        <v>0</v>
      </c>
      <c r="E920" s="11">
        <v>1</v>
      </c>
      <c r="F920" s="11">
        <v>0</v>
      </c>
    </row>
    <row r="921" x14ac:dyDescent="0.3">
      <c r="A921" s="265">
        <v>605401045</v>
      </c>
      <c r="B921" s="265" t="s">
        <v>2095</v>
      </c>
      <c r="C921" s="11">
        <v>40</v>
      </c>
      <c r="D921" s="11">
        <v>0</v>
      </c>
      <c r="E921" s="11">
        <v>1</v>
      </c>
      <c r="F921" s="11">
        <v>0</v>
      </c>
    </row>
    <row r="922" x14ac:dyDescent="0.3">
      <c r="A922" s="265">
        <v>605401046</v>
      </c>
      <c r="B922" s="265" t="s">
        <v>2096</v>
      </c>
      <c r="C922" s="11">
        <v>40</v>
      </c>
      <c r="D922" s="11">
        <v>0</v>
      </c>
      <c r="E922" s="11">
        <v>1</v>
      </c>
      <c r="F922" s="11">
        <v>0</v>
      </c>
    </row>
    <row r="923" x14ac:dyDescent="0.3">
      <c r="A923" s="265">
        <v>605401015</v>
      </c>
      <c r="B923" s="265" t="s">
        <v>2097</v>
      </c>
      <c r="C923" s="11">
        <v>40</v>
      </c>
      <c r="D923" s="11">
        <v>0</v>
      </c>
      <c r="E923" s="11">
        <v>1</v>
      </c>
      <c r="F923" s="11">
        <v>0</v>
      </c>
    </row>
    <row r="924" x14ac:dyDescent="0.3">
      <c r="A924" s="265">
        <v>605401019</v>
      </c>
      <c r="B924" s="265" t="s">
        <v>2098</v>
      </c>
      <c r="C924" s="11">
        <v>40</v>
      </c>
      <c r="D924" s="11">
        <v>0</v>
      </c>
      <c r="E924" s="11">
        <v>1</v>
      </c>
      <c r="F924" s="11">
        <v>0</v>
      </c>
    </row>
    <row r="925" x14ac:dyDescent="0.3">
      <c r="A925" s="265">
        <v>605401038</v>
      </c>
      <c r="B925" s="265" t="s">
        <v>2099</v>
      </c>
      <c r="C925" s="11">
        <v>40</v>
      </c>
      <c r="D925" s="11">
        <v>0</v>
      </c>
      <c r="E925" s="11">
        <v>1</v>
      </c>
      <c r="F925" s="11">
        <v>0</v>
      </c>
    </row>
    <row r="926" x14ac:dyDescent="0.3">
      <c r="A926" s="265">
        <v>605401052</v>
      </c>
      <c r="B926" s="265" t="s">
        <v>2100</v>
      </c>
      <c r="C926" s="11">
        <v>40</v>
      </c>
      <c r="D926" s="11">
        <v>0</v>
      </c>
      <c r="E926" s="11">
        <v>1</v>
      </c>
      <c r="F926" s="11">
        <v>0</v>
      </c>
    </row>
    <row r="927" x14ac:dyDescent="0.3">
      <c r="A927" s="265">
        <v>605401017</v>
      </c>
      <c r="B927" s="265" t="s">
        <v>2101</v>
      </c>
      <c r="C927" s="11">
        <v>40</v>
      </c>
      <c r="D927" s="11">
        <v>0</v>
      </c>
      <c r="E927" s="11">
        <v>1</v>
      </c>
      <c r="F927" s="11">
        <v>0</v>
      </c>
    </row>
    <row r="928" x14ac:dyDescent="0.3">
      <c r="A928" s="265">
        <v>605401050</v>
      </c>
      <c r="B928" s="265" t="s">
        <v>2102</v>
      </c>
      <c r="C928" s="11">
        <v>40</v>
      </c>
      <c r="D928" s="11">
        <v>0</v>
      </c>
      <c r="E928" s="11">
        <v>1</v>
      </c>
      <c r="F928" s="11">
        <v>0</v>
      </c>
    </row>
    <row r="929" x14ac:dyDescent="0.3">
      <c r="A929" s="265">
        <v>605401043</v>
      </c>
      <c r="B929" s="265" t="s">
        <v>2103</v>
      </c>
      <c r="C929" s="11">
        <v>40</v>
      </c>
      <c r="D929" s="11">
        <v>0</v>
      </c>
      <c r="E929" s="11">
        <v>1</v>
      </c>
      <c r="F929" s="11">
        <v>0</v>
      </c>
    </row>
    <row r="930" x14ac:dyDescent="0.3">
      <c r="A930" s="265">
        <v>605401016</v>
      </c>
      <c r="B930" s="265" t="s">
        <v>2104</v>
      </c>
      <c r="C930" s="11">
        <v>40</v>
      </c>
      <c r="D930" s="11">
        <v>0</v>
      </c>
      <c r="E930" s="11">
        <v>1</v>
      </c>
      <c r="F930" s="11">
        <v>0</v>
      </c>
    </row>
    <row r="931" x14ac:dyDescent="0.3">
      <c r="A931" s="265">
        <v>605401051</v>
      </c>
      <c r="B931" s="265" t="s">
        <v>2105</v>
      </c>
      <c r="C931" s="11">
        <v>40</v>
      </c>
      <c r="D931" s="11">
        <v>0</v>
      </c>
      <c r="E931" s="11">
        <v>1</v>
      </c>
      <c r="F931" s="11">
        <v>0</v>
      </c>
    </row>
    <row r="932" x14ac:dyDescent="0.3">
      <c r="A932" s="265">
        <v>605401047</v>
      </c>
      <c r="B932" s="265" t="s">
        <v>2106</v>
      </c>
      <c r="C932" s="11">
        <v>40</v>
      </c>
      <c r="D932" s="11">
        <v>0</v>
      </c>
      <c r="E932" s="11">
        <v>1</v>
      </c>
      <c r="F932" s="11">
        <v>0</v>
      </c>
    </row>
    <row r="933" x14ac:dyDescent="0.3">
      <c r="A933" s="265">
        <v>605401048</v>
      </c>
      <c r="B933" s="265" t="s">
        <v>2107</v>
      </c>
      <c r="C933" s="11">
        <v>40</v>
      </c>
      <c r="D933" s="11">
        <v>0</v>
      </c>
      <c r="E933" s="11">
        <v>1</v>
      </c>
      <c r="F933" s="11">
        <v>0</v>
      </c>
    </row>
    <row r="934" x14ac:dyDescent="0.3">
      <c r="A934" s="265">
        <v>605401009</v>
      </c>
      <c r="B934" s="265" t="s">
        <v>2108</v>
      </c>
      <c r="C934" s="11">
        <v>40</v>
      </c>
      <c r="D934" s="11">
        <v>0</v>
      </c>
      <c r="E934" s="11">
        <v>1</v>
      </c>
      <c r="F934" s="11">
        <v>0</v>
      </c>
    </row>
    <row r="935" x14ac:dyDescent="0.3">
      <c r="A935" s="265">
        <v>605401018</v>
      </c>
      <c r="B935" s="265" t="s">
        <v>2109</v>
      </c>
      <c r="C935" s="11">
        <v>40</v>
      </c>
      <c r="D935" s="11">
        <v>0</v>
      </c>
      <c r="E935" s="11">
        <v>1</v>
      </c>
      <c r="F935" s="11">
        <v>0</v>
      </c>
    </row>
    <row r="936" x14ac:dyDescent="0.3">
      <c r="A936" s="265">
        <v>605401010</v>
      </c>
      <c r="B936" s="265" t="s">
        <v>2110</v>
      </c>
      <c r="C936" s="11">
        <v>40</v>
      </c>
      <c r="D936" s="11">
        <v>0</v>
      </c>
      <c r="E936" s="11">
        <v>1</v>
      </c>
      <c r="F936" s="11">
        <v>0</v>
      </c>
    </row>
    <row r="937" x14ac:dyDescent="0.3">
      <c r="A937" s="265">
        <v>101201034</v>
      </c>
      <c r="B937" s="265" t="s">
        <v>2111</v>
      </c>
      <c r="C937" s="11">
        <v>5</v>
      </c>
      <c r="D937" s="11">
        <v>5</v>
      </c>
      <c r="E937" s="11">
        <v>0</v>
      </c>
      <c r="F937" s="11">
        <v>0</v>
      </c>
    </row>
    <row r="938" x14ac:dyDescent="0.3">
      <c r="A938" s="265">
        <v>701303014</v>
      </c>
      <c r="B938" s="265" t="s">
        <v>659</v>
      </c>
      <c r="C938" s="11">
        <v>19</v>
      </c>
      <c r="D938" s="11">
        <v>10</v>
      </c>
      <c r="E938" s="11">
        <v>0</v>
      </c>
      <c r="F938" s="11">
        <v>5</v>
      </c>
    </row>
    <row r="939" x14ac:dyDescent="0.3">
      <c r="A939" s="265">
        <v>701303078</v>
      </c>
      <c r="B939" s="265" t="s">
        <v>361</v>
      </c>
      <c r="C939" s="11">
        <v>19</v>
      </c>
      <c r="D939" s="11">
        <v>10</v>
      </c>
      <c r="E939" s="11">
        <v>0</v>
      </c>
      <c r="F939" s="11">
        <v>5</v>
      </c>
    </row>
    <row r="940" x14ac:dyDescent="0.3">
      <c r="A940" s="265">
        <v>701102003</v>
      </c>
      <c r="B940" s="265" t="s">
        <v>1306</v>
      </c>
      <c r="C940" s="11">
        <v>40</v>
      </c>
      <c r="D940" s="11">
        <v>10</v>
      </c>
      <c r="E940" s="11">
        <v>0</v>
      </c>
      <c r="F940" s="11">
        <v>0</v>
      </c>
    </row>
    <row r="941" x14ac:dyDescent="0.3">
      <c r="A941" s="265">
        <v>605302002</v>
      </c>
      <c r="B941" s="265" t="s">
        <v>2112</v>
      </c>
      <c r="C941" s="11">
        <v>40</v>
      </c>
      <c r="D941" s="11">
        <v>0</v>
      </c>
      <c r="E941" s="11">
        <v>1</v>
      </c>
      <c r="F941" s="11">
        <v>0</v>
      </c>
    </row>
    <row r="942" x14ac:dyDescent="0.3">
      <c r="A942" s="265">
        <v>302202011</v>
      </c>
      <c r="B942" s="265" t="s">
        <v>1122</v>
      </c>
      <c r="C942" s="11">
        <v>35</v>
      </c>
      <c r="D942" s="11">
        <v>10</v>
      </c>
      <c r="E942" s="11">
        <v>0</v>
      </c>
      <c r="F942" s="11">
        <v>0</v>
      </c>
    </row>
    <row r="943" x14ac:dyDescent="0.3">
      <c r="A943" s="265">
        <v>312101011</v>
      </c>
      <c r="B943" s="265" t="s">
        <v>589</v>
      </c>
      <c r="C943" s="11">
        <v>18</v>
      </c>
      <c r="D943" s="11">
        <v>10</v>
      </c>
      <c r="E943" s="11">
        <v>0</v>
      </c>
      <c r="F943" s="11">
        <v>0</v>
      </c>
    </row>
    <row r="944" x14ac:dyDescent="0.3">
      <c r="A944" s="265">
        <v>312101010</v>
      </c>
      <c r="B944" s="265" t="s">
        <v>588</v>
      </c>
      <c r="C944" s="11">
        <v>18</v>
      </c>
      <c r="D944" s="11">
        <v>10</v>
      </c>
      <c r="E944" s="11">
        <v>0</v>
      </c>
      <c r="F944" s="11">
        <v>0</v>
      </c>
    </row>
    <row r="945" x14ac:dyDescent="0.3">
      <c r="A945" s="265">
        <v>312101012</v>
      </c>
      <c r="B945" s="265" t="s">
        <v>590</v>
      </c>
      <c r="C945" s="11">
        <v>18</v>
      </c>
      <c r="D945" s="11">
        <v>10</v>
      </c>
      <c r="E945" s="11">
        <v>0</v>
      </c>
      <c r="F945" s="11">
        <v>0</v>
      </c>
    </row>
    <row r="946" x14ac:dyDescent="0.3">
      <c r="A946" s="265">
        <v>603401037</v>
      </c>
      <c r="B946" s="265" t="s">
        <v>613</v>
      </c>
      <c r="C946" s="11">
        <v>18</v>
      </c>
      <c r="D946" s="11">
        <v>10</v>
      </c>
      <c r="E946" s="11">
        <v>0</v>
      </c>
      <c r="F946" s="11">
        <v>0</v>
      </c>
    </row>
    <row r="947" x14ac:dyDescent="0.3">
      <c r="A947" s="265">
        <v>311101007</v>
      </c>
      <c r="B947" s="265" t="s">
        <v>399</v>
      </c>
      <c r="C947" s="11">
        <v>27</v>
      </c>
      <c r="D947" s="11">
        <v>10</v>
      </c>
      <c r="E947" s="11">
        <v>0</v>
      </c>
      <c r="F947" s="11">
        <v>1</v>
      </c>
    </row>
    <row r="948" x14ac:dyDescent="0.3">
      <c r="A948" s="265">
        <v>701303062</v>
      </c>
      <c r="B948" s="265" t="s">
        <v>682</v>
      </c>
      <c r="C948" s="11">
        <v>19</v>
      </c>
      <c r="D948" s="11">
        <v>10</v>
      </c>
      <c r="E948" s="11">
        <v>0</v>
      </c>
      <c r="F948" s="11">
        <v>5</v>
      </c>
    </row>
    <row r="949" x14ac:dyDescent="0.3">
      <c r="A949" s="265">
        <v>701303015</v>
      </c>
      <c r="B949" s="265" t="s">
        <v>660</v>
      </c>
      <c r="C949" s="11">
        <v>19</v>
      </c>
      <c r="D949" s="11">
        <v>10</v>
      </c>
      <c r="E949" s="11">
        <v>0</v>
      </c>
      <c r="F949" s="11">
        <v>0</v>
      </c>
    </row>
    <row r="950" x14ac:dyDescent="0.3">
      <c r="A950" s="265">
        <v>312101008</v>
      </c>
      <c r="B950" s="265" t="s">
        <v>586</v>
      </c>
      <c r="C950" s="11">
        <v>18</v>
      </c>
      <c r="D950" s="11">
        <v>10</v>
      </c>
      <c r="E950" s="11">
        <v>0</v>
      </c>
      <c r="F950" s="11">
        <v>0</v>
      </c>
    </row>
    <row r="951" x14ac:dyDescent="0.3">
      <c r="A951" s="265">
        <v>312101038</v>
      </c>
      <c r="B951" s="265" t="s">
        <v>612</v>
      </c>
      <c r="C951" s="11">
        <v>18</v>
      </c>
      <c r="D951" s="11">
        <v>10</v>
      </c>
      <c r="E951" s="11">
        <v>0</v>
      </c>
      <c r="F951" s="11">
        <v>0</v>
      </c>
    </row>
    <row r="952" x14ac:dyDescent="0.3">
      <c r="A952" s="265">
        <v>312101007</v>
      </c>
      <c r="B952" s="265" t="s">
        <v>585</v>
      </c>
      <c r="C952" s="11">
        <v>18</v>
      </c>
      <c r="D952" s="11">
        <v>10</v>
      </c>
      <c r="E952" s="11">
        <v>0</v>
      </c>
      <c r="F952" s="11">
        <v>0</v>
      </c>
    </row>
    <row r="953" x14ac:dyDescent="0.3">
      <c r="A953" s="265">
        <v>701303017</v>
      </c>
      <c r="B953" s="265" t="s">
        <v>661</v>
      </c>
      <c r="C953" s="11">
        <v>19</v>
      </c>
      <c r="D953" s="11">
        <v>10</v>
      </c>
      <c r="E953" s="11">
        <v>0</v>
      </c>
      <c r="F953" s="11">
        <v>0</v>
      </c>
    </row>
    <row r="954" x14ac:dyDescent="0.3">
      <c r="A954" s="265">
        <v>701303019</v>
      </c>
      <c r="B954" s="265" t="s">
        <v>663</v>
      </c>
      <c r="C954" s="11">
        <v>19</v>
      </c>
      <c r="D954" s="11">
        <v>10</v>
      </c>
      <c r="E954" s="11">
        <v>0</v>
      </c>
      <c r="F954" s="11">
        <v>0</v>
      </c>
    </row>
    <row r="955" x14ac:dyDescent="0.3">
      <c r="A955" s="265">
        <v>701303018</v>
      </c>
      <c r="B955" s="265" t="s">
        <v>662</v>
      </c>
      <c r="C955" s="11">
        <v>19</v>
      </c>
      <c r="D955" s="11">
        <v>10</v>
      </c>
      <c r="E955" s="11">
        <v>0</v>
      </c>
      <c r="F955" s="11">
        <v>0</v>
      </c>
    </row>
    <row r="956" x14ac:dyDescent="0.3">
      <c r="A956" s="265">
        <v>312101021</v>
      </c>
      <c r="B956" s="265" t="s">
        <v>459</v>
      </c>
      <c r="C956" s="11">
        <v>18</v>
      </c>
      <c r="D956" s="11">
        <v>10</v>
      </c>
      <c r="E956" s="11">
        <v>0</v>
      </c>
      <c r="F956" s="11">
        <v>0</v>
      </c>
    </row>
    <row r="957" x14ac:dyDescent="0.3">
      <c r="A957" s="265">
        <v>311201003</v>
      </c>
      <c r="B957" s="265" t="s">
        <v>913</v>
      </c>
      <c r="C957" s="11">
        <v>25</v>
      </c>
      <c r="D957" s="11">
        <v>10</v>
      </c>
      <c r="E957" s="11">
        <v>0</v>
      </c>
      <c r="F957" s="11">
        <v>0</v>
      </c>
    </row>
    <row r="958" x14ac:dyDescent="0.3">
      <c r="A958" s="265">
        <v>312101006</v>
      </c>
      <c r="B958" s="265" t="s">
        <v>584</v>
      </c>
      <c r="C958" s="11">
        <v>18</v>
      </c>
      <c r="D958" s="11">
        <v>10</v>
      </c>
      <c r="E958" s="11">
        <v>0</v>
      </c>
      <c r="F958" s="11">
        <v>0</v>
      </c>
    </row>
    <row r="959" x14ac:dyDescent="0.3">
      <c r="A959" s="265">
        <v>312101005</v>
      </c>
      <c r="B959" s="265" t="s">
        <v>583</v>
      </c>
      <c r="C959" s="11">
        <v>18</v>
      </c>
      <c r="D959" s="11">
        <v>10</v>
      </c>
      <c r="E959" s="11">
        <v>0</v>
      </c>
      <c r="F959" s="11">
        <v>0</v>
      </c>
    </row>
    <row r="960" x14ac:dyDescent="0.3">
      <c r="A960" s="265">
        <v>606102002</v>
      </c>
      <c r="B960" s="265" t="s">
        <v>2113</v>
      </c>
      <c r="C960" s="11">
        <v>15</v>
      </c>
      <c r="D960" s="11">
        <v>0</v>
      </c>
      <c r="E960" s="11">
        <v>1</v>
      </c>
      <c r="F960" s="11">
        <v>0</v>
      </c>
    </row>
    <row r="961" x14ac:dyDescent="0.3">
      <c r="A961" s="265">
        <v>502101022</v>
      </c>
      <c r="B961" s="265" t="s">
        <v>967</v>
      </c>
      <c r="C961" s="11">
        <v>30</v>
      </c>
      <c r="D961" s="11">
        <v>10</v>
      </c>
      <c r="E961" s="11">
        <v>0</v>
      </c>
      <c r="F961" s="11">
        <v>0</v>
      </c>
    </row>
    <row r="962" x14ac:dyDescent="0.3">
      <c r="A962" s="265">
        <v>101105002</v>
      </c>
      <c r="B962" s="265" t="s">
        <v>2114</v>
      </c>
      <c r="C962" s="11">
        <v>6</v>
      </c>
      <c r="D962" s="11">
        <v>5</v>
      </c>
      <c r="E962" s="11">
        <v>0</v>
      </c>
      <c r="F962" s="11">
        <v>0</v>
      </c>
    </row>
    <row r="963" x14ac:dyDescent="0.3">
      <c r="A963" s="265">
        <v>703101012</v>
      </c>
      <c r="B963" s="265" t="s">
        <v>1325</v>
      </c>
      <c r="C963" s="11">
        <v>40</v>
      </c>
      <c r="D963" s="11">
        <v>10</v>
      </c>
      <c r="E963" s="11">
        <v>0</v>
      </c>
      <c r="F963" s="11">
        <v>0</v>
      </c>
    </row>
    <row r="964" x14ac:dyDescent="0.3">
      <c r="A964" s="265">
        <v>603101046</v>
      </c>
      <c r="B964" s="265" t="s">
        <v>494</v>
      </c>
      <c r="C964" s="11">
        <v>12</v>
      </c>
      <c r="D964" s="11">
        <v>10</v>
      </c>
      <c r="E964" s="11">
        <v>0</v>
      </c>
      <c r="F964" s="11">
        <v>0</v>
      </c>
    </row>
    <row r="965" x14ac:dyDescent="0.3">
      <c r="A965" s="265">
        <v>601301033</v>
      </c>
      <c r="B965" s="265" t="s">
        <v>428</v>
      </c>
      <c r="C965" s="11">
        <v>26</v>
      </c>
      <c r="D965" s="11">
        <v>10</v>
      </c>
      <c r="E965" s="11">
        <v>0</v>
      </c>
      <c r="F965" s="11">
        <v>1</v>
      </c>
    </row>
    <row r="966" x14ac:dyDescent="0.3">
      <c r="A966" s="265">
        <v>304101016</v>
      </c>
      <c r="B966" s="265" t="s">
        <v>1163</v>
      </c>
      <c r="C966" s="11">
        <v>35</v>
      </c>
      <c r="D966" s="11">
        <v>10</v>
      </c>
      <c r="E966" s="11">
        <v>0</v>
      </c>
      <c r="F966" s="11">
        <v>0</v>
      </c>
    </row>
    <row r="967" x14ac:dyDescent="0.3">
      <c r="A967" s="265">
        <v>304101015</v>
      </c>
      <c r="B967" s="265" t="s">
        <v>1162</v>
      </c>
      <c r="C967" s="11">
        <v>35</v>
      </c>
      <c r="D967" s="11">
        <v>10</v>
      </c>
      <c r="E967" s="11">
        <v>0</v>
      </c>
      <c r="F967" s="11">
        <v>0</v>
      </c>
    </row>
    <row r="968" x14ac:dyDescent="0.3">
      <c r="A968" s="265">
        <v>401120067</v>
      </c>
      <c r="B968" s="265" t="s">
        <v>2115</v>
      </c>
      <c r="C968" s="11">
        <v>1</v>
      </c>
      <c r="D968" s="11">
        <v>5</v>
      </c>
      <c r="E968" s="11">
        <v>0</v>
      </c>
      <c r="F968" s="11">
        <v>0</v>
      </c>
    </row>
    <row r="969" x14ac:dyDescent="0.3">
      <c r="A969" s="265">
        <v>101301004</v>
      </c>
      <c r="B969" s="265" t="s">
        <v>2116</v>
      </c>
      <c r="C969" s="11">
        <v>2</v>
      </c>
      <c r="D969" s="11">
        <v>5</v>
      </c>
      <c r="E969" s="11">
        <v>0</v>
      </c>
      <c r="F969" s="11">
        <v>0</v>
      </c>
    </row>
    <row r="970" x14ac:dyDescent="0.3">
      <c r="A970" s="265">
        <v>304102006</v>
      </c>
      <c r="B970" s="265" t="s">
        <v>1173</v>
      </c>
      <c r="C970" s="11">
        <v>35</v>
      </c>
      <c r="D970" s="11">
        <v>10</v>
      </c>
      <c r="E970" s="11">
        <v>0</v>
      </c>
      <c r="F970" s="11">
        <v>0</v>
      </c>
    </row>
    <row r="971" x14ac:dyDescent="0.3">
      <c r="A971" s="265">
        <v>104102006</v>
      </c>
      <c r="B971" s="265" t="s">
        <v>2117</v>
      </c>
      <c r="C971" s="11">
        <v>7</v>
      </c>
      <c r="D971" s="11">
        <v>10</v>
      </c>
      <c r="E971" s="11">
        <v>0</v>
      </c>
      <c r="F971" s="11">
        <v>0</v>
      </c>
    </row>
    <row r="972" x14ac:dyDescent="0.3">
      <c r="A972" s="265">
        <v>104102007</v>
      </c>
      <c r="B972" s="265" t="s">
        <v>2118</v>
      </c>
      <c r="C972" s="11">
        <v>7</v>
      </c>
      <c r="D972" s="11">
        <v>10</v>
      </c>
      <c r="E972" s="11">
        <v>0</v>
      </c>
      <c r="F972" s="11">
        <v>0</v>
      </c>
    </row>
    <row r="973" x14ac:dyDescent="0.3">
      <c r="A973" s="265">
        <v>104102078</v>
      </c>
      <c r="B973" s="265" t="s">
        <v>2119</v>
      </c>
      <c r="C973" s="11">
        <v>7</v>
      </c>
      <c r="D973" s="11">
        <v>10</v>
      </c>
      <c r="E973" s="11">
        <v>0</v>
      </c>
      <c r="F973" s="11">
        <v>0</v>
      </c>
    </row>
    <row r="974" x14ac:dyDescent="0.3">
      <c r="A974" s="265">
        <v>101802026</v>
      </c>
      <c r="B974" s="265" t="s">
        <v>2120</v>
      </c>
      <c r="C974" s="11">
        <v>7</v>
      </c>
      <c r="D974" s="11">
        <v>10</v>
      </c>
      <c r="E974" s="11">
        <v>0</v>
      </c>
      <c r="F974" s="11">
        <v>0</v>
      </c>
    </row>
    <row r="975" x14ac:dyDescent="0.3">
      <c r="A975" s="265">
        <v>104101928</v>
      </c>
      <c r="B975" s="265" t="s">
        <v>2121</v>
      </c>
      <c r="C975" s="11">
        <v>8</v>
      </c>
      <c r="D975" s="11">
        <v>10</v>
      </c>
      <c r="E975" s="11">
        <v>0</v>
      </c>
      <c r="F975" s="11">
        <v>0</v>
      </c>
    </row>
    <row r="976" x14ac:dyDescent="0.3">
      <c r="A976" s="265">
        <v>101802028</v>
      </c>
      <c r="B976" s="265" t="s">
        <v>2122</v>
      </c>
      <c r="C976" s="11">
        <v>7</v>
      </c>
      <c r="D976" s="11">
        <v>10</v>
      </c>
      <c r="E976" s="11">
        <v>0</v>
      </c>
      <c r="F976" s="11">
        <v>0</v>
      </c>
    </row>
    <row r="977" x14ac:dyDescent="0.3">
      <c r="A977" s="265">
        <v>104101656</v>
      </c>
      <c r="B977" s="265" t="s">
        <v>2123</v>
      </c>
      <c r="C977" s="11">
        <v>8</v>
      </c>
      <c r="D977" s="11">
        <v>10</v>
      </c>
      <c r="E977" s="11">
        <v>0</v>
      </c>
      <c r="F977" s="11">
        <v>0</v>
      </c>
    </row>
    <row r="978" x14ac:dyDescent="0.3">
      <c r="A978" s="265">
        <v>103102005</v>
      </c>
      <c r="B978" s="265" t="s">
        <v>2124</v>
      </c>
      <c r="C978" s="11">
        <v>8</v>
      </c>
      <c r="D978" s="11">
        <v>10</v>
      </c>
      <c r="E978" s="11">
        <v>0</v>
      </c>
      <c r="F978" s="11">
        <v>0</v>
      </c>
    </row>
    <row r="979" x14ac:dyDescent="0.3">
      <c r="A979" s="265">
        <v>101802003</v>
      </c>
      <c r="B979" s="265" t="s">
        <v>2125</v>
      </c>
      <c r="C979" s="11">
        <v>7</v>
      </c>
      <c r="D979" s="11">
        <v>10</v>
      </c>
      <c r="E979" s="11">
        <v>0</v>
      </c>
      <c r="F979" s="11">
        <v>0</v>
      </c>
    </row>
    <row r="980" x14ac:dyDescent="0.3">
      <c r="A980" s="265">
        <v>104101657</v>
      </c>
      <c r="B980" s="265" t="s">
        <v>2126</v>
      </c>
      <c r="C980" s="11">
        <v>8</v>
      </c>
      <c r="D980" s="11">
        <v>10</v>
      </c>
      <c r="E980" s="11">
        <v>0</v>
      </c>
      <c r="F980" s="11">
        <v>0</v>
      </c>
    </row>
    <row r="981" x14ac:dyDescent="0.3">
      <c r="A981" s="265">
        <v>101802025</v>
      </c>
      <c r="B981" s="265" t="s">
        <v>2127</v>
      </c>
      <c r="C981" s="11">
        <v>7</v>
      </c>
      <c r="D981" s="11">
        <v>10</v>
      </c>
      <c r="E981" s="11">
        <v>0</v>
      </c>
      <c r="F981" s="11">
        <v>0</v>
      </c>
    </row>
    <row r="982" x14ac:dyDescent="0.3">
      <c r="A982" s="265">
        <v>103102006</v>
      </c>
      <c r="B982" s="265" t="s">
        <v>2128</v>
      </c>
      <c r="C982" s="11">
        <v>8</v>
      </c>
      <c r="D982" s="11">
        <v>10</v>
      </c>
      <c r="E982" s="11">
        <v>0</v>
      </c>
      <c r="F982" s="11">
        <v>0</v>
      </c>
    </row>
    <row r="983" x14ac:dyDescent="0.3">
      <c r="A983" s="265">
        <v>101802027</v>
      </c>
      <c r="B983" s="265" t="s">
        <v>2129</v>
      </c>
      <c r="C983" s="11">
        <v>7</v>
      </c>
      <c r="D983" s="11">
        <v>10</v>
      </c>
      <c r="E983" s="11">
        <v>0</v>
      </c>
      <c r="F983" s="11">
        <v>0</v>
      </c>
    </row>
    <row r="984" x14ac:dyDescent="0.3">
      <c r="A984" s="265">
        <v>104102035</v>
      </c>
      <c r="B984" s="265" t="s">
        <v>2130</v>
      </c>
      <c r="C984" s="11">
        <v>1</v>
      </c>
      <c r="D984" s="11">
        <v>5</v>
      </c>
      <c r="E984" s="11">
        <v>0</v>
      </c>
      <c r="F984" s="11">
        <v>0</v>
      </c>
    </row>
    <row r="985" x14ac:dyDescent="0.3">
      <c r="A985" s="265">
        <v>103102007</v>
      </c>
      <c r="B985" s="265" t="s">
        <v>2131</v>
      </c>
      <c r="C985" s="11">
        <v>8</v>
      </c>
      <c r="D985" s="11">
        <v>10</v>
      </c>
      <c r="E985" s="11">
        <v>0</v>
      </c>
      <c r="F985" s="11">
        <v>0</v>
      </c>
    </row>
    <row r="986" x14ac:dyDescent="0.3">
      <c r="A986" s="265">
        <v>101603003</v>
      </c>
      <c r="B986" s="265" t="s">
        <v>2132</v>
      </c>
      <c r="C986" s="11">
        <v>1</v>
      </c>
      <c r="D986" s="11">
        <v>10</v>
      </c>
      <c r="E986" s="11">
        <v>0</v>
      </c>
      <c r="F986" s="11">
        <v>0</v>
      </c>
    </row>
    <row r="987" x14ac:dyDescent="0.3">
      <c r="A987" s="265">
        <v>308101018</v>
      </c>
      <c r="B987" s="265" t="s">
        <v>475</v>
      </c>
      <c r="C987" s="11">
        <v>12</v>
      </c>
      <c r="D987" s="11">
        <v>10</v>
      </c>
      <c r="E987" s="11">
        <v>0</v>
      </c>
      <c r="F987" s="11">
        <v>0</v>
      </c>
    </row>
    <row r="988" x14ac:dyDescent="0.3">
      <c r="A988" s="265">
        <v>101801006</v>
      </c>
      <c r="B988" s="265" t="s">
        <v>2133</v>
      </c>
      <c r="C988" s="11">
        <v>7</v>
      </c>
      <c r="D988" s="11">
        <v>10</v>
      </c>
      <c r="E988" s="11">
        <v>0</v>
      </c>
      <c r="F988" s="11">
        <v>0</v>
      </c>
    </row>
    <row r="989" x14ac:dyDescent="0.3">
      <c r="A989" s="265">
        <v>101801005</v>
      </c>
      <c r="B989" s="265" t="s">
        <v>2134</v>
      </c>
      <c r="C989" s="11">
        <v>7</v>
      </c>
      <c r="D989" s="11">
        <v>10</v>
      </c>
      <c r="E989" s="11">
        <v>0</v>
      </c>
      <c r="F989" s="11">
        <v>0</v>
      </c>
    </row>
    <row r="990" x14ac:dyDescent="0.3">
      <c r="A990" s="265">
        <v>708101028</v>
      </c>
      <c r="B990" s="265" t="s">
        <v>1335</v>
      </c>
      <c r="C990" s="11">
        <v>40</v>
      </c>
      <c r="D990" s="11">
        <v>10</v>
      </c>
      <c r="E990" s="11">
        <v>0</v>
      </c>
      <c r="F990" s="11">
        <v>0</v>
      </c>
    </row>
    <row r="991" x14ac:dyDescent="0.3">
      <c r="A991" s="265">
        <v>104101158</v>
      </c>
      <c r="B991" s="265" t="s">
        <v>2135</v>
      </c>
      <c r="C991" s="11">
        <v>8</v>
      </c>
      <c r="D991" s="11">
        <v>10</v>
      </c>
      <c r="E991" s="11">
        <v>0</v>
      </c>
      <c r="F991" s="11">
        <v>0</v>
      </c>
    </row>
    <row r="992" x14ac:dyDescent="0.3">
      <c r="A992" s="265">
        <v>104101238</v>
      </c>
      <c r="B992" s="265" t="s">
        <v>2136</v>
      </c>
      <c r="C992" s="11">
        <v>8</v>
      </c>
      <c r="D992" s="11">
        <v>10</v>
      </c>
      <c r="E992" s="11">
        <v>0</v>
      </c>
      <c r="F992" s="11">
        <v>0</v>
      </c>
    </row>
    <row r="993" x14ac:dyDescent="0.3">
      <c r="A993" s="265">
        <v>104101169</v>
      </c>
      <c r="B993" s="265" t="s">
        <v>2137</v>
      </c>
      <c r="C993" s="11">
        <v>8</v>
      </c>
      <c r="D993" s="11">
        <v>10</v>
      </c>
      <c r="E993" s="11">
        <v>0</v>
      </c>
      <c r="F993" s="11">
        <v>0</v>
      </c>
    </row>
    <row r="994" x14ac:dyDescent="0.3">
      <c r="A994" s="265">
        <v>104101478</v>
      </c>
      <c r="B994" s="265" t="s">
        <v>2138</v>
      </c>
      <c r="C994" s="11">
        <v>8</v>
      </c>
      <c r="D994" s="11">
        <v>10</v>
      </c>
      <c r="E994" s="11">
        <v>0</v>
      </c>
      <c r="F994" s="11">
        <v>0</v>
      </c>
    </row>
    <row r="995" x14ac:dyDescent="0.3">
      <c r="A995" s="265">
        <v>104101330</v>
      </c>
      <c r="B995" s="265" t="s">
        <v>2139</v>
      </c>
      <c r="C995" s="11">
        <v>8</v>
      </c>
      <c r="D995" s="11">
        <v>10</v>
      </c>
      <c r="E995" s="11">
        <v>0</v>
      </c>
      <c r="F995" s="11">
        <v>0</v>
      </c>
    </row>
    <row r="996" x14ac:dyDescent="0.3">
      <c r="A996" s="265">
        <v>104502556</v>
      </c>
      <c r="B996" s="265" t="s">
        <v>2140</v>
      </c>
      <c r="C996" s="11">
        <v>8</v>
      </c>
      <c r="D996" s="11">
        <v>10</v>
      </c>
      <c r="E996" s="11">
        <v>0</v>
      </c>
      <c r="F996" s="11">
        <v>0</v>
      </c>
    </row>
    <row r="997" x14ac:dyDescent="0.3">
      <c r="A997" s="265">
        <v>104101230</v>
      </c>
      <c r="B997" s="265" t="s">
        <v>2141</v>
      </c>
      <c r="C997" s="11">
        <v>8</v>
      </c>
      <c r="D997" s="11">
        <v>10</v>
      </c>
      <c r="E997" s="11">
        <v>0</v>
      </c>
      <c r="F997" s="11">
        <v>0</v>
      </c>
    </row>
    <row r="998" x14ac:dyDescent="0.3">
      <c r="A998" s="265">
        <v>104101526</v>
      </c>
      <c r="B998" s="265" t="s">
        <v>2142</v>
      </c>
      <c r="C998" s="11">
        <v>8</v>
      </c>
      <c r="D998" s="11">
        <v>10</v>
      </c>
      <c r="E998" s="11">
        <v>0</v>
      </c>
      <c r="F998" s="11">
        <v>0</v>
      </c>
    </row>
    <row r="999" x14ac:dyDescent="0.3">
      <c r="A999" s="265">
        <v>104101378</v>
      </c>
      <c r="B999" s="265" t="s">
        <v>2143</v>
      </c>
      <c r="C999" s="11">
        <v>8</v>
      </c>
      <c r="D999" s="11">
        <v>10</v>
      </c>
      <c r="E999" s="11">
        <v>0</v>
      </c>
      <c r="F999" s="11">
        <v>0</v>
      </c>
    </row>
    <row r="1000" x14ac:dyDescent="0.3">
      <c r="A1000" s="265">
        <v>104101031</v>
      </c>
      <c r="B1000" s="265" t="s">
        <v>2144</v>
      </c>
      <c r="C1000" s="11">
        <v>8</v>
      </c>
      <c r="D1000" s="11">
        <v>10</v>
      </c>
      <c r="E1000" s="11">
        <v>0</v>
      </c>
      <c r="F1000" s="11">
        <v>0</v>
      </c>
    </row>
    <row r="1001" x14ac:dyDescent="0.3">
      <c r="A1001" s="265">
        <v>104101415</v>
      </c>
      <c r="B1001" s="265" t="s">
        <v>2145</v>
      </c>
      <c r="C1001" s="11">
        <v>8</v>
      </c>
      <c r="D1001" s="11">
        <v>10</v>
      </c>
      <c r="E1001" s="11">
        <v>0</v>
      </c>
      <c r="F1001" s="11">
        <v>0</v>
      </c>
    </row>
    <row r="1002" x14ac:dyDescent="0.3">
      <c r="A1002" s="265">
        <v>104101267</v>
      </c>
      <c r="B1002" s="265" t="s">
        <v>2146</v>
      </c>
      <c r="C1002" s="11">
        <v>8</v>
      </c>
      <c r="D1002" s="11">
        <v>10</v>
      </c>
      <c r="E1002" s="11">
        <v>0</v>
      </c>
      <c r="F1002" s="11">
        <v>0</v>
      </c>
    </row>
    <row r="1003" x14ac:dyDescent="0.3">
      <c r="A1003" s="265">
        <v>104502353</v>
      </c>
      <c r="B1003" s="265" t="s">
        <v>2147</v>
      </c>
      <c r="C1003" s="11">
        <v>8</v>
      </c>
      <c r="D1003" s="11">
        <v>10</v>
      </c>
      <c r="E1003" s="11">
        <v>0</v>
      </c>
      <c r="F1003" s="11">
        <v>0</v>
      </c>
    </row>
    <row r="1004" x14ac:dyDescent="0.3">
      <c r="A1004" s="265">
        <v>104101231</v>
      </c>
      <c r="B1004" s="265" t="s">
        <v>2148</v>
      </c>
      <c r="C1004" s="11">
        <v>8</v>
      </c>
      <c r="D1004" s="11">
        <v>10</v>
      </c>
      <c r="E1004" s="11">
        <v>0</v>
      </c>
      <c r="F1004" s="11">
        <v>0</v>
      </c>
    </row>
    <row r="1005" x14ac:dyDescent="0.3">
      <c r="A1005" s="265">
        <v>104101379</v>
      </c>
      <c r="B1005" s="265" t="s">
        <v>2149</v>
      </c>
      <c r="C1005" s="11">
        <v>8</v>
      </c>
      <c r="D1005" s="11">
        <v>10</v>
      </c>
      <c r="E1005" s="11">
        <v>0</v>
      </c>
      <c r="F1005" s="11">
        <v>0</v>
      </c>
    </row>
    <row r="1006" x14ac:dyDescent="0.3">
      <c r="A1006" s="265">
        <v>104101032</v>
      </c>
      <c r="B1006" s="265" t="s">
        <v>2150</v>
      </c>
      <c r="C1006" s="11">
        <v>8</v>
      </c>
      <c r="D1006" s="11">
        <v>10</v>
      </c>
      <c r="E1006" s="11">
        <v>0</v>
      </c>
      <c r="F1006" s="11">
        <v>0</v>
      </c>
    </row>
    <row r="1007" x14ac:dyDescent="0.3">
      <c r="A1007" s="265">
        <v>104101416</v>
      </c>
      <c r="B1007" s="265" t="s">
        <v>2151</v>
      </c>
      <c r="C1007" s="11">
        <v>8</v>
      </c>
      <c r="D1007" s="11">
        <v>10</v>
      </c>
      <c r="E1007" s="11">
        <v>0</v>
      </c>
      <c r="F1007" s="11">
        <v>0</v>
      </c>
    </row>
    <row r="1008" x14ac:dyDescent="0.3">
      <c r="A1008" s="265">
        <v>104101268</v>
      </c>
      <c r="B1008" s="265" t="s">
        <v>2152</v>
      </c>
      <c r="C1008" s="11">
        <v>8</v>
      </c>
      <c r="D1008" s="11">
        <v>10</v>
      </c>
      <c r="E1008" s="11">
        <v>0</v>
      </c>
      <c r="F1008" s="11">
        <v>0</v>
      </c>
    </row>
    <row r="1009" x14ac:dyDescent="0.3">
      <c r="A1009" s="265">
        <v>103101202</v>
      </c>
      <c r="B1009" s="265" t="s">
        <v>2153</v>
      </c>
      <c r="C1009" s="11">
        <v>8</v>
      </c>
      <c r="D1009" s="11">
        <v>10</v>
      </c>
      <c r="E1009" s="11">
        <v>0</v>
      </c>
      <c r="F1009" s="11">
        <v>0</v>
      </c>
    </row>
    <row r="1010" x14ac:dyDescent="0.3">
      <c r="A1010" s="265">
        <v>104101131</v>
      </c>
      <c r="B1010" s="265" t="s">
        <v>2154</v>
      </c>
      <c r="C1010" s="11">
        <v>8</v>
      </c>
      <c r="D1010" s="11">
        <v>10</v>
      </c>
      <c r="E1010" s="11">
        <v>0</v>
      </c>
      <c r="F1010" s="11">
        <v>0</v>
      </c>
    </row>
    <row r="1011" x14ac:dyDescent="0.3">
      <c r="A1011" s="265">
        <v>104101663</v>
      </c>
      <c r="B1011" s="265" t="s">
        <v>2155</v>
      </c>
      <c r="C1011" s="11">
        <v>8</v>
      </c>
      <c r="D1011" s="11">
        <v>10</v>
      </c>
      <c r="E1011" s="11">
        <v>0</v>
      </c>
      <c r="F1011" s="11">
        <v>0</v>
      </c>
    </row>
    <row r="1012" x14ac:dyDescent="0.3">
      <c r="A1012" s="265">
        <v>104101232</v>
      </c>
      <c r="B1012" s="265" t="s">
        <v>2156</v>
      </c>
      <c r="C1012" s="11">
        <v>8</v>
      </c>
      <c r="D1012" s="11">
        <v>10</v>
      </c>
      <c r="E1012" s="11">
        <v>0</v>
      </c>
      <c r="F1012" s="11">
        <v>0</v>
      </c>
    </row>
    <row r="1013" x14ac:dyDescent="0.3">
      <c r="A1013" s="265">
        <v>104101033</v>
      </c>
      <c r="B1013" s="265" t="s">
        <v>2157</v>
      </c>
      <c r="C1013" s="11">
        <v>8</v>
      </c>
      <c r="D1013" s="11">
        <v>10</v>
      </c>
      <c r="E1013" s="11">
        <v>0</v>
      </c>
      <c r="F1013" s="11">
        <v>0</v>
      </c>
    </row>
    <row r="1014" x14ac:dyDescent="0.3">
      <c r="A1014" s="265">
        <v>104101417</v>
      </c>
      <c r="B1014" s="265" t="s">
        <v>2158</v>
      </c>
      <c r="C1014" s="11">
        <v>8</v>
      </c>
      <c r="D1014" s="11">
        <v>10</v>
      </c>
      <c r="E1014" s="11">
        <v>0</v>
      </c>
      <c r="F1014" s="11">
        <v>0</v>
      </c>
    </row>
    <row r="1015" x14ac:dyDescent="0.3">
      <c r="A1015" s="265">
        <v>104101269</v>
      </c>
      <c r="B1015" s="265" t="s">
        <v>2159</v>
      </c>
      <c r="C1015" s="11">
        <v>8</v>
      </c>
      <c r="D1015" s="11">
        <v>10</v>
      </c>
      <c r="E1015" s="11">
        <v>0</v>
      </c>
      <c r="F1015" s="11">
        <v>0</v>
      </c>
    </row>
    <row r="1016" x14ac:dyDescent="0.3">
      <c r="A1016" s="265">
        <v>103101198</v>
      </c>
      <c r="B1016" s="265" t="s">
        <v>2160</v>
      </c>
      <c r="C1016" s="11">
        <v>8</v>
      </c>
      <c r="D1016" s="11">
        <v>10</v>
      </c>
      <c r="E1016" s="11">
        <v>0</v>
      </c>
      <c r="F1016" s="11">
        <v>0</v>
      </c>
    </row>
    <row r="1017" x14ac:dyDescent="0.3">
      <c r="A1017" s="265">
        <v>104101380</v>
      </c>
      <c r="B1017" s="265" t="s">
        <v>2161</v>
      </c>
      <c r="C1017" s="11">
        <v>8</v>
      </c>
      <c r="D1017" s="11">
        <v>10</v>
      </c>
      <c r="E1017" s="11">
        <v>0</v>
      </c>
      <c r="F1017" s="11">
        <v>0</v>
      </c>
    </row>
    <row r="1018" x14ac:dyDescent="0.3">
      <c r="A1018" s="265">
        <v>104101270</v>
      </c>
      <c r="B1018" s="265" t="s">
        <v>2162</v>
      </c>
      <c r="C1018" s="11">
        <v>8</v>
      </c>
      <c r="D1018" s="11">
        <v>10</v>
      </c>
      <c r="E1018" s="11">
        <v>0</v>
      </c>
      <c r="F1018" s="11">
        <v>0</v>
      </c>
    </row>
    <row r="1019" x14ac:dyDescent="0.3">
      <c r="A1019" s="265">
        <v>104101034</v>
      </c>
      <c r="B1019" s="265" t="s">
        <v>2163</v>
      </c>
      <c r="C1019" s="11">
        <v>8</v>
      </c>
      <c r="D1019" s="11">
        <v>10</v>
      </c>
      <c r="E1019" s="11">
        <v>0</v>
      </c>
      <c r="F1019" s="11">
        <v>0</v>
      </c>
    </row>
    <row r="1020" x14ac:dyDescent="0.3">
      <c r="A1020" s="265">
        <v>104101129</v>
      </c>
      <c r="B1020" s="265" t="s">
        <v>2164</v>
      </c>
      <c r="C1020" s="11">
        <v>8</v>
      </c>
      <c r="D1020" s="11">
        <v>10</v>
      </c>
      <c r="E1020" s="11">
        <v>0</v>
      </c>
      <c r="F1020" s="11">
        <v>0</v>
      </c>
    </row>
    <row r="1021" x14ac:dyDescent="0.3">
      <c r="A1021" s="265">
        <v>104101737</v>
      </c>
      <c r="B1021" s="265" t="s">
        <v>2165</v>
      </c>
      <c r="C1021" s="11">
        <v>8</v>
      </c>
      <c r="D1021" s="11">
        <v>10</v>
      </c>
      <c r="E1021" s="11">
        <v>0</v>
      </c>
      <c r="F1021" s="11">
        <v>0</v>
      </c>
    </row>
    <row r="1022" x14ac:dyDescent="0.3">
      <c r="A1022" s="265">
        <v>104502389</v>
      </c>
      <c r="B1022" s="265" t="s">
        <v>2166</v>
      </c>
      <c r="C1022" s="11">
        <v>8</v>
      </c>
      <c r="D1022" s="11">
        <v>10</v>
      </c>
      <c r="E1022" s="11">
        <v>0</v>
      </c>
      <c r="F1022" s="11">
        <v>0</v>
      </c>
    </row>
    <row r="1023" x14ac:dyDescent="0.3">
      <c r="A1023" s="265">
        <v>104502390</v>
      </c>
      <c r="B1023" s="265" t="s">
        <v>2167</v>
      </c>
      <c r="C1023" s="11">
        <v>8</v>
      </c>
      <c r="D1023" s="11">
        <v>10</v>
      </c>
      <c r="E1023" s="11">
        <v>0</v>
      </c>
      <c r="F1023" s="11">
        <v>0</v>
      </c>
    </row>
    <row r="1024" x14ac:dyDescent="0.3">
      <c r="A1024" s="265">
        <v>104101234</v>
      </c>
      <c r="B1024" s="265" t="s">
        <v>2168</v>
      </c>
      <c r="C1024" s="11">
        <v>8</v>
      </c>
      <c r="D1024" s="11">
        <v>10</v>
      </c>
      <c r="E1024" s="11">
        <v>0</v>
      </c>
      <c r="F1024" s="11">
        <v>0</v>
      </c>
    </row>
    <row r="1025" x14ac:dyDescent="0.3">
      <c r="A1025" s="265">
        <v>104101382</v>
      </c>
      <c r="B1025" s="265" t="s">
        <v>2169</v>
      </c>
      <c r="C1025" s="11">
        <v>8</v>
      </c>
      <c r="D1025" s="11">
        <v>10</v>
      </c>
      <c r="E1025" s="11">
        <v>0</v>
      </c>
      <c r="F1025" s="11">
        <v>0</v>
      </c>
    </row>
    <row r="1026" x14ac:dyDescent="0.3">
      <c r="A1026" s="265">
        <v>104101035</v>
      </c>
      <c r="B1026" s="265" t="s">
        <v>2170</v>
      </c>
      <c r="C1026" s="11">
        <v>8</v>
      </c>
      <c r="D1026" s="11">
        <v>10</v>
      </c>
      <c r="E1026" s="11">
        <v>0</v>
      </c>
      <c r="F1026" s="11">
        <v>0</v>
      </c>
    </row>
    <row r="1027" x14ac:dyDescent="0.3">
      <c r="A1027" s="265">
        <v>104101419</v>
      </c>
      <c r="B1027" s="265" t="s">
        <v>2171</v>
      </c>
      <c r="C1027" s="11">
        <v>8</v>
      </c>
      <c r="D1027" s="11">
        <v>10</v>
      </c>
      <c r="E1027" s="11">
        <v>0</v>
      </c>
      <c r="F1027" s="11">
        <v>0</v>
      </c>
    </row>
    <row r="1028" x14ac:dyDescent="0.3">
      <c r="A1028" s="265">
        <v>104101271</v>
      </c>
      <c r="B1028" s="265" t="s">
        <v>2172</v>
      </c>
      <c r="C1028" s="11">
        <v>8</v>
      </c>
      <c r="D1028" s="11">
        <v>10</v>
      </c>
      <c r="E1028" s="11">
        <v>0</v>
      </c>
      <c r="F1028" s="11">
        <v>0</v>
      </c>
    </row>
    <row r="1029" x14ac:dyDescent="0.3">
      <c r="A1029" s="265">
        <v>104101601</v>
      </c>
      <c r="B1029" s="265" t="s">
        <v>2173</v>
      </c>
      <c r="C1029" s="11">
        <v>8</v>
      </c>
      <c r="D1029" s="11">
        <v>10</v>
      </c>
      <c r="E1029" s="11">
        <v>0</v>
      </c>
      <c r="F1029" s="11">
        <v>0</v>
      </c>
    </row>
    <row r="1030" x14ac:dyDescent="0.3">
      <c r="A1030" s="265">
        <v>104502469</v>
      </c>
      <c r="B1030" s="265" t="s">
        <v>2174</v>
      </c>
      <c r="C1030" s="11">
        <v>8</v>
      </c>
      <c r="D1030" s="11">
        <v>10</v>
      </c>
      <c r="E1030" s="11">
        <v>0</v>
      </c>
      <c r="F1030" s="11">
        <v>0</v>
      </c>
    </row>
    <row r="1031" x14ac:dyDescent="0.3">
      <c r="A1031" s="265">
        <v>104101602</v>
      </c>
      <c r="B1031" s="265" t="s">
        <v>2175</v>
      </c>
      <c r="C1031" s="11">
        <v>8</v>
      </c>
      <c r="D1031" s="11">
        <v>10</v>
      </c>
      <c r="E1031" s="11">
        <v>0</v>
      </c>
      <c r="F1031" s="11">
        <v>0</v>
      </c>
    </row>
    <row r="1032" x14ac:dyDescent="0.3">
      <c r="A1032" s="265">
        <v>104101239</v>
      </c>
      <c r="B1032" s="265" t="s">
        <v>2176</v>
      </c>
      <c r="C1032" s="11">
        <v>8</v>
      </c>
      <c r="D1032" s="11">
        <v>10</v>
      </c>
      <c r="E1032" s="11">
        <v>0</v>
      </c>
      <c r="F1032" s="11">
        <v>0</v>
      </c>
    </row>
    <row r="1033" x14ac:dyDescent="0.3">
      <c r="A1033" s="265">
        <v>104101387</v>
      </c>
      <c r="B1033" s="265" t="s">
        <v>2177</v>
      </c>
      <c r="C1033" s="11">
        <v>8</v>
      </c>
      <c r="D1033" s="11">
        <v>10</v>
      </c>
      <c r="E1033" s="11">
        <v>0</v>
      </c>
      <c r="F1033" s="11">
        <v>0</v>
      </c>
    </row>
    <row r="1034" x14ac:dyDescent="0.3">
      <c r="A1034" s="265">
        <v>104101229</v>
      </c>
      <c r="B1034" s="265" t="s">
        <v>2178</v>
      </c>
      <c r="C1034" s="11">
        <v>8</v>
      </c>
      <c r="D1034" s="11">
        <v>10</v>
      </c>
      <c r="E1034" s="11">
        <v>0</v>
      </c>
      <c r="F1034" s="11">
        <v>0</v>
      </c>
    </row>
    <row r="1035" x14ac:dyDescent="0.3">
      <c r="A1035" s="265">
        <v>302204007</v>
      </c>
      <c r="B1035" s="265" t="s">
        <v>1148</v>
      </c>
      <c r="C1035" s="11">
        <v>35</v>
      </c>
      <c r="D1035" s="11">
        <v>10</v>
      </c>
      <c r="E1035" s="11">
        <v>0</v>
      </c>
      <c r="F1035" s="11">
        <v>0</v>
      </c>
    </row>
    <row r="1036" x14ac:dyDescent="0.3">
      <c r="A1036" s="265">
        <v>313103011</v>
      </c>
      <c r="B1036" s="265" t="s">
        <v>1237</v>
      </c>
      <c r="C1036" s="11">
        <v>40</v>
      </c>
      <c r="D1036" s="11">
        <v>10</v>
      </c>
      <c r="E1036" s="11">
        <v>0</v>
      </c>
      <c r="F1036" s="11">
        <v>0</v>
      </c>
    </row>
    <row r="1037" x14ac:dyDescent="0.3">
      <c r="A1037" s="265">
        <v>201102014</v>
      </c>
      <c r="B1037" s="265" t="s">
        <v>2179</v>
      </c>
      <c r="C1037" s="11">
        <v>12</v>
      </c>
      <c r="D1037" s="11">
        <v>10</v>
      </c>
      <c r="E1037" s="11">
        <v>0</v>
      </c>
      <c r="F1037" s="11">
        <v>0</v>
      </c>
    </row>
    <row r="1038" x14ac:dyDescent="0.3">
      <c r="A1038" s="265">
        <v>702203003</v>
      </c>
      <c r="B1038" s="265" t="s">
        <v>904</v>
      </c>
      <c r="C1038" s="11">
        <v>23</v>
      </c>
      <c r="D1038" s="11">
        <v>10</v>
      </c>
      <c r="E1038" s="11">
        <v>0</v>
      </c>
      <c r="F1038" s="11">
        <v>0</v>
      </c>
    </row>
    <row r="1039" x14ac:dyDescent="0.3">
      <c r="A1039" s="265">
        <v>304101009</v>
      </c>
      <c r="B1039" s="265" t="s">
        <v>1158</v>
      </c>
      <c r="C1039" s="11">
        <v>35</v>
      </c>
      <c r="D1039" s="11">
        <v>10</v>
      </c>
      <c r="E1039" s="11">
        <v>0</v>
      </c>
      <c r="F1039" s="11">
        <v>0</v>
      </c>
    </row>
    <row r="1040" x14ac:dyDescent="0.3">
      <c r="A1040" s="265">
        <v>304101010</v>
      </c>
      <c r="B1040" s="265" t="s">
        <v>1159</v>
      </c>
      <c r="C1040" s="11">
        <v>35</v>
      </c>
      <c r="D1040" s="11">
        <v>10</v>
      </c>
      <c r="E1040" s="11">
        <v>0</v>
      </c>
      <c r="F1040" s="11">
        <v>0</v>
      </c>
    </row>
    <row r="1041" x14ac:dyDescent="0.3">
      <c r="A1041" s="265">
        <v>606102003</v>
      </c>
      <c r="B1041" s="265" t="s">
        <v>2180</v>
      </c>
      <c r="C1041" s="11">
        <v>15</v>
      </c>
      <c r="D1041" s="11">
        <v>0</v>
      </c>
      <c r="E1041" s="11">
        <v>1</v>
      </c>
      <c r="F1041" s="11">
        <v>0</v>
      </c>
    </row>
    <row r="1042" x14ac:dyDescent="0.3">
      <c r="A1042" s="265">
        <v>101701022</v>
      </c>
      <c r="B1042" s="265" t="s">
        <v>2181</v>
      </c>
      <c r="C1042" s="11">
        <v>1</v>
      </c>
      <c r="D1042" s="11">
        <v>5</v>
      </c>
      <c r="E1042" s="11">
        <v>0</v>
      </c>
      <c r="F1042" s="11">
        <v>0</v>
      </c>
    </row>
    <row r="1043" x14ac:dyDescent="0.3">
      <c r="A1043" s="265">
        <v>304104001</v>
      </c>
      <c r="B1043" s="265" t="s">
        <v>1184</v>
      </c>
      <c r="C1043" s="11">
        <v>35</v>
      </c>
      <c r="D1043" s="11">
        <v>10</v>
      </c>
      <c r="E1043" s="11">
        <v>0</v>
      </c>
      <c r="F1043" s="11">
        <v>0</v>
      </c>
    </row>
    <row r="1044" x14ac:dyDescent="0.3">
      <c r="A1044" s="265">
        <v>701302004</v>
      </c>
      <c r="B1044" s="265" t="s">
        <v>639</v>
      </c>
      <c r="C1044" s="11">
        <v>19</v>
      </c>
      <c r="D1044" s="11">
        <v>10</v>
      </c>
      <c r="E1044" s="11">
        <v>0</v>
      </c>
      <c r="F1044" s="11">
        <v>0</v>
      </c>
    </row>
    <row r="1045" x14ac:dyDescent="0.3">
      <c r="A1045" s="265">
        <v>701302008</v>
      </c>
      <c r="B1045" s="265" t="s">
        <v>643</v>
      </c>
      <c r="C1045" s="11">
        <v>19</v>
      </c>
      <c r="D1045" s="11">
        <v>10</v>
      </c>
      <c r="E1045" s="11">
        <v>0</v>
      </c>
      <c r="F1045" s="11">
        <v>0</v>
      </c>
    </row>
    <row r="1046" x14ac:dyDescent="0.3">
      <c r="A1046" s="265">
        <v>701302005</v>
      </c>
      <c r="B1046" s="265" t="s">
        <v>640</v>
      </c>
      <c r="C1046" s="11">
        <v>19</v>
      </c>
      <c r="D1046" s="11">
        <v>10</v>
      </c>
      <c r="E1046" s="11">
        <v>0</v>
      </c>
      <c r="F1046" s="11">
        <v>0</v>
      </c>
    </row>
    <row r="1047" x14ac:dyDescent="0.3">
      <c r="A1047" s="265">
        <v>603401019</v>
      </c>
      <c r="B1047" s="265" t="s">
        <v>618</v>
      </c>
      <c r="C1047" s="11">
        <v>19</v>
      </c>
      <c r="D1047" s="11">
        <v>10</v>
      </c>
      <c r="E1047" s="11">
        <v>0</v>
      </c>
      <c r="F1047" s="11">
        <v>0</v>
      </c>
    </row>
    <row r="1048" x14ac:dyDescent="0.3">
      <c r="A1048" s="265">
        <v>104502517</v>
      </c>
      <c r="B1048" s="265" t="s">
        <v>2182</v>
      </c>
      <c r="C1048" s="11">
        <v>8</v>
      </c>
      <c r="D1048" s="11">
        <v>10</v>
      </c>
      <c r="E1048" s="11">
        <v>0</v>
      </c>
      <c r="F1048" s="11">
        <v>0</v>
      </c>
    </row>
    <row r="1049" x14ac:dyDescent="0.3">
      <c r="A1049" s="265">
        <v>104101036</v>
      </c>
      <c r="B1049" s="265" t="s">
        <v>2183</v>
      </c>
      <c r="C1049" s="11">
        <v>8</v>
      </c>
      <c r="D1049" s="11">
        <v>10</v>
      </c>
      <c r="E1049" s="11">
        <v>0</v>
      </c>
      <c r="F1049" s="11">
        <v>0</v>
      </c>
    </row>
    <row r="1050" x14ac:dyDescent="0.3">
      <c r="A1050" s="265">
        <v>104502538</v>
      </c>
      <c r="B1050" s="265" t="s">
        <v>2184</v>
      </c>
      <c r="C1050" s="11">
        <v>8</v>
      </c>
      <c r="D1050" s="11">
        <v>10</v>
      </c>
      <c r="E1050" s="11">
        <v>0</v>
      </c>
      <c r="F1050" s="11">
        <v>0</v>
      </c>
    </row>
    <row r="1051" x14ac:dyDescent="0.3">
      <c r="A1051" s="265">
        <v>701101008</v>
      </c>
      <c r="B1051" s="265" t="s">
        <v>1299</v>
      </c>
      <c r="C1051" s="11">
        <v>40</v>
      </c>
      <c r="D1051" s="11">
        <v>10</v>
      </c>
      <c r="E1051" s="11">
        <v>0</v>
      </c>
      <c r="F1051" s="11">
        <v>0</v>
      </c>
    </row>
    <row r="1052" x14ac:dyDescent="0.3">
      <c r="A1052" s="265">
        <v>103101041</v>
      </c>
      <c r="B1052" s="265" t="s">
        <v>2185</v>
      </c>
      <c r="C1052" s="11">
        <v>8</v>
      </c>
      <c r="D1052" s="11">
        <v>10</v>
      </c>
      <c r="E1052" s="11">
        <v>0</v>
      </c>
      <c r="F1052" s="11">
        <v>0</v>
      </c>
    </row>
    <row r="1053" x14ac:dyDescent="0.3">
      <c r="A1053" s="265">
        <v>104101041</v>
      </c>
      <c r="B1053" s="265" t="s">
        <v>2186</v>
      </c>
      <c r="C1053" s="11">
        <v>8</v>
      </c>
      <c r="D1053" s="11">
        <v>10</v>
      </c>
      <c r="E1053" s="11">
        <v>0</v>
      </c>
      <c r="F1053" s="11">
        <v>0</v>
      </c>
    </row>
    <row r="1054" x14ac:dyDescent="0.3">
      <c r="A1054" s="265">
        <v>104502456</v>
      </c>
      <c r="B1054" s="265" t="s">
        <v>2187</v>
      </c>
      <c r="C1054" s="11">
        <v>8</v>
      </c>
      <c r="D1054" s="11">
        <v>10</v>
      </c>
      <c r="E1054" s="11">
        <v>0</v>
      </c>
      <c r="F1054" s="11">
        <v>0</v>
      </c>
    </row>
    <row r="1055" x14ac:dyDescent="0.3">
      <c r="A1055" s="265">
        <v>104101037</v>
      </c>
      <c r="B1055" s="265" t="s">
        <v>2188</v>
      </c>
      <c r="C1055" s="11">
        <v>8</v>
      </c>
      <c r="D1055" s="11">
        <v>10</v>
      </c>
      <c r="E1055" s="11">
        <v>0</v>
      </c>
      <c r="F1055" s="11">
        <v>0</v>
      </c>
    </row>
    <row r="1056" x14ac:dyDescent="0.3">
      <c r="A1056" s="265">
        <v>104502588</v>
      </c>
      <c r="B1056" s="265" t="s">
        <v>2189</v>
      </c>
      <c r="C1056" s="11">
        <v>8</v>
      </c>
      <c r="D1056" s="11">
        <v>10</v>
      </c>
      <c r="E1056" s="11">
        <v>0</v>
      </c>
      <c r="F1056" s="11">
        <v>0</v>
      </c>
    </row>
    <row r="1057" x14ac:dyDescent="0.3">
      <c r="A1057" s="265">
        <v>104502444</v>
      </c>
      <c r="B1057" s="265" t="s">
        <v>2190</v>
      </c>
      <c r="C1057" s="11">
        <v>8</v>
      </c>
      <c r="D1057" s="11">
        <v>10</v>
      </c>
      <c r="E1057" s="11">
        <v>0</v>
      </c>
      <c r="F1057" s="11">
        <v>0</v>
      </c>
    </row>
    <row r="1058" x14ac:dyDescent="0.3">
      <c r="A1058" s="265">
        <v>104101173</v>
      </c>
      <c r="B1058" s="265" t="s">
        <v>2191</v>
      </c>
      <c r="C1058" s="11">
        <v>8</v>
      </c>
      <c r="D1058" s="11">
        <v>10</v>
      </c>
      <c r="E1058" s="11">
        <v>0</v>
      </c>
      <c r="F1058" s="11">
        <v>0</v>
      </c>
    </row>
    <row r="1059" x14ac:dyDescent="0.3">
      <c r="A1059" s="265">
        <v>104101676</v>
      </c>
      <c r="B1059" s="265" t="s">
        <v>2192</v>
      </c>
      <c r="C1059" s="11">
        <v>8</v>
      </c>
      <c r="D1059" s="11">
        <v>10</v>
      </c>
      <c r="E1059" s="11">
        <v>0</v>
      </c>
      <c r="F1059" s="11">
        <v>0</v>
      </c>
    </row>
    <row r="1060" x14ac:dyDescent="0.3">
      <c r="A1060" s="265">
        <v>101603004</v>
      </c>
      <c r="B1060" s="265" t="s">
        <v>2193</v>
      </c>
      <c r="C1060" s="11">
        <v>1</v>
      </c>
      <c r="D1060" s="11">
        <v>10</v>
      </c>
      <c r="E1060" s="11">
        <v>0</v>
      </c>
      <c r="F1060" s="11">
        <v>0</v>
      </c>
    </row>
    <row r="1061" x14ac:dyDescent="0.3">
      <c r="A1061" s="265">
        <v>104102011</v>
      </c>
      <c r="B1061" s="265" t="s">
        <v>2194</v>
      </c>
      <c r="C1061" s="11">
        <v>8</v>
      </c>
      <c r="D1061" s="11">
        <v>10</v>
      </c>
      <c r="E1061" s="11">
        <v>0</v>
      </c>
      <c r="F1061" s="11">
        <v>0</v>
      </c>
    </row>
    <row r="1062" x14ac:dyDescent="0.3">
      <c r="A1062" s="265">
        <v>104101537</v>
      </c>
      <c r="B1062" s="265" t="s">
        <v>2195</v>
      </c>
      <c r="C1062" s="11">
        <v>8</v>
      </c>
      <c r="D1062" s="11">
        <v>10</v>
      </c>
      <c r="E1062" s="11">
        <v>0</v>
      </c>
      <c r="F1062" s="11">
        <v>0</v>
      </c>
    </row>
    <row r="1063" x14ac:dyDescent="0.3">
      <c r="A1063" s="265">
        <v>104502522</v>
      </c>
      <c r="B1063" s="265" t="s">
        <v>2196</v>
      </c>
      <c r="C1063" s="11">
        <v>8</v>
      </c>
      <c r="D1063" s="11">
        <v>10</v>
      </c>
      <c r="E1063" s="11">
        <v>0</v>
      </c>
      <c r="F1063" s="11">
        <v>0</v>
      </c>
    </row>
    <row r="1064" x14ac:dyDescent="0.3">
      <c r="A1064" s="265">
        <v>104101976</v>
      </c>
      <c r="B1064" s="265" t="s">
        <v>2197</v>
      </c>
      <c r="C1064" s="11">
        <v>8</v>
      </c>
      <c r="D1064" s="11">
        <v>10</v>
      </c>
      <c r="E1064" s="11">
        <v>0</v>
      </c>
      <c r="F1064" s="11">
        <v>0</v>
      </c>
    </row>
    <row r="1065" x14ac:dyDescent="0.3">
      <c r="A1065" s="265">
        <v>104101743</v>
      </c>
      <c r="B1065" s="265" t="s">
        <v>2198</v>
      </c>
      <c r="C1065" s="11">
        <v>8</v>
      </c>
      <c r="D1065" s="11">
        <v>10</v>
      </c>
      <c r="E1065" s="11">
        <v>0</v>
      </c>
      <c r="F1065" s="11">
        <v>0</v>
      </c>
    </row>
    <row r="1066" x14ac:dyDescent="0.3">
      <c r="A1066" s="265">
        <v>104101038</v>
      </c>
      <c r="B1066" s="265" t="s">
        <v>2199</v>
      </c>
      <c r="C1066" s="11">
        <v>8</v>
      </c>
      <c r="D1066" s="11">
        <v>10</v>
      </c>
      <c r="E1066" s="11">
        <v>0</v>
      </c>
      <c r="F1066" s="11">
        <v>0</v>
      </c>
    </row>
    <row r="1067" x14ac:dyDescent="0.3">
      <c r="A1067" s="265">
        <v>104502461</v>
      </c>
      <c r="B1067" s="265" t="s">
        <v>2200</v>
      </c>
      <c r="C1067" s="11">
        <v>8</v>
      </c>
      <c r="D1067" s="11">
        <v>10</v>
      </c>
      <c r="E1067" s="11">
        <v>0</v>
      </c>
      <c r="F1067" s="11">
        <v>0</v>
      </c>
    </row>
    <row r="1068" x14ac:dyDescent="0.3">
      <c r="A1068" s="265">
        <v>104101642</v>
      </c>
      <c r="B1068" s="265" t="s">
        <v>2201</v>
      </c>
      <c r="C1068" s="11">
        <v>8</v>
      </c>
      <c r="D1068" s="11">
        <v>10</v>
      </c>
      <c r="E1068" s="11">
        <v>0</v>
      </c>
      <c r="F1068" s="11">
        <v>0</v>
      </c>
    </row>
    <row r="1069" x14ac:dyDescent="0.3">
      <c r="A1069" s="265">
        <v>104101779</v>
      </c>
      <c r="B1069" s="265" t="s">
        <v>2202</v>
      </c>
      <c r="C1069" s="11">
        <v>8</v>
      </c>
      <c r="D1069" s="11">
        <v>10</v>
      </c>
      <c r="E1069" s="11">
        <v>0</v>
      </c>
      <c r="F1069" s="11">
        <v>0</v>
      </c>
    </row>
    <row r="1070" x14ac:dyDescent="0.3">
      <c r="A1070" s="265">
        <v>104101780</v>
      </c>
      <c r="B1070" s="265" t="s">
        <v>2203</v>
      </c>
      <c r="C1070" s="11">
        <v>8</v>
      </c>
      <c r="D1070" s="11">
        <v>10</v>
      </c>
      <c r="E1070" s="11">
        <v>0</v>
      </c>
      <c r="F1070" s="11">
        <v>0</v>
      </c>
    </row>
    <row r="1071" x14ac:dyDescent="0.3">
      <c r="A1071" s="265">
        <v>104502453</v>
      </c>
      <c r="B1071" s="265" t="s">
        <v>2204</v>
      </c>
      <c r="C1071" s="11">
        <v>8</v>
      </c>
      <c r="D1071" s="11">
        <v>10</v>
      </c>
      <c r="E1071" s="11">
        <v>0</v>
      </c>
      <c r="F1071" s="11">
        <v>0</v>
      </c>
    </row>
    <row r="1072" x14ac:dyDescent="0.3">
      <c r="A1072" s="265">
        <v>104502429</v>
      </c>
      <c r="B1072" s="265" t="s">
        <v>2205</v>
      </c>
      <c r="C1072" s="11">
        <v>8</v>
      </c>
      <c r="D1072" s="11">
        <v>10</v>
      </c>
      <c r="E1072" s="11">
        <v>0</v>
      </c>
      <c r="F1072" s="11">
        <v>0</v>
      </c>
    </row>
    <row r="1073" x14ac:dyDescent="0.3">
      <c r="A1073" s="265">
        <v>104101713</v>
      </c>
      <c r="B1073" s="265" t="s">
        <v>2206</v>
      </c>
      <c r="C1073" s="11">
        <v>8</v>
      </c>
      <c r="D1073" s="11">
        <v>10</v>
      </c>
      <c r="E1073" s="11">
        <v>0</v>
      </c>
      <c r="F1073" s="11">
        <v>0</v>
      </c>
    </row>
    <row r="1074" x14ac:dyDescent="0.3">
      <c r="A1074" s="265">
        <v>104502412</v>
      </c>
      <c r="B1074" s="265" t="s">
        <v>2207</v>
      </c>
      <c r="C1074" s="11">
        <v>8</v>
      </c>
      <c r="D1074" s="11">
        <v>10</v>
      </c>
      <c r="E1074" s="11">
        <v>0</v>
      </c>
      <c r="F1074" s="11">
        <v>0</v>
      </c>
    </row>
    <row r="1075" x14ac:dyDescent="0.3">
      <c r="A1075" s="265">
        <v>104502438</v>
      </c>
      <c r="B1075" s="265" t="s">
        <v>2208</v>
      </c>
      <c r="C1075" s="11">
        <v>8</v>
      </c>
      <c r="D1075" s="11">
        <v>10</v>
      </c>
      <c r="E1075" s="11">
        <v>0</v>
      </c>
      <c r="F1075" s="11">
        <v>0</v>
      </c>
    </row>
    <row r="1076" x14ac:dyDescent="0.3">
      <c r="A1076" s="265">
        <v>104502423</v>
      </c>
      <c r="B1076" s="265" t="s">
        <v>2209</v>
      </c>
      <c r="C1076" s="11">
        <v>8</v>
      </c>
      <c r="D1076" s="11">
        <v>10</v>
      </c>
      <c r="E1076" s="11">
        <v>0</v>
      </c>
      <c r="F1076" s="11">
        <v>0</v>
      </c>
    </row>
    <row r="1077" x14ac:dyDescent="0.3">
      <c r="A1077" s="265">
        <v>104502443</v>
      </c>
      <c r="B1077" s="265" t="s">
        <v>2210</v>
      </c>
      <c r="C1077" s="11">
        <v>8</v>
      </c>
      <c r="D1077" s="11">
        <v>10</v>
      </c>
      <c r="E1077" s="11">
        <v>0</v>
      </c>
      <c r="F1077" s="11">
        <v>0</v>
      </c>
    </row>
    <row r="1078" x14ac:dyDescent="0.3">
      <c r="A1078" s="265">
        <v>104502209</v>
      </c>
      <c r="B1078" s="265" t="s">
        <v>2211</v>
      </c>
      <c r="C1078" s="11">
        <v>8</v>
      </c>
      <c r="D1078" s="11">
        <v>10</v>
      </c>
      <c r="E1078" s="11">
        <v>0</v>
      </c>
      <c r="F1078" s="11">
        <v>0</v>
      </c>
    </row>
    <row r="1079" x14ac:dyDescent="0.3">
      <c r="A1079" s="265">
        <v>104502431</v>
      </c>
      <c r="B1079" s="265" t="s">
        <v>2212</v>
      </c>
      <c r="C1079" s="11">
        <v>8</v>
      </c>
      <c r="D1079" s="11">
        <v>10</v>
      </c>
      <c r="E1079" s="11">
        <v>0</v>
      </c>
      <c r="F1079" s="11">
        <v>0</v>
      </c>
    </row>
    <row r="1080" x14ac:dyDescent="0.3">
      <c r="A1080" s="265">
        <v>104502014</v>
      </c>
      <c r="B1080" s="265" t="s">
        <v>2213</v>
      </c>
      <c r="C1080" s="11">
        <v>8</v>
      </c>
      <c r="D1080" s="11">
        <v>10</v>
      </c>
      <c r="E1080" s="11">
        <v>0</v>
      </c>
      <c r="F1080" s="11">
        <v>0</v>
      </c>
    </row>
    <row r="1081" x14ac:dyDescent="0.3">
      <c r="A1081" s="265">
        <v>104101987</v>
      </c>
      <c r="B1081" s="265" t="s">
        <v>2214</v>
      </c>
      <c r="C1081" s="11">
        <v>8</v>
      </c>
      <c r="D1081" s="11">
        <v>10</v>
      </c>
      <c r="E1081" s="11">
        <v>0</v>
      </c>
      <c r="F1081" s="11">
        <v>0</v>
      </c>
    </row>
    <row r="1082" x14ac:dyDescent="0.3">
      <c r="A1082" s="265">
        <v>104502470</v>
      </c>
      <c r="B1082" s="265" t="s">
        <v>2215</v>
      </c>
      <c r="C1082" s="11">
        <v>8</v>
      </c>
      <c r="D1082" s="11">
        <v>10</v>
      </c>
      <c r="E1082" s="11">
        <v>0</v>
      </c>
      <c r="F1082" s="11">
        <v>0</v>
      </c>
    </row>
    <row r="1083" x14ac:dyDescent="0.3">
      <c r="A1083" s="265">
        <v>104101039</v>
      </c>
      <c r="B1083" s="265" t="s">
        <v>2216</v>
      </c>
      <c r="C1083" s="11">
        <v>8</v>
      </c>
      <c r="D1083" s="11">
        <v>10</v>
      </c>
      <c r="E1083" s="11">
        <v>0</v>
      </c>
      <c r="F1083" s="11">
        <v>0</v>
      </c>
    </row>
    <row r="1084" x14ac:dyDescent="0.3">
      <c r="A1084" s="265">
        <v>104101040</v>
      </c>
      <c r="B1084" s="265" t="s">
        <v>2217</v>
      </c>
      <c r="C1084" s="11">
        <v>8</v>
      </c>
      <c r="D1084" s="11">
        <v>10</v>
      </c>
      <c r="E1084" s="11">
        <v>0</v>
      </c>
      <c r="F1084" s="11">
        <v>0</v>
      </c>
    </row>
    <row r="1085" x14ac:dyDescent="0.3">
      <c r="A1085" s="265">
        <v>310103024</v>
      </c>
      <c r="B1085" s="265" t="s">
        <v>880</v>
      </c>
      <c r="C1085" s="11">
        <v>23</v>
      </c>
      <c r="D1085" s="11">
        <v>10</v>
      </c>
      <c r="E1085" s="11">
        <v>0</v>
      </c>
      <c r="F1085" s="11">
        <v>0</v>
      </c>
    </row>
    <row r="1086" x14ac:dyDescent="0.3">
      <c r="A1086" s="265">
        <v>605401049</v>
      </c>
      <c r="B1086" s="265" t="s">
        <v>2218</v>
      </c>
      <c r="C1086" s="11">
        <v>40</v>
      </c>
      <c r="D1086" s="11">
        <v>0</v>
      </c>
      <c r="E1086" s="11">
        <v>1</v>
      </c>
      <c r="F1086" s="11">
        <v>0</v>
      </c>
    </row>
    <row r="1087" x14ac:dyDescent="0.3">
      <c r="A1087" s="265">
        <v>202402091</v>
      </c>
      <c r="B1087" s="265" t="s">
        <v>2219</v>
      </c>
      <c r="C1087" s="11">
        <v>12</v>
      </c>
      <c r="D1087" s="11">
        <v>10</v>
      </c>
      <c r="E1087" s="11">
        <v>0</v>
      </c>
      <c r="F1087" s="11">
        <v>0</v>
      </c>
    </row>
    <row r="1088" x14ac:dyDescent="0.3">
      <c r="A1088" s="265">
        <v>604101011</v>
      </c>
      <c r="B1088" s="265" t="s">
        <v>1264</v>
      </c>
      <c r="C1088" s="11">
        <v>40</v>
      </c>
      <c r="D1088" s="11">
        <v>10</v>
      </c>
      <c r="E1088" s="11">
        <v>0</v>
      </c>
      <c r="F1088" s="11">
        <v>0</v>
      </c>
    </row>
    <row r="1089" x14ac:dyDescent="0.3">
      <c r="A1089" s="265">
        <v>604201001</v>
      </c>
      <c r="B1089" s="265" t="s">
        <v>1284</v>
      </c>
      <c r="C1089" s="11">
        <v>40</v>
      </c>
      <c r="D1089" s="11">
        <v>10</v>
      </c>
      <c r="E1089" s="11">
        <v>0</v>
      </c>
      <c r="F1089" s="11">
        <v>0</v>
      </c>
    </row>
    <row r="1090" x14ac:dyDescent="0.3">
      <c r="A1090" s="265">
        <v>604201008</v>
      </c>
      <c r="B1090" s="265" t="s">
        <v>1288</v>
      </c>
      <c r="C1090" s="11">
        <v>40</v>
      </c>
      <c r="D1090" s="11">
        <v>10</v>
      </c>
      <c r="E1090" s="11">
        <v>0</v>
      </c>
      <c r="F1090" s="11">
        <v>0</v>
      </c>
    </row>
    <row r="1091" x14ac:dyDescent="0.3">
      <c r="A1091" s="265">
        <v>604201003</v>
      </c>
      <c r="B1091" s="265" t="s">
        <v>1285</v>
      </c>
      <c r="C1091" s="11">
        <v>40</v>
      </c>
      <c r="D1091" s="11">
        <v>10</v>
      </c>
      <c r="E1091" s="11">
        <v>0</v>
      </c>
      <c r="F1091" s="11">
        <v>0</v>
      </c>
    </row>
    <row r="1092" x14ac:dyDescent="0.3">
      <c r="A1092" s="265">
        <v>604201005</v>
      </c>
      <c r="B1092" s="265" t="s">
        <v>1287</v>
      </c>
      <c r="C1092" s="11">
        <v>40</v>
      </c>
      <c r="D1092" s="11">
        <v>10</v>
      </c>
      <c r="E1092" s="11">
        <v>0</v>
      </c>
      <c r="F1092" s="11">
        <v>0</v>
      </c>
    </row>
    <row r="1093" x14ac:dyDescent="0.3">
      <c r="A1093" s="265">
        <v>604101012</v>
      </c>
      <c r="B1093" s="265" t="s">
        <v>1265</v>
      </c>
      <c r="C1093" s="11">
        <v>40</v>
      </c>
      <c r="D1093" s="11">
        <v>10</v>
      </c>
      <c r="E1093" s="11">
        <v>0</v>
      </c>
      <c r="F1093" s="11">
        <v>0</v>
      </c>
    </row>
    <row r="1094" x14ac:dyDescent="0.3">
      <c r="A1094" s="265">
        <v>604101013</v>
      </c>
      <c r="B1094" s="265" t="s">
        <v>1266</v>
      </c>
      <c r="C1094" s="11">
        <v>40</v>
      </c>
      <c r="D1094" s="11">
        <v>10</v>
      </c>
      <c r="E1094" s="11">
        <v>0</v>
      </c>
      <c r="F1094" s="11">
        <v>0</v>
      </c>
    </row>
    <row r="1095" x14ac:dyDescent="0.3">
      <c r="A1095" s="265">
        <v>604101014</v>
      </c>
      <c r="B1095" s="265" t="s">
        <v>1267</v>
      </c>
      <c r="C1095" s="11">
        <v>40</v>
      </c>
      <c r="D1095" s="11">
        <v>10</v>
      </c>
      <c r="E1095" s="11">
        <v>0</v>
      </c>
      <c r="F1095" s="11">
        <v>0</v>
      </c>
    </row>
    <row r="1096" x14ac:dyDescent="0.3">
      <c r="A1096" s="265">
        <v>604201004</v>
      </c>
      <c r="B1096" s="265" t="s">
        <v>1286</v>
      </c>
      <c r="C1096" s="11">
        <v>40</v>
      </c>
      <c r="D1096" s="11">
        <v>10</v>
      </c>
      <c r="E1096" s="11">
        <v>0</v>
      </c>
      <c r="F1096" s="11">
        <v>0</v>
      </c>
    </row>
    <row r="1097" x14ac:dyDescent="0.3">
      <c r="A1097" s="265">
        <v>604101016</v>
      </c>
      <c r="B1097" s="265" t="s">
        <v>1268</v>
      </c>
      <c r="C1097" s="11">
        <v>40</v>
      </c>
      <c r="D1097" s="11">
        <v>10</v>
      </c>
      <c r="E1097" s="11">
        <v>0</v>
      </c>
      <c r="F1097" s="11">
        <v>0</v>
      </c>
    </row>
    <row r="1098" x14ac:dyDescent="0.3">
      <c r="A1098" s="265">
        <v>604101046</v>
      </c>
      <c r="B1098" s="265" t="s">
        <v>1282</v>
      </c>
      <c r="C1098" s="11">
        <v>40</v>
      </c>
      <c r="D1098" s="11">
        <v>10</v>
      </c>
      <c r="E1098" s="11">
        <v>0</v>
      </c>
      <c r="F1098" s="11">
        <v>0</v>
      </c>
    </row>
    <row r="1099" x14ac:dyDescent="0.3">
      <c r="A1099" s="265">
        <v>604201012</v>
      </c>
      <c r="B1099" s="265" t="s">
        <v>1290</v>
      </c>
      <c r="C1099" s="11">
        <v>40</v>
      </c>
      <c r="D1099" s="11">
        <v>10</v>
      </c>
      <c r="E1099" s="11">
        <v>0</v>
      </c>
      <c r="F1099" s="11">
        <v>0</v>
      </c>
    </row>
    <row r="1100" x14ac:dyDescent="0.3">
      <c r="A1100" s="265">
        <v>604101017</v>
      </c>
      <c r="B1100" s="265" t="s">
        <v>1269</v>
      </c>
      <c r="C1100" s="11">
        <v>40</v>
      </c>
      <c r="D1100" s="11">
        <v>10</v>
      </c>
      <c r="E1100" s="11">
        <v>0</v>
      </c>
      <c r="F1100" s="11">
        <v>0</v>
      </c>
    </row>
    <row r="1101" x14ac:dyDescent="0.3">
      <c r="A1101" s="265">
        <v>604101018</v>
      </c>
      <c r="B1101" s="265" t="s">
        <v>1270</v>
      </c>
      <c r="C1101" s="11">
        <v>40</v>
      </c>
      <c r="D1101" s="11">
        <v>10</v>
      </c>
      <c r="E1101" s="11">
        <v>0</v>
      </c>
      <c r="F1101" s="11">
        <v>0</v>
      </c>
    </row>
    <row r="1102" x14ac:dyDescent="0.3">
      <c r="A1102" s="265">
        <v>101202004</v>
      </c>
      <c r="B1102" s="265" t="s">
        <v>2220</v>
      </c>
      <c r="C1102" s="11">
        <v>5</v>
      </c>
      <c r="D1102" s="11">
        <v>5</v>
      </c>
      <c r="E1102" s="11">
        <v>0</v>
      </c>
      <c r="F1102" s="11">
        <v>0</v>
      </c>
    </row>
    <row r="1103" x14ac:dyDescent="0.3">
      <c r="A1103" s="265">
        <v>601101002</v>
      </c>
      <c r="B1103" s="265" t="s">
        <v>405</v>
      </c>
      <c r="C1103" s="11">
        <v>28</v>
      </c>
      <c r="D1103" s="11">
        <v>10</v>
      </c>
      <c r="E1103" s="11">
        <v>0</v>
      </c>
      <c r="F1103" s="11">
        <v>1</v>
      </c>
    </row>
    <row r="1104" x14ac:dyDescent="0.3">
      <c r="A1104" s="265">
        <v>311201024</v>
      </c>
      <c r="B1104" s="265" t="s">
        <v>898</v>
      </c>
      <c r="C1104" s="11">
        <v>23</v>
      </c>
      <c r="D1104" s="11">
        <v>10</v>
      </c>
      <c r="E1104" s="11">
        <v>0</v>
      </c>
      <c r="F1104" s="11">
        <v>0</v>
      </c>
    </row>
    <row r="1105" x14ac:dyDescent="0.3">
      <c r="A1105" s="265">
        <v>312102044</v>
      </c>
      <c r="B1105" s="265" t="s">
        <v>560</v>
      </c>
      <c r="C1105" s="11">
        <v>15</v>
      </c>
      <c r="D1105" s="11">
        <v>10</v>
      </c>
      <c r="E1105" s="11">
        <v>0</v>
      </c>
      <c r="F1105" s="11">
        <v>0</v>
      </c>
    </row>
    <row r="1106" x14ac:dyDescent="0.3">
      <c r="A1106" s="265">
        <v>205105003</v>
      </c>
      <c r="B1106" s="265" t="s">
        <v>533</v>
      </c>
      <c r="C1106" s="11">
        <v>13</v>
      </c>
      <c r="D1106" s="11">
        <v>10</v>
      </c>
      <c r="E1106" s="11">
        <v>0</v>
      </c>
      <c r="F1106" s="11">
        <v>0</v>
      </c>
    </row>
    <row r="1107" x14ac:dyDescent="0.3">
      <c r="A1107" s="265">
        <v>312102001</v>
      </c>
      <c r="B1107" s="265" t="s">
        <v>548</v>
      </c>
      <c r="C1107" s="11">
        <v>14</v>
      </c>
      <c r="D1107" s="11">
        <v>10</v>
      </c>
      <c r="E1107" s="11">
        <v>0</v>
      </c>
      <c r="F1107" s="11">
        <v>0</v>
      </c>
    </row>
    <row r="1108" x14ac:dyDescent="0.3">
      <c r="A1108" s="265">
        <v>311201039</v>
      </c>
      <c r="B1108" s="265" t="s">
        <v>547</v>
      </c>
      <c r="C1108" s="11">
        <v>14</v>
      </c>
      <c r="D1108" s="11">
        <v>10</v>
      </c>
      <c r="E1108" s="11">
        <v>0</v>
      </c>
      <c r="F1108" s="11">
        <v>0</v>
      </c>
    </row>
    <row r="1109" x14ac:dyDescent="0.3">
      <c r="A1109" s="265">
        <v>312102003</v>
      </c>
      <c r="B1109" s="265" t="s">
        <v>549</v>
      </c>
      <c r="C1109" s="11">
        <v>14</v>
      </c>
      <c r="D1109" s="11">
        <v>10</v>
      </c>
      <c r="E1109" s="11">
        <v>0</v>
      </c>
      <c r="F1109" s="11">
        <v>0</v>
      </c>
    </row>
    <row r="1110" x14ac:dyDescent="0.3">
      <c r="A1110" s="265">
        <v>603201030</v>
      </c>
      <c r="B1110" s="265" t="s">
        <v>378</v>
      </c>
      <c r="C1110" s="11">
        <v>24</v>
      </c>
      <c r="D1110" s="11">
        <v>10</v>
      </c>
      <c r="E1110" s="11">
        <v>0</v>
      </c>
      <c r="F1110" s="11">
        <v>5</v>
      </c>
    </row>
    <row r="1111" x14ac:dyDescent="0.3">
      <c r="A1111" s="265">
        <v>307105001</v>
      </c>
      <c r="B1111" s="265" t="s">
        <v>1058</v>
      </c>
      <c r="C1111" s="11">
        <v>33</v>
      </c>
      <c r="D1111" s="11">
        <v>10</v>
      </c>
      <c r="E1111" s="11">
        <v>0</v>
      </c>
      <c r="F1111" s="11">
        <v>0</v>
      </c>
    </row>
    <row r="1112" x14ac:dyDescent="0.3">
      <c r="A1112" s="265">
        <v>606402032</v>
      </c>
      <c r="B1112" s="265" t="s">
        <v>446</v>
      </c>
      <c r="C1112" s="11">
        <v>26</v>
      </c>
      <c r="D1112" s="11">
        <v>10</v>
      </c>
      <c r="E1112" s="11">
        <v>0</v>
      </c>
      <c r="F1112" s="11">
        <v>1</v>
      </c>
    </row>
    <row r="1113" x14ac:dyDescent="0.3">
      <c r="A1113" s="265">
        <v>604101019</v>
      </c>
      <c r="B1113" s="265" t="s">
        <v>1271</v>
      </c>
      <c r="C1113" s="11">
        <v>40</v>
      </c>
      <c r="D1113" s="11">
        <v>10</v>
      </c>
      <c r="E1113" s="11">
        <v>0</v>
      </c>
      <c r="F1113" s="11">
        <v>0</v>
      </c>
    </row>
    <row r="1114" x14ac:dyDescent="0.3">
      <c r="A1114" s="265">
        <v>307109002</v>
      </c>
      <c r="B1114" s="265" t="s">
        <v>1077</v>
      </c>
      <c r="C1114" s="11">
        <v>33</v>
      </c>
      <c r="D1114" s="11">
        <v>10</v>
      </c>
      <c r="E1114" s="11">
        <v>0</v>
      </c>
      <c r="F1114" s="11">
        <v>0</v>
      </c>
    </row>
    <row r="1115" x14ac:dyDescent="0.3">
      <c r="A1115" s="265">
        <v>701303020</v>
      </c>
      <c r="B1115" s="265" t="s">
        <v>664</v>
      </c>
      <c r="C1115" s="11">
        <v>19</v>
      </c>
      <c r="D1115" s="11">
        <v>10</v>
      </c>
      <c r="E1115" s="11">
        <v>0</v>
      </c>
      <c r="F1115" s="11">
        <v>0</v>
      </c>
    </row>
    <row r="1116" x14ac:dyDescent="0.3">
      <c r="A1116" s="265">
        <v>311202010</v>
      </c>
      <c r="B1116" s="265" t="s">
        <v>450</v>
      </c>
      <c r="C1116" s="11">
        <v>27</v>
      </c>
      <c r="D1116" s="11">
        <v>10</v>
      </c>
      <c r="E1116" s="11">
        <v>0</v>
      </c>
      <c r="F1116" s="11">
        <v>1</v>
      </c>
    </row>
    <row r="1117" x14ac:dyDescent="0.3">
      <c r="A1117" s="265">
        <v>603101075</v>
      </c>
      <c r="B1117" s="265" t="s">
        <v>770</v>
      </c>
      <c r="C1117" s="11">
        <v>20</v>
      </c>
      <c r="D1117" s="11">
        <v>10</v>
      </c>
      <c r="E1117" s="11">
        <v>0</v>
      </c>
      <c r="F1117" s="11">
        <v>0</v>
      </c>
    </row>
    <row r="1118" x14ac:dyDescent="0.3">
      <c r="A1118" s="265">
        <v>101701024</v>
      </c>
      <c r="B1118" s="265" t="s">
        <v>2221</v>
      </c>
      <c r="C1118" s="11">
        <v>1</v>
      </c>
      <c r="D1118" s="11">
        <v>5</v>
      </c>
      <c r="E1118" s="11">
        <v>0</v>
      </c>
      <c r="F1118" s="11">
        <v>0</v>
      </c>
    </row>
    <row r="1119" x14ac:dyDescent="0.3">
      <c r="A1119" s="265">
        <v>310103008</v>
      </c>
      <c r="B1119" s="265" t="s">
        <v>869</v>
      </c>
      <c r="C1119" s="11">
        <v>23</v>
      </c>
      <c r="D1119" s="11">
        <v>10</v>
      </c>
      <c r="E1119" s="11">
        <v>0</v>
      </c>
      <c r="F1119" s="11">
        <v>0</v>
      </c>
    </row>
    <row r="1120" x14ac:dyDescent="0.3">
      <c r="A1120" s="265">
        <v>502101047</v>
      </c>
      <c r="B1120" s="265" t="s">
        <v>974</v>
      </c>
      <c r="C1120" s="11">
        <v>30</v>
      </c>
      <c r="D1120" s="11">
        <v>10</v>
      </c>
      <c r="E1120" s="11">
        <v>0</v>
      </c>
      <c r="F1120" s="11">
        <v>0</v>
      </c>
    </row>
    <row r="1121" x14ac:dyDescent="0.3">
      <c r="A1121" s="265">
        <v>101701025</v>
      </c>
      <c r="B1121" s="265" t="s">
        <v>2222</v>
      </c>
      <c r="C1121" s="11">
        <v>1</v>
      </c>
      <c r="D1121" s="11">
        <v>5</v>
      </c>
      <c r="E1121" s="11">
        <v>0</v>
      </c>
      <c r="F1121" s="11">
        <v>0</v>
      </c>
    </row>
    <row r="1122" x14ac:dyDescent="0.3">
      <c r="A1122" s="265">
        <v>312101034</v>
      </c>
      <c r="B1122" s="265" t="s">
        <v>608</v>
      </c>
      <c r="C1122" s="11">
        <v>18</v>
      </c>
      <c r="D1122" s="11">
        <v>10</v>
      </c>
      <c r="E1122" s="11">
        <v>0</v>
      </c>
      <c r="F1122" s="11">
        <v>0</v>
      </c>
    </row>
    <row r="1123" x14ac:dyDescent="0.3">
      <c r="A1123" s="265">
        <v>312102011</v>
      </c>
      <c r="B1123" s="265" t="s">
        <v>2223</v>
      </c>
      <c r="C1123" s="11">
        <v>11</v>
      </c>
      <c r="D1123" s="11">
        <v>10</v>
      </c>
      <c r="E1123" s="11">
        <v>0</v>
      </c>
      <c r="F1123" s="11">
        <v>0</v>
      </c>
    </row>
    <row r="1124" x14ac:dyDescent="0.3">
      <c r="A1124" s="265">
        <v>701301022</v>
      </c>
      <c r="B1124" s="265" t="s">
        <v>632</v>
      </c>
      <c r="C1124" s="11">
        <v>19</v>
      </c>
      <c r="D1124" s="11">
        <v>10</v>
      </c>
      <c r="E1124" s="11">
        <v>0</v>
      </c>
      <c r="F1124" s="11">
        <v>0</v>
      </c>
    </row>
    <row r="1125" x14ac:dyDescent="0.3">
      <c r="A1125" s="265">
        <v>701302009</v>
      </c>
      <c r="B1125" s="265" t="s">
        <v>644</v>
      </c>
      <c r="C1125" s="11">
        <v>19</v>
      </c>
      <c r="D1125" s="11">
        <v>10</v>
      </c>
      <c r="E1125" s="11">
        <v>0</v>
      </c>
      <c r="F1125" s="11">
        <v>0</v>
      </c>
    </row>
    <row r="1126" x14ac:dyDescent="0.3">
      <c r="A1126" s="265">
        <v>310103006</v>
      </c>
      <c r="B1126" s="265" t="s">
        <v>867</v>
      </c>
      <c r="C1126" s="11">
        <v>23</v>
      </c>
      <c r="D1126" s="11">
        <v>10</v>
      </c>
      <c r="E1126" s="11">
        <v>0</v>
      </c>
      <c r="F1126" s="11">
        <v>0</v>
      </c>
    </row>
    <row r="1127" x14ac:dyDescent="0.3">
      <c r="A1127" s="265">
        <v>307110004</v>
      </c>
      <c r="B1127" s="265" t="s">
        <v>1078</v>
      </c>
      <c r="C1127" s="11">
        <v>33</v>
      </c>
      <c r="D1127" s="11">
        <v>10</v>
      </c>
      <c r="E1127" s="11">
        <v>0</v>
      </c>
      <c r="F1127" s="11">
        <v>0</v>
      </c>
    </row>
    <row r="1128" x14ac:dyDescent="0.3">
      <c r="A1128" s="265">
        <v>307101011</v>
      </c>
      <c r="B1128" s="265" t="s">
        <v>1035</v>
      </c>
      <c r="C1128" s="11">
        <v>33</v>
      </c>
      <c r="D1128" s="11">
        <v>10</v>
      </c>
      <c r="E1128" s="11">
        <v>0</v>
      </c>
      <c r="F1128" s="11">
        <v>0</v>
      </c>
    </row>
    <row r="1129" x14ac:dyDescent="0.3">
      <c r="A1129" s="265">
        <v>307105005</v>
      </c>
      <c r="B1129" s="265" t="s">
        <v>1059</v>
      </c>
      <c r="C1129" s="11">
        <v>33</v>
      </c>
      <c r="D1129" s="11">
        <v>10</v>
      </c>
      <c r="E1129" s="11">
        <v>0</v>
      </c>
      <c r="F1129" s="11">
        <v>0</v>
      </c>
    </row>
    <row r="1130" x14ac:dyDescent="0.3">
      <c r="A1130" s="265">
        <v>307104010</v>
      </c>
      <c r="B1130" s="265" t="s">
        <v>1056</v>
      </c>
      <c r="C1130" s="11">
        <v>33</v>
      </c>
      <c r="D1130" s="11">
        <v>10</v>
      </c>
      <c r="E1130" s="11">
        <v>0</v>
      </c>
      <c r="F1130" s="11">
        <v>0</v>
      </c>
    </row>
    <row r="1131" x14ac:dyDescent="0.3">
      <c r="A1131" s="265">
        <v>104502492</v>
      </c>
      <c r="B1131" s="265" t="s">
        <v>2224</v>
      </c>
      <c r="C1131" s="11">
        <v>8</v>
      </c>
      <c r="D1131" s="11">
        <v>10</v>
      </c>
      <c r="E1131" s="11">
        <v>0</v>
      </c>
      <c r="F1131" s="11">
        <v>0</v>
      </c>
    </row>
    <row r="1132" x14ac:dyDescent="0.3">
      <c r="A1132" s="265">
        <v>104101929</v>
      </c>
      <c r="B1132" s="265" t="s">
        <v>2225</v>
      </c>
      <c r="C1132" s="11">
        <v>8</v>
      </c>
      <c r="D1132" s="11">
        <v>10</v>
      </c>
      <c r="E1132" s="11">
        <v>0</v>
      </c>
      <c r="F1132" s="11">
        <v>0</v>
      </c>
    </row>
    <row r="1133" x14ac:dyDescent="0.3">
      <c r="A1133" s="265">
        <v>104101999</v>
      </c>
      <c r="B1133" s="265" t="s">
        <v>2226</v>
      </c>
      <c r="C1133" s="11">
        <v>8</v>
      </c>
      <c r="D1133" s="11">
        <v>10</v>
      </c>
      <c r="E1133" s="11">
        <v>0</v>
      </c>
      <c r="F1133" s="11">
        <v>0</v>
      </c>
    </row>
    <row r="1134" x14ac:dyDescent="0.3">
      <c r="A1134" s="265">
        <v>104101930</v>
      </c>
      <c r="B1134" s="265" t="s">
        <v>2227</v>
      </c>
      <c r="C1134" s="11">
        <v>8</v>
      </c>
      <c r="D1134" s="11">
        <v>10</v>
      </c>
      <c r="E1134" s="11">
        <v>0</v>
      </c>
      <c r="F1134" s="11">
        <v>0</v>
      </c>
    </row>
    <row r="1135" x14ac:dyDescent="0.3">
      <c r="A1135" s="265">
        <v>104502349</v>
      </c>
      <c r="B1135" s="265" t="s">
        <v>2228</v>
      </c>
      <c r="C1135" s="11">
        <v>8</v>
      </c>
      <c r="D1135" s="11">
        <v>10</v>
      </c>
      <c r="E1135" s="11">
        <v>0</v>
      </c>
      <c r="F1135" s="11">
        <v>0</v>
      </c>
    </row>
    <row r="1136" x14ac:dyDescent="0.3">
      <c r="A1136" s="265">
        <v>104502404</v>
      </c>
      <c r="B1136" s="265" t="s">
        <v>2229</v>
      </c>
      <c r="C1136" s="11">
        <v>8</v>
      </c>
      <c r="D1136" s="11">
        <v>10</v>
      </c>
      <c r="E1136" s="11">
        <v>0</v>
      </c>
      <c r="F1136" s="11">
        <v>0</v>
      </c>
    </row>
    <row r="1137" x14ac:dyDescent="0.3">
      <c r="A1137" s="265">
        <v>104101967</v>
      </c>
      <c r="B1137" s="265" t="s">
        <v>2230</v>
      </c>
      <c r="C1137" s="11">
        <v>8</v>
      </c>
      <c r="D1137" s="11">
        <v>10</v>
      </c>
      <c r="E1137" s="11">
        <v>0</v>
      </c>
      <c r="F1137" s="11">
        <v>0</v>
      </c>
    </row>
    <row r="1138" x14ac:dyDescent="0.3">
      <c r="A1138" s="265">
        <v>104101768</v>
      </c>
      <c r="B1138" s="265" t="s">
        <v>2231</v>
      </c>
      <c r="C1138" s="11">
        <v>8</v>
      </c>
      <c r="D1138" s="11">
        <v>10</v>
      </c>
      <c r="E1138" s="11">
        <v>0</v>
      </c>
      <c r="F1138" s="11">
        <v>0</v>
      </c>
    </row>
    <row r="1139" x14ac:dyDescent="0.3">
      <c r="A1139" s="265">
        <v>104502526</v>
      </c>
      <c r="B1139" s="265" t="s">
        <v>2232</v>
      </c>
      <c r="C1139" s="11">
        <v>8</v>
      </c>
      <c r="D1139" s="11">
        <v>10</v>
      </c>
      <c r="E1139" s="11">
        <v>0</v>
      </c>
      <c r="F1139" s="11">
        <v>0</v>
      </c>
    </row>
    <row r="1140" x14ac:dyDescent="0.3">
      <c r="A1140" s="265">
        <v>104502401</v>
      </c>
      <c r="B1140" s="265" t="s">
        <v>2233</v>
      </c>
      <c r="C1140" s="11">
        <v>8</v>
      </c>
      <c r="D1140" s="11">
        <v>10</v>
      </c>
      <c r="E1140" s="11">
        <v>0</v>
      </c>
      <c r="F1140" s="11">
        <v>0</v>
      </c>
    </row>
    <row r="1141" x14ac:dyDescent="0.3">
      <c r="A1141" s="265">
        <v>104502408</v>
      </c>
      <c r="B1141" s="265" t="s">
        <v>2234</v>
      </c>
      <c r="C1141" s="11">
        <v>8</v>
      </c>
      <c r="D1141" s="11">
        <v>10</v>
      </c>
      <c r="E1141" s="11">
        <v>0</v>
      </c>
      <c r="F1141" s="11">
        <v>0</v>
      </c>
    </row>
    <row r="1142" x14ac:dyDescent="0.3">
      <c r="A1142" s="265">
        <v>104101043</v>
      </c>
      <c r="B1142" s="265" t="s">
        <v>2235</v>
      </c>
      <c r="C1142" s="11">
        <v>8</v>
      </c>
      <c r="D1142" s="11">
        <v>10</v>
      </c>
      <c r="E1142" s="11">
        <v>0</v>
      </c>
      <c r="F1142" s="11">
        <v>0</v>
      </c>
    </row>
    <row r="1143" x14ac:dyDescent="0.3">
      <c r="A1143" s="265">
        <v>104101422</v>
      </c>
      <c r="B1143" s="265" t="s">
        <v>2236</v>
      </c>
      <c r="C1143" s="11">
        <v>8</v>
      </c>
      <c r="D1143" s="11">
        <v>10</v>
      </c>
      <c r="E1143" s="11">
        <v>0</v>
      </c>
      <c r="F1143" s="11">
        <v>0</v>
      </c>
    </row>
    <row r="1144" x14ac:dyDescent="0.3">
      <c r="A1144" s="265">
        <v>104101274</v>
      </c>
      <c r="B1144" s="265" t="s">
        <v>2237</v>
      </c>
      <c r="C1144" s="11">
        <v>8</v>
      </c>
      <c r="D1144" s="11">
        <v>10</v>
      </c>
      <c r="E1144" s="11">
        <v>0</v>
      </c>
      <c r="F1144" s="11">
        <v>0</v>
      </c>
    </row>
    <row r="1145" x14ac:dyDescent="0.3">
      <c r="A1145" s="265">
        <v>104101808</v>
      </c>
      <c r="B1145" s="265" t="s">
        <v>2238</v>
      </c>
      <c r="C1145" s="11">
        <v>8</v>
      </c>
      <c r="D1145" s="11">
        <v>10</v>
      </c>
      <c r="E1145" s="11">
        <v>0</v>
      </c>
      <c r="F1145" s="11">
        <v>0</v>
      </c>
    </row>
    <row r="1146" x14ac:dyDescent="0.3">
      <c r="A1146" s="265">
        <v>104101044</v>
      </c>
      <c r="B1146" s="265" t="s">
        <v>2239</v>
      </c>
      <c r="C1146" s="11">
        <v>8</v>
      </c>
      <c r="D1146" s="11">
        <v>10</v>
      </c>
      <c r="E1146" s="11">
        <v>0</v>
      </c>
      <c r="F1146" s="11">
        <v>0</v>
      </c>
    </row>
    <row r="1147" x14ac:dyDescent="0.3">
      <c r="A1147" s="265">
        <v>104101042</v>
      </c>
      <c r="B1147" s="265" t="s">
        <v>2240</v>
      </c>
      <c r="C1147" s="11">
        <v>8</v>
      </c>
      <c r="D1147" s="11">
        <v>10</v>
      </c>
      <c r="E1147" s="11">
        <v>0</v>
      </c>
      <c r="F1147" s="11">
        <v>0</v>
      </c>
    </row>
    <row r="1148" x14ac:dyDescent="0.3">
      <c r="A1148" s="265">
        <v>103101239</v>
      </c>
      <c r="B1148" s="265" t="s">
        <v>2241</v>
      </c>
      <c r="C1148" s="11">
        <v>8</v>
      </c>
      <c r="D1148" s="11">
        <v>10</v>
      </c>
      <c r="E1148" s="11">
        <v>0</v>
      </c>
      <c r="F1148" s="11">
        <v>0</v>
      </c>
    </row>
    <row r="1149" x14ac:dyDescent="0.3">
      <c r="A1149" s="265">
        <v>104101165</v>
      </c>
      <c r="B1149" s="265" t="s">
        <v>2242</v>
      </c>
      <c r="C1149" s="11">
        <v>8</v>
      </c>
      <c r="D1149" s="11">
        <v>10</v>
      </c>
      <c r="E1149" s="11">
        <v>0</v>
      </c>
      <c r="F1149" s="11">
        <v>0</v>
      </c>
    </row>
    <row r="1150" x14ac:dyDescent="0.3">
      <c r="A1150" s="265">
        <v>104101500</v>
      </c>
      <c r="B1150" s="265" t="s">
        <v>2243</v>
      </c>
      <c r="C1150" s="11">
        <v>8</v>
      </c>
      <c r="D1150" s="11">
        <v>10</v>
      </c>
      <c r="E1150" s="11">
        <v>0</v>
      </c>
      <c r="F1150" s="11">
        <v>0</v>
      </c>
    </row>
    <row r="1151" x14ac:dyDescent="0.3">
      <c r="A1151" s="265">
        <v>104101045</v>
      </c>
      <c r="B1151" s="265" t="s">
        <v>2244</v>
      </c>
      <c r="C1151" s="11">
        <v>8</v>
      </c>
      <c r="D1151" s="11">
        <v>10</v>
      </c>
      <c r="E1151" s="11">
        <v>0</v>
      </c>
      <c r="F1151" s="11">
        <v>0</v>
      </c>
    </row>
    <row r="1152" x14ac:dyDescent="0.3">
      <c r="A1152" s="265">
        <v>104101424</v>
      </c>
      <c r="B1152" s="265" t="s">
        <v>2245</v>
      </c>
      <c r="C1152" s="11">
        <v>8</v>
      </c>
      <c r="D1152" s="11">
        <v>10</v>
      </c>
      <c r="E1152" s="11">
        <v>0</v>
      </c>
      <c r="F1152" s="11">
        <v>0</v>
      </c>
    </row>
    <row r="1153" x14ac:dyDescent="0.3">
      <c r="A1153" s="265">
        <v>104502181</v>
      </c>
      <c r="B1153" s="265" t="s">
        <v>2246</v>
      </c>
      <c r="C1153" s="11">
        <v>8</v>
      </c>
      <c r="D1153" s="11">
        <v>10</v>
      </c>
      <c r="E1153" s="11">
        <v>0</v>
      </c>
      <c r="F1153" s="11">
        <v>0</v>
      </c>
    </row>
    <row r="1154" x14ac:dyDescent="0.3">
      <c r="A1154" s="265">
        <v>104101166</v>
      </c>
      <c r="B1154" s="265" t="s">
        <v>2247</v>
      </c>
      <c r="C1154" s="11">
        <v>8</v>
      </c>
      <c r="D1154" s="11">
        <v>10</v>
      </c>
      <c r="E1154" s="11">
        <v>0</v>
      </c>
      <c r="F1154" s="11">
        <v>0</v>
      </c>
    </row>
    <row r="1155" x14ac:dyDescent="0.3">
      <c r="A1155" s="265">
        <v>104101353</v>
      </c>
      <c r="B1155" s="265" t="s">
        <v>2248</v>
      </c>
      <c r="C1155" s="11">
        <v>8</v>
      </c>
      <c r="D1155" s="11">
        <v>10</v>
      </c>
      <c r="E1155" s="11">
        <v>0</v>
      </c>
      <c r="F1155" s="11">
        <v>0</v>
      </c>
    </row>
    <row r="1156" x14ac:dyDescent="0.3">
      <c r="A1156" s="265">
        <v>104502139</v>
      </c>
      <c r="B1156" s="265" t="s">
        <v>2249</v>
      </c>
      <c r="C1156" s="11">
        <v>8</v>
      </c>
      <c r="D1156" s="11">
        <v>10</v>
      </c>
      <c r="E1156" s="11">
        <v>0</v>
      </c>
      <c r="F1156" s="11">
        <v>0</v>
      </c>
    </row>
    <row r="1157" x14ac:dyDescent="0.3">
      <c r="A1157" s="265">
        <v>104502180</v>
      </c>
      <c r="B1157" s="265" t="s">
        <v>2250</v>
      </c>
      <c r="C1157" s="11">
        <v>8</v>
      </c>
      <c r="D1157" s="11">
        <v>10</v>
      </c>
      <c r="E1157" s="11">
        <v>0</v>
      </c>
      <c r="F1157" s="11">
        <v>0</v>
      </c>
    </row>
    <row r="1158" x14ac:dyDescent="0.3">
      <c r="A1158" s="265">
        <v>104502179</v>
      </c>
      <c r="B1158" s="265" t="s">
        <v>2251</v>
      </c>
      <c r="C1158" s="11">
        <v>8</v>
      </c>
      <c r="D1158" s="11">
        <v>10</v>
      </c>
      <c r="E1158" s="11">
        <v>0</v>
      </c>
      <c r="F1158" s="11">
        <v>0</v>
      </c>
    </row>
    <row r="1159" x14ac:dyDescent="0.3">
      <c r="A1159" s="265">
        <v>104101728</v>
      </c>
      <c r="B1159" s="265" t="s">
        <v>2252</v>
      </c>
      <c r="C1159" s="11">
        <v>8</v>
      </c>
      <c r="D1159" s="11">
        <v>10</v>
      </c>
      <c r="E1159" s="11">
        <v>0</v>
      </c>
      <c r="F1159" s="11">
        <v>0</v>
      </c>
    </row>
    <row r="1160" x14ac:dyDescent="0.3">
      <c r="A1160" s="265">
        <v>505101015</v>
      </c>
      <c r="B1160" s="265" t="s">
        <v>440</v>
      </c>
      <c r="C1160" s="11">
        <v>28</v>
      </c>
      <c r="D1160" s="11">
        <v>10</v>
      </c>
      <c r="E1160" s="11">
        <v>0</v>
      </c>
      <c r="F1160" s="11">
        <v>1</v>
      </c>
    </row>
    <row r="1161" x14ac:dyDescent="0.3">
      <c r="A1161" s="265">
        <v>309102011</v>
      </c>
      <c r="B1161" s="265" t="s">
        <v>342</v>
      </c>
      <c r="C1161" s="11">
        <v>27</v>
      </c>
      <c r="D1161" s="11">
        <v>10</v>
      </c>
      <c r="E1161" s="11">
        <v>0</v>
      </c>
      <c r="F1161" s="11">
        <v>1</v>
      </c>
    </row>
    <row r="1162" x14ac:dyDescent="0.3">
      <c r="A1162" s="265">
        <v>402105040</v>
      </c>
      <c r="B1162" s="265" t="s">
        <v>1249</v>
      </c>
      <c r="C1162" s="11">
        <v>40</v>
      </c>
      <c r="D1162" s="11">
        <v>10</v>
      </c>
      <c r="E1162" s="11">
        <v>0</v>
      </c>
      <c r="F1162" s="11">
        <v>0</v>
      </c>
    </row>
    <row r="1163" x14ac:dyDescent="0.3">
      <c r="A1163" s="265">
        <v>402205888</v>
      </c>
      <c r="B1163" s="265" t="s">
        <v>1260</v>
      </c>
      <c r="C1163" s="11">
        <v>40</v>
      </c>
      <c r="D1163" s="11">
        <v>10</v>
      </c>
      <c r="E1163" s="11">
        <v>0</v>
      </c>
      <c r="F1163" s="11">
        <v>0</v>
      </c>
    </row>
    <row r="1164" x14ac:dyDescent="0.3">
      <c r="A1164" s="265">
        <v>310102027</v>
      </c>
      <c r="B1164" s="265" t="s">
        <v>716</v>
      </c>
      <c r="C1164" s="11">
        <v>20</v>
      </c>
      <c r="D1164" s="11">
        <v>10</v>
      </c>
      <c r="E1164" s="11">
        <v>0</v>
      </c>
      <c r="F1164" s="11">
        <v>0</v>
      </c>
    </row>
    <row r="1165" x14ac:dyDescent="0.3">
      <c r="A1165" s="265">
        <v>104101799</v>
      </c>
      <c r="B1165" s="265" t="s">
        <v>2253</v>
      </c>
      <c r="C1165" s="11">
        <v>8</v>
      </c>
      <c r="D1165" s="11">
        <v>10</v>
      </c>
      <c r="E1165" s="11">
        <v>0</v>
      </c>
      <c r="F1165" s="11">
        <v>0</v>
      </c>
    </row>
    <row r="1166" x14ac:dyDescent="0.3">
      <c r="A1166" s="265">
        <v>104502281</v>
      </c>
      <c r="B1166" s="265" t="s">
        <v>2254</v>
      </c>
      <c r="C1166" s="11">
        <v>7</v>
      </c>
      <c r="D1166" s="11">
        <v>10</v>
      </c>
      <c r="E1166" s="11">
        <v>0</v>
      </c>
      <c r="F1166" s="11">
        <v>0</v>
      </c>
    </row>
    <row r="1167" x14ac:dyDescent="0.3">
      <c r="A1167" s="265">
        <v>202301019</v>
      </c>
      <c r="B1167" s="265" t="s">
        <v>2255</v>
      </c>
      <c r="C1167" s="11">
        <v>12</v>
      </c>
      <c r="D1167" s="11">
        <v>10</v>
      </c>
      <c r="E1167" s="11">
        <v>0</v>
      </c>
      <c r="F1167" s="11">
        <v>0</v>
      </c>
    </row>
    <row r="1168" x14ac:dyDescent="0.3">
      <c r="A1168" s="265">
        <v>101201012</v>
      </c>
      <c r="B1168" s="265" t="s">
        <v>2256</v>
      </c>
      <c r="C1168" s="11">
        <v>5</v>
      </c>
      <c r="D1168" s="11">
        <v>5</v>
      </c>
      <c r="E1168" s="11">
        <v>0</v>
      </c>
      <c r="F1168" s="11">
        <v>0</v>
      </c>
    </row>
    <row r="1169" x14ac:dyDescent="0.3">
      <c r="A1169" s="265">
        <v>101108015</v>
      </c>
      <c r="B1169" s="265" t="s">
        <v>2257</v>
      </c>
      <c r="C1169" s="11">
        <v>6</v>
      </c>
      <c r="D1169" s="11">
        <v>5</v>
      </c>
      <c r="E1169" s="11">
        <v>0</v>
      </c>
      <c r="F1169" s="11">
        <v>0</v>
      </c>
    </row>
    <row r="1170" x14ac:dyDescent="0.3">
      <c r="A1170" s="265">
        <v>502101015</v>
      </c>
      <c r="B1170" s="265" t="s">
        <v>964</v>
      </c>
      <c r="C1170" s="11">
        <v>30</v>
      </c>
      <c r="D1170" s="11">
        <v>10</v>
      </c>
      <c r="E1170" s="11">
        <v>0</v>
      </c>
      <c r="F1170" s="11">
        <v>0</v>
      </c>
    </row>
    <row r="1171" x14ac:dyDescent="0.3">
      <c r="A1171" s="265">
        <v>101106009</v>
      </c>
      <c r="B1171" s="265" t="s">
        <v>2258</v>
      </c>
      <c r="C1171" s="11">
        <v>6</v>
      </c>
      <c r="D1171" s="11">
        <v>5</v>
      </c>
      <c r="E1171" s="11">
        <v>0</v>
      </c>
      <c r="F1171" s="11">
        <v>0</v>
      </c>
    </row>
    <row r="1172" x14ac:dyDescent="0.3">
      <c r="A1172" s="265">
        <v>601301028</v>
      </c>
      <c r="B1172" s="265" t="s">
        <v>426</v>
      </c>
      <c r="C1172" s="11">
        <v>26</v>
      </c>
      <c r="D1172" s="11">
        <v>10</v>
      </c>
      <c r="E1172" s="11">
        <v>0</v>
      </c>
      <c r="F1172" s="11">
        <v>1</v>
      </c>
    </row>
    <row r="1173" x14ac:dyDescent="0.3">
      <c r="A1173" s="265">
        <v>104101771</v>
      </c>
      <c r="B1173" s="265" t="s">
        <v>2259</v>
      </c>
      <c r="C1173" s="11">
        <v>8</v>
      </c>
      <c r="D1173" s="11">
        <v>10</v>
      </c>
      <c r="E1173" s="11">
        <v>0</v>
      </c>
      <c r="F1173" s="11">
        <v>0</v>
      </c>
    </row>
    <row r="1174" x14ac:dyDescent="0.3">
      <c r="A1174" s="265">
        <v>104101566</v>
      </c>
      <c r="B1174" s="265" t="s">
        <v>2260</v>
      </c>
      <c r="C1174" s="11">
        <v>8</v>
      </c>
      <c r="D1174" s="11">
        <v>10</v>
      </c>
      <c r="E1174" s="11">
        <v>0</v>
      </c>
      <c r="F1174" s="11">
        <v>0</v>
      </c>
    </row>
    <row r="1175" x14ac:dyDescent="0.3">
      <c r="A1175" s="265">
        <v>104101968</v>
      </c>
      <c r="B1175" s="265" t="s">
        <v>2261</v>
      </c>
      <c r="C1175" s="11">
        <v>8</v>
      </c>
      <c r="D1175" s="11">
        <v>10</v>
      </c>
      <c r="E1175" s="11">
        <v>0</v>
      </c>
      <c r="F1175" s="11">
        <v>0</v>
      </c>
    </row>
    <row r="1176" x14ac:dyDescent="0.3">
      <c r="A1176" s="265">
        <v>104101931</v>
      </c>
      <c r="B1176" s="265" t="s">
        <v>2262</v>
      </c>
      <c r="C1176" s="11">
        <v>8</v>
      </c>
      <c r="D1176" s="11">
        <v>10</v>
      </c>
      <c r="E1176" s="11">
        <v>0</v>
      </c>
      <c r="F1176" s="11">
        <v>0</v>
      </c>
    </row>
    <row r="1177" x14ac:dyDescent="0.3">
      <c r="A1177" s="265">
        <v>104101890</v>
      </c>
      <c r="B1177" s="265" t="s">
        <v>2263</v>
      </c>
      <c r="C1177" s="11">
        <v>8</v>
      </c>
      <c r="D1177" s="11">
        <v>10</v>
      </c>
      <c r="E1177" s="11">
        <v>0</v>
      </c>
      <c r="F1177" s="11">
        <v>0</v>
      </c>
    </row>
    <row r="1178" x14ac:dyDescent="0.3">
      <c r="A1178" s="265">
        <v>104101865</v>
      </c>
      <c r="B1178" s="265" t="s">
        <v>2264</v>
      </c>
      <c r="C1178" s="11">
        <v>8</v>
      </c>
      <c r="D1178" s="11">
        <v>10</v>
      </c>
      <c r="E1178" s="11">
        <v>0</v>
      </c>
      <c r="F1178" s="11">
        <v>0</v>
      </c>
    </row>
    <row r="1179" x14ac:dyDescent="0.3">
      <c r="A1179" s="265">
        <v>104101932</v>
      </c>
      <c r="B1179" s="265" t="s">
        <v>2265</v>
      </c>
      <c r="C1179" s="11">
        <v>8</v>
      </c>
      <c r="D1179" s="11">
        <v>10</v>
      </c>
      <c r="E1179" s="11">
        <v>0</v>
      </c>
      <c r="F1179" s="11">
        <v>0</v>
      </c>
    </row>
    <row r="1180" x14ac:dyDescent="0.3">
      <c r="A1180" s="265">
        <v>104101861</v>
      </c>
      <c r="B1180" s="265" t="s">
        <v>2266</v>
      </c>
      <c r="C1180" s="11">
        <v>8</v>
      </c>
      <c r="D1180" s="11">
        <v>10</v>
      </c>
      <c r="E1180" s="11">
        <v>0</v>
      </c>
      <c r="F1180" s="11">
        <v>0</v>
      </c>
    </row>
    <row r="1181" x14ac:dyDescent="0.3">
      <c r="A1181" s="265">
        <v>104101933</v>
      </c>
      <c r="B1181" s="265" t="s">
        <v>2267</v>
      </c>
      <c r="C1181" s="11">
        <v>8</v>
      </c>
      <c r="D1181" s="11">
        <v>10</v>
      </c>
      <c r="E1181" s="11">
        <v>0</v>
      </c>
      <c r="F1181" s="11">
        <v>0</v>
      </c>
    </row>
    <row r="1182" x14ac:dyDescent="0.3">
      <c r="A1182" s="265">
        <v>104101866</v>
      </c>
      <c r="B1182" s="265" t="s">
        <v>2268</v>
      </c>
      <c r="C1182" s="11">
        <v>8</v>
      </c>
      <c r="D1182" s="11">
        <v>10</v>
      </c>
      <c r="E1182" s="11">
        <v>0</v>
      </c>
      <c r="F1182" s="11">
        <v>0</v>
      </c>
    </row>
    <row r="1183" x14ac:dyDescent="0.3">
      <c r="A1183" s="265">
        <v>104101869</v>
      </c>
      <c r="B1183" s="265" t="s">
        <v>2269</v>
      </c>
      <c r="C1183" s="11">
        <v>8</v>
      </c>
      <c r="D1183" s="11">
        <v>10</v>
      </c>
      <c r="E1183" s="11">
        <v>0</v>
      </c>
      <c r="F1183" s="11">
        <v>0</v>
      </c>
    </row>
    <row r="1184" x14ac:dyDescent="0.3">
      <c r="A1184" s="265">
        <v>104101864</v>
      </c>
      <c r="B1184" s="265" t="s">
        <v>2270</v>
      </c>
      <c r="C1184" s="11">
        <v>8</v>
      </c>
      <c r="D1184" s="11">
        <v>10</v>
      </c>
      <c r="E1184" s="11">
        <v>0</v>
      </c>
      <c r="F1184" s="11">
        <v>0</v>
      </c>
    </row>
    <row r="1185" x14ac:dyDescent="0.3">
      <c r="A1185" s="265">
        <v>104101886</v>
      </c>
      <c r="B1185" s="265" t="s">
        <v>2271</v>
      </c>
      <c r="C1185" s="11">
        <v>8</v>
      </c>
      <c r="D1185" s="11">
        <v>10</v>
      </c>
      <c r="E1185" s="11">
        <v>0</v>
      </c>
      <c r="F1185" s="11">
        <v>0</v>
      </c>
    </row>
    <row r="1186" x14ac:dyDescent="0.3">
      <c r="A1186" s="265">
        <v>104101916</v>
      </c>
      <c r="B1186" s="265" t="s">
        <v>2272</v>
      </c>
      <c r="C1186" s="11">
        <v>8</v>
      </c>
      <c r="D1186" s="11">
        <v>10</v>
      </c>
      <c r="E1186" s="11">
        <v>0</v>
      </c>
      <c r="F1186" s="11">
        <v>0</v>
      </c>
    </row>
    <row r="1187" x14ac:dyDescent="0.3">
      <c r="A1187" s="265">
        <v>104502361</v>
      </c>
      <c r="B1187" s="265" t="s">
        <v>2273</v>
      </c>
      <c r="C1187" s="11">
        <v>8</v>
      </c>
      <c r="D1187" s="11">
        <v>10</v>
      </c>
      <c r="E1187" s="11">
        <v>0</v>
      </c>
      <c r="F1187" s="11">
        <v>0</v>
      </c>
    </row>
    <row r="1188" x14ac:dyDescent="0.3">
      <c r="A1188" s="265">
        <v>104101974</v>
      </c>
      <c r="B1188" s="265" t="s">
        <v>2274</v>
      </c>
      <c r="C1188" s="11">
        <v>8</v>
      </c>
      <c r="D1188" s="11">
        <v>10</v>
      </c>
      <c r="E1188" s="11">
        <v>0</v>
      </c>
      <c r="F1188" s="11">
        <v>0</v>
      </c>
    </row>
    <row r="1189" x14ac:dyDescent="0.3">
      <c r="A1189" s="265">
        <v>104502430</v>
      </c>
      <c r="B1189" s="265" t="s">
        <v>2275</v>
      </c>
      <c r="C1189" s="11">
        <v>8</v>
      </c>
      <c r="D1189" s="11">
        <v>10</v>
      </c>
      <c r="E1189" s="11">
        <v>0</v>
      </c>
      <c r="F1189" s="11">
        <v>0</v>
      </c>
    </row>
    <row r="1190" x14ac:dyDescent="0.3">
      <c r="A1190" s="265">
        <v>104502410</v>
      </c>
      <c r="B1190" s="265" t="s">
        <v>2276</v>
      </c>
      <c r="C1190" s="11">
        <v>8</v>
      </c>
      <c r="D1190" s="11">
        <v>10</v>
      </c>
      <c r="E1190" s="11">
        <v>0</v>
      </c>
      <c r="F1190" s="11">
        <v>0</v>
      </c>
    </row>
    <row r="1191" x14ac:dyDescent="0.3">
      <c r="A1191" s="265">
        <v>104101905</v>
      </c>
      <c r="B1191" s="265" t="s">
        <v>2277</v>
      </c>
      <c r="C1191" s="11">
        <v>8</v>
      </c>
      <c r="D1191" s="11">
        <v>10</v>
      </c>
      <c r="E1191" s="11">
        <v>0</v>
      </c>
      <c r="F1191" s="11">
        <v>0</v>
      </c>
    </row>
    <row r="1192" x14ac:dyDescent="0.3">
      <c r="A1192" s="265">
        <v>104502480</v>
      </c>
      <c r="B1192" s="265" t="s">
        <v>2278</v>
      </c>
      <c r="C1192" s="11">
        <v>8</v>
      </c>
      <c r="D1192" s="11">
        <v>10</v>
      </c>
      <c r="E1192" s="11">
        <v>0</v>
      </c>
      <c r="F1192" s="11">
        <v>0</v>
      </c>
    </row>
    <row r="1193" x14ac:dyDescent="0.3">
      <c r="A1193" s="265">
        <v>104502473</v>
      </c>
      <c r="B1193" s="265" t="s">
        <v>2279</v>
      </c>
      <c r="C1193" s="11">
        <v>8</v>
      </c>
      <c r="D1193" s="11">
        <v>10</v>
      </c>
      <c r="E1193" s="11">
        <v>0</v>
      </c>
      <c r="F1193" s="11">
        <v>0</v>
      </c>
    </row>
    <row r="1194" x14ac:dyDescent="0.3">
      <c r="A1194" s="265">
        <v>104502466</v>
      </c>
      <c r="B1194" s="265" t="s">
        <v>2280</v>
      </c>
      <c r="C1194" s="11">
        <v>8</v>
      </c>
      <c r="D1194" s="11">
        <v>10</v>
      </c>
      <c r="E1194" s="11">
        <v>0</v>
      </c>
      <c r="F1194" s="11">
        <v>0</v>
      </c>
    </row>
    <row r="1195" x14ac:dyDescent="0.3">
      <c r="A1195" s="265">
        <v>104101870</v>
      </c>
      <c r="B1195" s="265" t="s">
        <v>2281</v>
      </c>
      <c r="C1195" s="11">
        <v>8</v>
      </c>
      <c r="D1195" s="11">
        <v>10</v>
      </c>
      <c r="E1195" s="11">
        <v>0</v>
      </c>
      <c r="F1195" s="11">
        <v>0</v>
      </c>
    </row>
    <row r="1196" x14ac:dyDescent="0.3">
      <c r="A1196" s="265">
        <v>104101934</v>
      </c>
      <c r="B1196" s="265" t="s">
        <v>2282</v>
      </c>
      <c r="C1196" s="11">
        <v>8</v>
      </c>
      <c r="D1196" s="11">
        <v>10</v>
      </c>
      <c r="E1196" s="11">
        <v>0</v>
      </c>
      <c r="F1196" s="11">
        <v>0</v>
      </c>
    </row>
    <row r="1197" x14ac:dyDescent="0.3">
      <c r="A1197" s="265">
        <v>104101853</v>
      </c>
      <c r="B1197" s="265" t="s">
        <v>2283</v>
      </c>
      <c r="C1197" s="11">
        <v>8</v>
      </c>
      <c r="D1197" s="11">
        <v>10</v>
      </c>
      <c r="E1197" s="11">
        <v>0</v>
      </c>
      <c r="F1197" s="11">
        <v>0</v>
      </c>
    </row>
    <row r="1198" x14ac:dyDescent="0.3">
      <c r="A1198" s="265">
        <v>104101964</v>
      </c>
      <c r="B1198" s="265" t="s">
        <v>2284</v>
      </c>
      <c r="C1198" s="11">
        <v>8</v>
      </c>
      <c r="D1198" s="11">
        <v>10</v>
      </c>
      <c r="E1198" s="11">
        <v>0</v>
      </c>
      <c r="F1198" s="11">
        <v>0</v>
      </c>
    </row>
    <row r="1199" x14ac:dyDescent="0.3">
      <c r="A1199" s="265">
        <v>603301008</v>
      </c>
      <c r="B1199" s="265" t="s">
        <v>2285</v>
      </c>
      <c r="C1199" s="11">
        <v>1</v>
      </c>
      <c r="D1199" s="11">
        <v>10</v>
      </c>
      <c r="E1199" s="11">
        <v>0</v>
      </c>
      <c r="F1199" s="11">
        <v>0</v>
      </c>
    </row>
    <row r="1200" x14ac:dyDescent="0.3">
      <c r="A1200" s="265">
        <v>101210028</v>
      </c>
      <c r="B1200" s="265" t="s">
        <v>2286</v>
      </c>
      <c r="C1200" s="11">
        <v>5</v>
      </c>
      <c r="D1200" s="11">
        <v>5</v>
      </c>
      <c r="E1200" s="11">
        <v>0</v>
      </c>
      <c r="F1200" s="11">
        <v>0</v>
      </c>
    </row>
    <row r="1201" x14ac:dyDescent="0.3">
      <c r="A1201" s="265">
        <v>104101965</v>
      </c>
      <c r="B1201" s="265" t="s">
        <v>2287</v>
      </c>
      <c r="C1201" s="11">
        <v>8</v>
      </c>
      <c r="D1201" s="11">
        <v>10</v>
      </c>
      <c r="E1201" s="11">
        <v>0</v>
      </c>
      <c r="F1201" s="11">
        <v>0</v>
      </c>
    </row>
    <row r="1202" x14ac:dyDescent="0.3">
      <c r="A1202" s="265">
        <v>104502294</v>
      </c>
      <c r="B1202" s="265" t="s">
        <v>2288</v>
      </c>
      <c r="C1202" s="11">
        <v>5</v>
      </c>
      <c r="D1202" s="11">
        <v>10</v>
      </c>
      <c r="E1202" s="11">
        <v>0</v>
      </c>
      <c r="F1202" s="11">
        <v>0</v>
      </c>
    </row>
    <row r="1203" x14ac:dyDescent="0.3">
      <c r="A1203" s="265">
        <v>101210006</v>
      </c>
      <c r="B1203" s="265" t="s">
        <v>2289</v>
      </c>
      <c r="C1203" s="11">
        <v>5</v>
      </c>
      <c r="D1203" s="11">
        <v>5</v>
      </c>
      <c r="E1203" s="11">
        <v>0</v>
      </c>
      <c r="F1203" s="11">
        <v>0</v>
      </c>
    </row>
    <row r="1204" x14ac:dyDescent="0.3">
      <c r="A1204" s="265">
        <v>104502296</v>
      </c>
      <c r="B1204" s="265" t="s">
        <v>2290</v>
      </c>
      <c r="C1204" s="11">
        <v>5</v>
      </c>
      <c r="D1204" s="11">
        <v>10</v>
      </c>
      <c r="E1204" s="11">
        <v>0</v>
      </c>
      <c r="F1204" s="11">
        <v>0</v>
      </c>
    </row>
    <row r="1205" x14ac:dyDescent="0.3">
      <c r="A1205" s="265">
        <v>307104007</v>
      </c>
      <c r="B1205" s="265" t="s">
        <v>1054</v>
      </c>
      <c r="C1205" s="11">
        <v>33</v>
      </c>
      <c r="D1205" s="11">
        <v>10</v>
      </c>
      <c r="E1205" s="11">
        <v>0</v>
      </c>
      <c r="F1205" s="11">
        <v>0</v>
      </c>
    </row>
    <row r="1206" x14ac:dyDescent="0.3">
      <c r="A1206" s="265">
        <v>502101083</v>
      </c>
      <c r="B1206" s="265" t="s">
        <v>988</v>
      </c>
      <c r="C1206" s="11">
        <v>30</v>
      </c>
      <c r="D1206" s="11">
        <v>10</v>
      </c>
      <c r="E1206" s="11">
        <v>0</v>
      </c>
      <c r="F1206" s="11">
        <v>0</v>
      </c>
    </row>
    <row r="1207" x14ac:dyDescent="0.3">
      <c r="A1207" s="265">
        <v>502101020</v>
      </c>
      <c r="B1207" s="265" t="s">
        <v>966</v>
      </c>
      <c r="C1207" s="11">
        <v>30</v>
      </c>
      <c r="D1207" s="11">
        <v>10</v>
      </c>
      <c r="E1207" s="11">
        <v>0</v>
      </c>
      <c r="F1207" s="11">
        <v>0</v>
      </c>
    </row>
    <row r="1208" x14ac:dyDescent="0.3">
      <c r="A1208" s="265">
        <v>101107005</v>
      </c>
      <c r="B1208" s="265" t="s">
        <v>2291</v>
      </c>
      <c r="C1208" s="11">
        <v>6</v>
      </c>
      <c r="D1208" s="11">
        <v>5</v>
      </c>
      <c r="E1208" s="11">
        <v>0</v>
      </c>
      <c r="F1208" s="11">
        <v>0</v>
      </c>
    </row>
    <row r="1209" x14ac:dyDescent="0.3">
      <c r="A1209" s="265">
        <v>104502497</v>
      </c>
      <c r="B1209" s="265" t="s">
        <v>2292</v>
      </c>
      <c r="C1209" s="11">
        <v>8</v>
      </c>
      <c r="D1209" s="11">
        <v>10</v>
      </c>
      <c r="E1209" s="11">
        <v>0</v>
      </c>
      <c r="F1209" s="11">
        <v>0</v>
      </c>
    </row>
    <row r="1210" x14ac:dyDescent="0.3">
      <c r="A1210" s="265">
        <v>104101711</v>
      </c>
      <c r="B1210" s="265" t="s">
        <v>2293</v>
      </c>
      <c r="C1210" s="11">
        <v>8</v>
      </c>
      <c r="D1210" s="11">
        <v>10</v>
      </c>
      <c r="E1210" s="11">
        <v>0</v>
      </c>
      <c r="F1210" s="11">
        <v>0</v>
      </c>
    </row>
    <row r="1211" x14ac:dyDescent="0.3">
      <c r="A1211" s="265">
        <v>104101899</v>
      </c>
      <c r="B1211" s="265" t="s">
        <v>2294</v>
      </c>
      <c r="C1211" s="11">
        <v>8</v>
      </c>
      <c r="D1211" s="11">
        <v>10</v>
      </c>
      <c r="E1211" s="11">
        <v>0</v>
      </c>
      <c r="F1211" s="11">
        <v>0</v>
      </c>
    </row>
    <row r="1212" x14ac:dyDescent="0.3">
      <c r="A1212" s="265">
        <v>104101564</v>
      </c>
      <c r="B1212" s="265" t="s">
        <v>2295</v>
      </c>
      <c r="C1212" s="11">
        <v>8</v>
      </c>
      <c r="D1212" s="11">
        <v>10</v>
      </c>
      <c r="E1212" s="11">
        <v>0</v>
      </c>
      <c r="F1212" s="11">
        <v>0</v>
      </c>
    </row>
    <row r="1213" x14ac:dyDescent="0.3">
      <c r="A1213" s="265">
        <v>104101574</v>
      </c>
      <c r="B1213" s="265" t="s">
        <v>2296</v>
      </c>
      <c r="C1213" s="11">
        <v>8</v>
      </c>
      <c r="D1213" s="11">
        <v>10</v>
      </c>
      <c r="E1213" s="11">
        <v>0</v>
      </c>
      <c r="F1213" s="11">
        <v>0</v>
      </c>
    </row>
    <row r="1214" x14ac:dyDescent="0.3">
      <c r="A1214" s="265">
        <v>104101996</v>
      </c>
      <c r="B1214" s="265" t="s">
        <v>2297</v>
      </c>
      <c r="C1214" s="11">
        <v>8</v>
      </c>
      <c r="D1214" s="11">
        <v>10</v>
      </c>
      <c r="E1214" s="11">
        <v>0</v>
      </c>
      <c r="F1214" s="11">
        <v>0</v>
      </c>
    </row>
    <row r="1215" x14ac:dyDescent="0.3">
      <c r="A1215" s="265">
        <v>104502419</v>
      </c>
      <c r="B1215" s="265" t="s">
        <v>2298</v>
      </c>
      <c r="C1215" s="11">
        <v>8</v>
      </c>
      <c r="D1215" s="11">
        <v>10</v>
      </c>
      <c r="E1215" s="11">
        <v>0</v>
      </c>
      <c r="F1215" s="11">
        <v>0</v>
      </c>
    </row>
    <row r="1216" x14ac:dyDescent="0.3">
      <c r="A1216" s="265">
        <v>104101538</v>
      </c>
      <c r="B1216" s="265" t="s">
        <v>2299</v>
      </c>
      <c r="C1216" s="11">
        <v>8</v>
      </c>
      <c r="D1216" s="11">
        <v>10</v>
      </c>
      <c r="E1216" s="11">
        <v>0</v>
      </c>
      <c r="F1216" s="11">
        <v>0</v>
      </c>
    </row>
    <row r="1217" x14ac:dyDescent="0.3">
      <c r="A1217" s="265">
        <v>104502524</v>
      </c>
      <c r="B1217" s="265" t="s">
        <v>2300</v>
      </c>
      <c r="C1217" s="11">
        <v>8</v>
      </c>
      <c r="D1217" s="11">
        <v>10</v>
      </c>
      <c r="E1217" s="11">
        <v>0</v>
      </c>
      <c r="F1217" s="11">
        <v>0</v>
      </c>
    </row>
    <row r="1218" x14ac:dyDescent="0.3">
      <c r="A1218" s="265">
        <v>104101825</v>
      </c>
      <c r="B1218" s="265" t="s">
        <v>2301</v>
      </c>
      <c r="C1218" s="11">
        <v>8</v>
      </c>
      <c r="D1218" s="11">
        <v>10</v>
      </c>
      <c r="E1218" s="11">
        <v>0</v>
      </c>
      <c r="F1218" s="11">
        <v>0</v>
      </c>
    </row>
    <row r="1219" x14ac:dyDescent="0.3">
      <c r="A1219" s="265">
        <v>104101935</v>
      </c>
      <c r="B1219" s="265" t="s">
        <v>2302</v>
      </c>
      <c r="C1219" s="11">
        <v>8</v>
      </c>
      <c r="D1219" s="11">
        <v>10</v>
      </c>
      <c r="E1219" s="11">
        <v>0</v>
      </c>
      <c r="F1219" s="11">
        <v>0</v>
      </c>
    </row>
    <row r="1220" x14ac:dyDescent="0.3">
      <c r="A1220" s="265">
        <v>104101765</v>
      </c>
      <c r="B1220" s="265" t="s">
        <v>2303</v>
      </c>
      <c r="C1220" s="11">
        <v>8</v>
      </c>
      <c r="D1220" s="11">
        <v>10</v>
      </c>
      <c r="E1220" s="11">
        <v>0</v>
      </c>
      <c r="F1220" s="11">
        <v>0</v>
      </c>
    </row>
    <row r="1221" x14ac:dyDescent="0.3">
      <c r="A1221" s="265">
        <v>103101122</v>
      </c>
      <c r="B1221" s="265" t="s">
        <v>2304</v>
      </c>
      <c r="C1221" s="11">
        <v>8</v>
      </c>
      <c r="D1221" s="11">
        <v>10</v>
      </c>
      <c r="E1221" s="11">
        <v>0</v>
      </c>
      <c r="F1221" s="11">
        <v>0</v>
      </c>
    </row>
    <row r="1222" x14ac:dyDescent="0.3">
      <c r="A1222" s="265">
        <v>104101793</v>
      </c>
      <c r="B1222" s="265" t="s">
        <v>2305</v>
      </c>
      <c r="C1222" s="11">
        <v>8</v>
      </c>
      <c r="D1222" s="11">
        <v>10</v>
      </c>
      <c r="E1222" s="11">
        <v>0</v>
      </c>
      <c r="F1222" s="11">
        <v>0</v>
      </c>
    </row>
    <row r="1223" x14ac:dyDescent="0.3">
      <c r="A1223" s="265">
        <v>104101761</v>
      </c>
      <c r="B1223" s="265" t="s">
        <v>2306</v>
      </c>
      <c r="C1223" s="11">
        <v>8</v>
      </c>
      <c r="D1223" s="11">
        <v>10</v>
      </c>
      <c r="E1223" s="11">
        <v>0</v>
      </c>
      <c r="F1223" s="11">
        <v>0</v>
      </c>
    </row>
    <row r="1224" x14ac:dyDescent="0.3">
      <c r="A1224" s="265">
        <v>101107003</v>
      </c>
      <c r="B1224" s="265" t="s">
        <v>2307</v>
      </c>
      <c r="C1224" s="11">
        <v>6</v>
      </c>
      <c r="D1224" s="11">
        <v>5</v>
      </c>
      <c r="E1224" s="11">
        <v>0</v>
      </c>
      <c r="F1224" s="11">
        <v>0</v>
      </c>
    </row>
    <row r="1225" x14ac:dyDescent="0.3">
      <c r="A1225" s="265">
        <v>101107004</v>
      </c>
      <c r="B1225" s="265" t="s">
        <v>2308</v>
      </c>
      <c r="C1225" s="11">
        <v>6</v>
      </c>
      <c r="D1225" s="11">
        <v>5</v>
      </c>
      <c r="E1225" s="11">
        <v>0</v>
      </c>
      <c r="F1225" s="11">
        <v>0</v>
      </c>
    </row>
    <row r="1226" x14ac:dyDescent="0.3">
      <c r="A1226" s="265">
        <v>101107013</v>
      </c>
      <c r="B1226" s="265" t="s">
        <v>2309</v>
      </c>
      <c r="C1226" s="11">
        <v>6</v>
      </c>
      <c r="D1226" s="11">
        <v>5</v>
      </c>
      <c r="E1226" s="11">
        <v>0</v>
      </c>
      <c r="F1226" s="11">
        <v>0</v>
      </c>
    </row>
    <row r="1227" x14ac:dyDescent="0.3">
      <c r="A1227" s="265">
        <v>104502543</v>
      </c>
      <c r="B1227" s="265" t="s">
        <v>2310</v>
      </c>
      <c r="C1227" s="11">
        <v>8</v>
      </c>
      <c r="D1227" s="11">
        <v>10</v>
      </c>
      <c r="E1227" s="11">
        <v>0</v>
      </c>
      <c r="F1227" s="11">
        <v>0</v>
      </c>
    </row>
    <row r="1228" x14ac:dyDescent="0.3">
      <c r="A1228" s="265">
        <v>104101769</v>
      </c>
      <c r="B1228" s="265" t="s">
        <v>2311</v>
      </c>
      <c r="C1228" s="11">
        <v>8</v>
      </c>
      <c r="D1228" s="11">
        <v>10</v>
      </c>
      <c r="E1228" s="11">
        <v>0</v>
      </c>
      <c r="F1228" s="11">
        <v>0</v>
      </c>
    </row>
    <row r="1229" x14ac:dyDescent="0.3">
      <c r="A1229" s="265">
        <v>101107012</v>
      </c>
      <c r="B1229" s="265" t="s">
        <v>2312</v>
      </c>
      <c r="C1229" s="11">
        <v>6</v>
      </c>
      <c r="D1229" s="11">
        <v>5</v>
      </c>
      <c r="E1229" s="11">
        <v>0</v>
      </c>
      <c r="F1229" s="11">
        <v>0</v>
      </c>
    </row>
    <row r="1230" x14ac:dyDescent="0.3">
      <c r="A1230" s="265">
        <v>101107014</v>
      </c>
      <c r="B1230" s="265" t="s">
        <v>2313</v>
      </c>
      <c r="C1230" s="11">
        <v>6</v>
      </c>
      <c r="D1230" s="11">
        <v>5</v>
      </c>
      <c r="E1230" s="11">
        <v>0</v>
      </c>
      <c r="F1230" s="11">
        <v>0</v>
      </c>
    </row>
    <row r="1231" x14ac:dyDescent="0.3">
      <c r="A1231" s="265">
        <v>101107001</v>
      </c>
      <c r="B1231" s="265" t="s">
        <v>2314</v>
      </c>
      <c r="C1231" s="11">
        <v>6</v>
      </c>
      <c r="D1231" s="11">
        <v>5</v>
      </c>
      <c r="E1231" s="11">
        <v>0</v>
      </c>
      <c r="F1231" s="11">
        <v>0</v>
      </c>
    </row>
    <row r="1232" x14ac:dyDescent="0.3">
      <c r="A1232" s="265">
        <v>101107002</v>
      </c>
      <c r="B1232" s="265" t="s">
        <v>2315</v>
      </c>
      <c r="C1232" s="11">
        <v>6</v>
      </c>
      <c r="D1232" s="11">
        <v>5</v>
      </c>
      <c r="E1232" s="11">
        <v>0</v>
      </c>
      <c r="F1232" s="11">
        <v>0</v>
      </c>
    </row>
    <row r="1233" x14ac:dyDescent="0.3">
      <c r="A1233" s="265">
        <v>104502054</v>
      </c>
      <c r="B1233" s="265" t="s">
        <v>2316</v>
      </c>
      <c r="C1233" s="11">
        <v>8</v>
      </c>
      <c r="D1233" s="11">
        <v>10</v>
      </c>
      <c r="E1233" s="11">
        <v>0</v>
      </c>
      <c r="F1233" s="11">
        <v>0</v>
      </c>
    </row>
    <row r="1234" x14ac:dyDescent="0.3">
      <c r="A1234" s="265">
        <v>104502182</v>
      </c>
      <c r="B1234" s="265" t="s">
        <v>2317</v>
      </c>
      <c r="C1234" s="11">
        <v>8</v>
      </c>
      <c r="D1234" s="11">
        <v>10</v>
      </c>
      <c r="E1234" s="11">
        <v>0</v>
      </c>
      <c r="F1234" s="11">
        <v>0</v>
      </c>
    </row>
    <row r="1235" x14ac:dyDescent="0.3">
      <c r="A1235" s="265">
        <v>104101675</v>
      </c>
      <c r="B1235" s="265" t="s">
        <v>2318</v>
      </c>
      <c r="C1235" s="11">
        <v>8</v>
      </c>
      <c r="D1235" s="11">
        <v>10</v>
      </c>
      <c r="E1235" s="11">
        <v>0</v>
      </c>
      <c r="F1235" s="11">
        <v>0</v>
      </c>
    </row>
    <row r="1236" x14ac:dyDescent="0.3">
      <c r="A1236" s="265">
        <v>104502584</v>
      </c>
      <c r="B1236" s="265" t="s">
        <v>2319</v>
      </c>
      <c r="C1236" s="11">
        <v>8</v>
      </c>
      <c r="D1236" s="11">
        <v>10</v>
      </c>
      <c r="E1236" s="11">
        <v>0</v>
      </c>
      <c r="F1236" s="11">
        <v>0</v>
      </c>
    </row>
    <row r="1237" x14ac:dyDescent="0.3">
      <c r="A1237" s="265">
        <v>701303021</v>
      </c>
      <c r="B1237" s="265" t="s">
        <v>665</v>
      </c>
      <c r="C1237" s="11">
        <v>19</v>
      </c>
      <c r="D1237" s="11">
        <v>10</v>
      </c>
      <c r="E1237" s="11">
        <v>0</v>
      </c>
      <c r="F1237" s="11">
        <v>0</v>
      </c>
    </row>
    <row r="1238" x14ac:dyDescent="0.3">
      <c r="A1238" s="265">
        <v>101206009</v>
      </c>
      <c r="B1238" s="265" t="s">
        <v>2320</v>
      </c>
      <c r="C1238" s="11">
        <v>5</v>
      </c>
      <c r="D1238" s="11">
        <v>5</v>
      </c>
      <c r="E1238" s="11">
        <v>0</v>
      </c>
      <c r="F1238" s="11">
        <v>0</v>
      </c>
    </row>
    <row r="1239" x14ac:dyDescent="0.3">
      <c r="A1239" s="265">
        <v>502101007</v>
      </c>
      <c r="B1239" s="265" t="s">
        <v>960</v>
      </c>
      <c r="C1239" s="11">
        <v>30</v>
      </c>
      <c r="D1239" s="11">
        <v>10</v>
      </c>
      <c r="E1239" s="11">
        <v>0</v>
      </c>
      <c r="F1239" s="11">
        <v>0</v>
      </c>
    </row>
    <row r="1240" x14ac:dyDescent="0.3">
      <c r="A1240" s="265">
        <v>502101009</v>
      </c>
      <c r="B1240" s="265" t="s">
        <v>962</v>
      </c>
      <c r="C1240" s="11">
        <v>30</v>
      </c>
      <c r="D1240" s="11">
        <v>10</v>
      </c>
      <c r="E1240" s="11">
        <v>0</v>
      </c>
      <c r="F1240" s="11">
        <v>0</v>
      </c>
    </row>
    <row r="1241" x14ac:dyDescent="0.3">
      <c r="A1241" s="265">
        <v>502101008</v>
      </c>
      <c r="B1241" s="265" t="s">
        <v>961</v>
      </c>
      <c r="C1241" s="11">
        <v>30</v>
      </c>
      <c r="D1241" s="11">
        <v>10</v>
      </c>
      <c r="E1241" s="11">
        <v>0</v>
      </c>
      <c r="F1241" s="11">
        <v>0</v>
      </c>
    </row>
    <row r="1242" x14ac:dyDescent="0.3">
      <c r="A1242" s="265">
        <v>104102012</v>
      </c>
      <c r="B1242" s="265" t="s">
        <v>2321</v>
      </c>
      <c r="C1242" s="11">
        <v>8</v>
      </c>
      <c r="D1242" s="11">
        <v>10</v>
      </c>
      <c r="E1242" s="11">
        <v>0</v>
      </c>
      <c r="F1242" s="11">
        <v>0</v>
      </c>
    </row>
    <row r="1243" x14ac:dyDescent="0.3">
      <c r="A1243" s="265">
        <v>101904020</v>
      </c>
      <c r="B1243" s="265" t="s">
        <v>2322</v>
      </c>
      <c r="C1243" s="11">
        <v>8</v>
      </c>
      <c r="D1243" s="11">
        <v>10</v>
      </c>
      <c r="E1243" s="11">
        <v>0</v>
      </c>
      <c r="F1243" s="11">
        <v>0</v>
      </c>
    </row>
    <row r="1244" x14ac:dyDescent="0.3">
      <c r="A1244" s="265">
        <v>503501005</v>
      </c>
      <c r="B1244" s="265" t="s">
        <v>1204</v>
      </c>
      <c r="C1244" s="11">
        <v>36</v>
      </c>
      <c r="D1244" s="11">
        <v>10</v>
      </c>
      <c r="E1244" s="11">
        <v>0</v>
      </c>
      <c r="F1244" s="11">
        <v>0</v>
      </c>
    </row>
    <row r="1245" x14ac:dyDescent="0.3">
      <c r="A1245" s="265">
        <v>502201008</v>
      </c>
      <c r="B1245" s="265" t="s">
        <v>2323</v>
      </c>
      <c r="C1245" s="11">
        <v>16</v>
      </c>
      <c r="D1245" s="11">
        <v>0</v>
      </c>
      <c r="E1245" s="11">
        <v>1</v>
      </c>
      <c r="F1245" s="11">
        <v>34</v>
      </c>
    </row>
    <row r="1246" x14ac:dyDescent="0.3">
      <c r="A1246" s="265">
        <v>603301003</v>
      </c>
      <c r="B1246" s="265" t="s">
        <v>810</v>
      </c>
      <c r="C1246" s="11">
        <v>20</v>
      </c>
      <c r="D1246" s="11">
        <v>10</v>
      </c>
      <c r="E1246" s="11">
        <v>0</v>
      </c>
      <c r="F1246" s="11">
        <v>0</v>
      </c>
    </row>
    <row r="1247" x14ac:dyDescent="0.3">
      <c r="A1247" s="265">
        <v>603301001</v>
      </c>
      <c r="B1247" s="265" t="s">
        <v>2324</v>
      </c>
      <c r="C1247" s="11">
        <v>1</v>
      </c>
      <c r="D1247" s="11">
        <v>5</v>
      </c>
      <c r="E1247" s="11">
        <v>0</v>
      </c>
      <c r="F1247" s="11">
        <v>0</v>
      </c>
    </row>
    <row r="1248" x14ac:dyDescent="0.3">
      <c r="A1248" s="265">
        <v>502202006</v>
      </c>
      <c r="B1248" s="265" t="s">
        <v>571</v>
      </c>
      <c r="C1248" s="11">
        <v>17</v>
      </c>
      <c r="D1248" s="11">
        <v>10</v>
      </c>
      <c r="E1248" s="11">
        <v>0</v>
      </c>
      <c r="F1248" s="11">
        <v>0</v>
      </c>
    </row>
    <row r="1249" x14ac:dyDescent="0.3">
      <c r="A1249" s="265">
        <v>502202005</v>
      </c>
      <c r="B1249" s="265" t="s">
        <v>570</v>
      </c>
      <c r="C1249" s="11">
        <v>17</v>
      </c>
      <c r="D1249" s="11">
        <v>10</v>
      </c>
      <c r="E1249" s="11">
        <v>0</v>
      </c>
      <c r="F1249" s="11">
        <v>0</v>
      </c>
    </row>
    <row r="1250" x14ac:dyDescent="0.3">
      <c r="A1250" s="265">
        <v>502202004</v>
      </c>
      <c r="B1250" s="265" t="s">
        <v>569</v>
      </c>
      <c r="C1250" s="11">
        <v>17</v>
      </c>
      <c r="D1250" s="11">
        <v>10</v>
      </c>
      <c r="E1250" s="11">
        <v>0</v>
      </c>
      <c r="F1250" s="11">
        <v>0</v>
      </c>
    </row>
    <row r="1251" x14ac:dyDescent="0.3">
      <c r="A1251" s="265">
        <v>304101003</v>
      </c>
      <c r="B1251" s="265" t="s">
        <v>1153</v>
      </c>
      <c r="C1251" s="11">
        <v>35</v>
      </c>
      <c r="D1251" s="11">
        <v>10</v>
      </c>
      <c r="E1251" s="11">
        <v>0</v>
      </c>
      <c r="F1251" s="11">
        <v>0</v>
      </c>
    </row>
    <row r="1252" x14ac:dyDescent="0.3">
      <c r="A1252" s="265">
        <v>502101014</v>
      </c>
      <c r="B1252" s="265" t="s">
        <v>963</v>
      </c>
      <c r="C1252" s="11">
        <v>30</v>
      </c>
      <c r="D1252" s="11">
        <v>10</v>
      </c>
      <c r="E1252" s="11">
        <v>0</v>
      </c>
      <c r="F1252" s="11">
        <v>0</v>
      </c>
    </row>
    <row r="1253" x14ac:dyDescent="0.3">
      <c r="A1253" s="265">
        <v>304101002</v>
      </c>
      <c r="B1253" s="265" t="s">
        <v>1152</v>
      </c>
      <c r="C1253" s="11">
        <v>35</v>
      </c>
      <c r="D1253" s="11">
        <v>10</v>
      </c>
      <c r="E1253" s="11">
        <v>0</v>
      </c>
      <c r="F1253" s="11">
        <v>0</v>
      </c>
    </row>
    <row r="1254" x14ac:dyDescent="0.3">
      <c r="A1254" s="265">
        <v>304101001</v>
      </c>
      <c r="B1254" s="265" t="s">
        <v>1151</v>
      </c>
      <c r="C1254" s="11">
        <v>35</v>
      </c>
      <c r="D1254" s="11">
        <v>10</v>
      </c>
      <c r="E1254" s="11">
        <v>0</v>
      </c>
      <c r="F1254" s="11">
        <v>0</v>
      </c>
    </row>
    <row r="1255" x14ac:dyDescent="0.3">
      <c r="A1255" s="265">
        <v>502101087</v>
      </c>
      <c r="B1255" s="265" t="s">
        <v>990</v>
      </c>
      <c r="C1255" s="11">
        <v>30</v>
      </c>
      <c r="D1255" s="11">
        <v>10</v>
      </c>
      <c r="E1255" s="11">
        <v>0</v>
      </c>
      <c r="F1255" s="11">
        <v>0</v>
      </c>
    </row>
    <row r="1256" x14ac:dyDescent="0.3">
      <c r="A1256" s="265">
        <v>308101046</v>
      </c>
      <c r="B1256" s="265" t="s">
        <v>491</v>
      </c>
      <c r="C1256" s="11">
        <v>12</v>
      </c>
      <c r="D1256" s="11">
        <v>10</v>
      </c>
      <c r="E1256" s="11">
        <v>0</v>
      </c>
      <c r="F1256" s="11">
        <v>0</v>
      </c>
    </row>
    <row r="1257" x14ac:dyDescent="0.3">
      <c r="A1257" s="265">
        <v>312102023</v>
      </c>
      <c r="B1257" s="265" t="s">
        <v>557</v>
      </c>
      <c r="C1257" s="11">
        <v>15</v>
      </c>
      <c r="D1257" s="11">
        <v>10</v>
      </c>
      <c r="E1257" s="11">
        <v>0</v>
      </c>
      <c r="F1257" s="11">
        <v>0</v>
      </c>
    </row>
    <row r="1258" x14ac:dyDescent="0.3">
      <c r="A1258" s="265">
        <v>312102024</v>
      </c>
      <c r="B1258" s="265" t="s">
        <v>558</v>
      </c>
      <c r="C1258" s="11">
        <v>15</v>
      </c>
      <c r="D1258" s="11">
        <v>10</v>
      </c>
      <c r="E1258" s="11">
        <v>0</v>
      </c>
      <c r="F1258" s="11">
        <v>0</v>
      </c>
    </row>
    <row r="1259" x14ac:dyDescent="0.3">
      <c r="A1259" s="265">
        <v>312102013</v>
      </c>
      <c r="B1259" s="265" t="s">
        <v>465</v>
      </c>
      <c r="C1259" s="11">
        <v>12</v>
      </c>
      <c r="D1259" s="11">
        <v>10</v>
      </c>
      <c r="E1259" s="11">
        <v>0</v>
      </c>
      <c r="F1259" s="11">
        <v>0</v>
      </c>
    </row>
    <row r="1260" x14ac:dyDescent="0.3">
      <c r="A1260" s="265">
        <v>308101013</v>
      </c>
      <c r="B1260" s="265" t="s">
        <v>473</v>
      </c>
      <c r="C1260" s="11">
        <v>12</v>
      </c>
      <c r="D1260" s="11">
        <v>10</v>
      </c>
      <c r="E1260" s="11">
        <v>0</v>
      </c>
      <c r="F1260" s="11">
        <v>0</v>
      </c>
    </row>
    <row r="1261" x14ac:dyDescent="0.3">
      <c r="A1261" s="265">
        <v>308101014</v>
      </c>
      <c r="B1261" s="265" t="s">
        <v>474</v>
      </c>
      <c r="C1261" s="11">
        <v>12</v>
      </c>
      <c r="D1261" s="11">
        <v>10</v>
      </c>
      <c r="E1261" s="11">
        <v>0</v>
      </c>
      <c r="F1261" s="11">
        <v>0</v>
      </c>
    </row>
    <row r="1262" x14ac:dyDescent="0.3">
      <c r="A1262" s="265">
        <v>310102010</v>
      </c>
      <c r="B1262" s="265" t="s">
        <v>708</v>
      </c>
      <c r="C1262" s="11">
        <v>20</v>
      </c>
      <c r="D1262" s="11">
        <v>10</v>
      </c>
      <c r="E1262" s="11">
        <v>0</v>
      </c>
      <c r="F1262" s="11">
        <v>0</v>
      </c>
    </row>
    <row r="1263" x14ac:dyDescent="0.3">
      <c r="A1263" s="265">
        <v>104102036</v>
      </c>
      <c r="B1263" s="265" t="s">
        <v>2325</v>
      </c>
      <c r="C1263" s="11">
        <v>1</v>
      </c>
      <c r="D1263" s="11">
        <v>5</v>
      </c>
      <c r="E1263" s="11">
        <v>0</v>
      </c>
      <c r="F1263" s="11">
        <v>0</v>
      </c>
    </row>
    <row r="1264" x14ac:dyDescent="0.3">
      <c r="A1264" s="265">
        <v>310102014</v>
      </c>
      <c r="B1264" s="265" t="s">
        <v>704</v>
      </c>
      <c r="C1264" s="11">
        <v>20</v>
      </c>
      <c r="D1264" s="11">
        <v>10</v>
      </c>
      <c r="E1264" s="11">
        <v>0</v>
      </c>
      <c r="F1264" s="11">
        <v>0</v>
      </c>
    </row>
    <row r="1265" x14ac:dyDescent="0.3">
      <c r="A1265" s="265">
        <v>313104002</v>
      </c>
      <c r="B1265" s="265" t="s">
        <v>1239</v>
      </c>
      <c r="C1265" s="11">
        <v>40</v>
      </c>
      <c r="D1265" s="11">
        <v>10</v>
      </c>
      <c r="E1265" s="11">
        <v>0</v>
      </c>
      <c r="F1265" s="11">
        <v>0</v>
      </c>
    </row>
    <row r="1266" x14ac:dyDescent="0.3">
      <c r="A1266" s="265">
        <v>308101041</v>
      </c>
      <c r="B1266" s="265" t="s">
        <v>488</v>
      </c>
      <c r="C1266" s="11">
        <v>12</v>
      </c>
      <c r="D1266" s="11">
        <v>10</v>
      </c>
      <c r="E1266" s="11">
        <v>0</v>
      </c>
      <c r="F1266" s="11">
        <v>0</v>
      </c>
    </row>
    <row r="1267" x14ac:dyDescent="0.3">
      <c r="A1267" s="265">
        <v>312101018</v>
      </c>
      <c r="B1267" s="265" t="s">
        <v>596</v>
      </c>
      <c r="C1267" s="11">
        <v>18</v>
      </c>
      <c r="D1267" s="11">
        <v>10</v>
      </c>
      <c r="E1267" s="11">
        <v>0</v>
      </c>
      <c r="F1267" s="11">
        <v>0</v>
      </c>
    </row>
    <row r="1268" x14ac:dyDescent="0.3">
      <c r="A1268" s="265">
        <v>312101019</v>
      </c>
      <c r="B1268" s="265" t="s">
        <v>597</v>
      </c>
      <c r="C1268" s="11">
        <v>18</v>
      </c>
      <c r="D1268" s="11">
        <v>10</v>
      </c>
      <c r="E1268" s="11">
        <v>0</v>
      </c>
      <c r="F1268" s="11">
        <v>0</v>
      </c>
    </row>
    <row r="1269" x14ac:dyDescent="0.3">
      <c r="A1269" s="265">
        <v>104502210</v>
      </c>
      <c r="B1269" s="265" t="s">
        <v>2326</v>
      </c>
      <c r="C1269" s="11">
        <v>6</v>
      </c>
      <c r="D1269" s="11">
        <v>10</v>
      </c>
      <c r="E1269" s="11">
        <v>0</v>
      </c>
      <c r="F1269" s="11">
        <v>0</v>
      </c>
    </row>
    <row r="1270" x14ac:dyDescent="0.3">
      <c r="A1270" s="265">
        <v>104502212</v>
      </c>
      <c r="B1270" s="265" t="s">
        <v>2327</v>
      </c>
      <c r="C1270" s="11">
        <v>6</v>
      </c>
      <c r="D1270" s="11">
        <v>10</v>
      </c>
      <c r="E1270" s="11">
        <v>0</v>
      </c>
      <c r="F1270" s="11">
        <v>0</v>
      </c>
    </row>
    <row r="1271" x14ac:dyDescent="0.3">
      <c r="A1271" s="265">
        <v>104502248</v>
      </c>
      <c r="B1271" s="265" t="s">
        <v>2328</v>
      </c>
      <c r="C1271" s="11">
        <v>6</v>
      </c>
      <c r="D1271" s="11">
        <v>10</v>
      </c>
      <c r="E1271" s="11">
        <v>0</v>
      </c>
      <c r="F1271" s="11">
        <v>0</v>
      </c>
    </row>
    <row r="1272" x14ac:dyDescent="0.3">
      <c r="A1272" s="265">
        <v>101101008</v>
      </c>
      <c r="B1272" s="265" t="s">
        <v>2329</v>
      </c>
      <c r="C1272" s="11">
        <v>6</v>
      </c>
      <c r="D1272" s="11">
        <v>5</v>
      </c>
      <c r="E1272" s="11">
        <v>0</v>
      </c>
      <c r="F1272" s="11">
        <v>0</v>
      </c>
    </row>
    <row r="1273" x14ac:dyDescent="0.3">
      <c r="A1273" s="265">
        <v>104101658</v>
      </c>
      <c r="B1273" s="265" t="s">
        <v>2330</v>
      </c>
      <c r="C1273" s="11">
        <v>8</v>
      </c>
      <c r="D1273" s="11">
        <v>10</v>
      </c>
      <c r="E1273" s="11">
        <v>0</v>
      </c>
      <c r="F1273" s="11">
        <v>0</v>
      </c>
    </row>
    <row r="1274" x14ac:dyDescent="0.3">
      <c r="A1274" s="265">
        <v>104502217</v>
      </c>
      <c r="B1274" s="265" t="s">
        <v>2331</v>
      </c>
      <c r="C1274" s="11">
        <v>6</v>
      </c>
      <c r="D1274" s="11">
        <v>10</v>
      </c>
      <c r="E1274" s="11">
        <v>0</v>
      </c>
      <c r="F1274" s="11">
        <v>0</v>
      </c>
    </row>
    <row r="1275" x14ac:dyDescent="0.3">
      <c r="A1275" s="265">
        <v>101101010</v>
      </c>
      <c r="B1275" s="265" t="s">
        <v>2332</v>
      </c>
      <c r="C1275" s="11">
        <v>6</v>
      </c>
      <c r="D1275" s="11">
        <v>5</v>
      </c>
      <c r="E1275" s="11">
        <v>0</v>
      </c>
      <c r="F1275" s="11">
        <v>0</v>
      </c>
    </row>
    <row r="1276" x14ac:dyDescent="0.3">
      <c r="A1276" s="265">
        <v>104502219</v>
      </c>
      <c r="B1276" s="265" t="s">
        <v>2333</v>
      </c>
      <c r="C1276" s="11">
        <v>8</v>
      </c>
      <c r="D1276" s="11">
        <v>10</v>
      </c>
      <c r="E1276" s="11">
        <v>0</v>
      </c>
      <c r="F1276" s="11">
        <v>0</v>
      </c>
    </row>
    <row r="1277" x14ac:dyDescent="0.3">
      <c r="A1277" s="265">
        <v>104502266</v>
      </c>
      <c r="B1277" s="265" t="s">
        <v>2334</v>
      </c>
      <c r="C1277" s="11">
        <v>8</v>
      </c>
      <c r="D1277" s="11">
        <v>10</v>
      </c>
      <c r="E1277" s="11">
        <v>0</v>
      </c>
      <c r="F1277" s="11">
        <v>0</v>
      </c>
    </row>
    <row r="1278" x14ac:dyDescent="0.3">
      <c r="A1278" s="265">
        <v>104401058</v>
      </c>
      <c r="B1278" s="265" t="s">
        <v>2335</v>
      </c>
      <c r="C1278" s="11">
        <v>6</v>
      </c>
      <c r="D1278" s="11">
        <v>10</v>
      </c>
      <c r="E1278" s="11">
        <v>0</v>
      </c>
      <c r="F1278" s="11">
        <v>0</v>
      </c>
    </row>
    <row r="1279" x14ac:dyDescent="0.3">
      <c r="A1279" s="265">
        <v>101102010</v>
      </c>
      <c r="B1279" s="265" t="s">
        <v>2336</v>
      </c>
      <c r="C1279" s="11">
        <v>6</v>
      </c>
      <c r="D1279" s="11">
        <v>10</v>
      </c>
      <c r="E1279" s="11">
        <v>0</v>
      </c>
      <c r="F1279" s="11">
        <v>0</v>
      </c>
    </row>
    <row r="1280" x14ac:dyDescent="0.3">
      <c r="A1280" s="265">
        <v>104102088</v>
      </c>
      <c r="B1280" s="265" t="s">
        <v>2337</v>
      </c>
      <c r="C1280" s="11">
        <v>8</v>
      </c>
      <c r="D1280" s="11">
        <v>10</v>
      </c>
      <c r="E1280" s="11">
        <v>0</v>
      </c>
      <c r="F1280" s="11">
        <v>0</v>
      </c>
    </row>
    <row r="1281" x14ac:dyDescent="0.3">
      <c r="A1281" s="265">
        <v>104502264</v>
      </c>
      <c r="B1281" s="265" t="s">
        <v>2338</v>
      </c>
      <c r="C1281" s="11">
        <v>8</v>
      </c>
      <c r="D1281" s="11">
        <v>10</v>
      </c>
      <c r="E1281" s="11">
        <v>0</v>
      </c>
      <c r="F1281" s="11">
        <v>0</v>
      </c>
    </row>
    <row r="1282" x14ac:dyDescent="0.3">
      <c r="A1282" s="265">
        <v>104502267</v>
      </c>
      <c r="B1282" s="265" t="s">
        <v>2339</v>
      </c>
      <c r="C1282" s="11">
        <v>8</v>
      </c>
      <c r="D1282" s="11">
        <v>10</v>
      </c>
      <c r="E1282" s="11">
        <v>0</v>
      </c>
      <c r="F1282" s="11">
        <v>0</v>
      </c>
    </row>
    <row r="1283" x14ac:dyDescent="0.3">
      <c r="A1283" s="265">
        <v>104502265</v>
      </c>
      <c r="B1283" s="265" t="s">
        <v>2340</v>
      </c>
      <c r="C1283" s="11">
        <v>8</v>
      </c>
      <c r="D1283" s="11">
        <v>10</v>
      </c>
      <c r="E1283" s="11">
        <v>0</v>
      </c>
      <c r="F1283" s="11">
        <v>0</v>
      </c>
    </row>
    <row r="1284" x14ac:dyDescent="0.3">
      <c r="A1284" s="265">
        <v>104502268</v>
      </c>
      <c r="B1284" s="265" t="s">
        <v>2341</v>
      </c>
      <c r="C1284" s="11">
        <v>8</v>
      </c>
      <c r="D1284" s="11">
        <v>10</v>
      </c>
      <c r="E1284" s="11">
        <v>0</v>
      </c>
      <c r="F1284" s="11">
        <v>0</v>
      </c>
    </row>
    <row r="1285" x14ac:dyDescent="0.3">
      <c r="A1285" s="265">
        <v>104102014</v>
      </c>
      <c r="B1285" s="265" t="s">
        <v>2342</v>
      </c>
      <c r="C1285" s="11">
        <v>8</v>
      </c>
      <c r="D1285" s="11">
        <v>10</v>
      </c>
      <c r="E1285" s="11">
        <v>0</v>
      </c>
      <c r="F1285" s="11">
        <v>0</v>
      </c>
    </row>
    <row r="1286" x14ac:dyDescent="0.3">
      <c r="A1286" s="265">
        <v>104502270</v>
      </c>
      <c r="B1286" s="265" t="s">
        <v>2343</v>
      </c>
      <c r="C1286" s="11">
        <v>8</v>
      </c>
      <c r="D1286" s="11">
        <v>10</v>
      </c>
      <c r="E1286" s="11">
        <v>0</v>
      </c>
      <c r="F1286" s="11">
        <v>0</v>
      </c>
    </row>
    <row r="1287" x14ac:dyDescent="0.3">
      <c r="A1287" s="265">
        <v>104502272</v>
      </c>
      <c r="B1287" s="265" t="s">
        <v>2344</v>
      </c>
      <c r="C1287" s="11">
        <v>8</v>
      </c>
      <c r="D1287" s="11">
        <v>10</v>
      </c>
      <c r="E1287" s="11">
        <v>0</v>
      </c>
      <c r="F1287" s="11">
        <v>0</v>
      </c>
    </row>
    <row r="1288" x14ac:dyDescent="0.3">
      <c r="A1288" s="265">
        <v>104502271</v>
      </c>
      <c r="B1288" s="265" t="s">
        <v>2345</v>
      </c>
      <c r="C1288" s="11">
        <v>8</v>
      </c>
      <c r="D1288" s="11">
        <v>10</v>
      </c>
      <c r="E1288" s="11">
        <v>0</v>
      </c>
      <c r="F1288" s="11">
        <v>0</v>
      </c>
    </row>
    <row r="1289" x14ac:dyDescent="0.3">
      <c r="A1289" s="265">
        <v>104502273</v>
      </c>
      <c r="B1289" s="265" t="s">
        <v>2346</v>
      </c>
      <c r="C1289" s="11">
        <v>8</v>
      </c>
      <c r="D1289" s="11">
        <v>10</v>
      </c>
      <c r="E1289" s="11">
        <v>0</v>
      </c>
      <c r="F1289" s="11">
        <v>0</v>
      </c>
    </row>
    <row r="1290" x14ac:dyDescent="0.3">
      <c r="A1290" s="265">
        <v>104502220</v>
      </c>
      <c r="B1290" s="265" t="s">
        <v>2347</v>
      </c>
      <c r="C1290" s="11">
        <v>6</v>
      </c>
      <c r="D1290" s="11">
        <v>10</v>
      </c>
      <c r="E1290" s="11">
        <v>0</v>
      </c>
      <c r="F1290" s="11">
        <v>0</v>
      </c>
    </row>
    <row r="1291" x14ac:dyDescent="0.3">
      <c r="A1291" s="265">
        <v>101206002</v>
      </c>
      <c r="B1291" s="265" t="s">
        <v>2348</v>
      </c>
      <c r="C1291" s="11">
        <v>5</v>
      </c>
      <c r="D1291" s="11">
        <v>5</v>
      </c>
      <c r="E1291" s="11">
        <v>0</v>
      </c>
      <c r="F1291" s="11">
        <v>0</v>
      </c>
    </row>
    <row r="1292" x14ac:dyDescent="0.3">
      <c r="A1292" s="265">
        <v>101206003</v>
      </c>
      <c r="B1292" s="265" t="s">
        <v>2349</v>
      </c>
      <c r="C1292" s="11">
        <v>5</v>
      </c>
      <c r="D1292" s="11">
        <v>5</v>
      </c>
      <c r="E1292" s="11">
        <v>0</v>
      </c>
      <c r="F1292" s="11">
        <v>0</v>
      </c>
    </row>
    <row r="1293" x14ac:dyDescent="0.3">
      <c r="A1293" s="265">
        <v>101206004</v>
      </c>
      <c r="B1293" s="265" t="s">
        <v>2350</v>
      </c>
      <c r="C1293" s="11">
        <v>5</v>
      </c>
      <c r="D1293" s="11">
        <v>5</v>
      </c>
      <c r="E1293" s="11">
        <v>0</v>
      </c>
      <c r="F1293" s="11">
        <v>0</v>
      </c>
    </row>
    <row r="1294" x14ac:dyDescent="0.3">
      <c r="A1294" s="265">
        <v>101206010</v>
      </c>
      <c r="B1294" s="265" t="s">
        <v>2351</v>
      </c>
      <c r="C1294" s="11">
        <v>5</v>
      </c>
      <c r="D1294" s="11">
        <v>5</v>
      </c>
      <c r="E1294" s="11">
        <v>0</v>
      </c>
      <c r="F1294" s="11">
        <v>0</v>
      </c>
    </row>
    <row r="1295" x14ac:dyDescent="0.3">
      <c r="A1295" s="265">
        <v>311202001</v>
      </c>
      <c r="B1295" s="265" t="s">
        <v>927</v>
      </c>
      <c r="C1295" s="11">
        <v>25</v>
      </c>
      <c r="D1295" s="11">
        <v>10</v>
      </c>
      <c r="E1295" s="11">
        <v>0</v>
      </c>
      <c r="F1295" s="11">
        <v>0</v>
      </c>
    </row>
    <row r="1296" x14ac:dyDescent="0.3">
      <c r="A1296" s="265">
        <v>101701026</v>
      </c>
      <c r="B1296" s="265" t="s">
        <v>2352</v>
      </c>
      <c r="C1296" s="11">
        <v>1</v>
      </c>
      <c r="D1296" s="11">
        <v>5</v>
      </c>
      <c r="E1296" s="11">
        <v>0</v>
      </c>
      <c r="F1296" s="11">
        <v>0</v>
      </c>
    </row>
    <row r="1297" x14ac:dyDescent="0.3">
      <c r="A1297" s="265">
        <v>603401024</v>
      </c>
      <c r="B1297" s="265" t="s">
        <v>622</v>
      </c>
      <c r="C1297" s="11">
        <v>19</v>
      </c>
      <c r="D1297" s="11">
        <v>10</v>
      </c>
      <c r="E1297" s="11">
        <v>0</v>
      </c>
      <c r="F1297" s="11">
        <v>0</v>
      </c>
    </row>
    <row r="1298" x14ac:dyDescent="0.3">
      <c r="A1298" s="265">
        <v>101201031</v>
      </c>
      <c r="B1298" s="265" t="s">
        <v>2353</v>
      </c>
      <c r="C1298" s="11">
        <v>5</v>
      </c>
      <c r="D1298" s="11">
        <v>5</v>
      </c>
      <c r="E1298" s="11">
        <v>0</v>
      </c>
      <c r="F1298" s="11">
        <v>0</v>
      </c>
    </row>
    <row r="1299" x14ac:dyDescent="0.3">
      <c r="A1299" s="265">
        <v>502201005</v>
      </c>
      <c r="B1299" s="265" t="s">
        <v>2354</v>
      </c>
      <c r="C1299" s="11">
        <v>16</v>
      </c>
      <c r="D1299" s="11">
        <v>0</v>
      </c>
      <c r="E1299" s="11">
        <v>1</v>
      </c>
      <c r="F1299" s="11">
        <v>10</v>
      </c>
    </row>
    <row r="1300" x14ac:dyDescent="0.3">
      <c r="A1300" s="265">
        <v>306201001</v>
      </c>
      <c r="B1300" s="265" t="s">
        <v>2355</v>
      </c>
      <c r="C1300" s="11">
        <v>34</v>
      </c>
      <c r="D1300" s="11">
        <v>0</v>
      </c>
      <c r="E1300" s="11">
        <v>1</v>
      </c>
      <c r="F1300" s="11">
        <v>10</v>
      </c>
    </row>
    <row r="1301" x14ac:dyDescent="0.3">
      <c r="A1301" s="265">
        <v>201101035</v>
      </c>
      <c r="B1301" s="265" t="s">
        <v>2356</v>
      </c>
      <c r="C1301" s="11">
        <v>11</v>
      </c>
      <c r="D1301" s="11">
        <v>10</v>
      </c>
      <c r="E1301" s="11">
        <v>0</v>
      </c>
      <c r="F1301" s="11">
        <v>0</v>
      </c>
    </row>
    <row r="1302" x14ac:dyDescent="0.3">
      <c r="A1302" s="265">
        <v>104301020</v>
      </c>
      <c r="B1302" s="265" t="s">
        <v>2357</v>
      </c>
      <c r="C1302" s="11">
        <v>9</v>
      </c>
      <c r="D1302" s="11">
        <v>10</v>
      </c>
      <c r="E1302" s="11">
        <v>0</v>
      </c>
      <c r="F1302" s="11">
        <v>5</v>
      </c>
    </row>
    <row r="1303" x14ac:dyDescent="0.3">
      <c r="A1303" s="265">
        <v>102201030</v>
      </c>
      <c r="B1303" s="265" t="s">
        <v>2358</v>
      </c>
      <c r="C1303" s="11">
        <v>9</v>
      </c>
      <c r="D1303" s="11">
        <v>10</v>
      </c>
      <c r="E1303" s="11">
        <v>0</v>
      </c>
      <c r="F1303" s="11">
        <v>5</v>
      </c>
    </row>
    <row r="1304" x14ac:dyDescent="0.3">
      <c r="A1304" s="265">
        <v>104301019</v>
      </c>
      <c r="B1304" s="265" t="s">
        <v>2359</v>
      </c>
      <c r="C1304" s="11">
        <v>9</v>
      </c>
      <c r="D1304" s="11">
        <v>10</v>
      </c>
      <c r="E1304" s="11">
        <v>0</v>
      </c>
      <c r="F1304" s="11">
        <v>5</v>
      </c>
    </row>
    <row r="1305" x14ac:dyDescent="0.3">
      <c r="A1305" s="265">
        <v>502201004</v>
      </c>
      <c r="B1305" s="265" t="s">
        <v>2360</v>
      </c>
      <c r="C1305" s="11">
        <v>16</v>
      </c>
      <c r="D1305" s="11">
        <v>0</v>
      </c>
      <c r="E1305" s="11">
        <v>1</v>
      </c>
      <c r="F1305" s="11">
        <v>18</v>
      </c>
    </row>
    <row r="1306" x14ac:dyDescent="0.3">
      <c r="A1306" s="265">
        <v>709101011</v>
      </c>
      <c r="B1306" s="265" t="s">
        <v>2361</v>
      </c>
      <c r="C1306" s="11">
        <v>8</v>
      </c>
      <c r="D1306" s="11">
        <v>10</v>
      </c>
      <c r="E1306" s="11">
        <v>0</v>
      </c>
      <c r="F1306" s="11">
        <v>0</v>
      </c>
    </row>
    <row r="1307" x14ac:dyDescent="0.3">
      <c r="A1307" s="265">
        <v>709101013</v>
      </c>
      <c r="B1307" s="265" t="s">
        <v>1338</v>
      </c>
      <c r="C1307" s="11">
        <v>40</v>
      </c>
      <c r="D1307" s="11">
        <v>10</v>
      </c>
      <c r="E1307" s="11">
        <v>0</v>
      </c>
      <c r="F1307" s="11">
        <v>0</v>
      </c>
    </row>
    <row r="1308" x14ac:dyDescent="0.3">
      <c r="A1308" s="265">
        <v>701101888</v>
      </c>
      <c r="B1308" s="265" t="s">
        <v>1305</v>
      </c>
      <c r="C1308" s="11">
        <v>40</v>
      </c>
      <c r="D1308" s="11">
        <v>10</v>
      </c>
      <c r="E1308" s="11">
        <v>0</v>
      </c>
      <c r="F1308" s="11">
        <v>0</v>
      </c>
    </row>
    <row r="1309" x14ac:dyDescent="0.3">
      <c r="A1309" s="265">
        <v>502301079</v>
      </c>
      <c r="B1309" s="265" t="s">
        <v>1025</v>
      </c>
      <c r="C1309" s="11">
        <v>30</v>
      </c>
      <c r="D1309" s="11">
        <v>10</v>
      </c>
      <c r="E1309" s="11">
        <v>0</v>
      </c>
      <c r="F1309" s="11">
        <v>0</v>
      </c>
    </row>
    <row r="1310" x14ac:dyDescent="0.3">
      <c r="A1310" s="265">
        <v>701102888</v>
      </c>
      <c r="B1310" s="265" t="s">
        <v>1313</v>
      </c>
      <c r="C1310" s="11">
        <v>40</v>
      </c>
      <c r="D1310" s="11">
        <v>10</v>
      </c>
      <c r="E1310" s="11">
        <v>0</v>
      </c>
      <c r="F1310" s="11">
        <v>0</v>
      </c>
    </row>
    <row r="1311" x14ac:dyDescent="0.3">
      <c r="A1311" s="265">
        <v>709101012</v>
      </c>
      <c r="B1311" s="265" t="s">
        <v>1026</v>
      </c>
      <c r="C1311" s="11">
        <v>30</v>
      </c>
      <c r="D1311" s="11">
        <v>10</v>
      </c>
      <c r="E1311" s="11">
        <v>0</v>
      </c>
      <c r="F1311" s="11">
        <v>0</v>
      </c>
    </row>
    <row r="1312" x14ac:dyDescent="0.3">
      <c r="A1312" s="265">
        <v>401123888</v>
      </c>
      <c r="B1312" s="265" t="s">
        <v>2362</v>
      </c>
      <c r="C1312" s="11">
        <v>19</v>
      </c>
      <c r="D1312" s="11">
        <v>5</v>
      </c>
      <c r="E1312" s="11">
        <v>0</v>
      </c>
      <c r="F1312" s="11">
        <v>0</v>
      </c>
    </row>
    <row r="1313" x14ac:dyDescent="0.3">
      <c r="A1313" s="265">
        <v>603401002</v>
      </c>
      <c r="B1313" s="265" t="s">
        <v>2363</v>
      </c>
      <c r="C1313" s="11">
        <v>2</v>
      </c>
      <c r="D1313" s="11">
        <v>10</v>
      </c>
      <c r="E1313" s="11">
        <v>0</v>
      </c>
      <c r="F1313" s="11">
        <v>0</v>
      </c>
    </row>
    <row r="1314" x14ac:dyDescent="0.3">
      <c r="A1314" s="265">
        <v>502101105</v>
      </c>
      <c r="B1314" s="265" t="s">
        <v>995</v>
      </c>
      <c r="C1314" s="11">
        <v>30</v>
      </c>
      <c r="D1314" s="11">
        <v>10</v>
      </c>
      <c r="E1314" s="11">
        <v>0</v>
      </c>
      <c r="F1314" s="11">
        <v>0</v>
      </c>
    </row>
    <row r="1315" x14ac:dyDescent="0.3">
      <c r="A1315" s="265">
        <v>701303064</v>
      </c>
      <c r="B1315" s="265" t="s">
        <v>683</v>
      </c>
      <c r="C1315" s="11">
        <v>19</v>
      </c>
      <c r="D1315" s="11">
        <v>10</v>
      </c>
      <c r="E1315" s="11">
        <v>0</v>
      </c>
      <c r="F1315" s="11">
        <v>5</v>
      </c>
    </row>
    <row r="1316" x14ac:dyDescent="0.3">
      <c r="A1316" s="265">
        <v>701303051</v>
      </c>
      <c r="B1316" s="265" t="s">
        <v>676</v>
      </c>
      <c r="C1316" s="11">
        <v>19</v>
      </c>
      <c r="D1316" s="11">
        <v>10</v>
      </c>
      <c r="E1316" s="11">
        <v>0</v>
      </c>
      <c r="F1316" s="11">
        <v>0</v>
      </c>
    </row>
    <row r="1317" x14ac:dyDescent="0.3">
      <c r="A1317" s="265">
        <v>104102026</v>
      </c>
      <c r="B1317" s="265" t="s">
        <v>2364</v>
      </c>
      <c r="C1317" s="11">
        <v>8</v>
      </c>
      <c r="D1317" s="11">
        <v>10</v>
      </c>
      <c r="E1317" s="11">
        <v>0</v>
      </c>
      <c r="F1317" s="11">
        <v>0</v>
      </c>
    </row>
    <row r="1318" x14ac:dyDescent="0.3">
      <c r="A1318" s="265">
        <v>101804010</v>
      </c>
      <c r="B1318" s="265" t="s">
        <v>2365</v>
      </c>
      <c r="C1318" s="11">
        <v>8</v>
      </c>
      <c r="D1318" s="11">
        <v>10</v>
      </c>
      <c r="E1318" s="11">
        <v>0</v>
      </c>
      <c r="F1318" s="11">
        <v>0</v>
      </c>
    </row>
    <row r="1319" x14ac:dyDescent="0.3">
      <c r="A1319" s="265">
        <v>101904016</v>
      </c>
      <c r="B1319" s="265" t="s">
        <v>2366</v>
      </c>
      <c r="C1319" s="11">
        <v>8</v>
      </c>
      <c r="D1319" s="11">
        <v>10</v>
      </c>
      <c r="E1319" s="11">
        <v>0</v>
      </c>
      <c r="F1319" s="11">
        <v>0</v>
      </c>
    </row>
    <row r="1320" x14ac:dyDescent="0.3">
      <c r="A1320" s="265">
        <v>702101010</v>
      </c>
      <c r="B1320" s="265" t="s">
        <v>368</v>
      </c>
      <c r="C1320" s="11">
        <v>24</v>
      </c>
      <c r="D1320" s="11">
        <v>10</v>
      </c>
      <c r="E1320" s="11">
        <v>0</v>
      </c>
      <c r="F1320" s="11">
        <v>5</v>
      </c>
    </row>
    <row r="1321" x14ac:dyDescent="0.3">
      <c r="A1321" s="265">
        <v>104401027</v>
      </c>
      <c r="B1321" s="265" t="s">
        <v>2367</v>
      </c>
      <c r="C1321" s="11">
        <v>9</v>
      </c>
      <c r="D1321" s="11">
        <v>10</v>
      </c>
      <c r="E1321" s="11">
        <v>0</v>
      </c>
      <c r="F1321" s="11">
        <v>11</v>
      </c>
    </row>
    <row r="1322" x14ac:dyDescent="0.3">
      <c r="A1322" s="265">
        <v>703101016</v>
      </c>
      <c r="B1322" s="265" t="s">
        <v>1329</v>
      </c>
      <c r="C1322" s="11">
        <v>40</v>
      </c>
      <c r="D1322" s="11">
        <v>10</v>
      </c>
      <c r="E1322" s="11">
        <v>0</v>
      </c>
      <c r="F1322" s="11">
        <v>0</v>
      </c>
    </row>
    <row r="1323" x14ac:dyDescent="0.3">
      <c r="A1323" s="265">
        <v>703101026</v>
      </c>
      <c r="B1323" s="265" t="s">
        <v>2368</v>
      </c>
      <c r="C1323" s="11">
        <v>7</v>
      </c>
      <c r="D1323" s="11">
        <v>10</v>
      </c>
      <c r="E1323" s="11">
        <v>0</v>
      </c>
      <c r="F1323" s="11">
        <v>0</v>
      </c>
    </row>
    <row r="1324" x14ac:dyDescent="0.3">
      <c r="A1324" s="265">
        <v>104102008</v>
      </c>
      <c r="B1324" s="265" t="s">
        <v>2369</v>
      </c>
      <c r="C1324" s="11">
        <v>8</v>
      </c>
      <c r="D1324" s="11">
        <v>10</v>
      </c>
      <c r="E1324" s="11">
        <v>0</v>
      </c>
      <c r="F1324" s="11">
        <v>0</v>
      </c>
    </row>
    <row r="1325" x14ac:dyDescent="0.3">
      <c r="A1325" s="265">
        <v>201102027</v>
      </c>
      <c r="B1325" s="265" t="s">
        <v>2370</v>
      </c>
      <c r="C1325" s="11">
        <v>12</v>
      </c>
      <c r="D1325" s="11">
        <v>10</v>
      </c>
      <c r="E1325" s="11">
        <v>0</v>
      </c>
      <c r="F1325" s="11">
        <v>0</v>
      </c>
    </row>
    <row r="1326" x14ac:dyDescent="0.3">
      <c r="A1326" s="265">
        <v>312102046</v>
      </c>
      <c r="B1326" s="265" t="s">
        <v>737</v>
      </c>
      <c r="C1326" s="11">
        <v>20</v>
      </c>
      <c r="D1326" s="11">
        <v>10</v>
      </c>
      <c r="E1326" s="11">
        <v>0</v>
      </c>
      <c r="F1326" s="11">
        <v>0</v>
      </c>
    </row>
    <row r="1327" x14ac:dyDescent="0.3">
      <c r="A1327" s="265">
        <v>502301034</v>
      </c>
      <c r="B1327" s="265" t="s">
        <v>1013</v>
      </c>
      <c r="C1327" s="11">
        <v>30</v>
      </c>
      <c r="D1327" s="11">
        <v>10</v>
      </c>
      <c r="E1327" s="11">
        <v>0</v>
      </c>
      <c r="F1327" s="11">
        <v>0</v>
      </c>
    </row>
    <row r="1328" x14ac:dyDescent="0.3">
      <c r="A1328" s="265">
        <v>101804009</v>
      </c>
      <c r="B1328" s="265" t="s">
        <v>2371</v>
      </c>
      <c r="C1328" s="11">
        <v>8</v>
      </c>
      <c r="D1328" s="11">
        <v>10</v>
      </c>
      <c r="E1328" s="11">
        <v>0</v>
      </c>
      <c r="F1328" s="11">
        <v>0</v>
      </c>
    </row>
    <row r="1329" x14ac:dyDescent="0.3">
      <c r="A1329" s="265">
        <v>203101020</v>
      </c>
      <c r="B1329" s="265" t="s">
        <v>467</v>
      </c>
      <c r="C1329" s="11">
        <v>12</v>
      </c>
      <c r="D1329" s="11">
        <v>10</v>
      </c>
      <c r="E1329" s="11">
        <v>0</v>
      </c>
      <c r="F1329" s="11">
        <v>0</v>
      </c>
    </row>
    <row r="1330" x14ac:dyDescent="0.3">
      <c r="A1330" s="265">
        <v>101108035</v>
      </c>
      <c r="B1330" s="265" t="s">
        <v>2372</v>
      </c>
      <c r="C1330" s="11">
        <v>8</v>
      </c>
      <c r="D1330" s="11">
        <v>10</v>
      </c>
      <c r="E1330" s="11">
        <v>0</v>
      </c>
      <c r="F1330" s="11">
        <v>0</v>
      </c>
    </row>
    <row r="1331" x14ac:dyDescent="0.3">
      <c r="A1331" s="265">
        <v>101503001</v>
      </c>
      <c r="B1331" s="265" t="s">
        <v>2373</v>
      </c>
      <c r="C1331" s="11">
        <v>5</v>
      </c>
      <c r="D1331" s="11">
        <v>5</v>
      </c>
      <c r="E1331" s="11">
        <v>0</v>
      </c>
      <c r="F1331" s="11">
        <v>0</v>
      </c>
    </row>
    <row r="1332" x14ac:dyDescent="0.3">
      <c r="A1332" s="265">
        <v>101503002</v>
      </c>
      <c r="B1332" s="265" t="s">
        <v>2374</v>
      </c>
      <c r="C1332" s="11">
        <v>5</v>
      </c>
      <c r="D1332" s="11">
        <v>5</v>
      </c>
      <c r="E1332" s="11">
        <v>0</v>
      </c>
      <c r="F1332" s="11">
        <v>0</v>
      </c>
    </row>
    <row r="1333" x14ac:dyDescent="0.3">
      <c r="A1333" s="265">
        <v>104101563</v>
      </c>
      <c r="B1333" s="265" t="s">
        <v>2375</v>
      </c>
      <c r="C1333" s="11">
        <v>8</v>
      </c>
      <c r="D1333" s="11">
        <v>10</v>
      </c>
      <c r="E1333" s="11">
        <v>0</v>
      </c>
      <c r="F1333" s="11">
        <v>0</v>
      </c>
    </row>
    <row r="1334" x14ac:dyDescent="0.3">
      <c r="A1334" s="265">
        <v>104502186</v>
      </c>
      <c r="B1334" s="265" t="s">
        <v>2376</v>
      </c>
      <c r="C1334" s="11">
        <v>8</v>
      </c>
      <c r="D1334" s="11">
        <v>10</v>
      </c>
      <c r="E1334" s="11">
        <v>0</v>
      </c>
      <c r="F1334" s="11">
        <v>0</v>
      </c>
    </row>
    <row r="1335" x14ac:dyDescent="0.3">
      <c r="A1335" s="265">
        <v>104101514</v>
      </c>
      <c r="B1335" s="265" t="s">
        <v>2377</v>
      </c>
      <c r="C1335" s="11">
        <v>8</v>
      </c>
      <c r="D1335" s="11">
        <v>10</v>
      </c>
      <c r="E1335" s="11">
        <v>0</v>
      </c>
      <c r="F1335" s="11">
        <v>0</v>
      </c>
    </row>
    <row r="1336" x14ac:dyDescent="0.3">
      <c r="A1336" s="265">
        <v>103101645</v>
      </c>
      <c r="B1336" s="265" t="s">
        <v>2378</v>
      </c>
      <c r="C1336" s="11">
        <v>8</v>
      </c>
      <c r="D1336" s="11">
        <v>10</v>
      </c>
      <c r="E1336" s="11">
        <v>0</v>
      </c>
      <c r="F1336" s="11">
        <v>0</v>
      </c>
    </row>
    <row r="1337" x14ac:dyDescent="0.3">
      <c r="A1337" s="265">
        <v>104101186</v>
      </c>
      <c r="B1337" s="265" t="s">
        <v>2379</v>
      </c>
      <c r="C1337" s="11">
        <v>8</v>
      </c>
      <c r="D1337" s="11">
        <v>10</v>
      </c>
      <c r="E1337" s="11">
        <v>0</v>
      </c>
      <c r="F1337" s="11">
        <v>0</v>
      </c>
    </row>
    <row r="1338" x14ac:dyDescent="0.3">
      <c r="A1338" s="265">
        <v>104502187</v>
      </c>
      <c r="B1338" s="265" t="s">
        <v>2380</v>
      </c>
      <c r="C1338" s="11">
        <v>8</v>
      </c>
      <c r="D1338" s="11">
        <v>10</v>
      </c>
      <c r="E1338" s="11">
        <v>0</v>
      </c>
      <c r="F1338" s="11">
        <v>0</v>
      </c>
    </row>
    <row r="1339" x14ac:dyDescent="0.3">
      <c r="A1339" s="265">
        <v>311201021</v>
      </c>
      <c r="B1339" s="265" t="s">
        <v>461</v>
      </c>
      <c r="C1339" s="11">
        <v>23</v>
      </c>
      <c r="D1339" s="11">
        <v>10</v>
      </c>
      <c r="E1339" s="11">
        <v>0</v>
      </c>
      <c r="F1339" s="11">
        <v>0</v>
      </c>
    </row>
    <row r="1340" x14ac:dyDescent="0.3">
      <c r="A1340" s="265">
        <v>310104004</v>
      </c>
      <c r="B1340" s="265" t="s">
        <v>542</v>
      </c>
      <c r="C1340" s="11">
        <v>14</v>
      </c>
      <c r="D1340" s="11">
        <v>10</v>
      </c>
      <c r="E1340" s="11">
        <v>0</v>
      </c>
      <c r="F1340" s="11">
        <v>0</v>
      </c>
    </row>
    <row r="1341" x14ac:dyDescent="0.3">
      <c r="A1341" s="265">
        <v>310104005</v>
      </c>
      <c r="B1341" s="265" t="s">
        <v>543</v>
      </c>
      <c r="C1341" s="11">
        <v>14</v>
      </c>
      <c r="D1341" s="11">
        <v>10</v>
      </c>
      <c r="E1341" s="11">
        <v>0</v>
      </c>
      <c r="F1341" s="11">
        <v>0</v>
      </c>
    </row>
    <row r="1342" x14ac:dyDescent="0.3">
      <c r="A1342" s="265">
        <v>203101007</v>
      </c>
      <c r="B1342" s="265" t="s">
        <v>2381</v>
      </c>
      <c r="C1342" s="11">
        <v>12</v>
      </c>
      <c r="D1342" s="11">
        <v>10</v>
      </c>
      <c r="E1342" s="11">
        <v>0</v>
      </c>
      <c r="F1342" s="11">
        <v>0</v>
      </c>
    </row>
    <row r="1343" x14ac:dyDescent="0.3">
      <c r="A1343" s="265">
        <v>603201071</v>
      </c>
      <c r="B1343" s="265" t="s">
        <v>805</v>
      </c>
      <c r="C1343" s="11">
        <v>20</v>
      </c>
      <c r="D1343" s="11">
        <v>10</v>
      </c>
      <c r="E1343" s="11">
        <v>0</v>
      </c>
      <c r="F1343" s="11">
        <v>0</v>
      </c>
    </row>
    <row r="1344" x14ac:dyDescent="0.3">
      <c r="A1344" s="265">
        <v>603201070</v>
      </c>
      <c r="B1344" s="265" t="s">
        <v>804</v>
      </c>
      <c r="C1344" s="11">
        <v>20</v>
      </c>
      <c r="D1344" s="11">
        <v>10</v>
      </c>
      <c r="E1344" s="11">
        <v>0</v>
      </c>
      <c r="F1344" s="11">
        <v>0</v>
      </c>
    </row>
    <row r="1345" x14ac:dyDescent="0.3">
      <c r="A1345" s="265">
        <v>502101086</v>
      </c>
      <c r="B1345" s="265" t="s">
        <v>989</v>
      </c>
      <c r="C1345" s="11">
        <v>30</v>
      </c>
      <c r="D1345" s="11">
        <v>10</v>
      </c>
      <c r="E1345" s="11">
        <v>0</v>
      </c>
      <c r="F1345" s="11">
        <v>0</v>
      </c>
    </row>
    <row r="1346" x14ac:dyDescent="0.3">
      <c r="A1346" s="265">
        <v>313103012</v>
      </c>
      <c r="B1346" s="265" t="s">
        <v>1238</v>
      </c>
      <c r="C1346" s="11">
        <v>40</v>
      </c>
      <c r="D1346" s="11">
        <v>10</v>
      </c>
      <c r="E1346" s="11">
        <v>0</v>
      </c>
      <c r="F1346" s="11">
        <v>0</v>
      </c>
    </row>
    <row r="1347" x14ac:dyDescent="0.3">
      <c r="A1347" s="265">
        <v>104102039</v>
      </c>
      <c r="B1347" s="265" t="s">
        <v>2382</v>
      </c>
      <c r="C1347" s="11">
        <v>1</v>
      </c>
      <c r="D1347" s="11">
        <v>5</v>
      </c>
      <c r="E1347" s="11">
        <v>0</v>
      </c>
      <c r="F1347" s="11">
        <v>0</v>
      </c>
    </row>
    <row r="1348" x14ac:dyDescent="0.3">
      <c r="A1348" s="265">
        <v>101208004</v>
      </c>
      <c r="B1348" s="265" t="s">
        <v>2383</v>
      </c>
      <c r="C1348" s="11">
        <v>5</v>
      </c>
      <c r="D1348" s="11">
        <v>5</v>
      </c>
      <c r="E1348" s="11">
        <v>0</v>
      </c>
      <c r="F1348" s="11">
        <v>0</v>
      </c>
    </row>
    <row r="1349" x14ac:dyDescent="0.3">
      <c r="A1349" s="265">
        <v>307108010</v>
      </c>
      <c r="B1349" s="265" t="s">
        <v>1075</v>
      </c>
      <c r="C1349" s="11">
        <v>33</v>
      </c>
      <c r="D1349" s="11">
        <v>10</v>
      </c>
      <c r="E1349" s="11">
        <v>0</v>
      </c>
      <c r="F1349" s="11">
        <v>0</v>
      </c>
    </row>
    <row r="1350" x14ac:dyDescent="0.3">
      <c r="A1350" s="265">
        <v>104502418</v>
      </c>
      <c r="B1350" s="265" t="s">
        <v>2384</v>
      </c>
      <c r="C1350" s="11">
        <v>8</v>
      </c>
      <c r="D1350" s="11">
        <v>10</v>
      </c>
      <c r="E1350" s="11">
        <v>0</v>
      </c>
      <c r="F1350" s="11">
        <v>0</v>
      </c>
    </row>
    <row r="1351" x14ac:dyDescent="0.3">
      <c r="A1351" s="265">
        <v>104101544</v>
      </c>
      <c r="B1351" s="265" t="s">
        <v>2385</v>
      </c>
      <c r="C1351" s="11">
        <v>8</v>
      </c>
      <c r="D1351" s="11">
        <v>10</v>
      </c>
      <c r="E1351" s="11">
        <v>0</v>
      </c>
      <c r="F1351" s="11">
        <v>0</v>
      </c>
    </row>
    <row r="1352" x14ac:dyDescent="0.3">
      <c r="A1352" s="265">
        <v>104101844</v>
      </c>
      <c r="B1352" s="265" t="s">
        <v>2386</v>
      </c>
      <c r="C1352" s="11">
        <v>8</v>
      </c>
      <c r="D1352" s="11">
        <v>10</v>
      </c>
      <c r="E1352" s="11">
        <v>0</v>
      </c>
      <c r="F1352" s="11">
        <v>0</v>
      </c>
    </row>
    <row r="1353" x14ac:dyDescent="0.3">
      <c r="A1353" s="265">
        <v>104101615</v>
      </c>
      <c r="B1353" s="265" t="s">
        <v>2387</v>
      </c>
      <c r="C1353" s="11">
        <v>8</v>
      </c>
      <c r="D1353" s="11">
        <v>10</v>
      </c>
      <c r="E1353" s="11">
        <v>0</v>
      </c>
      <c r="F1353" s="11">
        <v>0</v>
      </c>
    </row>
    <row r="1354" x14ac:dyDescent="0.3">
      <c r="A1354" s="265">
        <v>104101897</v>
      </c>
      <c r="B1354" s="265" t="s">
        <v>2388</v>
      </c>
      <c r="C1354" s="11">
        <v>8</v>
      </c>
      <c r="D1354" s="11">
        <v>10</v>
      </c>
      <c r="E1354" s="11">
        <v>0</v>
      </c>
      <c r="F1354" s="11">
        <v>0</v>
      </c>
    </row>
    <row r="1355" x14ac:dyDescent="0.3">
      <c r="A1355" s="265">
        <v>104101046</v>
      </c>
      <c r="B1355" s="265" t="s">
        <v>2389</v>
      </c>
      <c r="C1355" s="11">
        <v>8</v>
      </c>
      <c r="D1355" s="11">
        <v>10</v>
      </c>
      <c r="E1355" s="11">
        <v>0</v>
      </c>
      <c r="F1355" s="11">
        <v>0</v>
      </c>
    </row>
    <row r="1356" x14ac:dyDescent="0.3">
      <c r="A1356" s="265">
        <v>104101047</v>
      </c>
      <c r="B1356" s="265" t="s">
        <v>2390</v>
      </c>
      <c r="C1356" s="11">
        <v>8</v>
      </c>
      <c r="D1356" s="11">
        <v>10</v>
      </c>
      <c r="E1356" s="11">
        <v>0</v>
      </c>
      <c r="F1356" s="11">
        <v>0</v>
      </c>
    </row>
    <row r="1357" x14ac:dyDescent="0.3">
      <c r="A1357" s="265">
        <v>104101426</v>
      </c>
      <c r="B1357" s="265" t="s">
        <v>2391</v>
      </c>
      <c r="C1357" s="11">
        <v>8</v>
      </c>
      <c r="D1357" s="11">
        <v>10</v>
      </c>
      <c r="E1357" s="11">
        <v>0</v>
      </c>
      <c r="F1357" s="11">
        <v>0</v>
      </c>
    </row>
    <row r="1358" x14ac:dyDescent="0.3">
      <c r="A1358" s="265">
        <v>104101425</v>
      </c>
      <c r="B1358" s="265" t="s">
        <v>2392</v>
      </c>
      <c r="C1358" s="11">
        <v>8</v>
      </c>
      <c r="D1358" s="11">
        <v>10</v>
      </c>
      <c r="E1358" s="11">
        <v>0</v>
      </c>
      <c r="F1358" s="11">
        <v>0</v>
      </c>
    </row>
    <row r="1359" x14ac:dyDescent="0.3">
      <c r="A1359" s="265">
        <v>104101277</v>
      </c>
      <c r="B1359" s="265" t="s">
        <v>2393</v>
      </c>
      <c r="C1359" s="11">
        <v>8</v>
      </c>
      <c r="D1359" s="11">
        <v>10</v>
      </c>
      <c r="E1359" s="11">
        <v>0</v>
      </c>
      <c r="F1359" s="11">
        <v>0</v>
      </c>
    </row>
    <row r="1360" x14ac:dyDescent="0.3">
      <c r="A1360" s="265">
        <v>104101048</v>
      </c>
      <c r="B1360" s="265" t="s">
        <v>2394</v>
      </c>
      <c r="C1360" s="11">
        <v>8</v>
      </c>
      <c r="D1360" s="11">
        <v>10</v>
      </c>
      <c r="E1360" s="11">
        <v>0</v>
      </c>
      <c r="F1360" s="11">
        <v>0</v>
      </c>
    </row>
    <row r="1361" x14ac:dyDescent="0.3">
      <c r="A1361" s="265">
        <v>104101162</v>
      </c>
      <c r="B1361" s="265" t="s">
        <v>2395</v>
      </c>
      <c r="C1361" s="11">
        <v>8</v>
      </c>
      <c r="D1361" s="11">
        <v>10</v>
      </c>
      <c r="E1361" s="11">
        <v>0</v>
      </c>
      <c r="F1361" s="11">
        <v>0</v>
      </c>
    </row>
    <row r="1362" x14ac:dyDescent="0.3">
      <c r="A1362" s="265">
        <v>104101498</v>
      </c>
      <c r="B1362" s="265" t="s">
        <v>2396</v>
      </c>
      <c r="C1362" s="11">
        <v>8</v>
      </c>
      <c r="D1362" s="11">
        <v>10</v>
      </c>
      <c r="E1362" s="11">
        <v>0</v>
      </c>
      <c r="F1362" s="11">
        <v>0</v>
      </c>
    </row>
    <row r="1363" x14ac:dyDescent="0.3">
      <c r="A1363" s="265">
        <v>104502504</v>
      </c>
      <c r="B1363" s="265" t="s">
        <v>2397</v>
      </c>
      <c r="C1363" s="11">
        <v>8</v>
      </c>
      <c r="D1363" s="11">
        <v>10</v>
      </c>
      <c r="E1363" s="11">
        <v>0</v>
      </c>
      <c r="F1363" s="11">
        <v>0</v>
      </c>
    </row>
    <row r="1364" x14ac:dyDescent="0.3">
      <c r="A1364" s="265">
        <v>104101427</v>
      </c>
      <c r="B1364" s="265" t="s">
        <v>2398</v>
      </c>
      <c r="C1364" s="11">
        <v>8</v>
      </c>
      <c r="D1364" s="11">
        <v>10</v>
      </c>
      <c r="E1364" s="11">
        <v>0</v>
      </c>
      <c r="F1364" s="11">
        <v>0</v>
      </c>
    </row>
    <row r="1365" x14ac:dyDescent="0.3">
      <c r="A1365" s="265">
        <v>104101279</v>
      </c>
      <c r="B1365" s="265" t="s">
        <v>2399</v>
      </c>
      <c r="C1365" s="11">
        <v>8</v>
      </c>
      <c r="D1365" s="11">
        <v>10</v>
      </c>
      <c r="E1365" s="11">
        <v>0</v>
      </c>
      <c r="F1365" s="11">
        <v>0</v>
      </c>
    </row>
    <row r="1366" x14ac:dyDescent="0.3">
      <c r="A1366" s="265">
        <v>104101593</v>
      </c>
      <c r="B1366" s="265" t="s">
        <v>2400</v>
      </c>
      <c r="C1366" s="11">
        <v>8</v>
      </c>
      <c r="D1366" s="11">
        <v>10</v>
      </c>
      <c r="E1366" s="11">
        <v>0</v>
      </c>
      <c r="F1366" s="11">
        <v>0</v>
      </c>
    </row>
    <row r="1367" x14ac:dyDescent="0.3">
      <c r="A1367" s="265">
        <v>104101806</v>
      </c>
      <c r="B1367" s="265" t="s">
        <v>2401</v>
      </c>
      <c r="C1367" s="11">
        <v>8</v>
      </c>
      <c r="D1367" s="11">
        <v>10</v>
      </c>
      <c r="E1367" s="11">
        <v>0</v>
      </c>
      <c r="F1367" s="11">
        <v>0</v>
      </c>
    </row>
    <row r="1368" x14ac:dyDescent="0.3">
      <c r="A1368" s="265">
        <v>104101855</v>
      </c>
      <c r="B1368" s="265" t="s">
        <v>2402</v>
      </c>
      <c r="C1368" s="11">
        <v>8</v>
      </c>
      <c r="D1368" s="11">
        <v>10</v>
      </c>
      <c r="E1368" s="11">
        <v>0</v>
      </c>
      <c r="F1368" s="11">
        <v>0</v>
      </c>
    </row>
    <row r="1369" x14ac:dyDescent="0.3">
      <c r="A1369" s="265">
        <v>104101595</v>
      </c>
      <c r="B1369" s="265" t="s">
        <v>2403</v>
      </c>
      <c r="C1369" s="11">
        <v>8</v>
      </c>
      <c r="D1369" s="11">
        <v>10</v>
      </c>
      <c r="E1369" s="11">
        <v>0</v>
      </c>
      <c r="F1369" s="11">
        <v>0</v>
      </c>
    </row>
    <row r="1370" x14ac:dyDescent="0.3">
      <c r="A1370" s="265">
        <v>104101856</v>
      </c>
      <c r="B1370" s="265" t="s">
        <v>2404</v>
      </c>
      <c r="C1370" s="11">
        <v>8</v>
      </c>
      <c r="D1370" s="11">
        <v>10</v>
      </c>
      <c r="E1370" s="11">
        <v>0</v>
      </c>
      <c r="F1370" s="11">
        <v>0</v>
      </c>
    </row>
    <row r="1371" x14ac:dyDescent="0.3">
      <c r="A1371" s="265">
        <v>104101603</v>
      </c>
      <c r="B1371" s="265" t="s">
        <v>2405</v>
      </c>
      <c r="C1371" s="11">
        <v>8</v>
      </c>
      <c r="D1371" s="11">
        <v>10</v>
      </c>
      <c r="E1371" s="11">
        <v>0</v>
      </c>
      <c r="F1371" s="11">
        <v>0</v>
      </c>
    </row>
    <row r="1372" x14ac:dyDescent="0.3">
      <c r="A1372" s="265">
        <v>104101604</v>
      </c>
      <c r="B1372" s="265" t="s">
        <v>2406</v>
      </c>
      <c r="C1372" s="11">
        <v>8</v>
      </c>
      <c r="D1372" s="11">
        <v>10</v>
      </c>
      <c r="E1372" s="11">
        <v>0</v>
      </c>
      <c r="F1372" s="11">
        <v>0</v>
      </c>
    </row>
    <row r="1373" x14ac:dyDescent="0.3">
      <c r="A1373" s="265">
        <v>104101608</v>
      </c>
      <c r="B1373" s="265" t="s">
        <v>2407</v>
      </c>
      <c r="C1373" s="11">
        <v>8</v>
      </c>
      <c r="D1373" s="11">
        <v>10</v>
      </c>
      <c r="E1373" s="11">
        <v>0</v>
      </c>
      <c r="F1373" s="11">
        <v>0</v>
      </c>
    </row>
    <row r="1374" x14ac:dyDescent="0.3">
      <c r="A1374" s="265">
        <v>104101610</v>
      </c>
      <c r="B1374" s="265" t="s">
        <v>2408</v>
      </c>
      <c r="C1374" s="11">
        <v>8</v>
      </c>
      <c r="D1374" s="11">
        <v>10</v>
      </c>
      <c r="E1374" s="11">
        <v>0</v>
      </c>
      <c r="F1374" s="11">
        <v>0</v>
      </c>
    </row>
    <row r="1375" x14ac:dyDescent="0.3">
      <c r="A1375" s="265">
        <v>104101611</v>
      </c>
      <c r="B1375" s="265" t="s">
        <v>2409</v>
      </c>
      <c r="C1375" s="11">
        <v>8</v>
      </c>
      <c r="D1375" s="11">
        <v>10</v>
      </c>
      <c r="E1375" s="11">
        <v>0</v>
      </c>
      <c r="F1375" s="11">
        <v>0</v>
      </c>
    </row>
    <row r="1376" x14ac:dyDescent="0.3">
      <c r="A1376" s="265">
        <v>104101609</v>
      </c>
      <c r="B1376" s="265" t="s">
        <v>2410</v>
      </c>
      <c r="C1376" s="11">
        <v>8</v>
      </c>
      <c r="D1376" s="11">
        <v>10</v>
      </c>
      <c r="E1376" s="11">
        <v>0</v>
      </c>
      <c r="F1376" s="11">
        <v>0</v>
      </c>
    </row>
    <row r="1377" x14ac:dyDescent="0.3">
      <c r="A1377" s="265">
        <v>104502347</v>
      </c>
      <c r="B1377" s="265" t="s">
        <v>2411</v>
      </c>
      <c r="C1377" s="11">
        <v>8</v>
      </c>
      <c r="D1377" s="11">
        <v>10</v>
      </c>
      <c r="E1377" s="11">
        <v>0</v>
      </c>
      <c r="F1377" s="11">
        <v>0</v>
      </c>
    </row>
    <row r="1378" x14ac:dyDescent="0.3">
      <c r="A1378" s="265">
        <v>104502427</v>
      </c>
      <c r="B1378" s="265" t="s">
        <v>2412</v>
      </c>
      <c r="C1378" s="11">
        <v>8</v>
      </c>
      <c r="D1378" s="11">
        <v>10</v>
      </c>
      <c r="E1378" s="11">
        <v>0</v>
      </c>
      <c r="F1378" s="11">
        <v>0</v>
      </c>
    </row>
    <row r="1379" x14ac:dyDescent="0.3">
      <c r="A1379" s="265">
        <v>104101623</v>
      </c>
      <c r="B1379" s="265" t="s">
        <v>2413</v>
      </c>
      <c r="C1379" s="11">
        <v>8</v>
      </c>
      <c r="D1379" s="11">
        <v>10</v>
      </c>
      <c r="E1379" s="11">
        <v>0</v>
      </c>
      <c r="F1379" s="11">
        <v>0</v>
      </c>
    </row>
    <row r="1380" x14ac:dyDescent="0.3">
      <c r="A1380" s="265">
        <v>104101719</v>
      </c>
      <c r="B1380" s="265" t="s">
        <v>2414</v>
      </c>
      <c r="C1380" s="11">
        <v>8</v>
      </c>
      <c r="D1380" s="11">
        <v>10</v>
      </c>
      <c r="E1380" s="11">
        <v>0</v>
      </c>
      <c r="F1380" s="11">
        <v>0</v>
      </c>
    </row>
    <row r="1381" x14ac:dyDescent="0.3">
      <c r="A1381" s="265">
        <v>104101854</v>
      </c>
      <c r="B1381" s="265" t="s">
        <v>2415</v>
      </c>
      <c r="C1381" s="11">
        <v>8</v>
      </c>
      <c r="D1381" s="11">
        <v>10</v>
      </c>
      <c r="E1381" s="11">
        <v>0</v>
      </c>
      <c r="F1381" s="11">
        <v>0</v>
      </c>
    </row>
    <row r="1382" x14ac:dyDescent="0.3">
      <c r="A1382" s="265">
        <v>104101049</v>
      </c>
      <c r="B1382" s="265" t="s">
        <v>2416</v>
      </c>
      <c r="C1382" s="11">
        <v>8</v>
      </c>
      <c r="D1382" s="11">
        <v>10</v>
      </c>
      <c r="E1382" s="11">
        <v>0</v>
      </c>
      <c r="F1382" s="11">
        <v>0</v>
      </c>
    </row>
    <row r="1383" x14ac:dyDescent="0.3">
      <c r="A1383" s="265">
        <v>104101843</v>
      </c>
      <c r="B1383" s="265" t="s">
        <v>2417</v>
      </c>
      <c r="C1383" s="11">
        <v>8</v>
      </c>
      <c r="D1383" s="11">
        <v>10</v>
      </c>
      <c r="E1383" s="11">
        <v>0</v>
      </c>
      <c r="F1383" s="11">
        <v>0</v>
      </c>
    </row>
    <row r="1384" x14ac:dyDescent="0.3">
      <c r="A1384" s="265">
        <v>104101428</v>
      </c>
      <c r="B1384" s="265" t="s">
        <v>2418</v>
      </c>
      <c r="C1384" s="11">
        <v>8</v>
      </c>
      <c r="D1384" s="11">
        <v>10</v>
      </c>
      <c r="E1384" s="11">
        <v>0</v>
      </c>
      <c r="F1384" s="11">
        <v>0</v>
      </c>
    </row>
    <row r="1385" x14ac:dyDescent="0.3">
      <c r="A1385" s="265">
        <v>104101634</v>
      </c>
      <c r="B1385" s="265" t="s">
        <v>2419</v>
      </c>
      <c r="C1385" s="11">
        <v>8</v>
      </c>
      <c r="D1385" s="11">
        <v>10</v>
      </c>
      <c r="E1385" s="11">
        <v>0</v>
      </c>
      <c r="F1385" s="11">
        <v>0</v>
      </c>
    </row>
    <row r="1386" x14ac:dyDescent="0.3">
      <c r="A1386" s="265">
        <v>104502405</v>
      </c>
      <c r="B1386" s="265" t="s">
        <v>2420</v>
      </c>
      <c r="C1386" s="11">
        <v>8</v>
      </c>
      <c r="D1386" s="11">
        <v>10</v>
      </c>
      <c r="E1386" s="11">
        <v>0</v>
      </c>
      <c r="F1386" s="11">
        <v>0</v>
      </c>
    </row>
    <row r="1387" x14ac:dyDescent="0.3">
      <c r="A1387" s="265">
        <v>104502189</v>
      </c>
      <c r="B1387" s="265" t="s">
        <v>2421</v>
      </c>
      <c r="C1387" s="11">
        <v>8</v>
      </c>
      <c r="D1387" s="11">
        <v>10</v>
      </c>
      <c r="E1387" s="11">
        <v>0</v>
      </c>
      <c r="F1387" s="11">
        <v>0</v>
      </c>
    </row>
    <row r="1388" x14ac:dyDescent="0.3">
      <c r="A1388" s="265">
        <v>104502191</v>
      </c>
      <c r="B1388" s="265" t="s">
        <v>2422</v>
      </c>
      <c r="C1388" s="11">
        <v>8</v>
      </c>
      <c r="D1388" s="11">
        <v>10</v>
      </c>
      <c r="E1388" s="11">
        <v>0</v>
      </c>
      <c r="F1388" s="11">
        <v>0</v>
      </c>
    </row>
    <row r="1389" x14ac:dyDescent="0.3">
      <c r="A1389" s="265">
        <v>104502190</v>
      </c>
      <c r="B1389" s="265" t="s">
        <v>2423</v>
      </c>
      <c r="C1389" s="11">
        <v>8</v>
      </c>
      <c r="D1389" s="11">
        <v>10</v>
      </c>
      <c r="E1389" s="11">
        <v>0</v>
      </c>
      <c r="F1389" s="11">
        <v>0</v>
      </c>
    </row>
    <row r="1390" x14ac:dyDescent="0.3">
      <c r="A1390" s="265">
        <v>104502184</v>
      </c>
      <c r="B1390" s="265" t="s">
        <v>2424</v>
      </c>
      <c r="C1390" s="11">
        <v>8</v>
      </c>
      <c r="D1390" s="11">
        <v>10</v>
      </c>
      <c r="E1390" s="11">
        <v>0</v>
      </c>
      <c r="F1390" s="11">
        <v>0</v>
      </c>
    </row>
    <row r="1391" x14ac:dyDescent="0.3">
      <c r="A1391" s="265">
        <v>104502193</v>
      </c>
      <c r="B1391" s="265" t="s">
        <v>2425</v>
      </c>
      <c r="C1391" s="11">
        <v>8</v>
      </c>
      <c r="D1391" s="11">
        <v>10</v>
      </c>
      <c r="E1391" s="11">
        <v>0</v>
      </c>
      <c r="F1391" s="11">
        <v>0</v>
      </c>
    </row>
    <row r="1392" x14ac:dyDescent="0.3">
      <c r="A1392" s="265">
        <v>104502192</v>
      </c>
      <c r="B1392" s="265" t="s">
        <v>2426</v>
      </c>
      <c r="C1392" s="11">
        <v>8</v>
      </c>
      <c r="D1392" s="11">
        <v>10</v>
      </c>
      <c r="E1392" s="11">
        <v>0</v>
      </c>
      <c r="F1392" s="11">
        <v>0</v>
      </c>
    </row>
    <row r="1393" x14ac:dyDescent="0.3">
      <c r="A1393" s="265">
        <v>104101550</v>
      </c>
      <c r="B1393" s="265" t="s">
        <v>2427</v>
      </c>
      <c r="C1393" s="11">
        <v>8</v>
      </c>
      <c r="D1393" s="11">
        <v>10</v>
      </c>
      <c r="E1393" s="11">
        <v>0</v>
      </c>
      <c r="F1393" s="11">
        <v>0</v>
      </c>
    </row>
    <row r="1394" x14ac:dyDescent="0.3">
      <c r="A1394" s="265">
        <v>104101833</v>
      </c>
      <c r="B1394" s="265" t="s">
        <v>2428</v>
      </c>
      <c r="C1394" s="11">
        <v>8</v>
      </c>
      <c r="D1394" s="11">
        <v>10</v>
      </c>
      <c r="E1394" s="11">
        <v>0</v>
      </c>
      <c r="F1394" s="11">
        <v>0</v>
      </c>
    </row>
    <row r="1395" x14ac:dyDescent="0.3">
      <c r="A1395" s="265">
        <v>104101545</v>
      </c>
      <c r="B1395" s="265" t="s">
        <v>2429</v>
      </c>
      <c r="C1395" s="11">
        <v>8</v>
      </c>
      <c r="D1395" s="11">
        <v>10</v>
      </c>
      <c r="E1395" s="11">
        <v>0</v>
      </c>
      <c r="F1395" s="11">
        <v>0</v>
      </c>
    </row>
    <row r="1396" x14ac:dyDescent="0.3">
      <c r="A1396" s="265">
        <v>104101547</v>
      </c>
      <c r="B1396" s="265" t="s">
        <v>2430</v>
      </c>
      <c r="C1396" s="11">
        <v>8</v>
      </c>
      <c r="D1396" s="11">
        <v>10</v>
      </c>
      <c r="E1396" s="11">
        <v>0</v>
      </c>
      <c r="F1396" s="11">
        <v>0</v>
      </c>
    </row>
    <row r="1397" x14ac:dyDescent="0.3">
      <c r="A1397" s="265">
        <v>104101546</v>
      </c>
      <c r="B1397" s="265" t="s">
        <v>2431</v>
      </c>
      <c r="C1397" s="11">
        <v>8</v>
      </c>
      <c r="D1397" s="11">
        <v>10</v>
      </c>
      <c r="E1397" s="11">
        <v>0</v>
      </c>
      <c r="F1397" s="11">
        <v>0</v>
      </c>
    </row>
    <row r="1398" x14ac:dyDescent="0.3">
      <c r="A1398" s="265">
        <v>103101873</v>
      </c>
      <c r="B1398" s="265" t="s">
        <v>2432</v>
      </c>
      <c r="C1398" s="11">
        <v>8</v>
      </c>
      <c r="D1398" s="11">
        <v>10</v>
      </c>
      <c r="E1398" s="11">
        <v>0</v>
      </c>
      <c r="F1398" s="11">
        <v>0</v>
      </c>
    </row>
    <row r="1399" x14ac:dyDescent="0.3">
      <c r="A1399" s="265">
        <v>603101092</v>
      </c>
      <c r="B1399" s="265" t="s">
        <v>780</v>
      </c>
      <c r="C1399" s="11">
        <v>20</v>
      </c>
      <c r="D1399" s="11">
        <v>10</v>
      </c>
      <c r="E1399" s="11">
        <v>0</v>
      </c>
      <c r="F1399" s="11">
        <v>0</v>
      </c>
    </row>
    <row r="1400" x14ac:dyDescent="0.3">
      <c r="A1400" s="265">
        <v>104101966</v>
      </c>
      <c r="B1400" s="265" t="s">
        <v>2433</v>
      </c>
      <c r="C1400" s="11">
        <v>8</v>
      </c>
      <c r="D1400" s="11">
        <v>10</v>
      </c>
      <c r="E1400" s="11">
        <v>0</v>
      </c>
      <c r="F1400" s="11">
        <v>0</v>
      </c>
    </row>
    <row r="1401" x14ac:dyDescent="0.3">
      <c r="A1401" s="265">
        <v>104101989</v>
      </c>
      <c r="B1401" s="265" t="s">
        <v>2434</v>
      </c>
      <c r="C1401" s="11">
        <v>8</v>
      </c>
      <c r="D1401" s="11">
        <v>10</v>
      </c>
      <c r="E1401" s="11">
        <v>0</v>
      </c>
      <c r="F1401" s="11">
        <v>0</v>
      </c>
    </row>
    <row r="1402" x14ac:dyDescent="0.3">
      <c r="A1402" s="265">
        <v>104502576</v>
      </c>
      <c r="B1402" s="265" t="s">
        <v>2435</v>
      </c>
      <c r="C1402" s="11">
        <v>8</v>
      </c>
      <c r="D1402" s="11">
        <v>10</v>
      </c>
      <c r="E1402" s="11">
        <v>0</v>
      </c>
      <c r="F1402" s="11">
        <v>0</v>
      </c>
    </row>
    <row r="1403" x14ac:dyDescent="0.3">
      <c r="A1403" s="265">
        <v>101701027</v>
      </c>
      <c r="B1403" s="265" t="s">
        <v>2436</v>
      </c>
      <c r="C1403" s="11">
        <v>1</v>
      </c>
      <c r="D1403" s="11">
        <v>5</v>
      </c>
      <c r="E1403" s="11">
        <v>0</v>
      </c>
      <c r="F1403" s="11">
        <v>0</v>
      </c>
    </row>
    <row r="1404" x14ac:dyDescent="0.3">
      <c r="A1404" s="265">
        <v>101701028</v>
      </c>
      <c r="B1404" s="265" t="s">
        <v>2437</v>
      </c>
      <c r="C1404" s="11">
        <v>1</v>
      </c>
      <c r="D1404" s="11">
        <v>5</v>
      </c>
      <c r="E1404" s="11">
        <v>0</v>
      </c>
      <c r="F1404" s="11">
        <v>0</v>
      </c>
    </row>
    <row r="1405" x14ac:dyDescent="0.3">
      <c r="A1405" s="265">
        <v>104101979</v>
      </c>
      <c r="B1405" s="265" t="s">
        <v>2438</v>
      </c>
      <c r="C1405" s="11">
        <v>8</v>
      </c>
      <c r="D1405" s="11">
        <v>10</v>
      </c>
      <c r="E1405" s="11">
        <v>0</v>
      </c>
      <c r="F1405" s="11">
        <v>0</v>
      </c>
    </row>
    <row r="1406" x14ac:dyDescent="0.3">
      <c r="A1406" s="265">
        <v>308101010</v>
      </c>
      <c r="B1406" s="265" t="s">
        <v>471</v>
      </c>
      <c r="C1406" s="11">
        <v>12</v>
      </c>
      <c r="D1406" s="11">
        <v>10</v>
      </c>
      <c r="E1406" s="11">
        <v>0</v>
      </c>
      <c r="F1406" s="11">
        <v>0</v>
      </c>
    </row>
    <row r="1407" x14ac:dyDescent="0.3">
      <c r="A1407" s="265">
        <v>104101616</v>
      </c>
      <c r="B1407" s="265" t="s">
        <v>2439</v>
      </c>
      <c r="C1407" s="11">
        <v>8</v>
      </c>
      <c r="D1407" s="11">
        <v>10</v>
      </c>
      <c r="E1407" s="11">
        <v>0</v>
      </c>
      <c r="F1407" s="11">
        <v>0</v>
      </c>
    </row>
    <row r="1408" x14ac:dyDescent="0.3">
      <c r="A1408" s="265">
        <v>104502502</v>
      </c>
      <c r="B1408" s="265" t="s">
        <v>2440</v>
      </c>
      <c r="C1408" s="11">
        <v>8</v>
      </c>
      <c r="D1408" s="11">
        <v>10</v>
      </c>
      <c r="E1408" s="11">
        <v>0</v>
      </c>
      <c r="F1408" s="11">
        <v>0</v>
      </c>
    </row>
    <row r="1409" x14ac:dyDescent="0.3">
      <c r="A1409" s="265">
        <v>104502015</v>
      </c>
      <c r="B1409" s="265" t="s">
        <v>2441</v>
      </c>
      <c r="C1409" s="11">
        <v>8</v>
      </c>
      <c r="D1409" s="11">
        <v>10</v>
      </c>
      <c r="E1409" s="11">
        <v>0</v>
      </c>
      <c r="F1409" s="11">
        <v>0</v>
      </c>
    </row>
    <row r="1410" x14ac:dyDescent="0.3">
      <c r="A1410" s="265">
        <v>104101050</v>
      </c>
      <c r="B1410" s="265" t="s">
        <v>2442</v>
      </c>
      <c r="C1410" s="11">
        <v>8</v>
      </c>
      <c r="D1410" s="11">
        <v>10</v>
      </c>
      <c r="E1410" s="11">
        <v>0</v>
      </c>
      <c r="F1410" s="11">
        <v>0</v>
      </c>
    </row>
    <row r="1411" x14ac:dyDescent="0.3">
      <c r="A1411" s="265">
        <v>101211006</v>
      </c>
      <c r="B1411" s="265" t="s">
        <v>2443</v>
      </c>
      <c r="C1411" s="11">
        <v>5</v>
      </c>
      <c r="D1411" s="11">
        <v>5</v>
      </c>
      <c r="E1411" s="11">
        <v>0</v>
      </c>
      <c r="F1411" s="11">
        <v>0</v>
      </c>
    </row>
    <row r="1412" x14ac:dyDescent="0.3">
      <c r="A1412" s="265">
        <v>101211015</v>
      </c>
      <c r="B1412" s="265" t="s">
        <v>2444</v>
      </c>
      <c r="C1412" s="11">
        <v>8</v>
      </c>
      <c r="D1412" s="11">
        <v>10</v>
      </c>
      <c r="E1412" s="11">
        <v>0</v>
      </c>
      <c r="F1412" s="11">
        <v>0</v>
      </c>
    </row>
    <row r="1413" x14ac:dyDescent="0.3">
      <c r="A1413" s="265">
        <v>104101691</v>
      </c>
      <c r="B1413" s="265" t="s">
        <v>2445</v>
      </c>
      <c r="C1413" s="11">
        <v>8</v>
      </c>
      <c r="D1413" s="11">
        <v>10</v>
      </c>
      <c r="E1413" s="11">
        <v>0</v>
      </c>
      <c r="F1413" s="11">
        <v>0</v>
      </c>
    </row>
    <row r="1414" x14ac:dyDescent="0.3">
      <c r="A1414" s="265">
        <v>101211016</v>
      </c>
      <c r="B1414" s="265" t="s">
        <v>2446</v>
      </c>
      <c r="C1414" s="11">
        <v>8</v>
      </c>
      <c r="D1414" s="11">
        <v>10</v>
      </c>
      <c r="E1414" s="11">
        <v>0</v>
      </c>
      <c r="F1414" s="11">
        <v>0</v>
      </c>
    </row>
    <row r="1415" x14ac:dyDescent="0.3">
      <c r="A1415" s="265">
        <v>101211005</v>
      </c>
      <c r="B1415" s="265" t="s">
        <v>2447</v>
      </c>
      <c r="C1415" s="11">
        <v>5</v>
      </c>
      <c r="D1415" s="11">
        <v>5</v>
      </c>
      <c r="E1415" s="11">
        <v>0</v>
      </c>
      <c r="F1415" s="11">
        <v>0</v>
      </c>
    </row>
    <row r="1416" x14ac:dyDescent="0.3">
      <c r="A1416" s="265">
        <v>104502533</v>
      </c>
      <c r="B1416" s="265" t="s">
        <v>2448</v>
      </c>
      <c r="C1416" s="11">
        <v>8</v>
      </c>
      <c r="D1416" s="11">
        <v>10</v>
      </c>
      <c r="E1416" s="11">
        <v>0</v>
      </c>
      <c r="F1416" s="11">
        <v>0</v>
      </c>
    </row>
    <row r="1417" x14ac:dyDescent="0.3">
      <c r="A1417" s="265">
        <v>104101617</v>
      </c>
      <c r="B1417" s="265" t="s">
        <v>2449</v>
      </c>
      <c r="C1417" s="11">
        <v>8</v>
      </c>
      <c r="D1417" s="11">
        <v>10</v>
      </c>
      <c r="E1417" s="11">
        <v>0</v>
      </c>
      <c r="F1417" s="11">
        <v>0</v>
      </c>
    </row>
    <row r="1418" x14ac:dyDescent="0.3">
      <c r="A1418" s="265">
        <v>101106010</v>
      </c>
      <c r="B1418" s="265" t="s">
        <v>2450</v>
      </c>
      <c r="C1418" s="11">
        <v>6</v>
      </c>
      <c r="D1418" s="11">
        <v>5</v>
      </c>
      <c r="E1418" s="11">
        <v>0</v>
      </c>
      <c r="F1418" s="11">
        <v>0</v>
      </c>
    </row>
    <row r="1419" x14ac:dyDescent="0.3">
      <c r="A1419" s="265">
        <v>101106006</v>
      </c>
      <c r="B1419" s="265" t="s">
        <v>2451</v>
      </c>
      <c r="C1419" s="11">
        <v>6</v>
      </c>
      <c r="D1419" s="11">
        <v>5</v>
      </c>
      <c r="E1419" s="11">
        <v>0</v>
      </c>
      <c r="F1419" s="11">
        <v>0</v>
      </c>
    </row>
    <row r="1420" x14ac:dyDescent="0.3">
      <c r="A1420" s="265">
        <v>101106005</v>
      </c>
      <c r="B1420" s="265" t="s">
        <v>2452</v>
      </c>
      <c r="C1420" s="11">
        <v>6</v>
      </c>
      <c r="D1420" s="11">
        <v>5</v>
      </c>
      <c r="E1420" s="11">
        <v>0</v>
      </c>
      <c r="F1420" s="11">
        <v>0</v>
      </c>
    </row>
    <row r="1421" x14ac:dyDescent="0.3">
      <c r="A1421" s="265">
        <v>101106001</v>
      </c>
      <c r="B1421" s="265" t="s">
        <v>2453</v>
      </c>
      <c r="C1421" s="11">
        <v>6</v>
      </c>
      <c r="D1421" s="11">
        <v>5</v>
      </c>
      <c r="E1421" s="11">
        <v>0</v>
      </c>
      <c r="F1421" s="11">
        <v>0</v>
      </c>
    </row>
    <row r="1422" x14ac:dyDescent="0.3">
      <c r="A1422" s="265">
        <v>101106002</v>
      </c>
      <c r="B1422" s="265" t="s">
        <v>2454</v>
      </c>
      <c r="C1422" s="11">
        <v>6</v>
      </c>
      <c r="D1422" s="11">
        <v>5</v>
      </c>
      <c r="E1422" s="11">
        <v>0</v>
      </c>
      <c r="F1422" s="11">
        <v>0</v>
      </c>
    </row>
    <row r="1423" x14ac:dyDescent="0.3">
      <c r="A1423" s="265">
        <v>101106003</v>
      </c>
      <c r="B1423" s="265" t="s">
        <v>2455</v>
      </c>
      <c r="C1423" s="11">
        <v>6</v>
      </c>
      <c r="D1423" s="11">
        <v>5</v>
      </c>
      <c r="E1423" s="11">
        <v>0</v>
      </c>
      <c r="F1423" s="11">
        <v>0</v>
      </c>
    </row>
    <row r="1424" x14ac:dyDescent="0.3">
      <c r="A1424" s="265">
        <v>101106007</v>
      </c>
      <c r="B1424" s="265" t="s">
        <v>2456</v>
      </c>
      <c r="C1424" s="11">
        <v>6</v>
      </c>
      <c r="D1424" s="11">
        <v>5</v>
      </c>
      <c r="E1424" s="11">
        <v>0</v>
      </c>
      <c r="F1424" s="11">
        <v>0</v>
      </c>
    </row>
    <row r="1425" x14ac:dyDescent="0.3">
      <c r="A1425" s="265">
        <v>101106004</v>
      </c>
      <c r="B1425" s="265" t="s">
        <v>2457</v>
      </c>
      <c r="C1425" s="11">
        <v>6</v>
      </c>
      <c r="D1425" s="11">
        <v>5</v>
      </c>
      <c r="E1425" s="11">
        <v>0</v>
      </c>
      <c r="F1425" s="11">
        <v>0</v>
      </c>
    </row>
    <row r="1426" x14ac:dyDescent="0.3">
      <c r="A1426" s="265">
        <v>701301018</v>
      </c>
      <c r="B1426" s="265" t="s">
        <v>909</v>
      </c>
      <c r="C1426" s="11">
        <v>23</v>
      </c>
      <c r="D1426" s="11">
        <v>10</v>
      </c>
      <c r="E1426" s="11">
        <v>0</v>
      </c>
      <c r="F1426" s="11">
        <v>0</v>
      </c>
    </row>
    <row r="1427" x14ac:dyDescent="0.3">
      <c r="A1427" s="265">
        <v>309101001</v>
      </c>
      <c r="B1427" s="265" t="s">
        <v>382</v>
      </c>
      <c r="C1427" s="11">
        <v>27</v>
      </c>
      <c r="D1427" s="11">
        <v>10</v>
      </c>
      <c r="E1427" s="11">
        <v>0</v>
      </c>
      <c r="F1427" s="11">
        <v>1</v>
      </c>
    </row>
    <row r="1428" x14ac:dyDescent="0.3">
      <c r="A1428" s="265">
        <v>104102015</v>
      </c>
      <c r="B1428" s="265" t="s">
        <v>2458</v>
      </c>
      <c r="C1428" s="11">
        <v>8</v>
      </c>
      <c r="D1428" s="11">
        <v>10</v>
      </c>
      <c r="E1428" s="11">
        <v>0</v>
      </c>
      <c r="F1428" s="11">
        <v>0</v>
      </c>
    </row>
    <row r="1429" x14ac:dyDescent="0.3">
      <c r="A1429" s="265">
        <v>104102085</v>
      </c>
      <c r="B1429" s="265" t="s">
        <v>2459</v>
      </c>
      <c r="C1429" s="11">
        <v>8</v>
      </c>
      <c r="D1429" s="11">
        <v>10</v>
      </c>
      <c r="E1429" s="11">
        <v>0</v>
      </c>
      <c r="F1429" s="11">
        <v>0</v>
      </c>
    </row>
    <row r="1430" x14ac:dyDescent="0.3">
      <c r="A1430" s="265">
        <v>104102086</v>
      </c>
      <c r="B1430" s="265" t="s">
        <v>2460</v>
      </c>
      <c r="C1430" s="11">
        <v>8</v>
      </c>
      <c r="D1430" s="11">
        <v>10</v>
      </c>
      <c r="E1430" s="11">
        <v>0</v>
      </c>
      <c r="F1430" s="11">
        <v>0</v>
      </c>
    </row>
    <row r="1431" x14ac:dyDescent="0.3">
      <c r="A1431" s="265">
        <v>104102093</v>
      </c>
      <c r="B1431" s="265" t="s">
        <v>2461</v>
      </c>
      <c r="C1431" s="11">
        <v>8</v>
      </c>
      <c r="D1431" s="11">
        <v>10</v>
      </c>
      <c r="E1431" s="11">
        <v>0</v>
      </c>
      <c r="F1431" s="11">
        <v>0</v>
      </c>
    </row>
    <row r="1432" x14ac:dyDescent="0.3">
      <c r="A1432" s="265">
        <v>101803003</v>
      </c>
      <c r="B1432" s="265" t="s">
        <v>2462</v>
      </c>
      <c r="C1432" s="11">
        <v>8</v>
      </c>
      <c r="D1432" s="11">
        <v>10</v>
      </c>
      <c r="E1432" s="11">
        <v>0</v>
      </c>
      <c r="F1432" s="11">
        <v>0</v>
      </c>
    </row>
    <row r="1433" x14ac:dyDescent="0.3">
      <c r="A1433" s="265">
        <v>101803001</v>
      </c>
      <c r="B1433" s="265" t="s">
        <v>2463</v>
      </c>
      <c r="C1433" s="11">
        <v>8</v>
      </c>
      <c r="D1433" s="11">
        <v>10</v>
      </c>
      <c r="E1433" s="11">
        <v>0</v>
      </c>
      <c r="F1433" s="11">
        <v>0</v>
      </c>
    </row>
    <row r="1434" x14ac:dyDescent="0.3">
      <c r="A1434" s="265">
        <v>101904017</v>
      </c>
      <c r="B1434" s="265" t="s">
        <v>2464</v>
      </c>
      <c r="C1434" s="11">
        <v>8</v>
      </c>
      <c r="D1434" s="11">
        <v>10</v>
      </c>
      <c r="E1434" s="11">
        <v>0</v>
      </c>
      <c r="F1434" s="11">
        <v>0</v>
      </c>
    </row>
    <row r="1435" x14ac:dyDescent="0.3">
      <c r="A1435" s="265">
        <v>311201053</v>
      </c>
      <c r="B1435" s="265" t="s">
        <v>925</v>
      </c>
      <c r="C1435" s="11">
        <v>25</v>
      </c>
      <c r="D1435" s="11">
        <v>10</v>
      </c>
      <c r="E1435" s="11">
        <v>0</v>
      </c>
      <c r="F1435" s="11">
        <v>0</v>
      </c>
    </row>
    <row r="1436" x14ac:dyDescent="0.3">
      <c r="A1436" s="265">
        <v>310103018</v>
      </c>
      <c r="B1436" s="265" t="s">
        <v>394</v>
      </c>
      <c r="C1436" s="11">
        <v>27</v>
      </c>
      <c r="D1436" s="11">
        <v>10</v>
      </c>
      <c r="E1436" s="11">
        <v>0</v>
      </c>
      <c r="F1436" s="11">
        <v>1</v>
      </c>
    </row>
    <row r="1437" x14ac:dyDescent="0.3">
      <c r="A1437" s="265">
        <v>309102028</v>
      </c>
      <c r="B1437" s="265" t="s">
        <v>390</v>
      </c>
      <c r="C1437" s="11">
        <v>27</v>
      </c>
      <c r="D1437" s="11">
        <v>10</v>
      </c>
      <c r="E1437" s="11">
        <v>0</v>
      </c>
      <c r="F1437" s="11">
        <v>1</v>
      </c>
    </row>
    <row r="1438" x14ac:dyDescent="0.3">
      <c r="A1438" s="265">
        <v>104502316</v>
      </c>
      <c r="B1438" s="265" t="s">
        <v>2465</v>
      </c>
      <c r="C1438" s="11">
        <v>8</v>
      </c>
      <c r="D1438" s="11">
        <v>10</v>
      </c>
      <c r="E1438" s="11">
        <v>0</v>
      </c>
      <c r="F1438" s="11">
        <v>0</v>
      </c>
    </row>
    <row r="1439" x14ac:dyDescent="0.3">
      <c r="A1439" s="265">
        <v>101207002</v>
      </c>
      <c r="B1439" s="265" t="s">
        <v>2466</v>
      </c>
      <c r="C1439" s="11">
        <v>5</v>
      </c>
      <c r="D1439" s="11">
        <v>5</v>
      </c>
      <c r="E1439" s="11">
        <v>0</v>
      </c>
      <c r="F1439" s="11">
        <v>0</v>
      </c>
    </row>
    <row r="1440" x14ac:dyDescent="0.3">
      <c r="A1440" s="265">
        <v>104101705</v>
      </c>
      <c r="B1440" s="265" t="s">
        <v>2467</v>
      </c>
      <c r="C1440" s="11">
        <v>8</v>
      </c>
      <c r="D1440" s="11">
        <v>10</v>
      </c>
      <c r="E1440" s="11">
        <v>0</v>
      </c>
      <c r="F1440" s="11">
        <v>0</v>
      </c>
    </row>
    <row r="1441" x14ac:dyDescent="0.3">
      <c r="A1441" s="265">
        <v>101204003</v>
      </c>
      <c r="B1441" s="265" t="s">
        <v>2468</v>
      </c>
      <c r="C1441" s="11">
        <v>5</v>
      </c>
      <c r="D1441" s="11">
        <v>5</v>
      </c>
      <c r="E1441" s="11">
        <v>0</v>
      </c>
      <c r="F1441" s="11">
        <v>0</v>
      </c>
    </row>
    <row r="1442" x14ac:dyDescent="0.3">
      <c r="A1442" s="265">
        <v>104101973</v>
      </c>
      <c r="B1442" s="265" t="s">
        <v>2469</v>
      </c>
      <c r="C1442" s="11">
        <v>8</v>
      </c>
      <c r="D1442" s="11">
        <v>10</v>
      </c>
      <c r="E1442" s="11">
        <v>0</v>
      </c>
      <c r="F1442" s="11">
        <v>0</v>
      </c>
    </row>
    <row r="1443" x14ac:dyDescent="0.3">
      <c r="A1443" s="265">
        <v>101601037</v>
      </c>
      <c r="B1443" s="265" t="s">
        <v>2470</v>
      </c>
      <c r="C1443" s="11">
        <v>1</v>
      </c>
      <c r="D1443" s="11">
        <v>5</v>
      </c>
      <c r="E1443" s="11">
        <v>0</v>
      </c>
      <c r="F1443" s="11">
        <v>0</v>
      </c>
    </row>
    <row r="1444" x14ac:dyDescent="0.3">
      <c r="A1444" s="265">
        <v>201102001</v>
      </c>
      <c r="B1444" s="265" t="s">
        <v>2471</v>
      </c>
      <c r="C1444" s="11">
        <v>12</v>
      </c>
      <c r="D1444" s="11">
        <v>10</v>
      </c>
      <c r="E1444" s="11">
        <v>0</v>
      </c>
      <c r="F1444" s="11">
        <v>0</v>
      </c>
    </row>
    <row r="1445" x14ac:dyDescent="0.3">
      <c r="A1445" s="265">
        <v>201102004</v>
      </c>
      <c r="B1445" s="265" t="s">
        <v>2472</v>
      </c>
      <c r="C1445" s="11">
        <v>12</v>
      </c>
      <c r="D1445" s="11">
        <v>10</v>
      </c>
      <c r="E1445" s="11">
        <v>0</v>
      </c>
      <c r="F1445" s="11">
        <v>0</v>
      </c>
    </row>
    <row r="1446" x14ac:dyDescent="0.3">
      <c r="A1446" s="265">
        <v>701301027</v>
      </c>
      <c r="B1446" s="265" t="s">
        <v>634</v>
      </c>
      <c r="C1446" s="11">
        <v>19</v>
      </c>
      <c r="D1446" s="11">
        <v>10</v>
      </c>
      <c r="E1446" s="11">
        <v>0</v>
      </c>
      <c r="F1446" s="11">
        <v>0</v>
      </c>
    </row>
    <row r="1447" x14ac:dyDescent="0.3">
      <c r="A1447" s="265">
        <v>101701030</v>
      </c>
      <c r="B1447" s="265" t="s">
        <v>2473</v>
      </c>
      <c r="C1447" s="11">
        <v>1</v>
      </c>
      <c r="D1447" s="11">
        <v>5</v>
      </c>
      <c r="E1447" s="11">
        <v>0</v>
      </c>
      <c r="F1447" s="11">
        <v>0</v>
      </c>
    </row>
    <row r="1448" x14ac:dyDescent="0.3">
      <c r="A1448" s="265">
        <v>606402036</v>
      </c>
      <c r="B1448" s="265" t="s">
        <v>563</v>
      </c>
      <c r="C1448" s="11">
        <v>15</v>
      </c>
      <c r="D1448" s="11">
        <v>10</v>
      </c>
      <c r="E1448" s="11">
        <v>0</v>
      </c>
      <c r="F1448" s="11">
        <v>0</v>
      </c>
    </row>
    <row r="1449" x14ac:dyDescent="0.3">
      <c r="A1449" s="265">
        <v>701301008</v>
      </c>
      <c r="B1449" s="265" t="s">
        <v>907</v>
      </c>
      <c r="C1449" s="11">
        <v>23</v>
      </c>
      <c r="D1449" s="11">
        <v>10</v>
      </c>
      <c r="E1449" s="11">
        <v>0</v>
      </c>
      <c r="F1449" s="11">
        <v>0</v>
      </c>
    </row>
    <row r="1450" x14ac:dyDescent="0.3">
      <c r="A1450" s="265">
        <v>311202003</v>
      </c>
      <c r="B1450" s="265" t="s">
        <v>850</v>
      </c>
      <c r="C1450" s="11">
        <v>22</v>
      </c>
      <c r="D1450" s="11">
        <v>10</v>
      </c>
      <c r="E1450" s="11">
        <v>0</v>
      </c>
      <c r="F1450" s="11">
        <v>0</v>
      </c>
    </row>
    <row r="1451" x14ac:dyDescent="0.3">
      <c r="A1451" s="265">
        <v>502101026</v>
      </c>
      <c r="B1451" s="265" t="s">
        <v>969</v>
      </c>
      <c r="C1451" s="11">
        <v>30</v>
      </c>
      <c r="D1451" s="11">
        <v>10</v>
      </c>
      <c r="E1451" s="11">
        <v>0</v>
      </c>
      <c r="F1451" s="11">
        <v>0</v>
      </c>
    </row>
    <row r="1452" x14ac:dyDescent="0.3">
      <c r="A1452" s="265">
        <v>104101693</v>
      </c>
      <c r="B1452" s="265" t="s">
        <v>2474</v>
      </c>
      <c r="C1452" s="11">
        <v>8</v>
      </c>
      <c r="D1452" s="11">
        <v>10</v>
      </c>
      <c r="E1452" s="11">
        <v>0</v>
      </c>
      <c r="F1452" s="11">
        <v>0</v>
      </c>
    </row>
    <row r="1453" x14ac:dyDescent="0.3">
      <c r="A1453" s="265">
        <v>310103038</v>
      </c>
      <c r="B1453" s="265" t="s">
        <v>832</v>
      </c>
      <c r="C1453" s="11">
        <v>22</v>
      </c>
      <c r="D1453" s="11">
        <v>10</v>
      </c>
      <c r="E1453" s="11">
        <v>0</v>
      </c>
      <c r="F1453" s="11">
        <v>0</v>
      </c>
    </row>
    <row r="1454" x14ac:dyDescent="0.3">
      <c r="A1454" s="265">
        <v>309101011</v>
      </c>
      <c r="B1454" s="265" t="s">
        <v>385</v>
      </c>
      <c r="C1454" s="11">
        <v>27</v>
      </c>
      <c r="D1454" s="11">
        <v>10</v>
      </c>
      <c r="E1454" s="11">
        <v>0</v>
      </c>
      <c r="F1454" s="11">
        <v>1</v>
      </c>
    </row>
    <row r="1455" x14ac:dyDescent="0.3">
      <c r="A1455" s="265">
        <v>309101012</v>
      </c>
      <c r="B1455" s="265" t="s">
        <v>386</v>
      </c>
      <c r="C1455" s="11">
        <v>27</v>
      </c>
      <c r="D1455" s="11">
        <v>10</v>
      </c>
      <c r="E1455" s="11">
        <v>0</v>
      </c>
      <c r="F1455" s="11">
        <v>1</v>
      </c>
    </row>
    <row r="1456" x14ac:dyDescent="0.3">
      <c r="A1456" s="265">
        <v>402102024</v>
      </c>
      <c r="B1456" s="265" t="s">
        <v>1245</v>
      </c>
      <c r="C1456" s="11">
        <v>40</v>
      </c>
      <c r="D1456" s="11">
        <v>10</v>
      </c>
      <c r="E1456" s="11">
        <v>0</v>
      </c>
      <c r="F1456" s="11">
        <v>0</v>
      </c>
    </row>
    <row r="1457" x14ac:dyDescent="0.3">
      <c r="A1457" s="265">
        <v>402202023</v>
      </c>
      <c r="B1457" s="265" t="s">
        <v>1255</v>
      </c>
      <c r="C1457" s="11">
        <v>40</v>
      </c>
      <c r="D1457" s="11">
        <v>10</v>
      </c>
      <c r="E1457" s="11">
        <v>0</v>
      </c>
      <c r="F1457" s="11">
        <v>0</v>
      </c>
    </row>
    <row r="1458" x14ac:dyDescent="0.3">
      <c r="A1458" s="265">
        <v>101201013</v>
      </c>
      <c r="B1458" s="265" t="s">
        <v>2475</v>
      </c>
      <c r="C1458" s="11">
        <v>5</v>
      </c>
      <c r="D1458" s="11">
        <v>5</v>
      </c>
      <c r="E1458" s="11">
        <v>0</v>
      </c>
      <c r="F1458" s="11">
        <v>0</v>
      </c>
    </row>
    <row r="1459" x14ac:dyDescent="0.3">
      <c r="A1459" s="265">
        <v>101406003</v>
      </c>
      <c r="B1459" s="265" t="s">
        <v>2476</v>
      </c>
      <c r="C1459" s="11">
        <v>5</v>
      </c>
      <c r="D1459" s="11">
        <v>5</v>
      </c>
      <c r="E1459" s="11">
        <v>0</v>
      </c>
      <c r="F1459" s="11">
        <v>0</v>
      </c>
    </row>
    <row r="1460" x14ac:dyDescent="0.3">
      <c r="A1460" s="265">
        <v>101406001</v>
      </c>
      <c r="B1460" s="265" t="s">
        <v>2477</v>
      </c>
      <c r="C1460" s="11">
        <v>5</v>
      </c>
      <c r="D1460" s="11">
        <v>5</v>
      </c>
      <c r="E1460" s="11">
        <v>0</v>
      </c>
      <c r="F1460" s="11">
        <v>0</v>
      </c>
    </row>
    <row r="1461" x14ac:dyDescent="0.3">
      <c r="A1461" s="265">
        <v>101406002</v>
      </c>
      <c r="B1461" s="265" t="s">
        <v>2478</v>
      </c>
      <c r="C1461" s="11">
        <v>5</v>
      </c>
      <c r="D1461" s="11">
        <v>5</v>
      </c>
      <c r="E1461" s="11">
        <v>0</v>
      </c>
      <c r="F1461" s="11">
        <v>0</v>
      </c>
    </row>
    <row r="1462" x14ac:dyDescent="0.3">
      <c r="A1462" s="265">
        <v>101406007</v>
      </c>
      <c r="B1462" s="265" t="s">
        <v>2479</v>
      </c>
      <c r="C1462" s="11">
        <v>5</v>
      </c>
      <c r="D1462" s="11">
        <v>5</v>
      </c>
      <c r="E1462" s="11">
        <v>0</v>
      </c>
      <c r="F1462" s="11">
        <v>0</v>
      </c>
    </row>
    <row r="1463" x14ac:dyDescent="0.3">
      <c r="A1463" s="265">
        <v>104102067</v>
      </c>
      <c r="B1463" s="265" t="s">
        <v>2480</v>
      </c>
      <c r="C1463" s="11">
        <v>8</v>
      </c>
      <c r="D1463" s="11">
        <v>10</v>
      </c>
      <c r="E1463" s="11">
        <v>0</v>
      </c>
      <c r="F1463" s="11">
        <v>0</v>
      </c>
    </row>
    <row r="1464" x14ac:dyDescent="0.3">
      <c r="A1464" s="265">
        <v>101406005</v>
      </c>
      <c r="B1464" s="265" t="s">
        <v>2481</v>
      </c>
      <c r="C1464" s="11">
        <v>5</v>
      </c>
      <c r="D1464" s="11">
        <v>5</v>
      </c>
      <c r="E1464" s="11">
        <v>0</v>
      </c>
      <c r="F1464" s="11">
        <v>0</v>
      </c>
    </row>
    <row r="1465" x14ac:dyDescent="0.3">
      <c r="A1465" s="265">
        <v>104502197</v>
      </c>
      <c r="B1465" s="265" t="s">
        <v>2482</v>
      </c>
      <c r="C1465" s="11">
        <v>8</v>
      </c>
      <c r="D1465" s="11">
        <v>10</v>
      </c>
      <c r="E1465" s="11">
        <v>0</v>
      </c>
      <c r="F1465" s="11">
        <v>0</v>
      </c>
    </row>
    <row r="1466" x14ac:dyDescent="0.3">
      <c r="A1466" s="265">
        <v>104502196</v>
      </c>
      <c r="B1466" s="265" t="s">
        <v>2483</v>
      </c>
      <c r="C1466" s="11">
        <v>8</v>
      </c>
      <c r="D1466" s="11">
        <v>10</v>
      </c>
      <c r="E1466" s="11">
        <v>0</v>
      </c>
      <c r="F1466" s="11">
        <v>0</v>
      </c>
    </row>
    <row r="1467" x14ac:dyDescent="0.3">
      <c r="A1467" s="265">
        <v>104502195</v>
      </c>
      <c r="B1467" s="265" t="s">
        <v>2484</v>
      </c>
      <c r="C1467" s="11">
        <v>8</v>
      </c>
      <c r="D1467" s="11">
        <v>10</v>
      </c>
      <c r="E1467" s="11">
        <v>0</v>
      </c>
      <c r="F1467" s="11">
        <v>0</v>
      </c>
    </row>
    <row r="1468" x14ac:dyDescent="0.3">
      <c r="A1468" s="265">
        <v>104502400</v>
      </c>
      <c r="B1468" s="265" t="s">
        <v>2485</v>
      </c>
      <c r="C1468" s="11">
        <v>8</v>
      </c>
      <c r="D1468" s="11">
        <v>10</v>
      </c>
      <c r="E1468" s="11">
        <v>0</v>
      </c>
      <c r="F1468" s="11">
        <v>0</v>
      </c>
    </row>
    <row r="1469" x14ac:dyDescent="0.3">
      <c r="A1469" s="265">
        <v>104101618</v>
      </c>
      <c r="B1469" s="265" t="s">
        <v>2486</v>
      </c>
      <c r="C1469" s="11">
        <v>8</v>
      </c>
      <c r="D1469" s="11">
        <v>10</v>
      </c>
      <c r="E1469" s="11">
        <v>0</v>
      </c>
      <c r="F1469" s="11">
        <v>0</v>
      </c>
    </row>
    <row r="1470" x14ac:dyDescent="0.3">
      <c r="A1470" s="265">
        <v>104502199</v>
      </c>
      <c r="B1470" s="265" t="s">
        <v>2487</v>
      </c>
      <c r="C1470" s="11">
        <v>8</v>
      </c>
      <c r="D1470" s="11">
        <v>10</v>
      </c>
      <c r="E1470" s="11">
        <v>0</v>
      </c>
      <c r="F1470" s="11">
        <v>0</v>
      </c>
    </row>
    <row r="1471" x14ac:dyDescent="0.3">
      <c r="A1471" s="265">
        <v>104502387</v>
      </c>
      <c r="B1471" s="265" t="s">
        <v>2488</v>
      </c>
      <c r="C1471" s="11">
        <v>8</v>
      </c>
      <c r="D1471" s="11">
        <v>10</v>
      </c>
      <c r="E1471" s="11">
        <v>0</v>
      </c>
      <c r="F1471" s="11">
        <v>0</v>
      </c>
    </row>
    <row r="1472" x14ac:dyDescent="0.3">
      <c r="A1472" s="265">
        <v>104101619</v>
      </c>
      <c r="B1472" s="265" t="s">
        <v>2489</v>
      </c>
      <c r="C1472" s="11">
        <v>8</v>
      </c>
      <c r="D1472" s="11">
        <v>10</v>
      </c>
      <c r="E1472" s="11">
        <v>0</v>
      </c>
      <c r="F1472" s="11">
        <v>0</v>
      </c>
    </row>
    <row r="1473" x14ac:dyDescent="0.3">
      <c r="A1473" s="265">
        <v>302203048</v>
      </c>
      <c r="B1473" s="265" t="s">
        <v>1140</v>
      </c>
      <c r="C1473" s="11">
        <v>35</v>
      </c>
      <c r="D1473" s="11">
        <v>10</v>
      </c>
      <c r="E1473" s="11">
        <v>0</v>
      </c>
      <c r="F1473" s="11">
        <v>0</v>
      </c>
    </row>
    <row r="1474" x14ac:dyDescent="0.3">
      <c r="A1474" s="265">
        <v>601301011</v>
      </c>
      <c r="B1474" s="265" t="s">
        <v>419</v>
      </c>
      <c r="C1474" s="11">
        <v>26</v>
      </c>
      <c r="D1474" s="11">
        <v>10</v>
      </c>
      <c r="E1474" s="11">
        <v>0</v>
      </c>
      <c r="F1474" s="11">
        <v>1</v>
      </c>
    </row>
    <row r="1475" x14ac:dyDescent="0.3">
      <c r="A1475" s="265">
        <v>601301009</v>
      </c>
      <c r="B1475" s="265" t="s">
        <v>418</v>
      </c>
      <c r="C1475" s="11">
        <v>26</v>
      </c>
      <c r="D1475" s="11">
        <v>10</v>
      </c>
      <c r="E1475" s="11">
        <v>0</v>
      </c>
      <c r="F1475" s="11">
        <v>1</v>
      </c>
    </row>
    <row r="1476" x14ac:dyDescent="0.3">
      <c r="A1476" s="265">
        <v>312102043</v>
      </c>
      <c r="B1476" s="265" t="s">
        <v>559</v>
      </c>
      <c r="C1476" s="11">
        <v>15</v>
      </c>
      <c r="D1476" s="11">
        <v>10</v>
      </c>
      <c r="E1476" s="11">
        <v>0</v>
      </c>
      <c r="F1476" s="11">
        <v>0</v>
      </c>
    </row>
    <row r="1477" x14ac:dyDescent="0.3">
      <c r="A1477" s="265">
        <v>603201088</v>
      </c>
      <c r="B1477" s="265" t="s">
        <v>906</v>
      </c>
      <c r="C1477" s="11">
        <v>23</v>
      </c>
      <c r="D1477" s="11">
        <v>10</v>
      </c>
      <c r="E1477" s="11">
        <v>0</v>
      </c>
      <c r="F1477" s="11">
        <v>0</v>
      </c>
    </row>
    <row r="1478" x14ac:dyDescent="0.3">
      <c r="A1478" s="265">
        <v>101601038</v>
      </c>
      <c r="B1478" s="265" t="s">
        <v>2490</v>
      </c>
      <c r="C1478" s="11">
        <v>1</v>
      </c>
      <c r="D1478" s="11">
        <v>5</v>
      </c>
      <c r="E1478" s="11">
        <v>0</v>
      </c>
      <c r="F1478" s="11">
        <v>0</v>
      </c>
    </row>
    <row r="1479" x14ac:dyDescent="0.3">
      <c r="A1479" s="265">
        <v>302203018</v>
      </c>
      <c r="B1479" s="265" t="s">
        <v>1105</v>
      </c>
      <c r="C1479" s="11">
        <v>35</v>
      </c>
      <c r="D1479" s="11">
        <v>10</v>
      </c>
      <c r="E1479" s="11">
        <v>0</v>
      </c>
      <c r="F1479" s="11">
        <v>0</v>
      </c>
    </row>
    <row r="1480" x14ac:dyDescent="0.3">
      <c r="A1480" s="265">
        <v>312101015</v>
      </c>
      <c r="B1480" s="265" t="s">
        <v>593</v>
      </c>
      <c r="C1480" s="11">
        <v>18</v>
      </c>
      <c r="D1480" s="11">
        <v>10</v>
      </c>
      <c r="E1480" s="11">
        <v>0</v>
      </c>
      <c r="F1480" s="11">
        <v>0</v>
      </c>
    </row>
    <row r="1481" x14ac:dyDescent="0.3">
      <c r="A1481" s="265">
        <v>312101033</v>
      </c>
      <c r="B1481" s="265" t="s">
        <v>607</v>
      </c>
      <c r="C1481" s="11">
        <v>18</v>
      </c>
      <c r="D1481" s="11">
        <v>10</v>
      </c>
      <c r="E1481" s="11">
        <v>0</v>
      </c>
      <c r="F1481" s="11">
        <v>0</v>
      </c>
    </row>
    <row r="1482" x14ac:dyDescent="0.3">
      <c r="A1482" s="265">
        <v>312101017</v>
      </c>
      <c r="B1482" s="265" t="s">
        <v>595</v>
      </c>
      <c r="C1482" s="11">
        <v>18</v>
      </c>
      <c r="D1482" s="11">
        <v>10</v>
      </c>
      <c r="E1482" s="11">
        <v>0</v>
      </c>
      <c r="F1482" s="11">
        <v>0</v>
      </c>
    </row>
    <row r="1483" x14ac:dyDescent="0.3">
      <c r="A1483" s="265">
        <v>312101016</v>
      </c>
      <c r="B1483" s="265" t="s">
        <v>594</v>
      </c>
      <c r="C1483" s="11">
        <v>18</v>
      </c>
      <c r="D1483" s="11">
        <v>10</v>
      </c>
      <c r="E1483" s="11">
        <v>0</v>
      </c>
      <c r="F1483" s="11">
        <v>0</v>
      </c>
    </row>
    <row r="1484" x14ac:dyDescent="0.3">
      <c r="A1484" s="265">
        <v>309301012</v>
      </c>
      <c r="B1484" s="265" t="s">
        <v>932</v>
      </c>
      <c r="C1484" s="11">
        <v>40</v>
      </c>
      <c r="D1484" s="11">
        <v>10</v>
      </c>
      <c r="E1484" s="11">
        <v>0</v>
      </c>
      <c r="F1484" s="11">
        <v>0</v>
      </c>
    </row>
    <row r="1485" x14ac:dyDescent="0.3">
      <c r="A1485" s="265">
        <v>403101001</v>
      </c>
      <c r="B1485" s="265" t="s">
        <v>1207</v>
      </c>
      <c r="C1485" s="11">
        <v>38</v>
      </c>
      <c r="D1485" s="11">
        <v>10</v>
      </c>
      <c r="E1485" s="11">
        <v>0</v>
      </c>
      <c r="F1485" s="11">
        <v>0</v>
      </c>
    </row>
    <row r="1486" x14ac:dyDescent="0.3">
      <c r="A1486" s="265">
        <v>304101011</v>
      </c>
      <c r="B1486" s="265" t="s">
        <v>1160</v>
      </c>
      <c r="C1486" s="11">
        <v>35</v>
      </c>
      <c r="D1486" s="11">
        <v>10</v>
      </c>
      <c r="E1486" s="11">
        <v>0</v>
      </c>
      <c r="F1486" s="11">
        <v>0</v>
      </c>
    </row>
    <row r="1487" x14ac:dyDescent="0.3">
      <c r="A1487" s="265">
        <v>701302010</v>
      </c>
      <c r="B1487" s="265" t="s">
        <v>645</v>
      </c>
      <c r="C1487" s="11">
        <v>19</v>
      </c>
      <c r="D1487" s="11">
        <v>10</v>
      </c>
      <c r="E1487" s="11">
        <v>0</v>
      </c>
      <c r="F1487" s="11">
        <v>0</v>
      </c>
    </row>
    <row r="1488" x14ac:dyDescent="0.3">
      <c r="A1488" s="265">
        <v>312101002</v>
      </c>
      <c r="B1488" s="265" t="s">
        <v>580</v>
      </c>
      <c r="C1488" s="11">
        <v>18</v>
      </c>
      <c r="D1488" s="11">
        <v>10</v>
      </c>
      <c r="E1488" s="11">
        <v>0</v>
      </c>
      <c r="F1488" s="11">
        <v>0</v>
      </c>
    </row>
    <row r="1489" x14ac:dyDescent="0.3">
      <c r="A1489" s="265">
        <v>312101001</v>
      </c>
      <c r="B1489" s="265" t="s">
        <v>579</v>
      </c>
      <c r="C1489" s="11">
        <v>18</v>
      </c>
      <c r="D1489" s="11">
        <v>10</v>
      </c>
      <c r="E1489" s="11">
        <v>0</v>
      </c>
      <c r="F1489" s="11">
        <v>0</v>
      </c>
    </row>
    <row r="1490" x14ac:dyDescent="0.3">
      <c r="A1490" s="265">
        <v>312101003</v>
      </c>
      <c r="B1490" s="265" t="s">
        <v>581</v>
      </c>
      <c r="C1490" s="11">
        <v>18</v>
      </c>
      <c r="D1490" s="11">
        <v>10</v>
      </c>
      <c r="E1490" s="11">
        <v>0</v>
      </c>
      <c r="F1490" s="11">
        <v>0</v>
      </c>
    </row>
    <row r="1491" x14ac:dyDescent="0.3">
      <c r="A1491" s="265">
        <v>701302011</v>
      </c>
      <c r="B1491" s="265" t="s">
        <v>582</v>
      </c>
      <c r="C1491" s="11">
        <v>19</v>
      </c>
      <c r="D1491" s="11">
        <v>10</v>
      </c>
      <c r="E1491" s="11">
        <v>0</v>
      </c>
      <c r="F1491" s="11">
        <v>0</v>
      </c>
    </row>
    <row r="1492" x14ac:dyDescent="0.3">
      <c r="A1492" s="265">
        <v>701302012</v>
      </c>
      <c r="B1492" s="265" t="s">
        <v>646</v>
      </c>
      <c r="C1492" s="11">
        <v>19</v>
      </c>
      <c r="D1492" s="11">
        <v>10</v>
      </c>
      <c r="E1492" s="11">
        <v>0</v>
      </c>
      <c r="F1492" s="11">
        <v>0</v>
      </c>
    </row>
    <row r="1493" x14ac:dyDescent="0.3">
      <c r="A1493" s="265">
        <v>701302013</v>
      </c>
      <c r="B1493" s="265" t="s">
        <v>647</v>
      </c>
      <c r="C1493" s="11">
        <v>19</v>
      </c>
      <c r="D1493" s="11">
        <v>10</v>
      </c>
      <c r="E1493" s="11">
        <v>0</v>
      </c>
      <c r="F1493" s="11">
        <v>0</v>
      </c>
    </row>
    <row r="1494" x14ac:dyDescent="0.3">
      <c r="A1494" s="265">
        <v>603401022</v>
      </c>
      <c r="B1494" s="265" t="s">
        <v>620</v>
      </c>
      <c r="C1494" s="11">
        <v>19</v>
      </c>
      <c r="D1494" s="11">
        <v>10</v>
      </c>
      <c r="E1494" s="11">
        <v>0</v>
      </c>
      <c r="F1494" s="11">
        <v>0</v>
      </c>
    </row>
    <row r="1495" x14ac:dyDescent="0.3">
      <c r="A1495" s="265">
        <v>701302015</v>
      </c>
      <c r="B1495" s="265" t="s">
        <v>648</v>
      </c>
      <c r="C1495" s="11">
        <v>19</v>
      </c>
      <c r="D1495" s="11">
        <v>10</v>
      </c>
      <c r="E1495" s="11">
        <v>0</v>
      </c>
      <c r="F1495" s="11">
        <v>0</v>
      </c>
    </row>
    <row r="1496" x14ac:dyDescent="0.3">
      <c r="A1496" s="265">
        <v>104502297</v>
      </c>
      <c r="B1496" s="265" t="s">
        <v>2491</v>
      </c>
      <c r="C1496" s="11">
        <v>5</v>
      </c>
      <c r="D1496" s="11">
        <v>10</v>
      </c>
      <c r="E1496" s="11">
        <v>0</v>
      </c>
      <c r="F1496" s="11">
        <v>0</v>
      </c>
    </row>
    <row r="1497" x14ac:dyDescent="0.3">
      <c r="A1497" s="265">
        <v>101210009</v>
      </c>
      <c r="B1497" s="265" t="s">
        <v>2492</v>
      </c>
      <c r="C1497" s="11">
        <v>5</v>
      </c>
      <c r="D1497" s="11">
        <v>5</v>
      </c>
      <c r="E1497" s="11">
        <v>0</v>
      </c>
      <c r="F1497" s="11">
        <v>0</v>
      </c>
    </row>
    <row r="1498" x14ac:dyDescent="0.3">
      <c r="A1498" s="265">
        <v>101210031</v>
      </c>
      <c r="B1498" s="265" t="s">
        <v>2493</v>
      </c>
      <c r="C1498" s="11">
        <v>5</v>
      </c>
      <c r="D1498" s="11">
        <v>5</v>
      </c>
      <c r="E1498" s="11">
        <v>0</v>
      </c>
      <c r="F1498" s="11">
        <v>0</v>
      </c>
    </row>
    <row r="1499" x14ac:dyDescent="0.3">
      <c r="A1499" s="265">
        <v>101210010</v>
      </c>
      <c r="B1499" s="265" t="s">
        <v>2494</v>
      </c>
      <c r="C1499" s="11">
        <v>5</v>
      </c>
      <c r="D1499" s="11">
        <v>5</v>
      </c>
      <c r="E1499" s="11">
        <v>0</v>
      </c>
      <c r="F1499" s="11">
        <v>0</v>
      </c>
    </row>
    <row r="1500" x14ac:dyDescent="0.3">
      <c r="A1500" s="265">
        <v>202402088</v>
      </c>
      <c r="B1500" s="265" t="s">
        <v>2495</v>
      </c>
      <c r="C1500" s="11">
        <v>12</v>
      </c>
      <c r="D1500" s="11">
        <v>10</v>
      </c>
      <c r="E1500" s="11">
        <v>0</v>
      </c>
      <c r="F1500" s="11">
        <v>0</v>
      </c>
    </row>
    <row r="1501" x14ac:dyDescent="0.3">
      <c r="A1501" s="265">
        <v>313103005</v>
      </c>
      <c r="B1501" s="265" t="s">
        <v>1234</v>
      </c>
      <c r="C1501" s="11">
        <v>40</v>
      </c>
      <c r="D1501" s="11">
        <v>10</v>
      </c>
      <c r="E1501" s="11">
        <v>0</v>
      </c>
      <c r="F1501" s="11">
        <v>0</v>
      </c>
    </row>
    <row r="1502" x14ac:dyDescent="0.3">
      <c r="A1502" s="265">
        <v>310102003</v>
      </c>
      <c r="B1502" s="265" t="s">
        <v>700</v>
      </c>
      <c r="C1502" s="11">
        <v>20</v>
      </c>
      <c r="D1502" s="11">
        <v>10</v>
      </c>
      <c r="E1502" s="11">
        <v>0</v>
      </c>
      <c r="F1502" s="11">
        <v>0</v>
      </c>
    </row>
    <row r="1503" x14ac:dyDescent="0.3">
      <c r="A1503" s="265">
        <v>603401015</v>
      </c>
      <c r="B1503" s="265" t="s">
        <v>861</v>
      </c>
      <c r="C1503" s="11">
        <v>22</v>
      </c>
      <c r="D1503" s="11">
        <v>10</v>
      </c>
      <c r="E1503" s="11">
        <v>0</v>
      </c>
      <c r="F1503" s="11">
        <v>0</v>
      </c>
    </row>
    <row r="1504" x14ac:dyDescent="0.3">
      <c r="A1504" s="265">
        <v>101701072</v>
      </c>
      <c r="B1504" s="265" t="s">
        <v>2496</v>
      </c>
      <c r="C1504" s="11">
        <v>1</v>
      </c>
      <c r="D1504" s="11">
        <v>5</v>
      </c>
      <c r="E1504" s="11">
        <v>0</v>
      </c>
      <c r="F1504" s="11">
        <v>0</v>
      </c>
    </row>
    <row r="1505" x14ac:dyDescent="0.3">
      <c r="A1505" s="265">
        <v>203101025</v>
      </c>
      <c r="B1505" s="265" t="s">
        <v>468</v>
      </c>
      <c r="C1505" s="11">
        <v>12</v>
      </c>
      <c r="D1505" s="11">
        <v>10</v>
      </c>
      <c r="E1505" s="11">
        <v>0</v>
      </c>
      <c r="F1505" s="11">
        <v>0</v>
      </c>
    </row>
    <row r="1506" x14ac:dyDescent="0.3">
      <c r="A1506" s="265">
        <v>202302082</v>
      </c>
      <c r="B1506" s="265" t="s">
        <v>2497</v>
      </c>
      <c r="C1506" s="11">
        <v>12</v>
      </c>
      <c r="D1506" s="11">
        <v>10</v>
      </c>
      <c r="E1506" s="11">
        <v>0</v>
      </c>
      <c r="F1506" s="11">
        <v>0</v>
      </c>
    </row>
    <row r="1507" x14ac:dyDescent="0.3">
      <c r="A1507" s="265">
        <v>202302105</v>
      </c>
      <c r="B1507" s="265" t="s">
        <v>2498</v>
      </c>
      <c r="C1507" s="11">
        <v>12</v>
      </c>
      <c r="D1507" s="11">
        <v>10</v>
      </c>
      <c r="E1507" s="11">
        <v>0</v>
      </c>
      <c r="F1507" s="11">
        <v>0</v>
      </c>
    </row>
    <row r="1508" x14ac:dyDescent="0.3">
      <c r="A1508" s="265">
        <v>702101888</v>
      </c>
      <c r="B1508" s="265" t="s">
        <v>375</v>
      </c>
      <c r="C1508" s="11">
        <v>24</v>
      </c>
      <c r="D1508" s="11">
        <v>10</v>
      </c>
      <c r="E1508" s="11">
        <v>0</v>
      </c>
      <c r="F1508" s="11">
        <v>5</v>
      </c>
    </row>
    <row r="1509" x14ac:dyDescent="0.3">
      <c r="A1509" s="265">
        <v>603201107</v>
      </c>
      <c r="B1509" s="265" t="s">
        <v>809</v>
      </c>
      <c r="C1509" s="11">
        <v>20</v>
      </c>
      <c r="D1509" s="11">
        <v>10</v>
      </c>
      <c r="E1509" s="11">
        <v>0</v>
      </c>
      <c r="F1509" s="11">
        <v>0</v>
      </c>
    </row>
    <row r="1510" x14ac:dyDescent="0.3">
      <c r="A1510" s="265">
        <v>603101002</v>
      </c>
      <c r="B1510" s="265" t="s">
        <v>740</v>
      </c>
      <c r="C1510" s="11">
        <v>20</v>
      </c>
      <c r="D1510" s="11">
        <v>10</v>
      </c>
      <c r="E1510" s="11">
        <v>0</v>
      </c>
      <c r="F1510" s="11">
        <v>0</v>
      </c>
    </row>
    <row r="1511" x14ac:dyDescent="0.3">
      <c r="A1511" s="265">
        <v>502101050</v>
      </c>
      <c r="B1511" s="265" t="s">
        <v>975</v>
      </c>
      <c r="C1511" s="11">
        <v>30</v>
      </c>
      <c r="D1511" s="11">
        <v>10</v>
      </c>
      <c r="E1511" s="11">
        <v>0</v>
      </c>
      <c r="F1511" s="11">
        <v>0</v>
      </c>
    </row>
    <row r="1512" x14ac:dyDescent="0.3">
      <c r="A1512" s="265">
        <v>702101024</v>
      </c>
      <c r="B1512" s="265" t="s">
        <v>373</v>
      </c>
      <c r="C1512" s="11">
        <v>24</v>
      </c>
      <c r="D1512" s="11">
        <v>10</v>
      </c>
      <c r="E1512" s="11">
        <v>0</v>
      </c>
      <c r="F1512" s="11">
        <v>5</v>
      </c>
    </row>
    <row r="1513" x14ac:dyDescent="0.3">
      <c r="A1513" s="265">
        <v>310103013</v>
      </c>
      <c r="B1513" s="265" t="s">
        <v>873</v>
      </c>
      <c r="C1513" s="11">
        <v>23</v>
      </c>
      <c r="D1513" s="11">
        <v>10</v>
      </c>
      <c r="E1513" s="11">
        <v>0</v>
      </c>
      <c r="F1513" s="11">
        <v>0</v>
      </c>
    </row>
    <row r="1514" x14ac:dyDescent="0.3">
      <c r="A1514" s="265">
        <v>310103055</v>
      </c>
      <c r="B1514" s="265" t="s">
        <v>890</v>
      </c>
      <c r="C1514" s="11">
        <v>23</v>
      </c>
      <c r="D1514" s="11">
        <v>10</v>
      </c>
      <c r="E1514" s="11">
        <v>0</v>
      </c>
      <c r="F1514" s="11">
        <v>0</v>
      </c>
    </row>
    <row r="1515" x14ac:dyDescent="0.3">
      <c r="A1515" s="265">
        <v>603101098</v>
      </c>
      <c r="B1515" s="265" t="s">
        <v>785</v>
      </c>
      <c r="C1515" s="11">
        <v>20</v>
      </c>
      <c r="D1515" s="11">
        <v>10</v>
      </c>
      <c r="E1515" s="11">
        <v>0</v>
      </c>
      <c r="F1515" s="11">
        <v>0</v>
      </c>
    </row>
    <row r="1516" x14ac:dyDescent="0.3">
      <c r="A1516" s="265">
        <v>307102001</v>
      </c>
      <c r="B1516" s="265" t="s">
        <v>1040</v>
      </c>
      <c r="C1516" s="11">
        <v>33</v>
      </c>
      <c r="D1516" s="11">
        <v>10</v>
      </c>
      <c r="E1516" s="11">
        <v>0</v>
      </c>
      <c r="F1516" s="11">
        <v>0</v>
      </c>
    </row>
    <row r="1517" x14ac:dyDescent="0.3">
      <c r="A1517" s="265">
        <v>310103004</v>
      </c>
      <c r="B1517" s="265" t="s">
        <v>865</v>
      </c>
      <c r="C1517" s="11">
        <v>23</v>
      </c>
      <c r="D1517" s="11">
        <v>10</v>
      </c>
      <c r="E1517" s="11">
        <v>0</v>
      </c>
      <c r="F1517" s="11">
        <v>0</v>
      </c>
    </row>
    <row r="1518" x14ac:dyDescent="0.3">
      <c r="A1518" s="265">
        <v>603101096</v>
      </c>
      <c r="B1518" s="265" t="s">
        <v>783</v>
      </c>
      <c r="C1518" s="11">
        <v>20</v>
      </c>
      <c r="D1518" s="11">
        <v>10</v>
      </c>
      <c r="E1518" s="11">
        <v>0</v>
      </c>
      <c r="F1518" s="11">
        <v>0</v>
      </c>
    </row>
    <row r="1519" x14ac:dyDescent="0.3">
      <c r="A1519" s="265">
        <v>603101086</v>
      </c>
      <c r="B1519" s="265" t="s">
        <v>778</v>
      </c>
      <c r="C1519" s="11">
        <v>20</v>
      </c>
      <c r="D1519" s="11">
        <v>10</v>
      </c>
      <c r="E1519" s="11">
        <v>0</v>
      </c>
      <c r="F1519" s="11">
        <v>0</v>
      </c>
    </row>
    <row r="1520" x14ac:dyDescent="0.3">
      <c r="A1520" s="265">
        <v>307107026</v>
      </c>
      <c r="B1520" s="265" t="s">
        <v>1072</v>
      </c>
      <c r="C1520" s="11">
        <v>33</v>
      </c>
      <c r="D1520" s="11">
        <v>10</v>
      </c>
      <c r="E1520" s="11">
        <v>0</v>
      </c>
      <c r="F1520" s="11">
        <v>0</v>
      </c>
    </row>
    <row r="1521" x14ac:dyDescent="0.3">
      <c r="A1521" s="265">
        <v>311201045</v>
      </c>
      <c r="B1521" s="265" t="s">
        <v>849</v>
      </c>
      <c r="C1521" s="11">
        <v>22</v>
      </c>
      <c r="D1521" s="11">
        <v>10</v>
      </c>
      <c r="E1521" s="11">
        <v>0</v>
      </c>
      <c r="F1521" s="11">
        <v>0</v>
      </c>
    </row>
    <row r="1522" x14ac:dyDescent="0.3">
      <c r="A1522" s="265">
        <v>310102030</v>
      </c>
      <c r="B1522" s="265" t="s">
        <v>717</v>
      </c>
      <c r="C1522" s="11">
        <v>20</v>
      </c>
      <c r="D1522" s="11">
        <v>10</v>
      </c>
      <c r="E1522" s="11">
        <v>0</v>
      </c>
      <c r="F1522" s="11">
        <v>0</v>
      </c>
    </row>
    <row r="1523" x14ac:dyDescent="0.3">
      <c r="A1523" s="265">
        <v>603101070</v>
      </c>
      <c r="B1523" s="265" t="s">
        <v>768</v>
      </c>
      <c r="C1523" s="11">
        <v>20</v>
      </c>
      <c r="D1523" s="11">
        <v>10</v>
      </c>
      <c r="E1523" s="11">
        <v>0</v>
      </c>
      <c r="F1523" s="11">
        <v>0</v>
      </c>
    </row>
    <row r="1524" x14ac:dyDescent="0.3">
      <c r="A1524" s="265">
        <v>311201044</v>
      </c>
      <c r="B1524" s="265" t="s">
        <v>848</v>
      </c>
      <c r="C1524" s="11">
        <v>22</v>
      </c>
      <c r="D1524" s="11">
        <v>10</v>
      </c>
      <c r="E1524" s="11">
        <v>0</v>
      </c>
      <c r="F1524" s="11">
        <v>0</v>
      </c>
    </row>
    <row r="1525" x14ac:dyDescent="0.3">
      <c r="A1525" s="265">
        <v>603101004</v>
      </c>
      <c r="B1525" s="265" t="s">
        <v>741</v>
      </c>
      <c r="C1525" s="11">
        <v>20</v>
      </c>
      <c r="D1525" s="11">
        <v>10</v>
      </c>
      <c r="E1525" s="11">
        <v>0</v>
      </c>
      <c r="F1525" s="11">
        <v>0</v>
      </c>
    </row>
    <row r="1526" x14ac:dyDescent="0.3">
      <c r="A1526" s="265">
        <v>701303022</v>
      </c>
      <c r="B1526" s="265" t="s">
        <v>349</v>
      </c>
      <c r="C1526" s="11">
        <v>19</v>
      </c>
      <c r="D1526" s="11">
        <v>10</v>
      </c>
      <c r="E1526" s="11">
        <v>0</v>
      </c>
      <c r="F1526" s="11">
        <v>5</v>
      </c>
    </row>
    <row r="1527" x14ac:dyDescent="0.3">
      <c r="A1527" s="265">
        <v>603101087</v>
      </c>
      <c r="B1527" s="265" t="s">
        <v>779</v>
      </c>
      <c r="C1527" s="11">
        <v>20</v>
      </c>
      <c r="D1527" s="11">
        <v>10</v>
      </c>
      <c r="E1527" s="11">
        <v>0</v>
      </c>
      <c r="F1527" s="11">
        <v>0</v>
      </c>
    </row>
    <row r="1528" x14ac:dyDescent="0.3">
      <c r="A1528" s="265">
        <v>310101026</v>
      </c>
      <c r="B1528" s="265" t="s">
        <v>706</v>
      </c>
      <c r="C1528" s="11">
        <v>20</v>
      </c>
      <c r="D1528" s="11">
        <v>10</v>
      </c>
      <c r="E1528" s="11">
        <v>0</v>
      </c>
      <c r="F1528" s="11">
        <v>0</v>
      </c>
    </row>
    <row r="1529" x14ac:dyDescent="0.3">
      <c r="A1529" s="265">
        <v>302203017</v>
      </c>
      <c r="B1529" s="265" t="s">
        <v>1104</v>
      </c>
      <c r="C1529" s="11">
        <v>35</v>
      </c>
      <c r="D1529" s="11">
        <v>10</v>
      </c>
      <c r="E1529" s="11">
        <v>0</v>
      </c>
      <c r="F1529" s="11">
        <v>0</v>
      </c>
    </row>
    <row r="1530" x14ac:dyDescent="0.3">
      <c r="A1530" s="265">
        <v>307106008</v>
      </c>
      <c r="B1530" s="265" t="s">
        <v>1039</v>
      </c>
      <c r="C1530" s="11">
        <v>33</v>
      </c>
      <c r="D1530" s="11">
        <v>10</v>
      </c>
      <c r="E1530" s="11">
        <v>0</v>
      </c>
      <c r="F1530" s="11">
        <v>0</v>
      </c>
    </row>
    <row r="1531" x14ac:dyDescent="0.3">
      <c r="A1531" s="265">
        <v>603101095</v>
      </c>
      <c r="B1531" s="265" t="s">
        <v>782</v>
      </c>
      <c r="C1531" s="11">
        <v>20</v>
      </c>
      <c r="D1531" s="11">
        <v>10</v>
      </c>
      <c r="E1531" s="11">
        <v>0</v>
      </c>
      <c r="F1531" s="11">
        <v>0</v>
      </c>
    </row>
    <row r="1532" x14ac:dyDescent="0.3">
      <c r="A1532" s="265">
        <v>310103009</v>
      </c>
      <c r="B1532" s="265" t="s">
        <v>870</v>
      </c>
      <c r="C1532" s="11">
        <v>23</v>
      </c>
      <c r="D1532" s="11">
        <v>10</v>
      </c>
      <c r="E1532" s="11">
        <v>0</v>
      </c>
      <c r="F1532" s="11">
        <v>0</v>
      </c>
    </row>
    <row r="1533" x14ac:dyDescent="0.3">
      <c r="A1533" s="265">
        <v>603101097</v>
      </c>
      <c r="B1533" s="265" t="s">
        <v>784</v>
      </c>
      <c r="C1533" s="11">
        <v>20</v>
      </c>
      <c r="D1533" s="11">
        <v>10</v>
      </c>
      <c r="E1533" s="11">
        <v>0</v>
      </c>
      <c r="F1533" s="11">
        <v>0</v>
      </c>
    </row>
    <row r="1534" x14ac:dyDescent="0.3">
      <c r="A1534" s="265">
        <v>603101103</v>
      </c>
      <c r="B1534" s="265" t="s">
        <v>788</v>
      </c>
      <c r="C1534" s="11">
        <v>20</v>
      </c>
      <c r="D1534" s="11">
        <v>10</v>
      </c>
      <c r="E1534" s="11">
        <v>0</v>
      </c>
      <c r="F1534" s="11">
        <v>0</v>
      </c>
    </row>
    <row r="1535" x14ac:dyDescent="0.3">
      <c r="A1535" s="265">
        <v>603101006</v>
      </c>
      <c r="B1535" s="265" t="s">
        <v>742</v>
      </c>
      <c r="C1535" s="11">
        <v>20</v>
      </c>
      <c r="D1535" s="11">
        <v>10</v>
      </c>
      <c r="E1535" s="11">
        <v>0</v>
      </c>
      <c r="F1535" s="11">
        <v>0</v>
      </c>
    </row>
    <row r="1536" x14ac:dyDescent="0.3">
      <c r="A1536" s="265">
        <v>104303002</v>
      </c>
      <c r="B1536" s="265" t="s">
        <v>2499</v>
      </c>
      <c r="C1536" s="11">
        <v>9</v>
      </c>
      <c r="D1536" s="11">
        <v>10</v>
      </c>
      <c r="E1536" s="11">
        <v>0</v>
      </c>
      <c r="F1536" s="11">
        <v>5</v>
      </c>
    </row>
    <row r="1537" x14ac:dyDescent="0.3">
      <c r="A1537" s="265">
        <v>104401051</v>
      </c>
      <c r="B1537" s="265" t="s">
        <v>2500</v>
      </c>
      <c r="C1537" s="11">
        <v>9</v>
      </c>
      <c r="D1537" s="11">
        <v>10</v>
      </c>
      <c r="E1537" s="11">
        <v>0</v>
      </c>
      <c r="F1537" s="11">
        <v>0</v>
      </c>
    </row>
    <row r="1538" x14ac:dyDescent="0.3">
      <c r="A1538" s="265">
        <v>104302017</v>
      </c>
      <c r="B1538" s="265" t="s">
        <v>2501</v>
      </c>
      <c r="C1538" s="11">
        <v>9</v>
      </c>
      <c r="D1538" s="11">
        <v>10</v>
      </c>
      <c r="E1538" s="11">
        <v>0</v>
      </c>
      <c r="F1538" s="11">
        <v>0</v>
      </c>
    </row>
    <row r="1539" x14ac:dyDescent="0.3">
      <c r="A1539" s="265">
        <v>104303003</v>
      </c>
      <c r="B1539" s="265" t="s">
        <v>2502</v>
      </c>
      <c r="C1539" s="11">
        <v>9</v>
      </c>
      <c r="D1539" s="11">
        <v>10</v>
      </c>
      <c r="E1539" s="11">
        <v>0</v>
      </c>
      <c r="F1539" s="11">
        <v>0</v>
      </c>
    </row>
    <row r="1540" x14ac:dyDescent="0.3">
      <c r="A1540" s="265">
        <v>104401050</v>
      </c>
      <c r="B1540" s="265" t="s">
        <v>2503</v>
      </c>
      <c r="C1540" s="11">
        <v>9</v>
      </c>
      <c r="D1540" s="11">
        <v>10</v>
      </c>
      <c r="E1540" s="11">
        <v>0</v>
      </c>
      <c r="F1540" s="11">
        <v>0</v>
      </c>
    </row>
    <row r="1541" x14ac:dyDescent="0.3">
      <c r="A1541" s="265">
        <v>104303004</v>
      </c>
      <c r="B1541" s="265" t="s">
        <v>2504</v>
      </c>
      <c r="C1541" s="11">
        <v>9</v>
      </c>
      <c r="D1541" s="11">
        <v>10</v>
      </c>
      <c r="E1541" s="11">
        <v>0</v>
      </c>
      <c r="F1541" s="11">
        <v>0</v>
      </c>
    </row>
    <row r="1542" x14ac:dyDescent="0.3">
      <c r="A1542" s="265">
        <v>104302008</v>
      </c>
      <c r="B1542" s="265" t="s">
        <v>2505</v>
      </c>
      <c r="C1542" s="11">
        <v>9</v>
      </c>
      <c r="D1542" s="11">
        <v>10</v>
      </c>
      <c r="E1542" s="11">
        <v>0</v>
      </c>
      <c r="F1542" s="11">
        <v>0</v>
      </c>
    </row>
    <row r="1543" x14ac:dyDescent="0.3">
      <c r="A1543" s="265">
        <v>104303005</v>
      </c>
      <c r="B1543" s="265" t="s">
        <v>2506</v>
      </c>
      <c r="C1543" s="11">
        <v>9</v>
      </c>
      <c r="D1543" s="11">
        <v>10</v>
      </c>
      <c r="E1543" s="11">
        <v>0</v>
      </c>
      <c r="F1543" s="11">
        <v>0</v>
      </c>
    </row>
    <row r="1544" x14ac:dyDescent="0.3">
      <c r="A1544" s="265">
        <v>104303006</v>
      </c>
      <c r="B1544" s="265" t="s">
        <v>2507</v>
      </c>
      <c r="C1544" s="11">
        <v>9</v>
      </c>
      <c r="D1544" s="11">
        <v>10</v>
      </c>
      <c r="E1544" s="11">
        <v>0</v>
      </c>
      <c r="F1544" s="11">
        <v>0</v>
      </c>
    </row>
    <row r="1545" x14ac:dyDescent="0.3">
      <c r="A1545" s="265">
        <v>104401060</v>
      </c>
      <c r="B1545" s="265" t="s">
        <v>2508</v>
      </c>
      <c r="C1545" s="11">
        <v>9</v>
      </c>
      <c r="D1545" s="11">
        <v>10</v>
      </c>
      <c r="E1545" s="11">
        <v>0</v>
      </c>
      <c r="F1545" s="11">
        <v>0</v>
      </c>
    </row>
    <row r="1546" x14ac:dyDescent="0.3">
      <c r="A1546" s="265">
        <v>104302019</v>
      </c>
      <c r="B1546" s="265" t="s">
        <v>2509</v>
      </c>
      <c r="C1546" s="11">
        <v>9</v>
      </c>
      <c r="D1546" s="11">
        <v>10</v>
      </c>
      <c r="E1546" s="11">
        <v>0</v>
      </c>
      <c r="F1546" s="11">
        <v>0</v>
      </c>
    </row>
    <row r="1547" x14ac:dyDescent="0.3">
      <c r="A1547" s="265">
        <v>104302015</v>
      </c>
      <c r="B1547" s="265" t="s">
        <v>2510</v>
      </c>
      <c r="C1547" s="11">
        <v>9</v>
      </c>
      <c r="D1547" s="11">
        <v>10</v>
      </c>
      <c r="E1547" s="11">
        <v>0</v>
      </c>
      <c r="F1547" s="11">
        <v>0</v>
      </c>
    </row>
    <row r="1548" x14ac:dyDescent="0.3">
      <c r="A1548" s="265">
        <v>104303007</v>
      </c>
      <c r="B1548" s="265" t="s">
        <v>2511</v>
      </c>
      <c r="C1548" s="11">
        <v>9</v>
      </c>
      <c r="D1548" s="11">
        <v>10</v>
      </c>
      <c r="E1548" s="11">
        <v>0</v>
      </c>
      <c r="F1548" s="11">
        <v>0</v>
      </c>
    </row>
    <row r="1549" x14ac:dyDescent="0.3">
      <c r="A1549" s="265">
        <v>104302010</v>
      </c>
      <c r="B1549" s="265" t="s">
        <v>2512</v>
      </c>
      <c r="C1549" s="11">
        <v>9</v>
      </c>
      <c r="D1549" s="11">
        <v>10</v>
      </c>
      <c r="E1549" s="11">
        <v>0</v>
      </c>
      <c r="F1549" s="11">
        <v>0</v>
      </c>
    </row>
    <row r="1550" x14ac:dyDescent="0.3">
      <c r="A1550" s="265">
        <v>104302005</v>
      </c>
      <c r="B1550" s="265" t="s">
        <v>2513</v>
      </c>
      <c r="C1550" s="11">
        <v>9</v>
      </c>
      <c r="D1550" s="11">
        <v>10</v>
      </c>
      <c r="E1550" s="11">
        <v>0</v>
      </c>
      <c r="F1550" s="11">
        <v>0</v>
      </c>
    </row>
    <row r="1551" x14ac:dyDescent="0.3">
      <c r="A1551" s="265">
        <v>104302014</v>
      </c>
      <c r="B1551" s="265" t="s">
        <v>2514</v>
      </c>
      <c r="C1551" s="11">
        <v>9</v>
      </c>
      <c r="D1551" s="11">
        <v>10</v>
      </c>
      <c r="E1551" s="11">
        <v>0</v>
      </c>
      <c r="F1551" s="11">
        <v>0</v>
      </c>
    </row>
    <row r="1552" x14ac:dyDescent="0.3">
      <c r="A1552" s="265">
        <v>104303008</v>
      </c>
      <c r="B1552" s="265" t="s">
        <v>2515</v>
      </c>
      <c r="C1552" s="11">
        <v>9</v>
      </c>
      <c r="D1552" s="11">
        <v>10</v>
      </c>
      <c r="E1552" s="11">
        <v>0</v>
      </c>
      <c r="F1552" s="11">
        <v>0</v>
      </c>
    </row>
    <row r="1553" x14ac:dyDescent="0.3">
      <c r="A1553" s="265">
        <v>104502037</v>
      </c>
      <c r="B1553" s="265" t="s">
        <v>2516</v>
      </c>
      <c r="C1553" s="11">
        <v>9</v>
      </c>
      <c r="D1553" s="11">
        <v>10</v>
      </c>
      <c r="E1553" s="11">
        <v>0</v>
      </c>
      <c r="F1553" s="11">
        <v>0</v>
      </c>
    </row>
    <row r="1554" x14ac:dyDescent="0.3">
      <c r="A1554" s="265">
        <v>104302007</v>
      </c>
      <c r="B1554" s="265" t="s">
        <v>2517</v>
      </c>
      <c r="C1554" s="11">
        <v>9</v>
      </c>
      <c r="D1554" s="11">
        <v>10</v>
      </c>
      <c r="E1554" s="11">
        <v>0</v>
      </c>
      <c r="F1554" s="11">
        <v>0</v>
      </c>
    </row>
    <row r="1555" x14ac:dyDescent="0.3">
      <c r="A1555" s="265">
        <v>104303009</v>
      </c>
      <c r="B1555" s="265" t="s">
        <v>2518</v>
      </c>
      <c r="C1555" s="11">
        <v>9</v>
      </c>
      <c r="D1555" s="11">
        <v>10</v>
      </c>
      <c r="E1555" s="11">
        <v>0</v>
      </c>
      <c r="F1555" s="11">
        <v>0</v>
      </c>
    </row>
    <row r="1556" x14ac:dyDescent="0.3">
      <c r="A1556" s="265">
        <v>102203009</v>
      </c>
      <c r="B1556" s="265" t="s">
        <v>2519</v>
      </c>
      <c r="C1556" s="11">
        <v>9</v>
      </c>
      <c r="D1556" s="11">
        <v>10</v>
      </c>
      <c r="E1556" s="11">
        <v>0</v>
      </c>
      <c r="F1556" s="11">
        <v>0</v>
      </c>
    </row>
    <row r="1557" x14ac:dyDescent="0.3">
      <c r="A1557" s="265">
        <v>104302004</v>
      </c>
      <c r="B1557" s="265" t="s">
        <v>2520</v>
      </c>
      <c r="C1557" s="11">
        <v>9</v>
      </c>
      <c r="D1557" s="11">
        <v>10</v>
      </c>
      <c r="E1557" s="11">
        <v>0</v>
      </c>
      <c r="F1557" s="11">
        <v>0</v>
      </c>
    </row>
    <row r="1558" x14ac:dyDescent="0.3">
      <c r="A1558" s="265">
        <v>104401030</v>
      </c>
      <c r="B1558" s="265" t="s">
        <v>2521</v>
      </c>
      <c r="C1558" s="11">
        <v>9</v>
      </c>
      <c r="D1558" s="11">
        <v>10</v>
      </c>
      <c r="E1558" s="11">
        <v>0</v>
      </c>
      <c r="F1558" s="11">
        <v>0</v>
      </c>
    </row>
    <row r="1559" x14ac:dyDescent="0.3">
      <c r="A1559" s="265">
        <v>104303010</v>
      </c>
      <c r="B1559" s="265" t="s">
        <v>2522</v>
      </c>
      <c r="C1559" s="11">
        <v>9</v>
      </c>
      <c r="D1559" s="11">
        <v>10</v>
      </c>
      <c r="E1559" s="11">
        <v>0</v>
      </c>
      <c r="F1559" s="11">
        <v>0</v>
      </c>
    </row>
    <row r="1560" x14ac:dyDescent="0.3">
      <c r="A1560" s="265">
        <v>104401055</v>
      </c>
      <c r="B1560" s="265" t="s">
        <v>2523</v>
      </c>
      <c r="C1560" s="11">
        <v>9</v>
      </c>
      <c r="D1560" s="11">
        <v>10</v>
      </c>
      <c r="E1560" s="11">
        <v>0</v>
      </c>
      <c r="F1560" s="11">
        <v>0</v>
      </c>
    </row>
    <row r="1561" x14ac:dyDescent="0.3">
      <c r="A1561" s="265">
        <v>104303011</v>
      </c>
      <c r="B1561" s="265" t="s">
        <v>2524</v>
      </c>
      <c r="C1561" s="11">
        <v>9</v>
      </c>
      <c r="D1561" s="11">
        <v>10</v>
      </c>
      <c r="E1561" s="11">
        <v>0</v>
      </c>
      <c r="F1561" s="11">
        <v>0</v>
      </c>
    </row>
    <row r="1562" x14ac:dyDescent="0.3">
      <c r="A1562" s="265">
        <v>104401059</v>
      </c>
      <c r="B1562" s="265" t="s">
        <v>2525</v>
      </c>
      <c r="C1562" s="11">
        <v>9</v>
      </c>
      <c r="D1562" s="11">
        <v>10</v>
      </c>
      <c r="E1562" s="11">
        <v>0</v>
      </c>
      <c r="F1562" s="11">
        <v>0</v>
      </c>
    </row>
    <row r="1563" x14ac:dyDescent="0.3">
      <c r="A1563" s="265">
        <v>104303012</v>
      </c>
      <c r="B1563" s="265" t="s">
        <v>2526</v>
      </c>
      <c r="C1563" s="11">
        <v>9</v>
      </c>
      <c r="D1563" s="11">
        <v>10</v>
      </c>
      <c r="E1563" s="11">
        <v>0</v>
      </c>
      <c r="F1563" s="11">
        <v>0</v>
      </c>
    </row>
    <row r="1564" x14ac:dyDescent="0.3">
      <c r="A1564" s="265">
        <v>104302006</v>
      </c>
      <c r="B1564" s="265" t="s">
        <v>2527</v>
      </c>
      <c r="C1564" s="11">
        <v>9</v>
      </c>
      <c r="D1564" s="11">
        <v>10</v>
      </c>
      <c r="E1564" s="11">
        <v>0</v>
      </c>
      <c r="F1564" s="11">
        <v>0</v>
      </c>
    </row>
    <row r="1565" x14ac:dyDescent="0.3">
      <c r="A1565" s="265">
        <v>104401061</v>
      </c>
      <c r="B1565" s="265" t="s">
        <v>2528</v>
      </c>
      <c r="C1565" s="11">
        <v>9</v>
      </c>
      <c r="D1565" s="11">
        <v>10</v>
      </c>
      <c r="E1565" s="11">
        <v>0</v>
      </c>
      <c r="F1565" s="11">
        <v>0</v>
      </c>
    </row>
    <row r="1566" x14ac:dyDescent="0.3">
      <c r="A1566" s="265">
        <v>104401049</v>
      </c>
      <c r="B1566" s="265" t="s">
        <v>2529</v>
      </c>
      <c r="C1566" s="11">
        <v>9</v>
      </c>
      <c r="D1566" s="11">
        <v>10</v>
      </c>
      <c r="E1566" s="11">
        <v>0</v>
      </c>
      <c r="F1566" s="11">
        <v>0</v>
      </c>
    </row>
    <row r="1567" x14ac:dyDescent="0.3">
      <c r="A1567" s="265">
        <v>104401054</v>
      </c>
      <c r="B1567" s="265" t="s">
        <v>2530</v>
      </c>
      <c r="C1567" s="11">
        <v>9</v>
      </c>
      <c r="D1567" s="11">
        <v>10</v>
      </c>
      <c r="E1567" s="11">
        <v>0</v>
      </c>
      <c r="F1567" s="11">
        <v>0</v>
      </c>
    </row>
    <row r="1568" x14ac:dyDescent="0.3">
      <c r="A1568" s="265">
        <v>104401053</v>
      </c>
      <c r="B1568" s="265" t="s">
        <v>2531</v>
      </c>
      <c r="C1568" s="11">
        <v>9</v>
      </c>
      <c r="D1568" s="11">
        <v>10</v>
      </c>
      <c r="E1568" s="11">
        <v>0</v>
      </c>
      <c r="F1568" s="11">
        <v>5</v>
      </c>
    </row>
    <row r="1569" x14ac:dyDescent="0.3">
      <c r="A1569" s="265">
        <v>102204003</v>
      </c>
      <c r="B1569" s="265" t="s">
        <v>2532</v>
      </c>
      <c r="C1569" s="11">
        <v>9</v>
      </c>
      <c r="D1569" s="11">
        <v>10</v>
      </c>
      <c r="E1569" s="11">
        <v>0</v>
      </c>
      <c r="F1569" s="11">
        <v>5</v>
      </c>
    </row>
    <row r="1570" x14ac:dyDescent="0.3">
      <c r="A1570" s="265">
        <v>104502038</v>
      </c>
      <c r="B1570" s="265" t="s">
        <v>2533</v>
      </c>
      <c r="C1570" s="11">
        <v>9</v>
      </c>
      <c r="D1570" s="11">
        <v>10</v>
      </c>
      <c r="E1570" s="11">
        <v>0</v>
      </c>
      <c r="F1570" s="11">
        <v>5</v>
      </c>
    </row>
    <row r="1571" x14ac:dyDescent="0.3">
      <c r="A1571" s="265">
        <v>104303013</v>
      </c>
      <c r="B1571" s="265" t="s">
        <v>2534</v>
      </c>
      <c r="C1571" s="11">
        <v>9</v>
      </c>
      <c r="D1571" s="11">
        <v>10</v>
      </c>
      <c r="E1571" s="11">
        <v>0</v>
      </c>
      <c r="F1571" s="11">
        <v>5</v>
      </c>
    </row>
    <row r="1572" x14ac:dyDescent="0.3">
      <c r="A1572" s="265">
        <v>104302018</v>
      </c>
      <c r="B1572" s="265" t="s">
        <v>2535</v>
      </c>
      <c r="C1572" s="11">
        <v>9</v>
      </c>
      <c r="D1572" s="11">
        <v>10</v>
      </c>
      <c r="E1572" s="11">
        <v>0</v>
      </c>
      <c r="F1572" s="11">
        <v>5</v>
      </c>
    </row>
    <row r="1573" x14ac:dyDescent="0.3">
      <c r="A1573" s="265">
        <v>104303014</v>
      </c>
      <c r="B1573" s="265" t="s">
        <v>2536</v>
      </c>
      <c r="C1573" s="11">
        <v>9</v>
      </c>
      <c r="D1573" s="11">
        <v>10</v>
      </c>
      <c r="E1573" s="11">
        <v>0</v>
      </c>
      <c r="F1573" s="11">
        <v>5</v>
      </c>
    </row>
    <row r="1574" x14ac:dyDescent="0.3">
      <c r="A1574" s="265">
        <v>102203014</v>
      </c>
      <c r="B1574" s="265" t="s">
        <v>2537</v>
      </c>
      <c r="C1574" s="11">
        <v>9</v>
      </c>
      <c r="D1574" s="11">
        <v>10</v>
      </c>
      <c r="E1574" s="11">
        <v>0</v>
      </c>
      <c r="F1574" s="11">
        <v>5</v>
      </c>
    </row>
    <row r="1575" x14ac:dyDescent="0.3">
      <c r="A1575" s="265">
        <v>104502039</v>
      </c>
      <c r="B1575" s="265" t="s">
        <v>2538</v>
      </c>
      <c r="C1575" s="11">
        <v>9</v>
      </c>
      <c r="D1575" s="11">
        <v>10</v>
      </c>
      <c r="E1575" s="11">
        <v>0</v>
      </c>
      <c r="F1575" s="11">
        <v>5</v>
      </c>
    </row>
    <row r="1576" x14ac:dyDescent="0.3">
      <c r="A1576" s="265">
        <v>104502051</v>
      </c>
      <c r="B1576" s="265" t="s">
        <v>2539</v>
      </c>
      <c r="C1576" s="11">
        <v>9</v>
      </c>
      <c r="D1576" s="11">
        <v>10</v>
      </c>
      <c r="E1576" s="11">
        <v>0</v>
      </c>
      <c r="F1576" s="11">
        <v>5</v>
      </c>
    </row>
    <row r="1577" x14ac:dyDescent="0.3">
      <c r="A1577" s="265">
        <v>104303016</v>
      </c>
      <c r="B1577" s="265" t="s">
        <v>2540</v>
      </c>
      <c r="C1577" s="11">
        <v>9</v>
      </c>
      <c r="D1577" s="11">
        <v>10</v>
      </c>
      <c r="E1577" s="11">
        <v>0</v>
      </c>
      <c r="F1577" s="11">
        <v>5</v>
      </c>
    </row>
    <row r="1578" x14ac:dyDescent="0.3">
      <c r="A1578" s="265">
        <v>104303015</v>
      </c>
      <c r="B1578" s="265" t="s">
        <v>2541</v>
      </c>
      <c r="C1578" s="11">
        <v>9</v>
      </c>
      <c r="D1578" s="11">
        <v>10</v>
      </c>
      <c r="E1578" s="11">
        <v>0</v>
      </c>
      <c r="F1578" s="11">
        <v>5</v>
      </c>
    </row>
    <row r="1579" x14ac:dyDescent="0.3">
      <c r="A1579" s="265">
        <v>104303019</v>
      </c>
      <c r="B1579" s="265" t="s">
        <v>2542</v>
      </c>
      <c r="C1579" s="11">
        <v>9</v>
      </c>
      <c r="D1579" s="11">
        <v>10</v>
      </c>
      <c r="E1579" s="11">
        <v>0</v>
      </c>
      <c r="F1579" s="11">
        <v>5</v>
      </c>
    </row>
    <row r="1580" x14ac:dyDescent="0.3">
      <c r="A1580" s="265">
        <v>104303017</v>
      </c>
      <c r="B1580" s="265" t="s">
        <v>2543</v>
      </c>
      <c r="C1580" s="11">
        <v>9</v>
      </c>
      <c r="D1580" s="11">
        <v>10</v>
      </c>
      <c r="E1580" s="11">
        <v>0</v>
      </c>
      <c r="F1580" s="11">
        <v>5</v>
      </c>
    </row>
    <row r="1581" x14ac:dyDescent="0.3">
      <c r="A1581" s="265">
        <v>104303018</v>
      </c>
      <c r="B1581" s="265" t="s">
        <v>2544</v>
      </c>
      <c r="C1581" s="11">
        <v>9</v>
      </c>
      <c r="D1581" s="11">
        <v>10</v>
      </c>
      <c r="E1581" s="11">
        <v>0</v>
      </c>
      <c r="F1581" s="11">
        <v>5</v>
      </c>
    </row>
    <row r="1582" x14ac:dyDescent="0.3">
      <c r="A1582" s="265">
        <v>104401056</v>
      </c>
      <c r="B1582" s="265" t="s">
        <v>2545</v>
      </c>
      <c r="C1582" s="11">
        <v>9</v>
      </c>
      <c r="D1582" s="11">
        <v>10</v>
      </c>
      <c r="E1582" s="11">
        <v>0</v>
      </c>
      <c r="F1582" s="11">
        <v>5</v>
      </c>
    </row>
    <row r="1583" x14ac:dyDescent="0.3">
      <c r="A1583" s="265">
        <v>102203031</v>
      </c>
      <c r="B1583" s="265" t="s">
        <v>2546</v>
      </c>
      <c r="C1583" s="11">
        <v>9</v>
      </c>
      <c r="D1583" s="11">
        <v>10</v>
      </c>
      <c r="E1583" s="11">
        <v>0</v>
      </c>
      <c r="F1583" s="11">
        <v>5</v>
      </c>
    </row>
    <row r="1584" x14ac:dyDescent="0.3">
      <c r="A1584" s="265">
        <v>104502048</v>
      </c>
      <c r="B1584" s="265" t="s">
        <v>2547</v>
      </c>
      <c r="C1584" s="11">
        <v>9</v>
      </c>
      <c r="D1584" s="11">
        <v>10</v>
      </c>
      <c r="E1584" s="11">
        <v>0</v>
      </c>
      <c r="F1584" s="11">
        <v>5</v>
      </c>
    </row>
    <row r="1585" x14ac:dyDescent="0.3">
      <c r="A1585" s="265">
        <v>104502043</v>
      </c>
      <c r="B1585" s="265" t="s">
        <v>2548</v>
      </c>
      <c r="C1585" s="11">
        <v>9</v>
      </c>
      <c r="D1585" s="11">
        <v>10</v>
      </c>
      <c r="E1585" s="11">
        <v>0</v>
      </c>
      <c r="F1585" s="11">
        <v>5</v>
      </c>
    </row>
    <row r="1586" x14ac:dyDescent="0.3">
      <c r="A1586" s="265">
        <v>104502047</v>
      </c>
      <c r="B1586" s="265" t="s">
        <v>2549</v>
      </c>
      <c r="C1586" s="11">
        <v>9</v>
      </c>
      <c r="D1586" s="11">
        <v>10</v>
      </c>
      <c r="E1586" s="11">
        <v>0</v>
      </c>
      <c r="F1586" s="11">
        <v>5</v>
      </c>
    </row>
    <row r="1587" x14ac:dyDescent="0.3">
      <c r="A1587" s="265">
        <v>104401047</v>
      </c>
      <c r="B1587" s="265" t="s">
        <v>2550</v>
      </c>
      <c r="C1587" s="11">
        <v>9</v>
      </c>
      <c r="D1587" s="11">
        <v>10</v>
      </c>
      <c r="E1587" s="11">
        <v>0</v>
      </c>
      <c r="F1587" s="11">
        <v>5</v>
      </c>
    </row>
    <row r="1588" x14ac:dyDescent="0.3">
      <c r="A1588" s="265">
        <v>104303022</v>
      </c>
      <c r="B1588" s="265" t="s">
        <v>2551</v>
      </c>
      <c r="C1588" s="11">
        <v>9</v>
      </c>
      <c r="D1588" s="11">
        <v>10</v>
      </c>
      <c r="E1588" s="11">
        <v>0</v>
      </c>
      <c r="F1588" s="11">
        <v>5</v>
      </c>
    </row>
    <row r="1589" x14ac:dyDescent="0.3">
      <c r="A1589" s="265">
        <v>603101062</v>
      </c>
      <c r="B1589" s="265" t="s">
        <v>763</v>
      </c>
      <c r="C1589" s="11">
        <v>20</v>
      </c>
      <c r="D1589" s="11">
        <v>10</v>
      </c>
      <c r="E1589" s="11">
        <v>0</v>
      </c>
      <c r="F1589" s="11">
        <v>0</v>
      </c>
    </row>
    <row r="1590" x14ac:dyDescent="0.3">
      <c r="A1590" s="265">
        <v>603101110</v>
      </c>
      <c r="B1590" s="265" t="s">
        <v>791</v>
      </c>
      <c r="C1590" s="11">
        <v>20</v>
      </c>
      <c r="D1590" s="11">
        <v>10</v>
      </c>
      <c r="E1590" s="11">
        <v>0</v>
      </c>
      <c r="F1590" s="11">
        <v>0</v>
      </c>
    </row>
    <row r="1591" x14ac:dyDescent="0.3">
      <c r="A1591" s="265">
        <v>603101104</v>
      </c>
      <c r="B1591" s="265" t="s">
        <v>789</v>
      </c>
      <c r="C1591" s="11">
        <v>20</v>
      </c>
      <c r="D1591" s="11">
        <v>10</v>
      </c>
      <c r="E1591" s="11">
        <v>0</v>
      </c>
      <c r="F1591" s="11">
        <v>0</v>
      </c>
    </row>
    <row r="1592" x14ac:dyDescent="0.3">
      <c r="A1592" s="265">
        <v>603401041</v>
      </c>
      <c r="B1592" s="265" t="s">
        <v>813</v>
      </c>
      <c r="C1592" s="11">
        <v>20</v>
      </c>
      <c r="D1592" s="11">
        <v>10</v>
      </c>
      <c r="E1592" s="11">
        <v>0</v>
      </c>
      <c r="F1592" s="11">
        <v>0</v>
      </c>
    </row>
    <row r="1593" x14ac:dyDescent="0.3">
      <c r="A1593" s="265">
        <v>502101065</v>
      </c>
      <c r="B1593" s="265" t="s">
        <v>983</v>
      </c>
      <c r="C1593" s="11">
        <v>30</v>
      </c>
      <c r="D1593" s="11">
        <v>10</v>
      </c>
      <c r="E1593" s="11">
        <v>0</v>
      </c>
      <c r="F1593" s="11">
        <v>0</v>
      </c>
    </row>
    <row r="1594" x14ac:dyDescent="0.3">
      <c r="A1594" s="265">
        <v>401120049</v>
      </c>
      <c r="B1594" s="265" t="s">
        <v>2552</v>
      </c>
      <c r="C1594" s="11">
        <v>1</v>
      </c>
      <c r="D1594" s="11">
        <v>5</v>
      </c>
      <c r="E1594" s="11">
        <v>0</v>
      </c>
      <c r="F1594" s="11">
        <v>0</v>
      </c>
    </row>
    <row r="1595" x14ac:dyDescent="0.3">
      <c r="A1595" s="265">
        <v>101601036</v>
      </c>
      <c r="B1595" s="265" t="s">
        <v>2553</v>
      </c>
      <c r="C1595" s="11">
        <v>1</v>
      </c>
      <c r="D1595" s="11">
        <v>5</v>
      </c>
      <c r="E1595" s="11">
        <v>0</v>
      </c>
      <c r="F1595" s="11">
        <v>0</v>
      </c>
    </row>
    <row r="1596" x14ac:dyDescent="0.3">
      <c r="A1596" s="265">
        <v>101301028</v>
      </c>
      <c r="B1596" s="265" t="s">
        <v>2554</v>
      </c>
      <c r="C1596" s="11">
        <v>2</v>
      </c>
      <c r="D1596" s="11">
        <v>5</v>
      </c>
      <c r="E1596" s="11">
        <v>0</v>
      </c>
      <c r="F1596" s="11">
        <v>0</v>
      </c>
    </row>
    <row r="1597" x14ac:dyDescent="0.3">
      <c r="A1597" s="265">
        <v>101108026</v>
      </c>
      <c r="B1597" s="265" t="s">
        <v>2555</v>
      </c>
      <c r="C1597" s="11">
        <v>8</v>
      </c>
      <c r="D1597" s="11">
        <v>10</v>
      </c>
      <c r="E1597" s="11">
        <v>0</v>
      </c>
      <c r="F1597" s="11">
        <v>0</v>
      </c>
    </row>
    <row r="1598" x14ac:dyDescent="0.3">
      <c r="A1598" s="265">
        <v>306301002</v>
      </c>
      <c r="B1598" s="265" t="s">
        <v>2556</v>
      </c>
      <c r="C1598" s="11">
        <v>16</v>
      </c>
      <c r="D1598" s="11">
        <v>0</v>
      </c>
      <c r="E1598" s="11">
        <v>1</v>
      </c>
      <c r="F1598" s="11">
        <v>10</v>
      </c>
    </row>
    <row r="1599" x14ac:dyDescent="0.3">
      <c r="A1599" s="265">
        <v>101903011</v>
      </c>
      <c r="B1599" s="265" t="s">
        <v>2557</v>
      </c>
      <c r="C1599" s="11">
        <v>8</v>
      </c>
      <c r="D1599" s="11">
        <v>10</v>
      </c>
      <c r="E1599" s="11">
        <v>0</v>
      </c>
      <c r="F1599" s="11">
        <v>0</v>
      </c>
    </row>
    <row r="1600" x14ac:dyDescent="0.3">
      <c r="A1600" s="265">
        <v>310104032</v>
      </c>
      <c r="B1600" s="265" t="s">
        <v>725</v>
      </c>
      <c r="C1600" s="11">
        <v>20</v>
      </c>
      <c r="D1600" s="11">
        <v>10</v>
      </c>
      <c r="E1600" s="11">
        <v>0</v>
      </c>
      <c r="F1600" s="11">
        <v>0</v>
      </c>
    </row>
    <row r="1601" x14ac:dyDescent="0.3">
      <c r="A1601" s="265">
        <v>701303073</v>
      </c>
      <c r="B1601" s="265" t="s">
        <v>688</v>
      </c>
      <c r="C1601" s="11">
        <v>19</v>
      </c>
      <c r="D1601" s="11">
        <v>10</v>
      </c>
      <c r="E1601" s="11">
        <v>0</v>
      </c>
      <c r="F1601" s="11">
        <v>5</v>
      </c>
    </row>
    <row r="1602" x14ac:dyDescent="0.3">
      <c r="A1602" s="265">
        <v>311201048</v>
      </c>
      <c r="B1602" s="265" t="s">
        <v>922</v>
      </c>
      <c r="C1602" s="11">
        <v>25</v>
      </c>
      <c r="D1602" s="11">
        <v>10</v>
      </c>
      <c r="E1602" s="11">
        <v>0</v>
      </c>
      <c r="F1602" s="11">
        <v>0</v>
      </c>
    </row>
    <row r="1603" x14ac:dyDescent="0.3">
      <c r="A1603" s="265">
        <v>709101018</v>
      </c>
      <c r="B1603" s="265" t="s">
        <v>1341</v>
      </c>
      <c r="C1603" s="11">
        <v>40</v>
      </c>
      <c r="D1603" s="11">
        <v>10</v>
      </c>
      <c r="E1603" s="11">
        <v>0</v>
      </c>
      <c r="F1603" s="11">
        <v>0</v>
      </c>
    </row>
    <row r="1604" x14ac:dyDescent="0.3">
      <c r="A1604" s="265">
        <v>310104030</v>
      </c>
      <c r="B1604" s="265" t="s">
        <v>724</v>
      </c>
      <c r="C1604" s="11">
        <v>20</v>
      </c>
      <c r="D1604" s="11">
        <v>10</v>
      </c>
      <c r="E1604" s="11">
        <v>0</v>
      </c>
      <c r="F1604" s="11">
        <v>0</v>
      </c>
    </row>
    <row r="1605" x14ac:dyDescent="0.3">
      <c r="A1605" s="265">
        <v>603101058</v>
      </c>
      <c r="B1605" s="265" t="s">
        <v>761</v>
      </c>
      <c r="C1605" s="11">
        <v>20</v>
      </c>
      <c r="D1605" s="11">
        <v>10</v>
      </c>
      <c r="E1605" s="11">
        <v>0</v>
      </c>
      <c r="F1605" s="11">
        <v>0</v>
      </c>
    </row>
    <row r="1606" x14ac:dyDescent="0.3">
      <c r="A1606" s="265">
        <v>701301029</v>
      </c>
      <c r="B1606" s="265" t="s">
        <v>635</v>
      </c>
      <c r="C1606" s="11">
        <v>19</v>
      </c>
      <c r="D1606" s="11">
        <v>10</v>
      </c>
      <c r="E1606" s="11">
        <v>0</v>
      </c>
      <c r="F1606" s="11">
        <v>0</v>
      </c>
    </row>
    <row r="1607" x14ac:dyDescent="0.3">
      <c r="A1607" s="265">
        <v>304101020</v>
      </c>
      <c r="B1607" s="265" t="s">
        <v>1167</v>
      </c>
      <c r="C1607" s="11">
        <v>35</v>
      </c>
      <c r="D1607" s="11">
        <v>10</v>
      </c>
      <c r="E1607" s="11">
        <v>0</v>
      </c>
      <c r="F1607" s="11">
        <v>0</v>
      </c>
    </row>
    <row r="1608" x14ac:dyDescent="0.3">
      <c r="A1608" s="265">
        <v>310104040</v>
      </c>
      <c r="B1608" s="265" t="s">
        <v>726</v>
      </c>
      <c r="C1608" s="11">
        <v>20</v>
      </c>
      <c r="D1608" s="11">
        <v>10</v>
      </c>
      <c r="E1608" s="11">
        <v>0</v>
      </c>
      <c r="F1608" s="11">
        <v>0</v>
      </c>
    </row>
    <row r="1609" x14ac:dyDescent="0.3">
      <c r="A1609" s="265">
        <v>310101024</v>
      </c>
      <c r="B1609" s="265" t="s">
        <v>705</v>
      </c>
      <c r="C1609" s="11">
        <v>20</v>
      </c>
      <c r="D1609" s="11">
        <v>10</v>
      </c>
      <c r="E1609" s="11">
        <v>0</v>
      </c>
      <c r="F1609" s="11">
        <v>0</v>
      </c>
    </row>
    <row r="1610" x14ac:dyDescent="0.3">
      <c r="A1610" s="265">
        <v>605302010</v>
      </c>
      <c r="B1610" s="265" t="s">
        <v>2558</v>
      </c>
      <c r="C1610" s="11">
        <v>15</v>
      </c>
      <c r="D1610" s="11">
        <v>0</v>
      </c>
      <c r="E1610" s="11">
        <v>1</v>
      </c>
      <c r="F1610" s="11">
        <v>0</v>
      </c>
    </row>
    <row r="1611" x14ac:dyDescent="0.3">
      <c r="A1611" s="265">
        <v>101601012</v>
      </c>
      <c r="B1611" s="265" t="s">
        <v>2559</v>
      </c>
      <c r="C1611" s="11">
        <v>1</v>
      </c>
      <c r="D1611" s="11">
        <v>5</v>
      </c>
      <c r="E1611" s="11">
        <v>0</v>
      </c>
      <c r="F1611" s="11">
        <v>0</v>
      </c>
    </row>
    <row r="1612" x14ac:dyDescent="0.3">
      <c r="A1612" s="265">
        <v>101701066</v>
      </c>
      <c r="B1612" s="265" t="s">
        <v>2560</v>
      </c>
      <c r="C1612" s="11">
        <v>1</v>
      </c>
      <c r="D1612" s="11">
        <v>5</v>
      </c>
      <c r="E1612" s="11">
        <v>0</v>
      </c>
      <c r="F1612" s="11">
        <v>0</v>
      </c>
    </row>
    <row r="1613" x14ac:dyDescent="0.3">
      <c r="A1613" s="265">
        <v>101902016</v>
      </c>
      <c r="B1613" s="265" t="s">
        <v>2561</v>
      </c>
      <c r="C1613" s="11">
        <v>1</v>
      </c>
      <c r="D1613" s="11">
        <v>10</v>
      </c>
      <c r="E1613" s="11">
        <v>0</v>
      </c>
      <c r="F1613" s="11">
        <v>0</v>
      </c>
    </row>
    <row r="1614" x14ac:dyDescent="0.3">
      <c r="A1614" s="265">
        <v>101902007</v>
      </c>
      <c r="B1614" s="265" t="s">
        <v>2562</v>
      </c>
      <c r="C1614" s="11">
        <v>1</v>
      </c>
      <c r="D1614" s="11">
        <v>5</v>
      </c>
      <c r="E1614" s="11">
        <v>0</v>
      </c>
      <c r="F1614" s="11">
        <v>0</v>
      </c>
    </row>
    <row r="1615" x14ac:dyDescent="0.3">
      <c r="A1615" s="265">
        <v>606201003</v>
      </c>
      <c r="B1615" s="265" t="s">
        <v>2563</v>
      </c>
      <c r="C1615" s="11">
        <v>15</v>
      </c>
      <c r="D1615" s="11">
        <v>0</v>
      </c>
      <c r="E1615" s="11">
        <v>1</v>
      </c>
      <c r="F1615" s="11">
        <v>0</v>
      </c>
    </row>
    <row r="1616" x14ac:dyDescent="0.3">
      <c r="A1616" s="265">
        <v>302203004</v>
      </c>
      <c r="B1616" s="265" t="s">
        <v>1096</v>
      </c>
      <c r="C1616" s="11">
        <v>35</v>
      </c>
      <c r="D1616" s="11">
        <v>10</v>
      </c>
      <c r="E1616" s="11">
        <v>0</v>
      </c>
      <c r="F1616" s="11">
        <v>0</v>
      </c>
    </row>
    <row r="1617" x14ac:dyDescent="0.3">
      <c r="A1617" s="265">
        <v>603101036</v>
      </c>
      <c r="B1617" s="265" t="s">
        <v>1191</v>
      </c>
      <c r="C1617" s="11">
        <v>35</v>
      </c>
      <c r="D1617" s="11">
        <v>10</v>
      </c>
      <c r="E1617" s="11">
        <v>0</v>
      </c>
      <c r="F1617" s="11">
        <v>0</v>
      </c>
    </row>
    <row r="1618" x14ac:dyDescent="0.3">
      <c r="A1618" s="265">
        <v>104101051</v>
      </c>
      <c r="B1618" s="265" t="s">
        <v>2564</v>
      </c>
      <c r="C1618" s="11">
        <v>8</v>
      </c>
      <c r="D1618" s="11">
        <v>10</v>
      </c>
      <c r="E1618" s="11">
        <v>0</v>
      </c>
      <c r="F1618" s="11">
        <v>0</v>
      </c>
    </row>
    <row r="1619" x14ac:dyDescent="0.3">
      <c r="A1619" s="265">
        <v>104101429</v>
      </c>
      <c r="B1619" s="265" t="s">
        <v>2565</v>
      </c>
      <c r="C1619" s="11">
        <v>8</v>
      </c>
      <c r="D1619" s="11">
        <v>10</v>
      </c>
      <c r="E1619" s="11">
        <v>0</v>
      </c>
      <c r="F1619" s="11">
        <v>0</v>
      </c>
    </row>
    <row r="1620" x14ac:dyDescent="0.3">
      <c r="A1620" s="265">
        <v>307108006</v>
      </c>
      <c r="B1620" s="265" t="s">
        <v>1074</v>
      </c>
      <c r="C1620" s="11">
        <v>33</v>
      </c>
      <c r="D1620" s="11">
        <v>10</v>
      </c>
      <c r="E1620" s="11">
        <v>0</v>
      </c>
      <c r="F1620" s="11">
        <v>0</v>
      </c>
    </row>
    <row r="1621" x14ac:dyDescent="0.3">
      <c r="A1621" s="265">
        <v>201101007</v>
      </c>
      <c r="B1621" s="265" t="s">
        <v>2566</v>
      </c>
      <c r="C1621" s="11">
        <v>11</v>
      </c>
      <c r="D1621" s="11">
        <v>10</v>
      </c>
      <c r="E1621" s="11">
        <v>0</v>
      </c>
      <c r="F1621" s="11">
        <v>0</v>
      </c>
    </row>
    <row r="1622" x14ac:dyDescent="0.3">
      <c r="A1622" s="265">
        <v>503401003</v>
      </c>
      <c r="B1622" s="265" t="s">
        <v>1202</v>
      </c>
      <c r="C1622" s="11">
        <v>36</v>
      </c>
      <c r="D1622" s="11">
        <v>10</v>
      </c>
      <c r="E1622" s="11">
        <v>0</v>
      </c>
      <c r="F1622" s="11">
        <v>0</v>
      </c>
    </row>
    <row r="1623" x14ac:dyDescent="0.3">
      <c r="A1623" s="265">
        <v>603101028</v>
      </c>
      <c r="B1623" s="265" t="s">
        <v>754</v>
      </c>
      <c r="C1623" s="11">
        <v>20</v>
      </c>
      <c r="D1623" s="11">
        <v>10</v>
      </c>
      <c r="E1623" s="11">
        <v>0</v>
      </c>
      <c r="F1623" s="11">
        <v>0</v>
      </c>
    </row>
    <row r="1624" x14ac:dyDescent="0.3">
      <c r="A1624" s="265">
        <v>101301021</v>
      </c>
      <c r="B1624" s="265" t="s">
        <v>2567</v>
      </c>
      <c r="C1624" s="11">
        <v>2</v>
      </c>
      <c r="D1624" s="11">
        <v>5</v>
      </c>
      <c r="E1624" s="11">
        <v>0</v>
      </c>
      <c r="F1624" s="11">
        <v>0</v>
      </c>
    </row>
    <row r="1625" x14ac:dyDescent="0.3">
      <c r="A1625" s="265">
        <v>701303042</v>
      </c>
      <c r="B1625" s="265" t="s">
        <v>358</v>
      </c>
      <c r="C1625" s="11">
        <v>19</v>
      </c>
      <c r="D1625" s="11">
        <v>10</v>
      </c>
      <c r="E1625" s="11">
        <v>0</v>
      </c>
      <c r="F1625" s="11">
        <v>5</v>
      </c>
    </row>
    <row r="1626" x14ac:dyDescent="0.3">
      <c r="A1626" s="265">
        <v>701303023</v>
      </c>
      <c r="B1626" s="265" t="s">
        <v>350</v>
      </c>
      <c r="C1626" s="11">
        <v>19</v>
      </c>
      <c r="D1626" s="11">
        <v>10</v>
      </c>
      <c r="E1626" s="11">
        <v>0</v>
      </c>
      <c r="F1626" s="11">
        <v>5</v>
      </c>
    </row>
    <row r="1627" x14ac:dyDescent="0.3">
      <c r="A1627" s="265">
        <v>101107008</v>
      </c>
      <c r="B1627" s="265" t="s">
        <v>2568</v>
      </c>
      <c r="C1627" s="11">
        <v>6</v>
      </c>
      <c r="D1627" s="11">
        <v>5</v>
      </c>
      <c r="E1627" s="11">
        <v>0</v>
      </c>
      <c r="F1627" s="11">
        <v>0</v>
      </c>
    </row>
    <row r="1628" x14ac:dyDescent="0.3">
      <c r="A1628" s="265">
        <v>104101052</v>
      </c>
      <c r="B1628" s="265" t="s">
        <v>2569</v>
      </c>
      <c r="C1628" s="11">
        <v>8</v>
      </c>
      <c r="D1628" s="11">
        <v>10</v>
      </c>
      <c r="E1628" s="11">
        <v>0</v>
      </c>
      <c r="F1628" s="11">
        <v>0</v>
      </c>
    </row>
    <row r="1629" x14ac:dyDescent="0.3">
      <c r="A1629" s="265">
        <v>104502553</v>
      </c>
      <c r="B1629" s="265" t="s">
        <v>2570</v>
      </c>
      <c r="C1629" s="11">
        <v>8</v>
      </c>
      <c r="D1629" s="11">
        <v>10</v>
      </c>
      <c r="E1629" s="11">
        <v>0</v>
      </c>
      <c r="F1629" s="11">
        <v>0</v>
      </c>
    </row>
    <row r="1630" x14ac:dyDescent="0.3">
      <c r="A1630" s="265">
        <v>104101282</v>
      </c>
      <c r="B1630" s="265" t="s">
        <v>2571</v>
      </c>
      <c r="C1630" s="11">
        <v>8</v>
      </c>
      <c r="D1630" s="11">
        <v>10</v>
      </c>
      <c r="E1630" s="11">
        <v>0</v>
      </c>
      <c r="F1630" s="11">
        <v>0</v>
      </c>
    </row>
    <row r="1631" x14ac:dyDescent="0.3">
      <c r="A1631" s="265">
        <v>104502554</v>
      </c>
      <c r="B1631" s="265" t="s">
        <v>2572</v>
      </c>
      <c r="C1631" s="11">
        <v>8</v>
      </c>
      <c r="D1631" s="11">
        <v>10</v>
      </c>
      <c r="E1631" s="11">
        <v>0</v>
      </c>
      <c r="F1631" s="11">
        <v>0</v>
      </c>
    </row>
    <row r="1632" x14ac:dyDescent="0.3">
      <c r="A1632" s="265">
        <v>104502016</v>
      </c>
      <c r="B1632" s="265" t="s">
        <v>2573</v>
      </c>
      <c r="C1632" s="11">
        <v>8</v>
      </c>
      <c r="D1632" s="11">
        <v>10</v>
      </c>
      <c r="E1632" s="11">
        <v>0</v>
      </c>
      <c r="F1632" s="11">
        <v>0</v>
      </c>
    </row>
    <row r="1633" x14ac:dyDescent="0.3">
      <c r="A1633" s="265">
        <v>104502208</v>
      </c>
      <c r="B1633" s="265" t="s">
        <v>2574</v>
      </c>
      <c r="C1633" s="11">
        <v>8</v>
      </c>
      <c r="D1633" s="11">
        <v>10</v>
      </c>
      <c r="E1633" s="11">
        <v>0</v>
      </c>
      <c r="F1633" s="11">
        <v>0</v>
      </c>
    </row>
    <row r="1634" x14ac:dyDescent="0.3">
      <c r="A1634" s="265">
        <v>104101810</v>
      </c>
      <c r="B1634" s="265" t="s">
        <v>2575</v>
      </c>
      <c r="C1634" s="11">
        <v>8</v>
      </c>
      <c r="D1634" s="11">
        <v>10</v>
      </c>
      <c r="E1634" s="11">
        <v>0</v>
      </c>
      <c r="F1634" s="11">
        <v>0</v>
      </c>
    </row>
    <row r="1635" x14ac:dyDescent="0.3">
      <c r="A1635" s="265">
        <v>101902008</v>
      </c>
      <c r="B1635" s="265" t="s">
        <v>2576</v>
      </c>
      <c r="C1635" s="11">
        <v>1</v>
      </c>
      <c r="D1635" s="11">
        <v>5</v>
      </c>
      <c r="E1635" s="11">
        <v>0</v>
      </c>
      <c r="F1635" s="11">
        <v>0</v>
      </c>
    </row>
    <row r="1636" x14ac:dyDescent="0.3">
      <c r="A1636" s="265">
        <v>701101009</v>
      </c>
      <c r="B1636" s="265" t="s">
        <v>1001</v>
      </c>
      <c r="C1636" s="11">
        <v>40</v>
      </c>
      <c r="D1636" s="11">
        <v>10</v>
      </c>
      <c r="E1636" s="11">
        <v>0</v>
      </c>
      <c r="F1636" s="11">
        <v>0</v>
      </c>
    </row>
    <row r="1637" x14ac:dyDescent="0.3">
      <c r="A1637" s="265">
        <v>204101003</v>
      </c>
      <c r="B1637" s="265" t="s">
        <v>1221</v>
      </c>
      <c r="C1637" s="11">
        <v>40</v>
      </c>
      <c r="D1637" s="11">
        <v>10</v>
      </c>
      <c r="E1637" s="11">
        <v>0</v>
      </c>
      <c r="F1637" s="11">
        <v>0</v>
      </c>
    </row>
    <row r="1638" x14ac:dyDescent="0.3">
      <c r="A1638" s="265">
        <v>313101006</v>
      </c>
      <c r="B1638" s="265" t="s">
        <v>1235</v>
      </c>
      <c r="C1638" s="11">
        <v>40</v>
      </c>
      <c r="D1638" s="11">
        <v>10</v>
      </c>
      <c r="E1638" s="11">
        <v>0</v>
      </c>
      <c r="F1638" s="11">
        <v>0</v>
      </c>
    </row>
    <row r="1639" x14ac:dyDescent="0.3">
      <c r="A1639" s="265">
        <v>312101009</v>
      </c>
      <c r="B1639" s="265" t="s">
        <v>587</v>
      </c>
      <c r="C1639" s="11">
        <v>18</v>
      </c>
      <c r="D1639" s="11">
        <v>10</v>
      </c>
      <c r="E1639" s="11">
        <v>0</v>
      </c>
      <c r="F1639" s="11">
        <v>0</v>
      </c>
    </row>
    <row r="1640" x14ac:dyDescent="0.3">
      <c r="A1640" s="265">
        <v>309102001</v>
      </c>
      <c r="B1640" s="265" t="s">
        <v>388</v>
      </c>
      <c r="C1640" s="11">
        <v>27</v>
      </c>
      <c r="D1640" s="11">
        <v>10</v>
      </c>
      <c r="E1640" s="11">
        <v>0</v>
      </c>
      <c r="F1640" s="11">
        <v>1</v>
      </c>
    </row>
    <row r="1641" x14ac:dyDescent="0.3">
      <c r="A1641" s="265">
        <v>309102003</v>
      </c>
      <c r="B1641" s="265" t="s">
        <v>389</v>
      </c>
      <c r="C1641" s="11">
        <v>27</v>
      </c>
      <c r="D1641" s="11">
        <v>10</v>
      </c>
      <c r="E1641" s="11">
        <v>0</v>
      </c>
      <c r="F1641" s="11">
        <v>1</v>
      </c>
    </row>
    <row r="1642" x14ac:dyDescent="0.3">
      <c r="A1642" s="265">
        <v>605401020</v>
      </c>
      <c r="B1642" s="265" t="s">
        <v>2577</v>
      </c>
      <c r="C1642" s="11">
        <v>40</v>
      </c>
      <c r="D1642" s="11">
        <v>0</v>
      </c>
      <c r="E1642" s="11">
        <v>1</v>
      </c>
      <c r="F1642" s="11">
        <v>0</v>
      </c>
    </row>
    <row r="1643" x14ac:dyDescent="0.3">
      <c r="A1643" s="265">
        <v>605401021</v>
      </c>
      <c r="B1643" s="265" t="s">
        <v>2578</v>
      </c>
      <c r="C1643" s="11">
        <v>40</v>
      </c>
      <c r="D1643" s="11">
        <v>0</v>
      </c>
      <c r="E1643" s="11">
        <v>1</v>
      </c>
      <c r="F1643" s="11">
        <v>0</v>
      </c>
    </row>
    <row r="1644" x14ac:dyDescent="0.3">
      <c r="A1644" s="265">
        <v>605401022</v>
      </c>
      <c r="B1644" s="265" t="s">
        <v>2579</v>
      </c>
      <c r="C1644" s="11">
        <v>40</v>
      </c>
      <c r="D1644" s="11">
        <v>0</v>
      </c>
      <c r="E1644" s="11">
        <v>1</v>
      </c>
      <c r="F1644" s="11">
        <v>0</v>
      </c>
    </row>
    <row r="1645" x14ac:dyDescent="0.3">
      <c r="A1645" s="265">
        <v>605401023</v>
      </c>
      <c r="B1645" s="265" t="s">
        <v>2580</v>
      </c>
      <c r="C1645" s="11">
        <v>40</v>
      </c>
      <c r="D1645" s="11">
        <v>0</v>
      </c>
      <c r="E1645" s="11">
        <v>1</v>
      </c>
      <c r="F1645" s="11">
        <v>0</v>
      </c>
    </row>
    <row r="1646" x14ac:dyDescent="0.3">
      <c r="A1646" s="265">
        <v>604101029</v>
      </c>
      <c r="B1646" s="265" t="s">
        <v>1276</v>
      </c>
      <c r="C1646" s="11">
        <v>40</v>
      </c>
      <c r="D1646" s="11">
        <v>10</v>
      </c>
      <c r="E1646" s="11">
        <v>0</v>
      </c>
      <c r="F1646" s="11">
        <v>0</v>
      </c>
    </row>
    <row r="1647" x14ac:dyDescent="0.3">
      <c r="A1647" s="265">
        <v>605401042</v>
      </c>
      <c r="B1647" s="265" t="s">
        <v>2581</v>
      </c>
      <c r="C1647" s="11">
        <v>40</v>
      </c>
      <c r="D1647" s="11">
        <v>0</v>
      </c>
      <c r="E1647" s="11">
        <v>1</v>
      </c>
      <c r="F1647" s="11">
        <v>0</v>
      </c>
    </row>
    <row r="1648" x14ac:dyDescent="0.3">
      <c r="A1648" s="265">
        <v>604101023</v>
      </c>
      <c r="B1648" s="265" t="s">
        <v>1272</v>
      </c>
      <c r="C1648" s="11">
        <v>40</v>
      </c>
      <c r="D1648" s="11">
        <v>10</v>
      </c>
      <c r="E1648" s="11">
        <v>0</v>
      </c>
      <c r="F1648" s="11">
        <v>0</v>
      </c>
    </row>
    <row r="1649" x14ac:dyDescent="0.3">
      <c r="A1649" s="265">
        <v>605401024</v>
      </c>
      <c r="B1649" s="265" t="s">
        <v>2582</v>
      </c>
      <c r="C1649" s="11">
        <v>40</v>
      </c>
      <c r="D1649" s="11">
        <v>0</v>
      </c>
      <c r="E1649" s="11">
        <v>1</v>
      </c>
      <c r="F1649" s="11">
        <v>0</v>
      </c>
    </row>
    <row r="1650" x14ac:dyDescent="0.3">
      <c r="A1650" s="265">
        <v>604101024</v>
      </c>
      <c r="B1650" s="265" t="s">
        <v>1273</v>
      </c>
      <c r="C1650" s="11">
        <v>40</v>
      </c>
      <c r="D1650" s="11">
        <v>10</v>
      </c>
      <c r="E1650" s="11">
        <v>0</v>
      </c>
      <c r="F1650" s="11">
        <v>0</v>
      </c>
    </row>
    <row r="1651" x14ac:dyDescent="0.3">
      <c r="A1651" s="265">
        <v>604101026</v>
      </c>
      <c r="B1651" s="265" t="s">
        <v>1274</v>
      </c>
      <c r="C1651" s="11">
        <v>40</v>
      </c>
      <c r="D1651" s="11">
        <v>10</v>
      </c>
      <c r="E1651" s="11">
        <v>0</v>
      </c>
      <c r="F1651" s="11">
        <v>0</v>
      </c>
    </row>
    <row r="1652" x14ac:dyDescent="0.3">
      <c r="A1652" s="265">
        <v>605401025</v>
      </c>
      <c r="B1652" s="265" t="s">
        <v>2583</v>
      </c>
      <c r="C1652" s="11">
        <v>40</v>
      </c>
      <c r="D1652" s="11">
        <v>0</v>
      </c>
      <c r="E1652" s="11">
        <v>1</v>
      </c>
      <c r="F1652" s="11">
        <v>0</v>
      </c>
    </row>
    <row r="1653" x14ac:dyDescent="0.3">
      <c r="A1653" s="265">
        <v>605401028</v>
      </c>
      <c r="B1653" s="265" t="s">
        <v>2584</v>
      </c>
      <c r="C1653" s="11">
        <v>40</v>
      </c>
      <c r="D1653" s="11">
        <v>0</v>
      </c>
      <c r="E1653" s="11">
        <v>1</v>
      </c>
      <c r="F1653" s="11">
        <v>0</v>
      </c>
    </row>
    <row r="1654" x14ac:dyDescent="0.3">
      <c r="A1654" s="265">
        <v>605401053</v>
      </c>
      <c r="B1654" s="265" t="s">
        <v>2585</v>
      </c>
      <c r="C1654" s="11">
        <v>40</v>
      </c>
      <c r="D1654" s="11">
        <v>0</v>
      </c>
      <c r="E1654" s="11">
        <v>1</v>
      </c>
      <c r="F1654" s="11">
        <v>0</v>
      </c>
    </row>
    <row r="1655" x14ac:dyDescent="0.3">
      <c r="A1655" s="265">
        <v>605401026</v>
      </c>
      <c r="B1655" s="265" t="s">
        <v>2586</v>
      </c>
      <c r="C1655" s="11">
        <v>40</v>
      </c>
      <c r="D1655" s="11">
        <v>0</v>
      </c>
      <c r="E1655" s="11">
        <v>1</v>
      </c>
      <c r="F1655" s="11">
        <v>0</v>
      </c>
    </row>
    <row r="1656" x14ac:dyDescent="0.3">
      <c r="A1656" s="265">
        <v>604101028</v>
      </c>
      <c r="B1656" s="265" t="s">
        <v>1275</v>
      </c>
      <c r="C1656" s="11">
        <v>40</v>
      </c>
      <c r="D1656" s="11">
        <v>10</v>
      </c>
      <c r="E1656" s="11">
        <v>0</v>
      </c>
      <c r="F1656" s="11">
        <v>0</v>
      </c>
    </row>
    <row r="1657" x14ac:dyDescent="0.3">
      <c r="A1657" s="265">
        <v>605401027</v>
      </c>
      <c r="B1657" s="265" t="s">
        <v>2587</v>
      </c>
      <c r="C1657" s="11">
        <v>40</v>
      </c>
      <c r="D1657" s="11">
        <v>0</v>
      </c>
      <c r="E1657" s="11">
        <v>1</v>
      </c>
      <c r="F1657" s="11">
        <v>0</v>
      </c>
    </row>
    <row r="1658" x14ac:dyDescent="0.3">
      <c r="A1658" s="265">
        <v>104501005</v>
      </c>
      <c r="B1658" s="265" t="s">
        <v>2588</v>
      </c>
      <c r="C1658" s="11">
        <v>5</v>
      </c>
      <c r="D1658" s="11">
        <v>10</v>
      </c>
      <c r="E1658" s="11">
        <v>0</v>
      </c>
      <c r="F1658" s="11">
        <v>0</v>
      </c>
    </row>
    <row r="1659" x14ac:dyDescent="0.3">
      <c r="A1659" s="265">
        <v>101402003</v>
      </c>
      <c r="B1659" s="265" t="s">
        <v>2589</v>
      </c>
      <c r="C1659" s="11">
        <v>5</v>
      </c>
      <c r="D1659" s="11">
        <v>5</v>
      </c>
      <c r="E1659" s="11">
        <v>0</v>
      </c>
      <c r="F1659" s="11">
        <v>0</v>
      </c>
    </row>
    <row r="1660" x14ac:dyDescent="0.3">
      <c r="A1660" s="265">
        <v>104501018</v>
      </c>
      <c r="B1660" s="265" t="s">
        <v>2590</v>
      </c>
      <c r="C1660" s="11">
        <v>5</v>
      </c>
      <c r="D1660" s="11">
        <v>10</v>
      </c>
      <c r="E1660" s="11">
        <v>0</v>
      </c>
      <c r="F1660" s="11">
        <v>0</v>
      </c>
    </row>
    <row r="1661" x14ac:dyDescent="0.3">
      <c r="A1661" s="265">
        <v>101401001</v>
      </c>
      <c r="B1661" s="265" t="s">
        <v>2591</v>
      </c>
      <c r="C1661" s="11">
        <v>5</v>
      </c>
      <c r="D1661" s="11">
        <v>5</v>
      </c>
      <c r="E1661" s="11">
        <v>0</v>
      </c>
      <c r="F1661" s="11">
        <v>0</v>
      </c>
    </row>
    <row r="1662" x14ac:dyDescent="0.3">
      <c r="A1662" s="265">
        <v>101401006</v>
      </c>
      <c r="B1662" s="265" t="s">
        <v>2592</v>
      </c>
      <c r="C1662" s="11">
        <v>5</v>
      </c>
      <c r="D1662" s="11">
        <v>5</v>
      </c>
      <c r="E1662" s="11">
        <v>0</v>
      </c>
      <c r="F1662" s="11">
        <v>0</v>
      </c>
    </row>
    <row r="1663" x14ac:dyDescent="0.3">
      <c r="A1663" s="265">
        <v>104501006</v>
      </c>
      <c r="B1663" s="265" t="s">
        <v>2593</v>
      </c>
      <c r="C1663" s="11">
        <v>5</v>
      </c>
      <c r="D1663" s="11">
        <v>10</v>
      </c>
      <c r="E1663" s="11">
        <v>0</v>
      </c>
      <c r="F1663" s="11">
        <v>0</v>
      </c>
    </row>
    <row r="1664" x14ac:dyDescent="0.3">
      <c r="A1664" s="265">
        <v>104501007</v>
      </c>
      <c r="B1664" s="265" t="s">
        <v>2594</v>
      </c>
      <c r="C1664" s="11">
        <v>5</v>
      </c>
      <c r="D1664" s="11">
        <v>10</v>
      </c>
      <c r="E1664" s="11">
        <v>0</v>
      </c>
      <c r="F1664" s="11">
        <v>0</v>
      </c>
    </row>
    <row r="1665" x14ac:dyDescent="0.3">
      <c r="A1665" s="265">
        <v>101402009</v>
      </c>
      <c r="B1665" s="265" t="s">
        <v>2595</v>
      </c>
      <c r="C1665" s="11">
        <v>5</v>
      </c>
      <c r="D1665" s="11">
        <v>5</v>
      </c>
      <c r="E1665" s="11">
        <v>0</v>
      </c>
      <c r="F1665" s="11">
        <v>0</v>
      </c>
    </row>
    <row r="1666" x14ac:dyDescent="0.3">
      <c r="A1666" s="265">
        <v>101402002</v>
      </c>
      <c r="B1666" s="265" t="s">
        <v>2596</v>
      </c>
      <c r="C1666" s="11">
        <v>5</v>
      </c>
      <c r="D1666" s="11">
        <v>5</v>
      </c>
      <c r="E1666" s="11">
        <v>0</v>
      </c>
      <c r="F1666" s="11">
        <v>0</v>
      </c>
    </row>
    <row r="1667" x14ac:dyDescent="0.3">
      <c r="A1667" s="265">
        <v>104501015</v>
      </c>
      <c r="B1667" s="265" t="s">
        <v>2597</v>
      </c>
      <c r="C1667" s="11">
        <v>5</v>
      </c>
      <c r="D1667" s="11">
        <v>10</v>
      </c>
      <c r="E1667" s="11">
        <v>0</v>
      </c>
      <c r="F1667" s="11">
        <v>0</v>
      </c>
    </row>
    <row r="1668" x14ac:dyDescent="0.3">
      <c r="A1668" s="265">
        <v>104501014</v>
      </c>
      <c r="B1668" s="265" t="s">
        <v>2598</v>
      </c>
      <c r="C1668" s="11">
        <v>5</v>
      </c>
      <c r="D1668" s="11">
        <v>10</v>
      </c>
      <c r="E1668" s="11">
        <v>0</v>
      </c>
      <c r="F1668" s="11">
        <v>0</v>
      </c>
    </row>
    <row r="1669" x14ac:dyDescent="0.3">
      <c r="A1669" s="265">
        <v>101402001</v>
      </c>
      <c r="B1669" s="265" t="s">
        <v>2599</v>
      </c>
      <c r="C1669" s="11">
        <v>5</v>
      </c>
      <c r="D1669" s="11">
        <v>5</v>
      </c>
      <c r="E1669" s="11">
        <v>0</v>
      </c>
      <c r="F1669" s="11">
        <v>0</v>
      </c>
    </row>
    <row r="1670" x14ac:dyDescent="0.3">
      <c r="A1670" s="265">
        <v>101402008</v>
      </c>
      <c r="B1670" s="265" t="s">
        <v>2600</v>
      </c>
      <c r="C1670" s="11">
        <v>5</v>
      </c>
      <c r="D1670" s="11">
        <v>5</v>
      </c>
      <c r="E1670" s="11">
        <v>0</v>
      </c>
      <c r="F1670" s="11">
        <v>0</v>
      </c>
    </row>
    <row r="1671" x14ac:dyDescent="0.3">
      <c r="A1671" s="265">
        <v>104501013</v>
      </c>
      <c r="B1671" s="265" t="s">
        <v>2601</v>
      </c>
      <c r="C1671" s="11">
        <v>5</v>
      </c>
      <c r="D1671" s="11">
        <v>10</v>
      </c>
      <c r="E1671" s="11">
        <v>0</v>
      </c>
      <c r="F1671" s="11">
        <v>0</v>
      </c>
    </row>
    <row r="1672" x14ac:dyDescent="0.3">
      <c r="A1672" s="265">
        <v>101402013</v>
      </c>
      <c r="B1672" s="265" t="s">
        <v>2602</v>
      </c>
      <c r="C1672" s="11">
        <v>5</v>
      </c>
      <c r="D1672" s="11">
        <v>5</v>
      </c>
      <c r="E1672" s="11">
        <v>0</v>
      </c>
      <c r="F1672" s="11">
        <v>0</v>
      </c>
    </row>
    <row r="1673" x14ac:dyDescent="0.3">
      <c r="A1673" s="265">
        <v>104501012</v>
      </c>
      <c r="B1673" s="265" t="s">
        <v>2603</v>
      </c>
      <c r="C1673" s="11">
        <v>5</v>
      </c>
      <c r="D1673" s="11">
        <v>10</v>
      </c>
      <c r="E1673" s="11">
        <v>0</v>
      </c>
      <c r="F1673" s="11">
        <v>0</v>
      </c>
    </row>
    <row r="1674" x14ac:dyDescent="0.3">
      <c r="A1674" s="265">
        <v>104501004</v>
      </c>
      <c r="B1674" s="265" t="s">
        <v>2604</v>
      </c>
      <c r="C1674" s="11">
        <v>5</v>
      </c>
      <c r="D1674" s="11">
        <v>10</v>
      </c>
      <c r="E1674" s="11">
        <v>0</v>
      </c>
      <c r="F1674" s="11">
        <v>0</v>
      </c>
    </row>
    <row r="1675" x14ac:dyDescent="0.3">
      <c r="A1675" s="265">
        <v>101203004</v>
      </c>
      <c r="B1675" s="265" t="s">
        <v>2605</v>
      </c>
      <c r="C1675" s="11">
        <v>5</v>
      </c>
      <c r="D1675" s="11">
        <v>5</v>
      </c>
      <c r="E1675" s="11">
        <v>0</v>
      </c>
      <c r="F1675" s="11">
        <v>0</v>
      </c>
    </row>
    <row r="1676" x14ac:dyDescent="0.3">
      <c r="A1676" s="265">
        <v>101701031</v>
      </c>
      <c r="B1676" s="265" t="s">
        <v>2606</v>
      </c>
      <c r="C1676" s="11">
        <v>1</v>
      </c>
      <c r="D1676" s="11">
        <v>5</v>
      </c>
      <c r="E1676" s="11">
        <v>0</v>
      </c>
      <c r="F1676" s="11">
        <v>0</v>
      </c>
    </row>
    <row r="1677" x14ac:dyDescent="0.3">
      <c r="A1677" s="265">
        <v>601301016</v>
      </c>
      <c r="B1677" s="265" t="s">
        <v>422</v>
      </c>
      <c r="C1677" s="11">
        <v>26</v>
      </c>
      <c r="D1677" s="11">
        <v>10</v>
      </c>
      <c r="E1677" s="11">
        <v>0</v>
      </c>
      <c r="F1677" s="11">
        <v>1</v>
      </c>
    </row>
    <row r="1678" x14ac:dyDescent="0.3">
      <c r="A1678" s="265">
        <v>104101053</v>
      </c>
      <c r="B1678" s="265" t="s">
        <v>2607</v>
      </c>
      <c r="C1678" s="11">
        <v>8</v>
      </c>
      <c r="D1678" s="11">
        <v>10</v>
      </c>
      <c r="E1678" s="11">
        <v>0</v>
      </c>
      <c r="F1678" s="11">
        <v>0</v>
      </c>
    </row>
    <row r="1679" x14ac:dyDescent="0.3">
      <c r="A1679" s="265">
        <v>605401041</v>
      </c>
      <c r="B1679" s="265" t="s">
        <v>2608</v>
      </c>
      <c r="C1679" s="11">
        <v>40</v>
      </c>
      <c r="D1679" s="11">
        <v>0</v>
      </c>
      <c r="E1679" s="11">
        <v>1</v>
      </c>
      <c r="F1679" s="11">
        <v>0</v>
      </c>
    </row>
    <row r="1680" x14ac:dyDescent="0.3">
      <c r="A1680" s="265">
        <v>306401002</v>
      </c>
      <c r="B1680" s="265" t="s">
        <v>2609</v>
      </c>
      <c r="C1680" s="11">
        <v>3</v>
      </c>
      <c r="D1680" s="11">
        <v>10</v>
      </c>
      <c r="E1680" s="11">
        <v>0</v>
      </c>
      <c r="F1680" s="11">
        <v>0</v>
      </c>
    </row>
    <row r="1681" x14ac:dyDescent="0.3">
      <c r="A1681" s="265">
        <v>104502529</v>
      </c>
      <c r="B1681" s="265" t="s">
        <v>2610</v>
      </c>
      <c r="C1681" s="11">
        <v>8</v>
      </c>
      <c r="D1681" s="11">
        <v>10</v>
      </c>
      <c r="E1681" s="11">
        <v>0</v>
      </c>
      <c r="F1681" s="11">
        <v>0</v>
      </c>
    </row>
    <row r="1682" x14ac:dyDescent="0.3">
      <c r="A1682" s="265">
        <v>101701032</v>
      </c>
      <c r="B1682" s="265" t="s">
        <v>2611</v>
      </c>
      <c r="C1682" s="11">
        <v>1</v>
      </c>
      <c r="D1682" s="11">
        <v>5</v>
      </c>
      <c r="E1682" s="11">
        <v>0</v>
      </c>
      <c r="F1682" s="11">
        <v>0</v>
      </c>
    </row>
    <row r="1683" x14ac:dyDescent="0.3">
      <c r="A1683" s="265">
        <v>101903012</v>
      </c>
      <c r="B1683" s="265" t="s">
        <v>2612</v>
      </c>
      <c r="C1683" s="11">
        <v>8</v>
      </c>
      <c r="D1683" s="11">
        <v>10</v>
      </c>
      <c r="E1683" s="11">
        <v>0</v>
      </c>
      <c r="F1683" s="11">
        <v>0</v>
      </c>
    </row>
    <row r="1684" x14ac:dyDescent="0.3">
      <c r="A1684" s="265">
        <v>101202007</v>
      </c>
      <c r="B1684" s="265" t="s">
        <v>2613</v>
      </c>
      <c r="C1684" s="11">
        <v>5</v>
      </c>
      <c r="D1684" s="11">
        <v>5</v>
      </c>
      <c r="E1684" s="11">
        <v>0</v>
      </c>
      <c r="F1684" s="11">
        <v>0</v>
      </c>
    </row>
    <row r="1685" x14ac:dyDescent="0.3">
      <c r="A1685" s="265">
        <v>606103003</v>
      </c>
      <c r="B1685" s="265" t="s">
        <v>2614</v>
      </c>
      <c r="C1685" s="11">
        <v>15</v>
      </c>
      <c r="D1685" s="11">
        <v>0</v>
      </c>
      <c r="E1685" s="11">
        <v>1</v>
      </c>
      <c r="F1685" s="11">
        <v>0</v>
      </c>
    </row>
    <row r="1686" x14ac:dyDescent="0.3">
      <c r="A1686" s="265">
        <v>606101009</v>
      </c>
      <c r="B1686" s="265" t="s">
        <v>2615</v>
      </c>
      <c r="C1686" s="11">
        <v>15</v>
      </c>
      <c r="D1686" s="11">
        <v>0</v>
      </c>
      <c r="E1686" s="11">
        <v>1</v>
      </c>
      <c r="F1686" s="11">
        <v>0</v>
      </c>
    </row>
    <row r="1687" x14ac:dyDescent="0.3">
      <c r="A1687" s="265">
        <v>606103002</v>
      </c>
      <c r="B1687" s="265" t="s">
        <v>2616</v>
      </c>
      <c r="C1687" s="11">
        <v>15</v>
      </c>
      <c r="D1687" s="11">
        <v>0</v>
      </c>
      <c r="E1687" s="11">
        <v>1</v>
      </c>
      <c r="F1687" s="11">
        <v>0</v>
      </c>
    </row>
    <row r="1688" x14ac:dyDescent="0.3">
      <c r="A1688" s="265">
        <v>606102019</v>
      </c>
      <c r="B1688" s="265" t="s">
        <v>2617</v>
      </c>
      <c r="C1688" s="11">
        <v>15</v>
      </c>
      <c r="D1688" s="11">
        <v>0</v>
      </c>
      <c r="E1688" s="11">
        <v>1</v>
      </c>
      <c r="F1688" s="11">
        <v>0</v>
      </c>
    </row>
    <row r="1689" x14ac:dyDescent="0.3">
      <c r="A1689" s="265">
        <v>606101046</v>
      </c>
      <c r="B1689" s="265" t="s">
        <v>2618</v>
      </c>
      <c r="C1689" s="11">
        <v>15</v>
      </c>
      <c r="D1689" s="11">
        <v>0</v>
      </c>
      <c r="E1689" s="11">
        <v>1</v>
      </c>
      <c r="F1689" s="11">
        <v>0</v>
      </c>
    </row>
    <row r="1690" x14ac:dyDescent="0.3">
      <c r="A1690" s="265">
        <v>606101024</v>
      </c>
      <c r="B1690" s="265" t="s">
        <v>2619</v>
      </c>
      <c r="C1690" s="11">
        <v>15</v>
      </c>
      <c r="D1690" s="11">
        <v>0</v>
      </c>
      <c r="E1690" s="11">
        <v>1</v>
      </c>
      <c r="F1690" s="11">
        <v>0</v>
      </c>
    </row>
    <row r="1691" x14ac:dyDescent="0.3">
      <c r="A1691" s="265">
        <v>606103018</v>
      </c>
      <c r="B1691" s="265" t="s">
        <v>2620</v>
      </c>
      <c r="C1691" s="11">
        <v>15</v>
      </c>
      <c r="D1691" s="11">
        <v>0</v>
      </c>
      <c r="E1691" s="11">
        <v>1</v>
      </c>
      <c r="F1691" s="11">
        <v>0</v>
      </c>
    </row>
    <row r="1692" x14ac:dyDescent="0.3">
      <c r="A1692" s="265">
        <v>606101026</v>
      </c>
      <c r="B1692" s="265" t="s">
        <v>2621</v>
      </c>
      <c r="C1692" s="11">
        <v>15</v>
      </c>
      <c r="D1692" s="11">
        <v>0</v>
      </c>
      <c r="E1692" s="11">
        <v>1</v>
      </c>
      <c r="F1692" s="11">
        <v>0</v>
      </c>
    </row>
    <row r="1693" x14ac:dyDescent="0.3">
      <c r="A1693" s="265">
        <v>606103022</v>
      </c>
      <c r="B1693" s="265" t="s">
        <v>2622</v>
      </c>
      <c r="C1693" s="11">
        <v>15</v>
      </c>
      <c r="D1693" s="11">
        <v>0</v>
      </c>
      <c r="E1693" s="11">
        <v>1</v>
      </c>
      <c r="F1693" s="11">
        <v>0</v>
      </c>
    </row>
    <row r="1694" x14ac:dyDescent="0.3">
      <c r="A1694" s="265">
        <v>606103023</v>
      </c>
      <c r="B1694" s="265" t="s">
        <v>2623</v>
      </c>
      <c r="C1694" s="11">
        <v>15</v>
      </c>
      <c r="D1694" s="11">
        <v>0</v>
      </c>
      <c r="E1694" s="11">
        <v>1</v>
      </c>
      <c r="F1694" s="11">
        <v>0</v>
      </c>
    </row>
    <row r="1695" x14ac:dyDescent="0.3">
      <c r="A1695" s="265">
        <v>606102007</v>
      </c>
      <c r="B1695" s="265" t="s">
        <v>2624</v>
      </c>
      <c r="C1695" s="11">
        <v>15</v>
      </c>
      <c r="D1695" s="11">
        <v>0</v>
      </c>
      <c r="E1695" s="11">
        <v>1</v>
      </c>
      <c r="F1695" s="11">
        <v>0</v>
      </c>
    </row>
    <row r="1696" x14ac:dyDescent="0.3">
      <c r="A1696" s="265">
        <v>606101038</v>
      </c>
      <c r="B1696" s="265" t="s">
        <v>2625</v>
      </c>
      <c r="C1696" s="11">
        <v>15</v>
      </c>
      <c r="D1696" s="11">
        <v>0</v>
      </c>
      <c r="E1696" s="11">
        <v>1</v>
      </c>
      <c r="F1696" s="11">
        <v>0</v>
      </c>
    </row>
    <row r="1697" x14ac:dyDescent="0.3">
      <c r="A1697" s="265">
        <v>605302008</v>
      </c>
      <c r="B1697" s="265" t="s">
        <v>2626</v>
      </c>
      <c r="C1697" s="11">
        <v>15</v>
      </c>
      <c r="D1697" s="11">
        <v>0</v>
      </c>
      <c r="E1697" s="11">
        <v>1</v>
      </c>
      <c r="F1697" s="11">
        <v>0</v>
      </c>
    </row>
    <row r="1698" x14ac:dyDescent="0.3">
      <c r="A1698" s="265">
        <v>104502380</v>
      </c>
      <c r="B1698" s="265" t="s">
        <v>2627</v>
      </c>
      <c r="C1698" s="11">
        <v>8</v>
      </c>
      <c r="D1698" s="11">
        <v>10</v>
      </c>
      <c r="E1698" s="11">
        <v>0</v>
      </c>
      <c r="F1698" s="11">
        <v>0</v>
      </c>
    </row>
    <row r="1699" x14ac:dyDescent="0.3">
      <c r="A1699" s="265">
        <v>309201004</v>
      </c>
      <c r="B1699" s="265" t="s">
        <v>391</v>
      </c>
      <c r="C1699" s="11">
        <v>27</v>
      </c>
      <c r="D1699" s="11">
        <v>10</v>
      </c>
      <c r="E1699" s="11">
        <v>0</v>
      </c>
      <c r="F1699" s="11">
        <v>1</v>
      </c>
    </row>
    <row r="1700" x14ac:dyDescent="0.3">
      <c r="A1700" s="265">
        <v>304104017</v>
      </c>
      <c r="B1700" s="265" t="s">
        <v>1189</v>
      </c>
      <c r="C1700" s="11">
        <v>35</v>
      </c>
      <c r="D1700" s="11">
        <v>10</v>
      </c>
      <c r="E1700" s="11">
        <v>0</v>
      </c>
      <c r="F1700" s="11">
        <v>0</v>
      </c>
    </row>
    <row r="1701" x14ac:dyDescent="0.3">
      <c r="A1701" s="265">
        <v>311201011</v>
      </c>
      <c r="B1701" s="265" t="s">
        <v>451</v>
      </c>
      <c r="C1701" s="11">
        <v>27</v>
      </c>
      <c r="D1701" s="11">
        <v>10</v>
      </c>
      <c r="E1701" s="11">
        <v>0</v>
      </c>
      <c r="F1701" s="11">
        <v>1</v>
      </c>
    </row>
    <row r="1702" x14ac:dyDescent="0.3">
      <c r="A1702" s="265">
        <v>701301009</v>
      </c>
      <c r="B1702" s="265" t="s">
        <v>565</v>
      </c>
      <c r="C1702" s="11">
        <v>15</v>
      </c>
      <c r="D1702" s="11">
        <v>10</v>
      </c>
      <c r="E1702" s="11">
        <v>0</v>
      </c>
      <c r="F1702" s="11">
        <v>0</v>
      </c>
    </row>
    <row r="1703" x14ac:dyDescent="0.3">
      <c r="A1703" s="265">
        <v>101601014</v>
      </c>
      <c r="B1703" s="265" t="s">
        <v>2628</v>
      </c>
      <c r="C1703" s="11">
        <v>1</v>
      </c>
      <c r="D1703" s="11">
        <v>5</v>
      </c>
      <c r="E1703" s="11">
        <v>0</v>
      </c>
      <c r="F1703" s="11">
        <v>0</v>
      </c>
    </row>
    <row r="1704" x14ac:dyDescent="0.3">
      <c r="A1704" s="265">
        <v>101601015</v>
      </c>
      <c r="B1704" s="265" t="s">
        <v>2629</v>
      </c>
      <c r="C1704" s="11">
        <v>1</v>
      </c>
      <c r="D1704" s="11">
        <v>5</v>
      </c>
      <c r="E1704" s="11">
        <v>0</v>
      </c>
      <c r="F1704" s="11">
        <v>0</v>
      </c>
    </row>
    <row r="1705" x14ac:dyDescent="0.3">
      <c r="A1705" s="265">
        <v>101601016</v>
      </c>
      <c r="B1705" s="265" t="s">
        <v>2630</v>
      </c>
      <c r="C1705" s="11">
        <v>1</v>
      </c>
      <c r="D1705" s="11">
        <v>5</v>
      </c>
      <c r="E1705" s="11">
        <v>0</v>
      </c>
      <c r="F1705" s="11">
        <v>0</v>
      </c>
    </row>
    <row r="1706" x14ac:dyDescent="0.3">
      <c r="A1706" s="265">
        <v>101601017</v>
      </c>
      <c r="B1706" s="265" t="s">
        <v>2631</v>
      </c>
      <c r="C1706" s="11">
        <v>1</v>
      </c>
      <c r="D1706" s="11">
        <v>5</v>
      </c>
      <c r="E1706" s="11">
        <v>0</v>
      </c>
      <c r="F1706" s="11">
        <v>0</v>
      </c>
    </row>
    <row r="1707" x14ac:dyDescent="0.3">
      <c r="A1707" s="265">
        <v>312101036</v>
      </c>
      <c r="B1707" s="265" t="s">
        <v>610</v>
      </c>
      <c r="C1707" s="11">
        <v>18</v>
      </c>
      <c r="D1707" s="11">
        <v>10</v>
      </c>
      <c r="E1707" s="11">
        <v>0</v>
      </c>
      <c r="F1707" s="11">
        <v>0</v>
      </c>
    </row>
    <row r="1708" x14ac:dyDescent="0.3">
      <c r="A1708" s="265">
        <v>312101037</v>
      </c>
      <c r="B1708" s="265" t="s">
        <v>611</v>
      </c>
      <c r="C1708" s="11">
        <v>18</v>
      </c>
      <c r="D1708" s="11">
        <v>10</v>
      </c>
      <c r="E1708" s="11">
        <v>0</v>
      </c>
      <c r="F1708" s="11">
        <v>0</v>
      </c>
    </row>
    <row r="1709" x14ac:dyDescent="0.3">
      <c r="A1709" s="265">
        <v>701102004</v>
      </c>
      <c r="B1709" s="265" t="s">
        <v>1307</v>
      </c>
      <c r="C1709" s="11">
        <v>40</v>
      </c>
      <c r="D1709" s="11">
        <v>10</v>
      </c>
      <c r="E1709" s="11">
        <v>0</v>
      </c>
      <c r="F1709" s="11">
        <v>0</v>
      </c>
    </row>
    <row r="1710" x14ac:dyDescent="0.3">
      <c r="A1710" s="265">
        <v>702102003</v>
      </c>
      <c r="B1710" s="265" t="s">
        <v>1316</v>
      </c>
      <c r="C1710" s="11">
        <v>40</v>
      </c>
      <c r="D1710" s="11">
        <v>10</v>
      </c>
      <c r="E1710" s="11">
        <v>0</v>
      </c>
      <c r="F1710" s="11">
        <v>0</v>
      </c>
    </row>
    <row r="1711" x14ac:dyDescent="0.3">
      <c r="A1711" s="265">
        <v>603201040</v>
      </c>
      <c r="B1711" s="265" t="s">
        <v>799</v>
      </c>
      <c r="C1711" s="11">
        <v>20</v>
      </c>
      <c r="D1711" s="11">
        <v>10</v>
      </c>
      <c r="E1711" s="11">
        <v>0</v>
      </c>
      <c r="F1711" s="11">
        <v>0</v>
      </c>
    </row>
    <row r="1712" x14ac:dyDescent="0.3">
      <c r="A1712" s="265">
        <v>506102006</v>
      </c>
      <c r="B1712" s="265" t="s">
        <v>944</v>
      </c>
      <c r="C1712" s="11">
        <v>40</v>
      </c>
      <c r="D1712" s="11">
        <v>10</v>
      </c>
      <c r="E1712" s="11">
        <v>0</v>
      </c>
      <c r="F1712" s="11">
        <v>0</v>
      </c>
    </row>
    <row r="1713" x14ac:dyDescent="0.3">
      <c r="A1713" s="265">
        <v>506102005</v>
      </c>
      <c r="B1713" s="265" t="s">
        <v>943</v>
      </c>
      <c r="C1713" s="11">
        <v>40</v>
      </c>
      <c r="D1713" s="11">
        <v>10</v>
      </c>
      <c r="E1713" s="11">
        <v>0</v>
      </c>
      <c r="F1713" s="11">
        <v>0</v>
      </c>
    </row>
    <row r="1714" x14ac:dyDescent="0.3">
      <c r="A1714" s="265">
        <v>502101002</v>
      </c>
      <c r="B1714" s="265" t="s">
        <v>956</v>
      </c>
      <c r="C1714" s="11">
        <v>30</v>
      </c>
      <c r="D1714" s="11">
        <v>10</v>
      </c>
      <c r="E1714" s="11">
        <v>0</v>
      </c>
      <c r="F1714" s="11">
        <v>0</v>
      </c>
    </row>
    <row r="1715" x14ac:dyDescent="0.3">
      <c r="A1715" s="265">
        <v>304102004</v>
      </c>
      <c r="B1715" s="265" t="s">
        <v>1172</v>
      </c>
      <c r="C1715" s="11">
        <v>35</v>
      </c>
      <c r="D1715" s="11">
        <v>10</v>
      </c>
      <c r="E1715" s="11">
        <v>0</v>
      </c>
      <c r="F1715" s="11">
        <v>0</v>
      </c>
    </row>
    <row r="1716" x14ac:dyDescent="0.3">
      <c r="A1716" s="265">
        <v>311201004</v>
      </c>
      <c r="B1716" s="265" t="s">
        <v>914</v>
      </c>
      <c r="C1716" s="11">
        <v>25</v>
      </c>
      <c r="D1716" s="11">
        <v>10</v>
      </c>
      <c r="E1716" s="11">
        <v>0</v>
      </c>
      <c r="F1716" s="11">
        <v>0</v>
      </c>
    </row>
    <row r="1717" x14ac:dyDescent="0.3">
      <c r="A1717" s="265">
        <v>311201030</v>
      </c>
      <c r="B1717" s="265" t="s">
        <v>844</v>
      </c>
      <c r="C1717" s="11">
        <v>22</v>
      </c>
      <c r="D1717" s="11">
        <v>10</v>
      </c>
      <c r="E1717" s="11">
        <v>0</v>
      </c>
      <c r="F1717" s="11">
        <v>0</v>
      </c>
    </row>
    <row r="1718" x14ac:dyDescent="0.3">
      <c r="A1718" s="265">
        <v>701303053</v>
      </c>
      <c r="B1718" s="265" t="s">
        <v>677</v>
      </c>
      <c r="C1718" s="11">
        <v>19</v>
      </c>
      <c r="D1718" s="11">
        <v>10</v>
      </c>
      <c r="E1718" s="11">
        <v>0</v>
      </c>
      <c r="F1718" s="11">
        <v>0</v>
      </c>
    </row>
    <row r="1719" x14ac:dyDescent="0.3">
      <c r="A1719" s="265">
        <v>701303025</v>
      </c>
      <c r="B1719" s="265" t="s">
        <v>666</v>
      </c>
      <c r="C1719" s="11">
        <v>19</v>
      </c>
      <c r="D1719" s="11">
        <v>10</v>
      </c>
      <c r="E1719" s="11">
        <v>0</v>
      </c>
      <c r="F1719" s="11">
        <v>0</v>
      </c>
    </row>
    <row r="1720" x14ac:dyDescent="0.3">
      <c r="A1720" s="265">
        <v>701303074</v>
      </c>
      <c r="B1720" s="265" t="s">
        <v>689</v>
      </c>
      <c r="C1720" s="11">
        <v>19</v>
      </c>
      <c r="D1720" s="11">
        <v>10</v>
      </c>
      <c r="E1720" s="11">
        <v>0</v>
      </c>
      <c r="F1720" s="11">
        <v>0</v>
      </c>
    </row>
    <row r="1721" x14ac:dyDescent="0.3">
      <c r="A1721" s="265">
        <v>101701033</v>
      </c>
      <c r="B1721" s="265" t="s">
        <v>2632</v>
      </c>
      <c r="C1721" s="11">
        <v>1</v>
      </c>
      <c r="D1721" s="11">
        <v>5</v>
      </c>
      <c r="E1721" s="11">
        <v>0</v>
      </c>
      <c r="F1721" s="11">
        <v>0</v>
      </c>
    </row>
    <row r="1722" x14ac:dyDescent="0.3">
      <c r="A1722" s="265">
        <v>101701034</v>
      </c>
      <c r="B1722" s="265" t="s">
        <v>2633</v>
      </c>
      <c r="C1722" s="11">
        <v>1</v>
      </c>
      <c r="D1722" s="11">
        <v>5</v>
      </c>
      <c r="E1722" s="11">
        <v>0</v>
      </c>
      <c r="F1722" s="11">
        <v>0</v>
      </c>
    </row>
    <row r="1723" x14ac:dyDescent="0.3">
      <c r="A1723" s="265">
        <v>101108009</v>
      </c>
      <c r="B1723" s="265" t="s">
        <v>2634</v>
      </c>
      <c r="C1723" s="11">
        <v>1</v>
      </c>
      <c r="D1723" s="11">
        <v>5</v>
      </c>
      <c r="E1723" s="11">
        <v>0</v>
      </c>
      <c r="F1723" s="11">
        <v>0</v>
      </c>
    </row>
    <row r="1724" x14ac:dyDescent="0.3">
      <c r="A1724" s="265">
        <v>104101054</v>
      </c>
      <c r="B1724" s="265" t="s">
        <v>2635</v>
      </c>
      <c r="C1724" s="11">
        <v>8</v>
      </c>
      <c r="D1724" s="11">
        <v>10</v>
      </c>
      <c r="E1724" s="11">
        <v>0</v>
      </c>
      <c r="F1724" s="11">
        <v>0</v>
      </c>
    </row>
    <row r="1725" x14ac:dyDescent="0.3">
      <c r="A1725" s="265">
        <v>104101969</v>
      </c>
      <c r="B1725" s="265" t="s">
        <v>2636</v>
      </c>
      <c r="C1725" s="11">
        <v>8</v>
      </c>
      <c r="D1725" s="11">
        <v>10</v>
      </c>
      <c r="E1725" s="11">
        <v>0</v>
      </c>
      <c r="F1725" s="11">
        <v>0</v>
      </c>
    </row>
    <row r="1726" x14ac:dyDescent="0.3">
      <c r="A1726" s="265">
        <v>104101898</v>
      </c>
      <c r="B1726" s="265" t="s">
        <v>2637</v>
      </c>
      <c r="C1726" s="11">
        <v>8</v>
      </c>
      <c r="D1726" s="11">
        <v>10</v>
      </c>
      <c r="E1726" s="11">
        <v>0</v>
      </c>
      <c r="F1726" s="11">
        <v>0</v>
      </c>
    </row>
    <row r="1727" x14ac:dyDescent="0.3">
      <c r="A1727" s="265">
        <v>104502566</v>
      </c>
      <c r="B1727" s="265" t="s">
        <v>2638</v>
      </c>
      <c r="C1727" s="11">
        <v>8</v>
      </c>
      <c r="D1727" s="11">
        <v>10</v>
      </c>
      <c r="E1727" s="11">
        <v>0</v>
      </c>
      <c r="F1727" s="11">
        <v>0</v>
      </c>
    </row>
    <row r="1728" x14ac:dyDescent="0.3">
      <c r="A1728" s="265">
        <v>104101432</v>
      </c>
      <c r="B1728" s="265" t="s">
        <v>2639</v>
      </c>
      <c r="C1728" s="11">
        <v>8</v>
      </c>
      <c r="D1728" s="11">
        <v>10</v>
      </c>
      <c r="E1728" s="11">
        <v>0</v>
      </c>
      <c r="F1728" s="11">
        <v>0</v>
      </c>
    </row>
    <row r="1729" x14ac:dyDescent="0.3">
      <c r="A1729" s="265">
        <v>104101284</v>
      </c>
      <c r="B1729" s="265" t="s">
        <v>2640</v>
      </c>
      <c r="C1729" s="11">
        <v>8</v>
      </c>
      <c r="D1729" s="11">
        <v>10</v>
      </c>
      <c r="E1729" s="11">
        <v>0</v>
      </c>
      <c r="F1729" s="11">
        <v>0</v>
      </c>
    </row>
    <row r="1730" x14ac:dyDescent="0.3">
      <c r="A1730" s="265">
        <v>104101767</v>
      </c>
      <c r="B1730" s="265" t="s">
        <v>2641</v>
      </c>
      <c r="C1730" s="11">
        <v>8</v>
      </c>
      <c r="D1730" s="11">
        <v>10</v>
      </c>
      <c r="E1730" s="11">
        <v>0</v>
      </c>
      <c r="F1730" s="11">
        <v>0</v>
      </c>
    </row>
    <row r="1731" x14ac:dyDescent="0.3">
      <c r="A1731" s="265">
        <v>104502547</v>
      </c>
      <c r="B1731" s="265" t="s">
        <v>2642</v>
      </c>
      <c r="C1731" s="11">
        <v>8</v>
      </c>
      <c r="D1731" s="11">
        <v>10</v>
      </c>
      <c r="E1731" s="11">
        <v>0</v>
      </c>
      <c r="F1731" s="11">
        <v>0</v>
      </c>
    </row>
    <row r="1732" x14ac:dyDescent="0.3">
      <c r="A1732" s="265">
        <v>104101136</v>
      </c>
      <c r="B1732" s="265" t="s">
        <v>2643</v>
      </c>
      <c r="C1732" s="11">
        <v>8</v>
      </c>
      <c r="D1732" s="11">
        <v>10</v>
      </c>
      <c r="E1732" s="11">
        <v>0</v>
      </c>
      <c r="F1732" s="11">
        <v>0</v>
      </c>
    </row>
    <row r="1733" x14ac:dyDescent="0.3">
      <c r="A1733" s="265">
        <v>104101627</v>
      </c>
      <c r="B1733" s="265" t="s">
        <v>2644</v>
      </c>
      <c r="C1733" s="11">
        <v>8</v>
      </c>
      <c r="D1733" s="11">
        <v>10</v>
      </c>
      <c r="E1733" s="11">
        <v>0</v>
      </c>
      <c r="F1733" s="11">
        <v>0</v>
      </c>
    </row>
    <row r="1734" x14ac:dyDescent="0.3">
      <c r="A1734" s="265">
        <v>101201014</v>
      </c>
      <c r="B1734" s="265" t="s">
        <v>2645</v>
      </c>
      <c r="C1734" s="11">
        <v>5</v>
      </c>
      <c r="D1734" s="11">
        <v>5</v>
      </c>
      <c r="E1734" s="11">
        <v>0</v>
      </c>
      <c r="F1734" s="11">
        <v>0</v>
      </c>
    </row>
    <row r="1735" x14ac:dyDescent="0.3">
      <c r="A1735" s="265">
        <v>104101690</v>
      </c>
      <c r="B1735" s="265" t="s">
        <v>2646</v>
      </c>
      <c r="C1735" s="11">
        <v>8</v>
      </c>
      <c r="D1735" s="11">
        <v>10</v>
      </c>
      <c r="E1735" s="11">
        <v>0</v>
      </c>
      <c r="F1735" s="11">
        <v>0</v>
      </c>
    </row>
    <row r="1736" x14ac:dyDescent="0.3">
      <c r="A1736" s="265">
        <v>104101056</v>
      </c>
      <c r="B1736" s="265" t="s">
        <v>2647</v>
      </c>
      <c r="C1736" s="11">
        <v>8</v>
      </c>
      <c r="D1736" s="11">
        <v>10</v>
      </c>
      <c r="E1736" s="11">
        <v>0</v>
      </c>
      <c r="F1736" s="11">
        <v>0</v>
      </c>
    </row>
    <row r="1737" x14ac:dyDescent="0.3">
      <c r="A1737" s="265">
        <v>101203005</v>
      </c>
      <c r="B1737" s="265" t="s">
        <v>2648</v>
      </c>
      <c r="C1737" s="11">
        <v>5</v>
      </c>
      <c r="D1737" s="11">
        <v>5</v>
      </c>
      <c r="E1737" s="11">
        <v>0</v>
      </c>
      <c r="F1737" s="11">
        <v>0</v>
      </c>
    </row>
    <row r="1738" x14ac:dyDescent="0.3">
      <c r="A1738" s="265">
        <v>104101134</v>
      </c>
      <c r="B1738" s="265" t="s">
        <v>2649</v>
      </c>
      <c r="C1738" s="11">
        <v>8</v>
      </c>
      <c r="D1738" s="11">
        <v>10</v>
      </c>
      <c r="E1738" s="11">
        <v>0</v>
      </c>
      <c r="F1738" s="11">
        <v>0</v>
      </c>
    </row>
    <row r="1739" x14ac:dyDescent="0.3">
      <c r="A1739" s="265">
        <v>104502141</v>
      </c>
      <c r="B1739" s="265" t="s">
        <v>2650</v>
      </c>
      <c r="C1739" s="11">
        <v>8</v>
      </c>
      <c r="D1739" s="11">
        <v>10</v>
      </c>
      <c r="E1739" s="11">
        <v>0</v>
      </c>
      <c r="F1739" s="11">
        <v>0</v>
      </c>
    </row>
    <row r="1740" x14ac:dyDescent="0.3">
      <c r="A1740" s="265">
        <v>101201015</v>
      </c>
      <c r="B1740" s="265" t="s">
        <v>2651</v>
      </c>
      <c r="C1740" s="11">
        <v>5</v>
      </c>
      <c r="D1740" s="11">
        <v>5</v>
      </c>
      <c r="E1740" s="11">
        <v>0</v>
      </c>
      <c r="F1740" s="11">
        <v>0</v>
      </c>
    </row>
    <row r="1741" x14ac:dyDescent="0.3">
      <c r="A1741" s="265">
        <v>104101146</v>
      </c>
      <c r="B1741" s="265" t="s">
        <v>2652</v>
      </c>
      <c r="C1741" s="11">
        <v>8</v>
      </c>
      <c r="D1741" s="11">
        <v>10</v>
      </c>
      <c r="E1741" s="11">
        <v>0</v>
      </c>
      <c r="F1741" s="11">
        <v>0</v>
      </c>
    </row>
    <row r="1742" x14ac:dyDescent="0.3">
      <c r="A1742" s="265">
        <v>103101457</v>
      </c>
      <c r="B1742" s="265" t="s">
        <v>2653</v>
      </c>
      <c r="C1742" s="11">
        <v>8</v>
      </c>
      <c r="D1742" s="11">
        <v>10</v>
      </c>
      <c r="E1742" s="11">
        <v>0</v>
      </c>
      <c r="F1742" s="11">
        <v>0</v>
      </c>
    </row>
    <row r="1743" x14ac:dyDescent="0.3">
      <c r="A1743" s="265">
        <v>603401045</v>
      </c>
      <c r="B1743" s="265" t="s">
        <v>2654</v>
      </c>
      <c r="C1743" s="11">
        <v>2</v>
      </c>
      <c r="D1743" s="11">
        <v>10</v>
      </c>
      <c r="E1743" s="11">
        <v>0</v>
      </c>
      <c r="F1743" s="11">
        <v>0</v>
      </c>
    </row>
    <row r="1744" x14ac:dyDescent="0.3">
      <c r="A1744" s="265">
        <v>312101024</v>
      </c>
      <c r="B1744" s="265" t="s">
        <v>600</v>
      </c>
      <c r="C1744" s="11">
        <v>18</v>
      </c>
      <c r="D1744" s="11">
        <v>10</v>
      </c>
      <c r="E1744" s="11">
        <v>0</v>
      </c>
      <c r="F1744" s="11">
        <v>0</v>
      </c>
    </row>
    <row r="1745" x14ac:dyDescent="0.3">
      <c r="A1745" s="265">
        <v>205201002</v>
      </c>
      <c r="B1745" s="265" t="s">
        <v>537</v>
      </c>
      <c r="C1745" s="11">
        <v>13</v>
      </c>
      <c r="D1745" s="11">
        <v>10</v>
      </c>
      <c r="E1745" s="11">
        <v>0</v>
      </c>
      <c r="F1745" s="11">
        <v>0</v>
      </c>
    </row>
    <row r="1746" x14ac:dyDescent="0.3">
      <c r="A1746" s="265">
        <v>307301004</v>
      </c>
      <c r="B1746" s="265" t="s">
        <v>1083</v>
      </c>
      <c r="C1746" s="11">
        <v>33</v>
      </c>
      <c r="D1746" s="11">
        <v>10</v>
      </c>
      <c r="E1746" s="11">
        <v>0</v>
      </c>
      <c r="F1746" s="11">
        <v>0</v>
      </c>
    </row>
    <row r="1747" x14ac:dyDescent="0.3">
      <c r="A1747" s="265">
        <v>311201018</v>
      </c>
      <c r="B1747" s="265" t="s">
        <v>839</v>
      </c>
      <c r="C1747" s="11">
        <v>22</v>
      </c>
      <c r="D1747" s="11">
        <v>10</v>
      </c>
      <c r="E1747" s="11">
        <v>0</v>
      </c>
      <c r="F1747" s="11">
        <v>0</v>
      </c>
    </row>
    <row r="1748" x14ac:dyDescent="0.3">
      <c r="A1748" s="265">
        <v>104502483</v>
      </c>
      <c r="B1748" s="265" t="s">
        <v>2655</v>
      </c>
      <c r="C1748" s="11">
        <v>8</v>
      </c>
      <c r="D1748" s="11">
        <v>10</v>
      </c>
      <c r="E1748" s="11">
        <v>0</v>
      </c>
      <c r="F1748" s="11">
        <v>0</v>
      </c>
    </row>
    <row r="1749" x14ac:dyDescent="0.3">
      <c r="A1749" s="265">
        <v>302203008</v>
      </c>
      <c r="B1749" s="265" t="s">
        <v>1099</v>
      </c>
      <c r="C1749" s="11">
        <v>35</v>
      </c>
      <c r="D1749" s="11">
        <v>10</v>
      </c>
      <c r="E1749" s="11">
        <v>0</v>
      </c>
      <c r="F1749" s="11">
        <v>0</v>
      </c>
    </row>
    <row r="1750" x14ac:dyDescent="0.3">
      <c r="A1750" s="265">
        <v>101108004</v>
      </c>
      <c r="B1750" s="265" t="s">
        <v>2656</v>
      </c>
      <c r="C1750" s="11">
        <v>1</v>
      </c>
      <c r="D1750" s="11">
        <v>5</v>
      </c>
      <c r="E1750" s="11">
        <v>0</v>
      </c>
      <c r="F1750" s="11">
        <v>0</v>
      </c>
    </row>
    <row r="1751" x14ac:dyDescent="0.3">
      <c r="A1751" s="265">
        <v>101108007</v>
      </c>
      <c r="B1751" s="265" t="s">
        <v>2657</v>
      </c>
      <c r="C1751" s="11">
        <v>1</v>
      </c>
      <c r="D1751" s="11">
        <v>5</v>
      </c>
      <c r="E1751" s="11">
        <v>0</v>
      </c>
      <c r="F1751" s="11">
        <v>0</v>
      </c>
    </row>
    <row r="1752" x14ac:dyDescent="0.3">
      <c r="A1752" s="265">
        <v>101108006</v>
      </c>
      <c r="B1752" s="265" t="s">
        <v>2658</v>
      </c>
      <c r="C1752" s="11">
        <v>1</v>
      </c>
      <c r="D1752" s="11">
        <v>5</v>
      </c>
      <c r="E1752" s="11">
        <v>0</v>
      </c>
      <c r="F1752" s="11">
        <v>0</v>
      </c>
    </row>
    <row r="1753" x14ac:dyDescent="0.3">
      <c r="A1753" s="265">
        <v>101108025</v>
      </c>
      <c r="B1753" s="265" t="s">
        <v>2659</v>
      </c>
      <c r="C1753" s="11">
        <v>8</v>
      </c>
      <c r="D1753" s="11">
        <v>10</v>
      </c>
      <c r="E1753" s="11">
        <v>0</v>
      </c>
      <c r="F1753" s="11">
        <v>0</v>
      </c>
    </row>
    <row r="1754" x14ac:dyDescent="0.3">
      <c r="A1754" s="265">
        <v>202402136</v>
      </c>
      <c r="B1754" s="265" t="s">
        <v>2660</v>
      </c>
      <c r="C1754" s="11">
        <v>12</v>
      </c>
      <c r="D1754" s="11">
        <v>10</v>
      </c>
      <c r="E1754" s="11">
        <v>0</v>
      </c>
      <c r="F1754" s="11">
        <v>0</v>
      </c>
    </row>
    <row r="1755" x14ac:dyDescent="0.3">
      <c r="A1755" s="265">
        <v>202402132</v>
      </c>
      <c r="B1755" s="265" t="s">
        <v>2661</v>
      </c>
      <c r="C1755" s="11">
        <v>12</v>
      </c>
      <c r="D1755" s="11">
        <v>10</v>
      </c>
      <c r="E1755" s="11">
        <v>0</v>
      </c>
      <c r="F1755" s="11">
        <v>0</v>
      </c>
    </row>
    <row r="1756" x14ac:dyDescent="0.3">
      <c r="A1756" s="265">
        <v>202202029</v>
      </c>
      <c r="B1756" s="265" t="s">
        <v>2662</v>
      </c>
      <c r="C1756" s="11">
        <v>12</v>
      </c>
      <c r="D1756" s="11">
        <v>10</v>
      </c>
      <c r="E1756" s="11">
        <v>0</v>
      </c>
      <c r="F1756" s="11">
        <v>0</v>
      </c>
    </row>
    <row r="1757" x14ac:dyDescent="0.3">
      <c r="A1757" s="265">
        <v>104102046</v>
      </c>
      <c r="B1757" s="265" t="s">
        <v>2663</v>
      </c>
      <c r="C1757" s="11">
        <v>1</v>
      </c>
      <c r="D1757" s="11">
        <v>5</v>
      </c>
      <c r="E1757" s="11">
        <v>0</v>
      </c>
      <c r="F1757" s="11">
        <v>0</v>
      </c>
    </row>
    <row r="1758" x14ac:dyDescent="0.3">
      <c r="A1758" s="265">
        <v>104102047</v>
      </c>
      <c r="B1758" s="265" t="s">
        <v>2664</v>
      </c>
      <c r="C1758" s="11">
        <v>1</v>
      </c>
      <c r="D1758" s="11">
        <v>5</v>
      </c>
      <c r="E1758" s="11">
        <v>0</v>
      </c>
      <c r="F1758" s="11">
        <v>0</v>
      </c>
    </row>
    <row r="1759" x14ac:dyDescent="0.3">
      <c r="A1759" s="265">
        <v>101301005</v>
      </c>
      <c r="B1759" s="265" t="s">
        <v>2665</v>
      </c>
      <c r="C1759" s="11">
        <v>2</v>
      </c>
      <c r="D1759" s="11">
        <v>5</v>
      </c>
      <c r="E1759" s="11">
        <v>0</v>
      </c>
      <c r="F1759" s="11">
        <v>0</v>
      </c>
    </row>
    <row r="1760" x14ac:dyDescent="0.3">
      <c r="A1760" s="265">
        <v>101701035</v>
      </c>
      <c r="B1760" s="265" t="s">
        <v>2666</v>
      </c>
      <c r="C1760" s="11">
        <v>1</v>
      </c>
      <c r="D1760" s="11">
        <v>5</v>
      </c>
      <c r="E1760" s="11">
        <v>0</v>
      </c>
      <c r="F1760" s="11">
        <v>0</v>
      </c>
    </row>
    <row r="1761" x14ac:dyDescent="0.3">
      <c r="A1761" s="265">
        <v>104101057</v>
      </c>
      <c r="B1761" s="265" t="s">
        <v>2667</v>
      </c>
      <c r="C1761" s="11">
        <v>8</v>
      </c>
      <c r="D1761" s="11">
        <v>10</v>
      </c>
      <c r="E1761" s="11">
        <v>0</v>
      </c>
      <c r="F1761" s="11">
        <v>0</v>
      </c>
    </row>
    <row r="1762" x14ac:dyDescent="0.3">
      <c r="A1762" s="265">
        <v>104101628</v>
      </c>
      <c r="B1762" s="265" t="s">
        <v>2668</v>
      </c>
      <c r="C1762" s="11">
        <v>8</v>
      </c>
      <c r="D1762" s="11">
        <v>10</v>
      </c>
      <c r="E1762" s="11">
        <v>0</v>
      </c>
      <c r="F1762" s="11">
        <v>0</v>
      </c>
    </row>
    <row r="1763" x14ac:dyDescent="0.3">
      <c r="A1763" s="265">
        <v>104102048</v>
      </c>
      <c r="B1763" s="265" t="s">
        <v>2669</v>
      </c>
      <c r="C1763" s="11">
        <v>1</v>
      </c>
      <c r="D1763" s="11">
        <v>5</v>
      </c>
      <c r="E1763" s="11">
        <v>0</v>
      </c>
      <c r="F1763" s="11">
        <v>0</v>
      </c>
    </row>
    <row r="1764" x14ac:dyDescent="0.3">
      <c r="A1764" s="265">
        <v>311201014</v>
      </c>
      <c r="B1764" s="265" t="s">
        <v>729</v>
      </c>
      <c r="C1764" s="11">
        <v>20</v>
      </c>
      <c r="D1764" s="11">
        <v>10</v>
      </c>
      <c r="E1764" s="11">
        <v>0</v>
      </c>
      <c r="F1764" s="11">
        <v>0</v>
      </c>
    </row>
    <row r="1765" x14ac:dyDescent="0.3">
      <c r="A1765" s="265">
        <v>101301006</v>
      </c>
      <c r="B1765" s="265" t="s">
        <v>2670</v>
      </c>
      <c r="C1765" s="11">
        <v>2</v>
      </c>
      <c r="D1765" s="11">
        <v>5</v>
      </c>
      <c r="E1765" s="11">
        <v>0</v>
      </c>
      <c r="F1765" s="11">
        <v>0</v>
      </c>
    </row>
    <row r="1766" x14ac:dyDescent="0.3">
      <c r="A1766" s="265">
        <v>101602008</v>
      </c>
      <c r="B1766" s="265" t="s">
        <v>2671</v>
      </c>
      <c r="C1766" s="11">
        <v>1</v>
      </c>
      <c r="D1766" s="11">
        <v>5</v>
      </c>
      <c r="E1766" s="11">
        <v>0</v>
      </c>
      <c r="F1766" s="11">
        <v>0</v>
      </c>
    </row>
    <row r="1767" x14ac:dyDescent="0.3">
      <c r="A1767" s="265">
        <v>104102079</v>
      </c>
      <c r="B1767" s="265" t="s">
        <v>2672</v>
      </c>
      <c r="C1767" s="11">
        <v>7</v>
      </c>
      <c r="D1767" s="11">
        <v>10</v>
      </c>
      <c r="E1767" s="11">
        <v>0</v>
      </c>
      <c r="F1767" s="11">
        <v>0</v>
      </c>
    </row>
    <row r="1768" x14ac:dyDescent="0.3">
      <c r="A1768" s="265">
        <v>101603008</v>
      </c>
      <c r="B1768" s="265" t="s">
        <v>2673</v>
      </c>
      <c r="C1768" s="11">
        <v>1</v>
      </c>
      <c r="D1768" s="11">
        <v>10</v>
      </c>
      <c r="E1768" s="11">
        <v>0</v>
      </c>
      <c r="F1768" s="11">
        <v>0</v>
      </c>
    </row>
    <row r="1769" x14ac:dyDescent="0.3">
      <c r="A1769" s="265">
        <v>104101811</v>
      </c>
      <c r="B1769" s="265" t="s">
        <v>2674</v>
      </c>
      <c r="C1769" s="11">
        <v>8</v>
      </c>
      <c r="D1769" s="11">
        <v>10</v>
      </c>
      <c r="E1769" s="11">
        <v>0</v>
      </c>
      <c r="F1769" s="11">
        <v>0</v>
      </c>
    </row>
    <row r="1770" x14ac:dyDescent="0.3">
      <c r="A1770" s="265">
        <v>101603015</v>
      </c>
      <c r="B1770" s="265" t="s">
        <v>2675</v>
      </c>
      <c r="C1770" s="11">
        <v>1</v>
      </c>
      <c r="D1770" s="11">
        <v>10</v>
      </c>
      <c r="E1770" s="11">
        <v>0</v>
      </c>
      <c r="F1770" s="11">
        <v>0</v>
      </c>
    </row>
    <row r="1771" x14ac:dyDescent="0.3">
      <c r="A1771" s="265">
        <v>104101809</v>
      </c>
      <c r="B1771" s="265" t="s">
        <v>2676</v>
      </c>
      <c r="C1771" s="11">
        <v>8</v>
      </c>
      <c r="D1771" s="11">
        <v>10</v>
      </c>
      <c r="E1771" s="11">
        <v>0</v>
      </c>
      <c r="F1771" s="11">
        <v>0</v>
      </c>
    </row>
    <row r="1772" x14ac:dyDescent="0.3">
      <c r="A1772" s="265">
        <v>104502559</v>
      </c>
      <c r="B1772" s="265" t="s">
        <v>2677</v>
      </c>
      <c r="C1772" s="11">
        <v>8</v>
      </c>
      <c r="D1772" s="11">
        <v>10</v>
      </c>
      <c r="E1772" s="11">
        <v>0</v>
      </c>
      <c r="F1772" s="11">
        <v>0</v>
      </c>
    </row>
    <row r="1773" x14ac:dyDescent="0.3">
      <c r="A1773" s="265">
        <v>101602009</v>
      </c>
      <c r="B1773" s="265" t="s">
        <v>2678</v>
      </c>
      <c r="C1773" s="11">
        <v>1</v>
      </c>
      <c r="D1773" s="11">
        <v>5</v>
      </c>
      <c r="E1773" s="11">
        <v>0</v>
      </c>
      <c r="F1773" s="11">
        <v>0</v>
      </c>
    </row>
    <row r="1774" x14ac:dyDescent="0.3">
      <c r="A1774" s="265">
        <v>101603011</v>
      </c>
      <c r="B1774" s="265" t="s">
        <v>2679</v>
      </c>
      <c r="C1774" s="11">
        <v>1</v>
      </c>
      <c r="D1774" s="11">
        <v>10</v>
      </c>
      <c r="E1774" s="11">
        <v>0</v>
      </c>
      <c r="F1774" s="11">
        <v>0</v>
      </c>
    </row>
    <row r="1775" x14ac:dyDescent="0.3">
      <c r="A1775" s="265">
        <v>701102005</v>
      </c>
      <c r="B1775" s="265" t="s">
        <v>1308</v>
      </c>
      <c r="C1775" s="11">
        <v>40</v>
      </c>
      <c r="D1775" s="11">
        <v>10</v>
      </c>
      <c r="E1775" s="11">
        <v>0</v>
      </c>
      <c r="F1775" s="11">
        <v>0</v>
      </c>
    </row>
    <row r="1776" x14ac:dyDescent="0.3">
      <c r="A1776" s="265">
        <v>502301035</v>
      </c>
      <c r="B1776" s="265" t="s">
        <v>1014</v>
      </c>
      <c r="C1776" s="11">
        <v>30</v>
      </c>
      <c r="D1776" s="11">
        <v>10</v>
      </c>
      <c r="E1776" s="11">
        <v>0</v>
      </c>
      <c r="F1776" s="11">
        <v>0</v>
      </c>
    </row>
    <row r="1777" x14ac:dyDescent="0.3">
      <c r="A1777" s="265">
        <v>502301036</v>
      </c>
      <c r="B1777" s="265" t="s">
        <v>1015</v>
      </c>
      <c r="C1777" s="11">
        <v>30</v>
      </c>
      <c r="D1777" s="11">
        <v>10</v>
      </c>
      <c r="E1777" s="11">
        <v>0</v>
      </c>
      <c r="F1777" s="11">
        <v>0</v>
      </c>
    </row>
    <row r="1778" x14ac:dyDescent="0.3">
      <c r="A1778" s="265">
        <v>308101011</v>
      </c>
      <c r="B1778" s="265" t="s">
        <v>472</v>
      </c>
      <c r="C1778" s="11">
        <v>12</v>
      </c>
      <c r="D1778" s="11">
        <v>10</v>
      </c>
      <c r="E1778" s="11">
        <v>0</v>
      </c>
      <c r="F1778" s="11">
        <v>0</v>
      </c>
    </row>
    <row r="1779" x14ac:dyDescent="0.3">
      <c r="A1779" s="265">
        <v>104502542</v>
      </c>
      <c r="B1779" s="265" t="s">
        <v>2680</v>
      </c>
      <c r="C1779" s="11">
        <v>8</v>
      </c>
      <c r="D1779" s="11">
        <v>10</v>
      </c>
      <c r="E1779" s="11">
        <v>0</v>
      </c>
      <c r="F1779" s="11">
        <v>0</v>
      </c>
    </row>
    <row r="1780" x14ac:dyDescent="0.3">
      <c r="A1780" s="265">
        <v>308101025</v>
      </c>
      <c r="B1780" s="265" t="s">
        <v>478</v>
      </c>
      <c r="C1780" s="11">
        <v>12</v>
      </c>
      <c r="D1780" s="11">
        <v>10</v>
      </c>
      <c r="E1780" s="11">
        <v>0</v>
      </c>
      <c r="F1780" s="11">
        <v>0</v>
      </c>
    </row>
    <row r="1781" x14ac:dyDescent="0.3">
      <c r="A1781" s="265">
        <v>502301024</v>
      </c>
      <c r="B1781" s="265" t="s">
        <v>1008</v>
      </c>
      <c r="C1781" s="11">
        <v>30</v>
      </c>
      <c r="D1781" s="11">
        <v>10</v>
      </c>
      <c r="E1781" s="11">
        <v>0</v>
      </c>
      <c r="F1781" s="11">
        <v>0</v>
      </c>
    </row>
    <row r="1782" x14ac:dyDescent="0.3">
      <c r="A1782" s="265">
        <v>502301033</v>
      </c>
      <c r="B1782" s="265" t="s">
        <v>1012</v>
      </c>
      <c r="C1782" s="11">
        <v>30</v>
      </c>
      <c r="D1782" s="11">
        <v>10</v>
      </c>
      <c r="E1782" s="11">
        <v>0</v>
      </c>
      <c r="F1782" s="11">
        <v>0</v>
      </c>
    </row>
    <row r="1783" x14ac:dyDescent="0.3">
      <c r="A1783" s="265">
        <v>101502004</v>
      </c>
      <c r="B1783" s="265" t="s">
        <v>2681</v>
      </c>
      <c r="C1783" s="11">
        <v>8</v>
      </c>
      <c r="D1783" s="11">
        <v>10</v>
      </c>
      <c r="E1783" s="11">
        <v>0</v>
      </c>
      <c r="F1783" s="11">
        <v>0</v>
      </c>
    </row>
    <row r="1784" x14ac:dyDescent="0.3">
      <c r="A1784" s="265">
        <v>104102049</v>
      </c>
      <c r="B1784" s="265" t="s">
        <v>2682</v>
      </c>
      <c r="C1784" s="11">
        <v>1</v>
      </c>
      <c r="D1784" s="11">
        <v>5</v>
      </c>
      <c r="E1784" s="11">
        <v>0</v>
      </c>
      <c r="F1784" s="11">
        <v>0</v>
      </c>
    </row>
    <row r="1785" x14ac:dyDescent="0.3">
      <c r="A1785" s="265">
        <v>701102006</v>
      </c>
      <c r="B1785" s="265" t="s">
        <v>1309</v>
      </c>
      <c r="C1785" s="11">
        <v>40</v>
      </c>
      <c r="D1785" s="11">
        <v>10</v>
      </c>
      <c r="E1785" s="11">
        <v>0</v>
      </c>
      <c r="F1785" s="11">
        <v>0</v>
      </c>
    </row>
    <row r="1786" x14ac:dyDescent="0.3">
      <c r="A1786" s="265">
        <v>701301010</v>
      </c>
      <c r="B1786" s="265" t="s">
        <v>816</v>
      </c>
      <c r="C1786" s="11">
        <v>20</v>
      </c>
      <c r="D1786" s="11">
        <v>10</v>
      </c>
      <c r="E1786" s="11">
        <v>0</v>
      </c>
      <c r="F1786" s="11">
        <v>0</v>
      </c>
    </row>
    <row r="1787" x14ac:dyDescent="0.3">
      <c r="A1787" s="265">
        <v>701301011</v>
      </c>
      <c r="B1787" s="265" t="s">
        <v>817</v>
      </c>
      <c r="C1787" s="11">
        <v>20</v>
      </c>
      <c r="D1787" s="11">
        <v>10</v>
      </c>
      <c r="E1787" s="11">
        <v>0</v>
      </c>
      <c r="F1787" s="11">
        <v>0</v>
      </c>
    </row>
    <row r="1788" x14ac:dyDescent="0.3">
      <c r="A1788" s="265">
        <v>311101008</v>
      </c>
      <c r="B1788" s="265" t="s">
        <v>400</v>
      </c>
      <c r="C1788" s="11">
        <v>27</v>
      </c>
      <c r="D1788" s="11">
        <v>10</v>
      </c>
      <c r="E1788" s="11">
        <v>0</v>
      </c>
      <c r="F1788" s="11">
        <v>1</v>
      </c>
    </row>
    <row r="1789" x14ac:dyDescent="0.3">
      <c r="A1789" s="265">
        <v>311101014</v>
      </c>
      <c r="B1789" s="265" t="s">
        <v>403</v>
      </c>
      <c r="C1789" s="11">
        <v>27</v>
      </c>
      <c r="D1789" s="11">
        <v>10</v>
      </c>
      <c r="E1789" s="11">
        <v>0</v>
      </c>
      <c r="F1789" s="11">
        <v>1</v>
      </c>
    </row>
    <row r="1790" x14ac:dyDescent="0.3">
      <c r="A1790" s="265">
        <v>302203011</v>
      </c>
      <c r="B1790" s="265" t="s">
        <v>1129</v>
      </c>
      <c r="C1790" s="11">
        <v>35</v>
      </c>
      <c r="D1790" s="11">
        <v>10</v>
      </c>
      <c r="E1790" s="11">
        <v>0</v>
      </c>
      <c r="F1790" s="11">
        <v>0</v>
      </c>
    </row>
    <row r="1791" x14ac:dyDescent="0.3">
      <c r="A1791" s="265">
        <v>101502001</v>
      </c>
      <c r="B1791" s="265" t="s">
        <v>2683</v>
      </c>
      <c r="C1791" s="11">
        <v>5</v>
      </c>
      <c r="D1791" s="11">
        <v>5</v>
      </c>
      <c r="E1791" s="11">
        <v>0</v>
      </c>
      <c r="F1791" s="11">
        <v>0</v>
      </c>
    </row>
    <row r="1792" x14ac:dyDescent="0.3">
      <c r="A1792" s="265">
        <v>101502002</v>
      </c>
      <c r="B1792" s="265" t="s">
        <v>2684</v>
      </c>
      <c r="C1792" s="11">
        <v>5</v>
      </c>
      <c r="D1792" s="11">
        <v>5</v>
      </c>
      <c r="E1792" s="11">
        <v>0</v>
      </c>
      <c r="F1792" s="11">
        <v>0</v>
      </c>
    </row>
    <row r="1793" x14ac:dyDescent="0.3">
      <c r="A1793" s="265">
        <v>104101988</v>
      </c>
      <c r="B1793" s="265" t="s">
        <v>2685</v>
      </c>
      <c r="C1793" s="11">
        <v>8</v>
      </c>
      <c r="D1793" s="11">
        <v>10</v>
      </c>
      <c r="E1793" s="11">
        <v>0</v>
      </c>
      <c r="F1793" s="11">
        <v>0</v>
      </c>
    </row>
    <row r="1794" x14ac:dyDescent="0.3">
      <c r="A1794" s="265">
        <v>104101059</v>
      </c>
      <c r="B1794" s="265" t="s">
        <v>2686</v>
      </c>
      <c r="C1794" s="11">
        <v>8</v>
      </c>
      <c r="D1794" s="11">
        <v>10</v>
      </c>
      <c r="E1794" s="11">
        <v>0</v>
      </c>
      <c r="F1794" s="11">
        <v>0</v>
      </c>
    </row>
    <row r="1795" x14ac:dyDescent="0.3">
      <c r="A1795" s="265">
        <v>104502060</v>
      </c>
      <c r="B1795" s="265" t="s">
        <v>2687</v>
      </c>
      <c r="C1795" s="11">
        <v>8</v>
      </c>
      <c r="D1795" s="11">
        <v>10</v>
      </c>
      <c r="E1795" s="11">
        <v>0</v>
      </c>
      <c r="F1795" s="11">
        <v>0</v>
      </c>
    </row>
    <row r="1796" x14ac:dyDescent="0.3">
      <c r="A1796" s="265">
        <v>104502062</v>
      </c>
      <c r="B1796" s="265" t="s">
        <v>2688</v>
      </c>
      <c r="C1796" s="11">
        <v>8</v>
      </c>
      <c r="D1796" s="11">
        <v>10</v>
      </c>
      <c r="E1796" s="11">
        <v>0</v>
      </c>
      <c r="F1796" s="11">
        <v>0</v>
      </c>
    </row>
    <row r="1797" x14ac:dyDescent="0.3">
      <c r="A1797" s="265">
        <v>104101060</v>
      </c>
      <c r="B1797" s="265" t="s">
        <v>2689</v>
      </c>
      <c r="C1797" s="11">
        <v>8</v>
      </c>
      <c r="D1797" s="11">
        <v>10</v>
      </c>
      <c r="E1797" s="11">
        <v>0</v>
      </c>
      <c r="F1797" s="11">
        <v>0</v>
      </c>
    </row>
    <row r="1798" x14ac:dyDescent="0.3">
      <c r="A1798" s="265">
        <v>104101437</v>
      </c>
      <c r="B1798" s="265" t="s">
        <v>2690</v>
      </c>
      <c r="C1798" s="11">
        <v>8</v>
      </c>
      <c r="D1798" s="11">
        <v>10</v>
      </c>
      <c r="E1798" s="11">
        <v>0</v>
      </c>
      <c r="F1798" s="11">
        <v>0</v>
      </c>
    </row>
    <row r="1799" x14ac:dyDescent="0.3">
      <c r="A1799" s="265">
        <v>104502059</v>
      </c>
      <c r="B1799" s="265" t="s">
        <v>2691</v>
      </c>
      <c r="C1799" s="11">
        <v>8</v>
      </c>
      <c r="D1799" s="11">
        <v>10</v>
      </c>
      <c r="E1799" s="11">
        <v>0</v>
      </c>
      <c r="F1799" s="11">
        <v>0</v>
      </c>
    </row>
    <row r="1800" x14ac:dyDescent="0.3">
      <c r="A1800" s="265">
        <v>104502565</v>
      </c>
      <c r="B1800" s="265" t="s">
        <v>2692</v>
      </c>
      <c r="C1800" s="11">
        <v>8</v>
      </c>
      <c r="D1800" s="11">
        <v>10</v>
      </c>
      <c r="E1800" s="11">
        <v>0</v>
      </c>
      <c r="F1800" s="11">
        <v>0</v>
      </c>
    </row>
    <row r="1801" x14ac:dyDescent="0.3">
      <c r="A1801" s="265">
        <v>104101138</v>
      </c>
      <c r="B1801" s="265" t="s">
        <v>2693</v>
      </c>
      <c r="C1801" s="11">
        <v>8</v>
      </c>
      <c r="D1801" s="11">
        <v>10</v>
      </c>
      <c r="E1801" s="11">
        <v>0</v>
      </c>
      <c r="F1801" s="11">
        <v>0</v>
      </c>
    </row>
    <row r="1802" x14ac:dyDescent="0.3">
      <c r="A1802" s="265">
        <v>104101058</v>
      </c>
      <c r="B1802" s="265" t="s">
        <v>2694</v>
      </c>
      <c r="C1802" s="11">
        <v>8</v>
      </c>
      <c r="D1802" s="11">
        <v>10</v>
      </c>
      <c r="E1802" s="11">
        <v>0</v>
      </c>
      <c r="F1802" s="11">
        <v>0</v>
      </c>
    </row>
    <row r="1803" x14ac:dyDescent="0.3">
      <c r="A1803" s="265">
        <v>104101436</v>
      </c>
      <c r="B1803" s="265" t="s">
        <v>2695</v>
      </c>
      <c r="C1803" s="11">
        <v>8</v>
      </c>
      <c r="D1803" s="11">
        <v>10</v>
      </c>
      <c r="E1803" s="11">
        <v>0</v>
      </c>
      <c r="F1803" s="11">
        <v>0</v>
      </c>
    </row>
    <row r="1804" x14ac:dyDescent="0.3">
      <c r="A1804" s="265">
        <v>104101288</v>
      </c>
      <c r="B1804" s="265" t="s">
        <v>2696</v>
      </c>
      <c r="C1804" s="11">
        <v>8</v>
      </c>
      <c r="D1804" s="11">
        <v>10</v>
      </c>
      <c r="E1804" s="11">
        <v>0</v>
      </c>
      <c r="F1804" s="11">
        <v>0</v>
      </c>
    </row>
    <row r="1805" x14ac:dyDescent="0.3">
      <c r="A1805" s="265">
        <v>104101435</v>
      </c>
      <c r="B1805" s="265" t="s">
        <v>2697</v>
      </c>
      <c r="C1805" s="11">
        <v>8</v>
      </c>
      <c r="D1805" s="11">
        <v>10</v>
      </c>
      <c r="E1805" s="11">
        <v>0</v>
      </c>
      <c r="F1805" s="11">
        <v>0</v>
      </c>
    </row>
    <row r="1806" x14ac:dyDescent="0.3">
      <c r="A1806" s="265">
        <v>104101287</v>
      </c>
      <c r="B1806" s="265" t="s">
        <v>2698</v>
      </c>
      <c r="C1806" s="11">
        <v>8</v>
      </c>
      <c r="D1806" s="11">
        <v>10</v>
      </c>
      <c r="E1806" s="11">
        <v>0</v>
      </c>
      <c r="F1806" s="11">
        <v>0</v>
      </c>
    </row>
    <row r="1807" x14ac:dyDescent="0.3">
      <c r="A1807" s="265">
        <v>104502374</v>
      </c>
      <c r="B1807" s="265" t="s">
        <v>2699</v>
      </c>
      <c r="C1807" s="11">
        <v>8</v>
      </c>
      <c r="D1807" s="11">
        <v>10</v>
      </c>
      <c r="E1807" s="11">
        <v>0</v>
      </c>
      <c r="F1807" s="11">
        <v>0</v>
      </c>
    </row>
    <row r="1808" x14ac:dyDescent="0.3">
      <c r="A1808" s="265">
        <v>104502065</v>
      </c>
      <c r="B1808" s="265" t="s">
        <v>2700</v>
      </c>
      <c r="C1808" s="11">
        <v>8</v>
      </c>
      <c r="D1808" s="11">
        <v>10</v>
      </c>
      <c r="E1808" s="11">
        <v>0</v>
      </c>
      <c r="F1808" s="11">
        <v>0</v>
      </c>
    </row>
    <row r="1809" x14ac:dyDescent="0.3">
      <c r="A1809" s="265">
        <v>104502069</v>
      </c>
      <c r="B1809" s="265" t="s">
        <v>2701</v>
      </c>
      <c r="C1809" s="11">
        <v>8</v>
      </c>
      <c r="D1809" s="11">
        <v>10</v>
      </c>
      <c r="E1809" s="11">
        <v>0</v>
      </c>
      <c r="F1809" s="11">
        <v>0</v>
      </c>
    </row>
    <row r="1810" x14ac:dyDescent="0.3">
      <c r="A1810" s="265">
        <v>104502072</v>
      </c>
      <c r="B1810" s="265" t="s">
        <v>2702</v>
      </c>
      <c r="C1810" s="11">
        <v>8</v>
      </c>
      <c r="D1810" s="11">
        <v>10</v>
      </c>
      <c r="E1810" s="11">
        <v>0</v>
      </c>
      <c r="F1810" s="11">
        <v>0</v>
      </c>
    </row>
    <row r="1811" x14ac:dyDescent="0.3">
      <c r="A1811" s="265">
        <v>104502075</v>
      </c>
      <c r="B1811" s="265" t="s">
        <v>2703</v>
      </c>
      <c r="C1811" s="11">
        <v>8</v>
      </c>
      <c r="D1811" s="11">
        <v>10</v>
      </c>
      <c r="E1811" s="11">
        <v>0</v>
      </c>
      <c r="F1811" s="11">
        <v>0</v>
      </c>
    </row>
    <row r="1812" x14ac:dyDescent="0.3">
      <c r="A1812" s="265">
        <v>104502077</v>
      </c>
      <c r="B1812" s="265" t="s">
        <v>2704</v>
      </c>
      <c r="C1812" s="11">
        <v>8</v>
      </c>
      <c r="D1812" s="11">
        <v>10</v>
      </c>
      <c r="E1812" s="11">
        <v>0</v>
      </c>
      <c r="F1812" s="11">
        <v>0</v>
      </c>
    </row>
    <row r="1813" x14ac:dyDescent="0.3">
      <c r="A1813" s="265">
        <v>104502078</v>
      </c>
      <c r="B1813" s="265" t="s">
        <v>2705</v>
      </c>
      <c r="C1813" s="11">
        <v>8</v>
      </c>
      <c r="D1813" s="11">
        <v>10</v>
      </c>
      <c r="E1813" s="11">
        <v>0</v>
      </c>
      <c r="F1813" s="11">
        <v>0</v>
      </c>
    </row>
    <row r="1814" x14ac:dyDescent="0.3">
      <c r="A1814" s="265">
        <v>104101630</v>
      </c>
      <c r="B1814" s="265" t="s">
        <v>2706</v>
      </c>
      <c r="C1814" s="11">
        <v>8</v>
      </c>
      <c r="D1814" s="11">
        <v>10</v>
      </c>
      <c r="E1814" s="11">
        <v>0</v>
      </c>
      <c r="F1814" s="11">
        <v>0</v>
      </c>
    </row>
    <row r="1815" x14ac:dyDescent="0.3">
      <c r="A1815" s="265">
        <v>104101629</v>
      </c>
      <c r="B1815" s="265" t="s">
        <v>2707</v>
      </c>
      <c r="C1815" s="11">
        <v>8</v>
      </c>
      <c r="D1815" s="11">
        <v>10</v>
      </c>
      <c r="E1815" s="11">
        <v>0</v>
      </c>
      <c r="F1815" s="11">
        <v>0</v>
      </c>
    </row>
    <row r="1816" x14ac:dyDescent="0.3">
      <c r="A1816" s="265">
        <v>104502081</v>
      </c>
      <c r="B1816" s="265" t="s">
        <v>2708</v>
      </c>
      <c r="C1816" s="11">
        <v>8</v>
      </c>
      <c r="D1816" s="11">
        <v>10</v>
      </c>
      <c r="E1816" s="11">
        <v>0</v>
      </c>
      <c r="F1816" s="11">
        <v>0</v>
      </c>
    </row>
    <row r="1817" x14ac:dyDescent="0.3">
      <c r="A1817" s="265">
        <v>104502570</v>
      </c>
      <c r="B1817" s="265" t="s">
        <v>2709</v>
      </c>
      <c r="C1817" s="11">
        <v>8</v>
      </c>
      <c r="D1817" s="11">
        <v>10</v>
      </c>
      <c r="E1817" s="11">
        <v>0</v>
      </c>
      <c r="F1817" s="11">
        <v>0</v>
      </c>
    </row>
    <row r="1818" x14ac:dyDescent="0.3">
      <c r="A1818" s="265">
        <v>311201002</v>
      </c>
      <c r="B1818" s="265" t="s">
        <v>912</v>
      </c>
      <c r="C1818" s="11">
        <v>25</v>
      </c>
      <c r="D1818" s="11">
        <v>10</v>
      </c>
      <c r="E1818" s="11">
        <v>0</v>
      </c>
      <c r="F1818" s="11">
        <v>0</v>
      </c>
    </row>
    <row r="1819" x14ac:dyDescent="0.3">
      <c r="A1819" s="265">
        <v>502101079</v>
      </c>
      <c r="B1819" s="265" t="s">
        <v>986</v>
      </c>
      <c r="C1819" s="11">
        <v>30</v>
      </c>
      <c r="D1819" s="11">
        <v>10</v>
      </c>
      <c r="E1819" s="11">
        <v>0</v>
      </c>
      <c r="F1819" s="11">
        <v>0</v>
      </c>
    </row>
    <row r="1820" x14ac:dyDescent="0.3">
      <c r="A1820" s="265">
        <v>701101010</v>
      </c>
      <c r="B1820" s="265" t="s">
        <v>1300</v>
      </c>
      <c r="C1820" s="11">
        <v>40</v>
      </c>
      <c r="D1820" s="11">
        <v>10</v>
      </c>
      <c r="E1820" s="11">
        <v>0</v>
      </c>
      <c r="F1820" s="11">
        <v>0</v>
      </c>
    </row>
    <row r="1821" x14ac:dyDescent="0.3">
      <c r="A1821" s="265">
        <v>701102007</v>
      </c>
      <c r="B1821" s="265" t="s">
        <v>1310</v>
      </c>
      <c r="C1821" s="11">
        <v>40</v>
      </c>
      <c r="D1821" s="11">
        <v>10</v>
      </c>
      <c r="E1821" s="11">
        <v>0</v>
      </c>
      <c r="F1821" s="11">
        <v>0</v>
      </c>
    </row>
    <row r="1822" x14ac:dyDescent="0.3">
      <c r="A1822" s="265">
        <v>103102027</v>
      </c>
      <c r="B1822" s="265" t="s">
        <v>2710</v>
      </c>
      <c r="C1822" s="11">
        <v>8</v>
      </c>
      <c r="D1822" s="11">
        <v>10</v>
      </c>
      <c r="E1822" s="11">
        <v>0</v>
      </c>
      <c r="F1822" s="11">
        <v>0</v>
      </c>
    </row>
    <row r="1823" x14ac:dyDescent="0.3">
      <c r="A1823" s="265">
        <v>701303043</v>
      </c>
      <c r="B1823" s="265" t="s">
        <v>674</v>
      </c>
      <c r="C1823" s="11">
        <v>19</v>
      </c>
      <c r="D1823" s="11">
        <v>10</v>
      </c>
      <c r="E1823" s="11">
        <v>0</v>
      </c>
      <c r="F1823" s="11">
        <v>0</v>
      </c>
    </row>
    <row r="1824" x14ac:dyDescent="0.3">
      <c r="A1824" s="265">
        <v>104502283</v>
      </c>
      <c r="B1824" s="265" t="s">
        <v>2711</v>
      </c>
      <c r="C1824" s="11">
        <v>7</v>
      </c>
      <c r="D1824" s="11">
        <v>10</v>
      </c>
      <c r="E1824" s="11">
        <v>0</v>
      </c>
      <c r="F1824" s="11">
        <v>0</v>
      </c>
    </row>
    <row r="1825" x14ac:dyDescent="0.3">
      <c r="A1825" s="265">
        <v>104502284</v>
      </c>
      <c r="B1825" s="265" t="s">
        <v>2712</v>
      </c>
      <c r="C1825" s="11">
        <v>7</v>
      </c>
      <c r="D1825" s="11">
        <v>10</v>
      </c>
      <c r="E1825" s="11">
        <v>0</v>
      </c>
      <c r="F1825" s="11">
        <v>0</v>
      </c>
    </row>
    <row r="1826" x14ac:dyDescent="0.3">
      <c r="A1826" s="265">
        <v>104101061</v>
      </c>
      <c r="B1826" s="265" t="s">
        <v>2713</v>
      </c>
      <c r="C1826" s="11">
        <v>8</v>
      </c>
      <c r="D1826" s="11">
        <v>10</v>
      </c>
      <c r="E1826" s="11">
        <v>0</v>
      </c>
      <c r="F1826" s="11">
        <v>0</v>
      </c>
    </row>
    <row r="1827" x14ac:dyDescent="0.3">
      <c r="A1827" s="265">
        <v>104101438</v>
      </c>
      <c r="B1827" s="265" t="s">
        <v>2714</v>
      </c>
      <c r="C1827" s="11">
        <v>8</v>
      </c>
      <c r="D1827" s="11">
        <v>10</v>
      </c>
      <c r="E1827" s="11">
        <v>0</v>
      </c>
      <c r="F1827" s="11">
        <v>0</v>
      </c>
    </row>
    <row r="1828" x14ac:dyDescent="0.3">
      <c r="A1828" s="265">
        <v>101201016</v>
      </c>
      <c r="B1828" s="265" t="s">
        <v>2715</v>
      </c>
      <c r="C1828" s="11">
        <v>5</v>
      </c>
      <c r="D1828" s="11">
        <v>5</v>
      </c>
      <c r="E1828" s="11">
        <v>0</v>
      </c>
      <c r="F1828" s="11">
        <v>0</v>
      </c>
    </row>
    <row r="1829" x14ac:dyDescent="0.3">
      <c r="A1829" s="265">
        <v>104101895</v>
      </c>
      <c r="B1829" s="265" t="s">
        <v>2716</v>
      </c>
      <c r="C1829" s="11">
        <v>8</v>
      </c>
      <c r="D1829" s="11">
        <v>10</v>
      </c>
      <c r="E1829" s="11">
        <v>0</v>
      </c>
      <c r="F1829" s="11">
        <v>0</v>
      </c>
    </row>
    <row r="1830" x14ac:dyDescent="0.3">
      <c r="A1830" s="265">
        <v>104201017</v>
      </c>
      <c r="B1830" s="265" t="s">
        <v>2717</v>
      </c>
      <c r="C1830" s="11">
        <v>9</v>
      </c>
      <c r="D1830" s="11">
        <v>10</v>
      </c>
      <c r="E1830" s="11">
        <v>0</v>
      </c>
      <c r="F1830" s="11">
        <v>5</v>
      </c>
    </row>
    <row r="1831" x14ac:dyDescent="0.3">
      <c r="A1831" s="265">
        <v>302203888</v>
      </c>
      <c r="B1831" s="265" t="s">
        <v>1144</v>
      </c>
      <c r="C1831" s="11">
        <v>35</v>
      </c>
      <c r="D1831" s="11">
        <v>10</v>
      </c>
      <c r="E1831" s="11">
        <v>0</v>
      </c>
      <c r="F1831" s="11">
        <v>0</v>
      </c>
    </row>
    <row r="1832" x14ac:dyDescent="0.3">
      <c r="A1832" s="265">
        <v>605103010</v>
      </c>
      <c r="B1832" s="265" t="s">
        <v>2718</v>
      </c>
      <c r="C1832" s="11">
        <v>40</v>
      </c>
      <c r="D1832" s="11">
        <v>0</v>
      </c>
      <c r="E1832" s="11">
        <v>1</v>
      </c>
      <c r="F1832" s="11">
        <v>0</v>
      </c>
    </row>
    <row r="1833" x14ac:dyDescent="0.3">
      <c r="A1833" s="265">
        <v>605103009</v>
      </c>
      <c r="B1833" s="265" t="s">
        <v>2719</v>
      </c>
      <c r="C1833" s="11">
        <v>40</v>
      </c>
      <c r="D1833" s="11">
        <v>0</v>
      </c>
      <c r="E1833" s="11">
        <v>1</v>
      </c>
      <c r="F1833" s="11">
        <v>0</v>
      </c>
    </row>
    <row r="1834" x14ac:dyDescent="0.3">
      <c r="A1834" s="265">
        <v>605103014</v>
      </c>
      <c r="B1834" s="265" t="s">
        <v>2720</v>
      </c>
      <c r="C1834" s="11">
        <v>40</v>
      </c>
      <c r="D1834" s="11">
        <v>0</v>
      </c>
      <c r="E1834" s="11">
        <v>1</v>
      </c>
      <c r="F1834" s="11">
        <v>0</v>
      </c>
    </row>
    <row r="1835" x14ac:dyDescent="0.3">
      <c r="A1835" s="265">
        <v>605103013</v>
      </c>
      <c r="B1835" s="265" t="s">
        <v>2721</v>
      </c>
      <c r="C1835" s="11">
        <v>40</v>
      </c>
      <c r="D1835" s="11">
        <v>0</v>
      </c>
      <c r="E1835" s="11">
        <v>1</v>
      </c>
      <c r="F1835" s="11">
        <v>0</v>
      </c>
    </row>
    <row r="1836" x14ac:dyDescent="0.3">
      <c r="A1836" s="265">
        <v>605103006</v>
      </c>
      <c r="B1836" s="265" t="s">
        <v>2722</v>
      </c>
      <c r="C1836" s="11">
        <v>40</v>
      </c>
      <c r="D1836" s="11">
        <v>0</v>
      </c>
      <c r="E1836" s="11">
        <v>1</v>
      </c>
      <c r="F1836" s="11">
        <v>0</v>
      </c>
    </row>
    <row r="1837" x14ac:dyDescent="0.3">
      <c r="A1837" s="265">
        <v>605103005</v>
      </c>
      <c r="B1837" s="265" t="s">
        <v>2723</v>
      </c>
      <c r="C1837" s="11">
        <v>40</v>
      </c>
      <c r="D1837" s="11">
        <v>0</v>
      </c>
      <c r="E1837" s="11">
        <v>1</v>
      </c>
      <c r="F1837" s="11">
        <v>0</v>
      </c>
    </row>
    <row r="1838" x14ac:dyDescent="0.3">
      <c r="A1838" s="265">
        <v>605103026</v>
      </c>
      <c r="B1838" s="265" t="s">
        <v>2724</v>
      </c>
      <c r="C1838" s="11">
        <v>40</v>
      </c>
      <c r="D1838" s="11">
        <v>0</v>
      </c>
      <c r="E1838" s="11">
        <v>1</v>
      </c>
      <c r="F1838" s="11">
        <v>0</v>
      </c>
    </row>
    <row r="1839" x14ac:dyDescent="0.3">
      <c r="A1839" s="265">
        <v>605201001</v>
      </c>
      <c r="B1839" s="265" t="s">
        <v>2725</v>
      </c>
      <c r="C1839" s="11">
        <v>40</v>
      </c>
      <c r="D1839" s="11">
        <v>0</v>
      </c>
      <c r="E1839" s="11">
        <v>1</v>
      </c>
      <c r="F1839" s="11">
        <v>0</v>
      </c>
    </row>
    <row r="1840" x14ac:dyDescent="0.3">
      <c r="A1840" s="265">
        <v>605201014</v>
      </c>
      <c r="B1840" s="265" t="s">
        <v>2726</v>
      </c>
      <c r="C1840" s="11">
        <v>40</v>
      </c>
      <c r="D1840" s="11">
        <v>0</v>
      </c>
      <c r="E1840" s="11">
        <v>1</v>
      </c>
      <c r="F1840" s="11">
        <v>0</v>
      </c>
    </row>
    <row r="1841" x14ac:dyDescent="0.3">
      <c r="A1841" s="265">
        <v>605201018</v>
      </c>
      <c r="B1841" s="265" t="s">
        <v>2727</v>
      </c>
      <c r="C1841" s="11">
        <v>40</v>
      </c>
      <c r="D1841" s="11">
        <v>0</v>
      </c>
      <c r="E1841" s="11">
        <v>1</v>
      </c>
      <c r="F1841" s="11">
        <v>0</v>
      </c>
    </row>
    <row r="1842" x14ac:dyDescent="0.3">
      <c r="A1842" s="265">
        <v>605201016</v>
      </c>
      <c r="B1842" s="265" t="s">
        <v>2728</v>
      </c>
      <c r="C1842" s="11">
        <v>40</v>
      </c>
      <c r="D1842" s="11">
        <v>0</v>
      </c>
      <c r="E1842" s="11">
        <v>1</v>
      </c>
      <c r="F1842" s="11">
        <v>0</v>
      </c>
    </row>
    <row r="1843" x14ac:dyDescent="0.3">
      <c r="A1843" s="265">
        <v>605102015</v>
      </c>
      <c r="B1843" s="265" t="s">
        <v>2729</v>
      </c>
      <c r="C1843" s="11">
        <v>40</v>
      </c>
      <c r="D1843" s="11">
        <v>0</v>
      </c>
      <c r="E1843" s="11">
        <v>1</v>
      </c>
      <c r="F1843" s="11">
        <v>0</v>
      </c>
    </row>
    <row r="1844" x14ac:dyDescent="0.3">
      <c r="A1844" s="265">
        <v>605102001</v>
      </c>
      <c r="B1844" s="265" t="s">
        <v>2730</v>
      </c>
      <c r="C1844" s="11">
        <v>40</v>
      </c>
      <c r="D1844" s="11">
        <v>0</v>
      </c>
      <c r="E1844" s="11">
        <v>1</v>
      </c>
      <c r="F1844" s="11">
        <v>0</v>
      </c>
    </row>
    <row r="1845" x14ac:dyDescent="0.3">
      <c r="A1845" s="265">
        <v>605301020</v>
      </c>
      <c r="B1845" s="265" t="s">
        <v>2731</v>
      </c>
      <c r="C1845" s="11">
        <v>40</v>
      </c>
      <c r="D1845" s="11">
        <v>0</v>
      </c>
      <c r="E1845" s="11">
        <v>1</v>
      </c>
      <c r="F1845" s="11">
        <v>0</v>
      </c>
    </row>
    <row r="1846" x14ac:dyDescent="0.3">
      <c r="A1846" s="265">
        <v>605301019</v>
      </c>
      <c r="B1846" s="265" t="s">
        <v>2732</v>
      </c>
      <c r="C1846" s="11">
        <v>40</v>
      </c>
      <c r="D1846" s="11">
        <v>0</v>
      </c>
      <c r="E1846" s="11">
        <v>1</v>
      </c>
      <c r="F1846" s="11">
        <v>0</v>
      </c>
    </row>
    <row r="1847" x14ac:dyDescent="0.3">
      <c r="A1847" s="265">
        <v>605301027</v>
      </c>
      <c r="B1847" s="265" t="s">
        <v>2733</v>
      </c>
      <c r="C1847" s="11">
        <v>40</v>
      </c>
      <c r="D1847" s="11">
        <v>0</v>
      </c>
      <c r="E1847" s="11">
        <v>1</v>
      </c>
      <c r="F1847" s="11">
        <v>0</v>
      </c>
    </row>
    <row r="1848" x14ac:dyDescent="0.3">
      <c r="A1848" s="265">
        <v>605301032</v>
      </c>
      <c r="B1848" s="265" t="s">
        <v>2734</v>
      </c>
      <c r="C1848" s="11">
        <v>40</v>
      </c>
      <c r="D1848" s="11">
        <v>0</v>
      </c>
      <c r="E1848" s="11">
        <v>1</v>
      </c>
      <c r="F1848" s="11">
        <v>0</v>
      </c>
    </row>
    <row r="1849" x14ac:dyDescent="0.3">
      <c r="A1849" s="265">
        <v>605301031</v>
      </c>
      <c r="B1849" s="265" t="s">
        <v>2735</v>
      </c>
      <c r="C1849" s="11">
        <v>40</v>
      </c>
      <c r="D1849" s="11">
        <v>0</v>
      </c>
      <c r="E1849" s="11">
        <v>1</v>
      </c>
      <c r="F1849" s="11">
        <v>0</v>
      </c>
    </row>
    <row r="1850" x14ac:dyDescent="0.3">
      <c r="A1850" s="265">
        <v>605301036</v>
      </c>
      <c r="B1850" s="265" t="s">
        <v>2736</v>
      </c>
      <c r="C1850" s="11">
        <v>40</v>
      </c>
      <c r="D1850" s="11">
        <v>0</v>
      </c>
      <c r="E1850" s="11">
        <v>1</v>
      </c>
      <c r="F1850" s="11">
        <v>0</v>
      </c>
    </row>
    <row r="1851" x14ac:dyDescent="0.3">
      <c r="A1851" s="265">
        <v>605301035</v>
      </c>
      <c r="B1851" s="265" t="s">
        <v>2737</v>
      </c>
      <c r="C1851" s="11">
        <v>40</v>
      </c>
      <c r="D1851" s="11">
        <v>0</v>
      </c>
      <c r="E1851" s="11">
        <v>1</v>
      </c>
      <c r="F1851" s="11">
        <v>0</v>
      </c>
    </row>
    <row r="1852" x14ac:dyDescent="0.3">
      <c r="A1852" s="265">
        <v>605101013</v>
      </c>
      <c r="B1852" s="265" t="s">
        <v>2738</v>
      </c>
      <c r="C1852" s="11">
        <v>40</v>
      </c>
      <c r="D1852" s="11">
        <v>0</v>
      </c>
      <c r="E1852" s="11">
        <v>1</v>
      </c>
      <c r="F1852" s="11">
        <v>0</v>
      </c>
    </row>
    <row r="1853" x14ac:dyDescent="0.3">
      <c r="A1853" s="265">
        <v>605301024</v>
      </c>
      <c r="B1853" s="265" t="s">
        <v>2739</v>
      </c>
      <c r="C1853" s="11">
        <v>40</v>
      </c>
      <c r="D1853" s="11">
        <v>0</v>
      </c>
      <c r="E1853" s="11">
        <v>1</v>
      </c>
      <c r="F1853" s="11">
        <v>0</v>
      </c>
    </row>
    <row r="1854" x14ac:dyDescent="0.3">
      <c r="A1854" s="265">
        <v>605301023</v>
      </c>
      <c r="B1854" s="265" t="s">
        <v>2740</v>
      </c>
      <c r="C1854" s="11">
        <v>40</v>
      </c>
      <c r="D1854" s="11">
        <v>0</v>
      </c>
      <c r="E1854" s="11">
        <v>1</v>
      </c>
      <c r="F1854" s="11">
        <v>0</v>
      </c>
    </row>
    <row r="1855" x14ac:dyDescent="0.3">
      <c r="A1855" s="265">
        <v>605301029</v>
      </c>
      <c r="B1855" s="265" t="s">
        <v>2741</v>
      </c>
      <c r="C1855" s="11">
        <v>40</v>
      </c>
      <c r="D1855" s="11">
        <v>0</v>
      </c>
      <c r="E1855" s="11">
        <v>1</v>
      </c>
      <c r="F1855" s="11">
        <v>0</v>
      </c>
    </row>
    <row r="1856" x14ac:dyDescent="0.3">
      <c r="A1856" s="265">
        <v>605301002</v>
      </c>
      <c r="B1856" s="265" t="s">
        <v>2742</v>
      </c>
      <c r="C1856" s="11">
        <v>40</v>
      </c>
      <c r="D1856" s="11">
        <v>0</v>
      </c>
      <c r="E1856" s="11">
        <v>1</v>
      </c>
      <c r="F1856" s="11">
        <v>0</v>
      </c>
    </row>
    <row r="1857" x14ac:dyDescent="0.3">
      <c r="A1857" s="265">
        <v>605301016</v>
      </c>
      <c r="B1857" s="265" t="s">
        <v>2743</v>
      </c>
      <c r="C1857" s="11">
        <v>40</v>
      </c>
      <c r="D1857" s="11">
        <v>0</v>
      </c>
      <c r="E1857" s="11">
        <v>1</v>
      </c>
      <c r="F1857" s="11">
        <v>0</v>
      </c>
    </row>
    <row r="1858" x14ac:dyDescent="0.3">
      <c r="A1858" s="265">
        <v>605301015</v>
      </c>
      <c r="B1858" s="265" t="s">
        <v>2744</v>
      </c>
      <c r="C1858" s="11">
        <v>40</v>
      </c>
      <c r="D1858" s="11">
        <v>0</v>
      </c>
      <c r="E1858" s="11">
        <v>1</v>
      </c>
      <c r="F1858" s="11">
        <v>0</v>
      </c>
    </row>
    <row r="1859" x14ac:dyDescent="0.3">
      <c r="A1859" s="265">
        <v>101903013</v>
      </c>
      <c r="B1859" s="265" t="s">
        <v>2745</v>
      </c>
      <c r="C1859" s="11">
        <v>8</v>
      </c>
      <c r="D1859" s="11">
        <v>10</v>
      </c>
      <c r="E1859" s="11">
        <v>0</v>
      </c>
      <c r="F1859" s="11">
        <v>0</v>
      </c>
    </row>
    <row r="1860" x14ac:dyDescent="0.3">
      <c r="A1860" s="265">
        <v>101903032</v>
      </c>
      <c r="B1860" s="265" t="s">
        <v>2746</v>
      </c>
      <c r="C1860" s="11">
        <v>8</v>
      </c>
      <c r="D1860" s="11">
        <v>10</v>
      </c>
      <c r="E1860" s="11">
        <v>0</v>
      </c>
      <c r="F1860" s="11">
        <v>0</v>
      </c>
    </row>
    <row r="1861" x14ac:dyDescent="0.3">
      <c r="A1861" s="265">
        <v>101903031</v>
      </c>
      <c r="B1861" s="265" t="s">
        <v>2747</v>
      </c>
      <c r="C1861" s="11">
        <v>8</v>
      </c>
      <c r="D1861" s="11">
        <v>10</v>
      </c>
      <c r="E1861" s="11">
        <v>0</v>
      </c>
      <c r="F1861" s="11">
        <v>0</v>
      </c>
    </row>
    <row r="1862" x14ac:dyDescent="0.3">
      <c r="A1862" s="265">
        <v>311201029</v>
      </c>
      <c r="B1862" s="265" t="s">
        <v>843</v>
      </c>
      <c r="C1862" s="11">
        <v>22</v>
      </c>
      <c r="D1862" s="11">
        <v>10</v>
      </c>
      <c r="E1862" s="11">
        <v>0</v>
      </c>
      <c r="F1862" s="11">
        <v>0</v>
      </c>
    </row>
    <row r="1863" x14ac:dyDescent="0.3">
      <c r="A1863" s="265">
        <v>101301029</v>
      </c>
      <c r="B1863" s="265" t="s">
        <v>2748</v>
      </c>
      <c r="C1863" s="11">
        <v>2</v>
      </c>
      <c r="D1863" s="11">
        <v>5</v>
      </c>
      <c r="E1863" s="11">
        <v>0</v>
      </c>
      <c r="F1863" s="11">
        <v>0</v>
      </c>
    </row>
    <row r="1864" x14ac:dyDescent="0.3">
      <c r="A1864" s="265">
        <v>104101062</v>
      </c>
      <c r="B1864" s="265" t="s">
        <v>2749</v>
      </c>
      <c r="C1864" s="11">
        <v>8</v>
      </c>
      <c r="D1864" s="11">
        <v>10</v>
      </c>
      <c r="E1864" s="11">
        <v>0</v>
      </c>
      <c r="F1864" s="11">
        <v>0</v>
      </c>
    </row>
    <row r="1865" x14ac:dyDescent="0.3">
      <c r="A1865" s="265">
        <v>104502564</v>
      </c>
      <c r="B1865" s="265" t="s">
        <v>2750</v>
      </c>
      <c r="C1865" s="11">
        <v>8</v>
      </c>
      <c r="D1865" s="11">
        <v>10</v>
      </c>
      <c r="E1865" s="11">
        <v>0</v>
      </c>
      <c r="F1865" s="11">
        <v>0</v>
      </c>
    </row>
    <row r="1866" x14ac:dyDescent="0.3">
      <c r="A1866" s="265">
        <v>101601022</v>
      </c>
      <c r="B1866" s="265" t="s">
        <v>2751</v>
      </c>
      <c r="C1866" s="11">
        <v>1</v>
      </c>
      <c r="D1866" s="11">
        <v>5</v>
      </c>
      <c r="E1866" s="11">
        <v>0</v>
      </c>
      <c r="F1866" s="11">
        <v>0</v>
      </c>
    </row>
    <row r="1867" x14ac:dyDescent="0.3">
      <c r="A1867" s="265">
        <v>101301030</v>
      </c>
      <c r="B1867" s="265" t="s">
        <v>2752</v>
      </c>
      <c r="C1867" s="11">
        <v>2</v>
      </c>
      <c r="D1867" s="11">
        <v>5</v>
      </c>
      <c r="E1867" s="11">
        <v>0</v>
      </c>
      <c r="F1867" s="11">
        <v>0</v>
      </c>
    </row>
    <row r="1868" x14ac:dyDescent="0.3">
      <c r="A1868" s="265">
        <v>311202004</v>
      </c>
      <c r="B1868" s="265" t="s">
        <v>851</v>
      </c>
      <c r="C1868" s="11">
        <v>22</v>
      </c>
      <c r="D1868" s="11">
        <v>10</v>
      </c>
      <c r="E1868" s="11">
        <v>0</v>
      </c>
      <c r="F1868" s="11">
        <v>0</v>
      </c>
    </row>
    <row r="1869" x14ac:dyDescent="0.3">
      <c r="A1869" s="265">
        <v>702101014</v>
      </c>
      <c r="B1869" s="265" t="s">
        <v>369</v>
      </c>
      <c r="C1869" s="11">
        <v>24</v>
      </c>
      <c r="D1869" s="11">
        <v>10</v>
      </c>
      <c r="E1869" s="11">
        <v>0</v>
      </c>
      <c r="F1869" s="11">
        <v>5</v>
      </c>
    </row>
    <row r="1870" x14ac:dyDescent="0.3">
      <c r="A1870" s="265">
        <v>202401001</v>
      </c>
      <c r="B1870" s="265" t="s">
        <v>2753</v>
      </c>
      <c r="C1870" s="11">
        <v>12</v>
      </c>
      <c r="D1870" s="11">
        <v>10</v>
      </c>
      <c r="E1870" s="11">
        <v>0</v>
      </c>
      <c r="F1870" s="11">
        <v>0</v>
      </c>
    </row>
    <row r="1871" x14ac:dyDescent="0.3">
      <c r="A1871" s="265">
        <v>202401005</v>
      </c>
      <c r="B1871" s="265" t="s">
        <v>2754</v>
      </c>
      <c r="C1871" s="11">
        <v>12</v>
      </c>
      <c r="D1871" s="11">
        <v>10</v>
      </c>
      <c r="E1871" s="11">
        <v>0</v>
      </c>
      <c r="F1871" s="11">
        <v>0</v>
      </c>
    </row>
    <row r="1872" x14ac:dyDescent="0.3">
      <c r="A1872" s="265">
        <v>202301006</v>
      </c>
      <c r="B1872" s="265" t="s">
        <v>2755</v>
      </c>
      <c r="C1872" s="11">
        <v>12</v>
      </c>
      <c r="D1872" s="11">
        <v>10</v>
      </c>
      <c r="E1872" s="11">
        <v>0</v>
      </c>
      <c r="F1872" s="11">
        <v>0</v>
      </c>
    </row>
    <row r="1873" x14ac:dyDescent="0.3">
      <c r="A1873" s="265">
        <v>202401025</v>
      </c>
      <c r="B1873" s="265" t="s">
        <v>2756</v>
      </c>
      <c r="C1873" s="11">
        <v>12</v>
      </c>
      <c r="D1873" s="11">
        <v>10</v>
      </c>
      <c r="E1873" s="11">
        <v>0</v>
      </c>
      <c r="F1873" s="11">
        <v>0</v>
      </c>
    </row>
    <row r="1874" x14ac:dyDescent="0.3">
      <c r="A1874" s="265">
        <v>202102051</v>
      </c>
      <c r="B1874" s="265" t="s">
        <v>2757</v>
      </c>
      <c r="C1874" s="11">
        <v>12</v>
      </c>
      <c r="D1874" s="11">
        <v>10</v>
      </c>
      <c r="E1874" s="11">
        <v>0</v>
      </c>
      <c r="F1874" s="11">
        <v>0</v>
      </c>
    </row>
    <row r="1875" x14ac:dyDescent="0.3">
      <c r="A1875" s="265">
        <v>202401021</v>
      </c>
      <c r="B1875" s="265" t="s">
        <v>2758</v>
      </c>
      <c r="C1875" s="11">
        <v>12</v>
      </c>
      <c r="D1875" s="11">
        <v>10</v>
      </c>
      <c r="E1875" s="11">
        <v>0</v>
      </c>
      <c r="F1875" s="11">
        <v>0</v>
      </c>
    </row>
    <row r="1876" x14ac:dyDescent="0.3">
      <c r="A1876" s="265">
        <v>202202053</v>
      </c>
      <c r="B1876" s="265" t="s">
        <v>2759</v>
      </c>
      <c r="C1876" s="11">
        <v>12</v>
      </c>
      <c r="D1876" s="11">
        <v>10</v>
      </c>
      <c r="E1876" s="11">
        <v>0</v>
      </c>
      <c r="F1876" s="11">
        <v>0</v>
      </c>
    </row>
    <row r="1877" x14ac:dyDescent="0.3">
      <c r="A1877" s="265">
        <v>104102016</v>
      </c>
      <c r="B1877" s="265" t="s">
        <v>2760</v>
      </c>
      <c r="C1877" s="11">
        <v>7</v>
      </c>
      <c r="D1877" s="11">
        <v>10</v>
      </c>
      <c r="E1877" s="11">
        <v>0</v>
      </c>
      <c r="F1877" s="11">
        <v>0</v>
      </c>
    </row>
    <row r="1878" x14ac:dyDescent="0.3">
      <c r="A1878" s="265">
        <v>101302006</v>
      </c>
      <c r="B1878" s="265" t="s">
        <v>2761</v>
      </c>
      <c r="C1878" s="11">
        <v>2</v>
      </c>
      <c r="D1878" s="11">
        <v>10</v>
      </c>
      <c r="E1878" s="11">
        <v>0</v>
      </c>
      <c r="F1878" s="11">
        <v>0</v>
      </c>
    </row>
    <row r="1879" x14ac:dyDescent="0.3">
      <c r="A1879" s="265">
        <v>104102051</v>
      </c>
      <c r="B1879" s="265" t="s">
        <v>2762</v>
      </c>
      <c r="C1879" s="11">
        <v>1</v>
      </c>
      <c r="D1879" s="11">
        <v>5</v>
      </c>
      <c r="E1879" s="11">
        <v>0</v>
      </c>
      <c r="F1879" s="11">
        <v>0</v>
      </c>
    </row>
    <row r="1880" x14ac:dyDescent="0.3">
      <c r="A1880" s="265">
        <v>601301006</v>
      </c>
      <c r="B1880" s="265" t="s">
        <v>416</v>
      </c>
      <c r="C1880" s="11">
        <v>26</v>
      </c>
      <c r="D1880" s="11">
        <v>10</v>
      </c>
      <c r="E1880" s="11">
        <v>0</v>
      </c>
      <c r="F1880" s="11">
        <v>1</v>
      </c>
    </row>
    <row r="1881" x14ac:dyDescent="0.3">
      <c r="A1881" s="265">
        <v>601201012</v>
      </c>
      <c r="B1881" s="265" t="s">
        <v>411</v>
      </c>
      <c r="C1881" s="11">
        <v>28</v>
      </c>
      <c r="D1881" s="11">
        <v>10</v>
      </c>
      <c r="E1881" s="11">
        <v>0</v>
      </c>
      <c r="F1881" s="11">
        <v>1</v>
      </c>
    </row>
    <row r="1882" x14ac:dyDescent="0.3">
      <c r="A1882" s="265">
        <v>104502560</v>
      </c>
      <c r="B1882" s="265" t="s">
        <v>2763</v>
      </c>
      <c r="C1882" s="11">
        <v>8</v>
      </c>
      <c r="D1882" s="11">
        <v>10</v>
      </c>
      <c r="E1882" s="11">
        <v>0</v>
      </c>
      <c r="F1882" s="11">
        <v>0</v>
      </c>
    </row>
    <row r="1883" x14ac:dyDescent="0.3">
      <c r="A1883" s="265">
        <v>101202013</v>
      </c>
      <c r="B1883" s="265" t="s">
        <v>2764</v>
      </c>
      <c r="C1883" s="11">
        <v>5</v>
      </c>
      <c r="D1883" s="11">
        <v>5</v>
      </c>
      <c r="E1883" s="11">
        <v>0</v>
      </c>
      <c r="F1883" s="11">
        <v>0</v>
      </c>
    </row>
    <row r="1884" x14ac:dyDescent="0.3">
      <c r="A1884" s="265">
        <v>101301023</v>
      </c>
      <c r="B1884" s="265" t="s">
        <v>2765</v>
      </c>
      <c r="C1884" s="11">
        <v>2</v>
      </c>
      <c r="D1884" s="11">
        <v>5</v>
      </c>
      <c r="E1884" s="11">
        <v>0</v>
      </c>
      <c r="F1884" s="11">
        <v>0</v>
      </c>
    </row>
    <row r="1885" x14ac:dyDescent="0.3">
      <c r="A1885" s="265">
        <v>101802012</v>
      </c>
      <c r="B1885" s="265" t="s">
        <v>2766</v>
      </c>
      <c r="C1885" s="11">
        <v>7</v>
      </c>
      <c r="D1885" s="11">
        <v>10</v>
      </c>
      <c r="E1885" s="11">
        <v>0</v>
      </c>
      <c r="F1885" s="11">
        <v>0</v>
      </c>
    </row>
    <row r="1886" x14ac:dyDescent="0.3">
      <c r="A1886" s="265">
        <v>101802009</v>
      </c>
      <c r="B1886" s="265" t="s">
        <v>2767</v>
      </c>
      <c r="C1886" s="11">
        <v>7</v>
      </c>
      <c r="D1886" s="11">
        <v>10</v>
      </c>
      <c r="E1886" s="11">
        <v>0</v>
      </c>
      <c r="F1886" s="11">
        <v>0</v>
      </c>
    </row>
    <row r="1887" x14ac:dyDescent="0.3">
      <c r="A1887" s="265">
        <v>101802011</v>
      </c>
      <c r="B1887" s="265" t="s">
        <v>2768</v>
      </c>
      <c r="C1887" s="11">
        <v>7</v>
      </c>
      <c r="D1887" s="11">
        <v>10</v>
      </c>
      <c r="E1887" s="11">
        <v>0</v>
      </c>
      <c r="F1887" s="11">
        <v>0</v>
      </c>
    </row>
    <row r="1888" x14ac:dyDescent="0.3">
      <c r="A1888" s="265">
        <v>101802014</v>
      </c>
      <c r="B1888" s="265" t="s">
        <v>2769</v>
      </c>
      <c r="C1888" s="11">
        <v>7</v>
      </c>
      <c r="D1888" s="11">
        <v>10</v>
      </c>
      <c r="E1888" s="11">
        <v>0</v>
      </c>
      <c r="F1888" s="11">
        <v>0</v>
      </c>
    </row>
    <row r="1889" x14ac:dyDescent="0.3">
      <c r="A1889" s="265">
        <v>101802029</v>
      </c>
      <c r="B1889" s="265" t="s">
        <v>2770</v>
      </c>
      <c r="C1889" s="11">
        <v>7</v>
      </c>
      <c r="D1889" s="11">
        <v>10</v>
      </c>
      <c r="E1889" s="11">
        <v>0</v>
      </c>
      <c r="F1889" s="11">
        <v>0</v>
      </c>
    </row>
    <row r="1890" x14ac:dyDescent="0.3">
      <c r="A1890" s="265">
        <v>101802010</v>
      </c>
      <c r="B1890" s="265" t="s">
        <v>2771</v>
      </c>
      <c r="C1890" s="11">
        <v>7</v>
      </c>
      <c r="D1890" s="11">
        <v>10</v>
      </c>
      <c r="E1890" s="11">
        <v>0</v>
      </c>
      <c r="F1890" s="11">
        <v>0</v>
      </c>
    </row>
    <row r="1891" x14ac:dyDescent="0.3">
      <c r="A1891" s="265">
        <v>104502544</v>
      </c>
      <c r="B1891" s="265" t="s">
        <v>2772</v>
      </c>
      <c r="C1891" s="11">
        <v>8</v>
      </c>
      <c r="D1891" s="11">
        <v>10</v>
      </c>
      <c r="E1891" s="11">
        <v>0</v>
      </c>
      <c r="F1891" s="11">
        <v>0</v>
      </c>
    </row>
    <row r="1892" x14ac:dyDescent="0.3">
      <c r="A1892" s="265">
        <v>101802020</v>
      </c>
      <c r="B1892" s="265" t="s">
        <v>2773</v>
      </c>
      <c r="C1892" s="11">
        <v>7</v>
      </c>
      <c r="D1892" s="11">
        <v>10</v>
      </c>
      <c r="E1892" s="11">
        <v>0</v>
      </c>
      <c r="F1892" s="11">
        <v>0</v>
      </c>
    </row>
    <row r="1893" x14ac:dyDescent="0.3">
      <c r="A1893" s="265">
        <v>101802021</v>
      </c>
      <c r="B1893" s="265" t="s">
        <v>2774</v>
      </c>
      <c r="C1893" s="11">
        <v>7</v>
      </c>
      <c r="D1893" s="11">
        <v>10</v>
      </c>
      <c r="E1893" s="11">
        <v>0</v>
      </c>
      <c r="F1893" s="11">
        <v>0</v>
      </c>
    </row>
    <row r="1894" x14ac:dyDescent="0.3">
      <c r="A1894" s="265">
        <v>101802023</v>
      </c>
      <c r="B1894" s="265" t="s">
        <v>2775</v>
      </c>
      <c r="C1894" s="11">
        <v>7</v>
      </c>
      <c r="D1894" s="11">
        <v>10</v>
      </c>
      <c r="E1894" s="11">
        <v>0</v>
      </c>
      <c r="F1894" s="11">
        <v>0</v>
      </c>
    </row>
    <row r="1895" x14ac:dyDescent="0.3">
      <c r="A1895" s="265">
        <v>101802030</v>
      </c>
      <c r="B1895" s="265" t="s">
        <v>2776</v>
      </c>
      <c r="C1895" s="11">
        <v>7</v>
      </c>
      <c r="D1895" s="11">
        <v>10</v>
      </c>
      <c r="E1895" s="11">
        <v>0</v>
      </c>
      <c r="F1895" s="11">
        <v>0</v>
      </c>
    </row>
    <row r="1896" x14ac:dyDescent="0.3">
      <c r="A1896" s="265">
        <v>104102094</v>
      </c>
      <c r="B1896" s="265" t="s">
        <v>2777</v>
      </c>
      <c r="C1896" s="11">
        <v>7</v>
      </c>
      <c r="D1896" s="11">
        <v>10</v>
      </c>
      <c r="E1896" s="11">
        <v>0</v>
      </c>
      <c r="F1896" s="11">
        <v>0</v>
      </c>
    </row>
    <row r="1897" x14ac:dyDescent="0.3">
      <c r="A1897" s="265">
        <v>101802016</v>
      </c>
      <c r="B1897" s="265" t="s">
        <v>2778</v>
      </c>
      <c r="C1897" s="11">
        <v>7</v>
      </c>
      <c r="D1897" s="11">
        <v>10</v>
      </c>
      <c r="E1897" s="11">
        <v>0</v>
      </c>
      <c r="F1897" s="11">
        <v>0</v>
      </c>
    </row>
    <row r="1898" x14ac:dyDescent="0.3">
      <c r="A1898" s="265">
        <v>307107021</v>
      </c>
      <c r="B1898" s="265" t="s">
        <v>1041</v>
      </c>
      <c r="C1898" s="11">
        <v>33</v>
      </c>
      <c r="D1898" s="11">
        <v>10</v>
      </c>
      <c r="E1898" s="11">
        <v>0</v>
      </c>
      <c r="F1898" s="11">
        <v>0</v>
      </c>
    </row>
    <row r="1899" x14ac:dyDescent="0.3">
      <c r="A1899" s="265">
        <v>307102010</v>
      </c>
      <c r="B1899" s="265" t="s">
        <v>1045</v>
      </c>
      <c r="C1899" s="11">
        <v>33</v>
      </c>
      <c r="D1899" s="11">
        <v>10</v>
      </c>
      <c r="E1899" s="11">
        <v>0</v>
      </c>
      <c r="F1899" s="11">
        <v>0</v>
      </c>
    </row>
    <row r="1900" x14ac:dyDescent="0.3">
      <c r="A1900" s="265">
        <v>307104011</v>
      </c>
      <c r="B1900" s="265" t="s">
        <v>1057</v>
      </c>
      <c r="C1900" s="11">
        <v>33</v>
      </c>
      <c r="D1900" s="11">
        <v>10</v>
      </c>
      <c r="E1900" s="11">
        <v>0</v>
      </c>
      <c r="F1900" s="11">
        <v>0</v>
      </c>
    </row>
    <row r="1901" x14ac:dyDescent="0.3">
      <c r="A1901" s="265">
        <v>307101014</v>
      </c>
      <c r="B1901" s="265" t="s">
        <v>1038</v>
      </c>
      <c r="C1901" s="11">
        <v>33</v>
      </c>
      <c r="D1901" s="11">
        <v>10</v>
      </c>
      <c r="E1901" s="11">
        <v>0</v>
      </c>
      <c r="F1901" s="11">
        <v>0</v>
      </c>
    </row>
    <row r="1902" x14ac:dyDescent="0.3">
      <c r="A1902" s="265">
        <v>307104009</v>
      </c>
      <c r="B1902" s="265" t="s">
        <v>1055</v>
      </c>
      <c r="C1902" s="11">
        <v>33</v>
      </c>
      <c r="D1902" s="11">
        <v>10</v>
      </c>
      <c r="E1902" s="11">
        <v>0</v>
      </c>
      <c r="F1902" s="11">
        <v>0</v>
      </c>
    </row>
    <row r="1903" x14ac:dyDescent="0.3">
      <c r="A1903" s="265">
        <v>307101007</v>
      </c>
      <c r="B1903" s="265" t="s">
        <v>1031</v>
      </c>
      <c r="C1903" s="11">
        <v>33</v>
      </c>
      <c r="D1903" s="11">
        <v>10</v>
      </c>
      <c r="E1903" s="11">
        <v>0</v>
      </c>
      <c r="F1903" s="11">
        <v>0</v>
      </c>
    </row>
    <row r="1904" x14ac:dyDescent="0.3">
      <c r="A1904" s="265">
        <v>307103016</v>
      </c>
      <c r="B1904" s="265" t="s">
        <v>1032</v>
      </c>
      <c r="C1904" s="11">
        <v>33</v>
      </c>
      <c r="D1904" s="11">
        <v>10</v>
      </c>
      <c r="E1904" s="11">
        <v>0</v>
      </c>
      <c r="F1904" s="11">
        <v>0</v>
      </c>
    </row>
    <row r="1905" x14ac:dyDescent="0.3">
      <c r="A1905" s="265">
        <v>702101015</v>
      </c>
      <c r="B1905" s="265" t="s">
        <v>370</v>
      </c>
      <c r="C1905" s="11">
        <v>24</v>
      </c>
      <c r="D1905" s="11">
        <v>10</v>
      </c>
      <c r="E1905" s="11">
        <v>0</v>
      </c>
      <c r="F1905" s="11">
        <v>5</v>
      </c>
    </row>
    <row r="1906" x14ac:dyDescent="0.3">
      <c r="A1906" s="265">
        <v>311201038</v>
      </c>
      <c r="B1906" s="265" t="s">
        <v>921</v>
      </c>
      <c r="C1906" s="11">
        <v>25</v>
      </c>
      <c r="D1906" s="11">
        <v>10</v>
      </c>
      <c r="E1906" s="11">
        <v>0</v>
      </c>
      <c r="F1906" s="11">
        <v>0</v>
      </c>
    </row>
    <row r="1907" x14ac:dyDescent="0.3">
      <c r="A1907" s="265">
        <v>104102101</v>
      </c>
      <c r="B1907" s="265" t="s">
        <v>2779</v>
      </c>
      <c r="C1907" s="11">
        <v>7</v>
      </c>
      <c r="D1907" s="11">
        <v>10</v>
      </c>
      <c r="E1907" s="11">
        <v>0</v>
      </c>
      <c r="F1907" s="11">
        <v>0</v>
      </c>
    </row>
    <row r="1908" x14ac:dyDescent="0.3">
      <c r="A1908" s="265">
        <v>104102097</v>
      </c>
      <c r="B1908" s="265" t="s">
        <v>2780</v>
      </c>
      <c r="C1908" s="11">
        <v>7</v>
      </c>
      <c r="D1908" s="11">
        <v>10</v>
      </c>
      <c r="E1908" s="11">
        <v>0</v>
      </c>
      <c r="F1908" s="11">
        <v>0</v>
      </c>
    </row>
    <row r="1909" x14ac:dyDescent="0.3">
      <c r="A1909" s="265">
        <v>104101820</v>
      </c>
      <c r="B1909" s="265" t="s">
        <v>2781</v>
      </c>
      <c r="C1909" s="11">
        <v>8</v>
      </c>
      <c r="D1909" s="11">
        <v>10</v>
      </c>
      <c r="E1909" s="11">
        <v>0</v>
      </c>
      <c r="F1909" s="11">
        <v>0</v>
      </c>
    </row>
    <row r="1910" x14ac:dyDescent="0.3">
      <c r="A1910" s="265">
        <v>104502018</v>
      </c>
      <c r="B1910" s="265" t="s">
        <v>2782</v>
      </c>
      <c r="C1910" s="11">
        <v>8</v>
      </c>
      <c r="D1910" s="11">
        <v>10</v>
      </c>
      <c r="E1910" s="11">
        <v>0</v>
      </c>
      <c r="F1910" s="11">
        <v>0</v>
      </c>
    </row>
    <row r="1911" x14ac:dyDescent="0.3">
      <c r="A1911" s="265">
        <v>104101752</v>
      </c>
      <c r="B1911" s="265" t="s">
        <v>2783</v>
      </c>
      <c r="C1911" s="11">
        <v>8</v>
      </c>
      <c r="D1911" s="11">
        <v>10</v>
      </c>
      <c r="E1911" s="11">
        <v>0</v>
      </c>
      <c r="F1911" s="11">
        <v>0</v>
      </c>
    </row>
    <row r="1912" x14ac:dyDescent="0.3">
      <c r="A1912" s="265">
        <v>104101937</v>
      </c>
      <c r="B1912" s="265" t="s">
        <v>2784</v>
      </c>
      <c r="C1912" s="11">
        <v>8</v>
      </c>
      <c r="D1912" s="11">
        <v>10</v>
      </c>
      <c r="E1912" s="11">
        <v>0</v>
      </c>
      <c r="F1912" s="11">
        <v>0</v>
      </c>
    </row>
    <row r="1913" x14ac:dyDescent="0.3">
      <c r="A1913" s="265">
        <v>104101374</v>
      </c>
      <c r="B1913" s="265" t="s">
        <v>2785</v>
      </c>
      <c r="C1913" s="11">
        <v>8</v>
      </c>
      <c r="D1913" s="11">
        <v>10</v>
      </c>
      <c r="E1913" s="11">
        <v>0</v>
      </c>
      <c r="F1913" s="11">
        <v>0</v>
      </c>
    </row>
    <row r="1914" x14ac:dyDescent="0.3">
      <c r="A1914" s="265">
        <v>104101063</v>
      </c>
      <c r="B1914" s="265" t="s">
        <v>2786</v>
      </c>
      <c r="C1914" s="11">
        <v>8</v>
      </c>
      <c r="D1914" s="11">
        <v>10</v>
      </c>
      <c r="E1914" s="11">
        <v>0</v>
      </c>
      <c r="F1914" s="11">
        <v>0</v>
      </c>
    </row>
    <row r="1915" x14ac:dyDescent="0.3">
      <c r="A1915" s="265">
        <v>104101064</v>
      </c>
      <c r="B1915" s="265" t="s">
        <v>2787</v>
      </c>
      <c r="C1915" s="11">
        <v>8</v>
      </c>
      <c r="D1915" s="11">
        <v>10</v>
      </c>
      <c r="E1915" s="11">
        <v>0</v>
      </c>
      <c r="F1915" s="11">
        <v>0</v>
      </c>
    </row>
    <row r="1916" x14ac:dyDescent="0.3">
      <c r="A1916" s="265">
        <v>104502500</v>
      </c>
      <c r="B1916" s="265" t="s">
        <v>2788</v>
      </c>
      <c r="C1916" s="11">
        <v>8</v>
      </c>
      <c r="D1916" s="11">
        <v>10</v>
      </c>
      <c r="E1916" s="11">
        <v>0</v>
      </c>
      <c r="F1916" s="11">
        <v>0</v>
      </c>
    </row>
    <row r="1917" x14ac:dyDescent="0.3">
      <c r="A1917" s="265">
        <v>104101440</v>
      </c>
      <c r="B1917" s="265" t="s">
        <v>2789</v>
      </c>
      <c r="C1917" s="11">
        <v>8</v>
      </c>
      <c r="D1917" s="11">
        <v>10</v>
      </c>
      <c r="E1917" s="11">
        <v>0</v>
      </c>
      <c r="F1917" s="11">
        <v>0</v>
      </c>
    </row>
    <row r="1918" x14ac:dyDescent="0.3">
      <c r="A1918" s="265">
        <v>104101065</v>
      </c>
      <c r="B1918" s="265" t="s">
        <v>2790</v>
      </c>
      <c r="C1918" s="11">
        <v>8</v>
      </c>
      <c r="D1918" s="11">
        <v>10</v>
      </c>
      <c r="E1918" s="11">
        <v>0</v>
      </c>
      <c r="F1918" s="11">
        <v>0</v>
      </c>
    </row>
    <row r="1919" x14ac:dyDescent="0.3">
      <c r="A1919" s="265">
        <v>104101441</v>
      </c>
      <c r="B1919" s="265" t="s">
        <v>2791</v>
      </c>
      <c r="C1919" s="11">
        <v>8</v>
      </c>
      <c r="D1919" s="11">
        <v>10</v>
      </c>
      <c r="E1919" s="11">
        <v>0</v>
      </c>
      <c r="F1919" s="11">
        <v>0</v>
      </c>
    </row>
    <row r="1920" x14ac:dyDescent="0.3">
      <c r="A1920" s="265">
        <v>104101293</v>
      </c>
      <c r="B1920" s="265" t="s">
        <v>2792</v>
      </c>
      <c r="C1920" s="11">
        <v>8</v>
      </c>
      <c r="D1920" s="11">
        <v>10</v>
      </c>
      <c r="E1920" s="11">
        <v>0</v>
      </c>
      <c r="F1920" s="11">
        <v>0</v>
      </c>
    </row>
    <row r="1921" x14ac:dyDescent="0.3">
      <c r="A1921" s="265">
        <v>104101067</v>
      </c>
      <c r="B1921" s="265" t="s">
        <v>2793</v>
      </c>
      <c r="C1921" s="11">
        <v>8</v>
      </c>
      <c r="D1921" s="11">
        <v>10</v>
      </c>
      <c r="E1921" s="11">
        <v>0</v>
      </c>
      <c r="F1921" s="11">
        <v>0</v>
      </c>
    </row>
    <row r="1922" x14ac:dyDescent="0.3">
      <c r="A1922" s="265">
        <v>104502086</v>
      </c>
      <c r="B1922" s="265" t="s">
        <v>2794</v>
      </c>
      <c r="C1922" s="11">
        <v>8</v>
      </c>
      <c r="D1922" s="11">
        <v>10</v>
      </c>
      <c r="E1922" s="11">
        <v>0</v>
      </c>
      <c r="F1922" s="11">
        <v>0</v>
      </c>
    </row>
    <row r="1923" x14ac:dyDescent="0.3">
      <c r="A1923" s="265">
        <v>104101847</v>
      </c>
      <c r="B1923" s="265" t="s">
        <v>2795</v>
      </c>
      <c r="C1923" s="11">
        <v>8</v>
      </c>
      <c r="D1923" s="11">
        <v>10</v>
      </c>
      <c r="E1923" s="11">
        <v>0</v>
      </c>
      <c r="F1923" s="11">
        <v>0</v>
      </c>
    </row>
    <row r="1924" x14ac:dyDescent="0.3">
      <c r="A1924" s="265">
        <v>104502493</v>
      </c>
      <c r="B1924" s="265" t="s">
        <v>2796</v>
      </c>
      <c r="C1924" s="11">
        <v>8</v>
      </c>
      <c r="D1924" s="11">
        <v>10</v>
      </c>
      <c r="E1924" s="11">
        <v>0</v>
      </c>
      <c r="F1924" s="11">
        <v>0</v>
      </c>
    </row>
    <row r="1925" x14ac:dyDescent="0.3">
      <c r="A1925" s="265">
        <v>104101068</v>
      </c>
      <c r="B1925" s="265" t="s">
        <v>2797</v>
      </c>
      <c r="C1925" s="11">
        <v>8</v>
      </c>
      <c r="D1925" s="11">
        <v>10</v>
      </c>
      <c r="E1925" s="11">
        <v>0</v>
      </c>
      <c r="F1925" s="11">
        <v>0</v>
      </c>
    </row>
    <row r="1926" x14ac:dyDescent="0.3">
      <c r="A1926" s="265">
        <v>104101442</v>
      </c>
      <c r="B1926" s="265" t="s">
        <v>2798</v>
      </c>
      <c r="C1926" s="11">
        <v>8</v>
      </c>
      <c r="D1926" s="11">
        <v>10</v>
      </c>
      <c r="E1926" s="11">
        <v>0</v>
      </c>
      <c r="F1926" s="11">
        <v>0</v>
      </c>
    </row>
    <row r="1927" x14ac:dyDescent="0.3">
      <c r="A1927" s="265">
        <v>104101066</v>
      </c>
      <c r="B1927" s="265" t="s">
        <v>2799</v>
      </c>
      <c r="C1927" s="11">
        <v>8</v>
      </c>
      <c r="D1927" s="11">
        <v>10</v>
      </c>
      <c r="E1927" s="11">
        <v>0</v>
      </c>
      <c r="F1927" s="11">
        <v>0</v>
      </c>
    </row>
    <row r="1928" x14ac:dyDescent="0.3">
      <c r="A1928" s="265">
        <v>104502088</v>
      </c>
      <c r="B1928" s="265" t="s">
        <v>2800</v>
      </c>
      <c r="C1928" s="11">
        <v>8</v>
      </c>
      <c r="D1928" s="11">
        <v>10</v>
      </c>
      <c r="E1928" s="11">
        <v>0</v>
      </c>
      <c r="F1928" s="11">
        <v>0</v>
      </c>
    </row>
    <row r="1929" x14ac:dyDescent="0.3">
      <c r="A1929" s="265">
        <v>104101069</v>
      </c>
      <c r="B1929" s="265" t="s">
        <v>2801</v>
      </c>
      <c r="C1929" s="11">
        <v>8</v>
      </c>
      <c r="D1929" s="11">
        <v>10</v>
      </c>
      <c r="E1929" s="11">
        <v>0</v>
      </c>
      <c r="F1929" s="11">
        <v>0</v>
      </c>
    </row>
    <row r="1930" x14ac:dyDescent="0.3">
      <c r="A1930" s="265">
        <v>104101443</v>
      </c>
      <c r="B1930" s="265" t="s">
        <v>2802</v>
      </c>
      <c r="C1930" s="11">
        <v>8</v>
      </c>
      <c r="D1930" s="11">
        <v>10</v>
      </c>
      <c r="E1930" s="11">
        <v>0</v>
      </c>
      <c r="F1930" s="11">
        <v>0</v>
      </c>
    </row>
    <row r="1931" x14ac:dyDescent="0.3">
      <c r="A1931" s="265">
        <v>104101439</v>
      </c>
      <c r="B1931" s="265" t="s">
        <v>2803</v>
      </c>
      <c r="C1931" s="11">
        <v>8</v>
      </c>
      <c r="D1931" s="11">
        <v>10</v>
      </c>
      <c r="E1931" s="11">
        <v>0</v>
      </c>
      <c r="F1931" s="11">
        <v>0</v>
      </c>
    </row>
    <row r="1932" x14ac:dyDescent="0.3">
      <c r="A1932" s="265">
        <v>104101291</v>
      </c>
      <c r="B1932" s="265" t="s">
        <v>2804</v>
      </c>
      <c r="C1932" s="11">
        <v>8</v>
      </c>
      <c r="D1932" s="11">
        <v>10</v>
      </c>
      <c r="E1932" s="11">
        <v>0</v>
      </c>
      <c r="F1932" s="11">
        <v>0</v>
      </c>
    </row>
    <row r="1933" x14ac:dyDescent="0.3">
      <c r="A1933" s="265">
        <v>104502357</v>
      </c>
      <c r="B1933" s="265" t="s">
        <v>2805</v>
      </c>
      <c r="C1933" s="11">
        <v>8</v>
      </c>
      <c r="D1933" s="11">
        <v>10</v>
      </c>
      <c r="E1933" s="11">
        <v>0</v>
      </c>
      <c r="F1933" s="11">
        <v>0</v>
      </c>
    </row>
    <row r="1934" x14ac:dyDescent="0.3">
      <c r="A1934" s="265">
        <v>104101140</v>
      </c>
      <c r="B1934" s="265" t="s">
        <v>2806</v>
      </c>
      <c r="C1934" s="11">
        <v>8</v>
      </c>
      <c r="D1934" s="11">
        <v>10</v>
      </c>
      <c r="E1934" s="11">
        <v>0</v>
      </c>
      <c r="F1934" s="11">
        <v>0</v>
      </c>
    </row>
    <row r="1935" x14ac:dyDescent="0.3">
      <c r="A1935" s="265">
        <v>104101487</v>
      </c>
      <c r="B1935" s="265" t="s">
        <v>2807</v>
      </c>
      <c r="C1935" s="11">
        <v>8</v>
      </c>
      <c r="D1935" s="11">
        <v>10</v>
      </c>
      <c r="E1935" s="11">
        <v>0</v>
      </c>
      <c r="F1935" s="11">
        <v>0</v>
      </c>
    </row>
    <row r="1936" x14ac:dyDescent="0.3">
      <c r="A1936" s="265">
        <v>104101339</v>
      </c>
      <c r="B1936" s="265" t="s">
        <v>2808</v>
      </c>
      <c r="C1936" s="11">
        <v>8</v>
      </c>
      <c r="D1936" s="11">
        <v>10</v>
      </c>
      <c r="E1936" s="11">
        <v>0</v>
      </c>
      <c r="F1936" s="11">
        <v>0</v>
      </c>
    </row>
    <row r="1937" x14ac:dyDescent="0.3">
      <c r="A1937" s="265">
        <v>104502417</v>
      </c>
      <c r="B1937" s="265" t="s">
        <v>2809</v>
      </c>
      <c r="C1937" s="11">
        <v>8</v>
      </c>
      <c r="D1937" s="11">
        <v>10</v>
      </c>
      <c r="E1937" s="11">
        <v>0</v>
      </c>
      <c r="F1937" s="11">
        <v>0</v>
      </c>
    </row>
    <row r="1938" x14ac:dyDescent="0.3">
      <c r="A1938" s="265">
        <v>104502397</v>
      </c>
      <c r="B1938" s="265" t="s">
        <v>2810</v>
      </c>
      <c r="C1938" s="11">
        <v>8</v>
      </c>
      <c r="D1938" s="11">
        <v>10</v>
      </c>
      <c r="E1938" s="11">
        <v>0</v>
      </c>
      <c r="F1938" s="11">
        <v>0</v>
      </c>
    </row>
    <row r="1939" x14ac:dyDescent="0.3">
      <c r="A1939" s="265">
        <v>101211018</v>
      </c>
      <c r="B1939" s="265" t="s">
        <v>2811</v>
      </c>
      <c r="C1939" s="11">
        <v>8</v>
      </c>
      <c r="D1939" s="11">
        <v>10</v>
      </c>
      <c r="E1939" s="11">
        <v>0</v>
      </c>
      <c r="F1939" s="11">
        <v>0</v>
      </c>
    </row>
    <row r="1940" x14ac:dyDescent="0.3">
      <c r="A1940" s="265">
        <v>101211012</v>
      </c>
      <c r="B1940" s="265" t="s">
        <v>2812</v>
      </c>
      <c r="C1940" s="11">
        <v>8</v>
      </c>
      <c r="D1940" s="11">
        <v>10</v>
      </c>
      <c r="E1940" s="11">
        <v>0</v>
      </c>
      <c r="F1940" s="11">
        <v>0</v>
      </c>
    </row>
    <row r="1941" x14ac:dyDescent="0.3">
      <c r="A1941" s="265">
        <v>104101673</v>
      </c>
      <c r="B1941" s="265" t="s">
        <v>2813</v>
      </c>
      <c r="C1941" s="11">
        <v>8</v>
      </c>
      <c r="D1941" s="11">
        <v>10</v>
      </c>
      <c r="E1941" s="11">
        <v>0</v>
      </c>
      <c r="F1941" s="11">
        <v>0</v>
      </c>
    </row>
    <row r="1942" x14ac:dyDescent="0.3">
      <c r="A1942" s="265">
        <v>104502023</v>
      </c>
      <c r="B1942" s="265" t="s">
        <v>2814</v>
      </c>
      <c r="C1942" s="11">
        <v>8</v>
      </c>
      <c r="D1942" s="11">
        <v>10</v>
      </c>
      <c r="E1942" s="11">
        <v>0</v>
      </c>
      <c r="F1942" s="11">
        <v>0</v>
      </c>
    </row>
    <row r="1943" x14ac:dyDescent="0.3">
      <c r="A1943" s="265">
        <v>104502468</v>
      </c>
      <c r="B1943" s="265" t="s">
        <v>2815</v>
      </c>
      <c r="C1943" s="11">
        <v>8</v>
      </c>
      <c r="D1943" s="11">
        <v>10</v>
      </c>
      <c r="E1943" s="11">
        <v>0</v>
      </c>
      <c r="F1943" s="11">
        <v>0</v>
      </c>
    </row>
    <row r="1944" x14ac:dyDescent="0.3">
      <c r="A1944" s="265">
        <v>104502422</v>
      </c>
      <c r="B1944" s="265" t="s">
        <v>2816</v>
      </c>
      <c r="C1944" s="11">
        <v>8</v>
      </c>
      <c r="D1944" s="11">
        <v>10</v>
      </c>
      <c r="E1944" s="11">
        <v>0</v>
      </c>
      <c r="F1944" s="11">
        <v>0</v>
      </c>
    </row>
    <row r="1945" x14ac:dyDescent="0.3">
      <c r="A1945" s="265">
        <v>104502024</v>
      </c>
      <c r="B1945" s="265" t="s">
        <v>2817</v>
      </c>
      <c r="C1945" s="11">
        <v>8</v>
      </c>
      <c r="D1945" s="11">
        <v>10</v>
      </c>
      <c r="E1945" s="11">
        <v>0</v>
      </c>
      <c r="F1945" s="11">
        <v>0</v>
      </c>
    </row>
    <row r="1946" x14ac:dyDescent="0.3">
      <c r="A1946" s="265">
        <v>104101445</v>
      </c>
      <c r="B1946" s="265" t="s">
        <v>2818</v>
      </c>
      <c r="C1946" s="11">
        <v>8</v>
      </c>
      <c r="D1946" s="11">
        <v>10</v>
      </c>
      <c r="E1946" s="11">
        <v>0</v>
      </c>
      <c r="F1946" s="11">
        <v>0</v>
      </c>
    </row>
    <row r="1947" x14ac:dyDescent="0.3">
      <c r="A1947" s="265">
        <v>101211017</v>
      </c>
      <c r="B1947" s="265" t="s">
        <v>2819</v>
      </c>
      <c r="C1947" s="11">
        <v>8</v>
      </c>
      <c r="D1947" s="11">
        <v>10</v>
      </c>
      <c r="E1947" s="11">
        <v>0</v>
      </c>
      <c r="F1947" s="11">
        <v>0</v>
      </c>
    </row>
    <row r="1948" x14ac:dyDescent="0.3">
      <c r="A1948" s="265">
        <v>104101127</v>
      </c>
      <c r="B1948" s="265" t="s">
        <v>2820</v>
      </c>
      <c r="C1948" s="11">
        <v>8</v>
      </c>
      <c r="D1948" s="11">
        <v>10</v>
      </c>
      <c r="E1948" s="11">
        <v>0</v>
      </c>
      <c r="F1948" s="11">
        <v>0</v>
      </c>
    </row>
    <row r="1949" x14ac:dyDescent="0.3">
      <c r="A1949" s="265">
        <v>104502022</v>
      </c>
      <c r="B1949" s="265" t="s">
        <v>2821</v>
      </c>
      <c r="C1949" s="11">
        <v>8</v>
      </c>
      <c r="D1949" s="11">
        <v>10</v>
      </c>
      <c r="E1949" s="11">
        <v>0</v>
      </c>
      <c r="F1949" s="11">
        <v>0</v>
      </c>
    </row>
    <row r="1950" x14ac:dyDescent="0.3">
      <c r="A1950" s="265">
        <v>104502092</v>
      </c>
      <c r="B1950" s="265" t="s">
        <v>2822</v>
      </c>
      <c r="C1950" s="11">
        <v>8</v>
      </c>
      <c r="D1950" s="11">
        <v>10</v>
      </c>
      <c r="E1950" s="11">
        <v>0</v>
      </c>
      <c r="F1950" s="11">
        <v>0</v>
      </c>
    </row>
    <row r="1951" x14ac:dyDescent="0.3">
      <c r="A1951" s="265">
        <v>104502021</v>
      </c>
      <c r="B1951" s="265" t="s">
        <v>2823</v>
      </c>
      <c r="C1951" s="11">
        <v>8</v>
      </c>
      <c r="D1951" s="11">
        <v>10</v>
      </c>
      <c r="E1951" s="11">
        <v>0</v>
      </c>
      <c r="F1951" s="11">
        <v>0</v>
      </c>
    </row>
    <row r="1952" x14ac:dyDescent="0.3">
      <c r="A1952" s="265">
        <v>104502362</v>
      </c>
      <c r="B1952" s="265" t="s">
        <v>2824</v>
      </c>
      <c r="C1952" s="11">
        <v>8</v>
      </c>
      <c r="D1952" s="11">
        <v>10</v>
      </c>
      <c r="E1952" s="11">
        <v>0</v>
      </c>
      <c r="F1952" s="11">
        <v>0</v>
      </c>
    </row>
    <row r="1953" x14ac:dyDescent="0.3">
      <c r="A1953" s="265">
        <v>104101170</v>
      </c>
      <c r="B1953" s="265" t="s">
        <v>2825</v>
      </c>
      <c r="C1953" s="11">
        <v>8</v>
      </c>
      <c r="D1953" s="11">
        <v>10</v>
      </c>
      <c r="E1953" s="11">
        <v>0</v>
      </c>
      <c r="F1953" s="11">
        <v>0</v>
      </c>
    </row>
    <row r="1954" x14ac:dyDescent="0.3">
      <c r="A1954" s="265">
        <v>104101355</v>
      </c>
      <c r="B1954" s="265" t="s">
        <v>2826</v>
      </c>
      <c r="C1954" s="11">
        <v>8</v>
      </c>
      <c r="D1954" s="11">
        <v>10</v>
      </c>
      <c r="E1954" s="11">
        <v>0</v>
      </c>
      <c r="F1954" s="11">
        <v>0</v>
      </c>
    </row>
    <row r="1955" x14ac:dyDescent="0.3">
      <c r="A1955" s="265">
        <v>104502019</v>
      </c>
      <c r="B1955" s="265" t="s">
        <v>2827</v>
      </c>
      <c r="C1955" s="11">
        <v>8</v>
      </c>
      <c r="D1955" s="11">
        <v>10</v>
      </c>
      <c r="E1955" s="11">
        <v>0</v>
      </c>
      <c r="F1955" s="11">
        <v>0</v>
      </c>
    </row>
    <row r="1956" x14ac:dyDescent="0.3">
      <c r="A1956" s="265">
        <v>103101608</v>
      </c>
      <c r="B1956" s="265" t="s">
        <v>2828</v>
      </c>
      <c r="C1956" s="11">
        <v>8</v>
      </c>
      <c r="D1956" s="11">
        <v>10</v>
      </c>
      <c r="E1956" s="11">
        <v>0</v>
      </c>
      <c r="F1956" s="11">
        <v>0</v>
      </c>
    </row>
    <row r="1957" x14ac:dyDescent="0.3">
      <c r="A1957" s="265">
        <v>104101480</v>
      </c>
      <c r="B1957" s="265" t="s">
        <v>2829</v>
      </c>
      <c r="C1957" s="11">
        <v>8</v>
      </c>
      <c r="D1957" s="11">
        <v>10</v>
      </c>
      <c r="E1957" s="11">
        <v>0</v>
      </c>
      <c r="F1957" s="11">
        <v>0</v>
      </c>
    </row>
    <row r="1958" x14ac:dyDescent="0.3">
      <c r="A1958" s="265">
        <v>104101332</v>
      </c>
      <c r="B1958" s="265" t="s">
        <v>2830</v>
      </c>
      <c r="C1958" s="11">
        <v>8</v>
      </c>
      <c r="D1958" s="11">
        <v>10</v>
      </c>
      <c r="E1958" s="11">
        <v>0</v>
      </c>
      <c r="F1958" s="11">
        <v>0</v>
      </c>
    </row>
    <row r="1959" x14ac:dyDescent="0.3">
      <c r="A1959" s="265">
        <v>104502020</v>
      </c>
      <c r="B1959" s="265" t="s">
        <v>2831</v>
      </c>
      <c r="C1959" s="11">
        <v>8</v>
      </c>
      <c r="D1959" s="11">
        <v>10</v>
      </c>
      <c r="E1959" s="11">
        <v>0</v>
      </c>
      <c r="F1959" s="11">
        <v>0</v>
      </c>
    </row>
    <row r="1960" x14ac:dyDescent="0.3">
      <c r="A1960" s="265">
        <v>101211013</v>
      </c>
      <c r="B1960" s="265" t="s">
        <v>2832</v>
      </c>
      <c r="C1960" s="11">
        <v>8</v>
      </c>
      <c r="D1960" s="11">
        <v>10</v>
      </c>
      <c r="E1960" s="11">
        <v>0</v>
      </c>
      <c r="F1960" s="11">
        <v>0</v>
      </c>
    </row>
    <row r="1961" x14ac:dyDescent="0.3">
      <c r="A1961" s="265">
        <v>104502017</v>
      </c>
      <c r="B1961" s="265" t="s">
        <v>2833</v>
      </c>
      <c r="C1961" s="11">
        <v>8</v>
      </c>
      <c r="D1961" s="11">
        <v>10</v>
      </c>
      <c r="E1961" s="11">
        <v>0</v>
      </c>
      <c r="F1961" s="11">
        <v>0</v>
      </c>
    </row>
    <row r="1962" x14ac:dyDescent="0.3">
      <c r="A1962" s="265">
        <v>104502485</v>
      </c>
      <c r="B1962" s="265" t="s">
        <v>2834</v>
      </c>
      <c r="C1962" s="11">
        <v>8</v>
      </c>
      <c r="D1962" s="11">
        <v>10</v>
      </c>
      <c r="E1962" s="11">
        <v>0</v>
      </c>
      <c r="F1962" s="11">
        <v>0</v>
      </c>
    </row>
    <row r="1963" x14ac:dyDescent="0.3">
      <c r="A1963" s="265">
        <v>202302020</v>
      </c>
      <c r="B1963" s="265" t="s">
        <v>2835</v>
      </c>
      <c r="C1963" s="11">
        <v>12</v>
      </c>
      <c r="D1963" s="11">
        <v>10</v>
      </c>
      <c r="E1963" s="11">
        <v>0</v>
      </c>
      <c r="F1963" s="11">
        <v>0</v>
      </c>
    </row>
    <row r="1964" x14ac:dyDescent="0.3">
      <c r="A1964" s="265">
        <v>104101070</v>
      </c>
      <c r="B1964" s="265" t="s">
        <v>2836</v>
      </c>
      <c r="C1964" s="11">
        <v>8</v>
      </c>
      <c r="D1964" s="11">
        <v>10</v>
      </c>
      <c r="E1964" s="11">
        <v>0</v>
      </c>
      <c r="F1964" s="11">
        <v>0</v>
      </c>
    </row>
    <row r="1965" x14ac:dyDescent="0.3">
      <c r="A1965" s="265">
        <v>104502555</v>
      </c>
      <c r="B1965" s="265" t="s">
        <v>2837</v>
      </c>
      <c r="C1965" s="11">
        <v>8</v>
      </c>
      <c r="D1965" s="11">
        <v>10</v>
      </c>
      <c r="E1965" s="11">
        <v>0</v>
      </c>
      <c r="F1965" s="11">
        <v>0</v>
      </c>
    </row>
    <row r="1966" x14ac:dyDescent="0.3">
      <c r="A1966" s="265">
        <v>104101541</v>
      </c>
      <c r="B1966" s="265" t="s">
        <v>2838</v>
      </c>
      <c r="C1966" s="11">
        <v>8</v>
      </c>
      <c r="D1966" s="11">
        <v>10</v>
      </c>
      <c r="E1966" s="11">
        <v>0</v>
      </c>
      <c r="F1966" s="11">
        <v>0</v>
      </c>
    </row>
    <row r="1967" x14ac:dyDescent="0.3">
      <c r="A1967" s="265">
        <v>205103005</v>
      </c>
      <c r="B1967" s="265" t="s">
        <v>508</v>
      </c>
      <c r="C1967" s="11">
        <v>13</v>
      </c>
      <c r="D1967" s="11">
        <v>10</v>
      </c>
      <c r="E1967" s="11">
        <v>0</v>
      </c>
      <c r="F1967" s="11">
        <v>0</v>
      </c>
    </row>
    <row r="1968" x14ac:dyDescent="0.3">
      <c r="A1968" s="265">
        <v>702201009</v>
      </c>
      <c r="B1968" s="265" t="s">
        <v>503</v>
      </c>
      <c r="C1968" s="11">
        <v>12</v>
      </c>
      <c r="D1968" s="11">
        <v>10</v>
      </c>
      <c r="E1968" s="11">
        <v>0</v>
      </c>
      <c r="F1968" s="11">
        <v>0</v>
      </c>
    </row>
    <row r="1969" x14ac:dyDescent="0.3">
      <c r="A1969" s="265">
        <v>603201061</v>
      </c>
      <c r="B1969" s="265" t="s">
        <v>498</v>
      </c>
      <c r="C1969" s="11">
        <v>12</v>
      </c>
      <c r="D1969" s="11">
        <v>10</v>
      </c>
      <c r="E1969" s="11">
        <v>0</v>
      </c>
      <c r="F1969" s="11">
        <v>0</v>
      </c>
    </row>
    <row r="1970" x14ac:dyDescent="0.3">
      <c r="A1970" s="265">
        <v>601301032</v>
      </c>
      <c r="B1970" s="265" t="s">
        <v>427</v>
      </c>
      <c r="C1970" s="11">
        <v>26</v>
      </c>
      <c r="D1970" s="11">
        <v>10</v>
      </c>
      <c r="E1970" s="11">
        <v>0</v>
      </c>
      <c r="F1970" s="11">
        <v>1</v>
      </c>
    </row>
    <row r="1971" x14ac:dyDescent="0.3">
      <c r="A1971" s="265">
        <v>204102001</v>
      </c>
      <c r="B1971" s="265" t="s">
        <v>1223</v>
      </c>
      <c r="C1971" s="11">
        <v>40</v>
      </c>
      <c r="D1971" s="11">
        <v>10</v>
      </c>
      <c r="E1971" s="11">
        <v>0</v>
      </c>
      <c r="F1971" s="11">
        <v>0</v>
      </c>
    </row>
    <row r="1972" x14ac:dyDescent="0.3">
      <c r="A1972" s="265">
        <v>307105007</v>
      </c>
      <c r="B1972" s="265" t="s">
        <v>1036</v>
      </c>
      <c r="C1972" s="11">
        <v>33</v>
      </c>
      <c r="D1972" s="11">
        <v>10</v>
      </c>
      <c r="E1972" s="11">
        <v>0</v>
      </c>
      <c r="F1972" s="11">
        <v>0</v>
      </c>
    </row>
    <row r="1973" x14ac:dyDescent="0.3">
      <c r="A1973" s="265">
        <v>307101010</v>
      </c>
      <c r="B1973" s="265" t="s">
        <v>1034</v>
      </c>
      <c r="C1973" s="11">
        <v>33</v>
      </c>
      <c r="D1973" s="11">
        <v>10</v>
      </c>
      <c r="E1973" s="11">
        <v>0</v>
      </c>
      <c r="F1973" s="11">
        <v>0</v>
      </c>
    </row>
    <row r="1974" x14ac:dyDescent="0.3">
      <c r="A1974" s="265">
        <v>310103032</v>
      </c>
      <c r="B1974" s="265" t="s">
        <v>831</v>
      </c>
      <c r="C1974" s="11">
        <v>22</v>
      </c>
      <c r="D1974" s="11">
        <v>10</v>
      </c>
      <c r="E1974" s="11">
        <v>0</v>
      </c>
      <c r="F1974" s="11">
        <v>0</v>
      </c>
    </row>
    <row r="1975" x14ac:dyDescent="0.3">
      <c r="A1975" s="265">
        <v>101207004</v>
      </c>
      <c r="B1975" s="265" t="s">
        <v>2839</v>
      </c>
      <c r="C1975" s="11">
        <v>5</v>
      </c>
      <c r="D1975" s="11">
        <v>5</v>
      </c>
      <c r="E1975" s="11">
        <v>0</v>
      </c>
      <c r="F1975" s="11">
        <v>0</v>
      </c>
    </row>
    <row r="1976" x14ac:dyDescent="0.3">
      <c r="A1976" s="265">
        <v>101202008</v>
      </c>
      <c r="B1976" s="265" t="s">
        <v>2840</v>
      </c>
      <c r="C1976" s="11">
        <v>5</v>
      </c>
      <c r="D1976" s="11">
        <v>5</v>
      </c>
      <c r="E1976" s="11">
        <v>0</v>
      </c>
      <c r="F1976" s="11">
        <v>0</v>
      </c>
    </row>
    <row r="1977" x14ac:dyDescent="0.3">
      <c r="A1977" s="265">
        <v>601301004</v>
      </c>
      <c r="B1977" s="265" t="s">
        <v>414</v>
      </c>
      <c r="C1977" s="11">
        <v>26</v>
      </c>
      <c r="D1977" s="11">
        <v>10</v>
      </c>
      <c r="E1977" s="11">
        <v>0</v>
      </c>
      <c r="F1977" s="11">
        <v>1</v>
      </c>
    </row>
    <row r="1978" x14ac:dyDescent="0.3">
      <c r="A1978" s="265">
        <v>603101032</v>
      </c>
      <c r="B1978" s="265" t="s">
        <v>855</v>
      </c>
      <c r="C1978" s="11">
        <v>22</v>
      </c>
      <c r="D1978" s="11">
        <v>10</v>
      </c>
      <c r="E1978" s="11">
        <v>0</v>
      </c>
      <c r="F1978" s="11">
        <v>0</v>
      </c>
    </row>
    <row r="1979" x14ac:dyDescent="0.3">
      <c r="A1979" s="265">
        <v>101210011</v>
      </c>
      <c r="B1979" s="265" t="s">
        <v>2841</v>
      </c>
      <c r="C1979" s="11">
        <v>5</v>
      </c>
      <c r="D1979" s="11">
        <v>5</v>
      </c>
      <c r="E1979" s="11">
        <v>0</v>
      </c>
      <c r="F1979" s="11">
        <v>0</v>
      </c>
    </row>
    <row r="1980" x14ac:dyDescent="0.3">
      <c r="A1980" s="265">
        <v>104101143</v>
      </c>
      <c r="B1980" s="265" t="s">
        <v>2842</v>
      </c>
      <c r="C1980" s="11">
        <v>8</v>
      </c>
      <c r="D1980" s="11">
        <v>10</v>
      </c>
      <c r="E1980" s="11">
        <v>0</v>
      </c>
      <c r="F1980" s="11">
        <v>0</v>
      </c>
    </row>
    <row r="1981" x14ac:dyDescent="0.3">
      <c r="A1981" s="265">
        <v>104101341</v>
      </c>
      <c r="B1981" s="265" t="s">
        <v>2843</v>
      </c>
      <c r="C1981" s="11">
        <v>8</v>
      </c>
      <c r="D1981" s="11">
        <v>10</v>
      </c>
      <c r="E1981" s="11">
        <v>0</v>
      </c>
      <c r="F1981" s="11">
        <v>0</v>
      </c>
    </row>
    <row r="1982" x14ac:dyDescent="0.3">
      <c r="A1982" s="265">
        <v>702202011</v>
      </c>
      <c r="B1982" s="265" t="s">
        <v>827</v>
      </c>
      <c r="C1982" s="11">
        <v>20</v>
      </c>
      <c r="D1982" s="11">
        <v>10</v>
      </c>
      <c r="E1982" s="11">
        <v>0</v>
      </c>
      <c r="F1982" s="11">
        <v>0</v>
      </c>
    </row>
    <row r="1983" x14ac:dyDescent="0.3">
      <c r="A1983" s="265">
        <v>101701036</v>
      </c>
      <c r="B1983" s="265" t="s">
        <v>2844</v>
      </c>
      <c r="C1983" s="11">
        <v>1</v>
      </c>
      <c r="D1983" s="11">
        <v>5</v>
      </c>
      <c r="E1983" s="11">
        <v>0</v>
      </c>
      <c r="F1983" s="11">
        <v>0</v>
      </c>
    </row>
    <row r="1984" x14ac:dyDescent="0.3">
      <c r="A1984" s="265">
        <v>101701037</v>
      </c>
      <c r="B1984" s="265" t="s">
        <v>2845</v>
      </c>
      <c r="C1984" s="11">
        <v>1</v>
      </c>
      <c r="D1984" s="11">
        <v>5</v>
      </c>
      <c r="E1984" s="11">
        <v>0</v>
      </c>
      <c r="F1984" s="11">
        <v>0</v>
      </c>
    </row>
    <row r="1985" x14ac:dyDescent="0.3">
      <c r="A1985" s="265">
        <v>101701038</v>
      </c>
      <c r="B1985" s="265" t="s">
        <v>2846</v>
      </c>
      <c r="C1985" s="11">
        <v>1</v>
      </c>
      <c r="D1985" s="11">
        <v>5</v>
      </c>
      <c r="E1985" s="11">
        <v>0</v>
      </c>
      <c r="F1985" s="11">
        <v>0</v>
      </c>
    </row>
    <row r="1986" x14ac:dyDescent="0.3">
      <c r="A1986" s="265">
        <v>101210013</v>
      </c>
      <c r="B1986" s="265" t="s">
        <v>2847</v>
      </c>
      <c r="C1986" s="11">
        <v>5</v>
      </c>
      <c r="D1986" s="11">
        <v>5</v>
      </c>
      <c r="E1986" s="11">
        <v>0</v>
      </c>
      <c r="F1986" s="11">
        <v>0</v>
      </c>
    </row>
    <row r="1987" x14ac:dyDescent="0.3">
      <c r="A1987" s="265">
        <v>104502300</v>
      </c>
      <c r="B1987" s="265" t="s">
        <v>2848</v>
      </c>
      <c r="C1987" s="11">
        <v>5</v>
      </c>
      <c r="D1987" s="11">
        <v>10</v>
      </c>
      <c r="E1987" s="11">
        <v>0</v>
      </c>
      <c r="F1987" s="11">
        <v>0</v>
      </c>
    </row>
    <row r="1988" x14ac:dyDescent="0.3">
      <c r="A1988" s="265">
        <v>104101631</v>
      </c>
      <c r="B1988" s="265" t="s">
        <v>2849</v>
      </c>
      <c r="C1988" s="11">
        <v>8</v>
      </c>
      <c r="D1988" s="11">
        <v>10</v>
      </c>
      <c r="E1988" s="11">
        <v>0</v>
      </c>
      <c r="F1988" s="11">
        <v>0</v>
      </c>
    </row>
    <row r="1989" x14ac:dyDescent="0.3">
      <c r="A1989" s="265">
        <v>310104047</v>
      </c>
      <c r="B1989" s="265" t="s">
        <v>546</v>
      </c>
      <c r="C1989" s="11">
        <v>14</v>
      </c>
      <c r="D1989" s="11">
        <v>10</v>
      </c>
      <c r="E1989" s="11">
        <v>0</v>
      </c>
      <c r="F1989" s="11">
        <v>0</v>
      </c>
    </row>
    <row r="1990" x14ac:dyDescent="0.3">
      <c r="A1990" s="265">
        <v>308101022</v>
      </c>
      <c r="B1990" s="265" t="s">
        <v>477</v>
      </c>
      <c r="C1990" s="11">
        <v>12</v>
      </c>
      <c r="D1990" s="11">
        <v>10</v>
      </c>
      <c r="E1990" s="11">
        <v>0</v>
      </c>
      <c r="F1990" s="11">
        <v>0</v>
      </c>
    </row>
    <row r="1991" x14ac:dyDescent="0.3">
      <c r="A1991" s="265">
        <v>101903014</v>
      </c>
      <c r="B1991" s="265" t="s">
        <v>2850</v>
      </c>
      <c r="C1991" s="11">
        <v>8</v>
      </c>
      <c r="D1991" s="11">
        <v>10</v>
      </c>
      <c r="E1991" s="11">
        <v>0</v>
      </c>
      <c r="F1991" s="11">
        <v>0</v>
      </c>
    </row>
    <row r="1992" x14ac:dyDescent="0.3">
      <c r="A1992" s="265">
        <v>104302013</v>
      </c>
      <c r="B1992" s="265" t="s">
        <v>2851</v>
      </c>
      <c r="C1992" s="11">
        <v>9</v>
      </c>
      <c r="D1992" s="11">
        <v>10</v>
      </c>
      <c r="E1992" s="11">
        <v>0</v>
      </c>
      <c r="F1992" s="11">
        <v>5</v>
      </c>
    </row>
    <row r="1993" x14ac:dyDescent="0.3">
      <c r="A1993" s="265">
        <v>711101006</v>
      </c>
      <c r="B1993" s="265" t="s">
        <v>1343</v>
      </c>
      <c r="C1993" s="11">
        <v>40</v>
      </c>
      <c r="D1993" s="11">
        <v>10</v>
      </c>
      <c r="E1993" s="11">
        <v>0</v>
      </c>
      <c r="F1993" s="11">
        <v>0</v>
      </c>
    </row>
    <row r="1994" x14ac:dyDescent="0.3">
      <c r="A1994" s="265">
        <v>603101078</v>
      </c>
      <c r="B1994" s="265" t="s">
        <v>773</v>
      </c>
      <c r="C1994" s="11">
        <v>20</v>
      </c>
      <c r="D1994" s="11">
        <v>10</v>
      </c>
      <c r="E1994" s="11">
        <v>0</v>
      </c>
      <c r="F1994" s="11">
        <v>0</v>
      </c>
    </row>
    <row r="1995" x14ac:dyDescent="0.3">
      <c r="A1995" s="265">
        <v>501102001</v>
      </c>
      <c r="B1995" s="265" t="s">
        <v>953</v>
      </c>
      <c r="C1995" s="11">
        <v>30</v>
      </c>
      <c r="D1995" s="11">
        <v>10</v>
      </c>
      <c r="E1995" s="11">
        <v>0</v>
      </c>
      <c r="F1995" s="11">
        <v>0</v>
      </c>
    </row>
    <row r="1996" x14ac:dyDescent="0.3">
      <c r="A1996" s="265">
        <v>503201005</v>
      </c>
      <c r="B1996" s="265" t="s">
        <v>1197</v>
      </c>
      <c r="C1996" s="11">
        <v>36</v>
      </c>
      <c r="D1996" s="11">
        <v>10</v>
      </c>
      <c r="E1996" s="11">
        <v>0</v>
      </c>
      <c r="F1996" s="11">
        <v>0</v>
      </c>
    </row>
    <row r="1997" x14ac:dyDescent="0.3">
      <c r="A1997" s="265">
        <v>311101013</v>
      </c>
      <c r="B1997" s="265" t="s">
        <v>402</v>
      </c>
      <c r="C1997" s="11">
        <v>27</v>
      </c>
      <c r="D1997" s="11">
        <v>10</v>
      </c>
      <c r="E1997" s="11">
        <v>0</v>
      </c>
      <c r="F1997" s="11">
        <v>1</v>
      </c>
    </row>
    <row r="1998" x14ac:dyDescent="0.3">
      <c r="A1998" s="265">
        <v>104502487</v>
      </c>
      <c r="B1998" s="265" t="s">
        <v>2852</v>
      </c>
      <c r="C1998" s="11">
        <v>8</v>
      </c>
      <c r="D1998" s="11">
        <v>10</v>
      </c>
      <c r="E1998" s="11">
        <v>0</v>
      </c>
      <c r="F1998" s="11">
        <v>0</v>
      </c>
    </row>
    <row r="1999" x14ac:dyDescent="0.3">
      <c r="A1999" s="265">
        <v>104102080</v>
      </c>
      <c r="B1999" s="265" t="s">
        <v>2853</v>
      </c>
      <c r="C1999" s="11">
        <v>8</v>
      </c>
      <c r="D1999" s="11">
        <v>10</v>
      </c>
      <c r="E1999" s="11">
        <v>0</v>
      </c>
      <c r="F1999" s="11">
        <v>0</v>
      </c>
    </row>
    <row r="2000" x14ac:dyDescent="0.3">
      <c r="A2000" s="265">
        <v>703101013</v>
      </c>
      <c r="B2000" s="265" t="s">
        <v>1326</v>
      </c>
      <c r="C2000" s="11">
        <v>40</v>
      </c>
      <c r="D2000" s="11">
        <v>10</v>
      </c>
      <c r="E2000" s="11">
        <v>0</v>
      </c>
      <c r="F2000" s="11">
        <v>0</v>
      </c>
    </row>
    <row r="2001" x14ac:dyDescent="0.3">
      <c r="A2001" s="265">
        <v>313101003</v>
      </c>
      <c r="B2001" s="265" t="s">
        <v>1232</v>
      </c>
      <c r="C2001" s="11">
        <v>40</v>
      </c>
      <c r="D2001" s="11">
        <v>10</v>
      </c>
      <c r="E2001" s="11">
        <v>0</v>
      </c>
      <c r="F2001" s="11">
        <v>0</v>
      </c>
    </row>
    <row r="2002" x14ac:dyDescent="0.3">
      <c r="A2002" s="265">
        <v>307101009</v>
      </c>
      <c r="B2002" s="265" t="s">
        <v>1033</v>
      </c>
      <c r="C2002" s="11">
        <v>33</v>
      </c>
      <c r="D2002" s="11">
        <v>10</v>
      </c>
      <c r="E2002" s="11">
        <v>0</v>
      </c>
      <c r="F2002" s="11">
        <v>0</v>
      </c>
    </row>
    <row r="2003" x14ac:dyDescent="0.3">
      <c r="A2003" s="265">
        <v>307101013</v>
      </c>
      <c r="B2003" s="265" t="s">
        <v>1037</v>
      </c>
      <c r="C2003" s="11">
        <v>33</v>
      </c>
      <c r="D2003" s="11">
        <v>10</v>
      </c>
      <c r="E2003" s="11">
        <v>0</v>
      </c>
      <c r="F2003" s="11">
        <v>0</v>
      </c>
    </row>
    <row r="2004" x14ac:dyDescent="0.3">
      <c r="A2004" s="265">
        <v>307103015</v>
      </c>
      <c r="B2004" s="265" t="s">
        <v>1052</v>
      </c>
      <c r="C2004" s="11">
        <v>33</v>
      </c>
      <c r="D2004" s="11">
        <v>10</v>
      </c>
      <c r="E2004" s="11">
        <v>0</v>
      </c>
      <c r="F2004" s="11">
        <v>0</v>
      </c>
    </row>
    <row r="2005" x14ac:dyDescent="0.3">
      <c r="A2005" s="265">
        <v>307105006</v>
      </c>
      <c r="B2005" s="265" t="s">
        <v>1060</v>
      </c>
      <c r="C2005" s="11">
        <v>33</v>
      </c>
      <c r="D2005" s="11">
        <v>10</v>
      </c>
      <c r="E2005" s="11">
        <v>0</v>
      </c>
      <c r="F2005" s="11">
        <v>0</v>
      </c>
    </row>
    <row r="2006" x14ac:dyDescent="0.3">
      <c r="A2006" s="265">
        <v>307107025</v>
      </c>
      <c r="B2006" s="265" t="s">
        <v>1071</v>
      </c>
      <c r="C2006" s="11">
        <v>33</v>
      </c>
      <c r="D2006" s="11">
        <v>10</v>
      </c>
      <c r="E2006" s="11">
        <v>0</v>
      </c>
      <c r="F2006" s="11">
        <v>0</v>
      </c>
    </row>
    <row r="2007" x14ac:dyDescent="0.3">
      <c r="A2007" s="265">
        <v>603101011</v>
      </c>
      <c r="B2007" s="265" t="s">
        <v>743</v>
      </c>
      <c r="C2007" s="11">
        <v>20</v>
      </c>
      <c r="D2007" s="11">
        <v>10</v>
      </c>
      <c r="E2007" s="11">
        <v>0</v>
      </c>
      <c r="F2007" s="11">
        <v>0</v>
      </c>
    </row>
    <row r="2008" x14ac:dyDescent="0.3">
      <c r="A2008" s="265">
        <v>603101012</v>
      </c>
      <c r="B2008" s="265" t="s">
        <v>744</v>
      </c>
      <c r="C2008" s="11">
        <v>20</v>
      </c>
      <c r="D2008" s="11">
        <v>10</v>
      </c>
      <c r="E2008" s="11">
        <v>0</v>
      </c>
      <c r="F2008" s="11">
        <v>0</v>
      </c>
    </row>
    <row r="2009" x14ac:dyDescent="0.3">
      <c r="A2009" s="265">
        <v>502101027</v>
      </c>
      <c r="B2009" s="265" t="s">
        <v>970</v>
      </c>
      <c r="C2009" s="11">
        <v>30</v>
      </c>
      <c r="D2009" s="11">
        <v>10</v>
      </c>
      <c r="E2009" s="11">
        <v>0</v>
      </c>
      <c r="F2009" s="11">
        <v>0</v>
      </c>
    </row>
    <row r="2010" x14ac:dyDescent="0.3">
      <c r="A2010" s="265">
        <v>703101014</v>
      </c>
      <c r="B2010" s="265" t="s">
        <v>1327</v>
      </c>
      <c r="C2010" s="11">
        <v>40</v>
      </c>
      <c r="D2010" s="11">
        <v>10</v>
      </c>
      <c r="E2010" s="11">
        <v>0</v>
      </c>
      <c r="F2010" s="11">
        <v>0</v>
      </c>
    </row>
    <row r="2011" x14ac:dyDescent="0.3">
      <c r="A2011" s="265">
        <v>101206005</v>
      </c>
      <c r="B2011" s="265" t="s">
        <v>2854</v>
      </c>
      <c r="C2011" s="11">
        <v>5</v>
      </c>
      <c r="D2011" s="11">
        <v>5</v>
      </c>
      <c r="E2011" s="11">
        <v>0</v>
      </c>
      <c r="F2011" s="11">
        <v>0</v>
      </c>
    </row>
    <row r="2012" x14ac:dyDescent="0.3">
      <c r="A2012" s="265">
        <v>606202012</v>
      </c>
      <c r="B2012" s="265" t="s">
        <v>2855</v>
      </c>
      <c r="C2012" s="11">
        <v>15</v>
      </c>
      <c r="D2012" s="11">
        <v>0</v>
      </c>
      <c r="E2012" s="11">
        <v>1</v>
      </c>
      <c r="F2012" s="11">
        <v>0</v>
      </c>
    </row>
    <row r="2013" x14ac:dyDescent="0.3">
      <c r="A2013" s="265">
        <v>101701039</v>
      </c>
      <c r="B2013" s="265" t="s">
        <v>2856</v>
      </c>
      <c r="C2013" s="11">
        <v>1</v>
      </c>
      <c r="D2013" s="11">
        <v>5</v>
      </c>
      <c r="E2013" s="11">
        <v>0</v>
      </c>
      <c r="F2013" s="11">
        <v>0</v>
      </c>
    </row>
    <row r="2014" x14ac:dyDescent="0.3">
      <c r="A2014" s="265">
        <v>502201007</v>
      </c>
      <c r="B2014" s="265" t="s">
        <v>2857</v>
      </c>
      <c r="C2014" s="11">
        <v>16</v>
      </c>
      <c r="D2014" s="11">
        <v>0</v>
      </c>
      <c r="E2014" s="11">
        <v>1</v>
      </c>
      <c r="F2014" s="11">
        <v>38</v>
      </c>
    </row>
    <row r="2015" x14ac:dyDescent="0.3">
      <c r="A2015" s="265">
        <v>502201001</v>
      </c>
      <c r="B2015" s="265" t="s">
        <v>2858</v>
      </c>
      <c r="C2015" s="11">
        <v>16</v>
      </c>
      <c r="D2015" s="11">
        <v>0</v>
      </c>
      <c r="E2015" s="11">
        <v>1</v>
      </c>
      <c r="F2015" s="11">
        <v>24</v>
      </c>
    </row>
    <row r="2016" x14ac:dyDescent="0.3">
      <c r="A2016" s="265">
        <v>502201002</v>
      </c>
      <c r="B2016" s="265" t="s">
        <v>2859</v>
      </c>
      <c r="C2016" s="11">
        <v>16</v>
      </c>
      <c r="D2016" s="11">
        <v>0</v>
      </c>
      <c r="E2016" s="11">
        <v>1</v>
      </c>
      <c r="F2016" s="11">
        <v>34</v>
      </c>
    </row>
    <row r="2017" x14ac:dyDescent="0.3">
      <c r="A2017" s="265">
        <v>502201003</v>
      </c>
      <c r="B2017" s="265" t="s">
        <v>2860</v>
      </c>
      <c r="C2017" s="11">
        <v>16</v>
      </c>
      <c r="D2017" s="11">
        <v>0</v>
      </c>
      <c r="E2017" s="11">
        <v>1</v>
      </c>
      <c r="F2017" s="11">
        <v>38</v>
      </c>
    </row>
    <row r="2018" x14ac:dyDescent="0.3">
      <c r="A2018" s="265">
        <v>104102052</v>
      </c>
      <c r="B2018" s="265" t="s">
        <v>2861</v>
      </c>
      <c r="C2018" s="11">
        <v>1</v>
      </c>
      <c r="D2018" s="11">
        <v>5</v>
      </c>
      <c r="E2018" s="11">
        <v>0</v>
      </c>
      <c r="F2018" s="11">
        <v>0</v>
      </c>
    </row>
    <row r="2019" x14ac:dyDescent="0.3">
      <c r="A2019" s="265">
        <v>101601034</v>
      </c>
      <c r="B2019" s="265" t="s">
        <v>2862</v>
      </c>
      <c r="C2019" s="11">
        <v>1</v>
      </c>
      <c r="D2019" s="11">
        <v>5</v>
      </c>
      <c r="E2019" s="11">
        <v>0</v>
      </c>
      <c r="F2019" s="11">
        <v>0</v>
      </c>
    </row>
    <row r="2020" x14ac:dyDescent="0.3">
      <c r="A2020" s="265">
        <v>205102004</v>
      </c>
      <c r="B2020" s="265" t="s">
        <v>520</v>
      </c>
      <c r="C2020" s="11">
        <v>13</v>
      </c>
      <c r="D2020" s="11">
        <v>10</v>
      </c>
      <c r="E2020" s="11">
        <v>0</v>
      </c>
      <c r="F2020" s="11">
        <v>0</v>
      </c>
    </row>
    <row r="2021" x14ac:dyDescent="0.3">
      <c r="A2021" s="265">
        <v>101108029</v>
      </c>
      <c r="B2021" s="265" t="s">
        <v>2863</v>
      </c>
      <c r="C2021" s="11">
        <v>8</v>
      </c>
      <c r="D2021" s="11">
        <v>10</v>
      </c>
      <c r="E2021" s="11">
        <v>0</v>
      </c>
      <c r="F2021" s="11">
        <v>0</v>
      </c>
    </row>
    <row r="2022" x14ac:dyDescent="0.3">
      <c r="A2022" s="265">
        <v>101108022</v>
      </c>
      <c r="B2022" s="265" t="s">
        <v>2864</v>
      </c>
      <c r="C2022" s="11">
        <v>8</v>
      </c>
      <c r="D2022" s="11">
        <v>10</v>
      </c>
      <c r="E2022" s="11">
        <v>0</v>
      </c>
      <c r="F2022" s="11">
        <v>0</v>
      </c>
    </row>
    <row r="2023" x14ac:dyDescent="0.3">
      <c r="A2023" s="265">
        <v>104101072</v>
      </c>
      <c r="B2023" s="265" t="s">
        <v>2865</v>
      </c>
      <c r="C2023" s="11">
        <v>8</v>
      </c>
      <c r="D2023" s="11">
        <v>10</v>
      </c>
      <c r="E2023" s="11">
        <v>0</v>
      </c>
      <c r="F2023" s="11">
        <v>0</v>
      </c>
    </row>
    <row r="2024" x14ac:dyDescent="0.3">
      <c r="A2024" s="265">
        <v>101107006</v>
      </c>
      <c r="B2024" s="265" t="s">
        <v>2866</v>
      </c>
      <c r="C2024" s="11">
        <v>6</v>
      </c>
      <c r="D2024" s="11">
        <v>5</v>
      </c>
      <c r="E2024" s="11">
        <v>0</v>
      </c>
      <c r="F2024" s="11">
        <v>0</v>
      </c>
    </row>
    <row r="2025" x14ac:dyDescent="0.3">
      <c r="A2025" s="265">
        <v>104101688</v>
      </c>
      <c r="B2025" s="265" t="s">
        <v>2867</v>
      </c>
      <c r="C2025" s="11">
        <v>8</v>
      </c>
      <c r="D2025" s="11">
        <v>10</v>
      </c>
      <c r="E2025" s="11">
        <v>0</v>
      </c>
      <c r="F2025" s="11">
        <v>0</v>
      </c>
    </row>
    <row r="2026" x14ac:dyDescent="0.3">
      <c r="A2026" s="265">
        <v>104502105</v>
      </c>
      <c r="B2026" s="265" t="s">
        <v>2868</v>
      </c>
      <c r="C2026" s="11">
        <v>8</v>
      </c>
      <c r="D2026" s="11">
        <v>10</v>
      </c>
      <c r="E2026" s="11">
        <v>0</v>
      </c>
      <c r="F2026" s="11">
        <v>0</v>
      </c>
    </row>
    <row r="2027" x14ac:dyDescent="0.3">
      <c r="A2027" s="265">
        <v>104101805</v>
      </c>
      <c r="B2027" s="265" t="s">
        <v>2869</v>
      </c>
      <c r="C2027" s="11">
        <v>8</v>
      </c>
      <c r="D2027" s="11">
        <v>10</v>
      </c>
      <c r="E2027" s="11">
        <v>0</v>
      </c>
      <c r="F2027" s="11">
        <v>0</v>
      </c>
    </row>
    <row r="2028" x14ac:dyDescent="0.3">
      <c r="A2028" s="265">
        <v>104101446</v>
      </c>
      <c r="B2028" s="265" t="s">
        <v>2870</v>
      </c>
      <c r="C2028" s="11">
        <v>8</v>
      </c>
      <c r="D2028" s="11">
        <v>10</v>
      </c>
      <c r="E2028" s="11">
        <v>0</v>
      </c>
      <c r="F2028" s="11">
        <v>0</v>
      </c>
    </row>
    <row r="2029" x14ac:dyDescent="0.3">
      <c r="A2029" s="265">
        <v>104101298</v>
      </c>
      <c r="B2029" s="265" t="s">
        <v>2871</v>
      </c>
      <c r="C2029" s="11">
        <v>8</v>
      </c>
      <c r="D2029" s="11">
        <v>10</v>
      </c>
      <c r="E2029" s="11">
        <v>0</v>
      </c>
      <c r="F2029" s="11">
        <v>0</v>
      </c>
    </row>
    <row r="2030" x14ac:dyDescent="0.3">
      <c r="A2030" s="265">
        <v>104502108</v>
      </c>
      <c r="B2030" s="265" t="s">
        <v>2872</v>
      </c>
      <c r="C2030" s="11">
        <v>8</v>
      </c>
      <c r="D2030" s="11">
        <v>10</v>
      </c>
      <c r="E2030" s="11">
        <v>0</v>
      </c>
      <c r="F2030" s="11">
        <v>0</v>
      </c>
    </row>
    <row r="2031" x14ac:dyDescent="0.3">
      <c r="A2031" s="265">
        <v>104502107</v>
      </c>
      <c r="B2031" s="265" t="s">
        <v>2873</v>
      </c>
      <c r="C2031" s="11">
        <v>8</v>
      </c>
      <c r="D2031" s="11">
        <v>10</v>
      </c>
      <c r="E2031" s="11">
        <v>0</v>
      </c>
      <c r="F2031" s="11">
        <v>0</v>
      </c>
    </row>
    <row r="2032" x14ac:dyDescent="0.3">
      <c r="A2032" s="265">
        <v>104502106</v>
      </c>
      <c r="B2032" s="265" t="s">
        <v>2874</v>
      </c>
      <c r="C2032" s="11">
        <v>8</v>
      </c>
      <c r="D2032" s="11">
        <v>10</v>
      </c>
      <c r="E2032" s="11">
        <v>0</v>
      </c>
      <c r="F2032" s="11">
        <v>0</v>
      </c>
    </row>
    <row r="2033" x14ac:dyDescent="0.3">
      <c r="A2033" s="265">
        <v>104502536</v>
      </c>
      <c r="B2033" s="265" t="s">
        <v>2875</v>
      </c>
      <c r="C2033" s="11">
        <v>8</v>
      </c>
      <c r="D2033" s="11">
        <v>10</v>
      </c>
      <c r="E2033" s="11">
        <v>0</v>
      </c>
      <c r="F2033" s="11">
        <v>0</v>
      </c>
    </row>
    <row r="2034" x14ac:dyDescent="0.3">
      <c r="A2034" s="265">
        <v>104101900</v>
      </c>
      <c r="B2034" s="265" t="s">
        <v>2876</v>
      </c>
      <c r="C2034" s="11">
        <v>8</v>
      </c>
      <c r="D2034" s="11">
        <v>10</v>
      </c>
      <c r="E2034" s="11">
        <v>0</v>
      </c>
      <c r="F2034" s="11">
        <v>0</v>
      </c>
    </row>
    <row r="2035" x14ac:dyDescent="0.3">
      <c r="A2035" s="265">
        <v>101301031</v>
      </c>
      <c r="B2035" s="265" t="s">
        <v>2877</v>
      </c>
      <c r="C2035" s="11">
        <v>2</v>
      </c>
      <c r="D2035" s="11">
        <v>5</v>
      </c>
      <c r="E2035" s="11">
        <v>0</v>
      </c>
      <c r="F2035" s="11">
        <v>0</v>
      </c>
    </row>
    <row r="2036" x14ac:dyDescent="0.3">
      <c r="A2036" s="265">
        <v>313101010</v>
      </c>
      <c r="B2036" s="265" t="s">
        <v>1236</v>
      </c>
      <c r="C2036" s="11">
        <v>40</v>
      </c>
      <c r="D2036" s="11">
        <v>10</v>
      </c>
      <c r="E2036" s="11">
        <v>0</v>
      </c>
      <c r="F2036" s="11">
        <v>0</v>
      </c>
    </row>
    <row r="2037" x14ac:dyDescent="0.3">
      <c r="A2037" s="265">
        <v>603101039</v>
      </c>
      <c r="B2037" s="265" t="s">
        <v>455</v>
      </c>
      <c r="C2037" s="11">
        <v>28</v>
      </c>
      <c r="D2037" s="11">
        <v>10</v>
      </c>
      <c r="E2037" s="11">
        <v>0</v>
      </c>
      <c r="F2037" s="11">
        <v>1</v>
      </c>
    </row>
    <row r="2038" x14ac:dyDescent="0.3">
      <c r="A2038" s="265">
        <v>101601033</v>
      </c>
      <c r="B2038" s="265" t="s">
        <v>2878</v>
      </c>
      <c r="C2038" s="11">
        <v>1</v>
      </c>
      <c r="D2038" s="11">
        <v>5</v>
      </c>
      <c r="E2038" s="11">
        <v>0</v>
      </c>
      <c r="F2038" s="11">
        <v>0</v>
      </c>
    </row>
    <row r="2039" x14ac:dyDescent="0.3">
      <c r="A2039" s="265">
        <v>311201052</v>
      </c>
      <c r="B2039" s="265" t="s">
        <v>924</v>
      </c>
      <c r="C2039" s="11">
        <v>25</v>
      </c>
      <c r="D2039" s="11">
        <v>10</v>
      </c>
      <c r="E2039" s="11">
        <v>0</v>
      </c>
      <c r="F2039" s="11">
        <v>0</v>
      </c>
    </row>
    <row r="2040" x14ac:dyDescent="0.3">
      <c r="A2040" s="265">
        <v>601301002</v>
      </c>
      <c r="B2040" s="265" t="s">
        <v>413</v>
      </c>
      <c r="C2040" s="11">
        <v>26</v>
      </c>
      <c r="D2040" s="11">
        <v>10</v>
      </c>
      <c r="E2040" s="11">
        <v>0</v>
      </c>
      <c r="F2040" s="11">
        <v>1</v>
      </c>
    </row>
    <row r="2041" x14ac:dyDescent="0.3">
      <c r="A2041" s="265">
        <v>606103001</v>
      </c>
      <c r="B2041" s="265" t="s">
        <v>2879</v>
      </c>
      <c r="C2041" s="11">
        <v>15</v>
      </c>
      <c r="D2041" s="11">
        <v>0</v>
      </c>
      <c r="E2041" s="11">
        <v>1</v>
      </c>
      <c r="F2041" s="11">
        <v>0</v>
      </c>
    </row>
    <row r="2042" x14ac:dyDescent="0.3">
      <c r="A2042" s="265">
        <v>101602010</v>
      </c>
      <c r="B2042" s="265" t="s">
        <v>2880</v>
      </c>
      <c r="C2042" s="11">
        <v>1</v>
      </c>
      <c r="D2042" s="11">
        <v>5</v>
      </c>
      <c r="E2042" s="11">
        <v>0</v>
      </c>
      <c r="F2042" s="11">
        <v>0</v>
      </c>
    </row>
    <row r="2043" x14ac:dyDescent="0.3">
      <c r="A2043" s="265">
        <v>101902009</v>
      </c>
      <c r="B2043" s="265" t="s">
        <v>2881</v>
      </c>
      <c r="C2043" s="11">
        <v>1</v>
      </c>
      <c r="D2043" s="11">
        <v>5</v>
      </c>
      <c r="E2043" s="11">
        <v>0</v>
      </c>
      <c r="F2043" s="11">
        <v>0</v>
      </c>
    </row>
    <row r="2044" x14ac:dyDescent="0.3">
      <c r="A2044" s="265">
        <v>104502274</v>
      </c>
      <c r="B2044" s="265" t="s">
        <v>2882</v>
      </c>
      <c r="C2044" s="11">
        <v>8</v>
      </c>
      <c r="D2044" s="11">
        <v>10</v>
      </c>
      <c r="E2044" s="11">
        <v>0</v>
      </c>
      <c r="F2044" s="11">
        <v>0</v>
      </c>
    </row>
    <row r="2045" x14ac:dyDescent="0.3">
      <c r="A2045" s="265">
        <v>310103016</v>
      </c>
      <c r="B2045" s="265" t="s">
        <v>875</v>
      </c>
      <c r="C2045" s="11">
        <v>23</v>
      </c>
      <c r="D2045" s="11">
        <v>10</v>
      </c>
      <c r="E2045" s="11">
        <v>0</v>
      </c>
      <c r="F2045" s="11">
        <v>0</v>
      </c>
    </row>
    <row r="2046" x14ac:dyDescent="0.3">
      <c r="A2046" s="265">
        <v>310103015</v>
      </c>
      <c r="B2046" s="265" t="s">
        <v>830</v>
      </c>
      <c r="C2046" s="11">
        <v>22</v>
      </c>
      <c r="D2046" s="11">
        <v>10</v>
      </c>
      <c r="E2046" s="11">
        <v>0</v>
      </c>
      <c r="F2046" s="11">
        <v>0</v>
      </c>
    </row>
    <row r="2047" x14ac:dyDescent="0.3">
      <c r="A2047" s="265">
        <v>310103014</v>
      </c>
      <c r="B2047" s="265" t="s">
        <v>874</v>
      </c>
      <c r="C2047" s="11">
        <v>23</v>
      </c>
      <c r="D2047" s="11">
        <v>10</v>
      </c>
      <c r="E2047" s="11">
        <v>0</v>
      </c>
      <c r="F2047" s="11">
        <v>0</v>
      </c>
    </row>
    <row r="2048" x14ac:dyDescent="0.3">
      <c r="A2048" s="265">
        <v>104101680</v>
      </c>
      <c r="B2048" s="265" t="s">
        <v>2883</v>
      </c>
      <c r="C2048" s="11">
        <v>8</v>
      </c>
      <c r="D2048" s="11">
        <v>10</v>
      </c>
      <c r="E2048" s="11">
        <v>0</v>
      </c>
      <c r="F2048" s="11">
        <v>0</v>
      </c>
    </row>
    <row r="2049" x14ac:dyDescent="0.3">
      <c r="A2049" s="265">
        <v>104101938</v>
      </c>
      <c r="B2049" s="265" t="s">
        <v>2884</v>
      </c>
      <c r="C2049" s="11">
        <v>8</v>
      </c>
      <c r="D2049" s="11">
        <v>10</v>
      </c>
      <c r="E2049" s="11">
        <v>0</v>
      </c>
      <c r="F2049" s="11">
        <v>0</v>
      </c>
    </row>
    <row r="2050" x14ac:dyDescent="0.3">
      <c r="A2050" s="265">
        <v>104101681</v>
      </c>
      <c r="B2050" s="265" t="s">
        <v>2885</v>
      </c>
      <c r="C2050" s="11">
        <v>8</v>
      </c>
      <c r="D2050" s="11">
        <v>10</v>
      </c>
      <c r="E2050" s="11">
        <v>0</v>
      </c>
      <c r="F2050" s="11">
        <v>0</v>
      </c>
    </row>
    <row r="2051" x14ac:dyDescent="0.3">
      <c r="A2051" s="265">
        <v>104502578</v>
      </c>
      <c r="B2051" s="265" t="s">
        <v>2886</v>
      </c>
      <c r="C2051" s="11">
        <v>8</v>
      </c>
      <c r="D2051" s="11">
        <v>10</v>
      </c>
      <c r="E2051" s="11">
        <v>0</v>
      </c>
      <c r="F2051" s="11">
        <v>0</v>
      </c>
    </row>
    <row r="2052" x14ac:dyDescent="0.3">
      <c r="A2052" s="265">
        <v>104502575</v>
      </c>
      <c r="B2052" s="265" t="s">
        <v>2887</v>
      </c>
      <c r="C2052" s="11">
        <v>8</v>
      </c>
      <c r="D2052" s="11">
        <v>10</v>
      </c>
      <c r="E2052" s="11">
        <v>0</v>
      </c>
      <c r="F2052" s="11">
        <v>0</v>
      </c>
    </row>
    <row r="2053" x14ac:dyDescent="0.3">
      <c r="A2053" s="265">
        <v>503201003</v>
      </c>
      <c r="B2053" s="265" t="s">
        <v>1195</v>
      </c>
      <c r="C2053" s="11">
        <v>36</v>
      </c>
      <c r="D2053" s="11">
        <v>10</v>
      </c>
      <c r="E2053" s="11">
        <v>0</v>
      </c>
      <c r="F2053" s="11">
        <v>0</v>
      </c>
    </row>
    <row r="2054" x14ac:dyDescent="0.3">
      <c r="A2054" s="265">
        <v>503201002</v>
      </c>
      <c r="B2054" s="265" t="s">
        <v>1194</v>
      </c>
      <c r="C2054" s="11">
        <v>36</v>
      </c>
      <c r="D2054" s="11">
        <v>10</v>
      </c>
      <c r="E2054" s="11">
        <v>0</v>
      </c>
      <c r="F2054" s="11">
        <v>0</v>
      </c>
    </row>
    <row r="2055" x14ac:dyDescent="0.3">
      <c r="A2055" s="265">
        <v>503201006</v>
      </c>
      <c r="B2055" s="265" t="s">
        <v>1198</v>
      </c>
      <c r="C2055" s="11">
        <v>36</v>
      </c>
      <c r="D2055" s="11">
        <v>10</v>
      </c>
      <c r="E2055" s="11">
        <v>0</v>
      </c>
      <c r="F2055" s="11">
        <v>0</v>
      </c>
    </row>
    <row r="2056" x14ac:dyDescent="0.3">
      <c r="A2056" s="265">
        <v>503201001</v>
      </c>
      <c r="B2056" s="265" t="s">
        <v>1193</v>
      </c>
      <c r="C2056" s="11">
        <v>36</v>
      </c>
      <c r="D2056" s="11">
        <v>10</v>
      </c>
      <c r="E2056" s="11">
        <v>0</v>
      </c>
      <c r="F2056" s="11">
        <v>0</v>
      </c>
    </row>
    <row r="2057" x14ac:dyDescent="0.3">
      <c r="A2057" s="265">
        <v>101701040</v>
      </c>
      <c r="B2057" s="265" t="s">
        <v>2888</v>
      </c>
      <c r="C2057" s="11">
        <v>1</v>
      </c>
      <c r="D2057" s="11">
        <v>5</v>
      </c>
      <c r="E2057" s="11">
        <v>0</v>
      </c>
      <c r="F2057" s="11">
        <v>0</v>
      </c>
    </row>
    <row r="2058" x14ac:dyDescent="0.3">
      <c r="A2058" s="265">
        <v>101902010</v>
      </c>
      <c r="B2058" s="265" t="s">
        <v>2889</v>
      </c>
      <c r="C2058" s="11">
        <v>1</v>
      </c>
      <c r="D2058" s="11">
        <v>5</v>
      </c>
      <c r="E2058" s="11">
        <v>0</v>
      </c>
      <c r="F2058" s="11">
        <v>0</v>
      </c>
    </row>
    <row r="2059" x14ac:dyDescent="0.3">
      <c r="A2059" s="265">
        <v>603101060</v>
      </c>
      <c r="B2059" s="265" t="s">
        <v>762</v>
      </c>
      <c r="C2059" s="11">
        <v>20</v>
      </c>
      <c r="D2059" s="11">
        <v>10</v>
      </c>
      <c r="E2059" s="11">
        <v>0</v>
      </c>
      <c r="F2059" s="11">
        <v>0</v>
      </c>
    </row>
    <row r="2060" x14ac:dyDescent="0.3">
      <c r="A2060" s="265">
        <v>202502001</v>
      </c>
      <c r="B2060" s="265" t="s">
        <v>2890</v>
      </c>
      <c r="C2060" s="11">
        <v>12</v>
      </c>
      <c r="D2060" s="11">
        <v>10</v>
      </c>
      <c r="E2060" s="11">
        <v>0</v>
      </c>
      <c r="F2060" s="11">
        <v>0</v>
      </c>
    </row>
    <row r="2061" x14ac:dyDescent="0.3">
      <c r="A2061" s="265">
        <v>101201017</v>
      </c>
      <c r="B2061" s="265" t="s">
        <v>2891</v>
      </c>
      <c r="C2061" s="11">
        <v>5</v>
      </c>
      <c r="D2061" s="11">
        <v>5</v>
      </c>
      <c r="E2061" s="11">
        <v>0</v>
      </c>
      <c r="F2061" s="11">
        <v>0</v>
      </c>
    </row>
    <row r="2062" x14ac:dyDescent="0.3">
      <c r="A2062" s="265">
        <v>702201011</v>
      </c>
      <c r="B2062" s="265" t="s">
        <v>504</v>
      </c>
      <c r="C2062" s="11">
        <v>12</v>
      </c>
      <c r="D2062" s="11">
        <v>10</v>
      </c>
      <c r="E2062" s="11">
        <v>0</v>
      </c>
      <c r="F2062" s="11">
        <v>0</v>
      </c>
    </row>
    <row r="2063" x14ac:dyDescent="0.3">
      <c r="A2063" s="265">
        <v>603201004</v>
      </c>
      <c r="B2063" s="265" t="s">
        <v>796</v>
      </c>
      <c r="C2063" s="11">
        <v>20</v>
      </c>
      <c r="D2063" s="11">
        <v>10</v>
      </c>
      <c r="E2063" s="11">
        <v>0</v>
      </c>
      <c r="F2063" s="11">
        <v>0</v>
      </c>
    </row>
    <row r="2064" x14ac:dyDescent="0.3">
      <c r="A2064" s="265">
        <v>102102019</v>
      </c>
      <c r="B2064" s="265" t="s">
        <v>2892</v>
      </c>
      <c r="C2064" s="11">
        <v>1</v>
      </c>
      <c r="D2064" s="11">
        <v>5</v>
      </c>
      <c r="E2064" s="11">
        <v>0</v>
      </c>
      <c r="F2064" s="11">
        <v>0</v>
      </c>
    </row>
    <row r="2065" x14ac:dyDescent="0.3">
      <c r="A2065" s="265">
        <v>403101007</v>
      </c>
      <c r="B2065" s="265" t="s">
        <v>1213</v>
      </c>
      <c r="C2065" s="11">
        <v>38</v>
      </c>
      <c r="D2065" s="11">
        <v>10</v>
      </c>
      <c r="E2065" s="11">
        <v>0</v>
      </c>
      <c r="F2065" s="11">
        <v>0</v>
      </c>
    </row>
    <row r="2066" x14ac:dyDescent="0.3">
      <c r="A2066" s="265">
        <v>605302004</v>
      </c>
      <c r="B2066" s="265" t="s">
        <v>2893</v>
      </c>
      <c r="C2066" s="11">
        <v>40</v>
      </c>
      <c r="D2066" s="11">
        <v>0</v>
      </c>
      <c r="E2066" s="11">
        <v>1</v>
      </c>
      <c r="F2066" s="11">
        <v>0</v>
      </c>
    </row>
    <row r="2067" x14ac:dyDescent="0.3">
      <c r="A2067" s="265">
        <v>306401004</v>
      </c>
      <c r="B2067" s="265" t="s">
        <v>2894</v>
      </c>
      <c r="C2067" s="11">
        <v>16</v>
      </c>
      <c r="D2067" s="11">
        <v>0</v>
      </c>
      <c r="E2067" s="11">
        <v>1</v>
      </c>
      <c r="F2067" s="11">
        <v>20</v>
      </c>
    </row>
    <row r="2068" x14ac:dyDescent="0.3">
      <c r="A2068" s="265">
        <v>604201011</v>
      </c>
      <c r="B2068" s="265" t="s">
        <v>1289</v>
      </c>
      <c r="C2068" s="11">
        <v>40</v>
      </c>
      <c r="D2068" s="11">
        <v>10</v>
      </c>
      <c r="E2068" s="11">
        <v>0</v>
      </c>
      <c r="F2068" s="11">
        <v>0</v>
      </c>
    </row>
    <row r="2069" x14ac:dyDescent="0.3">
      <c r="A2069" s="265">
        <v>603401023</v>
      </c>
      <c r="B2069" s="265" t="s">
        <v>621</v>
      </c>
      <c r="C2069" s="11">
        <v>19</v>
      </c>
      <c r="D2069" s="11">
        <v>10</v>
      </c>
      <c r="E2069" s="11">
        <v>0</v>
      </c>
      <c r="F2069" s="11">
        <v>0</v>
      </c>
    </row>
    <row r="2070" x14ac:dyDescent="0.3">
      <c r="A2070" s="265">
        <v>101108040</v>
      </c>
      <c r="B2070" s="265" t="s">
        <v>2895</v>
      </c>
      <c r="C2070" s="11">
        <v>8</v>
      </c>
      <c r="D2070" s="11">
        <v>10</v>
      </c>
      <c r="E2070" s="11">
        <v>0</v>
      </c>
      <c r="F2070" s="11">
        <v>0</v>
      </c>
    </row>
    <row r="2071" x14ac:dyDescent="0.3">
      <c r="A2071" s="265">
        <v>101802008</v>
      </c>
      <c r="B2071" s="265" t="s">
        <v>2896</v>
      </c>
      <c r="C2071" s="11">
        <v>7</v>
      </c>
      <c r="D2071" s="11">
        <v>10</v>
      </c>
      <c r="E2071" s="11">
        <v>0</v>
      </c>
      <c r="F2071" s="11">
        <v>0</v>
      </c>
    </row>
    <row r="2072" x14ac:dyDescent="0.3">
      <c r="A2072" s="265">
        <v>603201025</v>
      </c>
      <c r="B2072" s="265" t="s">
        <v>858</v>
      </c>
      <c r="C2072" s="11">
        <v>22</v>
      </c>
      <c r="D2072" s="11">
        <v>10</v>
      </c>
      <c r="E2072" s="11">
        <v>0</v>
      </c>
      <c r="F2072" s="11">
        <v>0</v>
      </c>
    </row>
    <row r="2073" x14ac:dyDescent="0.3">
      <c r="A2073" s="265">
        <v>401201034</v>
      </c>
      <c r="B2073" s="265" t="s">
        <v>1240</v>
      </c>
      <c r="C2073" s="11">
        <v>40</v>
      </c>
      <c r="D2073" s="11">
        <v>10</v>
      </c>
      <c r="E2073" s="11">
        <v>0</v>
      </c>
      <c r="F2073" s="11">
        <v>0</v>
      </c>
    </row>
    <row r="2074" x14ac:dyDescent="0.3">
      <c r="A2074" s="265">
        <v>302101005</v>
      </c>
      <c r="B2074" s="265" t="s">
        <v>1114</v>
      </c>
      <c r="C2074" s="11">
        <v>35</v>
      </c>
      <c r="D2074" s="11">
        <v>10</v>
      </c>
      <c r="E2074" s="11">
        <v>0</v>
      </c>
      <c r="F2074" s="11">
        <v>0</v>
      </c>
    </row>
    <row r="2075" x14ac:dyDescent="0.3">
      <c r="A2075" s="265">
        <v>603101041</v>
      </c>
      <c r="B2075" s="265" t="s">
        <v>456</v>
      </c>
      <c r="C2075" s="11">
        <v>28</v>
      </c>
      <c r="D2075" s="11">
        <v>10</v>
      </c>
      <c r="E2075" s="11">
        <v>0</v>
      </c>
      <c r="F2075" s="11">
        <v>1</v>
      </c>
    </row>
    <row r="2076" x14ac:dyDescent="0.3">
      <c r="A2076" s="265">
        <v>606103016</v>
      </c>
      <c r="B2076" s="265" t="s">
        <v>2897</v>
      </c>
      <c r="C2076" s="11">
        <v>15</v>
      </c>
      <c r="D2076" s="11">
        <v>0</v>
      </c>
      <c r="E2076" s="11">
        <v>1</v>
      </c>
      <c r="F2076" s="11">
        <v>0</v>
      </c>
    </row>
    <row r="2077" x14ac:dyDescent="0.3">
      <c r="A2077" s="265">
        <v>101301026</v>
      </c>
      <c r="B2077" s="265" t="s">
        <v>2898</v>
      </c>
      <c r="C2077" s="11">
        <v>2</v>
      </c>
      <c r="D2077" s="11">
        <v>5</v>
      </c>
      <c r="E2077" s="11">
        <v>0</v>
      </c>
      <c r="F2077" s="11">
        <v>0</v>
      </c>
    </row>
    <row r="2078" x14ac:dyDescent="0.3">
      <c r="A2078" s="265">
        <v>603402003</v>
      </c>
      <c r="B2078" s="265" t="s">
        <v>1261</v>
      </c>
      <c r="C2078" s="11">
        <v>40</v>
      </c>
      <c r="D2078" s="11">
        <v>10</v>
      </c>
      <c r="E2078" s="11">
        <v>0</v>
      </c>
      <c r="F2078" s="11">
        <v>0</v>
      </c>
    </row>
    <row r="2079" x14ac:dyDescent="0.3">
      <c r="A2079" s="265">
        <v>302203038</v>
      </c>
      <c r="B2079" s="265" t="s">
        <v>1136</v>
      </c>
      <c r="C2079" s="11">
        <v>35</v>
      </c>
      <c r="D2079" s="11">
        <v>10</v>
      </c>
      <c r="E2079" s="11">
        <v>0</v>
      </c>
      <c r="F2079" s="11">
        <v>0</v>
      </c>
    </row>
    <row r="2080" x14ac:dyDescent="0.3">
      <c r="A2080" s="265">
        <v>101301008</v>
      </c>
      <c r="B2080" s="265" t="s">
        <v>2899</v>
      </c>
      <c r="C2080" s="11">
        <v>2</v>
      </c>
      <c r="D2080" s="11">
        <v>5</v>
      </c>
      <c r="E2080" s="11">
        <v>0</v>
      </c>
      <c r="F2080" s="11">
        <v>0</v>
      </c>
    </row>
    <row r="2081" x14ac:dyDescent="0.3">
      <c r="A2081" s="265">
        <v>104101195</v>
      </c>
      <c r="B2081" s="265" t="s">
        <v>2900</v>
      </c>
      <c r="C2081" s="11">
        <v>8</v>
      </c>
      <c r="D2081" s="11">
        <v>10</v>
      </c>
      <c r="E2081" s="11">
        <v>0</v>
      </c>
      <c r="F2081" s="11">
        <v>0</v>
      </c>
    </row>
    <row r="2082" x14ac:dyDescent="0.3">
      <c r="A2082" s="265">
        <v>703101024</v>
      </c>
      <c r="B2082" s="265" t="s">
        <v>2901</v>
      </c>
      <c r="C2082" s="11">
        <v>40</v>
      </c>
      <c r="D2082" s="11">
        <v>0</v>
      </c>
      <c r="E2082" s="11">
        <v>1</v>
      </c>
      <c r="F2082" s="11">
        <v>0</v>
      </c>
    </row>
    <row r="2083" x14ac:dyDescent="0.3">
      <c r="A2083" s="265">
        <v>605102013</v>
      </c>
      <c r="B2083" s="265" t="s">
        <v>2902</v>
      </c>
      <c r="C2083" s="11">
        <v>40</v>
      </c>
      <c r="D2083" s="11">
        <v>0</v>
      </c>
      <c r="E2083" s="11">
        <v>1</v>
      </c>
      <c r="F2083" s="11">
        <v>0</v>
      </c>
    </row>
    <row r="2084" x14ac:dyDescent="0.3">
      <c r="A2084" s="265">
        <v>311201016</v>
      </c>
      <c r="B2084" s="265" t="s">
        <v>837</v>
      </c>
      <c r="C2084" s="11">
        <v>22</v>
      </c>
      <c r="D2084" s="11">
        <v>10</v>
      </c>
      <c r="E2084" s="11">
        <v>0</v>
      </c>
      <c r="F2084" s="11">
        <v>0</v>
      </c>
    </row>
    <row r="2085" x14ac:dyDescent="0.3">
      <c r="A2085" s="265">
        <v>310104013</v>
      </c>
      <c r="B2085" s="265" t="s">
        <v>721</v>
      </c>
      <c r="C2085" s="11">
        <v>20</v>
      </c>
      <c r="D2085" s="11">
        <v>10</v>
      </c>
      <c r="E2085" s="11">
        <v>0</v>
      </c>
      <c r="F2085" s="11">
        <v>0</v>
      </c>
    </row>
    <row r="2086" x14ac:dyDescent="0.3">
      <c r="A2086" s="265">
        <v>101201018</v>
      </c>
      <c r="B2086" s="265" t="s">
        <v>2903</v>
      </c>
      <c r="C2086" s="11">
        <v>5</v>
      </c>
      <c r="D2086" s="11">
        <v>5</v>
      </c>
      <c r="E2086" s="11">
        <v>0</v>
      </c>
      <c r="F2086" s="11">
        <v>0</v>
      </c>
    </row>
    <row r="2087" x14ac:dyDescent="0.3">
      <c r="A2087" s="265">
        <v>101203007</v>
      </c>
      <c r="B2087" s="265" t="s">
        <v>2904</v>
      </c>
      <c r="C2087" s="11">
        <v>5</v>
      </c>
      <c r="D2087" s="11">
        <v>5</v>
      </c>
      <c r="E2087" s="11">
        <v>0</v>
      </c>
      <c r="F2087" s="11">
        <v>0</v>
      </c>
    </row>
    <row r="2088" x14ac:dyDescent="0.3">
      <c r="A2088" s="265">
        <v>312102007</v>
      </c>
      <c r="B2088" s="265" t="s">
        <v>900</v>
      </c>
      <c r="C2088" s="11">
        <v>23</v>
      </c>
      <c r="D2088" s="11">
        <v>10</v>
      </c>
      <c r="E2088" s="11">
        <v>0</v>
      </c>
      <c r="F2088" s="11">
        <v>0</v>
      </c>
    </row>
    <row r="2089" x14ac:dyDescent="0.3">
      <c r="A2089" s="265">
        <v>104502221</v>
      </c>
      <c r="B2089" s="265" t="s">
        <v>2905</v>
      </c>
      <c r="C2089" s="11">
        <v>6</v>
      </c>
      <c r="D2089" s="11">
        <v>10</v>
      </c>
      <c r="E2089" s="11">
        <v>0</v>
      </c>
      <c r="F2089" s="11">
        <v>0</v>
      </c>
    </row>
    <row r="2090" x14ac:dyDescent="0.3">
      <c r="A2090" s="265">
        <v>104502222</v>
      </c>
      <c r="B2090" s="265" t="s">
        <v>2906</v>
      </c>
      <c r="C2090" s="11">
        <v>6</v>
      </c>
      <c r="D2090" s="11">
        <v>10</v>
      </c>
      <c r="E2090" s="11">
        <v>0</v>
      </c>
      <c r="F2090" s="11">
        <v>0</v>
      </c>
    </row>
    <row r="2091" x14ac:dyDescent="0.3">
      <c r="A2091" s="265">
        <v>101101015</v>
      </c>
      <c r="B2091" s="265" t="s">
        <v>2907</v>
      </c>
      <c r="C2091" s="11">
        <v>6</v>
      </c>
      <c r="D2091" s="11">
        <v>5</v>
      </c>
      <c r="E2091" s="11">
        <v>0</v>
      </c>
      <c r="F2091" s="11">
        <v>0</v>
      </c>
    </row>
    <row r="2092" x14ac:dyDescent="0.3">
      <c r="A2092" s="265">
        <v>104502224</v>
      </c>
      <c r="B2092" s="265" t="s">
        <v>2908</v>
      </c>
      <c r="C2092" s="11">
        <v>6</v>
      </c>
      <c r="D2092" s="11">
        <v>10</v>
      </c>
      <c r="E2092" s="11">
        <v>0</v>
      </c>
      <c r="F2092" s="11">
        <v>0</v>
      </c>
    </row>
    <row r="2093" x14ac:dyDescent="0.3">
      <c r="A2093" s="265">
        <v>104502269</v>
      </c>
      <c r="B2093" s="265" t="s">
        <v>2909</v>
      </c>
      <c r="C2093" s="11">
        <v>8</v>
      </c>
      <c r="D2093" s="11">
        <v>10</v>
      </c>
      <c r="E2093" s="11">
        <v>0</v>
      </c>
      <c r="F2093" s="11">
        <v>0</v>
      </c>
    </row>
    <row r="2094" x14ac:dyDescent="0.3">
      <c r="A2094" s="265">
        <v>101702005</v>
      </c>
      <c r="B2094" s="265" t="s">
        <v>2910</v>
      </c>
      <c r="C2094" s="11">
        <v>1</v>
      </c>
      <c r="D2094" s="11">
        <v>10</v>
      </c>
      <c r="E2094" s="11">
        <v>0</v>
      </c>
      <c r="F2094" s="11">
        <v>0</v>
      </c>
    </row>
    <row r="2095" x14ac:dyDescent="0.3">
      <c r="A2095" s="265">
        <v>312102004</v>
      </c>
      <c r="B2095" s="265" t="s">
        <v>550</v>
      </c>
      <c r="C2095" s="11">
        <v>14</v>
      </c>
      <c r="D2095" s="11">
        <v>10</v>
      </c>
      <c r="E2095" s="11">
        <v>0</v>
      </c>
      <c r="F2095" s="11">
        <v>0</v>
      </c>
    </row>
    <row r="2096" x14ac:dyDescent="0.3">
      <c r="A2096" s="265">
        <v>101208007</v>
      </c>
      <c r="B2096" s="265" t="s">
        <v>2911</v>
      </c>
      <c r="C2096" s="11">
        <v>2</v>
      </c>
      <c r="D2096" s="11">
        <v>5</v>
      </c>
      <c r="E2096" s="11">
        <v>0</v>
      </c>
      <c r="F2096" s="11">
        <v>0</v>
      </c>
    </row>
    <row r="2097" x14ac:dyDescent="0.3">
      <c r="A2097" s="265">
        <v>101301009</v>
      </c>
      <c r="B2097" s="265" t="s">
        <v>2912</v>
      </c>
      <c r="C2097" s="11">
        <v>2</v>
      </c>
      <c r="D2097" s="11">
        <v>5</v>
      </c>
      <c r="E2097" s="11">
        <v>0</v>
      </c>
      <c r="F2097" s="11">
        <v>0</v>
      </c>
    </row>
    <row r="2098" x14ac:dyDescent="0.3">
      <c r="A2098" s="265">
        <v>101201019</v>
      </c>
      <c r="B2098" s="265" t="s">
        <v>2913</v>
      </c>
      <c r="C2098" s="11">
        <v>5</v>
      </c>
      <c r="D2098" s="11">
        <v>5</v>
      </c>
      <c r="E2098" s="11">
        <v>0</v>
      </c>
      <c r="F2098" s="11">
        <v>0</v>
      </c>
    </row>
    <row r="2099" x14ac:dyDescent="0.3">
      <c r="A2099" s="265">
        <v>104502261</v>
      </c>
      <c r="B2099" s="265" t="s">
        <v>2914</v>
      </c>
      <c r="C2099" s="11">
        <v>6</v>
      </c>
      <c r="D2099" s="11">
        <v>10</v>
      </c>
      <c r="E2099" s="11">
        <v>0</v>
      </c>
      <c r="F2099" s="11">
        <v>0</v>
      </c>
    </row>
    <row r="2100" x14ac:dyDescent="0.3">
      <c r="A2100" s="265">
        <v>104101998</v>
      </c>
      <c r="B2100" s="265" t="s">
        <v>2915</v>
      </c>
      <c r="C2100" s="11">
        <v>8</v>
      </c>
      <c r="D2100" s="11">
        <v>10</v>
      </c>
      <c r="E2100" s="11">
        <v>0</v>
      </c>
      <c r="F2100" s="11">
        <v>0</v>
      </c>
    </row>
    <row r="2101" x14ac:dyDescent="0.3">
      <c r="A2101" s="265">
        <v>104101871</v>
      </c>
      <c r="B2101" s="265" t="s">
        <v>2916</v>
      </c>
      <c r="C2101" s="11">
        <v>8</v>
      </c>
      <c r="D2101" s="11">
        <v>10</v>
      </c>
      <c r="E2101" s="11">
        <v>0</v>
      </c>
      <c r="F2101" s="11">
        <v>0</v>
      </c>
    </row>
    <row r="2102" x14ac:dyDescent="0.3">
      <c r="A2102" s="265">
        <v>104101872</v>
      </c>
      <c r="B2102" s="265" t="s">
        <v>2917</v>
      </c>
      <c r="C2102" s="11">
        <v>8</v>
      </c>
      <c r="D2102" s="11">
        <v>10</v>
      </c>
      <c r="E2102" s="11">
        <v>0</v>
      </c>
      <c r="F2102" s="11">
        <v>0</v>
      </c>
    </row>
    <row r="2103" x14ac:dyDescent="0.3">
      <c r="A2103" s="265">
        <v>104101972</v>
      </c>
      <c r="B2103" s="265" t="s">
        <v>2918</v>
      </c>
      <c r="C2103" s="11">
        <v>8</v>
      </c>
      <c r="D2103" s="11">
        <v>10</v>
      </c>
      <c r="E2103" s="11">
        <v>0</v>
      </c>
      <c r="F2103" s="11">
        <v>0</v>
      </c>
    </row>
    <row r="2104" x14ac:dyDescent="0.3">
      <c r="A2104" s="265">
        <v>104502434</v>
      </c>
      <c r="B2104" s="265" t="s">
        <v>2919</v>
      </c>
      <c r="C2104" s="11">
        <v>8</v>
      </c>
      <c r="D2104" s="11">
        <v>10</v>
      </c>
      <c r="E2104" s="11">
        <v>0</v>
      </c>
      <c r="F2104" s="11">
        <v>0</v>
      </c>
    </row>
    <row r="2105" x14ac:dyDescent="0.3">
      <c r="A2105" s="265">
        <v>104101896</v>
      </c>
      <c r="B2105" s="265" t="s">
        <v>2920</v>
      </c>
      <c r="C2105" s="11">
        <v>8</v>
      </c>
      <c r="D2105" s="11">
        <v>10</v>
      </c>
      <c r="E2105" s="11">
        <v>0</v>
      </c>
      <c r="F2105" s="11">
        <v>0</v>
      </c>
    </row>
    <row r="2106" x14ac:dyDescent="0.3">
      <c r="A2106" s="265">
        <v>104502370</v>
      </c>
      <c r="B2106" s="265" t="s">
        <v>2921</v>
      </c>
      <c r="C2106" s="11">
        <v>8</v>
      </c>
      <c r="D2106" s="11">
        <v>10</v>
      </c>
      <c r="E2106" s="11">
        <v>0</v>
      </c>
      <c r="F2106" s="11">
        <v>0</v>
      </c>
    </row>
    <row r="2107" x14ac:dyDescent="0.3">
      <c r="A2107" s="265">
        <v>104502366</v>
      </c>
      <c r="B2107" s="265" t="s">
        <v>2922</v>
      </c>
      <c r="C2107" s="11">
        <v>8</v>
      </c>
      <c r="D2107" s="11">
        <v>10</v>
      </c>
      <c r="E2107" s="11">
        <v>0</v>
      </c>
      <c r="F2107" s="11">
        <v>0</v>
      </c>
    </row>
    <row r="2108" x14ac:dyDescent="0.3">
      <c r="A2108" s="265">
        <v>104101997</v>
      </c>
      <c r="B2108" s="265" t="s">
        <v>2923</v>
      </c>
      <c r="C2108" s="11">
        <v>8</v>
      </c>
      <c r="D2108" s="11">
        <v>10</v>
      </c>
      <c r="E2108" s="11">
        <v>0</v>
      </c>
      <c r="F2108" s="11">
        <v>0</v>
      </c>
    </row>
    <row r="2109" x14ac:dyDescent="0.3">
      <c r="A2109" s="265">
        <v>104502250</v>
      </c>
      <c r="B2109" s="265" t="s">
        <v>2924</v>
      </c>
      <c r="C2109" s="11">
        <v>6</v>
      </c>
      <c r="D2109" s="11">
        <v>10</v>
      </c>
      <c r="E2109" s="11">
        <v>0</v>
      </c>
      <c r="F2109" s="11">
        <v>0</v>
      </c>
    </row>
    <row r="2110" x14ac:dyDescent="0.3">
      <c r="A2110" s="265">
        <v>104502226</v>
      </c>
      <c r="B2110" s="265" t="s">
        <v>2925</v>
      </c>
      <c r="C2110" s="11">
        <v>6</v>
      </c>
      <c r="D2110" s="11">
        <v>10</v>
      </c>
      <c r="E2110" s="11">
        <v>0</v>
      </c>
      <c r="F2110" s="11">
        <v>0</v>
      </c>
    </row>
    <row r="2111" x14ac:dyDescent="0.3">
      <c r="A2111" s="265">
        <v>101101057</v>
      </c>
      <c r="B2111" s="265" t="s">
        <v>2926</v>
      </c>
      <c r="C2111" s="11">
        <v>6</v>
      </c>
      <c r="D2111" s="11">
        <v>5</v>
      </c>
      <c r="E2111" s="11">
        <v>0</v>
      </c>
      <c r="F2111" s="11">
        <v>0</v>
      </c>
    </row>
    <row r="2112" x14ac:dyDescent="0.3">
      <c r="A2112" s="265">
        <v>101101019</v>
      </c>
      <c r="B2112" s="265" t="s">
        <v>2927</v>
      </c>
      <c r="C2112" s="11">
        <v>6</v>
      </c>
      <c r="D2112" s="11">
        <v>5</v>
      </c>
      <c r="E2112" s="11">
        <v>0</v>
      </c>
      <c r="F2112" s="11">
        <v>0</v>
      </c>
    </row>
    <row r="2113" x14ac:dyDescent="0.3">
      <c r="A2113" s="265">
        <v>104502228</v>
      </c>
      <c r="B2113" s="265" t="s">
        <v>2928</v>
      </c>
      <c r="C2113" s="11">
        <v>6</v>
      </c>
      <c r="D2113" s="11">
        <v>10</v>
      </c>
      <c r="E2113" s="11">
        <v>0</v>
      </c>
      <c r="F2113" s="11">
        <v>0</v>
      </c>
    </row>
    <row r="2114" x14ac:dyDescent="0.3">
      <c r="A2114" s="265">
        <v>104502229</v>
      </c>
      <c r="B2114" s="265" t="s">
        <v>2929</v>
      </c>
      <c r="C2114" s="11">
        <v>6</v>
      </c>
      <c r="D2114" s="11">
        <v>10</v>
      </c>
      <c r="E2114" s="11">
        <v>0</v>
      </c>
      <c r="F2114" s="11">
        <v>0</v>
      </c>
    </row>
    <row r="2115" x14ac:dyDescent="0.3">
      <c r="A2115" s="265">
        <v>104502230</v>
      </c>
      <c r="B2115" s="265" t="s">
        <v>2930</v>
      </c>
      <c r="C2115" s="11">
        <v>6</v>
      </c>
      <c r="D2115" s="11">
        <v>10</v>
      </c>
      <c r="E2115" s="11">
        <v>0</v>
      </c>
      <c r="F2115" s="11">
        <v>0</v>
      </c>
    </row>
    <row r="2116" x14ac:dyDescent="0.3">
      <c r="A2116" s="265">
        <v>104502257</v>
      </c>
      <c r="B2116" s="265" t="s">
        <v>2931</v>
      </c>
      <c r="C2116" s="11">
        <v>6</v>
      </c>
      <c r="D2116" s="11">
        <v>10</v>
      </c>
      <c r="E2116" s="11">
        <v>0</v>
      </c>
      <c r="F2116" s="11">
        <v>0</v>
      </c>
    </row>
    <row r="2117" x14ac:dyDescent="0.3">
      <c r="A2117" s="265">
        <v>101101051</v>
      </c>
      <c r="B2117" s="265" t="s">
        <v>2932</v>
      </c>
      <c r="C2117" s="11">
        <v>6</v>
      </c>
      <c r="D2117" s="11">
        <v>5</v>
      </c>
      <c r="E2117" s="11">
        <v>0</v>
      </c>
      <c r="F2117" s="11">
        <v>0</v>
      </c>
    </row>
    <row r="2118" x14ac:dyDescent="0.3">
      <c r="A2118" s="265">
        <v>104502262</v>
      </c>
      <c r="B2118" s="265" t="s">
        <v>2933</v>
      </c>
      <c r="C2118" s="11">
        <v>6</v>
      </c>
      <c r="D2118" s="11">
        <v>10</v>
      </c>
      <c r="E2118" s="11">
        <v>0</v>
      </c>
      <c r="F2118" s="11">
        <v>0</v>
      </c>
    </row>
    <row r="2119" x14ac:dyDescent="0.3">
      <c r="A2119" s="265">
        <v>104101565</v>
      </c>
      <c r="B2119" s="265" t="s">
        <v>2934</v>
      </c>
      <c r="C2119" s="11">
        <v>8</v>
      </c>
      <c r="D2119" s="11">
        <v>10</v>
      </c>
      <c r="E2119" s="11">
        <v>0</v>
      </c>
      <c r="F2119" s="11">
        <v>0</v>
      </c>
    </row>
    <row r="2120" x14ac:dyDescent="0.3">
      <c r="A2120" s="265">
        <v>104502285</v>
      </c>
      <c r="B2120" s="265" t="s">
        <v>2935</v>
      </c>
      <c r="C2120" s="11">
        <v>7</v>
      </c>
      <c r="D2120" s="11">
        <v>10</v>
      </c>
      <c r="E2120" s="11">
        <v>0</v>
      </c>
      <c r="F2120" s="11">
        <v>0</v>
      </c>
    </row>
    <row r="2121" x14ac:dyDescent="0.3">
      <c r="A2121" s="265">
        <v>104502231</v>
      </c>
      <c r="B2121" s="265" t="s">
        <v>2936</v>
      </c>
      <c r="C2121" s="11">
        <v>6</v>
      </c>
      <c r="D2121" s="11">
        <v>10</v>
      </c>
      <c r="E2121" s="11">
        <v>0</v>
      </c>
      <c r="F2121" s="11">
        <v>0</v>
      </c>
    </row>
    <row r="2122" x14ac:dyDescent="0.3">
      <c r="A2122" s="265">
        <v>104502428</v>
      </c>
      <c r="B2122" s="265" t="s">
        <v>2937</v>
      </c>
      <c r="C2122" s="11">
        <v>8</v>
      </c>
      <c r="D2122" s="11">
        <v>10</v>
      </c>
      <c r="E2122" s="11">
        <v>0</v>
      </c>
      <c r="F2122" s="11">
        <v>0</v>
      </c>
    </row>
    <row r="2123" x14ac:dyDescent="0.3">
      <c r="A2123" s="265">
        <v>104502232</v>
      </c>
      <c r="B2123" s="265" t="s">
        <v>2938</v>
      </c>
      <c r="C2123" s="11">
        <v>6</v>
      </c>
      <c r="D2123" s="11">
        <v>10</v>
      </c>
      <c r="E2123" s="11">
        <v>0</v>
      </c>
      <c r="F2123" s="11">
        <v>0</v>
      </c>
    </row>
    <row r="2124" x14ac:dyDescent="0.3">
      <c r="A2124" s="265">
        <v>104502433</v>
      </c>
      <c r="B2124" s="265" t="s">
        <v>2939</v>
      </c>
      <c r="C2124" s="11">
        <v>8</v>
      </c>
      <c r="D2124" s="11">
        <v>10</v>
      </c>
      <c r="E2124" s="11">
        <v>0</v>
      </c>
      <c r="F2124" s="11">
        <v>0</v>
      </c>
    </row>
    <row r="2125" x14ac:dyDescent="0.3">
      <c r="A2125" s="265">
        <v>104502234</v>
      </c>
      <c r="B2125" s="265" t="s">
        <v>2940</v>
      </c>
      <c r="C2125" s="11">
        <v>6</v>
      </c>
      <c r="D2125" s="11">
        <v>10</v>
      </c>
      <c r="E2125" s="11">
        <v>0</v>
      </c>
      <c r="F2125" s="11">
        <v>0</v>
      </c>
    </row>
    <row r="2126" x14ac:dyDescent="0.3">
      <c r="A2126" s="265">
        <v>104502235</v>
      </c>
      <c r="B2126" s="265" t="s">
        <v>2941</v>
      </c>
      <c r="C2126" s="11">
        <v>6</v>
      </c>
      <c r="D2126" s="11">
        <v>10</v>
      </c>
      <c r="E2126" s="11">
        <v>0</v>
      </c>
      <c r="F2126" s="11">
        <v>0</v>
      </c>
    </row>
    <row r="2127" x14ac:dyDescent="0.3">
      <c r="A2127" s="265">
        <v>104502236</v>
      </c>
      <c r="B2127" s="265" t="s">
        <v>2942</v>
      </c>
      <c r="C2127" s="11">
        <v>6</v>
      </c>
      <c r="D2127" s="11">
        <v>10</v>
      </c>
      <c r="E2127" s="11">
        <v>0</v>
      </c>
      <c r="F2127" s="11">
        <v>0</v>
      </c>
    </row>
    <row r="2128" x14ac:dyDescent="0.3">
      <c r="A2128" s="265">
        <v>104502237</v>
      </c>
      <c r="B2128" s="265" t="s">
        <v>2943</v>
      </c>
      <c r="C2128" s="11">
        <v>6</v>
      </c>
      <c r="D2128" s="11">
        <v>10</v>
      </c>
      <c r="E2128" s="11">
        <v>0</v>
      </c>
      <c r="F2128" s="11">
        <v>0</v>
      </c>
    </row>
    <row r="2129" x14ac:dyDescent="0.3">
      <c r="A2129" s="265">
        <v>101101030</v>
      </c>
      <c r="B2129" s="265" t="s">
        <v>2944</v>
      </c>
      <c r="C2129" s="11">
        <v>6</v>
      </c>
      <c r="D2129" s="11">
        <v>5</v>
      </c>
      <c r="E2129" s="11">
        <v>0</v>
      </c>
      <c r="F2129" s="11">
        <v>0</v>
      </c>
    </row>
    <row r="2130" x14ac:dyDescent="0.3">
      <c r="A2130" s="265">
        <v>104502263</v>
      </c>
      <c r="B2130" s="265" t="s">
        <v>2945</v>
      </c>
      <c r="C2130" s="11">
        <v>6</v>
      </c>
      <c r="D2130" s="11">
        <v>10</v>
      </c>
      <c r="E2130" s="11">
        <v>0</v>
      </c>
      <c r="F2130" s="11">
        <v>0</v>
      </c>
    </row>
    <row r="2131" x14ac:dyDescent="0.3">
      <c r="A2131" s="265">
        <v>104101699</v>
      </c>
      <c r="B2131" s="265" t="s">
        <v>2946</v>
      </c>
      <c r="C2131" s="11">
        <v>8</v>
      </c>
      <c r="D2131" s="11">
        <v>10</v>
      </c>
      <c r="E2131" s="11">
        <v>0</v>
      </c>
      <c r="F2131" s="11">
        <v>0</v>
      </c>
    </row>
    <row r="2132" x14ac:dyDescent="0.3">
      <c r="A2132" s="265">
        <v>101211008</v>
      </c>
      <c r="B2132" s="265" t="s">
        <v>2947</v>
      </c>
      <c r="C2132" s="11">
        <v>5</v>
      </c>
      <c r="D2132" s="11">
        <v>5</v>
      </c>
      <c r="E2132" s="11">
        <v>0</v>
      </c>
      <c r="F2132" s="11">
        <v>0</v>
      </c>
    </row>
    <row r="2133" x14ac:dyDescent="0.3">
      <c r="A2133" s="265">
        <v>101210014</v>
      </c>
      <c r="B2133" s="265" t="s">
        <v>2948</v>
      </c>
      <c r="C2133" s="11">
        <v>5</v>
      </c>
      <c r="D2133" s="11">
        <v>5</v>
      </c>
      <c r="E2133" s="11">
        <v>0</v>
      </c>
      <c r="F2133" s="11">
        <v>0</v>
      </c>
    </row>
    <row r="2134" x14ac:dyDescent="0.3">
      <c r="A2134" s="265">
        <v>101210027</v>
      </c>
      <c r="B2134" s="265" t="s">
        <v>2949</v>
      </c>
      <c r="C2134" s="11">
        <v>5</v>
      </c>
      <c r="D2134" s="11">
        <v>5</v>
      </c>
      <c r="E2134" s="11">
        <v>0</v>
      </c>
      <c r="F2134" s="11">
        <v>0</v>
      </c>
    </row>
    <row r="2135" x14ac:dyDescent="0.3">
      <c r="A2135" s="265">
        <v>101210018</v>
      </c>
      <c r="B2135" s="265" t="s">
        <v>2950</v>
      </c>
      <c r="C2135" s="11">
        <v>5</v>
      </c>
      <c r="D2135" s="11">
        <v>5</v>
      </c>
      <c r="E2135" s="11">
        <v>0</v>
      </c>
      <c r="F2135" s="11">
        <v>0</v>
      </c>
    </row>
    <row r="2136" x14ac:dyDescent="0.3">
      <c r="A2136" s="265">
        <v>104101073</v>
      </c>
      <c r="B2136" s="265" t="s">
        <v>2951</v>
      </c>
      <c r="C2136" s="11">
        <v>8</v>
      </c>
      <c r="D2136" s="11">
        <v>10</v>
      </c>
      <c r="E2136" s="11">
        <v>0</v>
      </c>
      <c r="F2136" s="11">
        <v>0</v>
      </c>
    </row>
    <row r="2137" x14ac:dyDescent="0.3">
      <c r="A2137" s="265">
        <v>103101413</v>
      </c>
      <c r="B2137" s="265" t="s">
        <v>2952</v>
      </c>
      <c r="C2137" s="11">
        <v>8</v>
      </c>
      <c r="D2137" s="11">
        <v>10</v>
      </c>
      <c r="E2137" s="11">
        <v>0</v>
      </c>
      <c r="F2137" s="11">
        <v>0</v>
      </c>
    </row>
    <row r="2138" x14ac:dyDescent="0.3">
      <c r="A2138" s="265">
        <v>104101299</v>
      </c>
      <c r="B2138" s="265" t="s">
        <v>2953</v>
      </c>
      <c r="C2138" s="11">
        <v>8</v>
      </c>
      <c r="D2138" s="11">
        <v>10</v>
      </c>
      <c r="E2138" s="11">
        <v>0</v>
      </c>
      <c r="F2138" s="11">
        <v>0</v>
      </c>
    </row>
    <row r="2139" x14ac:dyDescent="0.3">
      <c r="A2139" s="265">
        <v>104101669</v>
      </c>
      <c r="B2139" s="265" t="s">
        <v>2954</v>
      </c>
      <c r="C2139" s="11">
        <v>8</v>
      </c>
      <c r="D2139" s="11">
        <v>10</v>
      </c>
      <c r="E2139" s="11">
        <v>0</v>
      </c>
      <c r="F2139" s="11">
        <v>0</v>
      </c>
    </row>
    <row r="2140" x14ac:dyDescent="0.3">
      <c r="A2140" s="265">
        <v>104502503</v>
      </c>
      <c r="B2140" s="265" t="s">
        <v>2955</v>
      </c>
      <c r="C2140" s="11">
        <v>8</v>
      </c>
      <c r="D2140" s="11">
        <v>10</v>
      </c>
      <c r="E2140" s="11">
        <v>0</v>
      </c>
      <c r="F2140" s="11">
        <v>0</v>
      </c>
    </row>
    <row r="2141" x14ac:dyDescent="0.3">
      <c r="A2141" s="265">
        <v>104101074</v>
      </c>
      <c r="B2141" s="265" t="s">
        <v>2956</v>
      </c>
      <c r="C2141" s="11">
        <v>8</v>
      </c>
      <c r="D2141" s="11">
        <v>10</v>
      </c>
      <c r="E2141" s="11">
        <v>0</v>
      </c>
      <c r="F2141" s="11">
        <v>0</v>
      </c>
    </row>
    <row r="2142" x14ac:dyDescent="0.3">
      <c r="A2142" s="265">
        <v>104101300</v>
      </c>
      <c r="B2142" s="265" t="s">
        <v>2957</v>
      </c>
      <c r="C2142" s="11">
        <v>8</v>
      </c>
      <c r="D2142" s="11">
        <v>10</v>
      </c>
      <c r="E2142" s="11">
        <v>0</v>
      </c>
      <c r="F2142" s="11">
        <v>0</v>
      </c>
    </row>
    <row r="2143" x14ac:dyDescent="0.3">
      <c r="A2143" s="265">
        <v>104502239</v>
      </c>
      <c r="B2143" s="265" t="s">
        <v>2958</v>
      </c>
      <c r="C2143" s="11">
        <v>6</v>
      </c>
      <c r="D2143" s="11">
        <v>10</v>
      </c>
      <c r="E2143" s="11">
        <v>0</v>
      </c>
      <c r="F2143" s="11">
        <v>0</v>
      </c>
    </row>
    <row r="2144" x14ac:dyDescent="0.3">
      <c r="A2144" s="265">
        <v>104502240</v>
      </c>
      <c r="B2144" s="265" t="s">
        <v>2959</v>
      </c>
      <c r="C2144" s="11">
        <v>6</v>
      </c>
      <c r="D2144" s="11">
        <v>10</v>
      </c>
      <c r="E2144" s="11">
        <v>0</v>
      </c>
      <c r="F2144" s="11">
        <v>0</v>
      </c>
    </row>
    <row r="2145" x14ac:dyDescent="0.3">
      <c r="A2145" s="265">
        <v>104502241</v>
      </c>
      <c r="B2145" s="265" t="s">
        <v>2960</v>
      </c>
      <c r="C2145" s="11">
        <v>6</v>
      </c>
      <c r="D2145" s="11">
        <v>10</v>
      </c>
      <c r="E2145" s="11">
        <v>0</v>
      </c>
      <c r="F2145" s="11">
        <v>0</v>
      </c>
    </row>
    <row r="2146" x14ac:dyDescent="0.3">
      <c r="A2146" s="265">
        <v>104502242</v>
      </c>
      <c r="B2146" s="265" t="s">
        <v>2961</v>
      </c>
      <c r="C2146" s="11">
        <v>6</v>
      </c>
      <c r="D2146" s="11">
        <v>10</v>
      </c>
      <c r="E2146" s="11">
        <v>0</v>
      </c>
      <c r="F2146" s="11">
        <v>0</v>
      </c>
    </row>
    <row r="2147" x14ac:dyDescent="0.3">
      <c r="A2147" s="265">
        <v>104502243</v>
      </c>
      <c r="B2147" s="265" t="s">
        <v>2962</v>
      </c>
      <c r="C2147" s="11">
        <v>6</v>
      </c>
      <c r="D2147" s="11">
        <v>10</v>
      </c>
      <c r="E2147" s="11">
        <v>0</v>
      </c>
      <c r="F2147" s="11">
        <v>0</v>
      </c>
    </row>
    <row r="2148" x14ac:dyDescent="0.3">
      <c r="A2148" s="265">
        <v>101101036</v>
      </c>
      <c r="B2148" s="265" t="s">
        <v>2963</v>
      </c>
      <c r="C2148" s="11">
        <v>6</v>
      </c>
      <c r="D2148" s="11">
        <v>5</v>
      </c>
      <c r="E2148" s="11">
        <v>0</v>
      </c>
      <c r="F2148" s="11">
        <v>0</v>
      </c>
    </row>
    <row r="2149" x14ac:dyDescent="0.3">
      <c r="A2149" s="265">
        <v>603101076</v>
      </c>
      <c r="B2149" s="265" t="s">
        <v>771</v>
      </c>
      <c r="C2149" s="11">
        <v>20</v>
      </c>
      <c r="D2149" s="11">
        <v>10</v>
      </c>
      <c r="E2149" s="11">
        <v>0</v>
      </c>
      <c r="F2149" s="11">
        <v>0</v>
      </c>
    </row>
    <row r="2150" x14ac:dyDescent="0.3">
      <c r="A2150" s="265">
        <v>310104001</v>
      </c>
      <c r="B2150" s="265" t="s">
        <v>891</v>
      </c>
      <c r="C2150" s="11">
        <v>23</v>
      </c>
      <c r="D2150" s="11">
        <v>10</v>
      </c>
      <c r="E2150" s="11">
        <v>0</v>
      </c>
      <c r="F2150" s="11">
        <v>0</v>
      </c>
    </row>
    <row r="2151" x14ac:dyDescent="0.3">
      <c r="A2151" s="265">
        <v>202501001</v>
      </c>
      <c r="B2151" s="265" t="s">
        <v>2964</v>
      </c>
      <c r="C2151" s="11">
        <v>12</v>
      </c>
      <c r="D2151" s="11">
        <v>10</v>
      </c>
      <c r="E2151" s="11">
        <v>0</v>
      </c>
      <c r="F2151" s="11">
        <v>0</v>
      </c>
    </row>
    <row r="2152" x14ac:dyDescent="0.3">
      <c r="A2152" s="265">
        <v>202501002</v>
      </c>
      <c r="B2152" s="265" t="s">
        <v>2965</v>
      </c>
      <c r="C2152" s="11">
        <v>12</v>
      </c>
      <c r="D2152" s="11">
        <v>10</v>
      </c>
      <c r="E2152" s="11">
        <v>0</v>
      </c>
      <c r="F2152" s="11">
        <v>0</v>
      </c>
    </row>
    <row r="2153" x14ac:dyDescent="0.3">
      <c r="A2153" s="265">
        <v>202301025</v>
      </c>
      <c r="B2153" s="265" t="s">
        <v>2966</v>
      </c>
      <c r="C2153" s="11">
        <v>12</v>
      </c>
      <c r="D2153" s="11">
        <v>10</v>
      </c>
      <c r="E2153" s="11">
        <v>0</v>
      </c>
      <c r="F2153" s="11">
        <v>0</v>
      </c>
    </row>
    <row r="2154" x14ac:dyDescent="0.3">
      <c r="A2154" s="265">
        <v>203101003</v>
      </c>
      <c r="B2154" s="265" t="s">
        <v>2967</v>
      </c>
      <c r="C2154" s="11">
        <v>12</v>
      </c>
      <c r="D2154" s="11">
        <v>10</v>
      </c>
      <c r="E2154" s="11">
        <v>0</v>
      </c>
      <c r="F2154" s="11">
        <v>0</v>
      </c>
    </row>
    <row r="2155" x14ac:dyDescent="0.3">
      <c r="A2155" s="265">
        <v>701304002</v>
      </c>
      <c r="B2155" s="265" t="s">
        <v>567</v>
      </c>
      <c r="C2155" s="11">
        <v>15</v>
      </c>
      <c r="D2155" s="11">
        <v>10</v>
      </c>
      <c r="E2155" s="11">
        <v>0</v>
      </c>
      <c r="F2155" s="11">
        <v>0</v>
      </c>
    </row>
    <row r="2156" x14ac:dyDescent="0.3">
      <c r="A2156" s="265">
        <v>104101727</v>
      </c>
      <c r="B2156" s="265" t="s">
        <v>2968</v>
      </c>
      <c r="C2156" s="11">
        <v>8</v>
      </c>
      <c r="D2156" s="11">
        <v>10</v>
      </c>
      <c r="E2156" s="11">
        <v>0</v>
      </c>
      <c r="F2156" s="11">
        <v>0</v>
      </c>
    </row>
    <row r="2157" x14ac:dyDescent="0.3">
      <c r="A2157" s="265">
        <v>104102077</v>
      </c>
      <c r="B2157" s="265" t="s">
        <v>2969</v>
      </c>
      <c r="C2157" s="11">
        <v>7</v>
      </c>
      <c r="D2157" s="11">
        <v>10</v>
      </c>
      <c r="E2157" s="11">
        <v>0</v>
      </c>
      <c r="F2157" s="11">
        <v>0</v>
      </c>
    </row>
    <row r="2158" x14ac:dyDescent="0.3">
      <c r="A2158" s="265">
        <v>202502019</v>
      </c>
      <c r="B2158" s="265" t="s">
        <v>2970</v>
      </c>
      <c r="C2158" s="11">
        <v>12</v>
      </c>
      <c r="D2158" s="11">
        <v>10</v>
      </c>
      <c r="E2158" s="11">
        <v>0</v>
      </c>
      <c r="F2158" s="11">
        <v>0</v>
      </c>
    </row>
    <row r="2159" x14ac:dyDescent="0.3">
      <c r="A2159" s="265">
        <v>202402117</v>
      </c>
      <c r="B2159" s="265" t="s">
        <v>2971</v>
      </c>
      <c r="C2159" s="11">
        <v>12</v>
      </c>
      <c r="D2159" s="11">
        <v>10</v>
      </c>
      <c r="E2159" s="11">
        <v>0</v>
      </c>
      <c r="F2159" s="11">
        <v>0</v>
      </c>
    </row>
    <row r="2160" x14ac:dyDescent="0.3">
      <c r="A2160" s="265">
        <v>202402042</v>
      </c>
      <c r="B2160" s="265" t="s">
        <v>2972</v>
      </c>
      <c r="C2160" s="11">
        <v>12</v>
      </c>
      <c r="D2160" s="11">
        <v>10</v>
      </c>
      <c r="E2160" s="11">
        <v>0</v>
      </c>
      <c r="F2160" s="11">
        <v>0</v>
      </c>
    </row>
    <row r="2161" x14ac:dyDescent="0.3">
      <c r="A2161" s="265">
        <v>202402044</v>
      </c>
      <c r="B2161" s="265" t="s">
        <v>2973</v>
      </c>
      <c r="C2161" s="11">
        <v>12</v>
      </c>
      <c r="D2161" s="11">
        <v>10</v>
      </c>
      <c r="E2161" s="11">
        <v>0</v>
      </c>
      <c r="F2161" s="11">
        <v>0</v>
      </c>
    </row>
    <row r="2162" x14ac:dyDescent="0.3">
      <c r="A2162" s="265">
        <v>202202025</v>
      </c>
      <c r="B2162" s="265" t="s">
        <v>2974</v>
      </c>
      <c r="C2162" s="11">
        <v>12</v>
      </c>
      <c r="D2162" s="11">
        <v>10</v>
      </c>
      <c r="E2162" s="11">
        <v>0</v>
      </c>
      <c r="F2162" s="11">
        <v>0</v>
      </c>
    </row>
    <row r="2163" x14ac:dyDescent="0.3">
      <c r="A2163" s="265">
        <v>202302041</v>
      </c>
      <c r="B2163" s="265" t="s">
        <v>2975</v>
      </c>
      <c r="C2163" s="11">
        <v>12</v>
      </c>
      <c r="D2163" s="11">
        <v>10</v>
      </c>
      <c r="E2163" s="11">
        <v>0</v>
      </c>
      <c r="F2163" s="11">
        <v>0</v>
      </c>
    </row>
    <row r="2164" x14ac:dyDescent="0.3">
      <c r="A2164" s="265">
        <v>202302045</v>
      </c>
      <c r="B2164" s="265" t="s">
        <v>2976</v>
      </c>
      <c r="C2164" s="11">
        <v>12</v>
      </c>
      <c r="D2164" s="11">
        <v>10</v>
      </c>
      <c r="E2164" s="11">
        <v>0</v>
      </c>
      <c r="F2164" s="11">
        <v>0</v>
      </c>
    </row>
    <row r="2165" x14ac:dyDescent="0.3">
      <c r="A2165" s="265">
        <v>202402040</v>
      </c>
      <c r="B2165" s="265" t="s">
        <v>2977</v>
      </c>
      <c r="C2165" s="11">
        <v>12</v>
      </c>
      <c r="D2165" s="11">
        <v>10</v>
      </c>
      <c r="E2165" s="11">
        <v>0</v>
      </c>
      <c r="F2165" s="11">
        <v>0</v>
      </c>
    </row>
    <row r="2166" x14ac:dyDescent="0.3">
      <c r="A2166" s="265">
        <v>202102022</v>
      </c>
      <c r="B2166" s="265" t="s">
        <v>2978</v>
      </c>
      <c r="C2166" s="11">
        <v>12</v>
      </c>
      <c r="D2166" s="11">
        <v>10</v>
      </c>
      <c r="E2166" s="11">
        <v>0</v>
      </c>
      <c r="F2166" s="11">
        <v>0</v>
      </c>
    </row>
    <row r="2167" x14ac:dyDescent="0.3">
      <c r="A2167" s="265">
        <v>202302115</v>
      </c>
      <c r="B2167" s="265" t="s">
        <v>2979</v>
      </c>
      <c r="C2167" s="11">
        <v>12</v>
      </c>
      <c r="D2167" s="11">
        <v>10</v>
      </c>
      <c r="E2167" s="11">
        <v>0</v>
      </c>
      <c r="F2167" s="11">
        <v>0</v>
      </c>
    </row>
    <row r="2168" x14ac:dyDescent="0.3">
      <c r="A2168" s="265">
        <v>202302128</v>
      </c>
      <c r="B2168" s="265" t="s">
        <v>2980</v>
      </c>
      <c r="C2168" s="11">
        <v>12</v>
      </c>
      <c r="D2168" s="11">
        <v>10</v>
      </c>
      <c r="E2168" s="11">
        <v>0</v>
      </c>
      <c r="F2168" s="11">
        <v>0</v>
      </c>
    </row>
    <row r="2169" x14ac:dyDescent="0.3">
      <c r="A2169" s="265">
        <v>202302149</v>
      </c>
      <c r="B2169" s="265" t="s">
        <v>2981</v>
      </c>
      <c r="C2169" s="11">
        <v>12</v>
      </c>
      <c r="D2169" s="11">
        <v>10</v>
      </c>
      <c r="E2169" s="11">
        <v>0</v>
      </c>
      <c r="F2169" s="11">
        <v>0</v>
      </c>
    </row>
    <row r="2170" x14ac:dyDescent="0.3">
      <c r="A2170" s="265">
        <v>202402120</v>
      </c>
      <c r="B2170" s="265" t="s">
        <v>2982</v>
      </c>
      <c r="C2170" s="11">
        <v>12</v>
      </c>
      <c r="D2170" s="11">
        <v>10</v>
      </c>
      <c r="E2170" s="11">
        <v>0</v>
      </c>
      <c r="F2170" s="11">
        <v>0</v>
      </c>
    </row>
    <row r="2171" x14ac:dyDescent="0.3">
      <c r="A2171" s="265">
        <v>202402039</v>
      </c>
      <c r="B2171" s="265" t="s">
        <v>2983</v>
      </c>
      <c r="C2171" s="11">
        <v>12</v>
      </c>
      <c r="D2171" s="11">
        <v>10</v>
      </c>
      <c r="E2171" s="11">
        <v>0</v>
      </c>
      <c r="F2171" s="11">
        <v>0</v>
      </c>
    </row>
    <row r="2172" x14ac:dyDescent="0.3">
      <c r="A2172" s="265">
        <v>205103022</v>
      </c>
      <c r="B2172" s="265" t="s">
        <v>517</v>
      </c>
      <c r="C2172" s="11">
        <v>13</v>
      </c>
      <c r="D2172" s="11">
        <v>10</v>
      </c>
      <c r="E2172" s="11">
        <v>0</v>
      </c>
      <c r="F2172" s="11">
        <v>0</v>
      </c>
    </row>
    <row r="2173" x14ac:dyDescent="0.3">
      <c r="A2173" s="265">
        <v>104502460</v>
      </c>
      <c r="B2173" s="265" t="s">
        <v>2984</v>
      </c>
      <c r="C2173" s="11">
        <v>8</v>
      </c>
      <c r="D2173" s="11">
        <v>10</v>
      </c>
      <c r="E2173" s="11">
        <v>0</v>
      </c>
      <c r="F2173" s="11">
        <v>0</v>
      </c>
    </row>
    <row r="2174" x14ac:dyDescent="0.3">
      <c r="A2174" s="265">
        <v>101701041</v>
      </c>
      <c r="B2174" s="265" t="s">
        <v>2985</v>
      </c>
      <c r="C2174" s="11">
        <v>1</v>
      </c>
      <c r="D2174" s="11">
        <v>5</v>
      </c>
      <c r="E2174" s="11">
        <v>0</v>
      </c>
      <c r="F2174" s="11">
        <v>0</v>
      </c>
    </row>
    <row r="2175" x14ac:dyDescent="0.3">
      <c r="A2175" s="265">
        <v>104101632</v>
      </c>
      <c r="B2175" s="265" t="s">
        <v>2986</v>
      </c>
      <c r="C2175" s="11">
        <v>8</v>
      </c>
      <c r="D2175" s="11">
        <v>10</v>
      </c>
      <c r="E2175" s="11">
        <v>0</v>
      </c>
      <c r="F2175" s="11">
        <v>0</v>
      </c>
    </row>
    <row r="2176" x14ac:dyDescent="0.3">
      <c r="A2176" s="265">
        <v>101701042</v>
      </c>
      <c r="B2176" s="265" t="s">
        <v>2987</v>
      </c>
      <c r="C2176" s="11">
        <v>1</v>
      </c>
      <c r="D2176" s="11">
        <v>5</v>
      </c>
      <c r="E2176" s="11">
        <v>0</v>
      </c>
      <c r="F2176" s="11">
        <v>0</v>
      </c>
    </row>
    <row r="2177" x14ac:dyDescent="0.3">
      <c r="A2177" s="265">
        <v>104101075</v>
      </c>
      <c r="B2177" s="265" t="s">
        <v>2988</v>
      </c>
      <c r="C2177" s="11">
        <v>8</v>
      </c>
      <c r="D2177" s="11">
        <v>10</v>
      </c>
      <c r="E2177" s="11">
        <v>0</v>
      </c>
      <c r="F2177" s="11">
        <v>0</v>
      </c>
    </row>
    <row r="2178" x14ac:dyDescent="0.3">
      <c r="A2178" s="265">
        <v>104502548</v>
      </c>
      <c r="B2178" s="265" t="s">
        <v>2989</v>
      </c>
      <c r="C2178" s="11">
        <v>8</v>
      </c>
      <c r="D2178" s="11">
        <v>10</v>
      </c>
      <c r="E2178" s="11">
        <v>0</v>
      </c>
      <c r="F2178" s="11">
        <v>0</v>
      </c>
    </row>
    <row r="2179" x14ac:dyDescent="0.3">
      <c r="A2179" s="265">
        <v>101904025</v>
      </c>
      <c r="B2179" s="265" t="s">
        <v>2990</v>
      </c>
      <c r="C2179" s="11">
        <v>8</v>
      </c>
      <c r="D2179" s="11">
        <v>10</v>
      </c>
      <c r="E2179" s="11">
        <v>0</v>
      </c>
      <c r="F2179" s="11">
        <v>0</v>
      </c>
    </row>
    <row r="2180" x14ac:dyDescent="0.3">
      <c r="A2180" s="265">
        <v>701304001</v>
      </c>
      <c r="B2180" s="265" t="s">
        <v>566</v>
      </c>
      <c r="C2180" s="11">
        <v>15</v>
      </c>
      <c r="D2180" s="11">
        <v>10</v>
      </c>
      <c r="E2180" s="11">
        <v>0</v>
      </c>
      <c r="F2180" s="11">
        <v>0</v>
      </c>
    </row>
    <row r="2181" x14ac:dyDescent="0.3">
      <c r="A2181" s="265">
        <v>709101001</v>
      </c>
      <c r="B2181" s="265" t="s">
        <v>1336</v>
      </c>
      <c r="C2181" s="11">
        <v>40</v>
      </c>
      <c r="D2181" s="11">
        <v>10</v>
      </c>
      <c r="E2181" s="11">
        <v>0</v>
      </c>
      <c r="F2181" s="11">
        <v>0</v>
      </c>
    </row>
    <row r="2182" x14ac:dyDescent="0.3">
      <c r="A2182" s="265">
        <v>709101002</v>
      </c>
      <c r="B2182" s="265" t="s">
        <v>1337</v>
      </c>
      <c r="C2182" s="11">
        <v>40</v>
      </c>
      <c r="D2182" s="11">
        <v>10</v>
      </c>
      <c r="E2182" s="11">
        <v>0</v>
      </c>
      <c r="F2182" s="11">
        <v>0</v>
      </c>
    </row>
    <row r="2183" x14ac:dyDescent="0.3">
      <c r="A2183" s="265">
        <v>310103039</v>
      </c>
      <c r="B2183" s="265" t="s">
        <v>833</v>
      </c>
      <c r="C2183" s="11">
        <v>22</v>
      </c>
      <c r="D2183" s="11">
        <v>10</v>
      </c>
      <c r="E2183" s="11">
        <v>0</v>
      </c>
      <c r="F2183" s="11">
        <v>0</v>
      </c>
    </row>
    <row r="2184" x14ac:dyDescent="0.3">
      <c r="A2184" s="265">
        <v>104101076</v>
      </c>
      <c r="B2184" s="265" t="s">
        <v>2991</v>
      </c>
      <c r="C2184" s="11">
        <v>8</v>
      </c>
      <c r="D2184" s="11">
        <v>10</v>
      </c>
      <c r="E2184" s="11">
        <v>0</v>
      </c>
      <c r="F2184" s="11">
        <v>0</v>
      </c>
    </row>
    <row r="2185" x14ac:dyDescent="0.3">
      <c r="A2185" s="265">
        <v>104101449</v>
      </c>
      <c r="B2185" s="265" t="s">
        <v>2992</v>
      </c>
      <c r="C2185" s="11">
        <v>8</v>
      </c>
      <c r="D2185" s="11">
        <v>10</v>
      </c>
      <c r="E2185" s="11">
        <v>0</v>
      </c>
      <c r="F2185" s="11">
        <v>0</v>
      </c>
    </row>
    <row r="2186" x14ac:dyDescent="0.3">
      <c r="A2186" s="265">
        <v>104101301</v>
      </c>
      <c r="B2186" s="265" t="s">
        <v>2993</v>
      </c>
      <c r="C2186" s="11">
        <v>8</v>
      </c>
      <c r="D2186" s="11">
        <v>10</v>
      </c>
      <c r="E2186" s="11">
        <v>0</v>
      </c>
      <c r="F2186" s="11">
        <v>0</v>
      </c>
    </row>
    <row r="2187" x14ac:dyDescent="0.3">
      <c r="A2187" s="265">
        <v>309101014</v>
      </c>
      <c r="B2187" s="265" t="s">
        <v>387</v>
      </c>
      <c r="C2187" s="11">
        <v>27</v>
      </c>
      <c r="D2187" s="11">
        <v>10</v>
      </c>
      <c r="E2187" s="11">
        <v>0</v>
      </c>
      <c r="F2187" s="11">
        <v>1</v>
      </c>
    </row>
    <row r="2188" x14ac:dyDescent="0.3">
      <c r="A2188" s="265">
        <v>201102007</v>
      </c>
      <c r="B2188" s="265" t="s">
        <v>2994</v>
      </c>
      <c r="C2188" s="11">
        <v>12</v>
      </c>
      <c r="D2188" s="11">
        <v>10</v>
      </c>
      <c r="E2188" s="11">
        <v>0</v>
      </c>
      <c r="F2188" s="11">
        <v>0</v>
      </c>
    </row>
    <row r="2189" x14ac:dyDescent="0.3">
      <c r="A2189" s="265">
        <v>709101003</v>
      </c>
      <c r="B2189" s="265" t="s">
        <v>1205</v>
      </c>
      <c r="C2189" s="11">
        <v>36</v>
      </c>
      <c r="D2189" s="11">
        <v>10</v>
      </c>
      <c r="E2189" s="11">
        <v>0</v>
      </c>
      <c r="F2189" s="11">
        <v>0</v>
      </c>
    </row>
    <row r="2190" x14ac:dyDescent="0.3">
      <c r="A2190" s="265">
        <v>503301001</v>
      </c>
      <c r="B2190" s="265" t="s">
        <v>1200</v>
      </c>
      <c r="C2190" s="11">
        <v>36</v>
      </c>
      <c r="D2190" s="11">
        <v>10</v>
      </c>
      <c r="E2190" s="11">
        <v>0</v>
      </c>
      <c r="F2190" s="11">
        <v>0</v>
      </c>
    </row>
    <row r="2191" x14ac:dyDescent="0.3">
      <c r="A2191" s="265">
        <v>104101940</v>
      </c>
      <c r="B2191" s="265" t="s">
        <v>2995</v>
      </c>
      <c r="C2191" s="11">
        <v>8</v>
      </c>
      <c r="D2191" s="11">
        <v>10</v>
      </c>
      <c r="E2191" s="11">
        <v>0</v>
      </c>
      <c r="F2191" s="11">
        <v>0</v>
      </c>
    </row>
    <row r="2192" x14ac:dyDescent="0.3">
      <c r="A2192" s="265">
        <v>104101942</v>
      </c>
      <c r="B2192" s="265" t="s">
        <v>2996</v>
      </c>
      <c r="C2192" s="11">
        <v>8</v>
      </c>
      <c r="D2192" s="11">
        <v>10</v>
      </c>
      <c r="E2192" s="11">
        <v>0</v>
      </c>
      <c r="F2192" s="11">
        <v>0</v>
      </c>
    </row>
    <row r="2193" x14ac:dyDescent="0.3">
      <c r="A2193" s="265">
        <v>104101941</v>
      </c>
      <c r="B2193" s="265" t="s">
        <v>2997</v>
      </c>
      <c r="C2193" s="11">
        <v>8</v>
      </c>
      <c r="D2193" s="11">
        <v>10</v>
      </c>
      <c r="E2193" s="11">
        <v>0</v>
      </c>
      <c r="F2193" s="11">
        <v>0</v>
      </c>
    </row>
    <row r="2194" x14ac:dyDescent="0.3">
      <c r="A2194" s="265">
        <v>104101939</v>
      </c>
      <c r="B2194" s="265" t="s">
        <v>2998</v>
      </c>
      <c r="C2194" s="11">
        <v>8</v>
      </c>
      <c r="D2194" s="11">
        <v>10</v>
      </c>
      <c r="E2194" s="11">
        <v>0</v>
      </c>
      <c r="F2194" s="11">
        <v>0</v>
      </c>
    </row>
    <row r="2195" x14ac:dyDescent="0.3">
      <c r="A2195" s="265">
        <v>701302017</v>
      </c>
      <c r="B2195" s="265" t="s">
        <v>649</v>
      </c>
      <c r="C2195" s="11">
        <v>19</v>
      </c>
      <c r="D2195" s="11">
        <v>10</v>
      </c>
      <c r="E2195" s="11">
        <v>0</v>
      </c>
      <c r="F2195" s="11">
        <v>0</v>
      </c>
    </row>
    <row r="2196" x14ac:dyDescent="0.3">
      <c r="A2196" s="265">
        <v>701302018</v>
      </c>
      <c r="B2196" s="265" t="s">
        <v>650</v>
      </c>
      <c r="C2196" s="11">
        <v>19</v>
      </c>
      <c r="D2196" s="11">
        <v>10</v>
      </c>
      <c r="E2196" s="11">
        <v>0</v>
      </c>
      <c r="F2196" s="11">
        <v>0</v>
      </c>
    </row>
    <row r="2197" x14ac:dyDescent="0.3">
      <c r="A2197" s="265">
        <v>104502286</v>
      </c>
      <c r="B2197" s="265" t="s">
        <v>2999</v>
      </c>
      <c r="C2197" s="11">
        <v>7</v>
      </c>
      <c r="D2197" s="11">
        <v>10</v>
      </c>
      <c r="E2197" s="11">
        <v>0</v>
      </c>
      <c r="F2197" s="11">
        <v>0</v>
      </c>
    </row>
    <row r="2198" x14ac:dyDescent="0.3">
      <c r="A2198" s="265">
        <v>104502591</v>
      </c>
      <c r="B2198" s="265" t="s">
        <v>3000</v>
      </c>
      <c r="C2198" s="11">
        <v>8</v>
      </c>
      <c r="D2198" s="11">
        <v>10</v>
      </c>
      <c r="E2198" s="11">
        <v>0</v>
      </c>
      <c r="F2198" s="11">
        <v>0</v>
      </c>
    </row>
    <row r="2199" x14ac:dyDescent="0.3">
      <c r="A2199" s="265">
        <v>104101174</v>
      </c>
      <c r="B2199" s="265" t="s">
        <v>3001</v>
      </c>
      <c r="C2199" s="11">
        <v>8</v>
      </c>
      <c r="D2199" s="11">
        <v>10</v>
      </c>
      <c r="E2199" s="11">
        <v>0</v>
      </c>
      <c r="F2199" s="11">
        <v>0</v>
      </c>
    </row>
    <row r="2200" x14ac:dyDescent="0.3">
      <c r="A2200" s="265">
        <v>502101019</v>
      </c>
      <c r="B2200" s="265" t="s">
        <v>965</v>
      </c>
      <c r="C2200" s="11">
        <v>30</v>
      </c>
      <c r="D2200" s="11">
        <v>10</v>
      </c>
      <c r="E2200" s="11">
        <v>0</v>
      </c>
      <c r="F2200" s="11">
        <v>0</v>
      </c>
    </row>
    <row r="2201" x14ac:dyDescent="0.3">
      <c r="A2201" s="265">
        <v>101202009</v>
      </c>
      <c r="B2201" s="265" t="s">
        <v>3002</v>
      </c>
      <c r="C2201" s="11">
        <v>5</v>
      </c>
      <c r="D2201" s="11">
        <v>5</v>
      </c>
      <c r="E2201" s="11">
        <v>0</v>
      </c>
      <c r="F2201" s="11">
        <v>0</v>
      </c>
    </row>
    <row r="2202" x14ac:dyDescent="0.3">
      <c r="A2202" s="265">
        <v>311201034</v>
      </c>
      <c r="B2202" s="265" t="s">
        <v>918</v>
      </c>
      <c r="C2202" s="11">
        <v>25</v>
      </c>
      <c r="D2202" s="11">
        <v>10</v>
      </c>
      <c r="E2202" s="11">
        <v>0</v>
      </c>
      <c r="F2202" s="11">
        <v>0</v>
      </c>
    </row>
    <row r="2203" x14ac:dyDescent="0.3">
      <c r="A2203" s="265">
        <v>104101986</v>
      </c>
      <c r="B2203" s="265" t="s">
        <v>3003</v>
      </c>
      <c r="C2203" s="11">
        <v>8</v>
      </c>
      <c r="D2203" s="11">
        <v>10</v>
      </c>
      <c r="E2203" s="11">
        <v>0</v>
      </c>
      <c r="F2203" s="11">
        <v>0</v>
      </c>
    </row>
    <row r="2204" x14ac:dyDescent="0.3">
      <c r="A2204" s="265">
        <v>104101633</v>
      </c>
      <c r="B2204" s="265" t="s">
        <v>3004</v>
      </c>
      <c r="C2204" s="11">
        <v>8</v>
      </c>
      <c r="D2204" s="11">
        <v>10</v>
      </c>
      <c r="E2204" s="11">
        <v>0</v>
      </c>
      <c r="F2204" s="11">
        <v>0</v>
      </c>
    </row>
    <row r="2205" x14ac:dyDescent="0.3">
      <c r="A2205" s="265">
        <v>101204005</v>
      </c>
      <c r="B2205" s="265" t="s">
        <v>3005</v>
      </c>
      <c r="C2205" s="11">
        <v>5</v>
      </c>
      <c r="D2205" s="11">
        <v>5</v>
      </c>
      <c r="E2205" s="11">
        <v>0</v>
      </c>
      <c r="F2205" s="11">
        <v>0</v>
      </c>
    </row>
    <row r="2206" x14ac:dyDescent="0.3">
      <c r="A2206" s="265">
        <v>104502302</v>
      </c>
      <c r="B2206" s="265" t="s">
        <v>3006</v>
      </c>
      <c r="C2206" s="11">
        <v>5</v>
      </c>
      <c r="D2206" s="11">
        <v>10</v>
      </c>
      <c r="E2206" s="11">
        <v>0</v>
      </c>
      <c r="F2206" s="11">
        <v>0</v>
      </c>
    </row>
    <row r="2207" x14ac:dyDescent="0.3">
      <c r="A2207" s="265">
        <v>101211009</v>
      </c>
      <c r="B2207" s="265" t="s">
        <v>3007</v>
      </c>
      <c r="C2207" s="11">
        <v>5</v>
      </c>
      <c r="D2207" s="11">
        <v>5</v>
      </c>
      <c r="E2207" s="11">
        <v>0</v>
      </c>
      <c r="F2207" s="11">
        <v>0</v>
      </c>
    </row>
    <row r="2208" x14ac:dyDescent="0.3">
      <c r="A2208" s="265">
        <v>104502303</v>
      </c>
      <c r="B2208" s="265" t="s">
        <v>3008</v>
      </c>
      <c r="C2208" s="11">
        <v>5</v>
      </c>
      <c r="D2208" s="11">
        <v>10</v>
      </c>
      <c r="E2208" s="11">
        <v>0</v>
      </c>
      <c r="F2208" s="11">
        <v>0</v>
      </c>
    </row>
    <row r="2209" x14ac:dyDescent="0.3">
      <c r="A2209" s="265">
        <v>101301010</v>
      </c>
      <c r="B2209" s="265" t="s">
        <v>3009</v>
      </c>
      <c r="C2209" s="11">
        <v>2</v>
      </c>
      <c r="D2209" s="11">
        <v>5</v>
      </c>
      <c r="E2209" s="11">
        <v>0</v>
      </c>
      <c r="F2209" s="11">
        <v>0</v>
      </c>
    </row>
    <row r="2210" x14ac:dyDescent="0.3">
      <c r="A2210" s="265">
        <v>603101033</v>
      </c>
      <c r="B2210" s="265" t="s">
        <v>539</v>
      </c>
      <c r="C2210" s="11">
        <v>13</v>
      </c>
      <c r="D2210" s="11">
        <v>10</v>
      </c>
      <c r="E2210" s="11">
        <v>0</v>
      </c>
      <c r="F2210" s="11">
        <v>0</v>
      </c>
    </row>
    <row r="2211" x14ac:dyDescent="0.3">
      <c r="A2211" s="265">
        <v>603101034</v>
      </c>
      <c r="B2211" s="265" t="s">
        <v>756</v>
      </c>
      <c r="C2211" s="11">
        <v>20</v>
      </c>
      <c r="D2211" s="11">
        <v>10</v>
      </c>
      <c r="E2211" s="11">
        <v>0</v>
      </c>
      <c r="F2211" s="11">
        <v>0</v>
      </c>
    </row>
    <row r="2212" x14ac:dyDescent="0.3">
      <c r="A2212" s="265">
        <v>104101505</v>
      </c>
      <c r="B2212" s="265" t="s">
        <v>3010</v>
      </c>
      <c r="C2212" s="11">
        <v>8</v>
      </c>
      <c r="D2212" s="11">
        <v>10</v>
      </c>
      <c r="E2212" s="11">
        <v>0</v>
      </c>
      <c r="F2212" s="11">
        <v>0</v>
      </c>
    </row>
    <row r="2213" x14ac:dyDescent="0.3">
      <c r="A2213" s="265">
        <v>101208005</v>
      </c>
      <c r="B2213" s="265" t="s">
        <v>3011</v>
      </c>
      <c r="C2213" s="11">
        <v>5</v>
      </c>
      <c r="D2213" s="11">
        <v>5</v>
      </c>
      <c r="E2213" s="11">
        <v>0</v>
      </c>
      <c r="F2213" s="11">
        <v>0</v>
      </c>
    </row>
    <row r="2214" x14ac:dyDescent="0.3">
      <c r="A2214" s="265">
        <v>104502593</v>
      </c>
      <c r="B2214" s="265" t="s">
        <v>3012</v>
      </c>
      <c r="C2214" s="11">
        <v>8</v>
      </c>
      <c r="D2214" s="11">
        <v>10</v>
      </c>
      <c r="E2214" s="11">
        <v>0</v>
      </c>
      <c r="F2214" s="11">
        <v>0</v>
      </c>
    </row>
    <row r="2215" x14ac:dyDescent="0.3">
      <c r="A2215" s="265">
        <v>310103020</v>
      </c>
      <c r="B2215" s="265" t="s">
        <v>877</v>
      </c>
      <c r="C2215" s="11">
        <v>23</v>
      </c>
      <c r="D2215" s="11">
        <v>10</v>
      </c>
      <c r="E2215" s="11">
        <v>0</v>
      </c>
      <c r="F2215" s="11">
        <v>0</v>
      </c>
    </row>
    <row r="2216" x14ac:dyDescent="0.3">
      <c r="A2216" s="265">
        <v>104102017</v>
      </c>
      <c r="B2216" s="265" t="s">
        <v>3013</v>
      </c>
      <c r="C2216" s="11">
        <v>7</v>
      </c>
      <c r="D2216" s="11">
        <v>10</v>
      </c>
      <c r="E2216" s="11">
        <v>0</v>
      </c>
      <c r="F2216" s="11">
        <v>0</v>
      </c>
    </row>
    <row r="2217" x14ac:dyDescent="0.3">
      <c r="A2217" s="265">
        <v>101208006</v>
      </c>
      <c r="B2217" s="265" t="s">
        <v>3014</v>
      </c>
      <c r="C2217" s="11">
        <v>5</v>
      </c>
      <c r="D2217" s="11">
        <v>5</v>
      </c>
      <c r="E2217" s="11">
        <v>0</v>
      </c>
      <c r="F2217" s="11">
        <v>0</v>
      </c>
    </row>
    <row r="2218" x14ac:dyDescent="0.3">
      <c r="A2218" s="265">
        <v>103101132</v>
      </c>
      <c r="B2218" s="265" t="s">
        <v>3015</v>
      </c>
      <c r="C2218" s="11">
        <v>8</v>
      </c>
      <c r="D2218" s="11">
        <v>10</v>
      </c>
      <c r="E2218" s="11">
        <v>0</v>
      </c>
      <c r="F2218" s="11">
        <v>0</v>
      </c>
    </row>
    <row r="2219" x14ac:dyDescent="0.3">
      <c r="A2219" s="265">
        <v>104101077</v>
      </c>
      <c r="B2219" s="265" t="s">
        <v>3016</v>
      </c>
      <c r="C2219" s="11">
        <v>8</v>
      </c>
      <c r="D2219" s="11">
        <v>10</v>
      </c>
      <c r="E2219" s="11">
        <v>0</v>
      </c>
      <c r="F2219" s="11">
        <v>0</v>
      </c>
    </row>
    <row r="2220" x14ac:dyDescent="0.3">
      <c r="A2220" s="265">
        <v>703101015</v>
      </c>
      <c r="B2220" s="265" t="s">
        <v>1328</v>
      </c>
      <c r="C2220" s="11">
        <v>40</v>
      </c>
      <c r="D2220" s="11">
        <v>10</v>
      </c>
      <c r="E2220" s="11">
        <v>0</v>
      </c>
      <c r="F2220" s="11">
        <v>0</v>
      </c>
    </row>
    <row r="2221" x14ac:dyDescent="0.3">
      <c r="A2221" s="265">
        <v>104101078</v>
      </c>
      <c r="B2221" s="265" t="s">
        <v>3017</v>
      </c>
      <c r="C2221" s="11">
        <v>8</v>
      </c>
      <c r="D2221" s="11">
        <v>10</v>
      </c>
      <c r="E2221" s="11">
        <v>0</v>
      </c>
      <c r="F2221" s="11">
        <v>0</v>
      </c>
    </row>
    <row r="2222" x14ac:dyDescent="0.3">
      <c r="A2222" s="265">
        <v>101201020</v>
      </c>
      <c r="B2222" s="265" t="s">
        <v>3018</v>
      </c>
      <c r="C2222" s="11">
        <v>5</v>
      </c>
      <c r="D2222" s="11">
        <v>5</v>
      </c>
      <c r="E2222" s="11">
        <v>0</v>
      </c>
      <c r="F2222" s="11">
        <v>0</v>
      </c>
    </row>
    <row r="2223" x14ac:dyDescent="0.3">
      <c r="A2223" s="265">
        <v>104502581</v>
      </c>
      <c r="B2223" s="265" t="s">
        <v>3019</v>
      </c>
      <c r="C2223" s="11">
        <v>8</v>
      </c>
      <c r="D2223" s="11">
        <v>10</v>
      </c>
      <c r="E2223" s="11">
        <v>0</v>
      </c>
      <c r="F2223" s="11">
        <v>0</v>
      </c>
    </row>
    <row r="2224" x14ac:dyDescent="0.3">
      <c r="A2224" s="265">
        <v>104101079</v>
      </c>
      <c r="B2224" s="265" t="s">
        <v>3020</v>
      </c>
      <c r="C2224" s="11">
        <v>8</v>
      </c>
      <c r="D2224" s="11">
        <v>10</v>
      </c>
      <c r="E2224" s="11">
        <v>0</v>
      </c>
      <c r="F2224" s="11">
        <v>0</v>
      </c>
    </row>
    <row r="2225" x14ac:dyDescent="0.3">
      <c r="A2225" s="265">
        <v>104101452</v>
      </c>
      <c r="B2225" s="265" t="s">
        <v>3021</v>
      </c>
      <c r="C2225" s="11">
        <v>8</v>
      </c>
      <c r="D2225" s="11">
        <v>10</v>
      </c>
      <c r="E2225" s="11">
        <v>0</v>
      </c>
      <c r="F2225" s="11">
        <v>0</v>
      </c>
    </row>
    <row r="2226" x14ac:dyDescent="0.3">
      <c r="A2226" s="265">
        <v>103101127</v>
      </c>
      <c r="B2226" s="265" t="s">
        <v>3022</v>
      </c>
      <c r="C2226" s="11">
        <v>8</v>
      </c>
      <c r="D2226" s="11">
        <v>10</v>
      </c>
      <c r="E2226" s="11">
        <v>0</v>
      </c>
      <c r="F2226" s="11">
        <v>0</v>
      </c>
    </row>
    <row r="2227" x14ac:dyDescent="0.3">
      <c r="A2227" s="265">
        <v>104101188</v>
      </c>
      <c r="B2227" s="265" t="s">
        <v>3023</v>
      </c>
      <c r="C2227" s="11">
        <v>8</v>
      </c>
      <c r="D2227" s="11">
        <v>10</v>
      </c>
      <c r="E2227" s="11">
        <v>0</v>
      </c>
      <c r="F2227" s="11">
        <v>0</v>
      </c>
    </row>
    <row r="2228" x14ac:dyDescent="0.3">
      <c r="A2228" s="265">
        <v>104101369</v>
      </c>
      <c r="B2228" s="265" t="s">
        <v>3024</v>
      </c>
      <c r="C2228" s="11">
        <v>8</v>
      </c>
      <c r="D2228" s="11">
        <v>10</v>
      </c>
      <c r="E2228" s="11">
        <v>0</v>
      </c>
      <c r="F2228" s="11">
        <v>0</v>
      </c>
    </row>
    <row r="2229" x14ac:dyDescent="0.3">
      <c r="A2229" s="265">
        <v>104101125</v>
      </c>
      <c r="B2229" s="265" t="s">
        <v>3025</v>
      </c>
      <c r="C2229" s="11">
        <v>8</v>
      </c>
      <c r="D2229" s="11">
        <v>10</v>
      </c>
      <c r="E2229" s="11">
        <v>0</v>
      </c>
      <c r="F2229" s="11">
        <v>0</v>
      </c>
    </row>
    <row r="2230" x14ac:dyDescent="0.3">
      <c r="A2230" s="265">
        <v>101206006</v>
      </c>
      <c r="B2230" s="265" t="s">
        <v>3026</v>
      </c>
      <c r="C2230" s="11">
        <v>5</v>
      </c>
      <c r="D2230" s="11">
        <v>5</v>
      </c>
      <c r="E2230" s="11">
        <v>0</v>
      </c>
      <c r="F2230" s="11">
        <v>0</v>
      </c>
    </row>
    <row r="2231" x14ac:dyDescent="0.3">
      <c r="A2231" s="265">
        <v>701102008</v>
      </c>
      <c r="B2231" s="265" t="s">
        <v>1311</v>
      </c>
      <c r="C2231" s="11">
        <v>40</v>
      </c>
      <c r="D2231" s="11">
        <v>10</v>
      </c>
      <c r="E2231" s="11">
        <v>0</v>
      </c>
      <c r="F2231" s="11">
        <v>0</v>
      </c>
    </row>
    <row r="2232" x14ac:dyDescent="0.3">
      <c r="A2232" s="265">
        <v>701101011</v>
      </c>
      <c r="B2232" s="265" t="s">
        <v>1301</v>
      </c>
      <c r="C2232" s="11">
        <v>40</v>
      </c>
      <c r="D2232" s="11">
        <v>10</v>
      </c>
      <c r="E2232" s="11">
        <v>0</v>
      </c>
      <c r="F2232" s="11">
        <v>0</v>
      </c>
    </row>
    <row r="2233" x14ac:dyDescent="0.3">
      <c r="A2233" s="265">
        <v>701101012</v>
      </c>
      <c r="B2233" s="265" t="s">
        <v>1302</v>
      </c>
      <c r="C2233" s="11">
        <v>40</v>
      </c>
      <c r="D2233" s="11">
        <v>10</v>
      </c>
      <c r="E2233" s="11">
        <v>0</v>
      </c>
      <c r="F2233" s="11">
        <v>0</v>
      </c>
    </row>
    <row r="2234" x14ac:dyDescent="0.3">
      <c r="A2234" s="265">
        <v>701301013</v>
      </c>
      <c r="B2234" s="265" t="s">
        <v>818</v>
      </c>
      <c r="C2234" s="11">
        <v>20</v>
      </c>
      <c r="D2234" s="11">
        <v>10</v>
      </c>
      <c r="E2234" s="11">
        <v>0</v>
      </c>
      <c r="F2234" s="11">
        <v>0</v>
      </c>
    </row>
    <row r="2235" x14ac:dyDescent="0.3">
      <c r="A2235" s="265">
        <v>101601031</v>
      </c>
      <c r="B2235" s="265" t="s">
        <v>3027</v>
      </c>
      <c r="C2235" s="11">
        <v>1</v>
      </c>
      <c r="D2235" s="11">
        <v>5</v>
      </c>
      <c r="E2235" s="11">
        <v>0</v>
      </c>
      <c r="F2235" s="11">
        <v>0</v>
      </c>
    </row>
    <row r="2236" x14ac:dyDescent="0.3">
      <c r="A2236" s="265">
        <v>603201002</v>
      </c>
      <c r="B2236" s="265" t="s">
        <v>794</v>
      </c>
      <c r="C2236" s="11">
        <v>20</v>
      </c>
      <c r="D2236" s="11">
        <v>10</v>
      </c>
      <c r="E2236" s="11">
        <v>0</v>
      </c>
      <c r="F2236" s="11">
        <v>0</v>
      </c>
    </row>
    <row r="2237" x14ac:dyDescent="0.3">
      <c r="A2237" s="265">
        <v>603201001</v>
      </c>
      <c r="B2237" s="265" t="s">
        <v>793</v>
      </c>
      <c r="C2237" s="11">
        <v>20</v>
      </c>
      <c r="D2237" s="11">
        <v>10</v>
      </c>
      <c r="E2237" s="11">
        <v>0</v>
      </c>
      <c r="F2237" s="11">
        <v>0</v>
      </c>
    </row>
    <row r="2238" x14ac:dyDescent="0.3">
      <c r="A2238" s="265">
        <v>603201009</v>
      </c>
      <c r="B2238" s="265" t="s">
        <v>798</v>
      </c>
      <c r="C2238" s="11">
        <v>20</v>
      </c>
      <c r="D2238" s="11">
        <v>10</v>
      </c>
      <c r="E2238" s="11">
        <v>0</v>
      </c>
      <c r="F2238" s="11">
        <v>0</v>
      </c>
    </row>
    <row r="2239" x14ac:dyDescent="0.3">
      <c r="A2239" s="265">
        <v>603101048</v>
      </c>
      <c r="B2239" s="265" t="s">
        <v>757</v>
      </c>
      <c r="C2239" s="11">
        <v>20</v>
      </c>
      <c r="D2239" s="11">
        <v>10</v>
      </c>
      <c r="E2239" s="11">
        <v>0</v>
      </c>
      <c r="F2239" s="11">
        <v>0</v>
      </c>
    </row>
    <row r="2240" x14ac:dyDescent="0.3">
      <c r="A2240" s="265">
        <v>603201003</v>
      </c>
      <c r="B2240" s="265" t="s">
        <v>795</v>
      </c>
      <c r="C2240" s="11">
        <v>20</v>
      </c>
      <c r="D2240" s="11">
        <v>10</v>
      </c>
      <c r="E2240" s="11">
        <v>0</v>
      </c>
      <c r="F2240" s="11">
        <v>0</v>
      </c>
    </row>
    <row r="2241" x14ac:dyDescent="0.3">
      <c r="A2241" s="265">
        <v>603101013</v>
      </c>
      <c r="B2241" s="265" t="s">
        <v>493</v>
      </c>
      <c r="C2241" s="11">
        <v>12</v>
      </c>
      <c r="D2241" s="11">
        <v>10</v>
      </c>
      <c r="E2241" s="11">
        <v>0</v>
      </c>
      <c r="F2241" s="11">
        <v>0</v>
      </c>
    </row>
    <row r="2242" x14ac:dyDescent="0.3">
      <c r="A2242" s="265">
        <v>101210021</v>
      </c>
      <c r="B2242" s="265" t="s">
        <v>3028</v>
      </c>
      <c r="C2242" s="11">
        <v>5</v>
      </c>
      <c r="D2242" s="11">
        <v>5</v>
      </c>
      <c r="E2242" s="11">
        <v>0</v>
      </c>
      <c r="F2242" s="11">
        <v>0</v>
      </c>
    </row>
    <row r="2243" x14ac:dyDescent="0.3">
      <c r="A2243" s="265">
        <v>101702006</v>
      </c>
      <c r="B2243" s="265" t="s">
        <v>3029</v>
      </c>
      <c r="C2243" s="11">
        <v>1</v>
      </c>
      <c r="D2243" s="11">
        <v>10</v>
      </c>
      <c r="E2243" s="11">
        <v>0</v>
      </c>
      <c r="F2243" s="11">
        <v>0</v>
      </c>
    </row>
    <row r="2244" x14ac:dyDescent="0.3">
      <c r="A2244" s="265">
        <v>101701043</v>
      </c>
      <c r="B2244" s="265" t="s">
        <v>3030</v>
      </c>
      <c r="C2244" s="11">
        <v>1</v>
      </c>
      <c r="D2244" s="11">
        <v>5</v>
      </c>
      <c r="E2244" s="11">
        <v>0</v>
      </c>
      <c r="F2244" s="11">
        <v>0</v>
      </c>
    </row>
    <row r="2245" x14ac:dyDescent="0.3">
      <c r="A2245" s="265">
        <v>104102053</v>
      </c>
      <c r="B2245" s="265" t="s">
        <v>3031</v>
      </c>
      <c r="C2245" s="11">
        <v>1</v>
      </c>
      <c r="D2245" s="11">
        <v>5</v>
      </c>
      <c r="E2245" s="11">
        <v>0</v>
      </c>
      <c r="F2245" s="11">
        <v>0</v>
      </c>
    </row>
    <row r="2246" x14ac:dyDescent="0.3">
      <c r="A2246" s="265">
        <v>101202016</v>
      </c>
      <c r="B2246" s="265" t="s">
        <v>3032</v>
      </c>
      <c r="C2246" s="11">
        <v>5</v>
      </c>
      <c r="D2246" s="11">
        <v>5</v>
      </c>
      <c r="E2246" s="11">
        <v>0</v>
      </c>
      <c r="F2246" s="11">
        <v>0</v>
      </c>
    </row>
    <row r="2247" x14ac:dyDescent="0.3">
      <c r="A2247" s="265">
        <v>709101015</v>
      </c>
      <c r="B2247" s="265" t="s">
        <v>1340</v>
      </c>
      <c r="C2247" s="11">
        <v>40</v>
      </c>
      <c r="D2247" s="11">
        <v>10</v>
      </c>
      <c r="E2247" s="11">
        <v>0</v>
      </c>
      <c r="F2247" s="11">
        <v>0</v>
      </c>
    </row>
    <row r="2248" x14ac:dyDescent="0.3">
      <c r="A2248" s="265">
        <v>101902011</v>
      </c>
      <c r="B2248" s="265" t="s">
        <v>3033</v>
      </c>
      <c r="C2248" s="11">
        <v>1</v>
      </c>
      <c r="D2248" s="11">
        <v>5</v>
      </c>
      <c r="E2248" s="11">
        <v>0</v>
      </c>
      <c r="F2248" s="11">
        <v>0</v>
      </c>
    </row>
    <row r="2249" x14ac:dyDescent="0.3">
      <c r="A2249" s="265">
        <v>701102014</v>
      </c>
      <c r="B2249" s="265" t="s">
        <v>1312</v>
      </c>
      <c r="C2249" s="11">
        <v>40</v>
      </c>
      <c r="D2249" s="11">
        <v>10</v>
      </c>
      <c r="E2249" s="11">
        <v>0</v>
      </c>
      <c r="F2249" s="11">
        <v>0</v>
      </c>
    </row>
    <row r="2250" x14ac:dyDescent="0.3">
      <c r="A2250" s="265">
        <v>701303028</v>
      </c>
      <c r="B2250" s="265" t="s">
        <v>351</v>
      </c>
      <c r="C2250" s="11">
        <v>19</v>
      </c>
      <c r="D2250" s="11">
        <v>10</v>
      </c>
      <c r="E2250" s="11">
        <v>0</v>
      </c>
      <c r="F2250" s="11">
        <v>5</v>
      </c>
    </row>
    <row r="2251" x14ac:dyDescent="0.3">
      <c r="A2251" s="265">
        <v>701303029</v>
      </c>
      <c r="B2251" s="265" t="s">
        <v>352</v>
      </c>
      <c r="C2251" s="11">
        <v>19</v>
      </c>
      <c r="D2251" s="11">
        <v>10</v>
      </c>
      <c r="E2251" s="11">
        <v>0</v>
      </c>
      <c r="F2251" s="11">
        <v>5</v>
      </c>
    </row>
    <row r="2252" x14ac:dyDescent="0.3">
      <c r="A2252" s="265">
        <v>606201020</v>
      </c>
      <c r="B2252" s="265" t="s">
        <v>3034</v>
      </c>
      <c r="C2252" s="11">
        <v>15</v>
      </c>
      <c r="D2252" s="11">
        <v>0</v>
      </c>
      <c r="E2252" s="11">
        <v>1</v>
      </c>
      <c r="F2252" s="11">
        <v>0</v>
      </c>
    </row>
    <row r="2253" x14ac:dyDescent="0.3">
      <c r="A2253" s="265">
        <v>701101013</v>
      </c>
      <c r="B2253" s="265" t="s">
        <v>1303</v>
      </c>
      <c r="C2253" s="11">
        <v>40</v>
      </c>
      <c r="D2253" s="11">
        <v>10</v>
      </c>
      <c r="E2253" s="11">
        <v>0</v>
      </c>
      <c r="F2253" s="11">
        <v>0</v>
      </c>
    </row>
    <row r="2254" x14ac:dyDescent="0.3">
      <c r="A2254" s="265">
        <v>603201020</v>
      </c>
      <c r="B2254" s="265" t="s">
        <v>857</v>
      </c>
      <c r="C2254" s="11">
        <v>22</v>
      </c>
      <c r="D2254" s="11">
        <v>10</v>
      </c>
      <c r="E2254" s="11">
        <v>0</v>
      </c>
      <c r="F2254" s="11">
        <v>0</v>
      </c>
    </row>
    <row r="2255" x14ac:dyDescent="0.3">
      <c r="A2255" s="265">
        <v>104101667</v>
      </c>
      <c r="B2255" s="265" t="s">
        <v>3035</v>
      </c>
      <c r="C2255" s="11">
        <v>8</v>
      </c>
      <c r="D2255" s="11">
        <v>10</v>
      </c>
      <c r="E2255" s="11">
        <v>0</v>
      </c>
      <c r="F2255" s="11">
        <v>0</v>
      </c>
    </row>
    <row r="2256" x14ac:dyDescent="0.3">
      <c r="A2256" s="265">
        <v>104101791</v>
      </c>
      <c r="B2256" s="265" t="s">
        <v>3036</v>
      </c>
      <c r="C2256" s="11">
        <v>8</v>
      </c>
      <c r="D2256" s="11">
        <v>10</v>
      </c>
      <c r="E2256" s="11">
        <v>0</v>
      </c>
      <c r="F2256" s="11">
        <v>0</v>
      </c>
    </row>
    <row r="2257" x14ac:dyDescent="0.3">
      <c r="A2257" s="265">
        <v>104502402</v>
      </c>
      <c r="B2257" s="265" t="s">
        <v>3037</v>
      </c>
      <c r="C2257" s="11">
        <v>8</v>
      </c>
      <c r="D2257" s="11">
        <v>10</v>
      </c>
      <c r="E2257" s="11">
        <v>0</v>
      </c>
      <c r="F2257" s="11">
        <v>0</v>
      </c>
    </row>
    <row r="2258" x14ac:dyDescent="0.3">
      <c r="A2258" s="265">
        <v>104101559</v>
      </c>
      <c r="B2258" s="265" t="s">
        <v>3038</v>
      </c>
      <c r="C2258" s="11">
        <v>8</v>
      </c>
      <c r="D2258" s="11">
        <v>10</v>
      </c>
      <c r="E2258" s="11">
        <v>0</v>
      </c>
      <c r="F2258" s="11">
        <v>0</v>
      </c>
    </row>
    <row r="2259" x14ac:dyDescent="0.3">
      <c r="A2259" s="265">
        <v>104101560</v>
      </c>
      <c r="B2259" s="265" t="s">
        <v>3039</v>
      </c>
      <c r="C2259" s="11">
        <v>8</v>
      </c>
      <c r="D2259" s="11">
        <v>10</v>
      </c>
      <c r="E2259" s="11">
        <v>0</v>
      </c>
      <c r="F2259" s="11">
        <v>0</v>
      </c>
    </row>
    <row r="2260" x14ac:dyDescent="0.3">
      <c r="A2260" s="265">
        <v>104101561</v>
      </c>
      <c r="B2260" s="265" t="s">
        <v>3040</v>
      </c>
      <c r="C2260" s="11">
        <v>8</v>
      </c>
      <c r="D2260" s="11">
        <v>10</v>
      </c>
      <c r="E2260" s="11">
        <v>0</v>
      </c>
      <c r="F2260" s="11">
        <v>0</v>
      </c>
    </row>
    <row r="2261" x14ac:dyDescent="0.3">
      <c r="A2261" s="265">
        <v>104502425</v>
      </c>
      <c r="B2261" s="265" t="s">
        <v>3041</v>
      </c>
      <c r="C2261" s="11">
        <v>8</v>
      </c>
      <c r="D2261" s="11">
        <v>10</v>
      </c>
      <c r="E2261" s="11">
        <v>0</v>
      </c>
      <c r="F2261" s="11">
        <v>0</v>
      </c>
    </row>
    <row r="2262" x14ac:dyDescent="0.3">
      <c r="A2262" s="265">
        <v>104101635</v>
      </c>
      <c r="B2262" s="265" t="s">
        <v>3042</v>
      </c>
      <c r="C2262" s="11">
        <v>8</v>
      </c>
      <c r="D2262" s="11">
        <v>10</v>
      </c>
      <c r="E2262" s="11">
        <v>0</v>
      </c>
      <c r="F2262" s="11">
        <v>0</v>
      </c>
    </row>
    <row r="2263" x14ac:dyDescent="0.3">
      <c r="A2263" s="265">
        <v>104101901</v>
      </c>
      <c r="B2263" s="265" t="s">
        <v>3043</v>
      </c>
      <c r="C2263" s="11">
        <v>8</v>
      </c>
      <c r="D2263" s="11">
        <v>10</v>
      </c>
      <c r="E2263" s="11">
        <v>0</v>
      </c>
      <c r="F2263" s="11">
        <v>0</v>
      </c>
    </row>
    <row r="2264" x14ac:dyDescent="0.3">
      <c r="A2264" s="265">
        <v>104101636</v>
      </c>
      <c r="B2264" s="265" t="s">
        <v>3044</v>
      </c>
      <c r="C2264" s="11">
        <v>8</v>
      </c>
      <c r="D2264" s="11">
        <v>10</v>
      </c>
      <c r="E2264" s="11">
        <v>0</v>
      </c>
      <c r="F2264" s="11">
        <v>0</v>
      </c>
    </row>
    <row r="2265" x14ac:dyDescent="0.3">
      <c r="A2265" s="265">
        <v>104101637</v>
      </c>
      <c r="B2265" s="265" t="s">
        <v>3045</v>
      </c>
      <c r="C2265" s="11">
        <v>8</v>
      </c>
      <c r="D2265" s="11">
        <v>10</v>
      </c>
      <c r="E2265" s="11">
        <v>0</v>
      </c>
      <c r="F2265" s="11">
        <v>0</v>
      </c>
    </row>
    <row r="2266" x14ac:dyDescent="0.3">
      <c r="A2266" s="265">
        <v>104502520</v>
      </c>
      <c r="B2266" s="265" t="s">
        <v>3046</v>
      </c>
      <c r="C2266" s="11">
        <v>8</v>
      </c>
      <c r="D2266" s="11">
        <v>10</v>
      </c>
      <c r="E2266" s="11">
        <v>0</v>
      </c>
      <c r="F2266" s="11">
        <v>0</v>
      </c>
    </row>
    <row r="2267" x14ac:dyDescent="0.3">
      <c r="A2267" s="265">
        <v>104502549</v>
      </c>
      <c r="B2267" s="265" t="s">
        <v>3047</v>
      </c>
      <c r="C2267" s="11">
        <v>8</v>
      </c>
      <c r="D2267" s="11">
        <v>10</v>
      </c>
      <c r="E2267" s="11">
        <v>0</v>
      </c>
      <c r="F2267" s="11">
        <v>0</v>
      </c>
    </row>
    <row r="2268" x14ac:dyDescent="0.3">
      <c r="A2268" s="265">
        <v>104502307</v>
      </c>
      <c r="B2268" s="265" t="s">
        <v>3048</v>
      </c>
      <c r="C2268" s="11">
        <v>5</v>
      </c>
      <c r="D2268" s="11">
        <v>10</v>
      </c>
      <c r="E2268" s="11">
        <v>0</v>
      </c>
      <c r="F2268" s="11">
        <v>0</v>
      </c>
    </row>
    <row r="2269" x14ac:dyDescent="0.3">
      <c r="A2269" s="265">
        <v>104101943</v>
      </c>
      <c r="B2269" s="265" t="s">
        <v>3049</v>
      </c>
      <c r="C2269" s="11">
        <v>8</v>
      </c>
      <c r="D2269" s="11">
        <v>10</v>
      </c>
      <c r="E2269" s="11">
        <v>0</v>
      </c>
      <c r="F2269" s="11">
        <v>0</v>
      </c>
    </row>
    <row r="2270" x14ac:dyDescent="0.3">
      <c r="A2270" s="265">
        <v>104101902</v>
      </c>
      <c r="B2270" s="265" t="s">
        <v>3050</v>
      </c>
      <c r="C2270" s="11">
        <v>8</v>
      </c>
      <c r="D2270" s="11">
        <v>10</v>
      </c>
      <c r="E2270" s="11">
        <v>0</v>
      </c>
      <c r="F2270" s="11">
        <v>0</v>
      </c>
    </row>
    <row r="2271" x14ac:dyDescent="0.3">
      <c r="A2271" s="265">
        <v>104101081</v>
      </c>
      <c r="B2271" s="265" t="s">
        <v>3051</v>
      </c>
      <c r="C2271" s="11">
        <v>8</v>
      </c>
      <c r="D2271" s="11">
        <v>10</v>
      </c>
      <c r="E2271" s="11">
        <v>0</v>
      </c>
      <c r="F2271" s="11">
        <v>0</v>
      </c>
    </row>
    <row r="2272" x14ac:dyDescent="0.3">
      <c r="A2272" s="265">
        <v>104502026</v>
      </c>
      <c r="B2272" s="265" t="s">
        <v>3052</v>
      </c>
      <c r="C2272" s="11">
        <v>8</v>
      </c>
      <c r="D2272" s="11">
        <v>10</v>
      </c>
      <c r="E2272" s="11">
        <v>0</v>
      </c>
      <c r="F2272" s="11">
        <v>0</v>
      </c>
    </row>
    <row r="2273" x14ac:dyDescent="0.3">
      <c r="A2273" s="265">
        <v>104101975</v>
      </c>
      <c r="B2273" s="265" t="s">
        <v>3053</v>
      </c>
      <c r="C2273" s="11">
        <v>8</v>
      </c>
      <c r="D2273" s="11">
        <v>10</v>
      </c>
      <c r="E2273" s="11">
        <v>0</v>
      </c>
      <c r="F2273" s="11">
        <v>0</v>
      </c>
    </row>
    <row r="2274" x14ac:dyDescent="0.3">
      <c r="A2274" s="265">
        <v>104101454</v>
      </c>
      <c r="B2274" s="265" t="s">
        <v>3054</v>
      </c>
      <c r="C2274" s="11">
        <v>8</v>
      </c>
      <c r="D2274" s="11">
        <v>10</v>
      </c>
      <c r="E2274" s="11">
        <v>0</v>
      </c>
      <c r="F2274" s="11">
        <v>0</v>
      </c>
    </row>
    <row r="2275" x14ac:dyDescent="0.3">
      <c r="A2275" s="265">
        <v>104101306</v>
      </c>
      <c r="B2275" s="265" t="s">
        <v>3055</v>
      </c>
      <c r="C2275" s="11">
        <v>8</v>
      </c>
      <c r="D2275" s="11">
        <v>10</v>
      </c>
      <c r="E2275" s="11">
        <v>0</v>
      </c>
      <c r="F2275" s="11">
        <v>0</v>
      </c>
    </row>
    <row r="2276" x14ac:dyDescent="0.3">
      <c r="A2276" s="265">
        <v>104101813</v>
      </c>
      <c r="B2276" s="265" t="s">
        <v>3056</v>
      </c>
      <c r="C2276" s="11">
        <v>8</v>
      </c>
      <c r="D2276" s="11">
        <v>10</v>
      </c>
      <c r="E2276" s="11">
        <v>0</v>
      </c>
      <c r="F2276" s="11">
        <v>0</v>
      </c>
    </row>
    <row r="2277" x14ac:dyDescent="0.3">
      <c r="A2277" s="265">
        <v>104101981</v>
      </c>
      <c r="B2277" s="265" t="s">
        <v>3057</v>
      </c>
      <c r="C2277" s="11">
        <v>8</v>
      </c>
      <c r="D2277" s="11">
        <v>10</v>
      </c>
      <c r="E2277" s="11">
        <v>0</v>
      </c>
      <c r="F2277" s="11">
        <v>0</v>
      </c>
    </row>
    <row r="2278" x14ac:dyDescent="0.3">
      <c r="A2278" s="265">
        <v>104101706</v>
      </c>
      <c r="B2278" s="265" t="s">
        <v>3058</v>
      </c>
      <c r="C2278" s="11">
        <v>8</v>
      </c>
      <c r="D2278" s="11">
        <v>10</v>
      </c>
      <c r="E2278" s="11">
        <v>0</v>
      </c>
      <c r="F2278" s="11">
        <v>0</v>
      </c>
    </row>
    <row r="2279" x14ac:dyDescent="0.3">
      <c r="A2279" s="265">
        <v>101201032</v>
      </c>
      <c r="B2279" s="265" t="s">
        <v>3059</v>
      </c>
      <c r="C2279" s="11">
        <v>5</v>
      </c>
      <c r="D2279" s="11">
        <v>5</v>
      </c>
      <c r="E2279" s="11">
        <v>0</v>
      </c>
      <c r="F2279" s="11">
        <v>0</v>
      </c>
    </row>
    <row r="2280" x14ac:dyDescent="0.3">
      <c r="A2280" s="265">
        <v>101301011</v>
      </c>
      <c r="B2280" s="265" t="s">
        <v>3060</v>
      </c>
      <c r="C2280" s="11">
        <v>2</v>
      </c>
      <c r="D2280" s="11">
        <v>5</v>
      </c>
      <c r="E2280" s="11">
        <v>0</v>
      </c>
      <c r="F2280" s="11">
        <v>0</v>
      </c>
    </row>
    <row r="2281" x14ac:dyDescent="0.3">
      <c r="A2281" s="265">
        <v>302203015</v>
      </c>
      <c r="B2281" s="265" t="s">
        <v>1103</v>
      </c>
      <c r="C2281" s="11">
        <v>35</v>
      </c>
      <c r="D2281" s="11">
        <v>10</v>
      </c>
      <c r="E2281" s="11">
        <v>0</v>
      </c>
      <c r="F2281" s="11">
        <v>0</v>
      </c>
    </row>
    <row r="2282" x14ac:dyDescent="0.3">
      <c r="A2282" s="265">
        <v>301203040</v>
      </c>
      <c r="B2282" s="265" t="s">
        <v>1110</v>
      </c>
      <c r="C2282" s="11">
        <v>35</v>
      </c>
      <c r="D2282" s="11">
        <v>10</v>
      </c>
      <c r="E2282" s="11">
        <v>0</v>
      </c>
      <c r="F2282" s="11">
        <v>0</v>
      </c>
    </row>
    <row r="2283" x14ac:dyDescent="0.3">
      <c r="A2283" s="265">
        <v>302203055</v>
      </c>
      <c r="B2283" s="265" t="s">
        <v>1111</v>
      </c>
      <c r="C2283" s="11">
        <v>35</v>
      </c>
      <c r="D2283" s="11">
        <v>10</v>
      </c>
      <c r="E2283" s="11">
        <v>0</v>
      </c>
      <c r="F2283" s="11">
        <v>0</v>
      </c>
    </row>
    <row r="2284" x14ac:dyDescent="0.3">
      <c r="A2284" s="265">
        <v>502101054</v>
      </c>
      <c r="B2284" s="265" t="s">
        <v>977</v>
      </c>
      <c r="C2284" s="11">
        <v>30</v>
      </c>
      <c r="D2284" s="11">
        <v>10</v>
      </c>
      <c r="E2284" s="11">
        <v>0</v>
      </c>
      <c r="F2284" s="11">
        <v>0</v>
      </c>
    </row>
    <row r="2285" x14ac:dyDescent="0.3">
      <c r="A2285" s="265">
        <v>202302132</v>
      </c>
      <c r="B2285" s="265" t="s">
        <v>3061</v>
      </c>
      <c r="C2285" s="11">
        <v>12</v>
      </c>
      <c r="D2285" s="11">
        <v>10</v>
      </c>
      <c r="E2285" s="11">
        <v>0</v>
      </c>
      <c r="F2285" s="11">
        <v>0</v>
      </c>
    </row>
    <row r="2286" x14ac:dyDescent="0.3">
      <c r="A2286" s="265">
        <v>312102032</v>
      </c>
      <c r="B2286" s="265" t="s">
        <v>903</v>
      </c>
      <c r="C2286" s="11">
        <v>23</v>
      </c>
      <c r="D2286" s="11">
        <v>10</v>
      </c>
      <c r="E2286" s="11">
        <v>0</v>
      </c>
      <c r="F2286" s="11">
        <v>0</v>
      </c>
    </row>
    <row r="2287" x14ac:dyDescent="0.3">
      <c r="A2287" s="265">
        <v>312102050</v>
      </c>
      <c r="B2287" s="265" t="s">
        <v>905</v>
      </c>
      <c r="C2287" s="11">
        <v>23</v>
      </c>
      <c r="D2287" s="11">
        <v>10</v>
      </c>
      <c r="E2287" s="11">
        <v>0</v>
      </c>
      <c r="F2287" s="11">
        <v>0</v>
      </c>
    </row>
    <row r="2288" x14ac:dyDescent="0.3">
      <c r="A2288" s="265">
        <v>603201103</v>
      </c>
      <c r="B2288" s="265" t="s">
        <v>807</v>
      </c>
      <c r="C2288" s="11">
        <v>20</v>
      </c>
      <c r="D2288" s="11">
        <v>10</v>
      </c>
      <c r="E2288" s="11">
        <v>0</v>
      </c>
      <c r="F2288" s="11">
        <v>0</v>
      </c>
    </row>
    <row r="2289" x14ac:dyDescent="0.3">
      <c r="A2289" s="265">
        <v>302203032</v>
      </c>
      <c r="B2289" s="265" t="s">
        <v>1109</v>
      </c>
      <c r="C2289" s="11">
        <v>35</v>
      </c>
      <c r="D2289" s="11">
        <v>10</v>
      </c>
      <c r="E2289" s="11">
        <v>0</v>
      </c>
      <c r="F2289" s="11">
        <v>0</v>
      </c>
    </row>
    <row r="2290" x14ac:dyDescent="0.3">
      <c r="A2290" s="265">
        <v>101902012</v>
      </c>
      <c r="B2290" s="265" t="s">
        <v>3062</v>
      </c>
      <c r="C2290" s="11">
        <v>1</v>
      </c>
      <c r="D2290" s="11">
        <v>5</v>
      </c>
      <c r="E2290" s="11">
        <v>0</v>
      </c>
      <c r="F2290" s="11">
        <v>0</v>
      </c>
    </row>
    <row r="2291" x14ac:dyDescent="0.3">
      <c r="A2291" s="265">
        <v>101902013</v>
      </c>
      <c r="B2291" s="265" t="s">
        <v>3063</v>
      </c>
      <c r="C2291" s="11">
        <v>1</v>
      </c>
      <c r="D2291" s="11">
        <v>5</v>
      </c>
      <c r="E2291" s="11">
        <v>0</v>
      </c>
      <c r="F2291" s="11">
        <v>0</v>
      </c>
    </row>
    <row r="2292" x14ac:dyDescent="0.3">
      <c r="A2292" s="265">
        <v>304104008</v>
      </c>
      <c r="B2292" s="265" t="s">
        <v>1186</v>
      </c>
      <c r="C2292" s="11">
        <v>35</v>
      </c>
      <c r="D2292" s="11">
        <v>10</v>
      </c>
      <c r="E2292" s="11">
        <v>0</v>
      </c>
      <c r="F2292" s="11">
        <v>0</v>
      </c>
    </row>
    <row r="2293" x14ac:dyDescent="0.3">
      <c r="A2293" s="265">
        <v>104102054</v>
      </c>
      <c r="B2293" s="265" t="s">
        <v>3064</v>
      </c>
      <c r="C2293" s="11">
        <v>1</v>
      </c>
      <c r="D2293" s="11">
        <v>5</v>
      </c>
      <c r="E2293" s="11">
        <v>0</v>
      </c>
      <c r="F2293" s="11">
        <v>0</v>
      </c>
    </row>
    <row r="2294" x14ac:dyDescent="0.3">
      <c r="A2294" s="265">
        <v>205201005</v>
      </c>
      <c r="B2294" s="265" t="s">
        <v>573</v>
      </c>
      <c r="C2294" s="11">
        <v>18</v>
      </c>
      <c r="D2294" s="11">
        <v>10</v>
      </c>
      <c r="E2294" s="11">
        <v>0</v>
      </c>
      <c r="F2294" s="11">
        <v>0</v>
      </c>
    </row>
    <row r="2295" x14ac:dyDescent="0.3">
      <c r="A2295" s="265">
        <v>304104005</v>
      </c>
      <c r="B2295" s="265" t="s">
        <v>576</v>
      </c>
      <c r="C2295" s="11">
        <v>18</v>
      </c>
      <c r="D2295" s="11">
        <v>10</v>
      </c>
      <c r="E2295" s="11">
        <v>0</v>
      </c>
      <c r="F2295" s="11">
        <v>0</v>
      </c>
    </row>
    <row r="2296" x14ac:dyDescent="0.3">
      <c r="A2296" s="265">
        <v>304104003</v>
      </c>
      <c r="B2296" s="265" t="s">
        <v>574</v>
      </c>
      <c r="C2296" s="11">
        <v>18</v>
      </c>
      <c r="D2296" s="11">
        <v>10</v>
      </c>
      <c r="E2296" s="11">
        <v>0</v>
      </c>
      <c r="F2296" s="11">
        <v>0</v>
      </c>
    </row>
    <row r="2297" x14ac:dyDescent="0.3">
      <c r="A2297" s="265">
        <v>304104004</v>
      </c>
      <c r="B2297" s="265" t="s">
        <v>575</v>
      </c>
      <c r="C2297" s="11">
        <v>18</v>
      </c>
      <c r="D2297" s="11">
        <v>10</v>
      </c>
      <c r="E2297" s="11">
        <v>0</v>
      </c>
      <c r="F2297" s="11">
        <v>0</v>
      </c>
    </row>
    <row r="2298" x14ac:dyDescent="0.3">
      <c r="A2298" s="265">
        <v>311201005</v>
      </c>
      <c r="B2298" s="265" t="s">
        <v>915</v>
      </c>
      <c r="C2298" s="11">
        <v>25</v>
      </c>
      <c r="D2298" s="11">
        <v>10</v>
      </c>
      <c r="E2298" s="11">
        <v>0</v>
      </c>
      <c r="F2298" s="11">
        <v>0</v>
      </c>
    </row>
    <row r="2299" x14ac:dyDescent="0.3">
      <c r="A2299" s="265">
        <v>701301019</v>
      </c>
      <c r="B2299" s="265" t="s">
        <v>819</v>
      </c>
      <c r="C2299" s="11">
        <v>20</v>
      </c>
      <c r="D2299" s="11">
        <v>10</v>
      </c>
      <c r="E2299" s="11">
        <v>0</v>
      </c>
      <c r="F2299" s="11">
        <v>0</v>
      </c>
    </row>
    <row r="2300" x14ac:dyDescent="0.3">
      <c r="A2300" s="265">
        <v>701301014</v>
      </c>
      <c r="B2300" s="265" t="s">
        <v>908</v>
      </c>
      <c r="C2300" s="11">
        <v>23</v>
      </c>
      <c r="D2300" s="11">
        <v>10</v>
      </c>
      <c r="E2300" s="11">
        <v>0</v>
      </c>
      <c r="F2300" s="11">
        <v>0</v>
      </c>
    </row>
    <row r="2301" x14ac:dyDescent="0.3">
      <c r="A2301" s="265">
        <v>312102041</v>
      </c>
      <c r="B2301" s="265" t="s">
        <v>735</v>
      </c>
      <c r="C2301" s="11">
        <v>20</v>
      </c>
      <c r="D2301" s="11">
        <v>10</v>
      </c>
      <c r="E2301" s="11">
        <v>0</v>
      </c>
      <c r="F2301" s="11">
        <v>0</v>
      </c>
    </row>
    <row r="2302" x14ac:dyDescent="0.3">
      <c r="A2302" s="265">
        <v>310103047</v>
      </c>
      <c r="B2302" s="265" t="s">
        <v>887</v>
      </c>
      <c r="C2302" s="11">
        <v>23</v>
      </c>
      <c r="D2302" s="11">
        <v>10</v>
      </c>
      <c r="E2302" s="11">
        <v>0</v>
      </c>
      <c r="F2302" s="11">
        <v>0</v>
      </c>
    </row>
    <row r="2303" x14ac:dyDescent="0.3">
      <c r="A2303" s="265">
        <v>104502287</v>
      </c>
      <c r="B2303" s="265" t="s">
        <v>3065</v>
      </c>
      <c r="C2303" s="11">
        <v>7</v>
      </c>
      <c r="D2303" s="11">
        <v>10</v>
      </c>
      <c r="E2303" s="11">
        <v>0</v>
      </c>
      <c r="F2303" s="11">
        <v>0</v>
      </c>
    </row>
    <row r="2304" x14ac:dyDescent="0.3">
      <c r="A2304" s="265">
        <v>101301034</v>
      </c>
      <c r="B2304" s="265" t="s">
        <v>3066</v>
      </c>
      <c r="C2304" s="11">
        <v>2</v>
      </c>
      <c r="D2304" s="11">
        <v>5</v>
      </c>
      <c r="E2304" s="11">
        <v>0</v>
      </c>
      <c r="F2304" s="11">
        <v>0</v>
      </c>
    </row>
    <row r="2305" x14ac:dyDescent="0.3">
      <c r="A2305" s="265">
        <v>101301012</v>
      </c>
      <c r="B2305" s="265" t="s">
        <v>3067</v>
      </c>
      <c r="C2305" s="11">
        <v>2</v>
      </c>
      <c r="D2305" s="11">
        <v>5</v>
      </c>
      <c r="E2305" s="11">
        <v>0</v>
      </c>
      <c r="F2305" s="11">
        <v>0</v>
      </c>
    </row>
    <row r="2306" x14ac:dyDescent="0.3">
      <c r="A2306" s="265">
        <v>104101668</v>
      </c>
      <c r="B2306" s="265" t="s">
        <v>3068</v>
      </c>
      <c r="C2306" s="11">
        <v>8</v>
      </c>
      <c r="D2306" s="11">
        <v>10</v>
      </c>
      <c r="E2306" s="11">
        <v>0</v>
      </c>
      <c r="F2306" s="11">
        <v>0</v>
      </c>
    </row>
    <row r="2307" x14ac:dyDescent="0.3">
      <c r="A2307" s="265">
        <v>603201056</v>
      </c>
      <c r="B2307" s="265" t="s">
        <v>801</v>
      </c>
      <c r="C2307" s="11">
        <v>20</v>
      </c>
      <c r="D2307" s="11">
        <v>10</v>
      </c>
      <c r="E2307" s="11">
        <v>0</v>
      </c>
      <c r="F2307" s="11">
        <v>0</v>
      </c>
    </row>
    <row r="2308" x14ac:dyDescent="0.3">
      <c r="A2308" s="265">
        <v>603201055</v>
      </c>
      <c r="B2308" s="265" t="s">
        <v>800</v>
      </c>
      <c r="C2308" s="11">
        <v>20</v>
      </c>
      <c r="D2308" s="11">
        <v>10</v>
      </c>
      <c r="E2308" s="11">
        <v>0</v>
      </c>
      <c r="F2308" s="11">
        <v>0</v>
      </c>
    </row>
    <row r="2309" x14ac:dyDescent="0.3">
      <c r="A2309" s="265">
        <v>302203009</v>
      </c>
      <c r="B2309" s="265" t="s">
        <v>1127</v>
      </c>
      <c r="C2309" s="11">
        <v>35</v>
      </c>
      <c r="D2309" s="11">
        <v>10</v>
      </c>
      <c r="E2309" s="11">
        <v>0</v>
      </c>
      <c r="F2309" s="11">
        <v>0</v>
      </c>
    </row>
    <row r="2310" x14ac:dyDescent="0.3">
      <c r="A2310" s="265">
        <v>603101029</v>
      </c>
      <c r="B2310" s="265" t="s">
        <v>755</v>
      </c>
      <c r="C2310" s="11">
        <v>20</v>
      </c>
      <c r="D2310" s="11">
        <v>10</v>
      </c>
      <c r="E2310" s="11">
        <v>0</v>
      </c>
      <c r="F2310" s="11">
        <v>0</v>
      </c>
    </row>
    <row r="2311" x14ac:dyDescent="0.3">
      <c r="A2311" s="265">
        <v>603201028</v>
      </c>
      <c r="B2311" s="265" t="s">
        <v>376</v>
      </c>
      <c r="C2311" s="11">
        <v>24</v>
      </c>
      <c r="D2311" s="11">
        <v>10</v>
      </c>
      <c r="E2311" s="11">
        <v>0</v>
      </c>
      <c r="F2311" s="11">
        <v>5</v>
      </c>
    </row>
    <row r="2312" x14ac:dyDescent="0.3">
      <c r="A2312" s="265">
        <v>603101014</v>
      </c>
      <c r="B2312" s="265" t="s">
        <v>745</v>
      </c>
      <c r="C2312" s="11">
        <v>20</v>
      </c>
      <c r="D2312" s="11">
        <v>10</v>
      </c>
      <c r="E2312" s="11">
        <v>0</v>
      </c>
      <c r="F2312" s="11">
        <v>0</v>
      </c>
    </row>
    <row r="2313" x14ac:dyDescent="0.3">
      <c r="A2313" s="265">
        <v>603101084</v>
      </c>
      <c r="B2313" s="265" t="s">
        <v>777</v>
      </c>
      <c r="C2313" s="11">
        <v>20</v>
      </c>
      <c r="D2313" s="11">
        <v>10</v>
      </c>
      <c r="E2313" s="11">
        <v>0</v>
      </c>
      <c r="F2313" s="11">
        <v>0</v>
      </c>
    </row>
    <row r="2314" x14ac:dyDescent="0.3">
      <c r="A2314" s="265">
        <v>104101201</v>
      </c>
      <c r="B2314" s="265" t="s">
        <v>3069</v>
      </c>
      <c r="C2314" s="11">
        <v>8</v>
      </c>
      <c r="D2314" s="11">
        <v>10</v>
      </c>
      <c r="E2314" s="11">
        <v>0</v>
      </c>
      <c r="F2314" s="11">
        <v>0</v>
      </c>
    </row>
    <row r="2315" x14ac:dyDescent="0.3">
      <c r="A2315" s="265">
        <v>104101672</v>
      </c>
      <c r="B2315" s="265" t="s">
        <v>3070</v>
      </c>
      <c r="C2315" s="11">
        <v>8</v>
      </c>
      <c r="D2315" s="11">
        <v>10</v>
      </c>
      <c r="E2315" s="11">
        <v>0</v>
      </c>
      <c r="F2315" s="11">
        <v>0</v>
      </c>
    </row>
    <row r="2316" x14ac:dyDescent="0.3">
      <c r="A2316" s="265">
        <v>104101199</v>
      </c>
      <c r="B2316" s="265" t="s">
        <v>3071</v>
      </c>
      <c r="C2316" s="11">
        <v>8</v>
      </c>
      <c r="D2316" s="11">
        <v>10</v>
      </c>
      <c r="E2316" s="11">
        <v>0</v>
      </c>
      <c r="F2316" s="11">
        <v>0</v>
      </c>
    </row>
    <row r="2317" x14ac:dyDescent="0.3">
      <c r="A2317" s="265">
        <v>104502449</v>
      </c>
      <c r="B2317" s="265" t="s">
        <v>3072</v>
      </c>
      <c r="C2317" s="11">
        <v>8</v>
      </c>
      <c r="D2317" s="11">
        <v>10</v>
      </c>
      <c r="E2317" s="11">
        <v>0</v>
      </c>
      <c r="F2317" s="11">
        <v>0</v>
      </c>
    </row>
    <row r="2318" x14ac:dyDescent="0.3">
      <c r="A2318" s="265">
        <v>103101577</v>
      </c>
      <c r="B2318" s="265" t="s">
        <v>3073</v>
      </c>
      <c r="C2318" s="11">
        <v>8</v>
      </c>
      <c r="D2318" s="11">
        <v>10</v>
      </c>
      <c r="E2318" s="11">
        <v>0</v>
      </c>
      <c r="F2318" s="11">
        <v>0</v>
      </c>
    </row>
    <row r="2319" x14ac:dyDescent="0.3">
      <c r="A2319" s="265">
        <v>104101221</v>
      </c>
      <c r="B2319" s="265" t="s">
        <v>3074</v>
      </c>
      <c r="C2319" s="11">
        <v>8</v>
      </c>
      <c r="D2319" s="11">
        <v>10</v>
      </c>
      <c r="E2319" s="11">
        <v>0</v>
      </c>
      <c r="F2319" s="11">
        <v>0</v>
      </c>
    </row>
    <row r="2320" x14ac:dyDescent="0.3">
      <c r="A2320" s="265">
        <v>104101710</v>
      </c>
      <c r="B2320" s="265" t="s">
        <v>3075</v>
      </c>
      <c r="C2320" s="11">
        <v>8</v>
      </c>
      <c r="D2320" s="11">
        <v>10</v>
      </c>
      <c r="E2320" s="11">
        <v>0</v>
      </c>
      <c r="F2320" s="11">
        <v>0</v>
      </c>
    </row>
    <row r="2321" x14ac:dyDescent="0.3">
      <c r="A2321" s="265">
        <v>104101224</v>
      </c>
      <c r="B2321" s="265" t="s">
        <v>3076</v>
      </c>
      <c r="C2321" s="11">
        <v>8</v>
      </c>
      <c r="D2321" s="11">
        <v>10</v>
      </c>
      <c r="E2321" s="11">
        <v>0</v>
      </c>
      <c r="F2321" s="11">
        <v>0</v>
      </c>
    </row>
    <row r="2322" x14ac:dyDescent="0.3">
      <c r="A2322" s="265">
        <v>104101730</v>
      </c>
      <c r="B2322" s="265" t="s">
        <v>3077</v>
      </c>
      <c r="C2322" s="11">
        <v>8</v>
      </c>
      <c r="D2322" s="11">
        <v>10</v>
      </c>
      <c r="E2322" s="11">
        <v>0</v>
      </c>
      <c r="F2322" s="11">
        <v>0</v>
      </c>
    </row>
    <row r="2323" x14ac:dyDescent="0.3">
      <c r="A2323" s="265">
        <v>103101518</v>
      </c>
      <c r="B2323" s="265" t="s">
        <v>3078</v>
      </c>
      <c r="C2323" s="11">
        <v>8</v>
      </c>
      <c r="D2323" s="11">
        <v>10</v>
      </c>
      <c r="E2323" s="11">
        <v>0</v>
      </c>
      <c r="F2323" s="11">
        <v>0</v>
      </c>
    </row>
    <row r="2324" x14ac:dyDescent="0.3">
      <c r="A2324" s="265">
        <v>104101214</v>
      </c>
      <c r="B2324" s="265" t="s">
        <v>3079</v>
      </c>
      <c r="C2324" s="11">
        <v>8</v>
      </c>
      <c r="D2324" s="11">
        <v>10</v>
      </c>
      <c r="E2324" s="11">
        <v>0</v>
      </c>
      <c r="F2324" s="11">
        <v>0</v>
      </c>
    </row>
    <row r="2325" x14ac:dyDescent="0.3">
      <c r="A2325" s="265">
        <v>104101219</v>
      </c>
      <c r="B2325" s="265" t="s">
        <v>3080</v>
      </c>
      <c r="C2325" s="11">
        <v>8</v>
      </c>
      <c r="D2325" s="11">
        <v>10</v>
      </c>
      <c r="E2325" s="11">
        <v>0</v>
      </c>
      <c r="F2325" s="11">
        <v>0</v>
      </c>
    </row>
    <row r="2326" x14ac:dyDescent="0.3">
      <c r="A2326" s="265">
        <v>104101215</v>
      </c>
      <c r="B2326" s="265" t="s">
        <v>3081</v>
      </c>
      <c r="C2326" s="11">
        <v>8</v>
      </c>
      <c r="D2326" s="11">
        <v>10</v>
      </c>
      <c r="E2326" s="11">
        <v>0</v>
      </c>
      <c r="F2326" s="11">
        <v>0</v>
      </c>
    </row>
    <row r="2327" x14ac:dyDescent="0.3">
      <c r="A2327" s="265">
        <v>104101216</v>
      </c>
      <c r="B2327" s="265" t="s">
        <v>3082</v>
      </c>
      <c r="C2327" s="11">
        <v>8</v>
      </c>
      <c r="D2327" s="11">
        <v>10</v>
      </c>
      <c r="E2327" s="11">
        <v>0</v>
      </c>
      <c r="F2327" s="11">
        <v>0</v>
      </c>
    </row>
    <row r="2328" x14ac:dyDescent="0.3">
      <c r="A2328" s="265">
        <v>104101209</v>
      </c>
      <c r="B2328" s="265" t="s">
        <v>3083</v>
      </c>
      <c r="C2328" s="11">
        <v>8</v>
      </c>
      <c r="D2328" s="11">
        <v>10</v>
      </c>
      <c r="E2328" s="11">
        <v>0</v>
      </c>
      <c r="F2328" s="11">
        <v>0</v>
      </c>
    </row>
    <row r="2329" x14ac:dyDescent="0.3">
      <c r="A2329" s="265">
        <v>104101204</v>
      </c>
      <c r="B2329" s="265" t="s">
        <v>3084</v>
      </c>
      <c r="C2329" s="11">
        <v>8</v>
      </c>
      <c r="D2329" s="11">
        <v>10</v>
      </c>
      <c r="E2329" s="11">
        <v>0</v>
      </c>
      <c r="F2329" s="11">
        <v>0</v>
      </c>
    </row>
    <row r="2330" x14ac:dyDescent="0.3">
      <c r="A2330" s="265">
        <v>101105007</v>
      </c>
      <c r="B2330" s="265" t="s">
        <v>3085</v>
      </c>
      <c r="C2330" s="11">
        <v>6</v>
      </c>
      <c r="D2330" s="11">
        <v>5</v>
      </c>
      <c r="E2330" s="11">
        <v>0</v>
      </c>
      <c r="F2330" s="11">
        <v>0</v>
      </c>
    </row>
    <row r="2331" x14ac:dyDescent="0.3">
      <c r="A2331" s="265">
        <v>104101213</v>
      </c>
      <c r="B2331" s="265" t="s">
        <v>3086</v>
      </c>
      <c r="C2331" s="11">
        <v>8</v>
      </c>
      <c r="D2331" s="11">
        <v>10</v>
      </c>
      <c r="E2331" s="11">
        <v>0</v>
      </c>
      <c r="F2331" s="11">
        <v>0</v>
      </c>
    </row>
    <row r="2332" x14ac:dyDescent="0.3">
      <c r="A2332" s="265">
        <v>104101212</v>
      </c>
      <c r="B2332" s="265" t="s">
        <v>3087</v>
      </c>
      <c r="C2332" s="11">
        <v>8</v>
      </c>
      <c r="D2332" s="11">
        <v>10</v>
      </c>
      <c r="E2332" s="11">
        <v>0</v>
      </c>
      <c r="F2332" s="11">
        <v>0</v>
      </c>
    </row>
    <row r="2333" x14ac:dyDescent="0.3">
      <c r="A2333" s="265">
        <v>601301007</v>
      </c>
      <c r="B2333" s="265" t="s">
        <v>417</v>
      </c>
      <c r="C2333" s="11">
        <v>26</v>
      </c>
      <c r="D2333" s="11">
        <v>10</v>
      </c>
      <c r="E2333" s="11">
        <v>0</v>
      </c>
      <c r="F2333" s="11">
        <v>1</v>
      </c>
    </row>
    <row r="2334" x14ac:dyDescent="0.3">
      <c r="A2334" s="265">
        <v>307107013</v>
      </c>
      <c r="B2334" s="265" t="s">
        <v>1049</v>
      </c>
      <c r="C2334" s="11">
        <v>33</v>
      </c>
      <c r="D2334" s="11">
        <v>10</v>
      </c>
      <c r="E2334" s="11">
        <v>0</v>
      </c>
      <c r="F2334" s="11">
        <v>0</v>
      </c>
    </row>
    <row r="2335" x14ac:dyDescent="0.3">
      <c r="A2335" s="265">
        <v>603101073</v>
      </c>
      <c r="B2335" s="265" t="s">
        <v>769</v>
      </c>
      <c r="C2335" s="11">
        <v>20</v>
      </c>
      <c r="D2335" s="11">
        <v>10</v>
      </c>
      <c r="E2335" s="11">
        <v>0</v>
      </c>
      <c r="F2335" s="11">
        <v>0</v>
      </c>
    </row>
    <row r="2336" x14ac:dyDescent="0.3">
      <c r="A2336" s="265">
        <v>701201006</v>
      </c>
      <c r="B2336" s="265" t="s">
        <v>443</v>
      </c>
      <c r="C2336" s="11">
        <v>27</v>
      </c>
      <c r="D2336" s="11">
        <v>10</v>
      </c>
      <c r="E2336" s="11">
        <v>0</v>
      </c>
      <c r="F2336" s="11">
        <v>1</v>
      </c>
    </row>
    <row r="2337" x14ac:dyDescent="0.3">
      <c r="A2337" s="265">
        <v>603301004</v>
      </c>
      <c r="B2337" s="265" t="s">
        <v>811</v>
      </c>
      <c r="C2337" s="11">
        <v>20</v>
      </c>
      <c r="D2337" s="11">
        <v>10</v>
      </c>
      <c r="E2337" s="11">
        <v>0</v>
      </c>
      <c r="F2337" s="11">
        <v>0</v>
      </c>
    </row>
    <row r="2338" x14ac:dyDescent="0.3">
      <c r="A2338" s="265">
        <v>603301002</v>
      </c>
      <c r="B2338" s="265" t="s">
        <v>3088</v>
      </c>
      <c r="C2338" s="11">
        <v>1</v>
      </c>
      <c r="D2338" s="11">
        <v>5</v>
      </c>
      <c r="E2338" s="11">
        <v>0</v>
      </c>
      <c r="F2338" s="11">
        <v>0</v>
      </c>
    </row>
    <row r="2339" x14ac:dyDescent="0.3">
      <c r="A2339" s="265">
        <v>603301013</v>
      </c>
      <c r="B2339" s="265" t="s">
        <v>3089</v>
      </c>
      <c r="C2339" s="11">
        <v>4</v>
      </c>
      <c r="D2339" s="11">
        <v>10</v>
      </c>
      <c r="E2339" s="11">
        <v>0</v>
      </c>
      <c r="F2339" s="11">
        <v>0</v>
      </c>
    </row>
    <row r="2340" x14ac:dyDescent="0.3">
      <c r="A2340" s="265">
        <v>310102005</v>
      </c>
      <c r="B2340" s="265" t="s">
        <v>703</v>
      </c>
      <c r="C2340" s="11">
        <v>20</v>
      </c>
      <c r="D2340" s="11">
        <v>10</v>
      </c>
      <c r="E2340" s="11">
        <v>0</v>
      </c>
      <c r="F2340" s="11">
        <v>0</v>
      </c>
    </row>
    <row r="2341" x14ac:dyDescent="0.3">
      <c r="A2341" s="265">
        <v>603101038</v>
      </c>
      <c r="B2341" s="265" t="s">
        <v>454</v>
      </c>
      <c r="C2341" s="11">
        <v>28</v>
      </c>
      <c r="D2341" s="11">
        <v>10</v>
      </c>
      <c r="E2341" s="11">
        <v>0</v>
      </c>
      <c r="F2341" s="11">
        <v>1</v>
      </c>
    </row>
    <row r="2342" x14ac:dyDescent="0.3">
      <c r="A2342" s="265">
        <v>606202013</v>
      </c>
      <c r="B2342" s="265" t="s">
        <v>3090</v>
      </c>
      <c r="C2342" s="11">
        <v>15</v>
      </c>
      <c r="D2342" s="11">
        <v>0</v>
      </c>
      <c r="E2342" s="11">
        <v>1</v>
      </c>
      <c r="F2342" s="11">
        <v>0</v>
      </c>
    </row>
    <row r="2343" x14ac:dyDescent="0.3">
      <c r="A2343" s="265">
        <v>603201042</v>
      </c>
      <c r="B2343" s="265" t="s">
        <v>841</v>
      </c>
      <c r="C2343" s="11">
        <v>22</v>
      </c>
      <c r="D2343" s="11">
        <v>10</v>
      </c>
      <c r="E2343" s="11">
        <v>0</v>
      </c>
      <c r="F2343" s="11">
        <v>0</v>
      </c>
    </row>
    <row r="2344" x14ac:dyDescent="0.3">
      <c r="A2344" s="265">
        <v>502101042</v>
      </c>
      <c r="B2344" s="265" t="s">
        <v>972</v>
      </c>
      <c r="C2344" s="11">
        <v>30</v>
      </c>
      <c r="D2344" s="11">
        <v>10</v>
      </c>
      <c r="E2344" s="11">
        <v>0</v>
      </c>
      <c r="F2344" s="11">
        <v>0</v>
      </c>
    </row>
    <row r="2345" x14ac:dyDescent="0.3">
      <c r="A2345" s="265">
        <v>104502030</v>
      </c>
      <c r="B2345" s="265" t="s">
        <v>3091</v>
      </c>
      <c r="C2345" s="11">
        <v>8</v>
      </c>
      <c r="D2345" s="11">
        <v>10</v>
      </c>
      <c r="E2345" s="11">
        <v>0</v>
      </c>
      <c r="F2345" s="11">
        <v>0</v>
      </c>
    </row>
    <row r="2346" x14ac:dyDescent="0.3">
      <c r="A2346" s="265">
        <v>104101859</v>
      </c>
      <c r="B2346" s="265" t="s">
        <v>3092</v>
      </c>
      <c r="C2346" s="11">
        <v>8</v>
      </c>
      <c r="D2346" s="11">
        <v>10</v>
      </c>
      <c r="E2346" s="11">
        <v>0</v>
      </c>
      <c r="F2346" s="11">
        <v>0</v>
      </c>
    </row>
    <row r="2347" x14ac:dyDescent="0.3">
      <c r="A2347" s="265">
        <v>104502352</v>
      </c>
      <c r="B2347" s="265" t="s">
        <v>3093</v>
      </c>
      <c r="C2347" s="11">
        <v>8</v>
      </c>
      <c r="D2347" s="11">
        <v>10</v>
      </c>
      <c r="E2347" s="11">
        <v>0</v>
      </c>
      <c r="F2347" s="11">
        <v>0</v>
      </c>
    </row>
    <row r="2348" x14ac:dyDescent="0.3">
      <c r="A2348" s="265">
        <v>104101083</v>
      </c>
      <c r="B2348" s="265" t="s">
        <v>3094</v>
      </c>
      <c r="C2348" s="11">
        <v>8</v>
      </c>
      <c r="D2348" s="11">
        <v>10</v>
      </c>
      <c r="E2348" s="11">
        <v>0</v>
      </c>
      <c r="F2348" s="11">
        <v>0</v>
      </c>
    </row>
    <row r="2349" x14ac:dyDescent="0.3">
      <c r="A2349" s="265">
        <v>104502110</v>
      </c>
      <c r="B2349" s="265" t="s">
        <v>3095</v>
      </c>
      <c r="C2349" s="11">
        <v>8</v>
      </c>
      <c r="D2349" s="11">
        <v>10</v>
      </c>
      <c r="E2349" s="11">
        <v>0</v>
      </c>
      <c r="F2349" s="11">
        <v>0</v>
      </c>
    </row>
    <row r="2350" x14ac:dyDescent="0.3">
      <c r="A2350" s="265">
        <v>104502109</v>
      </c>
      <c r="B2350" s="265" t="s">
        <v>3096</v>
      </c>
      <c r="C2350" s="11">
        <v>8</v>
      </c>
      <c r="D2350" s="11">
        <v>10</v>
      </c>
      <c r="E2350" s="11">
        <v>0</v>
      </c>
      <c r="F2350" s="11">
        <v>0</v>
      </c>
    </row>
    <row r="2351" x14ac:dyDescent="0.3">
      <c r="A2351" s="265">
        <v>104502029</v>
      </c>
      <c r="B2351" s="265" t="s">
        <v>3097</v>
      </c>
      <c r="C2351" s="11">
        <v>8</v>
      </c>
      <c r="D2351" s="11">
        <v>10</v>
      </c>
      <c r="E2351" s="11">
        <v>0</v>
      </c>
      <c r="F2351" s="11">
        <v>0</v>
      </c>
    </row>
    <row r="2352" x14ac:dyDescent="0.3">
      <c r="A2352" s="265">
        <v>104101638</v>
      </c>
      <c r="B2352" s="265" t="s">
        <v>3098</v>
      </c>
      <c r="C2352" s="11">
        <v>8</v>
      </c>
      <c r="D2352" s="11">
        <v>10</v>
      </c>
      <c r="E2352" s="11">
        <v>0</v>
      </c>
      <c r="F2352" s="11">
        <v>0</v>
      </c>
    </row>
    <row r="2353" x14ac:dyDescent="0.3">
      <c r="A2353" s="265">
        <v>104101980</v>
      </c>
      <c r="B2353" s="265" t="s">
        <v>3099</v>
      </c>
      <c r="C2353" s="11">
        <v>8</v>
      </c>
      <c r="D2353" s="11">
        <v>10</v>
      </c>
      <c r="E2353" s="11">
        <v>0</v>
      </c>
      <c r="F2353" s="11">
        <v>0</v>
      </c>
    </row>
    <row r="2354" x14ac:dyDescent="0.3">
      <c r="A2354" s="265">
        <v>202302101</v>
      </c>
      <c r="B2354" s="265" t="s">
        <v>3100</v>
      </c>
      <c r="C2354" s="11">
        <v>12</v>
      </c>
      <c r="D2354" s="11">
        <v>10</v>
      </c>
      <c r="E2354" s="11">
        <v>0</v>
      </c>
      <c r="F2354" s="11">
        <v>0</v>
      </c>
    </row>
    <row r="2355" x14ac:dyDescent="0.3">
      <c r="A2355" s="265">
        <v>202502030</v>
      </c>
      <c r="B2355" s="265" t="s">
        <v>3101</v>
      </c>
      <c r="C2355" s="11">
        <v>12</v>
      </c>
      <c r="D2355" s="11">
        <v>10</v>
      </c>
      <c r="E2355" s="11">
        <v>0</v>
      </c>
      <c r="F2355" s="11">
        <v>0</v>
      </c>
    </row>
    <row r="2356" x14ac:dyDescent="0.3">
      <c r="A2356" s="265">
        <v>202402022</v>
      </c>
      <c r="B2356" s="265" t="s">
        <v>3102</v>
      </c>
      <c r="C2356" s="11">
        <v>12</v>
      </c>
      <c r="D2356" s="11">
        <v>10</v>
      </c>
      <c r="E2356" s="11">
        <v>0</v>
      </c>
      <c r="F2356" s="11">
        <v>0</v>
      </c>
    </row>
    <row r="2357" x14ac:dyDescent="0.3">
      <c r="A2357" s="265">
        <v>202402028</v>
      </c>
      <c r="B2357" s="265" t="s">
        <v>3103</v>
      </c>
      <c r="C2357" s="11">
        <v>12</v>
      </c>
      <c r="D2357" s="11">
        <v>10</v>
      </c>
      <c r="E2357" s="11">
        <v>0</v>
      </c>
      <c r="F2357" s="11">
        <v>0</v>
      </c>
    </row>
    <row r="2358" x14ac:dyDescent="0.3">
      <c r="A2358" s="265">
        <v>202302027</v>
      </c>
      <c r="B2358" s="265" t="s">
        <v>3104</v>
      </c>
      <c r="C2358" s="11">
        <v>12</v>
      </c>
      <c r="D2358" s="11">
        <v>10</v>
      </c>
      <c r="E2358" s="11">
        <v>0</v>
      </c>
      <c r="F2358" s="11">
        <v>0</v>
      </c>
    </row>
    <row r="2359" x14ac:dyDescent="0.3">
      <c r="A2359" s="265">
        <v>202302026</v>
      </c>
      <c r="B2359" s="265" t="s">
        <v>3105</v>
      </c>
      <c r="C2359" s="11">
        <v>12</v>
      </c>
      <c r="D2359" s="11">
        <v>10</v>
      </c>
      <c r="E2359" s="11">
        <v>0</v>
      </c>
      <c r="F2359" s="11">
        <v>0</v>
      </c>
    </row>
    <row r="2360" x14ac:dyDescent="0.3">
      <c r="A2360" s="265">
        <v>202402029</v>
      </c>
      <c r="B2360" s="265" t="s">
        <v>3106</v>
      </c>
      <c r="C2360" s="11">
        <v>12</v>
      </c>
      <c r="D2360" s="11">
        <v>10</v>
      </c>
      <c r="E2360" s="11">
        <v>0</v>
      </c>
      <c r="F2360" s="11">
        <v>0</v>
      </c>
    </row>
    <row r="2361" x14ac:dyDescent="0.3">
      <c r="A2361" s="265">
        <v>202402118</v>
      </c>
      <c r="B2361" s="265" t="s">
        <v>3107</v>
      </c>
      <c r="C2361" s="11">
        <v>12</v>
      </c>
      <c r="D2361" s="11">
        <v>10</v>
      </c>
      <c r="E2361" s="11">
        <v>0</v>
      </c>
      <c r="F2361" s="11">
        <v>0</v>
      </c>
    </row>
    <row r="2362" x14ac:dyDescent="0.3">
      <c r="A2362" s="265">
        <v>104101084</v>
      </c>
      <c r="B2362" s="265" t="s">
        <v>3108</v>
      </c>
      <c r="C2362" s="11">
        <v>8</v>
      </c>
      <c r="D2362" s="11">
        <v>10</v>
      </c>
      <c r="E2362" s="11">
        <v>0</v>
      </c>
      <c r="F2362" s="11">
        <v>0</v>
      </c>
    </row>
    <row r="2363" x14ac:dyDescent="0.3">
      <c r="A2363" s="265">
        <v>104101456</v>
      </c>
      <c r="B2363" s="265" t="s">
        <v>3109</v>
      </c>
      <c r="C2363" s="11">
        <v>8</v>
      </c>
      <c r="D2363" s="11">
        <v>10</v>
      </c>
      <c r="E2363" s="11">
        <v>0</v>
      </c>
      <c r="F2363" s="11">
        <v>0</v>
      </c>
    </row>
    <row r="2364" x14ac:dyDescent="0.3">
      <c r="A2364" s="265">
        <v>104101308</v>
      </c>
      <c r="B2364" s="265" t="s">
        <v>3110</v>
      </c>
      <c r="C2364" s="11">
        <v>8</v>
      </c>
      <c r="D2364" s="11">
        <v>10</v>
      </c>
      <c r="E2364" s="11">
        <v>0</v>
      </c>
      <c r="F2364" s="11">
        <v>0</v>
      </c>
    </row>
    <row r="2365" x14ac:dyDescent="0.3">
      <c r="A2365" s="265">
        <v>104101834</v>
      </c>
      <c r="B2365" s="265" t="s">
        <v>3111</v>
      </c>
      <c r="C2365" s="11">
        <v>8</v>
      </c>
      <c r="D2365" s="11">
        <v>10</v>
      </c>
      <c r="E2365" s="11">
        <v>0</v>
      </c>
      <c r="F2365" s="11">
        <v>0</v>
      </c>
    </row>
    <row r="2366" x14ac:dyDescent="0.3">
      <c r="A2366" s="265">
        <v>104101085</v>
      </c>
      <c r="B2366" s="265" t="s">
        <v>3112</v>
      </c>
      <c r="C2366" s="11">
        <v>8</v>
      </c>
      <c r="D2366" s="11">
        <v>10</v>
      </c>
      <c r="E2366" s="11">
        <v>0</v>
      </c>
      <c r="F2366" s="11">
        <v>0</v>
      </c>
    </row>
    <row r="2367" x14ac:dyDescent="0.3">
      <c r="A2367" s="265">
        <v>104101087</v>
      </c>
      <c r="B2367" s="265" t="s">
        <v>3113</v>
      </c>
      <c r="C2367" s="11">
        <v>8</v>
      </c>
      <c r="D2367" s="11">
        <v>10</v>
      </c>
      <c r="E2367" s="11">
        <v>0</v>
      </c>
      <c r="F2367" s="11">
        <v>0</v>
      </c>
    </row>
    <row r="2368" x14ac:dyDescent="0.3">
      <c r="A2368" s="265">
        <v>104101311</v>
      </c>
      <c r="B2368" s="265" t="s">
        <v>3114</v>
      </c>
      <c r="C2368" s="11">
        <v>8</v>
      </c>
      <c r="D2368" s="11">
        <v>10</v>
      </c>
      <c r="E2368" s="11">
        <v>0</v>
      </c>
      <c r="F2368" s="11">
        <v>0</v>
      </c>
    </row>
    <row r="2369" x14ac:dyDescent="0.3">
      <c r="A2369" s="265">
        <v>104101953</v>
      </c>
      <c r="B2369" s="265" t="s">
        <v>3115</v>
      </c>
      <c r="C2369" s="11">
        <v>8</v>
      </c>
      <c r="D2369" s="11">
        <v>10</v>
      </c>
      <c r="E2369" s="11">
        <v>0</v>
      </c>
      <c r="F2369" s="11">
        <v>0</v>
      </c>
    </row>
    <row r="2370" x14ac:dyDescent="0.3">
      <c r="A2370" s="265">
        <v>104101459</v>
      </c>
      <c r="B2370" s="265" t="s">
        <v>3116</v>
      </c>
      <c r="C2370" s="11">
        <v>8</v>
      </c>
      <c r="D2370" s="11">
        <v>10</v>
      </c>
      <c r="E2370" s="11">
        <v>0</v>
      </c>
      <c r="F2370" s="11">
        <v>0</v>
      </c>
    </row>
    <row r="2371" x14ac:dyDescent="0.3">
      <c r="A2371" s="265">
        <v>104101772</v>
      </c>
      <c r="B2371" s="265" t="s">
        <v>3117</v>
      </c>
      <c r="C2371" s="11">
        <v>8</v>
      </c>
      <c r="D2371" s="11">
        <v>10</v>
      </c>
      <c r="E2371" s="11">
        <v>0</v>
      </c>
      <c r="F2371" s="11">
        <v>0</v>
      </c>
    </row>
    <row r="2372" x14ac:dyDescent="0.3">
      <c r="A2372" s="265">
        <v>104502365</v>
      </c>
      <c r="B2372" s="265" t="s">
        <v>3118</v>
      </c>
      <c r="C2372" s="11">
        <v>8</v>
      </c>
      <c r="D2372" s="11">
        <v>10</v>
      </c>
      <c r="E2372" s="11">
        <v>0</v>
      </c>
      <c r="F2372" s="11">
        <v>0</v>
      </c>
    </row>
    <row r="2373" x14ac:dyDescent="0.3">
      <c r="A2373" s="265">
        <v>104101927</v>
      </c>
      <c r="B2373" s="265" t="s">
        <v>3119</v>
      </c>
      <c r="C2373" s="11">
        <v>8</v>
      </c>
      <c r="D2373" s="11">
        <v>10</v>
      </c>
      <c r="E2373" s="11">
        <v>0</v>
      </c>
      <c r="F2373" s="11">
        <v>0</v>
      </c>
    </row>
    <row r="2374" x14ac:dyDescent="0.3">
      <c r="A2374" s="265">
        <v>104502507</v>
      </c>
      <c r="B2374" s="265" t="s">
        <v>3120</v>
      </c>
      <c r="C2374" s="11">
        <v>8</v>
      </c>
      <c r="D2374" s="11">
        <v>10</v>
      </c>
      <c r="E2374" s="11">
        <v>0</v>
      </c>
      <c r="F2374" s="11">
        <v>0</v>
      </c>
    </row>
    <row r="2375" x14ac:dyDescent="0.3">
      <c r="A2375" s="265">
        <v>104101572</v>
      </c>
      <c r="B2375" s="265" t="s">
        <v>3121</v>
      </c>
      <c r="C2375" s="11">
        <v>8</v>
      </c>
      <c r="D2375" s="11">
        <v>10</v>
      </c>
      <c r="E2375" s="11">
        <v>0</v>
      </c>
      <c r="F2375" s="11">
        <v>0</v>
      </c>
    </row>
    <row r="2376" x14ac:dyDescent="0.3">
      <c r="A2376" s="265">
        <v>104101460</v>
      </c>
      <c r="B2376" s="265" t="s">
        <v>3122</v>
      </c>
      <c r="C2376" s="11">
        <v>8</v>
      </c>
      <c r="D2376" s="11">
        <v>10</v>
      </c>
      <c r="E2376" s="11">
        <v>0</v>
      </c>
      <c r="F2376" s="11">
        <v>0</v>
      </c>
    </row>
    <row r="2377" x14ac:dyDescent="0.3">
      <c r="A2377" s="265">
        <v>104101553</v>
      </c>
      <c r="B2377" s="265" t="s">
        <v>3123</v>
      </c>
      <c r="C2377" s="11">
        <v>8</v>
      </c>
      <c r="D2377" s="11">
        <v>10</v>
      </c>
      <c r="E2377" s="11">
        <v>0</v>
      </c>
      <c r="F2377" s="11">
        <v>0</v>
      </c>
    </row>
    <row r="2378" x14ac:dyDescent="0.3">
      <c r="A2378" s="265">
        <v>104101815</v>
      </c>
      <c r="B2378" s="265" t="s">
        <v>3124</v>
      </c>
      <c r="C2378" s="11">
        <v>8</v>
      </c>
      <c r="D2378" s="11">
        <v>10</v>
      </c>
      <c r="E2378" s="11">
        <v>0</v>
      </c>
      <c r="F2378" s="11">
        <v>0</v>
      </c>
    </row>
    <row r="2379" x14ac:dyDescent="0.3">
      <c r="A2379" s="265">
        <v>104101817</v>
      </c>
      <c r="B2379" s="265" t="s">
        <v>3125</v>
      </c>
      <c r="C2379" s="11">
        <v>8</v>
      </c>
      <c r="D2379" s="11">
        <v>10</v>
      </c>
      <c r="E2379" s="11">
        <v>0</v>
      </c>
      <c r="F2379" s="11">
        <v>0</v>
      </c>
    </row>
    <row r="2380" x14ac:dyDescent="0.3">
      <c r="A2380" s="265">
        <v>104101936</v>
      </c>
      <c r="B2380" s="265" t="s">
        <v>3126</v>
      </c>
      <c r="C2380" s="11">
        <v>8</v>
      </c>
      <c r="D2380" s="11">
        <v>10</v>
      </c>
      <c r="E2380" s="11">
        <v>0</v>
      </c>
      <c r="F2380" s="11">
        <v>0</v>
      </c>
    </row>
    <row r="2381" x14ac:dyDescent="0.3">
      <c r="A2381" s="265">
        <v>104502589</v>
      </c>
      <c r="B2381" s="265" t="s">
        <v>3127</v>
      </c>
      <c r="C2381" s="11">
        <v>8</v>
      </c>
      <c r="D2381" s="11">
        <v>10</v>
      </c>
      <c r="E2381" s="11">
        <v>0</v>
      </c>
      <c r="F2381" s="11">
        <v>0</v>
      </c>
    </row>
    <row r="2382" x14ac:dyDescent="0.3">
      <c r="A2382" s="265">
        <v>104101904</v>
      </c>
      <c r="B2382" s="265" t="s">
        <v>3128</v>
      </c>
      <c r="C2382" s="11">
        <v>8</v>
      </c>
      <c r="D2382" s="11">
        <v>10</v>
      </c>
      <c r="E2382" s="11">
        <v>0</v>
      </c>
      <c r="F2382" s="11">
        <v>0</v>
      </c>
    </row>
    <row r="2383" x14ac:dyDescent="0.3">
      <c r="A2383" s="265">
        <v>104101457</v>
      </c>
      <c r="B2383" s="265" t="s">
        <v>3129</v>
      </c>
      <c r="C2383" s="11">
        <v>8</v>
      </c>
      <c r="D2383" s="11">
        <v>10</v>
      </c>
      <c r="E2383" s="11">
        <v>0</v>
      </c>
      <c r="F2383" s="11">
        <v>0</v>
      </c>
    </row>
    <row r="2384" x14ac:dyDescent="0.3">
      <c r="A2384" s="265">
        <v>104101309</v>
      </c>
      <c r="B2384" s="265" t="s">
        <v>3130</v>
      </c>
      <c r="C2384" s="11">
        <v>8</v>
      </c>
      <c r="D2384" s="11">
        <v>10</v>
      </c>
      <c r="E2384" s="11">
        <v>0</v>
      </c>
      <c r="F2384" s="11">
        <v>0</v>
      </c>
    </row>
    <row r="2385" x14ac:dyDescent="0.3">
      <c r="A2385" s="265">
        <v>104502414</v>
      </c>
      <c r="B2385" s="265" t="s">
        <v>3131</v>
      </c>
      <c r="C2385" s="11">
        <v>8</v>
      </c>
      <c r="D2385" s="11">
        <v>10</v>
      </c>
      <c r="E2385" s="11">
        <v>0</v>
      </c>
      <c r="F2385" s="11">
        <v>0</v>
      </c>
    </row>
    <row r="2386" x14ac:dyDescent="0.3">
      <c r="A2386" s="265">
        <v>104101128</v>
      </c>
      <c r="B2386" s="265" t="s">
        <v>3132</v>
      </c>
      <c r="C2386" s="11">
        <v>8</v>
      </c>
      <c r="D2386" s="11">
        <v>10</v>
      </c>
      <c r="E2386" s="11">
        <v>0</v>
      </c>
      <c r="F2386" s="11">
        <v>0</v>
      </c>
    </row>
    <row r="2387" x14ac:dyDescent="0.3">
      <c r="A2387" s="265">
        <v>104101481</v>
      </c>
      <c r="B2387" s="265" t="s">
        <v>3133</v>
      </c>
      <c r="C2387" s="11">
        <v>8</v>
      </c>
      <c r="D2387" s="11">
        <v>10</v>
      </c>
      <c r="E2387" s="11">
        <v>0</v>
      </c>
      <c r="F2387" s="11">
        <v>0</v>
      </c>
    </row>
    <row r="2388" x14ac:dyDescent="0.3">
      <c r="A2388" s="265">
        <v>104502399</v>
      </c>
      <c r="B2388" s="265" t="s">
        <v>3134</v>
      </c>
      <c r="C2388" s="11">
        <v>8</v>
      </c>
      <c r="D2388" s="11">
        <v>10</v>
      </c>
      <c r="E2388" s="11">
        <v>0</v>
      </c>
      <c r="F2388" s="11">
        <v>0</v>
      </c>
    </row>
    <row r="2389" x14ac:dyDescent="0.3">
      <c r="A2389" s="265">
        <v>104101086</v>
      </c>
      <c r="B2389" s="265" t="s">
        <v>3135</v>
      </c>
      <c r="C2389" s="11">
        <v>8</v>
      </c>
      <c r="D2389" s="11">
        <v>10</v>
      </c>
      <c r="E2389" s="11">
        <v>0</v>
      </c>
      <c r="F2389" s="11">
        <v>0</v>
      </c>
    </row>
    <row r="2390" x14ac:dyDescent="0.3">
      <c r="A2390" s="265">
        <v>104101954</v>
      </c>
      <c r="B2390" s="265" t="s">
        <v>3136</v>
      </c>
      <c r="C2390" s="11">
        <v>8</v>
      </c>
      <c r="D2390" s="11">
        <v>10</v>
      </c>
      <c r="E2390" s="11">
        <v>0</v>
      </c>
      <c r="F2390" s="11">
        <v>0</v>
      </c>
    </row>
    <row r="2391" x14ac:dyDescent="0.3">
      <c r="A2391" s="265">
        <v>104101903</v>
      </c>
      <c r="B2391" s="265" t="s">
        <v>3137</v>
      </c>
      <c r="C2391" s="11">
        <v>8</v>
      </c>
      <c r="D2391" s="11">
        <v>10</v>
      </c>
      <c r="E2391" s="11">
        <v>0</v>
      </c>
      <c r="F2391" s="11">
        <v>0</v>
      </c>
    </row>
    <row r="2392" x14ac:dyDescent="0.3">
      <c r="A2392" s="265">
        <v>104502420</v>
      </c>
      <c r="B2392" s="265" t="s">
        <v>3138</v>
      </c>
      <c r="C2392" s="11">
        <v>8</v>
      </c>
      <c r="D2392" s="11">
        <v>10</v>
      </c>
      <c r="E2392" s="11">
        <v>0</v>
      </c>
      <c r="F2392" s="11">
        <v>0</v>
      </c>
    </row>
    <row r="2393" x14ac:dyDescent="0.3">
      <c r="A2393" s="265">
        <v>104101458</v>
      </c>
      <c r="B2393" s="265" t="s">
        <v>3139</v>
      </c>
      <c r="C2393" s="11">
        <v>8</v>
      </c>
      <c r="D2393" s="11">
        <v>10</v>
      </c>
      <c r="E2393" s="11">
        <v>0</v>
      </c>
      <c r="F2393" s="11">
        <v>0</v>
      </c>
    </row>
    <row r="2394" x14ac:dyDescent="0.3">
      <c r="A2394" s="265">
        <v>104101717</v>
      </c>
      <c r="B2394" s="265" t="s">
        <v>3140</v>
      </c>
      <c r="C2394" s="11">
        <v>8</v>
      </c>
      <c r="D2394" s="11">
        <v>10</v>
      </c>
      <c r="E2394" s="11">
        <v>0</v>
      </c>
      <c r="F2394" s="11">
        <v>0</v>
      </c>
    </row>
    <row r="2395" x14ac:dyDescent="0.3">
      <c r="A2395" s="265">
        <v>104101951</v>
      </c>
      <c r="B2395" s="265" t="s">
        <v>3141</v>
      </c>
      <c r="C2395" s="11">
        <v>8</v>
      </c>
      <c r="D2395" s="11">
        <v>10</v>
      </c>
      <c r="E2395" s="11">
        <v>0</v>
      </c>
      <c r="F2395" s="11">
        <v>0</v>
      </c>
    </row>
    <row r="2396" x14ac:dyDescent="0.3">
      <c r="A2396" s="265">
        <v>104101718</v>
      </c>
      <c r="B2396" s="265" t="s">
        <v>3142</v>
      </c>
      <c r="C2396" s="11">
        <v>8</v>
      </c>
      <c r="D2396" s="11">
        <v>10</v>
      </c>
      <c r="E2396" s="11">
        <v>0</v>
      </c>
      <c r="F2396" s="11">
        <v>0</v>
      </c>
    </row>
    <row r="2397" x14ac:dyDescent="0.3">
      <c r="A2397" s="265">
        <v>104101088</v>
      </c>
      <c r="B2397" s="265" t="s">
        <v>3143</v>
      </c>
      <c r="C2397" s="11">
        <v>8</v>
      </c>
      <c r="D2397" s="11">
        <v>10</v>
      </c>
      <c r="E2397" s="11">
        <v>0</v>
      </c>
      <c r="F2397" s="11">
        <v>0</v>
      </c>
    </row>
    <row r="2398" x14ac:dyDescent="0.3">
      <c r="A2398" s="265">
        <v>104101536</v>
      </c>
      <c r="B2398" s="265" t="s">
        <v>3144</v>
      </c>
      <c r="C2398" s="11">
        <v>8</v>
      </c>
      <c r="D2398" s="11">
        <v>10</v>
      </c>
      <c r="E2398" s="11">
        <v>0</v>
      </c>
      <c r="F2398" s="11">
        <v>0</v>
      </c>
    </row>
    <row r="2399" x14ac:dyDescent="0.3">
      <c r="A2399" s="265">
        <v>104101757</v>
      </c>
      <c r="B2399" s="265" t="s">
        <v>3145</v>
      </c>
      <c r="C2399" s="11">
        <v>8</v>
      </c>
      <c r="D2399" s="11">
        <v>10</v>
      </c>
      <c r="E2399" s="11">
        <v>0</v>
      </c>
      <c r="F2399" s="11">
        <v>0</v>
      </c>
    </row>
    <row r="2400" x14ac:dyDescent="0.3">
      <c r="A2400" s="265">
        <v>104502472</v>
      </c>
      <c r="B2400" s="265" t="s">
        <v>3146</v>
      </c>
      <c r="C2400" s="11">
        <v>8</v>
      </c>
      <c r="D2400" s="11">
        <v>10</v>
      </c>
      <c r="E2400" s="11">
        <v>0</v>
      </c>
      <c r="F2400" s="11">
        <v>0</v>
      </c>
    </row>
    <row r="2401" x14ac:dyDescent="0.3">
      <c r="A2401" s="265">
        <v>104101180</v>
      </c>
      <c r="B2401" s="265" t="s">
        <v>3147</v>
      </c>
      <c r="C2401" s="11">
        <v>8</v>
      </c>
      <c r="D2401" s="11">
        <v>10</v>
      </c>
      <c r="E2401" s="11">
        <v>0</v>
      </c>
      <c r="F2401" s="11">
        <v>0</v>
      </c>
    </row>
    <row r="2402" x14ac:dyDescent="0.3">
      <c r="A2402" s="265">
        <v>104101956</v>
      </c>
      <c r="B2402" s="265" t="s">
        <v>3148</v>
      </c>
      <c r="C2402" s="11">
        <v>8</v>
      </c>
      <c r="D2402" s="11">
        <v>10</v>
      </c>
      <c r="E2402" s="11">
        <v>0</v>
      </c>
      <c r="F2402" s="11">
        <v>0</v>
      </c>
    </row>
    <row r="2403" x14ac:dyDescent="0.3">
      <c r="A2403" s="265">
        <v>104101639</v>
      </c>
      <c r="B2403" s="265" t="s">
        <v>3149</v>
      </c>
      <c r="C2403" s="11">
        <v>8</v>
      </c>
      <c r="D2403" s="11">
        <v>10</v>
      </c>
      <c r="E2403" s="11">
        <v>0</v>
      </c>
      <c r="F2403" s="11">
        <v>0</v>
      </c>
    </row>
    <row r="2404" x14ac:dyDescent="0.3">
      <c r="A2404" s="265">
        <v>104101907</v>
      </c>
      <c r="B2404" s="265" t="s">
        <v>3150</v>
      </c>
      <c r="C2404" s="11">
        <v>8</v>
      </c>
      <c r="D2404" s="11">
        <v>10</v>
      </c>
      <c r="E2404" s="11">
        <v>0</v>
      </c>
      <c r="F2404" s="11">
        <v>0</v>
      </c>
    </row>
    <row r="2405" x14ac:dyDescent="0.3">
      <c r="A2405" s="265">
        <v>104101908</v>
      </c>
      <c r="B2405" s="265" t="s">
        <v>3151</v>
      </c>
      <c r="C2405" s="11">
        <v>8</v>
      </c>
      <c r="D2405" s="11">
        <v>10</v>
      </c>
      <c r="E2405" s="11">
        <v>0</v>
      </c>
      <c r="F2405" s="11">
        <v>0</v>
      </c>
    </row>
    <row r="2406" x14ac:dyDescent="0.3">
      <c r="A2406" s="265">
        <v>104101507</v>
      </c>
      <c r="B2406" s="265" t="s">
        <v>3152</v>
      </c>
      <c r="C2406" s="11">
        <v>8</v>
      </c>
      <c r="D2406" s="11">
        <v>10</v>
      </c>
      <c r="E2406" s="11">
        <v>0</v>
      </c>
      <c r="F2406" s="11">
        <v>0</v>
      </c>
    </row>
    <row r="2407" x14ac:dyDescent="0.3">
      <c r="A2407" s="265">
        <v>104101359</v>
      </c>
      <c r="B2407" s="265" t="s">
        <v>3153</v>
      </c>
      <c r="C2407" s="11">
        <v>8</v>
      </c>
      <c r="D2407" s="11">
        <v>10</v>
      </c>
      <c r="E2407" s="11">
        <v>0</v>
      </c>
      <c r="F2407" s="11">
        <v>0</v>
      </c>
    </row>
    <row r="2408" x14ac:dyDescent="0.3">
      <c r="A2408" s="265">
        <v>104101821</v>
      </c>
      <c r="B2408" s="265" t="s">
        <v>3154</v>
      </c>
      <c r="C2408" s="11">
        <v>8</v>
      </c>
      <c r="D2408" s="11">
        <v>10</v>
      </c>
      <c r="E2408" s="11">
        <v>0</v>
      </c>
      <c r="F2408" s="11">
        <v>0</v>
      </c>
    </row>
    <row r="2409" x14ac:dyDescent="0.3">
      <c r="A2409" s="265">
        <v>104502477</v>
      </c>
      <c r="B2409" s="265" t="s">
        <v>3155</v>
      </c>
      <c r="C2409" s="11">
        <v>8</v>
      </c>
      <c r="D2409" s="11">
        <v>10</v>
      </c>
      <c r="E2409" s="11">
        <v>0</v>
      </c>
      <c r="F2409" s="11">
        <v>0</v>
      </c>
    </row>
    <row r="2410" x14ac:dyDescent="0.3">
      <c r="A2410" s="265">
        <v>101903015</v>
      </c>
      <c r="B2410" s="265" t="s">
        <v>3156</v>
      </c>
      <c r="C2410" s="11">
        <v>8</v>
      </c>
      <c r="D2410" s="11">
        <v>10</v>
      </c>
      <c r="E2410" s="11">
        <v>0</v>
      </c>
      <c r="F2410" s="11">
        <v>0</v>
      </c>
    </row>
    <row r="2411" x14ac:dyDescent="0.3">
      <c r="A2411" s="265">
        <v>701303031</v>
      </c>
      <c r="B2411" s="265" t="s">
        <v>354</v>
      </c>
      <c r="C2411" s="11">
        <v>19</v>
      </c>
      <c r="D2411" s="11">
        <v>10</v>
      </c>
      <c r="E2411" s="11">
        <v>0</v>
      </c>
      <c r="F2411" s="11">
        <v>0</v>
      </c>
    </row>
    <row r="2412" x14ac:dyDescent="0.3">
      <c r="A2412" s="265">
        <v>701303030</v>
      </c>
      <c r="B2412" s="265" t="s">
        <v>353</v>
      </c>
      <c r="C2412" s="11">
        <v>19</v>
      </c>
      <c r="D2412" s="11">
        <v>10</v>
      </c>
      <c r="E2412" s="11">
        <v>0</v>
      </c>
      <c r="F2412" s="11">
        <v>0</v>
      </c>
    </row>
    <row r="2413" x14ac:dyDescent="0.3">
      <c r="A2413" s="265">
        <v>104102055</v>
      </c>
      <c r="B2413" s="265" t="s">
        <v>3157</v>
      </c>
      <c r="C2413" s="11">
        <v>1</v>
      </c>
      <c r="D2413" s="11">
        <v>5</v>
      </c>
      <c r="E2413" s="11">
        <v>0</v>
      </c>
      <c r="F2413" s="11">
        <v>0</v>
      </c>
    </row>
    <row r="2414" x14ac:dyDescent="0.3">
      <c r="A2414" s="265">
        <v>310102013</v>
      </c>
      <c r="B2414" s="265" t="s">
        <v>709</v>
      </c>
      <c r="C2414" s="11">
        <v>20</v>
      </c>
      <c r="D2414" s="11">
        <v>10</v>
      </c>
      <c r="E2414" s="11">
        <v>0</v>
      </c>
      <c r="F2414" s="11">
        <v>0</v>
      </c>
    </row>
    <row r="2415" x14ac:dyDescent="0.3">
      <c r="A2415" s="265">
        <v>104102098</v>
      </c>
      <c r="B2415" s="265" t="s">
        <v>3158</v>
      </c>
      <c r="C2415" s="11">
        <v>7</v>
      </c>
      <c r="D2415" s="11">
        <v>10</v>
      </c>
      <c r="E2415" s="11">
        <v>0</v>
      </c>
      <c r="F2415" s="11">
        <v>0</v>
      </c>
    </row>
    <row r="2416" x14ac:dyDescent="0.3">
      <c r="A2416" s="265">
        <v>202302054</v>
      </c>
      <c r="B2416" s="265" t="s">
        <v>3159</v>
      </c>
      <c r="C2416" s="11">
        <v>12</v>
      </c>
      <c r="D2416" s="11">
        <v>10</v>
      </c>
      <c r="E2416" s="11">
        <v>0</v>
      </c>
      <c r="F2416" s="11">
        <v>0</v>
      </c>
    </row>
    <row r="2417" x14ac:dyDescent="0.3">
      <c r="A2417" s="265">
        <v>606201004</v>
      </c>
      <c r="B2417" s="265" t="s">
        <v>3160</v>
      </c>
      <c r="C2417" s="11">
        <v>15</v>
      </c>
      <c r="D2417" s="11">
        <v>0</v>
      </c>
      <c r="E2417" s="11">
        <v>1</v>
      </c>
      <c r="F2417" s="11">
        <v>0</v>
      </c>
    </row>
    <row r="2418" x14ac:dyDescent="0.3">
      <c r="A2418" s="265">
        <v>101108013</v>
      </c>
      <c r="B2418" s="265" t="s">
        <v>3161</v>
      </c>
      <c r="C2418" s="11">
        <v>1</v>
      </c>
      <c r="D2418" s="11">
        <v>5</v>
      </c>
      <c r="E2418" s="11">
        <v>0</v>
      </c>
      <c r="F2418" s="11">
        <v>0</v>
      </c>
    </row>
    <row r="2419" x14ac:dyDescent="0.3">
      <c r="A2419" s="265">
        <v>104101150</v>
      </c>
      <c r="B2419" s="265" t="s">
        <v>3162</v>
      </c>
      <c r="C2419" s="11">
        <v>8</v>
      </c>
      <c r="D2419" s="11">
        <v>10</v>
      </c>
      <c r="E2419" s="11">
        <v>0</v>
      </c>
      <c r="F2419" s="11">
        <v>0</v>
      </c>
    </row>
    <row r="2420" x14ac:dyDescent="0.3">
      <c r="A2420" s="265">
        <v>104502033</v>
      </c>
      <c r="B2420" s="265" t="s">
        <v>3163</v>
      </c>
      <c r="C2420" s="11">
        <v>8</v>
      </c>
      <c r="D2420" s="11">
        <v>10</v>
      </c>
      <c r="E2420" s="11">
        <v>0</v>
      </c>
      <c r="F2420" s="11">
        <v>0</v>
      </c>
    </row>
    <row r="2421" x14ac:dyDescent="0.3">
      <c r="A2421" s="265">
        <v>103101502</v>
      </c>
      <c r="B2421" s="265" t="s">
        <v>3164</v>
      </c>
      <c r="C2421" s="11">
        <v>8</v>
      </c>
      <c r="D2421" s="11">
        <v>10</v>
      </c>
      <c r="E2421" s="11">
        <v>0</v>
      </c>
      <c r="F2421" s="11">
        <v>0</v>
      </c>
    </row>
    <row r="2422" x14ac:dyDescent="0.3">
      <c r="A2422" s="265">
        <v>104502111</v>
      </c>
      <c r="B2422" s="265" t="s">
        <v>3165</v>
      </c>
      <c r="C2422" s="11">
        <v>8</v>
      </c>
      <c r="D2422" s="11">
        <v>10</v>
      </c>
      <c r="E2422" s="11">
        <v>0</v>
      </c>
      <c r="F2422" s="11">
        <v>0</v>
      </c>
    </row>
    <row r="2423" x14ac:dyDescent="0.3">
      <c r="A2423" s="265">
        <v>104502113</v>
      </c>
      <c r="B2423" s="265" t="s">
        <v>3166</v>
      </c>
      <c r="C2423" s="11">
        <v>8</v>
      </c>
      <c r="D2423" s="11">
        <v>10</v>
      </c>
      <c r="E2423" s="11">
        <v>0</v>
      </c>
      <c r="F2423" s="11">
        <v>0</v>
      </c>
    </row>
    <row r="2424" x14ac:dyDescent="0.3">
      <c r="A2424" s="265">
        <v>104502112</v>
      </c>
      <c r="B2424" s="265" t="s">
        <v>3167</v>
      </c>
      <c r="C2424" s="11">
        <v>8</v>
      </c>
      <c r="D2424" s="11">
        <v>10</v>
      </c>
      <c r="E2424" s="11">
        <v>0</v>
      </c>
      <c r="F2424" s="11">
        <v>0</v>
      </c>
    </row>
    <row r="2425" x14ac:dyDescent="0.3">
      <c r="A2425" s="265">
        <v>104502120</v>
      </c>
      <c r="B2425" s="265" t="s">
        <v>3168</v>
      </c>
      <c r="C2425" s="11">
        <v>8</v>
      </c>
      <c r="D2425" s="11">
        <v>10</v>
      </c>
      <c r="E2425" s="11">
        <v>0</v>
      </c>
      <c r="F2425" s="11">
        <v>0</v>
      </c>
    </row>
    <row r="2426" x14ac:dyDescent="0.3">
      <c r="A2426" s="265">
        <v>104502119</v>
      </c>
      <c r="B2426" s="265" t="s">
        <v>3169</v>
      </c>
      <c r="C2426" s="11">
        <v>8</v>
      </c>
      <c r="D2426" s="11">
        <v>10</v>
      </c>
      <c r="E2426" s="11">
        <v>0</v>
      </c>
      <c r="F2426" s="11">
        <v>0</v>
      </c>
    </row>
    <row r="2427" x14ac:dyDescent="0.3">
      <c r="A2427" s="265">
        <v>104101640</v>
      </c>
      <c r="B2427" s="265" t="s">
        <v>3170</v>
      </c>
      <c r="C2427" s="11">
        <v>8</v>
      </c>
      <c r="D2427" s="11">
        <v>10</v>
      </c>
      <c r="E2427" s="11">
        <v>0</v>
      </c>
      <c r="F2427" s="11">
        <v>0</v>
      </c>
    </row>
    <row r="2428" x14ac:dyDescent="0.3">
      <c r="A2428" s="265">
        <v>104101579</v>
      </c>
      <c r="B2428" s="265" t="s">
        <v>3171</v>
      </c>
      <c r="C2428" s="11">
        <v>8</v>
      </c>
      <c r="D2428" s="11">
        <v>10</v>
      </c>
      <c r="E2428" s="11">
        <v>0</v>
      </c>
      <c r="F2428" s="11">
        <v>0</v>
      </c>
    </row>
    <row r="2429" x14ac:dyDescent="0.3">
      <c r="A2429" s="265">
        <v>104101119</v>
      </c>
      <c r="B2429" s="265" t="s">
        <v>3172</v>
      </c>
      <c r="C2429" s="11">
        <v>8</v>
      </c>
      <c r="D2429" s="11">
        <v>10</v>
      </c>
      <c r="E2429" s="11">
        <v>0</v>
      </c>
      <c r="F2429" s="11">
        <v>0</v>
      </c>
    </row>
    <row r="2430" x14ac:dyDescent="0.3">
      <c r="A2430" s="265">
        <v>104502114</v>
      </c>
      <c r="B2430" s="265" t="s">
        <v>3173</v>
      </c>
      <c r="C2430" s="11">
        <v>8</v>
      </c>
      <c r="D2430" s="11">
        <v>10</v>
      </c>
      <c r="E2430" s="11">
        <v>0</v>
      </c>
      <c r="F2430" s="11">
        <v>0</v>
      </c>
    </row>
    <row r="2431" x14ac:dyDescent="0.3">
      <c r="A2431" s="265">
        <v>104502115</v>
      </c>
      <c r="B2431" s="265" t="s">
        <v>3174</v>
      </c>
      <c r="C2431" s="11">
        <v>8</v>
      </c>
      <c r="D2431" s="11">
        <v>10</v>
      </c>
      <c r="E2431" s="11">
        <v>0</v>
      </c>
      <c r="F2431" s="11">
        <v>0</v>
      </c>
    </row>
    <row r="2432" x14ac:dyDescent="0.3">
      <c r="A2432" s="265">
        <v>104502116</v>
      </c>
      <c r="B2432" s="265" t="s">
        <v>3175</v>
      </c>
      <c r="C2432" s="11">
        <v>8</v>
      </c>
      <c r="D2432" s="11">
        <v>10</v>
      </c>
      <c r="E2432" s="11">
        <v>0</v>
      </c>
      <c r="F2432" s="11">
        <v>0</v>
      </c>
    </row>
    <row r="2433" x14ac:dyDescent="0.3">
      <c r="A2433" s="265">
        <v>104502118</v>
      </c>
      <c r="B2433" s="265" t="s">
        <v>3176</v>
      </c>
      <c r="C2433" s="11">
        <v>8</v>
      </c>
      <c r="D2433" s="11">
        <v>10</v>
      </c>
      <c r="E2433" s="11">
        <v>0</v>
      </c>
      <c r="F2433" s="11">
        <v>0</v>
      </c>
    </row>
    <row r="2434" x14ac:dyDescent="0.3">
      <c r="A2434" s="265">
        <v>104502117</v>
      </c>
      <c r="B2434" s="265" t="s">
        <v>3177</v>
      </c>
      <c r="C2434" s="11">
        <v>8</v>
      </c>
      <c r="D2434" s="11">
        <v>10</v>
      </c>
      <c r="E2434" s="11">
        <v>0</v>
      </c>
      <c r="F2434" s="11">
        <v>0</v>
      </c>
    </row>
    <row r="2435" x14ac:dyDescent="0.3">
      <c r="A2435" s="265">
        <v>104502359</v>
      </c>
      <c r="B2435" s="265" t="s">
        <v>3178</v>
      </c>
      <c r="C2435" s="11">
        <v>8</v>
      </c>
      <c r="D2435" s="11">
        <v>10</v>
      </c>
      <c r="E2435" s="11">
        <v>0</v>
      </c>
      <c r="F2435" s="11">
        <v>0</v>
      </c>
    </row>
    <row r="2436" x14ac:dyDescent="0.3">
      <c r="A2436" s="265">
        <v>104101671</v>
      </c>
      <c r="B2436" s="265" t="s">
        <v>3179</v>
      </c>
      <c r="C2436" s="11">
        <v>8</v>
      </c>
      <c r="D2436" s="11">
        <v>10</v>
      </c>
      <c r="E2436" s="11">
        <v>0</v>
      </c>
      <c r="F2436" s="11">
        <v>0</v>
      </c>
    </row>
    <row r="2437" x14ac:dyDescent="0.3">
      <c r="A2437" s="265">
        <v>104101804</v>
      </c>
      <c r="B2437" s="265" t="s">
        <v>3180</v>
      </c>
      <c r="C2437" s="11">
        <v>8</v>
      </c>
      <c r="D2437" s="11">
        <v>10</v>
      </c>
      <c r="E2437" s="11">
        <v>0</v>
      </c>
      <c r="F2437" s="11">
        <v>0</v>
      </c>
    </row>
    <row r="2438" x14ac:dyDescent="0.3">
      <c r="A2438" s="265">
        <v>104502506</v>
      </c>
      <c r="B2438" s="265" t="s">
        <v>3181</v>
      </c>
      <c r="C2438" s="11">
        <v>8</v>
      </c>
      <c r="D2438" s="11">
        <v>10</v>
      </c>
      <c r="E2438" s="11">
        <v>0</v>
      </c>
      <c r="F2438" s="11">
        <v>0</v>
      </c>
    </row>
    <row r="2439" x14ac:dyDescent="0.3">
      <c r="A2439" s="265">
        <v>104101641</v>
      </c>
      <c r="B2439" s="265" t="s">
        <v>3182</v>
      </c>
      <c r="C2439" s="11">
        <v>8</v>
      </c>
      <c r="D2439" s="11">
        <v>10</v>
      </c>
      <c r="E2439" s="11">
        <v>0</v>
      </c>
      <c r="F2439" s="11">
        <v>0</v>
      </c>
    </row>
    <row r="2440" x14ac:dyDescent="0.3">
      <c r="A2440" s="265">
        <v>104101724</v>
      </c>
      <c r="B2440" s="265" t="s">
        <v>3183</v>
      </c>
      <c r="C2440" s="11">
        <v>8</v>
      </c>
      <c r="D2440" s="11">
        <v>10</v>
      </c>
      <c r="E2440" s="11">
        <v>0</v>
      </c>
      <c r="F2440" s="11">
        <v>0</v>
      </c>
    </row>
    <row r="2441" x14ac:dyDescent="0.3">
      <c r="A2441" s="265">
        <v>104101784</v>
      </c>
      <c r="B2441" s="265" t="s">
        <v>3184</v>
      </c>
      <c r="C2441" s="11">
        <v>8</v>
      </c>
      <c r="D2441" s="11">
        <v>10</v>
      </c>
      <c r="E2441" s="11">
        <v>0</v>
      </c>
      <c r="F2441" s="11">
        <v>0</v>
      </c>
    </row>
    <row r="2442" x14ac:dyDescent="0.3">
      <c r="A2442" s="265">
        <v>101701045</v>
      </c>
      <c r="B2442" s="265" t="s">
        <v>3185</v>
      </c>
      <c r="C2442" s="11">
        <v>1</v>
      </c>
      <c r="D2442" s="11">
        <v>5</v>
      </c>
      <c r="E2442" s="11">
        <v>0</v>
      </c>
      <c r="F2442" s="11">
        <v>0</v>
      </c>
    </row>
    <row r="2443" x14ac:dyDescent="0.3">
      <c r="A2443" s="265">
        <v>101701046</v>
      </c>
      <c r="B2443" s="265" t="s">
        <v>3186</v>
      </c>
      <c r="C2443" s="11">
        <v>1</v>
      </c>
      <c r="D2443" s="11">
        <v>5</v>
      </c>
      <c r="E2443" s="11">
        <v>0</v>
      </c>
      <c r="F2443" s="11">
        <v>0</v>
      </c>
    </row>
    <row r="2444" x14ac:dyDescent="0.3">
      <c r="A2444" s="265">
        <v>104502368</v>
      </c>
      <c r="B2444" s="265" t="s">
        <v>3187</v>
      </c>
      <c r="C2444" s="11">
        <v>8</v>
      </c>
      <c r="D2444" s="11">
        <v>10</v>
      </c>
      <c r="E2444" s="11">
        <v>0</v>
      </c>
      <c r="F2444" s="11">
        <v>0</v>
      </c>
    </row>
    <row r="2445" x14ac:dyDescent="0.3">
      <c r="A2445" s="265">
        <v>104101712</v>
      </c>
      <c r="B2445" s="265" t="s">
        <v>3188</v>
      </c>
      <c r="C2445" s="11">
        <v>8</v>
      </c>
      <c r="D2445" s="11">
        <v>10</v>
      </c>
      <c r="E2445" s="11">
        <v>0</v>
      </c>
      <c r="F2445" s="11">
        <v>0</v>
      </c>
    </row>
    <row r="2446" x14ac:dyDescent="0.3">
      <c r="A2446" s="265">
        <v>104101909</v>
      </c>
      <c r="B2446" s="265" t="s">
        <v>3189</v>
      </c>
      <c r="C2446" s="11">
        <v>8</v>
      </c>
      <c r="D2446" s="11">
        <v>10</v>
      </c>
      <c r="E2446" s="11">
        <v>0</v>
      </c>
      <c r="F2446" s="11">
        <v>0</v>
      </c>
    </row>
    <row r="2447" x14ac:dyDescent="0.3">
      <c r="A2447" s="265">
        <v>104101571</v>
      </c>
      <c r="B2447" s="265" t="s">
        <v>3190</v>
      </c>
      <c r="C2447" s="11">
        <v>8</v>
      </c>
      <c r="D2447" s="11">
        <v>10</v>
      </c>
      <c r="E2447" s="11">
        <v>0</v>
      </c>
      <c r="F2447" s="11">
        <v>0</v>
      </c>
    </row>
    <row r="2448" x14ac:dyDescent="0.3">
      <c r="A2448" s="265">
        <v>101701047</v>
      </c>
      <c r="B2448" s="265" t="s">
        <v>3191</v>
      </c>
      <c r="C2448" s="11">
        <v>1</v>
      </c>
      <c r="D2448" s="11">
        <v>5</v>
      </c>
      <c r="E2448" s="11">
        <v>0</v>
      </c>
      <c r="F2448" s="11">
        <v>0</v>
      </c>
    </row>
    <row r="2449" x14ac:dyDescent="0.3">
      <c r="A2449" s="265">
        <v>101701048</v>
      </c>
      <c r="B2449" s="265" t="s">
        <v>3192</v>
      </c>
      <c r="C2449" s="11">
        <v>1</v>
      </c>
      <c r="D2449" s="11">
        <v>5</v>
      </c>
      <c r="E2449" s="11">
        <v>0</v>
      </c>
      <c r="F2449" s="11">
        <v>0</v>
      </c>
    </row>
    <row r="2450" x14ac:dyDescent="0.3">
      <c r="A2450" s="265">
        <v>101701049</v>
      </c>
      <c r="B2450" s="265" t="s">
        <v>3193</v>
      </c>
      <c r="C2450" s="11">
        <v>1</v>
      </c>
      <c r="D2450" s="11">
        <v>5</v>
      </c>
      <c r="E2450" s="11">
        <v>0</v>
      </c>
      <c r="F2450" s="11">
        <v>0</v>
      </c>
    </row>
    <row r="2451" x14ac:dyDescent="0.3">
      <c r="A2451" s="265">
        <v>101701050</v>
      </c>
      <c r="B2451" s="265" t="s">
        <v>3194</v>
      </c>
      <c r="C2451" s="11">
        <v>1</v>
      </c>
      <c r="D2451" s="11">
        <v>5</v>
      </c>
      <c r="E2451" s="11">
        <v>0</v>
      </c>
      <c r="F2451" s="11">
        <v>0</v>
      </c>
    </row>
    <row r="2452" x14ac:dyDescent="0.3">
      <c r="A2452" s="265">
        <v>101701051</v>
      </c>
      <c r="B2452" s="265" t="s">
        <v>3195</v>
      </c>
      <c r="C2452" s="11">
        <v>1</v>
      </c>
      <c r="D2452" s="11">
        <v>5</v>
      </c>
      <c r="E2452" s="11">
        <v>0</v>
      </c>
      <c r="F2452" s="11">
        <v>0</v>
      </c>
    </row>
    <row r="2453" x14ac:dyDescent="0.3">
      <c r="A2453" s="265">
        <v>101701052</v>
      </c>
      <c r="B2453" s="265" t="s">
        <v>3196</v>
      </c>
      <c r="C2453" s="11">
        <v>1</v>
      </c>
      <c r="D2453" s="11">
        <v>5</v>
      </c>
      <c r="E2453" s="11">
        <v>0</v>
      </c>
      <c r="F2453" s="11">
        <v>0</v>
      </c>
    </row>
    <row r="2454" x14ac:dyDescent="0.3">
      <c r="A2454" s="265">
        <v>104101164</v>
      </c>
      <c r="B2454" s="265" t="s">
        <v>3197</v>
      </c>
      <c r="C2454" s="11">
        <v>8</v>
      </c>
      <c r="D2454" s="11">
        <v>10</v>
      </c>
      <c r="E2454" s="11">
        <v>0</v>
      </c>
      <c r="F2454" s="11">
        <v>0</v>
      </c>
    </row>
    <row r="2455" x14ac:dyDescent="0.3">
      <c r="A2455" s="265">
        <v>104101508</v>
      </c>
      <c r="B2455" s="265" t="s">
        <v>3198</v>
      </c>
      <c r="C2455" s="11">
        <v>8</v>
      </c>
      <c r="D2455" s="11">
        <v>10</v>
      </c>
      <c r="E2455" s="11">
        <v>0</v>
      </c>
      <c r="F2455" s="11">
        <v>0</v>
      </c>
    </row>
    <row r="2456" x14ac:dyDescent="0.3">
      <c r="A2456" s="265">
        <v>104101360</v>
      </c>
      <c r="B2456" s="265" t="s">
        <v>3199</v>
      </c>
      <c r="C2456" s="11">
        <v>8</v>
      </c>
      <c r="D2456" s="11">
        <v>10</v>
      </c>
      <c r="E2456" s="11">
        <v>0</v>
      </c>
      <c r="F2456" s="11">
        <v>0</v>
      </c>
    </row>
    <row r="2457" x14ac:dyDescent="0.3">
      <c r="A2457" s="265">
        <v>312102061</v>
      </c>
      <c r="B2457" s="265" t="s">
        <v>739</v>
      </c>
      <c r="C2457" s="11">
        <v>20</v>
      </c>
      <c r="D2457" s="11">
        <v>10</v>
      </c>
      <c r="E2457" s="11">
        <v>0</v>
      </c>
      <c r="F2457" s="11">
        <v>0</v>
      </c>
    </row>
    <row r="2458" x14ac:dyDescent="0.3">
      <c r="A2458" s="265">
        <v>310102021</v>
      </c>
      <c r="B2458" s="265" t="s">
        <v>713</v>
      </c>
      <c r="C2458" s="11">
        <v>20</v>
      </c>
      <c r="D2458" s="11">
        <v>10</v>
      </c>
      <c r="E2458" s="11">
        <v>0</v>
      </c>
      <c r="F2458" s="11">
        <v>0</v>
      </c>
    </row>
    <row r="2459" x14ac:dyDescent="0.3">
      <c r="A2459" s="265">
        <v>304101017</v>
      </c>
      <c r="B2459" s="265" t="s">
        <v>1164</v>
      </c>
      <c r="C2459" s="11">
        <v>35</v>
      </c>
      <c r="D2459" s="11">
        <v>10</v>
      </c>
      <c r="E2459" s="11">
        <v>0</v>
      </c>
      <c r="F2459" s="11">
        <v>0</v>
      </c>
    </row>
    <row r="2460" x14ac:dyDescent="0.3">
      <c r="A2460" s="265">
        <v>603301014</v>
      </c>
      <c r="B2460" s="265" t="s">
        <v>860</v>
      </c>
      <c r="C2460" s="11">
        <v>22</v>
      </c>
      <c r="D2460" s="11">
        <v>10</v>
      </c>
      <c r="E2460" s="11">
        <v>0</v>
      </c>
      <c r="F2460" s="11">
        <v>0</v>
      </c>
    </row>
    <row r="2461" x14ac:dyDescent="0.3">
      <c r="A2461" s="265">
        <v>302203030</v>
      </c>
      <c r="B2461" s="265" t="s">
        <v>1131</v>
      </c>
      <c r="C2461" s="11">
        <v>35</v>
      </c>
      <c r="D2461" s="11">
        <v>10</v>
      </c>
      <c r="E2461" s="11">
        <v>0</v>
      </c>
      <c r="F2461" s="11">
        <v>0</v>
      </c>
    </row>
    <row r="2462" x14ac:dyDescent="0.3">
      <c r="A2462" s="265">
        <v>302203037</v>
      </c>
      <c r="B2462" s="265" t="s">
        <v>1135</v>
      </c>
      <c r="C2462" s="11">
        <v>35</v>
      </c>
      <c r="D2462" s="11">
        <v>10</v>
      </c>
      <c r="E2462" s="11">
        <v>0</v>
      </c>
      <c r="F2462" s="11">
        <v>0</v>
      </c>
    </row>
    <row r="2463" x14ac:dyDescent="0.3">
      <c r="A2463" s="265">
        <v>101105001</v>
      </c>
      <c r="B2463" s="265" t="s">
        <v>3200</v>
      </c>
      <c r="C2463" s="11">
        <v>6</v>
      </c>
      <c r="D2463" s="11">
        <v>10</v>
      </c>
      <c r="E2463" s="11">
        <v>0</v>
      </c>
      <c r="F2463" s="11">
        <v>0</v>
      </c>
    </row>
    <row r="2464" x14ac:dyDescent="0.3">
      <c r="A2464" s="265">
        <v>101105006</v>
      </c>
      <c r="B2464" s="265" t="s">
        <v>3201</v>
      </c>
      <c r="C2464" s="11">
        <v>6</v>
      </c>
      <c r="D2464" s="11">
        <v>5</v>
      </c>
      <c r="E2464" s="11">
        <v>0</v>
      </c>
      <c r="F2464" s="11">
        <v>0</v>
      </c>
    </row>
    <row r="2465" x14ac:dyDescent="0.3">
      <c r="A2465" s="265">
        <v>401201014</v>
      </c>
      <c r="B2465" s="265" t="s">
        <v>614</v>
      </c>
      <c r="C2465" s="11">
        <v>19</v>
      </c>
      <c r="D2465" s="11">
        <v>10</v>
      </c>
      <c r="E2465" s="11">
        <v>0</v>
      </c>
      <c r="F2465" s="11">
        <v>0</v>
      </c>
    </row>
    <row r="2466" x14ac:dyDescent="0.3">
      <c r="A2466" s="265">
        <v>606402064</v>
      </c>
      <c r="B2466" s="265" t="s">
        <v>447</v>
      </c>
      <c r="C2466" s="11">
        <v>26</v>
      </c>
      <c r="D2466" s="11">
        <v>10</v>
      </c>
      <c r="E2466" s="11">
        <v>0</v>
      </c>
      <c r="F2466" s="11">
        <v>1</v>
      </c>
    </row>
    <row r="2467" x14ac:dyDescent="0.3">
      <c r="A2467" s="265">
        <v>601301018</v>
      </c>
      <c r="B2467" s="265" t="s">
        <v>423</v>
      </c>
      <c r="C2467" s="11">
        <v>26</v>
      </c>
      <c r="D2467" s="11">
        <v>10</v>
      </c>
      <c r="E2467" s="11">
        <v>0</v>
      </c>
      <c r="F2467" s="11">
        <v>1</v>
      </c>
    </row>
    <row r="2468" x14ac:dyDescent="0.3">
      <c r="A2468" s="265">
        <v>304101012</v>
      </c>
      <c r="B2468" s="265" t="s">
        <v>1161</v>
      </c>
      <c r="C2468" s="11">
        <v>35</v>
      </c>
      <c r="D2468" s="11">
        <v>10</v>
      </c>
      <c r="E2468" s="11">
        <v>0</v>
      </c>
      <c r="F2468" s="11">
        <v>0</v>
      </c>
    </row>
    <row r="2469" x14ac:dyDescent="0.3">
      <c r="A2469" s="265">
        <v>701304007</v>
      </c>
      <c r="B2469" s="265" t="s">
        <v>694</v>
      </c>
      <c r="C2469" s="11">
        <v>19</v>
      </c>
      <c r="D2469" s="11">
        <v>10</v>
      </c>
      <c r="E2469" s="11">
        <v>0</v>
      </c>
      <c r="F2469" s="11">
        <v>0</v>
      </c>
    </row>
    <row r="2470" x14ac:dyDescent="0.3">
      <c r="A2470" s="265">
        <v>701303032</v>
      </c>
      <c r="B2470" s="265" t="s">
        <v>667</v>
      </c>
      <c r="C2470" s="11">
        <v>19</v>
      </c>
      <c r="D2470" s="11">
        <v>10</v>
      </c>
      <c r="E2470" s="11">
        <v>0</v>
      </c>
      <c r="F2470" s="11">
        <v>0</v>
      </c>
    </row>
    <row r="2471" x14ac:dyDescent="0.3">
      <c r="A2471" s="265">
        <v>104101090</v>
      </c>
      <c r="B2471" s="265" t="s">
        <v>3202</v>
      </c>
      <c r="C2471" s="11">
        <v>8</v>
      </c>
      <c r="D2471" s="11">
        <v>10</v>
      </c>
      <c r="E2471" s="11">
        <v>0</v>
      </c>
      <c r="F2471" s="11">
        <v>0</v>
      </c>
    </row>
    <row r="2472" x14ac:dyDescent="0.3">
      <c r="A2472" s="265">
        <v>104101852</v>
      </c>
      <c r="B2472" s="265" t="s">
        <v>3203</v>
      </c>
      <c r="C2472" s="11">
        <v>8</v>
      </c>
      <c r="D2472" s="11">
        <v>10</v>
      </c>
      <c r="E2472" s="11">
        <v>0</v>
      </c>
      <c r="F2472" s="11">
        <v>0</v>
      </c>
    </row>
    <row r="2473" x14ac:dyDescent="0.3">
      <c r="A2473" s="265">
        <v>104101685</v>
      </c>
      <c r="B2473" s="265" t="s">
        <v>3204</v>
      </c>
      <c r="C2473" s="11">
        <v>8</v>
      </c>
      <c r="D2473" s="11">
        <v>10</v>
      </c>
      <c r="E2473" s="11">
        <v>0</v>
      </c>
      <c r="F2473" s="11">
        <v>0</v>
      </c>
    </row>
    <row r="2474" x14ac:dyDescent="0.3">
      <c r="A2474" s="265">
        <v>104101830</v>
      </c>
      <c r="B2474" s="265" t="s">
        <v>3205</v>
      </c>
      <c r="C2474" s="11">
        <v>8</v>
      </c>
      <c r="D2474" s="11">
        <v>10</v>
      </c>
      <c r="E2474" s="11">
        <v>0</v>
      </c>
      <c r="F2474" s="11">
        <v>0</v>
      </c>
    </row>
    <row r="2475" x14ac:dyDescent="0.3">
      <c r="A2475" s="265">
        <v>104101091</v>
      </c>
      <c r="B2475" s="265" t="s">
        <v>3206</v>
      </c>
      <c r="C2475" s="11">
        <v>8</v>
      </c>
      <c r="D2475" s="11">
        <v>10</v>
      </c>
      <c r="E2475" s="11">
        <v>0</v>
      </c>
      <c r="F2475" s="11">
        <v>0</v>
      </c>
    </row>
    <row r="2476" x14ac:dyDescent="0.3">
      <c r="A2476" s="265">
        <v>104101463</v>
      </c>
      <c r="B2476" s="265" t="s">
        <v>3207</v>
      </c>
      <c r="C2476" s="11">
        <v>8</v>
      </c>
      <c r="D2476" s="11">
        <v>10</v>
      </c>
      <c r="E2476" s="11">
        <v>0</v>
      </c>
      <c r="F2476" s="11">
        <v>0</v>
      </c>
    </row>
    <row r="2477" x14ac:dyDescent="0.3">
      <c r="A2477" s="265">
        <v>104101659</v>
      </c>
      <c r="B2477" s="265" t="s">
        <v>3208</v>
      </c>
      <c r="C2477" s="11">
        <v>8</v>
      </c>
      <c r="D2477" s="11">
        <v>10</v>
      </c>
      <c r="E2477" s="11">
        <v>0</v>
      </c>
      <c r="F2477" s="11">
        <v>0</v>
      </c>
    </row>
    <row r="2478" x14ac:dyDescent="0.3">
      <c r="A2478" s="265">
        <v>104101684</v>
      </c>
      <c r="B2478" s="265" t="s">
        <v>3209</v>
      </c>
      <c r="C2478" s="11">
        <v>8</v>
      </c>
      <c r="D2478" s="11">
        <v>10</v>
      </c>
      <c r="E2478" s="11">
        <v>0</v>
      </c>
      <c r="F2478" s="11">
        <v>0</v>
      </c>
    </row>
    <row r="2479" x14ac:dyDescent="0.3">
      <c r="A2479" s="265">
        <v>104101957</v>
      </c>
      <c r="B2479" s="265" t="s">
        <v>3210</v>
      </c>
      <c r="C2479" s="11">
        <v>8</v>
      </c>
      <c r="D2479" s="11">
        <v>10</v>
      </c>
      <c r="E2479" s="11">
        <v>0</v>
      </c>
      <c r="F2479" s="11">
        <v>0</v>
      </c>
    </row>
    <row r="2480" x14ac:dyDescent="0.3">
      <c r="A2480" s="265">
        <v>104101958</v>
      </c>
      <c r="B2480" s="265" t="s">
        <v>3211</v>
      </c>
      <c r="C2480" s="11">
        <v>8</v>
      </c>
      <c r="D2480" s="11">
        <v>10</v>
      </c>
      <c r="E2480" s="11">
        <v>0</v>
      </c>
      <c r="F2480" s="11">
        <v>0</v>
      </c>
    </row>
    <row r="2481" x14ac:dyDescent="0.3">
      <c r="A2481" s="265">
        <v>104101802</v>
      </c>
      <c r="B2481" s="265" t="s">
        <v>3212</v>
      </c>
      <c r="C2481" s="11">
        <v>8</v>
      </c>
      <c r="D2481" s="11">
        <v>10</v>
      </c>
      <c r="E2481" s="11">
        <v>0</v>
      </c>
      <c r="F2481" s="11">
        <v>0</v>
      </c>
    </row>
    <row r="2482" x14ac:dyDescent="0.3">
      <c r="A2482" s="265">
        <v>104101819</v>
      </c>
      <c r="B2482" s="265" t="s">
        <v>3213</v>
      </c>
      <c r="C2482" s="11">
        <v>8</v>
      </c>
      <c r="D2482" s="11">
        <v>10</v>
      </c>
      <c r="E2482" s="11">
        <v>0</v>
      </c>
      <c r="F2482" s="11">
        <v>0</v>
      </c>
    </row>
    <row r="2483" x14ac:dyDescent="0.3">
      <c r="A2483" s="265">
        <v>104101829</v>
      </c>
      <c r="B2483" s="265" t="s">
        <v>3214</v>
      </c>
      <c r="C2483" s="11">
        <v>8</v>
      </c>
      <c r="D2483" s="11">
        <v>10</v>
      </c>
      <c r="E2483" s="11">
        <v>0</v>
      </c>
      <c r="F2483" s="11">
        <v>0</v>
      </c>
    </row>
    <row r="2484" x14ac:dyDescent="0.3">
      <c r="A2484" s="265">
        <v>104101702</v>
      </c>
      <c r="B2484" s="265" t="s">
        <v>3215</v>
      </c>
      <c r="C2484" s="11">
        <v>8</v>
      </c>
      <c r="D2484" s="11">
        <v>10</v>
      </c>
      <c r="E2484" s="11">
        <v>0</v>
      </c>
      <c r="F2484" s="11">
        <v>0</v>
      </c>
    </row>
    <row r="2485" x14ac:dyDescent="0.3">
      <c r="A2485" s="265">
        <v>104101876</v>
      </c>
      <c r="B2485" s="265" t="s">
        <v>3216</v>
      </c>
      <c r="C2485" s="11">
        <v>8</v>
      </c>
      <c r="D2485" s="11">
        <v>10</v>
      </c>
      <c r="E2485" s="11">
        <v>0</v>
      </c>
      <c r="F2485" s="11">
        <v>0</v>
      </c>
    </row>
    <row r="2486" x14ac:dyDescent="0.3">
      <c r="A2486" s="265">
        <v>104101715</v>
      </c>
      <c r="B2486" s="265" t="s">
        <v>3217</v>
      </c>
      <c r="C2486" s="11">
        <v>8</v>
      </c>
      <c r="D2486" s="11">
        <v>10</v>
      </c>
      <c r="E2486" s="11">
        <v>0</v>
      </c>
      <c r="F2486" s="11">
        <v>0</v>
      </c>
    </row>
    <row r="2487" x14ac:dyDescent="0.3">
      <c r="A2487" s="265">
        <v>104101716</v>
      </c>
      <c r="B2487" s="265" t="s">
        <v>3218</v>
      </c>
      <c r="C2487" s="11">
        <v>8</v>
      </c>
      <c r="D2487" s="11">
        <v>10</v>
      </c>
      <c r="E2487" s="11">
        <v>0</v>
      </c>
      <c r="F2487" s="11">
        <v>0</v>
      </c>
    </row>
    <row r="2488" x14ac:dyDescent="0.3">
      <c r="A2488" s="265">
        <v>104101314</v>
      </c>
      <c r="B2488" s="265" t="s">
        <v>3219</v>
      </c>
      <c r="C2488" s="11">
        <v>8</v>
      </c>
      <c r="D2488" s="11">
        <v>10</v>
      </c>
      <c r="E2488" s="11">
        <v>0</v>
      </c>
      <c r="F2488" s="11">
        <v>0</v>
      </c>
    </row>
    <row r="2489" x14ac:dyDescent="0.3">
      <c r="A2489" s="265">
        <v>104101568</v>
      </c>
      <c r="B2489" s="265" t="s">
        <v>3220</v>
      </c>
      <c r="C2489" s="11">
        <v>8</v>
      </c>
      <c r="D2489" s="11">
        <v>10</v>
      </c>
      <c r="E2489" s="11">
        <v>0</v>
      </c>
      <c r="F2489" s="11">
        <v>0</v>
      </c>
    </row>
    <row r="2490" x14ac:dyDescent="0.3">
      <c r="A2490" s="265">
        <v>104101959</v>
      </c>
      <c r="B2490" s="265" t="s">
        <v>3221</v>
      </c>
      <c r="C2490" s="11">
        <v>8</v>
      </c>
      <c r="D2490" s="11">
        <v>10</v>
      </c>
      <c r="E2490" s="11">
        <v>0</v>
      </c>
      <c r="F2490" s="11">
        <v>0</v>
      </c>
    </row>
    <row r="2491" x14ac:dyDescent="0.3">
      <c r="A2491" s="265">
        <v>104502505</v>
      </c>
      <c r="B2491" s="265" t="s">
        <v>3222</v>
      </c>
      <c r="C2491" s="11">
        <v>8</v>
      </c>
      <c r="D2491" s="11">
        <v>10</v>
      </c>
      <c r="E2491" s="11">
        <v>0</v>
      </c>
      <c r="F2491" s="11">
        <v>0</v>
      </c>
    </row>
    <row r="2492" x14ac:dyDescent="0.3">
      <c r="A2492" s="265">
        <v>104101873</v>
      </c>
      <c r="B2492" s="265" t="s">
        <v>3223</v>
      </c>
      <c r="C2492" s="11">
        <v>8</v>
      </c>
      <c r="D2492" s="11">
        <v>10</v>
      </c>
      <c r="E2492" s="11">
        <v>0</v>
      </c>
      <c r="F2492" s="11">
        <v>0</v>
      </c>
    </row>
    <row r="2493" x14ac:dyDescent="0.3">
      <c r="A2493" s="265">
        <v>101201021</v>
      </c>
      <c r="B2493" s="265" t="s">
        <v>3224</v>
      </c>
      <c r="C2493" s="11">
        <v>5</v>
      </c>
      <c r="D2493" s="11">
        <v>5</v>
      </c>
      <c r="E2493" s="11">
        <v>0</v>
      </c>
      <c r="F2493" s="11">
        <v>0</v>
      </c>
    </row>
    <row r="2494" x14ac:dyDescent="0.3">
      <c r="A2494" s="265">
        <v>101201022</v>
      </c>
      <c r="B2494" s="265" t="s">
        <v>3225</v>
      </c>
      <c r="C2494" s="11">
        <v>5</v>
      </c>
      <c r="D2494" s="11">
        <v>5</v>
      </c>
      <c r="E2494" s="11">
        <v>0</v>
      </c>
      <c r="F2494" s="11">
        <v>0</v>
      </c>
    </row>
    <row r="2495" x14ac:dyDescent="0.3">
      <c r="A2495" s="265">
        <v>104502563</v>
      </c>
      <c r="B2495" s="265" t="s">
        <v>3226</v>
      </c>
      <c r="C2495" s="11">
        <v>8</v>
      </c>
      <c r="D2495" s="11">
        <v>10</v>
      </c>
      <c r="E2495" s="11">
        <v>0</v>
      </c>
      <c r="F2495" s="11">
        <v>0</v>
      </c>
    </row>
    <row r="2496" x14ac:dyDescent="0.3">
      <c r="A2496" s="265">
        <v>104101462</v>
      </c>
      <c r="B2496" s="265" t="s">
        <v>3227</v>
      </c>
      <c r="C2496" s="11">
        <v>8</v>
      </c>
      <c r="D2496" s="11">
        <v>10</v>
      </c>
      <c r="E2496" s="11">
        <v>0</v>
      </c>
      <c r="F2496" s="11">
        <v>0</v>
      </c>
    </row>
    <row r="2497" x14ac:dyDescent="0.3">
      <c r="A2497" s="265">
        <v>101203008</v>
      </c>
      <c r="B2497" s="265" t="s">
        <v>3228</v>
      </c>
      <c r="C2497" s="11">
        <v>5</v>
      </c>
      <c r="D2497" s="11">
        <v>5</v>
      </c>
      <c r="E2497" s="11">
        <v>0</v>
      </c>
      <c r="F2497" s="11">
        <v>0</v>
      </c>
    </row>
    <row r="2498" x14ac:dyDescent="0.3">
      <c r="A2498" s="265">
        <v>101206008</v>
      </c>
      <c r="B2498" s="265" t="s">
        <v>3229</v>
      </c>
      <c r="C2498" s="11">
        <v>5</v>
      </c>
      <c r="D2498" s="11">
        <v>5</v>
      </c>
      <c r="E2498" s="11">
        <v>0</v>
      </c>
      <c r="F2498" s="11">
        <v>0</v>
      </c>
    </row>
    <row r="2499" x14ac:dyDescent="0.3">
      <c r="A2499" s="265">
        <v>104502528</v>
      </c>
      <c r="B2499" s="265" t="s">
        <v>3230</v>
      </c>
      <c r="C2499" s="11">
        <v>8</v>
      </c>
      <c r="D2499" s="11">
        <v>10</v>
      </c>
      <c r="E2499" s="11">
        <v>0</v>
      </c>
      <c r="F2499" s="11">
        <v>0</v>
      </c>
    </row>
    <row r="2500" x14ac:dyDescent="0.3">
      <c r="A2500" s="265">
        <v>104101549</v>
      </c>
      <c r="B2500" s="265" t="s">
        <v>3231</v>
      </c>
      <c r="C2500" s="11">
        <v>8</v>
      </c>
      <c r="D2500" s="11">
        <v>10</v>
      </c>
      <c r="E2500" s="11">
        <v>0</v>
      </c>
      <c r="F2500" s="11">
        <v>0</v>
      </c>
    </row>
    <row r="2501" x14ac:dyDescent="0.3">
      <c r="A2501" s="265">
        <v>101301027</v>
      </c>
      <c r="B2501" s="265" t="s">
        <v>3232</v>
      </c>
      <c r="C2501" s="11">
        <v>2</v>
      </c>
      <c r="D2501" s="11">
        <v>5</v>
      </c>
      <c r="E2501" s="11">
        <v>0</v>
      </c>
      <c r="F2501" s="11">
        <v>0</v>
      </c>
    </row>
    <row r="2502" x14ac:dyDescent="0.3">
      <c r="A2502" s="265">
        <v>101701068</v>
      </c>
      <c r="B2502" s="265" t="s">
        <v>3233</v>
      </c>
      <c r="C2502" s="11">
        <v>1</v>
      </c>
      <c r="D2502" s="11">
        <v>5</v>
      </c>
      <c r="E2502" s="11">
        <v>0</v>
      </c>
      <c r="F2502" s="11">
        <v>0</v>
      </c>
    </row>
    <row r="2503" x14ac:dyDescent="0.3">
      <c r="A2503" s="265">
        <v>302203012</v>
      </c>
      <c r="B2503" s="265" t="s">
        <v>1100</v>
      </c>
      <c r="C2503" s="11">
        <v>35</v>
      </c>
      <c r="D2503" s="11">
        <v>10</v>
      </c>
      <c r="E2503" s="11">
        <v>0</v>
      </c>
      <c r="F2503" s="11">
        <v>0</v>
      </c>
    </row>
    <row r="2504" x14ac:dyDescent="0.3">
      <c r="A2504" s="265">
        <v>311101003</v>
      </c>
      <c r="B2504" s="265" t="s">
        <v>397</v>
      </c>
      <c r="C2504" s="11">
        <v>27</v>
      </c>
      <c r="D2504" s="11">
        <v>10</v>
      </c>
      <c r="E2504" s="11">
        <v>0</v>
      </c>
      <c r="F2504" s="11">
        <v>1</v>
      </c>
    </row>
    <row r="2505" x14ac:dyDescent="0.3">
      <c r="A2505" s="265">
        <v>702101018</v>
      </c>
      <c r="B2505" s="265" t="s">
        <v>371</v>
      </c>
      <c r="C2505" s="11">
        <v>24</v>
      </c>
      <c r="D2505" s="11">
        <v>10</v>
      </c>
      <c r="E2505" s="11">
        <v>0</v>
      </c>
      <c r="F2505" s="11">
        <v>5</v>
      </c>
    </row>
    <row r="2506" x14ac:dyDescent="0.3">
      <c r="A2506" s="265">
        <v>702101019</v>
      </c>
      <c r="B2506" s="265" t="s">
        <v>372</v>
      </c>
      <c r="C2506" s="11">
        <v>24</v>
      </c>
      <c r="D2506" s="11">
        <v>10</v>
      </c>
      <c r="E2506" s="11">
        <v>0</v>
      </c>
      <c r="F2506" s="11">
        <v>5</v>
      </c>
    </row>
    <row r="2507" x14ac:dyDescent="0.3">
      <c r="A2507" s="265">
        <v>311201036</v>
      </c>
      <c r="B2507" s="265" t="s">
        <v>919</v>
      </c>
      <c r="C2507" s="11">
        <v>25</v>
      </c>
      <c r="D2507" s="11">
        <v>10</v>
      </c>
      <c r="E2507" s="11">
        <v>0</v>
      </c>
      <c r="F2507" s="11">
        <v>0</v>
      </c>
    </row>
    <row r="2508" x14ac:dyDescent="0.3">
      <c r="A2508" s="265">
        <v>104101666</v>
      </c>
      <c r="B2508" s="265" t="s">
        <v>3234</v>
      </c>
      <c r="C2508" s="11">
        <v>8</v>
      </c>
      <c r="D2508" s="11">
        <v>10</v>
      </c>
      <c r="E2508" s="11">
        <v>0</v>
      </c>
      <c r="F2508" s="11">
        <v>0</v>
      </c>
    </row>
    <row r="2509" x14ac:dyDescent="0.3">
      <c r="A2509" s="265">
        <v>104101664</v>
      </c>
      <c r="B2509" s="265" t="s">
        <v>3235</v>
      </c>
      <c r="C2509" s="11">
        <v>8</v>
      </c>
      <c r="D2509" s="11">
        <v>10</v>
      </c>
      <c r="E2509" s="11">
        <v>0</v>
      </c>
      <c r="F2509" s="11">
        <v>0</v>
      </c>
    </row>
    <row r="2510" x14ac:dyDescent="0.3">
      <c r="A2510" s="265">
        <v>104502532</v>
      </c>
      <c r="B2510" s="265" t="s">
        <v>3236</v>
      </c>
      <c r="C2510" s="11">
        <v>8</v>
      </c>
      <c r="D2510" s="11">
        <v>10</v>
      </c>
      <c r="E2510" s="11">
        <v>0</v>
      </c>
      <c r="F2510" s="11">
        <v>0</v>
      </c>
    </row>
    <row r="2511" x14ac:dyDescent="0.3">
      <c r="A2511" s="265">
        <v>104101577</v>
      </c>
      <c r="B2511" s="265" t="s">
        <v>3237</v>
      </c>
      <c r="C2511" s="11">
        <v>8</v>
      </c>
      <c r="D2511" s="11">
        <v>10</v>
      </c>
      <c r="E2511" s="11">
        <v>0</v>
      </c>
      <c r="F2511" s="11">
        <v>0</v>
      </c>
    </row>
    <row r="2512" x14ac:dyDescent="0.3">
      <c r="A2512" s="265">
        <v>104101960</v>
      </c>
      <c r="B2512" s="265" t="s">
        <v>3238</v>
      </c>
      <c r="C2512" s="11">
        <v>8</v>
      </c>
      <c r="D2512" s="11">
        <v>10</v>
      </c>
      <c r="E2512" s="11">
        <v>0</v>
      </c>
      <c r="F2512" s="11">
        <v>0</v>
      </c>
    </row>
    <row r="2513" x14ac:dyDescent="0.3">
      <c r="A2513" s="265">
        <v>104101662</v>
      </c>
      <c r="B2513" s="265" t="s">
        <v>3239</v>
      </c>
      <c r="C2513" s="11">
        <v>8</v>
      </c>
      <c r="D2513" s="11">
        <v>10</v>
      </c>
      <c r="E2513" s="11">
        <v>0</v>
      </c>
      <c r="F2513" s="11">
        <v>0</v>
      </c>
    </row>
    <row r="2514" x14ac:dyDescent="0.3">
      <c r="A2514" s="265">
        <v>103101088</v>
      </c>
      <c r="B2514" s="265" t="s">
        <v>3240</v>
      </c>
      <c r="C2514" s="11">
        <v>8</v>
      </c>
      <c r="D2514" s="11">
        <v>10</v>
      </c>
      <c r="E2514" s="11">
        <v>0</v>
      </c>
      <c r="F2514" s="11">
        <v>0</v>
      </c>
    </row>
    <row r="2515" x14ac:dyDescent="0.3">
      <c r="A2515" s="265">
        <v>104101665</v>
      </c>
      <c r="B2515" s="265" t="s">
        <v>3241</v>
      </c>
      <c r="C2515" s="11">
        <v>8</v>
      </c>
      <c r="D2515" s="11">
        <v>10</v>
      </c>
      <c r="E2515" s="11">
        <v>0</v>
      </c>
      <c r="F2515" s="11">
        <v>0</v>
      </c>
    </row>
    <row r="2516" x14ac:dyDescent="0.3">
      <c r="A2516" s="265">
        <v>101108021</v>
      </c>
      <c r="B2516" s="265" t="s">
        <v>3242</v>
      </c>
      <c r="C2516" s="11">
        <v>8</v>
      </c>
      <c r="D2516" s="11">
        <v>10</v>
      </c>
      <c r="E2516" s="11">
        <v>0</v>
      </c>
      <c r="F2516" s="11">
        <v>0</v>
      </c>
    </row>
    <row r="2517" x14ac:dyDescent="0.3">
      <c r="A2517" s="265">
        <v>104101700</v>
      </c>
      <c r="B2517" s="265" t="s">
        <v>3243</v>
      </c>
      <c r="C2517" s="11">
        <v>8</v>
      </c>
      <c r="D2517" s="11">
        <v>10</v>
      </c>
      <c r="E2517" s="11">
        <v>0</v>
      </c>
      <c r="F2517" s="11">
        <v>0</v>
      </c>
    </row>
    <row r="2518" x14ac:dyDescent="0.3">
      <c r="A2518" s="265">
        <v>101403014</v>
      </c>
      <c r="B2518" s="265" t="s">
        <v>3244</v>
      </c>
      <c r="C2518" s="11">
        <v>5</v>
      </c>
      <c r="D2518" s="11">
        <v>5</v>
      </c>
      <c r="E2518" s="11">
        <v>0</v>
      </c>
      <c r="F2518" s="11">
        <v>0</v>
      </c>
    </row>
    <row r="2519" x14ac:dyDescent="0.3">
      <c r="A2519" s="265">
        <v>101403001</v>
      </c>
      <c r="B2519" s="265" t="s">
        <v>3245</v>
      </c>
      <c r="C2519" s="11">
        <v>5</v>
      </c>
      <c r="D2519" s="11">
        <v>5</v>
      </c>
      <c r="E2519" s="11">
        <v>0</v>
      </c>
      <c r="F2519" s="11">
        <v>0</v>
      </c>
    </row>
    <row r="2520" x14ac:dyDescent="0.3">
      <c r="A2520" s="265">
        <v>101403002</v>
      </c>
      <c r="B2520" s="265" t="s">
        <v>3246</v>
      </c>
      <c r="C2520" s="11">
        <v>5</v>
      </c>
      <c r="D2520" s="11">
        <v>5</v>
      </c>
      <c r="E2520" s="11">
        <v>0</v>
      </c>
      <c r="F2520" s="11">
        <v>0</v>
      </c>
    </row>
    <row r="2521" x14ac:dyDescent="0.3">
      <c r="A2521" s="265">
        <v>101403017</v>
      </c>
      <c r="B2521" s="265" t="s">
        <v>3247</v>
      </c>
      <c r="C2521" s="11">
        <v>5</v>
      </c>
      <c r="D2521" s="11">
        <v>5</v>
      </c>
      <c r="E2521" s="11">
        <v>0</v>
      </c>
      <c r="F2521" s="11">
        <v>0</v>
      </c>
    </row>
    <row r="2522" x14ac:dyDescent="0.3">
      <c r="A2522" s="265">
        <v>101210023</v>
      </c>
      <c r="B2522" s="265" t="s">
        <v>3248</v>
      </c>
      <c r="C2522" s="11">
        <v>5</v>
      </c>
      <c r="D2522" s="11">
        <v>5</v>
      </c>
      <c r="E2522" s="11">
        <v>0</v>
      </c>
      <c r="F2522" s="11">
        <v>0</v>
      </c>
    </row>
    <row r="2523" x14ac:dyDescent="0.3">
      <c r="A2523" s="265">
        <v>104101732</v>
      </c>
      <c r="B2523" s="265" t="s">
        <v>3249</v>
      </c>
      <c r="C2523" s="11">
        <v>8</v>
      </c>
      <c r="D2523" s="11">
        <v>10</v>
      </c>
      <c r="E2523" s="11">
        <v>0</v>
      </c>
      <c r="F2523" s="11">
        <v>0</v>
      </c>
    </row>
    <row r="2524" x14ac:dyDescent="0.3">
      <c r="A2524" s="265">
        <v>101502005</v>
      </c>
      <c r="B2524" s="265" t="s">
        <v>3250</v>
      </c>
      <c r="C2524" s="11">
        <v>5</v>
      </c>
      <c r="D2524" s="11">
        <v>5</v>
      </c>
      <c r="E2524" s="11">
        <v>0</v>
      </c>
      <c r="F2524" s="11">
        <v>0</v>
      </c>
    </row>
    <row r="2525" x14ac:dyDescent="0.3">
      <c r="A2525" s="265">
        <v>101403004</v>
      </c>
      <c r="B2525" s="265" t="s">
        <v>3251</v>
      </c>
      <c r="C2525" s="11">
        <v>5</v>
      </c>
      <c r="D2525" s="11">
        <v>5</v>
      </c>
      <c r="E2525" s="11">
        <v>0</v>
      </c>
      <c r="F2525" s="11">
        <v>0</v>
      </c>
    </row>
    <row r="2526" x14ac:dyDescent="0.3">
      <c r="A2526" s="265">
        <v>104101993</v>
      </c>
      <c r="B2526" s="265" t="s">
        <v>3252</v>
      </c>
      <c r="C2526" s="11">
        <v>5</v>
      </c>
      <c r="D2526" s="11">
        <v>10</v>
      </c>
      <c r="E2526" s="11">
        <v>0</v>
      </c>
      <c r="F2526" s="11">
        <v>0</v>
      </c>
    </row>
    <row r="2527" x14ac:dyDescent="0.3">
      <c r="A2527" s="265">
        <v>101403006</v>
      </c>
      <c r="B2527" s="265" t="s">
        <v>3253</v>
      </c>
      <c r="C2527" s="11">
        <v>5</v>
      </c>
      <c r="D2527" s="11">
        <v>5</v>
      </c>
      <c r="E2527" s="11">
        <v>0</v>
      </c>
      <c r="F2527" s="11">
        <v>0</v>
      </c>
    </row>
    <row r="2528" x14ac:dyDescent="0.3">
      <c r="A2528" s="265">
        <v>101403007</v>
      </c>
      <c r="B2528" s="265" t="s">
        <v>3254</v>
      </c>
      <c r="C2528" s="11">
        <v>5</v>
      </c>
      <c r="D2528" s="11">
        <v>5</v>
      </c>
      <c r="E2528" s="11">
        <v>0</v>
      </c>
      <c r="F2528" s="11">
        <v>0</v>
      </c>
    </row>
    <row r="2529" x14ac:dyDescent="0.3">
      <c r="A2529" s="265">
        <v>101403015</v>
      </c>
      <c r="B2529" s="265" t="s">
        <v>3255</v>
      </c>
      <c r="C2529" s="11">
        <v>5</v>
      </c>
      <c r="D2529" s="11">
        <v>5</v>
      </c>
      <c r="E2529" s="11">
        <v>0</v>
      </c>
      <c r="F2529" s="11">
        <v>0</v>
      </c>
    </row>
    <row r="2530" x14ac:dyDescent="0.3">
      <c r="A2530" s="265">
        <v>101403008</v>
      </c>
      <c r="B2530" s="265" t="s">
        <v>3256</v>
      </c>
      <c r="C2530" s="11">
        <v>5</v>
      </c>
      <c r="D2530" s="11">
        <v>5</v>
      </c>
      <c r="E2530" s="11">
        <v>0</v>
      </c>
      <c r="F2530" s="11">
        <v>0</v>
      </c>
    </row>
    <row r="2531" x14ac:dyDescent="0.3">
      <c r="A2531" s="265">
        <v>101403012</v>
      </c>
      <c r="B2531" s="265" t="s">
        <v>3257</v>
      </c>
      <c r="C2531" s="11">
        <v>5</v>
      </c>
      <c r="D2531" s="11">
        <v>5</v>
      </c>
      <c r="E2531" s="11">
        <v>0</v>
      </c>
      <c r="F2531" s="11">
        <v>0</v>
      </c>
    </row>
    <row r="2532" x14ac:dyDescent="0.3">
      <c r="A2532" s="265">
        <v>101403010</v>
      </c>
      <c r="B2532" s="265" t="s">
        <v>3258</v>
      </c>
      <c r="C2532" s="11">
        <v>5</v>
      </c>
      <c r="D2532" s="11">
        <v>5</v>
      </c>
      <c r="E2532" s="11">
        <v>0</v>
      </c>
      <c r="F2532" s="11">
        <v>0</v>
      </c>
    </row>
    <row r="2533" x14ac:dyDescent="0.3">
      <c r="A2533" s="265">
        <v>701303033</v>
      </c>
      <c r="B2533" s="265" t="s">
        <v>668</v>
      </c>
      <c r="C2533" s="11">
        <v>19</v>
      </c>
      <c r="D2533" s="11">
        <v>10</v>
      </c>
      <c r="E2533" s="11">
        <v>0</v>
      </c>
      <c r="F2533" s="11">
        <v>0</v>
      </c>
    </row>
    <row r="2534" x14ac:dyDescent="0.3">
      <c r="A2534" s="265">
        <v>312101030</v>
      </c>
      <c r="B2534" s="265" t="s">
        <v>604</v>
      </c>
      <c r="C2534" s="11">
        <v>18</v>
      </c>
      <c r="D2534" s="11">
        <v>10</v>
      </c>
      <c r="E2534" s="11">
        <v>0</v>
      </c>
      <c r="F2534" s="11">
        <v>0</v>
      </c>
    </row>
    <row r="2535" x14ac:dyDescent="0.3">
      <c r="A2535" s="265">
        <v>101201023</v>
      </c>
      <c r="B2535" s="265" t="s">
        <v>3259</v>
      </c>
      <c r="C2535" s="11">
        <v>5</v>
      </c>
      <c r="D2535" s="11">
        <v>5</v>
      </c>
      <c r="E2535" s="11">
        <v>0</v>
      </c>
      <c r="F2535" s="11">
        <v>0</v>
      </c>
    </row>
    <row r="2536" x14ac:dyDescent="0.3">
      <c r="A2536" s="265">
        <v>104101464</v>
      </c>
      <c r="B2536" s="265" t="s">
        <v>3260</v>
      </c>
      <c r="C2536" s="11">
        <v>8</v>
      </c>
      <c r="D2536" s="11">
        <v>10</v>
      </c>
      <c r="E2536" s="11">
        <v>0</v>
      </c>
      <c r="F2536" s="11">
        <v>0</v>
      </c>
    </row>
    <row r="2537" x14ac:dyDescent="0.3">
      <c r="A2537" s="265">
        <v>101701053</v>
      </c>
      <c r="B2537" s="265" t="s">
        <v>3261</v>
      </c>
      <c r="C2537" s="11">
        <v>1</v>
      </c>
      <c r="D2537" s="11">
        <v>5</v>
      </c>
      <c r="E2537" s="11">
        <v>0</v>
      </c>
      <c r="F2537" s="11">
        <v>0</v>
      </c>
    </row>
    <row r="2538" x14ac:dyDescent="0.3">
      <c r="A2538" s="265">
        <v>603101105</v>
      </c>
      <c r="B2538" s="265" t="s">
        <v>790</v>
      </c>
      <c r="C2538" s="11">
        <v>20</v>
      </c>
      <c r="D2538" s="11">
        <v>10</v>
      </c>
      <c r="E2538" s="11">
        <v>0</v>
      </c>
      <c r="F2538" s="11">
        <v>0</v>
      </c>
    </row>
    <row r="2539" x14ac:dyDescent="0.3">
      <c r="A2539" s="265">
        <v>601101001</v>
      </c>
      <c r="B2539" s="265" t="s">
        <v>404</v>
      </c>
      <c r="C2539" s="11">
        <v>28</v>
      </c>
      <c r="D2539" s="11">
        <v>10</v>
      </c>
      <c r="E2539" s="11">
        <v>0</v>
      </c>
      <c r="F2539" s="11">
        <v>1</v>
      </c>
    </row>
    <row r="2540" x14ac:dyDescent="0.3">
      <c r="A2540" s="265">
        <v>310102020</v>
      </c>
      <c r="B2540" s="265" t="s">
        <v>712</v>
      </c>
      <c r="C2540" s="11">
        <v>20</v>
      </c>
      <c r="D2540" s="11">
        <v>10</v>
      </c>
      <c r="E2540" s="11">
        <v>0</v>
      </c>
      <c r="F2540" s="11">
        <v>0</v>
      </c>
    </row>
    <row r="2541" x14ac:dyDescent="0.3">
      <c r="A2541" s="265">
        <v>603201005</v>
      </c>
      <c r="B2541" s="265" t="s">
        <v>797</v>
      </c>
      <c r="C2541" s="11">
        <v>20</v>
      </c>
      <c r="D2541" s="11">
        <v>10</v>
      </c>
      <c r="E2541" s="11">
        <v>0</v>
      </c>
      <c r="F2541" s="11">
        <v>0</v>
      </c>
    </row>
    <row r="2542" x14ac:dyDescent="0.3">
      <c r="A2542" s="265">
        <v>311201017</v>
      </c>
      <c r="B2542" s="265" t="s">
        <v>838</v>
      </c>
      <c r="C2542" s="11">
        <v>22</v>
      </c>
      <c r="D2542" s="11">
        <v>10</v>
      </c>
      <c r="E2542" s="11">
        <v>0</v>
      </c>
      <c r="F2542" s="11">
        <v>0</v>
      </c>
    </row>
    <row r="2543" x14ac:dyDescent="0.3">
      <c r="A2543" s="265">
        <v>601301012</v>
      </c>
      <c r="B2543" s="265" t="s">
        <v>420</v>
      </c>
      <c r="C2543" s="11">
        <v>26</v>
      </c>
      <c r="D2543" s="11">
        <v>10</v>
      </c>
      <c r="E2543" s="11">
        <v>0</v>
      </c>
      <c r="F2543" s="11">
        <v>1</v>
      </c>
    </row>
    <row r="2544" x14ac:dyDescent="0.3">
      <c r="A2544" s="265">
        <v>104101093</v>
      </c>
      <c r="B2544" s="265" t="s">
        <v>3262</v>
      </c>
      <c r="C2544" s="11">
        <v>8</v>
      </c>
      <c r="D2544" s="11">
        <v>10</v>
      </c>
      <c r="E2544" s="11">
        <v>0</v>
      </c>
      <c r="F2544" s="11">
        <v>0</v>
      </c>
    </row>
    <row r="2545" x14ac:dyDescent="0.3">
      <c r="A2545" s="265">
        <v>101107007</v>
      </c>
      <c r="B2545" s="265" t="s">
        <v>3263</v>
      </c>
      <c r="C2545" s="11">
        <v>6</v>
      </c>
      <c r="D2545" s="11">
        <v>5</v>
      </c>
      <c r="E2545" s="11">
        <v>0</v>
      </c>
      <c r="F2545" s="11">
        <v>0</v>
      </c>
    </row>
    <row r="2546" x14ac:dyDescent="0.3">
      <c r="A2546" s="265">
        <v>104101465</v>
      </c>
      <c r="B2546" s="265" t="s">
        <v>3264</v>
      </c>
      <c r="C2546" s="11">
        <v>8</v>
      </c>
      <c r="D2546" s="11">
        <v>10</v>
      </c>
      <c r="E2546" s="11">
        <v>0</v>
      </c>
      <c r="F2546" s="11">
        <v>0</v>
      </c>
    </row>
    <row r="2547" x14ac:dyDescent="0.3">
      <c r="A2547" s="265">
        <v>104101317</v>
      </c>
      <c r="B2547" s="265" t="s">
        <v>3265</v>
      </c>
      <c r="C2547" s="11">
        <v>8</v>
      </c>
      <c r="D2547" s="11">
        <v>10</v>
      </c>
      <c r="E2547" s="11">
        <v>0</v>
      </c>
      <c r="F2547" s="11">
        <v>0</v>
      </c>
    </row>
    <row r="2548" x14ac:dyDescent="0.3">
      <c r="A2548" s="265">
        <v>104502525</v>
      </c>
      <c r="B2548" s="265" t="s">
        <v>3266</v>
      </c>
      <c r="C2548" s="11">
        <v>8</v>
      </c>
      <c r="D2548" s="11">
        <v>10</v>
      </c>
      <c r="E2548" s="11">
        <v>0</v>
      </c>
      <c r="F2548" s="11">
        <v>0</v>
      </c>
    </row>
    <row r="2549" x14ac:dyDescent="0.3">
      <c r="A2549" s="265">
        <v>104502551</v>
      </c>
      <c r="B2549" s="265" t="s">
        <v>3267</v>
      </c>
      <c r="C2549" s="11">
        <v>8</v>
      </c>
      <c r="D2549" s="11">
        <v>10</v>
      </c>
      <c r="E2549" s="11">
        <v>0</v>
      </c>
      <c r="F2549" s="11">
        <v>0</v>
      </c>
    </row>
    <row r="2550" x14ac:dyDescent="0.3">
      <c r="A2550" s="265">
        <v>104502552</v>
      </c>
      <c r="B2550" s="265" t="s">
        <v>3268</v>
      </c>
      <c r="C2550" s="11">
        <v>8</v>
      </c>
      <c r="D2550" s="11">
        <v>10</v>
      </c>
      <c r="E2550" s="11">
        <v>0</v>
      </c>
      <c r="F2550" s="11">
        <v>0</v>
      </c>
    </row>
    <row r="2551" x14ac:dyDescent="0.3">
      <c r="A2551" s="265">
        <v>402105041</v>
      </c>
      <c r="B2551" s="265" t="s">
        <v>1250</v>
      </c>
      <c r="C2551" s="11">
        <v>40</v>
      </c>
      <c r="D2551" s="11">
        <v>10</v>
      </c>
      <c r="E2551" s="11">
        <v>0</v>
      </c>
      <c r="F2551" s="11">
        <v>0</v>
      </c>
    </row>
    <row r="2552" x14ac:dyDescent="0.3">
      <c r="A2552" s="265">
        <v>402205041</v>
      </c>
      <c r="B2552" s="265" t="s">
        <v>1258</v>
      </c>
      <c r="C2552" s="11">
        <v>40</v>
      </c>
      <c r="D2552" s="11">
        <v>10</v>
      </c>
      <c r="E2552" s="11">
        <v>0</v>
      </c>
      <c r="F2552" s="11">
        <v>0</v>
      </c>
    </row>
    <row r="2553" x14ac:dyDescent="0.3">
      <c r="A2553" s="265">
        <v>304101004</v>
      </c>
      <c r="B2553" s="265" t="s">
        <v>1154</v>
      </c>
      <c r="C2553" s="11">
        <v>35</v>
      </c>
      <c r="D2553" s="11">
        <v>10</v>
      </c>
      <c r="E2553" s="11">
        <v>0</v>
      </c>
      <c r="F2553" s="11">
        <v>0</v>
      </c>
    </row>
    <row r="2554" x14ac:dyDescent="0.3">
      <c r="A2554" s="265">
        <v>506101011</v>
      </c>
      <c r="B2554" s="265" t="s">
        <v>939</v>
      </c>
      <c r="C2554" s="11">
        <v>40</v>
      </c>
      <c r="D2554" s="11">
        <v>10</v>
      </c>
      <c r="E2554" s="11">
        <v>0</v>
      </c>
      <c r="F2554" s="11">
        <v>0</v>
      </c>
    </row>
    <row r="2555" x14ac:dyDescent="0.3">
      <c r="A2555" s="265">
        <v>601301034</v>
      </c>
      <c r="B2555" s="265" t="s">
        <v>429</v>
      </c>
      <c r="C2555" s="11">
        <v>26</v>
      </c>
      <c r="D2555" s="11">
        <v>10</v>
      </c>
      <c r="E2555" s="11">
        <v>0</v>
      </c>
      <c r="F2555" s="11">
        <v>1</v>
      </c>
    </row>
    <row r="2556" x14ac:dyDescent="0.3">
      <c r="A2556" s="265">
        <v>502301052</v>
      </c>
      <c r="B2556" s="265" t="s">
        <v>1020</v>
      </c>
      <c r="C2556" s="11">
        <v>30</v>
      </c>
      <c r="D2556" s="11">
        <v>10</v>
      </c>
      <c r="E2556" s="11">
        <v>0</v>
      </c>
      <c r="F2556" s="11">
        <v>0</v>
      </c>
    </row>
    <row r="2557" x14ac:dyDescent="0.3">
      <c r="A2557" s="265">
        <v>603201044</v>
      </c>
      <c r="B2557" s="265" t="s">
        <v>495</v>
      </c>
      <c r="C2557" s="11">
        <v>12</v>
      </c>
      <c r="D2557" s="11">
        <v>10</v>
      </c>
      <c r="E2557" s="11">
        <v>0</v>
      </c>
      <c r="F2557" s="11">
        <v>0</v>
      </c>
    </row>
    <row r="2558" x14ac:dyDescent="0.3">
      <c r="A2558" s="265">
        <v>603201047</v>
      </c>
      <c r="B2558" s="265" t="s">
        <v>496</v>
      </c>
      <c r="C2558" s="11">
        <v>12</v>
      </c>
      <c r="D2558" s="11">
        <v>10</v>
      </c>
      <c r="E2558" s="11">
        <v>0</v>
      </c>
      <c r="F2558" s="11">
        <v>0</v>
      </c>
    </row>
    <row r="2559" x14ac:dyDescent="0.3">
      <c r="A2559" s="265">
        <v>102204002</v>
      </c>
      <c r="B2559" s="265" t="s">
        <v>3269</v>
      </c>
      <c r="C2559" s="11">
        <v>9</v>
      </c>
      <c r="D2559" s="11">
        <v>10</v>
      </c>
      <c r="E2559" s="11">
        <v>0</v>
      </c>
      <c r="F2559" s="11">
        <v>5</v>
      </c>
    </row>
    <row r="2560" x14ac:dyDescent="0.3">
      <c r="A2560" s="265">
        <v>104502040</v>
      </c>
      <c r="B2560" s="265" t="s">
        <v>3270</v>
      </c>
      <c r="C2560" s="11">
        <v>9</v>
      </c>
      <c r="D2560" s="11">
        <v>10</v>
      </c>
      <c r="E2560" s="11">
        <v>0</v>
      </c>
      <c r="F2560" s="11">
        <v>5</v>
      </c>
    </row>
    <row r="2561" x14ac:dyDescent="0.3">
      <c r="A2561" s="265">
        <v>311201013</v>
      </c>
      <c r="B2561" s="265" t="s">
        <v>728</v>
      </c>
      <c r="C2561" s="11">
        <v>20</v>
      </c>
      <c r="D2561" s="11">
        <v>10</v>
      </c>
      <c r="E2561" s="11">
        <v>0</v>
      </c>
      <c r="F2561" s="11">
        <v>0</v>
      </c>
    </row>
    <row r="2562" x14ac:dyDescent="0.3">
      <c r="A2562" s="265">
        <v>302203053</v>
      </c>
      <c r="B2562" s="265" t="s">
        <v>1143</v>
      </c>
      <c r="C2562" s="11">
        <v>35</v>
      </c>
      <c r="D2562" s="11">
        <v>10</v>
      </c>
      <c r="E2562" s="11">
        <v>0</v>
      </c>
      <c r="F2562" s="11">
        <v>0</v>
      </c>
    </row>
    <row r="2563" x14ac:dyDescent="0.3">
      <c r="A2563" s="265">
        <v>304102015</v>
      </c>
      <c r="B2563" s="265" t="s">
        <v>1178</v>
      </c>
      <c r="C2563" s="11">
        <v>35</v>
      </c>
      <c r="D2563" s="11">
        <v>10</v>
      </c>
      <c r="E2563" s="11">
        <v>0</v>
      </c>
      <c r="F2563" s="11">
        <v>0</v>
      </c>
    </row>
    <row r="2564" x14ac:dyDescent="0.3">
      <c r="A2564" s="265">
        <v>603101063</v>
      </c>
      <c r="B2564" s="265" t="s">
        <v>764</v>
      </c>
      <c r="C2564" s="11">
        <v>20</v>
      </c>
      <c r="D2564" s="11">
        <v>10</v>
      </c>
      <c r="E2564" s="11">
        <v>0</v>
      </c>
      <c r="F2564" s="11">
        <v>0</v>
      </c>
    </row>
    <row r="2565" x14ac:dyDescent="0.3">
      <c r="A2565" s="265">
        <v>702101020</v>
      </c>
      <c r="B2565" s="265" t="s">
        <v>820</v>
      </c>
      <c r="C2565" s="11">
        <v>20</v>
      </c>
      <c r="D2565" s="11">
        <v>10</v>
      </c>
      <c r="E2565" s="11">
        <v>0</v>
      </c>
      <c r="F2565" s="11">
        <v>0</v>
      </c>
    </row>
    <row r="2566" x14ac:dyDescent="0.3">
      <c r="A2566" s="265">
        <v>702101021</v>
      </c>
      <c r="B2566" s="265" t="s">
        <v>340</v>
      </c>
      <c r="C2566" s="11">
        <v>24</v>
      </c>
      <c r="D2566" s="11">
        <v>10</v>
      </c>
      <c r="E2566" s="11">
        <v>0</v>
      </c>
      <c r="F2566" s="11">
        <v>5</v>
      </c>
    </row>
    <row r="2567" x14ac:dyDescent="0.3">
      <c r="A2567" s="265">
        <v>702101022</v>
      </c>
      <c r="B2567" s="265" t="s">
        <v>339</v>
      </c>
      <c r="C2567" s="11">
        <v>24</v>
      </c>
      <c r="D2567" s="11">
        <v>10</v>
      </c>
      <c r="E2567" s="11">
        <v>0</v>
      </c>
      <c r="F2567" s="11">
        <v>5</v>
      </c>
    </row>
    <row r="2568" x14ac:dyDescent="0.3">
      <c r="A2568" s="265">
        <v>311201027</v>
      </c>
      <c r="B2568" s="265" t="s">
        <v>842</v>
      </c>
      <c r="C2568" s="11">
        <v>22</v>
      </c>
      <c r="D2568" s="11">
        <v>10</v>
      </c>
      <c r="E2568" s="11">
        <v>0</v>
      </c>
      <c r="F2568" s="11">
        <v>0</v>
      </c>
    </row>
    <row r="2569" x14ac:dyDescent="0.3">
      <c r="A2569" s="265">
        <v>603402012</v>
      </c>
      <c r="B2569" s="265" t="s">
        <v>629</v>
      </c>
      <c r="C2569" s="11">
        <v>19</v>
      </c>
      <c r="D2569" s="11">
        <v>10</v>
      </c>
      <c r="E2569" s="11">
        <v>0</v>
      </c>
      <c r="F2569" s="11">
        <v>0</v>
      </c>
    </row>
    <row r="2570" x14ac:dyDescent="0.3">
      <c r="A2570" s="265">
        <v>401120036</v>
      </c>
      <c r="B2570" s="265" t="s">
        <v>3271</v>
      </c>
      <c r="C2570" s="11">
        <v>1</v>
      </c>
      <c r="D2570" s="11">
        <v>5</v>
      </c>
      <c r="E2570" s="11">
        <v>0</v>
      </c>
      <c r="F2570" s="11">
        <v>0</v>
      </c>
    </row>
    <row r="2571" x14ac:dyDescent="0.3">
      <c r="A2571" s="265">
        <v>401120037</v>
      </c>
      <c r="B2571" s="265" t="s">
        <v>3272</v>
      </c>
      <c r="C2571" s="11">
        <v>1</v>
      </c>
      <c r="D2571" s="11">
        <v>5</v>
      </c>
      <c r="E2571" s="11">
        <v>0</v>
      </c>
      <c r="F2571" s="11">
        <v>0</v>
      </c>
    </row>
    <row r="2572" x14ac:dyDescent="0.3">
      <c r="A2572" s="265">
        <v>603402017</v>
      </c>
      <c r="B2572" s="265" t="s">
        <v>630</v>
      </c>
      <c r="C2572" s="11">
        <v>19</v>
      </c>
      <c r="D2572" s="11">
        <v>10</v>
      </c>
      <c r="E2572" s="11">
        <v>0</v>
      </c>
      <c r="F2572" s="11">
        <v>0</v>
      </c>
    </row>
    <row r="2573" x14ac:dyDescent="0.3">
      <c r="A2573" s="265">
        <v>202102075</v>
      </c>
      <c r="B2573" s="265" t="s">
        <v>3273</v>
      </c>
      <c r="C2573" s="11">
        <v>12</v>
      </c>
      <c r="D2573" s="11">
        <v>10</v>
      </c>
      <c r="E2573" s="11">
        <v>0</v>
      </c>
      <c r="F2573" s="11">
        <v>0</v>
      </c>
    </row>
    <row r="2574" x14ac:dyDescent="0.3">
      <c r="A2574" s="265">
        <v>202402078</v>
      </c>
      <c r="B2574" s="265" t="s">
        <v>3274</v>
      </c>
      <c r="C2574" s="11">
        <v>12</v>
      </c>
      <c r="D2574" s="11">
        <v>10</v>
      </c>
      <c r="E2574" s="11">
        <v>0</v>
      </c>
      <c r="F2574" s="11">
        <v>0</v>
      </c>
    </row>
    <row r="2575" x14ac:dyDescent="0.3">
      <c r="A2575" s="265">
        <v>202101003</v>
      </c>
      <c r="B2575" s="265" t="s">
        <v>3275</v>
      </c>
      <c r="C2575" s="11">
        <v>12</v>
      </c>
      <c r="D2575" s="11">
        <v>10</v>
      </c>
      <c r="E2575" s="11">
        <v>0</v>
      </c>
      <c r="F2575" s="11">
        <v>0</v>
      </c>
    </row>
    <row r="2576" x14ac:dyDescent="0.3">
      <c r="A2576" s="265">
        <v>202202084</v>
      </c>
      <c r="B2576" s="265" t="s">
        <v>3276</v>
      </c>
      <c r="C2576" s="11">
        <v>12</v>
      </c>
      <c r="D2576" s="11">
        <v>10</v>
      </c>
      <c r="E2576" s="11">
        <v>0</v>
      </c>
      <c r="F2576" s="11">
        <v>0</v>
      </c>
    </row>
    <row r="2577" x14ac:dyDescent="0.3">
      <c r="A2577" s="265">
        <v>202202083</v>
      </c>
      <c r="B2577" s="265" t="s">
        <v>3277</v>
      </c>
      <c r="C2577" s="11">
        <v>12</v>
      </c>
      <c r="D2577" s="11">
        <v>10</v>
      </c>
      <c r="E2577" s="11">
        <v>0</v>
      </c>
      <c r="F2577" s="11">
        <v>0</v>
      </c>
    </row>
    <row r="2578" x14ac:dyDescent="0.3">
      <c r="A2578" s="265">
        <v>202402079</v>
      </c>
      <c r="B2578" s="265" t="s">
        <v>3278</v>
      </c>
      <c r="C2578" s="11">
        <v>12</v>
      </c>
      <c r="D2578" s="11">
        <v>10</v>
      </c>
      <c r="E2578" s="11">
        <v>0</v>
      </c>
      <c r="F2578" s="11">
        <v>0</v>
      </c>
    </row>
    <row r="2579" x14ac:dyDescent="0.3">
      <c r="A2579" s="265">
        <v>202402080</v>
      </c>
      <c r="B2579" s="265" t="s">
        <v>3279</v>
      </c>
      <c r="C2579" s="11">
        <v>12</v>
      </c>
      <c r="D2579" s="11">
        <v>10</v>
      </c>
      <c r="E2579" s="11">
        <v>0</v>
      </c>
      <c r="F2579" s="11">
        <v>0</v>
      </c>
    </row>
    <row r="2580" x14ac:dyDescent="0.3">
      <c r="A2580" s="265">
        <v>202302138</v>
      </c>
      <c r="B2580" s="265" t="s">
        <v>3280</v>
      </c>
      <c r="C2580" s="11">
        <v>12</v>
      </c>
      <c r="D2580" s="11">
        <v>10</v>
      </c>
      <c r="E2580" s="11">
        <v>0</v>
      </c>
      <c r="F2580" s="11">
        <v>0</v>
      </c>
    </row>
    <row r="2581" x14ac:dyDescent="0.3">
      <c r="A2581" s="265">
        <v>202302107</v>
      </c>
      <c r="B2581" s="265" t="s">
        <v>3281</v>
      </c>
      <c r="C2581" s="11">
        <v>12</v>
      </c>
      <c r="D2581" s="11">
        <v>10</v>
      </c>
      <c r="E2581" s="11">
        <v>0</v>
      </c>
      <c r="F2581" s="11">
        <v>0</v>
      </c>
    </row>
    <row r="2582" x14ac:dyDescent="0.3">
      <c r="A2582" s="265">
        <v>202302124</v>
      </c>
      <c r="B2582" s="265" t="s">
        <v>3282</v>
      </c>
      <c r="C2582" s="11">
        <v>12</v>
      </c>
      <c r="D2582" s="11">
        <v>10</v>
      </c>
      <c r="E2582" s="11">
        <v>0</v>
      </c>
      <c r="F2582" s="11">
        <v>0</v>
      </c>
    </row>
    <row r="2583" x14ac:dyDescent="0.3">
      <c r="A2583" s="265">
        <v>202202085</v>
      </c>
      <c r="B2583" s="265" t="s">
        <v>3283</v>
      </c>
      <c r="C2583" s="11">
        <v>12</v>
      </c>
      <c r="D2583" s="11">
        <v>10</v>
      </c>
      <c r="E2583" s="11">
        <v>0</v>
      </c>
      <c r="F2583" s="11">
        <v>0</v>
      </c>
    </row>
    <row r="2584" x14ac:dyDescent="0.3">
      <c r="A2584" s="265">
        <v>202502005</v>
      </c>
      <c r="B2584" s="265" t="s">
        <v>3284</v>
      </c>
      <c r="C2584" s="11">
        <v>12</v>
      </c>
      <c r="D2584" s="11">
        <v>10</v>
      </c>
      <c r="E2584" s="11">
        <v>0</v>
      </c>
      <c r="F2584" s="11">
        <v>0</v>
      </c>
    </row>
    <row r="2585" x14ac:dyDescent="0.3">
      <c r="A2585" s="265">
        <v>101701054</v>
      </c>
      <c r="B2585" s="265" t="s">
        <v>3285</v>
      </c>
      <c r="C2585" s="11">
        <v>1</v>
      </c>
      <c r="D2585" s="11">
        <v>5</v>
      </c>
      <c r="E2585" s="11">
        <v>0</v>
      </c>
      <c r="F2585" s="11">
        <v>0</v>
      </c>
    </row>
    <row r="2586" x14ac:dyDescent="0.3">
      <c r="A2586" s="265">
        <v>502301017</v>
      </c>
      <c r="B2586" s="265" t="s">
        <v>1005</v>
      </c>
      <c r="C2586" s="11">
        <v>30</v>
      </c>
      <c r="D2586" s="11">
        <v>10</v>
      </c>
      <c r="E2586" s="11">
        <v>0</v>
      </c>
      <c r="F2586" s="11">
        <v>0</v>
      </c>
    </row>
    <row r="2587" x14ac:dyDescent="0.3">
      <c r="A2587" s="265">
        <v>502301045</v>
      </c>
      <c r="B2587" s="265" t="s">
        <v>1018</v>
      </c>
      <c r="C2587" s="11">
        <v>30</v>
      </c>
      <c r="D2587" s="11">
        <v>10</v>
      </c>
      <c r="E2587" s="11">
        <v>0</v>
      </c>
      <c r="F2587" s="11">
        <v>0</v>
      </c>
    </row>
    <row r="2588" x14ac:dyDescent="0.3">
      <c r="A2588" s="265">
        <v>502301016</v>
      </c>
      <c r="B2588" s="265" t="s">
        <v>1004</v>
      </c>
      <c r="C2588" s="11">
        <v>30</v>
      </c>
      <c r="D2588" s="11">
        <v>10</v>
      </c>
      <c r="E2588" s="11">
        <v>0</v>
      </c>
      <c r="F2588" s="11">
        <v>0</v>
      </c>
    </row>
    <row r="2589" x14ac:dyDescent="0.3">
      <c r="A2589" s="265">
        <v>309301001</v>
      </c>
      <c r="B2589" s="265" t="s">
        <v>930</v>
      </c>
      <c r="C2589" s="11">
        <v>40</v>
      </c>
      <c r="D2589" s="11">
        <v>10</v>
      </c>
      <c r="E2589" s="11">
        <v>0</v>
      </c>
      <c r="F2589" s="11">
        <v>0</v>
      </c>
    </row>
    <row r="2590" x14ac:dyDescent="0.3">
      <c r="A2590" s="265">
        <v>502301078</v>
      </c>
      <c r="B2590" s="265" t="s">
        <v>1024</v>
      </c>
      <c r="C2590" s="11">
        <v>30</v>
      </c>
      <c r="D2590" s="11">
        <v>10</v>
      </c>
      <c r="E2590" s="11">
        <v>0</v>
      </c>
      <c r="F2590" s="11">
        <v>0</v>
      </c>
    </row>
    <row r="2591" x14ac:dyDescent="0.3">
      <c r="A2591" s="265">
        <v>309301002</v>
      </c>
      <c r="B2591" s="265" t="s">
        <v>931</v>
      </c>
      <c r="C2591" s="11">
        <v>40</v>
      </c>
      <c r="D2591" s="11">
        <v>10</v>
      </c>
      <c r="E2591" s="11">
        <v>0</v>
      </c>
      <c r="F2591" s="11">
        <v>0</v>
      </c>
    </row>
    <row r="2592" x14ac:dyDescent="0.3">
      <c r="A2592" s="265">
        <v>311102006</v>
      </c>
      <c r="B2592" s="265" t="s">
        <v>933</v>
      </c>
      <c r="C2592" s="11">
        <v>40</v>
      </c>
      <c r="D2592" s="11">
        <v>10</v>
      </c>
      <c r="E2592" s="11">
        <v>0</v>
      </c>
      <c r="F2592" s="11">
        <v>0</v>
      </c>
    </row>
    <row r="2593" x14ac:dyDescent="0.3">
      <c r="A2593" s="265">
        <v>307301001</v>
      </c>
      <c r="B2593" s="265" t="s">
        <v>1081</v>
      </c>
      <c r="C2593" s="11">
        <v>33</v>
      </c>
      <c r="D2593" s="11">
        <v>10</v>
      </c>
      <c r="E2593" s="11">
        <v>0</v>
      </c>
      <c r="F2593" s="11">
        <v>0</v>
      </c>
    </row>
    <row r="2594" x14ac:dyDescent="0.3">
      <c r="A2594" s="265">
        <v>502301048</v>
      </c>
      <c r="B2594" s="265" t="s">
        <v>1019</v>
      </c>
      <c r="C2594" s="11">
        <v>30</v>
      </c>
      <c r="D2594" s="11">
        <v>10</v>
      </c>
      <c r="E2594" s="11">
        <v>0</v>
      </c>
      <c r="F2594" s="11">
        <v>0</v>
      </c>
    </row>
    <row r="2595" x14ac:dyDescent="0.3">
      <c r="A2595" s="265">
        <v>502301018</v>
      </c>
      <c r="B2595" s="265" t="s">
        <v>1006</v>
      </c>
      <c r="C2595" s="11">
        <v>30</v>
      </c>
      <c r="D2595" s="11">
        <v>10</v>
      </c>
      <c r="E2595" s="11">
        <v>0</v>
      </c>
      <c r="F2595" s="11">
        <v>0</v>
      </c>
    </row>
    <row r="2596" x14ac:dyDescent="0.3">
      <c r="A2596" s="265">
        <v>307301006</v>
      </c>
      <c r="B2596" s="265" t="s">
        <v>1085</v>
      </c>
      <c r="C2596" s="11">
        <v>33</v>
      </c>
      <c r="D2596" s="11">
        <v>10</v>
      </c>
      <c r="E2596" s="11">
        <v>0</v>
      </c>
      <c r="F2596" s="11">
        <v>0</v>
      </c>
    </row>
    <row r="2597" x14ac:dyDescent="0.3">
      <c r="A2597" s="265">
        <v>307301010</v>
      </c>
      <c r="B2597" s="265" t="s">
        <v>1086</v>
      </c>
      <c r="C2597" s="11">
        <v>33</v>
      </c>
      <c r="D2597" s="11">
        <v>10</v>
      </c>
      <c r="E2597" s="11">
        <v>0</v>
      </c>
      <c r="F2597" s="11">
        <v>0</v>
      </c>
    </row>
    <row r="2598" x14ac:dyDescent="0.3">
      <c r="A2598" s="265">
        <v>307301003</v>
      </c>
      <c r="B2598" s="265" t="s">
        <v>1082</v>
      </c>
      <c r="C2598" s="11">
        <v>33</v>
      </c>
      <c r="D2598" s="11">
        <v>10</v>
      </c>
      <c r="E2598" s="11">
        <v>0</v>
      </c>
      <c r="F2598" s="11">
        <v>0</v>
      </c>
    </row>
    <row r="2599" x14ac:dyDescent="0.3">
      <c r="A2599" s="265">
        <v>307301005</v>
      </c>
      <c r="B2599" s="265" t="s">
        <v>1084</v>
      </c>
      <c r="C2599" s="11">
        <v>33</v>
      </c>
      <c r="D2599" s="11">
        <v>10</v>
      </c>
      <c r="E2599" s="11">
        <v>0</v>
      </c>
      <c r="F2599" s="11">
        <v>0</v>
      </c>
    </row>
    <row r="2600" x14ac:dyDescent="0.3">
      <c r="A2600" s="265">
        <v>505102001</v>
      </c>
      <c r="B2600" s="265" t="s">
        <v>934</v>
      </c>
      <c r="C2600" s="11">
        <v>40</v>
      </c>
      <c r="D2600" s="11">
        <v>10</v>
      </c>
      <c r="E2600" s="11">
        <v>0</v>
      </c>
      <c r="F2600" s="11">
        <v>0</v>
      </c>
    </row>
    <row r="2601" x14ac:dyDescent="0.3">
      <c r="A2601" s="265">
        <v>601501001</v>
      </c>
      <c r="B2601" s="265" t="s">
        <v>950</v>
      </c>
      <c r="C2601" s="11">
        <v>40</v>
      </c>
      <c r="D2601" s="11">
        <v>10</v>
      </c>
      <c r="E2601" s="11">
        <v>0</v>
      </c>
      <c r="F2601" s="11">
        <v>0</v>
      </c>
    </row>
    <row r="2602" x14ac:dyDescent="0.3">
      <c r="A2602" s="265">
        <v>502301023</v>
      </c>
      <c r="B2602" s="265" t="s">
        <v>1007</v>
      </c>
      <c r="C2602" s="11">
        <v>30</v>
      </c>
      <c r="D2602" s="11">
        <v>10</v>
      </c>
      <c r="E2602" s="11">
        <v>0</v>
      </c>
      <c r="F2602" s="11">
        <v>0</v>
      </c>
    </row>
    <row r="2603" x14ac:dyDescent="0.3">
      <c r="A2603" s="265">
        <v>204102005</v>
      </c>
      <c r="B2603" s="265" t="s">
        <v>1226</v>
      </c>
      <c r="C2603" s="11">
        <v>40</v>
      </c>
      <c r="D2603" s="11">
        <v>10</v>
      </c>
      <c r="E2603" s="11">
        <v>0</v>
      </c>
      <c r="F2603" s="11">
        <v>0</v>
      </c>
    </row>
    <row r="2604" x14ac:dyDescent="0.3">
      <c r="A2604" s="265">
        <v>502301043</v>
      </c>
      <c r="B2604" s="265" t="s">
        <v>1017</v>
      </c>
      <c r="C2604" s="11">
        <v>30</v>
      </c>
      <c r="D2604" s="11">
        <v>10</v>
      </c>
      <c r="E2604" s="11">
        <v>0</v>
      </c>
      <c r="F2604" s="11">
        <v>0</v>
      </c>
    </row>
    <row r="2605" x14ac:dyDescent="0.3">
      <c r="A2605" s="265">
        <v>601501008</v>
      </c>
      <c r="B2605" s="265" t="s">
        <v>929</v>
      </c>
      <c r="C2605" s="11">
        <v>40</v>
      </c>
      <c r="D2605" s="11">
        <v>10</v>
      </c>
      <c r="E2605" s="11">
        <v>0</v>
      </c>
      <c r="F2605" s="11">
        <v>0</v>
      </c>
    </row>
    <row r="2606" x14ac:dyDescent="0.3">
      <c r="A2606" s="265">
        <v>502301070</v>
      </c>
      <c r="B2606" s="265" t="s">
        <v>1023</v>
      </c>
      <c r="C2606" s="11">
        <v>30</v>
      </c>
      <c r="D2606" s="11">
        <v>10</v>
      </c>
      <c r="E2606" s="11">
        <v>0</v>
      </c>
      <c r="F2606" s="11">
        <v>0</v>
      </c>
    </row>
    <row r="2607" x14ac:dyDescent="0.3">
      <c r="A2607" s="265">
        <v>603401036</v>
      </c>
      <c r="B2607" s="265" t="s">
        <v>624</v>
      </c>
      <c r="C2607" s="11">
        <v>19</v>
      </c>
      <c r="D2607" s="11">
        <v>10</v>
      </c>
      <c r="E2607" s="11">
        <v>0</v>
      </c>
      <c r="F2607" s="11">
        <v>0</v>
      </c>
    </row>
    <row r="2608" x14ac:dyDescent="0.3">
      <c r="A2608" s="265">
        <v>701303034</v>
      </c>
      <c r="B2608" s="265" t="s">
        <v>669</v>
      </c>
      <c r="C2608" s="11">
        <v>19</v>
      </c>
      <c r="D2608" s="11">
        <v>10</v>
      </c>
      <c r="E2608" s="11">
        <v>0</v>
      </c>
      <c r="F2608" s="11">
        <v>0</v>
      </c>
    </row>
    <row r="2609" x14ac:dyDescent="0.3">
      <c r="A2609" s="265">
        <v>101701055</v>
      </c>
      <c r="B2609" s="265" t="s">
        <v>3286</v>
      </c>
      <c r="C2609" s="11">
        <v>1</v>
      </c>
      <c r="D2609" s="11">
        <v>5</v>
      </c>
      <c r="E2609" s="11">
        <v>0</v>
      </c>
      <c r="F2609" s="11">
        <v>0</v>
      </c>
    </row>
    <row r="2610" x14ac:dyDescent="0.3">
      <c r="A2610" s="265">
        <v>101701056</v>
      </c>
      <c r="B2610" s="265" t="s">
        <v>3287</v>
      </c>
      <c r="C2610" s="11">
        <v>1</v>
      </c>
      <c r="D2610" s="11">
        <v>5</v>
      </c>
      <c r="E2610" s="11">
        <v>0</v>
      </c>
      <c r="F2610" s="11">
        <v>0</v>
      </c>
    </row>
    <row r="2611" x14ac:dyDescent="0.3">
      <c r="A2611" s="265">
        <v>605401011</v>
      </c>
      <c r="B2611" s="265" t="s">
        <v>3288</v>
      </c>
      <c r="C2611" s="11">
        <v>40</v>
      </c>
      <c r="D2611" s="11">
        <v>0</v>
      </c>
      <c r="E2611" s="11">
        <v>1</v>
      </c>
      <c r="F2611" s="11">
        <v>0</v>
      </c>
    </row>
    <row r="2612" x14ac:dyDescent="0.3">
      <c r="A2612" s="265">
        <v>601102008</v>
      </c>
      <c r="B2612" s="265" t="s">
        <v>409</v>
      </c>
      <c r="C2612" s="11">
        <v>28</v>
      </c>
      <c r="D2612" s="11">
        <v>10</v>
      </c>
      <c r="E2612" s="11">
        <v>0</v>
      </c>
      <c r="F2612" s="11">
        <v>1</v>
      </c>
    </row>
    <row r="2613" x14ac:dyDescent="0.3">
      <c r="A2613" s="265">
        <v>701301020</v>
      </c>
      <c r="B2613" s="265" t="s">
        <v>631</v>
      </c>
      <c r="C2613" s="11">
        <v>19</v>
      </c>
      <c r="D2613" s="11">
        <v>10</v>
      </c>
      <c r="E2613" s="11">
        <v>0</v>
      </c>
      <c r="F2613" s="11">
        <v>5</v>
      </c>
    </row>
    <row r="2614" x14ac:dyDescent="0.3">
      <c r="A2614" s="265">
        <v>701301023</v>
      </c>
      <c r="B2614" s="265" t="s">
        <v>633</v>
      </c>
      <c r="C2614" s="11">
        <v>19</v>
      </c>
      <c r="D2614" s="11">
        <v>10</v>
      </c>
      <c r="E2614" s="11">
        <v>0</v>
      </c>
      <c r="F2614" s="11">
        <v>0</v>
      </c>
    </row>
    <row r="2615" x14ac:dyDescent="0.3">
      <c r="A2615" s="265">
        <v>310104035</v>
      </c>
      <c r="B2615" s="265" t="s">
        <v>896</v>
      </c>
      <c r="C2615" s="11">
        <v>23</v>
      </c>
      <c r="D2615" s="11">
        <v>10</v>
      </c>
      <c r="E2615" s="11">
        <v>0</v>
      </c>
      <c r="F2615" s="11">
        <v>0</v>
      </c>
    </row>
    <row r="2616" x14ac:dyDescent="0.3">
      <c r="A2616" s="265">
        <v>502101057</v>
      </c>
      <c r="B2616" s="265" t="s">
        <v>979</v>
      </c>
      <c r="C2616" s="11">
        <v>30</v>
      </c>
      <c r="D2616" s="11">
        <v>10</v>
      </c>
      <c r="E2616" s="11">
        <v>0</v>
      </c>
      <c r="F2616" s="11">
        <v>0</v>
      </c>
    </row>
    <row r="2617" x14ac:dyDescent="0.3">
      <c r="A2617" s="265">
        <v>311202009</v>
      </c>
      <c r="B2617" s="265" t="s">
        <v>899</v>
      </c>
      <c r="C2617" s="11">
        <v>23</v>
      </c>
      <c r="D2617" s="11">
        <v>10</v>
      </c>
      <c r="E2617" s="11">
        <v>0</v>
      </c>
      <c r="F2617" s="11">
        <v>0</v>
      </c>
    </row>
    <row r="2618" x14ac:dyDescent="0.3">
      <c r="A2618" s="265">
        <v>104101580</v>
      </c>
      <c r="B2618" s="265" t="s">
        <v>3289</v>
      </c>
      <c r="C2618" s="11">
        <v>8</v>
      </c>
      <c r="D2618" s="11">
        <v>10</v>
      </c>
      <c r="E2618" s="11">
        <v>0</v>
      </c>
      <c r="F2618" s="11">
        <v>0</v>
      </c>
    </row>
    <row r="2619" x14ac:dyDescent="0.3">
      <c r="A2619" s="265">
        <v>104502439</v>
      </c>
      <c r="B2619" s="265" t="s">
        <v>3290</v>
      </c>
      <c r="C2619" s="11">
        <v>8</v>
      </c>
      <c r="D2619" s="11">
        <v>10</v>
      </c>
      <c r="E2619" s="11">
        <v>0</v>
      </c>
      <c r="F2619" s="11">
        <v>0</v>
      </c>
    </row>
    <row r="2620" x14ac:dyDescent="0.3">
      <c r="A2620" s="265">
        <v>104101862</v>
      </c>
      <c r="B2620" s="265" t="s">
        <v>3291</v>
      </c>
      <c r="C2620" s="11">
        <v>8</v>
      </c>
      <c r="D2620" s="11">
        <v>10</v>
      </c>
      <c r="E2620" s="11">
        <v>0</v>
      </c>
      <c r="F2620" s="11">
        <v>0</v>
      </c>
    </row>
    <row r="2621" x14ac:dyDescent="0.3">
      <c r="A2621" s="265">
        <v>104101643</v>
      </c>
      <c r="B2621" s="265" t="s">
        <v>3292</v>
      </c>
      <c r="C2621" s="11">
        <v>8</v>
      </c>
      <c r="D2621" s="11">
        <v>10</v>
      </c>
      <c r="E2621" s="11">
        <v>0</v>
      </c>
      <c r="F2621" s="11">
        <v>0</v>
      </c>
    </row>
    <row r="2622" x14ac:dyDescent="0.3">
      <c r="A2622" s="265">
        <v>606202022</v>
      </c>
      <c r="B2622" s="265" t="s">
        <v>3293</v>
      </c>
      <c r="C2622" s="11">
        <v>15</v>
      </c>
      <c r="D2622" s="11">
        <v>0</v>
      </c>
      <c r="E2622" s="11">
        <v>1</v>
      </c>
      <c r="F2622" s="11">
        <v>0</v>
      </c>
    </row>
    <row r="2623" x14ac:dyDescent="0.3">
      <c r="A2623" s="265">
        <v>606202021</v>
      </c>
      <c r="B2623" s="265" t="s">
        <v>3294</v>
      </c>
      <c r="C2623" s="11">
        <v>15</v>
      </c>
      <c r="D2623" s="11">
        <v>0</v>
      </c>
      <c r="E2623" s="11">
        <v>1</v>
      </c>
      <c r="F2623" s="11">
        <v>0</v>
      </c>
    </row>
    <row r="2624" x14ac:dyDescent="0.3">
      <c r="A2624" s="265">
        <v>603201029</v>
      </c>
      <c r="B2624" s="265" t="s">
        <v>377</v>
      </c>
      <c r="C2624" s="11">
        <v>24</v>
      </c>
      <c r="D2624" s="11">
        <v>10</v>
      </c>
      <c r="E2624" s="11">
        <v>0</v>
      </c>
      <c r="F2624" s="11">
        <v>5</v>
      </c>
    </row>
    <row r="2625" x14ac:dyDescent="0.3">
      <c r="A2625" s="265">
        <v>603201033</v>
      </c>
      <c r="B2625" s="265" t="s">
        <v>379</v>
      </c>
      <c r="C2625" s="11">
        <v>24</v>
      </c>
      <c r="D2625" s="11">
        <v>10</v>
      </c>
      <c r="E2625" s="11">
        <v>0</v>
      </c>
      <c r="F2625" s="11">
        <v>5</v>
      </c>
    </row>
    <row r="2626" x14ac:dyDescent="0.3">
      <c r="A2626" s="265">
        <v>603101015</v>
      </c>
      <c r="B2626" s="265" t="s">
        <v>746</v>
      </c>
      <c r="C2626" s="11">
        <v>20</v>
      </c>
      <c r="D2626" s="11">
        <v>10</v>
      </c>
      <c r="E2626" s="11">
        <v>0</v>
      </c>
      <c r="F2626" s="11">
        <v>0</v>
      </c>
    </row>
    <row r="2627" x14ac:dyDescent="0.3">
      <c r="A2627" s="265">
        <v>701303035</v>
      </c>
      <c r="B2627" s="265" t="s">
        <v>355</v>
      </c>
      <c r="C2627" s="11">
        <v>19</v>
      </c>
      <c r="D2627" s="11">
        <v>10</v>
      </c>
      <c r="E2627" s="11">
        <v>0</v>
      </c>
      <c r="F2627" s="11">
        <v>5</v>
      </c>
    </row>
    <row r="2628" x14ac:dyDescent="0.3">
      <c r="A2628" s="265">
        <v>101202010</v>
      </c>
      <c r="B2628" s="265" t="s">
        <v>3295</v>
      </c>
      <c r="C2628" s="11">
        <v>5</v>
      </c>
      <c r="D2628" s="11">
        <v>5</v>
      </c>
      <c r="E2628" s="11">
        <v>0</v>
      </c>
      <c r="F2628" s="11">
        <v>0</v>
      </c>
    </row>
    <row r="2629" x14ac:dyDescent="0.3">
      <c r="A2629" s="265">
        <v>101207005</v>
      </c>
      <c r="B2629" s="265" t="s">
        <v>3296</v>
      </c>
      <c r="C2629" s="11">
        <v>5</v>
      </c>
      <c r="D2629" s="11">
        <v>5</v>
      </c>
      <c r="E2629" s="11">
        <v>0</v>
      </c>
      <c r="F2629" s="11">
        <v>0</v>
      </c>
    </row>
    <row r="2630" x14ac:dyDescent="0.3">
      <c r="A2630" s="265">
        <v>702201015</v>
      </c>
      <c r="B2630" s="265" t="s">
        <v>505</v>
      </c>
      <c r="C2630" s="11">
        <v>12</v>
      </c>
      <c r="D2630" s="11">
        <v>10</v>
      </c>
      <c r="E2630" s="11">
        <v>0</v>
      </c>
      <c r="F2630" s="11">
        <v>0</v>
      </c>
    </row>
    <row r="2631" x14ac:dyDescent="0.3">
      <c r="A2631" s="265">
        <v>104502587</v>
      </c>
      <c r="B2631" s="265" t="s">
        <v>3297</v>
      </c>
      <c r="C2631" s="11">
        <v>8</v>
      </c>
      <c r="D2631" s="11">
        <v>10</v>
      </c>
      <c r="E2631" s="11">
        <v>0</v>
      </c>
      <c r="F2631" s="11">
        <v>0</v>
      </c>
    </row>
    <row r="2632" x14ac:dyDescent="0.3">
      <c r="A2632" s="265">
        <v>104101911</v>
      </c>
      <c r="B2632" s="265" t="s">
        <v>3298</v>
      </c>
      <c r="C2632" s="11">
        <v>8</v>
      </c>
      <c r="D2632" s="11">
        <v>10</v>
      </c>
      <c r="E2632" s="11">
        <v>0</v>
      </c>
      <c r="F2632" s="11">
        <v>0</v>
      </c>
    </row>
    <row r="2633" x14ac:dyDescent="0.3">
      <c r="A2633" s="265">
        <v>603101068</v>
      </c>
      <c r="B2633" s="265" t="s">
        <v>767</v>
      </c>
      <c r="C2633" s="11">
        <v>20</v>
      </c>
      <c r="D2633" s="11">
        <v>10</v>
      </c>
      <c r="E2633" s="11">
        <v>0</v>
      </c>
      <c r="F2633" s="11">
        <v>0</v>
      </c>
    </row>
    <row r="2634" x14ac:dyDescent="0.3">
      <c r="A2634" s="265">
        <v>312102042</v>
      </c>
      <c r="B2634" s="265" t="s">
        <v>736</v>
      </c>
      <c r="C2634" s="11">
        <v>20</v>
      </c>
      <c r="D2634" s="11">
        <v>10</v>
      </c>
      <c r="E2634" s="11">
        <v>0</v>
      </c>
      <c r="F2634" s="11">
        <v>0</v>
      </c>
    </row>
    <row r="2635" x14ac:dyDescent="0.3">
      <c r="A2635" s="265">
        <v>304104007</v>
      </c>
      <c r="B2635" s="265" t="s">
        <v>1185</v>
      </c>
      <c r="C2635" s="11">
        <v>35</v>
      </c>
      <c r="D2635" s="11">
        <v>10</v>
      </c>
      <c r="E2635" s="11">
        <v>0</v>
      </c>
      <c r="F2635" s="11">
        <v>0</v>
      </c>
    </row>
    <row r="2636" x14ac:dyDescent="0.3">
      <c r="A2636" s="265">
        <v>104502594</v>
      </c>
      <c r="B2636" s="265" t="s">
        <v>3299</v>
      </c>
      <c r="C2636" s="11">
        <v>8</v>
      </c>
      <c r="D2636" s="11">
        <v>10</v>
      </c>
      <c r="E2636" s="11">
        <v>0</v>
      </c>
      <c r="F2636" s="11">
        <v>0</v>
      </c>
    </row>
    <row r="2637" x14ac:dyDescent="0.3">
      <c r="A2637" s="265">
        <v>101902014</v>
      </c>
      <c r="B2637" s="265" t="s">
        <v>3300</v>
      </c>
      <c r="C2637" s="11">
        <v>1</v>
      </c>
      <c r="D2637" s="11">
        <v>5</v>
      </c>
      <c r="E2637" s="11">
        <v>0</v>
      </c>
      <c r="F2637" s="11">
        <v>0</v>
      </c>
    </row>
    <row r="2638" x14ac:dyDescent="0.3">
      <c r="A2638" s="265">
        <v>603101035</v>
      </c>
      <c r="B2638" s="265" t="s">
        <v>562</v>
      </c>
      <c r="C2638" s="11">
        <v>15</v>
      </c>
      <c r="D2638" s="11">
        <v>10</v>
      </c>
      <c r="E2638" s="11">
        <v>0</v>
      </c>
      <c r="F2638" s="11">
        <v>0</v>
      </c>
    </row>
    <row r="2639" x14ac:dyDescent="0.3">
      <c r="A2639" s="265">
        <v>104401038</v>
      </c>
      <c r="B2639" s="265" t="s">
        <v>3301</v>
      </c>
      <c r="C2639" s="11">
        <v>9</v>
      </c>
      <c r="D2639" s="11">
        <v>10</v>
      </c>
      <c r="E2639" s="11">
        <v>0</v>
      </c>
      <c r="F2639" s="11">
        <v>11</v>
      </c>
    </row>
    <row r="2640" x14ac:dyDescent="0.3">
      <c r="A2640" s="265">
        <v>202502021</v>
      </c>
      <c r="B2640" s="265" t="s">
        <v>3302</v>
      </c>
      <c r="C2640" s="11">
        <v>12</v>
      </c>
      <c r="D2640" s="11">
        <v>10</v>
      </c>
      <c r="E2640" s="11">
        <v>0</v>
      </c>
      <c r="F2640" s="11">
        <v>0</v>
      </c>
    </row>
    <row r="2641" x14ac:dyDescent="0.3">
      <c r="A2641" s="265">
        <v>202102120</v>
      </c>
      <c r="B2641" s="265" t="s">
        <v>3303</v>
      </c>
      <c r="C2641" s="11">
        <v>12</v>
      </c>
      <c r="D2641" s="11">
        <v>10</v>
      </c>
      <c r="E2641" s="11">
        <v>0</v>
      </c>
      <c r="F2641" s="11">
        <v>0</v>
      </c>
    </row>
    <row r="2642" x14ac:dyDescent="0.3">
      <c r="A2642" s="265">
        <v>307107009</v>
      </c>
      <c r="B2642" s="265" t="s">
        <v>1048</v>
      </c>
      <c r="C2642" s="11">
        <v>33</v>
      </c>
      <c r="D2642" s="11">
        <v>10</v>
      </c>
      <c r="E2642" s="11">
        <v>0</v>
      </c>
      <c r="F2642" s="11">
        <v>0</v>
      </c>
    </row>
    <row r="2643" x14ac:dyDescent="0.3">
      <c r="A2643" s="265">
        <v>104101736</v>
      </c>
      <c r="B2643" s="265" t="s">
        <v>3304</v>
      </c>
      <c r="C2643" s="11">
        <v>8</v>
      </c>
      <c r="D2643" s="11">
        <v>10</v>
      </c>
      <c r="E2643" s="11">
        <v>0</v>
      </c>
      <c r="F2643" s="11">
        <v>0</v>
      </c>
    </row>
    <row r="2644" x14ac:dyDescent="0.3">
      <c r="A2644" s="265">
        <v>104101644</v>
      </c>
      <c r="B2644" s="265" t="s">
        <v>3305</v>
      </c>
      <c r="C2644" s="11">
        <v>8</v>
      </c>
      <c r="D2644" s="11">
        <v>10</v>
      </c>
      <c r="E2644" s="11">
        <v>0</v>
      </c>
      <c r="F2644" s="11">
        <v>0</v>
      </c>
    </row>
    <row r="2645" x14ac:dyDescent="0.3">
      <c r="A2645" s="265">
        <v>101104031</v>
      </c>
      <c r="B2645" s="265" t="s">
        <v>3306</v>
      </c>
      <c r="C2645" s="11">
        <v>7</v>
      </c>
      <c r="D2645" s="11">
        <v>10</v>
      </c>
      <c r="E2645" s="11">
        <v>0</v>
      </c>
      <c r="F2645" s="11">
        <v>0</v>
      </c>
    </row>
    <row r="2646" x14ac:dyDescent="0.3">
      <c r="A2646" s="265">
        <v>101108012</v>
      </c>
      <c r="B2646" s="265" t="s">
        <v>3307</v>
      </c>
      <c r="C2646" s="11">
        <v>1</v>
      </c>
      <c r="D2646" s="11">
        <v>5</v>
      </c>
      <c r="E2646" s="11">
        <v>0</v>
      </c>
      <c r="F2646" s="11">
        <v>0</v>
      </c>
    </row>
    <row r="2647" x14ac:dyDescent="0.3">
      <c r="A2647" s="265">
        <v>101101037</v>
      </c>
      <c r="B2647" s="265" t="s">
        <v>3308</v>
      </c>
      <c r="C2647" s="11">
        <v>6</v>
      </c>
      <c r="D2647" s="11">
        <v>5</v>
      </c>
      <c r="E2647" s="11">
        <v>0</v>
      </c>
      <c r="F2647" s="11">
        <v>0</v>
      </c>
    </row>
    <row r="2648" x14ac:dyDescent="0.3">
      <c r="A2648" s="265">
        <v>104502246</v>
      </c>
      <c r="B2648" s="265" t="s">
        <v>3309</v>
      </c>
      <c r="C2648" s="11">
        <v>6</v>
      </c>
      <c r="D2648" s="11">
        <v>10</v>
      </c>
      <c r="E2648" s="11">
        <v>0</v>
      </c>
      <c r="F2648" s="11">
        <v>0</v>
      </c>
    </row>
    <row r="2649" x14ac:dyDescent="0.3">
      <c r="A2649" s="265">
        <v>101101039</v>
      </c>
      <c r="B2649" s="265" t="s">
        <v>3310</v>
      </c>
      <c r="C2649" s="11">
        <v>6</v>
      </c>
      <c r="D2649" s="11">
        <v>5</v>
      </c>
      <c r="E2649" s="11">
        <v>0</v>
      </c>
      <c r="F2649" s="11">
        <v>0</v>
      </c>
    </row>
    <row r="2650" x14ac:dyDescent="0.3">
      <c r="A2650" s="265">
        <v>701303036</v>
      </c>
      <c r="B2650" s="265" t="s">
        <v>356</v>
      </c>
      <c r="C2650" s="11">
        <v>19</v>
      </c>
      <c r="D2650" s="11">
        <v>10</v>
      </c>
      <c r="E2650" s="11">
        <v>0</v>
      </c>
      <c r="F2650" s="11">
        <v>5</v>
      </c>
    </row>
    <row r="2651" x14ac:dyDescent="0.3">
      <c r="A2651" s="265">
        <v>101701064</v>
      </c>
      <c r="B2651" s="265" t="s">
        <v>3311</v>
      </c>
      <c r="C2651" s="11">
        <v>1</v>
      </c>
      <c r="D2651" s="11">
        <v>5</v>
      </c>
      <c r="E2651" s="11">
        <v>0</v>
      </c>
      <c r="F2651" s="11">
        <v>0</v>
      </c>
    </row>
    <row r="2652" x14ac:dyDescent="0.3">
      <c r="A2652" s="265">
        <v>502101062</v>
      </c>
      <c r="B2652" s="265" t="s">
        <v>982</v>
      </c>
      <c r="C2652" s="11">
        <v>30</v>
      </c>
      <c r="D2652" s="11">
        <v>10</v>
      </c>
      <c r="E2652" s="11">
        <v>0</v>
      </c>
      <c r="F2652" s="11">
        <v>0</v>
      </c>
    </row>
    <row r="2653" x14ac:dyDescent="0.3">
      <c r="A2653" s="265">
        <v>308101019</v>
      </c>
      <c r="B2653" s="265" t="s">
        <v>476</v>
      </c>
      <c r="C2653" s="11">
        <v>12</v>
      </c>
      <c r="D2653" s="11">
        <v>10</v>
      </c>
      <c r="E2653" s="11">
        <v>0</v>
      </c>
      <c r="F2653" s="11">
        <v>0</v>
      </c>
    </row>
    <row r="2654" x14ac:dyDescent="0.3">
      <c r="A2654" s="265">
        <v>308101036</v>
      </c>
      <c r="B2654" s="265" t="s">
        <v>486</v>
      </c>
      <c r="C2654" s="11">
        <v>12</v>
      </c>
      <c r="D2654" s="11">
        <v>10</v>
      </c>
      <c r="E2654" s="11">
        <v>0</v>
      </c>
      <c r="F2654" s="11">
        <v>0</v>
      </c>
    </row>
    <row r="2655" x14ac:dyDescent="0.3">
      <c r="A2655" s="265">
        <v>202402064</v>
      </c>
      <c r="B2655" s="265" t="s">
        <v>3312</v>
      </c>
      <c r="C2655" s="11">
        <v>12</v>
      </c>
      <c r="D2655" s="11">
        <v>10</v>
      </c>
      <c r="E2655" s="11">
        <v>0</v>
      </c>
      <c r="F2655" s="11">
        <v>0</v>
      </c>
    </row>
    <row r="2656" x14ac:dyDescent="0.3">
      <c r="A2656" s="265">
        <v>202202041</v>
      </c>
      <c r="B2656" s="265" t="s">
        <v>3313</v>
      </c>
      <c r="C2656" s="11">
        <v>12</v>
      </c>
      <c r="D2656" s="11">
        <v>10</v>
      </c>
      <c r="E2656" s="11">
        <v>0</v>
      </c>
      <c r="F2656" s="11">
        <v>0</v>
      </c>
    </row>
    <row r="2657" x14ac:dyDescent="0.3">
      <c r="A2657" s="265">
        <v>202302133</v>
      </c>
      <c r="B2657" s="265" t="s">
        <v>3314</v>
      </c>
      <c r="C2657" s="11">
        <v>12</v>
      </c>
      <c r="D2657" s="11">
        <v>10</v>
      </c>
      <c r="E2657" s="11">
        <v>0</v>
      </c>
      <c r="F2657" s="11">
        <v>0</v>
      </c>
    </row>
    <row r="2658" x14ac:dyDescent="0.3">
      <c r="A2658" s="265">
        <v>308101029</v>
      </c>
      <c r="B2658" s="265" t="s">
        <v>482</v>
      </c>
      <c r="C2658" s="11">
        <v>12</v>
      </c>
      <c r="D2658" s="11">
        <v>10</v>
      </c>
      <c r="E2658" s="11">
        <v>0</v>
      </c>
      <c r="F2658" s="11">
        <v>0</v>
      </c>
    </row>
    <row r="2659" x14ac:dyDescent="0.3">
      <c r="A2659" s="265">
        <v>202202040</v>
      </c>
      <c r="B2659" s="265" t="s">
        <v>3315</v>
      </c>
      <c r="C2659" s="11">
        <v>12</v>
      </c>
      <c r="D2659" s="11">
        <v>10</v>
      </c>
      <c r="E2659" s="11">
        <v>0</v>
      </c>
      <c r="F2659" s="11">
        <v>0</v>
      </c>
    </row>
    <row r="2660" x14ac:dyDescent="0.3">
      <c r="A2660" s="265">
        <v>202102038</v>
      </c>
      <c r="B2660" s="265" t="s">
        <v>3316</v>
      </c>
      <c r="C2660" s="11">
        <v>12</v>
      </c>
      <c r="D2660" s="11">
        <v>10</v>
      </c>
      <c r="E2660" s="11">
        <v>0</v>
      </c>
      <c r="F2660" s="11">
        <v>0</v>
      </c>
    </row>
    <row r="2661" x14ac:dyDescent="0.3">
      <c r="A2661" s="265">
        <v>101901004</v>
      </c>
      <c r="B2661" s="265" t="s">
        <v>3317</v>
      </c>
      <c r="C2661" s="11">
        <v>8</v>
      </c>
      <c r="D2661" s="11">
        <v>5</v>
      </c>
      <c r="E2661" s="11">
        <v>0</v>
      </c>
      <c r="F2661" s="11">
        <v>0</v>
      </c>
    </row>
    <row r="2662" x14ac:dyDescent="0.3">
      <c r="A2662" s="265">
        <v>101901001</v>
      </c>
      <c r="B2662" s="265" t="s">
        <v>3318</v>
      </c>
      <c r="C2662" s="11">
        <v>8</v>
      </c>
      <c r="D2662" s="11">
        <v>5</v>
      </c>
      <c r="E2662" s="11">
        <v>0</v>
      </c>
      <c r="F2662" s="11">
        <v>0</v>
      </c>
    </row>
    <row r="2663" x14ac:dyDescent="0.3">
      <c r="A2663" s="265">
        <v>101901002</v>
      </c>
      <c r="B2663" s="265" t="s">
        <v>3319</v>
      </c>
      <c r="C2663" s="11">
        <v>8</v>
      </c>
      <c r="D2663" s="11">
        <v>5</v>
      </c>
      <c r="E2663" s="11">
        <v>0</v>
      </c>
      <c r="F2663" s="11">
        <v>0</v>
      </c>
    </row>
    <row r="2664" x14ac:dyDescent="0.3">
      <c r="A2664" s="265">
        <v>101901003</v>
      </c>
      <c r="B2664" s="265" t="s">
        <v>3320</v>
      </c>
      <c r="C2664" s="11">
        <v>8</v>
      </c>
      <c r="D2664" s="11">
        <v>5</v>
      </c>
      <c r="E2664" s="11">
        <v>0</v>
      </c>
      <c r="F2664" s="11">
        <v>0</v>
      </c>
    </row>
    <row r="2665" x14ac:dyDescent="0.3">
      <c r="A2665" s="265">
        <v>104502301</v>
      </c>
      <c r="B2665" s="265" t="s">
        <v>3321</v>
      </c>
      <c r="C2665" s="11">
        <v>5</v>
      </c>
      <c r="D2665" s="11">
        <v>10</v>
      </c>
      <c r="E2665" s="11">
        <v>0</v>
      </c>
      <c r="F2665" s="11">
        <v>0</v>
      </c>
    </row>
    <row r="2666" x14ac:dyDescent="0.3">
      <c r="A2666" s="265">
        <v>104101646</v>
      </c>
      <c r="B2666" s="265" t="s">
        <v>3322</v>
      </c>
      <c r="C2666" s="11">
        <v>8</v>
      </c>
      <c r="D2666" s="11">
        <v>10</v>
      </c>
      <c r="E2666" s="11">
        <v>0</v>
      </c>
      <c r="F2666" s="11">
        <v>0</v>
      </c>
    </row>
    <row r="2667" x14ac:dyDescent="0.3">
      <c r="A2667" s="265">
        <v>104101645</v>
      </c>
      <c r="B2667" s="265" t="s">
        <v>3323</v>
      </c>
      <c r="C2667" s="11">
        <v>8</v>
      </c>
      <c r="D2667" s="11">
        <v>10</v>
      </c>
      <c r="E2667" s="11">
        <v>0</v>
      </c>
      <c r="F2667" s="11">
        <v>0</v>
      </c>
    </row>
    <row r="2668" x14ac:dyDescent="0.3">
      <c r="A2668" s="265">
        <v>101210017</v>
      </c>
      <c r="B2668" s="265" t="s">
        <v>3324</v>
      </c>
      <c r="C2668" s="11">
        <v>5</v>
      </c>
      <c r="D2668" s="11">
        <v>5</v>
      </c>
      <c r="E2668" s="11">
        <v>0</v>
      </c>
      <c r="F2668" s="11">
        <v>0</v>
      </c>
    </row>
    <row r="2669" x14ac:dyDescent="0.3">
      <c r="A2669" s="265">
        <v>101210016</v>
      </c>
      <c r="B2669" s="265" t="s">
        <v>3325</v>
      </c>
      <c r="C2669" s="11">
        <v>5</v>
      </c>
      <c r="D2669" s="11">
        <v>5</v>
      </c>
      <c r="E2669" s="11">
        <v>0</v>
      </c>
      <c r="F2669" s="11">
        <v>0</v>
      </c>
    </row>
    <row r="2670" x14ac:dyDescent="0.3">
      <c r="A2670" s="265">
        <v>310104036</v>
      </c>
      <c r="B2670" s="265" t="s">
        <v>897</v>
      </c>
      <c r="C2670" s="11">
        <v>23</v>
      </c>
      <c r="D2670" s="11">
        <v>10</v>
      </c>
      <c r="E2670" s="11">
        <v>0</v>
      </c>
      <c r="F2670" s="11">
        <v>0</v>
      </c>
    </row>
    <row r="2671" x14ac:dyDescent="0.3">
      <c r="A2671" s="265">
        <v>202301015</v>
      </c>
      <c r="B2671" s="265" t="s">
        <v>3326</v>
      </c>
      <c r="C2671" s="11">
        <v>12</v>
      </c>
      <c r="D2671" s="11">
        <v>10</v>
      </c>
      <c r="E2671" s="11">
        <v>0</v>
      </c>
      <c r="F2671" s="11">
        <v>0</v>
      </c>
    </row>
    <row r="2672" x14ac:dyDescent="0.3">
      <c r="A2672" s="265">
        <v>101301025</v>
      </c>
      <c r="B2672" s="265" t="s">
        <v>3327</v>
      </c>
      <c r="C2672" s="11">
        <v>2</v>
      </c>
      <c r="D2672" s="11">
        <v>5</v>
      </c>
      <c r="E2672" s="11">
        <v>0</v>
      </c>
      <c r="F2672" s="11">
        <v>0</v>
      </c>
    </row>
    <row r="2673" x14ac:dyDescent="0.3">
      <c r="A2673" s="265">
        <v>104101094</v>
      </c>
      <c r="B2673" s="265" t="s">
        <v>3328</v>
      </c>
      <c r="C2673" s="11">
        <v>8</v>
      </c>
      <c r="D2673" s="11">
        <v>10</v>
      </c>
      <c r="E2673" s="11">
        <v>0</v>
      </c>
      <c r="F2673" s="11">
        <v>0</v>
      </c>
    </row>
    <row r="2674" x14ac:dyDescent="0.3">
      <c r="A2674" s="265">
        <v>104502557</v>
      </c>
      <c r="B2674" s="265" t="s">
        <v>3329</v>
      </c>
      <c r="C2674" s="11">
        <v>8</v>
      </c>
      <c r="D2674" s="11">
        <v>10</v>
      </c>
      <c r="E2674" s="11">
        <v>0</v>
      </c>
      <c r="F2674" s="11">
        <v>0</v>
      </c>
    </row>
    <row r="2675" x14ac:dyDescent="0.3">
      <c r="A2675" s="265">
        <v>104101708</v>
      </c>
      <c r="B2675" s="265" t="s">
        <v>3330</v>
      </c>
      <c r="C2675" s="11">
        <v>8</v>
      </c>
      <c r="D2675" s="11">
        <v>10</v>
      </c>
      <c r="E2675" s="11">
        <v>0</v>
      </c>
      <c r="F2675" s="11">
        <v>0</v>
      </c>
    </row>
    <row r="2676" x14ac:dyDescent="0.3">
      <c r="A2676" s="265">
        <v>104101868</v>
      </c>
      <c r="B2676" s="265" t="s">
        <v>3331</v>
      </c>
      <c r="C2676" s="11">
        <v>8</v>
      </c>
      <c r="D2676" s="11">
        <v>10</v>
      </c>
      <c r="E2676" s="11">
        <v>0</v>
      </c>
      <c r="F2676" s="11">
        <v>0</v>
      </c>
    </row>
    <row r="2677" x14ac:dyDescent="0.3">
      <c r="A2677" s="265">
        <v>104502367</v>
      </c>
      <c r="B2677" s="265" t="s">
        <v>3332</v>
      </c>
      <c r="C2677" s="11">
        <v>8</v>
      </c>
      <c r="D2677" s="11">
        <v>10</v>
      </c>
      <c r="E2677" s="11">
        <v>0</v>
      </c>
      <c r="F2677" s="11">
        <v>0</v>
      </c>
    </row>
    <row r="2678" x14ac:dyDescent="0.3">
      <c r="A2678" s="265">
        <v>104101884</v>
      </c>
      <c r="B2678" s="265" t="s">
        <v>3333</v>
      </c>
      <c r="C2678" s="11">
        <v>8</v>
      </c>
      <c r="D2678" s="11">
        <v>10</v>
      </c>
      <c r="E2678" s="11">
        <v>0</v>
      </c>
      <c r="F2678" s="11">
        <v>0</v>
      </c>
    </row>
    <row r="2679" x14ac:dyDescent="0.3">
      <c r="A2679" s="265">
        <v>104502516</v>
      </c>
      <c r="B2679" s="265" t="s">
        <v>3334</v>
      </c>
      <c r="C2679" s="11">
        <v>8</v>
      </c>
      <c r="D2679" s="11">
        <v>10</v>
      </c>
      <c r="E2679" s="11">
        <v>0</v>
      </c>
      <c r="F2679" s="11">
        <v>0</v>
      </c>
    </row>
    <row r="2680" x14ac:dyDescent="0.3">
      <c r="A2680" s="265">
        <v>104502457</v>
      </c>
      <c r="B2680" s="265" t="s">
        <v>3335</v>
      </c>
      <c r="C2680" s="11">
        <v>8</v>
      </c>
      <c r="D2680" s="11">
        <v>10</v>
      </c>
      <c r="E2680" s="11">
        <v>0</v>
      </c>
      <c r="F2680" s="11">
        <v>0</v>
      </c>
    </row>
    <row r="2681" x14ac:dyDescent="0.3">
      <c r="A2681" s="265">
        <v>104101803</v>
      </c>
      <c r="B2681" s="265" t="s">
        <v>3336</v>
      </c>
      <c r="C2681" s="11">
        <v>8</v>
      </c>
      <c r="D2681" s="11">
        <v>10</v>
      </c>
      <c r="E2681" s="11">
        <v>0</v>
      </c>
      <c r="F2681" s="11">
        <v>0</v>
      </c>
    </row>
    <row r="2682" x14ac:dyDescent="0.3">
      <c r="A2682" s="265">
        <v>104502432</v>
      </c>
      <c r="B2682" s="265" t="s">
        <v>3337</v>
      </c>
      <c r="C2682" s="11">
        <v>8</v>
      </c>
      <c r="D2682" s="11">
        <v>10</v>
      </c>
      <c r="E2682" s="11">
        <v>0</v>
      </c>
      <c r="F2682" s="11">
        <v>0</v>
      </c>
    </row>
    <row r="2683" x14ac:dyDescent="0.3">
      <c r="A2683" s="265">
        <v>104502409</v>
      </c>
      <c r="B2683" s="265" t="s">
        <v>3338</v>
      </c>
      <c r="C2683" s="11">
        <v>8</v>
      </c>
      <c r="D2683" s="11">
        <v>10</v>
      </c>
      <c r="E2683" s="11">
        <v>0</v>
      </c>
      <c r="F2683" s="11">
        <v>0</v>
      </c>
    </row>
    <row r="2684" x14ac:dyDescent="0.3">
      <c r="A2684" s="265">
        <v>104502561</v>
      </c>
      <c r="B2684" s="265" t="s">
        <v>3339</v>
      </c>
      <c r="C2684" s="11">
        <v>8</v>
      </c>
      <c r="D2684" s="11">
        <v>10</v>
      </c>
      <c r="E2684" s="11">
        <v>0</v>
      </c>
      <c r="F2684" s="11">
        <v>0</v>
      </c>
    </row>
    <row r="2685" x14ac:dyDescent="0.3">
      <c r="A2685" s="265">
        <v>101903017</v>
      </c>
      <c r="B2685" s="265" t="s">
        <v>3340</v>
      </c>
      <c r="C2685" s="11">
        <v>8</v>
      </c>
      <c r="D2685" s="11">
        <v>10</v>
      </c>
      <c r="E2685" s="11">
        <v>0</v>
      </c>
      <c r="F2685" s="11">
        <v>0</v>
      </c>
    </row>
    <row r="2686" x14ac:dyDescent="0.3">
      <c r="A2686" s="265">
        <v>101903024</v>
      </c>
      <c r="B2686" s="265" t="s">
        <v>3341</v>
      </c>
      <c r="C2686" s="11">
        <v>1</v>
      </c>
      <c r="D2686" s="11">
        <v>10</v>
      </c>
      <c r="E2686" s="11">
        <v>0</v>
      </c>
      <c r="F2686" s="11">
        <v>0</v>
      </c>
    </row>
    <row r="2687" x14ac:dyDescent="0.3">
      <c r="A2687" s="265">
        <v>104101912</v>
      </c>
      <c r="B2687" s="265" t="s">
        <v>3342</v>
      </c>
      <c r="C2687" s="11">
        <v>8</v>
      </c>
      <c r="D2687" s="11">
        <v>10</v>
      </c>
      <c r="E2687" s="11">
        <v>0</v>
      </c>
      <c r="F2687" s="11">
        <v>0</v>
      </c>
    </row>
    <row r="2688" x14ac:dyDescent="0.3">
      <c r="A2688" s="265">
        <v>101903026</v>
      </c>
      <c r="B2688" s="265" t="s">
        <v>3343</v>
      </c>
      <c r="C2688" s="11">
        <v>8</v>
      </c>
      <c r="D2688" s="11">
        <v>10</v>
      </c>
      <c r="E2688" s="11">
        <v>0</v>
      </c>
      <c r="F2688" s="11">
        <v>0</v>
      </c>
    </row>
    <row r="2689" x14ac:dyDescent="0.3">
      <c r="A2689" s="265">
        <v>101903019</v>
      </c>
      <c r="B2689" s="265" t="s">
        <v>3344</v>
      </c>
      <c r="C2689" s="11">
        <v>8</v>
      </c>
      <c r="D2689" s="11">
        <v>10</v>
      </c>
      <c r="E2689" s="11">
        <v>0</v>
      </c>
      <c r="F2689" s="11">
        <v>0</v>
      </c>
    </row>
    <row r="2690" x14ac:dyDescent="0.3">
      <c r="A2690" s="265">
        <v>104502579</v>
      </c>
      <c r="B2690" s="265" t="s">
        <v>3345</v>
      </c>
      <c r="C2690" s="11">
        <v>8</v>
      </c>
      <c r="D2690" s="11">
        <v>10</v>
      </c>
      <c r="E2690" s="11">
        <v>0</v>
      </c>
      <c r="F2690" s="11">
        <v>0</v>
      </c>
    </row>
    <row r="2691" x14ac:dyDescent="0.3">
      <c r="A2691" s="265">
        <v>603201104</v>
      </c>
      <c r="B2691" s="265" t="s">
        <v>808</v>
      </c>
      <c r="C2691" s="11">
        <v>20</v>
      </c>
      <c r="D2691" s="11">
        <v>10</v>
      </c>
      <c r="E2691" s="11">
        <v>0</v>
      </c>
      <c r="F2691" s="11">
        <v>0</v>
      </c>
    </row>
    <row r="2692" x14ac:dyDescent="0.3">
      <c r="A2692" s="265">
        <v>101201024</v>
      </c>
      <c r="B2692" s="265" t="s">
        <v>3346</v>
      </c>
      <c r="C2692" s="11">
        <v>5</v>
      </c>
      <c r="D2692" s="11">
        <v>5</v>
      </c>
      <c r="E2692" s="11">
        <v>0</v>
      </c>
      <c r="F2692" s="11">
        <v>0</v>
      </c>
    </row>
    <row r="2693" x14ac:dyDescent="0.3">
      <c r="A2693" s="265">
        <v>205102012</v>
      </c>
      <c r="B2693" s="265" t="s">
        <v>515</v>
      </c>
      <c r="C2693" s="11">
        <v>13</v>
      </c>
      <c r="D2693" s="11">
        <v>10</v>
      </c>
      <c r="E2693" s="11">
        <v>0</v>
      </c>
      <c r="F2693" s="11">
        <v>0</v>
      </c>
    </row>
    <row r="2694" x14ac:dyDescent="0.3">
      <c r="A2694" s="265">
        <v>205102013</v>
      </c>
      <c r="B2694" s="265" t="s">
        <v>521</v>
      </c>
      <c r="C2694" s="11">
        <v>13</v>
      </c>
      <c r="D2694" s="11">
        <v>10</v>
      </c>
      <c r="E2694" s="11">
        <v>0</v>
      </c>
      <c r="F2694" s="11">
        <v>0</v>
      </c>
    </row>
    <row r="2695" x14ac:dyDescent="0.3">
      <c r="A2695" s="265">
        <v>205104014</v>
      </c>
      <c r="B2695" s="265" t="s">
        <v>527</v>
      </c>
      <c r="C2695" s="11">
        <v>13</v>
      </c>
      <c r="D2695" s="11">
        <v>10</v>
      </c>
      <c r="E2695" s="11">
        <v>0</v>
      </c>
      <c r="F2695" s="11">
        <v>0</v>
      </c>
    </row>
    <row r="2696" x14ac:dyDescent="0.3">
      <c r="A2696" s="265">
        <v>205103015</v>
      </c>
      <c r="B2696" s="265" t="s">
        <v>518</v>
      </c>
      <c r="C2696" s="11">
        <v>13</v>
      </c>
      <c r="D2696" s="11">
        <v>10</v>
      </c>
      <c r="E2696" s="11">
        <v>0</v>
      </c>
      <c r="F2696" s="11">
        <v>0</v>
      </c>
    </row>
    <row r="2697" x14ac:dyDescent="0.3">
      <c r="A2697" s="265">
        <v>205103016</v>
      </c>
      <c r="B2697" s="265" t="s">
        <v>528</v>
      </c>
      <c r="C2697" s="11">
        <v>13</v>
      </c>
      <c r="D2697" s="11">
        <v>10</v>
      </c>
      <c r="E2697" s="11">
        <v>0</v>
      </c>
      <c r="F2697" s="11">
        <v>0</v>
      </c>
    </row>
    <row r="2698" x14ac:dyDescent="0.3">
      <c r="A2698" s="265">
        <v>104102056</v>
      </c>
      <c r="B2698" s="265" t="s">
        <v>3347</v>
      </c>
      <c r="C2698" s="11">
        <v>1</v>
      </c>
      <c r="D2698" s="11">
        <v>5</v>
      </c>
      <c r="E2698" s="11">
        <v>0</v>
      </c>
      <c r="F2698" s="11">
        <v>0</v>
      </c>
    </row>
    <row r="2699" x14ac:dyDescent="0.3">
      <c r="A2699" s="265">
        <v>104502488</v>
      </c>
      <c r="B2699" s="265" t="s">
        <v>3348</v>
      </c>
      <c r="C2699" s="11">
        <v>8</v>
      </c>
      <c r="D2699" s="11">
        <v>10</v>
      </c>
      <c r="E2699" s="11">
        <v>0</v>
      </c>
      <c r="F2699" s="11">
        <v>0</v>
      </c>
    </row>
    <row r="2700" x14ac:dyDescent="0.3">
      <c r="A2700" s="265">
        <v>104101095</v>
      </c>
      <c r="B2700" s="265" t="s">
        <v>3349</v>
      </c>
      <c r="C2700" s="11">
        <v>8</v>
      </c>
      <c r="D2700" s="11">
        <v>10</v>
      </c>
      <c r="E2700" s="11">
        <v>0</v>
      </c>
      <c r="F2700" s="11">
        <v>0</v>
      </c>
    </row>
    <row r="2701" x14ac:dyDescent="0.3">
      <c r="A2701" s="265">
        <v>104101096</v>
      </c>
      <c r="B2701" s="265" t="s">
        <v>3350</v>
      </c>
      <c r="C2701" s="11">
        <v>8</v>
      </c>
      <c r="D2701" s="11">
        <v>10</v>
      </c>
      <c r="E2701" s="11">
        <v>0</v>
      </c>
      <c r="F2701" s="11">
        <v>0</v>
      </c>
    </row>
    <row r="2702" x14ac:dyDescent="0.3">
      <c r="A2702" s="265">
        <v>104101097</v>
      </c>
      <c r="B2702" s="265" t="s">
        <v>3351</v>
      </c>
      <c r="C2702" s="11">
        <v>8</v>
      </c>
      <c r="D2702" s="11">
        <v>10</v>
      </c>
      <c r="E2702" s="11">
        <v>0</v>
      </c>
      <c r="F2702" s="11">
        <v>0</v>
      </c>
    </row>
    <row r="2703" x14ac:dyDescent="0.3">
      <c r="A2703" s="265">
        <v>104101098</v>
      </c>
      <c r="B2703" s="265" t="s">
        <v>3352</v>
      </c>
      <c r="C2703" s="11">
        <v>8</v>
      </c>
      <c r="D2703" s="11">
        <v>10</v>
      </c>
      <c r="E2703" s="11">
        <v>0</v>
      </c>
      <c r="F2703" s="11">
        <v>0</v>
      </c>
    </row>
    <row r="2704" x14ac:dyDescent="0.3">
      <c r="A2704" s="265">
        <v>104101099</v>
      </c>
      <c r="B2704" s="265" t="s">
        <v>3353</v>
      </c>
      <c r="C2704" s="11">
        <v>8</v>
      </c>
      <c r="D2704" s="11">
        <v>10</v>
      </c>
      <c r="E2704" s="11">
        <v>0</v>
      </c>
      <c r="F2704" s="11">
        <v>0</v>
      </c>
    </row>
    <row r="2705" x14ac:dyDescent="0.3">
      <c r="A2705" s="265">
        <v>104502371</v>
      </c>
      <c r="B2705" s="265" t="s">
        <v>3354</v>
      </c>
      <c r="C2705" s="11">
        <v>8</v>
      </c>
      <c r="D2705" s="11">
        <v>10</v>
      </c>
      <c r="E2705" s="11">
        <v>0</v>
      </c>
      <c r="F2705" s="11">
        <v>0</v>
      </c>
    </row>
    <row r="2706" x14ac:dyDescent="0.3">
      <c r="A2706" s="265">
        <v>104101100</v>
      </c>
      <c r="B2706" s="265" t="s">
        <v>3355</v>
      </c>
      <c r="C2706" s="11">
        <v>8</v>
      </c>
      <c r="D2706" s="11">
        <v>10</v>
      </c>
      <c r="E2706" s="11">
        <v>0</v>
      </c>
      <c r="F2706" s="11">
        <v>0</v>
      </c>
    </row>
    <row r="2707" x14ac:dyDescent="0.3">
      <c r="A2707" s="265">
        <v>104101567</v>
      </c>
      <c r="B2707" s="265" t="s">
        <v>3356</v>
      </c>
      <c r="C2707" s="11">
        <v>8</v>
      </c>
      <c r="D2707" s="11">
        <v>10</v>
      </c>
      <c r="E2707" s="11">
        <v>0</v>
      </c>
      <c r="F2707" s="11">
        <v>0</v>
      </c>
    </row>
    <row r="2708" x14ac:dyDescent="0.3">
      <c r="A2708" s="265">
        <v>104101101</v>
      </c>
      <c r="B2708" s="265" t="s">
        <v>3357</v>
      </c>
      <c r="C2708" s="11">
        <v>8</v>
      </c>
      <c r="D2708" s="11">
        <v>10</v>
      </c>
      <c r="E2708" s="11">
        <v>0</v>
      </c>
      <c r="F2708" s="11">
        <v>0</v>
      </c>
    </row>
    <row r="2709" x14ac:dyDescent="0.3">
      <c r="A2709" s="265">
        <v>104101992</v>
      </c>
      <c r="B2709" s="265" t="s">
        <v>3358</v>
      </c>
      <c r="C2709" s="11">
        <v>8</v>
      </c>
      <c r="D2709" s="11">
        <v>10</v>
      </c>
      <c r="E2709" s="11">
        <v>0</v>
      </c>
      <c r="F2709" s="11">
        <v>0</v>
      </c>
    </row>
    <row r="2710" x14ac:dyDescent="0.3">
      <c r="A2710" s="265">
        <v>104101562</v>
      </c>
      <c r="B2710" s="265" t="s">
        <v>3359</v>
      </c>
      <c r="C2710" s="11">
        <v>8</v>
      </c>
      <c r="D2710" s="11">
        <v>10</v>
      </c>
      <c r="E2710" s="11">
        <v>0</v>
      </c>
      <c r="F2710" s="11">
        <v>0</v>
      </c>
    </row>
    <row r="2711" x14ac:dyDescent="0.3">
      <c r="A2711" s="265">
        <v>104101189</v>
      </c>
      <c r="B2711" s="265" t="s">
        <v>3360</v>
      </c>
      <c r="C2711" s="11">
        <v>8</v>
      </c>
      <c r="D2711" s="11">
        <v>10</v>
      </c>
      <c r="E2711" s="11">
        <v>0</v>
      </c>
      <c r="F2711" s="11">
        <v>0</v>
      </c>
    </row>
    <row r="2712" x14ac:dyDescent="0.3">
      <c r="A2712" s="265">
        <v>104101102</v>
      </c>
      <c r="B2712" s="265" t="s">
        <v>3361</v>
      </c>
      <c r="C2712" s="11">
        <v>8</v>
      </c>
      <c r="D2712" s="11">
        <v>10</v>
      </c>
      <c r="E2712" s="11">
        <v>0</v>
      </c>
      <c r="F2712" s="11">
        <v>0</v>
      </c>
    </row>
    <row r="2713" x14ac:dyDescent="0.3">
      <c r="A2713" s="265">
        <v>104101103</v>
      </c>
      <c r="B2713" s="265" t="s">
        <v>3362</v>
      </c>
      <c r="C2713" s="11">
        <v>8</v>
      </c>
      <c r="D2713" s="11">
        <v>10</v>
      </c>
      <c r="E2713" s="11">
        <v>0</v>
      </c>
      <c r="F2713" s="11">
        <v>0</v>
      </c>
    </row>
    <row r="2714" x14ac:dyDescent="0.3">
      <c r="A2714" s="265">
        <v>104401046</v>
      </c>
      <c r="B2714" s="265" t="s">
        <v>3363</v>
      </c>
      <c r="C2714" s="11">
        <v>9</v>
      </c>
      <c r="D2714" s="11">
        <v>10</v>
      </c>
      <c r="E2714" s="11">
        <v>0</v>
      </c>
      <c r="F2714" s="11">
        <v>11</v>
      </c>
    </row>
    <row r="2715" x14ac:dyDescent="0.3">
      <c r="A2715" s="265">
        <v>403101005</v>
      </c>
      <c r="B2715" s="265" t="s">
        <v>1211</v>
      </c>
      <c r="C2715" s="11">
        <v>38</v>
      </c>
      <c r="D2715" s="11">
        <v>10</v>
      </c>
      <c r="E2715" s="11">
        <v>0</v>
      </c>
      <c r="F2715" s="11">
        <v>0</v>
      </c>
    </row>
    <row r="2716" x14ac:dyDescent="0.3">
      <c r="A2716" s="265">
        <v>403101006</v>
      </c>
      <c r="B2716" s="265" t="s">
        <v>1212</v>
      </c>
      <c r="C2716" s="11">
        <v>38</v>
      </c>
      <c r="D2716" s="11">
        <v>10</v>
      </c>
      <c r="E2716" s="11">
        <v>0</v>
      </c>
      <c r="F2716" s="11">
        <v>0</v>
      </c>
    </row>
    <row r="2717" x14ac:dyDescent="0.3">
      <c r="A2717" s="265">
        <v>104502308</v>
      </c>
      <c r="B2717" s="265" t="s">
        <v>3364</v>
      </c>
      <c r="C2717" s="11">
        <v>2</v>
      </c>
      <c r="D2717" s="11">
        <v>10</v>
      </c>
      <c r="E2717" s="11">
        <v>0</v>
      </c>
      <c r="F2717" s="11">
        <v>0</v>
      </c>
    </row>
    <row r="2718" x14ac:dyDescent="0.3">
      <c r="A2718" s="265">
        <v>310103029</v>
      </c>
      <c r="B2718" s="265" t="s">
        <v>883</v>
      </c>
      <c r="C2718" s="11">
        <v>23</v>
      </c>
      <c r="D2718" s="11">
        <v>10</v>
      </c>
      <c r="E2718" s="11">
        <v>0</v>
      </c>
      <c r="F2718" s="11">
        <v>0</v>
      </c>
    </row>
    <row r="2719" x14ac:dyDescent="0.3">
      <c r="A2719" s="265">
        <v>104101692</v>
      </c>
      <c r="B2719" s="265" t="s">
        <v>3365</v>
      </c>
      <c r="C2719" s="11">
        <v>8</v>
      </c>
      <c r="D2719" s="11">
        <v>10</v>
      </c>
      <c r="E2719" s="11">
        <v>0</v>
      </c>
      <c r="F2719" s="11">
        <v>0</v>
      </c>
    </row>
    <row r="2720" x14ac:dyDescent="0.3">
      <c r="A2720" s="265">
        <v>204102002</v>
      </c>
      <c r="B2720" s="265" t="s">
        <v>1224</v>
      </c>
      <c r="C2720" s="11">
        <v>40</v>
      </c>
      <c r="D2720" s="11">
        <v>10</v>
      </c>
      <c r="E2720" s="11">
        <v>0</v>
      </c>
      <c r="F2720" s="11">
        <v>0</v>
      </c>
    </row>
    <row r="2721" x14ac:dyDescent="0.3">
      <c r="A2721" s="265">
        <v>101903020</v>
      </c>
      <c r="B2721" s="265" t="s">
        <v>3366</v>
      </c>
      <c r="C2721" s="11">
        <v>8</v>
      </c>
      <c r="D2721" s="11">
        <v>10</v>
      </c>
      <c r="E2721" s="11">
        <v>0</v>
      </c>
      <c r="F2721" s="11">
        <v>0</v>
      </c>
    </row>
    <row r="2722" x14ac:dyDescent="0.3">
      <c r="A2722" s="265">
        <v>601301013</v>
      </c>
      <c r="B2722" s="265" t="s">
        <v>421</v>
      </c>
      <c r="C2722" s="11">
        <v>26</v>
      </c>
      <c r="D2722" s="11">
        <v>10</v>
      </c>
      <c r="E2722" s="11">
        <v>0</v>
      </c>
      <c r="F2722" s="11">
        <v>1</v>
      </c>
    </row>
    <row r="2723" x14ac:dyDescent="0.3">
      <c r="A2723" s="265">
        <v>101201029</v>
      </c>
      <c r="B2723" s="265" t="s">
        <v>3367</v>
      </c>
      <c r="C2723" s="11">
        <v>5</v>
      </c>
      <c r="D2723" s="11">
        <v>5</v>
      </c>
      <c r="E2723" s="11">
        <v>0</v>
      </c>
      <c r="F2723" s="11">
        <v>0</v>
      </c>
    </row>
    <row r="2724" x14ac:dyDescent="0.3">
      <c r="A2724" s="265">
        <v>605401001</v>
      </c>
      <c r="B2724" s="265" t="s">
        <v>3368</v>
      </c>
      <c r="C2724" s="11">
        <v>40</v>
      </c>
      <c r="D2724" s="11">
        <v>0</v>
      </c>
      <c r="E2724" s="11">
        <v>1</v>
      </c>
      <c r="F2724" s="11">
        <v>0</v>
      </c>
    </row>
    <row r="2725" x14ac:dyDescent="0.3">
      <c r="A2725" s="265">
        <v>302101010</v>
      </c>
      <c r="B2725" s="265" t="s">
        <v>1115</v>
      </c>
      <c r="C2725" s="11">
        <v>35</v>
      </c>
      <c r="D2725" s="11">
        <v>10</v>
      </c>
      <c r="E2725" s="11">
        <v>0</v>
      </c>
      <c r="F2725" s="11">
        <v>0</v>
      </c>
    </row>
    <row r="2726" x14ac:dyDescent="0.3">
      <c r="A2726" s="265">
        <v>706101002</v>
      </c>
      <c r="B2726" s="265" t="s">
        <v>1216</v>
      </c>
      <c r="C2726" s="11">
        <v>38</v>
      </c>
      <c r="D2726" s="11">
        <v>10</v>
      </c>
      <c r="E2726" s="11">
        <v>0</v>
      </c>
      <c r="F2726" s="11">
        <v>0</v>
      </c>
    </row>
    <row r="2727" x14ac:dyDescent="0.3">
      <c r="A2727" s="265">
        <v>501301001</v>
      </c>
      <c r="B2727" s="265" t="s">
        <v>1214</v>
      </c>
      <c r="C2727" s="11">
        <v>38</v>
      </c>
      <c r="D2727" s="11">
        <v>10</v>
      </c>
      <c r="E2727" s="11">
        <v>0</v>
      </c>
      <c r="F2727" s="11">
        <v>0</v>
      </c>
    </row>
    <row r="2728" x14ac:dyDescent="0.3">
      <c r="A2728" s="265">
        <v>403101004</v>
      </c>
      <c r="B2728" s="265" t="s">
        <v>1210</v>
      </c>
      <c r="C2728" s="11">
        <v>38</v>
      </c>
      <c r="D2728" s="11">
        <v>10</v>
      </c>
      <c r="E2728" s="11">
        <v>0</v>
      </c>
      <c r="F2728" s="11">
        <v>0</v>
      </c>
    </row>
    <row r="2729" x14ac:dyDescent="0.3">
      <c r="A2729" s="265">
        <v>403101002</v>
      </c>
      <c r="B2729" s="265" t="s">
        <v>1208</v>
      </c>
      <c r="C2729" s="11">
        <v>38</v>
      </c>
      <c r="D2729" s="11">
        <v>10</v>
      </c>
      <c r="E2729" s="11">
        <v>0</v>
      </c>
      <c r="F2729" s="11">
        <v>0</v>
      </c>
    </row>
    <row r="2730" x14ac:dyDescent="0.3">
      <c r="A2730" s="265">
        <v>403101003</v>
      </c>
      <c r="B2730" s="265" t="s">
        <v>1209</v>
      </c>
      <c r="C2730" s="11">
        <v>38</v>
      </c>
      <c r="D2730" s="11">
        <v>10</v>
      </c>
      <c r="E2730" s="11">
        <v>0</v>
      </c>
      <c r="F2730" s="11">
        <v>0</v>
      </c>
    </row>
    <row r="2731" x14ac:dyDescent="0.3">
      <c r="A2731" s="265">
        <v>606202016</v>
      </c>
      <c r="B2731" s="265" t="s">
        <v>3369</v>
      </c>
      <c r="C2731" s="11">
        <v>15</v>
      </c>
      <c r="D2731" s="11">
        <v>0</v>
      </c>
      <c r="E2731" s="11">
        <v>1</v>
      </c>
      <c r="F2731" s="11">
        <v>0</v>
      </c>
    </row>
    <row r="2732" x14ac:dyDescent="0.3">
      <c r="A2732" s="265">
        <v>304102012</v>
      </c>
      <c r="B2732" s="265" t="s">
        <v>1176</v>
      </c>
      <c r="C2732" s="11">
        <v>35</v>
      </c>
      <c r="D2732" s="11">
        <v>10</v>
      </c>
      <c r="E2732" s="11">
        <v>0</v>
      </c>
      <c r="F2732" s="11">
        <v>0</v>
      </c>
    </row>
    <row r="2733" x14ac:dyDescent="0.3">
      <c r="A2733" s="265">
        <v>603301007</v>
      </c>
      <c r="B2733" s="265" t="s">
        <v>3370</v>
      </c>
      <c r="C2733" s="11">
        <v>1</v>
      </c>
      <c r="D2733" s="11">
        <v>10</v>
      </c>
      <c r="E2733" s="11">
        <v>0</v>
      </c>
      <c r="F2733" s="11">
        <v>0</v>
      </c>
    </row>
    <row r="2734" x14ac:dyDescent="0.3">
      <c r="A2734" s="265">
        <v>502101089</v>
      </c>
      <c r="B2734" s="265" t="s">
        <v>991</v>
      </c>
      <c r="C2734" s="11">
        <v>30</v>
      </c>
      <c r="D2734" s="11">
        <v>10</v>
      </c>
      <c r="E2734" s="11">
        <v>0</v>
      </c>
      <c r="F2734" s="11">
        <v>0</v>
      </c>
    </row>
    <row r="2735" x14ac:dyDescent="0.3">
      <c r="A2735" s="265">
        <v>311201009</v>
      </c>
      <c r="B2735" s="265" t="s">
        <v>449</v>
      </c>
      <c r="C2735" s="11">
        <v>27</v>
      </c>
      <c r="D2735" s="11">
        <v>10</v>
      </c>
      <c r="E2735" s="11">
        <v>0</v>
      </c>
      <c r="F2735" s="11">
        <v>1</v>
      </c>
    </row>
    <row r="2736" x14ac:dyDescent="0.3">
      <c r="A2736" s="265">
        <v>703101021</v>
      </c>
      <c r="B2736" s="265" t="s">
        <v>463</v>
      </c>
      <c r="C2736" s="11">
        <v>40</v>
      </c>
      <c r="D2736" s="11">
        <v>10</v>
      </c>
      <c r="E2736" s="11">
        <v>0</v>
      </c>
      <c r="F2736" s="11">
        <v>0</v>
      </c>
    </row>
    <row r="2737" x14ac:dyDescent="0.3">
      <c r="A2737" s="265">
        <v>703101028</v>
      </c>
      <c r="B2737" s="265" t="s">
        <v>1333</v>
      </c>
      <c r="C2737" s="11">
        <v>40</v>
      </c>
      <c r="D2737" s="11">
        <v>10</v>
      </c>
      <c r="E2737" s="11">
        <v>0</v>
      </c>
      <c r="F2737" s="11">
        <v>0</v>
      </c>
    </row>
    <row r="2738" x14ac:dyDescent="0.3">
      <c r="A2738" s="265">
        <v>302202001</v>
      </c>
      <c r="B2738" s="265" t="s">
        <v>1091</v>
      </c>
      <c r="C2738" s="11">
        <v>35</v>
      </c>
      <c r="D2738" s="11">
        <v>10</v>
      </c>
      <c r="E2738" s="11">
        <v>0</v>
      </c>
      <c r="F2738" s="11">
        <v>0</v>
      </c>
    </row>
    <row r="2739" x14ac:dyDescent="0.3">
      <c r="A2739" s="265">
        <v>302202006</v>
      </c>
      <c r="B2739" s="265" t="s">
        <v>1117</v>
      </c>
      <c r="C2739" s="11">
        <v>35</v>
      </c>
      <c r="D2739" s="11">
        <v>10</v>
      </c>
      <c r="E2739" s="11">
        <v>0</v>
      </c>
      <c r="F2739" s="11">
        <v>0</v>
      </c>
    </row>
    <row r="2740" x14ac:dyDescent="0.3">
      <c r="A2740" s="265">
        <v>302202016</v>
      </c>
      <c r="B2740" s="265" t="s">
        <v>1123</v>
      </c>
      <c r="C2740" s="11">
        <v>35</v>
      </c>
      <c r="D2740" s="11">
        <v>10</v>
      </c>
      <c r="E2740" s="11">
        <v>0</v>
      </c>
      <c r="F2740" s="11">
        <v>0</v>
      </c>
    </row>
    <row r="2741" x14ac:dyDescent="0.3">
      <c r="A2741" s="265">
        <v>302202004</v>
      </c>
      <c r="B2741" s="265" t="s">
        <v>1093</v>
      </c>
      <c r="C2741" s="11">
        <v>35</v>
      </c>
      <c r="D2741" s="11">
        <v>10</v>
      </c>
      <c r="E2741" s="11">
        <v>0</v>
      </c>
      <c r="F2741" s="11">
        <v>0</v>
      </c>
    </row>
    <row r="2742" x14ac:dyDescent="0.3">
      <c r="A2742" s="265">
        <v>506102008</v>
      </c>
      <c r="B2742" s="265" t="s">
        <v>946</v>
      </c>
      <c r="C2742" s="11">
        <v>40</v>
      </c>
      <c r="D2742" s="11">
        <v>10</v>
      </c>
      <c r="E2742" s="11">
        <v>0</v>
      </c>
      <c r="F2742" s="11">
        <v>0</v>
      </c>
    </row>
    <row r="2743" x14ac:dyDescent="0.3">
      <c r="A2743" s="265">
        <v>302202007</v>
      </c>
      <c r="B2743" s="265" t="s">
        <v>1094</v>
      </c>
      <c r="C2743" s="11">
        <v>35</v>
      </c>
      <c r="D2743" s="11">
        <v>10</v>
      </c>
      <c r="E2743" s="11">
        <v>0</v>
      </c>
      <c r="F2743" s="11">
        <v>0</v>
      </c>
    </row>
    <row r="2744" x14ac:dyDescent="0.3">
      <c r="A2744" s="265">
        <v>506102007</v>
      </c>
      <c r="B2744" s="265" t="s">
        <v>945</v>
      </c>
      <c r="C2744" s="11">
        <v>40</v>
      </c>
      <c r="D2744" s="11">
        <v>10</v>
      </c>
      <c r="E2744" s="11">
        <v>0</v>
      </c>
      <c r="F2744" s="11">
        <v>0</v>
      </c>
    </row>
    <row r="2745" x14ac:dyDescent="0.3">
      <c r="A2745" s="265">
        <v>302201014</v>
      </c>
      <c r="B2745" s="265" t="s">
        <v>1119</v>
      </c>
      <c r="C2745" s="11">
        <v>35</v>
      </c>
      <c r="D2745" s="11">
        <v>10</v>
      </c>
      <c r="E2745" s="11">
        <v>0</v>
      </c>
      <c r="F2745" s="11">
        <v>0</v>
      </c>
    </row>
    <row r="2746" x14ac:dyDescent="0.3">
      <c r="A2746" s="265">
        <v>302202002</v>
      </c>
      <c r="B2746" s="265" t="s">
        <v>1092</v>
      </c>
      <c r="C2746" s="11">
        <v>35</v>
      </c>
      <c r="D2746" s="11">
        <v>10</v>
      </c>
      <c r="E2746" s="11">
        <v>0</v>
      </c>
      <c r="F2746" s="11">
        <v>0</v>
      </c>
    </row>
    <row r="2747" x14ac:dyDescent="0.3">
      <c r="A2747" s="265">
        <v>302202003</v>
      </c>
      <c r="B2747" s="265" t="s">
        <v>1116</v>
      </c>
      <c r="C2747" s="11">
        <v>35</v>
      </c>
      <c r="D2747" s="11">
        <v>10</v>
      </c>
      <c r="E2747" s="11">
        <v>0</v>
      </c>
      <c r="F2747" s="11">
        <v>0</v>
      </c>
    </row>
    <row r="2748" x14ac:dyDescent="0.3">
      <c r="A2748" s="265">
        <v>302202008</v>
      </c>
      <c r="B2748" s="265" t="s">
        <v>1121</v>
      </c>
      <c r="C2748" s="11">
        <v>35</v>
      </c>
      <c r="D2748" s="11">
        <v>10</v>
      </c>
      <c r="E2748" s="11">
        <v>0</v>
      </c>
      <c r="F2748" s="11">
        <v>0</v>
      </c>
    </row>
    <row r="2749" x14ac:dyDescent="0.3">
      <c r="A2749" s="265">
        <v>703101020</v>
      </c>
      <c r="B2749" s="265" t="s">
        <v>1330</v>
      </c>
      <c r="C2749" s="11">
        <v>40</v>
      </c>
      <c r="D2749" s="11">
        <v>10</v>
      </c>
      <c r="E2749" s="11">
        <v>0</v>
      </c>
      <c r="F2749" s="11">
        <v>0</v>
      </c>
    </row>
    <row r="2750" x14ac:dyDescent="0.3">
      <c r="A2750" s="265">
        <v>703101018</v>
      </c>
      <c r="B2750" s="265" t="s">
        <v>1219</v>
      </c>
      <c r="C2750" s="11">
        <v>39</v>
      </c>
      <c r="D2750" s="11">
        <v>10</v>
      </c>
      <c r="E2750" s="11">
        <v>0</v>
      </c>
      <c r="F2750" s="11">
        <v>0</v>
      </c>
    </row>
    <row r="2751" x14ac:dyDescent="0.3">
      <c r="A2751" s="265">
        <v>703101017</v>
      </c>
      <c r="B2751" s="265" t="s">
        <v>1218</v>
      </c>
      <c r="C2751" s="11">
        <v>39</v>
      </c>
      <c r="D2751" s="11">
        <v>10</v>
      </c>
      <c r="E2751" s="11">
        <v>0</v>
      </c>
      <c r="F2751" s="11">
        <v>0</v>
      </c>
    </row>
    <row r="2752" x14ac:dyDescent="0.3">
      <c r="A2752" s="265">
        <v>703101019</v>
      </c>
      <c r="B2752" s="265" t="s">
        <v>1220</v>
      </c>
      <c r="C2752" s="11">
        <v>39</v>
      </c>
      <c r="D2752" s="11">
        <v>10</v>
      </c>
      <c r="E2752" s="11">
        <v>0</v>
      </c>
      <c r="F2752" s="11">
        <v>0</v>
      </c>
    </row>
    <row r="2753" x14ac:dyDescent="0.3">
      <c r="A2753" s="265">
        <v>705102001</v>
      </c>
      <c r="B2753" s="265" t="s">
        <v>3371</v>
      </c>
      <c r="C2753" s="11">
        <v>40</v>
      </c>
      <c r="D2753" s="11">
        <v>0</v>
      </c>
      <c r="E2753" s="11">
        <v>1</v>
      </c>
      <c r="F2753" s="11">
        <v>0</v>
      </c>
    </row>
    <row r="2754" x14ac:dyDescent="0.3">
      <c r="A2754" s="265">
        <v>604101048</v>
      </c>
      <c r="B2754" s="265" t="s">
        <v>1283</v>
      </c>
      <c r="C2754" s="11">
        <v>40</v>
      </c>
      <c r="D2754" s="11">
        <v>10</v>
      </c>
      <c r="E2754" s="11">
        <v>0</v>
      </c>
      <c r="F2754" s="11">
        <v>0</v>
      </c>
    </row>
    <row r="2755" x14ac:dyDescent="0.3">
      <c r="A2755" s="265">
        <v>604101042</v>
      </c>
      <c r="B2755" s="265" t="s">
        <v>1280</v>
      </c>
      <c r="C2755" s="11">
        <v>40</v>
      </c>
      <c r="D2755" s="11">
        <v>10</v>
      </c>
      <c r="E2755" s="11">
        <v>0</v>
      </c>
      <c r="F2755" s="11">
        <v>0</v>
      </c>
    </row>
    <row r="2756" x14ac:dyDescent="0.3">
      <c r="A2756" s="265">
        <v>604101043</v>
      </c>
      <c r="B2756" s="265" t="s">
        <v>1281</v>
      </c>
      <c r="C2756" s="11">
        <v>40</v>
      </c>
      <c r="D2756" s="11">
        <v>10</v>
      </c>
      <c r="E2756" s="11">
        <v>0</v>
      </c>
      <c r="F2756" s="11">
        <v>0</v>
      </c>
    </row>
    <row r="2757" x14ac:dyDescent="0.3">
      <c r="A2757" s="265">
        <v>604101038</v>
      </c>
      <c r="B2757" s="265" t="s">
        <v>1277</v>
      </c>
      <c r="C2757" s="11">
        <v>40</v>
      </c>
      <c r="D2757" s="11">
        <v>10</v>
      </c>
      <c r="E2757" s="11">
        <v>0</v>
      </c>
      <c r="F2757" s="11">
        <v>0</v>
      </c>
    </row>
    <row r="2758" x14ac:dyDescent="0.3">
      <c r="A2758" s="265">
        <v>604101039</v>
      </c>
      <c r="B2758" s="265" t="s">
        <v>1278</v>
      </c>
      <c r="C2758" s="11">
        <v>40</v>
      </c>
      <c r="D2758" s="11">
        <v>10</v>
      </c>
      <c r="E2758" s="11">
        <v>0</v>
      </c>
      <c r="F2758" s="11">
        <v>0</v>
      </c>
    </row>
    <row r="2759" x14ac:dyDescent="0.3">
      <c r="A2759" s="265">
        <v>711101003</v>
      </c>
      <c r="B2759" s="265" t="s">
        <v>1342</v>
      </c>
      <c r="C2759" s="11">
        <v>40</v>
      </c>
      <c r="D2759" s="11">
        <v>10</v>
      </c>
      <c r="E2759" s="11">
        <v>0</v>
      </c>
      <c r="F2759" s="11">
        <v>0</v>
      </c>
    </row>
    <row r="2760" x14ac:dyDescent="0.3">
      <c r="A2760" s="265">
        <v>604101041</v>
      </c>
      <c r="B2760" s="265" t="s">
        <v>1279</v>
      </c>
      <c r="C2760" s="11">
        <v>40</v>
      </c>
      <c r="D2760" s="11">
        <v>10</v>
      </c>
      <c r="E2760" s="11">
        <v>0</v>
      </c>
      <c r="F2760" s="11">
        <v>0</v>
      </c>
    </row>
    <row r="2761" x14ac:dyDescent="0.3">
      <c r="A2761" s="265">
        <v>302202017</v>
      </c>
      <c r="B2761" s="265" t="s">
        <v>1124</v>
      </c>
      <c r="C2761" s="11">
        <v>35</v>
      </c>
      <c r="D2761" s="11">
        <v>10</v>
      </c>
      <c r="E2761" s="11">
        <v>0</v>
      </c>
      <c r="F2761" s="11">
        <v>0</v>
      </c>
    </row>
    <row r="2762" x14ac:dyDescent="0.3">
      <c r="A2762" s="265">
        <v>302201088</v>
      </c>
      <c r="B2762" s="265" t="s">
        <v>1120</v>
      </c>
      <c r="C2762" s="11">
        <v>35</v>
      </c>
      <c r="D2762" s="11">
        <v>10</v>
      </c>
      <c r="E2762" s="11">
        <v>0</v>
      </c>
      <c r="F2762" s="11">
        <v>0</v>
      </c>
    </row>
    <row r="2763" x14ac:dyDescent="0.3">
      <c r="A2763" s="265">
        <v>308101026</v>
      </c>
      <c r="B2763" s="265" t="s">
        <v>479</v>
      </c>
      <c r="C2763" s="11">
        <v>12</v>
      </c>
      <c r="D2763" s="11">
        <v>10</v>
      </c>
      <c r="E2763" s="11">
        <v>0</v>
      </c>
      <c r="F2763" s="11">
        <v>0</v>
      </c>
    </row>
    <row r="2764" x14ac:dyDescent="0.3">
      <c r="A2764" s="265">
        <v>310102017</v>
      </c>
      <c r="B2764" s="265" t="s">
        <v>554</v>
      </c>
      <c r="C2764" s="11">
        <v>15</v>
      </c>
      <c r="D2764" s="11">
        <v>10</v>
      </c>
      <c r="E2764" s="11">
        <v>0</v>
      </c>
      <c r="F2764" s="11">
        <v>0</v>
      </c>
    </row>
    <row r="2765" x14ac:dyDescent="0.3">
      <c r="A2765" s="265">
        <v>312102015</v>
      </c>
      <c r="B2765" s="265" t="s">
        <v>555</v>
      </c>
      <c r="C2765" s="11">
        <v>15</v>
      </c>
      <c r="D2765" s="11">
        <v>10</v>
      </c>
      <c r="E2765" s="11">
        <v>0</v>
      </c>
      <c r="F2765" s="11">
        <v>0</v>
      </c>
    </row>
    <row r="2766" x14ac:dyDescent="0.3">
      <c r="A2766" s="265">
        <v>310104050</v>
      </c>
      <c r="B2766" s="265" t="s">
        <v>727</v>
      </c>
      <c r="C2766" s="11">
        <v>20</v>
      </c>
      <c r="D2766" s="11">
        <v>10</v>
      </c>
      <c r="E2766" s="11">
        <v>0</v>
      </c>
      <c r="F2766" s="11">
        <v>0</v>
      </c>
    </row>
    <row r="2767" x14ac:dyDescent="0.3">
      <c r="A2767" s="265">
        <v>101108027</v>
      </c>
      <c r="B2767" s="265" t="s">
        <v>3372</v>
      </c>
      <c r="C2767" s="11">
        <v>8</v>
      </c>
      <c r="D2767" s="11">
        <v>10</v>
      </c>
      <c r="E2767" s="11">
        <v>0</v>
      </c>
      <c r="F2767" s="11">
        <v>0</v>
      </c>
    </row>
    <row r="2768" x14ac:dyDescent="0.3">
      <c r="A2768" s="265">
        <v>701302019</v>
      </c>
      <c r="B2768" s="265" t="s">
        <v>651</v>
      </c>
      <c r="C2768" s="11">
        <v>19</v>
      </c>
      <c r="D2768" s="11">
        <v>10</v>
      </c>
      <c r="E2768" s="11">
        <v>0</v>
      </c>
      <c r="F2768" s="11">
        <v>0</v>
      </c>
    </row>
    <row r="2769" x14ac:dyDescent="0.3">
      <c r="A2769" s="265">
        <v>701303071</v>
      </c>
      <c r="B2769" s="265" t="s">
        <v>687</v>
      </c>
      <c r="C2769" s="11">
        <v>19</v>
      </c>
      <c r="D2769" s="11">
        <v>10</v>
      </c>
      <c r="E2769" s="11">
        <v>0</v>
      </c>
      <c r="F2769" s="11">
        <v>0</v>
      </c>
    </row>
    <row r="2770" x14ac:dyDescent="0.3">
      <c r="A2770" s="265">
        <v>603401018</v>
      </c>
      <c r="B2770" s="265" t="s">
        <v>617</v>
      </c>
      <c r="C2770" s="11">
        <v>19</v>
      </c>
      <c r="D2770" s="11">
        <v>10</v>
      </c>
      <c r="E2770" s="11">
        <v>0</v>
      </c>
      <c r="F2770" s="11">
        <v>0</v>
      </c>
    </row>
    <row r="2771" x14ac:dyDescent="0.3">
      <c r="A2771" s="265">
        <v>603401017</v>
      </c>
      <c r="B2771" s="265" t="s">
        <v>616</v>
      </c>
      <c r="C2771" s="11">
        <v>19</v>
      </c>
      <c r="D2771" s="11">
        <v>10</v>
      </c>
      <c r="E2771" s="11">
        <v>0</v>
      </c>
      <c r="F2771" s="11">
        <v>0</v>
      </c>
    </row>
    <row r="2772" x14ac:dyDescent="0.3">
      <c r="A2772" s="265">
        <v>701302020</v>
      </c>
      <c r="B2772" s="265" t="s">
        <v>652</v>
      </c>
      <c r="C2772" s="11">
        <v>19</v>
      </c>
      <c r="D2772" s="11">
        <v>10</v>
      </c>
      <c r="E2772" s="11">
        <v>0</v>
      </c>
      <c r="F2772" s="11">
        <v>0</v>
      </c>
    </row>
    <row r="2773" x14ac:dyDescent="0.3">
      <c r="A2773" s="265">
        <v>104502482</v>
      </c>
      <c r="B2773" s="265" t="s">
        <v>3373</v>
      </c>
      <c r="C2773" s="11">
        <v>8</v>
      </c>
      <c r="D2773" s="11">
        <v>10</v>
      </c>
      <c r="E2773" s="11">
        <v>0</v>
      </c>
      <c r="F2773" s="11">
        <v>0</v>
      </c>
    </row>
    <row r="2774" x14ac:dyDescent="0.3">
      <c r="A2774" s="265">
        <v>202402074</v>
      </c>
      <c r="B2774" s="265" t="s">
        <v>3374</v>
      </c>
      <c r="C2774" s="11">
        <v>12</v>
      </c>
      <c r="D2774" s="11">
        <v>10</v>
      </c>
      <c r="E2774" s="11">
        <v>0</v>
      </c>
      <c r="F2774" s="11">
        <v>0</v>
      </c>
    </row>
    <row r="2775" x14ac:dyDescent="0.3">
      <c r="A2775" s="265">
        <v>202202105</v>
      </c>
      <c r="B2775" s="265" t="s">
        <v>3375</v>
      </c>
      <c r="C2775" s="11">
        <v>12</v>
      </c>
      <c r="D2775" s="11">
        <v>10</v>
      </c>
      <c r="E2775" s="11">
        <v>0</v>
      </c>
      <c r="F2775" s="11">
        <v>0</v>
      </c>
    </row>
    <row r="2776" x14ac:dyDescent="0.3">
      <c r="A2776" s="265">
        <v>202202070</v>
      </c>
      <c r="B2776" s="265" t="s">
        <v>3376</v>
      </c>
      <c r="C2776" s="11">
        <v>12</v>
      </c>
      <c r="D2776" s="11">
        <v>10</v>
      </c>
      <c r="E2776" s="11">
        <v>0</v>
      </c>
      <c r="F2776" s="11">
        <v>0</v>
      </c>
    </row>
    <row r="2777" x14ac:dyDescent="0.3">
      <c r="A2777" s="265">
        <v>202302100</v>
      </c>
      <c r="B2777" s="265" t="s">
        <v>3377</v>
      </c>
      <c r="C2777" s="11">
        <v>12</v>
      </c>
      <c r="D2777" s="11">
        <v>10</v>
      </c>
      <c r="E2777" s="11">
        <v>0</v>
      </c>
      <c r="F2777" s="11">
        <v>0</v>
      </c>
    </row>
    <row r="2778" x14ac:dyDescent="0.3">
      <c r="A2778" s="265">
        <v>104401025</v>
      </c>
      <c r="B2778" s="265" t="s">
        <v>3378</v>
      </c>
      <c r="C2778" s="11">
        <v>9</v>
      </c>
      <c r="D2778" s="11">
        <v>10</v>
      </c>
      <c r="E2778" s="11">
        <v>0</v>
      </c>
      <c r="F2778" s="11">
        <v>11</v>
      </c>
    </row>
    <row r="2779" x14ac:dyDescent="0.3">
      <c r="A2779" s="265">
        <v>311201001</v>
      </c>
      <c r="B2779" s="265" t="s">
        <v>911</v>
      </c>
      <c r="C2779" s="11">
        <v>25</v>
      </c>
      <c r="D2779" s="11">
        <v>10</v>
      </c>
      <c r="E2779" s="11">
        <v>0</v>
      </c>
      <c r="F2779" s="11">
        <v>0</v>
      </c>
    </row>
    <row r="2780" x14ac:dyDescent="0.3">
      <c r="A2780" s="265">
        <v>311101002</v>
      </c>
      <c r="B2780" s="265" t="s">
        <v>396</v>
      </c>
      <c r="C2780" s="11">
        <v>27</v>
      </c>
      <c r="D2780" s="11">
        <v>10</v>
      </c>
      <c r="E2780" s="11">
        <v>0</v>
      </c>
      <c r="F2780" s="11">
        <v>1</v>
      </c>
    </row>
    <row r="2781" x14ac:dyDescent="0.3">
      <c r="A2781" s="265">
        <v>307107022</v>
      </c>
      <c r="B2781" s="265" t="s">
        <v>1029</v>
      </c>
      <c r="C2781" s="11">
        <v>33</v>
      </c>
      <c r="D2781" s="11">
        <v>10</v>
      </c>
      <c r="E2781" s="11">
        <v>0</v>
      </c>
      <c r="F2781" s="11">
        <v>0</v>
      </c>
    </row>
    <row r="2782" x14ac:dyDescent="0.3">
      <c r="A2782" s="265">
        <v>307107023</v>
      </c>
      <c r="B2782" s="265" t="s">
        <v>1069</v>
      </c>
      <c r="C2782" s="11">
        <v>33</v>
      </c>
      <c r="D2782" s="11">
        <v>10</v>
      </c>
      <c r="E2782" s="11">
        <v>0</v>
      </c>
      <c r="F2782" s="11">
        <v>0</v>
      </c>
    </row>
    <row r="2783" x14ac:dyDescent="0.3">
      <c r="A2783" s="265">
        <v>307106009</v>
      </c>
      <c r="B2783" s="265" t="s">
        <v>1061</v>
      </c>
      <c r="C2783" s="11">
        <v>33</v>
      </c>
      <c r="D2783" s="11">
        <v>10</v>
      </c>
      <c r="E2783" s="11">
        <v>0</v>
      </c>
      <c r="F2783" s="11">
        <v>0</v>
      </c>
    </row>
    <row r="2784" x14ac:dyDescent="0.3">
      <c r="A2784" s="265">
        <v>307106011</v>
      </c>
      <c r="B2784" s="265" t="s">
        <v>1062</v>
      </c>
      <c r="C2784" s="11">
        <v>33</v>
      </c>
      <c r="D2784" s="11">
        <v>10</v>
      </c>
      <c r="E2784" s="11">
        <v>0</v>
      </c>
      <c r="F2784" s="11">
        <v>0</v>
      </c>
    </row>
    <row r="2785" x14ac:dyDescent="0.3">
      <c r="A2785" s="265">
        <v>603101112</v>
      </c>
      <c r="B2785" s="265" t="s">
        <v>792</v>
      </c>
      <c r="C2785" s="11">
        <v>20</v>
      </c>
      <c r="D2785" s="11">
        <v>10</v>
      </c>
      <c r="E2785" s="11">
        <v>0</v>
      </c>
      <c r="F2785" s="11">
        <v>0</v>
      </c>
    </row>
    <row r="2786" x14ac:dyDescent="0.3">
      <c r="A2786" s="265">
        <v>307106013</v>
      </c>
      <c r="B2786" s="265" t="s">
        <v>1064</v>
      </c>
      <c r="C2786" s="11">
        <v>33</v>
      </c>
      <c r="D2786" s="11">
        <v>10</v>
      </c>
      <c r="E2786" s="11">
        <v>0</v>
      </c>
      <c r="F2786" s="11">
        <v>0</v>
      </c>
    </row>
    <row r="2787" x14ac:dyDescent="0.3">
      <c r="A2787" s="265">
        <v>307106015</v>
      </c>
      <c r="B2787" s="265" t="s">
        <v>1065</v>
      </c>
      <c r="C2787" s="11">
        <v>33</v>
      </c>
      <c r="D2787" s="11">
        <v>10</v>
      </c>
      <c r="E2787" s="11">
        <v>0</v>
      </c>
      <c r="F2787" s="11">
        <v>0</v>
      </c>
    </row>
    <row r="2788" x14ac:dyDescent="0.3">
      <c r="A2788" s="265">
        <v>307102008</v>
      </c>
      <c r="B2788" s="265" t="s">
        <v>1044</v>
      </c>
      <c r="C2788" s="11">
        <v>33</v>
      </c>
      <c r="D2788" s="11">
        <v>10</v>
      </c>
      <c r="E2788" s="11">
        <v>0</v>
      </c>
      <c r="F2788" s="11">
        <v>0</v>
      </c>
    </row>
    <row r="2789" x14ac:dyDescent="0.3">
      <c r="A2789" s="265">
        <v>307107019</v>
      </c>
      <c r="B2789" s="265" t="s">
        <v>1068</v>
      </c>
      <c r="C2789" s="11">
        <v>33</v>
      </c>
      <c r="D2789" s="11">
        <v>10</v>
      </c>
      <c r="E2789" s="11">
        <v>0</v>
      </c>
      <c r="F2789" s="11">
        <v>0</v>
      </c>
    </row>
    <row r="2790" x14ac:dyDescent="0.3">
      <c r="A2790" s="265">
        <v>307101003</v>
      </c>
      <c r="B2790" s="265" t="s">
        <v>1028</v>
      </c>
      <c r="C2790" s="11">
        <v>33</v>
      </c>
      <c r="D2790" s="11">
        <v>10</v>
      </c>
      <c r="E2790" s="11">
        <v>0</v>
      </c>
      <c r="F2790" s="11">
        <v>0</v>
      </c>
    </row>
    <row r="2791" x14ac:dyDescent="0.3">
      <c r="A2791" s="265">
        <v>202102071</v>
      </c>
      <c r="B2791" s="265" t="s">
        <v>3379</v>
      </c>
      <c r="C2791" s="11">
        <v>12</v>
      </c>
      <c r="D2791" s="11">
        <v>10</v>
      </c>
      <c r="E2791" s="11">
        <v>0</v>
      </c>
      <c r="F2791" s="11">
        <v>0</v>
      </c>
    </row>
    <row r="2792" x14ac:dyDescent="0.3">
      <c r="A2792" s="265">
        <v>202102048</v>
      </c>
      <c r="B2792" s="265" t="s">
        <v>3380</v>
      </c>
      <c r="C2792" s="11">
        <v>12</v>
      </c>
      <c r="D2792" s="11">
        <v>10</v>
      </c>
      <c r="E2792" s="11">
        <v>0</v>
      </c>
      <c r="F2792" s="11">
        <v>0</v>
      </c>
    </row>
    <row r="2793" x14ac:dyDescent="0.3">
      <c r="A2793" s="265">
        <v>304104021</v>
      </c>
      <c r="B2793" s="265" t="s">
        <v>1190</v>
      </c>
      <c r="C2793" s="11">
        <v>35</v>
      </c>
      <c r="D2793" s="11">
        <v>10</v>
      </c>
      <c r="E2793" s="11">
        <v>0</v>
      </c>
      <c r="F2793" s="11">
        <v>0</v>
      </c>
    </row>
    <row r="2794" x14ac:dyDescent="0.3">
      <c r="A2794" s="265">
        <v>307101001</v>
      </c>
      <c r="B2794" s="265" t="s">
        <v>1027</v>
      </c>
      <c r="C2794" s="11">
        <v>33</v>
      </c>
      <c r="D2794" s="11">
        <v>10</v>
      </c>
      <c r="E2794" s="11">
        <v>0</v>
      </c>
      <c r="F2794" s="11">
        <v>0</v>
      </c>
    </row>
    <row r="2795" x14ac:dyDescent="0.3">
      <c r="A2795" s="265">
        <v>101701057</v>
      </c>
      <c r="B2795" s="265" t="s">
        <v>3381</v>
      </c>
      <c r="C2795" s="11">
        <v>1</v>
      </c>
      <c r="D2795" s="11">
        <v>5</v>
      </c>
      <c r="E2795" s="11">
        <v>0</v>
      </c>
      <c r="F2795" s="11">
        <v>0</v>
      </c>
    </row>
    <row r="2796" x14ac:dyDescent="0.3">
      <c r="A2796" s="265">
        <v>101108042</v>
      </c>
      <c r="B2796" s="265" t="s">
        <v>3382</v>
      </c>
      <c r="C2796" s="11">
        <v>1</v>
      </c>
      <c r="D2796" s="11">
        <v>5</v>
      </c>
      <c r="E2796" s="11">
        <v>0</v>
      </c>
      <c r="F2796" s="11">
        <v>0</v>
      </c>
    </row>
    <row r="2797" x14ac:dyDescent="0.3">
      <c r="A2797" s="265">
        <v>101301014</v>
      </c>
      <c r="B2797" s="265" t="s">
        <v>3383</v>
      </c>
      <c r="C2797" s="11">
        <v>2</v>
      </c>
      <c r="D2797" s="11">
        <v>5</v>
      </c>
      <c r="E2797" s="11">
        <v>0</v>
      </c>
      <c r="F2797" s="11">
        <v>0</v>
      </c>
    </row>
    <row r="2798" x14ac:dyDescent="0.3">
      <c r="A2798" s="265">
        <v>311201040</v>
      </c>
      <c r="B2798" s="265" t="s">
        <v>452</v>
      </c>
      <c r="C2798" s="11">
        <v>27</v>
      </c>
      <c r="D2798" s="11">
        <v>10</v>
      </c>
      <c r="E2798" s="11">
        <v>0</v>
      </c>
      <c r="F2798" s="11">
        <v>1</v>
      </c>
    </row>
    <row r="2799" x14ac:dyDescent="0.3">
      <c r="A2799" s="265">
        <v>701303037</v>
      </c>
      <c r="B2799" s="265" t="s">
        <v>357</v>
      </c>
      <c r="C2799" s="11">
        <v>19</v>
      </c>
      <c r="D2799" s="11">
        <v>10</v>
      </c>
      <c r="E2799" s="11">
        <v>0</v>
      </c>
      <c r="F2799" s="11">
        <v>5</v>
      </c>
    </row>
    <row r="2800" x14ac:dyDescent="0.3">
      <c r="A2800" s="265">
        <v>203101015</v>
      </c>
      <c r="B2800" s="265" t="s">
        <v>3384</v>
      </c>
      <c r="C2800" s="11">
        <v>12</v>
      </c>
      <c r="D2800" s="11">
        <v>10</v>
      </c>
      <c r="E2800" s="11">
        <v>0</v>
      </c>
      <c r="F2800" s="11">
        <v>0</v>
      </c>
    </row>
    <row r="2801" x14ac:dyDescent="0.3">
      <c r="A2801" s="265">
        <v>203101019</v>
      </c>
      <c r="B2801" s="265" t="s">
        <v>466</v>
      </c>
      <c r="C2801" s="11">
        <v>12</v>
      </c>
      <c r="D2801" s="11">
        <v>10</v>
      </c>
      <c r="E2801" s="11">
        <v>0</v>
      </c>
      <c r="F2801" s="11">
        <v>0</v>
      </c>
    </row>
    <row r="2802" x14ac:dyDescent="0.3">
      <c r="A2802" s="265">
        <v>702204008</v>
      </c>
      <c r="B2802" s="265" t="s">
        <v>759</v>
      </c>
      <c r="C2802" s="11">
        <v>20</v>
      </c>
      <c r="D2802" s="11">
        <v>10</v>
      </c>
      <c r="E2802" s="11">
        <v>0</v>
      </c>
      <c r="F2802" s="11">
        <v>0</v>
      </c>
    </row>
    <row r="2803" x14ac:dyDescent="0.3">
      <c r="A2803" s="265">
        <v>603101052</v>
      </c>
      <c r="B2803" s="265" t="s">
        <v>758</v>
      </c>
      <c r="C2803" s="11">
        <v>20</v>
      </c>
      <c r="D2803" s="11">
        <v>10</v>
      </c>
      <c r="E2803" s="11">
        <v>0</v>
      </c>
      <c r="F2803" s="11">
        <v>0</v>
      </c>
    </row>
    <row r="2804" x14ac:dyDescent="0.3">
      <c r="A2804" s="265">
        <v>104101648</v>
      </c>
      <c r="B2804" s="265" t="s">
        <v>3385</v>
      </c>
      <c r="C2804" s="11">
        <v>8</v>
      </c>
      <c r="D2804" s="11">
        <v>10</v>
      </c>
      <c r="E2804" s="11">
        <v>0</v>
      </c>
      <c r="F2804" s="11">
        <v>0</v>
      </c>
    </row>
    <row r="2805" x14ac:dyDescent="0.3">
      <c r="A2805" s="265">
        <v>101904006</v>
      </c>
      <c r="B2805" s="265" t="s">
        <v>3386</v>
      </c>
      <c r="C2805" s="11">
        <v>8</v>
      </c>
      <c r="D2805" s="11">
        <v>10</v>
      </c>
      <c r="E2805" s="11">
        <v>0</v>
      </c>
      <c r="F2805" s="11">
        <v>0</v>
      </c>
    </row>
    <row r="2806" x14ac:dyDescent="0.3">
      <c r="A2806" s="265">
        <v>101904013</v>
      </c>
      <c r="B2806" s="265" t="s">
        <v>3387</v>
      </c>
      <c r="C2806" s="11">
        <v>8</v>
      </c>
      <c r="D2806" s="11">
        <v>10</v>
      </c>
      <c r="E2806" s="11">
        <v>0</v>
      </c>
      <c r="F2806" s="11">
        <v>0</v>
      </c>
    </row>
    <row r="2807" x14ac:dyDescent="0.3">
      <c r="A2807" s="265">
        <v>101904024</v>
      </c>
      <c r="B2807" s="265" t="s">
        <v>3388</v>
      </c>
      <c r="C2807" s="11">
        <v>8</v>
      </c>
      <c r="D2807" s="11">
        <v>10</v>
      </c>
      <c r="E2807" s="11">
        <v>0</v>
      </c>
      <c r="F2807" s="11">
        <v>0</v>
      </c>
    </row>
    <row r="2808" x14ac:dyDescent="0.3">
      <c r="A2808" s="265">
        <v>101904001</v>
      </c>
      <c r="B2808" s="265" t="s">
        <v>3389</v>
      </c>
      <c r="C2808" s="11">
        <v>8</v>
      </c>
      <c r="D2808" s="11">
        <v>10</v>
      </c>
      <c r="E2808" s="11">
        <v>0</v>
      </c>
      <c r="F2808" s="11">
        <v>0</v>
      </c>
    </row>
    <row r="2809" x14ac:dyDescent="0.3">
      <c r="A2809" s="265">
        <v>101904004</v>
      </c>
      <c r="B2809" s="265" t="s">
        <v>3390</v>
      </c>
      <c r="C2809" s="11">
        <v>8</v>
      </c>
      <c r="D2809" s="11">
        <v>10</v>
      </c>
      <c r="E2809" s="11">
        <v>0</v>
      </c>
      <c r="F2809" s="11">
        <v>0</v>
      </c>
    </row>
    <row r="2810" x14ac:dyDescent="0.3">
      <c r="A2810" s="265">
        <v>104101104</v>
      </c>
      <c r="B2810" s="265" t="s">
        <v>3391</v>
      </c>
      <c r="C2810" s="11">
        <v>8</v>
      </c>
      <c r="D2810" s="11">
        <v>10</v>
      </c>
      <c r="E2810" s="11">
        <v>0</v>
      </c>
      <c r="F2810" s="11">
        <v>0</v>
      </c>
    </row>
    <row r="2811" x14ac:dyDescent="0.3">
      <c r="A2811" s="265">
        <v>104101467</v>
      </c>
      <c r="B2811" s="265" t="s">
        <v>3392</v>
      </c>
      <c r="C2811" s="11">
        <v>8</v>
      </c>
      <c r="D2811" s="11">
        <v>10</v>
      </c>
      <c r="E2811" s="11">
        <v>0</v>
      </c>
      <c r="F2811" s="11">
        <v>0</v>
      </c>
    </row>
    <row r="2812" x14ac:dyDescent="0.3">
      <c r="A2812" s="265">
        <v>104101319</v>
      </c>
      <c r="B2812" s="265" t="s">
        <v>3393</v>
      </c>
      <c r="C2812" s="11">
        <v>8</v>
      </c>
      <c r="D2812" s="11">
        <v>10</v>
      </c>
      <c r="E2812" s="11">
        <v>0</v>
      </c>
      <c r="F2812" s="11">
        <v>0</v>
      </c>
    </row>
    <row r="2813" x14ac:dyDescent="0.3">
      <c r="A2813" s="265">
        <v>104101105</v>
      </c>
      <c r="B2813" s="265" t="s">
        <v>3394</v>
      </c>
      <c r="C2813" s="11">
        <v>8</v>
      </c>
      <c r="D2813" s="11">
        <v>10</v>
      </c>
      <c r="E2813" s="11">
        <v>0</v>
      </c>
      <c r="F2813" s="11">
        <v>0</v>
      </c>
    </row>
    <row r="2814" x14ac:dyDescent="0.3">
      <c r="A2814" s="265">
        <v>104101320</v>
      </c>
      <c r="B2814" s="265" t="s">
        <v>3395</v>
      </c>
      <c r="C2814" s="11">
        <v>8</v>
      </c>
      <c r="D2814" s="11">
        <v>10</v>
      </c>
      <c r="E2814" s="11">
        <v>0</v>
      </c>
      <c r="F2814" s="11">
        <v>0</v>
      </c>
    </row>
    <row r="2815" x14ac:dyDescent="0.3">
      <c r="A2815" s="265">
        <v>104101106</v>
      </c>
      <c r="B2815" s="265" t="s">
        <v>3396</v>
      </c>
      <c r="C2815" s="11">
        <v>8</v>
      </c>
      <c r="D2815" s="11">
        <v>10</v>
      </c>
      <c r="E2815" s="11">
        <v>0</v>
      </c>
      <c r="F2815" s="11">
        <v>0</v>
      </c>
    </row>
    <row r="2816" x14ac:dyDescent="0.3">
      <c r="A2816" s="265">
        <v>104101469</v>
      </c>
      <c r="B2816" s="265" t="s">
        <v>3397</v>
      </c>
      <c r="C2816" s="11">
        <v>8</v>
      </c>
      <c r="D2816" s="11">
        <v>10</v>
      </c>
      <c r="E2816" s="11">
        <v>0</v>
      </c>
      <c r="F2816" s="11">
        <v>0</v>
      </c>
    </row>
    <row r="2817" x14ac:dyDescent="0.3">
      <c r="A2817" s="265">
        <v>104101321</v>
      </c>
      <c r="B2817" s="265" t="s">
        <v>3398</v>
      </c>
      <c r="C2817" s="11">
        <v>8</v>
      </c>
      <c r="D2817" s="11">
        <v>10</v>
      </c>
      <c r="E2817" s="11">
        <v>0</v>
      </c>
      <c r="F2817" s="11">
        <v>0</v>
      </c>
    </row>
    <row r="2818" x14ac:dyDescent="0.3">
      <c r="A2818" s="265">
        <v>101904002</v>
      </c>
      <c r="B2818" s="265" t="s">
        <v>3399</v>
      </c>
      <c r="C2818" s="11">
        <v>8</v>
      </c>
      <c r="D2818" s="11">
        <v>10</v>
      </c>
      <c r="E2818" s="11">
        <v>0</v>
      </c>
      <c r="F2818" s="11">
        <v>0</v>
      </c>
    </row>
    <row r="2819" x14ac:dyDescent="0.3">
      <c r="A2819" s="265">
        <v>104101961</v>
      </c>
      <c r="B2819" s="265" t="s">
        <v>3400</v>
      </c>
      <c r="C2819" s="11">
        <v>8</v>
      </c>
      <c r="D2819" s="11">
        <v>10</v>
      </c>
      <c r="E2819" s="11">
        <v>0</v>
      </c>
      <c r="F2819" s="11">
        <v>0</v>
      </c>
    </row>
    <row r="2820" x14ac:dyDescent="0.3">
      <c r="A2820" s="265">
        <v>101904029</v>
      </c>
      <c r="B2820" s="265" t="s">
        <v>3401</v>
      </c>
      <c r="C2820" s="11">
        <v>8</v>
      </c>
      <c r="D2820" s="11">
        <v>10</v>
      </c>
      <c r="E2820" s="11">
        <v>0</v>
      </c>
      <c r="F2820" s="11">
        <v>0</v>
      </c>
    </row>
    <row r="2821" x14ac:dyDescent="0.3">
      <c r="A2821" s="265">
        <v>104101018</v>
      </c>
      <c r="B2821" s="265" t="s">
        <v>3402</v>
      </c>
      <c r="C2821" s="11">
        <v>8</v>
      </c>
      <c r="D2821" s="11">
        <v>10</v>
      </c>
      <c r="E2821" s="11">
        <v>0</v>
      </c>
      <c r="F2821" s="11">
        <v>0</v>
      </c>
    </row>
    <row r="2822" x14ac:dyDescent="0.3">
      <c r="A2822" s="265">
        <v>104101405</v>
      </c>
      <c r="B2822" s="265" t="s">
        <v>3403</v>
      </c>
      <c r="C2822" s="11">
        <v>8</v>
      </c>
      <c r="D2822" s="11">
        <v>10</v>
      </c>
      <c r="E2822" s="11">
        <v>0</v>
      </c>
      <c r="F2822" s="11">
        <v>0</v>
      </c>
    </row>
    <row r="2823" x14ac:dyDescent="0.3">
      <c r="A2823" s="265">
        <v>104101257</v>
      </c>
      <c r="B2823" s="265" t="s">
        <v>3404</v>
      </c>
      <c r="C2823" s="11">
        <v>8</v>
      </c>
      <c r="D2823" s="11">
        <v>10</v>
      </c>
      <c r="E2823" s="11">
        <v>0</v>
      </c>
      <c r="F2823" s="11">
        <v>0</v>
      </c>
    </row>
    <row r="2824" x14ac:dyDescent="0.3">
      <c r="A2824" s="265">
        <v>104101163</v>
      </c>
      <c r="B2824" s="265" t="s">
        <v>3405</v>
      </c>
      <c r="C2824" s="11">
        <v>8</v>
      </c>
      <c r="D2824" s="11">
        <v>10</v>
      </c>
      <c r="E2824" s="11">
        <v>0</v>
      </c>
      <c r="F2824" s="11">
        <v>0</v>
      </c>
    </row>
    <row r="2825" x14ac:dyDescent="0.3">
      <c r="A2825" s="265">
        <v>104502539</v>
      </c>
      <c r="B2825" s="265" t="s">
        <v>3406</v>
      </c>
      <c r="C2825" s="11">
        <v>8</v>
      </c>
      <c r="D2825" s="11">
        <v>10</v>
      </c>
      <c r="E2825" s="11">
        <v>0</v>
      </c>
      <c r="F2825" s="11">
        <v>0</v>
      </c>
    </row>
    <row r="2826" x14ac:dyDescent="0.3">
      <c r="A2826" s="265">
        <v>101904030</v>
      </c>
      <c r="B2826" s="265" t="s">
        <v>3407</v>
      </c>
      <c r="C2826" s="11">
        <v>8</v>
      </c>
      <c r="D2826" s="11">
        <v>10</v>
      </c>
      <c r="E2826" s="11">
        <v>0</v>
      </c>
      <c r="F2826" s="11">
        <v>0</v>
      </c>
    </row>
    <row r="2827" x14ac:dyDescent="0.3">
      <c r="A2827" s="265">
        <v>104101107</v>
      </c>
      <c r="B2827" s="265" t="s">
        <v>3408</v>
      </c>
      <c r="C2827" s="11">
        <v>8</v>
      </c>
      <c r="D2827" s="11">
        <v>10</v>
      </c>
      <c r="E2827" s="11">
        <v>0</v>
      </c>
      <c r="F2827" s="11">
        <v>0</v>
      </c>
    </row>
    <row r="2828" x14ac:dyDescent="0.3">
      <c r="A2828" s="265">
        <v>104101108</v>
      </c>
      <c r="B2828" s="265" t="s">
        <v>3409</v>
      </c>
      <c r="C2828" s="11">
        <v>8</v>
      </c>
      <c r="D2828" s="11">
        <v>10</v>
      </c>
      <c r="E2828" s="11">
        <v>0</v>
      </c>
      <c r="F2828" s="11">
        <v>0</v>
      </c>
    </row>
    <row r="2829" x14ac:dyDescent="0.3">
      <c r="A2829" s="265">
        <v>703101025</v>
      </c>
      <c r="B2829" s="265" t="s">
        <v>1331</v>
      </c>
      <c r="C2829" s="11">
        <v>40</v>
      </c>
      <c r="D2829" s="11">
        <v>10</v>
      </c>
      <c r="E2829" s="11">
        <v>0</v>
      </c>
      <c r="F2829" s="11">
        <v>0</v>
      </c>
    </row>
    <row r="2830" x14ac:dyDescent="0.3">
      <c r="A2830" s="265">
        <v>202401012</v>
      </c>
      <c r="B2830" s="265" t="s">
        <v>3410</v>
      </c>
      <c r="C2830" s="11">
        <v>12</v>
      </c>
      <c r="D2830" s="11">
        <v>10</v>
      </c>
      <c r="E2830" s="11">
        <v>0</v>
      </c>
      <c r="F2830" s="11">
        <v>0</v>
      </c>
    </row>
    <row r="2831" x14ac:dyDescent="0.3">
      <c r="A2831" s="265">
        <v>104101109</v>
      </c>
      <c r="B2831" s="265" t="s">
        <v>3411</v>
      </c>
      <c r="C2831" s="11">
        <v>8</v>
      </c>
      <c r="D2831" s="11">
        <v>10</v>
      </c>
      <c r="E2831" s="11">
        <v>0</v>
      </c>
      <c r="F2831" s="11">
        <v>0</v>
      </c>
    </row>
    <row r="2832" x14ac:dyDescent="0.3">
      <c r="A2832" s="265">
        <v>104502385</v>
      </c>
      <c r="B2832" s="265" t="s">
        <v>3412</v>
      </c>
      <c r="C2832" s="11">
        <v>8</v>
      </c>
      <c r="D2832" s="11">
        <v>10</v>
      </c>
      <c r="E2832" s="11">
        <v>0</v>
      </c>
      <c r="F2832" s="11">
        <v>0</v>
      </c>
    </row>
    <row r="2833" x14ac:dyDescent="0.3">
      <c r="A2833" s="265">
        <v>104101824</v>
      </c>
      <c r="B2833" s="265" t="s">
        <v>3413</v>
      </c>
      <c r="C2833" s="11">
        <v>8</v>
      </c>
      <c r="D2833" s="11">
        <v>10</v>
      </c>
      <c r="E2833" s="11">
        <v>0</v>
      </c>
      <c r="F2833" s="11">
        <v>0</v>
      </c>
    </row>
    <row r="2834" x14ac:dyDescent="0.3">
      <c r="A2834" s="265">
        <v>104502377</v>
      </c>
      <c r="B2834" s="265" t="s">
        <v>3414</v>
      </c>
      <c r="C2834" s="11">
        <v>8</v>
      </c>
      <c r="D2834" s="11">
        <v>10</v>
      </c>
      <c r="E2834" s="11">
        <v>0</v>
      </c>
      <c r="F2834" s="11">
        <v>0</v>
      </c>
    </row>
    <row r="2835" x14ac:dyDescent="0.3">
      <c r="A2835" s="265">
        <v>104101857</v>
      </c>
      <c r="B2835" s="265" t="s">
        <v>3415</v>
      </c>
      <c r="C2835" s="11">
        <v>8</v>
      </c>
      <c r="D2835" s="11">
        <v>10</v>
      </c>
      <c r="E2835" s="11">
        <v>0</v>
      </c>
      <c r="F2835" s="11">
        <v>0</v>
      </c>
    </row>
    <row r="2836" x14ac:dyDescent="0.3">
      <c r="A2836" s="265">
        <v>104101470</v>
      </c>
      <c r="B2836" s="265" t="s">
        <v>3416</v>
      </c>
      <c r="C2836" s="11">
        <v>8</v>
      </c>
      <c r="D2836" s="11">
        <v>10</v>
      </c>
      <c r="E2836" s="11">
        <v>0</v>
      </c>
      <c r="F2836" s="11">
        <v>0</v>
      </c>
    </row>
    <row r="2837" x14ac:dyDescent="0.3">
      <c r="A2837" s="265">
        <v>104101322</v>
      </c>
      <c r="B2837" s="265" t="s">
        <v>3417</v>
      </c>
      <c r="C2837" s="11">
        <v>8</v>
      </c>
      <c r="D2837" s="11">
        <v>10</v>
      </c>
      <c r="E2837" s="11">
        <v>0</v>
      </c>
      <c r="F2837" s="11">
        <v>0</v>
      </c>
    </row>
    <row r="2838" x14ac:dyDescent="0.3">
      <c r="A2838" s="265">
        <v>104502350</v>
      </c>
      <c r="B2838" s="265" t="s">
        <v>3418</v>
      </c>
      <c r="C2838" s="11">
        <v>8</v>
      </c>
      <c r="D2838" s="11">
        <v>10</v>
      </c>
      <c r="E2838" s="11">
        <v>0</v>
      </c>
      <c r="F2838" s="11">
        <v>0</v>
      </c>
    </row>
    <row r="2839" x14ac:dyDescent="0.3">
      <c r="A2839" s="265">
        <v>104101160</v>
      </c>
      <c r="B2839" s="265" t="s">
        <v>3419</v>
      </c>
      <c r="C2839" s="11">
        <v>8</v>
      </c>
      <c r="D2839" s="11">
        <v>10</v>
      </c>
      <c r="E2839" s="11">
        <v>0</v>
      </c>
      <c r="F2839" s="11">
        <v>0</v>
      </c>
    </row>
    <row r="2840" x14ac:dyDescent="0.3">
      <c r="A2840" s="265">
        <v>104502513</v>
      </c>
      <c r="B2840" s="265" t="s">
        <v>3420</v>
      </c>
      <c r="C2840" s="11">
        <v>8</v>
      </c>
      <c r="D2840" s="11">
        <v>10</v>
      </c>
      <c r="E2840" s="11">
        <v>0</v>
      </c>
      <c r="F2840" s="11">
        <v>0</v>
      </c>
    </row>
    <row r="2841" x14ac:dyDescent="0.3">
      <c r="A2841" s="265">
        <v>104101496</v>
      </c>
      <c r="B2841" s="265" t="s">
        <v>3421</v>
      </c>
      <c r="C2841" s="11">
        <v>8</v>
      </c>
      <c r="D2841" s="11">
        <v>10</v>
      </c>
      <c r="E2841" s="11">
        <v>0</v>
      </c>
      <c r="F2841" s="11">
        <v>0</v>
      </c>
    </row>
    <row r="2842" x14ac:dyDescent="0.3">
      <c r="A2842" s="265">
        <v>104101348</v>
      </c>
      <c r="B2842" s="265" t="s">
        <v>3422</v>
      </c>
      <c r="C2842" s="11">
        <v>8</v>
      </c>
      <c r="D2842" s="11">
        <v>10</v>
      </c>
      <c r="E2842" s="11">
        <v>0</v>
      </c>
      <c r="F2842" s="11">
        <v>0</v>
      </c>
    </row>
    <row r="2843" x14ac:dyDescent="0.3">
      <c r="A2843" s="265">
        <v>104101698</v>
      </c>
      <c r="B2843" s="265" t="s">
        <v>3423</v>
      </c>
      <c r="C2843" s="11">
        <v>8</v>
      </c>
      <c r="D2843" s="11">
        <v>10</v>
      </c>
      <c r="E2843" s="11">
        <v>0</v>
      </c>
      <c r="F2843" s="11">
        <v>0</v>
      </c>
    </row>
    <row r="2844" x14ac:dyDescent="0.3">
      <c r="A2844" s="265">
        <v>104101827</v>
      </c>
      <c r="B2844" s="265" t="s">
        <v>3424</v>
      </c>
      <c r="C2844" s="11">
        <v>8</v>
      </c>
      <c r="D2844" s="11">
        <v>10</v>
      </c>
      <c r="E2844" s="11">
        <v>0</v>
      </c>
      <c r="F2844" s="11">
        <v>0</v>
      </c>
    </row>
    <row r="2845" x14ac:dyDescent="0.3">
      <c r="A2845" s="265">
        <v>104502415</v>
      </c>
      <c r="B2845" s="265" t="s">
        <v>3425</v>
      </c>
      <c r="C2845" s="11">
        <v>8</v>
      </c>
      <c r="D2845" s="11">
        <v>10</v>
      </c>
      <c r="E2845" s="11">
        <v>0</v>
      </c>
      <c r="F2845" s="11">
        <v>0</v>
      </c>
    </row>
    <row r="2846" x14ac:dyDescent="0.3">
      <c r="A2846" s="265">
        <v>104502494</v>
      </c>
      <c r="B2846" s="265" t="s">
        <v>3426</v>
      </c>
      <c r="C2846" s="11">
        <v>8</v>
      </c>
      <c r="D2846" s="11">
        <v>10</v>
      </c>
      <c r="E2846" s="11">
        <v>0</v>
      </c>
      <c r="F2846" s="11">
        <v>0</v>
      </c>
    </row>
    <row r="2847" x14ac:dyDescent="0.3">
      <c r="A2847" s="265">
        <v>104101750</v>
      </c>
      <c r="B2847" s="265" t="s">
        <v>3427</v>
      </c>
      <c r="C2847" s="11">
        <v>8</v>
      </c>
      <c r="D2847" s="11">
        <v>10</v>
      </c>
      <c r="E2847" s="11">
        <v>0</v>
      </c>
      <c r="F2847" s="11">
        <v>0</v>
      </c>
    </row>
    <row r="2848" x14ac:dyDescent="0.3">
      <c r="A2848" s="265">
        <v>104101697</v>
      </c>
      <c r="B2848" s="265" t="s">
        <v>3428</v>
      </c>
      <c r="C2848" s="11">
        <v>8</v>
      </c>
      <c r="D2848" s="11">
        <v>10</v>
      </c>
      <c r="E2848" s="11">
        <v>0</v>
      </c>
      <c r="F2848" s="11">
        <v>0</v>
      </c>
    </row>
    <row r="2849" x14ac:dyDescent="0.3">
      <c r="A2849" s="265">
        <v>104101826</v>
      </c>
      <c r="B2849" s="265" t="s">
        <v>3429</v>
      </c>
      <c r="C2849" s="11">
        <v>8</v>
      </c>
      <c r="D2849" s="11">
        <v>10</v>
      </c>
      <c r="E2849" s="11">
        <v>0</v>
      </c>
      <c r="F2849" s="11">
        <v>0</v>
      </c>
    </row>
    <row r="2850" x14ac:dyDescent="0.3">
      <c r="A2850" s="265">
        <v>312101013</v>
      </c>
      <c r="B2850" s="265" t="s">
        <v>591</v>
      </c>
      <c r="C2850" s="11">
        <v>18</v>
      </c>
      <c r="D2850" s="11">
        <v>10</v>
      </c>
      <c r="E2850" s="11">
        <v>0</v>
      </c>
      <c r="F2850" s="11">
        <v>0</v>
      </c>
    </row>
    <row r="2851" x14ac:dyDescent="0.3">
      <c r="A2851" s="265">
        <v>205104017</v>
      </c>
      <c r="B2851" s="265" t="s">
        <v>529</v>
      </c>
      <c r="C2851" s="11">
        <v>13</v>
      </c>
      <c r="D2851" s="11">
        <v>10</v>
      </c>
      <c r="E2851" s="11">
        <v>0</v>
      </c>
      <c r="F2851" s="11">
        <v>0</v>
      </c>
    </row>
    <row r="2852" x14ac:dyDescent="0.3">
      <c r="A2852" s="265">
        <v>205103018</v>
      </c>
      <c r="B2852" s="265" t="s">
        <v>530</v>
      </c>
      <c r="C2852" s="11">
        <v>13</v>
      </c>
      <c r="D2852" s="11">
        <v>10</v>
      </c>
      <c r="E2852" s="11">
        <v>0</v>
      </c>
      <c r="F2852" s="11">
        <v>0</v>
      </c>
    </row>
    <row r="2853" x14ac:dyDescent="0.3">
      <c r="A2853" s="265">
        <v>101405002</v>
      </c>
      <c r="B2853" s="265" t="s">
        <v>3430</v>
      </c>
      <c r="C2853" s="11">
        <v>5</v>
      </c>
      <c r="D2853" s="11">
        <v>5</v>
      </c>
      <c r="E2853" s="11">
        <v>0</v>
      </c>
      <c r="F2853" s="11">
        <v>0</v>
      </c>
    </row>
    <row r="2854" x14ac:dyDescent="0.3">
      <c r="A2854" s="265">
        <v>202402049</v>
      </c>
      <c r="B2854" s="265" t="s">
        <v>3431</v>
      </c>
      <c r="C2854" s="11">
        <v>12</v>
      </c>
      <c r="D2854" s="11">
        <v>10</v>
      </c>
      <c r="E2854" s="11">
        <v>0</v>
      </c>
      <c r="F2854" s="11">
        <v>0</v>
      </c>
    </row>
    <row r="2855" x14ac:dyDescent="0.3">
      <c r="A2855" s="265">
        <v>202202033</v>
      </c>
      <c r="B2855" s="265" t="s">
        <v>3432</v>
      </c>
      <c r="C2855" s="11">
        <v>12</v>
      </c>
      <c r="D2855" s="11">
        <v>10</v>
      </c>
      <c r="E2855" s="11">
        <v>0</v>
      </c>
      <c r="F2855" s="11">
        <v>0</v>
      </c>
    </row>
    <row r="2856" x14ac:dyDescent="0.3">
      <c r="A2856" s="265">
        <v>202302046</v>
      </c>
      <c r="B2856" s="265" t="s">
        <v>3433</v>
      </c>
      <c r="C2856" s="11">
        <v>12</v>
      </c>
      <c r="D2856" s="11">
        <v>10</v>
      </c>
      <c r="E2856" s="11">
        <v>0</v>
      </c>
      <c r="F2856" s="11">
        <v>0</v>
      </c>
    </row>
    <row r="2857" x14ac:dyDescent="0.3">
      <c r="A2857" s="265">
        <v>202202031</v>
      </c>
      <c r="B2857" s="265" t="s">
        <v>3434</v>
      </c>
      <c r="C2857" s="11">
        <v>12</v>
      </c>
      <c r="D2857" s="11">
        <v>10</v>
      </c>
      <c r="E2857" s="11">
        <v>0</v>
      </c>
      <c r="F2857" s="11">
        <v>0</v>
      </c>
    </row>
    <row r="2858" x14ac:dyDescent="0.3">
      <c r="A2858" s="265">
        <v>104101970</v>
      </c>
      <c r="B2858" s="265" t="s">
        <v>3435</v>
      </c>
      <c r="C2858" s="11">
        <v>8</v>
      </c>
      <c r="D2858" s="11">
        <v>10</v>
      </c>
      <c r="E2858" s="11">
        <v>0</v>
      </c>
      <c r="F2858" s="11">
        <v>0</v>
      </c>
    </row>
    <row r="2859" x14ac:dyDescent="0.3">
      <c r="A2859" s="265">
        <v>104502475</v>
      </c>
      <c r="B2859" s="265" t="s">
        <v>3436</v>
      </c>
      <c r="C2859" s="11">
        <v>8</v>
      </c>
      <c r="D2859" s="11">
        <v>10</v>
      </c>
      <c r="E2859" s="11">
        <v>0</v>
      </c>
      <c r="F2859" s="11">
        <v>0</v>
      </c>
    </row>
    <row r="2860" x14ac:dyDescent="0.3">
      <c r="A2860" s="265">
        <v>104502577</v>
      </c>
      <c r="B2860" s="265" t="s">
        <v>3437</v>
      </c>
      <c r="C2860" s="11">
        <v>8</v>
      </c>
      <c r="D2860" s="11">
        <v>10</v>
      </c>
      <c r="E2860" s="11">
        <v>0</v>
      </c>
      <c r="F2860" s="11">
        <v>0</v>
      </c>
    </row>
    <row r="2861" x14ac:dyDescent="0.3">
      <c r="A2861" s="265">
        <v>104101578</v>
      </c>
      <c r="B2861" s="265" t="s">
        <v>3438</v>
      </c>
      <c r="C2861" s="11">
        <v>8</v>
      </c>
      <c r="D2861" s="11">
        <v>10</v>
      </c>
      <c r="E2861" s="11">
        <v>0</v>
      </c>
      <c r="F2861" s="11">
        <v>0</v>
      </c>
    </row>
    <row r="2862" x14ac:dyDescent="0.3">
      <c r="A2862" s="265">
        <v>103101144</v>
      </c>
      <c r="B2862" s="265" t="s">
        <v>3439</v>
      </c>
      <c r="C2862" s="11">
        <v>8</v>
      </c>
      <c r="D2862" s="11">
        <v>10</v>
      </c>
      <c r="E2862" s="11">
        <v>0</v>
      </c>
      <c r="F2862" s="11">
        <v>0</v>
      </c>
    </row>
    <row r="2863" x14ac:dyDescent="0.3">
      <c r="A2863" s="265">
        <v>101301015</v>
      </c>
      <c r="B2863" s="265" t="s">
        <v>3440</v>
      </c>
      <c r="C2863" s="11">
        <v>2</v>
      </c>
      <c r="D2863" s="11">
        <v>5</v>
      </c>
      <c r="E2863" s="11">
        <v>0</v>
      </c>
      <c r="F2863" s="11">
        <v>0</v>
      </c>
    </row>
    <row r="2864" x14ac:dyDescent="0.3">
      <c r="A2864" s="265">
        <v>104101764</v>
      </c>
      <c r="B2864" s="265" t="s">
        <v>3441</v>
      </c>
      <c r="C2864" s="11">
        <v>8</v>
      </c>
      <c r="D2864" s="11">
        <v>10</v>
      </c>
      <c r="E2864" s="11">
        <v>0</v>
      </c>
      <c r="F2864" s="11">
        <v>0</v>
      </c>
    </row>
    <row r="2865" x14ac:dyDescent="0.3">
      <c r="A2865" s="265">
        <v>506101014</v>
      </c>
      <c r="B2865" s="265" t="s">
        <v>940</v>
      </c>
      <c r="C2865" s="11">
        <v>40</v>
      </c>
      <c r="D2865" s="11">
        <v>10</v>
      </c>
      <c r="E2865" s="11">
        <v>0</v>
      </c>
      <c r="F2865" s="11">
        <v>0</v>
      </c>
    </row>
    <row r="2866" x14ac:dyDescent="0.3">
      <c r="A2866" s="265">
        <v>104101915</v>
      </c>
      <c r="B2866" s="265" t="s">
        <v>3442</v>
      </c>
      <c r="C2866" s="11">
        <v>8</v>
      </c>
      <c r="D2866" s="11">
        <v>10</v>
      </c>
      <c r="E2866" s="11">
        <v>0</v>
      </c>
      <c r="F2866" s="11">
        <v>0</v>
      </c>
    </row>
    <row r="2867" x14ac:dyDescent="0.3">
      <c r="A2867" s="265">
        <v>101402015</v>
      </c>
      <c r="B2867" s="265" t="s">
        <v>3443</v>
      </c>
      <c r="C2867" s="11">
        <v>9</v>
      </c>
      <c r="D2867" s="11">
        <v>10</v>
      </c>
      <c r="E2867" s="11">
        <v>0</v>
      </c>
      <c r="F2867" s="11">
        <v>5</v>
      </c>
    </row>
    <row r="2868" x14ac:dyDescent="0.3">
      <c r="A2868" s="265">
        <v>310104034</v>
      </c>
      <c r="B2868" s="265" t="s">
        <v>545</v>
      </c>
      <c r="C2868" s="11">
        <v>14</v>
      </c>
      <c r="D2868" s="11">
        <v>10</v>
      </c>
      <c r="E2868" s="11">
        <v>0</v>
      </c>
      <c r="F2868" s="11">
        <v>0</v>
      </c>
    </row>
    <row r="2869" x14ac:dyDescent="0.3">
      <c r="A2869" s="265">
        <v>104502519</v>
      </c>
      <c r="B2869" s="265" t="s">
        <v>3444</v>
      </c>
      <c r="C2869" s="11">
        <v>8</v>
      </c>
      <c r="D2869" s="11">
        <v>10</v>
      </c>
      <c r="E2869" s="11">
        <v>0</v>
      </c>
      <c r="F2869" s="11">
        <v>0</v>
      </c>
    </row>
    <row r="2870" x14ac:dyDescent="0.3">
      <c r="A2870" s="265">
        <v>311201007</v>
      </c>
      <c r="B2870" s="265" t="s">
        <v>917</v>
      </c>
      <c r="C2870" s="11">
        <v>25</v>
      </c>
      <c r="D2870" s="11">
        <v>10</v>
      </c>
      <c r="E2870" s="11">
        <v>0</v>
      </c>
      <c r="F2870" s="11">
        <v>0</v>
      </c>
    </row>
    <row r="2871" x14ac:dyDescent="0.3">
      <c r="A2871" s="265">
        <v>311101001</v>
      </c>
      <c r="B2871" s="265" t="s">
        <v>395</v>
      </c>
      <c r="C2871" s="11">
        <v>27</v>
      </c>
      <c r="D2871" s="11">
        <v>10</v>
      </c>
      <c r="E2871" s="11">
        <v>0</v>
      </c>
      <c r="F2871" s="11">
        <v>1</v>
      </c>
    </row>
    <row r="2872" x14ac:dyDescent="0.3">
      <c r="A2872" s="265">
        <v>701303070</v>
      </c>
      <c r="B2872" s="265" t="s">
        <v>686</v>
      </c>
      <c r="C2872" s="11">
        <v>19</v>
      </c>
      <c r="D2872" s="11">
        <v>10</v>
      </c>
      <c r="E2872" s="11">
        <v>0</v>
      </c>
      <c r="F2872" s="11">
        <v>0</v>
      </c>
    </row>
    <row r="2873" x14ac:dyDescent="0.3">
      <c r="A2873" s="265">
        <v>701303038</v>
      </c>
      <c r="B2873" s="265" t="s">
        <v>670</v>
      </c>
      <c r="C2873" s="11">
        <v>19</v>
      </c>
      <c r="D2873" s="11">
        <v>10</v>
      </c>
      <c r="E2873" s="11">
        <v>0</v>
      </c>
      <c r="F2873" s="11">
        <v>0</v>
      </c>
    </row>
    <row r="2874" x14ac:dyDescent="0.3">
      <c r="A2874" s="265">
        <v>603401020</v>
      </c>
      <c r="B2874" s="265" t="s">
        <v>619</v>
      </c>
      <c r="C2874" s="11">
        <v>19</v>
      </c>
      <c r="D2874" s="11">
        <v>10</v>
      </c>
      <c r="E2874" s="11">
        <v>0</v>
      </c>
      <c r="F2874" s="11">
        <v>0</v>
      </c>
    </row>
    <row r="2875" x14ac:dyDescent="0.3">
      <c r="A2875" s="265">
        <v>701303040</v>
      </c>
      <c r="B2875" s="265" t="s">
        <v>672</v>
      </c>
      <c r="C2875" s="11">
        <v>19</v>
      </c>
      <c r="D2875" s="11">
        <v>10</v>
      </c>
      <c r="E2875" s="11">
        <v>0</v>
      </c>
      <c r="F2875" s="11">
        <v>0</v>
      </c>
    </row>
    <row r="2876" x14ac:dyDescent="0.3">
      <c r="A2876" s="265">
        <v>701303039</v>
      </c>
      <c r="B2876" s="265" t="s">
        <v>671</v>
      </c>
      <c r="C2876" s="11">
        <v>19</v>
      </c>
      <c r="D2876" s="11">
        <v>10</v>
      </c>
      <c r="E2876" s="11">
        <v>0</v>
      </c>
      <c r="F2876" s="11">
        <v>0</v>
      </c>
    </row>
    <row r="2877" x14ac:dyDescent="0.3">
      <c r="A2877" s="265">
        <v>104101111</v>
      </c>
      <c r="B2877" s="265" t="s">
        <v>3445</v>
      </c>
      <c r="C2877" s="11">
        <v>8</v>
      </c>
      <c r="D2877" s="11">
        <v>10</v>
      </c>
      <c r="E2877" s="11">
        <v>0</v>
      </c>
      <c r="F2877" s="11">
        <v>0</v>
      </c>
    </row>
    <row r="2878" x14ac:dyDescent="0.3">
      <c r="A2878" s="265">
        <v>104101863</v>
      </c>
      <c r="B2878" s="265" t="s">
        <v>3446</v>
      </c>
      <c r="C2878" s="11">
        <v>8</v>
      </c>
      <c r="D2878" s="11">
        <v>10</v>
      </c>
      <c r="E2878" s="11">
        <v>0</v>
      </c>
      <c r="F2878" s="11">
        <v>0</v>
      </c>
    </row>
    <row r="2879" x14ac:dyDescent="0.3">
      <c r="A2879" s="265">
        <v>104502031</v>
      </c>
      <c r="B2879" s="265" t="s">
        <v>3447</v>
      </c>
      <c r="C2879" s="11">
        <v>8</v>
      </c>
      <c r="D2879" s="11">
        <v>10</v>
      </c>
      <c r="E2879" s="11">
        <v>0</v>
      </c>
      <c r="F2879" s="11">
        <v>0</v>
      </c>
    </row>
    <row r="2880" x14ac:dyDescent="0.3">
      <c r="A2880" s="265">
        <v>104101472</v>
      </c>
      <c r="B2880" s="265" t="s">
        <v>3448</v>
      </c>
      <c r="C2880" s="11">
        <v>8</v>
      </c>
      <c r="D2880" s="11">
        <v>10</v>
      </c>
      <c r="E2880" s="11">
        <v>0</v>
      </c>
      <c r="F2880" s="11">
        <v>0</v>
      </c>
    </row>
    <row r="2881" x14ac:dyDescent="0.3">
      <c r="A2881" s="265">
        <v>104101324</v>
      </c>
      <c r="B2881" s="265" t="s">
        <v>3449</v>
      </c>
      <c r="C2881" s="11">
        <v>8</v>
      </c>
      <c r="D2881" s="11">
        <v>10</v>
      </c>
      <c r="E2881" s="11">
        <v>0</v>
      </c>
      <c r="F2881" s="11">
        <v>0</v>
      </c>
    </row>
    <row r="2882" x14ac:dyDescent="0.3">
      <c r="A2882" s="265">
        <v>104502122</v>
      </c>
      <c r="B2882" s="265" t="s">
        <v>3450</v>
      </c>
      <c r="C2882" s="11">
        <v>8</v>
      </c>
      <c r="D2882" s="11">
        <v>10</v>
      </c>
      <c r="E2882" s="11">
        <v>0</v>
      </c>
      <c r="F2882" s="11">
        <v>0</v>
      </c>
    </row>
    <row r="2883" x14ac:dyDescent="0.3">
      <c r="A2883" s="265">
        <v>104502121</v>
      </c>
      <c r="B2883" s="265" t="s">
        <v>3451</v>
      </c>
      <c r="C2883" s="11">
        <v>8</v>
      </c>
      <c r="D2883" s="11">
        <v>10</v>
      </c>
      <c r="E2883" s="11">
        <v>0</v>
      </c>
      <c r="F2883" s="11">
        <v>0</v>
      </c>
    </row>
    <row r="2884" x14ac:dyDescent="0.3">
      <c r="A2884" s="265">
        <v>104101962</v>
      </c>
      <c r="B2884" s="265" t="s">
        <v>3452</v>
      </c>
      <c r="C2884" s="11">
        <v>8</v>
      </c>
      <c r="D2884" s="11">
        <v>10</v>
      </c>
      <c r="E2884" s="11">
        <v>0</v>
      </c>
      <c r="F2884" s="11">
        <v>0</v>
      </c>
    </row>
    <row r="2885" x14ac:dyDescent="0.3">
      <c r="A2885" s="265">
        <v>104101650</v>
      </c>
      <c r="B2885" s="265" t="s">
        <v>3453</v>
      </c>
      <c r="C2885" s="11">
        <v>8</v>
      </c>
      <c r="D2885" s="11">
        <v>10</v>
      </c>
      <c r="E2885" s="11">
        <v>0</v>
      </c>
      <c r="F2885" s="11">
        <v>0</v>
      </c>
    </row>
    <row r="2886" x14ac:dyDescent="0.3">
      <c r="A2886" s="265">
        <v>104101652</v>
      </c>
      <c r="B2886" s="265" t="s">
        <v>3454</v>
      </c>
      <c r="C2886" s="11">
        <v>8</v>
      </c>
      <c r="D2886" s="11">
        <v>10</v>
      </c>
      <c r="E2886" s="11">
        <v>0</v>
      </c>
      <c r="F2886" s="11">
        <v>0</v>
      </c>
    </row>
    <row r="2887" x14ac:dyDescent="0.3">
      <c r="A2887" s="265">
        <v>104101653</v>
      </c>
      <c r="B2887" s="265" t="s">
        <v>3455</v>
      </c>
      <c r="C2887" s="11">
        <v>8</v>
      </c>
      <c r="D2887" s="11">
        <v>10</v>
      </c>
      <c r="E2887" s="11">
        <v>0</v>
      </c>
      <c r="F2887" s="11">
        <v>0</v>
      </c>
    </row>
    <row r="2888" x14ac:dyDescent="0.3">
      <c r="A2888" s="265">
        <v>104101651</v>
      </c>
      <c r="B2888" s="265" t="s">
        <v>3456</v>
      </c>
      <c r="C2888" s="11">
        <v>8</v>
      </c>
      <c r="D2888" s="11">
        <v>10</v>
      </c>
      <c r="E2888" s="11">
        <v>0</v>
      </c>
      <c r="F2888" s="11">
        <v>0</v>
      </c>
    </row>
    <row r="2889" x14ac:dyDescent="0.3">
      <c r="A2889" s="265">
        <v>104502032</v>
      </c>
      <c r="B2889" s="265" t="s">
        <v>3457</v>
      </c>
      <c r="C2889" s="11">
        <v>8</v>
      </c>
      <c r="D2889" s="11">
        <v>10</v>
      </c>
      <c r="E2889" s="11">
        <v>0</v>
      </c>
      <c r="F2889" s="11">
        <v>0</v>
      </c>
    </row>
    <row r="2890" x14ac:dyDescent="0.3">
      <c r="A2890" s="265">
        <v>104101161</v>
      </c>
      <c r="B2890" s="265" t="s">
        <v>3458</v>
      </c>
      <c r="C2890" s="11">
        <v>8</v>
      </c>
      <c r="D2890" s="11">
        <v>10</v>
      </c>
      <c r="E2890" s="11">
        <v>0</v>
      </c>
      <c r="F2890" s="11">
        <v>0</v>
      </c>
    </row>
    <row r="2891" x14ac:dyDescent="0.3">
      <c r="A2891" s="265">
        <v>104101963</v>
      </c>
      <c r="B2891" s="265" t="s">
        <v>3459</v>
      </c>
      <c r="C2891" s="11">
        <v>8</v>
      </c>
      <c r="D2891" s="11">
        <v>10</v>
      </c>
      <c r="E2891" s="11">
        <v>0</v>
      </c>
      <c r="F2891" s="11">
        <v>0</v>
      </c>
    </row>
    <row r="2892" x14ac:dyDescent="0.3">
      <c r="A2892" s="265">
        <v>104502124</v>
      </c>
      <c r="B2892" s="265" t="s">
        <v>3460</v>
      </c>
      <c r="C2892" s="11">
        <v>8</v>
      </c>
      <c r="D2892" s="11">
        <v>10</v>
      </c>
      <c r="E2892" s="11">
        <v>0</v>
      </c>
      <c r="F2892" s="11">
        <v>0</v>
      </c>
    </row>
    <row r="2893" x14ac:dyDescent="0.3">
      <c r="A2893" s="265">
        <v>104502123</v>
      </c>
      <c r="B2893" s="265" t="s">
        <v>3461</v>
      </c>
      <c r="C2893" s="11">
        <v>8</v>
      </c>
      <c r="D2893" s="11">
        <v>10</v>
      </c>
      <c r="E2893" s="11">
        <v>0</v>
      </c>
      <c r="F2893" s="11">
        <v>0</v>
      </c>
    </row>
    <row r="2894" x14ac:dyDescent="0.3">
      <c r="A2894" s="265">
        <v>701304005</v>
      </c>
      <c r="B2894" s="265" t="s">
        <v>692</v>
      </c>
      <c r="C2894" s="11">
        <v>19</v>
      </c>
      <c r="D2894" s="11">
        <v>10</v>
      </c>
      <c r="E2894" s="11">
        <v>0</v>
      </c>
      <c r="F2894" s="11">
        <v>0</v>
      </c>
    </row>
    <row r="2895" x14ac:dyDescent="0.3">
      <c r="A2895" s="265">
        <v>302203031</v>
      </c>
      <c r="B2895" s="265" t="s">
        <v>1132</v>
      </c>
      <c r="C2895" s="11">
        <v>35</v>
      </c>
      <c r="D2895" s="11">
        <v>10</v>
      </c>
      <c r="E2895" s="11">
        <v>0</v>
      </c>
      <c r="F2895" s="11">
        <v>0</v>
      </c>
    </row>
    <row r="2896" x14ac:dyDescent="0.3">
      <c r="A2896" s="265">
        <v>101201025</v>
      </c>
      <c r="B2896" s="265" t="s">
        <v>3462</v>
      </c>
      <c r="C2896" s="11">
        <v>5</v>
      </c>
      <c r="D2896" s="11">
        <v>5</v>
      </c>
      <c r="E2896" s="11">
        <v>0</v>
      </c>
      <c r="F2896" s="11">
        <v>0</v>
      </c>
    </row>
    <row r="2897" x14ac:dyDescent="0.3">
      <c r="A2897" s="265">
        <v>502101117</v>
      </c>
      <c r="B2897" s="265" t="s">
        <v>998</v>
      </c>
      <c r="C2897" s="11">
        <v>30</v>
      </c>
      <c r="D2897" s="11">
        <v>10</v>
      </c>
      <c r="E2897" s="11">
        <v>0</v>
      </c>
      <c r="F2897" s="11">
        <v>0</v>
      </c>
    </row>
    <row r="2898" x14ac:dyDescent="0.3">
      <c r="A2898" s="265">
        <v>101105003</v>
      </c>
      <c r="B2898" s="265" t="s">
        <v>3463</v>
      </c>
      <c r="C2898" s="11">
        <v>6</v>
      </c>
      <c r="D2898" s="11">
        <v>5</v>
      </c>
      <c r="E2898" s="11">
        <v>0</v>
      </c>
      <c r="F2898" s="11">
        <v>0</v>
      </c>
    </row>
    <row r="2899" x14ac:dyDescent="0.3">
      <c r="A2899" s="265">
        <v>310102023</v>
      </c>
      <c r="B2899" s="265" t="s">
        <v>715</v>
      </c>
      <c r="C2899" s="11">
        <v>20</v>
      </c>
      <c r="D2899" s="11">
        <v>10</v>
      </c>
      <c r="E2899" s="11">
        <v>0</v>
      </c>
      <c r="F2899" s="11">
        <v>0</v>
      </c>
    </row>
    <row r="2900" x14ac:dyDescent="0.3">
      <c r="A2900" s="265">
        <v>101301016</v>
      </c>
      <c r="B2900" s="265" t="s">
        <v>3464</v>
      </c>
      <c r="C2900" s="11">
        <v>2</v>
      </c>
      <c r="D2900" s="11">
        <v>5</v>
      </c>
      <c r="E2900" s="11">
        <v>0</v>
      </c>
      <c r="F2900" s="11">
        <v>0</v>
      </c>
    </row>
    <row r="2901" x14ac:dyDescent="0.3">
      <c r="A2901" s="265">
        <v>506101007</v>
      </c>
      <c r="B2901" s="265" t="s">
        <v>937</v>
      </c>
      <c r="C2901" s="11">
        <v>40</v>
      </c>
      <c r="D2901" s="11">
        <v>10</v>
      </c>
      <c r="E2901" s="11">
        <v>0</v>
      </c>
      <c r="F2901" s="11">
        <v>0</v>
      </c>
    </row>
    <row r="2902" x14ac:dyDescent="0.3">
      <c r="A2902" s="265">
        <v>506101008</v>
      </c>
      <c r="B2902" s="265" t="s">
        <v>938</v>
      </c>
      <c r="C2902" s="11">
        <v>40</v>
      </c>
      <c r="D2902" s="11">
        <v>10</v>
      </c>
      <c r="E2902" s="11">
        <v>0</v>
      </c>
      <c r="F2902" s="11">
        <v>0</v>
      </c>
    </row>
    <row r="2903" x14ac:dyDescent="0.3">
      <c r="A2903" s="265">
        <v>506102009</v>
      </c>
      <c r="B2903" s="265" t="s">
        <v>947</v>
      </c>
      <c r="C2903" s="11">
        <v>40</v>
      </c>
      <c r="D2903" s="11">
        <v>10</v>
      </c>
      <c r="E2903" s="11">
        <v>0</v>
      </c>
      <c r="F2903" s="11">
        <v>0</v>
      </c>
    </row>
    <row r="2904" x14ac:dyDescent="0.3">
      <c r="A2904" s="265">
        <v>104101570</v>
      </c>
      <c r="B2904" s="265" t="s">
        <v>3465</v>
      </c>
      <c r="C2904" s="11">
        <v>8</v>
      </c>
      <c r="D2904" s="11">
        <v>10</v>
      </c>
      <c r="E2904" s="11">
        <v>0</v>
      </c>
      <c r="F2904" s="11">
        <v>0</v>
      </c>
    </row>
    <row r="2905" x14ac:dyDescent="0.3">
      <c r="A2905" s="265">
        <v>104502523</v>
      </c>
      <c r="B2905" s="265" t="s">
        <v>3466</v>
      </c>
      <c r="C2905" s="11">
        <v>8</v>
      </c>
      <c r="D2905" s="11">
        <v>10</v>
      </c>
      <c r="E2905" s="11">
        <v>0</v>
      </c>
      <c r="F2905" s="11">
        <v>0</v>
      </c>
    </row>
    <row r="2906" x14ac:dyDescent="0.3">
      <c r="A2906" s="265">
        <v>104502451</v>
      </c>
      <c r="B2906" s="265" t="s">
        <v>3467</v>
      </c>
      <c r="C2906" s="11">
        <v>8</v>
      </c>
      <c r="D2906" s="11">
        <v>10</v>
      </c>
      <c r="E2906" s="11">
        <v>0</v>
      </c>
      <c r="F2906" s="11">
        <v>0</v>
      </c>
    </row>
    <row r="2907" x14ac:dyDescent="0.3">
      <c r="A2907" s="265">
        <v>104101112</v>
      </c>
      <c r="B2907" s="265" t="s">
        <v>3468</v>
      </c>
      <c r="C2907" s="11">
        <v>8</v>
      </c>
      <c r="D2907" s="11">
        <v>10</v>
      </c>
      <c r="E2907" s="11">
        <v>0</v>
      </c>
      <c r="F2907" s="11">
        <v>0</v>
      </c>
    </row>
    <row r="2908" x14ac:dyDescent="0.3">
      <c r="A2908" s="265">
        <v>103101120</v>
      </c>
      <c r="B2908" s="265" t="s">
        <v>3469</v>
      </c>
      <c r="C2908" s="11">
        <v>8</v>
      </c>
      <c r="D2908" s="11">
        <v>10</v>
      </c>
      <c r="E2908" s="11">
        <v>0</v>
      </c>
      <c r="F2908" s="11">
        <v>0</v>
      </c>
    </row>
    <row r="2909" x14ac:dyDescent="0.3">
      <c r="A2909" s="265">
        <v>104101187</v>
      </c>
      <c r="B2909" s="265" t="s">
        <v>3470</v>
      </c>
      <c r="C2909" s="11">
        <v>8</v>
      </c>
      <c r="D2909" s="11">
        <v>10</v>
      </c>
      <c r="E2909" s="11">
        <v>0</v>
      </c>
      <c r="F2909" s="11">
        <v>0</v>
      </c>
    </row>
    <row r="2910" x14ac:dyDescent="0.3">
      <c r="A2910" s="265">
        <v>104102020</v>
      </c>
      <c r="B2910" s="265" t="s">
        <v>3471</v>
      </c>
      <c r="C2910" s="11">
        <v>7</v>
      </c>
      <c r="D2910" s="11">
        <v>10</v>
      </c>
      <c r="E2910" s="11">
        <v>0</v>
      </c>
      <c r="F2910" s="11">
        <v>0</v>
      </c>
    </row>
    <row r="2911" x14ac:dyDescent="0.3">
      <c r="A2911" s="265">
        <v>104502490</v>
      </c>
      <c r="B2911" s="265" t="s">
        <v>3472</v>
      </c>
      <c r="C2911" s="11">
        <v>8</v>
      </c>
      <c r="D2911" s="11">
        <v>10</v>
      </c>
      <c r="E2911" s="11">
        <v>0</v>
      </c>
      <c r="F2911" s="11">
        <v>0</v>
      </c>
    </row>
    <row r="2912" x14ac:dyDescent="0.3">
      <c r="A2912" s="265">
        <v>104502463</v>
      </c>
      <c r="B2912" s="265" t="s">
        <v>3473</v>
      </c>
      <c r="C2912" s="11">
        <v>8</v>
      </c>
      <c r="D2912" s="11">
        <v>10</v>
      </c>
      <c r="E2912" s="11">
        <v>0</v>
      </c>
      <c r="F2912" s="11">
        <v>0</v>
      </c>
    </row>
    <row r="2913" x14ac:dyDescent="0.3">
      <c r="A2913" s="265">
        <v>104502511</v>
      </c>
      <c r="B2913" s="265" t="s">
        <v>3474</v>
      </c>
      <c r="C2913" s="11">
        <v>8</v>
      </c>
      <c r="D2913" s="11">
        <v>10</v>
      </c>
      <c r="E2913" s="11">
        <v>0</v>
      </c>
      <c r="F2913" s="11">
        <v>0</v>
      </c>
    </row>
    <row r="2914" x14ac:dyDescent="0.3">
      <c r="A2914" s="265">
        <v>104502509</v>
      </c>
      <c r="B2914" s="265" t="s">
        <v>3475</v>
      </c>
      <c r="C2914" s="11">
        <v>8</v>
      </c>
      <c r="D2914" s="11">
        <v>10</v>
      </c>
      <c r="E2914" s="11">
        <v>0</v>
      </c>
      <c r="F2914" s="11">
        <v>0</v>
      </c>
    </row>
    <row r="2915" x14ac:dyDescent="0.3">
      <c r="A2915" s="265">
        <v>104101720</v>
      </c>
      <c r="B2915" s="265" t="s">
        <v>3476</v>
      </c>
      <c r="C2915" s="11">
        <v>8</v>
      </c>
      <c r="D2915" s="11">
        <v>10</v>
      </c>
      <c r="E2915" s="11">
        <v>0</v>
      </c>
      <c r="F2915" s="11">
        <v>0</v>
      </c>
    </row>
    <row r="2916" x14ac:dyDescent="0.3">
      <c r="A2916" s="265">
        <v>104502351</v>
      </c>
      <c r="B2916" s="265" t="s">
        <v>3477</v>
      </c>
      <c r="C2916" s="11">
        <v>8</v>
      </c>
      <c r="D2916" s="11">
        <v>10</v>
      </c>
      <c r="E2916" s="11">
        <v>0</v>
      </c>
      <c r="F2916" s="11">
        <v>0</v>
      </c>
    </row>
    <row r="2917" x14ac:dyDescent="0.3">
      <c r="A2917" s="265">
        <v>104101113</v>
      </c>
      <c r="B2917" s="265" t="s">
        <v>3478</v>
      </c>
      <c r="C2917" s="11">
        <v>8</v>
      </c>
      <c r="D2917" s="11">
        <v>10</v>
      </c>
      <c r="E2917" s="11">
        <v>0</v>
      </c>
      <c r="F2917" s="11">
        <v>0</v>
      </c>
    </row>
    <row r="2918" x14ac:dyDescent="0.3">
      <c r="A2918" s="265">
        <v>104502521</v>
      </c>
      <c r="B2918" s="265" t="s">
        <v>3479</v>
      </c>
      <c r="C2918" s="11">
        <v>8</v>
      </c>
      <c r="D2918" s="11">
        <v>10</v>
      </c>
      <c r="E2918" s="11">
        <v>0</v>
      </c>
      <c r="F2918" s="11">
        <v>0</v>
      </c>
    </row>
    <row r="2919" x14ac:dyDescent="0.3">
      <c r="A2919" s="265">
        <v>104101159</v>
      </c>
      <c r="B2919" s="265" t="s">
        <v>3480</v>
      </c>
      <c r="C2919" s="11">
        <v>8</v>
      </c>
      <c r="D2919" s="11">
        <v>10</v>
      </c>
      <c r="E2919" s="11">
        <v>0</v>
      </c>
      <c r="F2919" s="11">
        <v>0</v>
      </c>
    </row>
    <row r="2920" x14ac:dyDescent="0.3">
      <c r="A2920" s="265">
        <v>104101347</v>
      </c>
      <c r="B2920" s="265" t="s">
        <v>3481</v>
      </c>
      <c r="C2920" s="11">
        <v>8</v>
      </c>
      <c r="D2920" s="11">
        <v>10</v>
      </c>
      <c r="E2920" s="11">
        <v>0</v>
      </c>
      <c r="F2920" s="11">
        <v>0</v>
      </c>
    </row>
    <row r="2921" x14ac:dyDescent="0.3">
      <c r="A2921" s="265">
        <v>104101703</v>
      </c>
      <c r="B2921" s="265" t="s">
        <v>3482</v>
      </c>
      <c r="C2921" s="11">
        <v>8</v>
      </c>
      <c r="D2921" s="11">
        <v>10</v>
      </c>
      <c r="E2921" s="11">
        <v>0</v>
      </c>
      <c r="F2921" s="11">
        <v>0</v>
      </c>
    </row>
    <row r="2922" x14ac:dyDescent="0.3">
      <c r="A2922" s="265">
        <v>104502550</v>
      </c>
      <c r="B2922" s="265" t="s">
        <v>3483</v>
      </c>
      <c r="C2922" s="11">
        <v>8</v>
      </c>
      <c r="D2922" s="11">
        <v>10</v>
      </c>
      <c r="E2922" s="11">
        <v>0</v>
      </c>
      <c r="F2922" s="11">
        <v>0</v>
      </c>
    </row>
    <row r="2923" x14ac:dyDescent="0.3">
      <c r="A2923" s="265">
        <v>104101126</v>
      </c>
      <c r="B2923" s="265" t="s">
        <v>3484</v>
      </c>
      <c r="C2923" s="11">
        <v>8</v>
      </c>
      <c r="D2923" s="11">
        <v>10</v>
      </c>
      <c r="E2923" s="11">
        <v>0</v>
      </c>
      <c r="F2923" s="11">
        <v>0</v>
      </c>
    </row>
    <row r="2924" x14ac:dyDescent="0.3">
      <c r="A2924" s="265">
        <v>104101479</v>
      </c>
      <c r="B2924" s="265" t="s">
        <v>3485</v>
      </c>
      <c r="C2924" s="11">
        <v>8</v>
      </c>
      <c r="D2924" s="11">
        <v>10</v>
      </c>
      <c r="E2924" s="11">
        <v>0</v>
      </c>
      <c r="F2924" s="11">
        <v>0</v>
      </c>
    </row>
    <row r="2925" x14ac:dyDescent="0.3">
      <c r="A2925" s="265">
        <v>304103005</v>
      </c>
      <c r="B2925" s="265" t="s">
        <v>1181</v>
      </c>
      <c r="C2925" s="11">
        <v>35</v>
      </c>
      <c r="D2925" s="11">
        <v>10</v>
      </c>
      <c r="E2925" s="11">
        <v>0</v>
      </c>
      <c r="F2925" s="11">
        <v>0</v>
      </c>
    </row>
    <row r="2926" x14ac:dyDescent="0.3">
      <c r="A2926" s="265">
        <v>503301002</v>
      </c>
      <c r="B2926" s="265" t="s">
        <v>928</v>
      </c>
      <c r="C2926" s="11">
        <v>36</v>
      </c>
      <c r="D2926" s="11">
        <v>10</v>
      </c>
      <c r="E2926" s="11">
        <v>0</v>
      </c>
      <c r="F2926" s="11">
        <v>0</v>
      </c>
    </row>
    <row r="2927" x14ac:dyDescent="0.3">
      <c r="A2927" s="265">
        <v>302101004</v>
      </c>
      <c r="B2927" s="265" t="s">
        <v>1113</v>
      </c>
      <c r="C2927" s="11">
        <v>35</v>
      </c>
      <c r="D2927" s="11">
        <v>10</v>
      </c>
      <c r="E2927" s="11">
        <v>0</v>
      </c>
      <c r="F2927" s="11">
        <v>0</v>
      </c>
    </row>
    <row r="2928" x14ac:dyDescent="0.3">
      <c r="A2928" s="265">
        <v>503201004</v>
      </c>
      <c r="B2928" s="265" t="s">
        <v>1196</v>
      </c>
      <c r="C2928" s="11">
        <v>36</v>
      </c>
      <c r="D2928" s="11">
        <v>10</v>
      </c>
      <c r="E2928" s="11">
        <v>0</v>
      </c>
      <c r="F2928" s="11">
        <v>0</v>
      </c>
    </row>
    <row r="2929" x14ac:dyDescent="0.3">
      <c r="A2929" s="265">
        <v>503201007</v>
      </c>
      <c r="B2929" s="265" t="s">
        <v>1199</v>
      </c>
      <c r="C2929" s="11">
        <v>36</v>
      </c>
      <c r="D2929" s="11">
        <v>10</v>
      </c>
      <c r="E2929" s="11">
        <v>0</v>
      </c>
      <c r="F2929" s="11">
        <v>0</v>
      </c>
    </row>
    <row r="2930" x14ac:dyDescent="0.3">
      <c r="A2930" s="265">
        <v>310101004</v>
      </c>
      <c r="B2930" s="265" t="s">
        <v>701</v>
      </c>
      <c r="C2930" s="11">
        <v>20</v>
      </c>
      <c r="D2930" s="11">
        <v>10</v>
      </c>
      <c r="E2930" s="11">
        <v>0</v>
      </c>
      <c r="F2930" s="11">
        <v>0</v>
      </c>
    </row>
    <row r="2931" x14ac:dyDescent="0.3">
      <c r="A2931" s="265">
        <v>310101005</v>
      </c>
      <c r="B2931" s="265" t="s">
        <v>702</v>
      </c>
      <c r="C2931" s="11">
        <v>20</v>
      </c>
      <c r="D2931" s="11">
        <v>10</v>
      </c>
      <c r="E2931" s="11">
        <v>0</v>
      </c>
      <c r="F2931" s="11">
        <v>0</v>
      </c>
    </row>
    <row r="2932" x14ac:dyDescent="0.3">
      <c r="A2932" s="265">
        <v>102102002</v>
      </c>
      <c r="B2932" s="265" t="s">
        <v>3486</v>
      </c>
      <c r="C2932" s="11">
        <v>9</v>
      </c>
      <c r="D2932" s="11">
        <v>10</v>
      </c>
      <c r="E2932" s="11">
        <v>0</v>
      </c>
      <c r="F2932" s="11">
        <v>5</v>
      </c>
    </row>
    <row r="2933" x14ac:dyDescent="0.3">
      <c r="A2933" s="265">
        <v>104201015</v>
      </c>
      <c r="B2933" s="265" t="s">
        <v>3487</v>
      </c>
      <c r="C2933" s="11">
        <v>9</v>
      </c>
      <c r="D2933" s="11">
        <v>10</v>
      </c>
      <c r="E2933" s="11">
        <v>0</v>
      </c>
      <c r="F2933" s="11">
        <v>5</v>
      </c>
    </row>
    <row r="2934" x14ac:dyDescent="0.3">
      <c r="A2934" s="265">
        <v>102102003</v>
      </c>
      <c r="B2934" s="265" t="s">
        <v>3488</v>
      </c>
      <c r="C2934" s="11">
        <v>9</v>
      </c>
      <c r="D2934" s="11">
        <v>10</v>
      </c>
      <c r="E2934" s="11">
        <v>0</v>
      </c>
      <c r="F2934" s="11">
        <v>5</v>
      </c>
    </row>
    <row r="2935" x14ac:dyDescent="0.3">
      <c r="A2935" s="265">
        <v>104201011</v>
      </c>
      <c r="B2935" s="265" t="s">
        <v>3489</v>
      </c>
      <c r="C2935" s="11">
        <v>9</v>
      </c>
      <c r="D2935" s="11">
        <v>10</v>
      </c>
      <c r="E2935" s="11">
        <v>0</v>
      </c>
      <c r="F2935" s="11">
        <v>5</v>
      </c>
    </row>
    <row r="2936" x14ac:dyDescent="0.3">
      <c r="A2936" s="265">
        <v>102102004</v>
      </c>
      <c r="B2936" s="265" t="s">
        <v>3490</v>
      </c>
      <c r="C2936" s="11">
        <v>9</v>
      </c>
      <c r="D2936" s="11">
        <v>10</v>
      </c>
      <c r="E2936" s="11">
        <v>0</v>
      </c>
      <c r="F2936" s="11">
        <v>5</v>
      </c>
    </row>
    <row r="2937" x14ac:dyDescent="0.3">
      <c r="A2937" s="265">
        <v>102102008</v>
      </c>
      <c r="B2937" s="265" t="s">
        <v>3491</v>
      </c>
      <c r="C2937" s="11">
        <v>9</v>
      </c>
      <c r="D2937" s="11">
        <v>10</v>
      </c>
      <c r="E2937" s="11">
        <v>0</v>
      </c>
      <c r="F2937" s="11">
        <v>5</v>
      </c>
    </row>
    <row r="2938" x14ac:dyDescent="0.3">
      <c r="A2938" s="265">
        <v>102102009</v>
      </c>
      <c r="B2938" s="265" t="s">
        <v>3492</v>
      </c>
      <c r="C2938" s="11">
        <v>9</v>
      </c>
      <c r="D2938" s="11">
        <v>10</v>
      </c>
      <c r="E2938" s="11">
        <v>0</v>
      </c>
      <c r="F2938" s="11">
        <v>5</v>
      </c>
    </row>
    <row r="2939" x14ac:dyDescent="0.3">
      <c r="A2939" s="265">
        <v>102102012</v>
      </c>
      <c r="B2939" s="265" t="s">
        <v>3493</v>
      </c>
      <c r="C2939" s="11">
        <v>9</v>
      </c>
      <c r="D2939" s="11">
        <v>10</v>
      </c>
      <c r="E2939" s="11">
        <v>0</v>
      </c>
      <c r="F2939" s="11">
        <v>5</v>
      </c>
    </row>
    <row r="2940" x14ac:dyDescent="0.3">
      <c r="A2940" s="265">
        <v>104201012</v>
      </c>
      <c r="B2940" s="265" t="s">
        <v>3494</v>
      </c>
      <c r="C2940" s="11">
        <v>9</v>
      </c>
      <c r="D2940" s="11">
        <v>10</v>
      </c>
      <c r="E2940" s="11">
        <v>0</v>
      </c>
      <c r="F2940" s="11">
        <v>5</v>
      </c>
    </row>
    <row r="2941" x14ac:dyDescent="0.3">
      <c r="A2941" s="265">
        <v>102102020</v>
      </c>
      <c r="B2941" s="265" t="s">
        <v>3495</v>
      </c>
      <c r="C2941" s="11">
        <v>9</v>
      </c>
      <c r="D2941" s="11">
        <v>10</v>
      </c>
      <c r="E2941" s="11">
        <v>0</v>
      </c>
      <c r="F2941" s="11">
        <v>5</v>
      </c>
    </row>
    <row r="2942" x14ac:dyDescent="0.3">
      <c r="A2942" s="265">
        <v>104201009</v>
      </c>
      <c r="B2942" s="265" t="s">
        <v>3496</v>
      </c>
      <c r="C2942" s="11">
        <v>9</v>
      </c>
      <c r="D2942" s="11">
        <v>10</v>
      </c>
      <c r="E2942" s="11">
        <v>0</v>
      </c>
      <c r="F2942" s="11">
        <v>5</v>
      </c>
    </row>
    <row r="2943" x14ac:dyDescent="0.3">
      <c r="A2943" s="265">
        <v>606202017</v>
      </c>
      <c r="B2943" s="265" t="s">
        <v>3497</v>
      </c>
      <c r="C2943" s="11">
        <v>15</v>
      </c>
      <c r="D2943" s="11">
        <v>0</v>
      </c>
      <c r="E2943" s="11">
        <v>1</v>
      </c>
      <c r="F2943" s="11">
        <v>0</v>
      </c>
    </row>
    <row r="2944" x14ac:dyDescent="0.3">
      <c r="A2944" s="265">
        <v>601301005</v>
      </c>
      <c r="B2944" s="265" t="s">
        <v>415</v>
      </c>
      <c r="C2944" s="11">
        <v>26</v>
      </c>
      <c r="D2944" s="11">
        <v>10</v>
      </c>
      <c r="E2944" s="11">
        <v>0</v>
      </c>
      <c r="F2944" s="11">
        <v>1</v>
      </c>
    </row>
    <row r="2945" x14ac:dyDescent="0.3">
      <c r="A2945" s="265">
        <v>605401032</v>
      </c>
      <c r="B2945" s="265" t="s">
        <v>3498</v>
      </c>
      <c r="C2945" s="11">
        <v>40</v>
      </c>
      <c r="D2945" s="11">
        <v>0</v>
      </c>
      <c r="E2945" s="11">
        <v>1</v>
      </c>
      <c r="F2945" s="11">
        <v>0</v>
      </c>
    </row>
    <row r="2946" x14ac:dyDescent="0.3">
      <c r="A2946" s="265">
        <v>605401007</v>
      </c>
      <c r="B2946" s="265" t="s">
        <v>3499</v>
      </c>
      <c r="C2946" s="11">
        <v>40</v>
      </c>
      <c r="D2946" s="11">
        <v>0</v>
      </c>
      <c r="E2946" s="11">
        <v>1</v>
      </c>
      <c r="F2946" s="11">
        <v>0</v>
      </c>
    </row>
    <row r="2947" x14ac:dyDescent="0.3">
      <c r="A2947" s="265">
        <v>605401005</v>
      </c>
      <c r="B2947" s="265" t="s">
        <v>3500</v>
      </c>
      <c r="C2947" s="11">
        <v>40</v>
      </c>
      <c r="D2947" s="11">
        <v>0</v>
      </c>
      <c r="E2947" s="11">
        <v>1</v>
      </c>
      <c r="F2947" s="11">
        <v>0</v>
      </c>
    </row>
    <row r="2948" x14ac:dyDescent="0.3">
      <c r="A2948" s="265">
        <v>605401006</v>
      </c>
      <c r="B2948" s="265" t="s">
        <v>3501</v>
      </c>
      <c r="C2948" s="11">
        <v>40</v>
      </c>
      <c r="D2948" s="11">
        <v>0</v>
      </c>
      <c r="E2948" s="11">
        <v>1</v>
      </c>
      <c r="F2948" s="11">
        <v>0</v>
      </c>
    </row>
    <row r="2949" x14ac:dyDescent="0.3">
      <c r="A2949" s="265">
        <v>302203005</v>
      </c>
      <c r="B2949" s="265" t="s">
        <v>1097</v>
      </c>
      <c r="C2949" s="11">
        <v>35</v>
      </c>
      <c r="D2949" s="11">
        <v>10</v>
      </c>
      <c r="E2949" s="11">
        <v>0</v>
      </c>
      <c r="F2949" s="11">
        <v>0</v>
      </c>
    </row>
    <row r="2950" x14ac:dyDescent="0.3">
      <c r="A2950" s="265">
        <v>304103020</v>
      </c>
      <c r="B2950" s="265" t="s">
        <v>1183</v>
      </c>
      <c r="C2950" s="11">
        <v>35</v>
      </c>
      <c r="D2950" s="11">
        <v>10</v>
      </c>
      <c r="E2950" s="11">
        <v>0</v>
      </c>
      <c r="F2950" s="11">
        <v>0</v>
      </c>
    </row>
    <row r="2951" x14ac:dyDescent="0.3">
      <c r="A2951" s="265">
        <v>302203007</v>
      </c>
      <c r="B2951" s="265" t="s">
        <v>1098</v>
      </c>
      <c r="C2951" s="11">
        <v>35</v>
      </c>
      <c r="D2951" s="11">
        <v>10</v>
      </c>
      <c r="E2951" s="11">
        <v>0</v>
      </c>
      <c r="F2951" s="11">
        <v>0</v>
      </c>
    </row>
    <row r="2952" x14ac:dyDescent="0.3">
      <c r="A2952" s="265">
        <v>308101037</v>
      </c>
      <c r="B2952" s="265" t="s">
        <v>487</v>
      </c>
      <c r="C2952" s="11">
        <v>12</v>
      </c>
      <c r="D2952" s="11">
        <v>10</v>
      </c>
      <c r="E2952" s="11">
        <v>0</v>
      </c>
      <c r="F2952" s="11">
        <v>0</v>
      </c>
    </row>
    <row r="2953" x14ac:dyDescent="0.3">
      <c r="A2953" s="265">
        <v>201101042</v>
      </c>
      <c r="B2953" s="265" t="s">
        <v>3502</v>
      </c>
      <c r="C2953" s="11">
        <v>11</v>
      </c>
      <c r="D2953" s="11">
        <v>10</v>
      </c>
      <c r="E2953" s="11">
        <v>0</v>
      </c>
      <c r="F2953" s="11">
        <v>0</v>
      </c>
    </row>
    <row r="2954" x14ac:dyDescent="0.3">
      <c r="A2954" s="265">
        <v>201101043</v>
      </c>
      <c r="B2954" s="265" t="s">
        <v>3503</v>
      </c>
      <c r="C2954" s="11">
        <v>11</v>
      </c>
      <c r="D2954" s="11">
        <v>10</v>
      </c>
      <c r="E2954" s="11">
        <v>0</v>
      </c>
      <c r="F2954" s="11">
        <v>0</v>
      </c>
    </row>
    <row r="2955" x14ac:dyDescent="0.3">
      <c r="A2955" s="265">
        <v>506102002</v>
      </c>
      <c r="B2955" s="265" t="s">
        <v>942</v>
      </c>
      <c r="C2955" s="11">
        <v>40</v>
      </c>
      <c r="D2955" s="11">
        <v>10</v>
      </c>
      <c r="E2955" s="11">
        <v>0</v>
      </c>
      <c r="F2955" s="11">
        <v>0</v>
      </c>
    </row>
    <row r="2956" x14ac:dyDescent="0.3">
      <c r="A2956" s="265">
        <v>506102001</v>
      </c>
      <c r="B2956" s="265" t="s">
        <v>941</v>
      </c>
      <c r="C2956" s="11">
        <v>40</v>
      </c>
      <c r="D2956" s="11">
        <v>10</v>
      </c>
      <c r="E2956" s="11">
        <v>0</v>
      </c>
      <c r="F2956" s="11">
        <v>0</v>
      </c>
    </row>
    <row r="2957" x14ac:dyDescent="0.3">
      <c r="A2957" s="265">
        <v>601102001</v>
      </c>
      <c r="B2957" s="265" t="s">
        <v>406</v>
      </c>
      <c r="C2957" s="11">
        <v>28</v>
      </c>
      <c r="D2957" s="11">
        <v>10</v>
      </c>
      <c r="E2957" s="11">
        <v>0</v>
      </c>
      <c r="F2957" s="11">
        <v>1</v>
      </c>
    </row>
    <row r="2958" x14ac:dyDescent="0.3">
      <c r="A2958" s="265">
        <v>311201006</v>
      </c>
      <c r="B2958" s="265" t="s">
        <v>916</v>
      </c>
      <c r="C2958" s="11">
        <v>25</v>
      </c>
      <c r="D2958" s="11">
        <v>10</v>
      </c>
      <c r="E2958" s="11">
        <v>0</v>
      </c>
      <c r="F2958" s="11">
        <v>0</v>
      </c>
    </row>
    <row r="2959" x14ac:dyDescent="0.3">
      <c r="A2959" s="265">
        <v>310103007</v>
      </c>
      <c r="B2959" s="265" t="s">
        <v>868</v>
      </c>
      <c r="C2959" s="11">
        <v>23</v>
      </c>
      <c r="D2959" s="11">
        <v>10</v>
      </c>
      <c r="E2959" s="11">
        <v>0</v>
      </c>
      <c r="F2959" s="11">
        <v>0</v>
      </c>
    </row>
    <row r="2960" x14ac:dyDescent="0.3">
      <c r="A2960" s="265">
        <v>701101014</v>
      </c>
      <c r="B2960" s="265" t="s">
        <v>1304</v>
      </c>
      <c r="C2960" s="11">
        <v>40</v>
      </c>
      <c r="D2960" s="11">
        <v>10</v>
      </c>
      <c r="E2960" s="11">
        <v>0</v>
      </c>
      <c r="F2960" s="11">
        <v>0</v>
      </c>
    </row>
    <row r="2961" x14ac:dyDescent="0.3">
      <c r="A2961" s="265">
        <v>204101007</v>
      </c>
      <c r="B2961" s="265" t="s">
        <v>1222</v>
      </c>
      <c r="C2961" s="11">
        <v>40</v>
      </c>
      <c r="D2961" s="11">
        <v>10</v>
      </c>
      <c r="E2961" s="11">
        <v>0</v>
      </c>
      <c r="F2961" s="11">
        <v>0</v>
      </c>
    </row>
    <row r="2962" x14ac:dyDescent="0.3">
      <c r="A2962" s="265">
        <v>502101116</v>
      </c>
      <c r="B2962" s="265" t="s">
        <v>997</v>
      </c>
      <c r="C2962" s="11">
        <v>30</v>
      </c>
      <c r="D2962" s="11">
        <v>10</v>
      </c>
      <c r="E2962" s="11">
        <v>0</v>
      </c>
      <c r="F2962" s="11">
        <v>0</v>
      </c>
    </row>
    <row r="2963" x14ac:dyDescent="0.3">
      <c r="A2963" s="265">
        <v>302203041</v>
      </c>
      <c r="B2963" s="265" t="s">
        <v>1137</v>
      </c>
      <c r="C2963" s="11">
        <v>35</v>
      </c>
      <c r="D2963" s="11">
        <v>10</v>
      </c>
      <c r="E2963" s="11">
        <v>0</v>
      </c>
      <c r="F2963" s="11">
        <v>0</v>
      </c>
    </row>
    <row r="2964" x14ac:dyDescent="0.3">
      <c r="A2964" s="265">
        <v>104101800</v>
      </c>
      <c r="B2964" s="265" t="s">
        <v>3504</v>
      </c>
      <c r="C2964" s="11">
        <v>9</v>
      </c>
      <c r="D2964" s="11">
        <v>10</v>
      </c>
      <c r="E2964" s="11">
        <v>0</v>
      </c>
      <c r="F2964" s="11">
        <v>0</v>
      </c>
    </row>
    <row r="2965" x14ac:dyDescent="0.3">
      <c r="A2965" s="265">
        <v>310104022</v>
      </c>
      <c r="B2965" s="265" t="s">
        <v>895</v>
      </c>
      <c r="C2965" s="11">
        <v>23</v>
      </c>
      <c r="D2965" s="11">
        <v>10</v>
      </c>
      <c r="E2965" s="11">
        <v>0</v>
      </c>
      <c r="F2965" s="11">
        <v>0</v>
      </c>
    </row>
    <row r="2966" x14ac:dyDescent="0.3">
      <c r="A2966" s="265">
        <v>310104021</v>
      </c>
      <c r="B2966" s="265" t="s">
        <v>894</v>
      </c>
      <c r="C2966" s="11">
        <v>23</v>
      </c>
      <c r="D2966" s="11">
        <v>10</v>
      </c>
      <c r="E2966" s="11">
        <v>0</v>
      </c>
      <c r="F2966" s="11">
        <v>0</v>
      </c>
    </row>
    <row r="2967" x14ac:dyDescent="0.3">
      <c r="A2967" s="265">
        <v>309102013</v>
      </c>
      <c r="B2967" s="265" t="s">
        <v>343</v>
      </c>
      <c r="C2967" s="11">
        <v>27</v>
      </c>
      <c r="D2967" s="11">
        <v>10</v>
      </c>
      <c r="E2967" s="11">
        <v>0</v>
      </c>
      <c r="F2967" s="11">
        <v>1</v>
      </c>
    </row>
    <row r="2968" x14ac:dyDescent="0.3">
      <c r="A2968" s="265">
        <v>603201058</v>
      </c>
      <c r="B2968" s="265" t="s">
        <v>497</v>
      </c>
      <c r="C2968" s="11">
        <v>12</v>
      </c>
      <c r="D2968" s="11">
        <v>10</v>
      </c>
      <c r="E2968" s="11">
        <v>0</v>
      </c>
      <c r="F2968" s="11">
        <v>0</v>
      </c>
    </row>
    <row r="2969" x14ac:dyDescent="0.3">
      <c r="A2969" s="265">
        <v>311201019</v>
      </c>
      <c r="B2969" s="265" t="s">
        <v>840</v>
      </c>
      <c r="C2969" s="11">
        <v>22</v>
      </c>
      <c r="D2969" s="11">
        <v>10</v>
      </c>
      <c r="E2969" s="11">
        <v>0</v>
      </c>
      <c r="F2969" s="11">
        <v>0</v>
      </c>
    </row>
    <row r="2970" x14ac:dyDescent="0.3">
      <c r="A2970" s="265">
        <v>101301017</v>
      </c>
      <c r="B2970" s="265" t="s">
        <v>3505</v>
      </c>
      <c r="C2970" s="11">
        <v>2</v>
      </c>
      <c r="D2970" s="11">
        <v>5</v>
      </c>
      <c r="E2970" s="11">
        <v>0</v>
      </c>
      <c r="F2970" s="11">
        <v>0</v>
      </c>
    </row>
    <row r="2971" x14ac:dyDescent="0.3">
      <c r="A2971" s="265">
        <v>304104010</v>
      </c>
      <c r="B2971" s="265" t="s">
        <v>1187</v>
      </c>
      <c r="C2971" s="11">
        <v>35</v>
      </c>
      <c r="D2971" s="11">
        <v>10</v>
      </c>
      <c r="E2971" s="11">
        <v>0</v>
      </c>
      <c r="F2971" s="11">
        <v>0</v>
      </c>
    </row>
    <row r="2972" x14ac:dyDescent="0.3">
      <c r="A2972" s="265">
        <v>701303041</v>
      </c>
      <c r="B2972" s="265" t="s">
        <v>673</v>
      </c>
      <c r="C2972" s="11">
        <v>19</v>
      </c>
      <c r="D2972" s="11">
        <v>10</v>
      </c>
      <c r="E2972" s="11">
        <v>0</v>
      </c>
      <c r="F2972" s="11">
        <v>0</v>
      </c>
    </row>
    <row r="2973" x14ac:dyDescent="0.3">
      <c r="A2973" s="265">
        <v>203101012</v>
      </c>
      <c r="B2973" s="265" t="s">
        <v>3506</v>
      </c>
      <c r="C2973" s="11">
        <v>12</v>
      </c>
      <c r="D2973" s="11">
        <v>10</v>
      </c>
      <c r="E2973" s="11">
        <v>0</v>
      </c>
      <c r="F2973" s="11">
        <v>0</v>
      </c>
    </row>
    <row r="2974" x14ac:dyDescent="0.3">
      <c r="A2974" s="265">
        <v>201101039</v>
      </c>
      <c r="B2974" s="265" t="s">
        <v>3507</v>
      </c>
      <c r="C2974" s="11">
        <v>11</v>
      </c>
      <c r="D2974" s="11">
        <v>10</v>
      </c>
      <c r="E2974" s="11">
        <v>0</v>
      </c>
      <c r="F2974" s="11">
        <v>0</v>
      </c>
    </row>
    <row r="2975" x14ac:dyDescent="0.3">
      <c r="A2975" s="265">
        <v>308101027</v>
      </c>
      <c r="B2975" s="265" t="s">
        <v>480</v>
      </c>
      <c r="C2975" s="11">
        <v>12</v>
      </c>
      <c r="D2975" s="11">
        <v>10</v>
      </c>
      <c r="E2975" s="11">
        <v>0</v>
      </c>
      <c r="F2975" s="11">
        <v>0</v>
      </c>
    </row>
    <row r="2976" x14ac:dyDescent="0.3">
      <c r="A2976" s="265">
        <v>308101044</v>
      </c>
      <c r="B2976" s="265" t="s">
        <v>490</v>
      </c>
      <c r="C2976" s="11">
        <v>12</v>
      </c>
      <c r="D2976" s="11">
        <v>10</v>
      </c>
      <c r="E2976" s="11">
        <v>0</v>
      </c>
      <c r="F2976" s="11">
        <v>0</v>
      </c>
    </row>
    <row r="2977" x14ac:dyDescent="0.3">
      <c r="A2977" s="265">
        <v>312102017</v>
      </c>
      <c r="B2977" s="265" t="s">
        <v>556</v>
      </c>
      <c r="C2977" s="11">
        <v>15</v>
      </c>
      <c r="D2977" s="11">
        <v>10</v>
      </c>
      <c r="E2977" s="11">
        <v>0</v>
      </c>
      <c r="F2977" s="11">
        <v>0</v>
      </c>
    </row>
    <row r="2978" x14ac:dyDescent="0.3">
      <c r="A2978" s="265">
        <v>701304003</v>
      </c>
      <c r="B2978" s="265" t="s">
        <v>568</v>
      </c>
      <c r="C2978" s="11">
        <v>15</v>
      </c>
      <c r="D2978" s="11">
        <v>10</v>
      </c>
      <c r="E2978" s="11">
        <v>0</v>
      </c>
      <c r="F2978" s="11">
        <v>0</v>
      </c>
    </row>
    <row r="2979" x14ac:dyDescent="0.3">
      <c r="A2979" s="265">
        <v>701304009</v>
      </c>
      <c r="B2979" s="265" t="s">
        <v>696</v>
      </c>
      <c r="C2979" s="11">
        <v>19</v>
      </c>
      <c r="D2979" s="11">
        <v>10</v>
      </c>
      <c r="E2979" s="11">
        <v>0</v>
      </c>
      <c r="F2979" s="11">
        <v>0</v>
      </c>
    </row>
    <row r="2980" x14ac:dyDescent="0.3">
      <c r="A2980" s="265">
        <v>701304004</v>
      </c>
      <c r="B2980" s="265" t="s">
        <v>691</v>
      </c>
      <c r="C2980" s="11">
        <v>19</v>
      </c>
      <c r="D2980" s="11">
        <v>10</v>
      </c>
      <c r="E2980" s="11">
        <v>0</v>
      </c>
      <c r="F2980" s="11">
        <v>0</v>
      </c>
    </row>
    <row r="2981" x14ac:dyDescent="0.3">
      <c r="A2981" s="265">
        <v>606402075</v>
      </c>
      <c r="B2981" s="265" t="s">
        <v>501</v>
      </c>
      <c r="C2981" s="11">
        <v>12</v>
      </c>
      <c r="D2981" s="11">
        <v>10</v>
      </c>
      <c r="E2981" s="11">
        <v>0</v>
      </c>
      <c r="F2981" s="11">
        <v>0</v>
      </c>
    </row>
    <row r="2982" x14ac:dyDescent="0.3">
      <c r="A2982" s="265">
        <v>308101028</v>
      </c>
      <c r="B2982" s="265" t="s">
        <v>481</v>
      </c>
      <c r="C2982" s="11">
        <v>12</v>
      </c>
      <c r="D2982" s="11">
        <v>10</v>
      </c>
      <c r="E2982" s="11">
        <v>0</v>
      </c>
      <c r="F2982" s="11">
        <v>0</v>
      </c>
    </row>
    <row r="2983" x14ac:dyDescent="0.3">
      <c r="A2983" s="265">
        <v>101203009</v>
      </c>
      <c r="B2983" s="265" t="s">
        <v>3508</v>
      </c>
      <c r="C2983" s="11">
        <v>5</v>
      </c>
      <c r="D2983" s="11">
        <v>5</v>
      </c>
      <c r="E2983" s="11">
        <v>0</v>
      </c>
      <c r="F2983" s="11">
        <v>0</v>
      </c>
    </row>
    <row r="2984" x14ac:dyDescent="0.3">
      <c r="A2984" s="265">
        <v>701304006</v>
      </c>
      <c r="B2984" s="265" t="s">
        <v>693</v>
      </c>
      <c r="C2984" s="11">
        <v>19</v>
      </c>
      <c r="D2984" s="11">
        <v>10</v>
      </c>
      <c r="E2984" s="11">
        <v>0</v>
      </c>
      <c r="F2984" s="11">
        <v>0</v>
      </c>
    </row>
    <row r="2985" x14ac:dyDescent="0.3">
      <c r="A2985" s="265">
        <v>308101034</v>
      </c>
      <c r="B2985" s="265" t="s">
        <v>484</v>
      </c>
      <c r="C2985" s="11">
        <v>12</v>
      </c>
      <c r="D2985" s="11">
        <v>10</v>
      </c>
      <c r="E2985" s="11">
        <v>0</v>
      </c>
      <c r="F2985" s="11">
        <v>0</v>
      </c>
    </row>
    <row r="2986" x14ac:dyDescent="0.3">
      <c r="A2986" s="265">
        <v>304101023</v>
      </c>
      <c r="B2986" s="265" t="s">
        <v>1168</v>
      </c>
      <c r="C2986" s="11">
        <v>35</v>
      </c>
      <c r="D2986" s="11">
        <v>10</v>
      </c>
      <c r="E2986" s="11">
        <v>0</v>
      </c>
      <c r="F2986" s="11">
        <v>0</v>
      </c>
    </row>
    <row r="2987" x14ac:dyDescent="0.3">
      <c r="A2987" s="265">
        <v>101701058</v>
      </c>
      <c r="B2987" s="265" t="s">
        <v>3509</v>
      </c>
      <c r="C2987" s="11">
        <v>1</v>
      </c>
      <c r="D2987" s="11">
        <v>5</v>
      </c>
      <c r="E2987" s="11">
        <v>0</v>
      </c>
      <c r="F2987" s="11">
        <v>0</v>
      </c>
    </row>
    <row r="2988" x14ac:dyDescent="0.3">
      <c r="A2988" s="265">
        <v>101701059</v>
      </c>
      <c r="B2988" s="265" t="s">
        <v>3510</v>
      </c>
      <c r="C2988" s="11">
        <v>1</v>
      </c>
      <c r="D2988" s="11">
        <v>5</v>
      </c>
      <c r="E2988" s="11">
        <v>0</v>
      </c>
      <c r="F2988" s="11">
        <v>0</v>
      </c>
    </row>
    <row r="2989" x14ac:dyDescent="0.3">
      <c r="A2989" s="265">
        <v>101702008</v>
      </c>
      <c r="B2989" s="265" t="s">
        <v>3511</v>
      </c>
      <c r="C2989" s="11">
        <v>1</v>
      </c>
      <c r="D2989" s="11">
        <v>10</v>
      </c>
      <c r="E2989" s="11">
        <v>0</v>
      </c>
      <c r="F2989" s="11">
        <v>0</v>
      </c>
    </row>
    <row r="2990" x14ac:dyDescent="0.3">
      <c r="A2990" s="265">
        <v>104502545</v>
      </c>
      <c r="B2990" s="265" t="s">
        <v>3512</v>
      </c>
      <c r="C2990" s="11">
        <v>8</v>
      </c>
      <c r="D2990" s="11">
        <v>10</v>
      </c>
      <c r="E2990" s="11">
        <v>0</v>
      </c>
      <c r="F2990" s="11">
        <v>0</v>
      </c>
    </row>
    <row r="2991" x14ac:dyDescent="0.3">
      <c r="A2991" s="265">
        <v>101701060</v>
      </c>
      <c r="B2991" s="265" t="s">
        <v>3513</v>
      </c>
      <c r="C2991" s="11">
        <v>1</v>
      </c>
      <c r="D2991" s="11">
        <v>5</v>
      </c>
      <c r="E2991" s="11">
        <v>0</v>
      </c>
      <c r="F2991" s="11">
        <v>0</v>
      </c>
    </row>
    <row r="2992" x14ac:dyDescent="0.3">
      <c r="A2992" s="265">
        <v>202402094</v>
      </c>
      <c r="B2992" s="265" t="s">
        <v>3514</v>
      </c>
      <c r="C2992" s="11">
        <v>12</v>
      </c>
      <c r="D2992" s="11">
        <v>10</v>
      </c>
      <c r="E2992" s="11">
        <v>0</v>
      </c>
      <c r="F2992" s="11">
        <v>0</v>
      </c>
    </row>
    <row r="2993" x14ac:dyDescent="0.3">
      <c r="A2993" s="265">
        <v>304103002</v>
      </c>
      <c r="B2993" s="265" t="s">
        <v>1180</v>
      </c>
      <c r="C2993" s="11">
        <v>35</v>
      </c>
      <c r="D2993" s="11">
        <v>10</v>
      </c>
      <c r="E2993" s="11">
        <v>0</v>
      </c>
      <c r="F2993" s="11">
        <v>0</v>
      </c>
    </row>
    <row r="2994" x14ac:dyDescent="0.3">
      <c r="A2994" s="265">
        <v>104102023</v>
      </c>
      <c r="B2994" s="265" t="s">
        <v>3515</v>
      </c>
      <c r="C2994" s="11">
        <v>8</v>
      </c>
      <c r="D2994" s="11">
        <v>10</v>
      </c>
      <c r="E2994" s="11">
        <v>0</v>
      </c>
      <c r="F2994" s="11">
        <v>0</v>
      </c>
    </row>
    <row r="2995" x14ac:dyDescent="0.3">
      <c r="A2995" s="265">
        <v>104102027</v>
      </c>
      <c r="B2995" s="265" t="s">
        <v>3516</v>
      </c>
      <c r="C2995" s="11">
        <v>7</v>
      </c>
      <c r="D2995" s="11">
        <v>10</v>
      </c>
      <c r="E2995" s="11">
        <v>0</v>
      </c>
      <c r="F2995" s="11">
        <v>0</v>
      </c>
    </row>
    <row r="2996" x14ac:dyDescent="0.3">
      <c r="A2996" s="265">
        <v>104102024</v>
      </c>
      <c r="B2996" s="265" t="s">
        <v>3517</v>
      </c>
      <c r="C2996" s="11">
        <v>7</v>
      </c>
      <c r="D2996" s="11">
        <v>10</v>
      </c>
      <c r="E2996" s="11">
        <v>0</v>
      </c>
      <c r="F2996" s="11">
        <v>0</v>
      </c>
    </row>
    <row r="2997" x14ac:dyDescent="0.3">
      <c r="A2997" s="265">
        <v>703101022</v>
      </c>
      <c r="B2997" s="265" t="s">
        <v>3518</v>
      </c>
      <c r="C2997" s="11">
        <v>7</v>
      </c>
      <c r="D2997" s="11">
        <v>10</v>
      </c>
      <c r="E2997" s="11">
        <v>0</v>
      </c>
      <c r="F2997" s="11">
        <v>0</v>
      </c>
    </row>
    <row r="2998" x14ac:dyDescent="0.3">
      <c r="A2998" s="265">
        <v>310103046</v>
      </c>
      <c r="B2998" s="265" t="s">
        <v>886</v>
      </c>
      <c r="C2998" s="11">
        <v>23</v>
      </c>
      <c r="D2998" s="11">
        <v>10</v>
      </c>
      <c r="E2998" s="11">
        <v>0</v>
      </c>
      <c r="F2998" s="11">
        <v>0</v>
      </c>
    </row>
    <row r="2999" x14ac:dyDescent="0.3">
      <c r="A2999" s="265">
        <v>104101114</v>
      </c>
      <c r="B2999" s="265" t="s">
        <v>3519</v>
      </c>
      <c r="C2999" s="11">
        <v>8</v>
      </c>
      <c r="D2999" s="11">
        <v>10</v>
      </c>
      <c r="E2999" s="11">
        <v>0</v>
      </c>
      <c r="F2999" s="11">
        <v>0</v>
      </c>
    </row>
    <row r="3000" x14ac:dyDescent="0.3">
      <c r="A3000" s="265">
        <v>104502512</v>
      </c>
      <c r="B3000" s="265" t="s">
        <v>3520</v>
      </c>
      <c r="C3000" s="11">
        <v>8</v>
      </c>
      <c r="D3000" s="11">
        <v>10</v>
      </c>
      <c r="E3000" s="11">
        <v>0</v>
      </c>
      <c r="F3000" s="11">
        <v>0</v>
      </c>
    </row>
    <row r="3001" x14ac:dyDescent="0.3">
      <c r="A3001" s="265">
        <v>104101121</v>
      </c>
      <c r="B3001" s="265" t="s">
        <v>3521</v>
      </c>
      <c r="C3001" s="11">
        <v>8</v>
      </c>
      <c r="D3001" s="11">
        <v>10</v>
      </c>
      <c r="E3001" s="11">
        <v>0</v>
      </c>
      <c r="F3001" s="11">
        <v>0</v>
      </c>
    </row>
    <row r="3002" x14ac:dyDescent="0.3">
      <c r="A3002" s="265">
        <v>104101832</v>
      </c>
      <c r="B3002" s="265" t="s">
        <v>3522</v>
      </c>
      <c r="C3002" s="11">
        <v>8</v>
      </c>
      <c r="D3002" s="11">
        <v>10</v>
      </c>
      <c r="E3002" s="11">
        <v>0</v>
      </c>
      <c r="F3002" s="11">
        <v>0</v>
      </c>
    </row>
    <row r="3003" x14ac:dyDescent="0.3">
      <c r="A3003" s="265">
        <v>104101475</v>
      </c>
      <c r="B3003" s="265" t="s">
        <v>3523</v>
      </c>
      <c r="C3003" s="11">
        <v>8</v>
      </c>
      <c r="D3003" s="11">
        <v>10</v>
      </c>
      <c r="E3003" s="11">
        <v>0</v>
      </c>
      <c r="F3003" s="11">
        <v>0</v>
      </c>
    </row>
    <row r="3004" x14ac:dyDescent="0.3">
      <c r="A3004" s="265">
        <v>104101327</v>
      </c>
      <c r="B3004" s="265" t="s">
        <v>3524</v>
      </c>
      <c r="C3004" s="11">
        <v>8</v>
      </c>
      <c r="D3004" s="11">
        <v>10</v>
      </c>
      <c r="E3004" s="11">
        <v>0</v>
      </c>
      <c r="F3004" s="11">
        <v>0</v>
      </c>
    </row>
    <row r="3005" x14ac:dyDescent="0.3">
      <c r="A3005" s="265">
        <v>104502484</v>
      </c>
      <c r="B3005" s="265" t="s">
        <v>3525</v>
      </c>
      <c r="C3005" s="11">
        <v>8</v>
      </c>
      <c r="D3005" s="11">
        <v>10</v>
      </c>
      <c r="E3005" s="11">
        <v>0</v>
      </c>
      <c r="F3005" s="11">
        <v>0</v>
      </c>
    </row>
    <row r="3006" x14ac:dyDescent="0.3">
      <c r="A3006" s="265">
        <v>103101146</v>
      </c>
      <c r="B3006" s="265" t="s">
        <v>3526</v>
      </c>
      <c r="C3006" s="11">
        <v>8</v>
      </c>
      <c r="D3006" s="11">
        <v>10</v>
      </c>
      <c r="E3006" s="11">
        <v>0</v>
      </c>
      <c r="F3006" s="11">
        <v>0</v>
      </c>
    </row>
    <row r="3007" x14ac:dyDescent="0.3">
      <c r="A3007" s="265">
        <v>104502458</v>
      </c>
      <c r="B3007" s="265" t="s">
        <v>3527</v>
      </c>
      <c r="C3007" s="11">
        <v>8</v>
      </c>
      <c r="D3007" s="11">
        <v>10</v>
      </c>
      <c r="E3007" s="11">
        <v>0</v>
      </c>
      <c r="F3007" s="11">
        <v>0</v>
      </c>
    </row>
    <row r="3008" x14ac:dyDescent="0.3">
      <c r="A3008" s="265">
        <v>104101725</v>
      </c>
      <c r="B3008" s="265" t="s">
        <v>3528</v>
      </c>
      <c r="C3008" s="11">
        <v>8</v>
      </c>
      <c r="D3008" s="11">
        <v>10</v>
      </c>
      <c r="E3008" s="11">
        <v>0</v>
      </c>
      <c r="F3008" s="11">
        <v>0</v>
      </c>
    </row>
    <row r="3009" x14ac:dyDescent="0.3">
      <c r="A3009" s="265">
        <v>104502514</v>
      </c>
      <c r="B3009" s="265" t="s">
        <v>3529</v>
      </c>
      <c r="C3009" s="11">
        <v>8</v>
      </c>
      <c r="D3009" s="11">
        <v>10</v>
      </c>
      <c r="E3009" s="11">
        <v>0</v>
      </c>
      <c r="F3009" s="11">
        <v>0</v>
      </c>
    </row>
    <row r="3010" x14ac:dyDescent="0.3">
      <c r="A3010" s="265">
        <v>104101726</v>
      </c>
      <c r="B3010" s="265" t="s">
        <v>3530</v>
      </c>
      <c r="C3010" s="11">
        <v>8</v>
      </c>
      <c r="D3010" s="11">
        <v>10</v>
      </c>
      <c r="E3010" s="11">
        <v>0</v>
      </c>
      <c r="F3010" s="11">
        <v>0</v>
      </c>
    </row>
    <row r="3011" x14ac:dyDescent="0.3">
      <c r="A3011" s="265">
        <v>202302057</v>
      </c>
      <c r="B3011" s="265" t="s">
        <v>3531</v>
      </c>
      <c r="C3011" s="11">
        <v>12</v>
      </c>
      <c r="D3011" s="11">
        <v>10</v>
      </c>
      <c r="E3011" s="11">
        <v>0</v>
      </c>
      <c r="F3011" s="11">
        <v>0</v>
      </c>
    </row>
    <row r="3012" x14ac:dyDescent="0.3">
      <c r="A3012" s="265">
        <v>202202066</v>
      </c>
      <c r="B3012" s="265" t="s">
        <v>3532</v>
      </c>
      <c r="C3012" s="11">
        <v>12</v>
      </c>
      <c r="D3012" s="11">
        <v>10</v>
      </c>
      <c r="E3012" s="11">
        <v>0</v>
      </c>
      <c r="F3012" s="11">
        <v>0</v>
      </c>
    </row>
    <row r="3013" x14ac:dyDescent="0.3">
      <c r="A3013" s="265">
        <v>202402071</v>
      </c>
      <c r="B3013" s="265" t="s">
        <v>3533</v>
      </c>
      <c r="C3013" s="11">
        <v>12</v>
      </c>
      <c r="D3013" s="11">
        <v>10</v>
      </c>
      <c r="E3013" s="11">
        <v>0</v>
      </c>
      <c r="F3013" s="11">
        <v>0</v>
      </c>
    </row>
    <row r="3014" x14ac:dyDescent="0.3">
      <c r="A3014" s="265">
        <v>202302058</v>
      </c>
      <c r="B3014" s="265" t="s">
        <v>3534</v>
      </c>
      <c r="C3014" s="11">
        <v>12</v>
      </c>
      <c r="D3014" s="11">
        <v>10</v>
      </c>
      <c r="E3014" s="11">
        <v>0</v>
      </c>
      <c r="F3014" s="11">
        <v>0</v>
      </c>
    </row>
    <row r="3015" x14ac:dyDescent="0.3">
      <c r="A3015" s="265">
        <v>202202059</v>
      </c>
      <c r="B3015" s="265" t="s">
        <v>3535</v>
      </c>
      <c r="C3015" s="11">
        <v>12</v>
      </c>
      <c r="D3015" s="11">
        <v>10</v>
      </c>
      <c r="E3015" s="11">
        <v>0</v>
      </c>
      <c r="F3015" s="11">
        <v>0</v>
      </c>
    </row>
    <row r="3016" x14ac:dyDescent="0.3">
      <c r="A3016" s="265">
        <v>202102061</v>
      </c>
      <c r="B3016" s="265" t="s">
        <v>3536</v>
      </c>
      <c r="C3016" s="11">
        <v>12</v>
      </c>
      <c r="D3016" s="11">
        <v>10</v>
      </c>
      <c r="E3016" s="11">
        <v>0</v>
      </c>
      <c r="F3016" s="11">
        <v>0</v>
      </c>
    </row>
    <row r="3017" x14ac:dyDescent="0.3">
      <c r="A3017" s="265">
        <v>503501001</v>
      </c>
      <c r="B3017" s="265" t="s">
        <v>1203</v>
      </c>
      <c r="C3017" s="11">
        <v>36</v>
      </c>
      <c r="D3017" s="11">
        <v>10</v>
      </c>
      <c r="E3017" s="11">
        <v>0</v>
      </c>
      <c r="F3017" s="11">
        <v>0</v>
      </c>
    </row>
    <row r="3018" x14ac:dyDescent="0.3">
      <c r="A3018" s="265">
        <v>312102053</v>
      </c>
      <c r="B3018" s="265" t="s">
        <v>492</v>
      </c>
      <c r="C3018" s="11">
        <v>12</v>
      </c>
      <c r="D3018" s="11">
        <v>10</v>
      </c>
      <c r="E3018" s="11">
        <v>0</v>
      </c>
      <c r="F3018" s="11">
        <v>0</v>
      </c>
    </row>
    <row r="3019" x14ac:dyDescent="0.3">
      <c r="A3019" s="265">
        <v>312102005</v>
      </c>
      <c r="B3019" s="265" t="s">
        <v>3537</v>
      </c>
      <c r="C3019" s="11">
        <v>11</v>
      </c>
      <c r="D3019" s="11">
        <v>10</v>
      </c>
      <c r="E3019" s="11">
        <v>0</v>
      </c>
      <c r="F3019" s="11">
        <v>0</v>
      </c>
    </row>
    <row r="3020" x14ac:dyDescent="0.3">
      <c r="A3020" s="265">
        <v>603101020</v>
      </c>
      <c r="B3020" s="265" t="s">
        <v>751</v>
      </c>
      <c r="C3020" s="11">
        <v>20</v>
      </c>
      <c r="D3020" s="11">
        <v>10</v>
      </c>
      <c r="E3020" s="11">
        <v>0</v>
      </c>
      <c r="F3020" s="11">
        <v>0</v>
      </c>
    </row>
    <row r="3021" x14ac:dyDescent="0.3">
      <c r="A3021" s="265">
        <v>502101056</v>
      </c>
      <c r="B3021" s="265" t="s">
        <v>978</v>
      </c>
      <c r="C3021" s="11">
        <v>30</v>
      </c>
      <c r="D3021" s="11">
        <v>10</v>
      </c>
      <c r="E3021" s="11">
        <v>0</v>
      </c>
      <c r="F3021" s="11">
        <v>0</v>
      </c>
    </row>
    <row r="3022" x14ac:dyDescent="0.3">
      <c r="A3022" s="265">
        <v>101301018</v>
      </c>
      <c r="B3022" s="265" t="s">
        <v>3538</v>
      </c>
      <c r="C3022" s="11">
        <v>2</v>
      </c>
      <c r="D3022" s="11">
        <v>5</v>
      </c>
      <c r="E3022" s="11">
        <v>0</v>
      </c>
      <c r="F3022" s="11">
        <v>0</v>
      </c>
    </row>
    <row r="3023" x14ac:dyDescent="0.3">
      <c r="A3023" s="265">
        <v>603101031</v>
      </c>
      <c r="B3023" s="265" t="s">
        <v>854</v>
      </c>
      <c r="C3023" s="11">
        <v>22</v>
      </c>
      <c r="D3023" s="11">
        <v>10</v>
      </c>
      <c r="E3023" s="11">
        <v>0</v>
      </c>
      <c r="F3023" s="11">
        <v>0</v>
      </c>
    </row>
    <row r="3024" x14ac:dyDescent="0.3">
      <c r="A3024" s="265">
        <v>101108039</v>
      </c>
      <c r="B3024" s="265" t="s">
        <v>3539</v>
      </c>
      <c r="C3024" s="11">
        <v>8</v>
      </c>
      <c r="D3024" s="11">
        <v>10</v>
      </c>
      <c r="E3024" s="11">
        <v>0</v>
      </c>
      <c r="F3024" s="11">
        <v>0</v>
      </c>
    </row>
    <row r="3025" x14ac:dyDescent="0.3">
      <c r="A3025" s="265">
        <v>101202011</v>
      </c>
      <c r="B3025" s="265" t="s">
        <v>3540</v>
      </c>
      <c r="C3025" s="11">
        <v>5</v>
      </c>
      <c r="D3025" s="11">
        <v>5</v>
      </c>
      <c r="E3025" s="11">
        <v>0</v>
      </c>
      <c r="F3025" s="11">
        <v>0</v>
      </c>
    </row>
    <row r="3026" x14ac:dyDescent="0.3">
      <c r="A3026" s="265">
        <v>101202012</v>
      </c>
      <c r="B3026" s="265" t="s">
        <v>3541</v>
      </c>
      <c r="C3026" s="11">
        <v>5</v>
      </c>
      <c r="D3026" s="11">
        <v>5</v>
      </c>
      <c r="E3026" s="11">
        <v>0</v>
      </c>
      <c r="F3026" s="11">
        <v>0</v>
      </c>
    </row>
    <row r="3027" x14ac:dyDescent="0.3">
      <c r="A3027" s="265">
        <v>101301033</v>
      </c>
      <c r="B3027" s="265" t="s">
        <v>3542</v>
      </c>
      <c r="C3027" s="11">
        <v>2</v>
      </c>
      <c r="D3027" s="11">
        <v>5</v>
      </c>
      <c r="E3027" s="11">
        <v>0</v>
      </c>
      <c r="F3027" s="11">
        <v>0</v>
      </c>
    </row>
    <row r="3028" x14ac:dyDescent="0.3">
      <c r="A3028" s="265">
        <v>104102065</v>
      </c>
      <c r="B3028" s="265" t="s">
        <v>3543</v>
      </c>
      <c r="C3028" s="11">
        <v>8</v>
      </c>
      <c r="D3028" s="11">
        <v>10</v>
      </c>
      <c r="E3028" s="11">
        <v>0</v>
      </c>
      <c r="F3028" s="11">
        <v>0</v>
      </c>
    </row>
    <row r="3029" x14ac:dyDescent="0.3">
      <c r="A3029" s="265">
        <v>202402119</v>
      </c>
      <c r="B3029" s="265" t="s">
        <v>3544</v>
      </c>
      <c r="C3029" s="11">
        <v>12</v>
      </c>
      <c r="D3029" s="11">
        <v>10</v>
      </c>
      <c r="E3029" s="11">
        <v>0</v>
      </c>
      <c r="F3029" s="11">
        <v>0</v>
      </c>
    </row>
    <row r="3030" x14ac:dyDescent="0.3">
      <c r="A3030" s="265">
        <v>101202017</v>
      </c>
      <c r="B3030" s="265" t="s">
        <v>3545</v>
      </c>
      <c r="C3030" s="11">
        <v>5</v>
      </c>
      <c r="D3030" s="11">
        <v>5</v>
      </c>
      <c r="E3030" s="11">
        <v>0</v>
      </c>
      <c r="F3030" s="11">
        <v>0</v>
      </c>
    </row>
    <row r="3031" x14ac:dyDescent="0.3">
      <c r="A3031" s="265">
        <v>606201002</v>
      </c>
      <c r="B3031" s="265" t="s">
        <v>3546</v>
      </c>
      <c r="C3031" s="11">
        <v>15</v>
      </c>
      <c r="D3031" s="11">
        <v>0</v>
      </c>
      <c r="E3031" s="11">
        <v>1</v>
      </c>
      <c r="F3031" s="11">
        <v>0</v>
      </c>
    </row>
    <row r="3032" x14ac:dyDescent="0.3">
      <c r="A3032" s="265">
        <v>202102088</v>
      </c>
      <c r="B3032" s="265" t="s">
        <v>3547</v>
      </c>
      <c r="C3032" s="11">
        <v>12</v>
      </c>
      <c r="D3032" s="11">
        <v>10</v>
      </c>
      <c r="E3032" s="11">
        <v>0</v>
      </c>
      <c r="F3032" s="11">
        <v>0</v>
      </c>
    </row>
    <row r="3033" x14ac:dyDescent="0.3">
      <c r="A3033" s="265">
        <v>304102011</v>
      </c>
      <c r="B3033" s="265" t="s">
        <v>1175</v>
      </c>
      <c r="C3033" s="11">
        <v>35</v>
      </c>
      <c r="D3033" s="11">
        <v>10</v>
      </c>
      <c r="E3033" s="11">
        <v>0</v>
      </c>
      <c r="F3033" s="11">
        <v>0</v>
      </c>
    </row>
    <row r="3034" x14ac:dyDescent="0.3">
      <c r="A3034" s="265">
        <v>605302009</v>
      </c>
      <c r="B3034" s="265" t="s">
        <v>3548</v>
      </c>
      <c r="C3034" s="11">
        <v>15</v>
      </c>
      <c r="D3034" s="11">
        <v>0</v>
      </c>
      <c r="E3034" s="11">
        <v>1</v>
      </c>
      <c r="F3034" s="11">
        <v>0</v>
      </c>
    </row>
    <row r="3035" x14ac:dyDescent="0.3">
      <c r="A3035" s="265">
        <v>104102057</v>
      </c>
      <c r="B3035" s="265" t="s">
        <v>3549</v>
      </c>
      <c r="C3035" s="11">
        <v>1</v>
      </c>
      <c r="D3035" s="11">
        <v>5</v>
      </c>
      <c r="E3035" s="11">
        <v>0</v>
      </c>
      <c r="F3035" s="11">
        <v>0</v>
      </c>
    </row>
    <row r="3036" x14ac:dyDescent="0.3">
      <c r="A3036" s="265">
        <v>104102058</v>
      </c>
      <c r="B3036" s="265" t="s">
        <v>3550</v>
      </c>
      <c r="C3036" s="11">
        <v>1</v>
      </c>
      <c r="D3036" s="11">
        <v>5</v>
      </c>
      <c r="E3036" s="11">
        <v>0</v>
      </c>
      <c r="F3036" s="11">
        <v>0</v>
      </c>
    </row>
    <row r="3037" x14ac:dyDescent="0.3">
      <c r="A3037" s="265">
        <v>101602011</v>
      </c>
      <c r="B3037" s="265" t="s">
        <v>3551</v>
      </c>
      <c r="C3037" s="11">
        <v>1</v>
      </c>
      <c r="D3037" s="11">
        <v>10</v>
      </c>
      <c r="E3037" s="11">
        <v>0</v>
      </c>
      <c r="F3037" s="11">
        <v>0</v>
      </c>
    </row>
    <row r="3038" x14ac:dyDescent="0.3">
      <c r="A3038" s="265">
        <v>603401047</v>
      </c>
      <c r="B3038" s="265" t="s">
        <v>3552</v>
      </c>
      <c r="C3038" s="11">
        <v>2</v>
      </c>
      <c r="D3038" s="11">
        <v>5</v>
      </c>
      <c r="E3038" s="11">
        <v>0</v>
      </c>
      <c r="F3038" s="11">
        <v>0</v>
      </c>
    </row>
    <row r="3039" x14ac:dyDescent="0.3">
      <c r="A3039" s="265">
        <v>101201027</v>
      </c>
      <c r="B3039" s="265" t="s">
        <v>3553</v>
      </c>
      <c r="C3039" s="11">
        <v>5</v>
      </c>
      <c r="D3039" s="11">
        <v>5</v>
      </c>
      <c r="E3039" s="11">
        <v>0</v>
      </c>
      <c r="F3039" s="11">
        <v>0</v>
      </c>
    </row>
    <row r="3040" x14ac:dyDescent="0.3">
      <c r="A3040" s="265">
        <v>603402011</v>
      </c>
      <c r="B3040" s="265" t="s">
        <v>628</v>
      </c>
      <c r="C3040" s="11">
        <v>19</v>
      </c>
      <c r="D3040" s="11">
        <v>10</v>
      </c>
      <c r="E3040" s="11">
        <v>0</v>
      </c>
      <c r="F3040" s="11">
        <v>0</v>
      </c>
    </row>
    <row r="3041" x14ac:dyDescent="0.3">
      <c r="A3041" s="265">
        <v>603402010</v>
      </c>
      <c r="B3041" s="265" t="s">
        <v>627</v>
      </c>
      <c r="C3041" s="11">
        <v>19</v>
      </c>
      <c r="D3041" s="11">
        <v>10</v>
      </c>
      <c r="E3041" s="11">
        <v>0</v>
      </c>
      <c r="F3041" s="11">
        <v>0</v>
      </c>
    </row>
    <row r="3042" x14ac:dyDescent="0.3">
      <c r="A3042" s="265">
        <v>603402001</v>
      </c>
      <c r="B3042" s="265" t="s">
        <v>625</v>
      </c>
      <c r="C3042" s="11">
        <v>19</v>
      </c>
      <c r="D3042" s="11">
        <v>10</v>
      </c>
      <c r="E3042" s="11">
        <v>0</v>
      </c>
      <c r="F3042" s="11">
        <v>0</v>
      </c>
    </row>
    <row r="3043" x14ac:dyDescent="0.3">
      <c r="A3043" s="265">
        <v>401110024</v>
      </c>
      <c r="B3043" s="265" t="s">
        <v>3554</v>
      </c>
      <c r="C3043" s="11">
        <v>19</v>
      </c>
      <c r="D3043" s="11">
        <v>5</v>
      </c>
      <c r="E3043" s="11">
        <v>0</v>
      </c>
      <c r="F3043" s="11">
        <v>0</v>
      </c>
    </row>
    <row r="3044" x14ac:dyDescent="0.3">
      <c r="A3044" s="265">
        <v>101903021</v>
      </c>
      <c r="B3044" s="265" t="s">
        <v>3555</v>
      </c>
      <c r="C3044" s="11">
        <v>8</v>
      </c>
      <c r="D3044" s="11">
        <v>10</v>
      </c>
      <c r="E3044" s="11">
        <v>0</v>
      </c>
      <c r="F3044" s="11">
        <v>0</v>
      </c>
    </row>
    <row r="3045" x14ac:dyDescent="0.3">
      <c r="A3045" s="265">
        <v>101903022</v>
      </c>
      <c r="B3045" s="265" t="s">
        <v>3556</v>
      </c>
      <c r="C3045" s="11">
        <v>8</v>
      </c>
      <c r="D3045" s="11">
        <v>10</v>
      </c>
      <c r="E3045" s="11">
        <v>0</v>
      </c>
      <c r="F3045" s="11">
        <v>0</v>
      </c>
    </row>
    <row r="3046" x14ac:dyDescent="0.3">
      <c r="A3046" s="265">
        <v>312102020</v>
      </c>
      <c r="B3046" s="265" t="s">
        <v>732</v>
      </c>
      <c r="C3046" s="11">
        <v>20</v>
      </c>
      <c r="D3046" s="11">
        <v>10</v>
      </c>
      <c r="E3046" s="11">
        <v>0</v>
      </c>
      <c r="F3046" s="11">
        <v>0</v>
      </c>
    </row>
    <row r="3047" x14ac:dyDescent="0.3">
      <c r="A3047" s="265">
        <v>307107014</v>
      </c>
      <c r="B3047" s="265" t="s">
        <v>1067</v>
      </c>
      <c r="C3047" s="11">
        <v>33</v>
      </c>
      <c r="D3047" s="11">
        <v>10</v>
      </c>
      <c r="E3047" s="11">
        <v>0</v>
      </c>
      <c r="F3047" s="11">
        <v>0</v>
      </c>
    </row>
    <row r="3048" x14ac:dyDescent="0.3">
      <c r="A3048" s="265">
        <v>302203014</v>
      </c>
      <c r="B3048" s="265" t="s">
        <v>1102</v>
      </c>
      <c r="C3048" s="11">
        <v>35</v>
      </c>
      <c r="D3048" s="11">
        <v>10</v>
      </c>
      <c r="E3048" s="11">
        <v>0</v>
      </c>
      <c r="F3048" s="11">
        <v>0</v>
      </c>
    </row>
    <row r="3049" x14ac:dyDescent="0.3">
      <c r="A3049" s="265">
        <v>310102001</v>
      </c>
      <c r="B3049" s="265" t="s">
        <v>698</v>
      </c>
      <c r="C3049" s="11">
        <v>20</v>
      </c>
      <c r="D3049" s="11">
        <v>10</v>
      </c>
      <c r="E3049" s="11">
        <v>0</v>
      </c>
      <c r="F3049" s="11">
        <v>0</v>
      </c>
    </row>
    <row r="3050" x14ac:dyDescent="0.3">
      <c r="A3050" s="265">
        <v>309201021</v>
      </c>
      <c r="B3050" s="265" t="s">
        <v>393</v>
      </c>
      <c r="C3050" s="11">
        <v>27</v>
      </c>
      <c r="D3050" s="11">
        <v>10</v>
      </c>
      <c r="E3050" s="11">
        <v>0</v>
      </c>
      <c r="F3050" s="11">
        <v>1</v>
      </c>
    </row>
    <row r="3051" x14ac:dyDescent="0.3">
      <c r="A3051" s="265">
        <v>104201008</v>
      </c>
      <c r="B3051" s="265" t="s">
        <v>3557</v>
      </c>
      <c r="C3051" s="11">
        <v>9</v>
      </c>
      <c r="D3051" s="11">
        <v>10</v>
      </c>
      <c r="E3051" s="11">
        <v>0</v>
      </c>
      <c r="F3051" s="11">
        <v>5</v>
      </c>
    </row>
    <row r="3052" x14ac:dyDescent="0.3">
      <c r="A3052" s="265">
        <v>312101035</v>
      </c>
      <c r="B3052" s="265" t="s">
        <v>609</v>
      </c>
      <c r="C3052" s="11">
        <v>18</v>
      </c>
      <c r="D3052" s="11">
        <v>10</v>
      </c>
      <c r="E3052" s="11">
        <v>0</v>
      </c>
      <c r="F3052" s="11">
        <v>0</v>
      </c>
    </row>
    <row r="3053" x14ac:dyDescent="0.3">
      <c r="A3053" s="265">
        <v>307108003</v>
      </c>
      <c r="B3053" s="265" t="s">
        <v>1073</v>
      </c>
      <c r="C3053" s="11">
        <v>33</v>
      </c>
      <c r="D3053" s="11">
        <v>10</v>
      </c>
      <c r="E3053" s="11">
        <v>0</v>
      </c>
      <c r="F3053" s="11">
        <v>0</v>
      </c>
    </row>
    <row r="3054" x14ac:dyDescent="0.3">
      <c r="A3054" s="265">
        <v>302203013</v>
      </c>
      <c r="B3054" s="265" t="s">
        <v>1101</v>
      </c>
      <c r="C3054" s="11">
        <v>35</v>
      </c>
      <c r="D3054" s="11">
        <v>10</v>
      </c>
      <c r="E3054" s="11">
        <v>0</v>
      </c>
      <c r="F3054" s="11">
        <v>0</v>
      </c>
    </row>
    <row r="3055" x14ac:dyDescent="0.3">
      <c r="A3055" s="265">
        <v>309102016</v>
      </c>
      <c r="B3055" s="265" t="s">
        <v>344</v>
      </c>
      <c r="C3055" s="11">
        <v>27</v>
      </c>
      <c r="D3055" s="11">
        <v>10</v>
      </c>
      <c r="E3055" s="11">
        <v>0</v>
      </c>
      <c r="F3055" s="11">
        <v>1</v>
      </c>
    </row>
    <row r="3056" x14ac:dyDescent="0.3">
      <c r="A3056" s="265">
        <v>401120063</v>
      </c>
      <c r="B3056" s="265" t="s">
        <v>3558</v>
      </c>
      <c r="C3056" s="11">
        <v>1</v>
      </c>
      <c r="D3056" s="11">
        <v>5</v>
      </c>
      <c r="E3056" s="11">
        <v>0</v>
      </c>
      <c r="F3056" s="11">
        <v>0</v>
      </c>
    </row>
    <row r="3057" x14ac:dyDescent="0.3">
      <c r="A3057" s="265">
        <v>101702010</v>
      </c>
      <c r="B3057" s="265" t="s">
        <v>3559</v>
      </c>
      <c r="C3057" s="11">
        <v>1</v>
      </c>
      <c r="D3057" s="11">
        <v>10</v>
      </c>
      <c r="E3057" s="11">
        <v>0</v>
      </c>
      <c r="F3057" s="11">
        <v>0</v>
      </c>
    </row>
    <row r="3058" x14ac:dyDescent="0.3">
      <c r="A3058" s="265">
        <v>104502535</v>
      </c>
      <c r="B3058" s="265" t="s">
        <v>3560</v>
      </c>
      <c r="C3058" s="11">
        <v>8</v>
      </c>
      <c r="D3058" s="11">
        <v>10</v>
      </c>
      <c r="E3058" s="11">
        <v>0</v>
      </c>
      <c r="F3058" s="11">
        <v>0</v>
      </c>
    </row>
    <row r="3059" x14ac:dyDescent="0.3">
      <c r="A3059" s="265">
        <v>202402032</v>
      </c>
      <c r="B3059" s="265" t="s">
        <v>3561</v>
      </c>
      <c r="C3059" s="11">
        <v>12</v>
      </c>
      <c r="D3059" s="11">
        <v>10</v>
      </c>
      <c r="E3059" s="11">
        <v>0</v>
      </c>
      <c r="F3059" s="11">
        <v>0</v>
      </c>
    </row>
    <row r="3060" x14ac:dyDescent="0.3">
      <c r="A3060" s="265">
        <v>202402033</v>
      </c>
      <c r="B3060" s="265" t="s">
        <v>3562</v>
      </c>
      <c r="C3060" s="11">
        <v>12</v>
      </c>
      <c r="D3060" s="11">
        <v>10</v>
      </c>
      <c r="E3060" s="11">
        <v>0</v>
      </c>
      <c r="F3060" s="11">
        <v>0</v>
      </c>
    </row>
    <row r="3061" x14ac:dyDescent="0.3">
      <c r="A3061" s="265">
        <v>202302035</v>
      </c>
      <c r="B3061" s="265" t="s">
        <v>3563</v>
      </c>
      <c r="C3061" s="11">
        <v>12</v>
      </c>
      <c r="D3061" s="11">
        <v>10</v>
      </c>
      <c r="E3061" s="11">
        <v>0</v>
      </c>
      <c r="F3061" s="11">
        <v>0</v>
      </c>
    </row>
    <row r="3062" x14ac:dyDescent="0.3">
      <c r="A3062" s="265">
        <v>202302034</v>
      </c>
      <c r="B3062" s="265" t="s">
        <v>3564</v>
      </c>
      <c r="C3062" s="11">
        <v>12</v>
      </c>
      <c r="D3062" s="11">
        <v>10</v>
      </c>
      <c r="E3062" s="11">
        <v>0</v>
      </c>
      <c r="F3062" s="11">
        <v>0</v>
      </c>
    </row>
    <row r="3063" x14ac:dyDescent="0.3">
      <c r="A3063" s="265">
        <v>202402037</v>
      </c>
      <c r="B3063" s="265" t="s">
        <v>3565</v>
      </c>
      <c r="C3063" s="11">
        <v>12</v>
      </c>
      <c r="D3063" s="11">
        <v>10</v>
      </c>
      <c r="E3063" s="11">
        <v>0</v>
      </c>
      <c r="F3063" s="11">
        <v>0</v>
      </c>
    </row>
    <row r="3064" x14ac:dyDescent="0.3">
      <c r="A3064" s="265">
        <v>202302031</v>
      </c>
      <c r="B3064" s="265" t="s">
        <v>3566</v>
      </c>
      <c r="C3064" s="11">
        <v>12</v>
      </c>
      <c r="D3064" s="11">
        <v>10</v>
      </c>
      <c r="E3064" s="11">
        <v>0</v>
      </c>
      <c r="F3064" s="11">
        <v>0</v>
      </c>
    </row>
    <row r="3065" x14ac:dyDescent="0.3">
      <c r="A3065" s="265">
        <v>709101014</v>
      </c>
      <c r="B3065" s="265" t="s">
        <v>1339</v>
      </c>
      <c r="C3065" s="11">
        <v>40</v>
      </c>
      <c r="D3065" s="11">
        <v>10</v>
      </c>
      <c r="E3065" s="11">
        <v>0</v>
      </c>
      <c r="F3065" s="11">
        <v>0</v>
      </c>
    </row>
    <row r="3066" x14ac:dyDescent="0.3">
      <c r="A3066" s="265">
        <v>310103025</v>
      </c>
      <c r="B3066" s="265" t="s">
        <v>881</v>
      </c>
      <c r="C3066" s="11">
        <v>23</v>
      </c>
      <c r="D3066" s="11">
        <v>10</v>
      </c>
      <c r="E3066" s="11">
        <v>0</v>
      </c>
      <c r="F3066" s="11">
        <v>0</v>
      </c>
    </row>
    <row r="3067" x14ac:dyDescent="0.3">
      <c r="A3067" s="265">
        <v>302203016</v>
      </c>
      <c r="B3067" s="265" t="s">
        <v>1130</v>
      </c>
      <c r="C3067" s="11">
        <v>35</v>
      </c>
      <c r="D3067" s="11">
        <v>10</v>
      </c>
      <c r="E3067" s="11">
        <v>0</v>
      </c>
      <c r="F3067" s="11">
        <v>0</v>
      </c>
    </row>
    <row r="3068" x14ac:dyDescent="0.3">
      <c r="A3068" s="265">
        <v>104101115</v>
      </c>
      <c r="B3068" s="265" t="s">
        <v>3567</v>
      </c>
      <c r="C3068" s="11">
        <v>8</v>
      </c>
      <c r="D3068" s="11">
        <v>10</v>
      </c>
      <c r="E3068" s="11">
        <v>0</v>
      </c>
      <c r="F3068" s="11">
        <v>0</v>
      </c>
    </row>
    <row r="3069" x14ac:dyDescent="0.3">
      <c r="A3069" s="265">
        <v>104101157</v>
      </c>
      <c r="B3069" s="265" t="s">
        <v>3568</v>
      </c>
      <c r="C3069" s="11">
        <v>8</v>
      </c>
      <c r="D3069" s="11">
        <v>10</v>
      </c>
      <c r="E3069" s="11">
        <v>0</v>
      </c>
      <c r="F3069" s="11">
        <v>0</v>
      </c>
    </row>
    <row r="3070" x14ac:dyDescent="0.3">
      <c r="A3070" s="265">
        <v>104101345</v>
      </c>
      <c r="B3070" s="265" t="s">
        <v>3569</v>
      </c>
      <c r="C3070" s="11">
        <v>8</v>
      </c>
      <c r="D3070" s="11">
        <v>10</v>
      </c>
      <c r="E3070" s="11">
        <v>0</v>
      </c>
      <c r="F3070" s="11">
        <v>0</v>
      </c>
    </row>
    <row r="3071" x14ac:dyDescent="0.3">
      <c r="A3071" s="265">
        <v>101903023</v>
      </c>
      <c r="B3071" s="265" t="s">
        <v>3570</v>
      </c>
      <c r="C3071" s="11">
        <v>8</v>
      </c>
      <c r="D3071" s="11">
        <v>10</v>
      </c>
      <c r="E3071" s="11">
        <v>0</v>
      </c>
      <c r="F3071" s="11">
        <v>0</v>
      </c>
    </row>
    <row r="3072" x14ac:dyDescent="0.3">
      <c r="A3072" s="265">
        <v>104401023</v>
      </c>
      <c r="B3072" s="265" t="s">
        <v>3571</v>
      </c>
      <c r="C3072" s="11">
        <v>9</v>
      </c>
      <c r="D3072" s="11">
        <v>10</v>
      </c>
      <c r="E3072" s="11">
        <v>0</v>
      </c>
      <c r="F3072" s="11">
        <v>11</v>
      </c>
    </row>
    <row r="3073" x14ac:dyDescent="0.3">
      <c r="A3073" s="265">
        <v>104401031</v>
      </c>
      <c r="B3073" s="265" t="s">
        <v>3572</v>
      </c>
      <c r="C3073" s="11">
        <v>9</v>
      </c>
      <c r="D3073" s="11">
        <v>10</v>
      </c>
      <c r="E3073" s="11">
        <v>0</v>
      </c>
      <c r="F3073" s="11">
        <v>11</v>
      </c>
    </row>
    <row r="3074" x14ac:dyDescent="0.3">
      <c r="A3074" s="265">
        <v>312102010</v>
      </c>
      <c r="B3074" s="265" t="s">
        <v>901</v>
      </c>
      <c r="C3074" s="11">
        <v>23</v>
      </c>
      <c r="D3074" s="11">
        <v>10</v>
      </c>
      <c r="E3074" s="11">
        <v>0</v>
      </c>
      <c r="F3074" s="11">
        <v>0</v>
      </c>
    </row>
    <row r="3075" x14ac:dyDescent="0.3">
      <c r="A3075" s="265">
        <v>603402008</v>
      </c>
      <c r="B3075" s="265" t="s">
        <v>626</v>
      </c>
      <c r="C3075" s="11">
        <v>19</v>
      </c>
      <c r="D3075" s="11">
        <v>10</v>
      </c>
      <c r="E3075" s="11">
        <v>0</v>
      </c>
      <c r="F3075" s="11">
        <v>0</v>
      </c>
    </row>
    <row r="3076" x14ac:dyDescent="0.3">
      <c r="A3076" s="265">
        <v>102301026</v>
      </c>
      <c r="B3076" s="265" t="s">
        <v>3573</v>
      </c>
      <c r="C3076" s="11">
        <v>9</v>
      </c>
      <c r="D3076" s="11">
        <v>10</v>
      </c>
      <c r="E3076" s="11">
        <v>0</v>
      </c>
      <c r="F3076" s="11">
        <v>11</v>
      </c>
    </row>
    <row r="3077" x14ac:dyDescent="0.3">
      <c r="A3077" s="265">
        <v>104401024</v>
      </c>
      <c r="B3077" s="265" t="s">
        <v>3574</v>
      </c>
      <c r="C3077" s="11">
        <v>9</v>
      </c>
      <c r="D3077" s="11">
        <v>10</v>
      </c>
      <c r="E3077" s="11">
        <v>0</v>
      </c>
      <c r="F3077" s="11">
        <v>11</v>
      </c>
    </row>
    <row r="3078" x14ac:dyDescent="0.3">
      <c r="A3078" s="265">
        <v>101209009</v>
      </c>
      <c r="B3078" s="265" t="s">
        <v>3575</v>
      </c>
      <c r="C3078" s="11">
        <v>2</v>
      </c>
      <c r="D3078" s="11">
        <v>5</v>
      </c>
      <c r="E3078" s="11">
        <v>0</v>
      </c>
      <c r="F3078" s="11">
        <v>0</v>
      </c>
    </row>
    <row r="3079" x14ac:dyDescent="0.3">
      <c r="A3079" s="265">
        <v>101601039</v>
      </c>
      <c r="B3079" s="265" t="s">
        <v>3576</v>
      </c>
      <c r="C3079" s="11">
        <v>1</v>
      </c>
      <c r="D3079" s="11">
        <v>5</v>
      </c>
      <c r="E3079" s="11">
        <v>0</v>
      </c>
      <c r="F3079" s="11">
        <v>0</v>
      </c>
    </row>
    <row r="3080" x14ac:dyDescent="0.3">
      <c r="A3080" s="265">
        <v>104502320</v>
      </c>
      <c r="B3080" s="265" t="s">
        <v>3577</v>
      </c>
      <c r="C3080" s="11">
        <v>1</v>
      </c>
      <c r="D3080" s="11">
        <v>5</v>
      </c>
      <c r="E3080" s="11">
        <v>0</v>
      </c>
      <c r="F3080" s="11">
        <v>0</v>
      </c>
    </row>
    <row r="3081" x14ac:dyDescent="0.3">
      <c r="A3081" s="265">
        <v>104502321</v>
      </c>
      <c r="B3081" s="265" t="s">
        <v>3578</v>
      </c>
      <c r="C3081" s="11">
        <v>1</v>
      </c>
      <c r="D3081" s="11">
        <v>5</v>
      </c>
      <c r="E3081" s="11">
        <v>0</v>
      </c>
      <c r="F3081" s="11">
        <v>0</v>
      </c>
    </row>
    <row r="3082" x14ac:dyDescent="0.3">
      <c r="A3082" s="265">
        <v>104502322</v>
      </c>
      <c r="B3082" s="265" t="s">
        <v>3579</v>
      </c>
      <c r="C3082" s="11">
        <v>1</v>
      </c>
      <c r="D3082" s="11">
        <v>5</v>
      </c>
      <c r="E3082" s="11">
        <v>0</v>
      </c>
      <c r="F3082" s="11">
        <v>0</v>
      </c>
    </row>
    <row r="3083" x14ac:dyDescent="0.3">
      <c r="A3083" s="265">
        <v>102102017</v>
      </c>
      <c r="B3083" s="265" t="s">
        <v>3580</v>
      </c>
      <c r="C3083" s="11">
        <v>1</v>
      </c>
      <c r="D3083" s="11">
        <v>5</v>
      </c>
      <c r="E3083" s="11">
        <v>0</v>
      </c>
      <c r="F3083" s="11">
        <v>0</v>
      </c>
    </row>
    <row r="3084" x14ac:dyDescent="0.3">
      <c r="A3084" s="265">
        <v>104502324</v>
      </c>
      <c r="B3084" s="265" t="s">
        <v>3581</v>
      </c>
      <c r="C3084" s="11">
        <v>1</v>
      </c>
      <c r="D3084" s="11">
        <v>5</v>
      </c>
      <c r="E3084" s="11">
        <v>0</v>
      </c>
      <c r="F3084" s="11">
        <v>0</v>
      </c>
    </row>
    <row r="3085" x14ac:dyDescent="0.3">
      <c r="A3085" s="265">
        <v>104102068</v>
      </c>
      <c r="B3085" s="265" t="s">
        <v>3582</v>
      </c>
      <c r="C3085" s="11">
        <v>8</v>
      </c>
      <c r="D3085" s="11">
        <v>10</v>
      </c>
      <c r="E3085" s="11">
        <v>0</v>
      </c>
      <c r="F3085" s="11">
        <v>0</v>
      </c>
    </row>
    <row r="3086" x14ac:dyDescent="0.3">
      <c r="A3086" s="265">
        <v>302203036</v>
      </c>
      <c r="B3086" s="265" t="s">
        <v>1134</v>
      </c>
      <c r="C3086" s="11">
        <v>35</v>
      </c>
      <c r="D3086" s="11">
        <v>10</v>
      </c>
      <c r="E3086" s="11">
        <v>0</v>
      </c>
      <c r="F3086" s="11">
        <v>0</v>
      </c>
    </row>
    <row r="3087" x14ac:dyDescent="0.3">
      <c r="A3087" s="265">
        <v>104502006</v>
      </c>
      <c r="B3087" s="265" t="s">
        <v>3583</v>
      </c>
      <c r="C3087" s="11">
        <v>5</v>
      </c>
      <c r="D3087" s="11">
        <v>10</v>
      </c>
      <c r="E3087" s="11">
        <v>0</v>
      </c>
      <c r="F3087" s="11">
        <v>0</v>
      </c>
    </row>
    <row r="3088" x14ac:dyDescent="0.3">
      <c r="A3088" s="265">
        <v>104502005</v>
      </c>
      <c r="B3088" s="265" t="s">
        <v>3584</v>
      </c>
      <c r="C3088" s="11">
        <v>5</v>
      </c>
      <c r="D3088" s="11">
        <v>10</v>
      </c>
      <c r="E3088" s="11">
        <v>0</v>
      </c>
      <c r="F3088" s="11">
        <v>0</v>
      </c>
    </row>
    <row r="3089" x14ac:dyDescent="0.3">
      <c r="A3089" s="265">
        <v>104502004</v>
      </c>
      <c r="B3089" s="265" t="s">
        <v>3585</v>
      </c>
      <c r="C3089" s="11">
        <v>5</v>
      </c>
      <c r="D3089" s="11">
        <v>10</v>
      </c>
      <c r="E3089" s="11">
        <v>0</v>
      </c>
      <c r="F3089" s="11">
        <v>0</v>
      </c>
    </row>
    <row r="3090" x14ac:dyDescent="0.3">
      <c r="A3090" s="265">
        <v>101404003</v>
      </c>
      <c r="B3090" s="265" t="s">
        <v>3586</v>
      </c>
      <c r="C3090" s="11">
        <v>5</v>
      </c>
      <c r="D3090" s="11">
        <v>5</v>
      </c>
      <c r="E3090" s="11">
        <v>0</v>
      </c>
      <c r="F3090" s="11">
        <v>0</v>
      </c>
    </row>
    <row r="3091" x14ac:dyDescent="0.3">
      <c r="A3091" s="265">
        <v>104501009</v>
      </c>
      <c r="B3091" s="265" t="s">
        <v>3587</v>
      </c>
      <c r="C3091" s="11">
        <v>5</v>
      </c>
      <c r="D3091" s="11">
        <v>10</v>
      </c>
      <c r="E3091" s="11">
        <v>0</v>
      </c>
      <c r="F3091" s="11">
        <v>0</v>
      </c>
    </row>
    <row r="3092" x14ac:dyDescent="0.3">
      <c r="A3092" s="265">
        <v>104502003</v>
      </c>
      <c r="B3092" s="265" t="s">
        <v>3588</v>
      </c>
      <c r="C3092" s="11">
        <v>5</v>
      </c>
      <c r="D3092" s="11">
        <v>10</v>
      </c>
      <c r="E3092" s="11">
        <v>0</v>
      </c>
      <c r="F3092" s="11">
        <v>0</v>
      </c>
    </row>
    <row r="3093" x14ac:dyDescent="0.3">
      <c r="A3093" s="265">
        <v>101404009</v>
      </c>
      <c r="B3093" s="265" t="s">
        <v>3589</v>
      </c>
      <c r="C3093" s="11">
        <v>5</v>
      </c>
      <c r="D3093" s="11">
        <v>5</v>
      </c>
      <c r="E3093" s="11">
        <v>0</v>
      </c>
      <c r="F3093" s="11">
        <v>0</v>
      </c>
    </row>
    <row r="3094" x14ac:dyDescent="0.3">
      <c r="A3094" s="265">
        <v>104501011</v>
      </c>
      <c r="B3094" s="265" t="s">
        <v>3590</v>
      </c>
      <c r="C3094" s="11">
        <v>5</v>
      </c>
      <c r="D3094" s="11">
        <v>10</v>
      </c>
      <c r="E3094" s="11">
        <v>0</v>
      </c>
      <c r="F3094" s="11">
        <v>0</v>
      </c>
    </row>
    <row r="3095" x14ac:dyDescent="0.3">
      <c r="A3095" s="265">
        <v>104502002</v>
      </c>
      <c r="B3095" s="265" t="s">
        <v>3591</v>
      </c>
      <c r="C3095" s="11">
        <v>5</v>
      </c>
      <c r="D3095" s="11">
        <v>10</v>
      </c>
      <c r="E3095" s="11">
        <v>0</v>
      </c>
      <c r="F3095" s="11">
        <v>0</v>
      </c>
    </row>
    <row r="3096" x14ac:dyDescent="0.3">
      <c r="A3096" s="265">
        <v>104502001</v>
      </c>
      <c r="B3096" s="265" t="s">
        <v>3592</v>
      </c>
      <c r="C3096" s="11">
        <v>5</v>
      </c>
      <c r="D3096" s="11">
        <v>10</v>
      </c>
      <c r="E3096" s="11">
        <v>0</v>
      </c>
      <c r="F3096" s="11">
        <v>0</v>
      </c>
    </row>
    <row r="3097" x14ac:dyDescent="0.3">
      <c r="A3097" s="265">
        <v>104501010</v>
      </c>
      <c r="B3097" s="265" t="s">
        <v>3593</v>
      </c>
      <c r="C3097" s="11">
        <v>5</v>
      </c>
      <c r="D3097" s="11">
        <v>10</v>
      </c>
      <c r="E3097" s="11">
        <v>0</v>
      </c>
      <c r="F3097" s="11">
        <v>0</v>
      </c>
    </row>
    <row r="3098" x14ac:dyDescent="0.3">
      <c r="A3098" s="265">
        <v>104101874</v>
      </c>
      <c r="B3098" s="265" t="s">
        <v>3594</v>
      </c>
      <c r="C3098" s="11">
        <v>8</v>
      </c>
      <c r="D3098" s="11">
        <v>10</v>
      </c>
      <c r="E3098" s="11">
        <v>0</v>
      </c>
      <c r="F3098" s="11">
        <v>0</v>
      </c>
    </row>
    <row r="3099" x14ac:dyDescent="0.3">
      <c r="A3099" s="265">
        <v>603101094</v>
      </c>
      <c r="B3099" s="265" t="s">
        <v>781</v>
      </c>
      <c r="C3099" s="11">
        <v>20</v>
      </c>
      <c r="D3099" s="11">
        <v>10</v>
      </c>
      <c r="E3099" s="11">
        <v>0</v>
      </c>
      <c r="F3099" s="11">
        <v>0</v>
      </c>
    </row>
    <row r="3100" x14ac:dyDescent="0.3">
      <c r="A3100" s="265">
        <v>101701061</v>
      </c>
      <c r="B3100" s="265" t="s">
        <v>3595</v>
      </c>
      <c r="C3100" s="11">
        <v>1</v>
      </c>
      <c r="D3100" s="11">
        <v>5</v>
      </c>
      <c r="E3100" s="11">
        <v>0</v>
      </c>
      <c r="F3100" s="11">
        <v>0</v>
      </c>
    </row>
    <row r="3101" x14ac:dyDescent="0.3">
      <c r="A3101" s="265">
        <v>101701062</v>
      </c>
      <c r="B3101" s="265" t="s">
        <v>3596</v>
      </c>
      <c r="C3101" s="11">
        <v>1</v>
      </c>
      <c r="D3101" s="11">
        <v>5</v>
      </c>
      <c r="E3101" s="11">
        <v>0</v>
      </c>
      <c r="F3101" s="11">
        <v>0</v>
      </c>
    </row>
    <row r="3102" x14ac:dyDescent="0.3">
      <c r="A3102" s="265">
        <v>104101760</v>
      </c>
      <c r="B3102" s="265" t="s">
        <v>3597</v>
      </c>
      <c r="C3102" s="11">
        <v>8</v>
      </c>
      <c r="D3102" s="11">
        <v>10</v>
      </c>
      <c r="E3102" s="11">
        <v>0</v>
      </c>
      <c r="F3102" s="11">
        <v>0</v>
      </c>
    </row>
    <row r="3103" x14ac:dyDescent="0.3">
      <c r="A3103" s="265">
        <v>101701063</v>
      </c>
      <c r="B3103" s="265" t="s">
        <v>3598</v>
      </c>
      <c r="C3103" s="11">
        <v>1</v>
      </c>
      <c r="D3103" s="11">
        <v>5</v>
      </c>
      <c r="E3103" s="11">
        <v>0</v>
      </c>
      <c r="F3103" s="11">
        <v>0</v>
      </c>
    </row>
    <row r="3104" x14ac:dyDescent="0.3">
      <c r="A3104" s="265">
        <v>205104013</v>
      </c>
      <c r="B3104" s="265" t="s">
        <v>514</v>
      </c>
      <c r="C3104" s="11">
        <v>13</v>
      </c>
      <c r="D3104" s="11">
        <v>10</v>
      </c>
      <c r="E3104" s="11">
        <v>0</v>
      </c>
      <c r="F3104" s="11">
        <v>0</v>
      </c>
    </row>
    <row r="3105" x14ac:dyDescent="0.3">
      <c r="A3105" s="265">
        <v>205105006</v>
      </c>
      <c r="B3105" s="265" t="s">
        <v>534</v>
      </c>
      <c r="C3105" s="11">
        <v>13</v>
      </c>
      <c r="D3105" s="11">
        <v>10</v>
      </c>
      <c r="E3105" s="11">
        <v>0</v>
      </c>
      <c r="F3105" s="11">
        <v>0</v>
      </c>
    </row>
    <row r="3106" x14ac:dyDescent="0.3">
      <c r="A3106" s="265">
        <v>205102001</v>
      </c>
      <c r="B3106" s="265" t="s">
        <v>506</v>
      </c>
      <c r="C3106" s="11">
        <v>13</v>
      </c>
      <c r="D3106" s="11">
        <v>10</v>
      </c>
      <c r="E3106" s="11">
        <v>0</v>
      </c>
      <c r="F3106" s="11">
        <v>0</v>
      </c>
    </row>
    <row r="3107" x14ac:dyDescent="0.3">
      <c r="A3107" s="265">
        <v>205102002</v>
      </c>
      <c r="B3107" s="265" t="s">
        <v>507</v>
      </c>
      <c r="C3107" s="11">
        <v>13</v>
      </c>
      <c r="D3107" s="11">
        <v>10</v>
      </c>
      <c r="E3107" s="11">
        <v>0</v>
      </c>
      <c r="F3107" s="11">
        <v>0</v>
      </c>
    </row>
    <row r="3108" x14ac:dyDescent="0.3">
      <c r="A3108" s="265">
        <v>205103011</v>
      </c>
      <c r="B3108" s="265" t="s">
        <v>512</v>
      </c>
      <c r="C3108" s="11">
        <v>13</v>
      </c>
      <c r="D3108" s="11">
        <v>10</v>
      </c>
      <c r="E3108" s="11">
        <v>0</v>
      </c>
      <c r="F3108" s="11">
        <v>0</v>
      </c>
    </row>
    <row r="3109" x14ac:dyDescent="0.3">
      <c r="A3109" s="265">
        <v>205105009</v>
      </c>
      <c r="B3109" s="265" t="s">
        <v>535</v>
      </c>
      <c r="C3109" s="11">
        <v>13</v>
      </c>
      <c r="D3109" s="11">
        <v>10</v>
      </c>
      <c r="E3109" s="11">
        <v>0</v>
      </c>
      <c r="F3109" s="11">
        <v>0</v>
      </c>
    </row>
    <row r="3110" x14ac:dyDescent="0.3">
      <c r="A3110" s="265">
        <v>205103012</v>
      </c>
      <c r="B3110" s="265" t="s">
        <v>513</v>
      </c>
      <c r="C3110" s="11">
        <v>13</v>
      </c>
      <c r="D3110" s="11">
        <v>10</v>
      </c>
      <c r="E3110" s="11">
        <v>0</v>
      </c>
      <c r="F3110" s="11">
        <v>0</v>
      </c>
    </row>
    <row r="3111" x14ac:dyDescent="0.3">
      <c r="A3111" s="265">
        <v>205104010</v>
      </c>
      <c r="B3111" s="265" t="s">
        <v>511</v>
      </c>
      <c r="C3111" s="11">
        <v>13</v>
      </c>
      <c r="D3111" s="11">
        <v>10</v>
      </c>
      <c r="E3111" s="11">
        <v>0</v>
      </c>
      <c r="F3111" s="11">
        <v>0</v>
      </c>
    </row>
    <row r="3112" x14ac:dyDescent="0.3">
      <c r="A3112" s="265">
        <v>205101017</v>
      </c>
      <c r="B3112" s="265" t="s">
        <v>519</v>
      </c>
      <c r="C3112" s="11">
        <v>13</v>
      </c>
      <c r="D3112" s="11">
        <v>10</v>
      </c>
      <c r="E3112" s="11">
        <v>0</v>
      </c>
      <c r="F3112" s="11">
        <v>0</v>
      </c>
    </row>
    <row r="3113" x14ac:dyDescent="0.3">
      <c r="A3113" s="265">
        <v>205103001</v>
      </c>
      <c r="B3113" s="265" t="s">
        <v>522</v>
      </c>
      <c r="C3113" s="11">
        <v>13</v>
      </c>
      <c r="D3113" s="11">
        <v>10</v>
      </c>
      <c r="E3113" s="11">
        <v>0</v>
      </c>
      <c r="F3113" s="11">
        <v>0</v>
      </c>
    </row>
    <row r="3114" x14ac:dyDescent="0.3">
      <c r="A3114" s="265">
        <v>205103002</v>
      </c>
      <c r="B3114" s="265" t="s">
        <v>523</v>
      </c>
      <c r="C3114" s="11">
        <v>13</v>
      </c>
      <c r="D3114" s="11">
        <v>10</v>
      </c>
      <c r="E3114" s="11">
        <v>0</v>
      </c>
      <c r="F3114" s="11">
        <v>0</v>
      </c>
    </row>
    <row r="3115" x14ac:dyDescent="0.3">
      <c r="A3115" s="265">
        <v>205103003</v>
      </c>
      <c r="B3115" s="265" t="s">
        <v>524</v>
      </c>
      <c r="C3115" s="11">
        <v>13</v>
      </c>
      <c r="D3115" s="11">
        <v>10</v>
      </c>
      <c r="E3115" s="11">
        <v>0</v>
      </c>
      <c r="F3115" s="11">
        <v>0</v>
      </c>
    </row>
    <row r="3116" x14ac:dyDescent="0.3">
      <c r="A3116" s="265">
        <v>205103004</v>
      </c>
      <c r="B3116" s="265" t="s">
        <v>525</v>
      </c>
      <c r="C3116" s="11">
        <v>13</v>
      </c>
      <c r="D3116" s="11">
        <v>10</v>
      </c>
      <c r="E3116" s="11">
        <v>0</v>
      </c>
      <c r="F3116" s="11">
        <v>0</v>
      </c>
    </row>
    <row r="3117" x14ac:dyDescent="0.3">
      <c r="A3117" s="265">
        <v>304101018</v>
      </c>
      <c r="B3117" s="265" t="s">
        <v>1165</v>
      </c>
      <c r="C3117" s="11">
        <v>35</v>
      </c>
      <c r="D3117" s="11">
        <v>10</v>
      </c>
      <c r="E3117" s="11">
        <v>0</v>
      </c>
      <c r="F3117" s="11">
        <v>0</v>
      </c>
    </row>
    <row r="3118" x14ac:dyDescent="0.3">
      <c r="A3118" s="265">
        <v>302203010</v>
      </c>
      <c r="B3118" s="265" t="s">
        <v>1128</v>
      </c>
      <c r="C3118" s="11">
        <v>35</v>
      </c>
      <c r="D3118" s="11">
        <v>10</v>
      </c>
      <c r="E3118" s="11">
        <v>0</v>
      </c>
      <c r="F3118" s="11">
        <v>0</v>
      </c>
    </row>
    <row r="3119" x14ac:dyDescent="0.3">
      <c r="A3119" s="265">
        <v>101108037</v>
      </c>
      <c r="B3119" s="265" t="s">
        <v>3599</v>
      </c>
      <c r="C3119" s="11">
        <v>8</v>
      </c>
      <c r="D3119" s="11">
        <v>10</v>
      </c>
      <c r="E3119" s="11">
        <v>0</v>
      </c>
      <c r="F3119" s="11">
        <v>0</v>
      </c>
    </row>
    <row r="3120" x14ac:dyDescent="0.3">
      <c r="A3120" s="265">
        <v>101701071</v>
      </c>
      <c r="B3120" s="265" t="s">
        <v>3600</v>
      </c>
      <c r="C3120" s="11">
        <v>1</v>
      </c>
      <c r="D3120" s="11">
        <v>5</v>
      </c>
      <c r="E3120" s="11">
        <v>0</v>
      </c>
      <c r="F3120" s="11">
        <v>0</v>
      </c>
    </row>
    <row r="3121" x14ac:dyDescent="0.3">
      <c r="A3121" s="265">
        <v>101108033</v>
      </c>
      <c r="B3121" s="265" t="s">
        <v>3601</v>
      </c>
      <c r="C3121" s="11">
        <v>8</v>
      </c>
      <c r="D3121" s="11">
        <v>10</v>
      </c>
      <c r="E3121" s="11">
        <v>0</v>
      </c>
      <c r="F3121" s="11">
        <v>0</v>
      </c>
    </row>
  </sheetData>
  <pageMargins left="0.7" right="0.7" top="0.75" bottom="0.75" header="0.3" footer="0.3"/>
  <pageSetup orientation="portrait" r:id="rId1"/>
  <headerFooter>
    <oddFooter>&amp;R&amp;1#&amp;"Calibri"&amp;12&amp;K000000Official Use</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8413-BB3B-4B4B-9025-335D4FA2CDAF}">
  <dimension ref="A1:AQ44"/>
  <sheetViews>
    <sheetView workbookViewId="0">
      <selection activeCell="E11" sqref="E11"/>
    </sheetView>
  </sheetViews>
  <sheetFormatPr defaultRowHeight="14.4" x14ac:dyDescent="0.3"/>
  <sheetData>
    <row r="1" x14ac:dyDescent="0.3">
      <c r="A1" s="265" t="s">
        <v>1356</v>
      </c>
      <c r="B1" s="265" t="s">
        <v>3602</v>
      </c>
      <c r="C1" s="265" t="s">
        <v>3603</v>
      </c>
      <c r="D1" s="265" t="s">
        <v>3604</v>
      </c>
      <c r="E1" s="265" t="s">
        <v>3605</v>
      </c>
      <c r="F1" s="265" t="s">
        <v>3606</v>
      </c>
      <c r="G1" s="265" t="s">
        <v>3607</v>
      </c>
      <c r="H1" s="265" t="s">
        <v>3608</v>
      </c>
      <c r="I1" s="265" t="s">
        <v>3609</v>
      </c>
      <c r="J1" s="265" t="s">
        <v>3610</v>
      </c>
      <c r="K1" s="265" t="s">
        <v>3611</v>
      </c>
      <c r="L1" s="265" t="s">
        <v>3612</v>
      </c>
      <c r="M1" s="265" t="s">
        <v>3613</v>
      </c>
      <c r="N1" s="265" t="s">
        <v>3614</v>
      </c>
      <c r="O1" s="265" t="s">
        <v>3615</v>
      </c>
      <c r="P1" s="265" t="s">
        <v>3616</v>
      </c>
      <c r="Q1" s="265" t="s">
        <v>3617</v>
      </c>
      <c r="R1" s="265" t="s">
        <v>3618</v>
      </c>
      <c r="S1" s="265" t="s">
        <v>3619</v>
      </c>
      <c r="T1" s="265" t="s">
        <v>3620</v>
      </c>
      <c r="U1" s="265" t="s">
        <v>3621</v>
      </c>
      <c r="V1" s="265" t="s">
        <v>3622</v>
      </c>
      <c r="W1" s="265" t="s">
        <v>3623</v>
      </c>
      <c r="X1" s="265" t="s">
        <v>3624</v>
      </c>
      <c r="Y1" s="265" t="s">
        <v>3625</v>
      </c>
      <c r="Z1" s="265" t="s">
        <v>3626</v>
      </c>
      <c r="AA1" s="265" t="s">
        <v>3627</v>
      </c>
      <c r="AB1" s="265" t="s">
        <v>3628</v>
      </c>
      <c r="AC1" s="265" t="s">
        <v>3629</v>
      </c>
      <c r="AD1" s="265" t="s">
        <v>3630</v>
      </c>
      <c r="AE1" s="265" t="s">
        <v>3631</v>
      </c>
      <c r="AF1" s="265" t="s">
        <v>3632</v>
      </c>
      <c r="AG1" s="265" t="s">
        <v>3633</v>
      </c>
      <c r="AH1" s="265" t="s">
        <v>3634</v>
      </c>
      <c r="AI1" s="265" t="s">
        <v>3635</v>
      </c>
      <c r="AJ1" s="265" t="s">
        <v>3636</v>
      </c>
      <c r="AK1" s="265" t="s">
        <v>3637</v>
      </c>
      <c r="AL1" s="265" t="s">
        <v>3638</v>
      </c>
      <c r="AM1" s="265" t="s">
        <v>3639</v>
      </c>
      <c r="AN1" s="265" t="s">
        <v>3640</v>
      </c>
      <c r="AO1" s="265" t="s">
        <v>3641</v>
      </c>
      <c r="AP1" s="265"/>
      <c r="AQ1" s="265"/>
    </row>
    <row r="2" x14ac:dyDescent="0.3">
      <c r="A2" s="265">
        <v>1</v>
      </c>
      <c r="B2" s="265">
        <v>3.5073180723812374E-2</v>
      </c>
      <c r="C2" s="265">
        <v>0</v>
      </c>
      <c r="D2" s="265">
        <v>0</v>
      </c>
      <c r="E2" s="265">
        <v>0</v>
      </c>
      <c r="F2" s="265">
        <v>0.3991259867260275</v>
      </c>
      <c r="G2" s="265">
        <v>0.33956175138479849</v>
      </c>
      <c r="H2" s="265">
        <v>0.10608081617437803</v>
      </c>
      <c r="I2" s="265">
        <v>0.35676483825635036</v>
      </c>
      <c r="J2" s="265">
        <v>0.17030632935674886</v>
      </c>
      <c r="K2" s="265">
        <v>0.13889383600965627</v>
      </c>
      <c r="L2" s="265">
        <v>5.9114006771419751E-2</v>
      </c>
      <c r="M2" s="265">
        <v>0</v>
      </c>
      <c r="N2" s="265">
        <v>0</v>
      </c>
      <c r="O2" s="265">
        <v>0.2872903856119256</v>
      </c>
      <c r="P2" s="265">
        <v>0</v>
      </c>
      <c r="Q2" s="265">
        <v>0</v>
      </c>
      <c r="R2" s="265">
        <v>0</v>
      </c>
      <c r="S2" s="265">
        <v>2.1112241038165308E-2</v>
      </c>
      <c r="T2" s="265">
        <v>0</v>
      </c>
      <c r="U2" s="265">
        <v>0</v>
      </c>
      <c r="V2" s="265">
        <v>0</v>
      </c>
      <c r="W2" s="265">
        <v>0</v>
      </c>
      <c r="X2" s="265">
        <v>0</v>
      </c>
      <c r="Y2" s="265">
        <v>0</v>
      </c>
      <c r="Z2" s="265">
        <v>0</v>
      </c>
      <c r="AA2" s="265">
        <v>0</v>
      </c>
      <c r="AB2" s="265">
        <v>0</v>
      </c>
      <c r="AC2" s="265">
        <v>0</v>
      </c>
      <c r="AD2" s="265">
        <v>0</v>
      </c>
      <c r="AE2" s="265">
        <v>0</v>
      </c>
      <c r="AF2" s="265">
        <v>0</v>
      </c>
      <c r="AG2" s="265">
        <v>0</v>
      </c>
      <c r="AH2" s="265">
        <v>0</v>
      </c>
      <c r="AI2" s="265">
        <v>0</v>
      </c>
      <c r="AJ2" s="265">
        <v>9.5192475259647303E-5</v>
      </c>
      <c r="AK2" s="265">
        <v>1.5907365109462399E-6</v>
      </c>
      <c r="AL2" s="265">
        <v>0</v>
      </c>
      <c r="AM2" s="265">
        <v>0</v>
      </c>
      <c r="AN2" s="265">
        <v>0</v>
      </c>
      <c r="AO2" s="265">
        <v>4.9871697700551616E-3</v>
      </c>
      <c r="AP2" s="265"/>
      <c r="AQ2" s="265"/>
    </row>
    <row r="3" x14ac:dyDescent="0.3">
      <c r="A3" s="265">
        <v>2</v>
      </c>
      <c r="B3" s="265">
        <v>0</v>
      </c>
      <c r="C3" s="265">
        <v>2.399508023676492E-3</v>
      </c>
      <c r="D3" s="265">
        <v>0</v>
      </c>
      <c r="E3" s="265">
        <v>0</v>
      </c>
      <c r="F3" s="265">
        <v>0</v>
      </c>
      <c r="G3" s="265">
        <v>0</v>
      </c>
      <c r="H3" s="265">
        <v>0</v>
      </c>
      <c r="I3" s="265">
        <v>0</v>
      </c>
      <c r="J3" s="265">
        <v>0</v>
      </c>
      <c r="K3" s="265">
        <v>0</v>
      </c>
      <c r="L3" s="265">
        <v>0</v>
      </c>
      <c r="M3" s="265">
        <v>0</v>
      </c>
      <c r="N3" s="265">
        <v>0</v>
      </c>
      <c r="O3" s="265">
        <v>0</v>
      </c>
      <c r="P3" s="265">
        <v>0</v>
      </c>
      <c r="Q3" s="265">
        <v>0</v>
      </c>
      <c r="R3" s="265">
        <v>0</v>
      </c>
      <c r="S3" s="265">
        <v>0</v>
      </c>
      <c r="T3" s="265">
        <v>0</v>
      </c>
      <c r="U3" s="265">
        <v>0</v>
      </c>
      <c r="V3" s="265">
        <v>0</v>
      </c>
      <c r="W3" s="265">
        <v>0</v>
      </c>
      <c r="X3" s="265">
        <v>0</v>
      </c>
      <c r="Y3" s="265">
        <v>0</v>
      </c>
      <c r="Z3" s="265">
        <v>0</v>
      </c>
      <c r="AA3" s="265">
        <v>0</v>
      </c>
      <c r="AB3" s="265">
        <v>0</v>
      </c>
      <c r="AC3" s="265">
        <v>0</v>
      </c>
      <c r="AD3" s="265">
        <v>0</v>
      </c>
      <c r="AE3" s="265">
        <v>0</v>
      </c>
      <c r="AF3" s="265">
        <v>0</v>
      </c>
      <c r="AG3" s="265">
        <v>0</v>
      </c>
      <c r="AH3" s="265">
        <v>0</v>
      </c>
      <c r="AI3" s="265">
        <v>0</v>
      </c>
      <c r="AJ3" s="265">
        <v>0</v>
      </c>
      <c r="AK3" s="265">
        <v>0</v>
      </c>
      <c r="AL3" s="265">
        <v>0</v>
      </c>
      <c r="AM3" s="265">
        <v>0</v>
      </c>
      <c r="AN3" s="265">
        <v>0</v>
      </c>
      <c r="AO3" s="265">
        <v>7.2019570390312745E-6</v>
      </c>
      <c r="AP3" s="265"/>
      <c r="AQ3" s="265"/>
    </row>
    <row r="4" x14ac:dyDescent="0.3">
      <c r="A4" s="265">
        <v>3</v>
      </c>
      <c r="B4" s="265">
        <v>0</v>
      </c>
      <c r="C4" s="265">
        <v>0</v>
      </c>
      <c r="D4" s="265">
        <v>0.50000000126237865</v>
      </c>
      <c r="E4" s="265">
        <v>0</v>
      </c>
      <c r="F4" s="265">
        <v>0</v>
      </c>
      <c r="G4" s="265">
        <v>0</v>
      </c>
      <c r="H4" s="265">
        <v>0</v>
      </c>
      <c r="I4" s="265">
        <v>0</v>
      </c>
      <c r="J4" s="265">
        <v>0</v>
      </c>
      <c r="K4" s="265">
        <v>0</v>
      </c>
      <c r="L4" s="265">
        <v>0</v>
      </c>
      <c r="M4" s="265">
        <v>0</v>
      </c>
      <c r="N4" s="265">
        <v>0</v>
      </c>
      <c r="O4" s="265">
        <v>0</v>
      </c>
      <c r="P4" s="265">
        <v>0</v>
      </c>
      <c r="Q4" s="265">
        <v>0</v>
      </c>
      <c r="R4" s="265">
        <v>0</v>
      </c>
      <c r="S4" s="265">
        <v>0</v>
      </c>
      <c r="T4" s="265">
        <v>0</v>
      </c>
      <c r="U4" s="265">
        <v>0</v>
      </c>
      <c r="V4" s="265">
        <v>0</v>
      </c>
      <c r="W4" s="265">
        <v>0</v>
      </c>
      <c r="X4" s="265">
        <v>0</v>
      </c>
      <c r="Y4" s="265">
        <v>0</v>
      </c>
      <c r="Z4" s="265">
        <v>0</v>
      </c>
      <c r="AA4" s="265">
        <v>0</v>
      </c>
      <c r="AB4" s="265">
        <v>0</v>
      </c>
      <c r="AC4" s="265">
        <v>0</v>
      </c>
      <c r="AD4" s="265">
        <v>0</v>
      </c>
      <c r="AE4" s="265">
        <v>0</v>
      </c>
      <c r="AF4" s="265">
        <v>0</v>
      </c>
      <c r="AG4" s="265">
        <v>0</v>
      </c>
      <c r="AH4" s="265">
        <v>0</v>
      </c>
      <c r="AI4" s="265">
        <v>0</v>
      </c>
      <c r="AJ4" s="265">
        <v>0</v>
      </c>
      <c r="AK4" s="265">
        <v>0</v>
      </c>
      <c r="AL4" s="265">
        <v>0</v>
      </c>
      <c r="AM4" s="265">
        <v>0</v>
      </c>
      <c r="AN4" s="265">
        <v>0</v>
      </c>
      <c r="AO4" s="265">
        <v>0</v>
      </c>
      <c r="AP4" s="265"/>
      <c r="AQ4" s="265"/>
    </row>
    <row r="5" x14ac:dyDescent="0.3">
      <c r="A5" s="265">
        <v>4</v>
      </c>
      <c r="B5" s="265">
        <v>0</v>
      </c>
      <c r="C5" s="265">
        <v>0</v>
      </c>
      <c r="D5" s="265">
        <v>0</v>
      </c>
      <c r="E5" s="265">
        <v>3.9873272547270569E-3</v>
      </c>
      <c r="F5" s="265">
        <v>0</v>
      </c>
      <c r="G5" s="265">
        <v>0</v>
      </c>
      <c r="H5" s="265">
        <v>0</v>
      </c>
      <c r="I5" s="265">
        <v>0</v>
      </c>
      <c r="J5" s="265">
        <v>0</v>
      </c>
      <c r="K5" s="265">
        <v>0</v>
      </c>
      <c r="L5" s="265">
        <v>0</v>
      </c>
      <c r="M5" s="265">
        <v>0</v>
      </c>
      <c r="N5" s="265">
        <v>0</v>
      </c>
      <c r="O5" s="265">
        <v>0</v>
      </c>
      <c r="P5" s="265">
        <v>0</v>
      </c>
      <c r="Q5" s="265">
        <v>0</v>
      </c>
      <c r="R5" s="265">
        <v>8.0102320201059314E-4</v>
      </c>
      <c r="S5" s="265">
        <v>7.8828485528846786E-4</v>
      </c>
      <c r="T5" s="265">
        <v>7.8278361012001072E-4</v>
      </c>
      <c r="U5" s="265">
        <v>7.8978520591937084E-4</v>
      </c>
      <c r="V5" s="265">
        <v>0.2285805921139836</v>
      </c>
      <c r="W5" s="265">
        <v>0</v>
      </c>
      <c r="X5" s="265">
        <v>0</v>
      </c>
      <c r="Y5" s="265">
        <v>0</v>
      </c>
      <c r="Z5" s="265">
        <v>0</v>
      </c>
      <c r="AA5" s="265">
        <v>0</v>
      </c>
      <c r="AB5" s="265">
        <v>0</v>
      </c>
      <c r="AC5" s="265">
        <v>0</v>
      </c>
      <c r="AD5" s="265">
        <v>0</v>
      </c>
      <c r="AE5" s="265">
        <v>0</v>
      </c>
      <c r="AF5" s="265">
        <v>0</v>
      </c>
      <c r="AG5" s="265">
        <v>0</v>
      </c>
      <c r="AH5" s="265">
        <v>6.836291489824382E-3</v>
      </c>
      <c r="AI5" s="265">
        <v>1.8433064989970194E-5</v>
      </c>
      <c r="AJ5" s="265">
        <v>9.8116726468252702E-2</v>
      </c>
      <c r="AK5" s="265">
        <v>0</v>
      </c>
      <c r="AL5" s="265">
        <v>0</v>
      </c>
      <c r="AM5" s="265">
        <v>0</v>
      </c>
      <c r="AN5" s="265">
        <v>3.5901613896873546E-3</v>
      </c>
      <c r="AO5" s="265">
        <v>1.3073943562295605E-5</v>
      </c>
      <c r="AP5" s="265"/>
      <c r="AQ5" s="265"/>
    </row>
    <row r="6" x14ac:dyDescent="0.3">
      <c r="A6" s="265">
        <v>5</v>
      </c>
      <c r="B6" s="265">
        <v>0</v>
      </c>
      <c r="C6" s="265">
        <v>0</v>
      </c>
      <c r="D6" s="265">
        <v>0</v>
      </c>
      <c r="E6" s="265">
        <v>0</v>
      </c>
      <c r="F6" s="265">
        <v>1.5318766686934987E-2</v>
      </c>
      <c r="G6" s="265">
        <v>3.9535237880795578E-3</v>
      </c>
      <c r="H6" s="265">
        <v>0</v>
      </c>
      <c r="I6" s="265">
        <v>7.8112840937453335E-3</v>
      </c>
      <c r="J6" s="265">
        <v>0</v>
      </c>
      <c r="K6" s="265">
        <v>0</v>
      </c>
      <c r="L6" s="265">
        <v>0</v>
      </c>
      <c r="M6" s="265">
        <v>0</v>
      </c>
      <c r="N6" s="265">
        <v>0.10703243569266171</v>
      </c>
      <c r="O6" s="265">
        <v>0</v>
      </c>
      <c r="P6" s="265">
        <v>0</v>
      </c>
      <c r="Q6" s="265">
        <v>0</v>
      </c>
      <c r="R6" s="265">
        <v>0</v>
      </c>
      <c r="S6" s="265">
        <v>0</v>
      </c>
      <c r="T6" s="265">
        <v>5.1749696370974633E-4</v>
      </c>
      <c r="U6" s="265">
        <v>0</v>
      </c>
      <c r="V6" s="265">
        <v>0</v>
      </c>
      <c r="W6" s="265">
        <v>0</v>
      </c>
      <c r="X6" s="265">
        <v>0</v>
      </c>
      <c r="Y6" s="265">
        <v>0</v>
      </c>
      <c r="Z6" s="265">
        <v>0</v>
      </c>
      <c r="AA6" s="265">
        <v>0</v>
      </c>
      <c r="AB6" s="265">
        <v>0</v>
      </c>
      <c r="AC6" s="265">
        <v>0</v>
      </c>
      <c r="AD6" s="265">
        <v>0</v>
      </c>
      <c r="AE6" s="265">
        <v>0</v>
      </c>
      <c r="AF6" s="265">
        <v>0</v>
      </c>
      <c r="AG6" s="265">
        <v>0</v>
      </c>
      <c r="AH6" s="265">
        <v>0</v>
      </c>
      <c r="AI6" s="265">
        <v>0</v>
      </c>
      <c r="AJ6" s="265">
        <v>0</v>
      </c>
      <c r="AK6" s="265">
        <v>0</v>
      </c>
      <c r="AL6" s="265">
        <v>0</v>
      </c>
      <c r="AM6" s="265">
        <v>0</v>
      </c>
      <c r="AN6" s="265">
        <v>0</v>
      </c>
      <c r="AO6" s="265">
        <v>1.0342206516900029E-2</v>
      </c>
      <c r="AP6" s="265"/>
      <c r="AQ6" s="265"/>
    </row>
    <row r="7" x14ac:dyDescent="0.3">
      <c r="A7" s="265">
        <v>6</v>
      </c>
      <c r="B7" s="265">
        <v>0</v>
      </c>
      <c r="C7" s="265">
        <v>0</v>
      </c>
      <c r="D7" s="265">
        <v>0</v>
      </c>
      <c r="E7" s="265">
        <v>0</v>
      </c>
      <c r="F7" s="265">
        <v>1.495695340601747E-2</v>
      </c>
      <c r="G7" s="265">
        <v>0.1127980156999832</v>
      </c>
      <c r="H7" s="265">
        <v>0</v>
      </c>
      <c r="I7" s="265">
        <v>2.2323751362878539E-2</v>
      </c>
      <c r="J7" s="265">
        <v>0</v>
      </c>
      <c r="K7" s="265">
        <v>0</v>
      </c>
      <c r="L7" s="265">
        <v>0</v>
      </c>
      <c r="M7" s="265">
        <v>0</v>
      </c>
      <c r="N7" s="265">
        <v>0</v>
      </c>
      <c r="O7" s="265">
        <v>0</v>
      </c>
      <c r="P7" s="265">
        <v>9.7092388462093092E-4</v>
      </c>
      <c r="Q7" s="265">
        <v>0</v>
      </c>
      <c r="R7" s="265">
        <v>0</v>
      </c>
      <c r="S7" s="265">
        <v>3.3666941498219634E-3</v>
      </c>
      <c r="T7" s="265">
        <v>3.1215181767987827E-4</v>
      </c>
      <c r="U7" s="265">
        <v>0</v>
      </c>
      <c r="V7" s="265">
        <v>0</v>
      </c>
      <c r="W7" s="265">
        <v>0</v>
      </c>
      <c r="X7" s="265">
        <v>0</v>
      </c>
      <c r="Y7" s="265">
        <v>0</v>
      </c>
      <c r="Z7" s="265">
        <v>0</v>
      </c>
      <c r="AA7" s="265">
        <v>0</v>
      </c>
      <c r="AB7" s="265">
        <v>0</v>
      </c>
      <c r="AC7" s="265">
        <v>0</v>
      </c>
      <c r="AD7" s="265">
        <v>0</v>
      </c>
      <c r="AE7" s="265">
        <v>0</v>
      </c>
      <c r="AF7" s="265">
        <v>0</v>
      </c>
      <c r="AG7" s="265">
        <v>0</v>
      </c>
      <c r="AH7" s="265">
        <v>0</v>
      </c>
      <c r="AI7" s="265">
        <v>0</v>
      </c>
      <c r="AJ7" s="265">
        <v>0</v>
      </c>
      <c r="AK7" s="265">
        <v>0</v>
      </c>
      <c r="AL7" s="265">
        <v>0</v>
      </c>
      <c r="AM7" s="265">
        <v>0</v>
      </c>
      <c r="AN7" s="265">
        <v>0</v>
      </c>
      <c r="AO7" s="265">
        <v>3.402859317014202E-3</v>
      </c>
      <c r="AP7" s="265"/>
      <c r="AQ7" s="265"/>
    </row>
    <row r="8" x14ac:dyDescent="0.3">
      <c r="A8" s="265">
        <v>7</v>
      </c>
      <c r="B8" s="265">
        <v>0</v>
      </c>
      <c r="C8" s="265">
        <v>0</v>
      </c>
      <c r="D8" s="265">
        <v>0</v>
      </c>
      <c r="E8" s="265">
        <v>0</v>
      </c>
      <c r="F8" s="265">
        <v>0</v>
      </c>
      <c r="G8" s="265">
        <v>8.020879156388102E-3</v>
      </c>
      <c r="H8" s="265">
        <v>0</v>
      </c>
      <c r="I8" s="265">
        <v>6.337970227751356E-3</v>
      </c>
      <c r="J8" s="265">
        <v>7.0696655354824167E-2</v>
      </c>
      <c r="K8" s="265">
        <v>0</v>
      </c>
      <c r="L8" s="265">
        <v>0</v>
      </c>
      <c r="M8" s="265">
        <v>0</v>
      </c>
      <c r="N8" s="265">
        <v>0</v>
      </c>
      <c r="O8" s="265">
        <v>0</v>
      </c>
      <c r="P8" s="265">
        <v>0</v>
      </c>
      <c r="Q8" s="265">
        <v>0</v>
      </c>
      <c r="R8" s="265">
        <v>0</v>
      </c>
      <c r="S8" s="265">
        <v>0</v>
      </c>
      <c r="T8" s="265">
        <v>0</v>
      </c>
      <c r="U8" s="265">
        <v>0</v>
      </c>
      <c r="V8" s="265">
        <v>0</v>
      </c>
      <c r="W8" s="265">
        <v>0</v>
      </c>
      <c r="X8" s="265">
        <v>0</v>
      </c>
      <c r="Y8" s="265">
        <v>0</v>
      </c>
      <c r="Z8" s="265">
        <v>0</v>
      </c>
      <c r="AA8" s="265">
        <v>0</v>
      </c>
      <c r="AB8" s="265">
        <v>0</v>
      </c>
      <c r="AC8" s="265">
        <v>0</v>
      </c>
      <c r="AD8" s="265">
        <v>0</v>
      </c>
      <c r="AE8" s="265">
        <v>0</v>
      </c>
      <c r="AF8" s="265">
        <v>0</v>
      </c>
      <c r="AG8" s="265">
        <v>0</v>
      </c>
      <c r="AH8" s="265">
        <v>0</v>
      </c>
      <c r="AI8" s="265">
        <v>0</v>
      </c>
      <c r="AJ8" s="265">
        <v>0</v>
      </c>
      <c r="AK8" s="265">
        <v>0</v>
      </c>
      <c r="AL8" s="265">
        <v>0</v>
      </c>
      <c r="AM8" s="265">
        <v>0</v>
      </c>
      <c r="AN8" s="265">
        <v>0</v>
      </c>
      <c r="AO8" s="265">
        <v>5.2126696609312406E-4</v>
      </c>
      <c r="AP8" s="265"/>
      <c r="AQ8" s="265"/>
    </row>
    <row r="9" x14ac:dyDescent="0.3">
      <c r="A9" s="265">
        <v>8</v>
      </c>
      <c r="B9" s="265">
        <v>8.7095287670856149E-3</v>
      </c>
      <c r="C9" s="265">
        <v>6.8118926386721929E-2</v>
      </c>
      <c r="D9" s="265">
        <v>0</v>
      </c>
      <c r="E9" s="265">
        <v>0</v>
      </c>
      <c r="F9" s="265">
        <v>8.7710204234381119E-3</v>
      </c>
      <c r="G9" s="265">
        <v>6.1757820424532331E-2</v>
      </c>
      <c r="H9" s="265">
        <v>0</v>
      </c>
      <c r="I9" s="265">
        <v>2.4074865901798723E-2</v>
      </c>
      <c r="J9" s="265">
        <v>4.0269226189803532E-2</v>
      </c>
      <c r="K9" s="265">
        <v>0</v>
      </c>
      <c r="L9" s="265">
        <v>0</v>
      </c>
      <c r="M9" s="265">
        <v>0</v>
      </c>
      <c r="N9" s="265">
        <v>0</v>
      </c>
      <c r="O9" s="265">
        <v>0</v>
      </c>
      <c r="P9" s="265">
        <v>0</v>
      </c>
      <c r="Q9" s="265">
        <v>0</v>
      </c>
      <c r="R9" s="265">
        <v>0</v>
      </c>
      <c r="S9" s="265">
        <v>1.2442096221853825E-2</v>
      </c>
      <c r="T9" s="265">
        <v>7.3061419494149767E-3</v>
      </c>
      <c r="U9" s="265">
        <v>0</v>
      </c>
      <c r="V9" s="265">
        <v>0</v>
      </c>
      <c r="W9" s="265">
        <v>0</v>
      </c>
      <c r="X9" s="265">
        <v>0</v>
      </c>
      <c r="Y9" s="265">
        <v>0</v>
      </c>
      <c r="Z9" s="265">
        <v>0</v>
      </c>
      <c r="AA9" s="265">
        <v>0</v>
      </c>
      <c r="AB9" s="265">
        <v>0</v>
      </c>
      <c r="AC9" s="265">
        <v>0</v>
      </c>
      <c r="AD9" s="265">
        <v>0</v>
      </c>
      <c r="AE9" s="265">
        <v>0</v>
      </c>
      <c r="AF9" s="265">
        <v>0</v>
      </c>
      <c r="AG9" s="265">
        <v>0</v>
      </c>
      <c r="AH9" s="265">
        <v>0</v>
      </c>
      <c r="AI9" s="265">
        <v>0</v>
      </c>
      <c r="AJ9" s="265">
        <v>0</v>
      </c>
      <c r="AK9" s="265">
        <v>0</v>
      </c>
      <c r="AL9" s="265">
        <v>1.4618534398112807E-10</v>
      </c>
      <c r="AM9" s="265">
        <v>0</v>
      </c>
      <c r="AN9" s="265">
        <v>6.5110399464051753E-3</v>
      </c>
      <c r="AO9" s="265">
        <v>6.1360471029919253E-3</v>
      </c>
      <c r="AP9" s="265"/>
      <c r="AQ9" s="265"/>
    </row>
    <row r="10" x14ac:dyDescent="0.3">
      <c r="A10" s="265">
        <v>9</v>
      </c>
      <c r="B10" s="265">
        <v>0</v>
      </c>
      <c r="C10" s="265">
        <v>0</v>
      </c>
      <c r="D10" s="265">
        <v>0</v>
      </c>
      <c r="E10" s="265">
        <v>0</v>
      </c>
      <c r="F10" s="265">
        <v>0</v>
      </c>
      <c r="G10" s="265">
        <v>0</v>
      </c>
      <c r="H10" s="265">
        <v>0</v>
      </c>
      <c r="I10" s="265">
        <v>0</v>
      </c>
      <c r="J10" s="265">
        <v>0</v>
      </c>
      <c r="K10" s="265">
        <v>0</v>
      </c>
      <c r="L10" s="265">
        <v>0</v>
      </c>
      <c r="M10" s="265">
        <v>0</v>
      </c>
      <c r="N10" s="265">
        <v>0</v>
      </c>
      <c r="O10" s="265">
        <v>0</v>
      </c>
      <c r="P10" s="265">
        <v>0</v>
      </c>
      <c r="Q10" s="265">
        <v>0</v>
      </c>
      <c r="R10" s="265">
        <v>0</v>
      </c>
      <c r="S10" s="265">
        <v>0</v>
      </c>
      <c r="T10" s="265">
        <v>0</v>
      </c>
      <c r="U10" s="265">
        <v>0</v>
      </c>
      <c r="V10" s="265">
        <v>0</v>
      </c>
      <c r="W10" s="265">
        <v>0</v>
      </c>
      <c r="X10" s="265">
        <v>0</v>
      </c>
      <c r="Y10" s="265">
        <v>0</v>
      </c>
      <c r="Z10" s="265">
        <v>0</v>
      </c>
      <c r="AA10" s="265">
        <v>0</v>
      </c>
      <c r="AB10" s="265">
        <v>0</v>
      </c>
      <c r="AC10" s="265">
        <v>0</v>
      </c>
      <c r="AD10" s="265">
        <v>0</v>
      </c>
      <c r="AE10" s="265">
        <v>0</v>
      </c>
      <c r="AF10" s="265">
        <v>0</v>
      </c>
      <c r="AG10" s="265">
        <v>0</v>
      </c>
      <c r="AH10" s="265">
        <v>7.4190119418764043E-6</v>
      </c>
      <c r="AI10" s="265">
        <v>0</v>
      </c>
      <c r="AJ10" s="265">
        <v>0</v>
      </c>
      <c r="AK10" s="265">
        <v>2.6659143600702975E-3</v>
      </c>
      <c r="AL10" s="265">
        <v>0</v>
      </c>
      <c r="AM10" s="265">
        <v>2.5338030529389598E-7</v>
      </c>
      <c r="AN10" s="265">
        <v>2.6423141933656379E-3</v>
      </c>
      <c r="AO10" s="265">
        <v>2.1161198982958718E-3</v>
      </c>
      <c r="AP10" s="265"/>
      <c r="AQ10" s="265"/>
    </row>
    <row r="11" x14ac:dyDescent="0.3">
      <c r="A11" s="265">
        <v>10</v>
      </c>
      <c r="B11" s="265">
        <v>0</v>
      </c>
      <c r="C11" s="265">
        <v>0</v>
      </c>
      <c r="D11" s="265">
        <v>0</v>
      </c>
      <c r="E11" s="265">
        <v>0</v>
      </c>
      <c r="F11" s="265">
        <v>0</v>
      </c>
      <c r="G11" s="265">
        <v>0</v>
      </c>
      <c r="H11" s="265">
        <v>0</v>
      </c>
      <c r="I11" s="265">
        <v>0</v>
      </c>
      <c r="J11" s="265">
        <v>0</v>
      </c>
      <c r="K11" s="265">
        <v>0</v>
      </c>
      <c r="L11" s="265">
        <v>0</v>
      </c>
      <c r="M11" s="265">
        <v>0</v>
      </c>
      <c r="N11" s="265">
        <v>0</v>
      </c>
      <c r="O11" s="265">
        <v>0</v>
      </c>
      <c r="P11" s="265">
        <v>0</v>
      </c>
      <c r="Q11" s="265">
        <v>0</v>
      </c>
      <c r="R11" s="265">
        <v>0</v>
      </c>
      <c r="S11" s="265">
        <v>0</v>
      </c>
      <c r="T11" s="265">
        <v>0</v>
      </c>
      <c r="U11" s="265">
        <v>0</v>
      </c>
      <c r="V11" s="265">
        <v>0</v>
      </c>
      <c r="W11" s="265">
        <v>0</v>
      </c>
      <c r="X11" s="265">
        <v>0</v>
      </c>
      <c r="Y11" s="265">
        <v>0</v>
      </c>
      <c r="Z11" s="265">
        <v>0</v>
      </c>
      <c r="AA11" s="265">
        <v>0</v>
      </c>
      <c r="AB11" s="265">
        <v>0</v>
      </c>
      <c r="AC11" s="265">
        <v>0</v>
      </c>
      <c r="AD11" s="265">
        <v>0</v>
      </c>
      <c r="AE11" s="265">
        <v>0</v>
      </c>
      <c r="AF11" s="265">
        <v>0</v>
      </c>
      <c r="AG11" s="265">
        <v>0</v>
      </c>
      <c r="AH11" s="265">
        <v>1.8502788907892497E-7</v>
      </c>
      <c r="AI11" s="265">
        <v>0</v>
      </c>
      <c r="AJ11" s="265">
        <v>0</v>
      </c>
      <c r="AK11" s="265">
        <v>0</v>
      </c>
      <c r="AL11" s="265">
        <v>0</v>
      </c>
      <c r="AM11" s="265">
        <v>0</v>
      </c>
      <c r="AN11" s="265">
        <v>0</v>
      </c>
      <c r="AO11" s="265">
        <v>0</v>
      </c>
      <c r="AP11" s="265"/>
      <c r="AQ11" s="265"/>
    </row>
    <row r="12" x14ac:dyDescent="0.3">
      <c r="A12" s="265">
        <v>11</v>
      </c>
      <c r="B12" s="265">
        <v>2.5608689652679376E-3</v>
      </c>
      <c r="C12" s="265">
        <v>5.0883365872612184E-2</v>
      </c>
      <c r="D12" s="265">
        <v>0</v>
      </c>
      <c r="E12" s="265">
        <v>0</v>
      </c>
      <c r="F12" s="265">
        <v>2.5498800751697884E-3</v>
      </c>
      <c r="G12" s="265">
        <v>2.3614986151634645E-3</v>
      </c>
      <c r="H12" s="265">
        <v>1.1571808766486502E-2</v>
      </c>
      <c r="I12" s="265">
        <v>4.895026719195541E-3</v>
      </c>
      <c r="J12" s="265">
        <v>2.9523993659392272E-2</v>
      </c>
      <c r="K12" s="265">
        <v>5.9961834081644759E-2</v>
      </c>
      <c r="L12" s="265">
        <v>0.18793097295491129</v>
      </c>
      <c r="M12" s="265">
        <v>0.25085836466177158</v>
      </c>
      <c r="N12" s="265">
        <v>0</v>
      </c>
      <c r="O12" s="265">
        <v>0</v>
      </c>
      <c r="P12" s="265">
        <v>2.7358871805808664E-3</v>
      </c>
      <c r="Q12" s="265">
        <v>0</v>
      </c>
      <c r="R12" s="265">
        <v>2.1352148347782921E-4</v>
      </c>
      <c r="S12" s="265">
        <v>1.9387720223306869E-5</v>
      </c>
      <c r="T12" s="265">
        <v>4.2692595815835386E-4</v>
      </c>
      <c r="U12" s="265">
        <v>1.0347892385379786E-3</v>
      </c>
      <c r="V12" s="265">
        <v>5.0566522527902512E-4</v>
      </c>
      <c r="W12" s="265">
        <v>0</v>
      </c>
      <c r="X12" s="265">
        <v>0</v>
      </c>
      <c r="Y12" s="265">
        <v>0</v>
      </c>
      <c r="Z12" s="265">
        <v>0</v>
      </c>
      <c r="AA12" s="265">
        <v>0</v>
      </c>
      <c r="AB12" s="265">
        <v>0</v>
      </c>
      <c r="AC12" s="265">
        <v>0</v>
      </c>
      <c r="AD12" s="265">
        <v>0</v>
      </c>
      <c r="AE12" s="265">
        <v>0</v>
      </c>
      <c r="AF12" s="265">
        <v>0</v>
      </c>
      <c r="AG12" s="265">
        <v>0</v>
      </c>
      <c r="AH12" s="265">
        <v>1.7490965425174712E-2</v>
      </c>
      <c r="AI12" s="265">
        <v>3.1745813569043794E-5</v>
      </c>
      <c r="AJ12" s="265">
        <v>0</v>
      </c>
      <c r="AK12" s="265">
        <v>7.0318527473897923E-4</v>
      </c>
      <c r="AL12" s="265">
        <v>6.0255784568433649E-5</v>
      </c>
      <c r="AM12" s="265">
        <v>4.0865266169665164E-4</v>
      </c>
      <c r="AN12" s="265">
        <v>4.596039779250008E-3</v>
      </c>
      <c r="AO12" s="265">
        <v>1.7392254014220484E-3</v>
      </c>
      <c r="AP12" s="265"/>
      <c r="AQ12" s="265"/>
    </row>
    <row r="13" x14ac:dyDescent="0.3">
      <c r="A13" s="265">
        <v>12</v>
      </c>
      <c r="B13" s="265">
        <v>1.0980822233730024E-3</v>
      </c>
      <c r="C13" s="265">
        <v>5.6537073191791328E-3</v>
      </c>
      <c r="D13" s="265">
        <v>0</v>
      </c>
      <c r="E13" s="265">
        <v>0</v>
      </c>
      <c r="F13" s="265">
        <v>1.7012656848268057E-3</v>
      </c>
      <c r="G13" s="265">
        <v>1.575631518106948E-3</v>
      </c>
      <c r="H13" s="265">
        <v>3.8574403808259074E-3</v>
      </c>
      <c r="I13" s="265">
        <v>2.1193469286163416E-3</v>
      </c>
      <c r="J13" s="265">
        <v>1.8438475705257931E-2</v>
      </c>
      <c r="K13" s="265">
        <v>6.0746436573737095E-3</v>
      </c>
      <c r="L13" s="265">
        <v>1.4660564565816022E-2</v>
      </c>
      <c r="M13" s="265">
        <v>1.7316280845518665E-2</v>
      </c>
      <c r="N13" s="265">
        <v>0</v>
      </c>
      <c r="O13" s="265">
        <v>0</v>
      </c>
      <c r="P13" s="265">
        <v>6.4358111468368914E-4</v>
      </c>
      <c r="Q13" s="265">
        <v>0</v>
      </c>
      <c r="R13" s="265">
        <v>6.9497204758096854E-4</v>
      </c>
      <c r="S13" s="265">
        <v>6.8505319210070842E-4</v>
      </c>
      <c r="T13" s="265">
        <v>6.8076959945103743E-4</v>
      </c>
      <c r="U13" s="265">
        <v>6.8622145572642967E-4</v>
      </c>
      <c r="V13" s="265">
        <v>2.1671366797672504E-4</v>
      </c>
      <c r="W13" s="265">
        <v>0</v>
      </c>
      <c r="X13" s="265">
        <v>0</v>
      </c>
      <c r="Y13" s="265">
        <v>0</v>
      </c>
      <c r="Z13" s="265">
        <v>0</v>
      </c>
      <c r="AA13" s="265">
        <v>0</v>
      </c>
      <c r="AB13" s="265">
        <v>0</v>
      </c>
      <c r="AC13" s="265">
        <v>0</v>
      </c>
      <c r="AD13" s="265">
        <v>0</v>
      </c>
      <c r="AE13" s="265">
        <v>0</v>
      </c>
      <c r="AF13" s="265">
        <v>0</v>
      </c>
      <c r="AG13" s="265">
        <v>0</v>
      </c>
      <c r="AH13" s="265">
        <v>9.2057712764077447E-4</v>
      </c>
      <c r="AI13" s="265">
        <v>6.7087960264548233E-5</v>
      </c>
      <c r="AJ13" s="265">
        <v>0</v>
      </c>
      <c r="AK13" s="265">
        <v>2.3493971540368381E-4</v>
      </c>
      <c r="AL13" s="265">
        <v>7.8913453131639261E-5</v>
      </c>
      <c r="AM13" s="265">
        <v>1.5338954421187378E-5</v>
      </c>
      <c r="AN13" s="265">
        <v>5.7281023226876332E-3</v>
      </c>
      <c r="AO13" s="265">
        <v>9.4506634892503594E-4</v>
      </c>
      <c r="AP13" s="265"/>
      <c r="AQ13" s="265"/>
    </row>
    <row r="14" x14ac:dyDescent="0.3">
      <c r="A14" s="265">
        <v>13</v>
      </c>
      <c r="B14" s="265">
        <v>0</v>
      </c>
      <c r="C14" s="265">
        <v>0</v>
      </c>
      <c r="D14" s="265">
        <v>0</v>
      </c>
      <c r="E14" s="265">
        <v>0</v>
      </c>
      <c r="F14" s="265">
        <v>7.1659922938709336E-4</v>
      </c>
      <c r="G14" s="265">
        <v>8.7468515778851613E-4</v>
      </c>
      <c r="H14" s="265">
        <v>1.403842776462634E-3</v>
      </c>
      <c r="I14" s="265">
        <v>1.4445417573272742E-3</v>
      </c>
      <c r="J14" s="265">
        <v>9.939630700210257E-4</v>
      </c>
      <c r="K14" s="265">
        <v>1.0867994568291085E-3</v>
      </c>
      <c r="L14" s="265">
        <v>3.033333512111162E-2</v>
      </c>
      <c r="M14" s="265">
        <v>9.805649471992018E-3</v>
      </c>
      <c r="N14" s="265">
        <v>0.26600448357995504</v>
      </c>
      <c r="O14" s="265">
        <v>0</v>
      </c>
      <c r="P14" s="265">
        <v>1.7497737462266475E-4</v>
      </c>
      <c r="Q14" s="265">
        <v>0</v>
      </c>
      <c r="R14" s="265">
        <v>0</v>
      </c>
      <c r="S14" s="265">
        <v>0</v>
      </c>
      <c r="T14" s="265">
        <v>0</v>
      </c>
      <c r="U14" s="265">
        <v>0</v>
      </c>
      <c r="V14" s="265">
        <v>0</v>
      </c>
      <c r="W14" s="265">
        <v>0</v>
      </c>
      <c r="X14" s="265">
        <v>0</v>
      </c>
      <c r="Y14" s="265">
        <v>3.0533832141171728E-4</v>
      </c>
      <c r="Z14" s="265">
        <v>8.408503119169115E-3</v>
      </c>
      <c r="AA14" s="265">
        <v>0</v>
      </c>
      <c r="AB14" s="265">
        <v>0</v>
      </c>
      <c r="AC14" s="265">
        <v>0</v>
      </c>
      <c r="AD14" s="265">
        <v>0</v>
      </c>
      <c r="AE14" s="265">
        <v>5.5745487754592208E-4</v>
      </c>
      <c r="AF14" s="265">
        <v>0</v>
      </c>
      <c r="AG14" s="265">
        <v>5.5745485121912598E-4</v>
      </c>
      <c r="AH14" s="265">
        <v>0</v>
      </c>
      <c r="AI14" s="265">
        <v>3.3256204080824642E-5</v>
      </c>
      <c r="AJ14" s="265">
        <v>0</v>
      </c>
      <c r="AK14" s="265">
        <v>0</v>
      </c>
      <c r="AL14" s="265">
        <v>0</v>
      </c>
      <c r="AM14" s="265">
        <v>0</v>
      </c>
      <c r="AN14" s="265">
        <v>8.8344879582009342E-4</v>
      </c>
      <c r="AO14" s="265">
        <v>4.5580765618919026E-5</v>
      </c>
      <c r="AP14" s="265"/>
      <c r="AQ14" s="265"/>
    </row>
    <row r="15" x14ac:dyDescent="0.3">
      <c r="A15" s="265">
        <v>14</v>
      </c>
      <c r="B15" s="265">
        <v>1.3285162982813657E-2</v>
      </c>
      <c r="C15" s="265">
        <v>1.9278465543665908E-3</v>
      </c>
      <c r="D15" s="265">
        <v>0</v>
      </c>
      <c r="E15" s="265">
        <v>0</v>
      </c>
      <c r="F15" s="265">
        <v>0</v>
      </c>
      <c r="G15" s="265">
        <v>0</v>
      </c>
      <c r="H15" s="265">
        <v>0</v>
      </c>
      <c r="I15" s="265">
        <v>0</v>
      </c>
      <c r="J15" s="265">
        <v>0</v>
      </c>
      <c r="K15" s="265">
        <v>0</v>
      </c>
      <c r="L15" s="265">
        <v>0</v>
      </c>
      <c r="M15" s="265">
        <v>0</v>
      </c>
      <c r="N15" s="265">
        <v>0</v>
      </c>
      <c r="O15" s="265">
        <v>0.16037355719733826</v>
      </c>
      <c r="P15" s="265">
        <v>6.8558116215831346E-4</v>
      </c>
      <c r="Q15" s="265">
        <v>0</v>
      </c>
      <c r="R15" s="265">
        <v>0</v>
      </c>
      <c r="S15" s="265">
        <v>0</v>
      </c>
      <c r="T15" s="265">
        <v>0</v>
      </c>
      <c r="U15" s="265">
        <v>0</v>
      </c>
      <c r="V15" s="265">
        <v>0</v>
      </c>
      <c r="W15" s="265">
        <v>0</v>
      </c>
      <c r="X15" s="265">
        <v>0</v>
      </c>
      <c r="Y15" s="265">
        <v>0</v>
      </c>
      <c r="Z15" s="265">
        <v>0</v>
      </c>
      <c r="AA15" s="265">
        <v>0</v>
      </c>
      <c r="AB15" s="265">
        <v>0</v>
      </c>
      <c r="AC15" s="265">
        <v>0</v>
      </c>
      <c r="AD15" s="265">
        <v>0</v>
      </c>
      <c r="AE15" s="265">
        <v>0</v>
      </c>
      <c r="AF15" s="265">
        <v>0</v>
      </c>
      <c r="AG15" s="265">
        <v>0</v>
      </c>
      <c r="AH15" s="265">
        <v>7.4702118141054652E-2</v>
      </c>
      <c r="AI15" s="265">
        <v>0</v>
      </c>
      <c r="AJ15" s="265">
        <v>6.0494363874659451E-2</v>
      </c>
      <c r="AK15" s="265">
        <v>4.6806865908294034E-5</v>
      </c>
      <c r="AL15" s="265">
        <v>0</v>
      </c>
      <c r="AM15" s="265">
        <v>3.7710944342282028E-7</v>
      </c>
      <c r="AN15" s="265">
        <v>8.4026589081538754E-7</v>
      </c>
      <c r="AO15" s="265">
        <v>6.9862212926109012E-6</v>
      </c>
      <c r="AP15" s="265"/>
      <c r="AQ15" s="265"/>
    </row>
    <row r="16" x14ac:dyDescent="0.3">
      <c r="A16" s="265">
        <v>15</v>
      </c>
      <c r="B16" s="265">
        <v>6.702609731806009E-3</v>
      </c>
      <c r="C16" s="265">
        <v>1.4401515765842654E-4</v>
      </c>
      <c r="D16" s="265">
        <v>0</v>
      </c>
      <c r="E16" s="265">
        <v>2.4389844198880755E-4</v>
      </c>
      <c r="F16" s="265">
        <v>7.1686037790279341E-3</v>
      </c>
      <c r="G16" s="265">
        <v>4.5512955354901387E-3</v>
      </c>
      <c r="H16" s="265">
        <v>3.3165723603771568E-3</v>
      </c>
      <c r="I16" s="265">
        <v>8.1563296626309956E-3</v>
      </c>
      <c r="J16" s="265">
        <v>3.3566072506030893E-4</v>
      </c>
      <c r="K16" s="265">
        <v>9.451607793358692E-2</v>
      </c>
      <c r="L16" s="265">
        <v>3.7202322984120559E-3</v>
      </c>
      <c r="M16" s="265">
        <v>1.6568940257107969E-3</v>
      </c>
      <c r="N16" s="265">
        <v>8.201663312483648E-3</v>
      </c>
      <c r="O16" s="265">
        <v>3.3206786739254713E-4</v>
      </c>
      <c r="P16" s="265">
        <v>0.23577284894157219</v>
      </c>
      <c r="Q16" s="265">
        <v>0</v>
      </c>
      <c r="R16" s="265">
        <v>2.5917533094358082E-3</v>
      </c>
      <c r="S16" s="265">
        <v>2.279302974408929E-3</v>
      </c>
      <c r="T16" s="265">
        <v>3.3370862522256821E-3</v>
      </c>
      <c r="U16" s="265">
        <v>2.303708408793936E-3</v>
      </c>
      <c r="V16" s="265">
        <v>4.9160661606491296E-2</v>
      </c>
      <c r="W16" s="265">
        <v>2.8085205092974962E-3</v>
      </c>
      <c r="X16" s="265">
        <v>2.8085149819306182E-3</v>
      </c>
      <c r="Y16" s="265">
        <v>7.0451195575293836E-3</v>
      </c>
      <c r="Z16" s="265">
        <v>5.7630489704487689E-3</v>
      </c>
      <c r="AA16" s="265">
        <v>0</v>
      </c>
      <c r="AB16" s="265">
        <v>5.7630487828231897E-3</v>
      </c>
      <c r="AC16" s="265">
        <v>5.7694820531510376E-3</v>
      </c>
      <c r="AD16" s="265">
        <v>5.763048861659543E-3</v>
      </c>
      <c r="AE16" s="265">
        <v>6.2657287508636065E-3</v>
      </c>
      <c r="AF16" s="265">
        <v>0</v>
      </c>
      <c r="AG16" s="265">
        <v>6.2657288861373605E-3</v>
      </c>
      <c r="AH16" s="265">
        <v>2.1745642990577837E-3</v>
      </c>
      <c r="AI16" s="265">
        <v>1.3604158374419262E-3</v>
      </c>
      <c r="AJ16" s="265">
        <v>1.7541022211141553E-4</v>
      </c>
      <c r="AK16" s="265">
        <v>1.5126577270484689E-2</v>
      </c>
      <c r="AL16" s="265">
        <v>1.5654213630165628E-3</v>
      </c>
      <c r="AM16" s="265">
        <v>7.4594102191411667E-3</v>
      </c>
      <c r="AN16" s="265">
        <v>7.497520449415794E-2</v>
      </c>
      <c r="AO16" s="265">
        <v>8.8308995202813993E-3</v>
      </c>
      <c r="AP16" s="265"/>
      <c r="AQ16" s="265"/>
    </row>
    <row r="17" x14ac:dyDescent="0.3">
      <c r="A17" s="265">
        <v>16</v>
      </c>
      <c r="B17" s="265">
        <v>1.8131743183912689E-2</v>
      </c>
      <c r="C17" s="265">
        <v>3.7513524646012396E-2</v>
      </c>
      <c r="D17" s="265">
        <v>0</v>
      </c>
      <c r="E17" s="265">
        <v>0.17826450718840409</v>
      </c>
      <c r="F17" s="265">
        <v>2.5479654305247336E-3</v>
      </c>
      <c r="G17" s="265">
        <v>5.9850743169577994E-3</v>
      </c>
      <c r="H17" s="265">
        <v>5.8266458475804738E-3</v>
      </c>
      <c r="I17" s="265">
        <v>3.467309399514402E-3</v>
      </c>
      <c r="J17" s="265">
        <v>2.032716679488393E-3</v>
      </c>
      <c r="K17" s="265">
        <v>5.1738371213157254E-3</v>
      </c>
      <c r="L17" s="265">
        <v>1.1250366253413344E-2</v>
      </c>
      <c r="M17" s="265">
        <v>1.198122277414328E-2</v>
      </c>
      <c r="N17" s="265">
        <v>8.3264733929479182E-3</v>
      </c>
      <c r="O17" s="265">
        <v>1.4644803636068326E-2</v>
      </c>
      <c r="P17" s="265">
        <v>1.740943285464858E-2</v>
      </c>
      <c r="Q17" s="265">
        <v>0.50000000126237865</v>
      </c>
      <c r="R17" s="265">
        <v>9.5113034089645103E-3</v>
      </c>
      <c r="S17" s="265">
        <v>8.3131000419233905E-3</v>
      </c>
      <c r="T17" s="265">
        <v>7.7956337158638757E-3</v>
      </c>
      <c r="U17" s="265">
        <v>8.4542269448697853E-3</v>
      </c>
      <c r="V17" s="265">
        <v>9.3220977661556376E-2</v>
      </c>
      <c r="W17" s="265">
        <v>1.4933346378521676E-2</v>
      </c>
      <c r="X17" s="265">
        <v>1.4933316755266645E-2</v>
      </c>
      <c r="Y17" s="265">
        <v>2.5324730327867487E-2</v>
      </c>
      <c r="Z17" s="265">
        <v>2.5075806446233636E-2</v>
      </c>
      <c r="AA17" s="265">
        <v>0</v>
      </c>
      <c r="AB17" s="265">
        <v>4.6857673598340789E-2</v>
      </c>
      <c r="AC17" s="265">
        <v>4.7100931003497243E-2</v>
      </c>
      <c r="AD17" s="265">
        <v>4.6857675170760275E-2</v>
      </c>
      <c r="AE17" s="265">
        <v>2.0132676157188747E-2</v>
      </c>
      <c r="AF17" s="265">
        <v>0</v>
      </c>
      <c r="AG17" s="265">
        <v>2.013267605021226E-2</v>
      </c>
      <c r="AH17" s="265">
        <v>1.2578524752277886E-2</v>
      </c>
      <c r="AI17" s="265">
        <v>2.1033889327799439E-3</v>
      </c>
      <c r="AJ17" s="265">
        <v>0</v>
      </c>
      <c r="AK17" s="265">
        <v>0.17084856626170294</v>
      </c>
      <c r="AL17" s="265">
        <v>2.2738671494229582E-4</v>
      </c>
      <c r="AM17" s="265">
        <v>2.5124621027452403E-4</v>
      </c>
      <c r="AN17" s="265">
        <v>1.8318013088121039E-2</v>
      </c>
      <c r="AO17" s="265">
        <v>3.0977946016192574E-2</v>
      </c>
      <c r="AP17" s="265"/>
      <c r="AQ17" s="265"/>
    </row>
    <row r="18" x14ac:dyDescent="0.3">
      <c r="A18" s="265">
        <v>17</v>
      </c>
      <c r="B18" s="265">
        <v>0</v>
      </c>
      <c r="C18" s="265">
        <v>0</v>
      </c>
      <c r="D18" s="265">
        <v>0</v>
      </c>
      <c r="E18" s="265">
        <v>6.4366310679334127E-2</v>
      </c>
      <c r="F18" s="265">
        <v>5.4530221246463356E-4</v>
      </c>
      <c r="G18" s="265">
        <v>4.0286023324851488E-3</v>
      </c>
      <c r="H18" s="265">
        <v>5.0722588469781565E-3</v>
      </c>
      <c r="I18" s="265">
        <v>7.2390067309610635E-3</v>
      </c>
      <c r="J18" s="265">
        <v>1.4591112914745024E-2</v>
      </c>
      <c r="K18" s="265">
        <v>4.5887933282808199E-2</v>
      </c>
      <c r="L18" s="265">
        <v>6.1332962611478055E-3</v>
      </c>
      <c r="M18" s="265">
        <v>7.2722364239087578E-4</v>
      </c>
      <c r="N18" s="265">
        <v>7.2147752340494661E-3</v>
      </c>
      <c r="O18" s="265">
        <v>0</v>
      </c>
      <c r="P18" s="265">
        <v>7.1459957667137702E-3</v>
      </c>
      <c r="Q18" s="265">
        <v>0</v>
      </c>
      <c r="R18" s="265">
        <v>2.8779434439224396E-2</v>
      </c>
      <c r="S18" s="265">
        <v>2.5471803792810121E-2</v>
      </c>
      <c r="T18" s="265">
        <v>2.4043345471656253E-2</v>
      </c>
      <c r="U18" s="265">
        <v>2.5861385157998563E-2</v>
      </c>
      <c r="V18" s="265">
        <v>4.0321859525339603E-3</v>
      </c>
      <c r="W18" s="265">
        <v>9.3523498221264878E-3</v>
      </c>
      <c r="X18" s="265">
        <v>9.3523314160409848E-3</v>
      </c>
      <c r="Y18" s="265">
        <v>8.1035867312563136E-4</v>
      </c>
      <c r="Z18" s="265">
        <v>4.6540736870374309E-4</v>
      </c>
      <c r="AA18" s="265">
        <v>0</v>
      </c>
      <c r="AB18" s="265">
        <v>2.7324789661898638E-3</v>
      </c>
      <c r="AC18" s="265">
        <v>2.7089846821225895E-3</v>
      </c>
      <c r="AD18" s="265">
        <v>2.7324788748086678E-3</v>
      </c>
      <c r="AE18" s="265">
        <v>1.5285717528482672E-4</v>
      </c>
      <c r="AF18" s="265">
        <v>0</v>
      </c>
      <c r="AG18" s="265">
        <v>1.5285717848379768E-4</v>
      </c>
      <c r="AH18" s="265">
        <v>7.3322339503448968E-5</v>
      </c>
      <c r="AI18" s="265">
        <v>1.1649281036101992E-3</v>
      </c>
      <c r="AJ18" s="265">
        <v>0</v>
      </c>
      <c r="AK18" s="265">
        <v>5.980459205192923E-3</v>
      </c>
      <c r="AL18" s="265">
        <v>1.1714719718257468E-2</v>
      </c>
      <c r="AM18" s="265">
        <v>2.8707492191648926E-6</v>
      </c>
      <c r="AN18" s="265">
        <v>1.8610455267393713E-3</v>
      </c>
      <c r="AO18" s="265">
        <v>2.6177935375429865E-3</v>
      </c>
      <c r="AP18" s="265"/>
      <c r="AQ18" s="265"/>
    </row>
    <row r="19" x14ac:dyDescent="0.3">
      <c r="A19" s="265">
        <v>18</v>
      </c>
      <c r="B19" s="265">
        <v>5.1797783161163118E-2</v>
      </c>
      <c r="C19" s="265">
        <v>9.073065973522494E-5</v>
      </c>
      <c r="D19" s="265">
        <v>0</v>
      </c>
      <c r="E19" s="265">
        <v>2.6576894053812607E-2</v>
      </c>
      <c r="F19" s="265">
        <v>7.1091033076546399E-3</v>
      </c>
      <c r="G19" s="265">
        <v>9.4532223917291394E-3</v>
      </c>
      <c r="H19" s="265">
        <v>1.1908606670212117E-2</v>
      </c>
      <c r="I19" s="265">
        <v>6.9132816341452852E-3</v>
      </c>
      <c r="J19" s="265">
        <v>3.913524813257141E-2</v>
      </c>
      <c r="K19" s="265">
        <v>5.6634251598275884E-2</v>
      </c>
      <c r="L19" s="265">
        <v>1.3683409341411745E-2</v>
      </c>
      <c r="M19" s="265">
        <v>1.7982834519355427E-3</v>
      </c>
      <c r="N19" s="265">
        <v>5.9178530322195584E-3</v>
      </c>
      <c r="O19" s="265">
        <v>0</v>
      </c>
      <c r="P19" s="265">
        <v>1.0885166109766701E-2</v>
      </c>
      <c r="Q19" s="265">
        <v>0</v>
      </c>
      <c r="R19" s="265">
        <v>0.12413959838577744</v>
      </c>
      <c r="S19" s="265">
        <v>0.11030239021287883</v>
      </c>
      <c r="T19" s="265">
        <v>0.11954968557177405</v>
      </c>
      <c r="U19" s="265">
        <v>0.11193217001266635</v>
      </c>
      <c r="V19" s="265">
        <v>1.5534465926633028E-2</v>
      </c>
      <c r="W19" s="265">
        <v>7.6519225817398544E-3</v>
      </c>
      <c r="X19" s="265">
        <v>7.6519075222153494E-3</v>
      </c>
      <c r="Y19" s="265">
        <v>3.2304029879646756E-3</v>
      </c>
      <c r="Z19" s="265">
        <v>3.300788742817219E-3</v>
      </c>
      <c r="AA19" s="265">
        <v>0</v>
      </c>
      <c r="AB19" s="265">
        <v>5.1085756036907837E-3</v>
      </c>
      <c r="AC19" s="265">
        <v>5.0915642714987278E-3</v>
      </c>
      <c r="AD19" s="265">
        <v>5.1085757762976943E-3</v>
      </c>
      <c r="AE19" s="265">
        <v>6.7000418795800229E-3</v>
      </c>
      <c r="AF19" s="265">
        <v>0</v>
      </c>
      <c r="AG19" s="265">
        <v>6.7000421543592925E-3</v>
      </c>
      <c r="AH19" s="265">
        <v>7.2589116108414484E-3</v>
      </c>
      <c r="AI19" s="265">
        <v>9.7874359121271883E-5</v>
      </c>
      <c r="AJ19" s="265">
        <v>9.2057995799701003E-3</v>
      </c>
      <c r="AK19" s="265">
        <v>5.1174780937429058E-3</v>
      </c>
      <c r="AL19" s="265">
        <v>6.970240956232054E-4</v>
      </c>
      <c r="AM19" s="265">
        <v>2.9674016368577162E-5</v>
      </c>
      <c r="AN19" s="265">
        <v>2.3789141099091783E-3</v>
      </c>
      <c r="AO19" s="265">
        <v>7.1212993530473606E-3</v>
      </c>
      <c r="AP19" s="265"/>
      <c r="AQ19" s="265"/>
    </row>
    <row r="20" x14ac:dyDescent="0.3">
      <c r="A20" s="265">
        <v>19</v>
      </c>
      <c r="B20" s="265">
        <v>4.6029509839621147E-3</v>
      </c>
      <c r="C20" s="265">
        <v>0</v>
      </c>
      <c r="D20" s="265">
        <v>0</v>
      </c>
      <c r="E20" s="265">
        <v>0</v>
      </c>
      <c r="F20" s="265">
        <v>2.6195716287916631E-3</v>
      </c>
      <c r="G20" s="265">
        <v>3.1374463731607704E-3</v>
      </c>
      <c r="H20" s="265">
        <v>6.016051957026613E-3</v>
      </c>
      <c r="I20" s="265">
        <v>5.6822021235244172E-3</v>
      </c>
      <c r="J20" s="265">
        <v>1.4546593414158752E-3</v>
      </c>
      <c r="K20" s="265">
        <v>3.1876291306715579E-4</v>
      </c>
      <c r="L20" s="265">
        <v>2.6064631998431716E-4</v>
      </c>
      <c r="M20" s="265">
        <v>1.7878783773387315E-4</v>
      </c>
      <c r="N20" s="265">
        <v>0</v>
      </c>
      <c r="O20" s="265">
        <v>0</v>
      </c>
      <c r="P20" s="265">
        <v>0</v>
      </c>
      <c r="Q20" s="265">
        <v>0</v>
      </c>
      <c r="R20" s="265">
        <v>3.6848457363464503E-2</v>
      </c>
      <c r="S20" s="265">
        <v>1.8491203255602866E-2</v>
      </c>
      <c r="T20" s="265">
        <v>7.7212900712455845E-2</v>
      </c>
      <c r="U20" s="265">
        <v>1.7366488522219146E-2</v>
      </c>
      <c r="V20" s="265">
        <v>0</v>
      </c>
      <c r="W20" s="265">
        <v>0</v>
      </c>
      <c r="X20" s="265">
        <v>0</v>
      </c>
      <c r="Y20" s="265">
        <v>0</v>
      </c>
      <c r="Z20" s="265">
        <v>6.032165780681358E-3</v>
      </c>
      <c r="AA20" s="265">
        <v>0</v>
      </c>
      <c r="AB20" s="265">
        <v>1.3729950316518507E-2</v>
      </c>
      <c r="AC20" s="265">
        <v>1.36522955973727E-2</v>
      </c>
      <c r="AD20" s="265">
        <v>1.3729950278052305E-2</v>
      </c>
      <c r="AE20" s="265">
        <v>4.6985663659960845E-3</v>
      </c>
      <c r="AF20" s="265">
        <v>0</v>
      </c>
      <c r="AG20" s="265">
        <v>4.6985664643269419E-3</v>
      </c>
      <c r="AH20" s="265">
        <v>0</v>
      </c>
      <c r="AI20" s="265">
        <v>1.6202145361994698E-4</v>
      </c>
      <c r="AJ20" s="265">
        <v>0</v>
      </c>
      <c r="AK20" s="265">
        <v>0</v>
      </c>
      <c r="AL20" s="265">
        <v>1.2024777234816931E-4</v>
      </c>
      <c r="AM20" s="265">
        <v>2.2332859334214073E-4</v>
      </c>
      <c r="AN20" s="265">
        <v>7.9676192197408683E-3</v>
      </c>
      <c r="AO20" s="265">
        <v>1.1385478277560377E-2</v>
      </c>
      <c r="AP20" s="265"/>
      <c r="AQ20" s="265"/>
    </row>
    <row r="21" x14ac:dyDescent="0.3">
      <c r="A21" s="265">
        <v>20</v>
      </c>
      <c r="B21" s="265">
        <v>2.235973024619914E-4</v>
      </c>
      <c r="C21" s="265">
        <v>5.5446682648563991E-2</v>
      </c>
      <c r="D21" s="265">
        <v>0</v>
      </c>
      <c r="E21" s="265">
        <v>2.2380720182308272E-2</v>
      </c>
      <c r="F21" s="265">
        <v>8.2557611700071892E-3</v>
      </c>
      <c r="G21" s="265">
        <v>6.5978113702341232E-3</v>
      </c>
      <c r="H21" s="265">
        <v>8.0275300470783444E-3</v>
      </c>
      <c r="I21" s="265">
        <v>7.2822993261098075E-3</v>
      </c>
      <c r="J21" s="265">
        <v>2.5530717306155529E-2</v>
      </c>
      <c r="K21" s="265">
        <v>3.0162318864991105E-3</v>
      </c>
      <c r="L21" s="265">
        <v>2.3985500234925437E-2</v>
      </c>
      <c r="M21" s="265">
        <v>1.3081513948856503E-2</v>
      </c>
      <c r="N21" s="265">
        <v>7.2328643214825045E-2</v>
      </c>
      <c r="O21" s="265">
        <v>1.2714293753269738E-2</v>
      </c>
      <c r="P21" s="265">
        <v>4.6554707115649831E-2</v>
      </c>
      <c r="Q21" s="265">
        <v>0</v>
      </c>
      <c r="R21" s="265">
        <v>7.0918468604528495E-2</v>
      </c>
      <c r="S21" s="265">
        <v>8.1537107235238659E-2</v>
      </c>
      <c r="T21" s="265">
        <v>7.0818879283446129E-2</v>
      </c>
      <c r="U21" s="265">
        <v>0.11609233199056992</v>
      </c>
      <c r="V21" s="265">
        <v>9.5185288082275214E-3</v>
      </c>
      <c r="W21" s="265">
        <v>1.0828899431316256E-2</v>
      </c>
      <c r="X21" s="265">
        <v>1.0828878158914253E-2</v>
      </c>
      <c r="Y21" s="265">
        <v>0</v>
      </c>
      <c r="Z21" s="265">
        <v>6.3351983534125215E-4</v>
      </c>
      <c r="AA21" s="265">
        <v>0</v>
      </c>
      <c r="AB21" s="265">
        <v>4.2760048642185014E-3</v>
      </c>
      <c r="AC21" s="265">
        <v>4.2367808606558564E-3</v>
      </c>
      <c r="AD21" s="265">
        <v>4.2760049016123949E-3</v>
      </c>
      <c r="AE21" s="265">
        <v>1.4456833283714811E-2</v>
      </c>
      <c r="AF21" s="265">
        <v>0</v>
      </c>
      <c r="AG21" s="265">
        <v>1.7346358199698864E-2</v>
      </c>
      <c r="AH21" s="265">
        <v>4.4989708000356031E-2</v>
      </c>
      <c r="AI21" s="265">
        <v>2.1571818693007634E-4</v>
      </c>
      <c r="AJ21" s="265">
        <v>4.5397331879062806E-3</v>
      </c>
      <c r="AK21" s="265">
        <v>1.0447599021902107E-2</v>
      </c>
      <c r="AL21" s="265">
        <v>5.689958238293645E-5</v>
      </c>
      <c r="AM21" s="265">
        <v>6.146625811433217E-6</v>
      </c>
      <c r="AN21" s="265">
        <v>9.6587318160715543E-3</v>
      </c>
      <c r="AO21" s="265">
        <v>3.3604977464256843E-3</v>
      </c>
      <c r="AP21" s="265"/>
      <c r="AQ21" s="265"/>
    </row>
    <row r="22" x14ac:dyDescent="0.3">
      <c r="A22" s="265">
        <v>21</v>
      </c>
      <c r="B22" s="265">
        <v>6.5042173587347119E-4</v>
      </c>
      <c r="C22" s="265">
        <v>3.0926347033882886E-4</v>
      </c>
      <c r="D22" s="265">
        <v>0</v>
      </c>
      <c r="E22" s="265">
        <v>2.563743038736719E-3</v>
      </c>
      <c r="F22" s="265">
        <v>0</v>
      </c>
      <c r="G22" s="265">
        <v>0</v>
      </c>
      <c r="H22" s="265">
        <v>2.303959342955846E-3</v>
      </c>
      <c r="I22" s="265">
        <v>1.3552694659792636E-4</v>
      </c>
      <c r="J22" s="265">
        <v>4.3384071801816767E-3</v>
      </c>
      <c r="K22" s="265">
        <v>7.9104742954269483E-4</v>
      </c>
      <c r="L22" s="265">
        <v>0</v>
      </c>
      <c r="M22" s="265">
        <v>0</v>
      </c>
      <c r="N22" s="265">
        <v>0</v>
      </c>
      <c r="O22" s="265">
        <v>0</v>
      </c>
      <c r="P22" s="265">
        <v>4.4825314137363526E-4</v>
      </c>
      <c r="Q22" s="265">
        <v>0</v>
      </c>
      <c r="R22" s="265">
        <v>3.3858969420593223E-3</v>
      </c>
      <c r="S22" s="265">
        <v>9.5040364481274106E-3</v>
      </c>
      <c r="T22" s="265">
        <v>8.5398118909320881E-3</v>
      </c>
      <c r="U22" s="265">
        <v>2.1306901120271875E-2</v>
      </c>
      <c r="V22" s="265">
        <v>1.8798569996725696E-2</v>
      </c>
      <c r="W22" s="265">
        <v>0</v>
      </c>
      <c r="X22" s="265">
        <v>0</v>
      </c>
      <c r="Y22" s="265">
        <v>1.7080091088852972E-2</v>
      </c>
      <c r="Z22" s="265">
        <v>1.9942952208410491E-3</v>
      </c>
      <c r="AA22" s="265">
        <v>0</v>
      </c>
      <c r="AB22" s="265">
        <v>2.0575442922917591E-3</v>
      </c>
      <c r="AC22" s="265">
        <v>2.0601179562210947E-3</v>
      </c>
      <c r="AD22" s="265">
        <v>2.0575443191597344E-3</v>
      </c>
      <c r="AE22" s="265">
        <v>1.9918315143081515E-3</v>
      </c>
      <c r="AF22" s="265">
        <v>0</v>
      </c>
      <c r="AG22" s="265">
        <v>1.9918315559928879E-3</v>
      </c>
      <c r="AH22" s="265">
        <v>0</v>
      </c>
      <c r="AI22" s="265">
        <v>5.6593073690177199E-4</v>
      </c>
      <c r="AJ22" s="265">
        <v>8.9812775731304362E-2</v>
      </c>
      <c r="AK22" s="265">
        <v>0</v>
      </c>
      <c r="AL22" s="265">
        <v>1.2430273993716501E-10</v>
      </c>
      <c r="AM22" s="265">
        <v>5.6721204008715842E-7</v>
      </c>
      <c r="AN22" s="265">
        <v>0</v>
      </c>
      <c r="AO22" s="265">
        <v>8.8534125460917803E-4</v>
      </c>
      <c r="AP22" s="265"/>
      <c r="AQ22" s="265"/>
    </row>
    <row r="23" x14ac:dyDescent="0.3">
      <c r="A23" s="265">
        <v>22</v>
      </c>
      <c r="B23" s="265">
        <v>2.2940524452353768E-3</v>
      </c>
      <c r="C23" s="265">
        <v>2.0175132570046926E-5</v>
      </c>
      <c r="D23" s="265">
        <v>0</v>
      </c>
      <c r="E23" s="265">
        <v>0</v>
      </c>
      <c r="F23" s="265">
        <v>0</v>
      </c>
      <c r="G23" s="265">
        <v>0</v>
      </c>
      <c r="H23" s="265">
        <v>0</v>
      </c>
      <c r="I23" s="265">
        <v>0</v>
      </c>
      <c r="J23" s="265">
        <v>3.0226574306882483E-3</v>
      </c>
      <c r="K23" s="265">
        <v>4.3520097871999784E-3</v>
      </c>
      <c r="L23" s="265">
        <v>0</v>
      </c>
      <c r="M23" s="265">
        <v>0</v>
      </c>
      <c r="N23" s="265">
        <v>0</v>
      </c>
      <c r="O23" s="265">
        <v>0</v>
      </c>
      <c r="P23" s="265">
        <v>6.9537020083807058E-3</v>
      </c>
      <c r="Q23" s="265">
        <v>0</v>
      </c>
      <c r="R23" s="265">
        <v>6.4764147133898012E-2</v>
      </c>
      <c r="S23" s="265">
        <v>5.6605363118380429E-2</v>
      </c>
      <c r="T23" s="265">
        <v>5.3081850510674961E-2</v>
      </c>
      <c r="U23" s="265">
        <v>5.7566327338466845E-2</v>
      </c>
      <c r="V23" s="265">
        <v>1.8530131528207518E-2</v>
      </c>
      <c r="W23" s="265">
        <v>0.1539135170096515</v>
      </c>
      <c r="X23" s="265">
        <v>0.14829890171015972</v>
      </c>
      <c r="Y23" s="265">
        <v>0</v>
      </c>
      <c r="Z23" s="265">
        <v>1.0989660598721446E-2</v>
      </c>
      <c r="AA23" s="265">
        <v>0</v>
      </c>
      <c r="AB23" s="265">
        <v>3.6317818130566781E-2</v>
      </c>
      <c r="AC23" s="265">
        <v>3.5984672463750506E-2</v>
      </c>
      <c r="AD23" s="265">
        <v>3.6317819085507116E-2</v>
      </c>
      <c r="AE23" s="265">
        <v>1.7543415306962927E-2</v>
      </c>
      <c r="AF23" s="265">
        <v>0</v>
      </c>
      <c r="AG23" s="265">
        <v>1.1694367951081152E-2</v>
      </c>
      <c r="AH23" s="265">
        <v>5.6981374622310149E-2</v>
      </c>
      <c r="AI23" s="265">
        <v>0</v>
      </c>
      <c r="AJ23" s="265">
        <v>7.0744042654030878E-2</v>
      </c>
      <c r="AK23" s="265">
        <v>0</v>
      </c>
      <c r="AL23" s="265">
        <v>0</v>
      </c>
      <c r="AM23" s="265">
        <v>4.3985432430046912E-4</v>
      </c>
      <c r="AN23" s="265">
        <v>1.1275022645105161E-2</v>
      </c>
      <c r="AO23" s="265">
        <v>6.5051322872756306E-5</v>
      </c>
      <c r="AP23" s="265"/>
      <c r="AQ23" s="265"/>
    </row>
    <row r="24" x14ac:dyDescent="0.3">
      <c r="A24" s="265">
        <v>23</v>
      </c>
      <c r="B24" s="265">
        <v>9.060861877648991E-5</v>
      </c>
      <c r="C24" s="265">
        <v>4.6353831563724565E-6</v>
      </c>
      <c r="D24" s="265">
        <v>0</v>
      </c>
      <c r="E24" s="265">
        <v>0</v>
      </c>
      <c r="F24" s="265">
        <v>0</v>
      </c>
      <c r="G24" s="265">
        <v>0</v>
      </c>
      <c r="H24" s="265">
        <v>0</v>
      </c>
      <c r="I24" s="265">
        <v>0</v>
      </c>
      <c r="J24" s="265">
        <v>4.4111785477659227E-4</v>
      </c>
      <c r="K24" s="265">
        <v>5.1510873763100967E-4</v>
      </c>
      <c r="L24" s="265">
        <v>0</v>
      </c>
      <c r="M24" s="265">
        <v>0</v>
      </c>
      <c r="N24" s="265">
        <v>0</v>
      </c>
      <c r="O24" s="265">
        <v>0</v>
      </c>
      <c r="P24" s="265">
        <v>8.4837563358206632E-4</v>
      </c>
      <c r="Q24" s="265">
        <v>0</v>
      </c>
      <c r="R24" s="265">
        <v>7.4107582245519013E-3</v>
      </c>
      <c r="S24" s="265">
        <v>6.4771745522873717E-3</v>
      </c>
      <c r="T24" s="265">
        <v>6.0739893702750694E-3</v>
      </c>
      <c r="U24" s="265">
        <v>6.5871337859925196E-3</v>
      </c>
      <c r="V24" s="265">
        <v>2.2874153434830507E-3</v>
      </c>
      <c r="W24" s="265">
        <v>0</v>
      </c>
      <c r="X24" s="265">
        <v>5.6143127043110303E-3</v>
      </c>
      <c r="Y24" s="265">
        <v>0</v>
      </c>
      <c r="Z24" s="265">
        <v>1.268489821768736E-3</v>
      </c>
      <c r="AA24" s="265">
        <v>0</v>
      </c>
      <c r="AB24" s="265">
        <v>4.155733765158251E-3</v>
      </c>
      <c r="AC24" s="265">
        <v>4.117613136779507E-3</v>
      </c>
      <c r="AD24" s="265">
        <v>4.155733966396213E-3</v>
      </c>
      <c r="AE24" s="265">
        <v>4.5167352369290511E-3</v>
      </c>
      <c r="AF24" s="265">
        <v>0</v>
      </c>
      <c r="AG24" s="265">
        <v>1.5054185370557875E-3</v>
      </c>
      <c r="AH24" s="265">
        <v>6.7958817457278477E-3</v>
      </c>
      <c r="AI24" s="265">
        <v>0</v>
      </c>
      <c r="AJ24" s="265">
        <v>1.1055955859882805E-2</v>
      </c>
      <c r="AK24" s="265">
        <v>0</v>
      </c>
      <c r="AL24" s="265">
        <v>0</v>
      </c>
      <c r="AM24" s="265">
        <v>1.0105972384771496E-4</v>
      </c>
      <c r="AN24" s="265">
        <v>2.387427397092702E-7</v>
      </c>
      <c r="AO24" s="265">
        <v>1.4946013628272256E-5</v>
      </c>
      <c r="AP24" s="265"/>
      <c r="AQ24" s="265"/>
    </row>
    <row r="25" x14ac:dyDescent="0.3">
      <c r="A25" s="265">
        <v>24</v>
      </c>
      <c r="B25" s="265">
        <v>1.5388450830094779E-4</v>
      </c>
      <c r="C25" s="265">
        <v>2.4721202204759075E-3</v>
      </c>
      <c r="D25" s="265">
        <v>0</v>
      </c>
      <c r="E25" s="265">
        <v>6.4367720208566931E-2</v>
      </c>
      <c r="F25" s="265">
        <v>0</v>
      </c>
      <c r="G25" s="265">
        <v>0</v>
      </c>
      <c r="H25" s="265">
        <v>0</v>
      </c>
      <c r="I25" s="265">
        <v>0</v>
      </c>
      <c r="J25" s="265">
        <v>0</v>
      </c>
      <c r="K25" s="265">
        <v>0</v>
      </c>
      <c r="L25" s="265">
        <v>0</v>
      </c>
      <c r="M25" s="265">
        <v>0</v>
      </c>
      <c r="N25" s="265">
        <v>6.0122683264826051E-4</v>
      </c>
      <c r="O25" s="265">
        <v>1.0645681495601474E-3</v>
      </c>
      <c r="P25" s="265">
        <v>3.8713438982539597E-3</v>
      </c>
      <c r="Q25" s="265">
        <v>0</v>
      </c>
      <c r="R25" s="265">
        <v>3.9828044477565973E-2</v>
      </c>
      <c r="S25" s="265">
        <v>3.5124356909604283E-2</v>
      </c>
      <c r="T25" s="265">
        <v>1.317693673357776E-2</v>
      </c>
      <c r="U25" s="265">
        <v>2.2228102711475208E-2</v>
      </c>
      <c r="V25" s="265">
        <v>1.0038862743500618E-3</v>
      </c>
      <c r="W25" s="265">
        <v>0</v>
      </c>
      <c r="X25" s="265">
        <v>0</v>
      </c>
      <c r="Y25" s="265">
        <v>8.282348253502976E-2</v>
      </c>
      <c r="Z25" s="265">
        <v>6.9490487195985093E-2</v>
      </c>
      <c r="AA25" s="265">
        <v>0</v>
      </c>
      <c r="AB25" s="265">
        <v>7.5220156860717424E-2</v>
      </c>
      <c r="AC25" s="265">
        <v>7.5208042909406733E-2</v>
      </c>
      <c r="AD25" s="265">
        <v>7.5220158242305879E-2</v>
      </c>
      <c r="AE25" s="265">
        <v>0.11197725698307416</v>
      </c>
      <c r="AF25" s="265">
        <v>0</v>
      </c>
      <c r="AG25" s="265">
        <v>0.11197725879166275</v>
      </c>
      <c r="AH25" s="265">
        <v>1.4709505405934417E-2</v>
      </c>
      <c r="AI25" s="265">
        <v>6.0570108850422635E-4</v>
      </c>
      <c r="AJ25" s="265">
        <v>8.1789608750552825E-3</v>
      </c>
      <c r="AK25" s="265">
        <v>8.2774173975495554E-5</v>
      </c>
      <c r="AL25" s="265">
        <v>1.1610777372521228E-8</v>
      </c>
      <c r="AM25" s="265">
        <v>1.621752013408085E-5</v>
      </c>
      <c r="AN25" s="265">
        <v>2.6384910690643068E-4</v>
      </c>
      <c r="AO25" s="265">
        <v>2.9713710757498795E-3</v>
      </c>
      <c r="AP25" s="265"/>
      <c r="AQ25" s="265"/>
    </row>
    <row r="26" x14ac:dyDescent="0.3">
      <c r="A26" s="265">
        <v>25</v>
      </c>
      <c r="B26" s="265">
        <v>0</v>
      </c>
      <c r="C26" s="265">
        <v>0</v>
      </c>
      <c r="D26" s="265">
        <v>0</v>
      </c>
      <c r="E26" s="265">
        <v>0</v>
      </c>
      <c r="F26" s="265">
        <v>0</v>
      </c>
      <c r="G26" s="265">
        <v>0</v>
      </c>
      <c r="H26" s="265">
        <v>0</v>
      </c>
      <c r="I26" s="265">
        <v>0</v>
      </c>
      <c r="J26" s="265">
        <v>0</v>
      </c>
      <c r="K26" s="265">
        <v>0</v>
      </c>
      <c r="L26" s="265">
        <v>0</v>
      </c>
      <c r="M26" s="265">
        <v>0</v>
      </c>
      <c r="N26" s="265">
        <v>0</v>
      </c>
      <c r="O26" s="265">
        <v>0</v>
      </c>
      <c r="P26" s="265">
        <v>0</v>
      </c>
      <c r="Q26" s="265">
        <v>0</v>
      </c>
      <c r="R26" s="265">
        <v>0</v>
      </c>
      <c r="S26" s="265">
        <v>0</v>
      </c>
      <c r="T26" s="265">
        <v>0</v>
      </c>
      <c r="U26" s="265">
        <v>0</v>
      </c>
      <c r="V26" s="265">
        <v>0</v>
      </c>
      <c r="W26" s="265">
        <v>0</v>
      </c>
      <c r="X26" s="265">
        <v>0</v>
      </c>
      <c r="Y26" s="265">
        <v>6.8118059293055339E-2</v>
      </c>
      <c r="Z26" s="265">
        <v>0.19881473139053249</v>
      </c>
      <c r="AA26" s="265">
        <v>0</v>
      </c>
      <c r="AB26" s="265">
        <v>0.12380643845667294</v>
      </c>
      <c r="AC26" s="265">
        <v>0.12270066506079913</v>
      </c>
      <c r="AD26" s="265">
        <v>0.12380643604305874</v>
      </c>
      <c r="AE26" s="265">
        <v>2.910683686838389E-3</v>
      </c>
      <c r="AF26" s="265">
        <v>0</v>
      </c>
      <c r="AG26" s="265">
        <v>2.9106837477527194E-3</v>
      </c>
      <c r="AH26" s="265">
        <v>0.11777938720229787</v>
      </c>
      <c r="AI26" s="265">
        <v>4.7992233028338856E-4</v>
      </c>
      <c r="AJ26" s="265">
        <v>9.5069804089730316E-4</v>
      </c>
      <c r="AK26" s="265">
        <v>6.1902087340242695E-4</v>
      </c>
      <c r="AL26" s="265">
        <v>8.4939517948414797E-2</v>
      </c>
      <c r="AM26" s="265">
        <v>3.3466546380692407E-4</v>
      </c>
      <c r="AN26" s="265">
        <v>3.537656223261939E-3</v>
      </c>
      <c r="AO26" s="265">
        <v>1.0739067729400703E-2</v>
      </c>
      <c r="AP26" s="265"/>
      <c r="AQ26" s="265"/>
    </row>
    <row r="27" x14ac:dyDescent="0.3">
      <c r="A27" s="265">
        <v>26</v>
      </c>
      <c r="B27" s="265">
        <v>0</v>
      </c>
      <c r="C27" s="265">
        <v>0</v>
      </c>
      <c r="D27" s="265">
        <v>0</v>
      </c>
      <c r="E27" s="265">
        <v>0</v>
      </c>
      <c r="F27" s="265">
        <v>0</v>
      </c>
      <c r="G27" s="265">
        <v>0</v>
      </c>
      <c r="H27" s="265">
        <v>0</v>
      </c>
      <c r="I27" s="265">
        <v>0</v>
      </c>
      <c r="J27" s="265">
        <v>0</v>
      </c>
      <c r="K27" s="265">
        <v>0</v>
      </c>
      <c r="L27" s="265">
        <v>0</v>
      </c>
      <c r="M27" s="265">
        <v>0</v>
      </c>
      <c r="N27" s="265">
        <v>0</v>
      </c>
      <c r="O27" s="265">
        <v>0</v>
      </c>
      <c r="P27" s="265">
        <v>0</v>
      </c>
      <c r="Q27" s="265">
        <v>0</v>
      </c>
      <c r="R27" s="265">
        <v>0</v>
      </c>
      <c r="S27" s="265">
        <v>0</v>
      </c>
      <c r="T27" s="265">
        <v>0</v>
      </c>
      <c r="U27" s="265">
        <v>0</v>
      </c>
      <c r="V27" s="265">
        <v>0</v>
      </c>
      <c r="W27" s="265">
        <v>0</v>
      </c>
      <c r="X27" s="265">
        <v>0</v>
      </c>
      <c r="Y27" s="265">
        <v>1.1836245068584228E-9</v>
      </c>
      <c r="Z27" s="265">
        <v>8.4444833624725788E-5</v>
      </c>
      <c r="AA27" s="265">
        <v>0.50000000126237865</v>
      </c>
      <c r="AB27" s="265">
        <v>1.3173644065007594E-3</v>
      </c>
      <c r="AC27" s="265">
        <v>1.3242033852127629E-3</v>
      </c>
      <c r="AD27" s="265">
        <v>1.3173645325053334E-3</v>
      </c>
      <c r="AE27" s="265">
        <v>0</v>
      </c>
      <c r="AF27" s="265">
        <v>0</v>
      </c>
      <c r="AG27" s="265">
        <v>0</v>
      </c>
      <c r="AH27" s="265">
        <v>0</v>
      </c>
      <c r="AI27" s="265">
        <v>5.6148327854673579E-6</v>
      </c>
      <c r="AJ27" s="265">
        <v>0</v>
      </c>
      <c r="AK27" s="265">
        <v>1.2601718755069173E-5</v>
      </c>
      <c r="AL27" s="265">
        <v>9.3758880743827276E-4</v>
      </c>
      <c r="AM27" s="265">
        <v>1.0418463278730147E-7</v>
      </c>
      <c r="AN27" s="265">
        <v>8.9021097248806415E-7</v>
      </c>
      <c r="AO27" s="265">
        <v>1.0806115201843539E-4</v>
      </c>
      <c r="AP27" s="265"/>
      <c r="AQ27" s="265"/>
    </row>
    <row r="28" x14ac:dyDescent="0.3">
      <c r="A28" s="265">
        <v>27</v>
      </c>
      <c r="B28" s="265">
        <v>0</v>
      </c>
      <c r="C28" s="265">
        <v>0</v>
      </c>
      <c r="D28" s="265">
        <v>0</v>
      </c>
      <c r="E28" s="265">
        <v>0</v>
      </c>
      <c r="F28" s="265">
        <v>0</v>
      </c>
      <c r="G28" s="265">
        <v>0</v>
      </c>
      <c r="H28" s="265">
        <v>0</v>
      </c>
      <c r="I28" s="265">
        <v>0</v>
      </c>
      <c r="J28" s="265">
        <v>0</v>
      </c>
      <c r="K28" s="265">
        <v>0</v>
      </c>
      <c r="L28" s="265">
        <v>0</v>
      </c>
      <c r="M28" s="265">
        <v>0</v>
      </c>
      <c r="N28" s="265">
        <v>0</v>
      </c>
      <c r="O28" s="265">
        <v>0</v>
      </c>
      <c r="P28" s="265">
        <v>0</v>
      </c>
      <c r="Q28" s="265">
        <v>0</v>
      </c>
      <c r="R28" s="265">
        <v>0</v>
      </c>
      <c r="S28" s="265">
        <v>0</v>
      </c>
      <c r="T28" s="265">
        <v>0</v>
      </c>
      <c r="U28" s="265">
        <v>0</v>
      </c>
      <c r="V28" s="265">
        <v>0</v>
      </c>
      <c r="W28" s="265">
        <v>0</v>
      </c>
      <c r="X28" s="265">
        <v>0</v>
      </c>
      <c r="Y28" s="265">
        <v>4.9025272835374112E-2</v>
      </c>
      <c r="Z28" s="265">
        <v>5.2177846183315019E-3</v>
      </c>
      <c r="AA28" s="265">
        <v>0</v>
      </c>
      <c r="AB28" s="265">
        <v>4.0962145592259485E-3</v>
      </c>
      <c r="AC28" s="265">
        <v>4.1090314735147838E-3</v>
      </c>
      <c r="AD28" s="265">
        <v>4.096214703334892E-3</v>
      </c>
      <c r="AE28" s="265">
        <v>2.0754499975658733E-3</v>
      </c>
      <c r="AF28" s="265">
        <v>0</v>
      </c>
      <c r="AG28" s="265">
        <v>2.0754500410005644E-3</v>
      </c>
      <c r="AH28" s="265">
        <v>4.7786544860391154E-3</v>
      </c>
      <c r="AI28" s="265">
        <v>1.0352872451926859E-5</v>
      </c>
      <c r="AJ28" s="265">
        <v>6.7789099021248027E-4</v>
      </c>
      <c r="AK28" s="265">
        <v>4.5852082879984372E-4</v>
      </c>
      <c r="AL28" s="265">
        <v>5.3313890877423175E-3</v>
      </c>
      <c r="AM28" s="265">
        <v>2.3247408642346665E-4</v>
      </c>
      <c r="AN28" s="265">
        <v>1.3670984039281715E-6</v>
      </c>
      <c r="AO28" s="265">
        <v>4.1360994912534511E-4</v>
      </c>
      <c r="AP28" s="265"/>
      <c r="AQ28" s="265"/>
    </row>
    <row r="29" x14ac:dyDescent="0.3">
      <c r="A29" s="265">
        <v>28</v>
      </c>
      <c r="B29" s="265">
        <v>0</v>
      </c>
      <c r="C29" s="265">
        <v>0</v>
      </c>
      <c r="D29" s="265">
        <v>0</v>
      </c>
      <c r="E29" s="265">
        <v>0</v>
      </c>
      <c r="F29" s="265">
        <v>0</v>
      </c>
      <c r="G29" s="265">
        <v>0</v>
      </c>
      <c r="H29" s="265">
        <v>0</v>
      </c>
      <c r="I29" s="265">
        <v>0</v>
      </c>
      <c r="J29" s="265">
        <v>0</v>
      </c>
      <c r="K29" s="265">
        <v>0</v>
      </c>
      <c r="L29" s="265">
        <v>0</v>
      </c>
      <c r="M29" s="265">
        <v>0</v>
      </c>
      <c r="N29" s="265">
        <v>0</v>
      </c>
      <c r="O29" s="265">
        <v>0</v>
      </c>
      <c r="P29" s="265">
        <v>0</v>
      </c>
      <c r="Q29" s="265">
        <v>0</v>
      </c>
      <c r="R29" s="265">
        <v>0</v>
      </c>
      <c r="S29" s="265">
        <v>0</v>
      </c>
      <c r="T29" s="265">
        <v>0</v>
      </c>
      <c r="U29" s="265">
        <v>0</v>
      </c>
      <c r="V29" s="265">
        <v>0</v>
      </c>
      <c r="W29" s="265">
        <v>0</v>
      </c>
      <c r="X29" s="265">
        <v>0</v>
      </c>
      <c r="Y29" s="265">
        <v>1.3815611980582253E-4</v>
      </c>
      <c r="Z29" s="265">
        <v>1.7580875971184973E-4</v>
      </c>
      <c r="AA29" s="265">
        <v>0</v>
      </c>
      <c r="AB29" s="265">
        <v>2.7426689346829189E-3</v>
      </c>
      <c r="AC29" s="265">
        <v>3.7043554527059095E-3</v>
      </c>
      <c r="AD29" s="265">
        <v>2.7426688472209542E-3</v>
      </c>
      <c r="AE29" s="265">
        <v>0</v>
      </c>
      <c r="AF29" s="265">
        <v>0</v>
      </c>
      <c r="AG29" s="265">
        <v>0</v>
      </c>
      <c r="AH29" s="265">
        <v>0</v>
      </c>
      <c r="AI29" s="265">
        <v>1.1689723213190106E-5</v>
      </c>
      <c r="AJ29" s="265">
        <v>0</v>
      </c>
      <c r="AK29" s="265">
        <v>1.9239590165188773E-6</v>
      </c>
      <c r="AL29" s="265">
        <v>1.5608843881595536E-4</v>
      </c>
      <c r="AM29" s="265">
        <v>2.1690577252528181E-7</v>
      </c>
      <c r="AN29" s="265">
        <v>1.8533624674606807E-6</v>
      </c>
      <c r="AO29" s="265">
        <v>2.2497644420107273E-4</v>
      </c>
      <c r="AP29" s="265"/>
      <c r="AQ29" s="265"/>
    </row>
    <row r="30" x14ac:dyDescent="0.3">
      <c r="A30" s="265">
        <v>29</v>
      </c>
      <c r="B30" s="265">
        <v>0</v>
      </c>
      <c r="C30" s="265">
        <v>0</v>
      </c>
      <c r="D30" s="265">
        <v>0</v>
      </c>
      <c r="E30" s="265">
        <v>0</v>
      </c>
      <c r="F30" s="265">
        <v>0</v>
      </c>
      <c r="G30" s="265">
        <v>0</v>
      </c>
      <c r="H30" s="265">
        <v>0</v>
      </c>
      <c r="I30" s="265">
        <v>0</v>
      </c>
      <c r="J30" s="265">
        <v>0</v>
      </c>
      <c r="K30" s="265">
        <v>0</v>
      </c>
      <c r="L30" s="265">
        <v>0</v>
      </c>
      <c r="M30" s="265">
        <v>0</v>
      </c>
      <c r="N30" s="265">
        <v>0</v>
      </c>
      <c r="O30" s="265">
        <v>0</v>
      </c>
      <c r="P30" s="265">
        <v>0</v>
      </c>
      <c r="Q30" s="265">
        <v>0</v>
      </c>
      <c r="R30" s="265">
        <v>0</v>
      </c>
      <c r="S30" s="265">
        <v>0</v>
      </c>
      <c r="T30" s="265">
        <v>0</v>
      </c>
      <c r="U30" s="265">
        <v>0</v>
      </c>
      <c r="V30" s="265">
        <v>0</v>
      </c>
      <c r="W30" s="265">
        <v>0</v>
      </c>
      <c r="X30" s="265">
        <v>0</v>
      </c>
      <c r="Y30" s="265">
        <v>3.3487075816185576E-2</v>
      </c>
      <c r="Z30" s="265">
        <v>1.4352452301137472E-3</v>
      </c>
      <c r="AA30" s="265">
        <v>0</v>
      </c>
      <c r="AB30" s="265">
        <v>1.4352451833869685E-3</v>
      </c>
      <c r="AC30" s="265">
        <v>1.4368473423482095E-3</v>
      </c>
      <c r="AD30" s="265">
        <v>1.4352452030205862E-3</v>
      </c>
      <c r="AE30" s="265">
        <v>1.4368473210048939E-3</v>
      </c>
      <c r="AF30" s="265">
        <v>0</v>
      </c>
      <c r="AG30" s="265">
        <v>1.4368473510750087E-3</v>
      </c>
      <c r="AH30" s="265">
        <v>1.7002238076503093E-3</v>
      </c>
      <c r="AI30" s="265">
        <v>1.1978041676578727E-6</v>
      </c>
      <c r="AJ30" s="265">
        <v>4.6930827259751508E-4</v>
      </c>
      <c r="AK30" s="265">
        <v>3.0236432894223479E-4</v>
      </c>
      <c r="AL30" s="265">
        <v>2.5695300241101726E-3</v>
      </c>
      <c r="AM30" s="265">
        <v>1.6083253179245661E-4</v>
      </c>
      <c r="AN30" s="265">
        <v>0</v>
      </c>
      <c r="AO30" s="265">
        <v>1.7145677735129402E-4</v>
      </c>
      <c r="AP30" s="265"/>
      <c r="AQ30" s="265"/>
    </row>
    <row r="31" x14ac:dyDescent="0.3">
      <c r="A31" s="265">
        <v>30</v>
      </c>
      <c r="B31" s="265">
        <v>0</v>
      </c>
      <c r="C31" s="265">
        <v>0</v>
      </c>
      <c r="D31" s="265">
        <v>0</v>
      </c>
      <c r="E31" s="265">
        <v>0</v>
      </c>
      <c r="F31" s="265">
        <v>0</v>
      </c>
      <c r="G31" s="265">
        <v>0</v>
      </c>
      <c r="H31" s="265">
        <v>0</v>
      </c>
      <c r="I31" s="265">
        <v>0</v>
      </c>
      <c r="J31" s="265">
        <v>0</v>
      </c>
      <c r="K31" s="265">
        <v>0</v>
      </c>
      <c r="L31" s="265">
        <v>0</v>
      </c>
      <c r="M31" s="265">
        <v>0</v>
      </c>
      <c r="N31" s="265">
        <v>0</v>
      </c>
      <c r="O31" s="265">
        <v>0</v>
      </c>
      <c r="P31" s="265">
        <v>0</v>
      </c>
      <c r="Q31" s="265">
        <v>0</v>
      </c>
      <c r="R31" s="265">
        <v>0</v>
      </c>
      <c r="S31" s="265">
        <v>0</v>
      </c>
      <c r="T31" s="265">
        <v>0</v>
      </c>
      <c r="U31" s="265">
        <v>0</v>
      </c>
      <c r="V31" s="265">
        <v>0</v>
      </c>
      <c r="W31" s="265">
        <v>0</v>
      </c>
      <c r="X31" s="265">
        <v>0</v>
      </c>
      <c r="Y31" s="265">
        <v>4.5147570367083729E-2</v>
      </c>
      <c r="Z31" s="265">
        <v>0</v>
      </c>
      <c r="AA31" s="265">
        <v>0</v>
      </c>
      <c r="AB31" s="265">
        <v>0</v>
      </c>
      <c r="AC31" s="265">
        <v>0</v>
      </c>
      <c r="AD31" s="265">
        <v>0</v>
      </c>
      <c r="AE31" s="265">
        <v>0.1686445741293883</v>
      </c>
      <c r="AF31" s="265">
        <v>0</v>
      </c>
      <c r="AG31" s="265">
        <v>0</v>
      </c>
      <c r="AH31" s="265">
        <v>3.2507007217877164E-4</v>
      </c>
      <c r="AI31" s="265">
        <v>0</v>
      </c>
      <c r="AJ31" s="265">
        <v>0</v>
      </c>
      <c r="AK31" s="265">
        <v>0</v>
      </c>
      <c r="AL31" s="265">
        <v>0</v>
      </c>
      <c r="AM31" s="265">
        <v>1.7001727982983997E-4</v>
      </c>
      <c r="AN31" s="265">
        <v>0</v>
      </c>
      <c r="AO31" s="265">
        <v>0</v>
      </c>
      <c r="AP31" s="265"/>
      <c r="AQ31" s="265"/>
    </row>
    <row r="32" x14ac:dyDescent="0.3">
      <c r="A32" s="265">
        <v>31</v>
      </c>
      <c r="B32" s="265">
        <v>0</v>
      </c>
      <c r="C32" s="265">
        <v>0</v>
      </c>
      <c r="D32" s="265">
        <v>0</v>
      </c>
      <c r="E32" s="265">
        <v>0</v>
      </c>
      <c r="F32" s="265">
        <v>0</v>
      </c>
      <c r="G32" s="265">
        <v>0</v>
      </c>
      <c r="H32" s="265">
        <v>0</v>
      </c>
      <c r="I32" s="265">
        <v>0</v>
      </c>
      <c r="J32" s="265">
        <v>0</v>
      </c>
      <c r="K32" s="265">
        <v>0</v>
      </c>
      <c r="L32" s="265">
        <v>0</v>
      </c>
      <c r="M32" s="265">
        <v>0</v>
      </c>
      <c r="N32" s="265">
        <v>0</v>
      </c>
      <c r="O32" s="265">
        <v>0</v>
      </c>
      <c r="P32" s="265">
        <v>0</v>
      </c>
      <c r="Q32" s="265">
        <v>0</v>
      </c>
      <c r="R32" s="265">
        <v>0</v>
      </c>
      <c r="S32" s="265">
        <v>0</v>
      </c>
      <c r="T32" s="265">
        <v>0</v>
      </c>
      <c r="U32" s="265">
        <v>0</v>
      </c>
      <c r="V32" s="265">
        <v>0</v>
      </c>
      <c r="W32" s="265">
        <v>0</v>
      </c>
      <c r="X32" s="265">
        <v>0</v>
      </c>
      <c r="Y32" s="265">
        <v>0</v>
      </c>
      <c r="Z32" s="265">
        <v>0</v>
      </c>
      <c r="AA32" s="265">
        <v>0</v>
      </c>
      <c r="AB32" s="265">
        <v>0</v>
      </c>
      <c r="AC32" s="265">
        <v>0</v>
      </c>
      <c r="AD32" s="265">
        <v>0</v>
      </c>
      <c r="AE32" s="265">
        <v>0</v>
      </c>
      <c r="AF32" s="265">
        <v>119.82505055489713</v>
      </c>
      <c r="AG32" s="265">
        <v>0</v>
      </c>
      <c r="AH32" s="265">
        <v>0</v>
      </c>
      <c r="AI32" s="265">
        <v>0</v>
      </c>
      <c r="AJ32" s="265">
        <v>0</v>
      </c>
      <c r="AK32" s="265">
        <v>0</v>
      </c>
      <c r="AL32" s="265">
        <v>0</v>
      </c>
      <c r="AM32" s="265">
        <v>0</v>
      </c>
      <c r="AN32" s="265">
        <v>0</v>
      </c>
      <c r="AO32" s="265">
        <v>0</v>
      </c>
      <c r="AP32" s="265"/>
      <c r="AQ32" s="265"/>
    </row>
    <row r="33" x14ac:dyDescent="0.3">
      <c r="A33" s="265">
        <v>32</v>
      </c>
      <c r="B33" s="265">
        <v>0</v>
      </c>
      <c r="C33" s="265">
        <v>0</v>
      </c>
      <c r="D33" s="265">
        <v>0</v>
      </c>
      <c r="E33" s="265">
        <v>0</v>
      </c>
      <c r="F33" s="265">
        <v>0</v>
      </c>
      <c r="G33" s="265">
        <v>0</v>
      </c>
      <c r="H33" s="265">
        <v>0</v>
      </c>
      <c r="I33" s="265">
        <v>0</v>
      </c>
      <c r="J33" s="265">
        <v>0</v>
      </c>
      <c r="K33" s="265">
        <v>0</v>
      </c>
      <c r="L33" s="265">
        <v>0</v>
      </c>
      <c r="M33" s="265">
        <v>0</v>
      </c>
      <c r="N33" s="265">
        <v>0</v>
      </c>
      <c r="O33" s="265">
        <v>0</v>
      </c>
      <c r="P33" s="265">
        <v>0</v>
      </c>
      <c r="Q33" s="265">
        <v>0</v>
      </c>
      <c r="R33" s="265">
        <v>0</v>
      </c>
      <c r="S33" s="265">
        <v>0</v>
      </c>
      <c r="T33" s="265">
        <v>0</v>
      </c>
      <c r="U33" s="265">
        <v>0</v>
      </c>
      <c r="V33" s="265">
        <v>0</v>
      </c>
      <c r="W33" s="265">
        <v>0</v>
      </c>
      <c r="X33" s="265">
        <v>0</v>
      </c>
      <c r="Y33" s="265">
        <v>0</v>
      </c>
      <c r="Z33" s="265">
        <v>3.4837736709987792E-2</v>
      </c>
      <c r="AA33" s="265">
        <v>0</v>
      </c>
      <c r="AB33" s="265">
        <v>2.4186583003067568E-2</v>
      </c>
      <c r="AC33" s="265">
        <v>2.3964718051263427E-2</v>
      </c>
      <c r="AD33" s="265">
        <v>2.4186582910918058E-2</v>
      </c>
      <c r="AE33" s="265">
        <v>0</v>
      </c>
      <c r="AF33" s="265">
        <v>0</v>
      </c>
      <c r="AG33" s="265">
        <v>0.17387383984208518</v>
      </c>
      <c r="AH33" s="265">
        <v>2.3090161363878408E-2</v>
      </c>
      <c r="AI33" s="265">
        <v>9.5525969107706699E-5</v>
      </c>
      <c r="AJ33" s="265">
        <v>0</v>
      </c>
      <c r="AK33" s="265">
        <v>2.143948863671992E-4</v>
      </c>
      <c r="AL33" s="265">
        <v>1.5951335602800244E-2</v>
      </c>
      <c r="AM33" s="265">
        <v>2.423084374578725E-4</v>
      </c>
      <c r="AN33" s="265">
        <v>2.8512380571041915E-5</v>
      </c>
      <c r="AO33" s="265">
        <v>2.1390488119378973E-3</v>
      </c>
      <c r="AP33" s="265"/>
      <c r="AQ33" s="265"/>
    </row>
    <row r="34" x14ac:dyDescent="0.3">
      <c r="A34" s="265">
        <v>33</v>
      </c>
      <c r="B34" s="265">
        <v>2.9645557892945703E-2</v>
      </c>
      <c r="C34" s="265">
        <v>5.8031739341229509E-3</v>
      </c>
      <c r="D34" s="265">
        <v>0</v>
      </c>
      <c r="E34" s="265">
        <v>6.1873410590882603E-2</v>
      </c>
      <c r="F34" s="265">
        <v>8.4741551180661165E-3</v>
      </c>
      <c r="G34" s="265">
        <v>4.8856110936836466E-3</v>
      </c>
      <c r="H34" s="265">
        <v>4.2780148091927503E-3</v>
      </c>
      <c r="I34" s="265">
        <v>4.1499453126161417E-3</v>
      </c>
      <c r="J34" s="265">
        <v>5.0444040573253118E-3</v>
      </c>
      <c r="K34" s="265">
        <v>8.1098525346921056E-3</v>
      </c>
      <c r="L34" s="265">
        <v>2.0150339289707515E-2</v>
      </c>
      <c r="M34" s="265">
        <v>3.7937652874174201E-2</v>
      </c>
      <c r="N34" s="265">
        <v>1.2749051679242939E-2</v>
      </c>
      <c r="O34" s="265">
        <v>8.0474666116298072E-3</v>
      </c>
      <c r="P34" s="265">
        <v>4.1290440339406119E-2</v>
      </c>
      <c r="Q34" s="265">
        <v>0</v>
      </c>
      <c r="R34" s="265">
        <v>1.4211343546375673E-2</v>
      </c>
      <c r="S34" s="265">
        <v>1.3524246046298965E-2</v>
      </c>
      <c r="T34" s="265">
        <v>1.3227511315200214E-2</v>
      </c>
      <c r="U34" s="265">
        <v>1.3605174097304013E-2</v>
      </c>
      <c r="V34" s="265">
        <v>7.6867618100692047E-3</v>
      </c>
      <c r="W34" s="265">
        <v>5.6530407252555863E-3</v>
      </c>
      <c r="X34" s="265">
        <v>5.6530295996718638E-3</v>
      </c>
      <c r="Y34" s="265">
        <v>0</v>
      </c>
      <c r="Z34" s="265">
        <v>2.5676819595731506E-2</v>
      </c>
      <c r="AA34" s="265">
        <v>0</v>
      </c>
      <c r="AB34" s="265">
        <v>2.5676818759780239E-2</v>
      </c>
      <c r="AC34" s="265">
        <v>2.5705481698871289E-2</v>
      </c>
      <c r="AD34" s="265">
        <v>2.5676819111029522E-2</v>
      </c>
      <c r="AE34" s="265">
        <v>2.5705481317035171E-2</v>
      </c>
      <c r="AF34" s="265">
        <v>0</v>
      </c>
      <c r="AG34" s="265">
        <v>2.5705481854995445E-2</v>
      </c>
      <c r="AH34" s="265">
        <v>3.1694681426130189E-2</v>
      </c>
      <c r="AI34" s="265">
        <v>6.8590964103023427E-4</v>
      </c>
      <c r="AJ34" s="265">
        <v>1.169637863039617E-3</v>
      </c>
      <c r="AK34" s="265">
        <v>6.4702477001384789E-2</v>
      </c>
      <c r="AL34" s="265">
        <v>4.4892030958417501E-6</v>
      </c>
      <c r="AM34" s="265">
        <v>6.8252317672215339E-3</v>
      </c>
      <c r="AN34" s="265">
        <v>1.6160872054016354E-2</v>
      </c>
      <c r="AO34" s="265">
        <v>5.4398128085956475E-3</v>
      </c>
      <c r="AP34" s="265"/>
      <c r="AQ34" s="265"/>
    </row>
    <row r="35" x14ac:dyDescent="0.3">
      <c r="A35" s="265">
        <v>34</v>
      </c>
      <c r="B35" s="265">
        <v>2.373841066664324E-3</v>
      </c>
      <c r="C35" s="265">
        <v>1.0740311539823433E-5</v>
      </c>
      <c r="D35" s="265">
        <v>0</v>
      </c>
      <c r="E35" s="265">
        <v>3.1452056221701738E-3</v>
      </c>
      <c r="F35" s="265">
        <v>8.8012430943183451E-3</v>
      </c>
      <c r="G35" s="265">
        <v>1.8279099091783369E-2</v>
      </c>
      <c r="H35" s="265">
        <v>3.253576575913876E-2</v>
      </c>
      <c r="I35" s="265">
        <v>1.911252593777275E-2</v>
      </c>
      <c r="J35" s="265">
        <v>6.4106369484464382E-2</v>
      </c>
      <c r="K35" s="265">
        <v>1.5666150808743212E-2</v>
      </c>
      <c r="L35" s="265">
        <v>2.6862748541326961E-2</v>
      </c>
      <c r="M35" s="265">
        <v>2.686274752511926E-2</v>
      </c>
      <c r="N35" s="265">
        <v>3.2185632945603421E-3</v>
      </c>
      <c r="O35" s="265">
        <v>1.1781086317201209E-2</v>
      </c>
      <c r="P35" s="265">
        <v>1.1418916244424837E-2</v>
      </c>
      <c r="Q35" s="265">
        <v>0</v>
      </c>
      <c r="R35" s="265">
        <v>1.2850875408953367E-2</v>
      </c>
      <c r="S35" s="265">
        <v>1.2850875198882459E-2</v>
      </c>
      <c r="T35" s="265">
        <v>1.2850875769350411E-2</v>
      </c>
      <c r="U35" s="265">
        <v>1.2850875126915899E-2</v>
      </c>
      <c r="V35" s="265">
        <v>2.2113102749051712E-2</v>
      </c>
      <c r="W35" s="265">
        <v>9.9571997167833409E-3</v>
      </c>
      <c r="X35" s="265">
        <v>9.9571801203104937E-3</v>
      </c>
      <c r="Y35" s="265">
        <v>1.6452074729087024E-2</v>
      </c>
      <c r="Z35" s="265">
        <v>9.2580835258109402E-3</v>
      </c>
      <c r="AA35" s="265">
        <v>0</v>
      </c>
      <c r="AB35" s="265">
        <v>9.2720432755109584E-3</v>
      </c>
      <c r="AC35" s="265">
        <v>9.2824548777651495E-3</v>
      </c>
      <c r="AD35" s="265">
        <v>9.2720434025978949E-3</v>
      </c>
      <c r="AE35" s="265">
        <v>2.4774926869452176E-2</v>
      </c>
      <c r="AF35" s="265">
        <v>0</v>
      </c>
      <c r="AG35" s="265">
        <v>2.4789754228135598E-2</v>
      </c>
      <c r="AH35" s="265">
        <v>7.0398545819809035E-3</v>
      </c>
      <c r="AI35" s="265">
        <v>9.5280245162248284E-2</v>
      </c>
      <c r="AJ35" s="265">
        <v>5.939155068384244E-4</v>
      </c>
      <c r="AK35" s="265">
        <v>9.0807967489881306E-3</v>
      </c>
      <c r="AL35" s="265">
        <v>2.5771418220506314E-3</v>
      </c>
      <c r="AM35" s="265">
        <v>7.5292033039046956E-3</v>
      </c>
      <c r="AN35" s="265">
        <v>3.0684233487999264E-2</v>
      </c>
      <c r="AO35" s="265">
        <v>2.6985427176461504E-2</v>
      </c>
      <c r="AP35" s="265"/>
      <c r="AQ35" s="265"/>
    </row>
    <row r="36" x14ac:dyDescent="0.3">
      <c r="A36" s="265">
        <v>35</v>
      </c>
      <c r="B36" s="265">
        <v>0</v>
      </c>
      <c r="C36" s="265">
        <v>0</v>
      </c>
      <c r="D36" s="265">
        <v>0</v>
      </c>
      <c r="E36" s="265">
        <v>0</v>
      </c>
      <c r="F36" s="265">
        <v>0</v>
      </c>
      <c r="G36" s="265">
        <v>0</v>
      </c>
      <c r="H36" s="265">
        <v>0</v>
      </c>
      <c r="I36" s="265">
        <v>0</v>
      </c>
      <c r="J36" s="265">
        <v>0</v>
      </c>
      <c r="K36" s="265">
        <v>0</v>
      </c>
      <c r="L36" s="265">
        <v>0</v>
      </c>
      <c r="M36" s="265">
        <v>0</v>
      </c>
      <c r="N36" s="265">
        <v>0</v>
      </c>
      <c r="O36" s="265">
        <v>0</v>
      </c>
      <c r="P36" s="265">
        <v>0</v>
      </c>
      <c r="Q36" s="265">
        <v>0</v>
      </c>
      <c r="R36" s="265">
        <v>0</v>
      </c>
      <c r="S36" s="265">
        <v>0</v>
      </c>
      <c r="T36" s="265">
        <v>0</v>
      </c>
      <c r="U36" s="265">
        <v>0</v>
      </c>
      <c r="V36" s="265">
        <v>0</v>
      </c>
      <c r="W36" s="265">
        <v>0</v>
      </c>
      <c r="X36" s="265">
        <v>0</v>
      </c>
      <c r="Y36" s="265">
        <v>3.4965621826737889E-2</v>
      </c>
      <c r="Z36" s="265">
        <v>4.5251519705765478E-2</v>
      </c>
      <c r="AA36" s="265">
        <v>0</v>
      </c>
      <c r="AB36" s="265">
        <v>4.5251518232527509E-2</v>
      </c>
      <c r="AC36" s="265">
        <v>4.530203233721513E-2</v>
      </c>
      <c r="AD36" s="265">
        <v>4.5251518851551376E-2</v>
      </c>
      <c r="AE36" s="265">
        <v>4.5302031664286591E-2</v>
      </c>
      <c r="AF36" s="265">
        <v>0</v>
      </c>
      <c r="AG36" s="265">
        <v>4.5302032612360391E-2</v>
      </c>
      <c r="AH36" s="265">
        <v>0</v>
      </c>
      <c r="AI36" s="265">
        <v>0</v>
      </c>
      <c r="AJ36" s="265">
        <v>3.307239928061588E-2</v>
      </c>
      <c r="AK36" s="265">
        <v>0</v>
      </c>
      <c r="AL36" s="265">
        <v>8.6941011159067341E-2</v>
      </c>
      <c r="AM36" s="265">
        <v>2.1299207618081829E-3</v>
      </c>
      <c r="AN36" s="265">
        <v>3.4816929219634858E-3</v>
      </c>
      <c r="AO36" s="265">
        <v>6.0423602687286067E-4</v>
      </c>
      <c r="AP36" s="265"/>
      <c r="AQ36" s="265"/>
    </row>
    <row r="37" x14ac:dyDescent="0.3">
      <c r="A37" s="265">
        <v>36</v>
      </c>
      <c r="B37" s="265">
        <v>4.8109629034360696E-2</v>
      </c>
      <c r="C37" s="265">
        <v>4.6472579415236239E-3</v>
      </c>
      <c r="D37" s="265">
        <v>0</v>
      </c>
      <c r="E37" s="265">
        <v>1.8209326528150643E-2</v>
      </c>
      <c r="F37" s="265">
        <v>2.1893099691258092E-2</v>
      </c>
      <c r="G37" s="265">
        <v>9.1951735380017326E-3</v>
      </c>
      <c r="H37" s="265">
        <v>6.8739641828790927E-3</v>
      </c>
      <c r="I37" s="265">
        <v>1.0148894790119026E-2</v>
      </c>
      <c r="J37" s="265">
        <v>5.0277775121680265E-3</v>
      </c>
      <c r="K37" s="265">
        <v>8.770085936229877E-3</v>
      </c>
      <c r="L37" s="265">
        <v>2.7257613162559252E-3</v>
      </c>
      <c r="M37" s="265">
        <v>2.9386268211625093E-3</v>
      </c>
      <c r="N37" s="265">
        <v>3.1541683469589413E-3</v>
      </c>
      <c r="O37" s="265">
        <v>4.9606779032608413E-3</v>
      </c>
      <c r="P37" s="265">
        <v>3.2868743523460234E-3</v>
      </c>
      <c r="Q37" s="265">
        <v>0</v>
      </c>
      <c r="R37" s="265">
        <v>1.1650183091620858E-2</v>
      </c>
      <c r="S37" s="265">
        <v>1.1274998127367774E-2</v>
      </c>
      <c r="T37" s="265">
        <v>1.1112968062996298E-2</v>
      </c>
      <c r="U37" s="265">
        <v>1.1319188151475319E-2</v>
      </c>
      <c r="V37" s="265">
        <v>1.2372393475473264E-2</v>
      </c>
      <c r="W37" s="265">
        <v>6.0335482236673239E-3</v>
      </c>
      <c r="X37" s="265">
        <v>6.033536408941385E-3</v>
      </c>
      <c r="Y37" s="265">
        <v>4.3713786235834908E-3</v>
      </c>
      <c r="Z37" s="265">
        <v>5.2577708381586104E-3</v>
      </c>
      <c r="AA37" s="265">
        <v>0</v>
      </c>
      <c r="AB37" s="265">
        <v>1.2967763945577573E-2</v>
      </c>
      <c r="AC37" s="265">
        <v>1.3016073924183002E-2</v>
      </c>
      <c r="AD37" s="265">
        <v>1.2967763951255146E-2</v>
      </c>
      <c r="AE37" s="265">
        <v>4.6702700427825811E-3</v>
      </c>
      <c r="AF37" s="265">
        <v>0</v>
      </c>
      <c r="AG37" s="265">
        <v>4.6702701405212576E-3</v>
      </c>
      <c r="AH37" s="265">
        <v>2.4255741884904249E-3</v>
      </c>
      <c r="AI37" s="265">
        <v>6.6754129981956871E-3</v>
      </c>
      <c r="AJ37" s="265">
        <v>2.3900210520768819E-3</v>
      </c>
      <c r="AK37" s="265">
        <v>5.2616332876512323E-2</v>
      </c>
      <c r="AL37" s="265">
        <v>6.4378986082347516E-5</v>
      </c>
      <c r="AM37" s="265">
        <v>9.6103658633083962E-3</v>
      </c>
      <c r="AN37" s="265">
        <v>4.5721795738260233E-2</v>
      </c>
      <c r="AO37" s="265">
        <v>2.5477868192728421E-2</v>
      </c>
      <c r="AP37" s="265"/>
      <c r="AQ37" s="265"/>
    </row>
    <row r="38" x14ac:dyDescent="0.3">
      <c r="A38" s="265">
        <v>37</v>
      </c>
      <c r="B38" s="265">
        <v>1.4696331832385302E-3</v>
      </c>
      <c r="C38" s="265">
        <v>1.9838537378640624E-4</v>
      </c>
      <c r="D38" s="265">
        <v>0</v>
      </c>
      <c r="E38" s="265">
        <v>1.2833801906731199E-3</v>
      </c>
      <c r="F38" s="265">
        <v>2.9124702682588916E-3</v>
      </c>
      <c r="G38" s="265">
        <v>4.3471218830224553E-3</v>
      </c>
      <c r="H38" s="265">
        <v>3.1772003497666955E-3</v>
      </c>
      <c r="I38" s="265">
        <v>2.8553868905144934E-3</v>
      </c>
      <c r="J38" s="265">
        <v>1.0761138907767628E-3</v>
      </c>
      <c r="K38" s="265">
        <v>1.0761138870918981E-3</v>
      </c>
      <c r="L38" s="265">
        <v>8.4477797829930132E-3</v>
      </c>
      <c r="M38" s="265">
        <v>8.4477794634166721E-3</v>
      </c>
      <c r="N38" s="265">
        <v>2.3866845924241506E-3</v>
      </c>
      <c r="O38" s="265">
        <v>3.0362549464132338E-3</v>
      </c>
      <c r="P38" s="265">
        <v>3.6327098145772451E-3</v>
      </c>
      <c r="Q38" s="265">
        <v>0</v>
      </c>
      <c r="R38" s="265">
        <v>2.0137953850502205E-3</v>
      </c>
      <c r="S38" s="265">
        <v>2.0137953521310757E-3</v>
      </c>
      <c r="T38" s="265">
        <v>2.0137954415262093E-3</v>
      </c>
      <c r="U38" s="265">
        <v>2.0137953408535612E-3</v>
      </c>
      <c r="V38" s="265">
        <v>2.4956311643272206E-3</v>
      </c>
      <c r="W38" s="265">
        <v>1.8751660018833369E-2</v>
      </c>
      <c r="X38" s="265">
        <v>1.8751623114241025E-2</v>
      </c>
      <c r="Y38" s="265">
        <v>8.2818453102096838E-3</v>
      </c>
      <c r="Z38" s="265">
        <v>4.522915707902482E-3</v>
      </c>
      <c r="AA38" s="265">
        <v>0</v>
      </c>
      <c r="AB38" s="265">
        <v>4.5554435426890224E-3</v>
      </c>
      <c r="AC38" s="265">
        <v>4.5606715133858474E-3</v>
      </c>
      <c r="AD38" s="265">
        <v>4.5554436034820492E-3</v>
      </c>
      <c r="AE38" s="265">
        <v>4.5254599163003463E-3</v>
      </c>
      <c r="AF38" s="265">
        <v>0</v>
      </c>
      <c r="AG38" s="265">
        <v>4.52546001100846E-3</v>
      </c>
      <c r="AH38" s="265">
        <v>4.4574457759912183E-3</v>
      </c>
      <c r="AI38" s="265">
        <v>6.2201088689363871E-4</v>
      </c>
      <c r="AJ38" s="265">
        <v>5.7903263350986669E-4</v>
      </c>
      <c r="AK38" s="265">
        <v>8.0884219068307027E-3</v>
      </c>
      <c r="AL38" s="265">
        <v>0.17042517961177853</v>
      </c>
      <c r="AM38" s="265">
        <v>2.7785834408678965E-2</v>
      </c>
      <c r="AN38" s="265">
        <v>7.0551645914570582E-2</v>
      </c>
      <c r="AO38" s="265">
        <v>4.1886752982476412E-2</v>
      </c>
      <c r="AP38" s="265"/>
      <c r="AQ38" s="265"/>
    </row>
    <row r="39" x14ac:dyDescent="0.3">
      <c r="A39" s="265">
        <v>38</v>
      </c>
      <c r="B39" s="265">
        <v>3.5566429854348748E-2</v>
      </c>
      <c r="C39" s="265">
        <v>4.9217887927400291E-4</v>
      </c>
      <c r="D39" s="265">
        <v>0</v>
      </c>
      <c r="E39" s="265">
        <v>1.4291450166708834E-3</v>
      </c>
      <c r="F39" s="265">
        <v>9.9909669663555013E-3</v>
      </c>
      <c r="G39" s="265">
        <v>1.3829865083115034E-2</v>
      </c>
      <c r="H39" s="265">
        <v>7.8911147284876471E-2</v>
      </c>
      <c r="I39" s="265">
        <v>1.6815071077030373E-2</v>
      </c>
      <c r="J39" s="265">
        <v>1.4003686014146388E-2</v>
      </c>
      <c r="K39" s="265">
        <v>1.4455327989266808E-2</v>
      </c>
      <c r="L39" s="265">
        <v>1.3311003545486746E-2</v>
      </c>
      <c r="M39" s="265">
        <v>1.3600727634377687E-2</v>
      </c>
      <c r="N39" s="265">
        <v>9.0659746632164671E-3</v>
      </c>
      <c r="O39" s="265">
        <v>1.0904200360548531E-2</v>
      </c>
      <c r="P39" s="265">
        <v>1.6299261668523444E-2</v>
      </c>
      <c r="Q39" s="265">
        <v>0</v>
      </c>
      <c r="R39" s="265">
        <v>2.8017591669088401E-2</v>
      </c>
      <c r="S39" s="265">
        <v>2.7872619710066434E-2</v>
      </c>
      <c r="T39" s="265">
        <v>2.7810012264536749E-2</v>
      </c>
      <c r="U39" s="265">
        <v>2.7889694608767814E-2</v>
      </c>
      <c r="V39" s="265">
        <v>1.9309064199096396E-3</v>
      </c>
      <c r="W39" s="265">
        <v>0.12041979387867664</v>
      </c>
      <c r="X39" s="265">
        <v>0.12041955670883633</v>
      </c>
      <c r="Y39" s="265">
        <v>1.1993323259518917E-2</v>
      </c>
      <c r="Z39" s="265">
        <v>1.0546984392557425E-2</v>
      </c>
      <c r="AA39" s="265">
        <v>0</v>
      </c>
      <c r="AB39" s="265">
        <v>2.0431849761993633E-2</v>
      </c>
      <c r="AC39" s="265">
        <v>2.0498033730768608E-2</v>
      </c>
      <c r="AD39" s="265">
        <v>2.0431850255184833E-2</v>
      </c>
      <c r="AE39" s="265">
        <v>9.7986168272347664E-3</v>
      </c>
      <c r="AF39" s="265">
        <v>0</v>
      </c>
      <c r="AG39" s="265">
        <v>9.7986170322986749E-3</v>
      </c>
      <c r="AH39" s="265">
        <v>3.0192381040876532E-2</v>
      </c>
      <c r="AI39" s="265">
        <v>2.0082129941814669E-3</v>
      </c>
      <c r="AJ39" s="265">
        <v>8.1318515999931219E-3</v>
      </c>
      <c r="AK39" s="265">
        <v>1.4097028373238892E-2</v>
      </c>
      <c r="AL39" s="265">
        <v>2.2427918247376827E-3</v>
      </c>
      <c r="AM39" s="265">
        <v>9.4919575033406006E-2</v>
      </c>
      <c r="AN39" s="265">
        <v>4.3410220554416908E-2</v>
      </c>
      <c r="AO39" s="265">
        <v>3.2902653786397035E-2</v>
      </c>
      <c r="AP39" s="265"/>
      <c r="AQ39" s="265"/>
    </row>
    <row r="40" x14ac:dyDescent="0.3">
      <c r="A40" s="265">
        <v>39</v>
      </c>
      <c r="B40" s="265">
        <v>3.2303000093322772E-2</v>
      </c>
      <c r="C40" s="265">
        <v>7.9337299993714177E-3</v>
      </c>
      <c r="D40" s="265">
        <v>0</v>
      </c>
      <c r="E40" s="265">
        <v>1.1323189968693246E-2</v>
      </c>
      <c r="F40" s="265">
        <v>9.8360768883342681E-3</v>
      </c>
      <c r="G40" s="265">
        <v>4.1174093020538262E-3</v>
      </c>
      <c r="H40" s="265">
        <v>2.8934462335899608E-2</v>
      </c>
      <c r="I40" s="265">
        <v>1.4329429698526798E-2</v>
      </c>
      <c r="J40" s="265">
        <v>2.5741029374001922E-2</v>
      </c>
      <c r="K40" s="265">
        <v>2.6099534000066246E-2</v>
      </c>
      <c r="L40" s="265">
        <v>9.6919467979060987E-3</v>
      </c>
      <c r="M40" s="265">
        <v>9.8106729198514445E-3</v>
      </c>
      <c r="N40" s="265">
        <v>9.7185093620368122E-3</v>
      </c>
      <c r="O40" s="265">
        <v>8.4327780296540606E-3</v>
      </c>
      <c r="P40" s="265">
        <v>2.9733527859769241E-2</v>
      </c>
      <c r="Q40" s="265">
        <v>0</v>
      </c>
      <c r="R40" s="265">
        <v>3.0724309645278503E-2</v>
      </c>
      <c r="S40" s="265">
        <v>3.0634094402152624E-2</v>
      </c>
      <c r="T40" s="265">
        <v>3.0595134920714619E-2</v>
      </c>
      <c r="U40" s="265">
        <v>3.0644719965079403E-2</v>
      </c>
      <c r="V40" s="265">
        <v>1.1596650696581943E-2</v>
      </c>
      <c r="W40" s="265">
        <v>5.37567948831578E-2</v>
      </c>
      <c r="X40" s="265">
        <v>5.3756689079286879E-2</v>
      </c>
      <c r="Y40" s="265">
        <v>9.0458343069762352E-3</v>
      </c>
      <c r="Z40" s="265">
        <v>6.4388208695811489E-3</v>
      </c>
      <c r="AA40" s="265">
        <v>0</v>
      </c>
      <c r="AB40" s="265">
        <v>7.4209737089116455E-3</v>
      </c>
      <c r="AC40" s="265">
        <v>7.4335688709781349E-3</v>
      </c>
      <c r="AD40" s="265">
        <v>7.4209738572951107E-3</v>
      </c>
      <c r="AE40" s="265">
        <v>6.3701401866191271E-3</v>
      </c>
      <c r="AF40" s="265">
        <v>0</v>
      </c>
      <c r="AG40" s="265">
        <v>6.3701403199324181E-3</v>
      </c>
      <c r="AH40" s="265">
        <v>1.3549937409443154E-2</v>
      </c>
      <c r="AI40" s="265">
        <v>1.5233685246118829E-2</v>
      </c>
      <c r="AJ40" s="265">
        <v>4.8438940762599294E-3</v>
      </c>
      <c r="AK40" s="265">
        <v>2.6136402114236762E-2</v>
      </c>
      <c r="AL40" s="265">
        <v>4.2646326055021444E-2</v>
      </c>
      <c r="AM40" s="265">
        <v>6.4106384993098023E-2</v>
      </c>
      <c r="AN40" s="265">
        <v>3.1571438779385522E-2</v>
      </c>
      <c r="AO40" s="265">
        <v>3.4903507247317916E-2</v>
      </c>
      <c r="AP40" s="265"/>
      <c r="AQ40" s="265"/>
    </row>
    <row r="41" x14ac:dyDescent="0.3">
      <c r="A41" s="265">
        <v>40</v>
      </c>
      <c r="B41" s="265">
        <v>9.4775667970322316E-2</v>
      </c>
      <c r="C41" s="265">
        <v>2.7515266903917365E-2</v>
      </c>
      <c r="D41" s="265">
        <v>0</v>
      </c>
      <c r="E41" s="265">
        <v>9.8416042090002098E-2</v>
      </c>
      <c r="F41" s="265">
        <v>0.12884054007512355</v>
      </c>
      <c r="G41" s="265">
        <v>7.4739498345516908E-2</v>
      </c>
      <c r="H41" s="265">
        <v>3.0563973773800601E-2</v>
      </c>
      <c r="I41" s="265">
        <v>7.2659915859675447E-2</v>
      </c>
      <c r="J41" s="265">
        <v>9.0135896770064339E-2</v>
      </c>
      <c r="K41" s="265">
        <v>9.0135896461418022E-2</v>
      </c>
      <c r="L41" s="265">
        <v>5.2469297649604209E-2</v>
      </c>
      <c r="M41" s="265">
        <v>5.2469295664710341E-2</v>
      </c>
      <c r="N41" s="265">
        <v>0.11724928291575018</v>
      </c>
      <c r="O41" s="265">
        <v>0.13308997830529529</v>
      </c>
      <c r="P41" s="265">
        <v>0.1146864351408881</v>
      </c>
      <c r="Q41" s="265">
        <v>0</v>
      </c>
      <c r="R41" s="265">
        <v>9.5333429062768468E-2</v>
      </c>
      <c r="S41" s="265">
        <v>9.5310025210267435E-2</v>
      </c>
      <c r="T41" s="265">
        <v>9.5299922735606779E-2</v>
      </c>
      <c r="U41" s="265">
        <v>9.5312781062878757E-2</v>
      </c>
      <c r="V41" s="265">
        <v>9.2119536134704999E-2</v>
      </c>
      <c r="W41" s="265">
        <v>4.614078387190463E-2</v>
      </c>
      <c r="X41" s="265">
        <v>4.6140693061441099E-2</v>
      </c>
      <c r="Y41" s="265">
        <v>0.15350087767863907</v>
      </c>
      <c r="Z41" s="265">
        <v>0.13340976321694525</v>
      </c>
      <c r="AA41" s="265">
        <v>0</v>
      </c>
      <c r="AB41" s="265">
        <v>0.13428641186984464</v>
      </c>
      <c r="AC41" s="265">
        <v>0.13443080805168028</v>
      </c>
      <c r="AD41" s="265">
        <v>0.1342864136792549</v>
      </c>
      <c r="AE41" s="265">
        <v>0.13337235645791951</v>
      </c>
      <c r="AF41" s="265">
        <v>0</v>
      </c>
      <c r="AG41" s="265">
        <v>0.13337235924911522</v>
      </c>
      <c r="AH41" s="265">
        <v>9.9643223852156793E-2</v>
      </c>
      <c r="AI41" s="265">
        <v>1.5087763025938363E-2</v>
      </c>
      <c r="AJ41" s="265">
        <v>7.0913661193026875E-2</v>
      </c>
      <c r="AK41" s="265">
        <v>0.11731599419533668</v>
      </c>
      <c r="AL41" s="265">
        <v>4.2733370610886709E-2</v>
      </c>
      <c r="AM41" s="265">
        <v>3.2091400223934682E-2</v>
      </c>
      <c r="AN41" s="265">
        <v>0.10119492314222404</v>
      </c>
      <c r="AO41" s="265">
        <v>6.6168619826197081E-2</v>
      </c>
      <c r="AP41" s="265"/>
      <c r="AQ41" s="265"/>
    </row>
    <row r="42" x14ac:dyDescent="0.3">
      <c r="A42" s="265"/>
      <c r="B42" s="265"/>
      <c r="C42" s="265"/>
      <c r="D42" s="265"/>
      <c r="E42" s="265"/>
      <c r="F42" s="265"/>
      <c r="G42" s="265"/>
      <c r="H42" s="265"/>
      <c r="I42" s="265"/>
      <c r="J42" s="265"/>
      <c r="K42" s="265"/>
      <c r="L42" s="265"/>
      <c r="M42" s="265"/>
      <c r="N42" s="265"/>
      <c r="O42" s="265"/>
      <c r="P42" s="265"/>
      <c r="Q42" s="265"/>
      <c r="R42" s="265"/>
      <c r="S42" s="265"/>
      <c r="T42" s="265"/>
      <c r="U42" s="265"/>
      <c r="V42" s="265"/>
      <c r="W42" s="265"/>
      <c r="X42" s="265"/>
      <c r="Y42" s="265"/>
      <c r="Z42" s="265"/>
      <c r="AA42" s="265"/>
      <c r="AB42" s="265"/>
      <c r="AC42" s="265"/>
      <c r="AD42" s="265"/>
      <c r="AE42" s="265"/>
      <c r="AF42" s="265"/>
      <c r="AG42" s="265"/>
      <c r="AH42" s="265"/>
      <c r="AI42" s="265"/>
      <c r="AJ42" s="265"/>
      <c r="AK42" s="265"/>
      <c r="AL42" s="265"/>
      <c r="AM42" s="265"/>
      <c r="AN42" s="265"/>
      <c r="AO42" s="265"/>
      <c r="AP42" s="265"/>
      <c r="AQ42" s="265"/>
    </row>
    <row r="43" x14ac:dyDescent="0.3">
      <c r="A43" s="265"/>
      <c r="B43" s="265"/>
      <c r="C43" s="265"/>
      <c r="D43" s="265"/>
      <c r="E43" s="265"/>
      <c r="F43" s="265"/>
      <c r="G43" s="265"/>
      <c r="H43" s="265"/>
      <c r="I43" s="265"/>
      <c r="J43" s="265"/>
      <c r="K43" s="265"/>
      <c r="L43" s="265"/>
      <c r="M43" s="265"/>
      <c r="N43" s="265"/>
      <c r="O43" s="265"/>
      <c r="P43" s="265"/>
      <c r="Q43" s="265"/>
      <c r="R43" s="265"/>
      <c r="S43" s="265"/>
      <c r="T43" s="265"/>
      <c r="U43" s="265"/>
      <c r="V43" s="265"/>
      <c r="W43" s="265"/>
      <c r="X43" s="265"/>
      <c r="Y43" s="265"/>
      <c r="Z43" s="265"/>
      <c r="AA43" s="265"/>
      <c r="AB43" s="265"/>
      <c r="AC43" s="265"/>
      <c r="AD43" s="265"/>
      <c r="AE43" s="265"/>
      <c r="AF43" s="265"/>
      <c r="AG43" s="265"/>
      <c r="AH43" s="265"/>
      <c r="AI43" s="265"/>
      <c r="AJ43" s="265"/>
      <c r="AK43" s="265"/>
      <c r="AL43" s="265"/>
      <c r="AM43" s="265"/>
      <c r="AN43" s="265"/>
      <c r="AO43" s="265"/>
      <c r="AP43" s="265"/>
      <c r="AQ43" s="265"/>
    </row>
    <row r="44" x14ac:dyDescent="0.3">
      <c r="A44" s="265"/>
      <c r="B44" s="265"/>
      <c r="C44" s="265"/>
      <c r="D44" s="265"/>
      <c r="E44" s="265"/>
      <c r="F44" s="265"/>
      <c r="G44" s="265"/>
      <c r="H44" s="265"/>
      <c r="I44" s="265"/>
      <c r="J44" s="265"/>
      <c r="K44" s="265"/>
      <c r="L44" s="265"/>
      <c r="M44" s="265"/>
      <c r="N44" s="265"/>
      <c r="O44" s="265"/>
      <c r="P44" s="265"/>
      <c r="Q44" s="265"/>
      <c r="R44" s="265"/>
      <c r="S44" s="265"/>
      <c r="T44" s="265"/>
      <c r="U44" s="265"/>
      <c r="V44" s="265"/>
      <c r="W44" s="265"/>
      <c r="X44" s="265"/>
      <c r="Y44" s="265"/>
      <c r="Z44" s="265"/>
      <c r="AA44" s="265"/>
      <c r="AB44" s="265"/>
      <c r="AC44" s="265"/>
      <c r="AD44" s="265"/>
      <c r="AE44" s="265"/>
      <c r="AF44" s="265"/>
      <c r="AG44" s="265"/>
      <c r="AH44" s="265"/>
      <c r="AI44" s="265"/>
      <c r="AJ44" s="265"/>
      <c r="AK44" s="265"/>
      <c r="AL44" s="265"/>
      <c r="AM44" s="265"/>
      <c r="AN44" s="265"/>
      <c r="AO44" s="265"/>
      <c r="AP44" s="265"/>
      <c r="AQ44" s="265"/>
    </row>
  </sheetData>
  <pageMargins left="0.7" right="0.7" top="0.75" bottom="0.75" header="0.3" footer="0.3"/>
  <pageSetup orientation="portrait" r:id="rId1"/>
  <headerFooter>
    <oddFooter>&amp;R&amp;1#&amp;"Calibri"&amp;12&amp;K000000Official Use</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886F2-F65C-4C43-86A4-4753DD0E071A}">
  <sheetPr>
    <tabColor theme="7" tint="0.39997558519242"/>
  </sheetPr>
  <dimension ref="A1:F3121"/>
  <sheetViews>
    <sheetView topLeftCell="A268" workbookViewId="0">
      <selection activeCell="B268" sqref="B268"/>
    </sheetView>
  </sheetViews>
  <sheetFormatPr defaultColWidth="8.6640625" defaultRowHeight="14.4" x14ac:dyDescent="0.3"/>
  <cols>
    <col min="1" max="1" width="9.6640625" style="410" bestFit="true" customWidth="true"/>
    <col min="2" max="2" width="82.5546875" style="410" bestFit="true" customWidth="true"/>
    <col min="3" max="3" width="9.33203125" style="11" hidden="true" customWidth="true"/>
    <col min="4" max="4" width="7" style="11" customWidth="true"/>
    <col min="5" max="5" width="8.6640625" style="11"/>
    <col min="6" max="6" width="6.88671875" style="11" customWidth="true"/>
    <col min="7" max="16384" width="8.6640625" style="410"/>
  </cols>
  <sheetData>
    <row r="1" x14ac:dyDescent="0.3">
      <c r="A1" s="410" t="s">
        <v>1480</v>
      </c>
      <c r="B1" s="410" t="s">
        <v>1481</v>
      </c>
      <c r="C1" s="11" t="s">
        <v>1482</v>
      </c>
      <c r="D1" s="11" t="s">
        <v>1483</v>
      </c>
      <c r="E1" s="11" t="s">
        <v>1484</v>
      </c>
      <c r="F1" s="11" t="s">
        <v>1485</v>
      </c>
    </row>
    <row r="2" x14ac:dyDescent="0.3">
      <c r="A2" s="410">
        <v>402105029</v>
      </c>
      <c r="B2" s="410" t="s">
        <v>1248</v>
      </c>
      <c r="C2" s="11">
        <v>40</v>
      </c>
      <c r="D2" s="11">
        <v>10</v>
      </c>
      <c r="E2" s="11">
        <v>0</v>
      </c>
      <c r="F2" s="11">
        <v>0</v>
      </c>
    </row>
    <row r="3" x14ac:dyDescent="0.3">
      <c r="A3" s="410">
        <v>402205042</v>
      </c>
      <c r="B3" s="410" t="s">
        <v>1259</v>
      </c>
      <c r="C3" s="11">
        <v>40</v>
      </c>
      <c r="D3" s="11">
        <v>10</v>
      </c>
      <c r="E3" s="11">
        <v>0</v>
      </c>
      <c r="F3" s="11">
        <v>0</v>
      </c>
    </row>
    <row r="4" x14ac:dyDescent="0.3">
      <c r="A4" s="410">
        <v>101108041</v>
      </c>
      <c r="B4" s="410" t="s">
        <v>1486</v>
      </c>
      <c r="C4" s="11">
        <v>8</v>
      </c>
      <c r="D4" s="11">
        <v>10</v>
      </c>
      <c r="E4" s="11">
        <v>0</v>
      </c>
      <c r="F4" s="11">
        <v>0</v>
      </c>
    </row>
    <row r="5" x14ac:dyDescent="0.3">
      <c r="A5" s="410">
        <v>606201001</v>
      </c>
      <c r="B5" s="410" t="s">
        <v>1487</v>
      </c>
      <c r="C5" s="11">
        <v>15</v>
      </c>
      <c r="D5" s="11">
        <v>0</v>
      </c>
      <c r="E5" s="11">
        <v>1</v>
      </c>
      <c r="F5" s="11">
        <v>0</v>
      </c>
    </row>
    <row r="6" x14ac:dyDescent="0.3">
      <c r="A6" s="410">
        <v>506101006</v>
      </c>
      <c r="B6" s="410" t="s">
        <v>936</v>
      </c>
      <c r="C6" s="11">
        <v>40</v>
      </c>
      <c r="D6" s="11">
        <v>10</v>
      </c>
      <c r="E6" s="11">
        <v>0</v>
      </c>
      <c r="F6" s="11">
        <v>0</v>
      </c>
    </row>
    <row r="7" x14ac:dyDescent="0.3">
      <c r="A7" s="410">
        <v>506101002</v>
      </c>
      <c r="B7" s="410" t="s">
        <v>935</v>
      </c>
      <c r="C7" s="11">
        <v>40</v>
      </c>
      <c r="D7" s="11">
        <v>10</v>
      </c>
      <c r="E7" s="11">
        <v>0</v>
      </c>
      <c r="F7" s="11">
        <v>0</v>
      </c>
    </row>
    <row r="8" x14ac:dyDescent="0.3">
      <c r="A8" s="410">
        <v>603301009</v>
      </c>
      <c r="B8" s="410" t="s">
        <v>1488</v>
      </c>
      <c r="C8" s="11">
        <v>4</v>
      </c>
      <c r="D8" s="11">
        <v>10</v>
      </c>
      <c r="E8" s="11">
        <v>0</v>
      </c>
      <c r="F8" s="11">
        <v>0</v>
      </c>
    </row>
    <row r="9" x14ac:dyDescent="0.3">
      <c r="A9" s="410">
        <v>310103044</v>
      </c>
      <c r="B9" s="410" t="s">
        <v>885</v>
      </c>
      <c r="C9" s="11">
        <v>23</v>
      </c>
      <c r="D9" s="11">
        <v>10</v>
      </c>
      <c r="E9" s="11">
        <v>0</v>
      </c>
      <c r="F9" s="11">
        <v>0</v>
      </c>
    </row>
    <row r="10" x14ac:dyDescent="0.3">
      <c r="A10" s="410">
        <v>202302061</v>
      </c>
      <c r="B10" s="410" t="s">
        <v>1489</v>
      </c>
      <c r="C10" s="11">
        <v>12</v>
      </c>
      <c r="D10" s="11">
        <v>10</v>
      </c>
      <c r="E10" s="11">
        <v>0</v>
      </c>
      <c r="F10" s="11">
        <v>0</v>
      </c>
    </row>
    <row r="11" x14ac:dyDescent="0.3">
      <c r="A11" s="410">
        <v>307110008</v>
      </c>
      <c r="B11" s="410" t="s">
        <v>1079</v>
      </c>
      <c r="C11" s="11">
        <v>33</v>
      </c>
      <c r="D11" s="11">
        <v>10</v>
      </c>
      <c r="E11" s="11">
        <v>0</v>
      </c>
      <c r="F11" s="11">
        <v>0</v>
      </c>
    </row>
    <row r="12" x14ac:dyDescent="0.3">
      <c r="A12" s="410">
        <v>601301022</v>
      </c>
      <c r="B12" s="410" t="s">
        <v>424</v>
      </c>
      <c r="C12" s="11">
        <v>26</v>
      </c>
      <c r="D12" s="11">
        <v>10</v>
      </c>
      <c r="E12" s="11">
        <v>0</v>
      </c>
      <c r="F12" s="11">
        <v>1</v>
      </c>
    </row>
    <row r="13" x14ac:dyDescent="0.3">
      <c r="A13" s="410">
        <v>302203045</v>
      </c>
      <c r="B13" s="410" t="s">
        <v>1139</v>
      </c>
      <c r="C13" s="11">
        <v>35</v>
      </c>
      <c r="D13" s="11">
        <v>10</v>
      </c>
      <c r="E13" s="11">
        <v>0</v>
      </c>
      <c r="F13" s="11">
        <v>0</v>
      </c>
    </row>
    <row r="14" x14ac:dyDescent="0.3">
      <c r="A14" s="410">
        <v>101501014</v>
      </c>
      <c r="B14" s="410" t="s">
        <v>1490</v>
      </c>
      <c r="C14" s="11">
        <v>8</v>
      </c>
      <c r="D14" s="11">
        <v>5</v>
      </c>
      <c r="E14" s="11">
        <v>0</v>
      </c>
      <c r="F14" s="11">
        <v>0</v>
      </c>
    </row>
    <row r="15" x14ac:dyDescent="0.3">
      <c r="A15" s="410">
        <v>101501001</v>
      </c>
      <c r="B15" s="410" t="s">
        <v>1491</v>
      </c>
      <c r="C15" s="11">
        <v>8</v>
      </c>
      <c r="D15" s="11">
        <v>5</v>
      </c>
      <c r="E15" s="11">
        <v>0</v>
      </c>
      <c r="F15" s="11">
        <v>0</v>
      </c>
    </row>
    <row r="16" x14ac:dyDescent="0.3">
      <c r="A16" s="410">
        <v>101501005</v>
      </c>
      <c r="B16" s="410" t="s">
        <v>1492</v>
      </c>
      <c r="C16" s="11">
        <v>8</v>
      </c>
      <c r="D16" s="11">
        <v>5</v>
      </c>
      <c r="E16" s="11">
        <v>0</v>
      </c>
      <c r="F16" s="11">
        <v>0</v>
      </c>
    </row>
    <row r="17" x14ac:dyDescent="0.3">
      <c r="A17" s="410">
        <v>101501007</v>
      </c>
      <c r="B17" s="410" t="s">
        <v>1493</v>
      </c>
      <c r="C17" s="11">
        <v>8</v>
      </c>
      <c r="D17" s="11">
        <v>5</v>
      </c>
      <c r="E17" s="11">
        <v>0</v>
      </c>
      <c r="F17" s="11">
        <v>0</v>
      </c>
    </row>
    <row r="18" x14ac:dyDescent="0.3">
      <c r="A18" s="410">
        <v>101501006</v>
      </c>
      <c r="B18" s="410" t="s">
        <v>1494</v>
      </c>
      <c r="C18" s="11">
        <v>8</v>
      </c>
      <c r="D18" s="11">
        <v>5</v>
      </c>
      <c r="E18" s="11">
        <v>0</v>
      </c>
      <c r="F18" s="11">
        <v>0</v>
      </c>
    </row>
    <row r="19" x14ac:dyDescent="0.3">
      <c r="A19" s="410">
        <v>101501013</v>
      </c>
      <c r="B19" s="410" t="s">
        <v>1495</v>
      </c>
      <c r="C19" s="11">
        <v>8</v>
      </c>
      <c r="D19" s="11">
        <v>5</v>
      </c>
      <c r="E19" s="11">
        <v>0</v>
      </c>
      <c r="F19" s="11">
        <v>0</v>
      </c>
    </row>
    <row r="20" x14ac:dyDescent="0.3">
      <c r="A20" s="410">
        <v>701302001</v>
      </c>
      <c r="B20" s="410" t="s">
        <v>636</v>
      </c>
      <c r="C20" s="11">
        <v>19</v>
      </c>
      <c r="D20" s="11">
        <v>10</v>
      </c>
      <c r="E20" s="11">
        <v>0</v>
      </c>
      <c r="F20" s="11">
        <v>0</v>
      </c>
    </row>
    <row r="21" x14ac:dyDescent="0.3">
      <c r="A21" s="410">
        <v>502202002</v>
      </c>
      <c r="B21" s="410" t="s">
        <v>1496</v>
      </c>
      <c r="C21" s="11">
        <v>18</v>
      </c>
      <c r="D21" s="11">
        <v>0</v>
      </c>
      <c r="E21" s="11">
        <v>1</v>
      </c>
      <c r="F21" s="11">
        <v>0</v>
      </c>
    </row>
    <row r="22" x14ac:dyDescent="0.3">
      <c r="A22" s="410">
        <v>502202003</v>
      </c>
      <c r="B22" s="410" t="s">
        <v>1497</v>
      </c>
      <c r="C22" s="11">
        <v>18</v>
      </c>
      <c r="D22" s="11">
        <v>0</v>
      </c>
      <c r="E22" s="11">
        <v>1</v>
      </c>
      <c r="F22" s="11">
        <v>0</v>
      </c>
    </row>
    <row r="23" x14ac:dyDescent="0.3">
      <c r="A23" s="410">
        <v>502202001</v>
      </c>
      <c r="B23" s="410" t="s">
        <v>1498</v>
      </c>
      <c r="C23" s="11">
        <v>18</v>
      </c>
      <c r="D23" s="11">
        <v>0</v>
      </c>
      <c r="E23" s="11">
        <v>1</v>
      </c>
      <c r="F23" s="11">
        <v>0</v>
      </c>
    </row>
    <row r="24" x14ac:dyDescent="0.3">
      <c r="A24" s="410">
        <v>101501002</v>
      </c>
      <c r="B24" s="410" t="s">
        <v>1499</v>
      </c>
      <c r="C24" s="11">
        <v>8</v>
      </c>
      <c r="D24" s="11">
        <v>5</v>
      </c>
      <c r="E24" s="11">
        <v>0</v>
      </c>
      <c r="F24" s="11">
        <v>0</v>
      </c>
    </row>
    <row r="25" x14ac:dyDescent="0.3">
      <c r="A25" s="410">
        <v>101501003</v>
      </c>
      <c r="B25" s="410" t="s">
        <v>1500</v>
      </c>
      <c r="C25" s="11">
        <v>8</v>
      </c>
      <c r="D25" s="11">
        <v>5</v>
      </c>
      <c r="E25" s="11">
        <v>0</v>
      </c>
      <c r="F25" s="11">
        <v>0</v>
      </c>
    </row>
    <row r="26" x14ac:dyDescent="0.3">
      <c r="A26" s="410">
        <v>701302002</v>
      </c>
      <c r="B26" s="410" t="s">
        <v>637</v>
      </c>
      <c r="C26" s="11">
        <v>19</v>
      </c>
      <c r="D26" s="11">
        <v>10</v>
      </c>
      <c r="E26" s="11">
        <v>0</v>
      </c>
      <c r="F26" s="11">
        <v>0</v>
      </c>
    </row>
    <row r="27" x14ac:dyDescent="0.3">
      <c r="A27" s="410">
        <v>101702001</v>
      </c>
      <c r="B27" s="410" t="s">
        <v>1501</v>
      </c>
      <c r="C27" s="11">
        <v>1</v>
      </c>
      <c r="D27" s="11">
        <v>10</v>
      </c>
      <c r="E27" s="11">
        <v>0</v>
      </c>
      <c r="F27" s="11">
        <v>0</v>
      </c>
    </row>
    <row r="28" x14ac:dyDescent="0.3">
      <c r="A28" s="410">
        <v>104101677</v>
      </c>
      <c r="B28" s="410" t="s">
        <v>1502</v>
      </c>
      <c r="C28" s="11">
        <v>8</v>
      </c>
      <c r="D28" s="11">
        <v>10</v>
      </c>
      <c r="E28" s="11">
        <v>0</v>
      </c>
      <c r="F28" s="11">
        <v>0</v>
      </c>
    </row>
    <row r="29" x14ac:dyDescent="0.3">
      <c r="A29" s="410">
        <v>101701001</v>
      </c>
      <c r="B29" s="410" t="s">
        <v>1503</v>
      </c>
      <c r="C29" s="11">
        <v>1</v>
      </c>
      <c r="D29" s="11">
        <v>5</v>
      </c>
      <c r="E29" s="11">
        <v>0</v>
      </c>
      <c r="F29" s="11">
        <v>0</v>
      </c>
    </row>
    <row r="30" x14ac:dyDescent="0.3">
      <c r="A30" s="410">
        <v>104102096</v>
      </c>
      <c r="B30" s="410" t="s">
        <v>1504</v>
      </c>
      <c r="C30" s="11">
        <v>1</v>
      </c>
      <c r="D30" s="11">
        <v>5</v>
      </c>
      <c r="E30" s="11">
        <v>0</v>
      </c>
      <c r="F30" s="11">
        <v>0</v>
      </c>
    </row>
    <row r="31" x14ac:dyDescent="0.3">
      <c r="A31" s="410">
        <v>701303001</v>
      </c>
      <c r="B31" s="410" t="s">
        <v>654</v>
      </c>
      <c r="C31" s="11">
        <v>19</v>
      </c>
      <c r="D31" s="11">
        <v>10</v>
      </c>
      <c r="E31" s="11">
        <v>0</v>
      </c>
      <c r="F31" s="11">
        <v>0</v>
      </c>
    </row>
    <row r="32" x14ac:dyDescent="0.3">
      <c r="A32" s="410">
        <v>101701002</v>
      </c>
      <c r="B32" s="410" t="s">
        <v>1505</v>
      </c>
      <c r="C32" s="11">
        <v>1</v>
      </c>
      <c r="D32" s="11">
        <v>5</v>
      </c>
      <c r="E32" s="11">
        <v>0</v>
      </c>
      <c r="F32" s="11">
        <v>0</v>
      </c>
    </row>
    <row r="33" x14ac:dyDescent="0.3">
      <c r="A33" s="410">
        <v>309102009</v>
      </c>
      <c r="B33" s="410" t="s">
        <v>341</v>
      </c>
      <c r="C33" s="11">
        <v>27</v>
      </c>
      <c r="D33" s="11">
        <v>10</v>
      </c>
      <c r="E33" s="11">
        <v>0</v>
      </c>
      <c r="F33" s="11">
        <v>1</v>
      </c>
    </row>
    <row r="34" x14ac:dyDescent="0.3">
      <c r="A34" s="410">
        <v>502101044</v>
      </c>
      <c r="B34" s="410" t="s">
        <v>973</v>
      </c>
      <c r="C34" s="11">
        <v>30</v>
      </c>
      <c r="D34" s="11">
        <v>10</v>
      </c>
      <c r="E34" s="11">
        <v>0</v>
      </c>
      <c r="F34" s="11">
        <v>0</v>
      </c>
    </row>
    <row r="35" x14ac:dyDescent="0.3">
      <c r="A35" s="410">
        <v>312101014</v>
      </c>
      <c r="B35" s="410" t="s">
        <v>592</v>
      </c>
      <c r="C35" s="11">
        <v>18</v>
      </c>
      <c r="D35" s="11">
        <v>10</v>
      </c>
      <c r="E35" s="11">
        <v>0</v>
      </c>
      <c r="F35" s="11">
        <v>0</v>
      </c>
    </row>
    <row r="36" x14ac:dyDescent="0.3">
      <c r="A36" s="410">
        <v>603401016</v>
      </c>
      <c r="B36" s="410" t="s">
        <v>1506</v>
      </c>
      <c r="C36" s="11">
        <v>2</v>
      </c>
      <c r="D36" s="11">
        <v>10</v>
      </c>
      <c r="E36" s="11">
        <v>0</v>
      </c>
      <c r="F36" s="11">
        <v>0</v>
      </c>
    </row>
    <row r="37" x14ac:dyDescent="0.3">
      <c r="A37" s="410">
        <v>312102026</v>
      </c>
      <c r="B37" s="410" t="s">
        <v>733</v>
      </c>
      <c r="C37" s="11">
        <v>20</v>
      </c>
      <c r="D37" s="11">
        <v>10</v>
      </c>
      <c r="E37" s="11">
        <v>0</v>
      </c>
      <c r="F37" s="11">
        <v>0</v>
      </c>
    </row>
    <row r="38" x14ac:dyDescent="0.3">
      <c r="A38" s="410">
        <v>502202009</v>
      </c>
      <c r="B38" s="410" t="s">
        <v>572</v>
      </c>
      <c r="C38" s="11">
        <v>17</v>
      </c>
      <c r="D38" s="11">
        <v>10</v>
      </c>
      <c r="E38" s="11">
        <v>0</v>
      </c>
      <c r="F38" s="11">
        <v>0</v>
      </c>
    </row>
    <row r="39" x14ac:dyDescent="0.3">
      <c r="A39" s="410">
        <v>605401004</v>
      </c>
      <c r="B39" s="410" t="s">
        <v>1507</v>
      </c>
      <c r="C39" s="11">
        <v>40</v>
      </c>
      <c r="D39" s="11">
        <v>0</v>
      </c>
      <c r="E39" s="11">
        <v>1</v>
      </c>
      <c r="F39" s="11">
        <v>0</v>
      </c>
    </row>
    <row r="40" x14ac:dyDescent="0.3">
      <c r="A40" s="410">
        <v>603301020</v>
      </c>
      <c r="B40" s="410" t="s">
        <v>812</v>
      </c>
      <c r="C40" s="11">
        <v>20</v>
      </c>
      <c r="D40" s="11">
        <v>10</v>
      </c>
      <c r="E40" s="11">
        <v>0</v>
      </c>
      <c r="F40" s="11">
        <v>0</v>
      </c>
    </row>
    <row r="41" x14ac:dyDescent="0.3">
      <c r="A41" s="410">
        <v>701101001</v>
      </c>
      <c r="B41" s="410" t="s">
        <v>1292</v>
      </c>
      <c r="C41" s="11">
        <v>40</v>
      </c>
      <c r="D41" s="11">
        <v>10</v>
      </c>
      <c r="E41" s="11">
        <v>0</v>
      </c>
      <c r="F41" s="11">
        <v>0</v>
      </c>
    </row>
    <row r="42" x14ac:dyDescent="0.3">
      <c r="A42" s="410">
        <v>311203002</v>
      </c>
      <c r="B42" s="410" t="s">
        <v>852</v>
      </c>
      <c r="C42" s="11">
        <v>22</v>
      </c>
      <c r="D42" s="11">
        <v>10</v>
      </c>
      <c r="E42" s="11">
        <v>0</v>
      </c>
      <c r="F42" s="11">
        <v>0</v>
      </c>
    </row>
    <row r="43" x14ac:dyDescent="0.3">
      <c r="A43" s="410">
        <v>606402081</v>
      </c>
      <c r="B43" s="410" t="s">
        <v>564</v>
      </c>
      <c r="C43" s="11">
        <v>15</v>
      </c>
      <c r="D43" s="11">
        <v>10</v>
      </c>
      <c r="E43" s="11">
        <v>0</v>
      </c>
      <c r="F43" s="11">
        <v>0</v>
      </c>
    </row>
    <row r="44" x14ac:dyDescent="0.3">
      <c r="A44" s="410">
        <v>102202005</v>
      </c>
      <c r="B44" s="410" t="s">
        <v>1508</v>
      </c>
      <c r="C44" s="11">
        <v>9</v>
      </c>
      <c r="D44" s="11">
        <v>10</v>
      </c>
      <c r="E44" s="11">
        <v>0</v>
      </c>
      <c r="F44" s="11">
        <v>5</v>
      </c>
    </row>
    <row r="45" x14ac:dyDescent="0.3">
      <c r="A45" s="410">
        <v>104302002</v>
      </c>
      <c r="B45" s="410" t="s">
        <v>1509</v>
      </c>
      <c r="C45" s="11">
        <v>9</v>
      </c>
      <c r="D45" s="11">
        <v>10</v>
      </c>
      <c r="E45" s="11">
        <v>0</v>
      </c>
      <c r="F45" s="11">
        <v>5</v>
      </c>
    </row>
    <row r="46" x14ac:dyDescent="0.3">
      <c r="A46" s="410">
        <v>104302003</v>
      </c>
      <c r="B46" s="410" t="s">
        <v>1510</v>
      </c>
      <c r="C46" s="11">
        <v>9</v>
      </c>
      <c r="D46" s="11">
        <v>10</v>
      </c>
      <c r="E46" s="11">
        <v>0</v>
      </c>
      <c r="F46" s="11">
        <v>5</v>
      </c>
    </row>
    <row r="47" x14ac:dyDescent="0.3">
      <c r="A47" s="410">
        <v>104302001</v>
      </c>
      <c r="B47" s="410" t="s">
        <v>1511</v>
      </c>
      <c r="C47" s="11">
        <v>9</v>
      </c>
      <c r="D47" s="11">
        <v>10</v>
      </c>
      <c r="E47" s="11">
        <v>0</v>
      </c>
      <c r="F47" s="11">
        <v>5</v>
      </c>
    </row>
    <row r="48" x14ac:dyDescent="0.3">
      <c r="A48" s="410">
        <v>104301014</v>
      </c>
      <c r="B48" s="410" t="s">
        <v>1512</v>
      </c>
      <c r="C48" s="11">
        <v>9</v>
      </c>
      <c r="D48" s="11">
        <v>10</v>
      </c>
      <c r="E48" s="11">
        <v>0</v>
      </c>
      <c r="F48" s="11">
        <v>5</v>
      </c>
    </row>
    <row r="49" x14ac:dyDescent="0.3">
      <c r="A49" s="410">
        <v>101601001</v>
      </c>
      <c r="B49" s="410" t="s">
        <v>1513</v>
      </c>
      <c r="C49" s="11">
        <v>1</v>
      </c>
      <c r="D49" s="11">
        <v>5</v>
      </c>
      <c r="E49" s="11">
        <v>0</v>
      </c>
      <c r="F49" s="11">
        <v>0</v>
      </c>
    </row>
    <row r="50" x14ac:dyDescent="0.3">
      <c r="A50" s="410">
        <v>101201033</v>
      </c>
      <c r="B50" s="410" t="s">
        <v>1514</v>
      </c>
      <c r="C50" s="11">
        <v>5</v>
      </c>
      <c r="D50" s="11">
        <v>5</v>
      </c>
      <c r="E50" s="11">
        <v>0</v>
      </c>
      <c r="F50" s="11">
        <v>0</v>
      </c>
    </row>
    <row r="51" x14ac:dyDescent="0.3">
      <c r="A51" s="410">
        <v>201102022</v>
      </c>
      <c r="B51" s="410" t="s">
        <v>1515</v>
      </c>
      <c r="C51" s="11">
        <v>12</v>
      </c>
      <c r="D51" s="11">
        <v>10</v>
      </c>
      <c r="E51" s="11">
        <v>0</v>
      </c>
      <c r="F51" s="11">
        <v>0</v>
      </c>
    </row>
    <row r="52" x14ac:dyDescent="0.3">
      <c r="A52" s="410">
        <v>201102023</v>
      </c>
      <c r="B52" s="410" t="s">
        <v>1516</v>
      </c>
      <c r="C52" s="11">
        <v>12</v>
      </c>
      <c r="D52" s="11">
        <v>10</v>
      </c>
      <c r="E52" s="11">
        <v>0</v>
      </c>
      <c r="F52" s="11">
        <v>0</v>
      </c>
    </row>
    <row r="53" x14ac:dyDescent="0.3">
      <c r="A53" s="410">
        <v>101902001</v>
      </c>
      <c r="B53" s="410" t="s">
        <v>1517</v>
      </c>
      <c r="C53" s="11">
        <v>1</v>
      </c>
      <c r="D53" s="11">
        <v>5</v>
      </c>
      <c r="E53" s="11">
        <v>0</v>
      </c>
      <c r="F53" s="11">
        <v>0</v>
      </c>
    </row>
    <row r="54" x14ac:dyDescent="0.3">
      <c r="A54" s="410">
        <v>101701003</v>
      </c>
      <c r="B54" s="410" t="s">
        <v>1518</v>
      </c>
      <c r="C54" s="11">
        <v>1</v>
      </c>
      <c r="D54" s="11">
        <v>5</v>
      </c>
      <c r="E54" s="11">
        <v>0</v>
      </c>
      <c r="F54" s="11">
        <v>0</v>
      </c>
    </row>
    <row r="55" x14ac:dyDescent="0.3">
      <c r="A55" s="410">
        <v>101903001</v>
      </c>
      <c r="B55" s="410" t="s">
        <v>1519</v>
      </c>
      <c r="C55" s="11">
        <v>1</v>
      </c>
      <c r="D55" s="11">
        <v>10</v>
      </c>
      <c r="E55" s="11">
        <v>0</v>
      </c>
      <c r="F55" s="11">
        <v>0</v>
      </c>
    </row>
    <row r="56" x14ac:dyDescent="0.3">
      <c r="A56" s="410">
        <v>101903002</v>
      </c>
      <c r="B56" s="410" t="s">
        <v>1520</v>
      </c>
      <c r="C56" s="11">
        <v>1</v>
      </c>
      <c r="D56" s="11">
        <v>10</v>
      </c>
      <c r="E56" s="11">
        <v>0</v>
      </c>
      <c r="F56" s="11">
        <v>0</v>
      </c>
    </row>
    <row r="57" x14ac:dyDescent="0.3">
      <c r="A57" s="410">
        <v>302203042</v>
      </c>
      <c r="B57" s="410" t="s">
        <v>1138</v>
      </c>
      <c r="C57" s="11">
        <v>35</v>
      </c>
      <c r="D57" s="11">
        <v>10</v>
      </c>
      <c r="E57" s="11">
        <v>0</v>
      </c>
      <c r="F57" s="11">
        <v>0</v>
      </c>
    </row>
    <row r="58" x14ac:dyDescent="0.3">
      <c r="A58" s="410">
        <v>312102012</v>
      </c>
      <c r="B58" s="410" t="s">
        <v>902</v>
      </c>
      <c r="C58" s="11">
        <v>23</v>
      </c>
      <c r="D58" s="11">
        <v>10</v>
      </c>
      <c r="E58" s="11">
        <v>0</v>
      </c>
      <c r="F58" s="11">
        <v>0</v>
      </c>
    </row>
    <row r="59" x14ac:dyDescent="0.3">
      <c r="A59" s="410">
        <v>101902002</v>
      </c>
      <c r="B59" s="410" t="s">
        <v>1521</v>
      </c>
      <c r="C59" s="11">
        <v>1</v>
      </c>
      <c r="D59" s="11">
        <v>5</v>
      </c>
      <c r="E59" s="11">
        <v>0</v>
      </c>
      <c r="F59" s="11">
        <v>0</v>
      </c>
    </row>
    <row r="60" x14ac:dyDescent="0.3">
      <c r="A60" s="410">
        <v>101701004</v>
      </c>
      <c r="B60" s="410" t="s">
        <v>1522</v>
      </c>
      <c r="C60" s="11">
        <v>1</v>
      </c>
      <c r="D60" s="11">
        <v>5</v>
      </c>
      <c r="E60" s="11">
        <v>0</v>
      </c>
      <c r="F60" s="11">
        <v>0</v>
      </c>
    </row>
    <row r="61" x14ac:dyDescent="0.3">
      <c r="A61" s="410">
        <v>104101001</v>
      </c>
      <c r="B61" s="410" t="s">
        <v>1523</v>
      </c>
      <c r="C61" s="11">
        <v>8</v>
      </c>
      <c r="D61" s="11">
        <v>10</v>
      </c>
      <c r="E61" s="11">
        <v>0</v>
      </c>
      <c r="F61" s="11">
        <v>0</v>
      </c>
    </row>
    <row r="62" x14ac:dyDescent="0.3">
      <c r="A62" s="410">
        <v>104101002</v>
      </c>
      <c r="B62" s="410" t="s">
        <v>1524</v>
      </c>
      <c r="C62" s="11">
        <v>8</v>
      </c>
      <c r="D62" s="11">
        <v>10</v>
      </c>
      <c r="E62" s="11">
        <v>0</v>
      </c>
      <c r="F62" s="11">
        <v>0</v>
      </c>
    </row>
    <row r="63" x14ac:dyDescent="0.3">
      <c r="A63" s="410">
        <v>104101389</v>
      </c>
      <c r="B63" s="410" t="s">
        <v>1525</v>
      </c>
      <c r="C63" s="11">
        <v>8</v>
      </c>
      <c r="D63" s="11">
        <v>10</v>
      </c>
      <c r="E63" s="11">
        <v>0</v>
      </c>
      <c r="F63" s="11">
        <v>0</v>
      </c>
    </row>
    <row r="64" x14ac:dyDescent="0.3">
      <c r="A64" s="410">
        <v>104101774</v>
      </c>
      <c r="B64" s="410" t="s">
        <v>1526</v>
      </c>
      <c r="C64" s="11">
        <v>8</v>
      </c>
      <c r="D64" s="11">
        <v>10</v>
      </c>
      <c r="E64" s="11">
        <v>0</v>
      </c>
      <c r="F64" s="11">
        <v>0</v>
      </c>
    </row>
    <row r="65" x14ac:dyDescent="0.3">
      <c r="A65" s="410">
        <v>104101388</v>
      </c>
      <c r="B65" s="410" t="s">
        <v>1527</v>
      </c>
      <c r="C65" s="11">
        <v>8</v>
      </c>
      <c r="D65" s="11">
        <v>10</v>
      </c>
      <c r="E65" s="11">
        <v>0</v>
      </c>
      <c r="F65" s="11">
        <v>0</v>
      </c>
    </row>
    <row r="66" x14ac:dyDescent="0.3">
      <c r="A66" s="410">
        <v>104101240</v>
      </c>
      <c r="B66" s="410" t="s">
        <v>1528</v>
      </c>
      <c r="C66" s="11">
        <v>8</v>
      </c>
      <c r="D66" s="11">
        <v>10</v>
      </c>
      <c r="E66" s="11">
        <v>0</v>
      </c>
      <c r="F66" s="11">
        <v>0</v>
      </c>
    </row>
    <row r="67" x14ac:dyDescent="0.3">
      <c r="A67" s="410">
        <v>104101554</v>
      </c>
      <c r="B67" s="410" t="s">
        <v>1529</v>
      </c>
      <c r="C67" s="11">
        <v>8</v>
      </c>
      <c r="D67" s="11">
        <v>10</v>
      </c>
      <c r="E67" s="11">
        <v>0</v>
      </c>
      <c r="F67" s="11">
        <v>0</v>
      </c>
    </row>
    <row r="68" x14ac:dyDescent="0.3">
      <c r="A68" s="410">
        <v>606103012</v>
      </c>
      <c r="B68" s="410" t="s">
        <v>1530</v>
      </c>
      <c r="C68" s="11">
        <v>15</v>
      </c>
      <c r="D68" s="11">
        <v>0</v>
      </c>
      <c r="E68" s="11">
        <v>1</v>
      </c>
      <c r="F68" s="11">
        <v>0</v>
      </c>
    </row>
    <row r="69" x14ac:dyDescent="0.3">
      <c r="A69" s="410">
        <v>502201006</v>
      </c>
      <c r="B69" s="410" t="s">
        <v>1531</v>
      </c>
      <c r="C69" s="11">
        <v>16</v>
      </c>
      <c r="D69" s="11">
        <v>0</v>
      </c>
      <c r="E69" s="11">
        <v>1</v>
      </c>
      <c r="F69" s="11">
        <v>34</v>
      </c>
    </row>
    <row r="70" x14ac:dyDescent="0.3">
      <c r="A70" s="410">
        <v>401107002</v>
      </c>
      <c r="B70" s="410" t="s">
        <v>338</v>
      </c>
      <c r="C70" s="11">
        <v>17</v>
      </c>
      <c r="D70" s="11">
        <v>10</v>
      </c>
      <c r="E70" s="11">
        <v>0</v>
      </c>
      <c r="F70" s="11">
        <v>0</v>
      </c>
    </row>
    <row r="71" x14ac:dyDescent="0.3">
      <c r="A71" s="410">
        <v>104502275</v>
      </c>
      <c r="B71" s="410" t="s">
        <v>1532</v>
      </c>
      <c r="C71" s="11">
        <v>8</v>
      </c>
      <c r="D71" s="11">
        <v>10</v>
      </c>
      <c r="E71" s="11">
        <v>0</v>
      </c>
      <c r="F71" s="11">
        <v>0</v>
      </c>
    </row>
    <row r="72" x14ac:dyDescent="0.3">
      <c r="A72" s="410">
        <v>104502345</v>
      </c>
      <c r="B72" s="410" t="s">
        <v>1533</v>
      </c>
      <c r="C72" s="11">
        <v>8</v>
      </c>
      <c r="D72" s="11">
        <v>10</v>
      </c>
      <c r="E72" s="11">
        <v>0</v>
      </c>
      <c r="F72" s="11">
        <v>0</v>
      </c>
    </row>
    <row r="73" x14ac:dyDescent="0.3">
      <c r="A73" s="410">
        <v>201102020</v>
      </c>
      <c r="B73" s="410" t="s">
        <v>1534</v>
      </c>
      <c r="C73" s="11">
        <v>12</v>
      </c>
      <c r="D73" s="11">
        <v>10</v>
      </c>
      <c r="E73" s="11">
        <v>0</v>
      </c>
      <c r="F73" s="11">
        <v>0</v>
      </c>
    </row>
    <row r="74" x14ac:dyDescent="0.3">
      <c r="A74" s="410">
        <v>308101035</v>
      </c>
      <c r="B74" s="410" t="s">
        <v>485</v>
      </c>
      <c r="C74" s="11">
        <v>12</v>
      </c>
      <c r="D74" s="11">
        <v>10</v>
      </c>
      <c r="E74" s="11">
        <v>0</v>
      </c>
      <c r="F74" s="11">
        <v>0</v>
      </c>
    </row>
    <row r="75" x14ac:dyDescent="0.3">
      <c r="A75" s="410">
        <v>307201001</v>
      </c>
      <c r="B75" s="410" t="s">
        <v>1080</v>
      </c>
      <c r="C75" s="11">
        <v>33</v>
      </c>
      <c r="D75" s="11">
        <v>10</v>
      </c>
      <c r="E75" s="11">
        <v>0</v>
      </c>
      <c r="F75" s="11">
        <v>0</v>
      </c>
    </row>
    <row r="76" x14ac:dyDescent="0.3">
      <c r="A76" s="410">
        <v>401201001</v>
      </c>
      <c r="B76" s="410" t="s">
        <v>1535</v>
      </c>
      <c r="C76" s="11">
        <v>11</v>
      </c>
      <c r="D76" s="11">
        <v>10</v>
      </c>
      <c r="E76" s="11">
        <v>0</v>
      </c>
      <c r="F76" s="11">
        <v>0</v>
      </c>
    </row>
    <row r="77" x14ac:dyDescent="0.3">
      <c r="A77" s="410">
        <v>101804007</v>
      </c>
      <c r="B77" s="410" t="s">
        <v>1536</v>
      </c>
      <c r="C77" s="11">
        <v>8</v>
      </c>
      <c r="D77" s="11">
        <v>10</v>
      </c>
      <c r="E77" s="11">
        <v>0</v>
      </c>
      <c r="F77" s="11">
        <v>0</v>
      </c>
    </row>
    <row r="78" x14ac:dyDescent="0.3">
      <c r="A78" s="410">
        <v>603401012</v>
      </c>
      <c r="B78" s="410" t="s">
        <v>1537</v>
      </c>
      <c r="C78" s="11">
        <v>8</v>
      </c>
      <c r="D78" s="11">
        <v>10</v>
      </c>
      <c r="E78" s="11">
        <v>0</v>
      </c>
      <c r="F78" s="11">
        <v>0</v>
      </c>
    </row>
    <row r="79" x14ac:dyDescent="0.3">
      <c r="A79" s="410">
        <v>603401010</v>
      </c>
      <c r="B79" s="410" t="s">
        <v>1538</v>
      </c>
      <c r="C79" s="11">
        <v>8</v>
      </c>
      <c r="D79" s="11">
        <v>10</v>
      </c>
      <c r="E79" s="11">
        <v>0</v>
      </c>
      <c r="F79" s="11">
        <v>0</v>
      </c>
    </row>
    <row r="80" x14ac:dyDescent="0.3">
      <c r="A80" s="410">
        <v>603401032</v>
      </c>
      <c r="B80" s="410" t="s">
        <v>1539</v>
      </c>
      <c r="C80" s="11">
        <v>8</v>
      </c>
      <c r="D80" s="11">
        <v>10</v>
      </c>
      <c r="E80" s="11">
        <v>0</v>
      </c>
      <c r="F80" s="11">
        <v>0</v>
      </c>
    </row>
    <row r="81" x14ac:dyDescent="0.3">
      <c r="A81" s="410">
        <v>603401009</v>
      </c>
      <c r="B81" s="410" t="s">
        <v>1540</v>
      </c>
      <c r="C81" s="11">
        <v>8</v>
      </c>
      <c r="D81" s="11">
        <v>10</v>
      </c>
      <c r="E81" s="11">
        <v>0</v>
      </c>
      <c r="F81" s="11">
        <v>0</v>
      </c>
    </row>
    <row r="82" x14ac:dyDescent="0.3">
      <c r="A82" s="410">
        <v>603401040</v>
      </c>
      <c r="B82" s="410" t="s">
        <v>1541</v>
      </c>
      <c r="C82" s="11">
        <v>8</v>
      </c>
      <c r="D82" s="11">
        <v>10</v>
      </c>
      <c r="E82" s="11">
        <v>0</v>
      </c>
      <c r="F82" s="11">
        <v>0</v>
      </c>
    </row>
    <row r="83" x14ac:dyDescent="0.3">
      <c r="A83" s="410">
        <v>603401008</v>
      </c>
      <c r="B83" s="410" t="s">
        <v>1542</v>
      </c>
      <c r="C83" s="11">
        <v>8</v>
      </c>
      <c r="D83" s="11">
        <v>10</v>
      </c>
      <c r="E83" s="11">
        <v>0</v>
      </c>
      <c r="F83" s="11">
        <v>0</v>
      </c>
    </row>
    <row r="84" x14ac:dyDescent="0.3">
      <c r="A84" s="410">
        <v>603401026</v>
      </c>
      <c r="B84" s="410" t="s">
        <v>1543</v>
      </c>
      <c r="C84" s="11">
        <v>8</v>
      </c>
      <c r="D84" s="11">
        <v>10</v>
      </c>
      <c r="E84" s="11">
        <v>0</v>
      </c>
      <c r="F84" s="11">
        <v>0</v>
      </c>
    </row>
    <row r="85" x14ac:dyDescent="0.3">
      <c r="A85" s="410">
        <v>603401027</v>
      </c>
      <c r="B85" s="410" t="s">
        <v>1544</v>
      </c>
      <c r="C85" s="11">
        <v>8</v>
      </c>
      <c r="D85" s="11">
        <v>10</v>
      </c>
      <c r="E85" s="11">
        <v>0</v>
      </c>
      <c r="F85" s="11">
        <v>0</v>
      </c>
    </row>
    <row r="86" x14ac:dyDescent="0.3">
      <c r="A86" s="410">
        <v>603401028</v>
      </c>
      <c r="B86" s="410" t="s">
        <v>1545</v>
      </c>
      <c r="C86" s="11">
        <v>8</v>
      </c>
      <c r="D86" s="11">
        <v>10</v>
      </c>
      <c r="E86" s="11">
        <v>0</v>
      </c>
      <c r="F86" s="11">
        <v>0</v>
      </c>
    </row>
    <row r="87" x14ac:dyDescent="0.3">
      <c r="A87" s="410">
        <v>603401007</v>
      </c>
      <c r="B87" s="410" t="s">
        <v>1546</v>
      </c>
      <c r="C87" s="11">
        <v>8</v>
      </c>
      <c r="D87" s="11">
        <v>10</v>
      </c>
      <c r="E87" s="11">
        <v>0</v>
      </c>
      <c r="F87" s="11">
        <v>0</v>
      </c>
    </row>
    <row r="88" x14ac:dyDescent="0.3">
      <c r="A88" s="410">
        <v>701101002</v>
      </c>
      <c r="B88" s="410" t="s">
        <v>1293</v>
      </c>
      <c r="C88" s="11">
        <v>40</v>
      </c>
      <c r="D88" s="11">
        <v>10</v>
      </c>
      <c r="E88" s="11">
        <v>0</v>
      </c>
      <c r="F88" s="11">
        <v>0</v>
      </c>
    </row>
    <row r="89" x14ac:dyDescent="0.3">
      <c r="A89" s="410">
        <v>101206001</v>
      </c>
      <c r="B89" s="410" t="s">
        <v>1547</v>
      </c>
      <c r="C89" s="11">
        <v>5</v>
      </c>
      <c r="D89" s="11">
        <v>5</v>
      </c>
      <c r="E89" s="11">
        <v>0</v>
      </c>
      <c r="F89" s="11">
        <v>0</v>
      </c>
    </row>
    <row r="90" x14ac:dyDescent="0.3">
      <c r="A90" s="410">
        <v>101602001</v>
      </c>
      <c r="B90" s="410" t="s">
        <v>1548</v>
      </c>
      <c r="C90" s="11">
        <v>1</v>
      </c>
      <c r="D90" s="11">
        <v>5</v>
      </c>
      <c r="E90" s="11">
        <v>0</v>
      </c>
      <c r="F90" s="11">
        <v>0</v>
      </c>
    </row>
    <row r="91" x14ac:dyDescent="0.3">
      <c r="A91" s="410">
        <v>101108014</v>
      </c>
      <c r="B91" s="410" t="s">
        <v>1549</v>
      </c>
      <c r="C91" s="11">
        <v>6</v>
      </c>
      <c r="D91" s="11">
        <v>5</v>
      </c>
      <c r="E91" s="11">
        <v>0</v>
      </c>
      <c r="F91" s="11">
        <v>0</v>
      </c>
    </row>
    <row r="92" x14ac:dyDescent="0.3">
      <c r="A92" s="410">
        <v>308101008</v>
      </c>
      <c r="B92" s="410" t="s">
        <v>470</v>
      </c>
      <c r="C92" s="11">
        <v>12</v>
      </c>
      <c r="D92" s="11">
        <v>10</v>
      </c>
      <c r="E92" s="11">
        <v>0</v>
      </c>
      <c r="F92" s="11">
        <v>0</v>
      </c>
    </row>
    <row r="93" x14ac:dyDescent="0.3">
      <c r="A93" s="410">
        <v>709101004</v>
      </c>
      <c r="B93" s="410" t="s">
        <v>1334</v>
      </c>
      <c r="C93" s="11">
        <v>40</v>
      </c>
      <c r="D93" s="11">
        <v>10</v>
      </c>
      <c r="E93" s="11">
        <v>0</v>
      </c>
      <c r="F93" s="11">
        <v>0</v>
      </c>
    </row>
    <row r="94" x14ac:dyDescent="0.3">
      <c r="A94" s="410">
        <v>205103021</v>
      </c>
      <c r="B94" s="410" t="s">
        <v>516</v>
      </c>
      <c r="C94" s="11">
        <v>13</v>
      </c>
      <c r="D94" s="11">
        <v>10</v>
      </c>
      <c r="E94" s="11">
        <v>0</v>
      </c>
      <c r="F94" s="11">
        <v>0</v>
      </c>
    </row>
    <row r="95" x14ac:dyDescent="0.3">
      <c r="A95" s="410">
        <v>502401008</v>
      </c>
      <c r="B95" s="410" t="s">
        <v>1192</v>
      </c>
      <c r="C95" s="11">
        <v>36</v>
      </c>
      <c r="D95" s="11">
        <v>10</v>
      </c>
      <c r="E95" s="11">
        <v>0</v>
      </c>
      <c r="F95" s="11">
        <v>0</v>
      </c>
    </row>
    <row r="96" x14ac:dyDescent="0.3">
      <c r="A96" s="410">
        <v>301101001</v>
      </c>
      <c r="B96" s="410" t="s">
        <v>1550</v>
      </c>
      <c r="C96" s="11">
        <v>40</v>
      </c>
      <c r="D96" s="11">
        <v>5</v>
      </c>
      <c r="E96" s="11">
        <v>0</v>
      </c>
      <c r="F96" s="11">
        <v>0</v>
      </c>
    </row>
    <row r="97" x14ac:dyDescent="0.3">
      <c r="A97" s="410">
        <v>703101005</v>
      </c>
      <c r="B97" s="410" t="s">
        <v>1321</v>
      </c>
      <c r="C97" s="11">
        <v>40</v>
      </c>
      <c r="D97" s="11">
        <v>10</v>
      </c>
      <c r="E97" s="11">
        <v>0</v>
      </c>
      <c r="F97" s="11">
        <v>0</v>
      </c>
    </row>
    <row r="98" x14ac:dyDescent="0.3">
      <c r="A98" s="410">
        <v>301101002</v>
      </c>
      <c r="B98" s="410" t="s">
        <v>1551</v>
      </c>
      <c r="C98" s="11">
        <v>40</v>
      </c>
      <c r="D98" s="11">
        <v>5</v>
      </c>
      <c r="E98" s="11">
        <v>0</v>
      </c>
      <c r="F98" s="11">
        <v>0</v>
      </c>
    </row>
    <row r="99" x14ac:dyDescent="0.3">
      <c r="A99" s="410">
        <v>703101008</v>
      </c>
      <c r="B99" s="410" t="s">
        <v>1324</v>
      </c>
      <c r="C99" s="11">
        <v>40</v>
      </c>
      <c r="D99" s="11">
        <v>10</v>
      </c>
      <c r="E99" s="11">
        <v>0</v>
      </c>
      <c r="F99" s="11">
        <v>0</v>
      </c>
    </row>
    <row r="100" x14ac:dyDescent="0.3">
      <c r="A100" s="410">
        <v>703101004</v>
      </c>
      <c r="B100" s="410" t="s">
        <v>1320</v>
      </c>
      <c r="C100" s="11">
        <v>40</v>
      </c>
      <c r="D100" s="11">
        <v>10</v>
      </c>
      <c r="E100" s="11">
        <v>0</v>
      </c>
      <c r="F100" s="11">
        <v>0</v>
      </c>
    </row>
    <row r="101" x14ac:dyDescent="0.3">
      <c r="A101" s="410">
        <v>703101002</v>
      </c>
      <c r="B101" s="410" t="s">
        <v>1318</v>
      </c>
      <c r="C101" s="11">
        <v>40</v>
      </c>
      <c r="D101" s="11">
        <v>10</v>
      </c>
      <c r="E101" s="11">
        <v>0</v>
      </c>
      <c r="F101" s="11">
        <v>0</v>
      </c>
    </row>
    <row r="102" x14ac:dyDescent="0.3">
      <c r="A102" s="410">
        <v>301101003</v>
      </c>
      <c r="B102" s="410" t="s">
        <v>1552</v>
      </c>
      <c r="C102" s="11">
        <v>40</v>
      </c>
      <c r="D102" s="11">
        <v>5</v>
      </c>
      <c r="E102" s="11">
        <v>0</v>
      </c>
      <c r="F102" s="11">
        <v>0</v>
      </c>
    </row>
    <row r="103" x14ac:dyDescent="0.3">
      <c r="A103" s="410">
        <v>703101001</v>
      </c>
      <c r="B103" s="410" t="s">
        <v>1317</v>
      </c>
      <c r="C103" s="11">
        <v>40</v>
      </c>
      <c r="D103" s="11">
        <v>10</v>
      </c>
      <c r="E103" s="11">
        <v>0</v>
      </c>
      <c r="F103" s="11">
        <v>0</v>
      </c>
    </row>
    <row r="104" x14ac:dyDescent="0.3">
      <c r="A104" s="410">
        <v>703101003</v>
      </c>
      <c r="B104" s="410" t="s">
        <v>1319</v>
      </c>
      <c r="C104" s="11">
        <v>40</v>
      </c>
      <c r="D104" s="11">
        <v>10</v>
      </c>
      <c r="E104" s="11">
        <v>0</v>
      </c>
      <c r="F104" s="11">
        <v>0</v>
      </c>
    </row>
    <row r="105" x14ac:dyDescent="0.3">
      <c r="A105" s="410">
        <v>703101007</v>
      </c>
      <c r="B105" s="410" t="s">
        <v>1323</v>
      </c>
      <c r="C105" s="11">
        <v>40</v>
      </c>
      <c r="D105" s="11">
        <v>10</v>
      </c>
      <c r="E105" s="11">
        <v>0</v>
      </c>
      <c r="F105" s="11">
        <v>0</v>
      </c>
    </row>
    <row r="106" x14ac:dyDescent="0.3">
      <c r="A106" s="410">
        <v>703101027</v>
      </c>
      <c r="B106" s="410" t="s">
        <v>1332</v>
      </c>
      <c r="C106" s="11">
        <v>40</v>
      </c>
      <c r="D106" s="11">
        <v>10</v>
      </c>
      <c r="E106" s="11">
        <v>0</v>
      </c>
      <c r="F106" s="11">
        <v>0</v>
      </c>
    </row>
    <row r="107" x14ac:dyDescent="0.3">
      <c r="A107" s="410">
        <v>204103001</v>
      </c>
      <c r="B107" s="410" t="s">
        <v>1227</v>
      </c>
      <c r="C107" s="11">
        <v>40</v>
      </c>
      <c r="D107" s="11">
        <v>10</v>
      </c>
      <c r="E107" s="11">
        <v>0</v>
      </c>
      <c r="F107" s="11">
        <v>0</v>
      </c>
    </row>
    <row r="108" x14ac:dyDescent="0.3">
      <c r="A108" s="410">
        <v>703101006</v>
      </c>
      <c r="B108" s="410" t="s">
        <v>1322</v>
      </c>
      <c r="C108" s="11">
        <v>40</v>
      </c>
      <c r="D108" s="11">
        <v>10</v>
      </c>
      <c r="E108" s="11">
        <v>0</v>
      </c>
      <c r="F108" s="11">
        <v>0</v>
      </c>
    </row>
    <row r="109" x14ac:dyDescent="0.3">
      <c r="A109" s="410">
        <v>204103003</v>
      </c>
      <c r="B109" s="410" t="s">
        <v>1228</v>
      </c>
      <c r="C109" s="11">
        <v>40</v>
      </c>
      <c r="D109" s="11">
        <v>10</v>
      </c>
      <c r="E109" s="11">
        <v>0</v>
      </c>
      <c r="F109" s="11">
        <v>0</v>
      </c>
    </row>
    <row r="110" x14ac:dyDescent="0.3">
      <c r="A110" s="410">
        <v>204103004</v>
      </c>
      <c r="B110" s="410" t="s">
        <v>1229</v>
      </c>
      <c r="C110" s="11">
        <v>40</v>
      </c>
      <c r="D110" s="11">
        <v>10</v>
      </c>
      <c r="E110" s="11">
        <v>0</v>
      </c>
      <c r="F110" s="11">
        <v>0</v>
      </c>
    </row>
    <row r="111" x14ac:dyDescent="0.3">
      <c r="A111" s="410">
        <v>303101001</v>
      </c>
      <c r="B111" s="410" t="s">
        <v>1553</v>
      </c>
      <c r="C111" s="11">
        <v>40</v>
      </c>
      <c r="D111" s="11">
        <v>5</v>
      </c>
      <c r="E111" s="11">
        <v>0</v>
      </c>
      <c r="F111" s="11">
        <v>0</v>
      </c>
    </row>
    <row r="112" x14ac:dyDescent="0.3">
      <c r="A112" s="410">
        <v>502101103</v>
      </c>
      <c r="B112" s="410" t="s">
        <v>993</v>
      </c>
      <c r="C112" s="11">
        <v>30</v>
      </c>
      <c r="D112" s="11">
        <v>10</v>
      </c>
      <c r="E112" s="11">
        <v>0</v>
      </c>
      <c r="F112" s="11">
        <v>0</v>
      </c>
    </row>
    <row r="113" x14ac:dyDescent="0.3">
      <c r="A113" s="410">
        <v>603101016</v>
      </c>
      <c r="B113" s="410" t="s">
        <v>747</v>
      </c>
      <c r="C113" s="11">
        <v>20</v>
      </c>
      <c r="D113" s="11">
        <v>10</v>
      </c>
      <c r="E113" s="11">
        <v>0</v>
      </c>
      <c r="F113" s="11">
        <v>0</v>
      </c>
    </row>
    <row r="114" x14ac:dyDescent="0.3">
      <c r="A114" s="410">
        <v>311201047</v>
      </c>
      <c r="B114" s="410" t="s">
        <v>453</v>
      </c>
      <c r="C114" s="11">
        <v>27</v>
      </c>
      <c r="D114" s="11">
        <v>10</v>
      </c>
      <c r="E114" s="11">
        <v>0</v>
      </c>
      <c r="F114" s="11">
        <v>1</v>
      </c>
    </row>
    <row r="115" x14ac:dyDescent="0.3">
      <c r="A115" s="410">
        <v>502101006</v>
      </c>
      <c r="B115" s="410" t="s">
        <v>959</v>
      </c>
      <c r="C115" s="11">
        <v>30</v>
      </c>
      <c r="D115" s="11">
        <v>10</v>
      </c>
      <c r="E115" s="11">
        <v>0</v>
      </c>
      <c r="F115" s="11">
        <v>0</v>
      </c>
    </row>
    <row r="116" x14ac:dyDescent="0.3">
      <c r="A116" s="410">
        <v>202201006</v>
      </c>
      <c r="B116" s="410" t="s">
        <v>1554</v>
      </c>
      <c r="C116" s="11">
        <v>12</v>
      </c>
      <c r="D116" s="11">
        <v>10</v>
      </c>
      <c r="E116" s="11">
        <v>0</v>
      </c>
      <c r="F116" s="11">
        <v>0</v>
      </c>
    </row>
    <row r="117" x14ac:dyDescent="0.3">
      <c r="A117" s="410">
        <v>202101007</v>
      </c>
      <c r="B117" s="410" t="s">
        <v>1555</v>
      </c>
      <c r="C117" s="11">
        <v>12</v>
      </c>
      <c r="D117" s="11">
        <v>10</v>
      </c>
      <c r="E117" s="11">
        <v>0</v>
      </c>
      <c r="F117" s="11">
        <v>0</v>
      </c>
    </row>
    <row r="118" x14ac:dyDescent="0.3">
      <c r="A118" s="410">
        <v>702202001</v>
      </c>
      <c r="B118" s="410" t="s">
        <v>822</v>
      </c>
      <c r="C118" s="11">
        <v>20</v>
      </c>
      <c r="D118" s="11">
        <v>10</v>
      </c>
      <c r="E118" s="11">
        <v>0</v>
      </c>
      <c r="F118" s="11">
        <v>0</v>
      </c>
    </row>
    <row r="119" x14ac:dyDescent="0.3">
      <c r="A119" s="410">
        <v>312101027</v>
      </c>
      <c r="B119" s="410" t="s">
        <v>602</v>
      </c>
      <c r="C119" s="11">
        <v>18</v>
      </c>
      <c r="D119" s="11">
        <v>10</v>
      </c>
      <c r="E119" s="11">
        <v>0</v>
      </c>
      <c r="F119" s="11">
        <v>0</v>
      </c>
    </row>
    <row r="120" x14ac:dyDescent="0.3">
      <c r="A120" s="410">
        <v>702101003</v>
      </c>
      <c r="B120" s="410" t="s">
        <v>362</v>
      </c>
      <c r="C120" s="11">
        <v>24</v>
      </c>
      <c r="D120" s="11">
        <v>10</v>
      </c>
      <c r="E120" s="11">
        <v>0</v>
      </c>
      <c r="F120" s="11">
        <v>5</v>
      </c>
    </row>
    <row r="121" x14ac:dyDescent="0.3">
      <c r="A121" s="410">
        <v>702101004</v>
      </c>
      <c r="B121" s="410" t="s">
        <v>363</v>
      </c>
      <c r="C121" s="11">
        <v>24</v>
      </c>
      <c r="D121" s="11">
        <v>10</v>
      </c>
      <c r="E121" s="11">
        <v>0</v>
      </c>
      <c r="F121" s="11">
        <v>5</v>
      </c>
    </row>
    <row r="122" x14ac:dyDescent="0.3">
      <c r="A122" s="410">
        <v>603101080</v>
      </c>
      <c r="B122" s="410" t="s">
        <v>775</v>
      </c>
      <c r="C122" s="11">
        <v>20</v>
      </c>
      <c r="D122" s="11">
        <v>10</v>
      </c>
      <c r="E122" s="11">
        <v>0</v>
      </c>
      <c r="F122" s="11">
        <v>0</v>
      </c>
    </row>
    <row r="123" x14ac:dyDescent="0.3">
      <c r="A123" s="410">
        <v>101902003</v>
      </c>
      <c r="B123" s="410" t="s">
        <v>1556</v>
      </c>
      <c r="C123" s="11">
        <v>1</v>
      </c>
      <c r="D123" s="11">
        <v>5</v>
      </c>
      <c r="E123" s="11">
        <v>0</v>
      </c>
      <c r="F123" s="11">
        <v>0</v>
      </c>
    </row>
    <row r="124" x14ac:dyDescent="0.3">
      <c r="A124" s="410">
        <v>601102004</v>
      </c>
      <c r="B124" s="410" t="s">
        <v>407</v>
      </c>
      <c r="C124" s="11">
        <v>28</v>
      </c>
      <c r="D124" s="11">
        <v>10</v>
      </c>
      <c r="E124" s="11">
        <v>0</v>
      </c>
      <c r="F124" s="11">
        <v>1</v>
      </c>
    </row>
    <row r="125" x14ac:dyDescent="0.3">
      <c r="A125" s="410">
        <v>601102005</v>
      </c>
      <c r="B125" s="410" t="s">
        <v>408</v>
      </c>
      <c r="C125" s="11">
        <v>28</v>
      </c>
      <c r="D125" s="11">
        <v>10</v>
      </c>
      <c r="E125" s="11">
        <v>0</v>
      </c>
      <c r="F125" s="11">
        <v>1</v>
      </c>
    </row>
    <row r="126" x14ac:dyDescent="0.3">
      <c r="A126" s="410">
        <v>702204002</v>
      </c>
      <c r="B126" s="410" t="s">
        <v>829</v>
      </c>
      <c r="C126" s="11">
        <v>20</v>
      </c>
      <c r="D126" s="11">
        <v>10</v>
      </c>
      <c r="E126" s="11">
        <v>0</v>
      </c>
      <c r="F126" s="11">
        <v>0</v>
      </c>
    </row>
    <row r="127" x14ac:dyDescent="0.3">
      <c r="A127" s="410">
        <v>401301002</v>
      </c>
      <c r="B127" s="410" t="s">
        <v>615</v>
      </c>
      <c r="C127" s="11">
        <v>19</v>
      </c>
      <c r="D127" s="11">
        <v>10</v>
      </c>
      <c r="E127" s="11">
        <v>0</v>
      </c>
      <c r="F127" s="11">
        <v>0</v>
      </c>
    </row>
    <row r="128" x14ac:dyDescent="0.3">
      <c r="A128" s="410">
        <v>401109056</v>
      </c>
      <c r="B128" s="410" t="s">
        <v>1557</v>
      </c>
      <c r="C128" s="11">
        <v>19</v>
      </c>
      <c r="D128" s="11">
        <v>5</v>
      </c>
      <c r="E128" s="11">
        <v>0</v>
      </c>
      <c r="F128" s="11">
        <v>0</v>
      </c>
    </row>
    <row r="129" x14ac:dyDescent="0.3">
      <c r="A129" s="410">
        <v>603201041</v>
      </c>
      <c r="B129" s="410" t="s">
        <v>859</v>
      </c>
      <c r="C129" s="11">
        <v>22</v>
      </c>
      <c r="D129" s="11">
        <v>10</v>
      </c>
      <c r="E129" s="11">
        <v>0</v>
      </c>
      <c r="F129" s="11">
        <v>0</v>
      </c>
    </row>
    <row r="130" x14ac:dyDescent="0.3">
      <c r="A130" s="410">
        <v>307102007</v>
      </c>
      <c r="B130" s="410" t="s">
        <v>1043</v>
      </c>
      <c r="C130" s="11">
        <v>33</v>
      </c>
      <c r="D130" s="11">
        <v>10</v>
      </c>
      <c r="E130" s="11">
        <v>0</v>
      </c>
      <c r="F130" s="11">
        <v>0</v>
      </c>
    </row>
    <row r="131" x14ac:dyDescent="0.3">
      <c r="A131" s="410">
        <v>101701005</v>
      </c>
      <c r="B131" s="410" t="s">
        <v>1558</v>
      </c>
      <c r="C131" s="11">
        <v>1</v>
      </c>
      <c r="D131" s="11">
        <v>5</v>
      </c>
      <c r="E131" s="11">
        <v>0</v>
      </c>
      <c r="F131" s="11">
        <v>0</v>
      </c>
    </row>
    <row r="132" x14ac:dyDescent="0.3">
      <c r="A132" s="410">
        <v>603301015</v>
      </c>
      <c r="B132" s="410" t="s">
        <v>1559</v>
      </c>
      <c r="C132" s="11">
        <v>1</v>
      </c>
      <c r="D132" s="11">
        <v>5</v>
      </c>
      <c r="E132" s="11">
        <v>0</v>
      </c>
      <c r="F132" s="11">
        <v>0</v>
      </c>
    </row>
    <row r="133" x14ac:dyDescent="0.3">
      <c r="A133" s="410">
        <v>603301005</v>
      </c>
      <c r="B133" s="410" t="s">
        <v>1560</v>
      </c>
      <c r="C133" s="11">
        <v>1</v>
      </c>
      <c r="D133" s="11">
        <v>5</v>
      </c>
      <c r="E133" s="11">
        <v>0</v>
      </c>
      <c r="F133" s="11">
        <v>0</v>
      </c>
    </row>
    <row r="134" x14ac:dyDescent="0.3">
      <c r="A134" s="410">
        <v>302203001</v>
      </c>
      <c r="B134" s="410" t="s">
        <v>1095</v>
      </c>
      <c r="C134" s="11">
        <v>35</v>
      </c>
      <c r="D134" s="11">
        <v>10</v>
      </c>
      <c r="E134" s="11">
        <v>0</v>
      </c>
      <c r="F134" s="11">
        <v>0</v>
      </c>
    </row>
    <row r="135" x14ac:dyDescent="0.3">
      <c r="A135" s="410">
        <v>101301001</v>
      </c>
      <c r="B135" s="410" t="s">
        <v>1561</v>
      </c>
      <c r="C135" s="11">
        <v>2</v>
      </c>
      <c r="D135" s="11">
        <v>5</v>
      </c>
      <c r="E135" s="11">
        <v>0</v>
      </c>
      <c r="F135" s="11">
        <v>0</v>
      </c>
    </row>
    <row r="136" x14ac:dyDescent="0.3">
      <c r="A136" s="410">
        <v>307103013</v>
      </c>
      <c r="B136" s="410" t="s">
        <v>1050</v>
      </c>
      <c r="C136" s="11">
        <v>33</v>
      </c>
      <c r="D136" s="11">
        <v>10</v>
      </c>
      <c r="E136" s="11">
        <v>0</v>
      </c>
      <c r="F136" s="11">
        <v>0</v>
      </c>
    </row>
    <row r="137" x14ac:dyDescent="0.3">
      <c r="A137" s="410">
        <v>702101005</v>
      </c>
      <c r="B137" s="410" t="s">
        <v>364</v>
      </c>
      <c r="C137" s="11">
        <v>24</v>
      </c>
      <c r="D137" s="11">
        <v>10</v>
      </c>
      <c r="E137" s="11">
        <v>0</v>
      </c>
      <c r="F137" s="11">
        <v>5</v>
      </c>
    </row>
    <row r="138" x14ac:dyDescent="0.3">
      <c r="A138" s="410">
        <v>702101006</v>
      </c>
      <c r="B138" s="410" t="s">
        <v>365</v>
      </c>
      <c r="C138" s="11">
        <v>24</v>
      </c>
      <c r="D138" s="11">
        <v>10</v>
      </c>
      <c r="E138" s="11">
        <v>0</v>
      </c>
      <c r="F138" s="11">
        <v>5</v>
      </c>
    </row>
    <row r="139" x14ac:dyDescent="0.3">
      <c r="A139" s="410">
        <v>701301021</v>
      </c>
      <c r="B139" s="410" t="s">
        <v>460</v>
      </c>
      <c r="C139" s="11">
        <v>19</v>
      </c>
      <c r="D139" s="11">
        <v>10</v>
      </c>
      <c r="E139" s="11">
        <v>0</v>
      </c>
      <c r="F139" s="11">
        <v>5</v>
      </c>
    </row>
    <row r="140" x14ac:dyDescent="0.3">
      <c r="A140" s="410">
        <v>304101005</v>
      </c>
      <c r="B140" s="410" t="s">
        <v>1155</v>
      </c>
      <c r="C140" s="11">
        <v>35</v>
      </c>
      <c r="D140" s="11">
        <v>10</v>
      </c>
      <c r="E140" s="11">
        <v>0</v>
      </c>
      <c r="F140" s="11">
        <v>0</v>
      </c>
    </row>
    <row r="141" x14ac:dyDescent="0.3">
      <c r="A141" s="410">
        <v>101108043</v>
      </c>
      <c r="B141" s="410" t="s">
        <v>1562</v>
      </c>
      <c r="C141" s="11">
        <v>1</v>
      </c>
      <c r="D141" s="11">
        <v>5</v>
      </c>
      <c r="E141" s="11">
        <v>0</v>
      </c>
      <c r="F141" s="11">
        <v>0</v>
      </c>
    </row>
    <row r="142" x14ac:dyDescent="0.3">
      <c r="A142" s="410">
        <v>101108044</v>
      </c>
      <c r="B142" s="410" t="s">
        <v>1563</v>
      </c>
      <c r="C142" s="11">
        <v>1</v>
      </c>
      <c r="D142" s="11">
        <v>5</v>
      </c>
      <c r="E142" s="11">
        <v>0</v>
      </c>
      <c r="F142" s="11">
        <v>0</v>
      </c>
    </row>
    <row r="143" x14ac:dyDescent="0.3">
      <c r="A143" s="410">
        <v>101108001</v>
      </c>
      <c r="B143" s="410" t="s">
        <v>1564</v>
      </c>
      <c r="C143" s="11">
        <v>1</v>
      </c>
      <c r="D143" s="11">
        <v>5</v>
      </c>
      <c r="E143" s="11">
        <v>0</v>
      </c>
      <c r="F143" s="11">
        <v>0</v>
      </c>
    </row>
    <row r="144" x14ac:dyDescent="0.3">
      <c r="A144" s="410">
        <v>104502498</v>
      </c>
      <c r="B144" s="410" t="s">
        <v>1565</v>
      </c>
      <c r="C144" s="11">
        <v>8</v>
      </c>
      <c r="D144" s="11">
        <v>10</v>
      </c>
      <c r="E144" s="11">
        <v>0</v>
      </c>
      <c r="F144" s="11">
        <v>0</v>
      </c>
    </row>
    <row r="145" x14ac:dyDescent="0.3">
      <c r="A145" s="410">
        <v>104502398</v>
      </c>
      <c r="B145" s="410" t="s">
        <v>1566</v>
      </c>
      <c r="C145" s="11">
        <v>8</v>
      </c>
      <c r="D145" s="11">
        <v>10</v>
      </c>
      <c r="E145" s="11">
        <v>0</v>
      </c>
      <c r="F145" s="11">
        <v>0</v>
      </c>
    </row>
    <row r="146" x14ac:dyDescent="0.3">
      <c r="A146" s="410">
        <v>104502583</v>
      </c>
      <c r="B146" s="410" t="s">
        <v>1567</v>
      </c>
      <c r="C146" s="11">
        <v>8</v>
      </c>
      <c r="D146" s="11">
        <v>10</v>
      </c>
      <c r="E146" s="11">
        <v>0</v>
      </c>
      <c r="F146" s="11">
        <v>0</v>
      </c>
    </row>
    <row r="147" x14ac:dyDescent="0.3">
      <c r="A147" s="410">
        <v>104101778</v>
      </c>
      <c r="B147" s="410" t="s">
        <v>1568</v>
      </c>
      <c r="C147" s="11">
        <v>8</v>
      </c>
      <c r="D147" s="11">
        <v>10</v>
      </c>
      <c r="E147" s="11">
        <v>0</v>
      </c>
      <c r="F147" s="11">
        <v>0</v>
      </c>
    </row>
    <row r="148" x14ac:dyDescent="0.3">
      <c r="A148" s="410">
        <v>104101707</v>
      </c>
      <c r="B148" s="410" t="s">
        <v>1569</v>
      </c>
      <c r="C148" s="11">
        <v>8</v>
      </c>
      <c r="D148" s="11">
        <v>10</v>
      </c>
      <c r="E148" s="11">
        <v>0</v>
      </c>
      <c r="F148" s="11">
        <v>0</v>
      </c>
    </row>
    <row r="149" x14ac:dyDescent="0.3">
      <c r="A149" s="410">
        <v>104101390</v>
      </c>
      <c r="B149" s="410" t="s">
        <v>1570</v>
      </c>
      <c r="C149" s="11">
        <v>8</v>
      </c>
      <c r="D149" s="11">
        <v>10</v>
      </c>
      <c r="E149" s="11">
        <v>0</v>
      </c>
      <c r="F149" s="11">
        <v>0</v>
      </c>
    </row>
    <row r="150" x14ac:dyDescent="0.3">
      <c r="A150" s="410">
        <v>104101242</v>
      </c>
      <c r="B150" s="410" t="s">
        <v>1571</v>
      </c>
      <c r="C150" s="11">
        <v>8</v>
      </c>
      <c r="D150" s="11">
        <v>10</v>
      </c>
      <c r="E150" s="11">
        <v>0</v>
      </c>
      <c r="F150" s="11">
        <v>0</v>
      </c>
    </row>
    <row r="151" x14ac:dyDescent="0.3">
      <c r="A151" s="410">
        <v>104101151</v>
      </c>
      <c r="B151" s="410" t="s">
        <v>1572</v>
      </c>
      <c r="C151" s="11">
        <v>8</v>
      </c>
      <c r="D151" s="11">
        <v>10</v>
      </c>
      <c r="E151" s="11">
        <v>0</v>
      </c>
      <c r="F151" s="11">
        <v>0</v>
      </c>
    </row>
    <row r="152" x14ac:dyDescent="0.3">
      <c r="A152" s="410">
        <v>104502145</v>
      </c>
      <c r="B152" s="410" t="s">
        <v>1573</v>
      </c>
      <c r="C152" s="11">
        <v>8</v>
      </c>
      <c r="D152" s="11">
        <v>10</v>
      </c>
      <c r="E152" s="11">
        <v>0</v>
      </c>
      <c r="F152" s="11">
        <v>0</v>
      </c>
    </row>
    <row r="153" x14ac:dyDescent="0.3">
      <c r="A153" s="410">
        <v>104502144</v>
      </c>
      <c r="B153" s="410" t="s">
        <v>1574</v>
      </c>
      <c r="C153" s="11">
        <v>8</v>
      </c>
      <c r="D153" s="11">
        <v>10</v>
      </c>
      <c r="E153" s="11">
        <v>0</v>
      </c>
      <c r="F153" s="11">
        <v>0</v>
      </c>
    </row>
    <row r="154" x14ac:dyDescent="0.3">
      <c r="A154" s="410">
        <v>104502590</v>
      </c>
      <c r="B154" s="410" t="s">
        <v>1575</v>
      </c>
      <c r="C154" s="11">
        <v>8</v>
      </c>
      <c r="D154" s="11">
        <v>10</v>
      </c>
      <c r="E154" s="11">
        <v>0</v>
      </c>
      <c r="F154" s="11">
        <v>0</v>
      </c>
    </row>
    <row r="155" x14ac:dyDescent="0.3">
      <c r="A155" s="410">
        <v>104101003</v>
      </c>
      <c r="B155" s="410" t="s">
        <v>1576</v>
      </c>
      <c r="C155" s="11">
        <v>8</v>
      </c>
      <c r="D155" s="11">
        <v>10</v>
      </c>
      <c r="E155" s="11">
        <v>0</v>
      </c>
      <c r="F155" s="11">
        <v>0</v>
      </c>
    </row>
    <row r="156" x14ac:dyDescent="0.3">
      <c r="A156" s="410">
        <v>104502530</v>
      </c>
      <c r="B156" s="410" t="s">
        <v>1577</v>
      </c>
      <c r="C156" s="11">
        <v>8</v>
      </c>
      <c r="D156" s="11">
        <v>10</v>
      </c>
      <c r="E156" s="11">
        <v>0</v>
      </c>
      <c r="F156" s="11">
        <v>0</v>
      </c>
    </row>
    <row r="157" x14ac:dyDescent="0.3">
      <c r="A157" s="410">
        <v>104101796</v>
      </c>
      <c r="B157" s="410" t="s">
        <v>1578</v>
      </c>
      <c r="C157" s="11">
        <v>8</v>
      </c>
      <c r="D157" s="11">
        <v>10</v>
      </c>
      <c r="E157" s="11">
        <v>0</v>
      </c>
      <c r="F157" s="11">
        <v>0</v>
      </c>
    </row>
    <row r="158" x14ac:dyDescent="0.3">
      <c r="A158" s="410">
        <v>104502582</v>
      </c>
      <c r="B158" s="410" t="s">
        <v>1579</v>
      </c>
      <c r="C158" s="11">
        <v>8</v>
      </c>
      <c r="D158" s="11">
        <v>10</v>
      </c>
      <c r="E158" s="11">
        <v>0</v>
      </c>
      <c r="F158" s="11">
        <v>0</v>
      </c>
    </row>
    <row r="159" x14ac:dyDescent="0.3">
      <c r="A159" s="410">
        <v>104102001</v>
      </c>
      <c r="B159" s="410" t="s">
        <v>1580</v>
      </c>
      <c r="C159" s="11">
        <v>8</v>
      </c>
      <c r="D159" s="11">
        <v>10</v>
      </c>
      <c r="E159" s="11">
        <v>0</v>
      </c>
      <c r="F159" s="11">
        <v>0</v>
      </c>
    </row>
    <row r="160" x14ac:dyDescent="0.3">
      <c r="A160" s="410">
        <v>104101581</v>
      </c>
      <c r="B160" s="410" t="s">
        <v>1581</v>
      </c>
      <c r="C160" s="11">
        <v>8</v>
      </c>
      <c r="D160" s="11">
        <v>10</v>
      </c>
      <c r="E160" s="11">
        <v>0</v>
      </c>
      <c r="F160" s="11">
        <v>0</v>
      </c>
    </row>
    <row r="161" x14ac:dyDescent="0.3">
      <c r="A161" s="410">
        <v>104101582</v>
      </c>
      <c r="B161" s="410" t="s">
        <v>1582</v>
      </c>
      <c r="C161" s="11">
        <v>8</v>
      </c>
      <c r="D161" s="11">
        <v>10</v>
      </c>
      <c r="E161" s="11">
        <v>0</v>
      </c>
      <c r="F161" s="11">
        <v>0</v>
      </c>
    </row>
    <row r="162" x14ac:dyDescent="0.3">
      <c r="A162" s="410">
        <v>104502036</v>
      </c>
      <c r="B162" s="410" t="s">
        <v>1583</v>
      </c>
      <c r="C162" s="11">
        <v>8</v>
      </c>
      <c r="D162" s="11">
        <v>10</v>
      </c>
      <c r="E162" s="11">
        <v>0</v>
      </c>
      <c r="F162" s="11">
        <v>0</v>
      </c>
    </row>
    <row r="163" x14ac:dyDescent="0.3">
      <c r="A163" s="410">
        <v>104101492</v>
      </c>
      <c r="B163" s="410" t="s">
        <v>1584</v>
      </c>
      <c r="C163" s="11">
        <v>8</v>
      </c>
      <c r="D163" s="11">
        <v>10</v>
      </c>
      <c r="E163" s="11">
        <v>0</v>
      </c>
      <c r="F163" s="11">
        <v>0</v>
      </c>
    </row>
    <row r="164" x14ac:dyDescent="0.3">
      <c r="A164" s="410">
        <v>104101344</v>
      </c>
      <c r="B164" s="410" t="s">
        <v>1585</v>
      </c>
      <c r="C164" s="11">
        <v>8</v>
      </c>
      <c r="D164" s="11">
        <v>10</v>
      </c>
      <c r="E164" s="11">
        <v>0</v>
      </c>
      <c r="F164" s="11">
        <v>0</v>
      </c>
    </row>
    <row r="165" x14ac:dyDescent="0.3">
      <c r="A165" s="410">
        <v>101108002</v>
      </c>
      <c r="B165" s="410" t="s">
        <v>1586</v>
      </c>
      <c r="C165" s="11">
        <v>1</v>
      </c>
      <c r="D165" s="11">
        <v>5</v>
      </c>
      <c r="E165" s="11">
        <v>0</v>
      </c>
      <c r="F165" s="11">
        <v>0</v>
      </c>
    </row>
    <row r="166" x14ac:dyDescent="0.3">
      <c r="A166" s="410">
        <v>103101131</v>
      </c>
      <c r="B166" s="410" t="s">
        <v>1587</v>
      </c>
      <c r="C166" s="11">
        <v>8</v>
      </c>
      <c r="D166" s="11">
        <v>10</v>
      </c>
      <c r="E166" s="11">
        <v>0</v>
      </c>
      <c r="F166" s="11">
        <v>0</v>
      </c>
    </row>
    <row r="167" x14ac:dyDescent="0.3">
      <c r="A167" s="410">
        <v>104502455</v>
      </c>
      <c r="B167" s="410" t="s">
        <v>1588</v>
      </c>
      <c r="C167" s="11">
        <v>8</v>
      </c>
      <c r="D167" s="11">
        <v>10</v>
      </c>
      <c r="E167" s="11">
        <v>0</v>
      </c>
      <c r="F167" s="11">
        <v>0</v>
      </c>
    </row>
    <row r="168" x14ac:dyDescent="0.3">
      <c r="A168" s="410">
        <v>104101773</v>
      </c>
      <c r="B168" s="410" t="s">
        <v>1589</v>
      </c>
      <c r="C168" s="11">
        <v>8</v>
      </c>
      <c r="D168" s="11">
        <v>10</v>
      </c>
      <c r="E168" s="11">
        <v>0</v>
      </c>
      <c r="F168" s="11">
        <v>0</v>
      </c>
    </row>
    <row r="169" x14ac:dyDescent="0.3">
      <c r="A169" s="410">
        <v>101108003</v>
      </c>
      <c r="B169" s="410" t="s">
        <v>1590</v>
      </c>
      <c r="C169" s="11">
        <v>1</v>
      </c>
      <c r="D169" s="11">
        <v>5</v>
      </c>
      <c r="E169" s="11">
        <v>0</v>
      </c>
      <c r="F169" s="11">
        <v>0</v>
      </c>
    </row>
    <row r="170" x14ac:dyDescent="0.3">
      <c r="A170" s="410">
        <v>104101722</v>
      </c>
      <c r="B170" s="410" t="s">
        <v>1591</v>
      </c>
      <c r="C170" s="11">
        <v>8</v>
      </c>
      <c r="D170" s="11">
        <v>10</v>
      </c>
      <c r="E170" s="11">
        <v>0</v>
      </c>
      <c r="F170" s="11">
        <v>0</v>
      </c>
    </row>
    <row r="171" x14ac:dyDescent="0.3">
      <c r="A171" s="410">
        <v>104101583</v>
      </c>
      <c r="B171" s="410" t="s">
        <v>1592</v>
      </c>
      <c r="C171" s="11">
        <v>8</v>
      </c>
      <c r="D171" s="11">
        <v>10</v>
      </c>
      <c r="E171" s="11">
        <v>0</v>
      </c>
      <c r="F171" s="11">
        <v>0</v>
      </c>
    </row>
    <row r="172" x14ac:dyDescent="0.3">
      <c r="A172" s="410">
        <v>104101584</v>
      </c>
      <c r="B172" s="410" t="s">
        <v>1593</v>
      </c>
      <c r="C172" s="11">
        <v>8</v>
      </c>
      <c r="D172" s="11">
        <v>10</v>
      </c>
      <c r="E172" s="11">
        <v>0</v>
      </c>
      <c r="F172" s="11">
        <v>0</v>
      </c>
    </row>
    <row r="173" x14ac:dyDescent="0.3">
      <c r="A173" s="410">
        <v>104101785</v>
      </c>
      <c r="B173" s="410" t="s">
        <v>1594</v>
      </c>
      <c r="C173" s="11">
        <v>8</v>
      </c>
      <c r="D173" s="11">
        <v>10</v>
      </c>
      <c r="E173" s="11">
        <v>0</v>
      </c>
      <c r="F173" s="11">
        <v>0</v>
      </c>
    </row>
    <row r="174" x14ac:dyDescent="0.3">
      <c r="A174" s="410">
        <v>101701006</v>
      </c>
      <c r="B174" s="410" t="s">
        <v>1595</v>
      </c>
      <c r="C174" s="11">
        <v>1</v>
      </c>
      <c r="D174" s="11">
        <v>5</v>
      </c>
      <c r="E174" s="11">
        <v>0</v>
      </c>
      <c r="F174" s="11">
        <v>0</v>
      </c>
    </row>
    <row r="175" x14ac:dyDescent="0.3">
      <c r="A175" s="410">
        <v>101701007</v>
      </c>
      <c r="B175" s="410" t="s">
        <v>1596</v>
      </c>
      <c r="C175" s="11">
        <v>1</v>
      </c>
      <c r="D175" s="11">
        <v>5</v>
      </c>
      <c r="E175" s="11">
        <v>0</v>
      </c>
      <c r="F175" s="11">
        <v>0</v>
      </c>
    </row>
    <row r="176" x14ac:dyDescent="0.3">
      <c r="A176" s="410">
        <v>101701008</v>
      </c>
      <c r="B176" s="410" t="s">
        <v>1597</v>
      </c>
      <c r="C176" s="11">
        <v>1</v>
      </c>
      <c r="D176" s="11">
        <v>5</v>
      </c>
      <c r="E176" s="11">
        <v>0</v>
      </c>
      <c r="F176" s="11">
        <v>0</v>
      </c>
    </row>
    <row r="177" x14ac:dyDescent="0.3">
      <c r="A177" s="410">
        <v>101702002</v>
      </c>
      <c r="B177" s="410" t="s">
        <v>1598</v>
      </c>
      <c r="C177" s="11">
        <v>1</v>
      </c>
      <c r="D177" s="11">
        <v>10</v>
      </c>
      <c r="E177" s="11">
        <v>0</v>
      </c>
      <c r="F177" s="11">
        <v>0</v>
      </c>
    </row>
    <row r="178" x14ac:dyDescent="0.3">
      <c r="A178" s="410">
        <v>310103022</v>
      </c>
      <c r="B178" s="410" t="s">
        <v>878</v>
      </c>
      <c r="C178" s="11">
        <v>23</v>
      </c>
      <c r="D178" s="11">
        <v>10</v>
      </c>
      <c r="E178" s="11">
        <v>0</v>
      </c>
      <c r="F178" s="11">
        <v>0</v>
      </c>
    </row>
    <row r="179" x14ac:dyDescent="0.3">
      <c r="A179" s="410">
        <v>104101004</v>
      </c>
      <c r="B179" s="410" t="s">
        <v>1599</v>
      </c>
      <c r="C179" s="11">
        <v>8</v>
      </c>
      <c r="D179" s="11">
        <v>10</v>
      </c>
      <c r="E179" s="11">
        <v>0</v>
      </c>
      <c r="F179" s="11">
        <v>0</v>
      </c>
    </row>
    <row r="180" x14ac:dyDescent="0.3">
      <c r="A180" s="410">
        <v>104101391</v>
      </c>
      <c r="B180" s="410" t="s">
        <v>1600</v>
      </c>
      <c r="C180" s="11">
        <v>8</v>
      </c>
      <c r="D180" s="11">
        <v>10</v>
      </c>
      <c r="E180" s="11">
        <v>0</v>
      </c>
      <c r="F180" s="11">
        <v>0</v>
      </c>
    </row>
    <row r="181" x14ac:dyDescent="0.3">
      <c r="A181" s="410">
        <v>104101569</v>
      </c>
      <c r="B181" s="410" t="s">
        <v>1601</v>
      </c>
      <c r="C181" s="11">
        <v>8</v>
      </c>
      <c r="D181" s="11">
        <v>10</v>
      </c>
      <c r="E181" s="11">
        <v>0</v>
      </c>
      <c r="F181" s="11">
        <v>0</v>
      </c>
    </row>
    <row r="182" x14ac:dyDescent="0.3">
      <c r="A182" s="410">
        <v>104101877</v>
      </c>
      <c r="B182" s="410" t="s">
        <v>1602</v>
      </c>
      <c r="C182" s="11">
        <v>8</v>
      </c>
      <c r="D182" s="11">
        <v>10</v>
      </c>
      <c r="E182" s="11">
        <v>0</v>
      </c>
      <c r="F182" s="11">
        <v>0</v>
      </c>
    </row>
    <row r="183" x14ac:dyDescent="0.3">
      <c r="A183" s="410">
        <v>104502518</v>
      </c>
      <c r="B183" s="410" t="s">
        <v>1603</v>
      </c>
      <c r="C183" s="11">
        <v>8</v>
      </c>
      <c r="D183" s="11">
        <v>10</v>
      </c>
      <c r="E183" s="11">
        <v>0</v>
      </c>
      <c r="F183" s="11">
        <v>0</v>
      </c>
    </row>
    <row r="184" x14ac:dyDescent="0.3">
      <c r="A184" s="410">
        <v>104101758</v>
      </c>
      <c r="B184" s="410" t="s">
        <v>1604</v>
      </c>
      <c r="C184" s="11">
        <v>8</v>
      </c>
      <c r="D184" s="11">
        <v>10</v>
      </c>
      <c r="E184" s="11">
        <v>0</v>
      </c>
      <c r="F184" s="11">
        <v>0</v>
      </c>
    </row>
    <row r="185" x14ac:dyDescent="0.3">
      <c r="A185" s="410">
        <v>104101661</v>
      </c>
      <c r="B185" s="410" t="s">
        <v>1605</v>
      </c>
      <c r="C185" s="11">
        <v>8</v>
      </c>
      <c r="D185" s="11">
        <v>10</v>
      </c>
      <c r="E185" s="11">
        <v>0</v>
      </c>
      <c r="F185" s="11">
        <v>0</v>
      </c>
    </row>
    <row r="186" x14ac:dyDescent="0.3">
      <c r="A186" s="410">
        <v>104101759</v>
      </c>
      <c r="B186" s="410" t="s">
        <v>1606</v>
      </c>
      <c r="C186" s="11">
        <v>8</v>
      </c>
      <c r="D186" s="11">
        <v>10</v>
      </c>
      <c r="E186" s="11">
        <v>0</v>
      </c>
      <c r="F186" s="11">
        <v>0</v>
      </c>
    </row>
    <row r="187" x14ac:dyDescent="0.3">
      <c r="A187" s="410">
        <v>104101139</v>
      </c>
      <c r="B187" s="410" t="s">
        <v>1607</v>
      </c>
      <c r="C187" s="11">
        <v>8</v>
      </c>
      <c r="D187" s="11">
        <v>10</v>
      </c>
      <c r="E187" s="11">
        <v>0</v>
      </c>
      <c r="F187" s="11">
        <v>0</v>
      </c>
    </row>
    <row r="188" x14ac:dyDescent="0.3">
      <c r="A188" s="410">
        <v>104101486</v>
      </c>
      <c r="B188" s="410" t="s">
        <v>1608</v>
      </c>
      <c r="C188" s="11">
        <v>8</v>
      </c>
      <c r="D188" s="11">
        <v>10</v>
      </c>
      <c r="E188" s="11">
        <v>0</v>
      </c>
      <c r="F188" s="11">
        <v>0</v>
      </c>
    </row>
    <row r="189" x14ac:dyDescent="0.3">
      <c r="A189" s="410">
        <v>104101338</v>
      </c>
      <c r="B189" s="410" t="s">
        <v>1609</v>
      </c>
      <c r="C189" s="11">
        <v>8</v>
      </c>
      <c r="D189" s="11">
        <v>10</v>
      </c>
      <c r="E189" s="11">
        <v>0</v>
      </c>
      <c r="F189" s="11">
        <v>0</v>
      </c>
    </row>
    <row r="190" x14ac:dyDescent="0.3">
      <c r="A190" s="410">
        <v>104101798</v>
      </c>
      <c r="B190" s="410" t="s">
        <v>1610</v>
      </c>
      <c r="C190" s="11">
        <v>8</v>
      </c>
      <c r="D190" s="11">
        <v>10</v>
      </c>
      <c r="E190" s="11">
        <v>0</v>
      </c>
      <c r="F190" s="11">
        <v>0</v>
      </c>
    </row>
    <row r="191" x14ac:dyDescent="0.3">
      <c r="A191" s="410">
        <v>104101797</v>
      </c>
      <c r="B191" s="410" t="s">
        <v>1611</v>
      </c>
      <c r="C191" s="11">
        <v>8</v>
      </c>
      <c r="D191" s="11">
        <v>10</v>
      </c>
      <c r="E191" s="11">
        <v>0</v>
      </c>
      <c r="F191" s="11">
        <v>0</v>
      </c>
    </row>
    <row r="192" x14ac:dyDescent="0.3">
      <c r="A192" s="410">
        <v>104101787</v>
      </c>
      <c r="B192" s="410" t="s">
        <v>1612</v>
      </c>
      <c r="C192" s="11">
        <v>8</v>
      </c>
      <c r="D192" s="11">
        <v>10</v>
      </c>
      <c r="E192" s="11">
        <v>0</v>
      </c>
      <c r="F192" s="11">
        <v>0</v>
      </c>
    </row>
    <row r="193" x14ac:dyDescent="0.3">
      <c r="A193" s="410">
        <v>104101878</v>
      </c>
      <c r="B193" s="410" t="s">
        <v>1613</v>
      </c>
      <c r="C193" s="11">
        <v>8</v>
      </c>
      <c r="D193" s="11">
        <v>10</v>
      </c>
      <c r="E193" s="11">
        <v>0</v>
      </c>
      <c r="F193" s="11">
        <v>0</v>
      </c>
    </row>
    <row r="194" x14ac:dyDescent="0.3">
      <c r="A194" s="410">
        <v>104101548</v>
      </c>
      <c r="B194" s="410" t="s">
        <v>1614</v>
      </c>
      <c r="C194" s="11">
        <v>8</v>
      </c>
      <c r="D194" s="11">
        <v>10</v>
      </c>
      <c r="E194" s="11">
        <v>0</v>
      </c>
      <c r="F194" s="11">
        <v>0</v>
      </c>
    </row>
    <row r="195" x14ac:dyDescent="0.3">
      <c r="A195" s="410">
        <v>104101005</v>
      </c>
      <c r="B195" s="410" t="s">
        <v>1615</v>
      </c>
      <c r="C195" s="11">
        <v>8</v>
      </c>
      <c r="D195" s="11">
        <v>10</v>
      </c>
      <c r="E195" s="11">
        <v>0</v>
      </c>
      <c r="F195" s="11">
        <v>0</v>
      </c>
    </row>
    <row r="196" x14ac:dyDescent="0.3">
      <c r="A196" s="410">
        <v>104101006</v>
      </c>
      <c r="B196" s="410" t="s">
        <v>1616</v>
      </c>
      <c r="C196" s="11">
        <v>8</v>
      </c>
      <c r="D196" s="11">
        <v>10</v>
      </c>
      <c r="E196" s="11">
        <v>0</v>
      </c>
      <c r="F196" s="11">
        <v>0</v>
      </c>
    </row>
    <row r="197" x14ac:dyDescent="0.3">
      <c r="A197" s="410">
        <v>104101393</v>
      </c>
      <c r="B197" s="410" t="s">
        <v>1617</v>
      </c>
      <c r="C197" s="11">
        <v>8</v>
      </c>
      <c r="D197" s="11">
        <v>10</v>
      </c>
      <c r="E197" s="11">
        <v>0</v>
      </c>
      <c r="F197" s="11">
        <v>0</v>
      </c>
    </row>
    <row r="198" x14ac:dyDescent="0.3">
      <c r="A198" s="410">
        <v>104101142</v>
      </c>
      <c r="B198" s="410" t="s">
        <v>1618</v>
      </c>
      <c r="C198" s="11">
        <v>8</v>
      </c>
      <c r="D198" s="11">
        <v>10</v>
      </c>
      <c r="E198" s="11">
        <v>0</v>
      </c>
      <c r="F198" s="11">
        <v>0</v>
      </c>
    </row>
    <row r="199" x14ac:dyDescent="0.3">
      <c r="A199" s="410">
        <v>104101488</v>
      </c>
      <c r="B199" s="410" t="s">
        <v>1619</v>
      </c>
      <c r="C199" s="11">
        <v>8</v>
      </c>
      <c r="D199" s="11">
        <v>10</v>
      </c>
      <c r="E199" s="11">
        <v>0</v>
      </c>
      <c r="F199" s="11">
        <v>0</v>
      </c>
    </row>
    <row r="200" x14ac:dyDescent="0.3">
      <c r="A200" s="410">
        <v>104101340</v>
      </c>
      <c r="B200" s="410" t="s">
        <v>1620</v>
      </c>
      <c r="C200" s="11">
        <v>8</v>
      </c>
      <c r="D200" s="11">
        <v>10</v>
      </c>
      <c r="E200" s="11">
        <v>0</v>
      </c>
      <c r="F200" s="11">
        <v>0</v>
      </c>
    </row>
    <row r="201" x14ac:dyDescent="0.3">
      <c r="A201" s="410">
        <v>104502035</v>
      </c>
      <c r="B201" s="410" t="s">
        <v>1621</v>
      </c>
      <c r="C201" s="11">
        <v>8</v>
      </c>
      <c r="D201" s="11">
        <v>10</v>
      </c>
      <c r="E201" s="11">
        <v>0</v>
      </c>
      <c r="F201" s="11">
        <v>0</v>
      </c>
    </row>
    <row r="202" x14ac:dyDescent="0.3">
      <c r="A202" s="410">
        <v>104502147</v>
      </c>
      <c r="B202" s="410" t="s">
        <v>1622</v>
      </c>
      <c r="C202" s="11">
        <v>8</v>
      </c>
      <c r="D202" s="11">
        <v>10</v>
      </c>
      <c r="E202" s="11">
        <v>0</v>
      </c>
      <c r="F202" s="11">
        <v>0</v>
      </c>
    </row>
    <row r="203" x14ac:dyDescent="0.3">
      <c r="A203" s="410">
        <v>104502034</v>
      </c>
      <c r="B203" s="410" t="s">
        <v>1623</v>
      </c>
      <c r="C203" s="11">
        <v>8</v>
      </c>
      <c r="D203" s="11">
        <v>10</v>
      </c>
      <c r="E203" s="11">
        <v>0</v>
      </c>
      <c r="F203" s="11">
        <v>0</v>
      </c>
    </row>
    <row r="204" x14ac:dyDescent="0.3">
      <c r="A204" s="410">
        <v>104502149</v>
      </c>
      <c r="B204" s="410" t="s">
        <v>1624</v>
      </c>
      <c r="C204" s="11">
        <v>8</v>
      </c>
      <c r="D204" s="11">
        <v>10</v>
      </c>
      <c r="E204" s="11">
        <v>0</v>
      </c>
      <c r="F204" s="11">
        <v>0</v>
      </c>
    </row>
    <row r="205" x14ac:dyDescent="0.3">
      <c r="A205" s="410">
        <v>104502467</v>
      </c>
      <c r="B205" s="410" t="s">
        <v>1625</v>
      </c>
      <c r="C205" s="11">
        <v>8</v>
      </c>
      <c r="D205" s="11">
        <v>10</v>
      </c>
      <c r="E205" s="11">
        <v>0</v>
      </c>
      <c r="F205" s="11">
        <v>0</v>
      </c>
    </row>
    <row r="206" x14ac:dyDescent="0.3">
      <c r="A206" s="410">
        <v>104101392</v>
      </c>
      <c r="B206" s="410" t="s">
        <v>1626</v>
      </c>
      <c r="C206" s="11">
        <v>8</v>
      </c>
      <c r="D206" s="11">
        <v>10</v>
      </c>
      <c r="E206" s="11">
        <v>0</v>
      </c>
      <c r="F206" s="11">
        <v>0</v>
      </c>
    </row>
    <row r="207" x14ac:dyDescent="0.3">
      <c r="A207" s="410">
        <v>104101244</v>
      </c>
      <c r="B207" s="410" t="s">
        <v>1627</v>
      </c>
      <c r="C207" s="11">
        <v>8</v>
      </c>
      <c r="D207" s="11">
        <v>10</v>
      </c>
      <c r="E207" s="11">
        <v>0</v>
      </c>
      <c r="F207" s="11">
        <v>0</v>
      </c>
    </row>
    <row r="208" x14ac:dyDescent="0.3">
      <c r="A208" s="410">
        <v>104101985</v>
      </c>
      <c r="B208" s="410" t="s">
        <v>1628</v>
      </c>
      <c r="C208" s="11">
        <v>8</v>
      </c>
      <c r="D208" s="11">
        <v>10</v>
      </c>
      <c r="E208" s="11">
        <v>0</v>
      </c>
      <c r="F208" s="11">
        <v>0</v>
      </c>
    </row>
    <row r="209" x14ac:dyDescent="0.3">
      <c r="A209" s="410">
        <v>104101007</v>
      </c>
      <c r="B209" s="410" t="s">
        <v>1629</v>
      </c>
      <c r="C209" s="11">
        <v>8</v>
      </c>
      <c r="D209" s="11">
        <v>10</v>
      </c>
      <c r="E209" s="11">
        <v>0</v>
      </c>
      <c r="F209" s="11">
        <v>0</v>
      </c>
    </row>
    <row r="210" x14ac:dyDescent="0.3">
      <c r="A210" s="410">
        <v>104101994</v>
      </c>
      <c r="B210" s="410" t="s">
        <v>1630</v>
      </c>
      <c r="C210" s="11">
        <v>8</v>
      </c>
      <c r="D210" s="11">
        <v>10</v>
      </c>
      <c r="E210" s="11">
        <v>0</v>
      </c>
      <c r="F210" s="11">
        <v>0</v>
      </c>
    </row>
    <row r="211" x14ac:dyDescent="0.3">
      <c r="A211" s="410">
        <v>104502152</v>
      </c>
      <c r="B211" s="410" t="s">
        <v>1631</v>
      </c>
      <c r="C211" s="11">
        <v>8</v>
      </c>
      <c r="D211" s="11">
        <v>10</v>
      </c>
      <c r="E211" s="11">
        <v>0</v>
      </c>
      <c r="F211" s="11">
        <v>0</v>
      </c>
    </row>
    <row r="212" x14ac:dyDescent="0.3">
      <c r="A212" s="410">
        <v>104502007</v>
      </c>
      <c r="B212" s="410" t="s">
        <v>1632</v>
      </c>
      <c r="C212" s="11">
        <v>8</v>
      </c>
      <c r="D212" s="11">
        <v>10</v>
      </c>
      <c r="E212" s="11">
        <v>0</v>
      </c>
      <c r="F212" s="11">
        <v>0</v>
      </c>
    </row>
    <row r="213" x14ac:dyDescent="0.3">
      <c r="A213" s="410">
        <v>104502155</v>
      </c>
      <c r="B213" s="410" t="s">
        <v>1633</v>
      </c>
      <c r="C213" s="11">
        <v>8</v>
      </c>
      <c r="D213" s="11">
        <v>10</v>
      </c>
      <c r="E213" s="11">
        <v>0</v>
      </c>
      <c r="F213" s="11">
        <v>0</v>
      </c>
    </row>
    <row r="214" x14ac:dyDescent="0.3">
      <c r="A214" s="410">
        <v>104502008</v>
      </c>
      <c r="B214" s="410" t="s">
        <v>1634</v>
      </c>
      <c r="C214" s="11">
        <v>8</v>
      </c>
      <c r="D214" s="11">
        <v>10</v>
      </c>
      <c r="E214" s="11">
        <v>0</v>
      </c>
      <c r="F214" s="11">
        <v>0</v>
      </c>
    </row>
    <row r="215" x14ac:dyDescent="0.3">
      <c r="A215" s="410">
        <v>104502011</v>
      </c>
      <c r="B215" s="410" t="s">
        <v>1635</v>
      </c>
      <c r="C215" s="11">
        <v>8</v>
      </c>
      <c r="D215" s="11">
        <v>10</v>
      </c>
      <c r="E215" s="11">
        <v>0</v>
      </c>
      <c r="F215" s="11">
        <v>0</v>
      </c>
    </row>
    <row r="216" x14ac:dyDescent="0.3">
      <c r="A216" s="410">
        <v>104101395</v>
      </c>
      <c r="B216" s="410" t="s">
        <v>1636</v>
      </c>
      <c r="C216" s="11">
        <v>8</v>
      </c>
      <c r="D216" s="11">
        <v>10</v>
      </c>
      <c r="E216" s="11">
        <v>0</v>
      </c>
      <c r="F216" s="11">
        <v>0</v>
      </c>
    </row>
    <row r="217" x14ac:dyDescent="0.3">
      <c r="A217" s="410">
        <v>104502009</v>
      </c>
      <c r="B217" s="410" t="s">
        <v>1637</v>
      </c>
      <c r="C217" s="11">
        <v>8</v>
      </c>
      <c r="D217" s="11">
        <v>10</v>
      </c>
      <c r="E217" s="11">
        <v>0</v>
      </c>
      <c r="F217" s="11">
        <v>0</v>
      </c>
    </row>
    <row r="218" x14ac:dyDescent="0.3">
      <c r="A218" s="410">
        <v>104502162</v>
      </c>
      <c r="B218" s="410" t="s">
        <v>1638</v>
      </c>
      <c r="C218" s="11">
        <v>8</v>
      </c>
      <c r="D218" s="11">
        <v>10</v>
      </c>
      <c r="E218" s="11">
        <v>0</v>
      </c>
      <c r="F218" s="11">
        <v>0</v>
      </c>
    </row>
    <row r="219" x14ac:dyDescent="0.3">
      <c r="A219" s="410">
        <v>104101394</v>
      </c>
      <c r="B219" s="410" t="s">
        <v>1639</v>
      </c>
      <c r="C219" s="11">
        <v>8</v>
      </c>
      <c r="D219" s="11">
        <v>10</v>
      </c>
      <c r="E219" s="11">
        <v>0</v>
      </c>
      <c r="F219" s="11">
        <v>0</v>
      </c>
    </row>
    <row r="220" x14ac:dyDescent="0.3">
      <c r="A220" s="410">
        <v>104101246</v>
      </c>
      <c r="B220" s="410" t="s">
        <v>1640</v>
      </c>
      <c r="C220" s="11">
        <v>8</v>
      </c>
      <c r="D220" s="11">
        <v>10</v>
      </c>
      <c r="E220" s="11">
        <v>0</v>
      </c>
      <c r="F220" s="11">
        <v>0</v>
      </c>
    </row>
    <row r="221" x14ac:dyDescent="0.3">
      <c r="A221" s="410">
        <v>104502411</v>
      </c>
      <c r="B221" s="410" t="s">
        <v>1641</v>
      </c>
      <c r="C221" s="11">
        <v>8</v>
      </c>
      <c r="D221" s="11">
        <v>10</v>
      </c>
      <c r="E221" s="11">
        <v>0</v>
      </c>
      <c r="F221" s="11">
        <v>0</v>
      </c>
    </row>
    <row r="222" x14ac:dyDescent="0.3">
      <c r="A222" s="410">
        <v>104101585</v>
      </c>
      <c r="B222" s="410" t="s">
        <v>1642</v>
      </c>
      <c r="C222" s="11">
        <v>8</v>
      </c>
      <c r="D222" s="11">
        <v>10</v>
      </c>
      <c r="E222" s="11">
        <v>0</v>
      </c>
      <c r="F222" s="11">
        <v>0</v>
      </c>
    </row>
    <row r="223" x14ac:dyDescent="0.3">
      <c r="A223" s="410">
        <v>104101729</v>
      </c>
      <c r="B223" s="410" t="s">
        <v>1643</v>
      </c>
      <c r="C223" s="11">
        <v>8</v>
      </c>
      <c r="D223" s="11">
        <v>10</v>
      </c>
      <c r="E223" s="11">
        <v>0</v>
      </c>
      <c r="F223" s="11">
        <v>0</v>
      </c>
    </row>
    <row r="224" x14ac:dyDescent="0.3">
      <c r="A224" s="410">
        <v>104502165</v>
      </c>
      <c r="B224" s="410" t="s">
        <v>1644</v>
      </c>
      <c r="C224" s="11">
        <v>8</v>
      </c>
      <c r="D224" s="11">
        <v>10</v>
      </c>
      <c r="E224" s="11">
        <v>0</v>
      </c>
      <c r="F224" s="11">
        <v>0</v>
      </c>
    </row>
    <row r="225" x14ac:dyDescent="0.3">
      <c r="A225" s="410">
        <v>104101184</v>
      </c>
      <c r="B225" s="410" t="s">
        <v>1645</v>
      </c>
      <c r="C225" s="11">
        <v>8</v>
      </c>
      <c r="D225" s="11">
        <v>10</v>
      </c>
      <c r="E225" s="11">
        <v>0</v>
      </c>
      <c r="F225" s="11">
        <v>0</v>
      </c>
    </row>
    <row r="226" x14ac:dyDescent="0.3">
      <c r="A226" s="410">
        <v>104101512</v>
      </c>
      <c r="B226" s="410" t="s">
        <v>1646</v>
      </c>
      <c r="C226" s="11">
        <v>8</v>
      </c>
      <c r="D226" s="11">
        <v>10</v>
      </c>
      <c r="E226" s="11">
        <v>0</v>
      </c>
      <c r="F226" s="11">
        <v>0</v>
      </c>
    </row>
    <row r="227" x14ac:dyDescent="0.3">
      <c r="A227" s="410">
        <v>104502164</v>
      </c>
      <c r="B227" s="410" t="s">
        <v>1647</v>
      </c>
      <c r="C227" s="11">
        <v>8</v>
      </c>
      <c r="D227" s="11">
        <v>10</v>
      </c>
      <c r="E227" s="11">
        <v>0</v>
      </c>
      <c r="F227" s="11">
        <v>0</v>
      </c>
    </row>
    <row r="228" x14ac:dyDescent="0.3">
      <c r="A228" s="410">
        <v>104502163</v>
      </c>
      <c r="B228" s="410" t="s">
        <v>1648</v>
      </c>
      <c r="C228" s="11">
        <v>8</v>
      </c>
      <c r="D228" s="11">
        <v>10</v>
      </c>
      <c r="E228" s="11">
        <v>0</v>
      </c>
      <c r="F228" s="11">
        <v>0</v>
      </c>
    </row>
    <row r="229" x14ac:dyDescent="0.3">
      <c r="A229" s="410">
        <v>104502580</v>
      </c>
      <c r="B229" s="410" t="s">
        <v>1649</v>
      </c>
      <c r="C229" s="11">
        <v>8</v>
      </c>
      <c r="D229" s="11">
        <v>10</v>
      </c>
      <c r="E229" s="11">
        <v>0</v>
      </c>
      <c r="F229" s="11">
        <v>0</v>
      </c>
    </row>
    <row r="230" x14ac:dyDescent="0.3">
      <c r="A230" s="410">
        <v>104502573</v>
      </c>
      <c r="B230" s="410" t="s">
        <v>1650</v>
      </c>
      <c r="C230" s="11">
        <v>8</v>
      </c>
      <c r="D230" s="11">
        <v>10</v>
      </c>
      <c r="E230" s="11">
        <v>0</v>
      </c>
      <c r="F230" s="11">
        <v>0</v>
      </c>
    </row>
    <row r="231" x14ac:dyDescent="0.3">
      <c r="A231" s="410">
        <v>104101696</v>
      </c>
      <c r="B231" s="410" t="s">
        <v>1651</v>
      </c>
      <c r="C231" s="11">
        <v>8</v>
      </c>
      <c r="D231" s="11">
        <v>10</v>
      </c>
      <c r="E231" s="11">
        <v>0</v>
      </c>
      <c r="F231" s="11">
        <v>0</v>
      </c>
    </row>
    <row r="232" x14ac:dyDescent="0.3">
      <c r="A232" s="410">
        <v>104101695</v>
      </c>
      <c r="B232" s="410" t="s">
        <v>1652</v>
      </c>
      <c r="C232" s="11">
        <v>8</v>
      </c>
      <c r="D232" s="11">
        <v>10</v>
      </c>
      <c r="E232" s="11">
        <v>0</v>
      </c>
      <c r="F232" s="11">
        <v>0</v>
      </c>
    </row>
    <row r="233" x14ac:dyDescent="0.3">
      <c r="A233" s="410">
        <v>103101890</v>
      </c>
      <c r="B233" s="410" t="s">
        <v>1653</v>
      </c>
      <c r="C233" s="11">
        <v>8</v>
      </c>
      <c r="D233" s="11">
        <v>10</v>
      </c>
      <c r="E233" s="11">
        <v>0</v>
      </c>
      <c r="F233" s="11">
        <v>0</v>
      </c>
    </row>
    <row r="234" x14ac:dyDescent="0.3">
      <c r="A234" s="410">
        <v>104101742</v>
      </c>
      <c r="B234" s="410" t="s">
        <v>1654</v>
      </c>
      <c r="C234" s="11">
        <v>8</v>
      </c>
      <c r="D234" s="11">
        <v>10</v>
      </c>
      <c r="E234" s="11">
        <v>0</v>
      </c>
      <c r="F234" s="11">
        <v>0</v>
      </c>
    </row>
    <row r="235" x14ac:dyDescent="0.3">
      <c r="A235" s="410">
        <v>104101714</v>
      </c>
      <c r="B235" s="410" t="s">
        <v>1655</v>
      </c>
      <c r="C235" s="11">
        <v>8</v>
      </c>
      <c r="D235" s="11">
        <v>10</v>
      </c>
      <c r="E235" s="11">
        <v>0</v>
      </c>
      <c r="F235" s="11">
        <v>0</v>
      </c>
    </row>
    <row r="236" x14ac:dyDescent="0.3">
      <c r="A236" s="410">
        <v>702202002</v>
      </c>
      <c r="B236" s="410" t="s">
        <v>823</v>
      </c>
      <c r="C236" s="11">
        <v>20</v>
      </c>
      <c r="D236" s="11">
        <v>10</v>
      </c>
      <c r="E236" s="11">
        <v>0</v>
      </c>
      <c r="F236" s="11">
        <v>0</v>
      </c>
    </row>
    <row r="237" x14ac:dyDescent="0.3">
      <c r="A237" s="410">
        <v>402102025</v>
      </c>
      <c r="B237" s="410" t="s">
        <v>1246</v>
      </c>
      <c r="C237" s="11">
        <v>40</v>
      </c>
      <c r="D237" s="11">
        <v>10</v>
      </c>
      <c r="E237" s="11">
        <v>0</v>
      </c>
      <c r="F237" s="11">
        <v>0</v>
      </c>
    </row>
    <row r="238" x14ac:dyDescent="0.3">
      <c r="A238" s="410">
        <v>402202024</v>
      </c>
      <c r="B238" s="410" t="s">
        <v>1256</v>
      </c>
      <c r="C238" s="11">
        <v>40</v>
      </c>
      <c r="D238" s="11">
        <v>10</v>
      </c>
      <c r="E238" s="11">
        <v>0</v>
      </c>
      <c r="F238" s="11">
        <v>0</v>
      </c>
    </row>
    <row r="239" x14ac:dyDescent="0.3">
      <c r="A239" s="410">
        <v>104101576</v>
      </c>
      <c r="B239" s="410" t="s">
        <v>1656</v>
      </c>
      <c r="C239" s="11">
        <v>8</v>
      </c>
      <c r="D239" s="11">
        <v>10</v>
      </c>
      <c r="E239" s="11">
        <v>0</v>
      </c>
      <c r="F239" s="11">
        <v>0</v>
      </c>
    </row>
    <row r="240" x14ac:dyDescent="0.3">
      <c r="A240" s="410">
        <v>104502310</v>
      </c>
      <c r="B240" s="410" t="s">
        <v>1657</v>
      </c>
      <c r="C240" s="11">
        <v>2</v>
      </c>
      <c r="D240" s="11">
        <v>10</v>
      </c>
      <c r="E240" s="11">
        <v>0</v>
      </c>
      <c r="F240" s="11">
        <v>0</v>
      </c>
    </row>
    <row r="241" x14ac:dyDescent="0.3">
      <c r="A241" s="410">
        <v>505101012</v>
      </c>
      <c r="B241" s="410" t="s">
        <v>438</v>
      </c>
      <c r="C241" s="11">
        <v>28</v>
      </c>
      <c r="D241" s="11">
        <v>10</v>
      </c>
      <c r="E241" s="11">
        <v>0</v>
      </c>
      <c r="F241" s="11">
        <v>1</v>
      </c>
    </row>
    <row r="242" x14ac:dyDescent="0.3">
      <c r="A242" s="410">
        <v>603101019</v>
      </c>
      <c r="B242" s="410" t="s">
        <v>750</v>
      </c>
      <c r="C242" s="11">
        <v>20</v>
      </c>
      <c r="D242" s="11">
        <v>10</v>
      </c>
      <c r="E242" s="11">
        <v>0</v>
      </c>
      <c r="F242" s="11">
        <v>0</v>
      </c>
    </row>
    <row r="243" x14ac:dyDescent="0.3">
      <c r="A243" s="410">
        <v>603101017</v>
      </c>
      <c r="B243" s="410" t="s">
        <v>748</v>
      </c>
      <c r="C243" s="11">
        <v>20</v>
      </c>
      <c r="D243" s="11">
        <v>10</v>
      </c>
      <c r="E243" s="11">
        <v>0</v>
      </c>
      <c r="F243" s="11">
        <v>0</v>
      </c>
    </row>
    <row r="244" x14ac:dyDescent="0.3">
      <c r="A244" s="410">
        <v>603101018</v>
      </c>
      <c r="B244" s="410" t="s">
        <v>749</v>
      </c>
      <c r="C244" s="11">
        <v>20</v>
      </c>
      <c r="D244" s="11">
        <v>10</v>
      </c>
      <c r="E244" s="11">
        <v>0</v>
      </c>
      <c r="F244" s="11">
        <v>0</v>
      </c>
    </row>
    <row r="245" x14ac:dyDescent="0.3">
      <c r="A245" s="410">
        <v>603101111</v>
      </c>
      <c r="B245" s="410" t="s">
        <v>856</v>
      </c>
      <c r="C245" s="11">
        <v>22</v>
      </c>
      <c r="D245" s="11">
        <v>10</v>
      </c>
      <c r="E245" s="11">
        <v>0</v>
      </c>
      <c r="F245" s="11">
        <v>0</v>
      </c>
    </row>
    <row r="246" x14ac:dyDescent="0.3">
      <c r="A246" s="410">
        <v>501101001</v>
      </c>
      <c r="B246" s="410" t="s">
        <v>951</v>
      </c>
      <c r="C246" s="11">
        <v>30</v>
      </c>
      <c r="D246" s="11">
        <v>10</v>
      </c>
      <c r="E246" s="11">
        <v>0</v>
      </c>
      <c r="F246" s="11">
        <v>0</v>
      </c>
    </row>
    <row r="247" x14ac:dyDescent="0.3">
      <c r="A247" s="410">
        <v>502101030</v>
      </c>
      <c r="B247" s="410" t="s">
        <v>457</v>
      </c>
      <c r="C247" s="11">
        <v>28</v>
      </c>
      <c r="D247" s="11">
        <v>10</v>
      </c>
      <c r="E247" s="11">
        <v>0</v>
      </c>
      <c r="F247" s="11">
        <v>1</v>
      </c>
    </row>
    <row r="248" x14ac:dyDescent="0.3">
      <c r="A248" s="410">
        <v>101108038</v>
      </c>
      <c r="B248" s="410" t="s">
        <v>1658</v>
      </c>
      <c r="C248" s="11">
        <v>8</v>
      </c>
      <c r="D248" s="11">
        <v>10</v>
      </c>
      <c r="E248" s="11">
        <v>0</v>
      </c>
      <c r="F248" s="11">
        <v>0</v>
      </c>
    </row>
    <row r="249" x14ac:dyDescent="0.3">
      <c r="A249" s="410">
        <v>603401005</v>
      </c>
      <c r="B249" s="410" t="s">
        <v>1659</v>
      </c>
      <c r="C249" s="11">
        <v>2</v>
      </c>
      <c r="D249" s="11">
        <v>10</v>
      </c>
      <c r="E249" s="11">
        <v>0</v>
      </c>
      <c r="F249" s="11">
        <v>0</v>
      </c>
    </row>
    <row r="250" x14ac:dyDescent="0.3">
      <c r="A250" s="410">
        <v>603101025</v>
      </c>
      <c r="B250" s="410" t="s">
        <v>753</v>
      </c>
      <c r="C250" s="11">
        <v>20</v>
      </c>
      <c r="D250" s="11">
        <v>10</v>
      </c>
      <c r="E250" s="11">
        <v>0</v>
      </c>
      <c r="F250" s="11">
        <v>0</v>
      </c>
    </row>
    <row r="251" x14ac:dyDescent="0.3">
      <c r="A251" s="410">
        <v>603101023</v>
      </c>
      <c r="B251" s="410" t="s">
        <v>752</v>
      </c>
      <c r="C251" s="11">
        <v>20</v>
      </c>
      <c r="D251" s="11">
        <v>10</v>
      </c>
      <c r="E251" s="11">
        <v>0</v>
      </c>
      <c r="F251" s="11">
        <v>0</v>
      </c>
    </row>
    <row r="252" x14ac:dyDescent="0.3">
      <c r="A252" s="410">
        <v>311201015</v>
      </c>
      <c r="B252" s="410" t="s">
        <v>836</v>
      </c>
      <c r="C252" s="11">
        <v>22</v>
      </c>
      <c r="D252" s="11">
        <v>10</v>
      </c>
      <c r="E252" s="11">
        <v>0</v>
      </c>
      <c r="F252" s="11">
        <v>0</v>
      </c>
    </row>
    <row r="253" x14ac:dyDescent="0.3">
      <c r="A253" s="410">
        <v>101801001</v>
      </c>
      <c r="B253" s="410" t="s">
        <v>1660</v>
      </c>
      <c r="C253" s="11">
        <v>7</v>
      </c>
      <c r="D253" s="11">
        <v>10</v>
      </c>
      <c r="E253" s="11">
        <v>0</v>
      </c>
      <c r="F253" s="11">
        <v>0</v>
      </c>
    </row>
    <row r="254" x14ac:dyDescent="0.3">
      <c r="A254" s="410">
        <v>101801004</v>
      </c>
      <c r="B254" s="410" t="s">
        <v>1661</v>
      </c>
      <c r="C254" s="11">
        <v>7</v>
      </c>
      <c r="D254" s="11">
        <v>10</v>
      </c>
      <c r="E254" s="11">
        <v>0</v>
      </c>
      <c r="F254" s="11">
        <v>0</v>
      </c>
    </row>
    <row r="255" x14ac:dyDescent="0.3">
      <c r="A255" s="410">
        <v>101801002</v>
      </c>
      <c r="B255" s="410" t="s">
        <v>1662</v>
      </c>
      <c r="C255" s="11">
        <v>7</v>
      </c>
      <c r="D255" s="11">
        <v>10</v>
      </c>
      <c r="E255" s="11">
        <v>0</v>
      </c>
      <c r="F255" s="11">
        <v>0</v>
      </c>
    </row>
    <row r="256" x14ac:dyDescent="0.3">
      <c r="A256" s="410">
        <v>101801003</v>
      </c>
      <c r="B256" s="410" t="s">
        <v>1663</v>
      </c>
      <c r="C256" s="11">
        <v>7</v>
      </c>
      <c r="D256" s="11">
        <v>10</v>
      </c>
      <c r="E256" s="11">
        <v>0</v>
      </c>
      <c r="F256" s="11">
        <v>0</v>
      </c>
    </row>
    <row r="257" x14ac:dyDescent="0.3">
      <c r="A257" s="410">
        <v>310103052</v>
      </c>
      <c r="B257" s="410" t="s">
        <v>888</v>
      </c>
      <c r="C257" s="11">
        <v>23</v>
      </c>
      <c r="D257" s="11">
        <v>10</v>
      </c>
      <c r="E257" s="11">
        <v>0</v>
      </c>
      <c r="F257" s="11">
        <v>0</v>
      </c>
    </row>
    <row r="258" x14ac:dyDescent="0.3">
      <c r="A258" s="410">
        <v>312101028</v>
      </c>
      <c r="B258" s="410" t="s">
        <v>603</v>
      </c>
      <c r="C258" s="11">
        <v>18</v>
      </c>
      <c r="D258" s="11">
        <v>10</v>
      </c>
      <c r="E258" s="11">
        <v>0</v>
      </c>
      <c r="F258" s="11">
        <v>0</v>
      </c>
    </row>
    <row r="259" x14ac:dyDescent="0.3">
      <c r="A259" s="410">
        <v>302203026</v>
      </c>
      <c r="B259" s="410" t="s">
        <v>1107</v>
      </c>
      <c r="C259" s="11">
        <v>35</v>
      </c>
      <c r="D259" s="11">
        <v>10</v>
      </c>
      <c r="E259" s="11">
        <v>0</v>
      </c>
      <c r="F259" s="11">
        <v>0</v>
      </c>
    </row>
    <row r="260" x14ac:dyDescent="0.3">
      <c r="A260" s="410">
        <v>203101014</v>
      </c>
      <c r="B260" s="410" t="s">
        <v>1664</v>
      </c>
      <c r="C260" s="11">
        <v>12</v>
      </c>
      <c r="D260" s="11">
        <v>10</v>
      </c>
      <c r="E260" s="11">
        <v>0</v>
      </c>
      <c r="F260" s="11">
        <v>0</v>
      </c>
    </row>
    <row r="261" x14ac:dyDescent="0.3">
      <c r="A261" s="410">
        <v>202502015</v>
      </c>
      <c r="B261" s="410" t="s">
        <v>1665</v>
      </c>
      <c r="C261" s="11">
        <v>12</v>
      </c>
      <c r="D261" s="11">
        <v>10</v>
      </c>
      <c r="E261" s="11">
        <v>0</v>
      </c>
      <c r="F261" s="11">
        <v>0</v>
      </c>
    </row>
    <row r="262" x14ac:dyDescent="0.3">
      <c r="A262" s="410">
        <v>310103042</v>
      </c>
      <c r="B262" s="410" t="s">
        <v>884</v>
      </c>
      <c r="C262" s="11">
        <v>23</v>
      </c>
      <c r="D262" s="11">
        <v>10</v>
      </c>
      <c r="E262" s="11">
        <v>0</v>
      </c>
      <c r="F262" s="11">
        <v>0</v>
      </c>
    </row>
    <row r="263" x14ac:dyDescent="0.3">
      <c r="A263" s="410">
        <v>603201036</v>
      </c>
      <c r="B263" s="410" t="s">
        <v>381</v>
      </c>
      <c r="C263" s="11">
        <v>24</v>
      </c>
      <c r="D263" s="11">
        <v>10</v>
      </c>
      <c r="E263" s="11">
        <v>0</v>
      </c>
      <c r="F263" s="11">
        <v>5</v>
      </c>
    </row>
    <row r="264" x14ac:dyDescent="0.3">
      <c r="A264" s="410">
        <v>310104014</v>
      </c>
      <c r="B264" s="410" t="s">
        <v>722</v>
      </c>
      <c r="C264" s="11">
        <v>20</v>
      </c>
      <c r="D264" s="11">
        <v>10</v>
      </c>
      <c r="E264" s="11">
        <v>0</v>
      </c>
      <c r="F264" s="11">
        <v>0</v>
      </c>
    </row>
    <row r="265" x14ac:dyDescent="0.3">
      <c r="A265" s="410">
        <v>311201032</v>
      </c>
      <c r="B265" s="410" t="s">
        <v>846</v>
      </c>
      <c r="C265" s="11">
        <v>22</v>
      </c>
      <c r="D265" s="11">
        <v>10</v>
      </c>
      <c r="E265" s="11">
        <v>0</v>
      </c>
      <c r="F265" s="11">
        <v>0</v>
      </c>
    </row>
    <row r="266" x14ac:dyDescent="0.3">
      <c r="A266" s="410">
        <v>104102030</v>
      </c>
      <c r="B266" s="410" t="s">
        <v>1666</v>
      </c>
      <c r="C266" s="11">
        <v>1</v>
      </c>
      <c r="D266" s="11">
        <v>5</v>
      </c>
      <c r="E266" s="11">
        <v>0</v>
      </c>
      <c r="F266" s="11">
        <v>0</v>
      </c>
    </row>
    <row r="267" x14ac:dyDescent="0.3">
      <c r="A267" s="410">
        <v>104102031</v>
      </c>
      <c r="B267" s="410" t="s">
        <v>1667</v>
      </c>
      <c r="C267" s="11">
        <v>1</v>
      </c>
      <c r="D267" s="11">
        <v>5</v>
      </c>
      <c r="E267" s="11">
        <v>0</v>
      </c>
      <c r="F267" s="11">
        <v>0</v>
      </c>
    </row>
    <row r="268" x14ac:dyDescent="0.3">
      <c r="A268" s="410">
        <v>310103023</v>
      </c>
      <c r="B268" s="410" t="s">
        <v>879</v>
      </c>
      <c r="C268" s="11">
        <v>23</v>
      </c>
      <c r="D268" s="11">
        <v>10</v>
      </c>
      <c r="E268" s="11">
        <v>0</v>
      </c>
      <c r="F268" s="11">
        <v>0</v>
      </c>
    </row>
    <row r="269" x14ac:dyDescent="0.3">
      <c r="A269" s="410">
        <v>310102018</v>
      </c>
      <c r="B269" s="410" t="s">
        <v>710</v>
      </c>
      <c r="C269" s="11">
        <v>20</v>
      </c>
      <c r="D269" s="11">
        <v>10</v>
      </c>
      <c r="E269" s="11">
        <v>0</v>
      </c>
      <c r="F269" s="11">
        <v>0</v>
      </c>
    </row>
    <row r="270" x14ac:dyDescent="0.3">
      <c r="A270" s="410">
        <v>308101033</v>
      </c>
      <c r="B270" s="410" t="s">
        <v>483</v>
      </c>
      <c r="C270" s="11">
        <v>12</v>
      </c>
      <c r="D270" s="11">
        <v>10</v>
      </c>
      <c r="E270" s="11">
        <v>0</v>
      </c>
      <c r="F270" s="11">
        <v>0</v>
      </c>
    </row>
    <row r="271" x14ac:dyDescent="0.3">
      <c r="A271" s="410">
        <v>603402004</v>
      </c>
      <c r="B271" s="410" t="s">
        <v>1262</v>
      </c>
      <c r="C271" s="11">
        <v>40</v>
      </c>
      <c r="D271" s="11">
        <v>10</v>
      </c>
      <c r="E271" s="11">
        <v>0</v>
      </c>
      <c r="F271" s="11">
        <v>0</v>
      </c>
    </row>
    <row r="272" x14ac:dyDescent="0.3">
      <c r="A272" s="410">
        <v>701101003</v>
      </c>
      <c r="B272" s="410" t="s">
        <v>1294</v>
      </c>
      <c r="C272" s="11">
        <v>40</v>
      </c>
      <c r="D272" s="11">
        <v>10</v>
      </c>
      <c r="E272" s="11">
        <v>0</v>
      </c>
      <c r="F272" s="11">
        <v>0</v>
      </c>
    </row>
    <row r="273" x14ac:dyDescent="0.3">
      <c r="A273" s="410">
        <v>307101005</v>
      </c>
      <c r="B273" s="410" t="s">
        <v>1030</v>
      </c>
      <c r="C273" s="11">
        <v>33</v>
      </c>
      <c r="D273" s="11">
        <v>10</v>
      </c>
      <c r="E273" s="11">
        <v>0</v>
      </c>
      <c r="F273" s="11">
        <v>0</v>
      </c>
    </row>
    <row r="274" x14ac:dyDescent="0.3">
      <c r="A274" s="410">
        <v>304104006</v>
      </c>
      <c r="B274" s="410" t="s">
        <v>577</v>
      </c>
      <c r="C274" s="11">
        <v>18</v>
      </c>
      <c r="D274" s="11">
        <v>10</v>
      </c>
      <c r="E274" s="11">
        <v>0</v>
      </c>
      <c r="F274" s="11">
        <v>0</v>
      </c>
    </row>
    <row r="275" x14ac:dyDescent="0.3">
      <c r="A275" s="410">
        <v>701303004</v>
      </c>
      <c r="B275" s="410" t="s">
        <v>346</v>
      </c>
      <c r="C275" s="11">
        <v>19</v>
      </c>
      <c r="D275" s="11">
        <v>10</v>
      </c>
      <c r="E275" s="11">
        <v>0</v>
      </c>
      <c r="F275" s="11">
        <v>5</v>
      </c>
    </row>
    <row r="276" x14ac:dyDescent="0.3">
      <c r="A276" s="410">
        <v>701303059</v>
      </c>
      <c r="B276" s="410" t="s">
        <v>680</v>
      </c>
      <c r="C276" s="11">
        <v>19</v>
      </c>
      <c r="D276" s="11">
        <v>10</v>
      </c>
      <c r="E276" s="11">
        <v>0</v>
      </c>
      <c r="F276" s="11">
        <v>0</v>
      </c>
    </row>
    <row r="277" x14ac:dyDescent="0.3">
      <c r="A277" s="410">
        <v>310104010</v>
      </c>
      <c r="B277" s="410" t="s">
        <v>718</v>
      </c>
      <c r="C277" s="11">
        <v>20</v>
      </c>
      <c r="D277" s="11">
        <v>10</v>
      </c>
      <c r="E277" s="11">
        <v>0</v>
      </c>
      <c r="F277" s="11">
        <v>0</v>
      </c>
    </row>
    <row r="278" x14ac:dyDescent="0.3">
      <c r="A278" s="410">
        <v>202201013</v>
      </c>
      <c r="B278" s="410" t="s">
        <v>1668</v>
      </c>
      <c r="C278" s="11">
        <v>12</v>
      </c>
      <c r="D278" s="11">
        <v>10</v>
      </c>
      <c r="E278" s="11">
        <v>0</v>
      </c>
      <c r="F278" s="11">
        <v>0</v>
      </c>
    </row>
    <row r="279" x14ac:dyDescent="0.3">
      <c r="A279" s="410">
        <v>101701009</v>
      </c>
      <c r="B279" s="410" t="s">
        <v>1669</v>
      </c>
      <c r="C279" s="11">
        <v>1</v>
      </c>
      <c r="D279" s="11">
        <v>5</v>
      </c>
      <c r="E279" s="11">
        <v>0</v>
      </c>
      <c r="F279" s="11">
        <v>0</v>
      </c>
    </row>
    <row r="280" x14ac:dyDescent="0.3">
      <c r="A280" s="410">
        <v>104101197</v>
      </c>
      <c r="B280" s="410" t="s">
        <v>1670</v>
      </c>
      <c r="C280" s="11">
        <v>8</v>
      </c>
      <c r="D280" s="11">
        <v>10</v>
      </c>
      <c r="E280" s="11">
        <v>0</v>
      </c>
      <c r="F280" s="11">
        <v>0</v>
      </c>
    </row>
    <row r="281" x14ac:dyDescent="0.3">
      <c r="A281" s="410">
        <v>101701010</v>
      </c>
      <c r="B281" s="410" t="s">
        <v>1671</v>
      </c>
      <c r="C281" s="11">
        <v>1</v>
      </c>
      <c r="D281" s="11">
        <v>5</v>
      </c>
      <c r="E281" s="11">
        <v>0</v>
      </c>
      <c r="F281" s="11">
        <v>0</v>
      </c>
    </row>
    <row r="282" x14ac:dyDescent="0.3">
      <c r="A282" s="410">
        <v>602201008</v>
      </c>
      <c r="B282" s="410" t="s">
        <v>444</v>
      </c>
      <c r="C282" s="11">
        <v>30</v>
      </c>
      <c r="D282" s="11">
        <v>10</v>
      </c>
      <c r="E282" s="11">
        <v>0</v>
      </c>
      <c r="F282" s="11">
        <v>1</v>
      </c>
    </row>
    <row r="283" x14ac:dyDescent="0.3">
      <c r="A283" s="410">
        <v>505101009</v>
      </c>
      <c r="B283" s="410" t="s">
        <v>436</v>
      </c>
      <c r="C283" s="11">
        <v>28</v>
      </c>
      <c r="D283" s="11">
        <v>10</v>
      </c>
      <c r="E283" s="11">
        <v>0</v>
      </c>
      <c r="F283" s="11">
        <v>1</v>
      </c>
    </row>
    <row r="284" x14ac:dyDescent="0.3">
      <c r="A284" s="410">
        <v>104101586</v>
      </c>
      <c r="B284" s="410" t="s">
        <v>1672</v>
      </c>
      <c r="C284" s="11">
        <v>8</v>
      </c>
      <c r="D284" s="11">
        <v>10</v>
      </c>
      <c r="E284" s="11">
        <v>0</v>
      </c>
      <c r="F284" s="11">
        <v>0</v>
      </c>
    </row>
    <row r="285" x14ac:dyDescent="0.3">
      <c r="A285" s="410">
        <v>101402012</v>
      </c>
      <c r="B285" s="410" t="s">
        <v>1673</v>
      </c>
      <c r="C285" s="11">
        <v>5</v>
      </c>
      <c r="D285" s="11">
        <v>5</v>
      </c>
      <c r="E285" s="11">
        <v>0</v>
      </c>
      <c r="F285" s="11">
        <v>0</v>
      </c>
    </row>
    <row r="286" x14ac:dyDescent="0.3">
      <c r="A286" s="410">
        <v>703101010</v>
      </c>
      <c r="B286" s="410" t="s">
        <v>1674</v>
      </c>
      <c r="C286" s="11">
        <v>9</v>
      </c>
      <c r="D286" s="11">
        <v>10</v>
      </c>
      <c r="E286" s="11">
        <v>0</v>
      </c>
      <c r="F286" s="11">
        <v>5</v>
      </c>
    </row>
    <row r="287" x14ac:dyDescent="0.3">
      <c r="A287" s="410">
        <v>104303001</v>
      </c>
      <c r="B287" s="410" t="s">
        <v>1675</v>
      </c>
      <c r="C287" s="11">
        <v>9</v>
      </c>
      <c r="D287" s="11">
        <v>10</v>
      </c>
      <c r="E287" s="11">
        <v>0</v>
      </c>
      <c r="F287" s="11">
        <v>5</v>
      </c>
    </row>
    <row r="288" x14ac:dyDescent="0.3">
      <c r="A288" s="410">
        <v>104302009</v>
      </c>
      <c r="B288" s="410" t="s">
        <v>1676</v>
      </c>
      <c r="C288" s="11">
        <v>9</v>
      </c>
      <c r="D288" s="11">
        <v>10</v>
      </c>
      <c r="E288" s="11">
        <v>0</v>
      </c>
      <c r="F288" s="11">
        <v>5</v>
      </c>
    </row>
    <row r="289" x14ac:dyDescent="0.3">
      <c r="A289" s="410">
        <v>605302003</v>
      </c>
      <c r="B289" s="410" t="s">
        <v>1677</v>
      </c>
      <c r="C289" s="11">
        <v>40</v>
      </c>
      <c r="D289" s="11">
        <v>0</v>
      </c>
      <c r="E289" s="11">
        <v>1</v>
      </c>
      <c r="F289" s="11">
        <v>0</v>
      </c>
    </row>
    <row r="290" x14ac:dyDescent="0.3">
      <c r="A290" s="410">
        <v>101701011</v>
      </c>
      <c r="B290" s="410" t="s">
        <v>1678</v>
      </c>
      <c r="C290" s="11">
        <v>1</v>
      </c>
      <c r="D290" s="11">
        <v>5</v>
      </c>
      <c r="E290" s="11">
        <v>0</v>
      </c>
      <c r="F290" s="11">
        <v>0</v>
      </c>
    </row>
    <row r="291" x14ac:dyDescent="0.3">
      <c r="A291" s="410">
        <v>202402075</v>
      </c>
      <c r="B291" s="410" t="s">
        <v>1679</v>
      </c>
      <c r="C291" s="11">
        <v>12</v>
      </c>
      <c r="D291" s="11">
        <v>10</v>
      </c>
      <c r="E291" s="11">
        <v>0</v>
      </c>
      <c r="F291" s="11">
        <v>0</v>
      </c>
    </row>
    <row r="292" x14ac:dyDescent="0.3">
      <c r="A292" s="410">
        <v>101701012</v>
      </c>
      <c r="B292" s="410" t="s">
        <v>1680</v>
      </c>
      <c r="C292" s="11">
        <v>1</v>
      </c>
      <c r="D292" s="11">
        <v>5</v>
      </c>
      <c r="E292" s="11">
        <v>0</v>
      </c>
      <c r="F292" s="11">
        <v>0</v>
      </c>
    </row>
    <row r="293" x14ac:dyDescent="0.3">
      <c r="A293" s="410">
        <v>101210001</v>
      </c>
      <c r="B293" s="410" t="s">
        <v>1681</v>
      </c>
      <c r="C293" s="11">
        <v>5</v>
      </c>
      <c r="D293" s="11">
        <v>5</v>
      </c>
      <c r="E293" s="11">
        <v>0</v>
      </c>
      <c r="F293" s="11">
        <v>0</v>
      </c>
    </row>
    <row r="294" x14ac:dyDescent="0.3">
      <c r="A294" s="410">
        <v>312101032</v>
      </c>
      <c r="B294" s="410" t="s">
        <v>606</v>
      </c>
      <c r="C294" s="11">
        <v>18</v>
      </c>
      <c r="D294" s="11">
        <v>10</v>
      </c>
      <c r="E294" s="11">
        <v>0</v>
      </c>
      <c r="F294" s="11">
        <v>0</v>
      </c>
    </row>
    <row r="295" x14ac:dyDescent="0.3">
      <c r="A295" s="410">
        <v>312101031</v>
      </c>
      <c r="B295" s="410" t="s">
        <v>605</v>
      </c>
      <c r="C295" s="11">
        <v>18</v>
      </c>
      <c r="D295" s="11">
        <v>10</v>
      </c>
      <c r="E295" s="11">
        <v>0</v>
      </c>
      <c r="F295" s="11">
        <v>0</v>
      </c>
    </row>
    <row r="296" x14ac:dyDescent="0.3">
      <c r="A296" s="410">
        <v>702202004</v>
      </c>
      <c r="B296" s="410" t="s">
        <v>824</v>
      </c>
      <c r="C296" s="11">
        <v>20</v>
      </c>
      <c r="D296" s="11">
        <v>10</v>
      </c>
      <c r="E296" s="11">
        <v>0</v>
      </c>
      <c r="F296" s="11">
        <v>0</v>
      </c>
    </row>
    <row r="297" x14ac:dyDescent="0.3">
      <c r="A297" s="410">
        <v>606103005</v>
      </c>
      <c r="B297" s="410" t="s">
        <v>1682</v>
      </c>
      <c r="C297" s="11">
        <v>15</v>
      </c>
      <c r="D297" s="11">
        <v>0</v>
      </c>
      <c r="E297" s="11">
        <v>1</v>
      </c>
      <c r="F297" s="11">
        <v>0</v>
      </c>
    </row>
    <row r="298" x14ac:dyDescent="0.3">
      <c r="A298" s="410">
        <v>101903029</v>
      </c>
      <c r="B298" s="410" t="s">
        <v>1683</v>
      </c>
      <c r="C298" s="11">
        <v>8</v>
      </c>
      <c r="D298" s="11">
        <v>10</v>
      </c>
      <c r="E298" s="11">
        <v>0</v>
      </c>
      <c r="F298" s="11">
        <v>0</v>
      </c>
    </row>
    <row r="299" x14ac:dyDescent="0.3">
      <c r="A299" s="410">
        <v>603101077</v>
      </c>
      <c r="B299" s="410" t="s">
        <v>772</v>
      </c>
      <c r="C299" s="11">
        <v>20</v>
      </c>
      <c r="D299" s="11">
        <v>10</v>
      </c>
      <c r="E299" s="11">
        <v>0</v>
      </c>
      <c r="F299" s="11">
        <v>0</v>
      </c>
    </row>
    <row r="300" x14ac:dyDescent="0.3">
      <c r="A300" s="410">
        <v>501103001</v>
      </c>
      <c r="B300" s="410" t="s">
        <v>954</v>
      </c>
      <c r="C300" s="11">
        <v>30</v>
      </c>
      <c r="D300" s="11">
        <v>10</v>
      </c>
      <c r="E300" s="11">
        <v>0</v>
      </c>
      <c r="F300" s="11">
        <v>0</v>
      </c>
    </row>
    <row r="301" x14ac:dyDescent="0.3">
      <c r="A301" s="410">
        <v>603101030</v>
      </c>
      <c r="B301" s="410" t="s">
        <v>853</v>
      </c>
      <c r="C301" s="11">
        <v>22</v>
      </c>
      <c r="D301" s="11">
        <v>10</v>
      </c>
      <c r="E301" s="11">
        <v>0</v>
      </c>
      <c r="F301" s="11">
        <v>0</v>
      </c>
    </row>
    <row r="302" x14ac:dyDescent="0.3">
      <c r="A302" s="410">
        <v>104101014</v>
      </c>
      <c r="B302" s="410" t="s">
        <v>1684</v>
      </c>
      <c r="C302" s="11">
        <v>8</v>
      </c>
      <c r="D302" s="11">
        <v>10</v>
      </c>
      <c r="E302" s="11">
        <v>0</v>
      </c>
      <c r="F302" s="11">
        <v>0</v>
      </c>
    </row>
    <row r="303" x14ac:dyDescent="0.3">
      <c r="A303" s="410">
        <v>104101401</v>
      </c>
      <c r="B303" s="410" t="s">
        <v>1685</v>
      </c>
      <c r="C303" s="11">
        <v>8</v>
      </c>
      <c r="D303" s="11">
        <v>10</v>
      </c>
      <c r="E303" s="11">
        <v>0</v>
      </c>
      <c r="F303" s="11">
        <v>0</v>
      </c>
    </row>
    <row r="304" x14ac:dyDescent="0.3">
      <c r="A304" s="410">
        <v>104101253</v>
      </c>
      <c r="B304" s="410" t="s">
        <v>1686</v>
      </c>
      <c r="C304" s="11">
        <v>8</v>
      </c>
      <c r="D304" s="11">
        <v>10</v>
      </c>
      <c r="E304" s="11">
        <v>0</v>
      </c>
      <c r="F304" s="11">
        <v>0</v>
      </c>
    </row>
    <row r="305" x14ac:dyDescent="0.3">
      <c r="A305" s="410">
        <v>104101009</v>
      </c>
      <c r="B305" s="410" t="s">
        <v>1687</v>
      </c>
      <c r="C305" s="11">
        <v>8</v>
      </c>
      <c r="D305" s="11">
        <v>10</v>
      </c>
      <c r="E305" s="11">
        <v>0</v>
      </c>
      <c r="F305" s="11">
        <v>0</v>
      </c>
    </row>
    <row r="306" x14ac:dyDescent="0.3">
      <c r="A306" s="410">
        <v>104101010</v>
      </c>
      <c r="B306" s="410" t="s">
        <v>1688</v>
      </c>
      <c r="C306" s="11">
        <v>8</v>
      </c>
      <c r="D306" s="11">
        <v>10</v>
      </c>
      <c r="E306" s="11">
        <v>0</v>
      </c>
      <c r="F306" s="11">
        <v>0</v>
      </c>
    </row>
    <row r="307" x14ac:dyDescent="0.3">
      <c r="A307" s="410">
        <v>104101397</v>
      </c>
      <c r="B307" s="410" t="s">
        <v>1689</v>
      </c>
      <c r="C307" s="11">
        <v>8</v>
      </c>
      <c r="D307" s="11">
        <v>10</v>
      </c>
      <c r="E307" s="11">
        <v>0</v>
      </c>
      <c r="F307" s="11">
        <v>0</v>
      </c>
    </row>
    <row r="308" x14ac:dyDescent="0.3">
      <c r="A308" s="410">
        <v>104101249</v>
      </c>
      <c r="B308" s="410" t="s">
        <v>1690</v>
      </c>
      <c r="C308" s="11">
        <v>8</v>
      </c>
      <c r="D308" s="11">
        <v>10</v>
      </c>
      <c r="E308" s="11">
        <v>0</v>
      </c>
      <c r="F308" s="11">
        <v>0</v>
      </c>
    </row>
    <row r="309" x14ac:dyDescent="0.3">
      <c r="A309" s="410">
        <v>104101971</v>
      </c>
      <c r="B309" s="410" t="s">
        <v>1691</v>
      </c>
      <c r="C309" s="11">
        <v>8</v>
      </c>
      <c r="D309" s="11">
        <v>10</v>
      </c>
      <c r="E309" s="11">
        <v>0</v>
      </c>
      <c r="F309" s="11">
        <v>0</v>
      </c>
    </row>
    <row r="310" x14ac:dyDescent="0.3">
      <c r="A310" s="410">
        <v>104502132</v>
      </c>
      <c r="B310" s="410" t="s">
        <v>1692</v>
      </c>
      <c r="C310" s="11">
        <v>8</v>
      </c>
      <c r="D310" s="11">
        <v>10</v>
      </c>
      <c r="E310" s="11">
        <v>0</v>
      </c>
      <c r="F310" s="11">
        <v>0</v>
      </c>
    </row>
    <row r="311" x14ac:dyDescent="0.3">
      <c r="A311" s="410">
        <v>104101011</v>
      </c>
      <c r="B311" s="410" t="s">
        <v>1693</v>
      </c>
      <c r="C311" s="11">
        <v>8</v>
      </c>
      <c r="D311" s="11">
        <v>10</v>
      </c>
      <c r="E311" s="11">
        <v>0</v>
      </c>
      <c r="F311" s="11">
        <v>0</v>
      </c>
    </row>
    <row r="312" x14ac:dyDescent="0.3">
      <c r="A312" s="410">
        <v>103101672</v>
      </c>
      <c r="B312" s="410" t="s">
        <v>1694</v>
      </c>
      <c r="C312" s="11">
        <v>8</v>
      </c>
      <c r="D312" s="11">
        <v>10</v>
      </c>
      <c r="E312" s="11">
        <v>0</v>
      </c>
      <c r="F312" s="11">
        <v>0</v>
      </c>
    </row>
    <row r="313" x14ac:dyDescent="0.3">
      <c r="A313" s="410">
        <v>104502136</v>
      </c>
      <c r="B313" s="410" t="s">
        <v>1695</v>
      </c>
      <c r="C313" s="11">
        <v>8</v>
      </c>
      <c r="D313" s="11">
        <v>10</v>
      </c>
      <c r="E313" s="11">
        <v>0</v>
      </c>
      <c r="F313" s="11">
        <v>0</v>
      </c>
    </row>
    <row r="314" x14ac:dyDescent="0.3">
      <c r="A314" s="410">
        <v>104502137</v>
      </c>
      <c r="B314" s="410" t="s">
        <v>1696</v>
      </c>
      <c r="C314" s="11">
        <v>8</v>
      </c>
      <c r="D314" s="11">
        <v>10</v>
      </c>
      <c r="E314" s="11">
        <v>0</v>
      </c>
      <c r="F314" s="11">
        <v>0</v>
      </c>
    </row>
    <row r="315" x14ac:dyDescent="0.3">
      <c r="A315" s="410">
        <v>104101250</v>
      </c>
      <c r="B315" s="410" t="s">
        <v>1697</v>
      </c>
      <c r="C315" s="11">
        <v>8</v>
      </c>
      <c r="D315" s="11">
        <v>10</v>
      </c>
      <c r="E315" s="11">
        <v>0</v>
      </c>
      <c r="F315" s="11">
        <v>0</v>
      </c>
    </row>
    <row r="316" x14ac:dyDescent="0.3">
      <c r="A316" s="410">
        <v>104502471</v>
      </c>
      <c r="B316" s="410" t="s">
        <v>1698</v>
      </c>
      <c r="C316" s="11">
        <v>8</v>
      </c>
      <c r="D316" s="11">
        <v>10</v>
      </c>
      <c r="E316" s="11">
        <v>0</v>
      </c>
      <c r="F316" s="11">
        <v>0</v>
      </c>
    </row>
    <row r="317" x14ac:dyDescent="0.3">
      <c r="A317" s="410">
        <v>104101012</v>
      </c>
      <c r="B317" s="410" t="s">
        <v>1699</v>
      </c>
      <c r="C317" s="11">
        <v>8</v>
      </c>
      <c r="D317" s="11">
        <v>10</v>
      </c>
      <c r="E317" s="11">
        <v>0</v>
      </c>
      <c r="F317" s="11">
        <v>0</v>
      </c>
    </row>
    <row r="318" x14ac:dyDescent="0.3">
      <c r="A318" s="410">
        <v>104502403</v>
      </c>
      <c r="B318" s="410" t="s">
        <v>1700</v>
      </c>
      <c r="C318" s="11">
        <v>8</v>
      </c>
      <c r="D318" s="11">
        <v>10</v>
      </c>
      <c r="E318" s="11">
        <v>0</v>
      </c>
      <c r="F318" s="11">
        <v>0</v>
      </c>
    </row>
    <row r="319" x14ac:dyDescent="0.3">
      <c r="A319" s="410">
        <v>104101399</v>
      </c>
      <c r="B319" s="410" t="s">
        <v>1701</v>
      </c>
      <c r="C319" s="11">
        <v>8</v>
      </c>
      <c r="D319" s="11">
        <v>10</v>
      </c>
      <c r="E319" s="11">
        <v>0</v>
      </c>
      <c r="F319" s="11">
        <v>0</v>
      </c>
    </row>
    <row r="320" x14ac:dyDescent="0.3">
      <c r="A320" s="410">
        <v>104101396</v>
      </c>
      <c r="B320" s="410" t="s">
        <v>1702</v>
      </c>
      <c r="C320" s="11">
        <v>8</v>
      </c>
      <c r="D320" s="11">
        <v>10</v>
      </c>
      <c r="E320" s="11">
        <v>0</v>
      </c>
      <c r="F320" s="11">
        <v>0</v>
      </c>
    </row>
    <row r="321" x14ac:dyDescent="0.3">
      <c r="A321" s="410">
        <v>104101248</v>
      </c>
      <c r="B321" s="410" t="s">
        <v>1703</v>
      </c>
      <c r="C321" s="11">
        <v>8</v>
      </c>
      <c r="D321" s="11">
        <v>10</v>
      </c>
      <c r="E321" s="11">
        <v>0</v>
      </c>
      <c r="F321" s="11">
        <v>0</v>
      </c>
    </row>
    <row r="322" x14ac:dyDescent="0.3">
      <c r="A322" s="410">
        <v>104502572</v>
      </c>
      <c r="B322" s="410" t="s">
        <v>1704</v>
      </c>
      <c r="C322" s="11">
        <v>8</v>
      </c>
      <c r="D322" s="11">
        <v>10</v>
      </c>
      <c r="E322" s="11">
        <v>0</v>
      </c>
      <c r="F322" s="11">
        <v>0</v>
      </c>
    </row>
    <row r="323" x14ac:dyDescent="0.3">
      <c r="A323" s="410">
        <v>104101013</v>
      </c>
      <c r="B323" s="410" t="s">
        <v>1705</v>
      </c>
      <c r="C323" s="11">
        <v>8</v>
      </c>
      <c r="D323" s="11">
        <v>10</v>
      </c>
      <c r="E323" s="11">
        <v>0</v>
      </c>
      <c r="F323" s="11">
        <v>0</v>
      </c>
    </row>
    <row r="324" x14ac:dyDescent="0.3">
      <c r="A324" s="410">
        <v>104101400</v>
      </c>
      <c r="B324" s="410" t="s">
        <v>1706</v>
      </c>
      <c r="C324" s="11">
        <v>8</v>
      </c>
      <c r="D324" s="11">
        <v>10</v>
      </c>
      <c r="E324" s="11">
        <v>0</v>
      </c>
      <c r="F324" s="11">
        <v>0</v>
      </c>
    </row>
    <row r="325" x14ac:dyDescent="0.3">
      <c r="A325" s="410">
        <v>104101882</v>
      </c>
      <c r="B325" s="410" t="s">
        <v>1707</v>
      </c>
      <c r="C325" s="11">
        <v>8</v>
      </c>
      <c r="D325" s="11">
        <v>10</v>
      </c>
      <c r="E325" s="11">
        <v>0</v>
      </c>
      <c r="F325" s="11">
        <v>0</v>
      </c>
    </row>
    <row r="326" x14ac:dyDescent="0.3">
      <c r="A326" s="410">
        <v>104101883</v>
      </c>
      <c r="B326" s="410" t="s">
        <v>1708</v>
      </c>
      <c r="C326" s="11">
        <v>8</v>
      </c>
      <c r="D326" s="11">
        <v>10</v>
      </c>
      <c r="E326" s="11">
        <v>0</v>
      </c>
      <c r="F326" s="11">
        <v>0</v>
      </c>
    </row>
    <row r="327" x14ac:dyDescent="0.3">
      <c r="A327" s="410">
        <v>104101137</v>
      </c>
      <c r="B327" s="410" t="s">
        <v>1709</v>
      </c>
      <c r="C327" s="11">
        <v>8</v>
      </c>
      <c r="D327" s="11">
        <v>10</v>
      </c>
      <c r="E327" s="11">
        <v>0</v>
      </c>
      <c r="F327" s="11">
        <v>0</v>
      </c>
    </row>
    <row r="328" x14ac:dyDescent="0.3">
      <c r="A328" s="410">
        <v>104502489</v>
      </c>
      <c r="B328" s="410" t="s">
        <v>1710</v>
      </c>
      <c r="C328" s="11">
        <v>8</v>
      </c>
      <c r="D328" s="11">
        <v>10</v>
      </c>
      <c r="E328" s="11">
        <v>0</v>
      </c>
      <c r="F328" s="11">
        <v>0</v>
      </c>
    </row>
    <row r="329" x14ac:dyDescent="0.3">
      <c r="A329" s="410">
        <v>104101789</v>
      </c>
      <c r="B329" s="410" t="s">
        <v>1711</v>
      </c>
      <c r="C329" s="11">
        <v>8</v>
      </c>
      <c r="D329" s="11">
        <v>10</v>
      </c>
      <c r="E329" s="11">
        <v>0</v>
      </c>
      <c r="F329" s="11">
        <v>0</v>
      </c>
    </row>
    <row r="330" x14ac:dyDescent="0.3">
      <c r="A330" s="410">
        <v>104502515</v>
      </c>
      <c r="B330" s="410" t="s">
        <v>1712</v>
      </c>
      <c r="C330" s="11">
        <v>8</v>
      </c>
      <c r="D330" s="11">
        <v>10</v>
      </c>
      <c r="E330" s="11">
        <v>0</v>
      </c>
      <c r="F330" s="11">
        <v>0</v>
      </c>
    </row>
    <row r="331" x14ac:dyDescent="0.3">
      <c r="A331" s="410">
        <v>104101484</v>
      </c>
      <c r="B331" s="410" t="s">
        <v>1713</v>
      </c>
      <c r="C331" s="11">
        <v>8</v>
      </c>
      <c r="D331" s="11">
        <v>10</v>
      </c>
      <c r="E331" s="11">
        <v>0</v>
      </c>
      <c r="F331" s="11">
        <v>0</v>
      </c>
    </row>
    <row r="332" x14ac:dyDescent="0.3">
      <c r="A332" s="410">
        <v>104101336</v>
      </c>
      <c r="B332" s="410" t="s">
        <v>1714</v>
      </c>
      <c r="C332" s="11">
        <v>8</v>
      </c>
      <c r="D332" s="11">
        <v>10</v>
      </c>
      <c r="E332" s="11">
        <v>0</v>
      </c>
      <c r="F332" s="11">
        <v>0</v>
      </c>
    </row>
    <row r="333" x14ac:dyDescent="0.3">
      <c r="A333" s="410">
        <v>104502416</v>
      </c>
      <c r="B333" s="410" t="s">
        <v>1715</v>
      </c>
      <c r="C333" s="11">
        <v>8</v>
      </c>
      <c r="D333" s="11">
        <v>10</v>
      </c>
      <c r="E333" s="11">
        <v>0</v>
      </c>
      <c r="F333" s="11">
        <v>0</v>
      </c>
    </row>
    <row r="334" x14ac:dyDescent="0.3">
      <c r="A334" s="410">
        <v>104502585</v>
      </c>
      <c r="B334" s="410" t="s">
        <v>1716</v>
      </c>
      <c r="C334" s="11">
        <v>8</v>
      </c>
      <c r="D334" s="11">
        <v>10</v>
      </c>
      <c r="E334" s="11">
        <v>0</v>
      </c>
      <c r="F334" s="11">
        <v>0</v>
      </c>
    </row>
    <row r="335" x14ac:dyDescent="0.3">
      <c r="A335" s="410">
        <v>104502369</v>
      </c>
      <c r="B335" s="410" t="s">
        <v>1717</v>
      </c>
      <c r="C335" s="11">
        <v>8</v>
      </c>
      <c r="D335" s="11">
        <v>10</v>
      </c>
      <c r="E335" s="11">
        <v>0</v>
      </c>
      <c r="F335" s="11">
        <v>0</v>
      </c>
    </row>
    <row r="336" x14ac:dyDescent="0.3">
      <c r="A336" s="410">
        <v>202301009</v>
      </c>
      <c r="B336" s="410" t="s">
        <v>1718</v>
      </c>
      <c r="C336" s="11">
        <v>12</v>
      </c>
      <c r="D336" s="11">
        <v>10</v>
      </c>
      <c r="E336" s="11">
        <v>0</v>
      </c>
      <c r="F336" s="11">
        <v>0</v>
      </c>
    </row>
    <row r="337" x14ac:dyDescent="0.3">
      <c r="A337" s="410">
        <v>104502293</v>
      </c>
      <c r="B337" s="410" t="s">
        <v>1719</v>
      </c>
      <c r="C337" s="11">
        <v>7</v>
      </c>
      <c r="D337" s="11">
        <v>10</v>
      </c>
      <c r="E337" s="11">
        <v>0</v>
      </c>
      <c r="F337" s="11">
        <v>0</v>
      </c>
    </row>
    <row r="338" x14ac:dyDescent="0.3">
      <c r="A338" s="410">
        <v>101904018</v>
      </c>
      <c r="B338" s="410" t="s">
        <v>1720</v>
      </c>
      <c r="C338" s="11">
        <v>8</v>
      </c>
      <c r="D338" s="11">
        <v>10</v>
      </c>
      <c r="E338" s="11">
        <v>0</v>
      </c>
      <c r="F338" s="11">
        <v>0</v>
      </c>
    </row>
    <row r="339" x14ac:dyDescent="0.3">
      <c r="A339" s="410">
        <v>104502277</v>
      </c>
      <c r="B339" s="410" t="s">
        <v>1721</v>
      </c>
      <c r="C339" s="11">
        <v>7</v>
      </c>
      <c r="D339" s="11">
        <v>10</v>
      </c>
      <c r="E339" s="11">
        <v>0</v>
      </c>
      <c r="F339" s="11">
        <v>0</v>
      </c>
    </row>
    <row r="340" x14ac:dyDescent="0.3">
      <c r="A340" s="410">
        <v>104502278</v>
      </c>
      <c r="B340" s="410" t="s">
        <v>1722</v>
      </c>
      <c r="C340" s="11">
        <v>8</v>
      </c>
      <c r="D340" s="11">
        <v>10</v>
      </c>
      <c r="E340" s="11">
        <v>0</v>
      </c>
      <c r="F340" s="11">
        <v>0</v>
      </c>
    </row>
    <row r="341" x14ac:dyDescent="0.3">
      <c r="A341" s="410">
        <v>702101007</v>
      </c>
      <c r="B341" s="410" t="s">
        <v>366</v>
      </c>
      <c r="C341" s="11">
        <v>24</v>
      </c>
      <c r="D341" s="11">
        <v>10</v>
      </c>
      <c r="E341" s="11">
        <v>0</v>
      </c>
      <c r="F341" s="11">
        <v>5</v>
      </c>
    </row>
    <row r="342" x14ac:dyDescent="0.3">
      <c r="A342" s="410">
        <v>603101065</v>
      </c>
      <c r="B342" s="410" t="s">
        <v>765</v>
      </c>
      <c r="C342" s="11">
        <v>20</v>
      </c>
      <c r="D342" s="11">
        <v>10</v>
      </c>
      <c r="E342" s="11">
        <v>0</v>
      </c>
      <c r="F342" s="11">
        <v>0</v>
      </c>
    </row>
    <row r="343" x14ac:dyDescent="0.3">
      <c r="A343" s="410">
        <v>312101026</v>
      </c>
      <c r="B343" s="410" t="s">
        <v>601</v>
      </c>
      <c r="C343" s="11">
        <v>18</v>
      </c>
      <c r="D343" s="11">
        <v>10</v>
      </c>
      <c r="E343" s="11">
        <v>0</v>
      </c>
      <c r="F343" s="11">
        <v>0</v>
      </c>
    </row>
    <row r="344" x14ac:dyDescent="0.3">
      <c r="A344" s="410">
        <v>202402019</v>
      </c>
      <c r="B344" s="410" t="s">
        <v>1723</v>
      </c>
      <c r="C344" s="11">
        <v>12</v>
      </c>
      <c r="D344" s="11">
        <v>10</v>
      </c>
      <c r="E344" s="11">
        <v>0</v>
      </c>
      <c r="F344" s="11">
        <v>0</v>
      </c>
    </row>
    <row r="345" x14ac:dyDescent="0.3">
      <c r="A345" s="410">
        <v>502101053</v>
      </c>
      <c r="B345" s="410" t="s">
        <v>976</v>
      </c>
      <c r="C345" s="11">
        <v>30</v>
      </c>
      <c r="D345" s="11">
        <v>10</v>
      </c>
      <c r="E345" s="11">
        <v>0</v>
      </c>
      <c r="F345" s="11">
        <v>0</v>
      </c>
    </row>
    <row r="346" x14ac:dyDescent="0.3">
      <c r="A346" s="410">
        <v>104101117</v>
      </c>
      <c r="B346" s="410" t="s">
        <v>1724</v>
      </c>
      <c r="C346" s="11">
        <v>8</v>
      </c>
      <c r="D346" s="11">
        <v>10</v>
      </c>
      <c r="E346" s="11">
        <v>0</v>
      </c>
      <c r="F346" s="11">
        <v>0</v>
      </c>
    </row>
    <row r="347" x14ac:dyDescent="0.3">
      <c r="A347" s="410">
        <v>310104018</v>
      </c>
      <c r="B347" s="410" t="s">
        <v>544</v>
      </c>
      <c r="C347" s="11">
        <v>14</v>
      </c>
      <c r="D347" s="11">
        <v>10</v>
      </c>
      <c r="E347" s="11">
        <v>0</v>
      </c>
      <c r="F347" s="11">
        <v>0</v>
      </c>
    </row>
    <row r="348" x14ac:dyDescent="0.3">
      <c r="A348" s="410">
        <v>202302070</v>
      </c>
      <c r="B348" s="410" t="s">
        <v>1725</v>
      </c>
      <c r="C348" s="11">
        <v>12</v>
      </c>
      <c r="D348" s="11">
        <v>10</v>
      </c>
      <c r="E348" s="11">
        <v>0</v>
      </c>
      <c r="F348" s="11">
        <v>0</v>
      </c>
    </row>
    <row r="349" x14ac:dyDescent="0.3">
      <c r="A349" s="410">
        <v>101202001</v>
      </c>
      <c r="B349" s="410" t="s">
        <v>1726</v>
      </c>
      <c r="C349" s="11">
        <v>5</v>
      </c>
      <c r="D349" s="11">
        <v>5</v>
      </c>
      <c r="E349" s="11">
        <v>0</v>
      </c>
      <c r="F349" s="11">
        <v>0</v>
      </c>
    </row>
    <row r="350" x14ac:dyDescent="0.3">
      <c r="A350" s="410">
        <v>101301002</v>
      </c>
      <c r="B350" s="410" t="s">
        <v>1727</v>
      </c>
      <c r="C350" s="11">
        <v>2</v>
      </c>
      <c r="D350" s="11">
        <v>5</v>
      </c>
      <c r="E350" s="11">
        <v>0</v>
      </c>
      <c r="F350" s="11">
        <v>0</v>
      </c>
    </row>
    <row r="351" x14ac:dyDescent="0.3">
      <c r="A351" s="410">
        <v>310103026</v>
      </c>
      <c r="B351" s="410" t="s">
        <v>714</v>
      </c>
      <c r="C351" s="11">
        <v>23</v>
      </c>
      <c r="D351" s="11">
        <v>10</v>
      </c>
      <c r="E351" s="11">
        <v>0</v>
      </c>
      <c r="F351" s="11">
        <v>0</v>
      </c>
    </row>
    <row r="352" x14ac:dyDescent="0.3">
      <c r="A352" s="410">
        <v>101201001</v>
      </c>
      <c r="B352" s="410" t="s">
        <v>1728</v>
      </c>
      <c r="C352" s="11">
        <v>5</v>
      </c>
      <c r="D352" s="11">
        <v>5</v>
      </c>
      <c r="E352" s="11">
        <v>0</v>
      </c>
      <c r="F352" s="11">
        <v>0</v>
      </c>
    </row>
    <row r="353" x14ac:dyDescent="0.3">
      <c r="A353" s="410">
        <v>104102003</v>
      </c>
      <c r="B353" s="410" t="s">
        <v>1729</v>
      </c>
      <c r="C353" s="11">
        <v>7</v>
      </c>
      <c r="D353" s="11">
        <v>10</v>
      </c>
      <c r="E353" s="11">
        <v>0</v>
      </c>
      <c r="F353" s="11">
        <v>0</v>
      </c>
    </row>
    <row r="354" x14ac:dyDescent="0.3">
      <c r="A354" s="410">
        <v>104102073</v>
      </c>
      <c r="B354" s="410" t="s">
        <v>1730</v>
      </c>
      <c r="C354" s="11">
        <v>7</v>
      </c>
      <c r="D354" s="11">
        <v>10</v>
      </c>
      <c r="E354" s="11">
        <v>0</v>
      </c>
      <c r="F354" s="11">
        <v>0</v>
      </c>
    </row>
    <row r="355" x14ac:dyDescent="0.3">
      <c r="A355" s="410">
        <v>104102071</v>
      </c>
      <c r="B355" s="410" t="s">
        <v>1731</v>
      </c>
      <c r="C355" s="11">
        <v>7</v>
      </c>
      <c r="D355" s="11">
        <v>10</v>
      </c>
      <c r="E355" s="11">
        <v>0</v>
      </c>
      <c r="F355" s="11">
        <v>0</v>
      </c>
    </row>
    <row r="356" x14ac:dyDescent="0.3">
      <c r="A356" s="410">
        <v>702201003</v>
      </c>
      <c r="B356" s="410" t="s">
        <v>821</v>
      </c>
      <c r="C356" s="11">
        <v>20</v>
      </c>
      <c r="D356" s="11">
        <v>10</v>
      </c>
      <c r="E356" s="11">
        <v>0</v>
      </c>
      <c r="F356" s="11">
        <v>0</v>
      </c>
    </row>
    <row r="357" x14ac:dyDescent="0.3">
      <c r="A357" s="410">
        <v>312102018</v>
      </c>
      <c r="B357" s="410" t="s">
        <v>730</v>
      </c>
      <c r="C357" s="11">
        <v>20</v>
      </c>
      <c r="D357" s="11">
        <v>10</v>
      </c>
      <c r="E357" s="11">
        <v>0</v>
      </c>
      <c r="F357" s="11">
        <v>0</v>
      </c>
    </row>
    <row r="358" x14ac:dyDescent="0.3">
      <c r="A358" s="410">
        <v>312102019</v>
      </c>
      <c r="B358" s="410" t="s">
        <v>731</v>
      </c>
      <c r="C358" s="11">
        <v>20</v>
      </c>
      <c r="D358" s="11">
        <v>10</v>
      </c>
      <c r="E358" s="11">
        <v>0</v>
      </c>
      <c r="F358" s="11">
        <v>0</v>
      </c>
    </row>
    <row r="359" x14ac:dyDescent="0.3">
      <c r="A359" s="410">
        <v>312102051</v>
      </c>
      <c r="B359" s="410" t="s">
        <v>738</v>
      </c>
      <c r="C359" s="11">
        <v>20</v>
      </c>
      <c r="D359" s="11">
        <v>10</v>
      </c>
      <c r="E359" s="11">
        <v>0</v>
      </c>
      <c r="F359" s="11">
        <v>0</v>
      </c>
    </row>
    <row r="360" x14ac:dyDescent="0.3">
      <c r="A360" s="410">
        <v>311101012</v>
      </c>
      <c r="B360" s="410" t="s">
        <v>401</v>
      </c>
      <c r="C360" s="11">
        <v>27</v>
      </c>
      <c r="D360" s="11">
        <v>10</v>
      </c>
      <c r="E360" s="11">
        <v>0</v>
      </c>
      <c r="F360" s="11">
        <v>1</v>
      </c>
    </row>
    <row r="361" x14ac:dyDescent="0.3">
      <c r="A361" s="410">
        <v>202401007</v>
      </c>
      <c r="B361" s="410" t="s">
        <v>1732</v>
      </c>
      <c r="C361" s="11">
        <v>12</v>
      </c>
      <c r="D361" s="11">
        <v>10</v>
      </c>
      <c r="E361" s="11">
        <v>0</v>
      </c>
      <c r="F361" s="11">
        <v>0</v>
      </c>
    </row>
    <row r="362" x14ac:dyDescent="0.3">
      <c r="A362" s="410">
        <v>202301008</v>
      </c>
      <c r="B362" s="410" t="s">
        <v>1733</v>
      </c>
      <c r="C362" s="11">
        <v>12</v>
      </c>
      <c r="D362" s="11">
        <v>10</v>
      </c>
      <c r="E362" s="11">
        <v>0</v>
      </c>
      <c r="F362" s="11">
        <v>0</v>
      </c>
    </row>
    <row r="363" x14ac:dyDescent="0.3">
      <c r="A363" s="410">
        <v>310104008</v>
      </c>
      <c r="B363" s="410" t="s">
        <v>892</v>
      </c>
      <c r="C363" s="11">
        <v>23</v>
      </c>
      <c r="D363" s="11">
        <v>10</v>
      </c>
      <c r="E363" s="11">
        <v>0</v>
      </c>
      <c r="F363" s="11">
        <v>0</v>
      </c>
    </row>
    <row r="364" x14ac:dyDescent="0.3">
      <c r="A364" s="410">
        <v>310104009</v>
      </c>
      <c r="B364" s="410" t="s">
        <v>893</v>
      </c>
      <c r="C364" s="11">
        <v>23</v>
      </c>
      <c r="D364" s="11">
        <v>10</v>
      </c>
      <c r="E364" s="11">
        <v>0</v>
      </c>
      <c r="F364" s="11">
        <v>0</v>
      </c>
    </row>
    <row r="365" x14ac:dyDescent="0.3">
      <c r="A365" s="410">
        <v>104102060</v>
      </c>
      <c r="B365" s="410" t="s">
        <v>1734</v>
      </c>
      <c r="C365" s="11">
        <v>8</v>
      </c>
      <c r="D365" s="11">
        <v>10</v>
      </c>
      <c r="E365" s="11">
        <v>0</v>
      </c>
      <c r="F365" s="11">
        <v>0</v>
      </c>
    </row>
    <row r="366" x14ac:dyDescent="0.3">
      <c r="A366" s="410">
        <v>311101006</v>
      </c>
      <c r="B366" s="410" t="s">
        <v>398</v>
      </c>
      <c r="C366" s="11">
        <v>27</v>
      </c>
      <c r="D366" s="11">
        <v>10</v>
      </c>
      <c r="E366" s="11">
        <v>0</v>
      </c>
      <c r="F366" s="11">
        <v>1</v>
      </c>
    </row>
    <row r="367" x14ac:dyDescent="0.3">
      <c r="A367" s="410">
        <v>104101573</v>
      </c>
      <c r="B367" s="410" t="s">
        <v>1735</v>
      </c>
      <c r="C367" s="11">
        <v>8</v>
      </c>
      <c r="D367" s="11">
        <v>10</v>
      </c>
      <c r="E367" s="11">
        <v>0</v>
      </c>
      <c r="F367" s="11">
        <v>0</v>
      </c>
    </row>
    <row r="368" x14ac:dyDescent="0.3">
      <c r="A368" s="410">
        <v>104101015</v>
      </c>
      <c r="B368" s="410" t="s">
        <v>1736</v>
      </c>
      <c r="C368" s="11">
        <v>8</v>
      </c>
      <c r="D368" s="11">
        <v>10</v>
      </c>
      <c r="E368" s="11">
        <v>0</v>
      </c>
      <c r="F368" s="11">
        <v>0</v>
      </c>
    </row>
    <row r="369" x14ac:dyDescent="0.3">
      <c r="A369" s="410">
        <v>104101402</v>
      </c>
      <c r="B369" s="410" t="s">
        <v>1737</v>
      </c>
      <c r="C369" s="11">
        <v>8</v>
      </c>
      <c r="D369" s="11">
        <v>10</v>
      </c>
      <c r="E369" s="11">
        <v>0</v>
      </c>
      <c r="F369" s="11">
        <v>0</v>
      </c>
    </row>
    <row r="370" x14ac:dyDescent="0.3">
      <c r="A370" s="410">
        <v>104101254</v>
      </c>
      <c r="B370" s="410" t="s">
        <v>1738</v>
      </c>
      <c r="C370" s="11">
        <v>8</v>
      </c>
      <c r="D370" s="11">
        <v>10</v>
      </c>
      <c r="E370" s="11">
        <v>0</v>
      </c>
      <c r="F370" s="11">
        <v>0</v>
      </c>
    </row>
    <row r="371" x14ac:dyDescent="0.3">
      <c r="A371" s="410">
        <v>104502012</v>
      </c>
      <c r="B371" s="410" t="s">
        <v>1739</v>
      </c>
      <c r="C371" s="11">
        <v>8</v>
      </c>
      <c r="D371" s="11">
        <v>10</v>
      </c>
      <c r="E371" s="11">
        <v>0</v>
      </c>
      <c r="F371" s="11">
        <v>0</v>
      </c>
    </row>
    <row r="372" x14ac:dyDescent="0.3">
      <c r="A372" s="410">
        <v>104502126</v>
      </c>
      <c r="B372" s="410" t="s">
        <v>1740</v>
      </c>
      <c r="C372" s="11">
        <v>8</v>
      </c>
      <c r="D372" s="11">
        <v>10</v>
      </c>
      <c r="E372" s="11">
        <v>0</v>
      </c>
      <c r="F372" s="11">
        <v>0</v>
      </c>
    </row>
    <row r="373" x14ac:dyDescent="0.3">
      <c r="A373" s="410">
        <v>104502125</v>
      </c>
      <c r="B373" s="410" t="s">
        <v>1741</v>
      </c>
      <c r="C373" s="11">
        <v>8</v>
      </c>
      <c r="D373" s="11">
        <v>10</v>
      </c>
      <c r="E373" s="11">
        <v>0</v>
      </c>
      <c r="F373" s="11">
        <v>0</v>
      </c>
    </row>
    <row r="374" x14ac:dyDescent="0.3">
      <c r="A374" s="410">
        <v>104502013</v>
      </c>
      <c r="B374" s="410" t="s">
        <v>1742</v>
      </c>
      <c r="C374" s="11">
        <v>8</v>
      </c>
      <c r="D374" s="11">
        <v>10</v>
      </c>
      <c r="E374" s="11">
        <v>0</v>
      </c>
      <c r="F374" s="11">
        <v>0</v>
      </c>
    </row>
    <row r="375" x14ac:dyDescent="0.3">
      <c r="A375" s="410">
        <v>104502128</v>
      </c>
      <c r="B375" s="410" t="s">
        <v>1743</v>
      </c>
      <c r="C375" s="11">
        <v>8</v>
      </c>
      <c r="D375" s="11">
        <v>10</v>
      </c>
      <c r="E375" s="11">
        <v>0</v>
      </c>
      <c r="F375" s="11">
        <v>0</v>
      </c>
    </row>
    <row r="376" x14ac:dyDescent="0.3">
      <c r="A376" s="410">
        <v>104502127</v>
      </c>
      <c r="B376" s="410" t="s">
        <v>1744</v>
      </c>
      <c r="C376" s="11">
        <v>8</v>
      </c>
      <c r="D376" s="11">
        <v>10</v>
      </c>
      <c r="E376" s="11">
        <v>0</v>
      </c>
      <c r="F376" s="11">
        <v>0</v>
      </c>
    </row>
    <row r="377" x14ac:dyDescent="0.3">
      <c r="A377" s="410">
        <v>104502388</v>
      </c>
      <c r="B377" s="410" t="s">
        <v>1745</v>
      </c>
      <c r="C377" s="11">
        <v>8</v>
      </c>
      <c r="D377" s="11">
        <v>10</v>
      </c>
      <c r="E377" s="11">
        <v>0</v>
      </c>
      <c r="F377" s="11">
        <v>0</v>
      </c>
    </row>
    <row r="378" x14ac:dyDescent="0.3">
      <c r="A378" s="410">
        <v>205103008</v>
      </c>
      <c r="B378" s="410" t="s">
        <v>510</v>
      </c>
      <c r="C378" s="11">
        <v>13</v>
      </c>
      <c r="D378" s="11">
        <v>10</v>
      </c>
      <c r="E378" s="11">
        <v>0</v>
      </c>
      <c r="F378" s="11">
        <v>0</v>
      </c>
    </row>
    <row r="379" x14ac:dyDescent="0.3">
      <c r="A379" s="410">
        <v>205103007</v>
      </c>
      <c r="B379" s="410" t="s">
        <v>509</v>
      </c>
      <c r="C379" s="11">
        <v>13</v>
      </c>
      <c r="D379" s="11">
        <v>10</v>
      </c>
      <c r="E379" s="11">
        <v>0</v>
      </c>
      <c r="F379" s="11">
        <v>0</v>
      </c>
    </row>
    <row r="380" x14ac:dyDescent="0.3">
      <c r="A380" s="410">
        <v>205103009</v>
      </c>
      <c r="B380" s="410" t="s">
        <v>526</v>
      </c>
      <c r="C380" s="11">
        <v>13</v>
      </c>
      <c r="D380" s="11">
        <v>10</v>
      </c>
      <c r="E380" s="11">
        <v>0</v>
      </c>
      <c r="F380" s="11">
        <v>0</v>
      </c>
    </row>
    <row r="381" x14ac:dyDescent="0.3">
      <c r="A381" s="410">
        <v>503401001</v>
      </c>
      <c r="B381" s="410" t="s">
        <v>1201</v>
      </c>
      <c r="C381" s="11">
        <v>36</v>
      </c>
      <c r="D381" s="11">
        <v>10</v>
      </c>
      <c r="E381" s="11">
        <v>0</v>
      </c>
      <c r="F381" s="11">
        <v>0</v>
      </c>
    </row>
    <row r="382" x14ac:dyDescent="0.3">
      <c r="A382" s="410">
        <v>702201006</v>
      </c>
      <c r="B382" s="410" t="s">
        <v>502</v>
      </c>
      <c r="C382" s="11">
        <v>12</v>
      </c>
      <c r="D382" s="11">
        <v>10</v>
      </c>
      <c r="E382" s="11">
        <v>0</v>
      </c>
      <c r="F382" s="11">
        <v>0</v>
      </c>
    </row>
    <row r="383" x14ac:dyDescent="0.3">
      <c r="A383" s="410">
        <v>603201066</v>
      </c>
      <c r="B383" s="410" t="s">
        <v>540</v>
      </c>
      <c r="C383" s="11">
        <v>13</v>
      </c>
      <c r="D383" s="11">
        <v>10</v>
      </c>
      <c r="E383" s="11">
        <v>0</v>
      </c>
      <c r="F383" s="11">
        <v>0</v>
      </c>
    </row>
    <row r="384" x14ac:dyDescent="0.3">
      <c r="A384" s="410">
        <v>201102006</v>
      </c>
      <c r="B384" s="410" t="s">
        <v>1746</v>
      </c>
      <c r="C384" s="11">
        <v>12</v>
      </c>
      <c r="D384" s="11">
        <v>10</v>
      </c>
      <c r="E384" s="11">
        <v>0</v>
      </c>
      <c r="F384" s="11">
        <v>0</v>
      </c>
    </row>
    <row r="385" x14ac:dyDescent="0.3">
      <c r="A385" s="410">
        <v>202101008</v>
      </c>
      <c r="B385" s="410" t="s">
        <v>1747</v>
      </c>
      <c r="C385" s="11">
        <v>12</v>
      </c>
      <c r="D385" s="11">
        <v>10</v>
      </c>
      <c r="E385" s="11">
        <v>0</v>
      </c>
      <c r="F385" s="11">
        <v>0</v>
      </c>
    </row>
    <row r="386" x14ac:dyDescent="0.3">
      <c r="A386" s="410">
        <v>202101009</v>
      </c>
      <c r="B386" s="410" t="s">
        <v>1748</v>
      </c>
      <c r="C386" s="11">
        <v>12</v>
      </c>
      <c r="D386" s="11">
        <v>10</v>
      </c>
      <c r="E386" s="11">
        <v>0</v>
      </c>
      <c r="F386" s="11">
        <v>0</v>
      </c>
    </row>
    <row r="387" x14ac:dyDescent="0.3">
      <c r="A387" s="410">
        <v>310103041</v>
      </c>
      <c r="B387" s="410" t="s">
        <v>834</v>
      </c>
      <c r="C387" s="11">
        <v>22</v>
      </c>
      <c r="D387" s="11">
        <v>10</v>
      </c>
      <c r="E387" s="11">
        <v>0</v>
      </c>
      <c r="F387" s="11">
        <v>0</v>
      </c>
    </row>
    <row r="388" x14ac:dyDescent="0.3">
      <c r="A388" s="410">
        <v>701303005</v>
      </c>
      <c r="B388" s="410" t="s">
        <v>347</v>
      </c>
      <c r="C388" s="11">
        <v>19</v>
      </c>
      <c r="D388" s="11">
        <v>10</v>
      </c>
      <c r="E388" s="11">
        <v>0</v>
      </c>
      <c r="F388" s="11">
        <v>5</v>
      </c>
    </row>
    <row r="389" x14ac:dyDescent="0.3">
      <c r="A389" s="410">
        <v>304104016</v>
      </c>
      <c r="B389" s="410" t="s">
        <v>1188</v>
      </c>
      <c r="C389" s="11">
        <v>35</v>
      </c>
      <c r="D389" s="11">
        <v>10</v>
      </c>
      <c r="E389" s="11">
        <v>0</v>
      </c>
      <c r="F389" s="11">
        <v>0</v>
      </c>
    </row>
    <row r="390" x14ac:dyDescent="0.3">
      <c r="A390" s="410">
        <v>201102008</v>
      </c>
      <c r="B390" s="410" t="s">
        <v>1749</v>
      </c>
      <c r="C390" s="11">
        <v>12</v>
      </c>
      <c r="D390" s="11">
        <v>10</v>
      </c>
      <c r="E390" s="11">
        <v>0</v>
      </c>
      <c r="F390" s="11">
        <v>0</v>
      </c>
    </row>
    <row r="391" x14ac:dyDescent="0.3">
      <c r="A391" s="410">
        <v>104502534</v>
      </c>
      <c r="B391" s="410" t="s">
        <v>1750</v>
      </c>
      <c r="C391" s="11">
        <v>8</v>
      </c>
      <c r="D391" s="11">
        <v>10</v>
      </c>
      <c r="E391" s="11">
        <v>0</v>
      </c>
      <c r="F391" s="11">
        <v>0</v>
      </c>
    </row>
    <row r="392" x14ac:dyDescent="0.3">
      <c r="A392" s="410">
        <v>104502459</v>
      </c>
      <c r="B392" s="410" t="s">
        <v>1751</v>
      </c>
      <c r="C392" s="11">
        <v>8</v>
      </c>
      <c r="D392" s="11">
        <v>10</v>
      </c>
      <c r="E392" s="11">
        <v>0</v>
      </c>
      <c r="F392" s="11">
        <v>0</v>
      </c>
    </row>
    <row r="393" x14ac:dyDescent="0.3">
      <c r="A393" s="410">
        <v>101701013</v>
      </c>
      <c r="B393" s="410" t="s">
        <v>1752</v>
      </c>
      <c r="C393" s="11">
        <v>1</v>
      </c>
      <c r="D393" s="11">
        <v>5</v>
      </c>
      <c r="E393" s="11">
        <v>0</v>
      </c>
      <c r="F393" s="11">
        <v>0</v>
      </c>
    </row>
    <row r="394" x14ac:dyDescent="0.3">
      <c r="A394" s="410">
        <v>101701014</v>
      </c>
      <c r="B394" s="410" t="s">
        <v>1753</v>
      </c>
      <c r="C394" s="11">
        <v>1</v>
      </c>
      <c r="D394" s="11">
        <v>5</v>
      </c>
      <c r="E394" s="11">
        <v>0</v>
      </c>
      <c r="F394" s="11">
        <v>0</v>
      </c>
    </row>
    <row r="395" x14ac:dyDescent="0.3">
      <c r="A395" s="410">
        <v>701101004</v>
      </c>
      <c r="B395" s="410" t="s">
        <v>1295</v>
      </c>
      <c r="C395" s="11">
        <v>40</v>
      </c>
      <c r="D395" s="11">
        <v>10</v>
      </c>
      <c r="E395" s="11">
        <v>0</v>
      </c>
      <c r="F395" s="11">
        <v>0</v>
      </c>
    </row>
    <row r="396" x14ac:dyDescent="0.3">
      <c r="A396" s="410">
        <v>104102004</v>
      </c>
      <c r="B396" s="410" t="s">
        <v>1754</v>
      </c>
      <c r="C396" s="11">
        <v>8</v>
      </c>
      <c r="D396" s="11">
        <v>10</v>
      </c>
      <c r="E396" s="11">
        <v>0</v>
      </c>
      <c r="F396" s="11">
        <v>0</v>
      </c>
    </row>
    <row r="397" x14ac:dyDescent="0.3">
      <c r="A397" s="410">
        <v>103101129</v>
      </c>
      <c r="B397" s="410" t="s">
        <v>1755</v>
      </c>
      <c r="C397" s="11">
        <v>8</v>
      </c>
      <c r="D397" s="11">
        <v>10</v>
      </c>
      <c r="E397" s="11">
        <v>0</v>
      </c>
      <c r="F397" s="11">
        <v>0</v>
      </c>
    </row>
    <row r="398" x14ac:dyDescent="0.3">
      <c r="A398" s="410">
        <v>104102075</v>
      </c>
      <c r="B398" s="410" t="s">
        <v>1756</v>
      </c>
      <c r="C398" s="11">
        <v>7</v>
      </c>
      <c r="D398" s="11">
        <v>10</v>
      </c>
      <c r="E398" s="11">
        <v>0</v>
      </c>
      <c r="F398" s="11">
        <v>0</v>
      </c>
    </row>
    <row r="399" x14ac:dyDescent="0.3">
      <c r="A399" s="410">
        <v>104502279</v>
      </c>
      <c r="B399" s="410" t="s">
        <v>1757</v>
      </c>
      <c r="C399" s="11">
        <v>7</v>
      </c>
      <c r="D399" s="11">
        <v>10</v>
      </c>
      <c r="E399" s="11">
        <v>0</v>
      </c>
      <c r="F399" s="11">
        <v>0</v>
      </c>
    </row>
    <row r="400" x14ac:dyDescent="0.3">
      <c r="A400" s="410">
        <v>103102029</v>
      </c>
      <c r="B400" s="410" t="s">
        <v>1758</v>
      </c>
      <c r="C400" s="11">
        <v>8</v>
      </c>
      <c r="D400" s="11">
        <v>10</v>
      </c>
      <c r="E400" s="11">
        <v>0</v>
      </c>
      <c r="F400" s="11">
        <v>0</v>
      </c>
    </row>
    <row r="401" x14ac:dyDescent="0.3">
      <c r="A401" s="410">
        <v>104101678</v>
      </c>
      <c r="B401" s="410" t="s">
        <v>1759</v>
      </c>
      <c r="C401" s="11">
        <v>8</v>
      </c>
      <c r="D401" s="11">
        <v>10</v>
      </c>
      <c r="E401" s="11">
        <v>0</v>
      </c>
      <c r="F401" s="11">
        <v>0</v>
      </c>
    </row>
    <row r="402" x14ac:dyDescent="0.3">
      <c r="A402" s="410">
        <v>203101005</v>
      </c>
      <c r="B402" s="410" t="s">
        <v>1760</v>
      </c>
      <c r="C402" s="11">
        <v>12</v>
      </c>
      <c r="D402" s="11">
        <v>10</v>
      </c>
      <c r="E402" s="11">
        <v>0</v>
      </c>
      <c r="F402" s="11">
        <v>0</v>
      </c>
    </row>
    <row r="403" x14ac:dyDescent="0.3">
      <c r="A403" s="410">
        <v>203101004</v>
      </c>
      <c r="B403" s="410" t="s">
        <v>1761</v>
      </c>
      <c r="C403" s="11">
        <v>12</v>
      </c>
      <c r="D403" s="11">
        <v>10</v>
      </c>
      <c r="E403" s="11">
        <v>0</v>
      </c>
      <c r="F403" s="11">
        <v>0</v>
      </c>
    </row>
    <row r="404" x14ac:dyDescent="0.3">
      <c r="A404" s="410">
        <v>502101112</v>
      </c>
      <c r="B404" s="410" t="s">
        <v>996</v>
      </c>
      <c r="C404" s="11">
        <v>30</v>
      </c>
      <c r="D404" s="11">
        <v>10</v>
      </c>
      <c r="E404" s="11">
        <v>0</v>
      </c>
      <c r="F404" s="11">
        <v>0</v>
      </c>
    </row>
    <row r="405" x14ac:dyDescent="0.3">
      <c r="A405" s="410">
        <v>502101070</v>
      </c>
      <c r="B405" s="410" t="s">
        <v>984</v>
      </c>
      <c r="C405" s="11">
        <v>30</v>
      </c>
      <c r="D405" s="11">
        <v>10</v>
      </c>
      <c r="E405" s="11">
        <v>0</v>
      </c>
      <c r="F405" s="11">
        <v>0</v>
      </c>
    </row>
    <row r="406" x14ac:dyDescent="0.3">
      <c r="A406" s="410">
        <v>502101005</v>
      </c>
      <c r="B406" s="410" t="s">
        <v>958</v>
      </c>
      <c r="C406" s="11">
        <v>30</v>
      </c>
      <c r="D406" s="11">
        <v>10</v>
      </c>
      <c r="E406" s="11">
        <v>0</v>
      </c>
      <c r="F406" s="11">
        <v>0</v>
      </c>
    </row>
    <row r="407" x14ac:dyDescent="0.3">
      <c r="A407" s="410">
        <v>104502499</v>
      </c>
      <c r="B407" s="410" t="s">
        <v>1762</v>
      </c>
      <c r="C407" s="11">
        <v>8</v>
      </c>
      <c r="D407" s="11">
        <v>10</v>
      </c>
      <c r="E407" s="11">
        <v>0</v>
      </c>
      <c r="F407" s="11">
        <v>0</v>
      </c>
    </row>
    <row r="408" x14ac:dyDescent="0.3">
      <c r="A408" s="410">
        <v>311201051</v>
      </c>
      <c r="B408" s="410" t="s">
        <v>923</v>
      </c>
      <c r="C408" s="11">
        <v>25</v>
      </c>
      <c r="D408" s="11">
        <v>10</v>
      </c>
      <c r="E408" s="11">
        <v>0</v>
      </c>
      <c r="F408" s="11">
        <v>0</v>
      </c>
    </row>
    <row r="409" x14ac:dyDescent="0.3">
      <c r="A409" s="410">
        <v>104101016</v>
      </c>
      <c r="B409" s="410" t="s">
        <v>1763</v>
      </c>
      <c r="C409" s="11">
        <v>8</v>
      </c>
      <c r="D409" s="11">
        <v>10</v>
      </c>
      <c r="E409" s="11">
        <v>0</v>
      </c>
      <c r="F409" s="11">
        <v>0</v>
      </c>
    </row>
    <row r="410" x14ac:dyDescent="0.3">
      <c r="A410" s="410">
        <v>202402081</v>
      </c>
      <c r="B410" s="410" t="s">
        <v>1764</v>
      </c>
      <c r="C410" s="11">
        <v>12</v>
      </c>
      <c r="D410" s="11">
        <v>10</v>
      </c>
      <c r="E410" s="11">
        <v>0</v>
      </c>
      <c r="F410" s="11">
        <v>0</v>
      </c>
    </row>
    <row r="411" x14ac:dyDescent="0.3">
      <c r="A411" s="410">
        <v>202402108</v>
      </c>
      <c r="B411" s="410" t="s">
        <v>1765</v>
      </c>
      <c r="C411" s="11">
        <v>12</v>
      </c>
      <c r="D411" s="11">
        <v>10</v>
      </c>
      <c r="E411" s="11">
        <v>0</v>
      </c>
      <c r="F411" s="11">
        <v>0</v>
      </c>
    </row>
    <row r="412" x14ac:dyDescent="0.3">
      <c r="A412" s="410">
        <v>202402101</v>
      </c>
      <c r="B412" s="410" t="s">
        <v>1766</v>
      </c>
      <c r="C412" s="11">
        <v>12</v>
      </c>
      <c r="D412" s="11">
        <v>10</v>
      </c>
      <c r="E412" s="11">
        <v>0</v>
      </c>
      <c r="F412" s="11">
        <v>0</v>
      </c>
    </row>
    <row r="413" x14ac:dyDescent="0.3">
      <c r="A413" s="410">
        <v>104502309</v>
      </c>
      <c r="B413" s="410" t="s">
        <v>1767</v>
      </c>
      <c r="C413" s="11">
        <v>5</v>
      </c>
      <c r="D413" s="11">
        <v>10</v>
      </c>
      <c r="E413" s="11">
        <v>0</v>
      </c>
      <c r="F413" s="11">
        <v>0</v>
      </c>
    </row>
    <row r="414" x14ac:dyDescent="0.3">
      <c r="A414" s="410">
        <v>307103022</v>
      </c>
      <c r="B414" s="410" t="s">
        <v>1053</v>
      </c>
      <c r="C414" s="11">
        <v>33</v>
      </c>
      <c r="D414" s="11">
        <v>10</v>
      </c>
      <c r="E414" s="11">
        <v>0</v>
      </c>
      <c r="F414" s="11">
        <v>0</v>
      </c>
    </row>
    <row r="415" x14ac:dyDescent="0.3">
      <c r="A415" s="410">
        <v>101204001</v>
      </c>
      <c r="B415" s="410" t="s">
        <v>1768</v>
      </c>
      <c r="C415" s="11">
        <v>5</v>
      </c>
      <c r="D415" s="11">
        <v>5</v>
      </c>
      <c r="E415" s="11">
        <v>0</v>
      </c>
      <c r="F415" s="11">
        <v>0</v>
      </c>
    </row>
    <row r="416" x14ac:dyDescent="0.3">
      <c r="A416" s="410">
        <v>104101790</v>
      </c>
      <c r="B416" s="410" t="s">
        <v>1769</v>
      </c>
      <c r="C416" s="11">
        <v>8</v>
      </c>
      <c r="D416" s="11">
        <v>10</v>
      </c>
      <c r="E416" s="11">
        <v>0</v>
      </c>
      <c r="F416" s="11">
        <v>0</v>
      </c>
    </row>
    <row r="417" x14ac:dyDescent="0.3">
      <c r="A417" s="410">
        <v>101202002</v>
      </c>
      <c r="B417" s="410" t="s">
        <v>1770</v>
      </c>
      <c r="C417" s="11">
        <v>5</v>
      </c>
      <c r="D417" s="11">
        <v>5</v>
      </c>
      <c r="E417" s="11">
        <v>0</v>
      </c>
      <c r="F417" s="11">
        <v>0</v>
      </c>
    </row>
    <row r="418" x14ac:dyDescent="0.3">
      <c r="A418" s="410">
        <v>104502558</v>
      </c>
      <c r="B418" s="410" t="s">
        <v>1771</v>
      </c>
      <c r="C418" s="11">
        <v>8</v>
      </c>
      <c r="D418" s="11">
        <v>10</v>
      </c>
      <c r="E418" s="11">
        <v>0</v>
      </c>
      <c r="F418" s="11">
        <v>0</v>
      </c>
    </row>
    <row r="419" x14ac:dyDescent="0.3">
      <c r="A419" s="410">
        <v>304101006</v>
      </c>
      <c r="B419" s="410" t="s">
        <v>1156</v>
      </c>
      <c r="C419" s="11">
        <v>35</v>
      </c>
      <c r="D419" s="11">
        <v>10</v>
      </c>
      <c r="E419" s="11">
        <v>0</v>
      </c>
      <c r="F419" s="11">
        <v>0</v>
      </c>
    </row>
    <row r="420" x14ac:dyDescent="0.3">
      <c r="A420" s="410">
        <v>304101008</v>
      </c>
      <c r="B420" s="410" t="s">
        <v>1157</v>
      </c>
      <c r="C420" s="11">
        <v>35</v>
      </c>
      <c r="D420" s="11">
        <v>10</v>
      </c>
      <c r="E420" s="11">
        <v>0</v>
      </c>
      <c r="F420" s="11">
        <v>0</v>
      </c>
    </row>
    <row r="421" x14ac:dyDescent="0.3">
      <c r="A421" s="410">
        <v>502101058</v>
      </c>
      <c r="B421" s="410" t="s">
        <v>980</v>
      </c>
      <c r="C421" s="11">
        <v>30</v>
      </c>
      <c r="D421" s="11">
        <v>10</v>
      </c>
      <c r="E421" s="11">
        <v>0</v>
      </c>
      <c r="F421" s="11">
        <v>0</v>
      </c>
    </row>
    <row r="422" x14ac:dyDescent="0.3">
      <c r="A422" s="410">
        <v>502101080</v>
      </c>
      <c r="B422" s="410" t="s">
        <v>987</v>
      </c>
      <c r="C422" s="11">
        <v>30</v>
      </c>
      <c r="D422" s="11">
        <v>10</v>
      </c>
      <c r="E422" s="11">
        <v>0</v>
      </c>
      <c r="F422" s="11">
        <v>0</v>
      </c>
    </row>
    <row r="423" x14ac:dyDescent="0.3">
      <c r="A423" s="410">
        <v>310103012</v>
      </c>
      <c r="B423" s="410" t="s">
        <v>872</v>
      </c>
      <c r="C423" s="11">
        <v>23</v>
      </c>
      <c r="D423" s="11">
        <v>10</v>
      </c>
      <c r="E423" s="11">
        <v>0</v>
      </c>
      <c r="F423" s="11">
        <v>0</v>
      </c>
    </row>
    <row r="424" x14ac:dyDescent="0.3">
      <c r="A424" s="410">
        <v>702101009</v>
      </c>
      <c r="B424" s="410" t="s">
        <v>367</v>
      </c>
      <c r="C424" s="11">
        <v>24</v>
      </c>
      <c r="D424" s="11">
        <v>10</v>
      </c>
      <c r="E424" s="11">
        <v>0</v>
      </c>
      <c r="F424" s="11">
        <v>5</v>
      </c>
    </row>
    <row r="425" x14ac:dyDescent="0.3">
      <c r="A425" s="410">
        <v>502101075</v>
      </c>
      <c r="B425" s="410" t="s">
        <v>985</v>
      </c>
      <c r="C425" s="11">
        <v>30</v>
      </c>
      <c r="D425" s="11">
        <v>10</v>
      </c>
      <c r="E425" s="11">
        <v>0</v>
      </c>
      <c r="F425" s="11">
        <v>0</v>
      </c>
    </row>
    <row r="426" x14ac:dyDescent="0.3">
      <c r="A426" s="410">
        <v>104201004</v>
      </c>
      <c r="B426" s="410" t="s">
        <v>1772</v>
      </c>
      <c r="C426" s="11">
        <v>9</v>
      </c>
      <c r="D426" s="11">
        <v>10</v>
      </c>
      <c r="E426" s="11">
        <v>0</v>
      </c>
      <c r="F426" s="11">
        <v>5</v>
      </c>
    </row>
    <row r="427" x14ac:dyDescent="0.3">
      <c r="A427" s="410">
        <v>102101009</v>
      </c>
      <c r="B427" s="410" t="s">
        <v>1773</v>
      </c>
      <c r="C427" s="11">
        <v>9</v>
      </c>
      <c r="D427" s="11">
        <v>10</v>
      </c>
      <c r="E427" s="11">
        <v>0</v>
      </c>
      <c r="F427" s="11">
        <v>5</v>
      </c>
    </row>
    <row r="428" x14ac:dyDescent="0.3">
      <c r="A428" s="410">
        <v>104201003</v>
      </c>
      <c r="B428" s="410" t="s">
        <v>1774</v>
      </c>
      <c r="C428" s="11">
        <v>9</v>
      </c>
      <c r="D428" s="11">
        <v>10</v>
      </c>
      <c r="E428" s="11">
        <v>0</v>
      </c>
      <c r="F428" s="11">
        <v>5</v>
      </c>
    </row>
    <row r="429" x14ac:dyDescent="0.3">
      <c r="A429" s="410">
        <v>104201019</v>
      </c>
      <c r="B429" s="410" t="s">
        <v>1775</v>
      </c>
      <c r="C429" s="11">
        <v>9</v>
      </c>
      <c r="D429" s="11">
        <v>10</v>
      </c>
      <c r="E429" s="11">
        <v>0</v>
      </c>
      <c r="F429" s="11">
        <v>5</v>
      </c>
    </row>
    <row r="430" x14ac:dyDescent="0.3">
      <c r="A430" s="410">
        <v>104502325</v>
      </c>
      <c r="B430" s="410" t="s">
        <v>1776</v>
      </c>
      <c r="C430" s="11">
        <v>9</v>
      </c>
      <c r="D430" s="11">
        <v>10</v>
      </c>
      <c r="E430" s="11">
        <v>0</v>
      </c>
      <c r="F430" s="11">
        <v>5</v>
      </c>
    </row>
    <row r="431" x14ac:dyDescent="0.3">
      <c r="A431" s="410">
        <v>102101007</v>
      </c>
      <c r="B431" s="410" t="s">
        <v>1777</v>
      </c>
      <c r="C431" s="11">
        <v>9</v>
      </c>
      <c r="D431" s="11">
        <v>10</v>
      </c>
      <c r="E431" s="11">
        <v>0</v>
      </c>
      <c r="F431" s="11">
        <v>5</v>
      </c>
    </row>
    <row r="432" x14ac:dyDescent="0.3">
      <c r="A432" s="410">
        <v>102101002</v>
      </c>
      <c r="B432" s="410" t="s">
        <v>1778</v>
      </c>
      <c r="C432" s="11">
        <v>9</v>
      </c>
      <c r="D432" s="11">
        <v>10</v>
      </c>
      <c r="E432" s="11">
        <v>0</v>
      </c>
      <c r="F432" s="11">
        <v>5</v>
      </c>
    </row>
    <row r="433" x14ac:dyDescent="0.3">
      <c r="A433" s="410">
        <v>102101008</v>
      </c>
      <c r="B433" s="410" t="s">
        <v>1779</v>
      </c>
      <c r="C433" s="11">
        <v>9</v>
      </c>
      <c r="D433" s="11">
        <v>10</v>
      </c>
      <c r="E433" s="11">
        <v>0</v>
      </c>
      <c r="F433" s="11">
        <v>5</v>
      </c>
    </row>
    <row r="434" x14ac:dyDescent="0.3">
      <c r="A434" s="410">
        <v>102101004</v>
      </c>
      <c r="B434" s="410" t="s">
        <v>1780</v>
      </c>
      <c r="C434" s="11">
        <v>9</v>
      </c>
      <c r="D434" s="11">
        <v>10</v>
      </c>
      <c r="E434" s="11">
        <v>0</v>
      </c>
      <c r="F434" s="11">
        <v>5</v>
      </c>
    </row>
    <row r="435" x14ac:dyDescent="0.3">
      <c r="A435" s="410">
        <v>104502329</v>
      </c>
      <c r="B435" s="410" t="s">
        <v>1781</v>
      </c>
      <c r="C435" s="11">
        <v>9</v>
      </c>
      <c r="D435" s="11">
        <v>10</v>
      </c>
      <c r="E435" s="11">
        <v>0</v>
      </c>
      <c r="F435" s="11">
        <v>5</v>
      </c>
    </row>
    <row r="436" x14ac:dyDescent="0.3">
      <c r="A436" s="410">
        <v>104201001</v>
      </c>
      <c r="B436" s="410" t="s">
        <v>1782</v>
      </c>
      <c r="C436" s="11">
        <v>9</v>
      </c>
      <c r="D436" s="11">
        <v>10</v>
      </c>
      <c r="E436" s="11">
        <v>0</v>
      </c>
      <c r="F436" s="11">
        <v>5</v>
      </c>
    </row>
    <row r="437" x14ac:dyDescent="0.3">
      <c r="A437" s="410">
        <v>102101006</v>
      </c>
      <c r="B437" s="410" t="s">
        <v>1783</v>
      </c>
      <c r="C437" s="11">
        <v>9</v>
      </c>
      <c r="D437" s="11">
        <v>10</v>
      </c>
      <c r="E437" s="11">
        <v>0</v>
      </c>
      <c r="F437" s="11">
        <v>5</v>
      </c>
    </row>
    <row r="438" x14ac:dyDescent="0.3">
      <c r="A438" s="410">
        <v>310103019</v>
      </c>
      <c r="B438" s="410" t="s">
        <v>876</v>
      </c>
      <c r="C438" s="11">
        <v>23</v>
      </c>
      <c r="D438" s="11">
        <v>10</v>
      </c>
      <c r="E438" s="11">
        <v>0</v>
      </c>
      <c r="F438" s="11">
        <v>0</v>
      </c>
    </row>
    <row r="439" x14ac:dyDescent="0.3">
      <c r="A439" s="410">
        <v>104401062</v>
      </c>
      <c r="B439" s="410" t="s">
        <v>1784</v>
      </c>
      <c r="C439" s="11">
        <v>9</v>
      </c>
      <c r="D439" s="11">
        <v>10</v>
      </c>
      <c r="E439" s="11">
        <v>0</v>
      </c>
      <c r="F439" s="11">
        <v>11</v>
      </c>
    </row>
    <row r="440" x14ac:dyDescent="0.3">
      <c r="A440" s="410">
        <v>502101104</v>
      </c>
      <c r="B440" s="410" t="s">
        <v>994</v>
      </c>
      <c r="C440" s="11">
        <v>30</v>
      </c>
      <c r="D440" s="11">
        <v>10</v>
      </c>
      <c r="E440" s="11">
        <v>0</v>
      </c>
      <c r="F440" s="11">
        <v>0</v>
      </c>
    </row>
    <row r="441" x14ac:dyDescent="0.3">
      <c r="A441" s="410">
        <v>311201054</v>
      </c>
      <c r="B441" s="410" t="s">
        <v>926</v>
      </c>
      <c r="C441" s="11">
        <v>25</v>
      </c>
      <c r="D441" s="11">
        <v>10</v>
      </c>
      <c r="E441" s="11">
        <v>0</v>
      </c>
      <c r="F441" s="11">
        <v>0</v>
      </c>
    </row>
    <row r="442" x14ac:dyDescent="0.3">
      <c r="A442" s="410">
        <v>702205001</v>
      </c>
      <c r="B442" s="410" t="s">
        <v>553</v>
      </c>
      <c r="C442" s="11">
        <v>14</v>
      </c>
      <c r="D442" s="11">
        <v>10</v>
      </c>
      <c r="E442" s="11">
        <v>0</v>
      </c>
      <c r="F442" s="11">
        <v>0</v>
      </c>
    </row>
    <row r="443" x14ac:dyDescent="0.3">
      <c r="A443" s="410">
        <v>302203002</v>
      </c>
      <c r="B443" s="410" t="s">
        <v>1125</v>
      </c>
      <c r="C443" s="11">
        <v>35</v>
      </c>
      <c r="D443" s="11">
        <v>10</v>
      </c>
      <c r="E443" s="11">
        <v>0</v>
      </c>
      <c r="F443" s="11">
        <v>0</v>
      </c>
    </row>
    <row r="444" x14ac:dyDescent="0.3">
      <c r="A444" s="410">
        <v>101701015</v>
      </c>
      <c r="B444" s="410" t="s">
        <v>1785</v>
      </c>
      <c r="C444" s="11">
        <v>1</v>
      </c>
      <c r="D444" s="11">
        <v>5</v>
      </c>
      <c r="E444" s="11">
        <v>0</v>
      </c>
      <c r="F444" s="11">
        <v>0</v>
      </c>
    </row>
    <row r="445" x14ac:dyDescent="0.3">
      <c r="A445" s="410">
        <v>101701016</v>
      </c>
      <c r="B445" s="410" t="s">
        <v>1786</v>
      </c>
      <c r="C445" s="11">
        <v>1</v>
      </c>
      <c r="D445" s="11">
        <v>5</v>
      </c>
      <c r="E445" s="11">
        <v>0</v>
      </c>
      <c r="F445" s="11">
        <v>0</v>
      </c>
    </row>
    <row r="446" x14ac:dyDescent="0.3">
      <c r="A446" s="410">
        <v>601301025</v>
      </c>
      <c r="B446" s="410" t="s">
        <v>425</v>
      </c>
      <c r="C446" s="11">
        <v>26</v>
      </c>
      <c r="D446" s="11">
        <v>10</v>
      </c>
      <c r="E446" s="11">
        <v>0</v>
      </c>
      <c r="F446" s="11">
        <v>1</v>
      </c>
    </row>
    <row r="447" x14ac:dyDescent="0.3">
      <c r="A447" s="410">
        <v>104101860</v>
      </c>
      <c r="B447" s="410" t="s">
        <v>1787</v>
      </c>
      <c r="C447" s="11">
        <v>8</v>
      </c>
      <c r="D447" s="11">
        <v>10</v>
      </c>
      <c r="E447" s="11">
        <v>0</v>
      </c>
      <c r="F447" s="11">
        <v>0</v>
      </c>
    </row>
    <row r="448" x14ac:dyDescent="0.3">
      <c r="A448" s="410">
        <v>104101144</v>
      </c>
      <c r="B448" s="410" t="s">
        <v>1788</v>
      </c>
      <c r="C448" s="11">
        <v>8</v>
      </c>
      <c r="D448" s="11">
        <v>10</v>
      </c>
      <c r="E448" s="11">
        <v>0</v>
      </c>
      <c r="F448" s="11">
        <v>0</v>
      </c>
    </row>
    <row r="449" x14ac:dyDescent="0.3">
      <c r="A449" s="410">
        <v>104101490</v>
      </c>
      <c r="B449" s="410" t="s">
        <v>1789</v>
      </c>
      <c r="C449" s="11">
        <v>8</v>
      </c>
      <c r="D449" s="11">
        <v>10</v>
      </c>
      <c r="E449" s="11">
        <v>0</v>
      </c>
      <c r="F449" s="11">
        <v>0</v>
      </c>
    </row>
    <row r="450" x14ac:dyDescent="0.3">
      <c r="A450" s="410">
        <v>104101777</v>
      </c>
      <c r="B450" s="410" t="s">
        <v>1790</v>
      </c>
      <c r="C450" s="11">
        <v>8</v>
      </c>
      <c r="D450" s="11">
        <v>10</v>
      </c>
      <c r="E450" s="11">
        <v>0</v>
      </c>
      <c r="F450" s="11">
        <v>0</v>
      </c>
    </row>
    <row r="451" x14ac:dyDescent="0.3">
      <c r="A451" s="410">
        <v>104101745</v>
      </c>
      <c r="B451" s="410" t="s">
        <v>1791</v>
      </c>
      <c r="C451" s="11">
        <v>8</v>
      </c>
      <c r="D451" s="11">
        <v>10</v>
      </c>
      <c r="E451" s="11">
        <v>0</v>
      </c>
      <c r="F451" s="11">
        <v>0</v>
      </c>
    </row>
    <row r="452" x14ac:dyDescent="0.3">
      <c r="A452" s="410">
        <v>104101749</v>
      </c>
      <c r="B452" s="410" t="s">
        <v>1792</v>
      </c>
      <c r="C452" s="11">
        <v>8</v>
      </c>
      <c r="D452" s="11">
        <v>10</v>
      </c>
      <c r="E452" s="11">
        <v>0</v>
      </c>
      <c r="F452" s="11">
        <v>0</v>
      </c>
    </row>
    <row r="453" x14ac:dyDescent="0.3">
      <c r="A453" s="410">
        <v>104101747</v>
      </c>
      <c r="B453" s="410" t="s">
        <v>1793</v>
      </c>
      <c r="C453" s="11">
        <v>8</v>
      </c>
      <c r="D453" s="11">
        <v>10</v>
      </c>
      <c r="E453" s="11">
        <v>0</v>
      </c>
      <c r="F453" s="11">
        <v>0</v>
      </c>
    </row>
    <row r="454" x14ac:dyDescent="0.3">
      <c r="A454" s="410">
        <v>104101687</v>
      </c>
      <c r="B454" s="410" t="s">
        <v>1794</v>
      </c>
      <c r="C454" s="11">
        <v>8</v>
      </c>
      <c r="D454" s="11">
        <v>10</v>
      </c>
      <c r="E454" s="11">
        <v>0</v>
      </c>
      <c r="F454" s="11">
        <v>0</v>
      </c>
    </row>
    <row r="455" x14ac:dyDescent="0.3">
      <c r="A455" s="410">
        <v>104101017</v>
      </c>
      <c r="B455" s="410" t="s">
        <v>1795</v>
      </c>
      <c r="C455" s="11">
        <v>8</v>
      </c>
      <c r="D455" s="11">
        <v>10</v>
      </c>
      <c r="E455" s="11">
        <v>0</v>
      </c>
      <c r="F455" s="11">
        <v>0</v>
      </c>
    </row>
    <row r="456" x14ac:dyDescent="0.3">
      <c r="A456" s="410">
        <v>104101612</v>
      </c>
      <c r="B456" s="410" t="s">
        <v>1796</v>
      </c>
      <c r="C456" s="11">
        <v>8</v>
      </c>
      <c r="D456" s="11">
        <v>10</v>
      </c>
      <c r="E456" s="11">
        <v>0</v>
      </c>
      <c r="F456" s="11">
        <v>0</v>
      </c>
    </row>
    <row r="457" x14ac:dyDescent="0.3">
      <c r="A457" s="410">
        <v>104101613</v>
      </c>
      <c r="B457" s="410" t="s">
        <v>1797</v>
      </c>
      <c r="C457" s="11">
        <v>8</v>
      </c>
      <c r="D457" s="11">
        <v>10</v>
      </c>
      <c r="E457" s="11">
        <v>0</v>
      </c>
      <c r="F457" s="11">
        <v>0</v>
      </c>
    </row>
    <row r="458" x14ac:dyDescent="0.3">
      <c r="A458" s="410">
        <v>104101614</v>
      </c>
      <c r="B458" s="410" t="s">
        <v>1798</v>
      </c>
      <c r="C458" s="11">
        <v>8</v>
      </c>
      <c r="D458" s="11">
        <v>10</v>
      </c>
      <c r="E458" s="11">
        <v>0</v>
      </c>
      <c r="F458" s="11">
        <v>0</v>
      </c>
    </row>
    <row r="459" x14ac:dyDescent="0.3">
      <c r="A459" s="410">
        <v>104101984</v>
      </c>
      <c r="B459" s="410" t="s">
        <v>1799</v>
      </c>
      <c r="C459" s="11">
        <v>8</v>
      </c>
      <c r="D459" s="11">
        <v>10</v>
      </c>
      <c r="E459" s="11">
        <v>0</v>
      </c>
      <c r="F459" s="11">
        <v>0</v>
      </c>
    </row>
    <row r="460" x14ac:dyDescent="0.3">
      <c r="A460" s="410">
        <v>104502395</v>
      </c>
      <c r="B460" s="410" t="s">
        <v>1800</v>
      </c>
      <c r="C460" s="11">
        <v>8</v>
      </c>
      <c r="D460" s="11">
        <v>10</v>
      </c>
      <c r="E460" s="11">
        <v>0</v>
      </c>
      <c r="F460" s="11">
        <v>0</v>
      </c>
    </row>
    <row r="461" x14ac:dyDescent="0.3">
      <c r="A461" s="410">
        <v>104101404</v>
      </c>
      <c r="B461" s="410" t="s">
        <v>1801</v>
      </c>
      <c r="C461" s="11">
        <v>8</v>
      </c>
      <c r="D461" s="11">
        <v>10</v>
      </c>
      <c r="E461" s="11">
        <v>0</v>
      </c>
      <c r="F461" s="11">
        <v>0</v>
      </c>
    </row>
    <row r="462" x14ac:dyDescent="0.3">
      <c r="A462" s="410">
        <v>104101256</v>
      </c>
      <c r="B462" s="410" t="s">
        <v>1802</v>
      </c>
      <c r="C462" s="11">
        <v>8</v>
      </c>
      <c r="D462" s="11">
        <v>10</v>
      </c>
      <c r="E462" s="11">
        <v>0</v>
      </c>
      <c r="F462" s="11">
        <v>0</v>
      </c>
    </row>
    <row r="463" x14ac:dyDescent="0.3">
      <c r="A463" s="410">
        <v>104101620</v>
      </c>
      <c r="B463" s="410" t="s">
        <v>1803</v>
      </c>
      <c r="C463" s="11">
        <v>8</v>
      </c>
      <c r="D463" s="11">
        <v>10</v>
      </c>
      <c r="E463" s="11">
        <v>0</v>
      </c>
      <c r="F463" s="11">
        <v>0</v>
      </c>
    </row>
    <row r="464" x14ac:dyDescent="0.3">
      <c r="A464" s="410">
        <v>104101622</v>
      </c>
      <c r="B464" s="410" t="s">
        <v>1804</v>
      </c>
      <c r="C464" s="11">
        <v>8</v>
      </c>
      <c r="D464" s="11">
        <v>10</v>
      </c>
      <c r="E464" s="11">
        <v>0</v>
      </c>
      <c r="F464" s="11">
        <v>0</v>
      </c>
    </row>
    <row r="465" x14ac:dyDescent="0.3">
      <c r="A465" s="410">
        <v>104101621</v>
      </c>
      <c r="B465" s="410" t="s">
        <v>1805</v>
      </c>
      <c r="C465" s="11">
        <v>8</v>
      </c>
      <c r="D465" s="11">
        <v>10</v>
      </c>
      <c r="E465" s="11">
        <v>0</v>
      </c>
      <c r="F465" s="11">
        <v>0</v>
      </c>
    </row>
    <row r="466" x14ac:dyDescent="0.3">
      <c r="A466" s="410">
        <v>104502143</v>
      </c>
      <c r="B466" s="410" t="s">
        <v>1806</v>
      </c>
      <c r="C466" s="11">
        <v>8</v>
      </c>
      <c r="D466" s="11">
        <v>10</v>
      </c>
      <c r="E466" s="11">
        <v>0</v>
      </c>
      <c r="F466" s="11">
        <v>0</v>
      </c>
    </row>
    <row r="467" x14ac:dyDescent="0.3">
      <c r="A467" s="410">
        <v>104502452</v>
      </c>
      <c r="B467" s="410" t="s">
        <v>1807</v>
      </c>
      <c r="C467" s="11">
        <v>8</v>
      </c>
      <c r="D467" s="11">
        <v>10</v>
      </c>
      <c r="E467" s="11">
        <v>0</v>
      </c>
      <c r="F467" s="11">
        <v>0</v>
      </c>
    </row>
    <row r="468" x14ac:dyDescent="0.3">
      <c r="A468" s="410">
        <v>104101123</v>
      </c>
      <c r="B468" s="410" t="s">
        <v>1808</v>
      </c>
      <c r="C468" s="11">
        <v>8</v>
      </c>
      <c r="D468" s="11">
        <v>10</v>
      </c>
      <c r="E468" s="11">
        <v>0</v>
      </c>
      <c r="F468" s="11">
        <v>0</v>
      </c>
    </row>
    <row r="469" x14ac:dyDescent="0.3">
      <c r="A469" s="410">
        <v>104502171</v>
      </c>
      <c r="B469" s="410" t="s">
        <v>1809</v>
      </c>
      <c r="C469" s="11">
        <v>8</v>
      </c>
      <c r="D469" s="11">
        <v>10</v>
      </c>
      <c r="E469" s="11">
        <v>0</v>
      </c>
      <c r="F469" s="11">
        <v>0</v>
      </c>
    </row>
    <row r="470" x14ac:dyDescent="0.3">
      <c r="A470" s="410">
        <v>104502170</v>
      </c>
      <c r="B470" s="410" t="s">
        <v>1810</v>
      </c>
      <c r="C470" s="11">
        <v>8</v>
      </c>
      <c r="D470" s="11">
        <v>10</v>
      </c>
      <c r="E470" s="11">
        <v>0</v>
      </c>
      <c r="F470" s="11">
        <v>0</v>
      </c>
    </row>
    <row r="471" x14ac:dyDescent="0.3">
      <c r="A471" s="410">
        <v>104502407</v>
      </c>
      <c r="B471" s="410" t="s">
        <v>1811</v>
      </c>
      <c r="C471" s="11">
        <v>8</v>
      </c>
      <c r="D471" s="11">
        <v>10</v>
      </c>
      <c r="E471" s="11">
        <v>0</v>
      </c>
      <c r="F471" s="11">
        <v>0</v>
      </c>
    </row>
    <row r="472" x14ac:dyDescent="0.3">
      <c r="A472" s="410">
        <v>104101744</v>
      </c>
      <c r="B472" s="410" t="s">
        <v>1812</v>
      </c>
      <c r="C472" s="11">
        <v>8</v>
      </c>
      <c r="D472" s="11">
        <v>10</v>
      </c>
      <c r="E472" s="11">
        <v>0</v>
      </c>
      <c r="F472" s="11">
        <v>0</v>
      </c>
    </row>
    <row r="473" x14ac:dyDescent="0.3">
      <c r="A473" s="410">
        <v>104101587</v>
      </c>
      <c r="B473" s="410" t="s">
        <v>1813</v>
      </c>
      <c r="C473" s="11">
        <v>8</v>
      </c>
      <c r="D473" s="11">
        <v>10</v>
      </c>
      <c r="E473" s="11">
        <v>0</v>
      </c>
      <c r="F473" s="11">
        <v>0</v>
      </c>
    </row>
    <row r="474" x14ac:dyDescent="0.3">
      <c r="A474" s="410">
        <v>104101588</v>
      </c>
      <c r="B474" s="410" t="s">
        <v>1814</v>
      </c>
      <c r="C474" s="11">
        <v>8</v>
      </c>
      <c r="D474" s="11">
        <v>10</v>
      </c>
      <c r="E474" s="11">
        <v>0</v>
      </c>
      <c r="F474" s="11">
        <v>0</v>
      </c>
    </row>
    <row r="475" x14ac:dyDescent="0.3">
      <c r="A475" s="410">
        <v>104101748</v>
      </c>
      <c r="B475" s="410" t="s">
        <v>1815</v>
      </c>
      <c r="C475" s="11">
        <v>8</v>
      </c>
      <c r="D475" s="11">
        <v>10</v>
      </c>
      <c r="E475" s="11">
        <v>0</v>
      </c>
      <c r="F475" s="11">
        <v>0</v>
      </c>
    </row>
    <row r="476" x14ac:dyDescent="0.3">
      <c r="A476" s="410">
        <v>104101746</v>
      </c>
      <c r="B476" s="410" t="s">
        <v>1816</v>
      </c>
      <c r="C476" s="11">
        <v>8</v>
      </c>
      <c r="D476" s="11">
        <v>10</v>
      </c>
      <c r="E476" s="11">
        <v>0</v>
      </c>
      <c r="F476" s="11">
        <v>0</v>
      </c>
    </row>
    <row r="477" x14ac:dyDescent="0.3">
      <c r="A477" s="410">
        <v>104101921</v>
      </c>
      <c r="B477" s="410" t="s">
        <v>1817</v>
      </c>
      <c r="C477" s="11">
        <v>8</v>
      </c>
      <c r="D477" s="11">
        <v>10</v>
      </c>
      <c r="E477" s="11">
        <v>0</v>
      </c>
      <c r="F477" s="11">
        <v>0</v>
      </c>
    </row>
    <row r="478" x14ac:dyDescent="0.3">
      <c r="A478" s="410">
        <v>104101845</v>
      </c>
      <c r="B478" s="410" t="s">
        <v>1818</v>
      </c>
      <c r="C478" s="11">
        <v>8</v>
      </c>
      <c r="D478" s="11">
        <v>10</v>
      </c>
      <c r="E478" s="11">
        <v>0</v>
      </c>
      <c r="F478" s="11">
        <v>0</v>
      </c>
    </row>
    <row r="479" x14ac:dyDescent="0.3">
      <c r="A479" s="410">
        <v>104502510</v>
      </c>
      <c r="B479" s="410" t="s">
        <v>1819</v>
      </c>
      <c r="C479" s="11">
        <v>8</v>
      </c>
      <c r="D479" s="11">
        <v>10</v>
      </c>
      <c r="E479" s="11">
        <v>0</v>
      </c>
      <c r="F479" s="11">
        <v>0</v>
      </c>
    </row>
    <row r="480" x14ac:dyDescent="0.3">
      <c r="A480" s="410">
        <v>104101701</v>
      </c>
      <c r="B480" s="410" t="s">
        <v>1820</v>
      </c>
      <c r="C480" s="11">
        <v>8</v>
      </c>
      <c r="D480" s="11">
        <v>10</v>
      </c>
      <c r="E480" s="11">
        <v>0</v>
      </c>
      <c r="F480" s="11">
        <v>0</v>
      </c>
    </row>
    <row r="481" x14ac:dyDescent="0.3">
      <c r="A481" s="410">
        <v>104101846</v>
      </c>
      <c r="B481" s="410" t="s">
        <v>1821</v>
      </c>
      <c r="C481" s="11">
        <v>8</v>
      </c>
      <c r="D481" s="11">
        <v>10</v>
      </c>
      <c r="E481" s="11">
        <v>0</v>
      </c>
      <c r="F481" s="11">
        <v>0</v>
      </c>
    </row>
    <row r="482" x14ac:dyDescent="0.3">
      <c r="A482" s="410">
        <v>103101980</v>
      </c>
      <c r="B482" s="410" t="s">
        <v>1822</v>
      </c>
      <c r="C482" s="11">
        <v>8</v>
      </c>
      <c r="D482" s="11">
        <v>10</v>
      </c>
      <c r="E482" s="11">
        <v>0</v>
      </c>
      <c r="F482" s="11">
        <v>0</v>
      </c>
    </row>
    <row r="483" x14ac:dyDescent="0.3">
      <c r="A483" s="410">
        <v>104502464</v>
      </c>
      <c r="B483" s="410" t="s">
        <v>1823</v>
      </c>
      <c r="C483" s="11">
        <v>8</v>
      </c>
      <c r="D483" s="11">
        <v>10</v>
      </c>
      <c r="E483" s="11">
        <v>0</v>
      </c>
      <c r="F483" s="11">
        <v>0</v>
      </c>
    </row>
    <row r="484" x14ac:dyDescent="0.3">
      <c r="A484" s="410">
        <v>101904023</v>
      </c>
      <c r="B484" s="410" t="s">
        <v>1824</v>
      </c>
      <c r="C484" s="11">
        <v>8</v>
      </c>
      <c r="D484" s="11">
        <v>10</v>
      </c>
      <c r="E484" s="11">
        <v>0</v>
      </c>
      <c r="F484" s="11">
        <v>0</v>
      </c>
    </row>
    <row r="485" x14ac:dyDescent="0.3">
      <c r="A485" s="410">
        <v>101904008</v>
      </c>
      <c r="B485" s="410" t="s">
        <v>1825</v>
      </c>
      <c r="C485" s="11">
        <v>8</v>
      </c>
      <c r="D485" s="11">
        <v>10</v>
      </c>
      <c r="E485" s="11">
        <v>0</v>
      </c>
      <c r="F485" s="11">
        <v>0</v>
      </c>
    </row>
    <row r="486" x14ac:dyDescent="0.3">
      <c r="A486" s="410">
        <v>101904010</v>
      </c>
      <c r="B486" s="410" t="s">
        <v>1826</v>
      </c>
      <c r="C486" s="11">
        <v>8</v>
      </c>
      <c r="D486" s="11">
        <v>10</v>
      </c>
      <c r="E486" s="11">
        <v>0</v>
      </c>
      <c r="F486" s="11">
        <v>0</v>
      </c>
    </row>
    <row r="487" x14ac:dyDescent="0.3">
      <c r="A487" s="410">
        <v>309201020</v>
      </c>
      <c r="B487" s="410" t="s">
        <v>392</v>
      </c>
      <c r="C487" s="11">
        <v>27</v>
      </c>
      <c r="D487" s="11">
        <v>10</v>
      </c>
      <c r="E487" s="11">
        <v>0</v>
      </c>
      <c r="F487" s="11">
        <v>1</v>
      </c>
    </row>
    <row r="488" x14ac:dyDescent="0.3">
      <c r="A488" s="410">
        <v>307106012</v>
      </c>
      <c r="B488" s="410" t="s">
        <v>1063</v>
      </c>
      <c r="C488" s="11">
        <v>33</v>
      </c>
      <c r="D488" s="11">
        <v>10</v>
      </c>
      <c r="E488" s="11">
        <v>0</v>
      </c>
      <c r="F488" s="11">
        <v>0</v>
      </c>
    </row>
    <row r="489" x14ac:dyDescent="0.3">
      <c r="A489" s="410">
        <v>202402105</v>
      </c>
      <c r="B489" s="410" t="s">
        <v>1827</v>
      </c>
      <c r="C489" s="11">
        <v>12</v>
      </c>
      <c r="D489" s="11">
        <v>10</v>
      </c>
      <c r="E489" s="11">
        <v>0</v>
      </c>
      <c r="F489" s="11">
        <v>0</v>
      </c>
    </row>
    <row r="490" x14ac:dyDescent="0.3">
      <c r="A490" s="410">
        <v>202101004</v>
      </c>
      <c r="B490" s="410" t="s">
        <v>1828</v>
      </c>
      <c r="C490" s="11">
        <v>12</v>
      </c>
      <c r="D490" s="11">
        <v>10</v>
      </c>
      <c r="E490" s="11">
        <v>0</v>
      </c>
      <c r="F490" s="11">
        <v>0</v>
      </c>
    </row>
    <row r="491" x14ac:dyDescent="0.3">
      <c r="A491" s="410">
        <v>202101010</v>
      </c>
      <c r="B491" s="410" t="s">
        <v>1829</v>
      </c>
      <c r="C491" s="11">
        <v>12</v>
      </c>
      <c r="D491" s="11">
        <v>10</v>
      </c>
      <c r="E491" s="11">
        <v>0</v>
      </c>
      <c r="F491" s="11">
        <v>0</v>
      </c>
    </row>
    <row r="492" x14ac:dyDescent="0.3">
      <c r="A492" s="410">
        <v>307103002</v>
      </c>
      <c r="B492" s="410" t="s">
        <v>1046</v>
      </c>
      <c r="C492" s="11">
        <v>33</v>
      </c>
      <c r="D492" s="11">
        <v>10</v>
      </c>
      <c r="E492" s="11">
        <v>0</v>
      </c>
      <c r="F492" s="11">
        <v>0</v>
      </c>
    </row>
    <row r="493" x14ac:dyDescent="0.3">
      <c r="A493" s="410">
        <v>307103005</v>
      </c>
      <c r="B493" s="410" t="s">
        <v>1047</v>
      </c>
      <c r="C493" s="11">
        <v>33</v>
      </c>
      <c r="D493" s="11">
        <v>10</v>
      </c>
      <c r="E493" s="11">
        <v>0</v>
      </c>
      <c r="F493" s="11">
        <v>0</v>
      </c>
    </row>
    <row r="494" x14ac:dyDescent="0.3">
      <c r="A494" s="410">
        <v>502101003</v>
      </c>
      <c r="B494" s="410" t="s">
        <v>957</v>
      </c>
      <c r="C494" s="11">
        <v>30</v>
      </c>
      <c r="D494" s="11">
        <v>10</v>
      </c>
      <c r="E494" s="11">
        <v>0</v>
      </c>
      <c r="F494" s="11">
        <v>0</v>
      </c>
    </row>
    <row r="495" x14ac:dyDescent="0.3">
      <c r="A495" s="410">
        <v>307107024</v>
      </c>
      <c r="B495" s="410" t="s">
        <v>1070</v>
      </c>
      <c r="C495" s="11">
        <v>33</v>
      </c>
      <c r="D495" s="11">
        <v>10</v>
      </c>
      <c r="E495" s="11">
        <v>0</v>
      </c>
      <c r="F495" s="11">
        <v>0</v>
      </c>
    </row>
    <row r="496" x14ac:dyDescent="0.3">
      <c r="A496" s="410">
        <v>502301004</v>
      </c>
      <c r="B496" s="410" t="s">
        <v>1000</v>
      </c>
      <c r="C496" s="11">
        <v>30</v>
      </c>
      <c r="D496" s="11">
        <v>10</v>
      </c>
      <c r="E496" s="11">
        <v>0</v>
      </c>
      <c r="F496" s="11">
        <v>0</v>
      </c>
    </row>
    <row r="497" x14ac:dyDescent="0.3">
      <c r="A497" s="410">
        <v>502301041</v>
      </c>
      <c r="B497" s="410" t="s">
        <v>1016</v>
      </c>
      <c r="C497" s="11">
        <v>30</v>
      </c>
      <c r="D497" s="11">
        <v>10</v>
      </c>
      <c r="E497" s="11">
        <v>0</v>
      </c>
      <c r="F497" s="11">
        <v>0</v>
      </c>
    </row>
    <row r="498" x14ac:dyDescent="0.3">
      <c r="A498" s="410">
        <v>502301064</v>
      </c>
      <c r="B498" s="410" t="s">
        <v>1021</v>
      </c>
      <c r="C498" s="11">
        <v>30</v>
      </c>
      <c r="D498" s="11">
        <v>10</v>
      </c>
      <c r="E498" s="11">
        <v>0</v>
      </c>
      <c r="F498" s="11">
        <v>0</v>
      </c>
    </row>
    <row r="499" x14ac:dyDescent="0.3">
      <c r="A499" s="410">
        <v>502301010</v>
      </c>
      <c r="B499" s="410" t="s">
        <v>1002</v>
      </c>
      <c r="C499" s="11">
        <v>30</v>
      </c>
      <c r="D499" s="11">
        <v>10</v>
      </c>
      <c r="E499" s="11">
        <v>0</v>
      </c>
      <c r="F499" s="11">
        <v>0</v>
      </c>
    </row>
    <row r="500" x14ac:dyDescent="0.3">
      <c r="A500" s="410">
        <v>302204009</v>
      </c>
      <c r="B500" s="410" t="s">
        <v>1150</v>
      </c>
      <c r="C500" s="11">
        <v>35</v>
      </c>
      <c r="D500" s="11">
        <v>10</v>
      </c>
      <c r="E500" s="11">
        <v>0</v>
      </c>
      <c r="F500" s="11">
        <v>0</v>
      </c>
    </row>
    <row r="501" x14ac:dyDescent="0.3">
      <c r="A501" s="410">
        <v>302204008</v>
      </c>
      <c r="B501" s="410" t="s">
        <v>1149</v>
      </c>
      <c r="C501" s="11">
        <v>35</v>
      </c>
      <c r="D501" s="11">
        <v>10</v>
      </c>
      <c r="E501" s="11">
        <v>0</v>
      </c>
      <c r="F501" s="11">
        <v>0</v>
      </c>
    </row>
    <row r="502" x14ac:dyDescent="0.3">
      <c r="A502" s="410">
        <v>502301065</v>
      </c>
      <c r="B502" s="410" t="s">
        <v>1022</v>
      </c>
      <c r="C502" s="11">
        <v>30</v>
      </c>
      <c r="D502" s="11">
        <v>10</v>
      </c>
      <c r="E502" s="11">
        <v>0</v>
      </c>
      <c r="F502" s="11">
        <v>0</v>
      </c>
    </row>
    <row r="503" x14ac:dyDescent="0.3">
      <c r="A503" s="410">
        <v>502301014</v>
      </c>
      <c r="B503" s="410" t="s">
        <v>1003</v>
      </c>
      <c r="C503" s="11">
        <v>30</v>
      </c>
      <c r="D503" s="11">
        <v>10</v>
      </c>
      <c r="E503" s="11">
        <v>0</v>
      </c>
      <c r="F503" s="11">
        <v>0</v>
      </c>
    </row>
    <row r="504" x14ac:dyDescent="0.3">
      <c r="A504" s="410">
        <v>603101066</v>
      </c>
      <c r="B504" s="410" t="s">
        <v>766</v>
      </c>
      <c r="C504" s="11">
        <v>20</v>
      </c>
      <c r="D504" s="11">
        <v>10</v>
      </c>
      <c r="E504" s="11">
        <v>0</v>
      </c>
      <c r="F504" s="11">
        <v>0</v>
      </c>
    </row>
    <row r="505" x14ac:dyDescent="0.3">
      <c r="A505" s="410">
        <v>501101002</v>
      </c>
      <c r="B505" s="410" t="s">
        <v>952</v>
      </c>
      <c r="C505" s="11">
        <v>30</v>
      </c>
      <c r="D505" s="11">
        <v>10</v>
      </c>
      <c r="E505" s="11">
        <v>0</v>
      </c>
      <c r="F505" s="11">
        <v>0</v>
      </c>
    </row>
    <row r="506" x14ac:dyDescent="0.3">
      <c r="A506" s="410">
        <v>202102016</v>
      </c>
      <c r="B506" s="410" t="s">
        <v>1830</v>
      </c>
      <c r="C506" s="11">
        <v>12</v>
      </c>
      <c r="D506" s="11">
        <v>10</v>
      </c>
      <c r="E506" s="11">
        <v>0</v>
      </c>
      <c r="F506" s="11">
        <v>0</v>
      </c>
    </row>
    <row r="507" x14ac:dyDescent="0.3">
      <c r="A507" s="410">
        <v>202202016</v>
      </c>
      <c r="B507" s="410" t="s">
        <v>1831</v>
      </c>
      <c r="C507" s="11">
        <v>12</v>
      </c>
      <c r="D507" s="11">
        <v>10</v>
      </c>
      <c r="E507" s="11">
        <v>0</v>
      </c>
      <c r="F507" s="11">
        <v>0</v>
      </c>
    </row>
    <row r="508" x14ac:dyDescent="0.3">
      <c r="A508" s="410">
        <v>202202001</v>
      </c>
      <c r="B508" s="410" t="s">
        <v>1832</v>
      </c>
      <c r="C508" s="11">
        <v>12</v>
      </c>
      <c r="D508" s="11">
        <v>10</v>
      </c>
      <c r="E508" s="11">
        <v>0</v>
      </c>
      <c r="F508" s="11">
        <v>0</v>
      </c>
    </row>
    <row r="509" x14ac:dyDescent="0.3">
      <c r="A509" s="410">
        <v>202102010</v>
      </c>
      <c r="B509" s="410" t="s">
        <v>1833</v>
      </c>
      <c r="C509" s="11">
        <v>12</v>
      </c>
      <c r="D509" s="11">
        <v>10</v>
      </c>
      <c r="E509" s="11">
        <v>0</v>
      </c>
      <c r="F509" s="11">
        <v>0</v>
      </c>
    </row>
    <row r="510" x14ac:dyDescent="0.3">
      <c r="A510" s="410">
        <v>202102011</v>
      </c>
      <c r="B510" s="410" t="s">
        <v>1834</v>
      </c>
      <c r="C510" s="11">
        <v>12</v>
      </c>
      <c r="D510" s="11">
        <v>10</v>
      </c>
      <c r="E510" s="11">
        <v>0</v>
      </c>
      <c r="F510" s="11">
        <v>0</v>
      </c>
    </row>
    <row r="511" x14ac:dyDescent="0.3">
      <c r="A511" s="410">
        <v>202202012</v>
      </c>
      <c r="B511" s="410" t="s">
        <v>1835</v>
      </c>
      <c r="C511" s="11">
        <v>12</v>
      </c>
      <c r="D511" s="11">
        <v>10</v>
      </c>
      <c r="E511" s="11">
        <v>0</v>
      </c>
      <c r="F511" s="11">
        <v>0</v>
      </c>
    </row>
    <row r="512" x14ac:dyDescent="0.3">
      <c r="A512" s="410">
        <v>202202002</v>
      </c>
      <c r="B512" s="410" t="s">
        <v>1836</v>
      </c>
      <c r="C512" s="11">
        <v>12</v>
      </c>
      <c r="D512" s="11">
        <v>10</v>
      </c>
      <c r="E512" s="11">
        <v>0</v>
      </c>
      <c r="F512" s="11">
        <v>0</v>
      </c>
    </row>
    <row r="513" x14ac:dyDescent="0.3">
      <c r="A513" s="410">
        <v>202302018</v>
      </c>
      <c r="B513" s="410" t="s">
        <v>1837</v>
      </c>
      <c r="C513" s="11">
        <v>12</v>
      </c>
      <c r="D513" s="11">
        <v>10</v>
      </c>
      <c r="E513" s="11">
        <v>0</v>
      </c>
      <c r="F513" s="11">
        <v>0</v>
      </c>
    </row>
    <row r="514" x14ac:dyDescent="0.3">
      <c r="A514" s="410">
        <v>202302011</v>
      </c>
      <c r="B514" s="410" t="s">
        <v>1838</v>
      </c>
      <c r="C514" s="11">
        <v>12</v>
      </c>
      <c r="D514" s="11">
        <v>10</v>
      </c>
      <c r="E514" s="11">
        <v>0</v>
      </c>
      <c r="F514" s="11">
        <v>0</v>
      </c>
    </row>
    <row r="515" x14ac:dyDescent="0.3">
      <c r="A515" s="410">
        <v>202302010</v>
      </c>
      <c r="B515" s="410" t="s">
        <v>1839</v>
      </c>
      <c r="C515" s="11">
        <v>12</v>
      </c>
      <c r="D515" s="11">
        <v>10</v>
      </c>
      <c r="E515" s="11">
        <v>0</v>
      </c>
      <c r="F515" s="11">
        <v>0</v>
      </c>
    </row>
    <row r="516" x14ac:dyDescent="0.3">
      <c r="A516" s="410">
        <v>202302009</v>
      </c>
      <c r="B516" s="410" t="s">
        <v>1840</v>
      </c>
      <c r="C516" s="11">
        <v>12</v>
      </c>
      <c r="D516" s="11">
        <v>10</v>
      </c>
      <c r="E516" s="11">
        <v>0</v>
      </c>
      <c r="F516" s="11">
        <v>0</v>
      </c>
    </row>
    <row r="517" x14ac:dyDescent="0.3">
      <c r="A517" s="410">
        <v>202402002</v>
      </c>
      <c r="B517" s="410" t="s">
        <v>1841</v>
      </c>
      <c r="C517" s="11">
        <v>12</v>
      </c>
      <c r="D517" s="11">
        <v>10</v>
      </c>
      <c r="E517" s="11">
        <v>0</v>
      </c>
      <c r="F517" s="11">
        <v>0</v>
      </c>
    </row>
    <row r="518" x14ac:dyDescent="0.3">
      <c r="A518" s="410">
        <v>202202004</v>
      </c>
      <c r="B518" s="410" t="s">
        <v>1842</v>
      </c>
      <c r="C518" s="11">
        <v>12</v>
      </c>
      <c r="D518" s="11">
        <v>10</v>
      </c>
      <c r="E518" s="11">
        <v>0</v>
      </c>
      <c r="F518" s="11">
        <v>0</v>
      </c>
    </row>
    <row r="519" x14ac:dyDescent="0.3">
      <c r="A519" s="410">
        <v>202402111</v>
      </c>
      <c r="B519" s="410" t="s">
        <v>1843</v>
      </c>
      <c r="C519" s="11">
        <v>12</v>
      </c>
      <c r="D519" s="11">
        <v>10</v>
      </c>
      <c r="E519" s="11">
        <v>0</v>
      </c>
      <c r="F519" s="11">
        <v>0</v>
      </c>
    </row>
    <row r="520" x14ac:dyDescent="0.3">
      <c r="A520" s="410">
        <v>202402095</v>
      </c>
      <c r="B520" s="410" t="s">
        <v>1844</v>
      </c>
      <c r="C520" s="11">
        <v>12</v>
      </c>
      <c r="D520" s="11">
        <v>10</v>
      </c>
      <c r="E520" s="11">
        <v>0</v>
      </c>
      <c r="F520" s="11">
        <v>0</v>
      </c>
    </row>
    <row r="521" x14ac:dyDescent="0.3">
      <c r="A521" s="410">
        <v>202302077</v>
      </c>
      <c r="B521" s="410" t="s">
        <v>1845</v>
      </c>
      <c r="C521" s="11">
        <v>12</v>
      </c>
      <c r="D521" s="11">
        <v>10</v>
      </c>
      <c r="E521" s="11">
        <v>0</v>
      </c>
      <c r="F521" s="11">
        <v>0</v>
      </c>
    </row>
    <row r="522" x14ac:dyDescent="0.3">
      <c r="A522" s="410">
        <v>202302051</v>
      </c>
      <c r="B522" s="410" t="s">
        <v>1846</v>
      </c>
      <c r="C522" s="11">
        <v>12</v>
      </c>
      <c r="D522" s="11">
        <v>10</v>
      </c>
      <c r="E522" s="11">
        <v>0</v>
      </c>
      <c r="F522" s="11">
        <v>0</v>
      </c>
    </row>
    <row r="523" x14ac:dyDescent="0.3">
      <c r="A523" s="410">
        <v>202402107</v>
      </c>
      <c r="B523" s="410" t="s">
        <v>1847</v>
      </c>
      <c r="C523" s="11">
        <v>12</v>
      </c>
      <c r="D523" s="11">
        <v>10</v>
      </c>
      <c r="E523" s="11">
        <v>0</v>
      </c>
      <c r="F523" s="11">
        <v>0</v>
      </c>
    </row>
    <row r="524" x14ac:dyDescent="0.3">
      <c r="A524" s="410">
        <v>202302053</v>
      </c>
      <c r="B524" s="410" t="s">
        <v>1848</v>
      </c>
      <c r="C524" s="11">
        <v>12</v>
      </c>
      <c r="D524" s="11">
        <v>10</v>
      </c>
      <c r="E524" s="11">
        <v>0</v>
      </c>
      <c r="F524" s="11">
        <v>0</v>
      </c>
    </row>
    <row r="525" x14ac:dyDescent="0.3">
      <c r="A525" s="410">
        <v>202402052</v>
      </c>
      <c r="B525" s="410" t="s">
        <v>1849</v>
      </c>
      <c r="C525" s="11">
        <v>12</v>
      </c>
      <c r="D525" s="11">
        <v>10</v>
      </c>
      <c r="E525" s="11">
        <v>0</v>
      </c>
      <c r="F525" s="11">
        <v>0</v>
      </c>
    </row>
    <row r="526" x14ac:dyDescent="0.3">
      <c r="A526" s="410">
        <v>202302112</v>
      </c>
      <c r="B526" s="410" t="s">
        <v>1850</v>
      </c>
      <c r="C526" s="11">
        <v>12</v>
      </c>
      <c r="D526" s="11">
        <v>10</v>
      </c>
      <c r="E526" s="11">
        <v>0</v>
      </c>
      <c r="F526" s="11">
        <v>0</v>
      </c>
    </row>
    <row r="527" x14ac:dyDescent="0.3">
      <c r="A527" s="410">
        <v>202202046</v>
      </c>
      <c r="B527" s="410" t="s">
        <v>1851</v>
      </c>
      <c r="C527" s="11">
        <v>12</v>
      </c>
      <c r="D527" s="11">
        <v>10</v>
      </c>
      <c r="E527" s="11">
        <v>0</v>
      </c>
      <c r="F527" s="11">
        <v>0</v>
      </c>
    </row>
    <row r="528" x14ac:dyDescent="0.3">
      <c r="A528" s="410">
        <v>101903003</v>
      </c>
      <c r="B528" s="410" t="s">
        <v>1852</v>
      </c>
      <c r="C528" s="11">
        <v>1</v>
      </c>
      <c r="D528" s="11">
        <v>10</v>
      </c>
      <c r="E528" s="11">
        <v>0</v>
      </c>
      <c r="F528" s="11">
        <v>0</v>
      </c>
    </row>
    <row r="529" x14ac:dyDescent="0.3">
      <c r="A529" s="410">
        <v>104101019</v>
      </c>
      <c r="B529" s="410" t="s">
        <v>1853</v>
      </c>
      <c r="C529" s="11">
        <v>8</v>
      </c>
      <c r="D529" s="11">
        <v>10</v>
      </c>
      <c r="E529" s="11">
        <v>0</v>
      </c>
      <c r="F529" s="11">
        <v>0</v>
      </c>
    </row>
    <row r="530" x14ac:dyDescent="0.3">
      <c r="A530" s="410">
        <v>104502567</v>
      </c>
      <c r="B530" s="410" t="s">
        <v>1854</v>
      </c>
      <c r="C530" s="11">
        <v>8</v>
      </c>
      <c r="D530" s="11">
        <v>10</v>
      </c>
      <c r="E530" s="11">
        <v>0</v>
      </c>
      <c r="F530" s="11">
        <v>0</v>
      </c>
    </row>
    <row r="531" x14ac:dyDescent="0.3">
      <c r="A531" s="410">
        <v>104101754</v>
      </c>
      <c r="B531" s="410" t="s">
        <v>1855</v>
      </c>
      <c r="C531" s="11">
        <v>8</v>
      </c>
      <c r="D531" s="11">
        <v>10</v>
      </c>
      <c r="E531" s="11">
        <v>0</v>
      </c>
      <c r="F531" s="11">
        <v>0</v>
      </c>
    </row>
    <row r="532" x14ac:dyDescent="0.3">
      <c r="A532" s="410">
        <v>104101753</v>
      </c>
      <c r="B532" s="410" t="s">
        <v>1856</v>
      </c>
      <c r="C532" s="11">
        <v>8</v>
      </c>
      <c r="D532" s="11">
        <v>10</v>
      </c>
      <c r="E532" s="11">
        <v>0</v>
      </c>
      <c r="F532" s="11">
        <v>0</v>
      </c>
    </row>
    <row r="533" x14ac:dyDescent="0.3">
      <c r="A533" s="410">
        <v>104101592</v>
      </c>
      <c r="B533" s="410" t="s">
        <v>1857</v>
      </c>
      <c r="C533" s="11">
        <v>8</v>
      </c>
      <c r="D533" s="11">
        <v>10</v>
      </c>
      <c r="E533" s="11">
        <v>0</v>
      </c>
      <c r="F533" s="11">
        <v>0</v>
      </c>
    </row>
    <row r="534" x14ac:dyDescent="0.3">
      <c r="A534" s="410">
        <v>104101228</v>
      </c>
      <c r="B534" s="410" t="s">
        <v>1858</v>
      </c>
      <c r="C534" s="11">
        <v>8</v>
      </c>
      <c r="D534" s="11">
        <v>10</v>
      </c>
      <c r="E534" s="11">
        <v>0</v>
      </c>
      <c r="F534" s="11">
        <v>0</v>
      </c>
    </row>
    <row r="535" x14ac:dyDescent="0.3">
      <c r="A535" s="410">
        <v>104401029</v>
      </c>
      <c r="B535" s="410" t="s">
        <v>1859</v>
      </c>
      <c r="C535" s="11">
        <v>9</v>
      </c>
      <c r="D535" s="11">
        <v>10</v>
      </c>
      <c r="E535" s="11">
        <v>0</v>
      </c>
      <c r="F535" s="11">
        <v>11</v>
      </c>
    </row>
    <row r="536" x14ac:dyDescent="0.3">
      <c r="A536" s="410">
        <v>603201039</v>
      </c>
      <c r="B536" s="410" t="s">
        <v>786</v>
      </c>
      <c r="C536" s="11">
        <v>22</v>
      </c>
      <c r="D536" s="11">
        <v>10</v>
      </c>
      <c r="E536" s="11">
        <v>0</v>
      </c>
      <c r="F536" s="11">
        <v>0</v>
      </c>
    </row>
    <row r="537" x14ac:dyDescent="0.3">
      <c r="A537" s="410">
        <v>304101025</v>
      </c>
      <c r="B537" s="410" t="s">
        <v>1169</v>
      </c>
      <c r="C537" s="11">
        <v>35</v>
      </c>
      <c r="D537" s="11">
        <v>10</v>
      </c>
      <c r="E537" s="11">
        <v>0</v>
      </c>
      <c r="F537" s="11">
        <v>0</v>
      </c>
    </row>
    <row r="538" x14ac:dyDescent="0.3">
      <c r="A538" s="410">
        <v>304101021</v>
      </c>
      <c r="B538" s="410" t="s">
        <v>462</v>
      </c>
      <c r="C538" s="11">
        <v>35</v>
      </c>
      <c r="D538" s="11">
        <v>10</v>
      </c>
      <c r="E538" s="11">
        <v>0</v>
      </c>
      <c r="F538" s="11">
        <v>0</v>
      </c>
    </row>
    <row r="539" x14ac:dyDescent="0.3">
      <c r="A539" s="410">
        <v>302203052</v>
      </c>
      <c r="B539" s="410" t="s">
        <v>1142</v>
      </c>
      <c r="C539" s="11">
        <v>35</v>
      </c>
      <c r="D539" s="11">
        <v>10</v>
      </c>
      <c r="E539" s="11">
        <v>0</v>
      </c>
      <c r="F539" s="11">
        <v>0</v>
      </c>
    </row>
    <row r="540" x14ac:dyDescent="0.3">
      <c r="A540" s="410">
        <v>304102001</v>
      </c>
      <c r="B540" s="410" t="s">
        <v>1171</v>
      </c>
      <c r="C540" s="11">
        <v>35</v>
      </c>
      <c r="D540" s="11">
        <v>10</v>
      </c>
      <c r="E540" s="11">
        <v>0</v>
      </c>
      <c r="F540" s="11">
        <v>0</v>
      </c>
    </row>
    <row r="541" x14ac:dyDescent="0.3">
      <c r="A541" s="410">
        <v>603201073</v>
      </c>
      <c r="B541" s="410" t="s">
        <v>806</v>
      </c>
      <c r="C541" s="11">
        <v>20</v>
      </c>
      <c r="D541" s="11">
        <v>10</v>
      </c>
      <c r="E541" s="11">
        <v>0</v>
      </c>
      <c r="F541" s="11">
        <v>0</v>
      </c>
    </row>
    <row r="542" x14ac:dyDescent="0.3">
      <c r="A542" s="410">
        <v>304101026</v>
      </c>
      <c r="B542" s="410" t="s">
        <v>1170</v>
      </c>
      <c r="C542" s="11">
        <v>35</v>
      </c>
      <c r="D542" s="11">
        <v>10</v>
      </c>
      <c r="E542" s="11">
        <v>0</v>
      </c>
      <c r="F542" s="11">
        <v>0</v>
      </c>
    </row>
    <row r="543" x14ac:dyDescent="0.3">
      <c r="A543" s="410">
        <v>104101020</v>
      </c>
      <c r="B543" s="410" t="s">
        <v>1860</v>
      </c>
      <c r="C543" s="11">
        <v>8</v>
      </c>
      <c r="D543" s="11">
        <v>10</v>
      </c>
      <c r="E543" s="11">
        <v>0</v>
      </c>
      <c r="F543" s="11">
        <v>0</v>
      </c>
    </row>
    <row r="544" x14ac:dyDescent="0.3">
      <c r="A544" s="410">
        <v>101107010</v>
      </c>
      <c r="B544" s="410" t="s">
        <v>1861</v>
      </c>
      <c r="C544" s="11">
        <v>6</v>
      </c>
      <c r="D544" s="11">
        <v>5</v>
      </c>
      <c r="E544" s="11">
        <v>0</v>
      </c>
      <c r="F544" s="11">
        <v>0</v>
      </c>
    </row>
    <row r="545" x14ac:dyDescent="0.3">
      <c r="A545" s="410">
        <v>202402076</v>
      </c>
      <c r="B545" s="410" t="s">
        <v>1862</v>
      </c>
      <c r="C545" s="11">
        <v>12</v>
      </c>
      <c r="D545" s="11">
        <v>10</v>
      </c>
      <c r="E545" s="11">
        <v>0</v>
      </c>
      <c r="F545" s="11">
        <v>0</v>
      </c>
    </row>
    <row r="546" x14ac:dyDescent="0.3">
      <c r="A546" s="410">
        <v>101601004</v>
      </c>
      <c r="B546" s="410" t="s">
        <v>1863</v>
      </c>
      <c r="C546" s="11">
        <v>1</v>
      </c>
      <c r="D546" s="11">
        <v>5</v>
      </c>
      <c r="E546" s="11">
        <v>0</v>
      </c>
      <c r="F546" s="11">
        <v>0</v>
      </c>
    </row>
    <row r="547" x14ac:dyDescent="0.3">
      <c r="A547" s="410">
        <v>104102063</v>
      </c>
      <c r="B547" s="410" t="s">
        <v>1864</v>
      </c>
      <c r="C547" s="11">
        <v>8</v>
      </c>
      <c r="D547" s="11">
        <v>10</v>
      </c>
      <c r="E547" s="11">
        <v>0</v>
      </c>
      <c r="F547" s="11">
        <v>0</v>
      </c>
    </row>
    <row r="548" x14ac:dyDescent="0.3">
      <c r="A548" s="410">
        <v>306401001</v>
      </c>
      <c r="B548" s="410" t="s">
        <v>1865</v>
      </c>
      <c r="C548" s="11">
        <v>3</v>
      </c>
      <c r="D548" s="11">
        <v>10</v>
      </c>
      <c r="E548" s="11">
        <v>0</v>
      </c>
      <c r="F548" s="11">
        <v>0</v>
      </c>
    </row>
    <row r="549" x14ac:dyDescent="0.3">
      <c r="A549" s="410">
        <v>502101120</v>
      </c>
      <c r="B549" s="410" t="s">
        <v>999</v>
      </c>
      <c r="C549" s="11">
        <v>30</v>
      </c>
      <c r="D549" s="11">
        <v>10</v>
      </c>
      <c r="E549" s="11">
        <v>0</v>
      </c>
      <c r="F549" s="11">
        <v>0</v>
      </c>
    </row>
    <row r="550" x14ac:dyDescent="0.3">
      <c r="A550" s="410">
        <v>505101008</v>
      </c>
      <c r="B550" s="410" t="s">
        <v>435</v>
      </c>
      <c r="C550" s="11">
        <v>28</v>
      </c>
      <c r="D550" s="11">
        <v>10</v>
      </c>
      <c r="E550" s="11">
        <v>0</v>
      </c>
      <c r="F550" s="11">
        <v>1</v>
      </c>
    </row>
    <row r="551" x14ac:dyDescent="0.3">
      <c r="A551" s="410">
        <v>505101010</v>
      </c>
      <c r="B551" s="410" t="s">
        <v>437</v>
      </c>
      <c r="C551" s="11">
        <v>28</v>
      </c>
      <c r="D551" s="11">
        <v>10</v>
      </c>
      <c r="E551" s="11">
        <v>0</v>
      </c>
      <c r="F551" s="11">
        <v>1</v>
      </c>
    </row>
    <row r="552" x14ac:dyDescent="0.3">
      <c r="A552" s="410">
        <v>706101001</v>
      </c>
      <c r="B552" s="410" t="s">
        <v>1215</v>
      </c>
      <c r="C552" s="11">
        <v>38</v>
      </c>
      <c r="D552" s="11">
        <v>10</v>
      </c>
      <c r="E552" s="11">
        <v>0</v>
      </c>
      <c r="F552" s="11">
        <v>0</v>
      </c>
    </row>
    <row r="553" x14ac:dyDescent="0.3">
      <c r="A553" s="410">
        <v>603201043</v>
      </c>
      <c r="B553" s="410" t="s">
        <v>1866</v>
      </c>
      <c r="C553" s="11">
        <v>2</v>
      </c>
      <c r="D553" s="11">
        <v>5</v>
      </c>
      <c r="E553" s="11">
        <v>0</v>
      </c>
      <c r="F553" s="11">
        <v>0</v>
      </c>
    </row>
    <row r="554" x14ac:dyDescent="0.3">
      <c r="A554" s="410">
        <v>101201002</v>
      </c>
      <c r="B554" s="410" t="s">
        <v>1867</v>
      </c>
      <c r="C554" s="11">
        <v>5</v>
      </c>
      <c r="D554" s="11">
        <v>5</v>
      </c>
      <c r="E554" s="11">
        <v>0</v>
      </c>
      <c r="F554" s="11">
        <v>0</v>
      </c>
    </row>
    <row r="555" x14ac:dyDescent="0.3">
      <c r="A555" s="410">
        <v>101201003</v>
      </c>
      <c r="B555" s="410" t="s">
        <v>1868</v>
      </c>
      <c r="C555" s="11">
        <v>5</v>
      </c>
      <c r="D555" s="11">
        <v>5</v>
      </c>
      <c r="E555" s="11">
        <v>0</v>
      </c>
      <c r="F555" s="11">
        <v>0</v>
      </c>
    </row>
    <row r="556" x14ac:dyDescent="0.3">
      <c r="A556" s="410">
        <v>101201004</v>
      </c>
      <c r="B556" s="410" t="s">
        <v>1869</v>
      </c>
      <c r="C556" s="11">
        <v>5</v>
      </c>
      <c r="D556" s="11">
        <v>5</v>
      </c>
      <c r="E556" s="11">
        <v>0</v>
      </c>
      <c r="F556" s="11">
        <v>0</v>
      </c>
    </row>
    <row r="557" x14ac:dyDescent="0.3">
      <c r="A557" s="410">
        <v>104502546</v>
      </c>
      <c r="B557" s="410" t="s">
        <v>1870</v>
      </c>
      <c r="C557" s="11">
        <v>8</v>
      </c>
      <c r="D557" s="11">
        <v>10</v>
      </c>
      <c r="E557" s="11">
        <v>0</v>
      </c>
      <c r="F557" s="11">
        <v>0</v>
      </c>
    </row>
    <row r="558" x14ac:dyDescent="0.3">
      <c r="A558" s="410">
        <v>104502304</v>
      </c>
      <c r="B558" s="410" t="s">
        <v>1871</v>
      </c>
      <c r="C558" s="11">
        <v>5</v>
      </c>
      <c r="D558" s="11">
        <v>10</v>
      </c>
      <c r="E558" s="11">
        <v>0</v>
      </c>
      <c r="F558" s="11">
        <v>0</v>
      </c>
    </row>
    <row r="559" x14ac:dyDescent="0.3">
      <c r="A559" s="410">
        <v>101208008</v>
      </c>
      <c r="B559" s="410" t="s">
        <v>1872</v>
      </c>
      <c r="C559" s="11">
        <v>2</v>
      </c>
      <c r="D559" s="11">
        <v>5</v>
      </c>
      <c r="E559" s="11">
        <v>0</v>
      </c>
      <c r="F559" s="11">
        <v>0</v>
      </c>
    </row>
    <row r="560" x14ac:dyDescent="0.3">
      <c r="A560" s="410">
        <v>101205001</v>
      </c>
      <c r="B560" s="410" t="s">
        <v>1873</v>
      </c>
      <c r="C560" s="11">
        <v>5</v>
      </c>
      <c r="D560" s="11">
        <v>5</v>
      </c>
      <c r="E560" s="11">
        <v>0</v>
      </c>
      <c r="F560" s="11">
        <v>0</v>
      </c>
    </row>
    <row r="561" x14ac:dyDescent="0.3">
      <c r="A561" s="410">
        <v>101205003</v>
      </c>
      <c r="B561" s="410" t="s">
        <v>1874</v>
      </c>
      <c r="C561" s="11">
        <v>5</v>
      </c>
      <c r="D561" s="11">
        <v>5</v>
      </c>
      <c r="E561" s="11">
        <v>0</v>
      </c>
      <c r="F561" s="11">
        <v>0</v>
      </c>
    </row>
    <row r="562" x14ac:dyDescent="0.3">
      <c r="A562" s="410">
        <v>104502381</v>
      </c>
      <c r="B562" s="410" t="s">
        <v>1875</v>
      </c>
      <c r="C562" s="11">
        <v>8</v>
      </c>
      <c r="D562" s="11">
        <v>10</v>
      </c>
      <c r="E562" s="11">
        <v>0</v>
      </c>
      <c r="F562" s="11">
        <v>0</v>
      </c>
    </row>
    <row r="563" x14ac:dyDescent="0.3">
      <c r="A563" s="410">
        <v>104502383</v>
      </c>
      <c r="B563" s="410" t="s">
        <v>1876</v>
      </c>
      <c r="C563" s="11">
        <v>8</v>
      </c>
      <c r="D563" s="11">
        <v>10</v>
      </c>
      <c r="E563" s="11">
        <v>0</v>
      </c>
      <c r="F563" s="11">
        <v>0</v>
      </c>
    </row>
    <row r="564" x14ac:dyDescent="0.3">
      <c r="A564" s="410">
        <v>101904014</v>
      </c>
      <c r="B564" s="410" t="s">
        <v>1877</v>
      </c>
      <c r="C564" s="11">
        <v>8</v>
      </c>
      <c r="D564" s="11">
        <v>10</v>
      </c>
      <c r="E564" s="11">
        <v>0</v>
      </c>
      <c r="F564" s="11">
        <v>0</v>
      </c>
    </row>
    <row r="565" x14ac:dyDescent="0.3">
      <c r="A565" s="410">
        <v>104502413</v>
      </c>
      <c r="B565" s="410" t="s">
        <v>1878</v>
      </c>
      <c r="C565" s="11">
        <v>8</v>
      </c>
      <c r="D565" s="11">
        <v>10</v>
      </c>
      <c r="E565" s="11">
        <v>0</v>
      </c>
      <c r="F565" s="11">
        <v>0</v>
      </c>
    </row>
    <row r="566" x14ac:dyDescent="0.3">
      <c r="A566" s="410">
        <v>104101923</v>
      </c>
      <c r="B566" s="410" t="s">
        <v>1879</v>
      </c>
      <c r="C566" s="11">
        <v>8</v>
      </c>
      <c r="D566" s="11">
        <v>10</v>
      </c>
      <c r="E566" s="11">
        <v>0</v>
      </c>
      <c r="F566" s="11">
        <v>0</v>
      </c>
    </row>
    <row r="567" x14ac:dyDescent="0.3">
      <c r="A567" s="410">
        <v>104101887</v>
      </c>
      <c r="B567" s="410" t="s">
        <v>1880</v>
      </c>
      <c r="C567" s="11">
        <v>8</v>
      </c>
      <c r="D567" s="11">
        <v>10</v>
      </c>
      <c r="E567" s="11">
        <v>0</v>
      </c>
      <c r="F567" s="11">
        <v>0</v>
      </c>
    </row>
    <row r="568" x14ac:dyDescent="0.3">
      <c r="A568" s="410">
        <v>104502426</v>
      </c>
      <c r="B568" s="410" t="s">
        <v>1881</v>
      </c>
      <c r="C568" s="11">
        <v>8</v>
      </c>
      <c r="D568" s="11">
        <v>10</v>
      </c>
      <c r="E568" s="11">
        <v>0</v>
      </c>
      <c r="F568" s="11">
        <v>0</v>
      </c>
    </row>
    <row r="569" x14ac:dyDescent="0.3">
      <c r="A569" s="410">
        <v>104502421</v>
      </c>
      <c r="B569" s="410" t="s">
        <v>1882</v>
      </c>
      <c r="C569" s="11">
        <v>8</v>
      </c>
      <c r="D569" s="11">
        <v>10</v>
      </c>
      <c r="E569" s="11">
        <v>0</v>
      </c>
      <c r="F569" s="11">
        <v>0</v>
      </c>
    </row>
    <row r="570" x14ac:dyDescent="0.3">
      <c r="A570" s="410">
        <v>104502476</v>
      </c>
      <c r="B570" s="410" t="s">
        <v>1883</v>
      </c>
      <c r="C570" s="11">
        <v>8</v>
      </c>
      <c r="D570" s="11">
        <v>10</v>
      </c>
      <c r="E570" s="11">
        <v>0</v>
      </c>
      <c r="F570" s="11">
        <v>0</v>
      </c>
    </row>
    <row r="571" x14ac:dyDescent="0.3">
      <c r="A571" s="410">
        <v>101201005</v>
      </c>
      <c r="B571" s="410" t="s">
        <v>1884</v>
      </c>
      <c r="C571" s="11">
        <v>5</v>
      </c>
      <c r="D571" s="11">
        <v>5</v>
      </c>
      <c r="E571" s="11">
        <v>0</v>
      </c>
      <c r="F571" s="11">
        <v>0</v>
      </c>
    </row>
    <row r="572" x14ac:dyDescent="0.3">
      <c r="A572" s="410">
        <v>101201006</v>
      </c>
      <c r="B572" s="410" t="s">
        <v>1885</v>
      </c>
      <c r="C572" s="11">
        <v>5</v>
      </c>
      <c r="D572" s="11">
        <v>5</v>
      </c>
      <c r="E572" s="11">
        <v>0</v>
      </c>
      <c r="F572" s="11">
        <v>0</v>
      </c>
    </row>
    <row r="573" x14ac:dyDescent="0.3">
      <c r="A573" s="410">
        <v>101201028</v>
      </c>
      <c r="B573" s="410" t="s">
        <v>1886</v>
      </c>
      <c r="C573" s="11">
        <v>5</v>
      </c>
      <c r="D573" s="11">
        <v>5</v>
      </c>
      <c r="E573" s="11">
        <v>0</v>
      </c>
      <c r="F573" s="11">
        <v>0</v>
      </c>
    </row>
    <row r="574" x14ac:dyDescent="0.3">
      <c r="A574" s="410">
        <v>101301032</v>
      </c>
      <c r="B574" s="410" t="s">
        <v>1887</v>
      </c>
      <c r="C574" s="11">
        <v>2</v>
      </c>
      <c r="D574" s="11">
        <v>5</v>
      </c>
      <c r="E574" s="11">
        <v>0</v>
      </c>
      <c r="F574" s="11">
        <v>0</v>
      </c>
    </row>
    <row r="575" x14ac:dyDescent="0.3">
      <c r="A575" s="410">
        <v>308101042</v>
      </c>
      <c r="B575" s="410" t="s">
        <v>489</v>
      </c>
      <c r="C575" s="11">
        <v>12</v>
      </c>
      <c r="D575" s="11">
        <v>10</v>
      </c>
      <c r="E575" s="11">
        <v>0</v>
      </c>
      <c r="F575" s="11">
        <v>0</v>
      </c>
    </row>
    <row r="576" x14ac:dyDescent="0.3">
      <c r="A576" s="410">
        <v>101209002</v>
      </c>
      <c r="B576" s="410" t="s">
        <v>1888</v>
      </c>
      <c r="C576" s="11">
        <v>2</v>
      </c>
      <c r="D576" s="11">
        <v>5</v>
      </c>
      <c r="E576" s="11">
        <v>0</v>
      </c>
      <c r="F576" s="11">
        <v>0</v>
      </c>
    </row>
    <row r="577" x14ac:dyDescent="0.3">
      <c r="A577" s="410">
        <v>311201012</v>
      </c>
      <c r="B577" s="410" t="s">
        <v>835</v>
      </c>
      <c r="C577" s="11">
        <v>22</v>
      </c>
      <c r="D577" s="11">
        <v>10</v>
      </c>
      <c r="E577" s="11">
        <v>0</v>
      </c>
      <c r="F577" s="11">
        <v>0</v>
      </c>
    </row>
    <row r="578" x14ac:dyDescent="0.3">
      <c r="A578" s="410">
        <v>702202005</v>
      </c>
      <c r="B578" s="410" t="s">
        <v>862</v>
      </c>
      <c r="C578" s="11">
        <v>22</v>
      </c>
      <c r="D578" s="11">
        <v>10</v>
      </c>
      <c r="E578" s="11">
        <v>0</v>
      </c>
      <c r="F578" s="11">
        <v>0</v>
      </c>
    </row>
    <row r="579" x14ac:dyDescent="0.3">
      <c r="A579" s="410">
        <v>603101082</v>
      </c>
      <c r="B579" s="410" t="s">
        <v>776</v>
      </c>
      <c r="C579" s="11">
        <v>20</v>
      </c>
      <c r="D579" s="11">
        <v>10</v>
      </c>
      <c r="E579" s="11">
        <v>0</v>
      </c>
      <c r="F579" s="11">
        <v>0</v>
      </c>
    </row>
    <row r="580" x14ac:dyDescent="0.3">
      <c r="A580" s="410">
        <v>702201007</v>
      </c>
      <c r="B580" s="410" t="s">
        <v>541</v>
      </c>
      <c r="C580" s="11">
        <v>13</v>
      </c>
      <c r="D580" s="11">
        <v>10</v>
      </c>
      <c r="E580" s="11">
        <v>0</v>
      </c>
      <c r="F580" s="11">
        <v>0</v>
      </c>
    </row>
    <row r="581" x14ac:dyDescent="0.3">
      <c r="A581" s="410">
        <v>603101079</v>
      </c>
      <c r="B581" s="410" t="s">
        <v>774</v>
      </c>
      <c r="C581" s="11">
        <v>20</v>
      </c>
      <c r="D581" s="11">
        <v>10</v>
      </c>
      <c r="E581" s="11">
        <v>0</v>
      </c>
      <c r="F581" s="11">
        <v>0</v>
      </c>
    </row>
    <row r="582" x14ac:dyDescent="0.3">
      <c r="A582" s="410">
        <v>601301035</v>
      </c>
      <c r="B582" s="410" t="s">
        <v>430</v>
      </c>
      <c r="C582" s="11">
        <v>26</v>
      </c>
      <c r="D582" s="11">
        <v>10</v>
      </c>
      <c r="E582" s="11">
        <v>0</v>
      </c>
      <c r="F582" s="11">
        <v>1</v>
      </c>
    </row>
    <row r="583" x14ac:dyDescent="0.3">
      <c r="A583" s="410">
        <v>603201035</v>
      </c>
      <c r="B583" s="410" t="s">
        <v>380</v>
      </c>
      <c r="C583" s="11">
        <v>24</v>
      </c>
      <c r="D583" s="11">
        <v>10</v>
      </c>
      <c r="E583" s="11">
        <v>0</v>
      </c>
      <c r="F583" s="11">
        <v>5</v>
      </c>
    </row>
    <row r="584" x14ac:dyDescent="0.3">
      <c r="A584" s="410">
        <v>603201068</v>
      </c>
      <c r="B584" s="410" t="s">
        <v>803</v>
      </c>
      <c r="C584" s="11">
        <v>20</v>
      </c>
      <c r="D584" s="11">
        <v>10</v>
      </c>
      <c r="E584" s="11">
        <v>0</v>
      </c>
      <c r="F584" s="11">
        <v>0</v>
      </c>
    </row>
    <row r="585" x14ac:dyDescent="0.3">
      <c r="A585" s="410">
        <v>203101026</v>
      </c>
      <c r="B585" s="410" t="s">
        <v>697</v>
      </c>
      <c r="C585" s="11">
        <v>20</v>
      </c>
      <c r="D585" s="11">
        <v>10</v>
      </c>
      <c r="E585" s="11">
        <v>0</v>
      </c>
      <c r="F585" s="11">
        <v>0</v>
      </c>
    </row>
    <row r="586" x14ac:dyDescent="0.3">
      <c r="A586" s="410">
        <v>603401014</v>
      </c>
      <c r="B586" s="410" t="s">
        <v>552</v>
      </c>
      <c r="C586" s="11">
        <v>14</v>
      </c>
      <c r="D586" s="11">
        <v>10</v>
      </c>
      <c r="E586" s="11">
        <v>0</v>
      </c>
      <c r="F586" s="11">
        <v>0</v>
      </c>
    </row>
    <row r="587" x14ac:dyDescent="0.3">
      <c r="A587" s="410">
        <v>603101102</v>
      </c>
      <c r="B587" s="410" t="s">
        <v>787</v>
      </c>
      <c r="C587" s="11">
        <v>20</v>
      </c>
      <c r="D587" s="11">
        <v>10</v>
      </c>
      <c r="E587" s="11">
        <v>0</v>
      </c>
      <c r="F587" s="11">
        <v>0</v>
      </c>
    </row>
    <row r="588" x14ac:dyDescent="0.3">
      <c r="A588" s="410">
        <v>104101977</v>
      </c>
      <c r="B588" s="410" t="s">
        <v>1889</v>
      </c>
      <c r="C588" s="11">
        <v>8</v>
      </c>
      <c r="D588" s="11">
        <v>10</v>
      </c>
      <c r="E588" s="11">
        <v>0</v>
      </c>
      <c r="F588" s="11">
        <v>0</v>
      </c>
    </row>
    <row r="589" x14ac:dyDescent="0.3">
      <c r="A589" s="410">
        <v>104101689</v>
      </c>
      <c r="B589" s="410" t="s">
        <v>1890</v>
      </c>
      <c r="C589" s="11">
        <v>8</v>
      </c>
      <c r="D589" s="11">
        <v>10</v>
      </c>
      <c r="E589" s="11">
        <v>0</v>
      </c>
      <c r="F589" s="11">
        <v>0</v>
      </c>
    </row>
    <row r="590" x14ac:dyDescent="0.3">
      <c r="A590" s="410">
        <v>603101043</v>
      </c>
      <c r="B590" s="410" t="s">
        <v>445</v>
      </c>
      <c r="C590" s="11">
        <v>26</v>
      </c>
      <c r="D590" s="11">
        <v>10</v>
      </c>
      <c r="E590" s="11">
        <v>0</v>
      </c>
      <c r="F590" s="11">
        <v>1</v>
      </c>
    </row>
    <row r="591" x14ac:dyDescent="0.3">
      <c r="A591" s="410">
        <v>601401002</v>
      </c>
      <c r="B591" s="410" t="s">
        <v>431</v>
      </c>
      <c r="C591" s="11">
        <v>26</v>
      </c>
      <c r="D591" s="11">
        <v>10</v>
      </c>
      <c r="E591" s="11">
        <v>0</v>
      </c>
      <c r="F591" s="11">
        <v>1</v>
      </c>
    </row>
    <row r="592" x14ac:dyDescent="0.3">
      <c r="A592" s="410">
        <v>601401013</v>
      </c>
      <c r="B592" s="410" t="s">
        <v>432</v>
      </c>
      <c r="C592" s="11">
        <v>26</v>
      </c>
      <c r="D592" s="11">
        <v>10</v>
      </c>
      <c r="E592" s="11">
        <v>0</v>
      </c>
      <c r="F592" s="11">
        <v>1</v>
      </c>
    </row>
    <row r="593" x14ac:dyDescent="0.3">
      <c r="A593" s="410">
        <v>101701017</v>
      </c>
      <c r="B593" s="410" t="s">
        <v>1891</v>
      </c>
      <c r="C593" s="11">
        <v>1</v>
      </c>
      <c r="D593" s="11">
        <v>5</v>
      </c>
      <c r="E593" s="11">
        <v>0</v>
      </c>
      <c r="F593" s="11">
        <v>0</v>
      </c>
    </row>
    <row r="594" x14ac:dyDescent="0.3">
      <c r="A594" s="410">
        <v>101701018</v>
      </c>
      <c r="B594" s="410" t="s">
        <v>1892</v>
      </c>
      <c r="C594" s="11">
        <v>1</v>
      </c>
      <c r="D594" s="11">
        <v>5</v>
      </c>
      <c r="E594" s="11">
        <v>0</v>
      </c>
      <c r="F594" s="11">
        <v>0</v>
      </c>
    </row>
    <row r="595" x14ac:dyDescent="0.3">
      <c r="A595" s="410">
        <v>603101057</v>
      </c>
      <c r="B595" s="410" t="s">
        <v>760</v>
      </c>
      <c r="C595" s="11">
        <v>20</v>
      </c>
      <c r="D595" s="11">
        <v>10</v>
      </c>
      <c r="E595" s="11">
        <v>0</v>
      </c>
      <c r="F595" s="11">
        <v>0</v>
      </c>
    </row>
    <row r="596" x14ac:dyDescent="0.3">
      <c r="A596" s="410">
        <v>302203003</v>
      </c>
      <c r="B596" s="410" t="s">
        <v>1126</v>
      </c>
      <c r="C596" s="11">
        <v>35</v>
      </c>
      <c r="D596" s="11">
        <v>10</v>
      </c>
      <c r="E596" s="11">
        <v>0</v>
      </c>
      <c r="F596" s="11">
        <v>0</v>
      </c>
    </row>
    <row r="597" x14ac:dyDescent="0.3">
      <c r="A597" s="410">
        <v>302203029</v>
      </c>
      <c r="B597" s="410" t="s">
        <v>1108</v>
      </c>
      <c r="C597" s="11">
        <v>35</v>
      </c>
      <c r="D597" s="11">
        <v>10</v>
      </c>
      <c r="E597" s="11">
        <v>0</v>
      </c>
      <c r="F597" s="11">
        <v>0</v>
      </c>
    </row>
    <row r="598" x14ac:dyDescent="0.3">
      <c r="A598" s="410">
        <v>311201008</v>
      </c>
      <c r="B598" s="410" t="s">
        <v>448</v>
      </c>
      <c r="C598" s="11">
        <v>27</v>
      </c>
      <c r="D598" s="11">
        <v>10</v>
      </c>
      <c r="E598" s="11">
        <v>0</v>
      </c>
      <c r="F598" s="11">
        <v>1</v>
      </c>
    </row>
    <row r="599" x14ac:dyDescent="0.3">
      <c r="A599" s="410">
        <v>701301003</v>
      </c>
      <c r="B599" s="410" t="s">
        <v>814</v>
      </c>
      <c r="C599" s="11">
        <v>20</v>
      </c>
      <c r="D599" s="11">
        <v>10</v>
      </c>
      <c r="E599" s="11">
        <v>0</v>
      </c>
      <c r="F599" s="11">
        <v>0</v>
      </c>
    </row>
    <row r="600" x14ac:dyDescent="0.3">
      <c r="A600" s="410">
        <v>701301005</v>
      </c>
      <c r="B600" s="410" t="s">
        <v>815</v>
      </c>
      <c r="C600" s="11">
        <v>20</v>
      </c>
      <c r="D600" s="11">
        <v>10</v>
      </c>
      <c r="E600" s="11">
        <v>0</v>
      </c>
      <c r="F600" s="11">
        <v>0</v>
      </c>
    </row>
    <row r="601" x14ac:dyDescent="0.3">
      <c r="A601" s="410">
        <v>312102037</v>
      </c>
      <c r="B601" s="410" t="s">
        <v>734</v>
      </c>
      <c r="C601" s="11">
        <v>20</v>
      </c>
      <c r="D601" s="11">
        <v>10</v>
      </c>
      <c r="E601" s="11">
        <v>0</v>
      </c>
      <c r="F601" s="11">
        <v>0</v>
      </c>
    </row>
    <row r="602" x14ac:dyDescent="0.3">
      <c r="A602" s="410">
        <v>312102009</v>
      </c>
      <c r="B602" s="410" t="s">
        <v>551</v>
      </c>
      <c r="C602" s="11">
        <v>14</v>
      </c>
      <c r="D602" s="11">
        <v>10</v>
      </c>
      <c r="E602" s="11">
        <v>0</v>
      </c>
      <c r="F602" s="11">
        <v>0</v>
      </c>
    </row>
    <row r="603" x14ac:dyDescent="0.3">
      <c r="A603" s="410">
        <v>502301030</v>
      </c>
      <c r="B603" s="410" t="s">
        <v>1011</v>
      </c>
      <c r="C603" s="11">
        <v>30</v>
      </c>
      <c r="D603" s="11">
        <v>10</v>
      </c>
      <c r="E603" s="11">
        <v>0</v>
      </c>
      <c r="F603" s="11">
        <v>0</v>
      </c>
    </row>
    <row r="604" x14ac:dyDescent="0.3">
      <c r="A604" s="410">
        <v>701303009</v>
      </c>
      <c r="B604" s="410" t="s">
        <v>348</v>
      </c>
      <c r="C604" s="11">
        <v>19</v>
      </c>
      <c r="D604" s="11">
        <v>10</v>
      </c>
      <c r="E604" s="11">
        <v>0</v>
      </c>
      <c r="F604" s="11">
        <v>0</v>
      </c>
    </row>
    <row r="605" x14ac:dyDescent="0.3">
      <c r="A605" s="410">
        <v>312101022</v>
      </c>
      <c r="B605" s="410" t="s">
        <v>598</v>
      </c>
      <c r="C605" s="11">
        <v>18</v>
      </c>
      <c r="D605" s="11">
        <v>10</v>
      </c>
      <c r="E605" s="11">
        <v>0</v>
      </c>
      <c r="F605" s="11">
        <v>0</v>
      </c>
    </row>
    <row r="606" x14ac:dyDescent="0.3">
      <c r="A606" s="410">
        <v>312101023</v>
      </c>
      <c r="B606" s="410" t="s">
        <v>599</v>
      </c>
      <c r="C606" s="11">
        <v>18</v>
      </c>
      <c r="D606" s="11">
        <v>10</v>
      </c>
      <c r="E606" s="11">
        <v>0</v>
      </c>
      <c r="F606" s="11">
        <v>0</v>
      </c>
    </row>
    <row r="607" x14ac:dyDescent="0.3">
      <c r="A607" s="410">
        <v>104101118</v>
      </c>
      <c r="B607" s="410" t="s">
        <v>1893</v>
      </c>
      <c r="C607" s="11">
        <v>8</v>
      </c>
      <c r="D607" s="11">
        <v>10</v>
      </c>
      <c r="E607" s="11">
        <v>0</v>
      </c>
      <c r="F607" s="11">
        <v>0</v>
      </c>
    </row>
    <row r="608" x14ac:dyDescent="0.3">
      <c r="A608" s="410">
        <v>104502173</v>
      </c>
      <c r="B608" s="410" t="s">
        <v>1894</v>
      </c>
      <c r="C608" s="11">
        <v>8</v>
      </c>
      <c r="D608" s="11">
        <v>10</v>
      </c>
      <c r="E608" s="11">
        <v>0</v>
      </c>
      <c r="F608" s="11">
        <v>0</v>
      </c>
    </row>
    <row r="609" x14ac:dyDescent="0.3">
      <c r="A609" s="410">
        <v>104101021</v>
      </c>
      <c r="B609" s="410" t="s">
        <v>1895</v>
      </c>
      <c r="C609" s="11">
        <v>8</v>
      </c>
      <c r="D609" s="11">
        <v>10</v>
      </c>
      <c r="E609" s="11">
        <v>0</v>
      </c>
      <c r="F609" s="11">
        <v>0</v>
      </c>
    </row>
    <row r="610" x14ac:dyDescent="0.3">
      <c r="A610" s="410">
        <v>104101408</v>
      </c>
      <c r="B610" s="410" t="s">
        <v>1896</v>
      </c>
      <c r="C610" s="11">
        <v>8</v>
      </c>
      <c r="D610" s="11">
        <v>10</v>
      </c>
      <c r="E610" s="11">
        <v>0</v>
      </c>
      <c r="F610" s="11">
        <v>0</v>
      </c>
    </row>
    <row r="611" x14ac:dyDescent="0.3">
      <c r="A611" s="410">
        <v>104101260</v>
      </c>
      <c r="B611" s="410" t="s">
        <v>1897</v>
      </c>
      <c r="C611" s="11">
        <v>8</v>
      </c>
      <c r="D611" s="11">
        <v>10</v>
      </c>
      <c r="E611" s="11">
        <v>0</v>
      </c>
      <c r="F611" s="11">
        <v>0</v>
      </c>
    </row>
    <row r="612" x14ac:dyDescent="0.3">
      <c r="A612" s="410">
        <v>104101880</v>
      </c>
      <c r="B612" s="410" t="s">
        <v>1898</v>
      </c>
      <c r="C612" s="11">
        <v>8</v>
      </c>
      <c r="D612" s="11">
        <v>10</v>
      </c>
      <c r="E612" s="11">
        <v>0</v>
      </c>
      <c r="F612" s="11">
        <v>0</v>
      </c>
    </row>
    <row r="613" x14ac:dyDescent="0.3">
      <c r="A613" s="410">
        <v>104101917</v>
      </c>
      <c r="B613" s="410" t="s">
        <v>1899</v>
      </c>
      <c r="C613" s="11">
        <v>8</v>
      </c>
      <c r="D613" s="11">
        <v>10</v>
      </c>
      <c r="E613" s="11">
        <v>0</v>
      </c>
      <c r="F613" s="11">
        <v>0</v>
      </c>
    </row>
    <row r="614" x14ac:dyDescent="0.3">
      <c r="A614" s="410">
        <v>104502495</v>
      </c>
      <c r="B614" s="410" t="s">
        <v>1900</v>
      </c>
      <c r="C614" s="11">
        <v>8</v>
      </c>
      <c r="D614" s="11">
        <v>10</v>
      </c>
      <c r="E614" s="11">
        <v>0</v>
      </c>
      <c r="F614" s="11">
        <v>0</v>
      </c>
    </row>
    <row r="615" x14ac:dyDescent="0.3">
      <c r="A615" s="410">
        <v>104502450</v>
      </c>
      <c r="B615" s="410" t="s">
        <v>1901</v>
      </c>
      <c r="C615" s="11">
        <v>8</v>
      </c>
      <c r="D615" s="11">
        <v>10</v>
      </c>
      <c r="E615" s="11">
        <v>0</v>
      </c>
      <c r="F615" s="11">
        <v>0</v>
      </c>
    </row>
    <row r="616" x14ac:dyDescent="0.3">
      <c r="A616" s="410">
        <v>104101679</v>
      </c>
      <c r="B616" s="410" t="s">
        <v>1902</v>
      </c>
      <c r="C616" s="11">
        <v>8</v>
      </c>
      <c r="D616" s="11">
        <v>10</v>
      </c>
      <c r="E616" s="11">
        <v>0</v>
      </c>
      <c r="F616" s="11">
        <v>0</v>
      </c>
    </row>
    <row r="617" x14ac:dyDescent="0.3">
      <c r="A617" s="410">
        <v>104502592</v>
      </c>
      <c r="B617" s="410" t="s">
        <v>1903</v>
      </c>
      <c r="C617" s="11">
        <v>8</v>
      </c>
      <c r="D617" s="11">
        <v>10</v>
      </c>
      <c r="E617" s="11">
        <v>0</v>
      </c>
      <c r="F617" s="11">
        <v>0</v>
      </c>
    </row>
    <row r="618" x14ac:dyDescent="0.3">
      <c r="A618" s="410">
        <v>104502541</v>
      </c>
      <c r="B618" s="410" t="s">
        <v>1904</v>
      </c>
      <c r="C618" s="11">
        <v>8</v>
      </c>
      <c r="D618" s="11">
        <v>10</v>
      </c>
      <c r="E618" s="11">
        <v>0</v>
      </c>
      <c r="F618" s="11">
        <v>0</v>
      </c>
    </row>
    <row r="619" x14ac:dyDescent="0.3">
      <c r="A619" s="410">
        <v>104101918</v>
      </c>
      <c r="B619" s="410" t="s">
        <v>1905</v>
      </c>
      <c r="C619" s="11">
        <v>8</v>
      </c>
      <c r="D619" s="11">
        <v>10</v>
      </c>
      <c r="E619" s="11">
        <v>0</v>
      </c>
      <c r="F619" s="11">
        <v>0</v>
      </c>
    </row>
    <row r="620" x14ac:dyDescent="0.3">
      <c r="A620" s="410">
        <v>104101683</v>
      </c>
      <c r="B620" s="410" t="s">
        <v>1906</v>
      </c>
      <c r="C620" s="11">
        <v>8</v>
      </c>
      <c r="D620" s="11">
        <v>10</v>
      </c>
      <c r="E620" s="11">
        <v>0</v>
      </c>
      <c r="F620" s="11">
        <v>0</v>
      </c>
    </row>
    <row r="621" x14ac:dyDescent="0.3">
      <c r="A621" s="410">
        <v>104101990</v>
      </c>
      <c r="B621" s="410" t="s">
        <v>1907</v>
      </c>
      <c r="C621" s="11">
        <v>8</v>
      </c>
      <c r="D621" s="11">
        <v>10</v>
      </c>
      <c r="E621" s="11">
        <v>0</v>
      </c>
      <c r="F621" s="11">
        <v>0</v>
      </c>
    </row>
    <row r="622" x14ac:dyDescent="0.3">
      <c r="A622" s="410">
        <v>104101409</v>
      </c>
      <c r="B622" s="410" t="s">
        <v>1908</v>
      </c>
      <c r="C622" s="11">
        <v>8</v>
      </c>
      <c r="D622" s="11">
        <v>10</v>
      </c>
      <c r="E622" s="11">
        <v>0</v>
      </c>
      <c r="F622" s="11">
        <v>0</v>
      </c>
    </row>
    <row r="623" x14ac:dyDescent="0.3">
      <c r="A623" s="410">
        <v>104101022</v>
      </c>
      <c r="B623" s="410" t="s">
        <v>1909</v>
      </c>
      <c r="C623" s="11">
        <v>8</v>
      </c>
      <c r="D623" s="11">
        <v>10</v>
      </c>
      <c r="E623" s="11">
        <v>0</v>
      </c>
      <c r="F623" s="11">
        <v>0</v>
      </c>
    </row>
    <row r="624" x14ac:dyDescent="0.3">
      <c r="A624" s="410">
        <v>104101924</v>
      </c>
      <c r="B624" s="410" t="s">
        <v>1910</v>
      </c>
      <c r="C624" s="11">
        <v>8</v>
      </c>
      <c r="D624" s="11">
        <v>10</v>
      </c>
      <c r="E624" s="11">
        <v>0</v>
      </c>
      <c r="F624" s="11">
        <v>0</v>
      </c>
    </row>
    <row r="625" x14ac:dyDescent="0.3">
      <c r="A625" s="410">
        <v>104101598</v>
      </c>
      <c r="B625" s="410" t="s">
        <v>1911</v>
      </c>
      <c r="C625" s="11">
        <v>8</v>
      </c>
      <c r="D625" s="11">
        <v>10</v>
      </c>
      <c r="E625" s="11">
        <v>0</v>
      </c>
      <c r="F625" s="11">
        <v>0</v>
      </c>
    </row>
    <row r="626" x14ac:dyDescent="0.3">
      <c r="A626" s="410">
        <v>104101596</v>
      </c>
      <c r="B626" s="410" t="s">
        <v>1912</v>
      </c>
      <c r="C626" s="11">
        <v>8</v>
      </c>
      <c r="D626" s="11">
        <v>10</v>
      </c>
      <c r="E626" s="11">
        <v>0</v>
      </c>
      <c r="F626" s="11">
        <v>0</v>
      </c>
    </row>
    <row r="627" x14ac:dyDescent="0.3">
      <c r="A627" s="410">
        <v>104502363</v>
      </c>
      <c r="B627" s="410" t="s">
        <v>1913</v>
      </c>
      <c r="C627" s="11">
        <v>8</v>
      </c>
      <c r="D627" s="11">
        <v>10</v>
      </c>
      <c r="E627" s="11">
        <v>0</v>
      </c>
      <c r="F627" s="11">
        <v>0</v>
      </c>
    </row>
    <row r="628" x14ac:dyDescent="0.3">
      <c r="A628" s="410">
        <v>104101783</v>
      </c>
      <c r="B628" s="410" t="s">
        <v>1914</v>
      </c>
      <c r="C628" s="11">
        <v>8</v>
      </c>
      <c r="D628" s="11">
        <v>10</v>
      </c>
      <c r="E628" s="11">
        <v>0</v>
      </c>
      <c r="F628" s="11">
        <v>0</v>
      </c>
    </row>
    <row r="629" x14ac:dyDescent="0.3">
      <c r="A629" s="410">
        <v>104101922</v>
      </c>
      <c r="B629" s="410" t="s">
        <v>1915</v>
      </c>
      <c r="C629" s="11">
        <v>8</v>
      </c>
      <c r="D629" s="11">
        <v>10</v>
      </c>
      <c r="E629" s="11">
        <v>0</v>
      </c>
      <c r="F629" s="11">
        <v>0</v>
      </c>
    </row>
    <row r="630" x14ac:dyDescent="0.3">
      <c r="A630" s="410">
        <v>101209010</v>
      </c>
      <c r="B630" s="410" t="s">
        <v>1916</v>
      </c>
      <c r="C630" s="11">
        <v>2</v>
      </c>
      <c r="D630" s="11">
        <v>5</v>
      </c>
      <c r="E630" s="11">
        <v>0</v>
      </c>
      <c r="F630" s="11">
        <v>0</v>
      </c>
    </row>
    <row r="631" x14ac:dyDescent="0.3">
      <c r="A631" s="410">
        <v>104502319</v>
      </c>
      <c r="B631" s="410" t="s">
        <v>1917</v>
      </c>
      <c r="C631" s="11">
        <v>8</v>
      </c>
      <c r="D631" s="11">
        <v>10</v>
      </c>
      <c r="E631" s="11">
        <v>0</v>
      </c>
      <c r="F631" s="11">
        <v>0</v>
      </c>
    </row>
    <row r="632" x14ac:dyDescent="0.3">
      <c r="A632" s="410">
        <v>101108034</v>
      </c>
      <c r="B632" s="410" t="s">
        <v>1918</v>
      </c>
      <c r="C632" s="11">
        <v>8</v>
      </c>
      <c r="D632" s="11">
        <v>10</v>
      </c>
      <c r="E632" s="11">
        <v>0</v>
      </c>
      <c r="F632" s="11">
        <v>0</v>
      </c>
    </row>
    <row r="633" x14ac:dyDescent="0.3">
      <c r="A633" s="410">
        <v>101108045</v>
      </c>
      <c r="B633" s="410" t="s">
        <v>1919</v>
      </c>
      <c r="C633" s="11">
        <v>8</v>
      </c>
      <c r="D633" s="11">
        <v>10</v>
      </c>
      <c r="E633" s="11">
        <v>0</v>
      </c>
      <c r="F633" s="11">
        <v>0</v>
      </c>
    </row>
    <row r="634" x14ac:dyDescent="0.3">
      <c r="A634" s="410">
        <v>101108024</v>
      </c>
      <c r="B634" s="410" t="s">
        <v>1920</v>
      </c>
      <c r="C634" s="11">
        <v>8</v>
      </c>
      <c r="D634" s="11">
        <v>10</v>
      </c>
      <c r="E634" s="11">
        <v>0</v>
      </c>
      <c r="F634" s="11">
        <v>0</v>
      </c>
    </row>
    <row r="635" x14ac:dyDescent="0.3">
      <c r="A635" s="410">
        <v>304103009</v>
      </c>
      <c r="B635" s="410" t="s">
        <v>1182</v>
      </c>
      <c r="C635" s="11">
        <v>35</v>
      </c>
      <c r="D635" s="11">
        <v>10</v>
      </c>
      <c r="E635" s="11">
        <v>0</v>
      </c>
      <c r="F635" s="11">
        <v>0</v>
      </c>
    </row>
    <row r="636" x14ac:dyDescent="0.3">
      <c r="A636" s="410">
        <v>104102069</v>
      </c>
      <c r="B636" s="410" t="s">
        <v>1921</v>
      </c>
      <c r="C636" s="11">
        <v>9</v>
      </c>
      <c r="D636" s="11">
        <v>10</v>
      </c>
      <c r="E636" s="11">
        <v>0</v>
      </c>
      <c r="F636" s="11">
        <v>9</v>
      </c>
    </row>
    <row r="637" x14ac:dyDescent="0.3">
      <c r="A637" s="410">
        <v>104102070</v>
      </c>
      <c r="B637" s="410" t="s">
        <v>1922</v>
      </c>
      <c r="C637" s="11">
        <v>9</v>
      </c>
      <c r="D637" s="11">
        <v>10</v>
      </c>
      <c r="E637" s="11">
        <v>0</v>
      </c>
      <c r="F637" s="11">
        <v>9</v>
      </c>
    </row>
    <row r="638" x14ac:dyDescent="0.3">
      <c r="A638" s="410">
        <v>310104011</v>
      </c>
      <c r="B638" s="410" t="s">
        <v>719</v>
      </c>
      <c r="C638" s="11">
        <v>20</v>
      </c>
      <c r="D638" s="11">
        <v>10</v>
      </c>
      <c r="E638" s="11">
        <v>0</v>
      </c>
      <c r="F638" s="11">
        <v>0</v>
      </c>
    </row>
    <row r="639" x14ac:dyDescent="0.3">
      <c r="A639" s="410">
        <v>310104012</v>
      </c>
      <c r="B639" s="410" t="s">
        <v>720</v>
      </c>
      <c r="C639" s="11">
        <v>20</v>
      </c>
      <c r="D639" s="11">
        <v>10</v>
      </c>
      <c r="E639" s="11">
        <v>0</v>
      </c>
      <c r="F639" s="11">
        <v>0</v>
      </c>
    </row>
    <row r="640" x14ac:dyDescent="0.3">
      <c r="A640" s="410">
        <v>202402090</v>
      </c>
      <c r="B640" s="410" t="s">
        <v>1923</v>
      </c>
      <c r="C640" s="11">
        <v>12</v>
      </c>
      <c r="D640" s="11">
        <v>10</v>
      </c>
      <c r="E640" s="11">
        <v>0</v>
      </c>
      <c r="F640" s="11">
        <v>0</v>
      </c>
    </row>
    <row r="641" x14ac:dyDescent="0.3">
      <c r="A641" s="410">
        <v>202102080</v>
      </c>
      <c r="B641" s="410" t="s">
        <v>1924</v>
      </c>
      <c r="C641" s="11">
        <v>12</v>
      </c>
      <c r="D641" s="11">
        <v>10</v>
      </c>
      <c r="E641" s="11">
        <v>0</v>
      </c>
      <c r="F641" s="11">
        <v>0</v>
      </c>
    </row>
    <row r="642" x14ac:dyDescent="0.3">
      <c r="A642" s="410">
        <v>202102079</v>
      </c>
      <c r="B642" s="410" t="s">
        <v>1925</v>
      </c>
      <c r="C642" s="11">
        <v>12</v>
      </c>
      <c r="D642" s="11">
        <v>10</v>
      </c>
      <c r="E642" s="11">
        <v>0</v>
      </c>
      <c r="F642" s="11">
        <v>0</v>
      </c>
    </row>
    <row r="643" x14ac:dyDescent="0.3">
      <c r="A643" s="410">
        <v>202302055</v>
      </c>
      <c r="B643" s="410" t="s">
        <v>1926</v>
      </c>
      <c r="C643" s="11">
        <v>12</v>
      </c>
      <c r="D643" s="11">
        <v>10</v>
      </c>
      <c r="E643" s="11">
        <v>0</v>
      </c>
      <c r="F643" s="11">
        <v>0</v>
      </c>
    </row>
    <row r="644" x14ac:dyDescent="0.3">
      <c r="A644" s="410">
        <v>102301041</v>
      </c>
      <c r="B644" s="410" t="s">
        <v>1927</v>
      </c>
      <c r="C644" s="11">
        <v>9</v>
      </c>
      <c r="D644" s="11">
        <v>10</v>
      </c>
      <c r="E644" s="11">
        <v>0</v>
      </c>
      <c r="F644" s="11">
        <v>13</v>
      </c>
    </row>
    <row r="645" x14ac:dyDescent="0.3">
      <c r="A645" s="410">
        <v>302203051</v>
      </c>
      <c r="B645" s="410" t="s">
        <v>1141</v>
      </c>
      <c r="C645" s="11">
        <v>35</v>
      </c>
      <c r="D645" s="11">
        <v>10</v>
      </c>
      <c r="E645" s="11">
        <v>0</v>
      </c>
      <c r="F645" s="11">
        <v>0</v>
      </c>
    </row>
    <row r="646" x14ac:dyDescent="0.3">
      <c r="A646" s="410">
        <v>302203034</v>
      </c>
      <c r="B646" s="410" t="s">
        <v>1133</v>
      </c>
      <c r="C646" s="11">
        <v>35</v>
      </c>
      <c r="D646" s="11">
        <v>10</v>
      </c>
      <c r="E646" s="11">
        <v>0</v>
      </c>
      <c r="F646" s="11">
        <v>0</v>
      </c>
    </row>
    <row r="647" x14ac:dyDescent="0.3">
      <c r="A647" s="410">
        <v>502301025</v>
      </c>
      <c r="B647" s="410" t="s">
        <v>1009</v>
      </c>
      <c r="C647" s="11">
        <v>30</v>
      </c>
      <c r="D647" s="11">
        <v>10</v>
      </c>
      <c r="E647" s="11">
        <v>0</v>
      </c>
      <c r="F647" s="11">
        <v>0</v>
      </c>
    </row>
    <row r="648" x14ac:dyDescent="0.3">
      <c r="A648" s="410">
        <v>502301027</v>
      </c>
      <c r="B648" s="410" t="s">
        <v>1010</v>
      </c>
      <c r="C648" s="11">
        <v>30</v>
      </c>
      <c r="D648" s="11">
        <v>10</v>
      </c>
      <c r="E648" s="11">
        <v>0</v>
      </c>
      <c r="F648" s="11">
        <v>0</v>
      </c>
    </row>
    <row r="649" x14ac:dyDescent="0.3">
      <c r="A649" s="410">
        <v>202302142</v>
      </c>
      <c r="B649" s="410" t="s">
        <v>1928</v>
      </c>
      <c r="C649" s="11">
        <v>12</v>
      </c>
      <c r="D649" s="11">
        <v>10</v>
      </c>
      <c r="E649" s="11">
        <v>0</v>
      </c>
      <c r="F649" s="11">
        <v>0</v>
      </c>
    </row>
    <row r="650" x14ac:dyDescent="0.3">
      <c r="A650" s="410">
        <v>205103019</v>
      </c>
      <c r="B650" s="410" t="s">
        <v>531</v>
      </c>
      <c r="C650" s="11">
        <v>13</v>
      </c>
      <c r="D650" s="11">
        <v>10</v>
      </c>
      <c r="E650" s="11">
        <v>0</v>
      </c>
      <c r="F650" s="11">
        <v>0</v>
      </c>
    </row>
    <row r="651" x14ac:dyDescent="0.3">
      <c r="A651" s="410">
        <v>205104020</v>
      </c>
      <c r="B651" s="410" t="s">
        <v>532</v>
      </c>
      <c r="C651" s="11">
        <v>13</v>
      </c>
      <c r="D651" s="11">
        <v>10</v>
      </c>
      <c r="E651" s="11">
        <v>0</v>
      </c>
      <c r="F651" s="11">
        <v>0</v>
      </c>
    </row>
    <row r="652" x14ac:dyDescent="0.3">
      <c r="A652" s="410">
        <v>101701019</v>
      </c>
      <c r="B652" s="410" t="s">
        <v>1929</v>
      </c>
      <c r="C652" s="11">
        <v>1</v>
      </c>
      <c r="D652" s="11">
        <v>5</v>
      </c>
      <c r="E652" s="11">
        <v>0</v>
      </c>
      <c r="F652" s="11">
        <v>0</v>
      </c>
    </row>
    <row r="653" x14ac:dyDescent="0.3">
      <c r="A653" s="410">
        <v>104101122</v>
      </c>
      <c r="B653" s="410" t="s">
        <v>1930</v>
      </c>
      <c r="C653" s="11">
        <v>8</v>
      </c>
      <c r="D653" s="11">
        <v>10</v>
      </c>
      <c r="E653" s="11">
        <v>0</v>
      </c>
      <c r="F653" s="11">
        <v>0</v>
      </c>
    </row>
    <row r="654" x14ac:dyDescent="0.3">
      <c r="A654" s="410">
        <v>104101477</v>
      </c>
      <c r="B654" s="410" t="s">
        <v>1931</v>
      </c>
      <c r="C654" s="11">
        <v>8</v>
      </c>
      <c r="D654" s="11">
        <v>10</v>
      </c>
      <c r="E654" s="11">
        <v>0</v>
      </c>
      <c r="F654" s="11">
        <v>0</v>
      </c>
    </row>
    <row r="655" x14ac:dyDescent="0.3">
      <c r="A655" s="410">
        <v>104502448</v>
      </c>
      <c r="B655" s="410" t="s">
        <v>1932</v>
      </c>
      <c r="C655" s="11">
        <v>8</v>
      </c>
      <c r="D655" s="11">
        <v>10</v>
      </c>
      <c r="E655" s="11">
        <v>0</v>
      </c>
      <c r="F655" s="11">
        <v>0</v>
      </c>
    </row>
    <row r="656" x14ac:dyDescent="0.3">
      <c r="A656" s="410">
        <v>104502531</v>
      </c>
      <c r="B656" s="410" t="s">
        <v>1933</v>
      </c>
      <c r="C656" s="11">
        <v>8</v>
      </c>
      <c r="D656" s="11">
        <v>10</v>
      </c>
      <c r="E656" s="11">
        <v>0</v>
      </c>
      <c r="F656" s="11">
        <v>0</v>
      </c>
    </row>
    <row r="657" x14ac:dyDescent="0.3">
      <c r="A657" s="410">
        <v>104502569</v>
      </c>
      <c r="B657" s="410" t="s">
        <v>1934</v>
      </c>
      <c r="C657" s="11">
        <v>8</v>
      </c>
      <c r="D657" s="11">
        <v>10</v>
      </c>
      <c r="E657" s="11">
        <v>0</v>
      </c>
      <c r="F657" s="11">
        <v>0</v>
      </c>
    </row>
    <row r="658" x14ac:dyDescent="0.3">
      <c r="A658" s="410">
        <v>101903030</v>
      </c>
      <c r="B658" s="410" t="s">
        <v>1935</v>
      </c>
      <c r="C658" s="11">
        <v>8</v>
      </c>
      <c r="D658" s="11">
        <v>10</v>
      </c>
      <c r="E658" s="11">
        <v>0</v>
      </c>
      <c r="F658" s="11">
        <v>0</v>
      </c>
    </row>
    <row r="659" x14ac:dyDescent="0.3">
      <c r="A659" s="410">
        <v>101204006</v>
      </c>
      <c r="B659" s="410" t="s">
        <v>1936</v>
      </c>
      <c r="C659" s="11">
        <v>5</v>
      </c>
      <c r="D659" s="11">
        <v>5</v>
      </c>
      <c r="E659" s="11">
        <v>0</v>
      </c>
      <c r="F659" s="11">
        <v>0</v>
      </c>
    </row>
    <row r="660" x14ac:dyDescent="0.3">
      <c r="A660" s="410">
        <v>104502454</v>
      </c>
      <c r="B660" s="410" t="s">
        <v>1937</v>
      </c>
      <c r="C660" s="11">
        <v>8</v>
      </c>
      <c r="D660" s="11">
        <v>10</v>
      </c>
      <c r="E660" s="11">
        <v>0</v>
      </c>
      <c r="F660" s="11">
        <v>0</v>
      </c>
    </row>
    <row r="661" x14ac:dyDescent="0.3">
      <c r="A661" s="410">
        <v>505101013</v>
      </c>
      <c r="B661" s="410" t="s">
        <v>439</v>
      </c>
      <c r="C661" s="11">
        <v>28</v>
      </c>
      <c r="D661" s="11">
        <v>10</v>
      </c>
      <c r="E661" s="11">
        <v>0</v>
      </c>
      <c r="F661" s="11">
        <v>1</v>
      </c>
    </row>
    <row r="662" x14ac:dyDescent="0.3">
      <c r="A662" s="410">
        <v>104502396</v>
      </c>
      <c r="B662" s="410" t="s">
        <v>1938</v>
      </c>
      <c r="C662" s="11">
        <v>8</v>
      </c>
      <c r="D662" s="11">
        <v>10</v>
      </c>
      <c r="E662" s="11">
        <v>0</v>
      </c>
      <c r="F662" s="11">
        <v>0</v>
      </c>
    </row>
    <row r="663" x14ac:dyDescent="0.3">
      <c r="A663" s="410">
        <v>104101024</v>
      </c>
      <c r="B663" s="410" t="s">
        <v>1939</v>
      </c>
      <c r="C663" s="11">
        <v>8</v>
      </c>
      <c r="D663" s="11">
        <v>10</v>
      </c>
      <c r="E663" s="11">
        <v>0</v>
      </c>
      <c r="F663" s="11">
        <v>0</v>
      </c>
    </row>
    <row r="664" x14ac:dyDescent="0.3">
      <c r="A664" s="410">
        <v>104101023</v>
      </c>
      <c r="B664" s="410" t="s">
        <v>1940</v>
      </c>
      <c r="C664" s="11">
        <v>8</v>
      </c>
      <c r="D664" s="11">
        <v>10</v>
      </c>
      <c r="E664" s="11">
        <v>0</v>
      </c>
      <c r="F664" s="11">
        <v>0</v>
      </c>
    </row>
    <row r="665" x14ac:dyDescent="0.3">
      <c r="A665" s="410">
        <v>104101025</v>
      </c>
      <c r="B665" s="410" t="s">
        <v>1941</v>
      </c>
      <c r="C665" s="11">
        <v>8</v>
      </c>
      <c r="D665" s="11">
        <v>10</v>
      </c>
      <c r="E665" s="11">
        <v>0</v>
      </c>
      <c r="F665" s="11">
        <v>0</v>
      </c>
    </row>
    <row r="666" x14ac:dyDescent="0.3">
      <c r="A666" s="410">
        <v>104101599</v>
      </c>
      <c r="B666" s="410" t="s">
        <v>1942</v>
      </c>
      <c r="C666" s="11">
        <v>8</v>
      </c>
      <c r="D666" s="11">
        <v>10</v>
      </c>
      <c r="E666" s="11">
        <v>0</v>
      </c>
      <c r="F666" s="11">
        <v>0</v>
      </c>
    </row>
    <row r="667" x14ac:dyDescent="0.3">
      <c r="A667" s="410">
        <v>101108010</v>
      </c>
      <c r="B667" s="410" t="s">
        <v>1943</v>
      </c>
      <c r="C667" s="11">
        <v>1</v>
      </c>
      <c r="D667" s="11">
        <v>5</v>
      </c>
      <c r="E667" s="11">
        <v>0</v>
      </c>
      <c r="F667" s="11">
        <v>0</v>
      </c>
    </row>
    <row r="668" x14ac:dyDescent="0.3">
      <c r="A668" s="410">
        <v>101108011</v>
      </c>
      <c r="B668" s="410" t="s">
        <v>1944</v>
      </c>
      <c r="C668" s="11">
        <v>1</v>
      </c>
      <c r="D668" s="11">
        <v>5</v>
      </c>
      <c r="E668" s="11">
        <v>0</v>
      </c>
      <c r="F668" s="11">
        <v>0</v>
      </c>
    </row>
    <row r="669" x14ac:dyDescent="0.3">
      <c r="A669" s="410">
        <v>101702003</v>
      </c>
      <c r="B669" s="410" t="s">
        <v>1945</v>
      </c>
      <c r="C669" s="11">
        <v>1</v>
      </c>
      <c r="D669" s="11">
        <v>10</v>
      </c>
      <c r="E669" s="11">
        <v>0</v>
      </c>
      <c r="F669" s="11">
        <v>0</v>
      </c>
    </row>
    <row r="670" x14ac:dyDescent="0.3">
      <c r="A670" s="410">
        <v>104101694</v>
      </c>
      <c r="B670" s="410" t="s">
        <v>1946</v>
      </c>
      <c r="C670" s="11">
        <v>8</v>
      </c>
      <c r="D670" s="11">
        <v>10</v>
      </c>
      <c r="E670" s="11">
        <v>0</v>
      </c>
      <c r="F670" s="11">
        <v>0</v>
      </c>
    </row>
    <row r="671" x14ac:dyDescent="0.3">
      <c r="A671" s="410">
        <v>104201007</v>
      </c>
      <c r="B671" s="410" t="s">
        <v>1947</v>
      </c>
      <c r="C671" s="11">
        <v>9</v>
      </c>
      <c r="D671" s="11">
        <v>10</v>
      </c>
      <c r="E671" s="11">
        <v>0</v>
      </c>
      <c r="F671" s="11">
        <v>5</v>
      </c>
    </row>
    <row r="672" x14ac:dyDescent="0.3">
      <c r="A672" s="410">
        <v>104102061</v>
      </c>
      <c r="B672" s="410" t="s">
        <v>1948</v>
      </c>
      <c r="C672" s="11">
        <v>8</v>
      </c>
      <c r="D672" s="11">
        <v>10</v>
      </c>
      <c r="E672" s="11">
        <v>0</v>
      </c>
      <c r="F672" s="11">
        <v>0</v>
      </c>
    </row>
    <row r="673" x14ac:dyDescent="0.3">
      <c r="A673" s="410">
        <v>102103001</v>
      </c>
      <c r="B673" s="410" t="s">
        <v>1949</v>
      </c>
      <c r="C673" s="11">
        <v>9</v>
      </c>
      <c r="D673" s="11">
        <v>10</v>
      </c>
      <c r="E673" s="11">
        <v>0</v>
      </c>
      <c r="F673" s="11">
        <v>5</v>
      </c>
    </row>
    <row r="674" x14ac:dyDescent="0.3">
      <c r="A674" s="410">
        <v>102103002</v>
      </c>
      <c r="B674" s="410" t="s">
        <v>1950</v>
      </c>
      <c r="C674" s="11">
        <v>9</v>
      </c>
      <c r="D674" s="11">
        <v>10</v>
      </c>
      <c r="E674" s="11">
        <v>0</v>
      </c>
      <c r="F674" s="11">
        <v>5</v>
      </c>
    </row>
    <row r="675" x14ac:dyDescent="0.3">
      <c r="A675" s="410">
        <v>102103003</v>
      </c>
      <c r="B675" s="410" t="s">
        <v>1951</v>
      </c>
      <c r="C675" s="11">
        <v>9</v>
      </c>
      <c r="D675" s="11">
        <v>10</v>
      </c>
      <c r="E675" s="11">
        <v>0</v>
      </c>
      <c r="F675" s="11">
        <v>5</v>
      </c>
    </row>
    <row r="676" x14ac:dyDescent="0.3">
      <c r="A676" s="410">
        <v>104102081</v>
      </c>
      <c r="B676" s="410" t="s">
        <v>1952</v>
      </c>
      <c r="C676" s="11">
        <v>8</v>
      </c>
      <c r="D676" s="11">
        <v>10</v>
      </c>
      <c r="E676" s="11">
        <v>0</v>
      </c>
      <c r="F676" s="11">
        <v>0</v>
      </c>
    </row>
    <row r="677" x14ac:dyDescent="0.3">
      <c r="A677" s="410">
        <v>313101004</v>
      </c>
      <c r="B677" s="410" t="s">
        <v>1233</v>
      </c>
      <c r="C677" s="11">
        <v>40</v>
      </c>
      <c r="D677" s="11">
        <v>10</v>
      </c>
      <c r="E677" s="11">
        <v>0</v>
      </c>
      <c r="F677" s="11">
        <v>0</v>
      </c>
    </row>
    <row r="678" x14ac:dyDescent="0.3">
      <c r="A678" s="410">
        <v>104502496</v>
      </c>
      <c r="B678" s="410" t="s">
        <v>1953</v>
      </c>
      <c r="C678" s="11">
        <v>8</v>
      </c>
      <c r="D678" s="11">
        <v>10</v>
      </c>
      <c r="E678" s="11">
        <v>0</v>
      </c>
      <c r="F678" s="11">
        <v>0</v>
      </c>
    </row>
    <row r="679" x14ac:dyDescent="0.3">
      <c r="A679" s="410">
        <v>104502305</v>
      </c>
      <c r="B679" s="410" t="s">
        <v>1954</v>
      </c>
      <c r="C679" s="11">
        <v>5</v>
      </c>
      <c r="D679" s="11">
        <v>10</v>
      </c>
      <c r="E679" s="11">
        <v>0</v>
      </c>
      <c r="F679" s="11">
        <v>0</v>
      </c>
    </row>
    <row r="680" x14ac:dyDescent="0.3">
      <c r="A680" s="410">
        <v>101210030</v>
      </c>
      <c r="B680" s="410" t="s">
        <v>1955</v>
      </c>
      <c r="C680" s="11">
        <v>5</v>
      </c>
      <c r="D680" s="11">
        <v>5</v>
      </c>
      <c r="E680" s="11">
        <v>0</v>
      </c>
      <c r="F680" s="11">
        <v>0</v>
      </c>
    </row>
    <row r="681" x14ac:dyDescent="0.3">
      <c r="A681" s="410">
        <v>104101026</v>
      </c>
      <c r="B681" s="410" t="s">
        <v>1956</v>
      </c>
      <c r="C681" s="11">
        <v>8</v>
      </c>
      <c r="D681" s="11">
        <v>10</v>
      </c>
      <c r="E681" s="11">
        <v>0</v>
      </c>
      <c r="F681" s="11">
        <v>0</v>
      </c>
    </row>
    <row r="682" x14ac:dyDescent="0.3">
      <c r="A682" s="410">
        <v>104101410</v>
      </c>
      <c r="B682" s="410" t="s">
        <v>1957</v>
      </c>
      <c r="C682" s="11">
        <v>8</v>
      </c>
      <c r="D682" s="11">
        <v>10</v>
      </c>
      <c r="E682" s="11">
        <v>0</v>
      </c>
      <c r="F682" s="11">
        <v>0</v>
      </c>
    </row>
    <row r="683" x14ac:dyDescent="0.3">
      <c r="A683" s="410">
        <v>104101262</v>
      </c>
      <c r="B683" s="410" t="s">
        <v>1958</v>
      </c>
      <c r="C683" s="11">
        <v>8</v>
      </c>
      <c r="D683" s="11">
        <v>10</v>
      </c>
      <c r="E683" s="11">
        <v>0</v>
      </c>
      <c r="F683" s="11">
        <v>0</v>
      </c>
    </row>
    <row r="684" x14ac:dyDescent="0.3">
      <c r="A684" s="410">
        <v>104101027</v>
      </c>
      <c r="B684" s="410" t="s">
        <v>1959</v>
      </c>
      <c r="C684" s="11">
        <v>8</v>
      </c>
      <c r="D684" s="11">
        <v>10</v>
      </c>
      <c r="E684" s="11">
        <v>0</v>
      </c>
      <c r="F684" s="11">
        <v>0</v>
      </c>
    </row>
    <row r="685" x14ac:dyDescent="0.3">
      <c r="A685" s="410">
        <v>104101411</v>
      </c>
      <c r="B685" s="410" t="s">
        <v>1960</v>
      </c>
      <c r="C685" s="11">
        <v>8</v>
      </c>
      <c r="D685" s="11">
        <v>10</v>
      </c>
      <c r="E685" s="11">
        <v>0</v>
      </c>
      <c r="F685" s="11">
        <v>0</v>
      </c>
    </row>
    <row r="686" x14ac:dyDescent="0.3">
      <c r="A686" s="410">
        <v>103101229</v>
      </c>
      <c r="B686" s="410" t="s">
        <v>1961</v>
      </c>
      <c r="C686" s="11">
        <v>8</v>
      </c>
      <c r="D686" s="11">
        <v>10</v>
      </c>
      <c r="E686" s="11">
        <v>0</v>
      </c>
      <c r="F686" s="11">
        <v>0</v>
      </c>
    </row>
    <row r="687" x14ac:dyDescent="0.3">
      <c r="A687" s="410">
        <v>101210025</v>
      </c>
      <c r="B687" s="410" t="s">
        <v>1962</v>
      </c>
      <c r="C687" s="11">
        <v>5</v>
      </c>
      <c r="D687" s="11">
        <v>5</v>
      </c>
      <c r="E687" s="11">
        <v>0</v>
      </c>
      <c r="F687" s="11">
        <v>0</v>
      </c>
    </row>
    <row r="688" x14ac:dyDescent="0.3">
      <c r="A688" s="410">
        <v>104502478</v>
      </c>
      <c r="B688" s="410" t="s">
        <v>1963</v>
      </c>
      <c r="C688" s="11">
        <v>8</v>
      </c>
      <c r="D688" s="11">
        <v>10</v>
      </c>
      <c r="E688" s="11">
        <v>0</v>
      </c>
      <c r="F688" s="11">
        <v>0</v>
      </c>
    </row>
    <row r="689" x14ac:dyDescent="0.3">
      <c r="A689" s="410">
        <v>101210033</v>
      </c>
      <c r="B689" s="410" t="s">
        <v>1964</v>
      </c>
      <c r="C689" s="11">
        <v>5</v>
      </c>
      <c r="D689" s="11">
        <v>5</v>
      </c>
      <c r="E689" s="11">
        <v>0</v>
      </c>
      <c r="F689" s="11">
        <v>0</v>
      </c>
    </row>
    <row r="690" x14ac:dyDescent="0.3">
      <c r="A690" s="410">
        <v>104502481</v>
      </c>
      <c r="B690" s="410" t="s">
        <v>1965</v>
      </c>
      <c r="C690" s="11">
        <v>8</v>
      </c>
      <c r="D690" s="11">
        <v>10</v>
      </c>
      <c r="E690" s="11">
        <v>0</v>
      </c>
      <c r="F690" s="11">
        <v>0</v>
      </c>
    </row>
    <row r="691" x14ac:dyDescent="0.3">
      <c r="A691" s="410">
        <v>101210026</v>
      </c>
      <c r="B691" s="410" t="s">
        <v>1966</v>
      </c>
      <c r="C691" s="11">
        <v>5</v>
      </c>
      <c r="D691" s="11">
        <v>5</v>
      </c>
      <c r="E691" s="11">
        <v>0</v>
      </c>
      <c r="F691" s="11">
        <v>0</v>
      </c>
    </row>
    <row r="692" x14ac:dyDescent="0.3">
      <c r="A692" s="410">
        <v>101210003</v>
      </c>
      <c r="B692" s="410" t="s">
        <v>1967</v>
      </c>
      <c r="C692" s="11">
        <v>5</v>
      </c>
      <c r="D692" s="11">
        <v>5</v>
      </c>
      <c r="E692" s="11">
        <v>0</v>
      </c>
      <c r="F692" s="11">
        <v>0</v>
      </c>
    </row>
    <row r="693" x14ac:dyDescent="0.3">
      <c r="A693" s="410">
        <v>101210004</v>
      </c>
      <c r="B693" s="410" t="s">
        <v>1968</v>
      </c>
      <c r="C693" s="11">
        <v>5</v>
      </c>
      <c r="D693" s="11">
        <v>5</v>
      </c>
      <c r="E693" s="11">
        <v>0</v>
      </c>
      <c r="F693" s="11">
        <v>0</v>
      </c>
    </row>
    <row r="694" x14ac:dyDescent="0.3">
      <c r="A694" s="410">
        <v>101210019</v>
      </c>
      <c r="B694" s="410" t="s">
        <v>1969</v>
      </c>
      <c r="C694" s="11">
        <v>5</v>
      </c>
      <c r="D694" s="11">
        <v>5</v>
      </c>
      <c r="E694" s="11">
        <v>0</v>
      </c>
      <c r="F694" s="11">
        <v>0</v>
      </c>
    </row>
    <row r="695" x14ac:dyDescent="0.3">
      <c r="A695" s="410">
        <v>104502442</v>
      </c>
      <c r="B695" s="410" t="s">
        <v>1970</v>
      </c>
      <c r="C695" s="11">
        <v>8</v>
      </c>
      <c r="D695" s="11">
        <v>10</v>
      </c>
      <c r="E695" s="11">
        <v>0</v>
      </c>
      <c r="F695" s="11">
        <v>0</v>
      </c>
    </row>
    <row r="696" x14ac:dyDescent="0.3">
      <c r="A696" s="410">
        <v>104101889</v>
      </c>
      <c r="B696" s="410" t="s">
        <v>1971</v>
      </c>
      <c r="C696" s="11">
        <v>8</v>
      </c>
      <c r="D696" s="11">
        <v>10</v>
      </c>
      <c r="E696" s="11">
        <v>0</v>
      </c>
      <c r="F696" s="11">
        <v>0</v>
      </c>
    </row>
    <row r="697" x14ac:dyDescent="0.3">
      <c r="A697" s="410">
        <v>104101892</v>
      </c>
      <c r="B697" s="410" t="s">
        <v>1972</v>
      </c>
      <c r="C697" s="11">
        <v>8</v>
      </c>
      <c r="D697" s="11">
        <v>10</v>
      </c>
      <c r="E697" s="11">
        <v>0</v>
      </c>
      <c r="F697" s="11">
        <v>0</v>
      </c>
    </row>
    <row r="698" x14ac:dyDescent="0.3">
      <c r="A698" s="410">
        <v>104101849</v>
      </c>
      <c r="B698" s="410" t="s">
        <v>1973</v>
      </c>
      <c r="C698" s="11">
        <v>8</v>
      </c>
      <c r="D698" s="11">
        <v>10</v>
      </c>
      <c r="E698" s="11">
        <v>0</v>
      </c>
      <c r="F698" s="11">
        <v>0</v>
      </c>
    </row>
    <row r="699" x14ac:dyDescent="0.3">
      <c r="A699" s="410">
        <v>104101848</v>
      </c>
      <c r="B699" s="410" t="s">
        <v>1974</v>
      </c>
      <c r="C699" s="11">
        <v>8</v>
      </c>
      <c r="D699" s="11">
        <v>10</v>
      </c>
      <c r="E699" s="11">
        <v>0</v>
      </c>
      <c r="F699" s="11">
        <v>0</v>
      </c>
    </row>
    <row r="700" x14ac:dyDescent="0.3">
      <c r="A700" s="410">
        <v>104101926</v>
      </c>
      <c r="B700" s="410" t="s">
        <v>1975</v>
      </c>
      <c r="C700" s="11">
        <v>8</v>
      </c>
      <c r="D700" s="11">
        <v>10</v>
      </c>
      <c r="E700" s="11">
        <v>0</v>
      </c>
      <c r="F700" s="11">
        <v>0</v>
      </c>
    </row>
    <row r="701" x14ac:dyDescent="0.3">
      <c r="A701" s="410">
        <v>104101807</v>
      </c>
      <c r="B701" s="410" t="s">
        <v>1976</v>
      </c>
      <c r="C701" s="11">
        <v>8</v>
      </c>
      <c r="D701" s="11">
        <v>10</v>
      </c>
      <c r="E701" s="11">
        <v>0</v>
      </c>
      <c r="F701" s="11">
        <v>0</v>
      </c>
    </row>
    <row r="702" x14ac:dyDescent="0.3">
      <c r="A702" s="410">
        <v>104101828</v>
      </c>
      <c r="B702" s="410" t="s">
        <v>1977</v>
      </c>
      <c r="C702" s="11">
        <v>8</v>
      </c>
      <c r="D702" s="11">
        <v>10</v>
      </c>
      <c r="E702" s="11">
        <v>0</v>
      </c>
      <c r="F702" s="11">
        <v>0</v>
      </c>
    </row>
    <row r="703" x14ac:dyDescent="0.3">
      <c r="A703" s="410">
        <v>702202007</v>
      </c>
      <c r="B703" s="410" t="s">
        <v>825</v>
      </c>
      <c r="C703" s="11">
        <v>20</v>
      </c>
      <c r="D703" s="11">
        <v>10</v>
      </c>
      <c r="E703" s="11">
        <v>0</v>
      </c>
      <c r="F703" s="11">
        <v>0</v>
      </c>
    </row>
    <row r="704" x14ac:dyDescent="0.3">
      <c r="A704" s="410">
        <v>104102064</v>
      </c>
      <c r="B704" s="410" t="s">
        <v>1978</v>
      </c>
      <c r="C704" s="11">
        <v>8</v>
      </c>
      <c r="D704" s="11">
        <v>10</v>
      </c>
      <c r="E704" s="11">
        <v>0</v>
      </c>
      <c r="F704" s="11">
        <v>0</v>
      </c>
    </row>
    <row r="705" x14ac:dyDescent="0.3">
      <c r="A705" s="410">
        <v>104101731</v>
      </c>
      <c r="B705" s="410" t="s">
        <v>1979</v>
      </c>
      <c r="C705" s="11">
        <v>8</v>
      </c>
      <c r="D705" s="11">
        <v>10</v>
      </c>
      <c r="E705" s="11">
        <v>0</v>
      </c>
      <c r="F705" s="11">
        <v>0</v>
      </c>
    </row>
    <row r="706" x14ac:dyDescent="0.3">
      <c r="A706" s="410">
        <v>104502462</v>
      </c>
      <c r="B706" s="410" t="s">
        <v>1980</v>
      </c>
      <c r="C706" s="11">
        <v>8</v>
      </c>
      <c r="D706" s="11">
        <v>10</v>
      </c>
      <c r="E706" s="11">
        <v>0</v>
      </c>
      <c r="F706" s="11">
        <v>0</v>
      </c>
    </row>
    <row r="707" x14ac:dyDescent="0.3">
      <c r="A707" s="410">
        <v>104101171</v>
      </c>
      <c r="B707" s="410" t="s">
        <v>1981</v>
      </c>
      <c r="C707" s="11">
        <v>8</v>
      </c>
      <c r="D707" s="11">
        <v>10</v>
      </c>
      <c r="E707" s="11">
        <v>0</v>
      </c>
      <c r="F707" s="11">
        <v>0</v>
      </c>
    </row>
    <row r="708" x14ac:dyDescent="0.3">
      <c r="A708" s="410">
        <v>104101504</v>
      </c>
      <c r="B708" s="410" t="s">
        <v>1982</v>
      </c>
      <c r="C708" s="11">
        <v>8</v>
      </c>
      <c r="D708" s="11">
        <v>10</v>
      </c>
      <c r="E708" s="11">
        <v>0</v>
      </c>
      <c r="F708" s="11">
        <v>0</v>
      </c>
    </row>
    <row r="709" x14ac:dyDescent="0.3">
      <c r="A709" s="410">
        <v>104101028</v>
      </c>
      <c r="B709" s="410" t="s">
        <v>1983</v>
      </c>
      <c r="C709" s="11">
        <v>8</v>
      </c>
      <c r="D709" s="11">
        <v>10</v>
      </c>
      <c r="E709" s="11">
        <v>0</v>
      </c>
      <c r="F709" s="11">
        <v>0</v>
      </c>
    </row>
    <row r="710" x14ac:dyDescent="0.3">
      <c r="A710" s="410">
        <v>104101894</v>
      </c>
      <c r="B710" s="410" t="s">
        <v>1984</v>
      </c>
      <c r="C710" s="11">
        <v>8</v>
      </c>
      <c r="D710" s="11">
        <v>10</v>
      </c>
      <c r="E710" s="11">
        <v>0</v>
      </c>
      <c r="F710" s="11">
        <v>0</v>
      </c>
    </row>
    <row r="711" x14ac:dyDescent="0.3">
      <c r="A711" s="410">
        <v>104101893</v>
      </c>
      <c r="B711" s="410" t="s">
        <v>1985</v>
      </c>
      <c r="C711" s="11">
        <v>8</v>
      </c>
      <c r="D711" s="11">
        <v>10</v>
      </c>
      <c r="E711" s="11">
        <v>0</v>
      </c>
      <c r="F711" s="11">
        <v>0</v>
      </c>
    </row>
    <row r="712" x14ac:dyDescent="0.3">
      <c r="A712" s="410">
        <v>104101412</v>
      </c>
      <c r="B712" s="410" t="s">
        <v>1986</v>
      </c>
      <c r="C712" s="11">
        <v>8</v>
      </c>
      <c r="D712" s="11">
        <v>10</v>
      </c>
      <c r="E712" s="11">
        <v>0</v>
      </c>
      <c r="F712" s="11">
        <v>0</v>
      </c>
    </row>
    <row r="713" x14ac:dyDescent="0.3">
      <c r="A713" s="410">
        <v>104502280</v>
      </c>
      <c r="B713" s="410" t="s">
        <v>1987</v>
      </c>
      <c r="C713" s="11">
        <v>7</v>
      </c>
      <c r="D713" s="11">
        <v>10</v>
      </c>
      <c r="E713" s="11">
        <v>0</v>
      </c>
      <c r="F713" s="11">
        <v>0</v>
      </c>
    </row>
    <row r="714" x14ac:dyDescent="0.3">
      <c r="A714" s="410">
        <v>104101654</v>
      </c>
      <c r="B714" s="410" t="s">
        <v>1988</v>
      </c>
      <c r="C714" s="11">
        <v>8</v>
      </c>
      <c r="D714" s="11">
        <v>10</v>
      </c>
      <c r="E714" s="11">
        <v>0</v>
      </c>
      <c r="F714" s="11">
        <v>0</v>
      </c>
    </row>
    <row r="715" x14ac:dyDescent="0.3">
      <c r="A715" s="410">
        <v>202202072</v>
      </c>
      <c r="B715" s="410" t="s">
        <v>1989</v>
      </c>
      <c r="C715" s="11">
        <v>12</v>
      </c>
      <c r="D715" s="11">
        <v>10</v>
      </c>
      <c r="E715" s="11">
        <v>0</v>
      </c>
      <c r="F715" s="11">
        <v>0</v>
      </c>
    </row>
    <row r="716" x14ac:dyDescent="0.3">
      <c r="A716" s="410">
        <v>202402083</v>
      </c>
      <c r="B716" s="410" t="s">
        <v>1990</v>
      </c>
      <c r="C716" s="11">
        <v>12</v>
      </c>
      <c r="D716" s="11">
        <v>10</v>
      </c>
      <c r="E716" s="11">
        <v>0</v>
      </c>
      <c r="F716" s="11">
        <v>0</v>
      </c>
    </row>
    <row r="717" x14ac:dyDescent="0.3">
      <c r="A717" s="410">
        <v>201102016</v>
      </c>
      <c r="B717" s="410" t="s">
        <v>1991</v>
      </c>
      <c r="C717" s="11">
        <v>12</v>
      </c>
      <c r="D717" s="11">
        <v>10</v>
      </c>
      <c r="E717" s="11">
        <v>0</v>
      </c>
      <c r="F717" s="11">
        <v>0</v>
      </c>
    </row>
    <row r="718" x14ac:dyDescent="0.3">
      <c r="A718" s="410">
        <v>105101030</v>
      </c>
      <c r="B718" s="410" t="s">
        <v>1992</v>
      </c>
      <c r="C718" s="11">
        <v>10</v>
      </c>
      <c r="D718" s="11">
        <v>10</v>
      </c>
      <c r="E718" s="11">
        <v>0</v>
      </c>
      <c r="F718" s="11">
        <v>18</v>
      </c>
    </row>
    <row r="719" x14ac:dyDescent="0.3">
      <c r="A719" s="410">
        <v>105102003</v>
      </c>
      <c r="B719" s="410" t="s">
        <v>1993</v>
      </c>
      <c r="C719" s="11">
        <v>10</v>
      </c>
      <c r="D719" s="11">
        <v>10</v>
      </c>
      <c r="E719" s="11">
        <v>0</v>
      </c>
      <c r="F719" s="11">
        <v>18</v>
      </c>
    </row>
    <row r="720" x14ac:dyDescent="0.3">
      <c r="A720" s="410">
        <v>502101090</v>
      </c>
      <c r="B720" s="410" t="s">
        <v>992</v>
      </c>
      <c r="C720" s="11">
        <v>30</v>
      </c>
      <c r="D720" s="11">
        <v>10</v>
      </c>
      <c r="E720" s="11">
        <v>0</v>
      </c>
      <c r="F720" s="11">
        <v>0</v>
      </c>
    </row>
    <row r="721" x14ac:dyDescent="0.3">
      <c r="A721" s="410">
        <v>304101019</v>
      </c>
      <c r="B721" s="410" t="s">
        <v>1166</v>
      </c>
      <c r="C721" s="11">
        <v>35</v>
      </c>
      <c r="D721" s="11">
        <v>10</v>
      </c>
      <c r="E721" s="11">
        <v>0</v>
      </c>
      <c r="F721" s="11">
        <v>0</v>
      </c>
    </row>
    <row r="722" x14ac:dyDescent="0.3">
      <c r="A722" s="410">
        <v>201102010</v>
      </c>
      <c r="B722" s="410" t="s">
        <v>1994</v>
      </c>
      <c r="C722" s="11">
        <v>12</v>
      </c>
      <c r="D722" s="11">
        <v>10</v>
      </c>
      <c r="E722" s="11">
        <v>0</v>
      </c>
      <c r="F722" s="11">
        <v>0</v>
      </c>
    </row>
    <row r="723" x14ac:dyDescent="0.3">
      <c r="A723" s="410">
        <v>311201037</v>
      </c>
      <c r="B723" s="410" t="s">
        <v>920</v>
      </c>
      <c r="C723" s="11">
        <v>25</v>
      </c>
      <c r="D723" s="11">
        <v>10</v>
      </c>
      <c r="E723" s="11">
        <v>0</v>
      </c>
      <c r="F723" s="11">
        <v>0</v>
      </c>
    </row>
    <row r="724" x14ac:dyDescent="0.3">
      <c r="A724" s="410">
        <v>505101017</v>
      </c>
      <c r="B724" s="410" t="s">
        <v>441</v>
      </c>
      <c r="C724" s="11">
        <v>28</v>
      </c>
      <c r="D724" s="11">
        <v>10</v>
      </c>
      <c r="E724" s="11">
        <v>0</v>
      </c>
      <c r="F724" s="11">
        <v>1</v>
      </c>
    </row>
    <row r="725" x14ac:dyDescent="0.3">
      <c r="A725" s="410">
        <v>304102013</v>
      </c>
      <c r="B725" s="410" t="s">
        <v>1177</v>
      </c>
      <c r="C725" s="11">
        <v>35</v>
      </c>
      <c r="D725" s="11">
        <v>10</v>
      </c>
      <c r="E725" s="11">
        <v>0</v>
      </c>
      <c r="F725" s="11">
        <v>0</v>
      </c>
    </row>
    <row r="726" x14ac:dyDescent="0.3">
      <c r="A726" s="410">
        <v>203101011</v>
      </c>
      <c r="B726" s="410" t="s">
        <v>1995</v>
      </c>
      <c r="C726" s="11">
        <v>12</v>
      </c>
      <c r="D726" s="11">
        <v>10</v>
      </c>
      <c r="E726" s="11">
        <v>0</v>
      </c>
      <c r="F726" s="11">
        <v>0</v>
      </c>
    </row>
    <row r="727" x14ac:dyDescent="0.3">
      <c r="A727" s="410">
        <v>203101010</v>
      </c>
      <c r="B727" s="410" t="s">
        <v>1996</v>
      </c>
      <c r="C727" s="11">
        <v>12</v>
      </c>
      <c r="D727" s="11">
        <v>10</v>
      </c>
      <c r="E727" s="11">
        <v>0</v>
      </c>
      <c r="F727" s="11">
        <v>0</v>
      </c>
    </row>
    <row r="728" x14ac:dyDescent="0.3">
      <c r="A728" s="410">
        <v>104102034</v>
      </c>
      <c r="B728" s="410" t="s">
        <v>1997</v>
      </c>
      <c r="C728" s="11">
        <v>1</v>
      </c>
      <c r="D728" s="11">
        <v>5</v>
      </c>
      <c r="E728" s="11">
        <v>0</v>
      </c>
      <c r="F728" s="11">
        <v>0</v>
      </c>
    </row>
    <row r="729" x14ac:dyDescent="0.3">
      <c r="A729" s="410">
        <v>101602005</v>
      </c>
      <c r="B729" s="410" t="s">
        <v>1998</v>
      </c>
      <c r="C729" s="11">
        <v>1</v>
      </c>
      <c r="D729" s="11">
        <v>5</v>
      </c>
      <c r="E729" s="11">
        <v>0</v>
      </c>
      <c r="F729" s="11">
        <v>0</v>
      </c>
    </row>
    <row r="730" x14ac:dyDescent="0.3">
      <c r="A730" s="410">
        <v>302203020</v>
      </c>
      <c r="B730" s="410" t="s">
        <v>1106</v>
      </c>
      <c r="C730" s="11">
        <v>35</v>
      </c>
      <c r="D730" s="11">
        <v>10</v>
      </c>
      <c r="E730" s="11">
        <v>0</v>
      </c>
      <c r="F730" s="11">
        <v>0</v>
      </c>
    </row>
    <row r="731" x14ac:dyDescent="0.3">
      <c r="A731" s="410">
        <v>701101005</v>
      </c>
      <c r="B731" s="410" t="s">
        <v>1296</v>
      </c>
      <c r="C731" s="11">
        <v>40</v>
      </c>
      <c r="D731" s="11">
        <v>10</v>
      </c>
      <c r="E731" s="11">
        <v>0</v>
      </c>
      <c r="F731" s="11">
        <v>0</v>
      </c>
    </row>
    <row r="732" x14ac:dyDescent="0.3">
      <c r="A732" s="410">
        <v>304103001</v>
      </c>
      <c r="B732" s="410" t="s">
        <v>1179</v>
      </c>
      <c r="C732" s="11">
        <v>35</v>
      </c>
      <c r="D732" s="11">
        <v>10</v>
      </c>
      <c r="E732" s="11">
        <v>0</v>
      </c>
      <c r="F732" s="11">
        <v>0</v>
      </c>
    </row>
    <row r="733" x14ac:dyDescent="0.3">
      <c r="A733" s="410">
        <v>101902004</v>
      </c>
      <c r="B733" s="410" t="s">
        <v>1999</v>
      </c>
      <c r="C733" s="11">
        <v>1</v>
      </c>
      <c r="D733" s="11">
        <v>5</v>
      </c>
      <c r="E733" s="11">
        <v>0</v>
      </c>
      <c r="F733" s="11">
        <v>0</v>
      </c>
    </row>
    <row r="734" x14ac:dyDescent="0.3">
      <c r="A734" s="410">
        <v>104401052</v>
      </c>
      <c r="B734" s="410" t="s">
        <v>2000</v>
      </c>
      <c r="C734" s="11">
        <v>9</v>
      </c>
      <c r="D734" s="11">
        <v>10</v>
      </c>
      <c r="E734" s="11">
        <v>0</v>
      </c>
      <c r="F734" s="11">
        <v>11</v>
      </c>
    </row>
    <row r="735" x14ac:dyDescent="0.3">
      <c r="A735" s="410">
        <v>104201006</v>
      </c>
      <c r="B735" s="410" t="s">
        <v>2001</v>
      </c>
      <c r="C735" s="11">
        <v>9</v>
      </c>
      <c r="D735" s="11">
        <v>10</v>
      </c>
      <c r="E735" s="11">
        <v>0</v>
      </c>
      <c r="F735" s="11">
        <v>0</v>
      </c>
    </row>
    <row r="736" x14ac:dyDescent="0.3">
      <c r="A736" s="410">
        <v>104201016</v>
      </c>
      <c r="B736" s="410" t="s">
        <v>2002</v>
      </c>
      <c r="C736" s="11">
        <v>9</v>
      </c>
      <c r="D736" s="11">
        <v>10</v>
      </c>
      <c r="E736" s="11">
        <v>0</v>
      </c>
      <c r="F736" s="11">
        <v>5</v>
      </c>
    </row>
    <row r="737" x14ac:dyDescent="0.3">
      <c r="A737" s="410">
        <v>102102001</v>
      </c>
      <c r="B737" s="410" t="s">
        <v>2003</v>
      </c>
      <c r="C737" s="11">
        <v>9</v>
      </c>
      <c r="D737" s="11">
        <v>10</v>
      </c>
      <c r="E737" s="11">
        <v>0</v>
      </c>
      <c r="F737" s="11">
        <v>5</v>
      </c>
    </row>
    <row r="738" x14ac:dyDescent="0.3">
      <c r="A738" s="410">
        <v>104201005</v>
      </c>
      <c r="B738" s="410" t="s">
        <v>2004</v>
      </c>
      <c r="C738" s="11">
        <v>9</v>
      </c>
      <c r="D738" s="11">
        <v>10</v>
      </c>
      <c r="E738" s="11">
        <v>0</v>
      </c>
      <c r="F738" s="11">
        <v>0</v>
      </c>
    </row>
    <row r="739" x14ac:dyDescent="0.3">
      <c r="A739" s="410">
        <v>309101005</v>
      </c>
      <c r="B739" s="410" t="s">
        <v>384</v>
      </c>
      <c r="C739" s="11">
        <v>27</v>
      </c>
      <c r="D739" s="11">
        <v>10</v>
      </c>
      <c r="E739" s="11">
        <v>0</v>
      </c>
      <c r="F739" s="11">
        <v>1</v>
      </c>
    </row>
    <row r="740" x14ac:dyDescent="0.3">
      <c r="A740" s="410">
        <v>313101002</v>
      </c>
      <c r="B740" s="410" t="s">
        <v>1231</v>
      </c>
      <c r="C740" s="11">
        <v>40</v>
      </c>
      <c r="D740" s="11">
        <v>10</v>
      </c>
      <c r="E740" s="11">
        <v>0</v>
      </c>
      <c r="F740" s="11">
        <v>0</v>
      </c>
    </row>
    <row r="741" x14ac:dyDescent="0.3">
      <c r="A741" s="410">
        <v>104502568</v>
      </c>
      <c r="B741" s="410" t="s">
        <v>2005</v>
      </c>
      <c r="C741" s="11">
        <v>8</v>
      </c>
      <c r="D741" s="11">
        <v>10</v>
      </c>
      <c r="E741" s="11">
        <v>0</v>
      </c>
      <c r="F741" s="11">
        <v>0</v>
      </c>
    </row>
    <row r="742" x14ac:dyDescent="0.3">
      <c r="A742" s="410">
        <v>101603002</v>
      </c>
      <c r="B742" s="410" t="s">
        <v>2006</v>
      </c>
      <c r="C742" s="11">
        <v>1</v>
      </c>
      <c r="D742" s="11">
        <v>10</v>
      </c>
      <c r="E742" s="11">
        <v>0</v>
      </c>
      <c r="F742" s="11">
        <v>0</v>
      </c>
    </row>
    <row r="743" x14ac:dyDescent="0.3">
      <c r="A743" s="410">
        <v>101903004</v>
      </c>
      <c r="B743" s="410" t="s">
        <v>2007</v>
      </c>
      <c r="C743" s="11">
        <v>1</v>
      </c>
      <c r="D743" s="11">
        <v>10</v>
      </c>
      <c r="E743" s="11">
        <v>0</v>
      </c>
      <c r="F743" s="11">
        <v>0</v>
      </c>
    </row>
    <row r="744" x14ac:dyDescent="0.3">
      <c r="A744" s="410">
        <v>304102010</v>
      </c>
      <c r="B744" s="410" t="s">
        <v>1174</v>
      </c>
      <c r="C744" s="11">
        <v>35</v>
      </c>
      <c r="D744" s="11">
        <v>10</v>
      </c>
      <c r="E744" s="11">
        <v>0</v>
      </c>
      <c r="F744" s="11">
        <v>0</v>
      </c>
    </row>
    <row r="745" x14ac:dyDescent="0.3">
      <c r="A745" s="410">
        <v>104101875</v>
      </c>
      <c r="B745" s="410" t="s">
        <v>2008</v>
      </c>
      <c r="C745" s="11">
        <v>8</v>
      </c>
      <c r="D745" s="11">
        <v>10</v>
      </c>
      <c r="E745" s="11">
        <v>0</v>
      </c>
      <c r="F745" s="11">
        <v>0</v>
      </c>
    </row>
    <row r="746" x14ac:dyDescent="0.3">
      <c r="A746" s="410">
        <v>202401010</v>
      </c>
      <c r="B746" s="410" t="s">
        <v>2009</v>
      </c>
      <c r="C746" s="11">
        <v>12</v>
      </c>
      <c r="D746" s="11">
        <v>10</v>
      </c>
      <c r="E746" s="11">
        <v>0</v>
      </c>
      <c r="F746" s="11">
        <v>0</v>
      </c>
    </row>
    <row r="747" x14ac:dyDescent="0.3">
      <c r="A747" s="410">
        <v>310103028</v>
      </c>
      <c r="B747" s="410" t="s">
        <v>882</v>
      </c>
      <c r="C747" s="11">
        <v>23</v>
      </c>
      <c r="D747" s="11">
        <v>10</v>
      </c>
      <c r="E747" s="11">
        <v>0</v>
      </c>
      <c r="F747" s="11">
        <v>0</v>
      </c>
    </row>
    <row r="748" x14ac:dyDescent="0.3">
      <c r="A748" s="410">
        <v>310103017</v>
      </c>
      <c r="B748" s="410" t="s">
        <v>711</v>
      </c>
      <c r="C748" s="11">
        <v>23</v>
      </c>
      <c r="D748" s="11">
        <v>10</v>
      </c>
      <c r="E748" s="11">
        <v>0</v>
      </c>
      <c r="F748" s="11">
        <v>0</v>
      </c>
    </row>
    <row r="749" x14ac:dyDescent="0.3">
      <c r="A749" s="410">
        <v>603201062</v>
      </c>
      <c r="B749" s="410" t="s">
        <v>802</v>
      </c>
      <c r="C749" s="11">
        <v>20</v>
      </c>
      <c r="D749" s="11">
        <v>10</v>
      </c>
      <c r="E749" s="11">
        <v>0</v>
      </c>
      <c r="F749" s="11">
        <v>0</v>
      </c>
    </row>
    <row r="750" x14ac:dyDescent="0.3">
      <c r="A750" s="410">
        <v>308101005</v>
      </c>
      <c r="B750" s="410" t="s">
        <v>1087</v>
      </c>
      <c r="C750" s="11">
        <v>33</v>
      </c>
      <c r="D750" s="11">
        <v>10</v>
      </c>
      <c r="E750" s="11">
        <v>0</v>
      </c>
      <c r="F750" s="11">
        <v>0</v>
      </c>
    </row>
    <row r="751" x14ac:dyDescent="0.3">
      <c r="A751" s="410">
        <v>308101007</v>
      </c>
      <c r="B751" s="410" t="s">
        <v>1089</v>
      </c>
      <c r="C751" s="11">
        <v>33</v>
      </c>
      <c r="D751" s="11">
        <v>10</v>
      </c>
      <c r="E751" s="11">
        <v>0</v>
      </c>
      <c r="F751" s="11">
        <v>0</v>
      </c>
    </row>
    <row r="752" x14ac:dyDescent="0.3">
      <c r="A752" s="410">
        <v>308101006</v>
      </c>
      <c r="B752" s="410" t="s">
        <v>1088</v>
      </c>
      <c r="C752" s="11">
        <v>33</v>
      </c>
      <c r="D752" s="11">
        <v>10</v>
      </c>
      <c r="E752" s="11">
        <v>0</v>
      </c>
      <c r="F752" s="11">
        <v>0</v>
      </c>
    </row>
    <row r="753" x14ac:dyDescent="0.3">
      <c r="A753" s="410">
        <v>101701021</v>
      </c>
      <c r="B753" s="410" t="s">
        <v>2010</v>
      </c>
      <c r="C753" s="11">
        <v>1</v>
      </c>
      <c r="D753" s="11">
        <v>5</v>
      </c>
      <c r="E753" s="11">
        <v>0</v>
      </c>
      <c r="F753" s="11">
        <v>0</v>
      </c>
    </row>
    <row r="754" x14ac:dyDescent="0.3">
      <c r="A754" s="410">
        <v>101201007</v>
      </c>
      <c r="B754" s="410" t="s">
        <v>2011</v>
      </c>
      <c r="C754" s="11">
        <v>5</v>
      </c>
      <c r="D754" s="11">
        <v>5</v>
      </c>
      <c r="E754" s="11">
        <v>0</v>
      </c>
      <c r="F754" s="11">
        <v>0</v>
      </c>
    </row>
    <row r="755" x14ac:dyDescent="0.3">
      <c r="A755" s="410">
        <v>603401013</v>
      </c>
      <c r="B755" s="410" t="s">
        <v>499</v>
      </c>
      <c r="C755" s="11">
        <v>12</v>
      </c>
      <c r="D755" s="11">
        <v>10</v>
      </c>
      <c r="E755" s="11">
        <v>0</v>
      </c>
      <c r="F755" s="11">
        <v>0</v>
      </c>
    </row>
    <row r="756" x14ac:dyDescent="0.3">
      <c r="A756" s="410">
        <v>603401025</v>
      </c>
      <c r="B756" s="410" t="s">
        <v>623</v>
      </c>
      <c r="C756" s="11">
        <v>19</v>
      </c>
      <c r="D756" s="11">
        <v>10</v>
      </c>
      <c r="E756" s="11">
        <v>0</v>
      </c>
      <c r="F756" s="11">
        <v>0</v>
      </c>
    </row>
    <row r="757" x14ac:dyDescent="0.3">
      <c r="A757" s="410">
        <v>701303003</v>
      </c>
      <c r="B757" s="410" t="s">
        <v>345</v>
      </c>
      <c r="C757" s="11">
        <v>19</v>
      </c>
      <c r="D757" s="11">
        <v>10</v>
      </c>
      <c r="E757" s="11">
        <v>0</v>
      </c>
      <c r="F757" s="11">
        <v>5</v>
      </c>
    </row>
    <row r="758" x14ac:dyDescent="0.3">
      <c r="A758" s="410">
        <v>701303045</v>
      </c>
      <c r="B758" s="410" t="s">
        <v>359</v>
      </c>
      <c r="C758" s="11">
        <v>19</v>
      </c>
      <c r="D758" s="11">
        <v>10</v>
      </c>
      <c r="E758" s="11">
        <v>0</v>
      </c>
      <c r="F758" s="11">
        <v>5</v>
      </c>
    </row>
    <row r="759" x14ac:dyDescent="0.3">
      <c r="A759" s="410">
        <v>701303046</v>
      </c>
      <c r="B759" s="410" t="s">
        <v>360</v>
      </c>
      <c r="C759" s="11">
        <v>19</v>
      </c>
      <c r="D759" s="11">
        <v>10</v>
      </c>
      <c r="E759" s="11">
        <v>0</v>
      </c>
      <c r="F759" s="11">
        <v>5</v>
      </c>
    </row>
    <row r="760" x14ac:dyDescent="0.3">
      <c r="A760" s="410">
        <v>304104012</v>
      </c>
      <c r="B760" s="410" t="s">
        <v>578</v>
      </c>
      <c r="C760" s="11">
        <v>18</v>
      </c>
      <c r="D760" s="11">
        <v>10</v>
      </c>
      <c r="E760" s="11">
        <v>0</v>
      </c>
      <c r="F760" s="11">
        <v>0</v>
      </c>
    </row>
    <row r="761" x14ac:dyDescent="0.3">
      <c r="A761" s="410">
        <v>101903005</v>
      </c>
      <c r="B761" s="410" t="s">
        <v>2012</v>
      </c>
      <c r="C761" s="11">
        <v>8</v>
      </c>
      <c r="D761" s="11">
        <v>10</v>
      </c>
      <c r="E761" s="11">
        <v>0</v>
      </c>
      <c r="F761" s="11">
        <v>0</v>
      </c>
    </row>
    <row r="762" x14ac:dyDescent="0.3">
      <c r="A762" s="410">
        <v>104101193</v>
      </c>
      <c r="B762" s="410" t="s">
        <v>2013</v>
      </c>
      <c r="C762" s="11">
        <v>8</v>
      </c>
      <c r="D762" s="11">
        <v>10</v>
      </c>
      <c r="E762" s="11">
        <v>0</v>
      </c>
      <c r="F762" s="11">
        <v>0</v>
      </c>
    </row>
    <row r="763" x14ac:dyDescent="0.3">
      <c r="A763" s="410">
        <v>104101120</v>
      </c>
      <c r="B763" s="410" t="s">
        <v>2014</v>
      </c>
      <c r="C763" s="11">
        <v>8</v>
      </c>
      <c r="D763" s="11">
        <v>10</v>
      </c>
      <c r="E763" s="11">
        <v>0</v>
      </c>
      <c r="F763" s="11">
        <v>0</v>
      </c>
    </row>
    <row r="764" x14ac:dyDescent="0.3">
      <c r="A764" s="410">
        <v>103101185</v>
      </c>
      <c r="B764" s="410" t="s">
        <v>2015</v>
      </c>
      <c r="C764" s="11">
        <v>8</v>
      </c>
      <c r="D764" s="11">
        <v>10</v>
      </c>
      <c r="E764" s="11">
        <v>0</v>
      </c>
      <c r="F764" s="11">
        <v>0</v>
      </c>
    </row>
    <row r="765" x14ac:dyDescent="0.3">
      <c r="A765" s="410">
        <v>703101009</v>
      </c>
      <c r="B765" s="410" t="s">
        <v>2016</v>
      </c>
      <c r="C765" s="11">
        <v>8</v>
      </c>
      <c r="D765" s="11">
        <v>10</v>
      </c>
      <c r="E765" s="11">
        <v>0</v>
      </c>
      <c r="F765" s="11">
        <v>0</v>
      </c>
    </row>
    <row r="766" x14ac:dyDescent="0.3">
      <c r="A766" s="410">
        <v>104101148</v>
      </c>
      <c r="B766" s="410" t="s">
        <v>2017</v>
      </c>
      <c r="C766" s="11">
        <v>8</v>
      </c>
      <c r="D766" s="11">
        <v>10</v>
      </c>
      <c r="E766" s="11">
        <v>0</v>
      </c>
      <c r="F766" s="11">
        <v>0</v>
      </c>
    </row>
    <row r="767" x14ac:dyDescent="0.3">
      <c r="A767" s="410">
        <v>703101011</v>
      </c>
      <c r="B767" s="410" t="s">
        <v>2018</v>
      </c>
      <c r="C767" s="11">
        <v>8</v>
      </c>
      <c r="D767" s="11">
        <v>10</v>
      </c>
      <c r="E767" s="11">
        <v>0</v>
      </c>
      <c r="F767" s="11">
        <v>0</v>
      </c>
    </row>
    <row r="768" x14ac:dyDescent="0.3">
      <c r="A768" s="410">
        <v>101902005</v>
      </c>
      <c r="B768" s="410" t="s">
        <v>2019</v>
      </c>
      <c r="C768" s="11">
        <v>1</v>
      </c>
      <c r="D768" s="11">
        <v>5</v>
      </c>
      <c r="E768" s="11">
        <v>0</v>
      </c>
      <c r="F768" s="11">
        <v>0</v>
      </c>
    </row>
    <row r="769" x14ac:dyDescent="0.3">
      <c r="A769" s="410">
        <v>307107016</v>
      </c>
      <c r="B769" s="410" t="s">
        <v>1051</v>
      </c>
      <c r="C769" s="11">
        <v>33</v>
      </c>
      <c r="D769" s="11">
        <v>10</v>
      </c>
      <c r="E769" s="11">
        <v>0</v>
      </c>
      <c r="F769" s="11">
        <v>0</v>
      </c>
    </row>
    <row r="770" x14ac:dyDescent="0.3">
      <c r="A770" s="410">
        <v>204102003</v>
      </c>
      <c r="B770" s="410" t="s">
        <v>1225</v>
      </c>
      <c r="C770" s="11">
        <v>40</v>
      </c>
      <c r="D770" s="11">
        <v>10</v>
      </c>
      <c r="E770" s="11">
        <v>0</v>
      </c>
      <c r="F770" s="11">
        <v>0</v>
      </c>
    </row>
    <row r="771" x14ac:dyDescent="0.3">
      <c r="A771" s="410">
        <v>205201010</v>
      </c>
      <c r="B771" s="410" t="s">
        <v>538</v>
      </c>
      <c r="C771" s="11">
        <v>13</v>
      </c>
      <c r="D771" s="11">
        <v>10</v>
      </c>
      <c r="E771" s="11">
        <v>0</v>
      </c>
      <c r="F771" s="11">
        <v>0</v>
      </c>
    </row>
    <row r="772" x14ac:dyDescent="0.3">
      <c r="A772" s="410">
        <v>702102001</v>
      </c>
      <c r="B772" s="410" t="s">
        <v>1314</v>
      </c>
      <c r="C772" s="11">
        <v>40</v>
      </c>
      <c r="D772" s="11">
        <v>10</v>
      </c>
      <c r="E772" s="11">
        <v>0</v>
      </c>
      <c r="F772" s="11">
        <v>0</v>
      </c>
    </row>
    <row r="773" x14ac:dyDescent="0.3">
      <c r="A773" s="410">
        <v>702102002</v>
      </c>
      <c r="B773" s="410" t="s">
        <v>1315</v>
      </c>
      <c r="C773" s="11">
        <v>40</v>
      </c>
      <c r="D773" s="11">
        <v>10</v>
      </c>
      <c r="E773" s="11">
        <v>0</v>
      </c>
      <c r="F773" s="11">
        <v>0</v>
      </c>
    </row>
    <row r="774" x14ac:dyDescent="0.3">
      <c r="A774" s="410">
        <v>310102006</v>
      </c>
      <c r="B774" s="410" t="s">
        <v>707</v>
      </c>
      <c r="C774" s="11">
        <v>20</v>
      </c>
      <c r="D774" s="11">
        <v>10</v>
      </c>
      <c r="E774" s="11">
        <v>0</v>
      </c>
      <c r="F774" s="11">
        <v>0</v>
      </c>
    </row>
    <row r="775" x14ac:dyDescent="0.3">
      <c r="A775" s="410">
        <v>505101001</v>
      </c>
      <c r="B775" s="410" t="s">
        <v>433</v>
      </c>
      <c r="C775" s="11">
        <v>28</v>
      </c>
      <c r="D775" s="11">
        <v>10</v>
      </c>
      <c r="E775" s="11">
        <v>0</v>
      </c>
      <c r="F775" s="11">
        <v>1</v>
      </c>
    </row>
    <row r="776" x14ac:dyDescent="0.3">
      <c r="A776" s="410">
        <v>505101002</v>
      </c>
      <c r="B776" s="410" t="s">
        <v>434</v>
      </c>
      <c r="C776" s="11">
        <v>28</v>
      </c>
      <c r="D776" s="11">
        <v>10</v>
      </c>
      <c r="E776" s="11">
        <v>0</v>
      </c>
      <c r="F776" s="11">
        <v>1</v>
      </c>
    </row>
    <row r="777" x14ac:dyDescent="0.3">
      <c r="A777" s="410">
        <v>603101049</v>
      </c>
      <c r="B777" s="410" t="s">
        <v>442</v>
      </c>
      <c r="C777" s="11">
        <v>26</v>
      </c>
      <c r="D777" s="11">
        <v>10</v>
      </c>
      <c r="E777" s="11">
        <v>0</v>
      </c>
      <c r="F777" s="11">
        <v>1</v>
      </c>
    </row>
    <row r="778" x14ac:dyDescent="0.3">
      <c r="A778" s="410">
        <v>601301001</v>
      </c>
      <c r="B778" s="410" t="s">
        <v>412</v>
      </c>
      <c r="C778" s="11">
        <v>26</v>
      </c>
      <c r="D778" s="11">
        <v>10</v>
      </c>
      <c r="E778" s="11">
        <v>0</v>
      </c>
      <c r="F778" s="11">
        <v>1</v>
      </c>
    </row>
    <row r="779" x14ac:dyDescent="0.3">
      <c r="A779" s="410">
        <v>101903028</v>
      </c>
      <c r="B779" s="410" t="s">
        <v>2020</v>
      </c>
      <c r="C779" s="11">
        <v>8</v>
      </c>
      <c r="D779" s="11">
        <v>10</v>
      </c>
      <c r="E779" s="11">
        <v>0</v>
      </c>
      <c r="F779" s="11">
        <v>0</v>
      </c>
    </row>
    <row r="780" x14ac:dyDescent="0.3">
      <c r="A780" s="410">
        <v>101902017</v>
      </c>
      <c r="B780" s="410" t="s">
        <v>2021</v>
      </c>
      <c r="C780" s="11">
        <v>8</v>
      </c>
      <c r="D780" s="11">
        <v>10</v>
      </c>
      <c r="E780" s="11">
        <v>0</v>
      </c>
      <c r="F780" s="11">
        <v>0</v>
      </c>
    </row>
    <row r="781" x14ac:dyDescent="0.3">
      <c r="A781" s="410">
        <v>302204002</v>
      </c>
      <c r="B781" s="410" t="s">
        <v>1146</v>
      </c>
      <c r="C781" s="11">
        <v>35</v>
      </c>
      <c r="D781" s="11">
        <v>10</v>
      </c>
      <c r="E781" s="11">
        <v>0</v>
      </c>
      <c r="F781" s="11">
        <v>0</v>
      </c>
    </row>
    <row r="782" x14ac:dyDescent="0.3">
      <c r="A782" s="410">
        <v>302204001</v>
      </c>
      <c r="B782" s="410" t="s">
        <v>1145</v>
      </c>
      <c r="C782" s="11">
        <v>35</v>
      </c>
      <c r="D782" s="11">
        <v>10</v>
      </c>
      <c r="E782" s="11">
        <v>0</v>
      </c>
      <c r="F782" s="11">
        <v>0</v>
      </c>
    </row>
    <row r="783" x14ac:dyDescent="0.3">
      <c r="A783" s="410">
        <v>302204003</v>
      </c>
      <c r="B783" s="410" t="s">
        <v>1112</v>
      </c>
      <c r="C783" s="11">
        <v>35</v>
      </c>
      <c r="D783" s="11">
        <v>10</v>
      </c>
      <c r="E783" s="11">
        <v>0</v>
      </c>
      <c r="F783" s="11">
        <v>0</v>
      </c>
    </row>
    <row r="784" x14ac:dyDescent="0.3">
      <c r="A784" s="410">
        <v>302204004</v>
      </c>
      <c r="B784" s="410" t="s">
        <v>1147</v>
      </c>
      <c r="C784" s="11">
        <v>35</v>
      </c>
      <c r="D784" s="11">
        <v>10</v>
      </c>
      <c r="E784" s="11">
        <v>0</v>
      </c>
      <c r="F784" s="11">
        <v>0</v>
      </c>
    </row>
    <row r="785" x14ac:dyDescent="0.3">
      <c r="A785" s="410">
        <v>309101004</v>
      </c>
      <c r="B785" s="410" t="s">
        <v>383</v>
      </c>
      <c r="C785" s="11">
        <v>27</v>
      </c>
      <c r="D785" s="11">
        <v>10</v>
      </c>
      <c r="E785" s="11">
        <v>0</v>
      </c>
      <c r="F785" s="11">
        <v>1</v>
      </c>
    </row>
    <row r="786" x14ac:dyDescent="0.3">
      <c r="A786" s="410">
        <v>202302111</v>
      </c>
      <c r="B786" s="410" t="s">
        <v>2022</v>
      </c>
      <c r="C786" s="11">
        <v>12</v>
      </c>
      <c r="D786" s="11">
        <v>10</v>
      </c>
      <c r="E786" s="11">
        <v>0</v>
      </c>
      <c r="F786" s="11">
        <v>0</v>
      </c>
    </row>
    <row r="787" x14ac:dyDescent="0.3">
      <c r="A787" s="410">
        <v>202502014</v>
      </c>
      <c r="B787" s="410" t="s">
        <v>2023</v>
      </c>
      <c r="C787" s="11">
        <v>12</v>
      </c>
      <c r="D787" s="11">
        <v>10</v>
      </c>
      <c r="E787" s="11">
        <v>0</v>
      </c>
      <c r="F787" s="11">
        <v>0</v>
      </c>
    </row>
    <row r="788" x14ac:dyDescent="0.3">
      <c r="A788" s="410">
        <v>202301022</v>
      </c>
      <c r="B788" s="410" t="s">
        <v>2024</v>
      </c>
      <c r="C788" s="11">
        <v>12</v>
      </c>
      <c r="D788" s="11">
        <v>10</v>
      </c>
      <c r="E788" s="11">
        <v>0</v>
      </c>
      <c r="F788" s="11">
        <v>0</v>
      </c>
    </row>
    <row r="789" x14ac:dyDescent="0.3">
      <c r="A789" s="410">
        <v>202301020</v>
      </c>
      <c r="B789" s="410" t="s">
        <v>2025</v>
      </c>
      <c r="C789" s="11">
        <v>12</v>
      </c>
      <c r="D789" s="11">
        <v>10</v>
      </c>
      <c r="E789" s="11">
        <v>0</v>
      </c>
      <c r="F789" s="11">
        <v>0</v>
      </c>
    </row>
    <row r="790" x14ac:dyDescent="0.3">
      <c r="A790" s="410">
        <v>702101026</v>
      </c>
      <c r="B790" s="410" t="s">
        <v>374</v>
      </c>
      <c r="C790" s="11">
        <v>24</v>
      </c>
      <c r="D790" s="11">
        <v>10</v>
      </c>
      <c r="E790" s="11">
        <v>0</v>
      </c>
      <c r="F790" s="11">
        <v>5</v>
      </c>
    </row>
    <row r="791" x14ac:dyDescent="0.3">
      <c r="A791" s="410">
        <v>202302118</v>
      </c>
      <c r="B791" s="410" t="s">
        <v>2026</v>
      </c>
      <c r="C791" s="11">
        <v>12</v>
      </c>
      <c r="D791" s="11">
        <v>10</v>
      </c>
      <c r="E791" s="11">
        <v>0</v>
      </c>
      <c r="F791" s="11">
        <v>0</v>
      </c>
    </row>
    <row r="792" x14ac:dyDescent="0.3">
      <c r="A792" s="410">
        <v>202402115</v>
      </c>
      <c r="B792" s="410" t="s">
        <v>2027</v>
      </c>
      <c r="C792" s="11">
        <v>12</v>
      </c>
      <c r="D792" s="11">
        <v>10</v>
      </c>
      <c r="E792" s="11">
        <v>0</v>
      </c>
      <c r="F792" s="11">
        <v>0</v>
      </c>
    </row>
    <row r="793" x14ac:dyDescent="0.3">
      <c r="A793" s="410">
        <v>202102105</v>
      </c>
      <c r="B793" s="410" t="s">
        <v>2028</v>
      </c>
      <c r="C793" s="11">
        <v>12</v>
      </c>
      <c r="D793" s="11">
        <v>10</v>
      </c>
      <c r="E793" s="11">
        <v>0</v>
      </c>
      <c r="F793" s="11">
        <v>0</v>
      </c>
    </row>
    <row r="794" x14ac:dyDescent="0.3">
      <c r="A794" s="410">
        <v>101903006</v>
      </c>
      <c r="B794" s="410" t="s">
        <v>2029</v>
      </c>
      <c r="C794" s="11">
        <v>1</v>
      </c>
      <c r="D794" s="11">
        <v>10</v>
      </c>
      <c r="E794" s="11">
        <v>0</v>
      </c>
      <c r="F794" s="11">
        <v>0</v>
      </c>
    </row>
    <row r="795" x14ac:dyDescent="0.3">
      <c r="A795" s="410">
        <v>310104023</v>
      </c>
      <c r="B795" s="410" t="s">
        <v>723</v>
      </c>
      <c r="C795" s="11">
        <v>20</v>
      </c>
      <c r="D795" s="11">
        <v>10</v>
      </c>
      <c r="E795" s="11">
        <v>0</v>
      </c>
      <c r="F795" s="11">
        <v>0</v>
      </c>
    </row>
    <row r="796" x14ac:dyDescent="0.3">
      <c r="A796" s="410">
        <v>302201010</v>
      </c>
      <c r="B796" s="410" t="s">
        <v>1118</v>
      </c>
      <c r="C796" s="11">
        <v>35</v>
      </c>
      <c r="D796" s="11">
        <v>10</v>
      </c>
      <c r="E796" s="11">
        <v>0</v>
      </c>
      <c r="F796" s="11">
        <v>0</v>
      </c>
    </row>
    <row r="797" x14ac:dyDescent="0.3">
      <c r="A797" s="410">
        <v>402101005</v>
      </c>
      <c r="B797" s="410" t="s">
        <v>1241</v>
      </c>
      <c r="C797" s="11">
        <v>40</v>
      </c>
      <c r="D797" s="11">
        <v>10</v>
      </c>
      <c r="E797" s="11">
        <v>0</v>
      </c>
      <c r="F797" s="11">
        <v>0</v>
      </c>
    </row>
    <row r="798" x14ac:dyDescent="0.3">
      <c r="A798" s="410">
        <v>402201005</v>
      </c>
      <c r="B798" s="410" t="s">
        <v>1251</v>
      </c>
      <c r="C798" s="11">
        <v>40</v>
      </c>
      <c r="D798" s="11">
        <v>10</v>
      </c>
      <c r="E798" s="11">
        <v>0</v>
      </c>
      <c r="F798" s="11">
        <v>0</v>
      </c>
    </row>
    <row r="799" x14ac:dyDescent="0.3">
      <c r="A799" s="410">
        <v>402101007</v>
      </c>
      <c r="B799" s="410" t="s">
        <v>1242</v>
      </c>
      <c r="C799" s="11">
        <v>40</v>
      </c>
      <c r="D799" s="11">
        <v>10</v>
      </c>
      <c r="E799" s="11">
        <v>0</v>
      </c>
      <c r="F799" s="11">
        <v>0</v>
      </c>
    </row>
    <row r="800" x14ac:dyDescent="0.3">
      <c r="A800" s="410">
        <v>402201007</v>
      </c>
      <c r="B800" s="410" t="s">
        <v>1252</v>
      </c>
      <c r="C800" s="11">
        <v>40</v>
      </c>
      <c r="D800" s="11">
        <v>10</v>
      </c>
      <c r="E800" s="11">
        <v>0</v>
      </c>
      <c r="F800" s="11">
        <v>0</v>
      </c>
    </row>
    <row r="801" x14ac:dyDescent="0.3">
      <c r="A801" s="410">
        <v>402101010</v>
      </c>
      <c r="B801" s="410" t="s">
        <v>1243</v>
      </c>
      <c r="C801" s="11">
        <v>40</v>
      </c>
      <c r="D801" s="11">
        <v>10</v>
      </c>
      <c r="E801" s="11">
        <v>0</v>
      </c>
      <c r="F801" s="11">
        <v>0</v>
      </c>
    </row>
    <row r="802" x14ac:dyDescent="0.3">
      <c r="A802" s="410">
        <v>402201010</v>
      </c>
      <c r="B802" s="410" t="s">
        <v>1253</v>
      </c>
      <c r="C802" s="11">
        <v>40</v>
      </c>
      <c r="D802" s="11">
        <v>10</v>
      </c>
      <c r="E802" s="11">
        <v>0</v>
      </c>
      <c r="F802" s="11">
        <v>0</v>
      </c>
    </row>
    <row r="803" x14ac:dyDescent="0.3">
      <c r="A803" s="410">
        <v>603402015</v>
      </c>
      <c r="B803" s="410" t="s">
        <v>1263</v>
      </c>
      <c r="C803" s="11">
        <v>40</v>
      </c>
      <c r="D803" s="11">
        <v>10</v>
      </c>
      <c r="E803" s="11">
        <v>0</v>
      </c>
      <c r="F803" s="11">
        <v>0</v>
      </c>
    </row>
    <row r="804" x14ac:dyDescent="0.3">
      <c r="A804" s="410">
        <v>402101031</v>
      </c>
      <c r="B804" s="410" t="s">
        <v>1244</v>
      </c>
      <c r="C804" s="11">
        <v>40</v>
      </c>
      <c r="D804" s="11">
        <v>10</v>
      </c>
      <c r="E804" s="11">
        <v>0</v>
      </c>
      <c r="F804" s="11">
        <v>0</v>
      </c>
    </row>
    <row r="805" x14ac:dyDescent="0.3">
      <c r="A805" s="410">
        <v>402201025</v>
      </c>
      <c r="B805" s="410" t="s">
        <v>1254</v>
      </c>
      <c r="C805" s="11">
        <v>40</v>
      </c>
      <c r="D805" s="11">
        <v>10</v>
      </c>
      <c r="E805" s="11">
        <v>0</v>
      </c>
      <c r="F805" s="11">
        <v>0</v>
      </c>
    </row>
    <row r="806" x14ac:dyDescent="0.3">
      <c r="A806" s="410">
        <v>402103001</v>
      </c>
      <c r="B806" s="410" t="s">
        <v>1247</v>
      </c>
      <c r="C806" s="11">
        <v>40</v>
      </c>
      <c r="D806" s="11">
        <v>10</v>
      </c>
      <c r="E806" s="11">
        <v>0</v>
      </c>
      <c r="F806" s="11">
        <v>0</v>
      </c>
    </row>
    <row r="807" x14ac:dyDescent="0.3">
      <c r="A807" s="410">
        <v>402203001</v>
      </c>
      <c r="B807" s="410" t="s">
        <v>1257</v>
      </c>
      <c r="C807" s="11">
        <v>40</v>
      </c>
      <c r="D807" s="11">
        <v>10</v>
      </c>
      <c r="E807" s="11">
        <v>0</v>
      </c>
      <c r="F807" s="11">
        <v>0</v>
      </c>
    </row>
    <row r="808" x14ac:dyDescent="0.3">
      <c r="A808" s="410">
        <v>305101001</v>
      </c>
      <c r="B808" s="410" t="s">
        <v>1230</v>
      </c>
      <c r="C808" s="11">
        <v>40</v>
      </c>
      <c r="D808" s="11">
        <v>10</v>
      </c>
      <c r="E808" s="11">
        <v>0</v>
      </c>
      <c r="F808" s="11">
        <v>0</v>
      </c>
    </row>
    <row r="809" x14ac:dyDescent="0.3">
      <c r="A809" s="410">
        <v>306101001</v>
      </c>
      <c r="B809" s="410" t="s">
        <v>1090</v>
      </c>
      <c r="C809" s="11">
        <v>34</v>
      </c>
      <c r="D809" s="11">
        <v>10</v>
      </c>
      <c r="E809" s="11">
        <v>0</v>
      </c>
      <c r="F809" s="11">
        <v>0</v>
      </c>
    </row>
    <row r="810" x14ac:dyDescent="0.3">
      <c r="A810" s="410">
        <v>601102012</v>
      </c>
      <c r="B810" s="410" t="s">
        <v>410</v>
      </c>
      <c r="C810" s="11">
        <v>28</v>
      </c>
      <c r="D810" s="11">
        <v>10</v>
      </c>
      <c r="E810" s="11">
        <v>0</v>
      </c>
      <c r="F810" s="11">
        <v>1</v>
      </c>
    </row>
    <row r="811" x14ac:dyDescent="0.3">
      <c r="A811" s="410">
        <v>310102002</v>
      </c>
      <c r="B811" s="410" t="s">
        <v>699</v>
      </c>
      <c r="C811" s="11">
        <v>20</v>
      </c>
      <c r="D811" s="11">
        <v>10</v>
      </c>
      <c r="E811" s="11">
        <v>0</v>
      </c>
      <c r="F811" s="11">
        <v>0</v>
      </c>
    </row>
    <row r="812" x14ac:dyDescent="0.3">
      <c r="A812" s="410">
        <v>104502211</v>
      </c>
      <c r="B812" s="410" t="s">
        <v>2030</v>
      </c>
      <c r="C812" s="11">
        <v>6</v>
      </c>
      <c r="D812" s="11">
        <v>10</v>
      </c>
      <c r="E812" s="11">
        <v>0</v>
      </c>
      <c r="F812" s="11">
        <v>0</v>
      </c>
    </row>
    <row r="813" x14ac:dyDescent="0.3">
      <c r="A813" s="410">
        <v>104502213</v>
      </c>
      <c r="B813" s="410" t="s">
        <v>2031</v>
      </c>
      <c r="C813" s="11">
        <v>6</v>
      </c>
      <c r="D813" s="11">
        <v>10</v>
      </c>
      <c r="E813" s="11">
        <v>0</v>
      </c>
      <c r="F813" s="11">
        <v>0</v>
      </c>
    </row>
    <row r="814" x14ac:dyDescent="0.3">
      <c r="A814" s="410">
        <v>104502214</v>
      </c>
      <c r="B814" s="410" t="s">
        <v>2032</v>
      </c>
      <c r="C814" s="11">
        <v>6</v>
      </c>
      <c r="D814" s="11">
        <v>10</v>
      </c>
      <c r="E814" s="11">
        <v>0</v>
      </c>
      <c r="F814" s="11">
        <v>0</v>
      </c>
    </row>
    <row r="815" x14ac:dyDescent="0.3">
      <c r="A815" s="410">
        <v>104502215</v>
      </c>
      <c r="B815" s="410" t="s">
        <v>2033</v>
      </c>
      <c r="C815" s="11">
        <v>6</v>
      </c>
      <c r="D815" s="11">
        <v>10</v>
      </c>
      <c r="E815" s="11">
        <v>0</v>
      </c>
      <c r="F815" s="11">
        <v>0</v>
      </c>
    </row>
    <row r="816" x14ac:dyDescent="0.3">
      <c r="A816" s="410">
        <v>101207001</v>
      </c>
      <c r="B816" s="410" t="s">
        <v>2034</v>
      </c>
      <c r="C816" s="11">
        <v>5</v>
      </c>
      <c r="D816" s="11">
        <v>5</v>
      </c>
      <c r="E816" s="11">
        <v>0</v>
      </c>
      <c r="F816" s="11">
        <v>0</v>
      </c>
    </row>
    <row r="817" x14ac:dyDescent="0.3">
      <c r="A817" s="410">
        <v>203101001</v>
      </c>
      <c r="B817" s="410" t="s">
        <v>2035</v>
      </c>
      <c r="C817" s="11">
        <v>12</v>
      </c>
      <c r="D817" s="11">
        <v>10</v>
      </c>
      <c r="E817" s="11">
        <v>0</v>
      </c>
      <c r="F817" s="11">
        <v>0</v>
      </c>
    </row>
    <row r="818" x14ac:dyDescent="0.3">
      <c r="A818" s="410">
        <v>702202008</v>
      </c>
      <c r="B818" s="410" t="s">
        <v>826</v>
      </c>
      <c r="C818" s="11">
        <v>20</v>
      </c>
      <c r="D818" s="11">
        <v>10</v>
      </c>
      <c r="E818" s="11">
        <v>0</v>
      </c>
      <c r="F818" s="11">
        <v>0</v>
      </c>
    </row>
    <row r="819" x14ac:dyDescent="0.3">
      <c r="A819" s="410">
        <v>502101025</v>
      </c>
      <c r="B819" s="410" t="s">
        <v>968</v>
      </c>
      <c r="C819" s="11">
        <v>30</v>
      </c>
      <c r="D819" s="11">
        <v>10</v>
      </c>
      <c r="E819" s="11">
        <v>0</v>
      </c>
      <c r="F819" s="11">
        <v>0</v>
      </c>
    </row>
    <row r="820" x14ac:dyDescent="0.3">
      <c r="A820" s="410">
        <v>603401034</v>
      </c>
      <c r="B820" s="410" t="s">
        <v>500</v>
      </c>
      <c r="C820" s="11">
        <v>12</v>
      </c>
      <c r="D820" s="11">
        <v>10</v>
      </c>
      <c r="E820" s="11">
        <v>0</v>
      </c>
      <c r="F820" s="11">
        <v>0</v>
      </c>
    </row>
    <row r="821" x14ac:dyDescent="0.3">
      <c r="A821" s="410">
        <v>701301024</v>
      </c>
      <c r="B821" s="410" t="s">
        <v>910</v>
      </c>
      <c r="C821" s="11">
        <v>23</v>
      </c>
      <c r="D821" s="11">
        <v>10</v>
      </c>
      <c r="E821" s="11">
        <v>0</v>
      </c>
      <c r="F821" s="11">
        <v>0</v>
      </c>
    </row>
    <row r="822" x14ac:dyDescent="0.3">
      <c r="A822" s="410">
        <v>701101006</v>
      </c>
      <c r="B822" s="410" t="s">
        <v>1297</v>
      </c>
      <c r="C822" s="11">
        <v>40</v>
      </c>
      <c r="D822" s="11">
        <v>10</v>
      </c>
      <c r="E822" s="11">
        <v>0</v>
      </c>
      <c r="F822" s="11">
        <v>0</v>
      </c>
    </row>
    <row r="823" x14ac:dyDescent="0.3">
      <c r="A823" s="410">
        <v>701101007</v>
      </c>
      <c r="B823" s="410" t="s">
        <v>1298</v>
      </c>
      <c r="C823" s="11">
        <v>40</v>
      </c>
      <c r="D823" s="11">
        <v>10</v>
      </c>
      <c r="E823" s="11">
        <v>0</v>
      </c>
      <c r="F823" s="11">
        <v>0</v>
      </c>
    </row>
    <row r="824" x14ac:dyDescent="0.3">
      <c r="A824" s="410">
        <v>101201008</v>
      </c>
      <c r="B824" s="410" t="s">
        <v>2036</v>
      </c>
      <c r="C824" s="11">
        <v>5</v>
      </c>
      <c r="D824" s="11">
        <v>5</v>
      </c>
      <c r="E824" s="11">
        <v>0</v>
      </c>
      <c r="F824" s="11">
        <v>0</v>
      </c>
    </row>
    <row r="825" x14ac:dyDescent="0.3">
      <c r="A825" s="410">
        <v>101201030</v>
      </c>
      <c r="B825" s="410" t="s">
        <v>2037</v>
      </c>
      <c r="C825" s="11">
        <v>5</v>
      </c>
      <c r="D825" s="11">
        <v>5</v>
      </c>
      <c r="E825" s="11">
        <v>0</v>
      </c>
      <c r="F825" s="11">
        <v>0</v>
      </c>
    </row>
    <row r="826" x14ac:dyDescent="0.3">
      <c r="A826" s="410">
        <v>605401008</v>
      </c>
      <c r="B826" s="410" t="s">
        <v>2038</v>
      </c>
      <c r="C826" s="11">
        <v>40</v>
      </c>
      <c r="D826" s="11">
        <v>0</v>
      </c>
      <c r="E826" s="11">
        <v>1</v>
      </c>
      <c r="F826" s="11">
        <v>0</v>
      </c>
    </row>
    <row r="827" x14ac:dyDescent="0.3">
      <c r="A827" s="410">
        <v>308101001</v>
      </c>
      <c r="B827" s="410" t="s">
        <v>469</v>
      </c>
      <c r="C827" s="11">
        <v>12</v>
      </c>
      <c r="D827" s="11">
        <v>10</v>
      </c>
      <c r="E827" s="11">
        <v>0</v>
      </c>
      <c r="F827" s="11">
        <v>0</v>
      </c>
    </row>
    <row r="828" x14ac:dyDescent="0.3">
      <c r="A828" s="410">
        <v>101301003</v>
      </c>
      <c r="B828" s="410" t="s">
        <v>2039</v>
      </c>
      <c r="C828" s="11">
        <v>2</v>
      </c>
      <c r="D828" s="11">
        <v>5</v>
      </c>
      <c r="E828" s="11">
        <v>0</v>
      </c>
      <c r="F828" s="11">
        <v>0</v>
      </c>
    </row>
    <row r="829" x14ac:dyDescent="0.3">
      <c r="A829" s="410">
        <v>101201009</v>
      </c>
      <c r="B829" s="410" t="s">
        <v>2040</v>
      </c>
      <c r="C829" s="11">
        <v>5</v>
      </c>
      <c r="D829" s="11">
        <v>5</v>
      </c>
      <c r="E829" s="11">
        <v>0</v>
      </c>
      <c r="F829" s="11">
        <v>0</v>
      </c>
    </row>
    <row r="830" x14ac:dyDescent="0.3">
      <c r="A830" s="410">
        <v>101203001</v>
      </c>
      <c r="B830" s="410" t="s">
        <v>2041</v>
      </c>
      <c r="C830" s="11">
        <v>5</v>
      </c>
      <c r="D830" s="11">
        <v>5</v>
      </c>
      <c r="E830" s="11">
        <v>0</v>
      </c>
      <c r="F830" s="11">
        <v>0</v>
      </c>
    </row>
    <row r="831" x14ac:dyDescent="0.3">
      <c r="A831" s="410">
        <v>104101177</v>
      </c>
      <c r="B831" s="410" t="s">
        <v>2042</v>
      </c>
      <c r="C831" s="11">
        <v>8</v>
      </c>
      <c r="D831" s="11">
        <v>10</v>
      </c>
      <c r="E831" s="11">
        <v>0</v>
      </c>
      <c r="F831" s="11">
        <v>0</v>
      </c>
    </row>
    <row r="832" x14ac:dyDescent="0.3">
      <c r="A832" s="410">
        <v>101201010</v>
      </c>
      <c r="B832" s="410" t="s">
        <v>2043</v>
      </c>
      <c r="C832" s="11">
        <v>5</v>
      </c>
      <c r="D832" s="11">
        <v>5</v>
      </c>
      <c r="E832" s="11">
        <v>0</v>
      </c>
      <c r="F832" s="11">
        <v>0</v>
      </c>
    </row>
    <row r="833" x14ac:dyDescent="0.3">
      <c r="A833" s="410">
        <v>101201011</v>
      </c>
      <c r="B833" s="410" t="s">
        <v>2044</v>
      </c>
      <c r="C833" s="11">
        <v>5</v>
      </c>
      <c r="D833" s="11">
        <v>5</v>
      </c>
      <c r="E833" s="11">
        <v>0</v>
      </c>
      <c r="F833" s="11">
        <v>0</v>
      </c>
    </row>
    <row r="834" x14ac:dyDescent="0.3">
      <c r="A834" s="410">
        <v>101203002</v>
      </c>
      <c r="B834" s="410" t="s">
        <v>2045</v>
      </c>
      <c r="C834" s="11">
        <v>5</v>
      </c>
      <c r="D834" s="11">
        <v>5</v>
      </c>
      <c r="E834" s="11">
        <v>0</v>
      </c>
      <c r="F834" s="11">
        <v>0</v>
      </c>
    </row>
    <row r="835" x14ac:dyDescent="0.3">
      <c r="A835" s="410">
        <v>104101029</v>
      </c>
      <c r="B835" s="410" t="s">
        <v>2046</v>
      </c>
      <c r="C835" s="11">
        <v>8</v>
      </c>
      <c r="D835" s="11">
        <v>10</v>
      </c>
      <c r="E835" s="11">
        <v>0</v>
      </c>
      <c r="F835" s="11">
        <v>0</v>
      </c>
    </row>
    <row r="836" x14ac:dyDescent="0.3">
      <c r="A836" s="410">
        <v>104101413</v>
      </c>
      <c r="B836" s="410" t="s">
        <v>2047</v>
      </c>
      <c r="C836" s="11">
        <v>8</v>
      </c>
      <c r="D836" s="11">
        <v>10</v>
      </c>
      <c r="E836" s="11">
        <v>0</v>
      </c>
      <c r="F836" s="11">
        <v>0</v>
      </c>
    </row>
    <row r="837" x14ac:dyDescent="0.3">
      <c r="A837" s="410">
        <v>503501006</v>
      </c>
      <c r="B837" s="410" t="s">
        <v>1206</v>
      </c>
      <c r="C837" s="11">
        <v>37</v>
      </c>
      <c r="D837" s="11">
        <v>10</v>
      </c>
      <c r="E837" s="11">
        <v>0</v>
      </c>
      <c r="F837" s="11">
        <v>0</v>
      </c>
    </row>
    <row r="838" x14ac:dyDescent="0.3">
      <c r="A838" s="410">
        <v>707201004</v>
      </c>
      <c r="B838" s="410" t="s">
        <v>1217</v>
      </c>
      <c r="C838" s="11">
        <v>38</v>
      </c>
      <c r="D838" s="11">
        <v>10</v>
      </c>
      <c r="E838" s="11">
        <v>0</v>
      </c>
      <c r="F838" s="11">
        <v>0</v>
      </c>
    </row>
    <row r="839" x14ac:dyDescent="0.3">
      <c r="A839" s="410">
        <v>205201001</v>
      </c>
      <c r="B839" s="410" t="s">
        <v>536</v>
      </c>
      <c r="C839" s="11">
        <v>13</v>
      </c>
      <c r="D839" s="11">
        <v>10</v>
      </c>
      <c r="E839" s="11">
        <v>0</v>
      </c>
      <c r="F839" s="11">
        <v>0</v>
      </c>
    </row>
    <row r="840" x14ac:dyDescent="0.3">
      <c r="A840" s="410">
        <v>701304008</v>
      </c>
      <c r="B840" s="410" t="s">
        <v>695</v>
      </c>
      <c r="C840" s="11">
        <v>19</v>
      </c>
      <c r="D840" s="11">
        <v>10</v>
      </c>
      <c r="E840" s="11">
        <v>0</v>
      </c>
      <c r="F840" s="11">
        <v>0</v>
      </c>
    </row>
    <row r="841" x14ac:dyDescent="0.3">
      <c r="A841" s="410">
        <v>701303061</v>
      </c>
      <c r="B841" s="410" t="s">
        <v>681</v>
      </c>
      <c r="C841" s="11">
        <v>19</v>
      </c>
      <c r="D841" s="11">
        <v>10</v>
      </c>
      <c r="E841" s="11">
        <v>0</v>
      </c>
      <c r="F841" s="11">
        <v>0</v>
      </c>
    </row>
    <row r="842" x14ac:dyDescent="0.3">
      <c r="A842" s="410">
        <v>701302003</v>
      </c>
      <c r="B842" s="410" t="s">
        <v>638</v>
      </c>
      <c r="C842" s="11">
        <v>19</v>
      </c>
      <c r="D842" s="11">
        <v>10</v>
      </c>
      <c r="E842" s="11">
        <v>0</v>
      </c>
      <c r="F842" s="11">
        <v>0</v>
      </c>
    </row>
    <row r="843" x14ac:dyDescent="0.3">
      <c r="A843" s="410">
        <v>101405001</v>
      </c>
      <c r="B843" s="410" t="s">
        <v>2048</v>
      </c>
      <c r="C843" s="11">
        <v>5</v>
      </c>
      <c r="D843" s="11">
        <v>5</v>
      </c>
      <c r="E843" s="11">
        <v>0</v>
      </c>
      <c r="F843" s="11">
        <v>0</v>
      </c>
    </row>
    <row r="844" x14ac:dyDescent="0.3">
      <c r="A844" s="410">
        <v>701303010</v>
      </c>
      <c r="B844" s="410" t="s">
        <v>655</v>
      </c>
      <c r="C844" s="11">
        <v>19</v>
      </c>
      <c r="D844" s="11">
        <v>10</v>
      </c>
      <c r="E844" s="11">
        <v>0</v>
      </c>
      <c r="F844" s="11">
        <v>0</v>
      </c>
    </row>
    <row r="845" x14ac:dyDescent="0.3">
      <c r="A845" s="410">
        <v>104102005</v>
      </c>
      <c r="B845" s="410" t="s">
        <v>2049</v>
      </c>
      <c r="C845" s="11">
        <v>8</v>
      </c>
      <c r="D845" s="11">
        <v>10</v>
      </c>
      <c r="E845" s="11">
        <v>0</v>
      </c>
      <c r="F845" s="11">
        <v>0</v>
      </c>
    </row>
    <row r="846" x14ac:dyDescent="0.3">
      <c r="A846" s="410">
        <v>701303058</v>
      </c>
      <c r="B846" s="410" t="s">
        <v>679</v>
      </c>
      <c r="C846" s="11">
        <v>19</v>
      </c>
      <c r="D846" s="11">
        <v>10</v>
      </c>
      <c r="E846" s="11">
        <v>0</v>
      </c>
      <c r="F846" s="11">
        <v>0</v>
      </c>
    </row>
    <row r="847" x14ac:dyDescent="0.3">
      <c r="A847" s="410">
        <v>701303065</v>
      </c>
      <c r="B847" s="410" t="s">
        <v>684</v>
      </c>
      <c r="C847" s="11">
        <v>19</v>
      </c>
      <c r="D847" s="11">
        <v>10</v>
      </c>
      <c r="E847" s="11">
        <v>0</v>
      </c>
      <c r="F847" s="11">
        <v>0</v>
      </c>
    </row>
    <row r="848" x14ac:dyDescent="0.3">
      <c r="A848" s="410">
        <v>701303011</v>
      </c>
      <c r="B848" s="410" t="s">
        <v>656</v>
      </c>
      <c r="C848" s="11">
        <v>19</v>
      </c>
      <c r="D848" s="11">
        <v>10</v>
      </c>
      <c r="E848" s="11">
        <v>0</v>
      </c>
      <c r="F848" s="11">
        <v>0</v>
      </c>
    </row>
    <row r="849" x14ac:dyDescent="0.3">
      <c r="A849" s="410">
        <v>701303050</v>
      </c>
      <c r="B849" s="410" t="s">
        <v>675</v>
      </c>
      <c r="C849" s="11">
        <v>19</v>
      </c>
      <c r="D849" s="11">
        <v>10</v>
      </c>
      <c r="E849" s="11">
        <v>0</v>
      </c>
      <c r="F849" s="11">
        <v>0</v>
      </c>
    </row>
    <row r="850" x14ac:dyDescent="0.3">
      <c r="A850" s="410">
        <v>701303012</v>
      </c>
      <c r="B850" s="410" t="s">
        <v>657</v>
      </c>
      <c r="C850" s="11">
        <v>19</v>
      </c>
      <c r="D850" s="11">
        <v>10</v>
      </c>
      <c r="E850" s="11">
        <v>0</v>
      </c>
      <c r="F850" s="11">
        <v>0</v>
      </c>
    </row>
    <row r="851" x14ac:dyDescent="0.3">
      <c r="A851" s="410">
        <v>701302006</v>
      </c>
      <c r="B851" s="410" t="s">
        <v>641</v>
      </c>
      <c r="C851" s="11">
        <v>19</v>
      </c>
      <c r="D851" s="11">
        <v>10</v>
      </c>
      <c r="E851" s="11">
        <v>0</v>
      </c>
      <c r="F851" s="11">
        <v>0</v>
      </c>
    </row>
    <row r="852" x14ac:dyDescent="0.3">
      <c r="A852" s="410">
        <v>701303056</v>
      </c>
      <c r="B852" s="410" t="s">
        <v>678</v>
      </c>
      <c r="C852" s="11">
        <v>19</v>
      </c>
      <c r="D852" s="11">
        <v>10</v>
      </c>
      <c r="E852" s="11">
        <v>0</v>
      </c>
      <c r="F852" s="11">
        <v>0</v>
      </c>
    </row>
    <row r="853" x14ac:dyDescent="0.3">
      <c r="A853" s="410">
        <v>701303013</v>
      </c>
      <c r="B853" s="410" t="s">
        <v>658</v>
      </c>
      <c r="C853" s="11">
        <v>19</v>
      </c>
      <c r="D853" s="11">
        <v>10</v>
      </c>
      <c r="E853" s="11">
        <v>0</v>
      </c>
      <c r="F853" s="11">
        <v>0</v>
      </c>
    </row>
    <row r="854" x14ac:dyDescent="0.3">
      <c r="A854" s="410">
        <v>701303076</v>
      </c>
      <c r="B854" s="410" t="s">
        <v>690</v>
      </c>
      <c r="C854" s="11">
        <v>19</v>
      </c>
      <c r="D854" s="11">
        <v>10</v>
      </c>
      <c r="E854" s="11">
        <v>0</v>
      </c>
      <c r="F854" s="11">
        <v>0</v>
      </c>
    </row>
    <row r="855" x14ac:dyDescent="0.3">
      <c r="A855" s="410">
        <v>701302007</v>
      </c>
      <c r="B855" s="410" t="s">
        <v>642</v>
      </c>
      <c r="C855" s="11">
        <v>19</v>
      </c>
      <c r="D855" s="11">
        <v>10</v>
      </c>
      <c r="E855" s="11">
        <v>0</v>
      </c>
      <c r="F855" s="11">
        <v>0</v>
      </c>
    </row>
    <row r="856" x14ac:dyDescent="0.3">
      <c r="A856" s="410">
        <v>701302022</v>
      </c>
      <c r="B856" s="410" t="s">
        <v>653</v>
      </c>
      <c r="C856" s="11">
        <v>19</v>
      </c>
      <c r="D856" s="11">
        <v>10</v>
      </c>
      <c r="E856" s="11">
        <v>0</v>
      </c>
      <c r="F856" s="11">
        <v>0</v>
      </c>
    </row>
    <row r="857" x14ac:dyDescent="0.3">
      <c r="A857" s="410">
        <v>701303068</v>
      </c>
      <c r="B857" s="410" t="s">
        <v>685</v>
      </c>
      <c r="C857" s="11">
        <v>19</v>
      </c>
      <c r="D857" s="11">
        <v>10</v>
      </c>
      <c r="E857" s="11">
        <v>0</v>
      </c>
      <c r="F857" s="11">
        <v>0</v>
      </c>
    </row>
    <row r="858" x14ac:dyDescent="0.3">
      <c r="A858" s="410">
        <v>502101028</v>
      </c>
      <c r="B858" s="410" t="s">
        <v>971</v>
      </c>
      <c r="C858" s="11">
        <v>30</v>
      </c>
      <c r="D858" s="11">
        <v>10</v>
      </c>
      <c r="E858" s="11">
        <v>0</v>
      </c>
      <c r="F858" s="11">
        <v>0</v>
      </c>
    </row>
    <row r="859" x14ac:dyDescent="0.3">
      <c r="A859" s="410">
        <v>104101655</v>
      </c>
      <c r="B859" s="410" t="s">
        <v>2050</v>
      </c>
      <c r="C859" s="11">
        <v>8</v>
      </c>
      <c r="D859" s="11">
        <v>10</v>
      </c>
      <c r="E859" s="11">
        <v>0</v>
      </c>
      <c r="F859" s="11">
        <v>0</v>
      </c>
    </row>
    <row r="860" x14ac:dyDescent="0.3">
      <c r="A860" s="410">
        <v>307104008</v>
      </c>
      <c r="B860" s="410" t="s">
        <v>1042</v>
      </c>
      <c r="C860" s="11">
        <v>33</v>
      </c>
      <c r="D860" s="11">
        <v>10</v>
      </c>
      <c r="E860" s="11">
        <v>0</v>
      </c>
      <c r="F860" s="11">
        <v>0</v>
      </c>
    </row>
    <row r="861" x14ac:dyDescent="0.3">
      <c r="A861" s="410">
        <v>606201005</v>
      </c>
      <c r="B861" s="410" t="s">
        <v>2051</v>
      </c>
      <c r="C861" s="11">
        <v>15</v>
      </c>
      <c r="D861" s="11">
        <v>0</v>
      </c>
      <c r="E861" s="11">
        <v>1</v>
      </c>
      <c r="F861" s="11">
        <v>0</v>
      </c>
    </row>
    <row r="862" x14ac:dyDescent="0.3">
      <c r="A862" s="410">
        <v>104101030</v>
      </c>
      <c r="B862" s="410" t="s">
        <v>2052</v>
      </c>
      <c r="C862" s="11">
        <v>8</v>
      </c>
      <c r="D862" s="11">
        <v>10</v>
      </c>
      <c r="E862" s="11">
        <v>0</v>
      </c>
      <c r="F862" s="11">
        <v>0</v>
      </c>
    </row>
    <row r="863" x14ac:dyDescent="0.3">
      <c r="A863" s="410">
        <v>104101414</v>
      </c>
      <c r="B863" s="410" t="s">
        <v>2053</v>
      </c>
      <c r="C863" s="11">
        <v>8</v>
      </c>
      <c r="D863" s="11">
        <v>10</v>
      </c>
      <c r="E863" s="11">
        <v>0</v>
      </c>
      <c r="F863" s="11">
        <v>0</v>
      </c>
    </row>
    <row r="864" x14ac:dyDescent="0.3">
      <c r="A864" s="410">
        <v>104101266</v>
      </c>
      <c r="B864" s="410" t="s">
        <v>2054</v>
      </c>
      <c r="C864" s="11">
        <v>8</v>
      </c>
      <c r="D864" s="11">
        <v>10</v>
      </c>
      <c r="E864" s="11">
        <v>0</v>
      </c>
      <c r="F864" s="11">
        <v>0</v>
      </c>
    </row>
    <row r="865" x14ac:dyDescent="0.3">
      <c r="A865" s="410">
        <v>104101227</v>
      </c>
      <c r="B865" s="410" t="s">
        <v>2055</v>
      </c>
      <c r="C865" s="11">
        <v>8</v>
      </c>
      <c r="D865" s="11">
        <v>10</v>
      </c>
      <c r="E865" s="11">
        <v>0</v>
      </c>
      <c r="F865" s="11">
        <v>0</v>
      </c>
    </row>
    <row r="866" x14ac:dyDescent="0.3">
      <c r="A866" s="410">
        <v>104101375</v>
      </c>
      <c r="B866" s="410" t="s">
        <v>2056</v>
      </c>
      <c r="C866" s="11">
        <v>8</v>
      </c>
      <c r="D866" s="11">
        <v>10</v>
      </c>
      <c r="E866" s="11">
        <v>0</v>
      </c>
      <c r="F866" s="11">
        <v>0</v>
      </c>
    </row>
    <row r="867" x14ac:dyDescent="0.3">
      <c r="A867" s="410">
        <v>104101600</v>
      </c>
      <c r="B867" s="410" t="s">
        <v>2057</v>
      </c>
      <c r="C867" s="11">
        <v>8</v>
      </c>
      <c r="D867" s="11">
        <v>10</v>
      </c>
      <c r="E867" s="11">
        <v>0</v>
      </c>
      <c r="F867" s="11">
        <v>0</v>
      </c>
    </row>
    <row r="868" x14ac:dyDescent="0.3">
      <c r="A868" s="410">
        <v>502101059</v>
      </c>
      <c r="B868" s="410" t="s">
        <v>981</v>
      </c>
      <c r="C868" s="11">
        <v>30</v>
      </c>
      <c r="D868" s="11">
        <v>10</v>
      </c>
      <c r="E868" s="11">
        <v>0</v>
      </c>
      <c r="F868" s="11">
        <v>0</v>
      </c>
    </row>
    <row r="869" x14ac:dyDescent="0.3">
      <c r="A869" s="410">
        <v>307109001</v>
      </c>
      <c r="B869" s="410" t="s">
        <v>1076</v>
      </c>
      <c r="C869" s="11">
        <v>33</v>
      </c>
      <c r="D869" s="11">
        <v>10</v>
      </c>
      <c r="E869" s="11">
        <v>0</v>
      </c>
      <c r="F869" s="11">
        <v>0</v>
      </c>
    </row>
    <row r="870" x14ac:dyDescent="0.3">
      <c r="A870" s="410">
        <v>101203003</v>
      </c>
      <c r="B870" s="410" t="s">
        <v>2058</v>
      </c>
      <c r="C870" s="11">
        <v>5</v>
      </c>
      <c r="D870" s="11">
        <v>5</v>
      </c>
      <c r="E870" s="11">
        <v>0</v>
      </c>
      <c r="F870" s="11">
        <v>0</v>
      </c>
    </row>
    <row r="871" x14ac:dyDescent="0.3">
      <c r="A871" s="410">
        <v>502101001</v>
      </c>
      <c r="B871" s="410" t="s">
        <v>955</v>
      </c>
      <c r="C871" s="11">
        <v>30</v>
      </c>
      <c r="D871" s="11">
        <v>10</v>
      </c>
      <c r="E871" s="11">
        <v>0</v>
      </c>
      <c r="F871" s="11">
        <v>0</v>
      </c>
    </row>
    <row r="872" x14ac:dyDescent="0.3">
      <c r="A872" s="410">
        <v>310103001</v>
      </c>
      <c r="B872" s="410" t="s">
        <v>863</v>
      </c>
      <c r="C872" s="11">
        <v>23</v>
      </c>
      <c r="D872" s="11">
        <v>10</v>
      </c>
      <c r="E872" s="11">
        <v>0</v>
      </c>
      <c r="F872" s="11">
        <v>0</v>
      </c>
    </row>
    <row r="873" x14ac:dyDescent="0.3">
      <c r="A873" s="410">
        <v>310103002</v>
      </c>
      <c r="B873" s="410" t="s">
        <v>864</v>
      </c>
      <c r="C873" s="11">
        <v>23</v>
      </c>
      <c r="D873" s="11">
        <v>10</v>
      </c>
      <c r="E873" s="11">
        <v>0</v>
      </c>
      <c r="F873" s="11">
        <v>0</v>
      </c>
    </row>
    <row r="874" x14ac:dyDescent="0.3">
      <c r="A874" s="410">
        <v>308101021</v>
      </c>
      <c r="B874" s="410" t="s">
        <v>458</v>
      </c>
      <c r="C874" s="11">
        <v>12</v>
      </c>
      <c r="D874" s="11">
        <v>10</v>
      </c>
      <c r="E874" s="11">
        <v>0</v>
      </c>
      <c r="F874" s="11">
        <v>0</v>
      </c>
    </row>
    <row r="875" x14ac:dyDescent="0.3">
      <c r="A875" s="410">
        <v>311201031</v>
      </c>
      <c r="B875" s="410" t="s">
        <v>845</v>
      </c>
      <c r="C875" s="11">
        <v>22</v>
      </c>
      <c r="D875" s="11">
        <v>10</v>
      </c>
      <c r="E875" s="11">
        <v>0</v>
      </c>
      <c r="F875" s="11">
        <v>0</v>
      </c>
    </row>
    <row r="876" x14ac:dyDescent="0.3">
      <c r="A876" s="410">
        <v>310103005</v>
      </c>
      <c r="B876" s="410" t="s">
        <v>866</v>
      </c>
      <c r="C876" s="11">
        <v>23</v>
      </c>
      <c r="D876" s="11">
        <v>10</v>
      </c>
      <c r="E876" s="11">
        <v>0</v>
      </c>
      <c r="F876" s="11">
        <v>0</v>
      </c>
    </row>
    <row r="877" x14ac:dyDescent="0.3">
      <c r="A877" s="410">
        <v>311201033</v>
      </c>
      <c r="B877" s="410" t="s">
        <v>847</v>
      </c>
      <c r="C877" s="11">
        <v>22</v>
      </c>
      <c r="D877" s="11">
        <v>10</v>
      </c>
      <c r="E877" s="11">
        <v>0</v>
      </c>
      <c r="F877" s="11">
        <v>0</v>
      </c>
    </row>
    <row r="878" x14ac:dyDescent="0.3">
      <c r="A878" s="410">
        <v>310103010</v>
      </c>
      <c r="B878" s="410" t="s">
        <v>871</v>
      </c>
      <c r="C878" s="11">
        <v>23</v>
      </c>
      <c r="D878" s="11">
        <v>10</v>
      </c>
      <c r="E878" s="11">
        <v>0</v>
      </c>
      <c r="F878" s="11">
        <v>0</v>
      </c>
    </row>
    <row r="879" x14ac:dyDescent="0.3">
      <c r="A879" s="410">
        <v>310103054</v>
      </c>
      <c r="B879" s="410" t="s">
        <v>889</v>
      </c>
      <c r="C879" s="11">
        <v>23</v>
      </c>
      <c r="D879" s="11">
        <v>10</v>
      </c>
      <c r="E879" s="11">
        <v>0</v>
      </c>
      <c r="F879" s="11">
        <v>0</v>
      </c>
    </row>
    <row r="880" x14ac:dyDescent="0.3">
      <c r="A880" s="410">
        <v>202501003</v>
      </c>
      <c r="B880" s="410" t="s">
        <v>2059</v>
      </c>
      <c r="C880" s="11">
        <v>12</v>
      </c>
      <c r="D880" s="11">
        <v>10</v>
      </c>
      <c r="E880" s="11">
        <v>0</v>
      </c>
      <c r="F880" s="11">
        <v>0</v>
      </c>
    </row>
    <row r="881" x14ac:dyDescent="0.3">
      <c r="A881" s="410">
        <v>202401011</v>
      </c>
      <c r="B881" s="410" t="s">
        <v>2060</v>
      </c>
      <c r="C881" s="11">
        <v>12</v>
      </c>
      <c r="D881" s="11">
        <v>10</v>
      </c>
      <c r="E881" s="11">
        <v>0</v>
      </c>
      <c r="F881" s="11">
        <v>0</v>
      </c>
    </row>
    <row r="882" x14ac:dyDescent="0.3">
      <c r="A882" s="410">
        <v>307107001</v>
      </c>
      <c r="B882" s="410" t="s">
        <v>1066</v>
      </c>
      <c r="C882" s="11">
        <v>33</v>
      </c>
      <c r="D882" s="11">
        <v>10</v>
      </c>
      <c r="E882" s="11">
        <v>0</v>
      </c>
      <c r="F882" s="11">
        <v>0</v>
      </c>
    </row>
    <row r="883" x14ac:dyDescent="0.3">
      <c r="A883" s="410">
        <v>702202016</v>
      </c>
      <c r="B883" s="410" t="s">
        <v>828</v>
      </c>
      <c r="C883" s="11">
        <v>20</v>
      </c>
      <c r="D883" s="11">
        <v>10</v>
      </c>
      <c r="E883" s="11">
        <v>0</v>
      </c>
      <c r="F883" s="11">
        <v>0</v>
      </c>
    </row>
    <row r="884" x14ac:dyDescent="0.3">
      <c r="A884" s="410">
        <v>605101014</v>
      </c>
      <c r="B884" s="410" t="s">
        <v>2061</v>
      </c>
      <c r="C884" s="11">
        <v>40</v>
      </c>
      <c r="D884" s="11">
        <v>0</v>
      </c>
      <c r="E884" s="11">
        <v>1</v>
      </c>
      <c r="F884" s="11">
        <v>0</v>
      </c>
    </row>
    <row r="885" x14ac:dyDescent="0.3">
      <c r="A885" s="410">
        <v>605101006</v>
      </c>
      <c r="B885" s="410" t="s">
        <v>2062</v>
      </c>
      <c r="C885" s="11">
        <v>40</v>
      </c>
      <c r="D885" s="11">
        <v>0</v>
      </c>
      <c r="E885" s="11">
        <v>1</v>
      </c>
      <c r="F885" s="11">
        <v>0</v>
      </c>
    </row>
    <row r="886" x14ac:dyDescent="0.3">
      <c r="A886" s="410">
        <v>605103012</v>
      </c>
      <c r="B886" s="410" t="s">
        <v>2063</v>
      </c>
      <c r="C886" s="11">
        <v>40</v>
      </c>
      <c r="D886" s="11">
        <v>0</v>
      </c>
      <c r="E886" s="11">
        <v>1</v>
      </c>
      <c r="F886" s="11">
        <v>0</v>
      </c>
    </row>
    <row r="887" x14ac:dyDescent="0.3">
      <c r="A887" s="410">
        <v>605103016</v>
      </c>
      <c r="B887" s="410" t="s">
        <v>2064</v>
      </c>
      <c r="C887" s="11">
        <v>40</v>
      </c>
      <c r="D887" s="11">
        <v>0</v>
      </c>
      <c r="E887" s="11">
        <v>1</v>
      </c>
      <c r="F887" s="11">
        <v>0</v>
      </c>
    </row>
    <row r="888" x14ac:dyDescent="0.3">
      <c r="A888" s="410">
        <v>605103015</v>
      </c>
      <c r="B888" s="410" t="s">
        <v>2065</v>
      </c>
      <c r="C888" s="11">
        <v>40</v>
      </c>
      <c r="D888" s="11">
        <v>0</v>
      </c>
      <c r="E888" s="11">
        <v>1</v>
      </c>
      <c r="F888" s="11">
        <v>0</v>
      </c>
    </row>
    <row r="889" x14ac:dyDescent="0.3">
      <c r="A889" s="410">
        <v>605103008</v>
      </c>
      <c r="B889" s="410" t="s">
        <v>2066</v>
      </c>
      <c r="C889" s="11">
        <v>40</v>
      </c>
      <c r="D889" s="11">
        <v>0</v>
      </c>
      <c r="E889" s="11">
        <v>1</v>
      </c>
      <c r="F889" s="11">
        <v>0</v>
      </c>
    </row>
    <row r="890" x14ac:dyDescent="0.3">
      <c r="A890" s="410">
        <v>605103028</v>
      </c>
      <c r="B890" s="410" t="s">
        <v>2067</v>
      </c>
      <c r="C890" s="11">
        <v>40</v>
      </c>
      <c r="D890" s="11">
        <v>0</v>
      </c>
      <c r="E890" s="11">
        <v>1</v>
      </c>
      <c r="F890" s="11">
        <v>0</v>
      </c>
    </row>
    <row r="891" x14ac:dyDescent="0.3">
      <c r="A891" s="410">
        <v>605103027</v>
      </c>
      <c r="B891" s="410" t="s">
        <v>2068</v>
      </c>
      <c r="C891" s="11">
        <v>40</v>
      </c>
      <c r="D891" s="11">
        <v>0</v>
      </c>
      <c r="E891" s="11">
        <v>1</v>
      </c>
      <c r="F891" s="11">
        <v>0</v>
      </c>
    </row>
    <row r="892" x14ac:dyDescent="0.3">
      <c r="A892" s="410">
        <v>605201015</v>
      </c>
      <c r="B892" s="410" t="s">
        <v>2069</v>
      </c>
      <c r="C892" s="11">
        <v>40</v>
      </c>
      <c r="D892" s="11">
        <v>0</v>
      </c>
      <c r="E892" s="11">
        <v>1</v>
      </c>
      <c r="F892" s="11">
        <v>0</v>
      </c>
    </row>
    <row r="893" x14ac:dyDescent="0.3">
      <c r="A893" s="410">
        <v>605201002</v>
      </c>
      <c r="B893" s="410" t="s">
        <v>2070</v>
      </c>
      <c r="C893" s="11">
        <v>40</v>
      </c>
      <c r="D893" s="11">
        <v>0</v>
      </c>
      <c r="E893" s="11">
        <v>1</v>
      </c>
      <c r="F893" s="11">
        <v>0</v>
      </c>
    </row>
    <row r="894" x14ac:dyDescent="0.3">
      <c r="A894" s="410">
        <v>605201019</v>
      </c>
      <c r="B894" s="410" t="s">
        <v>2071</v>
      </c>
      <c r="C894" s="11">
        <v>40</v>
      </c>
      <c r="D894" s="11">
        <v>0</v>
      </c>
      <c r="E894" s="11">
        <v>1</v>
      </c>
      <c r="F894" s="11">
        <v>0</v>
      </c>
    </row>
    <row r="895" x14ac:dyDescent="0.3">
      <c r="A895" s="410">
        <v>605201017</v>
      </c>
      <c r="B895" s="410" t="s">
        <v>2072</v>
      </c>
      <c r="C895" s="11">
        <v>40</v>
      </c>
      <c r="D895" s="11">
        <v>0</v>
      </c>
      <c r="E895" s="11">
        <v>1</v>
      </c>
      <c r="F895" s="11">
        <v>0</v>
      </c>
    </row>
    <row r="896" x14ac:dyDescent="0.3">
      <c r="A896" s="410">
        <v>605102016</v>
      </c>
      <c r="B896" s="410" t="s">
        <v>2073</v>
      </c>
      <c r="C896" s="11">
        <v>40</v>
      </c>
      <c r="D896" s="11">
        <v>0</v>
      </c>
      <c r="E896" s="11">
        <v>1</v>
      </c>
      <c r="F896" s="11">
        <v>0</v>
      </c>
    </row>
    <row r="897" x14ac:dyDescent="0.3">
      <c r="A897" s="410">
        <v>605102002</v>
      </c>
      <c r="B897" s="410" t="s">
        <v>2074</v>
      </c>
      <c r="C897" s="11">
        <v>40</v>
      </c>
      <c r="D897" s="11">
        <v>0</v>
      </c>
      <c r="E897" s="11">
        <v>1</v>
      </c>
      <c r="F897" s="11">
        <v>0</v>
      </c>
    </row>
    <row r="898" x14ac:dyDescent="0.3">
      <c r="A898" s="410">
        <v>605301022</v>
      </c>
      <c r="B898" s="410" t="s">
        <v>2075</v>
      </c>
      <c r="C898" s="11">
        <v>40</v>
      </c>
      <c r="D898" s="11">
        <v>0</v>
      </c>
      <c r="E898" s="11">
        <v>1</v>
      </c>
      <c r="F898" s="11">
        <v>0</v>
      </c>
    </row>
    <row r="899" x14ac:dyDescent="0.3">
      <c r="A899" s="410">
        <v>605301021</v>
      </c>
      <c r="B899" s="410" t="s">
        <v>2076</v>
      </c>
      <c r="C899" s="11">
        <v>40</v>
      </c>
      <c r="D899" s="11">
        <v>0</v>
      </c>
      <c r="E899" s="11">
        <v>1</v>
      </c>
      <c r="F899" s="11">
        <v>0</v>
      </c>
    </row>
    <row r="900" x14ac:dyDescent="0.3">
      <c r="A900" s="410">
        <v>605301028</v>
      </c>
      <c r="B900" s="410" t="s">
        <v>2077</v>
      </c>
      <c r="C900" s="11">
        <v>40</v>
      </c>
      <c r="D900" s="11">
        <v>0</v>
      </c>
      <c r="E900" s="11">
        <v>1</v>
      </c>
      <c r="F900" s="11">
        <v>0</v>
      </c>
    </row>
    <row r="901" x14ac:dyDescent="0.3">
      <c r="A901" s="410">
        <v>604205013</v>
      </c>
      <c r="B901" s="410" t="s">
        <v>1291</v>
      </c>
      <c r="C901" s="11">
        <v>40</v>
      </c>
      <c r="D901" s="11">
        <v>10</v>
      </c>
      <c r="E901" s="11">
        <v>0</v>
      </c>
      <c r="F901" s="11">
        <v>0</v>
      </c>
    </row>
    <row r="902" x14ac:dyDescent="0.3">
      <c r="A902" s="410">
        <v>506102018</v>
      </c>
      <c r="B902" s="410" t="s">
        <v>948</v>
      </c>
      <c r="C902" s="11">
        <v>40</v>
      </c>
      <c r="D902" s="11">
        <v>10</v>
      </c>
      <c r="E902" s="11">
        <v>0</v>
      </c>
      <c r="F902" s="11">
        <v>0</v>
      </c>
    </row>
    <row r="903" x14ac:dyDescent="0.3">
      <c r="A903" s="410">
        <v>506102019</v>
      </c>
      <c r="B903" s="410" t="s">
        <v>949</v>
      </c>
      <c r="C903" s="11">
        <v>40</v>
      </c>
      <c r="D903" s="11">
        <v>10</v>
      </c>
      <c r="E903" s="11">
        <v>0</v>
      </c>
      <c r="F903" s="11">
        <v>0</v>
      </c>
    </row>
    <row r="904" x14ac:dyDescent="0.3">
      <c r="A904" s="410">
        <v>605301034</v>
      </c>
      <c r="B904" s="410" t="s">
        <v>2078</v>
      </c>
      <c r="C904" s="11">
        <v>40</v>
      </c>
      <c r="D904" s="11">
        <v>0</v>
      </c>
      <c r="E904" s="11">
        <v>1</v>
      </c>
      <c r="F904" s="11">
        <v>0</v>
      </c>
    </row>
    <row r="905" x14ac:dyDescent="0.3">
      <c r="A905" s="410">
        <v>605301033</v>
      </c>
      <c r="B905" s="410" t="s">
        <v>2079</v>
      </c>
      <c r="C905" s="11">
        <v>40</v>
      </c>
      <c r="D905" s="11">
        <v>0</v>
      </c>
      <c r="E905" s="11">
        <v>1</v>
      </c>
      <c r="F905" s="11">
        <v>0</v>
      </c>
    </row>
    <row r="906" x14ac:dyDescent="0.3">
      <c r="A906" s="410">
        <v>605301038</v>
      </c>
      <c r="B906" s="410" t="s">
        <v>2080</v>
      </c>
      <c r="C906" s="11">
        <v>40</v>
      </c>
      <c r="D906" s="11">
        <v>0</v>
      </c>
      <c r="E906" s="11">
        <v>1</v>
      </c>
      <c r="F906" s="11">
        <v>0</v>
      </c>
    </row>
    <row r="907" x14ac:dyDescent="0.3">
      <c r="A907" s="410">
        <v>605301037</v>
      </c>
      <c r="B907" s="410" t="s">
        <v>2081</v>
      </c>
      <c r="C907" s="11">
        <v>40</v>
      </c>
      <c r="D907" s="11">
        <v>0</v>
      </c>
      <c r="E907" s="11">
        <v>1</v>
      </c>
      <c r="F907" s="11">
        <v>0</v>
      </c>
    </row>
    <row r="908" x14ac:dyDescent="0.3">
      <c r="A908" s="410">
        <v>605301026</v>
      </c>
      <c r="B908" s="410" t="s">
        <v>2082</v>
      </c>
      <c r="C908" s="11">
        <v>40</v>
      </c>
      <c r="D908" s="11">
        <v>0</v>
      </c>
      <c r="E908" s="11">
        <v>1</v>
      </c>
      <c r="F908" s="11">
        <v>0</v>
      </c>
    </row>
    <row r="909" x14ac:dyDescent="0.3">
      <c r="A909" s="410">
        <v>605301025</v>
      </c>
      <c r="B909" s="410" t="s">
        <v>2083</v>
      </c>
      <c r="C909" s="11">
        <v>40</v>
      </c>
      <c r="D909" s="11">
        <v>0</v>
      </c>
      <c r="E909" s="11">
        <v>1</v>
      </c>
      <c r="F909" s="11">
        <v>0</v>
      </c>
    </row>
    <row r="910" x14ac:dyDescent="0.3">
      <c r="A910" s="410">
        <v>605301030</v>
      </c>
      <c r="B910" s="410" t="s">
        <v>2084</v>
      </c>
      <c r="C910" s="11">
        <v>40</v>
      </c>
      <c r="D910" s="11">
        <v>0</v>
      </c>
      <c r="E910" s="11">
        <v>1</v>
      </c>
      <c r="F910" s="11">
        <v>0</v>
      </c>
    </row>
    <row r="911" x14ac:dyDescent="0.3">
      <c r="A911" s="410">
        <v>605301003</v>
      </c>
      <c r="B911" s="410" t="s">
        <v>2085</v>
      </c>
      <c r="C911" s="11">
        <v>40</v>
      </c>
      <c r="D911" s="11">
        <v>0</v>
      </c>
      <c r="E911" s="11">
        <v>1</v>
      </c>
      <c r="F911" s="11">
        <v>0</v>
      </c>
    </row>
    <row r="912" x14ac:dyDescent="0.3">
      <c r="A912" s="410">
        <v>605301018</v>
      </c>
      <c r="B912" s="410" t="s">
        <v>2086</v>
      </c>
      <c r="C912" s="11">
        <v>40</v>
      </c>
      <c r="D912" s="11">
        <v>0</v>
      </c>
      <c r="E912" s="11">
        <v>1</v>
      </c>
      <c r="F912" s="11">
        <v>0</v>
      </c>
    </row>
    <row r="913" x14ac:dyDescent="0.3">
      <c r="A913" s="410">
        <v>605301017</v>
      </c>
      <c r="B913" s="410" t="s">
        <v>2087</v>
      </c>
      <c r="C913" s="11">
        <v>40</v>
      </c>
      <c r="D913" s="11">
        <v>0</v>
      </c>
      <c r="E913" s="11">
        <v>1</v>
      </c>
      <c r="F913" s="11">
        <v>0</v>
      </c>
    </row>
    <row r="914" x14ac:dyDescent="0.3">
      <c r="A914" s="410">
        <v>710101014</v>
      </c>
      <c r="B914" s="410" t="s">
        <v>2088</v>
      </c>
      <c r="C914" s="11">
        <v>40</v>
      </c>
      <c r="D914" s="11">
        <v>0</v>
      </c>
      <c r="E914" s="11">
        <v>1</v>
      </c>
      <c r="F914" s="11">
        <v>0</v>
      </c>
    </row>
    <row r="915" x14ac:dyDescent="0.3">
      <c r="A915" s="410">
        <v>104502436</v>
      </c>
      <c r="B915" s="410" t="s">
        <v>2089</v>
      </c>
      <c r="C915" s="11">
        <v>8</v>
      </c>
      <c r="D915" s="11">
        <v>10</v>
      </c>
      <c r="E915" s="11">
        <v>0</v>
      </c>
      <c r="F915" s="11">
        <v>0</v>
      </c>
    </row>
    <row r="916" x14ac:dyDescent="0.3">
      <c r="A916" s="410">
        <v>104502435</v>
      </c>
      <c r="B916" s="410" t="s">
        <v>2090</v>
      </c>
      <c r="C916" s="11">
        <v>8</v>
      </c>
      <c r="D916" s="11">
        <v>10</v>
      </c>
      <c r="E916" s="11">
        <v>0</v>
      </c>
      <c r="F916" s="11">
        <v>0</v>
      </c>
    </row>
    <row r="917" x14ac:dyDescent="0.3">
      <c r="A917" s="410">
        <v>101902006</v>
      </c>
      <c r="B917" s="410" t="s">
        <v>2091</v>
      </c>
      <c r="C917" s="11">
        <v>1</v>
      </c>
      <c r="D917" s="11">
        <v>5</v>
      </c>
      <c r="E917" s="11">
        <v>0</v>
      </c>
      <c r="F917" s="11">
        <v>0</v>
      </c>
    </row>
    <row r="918" x14ac:dyDescent="0.3">
      <c r="A918" s="410">
        <v>605401039</v>
      </c>
      <c r="B918" s="410" t="s">
        <v>2092</v>
      </c>
      <c r="C918" s="11">
        <v>40</v>
      </c>
      <c r="D918" s="11">
        <v>0</v>
      </c>
      <c r="E918" s="11">
        <v>1</v>
      </c>
      <c r="F918" s="11">
        <v>0</v>
      </c>
    </row>
    <row r="919" x14ac:dyDescent="0.3">
      <c r="A919" s="410">
        <v>605401031</v>
      </c>
      <c r="B919" s="410" t="s">
        <v>2093</v>
      </c>
      <c r="C919" s="11">
        <v>40</v>
      </c>
      <c r="D919" s="11">
        <v>0</v>
      </c>
      <c r="E919" s="11">
        <v>1</v>
      </c>
      <c r="F919" s="11">
        <v>0</v>
      </c>
    </row>
    <row r="920" x14ac:dyDescent="0.3">
      <c r="A920" s="410">
        <v>605401034</v>
      </c>
      <c r="B920" s="410" t="s">
        <v>2094</v>
      </c>
      <c r="C920" s="11">
        <v>40</v>
      </c>
      <c r="D920" s="11">
        <v>0</v>
      </c>
      <c r="E920" s="11">
        <v>1</v>
      </c>
      <c r="F920" s="11">
        <v>0</v>
      </c>
    </row>
    <row r="921" x14ac:dyDescent="0.3">
      <c r="A921" s="410">
        <v>605401045</v>
      </c>
      <c r="B921" s="410" t="s">
        <v>2095</v>
      </c>
      <c r="C921" s="11">
        <v>40</v>
      </c>
      <c r="D921" s="11">
        <v>0</v>
      </c>
      <c r="E921" s="11">
        <v>1</v>
      </c>
      <c r="F921" s="11">
        <v>0</v>
      </c>
    </row>
    <row r="922" x14ac:dyDescent="0.3">
      <c r="A922" s="410">
        <v>605401046</v>
      </c>
      <c r="B922" s="410" t="s">
        <v>2096</v>
      </c>
      <c r="C922" s="11">
        <v>40</v>
      </c>
      <c r="D922" s="11">
        <v>0</v>
      </c>
      <c r="E922" s="11">
        <v>1</v>
      </c>
      <c r="F922" s="11">
        <v>0</v>
      </c>
    </row>
    <row r="923" x14ac:dyDescent="0.3">
      <c r="A923" s="410">
        <v>605401015</v>
      </c>
      <c r="B923" s="410" t="s">
        <v>2097</v>
      </c>
      <c r="C923" s="11">
        <v>40</v>
      </c>
      <c r="D923" s="11">
        <v>0</v>
      </c>
      <c r="E923" s="11">
        <v>1</v>
      </c>
      <c r="F923" s="11">
        <v>0</v>
      </c>
    </row>
    <row r="924" x14ac:dyDescent="0.3">
      <c r="A924" s="410">
        <v>605401019</v>
      </c>
      <c r="B924" s="410" t="s">
        <v>2098</v>
      </c>
      <c r="C924" s="11">
        <v>40</v>
      </c>
      <c r="D924" s="11">
        <v>0</v>
      </c>
      <c r="E924" s="11">
        <v>1</v>
      </c>
      <c r="F924" s="11">
        <v>0</v>
      </c>
    </row>
    <row r="925" x14ac:dyDescent="0.3">
      <c r="A925" s="410">
        <v>605401038</v>
      </c>
      <c r="B925" s="410" t="s">
        <v>2099</v>
      </c>
      <c r="C925" s="11">
        <v>40</v>
      </c>
      <c r="D925" s="11">
        <v>0</v>
      </c>
      <c r="E925" s="11">
        <v>1</v>
      </c>
      <c r="F925" s="11">
        <v>0</v>
      </c>
    </row>
    <row r="926" x14ac:dyDescent="0.3">
      <c r="A926" s="410">
        <v>605401052</v>
      </c>
      <c r="B926" s="410" t="s">
        <v>2100</v>
      </c>
      <c r="C926" s="11">
        <v>40</v>
      </c>
      <c r="D926" s="11">
        <v>0</v>
      </c>
      <c r="E926" s="11">
        <v>1</v>
      </c>
      <c r="F926" s="11">
        <v>0</v>
      </c>
    </row>
    <row r="927" x14ac:dyDescent="0.3">
      <c r="A927" s="410">
        <v>605401017</v>
      </c>
      <c r="B927" s="410" t="s">
        <v>2101</v>
      </c>
      <c r="C927" s="11">
        <v>40</v>
      </c>
      <c r="D927" s="11">
        <v>0</v>
      </c>
      <c r="E927" s="11">
        <v>1</v>
      </c>
      <c r="F927" s="11">
        <v>0</v>
      </c>
    </row>
    <row r="928" x14ac:dyDescent="0.3">
      <c r="A928" s="410">
        <v>605401050</v>
      </c>
      <c r="B928" s="410" t="s">
        <v>2102</v>
      </c>
      <c r="C928" s="11">
        <v>40</v>
      </c>
      <c r="D928" s="11">
        <v>0</v>
      </c>
      <c r="E928" s="11">
        <v>1</v>
      </c>
      <c r="F928" s="11">
        <v>0</v>
      </c>
    </row>
    <row r="929" x14ac:dyDescent="0.3">
      <c r="A929" s="410">
        <v>605401043</v>
      </c>
      <c r="B929" s="410" t="s">
        <v>2103</v>
      </c>
      <c r="C929" s="11">
        <v>40</v>
      </c>
      <c r="D929" s="11">
        <v>0</v>
      </c>
      <c r="E929" s="11">
        <v>1</v>
      </c>
      <c r="F929" s="11">
        <v>0</v>
      </c>
    </row>
    <row r="930" x14ac:dyDescent="0.3">
      <c r="A930" s="410">
        <v>605401016</v>
      </c>
      <c r="B930" s="410" t="s">
        <v>2104</v>
      </c>
      <c r="C930" s="11">
        <v>40</v>
      </c>
      <c r="D930" s="11">
        <v>0</v>
      </c>
      <c r="E930" s="11">
        <v>1</v>
      </c>
      <c r="F930" s="11">
        <v>0</v>
      </c>
    </row>
    <row r="931" x14ac:dyDescent="0.3">
      <c r="A931" s="410">
        <v>605401051</v>
      </c>
      <c r="B931" s="410" t="s">
        <v>2105</v>
      </c>
      <c r="C931" s="11">
        <v>40</v>
      </c>
      <c r="D931" s="11">
        <v>0</v>
      </c>
      <c r="E931" s="11">
        <v>1</v>
      </c>
      <c r="F931" s="11">
        <v>0</v>
      </c>
    </row>
    <row r="932" x14ac:dyDescent="0.3">
      <c r="A932" s="410">
        <v>605401047</v>
      </c>
      <c r="B932" s="410" t="s">
        <v>2106</v>
      </c>
      <c r="C932" s="11">
        <v>40</v>
      </c>
      <c r="D932" s="11">
        <v>0</v>
      </c>
      <c r="E932" s="11">
        <v>1</v>
      </c>
      <c r="F932" s="11">
        <v>0</v>
      </c>
    </row>
    <row r="933" x14ac:dyDescent="0.3">
      <c r="A933" s="410">
        <v>605401048</v>
      </c>
      <c r="B933" s="410" t="s">
        <v>2107</v>
      </c>
      <c r="C933" s="11">
        <v>40</v>
      </c>
      <c r="D933" s="11">
        <v>0</v>
      </c>
      <c r="E933" s="11">
        <v>1</v>
      </c>
      <c r="F933" s="11">
        <v>0</v>
      </c>
    </row>
    <row r="934" x14ac:dyDescent="0.3">
      <c r="A934" s="410">
        <v>605401009</v>
      </c>
      <c r="B934" s="410" t="s">
        <v>2108</v>
      </c>
      <c r="C934" s="11">
        <v>40</v>
      </c>
      <c r="D934" s="11">
        <v>0</v>
      </c>
      <c r="E934" s="11">
        <v>1</v>
      </c>
      <c r="F934" s="11">
        <v>0</v>
      </c>
    </row>
    <row r="935" x14ac:dyDescent="0.3">
      <c r="A935" s="410">
        <v>605401018</v>
      </c>
      <c r="B935" s="410" t="s">
        <v>2109</v>
      </c>
      <c r="C935" s="11">
        <v>40</v>
      </c>
      <c r="D935" s="11">
        <v>0</v>
      </c>
      <c r="E935" s="11">
        <v>1</v>
      </c>
      <c r="F935" s="11">
        <v>0</v>
      </c>
    </row>
    <row r="936" x14ac:dyDescent="0.3">
      <c r="A936" s="410">
        <v>605401010</v>
      </c>
      <c r="B936" s="410" t="s">
        <v>2110</v>
      </c>
      <c r="C936" s="11">
        <v>40</v>
      </c>
      <c r="D936" s="11">
        <v>0</v>
      </c>
      <c r="E936" s="11">
        <v>1</v>
      </c>
      <c r="F936" s="11">
        <v>0</v>
      </c>
    </row>
    <row r="937" x14ac:dyDescent="0.3">
      <c r="A937" s="410">
        <v>101201034</v>
      </c>
      <c r="B937" s="410" t="s">
        <v>2111</v>
      </c>
      <c r="C937" s="11">
        <v>5</v>
      </c>
      <c r="D937" s="11">
        <v>5</v>
      </c>
      <c r="E937" s="11">
        <v>0</v>
      </c>
      <c r="F937" s="11">
        <v>0</v>
      </c>
    </row>
    <row r="938" x14ac:dyDescent="0.3">
      <c r="A938" s="410">
        <v>701303014</v>
      </c>
      <c r="B938" s="410" t="s">
        <v>659</v>
      </c>
      <c r="C938" s="11">
        <v>19</v>
      </c>
      <c r="D938" s="11">
        <v>10</v>
      </c>
      <c r="E938" s="11">
        <v>0</v>
      </c>
      <c r="F938" s="11">
        <v>5</v>
      </c>
    </row>
    <row r="939" x14ac:dyDescent="0.3">
      <c r="A939" s="410">
        <v>701303078</v>
      </c>
      <c r="B939" s="410" t="s">
        <v>361</v>
      </c>
      <c r="C939" s="11">
        <v>19</v>
      </c>
      <c r="D939" s="11">
        <v>10</v>
      </c>
      <c r="E939" s="11">
        <v>0</v>
      </c>
      <c r="F939" s="11">
        <v>5</v>
      </c>
    </row>
    <row r="940" x14ac:dyDescent="0.3">
      <c r="A940" s="410">
        <v>701102003</v>
      </c>
      <c r="B940" s="410" t="s">
        <v>1306</v>
      </c>
      <c r="C940" s="11">
        <v>40</v>
      </c>
      <c r="D940" s="11">
        <v>10</v>
      </c>
      <c r="E940" s="11">
        <v>0</v>
      </c>
      <c r="F940" s="11">
        <v>0</v>
      </c>
    </row>
    <row r="941" x14ac:dyDescent="0.3">
      <c r="A941" s="410">
        <v>605302002</v>
      </c>
      <c r="B941" s="410" t="s">
        <v>2112</v>
      </c>
      <c r="C941" s="11">
        <v>40</v>
      </c>
      <c r="D941" s="11">
        <v>0</v>
      </c>
      <c r="E941" s="11">
        <v>1</v>
      </c>
      <c r="F941" s="11">
        <v>0</v>
      </c>
    </row>
    <row r="942" x14ac:dyDescent="0.3">
      <c r="A942" s="410">
        <v>302202011</v>
      </c>
      <c r="B942" s="410" t="s">
        <v>1122</v>
      </c>
      <c r="C942" s="11">
        <v>35</v>
      </c>
      <c r="D942" s="11">
        <v>10</v>
      </c>
      <c r="E942" s="11">
        <v>0</v>
      </c>
      <c r="F942" s="11">
        <v>0</v>
      </c>
    </row>
    <row r="943" x14ac:dyDescent="0.3">
      <c r="A943" s="410">
        <v>312101011</v>
      </c>
      <c r="B943" s="410" t="s">
        <v>589</v>
      </c>
      <c r="C943" s="11">
        <v>18</v>
      </c>
      <c r="D943" s="11">
        <v>10</v>
      </c>
      <c r="E943" s="11">
        <v>0</v>
      </c>
      <c r="F943" s="11">
        <v>0</v>
      </c>
    </row>
    <row r="944" x14ac:dyDescent="0.3">
      <c r="A944" s="410">
        <v>312101010</v>
      </c>
      <c r="B944" s="410" t="s">
        <v>588</v>
      </c>
      <c r="C944" s="11">
        <v>18</v>
      </c>
      <c r="D944" s="11">
        <v>10</v>
      </c>
      <c r="E944" s="11">
        <v>0</v>
      </c>
      <c r="F944" s="11">
        <v>0</v>
      </c>
    </row>
    <row r="945" x14ac:dyDescent="0.3">
      <c r="A945" s="410">
        <v>312101012</v>
      </c>
      <c r="B945" s="410" t="s">
        <v>590</v>
      </c>
      <c r="C945" s="11">
        <v>18</v>
      </c>
      <c r="D945" s="11">
        <v>10</v>
      </c>
      <c r="E945" s="11">
        <v>0</v>
      </c>
      <c r="F945" s="11">
        <v>0</v>
      </c>
    </row>
    <row r="946" x14ac:dyDescent="0.3">
      <c r="A946" s="410">
        <v>603401037</v>
      </c>
      <c r="B946" s="410" t="s">
        <v>613</v>
      </c>
      <c r="C946" s="11">
        <v>18</v>
      </c>
      <c r="D946" s="11">
        <v>10</v>
      </c>
      <c r="E946" s="11">
        <v>0</v>
      </c>
      <c r="F946" s="11">
        <v>0</v>
      </c>
    </row>
    <row r="947" x14ac:dyDescent="0.3">
      <c r="A947" s="410">
        <v>311101007</v>
      </c>
      <c r="B947" s="410" t="s">
        <v>399</v>
      </c>
      <c r="C947" s="11">
        <v>27</v>
      </c>
      <c r="D947" s="11">
        <v>10</v>
      </c>
      <c r="E947" s="11">
        <v>0</v>
      </c>
      <c r="F947" s="11">
        <v>1</v>
      </c>
    </row>
    <row r="948" x14ac:dyDescent="0.3">
      <c r="A948" s="410">
        <v>701303062</v>
      </c>
      <c r="B948" s="410" t="s">
        <v>682</v>
      </c>
      <c r="C948" s="11">
        <v>19</v>
      </c>
      <c r="D948" s="11">
        <v>10</v>
      </c>
      <c r="E948" s="11">
        <v>0</v>
      </c>
      <c r="F948" s="11">
        <v>5</v>
      </c>
    </row>
    <row r="949" x14ac:dyDescent="0.3">
      <c r="A949" s="410">
        <v>701303015</v>
      </c>
      <c r="B949" s="410" t="s">
        <v>660</v>
      </c>
      <c r="C949" s="11">
        <v>19</v>
      </c>
      <c r="D949" s="11">
        <v>10</v>
      </c>
      <c r="E949" s="11">
        <v>0</v>
      </c>
      <c r="F949" s="11">
        <v>0</v>
      </c>
    </row>
    <row r="950" x14ac:dyDescent="0.3">
      <c r="A950" s="410">
        <v>312101008</v>
      </c>
      <c r="B950" s="410" t="s">
        <v>586</v>
      </c>
      <c r="C950" s="11">
        <v>18</v>
      </c>
      <c r="D950" s="11">
        <v>10</v>
      </c>
      <c r="E950" s="11">
        <v>0</v>
      </c>
      <c r="F950" s="11">
        <v>0</v>
      </c>
    </row>
    <row r="951" x14ac:dyDescent="0.3">
      <c r="A951" s="410">
        <v>312101038</v>
      </c>
      <c r="B951" s="410" t="s">
        <v>612</v>
      </c>
      <c r="C951" s="11">
        <v>18</v>
      </c>
      <c r="D951" s="11">
        <v>10</v>
      </c>
      <c r="E951" s="11">
        <v>0</v>
      </c>
      <c r="F951" s="11">
        <v>0</v>
      </c>
    </row>
    <row r="952" x14ac:dyDescent="0.3">
      <c r="A952" s="410">
        <v>312101007</v>
      </c>
      <c r="B952" s="410" t="s">
        <v>585</v>
      </c>
      <c r="C952" s="11">
        <v>18</v>
      </c>
      <c r="D952" s="11">
        <v>10</v>
      </c>
      <c r="E952" s="11">
        <v>0</v>
      </c>
      <c r="F952" s="11">
        <v>0</v>
      </c>
    </row>
    <row r="953" x14ac:dyDescent="0.3">
      <c r="A953" s="410">
        <v>701303017</v>
      </c>
      <c r="B953" s="410" t="s">
        <v>661</v>
      </c>
      <c r="C953" s="11">
        <v>19</v>
      </c>
      <c r="D953" s="11">
        <v>10</v>
      </c>
      <c r="E953" s="11">
        <v>0</v>
      </c>
      <c r="F953" s="11">
        <v>0</v>
      </c>
    </row>
    <row r="954" x14ac:dyDescent="0.3">
      <c r="A954" s="410">
        <v>701303019</v>
      </c>
      <c r="B954" s="410" t="s">
        <v>663</v>
      </c>
      <c r="C954" s="11">
        <v>19</v>
      </c>
      <c r="D954" s="11">
        <v>10</v>
      </c>
      <c r="E954" s="11">
        <v>0</v>
      </c>
      <c r="F954" s="11">
        <v>0</v>
      </c>
    </row>
    <row r="955" x14ac:dyDescent="0.3">
      <c r="A955" s="410">
        <v>701303018</v>
      </c>
      <c r="B955" s="410" t="s">
        <v>662</v>
      </c>
      <c r="C955" s="11">
        <v>19</v>
      </c>
      <c r="D955" s="11">
        <v>10</v>
      </c>
      <c r="E955" s="11">
        <v>0</v>
      </c>
      <c r="F955" s="11">
        <v>0</v>
      </c>
    </row>
    <row r="956" x14ac:dyDescent="0.3">
      <c r="A956" s="410">
        <v>312101021</v>
      </c>
      <c r="B956" s="410" t="s">
        <v>459</v>
      </c>
      <c r="C956" s="11">
        <v>18</v>
      </c>
      <c r="D956" s="11">
        <v>10</v>
      </c>
      <c r="E956" s="11">
        <v>0</v>
      </c>
      <c r="F956" s="11">
        <v>0</v>
      </c>
    </row>
    <row r="957" x14ac:dyDescent="0.3">
      <c r="A957" s="410">
        <v>311201003</v>
      </c>
      <c r="B957" s="410" t="s">
        <v>913</v>
      </c>
      <c r="C957" s="11">
        <v>25</v>
      </c>
      <c r="D957" s="11">
        <v>10</v>
      </c>
      <c r="E957" s="11">
        <v>0</v>
      </c>
      <c r="F957" s="11">
        <v>0</v>
      </c>
    </row>
    <row r="958" x14ac:dyDescent="0.3">
      <c r="A958" s="410">
        <v>312101006</v>
      </c>
      <c r="B958" s="410" t="s">
        <v>584</v>
      </c>
      <c r="C958" s="11">
        <v>18</v>
      </c>
      <c r="D958" s="11">
        <v>10</v>
      </c>
      <c r="E958" s="11">
        <v>0</v>
      </c>
      <c r="F958" s="11">
        <v>0</v>
      </c>
    </row>
    <row r="959" x14ac:dyDescent="0.3">
      <c r="A959" s="410">
        <v>312101005</v>
      </c>
      <c r="B959" s="410" t="s">
        <v>583</v>
      </c>
      <c r="C959" s="11">
        <v>18</v>
      </c>
      <c r="D959" s="11">
        <v>10</v>
      </c>
      <c r="E959" s="11">
        <v>0</v>
      </c>
      <c r="F959" s="11">
        <v>0</v>
      </c>
    </row>
    <row r="960" x14ac:dyDescent="0.3">
      <c r="A960" s="410">
        <v>606102002</v>
      </c>
      <c r="B960" s="410" t="s">
        <v>2113</v>
      </c>
      <c r="C960" s="11">
        <v>15</v>
      </c>
      <c r="D960" s="11">
        <v>0</v>
      </c>
      <c r="E960" s="11">
        <v>1</v>
      </c>
      <c r="F960" s="11">
        <v>0</v>
      </c>
    </row>
    <row r="961" x14ac:dyDescent="0.3">
      <c r="A961" s="410">
        <v>502101022</v>
      </c>
      <c r="B961" s="410" t="s">
        <v>967</v>
      </c>
      <c r="C961" s="11">
        <v>30</v>
      </c>
      <c r="D961" s="11">
        <v>10</v>
      </c>
      <c r="E961" s="11">
        <v>0</v>
      </c>
      <c r="F961" s="11">
        <v>0</v>
      </c>
    </row>
    <row r="962" x14ac:dyDescent="0.3">
      <c r="A962" s="410">
        <v>101105002</v>
      </c>
      <c r="B962" s="410" t="s">
        <v>2114</v>
      </c>
      <c r="C962" s="11">
        <v>6</v>
      </c>
      <c r="D962" s="11">
        <v>5</v>
      </c>
      <c r="E962" s="11">
        <v>0</v>
      </c>
      <c r="F962" s="11">
        <v>0</v>
      </c>
    </row>
    <row r="963" x14ac:dyDescent="0.3">
      <c r="A963" s="410">
        <v>703101012</v>
      </c>
      <c r="B963" s="410" t="s">
        <v>1325</v>
      </c>
      <c r="C963" s="11">
        <v>40</v>
      </c>
      <c r="D963" s="11">
        <v>10</v>
      </c>
      <c r="E963" s="11">
        <v>0</v>
      </c>
      <c r="F963" s="11">
        <v>0</v>
      </c>
    </row>
    <row r="964" x14ac:dyDescent="0.3">
      <c r="A964" s="410">
        <v>603101046</v>
      </c>
      <c r="B964" s="410" t="s">
        <v>494</v>
      </c>
      <c r="C964" s="11">
        <v>12</v>
      </c>
      <c r="D964" s="11">
        <v>10</v>
      </c>
      <c r="E964" s="11">
        <v>0</v>
      </c>
      <c r="F964" s="11">
        <v>0</v>
      </c>
    </row>
    <row r="965" x14ac:dyDescent="0.3">
      <c r="A965" s="410">
        <v>601301033</v>
      </c>
      <c r="B965" s="410" t="s">
        <v>428</v>
      </c>
      <c r="C965" s="11">
        <v>26</v>
      </c>
      <c r="D965" s="11">
        <v>10</v>
      </c>
      <c r="E965" s="11">
        <v>0</v>
      </c>
      <c r="F965" s="11">
        <v>1</v>
      </c>
    </row>
    <row r="966" x14ac:dyDescent="0.3">
      <c r="A966" s="410">
        <v>304101016</v>
      </c>
      <c r="B966" s="410" t="s">
        <v>1163</v>
      </c>
      <c r="C966" s="11">
        <v>35</v>
      </c>
      <c r="D966" s="11">
        <v>10</v>
      </c>
      <c r="E966" s="11">
        <v>0</v>
      </c>
      <c r="F966" s="11">
        <v>0</v>
      </c>
    </row>
    <row r="967" x14ac:dyDescent="0.3">
      <c r="A967" s="410">
        <v>304101015</v>
      </c>
      <c r="B967" s="410" t="s">
        <v>1162</v>
      </c>
      <c r="C967" s="11">
        <v>35</v>
      </c>
      <c r="D967" s="11">
        <v>10</v>
      </c>
      <c r="E967" s="11">
        <v>0</v>
      </c>
      <c r="F967" s="11">
        <v>0</v>
      </c>
    </row>
    <row r="968" x14ac:dyDescent="0.3">
      <c r="A968" s="410">
        <v>401120067</v>
      </c>
      <c r="B968" s="410" t="s">
        <v>2115</v>
      </c>
      <c r="C968" s="11">
        <v>1</v>
      </c>
      <c r="D968" s="11">
        <v>5</v>
      </c>
      <c r="E968" s="11">
        <v>0</v>
      </c>
      <c r="F968" s="11">
        <v>0</v>
      </c>
    </row>
    <row r="969" x14ac:dyDescent="0.3">
      <c r="A969" s="410">
        <v>101301004</v>
      </c>
      <c r="B969" s="410" t="s">
        <v>2116</v>
      </c>
      <c r="C969" s="11">
        <v>2</v>
      </c>
      <c r="D969" s="11">
        <v>5</v>
      </c>
      <c r="E969" s="11">
        <v>0</v>
      </c>
      <c r="F969" s="11">
        <v>0</v>
      </c>
    </row>
    <row r="970" x14ac:dyDescent="0.3">
      <c r="A970" s="410">
        <v>304102006</v>
      </c>
      <c r="B970" s="410" t="s">
        <v>1173</v>
      </c>
      <c r="C970" s="11">
        <v>35</v>
      </c>
      <c r="D970" s="11">
        <v>10</v>
      </c>
      <c r="E970" s="11">
        <v>0</v>
      </c>
      <c r="F970" s="11">
        <v>0</v>
      </c>
    </row>
    <row r="971" x14ac:dyDescent="0.3">
      <c r="A971" s="410">
        <v>104102006</v>
      </c>
      <c r="B971" s="410" t="s">
        <v>2117</v>
      </c>
      <c r="C971" s="11">
        <v>7</v>
      </c>
      <c r="D971" s="11">
        <v>10</v>
      </c>
      <c r="E971" s="11">
        <v>0</v>
      </c>
      <c r="F971" s="11">
        <v>0</v>
      </c>
    </row>
    <row r="972" x14ac:dyDescent="0.3">
      <c r="A972" s="410">
        <v>104102007</v>
      </c>
      <c r="B972" s="410" t="s">
        <v>2118</v>
      </c>
      <c r="C972" s="11">
        <v>7</v>
      </c>
      <c r="D972" s="11">
        <v>10</v>
      </c>
      <c r="E972" s="11">
        <v>0</v>
      </c>
      <c r="F972" s="11">
        <v>0</v>
      </c>
    </row>
    <row r="973" x14ac:dyDescent="0.3">
      <c r="A973" s="410">
        <v>104102078</v>
      </c>
      <c r="B973" s="410" t="s">
        <v>2119</v>
      </c>
      <c r="C973" s="11">
        <v>7</v>
      </c>
      <c r="D973" s="11">
        <v>10</v>
      </c>
      <c r="E973" s="11">
        <v>0</v>
      </c>
      <c r="F973" s="11">
        <v>0</v>
      </c>
    </row>
    <row r="974" x14ac:dyDescent="0.3">
      <c r="A974" s="410">
        <v>101802026</v>
      </c>
      <c r="B974" s="410" t="s">
        <v>2120</v>
      </c>
      <c r="C974" s="11">
        <v>7</v>
      </c>
      <c r="D974" s="11">
        <v>10</v>
      </c>
      <c r="E974" s="11">
        <v>0</v>
      </c>
      <c r="F974" s="11">
        <v>0</v>
      </c>
    </row>
    <row r="975" x14ac:dyDescent="0.3">
      <c r="A975" s="410">
        <v>104101928</v>
      </c>
      <c r="B975" s="410" t="s">
        <v>2121</v>
      </c>
      <c r="C975" s="11">
        <v>8</v>
      </c>
      <c r="D975" s="11">
        <v>10</v>
      </c>
      <c r="E975" s="11">
        <v>0</v>
      </c>
      <c r="F975" s="11">
        <v>0</v>
      </c>
    </row>
    <row r="976" x14ac:dyDescent="0.3">
      <c r="A976" s="410">
        <v>101802028</v>
      </c>
      <c r="B976" s="410" t="s">
        <v>2122</v>
      </c>
      <c r="C976" s="11">
        <v>7</v>
      </c>
      <c r="D976" s="11">
        <v>10</v>
      </c>
      <c r="E976" s="11">
        <v>0</v>
      </c>
      <c r="F976" s="11">
        <v>0</v>
      </c>
    </row>
    <row r="977" x14ac:dyDescent="0.3">
      <c r="A977" s="410">
        <v>104101656</v>
      </c>
      <c r="B977" s="410" t="s">
        <v>2123</v>
      </c>
      <c r="C977" s="11">
        <v>8</v>
      </c>
      <c r="D977" s="11">
        <v>10</v>
      </c>
      <c r="E977" s="11">
        <v>0</v>
      </c>
      <c r="F977" s="11">
        <v>0</v>
      </c>
    </row>
    <row r="978" x14ac:dyDescent="0.3">
      <c r="A978" s="410">
        <v>103102005</v>
      </c>
      <c r="B978" s="410" t="s">
        <v>2124</v>
      </c>
      <c r="C978" s="11">
        <v>8</v>
      </c>
      <c r="D978" s="11">
        <v>10</v>
      </c>
      <c r="E978" s="11">
        <v>0</v>
      </c>
      <c r="F978" s="11">
        <v>0</v>
      </c>
    </row>
    <row r="979" x14ac:dyDescent="0.3">
      <c r="A979" s="410">
        <v>101802003</v>
      </c>
      <c r="B979" s="410" t="s">
        <v>2125</v>
      </c>
      <c r="C979" s="11">
        <v>7</v>
      </c>
      <c r="D979" s="11">
        <v>10</v>
      </c>
      <c r="E979" s="11">
        <v>0</v>
      </c>
      <c r="F979" s="11">
        <v>0</v>
      </c>
    </row>
    <row r="980" x14ac:dyDescent="0.3">
      <c r="A980" s="410">
        <v>104101657</v>
      </c>
      <c r="B980" s="410" t="s">
        <v>2126</v>
      </c>
      <c r="C980" s="11">
        <v>8</v>
      </c>
      <c r="D980" s="11">
        <v>10</v>
      </c>
      <c r="E980" s="11">
        <v>0</v>
      </c>
      <c r="F980" s="11">
        <v>0</v>
      </c>
    </row>
    <row r="981" x14ac:dyDescent="0.3">
      <c r="A981" s="410">
        <v>101802025</v>
      </c>
      <c r="B981" s="410" t="s">
        <v>2127</v>
      </c>
      <c r="C981" s="11">
        <v>7</v>
      </c>
      <c r="D981" s="11">
        <v>10</v>
      </c>
      <c r="E981" s="11">
        <v>0</v>
      </c>
      <c r="F981" s="11">
        <v>0</v>
      </c>
    </row>
    <row r="982" x14ac:dyDescent="0.3">
      <c r="A982" s="410">
        <v>103102006</v>
      </c>
      <c r="B982" s="410" t="s">
        <v>2128</v>
      </c>
      <c r="C982" s="11">
        <v>8</v>
      </c>
      <c r="D982" s="11">
        <v>10</v>
      </c>
      <c r="E982" s="11">
        <v>0</v>
      </c>
      <c r="F982" s="11">
        <v>0</v>
      </c>
    </row>
    <row r="983" x14ac:dyDescent="0.3">
      <c r="A983" s="410">
        <v>101802027</v>
      </c>
      <c r="B983" s="410" t="s">
        <v>2129</v>
      </c>
      <c r="C983" s="11">
        <v>7</v>
      </c>
      <c r="D983" s="11">
        <v>10</v>
      </c>
      <c r="E983" s="11">
        <v>0</v>
      </c>
      <c r="F983" s="11">
        <v>0</v>
      </c>
    </row>
    <row r="984" x14ac:dyDescent="0.3">
      <c r="A984" s="410">
        <v>104102035</v>
      </c>
      <c r="B984" s="410" t="s">
        <v>2130</v>
      </c>
      <c r="C984" s="11">
        <v>1</v>
      </c>
      <c r="D984" s="11">
        <v>5</v>
      </c>
      <c r="E984" s="11">
        <v>0</v>
      </c>
      <c r="F984" s="11">
        <v>0</v>
      </c>
    </row>
    <row r="985" x14ac:dyDescent="0.3">
      <c r="A985" s="410">
        <v>103102007</v>
      </c>
      <c r="B985" s="410" t="s">
        <v>2131</v>
      </c>
      <c r="C985" s="11">
        <v>8</v>
      </c>
      <c r="D985" s="11">
        <v>10</v>
      </c>
      <c r="E985" s="11">
        <v>0</v>
      </c>
      <c r="F985" s="11">
        <v>0</v>
      </c>
    </row>
    <row r="986" x14ac:dyDescent="0.3">
      <c r="A986" s="410">
        <v>101603003</v>
      </c>
      <c r="B986" s="410" t="s">
        <v>2132</v>
      </c>
      <c r="C986" s="11">
        <v>1</v>
      </c>
      <c r="D986" s="11">
        <v>10</v>
      </c>
      <c r="E986" s="11">
        <v>0</v>
      </c>
      <c r="F986" s="11">
        <v>0</v>
      </c>
    </row>
    <row r="987" x14ac:dyDescent="0.3">
      <c r="A987" s="410">
        <v>308101018</v>
      </c>
      <c r="B987" s="410" t="s">
        <v>475</v>
      </c>
      <c r="C987" s="11">
        <v>12</v>
      </c>
      <c r="D987" s="11">
        <v>10</v>
      </c>
      <c r="E987" s="11">
        <v>0</v>
      </c>
      <c r="F987" s="11">
        <v>0</v>
      </c>
    </row>
    <row r="988" x14ac:dyDescent="0.3">
      <c r="A988" s="410">
        <v>101801006</v>
      </c>
      <c r="B988" s="410" t="s">
        <v>2133</v>
      </c>
      <c r="C988" s="11">
        <v>7</v>
      </c>
      <c r="D988" s="11">
        <v>10</v>
      </c>
      <c r="E988" s="11">
        <v>0</v>
      </c>
      <c r="F988" s="11">
        <v>0</v>
      </c>
    </row>
    <row r="989" x14ac:dyDescent="0.3">
      <c r="A989" s="410">
        <v>101801005</v>
      </c>
      <c r="B989" s="410" t="s">
        <v>2134</v>
      </c>
      <c r="C989" s="11">
        <v>7</v>
      </c>
      <c r="D989" s="11">
        <v>10</v>
      </c>
      <c r="E989" s="11">
        <v>0</v>
      </c>
      <c r="F989" s="11">
        <v>0</v>
      </c>
    </row>
    <row r="990" x14ac:dyDescent="0.3">
      <c r="A990" s="410">
        <v>708101028</v>
      </c>
      <c r="B990" s="410" t="s">
        <v>1335</v>
      </c>
      <c r="C990" s="11">
        <v>40</v>
      </c>
      <c r="D990" s="11">
        <v>10</v>
      </c>
      <c r="E990" s="11">
        <v>0</v>
      </c>
      <c r="F990" s="11">
        <v>0</v>
      </c>
    </row>
    <row r="991" x14ac:dyDescent="0.3">
      <c r="A991" s="410">
        <v>104101158</v>
      </c>
      <c r="B991" s="410" t="s">
        <v>2135</v>
      </c>
      <c r="C991" s="11">
        <v>8</v>
      </c>
      <c r="D991" s="11">
        <v>10</v>
      </c>
      <c r="E991" s="11">
        <v>0</v>
      </c>
      <c r="F991" s="11">
        <v>0</v>
      </c>
    </row>
    <row r="992" x14ac:dyDescent="0.3">
      <c r="A992" s="410">
        <v>104101238</v>
      </c>
      <c r="B992" s="410" t="s">
        <v>2136</v>
      </c>
      <c r="C992" s="11">
        <v>8</v>
      </c>
      <c r="D992" s="11">
        <v>10</v>
      </c>
      <c r="E992" s="11">
        <v>0</v>
      </c>
      <c r="F992" s="11">
        <v>0</v>
      </c>
    </row>
    <row r="993" x14ac:dyDescent="0.3">
      <c r="A993" s="410">
        <v>104101169</v>
      </c>
      <c r="B993" s="410" t="s">
        <v>2137</v>
      </c>
      <c r="C993" s="11">
        <v>8</v>
      </c>
      <c r="D993" s="11">
        <v>10</v>
      </c>
      <c r="E993" s="11">
        <v>0</v>
      </c>
      <c r="F993" s="11">
        <v>0</v>
      </c>
    </row>
    <row r="994" x14ac:dyDescent="0.3">
      <c r="A994" s="410">
        <v>104101478</v>
      </c>
      <c r="B994" s="410" t="s">
        <v>2138</v>
      </c>
      <c r="C994" s="11">
        <v>8</v>
      </c>
      <c r="D994" s="11">
        <v>10</v>
      </c>
      <c r="E994" s="11">
        <v>0</v>
      </c>
      <c r="F994" s="11">
        <v>0</v>
      </c>
    </row>
    <row r="995" x14ac:dyDescent="0.3">
      <c r="A995" s="410">
        <v>104101330</v>
      </c>
      <c r="B995" s="410" t="s">
        <v>2139</v>
      </c>
      <c r="C995" s="11">
        <v>8</v>
      </c>
      <c r="D995" s="11">
        <v>10</v>
      </c>
      <c r="E995" s="11">
        <v>0</v>
      </c>
      <c r="F995" s="11">
        <v>0</v>
      </c>
    </row>
    <row r="996" x14ac:dyDescent="0.3">
      <c r="A996" s="410">
        <v>104502556</v>
      </c>
      <c r="B996" s="410" t="s">
        <v>2140</v>
      </c>
      <c r="C996" s="11">
        <v>8</v>
      </c>
      <c r="D996" s="11">
        <v>10</v>
      </c>
      <c r="E996" s="11">
        <v>0</v>
      </c>
      <c r="F996" s="11">
        <v>0</v>
      </c>
    </row>
    <row r="997" x14ac:dyDescent="0.3">
      <c r="A997" s="410">
        <v>104101230</v>
      </c>
      <c r="B997" s="410" t="s">
        <v>2141</v>
      </c>
      <c r="C997" s="11">
        <v>8</v>
      </c>
      <c r="D997" s="11">
        <v>10</v>
      </c>
      <c r="E997" s="11">
        <v>0</v>
      </c>
      <c r="F997" s="11">
        <v>0</v>
      </c>
    </row>
    <row r="998" x14ac:dyDescent="0.3">
      <c r="A998" s="410">
        <v>104101526</v>
      </c>
      <c r="B998" s="410" t="s">
        <v>2142</v>
      </c>
      <c r="C998" s="11">
        <v>8</v>
      </c>
      <c r="D998" s="11">
        <v>10</v>
      </c>
      <c r="E998" s="11">
        <v>0</v>
      </c>
      <c r="F998" s="11">
        <v>0</v>
      </c>
    </row>
    <row r="999" x14ac:dyDescent="0.3">
      <c r="A999" s="410">
        <v>104101378</v>
      </c>
      <c r="B999" s="410" t="s">
        <v>2143</v>
      </c>
      <c r="C999" s="11">
        <v>8</v>
      </c>
      <c r="D999" s="11">
        <v>10</v>
      </c>
      <c r="E999" s="11">
        <v>0</v>
      </c>
      <c r="F999" s="11">
        <v>0</v>
      </c>
    </row>
    <row r="1000" x14ac:dyDescent="0.3">
      <c r="A1000" s="410">
        <v>104101031</v>
      </c>
      <c r="B1000" s="410" t="s">
        <v>2144</v>
      </c>
      <c r="C1000" s="11">
        <v>8</v>
      </c>
      <c r="D1000" s="11">
        <v>10</v>
      </c>
      <c r="E1000" s="11">
        <v>0</v>
      </c>
      <c r="F1000" s="11">
        <v>0</v>
      </c>
    </row>
    <row r="1001" x14ac:dyDescent="0.3">
      <c r="A1001" s="410">
        <v>104101415</v>
      </c>
      <c r="B1001" s="410" t="s">
        <v>2145</v>
      </c>
      <c r="C1001" s="11">
        <v>8</v>
      </c>
      <c r="D1001" s="11">
        <v>10</v>
      </c>
      <c r="E1001" s="11">
        <v>0</v>
      </c>
      <c r="F1001" s="11">
        <v>0</v>
      </c>
    </row>
    <row r="1002" x14ac:dyDescent="0.3">
      <c r="A1002" s="410">
        <v>104101267</v>
      </c>
      <c r="B1002" s="410" t="s">
        <v>2146</v>
      </c>
      <c r="C1002" s="11">
        <v>8</v>
      </c>
      <c r="D1002" s="11">
        <v>10</v>
      </c>
      <c r="E1002" s="11">
        <v>0</v>
      </c>
      <c r="F1002" s="11">
        <v>0</v>
      </c>
    </row>
    <row r="1003" x14ac:dyDescent="0.3">
      <c r="A1003" s="410">
        <v>104502353</v>
      </c>
      <c r="B1003" s="410" t="s">
        <v>2147</v>
      </c>
      <c r="C1003" s="11">
        <v>8</v>
      </c>
      <c r="D1003" s="11">
        <v>10</v>
      </c>
      <c r="E1003" s="11">
        <v>0</v>
      </c>
      <c r="F1003" s="11">
        <v>0</v>
      </c>
    </row>
    <row r="1004" x14ac:dyDescent="0.3">
      <c r="A1004" s="410">
        <v>104101231</v>
      </c>
      <c r="B1004" s="410" t="s">
        <v>2148</v>
      </c>
      <c r="C1004" s="11">
        <v>8</v>
      </c>
      <c r="D1004" s="11">
        <v>10</v>
      </c>
      <c r="E1004" s="11">
        <v>0</v>
      </c>
      <c r="F1004" s="11">
        <v>0</v>
      </c>
    </row>
    <row r="1005" x14ac:dyDescent="0.3">
      <c r="A1005" s="410">
        <v>104101379</v>
      </c>
      <c r="B1005" s="410" t="s">
        <v>2149</v>
      </c>
      <c r="C1005" s="11">
        <v>8</v>
      </c>
      <c r="D1005" s="11">
        <v>10</v>
      </c>
      <c r="E1005" s="11">
        <v>0</v>
      </c>
      <c r="F1005" s="11">
        <v>0</v>
      </c>
    </row>
    <row r="1006" x14ac:dyDescent="0.3">
      <c r="A1006" s="410">
        <v>104101032</v>
      </c>
      <c r="B1006" s="410" t="s">
        <v>2150</v>
      </c>
      <c r="C1006" s="11">
        <v>8</v>
      </c>
      <c r="D1006" s="11">
        <v>10</v>
      </c>
      <c r="E1006" s="11">
        <v>0</v>
      </c>
      <c r="F1006" s="11">
        <v>0</v>
      </c>
    </row>
    <row r="1007" x14ac:dyDescent="0.3">
      <c r="A1007" s="410">
        <v>104101416</v>
      </c>
      <c r="B1007" s="410" t="s">
        <v>2151</v>
      </c>
      <c r="C1007" s="11">
        <v>8</v>
      </c>
      <c r="D1007" s="11">
        <v>10</v>
      </c>
      <c r="E1007" s="11">
        <v>0</v>
      </c>
      <c r="F1007" s="11">
        <v>0</v>
      </c>
    </row>
    <row r="1008" x14ac:dyDescent="0.3">
      <c r="A1008" s="410">
        <v>104101268</v>
      </c>
      <c r="B1008" s="410" t="s">
        <v>2152</v>
      </c>
      <c r="C1008" s="11">
        <v>8</v>
      </c>
      <c r="D1008" s="11">
        <v>10</v>
      </c>
      <c r="E1008" s="11">
        <v>0</v>
      </c>
      <c r="F1008" s="11">
        <v>0</v>
      </c>
    </row>
    <row r="1009" x14ac:dyDescent="0.3">
      <c r="A1009" s="410">
        <v>103101202</v>
      </c>
      <c r="B1009" s="410" t="s">
        <v>2153</v>
      </c>
      <c r="C1009" s="11">
        <v>8</v>
      </c>
      <c r="D1009" s="11">
        <v>10</v>
      </c>
      <c r="E1009" s="11">
        <v>0</v>
      </c>
      <c r="F1009" s="11">
        <v>0</v>
      </c>
    </row>
    <row r="1010" x14ac:dyDescent="0.3">
      <c r="A1010" s="410">
        <v>104101131</v>
      </c>
      <c r="B1010" s="410" t="s">
        <v>2154</v>
      </c>
      <c r="C1010" s="11">
        <v>8</v>
      </c>
      <c r="D1010" s="11">
        <v>10</v>
      </c>
      <c r="E1010" s="11">
        <v>0</v>
      </c>
      <c r="F1010" s="11">
        <v>0</v>
      </c>
    </row>
    <row r="1011" x14ac:dyDescent="0.3">
      <c r="A1011" s="410">
        <v>104101663</v>
      </c>
      <c r="B1011" s="410" t="s">
        <v>2155</v>
      </c>
      <c r="C1011" s="11">
        <v>8</v>
      </c>
      <c r="D1011" s="11">
        <v>10</v>
      </c>
      <c r="E1011" s="11">
        <v>0</v>
      </c>
      <c r="F1011" s="11">
        <v>0</v>
      </c>
    </row>
    <row r="1012" x14ac:dyDescent="0.3">
      <c r="A1012" s="410">
        <v>104101232</v>
      </c>
      <c r="B1012" s="410" t="s">
        <v>2156</v>
      </c>
      <c r="C1012" s="11">
        <v>8</v>
      </c>
      <c r="D1012" s="11">
        <v>10</v>
      </c>
      <c r="E1012" s="11">
        <v>0</v>
      </c>
      <c r="F1012" s="11">
        <v>0</v>
      </c>
    </row>
    <row r="1013" x14ac:dyDescent="0.3">
      <c r="A1013" s="410">
        <v>104101033</v>
      </c>
      <c r="B1013" s="410" t="s">
        <v>2157</v>
      </c>
      <c r="C1013" s="11">
        <v>8</v>
      </c>
      <c r="D1013" s="11">
        <v>10</v>
      </c>
      <c r="E1013" s="11">
        <v>0</v>
      </c>
      <c r="F1013" s="11">
        <v>0</v>
      </c>
    </row>
    <row r="1014" x14ac:dyDescent="0.3">
      <c r="A1014" s="410">
        <v>104101417</v>
      </c>
      <c r="B1014" s="410" t="s">
        <v>2158</v>
      </c>
      <c r="C1014" s="11">
        <v>8</v>
      </c>
      <c r="D1014" s="11">
        <v>10</v>
      </c>
      <c r="E1014" s="11">
        <v>0</v>
      </c>
      <c r="F1014" s="11">
        <v>0</v>
      </c>
    </row>
    <row r="1015" x14ac:dyDescent="0.3">
      <c r="A1015" s="410">
        <v>104101269</v>
      </c>
      <c r="B1015" s="410" t="s">
        <v>2159</v>
      </c>
      <c r="C1015" s="11">
        <v>8</v>
      </c>
      <c r="D1015" s="11">
        <v>10</v>
      </c>
      <c r="E1015" s="11">
        <v>0</v>
      </c>
      <c r="F1015" s="11">
        <v>0</v>
      </c>
    </row>
    <row r="1016" x14ac:dyDescent="0.3">
      <c r="A1016" s="410">
        <v>103101198</v>
      </c>
      <c r="B1016" s="410" t="s">
        <v>2160</v>
      </c>
      <c r="C1016" s="11">
        <v>8</v>
      </c>
      <c r="D1016" s="11">
        <v>10</v>
      </c>
      <c r="E1016" s="11">
        <v>0</v>
      </c>
      <c r="F1016" s="11">
        <v>0</v>
      </c>
    </row>
    <row r="1017" x14ac:dyDescent="0.3">
      <c r="A1017" s="410">
        <v>104101380</v>
      </c>
      <c r="B1017" s="410" t="s">
        <v>2161</v>
      </c>
      <c r="C1017" s="11">
        <v>8</v>
      </c>
      <c r="D1017" s="11">
        <v>10</v>
      </c>
      <c r="E1017" s="11">
        <v>0</v>
      </c>
      <c r="F1017" s="11">
        <v>0</v>
      </c>
    </row>
    <row r="1018" x14ac:dyDescent="0.3">
      <c r="A1018" s="410">
        <v>104101270</v>
      </c>
      <c r="B1018" s="410" t="s">
        <v>2162</v>
      </c>
      <c r="C1018" s="11">
        <v>8</v>
      </c>
      <c r="D1018" s="11">
        <v>10</v>
      </c>
      <c r="E1018" s="11">
        <v>0</v>
      </c>
      <c r="F1018" s="11">
        <v>0</v>
      </c>
    </row>
    <row r="1019" x14ac:dyDescent="0.3">
      <c r="A1019" s="410">
        <v>104101034</v>
      </c>
      <c r="B1019" s="410" t="s">
        <v>2163</v>
      </c>
      <c r="C1019" s="11">
        <v>8</v>
      </c>
      <c r="D1019" s="11">
        <v>10</v>
      </c>
      <c r="E1019" s="11">
        <v>0</v>
      </c>
      <c r="F1019" s="11">
        <v>0</v>
      </c>
    </row>
    <row r="1020" x14ac:dyDescent="0.3">
      <c r="A1020" s="410">
        <v>104101129</v>
      </c>
      <c r="B1020" s="410" t="s">
        <v>2164</v>
      </c>
      <c r="C1020" s="11">
        <v>8</v>
      </c>
      <c r="D1020" s="11">
        <v>10</v>
      </c>
      <c r="E1020" s="11">
        <v>0</v>
      </c>
      <c r="F1020" s="11">
        <v>0</v>
      </c>
    </row>
    <row r="1021" x14ac:dyDescent="0.3">
      <c r="A1021" s="410">
        <v>104101737</v>
      </c>
      <c r="B1021" s="410" t="s">
        <v>2165</v>
      </c>
      <c r="C1021" s="11">
        <v>8</v>
      </c>
      <c r="D1021" s="11">
        <v>10</v>
      </c>
      <c r="E1021" s="11">
        <v>0</v>
      </c>
      <c r="F1021" s="11">
        <v>0</v>
      </c>
    </row>
    <row r="1022" x14ac:dyDescent="0.3">
      <c r="A1022" s="410">
        <v>104502389</v>
      </c>
      <c r="B1022" s="410" t="s">
        <v>2166</v>
      </c>
      <c r="C1022" s="11">
        <v>8</v>
      </c>
      <c r="D1022" s="11">
        <v>10</v>
      </c>
      <c r="E1022" s="11">
        <v>0</v>
      </c>
      <c r="F1022" s="11">
        <v>0</v>
      </c>
    </row>
    <row r="1023" x14ac:dyDescent="0.3">
      <c r="A1023" s="410">
        <v>104502390</v>
      </c>
      <c r="B1023" s="410" t="s">
        <v>2167</v>
      </c>
      <c r="C1023" s="11">
        <v>8</v>
      </c>
      <c r="D1023" s="11">
        <v>10</v>
      </c>
      <c r="E1023" s="11">
        <v>0</v>
      </c>
      <c r="F1023" s="11">
        <v>0</v>
      </c>
    </row>
    <row r="1024" x14ac:dyDescent="0.3">
      <c r="A1024" s="410">
        <v>104101234</v>
      </c>
      <c r="B1024" s="410" t="s">
        <v>2168</v>
      </c>
      <c r="C1024" s="11">
        <v>8</v>
      </c>
      <c r="D1024" s="11">
        <v>10</v>
      </c>
      <c r="E1024" s="11">
        <v>0</v>
      </c>
      <c r="F1024" s="11">
        <v>0</v>
      </c>
    </row>
    <row r="1025" x14ac:dyDescent="0.3">
      <c r="A1025" s="410">
        <v>104101382</v>
      </c>
      <c r="B1025" s="410" t="s">
        <v>2169</v>
      </c>
      <c r="C1025" s="11">
        <v>8</v>
      </c>
      <c r="D1025" s="11">
        <v>10</v>
      </c>
      <c r="E1025" s="11">
        <v>0</v>
      </c>
      <c r="F1025" s="11">
        <v>0</v>
      </c>
    </row>
    <row r="1026" x14ac:dyDescent="0.3">
      <c r="A1026" s="410">
        <v>104101035</v>
      </c>
      <c r="B1026" s="410" t="s">
        <v>2170</v>
      </c>
      <c r="C1026" s="11">
        <v>8</v>
      </c>
      <c r="D1026" s="11">
        <v>10</v>
      </c>
      <c r="E1026" s="11">
        <v>0</v>
      </c>
      <c r="F1026" s="11">
        <v>0</v>
      </c>
    </row>
    <row r="1027" x14ac:dyDescent="0.3">
      <c r="A1027" s="410">
        <v>104101419</v>
      </c>
      <c r="B1027" s="410" t="s">
        <v>2171</v>
      </c>
      <c r="C1027" s="11">
        <v>8</v>
      </c>
      <c r="D1027" s="11">
        <v>10</v>
      </c>
      <c r="E1027" s="11">
        <v>0</v>
      </c>
      <c r="F1027" s="11">
        <v>0</v>
      </c>
    </row>
    <row r="1028" x14ac:dyDescent="0.3">
      <c r="A1028" s="410">
        <v>104101271</v>
      </c>
      <c r="B1028" s="410" t="s">
        <v>2172</v>
      </c>
      <c r="C1028" s="11">
        <v>8</v>
      </c>
      <c r="D1028" s="11">
        <v>10</v>
      </c>
      <c r="E1028" s="11">
        <v>0</v>
      </c>
      <c r="F1028" s="11">
        <v>0</v>
      </c>
    </row>
    <row r="1029" x14ac:dyDescent="0.3">
      <c r="A1029" s="410">
        <v>104101601</v>
      </c>
      <c r="B1029" s="410" t="s">
        <v>2173</v>
      </c>
      <c r="C1029" s="11">
        <v>8</v>
      </c>
      <c r="D1029" s="11">
        <v>10</v>
      </c>
      <c r="E1029" s="11">
        <v>0</v>
      </c>
      <c r="F1029" s="11">
        <v>0</v>
      </c>
    </row>
    <row r="1030" x14ac:dyDescent="0.3">
      <c r="A1030" s="410">
        <v>104502469</v>
      </c>
      <c r="B1030" s="410" t="s">
        <v>2174</v>
      </c>
      <c r="C1030" s="11">
        <v>8</v>
      </c>
      <c r="D1030" s="11">
        <v>10</v>
      </c>
      <c r="E1030" s="11">
        <v>0</v>
      </c>
      <c r="F1030" s="11">
        <v>0</v>
      </c>
    </row>
    <row r="1031" x14ac:dyDescent="0.3">
      <c r="A1031" s="410">
        <v>104101602</v>
      </c>
      <c r="B1031" s="410" t="s">
        <v>2175</v>
      </c>
      <c r="C1031" s="11">
        <v>8</v>
      </c>
      <c r="D1031" s="11">
        <v>10</v>
      </c>
      <c r="E1031" s="11">
        <v>0</v>
      </c>
      <c r="F1031" s="11">
        <v>0</v>
      </c>
    </row>
    <row r="1032" x14ac:dyDescent="0.3">
      <c r="A1032" s="410">
        <v>104101239</v>
      </c>
      <c r="B1032" s="410" t="s">
        <v>2176</v>
      </c>
      <c r="C1032" s="11">
        <v>8</v>
      </c>
      <c r="D1032" s="11">
        <v>10</v>
      </c>
      <c r="E1032" s="11">
        <v>0</v>
      </c>
      <c r="F1032" s="11">
        <v>0</v>
      </c>
    </row>
    <row r="1033" x14ac:dyDescent="0.3">
      <c r="A1033" s="410">
        <v>104101387</v>
      </c>
      <c r="B1033" s="410" t="s">
        <v>2177</v>
      </c>
      <c r="C1033" s="11">
        <v>8</v>
      </c>
      <c r="D1033" s="11">
        <v>10</v>
      </c>
      <c r="E1033" s="11">
        <v>0</v>
      </c>
      <c r="F1033" s="11">
        <v>0</v>
      </c>
    </row>
    <row r="1034" x14ac:dyDescent="0.3">
      <c r="A1034" s="410">
        <v>104101229</v>
      </c>
      <c r="B1034" s="410" t="s">
        <v>2178</v>
      </c>
      <c r="C1034" s="11">
        <v>8</v>
      </c>
      <c r="D1034" s="11">
        <v>10</v>
      </c>
      <c r="E1034" s="11">
        <v>0</v>
      </c>
      <c r="F1034" s="11">
        <v>0</v>
      </c>
    </row>
    <row r="1035" x14ac:dyDescent="0.3">
      <c r="A1035" s="410">
        <v>302204007</v>
      </c>
      <c r="B1035" s="410" t="s">
        <v>1148</v>
      </c>
      <c r="C1035" s="11">
        <v>35</v>
      </c>
      <c r="D1035" s="11">
        <v>10</v>
      </c>
      <c r="E1035" s="11">
        <v>0</v>
      </c>
      <c r="F1035" s="11">
        <v>0</v>
      </c>
    </row>
    <row r="1036" x14ac:dyDescent="0.3">
      <c r="A1036" s="410">
        <v>313103011</v>
      </c>
      <c r="B1036" s="410" t="s">
        <v>1237</v>
      </c>
      <c r="C1036" s="11">
        <v>40</v>
      </c>
      <c r="D1036" s="11">
        <v>10</v>
      </c>
      <c r="E1036" s="11">
        <v>0</v>
      </c>
      <c r="F1036" s="11">
        <v>0</v>
      </c>
    </row>
    <row r="1037" x14ac:dyDescent="0.3">
      <c r="A1037" s="410">
        <v>201102014</v>
      </c>
      <c r="B1037" s="410" t="s">
        <v>2179</v>
      </c>
      <c r="C1037" s="11">
        <v>12</v>
      </c>
      <c r="D1037" s="11">
        <v>10</v>
      </c>
      <c r="E1037" s="11">
        <v>0</v>
      </c>
      <c r="F1037" s="11">
        <v>0</v>
      </c>
    </row>
    <row r="1038" x14ac:dyDescent="0.3">
      <c r="A1038" s="410">
        <v>702203003</v>
      </c>
      <c r="B1038" s="410" t="s">
        <v>904</v>
      </c>
      <c r="C1038" s="11">
        <v>23</v>
      </c>
      <c r="D1038" s="11">
        <v>10</v>
      </c>
      <c r="E1038" s="11">
        <v>0</v>
      </c>
      <c r="F1038" s="11">
        <v>0</v>
      </c>
    </row>
    <row r="1039" x14ac:dyDescent="0.3">
      <c r="A1039" s="410">
        <v>304101009</v>
      </c>
      <c r="B1039" s="410" t="s">
        <v>1158</v>
      </c>
      <c r="C1039" s="11">
        <v>35</v>
      </c>
      <c r="D1039" s="11">
        <v>10</v>
      </c>
      <c r="E1039" s="11">
        <v>0</v>
      </c>
      <c r="F1039" s="11">
        <v>0</v>
      </c>
    </row>
    <row r="1040" x14ac:dyDescent="0.3">
      <c r="A1040" s="410">
        <v>304101010</v>
      </c>
      <c r="B1040" s="410" t="s">
        <v>1159</v>
      </c>
      <c r="C1040" s="11">
        <v>35</v>
      </c>
      <c r="D1040" s="11">
        <v>10</v>
      </c>
      <c r="E1040" s="11">
        <v>0</v>
      </c>
      <c r="F1040" s="11">
        <v>0</v>
      </c>
    </row>
    <row r="1041" x14ac:dyDescent="0.3">
      <c r="A1041" s="410">
        <v>606102003</v>
      </c>
      <c r="B1041" s="410" t="s">
        <v>2180</v>
      </c>
      <c r="C1041" s="11">
        <v>15</v>
      </c>
      <c r="D1041" s="11">
        <v>0</v>
      </c>
      <c r="E1041" s="11">
        <v>1</v>
      </c>
      <c r="F1041" s="11">
        <v>0</v>
      </c>
    </row>
    <row r="1042" x14ac:dyDescent="0.3">
      <c r="A1042" s="410">
        <v>101701022</v>
      </c>
      <c r="B1042" s="410" t="s">
        <v>2181</v>
      </c>
      <c r="C1042" s="11">
        <v>1</v>
      </c>
      <c r="D1042" s="11">
        <v>5</v>
      </c>
      <c r="E1042" s="11">
        <v>0</v>
      </c>
      <c r="F1042" s="11">
        <v>0</v>
      </c>
    </row>
    <row r="1043" x14ac:dyDescent="0.3">
      <c r="A1043" s="410">
        <v>304104001</v>
      </c>
      <c r="B1043" s="410" t="s">
        <v>1184</v>
      </c>
      <c r="C1043" s="11">
        <v>35</v>
      </c>
      <c r="D1043" s="11">
        <v>10</v>
      </c>
      <c r="E1043" s="11">
        <v>0</v>
      </c>
      <c r="F1043" s="11">
        <v>0</v>
      </c>
    </row>
    <row r="1044" x14ac:dyDescent="0.3">
      <c r="A1044" s="410">
        <v>701302004</v>
      </c>
      <c r="B1044" s="410" t="s">
        <v>639</v>
      </c>
      <c r="C1044" s="11">
        <v>19</v>
      </c>
      <c r="D1044" s="11">
        <v>10</v>
      </c>
      <c r="E1044" s="11">
        <v>0</v>
      </c>
      <c r="F1044" s="11">
        <v>0</v>
      </c>
    </row>
    <row r="1045" x14ac:dyDescent="0.3">
      <c r="A1045" s="410">
        <v>701302008</v>
      </c>
      <c r="B1045" s="410" t="s">
        <v>643</v>
      </c>
      <c r="C1045" s="11">
        <v>19</v>
      </c>
      <c r="D1045" s="11">
        <v>10</v>
      </c>
      <c r="E1045" s="11">
        <v>0</v>
      </c>
      <c r="F1045" s="11">
        <v>0</v>
      </c>
    </row>
    <row r="1046" x14ac:dyDescent="0.3">
      <c r="A1046" s="410">
        <v>701302005</v>
      </c>
      <c r="B1046" s="410" t="s">
        <v>640</v>
      </c>
      <c r="C1046" s="11">
        <v>19</v>
      </c>
      <c r="D1046" s="11">
        <v>10</v>
      </c>
      <c r="E1046" s="11">
        <v>0</v>
      </c>
      <c r="F1046" s="11">
        <v>0</v>
      </c>
    </row>
    <row r="1047" x14ac:dyDescent="0.3">
      <c r="A1047" s="410">
        <v>603401019</v>
      </c>
      <c r="B1047" s="410" t="s">
        <v>618</v>
      </c>
      <c r="C1047" s="11">
        <v>19</v>
      </c>
      <c r="D1047" s="11">
        <v>10</v>
      </c>
      <c r="E1047" s="11">
        <v>0</v>
      </c>
      <c r="F1047" s="11">
        <v>0</v>
      </c>
    </row>
    <row r="1048" x14ac:dyDescent="0.3">
      <c r="A1048" s="410">
        <v>104502517</v>
      </c>
      <c r="B1048" s="410" t="s">
        <v>2182</v>
      </c>
      <c r="C1048" s="11">
        <v>8</v>
      </c>
      <c r="D1048" s="11">
        <v>10</v>
      </c>
      <c r="E1048" s="11">
        <v>0</v>
      </c>
      <c r="F1048" s="11">
        <v>0</v>
      </c>
    </row>
    <row r="1049" x14ac:dyDescent="0.3">
      <c r="A1049" s="410">
        <v>104101036</v>
      </c>
      <c r="B1049" s="410" t="s">
        <v>2183</v>
      </c>
      <c r="C1049" s="11">
        <v>8</v>
      </c>
      <c r="D1049" s="11">
        <v>10</v>
      </c>
      <c r="E1049" s="11">
        <v>0</v>
      </c>
      <c r="F1049" s="11">
        <v>0</v>
      </c>
    </row>
    <row r="1050" x14ac:dyDescent="0.3">
      <c r="A1050" s="410">
        <v>104502538</v>
      </c>
      <c r="B1050" s="410" t="s">
        <v>2184</v>
      </c>
      <c r="C1050" s="11">
        <v>8</v>
      </c>
      <c r="D1050" s="11">
        <v>10</v>
      </c>
      <c r="E1050" s="11">
        <v>0</v>
      </c>
      <c r="F1050" s="11">
        <v>0</v>
      </c>
    </row>
    <row r="1051" x14ac:dyDescent="0.3">
      <c r="A1051" s="410">
        <v>701101008</v>
      </c>
      <c r="B1051" s="410" t="s">
        <v>1299</v>
      </c>
      <c r="C1051" s="11">
        <v>40</v>
      </c>
      <c r="D1051" s="11">
        <v>10</v>
      </c>
      <c r="E1051" s="11">
        <v>0</v>
      </c>
      <c r="F1051" s="11">
        <v>0</v>
      </c>
    </row>
    <row r="1052" x14ac:dyDescent="0.3">
      <c r="A1052" s="410">
        <v>103101041</v>
      </c>
      <c r="B1052" s="410" t="s">
        <v>2185</v>
      </c>
      <c r="C1052" s="11">
        <v>8</v>
      </c>
      <c r="D1052" s="11">
        <v>10</v>
      </c>
      <c r="E1052" s="11">
        <v>0</v>
      </c>
      <c r="F1052" s="11">
        <v>0</v>
      </c>
    </row>
    <row r="1053" x14ac:dyDescent="0.3">
      <c r="A1053" s="410">
        <v>104101041</v>
      </c>
      <c r="B1053" s="410" t="s">
        <v>2186</v>
      </c>
      <c r="C1053" s="11">
        <v>8</v>
      </c>
      <c r="D1053" s="11">
        <v>10</v>
      </c>
      <c r="E1053" s="11">
        <v>0</v>
      </c>
      <c r="F1053" s="11">
        <v>0</v>
      </c>
    </row>
    <row r="1054" x14ac:dyDescent="0.3">
      <c r="A1054" s="410">
        <v>104502456</v>
      </c>
      <c r="B1054" s="410" t="s">
        <v>2187</v>
      </c>
      <c r="C1054" s="11">
        <v>8</v>
      </c>
      <c r="D1054" s="11">
        <v>10</v>
      </c>
      <c r="E1054" s="11">
        <v>0</v>
      </c>
      <c r="F1054" s="11">
        <v>0</v>
      </c>
    </row>
    <row r="1055" x14ac:dyDescent="0.3">
      <c r="A1055" s="410">
        <v>104101037</v>
      </c>
      <c r="B1055" s="410" t="s">
        <v>2188</v>
      </c>
      <c r="C1055" s="11">
        <v>8</v>
      </c>
      <c r="D1055" s="11">
        <v>10</v>
      </c>
      <c r="E1055" s="11">
        <v>0</v>
      </c>
      <c r="F1055" s="11">
        <v>0</v>
      </c>
    </row>
    <row r="1056" x14ac:dyDescent="0.3">
      <c r="A1056" s="410">
        <v>104502588</v>
      </c>
      <c r="B1056" s="410" t="s">
        <v>2189</v>
      </c>
      <c r="C1056" s="11">
        <v>8</v>
      </c>
      <c r="D1056" s="11">
        <v>10</v>
      </c>
      <c r="E1056" s="11">
        <v>0</v>
      </c>
      <c r="F1056" s="11">
        <v>0</v>
      </c>
    </row>
    <row r="1057" x14ac:dyDescent="0.3">
      <c r="A1057" s="410">
        <v>104502444</v>
      </c>
      <c r="B1057" s="410" t="s">
        <v>2190</v>
      </c>
      <c r="C1057" s="11">
        <v>8</v>
      </c>
      <c r="D1057" s="11">
        <v>10</v>
      </c>
      <c r="E1057" s="11">
        <v>0</v>
      </c>
      <c r="F1057" s="11">
        <v>0</v>
      </c>
    </row>
    <row r="1058" x14ac:dyDescent="0.3">
      <c r="A1058" s="410">
        <v>104101173</v>
      </c>
      <c r="B1058" s="410" t="s">
        <v>2191</v>
      </c>
      <c r="C1058" s="11">
        <v>8</v>
      </c>
      <c r="D1058" s="11">
        <v>10</v>
      </c>
      <c r="E1058" s="11">
        <v>0</v>
      </c>
      <c r="F1058" s="11">
        <v>0</v>
      </c>
    </row>
    <row r="1059" x14ac:dyDescent="0.3">
      <c r="A1059" s="410">
        <v>104101676</v>
      </c>
      <c r="B1059" s="410" t="s">
        <v>2192</v>
      </c>
      <c r="C1059" s="11">
        <v>8</v>
      </c>
      <c r="D1059" s="11">
        <v>10</v>
      </c>
      <c r="E1059" s="11">
        <v>0</v>
      </c>
      <c r="F1059" s="11">
        <v>0</v>
      </c>
    </row>
    <row r="1060" x14ac:dyDescent="0.3">
      <c r="A1060" s="410">
        <v>101603004</v>
      </c>
      <c r="B1060" s="410" t="s">
        <v>2193</v>
      </c>
      <c r="C1060" s="11">
        <v>1</v>
      </c>
      <c r="D1060" s="11">
        <v>10</v>
      </c>
      <c r="E1060" s="11">
        <v>0</v>
      </c>
      <c r="F1060" s="11">
        <v>0</v>
      </c>
    </row>
    <row r="1061" x14ac:dyDescent="0.3">
      <c r="A1061" s="410">
        <v>104102011</v>
      </c>
      <c r="B1061" s="410" t="s">
        <v>2194</v>
      </c>
      <c r="C1061" s="11">
        <v>8</v>
      </c>
      <c r="D1061" s="11">
        <v>10</v>
      </c>
      <c r="E1061" s="11">
        <v>0</v>
      </c>
      <c r="F1061" s="11">
        <v>0</v>
      </c>
    </row>
    <row r="1062" x14ac:dyDescent="0.3">
      <c r="A1062" s="410">
        <v>104101537</v>
      </c>
      <c r="B1062" s="410" t="s">
        <v>2195</v>
      </c>
      <c r="C1062" s="11">
        <v>8</v>
      </c>
      <c r="D1062" s="11">
        <v>10</v>
      </c>
      <c r="E1062" s="11">
        <v>0</v>
      </c>
      <c r="F1062" s="11">
        <v>0</v>
      </c>
    </row>
    <row r="1063" x14ac:dyDescent="0.3">
      <c r="A1063" s="410">
        <v>104502522</v>
      </c>
      <c r="B1063" s="410" t="s">
        <v>2196</v>
      </c>
      <c r="C1063" s="11">
        <v>8</v>
      </c>
      <c r="D1063" s="11">
        <v>10</v>
      </c>
      <c r="E1063" s="11">
        <v>0</v>
      </c>
      <c r="F1063" s="11">
        <v>0</v>
      </c>
    </row>
    <row r="1064" x14ac:dyDescent="0.3">
      <c r="A1064" s="410">
        <v>104101976</v>
      </c>
      <c r="B1064" s="410" t="s">
        <v>2197</v>
      </c>
      <c r="C1064" s="11">
        <v>8</v>
      </c>
      <c r="D1064" s="11">
        <v>10</v>
      </c>
      <c r="E1064" s="11">
        <v>0</v>
      </c>
      <c r="F1064" s="11">
        <v>0</v>
      </c>
    </row>
    <row r="1065" x14ac:dyDescent="0.3">
      <c r="A1065" s="410">
        <v>104101743</v>
      </c>
      <c r="B1065" s="410" t="s">
        <v>2198</v>
      </c>
      <c r="C1065" s="11">
        <v>8</v>
      </c>
      <c r="D1065" s="11">
        <v>10</v>
      </c>
      <c r="E1065" s="11">
        <v>0</v>
      </c>
      <c r="F1065" s="11">
        <v>0</v>
      </c>
    </row>
    <row r="1066" x14ac:dyDescent="0.3">
      <c r="A1066" s="410">
        <v>104101038</v>
      </c>
      <c r="B1066" s="410" t="s">
        <v>2199</v>
      </c>
      <c r="C1066" s="11">
        <v>8</v>
      </c>
      <c r="D1066" s="11">
        <v>10</v>
      </c>
      <c r="E1066" s="11">
        <v>0</v>
      </c>
      <c r="F1066" s="11">
        <v>0</v>
      </c>
    </row>
    <row r="1067" x14ac:dyDescent="0.3">
      <c r="A1067" s="410">
        <v>104502461</v>
      </c>
      <c r="B1067" s="410" t="s">
        <v>2200</v>
      </c>
      <c r="C1067" s="11">
        <v>8</v>
      </c>
      <c r="D1067" s="11">
        <v>10</v>
      </c>
      <c r="E1067" s="11">
        <v>0</v>
      </c>
      <c r="F1067" s="11">
        <v>0</v>
      </c>
    </row>
    <row r="1068" x14ac:dyDescent="0.3">
      <c r="A1068" s="410">
        <v>104101642</v>
      </c>
      <c r="B1068" s="410" t="s">
        <v>2201</v>
      </c>
      <c r="C1068" s="11">
        <v>8</v>
      </c>
      <c r="D1068" s="11">
        <v>10</v>
      </c>
      <c r="E1068" s="11">
        <v>0</v>
      </c>
      <c r="F1068" s="11">
        <v>0</v>
      </c>
    </row>
    <row r="1069" x14ac:dyDescent="0.3">
      <c r="A1069" s="410">
        <v>104101779</v>
      </c>
      <c r="B1069" s="410" t="s">
        <v>2202</v>
      </c>
      <c r="C1069" s="11">
        <v>8</v>
      </c>
      <c r="D1069" s="11">
        <v>10</v>
      </c>
      <c r="E1069" s="11">
        <v>0</v>
      </c>
      <c r="F1069" s="11">
        <v>0</v>
      </c>
    </row>
    <row r="1070" x14ac:dyDescent="0.3">
      <c r="A1070" s="410">
        <v>104101780</v>
      </c>
      <c r="B1070" s="410" t="s">
        <v>2203</v>
      </c>
      <c r="C1070" s="11">
        <v>8</v>
      </c>
      <c r="D1070" s="11">
        <v>10</v>
      </c>
      <c r="E1070" s="11">
        <v>0</v>
      </c>
      <c r="F1070" s="11">
        <v>0</v>
      </c>
    </row>
    <row r="1071" x14ac:dyDescent="0.3">
      <c r="A1071" s="410">
        <v>104502453</v>
      </c>
      <c r="B1071" s="410" t="s">
        <v>2204</v>
      </c>
      <c r="C1071" s="11">
        <v>8</v>
      </c>
      <c r="D1071" s="11">
        <v>10</v>
      </c>
      <c r="E1071" s="11">
        <v>0</v>
      </c>
      <c r="F1071" s="11">
        <v>0</v>
      </c>
    </row>
    <row r="1072" x14ac:dyDescent="0.3">
      <c r="A1072" s="410">
        <v>104502429</v>
      </c>
      <c r="B1072" s="410" t="s">
        <v>2205</v>
      </c>
      <c r="C1072" s="11">
        <v>8</v>
      </c>
      <c r="D1072" s="11">
        <v>10</v>
      </c>
      <c r="E1072" s="11">
        <v>0</v>
      </c>
      <c r="F1072" s="11">
        <v>0</v>
      </c>
    </row>
    <row r="1073" x14ac:dyDescent="0.3">
      <c r="A1073" s="410">
        <v>104101713</v>
      </c>
      <c r="B1073" s="410" t="s">
        <v>2206</v>
      </c>
      <c r="C1073" s="11">
        <v>8</v>
      </c>
      <c r="D1073" s="11">
        <v>10</v>
      </c>
      <c r="E1073" s="11">
        <v>0</v>
      </c>
      <c r="F1073" s="11">
        <v>0</v>
      </c>
    </row>
    <row r="1074" x14ac:dyDescent="0.3">
      <c r="A1074" s="410">
        <v>104502412</v>
      </c>
      <c r="B1074" s="410" t="s">
        <v>2207</v>
      </c>
      <c r="C1074" s="11">
        <v>8</v>
      </c>
      <c r="D1074" s="11">
        <v>10</v>
      </c>
      <c r="E1074" s="11">
        <v>0</v>
      </c>
      <c r="F1074" s="11">
        <v>0</v>
      </c>
    </row>
    <row r="1075" x14ac:dyDescent="0.3">
      <c r="A1075" s="410">
        <v>104502438</v>
      </c>
      <c r="B1075" s="410" t="s">
        <v>2208</v>
      </c>
      <c r="C1075" s="11">
        <v>8</v>
      </c>
      <c r="D1075" s="11">
        <v>10</v>
      </c>
      <c r="E1075" s="11">
        <v>0</v>
      </c>
      <c r="F1075" s="11">
        <v>0</v>
      </c>
    </row>
    <row r="1076" x14ac:dyDescent="0.3">
      <c r="A1076" s="410">
        <v>104502423</v>
      </c>
      <c r="B1076" s="410" t="s">
        <v>2209</v>
      </c>
      <c r="C1076" s="11">
        <v>8</v>
      </c>
      <c r="D1076" s="11">
        <v>10</v>
      </c>
      <c r="E1076" s="11">
        <v>0</v>
      </c>
      <c r="F1076" s="11">
        <v>0</v>
      </c>
    </row>
    <row r="1077" x14ac:dyDescent="0.3">
      <c r="A1077" s="410">
        <v>104502443</v>
      </c>
      <c r="B1077" s="410" t="s">
        <v>2210</v>
      </c>
      <c r="C1077" s="11">
        <v>8</v>
      </c>
      <c r="D1077" s="11">
        <v>10</v>
      </c>
      <c r="E1077" s="11">
        <v>0</v>
      </c>
      <c r="F1077" s="11">
        <v>0</v>
      </c>
    </row>
    <row r="1078" x14ac:dyDescent="0.3">
      <c r="A1078" s="410">
        <v>104502209</v>
      </c>
      <c r="B1078" s="410" t="s">
        <v>2211</v>
      </c>
      <c r="C1078" s="11">
        <v>8</v>
      </c>
      <c r="D1078" s="11">
        <v>10</v>
      </c>
      <c r="E1078" s="11">
        <v>0</v>
      </c>
      <c r="F1078" s="11">
        <v>0</v>
      </c>
    </row>
    <row r="1079" x14ac:dyDescent="0.3">
      <c r="A1079" s="410">
        <v>104502431</v>
      </c>
      <c r="B1079" s="410" t="s">
        <v>2212</v>
      </c>
      <c r="C1079" s="11">
        <v>8</v>
      </c>
      <c r="D1079" s="11">
        <v>10</v>
      </c>
      <c r="E1079" s="11">
        <v>0</v>
      </c>
      <c r="F1079" s="11">
        <v>0</v>
      </c>
    </row>
    <row r="1080" x14ac:dyDescent="0.3">
      <c r="A1080" s="410">
        <v>104502014</v>
      </c>
      <c r="B1080" s="410" t="s">
        <v>2213</v>
      </c>
      <c r="C1080" s="11">
        <v>8</v>
      </c>
      <c r="D1080" s="11">
        <v>10</v>
      </c>
      <c r="E1080" s="11">
        <v>0</v>
      </c>
      <c r="F1080" s="11">
        <v>0</v>
      </c>
    </row>
    <row r="1081" x14ac:dyDescent="0.3">
      <c r="A1081" s="410">
        <v>104101987</v>
      </c>
      <c r="B1081" s="410" t="s">
        <v>2214</v>
      </c>
      <c r="C1081" s="11">
        <v>8</v>
      </c>
      <c r="D1081" s="11">
        <v>10</v>
      </c>
      <c r="E1081" s="11">
        <v>0</v>
      </c>
      <c r="F1081" s="11">
        <v>0</v>
      </c>
    </row>
    <row r="1082" x14ac:dyDescent="0.3">
      <c r="A1082" s="410">
        <v>104502470</v>
      </c>
      <c r="B1082" s="410" t="s">
        <v>2215</v>
      </c>
      <c r="C1082" s="11">
        <v>8</v>
      </c>
      <c r="D1082" s="11">
        <v>10</v>
      </c>
      <c r="E1082" s="11">
        <v>0</v>
      </c>
      <c r="F1082" s="11">
        <v>0</v>
      </c>
    </row>
    <row r="1083" x14ac:dyDescent="0.3">
      <c r="A1083" s="410">
        <v>104101039</v>
      </c>
      <c r="B1083" s="410" t="s">
        <v>2216</v>
      </c>
      <c r="C1083" s="11">
        <v>8</v>
      </c>
      <c r="D1083" s="11">
        <v>10</v>
      </c>
      <c r="E1083" s="11">
        <v>0</v>
      </c>
      <c r="F1083" s="11">
        <v>0</v>
      </c>
    </row>
    <row r="1084" x14ac:dyDescent="0.3">
      <c r="A1084" s="410">
        <v>104101040</v>
      </c>
      <c r="B1084" s="410" t="s">
        <v>2217</v>
      </c>
      <c r="C1084" s="11">
        <v>8</v>
      </c>
      <c r="D1084" s="11">
        <v>10</v>
      </c>
      <c r="E1084" s="11">
        <v>0</v>
      </c>
      <c r="F1084" s="11">
        <v>0</v>
      </c>
    </row>
    <row r="1085" x14ac:dyDescent="0.3">
      <c r="A1085" s="410">
        <v>310103024</v>
      </c>
      <c r="B1085" s="410" t="s">
        <v>880</v>
      </c>
      <c r="C1085" s="11">
        <v>23</v>
      </c>
      <c r="D1085" s="11">
        <v>10</v>
      </c>
      <c r="E1085" s="11">
        <v>0</v>
      </c>
      <c r="F1085" s="11">
        <v>0</v>
      </c>
    </row>
    <row r="1086" x14ac:dyDescent="0.3">
      <c r="A1086" s="410">
        <v>605401049</v>
      </c>
      <c r="B1086" s="410" t="s">
        <v>2218</v>
      </c>
      <c r="C1086" s="11">
        <v>40</v>
      </c>
      <c r="D1086" s="11">
        <v>0</v>
      </c>
      <c r="E1086" s="11">
        <v>1</v>
      </c>
      <c r="F1086" s="11">
        <v>0</v>
      </c>
    </row>
    <row r="1087" x14ac:dyDescent="0.3">
      <c r="A1087" s="410">
        <v>202402091</v>
      </c>
      <c r="B1087" s="410" t="s">
        <v>2219</v>
      </c>
      <c r="C1087" s="11">
        <v>12</v>
      </c>
      <c r="D1087" s="11">
        <v>10</v>
      </c>
      <c r="E1087" s="11">
        <v>0</v>
      </c>
      <c r="F1087" s="11">
        <v>0</v>
      </c>
    </row>
    <row r="1088" x14ac:dyDescent="0.3">
      <c r="A1088" s="410">
        <v>604101011</v>
      </c>
      <c r="B1088" s="410" t="s">
        <v>1264</v>
      </c>
      <c r="C1088" s="11">
        <v>40</v>
      </c>
      <c r="D1088" s="11">
        <v>10</v>
      </c>
      <c r="E1088" s="11">
        <v>0</v>
      </c>
      <c r="F1088" s="11">
        <v>0</v>
      </c>
    </row>
    <row r="1089" x14ac:dyDescent="0.3">
      <c r="A1089" s="410">
        <v>604201001</v>
      </c>
      <c r="B1089" s="410" t="s">
        <v>1284</v>
      </c>
      <c r="C1089" s="11">
        <v>40</v>
      </c>
      <c r="D1089" s="11">
        <v>10</v>
      </c>
      <c r="E1089" s="11">
        <v>0</v>
      </c>
      <c r="F1089" s="11">
        <v>0</v>
      </c>
    </row>
    <row r="1090" x14ac:dyDescent="0.3">
      <c r="A1090" s="410">
        <v>604201008</v>
      </c>
      <c r="B1090" s="410" t="s">
        <v>1288</v>
      </c>
      <c r="C1090" s="11">
        <v>40</v>
      </c>
      <c r="D1090" s="11">
        <v>10</v>
      </c>
      <c r="E1090" s="11">
        <v>0</v>
      </c>
      <c r="F1090" s="11">
        <v>0</v>
      </c>
    </row>
    <row r="1091" x14ac:dyDescent="0.3">
      <c r="A1091" s="410">
        <v>604201003</v>
      </c>
      <c r="B1091" s="410" t="s">
        <v>1285</v>
      </c>
      <c r="C1091" s="11">
        <v>40</v>
      </c>
      <c r="D1091" s="11">
        <v>10</v>
      </c>
      <c r="E1091" s="11">
        <v>0</v>
      </c>
      <c r="F1091" s="11">
        <v>0</v>
      </c>
    </row>
    <row r="1092" x14ac:dyDescent="0.3">
      <c r="A1092" s="410">
        <v>604201005</v>
      </c>
      <c r="B1092" s="410" t="s">
        <v>1287</v>
      </c>
      <c r="C1092" s="11">
        <v>40</v>
      </c>
      <c r="D1092" s="11">
        <v>10</v>
      </c>
      <c r="E1092" s="11">
        <v>0</v>
      </c>
      <c r="F1092" s="11">
        <v>0</v>
      </c>
    </row>
    <row r="1093" x14ac:dyDescent="0.3">
      <c r="A1093" s="410">
        <v>604101012</v>
      </c>
      <c r="B1093" s="410" t="s">
        <v>1265</v>
      </c>
      <c r="C1093" s="11">
        <v>40</v>
      </c>
      <c r="D1093" s="11">
        <v>10</v>
      </c>
      <c r="E1093" s="11">
        <v>0</v>
      </c>
      <c r="F1093" s="11">
        <v>0</v>
      </c>
    </row>
    <row r="1094" x14ac:dyDescent="0.3">
      <c r="A1094" s="410">
        <v>604101013</v>
      </c>
      <c r="B1094" s="410" t="s">
        <v>1266</v>
      </c>
      <c r="C1094" s="11">
        <v>40</v>
      </c>
      <c r="D1094" s="11">
        <v>10</v>
      </c>
      <c r="E1094" s="11">
        <v>0</v>
      </c>
      <c r="F1094" s="11">
        <v>0</v>
      </c>
    </row>
    <row r="1095" x14ac:dyDescent="0.3">
      <c r="A1095" s="410">
        <v>604101014</v>
      </c>
      <c r="B1095" s="410" t="s">
        <v>1267</v>
      </c>
      <c r="C1095" s="11">
        <v>40</v>
      </c>
      <c r="D1095" s="11">
        <v>10</v>
      </c>
      <c r="E1095" s="11">
        <v>0</v>
      </c>
      <c r="F1095" s="11">
        <v>0</v>
      </c>
    </row>
    <row r="1096" x14ac:dyDescent="0.3">
      <c r="A1096" s="410">
        <v>604201004</v>
      </c>
      <c r="B1096" s="410" t="s">
        <v>1286</v>
      </c>
      <c r="C1096" s="11">
        <v>40</v>
      </c>
      <c r="D1096" s="11">
        <v>10</v>
      </c>
      <c r="E1096" s="11">
        <v>0</v>
      </c>
      <c r="F1096" s="11">
        <v>0</v>
      </c>
    </row>
    <row r="1097" x14ac:dyDescent="0.3">
      <c r="A1097" s="410">
        <v>604101016</v>
      </c>
      <c r="B1097" s="410" t="s">
        <v>1268</v>
      </c>
      <c r="C1097" s="11">
        <v>40</v>
      </c>
      <c r="D1097" s="11">
        <v>10</v>
      </c>
      <c r="E1097" s="11">
        <v>0</v>
      </c>
      <c r="F1097" s="11">
        <v>0</v>
      </c>
    </row>
    <row r="1098" x14ac:dyDescent="0.3">
      <c r="A1098" s="410">
        <v>604101046</v>
      </c>
      <c r="B1098" s="410" t="s">
        <v>1282</v>
      </c>
      <c r="C1098" s="11">
        <v>40</v>
      </c>
      <c r="D1098" s="11">
        <v>10</v>
      </c>
      <c r="E1098" s="11">
        <v>0</v>
      </c>
      <c r="F1098" s="11">
        <v>0</v>
      </c>
    </row>
    <row r="1099" x14ac:dyDescent="0.3">
      <c r="A1099" s="410">
        <v>604201012</v>
      </c>
      <c r="B1099" s="410" t="s">
        <v>1290</v>
      </c>
      <c r="C1099" s="11">
        <v>40</v>
      </c>
      <c r="D1099" s="11">
        <v>10</v>
      </c>
      <c r="E1099" s="11">
        <v>0</v>
      </c>
      <c r="F1099" s="11">
        <v>0</v>
      </c>
    </row>
    <row r="1100" x14ac:dyDescent="0.3">
      <c r="A1100" s="410">
        <v>604101017</v>
      </c>
      <c r="B1100" s="410" t="s">
        <v>1269</v>
      </c>
      <c r="C1100" s="11">
        <v>40</v>
      </c>
      <c r="D1100" s="11">
        <v>10</v>
      </c>
      <c r="E1100" s="11">
        <v>0</v>
      </c>
      <c r="F1100" s="11">
        <v>0</v>
      </c>
    </row>
    <row r="1101" x14ac:dyDescent="0.3">
      <c r="A1101" s="410">
        <v>604101018</v>
      </c>
      <c r="B1101" s="410" t="s">
        <v>1270</v>
      </c>
      <c r="C1101" s="11">
        <v>40</v>
      </c>
      <c r="D1101" s="11">
        <v>10</v>
      </c>
      <c r="E1101" s="11">
        <v>0</v>
      </c>
      <c r="F1101" s="11">
        <v>0</v>
      </c>
    </row>
    <row r="1102" x14ac:dyDescent="0.3">
      <c r="A1102" s="410">
        <v>101202004</v>
      </c>
      <c r="B1102" s="410" t="s">
        <v>2220</v>
      </c>
      <c r="C1102" s="11">
        <v>5</v>
      </c>
      <c r="D1102" s="11">
        <v>5</v>
      </c>
      <c r="E1102" s="11">
        <v>0</v>
      </c>
      <c r="F1102" s="11">
        <v>0</v>
      </c>
    </row>
    <row r="1103" x14ac:dyDescent="0.3">
      <c r="A1103" s="410">
        <v>601101002</v>
      </c>
      <c r="B1103" s="410" t="s">
        <v>405</v>
      </c>
      <c r="C1103" s="11">
        <v>28</v>
      </c>
      <c r="D1103" s="11">
        <v>10</v>
      </c>
      <c r="E1103" s="11">
        <v>0</v>
      </c>
      <c r="F1103" s="11">
        <v>1</v>
      </c>
    </row>
    <row r="1104" x14ac:dyDescent="0.3">
      <c r="A1104" s="410">
        <v>311201024</v>
      </c>
      <c r="B1104" s="410" t="s">
        <v>898</v>
      </c>
      <c r="C1104" s="11">
        <v>23</v>
      </c>
      <c r="D1104" s="11">
        <v>10</v>
      </c>
      <c r="E1104" s="11">
        <v>0</v>
      </c>
      <c r="F1104" s="11">
        <v>0</v>
      </c>
    </row>
    <row r="1105" x14ac:dyDescent="0.3">
      <c r="A1105" s="410">
        <v>312102044</v>
      </c>
      <c r="B1105" s="410" t="s">
        <v>560</v>
      </c>
      <c r="C1105" s="11">
        <v>15</v>
      </c>
      <c r="D1105" s="11">
        <v>10</v>
      </c>
      <c r="E1105" s="11">
        <v>0</v>
      </c>
      <c r="F1105" s="11">
        <v>0</v>
      </c>
    </row>
    <row r="1106" x14ac:dyDescent="0.3">
      <c r="A1106" s="410">
        <v>205105003</v>
      </c>
      <c r="B1106" s="410" t="s">
        <v>533</v>
      </c>
      <c r="C1106" s="11">
        <v>13</v>
      </c>
      <c r="D1106" s="11">
        <v>10</v>
      </c>
      <c r="E1106" s="11">
        <v>0</v>
      </c>
      <c r="F1106" s="11">
        <v>0</v>
      </c>
    </row>
    <row r="1107" x14ac:dyDescent="0.3">
      <c r="A1107" s="410">
        <v>312102001</v>
      </c>
      <c r="B1107" s="410" t="s">
        <v>548</v>
      </c>
      <c r="C1107" s="11">
        <v>14</v>
      </c>
      <c r="D1107" s="11">
        <v>10</v>
      </c>
      <c r="E1107" s="11">
        <v>0</v>
      </c>
      <c r="F1107" s="11">
        <v>0</v>
      </c>
    </row>
    <row r="1108" x14ac:dyDescent="0.3">
      <c r="A1108" s="410">
        <v>311201039</v>
      </c>
      <c r="B1108" s="410" t="s">
        <v>547</v>
      </c>
      <c r="C1108" s="11">
        <v>14</v>
      </c>
      <c r="D1108" s="11">
        <v>10</v>
      </c>
      <c r="E1108" s="11">
        <v>0</v>
      </c>
      <c r="F1108" s="11">
        <v>0</v>
      </c>
    </row>
    <row r="1109" x14ac:dyDescent="0.3">
      <c r="A1109" s="410">
        <v>312102003</v>
      </c>
      <c r="B1109" s="410" t="s">
        <v>549</v>
      </c>
      <c r="C1109" s="11">
        <v>14</v>
      </c>
      <c r="D1109" s="11">
        <v>10</v>
      </c>
      <c r="E1109" s="11">
        <v>0</v>
      </c>
      <c r="F1109" s="11">
        <v>0</v>
      </c>
    </row>
    <row r="1110" x14ac:dyDescent="0.3">
      <c r="A1110" s="410">
        <v>603201030</v>
      </c>
      <c r="B1110" s="410" t="s">
        <v>378</v>
      </c>
      <c r="C1110" s="11">
        <v>24</v>
      </c>
      <c r="D1110" s="11">
        <v>10</v>
      </c>
      <c r="E1110" s="11">
        <v>0</v>
      </c>
      <c r="F1110" s="11">
        <v>5</v>
      </c>
    </row>
    <row r="1111" x14ac:dyDescent="0.3">
      <c r="A1111" s="410">
        <v>307105001</v>
      </c>
      <c r="B1111" s="410" t="s">
        <v>1058</v>
      </c>
      <c r="C1111" s="11">
        <v>33</v>
      </c>
      <c r="D1111" s="11">
        <v>10</v>
      </c>
      <c r="E1111" s="11">
        <v>0</v>
      </c>
      <c r="F1111" s="11">
        <v>0</v>
      </c>
    </row>
    <row r="1112" x14ac:dyDescent="0.3">
      <c r="A1112" s="410">
        <v>606402032</v>
      </c>
      <c r="B1112" s="410" t="s">
        <v>446</v>
      </c>
      <c r="C1112" s="11">
        <v>26</v>
      </c>
      <c r="D1112" s="11">
        <v>10</v>
      </c>
      <c r="E1112" s="11">
        <v>0</v>
      </c>
      <c r="F1112" s="11">
        <v>1</v>
      </c>
    </row>
    <row r="1113" x14ac:dyDescent="0.3">
      <c r="A1113" s="410">
        <v>604101019</v>
      </c>
      <c r="B1113" s="410" t="s">
        <v>1271</v>
      </c>
      <c r="C1113" s="11">
        <v>40</v>
      </c>
      <c r="D1113" s="11">
        <v>10</v>
      </c>
      <c r="E1113" s="11">
        <v>0</v>
      </c>
      <c r="F1113" s="11">
        <v>0</v>
      </c>
    </row>
    <row r="1114" x14ac:dyDescent="0.3">
      <c r="A1114" s="410">
        <v>307109002</v>
      </c>
      <c r="B1114" s="410" t="s">
        <v>1077</v>
      </c>
      <c r="C1114" s="11">
        <v>33</v>
      </c>
      <c r="D1114" s="11">
        <v>10</v>
      </c>
      <c r="E1114" s="11">
        <v>0</v>
      </c>
      <c r="F1114" s="11">
        <v>0</v>
      </c>
    </row>
    <row r="1115" x14ac:dyDescent="0.3">
      <c r="A1115" s="410">
        <v>701303020</v>
      </c>
      <c r="B1115" s="410" t="s">
        <v>664</v>
      </c>
      <c r="C1115" s="11">
        <v>19</v>
      </c>
      <c r="D1115" s="11">
        <v>10</v>
      </c>
      <c r="E1115" s="11">
        <v>0</v>
      </c>
      <c r="F1115" s="11">
        <v>0</v>
      </c>
    </row>
    <row r="1116" x14ac:dyDescent="0.3">
      <c r="A1116" s="410">
        <v>311202010</v>
      </c>
      <c r="B1116" s="410" t="s">
        <v>450</v>
      </c>
      <c r="C1116" s="11">
        <v>27</v>
      </c>
      <c r="D1116" s="11">
        <v>10</v>
      </c>
      <c r="E1116" s="11">
        <v>0</v>
      </c>
      <c r="F1116" s="11">
        <v>1</v>
      </c>
    </row>
    <row r="1117" x14ac:dyDescent="0.3">
      <c r="A1117" s="410">
        <v>603101075</v>
      </c>
      <c r="B1117" s="410" t="s">
        <v>770</v>
      </c>
      <c r="C1117" s="11">
        <v>20</v>
      </c>
      <c r="D1117" s="11">
        <v>10</v>
      </c>
      <c r="E1117" s="11">
        <v>0</v>
      </c>
      <c r="F1117" s="11">
        <v>0</v>
      </c>
    </row>
    <row r="1118" x14ac:dyDescent="0.3">
      <c r="A1118" s="410">
        <v>101701024</v>
      </c>
      <c r="B1118" s="410" t="s">
        <v>2221</v>
      </c>
      <c r="C1118" s="11">
        <v>1</v>
      </c>
      <c r="D1118" s="11">
        <v>5</v>
      </c>
      <c r="E1118" s="11">
        <v>0</v>
      </c>
      <c r="F1118" s="11">
        <v>0</v>
      </c>
    </row>
    <row r="1119" x14ac:dyDescent="0.3">
      <c r="A1119" s="410">
        <v>310103008</v>
      </c>
      <c r="B1119" s="410" t="s">
        <v>869</v>
      </c>
      <c r="C1119" s="11">
        <v>23</v>
      </c>
      <c r="D1119" s="11">
        <v>10</v>
      </c>
      <c r="E1119" s="11">
        <v>0</v>
      </c>
      <c r="F1119" s="11">
        <v>0</v>
      </c>
    </row>
    <row r="1120" x14ac:dyDescent="0.3">
      <c r="A1120" s="410">
        <v>502101047</v>
      </c>
      <c r="B1120" s="410" t="s">
        <v>974</v>
      </c>
      <c r="C1120" s="11">
        <v>30</v>
      </c>
      <c r="D1120" s="11">
        <v>10</v>
      </c>
      <c r="E1120" s="11">
        <v>0</v>
      </c>
      <c r="F1120" s="11">
        <v>0</v>
      </c>
    </row>
    <row r="1121" x14ac:dyDescent="0.3">
      <c r="A1121" s="410">
        <v>101701025</v>
      </c>
      <c r="B1121" s="410" t="s">
        <v>2222</v>
      </c>
      <c r="C1121" s="11">
        <v>1</v>
      </c>
      <c r="D1121" s="11">
        <v>5</v>
      </c>
      <c r="E1121" s="11">
        <v>0</v>
      </c>
      <c r="F1121" s="11">
        <v>0</v>
      </c>
    </row>
    <row r="1122" x14ac:dyDescent="0.3">
      <c r="A1122" s="410">
        <v>312101034</v>
      </c>
      <c r="B1122" s="410" t="s">
        <v>608</v>
      </c>
      <c r="C1122" s="11">
        <v>18</v>
      </c>
      <c r="D1122" s="11">
        <v>10</v>
      </c>
      <c r="E1122" s="11">
        <v>0</v>
      </c>
      <c r="F1122" s="11">
        <v>0</v>
      </c>
    </row>
    <row r="1123" x14ac:dyDescent="0.3">
      <c r="A1123" s="410">
        <v>312102011</v>
      </c>
      <c r="B1123" s="410" t="s">
        <v>2223</v>
      </c>
      <c r="C1123" s="11">
        <v>11</v>
      </c>
      <c r="D1123" s="11">
        <v>10</v>
      </c>
      <c r="E1123" s="11">
        <v>0</v>
      </c>
      <c r="F1123" s="11">
        <v>0</v>
      </c>
    </row>
    <row r="1124" x14ac:dyDescent="0.3">
      <c r="A1124" s="410">
        <v>701301022</v>
      </c>
      <c r="B1124" s="410" t="s">
        <v>632</v>
      </c>
      <c r="C1124" s="11">
        <v>19</v>
      </c>
      <c r="D1124" s="11">
        <v>10</v>
      </c>
      <c r="E1124" s="11">
        <v>0</v>
      </c>
      <c r="F1124" s="11">
        <v>0</v>
      </c>
    </row>
    <row r="1125" x14ac:dyDescent="0.3">
      <c r="A1125" s="410">
        <v>701302009</v>
      </c>
      <c r="B1125" s="410" t="s">
        <v>644</v>
      </c>
      <c r="C1125" s="11">
        <v>19</v>
      </c>
      <c r="D1125" s="11">
        <v>10</v>
      </c>
      <c r="E1125" s="11">
        <v>0</v>
      </c>
      <c r="F1125" s="11">
        <v>0</v>
      </c>
    </row>
    <row r="1126" x14ac:dyDescent="0.3">
      <c r="A1126" s="410">
        <v>310103006</v>
      </c>
      <c r="B1126" s="410" t="s">
        <v>867</v>
      </c>
      <c r="C1126" s="11">
        <v>23</v>
      </c>
      <c r="D1126" s="11">
        <v>10</v>
      </c>
      <c r="E1126" s="11">
        <v>0</v>
      </c>
      <c r="F1126" s="11">
        <v>0</v>
      </c>
    </row>
    <row r="1127" x14ac:dyDescent="0.3">
      <c r="A1127" s="410">
        <v>307110004</v>
      </c>
      <c r="B1127" s="410" t="s">
        <v>1078</v>
      </c>
      <c r="C1127" s="11">
        <v>33</v>
      </c>
      <c r="D1127" s="11">
        <v>10</v>
      </c>
      <c r="E1127" s="11">
        <v>0</v>
      </c>
      <c r="F1127" s="11">
        <v>0</v>
      </c>
    </row>
    <row r="1128" x14ac:dyDescent="0.3">
      <c r="A1128" s="410">
        <v>307101011</v>
      </c>
      <c r="B1128" s="410" t="s">
        <v>1035</v>
      </c>
      <c r="C1128" s="11">
        <v>33</v>
      </c>
      <c r="D1128" s="11">
        <v>10</v>
      </c>
      <c r="E1128" s="11">
        <v>0</v>
      </c>
      <c r="F1128" s="11">
        <v>0</v>
      </c>
    </row>
    <row r="1129" x14ac:dyDescent="0.3">
      <c r="A1129" s="410">
        <v>307105005</v>
      </c>
      <c r="B1129" s="410" t="s">
        <v>1059</v>
      </c>
      <c r="C1129" s="11">
        <v>33</v>
      </c>
      <c r="D1129" s="11">
        <v>10</v>
      </c>
      <c r="E1129" s="11">
        <v>0</v>
      </c>
      <c r="F1129" s="11">
        <v>0</v>
      </c>
    </row>
    <row r="1130" x14ac:dyDescent="0.3">
      <c r="A1130" s="410">
        <v>307104010</v>
      </c>
      <c r="B1130" s="410" t="s">
        <v>1056</v>
      </c>
      <c r="C1130" s="11">
        <v>33</v>
      </c>
      <c r="D1130" s="11">
        <v>10</v>
      </c>
      <c r="E1130" s="11">
        <v>0</v>
      </c>
      <c r="F1130" s="11">
        <v>0</v>
      </c>
    </row>
    <row r="1131" x14ac:dyDescent="0.3">
      <c r="A1131" s="410">
        <v>104502492</v>
      </c>
      <c r="B1131" s="410" t="s">
        <v>2224</v>
      </c>
      <c r="C1131" s="11">
        <v>8</v>
      </c>
      <c r="D1131" s="11">
        <v>10</v>
      </c>
      <c r="E1131" s="11">
        <v>0</v>
      </c>
      <c r="F1131" s="11">
        <v>0</v>
      </c>
    </row>
    <row r="1132" x14ac:dyDescent="0.3">
      <c r="A1132" s="410">
        <v>104101929</v>
      </c>
      <c r="B1132" s="410" t="s">
        <v>2225</v>
      </c>
      <c r="C1132" s="11">
        <v>8</v>
      </c>
      <c r="D1132" s="11">
        <v>10</v>
      </c>
      <c r="E1132" s="11">
        <v>0</v>
      </c>
      <c r="F1132" s="11">
        <v>0</v>
      </c>
    </row>
    <row r="1133" x14ac:dyDescent="0.3">
      <c r="A1133" s="410">
        <v>104101999</v>
      </c>
      <c r="B1133" s="410" t="s">
        <v>2226</v>
      </c>
      <c r="C1133" s="11">
        <v>8</v>
      </c>
      <c r="D1133" s="11">
        <v>10</v>
      </c>
      <c r="E1133" s="11">
        <v>0</v>
      </c>
      <c r="F1133" s="11">
        <v>0</v>
      </c>
    </row>
    <row r="1134" x14ac:dyDescent="0.3">
      <c r="A1134" s="410">
        <v>104101930</v>
      </c>
      <c r="B1134" s="410" t="s">
        <v>2227</v>
      </c>
      <c r="C1134" s="11">
        <v>8</v>
      </c>
      <c r="D1134" s="11">
        <v>10</v>
      </c>
      <c r="E1134" s="11">
        <v>0</v>
      </c>
      <c r="F1134" s="11">
        <v>0</v>
      </c>
    </row>
    <row r="1135" x14ac:dyDescent="0.3">
      <c r="A1135" s="410">
        <v>104502349</v>
      </c>
      <c r="B1135" s="410" t="s">
        <v>2228</v>
      </c>
      <c r="C1135" s="11">
        <v>8</v>
      </c>
      <c r="D1135" s="11">
        <v>10</v>
      </c>
      <c r="E1135" s="11">
        <v>0</v>
      </c>
      <c r="F1135" s="11">
        <v>0</v>
      </c>
    </row>
    <row r="1136" x14ac:dyDescent="0.3">
      <c r="A1136" s="410">
        <v>104502404</v>
      </c>
      <c r="B1136" s="410" t="s">
        <v>2229</v>
      </c>
      <c r="C1136" s="11">
        <v>8</v>
      </c>
      <c r="D1136" s="11">
        <v>10</v>
      </c>
      <c r="E1136" s="11">
        <v>0</v>
      </c>
      <c r="F1136" s="11">
        <v>0</v>
      </c>
    </row>
    <row r="1137" x14ac:dyDescent="0.3">
      <c r="A1137" s="410">
        <v>104101967</v>
      </c>
      <c r="B1137" s="410" t="s">
        <v>2230</v>
      </c>
      <c r="C1137" s="11">
        <v>8</v>
      </c>
      <c r="D1137" s="11">
        <v>10</v>
      </c>
      <c r="E1137" s="11">
        <v>0</v>
      </c>
      <c r="F1137" s="11">
        <v>0</v>
      </c>
    </row>
    <row r="1138" x14ac:dyDescent="0.3">
      <c r="A1138" s="410">
        <v>104101768</v>
      </c>
      <c r="B1138" s="410" t="s">
        <v>2231</v>
      </c>
      <c r="C1138" s="11">
        <v>8</v>
      </c>
      <c r="D1138" s="11">
        <v>10</v>
      </c>
      <c r="E1138" s="11">
        <v>0</v>
      </c>
      <c r="F1138" s="11">
        <v>0</v>
      </c>
    </row>
    <row r="1139" x14ac:dyDescent="0.3">
      <c r="A1139" s="410">
        <v>104502526</v>
      </c>
      <c r="B1139" s="410" t="s">
        <v>2232</v>
      </c>
      <c r="C1139" s="11">
        <v>8</v>
      </c>
      <c r="D1139" s="11">
        <v>10</v>
      </c>
      <c r="E1139" s="11">
        <v>0</v>
      </c>
      <c r="F1139" s="11">
        <v>0</v>
      </c>
    </row>
    <row r="1140" x14ac:dyDescent="0.3">
      <c r="A1140" s="410">
        <v>104502401</v>
      </c>
      <c r="B1140" s="410" t="s">
        <v>2233</v>
      </c>
      <c r="C1140" s="11">
        <v>8</v>
      </c>
      <c r="D1140" s="11">
        <v>10</v>
      </c>
      <c r="E1140" s="11">
        <v>0</v>
      </c>
      <c r="F1140" s="11">
        <v>0</v>
      </c>
    </row>
    <row r="1141" x14ac:dyDescent="0.3">
      <c r="A1141" s="410">
        <v>104502408</v>
      </c>
      <c r="B1141" s="410" t="s">
        <v>2234</v>
      </c>
      <c r="C1141" s="11">
        <v>8</v>
      </c>
      <c r="D1141" s="11">
        <v>10</v>
      </c>
      <c r="E1141" s="11">
        <v>0</v>
      </c>
      <c r="F1141" s="11">
        <v>0</v>
      </c>
    </row>
    <row r="1142" x14ac:dyDescent="0.3">
      <c r="A1142" s="410">
        <v>104101043</v>
      </c>
      <c r="B1142" s="410" t="s">
        <v>2235</v>
      </c>
      <c r="C1142" s="11">
        <v>8</v>
      </c>
      <c r="D1142" s="11">
        <v>10</v>
      </c>
      <c r="E1142" s="11">
        <v>0</v>
      </c>
      <c r="F1142" s="11">
        <v>0</v>
      </c>
    </row>
    <row r="1143" x14ac:dyDescent="0.3">
      <c r="A1143" s="410">
        <v>104101422</v>
      </c>
      <c r="B1143" s="410" t="s">
        <v>2236</v>
      </c>
      <c r="C1143" s="11">
        <v>8</v>
      </c>
      <c r="D1143" s="11">
        <v>10</v>
      </c>
      <c r="E1143" s="11">
        <v>0</v>
      </c>
      <c r="F1143" s="11">
        <v>0</v>
      </c>
    </row>
    <row r="1144" x14ac:dyDescent="0.3">
      <c r="A1144" s="410">
        <v>104101274</v>
      </c>
      <c r="B1144" s="410" t="s">
        <v>2237</v>
      </c>
      <c r="C1144" s="11">
        <v>8</v>
      </c>
      <c r="D1144" s="11">
        <v>10</v>
      </c>
      <c r="E1144" s="11">
        <v>0</v>
      </c>
      <c r="F1144" s="11">
        <v>0</v>
      </c>
    </row>
    <row r="1145" x14ac:dyDescent="0.3">
      <c r="A1145" s="410">
        <v>104101808</v>
      </c>
      <c r="B1145" s="410" t="s">
        <v>2238</v>
      </c>
      <c r="C1145" s="11">
        <v>8</v>
      </c>
      <c r="D1145" s="11">
        <v>10</v>
      </c>
      <c r="E1145" s="11">
        <v>0</v>
      </c>
      <c r="F1145" s="11">
        <v>0</v>
      </c>
    </row>
    <row r="1146" x14ac:dyDescent="0.3">
      <c r="A1146" s="410">
        <v>104101044</v>
      </c>
      <c r="B1146" s="410" t="s">
        <v>2239</v>
      </c>
      <c r="C1146" s="11">
        <v>8</v>
      </c>
      <c r="D1146" s="11">
        <v>10</v>
      </c>
      <c r="E1146" s="11">
        <v>0</v>
      </c>
      <c r="F1146" s="11">
        <v>0</v>
      </c>
    </row>
    <row r="1147" x14ac:dyDescent="0.3">
      <c r="A1147" s="410">
        <v>104101042</v>
      </c>
      <c r="B1147" s="410" t="s">
        <v>2240</v>
      </c>
      <c r="C1147" s="11">
        <v>8</v>
      </c>
      <c r="D1147" s="11">
        <v>10</v>
      </c>
      <c r="E1147" s="11">
        <v>0</v>
      </c>
      <c r="F1147" s="11">
        <v>0</v>
      </c>
    </row>
    <row r="1148" x14ac:dyDescent="0.3">
      <c r="A1148" s="410">
        <v>103101239</v>
      </c>
      <c r="B1148" s="410" t="s">
        <v>2241</v>
      </c>
      <c r="C1148" s="11">
        <v>8</v>
      </c>
      <c r="D1148" s="11">
        <v>10</v>
      </c>
      <c r="E1148" s="11">
        <v>0</v>
      </c>
      <c r="F1148" s="11">
        <v>0</v>
      </c>
    </row>
    <row r="1149" x14ac:dyDescent="0.3">
      <c r="A1149" s="410">
        <v>104101165</v>
      </c>
      <c r="B1149" s="410" t="s">
        <v>2242</v>
      </c>
      <c r="C1149" s="11">
        <v>8</v>
      </c>
      <c r="D1149" s="11">
        <v>10</v>
      </c>
      <c r="E1149" s="11">
        <v>0</v>
      </c>
      <c r="F1149" s="11">
        <v>0</v>
      </c>
    </row>
    <row r="1150" x14ac:dyDescent="0.3">
      <c r="A1150" s="410">
        <v>104101500</v>
      </c>
      <c r="B1150" s="410" t="s">
        <v>2243</v>
      </c>
      <c r="C1150" s="11">
        <v>8</v>
      </c>
      <c r="D1150" s="11">
        <v>10</v>
      </c>
      <c r="E1150" s="11">
        <v>0</v>
      </c>
      <c r="F1150" s="11">
        <v>0</v>
      </c>
    </row>
    <row r="1151" x14ac:dyDescent="0.3">
      <c r="A1151" s="410">
        <v>104101045</v>
      </c>
      <c r="B1151" s="410" t="s">
        <v>2244</v>
      </c>
      <c r="C1151" s="11">
        <v>8</v>
      </c>
      <c r="D1151" s="11">
        <v>10</v>
      </c>
      <c r="E1151" s="11">
        <v>0</v>
      </c>
      <c r="F1151" s="11">
        <v>0</v>
      </c>
    </row>
    <row r="1152" x14ac:dyDescent="0.3">
      <c r="A1152" s="410">
        <v>104101424</v>
      </c>
      <c r="B1152" s="410" t="s">
        <v>2245</v>
      </c>
      <c r="C1152" s="11">
        <v>8</v>
      </c>
      <c r="D1152" s="11">
        <v>10</v>
      </c>
      <c r="E1152" s="11">
        <v>0</v>
      </c>
      <c r="F1152" s="11">
        <v>0</v>
      </c>
    </row>
    <row r="1153" x14ac:dyDescent="0.3">
      <c r="A1153" s="410">
        <v>104502181</v>
      </c>
      <c r="B1153" s="410" t="s">
        <v>2246</v>
      </c>
      <c r="C1153" s="11">
        <v>8</v>
      </c>
      <c r="D1153" s="11">
        <v>10</v>
      </c>
      <c r="E1153" s="11">
        <v>0</v>
      </c>
      <c r="F1153" s="11">
        <v>0</v>
      </c>
    </row>
    <row r="1154" x14ac:dyDescent="0.3">
      <c r="A1154" s="410">
        <v>104101166</v>
      </c>
      <c r="B1154" s="410" t="s">
        <v>2247</v>
      </c>
      <c r="C1154" s="11">
        <v>8</v>
      </c>
      <c r="D1154" s="11">
        <v>10</v>
      </c>
      <c r="E1154" s="11">
        <v>0</v>
      </c>
      <c r="F1154" s="11">
        <v>0</v>
      </c>
    </row>
    <row r="1155" x14ac:dyDescent="0.3">
      <c r="A1155" s="410">
        <v>104101353</v>
      </c>
      <c r="B1155" s="410" t="s">
        <v>2248</v>
      </c>
      <c r="C1155" s="11">
        <v>8</v>
      </c>
      <c r="D1155" s="11">
        <v>10</v>
      </c>
      <c r="E1155" s="11">
        <v>0</v>
      </c>
      <c r="F1155" s="11">
        <v>0</v>
      </c>
    </row>
    <row r="1156" x14ac:dyDescent="0.3">
      <c r="A1156" s="410">
        <v>104502139</v>
      </c>
      <c r="B1156" s="410" t="s">
        <v>2249</v>
      </c>
      <c r="C1156" s="11">
        <v>8</v>
      </c>
      <c r="D1156" s="11">
        <v>10</v>
      </c>
      <c r="E1156" s="11">
        <v>0</v>
      </c>
      <c r="F1156" s="11">
        <v>0</v>
      </c>
    </row>
    <row r="1157" x14ac:dyDescent="0.3">
      <c r="A1157" s="410">
        <v>104502180</v>
      </c>
      <c r="B1157" s="410" t="s">
        <v>2250</v>
      </c>
      <c r="C1157" s="11">
        <v>8</v>
      </c>
      <c r="D1157" s="11">
        <v>10</v>
      </c>
      <c r="E1157" s="11">
        <v>0</v>
      </c>
      <c r="F1157" s="11">
        <v>0</v>
      </c>
    </row>
    <row r="1158" x14ac:dyDescent="0.3">
      <c r="A1158" s="410">
        <v>104502179</v>
      </c>
      <c r="B1158" s="410" t="s">
        <v>2251</v>
      </c>
      <c r="C1158" s="11">
        <v>8</v>
      </c>
      <c r="D1158" s="11">
        <v>10</v>
      </c>
      <c r="E1158" s="11">
        <v>0</v>
      </c>
      <c r="F1158" s="11">
        <v>0</v>
      </c>
    </row>
    <row r="1159" x14ac:dyDescent="0.3">
      <c r="A1159" s="410">
        <v>104101728</v>
      </c>
      <c r="B1159" s="410" t="s">
        <v>2252</v>
      </c>
      <c r="C1159" s="11">
        <v>8</v>
      </c>
      <c r="D1159" s="11">
        <v>10</v>
      </c>
      <c r="E1159" s="11">
        <v>0</v>
      </c>
      <c r="F1159" s="11">
        <v>0</v>
      </c>
    </row>
    <row r="1160" x14ac:dyDescent="0.3">
      <c r="A1160" s="410">
        <v>505101015</v>
      </c>
      <c r="B1160" s="410" t="s">
        <v>440</v>
      </c>
      <c r="C1160" s="11">
        <v>28</v>
      </c>
      <c r="D1160" s="11">
        <v>10</v>
      </c>
      <c r="E1160" s="11">
        <v>0</v>
      </c>
      <c r="F1160" s="11">
        <v>1</v>
      </c>
    </row>
    <row r="1161" x14ac:dyDescent="0.3">
      <c r="A1161" s="410">
        <v>309102011</v>
      </c>
      <c r="B1161" s="410" t="s">
        <v>342</v>
      </c>
      <c r="C1161" s="11">
        <v>27</v>
      </c>
      <c r="D1161" s="11">
        <v>10</v>
      </c>
      <c r="E1161" s="11">
        <v>0</v>
      </c>
      <c r="F1161" s="11">
        <v>1</v>
      </c>
    </row>
    <row r="1162" x14ac:dyDescent="0.3">
      <c r="A1162" s="410">
        <v>402105040</v>
      </c>
      <c r="B1162" s="410" t="s">
        <v>1249</v>
      </c>
      <c r="C1162" s="11">
        <v>40</v>
      </c>
      <c r="D1162" s="11">
        <v>10</v>
      </c>
      <c r="E1162" s="11">
        <v>0</v>
      </c>
      <c r="F1162" s="11">
        <v>0</v>
      </c>
    </row>
    <row r="1163" x14ac:dyDescent="0.3">
      <c r="A1163" s="410">
        <v>402205888</v>
      </c>
      <c r="B1163" s="410" t="s">
        <v>1260</v>
      </c>
      <c r="C1163" s="11">
        <v>40</v>
      </c>
      <c r="D1163" s="11">
        <v>10</v>
      </c>
      <c r="E1163" s="11">
        <v>0</v>
      </c>
      <c r="F1163" s="11">
        <v>0</v>
      </c>
    </row>
    <row r="1164" x14ac:dyDescent="0.3">
      <c r="A1164" s="410">
        <v>310102027</v>
      </c>
      <c r="B1164" s="410" t="s">
        <v>716</v>
      </c>
      <c r="C1164" s="11">
        <v>20</v>
      </c>
      <c r="D1164" s="11">
        <v>10</v>
      </c>
      <c r="E1164" s="11">
        <v>0</v>
      </c>
      <c r="F1164" s="11">
        <v>0</v>
      </c>
    </row>
    <row r="1165" x14ac:dyDescent="0.3">
      <c r="A1165" s="410">
        <v>104101799</v>
      </c>
      <c r="B1165" s="410" t="s">
        <v>2253</v>
      </c>
      <c r="C1165" s="11">
        <v>8</v>
      </c>
      <c r="D1165" s="11">
        <v>10</v>
      </c>
      <c r="E1165" s="11">
        <v>0</v>
      </c>
      <c r="F1165" s="11">
        <v>0</v>
      </c>
    </row>
    <row r="1166" x14ac:dyDescent="0.3">
      <c r="A1166" s="410">
        <v>104502281</v>
      </c>
      <c r="B1166" s="410" t="s">
        <v>2254</v>
      </c>
      <c r="C1166" s="11">
        <v>7</v>
      </c>
      <c r="D1166" s="11">
        <v>10</v>
      </c>
      <c r="E1166" s="11">
        <v>0</v>
      </c>
      <c r="F1166" s="11">
        <v>0</v>
      </c>
    </row>
    <row r="1167" x14ac:dyDescent="0.3">
      <c r="A1167" s="410">
        <v>202301019</v>
      </c>
      <c r="B1167" s="410" t="s">
        <v>2255</v>
      </c>
      <c r="C1167" s="11">
        <v>12</v>
      </c>
      <c r="D1167" s="11">
        <v>10</v>
      </c>
      <c r="E1167" s="11">
        <v>0</v>
      </c>
      <c r="F1167" s="11">
        <v>0</v>
      </c>
    </row>
    <row r="1168" x14ac:dyDescent="0.3">
      <c r="A1168" s="410">
        <v>101201012</v>
      </c>
      <c r="B1168" s="410" t="s">
        <v>2256</v>
      </c>
      <c r="C1168" s="11">
        <v>5</v>
      </c>
      <c r="D1168" s="11">
        <v>5</v>
      </c>
      <c r="E1168" s="11">
        <v>0</v>
      </c>
      <c r="F1168" s="11">
        <v>0</v>
      </c>
    </row>
    <row r="1169" x14ac:dyDescent="0.3">
      <c r="A1169" s="410">
        <v>101108015</v>
      </c>
      <c r="B1169" s="410" t="s">
        <v>2257</v>
      </c>
      <c r="C1169" s="11">
        <v>6</v>
      </c>
      <c r="D1169" s="11">
        <v>5</v>
      </c>
      <c r="E1169" s="11">
        <v>0</v>
      </c>
      <c r="F1169" s="11">
        <v>0</v>
      </c>
    </row>
    <row r="1170" x14ac:dyDescent="0.3">
      <c r="A1170" s="410">
        <v>502101015</v>
      </c>
      <c r="B1170" s="410" t="s">
        <v>964</v>
      </c>
      <c r="C1170" s="11">
        <v>30</v>
      </c>
      <c r="D1170" s="11">
        <v>10</v>
      </c>
      <c r="E1170" s="11">
        <v>0</v>
      </c>
      <c r="F1170" s="11">
        <v>0</v>
      </c>
    </row>
    <row r="1171" x14ac:dyDescent="0.3">
      <c r="A1171" s="410">
        <v>101106009</v>
      </c>
      <c r="B1171" s="410" t="s">
        <v>2258</v>
      </c>
      <c r="C1171" s="11">
        <v>6</v>
      </c>
      <c r="D1171" s="11">
        <v>5</v>
      </c>
      <c r="E1171" s="11">
        <v>0</v>
      </c>
      <c r="F1171" s="11">
        <v>0</v>
      </c>
    </row>
    <row r="1172" x14ac:dyDescent="0.3">
      <c r="A1172" s="410">
        <v>601301028</v>
      </c>
      <c r="B1172" s="410" t="s">
        <v>426</v>
      </c>
      <c r="C1172" s="11">
        <v>26</v>
      </c>
      <c r="D1172" s="11">
        <v>10</v>
      </c>
      <c r="E1172" s="11">
        <v>0</v>
      </c>
      <c r="F1172" s="11">
        <v>1</v>
      </c>
    </row>
    <row r="1173" x14ac:dyDescent="0.3">
      <c r="A1173" s="410">
        <v>104101771</v>
      </c>
      <c r="B1173" s="410" t="s">
        <v>2259</v>
      </c>
      <c r="C1173" s="11">
        <v>8</v>
      </c>
      <c r="D1173" s="11">
        <v>10</v>
      </c>
      <c r="E1173" s="11">
        <v>0</v>
      </c>
      <c r="F1173" s="11">
        <v>0</v>
      </c>
    </row>
    <row r="1174" x14ac:dyDescent="0.3">
      <c r="A1174" s="410">
        <v>104101566</v>
      </c>
      <c r="B1174" s="410" t="s">
        <v>2260</v>
      </c>
      <c r="C1174" s="11">
        <v>8</v>
      </c>
      <c r="D1174" s="11">
        <v>10</v>
      </c>
      <c r="E1174" s="11">
        <v>0</v>
      </c>
      <c r="F1174" s="11">
        <v>0</v>
      </c>
    </row>
    <row r="1175" x14ac:dyDescent="0.3">
      <c r="A1175" s="410">
        <v>104101968</v>
      </c>
      <c r="B1175" s="410" t="s">
        <v>2261</v>
      </c>
      <c r="C1175" s="11">
        <v>8</v>
      </c>
      <c r="D1175" s="11">
        <v>10</v>
      </c>
      <c r="E1175" s="11">
        <v>0</v>
      </c>
      <c r="F1175" s="11">
        <v>0</v>
      </c>
    </row>
    <row r="1176" x14ac:dyDescent="0.3">
      <c r="A1176" s="410">
        <v>104101931</v>
      </c>
      <c r="B1176" s="410" t="s">
        <v>2262</v>
      </c>
      <c r="C1176" s="11">
        <v>8</v>
      </c>
      <c r="D1176" s="11">
        <v>10</v>
      </c>
      <c r="E1176" s="11">
        <v>0</v>
      </c>
      <c r="F1176" s="11">
        <v>0</v>
      </c>
    </row>
    <row r="1177" x14ac:dyDescent="0.3">
      <c r="A1177" s="410">
        <v>104101890</v>
      </c>
      <c r="B1177" s="410" t="s">
        <v>2263</v>
      </c>
      <c r="C1177" s="11">
        <v>8</v>
      </c>
      <c r="D1177" s="11">
        <v>10</v>
      </c>
      <c r="E1177" s="11">
        <v>0</v>
      </c>
      <c r="F1177" s="11">
        <v>0</v>
      </c>
    </row>
    <row r="1178" x14ac:dyDescent="0.3">
      <c r="A1178" s="410">
        <v>104101865</v>
      </c>
      <c r="B1178" s="410" t="s">
        <v>2264</v>
      </c>
      <c r="C1178" s="11">
        <v>8</v>
      </c>
      <c r="D1178" s="11">
        <v>10</v>
      </c>
      <c r="E1178" s="11">
        <v>0</v>
      </c>
      <c r="F1178" s="11">
        <v>0</v>
      </c>
    </row>
    <row r="1179" x14ac:dyDescent="0.3">
      <c r="A1179" s="410">
        <v>104101932</v>
      </c>
      <c r="B1179" s="410" t="s">
        <v>2265</v>
      </c>
      <c r="C1179" s="11">
        <v>8</v>
      </c>
      <c r="D1179" s="11">
        <v>10</v>
      </c>
      <c r="E1179" s="11">
        <v>0</v>
      </c>
      <c r="F1179" s="11">
        <v>0</v>
      </c>
    </row>
    <row r="1180" x14ac:dyDescent="0.3">
      <c r="A1180" s="410">
        <v>104101861</v>
      </c>
      <c r="B1180" s="410" t="s">
        <v>2266</v>
      </c>
      <c r="C1180" s="11">
        <v>8</v>
      </c>
      <c r="D1180" s="11">
        <v>10</v>
      </c>
      <c r="E1180" s="11">
        <v>0</v>
      </c>
      <c r="F1180" s="11">
        <v>0</v>
      </c>
    </row>
    <row r="1181" x14ac:dyDescent="0.3">
      <c r="A1181" s="410">
        <v>104101933</v>
      </c>
      <c r="B1181" s="410" t="s">
        <v>2267</v>
      </c>
      <c r="C1181" s="11">
        <v>8</v>
      </c>
      <c r="D1181" s="11">
        <v>10</v>
      </c>
      <c r="E1181" s="11">
        <v>0</v>
      </c>
      <c r="F1181" s="11">
        <v>0</v>
      </c>
    </row>
    <row r="1182" x14ac:dyDescent="0.3">
      <c r="A1182" s="410">
        <v>104101866</v>
      </c>
      <c r="B1182" s="410" t="s">
        <v>2268</v>
      </c>
      <c r="C1182" s="11">
        <v>8</v>
      </c>
      <c r="D1182" s="11">
        <v>10</v>
      </c>
      <c r="E1182" s="11">
        <v>0</v>
      </c>
      <c r="F1182" s="11">
        <v>0</v>
      </c>
    </row>
    <row r="1183" x14ac:dyDescent="0.3">
      <c r="A1183" s="410">
        <v>104101869</v>
      </c>
      <c r="B1183" s="410" t="s">
        <v>2269</v>
      </c>
      <c r="C1183" s="11">
        <v>8</v>
      </c>
      <c r="D1183" s="11">
        <v>10</v>
      </c>
      <c r="E1183" s="11">
        <v>0</v>
      </c>
      <c r="F1183" s="11">
        <v>0</v>
      </c>
    </row>
    <row r="1184" x14ac:dyDescent="0.3">
      <c r="A1184" s="410">
        <v>104101864</v>
      </c>
      <c r="B1184" s="410" t="s">
        <v>2270</v>
      </c>
      <c r="C1184" s="11">
        <v>8</v>
      </c>
      <c r="D1184" s="11">
        <v>10</v>
      </c>
      <c r="E1184" s="11">
        <v>0</v>
      </c>
      <c r="F1184" s="11">
        <v>0</v>
      </c>
    </row>
    <row r="1185" x14ac:dyDescent="0.3">
      <c r="A1185" s="410">
        <v>104101886</v>
      </c>
      <c r="B1185" s="410" t="s">
        <v>2271</v>
      </c>
      <c r="C1185" s="11">
        <v>8</v>
      </c>
      <c r="D1185" s="11">
        <v>10</v>
      </c>
      <c r="E1185" s="11">
        <v>0</v>
      </c>
      <c r="F1185" s="11">
        <v>0</v>
      </c>
    </row>
    <row r="1186" x14ac:dyDescent="0.3">
      <c r="A1186" s="410">
        <v>104101916</v>
      </c>
      <c r="B1186" s="410" t="s">
        <v>2272</v>
      </c>
      <c r="C1186" s="11">
        <v>8</v>
      </c>
      <c r="D1186" s="11">
        <v>10</v>
      </c>
      <c r="E1186" s="11">
        <v>0</v>
      </c>
      <c r="F1186" s="11">
        <v>0</v>
      </c>
    </row>
    <row r="1187" x14ac:dyDescent="0.3">
      <c r="A1187" s="410">
        <v>104502361</v>
      </c>
      <c r="B1187" s="410" t="s">
        <v>2273</v>
      </c>
      <c r="C1187" s="11">
        <v>8</v>
      </c>
      <c r="D1187" s="11">
        <v>10</v>
      </c>
      <c r="E1187" s="11">
        <v>0</v>
      </c>
      <c r="F1187" s="11">
        <v>0</v>
      </c>
    </row>
    <row r="1188" x14ac:dyDescent="0.3">
      <c r="A1188" s="410">
        <v>104101974</v>
      </c>
      <c r="B1188" s="410" t="s">
        <v>2274</v>
      </c>
      <c r="C1188" s="11">
        <v>8</v>
      </c>
      <c r="D1188" s="11">
        <v>10</v>
      </c>
      <c r="E1188" s="11">
        <v>0</v>
      </c>
      <c r="F1188" s="11">
        <v>0</v>
      </c>
    </row>
    <row r="1189" x14ac:dyDescent="0.3">
      <c r="A1189" s="410">
        <v>104502430</v>
      </c>
      <c r="B1189" s="410" t="s">
        <v>2275</v>
      </c>
      <c r="C1189" s="11">
        <v>8</v>
      </c>
      <c r="D1189" s="11">
        <v>10</v>
      </c>
      <c r="E1189" s="11">
        <v>0</v>
      </c>
      <c r="F1189" s="11">
        <v>0</v>
      </c>
    </row>
    <row r="1190" x14ac:dyDescent="0.3">
      <c r="A1190" s="410">
        <v>104502410</v>
      </c>
      <c r="B1190" s="410" t="s">
        <v>2276</v>
      </c>
      <c r="C1190" s="11">
        <v>8</v>
      </c>
      <c r="D1190" s="11">
        <v>10</v>
      </c>
      <c r="E1190" s="11">
        <v>0</v>
      </c>
      <c r="F1190" s="11">
        <v>0</v>
      </c>
    </row>
    <row r="1191" x14ac:dyDescent="0.3">
      <c r="A1191" s="410">
        <v>104101905</v>
      </c>
      <c r="B1191" s="410" t="s">
        <v>2277</v>
      </c>
      <c r="C1191" s="11">
        <v>8</v>
      </c>
      <c r="D1191" s="11">
        <v>10</v>
      </c>
      <c r="E1191" s="11">
        <v>0</v>
      </c>
      <c r="F1191" s="11">
        <v>0</v>
      </c>
    </row>
    <row r="1192" x14ac:dyDescent="0.3">
      <c r="A1192" s="410">
        <v>104502480</v>
      </c>
      <c r="B1192" s="410" t="s">
        <v>2278</v>
      </c>
      <c r="C1192" s="11">
        <v>8</v>
      </c>
      <c r="D1192" s="11">
        <v>10</v>
      </c>
      <c r="E1192" s="11">
        <v>0</v>
      </c>
      <c r="F1192" s="11">
        <v>0</v>
      </c>
    </row>
    <row r="1193" x14ac:dyDescent="0.3">
      <c r="A1193" s="410">
        <v>104502473</v>
      </c>
      <c r="B1193" s="410" t="s">
        <v>2279</v>
      </c>
      <c r="C1193" s="11">
        <v>8</v>
      </c>
      <c r="D1193" s="11">
        <v>10</v>
      </c>
      <c r="E1193" s="11">
        <v>0</v>
      </c>
      <c r="F1193" s="11">
        <v>0</v>
      </c>
    </row>
    <row r="1194" x14ac:dyDescent="0.3">
      <c r="A1194" s="410">
        <v>104502466</v>
      </c>
      <c r="B1194" s="410" t="s">
        <v>2280</v>
      </c>
      <c r="C1194" s="11">
        <v>8</v>
      </c>
      <c r="D1194" s="11">
        <v>10</v>
      </c>
      <c r="E1194" s="11">
        <v>0</v>
      </c>
      <c r="F1194" s="11">
        <v>0</v>
      </c>
    </row>
    <row r="1195" x14ac:dyDescent="0.3">
      <c r="A1195" s="410">
        <v>104101870</v>
      </c>
      <c r="B1195" s="410" t="s">
        <v>2281</v>
      </c>
      <c r="C1195" s="11">
        <v>8</v>
      </c>
      <c r="D1195" s="11">
        <v>10</v>
      </c>
      <c r="E1195" s="11">
        <v>0</v>
      </c>
      <c r="F1195" s="11">
        <v>0</v>
      </c>
    </row>
    <row r="1196" x14ac:dyDescent="0.3">
      <c r="A1196" s="410">
        <v>104101934</v>
      </c>
      <c r="B1196" s="410" t="s">
        <v>2282</v>
      </c>
      <c r="C1196" s="11">
        <v>8</v>
      </c>
      <c r="D1196" s="11">
        <v>10</v>
      </c>
      <c r="E1196" s="11">
        <v>0</v>
      </c>
      <c r="F1196" s="11">
        <v>0</v>
      </c>
    </row>
    <row r="1197" x14ac:dyDescent="0.3">
      <c r="A1197" s="410">
        <v>104101853</v>
      </c>
      <c r="B1197" s="410" t="s">
        <v>2283</v>
      </c>
      <c r="C1197" s="11">
        <v>8</v>
      </c>
      <c r="D1197" s="11">
        <v>10</v>
      </c>
      <c r="E1197" s="11">
        <v>0</v>
      </c>
      <c r="F1197" s="11">
        <v>0</v>
      </c>
    </row>
    <row r="1198" x14ac:dyDescent="0.3">
      <c r="A1198" s="410">
        <v>104101964</v>
      </c>
      <c r="B1198" s="410" t="s">
        <v>2284</v>
      </c>
      <c r="C1198" s="11">
        <v>8</v>
      </c>
      <c r="D1198" s="11">
        <v>10</v>
      </c>
      <c r="E1198" s="11">
        <v>0</v>
      </c>
      <c r="F1198" s="11">
        <v>0</v>
      </c>
    </row>
    <row r="1199" x14ac:dyDescent="0.3">
      <c r="A1199" s="410">
        <v>603301008</v>
      </c>
      <c r="B1199" s="410" t="s">
        <v>2285</v>
      </c>
      <c r="C1199" s="11">
        <v>1</v>
      </c>
      <c r="D1199" s="11">
        <v>10</v>
      </c>
      <c r="E1199" s="11">
        <v>0</v>
      </c>
      <c r="F1199" s="11">
        <v>0</v>
      </c>
    </row>
    <row r="1200" x14ac:dyDescent="0.3">
      <c r="A1200" s="410">
        <v>101210028</v>
      </c>
      <c r="B1200" s="410" t="s">
        <v>2286</v>
      </c>
      <c r="C1200" s="11">
        <v>5</v>
      </c>
      <c r="D1200" s="11">
        <v>5</v>
      </c>
      <c r="E1200" s="11">
        <v>0</v>
      </c>
      <c r="F1200" s="11">
        <v>0</v>
      </c>
    </row>
    <row r="1201" x14ac:dyDescent="0.3">
      <c r="A1201" s="410">
        <v>104101965</v>
      </c>
      <c r="B1201" s="410" t="s">
        <v>2287</v>
      </c>
      <c r="C1201" s="11">
        <v>8</v>
      </c>
      <c r="D1201" s="11">
        <v>10</v>
      </c>
      <c r="E1201" s="11">
        <v>0</v>
      </c>
      <c r="F1201" s="11">
        <v>0</v>
      </c>
    </row>
    <row r="1202" x14ac:dyDescent="0.3">
      <c r="A1202" s="410">
        <v>104502294</v>
      </c>
      <c r="B1202" s="410" t="s">
        <v>2288</v>
      </c>
      <c r="C1202" s="11">
        <v>5</v>
      </c>
      <c r="D1202" s="11">
        <v>10</v>
      </c>
      <c r="E1202" s="11">
        <v>0</v>
      </c>
      <c r="F1202" s="11">
        <v>0</v>
      </c>
    </row>
    <row r="1203" x14ac:dyDescent="0.3">
      <c r="A1203" s="410">
        <v>101210006</v>
      </c>
      <c r="B1203" s="410" t="s">
        <v>2289</v>
      </c>
      <c r="C1203" s="11">
        <v>5</v>
      </c>
      <c r="D1203" s="11">
        <v>5</v>
      </c>
      <c r="E1203" s="11">
        <v>0</v>
      </c>
      <c r="F1203" s="11">
        <v>0</v>
      </c>
    </row>
    <row r="1204" x14ac:dyDescent="0.3">
      <c r="A1204" s="410">
        <v>104502296</v>
      </c>
      <c r="B1204" s="410" t="s">
        <v>2290</v>
      </c>
      <c r="C1204" s="11">
        <v>5</v>
      </c>
      <c r="D1204" s="11">
        <v>10</v>
      </c>
      <c r="E1204" s="11">
        <v>0</v>
      </c>
      <c r="F1204" s="11">
        <v>0</v>
      </c>
    </row>
    <row r="1205" x14ac:dyDescent="0.3">
      <c r="A1205" s="410">
        <v>307104007</v>
      </c>
      <c r="B1205" s="410" t="s">
        <v>1054</v>
      </c>
      <c r="C1205" s="11">
        <v>33</v>
      </c>
      <c r="D1205" s="11">
        <v>10</v>
      </c>
      <c r="E1205" s="11">
        <v>0</v>
      </c>
      <c r="F1205" s="11">
        <v>0</v>
      </c>
    </row>
    <row r="1206" x14ac:dyDescent="0.3">
      <c r="A1206" s="410">
        <v>502101083</v>
      </c>
      <c r="B1206" s="410" t="s">
        <v>988</v>
      </c>
      <c r="C1206" s="11">
        <v>30</v>
      </c>
      <c r="D1206" s="11">
        <v>10</v>
      </c>
      <c r="E1206" s="11">
        <v>0</v>
      </c>
      <c r="F1206" s="11">
        <v>0</v>
      </c>
    </row>
    <row r="1207" x14ac:dyDescent="0.3">
      <c r="A1207" s="410">
        <v>502101020</v>
      </c>
      <c r="B1207" s="410" t="s">
        <v>966</v>
      </c>
      <c r="C1207" s="11">
        <v>30</v>
      </c>
      <c r="D1207" s="11">
        <v>10</v>
      </c>
      <c r="E1207" s="11">
        <v>0</v>
      </c>
      <c r="F1207" s="11">
        <v>0</v>
      </c>
    </row>
    <row r="1208" x14ac:dyDescent="0.3">
      <c r="A1208" s="410">
        <v>101107005</v>
      </c>
      <c r="B1208" s="410" t="s">
        <v>2291</v>
      </c>
      <c r="C1208" s="11">
        <v>6</v>
      </c>
      <c r="D1208" s="11">
        <v>5</v>
      </c>
      <c r="E1208" s="11">
        <v>0</v>
      </c>
      <c r="F1208" s="11">
        <v>0</v>
      </c>
    </row>
    <row r="1209" x14ac:dyDescent="0.3">
      <c r="A1209" s="410">
        <v>104502497</v>
      </c>
      <c r="B1209" s="410" t="s">
        <v>2292</v>
      </c>
      <c r="C1209" s="11">
        <v>8</v>
      </c>
      <c r="D1209" s="11">
        <v>10</v>
      </c>
      <c r="E1209" s="11">
        <v>0</v>
      </c>
      <c r="F1209" s="11">
        <v>0</v>
      </c>
    </row>
    <row r="1210" x14ac:dyDescent="0.3">
      <c r="A1210" s="410">
        <v>104101711</v>
      </c>
      <c r="B1210" s="410" t="s">
        <v>2293</v>
      </c>
      <c r="C1210" s="11">
        <v>8</v>
      </c>
      <c r="D1210" s="11">
        <v>10</v>
      </c>
      <c r="E1210" s="11">
        <v>0</v>
      </c>
      <c r="F1210" s="11">
        <v>0</v>
      </c>
    </row>
    <row r="1211" x14ac:dyDescent="0.3">
      <c r="A1211" s="410">
        <v>104101899</v>
      </c>
      <c r="B1211" s="410" t="s">
        <v>2294</v>
      </c>
      <c r="C1211" s="11">
        <v>8</v>
      </c>
      <c r="D1211" s="11">
        <v>10</v>
      </c>
      <c r="E1211" s="11">
        <v>0</v>
      </c>
      <c r="F1211" s="11">
        <v>0</v>
      </c>
    </row>
    <row r="1212" x14ac:dyDescent="0.3">
      <c r="A1212" s="410">
        <v>104101564</v>
      </c>
      <c r="B1212" s="410" t="s">
        <v>2295</v>
      </c>
      <c r="C1212" s="11">
        <v>8</v>
      </c>
      <c r="D1212" s="11">
        <v>10</v>
      </c>
      <c r="E1212" s="11">
        <v>0</v>
      </c>
      <c r="F1212" s="11">
        <v>0</v>
      </c>
    </row>
    <row r="1213" x14ac:dyDescent="0.3">
      <c r="A1213" s="410">
        <v>104101574</v>
      </c>
      <c r="B1213" s="410" t="s">
        <v>2296</v>
      </c>
      <c r="C1213" s="11">
        <v>8</v>
      </c>
      <c r="D1213" s="11">
        <v>10</v>
      </c>
      <c r="E1213" s="11">
        <v>0</v>
      </c>
      <c r="F1213" s="11">
        <v>0</v>
      </c>
    </row>
    <row r="1214" x14ac:dyDescent="0.3">
      <c r="A1214" s="410">
        <v>104101996</v>
      </c>
      <c r="B1214" s="410" t="s">
        <v>2297</v>
      </c>
      <c r="C1214" s="11">
        <v>8</v>
      </c>
      <c r="D1214" s="11">
        <v>10</v>
      </c>
      <c r="E1214" s="11">
        <v>0</v>
      </c>
      <c r="F1214" s="11">
        <v>0</v>
      </c>
    </row>
    <row r="1215" x14ac:dyDescent="0.3">
      <c r="A1215" s="410">
        <v>104502419</v>
      </c>
      <c r="B1215" s="410" t="s">
        <v>2298</v>
      </c>
      <c r="C1215" s="11">
        <v>8</v>
      </c>
      <c r="D1215" s="11">
        <v>10</v>
      </c>
      <c r="E1215" s="11">
        <v>0</v>
      </c>
      <c r="F1215" s="11">
        <v>0</v>
      </c>
    </row>
    <row r="1216" x14ac:dyDescent="0.3">
      <c r="A1216" s="410">
        <v>104101538</v>
      </c>
      <c r="B1216" s="410" t="s">
        <v>2299</v>
      </c>
      <c r="C1216" s="11">
        <v>8</v>
      </c>
      <c r="D1216" s="11">
        <v>10</v>
      </c>
      <c r="E1216" s="11">
        <v>0</v>
      </c>
      <c r="F1216" s="11">
        <v>0</v>
      </c>
    </row>
    <row r="1217" x14ac:dyDescent="0.3">
      <c r="A1217" s="410">
        <v>104502524</v>
      </c>
      <c r="B1217" s="410" t="s">
        <v>2300</v>
      </c>
      <c r="C1217" s="11">
        <v>8</v>
      </c>
      <c r="D1217" s="11">
        <v>10</v>
      </c>
      <c r="E1217" s="11">
        <v>0</v>
      </c>
      <c r="F1217" s="11">
        <v>0</v>
      </c>
    </row>
    <row r="1218" x14ac:dyDescent="0.3">
      <c r="A1218" s="410">
        <v>104101825</v>
      </c>
      <c r="B1218" s="410" t="s">
        <v>2301</v>
      </c>
      <c r="C1218" s="11">
        <v>8</v>
      </c>
      <c r="D1218" s="11">
        <v>10</v>
      </c>
      <c r="E1218" s="11">
        <v>0</v>
      </c>
      <c r="F1218" s="11">
        <v>0</v>
      </c>
    </row>
    <row r="1219" x14ac:dyDescent="0.3">
      <c r="A1219" s="410">
        <v>104101935</v>
      </c>
      <c r="B1219" s="410" t="s">
        <v>2302</v>
      </c>
      <c r="C1219" s="11">
        <v>8</v>
      </c>
      <c r="D1219" s="11">
        <v>10</v>
      </c>
      <c r="E1219" s="11">
        <v>0</v>
      </c>
      <c r="F1219" s="11">
        <v>0</v>
      </c>
    </row>
    <row r="1220" x14ac:dyDescent="0.3">
      <c r="A1220" s="410">
        <v>104101765</v>
      </c>
      <c r="B1220" s="410" t="s">
        <v>2303</v>
      </c>
      <c r="C1220" s="11">
        <v>8</v>
      </c>
      <c r="D1220" s="11">
        <v>10</v>
      </c>
      <c r="E1220" s="11">
        <v>0</v>
      </c>
      <c r="F1220" s="11">
        <v>0</v>
      </c>
    </row>
    <row r="1221" x14ac:dyDescent="0.3">
      <c r="A1221" s="410">
        <v>103101122</v>
      </c>
      <c r="B1221" s="410" t="s">
        <v>2304</v>
      </c>
      <c r="C1221" s="11">
        <v>8</v>
      </c>
      <c r="D1221" s="11">
        <v>10</v>
      </c>
      <c r="E1221" s="11">
        <v>0</v>
      </c>
      <c r="F1221" s="11">
        <v>0</v>
      </c>
    </row>
    <row r="1222" x14ac:dyDescent="0.3">
      <c r="A1222" s="410">
        <v>104101793</v>
      </c>
      <c r="B1222" s="410" t="s">
        <v>2305</v>
      </c>
      <c r="C1222" s="11">
        <v>8</v>
      </c>
      <c r="D1222" s="11">
        <v>10</v>
      </c>
      <c r="E1222" s="11">
        <v>0</v>
      </c>
      <c r="F1222" s="11">
        <v>0</v>
      </c>
    </row>
    <row r="1223" x14ac:dyDescent="0.3">
      <c r="A1223" s="410">
        <v>104101761</v>
      </c>
      <c r="B1223" s="410" t="s">
        <v>2306</v>
      </c>
      <c r="C1223" s="11">
        <v>8</v>
      </c>
      <c r="D1223" s="11">
        <v>10</v>
      </c>
      <c r="E1223" s="11">
        <v>0</v>
      </c>
      <c r="F1223" s="11">
        <v>0</v>
      </c>
    </row>
    <row r="1224" x14ac:dyDescent="0.3">
      <c r="A1224" s="410">
        <v>101107003</v>
      </c>
      <c r="B1224" s="410" t="s">
        <v>2307</v>
      </c>
      <c r="C1224" s="11">
        <v>6</v>
      </c>
      <c r="D1224" s="11">
        <v>5</v>
      </c>
      <c r="E1224" s="11">
        <v>0</v>
      </c>
      <c r="F1224" s="11">
        <v>0</v>
      </c>
    </row>
    <row r="1225" x14ac:dyDescent="0.3">
      <c r="A1225" s="410">
        <v>101107004</v>
      </c>
      <c r="B1225" s="410" t="s">
        <v>2308</v>
      </c>
      <c r="C1225" s="11">
        <v>6</v>
      </c>
      <c r="D1225" s="11">
        <v>5</v>
      </c>
      <c r="E1225" s="11">
        <v>0</v>
      </c>
      <c r="F1225" s="11">
        <v>0</v>
      </c>
    </row>
    <row r="1226" x14ac:dyDescent="0.3">
      <c r="A1226" s="410">
        <v>101107013</v>
      </c>
      <c r="B1226" s="410" t="s">
        <v>2309</v>
      </c>
      <c r="C1226" s="11">
        <v>6</v>
      </c>
      <c r="D1226" s="11">
        <v>5</v>
      </c>
      <c r="E1226" s="11">
        <v>0</v>
      </c>
      <c r="F1226" s="11">
        <v>0</v>
      </c>
    </row>
    <row r="1227" x14ac:dyDescent="0.3">
      <c r="A1227" s="410">
        <v>104502543</v>
      </c>
      <c r="B1227" s="410" t="s">
        <v>2310</v>
      </c>
      <c r="C1227" s="11">
        <v>8</v>
      </c>
      <c r="D1227" s="11">
        <v>10</v>
      </c>
      <c r="E1227" s="11">
        <v>0</v>
      </c>
      <c r="F1227" s="11">
        <v>0</v>
      </c>
    </row>
    <row r="1228" x14ac:dyDescent="0.3">
      <c r="A1228" s="410">
        <v>104101769</v>
      </c>
      <c r="B1228" s="410" t="s">
        <v>2311</v>
      </c>
      <c r="C1228" s="11">
        <v>8</v>
      </c>
      <c r="D1228" s="11">
        <v>10</v>
      </c>
      <c r="E1228" s="11">
        <v>0</v>
      </c>
      <c r="F1228" s="11">
        <v>0</v>
      </c>
    </row>
    <row r="1229" x14ac:dyDescent="0.3">
      <c r="A1229" s="410">
        <v>101107012</v>
      </c>
      <c r="B1229" s="410" t="s">
        <v>2312</v>
      </c>
      <c r="C1229" s="11">
        <v>6</v>
      </c>
      <c r="D1229" s="11">
        <v>5</v>
      </c>
      <c r="E1229" s="11">
        <v>0</v>
      </c>
      <c r="F1229" s="11">
        <v>0</v>
      </c>
    </row>
    <row r="1230" x14ac:dyDescent="0.3">
      <c r="A1230" s="410">
        <v>101107014</v>
      </c>
      <c r="B1230" s="410" t="s">
        <v>2313</v>
      </c>
      <c r="C1230" s="11">
        <v>6</v>
      </c>
      <c r="D1230" s="11">
        <v>5</v>
      </c>
      <c r="E1230" s="11">
        <v>0</v>
      </c>
      <c r="F1230" s="11">
        <v>0</v>
      </c>
    </row>
    <row r="1231" x14ac:dyDescent="0.3">
      <c r="A1231" s="410">
        <v>101107001</v>
      </c>
      <c r="B1231" s="410" t="s">
        <v>2314</v>
      </c>
      <c r="C1231" s="11">
        <v>6</v>
      </c>
      <c r="D1231" s="11">
        <v>5</v>
      </c>
      <c r="E1231" s="11">
        <v>0</v>
      </c>
      <c r="F1231" s="11">
        <v>0</v>
      </c>
    </row>
    <row r="1232" x14ac:dyDescent="0.3">
      <c r="A1232" s="410">
        <v>101107002</v>
      </c>
      <c r="B1232" s="410" t="s">
        <v>2315</v>
      </c>
      <c r="C1232" s="11">
        <v>6</v>
      </c>
      <c r="D1232" s="11">
        <v>5</v>
      </c>
      <c r="E1232" s="11">
        <v>0</v>
      </c>
      <c r="F1232" s="11">
        <v>0</v>
      </c>
    </row>
    <row r="1233" x14ac:dyDescent="0.3">
      <c r="A1233" s="410">
        <v>104502054</v>
      </c>
      <c r="B1233" s="410" t="s">
        <v>2316</v>
      </c>
      <c r="C1233" s="11">
        <v>8</v>
      </c>
      <c r="D1233" s="11">
        <v>10</v>
      </c>
      <c r="E1233" s="11">
        <v>0</v>
      </c>
      <c r="F1233" s="11">
        <v>0</v>
      </c>
    </row>
    <row r="1234" x14ac:dyDescent="0.3">
      <c r="A1234" s="410">
        <v>104502182</v>
      </c>
      <c r="B1234" s="410" t="s">
        <v>2317</v>
      </c>
      <c r="C1234" s="11">
        <v>8</v>
      </c>
      <c r="D1234" s="11">
        <v>10</v>
      </c>
      <c r="E1234" s="11">
        <v>0</v>
      </c>
      <c r="F1234" s="11">
        <v>0</v>
      </c>
    </row>
    <row r="1235" x14ac:dyDescent="0.3">
      <c r="A1235" s="410">
        <v>104101675</v>
      </c>
      <c r="B1235" s="410" t="s">
        <v>2318</v>
      </c>
      <c r="C1235" s="11">
        <v>8</v>
      </c>
      <c r="D1235" s="11">
        <v>10</v>
      </c>
      <c r="E1235" s="11">
        <v>0</v>
      </c>
      <c r="F1235" s="11">
        <v>0</v>
      </c>
    </row>
    <row r="1236" x14ac:dyDescent="0.3">
      <c r="A1236" s="410">
        <v>104502584</v>
      </c>
      <c r="B1236" s="410" t="s">
        <v>2319</v>
      </c>
      <c r="C1236" s="11">
        <v>8</v>
      </c>
      <c r="D1236" s="11">
        <v>10</v>
      </c>
      <c r="E1236" s="11">
        <v>0</v>
      </c>
      <c r="F1236" s="11">
        <v>0</v>
      </c>
    </row>
    <row r="1237" x14ac:dyDescent="0.3">
      <c r="A1237" s="410">
        <v>701303021</v>
      </c>
      <c r="B1237" s="410" t="s">
        <v>665</v>
      </c>
      <c r="C1237" s="11">
        <v>19</v>
      </c>
      <c r="D1237" s="11">
        <v>10</v>
      </c>
      <c r="E1237" s="11">
        <v>0</v>
      </c>
      <c r="F1237" s="11">
        <v>0</v>
      </c>
    </row>
    <row r="1238" x14ac:dyDescent="0.3">
      <c r="A1238" s="410">
        <v>101206009</v>
      </c>
      <c r="B1238" s="410" t="s">
        <v>2320</v>
      </c>
      <c r="C1238" s="11">
        <v>5</v>
      </c>
      <c r="D1238" s="11">
        <v>5</v>
      </c>
      <c r="E1238" s="11">
        <v>0</v>
      </c>
      <c r="F1238" s="11">
        <v>0</v>
      </c>
    </row>
    <row r="1239" x14ac:dyDescent="0.3">
      <c r="A1239" s="410">
        <v>502101007</v>
      </c>
      <c r="B1239" s="410" t="s">
        <v>960</v>
      </c>
      <c r="C1239" s="11">
        <v>30</v>
      </c>
      <c r="D1239" s="11">
        <v>10</v>
      </c>
      <c r="E1239" s="11">
        <v>0</v>
      </c>
      <c r="F1239" s="11">
        <v>0</v>
      </c>
    </row>
    <row r="1240" x14ac:dyDescent="0.3">
      <c r="A1240" s="410">
        <v>502101009</v>
      </c>
      <c r="B1240" s="410" t="s">
        <v>962</v>
      </c>
      <c r="C1240" s="11">
        <v>30</v>
      </c>
      <c r="D1240" s="11">
        <v>10</v>
      </c>
      <c r="E1240" s="11">
        <v>0</v>
      </c>
      <c r="F1240" s="11">
        <v>0</v>
      </c>
    </row>
    <row r="1241" x14ac:dyDescent="0.3">
      <c r="A1241" s="410">
        <v>502101008</v>
      </c>
      <c r="B1241" s="410" t="s">
        <v>961</v>
      </c>
      <c r="C1241" s="11">
        <v>30</v>
      </c>
      <c r="D1241" s="11">
        <v>10</v>
      </c>
      <c r="E1241" s="11">
        <v>0</v>
      </c>
      <c r="F1241" s="11">
        <v>0</v>
      </c>
    </row>
    <row r="1242" x14ac:dyDescent="0.3">
      <c r="A1242" s="410">
        <v>104102012</v>
      </c>
      <c r="B1242" s="410" t="s">
        <v>2321</v>
      </c>
      <c r="C1242" s="11">
        <v>8</v>
      </c>
      <c r="D1242" s="11">
        <v>10</v>
      </c>
      <c r="E1242" s="11">
        <v>0</v>
      </c>
      <c r="F1242" s="11">
        <v>0</v>
      </c>
    </row>
    <row r="1243" x14ac:dyDescent="0.3">
      <c r="A1243" s="410">
        <v>101904020</v>
      </c>
      <c r="B1243" s="410" t="s">
        <v>2322</v>
      </c>
      <c r="C1243" s="11">
        <v>8</v>
      </c>
      <c r="D1243" s="11">
        <v>10</v>
      </c>
      <c r="E1243" s="11">
        <v>0</v>
      </c>
      <c r="F1243" s="11">
        <v>0</v>
      </c>
    </row>
    <row r="1244" x14ac:dyDescent="0.3">
      <c r="A1244" s="410">
        <v>503501005</v>
      </c>
      <c r="B1244" s="410" t="s">
        <v>1204</v>
      </c>
      <c r="C1244" s="11">
        <v>36</v>
      </c>
      <c r="D1244" s="11">
        <v>10</v>
      </c>
      <c r="E1244" s="11">
        <v>0</v>
      </c>
      <c r="F1244" s="11">
        <v>0</v>
      </c>
    </row>
    <row r="1245" x14ac:dyDescent="0.3">
      <c r="A1245" s="410">
        <v>502201008</v>
      </c>
      <c r="B1245" s="410" t="s">
        <v>2323</v>
      </c>
      <c r="C1245" s="11">
        <v>16</v>
      </c>
      <c r="D1245" s="11">
        <v>0</v>
      </c>
      <c r="E1245" s="11">
        <v>1</v>
      </c>
      <c r="F1245" s="11">
        <v>34</v>
      </c>
    </row>
    <row r="1246" x14ac:dyDescent="0.3">
      <c r="A1246" s="410">
        <v>603301003</v>
      </c>
      <c r="B1246" s="410" t="s">
        <v>810</v>
      </c>
      <c r="C1246" s="11">
        <v>20</v>
      </c>
      <c r="D1246" s="11">
        <v>10</v>
      </c>
      <c r="E1246" s="11">
        <v>0</v>
      </c>
      <c r="F1246" s="11">
        <v>0</v>
      </c>
    </row>
    <row r="1247" x14ac:dyDescent="0.3">
      <c r="A1247" s="410">
        <v>603301001</v>
      </c>
      <c r="B1247" s="410" t="s">
        <v>2324</v>
      </c>
      <c r="C1247" s="11">
        <v>1</v>
      </c>
      <c r="D1247" s="11">
        <v>5</v>
      </c>
      <c r="E1247" s="11">
        <v>0</v>
      </c>
      <c r="F1247" s="11">
        <v>0</v>
      </c>
    </row>
    <row r="1248" x14ac:dyDescent="0.3">
      <c r="A1248" s="410">
        <v>502202006</v>
      </c>
      <c r="B1248" s="410" t="s">
        <v>571</v>
      </c>
      <c r="C1248" s="11">
        <v>17</v>
      </c>
      <c r="D1248" s="11">
        <v>10</v>
      </c>
      <c r="E1248" s="11">
        <v>0</v>
      </c>
      <c r="F1248" s="11">
        <v>0</v>
      </c>
    </row>
    <row r="1249" x14ac:dyDescent="0.3">
      <c r="A1249" s="410">
        <v>502202005</v>
      </c>
      <c r="B1249" s="410" t="s">
        <v>570</v>
      </c>
      <c r="C1249" s="11">
        <v>17</v>
      </c>
      <c r="D1249" s="11">
        <v>10</v>
      </c>
      <c r="E1249" s="11">
        <v>0</v>
      </c>
      <c r="F1249" s="11">
        <v>0</v>
      </c>
    </row>
    <row r="1250" x14ac:dyDescent="0.3">
      <c r="A1250" s="410">
        <v>502202004</v>
      </c>
      <c r="B1250" s="410" t="s">
        <v>569</v>
      </c>
      <c r="C1250" s="11">
        <v>17</v>
      </c>
      <c r="D1250" s="11">
        <v>10</v>
      </c>
      <c r="E1250" s="11">
        <v>0</v>
      </c>
      <c r="F1250" s="11">
        <v>0</v>
      </c>
    </row>
    <row r="1251" x14ac:dyDescent="0.3">
      <c r="A1251" s="410">
        <v>304101003</v>
      </c>
      <c r="B1251" s="410" t="s">
        <v>1153</v>
      </c>
      <c r="C1251" s="11">
        <v>35</v>
      </c>
      <c r="D1251" s="11">
        <v>10</v>
      </c>
      <c r="E1251" s="11">
        <v>0</v>
      </c>
      <c r="F1251" s="11">
        <v>0</v>
      </c>
    </row>
    <row r="1252" x14ac:dyDescent="0.3">
      <c r="A1252" s="410">
        <v>502101014</v>
      </c>
      <c r="B1252" s="410" t="s">
        <v>963</v>
      </c>
      <c r="C1252" s="11">
        <v>30</v>
      </c>
      <c r="D1252" s="11">
        <v>10</v>
      </c>
      <c r="E1252" s="11">
        <v>0</v>
      </c>
      <c r="F1252" s="11">
        <v>0</v>
      </c>
    </row>
    <row r="1253" x14ac:dyDescent="0.3">
      <c r="A1253" s="410">
        <v>304101002</v>
      </c>
      <c r="B1253" s="410" t="s">
        <v>1152</v>
      </c>
      <c r="C1253" s="11">
        <v>35</v>
      </c>
      <c r="D1253" s="11">
        <v>10</v>
      </c>
      <c r="E1253" s="11">
        <v>0</v>
      </c>
      <c r="F1253" s="11">
        <v>0</v>
      </c>
    </row>
    <row r="1254" x14ac:dyDescent="0.3">
      <c r="A1254" s="410">
        <v>304101001</v>
      </c>
      <c r="B1254" s="410" t="s">
        <v>1151</v>
      </c>
      <c r="C1254" s="11">
        <v>35</v>
      </c>
      <c r="D1254" s="11">
        <v>10</v>
      </c>
      <c r="E1254" s="11">
        <v>0</v>
      </c>
      <c r="F1254" s="11">
        <v>0</v>
      </c>
    </row>
    <row r="1255" x14ac:dyDescent="0.3">
      <c r="A1255" s="410">
        <v>502101087</v>
      </c>
      <c r="B1255" s="410" t="s">
        <v>990</v>
      </c>
      <c r="C1255" s="11">
        <v>30</v>
      </c>
      <c r="D1255" s="11">
        <v>10</v>
      </c>
      <c r="E1255" s="11">
        <v>0</v>
      </c>
      <c r="F1255" s="11">
        <v>0</v>
      </c>
    </row>
    <row r="1256" x14ac:dyDescent="0.3">
      <c r="A1256" s="410">
        <v>308101046</v>
      </c>
      <c r="B1256" s="410" t="s">
        <v>491</v>
      </c>
      <c r="C1256" s="11">
        <v>12</v>
      </c>
      <c r="D1256" s="11">
        <v>10</v>
      </c>
      <c r="E1256" s="11">
        <v>0</v>
      </c>
      <c r="F1256" s="11">
        <v>0</v>
      </c>
    </row>
    <row r="1257" x14ac:dyDescent="0.3">
      <c r="A1257" s="410">
        <v>312102023</v>
      </c>
      <c r="B1257" s="410" t="s">
        <v>557</v>
      </c>
      <c r="C1257" s="11">
        <v>15</v>
      </c>
      <c r="D1257" s="11">
        <v>10</v>
      </c>
      <c r="E1257" s="11">
        <v>0</v>
      </c>
      <c r="F1257" s="11">
        <v>0</v>
      </c>
    </row>
    <row r="1258" x14ac:dyDescent="0.3">
      <c r="A1258" s="410">
        <v>312102024</v>
      </c>
      <c r="B1258" s="410" t="s">
        <v>558</v>
      </c>
      <c r="C1258" s="11">
        <v>15</v>
      </c>
      <c r="D1258" s="11">
        <v>10</v>
      </c>
      <c r="E1258" s="11">
        <v>0</v>
      </c>
      <c r="F1258" s="11">
        <v>0</v>
      </c>
    </row>
    <row r="1259" x14ac:dyDescent="0.3">
      <c r="A1259" s="410">
        <v>312102013</v>
      </c>
      <c r="B1259" s="410" t="s">
        <v>465</v>
      </c>
      <c r="C1259" s="11">
        <v>12</v>
      </c>
      <c r="D1259" s="11">
        <v>10</v>
      </c>
      <c r="E1259" s="11">
        <v>0</v>
      </c>
      <c r="F1259" s="11">
        <v>0</v>
      </c>
    </row>
    <row r="1260" x14ac:dyDescent="0.3">
      <c r="A1260" s="410">
        <v>308101013</v>
      </c>
      <c r="B1260" s="410" t="s">
        <v>473</v>
      </c>
      <c r="C1260" s="11">
        <v>12</v>
      </c>
      <c r="D1260" s="11">
        <v>10</v>
      </c>
      <c r="E1260" s="11">
        <v>0</v>
      </c>
      <c r="F1260" s="11">
        <v>0</v>
      </c>
    </row>
    <row r="1261" x14ac:dyDescent="0.3">
      <c r="A1261" s="410">
        <v>308101014</v>
      </c>
      <c r="B1261" s="410" t="s">
        <v>474</v>
      </c>
      <c r="C1261" s="11">
        <v>12</v>
      </c>
      <c r="D1261" s="11">
        <v>10</v>
      </c>
      <c r="E1261" s="11">
        <v>0</v>
      </c>
      <c r="F1261" s="11">
        <v>0</v>
      </c>
    </row>
    <row r="1262" x14ac:dyDescent="0.3">
      <c r="A1262" s="410">
        <v>310102010</v>
      </c>
      <c r="B1262" s="410" t="s">
        <v>708</v>
      </c>
      <c r="C1262" s="11">
        <v>20</v>
      </c>
      <c r="D1262" s="11">
        <v>10</v>
      </c>
      <c r="E1262" s="11">
        <v>0</v>
      </c>
      <c r="F1262" s="11">
        <v>0</v>
      </c>
    </row>
    <row r="1263" x14ac:dyDescent="0.3">
      <c r="A1263" s="410">
        <v>104102036</v>
      </c>
      <c r="B1263" s="410" t="s">
        <v>2325</v>
      </c>
      <c r="C1263" s="11">
        <v>1</v>
      </c>
      <c r="D1263" s="11">
        <v>5</v>
      </c>
      <c r="E1263" s="11">
        <v>0</v>
      </c>
      <c r="F1263" s="11">
        <v>0</v>
      </c>
    </row>
    <row r="1264" x14ac:dyDescent="0.3">
      <c r="A1264" s="410">
        <v>310102014</v>
      </c>
      <c r="B1264" s="410" t="s">
        <v>704</v>
      </c>
      <c r="C1264" s="11">
        <v>20</v>
      </c>
      <c r="D1264" s="11">
        <v>10</v>
      </c>
      <c r="E1264" s="11">
        <v>0</v>
      </c>
      <c r="F1264" s="11">
        <v>0</v>
      </c>
    </row>
    <row r="1265" x14ac:dyDescent="0.3">
      <c r="A1265" s="410">
        <v>313104002</v>
      </c>
      <c r="B1265" s="410" t="s">
        <v>1239</v>
      </c>
      <c r="C1265" s="11">
        <v>40</v>
      </c>
      <c r="D1265" s="11">
        <v>10</v>
      </c>
      <c r="E1265" s="11">
        <v>0</v>
      </c>
      <c r="F1265" s="11">
        <v>0</v>
      </c>
    </row>
    <row r="1266" x14ac:dyDescent="0.3">
      <c r="A1266" s="410">
        <v>308101041</v>
      </c>
      <c r="B1266" s="410" t="s">
        <v>488</v>
      </c>
      <c r="C1266" s="11">
        <v>12</v>
      </c>
      <c r="D1266" s="11">
        <v>10</v>
      </c>
      <c r="E1266" s="11">
        <v>0</v>
      </c>
      <c r="F1266" s="11">
        <v>0</v>
      </c>
    </row>
    <row r="1267" x14ac:dyDescent="0.3">
      <c r="A1267" s="410">
        <v>312101018</v>
      </c>
      <c r="B1267" s="410" t="s">
        <v>596</v>
      </c>
      <c r="C1267" s="11">
        <v>18</v>
      </c>
      <c r="D1267" s="11">
        <v>10</v>
      </c>
      <c r="E1267" s="11">
        <v>0</v>
      </c>
      <c r="F1267" s="11">
        <v>0</v>
      </c>
    </row>
    <row r="1268" x14ac:dyDescent="0.3">
      <c r="A1268" s="410">
        <v>312101019</v>
      </c>
      <c r="B1268" s="410" t="s">
        <v>597</v>
      </c>
      <c r="C1268" s="11">
        <v>18</v>
      </c>
      <c r="D1268" s="11">
        <v>10</v>
      </c>
      <c r="E1268" s="11">
        <v>0</v>
      </c>
      <c r="F1268" s="11">
        <v>0</v>
      </c>
    </row>
    <row r="1269" x14ac:dyDescent="0.3">
      <c r="A1269" s="410">
        <v>104502210</v>
      </c>
      <c r="B1269" s="410" t="s">
        <v>2326</v>
      </c>
      <c r="C1269" s="11">
        <v>6</v>
      </c>
      <c r="D1269" s="11">
        <v>10</v>
      </c>
      <c r="E1269" s="11">
        <v>0</v>
      </c>
      <c r="F1269" s="11">
        <v>0</v>
      </c>
    </row>
    <row r="1270" x14ac:dyDescent="0.3">
      <c r="A1270" s="410">
        <v>104502212</v>
      </c>
      <c r="B1270" s="410" t="s">
        <v>2327</v>
      </c>
      <c r="C1270" s="11">
        <v>6</v>
      </c>
      <c r="D1270" s="11">
        <v>10</v>
      </c>
      <c r="E1270" s="11">
        <v>0</v>
      </c>
      <c r="F1270" s="11">
        <v>0</v>
      </c>
    </row>
    <row r="1271" x14ac:dyDescent="0.3">
      <c r="A1271" s="410">
        <v>104502248</v>
      </c>
      <c r="B1271" s="410" t="s">
        <v>2328</v>
      </c>
      <c r="C1271" s="11">
        <v>6</v>
      </c>
      <c r="D1271" s="11">
        <v>10</v>
      </c>
      <c r="E1271" s="11">
        <v>0</v>
      </c>
      <c r="F1271" s="11">
        <v>0</v>
      </c>
    </row>
    <row r="1272" x14ac:dyDescent="0.3">
      <c r="A1272" s="410">
        <v>101101008</v>
      </c>
      <c r="B1272" s="410" t="s">
        <v>2329</v>
      </c>
      <c r="C1272" s="11">
        <v>6</v>
      </c>
      <c r="D1272" s="11">
        <v>5</v>
      </c>
      <c r="E1272" s="11">
        <v>0</v>
      </c>
      <c r="F1272" s="11">
        <v>0</v>
      </c>
    </row>
    <row r="1273" x14ac:dyDescent="0.3">
      <c r="A1273" s="410">
        <v>104101658</v>
      </c>
      <c r="B1273" s="410" t="s">
        <v>2330</v>
      </c>
      <c r="C1273" s="11">
        <v>8</v>
      </c>
      <c r="D1273" s="11">
        <v>10</v>
      </c>
      <c r="E1273" s="11">
        <v>0</v>
      </c>
      <c r="F1273" s="11">
        <v>0</v>
      </c>
    </row>
    <row r="1274" x14ac:dyDescent="0.3">
      <c r="A1274" s="410">
        <v>104502217</v>
      </c>
      <c r="B1274" s="410" t="s">
        <v>2331</v>
      </c>
      <c r="C1274" s="11">
        <v>6</v>
      </c>
      <c r="D1274" s="11">
        <v>10</v>
      </c>
      <c r="E1274" s="11">
        <v>0</v>
      </c>
      <c r="F1274" s="11">
        <v>0</v>
      </c>
    </row>
    <row r="1275" x14ac:dyDescent="0.3">
      <c r="A1275" s="410">
        <v>101101010</v>
      </c>
      <c r="B1275" s="410" t="s">
        <v>2332</v>
      </c>
      <c r="C1275" s="11">
        <v>6</v>
      </c>
      <c r="D1275" s="11">
        <v>5</v>
      </c>
      <c r="E1275" s="11">
        <v>0</v>
      </c>
      <c r="F1275" s="11">
        <v>0</v>
      </c>
    </row>
    <row r="1276" x14ac:dyDescent="0.3">
      <c r="A1276" s="410">
        <v>104502219</v>
      </c>
      <c r="B1276" s="410" t="s">
        <v>2333</v>
      </c>
      <c r="C1276" s="11">
        <v>8</v>
      </c>
      <c r="D1276" s="11">
        <v>10</v>
      </c>
      <c r="E1276" s="11">
        <v>0</v>
      </c>
      <c r="F1276" s="11">
        <v>0</v>
      </c>
    </row>
    <row r="1277" x14ac:dyDescent="0.3">
      <c r="A1277" s="410">
        <v>104502266</v>
      </c>
      <c r="B1277" s="410" t="s">
        <v>2334</v>
      </c>
      <c r="C1277" s="11">
        <v>8</v>
      </c>
      <c r="D1277" s="11">
        <v>10</v>
      </c>
      <c r="E1277" s="11">
        <v>0</v>
      </c>
      <c r="F1277" s="11">
        <v>0</v>
      </c>
    </row>
    <row r="1278" x14ac:dyDescent="0.3">
      <c r="A1278" s="410">
        <v>104401058</v>
      </c>
      <c r="B1278" s="410" t="s">
        <v>2335</v>
      </c>
      <c r="C1278" s="11">
        <v>6</v>
      </c>
      <c r="D1278" s="11">
        <v>10</v>
      </c>
      <c r="E1278" s="11">
        <v>0</v>
      </c>
      <c r="F1278" s="11">
        <v>0</v>
      </c>
    </row>
    <row r="1279" x14ac:dyDescent="0.3">
      <c r="A1279" s="410">
        <v>101102010</v>
      </c>
      <c r="B1279" s="410" t="s">
        <v>2336</v>
      </c>
      <c r="C1279" s="11">
        <v>6</v>
      </c>
      <c r="D1279" s="11">
        <v>10</v>
      </c>
      <c r="E1279" s="11">
        <v>0</v>
      </c>
      <c r="F1279" s="11">
        <v>0</v>
      </c>
    </row>
    <row r="1280" x14ac:dyDescent="0.3">
      <c r="A1280" s="410">
        <v>104102088</v>
      </c>
      <c r="B1280" s="410" t="s">
        <v>2337</v>
      </c>
      <c r="C1280" s="11">
        <v>8</v>
      </c>
      <c r="D1280" s="11">
        <v>10</v>
      </c>
      <c r="E1280" s="11">
        <v>0</v>
      </c>
      <c r="F1280" s="11">
        <v>0</v>
      </c>
    </row>
    <row r="1281" x14ac:dyDescent="0.3">
      <c r="A1281" s="410">
        <v>104502264</v>
      </c>
      <c r="B1281" s="410" t="s">
        <v>2338</v>
      </c>
      <c r="C1281" s="11">
        <v>8</v>
      </c>
      <c r="D1281" s="11">
        <v>10</v>
      </c>
      <c r="E1281" s="11">
        <v>0</v>
      </c>
      <c r="F1281" s="11">
        <v>0</v>
      </c>
    </row>
    <row r="1282" x14ac:dyDescent="0.3">
      <c r="A1282" s="410">
        <v>104502267</v>
      </c>
      <c r="B1282" s="410" t="s">
        <v>2339</v>
      </c>
      <c r="C1282" s="11">
        <v>8</v>
      </c>
      <c r="D1282" s="11">
        <v>10</v>
      </c>
      <c r="E1282" s="11">
        <v>0</v>
      </c>
      <c r="F1282" s="11">
        <v>0</v>
      </c>
    </row>
    <row r="1283" x14ac:dyDescent="0.3">
      <c r="A1283" s="410">
        <v>104502265</v>
      </c>
      <c r="B1283" s="410" t="s">
        <v>2340</v>
      </c>
      <c r="C1283" s="11">
        <v>8</v>
      </c>
      <c r="D1283" s="11">
        <v>10</v>
      </c>
      <c r="E1283" s="11">
        <v>0</v>
      </c>
      <c r="F1283" s="11">
        <v>0</v>
      </c>
    </row>
    <row r="1284" x14ac:dyDescent="0.3">
      <c r="A1284" s="410">
        <v>104502268</v>
      </c>
      <c r="B1284" s="410" t="s">
        <v>2341</v>
      </c>
      <c r="C1284" s="11">
        <v>8</v>
      </c>
      <c r="D1284" s="11">
        <v>10</v>
      </c>
      <c r="E1284" s="11">
        <v>0</v>
      </c>
      <c r="F1284" s="11">
        <v>0</v>
      </c>
    </row>
    <row r="1285" x14ac:dyDescent="0.3">
      <c r="A1285" s="410">
        <v>104102014</v>
      </c>
      <c r="B1285" s="410" t="s">
        <v>2342</v>
      </c>
      <c r="C1285" s="11">
        <v>8</v>
      </c>
      <c r="D1285" s="11">
        <v>10</v>
      </c>
      <c r="E1285" s="11">
        <v>0</v>
      </c>
      <c r="F1285" s="11">
        <v>0</v>
      </c>
    </row>
    <row r="1286" x14ac:dyDescent="0.3">
      <c r="A1286" s="410">
        <v>104502270</v>
      </c>
      <c r="B1286" s="410" t="s">
        <v>2343</v>
      </c>
      <c r="C1286" s="11">
        <v>8</v>
      </c>
      <c r="D1286" s="11">
        <v>10</v>
      </c>
      <c r="E1286" s="11">
        <v>0</v>
      </c>
      <c r="F1286" s="11">
        <v>0</v>
      </c>
    </row>
    <row r="1287" x14ac:dyDescent="0.3">
      <c r="A1287" s="410">
        <v>104502272</v>
      </c>
      <c r="B1287" s="410" t="s">
        <v>2344</v>
      </c>
      <c r="C1287" s="11">
        <v>8</v>
      </c>
      <c r="D1287" s="11">
        <v>10</v>
      </c>
      <c r="E1287" s="11">
        <v>0</v>
      </c>
      <c r="F1287" s="11">
        <v>0</v>
      </c>
    </row>
    <row r="1288" x14ac:dyDescent="0.3">
      <c r="A1288" s="410">
        <v>104502271</v>
      </c>
      <c r="B1288" s="410" t="s">
        <v>2345</v>
      </c>
      <c r="C1288" s="11">
        <v>8</v>
      </c>
      <c r="D1288" s="11">
        <v>10</v>
      </c>
      <c r="E1288" s="11">
        <v>0</v>
      </c>
      <c r="F1288" s="11">
        <v>0</v>
      </c>
    </row>
    <row r="1289" x14ac:dyDescent="0.3">
      <c r="A1289" s="410">
        <v>104502273</v>
      </c>
      <c r="B1289" s="410" t="s">
        <v>2346</v>
      </c>
      <c r="C1289" s="11">
        <v>8</v>
      </c>
      <c r="D1289" s="11">
        <v>10</v>
      </c>
      <c r="E1289" s="11">
        <v>0</v>
      </c>
      <c r="F1289" s="11">
        <v>0</v>
      </c>
    </row>
    <row r="1290" x14ac:dyDescent="0.3">
      <c r="A1290" s="410">
        <v>104502220</v>
      </c>
      <c r="B1290" s="410" t="s">
        <v>2347</v>
      </c>
      <c r="C1290" s="11">
        <v>6</v>
      </c>
      <c r="D1290" s="11">
        <v>10</v>
      </c>
      <c r="E1290" s="11">
        <v>0</v>
      </c>
      <c r="F1290" s="11">
        <v>0</v>
      </c>
    </row>
    <row r="1291" x14ac:dyDescent="0.3">
      <c r="A1291" s="410">
        <v>101206002</v>
      </c>
      <c r="B1291" s="410" t="s">
        <v>2348</v>
      </c>
      <c r="C1291" s="11">
        <v>5</v>
      </c>
      <c r="D1291" s="11">
        <v>5</v>
      </c>
      <c r="E1291" s="11">
        <v>0</v>
      </c>
      <c r="F1291" s="11">
        <v>0</v>
      </c>
    </row>
    <row r="1292" x14ac:dyDescent="0.3">
      <c r="A1292" s="410">
        <v>101206003</v>
      </c>
      <c r="B1292" s="410" t="s">
        <v>2349</v>
      </c>
      <c r="C1292" s="11">
        <v>5</v>
      </c>
      <c r="D1292" s="11">
        <v>5</v>
      </c>
      <c r="E1292" s="11">
        <v>0</v>
      </c>
      <c r="F1292" s="11">
        <v>0</v>
      </c>
    </row>
    <row r="1293" x14ac:dyDescent="0.3">
      <c r="A1293" s="410">
        <v>101206004</v>
      </c>
      <c r="B1293" s="410" t="s">
        <v>2350</v>
      </c>
      <c r="C1293" s="11">
        <v>5</v>
      </c>
      <c r="D1293" s="11">
        <v>5</v>
      </c>
      <c r="E1293" s="11">
        <v>0</v>
      </c>
      <c r="F1293" s="11">
        <v>0</v>
      </c>
    </row>
    <row r="1294" x14ac:dyDescent="0.3">
      <c r="A1294" s="410">
        <v>101206010</v>
      </c>
      <c r="B1294" s="410" t="s">
        <v>2351</v>
      </c>
      <c r="C1294" s="11">
        <v>5</v>
      </c>
      <c r="D1294" s="11">
        <v>5</v>
      </c>
      <c r="E1294" s="11">
        <v>0</v>
      </c>
      <c r="F1294" s="11">
        <v>0</v>
      </c>
    </row>
    <row r="1295" x14ac:dyDescent="0.3">
      <c r="A1295" s="410">
        <v>311202001</v>
      </c>
      <c r="B1295" s="410" t="s">
        <v>927</v>
      </c>
      <c r="C1295" s="11">
        <v>25</v>
      </c>
      <c r="D1295" s="11">
        <v>10</v>
      </c>
      <c r="E1295" s="11">
        <v>0</v>
      </c>
      <c r="F1295" s="11">
        <v>0</v>
      </c>
    </row>
    <row r="1296" x14ac:dyDescent="0.3">
      <c r="A1296" s="410">
        <v>101701026</v>
      </c>
      <c r="B1296" s="410" t="s">
        <v>2352</v>
      </c>
      <c r="C1296" s="11">
        <v>1</v>
      </c>
      <c r="D1296" s="11">
        <v>5</v>
      </c>
      <c r="E1296" s="11">
        <v>0</v>
      </c>
      <c r="F1296" s="11">
        <v>0</v>
      </c>
    </row>
    <row r="1297" x14ac:dyDescent="0.3">
      <c r="A1297" s="410">
        <v>603401024</v>
      </c>
      <c r="B1297" s="410" t="s">
        <v>622</v>
      </c>
      <c r="C1297" s="11">
        <v>19</v>
      </c>
      <c r="D1297" s="11">
        <v>10</v>
      </c>
      <c r="E1297" s="11">
        <v>0</v>
      </c>
      <c r="F1297" s="11">
        <v>0</v>
      </c>
    </row>
    <row r="1298" x14ac:dyDescent="0.3">
      <c r="A1298" s="410">
        <v>101201031</v>
      </c>
      <c r="B1298" s="410" t="s">
        <v>2353</v>
      </c>
      <c r="C1298" s="11">
        <v>5</v>
      </c>
      <c r="D1298" s="11">
        <v>5</v>
      </c>
      <c r="E1298" s="11">
        <v>0</v>
      </c>
      <c r="F1298" s="11">
        <v>0</v>
      </c>
    </row>
    <row r="1299" x14ac:dyDescent="0.3">
      <c r="A1299" s="410">
        <v>502201005</v>
      </c>
      <c r="B1299" s="410" t="s">
        <v>2354</v>
      </c>
      <c r="C1299" s="11">
        <v>16</v>
      </c>
      <c r="D1299" s="11">
        <v>0</v>
      </c>
      <c r="E1299" s="11">
        <v>1</v>
      </c>
      <c r="F1299" s="11">
        <v>10</v>
      </c>
    </row>
    <row r="1300" x14ac:dyDescent="0.3">
      <c r="A1300" s="410">
        <v>306201001</v>
      </c>
      <c r="B1300" s="410" t="s">
        <v>2355</v>
      </c>
      <c r="C1300" s="11">
        <v>34</v>
      </c>
      <c r="D1300" s="11">
        <v>0</v>
      </c>
      <c r="E1300" s="11">
        <v>1</v>
      </c>
      <c r="F1300" s="11">
        <v>10</v>
      </c>
    </row>
    <row r="1301" x14ac:dyDescent="0.3">
      <c r="A1301" s="410">
        <v>201101035</v>
      </c>
      <c r="B1301" s="410" t="s">
        <v>2356</v>
      </c>
      <c r="C1301" s="11">
        <v>11</v>
      </c>
      <c r="D1301" s="11">
        <v>10</v>
      </c>
      <c r="E1301" s="11">
        <v>0</v>
      </c>
      <c r="F1301" s="11">
        <v>0</v>
      </c>
    </row>
    <row r="1302" x14ac:dyDescent="0.3">
      <c r="A1302" s="410">
        <v>104301020</v>
      </c>
      <c r="B1302" s="410" t="s">
        <v>2357</v>
      </c>
      <c r="C1302" s="11">
        <v>9</v>
      </c>
      <c r="D1302" s="11">
        <v>10</v>
      </c>
      <c r="E1302" s="11">
        <v>0</v>
      </c>
      <c r="F1302" s="11">
        <v>5</v>
      </c>
    </row>
    <row r="1303" x14ac:dyDescent="0.3">
      <c r="A1303" s="410">
        <v>102201030</v>
      </c>
      <c r="B1303" s="410" t="s">
        <v>2358</v>
      </c>
      <c r="C1303" s="11">
        <v>9</v>
      </c>
      <c r="D1303" s="11">
        <v>10</v>
      </c>
      <c r="E1303" s="11">
        <v>0</v>
      </c>
      <c r="F1303" s="11">
        <v>5</v>
      </c>
    </row>
    <row r="1304" x14ac:dyDescent="0.3">
      <c r="A1304" s="410">
        <v>104301019</v>
      </c>
      <c r="B1304" s="410" t="s">
        <v>2359</v>
      </c>
      <c r="C1304" s="11">
        <v>9</v>
      </c>
      <c r="D1304" s="11">
        <v>10</v>
      </c>
      <c r="E1304" s="11">
        <v>0</v>
      </c>
      <c r="F1304" s="11">
        <v>5</v>
      </c>
    </row>
    <row r="1305" x14ac:dyDescent="0.3">
      <c r="A1305" s="410">
        <v>502201004</v>
      </c>
      <c r="B1305" s="410" t="s">
        <v>2360</v>
      </c>
      <c r="C1305" s="11">
        <v>16</v>
      </c>
      <c r="D1305" s="11">
        <v>0</v>
      </c>
      <c r="E1305" s="11">
        <v>1</v>
      </c>
      <c r="F1305" s="11">
        <v>18</v>
      </c>
    </row>
    <row r="1306" x14ac:dyDescent="0.3">
      <c r="A1306" s="410">
        <v>709101011</v>
      </c>
      <c r="B1306" s="410" t="s">
        <v>2361</v>
      </c>
      <c r="C1306" s="11">
        <v>8</v>
      </c>
      <c r="D1306" s="11">
        <v>10</v>
      </c>
      <c r="E1306" s="11">
        <v>0</v>
      </c>
      <c r="F1306" s="11">
        <v>0</v>
      </c>
    </row>
    <row r="1307" x14ac:dyDescent="0.3">
      <c r="A1307" s="410">
        <v>709101013</v>
      </c>
      <c r="B1307" s="410" t="s">
        <v>1338</v>
      </c>
      <c r="C1307" s="11">
        <v>40</v>
      </c>
      <c r="D1307" s="11">
        <v>10</v>
      </c>
      <c r="E1307" s="11">
        <v>0</v>
      </c>
      <c r="F1307" s="11">
        <v>0</v>
      </c>
    </row>
    <row r="1308" x14ac:dyDescent="0.3">
      <c r="A1308" s="410">
        <v>701101888</v>
      </c>
      <c r="B1308" s="410" t="s">
        <v>1305</v>
      </c>
      <c r="C1308" s="11">
        <v>40</v>
      </c>
      <c r="D1308" s="11">
        <v>10</v>
      </c>
      <c r="E1308" s="11">
        <v>0</v>
      </c>
      <c r="F1308" s="11">
        <v>0</v>
      </c>
    </row>
    <row r="1309" x14ac:dyDescent="0.3">
      <c r="A1309" s="410">
        <v>502301079</v>
      </c>
      <c r="B1309" s="410" t="s">
        <v>1025</v>
      </c>
      <c r="C1309" s="11">
        <v>30</v>
      </c>
      <c r="D1309" s="11">
        <v>10</v>
      </c>
      <c r="E1309" s="11">
        <v>0</v>
      </c>
      <c r="F1309" s="11">
        <v>0</v>
      </c>
    </row>
    <row r="1310" x14ac:dyDescent="0.3">
      <c r="A1310" s="410">
        <v>701102888</v>
      </c>
      <c r="B1310" s="410" t="s">
        <v>1313</v>
      </c>
      <c r="C1310" s="11">
        <v>40</v>
      </c>
      <c r="D1310" s="11">
        <v>10</v>
      </c>
      <c r="E1310" s="11">
        <v>0</v>
      </c>
      <c r="F1310" s="11">
        <v>0</v>
      </c>
    </row>
    <row r="1311" x14ac:dyDescent="0.3">
      <c r="A1311" s="410">
        <v>709101012</v>
      </c>
      <c r="B1311" s="410" t="s">
        <v>1026</v>
      </c>
      <c r="C1311" s="11">
        <v>30</v>
      </c>
      <c r="D1311" s="11">
        <v>10</v>
      </c>
      <c r="E1311" s="11">
        <v>0</v>
      </c>
      <c r="F1311" s="11">
        <v>0</v>
      </c>
    </row>
    <row r="1312" x14ac:dyDescent="0.3">
      <c r="A1312" s="410">
        <v>401123888</v>
      </c>
      <c r="B1312" s="410" t="s">
        <v>2362</v>
      </c>
      <c r="C1312" s="11">
        <v>19</v>
      </c>
      <c r="D1312" s="11">
        <v>5</v>
      </c>
      <c r="E1312" s="11">
        <v>0</v>
      </c>
      <c r="F1312" s="11">
        <v>0</v>
      </c>
    </row>
    <row r="1313" x14ac:dyDescent="0.3">
      <c r="A1313" s="410">
        <v>603401002</v>
      </c>
      <c r="B1313" s="410" t="s">
        <v>2363</v>
      </c>
      <c r="C1313" s="11">
        <v>2</v>
      </c>
      <c r="D1313" s="11">
        <v>10</v>
      </c>
      <c r="E1313" s="11">
        <v>0</v>
      </c>
      <c r="F1313" s="11">
        <v>0</v>
      </c>
    </row>
    <row r="1314" x14ac:dyDescent="0.3">
      <c r="A1314" s="410">
        <v>502101105</v>
      </c>
      <c r="B1314" s="410" t="s">
        <v>995</v>
      </c>
      <c r="C1314" s="11">
        <v>30</v>
      </c>
      <c r="D1314" s="11">
        <v>10</v>
      </c>
      <c r="E1314" s="11">
        <v>0</v>
      </c>
      <c r="F1314" s="11">
        <v>0</v>
      </c>
    </row>
    <row r="1315" x14ac:dyDescent="0.3">
      <c r="A1315" s="410">
        <v>701303064</v>
      </c>
      <c r="B1315" s="410" t="s">
        <v>683</v>
      </c>
      <c r="C1315" s="11">
        <v>19</v>
      </c>
      <c r="D1315" s="11">
        <v>10</v>
      </c>
      <c r="E1315" s="11">
        <v>0</v>
      </c>
      <c r="F1315" s="11">
        <v>5</v>
      </c>
    </row>
    <row r="1316" x14ac:dyDescent="0.3">
      <c r="A1316" s="410">
        <v>701303051</v>
      </c>
      <c r="B1316" s="410" t="s">
        <v>676</v>
      </c>
      <c r="C1316" s="11">
        <v>19</v>
      </c>
      <c r="D1316" s="11">
        <v>10</v>
      </c>
      <c r="E1316" s="11">
        <v>0</v>
      </c>
      <c r="F1316" s="11">
        <v>0</v>
      </c>
    </row>
    <row r="1317" x14ac:dyDescent="0.3">
      <c r="A1317" s="410">
        <v>104102026</v>
      </c>
      <c r="B1317" s="410" t="s">
        <v>2364</v>
      </c>
      <c r="C1317" s="11">
        <v>8</v>
      </c>
      <c r="D1317" s="11">
        <v>10</v>
      </c>
      <c r="E1317" s="11">
        <v>0</v>
      </c>
      <c r="F1317" s="11">
        <v>0</v>
      </c>
    </row>
    <row r="1318" x14ac:dyDescent="0.3">
      <c r="A1318" s="410">
        <v>101804010</v>
      </c>
      <c r="B1318" s="410" t="s">
        <v>2365</v>
      </c>
      <c r="C1318" s="11">
        <v>8</v>
      </c>
      <c r="D1318" s="11">
        <v>10</v>
      </c>
      <c r="E1318" s="11">
        <v>0</v>
      </c>
      <c r="F1318" s="11">
        <v>0</v>
      </c>
    </row>
    <row r="1319" x14ac:dyDescent="0.3">
      <c r="A1319" s="410">
        <v>101904016</v>
      </c>
      <c r="B1319" s="410" t="s">
        <v>2366</v>
      </c>
      <c r="C1319" s="11">
        <v>8</v>
      </c>
      <c r="D1319" s="11">
        <v>10</v>
      </c>
      <c r="E1319" s="11">
        <v>0</v>
      </c>
      <c r="F1319" s="11">
        <v>0</v>
      </c>
    </row>
    <row r="1320" x14ac:dyDescent="0.3">
      <c r="A1320" s="410">
        <v>702101010</v>
      </c>
      <c r="B1320" s="410" t="s">
        <v>368</v>
      </c>
      <c r="C1320" s="11">
        <v>24</v>
      </c>
      <c r="D1320" s="11">
        <v>10</v>
      </c>
      <c r="E1320" s="11">
        <v>0</v>
      </c>
      <c r="F1320" s="11">
        <v>5</v>
      </c>
    </row>
    <row r="1321" x14ac:dyDescent="0.3">
      <c r="A1321" s="410">
        <v>104401027</v>
      </c>
      <c r="B1321" s="410" t="s">
        <v>2367</v>
      </c>
      <c r="C1321" s="11">
        <v>9</v>
      </c>
      <c r="D1321" s="11">
        <v>10</v>
      </c>
      <c r="E1321" s="11">
        <v>0</v>
      </c>
      <c r="F1321" s="11">
        <v>11</v>
      </c>
    </row>
    <row r="1322" x14ac:dyDescent="0.3">
      <c r="A1322" s="410">
        <v>703101016</v>
      </c>
      <c r="B1322" s="410" t="s">
        <v>1329</v>
      </c>
      <c r="C1322" s="11">
        <v>40</v>
      </c>
      <c r="D1322" s="11">
        <v>10</v>
      </c>
      <c r="E1322" s="11">
        <v>0</v>
      </c>
      <c r="F1322" s="11">
        <v>0</v>
      </c>
    </row>
    <row r="1323" x14ac:dyDescent="0.3">
      <c r="A1323" s="410">
        <v>703101026</v>
      </c>
      <c r="B1323" s="410" t="s">
        <v>2368</v>
      </c>
      <c r="C1323" s="11">
        <v>7</v>
      </c>
      <c r="D1323" s="11">
        <v>10</v>
      </c>
      <c r="E1323" s="11">
        <v>0</v>
      </c>
      <c r="F1323" s="11">
        <v>0</v>
      </c>
    </row>
    <row r="1324" x14ac:dyDescent="0.3">
      <c r="A1324" s="410">
        <v>104102008</v>
      </c>
      <c r="B1324" s="410" t="s">
        <v>2369</v>
      </c>
      <c r="C1324" s="11">
        <v>8</v>
      </c>
      <c r="D1324" s="11">
        <v>10</v>
      </c>
      <c r="E1324" s="11">
        <v>0</v>
      </c>
      <c r="F1324" s="11">
        <v>0</v>
      </c>
    </row>
    <row r="1325" x14ac:dyDescent="0.3">
      <c r="A1325" s="410">
        <v>201102027</v>
      </c>
      <c r="B1325" s="410" t="s">
        <v>2370</v>
      </c>
      <c r="C1325" s="11">
        <v>12</v>
      </c>
      <c r="D1325" s="11">
        <v>10</v>
      </c>
      <c r="E1325" s="11">
        <v>0</v>
      </c>
      <c r="F1325" s="11">
        <v>0</v>
      </c>
    </row>
    <row r="1326" x14ac:dyDescent="0.3">
      <c r="A1326" s="410">
        <v>312102046</v>
      </c>
      <c r="B1326" s="410" t="s">
        <v>737</v>
      </c>
      <c r="C1326" s="11">
        <v>20</v>
      </c>
      <c r="D1326" s="11">
        <v>10</v>
      </c>
      <c r="E1326" s="11">
        <v>0</v>
      </c>
      <c r="F1326" s="11">
        <v>0</v>
      </c>
    </row>
    <row r="1327" x14ac:dyDescent="0.3">
      <c r="A1327" s="410">
        <v>502301034</v>
      </c>
      <c r="B1327" s="410" t="s">
        <v>1013</v>
      </c>
      <c r="C1327" s="11">
        <v>30</v>
      </c>
      <c r="D1327" s="11">
        <v>10</v>
      </c>
      <c r="E1327" s="11">
        <v>0</v>
      </c>
      <c r="F1327" s="11">
        <v>0</v>
      </c>
    </row>
    <row r="1328" x14ac:dyDescent="0.3">
      <c r="A1328" s="410">
        <v>101804009</v>
      </c>
      <c r="B1328" s="410" t="s">
        <v>2371</v>
      </c>
      <c r="C1328" s="11">
        <v>8</v>
      </c>
      <c r="D1328" s="11">
        <v>10</v>
      </c>
      <c r="E1328" s="11">
        <v>0</v>
      </c>
      <c r="F1328" s="11">
        <v>0</v>
      </c>
    </row>
    <row r="1329" x14ac:dyDescent="0.3">
      <c r="A1329" s="410">
        <v>203101020</v>
      </c>
      <c r="B1329" s="410" t="s">
        <v>467</v>
      </c>
      <c r="C1329" s="11">
        <v>12</v>
      </c>
      <c r="D1329" s="11">
        <v>10</v>
      </c>
      <c r="E1329" s="11">
        <v>0</v>
      </c>
      <c r="F1329" s="11">
        <v>0</v>
      </c>
    </row>
    <row r="1330" x14ac:dyDescent="0.3">
      <c r="A1330" s="410">
        <v>101108035</v>
      </c>
      <c r="B1330" s="410" t="s">
        <v>2372</v>
      </c>
      <c r="C1330" s="11">
        <v>8</v>
      </c>
      <c r="D1330" s="11">
        <v>10</v>
      </c>
      <c r="E1330" s="11">
        <v>0</v>
      </c>
      <c r="F1330" s="11">
        <v>0</v>
      </c>
    </row>
    <row r="1331" x14ac:dyDescent="0.3">
      <c r="A1331" s="410">
        <v>101503001</v>
      </c>
      <c r="B1331" s="410" t="s">
        <v>2373</v>
      </c>
      <c r="C1331" s="11">
        <v>5</v>
      </c>
      <c r="D1331" s="11">
        <v>5</v>
      </c>
      <c r="E1331" s="11">
        <v>0</v>
      </c>
      <c r="F1331" s="11">
        <v>0</v>
      </c>
    </row>
    <row r="1332" x14ac:dyDescent="0.3">
      <c r="A1332" s="410">
        <v>101503002</v>
      </c>
      <c r="B1332" s="410" t="s">
        <v>2374</v>
      </c>
      <c r="C1332" s="11">
        <v>5</v>
      </c>
      <c r="D1332" s="11">
        <v>5</v>
      </c>
      <c r="E1332" s="11">
        <v>0</v>
      </c>
      <c r="F1332" s="11">
        <v>0</v>
      </c>
    </row>
    <row r="1333" x14ac:dyDescent="0.3">
      <c r="A1333" s="410">
        <v>104101563</v>
      </c>
      <c r="B1333" s="410" t="s">
        <v>2375</v>
      </c>
      <c r="C1333" s="11">
        <v>8</v>
      </c>
      <c r="D1333" s="11">
        <v>10</v>
      </c>
      <c r="E1333" s="11">
        <v>0</v>
      </c>
      <c r="F1333" s="11">
        <v>0</v>
      </c>
    </row>
    <row r="1334" x14ac:dyDescent="0.3">
      <c r="A1334" s="410">
        <v>104502186</v>
      </c>
      <c r="B1334" s="410" t="s">
        <v>2376</v>
      </c>
      <c r="C1334" s="11">
        <v>8</v>
      </c>
      <c r="D1334" s="11">
        <v>10</v>
      </c>
      <c r="E1334" s="11">
        <v>0</v>
      </c>
      <c r="F1334" s="11">
        <v>0</v>
      </c>
    </row>
    <row r="1335" x14ac:dyDescent="0.3">
      <c r="A1335" s="410">
        <v>104101514</v>
      </c>
      <c r="B1335" s="410" t="s">
        <v>2377</v>
      </c>
      <c r="C1335" s="11">
        <v>8</v>
      </c>
      <c r="D1335" s="11">
        <v>10</v>
      </c>
      <c r="E1335" s="11">
        <v>0</v>
      </c>
      <c r="F1335" s="11">
        <v>0</v>
      </c>
    </row>
    <row r="1336" x14ac:dyDescent="0.3">
      <c r="A1336" s="410">
        <v>103101645</v>
      </c>
      <c r="B1336" s="410" t="s">
        <v>2378</v>
      </c>
      <c r="C1336" s="11">
        <v>8</v>
      </c>
      <c r="D1336" s="11">
        <v>10</v>
      </c>
      <c r="E1336" s="11">
        <v>0</v>
      </c>
      <c r="F1336" s="11">
        <v>0</v>
      </c>
    </row>
    <row r="1337" x14ac:dyDescent="0.3">
      <c r="A1337" s="410">
        <v>104101186</v>
      </c>
      <c r="B1337" s="410" t="s">
        <v>2379</v>
      </c>
      <c r="C1337" s="11">
        <v>8</v>
      </c>
      <c r="D1337" s="11">
        <v>10</v>
      </c>
      <c r="E1337" s="11">
        <v>0</v>
      </c>
      <c r="F1337" s="11">
        <v>0</v>
      </c>
    </row>
    <row r="1338" x14ac:dyDescent="0.3">
      <c r="A1338" s="410">
        <v>104502187</v>
      </c>
      <c r="B1338" s="410" t="s">
        <v>2380</v>
      </c>
      <c r="C1338" s="11">
        <v>8</v>
      </c>
      <c r="D1338" s="11">
        <v>10</v>
      </c>
      <c r="E1338" s="11">
        <v>0</v>
      </c>
      <c r="F1338" s="11">
        <v>0</v>
      </c>
    </row>
    <row r="1339" x14ac:dyDescent="0.3">
      <c r="A1339" s="410">
        <v>311201021</v>
      </c>
      <c r="B1339" s="410" t="s">
        <v>461</v>
      </c>
      <c r="C1339" s="11">
        <v>23</v>
      </c>
      <c r="D1339" s="11">
        <v>10</v>
      </c>
      <c r="E1339" s="11">
        <v>0</v>
      </c>
      <c r="F1339" s="11">
        <v>0</v>
      </c>
    </row>
    <row r="1340" x14ac:dyDescent="0.3">
      <c r="A1340" s="410">
        <v>310104004</v>
      </c>
      <c r="B1340" s="410" t="s">
        <v>542</v>
      </c>
      <c r="C1340" s="11">
        <v>14</v>
      </c>
      <c r="D1340" s="11">
        <v>10</v>
      </c>
      <c r="E1340" s="11">
        <v>0</v>
      </c>
      <c r="F1340" s="11">
        <v>0</v>
      </c>
    </row>
    <row r="1341" x14ac:dyDescent="0.3">
      <c r="A1341" s="410">
        <v>310104005</v>
      </c>
      <c r="B1341" s="410" t="s">
        <v>543</v>
      </c>
      <c r="C1341" s="11">
        <v>14</v>
      </c>
      <c r="D1341" s="11">
        <v>10</v>
      </c>
      <c r="E1341" s="11">
        <v>0</v>
      </c>
      <c r="F1341" s="11">
        <v>0</v>
      </c>
    </row>
    <row r="1342" x14ac:dyDescent="0.3">
      <c r="A1342" s="410">
        <v>203101007</v>
      </c>
      <c r="B1342" s="410" t="s">
        <v>2381</v>
      </c>
      <c r="C1342" s="11">
        <v>12</v>
      </c>
      <c r="D1342" s="11">
        <v>10</v>
      </c>
      <c r="E1342" s="11">
        <v>0</v>
      </c>
      <c r="F1342" s="11">
        <v>0</v>
      </c>
    </row>
    <row r="1343" x14ac:dyDescent="0.3">
      <c r="A1343" s="410">
        <v>603201071</v>
      </c>
      <c r="B1343" s="410" t="s">
        <v>805</v>
      </c>
      <c r="C1343" s="11">
        <v>20</v>
      </c>
      <c r="D1343" s="11">
        <v>10</v>
      </c>
      <c r="E1343" s="11">
        <v>0</v>
      </c>
      <c r="F1343" s="11">
        <v>0</v>
      </c>
    </row>
    <row r="1344" x14ac:dyDescent="0.3">
      <c r="A1344" s="410">
        <v>603201070</v>
      </c>
      <c r="B1344" s="410" t="s">
        <v>804</v>
      </c>
      <c r="C1344" s="11">
        <v>20</v>
      </c>
      <c r="D1344" s="11">
        <v>10</v>
      </c>
      <c r="E1344" s="11">
        <v>0</v>
      </c>
      <c r="F1344" s="11">
        <v>0</v>
      </c>
    </row>
    <row r="1345" x14ac:dyDescent="0.3">
      <c r="A1345" s="410">
        <v>502101086</v>
      </c>
      <c r="B1345" s="410" t="s">
        <v>989</v>
      </c>
      <c r="C1345" s="11">
        <v>30</v>
      </c>
      <c r="D1345" s="11">
        <v>10</v>
      </c>
      <c r="E1345" s="11">
        <v>0</v>
      </c>
      <c r="F1345" s="11">
        <v>0</v>
      </c>
    </row>
    <row r="1346" x14ac:dyDescent="0.3">
      <c r="A1346" s="410">
        <v>313103012</v>
      </c>
      <c r="B1346" s="410" t="s">
        <v>1238</v>
      </c>
      <c r="C1346" s="11">
        <v>40</v>
      </c>
      <c r="D1346" s="11">
        <v>10</v>
      </c>
      <c r="E1346" s="11">
        <v>0</v>
      </c>
      <c r="F1346" s="11">
        <v>0</v>
      </c>
    </row>
    <row r="1347" x14ac:dyDescent="0.3">
      <c r="A1347" s="410">
        <v>104102039</v>
      </c>
      <c r="B1347" s="410" t="s">
        <v>2382</v>
      </c>
      <c r="C1347" s="11">
        <v>1</v>
      </c>
      <c r="D1347" s="11">
        <v>5</v>
      </c>
      <c r="E1347" s="11">
        <v>0</v>
      </c>
      <c r="F1347" s="11">
        <v>0</v>
      </c>
    </row>
    <row r="1348" x14ac:dyDescent="0.3">
      <c r="A1348" s="410">
        <v>101208004</v>
      </c>
      <c r="B1348" s="410" t="s">
        <v>2383</v>
      </c>
      <c r="C1348" s="11">
        <v>5</v>
      </c>
      <c r="D1348" s="11">
        <v>5</v>
      </c>
      <c r="E1348" s="11">
        <v>0</v>
      </c>
      <c r="F1348" s="11">
        <v>0</v>
      </c>
    </row>
    <row r="1349" x14ac:dyDescent="0.3">
      <c r="A1349" s="410">
        <v>307108010</v>
      </c>
      <c r="B1349" s="410" t="s">
        <v>1075</v>
      </c>
      <c r="C1349" s="11">
        <v>33</v>
      </c>
      <c r="D1349" s="11">
        <v>10</v>
      </c>
      <c r="E1349" s="11">
        <v>0</v>
      </c>
      <c r="F1349" s="11">
        <v>0</v>
      </c>
    </row>
    <row r="1350" x14ac:dyDescent="0.3">
      <c r="A1350" s="410">
        <v>104502418</v>
      </c>
      <c r="B1350" s="410" t="s">
        <v>2384</v>
      </c>
      <c r="C1350" s="11">
        <v>8</v>
      </c>
      <c r="D1350" s="11">
        <v>10</v>
      </c>
      <c r="E1350" s="11">
        <v>0</v>
      </c>
      <c r="F1350" s="11">
        <v>0</v>
      </c>
    </row>
    <row r="1351" x14ac:dyDescent="0.3">
      <c r="A1351" s="410">
        <v>104101544</v>
      </c>
      <c r="B1351" s="410" t="s">
        <v>2385</v>
      </c>
      <c r="C1351" s="11">
        <v>8</v>
      </c>
      <c r="D1351" s="11">
        <v>10</v>
      </c>
      <c r="E1351" s="11">
        <v>0</v>
      </c>
      <c r="F1351" s="11">
        <v>0</v>
      </c>
    </row>
    <row r="1352" x14ac:dyDescent="0.3">
      <c r="A1352" s="410">
        <v>104101844</v>
      </c>
      <c r="B1352" s="410" t="s">
        <v>2386</v>
      </c>
      <c r="C1352" s="11">
        <v>8</v>
      </c>
      <c r="D1352" s="11">
        <v>10</v>
      </c>
      <c r="E1352" s="11">
        <v>0</v>
      </c>
      <c r="F1352" s="11">
        <v>0</v>
      </c>
    </row>
    <row r="1353" x14ac:dyDescent="0.3">
      <c r="A1353" s="410">
        <v>104101615</v>
      </c>
      <c r="B1353" s="410" t="s">
        <v>2387</v>
      </c>
      <c r="C1353" s="11">
        <v>8</v>
      </c>
      <c r="D1353" s="11">
        <v>10</v>
      </c>
      <c r="E1353" s="11">
        <v>0</v>
      </c>
      <c r="F1353" s="11">
        <v>0</v>
      </c>
    </row>
    <row r="1354" x14ac:dyDescent="0.3">
      <c r="A1354" s="410">
        <v>104101897</v>
      </c>
      <c r="B1354" s="410" t="s">
        <v>2388</v>
      </c>
      <c r="C1354" s="11">
        <v>8</v>
      </c>
      <c r="D1354" s="11">
        <v>10</v>
      </c>
      <c r="E1354" s="11">
        <v>0</v>
      </c>
      <c r="F1354" s="11">
        <v>0</v>
      </c>
    </row>
    <row r="1355" x14ac:dyDescent="0.3">
      <c r="A1355" s="410">
        <v>104101046</v>
      </c>
      <c r="B1355" s="410" t="s">
        <v>2389</v>
      </c>
      <c r="C1355" s="11">
        <v>8</v>
      </c>
      <c r="D1355" s="11">
        <v>10</v>
      </c>
      <c r="E1355" s="11">
        <v>0</v>
      </c>
      <c r="F1355" s="11">
        <v>0</v>
      </c>
    </row>
    <row r="1356" x14ac:dyDescent="0.3">
      <c r="A1356" s="410">
        <v>104101047</v>
      </c>
      <c r="B1356" s="410" t="s">
        <v>2390</v>
      </c>
      <c r="C1356" s="11">
        <v>8</v>
      </c>
      <c r="D1356" s="11">
        <v>10</v>
      </c>
      <c r="E1356" s="11">
        <v>0</v>
      </c>
      <c r="F1356" s="11">
        <v>0</v>
      </c>
    </row>
    <row r="1357" x14ac:dyDescent="0.3">
      <c r="A1357" s="410">
        <v>104101426</v>
      </c>
      <c r="B1357" s="410" t="s">
        <v>2391</v>
      </c>
      <c r="C1357" s="11">
        <v>8</v>
      </c>
      <c r="D1357" s="11">
        <v>10</v>
      </c>
      <c r="E1357" s="11">
        <v>0</v>
      </c>
      <c r="F1357" s="11">
        <v>0</v>
      </c>
    </row>
    <row r="1358" x14ac:dyDescent="0.3">
      <c r="A1358" s="410">
        <v>104101425</v>
      </c>
      <c r="B1358" s="410" t="s">
        <v>2392</v>
      </c>
      <c r="C1358" s="11">
        <v>8</v>
      </c>
      <c r="D1358" s="11">
        <v>10</v>
      </c>
      <c r="E1358" s="11">
        <v>0</v>
      </c>
      <c r="F1358" s="11">
        <v>0</v>
      </c>
    </row>
    <row r="1359" x14ac:dyDescent="0.3">
      <c r="A1359" s="410">
        <v>104101277</v>
      </c>
      <c r="B1359" s="410" t="s">
        <v>2393</v>
      </c>
      <c r="C1359" s="11">
        <v>8</v>
      </c>
      <c r="D1359" s="11">
        <v>10</v>
      </c>
      <c r="E1359" s="11">
        <v>0</v>
      </c>
      <c r="F1359" s="11">
        <v>0</v>
      </c>
    </row>
    <row r="1360" x14ac:dyDescent="0.3">
      <c r="A1360" s="410">
        <v>104101048</v>
      </c>
      <c r="B1360" s="410" t="s">
        <v>2394</v>
      </c>
      <c r="C1360" s="11">
        <v>8</v>
      </c>
      <c r="D1360" s="11">
        <v>10</v>
      </c>
      <c r="E1360" s="11">
        <v>0</v>
      </c>
      <c r="F1360" s="11">
        <v>0</v>
      </c>
    </row>
    <row r="1361" x14ac:dyDescent="0.3">
      <c r="A1361" s="410">
        <v>104101162</v>
      </c>
      <c r="B1361" s="410" t="s">
        <v>2395</v>
      </c>
      <c r="C1361" s="11">
        <v>8</v>
      </c>
      <c r="D1361" s="11">
        <v>10</v>
      </c>
      <c r="E1361" s="11">
        <v>0</v>
      </c>
      <c r="F1361" s="11">
        <v>0</v>
      </c>
    </row>
    <row r="1362" x14ac:dyDescent="0.3">
      <c r="A1362" s="410">
        <v>104101498</v>
      </c>
      <c r="B1362" s="410" t="s">
        <v>2396</v>
      </c>
      <c r="C1362" s="11">
        <v>8</v>
      </c>
      <c r="D1362" s="11">
        <v>10</v>
      </c>
      <c r="E1362" s="11">
        <v>0</v>
      </c>
      <c r="F1362" s="11">
        <v>0</v>
      </c>
    </row>
    <row r="1363" x14ac:dyDescent="0.3">
      <c r="A1363" s="410">
        <v>104502504</v>
      </c>
      <c r="B1363" s="410" t="s">
        <v>2397</v>
      </c>
      <c r="C1363" s="11">
        <v>8</v>
      </c>
      <c r="D1363" s="11">
        <v>10</v>
      </c>
      <c r="E1363" s="11">
        <v>0</v>
      </c>
      <c r="F1363" s="11">
        <v>0</v>
      </c>
    </row>
    <row r="1364" x14ac:dyDescent="0.3">
      <c r="A1364" s="410">
        <v>104101427</v>
      </c>
      <c r="B1364" s="410" t="s">
        <v>2398</v>
      </c>
      <c r="C1364" s="11">
        <v>8</v>
      </c>
      <c r="D1364" s="11">
        <v>10</v>
      </c>
      <c r="E1364" s="11">
        <v>0</v>
      </c>
      <c r="F1364" s="11">
        <v>0</v>
      </c>
    </row>
    <row r="1365" x14ac:dyDescent="0.3">
      <c r="A1365" s="410">
        <v>104101279</v>
      </c>
      <c r="B1365" s="410" t="s">
        <v>2399</v>
      </c>
      <c r="C1365" s="11">
        <v>8</v>
      </c>
      <c r="D1365" s="11">
        <v>10</v>
      </c>
      <c r="E1365" s="11">
        <v>0</v>
      </c>
      <c r="F1365" s="11">
        <v>0</v>
      </c>
    </row>
    <row r="1366" x14ac:dyDescent="0.3">
      <c r="A1366" s="410">
        <v>104101593</v>
      </c>
      <c r="B1366" s="410" t="s">
        <v>2400</v>
      </c>
      <c r="C1366" s="11">
        <v>8</v>
      </c>
      <c r="D1366" s="11">
        <v>10</v>
      </c>
      <c r="E1366" s="11">
        <v>0</v>
      </c>
      <c r="F1366" s="11">
        <v>0</v>
      </c>
    </row>
    <row r="1367" x14ac:dyDescent="0.3">
      <c r="A1367" s="410">
        <v>104101806</v>
      </c>
      <c r="B1367" s="410" t="s">
        <v>2401</v>
      </c>
      <c r="C1367" s="11">
        <v>8</v>
      </c>
      <c r="D1367" s="11">
        <v>10</v>
      </c>
      <c r="E1367" s="11">
        <v>0</v>
      </c>
      <c r="F1367" s="11">
        <v>0</v>
      </c>
    </row>
    <row r="1368" x14ac:dyDescent="0.3">
      <c r="A1368" s="410">
        <v>104101855</v>
      </c>
      <c r="B1368" s="410" t="s">
        <v>2402</v>
      </c>
      <c r="C1368" s="11">
        <v>8</v>
      </c>
      <c r="D1368" s="11">
        <v>10</v>
      </c>
      <c r="E1368" s="11">
        <v>0</v>
      </c>
      <c r="F1368" s="11">
        <v>0</v>
      </c>
    </row>
    <row r="1369" x14ac:dyDescent="0.3">
      <c r="A1369" s="410">
        <v>104101595</v>
      </c>
      <c r="B1369" s="410" t="s">
        <v>2403</v>
      </c>
      <c r="C1369" s="11">
        <v>8</v>
      </c>
      <c r="D1369" s="11">
        <v>10</v>
      </c>
      <c r="E1369" s="11">
        <v>0</v>
      </c>
      <c r="F1369" s="11">
        <v>0</v>
      </c>
    </row>
    <row r="1370" x14ac:dyDescent="0.3">
      <c r="A1370" s="410">
        <v>104101856</v>
      </c>
      <c r="B1370" s="410" t="s">
        <v>2404</v>
      </c>
      <c r="C1370" s="11">
        <v>8</v>
      </c>
      <c r="D1370" s="11">
        <v>10</v>
      </c>
      <c r="E1370" s="11">
        <v>0</v>
      </c>
      <c r="F1370" s="11">
        <v>0</v>
      </c>
    </row>
    <row r="1371" x14ac:dyDescent="0.3">
      <c r="A1371" s="410">
        <v>104101603</v>
      </c>
      <c r="B1371" s="410" t="s">
        <v>2405</v>
      </c>
      <c r="C1371" s="11">
        <v>8</v>
      </c>
      <c r="D1371" s="11">
        <v>10</v>
      </c>
      <c r="E1371" s="11">
        <v>0</v>
      </c>
      <c r="F1371" s="11">
        <v>0</v>
      </c>
    </row>
    <row r="1372" x14ac:dyDescent="0.3">
      <c r="A1372" s="410">
        <v>104101604</v>
      </c>
      <c r="B1372" s="410" t="s">
        <v>2406</v>
      </c>
      <c r="C1372" s="11">
        <v>8</v>
      </c>
      <c r="D1372" s="11">
        <v>10</v>
      </c>
      <c r="E1372" s="11">
        <v>0</v>
      </c>
      <c r="F1372" s="11">
        <v>0</v>
      </c>
    </row>
    <row r="1373" x14ac:dyDescent="0.3">
      <c r="A1373" s="410">
        <v>104101608</v>
      </c>
      <c r="B1373" s="410" t="s">
        <v>2407</v>
      </c>
      <c r="C1373" s="11">
        <v>8</v>
      </c>
      <c r="D1373" s="11">
        <v>10</v>
      </c>
      <c r="E1373" s="11">
        <v>0</v>
      </c>
      <c r="F1373" s="11">
        <v>0</v>
      </c>
    </row>
    <row r="1374" x14ac:dyDescent="0.3">
      <c r="A1374" s="410">
        <v>104101610</v>
      </c>
      <c r="B1374" s="410" t="s">
        <v>2408</v>
      </c>
      <c r="C1374" s="11">
        <v>8</v>
      </c>
      <c r="D1374" s="11">
        <v>10</v>
      </c>
      <c r="E1374" s="11">
        <v>0</v>
      </c>
      <c r="F1374" s="11">
        <v>0</v>
      </c>
    </row>
    <row r="1375" x14ac:dyDescent="0.3">
      <c r="A1375" s="410">
        <v>104101611</v>
      </c>
      <c r="B1375" s="410" t="s">
        <v>2409</v>
      </c>
      <c r="C1375" s="11">
        <v>8</v>
      </c>
      <c r="D1375" s="11">
        <v>10</v>
      </c>
      <c r="E1375" s="11">
        <v>0</v>
      </c>
      <c r="F1375" s="11">
        <v>0</v>
      </c>
    </row>
    <row r="1376" x14ac:dyDescent="0.3">
      <c r="A1376" s="410">
        <v>104101609</v>
      </c>
      <c r="B1376" s="410" t="s">
        <v>2410</v>
      </c>
      <c r="C1376" s="11">
        <v>8</v>
      </c>
      <c r="D1376" s="11">
        <v>10</v>
      </c>
      <c r="E1376" s="11">
        <v>0</v>
      </c>
      <c r="F1376" s="11">
        <v>0</v>
      </c>
    </row>
    <row r="1377" x14ac:dyDescent="0.3">
      <c r="A1377" s="410">
        <v>104502347</v>
      </c>
      <c r="B1377" s="410" t="s">
        <v>2411</v>
      </c>
      <c r="C1377" s="11">
        <v>8</v>
      </c>
      <c r="D1377" s="11">
        <v>10</v>
      </c>
      <c r="E1377" s="11">
        <v>0</v>
      </c>
      <c r="F1377" s="11">
        <v>0</v>
      </c>
    </row>
    <row r="1378" x14ac:dyDescent="0.3">
      <c r="A1378" s="410">
        <v>104502427</v>
      </c>
      <c r="B1378" s="410" t="s">
        <v>2412</v>
      </c>
      <c r="C1378" s="11">
        <v>8</v>
      </c>
      <c r="D1378" s="11">
        <v>10</v>
      </c>
      <c r="E1378" s="11">
        <v>0</v>
      </c>
      <c r="F1378" s="11">
        <v>0</v>
      </c>
    </row>
    <row r="1379" x14ac:dyDescent="0.3">
      <c r="A1379" s="410">
        <v>104101623</v>
      </c>
      <c r="B1379" s="410" t="s">
        <v>2413</v>
      </c>
      <c r="C1379" s="11">
        <v>8</v>
      </c>
      <c r="D1379" s="11">
        <v>10</v>
      </c>
      <c r="E1379" s="11">
        <v>0</v>
      </c>
      <c r="F1379" s="11">
        <v>0</v>
      </c>
    </row>
    <row r="1380" x14ac:dyDescent="0.3">
      <c r="A1380" s="410">
        <v>104101719</v>
      </c>
      <c r="B1380" s="410" t="s">
        <v>2414</v>
      </c>
      <c r="C1380" s="11">
        <v>8</v>
      </c>
      <c r="D1380" s="11">
        <v>10</v>
      </c>
      <c r="E1380" s="11">
        <v>0</v>
      </c>
      <c r="F1380" s="11">
        <v>0</v>
      </c>
    </row>
    <row r="1381" x14ac:dyDescent="0.3">
      <c r="A1381" s="410">
        <v>104101854</v>
      </c>
      <c r="B1381" s="410" t="s">
        <v>2415</v>
      </c>
      <c r="C1381" s="11">
        <v>8</v>
      </c>
      <c r="D1381" s="11">
        <v>10</v>
      </c>
      <c r="E1381" s="11">
        <v>0</v>
      </c>
      <c r="F1381" s="11">
        <v>0</v>
      </c>
    </row>
    <row r="1382" x14ac:dyDescent="0.3">
      <c r="A1382" s="410">
        <v>104101049</v>
      </c>
      <c r="B1382" s="410" t="s">
        <v>2416</v>
      </c>
      <c r="C1382" s="11">
        <v>8</v>
      </c>
      <c r="D1382" s="11">
        <v>10</v>
      </c>
      <c r="E1382" s="11">
        <v>0</v>
      </c>
      <c r="F1382" s="11">
        <v>0</v>
      </c>
    </row>
    <row r="1383" x14ac:dyDescent="0.3">
      <c r="A1383" s="410">
        <v>104101843</v>
      </c>
      <c r="B1383" s="410" t="s">
        <v>2417</v>
      </c>
      <c r="C1383" s="11">
        <v>8</v>
      </c>
      <c r="D1383" s="11">
        <v>10</v>
      </c>
      <c r="E1383" s="11">
        <v>0</v>
      </c>
      <c r="F1383" s="11">
        <v>0</v>
      </c>
    </row>
    <row r="1384" x14ac:dyDescent="0.3">
      <c r="A1384" s="410">
        <v>104101428</v>
      </c>
      <c r="B1384" s="410" t="s">
        <v>2418</v>
      </c>
      <c r="C1384" s="11">
        <v>8</v>
      </c>
      <c r="D1384" s="11">
        <v>10</v>
      </c>
      <c r="E1384" s="11">
        <v>0</v>
      </c>
      <c r="F1384" s="11">
        <v>0</v>
      </c>
    </row>
    <row r="1385" x14ac:dyDescent="0.3">
      <c r="A1385" s="410">
        <v>104101634</v>
      </c>
      <c r="B1385" s="410" t="s">
        <v>2419</v>
      </c>
      <c r="C1385" s="11">
        <v>8</v>
      </c>
      <c r="D1385" s="11">
        <v>10</v>
      </c>
      <c r="E1385" s="11">
        <v>0</v>
      </c>
      <c r="F1385" s="11">
        <v>0</v>
      </c>
    </row>
    <row r="1386" x14ac:dyDescent="0.3">
      <c r="A1386" s="410">
        <v>104502405</v>
      </c>
      <c r="B1386" s="410" t="s">
        <v>2420</v>
      </c>
      <c r="C1386" s="11">
        <v>8</v>
      </c>
      <c r="D1386" s="11">
        <v>10</v>
      </c>
      <c r="E1386" s="11">
        <v>0</v>
      </c>
      <c r="F1386" s="11">
        <v>0</v>
      </c>
    </row>
    <row r="1387" x14ac:dyDescent="0.3">
      <c r="A1387" s="410">
        <v>104502189</v>
      </c>
      <c r="B1387" s="410" t="s">
        <v>2421</v>
      </c>
      <c r="C1387" s="11">
        <v>8</v>
      </c>
      <c r="D1387" s="11">
        <v>10</v>
      </c>
      <c r="E1387" s="11">
        <v>0</v>
      </c>
      <c r="F1387" s="11">
        <v>0</v>
      </c>
    </row>
    <row r="1388" x14ac:dyDescent="0.3">
      <c r="A1388" s="410">
        <v>104502191</v>
      </c>
      <c r="B1388" s="410" t="s">
        <v>2422</v>
      </c>
      <c r="C1388" s="11">
        <v>8</v>
      </c>
      <c r="D1388" s="11">
        <v>10</v>
      </c>
      <c r="E1388" s="11">
        <v>0</v>
      </c>
      <c r="F1388" s="11">
        <v>0</v>
      </c>
    </row>
    <row r="1389" x14ac:dyDescent="0.3">
      <c r="A1389" s="410">
        <v>104502190</v>
      </c>
      <c r="B1389" s="410" t="s">
        <v>2423</v>
      </c>
      <c r="C1389" s="11">
        <v>8</v>
      </c>
      <c r="D1389" s="11">
        <v>10</v>
      </c>
      <c r="E1389" s="11">
        <v>0</v>
      </c>
      <c r="F1389" s="11">
        <v>0</v>
      </c>
    </row>
    <row r="1390" x14ac:dyDescent="0.3">
      <c r="A1390" s="410">
        <v>104502184</v>
      </c>
      <c r="B1390" s="410" t="s">
        <v>2424</v>
      </c>
      <c r="C1390" s="11">
        <v>8</v>
      </c>
      <c r="D1390" s="11">
        <v>10</v>
      </c>
      <c r="E1390" s="11">
        <v>0</v>
      </c>
      <c r="F1390" s="11">
        <v>0</v>
      </c>
    </row>
    <row r="1391" x14ac:dyDescent="0.3">
      <c r="A1391" s="410">
        <v>104502193</v>
      </c>
      <c r="B1391" s="410" t="s">
        <v>2425</v>
      </c>
      <c r="C1391" s="11">
        <v>8</v>
      </c>
      <c r="D1391" s="11">
        <v>10</v>
      </c>
      <c r="E1391" s="11">
        <v>0</v>
      </c>
      <c r="F1391" s="11">
        <v>0</v>
      </c>
    </row>
    <row r="1392" x14ac:dyDescent="0.3">
      <c r="A1392" s="410">
        <v>104502192</v>
      </c>
      <c r="B1392" s="410" t="s">
        <v>2426</v>
      </c>
      <c r="C1392" s="11">
        <v>8</v>
      </c>
      <c r="D1392" s="11">
        <v>10</v>
      </c>
      <c r="E1392" s="11">
        <v>0</v>
      </c>
      <c r="F1392" s="11">
        <v>0</v>
      </c>
    </row>
    <row r="1393" x14ac:dyDescent="0.3">
      <c r="A1393" s="410">
        <v>104101550</v>
      </c>
      <c r="B1393" s="410" t="s">
        <v>2427</v>
      </c>
      <c r="C1393" s="11">
        <v>8</v>
      </c>
      <c r="D1393" s="11">
        <v>10</v>
      </c>
      <c r="E1393" s="11">
        <v>0</v>
      </c>
      <c r="F1393" s="11">
        <v>0</v>
      </c>
    </row>
    <row r="1394" x14ac:dyDescent="0.3">
      <c r="A1394" s="410">
        <v>104101833</v>
      </c>
      <c r="B1394" s="410" t="s">
        <v>2428</v>
      </c>
      <c r="C1394" s="11">
        <v>8</v>
      </c>
      <c r="D1394" s="11">
        <v>10</v>
      </c>
      <c r="E1394" s="11">
        <v>0</v>
      </c>
      <c r="F1394" s="11">
        <v>0</v>
      </c>
    </row>
    <row r="1395" x14ac:dyDescent="0.3">
      <c r="A1395" s="410">
        <v>104101545</v>
      </c>
      <c r="B1395" s="410" t="s">
        <v>2429</v>
      </c>
      <c r="C1395" s="11">
        <v>8</v>
      </c>
      <c r="D1395" s="11">
        <v>10</v>
      </c>
      <c r="E1395" s="11">
        <v>0</v>
      </c>
      <c r="F1395" s="11">
        <v>0</v>
      </c>
    </row>
    <row r="1396" x14ac:dyDescent="0.3">
      <c r="A1396" s="410">
        <v>104101547</v>
      </c>
      <c r="B1396" s="410" t="s">
        <v>2430</v>
      </c>
      <c r="C1396" s="11">
        <v>8</v>
      </c>
      <c r="D1396" s="11">
        <v>10</v>
      </c>
      <c r="E1396" s="11">
        <v>0</v>
      </c>
      <c r="F1396" s="11">
        <v>0</v>
      </c>
    </row>
    <row r="1397" x14ac:dyDescent="0.3">
      <c r="A1397" s="410">
        <v>104101546</v>
      </c>
      <c r="B1397" s="410" t="s">
        <v>2431</v>
      </c>
      <c r="C1397" s="11">
        <v>8</v>
      </c>
      <c r="D1397" s="11">
        <v>10</v>
      </c>
      <c r="E1397" s="11">
        <v>0</v>
      </c>
      <c r="F1397" s="11">
        <v>0</v>
      </c>
    </row>
    <row r="1398" x14ac:dyDescent="0.3">
      <c r="A1398" s="410">
        <v>103101873</v>
      </c>
      <c r="B1398" s="410" t="s">
        <v>2432</v>
      </c>
      <c r="C1398" s="11">
        <v>8</v>
      </c>
      <c r="D1398" s="11">
        <v>10</v>
      </c>
      <c r="E1398" s="11">
        <v>0</v>
      </c>
      <c r="F1398" s="11">
        <v>0</v>
      </c>
    </row>
    <row r="1399" x14ac:dyDescent="0.3">
      <c r="A1399" s="410">
        <v>603101092</v>
      </c>
      <c r="B1399" s="410" t="s">
        <v>780</v>
      </c>
      <c r="C1399" s="11">
        <v>20</v>
      </c>
      <c r="D1399" s="11">
        <v>10</v>
      </c>
      <c r="E1399" s="11">
        <v>0</v>
      </c>
      <c r="F1399" s="11">
        <v>0</v>
      </c>
    </row>
    <row r="1400" x14ac:dyDescent="0.3">
      <c r="A1400" s="410">
        <v>104101966</v>
      </c>
      <c r="B1400" s="410" t="s">
        <v>2433</v>
      </c>
      <c r="C1400" s="11">
        <v>8</v>
      </c>
      <c r="D1400" s="11">
        <v>10</v>
      </c>
      <c r="E1400" s="11">
        <v>0</v>
      </c>
      <c r="F1400" s="11">
        <v>0</v>
      </c>
    </row>
    <row r="1401" x14ac:dyDescent="0.3">
      <c r="A1401" s="410">
        <v>104101989</v>
      </c>
      <c r="B1401" s="410" t="s">
        <v>2434</v>
      </c>
      <c r="C1401" s="11">
        <v>8</v>
      </c>
      <c r="D1401" s="11">
        <v>10</v>
      </c>
      <c r="E1401" s="11">
        <v>0</v>
      </c>
      <c r="F1401" s="11">
        <v>0</v>
      </c>
    </row>
    <row r="1402" x14ac:dyDescent="0.3">
      <c r="A1402" s="410">
        <v>104502576</v>
      </c>
      <c r="B1402" s="410" t="s">
        <v>2435</v>
      </c>
      <c r="C1402" s="11">
        <v>8</v>
      </c>
      <c r="D1402" s="11">
        <v>10</v>
      </c>
      <c r="E1402" s="11">
        <v>0</v>
      </c>
      <c r="F1402" s="11">
        <v>0</v>
      </c>
    </row>
    <row r="1403" x14ac:dyDescent="0.3">
      <c r="A1403" s="410">
        <v>101701027</v>
      </c>
      <c r="B1403" s="410" t="s">
        <v>2436</v>
      </c>
      <c r="C1403" s="11">
        <v>1</v>
      </c>
      <c r="D1403" s="11">
        <v>5</v>
      </c>
      <c r="E1403" s="11">
        <v>0</v>
      </c>
      <c r="F1403" s="11">
        <v>0</v>
      </c>
    </row>
    <row r="1404" x14ac:dyDescent="0.3">
      <c r="A1404" s="410">
        <v>101701028</v>
      </c>
      <c r="B1404" s="410" t="s">
        <v>2437</v>
      </c>
      <c r="C1404" s="11">
        <v>1</v>
      </c>
      <c r="D1404" s="11">
        <v>5</v>
      </c>
      <c r="E1404" s="11">
        <v>0</v>
      </c>
      <c r="F1404" s="11">
        <v>0</v>
      </c>
    </row>
    <row r="1405" x14ac:dyDescent="0.3">
      <c r="A1405" s="410">
        <v>104101979</v>
      </c>
      <c r="B1405" s="410" t="s">
        <v>2438</v>
      </c>
      <c r="C1405" s="11">
        <v>8</v>
      </c>
      <c r="D1405" s="11">
        <v>10</v>
      </c>
      <c r="E1405" s="11">
        <v>0</v>
      </c>
      <c r="F1405" s="11">
        <v>0</v>
      </c>
    </row>
    <row r="1406" x14ac:dyDescent="0.3">
      <c r="A1406" s="410">
        <v>308101010</v>
      </c>
      <c r="B1406" s="410" t="s">
        <v>471</v>
      </c>
      <c r="C1406" s="11">
        <v>12</v>
      </c>
      <c r="D1406" s="11">
        <v>10</v>
      </c>
      <c r="E1406" s="11">
        <v>0</v>
      </c>
      <c r="F1406" s="11">
        <v>0</v>
      </c>
    </row>
    <row r="1407" x14ac:dyDescent="0.3">
      <c r="A1407" s="410">
        <v>104101616</v>
      </c>
      <c r="B1407" s="410" t="s">
        <v>2439</v>
      </c>
      <c r="C1407" s="11">
        <v>8</v>
      </c>
      <c r="D1407" s="11">
        <v>10</v>
      </c>
      <c r="E1407" s="11">
        <v>0</v>
      </c>
      <c r="F1407" s="11">
        <v>0</v>
      </c>
    </row>
    <row r="1408" x14ac:dyDescent="0.3">
      <c r="A1408" s="410">
        <v>104502502</v>
      </c>
      <c r="B1408" s="410" t="s">
        <v>2440</v>
      </c>
      <c r="C1408" s="11">
        <v>8</v>
      </c>
      <c r="D1408" s="11">
        <v>10</v>
      </c>
      <c r="E1408" s="11">
        <v>0</v>
      </c>
      <c r="F1408" s="11">
        <v>0</v>
      </c>
    </row>
    <row r="1409" x14ac:dyDescent="0.3">
      <c r="A1409" s="410">
        <v>104502015</v>
      </c>
      <c r="B1409" s="410" t="s">
        <v>2441</v>
      </c>
      <c r="C1409" s="11">
        <v>8</v>
      </c>
      <c r="D1409" s="11">
        <v>10</v>
      </c>
      <c r="E1409" s="11">
        <v>0</v>
      </c>
      <c r="F1409" s="11">
        <v>0</v>
      </c>
    </row>
    <row r="1410" x14ac:dyDescent="0.3">
      <c r="A1410" s="410">
        <v>104101050</v>
      </c>
      <c r="B1410" s="410" t="s">
        <v>2442</v>
      </c>
      <c r="C1410" s="11">
        <v>8</v>
      </c>
      <c r="D1410" s="11">
        <v>10</v>
      </c>
      <c r="E1410" s="11">
        <v>0</v>
      </c>
      <c r="F1410" s="11">
        <v>0</v>
      </c>
    </row>
    <row r="1411" x14ac:dyDescent="0.3">
      <c r="A1411" s="410">
        <v>101211006</v>
      </c>
      <c r="B1411" s="410" t="s">
        <v>2443</v>
      </c>
      <c r="C1411" s="11">
        <v>5</v>
      </c>
      <c r="D1411" s="11">
        <v>5</v>
      </c>
      <c r="E1411" s="11">
        <v>0</v>
      </c>
      <c r="F1411" s="11">
        <v>0</v>
      </c>
    </row>
    <row r="1412" x14ac:dyDescent="0.3">
      <c r="A1412" s="410">
        <v>101211015</v>
      </c>
      <c r="B1412" s="410" t="s">
        <v>2444</v>
      </c>
      <c r="C1412" s="11">
        <v>8</v>
      </c>
      <c r="D1412" s="11">
        <v>10</v>
      </c>
      <c r="E1412" s="11">
        <v>0</v>
      </c>
      <c r="F1412" s="11">
        <v>0</v>
      </c>
    </row>
    <row r="1413" x14ac:dyDescent="0.3">
      <c r="A1413" s="410">
        <v>104101691</v>
      </c>
      <c r="B1413" s="410" t="s">
        <v>2445</v>
      </c>
      <c r="C1413" s="11">
        <v>8</v>
      </c>
      <c r="D1413" s="11">
        <v>10</v>
      </c>
      <c r="E1413" s="11">
        <v>0</v>
      </c>
      <c r="F1413" s="11">
        <v>0</v>
      </c>
    </row>
    <row r="1414" x14ac:dyDescent="0.3">
      <c r="A1414" s="410">
        <v>101211016</v>
      </c>
      <c r="B1414" s="410" t="s">
        <v>2446</v>
      </c>
      <c r="C1414" s="11">
        <v>8</v>
      </c>
      <c r="D1414" s="11">
        <v>10</v>
      </c>
      <c r="E1414" s="11">
        <v>0</v>
      </c>
      <c r="F1414" s="11">
        <v>0</v>
      </c>
    </row>
    <row r="1415" x14ac:dyDescent="0.3">
      <c r="A1415" s="410">
        <v>101211005</v>
      </c>
      <c r="B1415" s="410" t="s">
        <v>2447</v>
      </c>
      <c r="C1415" s="11">
        <v>5</v>
      </c>
      <c r="D1415" s="11">
        <v>5</v>
      </c>
      <c r="E1415" s="11">
        <v>0</v>
      </c>
      <c r="F1415" s="11">
        <v>0</v>
      </c>
    </row>
    <row r="1416" x14ac:dyDescent="0.3">
      <c r="A1416" s="410">
        <v>104502533</v>
      </c>
      <c r="B1416" s="410" t="s">
        <v>2448</v>
      </c>
      <c r="C1416" s="11">
        <v>8</v>
      </c>
      <c r="D1416" s="11">
        <v>10</v>
      </c>
      <c r="E1416" s="11">
        <v>0</v>
      </c>
      <c r="F1416" s="11">
        <v>0</v>
      </c>
    </row>
    <row r="1417" x14ac:dyDescent="0.3">
      <c r="A1417" s="410">
        <v>104101617</v>
      </c>
      <c r="B1417" s="410" t="s">
        <v>2449</v>
      </c>
      <c r="C1417" s="11">
        <v>8</v>
      </c>
      <c r="D1417" s="11">
        <v>10</v>
      </c>
      <c r="E1417" s="11">
        <v>0</v>
      </c>
      <c r="F1417" s="11">
        <v>0</v>
      </c>
    </row>
    <row r="1418" x14ac:dyDescent="0.3">
      <c r="A1418" s="410">
        <v>101106010</v>
      </c>
      <c r="B1418" s="410" t="s">
        <v>2450</v>
      </c>
      <c r="C1418" s="11">
        <v>6</v>
      </c>
      <c r="D1418" s="11">
        <v>5</v>
      </c>
      <c r="E1418" s="11">
        <v>0</v>
      </c>
      <c r="F1418" s="11">
        <v>0</v>
      </c>
    </row>
    <row r="1419" x14ac:dyDescent="0.3">
      <c r="A1419" s="410">
        <v>101106006</v>
      </c>
      <c r="B1419" s="410" t="s">
        <v>2451</v>
      </c>
      <c r="C1419" s="11">
        <v>6</v>
      </c>
      <c r="D1419" s="11">
        <v>5</v>
      </c>
      <c r="E1419" s="11">
        <v>0</v>
      </c>
      <c r="F1419" s="11">
        <v>0</v>
      </c>
    </row>
    <row r="1420" x14ac:dyDescent="0.3">
      <c r="A1420" s="410">
        <v>101106005</v>
      </c>
      <c r="B1420" s="410" t="s">
        <v>2452</v>
      </c>
      <c r="C1420" s="11">
        <v>6</v>
      </c>
      <c r="D1420" s="11">
        <v>5</v>
      </c>
      <c r="E1420" s="11">
        <v>0</v>
      </c>
      <c r="F1420" s="11">
        <v>0</v>
      </c>
    </row>
    <row r="1421" x14ac:dyDescent="0.3">
      <c r="A1421" s="410">
        <v>101106001</v>
      </c>
      <c r="B1421" s="410" t="s">
        <v>2453</v>
      </c>
      <c r="C1421" s="11">
        <v>6</v>
      </c>
      <c r="D1421" s="11">
        <v>5</v>
      </c>
      <c r="E1421" s="11">
        <v>0</v>
      </c>
      <c r="F1421" s="11">
        <v>0</v>
      </c>
    </row>
    <row r="1422" x14ac:dyDescent="0.3">
      <c r="A1422" s="410">
        <v>101106002</v>
      </c>
      <c r="B1422" s="410" t="s">
        <v>2454</v>
      </c>
      <c r="C1422" s="11">
        <v>6</v>
      </c>
      <c r="D1422" s="11">
        <v>5</v>
      </c>
      <c r="E1422" s="11">
        <v>0</v>
      </c>
      <c r="F1422" s="11">
        <v>0</v>
      </c>
    </row>
    <row r="1423" x14ac:dyDescent="0.3">
      <c r="A1423" s="410">
        <v>101106003</v>
      </c>
      <c r="B1423" s="410" t="s">
        <v>2455</v>
      </c>
      <c r="C1423" s="11">
        <v>6</v>
      </c>
      <c r="D1423" s="11">
        <v>5</v>
      </c>
      <c r="E1423" s="11">
        <v>0</v>
      </c>
      <c r="F1423" s="11">
        <v>0</v>
      </c>
    </row>
    <row r="1424" x14ac:dyDescent="0.3">
      <c r="A1424" s="410">
        <v>101106007</v>
      </c>
      <c r="B1424" s="410" t="s">
        <v>2456</v>
      </c>
      <c r="C1424" s="11">
        <v>6</v>
      </c>
      <c r="D1424" s="11">
        <v>5</v>
      </c>
      <c r="E1424" s="11">
        <v>0</v>
      </c>
      <c r="F1424" s="11">
        <v>0</v>
      </c>
    </row>
    <row r="1425" x14ac:dyDescent="0.3">
      <c r="A1425" s="410">
        <v>101106004</v>
      </c>
      <c r="B1425" s="410" t="s">
        <v>2457</v>
      </c>
      <c r="C1425" s="11">
        <v>6</v>
      </c>
      <c r="D1425" s="11">
        <v>5</v>
      </c>
      <c r="E1425" s="11">
        <v>0</v>
      </c>
      <c r="F1425" s="11">
        <v>0</v>
      </c>
    </row>
    <row r="1426" x14ac:dyDescent="0.3">
      <c r="A1426" s="410">
        <v>701301018</v>
      </c>
      <c r="B1426" s="410" t="s">
        <v>909</v>
      </c>
      <c r="C1426" s="11">
        <v>23</v>
      </c>
      <c r="D1426" s="11">
        <v>10</v>
      </c>
      <c r="E1426" s="11">
        <v>0</v>
      </c>
      <c r="F1426" s="11">
        <v>0</v>
      </c>
    </row>
    <row r="1427" x14ac:dyDescent="0.3">
      <c r="A1427" s="410">
        <v>309101001</v>
      </c>
      <c r="B1427" s="410" t="s">
        <v>382</v>
      </c>
      <c r="C1427" s="11">
        <v>27</v>
      </c>
      <c r="D1427" s="11">
        <v>10</v>
      </c>
      <c r="E1427" s="11">
        <v>0</v>
      </c>
      <c r="F1427" s="11">
        <v>1</v>
      </c>
    </row>
    <row r="1428" x14ac:dyDescent="0.3">
      <c r="A1428" s="410">
        <v>104102015</v>
      </c>
      <c r="B1428" s="410" t="s">
        <v>2458</v>
      </c>
      <c r="C1428" s="11">
        <v>8</v>
      </c>
      <c r="D1428" s="11">
        <v>10</v>
      </c>
      <c r="E1428" s="11">
        <v>0</v>
      </c>
      <c r="F1428" s="11">
        <v>0</v>
      </c>
    </row>
    <row r="1429" x14ac:dyDescent="0.3">
      <c r="A1429" s="410">
        <v>104102085</v>
      </c>
      <c r="B1429" s="410" t="s">
        <v>2459</v>
      </c>
      <c r="C1429" s="11">
        <v>8</v>
      </c>
      <c r="D1429" s="11">
        <v>10</v>
      </c>
      <c r="E1429" s="11">
        <v>0</v>
      </c>
      <c r="F1429" s="11">
        <v>0</v>
      </c>
    </row>
    <row r="1430" x14ac:dyDescent="0.3">
      <c r="A1430" s="410">
        <v>104102086</v>
      </c>
      <c r="B1430" s="410" t="s">
        <v>2460</v>
      </c>
      <c r="C1430" s="11">
        <v>8</v>
      </c>
      <c r="D1430" s="11">
        <v>10</v>
      </c>
      <c r="E1430" s="11">
        <v>0</v>
      </c>
      <c r="F1430" s="11">
        <v>0</v>
      </c>
    </row>
    <row r="1431" x14ac:dyDescent="0.3">
      <c r="A1431" s="410">
        <v>104102093</v>
      </c>
      <c r="B1431" s="410" t="s">
        <v>2461</v>
      </c>
      <c r="C1431" s="11">
        <v>8</v>
      </c>
      <c r="D1431" s="11">
        <v>10</v>
      </c>
      <c r="E1431" s="11">
        <v>0</v>
      </c>
      <c r="F1431" s="11">
        <v>0</v>
      </c>
    </row>
    <row r="1432" x14ac:dyDescent="0.3">
      <c r="A1432" s="410">
        <v>101803003</v>
      </c>
      <c r="B1432" s="410" t="s">
        <v>2462</v>
      </c>
      <c r="C1432" s="11">
        <v>8</v>
      </c>
      <c r="D1432" s="11">
        <v>10</v>
      </c>
      <c r="E1432" s="11">
        <v>0</v>
      </c>
      <c r="F1432" s="11">
        <v>0</v>
      </c>
    </row>
    <row r="1433" x14ac:dyDescent="0.3">
      <c r="A1433" s="410">
        <v>101803001</v>
      </c>
      <c r="B1433" s="410" t="s">
        <v>2463</v>
      </c>
      <c r="C1433" s="11">
        <v>8</v>
      </c>
      <c r="D1433" s="11">
        <v>10</v>
      </c>
      <c r="E1433" s="11">
        <v>0</v>
      </c>
      <c r="F1433" s="11">
        <v>0</v>
      </c>
    </row>
    <row r="1434" x14ac:dyDescent="0.3">
      <c r="A1434" s="410">
        <v>101904017</v>
      </c>
      <c r="B1434" s="410" t="s">
        <v>2464</v>
      </c>
      <c r="C1434" s="11">
        <v>8</v>
      </c>
      <c r="D1434" s="11">
        <v>10</v>
      </c>
      <c r="E1434" s="11">
        <v>0</v>
      </c>
      <c r="F1434" s="11">
        <v>0</v>
      </c>
    </row>
    <row r="1435" x14ac:dyDescent="0.3">
      <c r="A1435" s="410">
        <v>311201053</v>
      </c>
      <c r="B1435" s="410" t="s">
        <v>925</v>
      </c>
      <c r="C1435" s="11">
        <v>25</v>
      </c>
      <c r="D1435" s="11">
        <v>10</v>
      </c>
      <c r="E1435" s="11">
        <v>0</v>
      </c>
      <c r="F1435" s="11">
        <v>0</v>
      </c>
    </row>
    <row r="1436" x14ac:dyDescent="0.3">
      <c r="A1436" s="410">
        <v>310103018</v>
      </c>
      <c r="B1436" s="410" t="s">
        <v>394</v>
      </c>
      <c r="C1436" s="11">
        <v>27</v>
      </c>
      <c r="D1436" s="11">
        <v>10</v>
      </c>
      <c r="E1436" s="11">
        <v>0</v>
      </c>
      <c r="F1436" s="11">
        <v>1</v>
      </c>
    </row>
    <row r="1437" x14ac:dyDescent="0.3">
      <c r="A1437" s="410">
        <v>309102028</v>
      </c>
      <c r="B1437" s="410" t="s">
        <v>390</v>
      </c>
      <c r="C1437" s="11">
        <v>27</v>
      </c>
      <c r="D1437" s="11">
        <v>10</v>
      </c>
      <c r="E1437" s="11">
        <v>0</v>
      </c>
      <c r="F1437" s="11">
        <v>1</v>
      </c>
    </row>
    <row r="1438" x14ac:dyDescent="0.3">
      <c r="A1438" s="410">
        <v>104502316</v>
      </c>
      <c r="B1438" s="410" t="s">
        <v>2465</v>
      </c>
      <c r="C1438" s="11">
        <v>8</v>
      </c>
      <c r="D1438" s="11">
        <v>10</v>
      </c>
      <c r="E1438" s="11">
        <v>0</v>
      </c>
      <c r="F1438" s="11">
        <v>0</v>
      </c>
    </row>
    <row r="1439" x14ac:dyDescent="0.3">
      <c r="A1439" s="410">
        <v>101207002</v>
      </c>
      <c r="B1439" s="410" t="s">
        <v>2466</v>
      </c>
      <c r="C1439" s="11">
        <v>5</v>
      </c>
      <c r="D1439" s="11">
        <v>5</v>
      </c>
      <c r="E1439" s="11">
        <v>0</v>
      </c>
      <c r="F1439" s="11">
        <v>0</v>
      </c>
    </row>
    <row r="1440" x14ac:dyDescent="0.3">
      <c r="A1440" s="410">
        <v>104101705</v>
      </c>
      <c r="B1440" s="410" t="s">
        <v>2467</v>
      </c>
      <c r="C1440" s="11">
        <v>8</v>
      </c>
      <c r="D1440" s="11">
        <v>10</v>
      </c>
      <c r="E1440" s="11">
        <v>0</v>
      </c>
      <c r="F1440" s="11">
        <v>0</v>
      </c>
    </row>
    <row r="1441" x14ac:dyDescent="0.3">
      <c r="A1441" s="410">
        <v>101204003</v>
      </c>
      <c r="B1441" s="410" t="s">
        <v>2468</v>
      </c>
      <c r="C1441" s="11">
        <v>5</v>
      </c>
      <c r="D1441" s="11">
        <v>5</v>
      </c>
      <c r="E1441" s="11">
        <v>0</v>
      </c>
      <c r="F1441" s="11">
        <v>0</v>
      </c>
    </row>
    <row r="1442" x14ac:dyDescent="0.3">
      <c r="A1442" s="410">
        <v>104101973</v>
      </c>
      <c r="B1442" s="410" t="s">
        <v>2469</v>
      </c>
      <c r="C1442" s="11">
        <v>8</v>
      </c>
      <c r="D1442" s="11">
        <v>10</v>
      </c>
      <c r="E1442" s="11">
        <v>0</v>
      </c>
      <c r="F1442" s="11">
        <v>0</v>
      </c>
    </row>
    <row r="1443" x14ac:dyDescent="0.3">
      <c r="A1443" s="410">
        <v>101601037</v>
      </c>
      <c r="B1443" s="410" t="s">
        <v>2470</v>
      </c>
      <c r="C1443" s="11">
        <v>1</v>
      </c>
      <c r="D1443" s="11">
        <v>5</v>
      </c>
      <c r="E1443" s="11">
        <v>0</v>
      </c>
      <c r="F1443" s="11">
        <v>0</v>
      </c>
    </row>
    <row r="1444" x14ac:dyDescent="0.3">
      <c r="A1444" s="410">
        <v>201102001</v>
      </c>
      <c r="B1444" s="410" t="s">
        <v>2471</v>
      </c>
      <c r="C1444" s="11">
        <v>12</v>
      </c>
      <c r="D1444" s="11">
        <v>10</v>
      </c>
      <c r="E1444" s="11">
        <v>0</v>
      </c>
      <c r="F1444" s="11">
        <v>0</v>
      </c>
    </row>
    <row r="1445" x14ac:dyDescent="0.3">
      <c r="A1445" s="410">
        <v>201102004</v>
      </c>
      <c r="B1445" s="410" t="s">
        <v>2472</v>
      </c>
      <c r="C1445" s="11">
        <v>12</v>
      </c>
      <c r="D1445" s="11">
        <v>10</v>
      </c>
      <c r="E1445" s="11">
        <v>0</v>
      </c>
      <c r="F1445" s="11">
        <v>0</v>
      </c>
    </row>
    <row r="1446" x14ac:dyDescent="0.3">
      <c r="A1446" s="410">
        <v>701301027</v>
      </c>
      <c r="B1446" s="410" t="s">
        <v>634</v>
      </c>
      <c r="C1446" s="11">
        <v>19</v>
      </c>
      <c r="D1446" s="11">
        <v>10</v>
      </c>
      <c r="E1446" s="11">
        <v>0</v>
      </c>
      <c r="F1446" s="11">
        <v>0</v>
      </c>
    </row>
    <row r="1447" x14ac:dyDescent="0.3">
      <c r="A1447" s="410">
        <v>101701030</v>
      </c>
      <c r="B1447" s="410" t="s">
        <v>2473</v>
      </c>
      <c r="C1447" s="11">
        <v>1</v>
      </c>
      <c r="D1447" s="11">
        <v>5</v>
      </c>
      <c r="E1447" s="11">
        <v>0</v>
      </c>
      <c r="F1447" s="11">
        <v>0</v>
      </c>
    </row>
    <row r="1448" x14ac:dyDescent="0.3">
      <c r="A1448" s="410">
        <v>606402036</v>
      </c>
      <c r="B1448" s="410" t="s">
        <v>563</v>
      </c>
      <c r="C1448" s="11">
        <v>15</v>
      </c>
      <c r="D1448" s="11">
        <v>10</v>
      </c>
      <c r="E1448" s="11">
        <v>0</v>
      </c>
      <c r="F1448" s="11">
        <v>0</v>
      </c>
    </row>
    <row r="1449" x14ac:dyDescent="0.3">
      <c r="A1449" s="410">
        <v>701301008</v>
      </c>
      <c r="B1449" s="410" t="s">
        <v>907</v>
      </c>
      <c r="C1449" s="11">
        <v>23</v>
      </c>
      <c r="D1449" s="11">
        <v>10</v>
      </c>
      <c r="E1449" s="11">
        <v>0</v>
      </c>
      <c r="F1449" s="11">
        <v>0</v>
      </c>
    </row>
    <row r="1450" x14ac:dyDescent="0.3">
      <c r="A1450" s="410">
        <v>311202003</v>
      </c>
      <c r="B1450" s="410" t="s">
        <v>850</v>
      </c>
      <c r="C1450" s="11">
        <v>22</v>
      </c>
      <c r="D1450" s="11">
        <v>10</v>
      </c>
      <c r="E1450" s="11">
        <v>0</v>
      </c>
      <c r="F1450" s="11">
        <v>0</v>
      </c>
    </row>
    <row r="1451" x14ac:dyDescent="0.3">
      <c r="A1451" s="410">
        <v>502101026</v>
      </c>
      <c r="B1451" s="410" t="s">
        <v>969</v>
      </c>
      <c r="C1451" s="11">
        <v>30</v>
      </c>
      <c r="D1451" s="11">
        <v>10</v>
      </c>
      <c r="E1451" s="11">
        <v>0</v>
      </c>
      <c r="F1451" s="11">
        <v>0</v>
      </c>
    </row>
    <row r="1452" x14ac:dyDescent="0.3">
      <c r="A1452" s="410">
        <v>104101693</v>
      </c>
      <c r="B1452" s="410" t="s">
        <v>2474</v>
      </c>
      <c r="C1452" s="11">
        <v>8</v>
      </c>
      <c r="D1452" s="11">
        <v>10</v>
      </c>
      <c r="E1452" s="11">
        <v>0</v>
      </c>
      <c r="F1452" s="11">
        <v>0</v>
      </c>
    </row>
    <row r="1453" x14ac:dyDescent="0.3">
      <c r="A1453" s="410">
        <v>310103038</v>
      </c>
      <c r="B1453" s="410" t="s">
        <v>832</v>
      </c>
      <c r="C1453" s="11">
        <v>22</v>
      </c>
      <c r="D1453" s="11">
        <v>10</v>
      </c>
      <c r="E1453" s="11">
        <v>0</v>
      </c>
      <c r="F1453" s="11">
        <v>0</v>
      </c>
    </row>
    <row r="1454" x14ac:dyDescent="0.3">
      <c r="A1454" s="410">
        <v>309101011</v>
      </c>
      <c r="B1454" s="410" t="s">
        <v>385</v>
      </c>
      <c r="C1454" s="11">
        <v>27</v>
      </c>
      <c r="D1454" s="11">
        <v>10</v>
      </c>
      <c r="E1454" s="11">
        <v>0</v>
      </c>
      <c r="F1454" s="11">
        <v>1</v>
      </c>
    </row>
    <row r="1455" x14ac:dyDescent="0.3">
      <c r="A1455" s="410">
        <v>309101012</v>
      </c>
      <c r="B1455" s="410" t="s">
        <v>386</v>
      </c>
      <c r="C1455" s="11">
        <v>27</v>
      </c>
      <c r="D1455" s="11">
        <v>10</v>
      </c>
      <c r="E1455" s="11">
        <v>0</v>
      </c>
      <c r="F1455" s="11">
        <v>1</v>
      </c>
    </row>
    <row r="1456" x14ac:dyDescent="0.3">
      <c r="A1456" s="410">
        <v>402102024</v>
      </c>
      <c r="B1456" s="410" t="s">
        <v>1245</v>
      </c>
      <c r="C1456" s="11">
        <v>40</v>
      </c>
      <c r="D1456" s="11">
        <v>10</v>
      </c>
      <c r="E1456" s="11">
        <v>0</v>
      </c>
      <c r="F1456" s="11">
        <v>0</v>
      </c>
    </row>
    <row r="1457" x14ac:dyDescent="0.3">
      <c r="A1457" s="410">
        <v>402202023</v>
      </c>
      <c r="B1457" s="410" t="s">
        <v>1255</v>
      </c>
      <c r="C1457" s="11">
        <v>40</v>
      </c>
      <c r="D1457" s="11">
        <v>10</v>
      </c>
      <c r="E1457" s="11">
        <v>0</v>
      </c>
      <c r="F1457" s="11">
        <v>0</v>
      </c>
    </row>
    <row r="1458" x14ac:dyDescent="0.3">
      <c r="A1458" s="410">
        <v>101201013</v>
      </c>
      <c r="B1458" s="410" t="s">
        <v>2475</v>
      </c>
      <c r="C1458" s="11">
        <v>5</v>
      </c>
      <c r="D1458" s="11">
        <v>5</v>
      </c>
      <c r="E1458" s="11">
        <v>0</v>
      </c>
      <c r="F1458" s="11">
        <v>0</v>
      </c>
    </row>
    <row r="1459" x14ac:dyDescent="0.3">
      <c r="A1459" s="410">
        <v>101406003</v>
      </c>
      <c r="B1459" s="410" t="s">
        <v>2476</v>
      </c>
      <c r="C1459" s="11">
        <v>5</v>
      </c>
      <c r="D1459" s="11">
        <v>5</v>
      </c>
      <c r="E1459" s="11">
        <v>0</v>
      </c>
      <c r="F1459" s="11">
        <v>0</v>
      </c>
    </row>
    <row r="1460" x14ac:dyDescent="0.3">
      <c r="A1460" s="410">
        <v>101406001</v>
      </c>
      <c r="B1460" s="410" t="s">
        <v>2477</v>
      </c>
      <c r="C1460" s="11">
        <v>5</v>
      </c>
      <c r="D1460" s="11">
        <v>5</v>
      </c>
      <c r="E1460" s="11">
        <v>0</v>
      </c>
      <c r="F1460" s="11">
        <v>0</v>
      </c>
    </row>
    <row r="1461" x14ac:dyDescent="0.3">
      <c r="A1461" s="410">
        <v>101406002</v>
      </c>
      <c r="B1461" s="410" t="s">
        <v>2478</v>
      </c>
      <c r="C1461" s="11">
        <v>5</v>
      </c>
      <c r="D1461" s="11">
        <v>5</v>
      </c>
      <c r="E1461" s="11">
        <v>0</v>
      </c>
      <c r="F1461" s="11">
        <v>0</v>
      </c>
    </row>
    <row r="1462" x14ac:dyDescent="0.3">
      <c r="A1462" s="410">
        <v>101406007</v>
      </c>
      <c r="B1462" s="410" t="s">
        <v>2479</v>
      </c>
      <c r="C1462" s="11">
        <v>5</v>
      </c>
      <c r="D1462" s="11">
        <v>5</v>
      </c>
      <c r="E1462" s="11">
        <v>0</v>
      </c>
      <c r="F1462" s="11">
        <v>0</v>
      </c>
    </row>
    <row r="1463" x14ac:dyDescent="0.3">
      <c r="A1463" s="410">
        <v>104102067</v>
      </c>
      <c r="B1463" s="410" t="s">
        <v>2480</v>
      </c>
      <c r="C1463" s="11">
        <v>8</v>
      </c>
      <c r="D1463" s="11">
        <v>10</v>
      </c>
      <c r="E1463" s="11">
        <v>0</v>
      </c>
      <c r="F1463" s="11">
        <v>0</v>
      </c>
    </row>
    <row r="1464" x14ac:dyDescent="0.3">
      <c r="A1464" s="410">
        <v>101406005</v>
      </c>
      <c r="B1464" s="410" t="s">
        <v>2481</v>
      </c>
      <c r="C1464" s="11">
        <v>5</v>
      </c>
      <c r="D1464" s="11">
        <v>5</v>
      </c>
      <c r="E1464" s="11">
        <v>0</v>
      </c>
      <c r="F1464" s="11">
        <v>0</v>
      </c>
    </row>
    <row r="1465" x14ac:dyDescent="0.3">
      <c r="A1465" s="410">
        <v>104502197</v>
      </c>
      <c r="B1465" s="410" t="s">
        <v>2482</v>
      </c>
      <c r="C1465" s="11">
        <v>8</v>
      </c>
      <c r="D1465" s="11">
        <v>10</v>
      </c>
      <c r="E1465" s="11">
        <v>0</v>
      </c>
      <c r="F1465" s="11">
        <v>0</v>
      </c>
    </row>
    <row r="1466" x14ac:dyDescent="0.3">
      <c r="A1466" s="410">
        <v>104502196</v>
      </c>
      <c r="B1466" s="410" t="s">
        <v>2483</v>
      </c>
      <c r="C1466" s="11">
        <v>8</v>
      </c>
      <c r="D1466" s="11">
        <v>10</v>
      </c>
      <c r="E1466" s="11">
        <v>0</v>
      </c>
      <c r="F1466" s="11">
        <v>0</v>
      </c>
    </row>
    <row r="1467" x14ac:dyDescent="0.3">
      <c r="A1467" s="410">
        <v>104502195</v>
      </c>
      <c r="B1467" s="410" t="s">
        <v>2484</v>
      </c>
      <c r="C1467" s="11">
        <v>8</v>
      </c>
      <c r="D1467" s="11">
        <v>10</v>
      </c>
      <c r="E1467" s="11">
        <v>0</v>
      </c>
      <c r="F1467" s="11">
        <v>0</v>
      </c>
    </row>
    <row r="1468" x14ac:dyDescent="0.3">
      <c r="A1468" s="410">
        <v>104502400</v>
      </c>
      <c r="B1468" s="410" t="s">
        <v>2485</v>
      </c>
      <c r="C1468" s="11">
        <v>8</v>
      </c>
      <c r="D1468" s="11">
        <v>10</v>
      </c>
      <c r="E1468" s="11">
        <v>0</v>
      </c>
      <c r="F1468" s="11">
        <v>0</v>
      </c>
    </row>
    <row r="1469" x14ac:dyDescent="0.3">
      <c r="A1469" s="410">
        <v>104101618</v>
      </c>
      <c r="B1469" s="410" t="s">
        <v>2486</v>
      </c>
      <c r="C1469" s="11">
        <v>8</v>
      </c>
      <c r="D1469" s="11">
        <v>10</v>
      </c>
      <c r="E1469" s="11">
        <v>0</v>
      </c>
      <c r="F1469" s="11">
        <v>0</v>
      </c>
    </row>
    <row r="1470" x14ac:dyDescent="0.3">
      <c r="A1470" s="410">
        <v>104502199</v>
      </c>
      <c r="B1470" s="410" t="s">
        <v>2487</v>
      </c>
      <c r="C1470" s="11">
        <v>8</v>
      </c>
      <c r="D1470" s="11">
        <v>10</v>
      </c>
      <c r="E1470" s="11">
        <v>0</v>
      </c>
      <c r="F1470" s="11">
        <v>0</v>
      </c>
    </row>
    <row r="1471" x14ac:dyDescent="0.3">
      <c r="A1471" s="410">
        <v>104502387</v>
      </c>
      <c r="B1471" s="410" t="s">
        <v>2488</v>
      </c>
      <c r="C1471" s="11">
        <v>8</v>
      </c>
      <c r="D1471" s="11">
        <v>10</v>
      </c>
      <c r="E1471" s="11">
        <v>0</v>
      </c>
      <c r="F1471" s="11">
        <v>0</v>
      </c>
    </row>
    <row r="1472" x14ac:dyDescent="0.3">
      <c r="A1472" s="410">
        <v>104101619</v>
      </c>
      <c r="B1472" s="410" t="s">
        <v>2489</v>
      </c>
      <c r="C1472" s="11">
        <v>8</v>
      </c>
      <c r="D1472" s="11">
        <v>10</v>
      </c>
      <c r="E1472" s="11">
        <v>0</v>
      </c>
      <c r="F1472" s="11">
        <v>0</v>
      </c>
    </row>
    <row r="1473" x14ac:dyDescent="0.3">
      <c r="A1473" s="410">
        <v>302203048</v>
      </c>
      <c r="B1473" s="410" t="s">
        <v>1140</v>
      </c>
      <c r="C1473" s="11">
        <v>35</v>
      </c>
      <c r="D1473" s="11">
        <v>10</v>
      </c>
      <c r="E1473" s="11">
        <v>0</v>
      </c>
      <c r="F1473" s="11">
        <v>0</v>
      </c>
    </row>
    <row r="1474" x14ac:dyDescent="0.3">
      <c r="A1474" s="410">
        <v>601301011</v>
      </c>
      <c r="B1474" s="410" t="s">
        <v>419</v>
      </c>
      <c r="C1474" s="11">
        <v>26</v>
      </c>
      <c r="D1474" s="11">
        <v>10</v>
      </c>
      <c r="E1474" s="11">
        <v>0</v>
      </c>
      <c r="F1474" s="11">
        <v>1</v>
      </c>
    </row>
    <row r="1475" x14ac:dyDescent="0.3">
      <c r="A1475" s="410">
        <v>601301009</v>
      </c>
      <c r="B1475" s="410" t="s">
        <v>418</v>
      </c>
      <c r="C1475" s="11">
        <v>26</v>
      </c>
      <c r="D1475" s="11">
        <v>10</v>
      </c>
      <c r="E1475" s="11">
        <v>0</v>
      </c>
      <c r="F1475" s="11">
        <v>1</v>
      </c>
    </row>
    <row r="1476" x14ac:dyDescent="0.3">
      <c r="A1476" s="410">
        <v>312102043</v>
      </c>
      <c r="B1476" s="410" t="s">
        <v>559</v>
      </c>
      <c r="C1476" s="11">
        <v>15</v>
      </c>
      <c r="D1476" s="11">
        <v>10</v>
      </c>
      <c r="E1476" s="11">
        <v>0</v>
      </c>
      <c r="F1476" s="11">
        <v>0</v>
      </c>
    </row>
    <row r="1477" x14ac:dyDescent="0.3">
      <c r="A1477" s="410">
        <v>603201088</v>
      </c>
      <c r="B1477" s="410" t="s">
        <v>906</v>
      </c>
      <c r="C1477" s="11">
        <v>23</v>
      </c>
      <c r="D1477" s="11">
        <v>10</v>
      </c>
      <c r="E1477" s="11">
        <v>0</v>
      </c>
      <c r="F1477" s="11">
        <v>0</v>
      </c>
    </row>
    <row r="1478" x14ac:dyDescent="0.3">
      <c r="A1478" s="410">
        <v>101601038</v>
      </c>
      <c r="B1478" s="410" t="s">
        <v>2490</v>
      </c>
      <c r="C1478" s="11">
        <v>1</v>
      </c>
      <c r="D1478" s="11">
        <v>5</v>
      </c>
      <c r="E1478" s="11">
        <v>0</v>
      </c>
      <c r="F1478" s="11">
        <v>0</v>
      </c>
    </row>
    <row r="1479" x14ac:dyDescent="0.3">
      <c r="A1479" s="410">
        <v>302203018</v>
      </c>
      <c r="B1479" s="410" t="s">
        <v>1105</v>
      </c>
      <c r="C1479" s="11">
        <v>35</v>
      </c>
      <c r="D1479" s="11">
        <v>10</v>
      </c>
      <c r="E1479" s="11">
        <v>0</v>
      </c>
      <c r="F1479" s="11">
        <v>0</v>
      </c>
    </row>
    <row r="1480" x14ac:dyDescent="0.3">
      <c r="A1480" s="410">
        <v>312101015</v>
      </c>
      <c r="B1480" s="410" t="s">
        <v>593</v>
      </c>
      <c r="C1480" s="11">
        <v>18</v>
      </c>
      <c r="D1480" s="11">
        <v>10</v>
      </c>
      <c r="E1480" s="11">
        <v>0</v>
      </c>
      <c r="F1480" s="11">
        <v>0</v>
      </c>
    </row>
    <row r="1481" x14ac:dyDescent="0.3">
      <c r="A1481" s="410">
        <v>312101033</v>
      </c>
      <c r="B1481" s="410" t="s">
        <v>607</v>
      </c>
      <c r="C1481" s="11">
        <v>18</v>
      </c>
      <c r="D1481" s="11">
        <v>10</v>
      </c>
      <c r="E1481" s="11">
        <v>0</v>
      </c>
      <c r="F1481" s="11">
        <v>0</v>
      </c>
    </row>
    <row r="1482" x14ac:dyDescent="0.3">
      <c r="A1482" s="410">
        <v>312101017</v>
      </c>
      <c r="B1482" s="410" t="s">
        <v>595</v>
      </c>
      <c r="C1482" s="11">
        <v>18</v>
      </c>
      <c r="D1482" s="11">
        <v>10</v>
      </c>
      <c r="E1482" s="11">
        <v>0</v>
      </c>
      <c r="F1482" s="11">
        <v>0</v>
      </c>
    </row>
    <row r="1483" x14ac:dyDescent="0.3">
      <c r="A1483" s="410">
        <v>312101016</v>
      </c>
      <c r="B1483" s="410" t="s">
        <v>594</v>
      </c>
      <c r="C1483" s="11">
        <v>18</v>
      </c>
      <c r="D1483" s="11">
        <v>10</v>
      </c>
      <c r="E1483" s="11">
        <v>0</v>
      </c>
      <c r="F1483" s="11">
        <v>0</v>
      </c>
    </row>
    <row r="1484" x14ac:dyDescent="0.3">
      <c r="A1484" s="410">
        <v>309301012</v>
      </c>
      <c r="B1484" s="410" t="s">
        <v>932</v>
      </c>
      <c r="C1484" s="11">
        <v>40</v>
      </c>
      <c r="D1484" s="11">
        <v>10</v>
      </c>
      <c r="E1484" s="11">
        <v>0</v>
      </c>
      <c r="F1484" s="11">
        <v>0</v>
      </c>
    </row>
    <row r="1485" x14ac:dyDescent="0.3">
      <c r="A1485" s="410">
        <v>403101001</v>
      </c>
      <c r="B1485" s="410" t="s">
        <v>1207</v>
      </c>
      <c r="C1485" s="11">
        <v>38</v>
      </c>
      <c r="D1485" s="11">
        <v>10</v>
      </c>
      <c r="E1485" s="11">
        <v>0</v>
      </c>
      <c r="F1485" s="11">
        <v>0</v>
      </c>
    </row>
    <row r="1486" x14ac:dyDescent="0.3">
      <c r="A1486" s="410">
        <v>304101011</v>
      </c>
      <c r="B1486" s="410" t="s">
        <v>1160</v>
      </c>
      <c r="C1486" s="11">
        <v>35</v>
      </c>
      <c r="D1486" s="11">
        <v>10</v>
      </c>
      <c r="E1486" s="11">
        <v>0</v>
      </c>
      <c r="F1486" s="11">
        <v>0</v>
      </c>
    </row>
    <row r="1487" x14ac:dyDescent="0.3">
      <c r="A1487" s="410">
        <v>701302010</v>
      </c>
      <c r="B1487" s="410" t="s">
        <v>645</v>
      </c>
      <c r="C1487" s="11">
        <v>19</v>
      </c>
      <c r="D1487" s="11">
        <v>10</v>
      </c>
      <c r="E1487" s="11">
        <v>0</v>
      </c>
      <c r="F1487" s="11">
        <v>0</v>
      </c>
    </row>
    <row r="1488" x14ac:dyDescent="0.3">
      <c r="A1488" s="410">
        <v>312101002</v>
      </c>
      <c r="B1488" s="410" t="s">
        <v>580</v>
      </c>
      <c r="C1488" s="11">
        <v>18</v>
      </c>
      <c r="D1488" s="11">
        <v>10</v>
      </c>
      <c r="E1488" s="11">
        <v>0</v>
      </c>
      <c r="F1488" s="11">
        <v>0</v>
      </c>
    </row>
    <row r="1489" x14ac:dyDescent="0.3">
      <c r="A1489" s="410">
        <v>312101001</v>
      </c>
      <c r="B1489" s="410" t="s">
        <v>579</v>
      </c>
      <c r="C1489" s="11">
        <v>18</v>
      </c>
      <c r="D1489" s="11">
        <v>10</v>
      </c>
      <c r="E1489" s="11">
        <v>0</v>
      </c>
      <c r="F1489" s="11">
        <v>0</v>
      </c>
    </row>
    <row r="1490" x14ac:dyDescent="0.3">
      <c r="A1490" s="410">
        <v>312101003</v>
      </c>
      <c r="B1490" s="410" t="s">
        <v>581</v>
      </c>
      <c r="C1490" s="11">
        <v>18</v>
      </c>
      <c r="D1490" s="11">
        <v>10</v>
      </c>
      <c r="E1490" s="11">
        <v>0</v>
      </c>
      <c r="F1490" s="11">
        <v>0</v>
      </c>
    </row>
    <row r="1491" x14ac:dyDescent="0.3">
      <c r="A1491" s="410">
        <v>701302011</v>
      </c>
      <c r="B1491" s="410" t="s">
        <v>582</v>
      </c>
      <c r="C1491" s="11">
        <v>19</v>
      </c>
      <c r="D1491" s="11">
        <v>10</v>
      </c>
      <c r="E1491" s="11">
        <v>0</v>
      </c>
      <c r="F1491" s="11">
        <v>0</v>
      </c>
    </row>
    <row r="1492" x14ac:dyDescent="0.3">
      <c r="A1492" s="410">
        <v>701302012</v>
      </c>
      <c r="B1492" s="410" t="s">
        <v>646</v>
      </c>
      <c r="C1492" s="11">
        <v>19</v>
      </c>
      <c r="D1492" s="11">
        <v>10</v>
      </c>
      <c r="E1492" s="11">
        <v>0</v>
      </c>
      <c r="F1492" s="11">
        <v>0</v>
      </c>
    </row>
    <row r="1493" x14ac:dyDescent="0.3">
      <c r="A1493" s="410">
        <v>701302013</v>
      </c>
      <c r="B1493" s="410" t="s">
        <v>647</v>
      </c>
      <c r="C1493" s="11">
        <v>19</v>
      </c>
      <c r="D1493" s="11">
        <v>10</v>
      </c>
      <c r="E1493" s="11">
        <v>0</v>
      </c>
      <c r="F1493" s="11">
        <v>0</v>
      </c>
    </row>
    <row r="1494" x14ac:dyDescent="0.3">
      <c r="A1494" s="410">
        <v>603401022</v>
      </c>
      <c r="B1494" s="410" t="s">
        <v>620</v>
      </c>
      <c r="C1494" s="11">
        <v>19</v>
      </c>
      <c r="D1494" s="11">
        <v>10</v>
      </c>
      <c r="E1494" s="11">
        <v>0</v>
      </c>
      <c r="F1494" s="11">
        <v>0</v>
      </c>
    </row>
    <row r="1495" x14ac:dyDescent="0.3">
      <c r="A1495" s="410">
        <v>701302015</v>
      </c>
      <c r="B1495" s="410" t="s">
        <v>648</v>
      </c>
      <c r="C1495" s="11">
        <v>19</v>
      </c>
      <c r="D1495" s="11">
        <v>10</v>
      </c>
      <c r="E1495" s="11">
        <v>0</v>
      </c>
      <c r="F1495" s="11">
        <v>0</v>
      </c>
    </row>
    <row r="1496" x14ac:dyDescent="0.3">
      <c r="A1496" s="410">
        <v>104502297</v>
      </c>
      <c r="B1496" s="410" t="s">
        <v>2491</v>
      </c>
      <c r="C1496" s="11">
        <v>5</v>
      </c>
      <c r="D1496" s="11">
        <v>10</v>
      </c>
      <c r="E1496" s="11">
        <v>0</v>
      </c>
      <c r="F1496" s="11">
        <v>0</v>
      </c>
    </row>
    <row r="1497" x14ac:dyDescent="0.3">
      <c r="A1497" s="410">
        <v>101210009</v>
      </c>
      <c r="B1497" s="410" t="s">
        <v>2492</v>
      </c>
      <c r="C1497" s="11">
        <v>5</v>
      </c>
      <c r="D1497" s="11">
        <v>5</v>
      </c>
      <c r="E1497" s="11">
        <v>0</v>
      </c>
      <c r="F1497" s="11">
        <v>0</v>
      </c>
    </row>
    <row r="1498" x14ac:dyDescent="0.3">
      <c r="A1498" s="410">
        <v>101210031</v>
      </c>
      <c r="B1498" s="410" t="s">
        <v>2493</v>
      </c>
      <c r="C1498" s="11">
        <v>5</v>
      </c>
      <c r="D1498" s="11">
        <v>5</v>
      </c>
      <c r="E1498" s="11">
        <v>0</v>
      </c>
      <c r="F1498" s="11">
        <v>0</v>
      </c>
    </row>
    <row r="1499" x14ac:dyDescent="0.3">
      <c r="A1499" s="410">
        <v>101210010</v>
      </c>
      <c r="B1499" s="410" t="s">
        <v>2494</v>
      </c>
      <c r="C1499" s="11">
        <v>5</v>
      </c>
      <c r="D1499" s="11">
        <v>5</v>
      </c>
      <c r="E1499" s="11">
        <v>0</v>
      </c>
      <c r="F1499" s="11">
        <v>0</v>
      </c>
    </row>
    <row r="1500" x14ac:dyDescent="0.3">
      <c r="A1500" s="410">
        <v>202402088</v>
      </c>
      <c r="B1500" s="410" t="s">
        <v>2495</v>
      </c>
      <c r="C1500" s="11">
        <v>12</v>
      </c>
      <c r="D1500" s="11">
        <v>10</v>
      </c>
      <c r="E1500" s="11">
        <v>0</v>
      </c>
      <c r="F1500" s="11">
        <v>0</v>
      </c>
    </row>
    <row r="1501" x14ac:dyDescent="0.3">
      <c r="A1501" s="410">
        <v>313103005</v>
      </c>
      <c r="B1501" s="410" t="s">
        <v>1234</v>
      </c>
      <c r="C1501" s="11">
        <v>40</v>
      </c>
      <c r="D1501" s="11">
        <v>10</v>
      </c>
      <c r="E1501" s="11">
        <v>0</v>
      </c>
      <c r="F1501" s="11">
        <v>0</v>
      </c>
    </row>
    <row r="1502" x14ac:dyDescent="0.3">
      <c r="A1502" s="410">
        <v>310102003</v>
      </c>
      <c r="B1502" s="410" t="s">
        <v>700</v>
      </c>
      <c r="C1502" s="11">
        <v>20</v>
      </c>
      <c r="D1502" s="11">
        <v>10</v>
      </c>
      <c r="E1502" s="11">
        <v>0</v>
      </c>
      <c r="F1502" s="11">
        <v>0</v>
      </c>
    </row>
    <row r="1503" x14ac:dyDescent="0.3">
      <c r="A1503" s="410">
        <v>603401015</v>
      </c>
      <c r="B1503" s="410" t="s">
        <v>861</v>
      </c>
      <c r="C1503" s="11">
        <v>22</v>
      </c>
      <c r="D1503" s="11">
        <v>10</v>
      </c>
      <c r="E1503" s="11">
        <v>0</v>
      </c>
      <c r="F1503" s="11">
        <v>0</v>
      </c>
    </row>
    <row r="1504" x14ac:dyDescent="0.3">
      <c r="A1504" s="410">
        <v>101701072</v>
      </c>
      <c r="B1504" s="410" t="s">
        <v>2496</v>
      </c>
      <c r="C1504" s="11">
        <v>1</v>
      </c>
      <c r="D1504" s="11">
        <v>5</v>
      </c>
      <c r="E1504" s="11">
        <v>0</v>
      </c>
      <c r="F1504" s="11">
        <v>0</v>
      </c>
    </row>
    <row r="1505" x14ac:dyDescent="0.3">
      <c r="A1505" s="410">
        <v>203101025</v>
      </c>
      <c r="B1505" s="410" t="s">
        <v>468</v>
      </c>
      <c r="C1505" s="11">
        <v>12</v>
      </c>
      <c r="D1505" s="11">
        <v>10</v>
      </c>
      <c r="E1505" s="11">
        <v>0</v>
      </c>
      <c r="F1505" s="11">
        <v>0</v>
      </c>
    </row>
    <row r="1506" x14ac:dyDescent="0.3">
      <c r="A1506" s="410">
        <v>202302082</v>
      </c>
      <c r="B1506" s="410" t="s">
        <v>2497</v>
      </c>
      <c r="C1506" s="11">
        <v>12</v>
      </c>
      <c r="D1506" s="11">
        <v>10</v>
      </c>
      <c r="E1506" s="11">
        <v>0</v>
      </c>
      <c r="F1506" s="11">
        <v>0</v>
      </c>
    </row>
    <row r="1507" x14ac:dyDescent="0.3">
      <c r="A1507" s="410">
        <v>202302105</v>
      </c>
      <c r="B1507" s="410" t="s">
        <v>2498</v>
      </c>
      <c r="C1507" s="11">
        <v>12</v>
      </c>
      <c r="D1507" s="11">
        <v>10</v>
      </c>
      <c r="E1507" s="11">
        <v>0</v>
      </c>
      <c r="F1507" s="11">
        <v>0</v>
      </c>
    </row>
    <row r="1508" x14ac:dyDescent="0.3">
      <c r="A1508" s="410">
        <v>702101888</v>
      </c>
      <c r="B1508" s="410" t="s">
        <v>375</v>
      </c>
      <c r="C1508" s="11">
        <v>24</v>
      </c>
      <c r="D1508" s="11">
        <v>10</v>
      </c>
      <c r="E1508" s="11">
        <v>0</v>
      </c>
      <c r="F1508" s="11">
        <v>5</v>
      </c>
    </row>
    <row r="1509" x14ac:dyDescent="0.3">
      <c r="A1509" s="410">
        <v>603201107</v>
      </c>
      <c r="B1509" s="410" t="s">
        <v>809</v>
      </c>
      <c r="C1509" s="11">
        <v>20</v>
      </c>
      <c r="D1509" s="11">
        <v>10</v>
      </c>
      <c r="E1509" s="11">
        <v>0</v>
      </c>
      <c r="F1509" s="11">
        <v>0</v>
      </c>
    </row>
    <row r="1510" x14ac:dyDescent="0.3">
      <c r="A1510" s="410">
        <v>603101002</v>
      </c>
      <c r="B1510" s="410" t="s">
        <v>740</v>
      </c>
      <c r="C1510" s="11">
        <v>20</v>
      </c>
      <c r="D1510" s="11">
        <v>10</v>
      </c>
      <c r="E1510" s="11">
        <v>0</v>
      </c>
      <c r="F1510" s="11">
        <v>0</v>
      </c>
    </row>
    <row r="1511" x14ac:dyDescent="0.3">
      <c r="A1511" s="410">
        <v>502101050</v>
      </c>
      <c r="B1511" s="410" t="s">
        <v>975</v>
      </c>
      <c r="C1511" s="11">
        <v>30</v>
      </c>
      <c r="D1511" s="11">
        <v>10</v>
      </c>
      <c r="E1511" s="11">
        <v>0</v>
      </c>
      <c r="F1511" s="11">
        <v>0</v>
      </c>
    </row>
    <row r="1512" x14ac:dyDescent="0.3">
      <c r="A1512" s="410">
        <v>702101024</v>
      </c>
      <c r="B1512" s="410" t="s">
        <v>373</v>
      </c>
      <c r="C1512" s="11">
        <v>24</v>
      </c>
      <c r="D1512" s="11">
        <v>10</v>
      </c>
      <c r="E1512" s="11">
        <v>0</v>
      </c>
      <c r="F1512" s="11">
        <v>5</v>
      </c>
    </row>
    <row r="1513" x14ac:dyDescent="0.3">
      <c r="A1513" s="410">
        <v>310103013</v>
      </c>
      <c r="B1513" s="410" t="s">
        <v>873</v>
      </c>
      <c r="C1513" s="11">
        <v>23</v>
      </c>
      <c r="D1513" s="11">
        <v>10</v>
      </c>
      <c r="E1513" s="11">
        <v>0</v>
      </c>
      <c r="F1513" s="11">
        <v>0</v>
      </c>
    </row>
    <row r="1514" x14ac:dyDescent="0.3">
      <c r="A1514" s="410">
        <v>310103055</v>
      </c>
      <c r="B1514" s="410" t="s">
        <v>890</v>
      </c>
      <c r="C1514" s="11">
        <v>23</v>
      </c>
      <c r="D1514" s="11">
        <v>10</v>
      </c>
      <c r="E1514" s="11">
        <v>0</v>
      </c>
      <c r="F1514" s="11">
        <v>0</v>
      </c>
    </row>
    <row r="1515" x14ac:dyDescent="0.3">
      <c r="A1515" s="410">
        <v>603101098</v>
      </c>
      <c r="B1515" s="410" t="s">
        <v>785</v>
      </c>
      <c r="C1515" s="11">
        <v>20</v>
      </c>
      <c r="D1515" s="11">
        <v>10</v>
      </c>
      <c r="E1515" s="11">
        <v>0</v>
      </c>
      <c r="F1515" s="11">
        <v>0</v>
      </c>
    </row>
    <row r="1516" x14ac:dyDescent="0.3">
      <c r="A1516" s="410">
        <v>307102001</v>
      </c>
      <c r="B1516" s="410" t="s">
        <v>1040</v>
      </c>
      <c r="C1516" s="11">
        <v>33</v>
      </c>
      <c r="D1516" s="11">
        <v>10</v>
      </c>
      <c r="E1516" s="11">
        <v>0</v>
      </c>
      <c r="F1516" s="11">
        <v>0</v>
      </c>
    </row>
    <row r="1517" x14ac:dyDescent="0.3">
      <c r="A1517" s="410">
        <v>310103004</v>
      </c>
      <c r="B1517" s="410" t="s">
        <v>865</v>
      </c>
      <c r="C1517" s="11">
        <v>23</v>
      </c>
      <c r="D1517" s="11">
        <v>10</v>
      </c>
      <c r="E1517" s="11">
        <v>0</v>
      </c>
      <c r="F1517" s="11">
        <v>0</v>
      </c>
    </row>
    <row r="1518" x14ac:dyDescent="0.3">
      <c r="A1518" s="410">
        <v>603101096</v>
      </c>
      <c r="B1518" s="410" t="s">
        <v>783</v>
      </c>
      <c r="C1518" s="11">
        <v>20</v>
      </c>
      <c r="D1518" s="11">
        <v>10</v>
      </c>
      <c r="E1518" s="11">
        <v>0</v>
      </c>
      <c r="F1518" s="11">
        <v>0</v>
      </c>
    </row>
    <row r="1519" x14ac:dyDescent="0.3">
      <c r="A1519" s="410">
        <v>603101086</v>
      </c>
      <c r="B1519" s="410" t="s">
        <v>778</v>
      </c>
      <c r="C1519" s="11">
        <v>20</v>
      </c>
      <c r="D1519" s="11">
        <v>10</v>
      </c>
      <c r="E1519" s="11">
        <v>0</v>
      </c>
      <c r="F1519" s="11">
        <v>0</v>
      </c>
    </row>
    <row r="1520" x14ac:dyDescent="0.3">
      <c r="A1520" s="410">
        <v>307107026</v>
      </c>
      <c r="B1520" s="410" t="s">
        <v>1072</v>
      </c>
      <c r="C1520" s="11">
        <v>33</v>
      </c>
      <c r="D1520" s="11">
        <v>10</v>
      </c>
      <c r="E1520" s="11">
        <v>0</v>
      </c>
      <c r="F1520" s="11">
        <v>0</v>
      </c>
    </row>
    <row r="1521" x14ac:dyDescent="0.3">
      <c r="A1521" s="410">
        <v>311201045</v>
      </c>
      <c r="B1521" s="410" t="s">
        <v>849</v>
      </c>
      <c r="C1521" s="11">
        <v>22</v>
      </c>
      <c r="D1521" s="11">
        <v>10</v>
      </c>
      <c r="E1521" s="11">
        <v>0</v>
      </c>
      <c r="F1521" s="11">
        <v>0</v>
      </c>
    </row>
    <row r="1522" x14ac:dyDescent="0.3">
      <c r="A1522" s="410">
        <v>310102030</v>
      </c>
      <c r="B1522" s="410" t="s">
        <v>717</v>
      </c>
      <c r="C1522" s="11">
        <v>20</v>
      </c>
      <c r="D1522" s="11">
        <v>10</v>
      </c>
      <c r="E1522" s="11">
        <v>0</v>
      </c>
      <c r="F1522" s="11">
        <v>0</v>
      </c>
    </row>
    <row r="1523" x14ac:dyDescent="0.3">
      <c r="A1523" s="410">
        <v>603101070</v>
      </c>
      <c r="B1523" s="410" t="s">
        <v>768</v>
      </c>
      <c r="C1523" s="11">
        <v>20</v>
      </c>
      <c r="D1523" s="11">
        <v>10</v>
      </c>
      <c r="E1523" s="11">
        <v>0</v>
      </c>
      <c r="F1523" s="11">
        <v>0</v>
      </c>
    </row>
    <row r="1524" x14ac:dyDescent="0.3">
      <c r="A1524" s="410">
        <v>311201044</v>
      </c>
      <c r="B1524" s="410" t="s">
        <v>848</v>
      </c>
      <c r="C1524" s="11">
        <v>22</v>
      </c>
      <c r="D1524" s="11">
        <v>10</v>
      </c>
      <c r="E1524" s="11">
        <v>0</v>
      </c>
      <c r="F1524" s="11">
        <v>0</v>
      </c>
    </row>
    <row r="1525" x14ac:dyDescent="0.3">
      <c r="A1525" s="410">
        <v>603101004</v>
      </c>
      <c r="B1525" s="410" t="s">
        <v>741</v>
      </c>
      <c r="C1525" s="11">
        <v>20</v>
      </c>
      <c r="D1525" s="11">
        <v>10</v>
      </c>
      <c r="E1525" s="11">
        <v>0</v>
      </c>
      <c r="F1525" s="11">
        <v>0</v>
      </c>
    </row>
    <row r="1526" x14ac:dyDescent="0.3">
      <c r="A1526" s="410">
        <v>701303022</v>
      </c>
      <c r="B1526" s="410" t="s">
        <v>349</v>
      </c>
      <c r="C1526" s="11">
        <v>19</v>
      </c>
      <c r="D1526" s="11">
        <v>10</v>
      </c>
      <c r="E1526" s="11">
        <v>0</v>
      </c>
      <c r="F1526" s="11">
        <v>5</v>
      </c>
    </row>
    <row r="1527" x14ac:dyDescent="0.3">
      <c r="A1527" s="410">
        <v>603101087</v>
      </c>
      <c r="B1527" s="410" t="s">
        <v>779</v>
      </c>
      <c r="C1527" s="11">
        <v>20</v>
      </c>
      <c r="D1527" s="11">
        <v>10</v>
      </c>
      <c r="E1527" s="11">
        <v>0</v>
      </c>
      <c r="F1527" s="11">
        <v>0</v>
      </c>
    </row>
    <row r="1528" x14ac:dyDescent="0.3">
      <c r="A1528" s="410">
        <v>310101026</v>
      </c>
      <c r="B1528" s="410" t="s">
        <v>706</v>
      </c>
      <c r="C1528" s="11">
        <v>20</v>
      </c>
      <c r="D1528" s="11">
        <v>10</v>
      </c>
      <c r="E1528" s="11">
        <v>0</v>
      </c>
      <c r="F1528" s="11">
        <v>0</v>
      </c>
    </row>
    <row r="1529" x14ac:dyDescent="0.3">
      <c r="A1529" s="410">
        <v>302203017</v>
      </c>
      <c r="B1529" s="410" t="s">
        <v>1104</v>
      </c>
      <c r="C1529" s="11">
        <v>35</v>
      </c>
      <c r="D1529" s="11">
        <v>10</v>
      </c>
      <c r="E1529" s="11">
        <v>0</v>
      </c>
      <c r="F1529" s="11">
        <v>0</v>
      </c>
    </row>
    <row r="1530" x14ac:dyDescent="0.3">
      <c r="A1530" s="410">
        <v>307106008</v>
      </c>
      <c r="B1530" s="410" t="s">
        <v>1039</v>
      </c>
      <c r="C1530" s="11">
        <v>33</v>
      </c>
      <c r="D1530" s="11">
        <v>10</v>
      </c>
      <c r="E1530" s="11">
        <v>0</v>
      </c>
      <c r="F1530" s="11">
        <v>0</v>
      </c>
    </row>
    <row r="1531" x14ac:dyDescent="0.3">
      <c r="A1531" s="410">
        <v>603101095</v>
      </c>
      <c r="B1531" s="410" t="s">
        <v>782</v>
      </c>
      <c r="C1531" s="11">
        <v>20</v>
      </c>
      <c r="D1531" s="11">
        <v>10</v>
      </c>
      <c r="E1531" s="11">
        <v>0</v>
      </c>
      <c r="F1531" s="11">
        <v>0</v>
      </c>
    </row>
    <row r="1532" x14ac:dyDescent="0.3">
      <c r="A1532" s="410">
        <v>310103009</v>
      </c>
      <c r="B1532" s="410" t="s">
        <v>870</v>
      </c>
      <c r="C1532" s="11">
        <v>23</v>
      </c>
      <c r="D1532" s="11">
        <v>10</v>
      </c>
      <c r="E1532" s="11">
        <v>0</v>
      </c>
      <c r="F1532" s="11">
        <v>0</v>
      </c>
    </row>
    <row r="1533" x14ac:dyDescent="0.3">
      <c r="A1533" s="410">
        <v>603101097</v>
      </c>
      <c r="B1533" s="410" t="s">
        <v>784</v>
      </c>
      <c r="C1533" s="11">
        <v>20</v>
      </c>
      <c r="D1533" s="11">
        <v>10</v>
      </c>
      <c r="E1533" s="11">
        <v>0</v>
      </c>
      <c r="F1533" s="11">
        <v>0</v>
      </c>
    </row>
    <row r="1534" x14ac:dyDescent="0.3">
      <c r="A1534" s="410">
        <v>603101103</v>
      </c>
      <c r="B1534" s="410" t="s">
        <v>788</v>
      </c>
      <c r="C1534" s="11">
        <v>20</v>
      </c>
      <c r="D1534" s="11">
        <v>10</v>
      </c>
      <c r="E1534" s="11">
        <v>0</v>
      </c>
      <c r="F1534" s="11">
        <v>0</v>
      </c>
    </row>
    <row r="1535" x14ac:dyDescent="0.3">
      <c r="A1535" s="410">
        <v>603101006</v>
      </c>
      <c r="B1535" s="410" t="s">
        <v>742</v>
      </c>
      <c r="C1535" s="11">
        <v>20</v>
      </c>
      <c r="D1535" s="11">
        <v>10</v>
      </c>
      <c r="E1535" s="11">
        <v>0</v>
      </c>
      <c r="F1535" s="11">
        <v>0</v>
      </c>
    </row>
    <row r="1536" x14ac:dyDescent="0.3">
      <c r="A1536" s="410">
        <v>104303002</v>
      </c>
      <c r="B1536" s="410" t="s">
        <v>2499</v>
      </c>
      <c r="C1536" s="11">
        <v>9</v>
      </c>
      <c r="D1536" s="11">
        <v>10</v>
      </c>
      <c r="E1536" s="11">
        <v>0</v>
      </c>
      <c r="F1536" s="11">
        <v>5</v>
      </c>
    </row>
    <row r="1537" x14ac:dyDescent="0.3">
      <c r="A1537" s="410">
        <v>104401051</v>
      </c>
      <c r="B1537" s="410" t="s">
        <v>2500</v>
      </c>
      <c r="C1537" s="11">
        <v>9</v>
      </c>
      <c r="D1537" s="11">
        <v>10</v>
      </c>
      <c r="E1537" s="11">
        <v>0</v>
      </c>
      <c r="F1537" s="11">
        <v>0</v>
      </c>
    </row>
    <row r="1538" x14ac:dyDescent="0.3">
      <c r="A1538" s="410">
        <v>104302017</v>
      </c>
      <c r="B1538" s="410" t="s">
        <v>2501</v>
      </c>
      <c r="C1538" s="11">
        <v>9</v>
      </c>
      <c r="D1538" s="11">
        <v>10</v>
      </c>
      <c r="E1538" s="11">
        <v>0</v>
      </c>
      <c r="F1538" s="11">
        <v>0</v>
      </c>
    </row>
    <row r="1539" x14ac:dyDescent="0.3">
      <c r="A1539" s="410">
        <v>104303003</v>
      </c>
      <c r="B1539" s="410" t="s">
        <v>2502</v>
      </c>
      <c r="C1539" s="11">
        <v>9</v>
      </c>
      <c r="D1539" s="11">
        <v>10</v>
      </c>
      <c r="E1539" s="11">
        <v>0</v>
      </c>
      <c r="F1539" s="11">
        <v>0</v>
      </c>
    </row>
    <row r="1540" x14ac:dyDescent="0.3">
      <c r="A1540" s="410">
        <v>104401050</v>
      </c>
      <c r="B1540" s="410" t="s">
        <v>2503</v>
      </c>
      <c r="C1540" s="11">
        <v>9</v>
      </c>
      <c r="D1540" s="11">
        <v>10</v>
      </c>
      <c r="E1540" s="11">
        <v>0</v>
      </c>
      <c r="F1540" s="11">
        <v>0</v>
      </c>
    </row>
    <row r="1541" x14ac:dyDescent="0.3">
      <c r="A1541" s="410">
        <v>104303004</v>
      </c>
      <c r="B1541" s="410" t="s">
        <v>2504</v>
      </c>
      <c r="C1541" s="11">
        <v>9</v>
      </c>
      <c r="D1541" s="11">
        <v>10</v>
      </c>
      <c r="E1541" s="11">
        <v>0</v>
      </c>
      <c r="F1541" s="11">
        <v>0</v>
      </c>
    </row>
    <row r="1542" x14ac:dyDescent="0.3">
      <c r="A1542" s="410">
        <v>104302008</v>
      </c>
      <c r="B1542" s="410" t="s">
        <v>2505</v>
      </c>
      <c r="C1542" s="11">
        <v>9</v>
      </c>
      <c r="D1542" s="11">
        <v>10</v>
      </c>
      <c r="E1542" s="11">
        <v>0</v>
      </c>
      <c r="F1542" s="11">
        <v>0</v>
      </c>
    </row>
    <row r="1543" x14ac:dyDescent="0.3">
      <c r="A1543" s="410">
        <v>104303005</v>
      </c>
      <c r="B1543" s="410" t="s">
        <v>2506</v>
      </c>
      <c r="C1543" s="11">
        <v>9</v>
      </c>
      <c r="D1543" s="11">
        <v>10</v>
      </c>
      <c r="E1543" s="11">
        <v>0</v>
      </c>
      <c r="F1543" s="11">
        <v>0</v>
      </c>
    </row>
    <row r="1544" x14ac:dyDescent="0.3">
      <c r="A1544" s="410">
        <v>104303006</v>
      </c>
      <c r="B1544" s="410" t="s">
        <v>2507</v>
      </c>
      <c r="C1544" s="11">
        <v>9</v>
      </c>
      <c r="D1544" s="11">
        <v>10</v>
      </c>
      <c r="E1544" s="11">
        <v>0</v>
      </c>
      <c r="F1544" s="11">
        <v>0</v>
      </c>
    </row>
    <row r="1545" x14ac:dyDescent="0.3">
      <c r="A1545" s="410">
        <v>104401060</v>
      </c>
      <c r="B1545" s="410" t="s">
        <v>2508</v>
      </c>
      <c r="C1545" s="11">
        <v>9</v>
      </c>
      <c r="D1545" s="11">
        <v>10</v>
      </c>
      <c r="E1545" s="11">
        <v>0</v>
      </c>
      <c r="F1545" s="11">
        <v>0</v>
      </c>
    </row>
    <row r="1546" x14ac:dyDescent="0.3">
      <c r="A1546" s="410">
        <v>104302019</v>
      </c>
      <c r="B1546" s="410" t="s">
        <v>2509</v>
      </c>
      <c r="C1546" s="11">
        <v>9</v>
      </c>
      <c r="D1546" s="11">
        <v>10</v>
      </c>
      <c r="E1546" s="11">
        <v>0</v>
      </c>
      <c r="F1546" s="11">
        <v>0</v>
      </c>
    </row>
    <row r="1547" x14ac:dyDescent="0.3">
      <c r="A1547" s="410">
        <v>104302015</v>
      </c>
      <c r="B1547" s="410" t="s">
        <v>2510</v>
      </c>
      <c r="C1547" s="11">
        <v>9</v>
      </c>
      <c r="D1547" s="11">
        <v>10</v>
      </c>
      <c r="E1547" s="11">
        <v>0</v>
      </c>
      <c r="F1547" s="11">
        <v>0</v>
      </c>
    </row>
    <row r="1548" x14ac:dyDescent="0.3">
      <c r="A1548" s="410">
        <v>104303007</v>
      </c>
      <c r="B1548" s="410" t="s">
        <v>2511</v>
      </c>
      <c r="C1548" s="11">
        <v>9</v>
      </c>
      <c r="D1548" s="11">
        <v>10</v>
      </c>
      <c r="E1548" s="11">
        <v>0</v>
      </c>
      <c r="F1548" s="11">
        <v>0</v>
      </c>
    </row>
    <row r="1549" x14ac:dyDescent="0.3">
      <c r="A1549" s="410">
        <v>104302010</v>
      </c>
      <c r="B1549" s="410" t="s">
        <v>2512</v>
      </c>
      <c r="C1549" s="11">
        <v>9</v>
      </c>
      <c r="D1549" s="11">
        <v>10</v>
      </c>
      <c r="E1549" s="11">
        <v>0</v>
      </c>
      <c r="F1549" s="11">
        <v>0</v>
      </c>
    </row>
    <row r="1550" x14ac:dyDescent="0.3">
      <c r="A1550" s="410">
        <v>104302005</v>
      </c>
      <c r="B1550" s="410" t="s">
        <v>2513</v>
      </c>
      <c r="C1550" s="11">
        <v>9</v>
      </c>
      <c r="D1550" s="11">
        <v>10</v>
      </c>
      <c r="E1550" s="11">
        <v>0</v>
      </c>
      <c r="F1550" s="11">
        <v>0</v>
      </c>
    </row>
    <row r="1551" x14ac:dyDescent="0.3">
      <c r="A1551" s="410">
        <v>104302014</v>
      </c>
      <c r="B1551" s="410" t="s">
        <v>2514</v>
      </c>
      <c r="C1551" s="11">
        <v>9</v>
      </c>
      <c r="D1551" s="11">
        <v>10</v>
      </c>
      <c r="E1551" s="11">
        <v>0</v>
      </c>
      <c r="F1551" s="11">
        <v>0</v>
      </c>
    </row>
    <row r="1552" x14ac:dyDescent="0.3">
      <c r="A1552" s="410">
        <v>104303008</v>
      </c>
      <c r="B1552" s="410" t="s">
        <v>2515</v>
      </c>
      <c r="C1552" s="11">
        <v>9</v>
      </c>
      <c r="D1552" s="11">
        <v>10</v>
      </c>
      <c r="E1552" s="11">
        <v>0</v>
      </c>
      <c r="F1552" s="11">
        <v>0</v>
      </c>
    </row>
    <row r="1553" x14ac:dyDescent="0.3">
      <c r="A1553" s="410">
        <v>104502037</v>
      </c>
      <c r="B1553" s="410" t="s">
        <v>2516</v>
      </c>
      <c r="C1553" s="11">
        <v>9</v>
      </c>
      <c r="D1553" s="11">
        <v>10</v>
      </c>
      <c r="E1553" s="11">
        <v>0</v>
      </c>
      <c r="F1553" s="11">
        <v>0</v>
      </c>
    </row>
    <row r="1554" x14ac:dyDescent="0.3">
      <c r="A1554" s="410">
        <v>104302007</v>
      </c>
      <c r="B1554" s="410" t="s">
        <v>2517</v>
      </c>
      <c r="C1554" s="11">
        <v>9</v>
      </c>
      <c r="D1554" s="11">
        <v>10</v>
      </c>
      <c r="E1554" s="11">
        <v>0</v>
      </c>
      <c r="F1554" s="11">
        <v>0</v>
      </c>
    </row>
    <row r="1555" x14ac:dyDescent="0.3">
      <c r="A1555" s="410">
        <v>104303009</v>
      </c>
      <c r="B1555" s="410" t="s">
        <v>2518</v>
      </c>
      <c r="C1555" s="11">
        <v>9</v>
      </c>
      <c r="D1555" s="11">
        <v>10</v>
      </c>
      <c r="E1555" s="11">
        <v>0</v>
      </c>
      <c r="F1555" s="11">
        <v>0</v>
      </c>
    </row>
    <row r="1556" x14ac:dyDescent="0.3">
      <c r="A1556" s="410">
        <v>102203009</v>
      </c>
      <c r="B1556" s="410" t="s">
        <v>2519</v>
      </c>
      <c r="C1556" s="11">
        <v>9</v>
      </c>
      <c r="D1556" s="11">
        <v>10</v>
      </c>
      <c r="E1556" s="11">
        <v>0</v>
      </c>
      <c r="F1556" s="11">
        <v>0</v>
      </c>
    </row>
    <row r="1557" x14ac:dyDescent="0.3">
      <c r="A1557" s="410">
        <v>104302004</v>
      </c>
      <c r="B1557" s="410" t="s">
        <v>2520</v>
      </c>
      <c r="C1557" s="11">
        <v>9</v>
      </c>
      <c r="D1557" s="11">
        <v>10</v>
      </c>
      <c r="E1557" s="11">
        <v>0</v>
      </c>
      <c r="F1557" s="11">
        <v>0</v>
      </c>
    </row>
    <row r="1558" x14ac:dyDescent="0.3">
      <c r="A1558" s="410">
        <v>104401030</v>
      </c>
      <c r="B1558" s="410" t="s">
        <v>2521</v>
      </c>
      <c r="C1558" s="11">
        <v>9</v>
      </c>
      <c r="D1558" s="11">
        <v>10</v>
      </c>
      <c r="E1558" s="11">
        <v>0</v>
      </c>
      <c r="F1558" s="11">
        <v>0</v>
      </c>
    </row>
    <row r="1559" x14ac:dyDescent="0.3">
      <c r="A1559" s="410">
        <v>104303010</v>
      </c>
      <c r="B1559" s="410" t="s">
        <v>2522</v>
      </c>
      <c r="C1559" s="11">
        <v>9</v>
      </c>
      <c r="D1559" s="11">
        <v>10</v>
      </c>
      <c r="E1559" s="11">
        <v>0</v>
      </c>
      <c r="F1559" s="11">
        <v>0</v>
      </c>
    </row>
    <row r="1560" x14ac:dyDescent="0.3">
      <c r="A1560" s="410">
        <v>104401055</v>
      </c>
      <c r="B1560" s="410" t="s">
        <v>2523</v>
      </c>
      <c r="C1560" s="11">
        <v>9</v>
      </c>
      <c r="D1560" s="11">
        <v>10</v>
      </c>
      <c r="E1560" s="11">
        <v>0</v>
      </c>
      <c r="F1560" s="11">
        <v>0</v>
      </c>
    </row>
    <row r="1561" x14ac:dyDescent="0.3">
      <c r="A1561" s="410">
        <v>104303011</v>
      </c>
      <c r="B1561" s="410" t="s">
        <v>2524</v>
      </c>
      <c r="C1561" s="11">
        <v>9</v>
      </c>
      <c r="D1561" s="11">
        <v>10</v>
      </c>
      <c r="E1561" s="11">
        <v>0</v>
      </c>
      <c r="F1561" s="11">
        <v>0</v>
      </c>
    </row>
    <row r="1562" x14ac:dyDescent="0.3">
      <c r="A1562" s="410">
        <v>104401059</v>
      </c>
      <c r="B1562" s="410" t="s">
        <v>2525</v>
      </c>
      <c r="C1562" s="11">
        <v>9</v>
      </c>
      <c r="D1562" s="11">
        <v>10</v>
      </c>
      <c r="E1562" s="11">
        <v>0</v>
      </c>
      <c r="F1562" s="11">
        <v>0</v>
      </c>
    </row>
    <row r="1563" x14ac:dyDescent="0.3">
      <c r="A1563" s="410">
        <v>104303012</v>
      </c>
      <c r="B1563" s="410" t="s">
        <v>2526</v>
      </c>
      <c r="C1563" s="11">
        <v>9</v>
      </c>
      <c r="D1563" s="11">
        <v>10</v>
      </c>
      <c r="E1563" s="11">
        <v>0</v>
      </c>
      <c r="F1563" s="11">
        <v>0</v>
      </c>
    </row>
    <row r="1564" x14ac:dyDescent="0.3">
      <c r="A1564" s="410">
        <v>104302006</v>
      </c>
      <c r="B1564" s="410" t="s">
        <v>2527</v>
      </c>
      <c r="C1564" s="11">
        <v>9</v>
      </c>
      <c r="D1564" s="11">
        <v>10</v>
      </c>
      <c r="E1564" s="11">
        <v>0</v>
      </c>
      <c r="F1564" s="11">
        <v>0</v>
      </c>
    </row>
    <row r="1565" x14ac:dyDescent="0.3">
      <c r="A1565" s="410">
        <v>104401061</v>
      </c>
      <c r="B1565" s="410" t="s">
        <v>2528</v>
      </c>
      <c r="C1565" s="11">
        <v>9</v>
      </c>
      <c r="D1565" s="11">
        <v>10</v>
      </c>
      <c r="E1565" s="11">
        <v>0</v>
      </c>
      <c r="F1565" s="11">
        <v>0</v>
      </c>
    </row>
    <row r="1566" x14ac:dyDescent="0.3">
      <c r="A1566" s="410">
        <v>104401049</v>
      </c>
      <c r="B1566" s="410" t="s">
        <v>2529</v>
      </c>
      <c r="C1566" s="11">
        <v>9</v>
      </c>
      <c r="D1566" s="11">
        <v>10</v>
      </c>
      <c r="E1566" s="11">
        <v>0</v>
      </c>
      <c r="F1566" s="11">
        <v>0</v>
      </c>
    </row>
    <row r="1567" x14ac:dyDescent="0.3">
      <c r="A1567" s="410">
        <v>104401054</v>
      </c>
      <c r="B1567" s="410" t="s">
        <v>2530</v>
      </c>
      <c r="C1567" s="11">
        <v>9</v>
      </c>
      <c r="D1567" s="11">
        <v>10</v>
      </c>
      <c r="E1567" s="11">
        <v>0</v>
      </c>
      <c r="F1567" s="11">
        <v>0</v>
      </c>
    </row>
    <row r="1568" x14ac:dyDescent="0.3">
      <c r="A1568" s="410">
        <v>104401053</v>
      </c>
      <c r="B1568" s="410" t="s">
        <v>2531</v>
      </c>
      <c r="C1568" s="11">
        <v>9</v>
      </c>
      <c r="D1568" s="11">
        <v>10</v>
      </c>
      <c r="E1568" s="11">
        <v>0</v>
      </c>
      <c r="F1568" s="11">
        <v>5</v>
      </c>
    </row>
    <row r="1569" x14ac:dyDescent="0.3">
      <c r="A1569" s="410">
        <v>102204003</v>
      </c>
      <c r="B1569" s="410" t="s">
        <v>2532</v>
      </c>
      <c r="C1569" s="11">
        <v>9</v>
      </c>
      <c r="D1569" s="11">
        <v>10</v>
      </c>
      <c r="E1569" s="11">
        <v>0</v>
      </c>
      <c r="F1569" s="11">
        <v>5</v>
      </c>
    </row>
    <row r="1570" x14ac:dyDescent="0.3">
      <c r="A1570" s="410">
        <v>104502038</v>
      </c>
      <c r="B1570" s="410" t="s">
        <v>2533</v>
      </c>
      <c r="C1570" s="11">
        <v>9</v>
      </c>
      <c r="D1570" s="11">
        <v>10</v>
      </c>
      <c r="E1570" s="11">
        <v>0</v>
      </c>
      <c r="F1570" s="11">
        <v>5</v>
      </c>
    </row>
    <row r="1571" x14ac:dyDescent="0.3">
      <c r="A1571" s="410">
        <v>104303013</v>
      </c>
      <c r="B1571" s="410" t="s">
        <v>2534</v>
      </c>
      <c r="C1571" s="11">
        <v>9</v>
      </c>
      <c r="D1571" s="11">
        <v>10</v>
      </c>
      <c r="E1571" s="11">
        <v>0</v>
      </c>
      <c r="F1571" s="11">
        <v>5</v>
      </c>
    </row>
    <row r="1572" x14ac:dyDescent="0.3">
      <c r="A1572" s="410">
        <v>104302018</v>
      </c>
      <c r="B1572" s="410" t="s">
        <v>2535</v>
      </c>
      <c r="C1572" s="11">
        <v>9</v>
      </c>
      <c r="D1572" s="11">
        <v>10</v>
      </c>
      <c r="E1572" s="11">
        <v>0</v>
      </c>
      <c r="F1572" s="11">
        <v>5</v>
      </c>
    </row>
    <row r="1573" x14ac:dyDescent="0.3">
      <c r="A1573" s="410">
        <v>104303014</v>
      </c>
      <c r="B1573" s="410" t="s">
        <v>2536</v>
      </c>
      <c r="C1573" s="11">
        <v>9</v>
      </c>
      <c r="D1573" s="11">
        <v>10</v>
      </c>
      <c r="E1573" s="11">
        <v>0</v>
      </c>
      <c r="F1573" s="11">
        <v>5</v>
      </c>
    </row>
    <row r="1574" x14ac:dyDescent="0.3">
      <c r="A1574" s="410">
        <v>102203014</v>
      </c>
      <c r="B1574" s="410" t="s">
        <v>2537</v>
      </c>
      <c r="C1574" s="11">
        <v>9</v>
      </c>
      <c r="D1574" s="11">
        <v>10</v>
      </c>
      <c r="E1574" s="11">
        <v>0</v>
      </c>
      <c r="F1574" s="11">
        <v>5</v>
      </c>
    </row>
    <row r="1575" x14ac:dyDescent="0.3">
      <c r="A1575" s="410">
        <v>104502039</v>
      </c>
      <c r="B1575" s="410" t="s">
        <v>2538</v>
      </c>
      <c r="C1575" s="11">
        <v>9</v>
      </c>
      <c r="D1575" s="11">
        <v>10</v>
      </c>
      <c r="E1575" s="11">
        <v>0</v>
      </c>
      <c r="F1575" s="11">
        <v>5</v>
      </c>
    </row>
    <row r="1576" x14ac:dyDescent="0.3">
      <c r="A1576" s="410">
        <v>104502051</v>
      </c>
      <c r="B1576" s="410" t="s">
        <v>2539</v>
      </c>
      <c r="C1576" s="11">
        <v>9</v>
      </c>
      <c r="D1576" s="11">
        <v>10</v>
      </c>
      <c r="E1576" s="11">
        <v>0</v>
      </c>
      <c r="F1576" s="11">
        <v>5</v>
      </c>
    </row>
    <row r="1577" x14ac:dyDescent="0.3">
      <c r="A1577" s="410">
        <v>104303016</v>
      </c>
      <c r="B1577" s="410" t="s">
        <v>2540</v>
      </c>
      <c r="C1577" s="11">
        <v>9</v>
      </c>
      <c r="D1577" s="11">
        <v>10</v>
      </c>
      <c r="E1577" s="11">
        <v>0</v>
      </c>
      <c r="F1577" s="11">
        <v>5</v>
      </c>
    </row>
    <row r="1578" x14ac:dyDescent="0.3">
      <c r="A1578" s="410">
        <v>104303015</v>
      </c>
      <c r="B1578" s="410" t="s">
        <v>2541</v>
      </c>
      <c r="C1578" s="11">
        <v>9</v>
      </c>
      <c r="D1578" s="11">
        <v>10</v>
      </c>
      <c r="E1578" s="11">
        <v>0</v>
      </c>
      <c r="F1578" s="11">
        <v>5</v>
      </c>
    </row>
    <row r="1579" x14ac:dyDescent="0.3">
      <c r="A1579" s="410">
        <v>104303019</v>
      </c>
      <c r="B1579" s="410" t="s">
        <v>2542</v>
      </c>
      <c r="C1579" s="11">
        <v>9</v>
      </c>
      <c r="D1579" s="11">
        <v>10</v>
      </c>
      <c r="E1579" s="11">
        <v>0</v>
      </c>
      <c r="F1579" s="11">
        <v>5</v>
      </c>
    </row>
    <row r="1580" x14ac:dyDescent="0.3">
      <c r="A1580" s="410">
        <v>104303017</v>
      </c>
      <c r="B1580" s="410" t="s">
        <v>2543</v>
      </c>
      <c r="C1580" s="11">
        <v>9</v>
      </c>
      <c r="D1580" s="11">
        <v>10</v>
      </c>
      <c r="E1580" s="11">
        <v>0</v>
      </c>
      <c r="F1580" s="11">
        <v>5</v>
      </c>
    </row>
    <row r="1581" x14ac:dyDescent="0.3">
      <c r="A1581" s="410">
        <v>104303018</v>
      </c>
      <c r="B1581" s="410" t="s">
        <v>2544</v>
      </c>
      <c r="C1581" s="11">
        <v>9</v>
      </c>
      <c r="D1581" s="11">
        <v>10</v>
      </c>
      <c r="E1581" s="11">
        <v>0</v>
      </c>
      <c r="F1581" s="11">
        <v>5</v>
      </c>
    </row>
    <row r="1582" x14ac:dyDescent="0.3">
      <c r="A1582" s="410">
        <v>104401056</v>
      </c>
      <c r="B1582" s="410" t="s">
        <v>2545</v>
      </c>
      <c r="C1582" s="11">
        <v>9</v>
      </c>
      <c r="D1582" s="11">
        <v>10</v>
      </c>
      <c r="E1582" s="11">
        <v>0</v>
      </c>
      <c r="F1582" s="11">
        <v>5</v>
      </c>
    </row>
    <row r="1583" x14ac:dyDescent="0.3">
      <c r="A1583" s="410">
        <v>102203031</v>
      </c>
      <c r="B1583" s="410" t="s">
        <v>2546</v>
      </c>
      <c r="C1583" s="11">
        <v>9</v>
      </c>
      <c r="D1583" s="11">
        <v>10</v>
      </c>
      <c r="E1583" s="11">
        <v>0</v>
      </c>
      <c r="F1583" s="11">
        <v>5</v>
      </c>
    </row>
    <row r="1584" x14ac:dyDescent="0.3">
      <c r="A1584" s="410">
        <v>104502048</v>
      </c>
      <c r="B1584" s="410" t="s">
        <v>2547</v>
      </c>
      <c r="C1584" s="11">
        <v>9</v>
      </c>
      <c r="D1584" s="11">
        <v>10</v>
      </c>
      <c r="E1584" s="11">
        <v>0</v>
      </c>
      <c r="F1584" s="11">
        <v>5</v>
      </c>
    </row>
    <row r="1585" x14ac:dyDescent="0.3">
      <c r="A1585" s="410">
        <v>104502043</v>
      </c>
      <c r="B1585" s="410" t="s">
        <v>2548</v>
      </c>
      <c r="C1585" s="11">
        <v>9</v>
      </c>
      <c r="D1585" s="11">
        <v>10</v>
      </c>
      <c r="E1585" s="11">
        <v>0</v>
      </c>
      <c r="F1585" s="11">
        <v>5</v>
      </c>
    </row>
    <row r="1586" x14ac:dyDescent="0.3">
      <c r="A1586" s="410">
        <v>104502047</v>
      </c>
      <c r="B1586" s="410" t="s">
        <v>2549</v>
      </c>
      <c r="C1586" s="11">
        <v>9</v>
      </c>
      <c r="D1586" s="11">
        <v>10</v>
      </c>
      <c r="E1586" s="11">
        <v>0</v>
      </c>
      <c r="F1586" s="11">
        <v>5</v>
      </c>
    </row>
    <row r="1587" x14ac:dyDescent="0.3">
      <c r="A1587" s="410">
        <v>104401047</v>
      </c>
      <c r="B1587" s="410" t="s">
        <v>2550</v>
      </c>
      <c r="C1587" s="11">
        <v>9</v>
      </c>
      <c r="D1587" s="11">
        <v>10</v>
      </c>
      <c r="E1587" s="11">
        <v>0</v>
      </c>
      <c r="F1587" s="11">
        <v>5</v>
      </c>
    </row>
    <row r="1588" x14ac:dyDescent="0.3">
      <c r="A1588" s="410">
        <v>104303022</v>
      </c>
      <c r="B1588" s="410" t="s">
        <v>2551</v>
      </c>
      <c r="C1588" s="11">
        <v>9</v>
      </c>
      <c r="D1588" s="11">
        <v>10</v>
      </c>
      <c r="E1588" s="11">
        <v>0</v>
      </c>
      <c r="F1588" s="11">
        <v>5</v>
      </c>
    </row>
    <row r="1589" x14ac:dyDescent="0.3">
      <c r="A1589" s="410">
        <v>603101062</v>
      </c>
      <c r="B1589" s="410" t="s">
        <v>763</v>
      </c>
      <c r="C1589" s="11">
        <v>20</v>
      </c>
      <c r="D1589" s="11">
        <v>10</v>
      </c>
      <c r="E1589" s="11">
        <v>0</v>
      </c>
      <c r="F1589" s="11">
        <v>0</v>
      </c>
    </row>
    <row r="1590" x14ac:dyDescent="0.3">
      <c r="A1590" s="410">
        <v>603101110</v>
      </c>
      <c r="B1590" s="410" t="s">
        <v>791</v>
      </c>
      <c r="C1590" s="11">
        <v>20</v>
      </c>
      <c r="D1590" s="11">
        <v>10</v>
      </c>
      <c r="E1590" s="11">
        <v>0</v>
      </c>
      <c r="F1590" s="11">
        <v>0</v>
      </c>
    </row>
    <row r="1591" x14ac:dyDescent="0.3">
      <c r="A1591" s="410">
        <v>603101104</v>
      </c>
      <c r="B1591" s="410" t="s">
        <v>789</v>
      </c>
      <c r="C1591" s="11">
        <v>20</v>
      </c>
      <c r="D1591" s="11">
        <v>10</v>
      </c>
      <c r="E1591" s="11">
        <v>0</v>
      </c>
      <c r="F1591" s="11">
        <v>0</v>
      </c>
    </row>
    <row r="1592" x14ac:dyDescent="0.3">
      <c r="A1592" s="410">
        <v>603401041</v>
      </c>
      <c r="B1592" s="410" t="s">
        <v>813</v>
      </c>
      <c r="C1592" s="11">
        <v>20</v>
      </c>
      <c r="D1592" s="11">
        <v>10</v>
      </c>
      <c r="E1592" s="11">
        <v>0</v>
      </c>
      <c r="F1592" s="11">
        <v>0</v>
      </c>
    </row>
    <row r="1593" x14ac:dyDescent="0.3">
      <c r="A1593" s="410">
        <v>502101065</v>
      </c>
      <c r="B1593" s="410" t="s">
        <v>983</v>
      </c>
      <c r="C1593" s="11">
        <v>30</v>
      </c>
      <c r="D1593" s="11">
        <v>10</v>
      </c>
      <c r="E1593" s="11">
        <v>0</v>
      </c>
      <c r="F1593" s="11">
        <v>0</v>
      </c>
    </row>
    <row r="1594" x14ac:dyDescent="0.3">
      <c r="A1594" s="410">
        <v>401120049</v>
      </c>
      <c r="B1594" s="410" t="s">
        <v>2552</v>
      </c>
      <c r="C1594" s="11">
        <v>1</v>
      </c>
      <c r="D1594" s="11">
        <v>5</v>
      </c>
      <c r="E1594" s="11">
        <v>0</v>
      </c>
      <c r="F1594" s="11">
        <v>0</v>
      </c>
    </row>
    <row r="1595" x14ac:dyDescent="0.3">
      <c r="A1595" s="410">
        <v>101601036</v>
      </c>
      <c r="B1595" s="410" t="s">
        <v>2553</v>
      </c>
      <c r="C1595" s="11">
        <v>1</v>
      </c>
      <c r="D1595" s="11">
        <v>5</v>
      </c>
      <c r="E1595" s="11">
        <v>0</v>
      </c>
      <c r="F1595" s="11">
        <v>0</v>
      </c>
    </row>
    <row r="1596" x14ac:dyDescent="0.3">
      <c r="A1596" s="410">
        <v>101301028</v>
      </c>
      <c r="B1596" s="410" t="s">
        <v>2554</v>
      </c>
      <c r="C1596" s="11">
        <v>2</v>
      </c>
      <c r="D1596" s="11">
        <v>5</v>
      </c>
      <c r="E1596" s="11">
        <v>0</v>
      </c>
      <c r="F1596" s="11">
        <v>0</v>
      </c>
    </row>
    <row r="1597" x14ac:dyDescent="0.3">
      <c r="A1597" s="410">
        <v>101108026</v>
      </c>
      <c r="B1597" s="410" t="s">
        <v>2555</v>
      </c>
      <c r="C1597" s="11">
        <v>8</v>
      </c>
      <c r="D1597" s="11">
        <v>10</v>
      </c>
      <c r="E1597" s="11">
        <v>0</v>
      </c>
      <c r="F1597" s="11">
        <v>0</v>
      </c>
    </row>
    <row r="1598" x14ac:dyDescent="0.3">
      <c r="A1598" s="410">
        <v>306301002</v>
      </c>
      <c r="B1598" s="410" t="s">
        <v>2556</v>
      </c>
      <c r="C1598" s="11">
        <v>16</v>
      </c>
      <c r="D1598" s="11">
        <v>0</v>
      </c>
      <c r="E1598" s="11">
        <v>1</v>
      </c>
      <c r="F1598" s="11">
        <v>10</v>
      </c>
    </row>
    <row r="1599" x14ac:dyDescent="0.3">
      <c r="A1599" s="410">
        <v>101903011</v>
      </c>
      <c r="B1599" s="410" t="s">
        <v>2557</v>
      </c>
      <c r="C1599" s="11">
        <v>8</v>
      </c>
      <c r="D1599" s="11">
        <v>10</v>
      </c>
      <c r="E1599" s="11">
        <v>0</v>
      </c>
      <c r="F1599" s="11">
        <v>0</v>
      </c>
    </row>
    <row r="1600" x14ac:dyDescent="0.3">
      <c r="A1600" s="410">
        <v>310104032</v>
      </c>
      <c r="B1600" s="410" t="s">
        <v>725</v>
      </c>
      <c r="C1600" s="11">
        <v>20</v>
      </c>
      <c r="D1600" s="11">
        <v>10</v>
      </c>
      <c r="E1600" s="11">
        <v>0</v>
      </c>
      <c r="F1600" s="11">
        <v>0</v>
      </c>
    </row>
    <row r="1601" x14ac:dyDescent="0.3">
      <c r="A1601" s="410">
        <v>701303073</v>
      </c>
      <c r="B1601" s="410" t="s">
        <v>688</v>
      </c>
      <c r="C1601" s="11">
        <v>19</v>
      </c>
      <c r="D1601" s="11">
        <v>10</v>
      </c>
      <c r="E1601" s="11">
        <v>0</v>
      </c>
      <c r="F1601" s="11">
        <v>5</v>
      </c>
    </row>
    <row r="1602" x14ac:dyDescent="0.3">
      <c r="A1602" s="410">
        <v>311201048</v>
      </c>
      <c r="B1602" s="410" t="s">
        <v>922</v>
      </c>
      <c r="C1602" s="11">
        <v>25</v>
      </c>
      <c r="D1602" s="11">
        <v>10</v>
      </c>
      <c r="E1602" s="11">
        <v>0</v>
      </c>
      <c r="F1602" s="11">
        <v>0</v>
      </c>
    </row>
    <row r="1603" x14ac:dyDescent="0.3">
      <c r="A1603" s="410">
        <v>709101018</v>
      </c>
      <c r="B1603" s="410" t="s">
        <v>1341</v>
      </c>
      <c r="C1603" s="11">
        <v>40</v>
      </c>
      <c r="D1603" s="11">
        <v>10</v>
      </c>
      <c r="E1603" s="11">
        <v>0</v>
      </c>
      <c r="F1603" s="11">
        <v>0</v>
      </c>
    </row>
    <row r="1604" x14ac:dyDescent="0.3">
      <c r="A1604" s="410">
        <v>310104030</v>
      </c>
      <c r="B1604" s="410" t="s">
        <v>724</v>
      </c>
      <c r="C1604" s="11">
        <v>20</v>
      </c>
      <c r="D1604" s="11">
        <v>10</v>
      </c>
      <c r="E1604" s="11">
        <v>0</v>
      </c>
      <c r="F1604" s="11">
        <v>0</v>
      </c>
    </row>
    <row r="1605" x14ac:dyDescent="0.3">
      <c r="A1605" s="410">
        <v>603101058</v>
      </c>
      <c r="B1605" s="410" t="s">
        <v>761</v>
      </c>
      <c r="C1605" s="11">
        <v>20</v>
      </c>
      <c r="D1605" s="11">
        <v>10</v>
      </c>
      <c r="E1605" s="11">
        <v>0</v>
      </c>
      <c r="F1605" s="11">
        <v>0</v>
      </c>
    </row>
    <row r="1606" x14ac:dyDescent="0.3">
      <c r="A1606" s="410">
        <v>701301029</v>
      </c>
      <c r="B1606" s="410" t="s">
        <v>635</v>
      </c>
      <c r="C1606" s="11">
        <v>19</v>
      </c>
      <c r="D1606" s="11">
        <v>10</v>
      </c>
      <c r="E1606" s="11">
        <v>0</v>
      </c>
      <c r="F1606" s="11">
        <v>0</v>
      </c>
    </row>
    <row r="1607" x14ac:dyDescent="0.3">
      <c r="A1607" s="410">
        <v>304101020</v>
      </c>
      <c r="B1607" s="410" t="s">
        <v>1167</v>
      </c>
      <c r="C1607" s="11">
        <v>35</v>
      </c>
      <c r="D1607" s="11">
        <v>10</v>
      </c>
      <c r="E1607" s="11">
        <v>0</v>
      </c>
      <c r="F1607" s="11">
        <v>0</v>
      </c>
    </row>
    <row r="1608" x14ac:dyDescent="0.3">
      <c r="A1608" s="410">
        <v>310104040</v>
      </c>
      <c r="B1608" s="410" t="s">
        <v>726</v>
      </c>
      <c r="C1608" s="11">
        <v>20</v>
      </c>
      <c r="D1608" s="11">
        <v>10</v>
      </c>
      <c r="E1608" s="11">
        <v>0</v>
      </c>
      <c r="F1608" s="11">
        <v>0</v>
      </c>
    </row>
    <row r="1609" x14ac:dyDescent="0.3">
      <c r="A1609" s="410">
        <v>310101024</v>
      </c>
      <c r="B1609" s="410" t="s">
        <v>705</v>
      </c>
      <c r="C1609" s="11">
        <v>20</v>
      </c>
      <c r="D1609" s="11">
        <v>10</v>
      </c>
      <c r="E1609" s="11">
        <v>0</v>
      </c>
      <c r="F1609" s="11">
        <v>0</v>
      </c>
    </row>
    <row r="1610" x14ac:dyDescent="0.3">
      <c r="A1610" s="410">
        <v>605302010</v>
      </c>
      <c r="B1610" s="410" t="s">
        <v>2558</v>
      </c>
      <c r="C1610" s="11">
        <v>15</v>
      </c>
      <c r="D1610" s="11">
        <v>0</v>
      </c>
      <c r="E1610" s="11">
        <v>1</v>
      </c>
      <c r="F1610" s="11">
        <v>0</v>
      </c>
    </row>
    <row r="1611" x14ac:dyDescent="0.3">
      <c r="A1611" s="410">
        <v>101601012</v>
      </c>
      <c r="B1611" s="410" t="s">
        <v>2559</v>
      </c>
      <c r="C1611" s="11">
        <v>1</v>
      </c>
      <c r="D1611" s="11">
        <v>5</v>
      </c>
      <c r="E1611" s="11">
        <v>0</v>
      </c>
      <c r="F1611" s="11">
        <v>0</v>
      </c>
    </row>
    <row r="1612" x14ac:dyDescent="0.3">
      <c r="A1612" s="410">
        <v>101701066</v>
      </c>
      <c r="B1612" s="410" t="s">
        <v>2560</v>
      </c>
      <c r="C1612" s="11">
        <v>1</v>
      </c>
      <c r="D1612" s="11">
        <v>5</v>
      </c>
      <c r="E1612" s="11">
        <v>0</v>
      </c>
      <c r="F1612" s="11">
        <v>0</v>
      </c>
    </row>
    <row r="1613" x14ac:dyDescent="0.3">
      <c r="A1613" s="410">
        <v>101902016</v>
      </c>
      <c r="B1613" s="410" t="s">
        <v>2561</v>
      </c>
      <c r="C1613" s="11">
        <v>1</v>
      </c>
      <c r="D1613" s="11">
        <v>10</v>
      </c>
      <c r="E1613" s="11">
        <v>0</v>
      </c>
      <c r="F1613" s="11">
        <v>0</v>
      </c>
    </row>
    <row r="1614" x14ac:dyDescent="0.3">
      <c r="A1614" s="410">
        <v>101902007</v>
      </c>
      <c r="B1614" s="410" t="s">
        <v>2562</v>
      </c>
      <c r="C1614" s="11">
        <v>1</v>
      </c>
      <c r="D1614" s="11">
        <v>5</v>
      </c>
      <c r="E1614" s="11">
        <v>0</v>
      </c>
      <c r="F1614" s="11">
        <v>0</v>
      </c>
    </row>
    <row r="1615" x14ac:dyDescent="0.3">
      <c r="A1615" s="410">
        <v>606201003</v>
      </c>
      <c r="B1615" s="410" t="s">
        <v>2563</v>
      </c>
      <c r="C1615" s="11">
        <v>15</v>
      </c>
      <c r="D1615" s="11">
        <v>0</v>
      </c>
      <c r="E1615" s="11">
        <v>1</v>
      </c>
      <c r="F1615" s="11">
        <v>0</v>
      </c>
    </row>
    <row r="1616" x14ac:dyDescent="0.3">
      <c r="A1616" s="410">
        <v>302203004</v>
      </c>
      <c r="B1616" s="410" t="s">
        <v>1096</v>
      </c>
      <c r="C1616" s="11">
        <v>35</v>
      </c>
      <c r="D1616" s="11">
        <v>10</v>
      </c>
      <c r="E1616" s="11">
        <v>0</v>
      </c>
      <c r="F1616" s="11">
        <v>0</v>
      </c>
    </row>
    <row r="1617" x14ac:dyDescent="0.3">
      <c r="A1617" s="410">
        <v>603101036</v>
      </c>
      <c r="B1617" s="410" t="s">
        <v>1191</v>
      </c>
      <c r="C1617" s="11">
        <v>35</v>
      </c>
      <c r="D1617" s="11">
        <v>10</v>
      </c>
      <c r="E1617" s="11">
        <v>0</v>
      </c>
      <c r="F1617" s="11">
        <v>0</v>
      </c>
    </row>
    <row r="1618" x14ac:dyDescent="0.3">
      <c r="A1618" s="410">
        <v>104101051</v>
      </c>
      <c r="B1618" s="410" t="s">
        <v>2564</v>
      </c>
      <c r="C1618" s="11">
        <v>8</v>
      </c>
      <c r="D1618" s="11">
        <v>10</v>
      </c>
      <c r="E1618" s="11">
        <v>0</v>
      </c>
      <c r="F1618" s="11">
        <v>0</v>
      </c>
    </row>
    <row r="1619" x14ac:dyDescent="0.3">
      <c r="A1619" s="410">
        <v>104101429</v>
      </c>
      <c r="B1619" s="410" t="s">
        <v>2565</v>
      </c>
      <c r="C1619" s="11">
        <v>8</v>
      </c>
      <c r="D1619" s="11">
        <v>10</v>
      </c>
      <c r="E1619" s="11">
        <v>0</v>
      </c>
      <c r="F1619" s="11">
        <v>0</v>
      </c>
    </row>
    <row r="1620" x14ac:dyDescent="0.3">
      <c r="A1620" s="410">
        <v>307108006</v>
      </c>
      <c r="B1620" s="410" t="s">
        <v>1074</v>
      </c>
      <c r="C1620" s="11">
        <v>33</v>
      </c>
      <c r="D1620" s="11">
        <v>10</v>
      </c>
      <c r="E1620" s="11">
        <v>0</v>
      </c>
      <c r="F1620" s="11">
        <v>0</v>
      </c>
    </row>
    <row r="1621" x14ac:dyDescent="0.3">
      <c r="A1621" s="410">
        <v>201101007</v>
      </c>
      <c r="B1621" s="410" t="s">
        <v>2566</v>
      </c>
      <c r="C1621" s="11">
        <v>11</v>
      </c>
      <c r="D1621" s="11">
        <v>10</v>
      </c>
      <c r="E1621" s="11">
        <v>0</v>
      </c>
      <c r="F1621" s="11">
        <v>0</v>
      </c>
    </row>
    <row r="1622" x14ac:dyDescent="0.3">
      <c r="A1622" s="410">
        <v>503401003</v>
      </c>
      <c r="B1622" s="410" t="s">
        <v>1202</v>
      </c>
      <c r="C1622" s="11">
        <v>36</v>
      </c>
      <c r="D1622" s="11">
        <v>10</v>
      </c>
      <c r="E1622" s="11">
        <v>0</v>
      </c>
      <c r="F1622" s="11">
        <v>0</v>
      </c>
    </row>
    <row r="1623" x14ac:dyDescent="0.3">
      <c r="A1623" s="410">
        <v>603101028</v>
      </c>
      <c r="B1623" s="410" t="s">
        <v>754</v>
      </c>
      <c r="C1623" s="11">
        <v>20</v>
      </c>
      <c r="D1623" s="11">
        <v>10</v>
      </c>
      <c r="E1623" s="11">
        <v>0</v>
      </c>
      <c r="F1623" s="11">
        <v>0</v>
      </c>
    </row>
    <row r="1624" x14ac:dyDescent="0.3">
      <c r="A1624" s="410">
        <v>101301021</v>
      </c>
      <c r="B1624" s="410" t="s">
        <v>2567</v>
      </c>
      <c r="C1624" s="11">
        <v>2</v>
      </c>
      <c r="D1624" s="11">
        <v>5</v>
      </c>
      <c r="E1624" s="11">
        <v>0</v>
      </c>
      <c r="F1624" s="11">
        <v>0</v>
      </c>
    </row>
    <row r="1625" x14ac:dyDescent="0.3">
      <c r="A1625" s="410">
        <v>701303042</v>
      </c>
      <c r="B1625" s="410" t="s">
        <v>358</v>
      </c>
      <c r="C1625" s="11">
        <v>19</v>
      </c>
      <c r="D1625" s="11">
        <v>10</v>
      </c>
      <c r="E1625" s="11">
        <v>0</v>
      </c>
      <c r="F1625" s="11">
        <v>5</v>
      </c>
    </row>
    <row r="1626" x14ac:dyDescent="0.3">
      <c r="A1626" s="410">
        <v>701303023</v>
      </c>
      <c r="B1626" s="410" t="s">
        <v>350</v>
      </c>
      <c r="C1626" s="11">
        <v>19</v>
      </c>
      <c r="D1626" s="11">
        <v>10</v>
      </c>
      <c r="E1626" s="11">
        <v>0</v>
      </c>
      <c r="F1626" s="11">
        <v>5</v>
      </c>
    </row>
    <row r="1627" x14ac:dyDescent="0.3">
      <c r="A1627" s="410">
        <v>101107008</v>
      </c>
      <c r="B1627" s="410" t="s">
        <v>2568</v>
      </c>
      <c r="C1627" s="11">
        <v>6</v>
      </c>
      <c r="D1627" s="11">
        <v>5</v>
      </c>
      <c r="E1627" s="11">
        <v>0</v>
      </c>
      <c r="F1627" s="11">
        <v>0</v>
      </c>
    </row>
    <row r="1628" x14ac:dyDescent="0.3">
      <c r="A1628" s="410">
        <v>104101052</v>
      </c>
      <c r="B1628" s="410" t="s">
        <v>2569</v>
      </c>
      <c r="C1628" s="11">
        <v>8</v>
      </c>
      <c r="D1628" s="11">
        <v>10</v>
      </c>
      <c r="E1628" s="11">
        <v>0</v>
      </c>
      <c r="F1628" s="11">
        <v>0</v>
      </c>
    </row>
    <row r="1629" x14ac:dyDescent="0.3">
      <c r="A1629" s="410">
        <v>104502553</v>
      </c>
      <c r="B1629" s="410" t="s">
        <v>2570</v>
      </c>
      <c r="C1629" s="11">
        <v>8</v>
      </c>
      <c r="D1629" s="11">
        <v>10</v>
      </c>
      <c r="E1629" s="11">
        <v>0</v>
      </c>
      <c r="F1629" s="11">
        <v>0</v>
      </c>
    </row>
    <row r="1630" x14ac:dyDescent="0.3">
      <c r="A1630" s="410">
        <v>104101282</v>
      </c>
      <c r="B1630" s="410" t="s">
        <v>2571</v>
      </c>
      <c r="C1630" s="11">
        <v>8</v>
      </c>
      <c r="D1630" s="11">
        <v>10</v>
      </c>
      <c r="E1630" s="11">
        <v>0</v>
      </c>
      <c r="F1630" s="11">
        <v>0</v>
      </c>
    </row>
    <row r="1631" x14ac:dyDescent="0.3">
      <c r="A1631" s="410">
        <v>104502554</v>
      </c>
      <c r="B1631" s="410" t="s">
        <v>2572</v>
      </c>
      <c r="C1631" s="11">
        <v>8</v>
      </c>
      <c r="D1631" s="11">
        <v>10</v>
      </c>
      <c r="E1631" s="11">
        <v>0</v>
      </c>
      <c r="F1631" s="11">
        <v>0</v>
      </c>
    </row>
    <row r="1632" x14ac:dyDescent="0.3">
      <c r="A1632" s="410">
        <v>104502016</v>
      </c>
      <c r="B1632" s="410" t="s">
        <v>2573</v>
      </c>
      <c r="C1632" s="11">
        <v>8</v>
      </c>
      <c r="D1632" s="11">
        <v>10</v>
      </c>
      <c r="E1632" s="11">
        <v>0</v>
      </c>
      <c r="F1632" s="11">
        <v>0</v>
      </c>
    </row>
    <row r="1633" x14ac:dyDescent="0.3">
      <c r="A1633" s="410">
        <v>104502208</v>
      </c>
      <c r="B1633" s="410" t="s">
        <v>2574</v>
      </c>
      <c r="C1633" s="11">
        <v>8</v>
      </c>
      <c r="D1633" s="11">
        <v>10</v>
      </c>
      <c r="E1633" s="11">
        <v>0</v>
      </c>
      <c r="F1633" s="11">
        <v>0</v>
      </c>
    </row>
    <row r="1634" x14ac:dyDescent="0.3">
      <c r="A1634" s="410">
        <v>104101810</v>
      </c>
      <c r="B1634" s="410" t="s">
        <v>2575</v>
      </c>
      <c r="C1634" s="11">
        <v>8</v>
      </c>
      <c r="D1634" s="11">
        <v>10</v>
      </c>
      <c r="E1634" s="11">
        <v>0</v>
      </c>
      <c r="F1634" s="11">
        <v>0</v>
      </c>
    </row>
    <row r="1635" x14ac:dyDescent="0.3">
      <c r="A1635" s="410">
        <v>101902008</v>
      </c>
      <c r="B1635" s="410" t="s">
        <v>2576</v>
      </c>
      <c r="C1635" s="11">
        <v>1</v>
      </c>
      <c r="D1635" s="11">
        <v>5</v>
      </c>
      <c r="E1635" s="11">
        <v>0</v>
      </c>
      <c r="F1635" s="11">
        <v>0</v>
      </c>
    </row>
    <row r="1636" x14ac:dyDescent="0.3">
      <c r="A1636" s="410">
        <v>701101009</v>
      </c>
      <c r="B1636" s="410" t="s">
        <v>1001</v>
      </c>
      <c r="C1636" s="11">
        <v>40</v>
      </c>
      <c r="D1636" s="11">
        <v>10</v>
      </c>
      <c r="E1636" s="11">
        <v>0</v>
      </c>
      <c r="F1636" s="11">
        <v>0</v>
      </c>
    </row>
    <row r="1637" x14ac:dyDescent="0.3">
      <c r="A1637" s="410">
        <v>204101003</v>
      </c>
      <c r="B1637" s="410" t="s">
        <v>1221</v>
      </c>
      <c r="C1637" s="11">
        <v>40</v>
      </c>
      <c r="D1637" s="11">
        <v>10</v>
      </c>
      <c r="E1637" s="11">
        <v>0</v>
      </c>
      <c r="F1637" s="11">
        <v>0</v>
      </c>
    </row>
    <row r="1638" x14ac:dyDescent="0.3">
      <c r="A1638" s="410">
        <v>313101006</v>
      </c>
      <c r="B1638" s="410" t="s">
        <v>1235</v>
      </c>
      <c r="C1638" s="11">
        <v>40</v>
      </c>
      <c r="D1638" s="11">
        <v>10</v>
      </c>
      <c r="E1638" s="11">
        <v>0</v>
      </c>
      <c r="F1638" s="11">
        <v>0</v>
      </c>
    </row>
    <row r="1639" x14ac:dyDescent="0.3">
      <c r="A1639" s="410">
        <v>312101009</v>
      </c>
      <c r="B1639" s="410" t="s">
        <v>587</v>
      </c>
      <c r="C1639" s="11">
        <v>18</v>
      </c>
      <c r="D1639" s="11">
        <v>10</v>
      </c>
      <c r="E1639" s="11">
        <v>0</v>
      </c>
      <c r="F1639" s="11">
        <v>0</v>
      </c>
    </row>
    <row r="1640" x14ac:dyDescent="0.3">
      <c r="A1640" s="410">
        <v>309102001</v>
      </c>
      <c r="B1640" s="410" t="s">
        <v>388</v>
      </c>
      <c r="C1640" s="11">
        <v>27</v>
      </c>
      <c r="D1640" s="11">
        <v>10</v>
      </c>
      <c r="E1640" s="11">
        <v>0</v>
      </c>
      <c r="F1640" s="11">
        <v>1</v>
      </c>
    </row>
    <row r="1641" x14ac:dyDescent="0.3">
      <c r="A1641" s="410">
        <v>309102003</v>
      </c>
      <c r="B1641" s="410" t="s">
        <v>389</v>
      </c>
      <c r="C1641" s="11">
        <v>27</v>
      </c>
      <c r="D1641" s="11">
        <v>10</v>
      </c>
      <c r="E1641" s="11">
        <v>0</v>
      </c>
      <c r="F1641" s="11">
        <v>1</v>
      </c>
    </row>
    <row r="1642" x14ac:dyDescent="0.3">
      <c r="A1642" s="410">
        <v>605401020</v>
      </c>
      <c r="B1642" s="410" t="s">
        <v>2577</v>
      </c>
      <c r="C1642" s="11">
        <v>40</v>
      </c>
      <c r="D1642" s="11">
        <v>0</v>
      </c>
      <c r="E1642" s="11">
        <v>1</v>
      </c>
      <c r="F1642" s="11">
        <v>0</v>
      </c>
    </row>
    <row r="1643" x14ac:dyDescent="0.3">
      <c r="A1643" s="410">
        <v>605401021</v>
      </c>
      <c r="B1643" s="410" t="s">
        <v>2578</v>
      </c>
      <c r="C1643" s="11">
        <v>40</v>
      </c>
      <c r="D1643" s="11">
        <v>0</v>
      </c>
      <c r="E1643" s="11">
        <v>1</v>
      </c>
      <c r="F1643" s="11">
        <v>0</v>
      </c>
    </row>
    <row r="1644" x14ac:dyDescent="0.3">
      <c r="A1644" s="410">
        <v>605401022</v>
      </c>
      <c r="B1644" s="410" t="s">
        <v>2579</v>
      </c>
      <c r="C1644" s="11">
        <v>40</v>
      </c>
      <c r="D1644" s="11">
        <v>0</v>
      </c>
      <c r="E1644" s="11">
        <v>1</v>
      </c>
      <c r="F1644" s="11">
        <v>0</v>
      </c>
    </row>
    <row r="1645" x14ac:dyDescent="0.3">
      <c r="A1645" s="410">
        <v>605401023</v>
      </c>
      <c r="B1645" s="410" t="s">
        <v>2580</v>
      </c>
      <c r="C1645" s="11">
        <v>40</v>
      </c>
      <c r="D1645" s="11">
        <v>0</v>
      </c>
      <c r="E1645" s="11">
        <v>1</v>
      </c>
      <c r="F1645" s="11">
        <v>0</v>
      </c>
    </row>
    <row r="1646" x14ac:dyDescent="0.3">
      <c r="A1646" s="410">
        <v>604101029</v>
      </c>
      <c r="B1646" s="410" t="s">
        <v>1276</v>
      </c>
      <c r="C1646" s="11">
        <v>40</v>
      </c>
      <c r="D1646" s="11">
        <v>10</v>
      </c>
      <c r="E1646" s="11">
        <v>0</v>
      </c>
      <c r="F1646" s="11">
        <v>0</v>
      </c>
    </row>
    <row r="1647" x14ac:dyDescent="0.3">
      <c r="A1647" s="410">
        <v>605401042</v>
      </c>
      <c r="B1647" s="410" t="s">
        <v>2581</v>
      </c>
      <c r="C1647" s="11">
        <v>40</v>
      </c>
      <c r="D1647" s="11">
        <v>0</v>
      </c>
      <c r="E1647" s="11">
        <v>1</v>
      </c>
      <c r="F1647" s="11">
        <v>0</v>
      </c>
    </row>
    <row r="1648" x14ac:dyDescent="0.3">
      <c r="A1648" s="410">
        <v>604101023</v>
      </c>
      <c r="B1648" s="410" t="s">
        <v>1272</v>
      </c>
      <c r="C1648" s="11">
        <v>40</v>
      </c>
      <c r="D1648" s="11">
        <v>10</v>
      </c>
      <c r="E1648" s="11">
        <v>0</v>
      </c>
      <c r="F1648" s="11">
        <v>0</v>
      </c>
    </row>
    <row r="1649" x14ac:dyDescent="0.3">
      <c r="A1649" s="410">
        <v>605401024</v>
      </c>
      <c r="B1649" s="410" t="s">
        <v>2582</v>
      </c>
      <c r="C1649" s="11">
        <v>40</v>
      </c>
      <c r="D1649" s="11">
        <v>0</v>
      </c>
      <c r="E1649" s="11">
        <v>1</v>
      </c>
      <c r="F1649" s="11">
        <v>0</v>
      </c>
    </row>
    <row r="1650" x14ac:dyDescent="0.3">
      <c r="A1650" s="410">
        <v>604101024</v>
      </c>
      <c r="B1650" s="410" t="s">
        <v>1273</v>
      </c>
      <c r="C1650" s="11">
        <v>40</v>
      </c>
      <c r="D1650" s="11">
        <v>10</v>
      </c>
      <c r="E1650" s="11">
        <v>0</v>
      </c>
      <c r="F1650" s="11">
        <v>0</v>
      </c>
    </row>
    <row r="1651" x14ac:dyDescent="0.3">
      <c r="A1651" s="410">
        <v>604101026</v>
      </c>
      <c r="B1651" s="410" t="s">
        <v>1274</v>
      </c>
      <c r="C1651" s="11">
        <v>40</v>
      </c>
      <c r="D1651" s="11">
        <v>10</v>
      </c>
      <c r="E1651" s="11">
        <v>0</v>
      </c>
      <c r="F1651" s="11">
        <v>0</v>
      </c>
    </row>
    <row r="1652" x14ac:dyDescent="0.3">
      <c r="A1652" s="410">
        <v>605401025</v>
      </c>
      <c r="B1652" s="410" t="s">
        <v>2583</v>
      </c>
      <c r="C1652" s="11">
        <v>40</v>
      </c>
      <c r="D1652" s="11">
        <v>0</v>
      </c>
      <c r="E1652" s="11">
        <v>1</v>
      </c>
      <c r="F1652" s="11">
        <v>0</v>
      </c>
    </row>
    <row r="1653" x14ac:dyDescent="0.3">
      <c r="A1653" s="410">
        <v>605401028</v>
      </c>
      <c r="B1653" s="410" t="s">
        <v>2584</v>
      </c>
      <c r="C1653" s="11">
        <v>40</v>
      </c>
      <c r="D1653" s="11">
        <v>0</v>
      </c>
      <c r="E1653" s="11">
        <v>1</v>
      </c>
      <c r="F1653" s="11">
        <v>0</v>
      </c>
    </row>
    <row r="1654" x14ac:dyDescent="0.3">
      <c r="A1654" s="410">
        <v>605401053</v>
      </c>
      <c r="B1654" s="410" t="s">
        <v>2585</v>
      </c>
      <c r="C1654" s="11">
        <v>40</v>
      </c>
      <c r="D1654" s="11">
        <v>0</v>
      </c>
      <c r="E1654" s="11">
        <v>1</v>
      </c>
      <c r="F1654" s="11">
        <v>0</v>
      </c>
    </row>
    <row r="1655" x14ac:dyDescent="0.3">
      <c r="A1655" s="410">
        <v>605401026</v>
      </c>
      <c r="B1655" s="410" t="s">
        <v>2586</v>
      </c>
      <c r="C1655" s="11">
        <v>40</v>
      </c>
      <c r="D1655" s="11">
        <v>0</v>
      </c>
      <c r="E1655" s="11">
        <v>1</v>
      </c>
      <c r="F1655" s="11">
        <v>0</v>
      </c>
    </row>
    <row r="1656" x14ac:dyDescent="0.3">
      <c r="A1656" s="410">
        <v>604101028</v>
      </c>
      <c r="B1656" s="410" t="s">
        <v>1275</v>
      </c>
      <c r="C1656" s="11">
        <v>40</v>
      </c>
      <c r="D1656" s="11">
        <v>10</v>
      </c>
      <c r="E1656" s="11">
        <v>0</v>
      </c>
      <c r="F1656" s="11">
        <v>0</v>
      </c>
    </row>
    <row r="1657" x14ac:dyDescent="0.3">
      <c r="A1657" s="410">
        <v>605401027</v>
      </c>
      <c r="B1657" s="410" t="s">
        <v>2587</v>
      </c>
      <c r="C1657" s="11">
        <v>40</v>
      </c>
      <c r="D1657" s="11">
        <v>0</v>
      </c>
      <c r="E1657" s="11">
        <v>1</v>
      </c>
      <c r="F1657" s="11">
        <v>0</v>
      </c>
    </row>
    <row r="1658" x14ac:dyDescent="0.3">
      <c r="A1658" s="410">
        <v>104501005</v>
      </c>
      <c r="B1658" s="410" t="s">
        <v>2588</v>
      </c>
      <c r="C1658" s="11">
        <v>5</v>
      </c>
      <c r="D1658" s="11">
        <v>10</v>
      </c>
      <c r="E1658" s="11">
        <v>0</v>
      </c>
      <c r="F1658" s="11">
        <v>0</v>
      </c>
    </row>
    <row r="1659" x14ac:dyDescent="0.3">
      <c r="A1659" s="410">
        <v>101402003</v>
      </c>
      <c r="B1659" s="410" t="s">
        <v>2589</v>
      </c>
      <c r="C1659" s="11">
        <v>5</v>
      </c>
      <c r="D1659" s="11">
        <v>5</v>
      </c>
      <c r="E1659" s="11">
        <v>0</v>
      </c>
      <c r="F1659" s="11">
        <v>0</v>
      </c>
    </row>
    <row r="1660" x14ac:dyDescent="0.3">
      <c r="A1660" s="410">
        <v>104501018</v>
      </c>
      <c r="B1660" s="410" t="s">
        <v>2590</v>
      </c>
      <c r="C1660" s="11">
        <v>5</v>
      </c>
      <c r="D1660" s="11">
        <v>10</v>
      </c>
      <c r="E1660" s="11">
        <v>0</v>
      </c>
      <c r="F1660" s="11">
        <v>0</v>
      </c>
    </row>
    <row r="1661" x14ac:dyDescent="0.3">
      <c r="A1661" s="410">
        <v>101401001</v>
      </c>
      <c r="B1661" s="410" t="s">
        <v>2591</v>
      </c>
      <c r="C1661" s="11">
        <v>5</v>
      </c>
      <c r="D1661" s="11">
        <v>5</v>
      </c>
      <c r="E1661" s="11">
        <v>0</v>
      </c>
      <c r="F1661" s="11">
        <v>0</v>
      </c>
    </row>
    <row r="1662" x14ac:dyDescent="0.3">
      <c r="A1662" s="410">
        <v>101401006</v>
      </c>
      <c r="B1662" s="410" t="s">
        <v>2592</v>
      </c>
      <c r="C1662" s="11">
        <v>5</v>
      </c>
      <c r="D1662" s="11">
        <v>5</v>
      </c>
      <c r="E1662" s="11">
        <v>0</v>
      </c>
      <c r="F1662" s="11">
        <v>0</v>
      </c>
    </row>
    <row r="1663" x14ac:dyDescent="0.3">
      <c r="A1663" s="410">
        <v>104501006</v>
      </c>
      <c r="B1663" s="410" t="s">
        <v>2593</v>
      </c>
      <c r="C1663" s="11">
        <v>5</v>
      </c>
      <c r="D1663" s="11">
        <v>10</v>
      </c>
      <c r="E1663" s="11">
        <v>0</v>
      </c>
      <c r="F1663" s="11">
        <v>0</v>
      </c>
    </row>
    <row r="1664" x14ac:dyDescent="0.3">
      <c r="A1664" s="410">
        <v>104501007</v>
      </c>
      <c r="B1664" s="410" t="s">
        <v>2594</v>
      </c>
      <c r="C1664" s="11">
        <v>5</v>
      </c>
      <c r="D1664" s="11">
        <v>10</v>
      </c>
      <c r="E1664" s="11">
        <v>0</v>
      </c>
      <c r="F1664" s="11">
        <v>0</v>
      </c>
    </row>
    <row r="1665" x14ac:dyDescent="0.3">
      <c r="A1665" s="410">
        <v>101402009</v>
      </c>
      <c r="B1665" s="410" t="s">
        <v>2595</v>
      </c>
      <c r="C1665" s="11">
        <v>5</v>
      </c>
      <c r="D1665" s="11">
        <v>5</v>
      </c>
      <c r="E1665" s="11">
        <v>0</v>
      </c>
      <c r="F1665" s="11">
        <v>0</v>
      </c>
    </row>
    <row r="1666" x14ac:dyDescent="0.3">
      <c r="A1666" s="410">
        <v>101402002</v>
      </c>
      <c r="B1666" s="410" t="s">
        <v>2596</v>
      </c>
      <c r="C1666" s="11">
        <v>5</v>
      </c>
      <c r="D1666" s="11">
        <v>5</v>
      </c>
      <c r="E1666" s="11">
        <v>0</v>
      </c>
      <c r="F1666" s="11">
        <v>0</v>
      </c>
    </row>
    <row r="1667" x14ac:dyDescent="0.3">
      <c r="A1667" s="410">
        <v>104501015</v>
      </c>
      <c r="B1667" s="410" t="s">
        <v>2597</v>
      </c>
      <c r="C1667" s="11">
        <v>5</v>
      </c>
      <c r="D1667" s="11">
        <v>10</v>
      </c>
      <c r="E1667" s="11">
        <v>0</v>
      </c>
      <c r="F1667" s="11">
        <v>0</v>
      </c>
    </row>
    <row r="1668" x14ac:dyDescent="0.3">
      <c r="A1668" s="410">
        <v>104501014</v>
      </c>
      <c r="B1668" s="410" t="s">
        <v>2598</v>
      </c>
      <c r="C1668" s="11">
        <v>5</v>
      </c>
      <c r="D1668" s="11">
        <v>10</v>
      </c>
      <c r="E1668" s="11">
        <v>0</v>
      </c>
      <c r="F1668" s="11">
        <v>0</v>
      </c>
    </row>
    <row r="1669" x14ac:dyDescent="0.3">
      <c r="A1669" s="410">
        <v>101402001</v>
      </c>
      <c r="B1669" s="410" t="s">
        <v>2599</v>
      </c>
      <c r="C1669" s="11">
        <v>5</v>
      </c>
      <c r="D1669" s="11">
        <v>5</v>
      </c>
      <c r="E1669" s="11">
        <v>0</v>
      </c>
      <c r="F1669" s="11">
        <v>0</v>
      </c>
    </row>
    <row r="1670" x14ac:dyDescent="0.3">
      <c r="A1670" s="410">
        <v>101402008</v>
      </c>
      <c r="B1670" s="410" t="s">
        <v>2600</v>
      </c>
      <c r="C1670" s="11">
        <v>5</v>
      </c>
      <c r="D1670" s="11">
        <v>5</v>
      </c>
      <c r="E1670" s="11">
        <v>0</v>
      </c>
      <c r="F1670" s="11">
        <v>0</v>
      </c>
    </row>
    <row r="1671" x14ac:dyDescent="0.3">
      <c r="A1671" s="410">
        <v>104501013</v>
      </c>
      <c r="B1671" s="410" t="s">
        <v>2601</v>
      </c>
      <c r="C1671" s="11">
        <v>5</v>
      </c>
      <c r="D1671" s="11">
        <v>10</v>
      </c>
      <c r="E1671" s="11">
        <v>0</v>
      </c>
      <c r="F1671" s="11">
        <v>0</v>
      </c>
    </row>
    <row r="1672" x14ac:dyDescent="0.3">
      <c r="A1672" s="410">
        <v>101402013</v>
      </c>
      <c r="B1672" s="410" t="s">
        <v>2602</v>
      </c>
      <c r="C1672" s="11">
        <v>5</v>
      </c>
      <c r="D1672" s="11">
        <v>5</v>
      </c>
      <c r="E1672" s="11">
        <v>0</v>
      </c>
      <c r="F1672" s="11">
        <v>0</v>
      </c>
    </row>
    <row r="1673" x14ac:dyDescent="0.3">
      <c r="A1673" s="410">
        <v>104501012</v>
      </c>
      <c r="B1673" s="410" t="s">
        <v>2603</v>
      </c>
      <c r="C1673" s="11">
        <v>5</v>
      </c>
      <c r="D1673" s="11">
        <v>10</v>
      </c>
      <c r="E1673" s="11">
        <v>0</v>
      </c>
      <c r="F1673" s="11">
        <v>0</v>
      </c>
    </row>
    <row r="1674" x14ac:dyDescent="0.3">
      <c r="A1674" s="410">
        <v>104501004</v>
      </c>
      <c r="B1674" s="410" t="s">
        <v>2604</v>
      </c>
      <c r="C1674" s="11">
        <v>5</v>
      </c>
      <c r="D1674" s="11">
        <v>10</v>
      </c>
      <c r="E1674" s="11">
        <v>0</v>
      </c>
      <c r="F1674" s="11">
        <v>0</v>
      </c>
    </row>
    <row r="1675" x14ac:dyDescent="0.3">
      <c r="A1675" s="410">
        <v>101203004</v>
      </c>
      <c r="B1675" s="410" t="s">
        <v>2605</v>
      </c>
      <c r="C1675" s="11">
        <v>5</v>
      </c>
      <c r="D1675" s="11">
        <v>5</v>
      </c>
      <c r="E1675" s="11">
        <v>0</v>
      </c>
      <c r="F1675" s="11">
        <v>0</v>
      </c>
    </row>
    <row r="1676" x14ac:dyDescent="0.3">
      <c r="A1676" s="410">
        <v>101701031</v>
      </c>
      <c r="B1676" s="410" t="s">
        <v>2606</v>
      </c>
      <c r="C1676" s="11">
        <v>1</v>
      </c>
      <c r="D1676" s="11">
        <v>5</v>
      </c>
      <c r="E1676" s="11">
        <v>0</v>
      </c>
      <c r="F1676" s="11">
        <v>0</v>
      </c>
    </row>
    <row r="1677" x14ac:dyDescent="0.3">
      <c r="A1677" s="410">
        <v>601301016</v>
      </c>
      <c r="B1677" s="410" t="s">
        <v>422</v>
      </c>
      <c r="C1677" s="11">
        <v>26</v>
      </c>
      <c r="D1677" s="11">
        <v>10</v>
      </c>
      <c r="E1677" s="11">
        <v>0</v>
      </c>
      <c r="F1677" s="11">
        <v>1</v>
      </c>
    </row>
    <row r="1678" x14ac:dyDescent="0.3">
      <c r="A1678" s="410">
        <v>104101053</v>
      </c>
      <c r="B1678" s="410" t="s">
        <v>2607</v>
      </c>
      <c r="C1678" s="11">
        <v>8</v>
      </c>
      <c r="D1678" s="11">
        <v>10</v>
      </c>
      <c r="E1678" s="11">
        <v>0</v>
      </c>
      <c r="F1678" s="11">
        <v>0</v>
      </c>
    </row>
    <row r="1679" x14ac:dyDescent="0.3">
      <c r="A1679" s="410">
        <v>605401041</v>
      </c>
      <c r="B1679" s="410" t="s">
        <v>2608</v>
      </c>
      <c r="C1679" s="11">
        <v>40</v>
      </c>
      <c r="D1679" s="11">
        <v>0</v>
      </c>
      <c r="E1679" s="11">
        <v>1</v>
      </c>
      <c r="F1679" s="11">
        <v>0</v>
      </c>
    </row>
    <row r="1680" x14ac:dyDescent="0.3">
      <c r="A1680" s="410">
        <v>306401002</v>
      </c>
      <c r="B1680" s="410" t="s">
        <v>2609</v>
      </c>
      <c r="C1680" s="11">
        <v>3</v>
      </c>
      <c r="D1680" s="11">
        <v>10</v>
      </c>
      <c r="E1680" s="11">
        <v>0</v>
      </c>
      <c r="F1680" s="11">
        <v>0</v>
      </c>
    </row>
    <row r="1681" x14ac:dyDescent="0.3">
      <c r="A1681" s="410">
        <v>104502529</v>
      </c>
      <c r="B1681" s="410" t="s">
        <v>2610</v>
      </c>
      <c r="C1681" s="11">
        <v>8</v>
      </c>
      <c r="D1681" s="11">
        <v>10</v>
      </c>
      <c r="E1681" s="11">
        <v>0</v>
      </c>
      <c r="F1681" s="11">
        <v>0</v>
      </c>
    </row>
    <row r="1682" x14ac:dyDescent="0.3">
      <c r="A1682" s="410">
        <v>101701032</v>
      </c>
      <c r="B1682" s="410" t="s">
        <v>2611</v>
      </c>
      <c r="C1682" s="11">
        <v>1</v>
      </c>
      <c r="D1682" s="11">
        <v>5</v>
      </c>
      <c r="E1682" s="11">
        <v>0</v>
      </c>
      <c r="F1682" s="11">
        <v>0</v>
      </c>
    </row>
    <row r="1683" x14ac:dyDescent="0.3">
      <c r="A1683" s="410">
        <v>101903012</v>
      </c>
      <c r="B1683" s="410" t="s">
        <v>2612</v>
      </c>
      <c r="C1683" s="11">
        <v>8</v>
      </c>
      <c r="D1683" s="11">
        <v>10</v>
      </c>
      <c r="E1683" s="11">
        <v>0</v>
      </c>
      <c r="F1683" s="11">
        <v>0</v>
      </c>
    </row>
    <row r="1684" x14ac:dyDescent="0.3">
      <c r="A1684" s="410">
        <v>101202007</v>
      </c>
      <c r="B1684" s="410" t="s">
        <v>2613</v>
      </c>
      <c r="C1684" s="11">
        <v>5</v>
      </c>
      <c r="D1684" s="11">
        <v>5</v>
      </c>
      <c r="E1684" s="11">
        <v>0</v>
      </c>
      <c r="F1684" s="11">
        <v>0</v>
      </c>
    </row>
    <row r="1685" x14ac:dyDescent="0.3">
      <c r="A1685" s="410">
        <v>606103003</v>
      </c>
      <c r="B1685" s="410" t="s">
        <v>2614</v>
      </c>
      <c r="C1685" s="11">
        <v>15</v>
      </c>
      <c r="D1685" s="11">
        <v>0</v>
      </c>
      <c r="E1685" s="11">
        <v>1</v>
      </c>
      <c r="F1685" s="11">
        <v>0</v>
      </c>
    </row>
    <row r="1686" x14ac:dyDescent="0.3">
      <c r="A1686" s="410">
        <v>606101009</v>
      </c>
      <c r="B1686" s="410" t="s">
        <v>2615</v>
      </c>
      <c r="C1686" s="11">
        <v>15</v>
      </c>
      <c r="D1686" s="11">
        <v>0</v>
      </c>
      <c r="E1686" s="11">
        <v>1</v>
      </c>
      <c r="F1686" s="11">
        <v>0</v>
      </c>
    </row>
    <row r="1687" x14ac:dyDescent="0.3">
      <c r="A1687" s="410">
        <v>606103002</v>
      </c>
      <c r="B1687" s="410" t="s">
        <v>2616</v>
      </c>
      <c r="C1687" s="11">
        <v>15</v>
      </c>
      <c r="D1687" s="11">
        <v>0</v>
      </c>
      <c r="E1687" s="11">
        <v>1</v>
      </c>
      <c r="F1687" s="11">
        <v>0</v>
      </c>
    </row>
    <row r="1688" x14ac:dyDescent="0.3">
      <c r="A1688" s="410">
        <v>606102019</v>
      </c>
      <c r="B1688" s="410" t="s">
        <v>2617</v>
      </c>
      <c r="C1688" s="11">
        <v>15</v>
      </c>
      <c r="D1688" s="11">
        <v>0</v>
      </c>
      <c r="E1688" s="11">
        <v>1</v>
      </c>
      <c r="F1688" s="11">
        <v>0</v>
      </c>
    </row>
    <row r="1689" x14ac:dyDescent="0.3">
      <c r="A1689" s="410">
        <v>606101046</v>
      </c>
      <c r="B1689" s="410" t="s">
        <v>2618</v>
      </c>
      <c r="C1689" s="11">
        <v>15</v>
      </c>
      <c r="D1689" s="11">
        <v>0</v>
      </c>
      <c r="E1689" s="11">
        <v>1</v>
      </c>
      <c r="F1689" s="11">
        <v>0</v>
      </c>
    </row>
    <row r="1690" x14ac:dyDescent="0.3">
      <c r="A1690" s="410">
        <v>606101024</v>
      </c>
      <c r="B1690" s="410" t="s">
        <v>2619</v>
      </c>
      <c r="C1690" s="11">
        <v>15</v>
      </c>
      <c r="D1690" s="11">
        <v>0</v>
      </c>
      <c r="E1690" s="11">
        <v>1</v>
      </c>
      <c r="F1690" s="11">
        <v>0</v>
      </c>
    </row>
    <row r="1691" x14ac:dyDescent="0.3">
      <c r="A1691" s="410">
        <v>606103018</v>
      </c>
      <c r="B1691" s="410" t="s">
        <v>2620</v>
      </c>
      <c r="C1691" s="11">
        <v>15</v>
      </c>
      <c r="D1691" s="11">
        <v>0</v>
      </c>
      <c r="E1691" s="11">
        <v>1</v>
      </c>
      <c r="F1691" s="11">
        <v>0</v>
      </c>
    </row>
    <row r="1692" x14ac:dyDescent="0.3">
      <c r="A1692" s="410">
        <v>606101026</v>
      </c>
      <c r="B1692" s="410" t="s">
        <v>2621</v>
      </c>
      <c r="C1692" s="11">
        <v>15</v>
      </c>
      <c r="D1692" s="11">
        <v>0</v>
      </c>
      <c r="E1692" s="11">
        <v>1</v>
      </c>
      <c r="F1692" s="11">
        <v>0</v>
      </c>
    </row>
    <row r="1693" x14ac:dyDescent="0.3">
      <c r="A1693" s="410">
        <v>606103022</v>
      </c>
      <c r="B1693" s="410" t="s">
        <v>2622</v>
      </c>
      <c r="C1693" s="11">
        <v>15</v>
      </c>
      <c r="D1693" s="11">
        <v>0</v>
      </c>
      <c r="E1693" s="11">
        <v>1</v>
      </c>
      <c r="F1693" s="11">
        <v>0</v>
      </c>
    </row>
    <row r="1694" x14ac:dyDescent="0.3">
      <c r="A1694" s="410">
        <v>606103023</v>
      </c>
      <c r="B1694" s="410" t="s">
        <v>2623</v>
      </c>
      <c r="C1694" s="11">
        <v>15</v>
      </c>
      <c r="D1694" s="11">
        <v>0</v>
      </c>
      <c r="E1694" s="11">
        <v>1</v>
      </c>
      <c r="F1694" s="11">
        <v>0</v>
      </c>
    </row>
    <row r="1695" x14ac:dyDescent="0.3">
      <c r="A1695" s="410">
        <v>606102007</v>
      </c>
      <c r="B1695" s="410" t="s">
        <v>2624</v>
      </c>
      <c r="C1695" s="11">
        <v>15</v>
      </c>
      <c r="D1695" s="11">
        <v>0</v>
      </c>
      <c r="E1695" s="11">
        <v>1</v>
      </c>
      <c r="F1695" s="11">
        <v>0</v>
      </c>
    </row>
    <row r="1696" x14ac:dyDescent="0.3">
      <c r="A1696" s="410">
        <v>606101038</v>
      </c>
      <c r="B1696" s="410" t="s">
        <v>2625</v>
      </c>
      <c r="C1696" s="11">
        <v>15</v>
      </c>
      <c r="D1696" s="11">
        <v>0</v>
      </c>
      <c r="E1696" s="11">
        <v>1</v>
      </c>
      <c r="F1696" s="11">
        <v>0</v>
      </c>
    </row>
    <row r="1697" x14ac:dyDescent="0.3">
      <c r="A1697" s="410">
        <v>605302008</v>
      </c>
      <c r="B1697" s="410" t="s">
        <v>2626</v>
      </c>
      <c r="C1697" s="11">
        <v>15</v>
      </c>
      <c r="D1697" s="11">
        <v>0</v>
      </c>
      <c r="E1697" s="11">
        <v>1</v>
      </c>
      <c r="F1697" s="11">
        <v>0</v>
      </c>
    </row>
    <row r="1698" x14ac:dyDescent="0.3">
      <c r="A1698" s="410">
        <v>104502380</v>
      </c>
      <c r="B1698" s="410" t="s">
        <v>2627</v>
      </c>
      <c r="C1698" s="11">
        <v>8</v>
      </c>
      <c r="D1698" s="11">
        <v>10</v>
      </c>
      <c r="E1698" s="11">
        <v>0</v>
      </c>
      <c r="F1698" s="11">
        <v>0</v>
      </c>
    </row>
    <row r="1699" x14ac:dyDescent="0.3">
      <c r="A1699" s="410">
        <v>309201004</v>
      </c>
      <c r="B1699" s="410" t="s">
        <v>391</v>
      </c>
      <c r="C1699" s="11">
        <v>27</v>
      </c>
      <c r="D1699" s="11">
        <v>10</v>
      </c>
      <c r="E1699" s="11">
        <v>0</v>
      </c>
      <c r="F1699" s="11">
        <v>1</v>
      </c>
    </row>
    <row r="1700" x14ac:dyDescent="0.3">
      <c r="A1700" s="410">
        <v>304104017</v>
      </c>
      <c r="B1700" s="410" t="s">
        <v>1189</v>
      </c>
      <c r="C1700" s="11">
        <v>35</v>
      </c>
      <c r="D1700" s="11">
        <v>10</v>
      </c>
      <c r="E1700" s="11">
        <v>0</v>
      </c>
      <c r="F1700" s="11">
        <v>0</v>
      </c>
    </row>
    <row r="1701" x14ac:dyDescent="0.3">
      <c r="A1701" s="410">
        <v>311201011</v>
      </c>
      <c r="B1701" s="410" t="s">
        <v>451</v>
      </c>
      <c r="C1701" s="11">
        <v>27</v>
      </c>
      <c r="D1701" s="11">
        <v>10</v>
      </c>
      <c r="E1701" s="11">
        <v>0</v>
      </c>
      <c r="F1701" s="11">
        <v>1</v>
      </c>
    </row>
    <row r="1702" x14ac:dyDescent="0.3">
      <c r="A1702" s="410">
        <v>701301009</v>
      </c>
      <c r="B1702" s="410" t="s">
        <v>565</v>
      </c>
      <c r="C1702" s="11">
        <v>15</v>
      </c>
      <c r="D1702" s="11">
        <v>10</v>
      </c>
      <c r="E1702" s="11">
        <v>0</v>
      </c>
      <c r="F1702" s="11">
        <v>0</v>
      </c>
    </row>
    <row r="1703" x14ac:dyDescent="0.3">
      <c r="A1703" s="410">
        <v>101601014</v>
      </c>
      <c r="B1703" s="410" t="s">
        <v>2628</v>
      </c>
      <c r="C1703" s="11">
        <v>1</v>
      </c>
      <c r="D1703" s="11">
        <v>5</v>
      </c>
      <c r="E1703" s="11">
        <v>0</v>
      </c>
      <c r="F1703" s="11">
        <v>0</v>
      </c>
    </row>
    <row r="1704" x14ac:dyDescent="0.3">
      <c r="A1704" s="410">
        <v>101601015</v>
      </c>
      <c r="B1704" s="410" t="s">
        <v>2629</v>
      </c>
      <c r="C1704" s="11">
        <v>1</v>
      </c>
      <c r="D1704" s="11">
        <v>5</v>
      </c>
      <c r="E1704" s="11">
        <v>0</v>
      </c>
      <c r="F1704" s="11">
        <v>0</v>
      </c>
    </row>
    <row r="1705" x14ac:dyDescent="0.3">
      <c r="A1705" s="410">
        <v>101601016</v>
      </c>
      <c r="B1705" s="410" t="s">
        <v>2630</v>
      </c>
      <c r="C1705" s="11">
        <v>1</v>
      </c>
      <c r="D1705" s="11">
        <v>5</v>
      </c>
      <c r="E1705" s="11">
        <v>0</v>
      </c>
      <c r="F1705" s="11">
        <v>0</v>
      </c>
    </row>
    <row r="1706" x14ac:dyDescent="0.3">
      <c r="A1706" s="410">
        <v>101601017</v>
      </c>
      <c r="B1706" s="410" t="s">
        <v>2631</v>
      </c>
      <c r="C1706" s="11">
        <v>1</v>
      </c>
      <c r="D1706" s="11">
        <v>5</v>
      </c>
      <c r="E1706" s="11">
        <v>0</v>
      </c>
      <c r="F1706" s="11">
        <v>0</v>
      </c>
    </row>
    <row r="1707" x14ac:dyDescent="0.3">
      <c r="A1707" s="410">
        <v>312101036</v>
      </c>
      <c r="B1707" s="410" t="s">
        <v>610</v>
      </c>
      <c r="C1707" s="11">
        <v>18</v>
      </c>
      <c r="D1707" s="11">
        <v>10</v>
      </c>
      <c r="E1707" s="11">
        <v>0</v>
      </c>
      <c r="F1707" s="11">
        <v>0</v>
      </c>
    </row>
    <row r="1708" x14ac:dyDescent="0.3">
      <c r="A1708" s="410">
        <v>312101037</v>
      </c>
      <c r="B1708" s="410" t="s">
        <v>611</v>
      </c>
      <c r="C1708" s="11">
        <v>18</v>
      </c>
      <c r="D1708" s="11">
        <v>10</v>
      </c>
      <c r="E1708" s="11">
        <v>0</v>
      </c>
      <c r="F1708" s="11">
        <v>0</v>
      </c>
    </row>
    <row r="1709" x14ac:dyDescent="0.3">
      <c r="A1709" s="410">
        <v>701102004</v>
      </c>
      <c r="B1709" s="410" t="s">
        <v>1307</v>
      </c>
      <c r="C1709" s="11">
        <v>40</v>
      </c>
      <c r="D1709" s="11">
        <v>10</v>
      </c>
      <c r="E1709" s="11">
        <v>0</v>
      </c>
      <c r="F1709" s="11">
        <v>0</v>
      </c>
    </row>
    <row r="1710" x14ac:dyDescent="0.3">
      <c r="A1710" s="410">
        <v>702102003</v>
      </c>
      <c r="B1710" s="410" t="s">
        <v>1316</v>
      </c>
      <c r="C1710" s="11">
        <v>40</v>
      </c>
      <c r="D1710" s="11">
        <v>10</v>
      </c>
      <c r="E1710" s="11">
        <v>0</v>
      </c>
      <c r="F1710" s="11">
        <v>0</v>
      </c>
    </row>
    <row r="1711" x14ac:dyDescent="0.3">
      <c r="A1711" s="410">
        <v>603201040</v>
      </c>
      <c r="B1711" s="410" t="s">
        <v>799</v>
      </c>
      <c r="C1711" s="11">
        <v>20</v>
      </c>
      <c r="D1711" s="11">
        <v>10</v>
      </c>
      <c r="E1711" s="11">
        <v>0</v>
      </c>
      <c r="F1711" s="11">
        <v>0</v>
      </c>
    </row>
    <row r="1712" x14ac:dyDescent="0.3">
      <c r="A1712" s="410">
        <v>506102006</v>
      </c>
      <c r="B1712" s="410" t="s">
        <v>944</v>
      </c>
      <c r="C1712" s="11">
        <v>40</v>
      </c>
      <c r="D1712" s="11">
        <v>10</v>
      </c>
      <c r="E1712" s="11">
        <v>0</v>
      </c>
      <c r="F1712" s="11">
        <v>0</v>
      </c>
    </row>
    <row r="1713" x14ac:dyDescent="0.3">
      <c r="A1713" s="410">
        <v>506102005</v>
      </c>
      <c r="B1713" s="410" t="s">
        <v>943</v>
      </c>
      <c r="C1713" s="11">
        <v>40</v>
      </c>
      <c r="D1713" s="11">
        <v>10</v>
      </c>
      <c r="E1713" s="11">
        <v>0</v>
      </c>
      <c r="F1713" s="11">
        <v>0</v>
      </c>
    </row>
    <row r="1714" x14ac:dyDescent="0.3">
      <c r="A1714" s="410">
        <v>502101002</v>
      </c>
      <c r="B1714" s="410" t="s">
        <v>956</v>
      </c>
      <c r="C1714" s="11">
        <v>30</v>
      </c>
      <c r="D1714" s="11">
        <v>10</v>
      </c>
      <c r="E1714" s="11">
        <v>0</v>
      </c>
      <c r="F1714" s="11">
        <v>0</v>
      </c>
    </row>
    <row r="1715" x14ac:dyDescent="0.3">
      <c r="A1715" s="410">
        <v>304102004</v>
      </c>
      <c r="B1715" s="410" t="s">
        <v>1172</v>
      </c>
      <c r="C1715" s="11">
        <v>35</v>
      </c>
      <c r="D1715" s="11">
        <v>10</v>
      </c>
      <c r="E1715" s="11">
        <v>0</v>
      </c>
      <c r="F1715" s="11">
        <v>0</v>
      </c>
    </row>
    <row r="1716" x14ac:dyDescent="0.3">
      <c r="A1716" s="410">
        <v>311201004</v>
      </c>
      <c r="B1716" s="410" t="s">
        <v>914</v>
      </c>
      <c r="C1716" s="11">
        <v>25</v>
      </c>
      <c r="D1716" s="11">
        <v>10</v>
      </c>
      <c r="E1716" s="11">
        <v>0</v>
      </c>
      <c r="F1716" s="11">
        <v>0</v>
      </c>
    </row>
    <row r="1717" x14ac:dyDescent="0.3">
      <c r="A1717" s="410">
        <v>311201030</v>
      </c>
      <c r="B1717" s="410" t="s">
        <v>844</v>
      </c>
      <c r="C1717" s="11">
        <v>22</v>
      </c>
      <c r="D1717" s="11">
        <v>10</v>
      </c>
      <c r="E1717" s="11">
        <v>0</v>
      </c>
      <c r="F1717" s="11">
        <v>0</v>
      </c>
    </row>
    <row r="1718" x14ac:dyDescent="0.3">
      <c r="A1718" s="410">
        <v>701303053</v>
      </c>
      <c r="B1718" s="410" t="s">
        <v>677</v>
      </c>
      <c r="C1718" s="11">
        <v>19</v>
      </c>
      <c r="D1718" s="11">
        <v>10</v>
      </c>
      <c r="E1718" s="11">
        <v>0</v>
      </c>
      <c r="F1718" s="11">
        <v>0</v>
      </c>
    </row>
    <row r="1719" x14ac:dyDescent="0.3">
      <c r="A1719" s="410">
        <v>701303025</v>
      </c>
      <c r="B1719" s="410" t="s">
        <v>666</v>
      </c>
      <c r="C1719" s="11">
        <v>19</v>
      </c>
      <c r="D1719" s="11">
        <v>10</v>
      </c>
      <c r="E1719" s="11">
        <v>0</v>
      </c>
      <c r="F1719" s="11">
        <v>0</v>
      </c>
    </row>
    <row r="1720" x14ac:dyDescent="0.3">
      <c r="A1720" s="410">
        <v>701303074</v>
      </c>
      <c r="B1720" s="410" t="s">
        <v>689</v>
      </c>
      <c r="C1720" s="11">
        <v>19</v>
      </c>
      <c r="D1720" s="11">
        <v>10</v>
      </c>
      <c r="E1720" s="11">
        <v>0</v>
      </c>
      <c r="F1720" s="11">
        <v>0</v>
      </c>
    </row>
    <row r="1721" x14ac:dyDescent="0.3">
      <c r="A1721" s="410">
        <v>101701033</v>
      </c>
      <c r="B1721" s="410" t="s">
        <v>2632</v>
      </c>
      <c r="C1721" s="11">
        <v>1</v>
      </c>
      <c r="D1721" s="11">
        <v>5</v>
      </c>
      <c r="E1721" s="11">
        <v>0</v>
      </c>
      <c r="F1721" s="11">
        <v>0</v>
      </c>
    </row>
    <row r="1722" x14ac:dyDescent="0.3">
      <c r="A1722" s="410">
        <v>101701034</v>
      </c>
      <c r="B1722" s="410" t="s">
        <v>2633</v>
      </c>
      <c r="C1722" s="11">
        <v>1</v>
      </c>
      <c r="D1722" s="11">
        <v>5</v>
      </c>
      <c r="E1722" s="11">
        <v>0</v>
      </c>
      <c r="F1722" s="11">
        <v>0</v>
      </c>
    </row>
    <row r="1723" x14ac:dyDescent="0.3">
      <c r="A1723" s="410">
        <v>101108009</v>
      </c>
      <c r="B1723" s="410" t="s">
        <v>2634</v>
      </c>
      <c r="C1723" s="11">
        <v>1</v>
      </c>
      <c r="D1723" s="11">
        <v>5</v>
      </c>
      <c r="E1723" s="11">
        <v>0</v>
      </c>
      <c r="F1723" s="11">
        <v>0</v>
      </c>
    </row>
    <row r="1724" x14ac:dyDescent="0.3">
      <c r="A1724" s="410">
        <v>104101054</v>
      </c>
      <c r="B1724" s="410" t="s">
        <v>2635</v>
      </c>
      <c r="C1724" s="11">
        <v>8</v>
      </c>
      <c r="D1724" s="11">
        <v>10</v>
      </c>
      <c r="E1724" s="11">
        <v>0</v>
      </c>
      <c r="F1724" s="11">
        <v>0</v>
      </c>
    </row>
    <row r="1725" x14ac:dyDescent="0.3">
      <c r="A1725" s="410">
        <v>104101969</v>
      </c>
      <c r="B1725" s="410" t="s">
        <v>2636</v>
      </c>
      <c r="C1725" s="11">
        <v>8</v>
      </c>
      <c r="D1725" s="11">
        <v>10</v>
      </c>
      <c r="E1725" s="11">
        <v>0</v>
      </c>
      <c r="F1725" s="11">
        <v>0</v>
      </c>
    </row>
    <row r="1726" x14ac:dyDescent="0.3">
      <c r="A1726" s="410">
        <v>104101898</v>
      </c>
      <c r="B1726" s="410" t="s">
        <v>2637</v>
      </c>
      <c r="C1726" s="11">
        <v>8</v>
      </c>
      <c r="D1726" s="11">
        <v>10</v>
      </c>
      <c r="E1726" s="11">
        <v>0</v>
      </c>
      <c r="F1726" s="11">
        <v>0</v>
      </c>
    </row>
    <row r="1727" x14ac:dyDescent="0.3">
      <c r="A1727" s="410">
        <v>104502566</v>
      </c>
      <c r="B1727" s="410" t="s">
        <v>2638</v>
      </c>
      <c r="C1727" s="11">
        <v>8</v>
      </c>
      <c r="D1727" s="11">
        <v>10</v>
      </c>
      <c r="E1727" s="11">
        <v>0</v>
      </c>
      <c r="F1727" s="11">
        <v>0</v>
      </c>
    </row>
    <row r="1728" x14ac:dyDescent="0.3">
      <c r="A1728" s="410">
        <v>104101432</v>
      </c>
      <c r="B1728" s="410" t="s">
        <v>2639</v>
      </c>
      <c r="C1728" s="11">
        <v>8</v>
      </c>
      <c r="D1728" s="11">
        <v>10</v>
      </c>
      <c r="E1728" s="11">
        <v>0</v>
      </c>
      <c r="F1728" s="11">
        <v>0</v>
      </c>
    </row>
    <row r="1729" x14ac:dyDescent="0.3">
      <c r="A1729" s="410">
        <v>104101284</v>
      </c>
      <c r="B1729" s="410" t="s">
        <v>2640</v>
      </c>
      <c r="C1729" s="11">
        <v>8</v>
      </c>
      <c r="D1729" s="11">
        <v>10</v>
      </c>
      <c r="E1729" s="11">
        <v>0</v>
      </c>
      <c r="F1729" s="11">
        <v>0</v>
      </c>
    </row>
    <row r="1730" x14ac:dyDescent="0.3">
      <c r="A1730" s="410">
        <v>104101767</v>
      </c>
      <c r="B1730" s="410" t="s">
        <v>2641</v>
      </c>
      <c r="C1730" s="11">
        <v>8</v>
      </c>
      <c r="D1730" s="11">
        <v>10</v>
      </c>
      <c r="E1730" s="11">
        <v>0</v>
      </c>
      <c r="F1730" s="11">
        <v>0</v>
      </c>
    </row>
    <row r="1731" x14ac:dyDescent="0.3">
      <c r="A1731" s="410">
        <v>104502547</v>
      </c>
      <c r="B1731" s="410" t="s">
        <v>2642</v>
      </c>
      <c r="C1731" s="11">
        <v>8</v>
      </c>
      <c r="D1731" s="11">
        <v>10</v>
      </c>
      <c r="E1731" s="11">
        <v>0</v>
      </c>
      <c r="F1731" s="11">
        <v>0</v>
      </c>
    </row>
    <row r="1732" x14ac:dyDescent="0.3">
      <c r="A1732" s="410">
        <v>104101136</v>
      </c>
      <c r="B1732" s="410" t="s">
        <v>2643</v>
      </c>
      <c r="C1732" s="11">
        <v>8</v>
      </c>
      <c r="D1732" s="11">
        <v>10</v>
      </c>
      <c r="E1732" s="11">
        <v>0</v>
      </c>
      <c r="F1732" s="11">
        <v>0</v>
      </c>
    </row>
    <row r="1733" x14ac:dyDescent="0.3">
      <c r="A1733" s="410">
        <v>104101627</v>
      </c>
      <c r="B1733" s="410" t="s">
        <v>2644</v>
      </c>
      <c r="C1733" s="11">
        <v>8</v>
      </c>
      <c r="D1733" s="11">
        <v>10</v>
      </c>
      <c r="E1733" s="11">
        <v>0</v>
      </c>
      <c r="F1733" s="11">
        <v>0</v>
      </c>
    </row>
    <row r="1734" x14ac:dyDescent="0.3">
      <c r="A1734" s="410">
        <v>101201014</v>
      </c>
      <c r="B1734" s="410" t="s">
        <v>2645</v>
      </c>
      <c r="C1734" s="11">
        <v>5</v>
      </c>
      <c r="D1734" s="11">
        <v>5</v>
      </c>
      <c r="E1734" s="11">
        <v>0</v>
      </c>
      <c r="F1734" s="11">
        <v>0</v>
      </c>
    </row>
    <row r="1735" x14ac:dyDescent="0.3">
      <c r="A1735" s="410">
        <v>104101690</v>
      </c>
      <c r="B1735" s="410" t="s">
        <v>2646</v>
      </c>
      <c r="C1735" s="11">
        <v>8</v>
      </c>
      <c r="D1735" s="11">
        <v>10</v>
      </c>
      <c r="E1735" s="11">
        <v>0</v>
      </c>
      <c r="F1735" s="11">
        <v>0</v>
      </c>
    </row>
    <row r="1736" x14ac:dyDescent="0.3">
      <c r="A1736" s="410">
        <v>104101056</v>
      </c>
      <c r="B1736" s="410" t="s">
        <v>2647</v>
      </c>
      <c r="C1736" s="11">
        <v>8</v>
      </c>
      <c r="D1736" s="11">
        <v>10</v>
      </c>
      <c r="E1736" s="11">
        <v>0</v>
      </c>
      <c r="F1736" s="11">
        <v>0</v>
      </c>
    </row>
    <row r="1737" x14ac:dyDescent="0.3">
      <c r="A1737" s="410">
        <v>101203005</v>
      </c>
      <c r="B1737" s="410" t="s">
        <v>2648</v>
      </c>
      <c r="C1737" s="11">
        <v>5</v>
      </c>
      <c r="D1737" s="11">
        <v>5</v>
      </c>
      <c r="E1737" s="11">
        <v>0</v>
      </c>
      <c r="F1737" s="11">
        <v>0</v>
      </c>
    </row>
    <row r="1738" x14ac:dyDescent="0.3">
      <c r="A1738" s="410">
        <v>104101134</v>
      </c>
      <c r="B1738" s="410" t="s">
        <v>2649</v>
      </c>
      <c r="C1738" s="11">
        <v>8</v>
      </c>
      <c r="D1738" s="11">
        <v>10</v>
      </c>
      <c r="E1738" s="11">
        <v>0</v>
      </c>
      <c r="F1738" s="11">
        <v>0</v>
      </c>
    </row>
    <row r="1739" x14ac:dyDescent="0.3">
      <c r="A1739" s="410">
        <v>104502141</v>
      </c>
      <c r="B1739" s="410" t="s">
        <v>2650</v>
      </c>
      <c r="C1739" s="11">
        <v>8</v>
      </c>
      <c r="D1739" s="11">
        <v>10</v>
      </c>
      <c r="E1739" s="11">
        <v>0</v>
      </c>
      <c r="F1739" s="11">
        <v>0</v>
      </c>
    </row>
    <row r="1740" x14ac:dyDescent="0.3">
      <c r="A1740" s="410">
        <v>101201015</v>
      </c>
      <c r="B1740" s="410" t="s">
        <v>2651</v>
      </c>
      <c r="C1740" s="11">
        <v>5</v>
      </c>
      <c r="D1740" s="11">
        <v>5</v>
      </c>
      <c r="E1740" s="11">
        <v>0</v>
      </c>
      <c r="F1740" s="11">
        <v>0</v>
      </c>
    </row>
    <row r="1741" x14ac:dyDescent="0.3">
      <c r="A1741" s="410">
        <v>104101146</v>
      </c>
      <c r="B1741" s="410" t="s">
        <v>2652</v>
      </c>
      <c r="C1741" s="11">
        <v>8</v>
      </c>
      <c r="D1741" s="11">
        <v>10</v>
      </c>
      <c r="E1741" s="11">
        <v>0</v>
      </c>
      <c r="F1741" s="11">
        <v>0</v>
      </c>
    </row>
    <row r="1742" x14ac:dyDescent="0.3">
      <c r="A1742" s="410">
        <v>103101457</v>
      </c>
      <c r="B1742" s="410" t="s">
        <v>2653</v>
      </c>
      <c r="C1742" s="11">
        <v>8</v>
      </c>
      <c r="D1742" s="11">
        <v>10</v>
      </c>
      <c r="E1742" s="11">
        <v>0</v>
      </c>
      <c r="F1742" s="11">
        <v>0</v>
      </c>
    </row>
    <row r="1743" x14ac:dyDescent="0.3">
      <c r="A1743" s="410">
        <v>603401045</v>
      </c>
      <c r="B1743" s="410" t="s">
        <v>2654</v>
      </c>
      <c r="C1743" s="11">
        <v>2</v>
      </c>
      <c r="D1743" s="11">
        <v>10</v>
      </c>
      <c r="E1743" s="11">
        <v>0</v>
      </c>
      <c r="F1743" s="11">
        <v>0</v>
      </c>
    </row>
    <row r="1744" x14ac:dyDescent="0.3">
      <c r="A1744" s="410">
        <v>312101024</v>
      </c>
      <c r="B1744" s="410" t="s">
        <v>600</v>
      </c>
      <c r="C1744" s="11">
        <v>18</v>
      </c>
      <c r="D1744" s="11">
        <v>10</v>
      </c>
      <c r="E1744" s="11">
        <v>0</v>
      </c>
      <c r="F1744" s="11">
        <v>0</v>
      </c>
    </row>
    <row r="1745" x14ac:dyDescent="0.3">
      <c r="A1745" s="410">
        <v>205201002</v>
      </c>
      <c r="B1745" s="410" t="s">
        <v>537</v>
      </c>
      <c r="C1745" s="11">
        <v>13</v>
      </c>
      <c r="D1745" s="11">
        <v>10</v>
      </c>
      <c r="E1745" s="11">
        <v>0</v>
      </c>
      <c r="F1745" s="11">
        <v>0</v>
      </c>
    </row>
    <row r="1746" x14ac:dyDescent="0.3">
      <c r="A1746" s="410">
        <v>307301004</v>
      </c>
      <c r="B1746" s="410" t="s">
        <v>1083</v>
      </c>
      <c r="C1746" s="11">
        <v>33</v>
      </c>
      <c r="D1746" s="11">
        <v>10</v>
      </c>
      <c r="E1746" s="11">
        <v>0</v>
      </c>
      <c r="F1746" s="11">
        <v>0</v>
      </c>
    </row>
    <row r="1747" x14ac:dyDescent="0.3">
      <c r="A1747" s="410">
        <v>311201018</v>
      </c>
      <c r="B1747" s="410" t="s">
        <v>839</v>
      </c>
      <c r="C1747" s="11">
        <v>22</v>
      </c>
      <c r="D1747" s="11">
        <v>10</v>
      </c>
      <c r="E1747" s="11">
        <v>0</v>
      </c>
      <c r="F1747" s="11">
        <v>0</v>
      </c>
    </row>
    <row r="1748" x14ac:dyDescent="0.3">
      <c r="A1748" s="410">
        <v>104502483</v>
      </c>
      <c r="B1748" s="410" t="s">
        <v>2655</v>
      </c>
      <c r="C1748" s="11">
        <v>8</v>
      </c>
      <c r="D1748" s="11">
        <v>10</v>
      </c>
      <c r="E1748" s="11">
        <v>0</v>
      </c>
      <c r="F1748" s="11">
        <v>0</v>
      </c>
    </row>
    <row r="1749" x14ac:dyDescent="0.3">
      <c r="A1749" s="410">
        <v>302203008</v>
      </c>
      <c r="B1749" s="410" t="s">
        <v>1099</v>
      </c>
      <c r="C1749" s="11">
        <v>35</v>
      </c>
      <c r="D1749" s="11">
        <v>10</v>
      </c>
      <c r="E1749" s="11">
        <v>0</v>
      </c>
      <c r="F1749" s="11">
        <v>0</v>
      </c>
    </row>
    <row r="1750" x14ac:dyDescent="0.3">
      <c r="A1750" s="410">
        <v>101108004</v>
      </c>
      <c r="B1750" s="410" t="s">
        <v>2656</v>
      </c>
      <c r="C1750" s="11">
        <v>1</v>
      </c>
      <c r="D1750" s="11">
        <v>5</v>
      </c>
      <c r="E1750" s="11">
        <v>0</v>
      </c>
      <c r="F1750" s="11">
        <v>0</v>
      </c>
    </row>
    <row r="1751" x14ac:dyDescent="0.3">
      <c r="A1751" s="410">
        <v>101108007</v>
      </c>
      <c r="B1751" s="410" t="s">
        <v>2657</v>
      </c>
      <c r="C1751" s="11">
        <v>1</v>
      </c>
      <c r="D1751" s="11">
        <v>5</v>
      </c>
      <c r="E1751" s="11">
        <v>0</v>
      </c>
      <c r="F1751" s="11">
        <v>0</v>
      </c>
    </row>
    <row r="1752" x14ac:dyDescent="0.3">
      <c r="A1752" s="410">
        <v>101108006</v>
      </c>
      <c r="B1752" s="410" t="s">
        <v>2658</v>
      </c>
      <c r="C1752" s="11">
        <v>1</v>
      </c>
      <c r="D1752" s="11">
        <v>5</v>
      </c>
      <c r="E1752" s="11">
        <v>0</v>
      </c>
      <c r="F1752" s="11">
        <v>0</v>
      </c>
    </row>
    <row r="1753" x14ac:dyDescent="0.3">
      <c r="A1753" s="410">
        <v>101108025</v>
      </c>
      <c r="B1753" s="410" t="s">
        <v>2659</v>
      </c>
      <c r="C1753" s="11">
        <v>8</v>
      </c>
      <c r="D1753" s="11">
        <v>10</v>
      </c>
      <c r="E1753" s="11">
        <v>0</v>
      </c>
      <c r="F1753" s="11">
        <v>0</v>
      </c>
    </row>
    <row r="1754" x14ac:dyDescent="0.3">
      <c r="A1754" s="410">
        <v>202402136</v>
      </c>
      <c r="B1754" s="410" t="s">
        <v>2660</v>
      </c>
      <c r="C1754" s="11">
        <v>12</v>
      </c>
      <c r="D1754" s="11">
        <v>10</v>
      </c>
      <c r="E1754" s="11">
        <v>0</v>
      </c>
      <c r="F1754" s="11">
        <v>0</v>
      </c>
    </row>
    <row r="1755" x14ac:dyDescent="0.3">
      <c r="A1755" s="410">
        <v>202402132</v>
      </c>
      <c r="B1755" s="410" t="s">
        <v>2661</v>
      </c>
      <c r="C1755" s="11">
        <v>12</v>
      </c>
      <c r="D1755" s="11">
        <v>10</v>
      </c>
      <c r="E1755" s="11">
        <v>0</v>
      </c>
      <c r="F1755" s="11">
        <v>0</v>
      </c>
    </row>
    <row r="1756" x14ac:dyDescent="0.3">
      <c r="A1756" s="410">
        <v>202202029</v>
      </c>
      <c r="B1756" s="410" t="s">
        <v>2662</v>
      </c>
      <c r="C1756" s="11">
        <v>12</v>
      </c>
      <c r="D1756" s="11">
        <v>10</v>
      </c>
      <c r="E1756" s="11">
        <v>0</v>
      </c>
      <c r="F1756" s="11">
        <v>0</v>
      </c>
    </row>
    <row r="1757" x14ac:dyDescent="0.3">
      <c r="A1757" s="410">
        <v>104102046</v>
      </c>
      <c r="B1757" s="410" t="s">
        <v>2663</v>
      </c>
      <c r="C1757" s="11">
        <v>1</v>
      </c>
      <c r="D1757" s="11">
        <v>5</v>
      </c>
      <c r="E1757" s="11">
        <v>0</v>
      </c>
      <c r="F1757" s="11">
        <v>0</v>
      </c>
    </row>
    <row r="1758" x14ac:dyDescent="0.3">
      <c r="A1758" s="410">
        <v>104102047</v>
      </c>
      <c r="B1758" s="410" t="s">
        <v>2664</v>
      </c>
      <c r="C1758" s="11">
        <v>1</v>
      </c>
      <c r="D1758" s="11">
        <v>5</v>
      </c>
      <c r="E1758" s="11">
        <v>0</v>
      </c>
      <c r="F1758" s="11">
        <v>0</v>
      </c>
    </row>
    <row r="1759" x14ac:dyDescent="0.3">
      <c r="A1759" s="410">
        <v>101301005</v>
      </c>
      <c r="B1759" s="410" t="s">
        <v>2665</v>
      </c>
      <c r="C1759" s="11">
        <v>2</v>
      </c>
      <c r="D1759" s="11">
        <v>5</v>
      </c>
      <c r="E1759" s="11">
        <v>0</v>
      </c>
      <c r="F1759" s="11">
        <v>0</v>
      </c>
    </row>
    <row r="1760" x14ac:dyDescent="0.3">
      <c r="A1760" s="410">
        <v>101701035</v>
      </c>
      <c r="B1760" s="410" t="s">
        <v>2666</v>
      </c>
      <c r="C1760" s="11">
        <v>1</v>
      </c>
      <c r="D1760" s="11">
        <v>5</v>
      </c>
      <c r="E1760" s="11">
        <v>0</v>
      </c>
      <c r="F1760" s="11">
        <v>0</v>
      </c>
    </row>
    <row r="1761" x14ac:dyDescent="0.3">
      <c r="A1761" s="410">
        <v>104101057</v>
      </c>
      <c r="B1761" s="410" t="s">
        <v>2667</v>
      </c>
      <c r="C1761" s="11">
        <v>8</v>
      </c>
      <c r="D1761" s="11">
        <v>10</v>
      </c>
      <c r="E1761" s="11">
        <v>0</v>
      </c>
      <c r="F1761" s="11">
        <v>0</v>
      </c>
    </row>
    <row r="1762" x14ac:dyDescent="0.3">
      <c r="A1762" s="410">
        <v>104101628</v>
      </c>
      <c r="B1762" s="410" t="s">
        <v>2668</v>
      </c>
      <c r="C1762" s="11">
        <v>8</v>
      </c>
      <c r="D1762" s="11">
        <v>10</v>
      </c>
      <c r="E1762" s="11">
        <v>0</v>
      </c>
      <c r="F1762" s="11">
        <v>0</v>
      </c>
    </row>
    <row r="1763" x14ac:dyDescent="0.3">
      <c r="A1763" s="410">
        <v>104102048</v>
      </c>
      <c r="B1763" s="410" t="s">
        <v>2669</v>
      </c>
      <c r="C1763" s="11">
        <v>1</v>
      </c>
      <c r="D1763" s="11">
        <v>5</v>
      </c>
      <c r="E1763" s="11">
        <v>0</v>
      </c>
      <c r="F1763" s="11">
        <v>0</v>
      </c>
    </row>
    <row r="1764" x14ac:dyDescent="0.3">
      <c r="A1764" s="410">
        <v>311201014</v>
      </c>
      <c r="B1764" s="410" t="s">
        <v>729</v>
      </c>
      <c r="C1764" s="11">
        <v>20</v>
      </c>
      <c r="D1764" s="11">
        <v>10</v>
      </c>
      <c r="E1764" s="11">
        <v>0</v>
      </c>
      <c r="F1764" s="11">
        <v>0</v>
      </c>
    </row>
    <row r="1765" x14ac:dyDescent="0.3">
      <c r="A1765" s="410">
        <v>101301006</v>
      </c>
      <c r="B1765" s="410" t="s">
        <v>2670</v>
      </c>
      <c r="C1765" s="11">
        <v>2</v>
      </c>
      <c r="D1765" s="11">
        <v>5</v>
      </c>
      <c r="E1765" s="11">
        <v>0</v>
      </c>
      <c r="F1765" s="11">
        <v>0</v>
      </c>
    </row>
    <row r="1766" x14ac:dyDescent="0.3">
      <c r="A1766" s="410">
        <v>101602008</v>
      </c>
      <c r="B1766" s="410" t="s">
        <v>2671</v>
      </c>
      <c r="C1766" s="11">
        <v>1</v>
      </c>
      <c r="D1766" s="11">
        <v>5</v>
      </c>
      <c r="E1766" s="11">
        <v>0</v>
      </c>
      <c r="F1766" s="11">
        <v>0</v>
      </c>
    </row>
    <row r="1767" x14ac:dyDescent="0.3">
      <c r="A1767" s="410">
        <v>104102079</v>
      </c>
      <c r="B1767" s="410" t="s">
        <v>2672</v>
      </c>
      <c r="C1767" s="11">
        <v>7</v>
      </c>
      <c r="D1767" s="11">
        <v>10</v>
      </c>
      <c r="E1767" s="11">
        <v>0</v>
      </c>
      <c r="F1767" s="11">
        <v>0</v>
      </c>
    </row>
    <row r="1768" x14ac:dyDescent="0.3">
      <c r="A1768" s="410">
        <v>101603008</v>
      </c>
      <c r="B1768" s="410" t="s">
        <v>2673</v>
      </c>
      <c r="C1768" s="11">
        <v>1</v>
      </c>
      <c r="D1768" s="11">
        <v>10</v>
      </c>
      <c r="E1768" s="11">
        <v>0</v>
      </c>
      <c r="F1768" s="11">
        <v>0</v>
      </c>
    </row>
    <row r="1769" x14ac:dyDescent="0.3">
      <c r="A1769" s="410">
        <v>104101811</v>
      </c>
      <c r="B1769" s="410" t="s">
        <v>2674</v>
      </c>
      <c r="C1769" s="11">
        <v>8</v>
      </c>
      <c r="D1769" s="11">
        <v>10</v>
      </c>
      <c r="E1769" s="11">
        <v>0</v>
      </c>
      <c r="F1769" s="11">
        <v>0</v>
      </c>
    </row>
    <row r="1770" x14ac:dyDescent="0.3">
      <c r="A1770" s="410">
        <v>101603015</v>
      </c>
      <c r="B1770" s="410" t="s">
        <v>2675</v>
      </c>
      <c r="C1770" s="11">
        <v>1</v>
      </c>
      <c r="D1770" s="11">
        <v>10</v>
      </c>
      <c r="E1770" s="11">
        <v>0</v>
      </c>
      <c r="F1770" s="11">
        <v>0</v>
      </c>
    </row>
    <row r="1771" x14ac:dyDescent="0.3">
      <c r="A1771" s="410">
        <v>104101809</v>
      </c>
      <c r="B1771" s="410" t="s">
        <v>2676</v>
      </c>
      <c r="C1771" s="11">
        <v>8</v>
      </c>
      <c r="D1771" s="11">
        <v>10</v>
      </c>
      <c r="E1771" s="11">
        <v>0</v>
      </c>
      <c r="F1771" s="11">
        <v>0</v>
      </c>
    </row>
    <row r="1772" x14ac:dyDescent="0.3">
      <c r="A1772" s="410">
        <v>104502559</v>
      </c>
      <c r="B1772" s="410" t="s">
        <v>2677</v>
      </c>
      <c r="C1772" s="11">
        <v>8</v>
      </c>
      <c r="D1772" s="11">
        <v>10</v>
      </c>
      <c r="E1772" s="11">
        <v>0</v>
      </c>
      <c r="F1772" s="11">
        <v>0</v>
      </c>
    </row>
    <row r="1773" x14ac:dyDescent="0.3">
      <c r="A1773" s="410">
        <v>101602009</v>
      </c>
      <c r="B1773" s="410" t="s">
        <v>2678</v>
      </c>
      <c r="C1773" s="11">
        <v>1</v>
      </c>
      <c r="D1773" s="11">
        <v>5</v>
      </c>
      <c r="E1773" s="11">
        <v>0</v>
      </c>
      <c r="F1773" s="11">
        <v>0</v>
      </c>
    </row>
    <row r="1774" x14ac:dyDescent="0.3">
      <c r="A1774" s="410">
        <v>101603011</v>
      </c>
      <c r="B1774" s="410" t="s">
        <v>2679</v>
      </c>
      <c r="C1774" s="11">
        <v>1</v>
      </c>
      <c r="D1774" s="11">
        <v>10</v>
      </c>
      <c r="E1774" s="11">
        <v>0</v>
      </c>
      <c r="F1774" s="11">
        <v>0</v>
      </c>
    </row>
    <row r="1775" x14ac:dyDescent="0.3">
      <c r="A1775" s="410">
        <v>701102005</v>
      </c>
      <c r="B1775" s="410" t="s">
        <v>1308</v>
      </c>
      <c r="C1775" s="11">
        <v>40</v>
      </c>
      <c r="D1775" s="11">
        <v>10</v>
      </c>
      <c r="E1775" s="11">
        <v>0</v>
      </c>
      <c r="F1775" s="11">
        <v>0</v>
      </c>
    </row>
    <row r="1776" x14ac:dyDescent="0.3">
      <c r="A1776" s="410">
        <v>502301035</v>
      </c>
      <c r="B1776" s="410" t="s">
        <v>1014</v>
      </c>
      <c r="C1776" s="11">
        <v>30</v>
      </c>
      <c r="D1776" s="11">
        <v>10</v>
      </c>
      <c r="E1776" s="11">
        <v>0</v>
      </c>
      <c r="F1776" s="11">
        <v>0</v>
      </c>
    </row>
    <row r="1777" x14ac:dyDescent="0.3">
      <c r="A1777" s="410">
        <v>502301036</v>
      </c>
      <c r="B1777" s="410" t="s">
        <v>1015</v>
      </c>
      <c r="C1777" s="11">
        <v>30</v>
      </c>
      <c r="D1777" s="11">
        <v>10</v>
      </c>
      <c r="E1777" s="11">
        <v>0</v>
      </c>
      <c r="F1777" s="11">
        <v>0</v>
      </c>
    </row>
    <row r="1778" x14ac:dyDescent="0.3">
      <c r="A1778" s="410">
        <v>308101011</v>
      </c>
      <c r="B1778" s="410" t="s">
        <v>472</v>
      </c>
      <c r="C1778" s="11">
        <v>12</v>
      </c>
      <c r="D1778" s="11">
        <v>10</v>
      </c>
      <c r="E1778" s="11">
        <v>0</v>
      </c>
      <c r="F1778" s="11">
        <v>0</v>
      </c>
    </row>
    <row r="1779" x14ac:dyDescent="0.3">
      <c r="A1779" s="410">
        <v>104502542</v>
      </c>
      <c r="B1779" s="410" t="s">
        <v>2680</v>
      </c>
      <c r="C1779" s="11">
        <v>8</v>
      </c>
      <c r="D1779" s="11">
        <v>10</v>
      </c>
      <c r="E1779" s="11">
        <v>0</v>
      </c>
      <c r="F1779" s="11">
        <v>0</v>
      </c>
    </row>
    <row r="1780" x14ac:dyDescent="0.3">
      <c r="A1780" s="410">
        <v>308101025</v>
      </c>
      <c r="B1780" s="410" t="s">
        <v>478</v>
      </c>
      <c r="C1780" s="11">
        <v>12</v>
      </c>
      <c r="D1780" s="11">
        <v>10</v>
      </c>
      <c r="E1780" s="11">
        <v>0</v>
      </c>
      <c r="F1780" s="11">
        <v>0</v>
      </c>
    </row>
    <row r="1781" x14ac:dyDescent="0.3">
      <c r="A1781" s="410">
        <v>502301024</v>
      </c>
      <c r="B1781" s="410" t="s">
        <v>1008</v>
      </c>
      <c r="C1781" s="11">
        <v>30</v>
      </c>
      <c r="D1781" s="11">
        <v>10</v>
      </c>
      <c r="E1781" s="11">
        <v>0</v>
      </c>
      <c r="F1781" s="11">
        <v>0</v>
      </c>
    </row>
    <row r="1782" x14ac:dyDescent="0.3">
      <c r="A1782" s="410">
        <v>502301033</v>
      </c>
      <c r="B1782" s="410" t="s">
        <v>1012</v>
      </c>
      <c r="C1782" s="11">
        <v>30</v>
      </c>
      <c r="D1782" s="11">
        <v>10</v>
      </c>
      <c r="E1782" s="11">
        <v>0</v>
      </c>
      <c r="F1782" s="11">
        <v>0</v>
      </c>
    </row>
    <row r="1783" x14ac:dyDescent="0.3">
      <c r="A1783" s="410">
        <v>101502004</v>
      </c>
      <c r="B1783" s="410" t="s">
        <v>2681</v>
      </c>
      <c r="C1783" s="11">
        <v>8</v>
      </c>
      <c r="D1783" s="11">
        <v>10</v>
      </c>
      <c r="E1783" s="11">
        <v>0</v>
      </c>
      <c r="F1783" s="11">
        <v>0</v>
      </c>
    </row>
    <row r="1784" x14ac:dyDescent="0.3">
      <c r="A1784" s="410">
        <v>104102049</v>
      </c>
      <c r="B1784" s="410" t="s">
        <v>2682</v>
      </c>
      <c r="C1784" s="11">
        <v>1</v>
      </c>
      <c r="D1784" s="11">
        <v>5</v>
      </c>
      <c r="E1784" s="11">
        <v>0</v>
      </c>
      <c r="F1784" s="11">
        <v>0</v>
      </c>
    </row>
    <row r="1785" x14ac:dyDescent="0.3">
      <c r="A1785" s="410">
        <v>701102006</v>
      </c>
      <c r="B1785" s="410" t="s">
        <v>1309</v>
      </c>
      <c r="C1785" s="11">
        <v>40</v>
      </c>
      <c r="D1785" s="11">
        <v>10</v>
      </c>
      <c r="E1785" s="11">
        <v>0</v>
      </c>
      <c r="F1785" s="11">
        <v>0</v>
      </c>
    </row>
    <row r="1786" x14ac:dyDescent="0.3">
      <c r="A1786" s="410">
        <v>701301010</v>
      </c>
      <c r="B1786" s="410" t="s">
        <v>816</v>
      </c>
      <c r="C1786" s="11">
        <v>20</v>
      </c>
      <c r="D1786" s="11">
        <v>10</v>
      </c>
      <c r="E1786" s="11">
        <v>0</v>
      </c>
      <c r="F1786" s="11">
        <v>0</v>
      </c>
    </row>
    <row r="1787" x14ac:dyDescent="0.3">
      <c r="A1787" s="410">
        <v>701301011</v>
      </c>
      <c r="B1787" s="410" t="s">
        <v>817</v>
      </c>
      <c r="C1787" s="11">
        <v>20</v>
      </c>
      <c r="D1787" s="11">
        <v>10</v>
      </c>
      <c r="E1787" s="11">
        <v>0</v>
      </c>
      <c r="F1787" s="11">
        <v>0</v>
      </c>
    </row>
    <row r="1788" x14ac:dyDescent="0.3">
      <c r="A1788" s="410">
        <v>311101008</v>
      </c>
      <c r="B1788" s="410" t="s">
        <v>400</v>
      </c>
      <c r="C1788" s="11">
        <v>27</v>
      </c>
      <c r="D1788" s="11">
        <v>10</v>
      </c>
      <c r="E1788" s="11">
        <v>0</v>
      </c>
      <c r="F1788" s="11">
        <v>1</v>
      </c>
    </row>
    <row r="1789" x14ac:dyDescent="0.3">
      <c r="A1789" s="410">
        <v>311101014</v>
      </c>
      <c r="B1789" s="410" t="s">
        <v>403</v>
      </c>
      <c r="C1789" s="11">
        <v>27</v>
      </c>
      <c r="D1789" s="11">
        <v>10</v>
      </c>
      <c r="E1789" s="11">
        <v>0</v>
      </c>
      <c r="F1789" s="11">
        <v>1</v>
      </c>
    </row>
    <row r="1790" x14ac:dyDescent="0.3">
      <c r="A1790" s="410">
        <v>302203011</v>
      </c>
      <c r="B1790" s="410" t="s">
        <v>1129</v>
      </c>
      <c r="C1790" s="11">
        <v>35</v>
      </c>
      <c r="D1790" s="11">
        <v>10</v>
      </c>
      <c r="E1790" s="11">
        <v>0</v>
      </c>
      <c r="F1790" s="11">
        <v>0</v>
      </c>
    </row>
    <row r="1791" x14ac:dyDescent="0.3">
      <c r="A1791" s="410">
        <v>101502001</v>
      </c>
      <c r="B1791" s="410" t="s">
        <v>2683</v>
      </c>
      <c r="C1791" s="11">
        <v>5</v>
      </c>
      <c r="D1791" s="11">
        <v>5</v>
      </c>
      <c r="E1791" s="11">
        <v>0</v>
      </c>
      <c r="F1791" s="11">
        <v>0</v>
      </c>
    </row>
    <row r="1792" x14ac:dyDescent="0.3">
      <c r="A1792" s="410">
        <v>101502002</v>
      </c>
      <c r="B1792" s="410" t="s">
        <v>2684</v>
      </c>
      <c r="C1792" s="11">
        <v>5</v>
      </c>
      <c r="D1792" s="11">
        <v>5</v>
      </c>
      <c r="E1792" s="11">
        <v>0</v>
      </c>
      <c r="F1792" s="11">
        <v>0</v>
      </c>
    </row>
    <row r="1793" x14ac:dyDescent="0.3">
      <c r="A1793" s="410">
        <v>104101988</v>
      </c>
      <c r="B1793" s="410" t="s">
        <v>2685</v>
      </c>
      <c r="C1793" s="11">
        <v>8</v>
      </c>
      <c r="D1793" s="11">
        <v>10</v>
      </c>
      <c r="E1793" s="11">
        <v>0</v>
      </c>
      <c r="F1793" s="11">
        <v>0</v>
      </c>
    </row>
    <row r="1794" x14ac:dyDescent="0.3">
      <c r="A1794" s="410">
        <v>104101059</v>
      </c>
      <c r="B1794" s="410" t="s">
        <v>2686</v>
      </c>
      <c r="C1794" s="11">
        <v>8</v>
      </c>
      <c r="D1794" s="11">
        <v>10</v>
      </c>
      <c r="E1794" s="11">
        <v>0</v>
      </c>
      <c r="F1794" s="11">
        <v>0</v>
      </c>
    </row>
    <row r="1795" x14ac:dyDescent="0.3">
      <c r="A1795" s="410">
        <v>104502060</v>
      </c>
      <c r="B1795" s="410" t="s">
        <v>2687</v>
      </c>
      <c r="C1795" s="11">
        <v>8</v>
      </c>
      <c r="D1795" s="11">
        <v>10</v>
      </c>
      <c r="E1795" s="11">
        <v>0</v>
      </c>
      <c r="F1795" s="11">
        <v>0</v>
      </c>
    </row>
    <row r="1796" x14ac:dyDescent="0.3">
      <c r="A1796" s="410">
        <v>104502062</v>
      </c>
      <c r="B1796" s="410" t="s">
        <v>2688</v>
      </c>
      <c r="C1796" s="11">
        <v>8</v>
      </c>
      <c r="D1796" s="11">
        <v>10</v>
      </c>
      <c r="E1796" s="11">
        <v>0</v>
      </c>
      <c r="F1796" s="11">
        <v>0</v>
      </c>
    </row>
    <row r="1797" x14ac:dyDescent="0.3">
      <c r="A1797" s="410">
        <v>104101060</v>
      </c>
      <c r="B1797" s="410" t="s">
        <v>2689</v>
      </c>
      <c r="C1797" s="11">
        <v>8</v>
      </c>
      <c r="D1797" s="11">
        <v>10</v>
      </c>
      <c r="E1797" s="11">
        <v>0</v>
      </c>
      <c r="F1797" s="11">
        <v>0</v>
      </c>
    </row>
    <row r="1798" x14ac:dyDescent="0.3">
      <c r="A1798" s="410">
        <v>104101437</v>
      </c>
      <c r="B1798" s="410" t="s">
        <v>2690</v>
      </c>
      <c r="C1798" s="11">
        <v>8</v>
      </c>
      <c r="D1798" s="11">
        <v>10</v>
      </c>
      <c r="E1798" s="11">
        <v>0</v>
      </c>
      <c r="F1798" s="11">
        <v>0</v>
      </c>
    </row>
    <row r="1799" x14ac:dyDescent="0.3">
      <c r="A1799" s="410">
        <v>104502059</v>
      </c>
      <c r="B1799" s="410" t="s">
        <v>2691</v>
      </c>
      <c r="C1799" s="11">
        <v>8</v>
      </c>
      <c r="D1799" s="11">
        <v>10</v>
      </c>
      <c r="E1799" s="11">
        <v>0</v>
      </c>
      <c r="F1799" s="11">
        <v>0</v>
      </c>
    </row>
    <row r="1800" x14ac:dyDescent="0.3">
      <c r="A1800" s="410">
        <v>104502565</v>
      </c>
      <c r="B1800" s="410" t="s">
        <v>2692</v>
      </c>
      <c r="C1800" s="11">
        <v>8</v>
      </c>
      <c r="D1800" s="11">
        <v>10</v>
      </c>
      <c r="E1800" s="11">
        <v>0</v>
      </c>
      <c r="F1800" s="11">
        <v>0</v>
      </c>
    </row>
    <row r="1801" x14ac:dyDescent="0.3">
      <c r="A1801" s="410">
        <v>104101138</v>
      </c>
      <c r="B1801" s="410" t="s">
        <v>2693</v>
      </c>
      <c r="C1801" s="11">
        <v>8</v>
      </c>
      <c r="D1801" s="11">
        <v>10</v>
      </c>
      <c r="E1801" s="11">
        <v>0</v>
      </c>
      <c r="F1801" s="11">
        <v>0</v>
      </c>
    </row>
    <row r="1802" x14ac:dyDescent="0.3">
      <c r="A1802" s="410">
        <v>104101058</v>
      </c>
      <c r="B1802" s="410" t="s">
        <v>2694</v>
      </c>
      <c r="C1802" s="11">
        <v>8</v>
      </c>
      <c r="D1802" s="11">
        <v>10</v>
      </c>
      <c r="E1802" s="11">
        <v>0</v>
      </c>
      <c r="F1802" s="11">
        <v>0</v>
      </c>
    </row>
    <row r="1803" x14ac:dyDescent="0.3">
      <c r="A1803" s="410">
        <v>104101436</v>
      </c>
      <c r="B1803" s="410" t="s">
        <v>2695</v>
      </c>
      <c r="C1803" s="11">
        <v>8</v>
      </c>
      <c r="D1803" s="11">
        <v>10</v>
      </c>
      <c r="E1803" s="11">
        <v>0</v>
      </c>
      <c r="F1803" s="11">
        <v>0</v>
      </c>
    </row>
    <row r="1804" x14ac:dyDescent="0.3">
      <c r="A1804" s="410">
        <v>104101288</v>
      </c>
      <c r="B1804" s="410" t="s">
        <v>2696</v>
      </c>
      <c r="C1804" s="11">
        <v>8</v>
      </c>
      <c r="D1804" s="11">
        <v>10</v>
      </c>
      <c r="E1804" s="11">
        <v>0</v>
      </c>
      <c r="F1804" s="11">
        <v>0</v>
      </c>
    </row>
    <row r="1805" x14ac:dyDescent="0.3">
      <c r="A1805" s="410">
        <v>104101435</v>
      </c>
      <c r="B1805" s="410" t="s">
        <v>2697</v>
      </c>
      <c r="C1805" s="11">
        <v>8</v>
      </c>
      <c r="D1805" s="11">
        <v>10</v>
      </c>
      <c r="E1805" s="11">
        <v>0</v>
      </c>
      <c r="F1805" s="11">
        <v>0</v>
      </c>
    </row>
    <row r="1806" x14ac:dyDescent="0.3">
      <c r="A1806" s="410">
        <v>104101287</v>
      </c>
      <c r="B1806" s="410" t="s">
        <v>2698</v>
      </c>
      <c r="C1806" s="11">
        <v>8</v>
      </c>
      <c r="D1806" s="11">
        <v>10</v>
      </c>
      <c r="E1806" s="11">
        <v>0</v>
      </c>
      <c r="F1806" s="11">
        <v>0</v>
      </c>
    </row>
    <row r="1807" x14ac:dyDescent="0.3">
      <c r="A1807" s="410">
        <v>104502374</v>
      </c>
      <c r="B1807" s="410" t="s">
        <v>2699</v>
      </c>
      <c r="C1807" s="11">
        <v>8</v>
      </c>
      <c r="D1807" s="11">
        <v>10</v>
      </c>
      <c r="E1807" s="11">
        <v>0</v>
      </c>
      <c r="F1807" s="11">
        <v>0</v>
      </c>
    </row>
    <row r="1808" x14ac:dyDescent="0.3">
      <c r="A1808" s="410">
        <v>104502065</v>
      </c>
      <c r="B1808" s="410" t="s">
        <v>2700</v>
      </c>
      <c r="C1808" s="11">
        <v>8</v>
      </c>
      <c r="D1808" s="11">
        <v>10</v>
      </c>
      <c r="E1808" s="11">
        <v>0</v>
      </c>
      <c r="F1808" s="11">
        <v>0</v>
      </c>
    </row>
    <row r="1809" x14ac:dyDescent="0.3">
      <c r="A1809" s="410">
        <v>104502069</v>
      </c>
      <c r="B1809" s="410" t="s">
        <v>2701</v>
      </c>
      <c r="C1809" s="11">
        <v>8</v>
      </c>
      <c r="D1809" s="11">
        <v>10</v>
      </c>
      <c r="E1809" s="11">
        <v>0</v>
      </c>
      <c r="F1809" s="11">
        <v>0</v>
      </c>
    </row>
    <row r="1810" x14ac:dyDescent="0.3">
      <c r="A1810" s="410">
        <v>104502072</v>
      </c>
      <c r="B1810" s="410" t="s">
        <v>2702</v>
      </c>
      <c r="C1810" s="11">
        <v>8</v>
      </c>
      <c r="D1810" s="11">
        <v>10</v>
      </c>
      <c r="E1810" s="11">
        <v>0</v>
      </c>
      <c r="F1810" s="11">
        <v>0</v>
      </c>
    </row>
    <row r="1811" x14ac:dyDescent="0.3">
      <c r="A1811" s="410">
        <v>104502075</v>
      </c>
      <c r="B1811" s="410" t="s">
        <v>2703</v>
      </c>
      <c r="C1811" s="11">
        <v>8</v>
      </c>
      <c r="D1811" s="11">
        <v>10</v>
      </c>
      <c r="E1811" s="11">
        <v>0</v>
      </c>
      <c r="F1811" s="11">
        <v>0</v>
      </c>
    </row>
    <row r="1812" x14ac:dyDescent="0.3">
      <c r="A1812" s="410">
        <v>104502077</v>
      </c>
      <c r="B1812" s="410" t="s">
        <v>2704</v>
      </c>
      <c r="C1812" s="11">
        <v>8</v>
      </c>
      <c r="D1812" s="11">
        <v>10</v>
      </c>
      <c r="E1812" s="11">
        <v>0</v>
      </c>
      <c r="F1812" s="11">
        <v>0</v>
      </c>
    </row>
    <row r="1813" x14ac:dyDescent="0.3">
      <c r="A1813" s="410">
        <v>104502078</v>
      </c>
      <c r="B1813" s="410" t="s">
        <v>2705</v>
      </c>
      <c r="C1813" s="11">
        <v>8</v>
      </c>
      <c r="D1813" s="11">
        <v>10</v>
      </c>
      <c r="E1813" s="11">
        <v>0</v>
      </c>
      <c r="F1813" s="11">
        <v>0</v>
      </c>
    </row>
    <row r="1814" x14ac:dyDescent="0.3">
      <c r="A1814" s="410">
        <v>104101630</v>
      </c>
      <c r="B1814" s="410" t="s">
        <v>2706</v>
      </c>
      <c r="C1814" s="11">
        <v>8</v>
      </c>
      <c r="D1814" s="11">
        <v>10</v>
      </c>
      <c r="E1814" s="11">
        <v>0</v>
      </c>
      <c r="F1814" s="11">
        <v>0</v>
      </c>
    </row>
    <row r="1815" x14ac:dyDescent="0.3">
      <c r="A1815" s="410">
        <v>104101629</v>
      </c>
      <c r="B1815" s="410" t="s">
        <v>2707</v>
      </c>
      <c r="C1815" s="11">
        <v>8</v>
      </c>
      <c r="D1815" s="11">
        <v>10</v>
      </c>
      <c r="E1815" s="11">
        <v>0</v>
      </c>
      <c r="F1815" s="11">
        <v>0</v>
      </c>
    </row>
    <row r="1816" x14ac:dyDescent="0.3">
      <c r="A1816" s="410">
        <v>104502081</v>
      </c>
      <c r="B1816" s="410" t="s">
        <v>2708</v>
      </c>
      <c r="C1816" s="11">
        <v>8</v>
      </c>
      <c r="D1816" s="11">
        <v>10</v>
      </c>
      <c r="E1816" s="11">
        <v>0</v>
      </c>
      <c r="F1816" s="11">
        <v>0</v>
      </c>
    </row>
    <row r="1817" x14ac:dyDescent="0.3">
      <c r="A1817" s="410">
        <v>104502570</v>
      </c>
      <c r="B1817" s="410" t="s">
        <v>2709</v>
      </c>
      <c r="C1817" s="11">
        <v>8</v>
      </c>
      <c r="D1817" s="11">
        <v>10</v>
      </c>
      <c r="E1817" s="11">
        <v>0</v>
      </c>
      <c r="F1817" s="11">
        <v>0</v>
      </c>
    </row>
    <row r="1818" x14ac:dyDescent="0.3">
      <c r="A1818" s="410">
        <v>311201002</v>
      </c>
      <c r="B1818" s="410" t="s">
        <v>912</v>
      </c>
      <c r="C1818" s="11">
        <v>25</v>
      </c>
      <c r="D1818" s="11">
        <v>10</v>
      </c>
      <c r="E1818" s="11">
        <v>0</v>
      </c>
      <c r="F1818" s="11">
        <v>0</v>
      </c>
    </row>
    <row r="1819" x14ac:dyDescent="0.3">
      <c r="A1819" s="410">
        <v>502101079</v>
      </c>
      <c r="B1819" s="410" t="s">
        <v>986</v>
      </c>
      <c r="C1819" s="11">
        <v>30</v>
      </c>
      <c r="D1819" s="11">
        <v>10</v>
      </c>
      <c r="E1819" s="11">
        <v>0</v>
      </c>
      <c r="F1819" s="11">
        <v>0</v>
      </c>
    </row>
    <row r="1820" x14ac:dyDescent="0.3">
      <c r="A1820" s="410">
        <v>701101010</v>
      </c>
      <c r="B1820" s="410" t="s">
        <v>1300</v>
      </c>
      <c r="C1820" s="11">
        <v>40</v>
      </c>
      <c r="D1820" s="11">
        <v>10</v>
      </c>
      <c r="E1820" s="11">
        <v>0</v>
      </c>
      <c r="F1820" s="11">
        <v>0</v>
      </c>
    </row>
    <row r="1821" x14ac:dyDescent="0.3">
      <c r="A1821" s="410">
        <v>701102007</v>
      </c>
      <c r="B1821" s="410" t="s">
        <v>1310</v>
      </c>
      <c r="C1821" s="11">
        <v>40</v>
      </c>
      <c r="D1821" s="11">
        <v>10</v>
      </c>
      <c r="E1821" s="11">
        <v>0</v>
      </c>
      <c r="F1821" s="11">
        <v>0</v>
      </c>
    </row>
    <row r="1822" x14ac:dyDescent="0.3">
      <c r="A1822" s="410">
        <v>103102027</v>
      </c>
      <c r="B1822" s="410" t="s">
        <v>2710</v>
      </c>
      <c r="C1822" s="11">
        <v>8</v>
      </c>
      <c r="D1822" s="11">
        <v>10</v>
      </c>
      <c r="E1822" s="11">
        <v>0</v>
      </c>
      <c r="F1822" s="11">
        <v>0</v>
      </c>
    </row>
    <row r="1823" x14ac:dyDescent="0.3">
      <c r="A1823" s="410">
        <v>701303043</v>
      </c>
      <c r="B1823" s="410" t="s">
        <v>674</v>
      </c>
      <c r="C1823" s="11">
        <v>19</v>
      </c>
      <c r="D1823" s="11">
        <v>10</v>
      </c>
      <c r="E1823" s="11">
        <v>0</v>
      </c>
      <c r="F1823" s="11">
        <v>0</v>
      </c>
    </row>
    <row r="1824" x14ac:dyDescent="0.3">
      <c r="A1824" s="410">
        <v>104502283</v>
      </c>
      <c r="B1824" s="410" t="s">
        <v>2711</v>
      </c>
      <c r="C1824" s="11">
        <v>7</v>
      </c>
      <c r="D1824" s="11">
        <v>10</v>
      </c>
      <c r="E1824" s="11">
        <v>0</v>
      </c>
      <c r="F1824" s="11">
        <v>0</v>
      </c>
    </row>
    <row r="1825" x14ac:dyDescent="0.3">
      <c r="A1825" s="410">
        <v>104502284</v>
      </c>
      <c r="B1825" s="410" t="s">
        <v>2712</v>
      </c>
      <c r="C1825" s="11">
        <v>7</v>
      </c>
      <c r="D1825" s="11">
        <v>10</v>
      </c>
      <c r="E1825" s="11">
        <v>0</v>
      </c>
      <c r="F1825" s="11">
        <v>0</v>
      </c>
    </row>
    <row r="1826" x14ac:dyDescent="0.3">
      <c r="A1826" s="410">
        <v>104101061</v>
      </c>
      <c r="B1826" s="410" t="s">
        <v>2713</v>
      </c>
      <c r="C1826" s="11">
        <v>8</v>
      </c>
      <c r="D1826" s="11">
        <v>10</v>
      </c>
      <c r="E1826" s="11">
        <v>0</v>
      </c>
      <c r="F1826" s="11">
        <v>0</v>
      </c>
    </row>
    <row r="1827" x14ac:dyDescent="0.3">
      <c r="A1827" s="410">
        <v>104101438</v>
      </c>
      <c r="B1827" s="410" t="s">
        <v>2714</v>
      </c>
      <c r="C1827" s="11">
        <v>8</v>
      </c>
      <c r="D1827" s="11">
        <v>10</v>
      </c>
      <c r="E1827" s="11">
        <v>0</v>
      </c>
      <c r="F1827" s="11">
        <v>0</v>
      </c>
    </row>
    <row r="1828" x14ac:dyDescent="0.3">
      <c r="A1828" s="410">
        <v>101201016</v>
      </c>
      <c r="B1828" s="410" t="s">
        <v>2715</v>
      </c>
      <c r="C1828" s="11">
        <v>5</v>
      </c>
      <c r="D1828" s="11">
        <v>5</v>
      </c>
      <c r="E1828" s="11">
        <v>0</v>
      </c>
      <c r="F1828" s="11">
        <v>0</v>
      </c>
    </row>
    <row r="1829" x14ac:dyDescent="0.3">
      <c r="A1829" s="410">
        <v>104101895</v>
      </c>
      <c r="B1829" s="410" t="s">
        <v>2716</v>
      </c>
      <c r="C1829" s="11">
        <v>8</v>
      </c>
      <c r="D1829" s="11">
        <v>10</v>
      </c>
      <c r="E1829" s="11">
        <v>0</v>
      </c>
      <c r="F1829" s="11">
        <v>0</v>
      </c>
    </row>
    <row r="1830" x14ac:dyDescent="0.3">
      <c r="A1830" s="410">
        <v>104201017</v>
      </c>
      <c r="B1830" s="410" t="s">
        <v>2717</v>
      </c>
      <c r="C1830" s="11">
        <v>9</v>
      </c>
      <c r="D1830" s="11">
        <v>10</v>
      </c>
      <c r="E1830" s="11">
        <v>0</v>
      </c>
      <c r="F1830" s="11">
        <v>5</v>
      </c>
    </row>
    <row r="1831" x14ac:dyDescent="0.3">
      <c r="A1831" s="410">
        <v>302203888</v>
      </c>
      <c r="B1831" s="410" t="s">
        <v>1144</v>
      </c>
      <c r="C1831" s="11">
        <v>35</v>
      </c>
      <c r="D1831" s="11">
        <v>10</v>
      </c>
      <c r="E1831" s="11">
        <v>0</v>
      </c>
      <c r="F1831" s="11">
        <v>0</v>
      </c>
    </row>
    <row r="1832" x14ac:dyDescent="0.3">
      <c r="A1832" s="410">
        <v>605103010</v>
      </c>
      <c r="B1832" s="410" t="s">
        <v>2718</v>
      </c>
      <c r="C1832" s="11">
        <v>40</v>
      </c>
      <c r="D1832" s="11">
        <v>0</v>
      </c>
      <c r="E1832" s="11">
        <v>1</v>
      </c>
      <c r="F1832" s="11">
        <v>0</v>
      </c>
    </row>
    <row r="1833" x14ac:dyDescent="0.3">
      <c r="A1833" s="410">
        <v>605103009</v>
      </c>
      <c r="B1833" s="410" t="s">
        <v>2719</v>
      </c>
      <c r="C1833" s="11">
        <v>40</v>
      </c>
      <c r="D1833" s="11">
        <v>0</v>
      </c>
      <c r="E1833" s="11">
        <v>1</v>
      </c>
      <c r="F1833" s="11">
        <v>0</v>
      </c>
    </row>
    <row r="1834" x14ac:dyDescent="0.3">
      <c r="A1834" s="410">
        <v>605103014</v>
      </c>
      <c r="B1834" s="410" t="s">
        <v>2720</v>
      </c>
      <c r="C1834" s="11">
        <v>40</v>
      </c>
      <c r="D1834" s="11">
        <v>0</v>
      </c>
      <c r="E1834" s="11">
        <v>1</v>
      </c>
      <c r="F1834" s="11">
        <v>0</v>
      </c>
    </row>
    <row r="1835" x14ac:dyDescent="0.3">
      <c r="A1835" s="410">
        <v>605103013</v>
      </c>
      <c r="B1835" s="410" t="s">
        <v>2721</v>
      </c>
      <c r="C1835" s="11">
        <v>40</v>
      </c>
      <c r="D1835" s="11">
        <v>0</v>
      </c>
      <c r="E1835" s="11">
        <v>1</v>
      </c>
      <c r="F1835" s="11">
        <v>0</v>
      </c>
    </row>
    <row r="1836" x14ac:dyDescent="0.3">
      <c r="A1836" s="410">
        <v>605103006</v>
      </c>
      <c r="B1836" s="410" t="s">
        <v>2722</v>
      </c>
      <c r="C1836" s="11">
        <v>40</v>
      </c>
      <c r="D1836" s="11">
        <v>0</v>
      </c>
      <c r="E1836" s="11">
        <v>1</v>
      </c>
      <c r="F1836" s="11">
        <v>0</v>
      </c>
    </row>
    <row r="1837" x14ac:dyDescent="0.3">
      <c r="A1837" s="410">
        <v>605103005</v>
      </c>
      <c r="B1837" s="410" t="s">
        <v>2723</v>
      </c>
      <c r="C1837" s="11">
        <v>40</v>
      </c>
      <c r="D1837" s="11">
        <v>0</v>
      </c>
      <c r="E1837" s="11">
        <v>1</v>
      </c>
      <c r="F1837" s="11">
        <v>0</v>
      </c>
    </row>
    <row r="1838" x14ac:dyDescent="0.3">
      <c r="A1838" s="410">
        <v>605103026</v>
      </c>
      <c r="B1838" s="410" t="s">
        <v>2724</v>
      </c>
      <c r="C1838" s="11">
        <v>40</v>
      </c>
      <c r="D1838" s="11">
        <v>0</v>
      </c>
      <c r="E1838" s="11">
        <v>1</v>
      </c>
      <c r="F1838" s="11">
        <v>0</v>
      </c>
    </row>
    <row r="1839" x14ac:dyDescent="0.3">
      <c r="A1839" s="410">
        <v>605201001</v>
      </c>
      <c r="B1839" s="410" t="s">
        <v>2725</v>
      </c>
      <c r="C1839" s="11">
        <v>40</v>
      </c>
      <c r="D1839" s="11">
        <v>0</v>
      </c>
      <c r="E1839" s="11">
        <v>1</v>
      </c>
      <c r="F1839" s="11">
        <v>0</v>
      </c>
    </row>
    <row r="1840" x14ac:dyDescent="0.3">
      <c r="A1840" s="410">
        <v>605201014</v>
      </c>
      <c r="B1840" s="410" t="s">
        <v>2726</v>
      </c>
      <c r="C1840" s="11">
        <v>40</v>
      </c>
      <c r="D1840" s="11">
        <v>0</v>
      </c>
      <c r="E1840" s="11">
        <v>1</v>
      </c>
      <c r="F1840" s="11">
        <v>0</v>
      </c>
    </row>
    <row r="1841" x14ac:dyDescent="0.3">
      <c r="A1841" s="410">
        <v>605201018</v>
      </c>
      <c r="B1841" s="410" t="s">
        <v>2727</v>
      </c>
      <c r="C1841" s="11">
        <v>40</v>
      </c>
      <c r="D1841" s="11">
        <v>0</v>
      </c>
      <c r="E1841" s="11">
        <v>1</v>
      </c>
      <c r="F1841" s="11">
        <v>0</v>
      </c>
    </row>
    <row r="1842" x14ac:dyDescent="0.3">
      <c r="A1842" s="410">
        <v>605201016</v>
      </c>
      <c r="B1842" s="410" t="s">
        <v>2728</v>
      </c>
      <c r="C1842" s="11">
        <v>40</v>
      </c>
      <c r="D1842" s="11">
        <v>0</v>
      </c>
      <c r="E1842" s="11">
        <v>1</v>
      </c>
      <c r="F1842" s="11">
        <v>0</v>
      </c>
    </row>
    <row r="1843" x14ac:dyDescent="0.3">
      <c r="A1843" s="410">
        <v>605102015</v>
      </c>
      <c r="B1843" s="410" t="s">
        <v>2729</v>
      </c>
      <c r="C1843" s="11">
        <v>40</v>
      </c>
      <c r="D1843" s="11">
        <v>0</v>
      </c>
      <c r="E1843" s="11">
        <v>1</v>
      </c>
      <c r="F1843" s="11">
        <v>0</v>
      </c>
    </row>
    <row r="1844" x14ac:dyDescent="0.3">
      <c r="A1844" s="410">
        <v>605102001</v>
      </c>
      <c r="B1844" s="410" t="s">
        <v>2730</v>
      </c>
      <c r="C1844" s="11">
        <v>40</v>
      </c>
      <c r="D1844" s="11">
        <v>0</v>
      </c>
      <c r="E1844" s="11">
        <v>1</v>
      </c>
      <c r="F1844" s="11">
        <v>0</v>
      </c>
    </row>
    <row r="1845" x14ac:dyDescent="0.3">
      <c r="A1845" s="410">
        <v>605301020</v>
      </c>
      <c r="B1845" s="410" t="s">
        <v>2731</v>
      </c>
      <c r="C1845" s="11">
        <v>40</v>
      </c>
      <c r="D1845" s="11">
        <v>0</v>
      </c>
      <c r="E1845" s="11">
        <v>1</v>
      </c>
      <c r="F1845" s="11">
        <v>0</v>
      </c>
    </row>
    <row r="1846" x14ac:dyDescent="0.3">
      <c r="A1846" s="410">
        <v>605301019</v>
      </c>
      <c r="B1846" s="410" t="s">
        <v>2732</v>
      </c>
      <c r="C1846" s="11">
        <v>40</v>
      </c>
      <c r="D1846" s="11">
        <v>0</v>
      </c>
      <c r="E1846" s="11">
        <v>1</v>
      </c>
      <c r="F1846" s="11">
        <v>0</v>
      </c>
    </row>
    <row r="1847" x14ac:dyDescent="0.3">
      <c r="A1847" s="410">
        <v>605301027</v>
      </c>
      <c r="B1847" s="410" t="s">
        <v>2733</v>
      </c>
      <c r="C1847" s="11">
        <v>40</v>
      </c>
      <c r="D1847" s="11">
        <v>0</v>
      </c>
      <c r="E1847" s="11">
        <v>1</v>
      </c>
      <c r="F1847" s="11">
        <v>0</v>
      </c>
    </row>
    <row r="1848" x14ac:dyDescent="0.3">
      <c r="A1848" s="410">
        <v>605301032</v>
      </c>
      <c r="B1848" s="410" t="s">
        <v>2734</v>
      </c>
      <c r="C1848" s="11">
        <v>40</v>
      </c>
      <c r="D1848" s="11">
        <v>0</v>
      </c>
      <c r="E1848" s="11">
        <v>1</v>
      </c>
      <c r="F1848" s="11">
        <v>0</v>
      </c>
    </row>
    <row r="1849" x14ac:dyDescent="0.3">
      <c r="A1849" s="410">
        <v>605301031</v>
      </c>
      <c r="B1849" s="410" t="s">
        <v>2735</v>
      </c>
      <c r="C1849" s="11">
        <v>40</v>
      </c>
      <c r="D1849" s="11">
        <v>0</v>
      </c>
      <c r="E1849" s="11">
        <v>1</v>
      </c>
      <c r="F1849" s="11">
        <v>0</v>
      </c>
    </row>
    <row r="1850" x14ac:dyDescent="0.3">
      <c r="A1850" s="410">
        <v>605301036</v>
      </c>
      <c r="B1850" s="410" t="s">
        <v>2736</v>
      </c>
      <c r="C1850" s="11">
        <v>40</v>
      </c>
      <c r="D1850" s="11">
        <v>0</v>
      </c>
      <c r="E1850" s="11">
        <v>1</v>
      </c>
      <c r="F1850" s="11">
        <v>0</v>
      </c>
    </row>
    <row r="1851" x14ac:dyDescent="0.3">
      <c r="A1851" s="410">
        <v>605301035</v>
      </c>
      <c r="B1851" s="410" t="s">
        <v>2737</v>
      </c>
      <c r="C1851" s="11">
        <v>40</v>
      </c>
      <c r="D1851" s="11">
        <v>0</v>
      </c>
      <c r="E1851" s="11">
        <v>1</v>
      </c>
      <c r="F1851" s="11">
        <v>0</v>
      </c>
    </row>
    <row r="1852" x14ac:dyDescent="0.3">
      <c r="A1852" s="410">
        <v>605101013</v>
      </c>
      <c r="B1852" s="410" t="s">
        <v>2738</v>
      </c>
      <c r="C1852" s="11">
        <v>40</v>
      </c>
      <c r="D1852" s="11">
        <v>0</v>
      </c>
      <c r="E1852" s="11">
        <v>1</v>
      </c>
      <c r="F1852" s="11">
        <v>0</v>
      </c>
    </row>
    <row r="1853" x14ac:dyDescent="0.3">
      <c r="A1853" s="410">
        <v>605301024</v>
      </c>
      <c r="B1853" s="410" t="s">
        <v>2739</v>
      </c>
      <c r="C1853" s="11">
        <v>40</v>
      </c>
      <c r="D1853" s="11">
        <v>0</v>
      </c>
      <c r="E1853" s="11">
        <v>1</v>
      </c>
      <c r="F1853" s="11">
        <v>0</v>
      </c>
    </row>
    <row r="1854" x14ac:dyDescent="0.3">
      <c r="A1854" s="410">
        <v>605301023</v>
      </c>
      <c r="B1854" s="410" t="s">
        <v>2740</v>
      </c>
      <c r="C1854" s="11">
        <v>40</v>
      </c>
      <c r="D1854" s="11">
        <v>0</v>
      </c>
      <c r="E1854" s="11">
        <v>1</v>
      </c>
      <c r="F1854" s="11">
        <v>0</v>
      </c>
    </row>
    <row r="1855" x14ac:dyDescent="0.3">
      <c r="A1855" s="410">
        <v>605301029</v>
      </c>
      <c r="B1855" s="410" t="s">
        <v>2741</v>
      </c>
      <c r="C1855" s="11">
        <v>40</v>
      </c>
      <c r="D1855" s="11">
        <v>0</v>
      </c>
      <c r="E1855" s="11">
        <v>1</v>
      </c>
      <c r="F1855" s="11">
        <v>0</v>
      </c>
    </row>
    <row r="1856" x14ac:dyDescent="0.3">
      <c r="A1856" s="410">
        <v>605301002</v>
      </c>
      <c r="B1856" s="410" t="s">
        <v>2742</v>
      </c>
      <c r="C1856" s="11">
        <v>40</v>
      </c>
      <c r="D1856" s="11">
        <v>0</v>
      </c>
      <c r="E1856" s="11">
        <v>1</v>
      </c>
      <c r="F1856" s="11">
        <v>0</v>
      </c>
    </row>
    <row r="1857" x14ac:dyDescent="0.3">
      <c r="A1857" s="410">
        <v>605301016</v>
      </c>
      <c r="B1857" s="410" t="s">
        <v>2743</v>
      </c>
      <c r="C1857" s="11">
        <v>40</v>
      </c>
      <c r="D1857" s="11">
        <v>0</v>
      </c>
      <c r="E1857" s="11">
        <v>1</v>
      </c>
      <c r="F1857" s="11">
        <v>0</v>
      </c>
    </row>
    <row r="1858" x14ac:dyDescent="0.3">
      <c r="A1858" s="410">
        <v>605301015</v>
      </c>
      <c r="B1858" s="410" t="s">
        <v>2744</v>
      </c>
      <c r="C1858" s="11">
        <v>40</v>
      </c>
      <c r="D1858" s="11">
        <v>0</v>
      </c>
      <c r="E1858" s="11">
        <v>1</v>
      </c>
      <c r="F1858" s="11">
        <v>0</v>
      </c>
    </row>
    <row r="1859" x14ac:dyDescent="0.3">
      <c r="A1859" s="410">
        <v>101903013</v>
      </c>
      <c r="B1859" s="410" t="s">
        <v>2745</v>
      </c>
      <c r="C1859" s="11">
        <v>8</v>
      </c>
      <c r="D1859" s="11">
        <v>10</v>
      </c>
      <c r="E1859" s="11">
        <v>0</v>
      </c>
      <c r="F1859" s="11">
        <v>0</v>
      </c>
    </row>
    <row r="1860" x14ac:dyDescent="0.3">
      <c r="A1860" s="410">
        <v>101903032</v>
      </c>
      <c r="B1860" s="410" t="s">
        <v>2746</v>
      </c>
      <c r="C1860" s="11">
        <v>8</v>
      </c>
      <c r="D1860" s="11">
        <v>10</v>
      </c>
      <c r="E1860" s="11">
        <v>0</v>
      </c>
      <c r="F1860" s="11">
        <v>0</v>
      </c>
    </row>
    <row r="1861" x14ac:dyDescent="0.3">
      <c r="A1861" s="410">
        <v>101903031</v>
      </c>
      <c r="B1861" s="410" t="s">
        <v>2747</v>
      </c>
      <c r="C1861" s="11">
        <v>8</v>
      </c>
      <c r="D1861" s="11">
        <v>10</v>
      </c>
      <c r="E1861" s="11">
        <v>0</v>
      </c>
      <c r="F1861" s="11">
        <v>0</v>
      </c>
    </row>
    <row r="1862" x14ac:dyDescent="0.3">
      <c r="A1862" s="410">
        <v>311201029</v>
      </c>
      <c r="B1862" s="410" t="s">
        <v>843</v>
      </c>
      <c r="C1862" s="11">
        <v>22</v>
      </c>
      <c r="D1862" s="11">
        <v>10</v>
      </c>
      <c r="E1862" s="11">
        <v>0</v>
      </c>
      <c r="F1862" s="11">
        <v>0</v>
      </c>
    </row>
    <row r="1863" x14ac:dyDescent="0.3">
      <c r="A1863" s="410">
        <v>101301029</v>
      </c>
      <c r="B1863" s="410" t="s">
        <v>2748</v>
      </c>
      <c r="C1863" s="11">
        <v>2</v>
      </c>
      <c r="D1863" s="11">
        <v>5</v>
      </c>
      <c r="E1863" s="11">
        <v>0</v>
      </c>
      <c r="F1863" s="11">
        <v>0</v>
      </c>
    </row>
    <row r="1864" x14ac:dyDescent="0.3">
      <c r="A1864" s="410">
        <v>104101062</v>
      </c>
      <c r="B1864" s="410" t="s">
        <v>2749</v>
      </c>
      <c r="C1864" s="11">
        <v>8</v>
      </c>
      <c r="D1864" s="11">
        <v>10</v>
      </c>
      <c r="E1864" s="11">
        <v>0</v>
      </c>
      <c r="F1864" s="11">
        <v>0</v>
      </c>
    </row>
    <row r="1865" x14ac:dyDescent="0.3">
      <c r="A1865" s="410">
        <v>104502564</v>
      </c>
      <c r="B1865" s="410" t="s">
        <v>2750</v>
      </c>
      <c r="C1865" s="11">
        <v>8</v>
      </c>
      <c r="D1865" s="11">
        <v>10</v>
      </c>
      <c r="E1865" s="11">
        <v>0</v>
      </c>
      <c r="F1865" s="11">
        <v>0</v>
      </c>
    </row>
    <row r="1866" x14ac:dyDescent="0.3">
      <c r="A1866" s="410">
        <v>101601022</v>
      </c>
      <c r="B1866" s="410" t="s">
        <v>2751</v>
      </c>
      <c r="C1866" s="11">
        <v>1</v>
      </c>
      <c r="D1866" s="11">
        <v>5</v>
      </c>
      <c r="E1866" s="11">
        <v>0</v>
      </c>
      <c r="F1866" s="11">
        <v>0</v>
      </c>
    </row>
    <row r="1867" x14ac:dyDescent="0.3">
      <c r="A1867" s="410">
        <v>101301030</v>
      </c>
      <c r="B1867" s="410" t="s">
        <v>2752</v>
      </c>
      <c r="C1867" s="11">
        <v>2</v>
      </c>
      <c r="D1867" s="11">
        <v>5</v>
      </c>
      <c r="E1867" s="11">
        <v>0</v>
      </c>
      <c r="F1867" s="11">
        <v>0</v>
      </c>
    </row>
    <row r="1868" x14ac:dyDescent="0.3">
      <c r="A1868" s="410">
        <v>311202004</v>
      </c>
      <c r="B1868" s="410" t="s">
        <v>851</v>
      </c>
      <c r="C1868" s="11">
        <v>22</v>
      </c>
      <c r="D1868" s="11">
        <v>10</v>
      </c>
      <c r="E1868" s="11">
        <v>0</v>
      </c>
      <c r="F1868" s="11">
        <v>0</v>
      </c>
    </row>
    <row r="1869" x14ac:dyDescent="0.3">
      <c r="A1869" s="410">
        <v>702101014</v>
      </c>
      <c r="B1869" s="410" t="s">
        <v>369</v>
      </c>
      <c r="C1869" s="11">
        <v>24</v>
      </c>
      <c r="D1869" s="11">
        <v>10</v>
      </c>
      <c r="E1869" s="11">
        <v>0</v>
      </c>
      <c r="F1869" s="11">
        <v>5</v>
      </c>
    </row>
    <row r="1870" x14ac:dyDescent="0.3">
      <c r="A1870" s="410">
        <v>202401001</v>
      </c>
      <c r="B1870" s="410" t="s">
        <v>2753</v>
      </c>
      <c r="C1870" s="11">
        <v>12</v>
      </c>
      <c r="D1870" s="11">
        <v>10</v>
      </c>
      <c r="E1870" s="11">
        <v>0</v>
      </c>
      <c r="F1870" s="11">
        <v>0</v>
      </c>
    </row>
    <row r="1871" x14ac:dyDescent="0.3">
      <c r="A1871" s="410">
        <v>202401005</v>
      </c>
      <c r="B1871" s="410" t="s">
        <v>2754</v>
      </c>
      <c r="C1871" s="11">
        <v>12</v>
      </c>
      <c r="D1871" s="11">
        <v>10</v>
      </c>
      <c r="E1871" s="11">
        <v>0</v>
      </c>
      <c r="F1871" s="11">
        <v>0</v>
      </c>
    </row>
    <row r="1872" x14ac:dyDescent="0.3">
      <c r="A1872" s="410">
        <v>202301006</v>
      </c>
      <c r="B1872" s="410" t="s">
        <v>2755</v>
      </c>
      <c r="C1872" s="11">
        <v>12</v>
      </c>
      <c r="D1872" s="11">
        <v>10</v>
      </c>
      <c r="E1872" s="11">
        <v>0</v>
      </c>
      <c r="F1872" s="11">
        <v>0</v>
      </c>
    </row>
    <row r="1873" x14ac:dyDescent="0.3">
      <c r="A1873" s="410">
        <v>202401025</v>
      </c>
      <c r="B1873" s="410" t="s">
        <v>2756</v>
      </c>
      <c r="C1873" s="11">
        <v>12</v>
      </c>
      <c r="D1873" s="11">
        <v>10</v>
      </c>
      <c r="E1873" s="11">
        <v>0</v>
      </c>
      <c r="F1873" s="11">
        <v>0</v>
      </c>
    </row>
    <row r="1874" x14ac:dyDescent="0.3">
      <c r="A1874" s="410">
        <v>202102051</v>
      </c>
      <c r="B1874" s="410" t="s">
        <v>2757</v>
      </c>
      <c r="C1874" s="11">
        <v>12</v>
      </c>
      <c r="D1874" s="11">
        <v>10</v>
      </c>
      <c r="E1874" s="11">
        <v>0</v>
      </c>
      <c r="F1874" s="11">
        <v>0</v>
      </c>
    </row>
    <row r="1875" x14ac:dyDescent="0.3">
      <c r="A1875" s="410">
        <v>202401021</v>
      </c>
      <c r="B1875" s="410" t="s">
        <v>2758</v>
      </c>
      <c r="C1875" s="11">
        <v>12</v>
      </c>
      <c r="D1875" s="11">
        <v>10</v>
      </c>
      <c r="E1875" s="11">
        <v>0</v>
      </c>
      <c r="F1875" s="11">
        <v>0</v>
      </c>
    </row>
    <row r="1876" x14ac:dyDescent="0.3">
      <c r="A1876" s="410">
        <v>202202053</v>
      </c>
      <c r="B1876" s="410" t="s">
        <v>2759</v>
      </c>
      <c r="C1876" s="11">
        <v>12</v>
      </c>
      <c r="D1876" s="11">
        <v>10</v>
      </c>
      <c r="E1876" s="11">
        <v>0</v>
      </c>
      <c r="F1876" s="11">
        <v>0</v>
      </c>
    </row>
    <row r="1877" x14ac:dyDescent="0.3">
      <c r="A1877" s="410">
        <v>104102016</v>
      </c>
      <c r="B1877" s="410" t="s">
        <v>2760</v>
      </c>
      <c r="C1877" s="11">
        <v>7</v>
      </c>
      <c r="D1877" s="11">
        <v>10</v>
      </c>
      <c r="E1877" s="11">
        <v>0</v>
      </c>
      <c r="F1877" s="11">
        <v>0</v>
      </c>
    </row>
    <row r="1878" x14ac:dyDescent="0.3">
      <c r="A1878" s="410">
        <v>101302006</v>
      </c>
      <c r="B1878" s="410" t="s">
        <v>2761</v>
      </c>
      <c r="C1878" s="11">
        <v>2</v>
      </c>
      <c r="D1878" s="11">
        <v>10</v>
      </c>
      <c r="E1878" s="11">
        <v>0</v>
      </c>
      <c r="F1878" s="11">
        <v>0</v>
      </c>
    </row>
    <row r="1879" x14ac:dyDescent="0.3">
      <c r="A1879" s="410">
        <v>104102051</v>
      </c>
      <c r="B1879" s="410" t="s">
        <v>2762</v>
      </c>
      <c r="C1879" s="11">
        <v>1</v>
      </c>
      <c r="D1879" s="11">
        <v>5</v>
      </c>
      <c r="E1879" s="11">
        <v>0</v>
      </c>
      <c r="F1879" s="11">
        <v>0</v>
      </c>
    </row>
    <row r="1880" x14ac:dyDescent="0.3">
      <c r="A1880" s="410">
        <v>601301006</v>
      </c>
      <c r="B1880" s="410" t="s">
        <v>416</v>
      </c>
      <c r="C1880" s="11">
        <v>26</v>
      </c>
      <c r="D1880" s="11">
        <v>10</v>
      </c>
      <c r="E1880" s="11">
        <v>0</v>
      </c>
      <c r="F1880" s="11">
        <v>1</v>
      </c>
    </row>
    <row r="1881" x14ac:dyDescent="0.3">
      <c r="A1881" s="410">
        <v>601201012</v>
      </c>
      <c r="B1881" s="410" t="s">
        <v>411</v>
      </c>
      <c r="C1881" s="11">
        <v>28</v>
      </c>
      <c r="D1881" s="11">
        <v>10</v>
      </c>
      <c r="E1881" s="11">
        <v>0</v>
      </c>
      <c r="F1881" s="11">
        <v>1</v>
      </c>
    </row>
    <row r="1882" x14ac:dyDescent="0.3">
      <c r="A1882" s="410">
        <v>104502560</v>
      </c>
      <c r="B1882" s="410" t="s">
        <v>2763</v>
      </c>
      <c r="C1882" s="11">
        <v>8</v>
      </c>
      <c r="D1882" s="11">
        <v>10</v>
      </c>
      <c r="E1882" s="11">
        <v>0</v>
      </c>
      <c r="F1882" s="11">
        <v>0</v>
      </c>
    </row>
    <row r="1883" x14ac:dyDescent="0.3">
      <c r="A1883" s="410">
        <v>101202013</v>
      </c>
      <c r="B1883" s="410" t="s">
        <v>2764</v>
      </c>
      <c r="C1883" s="11">
        <v>5</v>
      </c>
      <c r="D1883" s="11">
        <v>5</v>
      </c>
      <c r="E1883" s="11">
        <v>0</v>
      </c>
      <c r="F1883" s="11">
        <v>0</v>
      </c>
    </row>
    <row r="1884" x14ac:dyDescent="0.3">
      <c r="A1884" s="410">
        <v>101301023</v>
      </c>
      <c r="B1884" s="410" t="s">
        <v>2765</v>
      </c>
      <c r="C1884" s="11">
        <v>2</v>
      </c>
      <c r="D1884" s="11">
        <v>5</v>
      </c>
      <c r="E1884" s="11">
        <v>0</v>
      </c>
      <c r="F1884" s="11">
        <v>0</v>
      </c>
    </row>
    <row r="1885" x14ac:dyDescent="0.3">
      <c r="A1885" s="410">
        <v>101802012</v>
      </c>
      <c r="B1885" s="410" t="s">
        <v>2766</v>
      </c>
      <c r="C1885" s="11">
        <v>7</v>
      </c>
      <c r="D1885" s="11">
        <v>10</v>
      </c>
      <c r="E1885" s="11">
        <v>0</v>
      </c>
      <c r="F1885" s="11">
        <v>0</v>
      </c>
    </row>
    <row r="1886" x14ac:dyDescent="0.3">
      <c r="A1886" s="410">
        <v>101802009</v>
      </c>
      <c r="B1886" s="410" t="s">
        <v>2767</v>
      </c>
      <c r="C1886" s="11">
        <v>7</v>
      </c>
      <c r="D1886" s="11">
        <v>10</v>
      </c>
      <c r="E1886" s="11">
        <v>0</v>
      </c>
      <c r="F1886" s="11">
        <v>0</v>
      </c>
    </row>
    <row r="1887" x14ac:dyDescent="0.3">
      <c r="A1887" s="410">
        <v>101802011</v>
      </c>
      <c r="B1887" s="410" t="s">
        <v>2768</v>
      </c>
      <c r="C1887" s="11">
        <v>7</v>
      </c>
      <c r="D1887" s="11">
        <v>10</v>
      </c>
      <c r="E1887" s="11">
        <v>0</v>
      </c>
      <c r="F1887" s="11">
        <v>0</v>
      </c>
    </row>
    <row r="1888" x14ac:dyDescent="0.3">
      <c r="A1888" s="410">
        <v>101802014</v>
      </c>
      <c r="B1888" s="410" t="s">
        <v>2769</v>
      </c>
      <c r="C1888" s="11">
        <v>7</v>
      </c>
      <c r="D1888" s="11">
        <v>10</v>
      </c>
      <c r="E1888" s="11">
        <v>0</v>
      </c>
      <c r="F1888" s="11">
        <v>0</v>
      </c>
    </row>
    <row r="1889" x14ac:dyDescent="0.3">
      <c r="A1889" s="410">
        <v>101802029</v>
      </c>
      <c r="B1889" s="410" t="s">
        <v>2770</v>
      </c>
      <c r="C1889" s="11">
        <v>7</v>
      </c>
      <c r="D1889" s="11">
        <v>10</v>
      </c>
      <c r="E1889" s="11">
        <v>0</v>
      </c>
      <c r="F1889" s="11">
        <v>0</v>
      </c>
    </row>
    <row r="1890" x14ac:dyDescent="0.3">
      <c r="A1890" s="410">
        <v>101802010</v>
      </c>
      <c r="B1890" s="410" t="s">
        <v>2771</v>
      </c>
      <c r="C1890" s="11">
        <v>7</v>
      </c>
      <c r="D1890" s="11">
        <v>10</v>
      </c>
      <c r="E1890" s="11">
        <v>0</v>
      </c>
      <c r="F1890" s="11">
        <v>0</v>
      </c>
    </row>
    <row r="1891" x14ac:dyDescent="0.3">
      <c r="A1891" s="410">
        <v>104502544</v>
      </c>
      <c r="B1891" s="410" t="s">
        <v>2772</v>
      </c>
      <c r="C1891" s="11">
        <v>8</v>
      </c>
      <c r="D1891" s="11">
        <v>10</v>
      </c>
      <c r="E1891" s="11">
        <v>0</v>
      </c>
      <c r="F1891" s="11">
        <v>0</v>
      </c>
    </row>
    <row r="1892" x14ac:dyDescent="0.3">
      <c r="A1892" s="410">
        <v>101802020</v>
      </c>
      <c r="B1892" s="410" t="s">
        <v>2773</v>
      </c>
      <c r="C1892" s="11">
        <v>7</v>
      </c>
      <c r="D1892" s="11">
        <v>10</v>
      </c>
      <c r="E1892" s="11">
        <v>0</v>
      </c>
      <c r="F1892" s="11">
        <v>0</v>
      </c>
    </row>
    <row r="1893" x14ac:dyDescent="0.3">
      <c r="A1893" s="410">
        <v>101802021</v>
      </c>
      <c r="B1893" s="410" t="s">
        <v>2774</v>
      </c>
      <c r="C1893" s="11">
        <v>7</v>
      </c>
      <c r="D1893" s="11">
        <v>10</v>
      </c>
      <c r="E1893" s="11">
        <v>0</v>
      </c>
      <c r="F1893" s="11">
        <v>0</v>
      </c>
    </row>
    <row r="1894" x14ac:dyDescent="0.3">
      <c r="A1894" s="410">
        <v>101802023</v>
      </c>
      <c r="B1894" s="410" t="s">
        <v>2775</v>
      </c>
      <c r="C1894" s="11">
        <v>7</v>
      </c>
      <c r="D1894" s="11">
        <v>10</v>
      </c>
      <c r="E1894" s="11">
        <v>0</v>
      </c>
      <c r="F1894" s="11">
        <v>0</v>
      </c>
    </row>
    <row r="1895" x14ac:dyDescent="0.3">
      <c r="A1895" s="410">
        <v>101802030</v>
      </c>
      <c r="B1895" s="410" t="s">
        <v>2776</v>
      </c>
      <c r="C1895" s="11">
        <v>7</v>
      </c>
      <c r="D1895" s="11">
        <v>10</v>
      </c>
      <c r="E1895" s="11">
        <v>0</v>
      </c>
      <c r="F1895" s="11">
        <v>0</v>
      </c>
    </row>
    <row r="1896" x14ac:dyDescent="0.3">
      <c r="A1896" s="410">
        <v>104102094</v>
      </c>
      <c r="B1896" s="410" t="s">
        <v>2777</v>
      </c>
      <c r="C1896" s="11">
        <v>7</v>
      </c>
      <c r="D1896" s="11">
        <v>10</v>
      </c>
      <c r="E1896" s="11">
        <v>0</v>
      </c>
      <c r="F1896" s="11">
        <v>0</v>
      </c>
    </row>
    <row r="1897" x14ac:dyDescent="0.3">
      <c r="A1897" s="410">
        <v>101802016</v>
      </c>
      <c r="B1897" s="410" t="s">
        <v>2778</v>
      </c>
      <c r="C1897" s="11">
        <v>7</v>
      </c>
      <c r="D1897" s="11">
        <v>10</v>
      </c>
      <c r="E1897" s="11">
        <v>0</v>
      </c>
      <c r="F1897" s="11">
        <v>0</v>
      </c>
    </row>
    <row r="1898" x14ac:dyDescent="0.3">
      <c r="A1898" s="410">
        <v>307107021</v>
      </c>
      <c r="B1898" s="410" t="s">
        <v>1041</v>
      </c>
      <c r="C1898" s="11">
        <v>33</v>
      </c>
      <c r="D1898" s="11">
        <v>10</v>
      </c>
      <c r="E1898" s="11">
        <v>0</v>
      </c>
      <c r="F1898" s="11">
        <v>0</v>
      </c>
    </row>
    <row r="1899" x14ac:dyDescent="0.3">
      <c r="A1899" s="410">
        <v>307102010</v>
      </c>
      <c r="B1899" s="410" t="s">
        <v>1045</v>
      </c>
      <c r="C1899" s="11">
        <v>33</v>
      </c>
      <c r="D1899" s="11">
        <v>10</v>
      </c>
      <c r="E1899" s="11">
        <v>0</v>
      </c>
      <c r="F1899" s="11">
        <v>0</v>
      </c>
    </row>
    <row r="1900" x14ac:dyDescent="0.3">
      <c r="A1900" s="410">
        <v>307104011</v>
      </c>
      <c r="B1900" s="410" t="s">
        <v>1057</v>
      </c>
      <c r="C1900" s="11">
        <v>33</v>
      </c>
      <c r="D1900" s="11">
        <v>10</v>
      </c>
      <c r="E1900" s="11">
        <v>0</v>
      </c>
      <c r="F1900" s="11">
        <v>0</v>
      </c>
    </row>
    <row r="1901" x14ac:dyDescent="0.3">
      <c r="A1901" s="410">
        <v>307101014</v>
      </c>
      <c r="B1901" s="410" t="s">
        <v>1038</v>
      </c>
      <c r="C1901" s="11">
        <v>33</v>
      </c>
      <c r="D1901" s="11">
        <v>10</v>
      </c>
      <c r="E1901" s="11">
        <v>0</v>
      </c>
      <c r="F1901" s="11">
        <v>0</v>
      </c>
    </row>
    <row r="1902" x14ac:dyDescent="0.3">
      <c r="A1902" s="410">
        <v>307104009</v>
      </c>
      <c r="B1902" s="410" t="s">
        <v>1055</v>
      </c>
      <c r="C1902" s="11">
        <v>33</v>
      </c>
      <c r="D1902" s="11">
        <v>10</v>
      </c>
      <c r="E1902" s="11">
        <v>0</v>
      </c>
      <c r="F1902" s="11">
        <v>0</v>
      </c>
    </row>
    <row r="1903" x14ac:dyDescent="0.3">
      <c r="A1903" s="410">
        <v>307101007</v>
      </c>
      <c r="B1903" s="410" t="s">
        <v>1031</v>
      </c>
      <c r="C1903" s="11">
        <v>33</v>
      </c>
      <c r="D1903" s="11">
        <v>10</v>
      </c>
      <c r="E1903" s="11">
        <v>0</v>
      </c>
      <c r="F1903" s="11">
        <v>0</v>
      </c>
    </row>
    <row r="1904" x14ac:dyDescent="0.3">
      <c r="A1904" s="410">
        <v>307103016</v>
      </c>
      <c r="B1904" s="410" t="s">
        <v>1032</v>
      </c>
      <c r="C1904" s="11">
        <v>33</v>
      </c>
      <c r="D1904" s="11">
        <v>10</v>
      </c>
      <c r="E1904" s="11">
        <v>0</v>
      </c>
      <c r="F1904" s="11">
        <v>0</v>
      </c>
    </row>
    <row r="1905" x14ac:dyDescent="0.3">
      <c r="A1905" s="410">
        <v>702101015</v>
      </c>
      <c r="B1905" s="410" t="s">
        <v>370</v>
      </c>
      <c r="C1905" s="11">
        <v>24</v>
      </c>
      <c r="D1905" s="11">
        <v>10</v>
      </c>
      <c r="E1905" s="11">
        <v>0</v>
      </c>
      <c r="F1905" s="11">
        <v>5</v>
      </c>
    </row>
    <row r="1906" x14ac:dyDescent="0.3">
      <c r="A1906" s="410">
        <v>311201038</v>
      </c>
      <c r="B1906" s="410" t="s">
        <v>921</v>
      </c>
      <c r="C1906" s="11">
        <v>25</v>
      </c>
      <c r="D1906" s="11">
        <v>10</v>
      </c>
      <c r="E1906" s="11">
        <v>0</v>
      </c>
      <c r="F1906" s="11">
        <v>0</v>
      </c>
    </row>
    <row r="1907" x14ac:dyDescent="0.3">
      <c r="A1907" s="410">
        <v>104102101</v>
      </c>
      <c r="B1907" s="410" t="s">
        <v>2779</v>
      </c>
      <c r="C1907" s="11">
        <v>7</v>
      </c>
      <c r="D1907" s="11">
        <v>10</v>
      </c>
      <c r="E1907" s="11">
        <v>0</v>
      </c>
      <c r="F1907" s="11">
        <v>0</v>
      </c>
    </row>
    <row r="1908" x14ac:dyDescent="0.3">
      <c r="A1908" s="410">
        <v>104102097</v>
      </c>
      <c r="B1908" s="410" t="s">
        <v>2780</v>
      </c>
      <c r="C1908" s="11">
        <v>7</v>
      </c>
      <c r="D1908" s="11">
        <v>10</v>
      </c>
      <c r="E1908" s="11">
        <v>0</v>
      </c>
      <c r="F1908" s="11">
        <v>0</v>
      </c>
    </row>
    <row r="1909" x14ac:dyDescent="0.3">
      <c r="A1909" s="410">
        <v>104101820</v>
      </c>
      <c r="B1909" s="410" t="s">
        <v>2781</v>
      </c>
      <c r="C1909" s="11">
        <v>8</v>
      </c>
      <c r="D1909" s="11">
        <v>10</v>
      </c>
      <c r="E1909" s="11">
        <v>0</v>
      </c>
      <c r="F1909" s="11">
        <v>0</v>
      </c>
    </row>
    <row r="1910" x14ac:dyDescent="0.3">
      <c r="A1910" s="410">
        <v>104502018</v>
      </c>
      <c r="B1910" s="410" t="s">
        <v>2782</v>
      </c>
      <c r="C1910" s="11">
        <v>8</v>
      </c>
      <c r="D1910" s="11">
        <v>10</v>
      </c>
      <c r="E1910" s="11">
        <v>0</v>
      </c>
      <c r="F1910" s="11">
        <v>0</v>
      </c>
    </row>
    <row r="1911" x14ac:dyDescent="0.3">
      <c r="A1911" s="410">
        <v>104101752</v>
      </c>
      <c r="B1911" s="410" t="s">
        <v>2783</v>
      </c>
      <c r="C1911" s="11">
        <v>8</v>
      </c>
      <c r="D1911" s="11">
        <v>10</v>
      </c>
      <c r="E1911" s="11">
        <v>0</v>
      </c>
      <c r="F1911" s="11">
        <v>0</v>
      </c>
    </row>
    <row r="1912" x14ac:dyDescent="0.3">
      <c r="A1912" s="410">
        <v>104101937</v>
      </c>
      <c r="B1912" s="410" t="s">
        <v>2784</v>
      </c>
      <c r="C1912" s="11">
        <v>8</v>
      </c>
      <c r="D1912" s="11">
        <v>10</v>
      </c>
      <c r="E1912" s="11">
        <v>0</v>
      </c>
      <c r="F1912" s="11">
        <v>0</v>
      </c>
    </row>
    <row r="1913" x14ac:dyDescent="0.3">
      <c r="A1913" s="410">
        <v>104101374</v>
      </c>
      <c r="B1913" s="410" t="s">
        <v>2785</v>
      </c>
      <c r="C1913" s="11">
        <v>8</v>
      </c>
      <c r="D1913" s="11">
        <v>10</v>
      </c>
      <c r="E1913" s="11">
        <v>0</v>
      </c>
      <c r="F1913" s="11">
        <v>0</v>
      </c>
    </row>
    <row r="1914" x14ac:dyDescent="0.3">
      <c r="A1914" s="410">
        <v>104101063</v>
      </c>
      <c r="B1914" s="410" t="s">
        <v>2786</v>
      </c>
      <c r="C1914" s="11">
        <v>8</v>
      </c>
      <c r="D1914" s="11">
        <v>10</v>
      </c>
      <c r="E1914" s="11">
        <v>0</v>
      </c>
      <c r="F1914" s="11">
        <v>0</v>
      </c>
    </row>
    <row r="1915" x14ac:dyDescent="0.3">
      <c r="A1915" s="410">
        <v>104101064</v>
      </c>
      <c r="B1915" s="410" t="s">
        <v>2787</v>
      </c>
      <c r="C1915" s="11">
        <v>8</v>
      </c>
      <c r="D1915" s="11">
        <v>10</v>
      </c>
      <c r="E1915" s="11">
        <v>0</v>
      </c>
      <c r="F1915" s="11">
        <v>0</v>
      </c>
    </row>
    <row r="1916" x14ac:dyDescent="0.3">
      <c r="A1916" s="410">
        <v>104502500</v>
      </c>
      <c r="B1916" s="410" t="s">
        <v>2788</v>
      </c>
      <c r="C1916" s="11">
        <v>8</v>
      </c>
      <c r="D1916" s="11">
        <v>10</v>
      </c>
      <c r="E1916" s="11">
        <v>0</v>
      </c>
      <c r="F1916" s="11">
        <v>0</v>
      </c>
    </row>
    <row r="1917" x14ac:dyDescent="0.3">
      <c r="A1917" s="410">
        <v>104101440</v>
      </c>
      <c r="B1917" s="410" t="s">
        <v>2789</v>
      </c>
      <c r="C1917" s="11">
        <v>8</v>
      </c>
      <c r="D1917" s="11">
        <v>10</v>
      </c>
      <c r="E1917" s="11">
        <v>0</v>
      </c>
      <c r="F1917" s="11">
        <v>0</v>
      </c>
    </row>
    <row r="1918" x14ac:dyDescent="0.3">
      <c r="A1918" s="410">
        <v>104101065</v>
      </c>
      <c r="B1918" s="410" t="s">
        <v>2790</v>
      </c>
      <c r="C1918" s="11">
        <v>8</v>
      </c>
      <c r="D1918" s="11">
        <v>10</v>
      </c>
      <c r="E1918" s="11">
        <v>0</v>
      </c>
      <c r="F1918" s="11">
        <v>0</v>
      </c>
    </row>
    <row r="1919" x14ac:dyDescent="0.3">
      <c r="A1919" s="410">
        <v>104101441</v>
      </c>
      <c r="B1919" s="410" t="s">
        <v>2791</v>
      </c>
      <c r="C1919" s="11">
        <v>8</v>
      </c>
      <c r="D1919" s="11">
        <v>10</v>
      </c>
      <c r="E1919" s="11">
        <v>0</v>
      </c>
      <c r="F1919" s="11">
        <v>0</v>
      </c>
    </row>
    <row r="1920" x14ac:dyDescent="0.3">
      <c r="A1920" s="410">
        <v>104101293</v>
      </c>
      <c r="B1920" s="410" t="s">
        <v>2792</v>
      </c>
      <c r="C1920" s="11">
        <v>8</v>
      </c>
      <c r="D1920" s="11">
        <v>10</v>
      </c>
      <c r="E1920" s="11">
        <v>0</v>
      </c>
      <c r="F1920" s="11">
        <v>0</v>
      </c>
    </row>
    <row r="1921" x14ac:dyDescent="0.3">
      <c r="A1921" s="410">
        <v>104101067</v>
      </c>
      <c r="B1921" s="410" t="s">
        <v>2793</v>
      </c>
      <c r="C1921" s="11">
        <v>8</v>
      </c>
      <c r="D1921" s="11">
        <v>10</v>
      </c>
      <c r="E1921" s="11">
        <v>0</v>
      </c>
      <c r="F1921" s="11">
        <v>0</v>
      </c>
    </row>
    <row r="1922" x14ac:dyDescent="0.3">
      <c r="A1922" s="410">
        <v>104502086</v>
      </c>
      <c r="B1922" s="410" t="s">
        <v>2794</v>
      </c>
      <c r="C1922" s="11">
        <v>8</v>
      </c>
      <c r="D1922" s="11">
        <v>10</v>
      </c>
      <c r="E1922" s="11">
        <v>0</v>
      </c>
      <c r="F1922" s="11">
        <v>0</v>
      </c>
    </row>
    <row r="1923" x14ac:dyDescent="0.3">
      <c r="A1923" s="410">
        <v>104101847</v>
      </c>
      <c r="B1923" s="410" t="s">
        <v>2795</v>
      </c>
      <c r="C1923" s="11">
        <v>8</v>
      </c>
      <c r="D1923" s="11">
        <v>10</v>
      </c>
      <c r="E1923" s="11">
        <v>0</v>
      </c>
      <c r="F1923" s="11">
        <v>0</v>
      </c>
    </row>
    <row r="1924" x14ac:dyDescent="0.3">
      <c r="A1924" s="410">
        <v>104502493</v>
      </c>
      <c r="B1924" s="410" t="s">
        <v>2796</v>
      </c>
      <c r="C1924" s="11">
        <v>8</v>
      </c>
      <c r="D1924" s="11">
        <v>10</v>
      </c>
      <c r="E1924" s="11">
        <v>0</v>
      </c>
      <c r="F1924" s="11">
        <v>0</v>
      </c>
    </row>
    <row r="1925" x14ac:dyDescent="0.3">
      <c r="A1925" s="410">
        <v>104101068</v>
      </c>
      <c r="B1925" s="410" t="s">
        <v>2797</v>
      </c>
      <c r="C1925" s="11">
        <v>8</v>
      </c>
      <c r="D1925" s="11">
        <v>10</v>
      </c>
      <c r="E1925" s="11">
        <v>0</v>
      </c>
      <c r="F1925" s="11">
        <v>0</v>
      </c>
    </row>
    <row r="1926" x14ac:dyDescent="0.3">
      <c r="A1926" s="410">
        <v>104101442</v>
      </c>
      <c r="B1926" s="410" t="s">
        <v>2798</v>
      </c>
      <c r="C1926" s="11">
        <v>8</v>
      </c>
      <c r="D1926" s="11">
        <v>10</v>
      </c>
      <c r="E1926" s="11">
        <v>0</v>
      </c>
      <c r="F1926" s="11">
        <v>0</v>
      </c>
    </row>
    <row r="1927" x14ac:dyDescent="0.3">
      <c r="A1927" s="410">
        <v>104101066</v>
      </c>
      <c r="B1927" s="410" t="s">
        <v>2799</v>
      </c>
      <c r="C1927" s="11">
        <v>8</v>
      </c>
      <c r="D1927" s="11">
        <v>10</v>
      </c>
      <c r="E1927" s="11">
        <v>0</v>
      </c>
      <c r="F1927" s="11">
        <v>0</v>
      </c>
    </row>
    <row r="1928" x14ac:dyDescent="0.3">
      <c r="A1928" s="410">
        <v>104502088</v>
      </c>
      <c r="B1928" s="410" t="s">
        <v>2800</v>
      </c>
      <c r="C1928" s="11">
        <v>8</v>
      </c>
      <c r="D1928" s="11">
        <v>10</v>
      </c>
      <c r="E1928" s="11">
        <v>0</v>
      </c>
      <c r="F1928" s="11">
        <v>0</v>
      </c>
    </row>
    <row r="1929" x14ac:dyDescent="0.3">
      <c r="A1929" s="410">
        <v>104101069</v>
      </c>
      <c r="B1929" s="410" t="s">
        <v>2801</v>
      </c>
      <c r="C1929" s="11">
        <v>8</v>
      </c>
      <c r="D1929" s="11">
        <v>10</v>
      </c>
      <c r="E1929" s="11">
        <v>0</v>
      </c>
      <c r="F1929" s="11">
        <v>0</v>
      </c>
    </row>
    <row r="1930" x14ac:dyDescent="0.3">
      <c r="A1930" s="410">
        <v>104101443</v>
      </c>
      <c r="B1930" s="410" t="s">
        <v>2802</v>
      </c>
      <c r="C1930" s="11">
        <v>8</v>
      </c>
      <c r="D1930" s="11">
        <v>10</v>
      </c>
      <c r="E1930" s="11">
        <v>0</v>
      </c>
      <c r="F1930" s="11">
        <v>0</v>
      </c>
    </row>
    <row r="1931" x14ac:dyDescent="0.3">
      <c r="A1931" s="410">
        <v>104101439</v>
      </c>
      <c r="B1931" s="410" t="s">
        <v>2803</v>
      </c>
      <c r="C1931" s="11">
        <v>8</v>
      </c>
      <c r="D1931" s="11">
        <v>10</v>
      </c>
      <c r="E1931" s="11">
        <v>0</v>
      </c>
      <c r="F1931" s="11">
        <v>0</v>
      </c>
    </row>
    <row r="1932" x14ac:dyDescent="0.3">
      <c r="A1932" s="410">
        <v>104101291</v>
      </c>
      <c r="B1932" s="410" t="s">
        <v>2804</v>
      </c>
      <c r="C1932" s="11">
        <v>8</v>
      </c>
      <c r="D1932" s="11">
        <v>10</v>
      </c>
      <c r="E1932" s="11">
        <v>0</v>
      </c>
      <c r="F1932" s="11">
        <v>0</v>
      </c>
    </row>
    <row r="1933" x14ac:dyDescent="0.3">
      <c r="A1933" s="410">
        <v>104502357</v>
      </c>
      <c r="B1933" s="410" t="s">
        <v>2805</v>
      </c>
      <c r="C1933" s="11">
        <v>8</v>
      </c>
      <c r="D1933" s="11">
        <v>10</v>
      </c>
      <c r="E1933" s="11">
        <v>0</v>
      </c>
      <c r="F1933" s="11">
        <v>0</v>
      </c>
    </row>
    <row r="1934" x14ac:dyDescent="0.3">
      <c r="A1934" s="410">
        <v>104101140</v>
      </c>
      <c r="B1934" s="410" t="s">
        <v>2806</v>
      </c>
      <c r="C1934" s="11">
        <v>8</v>
      </c>
      <c r="D1934" s="11">
        <v>10</v>
      </c>
      <c r="E1934" s="11">
        <v>0</v>
      </c>
      <c r="F1934" s="11">
        <v>0</v>
      </c>
    </row>
    <row r="1935" x14ac:dyDescent="0.3">
      <c r="A1935" s="410">
        <v>104101487</v>
      </c>
      <c r="B1935" s="410" t="s">
        <v>2807</v>
      </c>
      <c r="C1935" s="11">
        <v>8</v>
      </c>
      <c r="D1935" s="11">
        <v>10</v>
      </c>
      <c r="E1935" s="11">
        <v>0</v>
      </c>
      <c r="F1935" s="11">
        <v>0</v>
      </c>
    </row>
    <row r="1936" x14ac:dyDescent="0.3">
      <c r="A1936" s="410">
        <v>104101339</v>
      </c>
      <c r="B1936" s="410" t="s">
        <v>2808</v>
      </c>
      <c r="C1936" s="11">
        <v>8</v>
      </c>
      <c r="D1936" s="11">
        <v>10</v>
      </c>
      <c r="E1936" s="11">
        <v>0</v>
      </c>
      <c r="F1936" s="11">
        <v>0</v>
      </c>
    </row>
    <row r="1937" x14ac:dyDescent="0.3">
      <c r="A1937" s="410">
        <v>104502417</v>
      </c>
      <c r="B1937" s="410" t="s">
        <v>2809</v>
      </c>
      <c r="C1937" s="11">
        <v>8</v>
      </c>
      <c r="D1937" s="11">
        <v>10</v>
      </c>
      <c r="E1937" s="11">
        <v>0</v>
      </c>
      <c r="F1937" s="11">
        <v>0</v>
      </c>
    </row>
    <row r="1938" x14ac:dyDescent="0.3">
      <c r="A1938" s="410">
        <v>104502397</v>
      </c>
      <c r="B1938" s="410" t="s">
        <v>2810</v>
      </c>
      <c r="C1938" s="11">
        <v>8</v>
      </c>
      <c r="D1938" s="11">
        <v>10</v>
      </c>
      <c r="E1938" s="11">
        <v>0</v>
      </c>
      <c r="F1938" s="11">
        <v>0</v>
      </c>
    </row>
    <row r="1939" x14ac:dyDescent="0.3">
      <c r="A1939" s="410">
        <v>101211018</v>
      </c>
      <c r="B1939" s="410" t="s">
        <v>2811</v>
      </c>
      <c r="C1939" s="11">
        <v>8</v>
      </c>
      <c r="D1939" s="11">
        <v>10</v>
      </c>
      <c r="E1939" s="11">
        <v>0</v>
      </c>
      <c r="F1939" s="11">
        <v>0</v>
      </c>
    </row>
    <row r="1940" x14ac:dyDescent="0.3">
      <c r="A1940" s="410">
        <v>101211012</v>
      </c>
      <c r="B1940" s="410" t="s">
        <v>2812</v>
      </c>
      <c r="C1940" s="11">
        <v>8</v>
      </c>
      <c r="D1940" s="11">
        <v>10</v>
      </c>
      <c r="E1940" s="11">
        <v>0</v>
      </c>
      <c r="F1940" s="11">
        <v>0</v>
      </c>
    </row>
    <row r="1941" x14ac:dyDescent="0.3">
      <c r="A1941" s="410">
        <v>104101673</v>
      </c>
      <c r="B1941" s="410" t="s">
        <v>2813</v>
      </c>
      <c r="C1941" s="11">
        <v>8</v>
      </c>
      <c r="D1941" s="11">
        <v>10</v>
      </c>
      <c r="E1941" s="11">
        <v>0</v>
      </c>
      <c r="F1941" s="11">
        <v>0</v>
      </c>
    </row>
    <row r="1942" x14ac:dyDescent="0.3">
      <c r="A1942" s="410">
        <v>104502023</v>
      </c>
      <c r="B1942" s="410" t="s">
        <v>2814</v>
      </c>
      <c r="C1942" s="11">
        <v>8</v>
      </c>
      <c r="D1942" s="11">
        <v>10</v>
      </c>
      <c r="E1942" s="11">
        <v>0</v>
      </c>
      <c r="F1942" s="11">
        <v>0</v>
      </c>
    </row>
    <row r="1943" x14ac:dyDescent="0.3">
      <c r="A1943" s="410">
        <v>104502468</v>
      </c>
      <c r="B1943" s="410" t="s">
        <v>2815</v>
      </c>
      <c r="C1943" s="11">
        <v>8</v>
      </c>
      <c r="D1943" s="11">
        <v>10</v>
      </c>
      <c r="E1943" s="11">
        <v>0</v>
      </c>
      <c r="F1943" s="11">
        <v>0</v>
      </c>
    </row>
    <row r="1944" x14ac:dyDescent="0.3">
      <c r="A1944" s="410">
        <v>104502422</v>
      </c>
      <c r="B1944" s="410" t="s">
        <v>2816</v>
      </c>
      <c r="C1944" s="11">
        <v>8</v>
      </c>
      <c r="D1944" s="11">
        <v>10</v>
      </c>
      <c r="E1944" s="11">
        <v>0</v>
      </c>
      <c r="F1944" s="11">
        <v>0</v>
      </c>
    </row>
    <row r="1945" x14ac:dyDescent="0.3">
      <c r="A1945" s="410">
        <v>104502024</v>
      </c>
      <c r="B1945" s="410" t="s">
        <v>2817</v>
      </c>
      <c r="C1945" s="11">
        <v>8</v>
      </c>
      <c r="D1945" s="11">
        <v>10</v>
      </c>
      <c r="E1945" s="11">
        <v>0</v>
      </c>
      <c r="F1945" s="11">
        <v>0</v>
      </c>
    </row>
    <row r="1946" x14ac:dyDescent="0.3">
      <c r="A1946" s="410">
        <v>104101445</v>
      </c>
      <c r="B1946" s="410" t="s">
        <v>2818</v>
      </c>
      <c r="C1946" s="11">
        <v>8</v>
      </c>
      <c r="D1946" s="11">
        <v>10</v>
      </c>
      <c r="E1946" s="11">
        <v>0</v>
      </c>
      <c r="F1946" s="11">
        <v>0</v>
      </c>
    </row>
    <row r="1947" x14ac:dyDescent="0.3">
      <c r="A1947" s="410">
        <v>101211017</v>
      </c>
      <c r="B1947" s="410" t="s">
        <v>2819</v>
      </c>
      <c r="C1947" s="11">
        <v>8</v>
      </c>
      <c r="D1947" s="11">
        <v>10</v>
      </c>
      <c r="E1947" s="11">
        <v>0</v>
      </c>
      <c r="F1947" s="11">
        <v>0</v>
      </c>
    </row>
    <row r="1948" x14ac:dyDescent="0.3">
      <c r="A1948" s="410">
        <v>104101127</v>
      </c>
      <c r="B1948" s="410" t="s">
        <v>2820</v>
      </c>
      <c r="C1948" s="11">
        <v>8</v>
      </c>
      <c r="D1948" s="11">
        <v>10</v>
      </c>
      <c r="E1948" s="11">
        <v>0</v>
      </c>
      <c r="F1948" s="11">
        <v>0</v>
      </c>
    </row>
    <row r="1949" x14ac:dyDescent="0.3">
      <c r="A1949" s="410">
        <v>104502022</v>
      </c>
      <c r="B1949" s="410" t="s">
        <v>2821</v>
      </c>
      <c r="C1949" s="11">
        <v>8</v>
      </c>
      <c r="D1949" s="11">
        <v>10</v>
      </c>
      <c r="E1949" s="11">
        <v>0</v>
      </c>
      <c r="F1949" s="11">
        <v>0</v>
      </c>
    </row>
    <row r="1950" x14ac:dyDescent="0.3">
      <c r="A1950" s="410">
        <v>104502092</v>
      </c>
      <c r="B1950" s="410" t="s">
        <v>2822</v>
      </c>
      <c r="C1950" s="11">
        <v>8</v>
      </c>
      <c r="D1950" s="11">
        <v>10</v>
      </c>
      <c r="E1950" s="11">
        <v>0</v>
      </c>
      <c r="F1950" s="11">
        <v>0</v>
      </c>
    </row>
    <row r="1951" x14ac:dyDescent="0.3">
      <c r="A1951" s="410">
        <v>104502021</v>
      </c>
      <c r="B1951" s="410" t="s">
        <v>2823</v>
      </c>
      <c r="C1951" s="11">
        <v>8</v>
      </c>
      <c r="D1951" s="11">
        <v>10</v>
      </c>
      <c r="E1951" s="11">
        <v>0</v>
      </c>
      <c r="F1951" s="11">
        <v>0</v>
      </c>
    </row>
    <row r="1952" x14ac:dyDescent="0.3">
      <c r="A1952" s="410">
        <v>104502362</v>
      </c>
      <c r="B1952" s="410" t="s">
        <v>2824</v>
      </c>
      <c r="C1952" s="11">
        <v>8</v>
      </c>
      <c r="D1952" s="11">
        <v>10</v>
      </c>
      <c r="E1952" s="11">
        <v>0</v>
      </c>
      <c r="F1952" s="11">
        <v>0</v>
      </c>
    </row>
    <row r="1953" x14ac:dyDescent="0.3">
      <c r="A1953" s="410">
        <v>104101170</v>
      </c>
      <c r="B1953" s="410" t="s">
        <v>2825</v>
      </c>
      <c r="C1953" s="11">
        <v>8</v>
      </c>
      <c r="D1953" s="11">
        <v>10</v>
      </c>
      <c r="E1953" s="11">
        <v>0</v>
      </c>
      <c r="F1953" s="11">
        <v>0</v>
      </c>
    </row>
    <row r="1954" x14ac:dyDescent="0.3">
      <c r="A1954" s="410">
        <v>104101355</v>
      </c>
      <c r="B1954" s="410" t="s">
        <v>2826</v>
      </c>
      <c r="C1954" s="11">
        <v>8</v>
      </c>
      <c r="D1954" s="11">
        <v>10</v>
      </c>
      <c r="E1954" s="11">
        <v>0</v>
      </c>
      <c r="F1954" s="11">
        <v>0</v>
      </c>
    </row>
    <row r="1955" x14ac:dyDescent="0.3">
      <c r="A1955" s="410">
        <v>104502019</v>
      </c>
      <c r="B1955" s="410" t="s">
        <v>2827</v>
      </c>
      <c r="C1955" s="11">
        <v>8</v>
      </c>
      <c r="D1955" s="11">
        <v>10</v>
      </c>
      <c r="E1955" s="11">
        <v>0</v>
      </c>
      <c r="F1955" s="11">
        <v>0</v>
      </c>
    </row>
    <row r="1956" x14ac:dyDescent="0.3">
      <c r="A1956" s="410">
        <v>103101608</v>
      </c>
      <c r="B1956" s="410" t="s">
        <v>2828</v>
      </c>
      <c r="C1956" s="11">
        <v>8</v>
      </c>
      <c r="D1956" s="11">
        <v>10</v>
      </c>
      <c r="E1956" s="11">
        <v>0</v>
      </c>
      <c r="F1956" s="11">
        <v>0</v>
      </c>
    </row>
    <row r="1957" x14ac:dyDescent="0.3">
      <c r="A1957" s="410">
        <v>104101480</v>
      </c>
      <c r="B1957" s="410" t="s">
        <v>2829</v>
      </c>
      <c r="C1957" s="11">
        <v>8</v>
      </c>
      <c r="D1957" s="11">
        <v>10</v>
      </c>
      <c r="E1957" s="11">
        <v>0</v>
      </c>
      <c r="F1957" s="11">
        <v>0</v>
      </c>
    </row>
    <row r="1958" x14ac:dyDescent="0.3">
      <c r="A1958" s="410">
        <v>104101332</v>
      </c>
      <c r="B1958" s="410" t="s">
        <v>2830</v>
      </c>
      <c r="C1958" s="11">
        <v>8</v>
      </c>
      <c r="D1958" s="11">
        <v>10</v>
      </c>
      <c r="E1958" s="11">
        <v>0</v>
      </c>
      <c r="F1958" s="11">
        <v>0</v>
      </c>
    </row>
    <row r="1959" x14ac:dyDescent="0.3">
      <c r="A1959" s="410">
        <v>104502020</v>
      </c>
      <c r="B1959" s="410" t="s">
        <v>2831</v>
      </c>
      <c r="C1959" s="11">
        <v>8</v>
      </c>
      <c r="D1959" s="11">
        <v>10</v>
      </c>
      <c r="E1959" s="11">
        <v>0</v>
      </c>
      <c r="F1959" s="11">
        <v>0</v>
      </c>
    </row>
    <row r="1960" x14ac:dyDescent="0.3">
      <c r="A1960" s="410">
        <v>101211013</v>
      </c>
      <c r="B1960" s="410" t="s">
        <v>2832</v>
      </c>
      <c r="C1960" s="11">
        <v>8</v>
      </c>
      <c r="D1960" s="11">
        <v>10</v>
      </c>
      <c r="E1960" s="11">
        <v>0</v>
      </c>
      <c r="F1960" s="11">
        <v>0</v>
      </c>
    </row>
    <row r="1961" x14ac:dyDescent="0.3">
      <c r="A1961" s="410">
        <v>104502017</v>
      </c>
      <c r="B1961" s="410" t="s">
        <v>2833</v>
      </c>
      <c r="C1961" s="11">
        <v>8</v>
      </c>
      <c r="D1961" s="11">
        <v>10</v>
      </c>
      <c r="E1961" s="11">
        <v>0</v>
      </c>
      <c r="F1961" s="11">
        <v>0</v>
      </c>
    </row>
    <row r="1962" x14ac:dyDescent="0.3">
      <c r="A1962" s="410">
        <v>104502485</v>
      </c>
      <c r="B1962" s="410" t="s">
        <v>2834</v>
      </c>
      <c r="C1962" s="11">
        <v>8</v>
      </c>
      <c r="D1962" s="11">
        <v>10</v>
      </c>
      <c r="E1962" s="11">
        <v>0</v>
      </c>
      <c r="F1962" s="11">
        <v>0</v>
      </c>
    </row>
    <row r="1963" x14ac:dyDescent="0.3">
      <c r="A1963" s="410">
        <v>202302020</v>
      </c>
      <c r="B1963" s="410" t="s">
        <v>2835</v>
      </c>
      <c r="C1963" s="11">
        <v>12</v>
      </c>
      <c r="D1963" s="11">
        <v>10</v>
      </c>
      <c r="E1963" s="11">
        <v>0</v>
      </c>
      <c r="F1963" s="11">
        <v>0</v>
      </c>
    </row>
    <row r="1964" x14ac:dyDescent="0.3">
      <c r="A1964" s="410">
        <v>104101070</v>
      </c>
      <c r="B1964" s="410" t="s">
        <v>2836</v>
      </c>
      <c r="C1964" s="11">
        <v>8</v>
      </c>
      <c r="D1964" s="11">
        <v>10</v>
      </c>
      <c r="E1964" s="11">
        <v>0</v>
      </c>
      <c r="F1964" s="11">
        <v>0</v>
      </c>
    </row>
    <row r="1965" x14ac:dyDescent="0.3">
      <c r="A1965" s="410">
        <v>104502555</v>
      </c>
      <c r="B1965" s="410" t="s">
        <v>2837</v>
      </c>
      <c r="C1965" s="11">
        <v>8</v>
      </c>
      <c r="D1965" s="11">
        <v>10</v>
      </c>
      <c r="E1965" s="11">
        <v>0</v>
      </c>
      <c r="F1965" s="11">
        <v>0</v>
      </c>
    </row>
    <row r="1966" x14ac:dyDescent="0.3">
      <c r="A1966" s="410">
        <v>104101541</v>
      </c>
      <c r="B1966" s="410" t="s">
        <v>2838</v>
      </c>
      <c r="C1966" s="11">
        <v>8</v>
      </c>
      <c r="D1966" s="11">
        <v>10</v>
      </c>
      <c r="E1966" s="11">
        <v>0</v>
      </c>
      <c r="F1966" s="11">
        <v>0</v>
      </c>
    </row>
    <row r="1967" x14ac:dyDescent="0.3">
      <c r="A1967" s="410">
        <v>205103005</v>
      </c>
      <c r="B1967" s="410" t="s">
        <v>508</v>
      </c>
      <c r="C1967" s="11">
        <v>13</v>
      </c>
      <c r="D1967" s="11">
        <v>10</v>
      </c>
      <c r="E1967" s="11">
        <v>0</v>
      </c>
      <c r="F1967" s="11">
        <v>0</v>
      </c>
    </row>
    <row r="1968" x14ac:dyDescent="0.3">
      <c r="A1968" s="410">
        <v>702201009</v>
      </c>
      <c r="B1968" s="410" t="s">
        <v>503</v>
      </c>
      <c r="C1968" s="11">
        <v>12</v>
      </c>
      <c r="D1968" s="11">
        <v>10</v>
      </c>
      <c r="E1968" s="11">
        <v>0</v>
      </c>
      <c r="F1968" s="11">
        <v>0</v>
      </c>
    </row>
    <row r="1969" x14ac:dyDescent="0.3">
      <c r="A1969" s="410">
        <v>603201061</v>
      </c>
      <c r="B1969" s="410" t="s">
        <v>498</v>
      </c>
      <c r="C1969" s="11">
        <v>12</v>
      </c>
      <c r="D1969" s="11">
        <v>10</v>
      </c>
      <c r="E1969" s="11">
        <v>0</v>
      </c>
      <c r="F1969" s="11">
        <v>0</v>
      </c>
    </row>
    <row r="1970" x14ac:dyDescent="0.3">
      <c r="A1970" s="410">
        <v>601301032</v>
      </c>
      <c r="B1970" s="410" t="s">
        <v>427</v>
      </c>
      <c r="C1970" s="11">
        <v>26</v>
      </c>
      <c r="D1970" s="11">
        <v>10</v>
      </c>
      <c r="E1970" s="11">
        <v>0</v>
      </c>
      <c r="F1970" s="11">
        <v>1</v>
      </c>
    </row>
    <row r="1971" x14ac:dyDescent="0.3">
      <c r="A1971" s="410">
        <v>204102001</v>
      </c>
      <c r="B1971" s="410" t="s">
        <v>1223</v>
      </c>
      <c r="C1971" s="11">
        <v>40</v>
      </c>
      <c r="D1971" s="11">
        <v>10</v>
      </c>
      <c r="E1971" s="11">
        <v>0</v>
      </c>
      <c r="F1971" s="11">
        <v>0</v>
      </c>
    </row>
    <row r="1972" x14ac:dyDescent="0.3">
      <c r="A1972" s="410">
        <v>307105007</v>
      </c>
      <c r="B1972" s="410" t="s">
        <v>1036</v>
      </c>
      <c r="C1972" s="11">
        <v>33</v>
      </c>
      <c r="D1972" s="11">
        <v>10</v>
      </c>
      <c r="E1972" s="11">
        <v>0</v>
      </c>
      <c r="F1972" s="11">
        <v>0</v>
      </c>
    </row>
    <row r="1973" x14ac:dyDescent="0.3">
      <c r="A1973" s="410">
        <v>307101010</v>
      </c>
      <c r="B1973" s="410" t="s">
        <v>1034</v>
      </c>
      <c r="C1973" s="11">
        <v>33</v>
      </c>
      <c r="D1973" s="11">
        <v>10</v>
      </c>
      <c r="E1973" s="11">
        <v>0</v>
      </c>
      <c r="F1973" s="11">
        <v>0</v>
      </c>
    </row>
    <row r="1974" x14ac:dyDescent="0.3">
      <c r="A1974" s="410">
        <v>310103032</v>
      </c>
      <c r="B1974" s="410" t="s">
        <v>831</v>
      </c>
      <c r="C1974" s="11">
        <v>22</v>
      </c>
      <c r="D1974" s="11">
        <v>10</v>
      </c>
      <c r="E1974" s="11">
        <v>0</v>
      </c>
      <c r="F1974" s="11">
        <v>0</v>
      </c>
    </row>
    <row r="1975" x14ac:dyDescent="0.3">
      <c r="A1975" s="410">
        <v>101207004</v>
      </c>
      <c r="B1975" s="410" t="s">
        <v>2839</v>
      </c>
      <c r="C1975" s="11">
        <v>5</v>
      </c>
      <c r="D1975" s="11">
        <v>5</v>
      </c>
      <c r="E1975" s="11">
        <v>0</v>
      </c>
      <c r="F1975" s="11">
        <v>0</v>
      </c>
    </row>
    <row r="1976" x14ac:dyDescent="0.3">
      <c r="A1976" s="410">
        <v>101202008</v>
      </c>
      <c r="B1976" s="410" t="s">
        <v>2840</v>
      </c>
      <c r="C1976" s="11">
        <v>5</v>
      </c>
      <c r="D1976" s="11">
        <v>5</v>
      </c>
      <c r="E1976" s="11">
        <v>0</v>
      </c>
      <c r="F1976" s="11">
        <v>0</v>
      </c>
    </row>
    <row r="1977" x14ac:dyDescent="0.3">
      <c r="A1977" s="410">
        <v>601301004</v>
      </c>
      <c r="B1977" s="410" t="s">
        <v>414</v>
      </c>
      <c r="C1977" s="11">
        <v>26</v>
      </c>
      <c r="D1977" s="11">
        <v>10</v>
      </c>
      <c r="E1977" s="11">
        <v>0</v>
      </c>
      <c r="F1977" s="11">
        <v>1</v>
      </c>
    </row>
    <row r="1978" x14ac:dyDescent="0.3">
      <c r="A1978" s="410">
        <v>603101032</v>
      </c>
      <c r="B1978" s="410" t="s">
        <v>855</v>
      </c>
      <c r="C1978" s="11">
        <v>22</v>
      </c>
      <c r="D1978" s="11">
        <v>10</v>
      </c>
      <c r="E1978" s="11">
        <v>0</v>
      </c>
      <c r="F1978" s="11">
        <v>0</v>
      </c>
    </row>
    <row r="1979" x14ac:dyDescent="0.3">
      <c r="A1979" s="410">
        <v>101210011</v>
      </c>
      <c r="B1979" s="410" t="s">
        <v>2841</v>
      </c>
      <c r="C1979" s="11">
        <v>5</v>
      </c>
      <c r="D1979" s="11">
        <v>5</v>
      </c>
      <c r="E1979" s="11">
        <v>0</v>
      </c>
      <c r="F1979" s="11">
        <v>0</v>
      </c>
    </row>
    <row r="1980" x14ac:dyDescent="0.3">
      <c r="A1980" s="410">
        <v>104101143</v>
      </c>
      <c r="B1980" s="410" t="s">
        <v>2842</v>
      </c>
      <c r="C1980" s="11">
        <v>8</v>
      </c>
      <c r="D1980" s="11">
        <v>10</v>
      </c>
      <c r="E1980" s="11">
        <v>0</v>
      </c>
      <c r="F1980" s="11">
        <v>0</v>
      </c>
    </row>
    <row r="1981" x14ac:dyDescent="0.3">
      <c r="A1981" s="410">
        <v>104101341</v>
      </c>
      <c r="B1981" s="410" t="s">
        <v>2843</v>
      </c>
      <c r="C1981" s="11">
        <v>8</v>
      </c>
      <c r="D1981" s="11">
        <v>10</v>
      </c>
      <c r="E1981" s="11">
        <v>0</v>
      </c>
      <c r="F1981" s="11">
        <v>0</v>
      </c>
    </row>
    <row r="1982" x14ac:dyDescent="0.3">
      <c r="A1982" s="410">
        <v>702202011</v>
      </c>
      <c r="B1982" s="410" t="s">
        <v>827</v>
      </c>
      <c r="C1982" s="11">
        <v>20</v>
      </c>
      <c r="D1982" s="11">
        <v>10</v>
      </c>
      <c r="E1982" s="11">
        <v>0</v>
      </c>
      <c r="F1982" s="11">
        <v>0</v>
      </c>
    </row>
    <row r="1983" x14ac:dyDescent="0.3">
      <c r="A1983" s="410">
        <v>101701036</v>
      </c>
      <c r="B1983" s="410" t="s">
        <v>2844</v>
      </c>
      <c r="C1983" s="11">
        <v>1</v>
      </c>
      <c r="D1983" s="11">
        <v>5</v>
      </c>
      <c r="E1983" s="11">
        <v>0</v>
      </c>
      <c r="F1983" s="11">
        <v>0</v>
      </c>
    </row>
    <row r="1984" x14ac:dyDescent="0.3">
      <c r="A1984" s="410">
        <v>101701037</v>
      </c>
      <c r="B1984" s="410" t="s">
        <v>2845</v>
      </c>
      <c r="C1984" s="11">
        <v>1</v>
      </c>
      <c r="D1984" s="11">
        <v>5</v>
      </c>
      <c r="E1984" s="11">
        <v>0</v>
      </c>
      <c r="F1984" s="11">
        <v>0</v>
      </c>
    </row>
    <row r="1985" x14ac:dyDescent="0.3">
      <c r="A1985" s="410">
        <v>101701038</v>
      </c>
      <c r="B1985" s="410" t="s">
        <v>2846</v>
      </c>
      <c r="C1985" s="11">
        <v>1</v>
      </c>
      <c r="D1985" s="11">
        <v>5</v>
      </c>
      <c r="E1985" s="11">
        <v>0</v>
      </c>
      <c r="F1985" s="11">
        <v>0</v>
      </c>
    </row>
    <row r="1986" x14ac:dyDescent="0.3">
      <c r="A1986" s="410">
        <v>101210013</v>
      </c>
      <c r="B1986" s="410" t="s">
        <v>2847</v>
      </c>
      <c r="C1986" s="11">
        <v>5</v>
      </c>
      <c r="D1986" s="11">
        <v>5</v>
      </c>
      <c r="E1986" s="11">
        <v>0</v>
      </c>
      <c r="F1986" s="11">
        <v>0</v>
      </c>
    </row>
    <row r="1987" x14ac:dyDescent="0.3">
      <c r="A1987" s="410">
        <v>104502300</v>
      </c>
      <c r="B1987" s="410" t="s">
        <v>2848</v>
      </c>
      <c r="C1987" s="11">
        <v>5</v>
      </c>
      <c r="D1987" s="11">
        <v>10</v>
      </c>
      <c r="E1987" s="11">
        <v>0</v>
      </c>
      <c r="F1987" s="11">
        <v>0</v>
      </c>
    </row>
    <row r="1988" x14ac:dyDescent="0.3">
      <c r="A1988" s="410">
        <v>104101631</v>
      </c>
      <c r="B1988" s="410" t="s">
        <v>2849</v>
      </c>
      <c r="C1988" s="11">
        <v>8</v>
      </c>
      <c r="D1988" s="11">
        <v>10</v>
      </c>
      <c r="E1988" s="11">
        <v>0</v>
      </c>
      <c r="F1988" s="11">
        <v>0</v>
      </c>
    </row>
    <row r="1989" x14ac:dyDescent="0.3">
      <c r="A1989" s="410">
        <v>310104047</v>
      </c>
      <c r="B1989" s="410" t="s">
        <v>546</v>
      </c>
      <c r="C1989" s="11">
        <v>14</v>
      </c>
      <c r="D1989" s="11">
        <v>10</v>
      </c>
      <c r="E1989" s="11">
        <v>0</v>
      </c>
      <c r="F1989" s="11">
        <v>0</v>
      </c>
    </row>
    <row r="1990" x14ac:dyDescent="0.3">
      <c r="A1990" s="410">
        <v>308101022</v>
      </c>
      <c r="B1990" s="410" t="s">
        <v>477</v>
      </c>
      <c r="C1990" s="11">
        <v>12</v>
      </c>
      <c r="D1990" s="11">
        <v>10</v>
      </c>
      <c r="E1990" s="11">
        <v>0</v>
      </c>
      <c r="F1990" s="11">
        <v>0</v>
      </c>
    </row>
    <row r="1991" x14ac:dyDescent="0.3">
      <c r="A1991" s="410">
        <v>101903014</v>
      </c>
      <c r="B1991" s="410" t="s">
        <v>2850</v>
      </c>
      <c r="C1991" s="11">
        <v>8</v>
      </c>
      <c r="D1991" s="11">
        <v>10</v>
      </c>
      <c r="E1991" s="11">
        <v>0</v>
      </c>
      <c r="F1991" s="11">
        <v>0</v>
      </c>
    </row>
    <row r="1992" x14ac:dyDescent="0.3">
      <c r="A1992" s="410">
        <v>104302013</v>
      </c>
      <c r="B1992" s="410" t="s">
        <v>2851</v>
      </c>
      <c r="C1992" s="11">
        <v>9</v>
      </c>
      <c r="D1992" s="11">
        <v>10</v>
      </c>
      <c r="E1992" s="11">
        <v>0</v>
      </c>
      <c r="F1992" s="11">
        <v>5</v>
      </c>
    </row>
    <row r="1993" x14ac:dyDescent="0.3">
      <c r="A1993" s="410">
        <v>711101006</v>
      </c>
      <c r="B1993" s="410" t="s">
        <v>1343</v>
      </c>
      <c r="C1993" s="11">
        <v>40</v>
      </c>
      <c r="D1993" s="11">
        <v>10</v>
      </c>
      <c r="E1993" s="11">
        <v>0</v>
      </c>
      <c r="F1993" s="11">
        <v>0</v>
      </c>
    </row>
    <row r="1994" x14ac:dyDescent="0.3">
      <c r="A1994" s="410">
        <v>603101078</v>
      </c>
      <c r="B1994" s="410" t="s">
        <v>773</v>
      </c>
      <c r="C1994" s="11">
        <v>20</v>
      </c>
      <c r="D1994" s="11">
        <v>10</v>
      </c>
      <c r="E1994" s="11">
        <v>0</v>
      </c>
      <c r="F1994" s="11">
        <v>0</v>
      </c>
    </row>
    <row r="1995" x14ac:dyDescent="0.3">
      <c r="A1995" s="410">
        <v>501102001</v>
      </c>
      <c r="B1995" s="410" t="s">
        <v>953</v>
      </c>
      <c r="C1995" s="11">
        <v>30</v>
      </c>
      <c r="D1995" s="11">
        <v>10</v>
      </c>
      <c r="E1995" s="11">
        <v>0</v>
      </c>
      <c r="F1995" s="11">
        <v>0</v>
      </c>
    </row>
    <row r="1996" x14ac:dyDescent="0.3">
      <c r="A1996" s="410">
        <v>503201005</v>
      </c>
      <c r="B1996" s="410" t="s">
        <v>1197</v>
      </c>
      <c r="C1996" s="11">
        <v>36</v>
      </c>
      <c r="D1996" s="11">
        <v>10</v>
      </c>
      <c r="E1996" s="11">
        <v>0</v>
      </c>
      <c r="F1996" s="11">
        <v>0</v>
      </c>
    </row>
    <row r="1997" x14ac:dyDescent="0.3">
      <c r="A1997" s="410">
        <v>311101013</v>
      </c>
      <c r="B1997" s="410" t="s">
        <v>402</v>
      </c>
      <c r="C1997" s="11">
        <v>27</v>
      </c>
      <c r="D1997" s="11">
        <v>10</v>
      </c>
      <c r="E1997" s="11">
        <v>0</v>
      </c>
      <c r="F1997" s="11">
        <v>1</v>
      </c>
    </row>
    <row r="1998" x14ac:dyDescent="0.3">
      <c r="A1998" s="410">
        <v>104502487</v>
      </c>
      <c r="B1998" s="410" t="s">
        <v>2852</v>
      </c>
      <c r="C1998" s="11">
        <v>8</v>
      </c>
      <c r="D1998" s="11">
        <v>10</v>
      </c>
      <c r="E1998" s="11">
        <v>0</v>
      </c>
      <c r="F1998" s="11">
        <v>0</v>
      </c>
    </row>
    <row r="1999" x14ac:dyDescent="0.3">
      <c r="A1999" s="410">
        <v>104102080</v>
      </c>
      <c r="B1999" s="410" t="s">
        <v>2853</v>
      </c>
      <c r="C1999" s="11">
        <v>8</v>
      </c>
      <c r="D1999" s="11">
        <v>10</v>
      </c>
      <c r="E1999" s="11">
        <v>0</v>
      </c>
      <c r="F1999" s="11">
        <v>0</v>
      </c>
    </row>
    <row r="2000" x14ac:dyDescent="0.3">
      <c r="A2000" s="410">
        <v>703101013</v>
      </c>
      <c r="B2000" s="410" t="s">
        <v>1326</v>
      </c>
      <c r="C2000" s="11">
        <v>40</v>
      </c>
      <c r="D2000" s="11">
        <v>10</v>
      </c>
      <c r="E2000" s="11">
        <v>0</v>
      </c>
      <c r="F2000" s="11">
        <v>0</v>
      </c>
    </row>
    <row r="2001" x14ac:dyDescent="0.3">
      <c r="A2001" s="410">
        <v>313101003</v>
      </c>
      <c r="B2001" s="410" t="s">
        <v>1232</v>
      </c>
      <c r="C2001" s="11">
        <v>40</v>
      </c>
      <c r="D2001" s="11">
        <v>10</v>
      </c>
      <c r="E2001" s="11">
        <v>0</v>
      </c>
      <c r="F2001" s="11">
        <v>0</v>
      </c>
    </row>
    <row r="2002" x14ac:dyDescent="0.3">
      <c r="A2002" s="410">
        <v>307101009</v>
      </c>
      <c r="B2002" s="410" t="s">
        <v>1033</v>
      </c>
      <c r="C2002" s="11">
        <v>33</v>
      </c>
      <c r="D2002" s="11">
        <v>10</v>
      </c>
      <c r="E2002" s="11">
        <v>0</v>
      </c>
      <c r="F2002" s="11">
        <v>0</v>
      </c>
    </row>
    <row r="2003" x14ac:dyDescent="0.3">
      <c r="A2003" s="410">
        <v>307101013</v>
      </c>
      <c r="B2003" s="410" t="s">
        <v>1037</v>
      </c>
      <c r="C2003" s="11">
        <v>33</v>
      </c>
      <c r="D2003" s="11">
        <v>10</v>
      </c>
      <c r="E2003" s="11">
        <v>0</v>
      </c>
      <c r="F2003" s="11">
        <v>0</v>
      </c>
    </row>
    <row r="2004" x14ac:dyDescent="0.3">
      <c r="A2004" s="410">
        <v>307103015</v>
      </c>
      <c r="B2004" s="410" t="s">
        <v>1052</v>
      </c>
      <c r="C2004" s="11">
        <v>33</v>
      </c>
      <c r="D2004" s="11">
        <v>10</v>
      </c>
      <c r="E2004" s="11">
        <v>0</v>
      </c>
      <c r="F2004" s="11">
        <v>0</v>
      </c>
    </row>
    <row r="2005" x14ac:dyDescent="0.3">
      <c r="A2005" s="410">
        <v>307105006</v>
      </c>
      <c r="B2005" s="410" t="s">
        <v>1060</v>
      </c>
      <c r="C2005" s="11">
        <v>33</v>
      </c>
      <c r="D2005" s="11">
        <v>10</v>
      </c>
      <c r="E2005" s="11">
        <v>0</v>
      </c>
      <c r="F2005" s="11">
        <v>0</v>
      </c>
    </row>
    <row r="2006" x14ac:dyDescent="0.3">
      <c r="A2006" s="410">
        <v>307107025</v>
      </c>
      <c r="B2006" s="410" t="s">
        <v>1071</v>
      </c>
      <c r="C2006" s="11">
        <v>33</v>
      </c>
      <c r="D2006" s="11">
        <v>10</v>
      </c>
      <c r="E2006" s="11">
        <v>0</v>
      </c>
      <c r="F2006" s="11">
        <v>0</v>
      </c>
    </row>
    <row r="2007" x14ac:dyDescent="0.3">
      <c r="A2007" s="410">
        <v>603101011</v>
      </c>
      <c r="B2007" s="410" t="s">
        <v>743</v>
      </c>
      <c r="C2007" s="11">
        <v>20</v>
      </c>
      <c r="D2007" s="11">
        <v>10</v>
      </c>
      <c r="E2007" s="11">
        <v>0</v>
      </c>
      <c r="F2007" s="11">
        <v>0</v>
      </c>
    </row>
    <row r="2008" x14ac:dyDescent="0.3">
      <c r="A2008" s="410">
        <v>603101012</v>
      </c>
      <c r="B2008" s="410" t="s">
        <v>744</v>
      </c>
      <c r="C2008" s="11">
        <v>20</v>
      </c>
      <c r="D2008" s="11">
        <v>10</v>
      </c>
      <c r="E2008" s="11">
        <v>0</v>
      </c>
      <c r="F2008" s="11">
        <v>0</v>
      </c>
    </row>
    <row r="2009" x14ac:dyDescent="0.3">
      <c r="A2009" s="410">
        <v>502101027</v>
      </c>
      <c r="B2009" s="410" t="s">
        <v>970</v>
      </c>
      <c r="C2009" s="11">
        <v>30</v>
      </c>
      <c r="D2009" s="11">
        <v>10</v>
      </c>
      <c r="E2009" s="11">
        <v>0</v>
      </c>
      <c r="F2009" s="11">
        <v>0</v>
      </c>
    </row>
    <row r="2010" x14ac:dyDescent="0.3">
      <c r="A2010" s="410">
        <v>703101014</v>
      </c>
      <c r="B2010" s="410" t="s">
        <v>1327</v>
      </c>
      <c r="C2010" s="11">
        <v>40</v>
      </c>
      <c r="D2010" s="11">
        <v>10</v>
      </c>
      <c r="E2010" s="11">
        <v>0</v>
      </c>
      <c r="F2010" s="11">
        <v>0</v>
      </c>
    </row>
    <row r="2011" x14ac:dyDescent="0.3">
      <c r="A2011" s="410">
        <v>101206005</v>
      </c>
      <c r="B2011" s="410" t="s">
        <v>2854</v>
      </c>
      <c r="C2011" s="11">
        <v>5</v>
      </c>
      <c r="D2011" s="11">
        <v>5</v>
      </c>
      <c r="E2011" s="11">
        <v>0</v>
      </c>
      <c r="F2011" s="11">
        <v>0</v>
      </c>
    </row>
    <row r="2012" x14ac:dyDescent="0.3">
      <c r="A2012" s="410">
        <v>606202012</v>
      </c>
      <c r="B2012" s="410" t="s">
        <v>2855</v>
      </c>
      <c r="C2012" s="11">
        <v>15</v>
      </c>
      <c r="D2012" s="11">
        <v>0</v>
      </c>
      <c r="E2012" s="11">
        <v>1</v>
      </c>
      <c r="F2012" s="11">
        <v>0</v>
      </c>
    </row>
    <row r="2013" x14ac:dyDescent="0.3">
      <c r="A2013" s="410">
        <v>101701039</v>
      </c>
      <c r="B2013" s="410" t="s">
        <v>2856</v>
      </c>
      <c r="C2013" s="11">
        <v>1</v>
      </c>
      <c r="D2013" s="11">
        <v>5</v>
      </c>
      <c r="E2013" s="11">
        <v>0</v>
      </c>
      <c r="F2013" s="11">
        <v>0</v>
      </c>
    </row>
    <row r="2014" x14ac:dyDescent="0.3">
      <c r="A2014" s="410">
        <v>502201007</v>
      </c>
      <c r="B2014" s="410" t="s">
        <v>2857</v>
      </c>
      <c r="C2014" s="11">
        <v>16</v>
      </c>
      <c r="D2014" s="11">
        <v>0</v>
      </c>
      <c r="E2014" s="11">
        <v>1</v>
      </c>
      <c r="F2014" s="11">
        <v>38</v>
      </c>
    </row>
    <row r="2015" x14ac:dyDescent="0.3">
      <c r="A2015" s="410">
        <v>502201001</v>
      </c>
      <c r="B2015" s="410" t="s">
        <v>2858</v>
      </c>
      <c r="C2015" s="11">
        <v>16</v>
      </c>
      <c r="D2015" s="11">
        <v>0</v>
      </c>
      <c r="E2015" s="11">
        <v>1</v>
      </c>
      <c r="F2015" s="11">
        <v>24</v>
      </c>
    </row>
    <row r="2016" x14ac:dyDescent="0.3">
      <c r="A2016" s="410">
        <v>502201002</v>
      </c>
      <c r="B2016" s="410" t="s">
        <v>2859</v>
      </c>
      <c r="C2016" s="11">
        <v>16</v>
      </c>
      <c r="D2016" s="11">
        <v>0</v>
      </c>
      <c r="E2016" s="11">
        <v>1</v>
      </c>
      <c r="F2016" s="11">
        <v>34</v>
      </c>
    </row>
    <row r="2017" x14ac:dyDescent="0.3">
      <c r="A2017" s="410">
        <v>502201003</v>
      </c>
      <c r="B2017" s="410" t="s">
        <v>2860</v>
      </c>
      <c r="C2017" s="11">
        <v>16</v>
      </c>
      <c r="D2017" s="11">
        <v>0</v>
      </c>
      <c r="E2017" s="11">
        <v>1</v>
      </c>
      <c r="F2017" s="11">
        <v>38</v>
      </c>
    </row>
    <row r="2018" x14ac:dyDescent="0.3">
      <c r="A2018" s="410">
        <v>104102052</v>
      </c>
      <c r="B2018" s="410" t="s">
        <v>2861</v>
      </c>
      <c r="C2018" s="11">
        <v>1</v>
      </c>
      <c r="D2018" s="11">
        <v>5</v>
      </c>
      <c r="E2018" s="11">
        <v>0</v>
      </c>
      <c r="F2018" s="11">
        <v>0</v>
      </c>
    </row>
    <row r="2019" x14ac:dyDescent="0.3">
      <c r="A2019" s="410">
        <v>101601034</v>
      </c>
      <c r="B2019" s="410" t="s">
        <v>2862</v>
      </c>
      <c r="C2019" s="11">
        <v>1</v>
      </c>
      <c r="D2019" s="11">
        <v>5</v>
      </c>
      <c r="E2019" s="11">
        <v>0</v>
      </c>
      <c r="F2019" s="11">
        <v>0</v>
      </c>
    </row>
    <row r="2020" x14ac:dyDescent="0.3">
      <c r="A2020" s="410">
        <v>205102004</v>
      </c>
      <c r="B2020" s="410" t="s">
        <v>520</v>
      </c>
      <c r="C2020" s="11">
        <v>13</v>
      </c>
      <c r="D2020" s="11">
        <v>10</v>
      </c>
      <c r="E2020" s="11">
        <v>0</v>
      </c>
      <c r="F2020" s="11">
        <v>0</v>
      </c>
    </row>
    <row r="2021" x14ac:dyDescent="0.3">
      <c r="A2021" s="410">
        <v>101108029</v>
      </c>
      <c r="B2021" s="410" t="s">
        <v>2863</v>
      </c>
      <c r="C2021" s="11">
        <v>8</v>
      </c>
      <c r="D2021" s="11">
        <v>10</v>
      </c>
      <c r="E2021" s="11">
        <v>0</v>
      </c>
      <c r="F2021" s="11">
        <v>0</v>
      </c>
    </row>
    <row r="2022" x14ac:dyDescent="0.3">
      <c r="A2022" s="410">
        <v>101108022</v>
      </c>
      <c r="B2022" s="410" t="s">
        <v>2864</v>
      </c>
      <c r="C2022" s="11">
        <v>8</v>
      </c>
      <c r="D2022" s="11">
        <v>10</v>
      </c>
      <c r="E2022" s="11">
        <v>0</v>
      </c>
      <c r="F2022" s="11">
        <v>0</v>
      </c>
    </row>
    <row r="2023" x14ac:dyDescent="0.3">
      <c r="A2023" s="410">
        <v>104101072</v>
      </c>
      <c r="B2023" s="410" t="s">
        <v>2865</v>
      </c>
      <c r="C2023" s="11">
        <v>8</v>
      </c>
      <c r="D2023" s="11">
        <v>10</v>
      </c>
      <c r="E2023" s="11">
        <v>0</v>
      </c>
      <c r="F2023" s="11">
        <v>0</v>
      </c>
    </row>
    <row r="2024" x14ac:dyDescent="0.3">
      <c r="A2024" s="410">
        <v>101107006</v>
      </c>
      <c r="B2024" s="410" t="s">
        <v>2866</v>
      </c>
      <c r="C2024" s="11">
        <v>6</v>
      </c>
      <c r="D2024" s="11">
        <v>5</v>
      </c>
      <c r="E2024" s="11">
        <v>0</v>
      </c>
      <c r="F2024" s="11">
        <v>0</v>
      </c>
    </row>
    <row r="2025" x14ac:dyDescent="0.3">
      <c r="A2025" s="410">
        <v>104101688</v>
      </c>
      <c r="B2025" s="410" t="s">
        <v>2867</v>
      </c>
      <c r="C2025" s="11">
        <v>8</v>
      </c>
      <c r="D2025" s="11">
        <v>10</v>
      </c>
      <c r="E2025" s="11">
        <v>0</v>
      </c>
      <c r="F2025" s="11">
        <v>0</v>
      </c>
    </row>
    <row r="2026" x14ac:dyDescent="0.3">
      <c r="A2026" s="410">
        <v>104502105</v>
      </c>
      <c r="B2026" s="410" t="s">
        <v>2868</v>
      </c>
      <c r="C2026" s="11">
        <v>8</v>
      </c>
      <c r="D2026" s="11">
        <v>10</v>
      </c>
      <c r="E2026" s="11">
        <v>0</v>
      </c>
      <c r="F2026" s="11">
        <v>0</v>
      </c>
    </row>
    <row r="2027" x14ac:dyDescent="0.3">
      <c r="A2027" s="410">
        <v>104101805</v>
      </c>
      <c r="B2027" s="410" t="s">
        <v>2869</v>
      </c>
      <c r="C2027" s="11">
        <v>8</v>
      </c>
      <c r="D2027" s="11">
        <v>10</v>
      </c>
      <c r="E2027" s="11">
        <v>0</v>
      </c>
      <c r="F2027" s="11">
        <v>0</v>
      </c>
    </row>
    <row r="2028" x14ac:dyDescent="0.3">
      <c r="A2028" s="410">
        <v>104101446</v>
      </c>
      <c r="B2028" s="410" t="s">
        <v>2870</v>
      </c>
      <c r="C2028" s="11">
        <v>8</v>
      </c>
      <c r="D2028" s="11">
        <v>10</v>
      </c>
      <c r="E2028" s="11">
        <v>0</v>
      </c>
      <c r="F2028" s="11">
        <v>0</v>
      </c>
    </row>
    <row r="2029" x14ac:dyDescent="0.3">
      <c r="A2029" s="410">
        <v>104101298</v>
      </c>
      <c r="B2029" s="410" t="s">
        <v>2871</v>
      </c>
      <c r="C2029" s="11">
        <v>8</v>
      </c>
      <c r="D2029" s="11">
        <v>10</v>
      </c>
      <c r="E2029" s="11">
        <v>0</v>
      </c>
      <c r="F2029" s="11">
        <v>0</v>
      </c>
    </row>
    <row r="2030" x14ac:dyDescent="0.3">
      <c r="A2030" s="410">
        <v>104502108</v>
      </c>
      <c r="B2030" s="410" t="s">
        <v>2872</v>
      </c>
      <c r="C2030" s="11">
        <v>8</v>
      </c>
      <c r="D2030" s="11">
        <v>10</v>
      </c>
      <c r="E2030" s="11">
        <v>0</v>
      </c>
      <c r="F2030" s="11">
        <v>0</v>
      </c>
    </row>
    <row r="2031" x14ac:dyDescent="0.3">
      <c r="A2031" s="410">
        <v>104502107</v>
      </c>
      <c r="B2031" s="410" t="s">
        <v>2873</v>
      </c>
      <c r="C2031" s="11">
        <v>8</v>
      </c>
      <c r="D2031" s="11">
        <v>10</v>
      </c>
      <c r="E2031" s="11">
        <v>0</v>
      </c>
      <c r="F2031" s="11">
        <v>0</v>
      </c>
    </row>
    <row r="2032" x14ac:dyDescent="0.3">
      <c r="A2032" s="410">
        <v>104502106</v>
      </c>
      <c r="B2032" s="410" t="s">
        <v>2874</v>
      </c>
      <c r="C2032" s="11">
        <v>8</v>
      </c>
      <c r="D2032" s="11">
        <v>10</v>
      </c>
      <c r="E2032" s="11">
        <v>0</v>
      </c>
      <c r="F2032" s="11">
        <v>0</v>
      </c>
    </row>
    <row r="2033" x14ac:dyDescent="0.3">
      <c r="A2033" s="410">
        <v>104502536</v>
      </c>
      <c r="B2033" s="410" t="s">
        <v>2875</v>
      </c>
      <c r="C2033" s="11">
        <v>8</v>
      </c>
      <c r="D2033" s="11">
        <v>10</v>
      </c>
      <c r="E2033" s="11">
        <v>0</v>
      </c>
      <c r="F2033" s="11">
        <v>0</v>
      </c>
    </row>
    <row r="2034" x14ac:dyDescent="0.3">
      <c r="A2034" s="410">
        <v>104101900</v>
      </c>
      <c r="B2034" s="410" t="s">
        <v>2876</v>
      </c>
      <c r="C2034" s="11">
        <v>8</v>
      </c>
      <c r="D2034" s="11">
        <v>10</v>
      </c>
      <c r="E2034" s="11">
        <v>0</v>
      </c>
      <c r="F2034" s="11">
        <v>0</v>
      </c>
    </row>
    <row r="2035" x14ac:dyDescent="0.3">
      <c r="A2035" s="410">
        <v>313101011</v>
      </c>
      <c r="B2035" s="410" t="s">
        <v>2877</v>
      </c>
      <c r="C2035" s="11">
        <v>2</v>
      </c>
      <c r="D2035" s="11">
        <v>5</v>
      </c>
      <c r="E2035" s="11">
        <v>0</v>
      </c>
      <c r="F2035" s="11">
        <v>0</v>
      </c>
    </row>
    <row r="2036" x14ac:dyDescent="0.3">
      <c r="A2036" s="410">
        <v>313101010</v>
      </c>
      <c r="B2036" s="410" t="s">
        <v>1236</v>
      </c>
      <c r="C2036" s="11">
        <v>40</v>
      </c>
      <c r="D2036" s="11">
        <v>10</v>
      </c>
      <c r="E2036" s="11">
        <v>0</v>
      </c>
      <c r="F2036" s="11">
        <v>0</v>
      </c>
    </row>
    <row r="2037" x14ac:dyDescent="0.3">
      <c r="A2037" s="410">
        <v>603101039</v>
      </c>
      <c r="B2037" s="410" t="s">
        <v>455</v>
      </c>
      <c r="C2037" s="11">
        <v>28</v>
      </c>
      <c r="D2037" s="11">
        <v>10</v>
      </c>
      <c r="E2037" s="11">
        <v>0</v>
      </c>
      <c r="F2037" s="11">
        <v>1</v>
      </c>
    </row>
    <row r="2038" x14ac:dyDescent="0.3">
      <c r="A2038" s="410">
        <v>101601033</v>
      </c>
      <c r="B2038" s="410" t="s">
        <v>2878</v>
      </c>
      <c r="C2038" s="11">
        <v>1</v>
      </c>
      <c r="D2038" s="11">
        <v>5</v>
      </c>
      <c r="E2038" s="11">
        <v>0</v>
      </c>
      <c r="F2038" s="11">
        <v>0</v>
      </c>
    </row>
    <row r="2039" x14ac:dyDescent="0.3">
      <c r="A2039" s="410">
        <v>311201052</v>
      </c>
      <c r="B2039" s="410" t="s">
        <v>924</v>
      </c>
      <c r="C2039" s="11">
        <v>25</v>
      </c>
      <c r="D2039" s="11">
        <v>10</v>
      </c>
      <c r="E2039" s="11">
        <v>0</v>
      </c>
      <c r="F2039" s="11">
        <v>0</v>
      </c>
    </row>
    <row r="2040" x14ac:dyDescent="0.3">
      <c r="A2040" s="410">
        <v>601301002</v>
      </c>
      <c r="B2040" s="410" t="s">
        <v>413</v>
      </c>
      <c r="C2040" s="11">
        <v>26</v>
      </c>
      <c r="D2040" s="11">
        <v>10</v>
      </c>
      <c r="E2040" s="11">
        <v>0</v>
      </c>
      <c r="F2040" s="11">
        <v>1</v>
      </c>
    </row>
    <row r="2041" x14ac:dyDescent="0.3">
      <c r="A2041" s="410">
        <v>606103001</v>
      </c>
      <c r="B2041" s="410" t="s">
        <v>2879</v>
      </c>
      <c r="C2041" s="11">
        <v>15</v>
      </c>
      <c r="D2041" s="11">
        <v>0</v>
      </c>
      <c r="E2041" s="11">
        <v>1</v>
      </c>
      <c r="F2041" s="11">
        <v>0</v>
      </c>
    </row>
    <row r="2042" x14ac:dyDescent="0.3">
      <c r="A2042" s="410">
        <v>101602010</v>
      </c>
      <c r="B2042" s="410" t="s">
        <v>2880</v>
      </c>
      <c r="C2042" s="11">
        <v>1</v>
      </c>
      <c r="D2042" s="11">
        <v>5</v>
      </c>
      <c r="E2042" s="11">
        <v>0</v>
      </c>
      <c r="F2042" s="11">
        <v>0</v>
      </c>
    </row>
    <row r="2043" x14ac:dyDescent="0.3">
      <c r="A2043" s="410">
        <v>101902009</v>
      </c>
      <c r="B2043" s="410" t="s">
        <v>2881</v>
      </c>
      <c r="C2043" s="11">
        <v>1</v>
      </c>
      <c r="D2043" s="11">
        <v>5</v>
      </c>
      <c r="E2043" s="11">
        <v>0</v>
      </c>
      <c r="F2043" s="11">
        <v>0</v>
      </c>
    </row>
    <row r="2044" x14ac:dyDescent="0.3">
      <c r="A2044" s="410">
        <v>104502274</v>
      </c>
      <c r="B2044" s="410" t="s">
        <v>2882</v>
      </c>
      <c r="C2044" s="11">
        <v>8</v>
      </c>
      <c r="D2044" s="11">
        <v>10</v>
      </c>
      <c r="E2044" s="11">
        <v>0</v>
      </c>
      <c r="F2044" s="11">
        <v>0</v>
      </c>
    </row>
    <row r="2045" x14ac:dyDescent="0.3">
      <c r="A2045" s="410">
        <v>310103016</v>
      </c>
      <c r="B2045" s="410" t="s">
        <v>875</v>
      </c>
      <c r="C2045" s="11">
        <v>23</v>
      </c>
      <c r="D2045" s="11">
        <v>10</v>
      </c>
      <c r="E2045" s="11">
        <v>0</v>
      </c>
      <c r="F2045" s="11">
        <v>0</v>
      </c>
    </row>
    <row r="2046" x14ac:dyDescent="0.3">
      <c r="A2046" s="410">
        <v>310103015</v>
      </c>
      <c r="B2046" s="410" t="s">
        <v>830</v>
      </c>
      <c r="C2046" s="11">
        <v>22</v>
      </c>
      <c r="D2046" s="11">
        <v>10</v>
      </c>
      <c r="E2046" s="11">
        <v>0</v>
      </c>
      <c r="F2046" s="11">
        <v>0</v>
      </c>
    </row>
    <row r="2047" x14ac:dyDescent="0.3">
      <c r="A2047" s="410">
        <v>310103014</v>
      </c>
      <c r="B2047" s="410" t="s">
        <v>874</v>
      </c>
      <c r="C2047" s="11">
        <v>23</v>
      </c>
      <c r="D2047" s="11">
        <v>10</v>
      </c>
      <c r="E2047" s="11">
        <v>0</v>
      </c>
      <c r="F2047" s="11">
        <v>0</v>
      </c>
    </row>
    <row r="2048" x14ac:dyDescent="0.3">
      <c r="A2048" s="410">
        <v>104101680</v>
      </c>
      <c r="B2048" s="410" t="s">
        <v>2883</v>
      </c>
      <c r="C2048" s="11">
        <v>8</v>
      </c>
      <c r="D2048" s="11">
        <v>10</v>
      </c>
      <c r="E2048" s="11">
        <v>0</v>
      </c>
      <c r="F2048" s="11">
        <v>0</v>
      </c>
    </row>
    <row r="2049" x14ac:dyDescent="0.3">
      <c r="A2049" s="410">
        <v>104101938</v>
      </c>
      <c r="B2049" s="410" t="s">
        <v>2884</v>
      </c>
      <c r="C2049" s="11">
        <v>8</v>
      </c>
      <c r="D2049" s="11">
        <v>10</v>
      </c>
      <c r="E2049" s="11">
        <v>0</v>
      </c>
      <c r="F2049" s="11">
        <v>0</v>
      </c>
    </row>
    <row r="2050" x14ac:dyDescent="0.3">
      <c r="A2050" s="410">
        <v>104101681</v>
      </c>
      <c r="B2050" s="410" t="s">
        <v>2885</v>
      </c>
      <c r="C2050" s="11">
        <v>8</v>
      </c>
      <c r="D2050" s="11">
        <v>10</v>
      </c>
      <c r="E2050" s="11">
        <v>0</v>
      </c>
      <c r="F2050" s="11">
        <v>0</v>
      </c>
    </row>
    <row r="2051" x14ac:dyDescent="0.3">
      <c r="A2051" s="410">
        <v>104502578</v>
      </c>
      <c r="B2051" s="410" t="s">
        <v>2886</v>
      </c>
      <c r="C2051" s="11">
        <v>8</v>
      </c>
      <c r="D2051" s="11">
        <v>10</v>
      </c>
      <c r="E2051" s="11">
        <v>0</v>
      </c>
      <c r="F2051" s="11">
        <v>0</v>
      </c>
    </row>
    <row r="2052" x14ac:dyDescent="0.3">
      <c r="A2052" s="410">
        <v>104502575</v>
      </c>
      <c r="B2052" s="410" t="s">
        <v>2887</v>
      </c>
      <c r="C2052" s="11">
        <v>8</v>
      </c>
      <c r="D2052" s="11">
        <v>10</v>
      </c>
      <c r="E2052" s="11">
        <v>0</v>
      </c>
      <c r="F2052" s="11">
        <v>0</v>
      </c>
    </row>
    <row r="2053" x14ac:dyDescent="0.3">
      <c r="A2053" s="410">
        <v>503201003</v>
      </c>
      <c r="B2053" s="410" t="s">
        <v>1195</v>
      </c>
      <c r="C2053" s="11">
        <v>36</v>
      </c>
      <c r="D2053" s="11">
        <v>10</v>
      </c>
      <c r="E2053" s="11">
        <v>0</v>
      </c>
      <c r="F2053" s="11">
        <v>0</v>
      </c>
    </row>
    <row r="2054" x14ac:dyDescent="0.3">
      <c r="A2054" s="410">
        <v>503201002</v>
      </c>
      <c r="B2054" s="410" t="s">
        <v>1194</v>
      </c>
      <c r="C2054" s="11">
        <v>36</v>
      </c>
      <c r="D2054" s="11">
        <v>10</v>
      </c>
      <c r="E2054" s="11">
        <v>0</v>
      </c>
      <c r="F2054" s="11">
        <v>0</v>
      </c>
    </row>
    <row r="2055" x14ac:dyDescent="0.3">
      <c r="A2055" s="410">
        <v>503201006</v>
      </c>
      <c r="B2055" s="410" t="s">
        <v>1198</v>
      </c>
      <c r="C2055" s="11">
        <v>36</v>
      </c>
      <c r="D2055" s="11">
        <v>10</v>
      </c>
      <c r="E2055" s="11">
        <v>0</v>
      </c>
      <c r="F2055" s="11">
        <v>0</v>
      </c>
    </row>
    <row r="2056" x14ac:dyDescent="0.3">
      <c r="A2056" s="410">
        <v>503201001</v>
      </c>
      <c r="B2056" s="410" t="s">
        <v>1193</v>
      </c>
      <c r="C2056" s="11">
        <v>36</v>
      </c>
      <c r="D2056" s="11">
        <v>10</v>
      </c>
      <c r="E2056" s="11">
        <v>0</v>
      </c>
      <c r="F2056" s="11">
        <v>0</v>
      </c>
    </row>
    <row r="2057" x14ac:dyDescent="0.3">
      <c r="A2057" s="410">
        <v>101701040</v>
      </c>
      <c r="B2057" s="410" t="s">
        <v>2888</v>
      </c>
      <c r="C2057" s="11">
        <v>1</v>
      </c>
      <c r="D2057" s="11">
        <v>5</v>
      </c>
      <c r="E2057" s="11">
        <v>0</v>
      </c>
      <c r="F2057" s="11">
        <v>0</v>
      </c>
    </row>
    <row r="2058" x14ac:dyDescent="0.3">
      <c r="A2058" s="410">
        <v>101902010</v>
      </c>
      <c r="B2058" s="410" t="s">
        <v>2889</v>
      </c>
      <c r="C2058" s="11">
        <v>1</v>
      </c>
      <c r="D2058" s="11">
        <v>5</v>
      </c>
      <c r="E2058" s="11">
        <v>0</v>
      </c>
      <c r="F2058" s="11">
        <v>0</v>
      </c>
    </row>
    <row r="2059" x14ac:dyDescent="0.3">
      <c r="A2059" s="410">
        <v>603101060</v>
      </c>
      <c r="B2059" s="410" t="s">
        <v>762</v>
      </c>
      <c r="C2059" s="11">
        <v>20</v>
      </c>
      <c r="D2059" s="11">
        <v>10</v>
      </c>
      <c r="E2059" s="11">
        <v>0</v>
      </c>
      <c r="F2059" s="11">
        <v>0</v>
      </c>
    </row>
    <row r="2060" x14ac:dyDescent="0.3">
      <c r="A2060" s="410">
        <v>202502001</v>
      </c>
      <c r="B2060" s="410" t="s">
        <v>2890</v>
      </c>
      <c r="C2060" s="11">
        <v>12</v>
      </c>
      <c r="D2060" s="11">
        <v>10</v>
      </c>
      <c r="E2060" s="11">
        <v>0</v>
      </c>
      <c r="F2060" s="11">
        <v>0</v>
      </c>
    </row>
    <row r="2061" x14ac:dyDescent="0.3">
      <c r="A2061" s="410">
        <v>101201017</v>
      </c>
      <c r="B2061" s="410" t="s">
        <v>2891</v>
      </c>
      <c r="C2061" s="11">
        <v>5</v>
      </c>
      <c r="D2061" s="11">
        <v>5</v>
      </c>
      <c r="E2061" s="11">
        <v>0</v>
      </c>
      <c r="F2061" s="11">
        <v>0</v>
      </c>
    </row>
    <row r="2062" x14ac:dyDescent="0.3">
      <c r="A2062" s="410">
        <v>702201011</v>
      </c>
      <c r="B2062" s="410" t="s">
        <v>504</v>
      </c>
      <c r="C2062" s="11">
        <v>12</v>
      </c>
      <c r="D2062" s="11">
        <v>10</v>
      </c>
      <c r="E2062" s="11">
        <v>0</v>
      </c>
      <c r="F2062" s="11">
        <v>0</v>
      </c>
    </row>
    <row r="2063" x14ac:dyDescent="0.3">
      <c r="A2063" s="410">
        <v>603201004</v>
      </c>
      <c r="B2063" s="410" t="s">
        <v>796</v>
      </c>
      <c r="C2063" s="11">
        <v>20</v>
      </c>
      <c r="D2063" s="11">
        <v>10</v>
      </c>
      <c r="E2063" s="11">
        <v>0</v>
      </c>
      <c r="F2063" s="11">
        <v>0</v>
      </c>
    </row>
    <row r="2064" x14ac:dyDescent="0.3">
      <c r="A2064" s="410">
        <v>102102019</v>
      </c>
      <c r="B2064" s="410" t="s">
        <v>2892</v>
      </c>
      <c r="C2064" s="11">
        <v>1</v>
      </c>
      <c r="D2064" s="11">
        <v>5</v>
      </c>
      <c r="E2064" s="11">
        <v>0</v>
      </c>
      <c r="F2064" s="11">
        <v>0</v>
      </c>
    </row>
    <row r="2065" x14ac:dyDescent="0.3">
      <c r="A2065" s="410">
        <v>403101007</v>
      </c>
      <c r="B2065" s="410" t="s">
        <v>1213</v>
      </c>
      <c r="C2065" s="11">
        <v>38</v>
      </c>
      <c r="D2065" s="11">
        <v>10</v>
      </c>
      <c r="E2065" s="11">
        <v>0</v>
      </c>
      <c r="F2065" s="11">
        <v>0</v>
      </c>
    </row>
    <row r="2066" x14ac:dyDescent="0.3">
      <c r="A2066" s="410">
        <v>605302004</v>
      </c>
      <c r="B2066" s="410" t="s">
        <v>2893</v>
      </c>
      <c r="C2066" s="11">
        <v>40</v>
      </c>
      <c r="D2066" s="11">
        <v>0</v>
      </c>
      <c r="E2066" s="11">
        <v>1</v>
      </c>
      <c r="F2066" s="11">
        <v>0</v>
      </c>
    </row>
    <row r="2067" x14ac:dyDescent="0.3">
      <c r="A2067" s="410">
        <v>306401004</v>
      </c>
      <c r="B2067" s="410" t="s">
        <v>2894</v>
      </c>
      <c r="C2067" s="11">
        <v>16</v>
      </c>
      <c r="D2067" s="11">
        <v>0</v>
      </c>
      <c r="E2067" s="11">
        <v>1</v>
      </c>
      <c r="F2067" s="11">
        <v>20</v>
      </c>
    </row>
    <row r="2068" x14ac:dyDescent="0.3">
      <c r="A2068" s="410">
        <v>604201011</v>
      </c>
      <c r="B2068" s="410" t="s">
        <v>1289</v>
      </c>
      <c r="C2068" s="11">
        <v>40</v>
      </c>
      <c r="D2068" s="11">
        <v>10</v>
      </c>
      <c r="E2068" s="11">
        <v>0</v>
      </c>
      <c r="F2068" s="11">
        <v>0</v>
      </c>
    </row>
    <row r="2069" x14ac:dyDescent="0.3">
      <c r="A2069" s="410">
        <v>603401023</v>
      </c>
      <c r="B2069" s="410" t="s">
        <v>621</v>
      </c>
      <c r="C2069" s="11">
        <v>19</v>
      </c>
      <c r="D2069" s="11">
        <v>10</v>
      </c>
      <c r="E2069" s="11">
        <v>0</v>
      </c>
      <c r="F2069" s="11">
        <v>0</v>
      </c>
    </row>
    <row r="2070" x14ac:dyDescent="0.3">
      <c r="A2070" s="410">
        <v>101108040</v>
      </c>
      <c r="B2070" s="410" t="s">
        <v>2895</v>
      </c>
      <c r="C2070" s="11">
        <v>8</v>
      </c>
      <c r="D2070" s="11">
        <v>10</v>
      </c>
      <c r="E2070" s="11">
        <v>0</v>
      </c>
      <c r="F2070" s="11">
        <v>0</v>
      </c>
    </row>
    <row r="2071" x14ac:dyDescent="0.3">
      <c r="A2071" s="410">
        <v>101802008</v>
      </c>
      <c r="B2071" s="410" t="s">
        <v>2896</v>
      </c>
      <c r="C2071" s="11">
        <v>7</v>
      </c>
      <c r="D2071" s="11">
        <v>10</v>
      </c>
      <c r="E2071" s="11">
        <v>0</v>
      </c>
      <c r="F2071" s="11">
        <v>0</v>
      </c>
    </row>
    <row r="2072" x14ac:dyDescent="0.3">
      <c r="A2072" s="410">
        <v>603201025</v>
      </c>
      <c r="B2072" s="410" t="s">
        <v>858</v>
      </c>
      <c r="C2072" s="11">
        <v>22</v>
      </c>
      <c r="D2072" s="11">
        <v>10</v>
      </c>
      <c r="E2072" s="11">
        <v>0</v>
      </c>
      <c r="F2072" s="11">
        <v>0</v>
      </c>
    </row>
    <row r="2073" x14ac:dyDescent="0.3">
      <c r="A2073" s="410">
        <v>401201034</v>
      </c>
      <c r="B2073" s="410" t="s">
        <v>1240</v>
      </c>
      <c r="C2073" s="11">
        <v>40</v>
      </c>
      <c r="D2073" s="11">
        <v>10</v>
      </c>
      <c r="E2073" s="11">
        <v>0</v>
      </c>
      <c r="F2073" s="11">
        <v>0</v>
      </c>
    </row>
    <row r="2074" x14ac:dyDescent="0.3">
      <c r="A2074" s="410">
        <v>302101005</v>
      </c>
      <c r="B2074" s="410" t="s">
        <v>1114</v>
      </c>
      <c r="C2074" s="11">
        <v>35</v>
      </c>
      <c r="D2074" s="11">
        <v>10</v>
      </c>
      <c r="E2074" s="11">
        <v>0</v>
      </c>
      <c r="F2074" s="11">
        <v>0</v>
      </c>
    </row>
    <row r="2075" x14ac:dyDescent="0.3">
      <c r="A2075" s="410">
        <v>603101041</v>
      </c>
      <c r="B2075" s="410" t="s">
        <v>456</v>
      </c>
      <c r="C2075" s="11">
        <v>28</v>
      </c>
      <c r="D2075" s="11">
        <v>10</v>
      </c>
      <c r="E2075" s="11">
        <v>0</v>
      </c>
      <c r="F2075" s="11">
        <v>1</v>
      </c>
    </row>
    <row r="2076" x14ac:dyDescent="0.3">
      <c r="A2076" s="410">
        <v>606103016</v>
      </c>
      <c r="B2076" s="410" t="s">
        <v>2897</v>
      </c>
      <c r="C2076" s="11">
        <v>15</v>
      </c>
      <c r="D2076" s="11">
        <v>0</v>
      </c>
      <c r="E2076" s="11">
        <v>1</v>
      </c>
      <c r="F2076" s="11">
        <v>0</v>
      </c>
    </row>
    <row r="2077" x14ac:dyDescent="0.3">
      <c r="A2077" s="410">
        <v>101301026</v>
      </c>
      <c r="B2077" s="410" t="s">
        <v>2898</v>
      </c>
      <c r="C2077" s="11">
        <v>2</v>
      </c>
      <c r="D2077" s="11">
        <v>5</v>
      </c>
      <c r="E2077" s="11">
        <v>0</v>
      </c>
      <c r="F2077" s="11">
        <v>0</v>
      </c>
    </row>
    <row r="2078" x14ac:dyDescent="0.3">
      <c r="A2078" s="410">
        <v>603402003</v>
      </c>
      <c r="B2078" s="410" t="s">
        <v>1261</v>
      </c>
      <c r="C2078" s="11">
        <v>40</v>
      </c>
      <c r="D2078" s="11">
        <v>10</v>
      </c>
      <c r="E2078" s="11">
        <v>0</v>
      </c>
      <c r="F2078" s="11">
        <v>0</v>
      </c>
    </row>
    <row r="2079" x14ac:dyDescent="0.3">
      <c r="A2079" s="410">
        <v>302203038</v>
      </c>
      <c r="B2079" s="410" t="s">
        <v>1136</v>
      </c>
      <c r="C2079" s="11">
        <v>35</v>
      </c>
      <c r="D2079" s="11">
        <v>10</v>
      </c>
      <c r="E2079" s="11">
        <v>0</v>
      </c>
      <c r="F2079" s="11">
        <v>0</v>
      </c>
    </row>
    <row r="2080" x14ac:dyDescent="0.3">
      <c r="A2080" s="410">
        <v>101301008</v>
      </c>
      <c r="B2080" s="410" t="s">
        <v>2899</v>
      </c>
      <c r="C2080" s="11">
        <v>2</v>
      </c>
      <c r="D2080" s="11">
        <v>5</v>
      </c>
      <c r="E2080" s="11">
        <v>0</v>
      </c>
      <c r="F2080" s="11">
        <v>0</v>
      </c>
    </row>
    <row r="2081" x14ac:dyDescent="0.3">
      <c r="A2081" s="410">
        <v>104101195</v>
      </c>
      <c r="B2081" s="410" t="s">
        <v>2900</v>
      </c>
      <c r="C2081" s="11">
        <v>8</v>
      </c>
      <c r="D2081" s="11">
        <v>10</v>
      </c>
      <c r="E2081" s="11">
        <v>0</v>
      </c>
      <c r="F2081" s="11">
        <v>0</v>
      </c>
    </row>
    <row r="2082" x14ac:dyDescent="0.3">
      <c r="A2082" s="410">
        <v>703101024</v>
      </c>
      <c r="B2082" s="410" t="s">
        <v>2901</v>
      </c>
      <c r="C2082" s="11">
        <v>40</v>
      </c>
      <c r="D2082" s="11">
        <v>0</v>
      </c>
      <c r="E2082" s="11">
        <v>1</v>
      </c>
      <c r="F2082" s="11">
        <v>0</v>
      </c>
    </row>
    <row r="2083" x14ac:dyDescent="0.3">
      <c r="A2083" s="410">
        <v>605102013</v>
      </c>
      <c r="B2083" s="410" t="s">
        <v>2902</v>
      </c>
      <c r="C2083" s="11">
        <v>40</v>
      </c>
      <c r="D2083" s="11">
        <v>0</v>
      </c>
      <c r="E2083" s="11">
        <v>1</v>
      </c>
      <c r="F2083" s="11">
        <v>0</v>
      </c>
    </row>
    <row r="2084" x14ac:dyDescent="0.3">
      <c r="A2084" s="410">
        <v>311201016</v>
      </c>
      <c r="B2084" s="410" t="s">
        <v>837</v>
      </c>
      <c r="C2084" s="11">
        <v>22</v>
      </c>
      <c r="D2084" s="11">
        <v>10</v>
      </c>
      <c r="E2084" s="11">
        <v>0</v>
      </c>
      <c r="F2084" s="11">
        <v>0</v>
      </c>
    </row>
    <row r="2085" x14ac:dyDescent="0.3">
      <c r="A2085" s="410">
        <v>310104013</v>
      </c>
      <c r="B2085" s="410" t="s">
        <v>721</v>
      </c>
      <c r="C2085" s="11">
        <v>20</v>
      </c>
      <c r="D2085" s="11">
        <v>10</v>
      </c>
      <c r="E2085" s="11">
        <v>0</v>
      </c>
      <c r="F2085" s="11">
        <v>0</v>
      </c>
    </row>
    <row r="2086" x14ac:dyDescent="0.3">
      <c r="A2086" s="410">
        <v>101201018</v>
      </c>
      <c r="B2086" s="410" t="s">
        <v>2903</v>
      </c>
      <c r="C2086" s="11">
        <v>5</v>
      </c>
      <c r="D2086" s="11">
        <v>5</v>
      </c>
      <c r="E2086" s="11">
        <v>0</v>
      </c>
      <c r="F2086" s="11">
        <v>0</v>
      </c>
    </row>
    <row r="2087" x14ac:dyDescent="0.3">
      <c r="A2087" s="410">
        <v>101203007</v>
      </c>
      <c r="B2087" s="410" t="s">
        <v>2904</v>
      </c>
      <c r="C2087" s="11">
        <v>5</v>
      </c>
      <c r="D2087" s="11">
        <v>5</v>
      </c>
      <c r="E2087" s="11">
        <v>0</v>
      </c>
      <c r="F2087" s="11">
        <v>0</v>
      </c>
    </row>
    <row r="2088" x14ac:dyDescent="0.3">
      <c r="A2088" s="410">
        <v>312102007</v>
      </c>
      <c r="B2088" s="410" t="s">
        <v>900</v>
      </c>
      <c r="C2088" s="11">
        <v>23</v>
      </c>
      <c r="D2088" s="11">
        <v>10</v>
      </c>
      <c r="E2088" s="11">
        <v>0</v>
      </c>
      <c r="F2088" s="11">
        <v>0</v>
      </c>
    </row>
    <row r="2089" x14ac:dyDescent="0.3">
      <c r="A2089" s="410">
        <v>104502221</v>
      </c>
      <c r="B2089" s="410" t="s">
        <v>2905</v>
      </c>
      <c r="C2089" s="11">
        <v>6</v>
      </c>
      <c r="D2089" s="11">
        <v>10</v>
      </c>
      <c r="E2089" s="11">
        <v>0</v>
      </c>
      <c r="F2089" s="11">
        <v>0</v>
      </c>
    </row>
    <row r="2090" x14ac:dyDescent="0.3">
      <c r="A2090" s="410">
        <v>104502222</v>
      </c>
      <c r="B2090" s="410" t="s">
        <v>2906</v>
      </c>
      <c r="C2090" s="11">
        <v>6</v>
      </c>
      <c r="D2090" s="11">
        <v>10</v>
      </c>
      <c r="E2090" s="11">
        <v>0</v>
      </c>
      <c r="F2090" s="11">
        <v>0</v>
      </c>
    </row>
    <row r="2091" x14ac:dyDescent="0.3">
      <c r="A2091" s="410">
        <v>101101015</v>
      </c>
      <c r="B2091" s="410" t="s">
        <v>2907</v>
      </c>
      <c r="C2091" s="11">
        <v>6</v>
      </c>
      <c r="D2091" s="11">
        <v>5</v>
      </c>
      <c r="E2091" s="11">
        <v>0</v>
      </c>
      <c r="F2091" s="11">
        <v>0</v>
      </c>
    </row>
    <row r="2092" x14ac:dyDescent="0.3">
      <c r="A2092" s="410">
        <v>104502224</v>
      </c>
      <c r="B2092" s="410" t="s">
        <v>2908</v>
      </c>
      <c r="C2092" s="11">
        <v>6</v>
      </c>
      <c r="D2092" s="11">
        <v>10</v>
      </c>
      <c r="E2092" s="11">
        <v>0</v>
      </c>
      <c r="F2092" s="11">
        <v>0</v>
      </c>
    </row>
    <row r="2093" x14ac:dyDescent="0.3">
      <c r="A2093" s="410">
        <v>104502269</v>
      </c>
      <c r="B2093" s="410" t="s">
        <v>2909</v>
      </c>
      <c r="C2093" s="11">
        <v>8</v>
      </c>
      <c r="D2093" s="11">
        <v>10</v>
      </c>
      <c r="E2093" s="11">
        <v>0</v>
      </c>
      <c r="F2093" s="11">
        <v>0</v>
      </c>
    </row>
    <row r="2094" x14ac:dyDescent="0.3">
      <c r="A2094" s="410">
        <v>101702005</v>
      </c>
      <c r="B2094" s="410" t="s">
        <v>2910</v>
      </c>
      <c r="C2094" s="11">
        <v>1</v>
      </c>
      <c r="D2094" s="11">
        <v>10</v>
      </c>
      <c r="E2094" s="11">
        <v>0</v>
      </c>
      <c r="F2094" s="11">
        <v>0</v>
      </c>
    </row>
    <row r="2095" x14ac:dyDescent="0.3">
      <c r="A2095" s="410">
        <v>312102004</v>
      </c>
      <c r="B2095" s="410" t="s">
        <v>550</v>
      </c>
      <c r="C2095" s="11">
        <v>14</v>
      </c>
      <c r="D2095" s="11">
        <v>10</v>
      </c>
      <c r="E2095" s="11">
        <v>0</v>
      </c>
      <c r="F2095" s="11">
        <v>0</v>
      </c>
    </row>
    <row r="2096" x14ac:dyDescent="0.3">
      <c r="A2096" s="410">
        <v>101208007</v>
      </c>
      <c r="B2096" s="410" t="s">
        <v>2911</v>
      </c>
      <c r="C2096" s="11">
        <v>2</v>
      </c>
      <c r="D2096" s="11">
        <v>5</v>
      </c>
      <c r="E2096" s="11">
        <v>0</v>
      </c>
      <c r="F2096" s="11">
        <v>0</v>
      </c>
    </row>
    <row r="2097" x14ac:dyDescent="0.3">
      <c r="A2097" s="410">
        <v>101301009</v>
      </c>
      <c r="B2097" s="410" t="s">
        <v>2912</v>
      </c>
      <c r="C2097" s="11">
        <v>2</v>
      </c>
      <c r="D2097" s="11">
        <v>5</v>
      </c>
      <c r="E2097" s="11">
        <v>0</v>
      </c>
      <c r="F2097" s="11">
        <v>0</v>
      </c>
    </row>
    <row r="2098" x14ac:dyDescent="0.3">
      <c r="A2098" s="410">
        <v>101201019</v>
      </c>
      <c r="B2098" s="410" t="s">
        <v>2913</v>
      </c>
      <c r="C2098" s="11">
        <v>5</v>
      </c>
      <c r="D2098" s="11">
        <v>5</v>
      </c>
      <c r="E2098" s="11">
        <v>0</v>
      </c>
      <c r="F2098" s="11">
        <v>0</v>
      </c>
    </row>
    <row r="2099" x14ac:dyDescent="0.3">
      <c r="A2099" s="410">
        <v>104502261</v>
      </c>
      <c r="B2099" s="410" t="s">
        <v>2914</v>
      </c>
      <c r="C2099" s="11">
        <v>6</v>
      </c>
      <c r="D2099" s="11">
        <v>10</v>
      </c>
      <c r="E2099" s="11">
        <v>0</v>
      </c>
      <c r="F2099" s="11">
        <v>0</v>
      </c>
    </row>
    <row r="2100" x14ac:dyDescent="0.3">
      <c r="A2100" s="410">
        <v>104101998</v>
      </c>
      <c r="B2100" s="410" t="s">
        <v>2915</v>
      </c>
      <c r="C2100" s="11">
        <v>8</v>
      </c>
      <c r="D2100" s="11">
        <v>10</v>
      </c>
      <c r="E2100" s="11">
        <v>0</v>
      </c>
      <c r="F2100" s="11">
        <v>0</v>
      </c>
    </row>
    <row r="2101" x14ac:dyDescent="0.3">
      <c r="A2101" s="410">
        <v>104101871</v>
      </c>
      <c r="B2101" s="410" t="s">
        <v>2916</v>
      </c>
      <c r="C2101" s="11">
        <v>8</v>
      </c>
      <c r="D2101" s="11">
        <v>10</v>
      </c>
      <c r="E2101" s="11">
        <v>0</v>
      </c>
      <c r="F2101" s="11">
        <v>0</v>
      </c>
    </row>
    <row r="2102" x14ac:dyDescent="0.3">
      <c r="A2102" s="410">
        <v>104101872</v>
      </c>
      <c r="B2102" s="410" t="s">
        <v>2917</v>
      </c>
      <c r="C2102" s="11">
        <v>8</v>
      </c>
      <c r="D2102" s="11">
        <v>10</v>
      </c>
      <c r="E2102" s="11">
        <v>0</v>
      </c>
      <c r="F2102" s="11">
        <v>0</v>
      </c>
    </row>
    <row r="2103" x14ac:dyDescent="0.3">
      <c r="A2103" s="410">
        <v>104101972</v>
      </c>
      <c r="B2103" s="410" t="s">
        <v>2918</v>
      </c>
      <c r="C2103" s="11">
        <v>8</v>
      </c>
      <c r="D2103" s="11">
        <v>10</v>
      </c>
      <c r="E2103" s="11">
        <v>0</v>
      </c>
      <c r="F2103" s="11">
        <v>0</v>
      </c>
    </row>
    <row r="2104" x14ac:dyDescent="0.3">
      <c r="A2104" s="410">
        <v>104502434</v>
      </c>
      <c r="B2104" s="410" t="s">
        <v>2919</v>
      </c>
      <c r="C2104" s="11">
        <v>8</v>
      </c>
      <c r="D2104" s="11">
        <v>10</v>
      </c>
      <c r="E2104" s="11">
        <v>0</v>
      </c>
      <c r="F2104" s="11">
        <v>0</v>
      </c>
    </row>
    <row r="2105" x14ac:dyDescent="0.3">
      <c r="A2105" s="410">
        <v>104101896</v>
      </c>
      <c r="B2105" s="410" t="s">
        <v>2920</v>
      </c>
      <c r="C2105" s="11">
        <v>8</v>
      </c>
      <c r="D2105" s="11">
        <v>10</v>
      </c>
      <c r="E2105" s="11">
        <v>0</v>
      </c>
      <c r="F2105" s="11">
        <v>0</v>
      </c>
    </row>
    <row r="2106" x14ac:dyDescent="0.3">
      <c r="A2106" s="410">
        <v>104502370</v>
      </c>
      <c r="B2106" s="410" t="s">
        <v>2921</v>
      </c>
      <c r="C2106" s="11">
        <v>8</v>
      </c>
      <c r="D2106" s="11">
        <v>10</v>
      </c>
      <c r="E2106" s="11">
        <v>0</v>
      </c>
      <c r="F2106" s="11">
        <v>0</v>
      </c>
    </row>
    <row r="2107" x14ac:dyDescent="0.3">
      <c r="A2107" s="410">
        <v>104502366</v>
      </c>
      <c r="B2107" s="410" t="s">
        <v>2922</v>
      </c>
      <c r="C2107" s="11">
        <v>8</v>
      </c>
      <c r="D2107" s="11">
        <v>10</v>
      </c>
      <c r="E2107" s="11">
        <v>0</v>
      </c>
      <c r="F2107" s="11">
        <v>0</v>
      </c>
    </row>
    <row r="2108" x14ac:dyDescent="0.3">
      <c r="A2108" s="410">
        <v>104101997</v>
      </c>
      <c r="B2108" s="410" t="s">
        <v>2923</v>
      </c>
      <c r="C2108" s="11">
        <v>8</v>
      </c>
      <c r="D2108" s="11">
        <v>10</v>
      </c>
      <c r="E2108" s="11">
        <v>0</v>
      </c>
      <c r="F2108" s="11">
        <v>0</v>
      </c>
    </row>
    <row r="2109" x14ac:dyDescent="0.3">
      <c r="A2109" s="410">
        <v>104502250</v>
      </c>
      <c r="B2109" s="410" t="s">
        <v>2924</v>
      </c>
      <c r="C2109" s="11">
        <v>6</v>
      </c>
      <c r="D2109" s="11">
        <v>10</v>
      </c>
      <c r="E2109" s="11">
        <v>0</v>
      </c>
      <c r="F2109" s="11">
        <v>0</v>
      </c>
    </row>
    <row r="2110" x14ac:dyDescent="0.3">
      <c r="A2110" s="410">
        <v>104502226</v>
      </c>
      <c r="B2110" s="410" t="s">
        <v>2925</v>
      </c>
      <c r="C2110" s="11">
        <v>6</v>
      </c>
      <c r="D2110" s="11">
        <v>10</v>
      </c>
      <c r="E2110" s="11">
        <v>0</v>
      </c>
      <c r="F2110" s="11">
        <v>0</v>
      </c>
    </row>
    <row r="2111" x14ac:dyDescent="0.3">
      <c r="A2111" s="410">
        <v>101101057</v>
      </c>
      <c r="B2111" s="410" t="s">
        <v>2926</v>
      </c>
      <c r="C2111" s="11">
        <v>6</v>
      </c>
      <c r="D2111" s="11">
        <v>5</v>
      </c>
      <c r="E2111" s="11">
        <v>0</v>
      </c>
      <c r="F2111" s="11">
        <v>0</v>
      </c>
    </row>
    <row r="2112" x14ac:dyDescent="0.3">
      <c r="A2112" s="410">
        <v>101101019</v>
      </c>
      <c r="B2112" s="410" t="s">
        <v>2927</v>
      </c>
      <c r="C2112" s="11">
        <v>6</v>
      </c>
      <c r="D2112" s="11">
        <v>5</v>
      </c>
      <c r="E2112" s="11">
        <v>0</v>
      </c>
      <c r="F2112" s="11">
        <v>0</v>
      </c>
    </row>
    <row r="2113" x14ac:dyDescent="0.3">
      <c r="A2113" s="410">
        <v>104502228</v>
      </c>
      <c r="B2113" s="410" t="s">
        <v>2928</v>
      </c>
      <c r="C2113" s="11">
        <v>6</v>
      </c>
      <c r="D2113" s="11">
        <v>10</v>
      </c>
      <c r="E2113" s="11">
        <v>0</v>
      </c>
      <c r="F2113" s="11">
        <v>0</v>
      </c>
    </row>
    <row r="2114" x14ac:dyDescent="0.3">
      <c r="A2114" s="410">
        <v>104502229</v>
      </c>
      <c r="B2114" s="410" t="s">
        <v>2929</v>
      </c>
      <c r="C2114" s="11">
        <v>6</v>
      </c>
      <c r="D2114" s="11">
        <v>10</v>
      </c>
      <c r="E2114" s="11">
        <v>0</v>
      </c>
      <c r="F2114" s="11">
        <v>0</v>
      </c>
    </row>
    <row r="2115" x14ac:dyDescent="0.3">
      <c r="A2115" s="410">
        <v>104502230</v>
      </c>
      <c r="B2115" s="410" t="s">
        <v>2930</v>
      </c>
      <c r="C2115" s="11">
        <v>6</v>
      </c>
      <c r="D2115" s="11">
        <v>10</v>
      </c>
      <c r="E2115" s="11">
        <v>0</v>
      </c>
      <c r="F2115" s="11">
        <v>0</v>
      </c>
    </row>
    <row r="2116" x14ac:dyDescent="0.3">
      <c r="A2116" s="410">
        <v>104502257</v>
      </c>
      <c r="B2116" s="410" t="s">
        <v>2931</v>
      </c>
      <c r="C2116" s="11">
        <v>6</v>
      </c>
      <c r="D2116" s="11">
        <v>10</v>
      </c>
      <c r="E2116" s="11">
        <v>0</v>
      </c>
      <c r="F2116" s="11">
        <v>0</v>
      </c>
    </row>
    <row r="2117" x14ac:dyDescent="0.3">
      <c r="A2117" s="410">
        <v>101101051</v>
      </c>
      <c r="B2117" s="410" t="s">
        <v>2932</v>
      </c>
      <c r="C2117" s="11">
        <v>6</v>
      </c>
      <c r="D2117" s="11">
        <v>5</v>
      </c>
      <c r="E2117" s="11">
        <v>0</v>
      </c>
      <c r="F2117" s="11">
        <v>0</v>
      </c>
    </row>
    <row r="2118" x14ac:dyDescent="0.3">
      <c r="A2118" s="410">
        <v>104502262</v>
      </c>
      <c r="B2118" s="410" t="s">
        <v>2933</v>
      </c>
      <c r="C2118" s="11">
        <v>6</v>
      </c>
      <c r="D2118" s="11">
        <v>10</v>
      </c>
      <c r="E2118" s="11">
        <v>0</v>
      </c>
      <c r="F2118" s="11">
        <v>0</v>
      </c>
    </row>
    <row r="2119" x14ac:dyDescent="0.3">
      <c r="A2119" s="410">
        <v>104101565</v>
      </c>
      <c r="B2119" s="410" t="s">
        <v>2934</v>
      </c>
      <c r="C2119" s="11">
        <v>8</v>
      </c>
      <c r="D2119" s="11">
        <v>10</v>
      </c>
      <c r="E2119" s="11">
        <v>0</v>
      </c>
      <c r="F2119" s="11">
        <v>0</v>
      </c>
    </row>
    <row r="2120" x14ac:dyDescent="0.3">
      <c r="A2120" s="410">
        <v>104502285</v>
      </c>
      <c r="B2120" s="410" t="s">
        <v>2935</v>
      </c>
      <c r="C2120" s="11">
        <v>7</v>
      </c>
      <c r="D2120" s="11">
        <v>10</v>
      </c>
      <c r="E2120" s="11">
        <v>0</v>
      </c>
      <c r="F2120" s="11">
        <v>0</v>
      </c>
    </row>
    <row r="2121" x14ac:dyDescent="0.3">
      <c r="A2121" s="410">
        <v>104502231</v>
      </c>
      <c r="B2121" s="410" t="s">
        <v>2936</v>
      </c>
      <c r="C2121" s="11">
        <v>6</v>
      </c>
      <c r="D2121" s="11">
        <v>10</v>
      </c>
      <c r="E2121" s="11">
        <v>0</v>
      </c>
      <c r="F2121" s="11">
        <v>0</v>
      </c>
    </row>
    <row r="2122" x14ac:dyDescent="0.3">
      <c r="A2122" s="410">
        <v>104502428</v>
      </c>
      <c r="B2122" s="410" t="s">
        <v>2937</v>
      </c>
      <c r="C2122" s="11">
        <v>8</v>
      </c>
      <c r="D2122" s="11">
        <v>10</v>
      </c>
      <c r="E2122" s="11">
        <v>0</v>
      </c>
      <c r="F2122" s="11">
        <v>0</v>
      </c>
    </row>
    <row r="2123" x14ac:dyDescent="0.3">
      <c r="A2123" s="410">
        <v>104502232</v>
      </c>
      <c r="B2123" s="410" t="s">
        <v>2938</v>
      </c>
      <c r="C2123" s="11">
        <v>6</v>
      </c>
      <c r="D2123" s="11">
        <v>10</v>
      </c>
      <c r="E2123" s="11">
        <v>0</v>
      </c>
      <c r="F2123" s="11">
        <v>0</v>
      </c>
    </row>
    <row r="2124" x14ac:dyDescent="0.3">
      <c r="A2124" s="410">
        <v>104502433</v>
      </c>
      <c r="B2124" s="410" t="s">
        <v>2939</v>
      </c>
      <c r="C2124" s="11">
        <v>8</v>
      </c>
      <c r="D2124" s="11">
        <v>10</v>
      </c>
      <c r="E2124" s="11">
        <v>0</v>
      </c>
      <c r="F2124" s="11">
        <v>0</v>
      </c>
    </row>
    <row r="2125" x14ac:dyDescent="0.3">
      <c r="A2125" s="410">
        <v>104502234</v>
      </c>
      <c r="B2125" s="410" t="s">
        <v>2940</v>
      </c>
      <c r="C2125" s="11">
        <v>6</v>
      </c>
      <c r="D2125" s="11">
        <v>10</v>
      </c>
      <c r="E2125" s="11">
        <v>0</v>
      </c>
      <c r="F2125" s="11">
        <v>0</v>
      </c>
    </row>
    <row r="2126" x14ac:dyDescent="0.3">
      <c r="A2126" s="410">
        <v>104502235</v>
      </c>
      <c r="B2126" s="410" t="s">
        <v>2941</v>
      </c>
      <c r="C2126" s="11">
        <v>6</v>
      </c>
      <c r="D2126" s="11">
        <v>10</v>
      </c>
      <c r="E2126" s="11">
        <v>0</v>
      </c>
      <c r="F2126" s="11">
        <v>0</v>
      </c>
    </row>
    <row r="2127" x14ac:dyDescent="0.3">
      <c r="A2127" s="410">
        <v>104502236</v>
      </c>
      <c r="B2127" s="410" t="s">
        <v>2942</v>
      </c>
      <c r="C2127" s="11">
        <v>6</v>
      </c>
      <c r="D2127" s="11">
        <v>10</v>
      </c>
      <c r="E2127" s="11">
        <v>0</v>
      </c>
      <c r="F2127" s="11">
        <v>0</v>
      </c>
    </row>
    <row r="2128" x14ac:dyDescent="0.3">
      <c r="A2128" s="410">
        <v>104502237</v>
      </c>
      <c r="B2128" s="410" t="s">
        <v>2943</v>
      </c>
      <c r="C2128" s="11">
        <v>6</v>
      </c>
      <c r="D2128" s="11">
        <v>10</v>
      </c>
      <c r="E2128" s="11">
        <v>0</v>
      </c>
      <c r="F2128" s="11">
        <v>0</v>
      </c>
    </row>
    <row r="2129" x14ac:dyDescent="0.3">
      <c r="A2129" s="410">
        <v>101101030</v>
      </c>
      <c r="B2129" s="410" t="s">
        <v>2944</v>
      </c>
      <c r="C2129" s="11">
        <v>6</v>
      </c>
      <c r="D2129" s="11">
        <v>5</v>
      </c>
      <c r="E2129" s="11">
        <v>0</v>
      </c>
      <c r="F2129" s="11">
        <v>0</v>
      </c>
    </row>
    <row r="2130" x14ac:dyDescent="0.3">
      <c r="A2130" s="410">
        <v>104502263</v>
      </c>
      <c r="B2130" s="410" t="s">
        <v>2945</v>
      </c>
      <c r="C2130" s="11">
        <v>6</v>
      </c>
      <c r="D2130" s="11">
        <v>10</v>
      </c>
      <c r="E2130" s="11">
        <v>0</v>
      </c>
      <c r="F2130" s="11">
        <v>0</v>
      </c>
    </row>
    <row r="2131" x14ac:dyDescent="0.3">
      <c r="A2131" s="410">
        <v>104101699</v>
      </c>
      <c r="B2131" s="410" t="s">
        <v>2946</v>
      </c>
      <c r="C2131" s="11">
        <v>8</v>
      </c>
      <c r="D2131" s="11">
        <v>10</v>
      </c>
      <c r="E2131" s="11">
        <v>0</v>
      </c>
      <c r="F2131" s="11">
        <v>0</v>
      </c>
    </row>
    <row r="2132" x14ac:dyDescent="0.3">
      <c r="A2132" s="410">
        <v>101211008</v>
      </c>
      <c r="B2132" s="410" t="s">
        <v>2947</v>
      </c>
      <c r="C2132" s="11">
        <v>5</v>
      </c>
      <c r="D2132" s="11">
        <v>5</v>
      </c>
      <c r="E2132" s="11">
        <v>0</v>
      </c>
      <c r="F2132" s="11">
        <v>0</v>
      </c>
    </row>
    <row r="2133" x14ac:dyDescent="0.3">
      <c r="A2133" s="410">
        <v>101210014</v>
      </c>
      <c r="B2133" s="410" t="s">
        <v>2948</v>
      </c>
      <c r="C2133" s="11">
        <v>5</v>
      </c>
      <c r="D2133" s="11">
        <v>5</v>
      </c>
      <c r="E2133" s="11">
        <v>0</v>
      </c>
      <c r="F2133" s="11">
        <v>0</v>
      </c>
    </row>
    <row r="2134" x14ac:dyDescent="0.3">
      <c r="A2134" s="410">
        <v>101210027</v>
      </c>
      <c r="B2134" s="410" t="s">
        <v>2949</v>
      </c>
      <c r="C2134" s="11">
        <v>5</v>
      </c>
      <c r="D2134" s="11">
        <v>5</v>
      </c>
      <c r="E2134" s="11">
        <v>0</v>
      </c>
      <c r="F2134" s="11">
        <v>0</v>
      </c>
    </row>
    <row r="2135" x14ac:dyDescent="0.3">
      <c r="A2135" s="410">
        <v>101210018</v>
      </c>
      <c r="B2135" s="410" t="s">
        <v>2950</v>
      </c>
      <c r="C2135" s="11">
        <v>5</v>
      </c>
      <c r="D2135" s="11">
        <v>5</v>
      </c>
      <c r="E2135" s="11">
        <v>0</v>
      </c>
      <c r="F2135" s="11">
        <v>0</v>
      </c>
    </row>
    <row r="2136" x14ac:dyDescent="0.3">
      <c r="A2136" s="410">
        <v>104101073</v>
      </c>
      <c r="B2136" s="410" t="s">
        <v>2951</v>
      </c>
      <c r="C2136" s="11">
        <v>8</v>
      </c>
      <c r="D2136" s="11">
        <v>10</v>
      </c>
      <c r="E2136" s="11">
        <v>0</v>
      </c>
      <c r="F2136" s="11">
        <v>0</v>
      </c>
    </row>
    <row r="2137" x14ac:dyDescent="0.3">
      <c r="A2137" s="410">
        <v>103101413</v>
      </c>
      <c r="B2137" s="410" t="s">
        <v>2952</v>
      </c>
      <c r="C2137" s="11">
        <v>8</v>
      </c>
      <c r="D2137" s="11">
        <v>10</v>
      </c>
      <c r="E2137" s="11">
        <v>0</v>
      </c>
      <c r="F2137" s="11">
        <v>0</v>
      </c>
    </row>
    <row r="2138" x14ac:dyDescent="0.3">
      <c r="A2138" s="410">
        <v>104101299</v>
      </c>
      <c r="B2138" s="410" t="s">
        <v>2953</v>
      </c>
      <c r="C2138" s="11">
        <v>8</v>
      </c>
      <c r="D2138" s="11">
        <v>10</v>
      </c>
      <c r="E2138" s="11">
        <v>0</v>
      </c>
      <c r="F2138" s="11">
        <v>0</v>
      </c>
    </row>
    <row r="2139" x14ac:dyDescent="0.3">
      <c r="A2139" s="410">
        <v>104101669</v>
      </c>
      <c r="B2139" s="410" t="s">
        <v>2954</v>
      </c>
      <c r="C2139" s="11">
        <v>8</v>
      </c>
      <c r="D2139" s="11">
        <v>10</v>
      </c>
      <c r="E2139" s="11">
        <v>0</v>
      </c>
      <c r="F2139" s="11">
        <v>0</v>
      </c>
    </row>
    <row r="2140" x14ac:dyDescent="0.3">
      <c r="A2140" s="410">
        <v>104502503</v>
      </c>
      <c r="B2140" s="410" t="s">
        <v>2955</v>
      </c>
      <c r="C2140" s="11">
        <v>8</v>
      </c>
      <c r="D2140" s="11">
        <v>10</v>
      </c>
      <c r="E2140" s="11">
        <v>0</v>
      </c>
      <c r="F2140" s="11">
        <v>0</v>
      </c>
    </row>
    <row r="2141" x14ac:dyDescent="0.3">
      <c r="A2141" s="410">
        <v>104101074</v>
      </c>
      <c r="B2141" s="410" t="s">
        <v>2956</v>
      </c>
      <c r="C2141" s="11">
        <v>8</v>
      </c>
      <c r="D2141" s="11">
        <v>10</v>
      </c>
      <c r="E2141" s="11">
        <v>0</v>
      </c>
      <c r="F2141" s="11">
        <v>0</v>
      </c>
    </row>
    <row r="2142" x14ac:dyDescent="0.3">
      <c r="A2142" s="410">
        <v>104101300</v>
      </c>
      <c r="B2142" s="410" t="s">
        <v>2957</v>
      </c>
      <c r="C2142" s="11">
        <v>8</v>
      </c>
      <c r="D2142" s="11">
        <v>10</v>
      </c>
      <c r="E2142" s="11">
        <v>0</v>
      </c>
      <c r="F2142" s="11">
        <v>0</v>
      </c>
    </row>
    <row r="2143" x14ac:dyDescent="0.3">
      <c r="A2143" s="410">
        <v>104502239</v>
      </c>
      <c r="B2143" s="410" t="s">
        <v>2958</v>
      </c>
      <c r="C2143" s="11">
        <v>6</v>
      </c>
      <c r="D2143" s="11">
        <v>10</v>
      </c>
      <c r="E2143" s="11">
        <v>0</v>
      </c>
      <c r="F2143" s="11">
        <v>0</v>
      </c>
    </row>
    <row r="2144" x14ac:dyDescent="0.3">
      <c r="A2144" s="410">
        <v>104502240</v>
      </c>
      <c r="B2144" s="410" t="s">
        <v>2959</v>
      </c>
      <c r="C2144" s="11">
        <v>6</v>
      </c>
      <c r="D2144" s="11">
        <v>10</v>
      </c>
      <c r="E2144" s="11">
        <v>0</v>
      </c>
      <c r="F2144" s="11">
        <v>0</v>
      </c>
    </row>
    <row r="2145" x14ac:dyDescent="0.3">
      <c r="A2145" s="410">
        <v>104502241</v>
      </c>
      <c r="B2145" s="410" t="s">
        <v>2960</v>
      </c>
      <c r="C2145" s="11">
        <v>6</v>
      </c>
      <c r="D2145" s="11">
        <v>10</v>
      </c>
      <c r="E2145" s="11">
        <v>0</v>
      </c>
      <c r="F2145" s="11">
        <v>0</v>
      </c>
    </row>
    <row r="2146" x14ac:dyDescent="0.3">
      <c r="A2146" s="410">
        <v>104502242</v>
      </c>
      <c r="B2146" s="410" t="s">
        <v>2961</v>
      </c>
      <c r="C2146" s="11">
        <v>6</v>
      </c>
      <c r="D2146" s="11">
        <v>10</v>
      </c>
      <c r="E2146" s="11">
        <v>0</v>
      </c>
      <c r="F2146" s="11">
        <v>0</v>
      </c>
    </row>
    <row r="2147" x14ac:dyDescent="0.3">
      <c r="A2147" s="410">
        <v>104502243</v>
      </c>
      <c r="B2147" s="410" t="s">
        <v>2962</v>
      </c>
      <c r="C2147" s="11">
        <v>6</v>
      </c>
      <c r="D2147" s="11">
        <v>10</v>
      </c>
      <c r="E2147" s="11">
        <v>0</v>
      </c>
      <c r="F2147" s="11">
        <v>0</v>
      </c>
    </row>
    <row r="2148" x14ac:dyDescent="0.3">
      <c r="A2148" s="410">
        <v>101101036</v>
      </c>
      <c r="B2148" s="410" t="s">
        <v>2963</v>
      </c>
      <c r="C2148" s="11">
        <v>6</v>
      </c>
      <c r="D2148" s="11">
        <v>5</v>
      </c>
      <c r="E2148" s="11">
        <v>0</v>
      </c>
      <c r="F2148" s="11">
        <v>0</v>
      </c>
    </row>
    <row r="2149" x14ac:dyDescent="0.3">
      <c r="A2149" s="410">
        <v>603101076</v>
      </c>
      <c r="B2149" s="410" t="s">
        <v>771</v>
      </c>
      <c r="C2149" s="11">
        <v>20</v>
      </c>
      <c r="D2149" s="11">
        <v>10</v>
      </c>
      <c r="E2149" s="11">
        <v>0</v>
      </c>
      <c r="F2149" s="11">
        <v>0</v>
      </c>
    </row>
    <row r="2150" x14ac:dyDescent="0.3">
      <c r="A2150" s="410">
        <v>310104001</v>
      </c>
      <c r="B2150" s="410" t="s">
        <v>891</v>
      </c>
      <c r="C2150" s="11">
        <v>23</v>
      </c>
      <c r="D2150" s="11">
        <v>10</v>
      </c>
      <c r="E2150" s="11">
        <v>0</v>
      </c>
      <c r="F2150" s="11">
        <v>0</v>
      </c>
    </row>
    <row r="2151" x14ac:dyDescent="0.3">
      <c r="A2151" s="410">
        <v>202501001</v>
      </c>
      <c r="B2151" s="410" t="s">
        <v>2964</v>
      </c>
      <c r="C2151" s="11">
        <v>12</v>
      </c>
      <c r="D2151" s="11">
        <v>10</v>
      </c>
      <c r="E2151" s="11">
        <v>0</v>
      </c>
      <c r="F2151" s="11">
        <v>0</v>
      </c>
    </row>
    <row r="2152" x14ac:dyDescent="0.3">
      <c r="A2152" s="410">
        <v>202501002</v>
      </c>
      <c r="B2152" s="410" t="s">
        <v>2965</v>
      </c>
      <c r="C2152" s="11">
        <v>12</v>
      </c>
      <c r="D2152" s="11">
        <v>10</v>
      </c>
      <c r="E2152" s="11">
        <v>0</v>
      </c>
      <c r="F2152" s="11">
        <v>0</v>
      </c>
    </row>
    <row r="2153" x14ac:dyDescent="0.3">
      <c r="A2153" s="410">
        <v>202301025</v>
      </c>
      <c r="B2153" s="410" t="s">
        <v>2966</v>
      </c>
      <c r="C2153" s="11">
        <v>12</v>
      </c>
      <c r="D2153" s="11">
        <v>10</v>
      </c>
      <c r="E2153" s="11">
        <v>0</v>
      </c>
      <c r="F2153" s="11">
        <v>0</v>
      </c>
    </row>
    <row r="2154" x14ac:dyDescent="0.3">
      <c r="A2154" s="410">
        <v>203101003</v>
      </c>
      <c r="B2154" s="410" t="s">
        <v>2967</v>
      </c>
      <c r="C2154" s="11">
        <v>12</v>
      </c>
      <c r="D2154" s="11">
        <v>10</v>
      </c>
      <c r="E2154" s="11">
        <v>0</v>
      </c>
      <c r="F2154" s="11">
        <v>0</v>
      </c>
    </row>
    <row r="2155" x14ac:dyDescent="0.3">
      <c r="A2155" s="410">
        <v>701304002</v>
      </c>
      <c r="B2155" s="410" t="s">
        <v>567</v>
      </c>
      <c r="C2155" s="11">
        <v>15</v>
      </c>
      <c r="D2155" s="11">
        <v>10</v>
      </c>
      <c r="E2155" s="11">
        <v>0</v>
      </c>
      <c r="F2155" s="11">
        <v>0</v>
      </c>
    </row>
    <row r="2156" x14ac:dyDescent="0.3">
      <c r="A2156" s="410">
        <v>104101727</v>
      </c>
      <c r="B2156" s="410" t="s">
        <v>2968</v>
      </c>
      <c r="C2156" s="11">
        <v>8</v>
      </c>
      <c r="D2156" s="11">
        <v>10</v>
      </c>
      <c r="E2156" s="11">
        <v>0</v>
      </c>
      <c r="F2156" s="11">
        <v>0</v>
      </c>
    </row>
    <row r="2157" x14ac:dyDescent="0.3">
      <c r="A2157" s="410">
        <v>104102077</v>
      </c>
      <c r="B2157" s="410" t="s">
        <v>2969</v>
      </c>
      <c r="C2157" s="11">
        <v>7</v>
      </c>
      <c r="D2157" s="11">
        <v>10</v>
      </c>
      <c r="E2157" s="11">
        <v>0</v>
      </c>
      <c r="F2157" s="11">
        <v>0</v>
      </c>
    </row>
    <row r="2158" x14ac:dyDescent="0.3">
      <c r="A2158" s="410">
        <v>202502019</v>
      </c>
      <c r="B2158" s="410" t="s">
        <v>2970</v>
      </c>
      <c r="C2158" s="11">
        <v>12</v>
      </c>
      <c r="D2158" s="11">
        <v>10</v>
      </c>
      <c r="E2158" s="11">
        <v>0</v>
      </c>
      <c r="F2158" s="11">
        <v>0</v>
      </c>
    </row>
    <row r="2159" x14ac:dyDescent="0.3">
      <c r="A2159" s="410">
        <v>202402117</v>
      </c>
      <c r="B2159" s="410" t="s">
        <v>2971</v>
      </c>
      <c r="C2159" s="11">
        <v>12</v>
      </c>
      <c r="D2159" s="11">
        <v>10</v>
      </c>
      <c r="E2159" s="11">
        <v>0</v>
      </c>
      <c r="F2159" s="11">
        <v>0</v>
      </c>
    </row>
    <row r="2160" x14ac:dyDescent="0.3">
      <c r="A2160" s="410">
        <v>202402042</v>
      </c>
      <c r="B2160" s="410" t="s">
        <v>2972</v>
      </c>
      <c r="C2160" s="11">
        <v>12</v>
      </c>
      <c r="D2160" s="11">
        <v>10</v>
      </c>
      <c r="E2160" s="11">
        <v>0</v>
      </c>
      <c r="F2160" s="11">
        <v>0</v>
      </c>
    </row>
    <row r="2161" x14ac:dyDescent="0.3">
      <c r="A2161" s="410">
        <v>202402044</v>
      </c>
      <c r="B2161" s="410" t="s">
        <v>2973</v>
      </c>
      <c r="C2161" s="11">
        <v>12</v>
      </c>
      <c r="D2161" s="11">
        <v>10</v>
      </c>
      <c r="E2161" s="11">
        <v>0</v>
      </c>
      <c r="F2161" s="11">
        <v>0</v>
      </c>
    </row>
    <row r="2162" x14ac:dyDescent="0.3">
      <c r="A2162" s="410">
        <v>202202025</v>
      </c>
      <c r="B2162" s="410" t="s">
        <v>2974</v>
      </c>
      <c r="C2162" s="11">
        <v>12</v>
      </c>
      <c r="D2162" s="11">
        <v>10</v>
      </c>
      <c r="E2162" s="11">
        <v>0</v>
      </c>
      <c r="F2162" s="11">
        <v>0</v>
      </c>
    </row>
    <row r="2163" x14ac:dyDescent="0.3">
      <c r="A2163" s="410">
        <v>202302041</v>
      </c>
      <c r="B2163" s="410" t="s">
        <v>2975</v>
      </c>
      <c r="C2163" s="11">
        <v>12</v>
      </c>
      <c r="D2163" s="11">
        <v>10</v>
      </c>
      <c r="E2163" s="11">
        <v>0</v>
      </c>
      <c r="F2163" s="11">
        <v>0</v>
      </c>
    </row>
    <row r="2164" x14ac:dyDescent="0.3">
      <c r="A2164" s="410">
        <v>202302045</v>
      </c>
      <c r="B2164" s="410" t="s">
        <v>2976</v>
      </c>
      <c r="C2164" s="11">
        <v>12</v>
      </c>
      <c r="D2164" s="11">
        <v>10</v>
      </c>
      <c r="E2164" s="11">
        <v>0</v>
      </c>
      <c r="F2164" s="11">
        <v>0</v>
      </c>
    </row>
    <row r="2165" x14ac:dyDescent="0.3">
      <c r="A2165" s="410">
        <v>202402040</v>
      </c>
      <c r="B2165" s="410" t="s">
        <v>2977</v>
      </c>
      <c r="C2165" s="11">
        <v>12</v>
      </c>
      <c r="D2165" s="11">
        <v>10</v>
      </c>
      <c r="E2165" s="11">
        <v>0</v>
      </c>
      <c r="F2165" s="11">
        <v>0</v>
      </c>
    </row>
    <row r="2166" x14ac:dyDescent="0.3">
      <c r="A2166" s="410">
        <v>202102022</v>
      </c>
      <c r="B2166" s="410" t="s">
        <v>2978</v>
      </c>
      <c r="C2166" s="11">
        <v>12</v>
      </c>
      <c r="D2166" s="11">
        <v>10</v>
      </c>
      <c r="E2166" s="11">
        <v>0</v>
      </c>
      <c r="F2166" s="11">
        <v>0</v>
      </c>
    </row>
    <row r="2167" x14ac:dyDescent="0.3">
      <c r="A2167" s="410">
        <v>202302115</v>
      </c>
      <c r="B2167" s="410" t="s">
        <v>2979</v>
      </c>
      <c r="C2167" s="11">
        <v>12</v>
      </c>
      <c r="D2167" s="11">
        <v>10</v>
      </c>
      <c r="E2167" s="11">
        <v>0</v>
      </c>
      <c r="F2167" s="11">
        <v>0</v>
      </c>
    </row>
    <row r="2168" x14ac:dyDescent="0.3">
      <c r="A2168" s="410">
        <v>202302128</v>
      </c>
      <c r="B2168" s="410" t="s">
        <v>2980</v>
      </c>
      <c r="C2168" s="11">
        <v>12</v>
      </c>
      <c r="D2168" s="11">
        <v>10</v>
      </c>
      <c r="E2168" s="11">
        <v>0</v>
      </c>
      <c r="F2168" s="11">
        <v>0</v>
      </c>
    </row>
    <row r="2169" x14ac:dyDescent="0.3">
      <c r="A2169" s="410">
        <v>202302149</v>
      </c>
      <c r="B2169" s="410" t="s">
        <v>2981</v>
      </c>
      <c r="C2169" s="11">
        <v>12</v>
      </c>
      <c r="D2169" s="11">
        <v>10</v>
      </c>
      <c r="E2169" s="11">
        <v>0</v>
      </c>
      <c r="F2169" s="11">
        <v>0</v>
      </c>
    </row>
    <row r="2170" x14ac:dyDescent="0.3">
      <c r="A2170" s="410">
        <v>202402120</v>
      </c>
      <c r="B2170" s="410" t="s">
        <v>2982</v>
      </c>
      <c r="C2170" s="11">
        <v>12</v>
      </c>
      <c r="D2170" s="11">
        <v>10</v>
      </c>
      <c r="E2170" s="11">
        <v>0</v>
      </c>
      <c r="F2170" s="11">
        <v>0</v>
      </c>
    </row>
    <row r="2171" x14ac:dyDescent="0.3">
      <c r="A2171" s="410">
        <v>202402039</v>
      </c>
      <c r="B2171" s="410" t="s">
        <v>2983</v>
      </c>
      <c r="C2171" s="11">
        <v>12</v>
      </c>
      <c r="D2171" s="11">
        <v>10</v>
      </c>
      <c r="E2171" s="11">
        <v>0</v>
      </c>
      <c r="F2171" s="11">
        <v>0</v>
      </c>
    </row>
    <row r="2172" x14ac:dyDescent="0.3">
      <c r="A2172" s="410">
        <v>205103022</v>
      </c>
      <c r="B2172" s="410" t="s">
        <v>517</v>
      </c>
      <c r="C2172" s="11">
        <v>13</v>
      </c>
      <c r="D2172" s="11">
        <v>10</v>
      </c>
      <c r="E2172" s="11">
        <v>0</v>
      </c>
      <c r="F2172" s="11">
        <v>0</v>
      </c>
    </row>
    <row r="2173" x14ac:dyDescent="0.3">
      <c r="A2173" s="410">
        <v>104502460</v>
      </c>
      <c r="B2173" s="410" t="s">
        <v>2984</v>
      </c>
      <c r="C2173" s="11">
        <v>8</v>
      </c>
      <c r="D2173" s="11">
        <v>10</v>
      </c>
      <c r="E2173" s="11">
        <v>0</v>
      </c>
      <c r="F2173" s="11">
        <v>0</v>
      </c>
    </row>
    <row r="2174" x14ac:dyDescent="0.3">
      <c r="A2174" s="410">
        <v>101701041</v>
      </c>
      <c r="B2174" s="410" t="s">
        <v>2985</v>
      </c>
      <c r="C2174" s="11">
        <v>1</v>
      </c>
      <c r="D2174" s="11">
        <v>5</v>
      </c>
      <c r="E2174" s="11">
        <v>0</v>
      </c>
      <c r="F2174" s="11">
        <v>0</v>
      </c>
    </row>
    <row r="2175" x14ac:dyDescent="0.3">
      <c r="A2175" s="410">
        <v>104101632</v>
      </c>
      <c r="B2175" s="410" t="s">
        <v>2986</v>
      </c>
      <c r="C2175" s="11">
        <v>8</v>
      </c>
      <c r="D2175" s="11">
        <v>10</v>
      </c>
      <c r="E2175" s="11">
        <v>0</v>
      </c>
      <c r="F2175" s="11">
        <v>0</v>
      </c>
    </row>
    <row r="2176" x14ac:dyDescent="0.3">
      <c r="A2176" s="410">
        <v>101701042</v>
      </c>
      <c r="B2176" s="410" t="s">
        <v>2987</v>
      </c>
      <c r="C2176" s="11">
        <v>1</v>
      </c>
      <c r="D2176" s="11">
        <v>5</v>
      </c>
      <c r="E2176" s="11">
        <v>0</v>
      </c>
      <c r="F2176" s="11">
        <v>0</v>
      </c>
    </row>
    <row r="2177" x14ac:dyDescent="0.3">
      <c r="A2177" s="410">
        <v>104101075</v>
      </c>
      <c r="B2177" s="410" t="s">
        <v>2988</v>
      </c>
      <c r="C2177" s="11">
        <v>8</v>
      </c>
      <c r="D2177" s="11">
        <v>10</v>
      </c>
      <c r="E2177" s="11">
        <v>0</v>
      </c>
      <c r="F2177" s="11">
        <v>0</v>
      </c>
    </row>
    <row r="2178" x14ac:dyDescent="0.3">
      <c r="A2178" s="410">
        <v>104502548</v>
      </c>
      <c r="B2178" s="410" t="s">
        <v>2989</v>
      </c>
      <c r="C2178" s="11">
        <v>8</v>
      </c>
      <c r="D2178" s="11">
        <v>10</v>
      </c>
      <c r="E2178" s="11">
        <v>0</v>
      </c>
      <c r="F2178" s="11">
        <v>0</v>
      </c>
    </row>
    <row r="2179" x14ac:dyDescent="0.3">
      <c r="A2179" s="410">
        <v>101904025</v>
      </c>
      <c r="B2179" s="410" t="s">
        <v>2990</v>
      </c>
      <c r="C2179" s="11">
        <v>8</v>
      </c>
      <c r="D2179" s="11">
        <v>10</v>
      </c>
      <c r="E2179" s="11">
        <v>0</v>
      </c>
      <c r="F2179" s="11">
        <v>0</v>
      </c>
    </row>
    <row r="2180" x14ac:dyDescent="0.3">
      <c r="A2180" s="410">
        <v>701304001</v>
      </c>
      <c r="B2180" s="410" t="s">
        <v>566</v>
      </c>
      <c r="C2180" s="11">
        <v>15</v>
      </c>
      <c r="D2180" s="11">
        <v>10</v>
      </c>
      <c r="E2180" s="11">
        <v>0</v>
      </c>
      <c r="F2180" s="11">
        <v>0</v>
      </c>
    </row>
    <row r="2181" x14ac:dyDescent="0.3">
      <c r="A2181" s="410">
        <v>709101001</v>
      </c>
      <c r="B2181" s="410" t="s">
        <v>1336</v>
      </c>
      <c r="C2181" s="11">
        <v>40</v>
      </c>
      <c r="D2181" s="11">
        <v>10</v>
      </c>
      <c r="E2181" s="11">
        <v>0</v>
      </c>
      <c r="F2181" s="11">
        <v>0</v>
      </c>
    </row>
    <row r="2182" x14ac:dyDescent="0.3">
      <c r="A2182" s="410">
        <v>709101002</v>
      </c>
      <c r="B2182" s="410" t="s">
        <v>1337</v>
      </c>
      <c r="C2182" s="11">
        <v>40</v>
      </c>
      <c r="D2182" s="11">
        <v>10</v>
      </c>
      <c r="E2182" s="11">
        <v>0</v>
      </c>
      <c r="F2182" s="11">
        <v>0</v>
      </c>
    </row>
    <row r="2183" x14ac:dyDescent="0.3">
      <c r="A2183" s="410">
        <v>310103039</v>
      </c>
      <c r="B2183" s="410" t="s">
        <v>833</v>
      </c>
      <c r="C2183" s="11">
        <v>22</v>
      </c>
      <c r="D2183" s="11">
        <v>10</v>
      </c>
      <c r="E2183" s="11">
        <v>0</v>
      </c>
      <c r="F2183" s="11">
        <v>0</v>
      </c>
    </row>
    <row r="2184" x14ac:dyDescent="0.3">
      <c r="A2184" s="410">
        <v>104101076</v>
      </c>
      <c r="B2184" s="410" t="s">
        <v>2991</v>
      </c>
      <c r="C2184" s="11">
        <v>8</v>
      </c>
      <c r="D2184" s="11">
        <v>10</v>
      </c>
      <c r="E2184" s="11">
        <v>0</v>
      </c>
      <c r="F2184" s="11">
        <v>0</v>
      </c>
    </row>
    <row r="2185" x14ac:dyDescent="0.3">
      <c r="A2185" s="410">
        <v>104101449</v>
      </c>
      <c r="B2185" s="410" t="s">
        <v>2992</v>
      </c>
      <c r="C2185" s="11">
        <v>8</v>
      </c>
      <c r="D2185" s="11">
        <v>10</v>
      </c>
      <c r="E2185" s="11">
        <v>0</v>
      </c>
      <c r="F2185" s="11">
        <v>0</v>
      </c>
    </row>
    <row r="2186" x14ac:dyDescent="0.3">
      <c r="A2186" s="410">
        <v>104101301</v>
      </c>
      <c r="B2186" s="410" t="s">
        <v>2993</v>
      </c>
      <c r="C2186" s="11">
        <v>8</v>
      </c>
      <c r="D2186" s="11">
        <v>10</v>
      </c>
      <c r="E2186" s="11">
        <v>0</v>
      </c>
      <c r="F2186" s="11">
        <v>0</v>
      </c>
    </row>
    <row r="2187" x14ac:dyDescent="0.3">
      <c r="A2187" s="410">
        <v>309101014</v>
      </c>
      <c r="B2187" s="410" t="s">
        <v>387</v>
      </c>
      <c r="C2187" s="11">
        <v>27</v>
      </c>
      <c r="D2187" s="11">
        <v>10</v>
      </c>
      <c r="E2187" s="11">
        <v>0</v>
      </c>
      <c r="F2187" s="11">
        <v>1</v>
      </c>
    </row>
    <row r="2188" x14ac:dyDescent="0.3">
      <c r="A2188" s="410">
        <v>201102007</v>
      </c>
      <c r="B2188" s="410" t="s">
        <v>2994</v>
      </c>
      <c r="C2188" s="11">
        <v>12</v>
      </c>
      <c r="D2188" s="11">
        <v>10</v>
      </c>
      <c r="E2188" s="11">
        <v>0</v>
      </c>
      <c r="F2188" s="11">
        <v>0</v>
      </c>
    </row>
    <row r="2189" x14ac:dyDescent="0.3">
      <c r="A2189" s="410">
        <v>709101003</v>
      </c>
      <c r="B2189" s="410" t="s">
        <v>1205</v>
      </c>
      <c r="C2189" s="11">
        <v>36</v>
      </c>
      <c r="D2189" s="11">
        <v>10</v>
      </c>
      <c r="E2189" s="11">
        <v>0</v>
      </c>
      <c r="F2189" s="11">
        <v>0</v>
      </c>
    </row>
    <row r="2190" x14ac:dyDescent="0.3">
      <c r="A2190" s="410">
        <v>503301001</v>
      </c>
      <c r="B2190" s="410" t="s">
        <v>1200</v>
      </c>
      <c r="C2190" s="11">
        <v>36</v>
      </c>
      <c r="D2190" s="11">
        <v>10</v>
      </c>
      <c r="E2190" s="11">
        <v>0</v>
      </c>
      <c r="F2190" s="11">
        <v>0</v>
      </c>
    </row>
    <row r="2191" x14ac:dyDescent="0.3">
      <c r="A2191" s="410">
        <v>104101940</v>
      </c>
      <c r="B2191" s="410" t="s">
        <v>2995</v>
      </c>
      <c r="C2191" s="11">
        <v>8</v>
      </c>
      <c r="D2191" s="11">
        <v>10</v>
      </c>
      <c r="E2191" s="11">
        <v>0</v>
      </c>
      <c r="F2191" s="11">
        <v>0</v>
      </c>
    </row>
    <row r="2192" x14ac:dyDescent="0.3">
      <c r="A2192" s="410">
        <v>104101942</v>
      </c>
      <c r="B2192" s="410" t="s">
        <v>2996</v>
      </c>
      <c r="C2192" s="11">
        <v>8</v>
      </c>
      <c r="D2192" s="11">
        <v>10</v>
      </c>
      <c r="E2192" s="11">
        <v>0</v>
      </c>
      <c r="F2192" s="11">
        <v>0</v>
      </c>
    </row>
    <row r="2193" x14ac:dyDescent="0.3">
      <c r="A2193" s="410">
        <v>104101941</v>
      </c>
      <c r="B2193" s="410" t="s">
        <v>2997</v>
      </c>
      <c r="C2193" s="11">
        <v>8</v>
      </c>
      <c r="D2193" s="11">
        <v>10</v>
      </c>
      <c r="E2193" s="11">
        <v>0</v>
      </c>
      <c r="F2193" s="11">
        <v>0</v>
      </c>
    </row>
    <row r="2194" x14ac:dyDescent="0.3">
      <c r="A2194" s="410">
        <v>104101939</v>
      </c>
      <c r="B2194" s="410" t="s">
        <v>2998</v>
      </c>
      <c r="C2194" s="11">
        <v>8</v>
      </c>
      <c r="D2194" s="11">
        <v>10</v>
      </c>
      <c r="E2194" s="11">
        <v>0</v>
      </c>
      <c r="F2194" s="11">
        <v>0</v>
      </c>
    </row>
    <row r="2195" x14ac:dyDescent="0.3">
      <c r="A2195" s="410">
        <v>701302017</v>
      </c>
      <c r="B2195" s="410" t="s">
        <v>649</v>
      </c>
      <c r="C2195" s="11">
        <v>19</v>
      </c>
      <c r="D2195" s="11">
        <v>10</v>
      </c>
      <c r="E2195" s="11">
        <v>0</v>
      </c>
      <c r="F2195" s="11">
        <v>0</v>
      </c>
    </row>
    <row r="2196" x14ac:dyDescent="0.3">
      <c r="A2196" s="410">
        <v>701302018</v>
      </c>
      <c r="B2196" s="410" t="s">
        <v>650</v>
      </c>
      <c r="C2196" s="11">
        <v>19</v>
      </c>
      <c r="D2196" s="11">
        <v>10</v>
      </c>
      <c r="E2196" s="11">
        <v>0</v>
      </c>
      <c r="F2196" s="11">
        <v>0</v>
      </c>
    </row>
    <row r="2197" x14ac:dyDescent="0.3">
      <c r="A2197" s="410">
        <v>104502286</v>
      </c>
      <c r="B2197" s="410" t="s">
        <v>2999</v>
      </c>
      <c r="C2197" s="11">
        <v>7</v>
      </c>
      <c r="D2197" s="11">
        <v>10</v>
      </c>
      <c r="E2197" s="11">
        <v>0</v>
      </c>
      <c r="F2197" s="11">
        <v>0</v>
      </c>
    </row>
    <row r="2198" x14ac:dyDescent="0.3">
      <c r="A2198" s="410">
        <v>104502591</v>
      </c>
      <c r="B2198" s="410" t="s">
        <v>3000</v>
      </c>
      <c r="C2198" s="11">
        <v>8</v>
      </c>
      <c r="D2198" s="11">
        <v>10</v>
      </c>
      <c r="E2198" s="11">
        <v>0</v>
      </c>
      <c r="F2198" s="11">
        <v>0</v>
      </c>
    </row>
    <row r="2199" x14ac:dyDescent="0.3">
      <c r="A2199" s="410">
        <v>104101174</v>
      </c>
      <c r="B2199" s="410" t="s">
        <v>3001</v>
      </c>
      <c r="C2199" s="11">
        <v>8</v>
      </c>
      <c r="D2199" s="11">
        <v>10</v>
      </c>
      <c r="E2199" s="11">
        <v>0</v>
      </c>
      <c r="F2199" s="11">
        <v>0</v>
      </c>
    </row>
    <row r="2200" x14ac:dyDescent="0.3">
      <c r="A2200" s="410">
        <v>502101019</v>
      </c>
      <c r="B2200" s="410" t="s">
        <v>965</v>
      </c>
      <c r="C2200" s="11">
        <v>30</v>
      </c>
      <c r="D2200" s="11">
        <v>10</v>
      </c>
      <c r="E2200" s="11">
        <v>0</v>
      </c>
      <c r="F2200" s="11">
        <v>0</v>
      </c>
    </row>
    <row r="2201" x14ac:dyDescent="0.3">
      <c r="A2201" s="410">
        <v>101202009</v>
      </c>
      <c r="B2201" s="410" t="s">
        <v>3002</v>
      </c>
      <c r="C2201" s="11">
        <v>5</v>
      </c>
      <c r="D2201" s="11">
        <v>5</v>
      </c>
      <c r="E2201" s="11">
        <v>0</v>
      </c>
      <c r="F2201" s="11">
        <v>0</v>
      </c>
    </row>
    <row r="2202" x14ac:dyDescent="0.3">
      <c r="A2202" s="410">
        <v>311201034</v>
      </c>
      <c r="B2202" s="410" t="s">
        <v>918</v>
      </c>
      <c r="C2202" s="11">
        <v>25</v>
      </c>
      <c r="D2202" s="11">
        <v>10</v>
      </c>
      <c r="E2202" s="11">
        <v>0</v>
      </c>
      <c r="F2202" s="11">
        <v>0</v>
      </c>
    </row>
    <row r="2203" x14ac:dyDescent="0.3">
      <c r="A2203" s="410">
        <v>104101986</v>
      </c>
      <c r="B2203" s="410" t="s">
        <v>3003</v>
      </c>
      <c r="C2203" s="11">
        <v>8</v>
      </c>
      <c r="D2203" s="11">
        <v>10</v>
      </c>
      <c r="E2203" s="11">
        <v>0</v>
      </c>
      <c r="F2203" s="11">
        <v>0</v>
      </c>
    </row>
    <row r="2204" x14ac:dyDescent="0.3">
      <c r="A2204" s="410">
        <v>104101633</v>
      </c>
      <c r="B2204" s="410" t="s">
        <v>3004</v>
      </c>
      <c r="C2204" s="11">
        <v>8</v>
      </c>
      <c r="D2204" s="11">
        <v>10</v>
      </c>
      <c r="E2204" s="11">
        <v>0</v>
      </c>
      <c r="F2204" s="11">
        <v>0</v>
      </c>
    </row>
    <row r="2205" x14ac:dyDescent="0.3">
      <c r="A2205" s="410">
        <v>101204005</v>
      </c>
      <c r="B2205" s="410" t="s">
        <v>3005</v>
      </c>
      <c r="C2205" s="11">
        <v>5</v>
      </c>
      <c r="D2205" s="11">
        <v>5</v>
      </c>
      <c r="E2205" s="11">
        <v>0</v>
      </c>
      <c r="F2205" s="11">
        <v>0</v>
      </c>
    </row>
    <row r="2206" x14ac:dyDescent="0.3">
      <c r="A2206" s="410">
        <v>104502302</v>
      </c>
      <c r="B2206" s="410" t="s">
        <v>3006</v>
      </c>
      <c r="C2206" s="11">
        <v>5</v>
      </c>
      <c r="D2206" s="11">
        <v>10</v>
      </c>
      <c r="E2206" s="11">
        <v>0</v>
      </c>
      <c r="F2206" s="11">
        <v>0</v>
      </c>
    </row>
    <row r="2207" x14ac:dyDescent="0.3">
      <c r="A2207" s="410">
        <v>101211009</v>
      </c>
      <c r="B2207" s="410" t="s">
        <v>3007</v>
      </c>
      <c r="C2207" s="11">
        <v>5</v>
      </c>
      <c r="D2207" s="11">
        <v>5</v>
      </c>
      <c r="E2207" s="11">
        <v>0</v>
      </c>
      <c r="F2207" s="11">
        <v>0</v>
      </c>
    </row>
    <row r="2208" x14ac:dyDescent="0.3">
      <c r="A2208" s="410">
        <v>104502303</v>
      </c>
      <c r="B2208" s="410" t="s">
        <v>3008</v>
      </c>
      <c r="C2208" s="11">
        <v>5</v>
      </c>
      <c r="D2208" s="11">
        <v>10</v>
      </c>
      <c r="E2208" s="11">
        <v>0</v>
      </c>
      <c r="F2208" s="11">
        <v>0</v>
      </c>
    </row>
    <row r="2209" x14ac:dyDescent="0.3">
      <c r="A2209" s="410">
        <v>101301010</v>
      </c>
      <c r="B2209" s="410" t="s">
        <v>3009</v>
      </c>
      <c r="C2209" s="11">
        <v>2</v>
      </c>
      <c r="D2209" s="11">
        <v>5</v>
      </c>
      <c r="E2209" s="11">
        <v>0</v>
      </c>
      <c r="F2209" s="11">
        <v>0</v>
      </c>
    </row>
    <row r="2210" x14ac:dyDescent="0.3">
      <c r="A2210" s="410">
        <v>603101033</v>
      </c>
      <c r="B2210" s="410" t="s">
        <v>539</v>
      </c>
      <c r="C2210" s="11">
        <v>13</v>
      </c>
      <c r="D2210" s="11">
        <v>10</v>
      </c>
      <c r="E2210" s="11">
        <v>0</v>
      </c>
      <c r="F2210" s="11">
        <v>0</v>
      </c>
    </row>
    <row r="2211" x14ac:dyDescent="0.3">
      <c r="A2211" s="410">
        <v>603101034</v>
      </c>
      <c r="B2211" s="410" t="s">
        <v>756</v>
      </c>
      <c r="C2211" s="11">
        <v>20</v>
      </c>
      <c r="D2211" s="11">
        <v>10</v>
      </c>
      <c r="E2211" s="11">
        <v>0</v>
      </c>
      <c r="F2211" s="11">
        <v>0</v>
      </c>
    </row>
    <row r="2212" x14ac:dyDescent="0.3">
      <c r="A2212" s="410">
        <v>104101505</v>
      </c>
      <c r="B2212" s="410" t="s">
        <v>3010</v>
      </c>
      <c r="C2212" s="11">
        <v>8</v>
      </c>
      <c r="D2212" s="11">
        <v>10</v>
      </c>
      <c r="E2212" s="11">
        <v>0</v>
      </c>
      <c r="F2212" s="11">
        <v>0</v>
      </c>
    </row>
    <row r="2213" x14ac:dyDescent="0.3">
      <c r="A2213" s="410">
        <v>101208005</v>
      </c>
      <c r="B2213" s="410" t="s">
        <v>3011</v>
      </c>
      <c r="C2213" s="11">
        <v>5</v>
      </c>
      <c r="D2213" s="11">
        <v>5</v>
      </c>
      <c r="E2213" s="11">
        <v>0</v>
      </c>
      <c r="F2213" s="11">
        <v>0</v>
      </c>
    </row>
    <row r="2214" x14ac:dyDescent="0.3">
      <c r="A2214" s="410">
        <v>104502593</v>
      </c>
      <c r="B2214" s="410" t="s">
        <v>3012</v>
      </c>
      <c r="C2214" s="11">
        <v>8</v>
      </c>
      <c r="D2214" s="11">
        <v>10</v>
      </c>
      <c r="E2214" s="11">
        <v>0</v>
      </c>
      <c r="F2214" s="11">
        <v>0</v>
      </c>
    </row>
    <row r="2215" x14ac:dyDescent="0.3">
      <c r="A2215" s="410">
        <v>310103020</v>
      </c>
      <c r="B2215" s="410" t="s">
        <v>877</v>
      </c>
      <c r="C2215" s="11">
        <v>23</v>
      </c>
      <c r="D2215" s="11">
        <v>10</v>
      </c>
      <c r="E2215" s="11">
        <v>0</v>
      </c>
      <c r="F2215" s="11">
        <v>0</v>
      </c>
    </row>
    <row r="2216" x14ac:dyDescent="0.3">
      <c r="A2216" s="410">
        <v>104102017</v>
      </c>
      <c r="B2216" s="410" t="s">
        <v>3013</v>
      </c>
      <c r="C2216" s="11">
        <v>7</v>
      </c>
      <c r="D2216" s="11">
        <v>10</v>
      </c>
      <c r="E2216" s="11">
        <v>0</v>
      </c>
      <c r="F2216" s="11">
        <v>0</v>
      </c>
    </row>
    <row r="2217" x14ac:dyDescent="0.3">
      <c r="A2217" s="410">
        <v>101208006</v>
      </c>
      <c r="B2217" s="410" t="s">
        <v>3014</v>
      </c>
      <c r="C2217" s="11">
        <v>5</v>
      </c>
      <c r="D2217" s="11">
        <v>5</v>
      </c>
      <c r="E2217" s="11">
        <v>0</v>
      </c>
      <c r="F2217" s="11">
        <v>0</v>
      </c>
    </row>
    <row r="2218" x14ac:dyDescent="0.3">
      <c r="A2218" s="410">
        <v>103101132</v>
      </c>
      <c r="B2218" s="410" t="s">
        <v>3015</v>
      </c>
      <c r="C2218" s="11">
        <v>8</v>
      </c>
      <c r="D2218" s="11">
        <v>10</v>
      </c>
      <c r="E2218" s="11">
        <v>0</v>
      </c>
      <c r="F2218" s="11">
        <v>0</v>
      </c>
    </row>
    <row r="2219" x14ac:dyDescent="0.3">
      <c r="A2219" s="410">
        <v>104101077</v>
      </c>
      <c r="B2219" s="410" t="s">
        <v>3016</v>
      </c>
      <c r="C2219" s="11">
        <v>8</v>
      </c>
      <c r="D2219" s="11">
        <v>10</v>
      </c>
      <c r="E2219" s="11">
        <v>0</v>
      </c>
      <c r="F2219" s="11">
        <v>0</v>
      </c>
    </row>
    <row r="2220" x14ac:dyDescent="0.3">
      <c r="A2220" s="410">
        <v>703101015</v>
      </c>
      <c r="B2220" s="410" t="s">
        <v>1328</v>
      </c>
      <c r="C2220" s="11">
        <v>40</v>
      </c>
      <c r="D2220" s="11">
        <v>10</v>
      </c>
      <c r="E2220" s="11">
        <v>0</v>
      </c>
      <c r="F2220" s="11">
        <v>0</v>
      </c>
    </row>
    <row r="2221" x14ac:dyDescent="0.3">
      <c r="A2221" s="410">
        <v>104101078</v>
      </c>
      <c r="B2221" s="410" t="s">
        <v>3017</v>
      </c>
      <c r="C2221" s="11">
        <v>8</v>
      </c>
      <c r="D2221" s="11">
        <v>10</v>
      </c>
      <c r="E2221" s="11">
        <v>0</v>
      </c>
      <c r="F2221" s="11">
        <v>0</v>
      </c>
    </row>
    <row r="2222" x14ac:dyDescent="0.3">
      <c r="A2222" s="410">
        <v>101201020</v>
      </c>
      <c r="B2222" s="410" t="s">
        <v>3018</v>
      </c>
      <c r="C2222" s="11">
        <v>5</v>
      </c>
      <c r="D2222" s="11">
        <v>5</v>
      </c>
      <c r="E2222" s="11">
        <v>0</v>
      </c>
      <c r="F2222" s="11">
        <v>0</v>
      </c>
    </row>
    <row r="2223" x14ac:dyDescent="0.3">
      <c r="A2223" s="410">
        <v>104502581</v>
      </c>
      <c r="B2223" s="410" t="s">
        <v>3019</v>
      </c>
      <c r="C2223" s="11">
        <v>8</v>
      </c>
      <c r="D2223" s="11">
        <v>10</v>
      </c>
      <c r="E2223" s="11">
        <v>0</v>
      </c>
      <c r="F2223" s="11">
        <v>0</v>
      </c>
    </row>
    <row r="2224" x14ac:dyDescent="0.3">
      <c r="A2224" s="410">
        <v>104101079</v>
      </c>
      <c r="B2224" s="410" t="s">
        <v>3020</v>
      </c>
      <c r="C2224" s="11">
        <v>8</v>
      </c>
      <c r="D2224" s="11">
        <v>10</v>
      </c>
      <c r="E2224" s="11">
        <v>0</v>
      </c>
      <c r="F2224" s="11">
        <v>0</v>
      </c>
    </row>
    <row r="2225" x14ac:dyDescent="0.3">
      <c r="A2225" s="410">
        <v>104101452</v>
      </c>
      <c r="B2225" s="410" t="s">
        <v>3021</v>
      </c>
      <c r="C2225" s="11">
        <v>8</v>
      </c>
      <c r="D2225" s="11">
        <v>10</v>
      </c>
      <c r="E2225" s="11">
        <v>0</v>
      </c>
      <c r="F2225" s="11">
        <v>0</v>
      </c>
    </row>
    <row r="2226" x14ac:dyDescent="0.3">
      <c r="A2226" s="410">
        <v>103101127</v>
      </c>
      <c r="B2226" s="410" t="s">
        <v>3022</v>
      </c>
      <c r="C2226" s="11">
        <v>8</v>
      </c>
      <c r="D2226" s="11">
        <v>10</v>
      </c>
      <c r="E2226" s="11">
        <v>0</v>
      </c>
      <c r="F2226" s="11">
        <v>0</v>
      </c>
    </row>
    <row r="2227" x14ac:dyDescent="0.3">
      <c r="A2227" s="410">
        <v>104101188</v>
      </c>
      <c r="B2227" s="410" t="s">
        <v>3023</v>
      </c>
      <c r="C2227" s="11">
        <v>8</v>
      </c>
      <c r="D2227" s="11">
        <v>10</v>
      </c>
      <c r="E2227" s="11">
        <v>0</v>
      </c>
      <c r="F2227" s="11">
        <v>0</v>
      </c>
    </row>
    <row r="2228" x14ac:dyDescent="0.3">
      <c r="A2228" s="410">
        <v>104101369</v>
      </c>
      <c r="B2228" s="410" t="s">
        <v>3024</v>
      </c>
      <c r="C2228" s="11">
        <v>8</v>
      </c>
      <c r="D2228" s="11">
        <v>10</v>
      </c>
      <c r="E2228" s="11">
        <v>0</v>
      </c>
      <c r="F2228" s="11">
        <v>0</v>
      </c>
    </row>
    <row r="2229" x14ac:dyDescent="0.3">
      <c r="A2229" s="410">
        <v>104101125</v>
      </c>
      <c r="B2229" s="410" t="s">
        <v>3025</v>
      </c>
      <c r="C2229" s="11">
        <v>8</v>
      </c>
      <c r="D2229" s="11">
        <v>10</v>
      </c>
      <c r="E2229" s="11">
        <v>0</v>
      </c>
      <c r="F2229" s="11">
        <v>0</v>
      </c>
    </row>
    <row r="2230" x14ac:dyDescent="0.3">
      <c r="A2230" s="410">
        <v>101206006</v>
      </c>
      <c r="B2230" s="410" t="s">
        <v>3026</v>
      </c>
      <c r="C2230" s="11">
        <v>5</v>
      </c>
      <c r="D2230" s="11">
        <v>5</v>
      </c>
      <c r="E2230" s="11">
        <v>0</v>
      </c>
      <c r="F2230" s="11">
        <v>0</v>
      </c>
    </row>
    <row r="2231" x14ac:dyDescent="0.3">
      <c r="A2231" s="410">
        <v>701102008</v>
      </c>
      <c r="B2231" s="410" t="s">
        <v>1311</v>
      </c>
      <c r="C2231" s="11">
        <v>40</v>
      </c>
      <c r="D2231" s="11">
        <v>10</v>
      </c>
      <c r="E2231" s="11">
        <v>0</v>
      </c>
      <c r="F2231" s="11">
        <v>0</v>
      </c>
    </row>
    <row r="2232" x14ac:dyDescent="0.3">
      <c r="A2232" s="410">
        <v>701101011</v>
      </c>
      <c r="B2232" s="410" t="s">
        <v>1301</v>
      </c>
      <c r="C2232" s="11">
        <v>40</v>
      </c>
      <c r="D2232" s="11">
        <v>10</v>
      </c>
      <c r="E2232" s="11">
        <v>0</v>
      </c>
      <c r="F2232" s="11">
        <v>0</v>
      </c>
    </row>
    <row r="2233" x14ac:dyDescent="0.3">
      <c r="A2233" s="410">
        <v>701101012</v>
      </c>
      <c r="B2233" s="410" t="s">
        <v>1302</v>
      </c>
      <c r="C2233" s="11">
        <v>40</v>
      </c>
      <c r="D2233" s="11">
        <v>10</v>
      </c>
      <c r="E2233" s="11">
        <v>0</v>
      </c>
      <c r="F2233" s="11">
        <v>0</v>
      </c>
    </row>
    <row r="2234" x14ac:dyDescent="0.3">
      <c r="A2234" s="410">
        <v>701301013</v>
      </c>
      <c r="B2234" s="410" t="s">
        <v>818</v>
      </c>
      <c r="C2234" s="11">
        <v>20</v>
      </c>
      <c r="D2234" s="11">
        <v>10</v>
      </c>
      <c r="E2234" s="11">
        <v>0</v>
      </c>
      <c r="F2234" s="11">
        <v>0</v>
      </c>
    </row>
    <row r="2235" x14ac:dyDescent="0.3">
      <c r="A2235" s="410">
        <v>101601031</v>
      </c>
      <c r="B2235" s="410" t="s">
        <v>3027</v>
      </c>
      <c r="C2235" s="11">
        <v>1</v>
      </c>
      <c r="D2235" s="11">
        <v>5</v>
      </c>
      <c r="E2235" s="11">
        <v>0</v>
      </c>
      <c r="F2235" s="11">
        <v>0</v>
      </c>
    </row>
    <row r="2236" x14ac:dyDescent="0.3">
      <c r="A2236" s="410">
        <v>603201002</v>
      </c>
      <c r="B2236" s="410" t="s">
        <v>794</v>
      </c>
      <c r="C2236" s="11">
        <v>20</v>
      </c>
      <c r="D2236" s="11">
        <v>10</v>
      </c>
      <c r="E2236" s="11">
        <v>0</v>
      </c>
      <c r="F2236" s="11">
        <v>0</v>
      </c>
    </row>
    <row r="2237" x14ac:dyDescent="0.3">
      <c r="A2237" s="410">
        <v>603201001</v>
      </c>
      <c r="B2237" s="410" t="s">
        <v>793</v>
      </c>
      <c r="C2237" s="11">
        <v>20</v>
      </c>
      <c r="D2237" s="11">
        <v>10</v>
      </c>
      <c r="E2237" s="11">
        <v>0</v>
      </c>
      <c r="F2237" s="11">
        <v>0</v>
      </c>
    </row>
    <row r="2238" x14ac:dyDescent="0.3">
      <c r="A2238" s="410">
        <v>603201009</v>
      </c>
      <c r="B2238" s="410" t="s">
        <v>798</v>
      </c>
      <c r="C2238" s="11">
        <v>20</v>
      </c>
      <c r="D2238" s="11">
        <v>10</v>
      </c>
      <c r="E2238" s="11">
        <v>0</v>
      </c>
      <c r="F2238" s="11">
        <v>0</v>
      </c>
    </row>
    <row r="2239" x14ac:dyDescent="0.3">
      <c r="A2239" s="410">
        <v>603101048</v>
      </c>
      <c r="B2239" s="410" t="s">
        <v>757</v>
      </c>
      <c r="C2239" s="11">
        <v>20</v>
      </c>
      <c r="D2239" s="11">
        <v>10</v>
      </c>
      <c r="E2239" s="11">
        <v>0</v>
      </c>
      <c r="F2239" s="11">
        <v>0</v>
      </c>
    </row>
    <row r="2240" x14ac:dyDescent="0.3">
      <c r="A2240" s="410">
        <v>603201003</v>
      </c>
      <c r="B2240" s="410" t="s">
        <v>795</v>
      </c>
      <c r="C2240" s="11">
        <v>20</v>
      </c>
      <c r="D2240" s="11">
        <v>10</v>
      </c>
      <c r="E2240" s="11">
        <v>0</v>
      </c>
      <c r="F2240" s="11">
        <v>0</v>
      </c>
    </row>
    <row r="2241" x14ac:dyDescent="0.3">
      <c r="A2241" s="410">
        <v>603101013</v>
      </c>
      <c r="B2241" s="410" t="s">
        <v>493</v>
      </c>
      <c r="C2241" s="11">
        <v>12</v>
      </c>
      <c r="D2241" s="11">
        <v>10</v>
      </c>
      <c r="E2241" s="11">
        <v>0</v>
      </c>
      <c r="F2241" s="11">
        <v>0</v>
      </c>
    </row>
    <row r="2242" x14ac:dyDescent="0.3">
      <c r="A2242" s="410">
        <v>101210021</v>
      </c>
      <c r="B2242" s="410" t="s">
        <v>3028</v>
      </c>
      <c r="C2242" s="11">
        <v>5</v>
      </c>
      <c r="D2242" s="11">
        <v>5</v>
      </c>
      <c r="E2242" s="11">
        <v>0</v>
      </c>
      <c r="F2242" s="11">
        <v>0</v>
      </c>
    </row>
    <row r="2243" x14ac:dyDescent="0.3">
      <c r="A2243" s="410">
        <v>101702006</v>
      </c>
      <c r="B2243" s="410" t="s">
        <v>3029</v>
      </c>
      <c r="C2243" s="11">
        <v>1</v>
      </c>
      <c r="D2243" s="11">
        <v>10</v>
      </c>
      <c r="E2243" s="11">
        <v>0</v>
      </c>
      <c r="F2243" s="11">
        <v>0</v>
      </c>
    </row>
    <row r="2244" x14ac:dyDescent="0.3">
      <c r="A2244" s="410">
        <v>101701043</v>
      </c>
      <c r="B2244" s="410" t="s">
        <v>3030</v>
      </c>
      <c r="C2244" s="11">
        <v>1</v>
      </c>
      <c r="D2244" s="11">
        <v>5</v>
      </c>
      <c r="E2244" s="11">
        <v>0</v>
      </c>
      <c r="F2244" s="11">
        <v>0</v>
      </c>
    </row>
    <row r="2245" x14ac:dyDescent="0.3">
      <c r="A2245" s="410">
        <v>104102053</v>
      </c>
      <c r="B2245" s="410" t="s">
        <v>3031</v>
      </c>
      <c r="C2245" s="11">
        <v>1</v>
      </c>
      <c r="D2245" s="11">
        <v>5</v>
      </c>
      <c r="E2245" s="11">
        <v>0</v>
      </c>
      <c r="F2245" s="11">
        <v>0</v>
      </c>
    </row>
    <row r="2246" x14ac:dyDescent="0.3">
      <c r="A2246" s="410">
        <v>101202016</v>
      </c>
      <c r="B2246" s="410" t="s">
        <v>3032</v>
      </c>
      <c r="C2246" s="11">
        <v>5</v>
      </c>
      <c r="D2246" s="11">
        <v>5</v>
      </c>
      <c r="E2246" s="11">
        <v>0</v>
      </c>
      <c r="F2246" s="11">
        <v>0</v>
      </c>
    </row>
    <row r="2247" x14ac:dyDescent="0.3">
      <c r="A2247" s="410">
        <v>709101015</v>
      </c>
      <c r="B2247" s="410" t="s">
        <v>1340</v>
      </c>
      <c r="C2247" s="11">
        <v>40</v>
      </c>
      <c r="D2247" s="11">
        <v>10</v>
      </c>
      <c r="E2247" s="11">
        <v>0</v>
      </c>
      <c r="F2247" s="11">
        <v>0</v>
      </c>
    </row>
    <row r="2248" x14ac:dyDescent="0.3">
      <c r="A2248" s="410">
        <v>101902011</v>
      </c>
      <c r="B2248" s="410" t="s">
        <v>3033</v>
      </c>
      <c r="C2248" s="11">
        <v>1</v>
      </c>
      <c r="D2248" s="11">
        <v>5</v>
      </c>
      <c r="E2248" s="11">
        <v>0</v>
      </c>
      <c r="F2248" s="11">
        <v>0</v>
      </c>
    </row>
    <row r="2249" x14ac:dyDescent="0.3">
      <c r="A2249" s="410">
        <v>701102014</v>
      </c>
      <c r="B2249" s="410" t="s">
        <v>1312</v>
      </c>
      <c r="C2249" s="11">
        <v>40</v>
      </c>
      <c r="D2249" s="11">
        <v>10</v>
      </c>
      <c r="E2249" s="11">
        <v>0</v>
      </c>
      <c r="F2249" s="11">
        <v>0</v>
      </c>
    </row>
    <row r="2250" x14ac:dyDescent="0.3">
      <c r="A2250" s="410">
        <v>701303028</v>
      </c>
      <c r="B2250" s="410" t="s">
        <v>351</v>
      </c>
      <c r="C2250" s="11">
        <v>19</v>
      </c>
      <c r="D2250" s="11">
        <v>10</v>
      </c>
      <c r="E2250" s="11">
        <v>0</v>
      </c>
      <c r="F2250" s="11">
        <v>5</v>
      </c>
    </row>
    <row r="2251" x14ac:dyDescent="0.3">
      <c r="A2251" s="410">
        <v>701303029</v>
      </c>
      <c r="B2251" s="410" t="s">
        <v>352</v>
      </c>
      <c r="C2251" s="11">
        <v>19</v>
      </c>
      <c r="D2251" s="11">
        <v>10</v>
      </c>
      <c r="E2251" s="11">
        <v>0</v>
      </c>
      <c r="F2251" s="11">
        <v>5</v>
      </c>
    </row>
    <row r="2252" x14ac:dyDescent="0.3">
      <c r="A2252" s="410">
        <v>606201020</v>
      </c>
      <c r="B2252" s="410" t="s">
        <v>3034</v>
      </c>
      <c r="C2252" s="11">
        <v>15</v>
      </c>
      <c r="D2252" s="11">
        <v>0</v>
      </c>
      <c r="E2252" s="11">
        <v>1</v>
      </c>
      <c r="F2252" s="11">
        <v>0</v>
      </c>
    </row>
    <row r="2253" x14ac:dyDescent="0.3">
      <c r="A2253" s="410">
        <v>701101013</v>
      </c>
      <c r="B2253" s="410" t="s">
        <v>1303</v>
      </c>
      <c r="C2253" s="11">
        <v>40</v>
      </c>
      <c r="D2253" s="11">
        <v>10</v>
      </c>
      <c r="E2253" s="11">
        <v>0</v>
      </c>
      <c r="F2253" s="11">
        <v>0</v>
      </c>
    </row>
    <row r="2254" x14ac:dyDescent="0.3">
      <c r="A2254" s="410">
        <v>603201020</v>
      </c>
      <c r="B2254" s="410" t="s">
        <v>857</v>
      </c>
      <c r="C2254" s="11">
        <v>22</v>
      </c>
      <c r="D2254" s="11">
        <v>10</v>
      </c>
      <c r="E2254" s="11">
        <v>0</v>
      </c>
      <c r="F2254" s="11">
        <v>0</v>
      </c>
    </row>
    <row r="2255" x14ac:dyDescent="0.3">
      <c r="A2255" s="410">
        <v>104101667</v>
      </c>
      <c r="B2255" s="410" t="s">
        <v>3035</v>
      </c>
      <c r="C2255" s="11">
        <v>8</v>
      </c>
      <c r="D2255" s="11">
        <v>10</v>
      </c>
      <c r="E2255" s="11">
        <v>0</v>
      </c>
      <c r="F2255" s="11">
        <v>0</v>
      </c>
    </row>
    <row r="2256" x14ac:dyDescent="0.3">
      <c r="A2256" s="410">
        <v>104101791</v>
      </c>
      <c r="B2256" s="410" t="s">
        <v>3036</v>
      </c>
      <c r="C2256" s="11">
        <v>8</v>
      </c>
      <c r="D2256" s="11">
        <v>10</v>
      </c>
      <c r="E2256" s="11">
        <v>0</v>
      </c>
      <c r="F2256" s="11">
        <v>0</v>
      </c>
    </row>
    <row r="2257" x14ac:dyDescent="0.3">
      <c r="A2257" s="410">
        <v>104502402</v>
      </c>
      <c r="B2257" s="410" t="s">
        <v>3037</v>
      </c>
      <c r="C2257" s="11">
        <v>8</v>
      </c>
      <c r="D2257" s="11">
        <v>10</v>
      </c>
      <c r="E2257" s="11">
        <v>0</v>
      </c>
      <c r="F2257" s="11">
        <v>0</v>
      </c>
    </row>
    <row r="2258" x14ac:dyDescent="0.3">
      <c r="A2258" s="410">
        <v>104101559</v>
      </c>
      <c r="B2258" s="410" t="s">
        <v>3038</v>
      </c>
      <c r="C2258" s="11">
        <v>8</v>
      </c>
      <c r="D2258" s="11">
        <v>10</v>
      </c>
      <c r="E2258" s="11">
        <v>0</v>
      </c>
      <c r="F2258" s="11">
        <v>0</v>
      </c>
    </row>
    <row r="2259" x14ac:dyDescent="0.3">
      <c r="A2259" s="410">
        <v>104101560</v>
      </c>
      <c r="B2259" s="410" t="s">
        <v>3039</v>
      </c>
      <c r="C2259" s="11">
        <v>8</v>
      </c>
      <c r="D2259" s="11">
        <v>10</v>
      </c>
      <c r="E2259" s="11">
        <v>0</v>
      </c>
      <c r="F2259" s="11">
        <v>0</v>
      </c>
    </row>
    <row r="2260" x14ac:dyDescent="0.3">
      <c r="A2260" s="410">
        <v>104101561</v>
      </c>
      <c r="B2260" s="410" t="s">
        <v>3040</v>
      </c>
      <c r="C2260" s="11">
        <v>8</v>
      </c>
      <c r="D2260" s="11">
        <v>10</v>
      </c>
      <c r="E2260" s="11">
        <v>0</v>
      </c>
      <c r="F2260" s="11">
        <v>0</v>
      </c>
    </row>
    <row r="2261" x14ac:dyDescent="0.3">
      <c r="A2261" s="410">
        <v>104502425</v>
      </c>
      <c r="B2261" s="410" t="s">
        <v>3041</v>
      </c>
      <c r="C2261" s="11">
        <v>8</v>
      </c>
      <c r="D2261" s="11">
        <v>10</v>
      </c>
      <c r="E2261" s="11">
        <v>0</v>
      </c>
      <c r="F2261" s="11">
        <v>0</v>
      </c>
    </row>
    <row r="2262" x14ac:dyDescent="0.3">
      <c r="A2262" s="410">
        <v>104101635</v>
      </c>
      <c r="B2262" s="410" t="s">
        <v>3042</v>
      </c>
      <c r="C2262" s="11">
        <v>8</v>
      </c>
      <c r="D2262" s="11">
        <v>10</v>
      </c>
      <c r="E2262" s="11">
        <v>0</v>
      </c>
      <c r="F2262" s="11">
        <v>0</v>
      </c>
    </row>
    <row r="2263" x14ac:dyDescent="0.3">
      <c r="A2263" s="410">
        <v>104101901</v>
      </c>
      <c r="B2263" s="410" t="s">
        <v>3043</v>
      </c>
      <c r="C2263" s="11">
        <v>8</v>
      </c>
      <c r="D2263" s="11">
        <v>10</v>
      </c>
      <c r="E2263" s="11">
        <v>0</v>
      </c>
      <c r="F2263" s="11">
        <v>0</v>
      </c>
    </row>
    <row r="2264" x14ac:dyDescent="0.3">
      <c r="A2264" s="410">
        <v>104101636</v>
      </c>
      <c r="B2264" s="410" t="s">
        <v>3044</v>
      </c>
      <c r="C2264" s="11">
        <v>8</v>
      </c>
      <c r="D2264" s="11">
        <v>10</v>
      </c>
      <c r="E2264" s="11">
        <v>0</v>
      </c>
      <c r="F2264" s="11">
        <v>0</v>
      </c>
    </row>
    <row r="2265" x14ac:dyDescent="0.3">
      <c r="A2265" s="410">
        <v>104101637</v>
      </c>
      <c r="B2265" s="410" t="s">
        <v>3045</v>
      </c>
      <c r="C2265" s="11">
        <v>8</v>
      </c>
      <c r="D2265" s="11">
        <v>10</v>
      </c>
      <c r="E2265" s="11">
        <v>0</v>
      </c>
      <c r="F2265" s="11">
        <v>0</v>
      </c>
    </row>
    <row r="2266" x14ac:dyDescent="0.3">
      <c r="A2266" s="410">
        <v>104502520</v>
      </c>
      <c r="B2266" s="410" t="s">
        <v>3046</v>
      </c>
      <c r="C2266" s="11">
        <v>8</v>
      </c>
      <c r="D2266" s="11">
        <v>10</v>
      </c>
      <c r="E2266" s="11">
        <v>0</v>
      </c>
      <c r="F2266" s="11">
        <v>0</v>
      </c>
    </row>
    <row r="2267" x14ac:dyDescent="0.3">
      <c r="A2267" s="410">
        <v>104502549</v>
      </c>
      <c r="B2267" s="410" t="s">
        <v>3047</v>
      </c>
      <c r="C2267" s="11">
        <v>8</v>
      </c>
      <c r="D2267" s="11">
        <v>10</v>
      </c>
      <c r="E2267" s="11">
        <v>0</v>
      </c>
      <c r="F2267" s="11">
        <v>0</v>
      </c>
    </row>
    <row r="2268" x14ac:dyDescent="0.3">
      <c r="A2268" s="410">
        <v>104502307</v>
      </c>
      <c r="B2268" s="410" t="s">
        <v>3048</v>
      </c>
      <c r="C2268" s="11">
        <v>5</v>
      </c>
      <c r="D2268" s="11">
        <v>10</v>
      </c>
      <c r="E2268" s="11">
        <v>0</v>
      </c>
      <c r="F2268" s="11">
        <v>0</v>
      </c>
    </row>
    <row r="2269" x14ac:dyDescent="0.3">
      <c r="A2269" s="410">
        <v>104101943</v>
      </c>
      <c r="B2269" s="410" t="s">
        <v>3049</v>
      </c>
      <c r="C2269" s="11">
        <v>8</v>
      </c>
      <c r="D2269" s="11">
        <v>10</v>
      </c>
      <c r="E2269" s="11">
        <v>0</v>
      </c>
      <c r="F2269" s="11">
        <v>0</v>
      </c>
    </row>
    <row r="2270" x14ac:dyDescent="0.3">
      <c r="A2270" s="410">
        <v>104101902</v>
      </c>
      <c r="B2270" s="410" t="s">
        <v>3050</v>
      </c>
      <c r="C2270" s="11">
        <v>8</v>
      </c>
      <c r="D2270" s="11">
        <v>10</v>
      </c>
      <c r="E2270" s="11">
        <v>0</v>
      </c>
      <c r="F2270" s="11">
        <v>0</v>
      </c>
    </row>
    <row r="2271" x14ac:dyDescent="0.3">
      <c r="A2271" s="410">
        <v>104101081</v>
      </c>
      <c r="B2271" s="410" t="s">
        <v>3051</v>
      </c>
      <c r="C2271" s="11">
        <v>8</v>
      </c>
      <c r="D2271" s="11">
        <v>10</v>
      </c>
      <c r="E2271" s="11">
        <v>0</v>
      </c>
      <c r="F2271" s="11">
        <v>0</v>
      </c>
    </row>
    <row r="2272" x14ac:dyDescent="0.3">
      <c r="A2272" s="410">
        <v>104502026</v>
      </c>
      <c r="B2272" s="410" t="s">
        <v>3052</v>
      </c>
      <c r="C2272" s="11">
        <v>8</v>
      </c>
      <c r="D2272" s="11">
        <v>10</v>
      </c>
      <c r="E2272" s="11">
        <v>0</v>
      </c>
      <c r="F2272" s="11">
        <v>0</v>
      </c>
    </row>
    <row r="2273" x14ac:dyDescent="0.3">
      <c r="A2273" s="410">
        <v>104101975</v>
      </c>
      <c r="B2273" s="410" t="s">
        <v>3053</v>
      </c>
      <c r="C2273" s="11">
        <v>8</v>
      </c>
      <c r="D2273" s="11">
        <v>10</v>
      </c>
      <c r="E2273" s="11">
        <v>0</v>
      </c>
      <c r="F2273" s="11">
        <v>0</v>
      </c>
    </row>
    <row r="2274" x14ac:dyDescent="0.3">
      <c r="A2274" s="410">
        <v>104101454</v>
      </c>
      <c r="B2274" s="410" t="s">
        <v>3054</v>
      </c>
      <c r="C2274" s="11">
        <v>8</v>
      </c>
      <c r="D2274" s="11">
        <v>10</v>
      </c>
      <c r="E2274" s="11">
        <v>0</v>
      </c>
      <c r="F2274" s="11">
        <v>0</v>
      </c>
    </row>
    <row r="2275" x14ac:dyDescent="0.3">
      <c r="A2275" s="410">
        <v>104101306</v>
      </c>
      <c r="B2275" s="410" t="s">
        <v>3055</v>
      </c>
      <c r="C2275" s="11">
        <v>8</v>
      </c>
      <c r="D2275" s="11">
        <v>10</v>
      </c>
      <c r="E2275" s="11">
        <v>0</v>
      </c>
      <c r="F2275" s="11">
        <v>0</v>
      </c>
    </row>
    <row r="2276" x14ac:dyDescent="0.3">
      <c r="A2276" s="410">
        <v>104101813</v>
      </c>
      <c r="B2276" s="410" t="s">
        <v>3056</v>
      </c>
      <c r="C2276" s="11">
        <v>8</v>
      </c>
      <c r="D2276" s="11">
        <v>10</v>
      </c>
      <c r="E2276" s="11">
        <v>0</v>
      </c>
      <c r="F2276" s="11">
        <v>0</v>
      </c>
    </row>
    <row r="2277" x14ac:dyDescent="0.3">
      <c r="A2277" s="410">
        <v>104101981</v>
      </c>
      <c r="B2277" s="410" t="s">
        <v>3057</v>
      </c>
      <c r="C2277" s="11">
        <v>8</v>
      </c>
      <c r="D2277" s="11">
        <v>10</v>
      </c>
      <c r="E2277" s="11">
        <v>0</v>
      </c>
      <c r="F2277" s="11">
        <v>0</v>
      </c>
    </row>
    <row r="2278" x14ac:dyDescent="0.3">
      <c r="A2278" s="410">
        <v>104101706</v>
      </c>
      <c r="B2278" s="410" t="s">
        <v>3058</v>
      </c>
      <c r="C2278" s="11">
        <v>8</v>
      </c>
      <c r="D2278" s="11">
        <v>10</v>
      </c>
      <c r="E2278" s="11">
        <v>0</v>
      </c>
      <c r="F2278" s="11">
        <v>0</v>
      </c>
    </row>
    <row r="2279" x14ac:dyDescent="0.3">
      <c r="A2279" s="410">
        <v>101201032</v>
      </c>
      <c r="B2279" s="410" t="s">
        <v>3059</v>
      </c>
      <c r="C2279" s="11">
        <v>5</v>
      </c>
      <c r="D2279" s="11">
        <v>5</v>
      </c>
      <c r="E2279" s="11">
        <v>0</v>
      </c>
      <c r="F2279" s="11">
        <v>0</v>
      </c>
    </row>
    <row r="2280" x14ac:dyDescent="0.3">
      <c r="A2280" s="410">
        <v>101301011</v>
      </c>
      <c r="B2280" s="410" t="s">
        <v>3060</v>
      </c>
      <c r="C2280" s="11">
        <v>2</v>
      </c>
      <c r="D2280" s="11">
        <v>5</v>
      </c>
      <c r="E2280" s="11">
        <v>0</v>
      </c>
      <c r="F2280" s="11">
        <v>0</v>
      </c>
    </row>
    <row r="2281" x14ac:dyDescent="0.3">
      <c r="A2281" s="410">
        <v>302203015</v>
      </c>
      <c r="B2281" s="410" t="s">
        <v>1103</v>
      </c>
      <c r="C2281" s="11">
        <v>35</v>
      </c>
      <c r="D2281" s="11">
        <v>10</v>
      </c>
      <c r="E2281" s="11">
        <v>0</v>
      </c>
      <c r="F2281" s="11">
        <v>0</v>
      </c>
    </row>
    <row r="2282" x14ac:dyDescent="0.3">
      <c r="A2282" s="410">
        <v>301203040</v>
      </c>
      <c r="B2282" s="410" t="s">
        <v>1110</v>
      </c>
      <c r="C2282" s="11">
        <v>35</v>
      </c>
      <c r="D2282" s="11">
        <v>10</v>
      </c>
      <c r="E2282" s="11">
        <v>0</v>
      </c>
      <c r="F2282" s="11">
        <v>0</v>
      </c>
    </row>
    <row r="2283" x14ac:dyDescent="0.3">
      <c r="A2283" s="410">
        <v>302203055</v>
      </c>
      <c r="B2283" s="410" t="s">
        <v>1111</v>
      </c>
      <c r="C2283" s="11">
        <v>35</v>
      </c>
      <c r="D2283" s="11">
        <v>10</v>
      </c>
      <c r="E2283" s="11">
        <v>0</v>
      </c>
      <c r="F2283" s="11">
        <v>0</v>
      </c>
    </row>
    <row r="2284" x14ac:dyDescent="0.3">
      <c r="A2284" s="410">
        <v>502101054</v>
      </c>
      <c r="B2284" s="410" t="s">
        <v>977</v>
      </c>
      <c r="C2284" s="11">
        <v>30</v>
      </c>
      <c r="D2284" s="11">
        <v>10</v>
      </c>
      <c r="E2284" s="11">
        <v>0</v>
      </c>
      <c r="F2284" s="11">
        <v>0</v>
      </c>
    </row>
    <row r="2285" x14ac:dyDescent="0.3">
      <c r="A2285" s="410">
        <v>202302132</v>
      </c>
      <c r="B2285" s="410" t="s">
        <v>3061</v>
      </c>
      <c r="C2285" s="11">
        <v>12</v>
      </c>
      <c r="D2285" s="11">
        <v>10</v>
      </c>
      <c r="E2285" s="11">
        <v>0</v>
      </c>
      <c r="F2285" s="11">
        <v>0</v>
      </c>
    </row>
    <row r="2286" x14ac:dyDescent="0.3">
      <c r="A2286" s="410">
        <v>312102032</v>
      </c>
      <c r="B2286" s="410" t="s">
        <v>903</v>
      </c>
      <c r="C2286" s="11">
        <v>23</v>
      </c>
      <c r="D2286" s="11">
        <v>10</v>
      </c>
      <c r="E2286" s="11">
        <v>0</v>
      </c>
      <c r="F2286" s="11">
        <v>0</v>
      </c>
    </row>
    <row r="2287" x14ac:dyDescent="0.3">
      <c r="A2287" s="410">
        <v>312102050</v>
      </c>
      <c r="B2287" s="410" t="s">
        <v>905</v>
      </c>
      <c r="C2287" s="11">
        <v>23</v>
      </c>
      <c r="D2287" s="11">
        <v>10</v>
      </c>
      <c r="E2287" s="11">
        <v>0</v>
      </c>
      <c r="F2287" s="11">
        <v>0</v>
      </c>
    </row>
    <row r="2288" x14ac:dyDescent="0.3">
      <c r="A2288" s="410">
        <v>603201103</v>
      </c>
      <c r="B2288" s="410" t="s">
        <v>807</v>
      </c>
      <c r="C2288" s="11">
        <v>20</v>
      </c>
      <c r="D2288" s="11">
        <v>10</v>
      </c>
      <c r="E2288" s="11">
        <v>0</v>
      </c>
      <c r="F2288" s="11">
        <v>0</v>
      </c>
    </row>
    <row r="2289" x14ac:dyDescent="0.3">
      <c r="A2289" s="410">
        <v>302203032</v>
      </c>
      <c r="B2289" s="410" t="s">
        <v>1109</v>
      </c>
      <c r="C2289" s="11">
        <v>35</v>
      </c>
      <c r="D2289" s="11">
        <v>10</v>
      </c>
      <c r="E2289" s="11">
        <v>0</v>
      </c>
      <c r="F2289" s="11">
        <v>0</v>
      </c>
    </row>
    <row r="2290" x14ac:dyDescent="0.3">
      <c r="A2290" s="410">
        <v>101902012</v>
      </c>
      <c r="B2290" s="410" t="s">
        <v>3062</v>
      </c>
      <c r="C2290" s="11">
        <v>1</v>
      </c>
      <c r="D2290" s="11">
        <v>5</v>
      </c>
      <c r="E2290" s="11">
        <v>0</v>
      </c>
      <c r="F2290" s="11">
        <v>0</v>
      </c>
    </row>
    <row r="2291" x14ac:dyDescent="0.3">
      <c r="A2291" s="410">
        <v>101902013</v>
      </c>
      <c r="B2291" s="410" t="s">
        <v>3063</v>
      </c>
      <c r="C2291" s="11">
        <v>1</v>
      </c>
      <c r="D2291" s="11">
        <v>5</v>
      </c>
      <c r="E2291" s="11">
        <v>0</v>
      </c>
      <c r="F2291" s="11">
        <v>0</v>
      </c>
    </row>
    <row r="2292" x14ac:dyDescent="0.3">
      <c r="A2292" s="410">
        <v>304104008</v>
      </c>
      <c r="B2292" s="410" t="s">
        <v>1186</v>
      </c>
      <c r="C2292" s="11">
        <v>35</v>
      </c>
      <c r="D2292" s="11">
        <v>10</v>
      </c>
      <c r="E2292" s="11">
        <v>0</v>
      </c>
      <c r="F2292" s="11">
        <v>0</v>
      </c>
    </row>
    <row r="2293" x14ac:dyDescent="0.3">
      <c r="A2293" s="410">
        <v>104102054</v>
      </c>
      <c r="B2293" s="410" t="s">
        <v>3064</v>
      </c>
      <c r="C2293" s="11">
        <v>1</v>
      </c>
      <c r="D2293" s="11">
        <v>5</v>
      </c>
      <c r="E2293" s="11">
        <v>0</v>
      </c>
      <c r="F2293" s="11">
        <v>0</v>
      </c>
    </row>
    <row r="2294" x14ac:dyDescent="0.3">
      <c r="A2294" s="410">
        <v>205201005</v>
      </c>
      <c r="B2294" s="410" t="s">
        <v>573</v>
      </c>
      <c r="C2294" s="11">
        <v>18</v>
      </c>
      <c r="D2294" s="11">
        <v>10</v>
      </c>
      <c r="E2294" s="11">
        <v>0</v>
      </c>
      <c r="F2294" s="11">
        <v>0</v>
      </c>
    </row>
    <row r="2295" x14ac:dyDescent="0.3">
      <c r="A2295" s="410">
        <v>304104005</v>
      </c>
      <c r="B2295" s="410" t="s">
        <v>576</v>
      </c>
      <c r="C2295" s="11">
        <v>18</v>
      </c>
      <c r="D2295" s="11">
        <v>10</v>
      </c>
      <c r="E2295" s="11">
        <v>0</v>
      </c>
      <c r="F2295" s="11">
        <v>0</v>
      </c>
    </row>
    <row r="2296" x14ac:dyDescent="0.3">
      <c r="A2296" s="410">
        <v>304104003</v>
      </c>
      <c r="B2296" s="410" t="s">
        <v>574</v>
      </c>
      <c r="C2296" s="11">
        <v>18</v>
      </c>
      <c r="D2296" s="11">
        <v>10</v>
      </c>
      <c r="E2296" s="11">
        <v>0</v>
      </c>
      <c r="F2296" s="11">
        <v>0</v>
      </c>
    </row>
    <row r="2297" x14ac:dyDescent="0.3">
      <c r="A2297" s="410">
        <v>304104004</v>
      </c>
      <c r="B2297" s="410" t="s">
        <v>575</v>
      </c>
      <c r="C2297" s="11">
        <v>18</v>
      </c>
      <c r="D2297" s="11">
        <v>10</v>
      </c>
      <c r="E2297" s="11">
        <v>0</v>
      </c>
      <c r="F2297" s="11">
        <v>0</v>
      </c>
    </row>
    <row r="2298" x14ac:dyDescent="0.3">
      <c r="A2298" s="410">
        <v>311201005</v>
      </c>
      <c r="B2298" s="410" t="s">
        <v>915</v>
      </c>
      <c r="C2298" s="11">
        <v>25</v>
      </c>
      <c r="D2298" s="11">
        <v>10</v>
      </c>
      <c r="E2298" s="11">
        <v>0</v>
      </c>
      <c r="F2298" s="11">
        <v>0</v>
      </c>
    </row>
    <row r="2299" x14ac:dyDescent="0.3">
      <c r="A2299" s="410">
        <v>701301019</v>
      </c>
      <c r="B2299" s="410" t="s">
        <v>819</v>
      </c>
      <c r="C2299" s="11">
        <v>20</v>
      </c>
      <c r="D2299" s="11">
        <v>10</v>
      </c>
      <c r="E2299" s="11">
        <v>0</v>
      </c>
      <c r="F2299" s="11">
        <v>0</v>
      </c>
    </row>
    <row r="2300" x14ac:dyDescent="0.3">
      <c r="A2300" s="410">
        <v>701301014</v>
      </c>
      <c r="B2300" s="410" t="s">
        <v>908</v>
      </c>
      <c r="C2300" s="11">
        <v>23</v>
      </c>
      <c r="D2300" s="11">
        <v>10</v>
      </c>
      <c r="E2300" s="11">
        <v>0</v>
      </c>
      <c r="F2300" s="11">
        <v>0</v>
      </c>
    </row>
    <row r="2301" x14ac:dyDescent="0.3">
      <c r="A2301" s="410">
        <v>312102041</v>
      </c>
      <c r="B2301" s="410" t="s">
        <v>735</v>
      </c>
      <c r="C2301" s="11">
        <v>20</v>
      </c>
      <c r="D2301" s="11">
        <v>10</v>
      </c>
      <c r="E2301" s="11">
        <v>0</v>
      </c>
      <c r="F2301" s="11">
        <v>0</v>
      </c>
    </row>
    <row r="2302" x14ac:dyDescent="0.3">
      <c r="A2302" s="410">
        <v>310103047</v>
      </c>
      <c r="B2302" s="410" t="s">
        <v>887</v>
      </c>
      <c r="C2302" s="11">
        <v>23</v>
      </c>
      <c r="D2302" s="11">
        <v>10</v>
      </c>
      <c r="E2302" s="11">
        <v>0</v>
      </c>
      <c r="F2302" s="11">
        <v>0</v>
      </c>
    </row>
    <row r="2303" x14ac:dyDescent="0.3">
      <c r="A2303" s="410">
        <v>104502287</v>
      </c>
      <c r="B2303" s="410" t="s">
        <v>3065</v>
      </c>
      <c r="C2303" s="11">
        <v>7</v>
      </c>
      <c r="D2303" s="11">
        <v>10</v>
      </c>
      <c r="E2303" s="11">
        <v>0</v>
      </c>
      <c r="F2303" s="11">
        <v>0</v>
      </c>
    </row>
    <row r="2304" x14ac:dyDescent="0.3">
      <c r="A2304" s="410">
        <v>101301034</v>
      </c>
      <c r="B2304" s="410" t="s">
        <v>3066</v>
      </c>
      <c r="C2304" s="11">
        <v>2</v>
      </c>
      <c r="D2304" s="11">
        <v>5</v>
      </c>
      <c r="E2304" s="11">
        <v>0</v>
      </c>
      <c r="F2304" s="11">
        <v>0</v>
      </c>
    </row>
    <row r="2305" x14ac:dyDescent="0.3">
      <c r="A2305" s="410">
        <v>101301012</v>
      </c>
      <c r="B2305" s="410" t="s">
        <v>3067</v>
      </c>
      <c r="C2305" s="11">
        <v>2</v>
      </c>
      <c r="D2305" s="11">
        <v>5</v>
      </c>
      <c r="E2305" s="11">
        <v>0</v>
      </c>
      <c r="F2305" s="11">
        <v>0</v>
      </c>
    </row>
    <row r="2306" x14ac:dyDescent="0.3">
      <c r="A2306" s="410">
        <v>104101668</v>
      </c>
      <c r="B2306" s="410" t="s">
        <v>3068</v>
      </c>
      <c r="C2306" s="11">
        <v>8</v>
      </c>
      <c r="D2306" s="11">
        <v>10</v>
      </c>
      <c r="E2306" s="11">
        <v>0</v>
      </c>
      <c r="F2306" s="11">
        <v>0</v>
      </c>
    </row>
    <row r="2307" x14ac:dyDescent="0.3">
      <c r="A2307" s="410">
        <v>603201056</v>
      </c>
      <c r="B2307" s="410" t="s">
        <v>801</v>
      </c>
      <c r="C2307" s="11">
        <v>20</v>
      </c>
      <c r="D2307" s="11">
        <v>10</v>
      </c>
      <c r="E2307" s="11">
        <v>0</v>
      </c>
      <c r="F2307" s="11">
        <v>0</v>
      </c>
    </row>
    <row r="2308" x14ac:dyDescent="0.3">
      <c r="A2308" s="410">
        <v>603201055</v>
      </c>
      <c r="B2308" s="410" t="s">
        <v>800</v>
      </c>
      <c r="C2308" s="11">
        <v>20</v>
      </c>
      <c r="D2308" s="11">
        <v>10</v>
      </c>
      <c r="E2308" s="11">
        <v>0</v>
      </c>
      <c r="F2308" s="11">
        <v>0</v>
      </c>
    </row>
    <row r="2309" x14ac:dyDescent="0.3">
      <c r="A2309" s="410">
        <v>302203009</v>
      </c>
      <c r="B2309" s="410" t="s">
        <v>1127</v>
      </c>
      <c r="C2309" s="11">
        <v>35</v>
      </c>
      <c r="D2309" s="11">
        <v>10</v>
      </c>
      <c r="E2309" s="11">
        <v>0</v>
      </c>
      <c r="F2309" s="11">
        <v>0</v>
      </c>
    </row>
    <row r="2310" x14ac:dyDescent="0.3">
      <c r="A2310" s="410">
        <v>603101029</v>
      </c>
      <c r="B2310" s="410" t="s">
        <v>755</v>
      </c>
      <c r="C2310" s="11">
        <v>20</v>
      </c>
      <c r="D2310" s="11">
        <v>10</v>
      </c>
      <c r="E2310" s="11">
        <v>0</v>
      </c>
      <c r="F2310" s="11">
        <v>0</v>
      </c>
    </row>
    <row r="2311" x14ac:dyDescent="0.3">
      <c r="A2311" s="410">
        <v>603201028</v>
      </c>
      <c r="B2311" s="410" t="s">
        <v>376</v>
      </c>
      <c r="C2311" s="11">
        <v>24</v>
      </c>
      <c r="D2311" s="11">
        <v>10</v>
      </c>
      <c r="E2311" s="11">
        <v>0</v>
      </c>
      <c r="F2311" s="11">
        <v>5</v>
      </c>
    </row>
    <row r="2312" x14ac:dyDescent="0.3">
      <c r="A2312" s="410">
        <v>603101014</v>
      </c>
      <c r="B2312" s="410" t="s">
        <v>745</v>
      </c>
      <c r="C2312" s="11">
        <v>20</v>
      </c>
      <c r="D2312" s="11">
        <v>10</v>
      </c>
      <c r="E2312" s="11">
        <v>0</v>
      </c>
      <c r="F2312" s="11">
        <v>0</v>
      </c>
    </row>
    <row r="2313" x14ac:dyDescent="0.3">
      <c r="A2313" s="410">
        <v>603101084</v>
      </c>
      <c r="B2313" s="410" t="s">
        <v>777</v>
      </c>
      <c r="C2313" s="11">
        <v>20</v>
      </c>
      <c r="D2313" s="11">
        <v>10</v>
      </c>
      <c r="E2313" s="11">
        <v>0</v>
      </c>
      <c r="F2313" s="11">
        <v>0</v>
      </c>
    </row>
    <row r="2314" x14ac:dyDescent="0.3">
      <c r="A2314" s="410">
        <v>104101201</v>
      </c>
      <c r="B2314" s="410" t="s">
        <v>3069</v>
      </c>
      <c r="C2314" s="11">
        <v>8</v>
      </c>
      <c r="D2314" s="11">
        <v>10</v>
      </c>
      <c r="E2314" s="11">
        <v>0</v>
      </c>
      <c r="F2314" s="11">
        <v>0</v>
      </c>
    </row>
    <row r="2315" x14ac:dyDescent="0.3">
      <c r="A2315" s="410">
        <v>104101672</v>
      </c>
      <c r="B2315" s="410" t="s">
        <v>3070</v>
      </c>
      <c r="C2315" s="11">
        <v>8</v>
      </c>
      <c r="D2315" s="11">
        <v>10</v>
      </c>
      <c r="E2315" s="11">
        <v>0</v>
      </c>
      <c r="F2315" s="11">
        <v>0</v>
      </c>
    </row>
    <row r="2316" x14ac:dyDescent="0.3">
      <c r="A2316" s="410">
        <v>104101199</v>
      </c>
      <c r="B2316" s="410" t="s">
        <v>3071</v>
      </c>
      <c r="C2316" s="11">
        <v>8</v>
      </c>
      <c r="D2316" s="11">
        <v>10</v>
      </c>
      <c r="E2316" s="11">
        <v>0</v>
      </c>
      <c r="F2316" s="11">
        <v>0</v>
      </c>
    </row>
    <row r="2317" x14ac:dyDescent="0.3">
      <c r="A2317" s="410">
        <v>104502449</v>
      </c>
      <c r="B2317" s="410" t="s">
        <v>3072</v>
      </c>
      <c r="C2317" s="11">
        <v>8</v>
      </c>
      <c r="D2317" s="11">
        <v>10</v>
      </c>
      <c r="E2317" s="11">
        <v>0</v>
      </c>
      <c r="F2317" s="11">
        <v>0</v>
      </c>
    </row>
    <row r="2318" x14ac:dyDescent="0.3">
      <c r="A2318" s="410">
        <v>103101577</v>
      </c>
      <c r="B2318" s="410" t="s">
        <v>3073</v>
      </c>
      <c r="C2318" s="11">
        <v>8</v>
      </c>
      <c r="D2318" s="11">
        <v>10</v>
      </c>
      <c r="E2318" s="11">
        <v>0</v>
      </c>
      <c r="F2318" s="11">
        <v>0</v>
      </c>
    </row>
    <row r="2319" x14ac:dyDescent="0.3">
      <c r="A2319" s="410">
        <v>104101221</v>
      </c>
      <c r="B2319" s="410" t="s">
        <v>3074</v>
      </c>
      <c r="C2319" s="11">
        <v>8</v>
      </c>
      <c r="D2319" s="11">
        <v>10</v>
      </c>
      <c r="E2319" s="11">
        <v>0</v>
      </c>
      <c r="F2319" s="11">
        <v>0</v>
      </c>
    </row>
    <row r="2320" x14ac:dyDescent="0.3">
      <c r="A2320" s="410">
        <v>104101710</v>
      </c>
      <c r="B2320" s="410" t="s">
        <v>3075</v>
      </c>
      <c r="C2320" s="11">
        <v>8</v>
      </c>
      <c r="D2320" s="11">
        <v>10</v>
      </c>
      <c r="E2320" s="11">
        <v>0</v>
      </c>
      <c r="F2320" s="11">
        <v>0</v>
      </c>
    </row>
    <row r="2321" x14ac:dyDescent="0.3">
      <c r="A2321" s="410">
        <v>104101224</v>
      </c>
      <c r="B2321" s="410" t="s">
        <v>3076</v>
      </c>
      <c r="C2321" s="11">
        <v>8</v>
      </c>
      <c r="D2321" s="11">
        <v>10</v>
      </c>
      <c r="E2321" s="11">
        <v>0</v>
      </c>
      <c r="F2321" s="11">
        <v>0</v>
      </c>
    </row>
    <row r="2322" x14ac:dyDescent="0.3">
      <c r="A2322" s="410">
        <v>104101730</v>
      </c>
      <c r="B2322" s="410" t="s">
        <v>3077</v>
      </c>
      <c r="C2322" s="11">
        <v>8</v>
      </c>
      <c r="D2322" s="11">
        <v>10</v>
      </c>
      <c r="E2322" s="11">
        <v>0</v>
      </c>
      <c r="F2322" s="11">
        <v>0</v>
      </c>
    </row>
    <row r="2323" x14ac:dyDescent="0.3">
      <c r="A2323" s="410">
        <v>103101518</v>
      </c>
      <c r="B2323" s="410" t="s">
        <v>3078</v>
      </c>
      <c r="C2323" s="11">
        <v>8</v>
      </c>
      <c r="D2323" s="11">
        <v>10</v>
      </c>
      <c r="E2323" s="11">
        <v>0</v>
      </c>
      <c r="F2323" s="11">
        <v>0</v>
      </c>
    </row>
    <row r="2324" x14ac:dyDescent="0.3">
      <c r="A2324" s="410">
        <v>104101214</v>
      </c>
      <c r="B2324" s="410" t="s">
        <v>3079</v>
      </c>
      <c r="C2324" s="11">
        <v>8</v>
      </c>
      <c r="D2324" s="11">
        <v>10</v>
      </c>
      <c r="E2324" s="11">
        <v>0</v>
      </c>
      <c r="F2324" s="11">
        <v>0</v>
      </c>
    </row>
    <row r="2325" x14ac:dyDescent="0.3">
      <c r="A2325" s="410">
        <v>104101219</v>
      </c>
      <c r="B2325" s="410" t="s">
        <v>3080</v>
      </c>
      <c r="C2325" s="11">
        <v>8</v>
      </c>
      <c r="D2325" s="11">
        <v>10</v>
      </c>
      <c r="E2325" s="11">
        <v>0</v>
      </c>
      <c r="F2325" s="11">
        <v>0</v>
      </c>
    </row>
    <row r="2326" x14ac:dyDescent="0.3">
      <c r="A2326" s="410">
        <v>104101215</v>
      </c>
      <c r="B2326" s="410" t="s">
        <v>3081</v>
      </c>
      <c r="C2326" s="11">
        <v>8</v>
      </c>
      <c r="D2326" s="11">
        <v>10</v>
      </c>
      <c r="E2326" s="11">
        <v>0</v>
      </c>
      <c r="F2326" s="11">
        <v>0</v>
      </c>
    </row>
    <row r="2327" x14ac:dyDescent="0.3">
      <c r="A2327" s="410">
        <v>104101216</v>
      </c>
      <c r="B2327" s="410" t="s">
        <v>3082</v>
      </c>
      <c r="C2327" s="11">
        <v>8</v>
      </c>
      <c r="D2327" s="11">
        <v>10</v>
      </c>
      <c r="E2327" s="11">
        <v>0</v>
      </c>
      <c r="F2327" s="11">
        <v>0</v>
      </c>
    </row>
    <row r="2328" x14ac:dyDescent="0.3">
      <c r="A2328" s="410">
        <v>104101209</v>
      </c>
      <c r="B2328" s="410" t="s">
        <v>3083</v>
      </c>
      <c r="C2328" s="11">
        <v>8</v>
      </c>
      <c r="D2328" s="11">
        <v>10</v>
      </c>
      <c r="E2328" s="11">
        <v>0</v>
      </c>
      <c r="F2328" s="11">
        <v>0</v>
      </c>
    </row>
    <row r="2329" x14ac:dyDescent="0.3">
      <c r="A2329" s="410">
        <v>104101204</v>
      </c>
      <c r="B2329" s="410" t="s">
        <v>3084</v>
      </c>
      <c r="C2329" s="11">
        <v>8</v>
      </c>
      <c r="D2329" s="11">
        <v>10</v>
      </c>
      <c r="E2329" s="11">
        <v>0</v>
      </c>
      <c r="F2329" s="11">
        <v>0</v>
      </c>
    </row>
    <row r="2330" x14ac:dyDescent="0.3">
      <c r="A2330" s="410">
        <v>101105007</v>
      </c>
      <c r="B2330" s="410" t="s">
        <v>3085</v>
      </c>
      <c r="C2330" s="11">
        <v>6</v>
      </c>
      <c r="D2330" s="11">
        <v>5</v>
      </c>
      <c r="E2330" s="11">
        <v>0</v>
      </c>
      <c r="F2330" s="11">
        <v>0</v>
      </c>
    </row>
    <row r="2331" x14ac:dyDescent="0.3">
      <c r="A2331" s="410">
        <v>104101213</v>
      </c>
      <c r="B2331" s="410" t="s">
        <v>3086</v>
      </c>
      <c r="C2331" s="11">
        <v>8</v>
      </c>
      <c r="D2331" s="11">
        <v>10</v>
      </c>
      <c r="E2331" s="11">
        <v>0</v>
      </c>
      <c r="F2331" s="11">
        <v>0</v>
      </c>
    </row>
    <row r="2332" x14ac:dyDescent="0.3">
      <c r="A2332" s="410">
        <v>104101212</v>
      </c>
      <c r="B2332" s="410" t="s">
        <v>3087</v>
      </c>
      <c r="C2332" s="11">
        <v>8</v>
      </c>
      <c r="D2332" s="11">
        <v>10</v>
      </c>
      <c r="E2332" s="11">
        <v>0</v>
      </c>
      <c r="F2332" s="11">
        <v>0</v>
      </c>
    </row>
    <row r="2333" x14ac:dyDescent="0.3">
      <c r="A2333" s="410">
        <v>601301007</v>
      </c>
      <c r="B2333" s="410" t="s">
        <v>417</v>
      </c>
      <c r="C2333" s="11">
        <v>26</v>
      </c>
      <c r="D2333" s="11">
        <v>10</v>
      </c>
      <c r="E2333" s="11">
        <v>0</v>
      </c>
      <c r="F2333" s="11">
        <v>1</v>
      </c>
    </row>
    <row r="2334" x14ac:dyDescent="0.3">
      <c r="A2334" s="410">
        <v>307107013</v>
      </c>
      <c r="B2334" s="410" t="s">
        <v>1049</v>
      </c>
      <c r="C2334" s="11">
        <v>33</v>
      </c>
      <c r="D2334" s="11">
        <v>10</v>
      </c>
      <c r="E2334" s="11">
        <v>0</v>
      </c>
      <c r="F2334" s="11">
        <v>0</v>
      </c>
    </row>
    <row r="2335" x14ac:dyDescent="0.3">
      <c r="A2335" s="410">
        <v>603101073</v>
      </c>
      <c r="B2335" s="410" t="s">
        <v>769</v>
      </c>
      <c r="C2335" s="11">
        <v>20</v>
      </c>
      <c r="D2335" s="11">
        <v>10</v>
      </c>
      <c r="E2335" s="11">
        <v>0</v>
      </c>
      <c r="F2335" s="11">
        <v>0</v>
      </c>
    </row>
    <row r="2336" x14ac:dyDescent="0.3">
      <c r="A2336" s="410">
        <v>701201006</v>
      </c>
      <c r="B2336" s="410" t="s">
        <v>443</v>
      </c>
      <c r="C2336" s="11">
        <v>27</v>
      </c>
      <c r="D2336" s="11">
        <v>10</v>
      </c>
      <c r="E2336" s="11">
        <v>0</v>
      </c>
      <c r="F2336" s="11">
        <v>1</v>
      </c>
    </row>
    <row r="2337" x14ac:dyDescent="0.3">
      <c r="A2337" s="410">
        <v>603301004</v>
      </c>
      <c r="B2337" s="410" t="s">
        <v>811</v>
      </c>
      <c r="C2337" s="11">
        <v>20</v>
      </c>
      <c r="D2337" s="11">
        <v>10</v>
      </c>
      <c r="E2337" s="11">
        <v>0</v>
      </c>
      <c r="F2337" s="11">
        <v>0</v>
      </c>
    </row>
    <row r="2338" x14ac:dyDescent="0.3">
      <c r="A2338" s="410">
        <v>603301002</v>
      </c>
      <c r="B2338" s="410" t="s">
        <v>3088</v>
      </c>
      <c r="C2338" s="11">
        <v>1</v>
      </c>
      <c r="D2338" s="11">
        <v>5</v>
      </c>
      <c r="E2338" s="11">
        <v>0</v>
      </c>
      <c r="F2338" s="11">
        <v>0</v>
      </c>
    </row>
    <row r="2339" x14ac:dyDescent="0.3">
      <c r="A2339" s="410">
        <v>603301013</v>
      </c>
      <c r="B2339" s="410" t="s">
        <v>3089</v>
      </c>
      <c r="C2339" s="11">
        <v>4</v>
      </c>
      <c r="D2339" s="11">
        <v>10</v>
      </c>
      <c r="E2339" s="11">
        <v>0</v>
      </c>
      <c r="F2339" s="11">
        <v>0</v>
      </c>
    </row>
    <row r="2340" x14ac:dyDescent="0.3">
      <c r="A2340" s="410">
        <v>310102005</v>
      </c>
      <c r="B2340" s="410" t="s">
        <v>703</v>
      </c>
      <c r="C2340" s="11">
        <v>20</v>
      </c>
      <c r="D2340" s="11">
        <v>10</v>
      </c>
      <c r="E2340" s="11">
        <v>0</v>
      </c>
      <c r="F2340" s="11">
        <v>0</v>
      </c>
    </row>
    <row r="2341" x14ac:dyDescent="0.3">
      <c r="A2341" s="410">
        <v>603101038</v>
      </c>
      <c r="B2341" s="410" t="s">
        <v>454</v>
      </c>
      <c r="C2341" s="11">
        <v>28</v>
      </c>
      <c r="D2341" s="11">
        <v>10</v>
      </c>
      <c r="E2341" s="11">
        <v>0</v>
      </c>
      <c r="F2341" s="11">
        <v>1</v>
      </c>
    </row>
    <row r="2342" x14ac:dyDescent="0.3">
      <c r="A2342" s="410">
        <v>606202013</v>
      </c>
      <c r="B2342" s="410" t="s">
        <v>3090</v>
      </c>
      <c r="C2342" s="11">
        <v>15</v>
      </c>
      <c r="D2342" s="11">
        <v>0</v>
      </c>
      <c r="E2342" s="11">
        <v>1</v>
      </c>
      <c r="F2342" s="11">
        <v>0</v>
      </c>
    </row>
    <row r="2343" x14ac:dyDescent="0.3">
      <c r="A2343" s="410">
        <v>603201042</v>
      </c>
      <c r="B2343" s="410" t="s">
        <v>841</v>
      </c>
      <c r="C2343" s="11">
        <v>22</v>
      </c>
      <c r="D2343" s="11">
        <v>10</v>
      </c>
      <c r="E2343" s="11">
        <v>0</v>
      </c>
      <c r="F2343" s="11">
        <v>0</v>
      </c>
    </row>
    <row r="2344" x14ac:dyDescent="0.3">
      <c r="A2344" s="410">
        <v>502101042</v>
      </c>
      <c r="B2344" s="410" t="s">
        <v>972</v>
      </c>
      <c r="C2344" s="11">
        <v>30</v>
      </c>
      <c r="D2344" s="11">
        <v>10</v>
      </c>
      <c r="E2344" s="11">
        <v>0</v>
      </c>
      <c r="F2344" s="11">
        <v>0</v>
      </c>
    </row>
    <row r="2345" x14ac:dyDescent="0.3">
      <c r="A2345" s="410">
        <v>104502030</v>
      </c>
      <c r="B2345" s="410" t="s">
        <v>3091</v>
      </c>
      <c r="C2345" s="11">
        <v>8</v>
      </c>
      <c r="D2345" s="11">
        <v>10</v>
      </c>
      <c r="E2345" s="11">
        <v>0</v>
      </c>
      <c r="F2345" s="11">
        <v>0</v>
      </c>
    </row>
    <row r="2346" x14ac:dyDescent="0.3">
      <c r="A2346" s="410">
        <v>104101859</v>
      </c>
      <c r="B2346" s="410" t="s">
        <v>3092</v>
      </c>
      <c r="C2346" s="11">
        <v>8</v>
      </c>
      <c r="D2346" s="11">
        <v>10</v>
      </c>
      <c r="E2346" s="11">
        <v>0</v>
      </c>
      <c r="F2346" s="11">
        <v>0</v>
      </c>
    </row>
    <row r="2347" x14ac:dyDescent="0.3">
      <c r="A2347" s="410">
        <v>104502352</v>
      </c>
      <c r="B2347" s="410" t="s">
        <v>3093</v>
      </c>
      <c r="C2347" s="11">
        <v>8</v>
      </c>
      <c r="D2347" s="11">
        <v>10</v>
      </c>
      <c r="E2347" s="11">
        <v>0</v>
      </c>
      <c r="F2347" s="11">
        <v>0</v>
      </c>
    </row>
    <row r="2348" x14ac:dyDescent="0.3">
      <c r="A2348" s="410">
        <v>104101083</v>
      </c>
      <c r="B2348" s="410" t="s">
        <v>3094</v>
      </c>
      <c r="C2348" s="11">
        <v>8</v>
      </c>
      <c r="D2348" s="11">
        <v>10</v>
      </c>
      <c r="E2348" s="11">
        <v>0</v>
      </c>
      <c r="F2348" s="11">
        <v>0</v>
      </c>
    </row>
    <row r="2349" x14ac:dyDescent="0.3">
      <c r="A2349" s="410">
        <v>104502110</v>
      </c>
      <c r="B2349" s="410" t="s">
        <v>3095</v>
      </c>
      <c r="C2349" s="11">
        <v>8</v>
      </c>
      <c r="D2349" s="11">
        <v>10</v>
      </c>
      <c r="E2349" s="11">
        <v>0</v>
      </c>
      <c r="F2349" s="11">
        <v>0</v>
      </c>
    </row>
    <row r="2350" x14ac:dyDescent="0.3">
      <c r="A2350" s="410">
        <v>104502109</v>
      </c>
      <c r="B2350" s="410" t="s">
        <v>3096</v>
      </c>
      <c r="C2350" s="11">
        <v>8</v>
      </c>
      <c r="D2350" s="11">
        <v>10</v>
      </c>
      <c r="E2350" s="11">
        <v>0</v>
      </c>
      <c r="F2350" s="11">
        <v>0</v>
      </c>
    </row>
    <row r="2351" x14ac:dyDescent="0.3">
      <c r="A2351" s="410">
        <v>104502029</v>
      </c>
      <c r="B2351" s="410" t="s">
        <v>3097</v>
      </c>
      <c r="C2351" s="11">
        <v>8</v>
      </c>
      <c r="D2351" s="11">
        <v>10</v>
      </c>
      <c r="E2351" s="11">
        <v>0</v>
      </c>
      <c r="F2351" s="11">
        <v>0</v>
      </c>
    </row>
    <row r="2352" x14ac:dyDescent="0.3">
      <c r="A2352" s="410">
        <v>104101638</v>
      </c>
      <c r="B2352" s="410" t="s">
        <v>3098</v>
      </c>
      <c r="C2352" s="11">
        <v>8</v>
      </c>
      <c r="D2352" s="11">
        <v>10</v>
      </c>
      <c r="E2352" s="11">
        <v>0</v>
      </c>
      <c r="F2352" s="11">
        <v>0</v>
      </c>
    </row>
    <row r="2353" x14ac:dyDescent="0.3">
      <c r="A2353" s="410">
        <v>104101980</v>
      </c>
      <c r="B2353" s="410" t="s">
        <v>3099</v>
      </c>
      <c r="C2353" s="11">
        <v>8</v>
      </c>
      <c r="D2353" s="11">
        <v>10</v>
      </c>
      <c r="E2353" s="11">
        <v>0</v>
      </c>
      <c r="F2353" s="11">
        <v>0</v>
      </c>
    </row>
    <row r="2354" x14ac:dyDescent="0.3">
      <c r="A2354" s="410">
        <v>202302101</v>
      </c>
      <c r="B2354" s="410" t="s">
        <v>3100</v>
      </c>
      <c r="C2354" s="11">
        <v>12</v>
      </c>
      <c r="D2354" s="11">
        <v>10</v>
      </c>
      <c r="E2354" s="11">
        <v>0</v>
      </c>
      <c r="F2354" s="11">
        <v>0</v>
      </c>
    </row>
    <row r="2355" x14ac:dyDescent="0.3">
      <c r="A2355" s="410">
        <v>202502030</v>
      </c>
      <c r="B2355" s="410" t="s">
        <v>3101</v>
      </c>
      <c r="C2355" s="11">
        <v>12</v>
      </c>
      <c r="D2355" s="11">
        <v>10</v>
      </c>
      <c r="E2355" s="11">
        <v>0</v>
      </c>
      <c r="F2355" s="11">
        <v>0</v>
      </c>
    </row>
    <row r="2356" x14ac:dyDescent="0.3">
      <c r="A2356" s="410">
        <v>202402022</v>
      </c>
      <c r="B2356" s="410" t="s">
        <v>3102</v>
      </c>
      <c r="C2356" s="11">
        <v>12</v>
      </c>
      <c r="D2356" s="11">
        <v>10</v>
      </c>
      <c r="E2356" s="11">
        <v>0</v>
      </c>
      <c r="F2356" s="11">
        <v>0</v>
      </c>
    </row>
    <row r="2357" x14ac:dyDescent="0.3">
      <c r="A2357" s="410">
        <v>202402028</v>
      </c>
      <c r="B2357" s="410" t="s">
        <v>3103</v>
      </c>
      <c r="C2357" s="11">
        <v>12</v>
      </c>
      <c r="D2357" s="11">
        <v>10</v>
      </c>
      <c r="E2357" s="11">
        <v>0</v>
      </c>
      <c r="F2357" s="11">
        <v>0</v>
      </c>
    </row>
    <row r="2358" x14ac:dyDescent="0.3">
      <c r="A2358" s="410">
        <v>202302027</v>
      </c>
      <c r="B2358" s="410" t="s">
        <v>3104</v>
      </c>
      <c r="C2358" s="11">
        <v>12</v>
      </c>
      <c r="D2358" s="11">
        <v>10</v>
      </c>
      <c r="E2358" s="11">
        <v>0</v>
      </c>
      <c r="F2358" s="11">
        <v>0</v>
      </c>
    </row>
    <row r="2359" x14ac:dyDescent="0.3">
      <c r="A2359" s="410">
        <v>202302026</v>
      </c>
      <c r="B2359" s="410" t="s">
        <v>3105</v>
      </c>
      <c r="C2359" s="11">
        <v>12</v>
      </c>
      <c r="D2359" s="11">
        <v>10</v>
      </c>
      <c r="E2359" s="11">
        <v>0</v>
      </c>
      <c r="F2359" s="11">
        <v>0</v>
      </c>
    </row>
    <row r="2360" x14ac:dyDescent="0.3">
      <c r="A2360" s="410">
        <v>202402029</v>
      </c>
      <c r="B2360" s="410" t="s">
        <v>3106</v>
      </c>
      <c r="C2360" s="11">
        <v>12</v>
      </c>
      <c r="D2360" s="11">
        <v>10</v>
      </c>
      <c r="E2360" s="11">
        <v>0</v>
      </c>
      <c r="F2360" s="11">
        <v>0</v>
      </c>
    </row>
    <row r="2361" x14ac:dyDescent="0.3">
      <c r="A2361" s="410">
        <v>202402118</v>
      </c>
      <c r="B2361" s="410" t="s">
        <v>3107</v>
      </c>
      <c r="C2361" s="11">
        <v>12</v>
      </c>
      <c r="D2361" s="11">
        <v>10</v>
      </c>
      <c r="E2361" s="11">
        <v>0</v>
      </c>
      <c r="F2361" s="11">
        <v>0</v>
      </c>
    </row>
    <row r="2362" x14ac:dyDescent="0.3">
      <c r="A2362" s="410">
        <v>104101084</v>
      </c>
      <c r="B2362" s="410" t="s">
        <v>3108</v>
      </c>
      <c r="C2362" s="11">
        <v>8</v>
      </c>
      <c r="D2362" s="11">
        <v>10</v>
      </c>
      <c r="E2362" s="11">
        <v>0</v>
      </c>
      <c r="F2362" s="11">
        <v>0</v>
      </c>
    </row>
    <row r="2363" x14ac:dyDescent="0.3">
      <c r="A2363" s="410">
        <v>104101456</v>
      </c>
      <c r="B2363" s="410" t="s">
        <v>3109</v>
      </c>
      <c r="C2363" s="11">
        <v>8</v>
      </c>
      <c r="D2363" s="11">
        <v>10</v>
      </c>
      <c r="E2363" s="11">
        <v>0</v>
      </c>
      <c r="F2363" s="11">
        <v>0</v>
      </c>
    </row>
    <row r="2364" x14ac:dyDescent="0.3">
      <c r="A2364" s="410">
        <v>104101308</v>
      </c>
      <c r="B2364" s="410" t="s">
        <v>3110</v>
      </c>
      <c r="C2364" s="11">
        <v>8</v>
      </c>
      <c r="D2364" s="11">
        <v>10</v>
      </c>
      <c r="E2364" s="11">
        <v>0</v>
      </c>
      <c r="F2364" s="11">
        <v>0</v>
      </c>
    </row>
    <row r="2365" x14ac:dyDescent="0.3">
      <c r="A2365" s="410">
        <v>104101834</v>
      </c>
      <c r="B2365" s="410" t="s">
        <v>3111</v>
      </c>
      <c r="C2365" s="11">
        <v>8</v>
      </c>
      <c r="D2365" s="11">
        <v>10</v>
      </c>
      <c r="E2365" s="11">
        <v>0</v>
      </c>
      <c r="F2365" s="11">
        <v>0</v>
      </c>
    </row>
    <row r="2366" x14ac:dyDescent="0.3">
      <c r="A2366" s="410">
        <v>104101085</v>
      </c>
      <c r="B2366" s="410" t="s">
        <v>3112</v>
      </c>
      <c r="C2366" s="11">
        <v>8</v>
      </c>
      <c r="D2366" s="11">
        <v>10</v>
      </c>
      <c r="E2366" s="11">
        <v>0</v>
      </c>
      <c r="F2366" s="11">
        <v>0</v>
      </c>
    </row>
    <row r="2367" x14ac:dyDescent="0.3">
      <c r="A2367" s="410">
        <v>104101087</v>
      </c>
      <c r="B2367" s="410" t="s">
        <v>3113</v>
      </c>
      <c r="C2367" s="11">
        <v>8</v>
      </c>
      <c r="D2367" s="11">
        <v>10</v>
      </c>
      <c r="E2367" s="11">
        <v>0</v>
      </c>
      <c r="F2367" s="11">
        <v>0</v>
      </c>
    </row>
    <row r="2368" x14ac:dyDescent="0.3">
      <c r="A2368" s="410">
        <v>104101311</v>
      </c>
      <c r="B2368" s="410" t="s">
        <v>3114</v>
      </c>
      <c r="C2368" s="11">
        <v>8</v>
      </c>
      <c r="D2368" s="11">
        <v>10</v>
      </c>
      <c r="E2368" s="11">
        <v>0</v>
      </c>
      <c r="F2368" s="11">
        <v>0</v>
      </c>
    </row>
    <row r="2369" x14ac:dyDescent="0.3">
      <c r="A2369" s="410">
        <v>104101953</v>
      </c>
      <c r="B2369" s="410" t="s">
        <v>3115</v>
      </c>
      <c r="C2369" s="11">
        <v>8</v>
      </c>
      <c r="D2369" s="11">
        <v>10</v>
      </c>
      <c r="E2369" s="11">
        <v>0</v>
      </c>
      <c r="F2369" s="11">
        <v>0</v>
      </c>
    </row>
    <row r="2370" x14ac:dyDescent="0.3">
      <c r="A2370" s="410">
        <v>104101459</v>
      </c>
      <c r="B2370" s="410" t="s">
        <v>3116</v>
      </c>
      <c r="C2370" s="11">
        <v>8</v>
      </c>
      <c r="D2370" s="11">
        <v>10</v>
      </c>
      <c r="E2370" s="11">
        <v>0</v>
      </c>
      <c r="F2370" s="11">
        <v>0</v>
      </c>
    </row>
    <row r="2371" x14ac:dyDescent="0.3">
      <c r="A2371" s="410">
        <v>104101772</v>
      </c>
      <c r="B2371" s="410" t="s">
        <v>3117</v>
      </c>
      <c r="C2371" s="11">
        <v>8</v>
      </c>
      <c r="D2371" s="11">
        <v>10</v>
      </c>
      <c r="E2371" s="11">
        <v>0</v>
      </c>
      <c r="F2371" s="11">
        <v>0</v>
      </c>
    </row>
    <row r="2372" x14ac:dyDescent="0.3">
      <c r="A2372" s="410">
        <v>104502365</v>
      </c>
      <c r="B2372" s="410" t="s">
        <v>3118</v>
      </c>
      <c r="C2372" s="11">
        <v>8</v>
      </c>
      <c r="D2372" s="11">
        <v>10</v>
      </c>
      <c r="E2372" s="11">
        <v>0</v>
      </c>
      <c r="F2372" s="11">
        <v>0</v>
      </c>
    </row>
    <row r="2373" x14ac:dyDescent="0.3">
      <c r="A2373" s="410">
        <v>104101927</v>
      </c>
      <c r="B2373" s="410" t="s">
        <v>3119</v>
      </c>
      <c r="C2373" s="11">
        <v>8</v>
      </c>
      <c r="D2373" s="11">
        <v>10</v>
      </c>
      <c r="E2373" s="11">
        <v>0</v>
      </c>
      <c r="F2373" s="11">
        <v>0</v>
      </c>
    </row>
    <row r="2374" x14ac:dyDescent="0.3">
      <c r="A2374" s="410">
        <v>104502507</v>
      </c>
      <c r="B2374" s="410" t="s">
        <v>3120</v>
      </c>
      <c r="C2374" s="11">
        <v>8</v>
      </c>
      <c r="D2374" s="11">
        <v>10</v>
      </c>
      <c r="E2374" s="11">
        <v>0</v>
      </c>
      <c r="F2374" s="11">
        <v>0</v>
      </c>
    </row>
    <row r="2375" x14ac:dyDescent="0.3">
      <c r="A2375" s="410">
        <v>104101572</v>
      </c>
      <c r="B2375" s="410" t="s">
        <v>3121</v>
      </c>
      <c r="C2375" s="11">
        <v>8</v>
      </c>
      <c r="D2375" s="11">
        <v>10</v>
      </c>
      <c r="E2375" s="11">
        <v>0</v>
      </c>
      <c r="F2375" s="11">
        <v>0</v>
      </c>
    </row>
    <row r="2376" x14ac:dyDescent="0.3">
      <c r="A2376" s="410">
        <v>104101460</v>
      </c>
      <c r="B2376" s="410" t="s">
        <v>3122</v>
      </c>
      <c r="C2376" s="11">
        <v>8</v>
      </c>
      <c r="D2376" s="11">
        <v>10</v>
      </c>
      <c r="E2376" s="11">
        <v>0</v>
      </c>
      <c r="F2376" s="11">
        <v>0</v>
      </c>
    </row>
    <row r="2377" x14ac:dyDescent="0.3">
      <c r="A2377" s="410">
        <v>104101553</v>
      </c>
      <c r="B2377" s="410" t="s">
        <v>3123</v>
      </c>
      <c r="C2377" s="11">
        <v>8</v>
      </c>
      <c r="D2377" s="11">
        <v>10</v>
      </c>
      <c r="E2377" s="11">
        <v>0</v>
      </c>
      <c r="F2377" s="11">
        <v>0</v>
      </c>
    </row>
    <row r="2378" x14ac:dyDescent="0.3">
      <c r="A2378" s="410">
        <v>104101815</v>
      </c>
      <c r="B2378" s="410" t="s">
        <v>3124</v>
      </c>
      <c r="C2378" s="11">
        <v>8</v>
      </c>
      <c r="D2378" s="11">
        <v>10</v>
      </c>
      <c r="E2378" s="11">
        <v>0</v>
      </c>
      <c r="F2378" s="11">
        <v>0</v>
      </c>
    </row>
    <row r="2379" x14ac:dyDescent="0.3">
      <c r="A2379" s="410">
        <v>104101817</v>
      </c>
      <c r="B2379" s="410" t="s">
        <v>3125</v>
      </c>
      <c r="C2379" s="11">
        <v>8</v>
      </c>
      <c r="D2379" s="11">
        <v>10</v>
      </c>
      <c r="E2379" s="11">
        <v>0</v>
      </c>
      <c r="F2379" s="11">
        <v>0</v>
      </c>
    </row>
    <row r="2380" x14ac:dyDescent="0.3">
      <c r="A2380" s="410">
        <v>104101936</v>
      </c>
      <c r="B2380" s="410" t="s">
        <v>3126</v>
      </c>
      <c r="C2380" s="11">
        <v>8</v>
      </c>
      <c r="D2380" s="11">
        <v>10</v>
      </c>
      <c r="E2380" s="11">
        <v>0</v>
      </c>
      <c r="F2380" s="11">
        <v>0</v>
      </c>
    </row>
    <row r="2381" x14ac:dyDescent="0.3">
      <c r="A2381" s="410">
        <v>104502589</v>
      </c>
      <c r="B2381" s="410" t="s">
        <v>3127</v>
      </c>
      <c r="C2381" s="11">
        <v>8</v>
      </c>
      <c r="D2381" s="11">
        <v>10</v>
      </c>
      <c r="E2381" s="11">
        <v>0</v>
      </c>
      <c r="F2381" s="11">
        <v>0</v>
      </c>
    </row>
    <row r="2382" x14ac:dyDescent="0.3">
      <c r="A2382" s="410">
        <v>104101904</v>
      </c>
      <c r="B2382" s="410" t="s">
        <v>3128</v>
      </c>
      <c r="C2382" s="11">
        <v>8</v>
      </c>
      <c r="D2382" s="11">
        <v>10</v>
      </c>
      <c r="E2382" s="11">
        <v>0</v>
      </c>
      <c r="F2382" s="11">
        <v>0</v>
      </c>
    </row>
    <row r="2383" x14ac:dyDescent="0.3">
      <c r="A2383" s="410">
        <v>104101457</v>
      </c>
      <c r="B2383" s="410" t="s">
        <v>3129</v>
      </c>
      <c r="C2383" s="11">
        <v>8</v>
      </c>
      <c r="D2383" s="11">
        <v>10</v>
      </c>
      <c r="E2383" s="11">
        <v>0</v>
      </c>
      <c r="F2383" s="11">
        <v>0</v>
      </c>
    </row>
    <row r="2384" x14ac:dyDescent="0.3">
      <c r="A2384" s="410">
        <v>104101309</v>
      </c>
      <c r="B2384" s="410" t="s">
        <v>3130</v>
      </c>
      <c r="C2384" s="11">
        <v>8</v>
      </c>
      <c r="D2384" s="11">
        <v>10</v>
      </c>
      <c r="E2384" s="11">
        <v>0</v>
      </c>
      <c r="F2384" s="11">
        <v>0</v>
      </c>
    </row>
    <row r="2385" x14ac:dyDescent="0.3">
      <c r="A2385" s="410">
        <v>104502414</v>
      </c>
      <c r="B2385" s="410" t="s">
        <v>3131</v>
      </c>
      <c r="C2385" s="11">
        <v>8</v>
      </c>
      <c r="D2385" s="11">
        <v>10</v>
      </c>
      <c r="E2385" s="11">
        <v>0</v>
      </c>
      <c r="F2385" s="11">
        <v>0</v>
      </c>
    </row>
    <row r="2386" x14ac:dyDescent="0.3">
      <c r="A2386" s="410">
        <v>104101128</v>
      </c>
      <c r="B2386" s="410" t="s">
        <v>3132</v>
      </c>
      <c r="C2386" s="11">
        <v>8</v>
      </c>
      <c r="D2386" s="11">
        <v>10</v>
      </c>
      <c r="E2386" s="11">
        <v>0</v>
      </c>
      <c r="F2386" s="11">
        <v>0</v>
      </c>
    </row>
    <row r="2387" x14ac:dyDescent="0.3">
      <c r="A2387" s="410">
        <v>104101481</v>
      </c>
      <c r="B2387" s="410" t="s">
        <v>3133</v>
      </c>
      <c r="C2387" s="11">
        <v>8</v>
      </c>
      <c r="D2387" s="11">
        <v>10</v>
      </c>
      <c r="E2387" s="11">
        <v>0</v>
      </c>
      <c r="F2387" s="11">
        <v>0</v>
      </c>
    </row>
    <row r="2388" x14ac:dyDescent="0.3">
      <c r="A2388" s="410">
        <v>104502399</v>
      </c>
      <c r="B2388" s="410" t="s">
        <v>3134</v>
      </c>
      <c r="C2388" s="11">
        <v>8</v>
      </c>
      <c r="D2388" s="11">
        <v>10</v>
      </c>
      <c r="E2388" s="11">
        <v>0</v>
      </c>
      <c r="F2388" s="11">
        <v>0</v>
      </c>
    </row>
    <row r="2389" x14ac:dyDescent="0.3">
      <c r="A2389" s="410">
        <v>104101086</v>
      </c>
      <c r="B2389" s="410" t="s">
        <v>3135</v>
      </c>
      <c r="C2389" s="11">
        <v>8</v>
      </c>
      <c r="D2389" s="11">
        <v>10</v>
      </c>
      <c r="E2389" s="11">
        <v>0</v>
      </c>
      <c r="F2389" s="11">
        <v>0</v>
      </c>
    </row>
    <row r="2390" x14ac:dyDescent="0.3">
      <c r="A2390" s="410">
        <v>104101954</v>
      </c>
      <c r="B2390" s="410" t="s">
        <v>3136</v>
      </c>
      <c r="C2390" s="11">
        <v>8</v>
      </c>
      <c r="D2390" s="11">
        <v>10</v>
      </c>
      <c r="E2390" s="11">
        <v>0</v>
      </c>
      <c r="F2390" s="11">
        <v>0</v>
      </c>
    </row>
    <row r="2391" x14ac:dyDescent="0.3">
      <c r="A2391" s="410">
        <v>104101903</v>
      </c>
      <c r="B2391" s="410" t="s">
        <v>3137</v>
      </c>
      <c r="C2391" s="11">
        <v>8</v>
      </c>
      <c r="D2391" s="11">
        <v>10</v>
      </c>
      <c r="E2391" s="11">
        <v>0</v>
      </c>
      <c r="F2391" s="11">
        <v>0</v>
      </c>
    </row>
    <row r="2392" x14ac:dyDescent="0.3">
      <c r="A2392" s="410">
        <v>104502420</v>
      </c>
      <c r="B2392" s="410" t="s">
        <v>3138</v>
      </c>
      <c r="C2392" s="11">
        <v>8</v>
      </c>
      <c r="D2392" s="11">
        <v>10</v>
      </c>
      <c r="E2392" s="11">
        <v>0</v>
      </c>
      <c r="F2392" s="11">
        <v>0</v>
      </c>
    </row>
    <row r="2393" x14ac:dyDescent="0.3">
      <c r="A2393" s="410">
        <v>104101458</v>
      </c>
      <c r="B2393" s="410" t="s">
        <v>3139</v>
      </c>
      <c r="C2393" s="11">
        <v>8</v>
      </c>
      <c r="D2393" s="11">
        <v>10</v>
      </c>
      <c r="E2393" s="11">
        <v>0</v>
      </c>
      <c r="F2393" s="11">
        <v>0</v>
      </c>
    </row>
    <row r="2394" x14ac:dyDescent="0.3">
      <c r="A2394" s="410">
        <v>104101717</v>
      </c>
      <c r="B2394" s="410" t="s">
        <v>3140</v>
      </c>
      <c r="C2394" s="11">
        <v>8</v>
      </c>
      <c r="D2394" s="11">
        <v>10</v>
      </c>
      <c r="E2394" s="11">
        <v>0</v>
      </c>
      <c r="F2394" s="11">
        <v>0</v>
      </c>
    </row>
    <row r="2395" x14ac:dyDescent="0.3">
      <c r="A2395" s="410">
        <v>104101951</v>
      </c>
      <c r="B2395" s="410" t="s">
        <v>3141</v>
      </c>
      <c r="C2395" s="11">
        <v>8</v>
      </c>
      <c r="D2395" s="11">
        <v>10</v>
      </c>
      <c r="E2395" s="11">
        <v>0</v>
      </c>
      <c r="F2395" s="11">
        <v>0</v>
      </c>
    </row>
    <row r="2396" x14ac:dyDescent="0.3">
      <c r="A2396" s="410">
        <v>104101718</v>
      </c>
      <c r="B2396" s="410" t="s">
        <v>3142</v>
      </c>
      <c r="C2396" s="11">
        <v>8</v>
      </c>
      <c r="D2396" s="11">
        <v>10</v>
      </c>
      <c r="E2396" s="11">
        <v>0</v>
      </c>
      <c r="F2396" s="11">
        <v>0</v>
      </c>
    </row>
    <row r="2397" x14ac:dyDescent="0.3">
      <c r="A2397" s="410">
        <v>104101088</v>
      </c>
      <c r="B2397" s="410" t="s">
        <v>3143</v>
      </c>
      <c r="C2397" s="11">
        <v>8</v>
      </c>
      <c r="D2397" s="11">
        <v>10</v>
      </c>
      <c r="E2397" s="11">
        <v>0</v>
      </c>
      <c r="F2397" s="11">
        <v>0</v>
      </c>
    </row>
    <row r="2398" x14ac:dyDescent="0.3">
      <c r="A2398" s="410">
        <v>104101536</v>
      </c>
      <c r="B2398" s="410" t="s">
        <v>3144</v>
      </c>
      <c r="C2398" s="11">
        <v>8</v>
      </c>
      <c r="D2398" s="11">
        <v>10</v>
      </c>
      <c r="E2398" s="11">
        <v>0</v>
      </c>
      <c r="F2398" s="11">
        <v>0</v>
      </c>
    </row>
    <row r="2399" x14ac:dyDescent="0.3">
      <c r="A2399" s="410">
        <v>104101757</v>
      </c>
      <c r="B2399" s="410" t="s">
        <v>3145</v>
      </c>
      <c r="C2399" s="11">
        <v>8</v>
      </c>
      <c r="D2399" s="11">
        <v>10</v>
      </c>
      <c r="E2399" s="11">
        <v>0</v>
      </c>
      <c r="F2399" s="11">
        <v>0</v>
      </c>
    </row>
    <row r="2400" x14ac:dyDescent="0.3">
      <c r="A2400" s="410">
        <v>104502472</v>
      </c>
      <c r="B2400" s="410" t="s">
        <v>3146</v>
      </c>
      <c r="C2400" s="11">
        <v>8</v>
      </c>
      <c r="D2400" s="11">
        <v>10</v>
      </c>
      <c r="E2400" s="11">
        <v>0</v>
      </c>
      <c r="F2400" s="11">
        <v>0</v>
      </c>
    </row>
    <row r="2401" x14ac:dyDescent="0.3">
      <c r="A2401" s="410">
        <v>104101180</v>
      </c>
      <c r="B2401" s="410" t="s">
        <v>3147</v>
      </c>
      <c r="C2401" s="11">
        <v>8</v>
      </c>
      <c r="D2401" s="11">
        <v>10</v>
      </c>
      <c r="E2401" s="11">
        <v>0</v>
      </c>
      <c r="F2401" s="11">
        <v>0</v>
      </c>
    </row>
    <row r="2402" x14ac:dyDescent="0.3">
      <c r="A2402" s="410">
        <v>104101956</v>
      </c>
      <c r="B2402" s="410" t="s">
        <v>3148</v>
      </c>
      <c r="C2402" s="11">
        <v>8</v>
      </c>
      <c r="D2402" s="11">
        <v>10</v>
      </c>
      <c r="E2402" s="11">
        <v>0</v>
      </c>
      <c r="F2402" s="11">
        <v>0</v>
      </c>
    </row>
    <row r="2403" x14ac:dyDescent="0.3">
      <c r="A2403" s="410">
        <v>104101639</v>
      </c>
      <c r="B2403" s="410" t="s">
        <v>3149</v>
      </c>
      <c r="C2403" s="11">
        <v>8</v>
      </c>
      <c r="D2403" s="11">
        <v>10</v>
      </c>
      <c r="E2403" s="11">
        <v>0</v>
      </c>
      <c r="F2403" s="11">
        <v>0</v>
      </c>
    </row>
    <row r="2404" x14ac:dyDescent="0.3">
      <c r="A2404" s="410">
        <v>104101907</v>
      </c>
      <c r="B2404" s="410" t="s">
        <v>3150</v>
      </c>
      <c r="C2404" s="11">
        <v>8</v>
      </c>
      <c r="D2404" s="11">
        <v>10</v>
      </c>
      <c r="E2404" s="11">
        <v>0</v>
      </c>
      <c r="F2404" s="11">
        <v>0</v>
      </c>
    </row>
    <row r="2405" x14ac:dyDescent="0.3">
      <c r="A2405" s="410">
        <v>104101908</v>
      </c>
      <c r="B2405" s="410" t="s">
        <v>3151</v>
      </c>
      <c r="C2405" s="11">
        <v>8</v>
      </c>
      <c r="D2405" s="11">
        <v>10</v>
      </c>
      <c r="E2405" s="11">
        <v>0</v>
      </c>
      <c r="F2405" s="11">
        <v>0</v>
      </c>
    </row>
    <row r="2406" x14ac:dyDescent="0.3">
      <c r="A2406" s="410">
        <v>104101507</v>
      </c>
      <c r="B2406" s="410" t="s">
        <v>3152</v>
      </c>
      <c r="C2406" s="11">
        <v>8</v>
      </c>
      <c r="D2406" s="11">
        <v>10</v>
      </c>
      <c r="E2406" s="11">
        <v>0</v>
      </c>
      <c r="F2406" s="11">
        <v>0</v>
      </c>
    </row>
    <row r="2407" x14ac:dyDescent="0.3">
      <c r="A2407" s="410">
        <v>104101359</v>
      </c>
      <c r="B2407" s="410" t="s">
        <v>3153</v>
      </c>
      <c r="C2407" s="11">
        <v>8</v>
      </c>
      <c r="D2407" s="11">
        <v>10</v>
      </c>
      <c r="E2407" s="11">
        <v>0</v>
      </c>
      <c r="F2407" s="11">
        <v>0</v>
      </c>
    </row>
    <row r="2408" x14ac:dyDescent="0.3">
      <c r="A2408" s="410">
        <v>104101821</v>
      </c>
      <c r="B2408" s="410" t="s">
        <v>3154</v>
      </c>
      <c r="C2408" s="11">
        <v>8</v>
      </c>
      <c r="D2408" s="11">
        <v>10</v>
      </c>
      <c r="E2408" s="11">
        <v>0</v>
      </c>
      <c r="F2408" s="11">
        <v>0</v>
      </c>
    </row>
    <row r="2409" x14ac:dyDescent="0.3">
      <c r="A2409" s="410">
        <v>104502477</v>
      </c>
      <c r="B2409" s="410" t="s">
        <v>3155</v>
      </c>
      <c r="C2409" s="11">
        <v>8</v>
      </c>
      <c r="D2409" s="11">
        <v>10</v>
      </c>
      <c r="E2409" s="11">
        <v>0</v>
      </c>
      <c r="F2409" s="11">
        <v>0</v>
      </c>
    </row>
    <row r="2410" x14ac:dyDescent="0.3">
      <c r="A2410" s="410">
        <v>101903015</v>
      </c>
      <c r="B2410" s="410" t="s">
        <v>3156</v>
      </c>
      <c r="C2410" s="11">
        <v>8</v>
      </c>
      <c r="D2410" s="11">
        <v>10</v>
      </c>
      <c r="E2410" s="11">
        <v>0</v>
      </c>
      <c r="F2410" s="11">
        <v>0</v>
      </c>
    </row>
    <row r="2411" x14ac:dyDescent="0.3">
      <c r="A2411" s="410">
        <v>701303031</v>
      </c>
      <c r="B2411" s="410" t="s">
        <v>354</v>
      </c>
      <c r="C2411" s="11">
        <v>19</v>
      </c>
      <c r="D2411" s="11">
        <v>10</v>
      </c>
      <c r="E2411" s="11">
        <v>0</v>
      </c>
      <c r="F2411" s="11">
        <v>0</v>
      </c>
    </row>
    <row r="2412" x14ac:dyDescent="0.3">
      <c r="A2412" s="410">
        <v>701303030</v>
      </c>
      <c r="B2412" s="410" t="s">
        <v>353</v>
      </c>
      <c r="C2412" s="11">
        <v>19</v>
      </c>
      <c r="D2412" s="11">
        <v>10</v>
      </c>
      <c r="E2412" s="11">
        <v>0</v>
      </c>
      <c r="F2412" s="11">
        <v>0</v>
      </c>
    </row>
    <row r="2413" x14ac:dyDescent="0.3">
      <c r="A2413" s="410">
        <v>104102055</v>
      </c>
      <c r="B2413" s="410" t="s">
        <v>3157</v>
      </c>
      <c r="C2413" s="11">
        <v>1</v>
      </c>
      <c r="D2413" s="11">
        <v>5</v>
      </c>
      <c r="E2413" s="11">
        <v>0</v>
      </c>
      <c r="F2413" s="11">
        <v>0</v>
      </c>
    </row>
    <row r="2414" x14ac:dyDescent="0.3">
      <c r="A2414" s="410">
        <v>310102013</v>
      </c>
      <c r="B2414" s="410" t="s">
        <v>709</v>
      </c>
      <c r="C2414" s="11">
        <v>20</v>
      </c>
      <c r="D2414" s="11">
        <v>10</v>
      </c>
      <c r="E2414" s="11">
        <v>0</v>
      </c>
      <c r="F2414" s="11">
        <v>0</v>
      </c>
    </row>
    <row r="2415" x14ac:dyDescent="0.3">
      <c r="A2415" s="410">
        <v>104102098</v>
      </c>
      <c r="B2415" s="410" t="s">
        <v>3158</v>
      </c>
      <c r="C2415" s="11">
        <v>7</v>
      </c>
      <c r="D2415" s="11">
        <v>10</v>
      </c>
      <c r="E2415" s="11">
        <v>0</v>
      </c>
      <c r="F2415" s="11">
        <v>0</v>
      </c>
    </row>
    <row r="2416" x14ac:dyDescent="0.3">
      <c r="A2416" s="410">
        <v>202302054</v>
      </c>
      <c r="B2416" s="410" t="s">
        <v>3159</v>
      </c>
      <c r="C2416" s="11">
        <v>12</v>
      </c>
      <c r="D2416" s="11">
        <v>10</v>
      </c>
      <c r="E2416" s="11">
        <v>0</v>
      </c>
      <c r="F2416" s="11">
        <v>0</v>
      </c>
    </row>
    <row r="2417" x14ac:dyDescent="0.3">
      <c r="A2417" s="410">
        <v>606201004</v>
      </c>
      <c r="B2417" s="410" t="s">
        <v>3160</v>
      </c>
      <c r="C2417" s="11">
        <v>15</v>
      </c>
      <c r="D2417" s="11">
        <v>0</v>
      </c>
      <c r="E2417" s="11">
        <v>1</v>
      </c>
      <c r="F2417" s="11">
        <v>0</v>
      </c>
    </row>
    <row r="2418" x14ac:dyDescent="0.3">
      <c r="A2418" s="410">
        <v>101108013</v>
      </c>
      <c r="B2418" s="410" t="s">
        <v>3161</v>
      </c>
      <c r="C2418" s="11">
        <v>1</v>
      </c>
      <c r="D2418" s="11">
        <v>5</v>
      </c>
      <c r="E2418" s="11">
        <v>0</v>
      </c>
      <c r="F2418" s="11">
        <v>0</v>
      </c>
    </row>
    <row r="2419" x14ac:dyDescent="0.3">
      <c r="A2419" s="410">
        <v>104101150</v>
      </c>
      <c r="B2419" s="410" t="s">
        <v>3162</v>
      </c>
      <c r="C2419" s="11">
        <v>8</v>
      </c>
      <c r="D2419" s="11">
        <v>10</v>
      </c>
      <c r="E2419" s="11">
        <v>0</v>
      </c>
      <c r="F2419" s="11">
        <v>0</v>
      </c>
    </row>
    <row r="2420" x14ac:dyDescent="0.3">
      <c r="A2420" s="410">
        <v>104502033</v>
      </c>
      <c r="B2420" s="410" t="s">
        <v>3163</v>
      </c>
      <c r="C2420" s="11">
        <v>8</v>
      </c>
      <c r="D2420" s="11">
        <v>10</v>
      </c>
      <c r="E2420" s="11">
        <v>0</v>
      </c>
      <c r="F2420" s="11">
        <v>0</v>
      </c>
    </row>
    <row r="2421" x14ac:dyDescent="0.3">
      <c r="A2421" s="410">
        <v>103101502</v>
      </c>
      <c r="B2421" s="410" t="s">
        <v>3164</v>
      </c>
      <c r="C2421" s="11">
        <v>8</v>
      </c>
      <c r="D2421" s="11">
        <v>10</v>
      </c>
      <c r="E2421" s="11">
        <v>0</v>
      </c>
      <c r="F2421" s="11">
        <v>0</v>
      </c>
    </row>
    <row r="2422" x14ac:dyDescent="0.3">
      <c r="A2422" s="410">
        <v>104502111</v>
      </c>
      <c r="B2422" s="410" t="s">
        <v>3165</v>
      </c>
      <c r="C2422" s="11">
        <v>8</v>
      </c>
      <c r="D2422" s="11">
        <v>10</v>
      </c>
      <c r="E2422" s="11">
        <v>0</v>
      </c>
      <c r="F2422" s="11">
        <v>0</v>
      </c>
    </row>
    <row r="2423" x14ac:dyDescent="0.3">
      <c r="A2423" s="410">
        <v>104502113</v>
      </c>
      <c r="B2423" s="410" t="s">
        <v>3166</v>
      </c>
      <c r="C2423" s="11">
        <v>8</v>
      </c>
      <c r="D2423" s="11">
        <v>10</v>
      </c>
      <c r="E2423" s="11">
        <v>0</v>
      </c>
      <c r="F2423" s="11">
        <v>0</v>
      </c>
    </row>
    <row r="2424" x14ac:dyDescent="0.3">
      <c r="A2424" s="410">
        <v>104502112</v>
      </c>
      <c r="B2424" s="410" t="s">
        <v>3167</v>
      </c>
      <c r="C2424" s="11">
        <v>8</v>
      </c>
      <c r="D2424" s="11">
        <v>10</v>
      </c>
      <c r="E2424" s="11">
        <v>0</v>
      </c>
      <c r="F2424" s="11">
        <v>0</v>
      </c>
    </row>
    <row r="2425" x14ac:dyDescent="0.3">
      <c r="A2425" s="410">
        <v>104502120</v>
      </c>
      <c r="B2425" s="410" t="s">
        <v>3168</v>
      </c>
      <c r="C2425" s="11">
        <v>8</v>
      </c>
      <c r="D2425" s="11">
        <v>10</v>
      </c>
      <c r="E2425" s="11">
        <v>0</v>
      </c>
      <c r="F2425" s="11">
        <v>0</v>
      </c>
    </row>
    <row r="2426" x14ac:dyDescent="0.3">
      <c r="A2426" s="410">
        <v>104502119</v>
      </c>
      <c r="B2426" s="410" t="s">
        <v>3169</v>
      </c>
      <c r="C2426" s="11">
        <v>8</v>
      </c>
      <c r="D2426" s="11">
        <v>10</v>
      </c>
      <c r="E2426" s="11">
        <v>0</v>
      </c>
      <c r="F2426" s="11">
        <v>0</v>
      </c>
    </row>
    <row r="2427" x14ac:dyDescent="0.3">
      <c r="A2427" s="410">
        <v>104101640</v>
      </c>
      <c r="B2427" s="410" t="s">
        <v>3170</v>
      </c>
      <c r="C2427" s="11">
        <v>8</v>
      </c>
      <c r="D2427" s="11">
        <v>10</v>
      </c>
      <c r="E2427" s="11">
        <v>0</v>
      </c>
      <c r="F2427" s="11">
        <v>0</v>
      </c>
    </row>
    <row r="2428" x14ac:dyDescent="0.3">
      <c r="A2428" s="410">
        <v>104101579</v>
      </c>
      <c r="B2428" s="410" t="s">
        <v>3171</v>
      </c>
      <c r="C2428" s="11">
        <v>8</v>
      </c>
      <c r="D2428" s="11">
        <v>10</v>
      </c>
      <c r="E2428" s="11">
        <v>0</v>
      </c>
      <c r="F2428" s="11">
        <v>0</v>
      </c>
    </row>
    <row r="2429" x14ac:dyDescent="0.3">
      <c r="A2429" s="410">
        <v>104101119</v>
      </c>
      <c r="B2429" s="410" t="s">
        <v>3172</v>
      </c>
      <c r="C2429" s="11">
        <v>8</v>
      </c>
      <c r="D2429" s="11">
        <v>10</v>
      </c>
      <c r="E2429" s="11">
        <v>0</v>
      </c>
      <c r="F2429" s="11">
        <v>0</v>
      </c>
    </row>
    <row r="2430" x14ac:dyDescent="0.3">
      <c r="A2430" s="410">
        <v>104502114</v>
      </c>
      <c r="B2430" s="410" t="s">
        <v>3173</v>
      </c>
      <c r="C2430" s="11">
        <v>8</v>
      </c>
      <c r="D2430" s="11">
        <v>10</v>
      </c>
      <c r="E2430" s="11">
        <v>0</v>
      </c>
      <c r="F2430" s="11">
        <v>0</v>
      </c>
    </row>
    <row r="2431" x14ac:dyDescent="0.3">
      <c r="A2431" s="410">
        <v>104502115</v>
      </c>
      <c r="B2431" s="410" t="s">
        <v>3174</v>
      </c>
      <c r="C2431" s="11">
        <v>8</v>
      </c>
      <c r="D2431" s="11">
        <v>10</v>
      </c>
      <c r="E2431" s="11">
        <v>0</v>
      </c>
      <c r="F2431" s="11">
        <v>0</v>
      </c>
    </row>
    <row r="2432" x14ac:dyDescent="0.3">
      <c r="A2432" s="410">
        <v>104502116</v>
      </c>
      <c r="B2432" s="410" t="s">
        <v>3175</v>
      </c>
      <c r="C2432" s="11">
        <v>8</v>
      </c>
      <c r="D2432" s="11">
        <v>10</v>
      </c>
      <c r="E2432" s="11">
        <v>0</v>
      </c>
      <c r="F2432" s="11">
        <v>0</v>
      </c>
    </row>
    <row r="2433" x14ac:dyDescent="0.3">
      <c r="A2433" s="410">
        <v>104502118</v>
      </c>
      <c r="B2433" s="410" t="s">
        <v>3176</v>
      </c>
      <c r="C2433" s="11">
        <v>8</v>
      </c>
      <c r="D2433" s="11">
        <v>10</v>
      </c>
      <c r="E2433" s="11">
        <v>0</v>
      </c>
      <c r="F2433" s="11">
        <v>0</v>
      </c>
    </row>
    <row r="2434" x14ac:dyDescent="0.3">
      <c r="A2434" s="410">
        <v>104502117</v>
      </c>
      <c r="B2434" s="410" t="s">
        <v>3177</v>
      </c>
      <c r="C2434" s="11">
        <v>8</v>
      </c>
      <c r="D2434" s="11">
        <v>10</v>
      </c>
      <c r="E2434" s="11">
        <v>0</v>
      </c>
      <c r="F2434" s="11">
        <v>0</v>
      </c>
    </row>
    <row r="2435" x14ac:dyDescent="0.3">
      <c r="A2435" s="410">
        <v>104502359</v>
      </c>
      <c r="B2435" s="410" t="s">
        <v>3178</v>
      </c>
      <c r="C2435" s="11">
        <v>8</v>
      </c>
      <c r="D2435" s="11">
        <v>10</v>
      </c>
      <c r="E2435" s="11">
        <v>0</v>
      </c>
      <c r="F2435" s="11">
        <v>0</v>
      </c>
    </row>
    <row r="2436" x14ac:dyDescent="0.3">
      <c r="A2436" s="410">
        <v>104101671</v>
      </c>
      <c r="B2436" s="410" t="s">
        <v>3179</v>
      </c>
      <c r="C2436" s="11">
        <v>8</v>
      </c>
      <c r="D2436" s="11">
        <v>10</v>
      </c>
      <c r="E2436" s="11">
        <v>0</v>
      </c>
      <c r="F2436" s="11">
        <v>0</v>
      </c>
    </row>
    <row r="2437" x14ac:dyDescent="0.3">
      <c r="A2437" s="410">
        <v>104101804</v>
      </c>
      <c r="B2437" s="410" t="s">
        <v>3180</v>
      </c>
      <c r="C2437" s="11">
        <v>8</v>
      </c>
      <c r="D2437" s="11">
        <v>10</v>
      </c>
      <c r="E2437" s="11">
        <v>0</v>
      </c>
      <c r="F2437" s="11">
        <v>0</v>
      </c>
    </row>
    <row r="2438" x14ac:dyDescent="0.3">
      <c r="A2438" s="410">
        <v>104502506</v>
      </c>
      <c r="B2438" s="410" t="s">
        <v>3181</v>
      </c>
      <c r="C2438" s="11">
        <v>8</v>
      </c>
      <c r="D2438" s="11">
        <v>10</v>
      </c>
      <c r="E2438" s="11">
        <v>0</v>
      </c>
      <c r="F2438" s="11">
        <v>0</v>
      </c>
    </row>
    <row r="2439" x14ac:dyDescent="0.3">
      <c r="A2439" s="410">
        <v>104101641</v>
      </c>
      <c r="B2439" s="410" t="s">
        <v>3182</v>
      </c>
      <c r="C2439" s="11">
        <v>8</v>
      </c>
      <c r="D2439" s="11">
        <v>10</v>
      </c>
      <c r="E2439" s="11">
        <v>0</v>
      </c>
      <c r="F2439" s="11">
        <v>0</v>
      </c>
    </row>
    <row r="2440" x14ac:dyDescent="0.3">
      <c r="A2440" s="410">
        <v>104101724</v>
      </c>
      <c r="B2440" s="410" t="s">
        <v>3183</v>
      </c>
      <c r="C2440" s="11">
        <v>8</v>
      </c>
      <c r="D2440" s="11">
        <v>10</v>
      </c>
      <c r="E2440" s="11">
        <v>0</v>
      </c>
      <c r="F2440" s="11">
        <v>0</v>
      </c>
    </row>
    <row r="2441" x14ac:dyDescent="0.3">
      <c r="A2441" s="410">
        <v>104101784</v>
      </c>
      <c r="B2441" s="410" t="s">
        <v>3184</v>
      </c>
      <c r="C2441" s="11">
        <v>8</v>
      </c>
      <c r="D2441" s="11">
        <v>10</v>
      </c>
      <c r="E2441" s="11">
        <v>0</v>
      </c>
      <c r="F2441" s="11">
        <v>0</v>
      </c>
    </row>
    <row r="2442" x14ac:dyDescent="0.3">
      <c r="A2442" s="410">
        <v>101701045</v>
      </c>
      <c r="B2442" s="410" t="s">
        <v>3185</v>
      </c>
      <c r="C2442" s="11">
        <v>1</v>
      </c>
      <c r="D2442" s="11">
        <v>5</v>
      </c>
      <c r="E2442" s="11">
        <v>0</v>
      </c>
      <c r="F2442" s="11">
        <v>0</v>
      </c>
    </row>
    <row r="2443" x14ac:dyDescent="0.3">
      <c r="A2443" s="410">
        <v>101701046</v>
      </c>
      <c r="B2443" s="410" t="s">
        <v>3186</v>
      </c>
      <c r="C2443" s="11">
        <v>1</v>
      </c>
      <c r="D2443" s="11">
        <v>5</v>
      </c>
      <c r="E2443" s="11">
        <v>0</v>
      </c>
      <c r="F2443" s="11">
        <v>0</v>
      </c>
    </row>
    <row r="2444" x14ac:dyDescent="0.3">
      <c r="A2444" s="410">
        <v>104502368</v>
      </c>
      <c r="B2444" s="410" t="s">
        <v>3187</v>
      </c>
      <c r="C2444" s="11">
        <v>8</v>
      </c>
      <c r="D2444" s="11">
        <v>10</v>
      </c>
      <c r="E2444" s="11">
        <v>0</v>
      </c>
      <c r="F2444" s="11">
        <v>0</v>
      </c>
    </row>
    <row r="2445" x14ac:dyDescent="0.3">
      <c r="A2445" s="410">
        <v>104101712</v>
      </c>
      <c r="B2445" s="410" t="s">
        <v>3188</v>
      </c>
      <c r="C2445" s="11">
        <v>8</v>
      </c>
      <c r="D2445" s="11">
        <v>10</v>
      </c>
      <c r="E2445" s="11">
        <v>0</v>
      </c>
      <c r="F2445" s="11">
        <v>0</v>
      </c>
    </row>
    <row r="2446" x14ac:dyDescent="0.3">
      <c r="A2446" s="410">
        <v>104101909</v>
      </c>
      <c r="B2446" s="410" t="s">
        <v>3189</v>
      </c>
      <c r="C2446" s="11">
        <v>8</v>
      </c>
      <c r="D2446" s="11">
        <v>10</v>
      </c>
      <c r="E2446" s="11">
        <v>0</v>
      </c>
      <c r="F2446" s="11">
        <v>0</v>
      </c>
    </row>
    <row r="2447" x14ac:dyDescent="0.3">
      <c r="A2447" s="410">
        <v>104101571</v>
      </c>
      <c r="B2447" s="410" t="s">
        <v>3190</v>
      </c>
      <c r="C2447" s="11">
        <v>8</v>
      </c>
      <c r="D2447" s="11">
        <v>10</v>
      </c>
      <c r="E2447" s="11">
        <v>0</v>
      </c>
      <c r="F2447" s="11">
        <v>0</v>
      </c>
    </row>
    <row r="2448" x14ac:dyDescent="0.3">
      <c r="A2448" s="410">
        <v>101701047</v>
      </c>
      <c r="B2448" s="410" t="s">
        <v>3191</v>
      </c>
      <c r="C2448" s="11">
        <v>1</v>
      </c>
      <c r="D2448" s="11">
        <v>5</v>
      </c>
      <c r="E2448" s="11">
        <v>0</v>
      </c>
      <c r="F2448" s="11">
        <v>0</v>
      </c>
    </row>
    <row r="2449" x14ac:dyDescent="0.3">
      <c r="A2449" s="410">
        <v>101701048</v>
      </c>
      <c r="B2449" s="410" t="s">
        <v>3192</v>
      </c>
      <c r="C2449" s="11">
        <v>1</v>
      </c>
      <c r="D2449" s="11">
        <v>5</v>
      </c>
      <c r="E2449" s="11">
        <v>0</v>
      </c>
      <c r="F2449" s="11">
        <v>0</v>
      </c>
    </row>
    <row r="2450" x14ac:dyDescent="0.3">
      <c r="A2450" s="410">
        <v>101701049</v>
      </c>
      <c r="B2450" s="410" t="s">
        <v>3193</v>
      </c>
      <c r="C2450" s="11">
        <v>1</v>
      </c>
      <c r="D2450" s="11">
        <v>5</v>
      </c>
      <c r="E2450" s="11">
        <v>0</v>
      </c>
      <c r="F2450" s="11">
        <v>0</v>
      </c>
    </row>
    <row r="2451" x14ac:dyDescent="0.3">
      <c r="A2451" s="410">
        <v>101701050</v>
      </c>
      <c r="B2451" s="410" t="s">
        <v>3194</v>
      </c>
      <c r="C2451" s="11">
        <v>1</v>
      </c>
      <c r="D2451" s="11">
        <v>5</v>
      </c>
      <c r="E2451" s="11">
        <v>0</v>
      </c>
      <c r="F2451" s="11">
        <v>0</v>
      </c>
    </row>
    <row r="2452" x14ac:dyDescent="0.3">
      <c r="A2452" s="410">
        <v>101701051</v>
      </c>
      <c r="B2452" s="410" t="s">
        <v>3195</v>
      </c>
      <c r="C2452" s="11">
        <v>1</v>
      </c>
      <c r="D2452" s="11">
        <v>5</v>
      </c>
      <c r="E2452" s="11">
        <v>0</v>
      </c>
      <c r="F2452" s="11">
        <v>0</v>
      </c>
    </row>
    <row r="2453" x14ac:dyDescent="0.3">
      <c r="A2453" s="410">
        <v>101701052</v>
      </c>
      <c r="B2453" s="410" t="s">
        <v>3196</v>
      </c>
      <c r="C2453" s="11">
        <v>1</v>
      </c>
      <c r="D2453" s="11">
        <v>5</v>
      </c>
      <c r="E2453" s="11">
        <v>0</v>
      </c>
      <c r="F2453" s="11">
        <v>0</v>
      </c>
    </row>
    <row r="2454" x14ac:dyDescent="0.3">
      <c r="A2454" s="410">
        <v>104101164</v>
      </c>
      <c r="B2454" s="410" t="s">
        <v>3197</v>
      </c>
      <c r="C2454" s="11">
        <v>8</v>
      </c>
      <c r="D2454" s="11">
        <v>10</v>
      </c>
      <c r="E2454" s="11">
        <v>0</v>
      </c>
      <c r="F2454" s="11">
        <v>0</v>
      </c>
    </row>
    <row r="2455" x14ac:dyDescent="0.3">
      <c r="A2455" s="410">
        <v>104101508</v>
      </c>
      <c r="B2455" s="410" t="s">
        <v>3198</v>
      </c>
      <c r="C2455" s="11">
        <v>8</v>
      </c>
      <c r="D2455" s="11">
        <v>10</v>
      </c>
      <c r="E2455" s="11">
        <v>0</v>
      </c>
      <c r="F2455" s="11">
        <v>0</v>
      </c>
    </row>
    <row r="2456" x14ac:dyDescent="0.3">
      <c r="A2456" s="410">
        <v>104101360</v>
      </c>
      <c r="B2456" s="410" t="s">
        <v>3199</v>
      </c>
      <c r="C2456" s="11">
        <v>8</v>
      </c>
      <c r="D2456" s="11">
        <v>10</v>
      </c>
      <c r="E2456" s="11">
        <v>0</v>
      </c>
      <c r="F2456" s="11">
        <v>0</v>
      </c>
    </row>
    <row r="2457" x14ac:dyDescent="0.3">
      <c r="A2457" s="410">
        <v>312102061</v>
      </c>
      <c r="B2457" s="410" t="s">
        <v>739</v>
      </c>
      <c r="C2457" s="11">
        <v>20</v>
      </c>
      <c r="D2457" s="11">
        <v>10</v>
      </c>
      <c r="E2457" s="11">
        <v>0</v>
      </c>
      <c r="F2457" s="11">
        <v>0</v>
      </c>
    </row>
    <row r="2458" x14ac:dyDescent="0.3">
      <c r="A2458" s="410">
        <v>310102021</v>
      </c>
      <c r="B2458" s="410" t="s">
        <v>713</v>
      </c>
      <c r="C2458" s="11">
        <v>20</v>
      </c>
      <c r="D2458" s="11">
        <v>10</v>
      </c>
      <c r="E2458" s="11">
        <v>0</v>
      </c>
      <c r="F2458" s="11">
        <v>0</v>
      </c>
    </row>
    <row r="2459" x14ac:dyDescent="0.3">
      <c r="A2459" s="410">
        <v>304101017</v>
      </c>
      <c r="B2459" s="410" t="s">
        <v>1164</v>
      </c>
      <c r="C2459" s="11">
        <v>35</v>
      </c>
      <c r="D2459" s="11">
        <v>10</v>
      </c>
      <c r="E2459" s="11">
        <v>0</v>
      </c>
      <c r="F2459" s="11">
        <v>0</v>
      </c>
    </row>
    <row r="2460" x14ac:dyDescent="0.3">
      <c r="A2460" s="410">
        <v>603301014</v>
      </c>
      <c r="B2460" s="410" t="s">
        <v>860</v>
      </c>
      <c r="C2460" s="11">
        <v>22</v>
      </c>
      <c r="D2460" s="11">
        <v>10</v>
      </c>
      <c r="E2460" s="11">
        <v>0</v>
      </c>
      <c r="F2460" s="11">
        <v>0</v>
      </c>
    </row>
    <row r="2461" x14ac:dyDescent="0.3">
      <c r="A2461" s="410">
        <v>302203030</v>
      </c>
      <c r="B2461" s="410" t="s">
        <v>1131</v>
      </c>
      <c r="C2461" s="11">
        <v>35</v>
      </c>
      <c r="D2461" s="11">
        <v>10</v>
      </c>
      <c r="E2461" s="11">
        <v>0</v>
      </c>
      <c r="F2461" s="11">
        <v>0</v>
      </c>
    </row>
    <row r="2462" x14ac:dyDescent="0.3">
      <c r="A2462" s="410">
        <v>302203037</v>
      </c>
      <c r="B2462" s="410" t="s">
        <v>1135</v>
      </c>
      <c r="C2462" s="11">
        <v>35</v>
      </c>
      <c r="D2462" s="11">
        <v>10</v>
      </c>
      <c r="E2462" s="11">
        <v>0</v>
      </c>
      <c r="F2462" s="11">
        <v>0</v>
      </c>
    </row>
    <row r="2463" x14ac:dyDescent="0.3">
      <c r="A2463" s="410">
        <v>101105001</v>
      </c>
      <c r="B2463" s="410" t="s">
        <v>3200</v>
      </c>
      <c r="C2463" s="11">
        <v>6</v>
      </c>
      <c r="D2463" s="11">
        <v>10</v>
      </c>
      <c r="E2463" s="11">
        <v>0</v>
      </c>
      <c r="F2463" s="11">
        <v>0</v>
      </c>
    </row>
    <row r="2464" x14ac:dyDescent="0.3">
      <c r="A2464" s="410">
        <v>101105006</v>
      </c>
      <c r="B2464" s="410" t="s">
        <v>3201</v>
      </c>
      <c r="C2464" s="11">
        <v>6</v>
      </c>
      <c r="D2464" s="11">
        <v>5</v>
      </c>
      <c r="E2464" s="11">
        <v>0</v>
      </c>
      <c r="F2464" s="11">
        <v>0</v>
      </c>
    </row>
    <row r="2465" x14ac:dyDescent="0.3">
      <c r="A2465" s="410">
        <v>401201014</v>
      </c>
      <c r="B2465" s="410" t="s">
        <v>614</v>
      </c>
      <c r="C2465" s="11">
        <v>19</v>
      </c>
      <c r="D2465" s="11">
        <v>10</v>
      </c>
      <c r="E2465" s="11">
        <v>0</v>
      </c>
      <c r="F2465" s="11">
        <v>0</v>
      </c>
    </row>
    <row r="2466" x14ac:dyDescent="0.3">
      <c r="A2466" s="410">
        <v>606402064</v>
      </c>
      <c r="B2466" s="410" t="s">
        <v>447</v>
      </c>
      <c r="C2466" s="11">
        <v>26</v>
      </c>
      <c r="D2466" s="11">
        <v>10</v>
      </c>
      <c r="E2466" s="11">
        <v>0</v>
      </c>
      <c r="F2466" s="11">
        <v>1</v>
      </c>
    </row>
    <row r="2467" x14ac:dyDescent="0.3">
      <c r="A2467" s="410">
        <v>601301018</v>
      </c>
      <c r="B2467" s="410" t="s">
        <v>423</v>
      </c>
      <c r="C2467" s="11">
        <v>26</v>
      </c>
      <c r="D2467" s="11">
        <v>10</v>
      </c>
      <c r="E2467" s="11">
        <v>0</v>
      </c>
      <c r="F2467" s="11">
        <v>1</v>
      </c>
    </row>
    <row r="2468" x14ac:dyDescent="0.3">
      <c r="A2468" s="410">
        <v>304101012</v>
      </c>
      <c r="B2468" s="410" t="s">
        <v>1161</v>
      </c>
      <c r="C2468" s="11">
        <v>35</v>
      </c>
      <c r="D2468" s="11">
        <v>10</v>
      </c>
      <c r="E2468" s="11">
        <v>0</v>
      </c>
      <c r="F2468" s="11">
        <v>0</v>
      </c>
    </row>
    <row r="2469" x14ac:dyDescent="0.3">
      <c r="A2469" s="410">
        <v>701304007</v>
      </c>
      <c r="B2469" s="410" t="s">
        <v>694</v>
      </c>
      <c r="C2469" s="11">
        <v>19</v>
      </c>
      <c r="D2469" s="11">
        <v>10</v>
      </c>
      <c r="E2469" s="11">
        <v>0</v>
      </c>
      <c r="F2469" s="11">
        <v>0</v>
      </c>
    </row>
    <row r="2470" x14ac:dyDescent="0.3">
      <c r="A2470" s="410">
        <v>701303032</v>
      </c>
      <c r="B2470" s="410" t="s">
        <v>667</v>
      </c>
      <c r="C2470" s="11">
        <v>19</v>
      </c>
      <c r="D2470" s="11">
        <v>10</v>
      </c>
      <c r="E2470" s="11">
        <v>0</v>
      </c>
      <c r="F2470" s="11">
        <v>0</v>
      </c>
    </row>
    <row r="2471" x14ac:dyDescent="0.3">
      <c r="A2471" s="410">
        <v>104101090</v>
      </c>
      <c r="B2471" s="410" t="s">
        <v>3202</v>
      </c>
      <c r="C2471" s="11">
        <v>8</v>
      </c>
      <c r="D2471" s="11">
        <v>10</v>
      </c>
      <c r="E2471" s="11">
        <v>0</v>
      </c>
      <c r="F2471" s="11">
        <v>0</v>
      </c>
    </row>
    <row r="2472" x14ac:dyDescent="0.3">
      <c r="A2472" s="410">
        <v>104101852</v>
      </c>
      <c r="B2472" s="410" t="s">
        <v>3203</v>
      </c>
      <c r="C2472" s="11">
        <v>8</v>
      </c>
      <c r="D2472" s="11">
        <v>10</v>
      </c>
      <c r="E2472" s="11">
        <v>0</v>
      </c>
      <c r="F2472" s="11">
        <v>0</v>
      </c>
    </row>
    <row r="2473" x14ac:dyDescent="0.3">
      <c r="A2473" s="410">
        <v>104101685</v>
      </c>
      <c r="B2473" s="410" t="s">
        <v>3204</v>
      </c>
      <c r="C2473" s="11">
        <v>8</v>
      </c>
      <c r="D2473" s="11">
        <v>10</v>
      </c>
      <c r="E2473" s="11">
        <v>0</v>
      </c>
      <c r="F2473" s="11">
        <v>0</v>
      </c>
    </row>
    <row r="2474" x14ac:dyDescent="0.3">
      <c r="A2474" s="410">
        <v>104101830</v>
      </c>
      <c r="B2474" s="410" t="s">
        <v>3205</v>
      </c>
      <c r="C2474" s="11">
        <v>8</v>
      </c>
      <c r="D2474" s="11">
        <v>10</v>
      </c>
      <c r="E2474" s="11">
        <v>0</v>
      </c>
      <c r="F2474" s="11">
        <v>0</v>
      </c>
    </row>
    <row r="2475" x14ac:dyDescent="0.3">
      <c r="A2475" s="410">
        <v>104101091</v>
      </c>
      <c r="B2475" s="410" t="s">
        <v>3206</v>
      </c>
      <c r="C2475" s="11">
        <v>8</v>
      </c>
      <c r="D2475" s="11">
        <v>10</v>
      </c>
      <c r="E2475" s="11">
        <v>0</v>
      </c>
      <c r="F2475" s="11">
        <v>0</v>
      </c>
    </row>
    <row r="2476" x14ac:dyDescent="0.3">
      <c r="A2476" s="410">
        <v>104101463</v>
      </c>
      <c r="B2476" s="410" t="s">
        <v>3207</v>
      </c>
      <c r="C2476" s="11">
        <v>8</v>
      </c>
      <c r="D2476" s="11">
        <v>10</v>
      </c>
      <c r="E2476" s="11">
        <v>0</v>
      </c>
      <c r="F2476" s="11">
        <v>0</v>
      </c>
    </row>
    <row r="2477" x14ac:dyDescent="0.3">
      <c r="A2477" s="410">
        <v>104101659</v>
      </c>
      <c r="B2477" s="410" t="s">
        <v>3208</v>
      </c>
      <c r="C2477" s="11">
        <v>8</v>
      </c>
      <c r="D2477" s="11">
        <v>10</v>
      </c>
      <c r="E2477" s="11">
        <v>0</v>
      </c>
      <c r="F2477" s="11">
        <v>0</v>
      </c>
    </row>
    <row r="2478" x14ac:dyDescent="0.3">
      <c r="A2478" s="410">
        <v>104101684</v>
      </c>
      <c r="B2478" s="410" t="s">
        <v>3209</v>
      </c>
      <c r="C2478" s="11">
        <v>8</v>
      </c>
      <c r="D2478" s="11">
        <v>10</v>
      </c>
      <c r="E2478" s="11">
        <v>0</v>
      </c>
      <c r="F2478" s="11">
        <v>0</v>
      </c>
    </row>
    <row r="2479" x14ac:dyDescent="0.3">
      <c r="A2479" s="410">
        <v>104101957</v>
      </c>
      <c r="B2479" s="410" t="s">
        <v>3210</v>
      </c>
      <c r="C2479" s="11">
        <v>8</v>
      </c>
      <c r="D2479" s="11">
        <v>10</v>
      </c>
      <c r="E2479" s="11">
        <v>0</v>
      </c>
      <c r="F2479" s="11">
        <v>0</v>
      </c>
    </row>
    <row r="2480" x14ac:dyDescent="0.3">
      <c r="A2480" s="410">
        <v>104101958</v>
      </c>
      <c r="B2480" s="410" t="s">
        <v>3211</v>
      </c>
      <c r="C2480" s="11">
        <v>8</v>
      </c>
      <c r="D2480" s="11">
        <v>10</v>
      </c>
      <c r="E2480" s="11">
        <v>0</v>
      </c>
      <c r="F2480" s="11">
        <v>0</v>
      </c>
    </row>
    <row r="2481" x14ac:dyDescent="0.3">
      <c r="A2481" s="410">
        <v>104101802</v>
      </c>
      <c r="B2481" s="410" t="s">
        <v>3212</v>
      </c>
      <c r="C2481" s="11">
        <v>8</v>
      </c>
      <c r="D2481" s="11">
        <v>10</v>
      </c>
      <c r="E2481" s="11">
        <v>0</v>
      </c>
      <c r="F2481" s="11">
        <v>0</v>
      </c>
    </row>
    <row r="2482" x14ac:dyDescent="0.3">
      <c r="A2482" s="410">
        <v>104101819</v>
      </c>
      <c r="B2482" s="410" t="s">
        <v>3213</v>
      </c>
      <c r="C2482" s="11">
        <v>8</v>
      </c>
      <c r="D2482" s="11">
        <v>10</v>
      </c>
      <c r="E2482" s="11">
        <v>0</v>
      </c>
      <c r="F2482" s="11">
        <v>0</v>
      </c>
    </row>
    <row r="2483" x14ac:dyDescent="0.3">
      <c r="A2483" s="410">
        <v>104101829</v>
      </c>
      <c r="B2483" s="410" t="s">
        <v>3214</v>
      </c>
      <c r="C2483" s="11">
        <v>8</v>
      </c>
      <c r="D2483" s="11">
        <v>10</v>
      </c>
      <c r="E2483" s="11">
        <v>0</v>
      </c>
      <c r="F2483" s="11">
        <v>0</v>
      </c>
    </row>
    <row r="2484" x14ac:dyDescent="0.3">
      <c r="A2484" s="410">
        <v>104101702</v>
      </c>
      <c r="B2484" s="410" t="s">
        <v>3215</v>
      </c>
      <c r="C2484" s="11">
        <v>8</v>
      </c>
      <c r="D2484" s="11">
        <v>10</v>
      </c>
      <c r="E2484" s="11">
        <v>0</v>
      </c>
      <c r="F2484" s="11">
        <v>0</v>
      </c>
    </row>
    <row r="2485" x14ac:dyDescent="0.3">
      <c r="A2485" s="410">
        <v>104101876</v>
      </c>
      <c r="B2485" s="410" t="s">
        <v>3216</v>
      </c>
      <c r="C2485" s="11">
        <v>8</v>
      </c>
      <c r="D2485" s="11">
        <v>10</v>
      </c>
      <c r="E2485" s="11">
        <v>0</v>
      </c>
      <c r="F2485" s="11">
        <v>0</v>
      </c>
    </row>
    <row r="2486" x14ac:dyDescent="0.3">
      <c r="A2486" s="410">
        <v>104101715</v>
      </c>
      <c r="B2486" s="410" t="s">
        <v>3217</v>
      </c>
      <c r="C2486" s="11">
        <v>8</v>
      </c>
      <c r="D2486" s="11">
        <v>10</v>
      </c>
      <c r="E2486" s="11">
        <v>0</v>
      </c>
      <c r="F2486" s="11">
        <v>0</v>
      </c>
    </row>
    <row r="2487" x14ac:dyDescent="0.3">
      <c r="A2487" s="410">
        <v>104101716</v>
      </c>
      <c r="B2487" s="410" t="s">
        <v>3218</v>
      </c>
      <c r="C2487" s="11">
        <v>8</v>
      </c>
      <c r="D2487" s="11">
        <v>10</v>
      </c>
      <c r="E2487" s="11">
        <v>0</v>
      </c>
      <c r="F2487" s="11">
        <v>0</v>
      </c>
    </row>
    <row r="2488" x14ac:dyDescent="0.3">
      <c r="A2488" s="410">
        <v>104101314</v>
      </c>
      <c r="B2488" s="410" t="s">
        <v>3219</v>
      </c>
      <c r="C2488" s="11">
        <v>8</v>
      </c>
      <c r="D2488" s="11">
        <v>10</v>
      </c>
      <c r="E2488" s="11">
        <v>0</v>
      </c>
      <c r="F2488" s="11">
        <v>0</v>
      </c>
    </row>
    <row r="2489" x14ac:dyDescent="0.3">
      <c r="A2489" s="410">
        <v>104101568</v>
      </c>
      <c r="B2489" s="410" t="s">
        <v>3220</v>
      </c>
      <c r="C2489" s="11">
        <v>8</v>
      </c>
      <c r="D2489" s="11">
        <v>10</v>
      </c>
      <c r="E2489" s="11">
        <v>0</v>
      </c>
      <c r="F2489" s="11">
        <v>0</v>
      </c>
    </row>
    <row r="2490" x14ac:dyDescent="0.3">
      <c r="A2490" s="410">
        <v>104101959</v>
      </c>
      <c r="B2490" s="410" t="s">
        <v>3221</v>
      </c>
      <c r="C2490" s="11">
        <v>8</v>
      </c>
      <c r="D2490" s="11">
        <v>10</v>
      </c>
      <c r="E2490" s="11">
        <v>0</v>
      </c>
      <c r="F2490" s="11">
        <v>0</v>
      </c>
    </row>
    <row r="2491" x14ac:dyDescent="0.3">
      <c r="A2491" s="410">
        <v>104502505</v>
      </c>
      <c r="B2491" s="410" t="s">
        <v>3222</v>
      </c>
      <c r="C2491" s="11">
        <v>8</v>
      </c>
      <c r="D2491" s="11">
        <v>10</v>
      </c>
      <c r="E2491" s="11">
        <v>0</v>
      </c>
      <c r="F2491" s="11">
        <v>0</v>
      </c>
    </row>
    <row r="2492" x14ac:dyDescent="0.3">
      <c r="A2492" s="410">
        <v>104101873</v>
      </c>
      <c r="B2492" s="410" t="s">
        <v>3223</v>
      </c>
      <c r="C2492" s="11">
        <v>8</v>
      </c>
      <c r="D2492" s="11">
        <v>10</v>
      </c>
      <c r="E2492" s="11">
        <v>0</v>
      </c>
      <c r="F2492" s="11">
        <v>0</v>
      </c>
    </row>
    <row r="2493" x14ac:dyDescent="0.3">
      <c r="A2493" s="410">
        <v>101201021</v>
      </c>
      <c r="B2493" s="410" t="s">
        <v>3224</v>
      </c>
      <c r="C2493" s="11">
        <v>5</v>
      </c>
      <c r="D2493" s="11">
        <v>5</v>
      </c>
      <c r="E2493" s="11">
        <v>0</v>
      </c>
      <c r="F2493" s="11">
        <v>0</v>
      </c>
    </row>
    <row r="2494" x14ac:dyDescent="0.3">
      <c r="A2494" s="410">
        <v>101201022</v>
      </c>
      <c r="B2494" s="410" t="s">
        <v>3225</v>
      </c>
      <c r="C2494" s="11">
        <v>5</v>
      </c>
      <c r="D2494" s="11">
        <v>5</v>
      </c>
      <c r="E2494" s="11">
        <v>0</v>
      </c>
      <c r="F2494" s="11">
        <v>0</v>
      </c>
    </row>
    <row r="2495" x14ac:dyDescent="0.3">
      <c r="A2495" s="410">
        <v>104502563</v>
      </c>
      <c r="B2495" s="410" t="s">
        <v>3226</v>
      </c>
      <c r="C2495" s="11">
        <v>8</v>
      </c>
      <c r="D2495" s="11">
        <v>10</v>
      </c>
      <c r="E2495" s="11">
        <v>0</v>
      </c>
      <c r="F2495" s="11">
        <v>0</v>
      </c>
    </row>
    <row r="2496" x14ac:dyDescent="0.3">
      <c r="A2496" s="410">
        <v>104101462</v>
      </c>
      <c r="B2496" s="410" t="s">
        <v>3227</v>
      </c>
      <c r="C2496" s="11">
        <v>8</v>
      </c>
      <c r="D2496" s="11">
        <v>10</v>
      </c>
      <c r="E2496" s="11">
        <v>0</v>
      </c>
      <c r="F2496" s="11">
        <v>0</v>
      </c>
    </row>
    <row r="2497" x14ac:dyDescent="0.3">
      <c r="A2497" s="410">
        <v>101203008</v>
      </c>
      <c r="B2497" s="410" t="s">
        <v>3228</v>
      </c>
      <c r="C2497" s="11">
        <v>5</v>
      </c>
      <c r="D2497" s="11">
        <v>5</v>
      </c>
      <c r="E2497" s="11">
        <v>0</v>
      </c>
      <c r="F2497" s="11">
        <v>0</v>
      </c>
    </row>
    <row r="2498" x14ac:dyDescent="0.3">
      <c r="A2498" s="410">
        <v>101206008</v>
      </c>
      <c r="B2498" s="410" t="s">
        <v>3229</v>
      </c>
      <c r="C2498" s="11">
        <v>5</v>
      </c>
      <c r="D2498" s="11">
        <v>5</v>
      </c>
      <c r="E2498" s="11">
        <v>0</v>
      </c>
      <c r="F2498" s="11">
        <v>0</v>
      </c>
    </row>
    <row r="2499" x14ac:dyDescent="0.3">
      <c r="A2499" s="410">
        <v>104502528</v>
      </c>
      <c r="B2499" s="410" t="s">
        <v>3230</v>
      </c>
      <c r="C2499" s="11">
        <v>8</v>
      </c>
      <c r="D2499" s="11">
        <v>10</v>
      </c>
      <c r="E2499" s="11">
        <v>0</v>
      </c>
      <c r="F2499" s="11">
        <v>0</v>
      </c>
    </row>
    <row r="2500" x14ac:dyDescent="0.3">
      <c r="A2500" s="410">
        <v>104101549</v>
      </c>
      <c r="B2500" s="410" t="s">
        <v>3231</v>
      </c>
      <c r="C2500" s="11">
        <v>8</v>
      </c>
      <c r="D2500" s="11">
        <v>10</v>
      </c>
      <c r="E2500" s="11">
        <v>0</v>
      </c>
      <c r="F2500" s="11">
        <v>0</v>
      </c>
    </row>
    <row r="2501" x14ac:dyDescent="0.3">
      <c r="A2501" s="410">
        <v>101301027</v>
      </c>
      <c r="B2501" s="410" t="s">
        <v>3232</v>
      </c>
      <c r="C2501" s="11">
        <v>2</v>
      </c>
      <c r="D2501" s="11">
        <v>5</v>
      </c>
      <c r="E2501" s="11">
        <v>0</v>
      </c>
      <c r="F2501" s="11">
        <v>0</v>
      </c>
    </row>
    <row r="2502" x14ac:dyDescent="0.3">
      <c r="A2502" s="410">
        <v>101701068</v>
      </c>
      <c r="B2502" s="410" t="s">
        <v>3233</v>
      </c>
      <c r="C2502" s="11">
        <v>1</v>
      </c>
      <c r="D2502" s="11">
        <v>5</v>
      </c>
      <c r="E2502" s="11">
        <v>0</v>
      </c>
      <c r="F2502" s="11">
        <v>0</v>
      </c>
    </row>
    <row r="2503" x14ac:dyDescent="0.3">
      <c r="A2503" s="410">
        <v>302203012</v>
      </c>
      <c r="B2503" s="410" t="s">
        <v>1100</v>
      </c>
      <c r="C2503" s="11">
        <v>35</v>
      </c>
      <c r="D2503" s="11">
        <v>10</v>
      </c>
      <c r="E2503" s="11">
        <v>0</v>
      </c>
      <c r="F2503" s="11">
        <v>0</v>
      </c>
    </row>
    <row r="2504" x14ac:dyDescent="0.3">
      <c r="A2504" s="410">
        <v>311101003</v>
      </c>
      <c r="B2504" s="410" t="s">
        <v>397</v>
      </c>
      <c r="C2504" s="11">
        <v>27</v>
      </c>
      <c r="D2504" s="11">
        <v>10</v>
      </c>
      <c r="E2504" s="11">
        <v>0</v>
      </c>
      <c r="F2504" s="11">
        <v>1</v>
      </c>
    </row>
    <row r="2505" x14ac:dyDescent="0.3">
      <c r="A2505" s="410">
        <v>702101018</v>
      </c>
      <c r="B2505" s="410" t="s">
        <v>371</v>
      </c>
      <c r="C2505" s="11">
        <v>24</v>
      </c>
      <c r="D2505" s="11">
        <v>10</v>
      </c>
      <c r="E2505" s="11">
        <v>0</v>
      </c>
      <c r="F2505" s="11">
        <v>5</v>
      </c>
    </row>
    <row r="2506" x14ac:dyDescent="0.3">
      <c r="A2506" s="410">
        <v>702101019</v>
      </c>
      <c r="B2506" s="410" t="s">
        <v>372</v>
      </c>
      <c r="C2506" s="11">
        <v>24</v>
      </c>
      <c r="D2506" s="11">
        <v>10</v>
      </c>
      <c r="E2506" s="11">
        <v>0</v>
      </c>
      <c r="F2506" s="11">
        <v>5</v>
      </c>
    </row>
    <row r="2507" x14ac:dyDescent="0.3">
      <c r="A2507" s="410">
        <v>311201036</v>
      </c>
      <c r="B2507" s="410" t="s">
        <v>919</v>
      </c>
      <c r="C2507" s="11">
        <v>25</v>
      </c>
      <c r="D2507" s="11">
        <v>10</v>
      </c>
      <c r="E2507" s="11">
        <v>0</v>
      </c>
      <c r="F2507" s="11">
        <v>0</v>
      </c>
    </row>
    <row r="2508" x14ac:dyDescent="0.3">
      <c r="A2508" s="410">
        <v>104101666</v>
      </c>
      <c r="B2508" s="410" t="s">
        <v>3234</v>
      </c>
      <c r="C2508" s="11">
        <v>8</v>
      </c>
      <c r="D2508" s="11">
        <v>10</v>
      </c>
      <c r="E2508" s="11">
        <v>0</v>
      </c>
      <c r="F2508" s="11">
        <v>0</v>
      </c>
    </row>
    <row r="2509" x14ac:dyDescent="0.3">
      <c r="A2509" s="410">
        <v>104101664</v>
      </c>
      <c r="B2509" s="410" t="s">
        <v>3235</v>
      </c>
      <c r="C2509" s="11">
        <v>8</v>
      </c>
      <c r="D2509" s="11">
        <v>10</v>
      </c>
      <c r="E2509" s="11">
        <v>0</v>
      </c>
      <c r="F2509" s="11">
        <v>0</v>
      </c>
    </row>
    <row r="2510" x14ac:dyDescent="0.3">
      <c r="A2510" s="410">
        <v>104502532</v>
      </c>
      <c r="B2510" s="410" t="s">
        <v>3236</v>
      </c>
      <c r="C2510" s="11">
        <v>8</v>
      </c>
      <c r="D2510" s="11">
        <v>10</v>
      </c>
      <c r="E2510" s="11">
        <v>0</v>
      </c>
      <c r="F2510" s="11">
        <v>0</v>
      </c>
    </row>
    <row r="2511" x14ac:dyDescent="0.3">
      <c r="A2511" s="410">
        <v>104101577</v>
      </c>
      <c r="B2511" s="410" t="s">
        <v>3237</v>
      </c>
      <c r="C2511" s="11">
        <v>8</v>
      </c>
      <c r="D2511" s="11">
        <v>10</v>
      </c>
      <c r="E2511" s="11">
        <v>0</v>
      </c>
      <c r="F2511" s="11">
        <v>0</v>
      </c>
    </row>
    <row r="2512" x14ac:dyDescent="0.3">
      <c r="A2512" s="410">
        <v>104101960</v>
      </c>
      <c r="B2512" s="410" t="s">
        <v>3238</v>
      </c>
      <c r="C2512" s="11">
        <v>8</v>
      </c>
      <c r="D2512" s="11">
        <v>10</v>
      </c>
      <c r="E2512" s="11">
        <v>0</v>
      </c>
      <c r="F2512" s="11">
        <v>0</v>
      </c>
    </row>
    <row r="2513" x14ac:dyDescent="0.3">
      <c r="A2513" s="410">
        <v>104101662</v>
      </c>
      <c r="B2513" s="410" t="s">
        <v>3239</v>
      </c>
      <c r="C2513" s="11">
        <v>8</v>
      </c>
      <c r="D2513" s="11">
        <v>10</v>
      </c>
      <c r="E2513" s="11">
        <v>0</v>
      </c>
      <c r="F2513" s="11">
        <v>0</v>
      </c>
    </row>
    <row r="2514" x14ac:dyDescent="0.3">
      <c r="A2514" s="410">
        <v>103101088</v>
      </c>
      <c r="B2514" s="410" t="s">
        <v>3240</v>
      </c>
      <c r="C2514" s="11">
        <v>8</v>
      </c>
      <c r="D2514" s="11">
        <v>10</v>
      </c>
      <c r="E2514" s="11">
        <v>0</v>
      </c>
      <c r="F2514" s="11">
        <v>0</v>
      </c>
    </row>
    <row r="2515" x14ac:dyDescent="0.3">
      <c r="A2515" s="410">
        <v>104101665</v>
      </c>
      <c r="B2515" s="410" t="s">
        <v>3241</v>
      </c>
      <c r="C2515" s="11">
        <v>8</v>
      </c>
      <c r="D2515" s="11">
        <v>10</v>
      </c>
      <c r="E2515" s="11">
        <v>0</v>
      </c>
      <c r="F2515" s="11">
        <v>0</v>
      </c>
    </row>
    <row r="2516" x14ac:dyDescent="0.3">
      <c r="A2516" s="410">
        <v>101108021</v>
      </c>
      <c r="B2516" s="410" t="s">
        <v>3242</v>
      </c>
      <c r="C2516" s="11">
        <v>8</v>
      </c>
      <c r="D2516" s="11">
        <v>10</v>
      </c>
      <c r="E2516" s="11">
        <v>0</v>
      </c>
      <c r="F2516" s="11">
        <v>0</v>
      </c>
    </row>
    <row r="2517" x14ac:dyDescent="0.3">
      <c r="A2517" s="410">
        <v>104101700</v>
      </c>
      <c r="B2517" s="410" t="s">
        <v>3243</v>
      </c>
      <c r="C2517" s="11">
        <v>8</v>
      </c>
      <c r="D2517" s="11">
        <v>10</v>
      </c>
      <c r="E2517" s="11">
        <v>0</v>
      </c>
      <c r="F2517" s="11">
        <v>0</v>
      </c>
    </row>
    <row r="2518" x14ac:dyDescent="0.3">
      <c r="A2518" s="410">
        <v>101403014</v>
      </c>
      <c r="B2518" s="410" t="s">
        <v>3244</v>
      </c>
      <c r="C2518" s="11">
        <v>5</v>
      </c>
      <c r="D2518" s="11">
        <v>5</v>
      </c>
      <c r="E2518" s="11">
        <v>0</v>
      </c>
      <c r="F2518" s="11">
        <v>0</v>
      </c>
    </row>
    <row r="2519" x14ac:dyDescent="0.3">
      <c r="A2519" s="410">
        <v>101403001</v>
      </c>
      <c r="B2519" s="410" t="s">
        <v>3245</v>
      </c>
      <c r="C2519" s="11">
        <v>5</v>
      </c>
      <c r="D2519" s="11">
        <v>5</v>
      </c>
      <c r="E2519" s="11">
        <v>0</v>
      </c>
      <c r="F2519" s="11">
        <v>0</v>
      </c>
    </row>
    <row r="2520" x14ac:dyDescent="0.3">
      <c r="A2520" s="410">
        <v>101403002</v>
      </c>
      <c r="B2520" s="410" t="s">
        <v>3246</v>
      </c>
      <c r="C2520" s="11">
        <v>5</v>
      </c>
      <c r="D2520" s="11">
        <v>5</v>
      </c>
      <c r="E2520" s="11">
        <v>0</v>
      </c>
      <c r="F2520" s="11">
        <v>0</v>
      </c>
    </row>
    <row r="2521" x14ac:dyDescent="0.3">
      <c r="A2521" s="410">
        <v>101403017</v>
      </c>
      <c r="B2521" s="410" t="s">
        <v>3247</v>
      </c>
      <c r="C2521" s="11">
        <v>5</v>
      </c>
      <c r="D2521" s="11">
        <v>5</v>
      </c>
      <c r="E2521" s="11">
        <v>0</v>
      </c>
      <c r="F2521" s="11">
        <v>0</v>
      </c>
    </row>
    <row r="2522" x14ac:dyDescent="0.3">
      <c r="A2522" s="410">
        <v>101210023</v>
      </c>
      <c r="B2522" s="410" t="s">
        <v>3248</v>
      </c>
      <c r="C2522" s="11">
        <v>5</v>
      </c>
      <c r="D2522" s="11">
        <v>5</v>
      </c>
      <c r="E2522" s="11">
        <v>0</v>
      </c>
      <c r="F2522" s="11">
        <v>0</v>
      </c>
    </row>
    <row r="2523" x14ac:dyDescent="0.3">
      <c r="A2523" s="410">
        <v>104101732</v>
      </c>
      <c r="B2523" s="410" t="s">
        <v>3249</v>
      </c>
      <c r="C2523" s="11">
        <v>8</v>
      </c>
      <c r="D2523" s="11">
        <v>10</v>
      </c>
      <c r="E2523" s="11">
        <v>0</v>
      </c>
      <c r="F2523" s="11">
        <v>0</v>
      </c>
    </row>
    <row r="2524" x14ac:dyDescent="0.3">
      <c r="A2524" s="410">
        <v>101502005</v>
      </c>
      <c r="B2524" s="410" t="s">
        <v>3250</v>
      </c>
      <c r="C2524" s="11">
        <v>5</v>
      </c>
      <c r="D2524" s="11">
        <v>5</v>
      </c>
      <c r="E2524" s="11">
        <v>0</v>
      </c>
      <c r="F2524" s="11">
        <v>0</v>
      </c>
    </row>
    <row r="2525" x14ac:dyDescent="0.3">
      <c r="A2525" s="410">
        <v>101403004</v>
      </c>
      <c r="B2525" s="410" t="s">
        <v>3251</v>
      </c>
      <c r="C2525" s="11">
        <v>5</v>
      </c>
      <c r="D2525" s="11">
        <v>5</v>
      </c>
      <c r="E2525" s="11">
        <v>0</v>
      </c>
      <c r="F2525" s="11">
        <v>0</v>
      </c>
    </row>
    <row r="2526" x14ac:dyDescent="0.3">
      <c r="A2526" s="410">
        <v>104101993</v>
      </c>
      <c r="B2526" s="410" t="s">
        <v>3252</v>
      </c>
      <c r="C2526" s="11">
        <v>5</v>
      </c>
      <c r="D2526" s="11">
        <v>10</v>
      </c>
      <c r="E2526" s="11">
        <v>0</v>
      </c>
      <c r="F2526" s="11">
        <v>0</v>
      </c>
    </row>
    <row r="2527" x14ac:dyDescent="0.3">
      <c r="A2527" s="410">
        <v>101403006</v>
      </c>
      <c r="B2527" s="410" t="s">
        <v>3253</v>
      </c>
      <c r="C2527" s="11">
        <v>5</v>
      </c>
      <c r="D2527" s="11">
        <v>5</v>
      </c>
      <c r="E2527" s="11">
        <v>0</v>
      </c>
      <c r="F2527" s="11">
        <v>0</v>
      </c>
    </row>
    <row r="2528" x14ac:dyDescent="0.3">
      <c r="A2528" s="410">
        <v>101403007</v>
      </c>
      <c r="B2528" s="410" t="s">
        <v>3254</v>
      </c>
      <c r="C2528" s="11">
        <v>5</v>
      </c>
      <c r="D2528" s="11">
        <v>5</v>
      </c>
      <c r="E2528" s="11">
        <v>0</v>
      </c>
      <c r="F2528" s="11">
        <v>0</v>
      </c>
    </row>
    <row r="2529" x14ac:dyDescent="0.3">
      <c r="A2529" s="410">
        <v>101403015</v>
      </c>
      <c r="B2529" s="410" t="s">
        <v>3255</v>
      </c>
      <c r="C2529" s="11">
        <v>5</v>
      </c>
      <c r="D2529" s="11">
        <v>5</v>
      </c>
      <c r="E2529" s="11">
        <v>0</v>
      </c>
      <c r="F2529" s="11">
        <v>0</v>
      </c>
    </row>
    <row r="2530" x14ac:dyDescent="0.3">
      <c r="A2530" s="410">
        <v>101403008</v>
      </c>
      <c r="B2530" s="410" t="s">
        <v>3256</v>
      </c>
      <c r="C2530" s="11">
        <v>5</v>
      </c>
      <c r="D2530" s="11">
        <v>5</v>
      </c>
      <c r="E2530" s="11">
        <v>0</v>
      </c>
      <c r="F2530" s="11">
        <v>0</v>
      </c>
    </row>
    <row r="2531" x14ac:dyDescent="0.3">
      <c r="A2531" s="410">
        <v>101403012</v>
      </c>
      <c r="B2531" s="410" t="s">
        <v>3257</v>
      </c>
      <c r="C2531" s="11">
        <v>5</v>
      </c>
      <c r="D2531" s="11">
        <v>5</v>
      </c>
      <c r="E2531" s="11">
        <v>0</v>
      </c>
      <c r="F2531" s="11">
        <v>0</v>
      </c>
    </row>
    <row r="2532" x14ac:dyDescent="0.3">
      <c r="A2532" s="410">
        <v>101403010</v>
      </c>
      <c r="B2532" s="410" t="s">
        <v>3258</v>
      </c>
      <c r="C2532" s="11">
        <v>5</v>
      </c>
      <c r="D2532" s="11">
        <v>5</v>
      </c>
      <c r="E2532" s="11">
        <v>0</v>
      </c>
      <c r="F2532" s="11">
        <v>0</v>
      </c>
    </row>
    <row r="2533" x14ac:dyDescent="0.3">
      <c r="A2533" s="410">
        <v>701303033</v>
      </c>
      <c r="B2533" s="410" t="s">
        <v>668</v>
      </c>
      <c r="C2533" s="11">
        <v>19</v>
      </c>
      <c r="D2533" s="11">
        <v>10</v>
      </c>
      <c r="E2533" s="11">
        <v>0</v>
      </c>
      <c r="F2533" s="11">
        <v>0</v>
      </c>
    </row>
    <row r="2534" x14ac:dyDescent="0.3">
      <c r="A2534" s="410">
        <v>312101030</v>
      </c>
      <c r="B2534" s="410" t="s">
        <v>604</v>
      </c>
      <c r="C2534" s="11">
        <v>18</v>
      </c>
      <c r="D2534" s="11">
        <v>10</v>
      </c>
      <c r="E2534" s="11">
        <v>0</v>
      </c>
      <c r="F2534" s="11">
        <v>0</v>
      </c>
    </row>
    <row r="2535" x14ac:dyDescent="0.3">
      <c r="A2535" s="410">
        <v>101201023</v>
      </c>
      <c r="B2535" s="410" t="s">
        <v>3259</v>
      </c>
      <c r="C2535" s="11">
        <v>5</v>
      </c>
      <c r="D2535" s="11">
        <v>5</v>
      </c>
      <c r="E2535" s="11">
        <v>0</v>
      </c>
      <c r="F2535" s="11">
        <v>0</v>
      </c>
    </row>
    <row r="2536" x14ac:dyDescent="0.3">
      <c r="A2536" s="410">
        <v>104101464</v>
      </c>
      <c r="B2536" s="410" t="s">
        <v>3260</v>
      </c>
      <c r="C2536" s="11">
        <v>8</v>
      </c>
      <c r="D2536" s="11">
        <v>10</v>
      </c>
      <c r="E2536" s="11">
        <v>0</v>
      </c>
      <c r="F2536" s="11">
        <v>0</v>
      </c>
    </row>
    <row r="2537" x14ac:dyDescent="0.3">
      <c r="A2537" s="410">
        <v>101701053</v>
      </c>
      <c r="B2537" s="410" t="s">
        <v>3261</v>
      </c>
      <c r="C2537" s="11">
        <v>1</v>
      </c>
      <c r="D2537" s="11">
        <v>5</v>
      </c>
      <c r="E2537" s="11">
        <v>0</v>
      </c>
      <c r="F2537" s="11">
        <v>0</v>
      </c>
    </row>
    <row r="2538" x14ac:dyDescent="0.3">
      <c r="A2538" s="410">
        <v>603101105</v>
      </c>
      <c r="B2538" s="410" t="s">
        <v>790</v>
      </c>
      <c r="C2538" s="11">
        <v>20</v>
      </c>
      <c r="D2538" s="11">
        <v>10</v>
      </c>
      <c r="E2538" s="11">
        <v>0</v>
      </c>
      <c r="F2538" s="11">
        <v>0</v>
      </c>
    </row>
    <row r="2539" x14ac:dyDescent="0.3">
      <c r="A2539" s="410">
        <v>601101001</v>
      </c>
      <c r="B2539" s="410" t="s">
        <v>404</v>
      </c>
      <c r="C2539" s="11">
        <v>28</v>
      </c>
      <c r="D2539" s="11">
        <v>10</v>
      </c>
      <c r="E2539" s="11">
        <v>0</v>
      </c>
      <c r="F2539" s="11">
        <v>1</v>
      </c>
    </row>
    <row r="2540" x14ac:dyDescent="0.3">
      <c r="A2540" s="410">
        <v>310102020</v>
      </c>
      <c r="B2540" s="410" t="s">
        <v>712</v>
      </c>
      <c r="C2540" s="11">
        <v>20</v>
      </c>
      <c r="D2540" s="11">
        <v>10</v>
      </c>
      <c r="E2540" s="11">
        <v>0</v>
      </c>
      <c r="F2540" s="11">
        <v>0</v>
      </c>
    </row>
    <row r="2541" x14ac:dyDescent="0.3">
      <c r="A2541" s="410">
        <v>603201005</v>
      </c>
      <c r="B2541" s="410" t="s">
        <v>797</v>
      </c>
      <c r="C2541" s="11">
        <v>20</v>
      </c>
      <c r="D2541" s="11">
        <v>10</v>
      </c>
      <c r="E2541" s="11">
        <v>0</v>
      </c>
      <c r="F2541" s="11">
        <v>0</v>
      </c>
    </row>
    <row r="2542" x14ac:dyDescent="0.3">
      <c r="A2542" s="410">
        <v>311201017</v>
      </c>
      <c r="B2542" s="410" t="s">
        <v>838</v>
      </c>
      <c r="C2542" s="11">
        <v>22</v>
      </c>
      <c r="D2542" s="11">
        <v>10</v>
      </c>
      <c r="E2542" s="11">
        <v>0</v>
      </c>
      <c r="F2542" s="11">
        <v>0</v>
      </c>
    </row>
    <row r="2543" x14ac:dyDescent="0.3">
      <c r="A2543" s="410">
        <v>601301012</v>
      </c>
      <c r="B2543" s="410" t="s">
        <v>420</v>
      </c>
      <c r="C2543" s="11">
        <v>26</v>
      </c>
      <c r="D2543" s="11">
        <v>10</v>
      </c>
      <c r="E2543" s="11">
        <v>0</v>
      </c>
      <c r="F2543" s="11">
        <v>1</v>
      </c>
    </row>
    <row r="2544" x14ac:dyDescent="0.3">
      <c r="A2544" s="410">
        <v>104101093</v>
      </c>
      <c r="B2544" s="410" t="s">
        <v>3262</v>
      </c>
      <c r="C2544" s="11">
        <v>8</v>
      </c>
      <c r="D2544" s="11">
        <v>10</v>
      </c>
      <c r="E2544" s="11">
        <v>0</v>
      </c>
      <c r="F2544" s="11">
        <v>0</v>
      </c>
    </row>
    <row r="2545" x14ac:dyDescent="0.3">
      <c r="A2545" s="410">
        <v>101107007</v>
      </c>
      <c r="B2545" s="410" t="s">
        <v>3263</v>
      </c>
      <c r="C2545" s="11">
        <v>6</v>
      </c>
      <c r="D2545" s="11">
        <v>5</v>
      </c>
      <c r="E2545" s="11">
        <v>0</v>
      </c>
      <c r="F2545" s="11">
        <v>0</v>
      </c>
    </row>
    <row r="2546" x14ac:dyDescent="0.3">
      <c r="A2546" s="410">
        <v>104101465</v>
      </c>
      <c r="B2546" s="410" t="s">
        <v>3264</v>
      </c>
      <c r="C2546" s="11">
        <v>8</v>
      </c>
      <c r="D2546" s="11">
        <v>10</v>
      </c>
      <c r="E2546" s="11">
        <v>0</v>
      </c>
      <c r="F2546" s="11">
        <v>0</v>
      </c>
    </row>
    <row r="2547" x14ac:dyDescent="0.3">
      <c r="A2547" s="410">
        <v>104101317</v>
      </c>
      <c r="B2547" s="410" t="s">
        <v>3265</v>
      </c>
      <c r="C2547" s="11">
        <v>8</v>
      </c>
      <c r="D2547" s="11">
        <v>10</v>
      </c>
      <c r="E2547" s="11">
        <v>0</v>
      </c>
      <c r="F2547" s="11">
        <v>0</v>
      </c>
    </row>
    <row r="2548" x14ac:dyDescent="0.3">
      <c r="A2548" s="410">
        <v>104502525</v>
      </c>
      <c r="B2548" s="410" t="s">
        <v>3266</v>
      </c>
      <c r="C2548" s="11">
        <v>8</v>
      </c>
      <c r="D2548" s="11">
        <v>10</v>
      </c>
      <c r="E2548" s="11">
        <v>0</v>
      </c>
      <c r="F2548" s="11">
        <v>0</v>
      </c>
    </row>
    <row r="2549" x14ac:dyDescent="0.3">
      <c r="A2549" s="410">
        <v>104502551</v>
      </c>
      <c r="B2549" s="410" t="s">
        <v>3267</v>
      </c>
      <c r="C2549" s="11">
        <v>8</v>
      </c>
      <c r="D2549" s="11">
        <v>10</v>
      </c>
      <c r="E2549" s="11">
        <v>0</v>
      </c>
      <c r="F2549" s="11">
        <v>0</v>
      </c>
    </row>
    <row r="2550" x14ac:dyDescent="0.3">
      <c r="A2550" s="410">
        <v>104502552</v>
      </c>
      <c r="B2550" s="410" t="s">
        <v>3268</v>
      </c>
      <c r="C2550" s="11">
        <v>8</v>
      </c>
      <c r="D2550" s="11">
        <v>10</v>
      </c>
      <c r="E2550" s="11">
        <v>0</v>
      </c>
      <c r="F2550" s="11">
        <v>0</v>
      </c>
    </row>
    <row r="2551" x14ac:dyDescent="0.3">
      <c r="A2551" s="410">
        <v>402105041</v>
      </c>
      <c r="B2551" s="410" t="s">
        <v>1250</v>
      </c>
      <c r="C2551" s="11">
        <v>40</v>
      </c>
      <c r="D2551" s="11">
        <v>10</v>
      </c>
      <c r="E2551" s="11">
        <v>0</v>
      </c>
      <c r="F2551" s="11">
        <v>0</v>
      </c>
    </row>
    <row r="2552" x14ac:dyDescent="0.3">
      <c r="A2552" s="410">
        <v>402205041</v>
      </c>
      <c r="B2552" s="410" t="s">
        <v>1258</v>
      </c>
      <c r="C2552" s="11">
        <v>40</v>
      </c>
      <c r="D2552" s="11">
        <v>10</v>
      </c>
      <c r="E2552" s="11">
        <v>0</v>
      </c>
      <c r="F2552" s="11">
        <v>0</v>
      </c>
    </row>
    <row r="2553" x14ac:dyDescent="0.3">
      <c r="A2553" s="410">
        <v>304101004</v>
      </c>
      <c r="B2553" s="410" t="s">
        <v>1154</v>
      </c>
      <c r="C2553" s="11">
        <v>35</v>
      </c>
      <c r="D2553" s="11">
        <v>10</v>
      </c>
      <c r="E2553" s="11">
        <v>0</v>
      </c>
      <c r="F2553" s="11">
        <v>0</v>
      </c>
    </row>
    <row r="2554" x14ac:dyDescent="0.3">
      <c r="A2554" s="410">
        <v>506101011</v>
      </c>
      <c r="B2554" s="410" t="s">
        <v>939</v>
      </c>
      <c r="C2554" s="11">
        <v>40</v>
      </c>
      <c r="D2554" s="11">
        <v>10</v>
      </c>
      <c r="E2554" s="11">
        <v>0</v>
      </c>
      <c r="F2554" s="11">
        <v>0</v>
      </c>
    </row>
    <row r="2555" x14ac:dyDescent="0.3">
      <c r="A2555" s="410">
        <v>601301034</v>
      </c>
      <c r="B2555" s="410" t="s">
        <v>429</v>
      </c>
      <c r="C2555" s="11">
        <v>26</v>
      </c>
      <c r="D2555" s="11">
        <v>10</v>
      </c>
      <c r="E2555" s="11">
        <v>0</v>
      </c>
      <c r="F2555" s="11">
        <v>1</v>
      </c>
    </row>
    <row r="2556" x14ac:dyDescent="0.3">
      <c r="A2556" s="410">
        <v>502301052</v>
      </c>
      <c r="B2556" s="410" t="s">
        <v>1020</v>
      </c>
      <c r="C2556" s="11">
        <v>30</v>
      </c>
      <c r="D2556" s="11">
        <v>10</v>
      </c>
      <c r="E2556" s="11">
        <v>0</v>
      </c>
      <c r="F2556" s="11">
        <v>0</v>
      </c>
    </row>
    <row r="2557" x14ac:dyDescent="0.3">
      <c r="A2557" s="410">
        <v>603201044</v>
      </c>
      <c r="B2557" s="410" t="s">
        <v>495</v>
      </c>
      <c r="C2557" s="11">
        <v>12</v>
      </c>
      <c r="D2557" s="11">
        <v>10</v>
      </c>
      <c r="E2557" s="11">
        <v>0</v>
      </c>
      <c r="F2557" s="11">
        <v>0</v>
      </c>
    </row>
    <row r="2558" x14ac:dyDescent="0.3">
      <c r="A2558" s="410">
        <v>603201047</v>
      </c>
      <c r="B2558" s="410" t="s">
        <v>496</v>
      </c>
      <c r="C2558" s="11">
        <v>12</v>
      </c>
      <c r="D2558" s="11">
        <v>10</v>
      </c>
      <c r="E2558" s="11">
        <v>0</v>
      </c>
      <c r="F2558" s="11">
        <v>0</v>
      </c>
    </row>
    <row r="2559" x14ac:dyDescent="0.3">
      <c r="A2559" s="410">
        <v>102204002</v>
      </c>
      <c r="B2559" s="410" t="s">
        <v>3269</v>
      </c>
      <c r="C2559" s="11">
        <v>9</v>
      </c>
      <c r="D2559" s="11">
        <v>10</v>
      </c>
      <c r="E2559" s="11">
        <v>0</v>
      </c>
      <c r="F2559" s="11">
        <v>5</v>
      </c>
    </row>
    <row r="2560" x14ac:dyDescent="0.3">
      <c r="A2560" s="410">
        <v>104502040</v>
      </c>
      <c r="B2560" s="410" t="s">
        <v>3270</v>
      </c>
      <c r="C2560" s="11">
        <v>9</v>
      </c>
      <c r="D2560" s="11">
        <v>10</v>
      </c>
      <c r="E2560" s="11">
        <v>0</v>
      </c>
      <c r="F2560" s="11">
        <v>5</v>
      </c>
    </row>
    <row r="2561" x14ac:dyDescent="0.3">
      <c r="A2561" s="410">
        <v>311201013</v>
      </c>
      <c r="B2561" s="410" t="s">
        <v>728</v>
      </c>
      <c r="C2561" s="11">
        <v>20</v>
      </c>
      <c r="D2561" s="11">
        <v>10</v>
      </c>
      <c r="E2561" s="11">
        <v>0</v>
      </c>
      <c r="F2561" s="11">
        <v>0</v>
      </c>
    </row>
    <row r="2562" x14ac:dyDescent="0.3">
      <c r="A2562" s="410">
        <v>302203053</v>
      </c>
      <c r="B2562" s="410" t="s">
        <v>1143</v>
      </c>
      <c r="C2562" s="11">
        <v>35</v>
      </c>
      <c r="D2562" s="11">
        <v>10</v>
      </c>
      <c r="E2562" s="11">
        <v>0</v>
      </c>
      <c r="F2562" s="11">
        <v>0</v>
      </c>
    </row>
    <row r="2563" x14ac:dyDescent="0.3">
      <c r="A2563" s="410">
        <v>304102015</v>
      </c>
      <c r="B2563" s="410" t="s">
        <v>1178</v>
      </c>
      <c r="C2563" s="11">
        <v>35</v>
      </c>
      <c r="D2563" s="11">
        <v>10</v>
      </c>
      <c r="E2563" s="11">
        <v>0</v>
      </c>
      <c r="F2563" s="11">
        <v>0</v>
      </c>
    </row>
    <row r="2564" x14ac:dyDescent="0.3">
      <c r="A2564" s="410">
        <v>603101063</v>
      </c>
      <c r="B2564" s="410" t="s">
        <v>764</v>
      </c>
      <c r="C2564" s="11">
        <v>20</v>
      </c>
      <c r="D2564" s="11">
        <v>10</v>
      </c>
      <c r="E2564" s="11">
        <v>0</v>
      </c>
      <c r="F2564" s="11">
        <v>0</v>
      </c>
    </row>
    <row r="2565" x14ac:dyDescent="0.3">
      <c r="A2565" s="410">
        <v>702101020</v>
      </c>
      <c r="B2565" s="410" t="s">
        <v>820</v>
      </c>
      <c r="C2565" s="11">
        <v>20</v>
      </c>
      <c r="D2565" s="11">
        <v>10</v>
      </c>
      <c r="E2565" s="11">
        <v>0</v>
      </c>
      <c r="F2565" s="11">
        <v>0</v>
      </c>
    </row>
    <row r="2566" x14ac:dyDescent="0.3">
      <c r="A2566" s="410">
        <v>702101021</v>
      </c>
      <c r="B2566" s="410" t="s">
        <v>340</v>
      </c>
      <c r="C2566" s="11">
        <v>24</v>
      </c>
      <c r="D2566" s="11">
        <v>10</v>
      </c>
      <c r="E2566" s="11">
        <v>0</v>
      </c>
      <c r="F2566" s="11">
        <v>5</v>
      </c>
    </row>
    <row r="2567" x14ac:dyDescent="0.3">
      <c r="A2567" s="410">
        <v>702101022</v>
      </c>
      <c r="B2567" s="410" t="s">
        <v>339</v>
      </c>
      <c r="C2567" s="11">
        <v>24</v>
      </c>
      <c r="D2567" s="11">
        <v>10</v>
      </c>
      <c r="E2567" s="11">
        <v>0</v>
      </c>
      <c r="F2567" s="11">
        <v>5</v>
      </c>
    </row>
    <row r="2568" x14ac:dyDescent="0.3">
      <c r="A2568" s="410">
        <v>311201027</v>
      </c>
      <c r="B2568" s="410" t="s">
        <v>842</v>
      </c>
      <c r="C2568" s="11">
        <v>22</v>
      </c>
      <c r="D2568" s="11">
        <v>10</v>
      </c>
      <c r="E2568" s="11">
        <v>0</v>
      </c>
      <c r="F2568" s="11">
        <v>0</v>
      </c>
    </row>
    <row r="2569" x14ac:dyDescent="0.3">
      <c r="A2569" s="410">
        <v>603402012</v>
      </c>
      <c r="B2569" s="410" t="s">
        <v>629</v>
      </c>
      <c r="C2569" s="11">
        <v>19</v>
      </c>
      <c r="D2569" s="11">
        <v>10</v>
      </c>
      <c r="E2569" s="11">
        <v>0</v>
      </c>
      <c r="F2569" s="11">
        <v>0</v>
      </c>
    </row>
    <row r="2570" x14ac:dyDescent="0.3">
      <c r="A2570" s="410">
        <v>401120036</v>
      </c>
      <c r="B2570" s="410" t="s">
        <v>3271</v>
      </c>
      <c r="C2570" s="11">
        <v>1</v>
      </c>
      <c r="D2570" s="11">
        <v>5</v>
      </c>
      <c r="E2570" s="11">
        <v>0</v>
      </c>
      <c r="F2570" s="11">
        <v>0</v>
      </c>
    </row>
    <row r="2571" x14ac:dyDescent="0.3">
      <c r="A2571" s="410">
        <v>401120037</v>
      </c>
      <c r="B2571" s="410" t="s">
        <v>3272</v>
      </c>
      <c r="C2571" s="11">
        <v>1</v>
      </c>
      <c r="D2571" s="11">
        <v>5</v>
      </c>
      <c r="E2571" s="11">
        <v>0</v>
      </c>
      <c r="F2571" s="11">
        <v>0</v>
      </c>
    </row>
    <row r="2572" x14ac:dyDescent="0.3">
      <c r="A2572" s="410">
        <v>603402017</v>
      </c>
      <c r="B2572" s="410" t="s">
        <v>630</v>
      </c>
      <c r="C2572" s="11">
        <v>19</v>
      </c>
      <c r="D2572" s="11">
        <v>10</v>
      </c>
      <c r="E2572" s="11">
        <v>0</v>
      </c>
      <c r="F2572" s="11">
        <v>0</v>
      </c>
    </row>
    <row r="2573" x14ac:dyDescent="0.3">
      <c r="A2573" s="410">
        <v>202102075</v>
      </c>
      <c r="B2573" s="410" t="s">
        <v>3273</v>
      </c>
      <c r="C2573" s="11">
        <v>12</v>
      </c>
      <c r="D2573" s="11">
        <v>10</v>
      </c>
      <c r="E2573" s="11">
        <v>0</v>
      </c>
      <c r="F2573" s="11">
        <v>0</v>
      </c>
    </row>
    <row r="2574" x14ac:dyDescent="0.3">
      <c r="A2574" s="410">
        <v>202402078</v>
      </c>
      <c r="B2574" s="410" t="s">
        <v>3274</v>
      </c>
      <c r="C2574" s="11">
        <v>12</v>
      </c>
      <c r="D2574" s="11">
        <v>10</v>
      </c>
      <c r="E2574" s="11">
        <v>0</v>
      </c>
      <c r="F2574" s="11">
        <v>0</v>
      </c>
    </row>
    <row r="2575" x14ac:dyDescent="0.3">
      <c r="A2575" s="410">
        <v>202101003</v>
      </c>
      <c r="B2575" s="410" t="s">
        <v>3275</v>
      </c>
      <c r="C2575" s="11">
        <v>12</v>
      </c>
      <c r="D2575" s="11">
        <v>10</v>
      </c>
      <c r="E2575" s="11">
        <v>0</v>
      </c>
      <c r="F2575" s="11">
        <v>0</v>
      </c>
    </row>
    <row r="2576" x14ac:dyDescent="0.3">
      <c r="A2576" s="410">
        <v>202202084</v>
      </c>
      <c r="B2576" s="410" t="s">
        <v>3276</v>
      </c>
      <c r="C2576" s="11">
        <v>12</v>
      </c>
      <c r="D2576" s="11">
        <v>10</v>
      </c>
      <c r="E2576" s="11">
        <v>0</v>
      </c>
      <c r="F2576" s="11">
        <v>0</v>
      </c>
    </row>
    <row r="2577" x14ac:dyDescent="0.3">
      <c r="A2577" s="410">
        <v>202202083</v>
      </c>
      <c r="B2577" s="410" t="s">
        <v>3277</v>
      </c>
      <c r="C2577" s="11">
        <v>12</v>
      </c>
      <c r="D2577" s="11">
        <v>10</v>
      </c>
      <c r="E2577" s="11">
        <v>0</v>
      </c>
      <c r="F2577" s="11">
        <v>0</v>
      </c>
    </row>
    <row r="2578" x14ac:dyDescent="0.3">
      <c r="A2578" s="410">
        <v>202402079</v>
      </c>
      <c r="B2578" s="410" t="s">
        <v>3278</v>
      </c>
      <c r="C2578" s="11">
        <v>12</v>
      </c>
      <c r="D2578" s="11">
        <v>10</v>
      </c>
      <c r="E2578" s="11">
        <v>0</v>
      </c>
      <c r="F2578" s="11">
        <v>0</v>
      </c>
    </row>
    <row r="2579" x14ac:dyDescent="0.3">
      <c r="A2579" s="410">
        <v>202402080</v>
      </c>
      <c r="B2579" s="410" t="s">
        <v>3279</v>
      </c>
      <c r="C2579" s="11">
        <v>12</v>
      </c>
      <c r="D2579" s="11">
        <v>10</v>
      </c>
      <c r="E2579" s="11">
        <v>0</v>
      </c>
      <c r="F2579" s="11">
        <v>0</v>
      </c>
    </row>
    <row r="2580" x14ac:dyDescent="0.3">
      <c r="A2580" s="410">
        <v>202302138</v>
      </c>
      <c r="B2580" s="410" t="s">
        <v>3280</v>
      </c>
      <c r="C2580" s="11">
        <v>12</v>
      </c>
      <c r="D2580" s="11">
        <v>10</v>
      </c>
      <c r="E2580" s="11">
        <v>0</v>
      </c>
      <c r="F2580" s="11">
        <v>0</v>
      </c>
    </row>
    <row r="2581" x14ac:dyDescent="0.3">
      <c r="A2581" s="410">
        <v>202302107</v>
      </c>
      <c r="B2581" s="410" t="s">
        <v>3281</v>
      </c>
      <c r="C2581" s="11">
        <v>12</v>
      </c>
      <c r="D2581" s="11">
        <v>10</v>
      </c>
      <c r="E2581" s="11">
        <v>0</v>
      </c>
      <c r="F2581" s="11">
        <v>0</v>
      </c>
    </row>
    <row r="2582" x14ac:dyDescent="0.3">
      <c r="A2582" s="410">
        <v>202302124</v>
      </c>
      <c r="B2582" s="410" t="s">
        <v>3282</v>
      </c>
      <c r="C2582" s="11">
        <v>12</v>
      </c>
      <c r="D2582" s="11">
        <v>10</v>
      </c>
      <c r="E2582" s="11">
        <v>0</v>
      </c>
      <c r="F2582" s="11">
        <v>0</v>
      </c>
    </row>
    <row r="2583" x14ac:dyDescent="0.3">
      <c r="A2583" s="410">
        <v>202202085</v>
      </c>
      <c r="B2583" s="410" t="s">
        <v>3283</v>
      </c>
      <c r="C2583" s="11">
        <v>12</v>
      </c>
      <c r="D2583" s="11">
        <v>10</v>
      </c>
      <c r="E2583" s="11">
        <v>0</v>
      </c>
      <c r="F2583" s="11">
        <v>0</v>
      </c>
    </row>
    <row r="2584" x14ac:dyDescent="0.3">
      <c r="A2584" s="410">
        <v>202502005</v>
      </c>
      <c r="B2584" s="410" t="s">
        <v>3284</v>
      </c>
      <c r="C2584" s="11">
        <v>12</v>
      </c>
      <c r="D2584" s="11">
        <v>10</v>
      </c>
      <c r="E2584" s="11">
        <v>0</v>
      </c>
      <c r="F2584" s="11">
        <v>0</v>
      </c>
    </row>
    <row r="2585" x14ac:dyDescent="0.3">
      <c r="A2585" s="410">
        <v>101701054</v>
      </c>
      <c r="B2585" s="410" t="s">
        <v>3285</v>
      </c>
      <c r="C2585" s="11">
        <v>1</v>
      </c>
      <c r="D2585" s="11">
        <v>5</v>
      </c>
      <c r="E2585" s="11">
        <v>0</v>
      </c>
      <c r="F2585" s="11">
        <v>0</v>
      </c>
    </row>
    <row r="2586" x14ac:dyDescent="0.3">
      <c r="A2586" s="410">
        <v>502301017</v>
      </c>
      <c r="B2586" s="410" t="s">
        <v>1005</v>
      </c>
      <c r="C2586" s="11">
        <v>30</v>
      </c>
      <c r="D2586" s="11">
        <v>10</v>
      </c>
      <c r="E2586" s="11">
        <v>0</v>
      </c>
      <c r="F2586" s="11">
        <v>0</v>
      </c>
    </row>
    <row r="2587" x14ac:dyDescent="0.3">
      <c r="A2587" s="410">
        <v>502301045</v>
      </c>
      <c r="B2587" s="410" t="s">
        <v>1018</v>
      </c>
      <c r="C2587" s="11">
        <v>30</v>
      </c>
      <c r="D2587" s="11">
        <v>10</v>
      </c>
      <c r="E2587" s="11">
        <v>0</v>
      </c>
      <c r="F2587" s="11">
        <v>0</v>
      </c>
    </row>
    <row r="2588" x14ac:dyDescent="0.3">
      <c r="A2588" s="410">
        <v>502301016</v>
      </c>
      <c r="B2588" s="410" t="s">
        <v>1004</v>
      </c>
      <c r="C2588" s="11">
        <v>30</v>
      </c>
      <c r="D2588" s="11">
        <v>10</v>
      </c>
      <c r="E2588" s="11">
        <v>0</v>
      </c>
      <c r="F2588" s="11">
        <v>0</v>
      </c>
    </row>
    <row r="2589" x14ac:dyDescent="0.3">
      <c r="A2589" s="410">
        <v>309301001</v>
      </c>
      <c r="B2589" s="410" t="s">
        <v>930</v>
      </c>
      <c r="C2589" s="11">
        <v>40</v>
      </c>
      <c r="D2589" s="11">
        <v>10</v>
      </c>
      <c r="E2589" s="11">
        <v>0</v>
      </c>
      <c r="F2589" s="11">
        <v>0</v>
      </c>
    </row>
    <row r="2590" x14ac:dyDescent="0.3">
      <c r="A2590" s="410">
        <v>502301078</v>
      </c>
      <c r="B2590" s="410" t="s">
        <v>1024</v>
      </c>
      <c r="C2590" s="11">
        <v>30</v>
      </c>
      <c r="D2590" s="11">
        <v>10</v>
      </c>
      <c r="E2590" s="11">
        <v>0</v>
      </c>
      <c r="F2590" s="11">
        <v>0</v>
      </c>
    </row>
    <row r="2591" x14ac:dyDescent="0.3">
      <c r="A2591" s="410">
        <v>309301002</v>
      </c>
      <c r="B2591" s="410" t="s">
        <v>931</v>
      </c>
      <c r="C2591" s="11">
        <v>40</v>
      </c>
      <c r="D2591" s="11">
        <v>10</v>
      </c>
      <c r="E2591" s="11">
        <v>0</v>
      </c>
      <c r="F2591" s="11">
        <v>0</v>
      </c>
    </row>
    <row r="2592" x14ac:dyDescent="0.3">
      <c r="A2592" s="410">
        <v>311102006</v>
      </c>
      <c r="B2592" s="410" t="s">
        <v>933</v>
      </c>
      <c r="C2592" s="11">
        <v>40</v>
      </c>
      <c r="D2592" s="11">
        <v>10</v>
      </c>
      <c r="E2592" s="11">
        <v>0</v>
      </c>
      <c r="F2592" s="11">
        <v>0</v>
      </c>
    </row>
    <row r="2593" x14ac:dyDescent="0.3">
      <c r="A2593" s="410">
        <v>307301001</v>
      </c>
      <c r="B2593" s="410" t="s">
        <v>1081</v>
      </c>
      <c r="C2593" s="11">
        <v>33</v>
      </c>
      <c r="D2593" s="11">
        <v>10</v>
      </c>
      <c r="E2593" s="11">
        <v>0</v>
      </c>
      <c r="F2593" s="11">
        <v>0</v>
      </c>
    </row>
    <row r="2594" x14ac:dyDescent="0.3">
      <c r="A2594" s="410">
        <v>502301048</v>
      </c>
      <c r="B2594" s="410" t="s">
        <v>1019</v>
      </c>
      <c r="C2594" s="11">
        <v>30</v>
      </c>
      <c r="D2594" s="11">
        <v>10</v>
      </c>
      <c r="E2594" s="11">
        <v>0</v>
      </c>
      <c r="F2594" s="11">
        <v>0</v>
      </c>
    </row>
    <row r="2595" x14ac:dyDescent="0.3">
      <c r="A2595" s="410">
        <v>502301018</v>
      </c>
      <c r="B2595" s="410" t="s">
        <v>1006</v>
      </c>
      <c r="C2595" s="11">
        <v>30</v>
      </c>
      <c r="D2595" s="11">
        <v>10</v>
      </c>
      <c r="E2595" s="11">
        <v>0</v>
      </c>
      <c r="F2595" s="11">
        <v>0</v>
      </c>
    </row>
    <row r="2596" x14ac:dyDescent="0.3">
      <c r="A2596" s="410">
        <v>307301006</v>
      </c>
      <c r="B2596" s="410" t="s">
        <v>1085</v>
      </c>
      <c r="C2596" s="11">
        <v>33</v>
      </c>
      <c r="D2596" s="11">
        <v>10</v>
      </c>
      <c r="E2596" s="11">
        <v>0</v>
      </c>
      <c r="F2596" s="11">
        <v>0</v>
      </c>
    </row>
    <row r="2597" x14ac:dyDescent="0.3">
      <c r="A2597" s="410">
        <v>307301010</v>
      </c>
      <c r="B2597" s="410" t="s">
        <v>1086</v>
      </c>
      <c r="C2597" s="11">
        <v>33</v>
      </c>
      <c r="D2597" s="11">
        <v>10</v>
      </c>
      <c r="E2597" s="11">
        <v>0</v>
      </c>
      <c r="F2597" s="11">
        <v>0</v>
      </c>
    </row>
    <row r="2598" x14ac:dyDescent="0.3">
      <c r="A2598" s="410">
        <v>307301003</v>
      </c>
      <c r="B2598" s="410" t="s">
        <v>1082</v>
      </c>
      <c r="C2598" s="11">
        <v>33</v>
      </c>
      <c r="D2598" s="11">
        <v>10</v>
      </c>
      <c r="E2598" s="11">
        <v>0</v>
      </c>
      <c r="F2598" s="11">
        <v>0</v>
      </c>
    </row>
    <row r="2599" x14ac:dyDescent="0.3">
      <c r="A2599" s="410">
        <v>307301005</v>
      </c>
      <c r="B2599" s="410" t="s">
        <v>1084</v>
      </c>
      <c r="C2599" s="11">
        <v>33</v>
      </c>
      <c r="D2599" s="11">
        <v>10</v>
      </c>
      <c r="E2599" s="11">
        <v>0</v>
      </c>
      <c r="F2599" s="11">
        <v>0</v>
      </c>
    </row>
    <row r="2600" x14ac:dyDescent="0.3">
      <c r="A2600" s="410">
        <v>505102001</v>
      </c>
      <c r="B2600" s="410" t="s">
        <v>934</v>
      </c>
      <c r="C2600" s="11">
        <v>40</v>
      </c>
      <c r="D2600" s="11">
        <v>10</v>
      </c>
      <c r="E2600" s="11">
        <v>0</v>
      </c>
      <c r="F2600" s="11">
        <v>0</v>
      </c>
    </row>
    <row r="2601" x14ac:dyDescent="0.3">
      <c r="A2601" s="410">
        <v>601501001</v>
      </c>
      <c r="B2601" s="410" t="s">
        <v>950</v>
      </c>
      <c r="C2601" s="11">
        <v>40</v>
      </c>
      <c r="D2601" s="11">
        <v>10</v>
      </c>
      <c r="E2601" s="11">
        <v>0</v>
      </c>
      <c r="F2601" s="11">
        <v>0</v>
      </c>
    </row>
    <row r="2602" x14ac:dyDescent="0.3">
      <c r="A2602" s="410">
        <v>502301023</v>
      </c>
      <c r="B2602" s="410" t="s">
        <v>1007</v>
      </c>
      <c r="C2602" s="11">
        <v>30</v>
      </c>
      <c r="D2602" s="11">
        <v>10</v>
      </c>
      <c r="E2602" s="11">
        <v>0</v>
      </c>
      <c r="F2602" s="11">
        <v>0</v>
      </c>
    </row>
    <row r="2603" x14ac:dyDescent="0.3">
      <c r="A2603" s="410">
        <v>204102005</v>
      </c>
      <c r="B2603" s="410" t="s">
        <v>1226</v>
      </c>
      <c r="C2603" s="11">
        <v>40</v>
      </c>
      <c r="D2603" s="11">
        <v>10</v>
      </c>
      <c r="E2603" s="11">
        <v>0</v>
      </c>
      <c r="F2603" s="11">
        <v>0</v>
      </c>
    </row>
    <row r="2604" x14ac:dyDescent="0.3">
      <c r="A2604" s="410">
        <v>502301043</v>
      </c>
      <c r="B2604" s="410" t="s">
        <v>1017</v>
      </c>
      <c r="C2604" s="11">
        <v>30</v>
      </c>
      <c r="D2604" s="11">
        <v>10</v>
      </c>
      <c r="E2604" s="11">
        <v>0</v>
      </c>
      <c r="F2604" s="11">
        <v>0</v>
      </c>
    </row>
    <row r="2605" x14ac:dyDescent="0.3">
      <c r="A2605" s="410">
        <v>601501008</v>
      </c>
      <c r="B2605" s="410" t="s">
        <v>929</v>
      </c>
      <c r="C2605" s="11">
        <v>40</v>
      </c>
      <c r="D2605" s="11">
        <v>10</v>
      </c>
      <c r="E2605" s="11">
        <v>0</v>
      </c>
      <c r="F2605" s="11">
        <v>0</v>
      </c>
    </row>
    <row r="2606" x14ac:dyDescent="0.3">
      <c r="A2606" s="410">
        <v>502301070</v>
      </c>
      <c r="B2606" s="410" t="s">
        <v>1023</v>
      </c>
      <c r="C2606" s="11">
        <v>30</v>
      </c>
      <c r="D2606" s="11">
        <v>10</v>
      </c>
      <c r="E2606" s="11">
        <v>0</v>
      </c>
      <c r="F2606" s="11">
        <v>0</v>
      </c>
    </row>
    <row r="2607" x14ac:dyDescent="0.3">
      <c r="A2607" s="410">
        <v>603401036</v>
      </c>
      <c r="B2607" s="410" t="s">
        <v>624</v>
      </c>
      <c r="C2607" s="11">
        <v>19</v>
      </c>
      <c r="D2607" s="11">
        <v>10</v>
      </c>
      <c r="E2607" s="11">
        <v>0</v>
      </c>
      <c r="F2607" s="11">
        <v>0</v>
      </c>
    </row>
    <row r="2608" x14ac:dyDescent="0.3">
      <c r="A2608" s="410">
        <v>701303034</v>
      </c>
      <c r="B2608" s="410" t="s">
        <v>669</v>
      </c>
      <c r="C2608" s="11">
        <v>19</v>
      </c>
      <c r="D2608" s="11">
        <v>10</v>
      </c>
      <c r="E2608" s="11">
        <v>0</v>
      </c>
      <c r="F2608" s="11">
        <v>0</v>
      </c>
    </row>
    <row r="2609" x14ac:dyDescent="0.3">
      <c r="A2609" s="410">
        <v>101701055</v>
      </c>
      <c r="B2609" s="410" t="s">
        <v>3286</v>
      </c>
      <c r="C2609" s="11">
        <v>1</v>
      </c>
      <c r="D2609" s="11">
        <v>5</v>
      </c>
      <c r="E2609" s="11">
        <v>0</v>
      </c>
      <c r="F2609" s="11">
        <v>0</v>
      </c>
    </row>
    <row r="2610" x14ac:dyDescent="0.3">
      <c r="A2610" s="410">
        <v>101701056</v>
      </c>
      <c r="B2610" s="410" t="s">
        <v>3287</v>
      </c>
      <c r="C2610" s="11">
        <v>1</v>
      </c>
      <c r="D2610" s="11">
        <v>5</v>
      </c>
      <c r="E2610" s="11">
        <v>0</v>
      </c>
      <c r="F2610" s="11">
        <v>0</v>
      </c>
    </row>
    <row r="2611" x14ac:dyDescent="0.3">
      <c r="A2611" s="410">
        <v>605401011</v>
      </c>
      <c r="B2611" s="410" t="s">
        <v>3288</v>
      </c>
      <c r="C2611" s="11">
        <v>40</v>
      </c>
      <c r="D2611" s="11">
        <v>0</v>
      </c>
      <c r="E2611" s="11">
        <v>1</v>
      </c>
      <c r="F2611" s="11">
        <v>0</v>
      </c>
    </row>
    <row r="2612" x14ac:dyDescent="0.3">
      <c r="A2612" s="410">
        <v>601102008</v>
      </c>
      <c r="B2612" s="410" t="s">
        <v>409</v>
      </c>
      <c r="C2612" s="11">
        <v>28</v>
      </c>
      <c r="D2612" s="11">
        <v>10</v>
      </c>
      <c r="E2612" s="11">
        <v>0</v>
      </c>
      <c r="F2612" s="11">
        <v>1</v>
      </c>
    </row>
    <row r="2613" x14ac:dyDescent="0.3">
      <c r="A2613" s="410">
        <v>701301020</v>
      </c>
      <c r="B2613" s="410" t="s">
        <v>631</v>
      </c>
      <c r="C2613" s="11">
        <v>19</v>
      </c>
      <c r="D2613" s="11">
        <v>10</v>
      </c>
      <c r="E2613" s="11">
        <v>0</v>
      </c>
      <c r="F2613" s="11">
        <v>5</v>
      </c>
    </row>
    <row r="2614" x14ac:dyDescent="0.3">
      <c r="A2614" s="410">
        <v>701301023</v>
      </c>
      <c r="B2614" s="410" t="s">
        <v>633</v>
      </c>
      <c r="C2614" s="11">
        <v>19</v>
      </c>
      <c r="D2614" s="11">
        <v>10</v>
      </c>
      <c r="E2614" s="11">
        <v>0</v>
      </c>
      <c r="F2614" s="11">
        <v>0</v>
      </c>
    </row>
    <row r="2615" x14ac:dyDescent="0.3">
      <c r="A2615" s="410">
        <v>310104035</v>
      </c>
      <c r="B2615" s="410" t="s">
        <v>896</v>
      </c>
      <c r="C2615" s="11">
        <v>23</v>
      </c>
      <c r="D2615" s="11">
        <v>10</v>
      </c>
      <c r="E2615" s="11">
        <v>0</v>
      </c>
      <c r="F2615" s="11">
        <v>0</v>
      </c>
    </row>
    <row r="2616" x14ac:dyDescent="0.3">
      <c r="A2616" s="410">
        <v>502101057</v>
      </c>
      <c r="B2616" s="410" t="s">
        <v>979</v>
      </c>
      <c r="C2616" s="11">
        <v>30</v>
      </c>
      <c r="D2616" s="11">
        <v>10</v>
      </c>
      <c r="E2616" s="11">
        <v>0</v>
      </c>
      <c r="F2616" s="11">
        <v>0</v>
      </c>
    </row>
    <row r="2617" x14ac:dyDescent="0.3">
      <c r="A2617" s="410">
        <v>311202009</v>
      </c>
      <c r="B2617" s="410" t="s">
        <v>899</v>
      </c>
      <c r="C2617" s="11">
        <v>23</v>
      </c>
      <c r="D2617" s="11">
        <v>10</v>
      </c>
      <c r="E2617" s="11">
        <v>0</v>
      </c>
      <c r="F2617" s="11">
        <v>0</v>
      </c>
    </row>
    <row r="2618" x14ac:dyDescent="0.3">
      <c r="A2618" s="410">
        <v>104101580</v>
      </c>
      <c r="B2618" s="410" t="s">
        <v>3289</v>
      </c>
      <c r="C2618" s="11">
        <v>8</v>
      </c>
      <c r="D2618" s="11">
        <v>10</v>
      </c>
      <c r="E2618" s="11">
        <v>0</v>
      </c>
      <c r="F2618" s="11">
        <v>0</v>
      </c>
    </row>
    <row r="2619" x14ac:dyDescent="0.3">
      <c r="A2619" s="410">
        <v>104502439</v>
      </c>
      <c r="B2619" s="410" t="s">
        <v>3290</v>
      </c>
      <c r="C2619" s="11">
        <v>8</v>
      </c>
      <c r="D2619" s="11">
        <v>10</v>
      </c>
      <c r="E2619" s="11">
        <v>0</v>
      </c>
      <c r="F2619" s="11">
        <v>0</v>
      </c>
    </row>
    <row r="2620" x14ac:dyDescent="0.3">
      <c r="A2620" s="410">
        <v>104101862</v>
      </c>
      <c r="B2620" s="410" t="s">
        <v>3291</v>
      </c>
      <c r="C2620" s="11">
        <v>8</v>
      </c>
      <c r="D2620" s="11">
        <v>10</v>
      </c>
      <c r="E2620" s="11">
        <v>0</v>
      </c>
      <c r="F2620" s="11">
        <v>0</v>
      </c>
    </row>
    <row r="2621" x14ac:dyDescent="0.3">
      <c r="A2621" s="410">
        <v>104101643</v>
      </c>
      <c r="B2621" s="410" t="s">
        <v>3292</v>
      </c>
      <c r="C2621" s="11">
        <v>8</v>
      </c>
      <c r="D2621" s="11">
        <v>10</v>
      </c>
      <c r="E2621" s="11">
        <v>0</v>
      </c>
      <c r="F2621" s="11">
        <v>0</v>
      </c>
    </row>
    <row r="2622" x14ac:dyDescent="0.3">
      <c r="A2622" s="410">
        <v>606202022</v>
      </c>
      <c r="B2622" s="410" t="s">
        <v>3293</v>
      </c>
      <c r="C2622" s="11">
        <v>15</v>
      </c>
      <c r="D2622" s="11">
        <v>0</v>
      </c>
      <c r="E2622" s="11">
        <v>1</v>
      </c>
      <c r="F2622" s="11">
        <v>0</v>
      </c>
    </row>
    <row r="2623" x14ac:dyDescent="0.3">
      <c r="A2623" s="410">
        <v>606202021</v>
      </c>
      <c r="B2623" s="410" t="s">
        <v>3294</v>
      </c>
      <c r="C2623" s="11">
        <v>15</v>
      </c>
      <c r="D2623" s="11">
        <v>0</v>
      </c>
      <c r="E2623" s="11">
        <v>1</v>
      </c>
      <c r="F2623" s="11">
        <v>0</v>
      </c>
    </row>
    <row r="2624" x14ac:dyDescent="0.3">
      <c r="A2624" s="410">
        <v>603201029</v>
      </c>
      <c r="B2624" s="410" t="s">
        <v>377</v>
      </c>
      <c r="C2624" s="11">
        <v>24</v>
      </c>
      <c r="D2624" s="11">
        <v>10</v>
      </c>
      <c r="E2624" s="11">
        <v>0</v>
      </c>
      <c r="F2624" s="11">
        <v>5</v>
      </c>
    </row>
    <row r="2625" x14ac:dyDescent="0.3">
      <c r="A2625" s="410">
        <v>603201033</v>
      </c>
      <c r="B2625" s="410" t="s">
        <v>379</v>
      </c>
      <c r="C2625" s="11">
        <v>24</v>
      </c>
      <c r="D2625" s="11">
        <v>10</v>
      </c>
      <c r="E2625" s="11">
        <v>0</v>
      </c>
      <c r="F2625" s="11">
        <v>5</v>
      </c>
    </row>
    <row r="2626" x14ac:dyDescent="0.3">
      <c r="A2626" s="410">
        <v>603101015</v>
      </c>
      <c r="B2626" s="410" t="s">
        <v>746</v>
      </c>
      <c r="C2626" s="11">
        <v>20</v>
      </c>
      <c r="D2626" s="11">
        <v>10</v>
      </c>
      <c r="E2626" s="11">
        <v>0</v>
      </c>
      <c r="F2626" s="11">
        <v>0</v>
      </c>
    </row>
    <row r="2627" x14ac:dyDescent="0.3">
      <c r="A2627" s="410">
        <v>701303035</v>
      </c>
      <c r="B2627" s="410" t="s">
        <v>355</v>
      </c>
      <c r="C2627" s="11">
        <v>19</v>
      </c>
      <c r="D2627" s="11">
        <v>10</v>
      </c>
      <c r="E2627" s="11">
        <v>0</v>
      </c>
      <c r="F2627" s="11">
        <v>5</v>
      </c>
    </row>
    <row r="2628" x14ac:dyDescent="0.3">
      <c r="A2628" s="410">
        <v>101202010</v>
      </c>
      <c r="B2628" s="410" t="s">
        <v>3295</v>
      </c>
      <c r="C2628" s="11">
        <v>5</v>
      </c>
      <c r="D2628" s="11">
        <v>5</v>
      </c>
      <c r="E2628" s="11">
        <v>0</v>
      </c>
      <c r="F2628" s="11">
        <v>0</v>
      </c>
    </row>
    <row r="2629" x14ac:dyDescent="0.3">
      <c r="A2629" s="410">
        <v>101207005</v>
      </c>
      <c r="B2629" s="410" t="s">
        <v>3296</v>
      </c>
      <c r="C2629" s="11">
        <v>5</v>
      </c>
      <c r="D2629" s="11">
        <v>5</v>
      </c>
      <c r="E2629" s="11">
        <v>0</v>
      </c>
      <c r="F2629" s="11">
        <v>0</v>
      </c>
    </row>
    <row r="2630" x14ac:dyDescent="0.3">
      <c r="A2630" s="410">
        <v>702201015</v>
      </c>
      <c r="B2630" s="410" t="s">
        <v>505</v>
      </c>
      <c r="C2630" s="11">
        <v>12</v>
      </c>
      <c r="D2630" s="11">
        <v>10</v>
      </c>
      <c r="E2630" s="11">
        <v>0</v>
      </c>
      <c r="F2630" s="11">
        <v>0</v>
      </c>
    </row>
    <row r="2631" x14ac:dyDescent="0.3">
      <c r="A2631" s="410">
        <v>104502587</v>
      </c>
      <c r="B2631" s="410" t="s">
        <v>3297</v>
      </c>
      <c r="C2631" s="11">
        <v>8</v>
      </c>
      <c r="D2631" s="11">
        <v>10</v>
      </c>
      <c r="E2631" s="11">
        <v>0</v>
      </c>
      <c r="F2631" s="11">
        <v>0</v>
      </c>
    </row>
    <row r="2632" x14ac:dyDescent="0.3">
      <c r="A2632" s="410">
        <v>104101911</v>
      </c>
      <c r="B2632" s="410" t="s">
        <v>3298</v>
      </c>
      <c r="C2632" s="11">
        <v>8</v>
      </c>
      <c r="D2632" s="11">
        <v>10</v>
      </c>
      <c r="E2632" s="11">
        <v>0</v>
      </c>
      <c r="F2632" s="11">
        <v>0</v>
      </c>
    </row>
    <row r="2633" x14ac:dyDescent="0.3">
      <c r="A2633" s="410">
        <v>603101068</v>
      </c>
      <c r="B2633" s="410" t="s">
        <v>767</v>
      </c>
      <c r="C2633" s="11">
        <v>20</v>
      </c>
      <c r="D2633" s="11">
        <v>10</v>
      </c>
      <c r="E2633" s="11">
        <v>0</v>
      </c>
      <c r="F2633" s="11">
        <v>0</v>
      </c>
    </row>
    <row r="2634" x14ac:dyDescent="0.3">
      <c r="A2634" s="410">
        <v>312102042</v>
      </c>
      <c r="B2634" s="410" t="s">
        <v>736</v>
      </c>
      <c r="C2634" s="11">
        <v>20</v>
      </c>
      <c r="D2634" s="11">
        <v>10</v>
      </c>
      <c r="E2634" s="11">
        <v>0</v>
      </c>
      <c r="F2634" s="11">
        <v>0</v>
      </c>
    </row>
    <row r="2635" x14ac:dyDescent="0.3">
      <c r="A2635" s="410">
        <v>304104007</v>
      </c>
      <c r="B2635" s="410" t="s">
        <v>1185</v>
      </c>
      <c r="C2635" s="11">
        <v>35</v>
      </c>
      <c r="D2635" s="11">
        <v>10</v>
      </c>
      <c r="E2635" s="11">
        <v>0</v>
      </c>
      <c r="F2635" s="11">
        <v>0</v>
      </c>
    </row>
    <row r="2636" x14ac:dyDescent="0.3">
      <c r="A2636" s="410">
        <v>104502594</v>
      </c>
      <c r="B2636" s="410" t="s">
        <v>3299</v>
      </c>
      <c r="C2636" s="11">
        <v>8</v>
      </c>
      <c r="D2636" s="11">
        <v>10</v>
      </c>
      <c r="E2636" s="11">
        <v>0</v>
      </c>
      <c r="F2636" s="11">
        <v>0</v>
      </c>
    </row>
    <row r="2637" x14ac:dyDescent="0.3">
      <c r="A2637" s="410">
        <v>101902014</v>
      </c>
      <c r="B2637" s="410" t="s">
        <v>3300</v>
      </c>
      <c r="C2637" s="11">
        <v>1</v>
      </c>
      <c r="D2637" s="11">
        <v>5</v>
      </c>
      <c r="E2637" s="11">
        <v>0</v>
      </c>
      <c r="F2637" s="11">
        <v>0</v>
      </c>
    </row>
    <row r="2638" x14ac:dyDescent="0.3">
      <c r="A2638" s="410">
        <v>603101035</v>
      </c>
      <c r="B2638" s="410" t="s">
        <v>562</v>
      </c>
      <c r="C2638" s="11">
        <v>15</v>
      </c>
      <c r="D2638" s="11">
        <v>10</v>
      </c>
      <c r="E2638" s="11">
        <v>0</v>
      </c>
      <c r="F2638" s="11">
        <v>0</v>
      </c>
    </row>
    <row r="2639" x14ac:dyDescent="0.3">
      <c r="A2639" s="410">
        <v>104401038</v>
      </c>
      <c r="B2639" s="410" t="s">
        <v>3301</v>
      </c>
      <c r="C2639" s="11">
        <v>9</v>
      </c>
      <c r="D2639" s="11">
        <v>10</v>
      </c>
      <c r="E2639" s="11">
        <v>0</v>
      </c>
      <c r="F2639" s="11">
        <v>11</v>
      </c>
    </row>
    <row r="2640" x14ac:dyDescent="0.3">
      <c r="A2640" s="410">
        <v>202502021</v>
      </c>
      <c r="B2640" s="410" t="s">
        <v>3302</v>
      </c>
      <c r="C2640" s="11">
        <v>12</v>
      </c>
      <c r="D2640" s="11">
        <v>10</v>
      </c>
      <c r="E2640" s="11">
        <v>0</v>
      </c>
      <c r="F2640" s="11">
        <v>0</v>
      </c>
    </row>
    <row r="2641" x14ac:dyDescent="0.3">
      <c r="A2641" s="410">
        <v>202102120</v>
      </c>
      <c r="B2641" s="410" t="s">
        <v>3303</v>
      </c>
      <c r="C2641" s="11">
        <v>12</v>
      </c>
      <c r="D2641" s="11">
        <v>10</v>
      </c>
      <c r="E2641" s="11">
        <v>0</v>
      </c>
      <c r="F2641" s="11">
        <v>0</v>
      </c>
    </row>
    <row r="2642" x14ac:dyDescent="0.3">
      <c r="A2642" s="410">
        <v>307107009</v>
      </c>
      <c r="B2642" s="410" t="s">
        <v>1048</v>
      </c>
      <c r="C2642" s="11">
        <v>33</v>
      </c>
      <c r="D2642" s="11">
        <v>10</v>
      </c>
      <c r="E2642" s="11">
        <v>0</v>
      </c>
      <c r="F2642" s="11">
        <v>0</v>
      </c>
    </row>
    <row r="2643" x14ac:dyDescent="0.3">
      <c r="A2643" s="410">
        <v>104101736</v>
      </c>
      <c r="B2643" s="410" t="s">
        <v>3304</v>
      </c>
      <c r="C2643" s="11">
        <v>8</v>
      </c>
      <c r="D2643" s="11">
        <v>10</v>
      </c>
      <c r="E2643" s="11">
        <v>0</v>
      </c>
      <c r="F2643" s="11">
        <v>0</v>
      </c>
    </row>
    <row r="2644" x14ac:dyDescent="0.3">
      <c r="A2644" s="410">
        <v>104101644</v>
      </c>
      <c r="B2644" s="410" t="s">
        <v>3305</v>
      </c>
      <c r="C2644" s="11">
        <v>8</v>
      </c>
      <c r="D2644" s="11">
        <v>10</v>
      </c>
      <c r="E2644" s="11">
        <v>0</v>
      </c>
      <c r="F2644" s="11">
        <v>0</v>
      </c>
    </row>
    <row r="2645" x14ac:dyDescent="0.3">
      <c r="A2645" s="410">
        <v>101104031</v>
      </c>
      <c r="B2645" s="410" t="s">
        <v>3306</v>
      </c>
      <c r="C2645" s="11">
        <v>7</v>
      </c>
      <c r="D2645" s="11">
        <v>10</v>
      </c>
      <c r="E2645" s="11">
        <v>0</v>
      </c>
      <c r="F2645" s="11">
        <v>0</v>
      </c>
    </row>
    <row r="2646" x14ac:dyDescent="0.3">
      <c r="A2646" s="410">
        <v>101108012</v>
      </c>
      <c r="B2646" s="410" t="s">
        <v>3307</v>
      </c>
      <c r="C2646" s="11">
        <v>1</v>
      </c>
      <c r="D2646" s="11">
        <v>5</v>
      </c>
      <c r="E2646" s="11">
        <v>0</v>
      </c>
      <c r="F2646" s="11">
        <v>0</v>
      </c>
    </row>
    <row r="2647" x14ac:dyDescent="0.3">
      <c r="A2647" s="410">
        <v>101101037</v>
      </c>
      <c r="B2647" s="410" t="s">
        <v>3308</v>
      </c>
      <c r="C2647" s="11">
        <v>6</v>
      </c>
      <c r="D2647" s="11">
        <v>5</v>
      </c>
      <c r="E2647" s="11">
        <v>0</v>
      </c>
      <c r="F2647" s="11">
        <v>0</v>
      </c>
    </row>
    <row r="2648" x14ac:dyDescent="0.3">
      <c r="A2648" s="410">
        <v>104502246</v>
      </c>
      <c r="B2648" s="410" t="s">
        <v>3309</v>
      </c>
      <c r="C2648" s="11">
        <v>6</v>
      </c>
      <c r="D2648" s="11">
        <v>10</v>
      </c>
      <c r="E2648" s="11">
        <v>0</v>
      </c>
      <c r="F2648" s="11">
        <v>0</v>
      </c>
    </row>
    <row r="2649" x14ac:dyDescent="0.3">
      <c r="A2649" s="410">
        <v>101101039</v>
      </c>
      <c r="B2649" s="410" t="s">
        <v>3310</v>
      </c>
      <c r="C2649" s="11">
        <v>6</v>
      </c>
      <c r="D2649" s="11">
        <v>5</v>
      </c>
      <c r="E2649" s="11">
        <v>0</v>
      </c>
      <c r="F2649" s="11">
        <v>0</v>
      </c>
    </row>
    <row r="2650" x14ac:dyDescent="0.3">
      <c r="A2650" s="410">
        <v>701303036</v>
      </c>
      <c r="B2650" s="410" t="s">
        <v>356</v>
      </c>
      <c r="C2650" s="11">
        <v>19</v>
      </c>
      <c r="D2650" s="11">
        <v>10</v>
      </c>
      <c r="E2650" s="11">
        <v>0</v>
      </c>
      <c r="F2650" s="11">
        <v>5</v>
      </c>
    </row>
    <row r="2651" x14ac:dyDescent="0.3">
      <c r="A2651" s="410">
        <v>101701064</v>
      </c>
      <c r="B2651" s="410" t="s">
        <v>3311</v>
      </c>
      <c r="C2651" s="11">
        <v>1</v>
      </c>
      <c r="D2651" s="11">
        <v>5</v>
      </c>
      <c r="E2651" s="11">
        <v>0</v>
      </c>
      <c r="F2651" s="11">
        <v>0</v>
      </c>
    </row>
    <row r="2652" x14ac:dyDescent="0.3">
      <c r="A2652" s="410">
        <v>502101062</v>
      </c>
      <c r="B2652" s="410" t="s">
        <v>982</v>
      </c>
      <c r="C2652" s="11">
        <v>30</v>
      </c>
      <c r="D2652" s="11">
        <v>10</v>
      </c>
      <c r="E2652" s="11">
        <v>0</v>
      </c>
      <c r="F2652" s="11">
        <v>0</v>
      </c>
    </row>
    <row r="2653" x14ac:dyDescent="0.3">
      <c r="A2653" s="410">
        <v>308101019</v>
      </c>
      <c r="B2653" s="410" t="s">
        <v>476</v>
      </c>
      <c r="C2653" s="11">
        <v>12</v>
      </c>
      <c r="D2653" s="11">
        <v>10</v>
      </c>
      <c r="E2653" s="11">
        <v>0</v>
      </c>
      <c r="F2653" s="11">
        <v>0</v>
      </c>
    </row>
    <row r="2654" x14ac:dyDescent="0.3">
      <c r="A2654" s="410">
        <v>308101036</v>
      </c>
      <c r="B2654" s="410" t="s">
        <v>486</v>
      </c>
      <c r="C2654" s="11">
        <v>12</v>
      </c>
      <c r="D2654" s="11">
        <v>10</v>
      </c>
      <c r="E2654" s="11">
        <v>0</v>
      </c>
      <c r="F2654" s="11">
        <v>0</v>
      </c>
    </row>
    <row r="2655" x14ac:dyDescent="0.3">
      <c r="A2655" s="410">
        <v>202402064</v>
      </c>
      <c r="B2655" s="410" t="s">
        <v>3312</v>
      </c>
      <c r="C2655" s="11">
        <v>12</v>
      </c>
      <c r="D2655" s="11">
        <v>10</v>
      </c>
      <c r="E2655" s="11">
        <v>0</v>
      </c>
      <c r="F2655" s="11">
        <v>0</v>
      </c>
    </row>
    <row r="2656" x14ac:dyDescent="0.3">
      <c r="A2656" s="410">
        <v>202202041</v>
      </c>
      <c r="B2656" s="410" t="s">
        <v>3313</v>
      </c>
      <c r="C2656" s="11">
        <v>12</v>
      </c>
      <c r="D2656" s="11">
        <v>10</v>
      </c>
      <c r="E2656" s="11">
        <v>0</v>
      </c>
      <c r="F2656" s="11">
        <v>0</v>
      </c>
    </row>
    <row r="2657" x14ac:dyDescent="0.3">
      <c r="A2657" s="410">
        <v>202302133</v>
      </c>
      <c r="B2657" s="410" t="s">
        <v>3314</v>
      </c>
      <c r="C2657" s="11">
        <v>12</v>
      </c>
      <c r="D2657" s="11">
        <v>10</v>
      </c>
      <c r="E2657" s="11">
        <v>0</v>
      </c>
      <c r="F2657" s="11">
        <v>0</v>
      </c>
    </row>
    <row r="2658" x14ac:dyDescent="0.3">
      <c r="A2658" s="410">
        <v>308101029</v>
      </c>
      <c r="B2658" s="410" t="s">
        <v>482</v>
      </c>
      <c r="C2658" s="11">
        <v>12</v>
      </c>
      <c r="D2658" s="11">
        <v>10</v>
      </c>
      <c r="E2658" s="11">
        <v>0</v>
      </c>
      <c r="F2658" s="11">
        <v>0</v>
      </c>
    </row>
    <row r="2659" x14ac:dyDescent="0.3">
      <c r="A2659" s="410">
        <v>202202040</v>
      </c>
      <c r="B2659" s="410" t="s">
        <v>3315</v>
      </c>
      <c r="C2659" s="11">
        <v>12</v>
      </c>
      <c r="D2659" s="11">
        <v>10</v>
      </c>
      <c r="E2659" s="11">
        <v>0</v>
      </c>
      <c r="F2659" s="11">
        <v>0</v>
      </c>
    </row>
    <row r="2660" x14ac:dyDescent="0.3">
      <c r="A2660" s="410">
        <v>202102038</v>
      </c>
      <c r="B2660" s="410" t="s">
        <v>3316</v>
      </c>
      <c r="C2660" s="11">
        <v>12</v>
      </c>
      <c r="D2660" s="11">
        <v>10</v>
      </c>
      <c r="E2660" s="11">
        <v>0</v>
      </c>
      <c r="F2660" s="11">
        <v>0</v>
      </c>
    </row>
    <row r="2661" x14ac:dyDescent="0.3">
      <c r="A2661" s="410">
        <v>101901004</v>
      </c>
      <c r="B2661" s="410" t="s">
        <v>3317</v>
      </c>
      <c r="C2661" s="11">
        <v>8</v>
      </c>
      <c r="D2661" s="11">
        <v>5</v>
      </c>
      <c r="E2661" s="11">
        <v>0</v>
      </c>
      <c r="F2661" s="11">
        <v>0</v>
      </c>
    </row>
    <row r="2662" x14ac:dyDescent="0.3">
      <c r="A2662" s="410">
        <v>101901001</v>
      </c>
      <c r="B2662" s="410" t="s">
        <v>3318</v>
      </c>
      <c r="C2662" s="11">
        <v>8</v>
      </c>
      <c r="D2662" s="11">
        <v>5</v>
      </c>
      <c r="E2662" s="11">
        <v>0</v>
      </c>
      <c r="F2662" s="11">
        <v>0</v>
      </c>
    </row>
    <row r="2663" x14ac:dyDescent="0.3">
      <c r="A2663" s="410">
        <v>101901002</v>
      </c>
      <c r="B2663" s="410" t="s">
        <v>3319</v>
      </c>
      <c r="C2663" s="11">
        <v>8</v>
      </c>
      <c r="D2663" s="11">
        <v>5</v>
      </c>
      <c r="E2663" s="11">
        <v>0</v>
      </c>
      <c r="F2663" s="11">
        <v>0</v>
      </c>
    </row>
    <row r="2664" x14ac:dyDescent="0.3">
      <c r="A2664" s="410">
        <v>101901003</v>
      </c>
      <c r="B2664" s="410" t="s">
        <v>3320</v>
      </c>
      <c r="C2664" s="11">
        <v>8</v>
      </c>
      <c r="D2664" s="11">
        <v>5</v>
      </c>
      <c r="E2664" s="11">
        <v>0</v>
      </c>
      <c r="F2664" s="11">
        <v>0</v>
      </c>
    </row>
    <row r="2665" x14ac:dyDescent="0.3">
      <c r="A2665" s="410">
        <v>104502301</v>
      </c>
      <c r="B2665" s="410" t="s">
        <v>3321</v>
      </c>
      <c r="C2665" s="11">
        <v>5</v>
      </c>
      <c r="D2665" s="11">
        <v>10</v>
      </c>
      <c r="E2665" s="11">
        <v>0</v>
      </c>
      <c r="F2665" s="11">
        <v>0</v>
      </c>
    </row>
    <row r="2666" x14ac:dyDescent="0.3">
      <c r="A2666" s="410">
        <v>104101646</v>
      </c>
      <c r="B2666" s="410" t="s">
        <v>3322</v>
      </c>
      <c r="C2666" s="11">
        <v>8</v>
      </c>
      <c r="D2666" s="11">
        <v>10</v>
      </c>
      <c r="E2666" s="11">
        <v>0</v>
      </c>
      <c r="F2666" s="11">
        <v>0</v>
      </c>
    </row>
    <row r="2667" x14ac:dyDescent="0.3">
      <c r="A2667" s="410">
        <v>104101645</v>
      </c>
      <c r="B2667" s="410" t="s">
        <v>3323</v>
      </c>
      <c r="C2667" s="11">
        <v>8</v>
      </c>
      <c r="D2667" s="11">
        <v>10</v>
      </c>
      <c r="E2667" s="11">
        <v>0</v>
      </c>
      <c r="F2667" s="11">
        <v>0</v>
      </c>
    </row>
    <row r="2668" x14ac:dyDescent="0.3">
      <c r="A2668" s="410">
        <v>101210017</v>
      </c>
      <c r="B2668" s="410" t="s">
        <v>3324</v>
      </c>
      <c r="C2668" s="11">
        <v>5</v>
      </c>
      <c r="D2668" s="11">
        <v>5</v>
      </c>
      <c r="E2668" s="11">
        <v>0</v>
      </c>
      <c r="F2668" s="11">
        <v>0</v>
      </c>
    </row>
    <row r="2669" x14ac:dyDescent="0.3">
      <c r="A2669" s="410">
        <v>101210016</v>
      </c>
      <c r="B2669" s="410" t="s">
        <v>3325</v>
      </c>
      <c r="C2669" s="11">
        <v>5</v>
      </c>
      <c r="D2669" s="11">
        <v>5</v>
      </c>
      <c r="E2669" s="11">
        <v>0</v>
      </c>
      <c r="F2669" s="11">
        <v>0</v>
      </c>
    </row>
    <row r="2670" x14ac:dyDescent="0.3">
      <c r="A2670" s="410">
        <v>310104036</v>
      </c>
      <c r="B2670" s="410" t="s">
        <v>897</v>
      </c>
      <c r="C2670" s="11">
        <v>23</v>
      </c>
      <c r="D2670" s="11">
        <v>10</v>
      </c>
      <c r="E2670" s="11">
        <v>0</v>
      </c>
      <c r="F2670" s="11">
        <v>0</v>
      </c>
    </row>
    <row r="2671" x14ac:dyDescent="0.3">
      <c r="A2671" s="410">
        <v>202301015</v>
      </c>
      <c r="B2671" s="410" t="s">
        <v>3326</v>
      </c>
      <c r="C2671" s="11">
        <v>12</v>
      </c>
      <c r="D2671" s="11">
        <v>10</v>
      </c>
      <c r="E2671" s="11">
        <v>0</v>
      </c>
      <c r="F2671" s="11">
        <v>0</v>
      </c>
    </row>
    <row r="2672" x14ac:dyDescent="0.3">
      <c r="A2672" s="410">
        <v>101301025</v>
      </c>
      <c r="B2672" s="410" t="s">
        <v>3327</v>
      </c>
      <c r="C2672" s="11">
        <v>2</v>
      </c>
      <c r="D2672" s="11">
        <v>5</v>
      </c>
      <c r="E2672" s="11">
        <v>0</v>
      </c>
      <c r="F2672" s="11">
        <v>0</v>
      </c>
    </row>
    <row r="2673" x14ac:dyDescent="0.3">
      <c r="A2673" s="410">
        <v>104101094</v>
      </c>
      <c r="B2673" s="410" t="s">
        <v>3328</v>
      </c>
      <c r="C2673" s="11">
        <v>8</v>
      </c>
      <c r="D2673" s="11">
        <v>10</v>
      </c>
      <c r="E2673" s="11">
        <v>0</v>
      </c>
      <c r="F2673" s="11">
        <v>0</v>
      </c>
    </row>
    <row r="2674" x14ac:dyDescent="0.3">
      <c r="A2674" s="410">
        <v>104502557</v>
      </c>
      <c r="B2674" s="410" t="s">
        <v>3329</v>
      </c>
      <c r="C2674" s="11">
        <v>8</v>
      </c>
      <c r="D2674" s="11">
        <v>10</v>
      </c>
      <c r="E2674" s="11">
        <v>0</v>
      </c>
      <c r="F2674" s="11">
        <v>0</v>
      </c>
    </row>
    <row r="2675" x14ac:dyDescent="0.3">
      <c r="A2675" s="410">
        <v>104101708</v>
      </c>
      <c r="B2675" s="410" t="s">
        <v>3330</v>
      </c>
      <c r="C2675" s="11">
        <v>8</v>
      </c>
      <c r="D2675" s="11">
        <v>10</v>
      </c>
      <c r="E2675" s="11">
        <v>0</v>
      </c>
      <c r="F2675" s="11">
        <v>0</v>
      </c>
    </row>
    <row r="2676" x14ac:dyDescent="0.3">
      <c r="A2676" s="410">
        <v>104101868</v>
      </c>
      <c r="B2676" s="410" t="s">
        <v>3331</v>
      </c>
      <c r="C2676" s="11">
        <v>8</v>
      </c>
      <c r="D2676" s="11">
        <v>10</v>
      </c>
      <c r="E2676" s="11">
        <v>0</v>
      </c>
      <c r="F2676" s="11">
        <v>0</v>
      </c>
    </row>
    <row r="2677" x14ac:dyDescent="0.3">
      <c r="A2677" s="410">
        <v>104502367</v>
      </c>
      <c r="B2677" s="410" t="s">
        <v>3332</v>
      </c>
      <c r="C2677" s="11">
        <v>8</v>
      </c>
      <c r="D2677" s="11">
        <v>10</v>
      </c>
      <c r="E2677" s="11">
        <v>0</v>
      </c>
      <c r="F2677" s="11">
        <v>0</v>
      </c>
    </row>
    <row r="2678" x14ac:dyDescent="0.3">
      <c r="A2678" s="410">
        <v>104101884</v>
      </c>
      <c r="B2678" s="410" t="s">
        <v>3333</v>
      </c>
      <c r="C2678" s="11">
        <v>8</v>
      </c>
      <c r="D2678" s="11">
        <v>10</v>
      </c>
      <c r="E2678" s="11">
        <v>0</v>
      </c>
      <c r="F2678" s="11">
        <v>0</v>
      </c>
    </row>
    <row r="2679" x14ac:dyDescent="0.3">
      <c r="A2679" s="410">
        <v>104502516</v>
      </c>
      <c r="B2679" s="410" t="s">
        <v>3334</v>
      </c>
      <c r="C2679" s="11">
        <v>8</v>
      </c>
      <c r="D2679" s="11">
        <v>10</v>
      </c>
      <c r="E2679" s="11">
        <v>0</v>
      </c>
      <c r="F2679" s="11">
        <v>0</v>
      </c>
    </row>
    <row r="2680" x14ac:dyDescent="0.3">
      <c r="A2680" s="410">
        <v>104502457</v>
      </c>
      <c r="B2680" s="410" t="s">
        <v>3335</v>
      </c>
      <c r="C2680" s="11">
        <v>8</v>
      </c>
      <c r="D2680" s="11">
        <v>10</v>
      </c>
      <c r="E2680" s="11">
        <v>0</v>
      </c>
      <c r="F2680" s="11">
        <v>0</v>
      </c>
    </row>
    <row r="2681" x14ac:dyDescent="0.3">
      <c r="A2681" s="410">
        <v>104101803</v>
      </c>
      <c r="B2681" s="410" t="s">
        <v>3336</v>
      </c>
      <c r="C2681" s="11">
        <v>8</v>
      </c>
      <c r="D2681" s="11">
        <v>10</v>
      </c>
      <c r="E2681" s="11">
        <v>0</v>
      </c>
      <c r="F2681" s="11">
        <v>0</v>
      </c>
    </row>
    <row r="2682" x14ac:dyDescent="0.3">
      <c r="A2682" s="410">
        <v>104502432</v>
      </c>
      <c r="B2682" s="410" t="s">
        <v>3337</v>
      </c>
      <c r="C2682" s="11">
        <v>8</v>
      </c>
      <c r="D2682" s="11">
        <v>10</v>
      </c>
      <c r="E2682" s="11">
        <v>0</v>
      </c>
      <c r="F2682" s="11">
        <v>0</v>
      </c>
    </row>
    <row r="2683" x14ac:dyDescent="0.3">
      <c r="A2683" s="410">
        <v>104502409</v>
      </c>
      <c r="B2683" s="410" t="s">
        <v>3338</v>
      </c>
      <c r="C2683" s="11">
        <v>8</v>
      </c>
      <c r="D2683" s="11">
        <v>10</v>
      </c>
      <c r="E2683" s="11">
        <v>0</v>
      </c>
      <c r="F2683" s="11">
        <v>0</v>
      </c>
    </row>
    <row r="2684" x14ac:dyDescent="0.3">
      <c r="A2684" s="410">
        <v>104502561</v>
      </c>
      <c r="B2684" s="410" t="s">
        <v>3339</v>
      </c>
      <c r="C2684" s="11">
        <v>8</v>
      </c>
      <c r="D2684" s="11">
        <v>10</v>
      </c>
      <c r="E2684" s="11">
        <v>0</v>
      </c>
      <c r="F2684" s="11">
        <v>0</v>
      </c>
    </row>
    <row r="2685" x14ac:dyDescent="0.3">
      <c r="A2685" s="410">
        <v>101903017</v>
      </c>
      <c r="B2685" s="410" t="s">
        <v>3340</v>
      </c>
      <c r="C2685" s="11">
        <v>8</v>
      </c>
      <c r="D2685" s="11">
        <v>10</v>
      </c>
      <c r="E2685" s="11">
        <v>0</v>
      </c>
      <c r="F2685" s="11">
        <v>0</v>
      </c>
    </row>
    <row r="2686" x14ac:dyDescent="0.3">
      <c r="A2686" s="410">
        <v>101903024</v>
      </c>
      <c r="B2686" s="410" t="s">
        <v>3341</v>
      </c>
      <c r="C2686" s="11">
        <v>1</v>
      </c>
      <c r="D2686" s="11">
        <v>10</v>
      </c>
      <c r="E2686" s="11">
        <v>0</v>
      </c>
      <c r="F2686" s="11">
        <v>0</v>
      </c>
    </row>
    <row r="2687" x14ac:dyDescent="0.3">
      <c r="A2687" s="410">
        <v>104101912</v>
      </c>
      <c r="B2687" s="410" t="s">
        <v>3342</v>
      </c>
      <c r="C2687" s="11">
        <v>8</v>
      </c>
      <c r="D2687" s="11">
        <v>10</v>
      </c>
      <c r="E2687" s="11">
        <v>0</v>
      </c>
      <c r="F2687" s="11">
        <v>0</v>
      </c>
    </row>
    <row r="2688" x14ac:dyDescent="0.3">
      <c r="A2688" s="410">
        <v>101903026</v>
      </c>
      <c r="B2688" s="410" t="s">
        <v>3343</v>
      </c>
      <c r="C2688" s="11">
        <v>8</v>
      </c>
      <c r="D2688" s="11">
        <v>10</v>
      </c>
      <c r="E2688" s="11">
        <v>0</v>
      </c>
      <c r="F2688" s="11">
        <v>0</v>
      </c>
    </row>
    <row r="2689" x14ac:dyDescent="0.3">
      <c r="A2689" s="410">
        <v>101903019</v>
      </c>
      <c r="B2689" s="410" t="s">
        <v>3344</v>
      </c>
      <c r="C2689" s="11">
        <v>8</v>
      </c>
      <c r="D2689" s="11">
        <v>10</v>
      </c>
      <c r="E2689" s="11">
        <v>0</v>
      </c>
      <c r="F2689" s="11">
        <v>0</v>
      </c>
    </row>
    <row r="2690" x14ac:dyDescent="0.3">
      <c r="A2690" s="410">
        <v>104502579</v>
      </c>
      <c r="B2690" s="410" t="s">
        <v>3345</v>
      </c>
      <c r="C2690" s="11">
        <v>8</v>
      </c>
      <c r="D2690" s="11">
        <v>10</v>
      </c>
      <c r="E2690" s="11">
        <v>0</v>
      </c>
      <c r="F2690" s="11">
        <v>0</v>
      </c>
    </row>
    <row r="2691" x14ac:dyDescent="0.3">
      <c r="A2691" s="410">
        <v>603201104</v>
      </c>
      <c r="B2691" s="410" t="s">
        <v>808</v>
      </c>
      <c r="C2691" s="11">
        <v>20</v>
      </c>
      <c r="D2691" s="11">
        <v>10</v>
      </c>
      <c r="E2691" s="11">
        <v>0</v>
      </c>
      <c r="F2691" s="11">
        <v>0</v>
      </c>
    </row>
    <row r="2692" x14ac:dyDescent="0.3">
      <c r="A2692" s="410">
        <v>101201024</v>
      </c>
      <c r="B2692" s="410" t="s">
        <v>3346</v>
      </c>
      <c r="C2692" s="11">
        <v>5</v>
      </c>
      <c r="D2692" s="11">
        <v>5</v>
      </c>
      <c r="E2692" s="11">
        <v>0</v>
      </c>
      <c r="F2692" s="11">
        <v>0</v>
      </c>
    </row>
    <row r="2693" x14ac:dyDescent="0.3">
      <c r="A2693" s="410">
        <v>205102012</v>
      </c>
      <c r="B2693" s="410" t="s">
        <v>515</v>
      </c>
      <c r="C2693" s="11">
        <v>13</v>
      </c>
      <c r="D2693" s="11">
        <v>10</v>
      </c>
      <c r="E2693" s="11">
        <v>0</v>
      </c>
      <c r="F2693" s="11">
        <v>0</v>
      </c>
    </row>
    <row r="2694" x14ac:dyDescent="0.3">
      <c r="A2694" s="410">
        <v>205102013</v>
      </c>
      <c r="B2694" s="410" t="s">
        <v>521</v>
      </c>
      <c r="C2694" s="11">
        <v>13</v>
      </c>
      <c r="D2694" s="11">
        <v>10</v>
      </c>
      <c r="E2694" s="11">
        <v>0</v>
      </c>
      <c r="F2694" s="11">
        <v>0</v>
      </c>
    </row>
    <row r="2695" x14ac:dyDescent="0.3">
      <c r="A2695" s="410">
        <v>205104014</v>
      </c>
      <c r="B2695" s="410" t="s">
        <v>527</v>
      </c>
      <c r="C2695" s="11">
        <v>13</v>
      </c>
      <c r="D2695" s="11">
        <v>10</v>
      </c>
      <c r="E2695" s="11">
        <v>0</v>
      </c>
      <c r="F2695" s="11">
        <v>0</v>
      </c>
    </row>
    <row r="2696" x14ac:dyDescent="0.3">
      <c r="A2696" s="410">
        <v>205103015</v>
      </c>
      <c r="B2696" s="410" t="s">
        <v>518</v>
      </c>
      <c r="C2696" s="11">
        <v>13</v>
      </c>
      <c r="D2696" s="11">
        <v>10</v>
      </c>
      <c r="E2696" s="11">
        <v>0</v>
      </c>
      <c r="F2696" s="11">
        <v>0</v>
      </c>
    </row>
    <row r="2697" x14ac:dyDescent="0.3">
      <c r="A2697" s="410">
        <v>205103016</v>
      </c>
      <c r="B2697" s="410" t="s">
        <v>528</v>
      </c>
      <c r="C2697" s="11">
        <v>13</v>
      </c>
      <c r="D2697" s="11">
        <v>10</v>
      </c>
      <c r="E2697" s="11">
        <v>0</v>
      </c>
      <c r="F2697" s="11">
        <v>0</v>
      </c>
    </row>
    <row r="2698" x14ac:dyDescent="0.3">
      <c r="A2698" s="410">
        <v>104102056</v>
      </c>
      <c r="B2698" s="410" t="s">
        <v>3347</v>
      </c>
      <c r="C2698" s="11">
        <v>1</v>
      </c>
      <c r="D2698" s="11">
        <v>5</v>
      </c>
      <c r="E2698" s="11">
        <v>0</v>
      </c>
      <c r="F2698" s="11">
        <v>0</v>
      </c>
    </row>
    <row r="2699" x14ac:dyDescent="0.3">
      <c r="A2699" s="410">
        <v>104502488</v>
      </c>
      <c r="B2699" s="410" t="s">
        <v>3348</v>
      </c>
      <c r="C2699" s="11">
        <v>8</v>
      </c>
      <c r="D2699" s="11">
        <v>10</v>
      </c>
      <c r="E2699" s="11">
        <v>0</v>
      </c>
      <c r="F2699" s="11">
        <v>0</v>
      </c>
    </row>
    <row r="2700" x14ac:dyDescent="0.3">
      <c r="A2700" s="410">
        <v>104101095</v>
      </c>
      <c r="B2700" s="410" t="s">
        <v>3349</v>
      </c>
      <c r="C2700" s="11">
        <v>8</v>
      </c>
      <c r="D2700" s="11">
        <v>10</v>
      </c>
      <c r="E2700" s="11">
        <v>0</v>
      </c>
      <c r="F2700" s="11">
        <v>0</v>
      </c>
    </row>
    <row r="2701" x14ac:dyDescent="0.3">
      <c r="A2701" s="410">
        <v>104101096</v>
      </c>
      <c r="B2701" s="410" t="s">
        <v>3350</v>
      </c>
      <c r="C2701" s="11">
        <v>8</v>
      </c>
      <c r="D2701" s="11">
        <v>10</v>
      </c>
      <c r="E2701" s="11">
        <v>0</v>
      </c>
      <c r="F2701" s="11">
        <v>0</v>
      </c>
    </row>
    <row r="2702" x14ac:dyDescent="0.3">
      <c r="A2702" s="410">
        <v>104101097</v>
      </c>
      <c r="B2702" s="410" t="s">
        <v>3351</v>
      </c>
      <c r="C2702" s="11">
        <v>8</v>
      </c>
      <c r="D2702" s="11">
        <v>10</v>
      </c>
      <c r="E2702" s="11">
        <v>0</v>
      </c>
      <c r="F2702" s="11">
        <v>0</v>
      </c>
    </row>
    <row r="2703" x14ac:dyDescent="0.3">
      <c r="A2703" s="410">
        <v>104101098</v>
      </c>
      <c r="B2703" s="410" t="s">
        <v>3352</v>
      </c>
      <c r="C2703" s="11">
        <v>8</v>
      </c>
      <c r="D2703" s="11">
        <v>10</v>
      </c>
      <c r="E2703" s="11">
        <v>0</v>
      </c>
      <c r="F2703" s="11">
        <v>0</v>
      </c>
    </row>
    <row r="2704" x14ac:dyDescent="0.3">
      <c r="A2704" s="410">
        <v>104101099</v>
      </c>
      <c r="B2704" s="410" t="s">
        <v>3353</v>
      </c>
      <c r="C2704" s="11">
        <v>8</v>
      </c>
      <c r="D2704" s="11">
        <v>10</v>
      </c>
      <c r="E2704" s="11">
        <v>0</v>
      </c>
      <c r="F2704" s="11">
        <v>0</v>
      </c>
    </row>
    <row r="2705" x14ac:dyDescent="0.3">
      <c r="A2705" s="410">
        <v>104502371</v>
      </c>
      <c r="B2705" s="410" t="s">
        <v>3354</v>
      </c>
      <c r="C2705" s="11">
        <v>8</v>
      </c>
      <c r="D2705" s="11">
        <v>10</v>
      </c>
      <c r="E2705" s="11">
        <v>0</v>
      </c>
      <c r="F2705" s="11">
        <v>0</v>
      </c>
    </row>
    <row r="2706" x14ac:dyDescent="0.3">
      <c r="A2706" s="410">
        <v>104101100</v>
      </c>
      <c r="B2706" s="410" t="s">
        <v>3355</v>
      </c>
      <c r="C2706" s="11">
        <v>8</v>
      </c>
      <c r="D2706" s="11">
        <v>10</v>
      </c>
      <c r="E2706" s="11">
        <v>0</v>
      </c>
      <c r="F2706" s="11">
        <v>0</v>
      </c>
    </row>
    <row r="2707" x14ac:dyDescent="0.3">
      <c r="A2707" s="410">
        <v>104101567</v>
      </c>
      <c r="B2707" s="410" t="s">
        <v>3356</v>
      </c>
      <c r="C2707" s="11">
        <v>8</v>
      </c>
      <c r="D2707" s="11">
        <v>10</v>
      </c>
      <c r="E2707" s="11">
        <v>0</v>
      </c>
      <c r="F2707" s="11">
        <v>0</v>
      </c>
    </row>
    <row r="2708" x14ac:dyDescent="0.3">
      <c r="A2708" s="410">
        <v>104101101</v>
      </c>
      <c r="B2708" s="410" t="s">
        <v>3357</v>
      </c>
      <c r="C2708" s="11">
        <v>8</v>
      </c>
      <c r="D2708" s="11">
        <v>10</v>
      </c>
      <c r="E2708" s="11">
        <v>0</v>
      </c>
      <c r="F2708" s="11">
        <v>0</v>
      </c>
    </row>
    <row r="2709" x14ac:dyDescent="0.3">
      <c r="A2709" s="410">
        <v>104101992</v>
      </c>
      <c r="B2709" s="410" t="s">
        <v>3358</v>
      </c>
      <c r="C2709" s="11">
        <v>8</v>
      </c>
      <c r="D2709" s="11">
        <v>10</v>
      </c>
      <c r="E2709" s="11">
        <v>0</v>
      </c>
      <c r="F2709" s="11">
        <v>0</v>
      </c>
    </row>
    <row r="2710" x14ac:dyDescent="0.3">
      <c r="A2710" s="410">
        <v>104101562</v>
      </c>
      <c r="B2710" s="410" t="s">
        <v>3359</v>
      </c>
      <c r="C2710" s="11">
        <v>8</v>
      </c>
      <c r="D2710" s="11">
        <v>10</v>
      </c>
      <c r="E2710" s="11">
        <v>0</v>
      </c>
      <c r="F2710" s="11">
        <v>0</v>
      </c>
    </row>
    <row r="2711" x14ac:dyDescent="0.3">
      <c r="A2711" s="410">
        <v>104101189</v>
      </c>
      <c r="B2711" s="410" t="s">
        <v>3360</v>
      </c>
      <c r="C2711" s="11">
        <v>8</v>
      </c>
      <c r="D2711" s="11">
        <v>10</v>
      </c>
      <c r="E2711" s="11">
        <v>0</v>
      </c>
      <c r="F2711" s="11">
        <v>0</v>
      </c>
    </row>
    <row r="2712" x14ac:dyDescent="0.3">
      <c r="A2712" s="410">
        <v>104101102</v>
      </c>
      <c r="B2712" s="410" t="s">
        <v>3361</v>
      </c>
      <c r="C2712" s="11">
        <v>8</v>
      </c>
      <c r="D2712" s="11">
        <v>10</v>
      </c>
      <c r="E2712" s="11">
        <v>0</v>
      </c>
      <c r="F2712" s="11">
        <v>0</v>
      </c>
    </row>
    <row r="2713" x14ac:dyDescent="0.3">
      <c r="A2713" s="410">
        <v>104101103</v>
      </c>
      <c r="B2713" s="410" t="s">
        <v>3362</v>
      </c>
      <c r="C2713" s="11">
        <v>8</v>
      </c>
      <c r="D2713" s="11">
        <v>10</v>
      </c>
      <c r="E2713" s="11">
        <v>0</v>
      </c>
      <c r="F2713" s="11">
        <v>0</v>
      </c>
    </row>
    <row r="2714" x14ac:dyDescent="0.3">
      <c r="A2714" s="410">
        <v>104401046</v>
      </c>
      <c r="B2714" s="410" t="s">
        <v>3363</v>
      </c>
      <c r="C2714" s="11">
        <v>9</v>
      </c>
      <c r="D2714" s="11">
        <v>10</v>
      </c>
      <c r="E2714" s="11">
        <v>0</v>
      </c>
      <c r="F2714" s="11">
        <v>11</v>
      </c>
    </row>
    <row r="2715" x14ac:dyDescent="0.3">
      <c r="A2715" s="410">
        <v>403101005</v>
      </c>
      <c r="B2715" s="410" t="s">
        <v>1211</v>
      </c>
      <c r="C2715" s="11">
        <v>38</v>
      </c>
      <c r="D2715" s="11">
        <v>10</v>
      </c>
      <c r="E2715" s="11">
        <v>0</v>
      </c>
      <c r="F2715" s="11">
        <v>0</v>
      </c>
    </row>
    <row r="2716" x14ac:dyDescent="0.3">
      <c r="A2716" s="410">
        <v>403101006</v>
      </c>
      <c r="B2716" s="410" t="s">
        <v>1212</v>
      </c>
      <c r="C2716" s="11">
        <v>38</v>
      </c>
      <c r="D2716" s="11">
        <v>10</v>
      </c>
      <c r="E2716" s="11">
        <v>0</v>
      </c>
      <c r="F2716" s="11">
        <v>0</v>
      </c>
    </row>
    <row r="2717" x14ac:dyDescent="0.3">
      <c r="A2717" s="410">
        <v>104502308</v>
      </c>
      <c r="B2717" s="410" t="s">
        <v>3364</v>
      </c>
      <c r="C2717" s="11">
        <v>2</v>
      </c>
      <c r="D2717" s="11">
        <v>10</v>
      </c>
      <c r="E2717" s="11">
        <v>0</v>
      </c>
      <c r="F2717" s="11">
        <v>0</v>
      </c>
    </row>
    <row r="2718" x14ac:dyDescent="0.3">
      <c r="A2718" s="410">
        <v>310103029</v>
      </c>
      <c r="B2718" s="410" t="s">
        <v>883</v>
      </c>
      <c r="C2718" s="11">
        <v>23</v>
      </c>
      <c r="D2718" s="11">
        <v>10</v>
      </c>
      <c r="E2718" s="11">
        <v>0</v>
      </c>
      <c r="F2718" s="11">
        <v>0</v>
      </c>
    </row>
    <row r="2719" x14ac:dyDescent="0.3">
      <c r="A2719" s="410">
        <v>104101692</v>
      </c>
      <c r="B2719" s="410" t="s">
        <v>3365</v>
      </c>
      <c r="C2719" s="11">
        <v>8</v>
      </c>
      <c r="D2719" s="11">
        <v>10</v>
      </c>
      <c r="E2719" s="11">
        <v>0</v>
      </c>
      <c r="F2719" s="11">
        <v>0</v>
      </c>
    </row>
    <row r="2720" x14ac:dyDescent="0.3">
      <c r="A2720" s="410">
        <v>204102002</v>
      </c>
      <c r="B2720" s="410" t="s">
        <v>1224</v>
      </c>
      <c r="C2720" s="11">
        <v>40</v>
      </c>
      <c r="D2720" s="11">
        <v>10</v>
      </c>
      <c r="E2720" s="11">
        <v>0</v>
      </c>
      <c r="F2720" s="11">
        <v>0</v>
      </c>
    </row>
    <row r="2721" x14ac:dyDescent="0.3">
      <c r="A2721" s="410">
        <v>101903020</v>
      </c>
      <c r="B2721" s="410" t="s">
        <v>3366</v>
      </c>
      <c r="C2721" s="11">
        <v>8</v>
      </c>
      <c r="D2721" s="11">
        <v>10</v>
      </c>
      <c r="E2721" s="11">
        <v>0</v>
      </c>
      <c r="F2721" s="11">
        <v>0</v>
      </c>
    </row>
    <row r="2722" x14ac:dyDescent="0.3">
      <c r="A2722" s="410">
        <v>601301013</v>
      </c>
      <c r="B2722" s="410" t="s">
        <v>421</v>
      </c>
      <c r="C2722" s="11">
        <v>26</v>
      </c>
      <c r="D2722" s="11">
        <v>10</v>
      </c>
      <c r="E2722" s="11">
        <v>0</v>
      </c>
      <c r="F2722" s="11">
        <v>1</v>
      </c>
    </row>
    <row r="2723" x14ac:dyDescent="0.3">
      <c r="A2723" s="410">
        <v>101201029</v>
      </c>
      <c r="B2723" s="410" t="s">
        <v>3367</v>
      </c>
      <c r="C2723" s="11">
        <v>5</v>
      </c>
      <c r="D2723" s="11">
        <v>5</v>
      </c>
      <c r="E2723" s="11">
        <v>0</v>
      </c>
      <c r="F2723" s="11">
        <v>0</v>
      </c>
    </row>
    <row r="2724" x14ac:dyDescent="0.3">
      <c r="A2724" s="410">
        <v>605401001</v>
      </c>
      <c r="B2724" s="410" t="s">
        <v>3368</v>
      </c>
      <c r="C2724" s="11">
        <v>40</v>
      </c>
      <c r="D2724" s="11">
        <v>0</v>
      </c>
      <c r="E2724" s="11">
        <v>1</v>
      </c>
      <c r="F2724" s="11">
        <v>0</v>
      </c>
    </row>
    <row r="2725" x14ac:dyDescent="0.3">
      <c r="A2725" s="410">
        <v>302101010</v>
      </c>
      <c r="B2725" s="410" t="s">
        <v>1115</v>
      </c>
      <c r="C2725" s="11">
        <v>35</v>
      </c>
      <c r="D2725" s="11">
        <v>10</v>
      </c>
      <c r="E2725" s="11">
        <v>0</v>
      </c>
      <c r="F2725" s="11">
        <v>0</v>
      </c>
    </row>
    <row r="2726" x14ac:dyDescent="0.3">
      <c r="A2726" s="410">
        <v>706101002</v>
      </c>
      <c r="B2726" s="410" t="s">
        <v>1216</v>
      </c>
      <c r="C2726" s="11">
        <v>38</v>
      </c>
      <c r="D2726" s="11">
        <v>10</v>
      </c>
      <c r="E2726" s="11">
        <v>0</v>
      </c>
      <c r="F2726" s="11">
        <v>0</v>
      </c>
    </row>
    <row r="2727" x14ac:dyDescent="0.3">
      <c r="A2727" s="410">
        <v>501301001</v>
      </c>
      <c r="B2727" s="410" t="s">
        <v>1214</v>
      </c>
      <c r="C2727" s="11">
        <v>38</v>
      </c>
      <c r="D2727" s="11">
        <v>10</v>
      </c>
      <c r="E2727" s="11">
        <v>0</v>
      </c>
      <c r="F2727" s="11">
        <v>0</v>
      </c>
    </row>
    <row r="2728" x14ac:dyDescent="0.3">
      <c r="A2728" s="410">
        <v>403101004</v>
      </c>
      <c r="B2728" s="410" t="s">
        <v>1210</v>
      </c>
      <c r="C2728" s="11">
        <v>38</v>
      </c>
      <c r="D2728" s="11">
        <v>10</v>
      </c>
      <c r="E2728" s="11">
        <v>0</v>
      </c>
      <c r="F2728" s="11">
        <v>0</v>
      </c>
    </row>
    <row r="2729" x14ac:dyDescent="0.3">
      <c r="A2729" s="410">
        <v>403101002</v>
      </c>
      <c r="B2729" s="410" t="s">
        <v>1208</v>
      </c>
      <c r="C2729" s="11">
        <v>38</v>
      </c>
      <c r="D2729" s="11">
        <v>10</v>
      </c>
      <c r="E2729" s="11">
        <v>0</v>
      </c>
      <c r="F2729" s="11">
        <v>0</v>
      </c>
    </row>
    <row r="2730" x14ac:dyDescent="0.3">
      <c r="A2730" s="410">
        <v>403101003</v>
      </c>
      <c r="B2730" s="410" t="s">
        <v>1209</v>
      </c>
      <c r="C2730" s="11">
        <v>38</v>
      </c>
      <c r="D2730" s="11">
        <v>10</v>
      </c>
      <c r="E2730" s="11">
        <v>0</v>
      </c>
      <c r="F2730" s="11">
        <v>0</v>
      </c>
    </row>
    <row r="2731" x14ac:dyDescent="0.3">
      <c r="A2731" s="410">
        <v>606202016</v>
      </c>
      <c r="B2731" s="410" t="s">
        <v>3369</v>
      </c>
      <c r="C2731" s="11">
        <v>15</v>
      </c>
      <c r="D2731" s="11">
        <v>0</v>
      </c>
      <c r="E2731" s="11">
        <v>1</v>
      </c>
      <c r="F2731" s="11">
        <v>0</v>
      </c>
    </row>
    <row r="2732" x14ac:dyDescent="0.3">
      <c r="A2732" s="410">
        <v>304102012</v>
      </c>
      <c r="B2732" s="410" t="s">
        <v>1176</v>
      </c>
      <c r="C2732" s="11">
        <v>35</v>
      </c>
      <c r="D2732" s="11">
        <v>10</v>
      </c>
      <c r="E2732" s="11">
        <v>0</v>
      </c>
      <c r="F2732" s="11">
        <v>0</v>
      </c>
    </row>
    <row r="2733" x14ac:dyDescent="0.3">
      <c r="A2733" s="410">
        <v>603301007</v>
      </c>
      <c r="B2733" s="410" t="s">
        <v>3370</v>
      </c>
      <c r="C2733" s="11">
        <v>1</v>
      </c>
      <c r="D2733" s="11">
        <v>10</v>
      </c>
      <c r="E2733" s="11">
        <v>0</v>
      </c>
      <c r="F2733" s="11">
        <v>0</v>
      </c>
    </row>
    <row r="2734" x14ac:dyDescent="0.3">
      <c r="A2734" s="410">
        <v>502101089</v>
      </c>
      <c r="B2734" s="410" t="s">
        <v>991</v>
      </c>
      <c r="C2734" s="11">
        <v>30</v>
      </c>
      <c r="D2734" s="11">
        <v>10</v>
      </c>
      <c r="E2734" s="11">
        <v>0</v>
      </c>
      <c r="F2734" s="11">
        <v>0</v>
      </c>
    </row>
    <row r="2735" x14ac:dyDescent="0.3">
      <c r="A2735" s="410">
        <v>311201009</v>
      </c>
      <c r="B2735" s="410" t="s">
        <v>449</v>
      </c>
      <c r="C2735" s="11">
        <v>27</v>
      </c>
      <c r="D2735" s="11">
        <v>10</v>
      </c>
      <c r="E2735" s="11">
        <v>0</v>
      </c>
      <c r="F2735" s="11">
        <v>1</v>
      </c>
    </row>
    <row r="2736" x14ac:dyDescent="0.3">
      <c r="A2736" s="410">
        <v>703101021</v>
      </c>
      <c r="B2736" s="410" t="s">
        <v>463</v>
      </c>
      <c r="C2736" s="11">
        <v>40</v>
      </c>
      <c r="D2736" s="11">
        <v>10</v>
      </c>
      <c r="E2736" s="11">
        <v>0</v>
      </c>
      <c r="F2736" s="11">
        <v>0</v>
      </c>
    </row>
    <row r="2737" x14ac:dyDescent="0.3">
      <c r="A2737" s="410">
        <v>703101028</v>
      </c>
      <c r="B2737" s="410" t="s">
        <v>1333</v>
      </c>
      <c r="C2737" s="11">
        <v>40</v>
      </c>
      <c r="D2737" s="11">
        <v>10</v>
      </c>
      <c r="E2737" s="11">
        <v>0</v>
      </c>
      <c r="F2737" s="11">
        <v>0</v>
      </c>
    </row>
    <row r="2738" x14ac:dyDescent="0.3">
      <c r="A2738" s="410">
        <v>302202001</v>
      </c>
      <c r="B2738" s="410" t="s">
        <v>1091</v>
      </c>
      <c r="C2738" s="11">
        <v>35</v>
      </c>
      <c r="D2738" s="11">
        <v>10</v>
      </c>
      <c r="E2738" s="11">
        <v>0</v>
      </c>
      <c r="F2738" s="11">
        <v>0</v>
      </c>
    </row>
    <row r="2739" x14ac:dyDescent="0.3">
      <c r="A2739" s="410">
        <v>302202006</v>
      </c>
      <c r="B2739" s="410" t="s">
        <v>1117</v>
      </c>
      <c r="C2739" s="11">
        <v>35</v>
      </c>
      <c r="D2739" s="11">
        <v>10</v>
      </c>
      <c r="E2739" s="11">
        <v>0</v>
      </c>
      <c r="F2739" s="11">
        <v>0</v>
      </c>
    </row>
    <row r="2740" x14ac:dyDescent="0.3">
      <c r="A2740" s="410">
        <v>302202016</v>
      </c>
      <c r="B2740" s="410" t="s">
        <v>1123</v>
      </c>
      <c r="C2740" s="11">
        <v>35</v>
      </c>
      <c r="D2740" s="11">
        <v>10</v>
      </c>
      <c r="E2740" s="11">
        <v>0</v>
      </c>
      <c r="F2740" s="11">
        <v>0</v>
      </c>
    </row>
    <row r="2741" x14ac:dyDescent="0.3">
      <c r="A2741" s="410">
        <v>302202004</v>
      </c>
      <c r="B2741" s="410" t="s">
        <v>1093</v>
      </c>
      <c r="C2741" s="11">
        <v>35</v>
      </c>
      <c r="D2741" s="11">
        <v>10</v>
      </c>
      <c r="E2741" s="11">
        <v>0</v>
      </c>
      <c r="F2741" s="11">
        <v>0</v>
      </c>
    </row>
    <row r="2742" x14ac:dyDescent="0.3">
      <c r="A2742" s="410">
        <v>506102008</v>
      </c>
      <c r="B2742" s="410" t="s">
        <v>946</v>
      </c>
      <c r="C2742" s="11">
        <v>40</v>
      </c>
      <c r="D2742" s="11">
        <v>10</v>
      </c>
      <c r="E2742" s="11">
        <v>0</v>
      </c>
      <c r="F2742" s="11">
        <v>0</v>
      </c>
    </row>
    <row r="2743" x14ac:dyDescent="0.3">
      <c r="A2743" s="410">
        <v>302202007</v>
      </c>
      <c r="B2743" s="410" t="s">
        <v>1094</v>
      </c>
      <c r="C2743" s="11">
        <v>35</v>
      </c>
      <c r="D2743" s="11">
        <v>10</v>
      </c>
      <c r="E2743" s="11">
        <v>0</v>
      </c>
      <c r="F2743" s="11">
        <v>0</v>
      </c>
    </row>
    <row r="2744" x14ac:dyDescent="0.3">
      <c r="A2744" s="410">
        <v>506102007</v>
      </c>
      <c r="B2744" s="410" t="s">
        <v>945</v>
      </c>
      <c r="C2744" s="11">
        <v>40</v>
      </c>
      <c r="D2744" s="11">
        <v>10</v>
      </c>
      <c r="E2744" s="11">
        <v>0</v>
      </c>
      <c r="F2744" s="11">
        <v>0</v>
      </c>
    </row>
    <row r="2745" x14ac:dyDescent="0.3">
      <c r="A2745" s="410">
        <v>302201014</v>
      </c>
      <c r="B2745" s="410" t="s">
        <v>1119</v>
      </c>
      <c r="C2745" s="11">
        <v>35</v>
      </c>
      <c r="D2745" s="11">
        <v>10</v>
      </c>
      <c r="E2745" s="11">
        <v>0</v>
      </c>
      <c r="F2745" s="11">
        <v>0</v>
      </c>
    </row>
    <row r="2746" x14ac:dyDescent="0.3">
      <c r="A2746" s="410">
        <v>302202002</v>
      </c>
      <c r="B2746" s="410" t="s">
        <v>1092</v>
      </c>
      <c r="C2746" s="11">
        <v>35</v>
      </c>
      <c r="D2746" s="11">
        <v>10</v>
      </c>
      <c r="E2746" s="11">
        <v>0</v>
      </c>
      <c r="F2746" s="11">
        <v>0</v>
      </c>
    </row>
    <row r="2747" x14ac:dyDescent="0.3">
      <c r="A2747" s="410">
        <v>302202003</v>
      </c>
      <c r="B2747" s="410" t="s">
        <v>1116</v>
      </c>
      <c r="C2747" s="11">
        <v>35</v>
      </c>
      <c r="D2747" s="11">
        <v>10</v>
      </c>
      <c r="E2747" s="11">
        <v>0</v>
      </c>
      <c r="F2747" s="11">
        <v>0</v>
      </c>
    </row>
    <row r="2748" x14ac:dyDescent="0.3">
      <c r="A2748" s="410">
        <v>302202008</v>
      </c>
      <c r="B2748" s="410" t="s">
        <v>1121</v>
      </c>
      <c r="C2748" s="11">
        <v>35</v>
      </c>
      <c r="D2748" s="11">
        <v>10</v>
      </c>
      <c r="E2748" s="11">
        <v>0</v>
      </c>
      <c r="F2748" s="11">
        <v>0</v>
      </c>
    </row>
    <row r="2749" x14ac:dyDescent="0.3">
      <c r="A2749" s="410">
        <v>703101020</v>
      </c>
      <c r="B2749" s="410" t="s">
        <v>1330</v>
      </c>
      <c r="C2749" s="11">
        <v>40</v>
      </c>
      <c r="D2749" s="11">
        <v>10</v>
      </c>
      <c r="E2749" s="11">
        <v>0</v>
      </c>
      <c r="F2749" s="11">
        <v>0</v>
      </c>
    </row>
    <row r="2750" x14ac:dyDescent="0.3">
      <c r="A2750" s="410">
        <v>703101018</v>
      </c>
      <c r="B2750" s="410" t="s">
        <v>1219</v>
      </c>
      <c r="C2750" s="11">
        <v>39</v>
      </c>
      <c r="D2750" s="11">
        <v>10</v>
      </c>
      <c r="E2750" s="11">
        <v>0</v>
      </c>
      <c r="F2750" s="11">
        <v>0</v>
      </c>
    </row>
    <row r="2751" x14ac:dyDescent="0.3">
      <c r="A2751" s="410">
        <v>703101017</v>
      </c>
      <c r="B2751" s="410" t="s">
        <v>1218</v>
      </c>
      <c r="C2751" s="11">
        <v>39</v>
      </c>
      <c r="D2751" s="11">
        <v>10</v>
      </c>
      <c r="E2751" s="11">
        <v>0</v>
      </c>
      <c r="F2751" s="11">
        <v>0</v>
      </c>
    </row>
    <row r="2752" x14ac:dyDescent="0.3">
      <c r="A2752" s="410">
        <v>703101019</v>
      </c>
      <c r="B2752" s="410" t="s">
        <v>1220</v>
      </c>
      <c r="C2752" s="11">
        <v>39</v>
      </c>
      <c r="D2752" s="11">
        <v>10</v>
      </c>
      <c r="E2752" s="11">
        <v>0</v>
      </c>
      <c r="F2752" s="11">
        <v>0</v>
      </c>
    </row>
    <row r="2753" x14ac:dyDescent="0.3">
      <c r="A2753" s="410">
        <v>705102001</v>
      </c>
      <c r="B2753" s="410" t="s">
        <v>3371</v>
      </c>
      <c r="C2753" s="11">
        <v>40</v>
      </c>
      <c r="D2753" s="11">
        <v>0</v>
      </c>
      <c r="E2753" s="11">
        <v>1</v>
      </c>
      <c r="F2753" s="11">
        <v>0</v>
      </c>
    </row>
    <row r="2754" x14ac:dyDescent="0.3">
      <c r="A2754" s="410">
        <v>604101048</v>
      </c>
      <c r="B2754" s="410" t="s">
        <v>1283</v>
      </c>
      <c r="C2754" s="11">
        <v>40</v>
      </c>
      <c r="D2754" s="11">
        <v>10</v>
      </c>
      <c r="E2754" s="11">
        <v>0</v>
      </c>
      <c r="F2754" s="11">
        <v>0</v>
      </c>
    </row>
    <row r="2755" x14ac:dyDescent="0.3">
      <c r="A2755" s="410">
        <v>604101042</v>
      </c>
      <c r="B2755" s="410" t="s">
        <v>1280</v>
      </c>
      <c r="C2755" s="11">
        <v>40</v>
      </c>
      <c r="D2755" s="11">
        <v>10</v>
      </c>
      <c r="E2755" s="11">
        <v>0</v>
      </c>
      <c r="F2755" s="11">
        <v>0</v>
      </c>
    </row>
    <row r="2756" x14ac:dyDescent="0.3">
      <c r="A2756" s="410">
        <v>604101043</v>
      </c>
      <c r="B2756" s="410" t="s">
        <v>1281</v>
      </c>
      <c r="C2756" s="11">
        <v>40</v>
      </c>
      <c r="D2756" s="11">
        <v>10</v>
      </c>
      <c r="E2756" s="11">
        <v>0</v>
      </c>
      <c r="F2756" s="11">
        <v>0</v>
      </c>
    </row>
    <row r="2757" x14ac:dyDescent="0.3">
      <c r="A2757" s="410">
        <v>604101038</v>
      </c>
      <c r="B2757" s="410" t="s">
        <v>1277</v>
      </c>
      <c r="C2757" s="11">
        <v>40</v>
      </c>
      <c r="D2757" s="11">
        <v>10</v>
      </c>
      <c r="E2757" s="11">
        <v>0</v>
      </c>
      <c r="F2757" s="11">
        <v>0</v>
      </c>
    </row>
    <row r="2758" x14ac:dyDescent="0.3">
      <c r="A2758" s="410">
        <v>604101039</v>
      </c>
      <c r="B2758" s="410" t="s">
        <v>1278</v>
      </c>
      <c r="C2758" s="11">
        <v>40</v>
      </c>
      <c r="D2758" s="11">
        <v>10</v>
      </c>
      <c r="E2758" s="11">
        <v>0</v>
      </c>
      <c r="F2758" s="11">
        <v>0</v>
      </c>
    </row>
    <row r="2759" x14ac:dyDescent="0.3">
      <c r="A2759" s="410">
        <v>711101003</v>
      </c>
      <c r="B2759" s="410" t="s">
        <v>1342</v>
      </c>
      <c r="C2759" s="11">
        <v>40</v>
      </c>
      <c r="D2759" s="11">
        <v>10</v>
      </c>
      <c r="E2759" s="11">
        <v>0</v>
      </c>
      <c r="F2759" s="11">
        <v>0</v>
      </c>
    </row>
    <row r="2760" x14ac:dyDescent="0.3">
      <c r="A2760" s="410">
        <v>604101041</v>
      </c>
      <c r="B2760" s="410" t="s">
        <v>1279</v>
      </c>
      <c r="C2760" s="11">
        <v>40</v>
      </c>
      <c r="D2760" s="11">
        <v>10</v>
      </c>
      <c r="E2760" s="11">
        <v>0</v>
      </c>
      <c r="F2760" s="11">
        <v>0</v>
      </c>
    </row>
    <row r="2761" x14ac:dyDescent="0.3">
      <c r="A2761" s="410">
        <v>302202017</v>
      </c>
      <c r="B2761" s="410" t="s">
        <v>1124</v>
      </c>
      <c r="C2761" s="11">
        <v>35</v>
      </c>
      <c r="D2761" s="11">
        <v>10</v>
      </c>
      <c r="E2761" s="11">
        <v>0</v>
      </c>
      <c r="F2761" s="11">
        <v>0</v>
      </c>
    </row>
    <row r="2762" x14ac:dyDescent="0.3">
      <c r="A2762" s="410">
        <v>302201088</v>
      </c>
      <c r="B2762" s="410" t="s">
        <v>1120</v>
      </c>
      <c r="C2762" s="11">
        <v>35</v>
      </c>
      <c r="D2762" s="11">
        <v>10</v>
      </c>
      <c r="E2762" s="11">
        <v>0</v>
      </c>
      <c r="F2762" s="11">
        <v>0</v>
      </c>
    </row>
    <row r="2763" x14ac:dyDescent="0.3">
      <c r="A2763" s="410">
        <v>308101026</v>
      </c>
      <c r="B2763" s="410" t="s">
        <v>479</v>
      </c>
      <c r="C2763" s="11">
        <v>12</v>
      </c>
      <c r="D2763" s="11">
        <v>10</v>
      </c>
      <c r="E2763" s="11">
        <v>0</v>
      </c>
      <c r="F2763" s="11">
        <v>0</v>
      </c>
    </row>
    <row r="2764" x14ac:dyDescent="0.3">
      <c r="A2764" s="410">
        <v>310102017</v>
      </c>
      <c r="B2764" s="410" t="s">
        <v>554</v>
      </c>
      <c r="C2764" s="11">
        <v>15</v>
      </c>
      <c r="D2764" s="11">
        <v>10</v>
      </c>
      <c r="E2764" s="11">
        <v>0</v>
      </c>
      <c r="F2764" s="11">
        <v>0</v>
      </c>
    </row>
    <row r="2765" x14ac:dyDescent="0.3">
      <c r="A2765" s="410">
        <v>312102015</v>
      </c>
      <c r="B2765" s="410" t="s">
        <v>555</v>
      </c>
      <c r="C2765" s="11">
        <v>15</v>
      </c>
      <c r="D2765" s="11">
        <v>10</v>
      </c>
      <c r="E2765" s="11">
        <v>0</v>
      </c>
      <c r="F2765" s="11">
        <v>0</v>
      </c>
    </row>
    <row r="2766" x14ac:dyDescent="0.3">
      <c r="A2766" s="410">
        <v>310104050</v>
      </c>
      <c r="B2766" s="410" t="s">
        <v>727</v>
      </c>
      <c r="C2766" s="11">
        <v>20</v>
      </c>
      <c r="D2766" s="11">
        <v>10</v>
      </c>
      <c r="E2766" s="11">
        <v>0</v>
      </c>
      <c r="F2766" s="11">
        <v>0</v>
      </c>
    </row>
    <row r="2767" x14ac:dyDescent="0.3">
      <c r="A2767" s="410">
        <v>101108027</v>
      </c>
      <c r="B2767" s="410" t="s">
        <v>3372</v>
      </c>
      <c r="C2767" s="11">
        <v>8</v>
      </c>
      <c r="D2767" s="11">
        <v>10</v>
      </c>
      <c r="E2767" s="11">
        <v>0</v>
      </c>
      <c r="F2767" s="11">
        <v>0</v>
      </c>
    </row>
    <row r="2768" x14ac:dyDescent="0.3">
      <c r="A2768" s="410">
        <v>701302019</v>
      </c>
      <c r="B2768" s="410" t="s">
        <v>651</v>
      </c>
      <c r="C2768" s="11">
        <v>19</v>
      </c>
      <c r="D2768" s="11">
        <v>10</v>
      </c>
      <c r="E2768" s="11">
        <v>0</v>
      </c>
      <c r="F2768" s="11">
        <v>0</v>
      </c>
    </row>
    <row r="2769" x14ac:dyDescent="0.3">
      <c r="A2769" s="410">
        <v>701303071</v>
      </c>
      <c r="B2769" s="410" t="s">
        <v>687</v>
      </c>
      <c r="C2769" s="11">
        <v>19</v>
      </c>
      <c r="D2769" s="11">
        <v>10</v>
      </c>
      <c r="E2769" s="11">
        <v>0</v>
      </c>
      <c r="F2769" s="11">
        <v>0</v>
      </c>
    </row>
    <row r="2770" x14ac:dyDescent="0.3">
      <c r="A2770" s="410">
        <v>603401018</v>
      </c>
      <c r="B2770" s="410" t="s">
        <v>617</v>
      </c>
      <c r="C2770" s="11">
        <v>19</v>
      </c>
      <c r="D2770" s="11">
        <v>10</v>
      </c>
      <c r="E2770" s="11">
        <v>0</v>
      </c>
      <c r="F2770" s="11">
        <v>0</v>
      </c>
    </row>
    <row r="2771" x14ac:dyDescent="0.3">
      <c r="A2771" s="410">
        <v>603401017</v>
      </c>
      <c r="B2771" s="410" t="s">
        <v>616</v>
      </c>
      <c r="C2771" s="11">
        <v>19</v>
      </c>
      <c r="D2771" s="11">
        <v>10</v>
      </c>
      <c r="E2771" s="11">
        <v>0</v>
      </c>
      <c r="F2771" s="11">
        <v>0</v>
      </c>
    </row>
    <row r="2772" x14ac:dyDescent="0.3">
      <c r="A2772" s="410">
        <v>701302020</v>
      </c>
      <c r="B2772" s="410" t="s">
        <v>652</v>
      </c>
      <c r="C2772" s="11">
        <v>19</v>
      </c>
      <c r="D2772" s="11">
        <v>10</v>
      </c>
      <c r="E2772" s="11">
        <v>0</v>
      </c>
      <c r="F2772" s="11">
        <v>0</v>
      </c>
    </row>
    <row r="2773" x14ac:dyDescent="0.3">
      <c r="A2773" s="410">
        <v>104502482</v>
      </c>
      <c r="B2773" s="410" t="s">
        <v>3373</v>
      </c>
      <c r="C2773" s="11">
        <v>8</v>
      </c>
      <c r="D2773" s="11">
        <v>10</v>
      </c>
      <c r="E2773" s="11">
        <v>0</v>
      </c>
      <c r="F2773" s="11">
        <v>0</v>
      </c>
    </row>
    <row r="2774" x14ac:dyDescent="0.3">
      <c r="A2774" s="410">
        <v>202402074</v>
      </c>
      <c r="B2774" s="410" t="s">
        <v>3374</v>
      </c>
      <c r="C2774" s="11">
        <v>12</v>
      </c>
      <c r="D2774" s="11">
        <v>10</v>
      </c>
      <c r="E2774" s="11">
        <v>0</v>
      </c>
      <c r="F2774" s="11">
        <v>0</v>
      </c>
    </row>
    <row r="2775" x14ac:dyDescent="0.3">
      <c r="A2775" s="410">
        <v>202202105</v>
      </c>
      <c r="B2775" s="410" t="s">
        <v>3375</v>
      </c>
      <c r="C2775" s="11">
        <v>12</v>
      </c>
      <c r="D2775" s="11">
        <v>10</v>
      </c>
      <c r="E2775" s="11">
        <v>0</v>
      </c>
      <c r="F2775" s="11">
        <v>0</v>
      </c>
    </row>
    <row r="2776" x14ac:dyDescent="0.3">
      <c r="A2776" s="410">
        <v>202202070</v>
      </c>
      <c r="B2776" s="410" t="s">
        <v>3376</v>
      </c>
      <c r="C2776" s="11">
        <v>12</v>
      </c>
      <c r="D2776" s="11">
        <v>10</v>
      </c>
      <c r="E2776" s="11">
        <v>0</v>
      </c>
      <c r="F2776" s="11">
        <v>0</v>
      </c>
    </row>
    <row r="2777" x14ac:dyDescent="0.3">
      <c r="A2777" s="410">
        <v>202302100</v>
      </c>
      <c r="B2777" s="410" t="s">
        <v>3377</v>
      </c>
      <c r="C2777" s="11">
        <v>12</v>
      </c>
      <c r="D2777" s="11">
        <v>10</v>
      </c>
      <c r="E2777" s="11">
        <v>0</v>
      </c>
      <c r="F2777" s="11">
        <v>0</v>
      </c>
    </row>
    <row r="2778" x14ac:dyDescent="0.3">
      <c r="A2778" s="410">
        <v>104401025</v>
      </c>
      <c r="B2778" s="410" t="s">
        <v>3378</v>
      </c>
      <c r="C2778" s="11">
        <v>9</v>
      </c>
      <c r="D2778" s="11">
        <v>10</v>
      </c>
      <c r="E2778" s="11">
        <v>0</v>
      </c>
      <c r="F2778" s="11">
        <v>11</v>
      </c>
    </row>
    <row r="2779" x14ac:dyDescent="0.3">
      <c r="A2779" s="410">
        <v>311201001</v>
      </c>
      <c r="B2779" s="410" t="s">
        <v>911</v>
      </c>
      <c r="C2779" s="11">
        <v>25</v>
      </c>
      <c r="D2779" s="11">
        <v>10</v>
      </c>
      <c r="E2779" s="11">
        <v>0</v>
      </c>
      <c r="F2779" s="11">
        <v>0</v>
      </c>
    </row>
    <row r="2780" x14ac:dyDescent="0.3">
      <c r="A2780" s="410">
        <v>311101002</v>
      </c>
      <c r="B2780" s="410" t="s">
        <v>396</v>
      </c>
      <c r="C2780" s="11">
        <v>27</v>
      </c>
      <c r="D2780" s="11">
        <v>10</v>
      </c>
      <c r="E2780" s="11">
        <v>0</v>
      </c>
      <c r="F2780" s="11">
        <v>1</v>
      </c>
    </row>
    <row r="2781" x14ac:dyDescent="0.3">
      <c r="A2781" s="410">
        <v>307107022</v>
      </c>
      <c r="B2781" s="410" t="s">
        <v>1029</v>
      </c>
      <c r="C2781" s="11">
        <v>33</v>
      </c>
      <c r="D2781" s="11">
        <v>10</v>
      </c>
      <c r="E2781" s="11">
        <v>0</v>
      </c>
      <c r="F2781" s="11">
        <v>0</v>
      </c>
    </row>
    <row r="2782" x14ac:dyDescent="0.3">
      <c r="A2782" s="410">
        <v>307107023</v>
      </c>
      <c r="B2782" s="410" t="s">
        <v>1069</v>
      </c>
      <c r="C2782" s="11">
        <v>33</v>
      </c>
      <c r="D2782" s="11">
        <v>10</v>
      </c>
      <c r="E2782" s="11">
        <v>0</v>
      </c>
      <c r="F2782" s="11">
        <v>0</v>
      </c>
    </row>
    <row r="2783" x14ac:dyDescent="0.3">
      <c r="A2783" s="410">
        <v>307106009</v>
      </c>
      <c r="B2783" s="410" t="s">
        <v>1061</v>
      </c>
      <c r="C2783" s="11">
        <v>33</v>
      </c>
      <c r="D2783" s="11">
        <v>10</v>
      </c>
      <c r="E2783" s="11">
        <v>0</v>
      </c>
      <c r="F2783" s="11">
        <v>0</v>
      </c>
    </row>
    <row r="2784" x14ac:dyDescent="0.3">
      <c r="A2784" s="410">
        <v>307106011</v>
      </c>
      <c r="B2784" s="410" t="s">
        <v>1062</v>
      </c>
      <c r="C2784" s="11">
        <v>33</v>
      </c>
      <c r="D2784" s="11">
        <v>10</v>
      </c>
      <c r="E2784" s="11">
        <v>0</v>
      </c>
      <c r="F2784" s="11">
        <v>0</v>
      </c>
    </row>
    <row r="2785" x14ac:dyDescent="0.3">
      <c r="A2785" s="410">
        <v>603101112</v>
      </c>
      <c r="B2785" s="410" t="s">
        <v>792</v>
      </c>
      <c r="C2785" s="11">
        <v>20</v>
      </c>
      <c r="D2785" s="11">
        <v>10</v>
      </c>
      <c r="E2785" s="11">
        <v>0</v>
      </c>
      <c r="F2785" s="11">
        <v>0</v>
      </c>
    </row>
    <row r="2786" x14ac:dyDescent="0.3">
      <c r="A2786" s="410">
        <v>307106013</v>
      </c>
      <c r="B2786" s="410" t="s">
        <v>1064</v>
      </c>
      <c r="C2786" s="11">
        <v>33</v>
      </c>
      <c r="D2786" s="11">
        <v>10</v>
      </c>
      <c r="E2786" s="11">
        <v>0</v>
      </c>
      <c r="F2786" s="11">
        <v>0</v>
      </c>
    </row>
    <row r="2787" x14ac:dyDescent="0.3">
      <c r="A2787" s="410">
        <v>307106015</v>
      </c>
      <c r="B2787" s="410" t="s">
        <v>1065</v>
      </c>
      <c r="C2787" s="11">
        <v>33</v>
      </c>
      <c r="D2787" s="11">
        <v>10</v>
      </c>
      <c r="E2787" s="11">
        <v>0</v>
      </c>
      <c r="F2787" s="11">
        <v>0</v>
      </c>
    </row>
    <row r="2788" x14ac:dyDescent="0.3">
      <c r="A2788" s="410">
        <v>307102008</v>
      </c>
      <c r="B2788" s="410" t="s">
        <v>1044</v>
      </c>
      <c r="C2788" s="11">
        <v>33</v>
      </c>
      <c r="D2788" s="11">
        <v>10</v>
      </c>
      <c r="E2788" s="11">
        <v>0</v>
      </c>
      <c r="F2788" s="11">
        <v>0</v>
      </c>
    </row>
    <row r="2789" x14ac:dyDescent="0.3">
      <c r="A2789" s="410">
        <v>307107019</v>
      </c>
      <c r="B2789" s="410" t="s">
        <v>1068</v>
      </c>
      <c r="C2789" s="11">
        <v>33</v>
      </c>
      <c r="D2789" s="11">
        <v>10</v>
      </c>
      <c r="E2789" s="11">
        <v>0</v>
      </c>
      <c r="F2789" s="11">
        <v>0</v>
      </c>
    </row>
    <row r="2790" x14ac:dyDescent="0.3">
      <c r="A2790" s="410">
        <v>307101003</v>
      </c>
      <c r="B2790" s="410" t="s">
        <v>1028</v>
      </c>
      <c r="C2790" s="11">
        <v>33</v>
      </c>
      <c r="D2790" s="11">
        <v>10</v>
      </c>
      <c r="E2790" s="11">
        <v>0</v>
      </c>
      <c r="F2790" s="11">
        <v>0</v>
      </c>
    </row>
    <row r="2791" x14ac:dyDescent="0.3">
      <c r="A2791" s="410">
        <v>202102071</v>
      </c>
      <c r="B2791" s="410" t="s">
        <v>3379</v>
      </c>
      <c r="C2791" s="11">
        <v>12</v>
      </c>
      <c r="D2791" s="11">
        <v>10</v>
      </c>
      <c r="E2791" s="11">
        <v>0</v>
      </c>
      <c r="F2791" s="11">
        <v>0</v>
      </c>
    </row>
    <row r="2792" x14ac:dyDescent="0.3">
      <c r="A2792" s="410">
        <v>202102048</v>
      </c>
      <c r="B2792" s="410" t="s">
        <v>3380</v>
      </c>
      <c r="C2792" s="11">
        <v>12</v>
      </c>
      <c r="D2792" s="11">
        <v>10</v>
      </c>
      <c r="E2792" s="11">
        <v>0</v>
      </c>
      <c r="F2792" s="11">
        <v>0</v>
      </c>
    </row>
    <row r="2793" x14ac:dyDescent="0.3">
      <c r="A2793" s="410">
        <v>304104021</v>
      </c>
      <c r="B2793" s="410" t="s">
        <v>1190</v>
      </c>
      <c r="C2793" s="11">
        <v>35</v>
      </c>
      <c r="D2793" s="11">
        <v>10</v>
      </c>
      <c r="E2793" s="11">
        <v>0</v>
      </c>
      <c r="F2793" s="11">
        <v>0</v>
      </c>
    </row>
    <row r="2794" x14ac:dyDescent="0.3">
      <c r="A2794" s="410">
        <v>307101001</v>
      </c>
      <c r="B2794" s="410" t="s">
        <v>1027</v>
      </c>
      <c r="C2794" s="11">
        <v>33</v>
      </c>
      <c r="D2794" s="11">
        <v>10</v>
      </c>
      <c r="E2794" s="11">
        <v>0</v>
      </c>
      <c r="F2794" s="11">
        <v>0</v>
      </c>
    </row>
    <row r="2795" x14ac:dyDescent="0.3">
      <c r="A2795" s="410">
        <v>101701057</v>
      </c>
      <c r="B2795" s="410" t="s">
        <v>3381</v>
      </c>
      <c r="C2795" s="11">
        <v>1</v>
      </c>
      <c r="D2795" s="11">
        <v>5</v>
      </c>
      <c r="E2795" s="11">
        <v>0</v>
      </c>
      <c r="F2795" s="11">
        <v>0</v>
      </c>
    </row>
    <row r="2796" x14ac:dyDescent="0.3">
      <c r="A2796" s="410">
        <v>101108042</v>
      </c>
      <c r="B2796" s="410" t="s">
        <v>3382</v>
      </c>
      <c r="C2796" s="11">
        <v>1</v>
      </c>
      <c r="D2796" s="11">
        <v>5</v>
      </c>
      <c r="E2796" s="11">
        <v>0</v>
      </c>
      <c r="F2796" s="11">
        <v>0</v>
      </c>
    </row>
    <row r="2797" x14ac:dyDescent="0.3">
      <c r="A2797" s="410">
        <v>101301014</v>
      </c>
      <c r="B2797" s="410" t="s">
        <v>3383</v>
      </c>
      <c r="C2797" s="11">
        <v>2</v>
      </c>
      <c r="D2797" s="11">
        <v>5</v>
      </c>
      <c r="E2797" s="11">
        <v>0</v>
      </c>
      <c r="F2797" s="11">
        <v>0</v>
      </c>
    </row>
    <row r="2798" x14ac:dyDescent="0.3">
      <c r="A2798" s="410">
        <v>311201040</v>
      </c>
      <c r="B2798" s="410" t="s">
        <v>452</v>
      </c>
      <c r="C2798" s="11">
        <v>27</v>
      </c>
      <c r="D2798" s="11">
        <v>10</v>
      </c>
      <c r="E2798" s="11">
        <v>0</v>
      </c>
      <c r="F2798" s="11">
        <v>1</v>
      </c>
    </row>
    <row r="2799" x14ac:dyDescent="0.3">
      <c r="A2799" s="410">
        <v>701303037</v>
      </c>
      <c r="B2799" s="410" t="s">
        <v>357</v>
      </c>
      <c r="C2799" s="11">
        <v>19</v>
      </c>
      <c r="D2799" s="11">
        <v>10</v>
      </c>
      <c r="E2799" s="11">
        <v>0</v>
      </c>
      <c r="F2799" s="11">
        <v>5</v>
      </c>
    </row>
    <row r="2800" x14ac:dyDescent="0.3">
      <c r="A2800" s="410">
        <v>203101015</v>
      </c>
      <c r="B2800" s="410" t="s">
        <v>3384</v>
      </c>
      <c r="C2800" s="11">
        <v>12</v>
      </c>
      <c r="D2800" s="11">
        <v>10</v>
      </c>
      <c r="E2800" s="11">
        <v>0</v>
      </c>
      <c r="F2800" s="11">
        <v>0</v>
      </c>
    </row>
    <row r="2801" x14ac:dyDescent="0.3">
      <c r="A2801" s="410">
        <v>203101019</v>
      </c>
      <c r="B2801" s="410" t="s">
        <v>466</v>
      </c>
      <c r="C2801" s="11">
        <v>12</v>
      </c>
      <c r="D2801" s="11">
        <v>10</v>
      </c>
      <c r="E2801" s="11">
        <v>0</v>
      </c>
      <c r="F2801" s="11">
        <v>0</v>
      </c>
    </row>
    <row r="2802" x14ac:dyDescent="0.3">
      <c r="A2802" s="410">
        <v>702204008</v>
      </c>
      <c r="B2802" s="410" t="s">
        <v>759</v>
      </c>
      <c r="C2802" s="11">
        <v>20</v>
      </c>
      <c r="D2802" s="11">
        <v>10</v>
      </c>
      <c r="E2802" s="11">
        <v>0</v>
      </c>
      <c r="F2802" s="11">
        <v>0</v>
      </c>
    </row>
    <row r="2803" x14ac:dyDescent="0.3">
      <c r="A2803" s="410">
        <v>603101052</v>
      </c>
      <c r="B2803" s="410" t="s">
        <v>758</v>
      </c>
      <c r="C2803" s="11">
        <v>20</v>
      </c>
      <c r="D2803" s="11">
        <v>10</v>
      </c>
      <c r="E2803" s="11">
        <v>0</v>
      </c>
      <c r="F2803" s="11">
        <v>0</v>
      </c>
    </row>
    <row r="2804" x14ac:dyDescent="0.3">
      <c r="A2804" s="410">
        <v>104101648</v>
      </c>
      <c r="B2804" s="410" t="s">
        <v>3385</v>
      </c>
      <c r="C2804" s="11">
        <v>8</v>
      </c>
      <c r="D2804" s="11">
        <v>10</v>
      </c>
      <c r="E2804" s="11">
        <v>0</v>
      </c>
      <c r="F2804" s="11">
        <v>0</v>
      </c>
    </row>
    <row r="2805" x14ac:dyDescent="0.3">
      <c r="A2805" s="410">
        <v>101904006</v>
      </c>
      <c r="B2805" s="410" t="s">
        <v>3386</v>
      </c>
      <c r="C2805" s="11">
        <v>8</v>
      </c>
      <c r="D2805" s="11">
        <v>10</v>
      </c>
      <c r="E2805" s="11">
        <v>0</v>
      </c>
      <c r="F2805" s="11">
        <v>0</v>
      </c>
    </row>
    <row r="2806" x14ac:dyDescent="0.3">
      <c r="A2806" s="410">
        <v>101904013</v>
      </c>
      <c r="B2806" s="410" t="s">
        <v>3387</v>
      </c>
      <c r="C2806" s="11">
        <v>8</v>
      </c>
      <c r="D2806" s="11">
        <v>10</v>
      </c>
      <c r="E2806" s="11">
        <v>0</v>
      </c>
      <c r="F2806" s="11">
        <v>0</v>
      </c>
    </row>
    <row r="2807" x14ac:dyDescent="0.3">
      <c r="A2807" s="410">
        <v>101904024</v>
      </c>
      <c r="B2807" s="410" t="s">
        <v>3388</v>
      </c>
      <c r="C2807" s="11">
        <v>8</v>
      </c>
      <c r="D2807" s="11">
        <v>10</v>
      </c>
      <c r="E2807" s="11">
        <v>0</v>
      </c>
      <c r="F2807" s="11">
        <v>0</v>
      </c>
    </row>
    <row r="2808" x14ac:dyDescent="0.3">
      <c r="A2808" s="410">
        <v>101904001</v>
      </c>
      <c r="B2808" s="410" t="s">
        <v>3389</v>
      </c>
      <c r="C2808" s="11">
        <v>8</v>
      </c>
      <c r="D2808" s="11">
        <v>10</v>
      </c>
      <c r="E2808" s="11">
        <v>0</v>
      </c>
      <c r="F2808" s="11">
        <v>0</v>
      </c>
    </row>
    <row r="2809" x14ac:dyDescent="0.3">
      <c r="A2809" s="410">
        <v>101904004</v>
      </c>
      <c r="B2809" s="410" t="s">
        <v>3390</v>
      </c>
      <c r="C2809" s="11">
        <v>8</v>
      </c>
      <c r="D2809" s="11">
        <v>10</v>
      </c>
      <c r="E2809" s="11">
        <v>0</v>
      </c>
      <c r="F2809" s="11">
        <v>0</v>
      </c>
    </row>
    <row r="2810" x14ac:dyDescent="0.3">
      <c r="A2810" s="410">
        <v>104101104</v>
      </c>
      <c r="B2810" s="410" t="s">
        <v>3391</v>
      </c>
      <c r="C2810" s="11">
        <v>8</v>
      </c>
      <c r="D2810" s="11">
        <v>10</v>
      </c>
      <c r="E2810" s="11">
        <v>0</v>
      </c>
      <c r="F2810" s="11">
        <v>0</v>
      </c>
    </row>
    <row r="2811" x14ac:dyDescent="0.3">
      <c r="A2811" s="410">
        <v>104101467</v>
      </c>
      <c r="B2811" s="410" t="s">
        <v>3392</v>
      </c>
      <c r="C2811" s="11">
        <v>8</v>
      </c>
      <c r="D2811" s="11">
        <v>10</v>
      </c>
      <c r="E2811" s="11">
        <v>0</v>
      </c>
      <c r="F2811" s="11">
        <v>0</v>
      </c>
    </row>
    <row r="2812" x14ac:dyDescent="0.3">
      <c r="A2812" s="410">
        <v>104101319</v>
      </c>
      <c r="B2812" s="410" t="s">
        <v>3393</v>
      </c>
      <c r="C2812" s="11">
        <v>8</v>
      </c>
      <c r="D2812" s="11">
        <v>10</v>
      </c>
      <c r="E2812" s="11">
        <v>0</v>
      </c>
      <c r="F2812" s="11">
        <v>0</v>
      </c>
    </row>
    <row r="2813" x14ac:dyDescent="0.3">
      <c r="A2813" s="410">
        <v>104101105</v>
      </c>
      <c r="B2813" s="410" t="s">
        <v>3394</v>
      </c>
      <c r="C2813" s="11">
        <v>8</v>
      </c>
      <c r="D2813" s="11">
        <v>10</v>
      </c>
      <c r="E2813" s="11">
        <v>0</v>
      </c>
      <c r="F2813" s="11">
        <v>0</v>
      </c>
    </row>
    <row r="2814" x14ac:dyDescent="0.3">
      <c r="A2814" s="410">
        <v>104101320</v>
      </c>
      <c r="B2814" s="410" t="s">
        <v>3395</v>
      </c>
      <c r="C2814" s="11">
        <v>8</v>
      </c>
      <c r="D2814" s="11">
        <v>10</v>
      </c>
      <c r="E2814" s="11">
        <v>0</v>
      </c>
      <c r="F2814" s="11">
        <v>0</v>
      </c>
    </row>
    <row r="2815" x14ac:dyDescent="0.3">
      <c r="A2815" s="410">
        <v>104101106</v>
      </c>
      <c r="B2815" s="410" t="s">
        <v>3396</v>
      </c>
      <c r="C2815" s="11">
        <v>8</v>
      </c>
      <c r="D2815" s="11">
        <v>10</v>
      </c>
      <c r="E2815" s="11">
        <v>0</v>
      </c>
      <c r="F2815" s="11">
        <v>0</v>
      </c>
    </row>
    <row r="2816" x14ac:dyDescent="0.3">
      <c r="A2816" s="410">
        <v>104101469</v>
      </c>
      <c r="B2816" s="410" t="s">
        <v>3397</v>
      </c>
      <c r="C2816" s="11">
        <v>8</v>
      </c>
      <c r="D2816" s="11">
        <v>10</v>
      </c>
      <c r="E2816" s="11">
        <v>0</v>
      </c>
      <c r="F2816" s="11">
        <v>0</v>
      </c>
    </row>
    <row r="2817" x14ac:dyDescent="0.3">
      <c r="A2817" s="410">
        <v>104101321</v>
      </c>
      <c r="B2817" s="410" t="s">
        <v>3398</v>
      </c>
      <c r="C2817" s="11">
        <v>8</v>
      </c>
      <c r="D2817" s="11">
        <v>10</v>
      </c>
      <c r="E2817" s="11">
        <v>0</v>
      </c>
      <c r="F2817" s="11">
        <v>0</v>
      </c>
    </row>
    <row r="2818" x14ac:dyDescent="0.3">
      <c r="A2818" s="410">
        <v>101904002</v>
      </c>
      <c r="B2818" s="410" t="s">
        <v>3399</v>
      </c>
      <c r="C2818" s="11">
        <v>8</v>
      </c>
      <c r="D2818" s="11">
        <v>10</v>
      </c>
      <c r="E2818" s="11">
        <v>0</v>
      </c>
      <c r="F2818" s="11">
        <v>0</v>
      </c>
    </row>
    <row r="2819" x14ac:dyDescent="0.3">
      <c r="A2819" s="410">
        <v>104101961</v>
      </c>
      <c r="B2819" s="410" t="s">
        <v>3400</v>
      </c>
      <c r="C2819" s="11">
        <v>8</v>
      </c>
      <c r="D2819" s="11">
        <v>10</v>
      </c>
      <c r="E2819" s="11">
        <v>0</v>
      </c>
      <c r="F2819" s="11">
        <v>0</v>
      </c>
    </row>
    <row r="2820" x14ac:dyDescent="0.3">
      <c r="A2820" s="410">
        <v>101904029</v>
      </c>
      <c r="B2820" s="410" t="s">
        <v>3401</v>
      </c>
      <c r="C2820" s="11">
        <v>8</v>
      </c>
      <c r="D2820" s="11">
        <v>10</v>
      </c>
      <c r="E2820" s="11">
        <v>0</v>
      </c>
      <c r="F2820" s="11">
        <v>0</v>
      </c>
    </row>
    <row r="2821" x14ac:dyDescent="0.3">
      <c r="A2821" s="410">
        <v>104101018</v>
      </c>
      <c r="B2821" s="410" t="s">
        <v>3402</v>
      </c>
      <c r="C2821" s="11">
        <v>8</v>
      </c>
      <c r="D2821" s="11">
        <v>10</v>
      </c>
      <c r="E2821" s="11">
        <v>0</v>
      </c>
      <c r="F2821" s="11">
        <v>0</v>
      </c>
    </row>
    <row r="2822" x14ac:dyDescent="0.3">
      <c r="A2822" s="410">
        <v>104101405</v>
      </c>
      <c r="B2822" s="410" t="s">
        <v>3403</v>
      </c>
      <c r="C2822" s="11">
        <v>8</v>
      </c>
      <c r="D2822" s="11">
        <v>10</v>
      </c>
      <c r="E2822" s="11">
        <v>0</v>
      </c>
      <c r="F2822" s="11">
        <v>0</v>
      </c>
    </row>
    <row r="2823" x14ac:dyDescent="0.3">
      <c r="A2823" s="410">
        <v>104101257</v>
      </c>
      <c r="B2823" s="410" t="s">
        <v>3404</v>
      </c>
      <c r="C2823" s="11">
        <v>8</v>
      </c>
      <c r="D2823" s="11">
        <v>10</v>
      </c>
      <c r="E2823" s="11">
        <v>0</v>
      </c>
      <c r="F2823" s="11">
        <v>0</v>
      </c>
    </row>
    <row r="2824" x14ac:dyDescent="0.3">
      <c r="A2824" s="410">
        <v>104101163</v>
      </c>
      <c r="B2824" s="410" t="s">
        <v>3405</v>
      </c>
      <c r="C2824" s="11">
        <v>8</v>
      </c>
      <c r="D2824" s="11">
        <v>10</v>
      </c>
      <c r="E2824" s="11">
        <v>0</v>
      </c>
      <c r="F2824" s="11">
        <v>0</v>
      </c>
    </row>
    <row r="2825" x14ac:dyDescent="0.3">
      <c r="A2825" s="410">
        <v>104502539</v>
      </c>
      <c r="B2825" s="410" t="s">
        <v>3406</v>
      </c>
      <c r="C2825" s="11">
        <v>8</v>
      </c>
      <c r="D2825" s="11">
        <v>10</v>
      </c>
      <c r="E2825" s="11">
        <v>0</v>
      </c>
      <c r="F2825" s="11">
        <v>0</v>
      </c>
    </row>
    <row r="2826" x14ac:dyDescent="0.3">
      <c r="A2826" s="410">
        <v>101904030</v>
      </c>
      <c r="B2826" s="410" t="s">
        <v>3407</v>
      </c>
      <c r="C2826" s="11">
        <v>8</v>
      </c>
      <c r="D2826" s="11">
        <v>10</v>
      </c>
      <c r="E2826" s="11">
        <v>0</v>
      </c>
      <c r="F2826" s="11">
        <v>0</v>
      </c>
    </row>
    <row r="2827" x14ac:dyDescent="0.3">
      <c r="A2827" s="410">
        <v>104101107</v>
      </c>
      <c r="B2827" s="410" t="s">
        <v>3408</v>
      </c>
      <c r="C2827" s="11">
        <v>8</v>
      </c>
      <c r="D2827" s="11">
        <v>10</v>
      </c>
      <c r="E2827" s="11">
        <v>0</v>
      </c>
      <c r="F2827" s="11">
        <v>0</v>
      </c>
    </row>
    <row r="2828" x14ac:dyDescent="0.3">
      <c r="A2828" s="410">
        <v>104101108</v>
      </c>
      <c r="B2828" s="410" t="s">
        <v>3409</v>
      </c>
      <c r="C2828" s="11">
        <v>8</v>
      </c>
      <c r="D2828" s="11">
        <v>10</v>
      </c>
      <c r="E2828" s="11">
        <v>0</v>
      </c>
      <c r="F2828" s="11">
        <v>0</v>
      </c>
    </row>
    <row r="2829" x14ac:dyDescent="0.3">
      <c r="A2829" s="410">
        <v>703101025</v>
      </c>
      <c r="B2829" s="410" t="s">
        <v>1331</v>
      </c>
      <c r="C2829" s="11">
        <v>40</v>
      </c>
      <c r="D2829" s="11">
        <v>10</v>
      </c>
      <c r="E2829" s="11">
        <v>0</v>
      </c>
      <c r="F2829" s="11">
        <v>0</v>
      </c>
    </row>
    <row r="2830" x14ac:dyDescent="0.3">
      <c r="A2830" s="410">
        <v>202401012</v>
      </c>
      <c r="B2830" s="410" t="s">
        <v>3410</v>
      </c>
      <c r="C2830" s="11">
        <v>12</v>
      </c>
      <c r="D2830" s="11">
        <v>10</v>
      </c>
      <c r="E2830" s="11">
        <v>0</v>
      </c>
      <c r="F2830" s="11">
        <v>0</v>
      </c>
    </row>
    <row r="2831" x14ac:dyDescent="0.3">
      <c r="A2831" s="410">
        <v>104101109</v>
      </c>
      <c r="B2831" s="410" t="s">
        <v>3411</v>
      </c>
      <c r="C2831" s="11">
        <v>8</v>
      </c>
      <c r="D2831" s="11">
        <v>10</v>
      </c>
      <c r="E2831" s="11">
        <v>0</v>
      </c>
      <c r="F2831" s="11">
        <v>0</v>
      </c>
    </row>
    <row r="2832" x14ac:dyDescent="0.3">
      <c r="A2832" s="410">
        <v>104502385</v>
      </c>
      <c r="B2832" s="410" t="s">
        <v>3412</v>
      </c>
      <c r="C2832" s="11">
        <v>8</v>
      </c>
      <c r="D2832" s="11">
        <v>10</v>
      </c>
      <c r="E2832" s="11">
        <v>0</v>
      </c>
      <c r="F2832" s="11">
        <v>0</v>
      </c>
    </row>
    <row r="2833" x14ac:dyDescent="0.3">
      <c r="A2833" s="410">
        <v>104101824</v>
      </c>
      <c r="B2833" s="410" t="s">
        <v>3413</v>
      </c>
      <c r="C2833" s="11">
        <v>8</v>
      </c>
      <c r="D2833" s="11">
        <v>10</v>
      </c>
      <c r="E2833" s="11">
        <v>0</v>
      </c>
      <c r="F2833" s="11">
        <v>0</v>
      </c>
    </row>
    <row r="2834" x14ac:dyDescent="0.3">
      <c r="A2834" s="410">
        <v>104502377</v>
      </c>
      <c r="B2834" s="410" t="s">
        <v>3414</v>
      </c>
      <c r="C2834" s="11">
        <v>8</v>
      </c>
      <c r="D2834" s="11">
        <v>10</v>
      </c>
      <c r="E2834" s="11">
        <v>0</v>
      </c>
      <c r="F2834" s="11">
        <v>0</v>
      </c>
    </row>
    <row r="2835" x14ac:dyDescent="0.3">
      <c r="A2835" s="410">
        <v>104101857</v>
      </c>
      <c r="B2835" s="410" t="s">
        <v>3415</v>
      </c>
      <c r="C2835" s="11">
        <v>8</v>
      </c>
      <c r="D2835" s="11">
        <v>10</v>
      </c>
      <c r="E2835" s="11">
        <v>0</v>
      </c>
      <c r="F2835" s="11">
        <v>0</v>
      </c>
    </row>
    <row r="2836" x14ac:dyDescent="0.3">
      <c r="A2836" s="410">
        <v>104101470</v>
      </c>
      <c r="B2836" s="410" t="s">
        <v>3416</v>
      </c>
      <c r="C2836" s="11">
        <v>8</v>
      </c>
      <c r="D2836" s="11">
        <v>10</v>
      </c>
      <c r="E2836" s="11">
        <v>0</v>
      </c>
      <c r="F2836" s="11">
        <v>0</v>
      </c>
    </row>
    <row r="2837" x14ac:dyDescent="0.3">
      <c r="A2837" s="410">
        <v>104101322</v>
      </c>
      <c r="B2837" s="410" t="s">
        <v>3417</v>
      </c>
      <c r="C2837" s="11">
        <v>8</v>
      </c>
      <c r="D2837" s="11">
        <v>10</v>
      </c>
      <c r="E2837" s="11">
        <v>0</v>
      </c>
      <c r="F2837" s="11">
        <v>0</v>
      </c>
    </row>
    <row r="2838" x14ac:dyDescent="0.3">
      <c r="A2838" s="410">
        <v>104502350</v>
      </c>
      <c r="B2838" s="410" t="s">
        <v>3418</v>
      </c>
      <c r="C2838" s="11">
        <v>8</v>
      </c>
      <c r="D2838" s="11">
        <v>10</v>
      </c>
      <c r="E2838" s="11">
        <v>0</v>
      </c>
      <c r="F2838" s="11">
        <v>0</v>
      </c>
    </row>
    <row r="2839" x14ac:dyDescent="0.3">
      <c r="A2839" s="410">
        <v>104101160</v>
      </c>
      <c r="B2839" s="410" t="s">
        <v>3419</v>
      </c>
      <c r="C2839" s="11">
        <v>8</v>
      </c>
      <c r="D2839" s="11">
        <v>10</v>
      </c>
      <c r="E2839" s="11">
        <v>0</v>
      </c>
      <c r="F2839" s="11">
        <v>0</v>
      </c>
    </row>
    <row r="2840" x14ac:dyDescent="0.3">
      <c r="A2840" s="410">
        <v>104502513</v>
      </c>
      <c r="B2840" s="410" t="s">
        <v>3420</v>
      </c>
      <c r="C2840" s="11">
        <v>8</v>
      </c>
      <c r="D2840" s="11">
        <v>10</v>
      </c>
      <c r="E2840" s="11">
        <v>0</v>
      </c>
      <c r="F2840" s="11">
        <v>0</v>
      </c>
    </row>
    <row r="2841" x14ac:dyDescent="0.3">
      <c r="A2841" s="410">
        <v>104101496</v>
      </c>
      <c r="B2841" s="410" t="s">
        <v>3421</v>
      </c>
      <c r="C2841" s="11">
        <v>8</v>
      </c>
      <c r="D2841" s="11">
        <v>10</v>
      </c>
      <c r="E2841" s="11">
        <v>0</v>
      </c>
      <c r="F2841" s="11">
        <v>0</v>
      </c>
    </row>
    <row r="2842" x14ac:dyDescent="0.3">
      <c r="A2842" s="410">
        <v>104101348</v>
      </c>
      <c r="B2842" s="410" t="s">
        <v>3422</v>
      </c>
      <c r="C2842" s="11">
        <v>8</v>
      </c>
      <c r="D2842" s="11">
        <v>10</v>
      </c>
      <c r="E2842" s="11">
        <v>0</v>
      </c>
      <c r="F2842" s="11">
        <v>0</v>
      </c>
    </row>
    <row r="2843" x14ac:dyDescent="0.3">
      <c r="A2843" s="410">
        <v>104101698</v>
      </c>
      <c r="B2843" s="410" t="s">
        <v>3423</v>
      </c>
      <c r="C2843" s="11">
        <v>8</v>
      </c>
      <c r="D2843" s="11">
        <v>10</v>
      </c>
      <c r="E2843" s="11">
        <v>0</v>
      </c>
      <c r="F2843" s="11">
        <v>0</v>
      </c>
    </row>
    <row r="2844" x14ac:dyDescent="0.3">
      <c r="A2844" s="410">
        <v>104101827</v>
      </c>
      <c r="B2844" s="410" t="s">
        <v>3424</v>
      </c>
      <c r="C2844" s="11">
        <v>8</v>
      </c>
      <c r="D2844" s="11">
        <v>10</v>
      </c>
      <c r="E2844" s="11">
        <v>0</v>
      </c>
      <c r="F2844" s="11">
        <v>0</v>
      </c>
    </row>
    <row r="2845" x14ac:dyDescent="0.3">
      <c r="A2845" s="410">
        <v>104502415</v>
      </c>
      <c r="B2845" s="410" t="s">
        <v>3425</v>
      </c>
      <c r="C2845" s="11">
        <v>8</v>
      </c>
      <c r="D2845" s="11">
        <v>10</v>
      </c>
      <c r="E2845" s="11">
        <v>0</v>
      </c>
      <c r="F2845" s="11">
        <v>0</v>
      </c>
    </row>
    <row r="2846" x14ac:dyDescent="0.3">
      <c r="A2846" s="410">
        <v>104502494</v>
      </c>
      <c r="B2846" s="410" t="s">
        <v>3426</v>
      </c>
      <c r="C2846" s="11">
        <v>8</v>
      </c>
      <c r="D2846" s="11">
        <v>10</v>
      </c>
      <c r="E2846" s="11">
        <v>0</v>
      </c>
      <c r="F2846" s="11">
        <v>0</v>
      </c>
    </row>
    <row r="2847" x14ac:dyDescent="0.3">
      <c r="A2847" s="410">
        <v>104101750</v>
      </c>
      <c r="B2847" s="410" t="s">
        <v>3427</v>
      </c>
      <c r="C2847" s="11">
        <v>8</v>
      </c>
      <c r="D2847" s="11">
        <v>10</v>
      </c>
      <c r="E2847" s="11">
        <v>0</v>
      </c>
      <c r="F2847" s="11">
        <v>0</v>
      </c>
    </row>
    <row r="2848" x14ac:dyDescent="0.3">
      <c r="A2848" s="410">
        <v>104101697</v>
      </c>
      <c r="B2848" s="410" t="s">
        <v>3428</v>
      </c>
      <c r="C2848" s="11">
        <v>8</v>
      </c>
      <c r="D2848" s="11">
        <v>10</v>
      </c>
      <c r="E2848" s="11">
        <v>0</v>
      </c>
      <c r="F2848" s="11">
        <v>0</v>
      </c>
    </row>
    <row r="2849" x14ac:dyDescent="0.3">
      <c r="A2849" s="410">
        <v>104101826</v>
      </c>
      <c r="B2849" s="410" t="s">
        <v>3429</v>
      </c>
      <c r="C2849" s="11">
        <v>8</v>
      </c>
      <c r="D2849" s="11">
        <v>10</v>
      </c>
      <c r="E2849" s="11">
        <v>0</v>
      </c>
      <c r="F2849" s="11">
        <v>0</v>
      </c>
    </row>
    <row r="2850" x14ac:dyDescent="0.3">
      <c r="A2850" s="410">
        <v>312101013</v>
      </c>
      <c r="B2850" s="410" t="s">
        <v>591</v>
      </c>
      <c r="C2850" s="11">
        <v>18</v>
      </c>
      <c r="D2850" s="11">
        <v>10</v>
      </c>
      <c r="E2850" s="11">
        <v>0</v>
      </c>
      <c r="F2850" s="11">
        <v>0</v>
      </c>
    </row>
    <row r="2851" x14ac:dyDescent="0.3">
      <c r="A2851" s="410">
        <v>205104017</v>
      </c>
      <c r="B2851" s="410" t="s">
        <v>529</v>
      </c>
      <c r="C2851" s="11">
        <v>13</v>
      </c>
      <c r="D2851" s="11">
        <v>10</v>
      </c>
      <c r="E2851" s="11">
        <v>0</v>
      </c>
      <c r="F2851" s="11">
        <v>0</v>
      </c>
    </row>
    <row r="2852" x14ac:dyDescent="0.3">
      <c r="A2852" s="410">
        <v>205103018</v>
      </c>
      <c r="B2852" s="410" t="s">
        <v>530</v>
      </c>
      <c r="C2852" s="11">
        <v>13</v>
      </c>
      <c r="D2852" s="11">
        <v>10</v>
      </c>
      <c r="E2852" s="11">
        <v>0</v>
      </c>
      <c r="F2852" s="11">
        <v>0</v>
      </c>
    </row>
    <row r="2853" x14ac:dyDescent="0.3">
      <c r="A2853" s="410">
        <v>101405002</v>
      </c>
      <c r="B2853" s="410" t="s">
        <v>3430</v>
      </c>
      <c r="C2853" s="11">
        <v>5</v>
      </c>
      <c r="D2853" s="11">
        <v>5</v>
      </c>
      <c r="E2853" s="11">
        <v>0</v>
      </c>
      <c r="F2853" s="11">
        <v>0</v>
      </c>
    </row>
    <row r="2854" x14ac:dyDescent="0.3">
      <c r="A2854" s="410">
        <v>202402049</v>
      </c>
      <c r="B2854" s="410" t="s">
        <v>3431</v>
      </c>
      <c r="C2854" s="11">
        <v>12</v>
      </c>
      <c r="D2854" s="11">
        <v>10</v>
      </c>
      <c r="E2854" s="11">
        <v>0</v>
      </c>
      <c r="F2854" s="11">
        <v>0</v>
      </c>
    </row>
    <row r="2855" x14ac:dyDescent="0.3">
      <c r="A2855" s="410">
        <v>202202033</v>
      </c>
      <c r="B2855" s="410" t="s">
        <v>3432</v>
      </c>
      <c r="C2855" s="11">
        <v>12</v>
      </c>
      <c r="D2855" s="11">
        <v>10</v>
      </c>
      <c r="E2855" s="11">
        <v>0</v>
      </c>
      <c r="F2855" s="11">
        <v>0</v>
      </c>
    </row>
    <row r="2856" x14ac:dyDescent="0.3">
      <c r="A2856" s="410">
        <v>202302046</v>
      </c>
      <c r="B2856" s="410" t="s">
        <v>3433</v>
      </c>
      <c r="C2856" s="11">
        <v>12</v>
      </c>
      <c r="D2856" s="11">
        <v>10</v>
      </c>
      <c r="E2856" s="11">
        <v>0</v>
      </c>
      <c r="F2856" s="11">
        <v>0</v>
      </c>
    </row>
    <row r="2857" x14ac:dyDescent="0.3">
      <c r="A2857" s="410">
        <v>202202031</v>
      </c>
      <c r="B2857" s="410" t="s">
        <v>3434</v>
      </c>
      <c r="C2857" s="11">
        <v>12</v>
      </c>
      <c r="D2857" s="11">
        <v>10</v>
      </c>
      <c r="E2857" s="11">
        <v>0</v>
      </c>
      <c r="F2857" s="11">
        <v>0</v>
      </c>
    </row>
    <row r="2858" x14ac:dyDescent="0.3">
      <c r="A2858" s="410">
        <v>104101970</v>
      </c>
      <c r="B2858" s="410" t="s">
        <v>3435</v>
      </c>
      <c r="C2858" s="11">
        <v>8</v>
      </c>
      <c r="D2858" s="11">
        <v>10</v>
      </c>
      <c r="E2858" s="11">
        <v>0</v>
      </c>
      <c r="F2858" s="11">
        <v>0</v>
      </c>
    </row>
    <row r="2859" x14ac:dyDescent="0.3">
      <c r="A2859" s="410">
        <v>104502475</v>
      </c>
      <c r="B2859" s="410" t="s">
        <v>3436</v>
      </c>
      <c r="C2859" s="11">
        <v>8</v>
      </c>
      <c r="D2859" s="11">
        <v>10</v>
      </c>
      <c r="E2859" s="11">
        <v>0</v>
      </c>
      <c r="F2859" s="11">
        <v>0</v>
      </c>
    </row>
    <row r="2860" x14ac:dyDescent="0.3">
      <c r="A2860" s="410">
        <v>104502577</v>
      </c>
      <c r="B2860" s="410" t="s">
        <v>3437</v>
      </c>
      <c r="C2860" s="11">
        <v>8</v>
      </c>
      <c r="D2860" s="11">
        <v>10</v>
      </c>
      <c r="E2860" s="11">
        <v>0</v>
      </c>
      <c r="F2860" s="11">
        <v>0</v>
      </c>
    </row>
    <row r="2861" x14ac:dyDescent="0.3">
      <c r="A2861" s="410">
        <v>104101578</v>
      </c>
      <c r="B2861" s="410" t="s">
        <v>3438</v>
      </c>
      <c r="C2861" s="11">
        <v>8</v>
      </c>
      <c r="D2861" s="11">
        <v>10</v>
      </c>
      <c r="E2861" s="11">
        <v>0</v>
      </c>
      <c r="F2861" s="11">
        <v>0</v>
      </c>
    </row>
    <row r="2862" x14ac:dyDescent="0.3">
      <c r="A2862" s="410">
        <v>103101144</v>
      </c>
      <c r="B2862" s="410" t="s">
        <v>3439</v>
      </c>
      <c r="C2862" s="11">
        <v>8</v>
      </c>
      <c r="D2862" s="11">
        <v>10</v>
      </c>
      <c r="E2862" s="11">
        <v>0</v>
      </c>
      <c r="F2862" s="11">
        <v>0</v>
      </c>
    </row>
    <row r="2863" x14ac:dyDescent="0.3">
      <c r="A2863" s="410">
        <v>101301015</v>
      </c>
      <c r="B2863" s="410" t="s">
        <v>3440</v>
      </c>
      <c r="C2863" s="11">
        <v>2</v>
      </c>
      <c r="D2863" s="11">
        <v>5</v>
      </c>
      <c r="E2863" s="11">
        <v>0</v>
      </c>
      <c r="F2863" s="11">
        <v>0</v>
      </c>
    </row>
    <row r="2864" x14ac:dyDescent="0.3">
      <c r="A2864" s="410">
        <v>104101764</v>
      </c>
      <c r="B2864" s="410" t="s">
        <v>3441</v>
      </c>
      <c r="C2864" s="11">
        <v>8</v>
      </c>
      <c r="D2864" s="11">
        <v>10</v>
      </c>
      <c r="E2864" s="11">
        <v>0</v>
      </c>
      <c r="F2864" s="11">
        <v>0</v>
      </c>
    </row>
    <row r="2865" x14ac:dyDescent="0.3">
      <c r="A2865" s="410">
        <v>506101014</v>
      </c>
      <c r="B2865" s="410" t="s">
        <v>940</v>
      </c>
      <c r="C2865" s="11">
        <v>40</v>
      </c>
      <c r="D2865" s="11">
        <v>10</v>
      </c>
      <c r="E2865" s="11">
        <v>0</v>
      </c>
      <c r="F2865" s="11">
        <v>0</v>
      </c>
    </row>
    <row r="2866" x14ac:dyDescent="0.3">
      <c r="A2866" s="410">
        <v>104101915</v>
      </c>
      <c r="B2866" s="410" t="s">
        <v>3442</v>
      </c>
      <c r="C2866" s="11">
        <v>8</v>
      </c>
      <c r="D2866" s="11">
        <v>10</v>
      </c>
      <c r="E2866" s="11">
        <v>0</v>
      </c>
      <c r="F2866" s="11">
        <v>0</v>
      </c>
    </row>
    <row r="2867" x14ac:dyDescent="0.3">
      <c r="A2867" s="410">
        <v>101402015</v>
      </c>
      <c r="B2867" s="410" t="s">
        <v>3443</v>
      </c>
      <c r="C2867" s="11">
        <v>9</v>
      </c>
      <c r="D2867" s="11">
        <v>10</v>
      </c>
      <c r="E2867" s="11">
        <v>0</v>
      </c>
      <c r="F2867" s="11">
        <v>5</v>
      </c>
    </row>
    <row r="2868" x14ac:dyDescent="0.3">
      <c r="A2868" s="410">
        <v>310104034</v>
      </c>
      <c r="B2868" s="410" t="s">
        <v>545</v>
      </c>
      <c r="C2868" s="11">
        <v>14</v>
      </c>
      <c r="D2868" s="11">
        <v>10</v>
      </c>
      <c r="E2868" s="11">
        <v>0</v>
      </c>
      <c r="F2868" s="11">
        <v>0</v>
      </c>
    </row>
    <row r="2869" x14ac:dyDescent="0.3">
      <c r="A2869" s="410">
        <v>104502519</v>
      </c>
      <c r="B2869" s="410" t="s">
        <v>3444</v>
      </c>
      <c r="C2869" s="11">
        <v>8</v>
      </c>
      <c r="D2869" s="11">
        <v>10</v>
      </c>
      <c r="E2869" s="11">
        <v>0</v>
      </c>
      <c r="F2869" s="11">
        <v>0</v>
      </c>
    </row>
    <row r="2870" x14ac:dyDescent="0.3">
      <c r="A2870" s="410">
        <v>311201007</v>
      </c>
      <c r="B2870" s="410" t="s">
        <v>917</v>
      </c>
      <c r="C2870" s="11">
        <v>25</v>
      </c>
      <c r="D2870" s="11">
        <v>10</v>
      </c>
      <c r="E2870" s="11">
        <v>0</v>
      </c>
      <c r="F2870" s="11">
        <v>0</v>
      </c>
    </row>
    <row r="2871" x14ac:dyDescent="0.3">
      <c r="A2871" s="410">
        <v>311101001</v>
      </c>
      <c r="B2871" s="410" t="s">
        <v>395</v>
      </c>
      <c r="C2871" s="11">
        <v>27</v>
      </c>
      <c r="D2871" s="11">
        <v>10</v>
      </c>
      <c r="E2871" s="11">
        <v>0</v>
      </c>
      <c r="F2871" s="11">
        <v>1</v>
      </c>
    </row>
    <row r="2872" x14ac:dyDescent="0.3">
      <c r="A2872" s="410">
        <v>701303070</v>
      </c>
      <c r="B2872" s="410" t="s">
        <v>686</v>
      </c>
      <c r="C2872" s="11">
        <v>19</v>
      </c>
      <c r="D2872" s="11">
        <v>10</v>
      </c>
      <c r="E2872" s="11">
        <v>0</v>
      </c>
      <c r="F2872" s="11">
        <v>0</v>
      </c>
    </row>
    <row r="2873" x14ac:dyDescent="0.3">
      <c r="A2873" s="410">
        <v>701303038</v>
      </c>
      <c r="B2873" s="410" t="s">
        <v>670</v>
      </c>
      <c r="C2873" s="11">
        <v>19</v>
      </c>
      <c r="D2873" s="11">
        <v>10</v>
      </c>
      <c r="E2873" s="11">
        <v>0</v>
      </c>
      <c r="F2873" s="11">
        <v>0</v>
      </c>
    </row>
    <row r="2874" x14ac:dyDescent="0.3">
      <c r="A2874" s="410">
        <v>603401020</v>
      </c>
      <c r="B2874" s="410" t="s">
        <v>619</v>
      </c>
      <c r="C2874" s="11">
        <v>19</v>
      </c>
      <c r="D2874" s="11">
        <v>10</v>
      </c>
      <c r="E2874" s="11">
        <v>0</v>
      </c>
      <c r="F2874" s="11">
        <v>0</v>
      </c>
    </row>
    <row r="2875" x14ac:dyDescent="0.3">
      <c r="A2875" s="410">
        <v>701303040</v>
      </c>
      <c r="B2875" s="410" t="s">
        <v>672</v>
      </c>
      <c r="C2875" s="11">
        <v>19</v>
      </c>
      <c r="D2875" s="11">
        <v>10</v>
      </c>
      <c r="E2875" s="11">
        <v>0</v>
      </c>
      <c r="F2875" s="11">
        <v>0</v>
      </c>
    </row>
    <row r="2876" x14ac:dyDescent="0.3">
      <c r="A2876" s="410">
        <v>701303039</v>
      </c>
      <c r="B2876" s="410" t="s">
        <v>671</v>
      </c>
      <c r="C2876" s="11">
        <v>19</v>
      </c>
      <c r="D2876" s="11">
        <v>10</v>
      </c>
      <c r="E2876" s="11">
        <v>0</v>
      </c>
      <c r="F2876" s="11">
        <v>0</v>
      </c>
    </row>
    <row r="2877" x14ac:dyDescent="0.3">
      <c r="A2877" s="410">
        <v>104101111</v>
      </c>
      <c r="B2877" s="410" t="s">
        <v>3445</v>
      </c>
      <c r="C2877" s="11">
        <v>8</v>
      </c>
      <c r="D2877" s="11">
        <v>10</v>
      </c>
      <c r="E2877" s="11">
        <v>0</v>
      </c>
      <c r="F2877" s="11">
        <v>0</v>
      </c>
    </row>
    <row r="2878" x14ac:dyDescent="0.3">
      <c r="A2878" s="410">
        <v>104101863</v>
      </c>
      <c r="B2878" s="410" t="s">
        <v>3446</v>
      </c>
      <c r="C2878" s="11">
        <v>8</v>
      </c>
      <c r="D2878" s="11">
        <v>10</v>
      </c>
      <c r="E2878" s="11">
        <v>0</v>
      </c>
      <c r="F2878" s="11">
        <v>0</v>
      </c>
    </row>
    <row r="2879" x14ac:dyDescent="0.3">
      <c r="A2879" s="410">
        <v>104502031</v>
      </c>
      <c r="B2879" s="410" t="s">
        <v>3447</v>
      </c>
      <c r="C2879" s="11">
        <v>8</v>
      </c>
      <c r="D2879" s="11">
        <v>10</v>
      </c>
      <c r="E2879" s="11">
        <v>0</v>
      </c>
      <c r="F2879" s="11">
        <v>0</v>
      </c>
    </row>
    <row r="2880" x14ac:dyDescent="0.3">
      <c r="A2880" s="410">
        <v>104101472</v>
      </c>
      <c r="B2880" s="410" t="s">
        <v>3448</v>
      </c>
      <c r="C2880" s="11">
        <v>8</v>
      </c>
      <c r="D2880" s="11">
        <v>10</v>
      </c>
      <c r="E2880" s="11">
        <v>0</v>
      </c>
      <c r="F2880" s="11">
        <v>0</v>
      </c>
    </row>
    <row r="2881" x14ac:dyDescent="0.3">
      <c r="A2881" s="410">
        <v>104101324</v>
      </c>
      <c r="B2881" s="410" t="s">
        <v>3449</v>
      </c>
      <c r="C2881" s="11">
        <v>8</v>
      </c>
      <c r="D2881" s="11">
        <v>10</v>
      </c>
      <c r="E2881" s="11">
        <v>0</v>
      </c>
      <c r="F2881" s="11">
        <v>0</v>
      </c>
    </row>
    <row r="2882" x14ac:dyDescent="0.3">
      <c r="A2882" s="410">
        <v>104502122</v>
      </c>
      <c r="B2882" s="410" t="s">
        <v>3450</v>
      </c>
      <c r="C2882" s="11">
        <v>8</v>
      </c>
      <c r="D2882" s="11">
        <v>10</v>
      </c>
      <c r="E2882" s="11">
        <v>0</v>
      </c>
      <c r="F2882" s="11">
        <v>0</v>
      </c>
    </row>
    <row r="2883" x14ac:dyDescent="0.3">
      <c r="A2883" s="410">
        <v>104502121</v>
      </c>
      <c r="B2883" s="410" t="s">
        <v>3451</v>
      </c>
      <c r="C2883" s="11">
        <v>8</v>
      </c>
      <c r="D2883" s="11">
        <v>10</v>
      </c>
      <c r="E2883" s="11">
        <v>0</v>
      </c>
      <c r="F2883" s="11">
        <v>0</v>
      </c>
    </row>
    <row r="2884" x14ac:dyDescent="0.3">
      <c r="A2884" s="410">
        <v>104101962</v>
      </c>
      <c r="B2884" s="410" t="s">
        <v>3452</v>
      </c>
      <c r="C2884" s="11">
        <v>8</v>
      </c>
      <c r="D2884" s="11">
        <v>10</v>
      </c>
      <c r="E2884" s="11">
        <v>0</v>
      </c>
      <c r="F2884" s="11">
        <v>0</v>
      </c>
    </row>
    <row r="2885" x14ac:dyDescent="0.3">
      <c r="A2885" s="410">
        <v>104101650</v>
      </c>
      <c r="B2885" s="410" t="s">
        <v>3453</v>
      </c>
      <c r="C2885" s="11">
        <v>8</v>
      </c>
      <c r="D2885" s="11">
        <v>10</v>
      </c>
      <c r="E2885" s="11">
        <v>0</v>
      </c>
      <c r="F2885" s="11">
        <v>0</v>
      </c>
    </row>
    <row r="2886" x14ac:dyDescent="0.3">
      <c r="A2886" s="410">
        <v>104101652</v>
      </c>
      <c r="B2886" s="410" t="s">
        <v>3454</v>
      </c>
      <c r="C2886" s="11">
        <v>8</v>
      </c>
      <c r="D2886" s="11">
        <v>10</v>
      </c>
      <c r="E2886" s="11">
        <v>0</v>
      </c>
      <c r="F2886" s="11">
        <v>0</v>
      </c>
    </row>
    <row r="2887" x14ac:dyDescent="0.3">
      <c r="A2887" s="410">
        <v>104101653</v>
      </c>
      <c r="B2887" s="410" t="s">
        <v>3455</v>
      </c>
      <c r="C2887" s="11">
        <v>8</v>
      </c>
      <c r="D2887" s="11">
        <v>10</v>
      </c>
      <c r="E2887" s="11">
        <v>0</v>
      </c>
      <c r="F2887" s="11">
        <v>0</v>
      </c>
    </row>
    <row r="2888" x14ac:dyDescent="0.3">
      <c r="A2888" s="410">
        <v>104101651</v>
      </c>
      <c r="B2888" s="410" t="s">
        <v>3456</v>
      </c>
      <c r="C2888" s="11">
        <v>8</v>
      </c>
      <c r="D2888" s="11">
        <v>10</v>
      </c>
      <c r="E2888" s="11">
        <v>0</v>
      </c>
      <c r="F2888" s="11">
        <v>0</v>
      </c>
    </row>
    <row r="2889" x14ac:dyDescent="0.3">
      <c r="A2889" s="410">
        <v>104502032</v>
      </c>
      <c r="B2889" s="410" t="s">
        <v>3457</v>
      </c>
      <c r="C2889" s="11">
        <v>8</v>
      </c>
      <c r="D2889" s="11">
        <v>10</v>
      </c>
      <c r="E2889" s="11">
        <v>0</v>
      </c>
      <c r="F2889" s="11">
        <v>0</v>
      </c>
    </row>
    <row r="2890" x14ac:dyDescent="0.3">
      <c r="A2890" s="410">
        <v>104101161</v>
      </c>
      <c r="B2890" s="410" t="s">
        <v>3458</v>
      </c>
      <c r="C2890" s="11">
        <v>8</v>
      </c>
      <c r="D2890" s="11">
        <v>10</v>
      </c>
      <c r="E2890" s="11">
        <v>0</v>
      </c>
      <c r="F2890" s="11">
        <v>0</v>
      </c>
    </row>
    <row r="2891" x14ac:dyDescent="0.3">
      <c r="A2891" s="410">
        <v>104101963</v>
      </c>
      <c r="B2891" s="410" t="s">
        <v>3459</v>
      </c>
      <c r="C2891" s="11">
        <v>8</v>
      </c>
      <c r="D2891" s="11">
        <v>10</v>
      </c>
      <c r="E2891" s="11">
        <v>0</v>
      </c>
      <c r="F2891" s="11">
        <v>0</v>
      </c>
    </row>
    <row r="2892" x14ac:dyDescent="0.3">
      <c r="A2892" s="410">
        <v>104502124</v>
      </c>
      <c r="B2892" s="410" t="s">
        <v>3460</v>
      </c>
      <c r="C2892" s="11">
        <v>8</v>
      </c>
      <c r="D2892" s="11">
        <v>10</v>
      </c>
      <c r="E2892" s="11">
        <v>0</v>
      </c>
      <c r="F2892" s="11">
        <v>0</v>
      </c>
    </row>
    <row r="2893" x14ac:dyDescent="0.3">
      <c r="A2893" s="410">
        <v>104502123</v>
      </c>
      <c r="B2893" s="410" t="s">
        <v>3461</v>
      </c>
      <c r="C2893" s="11">
        <v>8</v>
      </c>
      <c r="D2893" s="11">
        <v>10</v>
      </c>
      <c r="E2893" s="11">
        <v>0</v>
      </c>
      <c r="F2893" s="11">
        <v>0</v>
      </c>
    </row>
    <row r="2894" x14ac:dyDescent="0.3">
      <c r="A2894" s="410">
        <v>701304005</v>
      </c>
      <c r="B2894" s="410" t="s">
        <v>692</v>
      </c>
      <c r="C2894" s="11">
        <v>19</v>
      </c>
      <c r="D2894" s="11">
        <v>10</v>
      </c>
      <c r="E2894" s="11">
        <v>0</v>
      </c>
      <c r="F2894" s="11">
        <v>0</v>
      </c>
    </row>
    <row r="2895" x14ac:dyDescent="0.3">
      <c r="A2895" s="410">
        <v>302203031</v>
      </c>
      <c r="B2895" s="410" t="s">
        <v>1132</v>
      </c>
      <c r="C2895" s="11">
        <v>35</v>
      </c>
      <c r="D2895" s="11">
        <v>10</v>
      </c>
      <c r="E2895" s="11">
        <v>0</v>
      </c>
      <c r="F2895" s="11">
        <v>0</v>
      </c>
    </row>
    <row r="2896" x14ac:dyDescent="0.3">
      <c r="A2896" s="410">
        <v>101201025</v>
      </c>
      <c r="B2896" s="410" t="s">
        <v>3462</v>
      </c>
      <c r="C2896" s="11">
        <v>5</v>
      </c>
      <c r="D2896" s="11">
        <v>5</v>
      </c>
      <c r="E2896" s="11">
        <v>0</v>
      </c>
      <c r="F2896" s="11">
        <v>0</v>
      </c>
    </row>
    <row r="2897" x14ac:dyDescent="0.3">
      <c r="A2897" s="410">
        <v>502101117</v>
      </c>
      <c r="B2897" s="410" t="s">
        <v>998</v>
      </c>
      <c r="C2897" s="11">
        <v>30</v>
      </c>
      <c r="D2897" s="11">
        <v>10</v>
      </c>
      <c r="E2897" s="11">
        <v>0</v>
      </c>
      <c r="F2897" s="11">
        <v>0</v>
      </c>
    </row>
    <row r="2898" x14ac:dyDescent="0.3">
      <c r="A2898" s="410">
        <v>101105003</v>
      </c>
      <c r="B2898" s="410" t="s">
        <v>3463</v>
      </c>
      <c r="C2898" s="11">
        <v>6</v>
      </c>
      <c r="D2898" s="11">
        <v>5</v>
      </c>
      <c r="E2898" s="11">
        <v>0</v>
      </c>
      <c r="F2898" s="11">
        <v>0</v>
      </c>
    </row>
    <row r="2899" x14ac:dyDescent="0.3">
      <c r="A2899" s="410">
        <v>310102023</v>
      </c>
      <c r="B2899" s="410" t="s">
        <v>715</v>
      </c>
      <c r="C2899" s="11">
        <v>20</v>
      </c>
      <c r="D2899" s="11">
        <v>10</v>
      </c>
      <c r="E2899" s="11">
        <v>0</v>
      </c>
      <c r="F2899" s="11">
        <v>0</v>
      </c>
    </row>
    <row r="2900" x14ac:dyDescent="0.3">
      <c r="A2900" s="410">
        <v>101301016</v>
      </c>
      <c r="B2900" s="410" t="s">
        <v>3464</v>
      </c>
      <c r="C2900" s="11">
        <v>2</v>
      </c>
      <c r="D2900" s="11">
        <v>5</v>
      </c>
      <c r="E2900" s="11">
        <v>0</v>
      </c>
      <c r="F2900" s="11">
        <v>0</v>
      </c>
    </row>
    <row r="2901" x14ac:dyDescent="0.3">
      <c r="A2901" s="410">
        <v>506101007</v>
      </c>
      <c r="B2901" s="410" t="s">
        <v>937</v>
      </c>
      <c r="C2901" s="11">
        <v>40</v>
      </c>
      <c r="D2901" s="11">
        <v>10</v>
      </c>
      <c r="E2901" s="11">
        <v>0</v>
      </c>
      <c r="F2901" s="11">
        <v>0</v>
      </c>
    </row>
    <row r="2902" x14ac:dyDescent="0.3">
      <c r="A2902" s="410">
        <v>506101008</v>
      </c>
      <c r="B2902" s="410" t="s">
        <v>938</v>
      </c>
      <c r="C2902" s="11">
        <v>40</v>
      </c>
      <c r="D2902" s="11">
        <v>10</v>
      </c>
      <c r="E2902" s="11">
        <v>0</v>
      </c>
      <c r="F2902" s="11">
        <v>0</v>
      </c>
    </row>
    <row r="2903" x14ac:dyDescent="0.3">
      <c r="A2903" s="410">
        <v>506102009</v>
      </c>
      <c r="B2903" s="410" t="s">
        <v>947</v>
      </c>
      <c r="C2903" s="11">
        <v>40</v>
      </c>
      <c r="D2903" s="11">
        <v>10</v>
      </c>
      <c r="E2903" s="11">
        <v>0</v>
      </c>
      <c r="F2903" s="11">
        <v>0</v>
      </c>
    </row>
    <row r="2904" x14ac:dyDescent="0.3">
      <c r="A2904" s="410">
        <v>104101570</v>
      </c>
      <c r="B2904" s="410" t="s">
        <v>3465</v>
      </c>
      <c r="C2904" s="11">
        <v>8</v>
      </c>
      <c r="D2904" s="11">
        <v>10</v>
      </c>
      <c r="E2904" s="11">
        <v>0</v>
      </c>
      <c r="F2904" s="11">
        <v>0</v>
      </c>
    </row>
    <row r="2905" x14ac:dyDescent="0.3">
      <c r="A2905" s="410">
        <v>104502523</v>
      </c>
      <c r="B2905" s="410" t="s">
        <v>3466</v>
      </c>
      <c r="C2905" s="11">
        <v>8</v>
      </c>
      <c r="D2905" s="11">
        <v>10</v>
      </c>
      <c r="E2905" s="11">
        <v>0</v>
      </c>
      <c r="F2905" s="11">
        <v>0</v>
      </c>
    </row>
    <row r="2906" x14ac:dyDescent="0.3">
      <c r="A2906" s="410">
        <v>104502451</v>
      </c>
      <c r="B2906" s="410" t="s">
        <v>3467</v>
      </c>
      <c r="C2906" s="11">
        <v>8</v>
      </c>
      <c r="D2906" s="11">
        <v>10</v>
      </c>
      <c r="E2906" s="11">
        <v>0</v>
      </c>
      <c r="F2906" s="11">
        <v>0</v>
      </c>
    </row>
    <row r="2907" x14ac:dyDescent="0.3">
      <c r="A2907" s="410">
        <v>104101112</v>
      </c>
      <c r="B2907" s="410" t="s">
        <v>3468</v>
      </c>
      <c r="C2907" s="11">
        <v>8</v>
      </c>
      <c r="D2907" s="11">
        <v>10</v>
      </c>
      <c r="E2907" s="11">
        <v>0</v>
      </c>
      <c r="F2907" s="11">
        <v>0</v>
      </c>
    </row>
    <row r="2908" x14ac:dyDescent="0.3">
      <c r="A2908" s="410">
        <v>103101120</v>
      </c>
      <c r="B2908" s="410" t="s">
        <v>3469</v>
      </c>
      <c r="C2908" s="11">
        <v>8</v>
      </c>
      <c r="D2908" s="11">
        <v>10</v>
      </c>
      <c r="E2908" s="11">
        <v>0</v>
      </c>
      <c r="F2908" s="11">
        <v>0</v>
      </c>
    </row>
    <row r="2909" x14ac:dyDescent="0.3">
      <c r="A2909" s="410">
        <v>104101187</v>
      </c>
      <c r="B2909" s="410" t="s">
        <v>3470</v>
      </c>
      <c r="C2909" s="11">
        <v>8</v>
      </c>
      <c r="D2909" s="11">
        <v>10</v>
      </c>
      <c r="E2909" s="11">
        <v>0</v>
      </c>
      <c r="F2909" s="11">
        <v>0</v>
      </c>
    </row>
    <row r="2910" x14ac:dyDescent="0.3">
      <c r="A2910" s="410">
        <v>104102020</v>
      </c>
      <c r="B2910" s="410" t="s">
        <v>3471</v>
      </c>
      <c r="C2910" s="11">
        <v>7</v>
      </c>
      <c r="D2910" s="11">
        <v>10</v>
      </c>
      <c r="E2910" s="11">
        <v>0</v>
      </c>
      <c r="F2910" s="11">
        <v>0</v>
      </c>
    </row>
    <row r="2911" x14ac:dyDescent="0.3">
      <c r="A2911" s="410">
        <v>104502490</v>
      </c>
      <c r="B2911" s="410" t="s">
        <v>3472</v>
      </c>
      <c r="C2911" s="11">
        <v>8</v>
      </c>
      <c r="D2911" s="11">
        <v>10</v>
      </c>
      <c r="E2911" s="11">
        <v>0</v>
      </c>
      <c r="F2911" s="11">
        <v>0</v>
      </c>
    </row>
    <row r="2912" x14ac:dyDescent="0.3">
      <c r="A2912" s="410">
        <v>104502463</v>
      </c>
      <c r="B2912" s="410" t="s">
        <v>3473</v>
      </c>
      <c r="C2912" s="11">
        <v>8</v>
      </c>
      <c r="D2912" s="11">
        <v>10</v>
      </c>
      <c r="E2912" s="11">
        <v>0</v>
      </c>
      <c r="F2912" s="11">
        <v>0</v>
      </c>
    </row>
    <row r="2913" x14ac:dyDescent="0.3">
      <c r="A2913" s="410">
        <v>104502511</v>
      </c>
      <c r="B2913" s="410" t="s">
        <v>3474</v>
      </c>
      <c r="C2913" s="11">
        <v>8</v>
      </c>
      <c r="D2913" s="11">
        <v>10</v>
      </c>
      <c r="E2913" s="11">
        <v>0</v>
      </c>
      <c r="F2913" s="11">
        <v>0</v>
      </c>
    </row>
    <row r="2914" x14ac:dyDescent="0.3">
      <c r="A2914" s="410">
        <v>104502509</v>
      </c>
      <c r="B2914" s="410" t="s">
        <v>3475</v>
      </c>
      <c r="C2914" s="11">
        <v>8</v>
      </c>
      <c r="D2914" s="11">
        <v>10</v>
      </c>
      <c r="E2914" s="11">
        <v>0</v>
      </c>
      <c r="F2914" s="11">
        <v>0</v>
      </c>
    </row>
    <row r="2915" x14ac:dyDescent="0.3">
      <c r="A2915" s="410">
        <v>104101720</v>
      </c>
      <c r="B2915" s="410" t="s">
        <v>3476</v>
      </c>
      <c r="C2915" s="11">
        <v>8</v>
      </c>
      <c r="D2915" s="11">
        <v>10</v>
      </c>
      <c r="E2915" s="11">
        <v>0</v>
      </c>
      <c r="F2915" s="11">
        <v>0</v>
      </c>
    </row>
    <row r="2916" x14ac:dyDescent="0.3">
      <c r="A2916" s="410">
        <v>104502351</v>
      </c>
      <c r="B2916" s="410" t="s">
        <v>3477</v>
      </c>
      <c r="C2916" s="11">
        <v>8</v>
      </c>
      <c r="D2916" s="11">
        <v>10</v>
      </c>
      <c r="E2916" s="11">
        <v>0</v>
      </c>
      <c r="F2916" s="11">
        <v>0</v>
      </c>
    </row>
    <row r="2917" x14ac:dyDescent="0.3">
      <c r="A2917" s="410">
        <v>104101113</v>
      </c>
      <c r="B2917" s="410" t="s">
        <v>3478</v>
      </c>
      <c r="C2917" s="11">
        <v>8</v>
      </c>
      <c r="D2917" s="11">
        <v>10</v>
      </c>
      <c r="E2917" s="11">
        <v>0</v>
      </c>
      <c r="F2917" s="11">
        <v>0</v>
      </c>
    </row>
    <row r="2918" x14ac:dyDescent="0.3">
      <c r="A2918" s="410">
        <v>104502521</v>
      </c>
      <c r="B2918" s="410" t="s">
        <v>3479</v>
      </c>
      <c r="C2918" s="11">
        <v>8</v>
      </c>
      <c r="D2918" s="11">
        <v>10</v>
      </c>
      <c r="E2918" s="11">
        <v>0</v>
      </c>
      <c r="F2918" s="11">
        <v>0</v>
      </c>
    </row>
    <row r="2919" x14ac:dyDescent="0.3">
      <c r="A2919" s="410">
        <v>104101159</v>
      </c>
      <c r="B2919" s="410" t="s">
        <v>3480</v>
      </c>
      <c r="C2919" s="11">
        <v>8</v>
      </c>
      <c r="D2919" s="11">
        <v>10</v>
      </c>
      <c r="E2919" s="11">
        <v>0</v>
      </c>
      <c r="F2919" s="11">
        <v>0</v>
      </c>
    </row>
    <row r="2920" x14ac:dyDescent="0.3">
      <c r="A2920" s="410">
        <v>104101347</v>
      </c>
      <c r="B2920" s="410" t="s">
        <v>3481</v>
      </c>
      <c r="C2920" s="11">
        <v>8</v>
      </c>
      <c r="D2920" s="11">
        <v>10</v>
      </c>
      <c r="E2920" s="11">
        <v>0</v>
      </c>
      <c r="F2920" s="11">
        <v>0</v>
      </c>
    </row>
    <row r="2921" x14ac:dyDescent="0.3">
      <c r="A2921" s="410">
        <v>104101703</v>
      </c>
      <c r="B2921" s="410" t="s">
        <v>3482</v>
      </c>
      <c r="C2921" s="11">
        <v>8</v>
      </c>
      <c r="D2921" s="11">
        <v>10</v>
      </c>
      <c r="E2921" s="11">
        <v>0</v>
      </c>
      <c r="F2921" s="11">
        <v>0</v>
      </c>
    </row>
    <row r="2922" x14ac:dyDescent="0.3">
      <c r="A2922" s="410">
        <v>104502550</v>
      </c>
      <c r="B2922" s="410" t="s">
        <v>3483</v>
      </c>
      <c r="C2922" s="11">
        <v>8</v>
      </c>
      <c r="D2922" s="11">
        <v>10</v>
      </c>
      <c r="E2922" s="11">
        <v>0</v>
      </c>
      <c r="F2922" s="11">
        <v>0</v>
      </c>
    </row>
    <row r="2923" x14ac:dyDescent="0.3">
      <c r="A2923" s="410">
        <v>104101126</v>
      </c>
      <c r="B2923" s="410" t="s">
        <v>3484</v>
      </c>
      <c r="C2923" s="11">
        <v>8</v>
      </c>
      <c r="D2923" s="11">
        <v>10</v>
      </c>
      <c r="E2923" s="11">
        <v>0</v>
      </c>
      <c r="F2923" s="11">
        <v>0</v>
      </c>
    </row>
    <row r="2924" x14ac:dyDescent="0.3">
      <c r="A2924" s="410">
        <v>104101479</v>
      </c>
      <c r="B2924" s="410" t="s">
        <v>3485</v>
      </c>
      <c r="C2924" s="11">
        <v>8</v>
      </c>
      <c r="D2924" s="11">
        <v>10</v>
      </c>
      <c r="E2924" s="11">
        <v>0</v>
      </c>
      <c r="F2924" s="11">
        <v>0</v>
      </c>
    </row>
    <row r="2925" x14ac:dyDescent="0.3">
      <c r="A2925" s="410">
        <v>304103005</v>
      </c>
      <c r="B2925" s="410" t="s">
        <v>1181</v>
      </c>
      <c r="C2925" s="11">
        <v>35</v>
      </c>
      <c r="D2925" s="11">
        <v>10</v>
      </c>
      <c r="E2925" s="11">
        <v>0</v>
      </c>
      <c r="F2925" s="11">
        <v>0</v>
      </c>
    </row>
    <row r="2926" x14ac:dyDescent="0.3">
      <c r="A2926" s="410">
        <v>503301002</v>
      </c>
      <c r="B2926" s="410" t="s">
        <v>928</v>
      </c>
      <c r="C2926" s="11">
        <v>36</v>
      </c>
      <c r="D2926" s="11">
        <v>10</v>
      </c>
      <c r="E2926" s="11">
        <v>0</v>
      </c>
      <c r="F2926" s="11">
        <v>0</v>
      </c>
    </row>
    <row r="2927" x14ac:dyDescent="0.3">
      <c r="A2927" s="410">
        <v>302101004</v>
      </c>
      <c r="B2927" s="410" t="s">
        <v>1113</v>
      </c>
      <c r="C2927" s="11">
        <v>35</v>
      </c>
      <c r="D2927" s="11">
        <v>10</v>
      </c>
      <c r="E2927" s="11">
        <v>0</v>
      </c>
      <c r="F2927" s="11">
        <v>0</v>
      </c>
    </row>
    <row r="2928" x14ac:dyDescent="0.3">
      <c r="A2928" s="410">
        <v>503201004</v>
      </c>
      <c r="B2928" s="410" t="s">
        <v>1196</v>
      </c>
      <c r="C2928" s="11">
        <v>36</v>
      </c>
      <c r="D2928" s="11">
        <v>10</v>
      </c>
      <c r="E2928" s="11">
        <v>0</v>
      </c>
      <c r="F2928" s="11">
        <v>0</v>
      </c>
    </row>
    <row r="2929" x14ac:dyDescent="0.3">
      <c r="A2929" s="410">
        <v>503201007</v>
      </c>
      <c r="B2929" s="410" t="s">
        <v>1199</v>
      </c>
      <c r="C2929" s="11">
        <v>36</v>
      </c>
      <c r="D2929" s="11">
        <v>10</v>
      </c>
      <c r="E2929" s="11">
        <v>0</v>
      </c>
      <c r="F2929" s="11">
        <v>0</v>
      </c>
    </row>
    <row r="2930" x14ac:dyDescent="0.3">
      <c r="A2930" s="410">
        <v>310101004</v>
      </c>
      <c r="B2930" s="410" t="s">
        <v>701</v>
      </c>
      <c r="C2930" s="11">
        <v>20</v>
      </c>
      <c r="D2930" s="11">
        <v>10</v>
      </c>
      <c r="E2930" s="11">
        <v>0</v>
      </c>
      <c r="F2930" s="11">
        <v>0</v>
      </c>
    </row>
    <row r="2931" x14ac:dyDescent="0.3">
      <c r="A2931" s="410">
        <v>310101005</v>
      </c>
      <c r="B2931" s="410" t="s">
        <v>702</v>
      </c>
      <c r="C2931" s="11">
        <v>20</v>
      </c>
      <c r="D2931" s="11">
        <v>10</v>
      </c>
      <c r="E2931" s="11">
        <v>0</v>
      </c>
      <c r="F2931" s="11">
        <v>0</v>
      </c>
    </row>
    <row r="2932" x14ac:dyDescent="0.3">
      <c r="A2932" s="410">
        <v>102102002</v>
      </c>
      <c r="B2932" s="410" t="s">
        <v>3486</v>
      </c>
      <c r="C2932" s="11">
        <v>9</v>
      </c>
      <c r="D2932" s="11">
        <v>10</v>
      </c>
      <c r="E2932" s="11">
        <v>0</v>
      </c>
      <c r="F2932" s="11">
        <v>5</v>
      </c>
    </row>
    <row r="2933" x14ac:dyDescent="0.3">
      <c r="A2933" s="410">
        <v>104201015</v>
      </c>
      <c r="B2933" s="410" t="s">
        <v>3487</v>
      </c>
      <c r="C2933" s="11">
        <v>9</v>
      </c>
      <c r="D2933" s="11">
        <v>10</v>
      </c>
      <c r="E2933" s="11">
        <v>0</v>
      </c>
      <c r="F2933" s="11">
        <v>5</v>
      </c>
    </row>
    <row r="2934" x14ac:dyDescent="0.3">
      <c r="A2934" s="410">
        <v>102102003</v>
      </c>
      <c r="B2934" s="410" t="s">
        <v>3488</v>
      </c>
      <c r="C2934" s="11">
        <v>9</v>
      </c>
      <c r="D2934" s="11">
        <v>10</v>
      </c>
      <c r="E2934" s="11">
        <v>0</v>
      </c>
      <c r="F2934" s="11">
        <v>5</v>
      </c>
    </row>
    <row r="2935" x14ac:dyDescent="0.3">
      <c r="A2935" s="410">
        <v>104201011</v>
      </c>
      <c r="B2935" s="410" t="s">
        <v>3489</v>
      </c>
      <c r="C2935" s="11">
        <v>9</v>
      </c>
      <c r="D2935" s="11">
        <v>10</v>
      </c>
      <c r="E2935" s="11">
        <v>0</v>
      </c>
      <c r="F2935" s="11">
        <v>5</v>
      </c>
    </row>
    <row r="2936" x14ac:dyDescent="0.3">
      <c r="A2936" s="410">
        <v>102102004</v>
      </c>
      <c r="B2936" s="410" t="s">
        <v>3490</v>
      </c>
      <c r="C2936" s="11">
        <v>9</v>
      </c>
      <c r="D2936" s="11">
        <v>10</v>
      </c>
      <c r="E2936" s="11">
        <v>0</v>
      </c>
      <c r="F2936" s="11">
        <v>5</v>
      </c>
    </row>
    <row r="2937" x14ac:dyDescent="0.3">
      <c r="A2937" s="410">
        <v>102102008</v>
      </c>
      <c r="B2937" s="410" t="s">
        <v>3491</v>
      </c>
      <c r="C2937" s="11">
        <v>9</v>
      </c>
      <c r="D2937" s="11">
        <v>10</v>
      </c>
      <c r="E2937" s="11">
        <v>0</v>
      </c>
      <c r="F2937" s="11">
        <v>5</v>
      </c>
    </row>
    <row r="2938" x14ac:dyDescent="0.3">
      <c r="A2938" s="410">
        <v>102102009</v>
      </c>
      <c r="B2938" s="410" t="s">
        <v>3492</v>
      </c>
      <c r="C2938" s="11">
        <v>9</v>
      </c>
      <c r="D2938" s="11">
        <v>10</v>
      </c>
      <c r="E2938" s="11">
        <v>0</v>
      </c>
      <c r="F2938" s="11">
        <v>5</v>
      </c>
    </row>
    <row r="2939" x14ac:dyDescent="0.3">
      <c r="A2939" s="410">
        <v>102102012</v>
      </c>
      <c r="B2939" s="410" t="s">
        <v>3493</v>
      </c>
      <c r="C2939" s="11">
        <v>9</v>
      </c>
      <c r="D2939" s="11">
        <v>10</v>
      </c>
      <c r="E2939" s="11">
        <v>0</v>
      </c>
      <c r="F2939" s="11">
        <v>5</v>
      </c>
    </row>
    <row r="2940" x14ac:dyDescent="0.3">
      <c r="A2940" s="410">
        <v>104201012</v>
      </c>
      <c r="B2940" s="410" t="s">
        <v>3494</v>
      </c>
      <c r="C2940" s="11">
        <v>9</v>
      </c>
      <c r="D2940" s="11">
        <v>10</v>
      </c>
      <c r="E2940" s="11">
        <v>0</v>
      </c>
      <c r="F2940" s="11">
        <v>5</v>
      </c>
    </row>
    <row r="2941" x14ac:dyDescent="0.3">
      <c r="A2941" s="410">
        <v>102102020</v>
      </c>
      <c r="B2941" s="410" t="s">
        <v>3495</v>
      </c>
      <c r="C2941" s="11">
        <v>9</v>
      </c>
      <c r="D2941" s="11">
        <v>10</v>
      </c>
      <c r="E2941" s="11">
        <v>0</v>
      </c>
      <c r="F2941" s="11">
        <v>5</v>
      </c>
    </row>
    <row r="2942" x14ac:dyDescent="0.3">
      <c r="A2942" s="410">
        <v>104201009</v>
      </c>
      <c r="B2942" s="410" t="s">
        <v>3496</v>
      </c>
      <c r="C2942" s="11">
        <v>9</v>
      </c>
      <c r="D2942" s="11">
        <v>10</v>
      </c>
      <c r="E2942" s="11">
        <v>0</v>
      </c>
      <c r="F2942" s="11">
        <v>5</v>
      </c>
    </row>
    <row r="2943" x14ac:dyDescent="0.3">
      <c r="A2943" s="410">
        <v>606202017</v>
      </c>
      <c r="B2943" s="410" t="s">
        <v>3497</v>
      </c>
      <c r="C2943" s="11">
        <v>15</v>
      </c>
      <c r="D2943" s="11">
        <v>0</v>
      </c>
      <c r="E2943" s="11">
        <v>1</v>
      </c>
      <c r="F2943" s="11">
        <v>0</v>
      </c>
    </row>
    <row r="2944" x14ac:dyDescent="0.3">
      <c r="A2944" s="410">
        <v>601301005</v>
      </c>
      <c r="B2944" s="410" t="s">
        <v>415</v>
      </c>
      <c r="C2944" s="11">
        <v>26</v>
      </c>
      <c r="D2944" s="11">
        <v>10</v>
      </c>
      <c r="E2944" s="11">
        <v>0</v>
      </c>
      <c r="F2944" s="11">
        <v>1</v>
      </c>
    </row>
    <row r="2945" x14ac:dyDescent="0.3">
      <c r="A2945" s="410">
        <v>605401032</v>
      </c>
      <c r="B2945" s="410" t="s">
        <v>3498</v>
      </c>
      <c r="C2945" s="11">
        <v>40</v>
      </c>
      <c r="D2945" s="11">
        <v>0</v>
      </c>
      <c r="E2945" s="11">
        <v>1</v>
      </c>
      <c r="F2945" s="11">
        <v>0</v>
      </c>
    </row>
    <row r="2946" x14ac:dyDescent="0.3">
      <c r="A2946" s="410">
        <v>605401007</v>
      </c>
      <c r="B2946" s="410" t="s">
        <v>3499</v>
      </c>
      <c r="C2946" s="11">
        <v>40</v>
      </c>
      <c r="D2946" s="11">
        <v>0</v>
      </c>
      <c r="E2946" s="11">
        <v>1</v>
      </c>
      <c r="F2946" s="11">
        <v>0</v>
      </c>
    </row>
    <row r="2947" x14ac:dyDescent="0.3">
      <c r="A2947" s="410">
        <v>605401005</v>
      </c>
      <c r="B2947" s="410" t="s">
        <v>3500</v>
      </c>
      <c r="C2947" s="11">
        <v>40</v>
      </c>
      <c r="D2947" s="11">
        <v>0</v>
      </c>
      <c r="E2947" s="11">
        <v>1</v>
      </c>
      <c r="F2947" s="11">
        <v>0</v>
      </c>
    </row>
    <row r="2948" x14ac:dyDescent="0.3">
      <c r="A2948" s="410">
        <v>605401006</v>
      </c>
      <c r="B2948" s="410" t="s">
        <v>3501</v>
      </c>
      <c r="C2948" s="11">
        <v>40</v>
      </c>
      <c r="D2948" s="11">
        <v>0</v>
      </c>
      <c r="E2948" s="11">
        <v>1</v>
      </c>
      <c r="F2948" s="11">
        <v>0</v>
      </c>
    </row>
    <row r="2949" x14ac:dyDescent="0.3">
      <c r="A2949" s="410">
        <v>302203005</v>
      </c>
      <c r="B2949" s="410" t="s">
        <v>1097</v>
      </c>
      <c r="C2949" s="11">
        <v>35</v>
      </c>
      <c r="D2949" s="11">
        <v>10</v>
      </c>
      <c r="E2949" s="11">
        <v>0</v>
      </c>
      <c r="F2949" s="11">
        <v>0</v>
      </c>
    </row>
    <row r="2950" x14ac:dyDescent="0.3">
      <c r="A2950" s="410">
        <v>304103020</v>
      </c>
      <c r="B2950" s="410" t="s">
        <v>1183</v>
      </c>
      <c r="C2950" s="11">
        <v>35</v>
      </c>
      <c r="D2950" s="11">
        <v>10</v>
      </c>
      <c r="E2950" s="11">
        <v>0</v>
      </c>
      <c r="F2950" s="11">
        <v>0</v>
      </c>
    </row>
    <row r="2951" x14ac:dyDescent="0.3">
      <c r="A2951" s="410">
        <v>302203007</v>
      </c>
      <c r="B2951" s="410" t="s">
        <v>1098</v>
      </c>
      <c r="C2951" s="11">
        <v>35</v>
      </c>
      <c r="D2951" s="11">
        <v>10</v>
      </c>
      <c r="E2951" s="11">
        <v>0</v>
      </c>
      <c r="F2951" s="11">
        <v>0</v>
      </c>
    </row>
    <row r="2952" x14ac:dyDescent="0.3">
      <c r="A2952" s="410">
        <v>308101037</v>
      </c>
      <c r="B2952" s="410" t="s">
        <v>487</v>
      </c>
      <c r="C2952" s="11">
        <v>12</v>
      </c>
      <c r="D2952" s="11">
        <v>10</v>
      </c>
      <c r="E2952" s="11">
        <v>0</v>
      </c>
      <c r="F2952" s="11">
        <v>0</v>
      </c>
    </row>
    <row r="2953" x14ac:dyDescent="0.3">
      <c r="A2953" s="410">
        <v>201101042</v>
      </c>
      <c r="B2953" s="410" t="s">
        <v>3502</v>
      </c>
      <c r="C2953" s="11">
        <v>11</v>
      </c>
      <c r="D2953" s="11">
        <v>10</v>
      </c>
      <c r="E2953" s="11">
        <v>0</v>
      </c>
      <c r="F2953" s="11">
        <v>0</v>
      </c>
    </row>
    <row r="2954" x14ac:dyDescent="0.3">
      <c r="A2954" s="410">
        <v>201101043</v>
      </c>
      <c r="B2954" s="410" t="s">
        <v>3503</v>
      </c>
      <c r="C2954" s="11">
        <v>11</v>
      </c>
      <c r="D2954" s="11">
        <v>10</v>
      </c>
      <c r="E2954" s="11">
        <v>0</v>
      </c>
      <c r="F2954" s="11">
        <v>0</v>
      </c>
    </row>
    <row r="2955" x14ac:dyDescent="0.3">
      <c r="A2955" s="410">
        <v>506102002</v>
      </c>
      <c r="B2955" s="410" t="s">
        <v>942</v>
      </c>
      <c r="C2955" s="11">
        <v>40</v>
      </c>
      <c r="D2955" s="11">
        <v>10</v>
      </c>
      <c r="E2955" s="11">
        <v>0</v>
      </c>
      <c r="F2955" s="11">
        <v>0</v>
      </c>
    </row>
    <row r="2956" x14ac:dyDescent="0.3">
      <c r="A2956" s="410">
        <v>506102001</v>
      </c>
      <c r="B2956" s="410" t="s">
        <v>941</v>
      </c>
      <c r="C2956" s="11">
        <v>40</v>
      </c>
      <c r="D2956" s="11">
        <v>10</v>
      </c>
      <c r="E2956" s="11">
        <v>0</v>
      </c>
      <c r="F2956" s="11">
        <v>0</v>
      </c>
    </row>
    <row r="2957" x14ac:dyDescent="0.3">
      <c r="A2957" s="410">
        <v>601102001</v>
      </c>
      <c r="B2957" s="410" t="s">
        <v>406</v>
      </c>
      <c r="C2957" s="11">
        <v>28</v>
      </c>
      <c r="D2957" s="11">
        <v>10</v>
      </c>
      <c r="E2957" s="11">
        <v>0</v>
      </c>
      <c r="F2957" s="11">
        <v>1</v>
      </c>
    </row>
    <row r="2958" x14ac:dyDescent="0.3">
      <c r="A2958" s="410">
        <v>311201006</v>
      </c>
      <c r="B2958" s="410" t="s">
        <v>916</v>
      </c>
      <c r="C2958" s="11">
        <v>25</v>
      </c>
      <c r="D2958" s="11">
        <v>10</v>
      </c>
      <c r="E2958" s="11">
        <v>0</v>
      </c>
      <c r="F2958" s="11">
        <v>0</v>
      </c>
    </row>
    <row r="2959" x14ac:dyDescent="0.3">
      <c r="A2959" s="410">
        <v>310103007</v>
      </c>
      <c r="B2959" s="410" t="s">
        <v>868</v>
      </c>
      <c r="C2959" s="11">
        <v>23</v>
      </c>
      <c r="D2959" s="11">
        <v>10</v>
      </c>
      <c r="E2959" s="11">
        <v>0</v>
      </c>
      <c r="F2959" s="11">
        <v>0</v>
      </c>
    </row>
    <row r="2960" x14ac:dyDescent="0.3">
      <c r="A2960" s="410">
        <v>701101014</v>
      </c>
      <c r="B2960" s="410" t="s">
        <v>1304</v>
      </c>
      <c r="C2960" s="11">
        <v>40</v>
      </c>
      <c r="D2960" s="11">
        <v>10</v>
      </c>
      <c r="E2960" s="11">
        <v>0</v>
      </c>
      <c r="F2960" s="11">
        <v>0</v>
      </c>
    </row>
    <row r="2961" x14ac:dyDescent="0.3">
      <c r="A2961" s="410">
        <v>204101007</v>
      </c>
      <c r="B2961" s="410" t="s">
        <v>1222</v>
      </c>
      <c r="C2961" s="11">
        <v>40</v>
      </c>
      <c r="D2961" s="11">
        <v>10</v>
      </c>
      <c r="E2961" s="11">
        <v>0</v>
      </c>
      <c r="F2961" s="11">
        <v>0</v>
      </c>
    </row>
    <row r="2962" x14ac:dyDescent="0.3">
      <c r="A2962" s="410">
        <v>502101116</v>
      </c>
      <c r="B2962" s="410" t="s">
        <v>997</v>
      </c>
      <c r="C2962" s="11">
        <v>30</v>
      </c>
      <c r="D2962" s="11">
        <v>10</v>
      </c>
      <c r="E2962" s="11">
        <v>0</v>
      </c>
      <c r="F2962" s="11">
        <v>0</v>
      </c>
    </row>
    <row r="2963" x14ac:dyDescent="0.3">
      <c r="A2963" s="410">
        <v>302203041</v>
      </c>
      <c r="B2963" s="410" t="s">
        <v>1137</v>
      </c>
      <c r="C2963" s="11">
        <v>35</v>
      </c>
      <c r="D2963" s="11">
        <v>10</v>
      </c>
      <c r="E2963" s="11">
        <v>0</v>
      </c>
      <c r="F2963" s="11">
        <v>0</v>
      </c>
    </row>
    <row r="2964" x14ac:dyDescent="0.3">
      <c r="A2964" s="410">
        <v>104101800</v>
      </c>
      <c r="B2964" s="410" t="s">
        <v>3504</v>
      </c>
      <c r="C2964" s="11">
        <v>9</v>
      </c>
      <c r="D2964" s="11">
        <v>10</v>
      </c>
      <c r="E2964" s="11">
        <v>0</v>
      </c>
      <c r="F2964" s="11">
        <v>0</v>
      </c>
    </row>
    <row r="2965" x14ac:dyDescent="0.3">
      <c r="A2965" s="410">
        <v>310104022</v>
      </c>
      <c r="B2965" s="410" t="s">
        <v>895</v>
      </c>
      <c r="C2965" s="11">
        <v>23</v>
      </c>
      <c r="D2965" s="11">
        <v>10</v>
      </c>
      <c r="E2965" s="11">
        <v>0</v>
      </c>
      <c r="F2965" s="11">
        <v>0</v>
      </c>
    </row>
    <row r="2966" x14ac:dyDescent="0.3">
      <c r="A2966" s="410">
        <v>310104021</v>
      </c>
      <c r="B2966" s="410" t="s">
        <v>894</v>
      </c>
      <c r="C2966" s="11">
        <v>23</v>
      </c>
      <c r="D2966" s="11">
        <v>10</v>
      </c>
      <c r="E2966" s="11">
        <v>0</v>
      </c>
      <c r="F2966" s="11">
        <v>0</v>
      </c>
    </row>
    <row r="2967" x14ac:dyDescent="0.3">
      <c r="A2967" s="410">
        <v>309102013</v>
      </c>
      <c r="B2967" s="410" t="s">
        <v>343</v>
      </c>
      <c r="C2967" s="11">
        <v>27</v>
      </c>
      <c r="D2967" s="11">
        <v>10</v>
      </c>
      <c r="E2967" s="11">
        <v>0</v>
      </c>
      <c r="F2967" s="11">
        <v>1</v>
      </c>
    </row>
    <row r="2968" x14ac:dyDescent="0.3">
      <c r="A2968" s="410">
        <v>603201058</v>
      </c>
      <c r="B2968" s="410" t="s">
        <v>497</v>
      </c>
      <c r="C2968" s="11">
        <v>12</v>
      </c>
      <c r="D2968" s="11">
        <v>10</v>
      </c>
      <c r="E2968" s="11">
        <v>0</v>
      </c>
      <c r="F2968" s="11">
        <v>0</v>
      </c>
    </row>
    <row r="2969" x14ac:dyDescent="0.3">
      <c r="A2969" s="410">
        <v>311201019</v>
      </c>
      <c r="B2969" s="410" t="s">
        <v>840</v>
      </c>
      <c r="C2969" s="11">
        <v>22</v>
      </c>
      <c r="D2969" s="11">
        <v>10</v>
      </c>
      <c r="E2969" s="11">
        <v>0</v>
      </c>
      <c r="F2969" s="11">
        <v>0</v>
      </c>
    </row>
    <row r="2970" x14ac:dyDescent="0.3">
      <c r="A2970" s="410">
        <v>101301017</v>
      </c>
      <c r="B2970" s="410" t="s">
        <v>3505</v>
      </c>
      <c r="C2970" s="11">
        <v>2</v>
      </c>
      <c r="D2970" s="11">
        <v>5</v>
      </c>
      <c r="E2970" s="11">
        <v>0</v>
      </c>
      <c r="F2970" s="11">
        <v>0</v>
      </c>
    </row>
    <row r="2971" x14ac:dyDescent="0.3">
      <c r="A2971" s="410">
        <v>304104010</v>
      </c>
      <c r="B2971" s="410" t="s">
        <v>1187</v>
      </c>
      <c r="C2971" s="11">
        <v>35</v>
      </c>
      <c r="D2971" s="11">
        <v>10</v>
      </c>
      <c r="E2971" s="11">
        <v>0</v>
      </c>
      <c r="F2971" s="11">
        <v>0</v>
      </c>
    </row>
    <row r="2972" x14ac:dyDescent="0.3">
      <c r="A2972" s="410">
        <v>701303041</v>
      </c>
      <c r="B2972" s="410" t="s">
        <v>673</v>
      </c>
      <c r="C2972" s="11">
        <v>19</v>
      </c>
      <c r="D2972" s="11">
        <v>10</v>
      </c>
      <c r="E2972" s="11">
        <v>0</v>
      </c>
      <c r="F2972" s="11">
        <v>0</v>
      </c>
    </row>
    <row r="2973" x14ac:dyDescent="0.3">
      <c r="A2973" s="410">
        <v>203101012</v>
      </c>
      <c r="B2973" s="410" t="s">
        <v>3506</v>
      </c>
      <c r="C2973" s="11">
        <v>12</v>
      </c>
      <c r="D2973" s="11">
        <v>10</v>
      </c>
      <c r="E2973" s="11">
        <v>0</v>
      </c>
      <c r="F2973" s="11">
        <v>0</v>
      </c>
    </row>
    <row r="2974" x14ac:dyDescent="0.3">
      <c r="A2974" s="410">
        <v>201101039</v>
      </c>
      <c r="B2974" s="410" t="s">
        <v>3507</v>
      </c>
      <c r="C2974" s="11">
        <v>11</v>
      </c>
      <c r="D2974" s="11">
        <v>10</v>
      </c>
      <c r="E2974" s="11">
        <v>0</v>
      </c>
      <c r="F2974" s="11">
        <v>0</v>
      </c>
    </row>
    <row r="2975" x14ac:dyDescent="0.3">
      <c r="A2975" s="410">
        <v>308101027</v>
      </c>
      <c r="B2975" s="410" t="s">
        <v>480</v>
      </c>
      <c r="C2975" s="11">
        <v>12</v>
      </c>
      <c r="D2975" s="11">
        <v>10</v>
      </c>
      <c r="E2975" s="11">
        <v>0</v>
      </c>
      <c r="F2975" s="11">
        <v>0</v>
      </c>
    </row>
    <row r="2976" x14ac:dyDescent="0.3">
      <c r="A2976" s="410">
        <v>308101044</v>
      </c>
      <c r="B2976" s="410" t="s">
        <v>490</v>
      </c>
      <c r="C2976" s="11">
        <v>12</v>
      </c>
      <c r="D2976" s="11">
        <v>10</v>
      </c>
      <c r="E2976" s="11">
        <v>0</v>
      </c>
      <c r="F2976" s="11">
        <v>0</v>
      </c>
    </row>
    <row r="2977" x14ac:dyDescent="0.3">
      <c r="A2977" s="410">
        <v>312102017</v>
      </c>
      <c r="B2977" s="410" t="s">
        <v>556</v>
      </c>
      <c r="C2977" s="11">
        <v>15</v>
      </c>
      <c r="D2977" s="11">
        <v>10</v>
      </c>
      <c r="E2977" s="11">
        <v>0</v>
      </c>
      <c r="F2977" s="11">
        <v>0</v>
      </c>
    </row>
    <row r="2978" x14ac:dyDescent="0.3">
      <c r="A2978" s="410">
        <v>701304003</v>
      </c>
      <c r="B2978" s="410" t="s">
        <v>568</v>
      </c>
      <c r="C2978" s="11">
        <v>15</v>
      </c>
      <c r="D2978" s="11">
        <v>10</v>
      </c>
      <c r="E2978" s="11">
        <v>0</v>
      </c>
      <c r="F2978" s="11">
        <v>0</v>
      </c>
    </row>
    <row r="2979" x14ac:dyDescent="0.3">
      <c r="A2979" s="410">
        <v>701304009</v>
      </c>
      <c r="B2979" s="410" t="s">
        <v>696</v>
      </c>
      <c r="C2979" s="11">
        <v>19</v>
      </c>
      <c r="D2979" s="11">
        <v>10</v>
      </c>
      <c r="E2979" s="11">
        <v>0</v>
      </c>
      <c r="F2979" s="11">
        <v>0</v>
      </c>
    </row>
    <row r="2980" x14ac:dyDescent="0.3">
      <c r="A2980" s="410">
        <v>701304004</v>
      </c>
      <c r="B2980" s="410" t="s">
        <v>691</v>
      </c>
      <c r="C2980" s="11">
        <v>19</v>
      </c>
      <c r="D2980" s="11">
        <v>10</v>
      </c>
      <c r="E2980" s="11">
        <v>0</v>
      </c>
      <c r="F2980" s="11">
        <v>0</v>
      </c>
    </row>
    <row r="2981" x14ac:dyDescent="0.3">
      <c r="A2981" s="410">
        <v>606402075</v>
      </c>
      <c r="B2981" s="410" t="s">
        <v>501</v>
      </c>
      <c r="C2981" s="11">
        <v>12</v>
      </c>
      <c r="D2981" s="11">
        <v>10</v>
      </c>
      <c r="E2981" s="11">
        <v>0</v>
      </c>
      <c r="F2981" s="11">
        <v>0</v>
      </c>
    </row>
    <row r="2982" x14ac:dyDescent="0.3">
      <c r="A2982" s="410">
        <v>308101028</v>
      </c>
      <c r="B2982" s="410" t="s">
        <v>481</v>
      </c>
      <c r="C2982" s="11">
        <v>12</v>
      </c>
      <c r="D2982" s="11">
        <v>10</v>
      </c>
      <c r="E2982" s="11">
        <v>0</v>
      </c>
      <c r="F2982" s="11">
        <v>0</v>
      </c>
    </row>
    <row r="2983" x14ac:dyDescent="0.3">
      <c r="A2983" s="410">
        <v>101203009</v>
      </c>
      <c r="B2983" s="410" t="s">
        <v>3508</v>
      </c>
      <c r="C2983" s="11">
        <v>5</v>
      </c>
      <c r="D2983" s="11">
        <v>5</v>
      </c>
      <c r="E2983" s="11">
        <v>0</v>
      </c>
      <c r="F2983" s="11">
        <v>0</v>
      </c>
    </row>
    <row r="2984" x14ac:dyDescent="0.3">
      <c r="A2984" s="410">
        <v>701304006</v>
      </c>
      <c r="B2984" s="410" t="s">
        <v>693</v>
      </c>
      <c r="C2984" s="11">
        <v>19</v>
      </c>
      <c r="D2984" s="11">
        <v>10</v>
      </c>
      <c r="E2984" s="11">
        <v>0</v>
      </c>
      <c r="F2984" s="11">
        <v>0</v>
      </c>
    </row>
    <row r="2985" x14ac:dyDescent="0.3">
      <c r="A2985" s="410">
        <v>308101034</v>
      </c>
      <c r="B2985" s="410" t="s">
        <v>484</v>
      </c>
      <c r="C2985" s="11">
        <v>12</v>
      </c>
      <c r="D2985" s="11">
        <v>10</v>
      </c>
      <c r="E2985" s="11">
        <v>0</v>
      </c>
      <c r="F2985" s="11">
        <v>0</v>
      </c>
    </row>
    <row r="2986" x14ac:dyDescent="0.3">
      <c r="A2986" s="410">
        <v>304101023</v>
      </c>
      <c r="B2986" s="410" t="s">
        <v>1168</v>
      </c>
      <c r="C2986" s="11">
        <v>35</v>
      </c>
      <c r="D2986" s="11">
        <v>10</v>
      </c>
      <c r="E2986" s="11">
        <v>0</v>
      </c>
      <c r="F2986" s="11">
        <v>0</v>
      </c>
    </row>
    <row r="2987" x14ac:dyDescent="0.3">
      <c r="A2987" s="410">
        <v>101701058</v>
      </c>
      <c r="B2987" s="410" t="s">
        <v>3509</v>
      </c>
      <c r="C2987" s="11">
        <v>1</v>
      </c>
      <c r="D2987" s="11">
        <v>5</v>
      </c>
      <c r="E2987" s="11">
        <v>0</v>
      </c>
      <c r="F2987" s="11">
        <v>0</v>
      </c>
    </row>
    <row r="2988" x14ac:dyDescent="0.3">
      <c r="A2988" s="410">
        <v>101701059</v>
      </c>
      <c r="B2988" s="410" t="s">
        <v>3510</v>
      </c>
      <c r="C2988" s="11">
        <v>1</v>
      </c>
      <c r="D2988" s="11">
        <v>5</v>
      </c>
      <c r="E2988" s="11">
        <v>0</v>
      </c>
      <c r="F2988" s="11">
        <v>0</v>
      </c>
    </row>
    <row r="2989" x14ac:dyDescent="0.3">
      <c r="A2989" s="410">
        <v>101702008</v>
      </c>
      <c r="B2989" s="410" t="s">
        <v>3511</v>
      </c>
      <c r="C2989" s="11">
        <v>1</v>
      </c>
      <c r="D2989" s="11">
        <v>10</v>
      </c>
      <c r="E2989" s="11">
        <v>0</v>
      </c>
      <c r="F2989" s="11">
        <v>0</v>
      </c>
    </row>
    <row r="2990" x14ac:dyDescent="0.3">
      <c r="A2990" s="410">
        <v>104502545</v>
      </c>
      <c r="B2990" s="410" t="s">
        <v>3512</v>
      </c>
      <c r="C2990" s="11">
        <v>8</v>
      </c>
      <c r="D2990" s="11">
        <v>10</v>
      </c>
      <c r="E2990" s="11">
        <v>0</v>
      </c>
      <c r="F2990" s="11">
        <v>0</v>
      </c>
    </row>
    <row r="2991" x14ac:dyDescent="0.3">
      <c r="A2991" s="410">
        <v>101701060</v>
      </c>
      <c r="B2991" s="410" t="s">
        <v>3513</v>
      </c>
      <c r="C2991" s="11">
        <v>1</v>
      </c>
      <c r="D2991" s="11">
        <v>5</v>
      </c>
      <c r="E2991" s="11">
        <v>0</v>
      </c>
      <c r="F2991" s="11">
        <v>0</v>
      </c>
    </row>
    <row r="2992" x14ac:dyDescent="0.3">
      <c r="A2992" s="410">
        <v>202402094</v>
      </c>
      <c r="B2992" s="410" t="s">
        <v>3514</v>
      </c>
      <c r="C2992" s="11">
        <v>12</v>
      </c>
      <c r="D2992" s="11">
        <v>10</v>
      </c>
      <c r="E2992" s="11">
        <v>0</v>
      </c>
      <c r="F2992" s="11">
        <v>0</v>
      </c>
    </row>
    <row r="2993" x14ac:dyDescent="0.3">
      <c r="A2993" s="410">
        <v>304103002</v>
      </c>
      <c r="B2993" s="410" t="s">
        <v>1180</v>
      </c>
      <c r="C2993" s="11">
        <v>35</v>
      </c>
      <c r="D2993" s="11">
        <v>10</v>
      </c>
      <c r="E2993" s="11">
        <v>0</v>
      </c>
      <c r="F2993" s="11">
        <v>0</v>
      </c>
    </row>
    <row r="2994" x14ac:dyDescent="0.3">
      <c r="A2994" s="410">
        <v>104102023</v>
      </c>
      <c r="B2994" s="410" t="s">
        <v>3515</v>
      </c>
      <c r="C2994" s="11">
        <v>8</v>
      </c>
      <c r="D2994" s="11">
        <v>10</v>
      </c>
      <c r="E2994" s="11">
        <v>0</v>
      </c>
      <c r="F2994" s="11">
        <v>0</v>
      </c>
    </row>
    <row r="2995" x14ac:dyDescent="0.3">
      <c r="A2995" s="410">
        <v>104102027</v>
      </c>
      <c r="B2995" s="410" t="s">
        <v>3516</v>
      </c>
      <c r="C2995" s="11">
        <v>7</v>
      </c>
      <c r="D2995" s="11">
        <v>10</v>
      </c>
      <c r="E2995" s="11">
        <v>0</v>
      </c>
      <c r="F2995" s="11">
        <v>0</v>
      </c>
    </row>
    <row r="2996" x14ac:dyDescent="0.3">
      <c r="A2996" s="410">
        <v>104102024</v>
      </c>
      <c r="B2996" s="410" t="s">
        <v>3517</v>
      </c>
      <c r="C2996" s="11">
        <v>7</v>
      </c>
      <c r="D2996" s="11">
        <v>10</v>
      </c>
      <c r="E2996" s="11">
        <v>0</v>
      </c>
      <c r="F2996" s="11">
        <v>0</v>
      </c>
    </row>
    <row r="2997" x14ac:dyDescent="0.3">
      <c r="A2997" s="410">
        <v>703101022</v>
      </c>
      <c r="B2997" s="410" t="s">
        <v>3518</v>
      </c>
      <c r="C2997" s="11">
        <v>7</v>
      </c>
      <c r="D2997" s="11">
        <v>10</v>
      </c>
      <c r="E2997" s="11">
        <v>0</v>
      </c>
      <c r="F2997" s="11">
        <v>0</v>
      </c>
    </row>
    <row r="2998" x14ac:dyDescent="0.3">
      <c r="A2998" s="410">
        <v>310103046</v>
      </c>
      <c r="B2998" s="410" t="s">
        <v>886</v>
      </c>
      <c r="C2998" s="11">
        <v>23</v>
      </c>
      <c r="D2998" s="11">
        <v>10</v>
      </c>
      <c r="E2998" s="11">
        <v>0</v>
      </c>
      <c r="F2998" s="11">
        <v>0</v>
      </c>
    </row>
    <row r="2999" x14ac:dyDescent="0.3">
      <c r="A2999" s="410">
        <v>104101114</v>
      </c>
      <c r="B2999" s="410" t="s">
        <v>3519</v>
      </c>
      <c r="C2999" s="11">
        <v>8</v>
      </c>
      <c r="D2999" s="11">
        <v>10</v>
      </c>
      <c r="E2999" s="11">
        <v>0</v>
      </c>
      <c r="F2999" s="11">
        <v>0</v>
      </c>
    </row>
    <row r="3000" x14ac:dyDescent="0.3">
      <c r="A3000" s="410">
        <v>104502512</v>
      </c>
      <c r="B3000" s="410" t="s">
        <v>3520</v>
      </c>
      <c r="C3000" s="11">
        <v>8</v>
      </c>
      <c r="D3000" s="11">
        <v>10</v>
      </c>
      <c r="E3000" s="11">
        <v>0</v>
      </c>
      <c r="F3000" s="11">
        <v>0</v>
      </c>
    </row>
    <row r="3001" x14ac:dyDescent="0.3">
      <c r="A3001" s="410">
        <v>104101121</v>
      </c>
      <c r="B3001" s="410" t="s">
        <v>3521</v>
      </c>
      <c r="C3001" s="11">
        <v>8</v>
      </c>
      <c r="D3001" s="11">
        <v>10</v>
      </c>
      <c r="E3001" s="11">
        <v>0</v>
      </c>
      <c r="F3001" s="11">
        <v>0</v>
      </c>
    </row>
    <row r="3002" x14ac:dyDescent="0.3">
      <c r="A3002" s="410">
        <v>104101832</v>
      </c>
      <c r="B3002" s="410" t="s">
        <v>3522</v>
      </c>
      <c r="C3002" s="11">
        <v>8</v>
      </c>
      <c r="D3002" s="11">
        <v>10</v>
      </c>
      <c r="E3002" s="11">
        <v>0</v>
      </c>
      <c r="F3002" s="11">
        <v>0</v>
      </c>
    </row>
    <row r="3003" x14ac:dyDescent="0.3">
      <c r="A3003" s="410">
        <v>104101475</v>
      </c>
      <c r="B3003" s="410" t="s">
        <v>3523</v>
      </c>
      <c r="C3003" s="11">
        <v>8</v>
      </c>
      <c r="D3003" s="11">
        <v>10</v>
      </c>
      <c r="E3003" s="11">
        <v>0</v>
      </c>
      <c r="F3003" s="11">
        <v>0</v>
      </c>
    </row>
    <row r="3004" x14ac:dyDescent="0.3">
      <c r="A3004" s="410">
        <v>104101327</v>
      </c>
      <c r="B3004" s="410" t="s">
        <v>3524</v>
      </c>
      <c r="C3004" s="11">
        <v>8</v>
      </c>
      <c r="D3004" s="11">
        <v>10</v>
      </c>
      <c r="E3004" s="11">
        <v>0</v>
      </c>
      <c r="F3004" s="11">
        <v>0</v>
      </c>
    </row>
    <row r="3005" x14ac:dyDescent="0.3">
      <c r="A3005" s="410">
        <v>104502484</v>
      </c>
      <c r="B3005" s="410" t="s">
        <v>3525</v>
      </c>
      <c r="C3005" s="11">
        <v>8</v>
      </c>
      <c r="D3005" s="11">
        <v>10</v>
      </c>
      <c r="E3005" s="11">
        <v>0</v>
      </c>
      <c r="F3005" s="11">
        <v>0</v>
      </c>
    </row>
    <row r="3006" x14ac:dyDescent="0.3">
      <c r="A3006" s="410">
        <v>103101146</v>
      </c>
      <c r="B3006" s="410" t="s">
        <v>3526</v>
      </c>
      <c r="C3006" s="11">
        <v>8</v>
      </c>
      <c r="D3006" s="11">
        <v>10</v>
      </c>
      <c r="E3006" s="11">
        <v>0</v>
      </c>
      <c r="F3006" s="11">
        <v>0</v>
      </c>
    </row>
    <row r="3007" x14ac:dyDescent="0.3">
      <c r="A3007" s="410">
        <v>104502458</v>
      </c>
      <c r="B3007" s="410" t="s">
        <v>3527</v>
      </c>
      <c r="C3007" s="11">
        <v>8</v>
      </c>
      <c r="D3007" s="11">
        <v>10</v>
      </c>
      <c r="E3007" s="11">
        <v>0</v>
      </c>
      <c r="F3007" s="11">
        <v>0</v>
      </c>
    </row>
    <row r="3008" x14ac:dyDescent="0.3">
      <c r="A3008" s="410">
        <v>104101725</v>
      </c>
      <c r="B3008" s="410" t="s">
        <v>3528</v>
      </c>
      <c r="C3008" s="11">
        <v>8</v>
      </c>
      <c r="D3008" s="11">
        <v>10</v>
      </c>
      <c r="E3008" s="11">
        <v>0</v>
      </c>
      <c r="F3008" s="11">
        <v>0</v>
      </c>
    </row>
    <row r="3009" x14ac:dyDescent="0.3">
      <c r="A3009" s="410">
        <v>104502514</v>
      </c>
      <c r="B3009" s="410" t="s">
        <v>3529</v>
      </c>
      <c r="C3009" s="11">
        <v>8</v>
      </c>
      <c r="D3009" s="11">
        <v>10</v>
      </c>
      <c r="E3009" s="11">
        <v>0</v>
      </c>
      <c r="F3009" s="11">
        <v>0</v>
      </c>
    </row>
    <row r="3010" x14ac:dyDescent="0.3">
      <c r="A3010" s="410">
        <v>104101726</v>
      </c>
      <c r="B3010" s="410" t="s">
        <v>3530</v>
      </c>
      <c r="C3010" s="11">
        <v>8</v>
      </c>
      <c r="D3010" s="11">
        <v>10</v>
      </c>
      <c r="E3010" s="11">
        <v>0</v>
      </c>
      <c r="F3010" s="11">
        <v>0</v>
      </c>
    </row>
    <row r="3011" x14ac:dyDescent="0.3">
      <c r="A3011" s="410">
        <v>202302057</v>
      </c>
      <c r="B3011" s="410" t="s">
        <v>3531</v>
      </c>
      <c r="C3011" s="11">
        <v>12</v>
      </c>
      <c r="D3011" s="11">
        <v>10</v>
      </c>
      <c r="E3011" s="11">
        <v>0</v>
      </c>
      <c r="F3011" s="11">
        <v>0</v>
      </c>
    </row>
    <row r="3012" x14ac:dyDescent="0.3">
      <c r="A3012" s="410">
        <v>202202066</v>
      </c>
      <c r="B3012" s="410" t="s">
        <v>3532</v>
      </c>
      <c r="C3012" s="11">
        <v>12</v>
      </c>
      <c r="D3012" s="11">
        <v>10</v>
      </c>
      <c r="E3012" s="11">
        <v>0</v>
      </c>
      <c r="F3012" s="11">
        <v>0</v>
      </c>
    </row>
    <row r="3013" x14ac:dyDescent="0.3">
      <c r="A3013" s="410">
        <v>202402071</v>
      </c>
      <c r="B3013" s="410" t="s">
        <v>3533</v>
      </c>
      <c r="C3013" s="11">
        <v>12</v>
      </c>
      <c r="D3013" s="11">
        <v>10</v>
      </c>
      <c r="E3013" s="11">
        <v>0</v>
      </c>
      <c r="F3013" s="11">
        <v>0</v>
      </c>
    </row>
    <row r="3014" x14ac:dyDescent="0.3">
      <c r="A3014" s="410">
        <v>202302058</v>
      </c>
      <c r="B3014" s="410" t="s">
        <v>3534</v>
      </c>
      <c r="C3014" s="11">
        <v>12</v>
      </c>
      <c r="D3014" s="11">
        <v>10</v>
      </c>
      <c r="E3014" s="11">
        <v>0</v>
      </c>
      <c r="F3014" s="11">
        <v>0</v>
      </c>
    </row>
    <row r="3015" x14ac:dyDescent="0.3">
      <c r="A3015" s="410">
        <v>202202059</v>
      </c>
      <c r="B3015" s="410" t="s">
        <v>3535</v>
      </c>
      <c r="C3015" s="11">
        <v>12</v>
      </c>
      <c r="D3015" s="11">
        <v>10</v>
      </c>
      <c r="E3015" s="11">
        <v>0</v>
      </c>
      <c r="F3015" s="11">
        <v>0</v>
      </c>
    </row>
    <row r="3016" x14ac:dyDescent="0.3">
      <c r="A3016" s="410">
        <v>202102061</v>
      </c>
      <c r="B3016" s="410" t="s">
        <v>3536</v>
      </c>
      <c r="C3016" s="11">
        <v>12</v>
      </c>
      <c r="D3016" s="11">
        <v>10</v>
      </c>
      <c r="E3016" s="11">
        <v>0</v>
      </c>
      <c r="F3016" s="11">
        <v>0</v>
      </c>
    </row>
    <row r="3017" x14ac:dyDescent="0.3">
      <c r="A3017" s="410">
        <v>503501001</v>
      </c>
      <c r="B3017" s="410" t="s">
        <v>1203</v>
      </c>
      <c r="C3017" s="11">
        <v>36</v>
      </c>
      <c r="D3017" s="11">
        <v>10</v>
      </c>
      <c r="E3017" s="11">
        <v>0</v>
      </c>
      <c r="F3017" s="11">
        <v>0</v>
      </c>
    </row>
    <row r="3018" x14ac:dyDescent="0.3">
      <c r="A3018" s="410">
        <v>312102053</v>
      </c>
      <c r="B3018" s="410" t="s">
        <v>492</v>
      </c>
      <c r="C3018" s="11">
        <v>12</v>
      </c>
      <c r="D3018" s="11">
        <v>10</v>
      </c>
      <c r="E3018" s="11">
        <v>0</v>
      </c>
      <c r="F3018" s="11">
        <v>0</v>
      </c>
    </row>
    <row r="3019" x14ac:dyDescent="0.3">
      <c r="A3019" s="410">
        <v>312102005</v>
      </c>
      <c r="B3019" s="410" t="s">
        <v>3537</v>
      </c>
      <c r="C3019" s="11">
        <v>11</v>
      </c>
      <c r="D3019" s="11">
        <v>10</v>
      </c>
      <c r="E3019" s="11">
        <v>0</v>
      </c>
      <c r="F3019" s="11">
        <v>0</v>
      </c>
    </row>
    <row r="3020" x14ac:dyDescent="0.3">
      <c r="A3020" s="410">
        <v>603101020</v>
      </c>
      <c r="B3020" s="410" t="s">
        <v>751</v>
      </c>
      <c r="C3020" s="11">
        <v>20</v>
      </c>
      <c r="D3020" s="11">
        <v>10</v>
      </c>
      <c r="E3020" s="11">
        <v>0</v>
      </c>
      <c r="F3020" s="11">
        <v>0</v>
      </c>
    </row>
    <row r="3021" x14ac:dyDescent="0.3">
      <c r="A3021" s="410">
        <v>502101056</v>
      </c>
      <c r="B3021" s="410" t="s">
        <v>978</v>
      </c>
      <c r="C3021" s="11">
        <v>30</v>
      </c>
      <c r="D3021" s="11">
        <v>10</v>
      </c>
      <c r="E3021" s="11">
        <v>0</v>
      </c>
      <c r="F3021" s="11">
        <v>0</v>
      </c>
    </row>
    <row r="3022" x14ac:dyDescent="0.3">
      <c r="A3022" s="410">
        <v>101301018</v>
      </c>
      <c r="B3022" s="410" t="s">
        <v>3538</v>
      </c>
      <c r="C3022" s="11">
        <v>2</v>
      </c>
      <c r="D3022" s="11">
        <v>5</v>
      </c>
      <c r="E3022" s="11">
        <v>0</v>
      </c>
      <c r="F3022" s="11">
        <v>0</v>
      </c>
    </row>
    <row r="3023" x14ac:dyDescent="0.3">
      <c r="A3023" s="410">
        <v>603101031</v>
      </c>
      <c r="B3023" s="410" t="s">
        <v>854</v>
      </c>
      <c r="C3023" s="11">
        <v>22</v>
      </c>
      <c r="D3023" s="11">
        <v>10</v>
      </c>
      <c r="E3023" s="11">
        <v>0</v>
      </c>
      <c r="F3023" s="11">
        <v>0</v>
      </c>
    </row>
    <row r="3024" x14ac:dyDescent="0.3">
      <c r="A3024" s="410">
        <v>101108039</v>
      </c>
      <c r="B3024" s="410" t="s">
        <v>3539</v>
      </c>
      <c r="C3024" s="11">
        <v>8</v>
      </c>
      <c r="D3024" s="11">
        <v>10</v>
      </c>
      <c r="E3024" s="11">
        <v>0</v>
      </c>
      <c r="F3024" s="11">
        <v>0</v>
      </c>
    </row>
    <row r="3025" x14ac:dyDescent="0.3">
      <c r="A3025" s="410">
        <v>101202011</v>
      </c>
      <c r="B3025" s="410" t="s">
        <v>3540</v>
      </c>
      <c r="C3025" s="11">
        <v>5</v>
      </c>
      <c r="D3025" s="11">
        <v>5</v>
      </c>
      <c r="E3025" s="11">
        <v>0</v>
      </c>
      <c r="F3025" s="11">
        <v>0</v>
      </c>
    </row>
    <row r="3026" x14ac:dyDescent="0.3">
      <c r="A3026" s="410">
        <v>101202012</v>
      </c>
      <c r="B3026" s="410" t="s">
        <v>3541</v>
      </c>
      <c r="C3026" s="11">
        <v>5</v>
      </c>
      <c r="D3026" s="11">
        <v>5</v>
      </c>
      <c r="E3026" s="11">
        <v>0</v>
      </c>
      <c r="F3026" s="11">
        <v>0</v>
      </c>
    </row>
    <row r="3027" x14ac:dyDescent="0.3">
      <c r="A3027" s="410">
        <v>101301033</v>
      </c>
      <c r="B3027" s="410" t="s">
        <v>3542</v>
      </c>
      <c r="C3027" s="11">
        <v>2</v>
      </c>
      <c r="D3027" s="11">
        <v>5</v>
      </c>
      <c r="E3027" s="11">
        <v>0</v>
      </c>
      <c r="F3027" s="11">
        <v>0</v>
      </c>
    </row>
    <row r="3028" x14ac:dyDescent="0.3">
      <c r="A3028" s="410">
        <v>104102065</v>
      </c>
      <c r="B3028" s="410" t="s">
        <v>3543</v>
      </c>
      <c r="C3028" s="11">
        <v>8</v>
      </c>
      <c r="D3028" s="11">
        <v>10</v>
      </c>
      <c r="E3028" s="11">
        <v>0</v>
      </c>
      <c r="F3028" s="11">
        <v>0</v>
      </c>
    </row>
    <row r="3029" x14ac:dyDescent="0.3">
      <c r="A3029" s="410">
        <v>202402119</v>
      </c>
      <c r="B3029" s="410" t="s">
        <v>3544</v>
      </c>
      <c r="C3029" s="11">
        <v>12</v>
      </c>
      <c r="D3029" s="11">
        <v>10</v>
      </c>
      <c r="E3029" s="11">
        <v>0</v>
      </c>
      <c r="F3029" s="11">
        <v>0</v>
      </c>
    </row>
    <row r="3030" x14ac:dyDescent="0.3">
      <c r="A3030" s="410">
        <v>101202017</v>
      </c>
      <c r="B3030" s="410" t="s">
        <v>3545</v>
      </c>
      <c r="C3030" s="11">
        <v>5</v>
      </c>
      <c r="D3030" s="11">
        <v>5</v>
      </c>
      <c r="E3030" s="11">
        <v>0</v>
      </c>
      <c r="F3030" s="11">
        <v>0</v>
      </c>
    </row>
    <row r="3031" x14ac:dyDescent="0.3">
      <c r="A3031" s="410">
        <v>606201002</v>
      </c>
      <c r="B3031" s="410" t="s">
        <v>3546</v>
      </c>
      <c r="C3031" s="11">
        <v>15</v>
      </c>
      <c r="D3031" s="11">
        <v>0</v>
      </c>
      <c r="E3031" s="11">
        <v>1</v>
      </c>
      <c r="F3031" s="11">
        <v>0</v>
      </c>
    </row>
    <row r="3032" x14ac:dyDescent="0.3">
      <c r="A3032" s="410">
        <v>202102088</v>
      </c>
      <c r="B3032" s="410" t="s">
        <v>3547</v>
      </c>
      <c r="C3032" s="11">
        <v>12</v>
      </c>
      <c r="D3032" s="11">
        <v>10</v>
      </c>
      <c r="E3032" s="11">
        <v>0</v>
      </c>
      <c r="F3032" s="11">
        <v>0</v>
      </c>
    </row>
    <row r="3033" x14ac:dyDescent="0.3">
      <c r="A3033" s="410">
        <v>304102011</v>
      </c>
      <c r="B3033" s="410" t="s">
        <v>1175</v>
      </c>
      <c r="C3033" s="11">
        <v>35</v>
      </c>
      <c r="D3033" s="11">
        <v>10</v>
      </c>
      <c r="E3033" s="11">
        <v>0</v>
      </c>
      <c r="F3033" s="11">
        <v>0</v>
      </c>
    </row>
    <row r="3034" x14ac:dyDescent="0.3">
      <c r="A3034" s="410">
        <v>605302009</v>
      </c>
      <c r="B3034" s="410" t="s">
        <v>3548</v>
      </c>
      <c r="C3034" s="11">
        <v>15</v>
      </c>
      <c r="D3034" s="11">
        <v>0</v>
      </c>
      <c r="E3034" s="11">
        <v>1</v>
      </c>
      <c r="F3034" s="11">
        <v>0</v>
      </c>
    </row>
    <row r="3035" x14ac:dyDescent="0.3">
      <c r="A3035" s="410">
        <v>104102057</v>
      </c>
      <c r="B3035" s="410" t="s">
        <v>3549</v>
      </c>
      <c r="C3035" s="11">
        <v>1</v>
      </c>
      <c r="D3035" s="11">
        <v>5</v>
      </c>
      <c r="E3035" s="11">
        <v>0</v>
      </c>
      <c r="F3035" s="11">
        <v>0</v>
      </c>
    </row>
    <row r="3036" x14ac:dyDescent="0.3">
      <c r="A3036" s="410">
        <v>104102058</v>
      </c>
      <c r="B3036" s="410" t="s">
        <v>3550</v>
      </c>
      <c r="C3036" s="11">
        <v>1</v>
      </c>
      <c r="D3036" s="11">
        <v>5</v>
      </c>
      <c r="E3036" s="11">
        <v>0</v>
      </c>
      <c r="F3036" s="11">
        <v>0</v>
      </c>
    </row>
    <row r="3037" x14ac:dyDescent="0.3">
      <c r="A3037" s="410">
        <v>101602011</v>
      </c>
      <c r="B3037" s="410" t="s">
        <v>3551</v>
      </c>
      <c r="C3037" s="11">
        <v>1</v>
      </c>
      <c r="D3037" s="11">
        <v>10</v>
      </c>
      <c r="E3037" s="11">
        <v>0</v>
      </c>
      <c r="F3037" s="11">
        <v>0</v>
      </c>
    </row>
    <row r="3038" x14ac:dyDescent="0.3">
      <c r="A3038" s="410">
        <v>603401047</v>
      </c>
      <c r="B3038" s="410" t="s">
        <v>3552</v>
      </c>
      <c r="C3038" s="11">
        <v>2</v>
      </c>
      <c r="D3038" s="11">
        <v>5</v>
      </c>
      <c r="E3038" s="11">
        <v>0</v>
      </c>
      <c r="F3038" s="11">
        <v>0</v>
      </c>
    </row>
    <row r="3039" x14ac:dyDescent="0.3">
      <c r="A3039" s="410">
        <v>101201027</v>
      </c>
      <c r="B3039" s="410" t="s">
        <v>3553</v>
      </c>
      <c r="C3039" s="11">
        <v>5</v>
      </c>
      <c r="D3039" s="11">
        <v>5</v>
      </c>
      <c r="E3039" s="11">
        <v>0</v>
      </c>
      <c r="F3039" s="11">
        <v>0</v>
      </c>
    </row>
    <row r="3040" x14ac:dyDescent="0.3">
      <c r="A3040" s="410">
        <v>603402011</v>
      </c>
      <c r="B3040" s="410" t="s">
        <v>628</v>
      </c>
      <c r="C3040" s="11">
        <v>19</v>
      </c>
      <c r="D3040" s="11">
        <v>10</v>
      </c>
      <c r="E3040" s="11">
        <v>0</v>
      </c>
      <c r="F3040" s="11">
        <v>0</v>
      </c>
    </row>
    <row r="3041" x14ac:dyDescent="0.3">
      <c r="A3041" s="410">
        <v>603402010</v>
      </c>
      <c r="B3041" s="410" t="s">
        <v>627</v>
      </c>
      <c r="C3041" s="11">
        <v>19</v>
      </c>
      <c r="D3041" s="11">
        <v>10</v>
      </c>
      <c r="E3041" s="11">
        <v>0</v>
      </c>
      <c r="F3041" s="11">
        <v>0</v>
      </c>
    </row>
    <row r="3042" x14ac:dyDescent="0.3">
      <c r="A3042" s="410">
        <v>603402001</v>
      </c>
      <c r="B3042" s="410" t="s">
        <v>625</v>
      </c>
      <c r="C3042" s="11">
        <v>19</v>
      </c>
      <c r="D3042" s="11">
        <v>10</v>
      </c>
      <c r="E3042" s="11">
        <v>0</v>
      </c>
      <c r="F3042" s="11">
        <v>0</v>
      </c>
    </row>
    <row r="3043" x14ac:dyDescent="0.3">
      <c r="A3043" s="410">
        <v>401110024</v>
      </c>
      <c r="B3043" s="410" t="s">
        <v>3554</v>
      </c>
      <c r="C3043" s="11">
        <v>19</v>
      </c>
      <c r="D3043" s="11">
        <v>5</v>
      </c>
      <c r="E3043" s="11">
        <v>0</v>
      </c>
      <c r="F3043" s="11">
        <v>0</v>
      </c>
    </row>
    <row r="3044" x14ac:dyDescent="0.3">
      <c r="A3044" s="410">
        <v>101903021</v>
      </c>
      <c r="B3044" s="410" t="s">
        <v>3555</v>
      </c>
      <c r="C3044" s="11">
        <v>8</v>
      </c>
      <c r="D3044" s="11">
        <v>10</v>
      </c>
      <c r="E3044" s="11">
        <v>0</v>
      </c>
      <c r="F3044" s="11">
        <v>0</v>
      </c>
    </row>
    <row r="3045" x14ac:dyDescent="0.3">
      <c r="A3045" s="410">
        <v>101903022</v>
      </c>
      <c r="B3045" s="410" t="s">
        <v>3556</v>
      </c>
      <c r="C3045" s="11">
        <v>8</v>
      </c>
      <c r="D3045" s="11">
        <v>10</v>
      </c>
      <c r="E3045" s="11">
        <v>0</v>
      </c>
      <c r="F3045" s="11">
        <v>0</v>
      </c>
    </row>
    <row r="3046" x14ac:dyDescent="0.3">
      <c r="A3046" s="410">
        <v>312102020</v>
      </c>
      <c r="B3046" s="410" t="s">
        <v>732</v>
      </c>
      <c r="C3046" s="11">
        <v>20</v>
      </c>
      <c r="D3046" s="11">
        <v>10</v>
      </c>
      <c r="E3046" s="11">
        <v>0</v>
      </c>
      <c r="F3046" s="11">
        <v>0</v>
      </c>
    </row>
    <row r="3047" x14ac:dyDescent="0.3">
      <c r="A3047" s="410">
        <v>307107014</v>
      </c>
      <c r="B3047" s="410" t="s">
        <v>1067</v>
      </c>
      <c r="C3047" s="11">
        <v>33</v>
      </c>
      <c r="D3047" s="11">
        <v>10</v>
      </c>
      <c r="E3047" s="11">
        <v>0</v>
      </c>
      <c r="F3047" s="11">
        <v>0</v>
      </c>
    </row>
    <row r="3048" x14ac:dyDescent="0.3">
      <c r="A3048" s="410">
        <v>302203014</v>
      </c>
      <c r="B3048" s="410" t="s">
        <v>1102</v>
      </c>
      <c r="C3048" s="11">
        <v>35</v>
      </c>
      <c r="D3048" s="11">
        <v>10</v>
      </c>
      <c r="E3048" s="11">
        <v>0</v>
      </c>
      <c r="F3048" s="11">
        <v>0</v>
      </c>
    </row>
    <row r="3049" x14ac:dyDescent="0.3">
      <c r="A3049" s="410">
        <v>310102001</v>
      </c>
      <c r="B3049" s="410" t="s">
        <v>698</v>
      </c>
      <c r="C3049" s="11">
        <v>20</v>
      </c>
      <c r="D3049" s="11">
        <v>10</v>
      </c>
      <c r="E3049" s="11">
        <v>0</v>
      </c>
      <c r="F3049" s="11">
        <v>0</v>
      </c>
    </row>
    <row r="3050" x14ac:dyDescent="0.3">
      <c r="A3050" s="410">
        <v>309201021</v>
      </c>
      <c r="B3050" s="410" t="s">
        <v>393</v>
      </c>
      <c r="C3050" s="11">
        <v>27</v>
      </c>
      <c r="D3050" s="11">
        <v>10</v>
      </c>
      <c r="E3050" s="11">
        <v>0</v>
      </c>
      <c r="F3050" s="11">
        <v>1</v>
      </c>
    </row>
    <row r="3051" x14ac:dyDescent="0.3">
      <c r="A3051" s="410">
        <v>104201008</v>
      </c>
      <c r="B3051" s="410" t="s">
        <v>3557</v>
      </c>
      <c r="C3051" s="11">
        <v>9</v>
      </c>
      <c r="D3051" s="11">
        <v>10</v>
      </c>
      <c r="E3051" s="11">
        <v>0</v>
      </c>
      <c r="F3051" s="11">
        <v>5</v>
      </c>
    </row>
    <row r="3052" x14ac:dyDescent="0.3">
      <c r="A3052" s="410">
        <v>312101035</v>
      </c>
      <c r="B3052" s="410" t="s">
        <v>609</v>
      </c>
      <c r="C3052" s="11">
        <v>18</v>
      </c>
      <c r="D3052" s="11">
        <v>10</v>
      </c>
      <c r="E3052" s="11">
        <v>0</v>
      </c>
      <c r="F3052" s="11">
        <v>0</v>
      </c>
    </row>
    <row r="3053" x14ac:dyDescent="0.3">
      <c r="A3053" s="410">
        <v>307108003</v>
      </c>
      <c r="B3053" s="410" t="s">
        <v>1073</v>
      </c>
      <c r="C3053" s="11">
        <v>33</v>
      </c>
      <c r="D3053" s="11">
        <v>10</v>
      </c>
      <c r="E3053" s="11">
        <v>0</v>
      </c>
      <c r="F3053" s="11">
        <v>0</v>
      </c>
    </row>
    <row r="3054" x14ac:dyDescent="0.3">
      <c r="A3054" s="410">
        <v>302203013</v>
      </c>
      <c r="B3054" s="410" t="s">
        <v>1101</v>
      </c>
      <c r="C3054" s="11">
        <v>35</v>
      </c>
      <c r="D3054" s="11">
        <v>10</v>
      </c>
      <c r="E3054" s="11">
        <v>0</v>
      </c>
      <c r="F3054" s="11">
        <v>0</v>
      </c>
    </row>
    <row r="3055" x14ac:dyDescent="0.3">
      <c r="A3055" s="410">
        <v>309102016</v>
      </c>
      <c r="B3055" s="410" t="s">
        <v>344</v>
      </c>
      <c r="C3055" s="11">
        <v>27</v>
      </c>
      <c r="D3055" s="11">
        <v>10</v>
      </c>
      <c r="E3055" s="11">
        <v>0</v>
      </c>
      <c r="F3055" s="11">
        <v>1</v>
      </c>
    </row>
    <row r="3056" x14ac:dyDescent="0.3">
      <c r="A3056" s="410">
        <v>401120063</v>
      </c>
      <c r="B3056" s="410" t="s">
        <v>3558</v>
      </c>
      <c r="C3056" s="11">
        <v>1</v>
      </c>
      <c r="D3056" s="11">
        <v>5</v>
      </c>
      <c r="E3056" s="11">
        <v>0</v>
      </c>
      <c r="F3056" s="11">
        <v>0</v>
      </c>
    </row>
    <row r="3057" x14ac:dyDescent="0.3">
      <c r="A3057" s="410">
        <v>101702010</v>
      </c>
      <c r="B3057" s="410" t="s">
        <v>3559</v>
      </c>
      <c r="C3057" s="11">
        <v>1</v>
      </c>
      <c r="D3057" s="11">
        <v>10</v>
      </c>
      <c r="E3057" s="11">
        <v>0</v>
      </c>
      <c r="F3057" s="11">
        <v>0</v>
      </c>
    </row>
    <row r="3058" x14ac:dyDescent="0.3">
      <c r="A3058" s="410">
        <v>104502535</v>
      </c>
      <c r="B3058" s="410" t="s">
        <v>3560</v>
      </c>
      <c r="C3058" s="11">
        <v>8</v>
      </c>
      <c r="D3058" s="11">
        <v>10</v>
      </c>
      <c r="E3058" s="11">
        <v>0</v>
      </c>
      <c r="F3058" s="11">
        <v>0</v>
      </c>
    </row>
    <row r="3059" x14ac:dyDescent="0.3">
      <c r="A3059" s="410">
        <v>202402032</v>
      </c>
      <c r="B3059" s="410" t="s">
        <v>3561</v>
      </c>
      <c r="C3059" s="11">
        <v>12</v>
      </c>
      <c r="D3059" s="11">
        <v>10</v>
      </c>
      <c r="E3059" s="11">
        <v>0</v>
      </c>
      <c r="F3059" s="11">
        <v>0</v>
      </c>
    </row>
    <row r="3060" x14ac:dyDescent="0.3">
      <c r="A3060" s="410">
        <v>202402033</v>
      </c>
      <c r="B3060" s="410" t="s">
        <v>3562</v>
      </c>
      <c r="C3060" s="11">
        <v>12</v>
      </c>
      <c r="D3060" s="11">
        <v>10</v>
      </c>
      <c r="E3060" s="11">
        <v>0</v>
      </c>
      <c r="F3060" s="11">
        <v>0</v>
      </c>
    </row>
    <row r="3061" x14ac:dyDescent="0.3">
      <c r="A3061" s="410">
        <v>202302035</v>
      </c>
      <c r="B3061" s="410" t="s">
        <v>3563</v>
      </c>
      <c r="C3061" s="11">
        <v>12</v>
      </c>
      <c r="D3061" s="11">
        <v>10</v>
      </c>
      <c r="E3061" s="11">
        <v>0</v>
      </c>
      <c r="F3061" s="11">
        <v>0</v>
      </c>
    </row>
    <row r="3062" x14ac:dyDescent="0.3">
      <c r="A3062" s="410">
        <v>202302034</v>
      </c>
      <c r="B3062" s="410" t="s">
        <v>3564</v>
      </c>
      <c r="C3062" s="11">
        <v>12</v>
      </c>
      <c r="D3062" s="11">
        <v>10</v>
      </c>
      <c r="E3062" s="11">
        <v>0</v>
      </c>
      <c r="F3062" s="11">
        <v>0</v>
      </c>
    </row>
    <row r="3063" x14ac:dyDescent="0.3">
      <c r="A3063" s="410">
        <v>202402037</v>
      </c>
      <c r="B3063" s="410" t="s">
        <v>3565</v>
      </c>
      <c r="C3063" s="11">
        <v>12</v>
      </c>
      <c r="D3063" s="11">
        <v>10</v>
      </c>
      <c r="E3063" s="11">
        <v>0</v>
      </c>
      <c r="F3063" s="11">
        <v>0</v>
      </c>
    </row>
    <row r="3064" x14ac:dyDescent="0.3">
      <c r="A3064" s="410">
        <v>202302031</v>
      </c>
      <c r="B3064" s="410" t="s">
        <v>3566</v>
      </c>
      <c r="C3064" s="11">
        <v>12</v>
      </c>
      <c r="D3064" s="11">
        <v>10</v>
      </c>
      <c r="E3064" s="11">
        <v>0</v>
      </c>
      <c r="F3064" s="11">
        <v>0</v>
      </c>
    </row>
    <row r="3065" x14ac:dyDescent="0.3">
      <c r="A3065" s="410">
        <v>709101014</v>
      </c>
      <c r="B3065" s="410" t="s">
        <v>1339</v>
      </c>
      <c r="C3065" s="11">
        <v>40</v>
      </c>
      <c r="D3065" s="11">
        <v>10</v>
      </c>
      <c r="E3065" s="11">
        <v>0</v>
      </c>
      <c r="F3065" s="11">
        <v>0</v>
      </c>
    </row>
    <row r="3066" x14ac:dyDescent="0.3">
      <c r="A3066" s="410">
        <v>310103025</v>
      </c>
      <c r="B3066" s="410" t="s">
        <v>881</v>
      </c>
      <c r="C3066" s="11">
        <v>23</v>
      </c>
      <c r="D3066" s="11">
        <v>10</v>
      </c>
      <c r="E3066" s="11">
        <v>0</v>
      </c>
      <c r="F3066" s="11">
        <v>0</v>
      </c>
    </row>
    <row r="3067" x14ac:dyDescent="0.3">
      <c r="A3067" s="410">
        <v>302203016</v>
      </c>
      <c r="B3067" s="410" t="s">
        <v>1130</v>
      </c>
      <c r="C3067" s="11">
        <v>35</v>
      </c>
      <c r="D3067" s="11">
        <v>10</v>
      </c>
      <c r="E3067" s="11">
        <v>0</v>
      </c>
      <c r="F3067" s="11">
        <v>0</v>
      </c>
    </row>
    <row r="3068" x14ac:dyDescent="0.3">
      <c r="A3068" s="410">
        <v>104101115</v>
      </c>
      <c r="B3068" s="410" t="s">
        <v>3567</v>
      </c>
      <c r="C3068" s="11">
        <v>8</v>
      </c>
      <c r="D3068" s="11">
        <v>10</v>
      </c>
      <c r="E3068" s="11">
        <v>0</v>
      </c>
      <c r="F3068" s="11">
        <v>0</v>
      </c>
    </row>
    <row r="3069" x14ac:dyDescent="0.3">
      <c r="A3069" s="410">
        <v>104101157</v>
      </c>
      <c r="B3069" s="410" t="s">
        <v>3568</v>
      </c>
      <c r="C3069" s="11">
        <v>8</v>
      </c>
      <c r="D3069" s="11">
        <v>10</v>
      </c>
      <c r="E3069" s="11">
        <v>0</v>
      </c>
      <c r="F3069" s="11">
        <v>0</v>
      </c>
    </row>
    <row r="3070" x14ac:dyDescent="0.3">
      <c r="A3070" s="410">
        <v>104101345</v>
      </c>
      <c r="B3070" s="410" t="s">
        <v>3569</v>
      </c>
      <c r="C3070" s="11">
        <v>8</v>
      </c>
      <c r="D3070" s="11">
        <v>10</v>
      </c>
      <c r="E3070" s="11">
        <v>0</v>
      </c>
      <c r="F3070" s="11">
        <v>0</v>
      </c>
    </row>
    <row r="3071" x14ac:dyDescent="0.3">
      <c r="A3071" s="410">
        <v>101903023</v>
      </c>
      <c r="B3071" s="410" t="s">
        <v>3570</v>
      </c>
      <c r="C3071" s="11">
        <v>8</v>
      </c>
      <c r="D3071" s="11">
        <v>10</v>
      </c>
      <c r="E3071" s="11">
        <v>0</v>
      </c>
      <c r="F3071" s="11">
        <v>0</v>
      </c>
    </row>
    <row r="3072" x14ac:dyDescent="0.3">
      <c r="A3072" s="410">
        <v>104401023</v>
      </c>
      <c r="B3072" s="410" t="s">
        <v>3571</v>
      </c>
      <c r="C3072" s="11">
        <v>9</v>
      </c>
      <c r="D3072" s="11">
        <v>10</v>
      </c>
      <c r="E3072" s="11">
        <v>0</v>
      </c>
      <c r="F3072" s="11">
        <v>11</v>
      </c>
    </row>
    <row r="3073" x14ac:dyDescent="0.3">
      <c r="A3073" s="410">
        <v>104401031</v>
      </c>
      <c r="B3073" s="410" t="s">
        <v>3572</v>
      </c>
      <c r="C3073" s="11">
        <v>9</v>
      </c>
      <c r="D3073" s="11">
        <v>10</v>
      </c>
      <c r="E3073" s="11">
        <v>0</v>
      </c>
      <c r="F3073" s="11">
        <v>11</v>
      </c>
    </row>
    <row r="3074" x14ac:dyDescent="0.3">
      <c r="A3074" s="410">
        <v>312102010</v>
      </c>
      <c r="B3074" s="410" t="s">
        <v>901</v>
      </c>
      <c r="C3074" s="11">
        <v>23</v>
      </c>
      <c r="D3074" s="11">
        <v>10</v>
      </c>
      <c r="E3074" s="11">
        <v>0</v>
      </c>
      <c r="F3074" s="11">
        <v>0</v>
      </c>
    </row>
    <row r="3075" x14ac:dyDescent="0.3">
      <c r="A3075" s="410">
        <v>603402008</v>
      </c>
      <c r="B3075" s="410" t="s">
        <v>626</v>
      </c>
      <c r="C3075" s="11">
        <v>19</v>
      </c>
      <c r="D3075" s="11">
        <v>10</v>
      </c>
      <c r="E3075" s="11">
        <v>0</v>
      </c>
      <c r="F3075" s="11">
        <v>0</v>
      </c>
    </row>
    <row r="3076" x14ac:dyDescent="0.3">
      <c r="A3076" s="410">
        <v>102301026</v>
      </c>
      <c r="B3076" s="410" t="s">
        <v>3573</v>
      </c>
      <c r="C3076" s="11">
        <v>9</v>
      </c>
      <c r="D3076" s="11">
        <v>10</v>
      </c>
      <c r="E3076" s="11">
        <v>0</v>
      </c>
      <c r="F3076" s="11">
        <v>11</v>
      </c>
    </row>
    <row r="3077" x14ac:dyDescent="0.3">
      <c r="A3077" s="410">
        <v>104401024</v>
      </c>
      <c r="B3077" s="410" t="s">
        <v>3574</v>
      </c>
      <c r="C3077" s="11">
        <v>9</v>
      </c>
      <c r="D3077" s="11">
        <v>10</v>
      </c>
      <c r="E3077" s="11">
        <v>0</v>
      </c>
      <c r="F3077" s="11">
        <v>11</v>
      </c>
    </row>
    <row r="3078" x14ac:dyDescent="0.3">
      <c r="A3078" s="410">
        <v>101209009</v>
      </c>
      <c r="B3078" s="410" t="s">
        <v>3575</v>
      </c>
      <c r="C3078" s="11">
        <v>2</v>
      </c>
      <c r="D3078" s="11">
        <v>5</v>
      </c>
      <c r="E3078" s="11">
        <v>0</v>
      </c>
      <c r="F3078" s="11">
        <v>0</v>
      </c>
    </row>
    <row r="3079" x14ac:dyDescent="0.3">
      <c r="A3079" s="410">
        <v>101601039</v>
      </c>
      <c r="B3079" s="410" t="s">
        <v>3576</v>
      </c>
      <c r="C3079" s="11">
        <v>1</v>
      </c>
      <c r="D3079" s="11">
        <v>5</v>
      </c>
      <c r="E3079" s="11">
        <v>0</v>
      </c>
      <c r="F3079" s="11">
        <v>0</v>
      </c>
    </row>
    <row r="3080" x14ac:dyDescent="0.3">
      <c r="A3080" s="410">
        <v>104502320</v>
      </c>
      <c r="B3080" s="410" t="s">
        <v>3577</v>
      </c>
      <c r="C3080" s="11">
        <v>1</v>
      </c>
      <c r="D3080" s="11">
        <v>5</v>
      </c>
      <c r="E3080" s="11">
        <v>0</v>
      </c>
      <c r="F3080" s="11">
        <v>0</v>
      </c>
    </row>
    <row r="3081" x14ac:dyDescent="0.3">
      <c r="A3081" s="410">
        <v>104502321</v>
      </c>
      <c r="B3081" s="410" t="s">
        <v>3578</v>
      </c>
      <c r="C3081" s="11">
        <v>1</v>
      </c>
      <c r="D3081" s="11">
        <v>5</v>
      </c>
      <c r="E3081" s="11">
        <v>0</v>
      </c>
      <c r="F3081" s="11">
        <v>0</v>
      </c>
    </row>
    <row r="3082" x14ac:dyDescent="0.3">
      <c r="A3082" s="410">
        <v>104502322</v>
      </c>
      <c r="B3082" s="410" t="s">
        <v>3579</v>
      </c>
      <c r="C3082" s="11">
        <v>1</v>
      </c>
      <c r="D3082" s="11">
        <v>5</v>
      </c>
      <c r="E3082" s="11">
        <v>0</v>
      </c>
      <c r="F3082" s="11">
        <v>0</v>
      </c>
    </row>
    <row r="3083" x14ac:dyDescent="0.3">
      <c r="A3083" s="410">
        <v>102102017</v>
      </c>
      <c r="B3083" s="410" t="s">
        <v>3580</v>
      </c>
      <c r="C3083" s="11">
        <v>1</v>
      </c>
      <c r="D3083" s="11">
        <v>5</v>
      </c>
      <c r="E3083" s="11">
        <v>0</v>
      </c>
      <c r="F3083" s="11">
        <v>0</v>
      </c>
    </row>
    <row r="3084" x14ac:dyDescent="0.3">
      <c r="A3084" s="410">
        <v>104502324</v>
      </c>
      <c r="B3084" s="410" t="s">
        <v>3581</v>
      </c>
      <c r="C3084" s="11">
        <v>1</v>
      </c>
      <c r="D3084" s="11">
        <v>5</v>
      </c>
      <c r="E3084" s="11">
        <v>0</v>
      </c>
      <c r="F3084" s="11">
        <v>0</v>
      </c>
    </row>
    <row r="3085" x14ac:dyDescent="0.3">
      <c r="A3085" s="410">
        <v>104102068</v>
      </c>
      <c r="B3085" s="410" t="s">
        <v>3582</v>
      </c>
      <c r="C3085" s="11">
        <v>8</v>
      </c>
      <c r="D3085" s="11">
        <v>10</v>
      </c>
      <c r="E3085" s="11">
        <v>0</v>
      </c>
      <c r="F3085" s="11">
        <v>0</v>
      </c>
    </row>
    <row r="3086" x14ac:dyDescent="0.3">
      <c r="A3086" s="410">
        <v>302203036</v>
      </c>
      <c r="B3086" s="410" t="s">
        <v>1134</v>
      </c>
      <c r="C3086" s="11">
        <v>35</v>
      </c>
      <c r="D3086" s="11">
        <v>10</v>
      </c>
      <c r="E3086" s="11">
        <v>0</v>
      </c>
      <c r="F3086" s="11">
        <v>0</v>
      </c>
    </row>
    <row r="3087" x14ac:dyDescent="0.3">
      <c r="A3087" s="410">
        <v>104502006</v>
      </c>
      <c r="B3087" s="410" t="s">
        <v>3583</v>
      </c>
      <c r="C3087" s="11">
        <v>5</v>
      </c>
      <c r="D3087" s="11">
        <v>10</v>
      </c>
      <c r="E3087" s="11">
        <v>0</v>
      </c>
      <c r="F3087" s="11">
        <v>0</v>
      </c>
    </row>
    <row r="3088" x14ac:dyDescent="0.3">
      <c r="A3088" s="410">
        <v>104502005</v>
      </c>
      <c r="B3088" s="410" t="s">
        <v>3584</v>
      </c>
      <c r="C3088" s="11">
        <v>5</v>
      </c>
      <c r="D3088" s="11">
        <v>10</v>
      </c>
      <c r="E3088" s="11">
        <v>0</v>
      </c>
      <c r="F3088" s="11">
        <v>0</v>
      </c>
    </row>
    <row r="3089" x14ac:dyDescent="0.3">
      <c r="A3089" s="410">
        <v>104502004</v>
      </c>
      <c r="B3089" s="410" t="s">
        <v>3585</v>
      </c>
      <c r="C3089" s="11">
        <v>5</v>
      </c>
      <c r="D3089" s="11">
        <v>10</v>
      </c>
      <c r="E3089" s="11">
        <v>0</v>
      </c>
      <c r="F3089" s="11">
        <v>0</v>
      </c>
    </row>
    <row r="3090" x14ac:dyDescent="0.3">
      <c r="A3090" s="410">
        <v>101404003</v>
      </c>
      <c r="B3090" s="410" t="s">
        <v>3586</v>
      </c>
      <c r="C3090" s="11">
        <v>5</v>
      </c>
      <c r="D3090" s="11">
        <v>5</v>
      </c>
      <c r="E3090" s="11">
        <v>0</v>
      </c>
      <c r="F3090" s="11">
        <v>0</v>
      </c>
    </row>
    <row r="3091" x14ac:dyDescent="0.3">
      <c r="A3091" s="410">
        <v>104501009</v>
      </c>
      <c r="B3091" s="410" t="s">
        <v>3587</v>
      </c>
      <c r="C3091" s="11">
        <v>5</v>
      </c>
      <c r="D3091" s="11">
        <v>10</v>
      </c>
      <c r="E3091" s="11">
        <v>0</v>
      </c>
      <c r="F3091" s="11">
        <v>0</v>
      </c>
    </row>
    <row r="3092" x14ac:dyDescent="0.3">
      <c r="A3092" s="410">
        <v>104502003</v>
      </c>
      <c r="B3092" s="410" t="s">
        <v>3588</v>
      </c>
      <c r="C3092" s="11">
        <v>5</v>
      </c>
      <c r="D3092" s="11">
        <v>10</v>
      </c>
      <c r="E3092" s="11">
        <v>0</v>
      </c>
      <c r="F3092" s="11">
        <v>0</v>
      </c>
    </row>
    <row r="3093" x14ac:dyDescent="0.3">
      <c r="A3093" s="410">
        <v>101404009</v>
      </c>
      <c r="B3093" s="410" t="s">
        <v>3589</v>
      </c>
      <c r="C3093" s="11">
        <v>5</v>
      </c>
      <c r="D3093" s="11">
        <v>5</v>
      </c>
      <c r="E3093" s="11">
        <v>0</v>
      </c>
      <c r="F3093" s="11">
        <v>0</v>
      </c>
    </row>
    <row r="3094" x14ac:dyDescent="0.3">
      <c r="A3094" s="410">
        <v>104501011</v>
      </c>
      <c r="B3094" s="410" t="s">
        <v>3590</v>
      </c>
      <c r="C3094" s="11">
        <v>5</v>
      </c>
      <c r="D3094" s="11">
        <v>10</v>
      </c>
      <c r="E3094" s="11">
        <v>0</v>
      </c>
      <c r="F3094" s="11">
        <v>0</v>
      </c>
    </row>
    <row r="3095" x14ac:dyDescent="0.3">
      <c r="A3095" s="410">
        <v>104502002</v>
      </c>
      <c r="B3095" s="410" t="s">
        <v>3591</v>
      </c>
      <c r="C3095" s="11">
        <v>5</v>
      </c>
      <c r="D3095" s="11">
        <v>10</v>
      </c>
      <c r="E3095" s="11">
        <v>0</v>
      </c>
      <c r="F3095" s="11">
        <v>0</v>
      </c>
    </row>
    <row r="3096" x14ac:dyDescent="0.3">
      <c r="A3096" s="410">
        <v>104502001</v>
      </c>
      <c r="B3096" s="410" t="s">
        <v>3592</v>
      </c>
      <c r="C3096" s="11">
        <v>5</v>
      </c>
      <c r="D3096" s="11">
        <v>10</v>
      </c>
      <c r="E3096" s="11">
        <v>0</v>
      </c>
      <c r="F3096" s="11">
        <v>0</v>
      </c>
    </row>
    <row r="3097" x14ac:dyDescent="0.3">
      <c r="A3097" s="410">
        <v>104501010</v>
      </c>
      <c r="B3097" s="410" t="s">
        <v>3593</v>
      </c>
      <c r="C3097" s="11">
        <v>5</v>
      </c>
      <c r="D3097" s="11">
        <v>10</v>
      </c>
      <c r="E3097" s="11">
        <v>0</v>
      </c>
      <c r="F3097" s="11">
        <v>0</v>
      </c>
    </row>
    <row r="3098" x14ac:dyDescent="0.3">
      <c r="A3098" s="410">
        <v>104101874</v>
      </c>
      <c r="B3098" s="410" t="s">
        <v>3594</v>
      </c>
      <c r="C3098" s="11">
        <v>8</v>
      </c>
      <c r="D3098" s="11">
        <v>10</v>
      </c>
      <c r="E3098" s="11">
        <v>0</v>
      </c>
      <c r="F3098" s="11">
        <v>0</v>
      </c>
    </row>
    <row r="3099" x14ac:dyDescent="0.3">
      <c r="A3099" s="410">
        <v>603101094</v>
      </c>
      <c r="B3099" s="410" t="s">
        <v>781</v>
      </c>
      <c r="C3099" s="11">
        <v>20</v>
      </c>
      <c r="D3099" s="11">
        <v>10</v>
      </c>
      <c r="E3099" s="11">
        <v>0</v>
      </c>
      <c r="F3099" s="11">
        <v>0</v>
      </c>
    </row>
    <row r="3100" x14ac:dyDescent="0.3">
      <c r="A3100" s="410">
        <v>101701061</v>
      </c>
      <c r="B3100" s="410" t="s">
        <v>3595</v>
      </c>
      <c r="C3100" s="11">
        <v>1</v>
      </c>
      <c r="D3100" s="11">
        <v>5</v>
      </c>
      <c r="E3100" s="11">
        <v>0</v>
      </c>
      <c r="F3100" s="11">
        <v>0</v>
      </c>
    </row>
    <row r="3101" x14ac:dyDescent="0.3">
      <c r="A3101" s="410">
        <v>101701062</v>
      </c>
      <c r="B3101" s="410" t="s">
        <v>3596</v>
      </c>
      <c r="C3101" s="11">
        <v>1</v>
      </c>
      <c r="D3101" s="11">
        <v>5</v>
      </c>
      <c r="E3101" s="11">
        <v>0</v>
      </c>
      <c r="F3101" s="11">
        <v>0</v>
      </c>
    </row>
    <row r="3102" x14ac:dyDescent="0.3">
      <c r="A3102" s="410">
        <v>104101760</v>
      </c>
      <c r="B3102" s="410" t="s">
        <v>3597</v>
      </c>
      <c r="C3102" s="11">
        <v>8</v>
      </c>
      <c r="D3102" s="11">
        <v>10</v>
      </c>
      <c r="E3102" s="11">
        <v>0</v>
      </c>
      <c r="F3102" s="11">
        <v>0</v>
      </c>
    </row>
    <row r="3103" x14ac:dyDescent="0.3">
      <c r="A3103" s="410">
        <v>101701063</v>
      </c>
      <c r="B3103" s="410" t="s">
        <v>3598</v>
      </c>
      <c r="C3103" s="11">
        <v>1</v>
      </c>
      <c r="D3103" s="11">
        <v>5</v>
      </c>
      <c r="E3103" s="11">
        <v>0</v>
      </c>
      <c r="F3103" s="11">
        <v>0</v>
      </c>
    </row>
    <row r="3104" x14ac:dyDescent="0.3">
      <c r="A3104" s="410">
        <v>205104013</v>
      </c>
      <c r="B3104" s="410" t="s">
        <v>514</v>
      </c>
      <c r="C3104" s="11">
        <v>13</v>
      </c>
      <c r="D3104" s="11">
        <v>10</v>
      </c>
      <c r="E3104" s="11">
        <v>0</v>
      </c>
      <c r="F3104" s="11">
        <v>0</v>
      </c>
    </row>
    <row r="3105" x14ac:dyDescent="0.3">
      <c r="A3105" s="410">
        <v>205105006</v>
      </c>
      <c r="B3105" s="410" t="s">
        <v>534</v>
      </c>
      <c r="C3105" s="11">
        <v>13</v>
      </c>
      <c r="D3105" s="11">
        <v>10</v>
      </c>
      <c r="E3105" s="11">
        <v>0</v>
      </c>
      <c r="F3105" s="11">
        <v>0</v>
      </c>
    </row>
    <row r="3106" x14ac:dyDescent="0.3">
      <c r="A3106" s="410">
        <v>205102001</v>
      </c>
      <c r="B3106" s="410" t="s">
        <v>506</v>
      </c>
      <c r="C3106" s="11">
        <v>13</v>
      </c>
      <c r="D3106" s="11">
        <v>10</v>
      </c>
      <c r="E3106" s="11">
        <v>0</v>
      </c>
      <c r="F3106" s="11">
        <v>0</v>
      </c>
    </row>
    <row r="3107" x14ac:dyDescent="0.3">
      <c r="A3107" s="410">
        <v>205102002</v>
      </c>
      <c r="B3107" s="410" t="s">
        <v>507</v>
      </c>
      <c r="C3107" s="11">
        <v>13</v>
      </c>
      <c r="D3107" s="11">
        <v>10</v>
      </c>
      <c r="E3107" s="11">
        <v>0</v>
      </c>
      <c r="F3107" s="11">
        <v>0</v>
      </c>
    </row>
    <row r="3108" x14ac:dyDescent="0.3">
      <c r="A3108" s="410">
        <v>205103011</v>
      </c>
      <c r="B3108" s="410" t="s">
        <v>512</v>
      </c>
      <c r="C3108" s="11">
        <v>13</v>
      </c>
      <c r="D3108" s="11">
        <v>10</v>
      </c>
      <c r="E3108" s="11">
        <v>0</v>
      </c>
      <c r="F3108" s="11">
        <v>0</v>
      </c>
    </row>
    <row r="3109" x14ac:dyDescent="0.3">
      <c r="A3109" s="410">
        <v>205105009</v>
      </c>
      <c r="B3109" s="410" t="s">
        <v>535</v>
      </c>
      <c r="C3109" s="11">
        <v>13</v>
      </c>
      <c r="D3109" s="11">
        <v>10</v>
      </c>
      <c r="E3109" s="11">
        <v>0</v>
      </c>
      <c r="F3109" s="11">
        <v>0</v>
      </c>
    </row>
    <row r="3110" x14ac:dyDescent="0.3">
      <c r="A3110" s="410">
        <v>205103012</v>
      </c>
      <c r="B3110" s="410" t="s">
        <v>513</v>
      </c>
      <c r="C3110" s="11">
        <v>13</v>
      </c>
      <c r="D3110" s="11">
        <v>10</v>
      </c>
      <c r="E3110" s="11">
        <v>0</v>
      </c>
      <c r="F3110" s="11">
        <v>0</v>
      </c>
    </row>
    <row r="3111" x14ac:dyDescent="0.3">
      <c r="A3111" s="410">
        <v>205104010</v>
      </c>
      <c r="B3111" s="410" t="s">
        <v>511</v>
      </c>
      <c r="C3111" s="11">
        <v>13</v>
      </c>
      <c r="D3111" s="11">
        <v>10</v>
      </c>
      <c r="E3111" s="11">
        <v>0</v>
      </c>
      <c r="F3111" s="11">
        <v>0</v>
      </c>
    </row>
    <row r="3112" x14ac:dyDescent="0.3">
      <c r="A3112" s="410">
        <v>205101017</v>
      </c>
      <c r="B3112" s="410" t="s">
        <v>519</v>
      </c>
      <c r="C3112" s="11">
        <v>13</v>
      </c>
      <c r="D3112" s="11">
        <v>10</v>
      </c>
      <c r="E3112" s="11">
        <v>0</v>
      </c>
      <c r="F3112" s="11">
        <v>0</v>
      </c>
    </row>
    <row r="3113" x14ac:dyDescent="0.3">
      <c r="A3113" s="410">
        <v>205103001</v>
      </c>
      <c r="B3113" s="410" t="s">
        <v>522</v>
      </c>
      <c r="C3113" s="11">
        <v>13</v>
      </c>
      <c r="D3113" s="11">
        <v>10</v>
      </c>
      <c r="E3113" s="11">
        <v>0</v>
      </c>
      <c r="F3113" s="11">
        <v>0</v>
      </c>
    </row>
    <row r="3114" x14ac:dyDescent="0.3">
      <c r="A3114" s="410">
        <v>205103002</v>
      </c>
      <c r="B3114" s="410" t="s">
        <v>523</v>
      </c>
      <c r="C3114" s="11">
        <v>13</v>
      </c>
      <c r="D3114" s="11">
        <v>10</v>
      </c>
      <c r="E3114" s="11">
        <v>0</v>
      </c>
      <c r="F3114" s="11">
        <v>0</v>
      </c>
    </row>
    <row r="3115" x14ac:dyDescent="0.3">
      <c r="A3115" s="410">
        <v>205103003</v>
      </c>
      <c r="B3115" s="410" t="s">
        <v>524</v>
      </c>
      <c r="C3115" s="11">
        <v>13</v>
      </c>
      <c r="D3115" s="11">
        <v>10</v>
      </c>
      <c r="E3115" s="11">
        <v>0</v>
      </c>
      <c r="F3115" s="11">
        <v>0</v>
      </c>
    </row>
    <row r="3116" x14ac:dyDescent="0.3">
      <c r="A3116" s="410">
        <v>205103004</v>
      </c>
      <c r="B3116" s="410" t="s">
        <v>525</v>
      </c>
      <c r="C3116" s="11">
        <v>13</v>
      </c>
      <c r="D3116" s="11">
        <v>10</v>
      </c>
      <c r="E3116" s="11">
        <v>0</v>
      </c>
      <c r="F3116" s="11">
        <v>0</v>
      </c>
    </row>
    <row r="3117" x14ac:dyDescent="0.3">
      <c r="A3117" s="410">
        <v>304101018</v>
      </c>
      <c r="B3117" s="410" t="s">
        <v>1165</v>
      </c>
      <c r="C3117" s="11">
        <v>35</v>
      </c>
      <c r="D3117" s="11">
        <v>10</v>
      </c>
      <c r="E3117" s="11">
        <v>0</v>
      </c>
      <c r="F3117" s="11">
        <v>0</v>
      </c>
    </row>
    <row r="3118" x14ac:dyDescent="0.3">
      <c r="A3118" s="410">
        <v>302203010</v>
      </c>
      <c r="B3118" s="410" t="s">
        <v>1128</v>
      </c>
      <c r="C3118" s="11">
        <v>35</v>
      </c>
      <c r="D3118" s="11">
        <v>10</v>
      </c>
      <c r="E3118" s="11">
        <v>0</v>
      </c>
      <c r="F3118" s="11">
        <v>0</v>
      </c>
    </row>
    <row r="3119" x14ac:dyDescent="0.3">
      <c r="A3119" s="410">
        <v>101108037</v>
      </c>
      <c r="B3119" s="410" t="s">
        <v>3599</v>
      </c>
      <c r="C3119" s="11">
        <v>8</v>
      </c>
      <c r="D3119" s="11">
        <v>10</v>
      </c>
      <c r="E3119" s="11">
        <v>0</v>
      </c>
      <c r="F3119" s="11">
        <v>0</v>
      </c>
    </row>
    <row r="3120" x14ac:dyDescent="0.3">
      <c r="A3120" s="410">
        <v>101701071</v>
      </c>
      <c r="B3120" s="410" t="s">
        <v>3600</v>
      </c>
      <c r="C3120" s="11">
        <v>1</v>
      </c>
      <c r="D3120" s="11">
        <v>5</v>
      </c>
      <c r="E3120" s="11">
        <v>0</v>
      </c>
      <c r="F3120" s="11">
        <v>0</v>
      </c>
    </row>
    <row r="3121" x14ac:dyDescent="0.3">
      <c r="A3121" s="410">
        <v>101108033</v>
      </c>
      <c r="B3121" s="410" t="s">
        <v>3601</v>
      </c>
      <c r="C3121" s="11">
        <v>8</v>
      </c>
      <c r="D3121" s="11">
        <v>10</v>
      </c>
      <c r="E3121" s="11">
        <v>0</v>
      </c>
      <c r="F3121" s="11">
        <v>0</v>
      </c>
    </row>
  </sheetData>
  <pageMargins left="0.7" right="0.7" top="0.75" bottom="0.75" header="0.3" footer="0.3"/>
  <pageSetup orientation="portrait" r:id="rId1"/>
  <headerFooter>
    <oddFooter>&amp;R&amp;1#&amp;"Calibri"&amp;12&amp;K000000Official Use</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theme="7" tint="0.79995117038484"/>
  </sheetPr>
  <dimension ref="A1:C42"/>
  <sheetViews>
    <sheetView workbookViewId="0">
      <selection activeCell="B29" sqref="B29"/>
    </sheetView>
  </sheetViews>
  <sheetFormatPr defaultColWidth="8.88671875" defaultRowHeight="14.4" x14ac:dyDescent="0.3"/>
  <cols>
    <col min="1" max="1" width="40.33203125" style="44" customWidth="true"/>
    <col min="2" max="2" width="84.88671875" style="44" customWidth="true"/>
    <col min="3" max="3" width="69.5546875" style="44" customWidth="true"/>
    <col min="4" max="16384" width="8.88671875" style="44"/>
  </cols>
  <sheetData>
    <row r="1" x14ac:dyDescent="0.3">
      <c r="A1" s="57"/>
      <c r="B1" s="76" t="s">
        <v>219</v>
      </c>
      <c r="C1" s="77" t="s">
        <v>235</v>
      </c>
    </row>
    <row r="2" x14ac:dyDescent="0.3">
      <c r="A2" s="216" t="s">
        <v>209</v>
      </c>
      <c r="B2" s="217"/>
      <c r="C2" s="217"/>
    </row>
    <row r="3" ht="28.8" x14ac:dyDescent="0.3">
      <c r="A3" s="58" t="s">
        <v>211</v>
      </c>
      <c r="B3" s="62" t="s">
        <v>252</v>
      </c>
    </row>
    <row r="4" x14ac:dyDescent="0.3">
      <c r="A4" s="71" t="s">
        <v>212</v>
      </c>
      <c r="B4" s="57"/>
    </row>
    <row r="5" ht="28.8" x14ac:dyDescent="0.3">
      <c r="A5" s="70" t="s">
        <v>63</v>
      </c>
      <c r="B5" s="62" t="s">
        <v>236</v>
      </c>
    </row>
    <row r="6" ht="28.8" x14ac:dyDescent="0.3">
      <c r="A6" s="69" t="s">
        <v>64</v>
      </c>
      <c r="B6" s="62" t="s">
        <v>239</v>
      </c>
      <c r="C6" s="64" t="s">
        <v>237</v>
      </c>
    </row>
    <row r="7" ht="28.8" x14ac:dyDescent="0.3">
      <c r="A7" s="69" t="s">
        <v>65</v>
      </c>
      <c r="B7" s="66" t="s">
        <v>240</v>
      </c>
      <c r="C7" s="65" t="s">
        <v>238</v>
      </c>
    </row>
    <row r="8" x14ac:dyDescent="0.3">
      <c r="A8" s="71" t="s">
        <v>149</v>
      </c>
      <c r="B8" s="57"/>
    </row>
    <row r="9" ht="43.2" x14ac:dyDescent="0.3">
      <c r="A9" s="75" t="s">
        <v>213</v>
      </c>
      <c r="B9" s="68" t="s">
        <v>241</v>
      </c>
      <c r="C9" s="67" t="s">
        <v>242</v>
      </c>
    </row>
    <row r="10" s="74" customFormat="true" ht="24.6" customHeight="true" x14ac:dyDescent="0.3">
      <c r="A10" s="72" t="s">
        <v>75</v>
      </c>
      <c r="B10" s="68" t="s">
        <v>243</v>
      </c>
      <c r="C10" s="73" t="s">
        <v>244</v>
      </c>
    </row>
    <row r="11" x14ac:dyDescent="0.3">
      <c r="A11" s="58" t="s">
        <v>221</v>
      </c>
      <c r="B11" s="57" t="s">
        <v>227</v>
      </c>
    </row>
    <row r="12" ht="28.8" x14ac:dyDescent="0.3">
      <c r="A12" s="58" t="s">
        <v>216</v>
      </c>
      <c r="B12" s="62" t="s">
        <v>231</v>
      </c>
      <c r="C12" s="63" t="s">
        <v>230</v>
      </c>
    </row>
    <row r="13" ht="57.6" x14ac:dyDescent="0.3">
      <c r="A13" s="58" t="s">
        <v>218</v>
      </c>
      <c r="B13" s="59" t="s">
        <v>228</v>
      </c>
      <c r="C13" s="60" t="s">
        <v>229</v>
      </c>
    </row>
    <row r="14" ht="28.8" x14ac:dyDescent="0.3">
      <c r="A14" s="58" t="s">
        <v>214</v>
      </c>
      <c r="B14" s="59" t="s">
        <v>232</v>
      </c>
      <c r="C14" s="60" t="s">
        <v>233</v>
      </c>
    </row>
    <row r="15" ht="28.8" x14ac:dyDescent="0.3">
      <c r="A15" s="58" t="s">
        <v>215</v>
      </c>
      <c r="B15" s="62" t="s">
        <v>226</v>
      </c>
    </row>
    <row r="16" ht="57.6" x14ac:dyDescent="0.3">
      <c r="A16" s="58" t="s">
        <v>217</v>
      </c>
      <c r="B16" s="59" t="s">
        <v>234</v>
      </c>
      <c r="C16" s="60" t="s">
        <v>220</v>
      </c>
    </row>
    <row r="17" x14ac:dyDescent="0.3">
      <c r="A17" s="216" t="s">
        <v>210</v>
      </c>
      <c r="B17" s="217"/>
      <c r="C17" s="218"/>
    </row>
    <row r="18" ht="19.95" customHeight="true" x14ac:dyDescent="0.3">
      <c r="A18" s="87" t="s">
        <v>51</v>
      </c>
      <c r="B18" s="88" t="s">
        <v>253</v>
      </c>
      <c r="C18" s="74" t="s">
        <v>256</v>
      </c>
    </row>
    <row r="19" ht="19.95" customHeight="true" x14ac:dyDescent="0.3">
      <c r="A19" s="87" t="s">
        <v>52</v>
      </c>
      <c r="B19" s="88" t="s">
        <v>254</v>
      </c>
      <c r="C19" s="74" t="s">
        <v>256</v>
      </c>
    </row>
    <row r="20" ht="24" customHeight="true" x14ac:dyDescent="0.3">
      <c r="A20" s="87" t="s">
        <v>79</v>
      </c>
      <c r="B20" s="88" t="s">
        <v>269</v>
      </c>
      <c r="C20" s="74" t="s">
        <v>257</v>
      </c>
    </row>
    <row r="21" ht="24" customHeight="true" x14ac:dyDescent="0.3">
      <c r="A21" s="88" t="s">
        <v>277</v>
      </c>
      <c r="B21" s="88" t="s">
        <v>1384</v>
      </c>
      <c r="C21" s="74" t="s">
        <v>257</v>
      </c>
    </row>
    <row r="22" ht="24" customHeight="true" x14ac:dyDescent="0.3">
      <c r="A22" s="88" t="s">
        <v>278</v>
      </c>
      <c r="B22" s="88" t="s">
        <v>1385</v>
      </c>
      <c r="C22" s="74" t="s">
        <v>257</v>
      </c>
    </row>
    <row r="23" ht="22.2" customHeight="true" x14ac:dyDescent="0.3">
      <c r="A23" s="87" t="s">
        <v>53</v>
      </c>
      <c r="B23" s="88" t="s">
        <v>255</v>
      </c>
      <c r="C23" s="74" t="s">
        <v>256</v>
      </c>
    </row>
    <row r="24" ht="45.6" customHeight="true" x14ac:dyDescent="0.3">
      <c r="A24" s="87" t="s">
        <v>58</v>
      </c>
      <c r="B24" s="88" t="s">
        <v>270</v>
      </c>
      <c r="C24" s="74" t="s">
        <v>257</v>
      </c>
    </row>
    <row r="25" ht="26.4" customHeight="true" x14ac:dyDescent="0.3">
      <c r="A25" s="87" t="str">
        <f>IF('Curvas de concentracion'!$A$6="1","Impuestos total IRP", "Impuestos por motivo de IRP")</f>
        <v>Impuestos total IRP</v>
      </c>
      <c r="B25" s="88" t="s">
        <v>260</v>
      </c>
      <c r="C25" s="74" t="s">
        <v>257</v>
      </c>
    </row>
    <row r="26" ht="28.8" x14ac:dyDescent="0.3">
      <c r="A26" s="87" t="s">
        <v>54</v>
      </c>
      <c r="B26" s="88" t="s">
        <v>1386</v>
      </c>
      <c r="C26" s="74" t="s">
        <v>257</v>
      </c>
    </row>
    <row r="27" ht="24" customHeight="true" x14ac:dyDescent="0.3">
      <c r="A27" s="87" t="s">
        <v>55</v>
      </c>
      <c r="B27" s="88" t="s">
        <v>258</v>
      </c>
      <c r="C27" s="74" t="s">
        <v>256</v>
      </c>
    </row>
    <row r="28" ht="20.4" customHeight="true" x14ac:dyDescent="0.3">
      <c r="A28" s="87" t="s">
        <v>56</v>
      </c>
      <c r="B28" s="88" t="s">
        <v>259</v>
      </c>
      <c r="C28" s="74" t="s">
        <v>256</v>
      </c>
    </row>
    <row r="29" ht="28.8" x14ac:dyDescent="0.3">
      <c r="A29" s="87" t="s">
        <v>57</v>
      </c>
      <c r="B29" s="88" t="s">
        <v>268</v>
      </c>
      <c r="C29" s="74" t="s">
        <v>257</v>
      </c>
    </row>
    <row r="30" ht="28.8" x14ac:dyDescent="0.3">
      <c r="A30" s="87" t="str">
        <f>IF('Curvas de concentracion'!$A$6="1","Impuestos unidad productiva","")</f>
        <v>Impuestos unidad productiva</v>
      </c>
      <c r="B30" s="88" t="s">
        <v>1387</v>
      </c>
      <c r="C30" s="74" t="s">
        <v>257</v>
      </c>
    </row>
    <row r="31" ht="28.8" x14ac:dyDescent="0.3">
      <c r="A31" s="87" t="str">
        <f>IF('Curvas de concentracion'!$A$6="1","Impuestos laborales - dependencia","")</f>
        <v>Impuestos laborales - dependencia</v>
      </c>
      <c r="B31" s="88" t="s">
        <v>262</v>
      </c>
      <c r="C31" s="74" t="s">
        <v>257</v>
      </c>
    </row>
    <row r="32" ht="28.8" x14ac:dyDescent="0.3">
      <c r="A32" s="87" t="str">
        <f>IF('Curvas de concentracion'!$A$6="1","Impuestos por alquiler","")</f>
        <v>Impuestos por alquiler</v>
      </c>
      <c r="B32" s="88" t="s">
        <v>261</v>
      </c>
      <c r="C32" s="74" t="s">
        <v>257</v>
      </c>
    </row>
    <row r="33" ht="28.8" x14ac:dyDescent="0.3">
      <c r="A33" s="87" t="str">
        <f>IF('Curvas de concentracion'!$A$6="1","Impuestos por dividendo","")</f>
        <v>Impuestos por dividendo</v>
      </c>
      <c r="B33" s="88" t="s">
        <v>263</v>
      </c>
      <c r="C33" s="74" t="s">
        <v>257</v>
      </c>
    </row>
    <row r="34" ht="28.8" x14ac:dyDescent="0.3">
      <c r="A34" s="87" t="str">
        <f>IF('Curvas de concentracion'!$A$6="1","Total direct taxes","")</f>
        <v>Total direct taxes</v>
      </c>
      <c r="B34" s="88" t="s">
        <v>264</v>
      </c>
      <c r="C34" s="74" t="s">
        <v>257</v>
      </c>
    </row>
    <row r="35" ht="28.8" x14ac:dyDescent="0.3">
      <c r="A35" s="88" t="s">
        <v>1388</v>
      </c>
      <c r="B35" s="88" t="s">
        <v>1389</v>
      </c>
      <c r="C35" s="74" t="s">
        <v>257</v>
      </c>
    </row>
    <row r="36" ht="22.2" customHeight="true" x14ac:dyDescent="0.3">
      <c r="A36" s="87" t="str">
        <f>IF('Curvas de concentracion'!$P$6="1","Impuestos total IRP", "Impuestos por motivo de IRP")</f>
        <v>Impuestos por motivo de IRP</v>
      </c>
      <c r="B36" s="88" t="s">
        <v>265</v>
      </c>
      <c r="C36" s="74" t="s">
        <v>257</v>
      </c>
    </row>
    <row r="37" ht="22.2" customHeight="true" x14ac:dyDescent="0.3">
      <c r="A37" s="88" t="s">
        <v>314</v>
      </c>
      <c r="B37" s="88" t="s">
        <v>1390</v>
      </c>
      <c r="C37" s="74" t="s">
        <v>1391</v>
      </c>
    </row>
    <row r="38" ht="22.2" customHeight="true" x14ac:dyDescent="0.3">
      <c r="A38" s="88" t="s">
        <v>313</v>
      </c>
      <c r="B38" s="88" t="s">
        <v>1392</v>
      </c>
      <c r="C38" s="74" t="s">
        <v>1391</v>
      </c>
    </row>
    <row r="39" ht="22.2" customHeight="true" x14ac:dyDescent="0.3">
      <c r="A39" s="88" t="s">
        <v>1370</v>
      </c>
      <c r="B39" s="88" t="s">
        <v>1393</v>
      </c>
      <c r="C39" s="74" t="s">
        <v>257</v>
      </c>
    </row>
    <row r="40" ht="22.2" customHeight="true" x14ac:dyDescent="0.3">
      <c r="A40" s="88" t="s">
        <v>1371</v>
      </c>
      <c r="B40" s="88" t="s">
        <v>19632</v>
      </c>
      <c r="C40" s="74" t="s">
        <v>257</v>
      </c>
    </row>
    <row r="41" ht="18" customHeight="true" x14ac:dyDescent="0.3">
      <c r="A41" s="87" t="s">
        <v>67</v>
      </c>
      <c r="B41" s="88" t="s">
        <v>266</v>
      </c>
      <c r="C41" s="74" t="s">
        <v>256</v>
      </c>
    </row>
    <row r="42" ht="22.2" customHeight="true" x14ac:dyDescent="0.3">
      <c r="A42" s="87" t="s">
        <v>68</v>
      </c>
      <c r="B42" s="88" t="s">
        <v>267</v>
      </c>
      <c r="C42" s="74" t="s">
        <v>256</v>
      </c>
    </row>
  </sheetData>
  <phoneticPr fontId="0" type="noConversion"/>
  <pageMargins left="0.7" right="0.7" top="0.75" bottom="0.75" header="0.3" footer="0.3"/>
  <pageSetup orientation="portrait" r:id="rId1"/>
  <headerFooter>
    <oddFooter>&amp;R&amp;1#&amp;"Calibri"&amp;12&amp;K000000Official Use</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5" tint="-0.49995422223579"/>
  </sheetPr>
  <dimension ref="B1:W3862"/>
  <sheetViews>
    <sheetView showGridLines="false" tabSelected="true" topLeftCell="A20" zoomScale="96" zoomScaleNormal="85" workbookViewId="0">
      <selection activeCell="E25" sqref="E25"/>
    </sheetView>
  </sheetViews>
  <sheetFormatPr defaultColWidth="9.109375" defaultRowHeight="14.4" x14ac:dyDescent="0.3"/>
  <cols>
    <col min="1" max="1" width="9.109375" style="97"/>
    <col min="2" max="2" width="22.33203125" style="97" customWidth="true"/>
    <col min="3" max="3" width="20.33203125" style="97" customWidth="true"/>
    <col min="4" max="4" width="17.88671875" style="97" customWidth="true"/>
    <col min="5" max="5" width="17.6640625" style="97" customWidth="true"/>
    <col min="6" max="6" width="25.109375" style="97" customWidth="true"/>
    <col min="7" max="7" width="20.6640625" style="97" customWidth="true"/>
    <col min="8" max="8" width="26.5546875" style="97" customWidth="true"/>
    <col min="9" max="9" width="25.44140625" style="97" customWidth="true"/>
    <col min="10" max="10" width="21.109375" style="97" customWidth="true"/>
    <col min="11" max="11" width="30.109375" style="97" customWidth="true"/>
    <col min="12" max="12" width="25.6640625" style="97" customWidth="true"/>
    <col min="13" max="13" width="18.5546875" style="97" customWidth="true"/>
    <col min="14" max="14" width="14.33203125" style="97" customWidth="true"/>
    <col min="15" max="15" width="10.88671875" style="97" customWidth="true"/>
    <col min="16" max="16" width="22" style="97" customWidth="true"/>
    <col min="17" max="17" width="20.88671875" style="97" customWidth="true"/>
    <col min="18" max="18" width="21.44140625" style="97" customWidth="true"/>
    <col min="19" max="19" width="12.6640625" style="97" customWidth="true"/>
    <col min="20" max="20" width="14.33203125" style="97" customWidth="true"/>
    <col min="21" max="16384" width="9.109375" style="97"/>
  </cols>
  <sheetData>
    <row r="1" ht="18" x14ac:dyDescent="0.35">
      <c r="B1" s="547" t="s">
        <v>246</v>
      </c>
      <c r="C1" s="547"/>
      <c r="D1" s="547"/>
      <c r="E1" s="547"/>
      <c r="F1" s="547"/>
      <c r="G1" s="547"/>
      <c r="H1" s="547"/>
      <c r="I1" s="547"/>
      <c r="J1" s="547"/>
      <c r="K1" s="547"/>
      <c r="L1" s="547"/>
      <c r="M1" s="547"/>
      <c r="N1" s="547"/>
      <c r="O1" s="547"/>
      <c r="P1" s="547"/>
      <c r="Q1" s="547"/>
      <c r="R1" s="547"/>
    </row>
    <row r="3" x14ac:dyDescent="0.3">
      <c r="B3" s="96"/>
      <c r="C3" s="97" t="s">
        <v>205</v>
      </c>
    </row>
    <row r="4" x14ac:dyDescent="0.3">
      <c r="B4" s="98"/>
      <c r="C4" s="99" t="s">
        <v>206</v>
      </c>
    </row>
    <row r="5" x14ac:dyDescent="0.3">
      <c r="B5" s="100"/>
      <c r="C5" s="97" t="s">
        <v>207</v>
      </c>
    </row>
    <row r="6" x14ac:dyDescent="0.3">
      <c r="B6" s="101" t="s">
        <v>31</v>
      </c>
      <c r="C6" s="97" t="s">
        <v>208</v>
      </c>
    </row>
    <row r="7" ht="15" customHeight="true" x14ac:dyDescent="0.3"/>
    <row r="8" ht="15.6" x14ac:dyDescent="0.3">
      <c r="B8" s="550" t="s">
        <v>199</v>
      </c>
      <c r="C8" s="550"/>
      <c r="D8" s="550"/>
      <c r="E8" s="551" t="s">
        <v>19916</v>
      </c>
      <c r="F8" s="551"/>
      <c r="H8" s="102"/>
      <c r="I8" s="103"/>
      <c r="J8" s="103"/>
      <c r="K8" s="103"/>
      <c r="L8" s="103"/>
      <c r="M8" s="103"/>
      <c r="N8" s="103"/>
      <c r="O8" s="103"/>
      <c r="P8" s="103"/>
      <c r="Q8" s="103"/>
      <c r="R8" s="103"/>
    </row>
    <row r="9" x14ac:dyDescent="0.3">
      <c r="B9" s="224" t="s">
        <v>200</v>
      </c>
      <c r="C9" s="224"/>
      <c r="D9" s="104"/>
      <c r="E9" s="546" t="s">
        <v>0</v>
      </c>
      <c r="F9" s="546"/>
    </row>
    <row r="11" ht="15" thickBot="true" x14ac:dyDescent="0.35">
      <c r="K11" s="105"/>
      <c r="L11" s="105"/>
      <c r="M11" s="105"/>
      <c r="N11" s="105"/>
    </row>
    <row r="12" ht="15" thickBot="true" x14ac:dyDescent="0.35">
      <c r="B12" s="106" t="s">
        <v>272</v>
      </c>
      <c r="C12" s="107"/>
      <c r="D12" s="107"/>
      <c r="E12" s="108"/>
      <c r="F12" s="456"/>
      <c r="G12" s="406"/>
      <c r="H12" s="406"/>
      <c r="I12" s="406"/>
      <c r="K12" s="106" t="s">
        <v>167</v>
      </c>
      <c r="L12" s="107"/>
      <c r="M12" s="108"/>
      <c r="N12" s="105"/>
      <c r="O12" s="106" t="s">
        <v>164</v>
      </c>
      <c r="P12" s="111"/>
      <c r="Q12" s="112"/>
      <c r="R12" s="113"/>
      <c r="S12" s="153"/>
    </row>
    <row r="13" x14ac:dyDescent="0.3">
      <c r="B13" s="114" t="s">
        <v>172</v>
      </c>
      <c r="C13" s="105"/>
      <c r="D13" s="105"/>
      <c r="E13" s="457">
        <v>2019</v>
      </c>
      <c r="F13" s="458">
        <v>2019</v>
      </c>
      <c r="G13" s="459"/>
      <c r="H13" s="406"/>
      <c r="I13" s="406"/>
      <c r="K13" s="114" t="s">
        <v>168</v>
      </c>
      <c r="L13" s="105"/>
      <c r="M13" s="225" t="s">
        <v>18</v>
      </c>
      <c r="N13" s="105"/>
      <c r="O13" s="115"/>
      <c r="P13" s="105"/>
      <c r="Q13" s="105"/>
      <c r="R13" s="116"/>
    </row>
    <row r="14" ht="15" thickBot="true" x14ac:dyDescent="0.35">
      <c r="B14" s="114" t="s">
        <v>173</v>
      </c>
      <c r="C14" s="105"/>
      <c r="D14" s="105"/>
      <c r="E14" s="374">
        <f>INDEX(rates_nonprog!$A$1:$G$11,MATCH(CONCATENATE($E$13,"_",$B19),rates_nonprog!$A:$A,0),7)</f>
        <v>2112562</v>
      </c>
      <c r="F14" s="456"/>
      <c r="K14" s="115"/>
      <c r="L14" s="105"/>
      <c r="M14" s="552" t="s">
        <v>169</v>
      </c>
      <c r="N14" s="105"/>
      <c r="O14" s="117" t="s">
        <v>165</v>
      </c>
      <c r="P14" s="118"/>
      <c r="Q14" s="548" t="s">
        <v>102</v>
      </c>
      <c r="R14" s="549"/>
    </row>
    <row r="15" ht="15.75" customHeight="true" thickBot="true" x14ac:dyDescent="0.35">
      <c r="B15" s="453" t="s">
        <v>174</v>
      </c>
      <c r="C15" s="454"/>
      <c r="D15" s="454"/>
      <c r="E15" s="455" t="s">
        <v>0</v>
      </c>
      <c r="F15" s="456"/>
      <c r="G15" s="106" t="s">
        <v>190</v>
      </c>
      <c r="H15" s="107"/>
      <c r="I15" s="108"/>
      <c r="K15" s="115"/>
      <c r="L15" s="105"/>
      <c r="M15" s="552"/>
      <c r="N15" s="105"/>
      <c r="O15" s="119"/>
    </row>
    <row r="16" ht="15" customHeight="true" thickBot="true" x14ac:dyDescent="0.35">
      <c r="B16" s="554" t="s">
        <v>182</v>
      </c>
      <c r="C16" s="509" t="s">
        <v>1383</v>
      </c>
      <c r="D16" s="509" t="s">
        <v>201</v>
      </c>
      <c r="E16" s="512" t="s">
        <v>180</v>
      </c>
      <c r="F16" s="456"/>
      <c r="G16" s="115"/>
      <c r="H16" s="105"/>
      <c r="I16" s="120" t="s">
        <v>191</v>
      </c>
      <c r="K16" s="115" t="s">
        <v>170</v>
      </c>
      <c r="L16" s="105"/>
      <c r="M16" s="121">
        <v>100</v>
      </c>
      <c r="N16" s="105"/>
    </row>
    <row r="17" x14ac:dyDescent="0.3">
      <c r="B17" s="555"/>
      <c r="C17" s="510"/>
      <c r="D17" s="510"/>
      <c r="E17" s="513"/>
      <c r="F17" s="456"/>
      <c r="G17" s="122" t="s">
        <v>15</v>
      </c>
      <c r="H17" s="105"/>
      <c r="I17" s="121">
        <v>4.9000000000000004</v>
      </c>
      <c r="K17" s="115"/>
      <c r="L17" s="105"/>
      <c r="M17" s="553" t="s">
        <v>16</v>
      </c>
      <c r="N17" s="105"/>
      <c r="O17" s="109" t="s">
        <v>162</v>
      </c>
      <c r="P17" s="123"/>
      <c r="Q17" s="123"/>
      <c r="R17" s="110"/>
    </row>
    <row r="18" x14ac:dyDescent="0.3">
      <c r="B18" s="556"/>
      <c r="C18" s="511"/>
      <c r="D18" s="511"/>
      <c r="E18" s="514"/>
      <c r="F18" s="456"/>
      <c r="G18" s="122" t="s">
        <v>192</v>
      </c>
      <c r="H18" s="105"/>
      <c r="I18" s="121">
        <v>4.0999999999999996</v>
      </c>
      <c r="K18" s="115"/>
      <c r="L18" s="105"/>
      <c r="M18" s="553"/>
      <c r="N18" s="105"/>
      <c r="O18" s="115"/>
      <c r="P18" s="105"/>
      <c r="Q18" s="105"/>
      <c r="R18" s="116"/>
    </row>
    <row r="19" ht="15" thickBot="true" x14ac:dyDescent="0.35">
      <c r="B19" s="368">
        <v>1</v>
      </c>
      <c r="C19" s="369">
        <f>INDEX(rates_nonprog!$A$1:$G$13,MATCH(CONCATENATE($E$13,"_",$B19),rates_nonprog!$A:$A,0),4)</f>
        <v>3</v>
      </c>
      <c r="D19" s="369">
        <f>INDEX(rates_nonprog!$A$1:$G$13,MATCH(CONCATENATE($E$13,"_",$B19),rates_nonprog!$A:$A,0),5)</f>
        <v>10</v>
      </c>
      <c r="E19" s="370">
        <f>INDEX(rates_nonprog!$A$1:$G$13,MATCH(CONCATENATE($E$13,"_",$B19),rates_nonprog!$A:$A,0),6)</f>
        <v>8</v>
      </c>
      <c r="F19" s="456"/>
      <c r="G19" s="122" t="s">
        <v>11</v>
      </c>
      <c r="H19" s="105"/>
      <c r="I19" s="121">
        <v>11</v>
      </c>
      <c r="K19" s="117" t="s">
        <v>171</v>
      </c>
      <c r="L19" s="118"/>
      <c r="M19" s="151">
        <v>30000000</v>
      </c>
      <c r="N19" s="105"/>
      <c r="O19" s="117" t="s">
        <v>166</v>
      </c>
      <c r="P19" s="118"/>
      <c r="Q19" s="548" t="s">
        <v>99</v>
      </c>
      <c r="R19" s="549"/>
    </row>
    <row r="20" ht="15" thickBot="true" x14ac:dyDescent="0.35">
      <c r="B20" s="371">
        <v>2</v>
      </c>
      <c r="C20" s="372">
        <f>INDEX(rates_nonprog!$A$1:$G$13,MATCH(CONCATENATE($E$13,"_",$B20),rates_nonprog!$A:$A,0),4)</f>
        <v>10</v>
      </c>
      <c r="D20" s="372" t="str">
        <f>INDEX(rates_nonprog!$A$1:$G$13,MATCH(CONCATENATE($E$13,"_",$B20),rates_nonprog!$A:$A,0),5)</f>
        <v>.</v>
      </c>
      <c r="E20" s="373">
        <f>INDEX(rates_nonprog!$A$1:$G$13,MATCH(CONCATENATE($E$13,"_",$B20),rates_nonprog!$A:$A,0),6)</f>
        <v>10</v>
      </c>
      <c r="F20" s="456"/>
      <c r="G20" s="122" t="s">
        <v>12</v>
      </c>
      <c r="H20" s="105"/>
      <c r="I20" s="121">
        <v>10</v>
      </c>
      <c r="O20" s="124" t="s">
        <v>163</v>
      </c>
    </row>
    <row r="21" ht="15" customHeight="true" thickBot="true" x14ac:dyDescent="0.35">
      <c r="B21" s="508" t="s">
        <v>175</v>
      </c>
      <c r="C21" s="508"/>
      <c r="D21" s="508"/>
      <c r="E21" s="508"/>
      <c r="F21" s="456"/>
      <c r="G21" s="125" t="s">
        <v>13</v>
      </c>
      <c r="H21" s="118"/>
      <c r="I21" s="126">
        <v>16</v>
      </c>
    </row>
    <row r="22" ht="15" thickBot="true" x14ac:dyDescent="0.35">
      <c r="B22" s="508"/>
      <c r="C22" s="508"/>
      <c r="D22" s="508"/>
      <c r="E22" s="508"/>
      <c r="F22" s="456"/>
      <c r="G22" s="127"/>
      <c r="H22" s="105"/>
      <c r="I22" s="105"/>
      <c r="O22" s="106" t="s">
        <v>194</v>
      </c>
      <c r="P22" s="111"/>
      <c r="Q22" s="111"/>
      <c r="R22" s="128"/>
    </row>
    <row r="23" ht="15" thickBot="true" x14ac:dyDescent="0.35">
      <c r="F23" s="456"/>
      <c r="K23" s="106" t="s">
        <v>188</v>
      </c>
      <c r="L23" s="108"/>
      <c r="O23" s="115"/>
      <c r="P23" s="105"/>
      <c r="Q23" s="105"/>
      <c r="R23" s="116"/>
    </row>
    <row r="24" ht="15" thickBot="true" x14ac:dyDescent="0.35">
      <c r="B24" s="106" t="s">
        <v>271</v>
      </c>
      <c r="C24" s="107"/>
      <c r="D24" s="107"/>
      <c r="E24" s="108"/>
      <c r="F24" s="456"/>
      <c r="K24" s="129" t="s">
        <v>112</v>
      </c>
      <c r="L24" s="121">
        <v>0.87</v>
      </c>
      <c r="O24" s="114" t="s">
        <v>195</v>
      </c>
      <c r="P24" s="105"/>
      <c r="Q24" s="105"/>
      <c r="R24" s="130" t="s">
        <v>9</v>
      </c>
      <c r="S24" s="105"/>
    </row>
    <row r="25" ht="15" customHeight="true" thickBot="true" x14ac:dyDescent="0.35">
      <c r="B25" s="114" t="s">
        <v>176</v>
      </c>
      <c r="C25" s="105"/>
      <c r="D25" s="105"/>
      <c r="E25" s="225" t="s">
        <v>9</v>
      </c>
      <c r="F25" s="456"/>
      <c r="G25" s="523" t="s">
        <v>245</v>
      </c>
      <c r="H25" s="524"/>
      <c r="I25" s="525"/>
      <c r="K25" s="115"/>
      <c r="L25" s="116"/>
      <c r="O25" s="114" t="s">
        <v>128</v>
      </c>
      <c r="P25" s="105"/>
      <c r="Q25" s="105"/>
      <c r="R25" s="116"/>
    </row>
    <row r="26" ht="15" customHeight="true" thickBot="true" x14ac:dyDescent="0.35">
      <c r="B26" s="114" t="s">
        <v>177</v>
      </c>
      <c r="C26" s="105"/>
      <c r="D26" s="105"/>
      <c r="E26" s="457">
        <v>2019</v>
      </c>
      <c r="F26" s="455">
        <v>2019</v>
      </c>
      <c r="G26" s="526"/>
      <c r="H26" s="527"/>
      <c r="I26" s="528"/>
      <c r="K26" s="521" t="s">
        <v>189</v>
      </c>
      <c r="L26" s="518" t="s">
        <v>273</v>
      </c>
      <c r="O26" s="154" t="s">
        <v>196</v>
      </c>
      <c r="P26" s="155"/>
      <c r="Q26" s="155"/>
      <c r="R26" s="121">
        <v>10</v>
      </c>
      <c r="S26" s="156" t="s">
        <v>161</v>
      </c>
    </row>
    <row r="27" ht="14.4" customHeight="true" x14ac:dyDescent="0.3">
      <c r="B27" s="453" t="s">
        <v>174</v>
      </c>
      <c r="C27" s="454"/>
      <c r="D27" s="454"/>
      <c r="E27" s="455" t="s">
        <v>9</v>
      </c>
      <c r="F27" s="456"/>
      <c r="G27" s="529" t="s">
        <v>193</v>
      </c>
      <c r="H27" s="530"/>
      <c r="I27" s="535">
        <v>800000</v>
      </c>
      <c r="K27" s="502"/>
      <c r="L27" s="519"/>
      <c r="O27" s="157" t="s">
        <v>197</v>
      </c>
      <c r="P27" s="105"/>
      <c r="Q27" s="155"/>
      <c r="R27" s="161"/>
    </row>
    <row r="28" ht="15.75" customHeight="true" thickBot="true" x14ac:dyDescent="0.35">
      <c r="B28" s="131" t="s">
        <v>181</v>
      </c>
      <c r="C28" s="105"/>
      <c r="D28" s="105"/>
      <c r="E28" s="121">
        <v>80</v>
      </c>
      <c r="G28" s="531"/>
      <c r="H28" s="532"/>
      <c r="I28" s="535"/>
      <c r="K28" s="522"/>
      <c r="L28" s="520"/>
      <c r="O28" s="137" t="s">
        <v>198</v>
      </c>
      <c r="P28" s="158"/>
      <c r="Q28" s="118"/>
      <c r="R28" s="162"/>
    </row>
    <row r="29" ht="15" customHeight="true" thickBot="true" x14ac:dyDescent="0.35">
      <c r="B29" s="515" t="s">
        <v>182</v>
      </c>
      <c r="C29" s="493" t="s">
        <v>1395</v>
      </c>
      <c r="D29" s="493" t="s">
        <v>179</v>
      </c>
      <c r="E29" s="504" t="s">
        <v>180</v>
      </c>
      <c r="G29" s="533"/>
      <c r="H29" s="534"/>
      <c r="I29" s="536"/>
      <c r="K29" s="262">
        <v>2016</v>
      </c>
      <c r="L29" s="263">
        <v>18317316</v>
      </c>
      <c r="O29" s="109" t="s">
        <v>134</v>
      </c>
      <c r="P29" s="123"/>
      <c r="Q29" s="123"/>
      <c r="R29" s="110"/>
    </row>
    <row r="30" x14ac:dyDescent="0.3">
      <c r="B30" s="516"/>
      <c r="C30" s="494"/>
      <c r="D30" s="494"/>
      <c r="E30" s="505"/>
      <c r="G30" s="132"/>
      <c r="H30" s="132"/>
      <c r="K30" s="115">
        <v>2017</v>
      </c>
      <c r="L30" s="133">
        <v>18984539</v>
      </c>
      <c r="O30" s="154" t="s">
        <v>196</v>
      </c>
      <c r="P30" s="155"/>
      <c r="Q30" s="155"/>
      <c r="R30" s="121">
        <v>5</v>
      </c>
    </row>
    <row r="31" ht="15" customHeight="true" thickBot="true" x14ac:dyDescent="0.35">
      <c r="B31" s="517"/>
      <c r="C31" s="495"/>
      <c r="D31" s="495"/>
      <c r="E31" s="506"/>
      <c r="H31" s="132"/>
      <c r="K31" s="115">
        <v>2018</v>
      </c>
      <c r="L31" s="133">
        <v>19460802</v>
      </c>
      <c r="O31" s="157" t="s">
        <v>197</v>
      </c>
      <c r="P31" s="105"/>
      <c r="Q31" s="155"/>
      <c r="R31" s="161"/>
    </row>
    <row r="32" ht="15" thickBot="true" x14ac:dyDescent="0.35">
      <c r="B32" s="134">
        <v>1</v>
      </c>
      <c r="C32" s="135">
        <v>0</v>
      </c>
      <c r="D32" s="135">
        <v>50000000</v>
      </c>
      <c r="E32" s="136">
        <v>8</v>
      </c>
      <c r="K32" s="115">
        <v>2019</v>
      </c>
      <c r="L32" s="133">
        <v>19577593</v>
      </c>
      <c r="O32" s="137" t="s">
        <v>198</v>
      </c>
      <c r="P32" s="158"/>
      <c r="Q32" s="118"/>
      <c r="R32" s="162"/>
    </row>
    <row r="33" x14ac:dyDescent="0.3">
      <c r="B33" s="134">
        <v>2</v>
      </c>
      <c r="C33" s="135">
        <f>D32+0.0001</f>
        <v>50000000.000100002</v>
      </c>
      <c r="D33" s="135">
        <v>150000000</v>
      </c>
      <c r="E33" s="136">
        <v>9</v>
      </c>
      <c r="K33" s="115">
        <v>2020</v>
      </c>
      <c r="L33" s="133">
        <v>18029653</v>
      </c>
    </row>
    <row r="34" x14ac:dyDescent="0.3">
      <c r="B34" s="134">
        <v>3</v>
      </c>
      <c r="C34" s="135">
        <f>D33+0.0001</f>
        <v>150000000.00009999</v>
      </c>
      <c r="D34" s="135" t="s">
        <v>2</v>
      </c>
      <c r="E34" s="136">
        <v>10</v>
      </c>
      <c r="K34" s="115">
        <v>2021</v>
      </c>
      <c r="L34" s="264">
        <v>18613955</v>
      </c>
    </row>
    <row r="35" ht="15" thickBot="true" x14ac:dyDescent="0.35">
      <c r="B35" s="134">
        <v>4</v>
      </c>
      <c r="C35" s="135"/>
      <c r="D35" s="135"/>
      <c r="E35" s="136"/>
      <c r="K35" s="137">
        <v>2022</v>
      </c>
      <c r="L35" s="266">
        <v>19167430</v>
      </c>
    </row>
    <row r="36" ht="15" thickBot="true" x14ac:dyDescent="0.35">
      <c r="B36" s="134">
        <v>5</v>
      </c>
      <c r="C36" s="138"/>
      <c r="D36" s="138"/>
      <c r="E36" s="139"/>
    </row>
    <row r="37" ht="15" customHeight="true" thickBot="true" x14ac:dyDescent="0.35">
      <c r="B37" s="140">
        <v>6</v>
      </c>
      <c r="C37" s="141"/>
      <c r="D37" s="141"/>
      <c r="E37" s="142"/>
      <c r="K37" s="262"/>
      <c r="L37" s="110"/>
    </row>
    <row r="38" ht="15" customHeight="true" x14ac:dyDescent="0.3">
      <c r="B38" s="507" t="s">
        <v>247</v>
      </c>
      <c r="C38" s="507"/>
      <c r="D38" s="507"/>
      <c r="E38" s="507"/>
      <c r="K38" s="387" t="s">
        <v>1407</v>
      </c>
      <c r="L38" s="378"/>
    </row>
    <row r="39" x14ac:dyDescent="0.3">
      <c r="B39" s="508"/>
      <c r="C39" s="508"/>
      <c r="D39" s="508"/>
      <c r="E39" s="508"/>
      <c r="K39" s="477"/>
      <c r="L39" s="478"/>
      <c r="P39" s="97" t="s">
        <v>1479</v>
      </c>
    </row>
    <row r="40" x14ac:dyDescent="0.3">
      <c r="B40" s="508"/>
      <c r="C40" s="508"/>
      <c r="D40" s="508"/>
      <c r="E40" s="508"/>
      <c r="K40" s="387" t="s">
        <v>1410</v>
      </c>
      <c r="L40" s="388" t="s">
        <v>1411</v>
      </c>
      <c r="Q40" s="97" t="s">
        <v>1478</v>
      </c>
    </row>
    <row r="41" ht="15" thickBot="true" x14ac:dyDescent="0.35">
      <c r="K41" s="382" t="s">
        <v>1413</v>
      </c>
      <c r="L41" s="389">
        <v>0</v>
      </c>
    </row>
    <row r="42" ht="15.6" x14ac:dyDescent="0.3">
      <c r="B42" s="143" t="s">
        <v>105</v>
      </c>
      <c r="C42" s="144"/>
      <c r="D42" s="144"/>
      <c r="E42" s="145"/>
      <c r="K42" s="382" t="s">
        <v>1414</v>
      </c>
      <c r="L42" s="389">
        <v>0</v>
      </c>
    </row>
    <row r="43" x14ac:dyDescent="0.3">
      <c r="B43" s="115"/>
      <c r="C43" s="105"/>
      <c r="D43" s="105"/>
      <c r="E43" s="116"/>
      <c r="K43" s="382" t="s">
        <v>1423</v>
      </c>
      <c r="L43" s="389">
        <v>83990</v>
      </c>
    </row>
    <row r="44" x14ac:dyDescent="0.3">
      <c r="B44" s="502" t="s">
        <v>182</v>
      </c>
      <c r="C44" s="494" t="s">
        <v>178</v>
      </c>
      <c r="D44" s="494" t="s">
        <v>179</v>
      </c>
      <c r="E44" s="503" t="s">
        <v>183</v>
      </c>
      <c r="K44" s="382" t="s">
        <v>1424</v>
      </c>
      <c r="L44" s="389">
        <v>0</v>
      </c>
    </row>
    <row r="45" x14ac:dyDescent="0.3">
      <c r="B45" s="502"/>
      <c r="C45" s="494"/>
      <c r="D45" s="494"/>
      <c r="E45" s="503"/>
      <c r="K45" s="382" t="s">
        <v>1415</v>
      </c>
      <c r="L45" s="389">
        <v>0</v>
      </c>
    </row>
    <row r="46" x14ac:dyDescent="0.3">
      <c r="B46" s="502"/>
      <c r="C46" s="494"/>
      <c r="D46" s="494"/>
      <c r="E46" s="503"/>
      <c r="K46" s="382" t="s">
        <v>1414</v>
      </c>
      <c r="L46" s="389">
        <v>0</v>
      </c>
    </row>
    <row r="47" x14ac:dyDescent="0.3">
      <c r="B47" s="146">
        <v>1</v>
      </c>
      <c r="C47" s="147">
        <v>0</v>
      </c>
      <c r="D47" s="147">
        <v>20000000</v>
      </c>
      <c r="E47" s="148">
        <f>20000*12</f>
        <v>240000</v>
      </c>
      <c r="K47" s="382" t="s">
        <v>1416</v>
      </c>
      <c r="L47" s="389">
        <v>0</v>
      </c>
    </row>
    <row r="48" ht="15" thickBot="true" x14ac:dyDescent="0.35">
      <c r="B48" s="146">
        <v>2</v>
      </c>
      <c r="C48" s="147">
        <f>D47+0.0001</f>
        <v>20000000.000100002</v>
      </c>
      <c r="D48" s="147">
        <v>40000000</v>
      </c>
      <c r="E48" s="148">
        <f>40000*12</f>
        <v>480000</v>
      </c>
      <c r="K48" s="383" t="s">
        <v>1417</v>
      </c>
      <c r="L48" s="390">
        <v>0</v>
      </c>
    </row>
    <row r="49" x14ac:dyDescent="0.3">
      <c r="B49" s="146">
        <v>3</v>
      </c>
      <c r="C49" s="147">
        <f>D48+0.0001</f>
        <v>40000000.000100002</v>
      </c>
      <c r="D49" s="147">
        <v>60000000</v>
      </c>
      <c r="E49" s="148">
        <f>60000*12</f>
        <v>720000</v>
      </c>
      <c r="K49" s="97" t="s">
        <v>3687</v>
      </c>
    </row>
    <row r="50" ht="15" thickBot="true" x14ac:dyDescent="0.35">
      <c r="B50" s="149">
        <v>4</v>
      </c>
      <c r="C50" s="150">
        <f>D49+0.0001</f>
        <v>60000000.000100002</v>
      </c>
      <c r="D50" s="150">
        <v>80000000</v>
      </c>
      <c r="E50" s="151">
        <f>80000*12</f>
        <v>960000</v>
      </c>
    </row>
    <row r="51" ht="15" thickBot="true" x14ac:dyDescent="0.35">
      <c r="B51" s="106" t="str">
        <f>CONCATENATE("Para montos por encima de ",FIXED(D50,0,FALSE), " (tasa %)")</f>
        <v>Para montos por encima de 80,000,000 (tasa %)</v>
      </c>
      <c r="C51" s="107"/>
      <c r="D51" s="107"/>
      <c r="E51" s="152">
        <v>10</v>
      </c>
    </row>
    <row r="52" ht="15" thickBot="true" x14ac:dyDescent="0.35">
      <c r="B52" s="106" t="s">
        <v>184</v>
      </c>
      <c r="C52" s="107"/>
      <c r="D52" s="107"/>
      <c r="E52" s="152">
        <v>70</v>
      </c>
    </row>
    <row r="53" ht="15" thickBot="true" x14ac:dyDescent="0.35"/>
    <row r="54" ht="15" thickBot="true" x14ac:dyDescent="0.35">
      <c r="B54" s="106" t="s">
        <v>185</v>
      </c>
      <c r="C54" s="107"/>
      <c r="D54" s="107"/>
      <c r="E54" s="152">
        <v>8</v>
      </c>
    </row>
    <row r="55" ht="15" thickBot="true" x14ac:dyDescent="0.35">
      <c r="B55" s="106" t="s">
        <v>186</v>
      </c>
      <c r="C55" s="107"/>
      <c r="D55" s="107"/>
      <c r="E55" s="152">
        <v>8</v>
      </c>
    </row>
    <row r="56" ht="15" thickBot="true" x14ac:dyDescent="0.35">
      <c r="B56" s="106" t="s">
        <v>187</v>
      </c>
      <c r="C56" s="107"/>
      <c r="D56" s="107"/>
      <c r="E56" s="152">
        <v>50</v>
      </c>
    </row>
    <row r="59" ht="18" x14ac:dyDescent="0.35">
      <c r="B59" s="178" t="s">
        <v>3642</v>
      </c>
      <c r="C59" s="173"/>
      <c r="D59" s="173"/>
      <c r="E59" s="173"/>
      <c r="F59" s="173"/>
      <c r="G59" s="173"/>
      <c r="H59" s="173"/>
      <c r="I59" s="173"/>
      <c r="J59" s="173"/>
      <c r="K59" s="173"/>
      <c r="L59" s="173"/>
      <c r="M59" s="173"/>
      <c r="N59" s="173"/>
      <c r="O59" s="173"/>
      <c r="P59" s="173"/>
      <c r="Q59" s="173"/>
      <c r="R59" s="173"/>
      <c r="S59" s="173"/>
      <c r="T59" s="173"/>
      <c r="U59" s="184"/>
    </row>
    <row r="62" ht="15" thickBot="true" x14ac:dyDescent="0.35"/>
    <row r="63" x14ac:dyDescent="0.3">
      <c r="B63" s="362" t="s">
        <v>3646</v>
      </c>
      <c r="C63" s="364"/>
      <c r="D63" s="364"/>
      <c r="E63" s="110"/>
      <c r="G63" s="362" t="s">
        <v>3684</v>
      </c>
      <c r="H63" s="376"/>
      <c r="I63" s="377"/>
    </row>
    <row r="64" x14ac:dyDescent="0.3">
      <c r="B64" s="115"/>
      <c r="C64" s="365" t="s">
        <v>1454</v>
      </c>
      <c r="D64" s="365" t="s">
        <v>3643</v>
      </c>
      <c r="E64" s="116"/>
      <c r="G64" s="115"/>
      <c r="H64" s="365" t="s">
        <v>3643</v>
      </c>
      <c r="I64" s="116"/>
    </row>
    <row r="65" x14ac:dyDescent="0.3">
      <c r="B65" s="361" t="s">
        <v>3644</v>
      </c>
      <c r="C65" s="159">
        <v>1701</v>
      </c>
      <c r="D65" s="159">
        <v>800000</v>
      </c>
      <c r="E65" s="116"/>
      <c r="G65" s="361" t="s">
        <v>3681</v>
      </c>
      <c r="H65" s="159">
        <v>548000</v>
      </c>
      <c r="I65" s="378"/>
    </row>
    <row r="66" x14ac:dyDescent="0.3">
      <c r="B66" s="115"/>
      <c r="C66" s="363"/>
      <c r="D66" s="363"/>
      <c r="E66" s="116"/>
      <c r="G66" s="115"/>
      <c r="H66" s="363"/>
      <c r="I66" s="378"/>
    </row>
    <row r="67" x14ac:dyDescent="0.3">
      <c r="B67" s="361" t="s">
        <v>3645</v>
      </c>
      <c r="C67" s="159">
        <v>3741</v>
      </c>
      <c r="D67" s="159">
        <v>1000000</v>
      </c>
      <c r="E67" s="116"/>
      <c r="G67" s="361" t="s">
        <v>3682</v>
      </c>
      <c r="H67" s="159">
        <v>500000</v>
      </c>
      <c r="I67" s="378"/>
    </row>
    <row r="68" x14ac:dyDescent="0.3">
      <c r="B68" s="115"/>
      <c r="C68" s="363"/>
      <c r="D68" s="363"/>
      <c r="E68" s="116"/>
      <c r="G68" s="115"/>
      <c r="H68" s="363"/>
      <c r="I68" s="378"/>
    </row>
    <row r="69" ht="15" thickBot="true" x14ac:dyDescent="0.35">
      <c r="B69" s="137" t="s">
        <v>3647</v>
      </c>
      <c r="C69" s="160">
        <v>3187</v>
      </c>
      <c r="D69" s="160">
        <v>2000000</v>
      </c>
      <c r="E69" s="174"/>
      <c r="G69" s="361" t="s">
        <v>3683</v>
      </c>
      <c r="H69" s="159">
        <v>0</v>
      </c>
      <c r="I69" s="378"/>
    </row>
    <row r="70" x14ac:dyDescent="0.3">
      <c r="G70" s="115"/>
      <c r="H70" s="105"/>
      <c r="I70" s="116"/>
    </row>
    <row r="71" ht="15" thickBot="true" x14ac:dyDescent="0.35">
      <c r="G71" s="115" t="s">
        <v>3685</v>
      </c>
      <c r="H71" s="159">
        <v>500000</v>
      </c>
      <c r="I71" s="116"/>
    </row>
    <row r="72" ht="15" thickBot="true" x14ac:dyDescent="0.35">
      <c r="B72" s="362" t="s">
        <v>3653</v>
      </c>
      <c r="C72" s="364"/>
      <c r="D72" s="364"/>
      <c r="E72" s="110"/>
      <c r="G72" s="137"/>
      <c r="H72" s="118"/>
      <c r="I72" s="174"/>
    </row>
    <row r="73" x14ac:dyDescent="0.3">
      <c r="B73" s="115"/>
      <c r="C73" s="105"/>
      <c r="D73" s="105"/>
      <c r="E73" s="116"/>
    </row>
    <row r="74" x14ac:dyDescent="0.3">
      <c r="B74" s="114" t="s">
        <v>3656</v>
      </c>
      <c r="C74" s="365" t="s">
        <v>1454</v>
      </c>
      <c r="D74" s="365" t="s">
        <v>3643</v>
      </c>
      <c r="E74" s="116"/>
    </row>
    <row r="75" x14ac:dyDescent="0.3">
      <c r="B75" s="361" t="s">
        <v>3654</v>
      </c>
      <c r="C75" s="159">
        <v>39040</v>
      </c>
      <c r="D75" s="159">
        <v>21408000000</v>
      </c>
      <c r="E75" s="116"/>
    </row>
    <row r="76" ht="15" thickBot="true" x14ac:dyDescent="0.35">
      <c r="B76" s="361" t="s">
        <v>3655</v>
      </c>
      <c r="C76" s="159">
        <v>68212</v>
      </c>
      <c r="D76" s="159">
        <v>16889000000</v>
      </c>
      <c r="E76" s="116"/>
      <c r="H76" s="265"/>
      <c r="I76" s="265"/>
      <c r="J76" s="265"/>
      <c r="K76" s="265"/>
    </row>
    <row r="77" x14ac:dyDescent="0.3">
      <c r="B77" s="115" t="s">
        <v>3657</v>
      </c>
      <c r="C77" s="159">
        <v>43428</v>
      </c>
      <c r="D77" s="159">
        <v>28730000000</v>
      </c>
      <c r="E77" s="116"/>
      <c r="G77" s="362" t="s">
        <v>3686</v>
      </c>
      <c r="H77" s="479" t="s">
        <v>1419</v>
      </c>
      <c r="I77" s="479" t="s">
        <v>1420</v>
      </c>
      <c r="J77" s="479" t="s">
        <v>1421</v>
      </c>
      <c r="K77" s="380"/>
    </row>
    <row r="78" x14ac:dyDescent="0.3">
      <c r="B78" s="115" t="s">
        <v>3658</v>
      </c>
      <c r="C78" s="159">
        <v>31000</v>
      </c>
      <c r="D78" s="159">
        <v>15689000000</v>
      </c>
      <c r="E78" s="116"/>
      <c r="G78" s="381"/>
      <c r="H78" s="480"/>
      <c r="I78" s="480"/>
      <c r="J78" s="480"/>
      <c r="K78" s="378"/>
    </row>
    <row r="79" x14ac:dyDescent="0.3">
      <c r="B79" s="115" t="s">
        <v>3659</v>
      </c>
      <c r="C79" s="159">
        <v>81000</v>
      </c>
      <c r="D79" s="159">
        <v>28612000000</v>
      </c>
      <c r="E79" s="116"/>
      <c r="G79" s="115"/>
      <c r="H79" s="480"/>
      <c r="I79" s="480"/>
      <c r="J79" s="480"/>
      <c r="K79" s="378"/>
    </row>
    <row r="80" x14ac:dyDescent="0.3">
      <c r="B80" s="115" t="s">
        <v>3660</v>
      </c>
      <c r="C80" s="159">
        <v>47408</v>
      </c>
      <c r="D80" s="159">
        <v>12338000000</v>
      </c>
      <c r="E80" s="116"/>
      <c r="G80" s="382">
        <v>2019</v>
      </c>
      <c r="H80" s="386">
        <v>5718289230896</v>
      </c>
      <c r="I80" s="386">
        <v>238054147697791.13</v>
      </c>
      <c r="J80" s="385">
        <f>(H80/I80)</f>
        <v>2.402096029914735E-2</v>
      </c>
      <c r="K80" s="378"/>
    </row>
    <row r="81" x14ac:dyDescent="0.3">
      <c r="B81" s="115" t="s">
        <v>3661</v>
      </c>
      <c r="C81" s="159">
        <v>68870</v>
      </c>
      <c r="D81" s="159">
        <v>43913000000</v>
      </c>
      <c r="E81" s="116"/>
      <c r="G81" s="382">
        <v>2020</v>
      </c>
      <c r="H81" s="386">
        <v>6819677088678.8564</v>
      </c>
      <c r="I81" s="386">
        <v>239247404192123.44</v>
      </c>
      <c r="J81" s="385">
        <f>(H81/I81)</f>
        <v>2.8504706714403614E-2</v>
      </c>
      <c r="K81" s="378"/>
    </row>
    <row r="82" x14ac:dyDescent="0.3">
      <c r="B82" s="115" t="s">
        <v>3662</v>
      </c>
      <c r="C82" s="159">
        <v>17000</v>
      </c>
      <c r="D82" s="159">
        <v>20611000000</v>
      </c>
      <c r="E82" s="116"/>
      <c r="G82" s="382">
        <v>2021</v>
      </c>
      <c r="H82" s="386">
        <v>7065567694968</v>
      </c>
      <c r="I82" s="386">
        <v>260779670569414.59</v>
      </c>
      <c r="J82" s="385">
        <f>(H82/I82)</f>
        <v>2.7094012656509129E-2</v>
      </c>
      <c r="K82" s="378"/>
    </row>
    <row r="83" x14ac:dyDescent="0.3">
      <c r="B83" s="115" t="s">
        <v>3663</v>
      </c>
      <c r="C83" s="159">
        <v>31500</v>
      </c>
      <c r="D83" s="159">
        <v>25907000000</v>
      </c>
      <c r="E83" s="116"/>
      <c r="G83" s="382">
        <v>2022</v>
      </c>
      <c r="H83" s="386">
        <v>7421221311093.6709</v>
      </c>
      <c r="I83" s="386">
        <v>281120484873828.94</v>
      </c>
      <c r="J83" s="385">
        <f>(H83/I83)</f>
        <v>2.6398721225969802E-2</v>
      </c>
      <c r="K83" s="378"/>
    </row>
    <row r="84" ht="15" thickBot="true" x14ac:dyDescent="0.35">
      <c r="B84" s="115" t="s">
        <v>3664</v>
      </c>
      <c r="C84" s="159">
        <v>110000</v>
      </c>
      <c r="D84" s="159">
        <v>37881984000</v>
      </c>
      <c r="E84" s="116"/>
      <c r="G84" s="383"/>
      <c r="H84" s="384"/>
      <c r="I84" s="384"/>
      <c r="J84" s="384"/>
      <c r="K84" s="379"/>
    </row>
    <row r="85" x14ac:dyDescent="0.3">
      <c r="B85" s="115" t="s">
        <v>3665</v>
      </c>
      <c r="C85" s="159">
        <v>189200</v>
      </c>
      <c r="D85" s="159">
        <v>61582000000</v>
      </c>
      <c r="E85" s="116"/>
      <c r="G85" s="265"/>
      <c r="H85" s="265"/>
      <c r="I85" s="265"/>
      <c r="J85" s="265"/>
      <c r="K85" s="265"/>
    </row>
    <row r="86" ht="15" thickBot="true" x14ac:dyDescent="0.35">
      <c r="B86" s="115" t="s">
        <v>3666</v>
      </c>
      <c r="C86" s="159">
        <v>10168</v>
      </c>
      <c r="D86" s="159">
        <v>14051053290</v>
      </c>
      <c r="E86" s="116"/>
    </row>
    <row r="87" x14ac:dyDescent="0.3">
      <c r="B87" s="115" t="s">
        <v>3667</v>
      </c>
      <c r="C87" s="159">
        <v>14596</v>
      </c>
      <c r="D87" s="159">
        <v>16646000000</v>
      </c>
      <c r="E87" s="116"/>
      <c r="G87" s="362" t="s">
        <v>3701</v>
      </c>
      <c r="H87" s="364"/>
      <c r="I87" s="377"/>
      <c r="J87" s="105"/>
    </row>
    <row r="88" x14ac:dyDescent="0.3">
      <c r="B88" s="115" t="s">
        <v>3668</v>
      </c>
      <c r="C88" s="159">
        <v>40500</v>
      </c>
      <c r="D88" s="159">
        <v>19067076000</v>
      </c>
      <c r="E88" s="116"/>
      <c r="G88" s="115"/>
      <c r="H88" s="365" t="s">
        <v>3697</v>
      </c>
      <c r="I88" s="400"/>
      <c r="J88" s="105"/>
    </row>
    <row r="89" x14ac:dyDescent="0.3">
      <c r="B89" s="115" t="s">
        <v>3669</v>
      </c>
      <c r="C89" s="159">
        <v>19802</v>
      </c>
      <c r="D89" s="159">
        <v>22749000000</v>
      </c>
      <c r="E89" s="116"/>
      <c r="G89" s="361" t="s">
        <v>77</v>
      </c>
      <c r="H89" s="159">
        <v>0</v>
      </c>
      <c r="I89" s="401"/>
      <c r="J89" s="105"/>
    </row>
    <row r="90" x14ac:dyDescent="0.3">
      <c r="B90" s="115" t="s">
        <v>3670</v>
      </c>
      <c r="C90" s="159">
        <v>81744</v>
      </c>
      <c r="D90" s="159">
        <v>87106945828</v>
      </c>
      <c r="E90" s="116"/>
      <c r="G90" s="115"/>
      <c r="H90" s="363"/>
      <c r="I90" s="401"/>
      <c r="J90" s="105"/>
    </row>
    <row r="91" x14ac:dyDescent="0.3">
      <c r="B91" s="115" t="s">
        <v>3671</v>
      </c>
      <c r="C91" s="159">
        <v>4700</v>
      </c>
      <c r="D91" s="159">
        <v>8910000000</v>
      </c>
      <c r="E91" s="116"/>
      <c r="G91" s="361" t="s">
        <v>1377</v>
      </c>
      <c r="H91" s="159">
        <v>0</v>
      </c>
      <c r="I91" s="401"/>
      <c r="J91" s="105"/>
    </row>
    <row r="92" ht="15" thickBot="true" x14ac:dyDescent="0.35">
      <c r="B92" s="137"/>
      <c r="C92" s="118"/>
      <c r="D92" s="118"/>
      <c r="E92" s="174"/>
      <c r="G92" s="137"/>
      <c r="H92" s="367"/>
      <c r="I92" s="402"/>
      <c r="J92" s="105"/>
    </row>
    <row r="93" ht="15" thickBot="true" x14ac:dyDescent="0.35">
      <c r="G93" s="105"/>
      <c r="H93" s="185"/>
      <c r="I93" s="185"/>
      <c r="J93" s="105"/>
    </row>
    <row r="94" x14ac:dyDescent="0.3">
      <c r="B94" s="362" t="s">
        <v>3673</v>
      </c>
      <c r="C94" s="364"/>
      <c r="D94" s="364"/>
      <c r="E94" s="110"/>
    </row>
    <row r="95" x14ac:dyDescent="0.3">
      <c r="B95" s="115"/>
      <c r="C95" s="365" t="s">
        <v>1454</v>
      </c>
      <c r="D95" s="365" t="s">
        <v>3643</v>
      </c>
      <c r="E95" s="116"/>
    </row>
    <row r="96" x14ac:dyDescent="0.3">
      <c r="B96" s="361"/>
      <c r="C96" s="159">
        <v>1455460</v>
      </c>
      <c r="D96" s="159">
        <v>105596405880</v>
      </c>
      <c r="E96" s="116"/>
    </row>
    <row r="97" ht="15" thickBot="true" x14ac:dyDescent="0.35">
      <c r="B97" s="137"/>
      <c r="C97" s="367"/>
      <c r="D97" s="367"/>
      <c r="E97" s="174"/>
    </row>
    <row r="98" x14ac:dyDescent="0.3">
      <c r="B98" s="366"/>
      <c r="C98" s="185"/>
      <c r="D98" s="185"/>
      <c r="E98" s="105"/>
    </row>
    <row r="99" x14ac:dyDescent="0.3">
      <c r="B99" s="179"/>
      <c r="C99" s="185"/>
      <c r="D99" s="185"/>
      <c r="E99" s="105"/>
    </row>
    <row r="100" s="360" customFormat="true" x14ac:dyDescent="0.3">
      <c r="B100" s="179"/>
      <c r="C100" s="185"/>
      <c r="D100" s="185"/>
      <c r="E100" s="105"/>
    </row>
    <row r="101" ht="18" x14ac:dyDescent="0.35">
      <c r="B101" s="178" t="s">
        <v>337</v>
      </c>
      <c r="C101" s="173"/>
      <c r="D101" s="173"/>
      <c r="E101" s="173"/>
      <c r="F101" s="173"/>
      <c r="G101" s="173"/>
      <c r="H101" s="173"/>
      <c r="I101" s="173"/>
      <c r="J101" s="173"/>
      <c r="K101" s="173"/>
      <c r="L101" s="173"/>
      <c r="M101" s="173"/>
      <c r="N101" s="173"/>
      <c r="O101" s="173"/>
      <c r="P101" s="173"/>
      <c r="Q101" s="173"/>
      <c r="R101" s="173"/>
      <c r="S101" s="173"/>
      <c r="T101" s="173"/>
      <c r="U101" s="184"/>
    </row>
    <row r="103" ht="15" thickBot="true" x14ac:dyDescent="0.35">
      <c r="B103" s="197" t="s">
        <v>1358</v>
      </c>
      <c r="C103" s="198"/>
      <c r="D103" s="198"/>
      <c r="E103" s="198"/>
      <c r="F103" s="198"/>
      <c r="G103" s="179"/>
      <c r="R103" s="179"/>
      <c r="S103" s="179"/>
      <c r="T103" s="179"/>
      <c r="U103" s="179"/>
      <c r="V103" s="179"/>
      <c r="W103" s="179"/>
    </row>
    <row r="104" ht="15" thickBot="true" x14ac:dyDescent="0.35">
      <c r="B104" s="109" t="s">
        <v>1364</v>
      </c>
      <c r="C104" s="123"/>
      <c r="D104" s="123"/>
      <c r="E104" s="123"/>
      <c r="F104" s="110"/>
      <c r="G104" s="179"/>
      <c r="H104" s="105"/>
      <c r="N104" s="105"/>
      <c r="O104" s="105"/>
      <c r="P104" s="127"/>
      <c r="Q104" s="105"/>
      <c r="R104" s="179"/>
      <c r="S104" s="179"/>
      <c r="T104" s="179"/>
      <c r="U104" s="179"/>
      <c r="V104" s="179"/>
      <c r="W104" s="179"/>
    </row>
    <row r="105" x14ac:dyDescent="0.3">
      <c r="B105" s="115"/>
      <c r="C105" s="105"/>
      <c r="D105" s="105"/>
      <c r="E105" s="105"/>
      <c r="F105" s="116"/>
      <c r="G105" s="179"/>
      <c r="H105" s="105"/>
      <c r="I105" s="109" t="s">
        <v>3800</v>
      </c>
      <c r="J105" s="123"/>
      <c r="K105" s="110"/>
      <c r="N105" s="105"/>
      <c r="O105" s="105"/>
      <c r="P105" s="105"/>
      <c r="Q105" s="105"/>
      <c r="R105" s="179"/>
      <c r="S105" s="179"/>
      <c r="T105" s="179"/>
      <c r="U105" s="179"/>
      <c r="V105" s="179"/>
      <c r="W105" s="179"/>
    </row>
    <row r="106" ht="31.2" x14ac:dyDescent="0.3">
      <c r="B106" s="199" t="s">
        <v>1354</v>
      </c>
      <c r="C106" s="206" t="s">
        <v>1353</v>
      </c>
      <c r="D106" s="204" t="s">
        <v>1359</v>
      </c>
      <c r="E106" s="205" t="s">
        <v>1360</v>
      </c>
      <c r="F106" s="207" t="s">
        <v>1361</v>
      </c>
      <c r="G106" s="179"/>
      <c r="H106" s="105"/>
      <c r="I106" s="146"/>
      <c r="J106" s="365" t="s">
        <v>3802</v>
      </c>
      <c r="K106" s="116"/>
      <c r="O106" s="105"/>
      <c r="P106" s="180"/>
      <c r="Q106" s="180"/>
      <c r="R106" s="202"/>
      <c r="S106" s="203"/>
      <c r="T106" s="203"/>
      <c r="U106" s="179"/>
      <c r="V106" s="179"/>
      <c r="W106" s="179"/>
    </row>
    <row r="107" ht="19.95" customHeight="true" x14ac:dyDescent="0.3">
      <c r="B107" s="196">
        <v>43</v>
      </c>
      <c r="C107" s="194" t="s">
        <v>1344</v>
      </c>
      <c r="D107" s="210">
        <v>0.24</v>
      </c>
      <c r="E107" s="211">
        <v>0.5</v>
      </c>
      <c r="F107" s="208">
        <f>(E107/(1+E107))-(D107/(1+D107))</f>
        <v>0.13978494623655913</v>
      </c>
      <c r="G107" s="179"/>
      <c r="H107" s="105"/>
      <c r="I107" s="146" t="s">
        <v>3801</v>
      </c>
      <c r="J107" s="159">
        <v>0</v>
      </c>
      <c r="K107" s="116"/>
      <c r="O107" s="105"/>
      <c r="P107" s="105"/>
      <c r="Q107" s="189"/>
      <c r="R107" s="181"/>
      <c r="S107" s="182"/>
      <c r="T107" s="182"/>
      <c r="U107" s="179"/>
      <c r="V107" s="179"/>
      <c r="W107" s="179"/>
    </row>
    <row r="108" ht="22.2" customHeight="true" x14ac:dyDescent="0.3">
      <c r="B108" s="196">
        <v>44</v>
      </c>
      <c r="C108" s="226" t="s">
        <v>1345</v>
      </c>
      <c r="D108" s="210">
        <v>0.34</v>
      </c>
      <c r="E108" s="211">
        <v>0.5</v>
      </c>
      <c r="F108" s="208">
        <f t="shared" ref="F108:F116" si="0">(E108/(1+E108))-(D108/(1+D108))</f>
        <v>7.9601990049751215E-2</v>
      </c>
      <c r="G108" s="179"/>
      <c r="H108" s="105"/>
      <c r="I108" s="146"/>
      <c r="J108" s="363"/>
      <c r="K108" s="116"/>
      <c r="O108" s="105"/>
      <c r="P108" s="105"/>
      <c r="Q108" s="189"/>
      <c r="R108" s="181"/>
      <c r="S108" s="182"/>
      <c r="T108" s="182"/>
      <c r="U108" s="179"/>
      <c r="V108" s="179"/>
      <c r="W108" s="179"/>
    </row>
    <row r="109" ht="18.6" customHeight="true" x14ac:dyDescent="0.3">
      <c r="B109" s="196">
        <v>45</v>
      </c>
      <c r="C109" s="226" t="s">
        <v>1346</v>
      </c>
      <c r="D109" s="210"/>
      <c r="E109" s="211">
        <v>0.5</v>
      </c>
      <c r="F109" s="208">
        <f t="shared" si="0"/>
        <v>0.33333333333333331</v>
      </c>
      <c r="G109" s="179"/>
      <c r="H109" s="105"/>
      <c r="I109" s="146" t="s">
        <v>3843</v>
      </c>
      <c r="J109" s="159">
        <v>0</v>
      </c>
      <c r="K109" s="116"/>
      <c r="O109" s="105"/>
      <c r="P109" s="105"/>
      <c r="Q109" s="189"/>
      <c r="R109" s="181"/>
      <c r="S109" s="182"/>
      <c r="T109" s="182"/>
      <c r="U109" s="179"/>
      <c r="V109" s="179"/>
      <c r="W109" s="179"/>
    </row>
    <row r="110" ht="22.95" customHeight="true" thickBot="true" x14ac:dyDescent="0.35">
      <c r="B110" s="196">
        <v>46</v>
      </c>
      <c r="C110" s="226" t="s">
        <v>1347</v>
      </c>
      <c r="D110" s="210">
        <v>0.18</v>
      </c>
      <c r="E110" s="211">
        <v>0.5</v>
      </c>
      <c r="F110" s="208">
        <f t="shared" si="0"/>
        <v>0.18079096045197737</v>
      </c>
      <c r="G110" s="179"/>
      <c r="H110" s="105"/>
      <c r="I110" s="137"/>
      <c r="J110" s="118"/>
      <c r="K110" s="174"/>
      <c r="O110" s="105"/>
      <c r="P110" s="496"/>
      <c r="Q110" s="189"/>
      <c r="R110" s="181"/>
      <c r="S110" s="182"/>
      <c r="T110" s="182"/>
      <c r="U110" s="179"/>
      <c r="V110" s="179"/>
      <c r="W110" s="179"/>
    </row>
    <row r="111" ht="18.6" customHeight="true" x14ac:dyDescent="0.3">
      <c r="B111" s="196">
        <v>16</v>
      </c>
      <c r="C111" s="226" t="s">
        <v>1348</v>
      </c>
      <c r="D111" s="210">
        <v>0.2</v>
      </c>
      <c r="E111" s="211">
        <v>0.5</v>
      </c>
      <c r="F111" s="208">
        <f t="shared" si="0"/>
        <v>0.16666666666666663</v>
      </c>
      <c r="G111" s="179"/>
      <c r="H111" s="105"/>
      <c r="O111" s="105"/>
      <c r="P111" s="496"/>
      <c r="Q111" s="189"/>
      <c r="R111" s="181"/>
      <c r="S111" s="182"/>
      <c r="T111" s="182"/>
      <c r="U111" s="179"/>
      <c r="V111" s="179"/>
      <c r="W111" s="179"/>
    </row>
    <row r="112" ht="21" customHeight="true" x14ac:dyDescent="0.3">
      <c r="B112" s="196">
        <v>48</v>
      </c>
      <c r="C112" s="227" t="s">
        <v>1355</v>
      </c>
      <c r="D112" s="210">
        <v>0.1</v>
      </c>
      <c r="E112" s="211">
        <v>0.5</v>
      </c>
      <c r="F112" s="208">
        <f t="shared" si="0"/>
        <v>0.2424242424242424</v>
      </c>
      <c r="G112" s="179"/>
      <c r="H112" s="105"/>
      <c r="O112" s="105"/>
      <c r="P112" s="496"/>
      <c r="Q112" s="189"/>
      <c r="R112" s="181"/>
      <c r="S112" s="182"/>
      <c r="T112" s="182"/>
      <c r="U112" s="179"/>
      <c r="V112" s="179"/>
      <c r="W112" s="179"/>
    </row>
    <row r="113" ht="19.95" customHeight="true" x14ac:dyDescent="0.3">
      <c r="B113" s="196">
        <v>10</v>
      </c>
      <c r="C113" s="226" t="s">
        <v>1349</v>
      </c>
      <c r="D113" s="210">
        <v>0.18</v>
      </c>
      <c r="E113" s="211">
        <v>0.27</v>
      </c>
      <c r="F113" s="208">
        <f t="shared" si="0"/>
        <v>6.0056052315494463E-2</v>
      </c>
      <c r="G113" s="179"/>
      <c r="H113" s="105"/>
      <c r="O113" s="105"/>
      <c r="P113" s="496"/>
      <c r="Q113" s="189"/>
      <c r="R113" s="181"/>
      <c r="S113" s="182"/>
      <c r="T113" s="182"/>
      <c r="U113" s="179"/>
      <c r="V113" s="179"/>
      <c r="W113" s="179"/>
    </row>
    <row r="114" ht="23.4" customHeight="true" x14ac:dyDescent="0.3">
      <c r="B114" s="196">
        <v>42</v>
      </c>
      <c r="C114" s="226" t="s">
        <v>1350</v>
      </c>
      <c r="D114" s="210">
        <v>0.13</v>
      </c>
      <c r="E114" s="211">
        <v>0.13</v>
      </c>
      <c r="F114" s="208">
        <f t="shared" si="0"/>
        <v>0</v>
      </c>
      <c r="G114" s="179"/>
      <c r="H114" s="105"/>
      <c r="O114" s="105"/>
      <c r="P114" s="496"/>
      <c r="Q114" s="189"/>
      <c r="R114" s="181"/>
      <c r="S114" s="182"/>
      <c r="T114" s="182"/>
      <c r="U114" s="179"/>
      <c r="V114" s="179"/>
      <c r="W114" s="179"/>
    </row>
    <row r="115" ht="49.2" customHeight="true" x14ac:dyDescent="0.3">
      <c r="B115" s="196">
        <v>41</v>
      </c>
      <c r="C115" s="209" t="s">
        <v>1351</v>
      </c>
      <c r="D115" s="210">
        <v>0.05</v>
      </c>
      <c r="E115" s="211">
        <v>0.06</v>
      </c>
      <c r="F115" s="212">
        <f t="shared" si="0"/>
        <v>8.9847259658580383E-3</v>
      </c>
      <c r="G115" s="179"/>
      <c r="H115" s="105"/>
      <c r="O115" s="105"/>
      <c r="P115" s="496"/>
      <c r="Q115" s="189"/>
      <c r="R115" s="181"/>
      <c r="S115" s="182"/>
      <c r="T115" s="182"/>
      <c r="U115" s="179"/>
      <c r="V115" s="179"/>
      <c r="W115" s="179"/>
    </row>
    <row r="116" ht="43.95" customHeight="true" x14ac:dyDescent="0.3">
      <c r="B116" s="196">
        <v>9</v>
      </c>
      <c r="C116" s="209" t="s">
        <v>1352</v>
      </c>
      <c r="D116" s="210">
        <v>0</v>
      </c>
      <c r="E116" s="211">
        <v>0</v>
      </c>
      <c r="F116" s="212">
        <f t="shared" si="0"/>
        <v>0</v>
      </c>
      <c r="G116" s="179"/>
      <c r="H116" s="105"/>
      <c r="O116" s="105"/>
      <c r="P116" s="496"/>
      <c r="Q116" s="189"/>
      <c r="R116" s="181"/>
      <c r="S116" s="182"/>
      <c r="T116" s="182"/>
      <c r="U116" s="179"/>
      <c r="V116" s="179"/>
      <c r="W116" s="179"/>
    </row>
    <row r="117" ht="15" thickBot="true" x14ac:dyDescent="0.35">
      <c r="B117" s="200"/>
      <c r="C117" s="228"/>
      <c r="D117" s="229"/>
      <c r="E117" s="230"/>
      <c r="F117" s="201"/>
      <c r="G117" s="179"/>
      <c r="H117" s="105"/>
      <c r="N117" s="105"/>
      <c r="O117" s="105"/>
      <c r="P117" s="496"/>
      <c r="Q117" s="189"/>
      <c r="R117" s="181"/>
      <c r="S117" s="182"/>
      <c r="T117" s="182"/>
      <c r="U117" s="179"/>
      <c r="V117" s="179"/>
      <c r="W117" s="179"/>
    </row>
    <row r="118" x14ac:dyDescent="0.3">
      <c r="B118" s="105"/>
      <c r="C118" s="185"/>
      <c r="D118" s="185"/>
      <c r="E118" s="185"/>
      <c r="F118" s="195"/>
      <c r="G118" s="179"/>
      <c r="H118" s="105"/>
      <c r="N118" s="105"/>
      <c r="O118" s="105"/>
      <c r="P118" s="231"/>
      <c r="Q118" s="189"/>
      <c r="R118" s="181"/>
      <c r="S118" s="182"/>
      <c r="T118" s="182"/>
      <c r="U118" s="179"/>
      <c r="V118" s="179"/>
      <c r="W118" s="179"/>
    </row>
    <row r="119" x14ac:dyDescent="0.3">
      <c r="B119" s="105"/>
      <c r="C119" s="185"/>
      <c r="D119" s="186"/>
      <c r="E119" s="185"/>
      <c r="F119" s="185"/>
      <c r="G119" s="179"/>
      <c r="H119" s="105"/>
      <c r="N119" s="105"/>
      <c r="O119" s="105"/>
      <c r="P119" s="231"/>
      <c r="Q119" s="189"/>
      <c r="R119" s="181"/>
      <c r="S119" s="182"/>
      <c r="T119" s="182"/>
      <c r="U119" s="179"/>
      <c r="V119" s="179"/>
      <c r="W119" s="179"/>
    </row>
    <row r="120" ht="18" hidden="true" x14ac:dyDescent="0.3">
      <c r="B120" s="497" t="s">
        <v>1422</v>
      </c>
      <c r="C120" s="497"/>
      <c r="D120" s="497"/>
      <c r="E120" s="497"/>
      <c r="F120" s="497"/>
      <c r="G120" s="497"/>
      <c r="H120" s="497"/>
      <c r="I120" s="497"/>
      <c r="J120" s="497"/>
      <c r="K120" s="497"/>
      <c r="L120" s="497"/>
      <c r="M120" s="497"/>
      <c r="N120" s="497"/>
      <c r="O120" s="497"/>
      <c r="P120" s="497"/>
      <c r="Q120" s="497"/>
      <c r="R120" s="497"/>
      <c r="S120" s="182"/>
      <c r="T120" s="182"/>
      <c r="U120" s="179"/>
      <c r="V120" s="179"/>
      <c r="W120" s="179"/>
    </row>
    <row r="121" hidden="true" x14ac:dyDescent="0.3">
      <c r="B121" s="215"/>
      <c r="C121" s="175"/>
      <c r="D121" s="176"/>
      <c r="E121" s="175"/>
      <c r="F121" s="175"/>
      <c r="G121" s="179"/>
      <c r="H121" s="105"/>
      <c r="I121" s="105"/>
      <c r="J121" s="185"/>
      <c r="K121" s="186"/>
      <c r="L121" s="185"/>
      <c r="M121" s="185"/>
      <c r="N121" s="105"/>
      <c r="O121" s="105"/>
      <c r="P121" s="231"/>
      <c r="Q121" s="189"/>
      <c r="R121" s="181"/>
      <c r="S121" s="182"/>
      <c r="T121" s="182"/>
      <c r="U121" s="179"/>
      <c r="V121" s="179"/>
      <c r="W121" s="179"/>
    </row>
    <row r="122" ht="18" hidden="true" x14ac:dyDescent="0.35">
      <c r="B122" s="498"/>
      <c r="C122" s="498"/>
      <c r="D122" s="498"/>
      <c r="E122" s="233"/>
      <c r="F122" s="501" t="s">
        <v>1403</v>
      </c>
      <c r="G122" s="501"/>
      <c r="H122" s="501"/>
      <c r="I122" s="501"/>
      <c r="J122" s="501"/>
      <c r="K122" s="233"/>
      <c r="L122" s="501" t="s">
        <v>1404</v>
      </c>
      <c r="M122" s="501"/>
      <c r="N122" s="105"/>
      <c r="O122" s="481" t="s">
        <v>1418</v>
      </c>
      <c r="P122" s="481"/>
      <c r="Q122" s="481"/>
      <c r="R122" s="481"/>
      <c r="S122" s="182"/>
      <c r="T122" s="182"/>
      <c r="U122" s="179"/>
      <c r="V122" s="179"/>
      <c r="W122" s="179"/>
    </row>
    <row r="123" ht="18.6" hidden="true" thickBot="true" x14ac:dyDescent="0.4">
      <c r="B123" s="258"/>
      <c r="C123" s="259"/>
      <c r="D123" s="259"/>
      <c r="E123" s="233"/>
      <c r="F123" s="233"/>
      <c r="G123" s="233"/>
      <c r="H123" s="233"/>
      <c r="I123" s="233"/>
      <c r="J123" s="233"/>
      <c r="K123" s="233"/>
      <c r="L123" s="233"/>
      <c r="M123" s="233"/>
      <c r="N123" s="105"/>
      <c r="O123" s="233"/>
      <c r="P123" s="233"/>
      <c r="Q123" s="233"/>
      <c r="R123" s="233"/>
      <c r="S123" s="182"/>
      <c r="T123" s="182"/>
      <c r="U123" s="179"/>
      <c r="V123" s="179"/>
      <c r="W123" s="179"/>
    </row>
    <row r="124" ht="18" hidden="true" x14ac:dyDescent="0.35">
      <c r="B124" s="499"/>
      <c r="C124" s="500"/>
      <c r="D124" s="259"/>
      <c r="E124" s="234"/>
      <c r="F124" s="482" t="s">
        <v>1405</v>
      </c>
      <c r="G124" s="483"/>
      <c r="H124" s="234"/>
      <c r="I124" s="482" t="s">
        <v>1406</v>
      </c>
      <c r="J124" s="483"/>
      <c r="K124" s="234"/>
      <c r="L124" s="235" t="s">
        <v>1407</v>
      </c>
      <c r="M124" s="236"/>
      <c r="N124" s="105"/>
      <c r="O124" s="487" t="s">
        <v>189</v>
      </c>
      <c r="P124" s="484" t="s">
        <v>1419</v>
      </c>
      <c r="Q124" s="484" t="s">
        <v>1420</v>
      </c>
      <c r="R124" s="484" t="s">
        <v>1421</v>
      </c>
      <c r="S124" s="182"/>
      <c r="T124" s="182"/>
      <c r="U124" s="179"/>
      <c r="V124" s="179"/>
      <c r="W124" s="179"/>
    </row>
    <row r="125" ht="39" hidden="true" customHeight="true" thickBot="true" x14ac:dyDescent="0.4">
      <c r="B125" s="499"/>
      <c r="C125" s="500"/>
      <c r="D125" s="259"/>
      <c r="E125" s="234"/>
      <c r="F125" s="248" t="s">
        <v>1408</v>
      </c>
      <c r="G125" s="238">
        <v>548000</v>
      </c>
      <c r="H125" s="234"/>
      <c r="I125" s="237" t="s">
        <v>1408</v>
      </c>
      <c r="J125" s="238">
        <v>500000</v>
      </c>
      <c r="K125" s="234"/>
      <c r="L125" s="490" t="s">
        <v>1409</v>
      </c>
      <c r="M125" s="491"/>
      <c r="N125" s="105"/>
      <c r="O125" s="488"/>
      <c r="P125" s="485"/>
      <c r="Q125" s="485"/>
      <c r="R125" s="485"/>
      <c r="S125" s="182"/>
      <c r="T125" s="182"/>
      <c r="U125" s="179"/>
      <c r="V125" s="179"/>
      <c r="W125" s="179"/>
    </row>
    <row r="126" ht="36" hidden="true" thickBot="true" x14ac:dyDescent="0.4">
      <c r="B126" s="499"/>
      <c r="C126" s="500"/>
      <c r="D126" s="259"/>
      <c r="E126" s="234"/>
      <c r="F126" s="234"/>
      <c r="G126" s="234"/>
      <c r="H126" s="234"/>
      <c r="I126" s="234"/>
      <c r="J126" s="234"/>
      <c r="K126" s="234"/>
      <c r="L126" s="244" t="s">
        <v>1410</v>
      </c>
      <c r="M126" s="245" t="s">
        <v>1411</v>
      </c>
      <c r="N126" s="105"/>
      <c r="O126" s="489"/>
      <c r="P126" s="486"/>
      <c r="Q126" s="486"/>
      <c r="R126" s="486"/>
      <c r="S126" s="182"/>
      <c r="T126" s="182"/>
      <c r="U126" s="179"/>
      <c r="V126" s="179"/>
      <c r="W126" s="179"/>
    </row>
    <row r="127" ht="31.2" hidden="true" x14ac:dyDescent="0.35">
      <c r="B127" s="246"/>
      <c r="C127" s="260"/>
      <c r="D127" s="259"/>
      <c r="E127" s="234"/>
      <c r="F127" s="482" t="s">
        <v>1412</v>
      </c>
      <c r="G127" s="483"/>
      <c r="H127" s="234"/>
      <c r="I127" s="234"/>
      <c r="J127" s="234"/>
      <c r="K127" s="234"/>
      <c r="L127" s="267" t="s">
        <v>1413</v>
      </c>
      <c r="M127" s="268">
        <v>0</v>
      </c>
      <c r="N127" s="105"/>
      <c r="O127" s="249">
        <v>2019</v>
      </c>
      <c r="P127" s="250">
        <v>5718289230896</v>
      </c>
      <c r="Q127" s="241">
        <v>238054147697791.13</v>
      </c>
      <c r="R127" s="251">
        <f>(P127/Q127)</f>
        <v>2.402096029914735E-2</v>
      </c>
      <c r="S127" s="182"/>
      <c r="T127" s="182"/>
      <c r="U127" s="179"/>
      <c r="V127" s="179"/>
      <c r="W127" s="179"/>
    </row>
    <row r="128" ht="34.5" hidden="true" customHeight="true" thickBot="true" x14ac:dyDescent="0.4">
      <c r="B128" s="261"/>
      <c r="C128" s="260"/>
      <c r="D128" s="259"/>
      <c r="E128" s="234"/>
      <c r="F128" s="248" t="s">
        <v>1408</v>
      </c>
      <c r="G128" s="238">
        <v>500000</v>
      </c>
      <c r="H128" s="234"/>
      <c r="I128" s="234"/>
      <c r="J128" s="234"/>
      <c r="K128" s="234"/>
      <c r="L128" s="267" t="s">
        <v>1414</v>
      </c>
      <c r="M128" s="269">
        <v>0</v>
      </c>
      <c r="N128" s="105"/>
      <c r="O128" s="252">
        <v>2020</v>
      </c>
      <c r="P128" s="253">
        <v>6819677088678.8564</v>
      </c>
      <c r="Q128" s="242">
        <v>239247404192123.44</v>
      </c>
      <c r="R128" s="254">
        <f>(P128/Q128)</f>
        <v>2.8504706714403614E-2</v>
      </c>
      <c r="S128" s="182"/>
      <c r="T128" s="182"/>
      <c r="U128" s="179"/>
      <c r="V128" s="179"/>
      <c r="W128" s="179"/>
    </row>
    <row r="129" ht="31.2" hidden="true" x14ac:dyDescent="0.35">
      <c r="B129" s="261"/>
      <c r="C129" s="260"/>
      <c r="D129" s="259"/>
      <c r="E129" s="234"/>
      <c r="F129" s="234"/>
      <c r="G129" s="234"/>
      <c r="H129" s="234"/>
      <c r="I129" s="234"/>
      <c r="J129" s="234"/>
      <c r="K129" s="234"/>
      <c r="L129" s="267" t="s">
        <v>1423</v>
      </c>
      <c r="M129" s="268">
        <v>83990</v>
      </c>
      <c r="N129" s="105"/>
      <c r="O129" s="252">
        <v>2021</v>
      </c>
      <c r="P129" s="253">
        <v>7065567694968</v>
      </c>
      <c r="Q129" s="242">
        <v>260779670569414.59</v>
      </c>
      <c r="R129" s="254">
        <f>(P129/Q129)</f>
        <v>2.7094012656509129E-2</v>
      </c>
      <c r="S129" s="182"/>
      <c r="T129" s="182"/>
      <c r="U129" s="179"/>
      <c r="V129" s="179"/>
      <c r="W129" s="179"/>
    </row>
    <row r="130" ht="52.95" hidden="true" customHeight="true" thickBot="true" x14ac:dyDescent="0.4">
      <c r="B130" s="261"/>
      <c r="C130" s="260"/>
      <c r="D130" s="259"/>
      <c r="E130" s="234"/>
      <c r="F130" s="234"/>
      <c r="G130" s="234"/>
      <c r="H130" s="234"/>
      <c r="I130" s="234"/>
      <c r="J130" s="234"/>
      <c r="K130" s="234"/>
      <c r="L130" s="267" t="s">
        <v>1424</v>
      </c>
      <c r="M130" s="270">
        <v>0</v>
      </c>
      <c r="N130" s="105"/>
      <c r="O130" s="255">
        <v>2022</v>
      </c>
      <c r="P130" s="256">
        <v>7421221311093.6709</v>
      </c>
      <c r="Q130" s="243">
        <v>281120484873828.94</v>
      </c>
      <c r="R130" s="257">
        <f>(P130/Q130)</f>
        <v>2.6398721225969802E-2</v>
      </c>
      <c r="S130" s="182"/>
      <c r="T130" s="182"/>
      <c r="U130" s="179"/>
      <c r="V130" s="179"/>
      <c r="W130" s="179"/>
    </row>
    <row r="131" ht="31.2" hidden="true" x14ac:dyDescent="0.35">
      <c r="B131" s="246"/>
      <c r="C131" s="247"/>
      <c r="D131" s="247"/>
      <c r="E131" s="234"/>
      <c r="F131" s="482" t="s">
        <v>1425</v>
      </c>
      <c r="G131" s="483"/>
      <c r="H131" s="234"/>
      <c r="I131" s="234"/>
      <c r="J131" s="234"/>
      <c r="K131" s="234"/>
      <c r="L131" s="267" t="s">
        <v>1415</v>
      </c>
      <c r="M131" s="270">
        <v>0</v>
      </c>
      <c r="N131" s="105"/>
      <c r="O131" s="105"/>
      <c r="P131" s="231"/>
      <c r="Q131" s="189"/>
      <c r="R131" s="181"/>
      <c r="S131" s="182"/>
      <c r="T131" s="182"/>
      <c r="U131" s="179"/>
      <c r="V131" s="179"/>
      <c r="W131" s="179"/>
    </row>
    <row r="132" ht="18.6" hidden="true" thickBot="true" x14ac:dyDescent="0.4">
      <c r="B132" s="233"/>
      <c r="C132" s="233"/>
      <c r="D132" s="233"/>
      <c r="E132" s="234"/>
      <c r="F132" s="248" t="s">
        <v>1408</v>
      </c>
      <c r="G132" s="238">
        <v>0</v>
      </c>
      <c r="H132" s="234"/>
      <c r="I132" s="234"/>
      <c r="J132" s="234"/>
      <c r="K132" s="234"/>
      <c r="L132" s="267" t="s">
        <v>1414</v>
      </c>
      <c r="M132" s="270">
        <v>0</v>
      </c>
      <c r="N132" s="105"/>
      <c r="O132" s="105"/>
      <c r="P132" s="492"/>
      <c r="Q132" s="189"/>
      <c r="R132" s="181"/>
      <c r="S132" s="182"/>
      <c r="T132" s="182"/>
      <c r="U132" s="179"/>
      <c r="V132" s="179"/>
      <c r="W132" s="179"/>
    </row>
    <row r="133" ht="52.5" hidden="true" customHeight="true" x14ac:dyDescent="0.35">
      <c r="B133" s="233"/>
      <c r="C133" s="233"/>
      <c r="D133" s="233"/>
      <c r="E133" s="234"/>
      <c r="F133" s="234"/>
      <c r="G133" s="234"/>
      <c r="H133" s="234"/>
      <c r="I133" s="234"/>
      <c r="J133" s="234"/>
      <c r="K133" s="234"/>
      <c r="L133" s="267" t="s">
        <v>1416</v>
      </c>
      <c r="M133" s="270">
        <v>0</v>
      </c>
      <c r="N133" s="105"/>
      <c r="O133" s="105"/>
      <c r="P133" s="492"/>
      <c r="Q133" s="189"/>
      <c r="R133" s="181"/>
      <c r="S133" s="182"/>
      <c r="T133" s="182"/>
      <c r="U133" s="179"/>
      <c r="V133" s="179"/>
      <c r="W133" s="179"/>
    </row>
    <row r="134" ht="31.8" hidden="true" thickBot="true" x14ac:dyDescent="0.4">
      <c r="B134" s="233"/>
      <c r="C134" s="233"/>
      <c r="D134" s="233"/>
      <c r="E134" s="233"/>
      <c r="F134" s="233"/>
      <c r="G134" s="233"/>
      <c r="H134" s="233"/>
      <c r="I134" s="233"/>
      <c r="J134" s="233"/>
      <c r="K134" s="233"/>
      <c r="L134" s="271" t="s">
        <v>1417</v>
      </c>
      <c r="M134" s="272">
        <v>0</v>
      </c>
      <c r="N134" s="105"/>
      <c r="O134" s="105"/>
      <c r="P134" s="105"/>
      <c r="Q134" s="189"/>
      <c r="R134" s="181"/>
      <c r="S134" s="182"/>
      <c r="T134" s="182"/>
      <c r="U134" s="179"/>
      <c r="V134" s="179"/>
      <c r="W134" s="179"/>
    </row>
    <row r="135" ht="18" hidden="true" x14ac:dyDescent="0.35">
      <c r="D135" s="537" t="s">
        <v>1426</v>
      </c>
      <c r="E135" s="537"/>
      <c r="F135" s="537"/>
      <c r="J135" s="239"/>
      <c r="K135" s="240"/>
      <c r="L135" s="233"/>
      <c r="M135" s="233"/>
      <c r="N135" s="105"/>
      <c r="O135" s="105"/>
      <c r="P135" s="105"/>
      <c r="Q135" s="189"/>
      <c r="R135" s="181"/>
      <c r="S135" s="182"/>
      <c r="T135" s="182"/>
      <c r="U135" s="179"/>
      <c r="V135" s="179"/>
      <c r="W135" s="179"/>
    </row>
    <row r="136" ht="18.6" hidden="true" thickBot="true" x14ac:dyDescent="0.4">
      <c r="D136" s="273" t="s">
        <v>1427</v>
      </c>
      <c r="E136" s="265"/>
      <c r="F136" s="265"/>
      <c r="J136" s="233"/>
      <c r="K136" s="233"/>
      <c r="L136" s="233"/>
      <c r="M136" s="233"/>
      <c r="N136" s="105"/>
      <c r="O136" s="105"/>
      <c r="P136" s="105"/>
      <c r="Q136" s="189"/>
      <c r="R136" s="181"/>
      <c r="S136" s="182"/>
      <c r="T136" s="182"/>
      <c r="U136" s="179"/>
      <c r="V136" s="179"/>
      <c r="W136" s="179"/>
    </row>
    <row r="137" ht="18.45" hidden="true" customHeight="true" x14ac:dyDescent="0.35">
      <c r="D137" s="538" t="s">
        <v>189</v>
      </c>
      <c r="E137" s="541" t="s">
        <v>1428</v>
      </c>
      <c r="F137" s="265"/>
      <c r="J137" s="233"/>
      <c r="K137" s="233"/>
      <c r="L137" s="233"/>
      <c r="M137" s="233"/>
      <c r="N137" s="105"/>
      <c r="O137" s="105"/>
      <c r="P137" s="105"/>
      <c r="Q137" s="189"/>
      <c r="R137" s="181"/>
      <c r="S137" s="182"/>
      <c r="T137" s="182"/>
      <c r="U137" s="179"/>
      <c r="V137" s="179"/>
      <c r="W137" s="179"/>
    </row>
    <row r="138" ht="18" hidden="true" x14ac:dyDescent="0.35">
      <c r="D138" s="539"/>
      <c r="E138" s="542"/>
      <c r="F138" s="265"/>
      <c r="J138" s="233"/>
      <c r="K138" s="233"/>
      <c r="L138" s="233"/>
      <c r="M138" s="233"/>
      <c r="N138" s="105"/>
      <c r="O138" s="105"/>
      <c r="P138" s="105"/>
      <c r="Q138" s="189"/>
      <c r="R138" s="181"/>
      <c r="S138" s="182"/>
      <c r="T138" s="182"/>
      <c r="U138" s="179"/>
      <c r="V138" s="179"/>
      <c r="W138" s="179"/>
    </row>
    <row r="139" ht="18.6" hidden="true" thickBot="true" x14ac:dyDescent="0.4">
      <c r="D139" s="540"/>
      <c r="E139" s="543"/>
      <c r="F139" s="265"/>
      <c r="J139" s="233"/>
      <c r="K139" s="233"/>
      <c r="L139" s="233"/>
      <c r="M139" s="233"/>
      <c r="N139" s="105"/>
      <c r="O139" s="105"/>
      <c r="P139" s="105"/>
      <c r="Q139" s="189"/>
      <c r="R139" s="181"/>
      <c r="S139" s="182"/>
      <c r="T139" s="182"/>
      <c r="U139" s="179"/>
      <c r="V139" s="179"/>
      <c r="W139" s="179"/>
    </row>
    <row r="140" ht="18" hidden="true" x14ac:dyDescent="0.35">
      <c r="D140" s="274">
        <v>2020</v>
      </c>
      <c r="E140" s="276">
        <v>0.5</v>
      </c>
      <c r="F140" s="265"/>
      <c r="J140" s="233"/>
      <c r="K140" s="233"/>
      <c r="L140" s="233"/>
      <c r="M140" s="233"/>
      <c r="N140" s="105"/>
      <c r="O140" s="105"/>
      <c r="P140" s="105"/>
      <c r="Q140" s="189"/>
      <c r="R140" s="181"/>
      <c r="S140" s="182"/>
      <c r="T140" s="182"/>
      <c r="U140" s="179"/>
      <c r="V140" s="179"/>
      <c r="W140" s="179"/>
    </row>
    <row r="141" ht="18" hidden="true" x14ac:dyDescent="0.35">
      <c r="D141" s="274">
        <v>2021</v>
      </c>
      <c r="E141" s="276">
        <v>0.5</v>
      </c>
      <c r="F141" s="265"/>
      <c r="J141" s="233"/>
      <c r="K141" s="233"/>
      <c r="L141" s="233"/>
      <c r="M141" s="233"/>
      <c r="N141" s="105"/>
      <c r="O141" s="105"/>
      <c r="P141" s="105"/>
      <c r="Q141" s="189"/>
      <c r="R141" s="181"/>
      <c r="S141" s="182"/>
      <c r="T141" s="182"/>
      <c r="U141" s="179"/>
      <c r="V141" s="179"/>
      <c r="W141" s="179"/>
    </row>
    <row r="142" ht="18.6" hidden="true" thickBot="true" x14ac:dyDescent="0.4">
      <c r="D142" s="275">
        <v>2022</v>
      </c>
      <c r="E142" s="277">
        <v>0.5</v>
      </c>
      <c r="F142" s="265"/>
      <c r="J142" s="233"/>
      <c r="K142" s="233"/>
      <c r="L142" s="233"/>
      <c r="M142" s="233"/>
      <c r="N142" s="105"/>
      <c r="O142" s="105"/>
      <c r="P142" s="105"/>
      <c r="Q142" s="189"/>
      <c r="R142" s="181"/>
      <c r="S142" s="182"/>
      <c r="T142" s="182"/>
      <c r="U142" s="179"/>
      <c r="V142" s="179"/>
      <c r="W142" s="179"/>
    </row>
    <row r="143" ht="18" hidden="true" x14ac:dyDescent="0.35">
      <c r="F143" s="265"/>
      <c r="J143" s="233"/>
      <c r="K143" s="233"/>
      <c r="L143" s="233"/>
      <c r="M143" s="233"/>
      <c r="N143" s="105"/>
      <c r="O143" s="105"/>
      <c r="P143" s="105"/>
      <c r="Q143" s="189"/>
      <c r="R143" s="181"/>
      <c r="S143" s="182"/>
      <c r="T143" s="182"/>
      <c r="U143" s="179"/>
      <c r="V143" s="179"/>
      <c r="W143" s="179"/>
    </row>
    <row r="144" hidden="true" x14ac:dyDescent="0.3">
      <c r="B144"/>
      <c r="C144"/>
      <c r="D144"/>
      <c r="E144"/>
      <c r="F144"/>
      <c r="G144"/>
      <c r="H144" s="232"/>
      <c r="I144"/>
      <c r="J144"/>
      <c r="K144"/>
      <c r="L144"/>
      <c r="M144"/>
      <c r="N144" s="105"/>
      <c r="O144" s="105"/>
      <c r="P144" s="105"/>
      <c r="Q144" s="189"/>
      <c r="R144" s="181"/>
      <c r="S144" s="182"/>
      <c r="T144" s="182"/>
      <c r="U144" s="179"/>
      <c r="V144" s="179"/>
      <c r="W144" s="179"/>
    </row>
    <row r="145" x14ac:dyDescent="0.3">
      <c r="B145" s="215"/>
      <c r="C145" s="175"/>
      <c r="D145" s="176"/>
      <c r="E145" s="175"/>
      <c r="F145" s="175"/>
      <c r="G145" s="179"/>
      <c r="H145" s="105"/>
      <c r="I145" s="105"/>
      <c r="J145" s="185"/>
      <c r="K145" s="186"/>
      <c r="L145" s="185"/>
      <c r="M145" s="185"/>
      <c r="N145" s="105"/>
      <c r="O145" s="105"/>
      <c r="P145" s="105"/>
      <c r="Q145" s="189"/>
      <c r="R145" s="181"/>
      <c r="S145" s="182"/>
      <c r="T145" s="182"/>
      <c r="U145" s="179"/>
      <c r="V145" s="179"/>
      <c r="W145" s="179"/>
    </row>
    <row r="146" x14ac:dyDescent="0.3">
      <c r="B146" s="215"/>
      <c r="C146" s="175"/>
      <c r="D146" s="176"/>
      <c r="E146" s="175"/>
      <c r="F146" s="175"/>
      <c r="G146" s="179"/>
      <c r="H146" s="105"/>
      <c r="I146" s="105"/>
      <c r="J146" s="185"/>
      <c r="K146" s="186"/>
      <c r="L146" s="185"/>
      <c r="M146" s="185"/>
      <c r="N146" s="105"/>
      <c r="O146" s="105"/>
      <c r="P146" s="105"/>
      <c r="Q146" s="189"/>
      <c r="R146" s="181"/>
      <c r="S146" s="182"/>
      <c r="T146" s="182"/>
      <c r="U146" s="179"/>
      <c r="V146" s="179"/>
      <c r="W146" s="179"/>
    </row>
    <row r="147" ht="18" x14ac:dyDescent="0.3">
      <c r="B147" s="497" t="s">
        <v>1429</v>
      </c>
      <c r="C147" s="497"/>
      <c r="D147" s="497"/>
      <c r="E147" s="497"/>
      <c r="F147" s="497"/>
      <c r="G147" s="497"/>
      <c r="H147" s="497"/>
      <c r="I147" s="497"/>
      <c r="J147" s="497"/>
      <c r="K147" s="497"/>
      <c r="L147" s="497"/>
      <c r="M147" s="497"/>
      <c r="N147" s="497"/>
      <c r="O147" s="497"/>
      <c r="P147" s="497"/>
      <c r="Q147" s="497"/>
      <c r="R147" s="497"/>
      <c r="S147" s="182"/>
      <c r="T147" s="182"/>
      <c r="U147" s="179"/>
      <c r="V147" s="179"/>
      <c r="W147" s="179"/>
    </row>
    <row r="148" x14ac:dyDescent="0.3">
      <c r="B148" s="215"/>
      <c r="C148" s="175"/>
      <c r="D148" s="176"/>
      <c r="E148" s="175"/>
      <c r="F148" s="175"/>
      <c r="G148" s="179"/>
      <c r="H148" s="105"/>
      <c r="I148" s="105"/>
      <c r="J148" s="185"/>
      <c r="K148" s="186"/>
      <c r="L148" s="185"/>
      <c r="M148" s="185"/>
      <c r="N148" s="105"/>
      <c r="O148" s="105"/>
      <c r="P148" s="105"/>
      <c r="Q148" s="189"/>
      <c r="R148" s="181"/>
      <c r="S148" s="182"/>
      <c r="T148" s="182"/>
      <c r="U148" s="179"/>
      <c r="V148" s="179"/>
      <c r="W148" s="179"/>
    </row>
    <row r="149" x14ac:dyDescent="0.3">
      <c r="B149" s="278"/>
      <c r="C149" s="224" t="s">
        <v>1435</v>
      </c>
      <c r="D149" s="224"/>
      <c r="E149" s="104"/>
      <c r="F149" s="546" t="s">
        <v>9</v>
      </c>
      <c r="G149" s="546"/>
      <c r="H149" s="105"/>
      <c r="I149" s="105"/>
      <c r="J149" s="185"/>
      <c r="K149" s="186"/>
      <c r="L149" s="185"/>
      <c r="M149" s="185"/>
      <c r="N149" s="105"/>
      <c r="O149" s="105"/>
      <c r="P149" s="105"/>
      <c r="Q149" s="189"/>
      <c r="R149" s="181"/>
      <c r="S149" s="182"/>
      <c r="T149" s="182"/>
      <c r="U149" s="179"/>
      <c r="V149" s="179"/>
      <c r="W149" s="179"/>
    </row>
    <row r="150" x14ac:dyDescent="0.3">
      <c r="B150" s="215"/>
      <c r="C150" s="175"/>
      <c r="D150" s="176"/>
      <c r="E150" s="175"/>
      <c r="F150" s="175"/>
      <c r="G150" s="179"/>
      <c r="H150" s="105"/>
      <c r="I150" s="105"/>
      <c r="J150" s="185"/>
      <c r="K150" s="186"/>
      <c r="L150" s="185"/>
      <c r="M150" s="185"/>
      <c r="N150" s="105"/>
      <c r="O150" s="105"/>
      <c r="P150" s="105"/>
      <c r="Q150" s="189"/>
      <c r="R150" s="181"/>
      <c r="S150" s="182"/>
      <c r="T150" s="182"/>
      <c r="U150" s="179"/>
      <c r="V150" s="179"/>
      <c r="W150" s="179"/>
    </row>
    <row r="151" ht="15" thickBot="true" x14ac:dyDescent="0.35">
      <c r="B151" s="215"/>
      <c r="C151" s="175"/>
      <c r="D151" s="176"/>
      <c r="E151" s="175"/>
      <c r="F151" s="175"/>
      <c r="G151" s="179"/>
      <c r="H151" s="105"/>
      <c r="I151" s="105"/>
      <c r="J151" s="185"/>
      <c r="K151" s="186"/>
      <c r="L151" s="185"/>
      <c r="M151" s="185"/>
      <c r="N151" s="105"/>
      <c r="O151" s="105"/>
      <c r="P151" s="105"/>
      <c r="Q151" s="189"/>
      <c r="R151" s="181"/>
      <c r="S151" s="182"/>
      <c r="T151" s="182"/>
      <c r="U151" s="179"/>
      <c r="V151" s="179"/>
      <c r="W151" s="179"/>
    </row>
    <row r="152" ht="51.45" customHeight="true" x14ac:dyDescent="0.3">
      <c r="B152" s="215"/>
      <c r="C152" s="175"/>
      <c r="D152" s="176"/>
      <c r="E152" s="175"/>
      <c r="F152" s="285" t="s">
        <v>1430</v>
      </c>
      <c r="G152" s="286" t="s">
        <v>1448</v>
      </c>
      <c r="H152" s="287" t="s">
        <v>1449</v>
      </c>
      <c r="I152" s="287" t="s">
        <v>1450</v>
      </c>
      <c r="J152" s="185"/>
      <c r="K152" s="186"/>
      <c r="L152" s="185"/>
      <c r="M152" s="185"/>
      <c r="N152" s="105"/>
      <c r="O152" s="105"/>
      <c r="P152" s="105"/>
      <c r="Q152" s="189"/>
      <c r="R152" s="181"/>
      <c r="S152" s="182"/>
      <c r="T152" s="182"/>
      <c r="U152" s="179"/>
      <c r="V152" s="179"/>
      <c r="W152" s="179"/>
    </row>
    <row r="153" ht="37.95" customHeight="true" thickBot="true" x14ac:dyDescent="0.35">
      <c r="B153" s="215"/>
      <c r="C153" s="175"/>
      <c r="D153" s="176"/>
      <c r="E153" s="175"/>
      <c r="F153" s="279" t="s">
        <v>1434</v>
      </c>
      <c r="G153" s="298">
        <v>500</v>
      </c>
      <c r="H153" s="299">
        <v>383</v>
      </c>
      <c r="I153" s="300">
        <f>H153*G153</f>
        <v>191500</v>
      </c>
      <c r="J153" s="185"/>
      <c r="K153" s="186"/>
      <c r="L153" s="185"/>
      <c r="M153" s="185"/>
      <c r="N153" s="105"/>
      <c r="O153" s="105"/>
      <c r="P153" s="105"/>
      <c r="Q153" s="189"/>
      <c r="R153" s="181"/>
      <c r="S153" s="182"/>
      <c r="T153" s="182"/>
      <c r="U153" s="179"/>
      <c r="V153" s="179"/>
      <c r="W153" s="179"/>
    </row>
    <row r="154" x14ac:dyDescent="0.3">
      <c r="B154" s="215"/>
      <c r="C154" s="175"/>
      <c r="D154" s="176"/>
      <c r="E154" s="175"/>
      <c r="F154" s="175"/>
      <c r="G154" s="179"/>
      <c r="H154" s="105"/>
      <c r="I154" s="105"/>
      <c r="J154" s="185"/>
      <c r="K154" s="186"/>
      <c r="L154" s="185"/>
      <c r="M154" s="185"/>
      <c r="N154" s="105"/>
      <c r="O154" s="105"/>
      <c r="P154" s="105"/>
      <c r="Q154" s="189"/>
      <c r="R154" s="181"/>
      <c r="S154" s="182"/>
      <c r="T154" s="182"/>
      <c r="U154" s="179"/>
      <c r="V154" s="179"/>
      <c r="W154" s="179"/>
    </row>
    <row r="155" ht="15" thickBot="true" x14ac:dyDescent="0.35">
      <c r="B155" s="215"/>
      <c r="C155" s="175"/>
      <c r="D155" s="176"/>
      <c r="E155" s="175"/>
      <c r="F155" s="175"/>
      <c r="G155" s="179"/>
      <c r="H155" s="105"/>
      <c r="I155" s="105"/>
      <c r="J155" s="185"/>
      <c r="K155" s="186"/>
      <c r="L155" s="185"/>
      <c r="M155" s="185"/>
      <c r="N155" s="105"/>
      <c r="O155" s="105"/>
      <c r="P155" s="105"/>
      <c r="Q155" s="189"/>
      <c r="R155" s="181"/>
      <c r="S155" s="182"/>
      <c r="T155" s="182"/>
      <c r="U155" s="179"/>
      <c r="V155" s="179"/>
      <c r="W155" s="179"/>
    </row>
    <row r="156" ht="36" x14ac:dyDescent="0.3">
      <c r="B156" s="215"/>
      <c r="C156" s="175"/>
      <c r="D156" s="176"/>
      <c r="E156" s="175"/>
      <c r="F156" s="283" t="s">
        <v>1430</v>
      </c>
      <c r="G156" s="284" t="s">
        <v>1448</v>
      </c>
      <c r="H156" s="290" t="s">
        <v>1449</v>
      </c>
      <c r="I156" s="288" t="s">
        <v>1450</v>
      </c>
      <c r="J156" s="185"/>
      <c r="K156" s="186"/>
      <c r="L156" s="185"/>
      <c r="M156" s="185"/>
      <c r="N156" s="105"/>
      <c r="O156" s="105"/>
      <c r="P156" s="105"/>
      <c r="Q156" s="189"/>
      <c r="R156" s="181"/>
      <c r="S156" s="182"/>
      <c r="T156" s="182"/>
      <c r="U156" s="179"/>
      <c r="V156" s="179"/>
      <c r="W156" s="179"/>
    </row>
    <row r="157" ht="17.4" x14ac:dyDescent="0.3">
      <c r="B157" s="215"/>
      <c r="C157" s="175"/>
      <c r="D157" s="176"/>
      <c r="E157" s="175"/>
      <c r="F157" s="280" t="s">
        <v>1431</v>
      </c>
      <c r="G157" s="289">
        <v>100</v>
      </c>
      <c r="H157" s="291">
        <v>387</v>
      </c>
      <c r="I157" s="296">
        <f>H157*G157</f>
        <v>38700</v>
      </c>
      <c r="J157" s="185"/>
      <c r="K157" s="186"/>
      <c r="L157" s="185"/>
      <c r="M157" s="185"/>
      <c r="N157" s="105"/>
      <c r="O157" s="105"/>
      <c r="P157" s="105"/>
      <c r="Q157" s="189"/>
      <c r="R157" s="181"/>
      <c r="S157" s="182"/>
      <c r="T157" s="182"/>
      <c r="U157" s="179"/>
      <c r="V157" s="179"/>
      <c r="W157" s="179"/>
    </row>
    <row r="158" ht="17.4" x14ac:dyDescent="0.3">
      <c r="B158" s="215"/>
      <c r="C158" s="175"/>
      <c r="D158" s="176"/>
      <c r="E158" s="175"/>
      <c r="F158" s="280" t="s">
        <v>1432</v>
      </c>
      <c r="G158" s="292">
        <v>200</v>
      </c>
      <c r="H158" s="293">
        <v>387</v>
      </c>
      <c r="I158" s="296">
        <f>H158*G158</f>
        <v>77400</v>
      </c>
      <c r="J158" s="185"/>
      <c r="K158" s="186"/>
      <c r="L158" s="185"/>
      <c r="M158" s="185"/>
      <c r="N158" s="105"/>
      <c r="O158" s="105"/>
      <c r="P158" s="105"/>
      <c r="Q158" s="189"/>
      <c r="R158" s="181"/>
      <c r="S158" s="182"/>
      <c r="T158" s="182"/>
      <c r="U158" s="179"/>
      <c r="V158" s="179"/>
      <c r="W158" s="179"/>
    </row>
    <row r="159" ht="18" thickBot="true" x14ac:dyDescent="0.35">
      <c r="B159" s="544"/>
      <c r="C159" s="175"/>
      <c r="D159" s="176"/>
      <c r="E159" s="175"/>
      <c r="F159" s="279" t="s">
        <v>1433</v>
      </c>
      <c r="G159" s="294">
        <v>300</v>
      </c>
      <c r="H159" s="295">
        <v>387</v>
      </c>
      <c r="I159" s="297">
        <f>H159*G159</f>
        <v>116100</v>
      </c>
      <c r="J159" s="185"/>
      <c r="K159" s="186"/>
      <c r="L159" s="185"/>
      <c r="M159" s="185"/>
      <c r="N159" s="105"/>
      <c r="O159" s="105"/>
      <c r="P159" s="105"/>
      <c r="Q159" s="189"/>
      <c r="R159" s="181"/>
      <c r="S159" s="182"/>
      <c r="T159" s="182"/>
      <c r="U159" s="179"/>
      <c r="V159" s="179"/>
      <c r="W159" s="179"/>
    </row>
    <row r="160" x14ac:dyDescent="0.3">
      <c r="B160" s="544"/>
      <c r="C160" s="175"/>
      <c r="D160" s="176"/>
      <c r="E160" s="175"/>
      <c r="F160" s="175"/>
      <c r="G160" s="179"/>
      <c r="H160" s="105"/>
      <c r="I160" s="105"/>
      <c r="J160" s="185"/>
      <c r="K160" s="186"/>
      <c r="L160" s="185"/>
      <c r="M160" s="185"/>
      <c r="N160" s="105"/>
      <c r="O160" s="105"/>
      <c r="P160" s="105"/>
      <c r="Q160" s="189"/>
      <c r="R160" s="181"/>
      <c r="S160" s="182"/>
      <c r="T160" s="182"/>
      <c r="U160" s="179"/>
      <c r="V160" s="179"/>
      <c r="W160" s="179"/>
    </row>
    <row r="161" x14ac:dyDescent="0.3">
      <c r="B161" s="544"/>
      <c r="C161" s="175"/>
      <c r="D161" s="176"/>
      <c r="E161" s="175"/>
      <c r="F161" s="175"/>
      <c r="G161" s="179"/>
      <c r="H161" s="105"/>
      <c r="I161" s="105"/>
      <c r="J161" s="185"/>
      <c r="K161" s="186"/>
      <c r="L161" s="185"/>
      <c r="M161" s="185"/>
      <c r="N161" s="105"/>
      <c r="O161" s="105"/>
      <c r="P161" s="105"/>
      <c r="Q161" s="189"/>
      <c r="R161" s="181"/>
      <c r="S161" s="182"/>
      <c r="T161" s="182"/>
      <c r="U161" s="179"/>
      <c r="V161" s="179"/>
      <c r="W161" s="179"/>
    </row>
    <row r="162" x14ac:dyDescent="0.3">
      <c r="B162" s="544"/>
      <c r="C162" s="175"/>
      <c r="D162" s="176"/>
      <c r="E162" s="175"/>
      <c r="F162" s="175"/>
      <c r="G162" s="179"/>
      <c r="H162" s="105"/>
      <c r="I162" s="105"/>
      <c r="J162" s="185"/>
      <c r="K162" s="186"/>
      <c r="L162" s="185"/>
      <c r="M162" s="185"/>
      <c r="N162" s="105"/>
      <c r="O162" s="105"/>
      <c r="P162" s="105"/>
      <c r="Q162" s="189"/>
      <c r="R162" s="181"/>
      <c r="S162" s="182"/>
      <c r="T162" s="182"/>
      <c r="U162" s="179"/>
      <c r="V162" s="179"/>
      <c r="W162" s="179"/>
    </row>
    <row r="163" x14ac:dyDescent="0.3">
      <c r="B163" s="544"/>
      <c r="C163" s="175"/>
      <c r="D163" s="176"/>
      <c r="E163" s="175"/>
      <c r="F163" s="175"/>
      <c r="G163" s="179"/>
      <c r="H163" s="105"/>
      <c r="I163" s="105"/>
      <c r="J163" s="185"/>
      <c r="K163" s="186"/>
      <c r="L163" s="185"/>
      <c r="M163" s="185"/>
      <c r="N163" s="105"/>
      <c r="O163" s="105"/>
      <c r="P163" s="105"/>
      <c r="Q163" s="189"/>
      <c r="R163" s="181"/>
      <c r="S163" s="182"/>
      <c r="T163" s="182"/>
      <c r="U163" s="179"/>
      <c r="V163" s="179"/>
      <c r="W163" s="179"/>
    </row>
    <row r="164" x14ac:dyDescent="0.3">
      <c r="B164" s="544"/>
      <c r="C164" s="175"/>
      <c r="D164" s="176"/>
      <c r="E164" s="175"/>
      <c r="F164" s="175"/>
      <c r="G164" s="179"/>
      <c r="H164" s="105"/>
      <c r="I164" s="105"/>
      <c r="J164" s="185"/>
      <c r="K164" s="186"/>
      <c r="L164" s="185"/>
      <c r="M164" s="185"/>
      <c r="N164" s="105"/>
      <c r="O164" s="105"/>
      <c r="P164" s="105"/>
      <c r="Q164" s="189"/>
      <c r="R164" s="181"/>
      <c r="S164" s="182"/>
      <c r="T164" s="182"/>
      <c r="U164" s="179"/>
      <c r="V164" s="179"/>
      <c r="W164" s="179"/>
    </row>
    <row r="165" x14ac:dyDescent="0.3">
      <c r="B165" s="544"/>
      <c r="C165" s="175"/>
      <c r="D165" s="176"/>
      <c r="E165" s="175"/>
      <c r="F165" s="175"/>
      <c r="G165" s="179"/>
      <c r="H165" s="105"/>
      <c r="I165" s="105"/>
      <c r="J165" s="185"/>
      <c r="K165" s="186"/>
      <c r="L165" s="185"/>
      <c r="M165" s="185"/>
      <c r="N165" s="105"/>
      <c r="O165" s="105"/>
      <c r="P165" s="105"/>
      <c r="Q165" s="189"/>
      <c r="R165" s="181"/>
      <c r="S165" s="182"/>
      <c r="T165" s="182"/>
      <c r="U165" s="179"/>
      <c r="V165" s="179"/>
      <c r="W165" s="179"/>
    </row>
    <row r="166" x14ac:dyDescent="0.3">
      <c r="B166" s="545"/>
      <c r="C166" s="175"/>
      <c r="D166" s="176"/>
      <c r="E166" s="175"/>
      <c r="F166" s="175"/>
      <c r="G166" s="179"/>
      <c r="H166" s="105"/>
      <c r="I166" s="105"/>
      <c r="J166" s="185"/>
      <c r="K166" s="186"/>
      <c r="L166" s="185"/>
      <c r="M166" s="185"/>
      <c r="N166" s="105"/>
      <c r="O166" s="105"/>
      <c r="P166" s="105"/>
      <c r="Q166" s="189"/>
      <c r="R166" s="181"/>
      <c r="S166" s="182"/>
      <c r="T166" s="182"/>
      <c r="U166" s="179"/>
      <c r="V166" s="179"/>
      <c r="W166" s="179"/>
    </row>
    <row r="167" x14ac:dyDescent="0.3">
      <c r="B167" s="545"/>
      <c r="C167" s="175"/>
      <c r="D167" s="176"/>
      <c r="E167" s="175"/>
      <c r="F167" s="175"/>
      <c r="G167" s="179"/>
      <c r="H167" s="105"/>
      <c r="I167" s="105"/>
      <c r="J167" s="185"/>
      <c r="K167" s="186"/>
      <c r="L167" s="185"/>
      <c r="M167" s="185"/>
      <c r="N167" s="105"/>
      <c r="O167" s="105"/>
      <c r="P167" s="105"/>
      <c r="Q167" s="189"/>
      <c r="R167" s="181"/>
      <c r="S167" s="182"/>
      <c r="T167" s="182"/>
      <c r="U167" s="179"/>
      <c r="V167" s="179"/>
      <c r="W167" s="179"/>
    </row>
    <row r="168" x14ac:dyDescent="0.3">
      <c r="B168" s="544"/>
      <c r="C168" s="175"/>
      <c r="D168" s="176"/>
      <c r="E168" s="175"/>
      <c r="F168" s="175"/>
      <c r="G168" s="179"/>
      <c r="H168" s="105"/>
      <c r="I168" s="105"/>
      <c r="J168" s="185"/>
      <c r="K168" s="186"/>
      <c r="L168" s="185"/>
      <c r="M168" s="185"/>
      <c r="N168" s="105"/>
      <c r="O168" s="105"/>
      <c r="P168" s="105"/>
      <c r="Q168" s="189"/>
      <c r="R168" s="181"/>
      <c r="S168" s="182"/>
      <c r="T168" s="182"/>
      <c r="U168" s="179"/>
      <c r="V168" s="179"/>
      <c r="W168" s="179"/>
    </row>
    <row r="169" x14ac:dyDescent="0.3">
      <c r="B169" s="544"/>
      <c r="C169" s="175"/>
      <c r="D169" s="176"/>
      <c r="E169" s="175"/>
      <c r="F169" s="175"/>
      <c r="G169" s="179"/>
      <c r="H169" s="105"/>
      <c r="I169" s="105"/>
      <c r="J169" s="185"/>
      <c r="K169" s="186"/>
      <c r="L169" s="185"/>
      <c r="M169" s="185"/>
      <c r="N169" s="105"/>
      <c r="O169" s="105"/>
      <c r="P169" s="105"/>
      <c r="Q169" s="189"/>
      <c r="R169" s="181"/>
      <c r="S169" s="182"/>
      <c r="T169" s="182"/>
      <c r="U169" s="179"/>
      <c r="V169" s="179"/>
      <c r="W169" s="179"/>
    </row>
    <row r="170" x14ac:dyDescent="0.3">
      <c r="B170" s="544"/>
      <c r="C170" s="175"/>
      <c r="D170" s="176"/>
      <c r="E170" s="175"/>
      <c r="F170" s="175"/>
      <c r="G170" s="179"/>
      <c r="H170" s="105"/>
      <c r="I170" s="105"/>
      <c r="J170" s="185"/>
      <c r="K170" s="186"/>
      <c r="L170" s="185"/>
      <c r="M170" s="185"/>
      <c r="N170" s="105"/>
      <c r="O170" s="105"/>
      <c r="P170" s="105"/>
      <c r="Q170" s="189"/>
      <c r="R170" s="181"/>
      <c r="S170" s="182"/>
      <c r="T170" s="182"/>
      <c r="U170" s="179"/>
      <c r="V170" s="179"/>
      <c r="W170" s="179"/>
    </row>
    <row r="171" x14ac:dyDescent="0.3">
      <c r="B171" s="544"/>
      <c r="C171" s="175"/>
      <c r="D171" s="176"/>
      <c r="E171" s="175"/>
      <c r="F171" s="175"/>
      <c r="G171" s="179"/>
      <c r="H171" s="105"/>
      <c r="I171" s="105"/>
      <c r="J171" s="185"/>
      <c r="K171" s="186"/>
      <c r="L171" s="185"/>
      <c r="M171" s="185"/>
      <c r="N171" s="105"/>
      <c r="O171" s="105"/>
      <c r="P171" s="105"/>
      <c r="Q171" s="189"/>
      <c r="R171" s="181"/>
      <c r="S171" s="182"/>
      <c r="T171" s="182"/>
      <c r="U171" s="179"/>
      <c r="V171" s="179"/>
      <c r="W171" s="179"/>
    </row>
    <row r="172" x14ac:dyDescent="0.3">
      <c r="B172" s="545"/>
      <c r="C172" s="175"/>
      <c r="D172" s="176"/>
      <c r="E172" s="175"/>
      <c r="F172" s="175"/>
      <c r="G172" s="179"/>
      <c r="H172" s="105"/>
      <c r="I172" s="105"/>
      <c r="J172" s="185"/>
      <c r="K172" s="186"/>
      <c r="L172" s="185"/>
      <c r="M172" s="185"/>
      <c r="N172" s="105"/>
      <c r="O172" s="105"/>
      <c r="P172" s="105"/>
      <c r="Q172" s="189"/>
      <c r="R172" s="181"/>
      <c r="S172" s="182"/>
      <c r="T172" s="182"/>
      <c r="U172" s="179"/>
      <c r="V172" s="179"/>
      <c r="W172" s="179"/>
    </row>
    <row r="173" x14ac:dyDescent="0.3">
      <c r="B173" s="545"/>
      <c r="C173" s="175"/>
      <c r="D173" s="176"/>
      <c r="E173" s="175"/>
      <c r="F173" s="175"/>
      <c r="G173" s="179"/>
      <c r="H173" s="105"/>
      <c r="I173" s="105"/>
      <c r="J173" s="185"/>
      <c r="K173" s="186"/>
      <c r="L173" s="185"/>
      <c r="M173" s="185"/>
      <c r="N173" s="105"/>
      <c r="O173" s="105"/>
      <c r="P173" s="105"/>
      <c r="Q173" s="189"/>
      <c r="R173" s="181"/>
      <c r="S173" s="182"/>
      <c r="T173" s="182"/>
      <c r="U173" s="179"/>
      <c r="V173" s="179"/>
      <c r="W173" s="179"/>
    </row>
    <row r="174" x14ac:dyDescent="0.3">
      <c r="B174" s="544"/>
      <c r="C174" s="175"/>
      <c r="D174" s="176"/>
      <c r="E174" s="175"/>
      <c r="F174" s="175"/>
      <c r="G174" s="179"/>
      <c r="H174" s="105"/>
      <c r="I174" s="105"/>
      <c r="J174" s="185"/>
      <c r="K174" s="186"/>
      <c r="L174" s="185"/>
      <c r="M174" s="185"/>
      <c r="N174" s="105"/>
      <c r="O174" s="105"/>
      <c r="P174" s="105"/>
      <c r="Q174" s="189"/>
      <c r="R174" s="181"/>
      <c r="S174" s="182"/>
      <c r="T174" s="182"/>
      <c r="U174" s="179"/>
      <c r="V174" s="179"/>
      <c r="W174" s="179"/>
    </row>
    <row r="175" x14ac:dyDescent="0.3">
      <c r="B175" s="544"/>
      <c r="C175" s="175"/>
      <c r="D175" s="176"/>
      <c r="E175" s="175"/>
      <c r="F175" s="175"/>
      <c r="G175" s="179"/>
      <c r="H175" s="105"/>
      <c r="I175" s="105"/>
      <c r="J175" s="185"/>
      <c r="K175" s="186"/>
      <c r="L175" s="185"/>
      <c r="M175" s="185"/>
      <c r="N175" s="105"/>
      <c r="O175" s="105"/>
      <c r="P175" s="105"/>
      <c r="Q175" s="189"/>
      <c r="R175" s="181"/>
      <c r="S175" s="182"/>
      <c r="T175" s="182"/>
      <c r="U175" s="179"/>
      <c r="V175" s="179"/>
      <c r="W175" s="179"/>
    </row>
    <row r="176" x14ac:dyDescent="0.3">
      <c r="B176" s="544"/>
      <c r="C176" s="175"/>
      <c r="D176" s="176"/>
      <c r="E176" s="175"/>
      <c r="F176" s="175"/>
      <c r="G176" s="179"/>
      <c r="H176" s="105"/>
      <c r="I176" s="105"/>
      <c r="J176" s="185"/>
      <c r="K176" s="186"/>
      <c r="L176" s="185"/>
      <c r="M176" s="185"/>
      <c r="N176" s="105"/>
      <c r="O176" s="105"/>
      <c r="P176" s="105"/>
      <c r="Q176" s="189"/>
      <c r="R176" s="181"/>
      <c r="S176" s="182"/>
      <c r="T176" s="182"/>
      <c r="U176" s="179"/>
      <c r="V176" s="179"/>
      <c r="W176" s="179"/>
    </row>
    <row r="177" x14ac:dyDescent="0.3">
      <c r="B177" s="544"/>
      <c r="C177" s="175"/>
      <c r="D177" s="176"/>
      <c r="E177" s="175"/>
      <c r="F177" s="175"/>
      <c r="G177" s="179"/>
      <c r="H177" s="105"/>
      <c r="I177" s="105"/>
      <c r="J177" s="185"/>
      <c r="K177" s="186"/>
      <c r="L177" s="185"/>
      <c r="M177" s="185"/>
      <c r="N177" s="105"/>
      <c r="O177" s="105"/>
      <c r="P177" s="105"/>
      <c r="Q177" s="189"/>
      <c r="R177" s="181"/>
      <c r="S177" s="182"/>
      <c r="T177" s="182"/>
      <c r="U177" s="179"/>
      <c r="V177" s="179"/>
      <c r="W177" s="179"/>
    </row>
    <row r="178" x14ac:dyDescent="0.3">
      <c r="B178" s="544"/>
      <c r="C178" s="175"/>
      <c r="D178" s="176"/>
      <c r="E178" s="175"/>
      <c r="F178" s="175"/>
      <c r="G178" s="179"/>
      <c r="H178" s="105"/>
      <c r="I178" s="105"/>
      <c r="J178" s="185"/>
      <c r="K178" s="186"/>
      <c r="L178" s="185"/>
      <c r="M178" s="185"/>
      <c r="N178" s="105"/>
      <c r="O178" s="105"/>
      <c r="P178" s="105"/>
      <c r="Q178" s="189"/>
      <c r="R178" s="181"/>
      <c r="S178" s="182"/>
      <c r="T178" s="182"/>
      <c r="U178" s="179"/>
      <c r="V178" s="179"/>
      <c r="W178" s="179"/>
    </row>
    <row r="179" x14ac:dyDescent="0.3">
      <c r="B179" s="544"/>
      <c r="C179" s="175"/>
      <c r="D179" s="176"/>
      <c r="E179" s="175"/>
      <c r="F179" s="175"/>
      <c r="G179" s="179"/>
      <c r="H179" s="105"/>
      <c r="I179" s="105"/>
      <c r="J179" s="185"/>
      <c r="K179" s="186"/>
      <c r="L179" s="185"/>
      <c r="M179" s="185"/>
      <c r="N179" s="105"/>
      <c r="O179" s="105"/>
      <c r="P179" s="105"/>
      <c r="Q179" s="189"/>
      <c r="R179" s="181"/>
      <c r="S179" s="182"/>
      <c r="T179" s="182"/>
      <c r="U179" s="179"/>
      <c r="V179" s="179"/>
      <c r="W179" s="179"/>
    </row>
    <row r="180" x14ac:dyDescent="0.3">
      <c r="B180" s="544"/>
      <c r="C180" s="175"/>
      <c r="D180" s="176"/>
      <c r="E180" s="175"/>
      <c r="F180" s="175"/>
      <c r="G180" s="179"/>
      <c r="H180" s="105"/>
      <c r="I180" s="105"/>
      <c r="J180" s="185"/>
      <c r="K180" s="186"/>
      <c r="L180" s="185"/>
      <c r="M180" s="185"/>
      <c r="N180" s="105"/>
      <c r="O180" s="105"/>
      <c r="P180" s="105"/>
      <c r="Q180" s="189"/>
      <c r="R180" s="181"/>
      <c r="S180" s="182"/>
      <c r="T180" s="182"/>
      <c r="U180" s="179"/>
      <c r="V180" s="179"/>
      <c r="W180" s="179"/>
    </row>
    <row r="181" x14ac:dyDescent="0.3">
      <c r="B181" s="544"/>
      <c r="C181" s="175"/>
      <c r="D181" s="176"/>
      <c r="E181" s="175"/>
      <c r="F181" s="175"/>
      <c r="G181" s="179"/>
      <c r="H181" s="105"/>
      <c r="I181" s="105"/>
      <c r="J181" s="185"/>
      <c r="K181" s="186"/>
      <c r="L181" s="185"/>
      <c r="M181" s="185"/>
      <c r="N181" s="105"/>
      <c r="O181" s="105"/>
      <c r="P181" s="105"/>
      <c r="Q181" s="189"/>
      <c r="R181" s="181"/>
      <c r="S181" s="182"/>
      <c r="T181" s="182"/>
      <c r="U181" s="179"/>
      <c r="V181" s="179"/>
      <c r="W181" s="179"/>
    </row>
    <row r="182" x14ac:dyDescent="0.3">
      <c r="B182" s="544"/>
      <c r="C182" s="175"/>
      <c r="D182" s="176"/>
      <c r="E182" s="175"/>
      <c r="F182" s="175"/>
      <c r="G182" s="179"/>
      <c r="H182" s="105"/>
      <c r="I182" s="105"/>
      <c r="J182" s="185"/>
      <c r="K182" s="186"/>
      <c r="L182" s="185"/>
      <c r="M182" s="185"/>
      <c r="N182" s="105"/>
      <c r="O182" s="105"/>
      <c r="P182" s="105"/>
      <c r="Q182" s="189"/>
      <c r="R182" s="181"/>
      <c r="S182" s="182"/>
      <c r="T182" s="182"/>
      <c r="U182" s="179"/>
      <c r="V182" s="179"/>
      <c r="W182" s="179"/>
    </row>
    <row r="183" x14ac:dyDescent="0.3">
      <c r="B183" s="544"/>
      <c r="C183" s="175"/>
      <c r="D183" s="176"/>
      <c r="E183" s="175"/>
      <c r="F183" s="175"/>
      <c r="G183" s="179"/>
      <c r="H183" s="105"/>
      <c r="I183" s="105"/>
      <c r="J183" s="185"/>
      <c r="K183" s="186"/>
      <c r="L183" s="185"/>
      <c r="M183" s="185"/>
      <c r="N183" s="105"/>
      <c r="O183" s="105"/>
      <c r="P183" s="105"/>
      <c r="Q183" s="189"/>
      <c r="R183" s="181"/>
      <c r="S183" s="182"/>
      <c r="T183" s="182"/>
      <c r="U183" s="179"/>
      <c r="V183" s="179"/>
      <c r="W183" s="179"/>
    </row>
    <row r="184" x14ac:dyDescent="0.3">
      <c r="B184" s="544"/>
      <c r="C184" s="175"/>
      <c r="D184" s="177"/>
      <c r="E184" s="175"/>
      <c r="F184" s="175"/>
      <c r="G184" s="179"/>
      <c r="H184" s="105"/>
      <c r="I184" s="105"/>
      <c r="J184" s="185"/>
      <c r="K184" s="186"/>
      <c r="L184" s="185"/>
      <c r="M184" s="185"/>
      <c r="N184" s="105"/>
      <c r="O184" s="105"/>
      <c r="P184" s="105"/>
      <c r="Q184" s="189"/>
      <c r="R184" s="181"/>
      <c r="S184" s="182"/>
      <c r="T184" s="182"/>
      <c r="U184" s="179"/>
      <c r="V184" s="179"/>
      <c r="W184" s="179"/>
    </row>
    <row r="185" x14ac:dyDescent="0.3">
      <c r="B185" s="544"/>
      <c r="C185" s="175"/>
      <c r="D185" s="176"/>
      <c r="E185" s="175"/>
      <c r="F185" s="175"/>
      <c r="G185" s="179"/>
      <c r="H185" s="105"/>
      <c r="I185" s="105"/>
      <c r="J185" s="185"/>
      <c r="K185" s="186"/>
      <c r="L185" s="185"/>
      <c r="M185" s="185"/>
      <c r="N185" s="105"/>
      <c r="O185" s="105"/>
      <c r="P185" s="105"/>
      <c r="Q185" s="189"/>
      <c r="R185" s="181"/>
      <c r="S185" s="182"/>
      <c r="T185" s="182"/>
      <c r="U185" s="179"/>
      <c r="V185" s="179"/>
      <c r="W185" s="179"/>
    </row>
    <row r="186" x14ac:dyDescent="0.3">
      <c r="B186" s="544"/>
      <c r="C186" s="175"/>
      <c r="D186" s="176"/>
      <c r="E186" s="175"/>
      <c r="F186" s="175"/>
      <c r="G186" s="179"/>
      <c r="H186" s="105"/>
      <c r="I186" s="105"/>
      <c r="J186" s="185"/>
      <c r="K186" s="186"/>
      <c r="L186" s="185"/>
      <c r="M186" s="185"/>
      <c r="N186" s="105"/>
      <c r="O186" s="105"/>
      <c r="P186" s="105"/>
      <c r="Q186" s="189"/>
      <c r="R186" s="181"/>
      <c r="S186" s="182"/>
      <c r="T186" s="182"/>
      <c r="U186" s="179"/>
      <c r="V186" s="179"/>
      <c r="W186" s="179"/>
    </row>
    <row r="187" x14ac:dyDescent="0.3">
      <c r="B187" s="544"/>
      <c r="C187" s="175"/>
      <c r="D187" s="176"/>
      <c r="E187" s="175"/>
      <c r="F187" s="175"/>
      <c r="G187" s="179"/>
      <c r="H187" s="105"/>
      <c r="I187" s="105"/>
      <c r="J187" s="185"/>
      <c r="K187" s="186"/>
      <c r="L187" s="185"/>
      <c r="M187" s="185"/>
      <c r="N187" s="105"/>
      <c r="O187" s="105"/>
      <c r="P187" s="105"/>
      <c r="Q187" s="189"/>
      <c r="R187" s="181"/>
      <c r="S187" s="182"/>
      <c r="T187" s="182"/>
      <c r="U187" s="179"/>
      <c r="V187" s="179"/>
      <c r="W187" s="179"/>
    </row>
    <row r="188" x14ac:dyDescent="0.3">
      <c r="B188" s="544"/>
      <c r="C188" s="175"/>
      <c r="D188" s="176"/>
      <c r="E188" s="175"/>
      <c r="F188" s="175"/>
      <c r="G188" s="179"/>
      <c r="H188" s="105"/>
      <c r="I188" s="105"/>
      <c r="J188" s="185"/>
      <c r="K188" s="186"/>
      <c r="L188" s="185"/>
      <c r="M188" s="185"/>
      <c r="N188" s="105"/>
      <c r="O188" s="105"/>
      <c r="P188" s="105"/>
      <c r="Q188" s="189"/>
      <c r="R188" s="181"/>
      <c r="S188" s="182"/>
      <c r="T188" s="182"/>
      <c r="U188" s="179"/>
      <c r="V188" s="179"/>
      <c r="W188" s="179"/>
    </row>
    <row r="189" x14ac:dyDescent="0.3">
      <c r="B189" s="544"/>
      <c r="C189" s="175"/>
      <c r="D189" s="176"/>
      <c r="E189" s="175"/>
      <c r="F189" s="175"/>
      <c r="G189" s="179"/>
      <c r="H189" s="105"/>
      <c r="I189" s="105"/>
      <c r="J189" s="185"/>
      <c r="K189" s="186"/>
      <c r="L189" s="185"/>
      <c r="M189" s="185"/>
      <c r="N189" s="105"/>
      <c r="O189" s="105"/>
      <c r="P189" s="105"/>
      <c r="Q189" s="189"/>
      <c r="R189" s="181"/>
      <c r="S189" s="182"/>
      <c r="T189" s="182"/>
      <c r="U189" s="179"/>
      <c r="V189" s="179"/>
      <c r="W189" s="179"/>
    </row>
    <row r="190" x14ac:dyDescent="0.3">
      <c r="B190" s="544"/>
      <c r="C190" s="175"/>
      <c r="D190" s="176"/>
      <c r="E190" s="175"/>
      <c r="F190" s="175"/>
      <c r="G190" s="179"/>
      <c r="H190" s="105"/>
      <c r="I190" s="105"/>
      <c r="J190" s="185"/>
      <c r="K190" s="186"/>
      <c r="L190" s="185"/>
      <c r="M190" s="185"/>
      <c r="N190" s="105"/>
      <c r="O190" s="105"/>
      <c r="P190" s="105"/>
      <c r="Q190" s="189"/>
      <c r="R190" s="181"/>
      <c r="S190" s="182"/>
      <c r="T190" s="182"/>
      <c r="U190" s="179"/>
      <c r="V190" s="179"/>
      <c r="W190" s="179"/>
    </row>
    <row r="191" x14ac:dyDescent="0.3">
      <c r="B191" s="544"/>
      <c r="C191" s="175"/>
      <c r="D191" s="176"/>
      <c r="E191" s="175"/>
      <c r="F191" s="175"/>
      <c r="G191" s="179"/>
      <c r="H191" s="105"/>
      <c r="I191" s="105"/>
      <c r="J191" s="185"/>
      <c r="K191" s="186"/>
      <c r="L191" s="185"/>
      <c r="M191" s="185"/>
      <c r="N191" s="105"/>
      <c r="O191" s="105"/>
      <c r="P191" s="105"/>
      <c r="Q191" s="189"/>
      <c r="R191" s="181"/>
      <c r="S191" s="182"/>
      <c r="T191" s="182"/>
      <c r="U191" s="179"/>
      <c r="V191" s="179"/>
      <c r="W191" s="179"/>
    </row>
    <row r="192" x14ac:dyDescent="0.3">
      <c r="B192" s="544"/>
      <c r="C192" s="175"/>
      <c r="D192" s="176"/>
      <c r="E192" s="175"/>
      <c r="F192" s="175"/>
      <c r="G192" s="179"/>
      <c r="H192" s="105"/>
      <c r="I192" s="105"/>
      <c r="J192" s="185"/>
      <c r="K192" s="186"/>
      <c r="L192" s="185"/>
      <c r="M192" s="185"/>
      <c r="N192" s="105"/>
      <c r="O192" s="105"/>
      <c r="P192" s="105"/>
      <c r="Q192" s="189"/>
      <c r="R192" s="181"/>
      <c r="S192" s="182"/>
      <c r="T192" s="182"/>
      <c r="U192" s="179"/>
      <c r="V192" s="179"/>
      <c r="W192" s="179"/>
    </row>
    <row r="193" x14ac:dyDescent="0.3">
      <c r="B193" s="544"/>
      <c r="C193" s="175"/>
      <c r="D193" s="176"/>
      <c r="E193" s="175"/>
      <c r="F193" s="175"/>
      <c r="G193" s="179"/>
      <c r="H193" s="105"/>
      <c r="I193" s="105"/>
      <c r="J193" s="185"/>
      <c r="K193" s="186"/>
      <c r="L193" s="185"/>
      <c r="M193" s="185"/>
      <c r="N193" s="105"/>
      <c r="O193" s="105"/>
      <c r="P193" s="105"/>
      <c r="Q193" s="189"/>
      <c r="R193" s="181"/>
      <c r="S193" s="182"/>
      <c r="T193" s="182"/>
      <c r="U193" s="179"/>
      <c r="V193" s="179"/>
      <c r="W193" s="179"/>
    </row>
    <row r="194" x14ac:dyDescent="0.3">
      <c r="B194" s="544"/>
      <c r="C194" s="175"/>
      <c r="D194" s="176"/>
      <c r="E194" s="175"/>
      <c r="F194" s="175"/>
      <c r="G194" s="179"/>
      <c r="H194" s="105"/>
      <c r="I194" s="105"/>
      <c r="J194" s="185"/>
      <c r="K194" s="186"/>
      <c r="L194" s="185"/>
      <c r="M194" s="185"/>
      <c r="N194" s="105"/>
      <c r="O194" s="105"/>
      <c r="P194" s="105"/>
      <c r="Q194" s="189"/>
      <c r="R194" s="181"/>
      <c r="S194" s="182"/>
      <c r="T194" s="182"/>
      <c r="U194" s="179"/>
      <c r="V194" s="179"/>
      <c r="W194" s="179"/>
    </row>
    <row r="195" x14ac:dyDescent="0.3">
      <c r="B195" s="544"/>
      <c r="C195" s="175"/>
      <c r="D195" s="176"/>
      <c r="E195" s="175"/>
      <c r="F195" s="175"/>
      <c r="G195" s="179"/>
      <c r="H195" s="105"/>
      <c r="I195" s="105"/>
      <c r="J195" s="185"/>
      <c r="K195" s="186"/>
      <c r="L195" s="185"/>
      <c r="M195" s="185"/>
      <c r="N195" s="105"/>
      <c r="O195" s="105"/>
      <c r="P195" s="105"/>
      <c r="Q195" s="189"/>
      <c r="R195" s="181"/>
      <c r="S195" s="182"/>
      <c r="T195" s="182"/>
      <c r="U195" s="179"/>
      <c r="V195" s="179"/>
      <c r="W195" s="179"/>
    </row>
    <row r="196" x14ac:dyDescent="0.3">
      <c r="B196" s="544"/>
      <c r="C196" s="175"/>
      <c r="D196" s="176"/>
      <c r="E196" s="175"/>
      <c r="F196" s="175"/>
      <c r="G196" s="179"/>
      <c r="H196" s="105"/>
      <c r="I196" s="105"/>
      <c r="J196" s="185"/>
      <c r="K196" s="186"/>
      <c r="L196" s="185"/>
      <c r="M196" s="185"/>
      <c r="N196" s="105"/>
      <c r="O196" s="105"/>
      <c r="P196" s="105"/>
      <c r="Q196" s="189"/>
      <c r="R196" s="181"/>
      <c r="S196" s="182"/>
      <c r="T196" s="182"/>
      <c r="U196" s="179"/>
      <c r="V196" s="179"/>
      <c r="W196" s="179"/>
    </row>
    <row r="197" x14ac:dyDescent="0.3">
      <c r="B197" s="544"/>
      <c r="C197" s="175"/>
      <c r="D197" s="176"/>
      <c r="E197" s="175"/>
      <c r="F197" s="175"/>
      <c r="G197" s="179"/>
      <c r="H197" s="105"/>
      <c r="I197" s="105"/>
      <c r="J197" s="185"/>
      <c r="K197" s="186"/>
      <c r="L197" s="185"/>
      <c r="M197" s="185"/>
      <c r="N197" s="105"/>
      <c r="O197" s="105"/>
      <c r="P197" s="105"/>
      <c r="Q197" s="189"/>
      <c r="R197" s="181"/>
      <c r="S197" s="182"/>
      <c r="T197" s="182"/>
      <c r="U197" s="179"/>
      <c r="V197" s="179"/>
      <c r="W197" s="179"/>
    </row>
    <row r="198" x14ac:dyDescent="0.3">
      <c r="B198" s="544"/>
      <c r="C198" s="175"/>
      <c r="D198" s="176"/>
      <c r="E198" s="175"/>
      <c r="F198" s="175"/>
      <c r="G198" s="179"/>
      <c r="H198" s="105"/>
      <c r="I198" s="105"/>
      <c r="J198" s="185"/>
      <c r="K198" s="186"/>
      <c r="L198" s="185"/>
      <c r="M198" s="185"/>
      <c r="N198" s="105"/>
      <c r="O198" s="105"/>
      <c r="P198" s="105"/>
      <c r="Q198" s="189"/>
      <c r="R198" s="181"/>
      <c r="S198" s="182"/>
      <c r="T198" s="182"/>
      <c r="U198" s="179"/>
      <c r="V198" s="179"/>
      <c r="W198" s="179"/>
    </row>
    <row r="199" x14ac:dyDescent="0.3">
      <c r="B199" s="544"/>
      <c r="C199" s="175"/>
      <c r="D199" s="176"/>
      <c r="E199" s="175"/>
      <c r="F199" s="175"/>
      <c r="G199" s="179"/>
      <c r="H199" s="105"/>
      <c r="I199" s="105"/>
      <c r="J199" s="185"/>
      <c r="K199" s="186"/>
      <c r="L199" s="185"/>
      <c r="M199" s="185"/>
      <c r="N199" s="105"/>
      <c r="O199" s="105"/>
      <c r="P199" s="105"/>
      <c r="Q199" s="189"/>
      <c r="R199" s="181"/>
      <c r="S199" s="182"/>
      <c r="T199" s="182"/>
      <c r="U199" s="179"/>
      <c r="V199" s="179"/>
      <c r="W199" s="179"/>
    </row>
    <row r="200" x14ac:dyDescent="0.3">
      <c r="B200" s="544"/>
      <c r="C200" s="175"/>
      <c r="D200" s="176"/>
      <c r="E200" s="175"/>
      <c r="F200" s="175"/>
      <c r="G200" s="179"/>
      <c r="H200" s="105"/>
      <c r="I200" s="105"/>
      <c r="J200" s="185"/>
      <c r="K200" s="186"/>
      <c r="L200" s="185"/>
      <c r="M200" s="185"/>
      <c r="N200" s="105"/>
      <c r="O200" s="105"/>
      <c r="P200" s="105"/>
      <c r="Q200" s="189"/>
      <c r="R200" s="181"/>
      <c r="S200" s="182"/>
      <c r="T200" s="182"/>
      <c r="U200" s="179"/>
      <c r="V200" s="179"/>
      <c r="W200" s="179"/>
    </row>
    <row r="201" x14ac:dyDescent="0.3">
      <c r="B201" s="545"/>
      <c r="C201" s="175"/>
      <c r="D201" s="176"/>
      <c r="E201" s="175"/>
      <c r="F201" s="175"/>
      <c r="G201" s="179"/>
      <c r="H201" s="105"/>
      <c r="I201" s="105"/>
      <c r="J201" s="185"/>
      <c r="K201" s="186"/>
      <c r="L201" s="185"/>
      <c r="M201" s="185"/>
      <c r="N201" s="105"/>
      <c r="O201" s="105"/>
      <c r="P201" s="105"/>
      <c r="Q201" s="189"/>
      <c r="R201" s="181"/>
      <c r="S201" s="182"/>
      <c r="T201" s="182"/>
      <c r="U201" s="179"/>
      <c r="V201" s="179"/>
      <c r="W201" s="179"/>
    </row>
    <row r="202" x14ac:dyDescent="0.3">
      <c r="B202" s="545"/>
      <c r="C202" s="175"/>
      <c r="D202" s="176"/>
      <c r="E202" s="175"/>
      <c r="F202" s="175"/>
      <c r="G202" s="179"/>
      <c r="H202" s="105"/>
      <c r="I202" s="105"/>
      <c r="J202" s="185"/>
      <c r="K202" s="186"/>
      <c r="L202" s="185"/>
      <c r="M202" s="185"/>
      <c r="N202" s="105"/>
      <c r="O202" s="105"/>
      <c r="P202" s="105"/>
      <c r="Q202" s="189"/>
      <c r="R202" s="181"/>
      <c r="S202" s="182"/>
      <c r="T202" s="182"/>
      <c r="U202" s="179"/>
      <c r="V202" s="179"/>
      <c r="W202" s="179"/>
    </row>
    <row r="203" x14ac:dyDescent="0.3">
      <c r="B203" s="544"/>
      <c r="C203" s="175"/>
      <c r="D203" s="176"/>
      <c r="E203" s="175"/>
      <c r="F203" s="175"/>
      <c r="G203" s="179"/>
      <c r="H203" s="105"/>
      <c r="I203" s="105"/>
      <c r="J203" s="185"/>
      <c r="K203" s="186"/>
      <c r="L203" s="185"/>
      <c r="M203" s="185"/>
      <c r="N203" s="105"/>
      <c r="O203" s="105"/>
      <c r="P203" s="105"/>
      <c r="Q203" s="189"/>
      <c r="R203" s="181"/>
      <c r="S203" s="182"/>
      <c r="T203" s="182"/>
      <c r="U203" s="179"/>
      <c r="V203" s="179"/>
      <c r="W203" s="179"/>
    </row>
    <row r="204" x14ac:dyDescent="0.3">
      <c r="B204" s="544"/>
      <c r="C204" s="175"/>
      <c r="D204" s="176"/>
      <c r="E204" s="175"/>
      <c r="F204" s="175"/>
      <c r="G204" s="179"/>
      <c r="H204" s="105"/>
      <c r="I204" s="105"/>
      <c r="J204" s="185"/>
      <c r="K204" s="186"/>
      <c r="L204" s="185"/>
      <c r="M204" s="185"/>
      <c r="N204" s="105"/>
      <c r="O204" s="105"/>
      <c r="P204" s="105"/>
      <c r="Q204" s="189"/>
      <c r="R204" s="181"/>
      <c r="S204" s="182"/>
      <c r="T204" s="182"/>
      <c r="U204" s="179"/>
      <c r="V204" s="179"/>
      <c r="W204" s="179"/>
    </row>
    <row r="205" x14ac:dyDescent="0.3">
      <c r="B205" s="544"/>
      <c r="C205" s="175"/>
      <c r="D205" s="176"/>
      <c r="E205" s="175"/>
      <c r="F205" s="175"/>
      <c r="G205" s="179"/>
      <c r="H205" s="105"/>
      <c r="I205" s="105"/>
      <c r="J205" s="185"/>
      <c r="K205" s="186"/>
      <c r="L205" s="185"/>
      <c r="M205" s="185"/>
      <c r="N205" s="105"/>
      <c r="O205" s="105"/>
      <c r="P205" s="105"/>
      <c r="Q205" s="189"/>
      <c r="R205" s="181"/>
      <c r="S205" s="182"/>
      <c r="T205" s="182"/>
      <c r="U205" s="179"/>
      <c r="V205" s="179"/>
      <c r="W205" s="179"/>
    </row>
    <row r="206" x14ac:dyDescent="0.3">
      <c r="B206" s="544"/>
      <c r="C206" s="175"/>
      <c r="D206" s="176"/>
      <c r="E206" s="175"/>
      <c r="F206" s="175"/>
      <c r="G206" s="179"/>
      <c r="H206" s="105"/>
      <c r="I206" s="105"/>
      <c r="J206" s="185"/>
      <c r="K206" s="186"/>
      <c r="L206" s="185"/>
      <c r="M206" s="185"/>
      <c r="N206" s="105"/>
      <c r="O206" s="105"/>
      <c r="P206" s="105"/>
      <c r="Q206" s="189"/>
      <c r="R206" s="181"/>
      <c r="S206" s="182"/>
      <c r="T206" s="182"/>
      <c r="U206" s="179"/>
      <c r="V206" s="179"/>
      <c r="W206" s="179"/>
    </row>
    <row r="207" x14ac:dyDescent="0.3">
      <c r="B207" s="544"/>
      <c r="C207" s="175"/>
      <c r="D207" s="176"/>
      <c r="E207" s="175"/>
      <c r="F207" s="175"/>
      <c r="G207" s="179"/>
      <c r="H207" s="105"/>
      <c r="I207" s="105"/>
      <c r="J207" s="185"/>
      <c r="K207" s="186"/>
      <c r="L207" s="185"/>
      <c r="M207" s="185"/>
      <c r="N207" s="105"/>
      <c r="O207" s="105"/>
      <c r="P207" s="105"/>
      <c r="Q207" s="189"/>
      <c r="R207" s="181"/>
      <c r="S207" s="182"/>
      <c r="T207" s="182"/>
      <c r="U207" s="179"/>
      <c r="V207" s="179"/>
      <c r="W207" s="179"/>
    </row>
    <row r="208" x14ac:dyDescent="0.3">
      <c r="B208" s="544"/>
      <c r="C208" s="175"/>
      <c r="D208" s="176"/>
      <c r="E208" s="175"/>
      <c r="F208" s="175"/>
      <c r="G208" s="179"/>
      <c r="H208" s="105"/>
      <c r="I208" s="105"/>
      <c r="J208" s="185"/>
      <c r="K208" s="186"/>
      <c r="L208" s="185"/>
      <c r="M208" s="185"/>
      <c r="N208" s="105"/>
      <c r="O208" s="105"/>
      <c r="P208" s="105"/>
      <c r="Q208" s="189"/>
      <c r="R208" s="181"/>
      <c r="S208" s="182"/>
      <c r="T208" s="182"/>
      <c r="U208" s="179"/>
      <c r="V208" s="179"/>
      <c r="W208" s="179"/>
    </row>
    <row r="209" x14ac:dyDescent="0.3">
      <c r="B209" s="544"/>
      <c r="C209" s="175"/>
      <c r="D209" s="176"/>
      <c r="E209" s="175"/>
      <c r="F209" s="175"/>
      <c r="G209" s="179"/>
      <c r="H209" s="105"/>
      <c r="I209" s="105"/>
      <c r="J209" s="185"/>
      <c r="K209" s="186"/>
      <c r="L209" s="185"/>
      <c r="M209" s="185"/>
      <c r="N209" s="105"/>
      <c r="O209" s="105"/>
      <c r="P209" s="105"/>
      <c r="Q209" s="189"/>
      <c r="R209" s="181"/>
      <c r="S209" s="182"/>
      <c r="T209" s="182"/>
      <c r="U209" s="179"/>
      <c r="V209" s="179"/>
      <c r="W209" s="179"/>
    </row>
    <row r="210" x14ac:dyDescent="0.3">
      <c r="B210" s="544"/>
      <c r="C210" s="175"/>
      <c r="D210" s="176"/>
      <c r="E210" s="175"/>
      <c r="F210" s="175"/>
      <c r="G210" s="179"/>
      <c r="H210" s="105"/>
      <c r="I210" s="105"/>
      <c r="J210" s="185"/>
      <c r="K210" s="186"/>
      <c r="L210" s="185"/>
      <c r="M210" s="185"/>
      <c r="N210" s="105"/>
      <c r="O210" s="105"/>
      <c r="P210" s="105"/>
      <c r="Q210" s="189"/>
      <c r="R210" s="181"/>
      <c r="S210" s="182"/>
      <c r="T210" s="182"/>
      <c r="U210" s="179"/>
      <c r="V210" s="179"/>
      <c r="W210" s="179"/>
    </row>
    <row r="211" x14ac:dyDescent="0.3">
      <c r="B211" s="544"/>
      <c r="C211" s="175"/>
      <c r="D211" s="176"/>
      <c r="E211" s="175"/>
      <c r="F211" s="175"/>
      <c r="G211" s="179"/>
      <c r="H211" s="105"/>
      <c r="I211" s="105"/>
      <c r="J211" s="185"/>
      <c r="K211" s="186"/>
      <c r="L211" s="185"/>
      <c r="M211" s="185"/>
      <c r="N211" s="105"/>
      <c r="O211" s="105"/>
      <c r="P211" s="105"/>
      <c r="Q211" s="189"/>
      <c r="R211" s="181"/>
      <c r="S211" s="182"/>
      <c r="T211" s="182"/>
      <c r="U211" s="179"/>
      <c r="V211" s="179"/>
      <c r="W211" s="179"/>
    </row>
    <row r="212" x14ac:dyDescent="0.3">
      <c r="B212" s="544"/>
      <c r="C212" s="175"/>
      <c r="D212" s="176"/>
      <c r="E212" s="175"/>
      <c r="F212" s="175"/>
      <c r="G212" s="179"/>
      <c r="H212" s="105"/>
      <c r="I212" s="105"/>
      <c r="J212" s="185"/>
      <c r="K212" s="186"/>
      <c r="L212" s="185"/>
      <c r="M212" s="185"/>
      <c r="N212" s="105"/>
      <c r="O212" s="105"/>
      <c r="P212" s="105"/>
      <c r="Q212" s="189"/>
      <c r="R212" s="181"/>
      <c r="S212" s="182"/>
      <c r="T212" s="182"/>
      <c r="U212" s="179"/>
      <c r="V212" s="179"/>
      <c r="W212" s="179"/>
    </row>
    <row r="213" x14ac:dyDescent="0.3">
      <c r="B213" s="544"/>
      <c r="C213" s="175"/>
      <c r="D213" s="176"/>
      <c r="E213" s="175"/>
      <c r="F213" s="175"/>
      <c r="G213" s="179"/>
      <c r="H213" s="105"/>
      <c r="I213" s="105"/>
      <c r="J213" s="185"/>
      <c r="K213" s="186"/>
      <c r="L213" s="185"/>
      <c r="M213" s="185"/>
      <c r="N213" s="105"/>
      <c r="O213" s="105"/>
      <c r="P213" s="105"/>
      <c r="Q213" s="189"/>
      <c r="R213" s="181"/>
      <c r="S213" s="182"/>
      <c r="T213" s="182"/>
      <c r="U213" s="179"/>
      <c r="V213" s="179"/>
      <c r="W213" s="179"/>
    </row>
    <row r="214" x14ac:dyDescent="0.3">
      <c r="B214" s="544"/>
      <c r="C214" s="175"/>
      <c r="D214" s="176"/>
      <c r="E214" s="175"/>
      <c r="F214" s="175"/>
      <c r="G214" s="179"/>
      <c r="H214" s="105"/>
      <c r="I214" s="105"/>
      <c r="J214" s="185"/>
      <c r="K214" s="186"/>
      <c r="L214" s="185"/>
      <c r="M214" s="185"/>
      <c r="N214" s="105"/>
      <c r="O214" s="105"/>
      <c r="P214" s="105"/>
      <c r="Q214" s="189"/>
      <c r="R214" s="181"/>
      <c r="S214" s="182"/>
      <c r="T214" s="182"/>
      <c r="U214" s="179"/>
      <c r="V214" s="179"/>
      <c r="W214" s="179"/>
    </row>
    <row r="215" x14ac:dyDescent="0.3">
      <c r="B215" s="544"/>
      <c r="C215" s="175"/>
      <c r="D215" s="176"/>
      <c r="E215" s="175"/>
      <c r="F215" s="175"/>
      <c r="G215" s="179"/>
      <c r="H215" s="105"/>
      <c r="I215" s="105"/>
      <c r="J215" s="185"/>
      <c r="K215" s="186"/>
      <c r="L215" s="185"/>
      <c r="M215" s="185"/>
      <c r="N215" s="105"/>
      <c r="O215" s="105"/>
      <c r="P215" s="105"/>
      <c r="Q215" s="189"/>
      <c r="R215" s="181"/>
      <c r="S215" s="182"/>
      <c r="T215" s="182"/>
      <c r="U215" s="179"/>
      <c r="V215" s="179"/>
      <c r="W215" s="179"/>
    </row>
    <row r="216" x14ac:dyDescent="0.3">
      <c r="B216" s="544"/>
      <c r="C216" s="175"/>
      <c r="D216" s="176"/>
      <c r="E216" s="175"/>
      <c r="F216" s="175"/>
      <c r="G216" s="179"/>
      <c r="H216" s="105"/>
      <c r="I216" s="105"/>
      <c r="J216" s="185"/>
      <c r="K216" s="186"/>
      <c r="L216" s="185"/>
      <c r="M216" s="185"/>
      <c r="N216" s="105"/>
      <c r="O216" s="105"/>
      <c r="P216" s="105"/>
      <c r="Q216" s="189"/>
      <c r="R216" s="181"/>
      <c r="S216" s="182"/>
      <c r="T216" s="182"/>
      <c r="U216" s="179"/>
      <c r="V216" s="179"/>
      <c r="W216" s="179"/>
    </row>
    <row r="217" x14ac:dyDescent="0.3">
      <c r="B217" s="544"/>
      <c r="C217" s="175"/>
      <c r="D217" s="176"/>
      <c r="E217" s="175"/>
      <c r="F217" s="175"/>
      <c r="G217" s="179"/>
      <c r="H217" s="105"/>
      <c r="I217" s="105"/>
      <c r="J217" s="185"/>
      <c r="K217" s="186"/>
      <c r="L217" s="185"/>
      <c r="M217" s="185"/>
      <c r="N217" s="105"/>
      <c r="O217" s="105"/>
      <c r="P217" s="105"/>
      <c r="Q217" s="189"/>
      <c r="R217" s="181"/>
      <c r="S217" s="182"/>
      <c r="T217" s="182"/>
      <c r="U217" s="179"/>
      <c r="V217" s="179"/>
      <c r="W217" s="179"/>
    </row>
    <row r="218" x14ac:dyDescent="0.3">
      <c r="B218" s="544"/>
      <c r="C218" s="175"/>
      <c r="D218" s="176"/>
      <c r="E218" s="175"/>
      <c r="F218" s="175"/>
      <c r="G218" s="179"/>
      <c r="H218" s="105"/>
      <c r="I218" s="105"/>
      <c r="J218" s="185"/>
      <c r="K218" s="186"/>
      <c r="L218" s="185"/>
      <c r="M218" s="185"/>
      <c r="N218" s="105"/>
      <c r="O218" s="105"/>
      <c r="P218" s="105"/>
      <c r="Q218" s="189"/>
      <c r="R218" s="181"/>
      <c r="S218" s="182"/>
      <c r="T218" s="182"/>
      <c r="U218" s="179"/>
      <c r="V218" s="179"/>
      <c r="W218" s="179"/>
    </row>
    <row r="219" x14ac:dyDescent="0.3">
      <c r="B219" s="544"/>
      <c r="C219" s="175"/>
      <c r="D219" s="176"/>
      <c r="E219" s="175"/>
      <c r="F219" s="175"/>
      <c r="G219" s="179"/>
      <c r="H219" s="105"/>
      <c r="I219" s="105"/>
      <c r="J219" s="185"/>
      <c r="K219" s="186"/>
      <c r="L219" s="185"/>
      <c r="M219" s="185"/>
      <c r="N219" s="105"/>
      <c r="O219" s="105"/>
      <c r="P219" s="105"/>
      <c r="Q219" s="189"/>
      <c r="R219" s="181"/>
      <c r="S219" s="182"/>
      <c r="T219" s="182"/>
      <c r="U219" s="179"/>
      <c r="V219" s="179"/>
      <c r="W219" s="179"/>
    </row>
    <row r="220" x14ac:dyDescent="0.3">
      <c r="B220" s="544"/>
      <c r="C220" s="175"/>
      <c r="D220" s="176"/>
      <c r="E220" s="175"/>
      <c r="F220" s="175"/>
      <c r="G220" s="179"/>
      <c r="H220" s="105"/>
      <c r="I220" s="105"/>
      <c r="J220" s="185"/>
      <c r="K220" s="186"/>
      <c r="L220" s="185"/>
      <c r="M220" s="185"/>
      <c r="N220" s="105"/>
      <c r="O220" s="105"/>
      <c r="P220" s="105"/>
      <c r="Q220" s="189"/>
      <c r="R220" s="181"/>
      <c r="S220" s="182"/>
      <c r="T220" s="182"/>
      <c r="U220" s="179"/>
      <c r="V220" s="179"/>
      <c r="W220" s="179"/>
    </row>
    <row r="221" x14ac:dyDescent="0.3">
      <c r="B221" s="544"/>
      <c r="C221" s="175"/>
      <c r="D221" s="176"/>
      <c r="E221" s="175"/>
      <c r="F221" s="175"/>
      <c r="G221" s="179"/>
      <c r="H221" s="105"/>
      <c r="I221" s="105"/>
      <c r="J221" s="185"/>
      <c r="K221" s="186"/>
      <c r="L221" s="185"/>
      <c r="M221" s="185"/>
      <c r="N221" s="105"/>
      <c r="O221" s="105"/>
      <c r="P221" s="105"/>
      <c r="Q221" s="189"/>
      <c r="R221" s="181"/>
      <c r="S221" s="182"/>
      <c r="T221" s="182"/>
      <c r="U221" s="179"/>
      <c r="V221" s="179"/>
      <c r="W221" s="179"/>
    </row>
    <row r="222" x14ac:dyDescent="0.3">
      <c r="B222" s="544"/>
      <c r="C222" s="175"/>
      <c r="D222" s="176"/>
      <c r="E222" s="175"/>
      <c r="F222" s="175"/>
      <c r="G222" s="179"/>
      <c r="H222" s="105"/>
      <c r="I222" s="105"/>
      <c r="J222" s="185"/>
      <c r="K222" s="186"/>
      <c r="L222" s="185"/>
      <c r="M222" s="185"/>
      <c r="N222" s="105"/>
      <c r="O222" s="105"/>
      <c r="P222" s="105"/>
      <c r="Q222" s="189"/>
      <c r="R222" s="181"/>
      <c r="S222" s="182"/>
      <c r="T222" s="182"/>
      <c r="U222" s="179"/>
      <c r="V222" s="179"/>
      <c r="W222" s="179"/>
    </row>
    <row r="223" x14ac:dyDescent="0.3">
      <c r="B223" s="544"/>
      <c r="C223" s="175"/>
      <c r="D223" s="176"/>
      <c r="E223" s="175"/>
      <c r="F223" s="175"/>
      <c r="G223" s="179"/>
      <c r="H223" s="105"/>
      <c r="I223" s="105"/>
      <c r="J223" s="185"/>
      <c r="K223" s="186"/>
      <c r="L223" s="185"/>
      <c r="M223" s="185"/>
      <c r="N223" s="105"/>
      <c r="O223" s="105"/>
      <c r="P223" s="105"/>
      <c r="Q223" s="189"/>
      <c r="R223" s="181"/>
      <c r="S223" s="182"/>
      <c r="T223" s="182"/>
      <c r="U223" s="179"/>
      <c r="V223" s="179"/>
      <c r="W223" s="179"/>
    </row>
    <row r="224" x14ac:dyDescent="0.3">
      <c r="B224" s="544"/>
      <c r="C224" s="175"/>
      <c r="D224" s="176"/>
      <c r="E224" s="175"/>
      <c r="F224" s="175"/>
      <c r="G224" s="179"/>
      <c r="H224" s="105"/>
      <c r="I224" s="105"/>
      <c r="J224" s="185"/>
      <c r="K224" s="186"/>
      <c r="L224" s="185"/>
      <c r="M224" s="185"/>
      <c r="N224" s="105"/>
      <c r="O224" s="105"/>
      <c r="P224" s="105"/>
      <c r="Q224" s="189"/>
      <c r="R224" s="181"/>
      <c r="S224" s="182"/>
      <c r="T224" s="182"/>
      <c r="U224" s="179"/>
      <c r="V224" s="179"/>
      <c r="W224" s="179"/>
    </row>
    <row r="225" x14ac:dyDescent="0.3">
      <c r="B225" s="544"/>
      <c r="C225" s="175"/>
      <c r="D225" s="176"/>
      <c r="E225" s="175"/>
      <c r="F225" s="175"/>
      <c r="G225" s="179"/>
      <c r="H225" s="105"/>
      <c r="I225" s="105"/>
      <c r="J225" s="185"/>
      <c r="K225" s="186"/>
      <c r="L225" s="185"/>
      <c r="M225" s="185"/>
      <c r="N225" s="105"/>
      <c r="O225" s="105"/>
      <c r="P225" s="105"/>
      <c r="Q225" s="189"/>
      <c r="R225" s="181"/>
      <c r="S225" s="182"/>
      <c r="T225" s="182"/>
      <c r="U225" s="179"/>
      <c r="V225" s="179"/>
      <c r="W225" s="179"/>
    </row>
    <row r="226" x14ac:dyDescent="0.3">
      <c r="B226" s="544"/>
      <c r="C226" s="175"/>
      <c r="D226" s="176"/>
      <c r="E226" s="175"/>
      <c r="F226" s="175"/>
      <c r="G226" s="179"/>
      <c r="H226" s="105"/>
      <c r="I226" s="105"/>
      <c r="J226" s="185"/>
      <c r="K226" s="186"/>
      <c r="L226" s="185"/>
      <c r="M226" s="185"/>
      <c r="N226" s="105"/>
      <c r="O226" s="105"/>
      <c r="P226" s="105"/>
      <c r="Q226" s="189"/>
      <c r="R226" s="181"/>
      <c r="S226" s="182"/>
      <c r="T226" s="182"/>
      <c r="U226" s="179"/>
      <c r="V226" s="179"/>
      <c r="W226" s="179"/>
    </row>
    <row r="227" x14ac:dyDescent="0.3">
      <c r="B227" s="544"/>
      <c r="C227" s="175"/>
      <c r="D227" s="176"/>
      <c r="E227" s="175"/>
      <c r="F227" s="175"/>
      <c r="G227" s="179"/>
      <c r="H227" s="105"/>
      <c r="I227" s="105"/>
      <c r="J227" s="185"/>
      <c r="K227" s="186"/>
      <c r="L227" s="185"/>
      <c r="M227" s="185"/>
      <c r="N227" s="105"/>
      <c r="O227" s="105"/>
      <c r="P227" s="105"/>
      <c r="Q227" s="189"/>
      <c r="R227" s="181"/>
      <c r="S227" s="182"/>
      <c r="T227" s="182"/>
      <c r="U227" s="179"/>
      <c r="V227" s="179"/>
      <c r="W227" s="179"/>
    </row>
    <row r="228" x14ac:dyDescent="0.3">
      <c r="B228" s="544"/>
      <c r="C228" s="175"/>
      <c r="D228" s="176"/>
      <c r="E228" s="175"/>
      <c r="F228" s="175"/>
      <c r="G228" s="179"/>
      <c r="H228" s="105"/>
      <c r="I228" s="105"/>
      <c r="J228" s="185"/>
      <c r="K228" s="186"/>
      <c r="L228" s="185"/>
      <c r="M228" s="185"/>
      <c r="N228" s="105"/>
      <c r="O228" s="105"/>
      <c r="P228" s="105"/>
      <c r="Q228" s="189"/>
      <c r="R228" s="181"/>
      <c r="S228" s="182"/>
      <c r="T228" s="182"/>
      <c r="U228" s="179"/>
      <c r="V228" s="179"/>
      <c r="W228" s="179"/>
    </row>
    <row r="229" x14ac:dyDescent="0.3">
      <c r="B229" s="544"/>
      <c r="C229" s="175"/>
      <c r="D229" s="176"/>
      <c r="E229" s="175"/>
      <c r="F229" s="175"/>
      <c r="G229" s="179"/>
      <c r="H229" s="105"/>
      <c r="I229" s="105"/>
      <c r="J229" s="185"/>
      <c r="K229" s="186"/>
      <c r="L229" s="185"/>
      <c r="M229" s="185"/>
      <c r="N229" s="105"/>
      <c r="O229" s="105"/>
      <c r="P229" s="105"/>
      <c r="Q229" s="189"/>
      <c r="R229" s="181"/>
      <c r="S229" s="182"/>
      <c r="T229" s="182"/>
      <c r="U229" s="179"/>
      <c r="V229" s="179"/>
      <c r="W229" s="179"/>
    </row>
    <row r="230" x14ac:dyDescent="0.3">
      <c r="B230" s="544"/>
      <c r="C230" s="175"/>
      <c r="D230" s="176"/>
      <c r="E230" s="175"/>
      <c r="F230" s="175"/>
      <c r="G230" s="179"/>
      <c r="H230" s="105"/>
      <c r="I230" s="105"/>
      <c r="J230" s="185"/>
      <c r="K230" s="186"/>
      <c r="L230" s="185"/>
      <c r="M230" s="185"/>
      <c r="N230" s="105"/>
      <c r="O230" s="105"/>
      <c r="P230" s="105"/>
      <c r="Q230" s="189"/>
      <c r="R230" s="181"/>
      <c r="S230" s="182"/>
      <c r="T230" s="182"/>
      <c r="U230" s="179"/>
      <c r="V230" s="179"/>
      <c r="W230" s="179"/>
    </row>
    <row r="231" x14ac:dyDescent="0.3">
      <c r="B231" s="544"/>
      <c r="C231" s="175"/>
      <c r="D231" s="176"/>
      <c r="E231" s="175"/>
      <c r="F231" s="175"/>
      <c r="G231" s="179"/>
      <c r="H231" s="105"/>
      <c r="I231" s="105"/>
      <c r="J231" s="185"/>
      <c r="K231" s="186"/>
      <c r="L231" s="185"/>
      <c r="M231" s="185"/>
      <c r="N231" s="105"/>
      <c r="O231" s="105"/>
      <c r="P231" s="105"/>
      <c r="Q231" s="189"/>
      <c r="R231" s="181"/>
      <c r="S231" s="182"/>
      <c r="T231" s="182"/>
      <c r="U231" s="179"/>
      <c r="V231" s="179"/>
      <c r="W231" s="179"/>
    </row>
    <row r="232" x14ac:dyDescent="0.3">
      <c r="B232" s="544"/>
      <c r="C232" s="175"/>
      <c r="D232" s="176"/>
      <c r="E232" s="175"/>
      <c r="F232" s="175"/>
      <c r="G232" s="179"/>
      <c r="H232" s="105"/>
      <c r="I232" s="105"/>
      <c r="J232" s="185"/>
      <c r="K232" s="186"/>
      <c r="L232" s="185"/>
      <c r="M232" s="185"/>
      <c r="N232" s="105"/>
      <c r="O232" s="105"/>
      <c r="P232" s="105"/>
      <c r="Q232" s="189"/>
      <c r="R232" s="181"/>
      <c r="S232" s="182"/>
      <c r="T232" s="182"/>
      <c r="U232" s="179"/>
      <c r="V232" s="179"/>
      <c r="W232" s="179"/>
    </row>
    <row r="233" x14ac:dyDescent="0.3">
      <c r="B233" s="544"/>
      <c r="C233" s="175"/>
      <c r="D233" s="176"/>
      <c r="E233" s="175"/>
      <c r="F233" s="175"/>
      <c r="G233" s="179"/>
      <c r="H233" s="105"/>
      <c r="I233" s="105"/>
      <c r="J233" s="185"/>
      <c r="K233" s="186"/>
      <c r="L233" s="185"/>
      <c r="M233" s="185"/>
      <c r="N233" s="105"/>
      <c r="O233" s="105"/>
      <c r="P233" s="105"/>
      <c r="Q233" s="189"/>
      <c r="R233" s="181"/>
      <c r="S233" s="182"/>
      <c r="T233" s="182"/>
      <c r="U233" s="179"/>
      <c r="V233" s="179"/>
      <c r="W233" s="179"/>
    </row>
    <row r="234" x14ac:dyDescent="0.3">
      <c r="B234" s="544"/>
      <c r="C234" s="175"/>
      <c r="D234" s="176"/>
      <c r="E234" s="175"/>
      <c r="F234" s="175"/>
      <c r="G234" s="179"/>
      <c r="H234" s="105"/>
      <c r="I234" s="105"/>
      <c r="J234" s="185"/>
      <c r="K234" s="186"/>
      <c r="L234" s="185"/>
      <c r="M234" s="185"/>
      <c r="N234" s="105"/>
      <c r="O234" s="105"/>
      <c r="P234" s="105"/>
      <c r="Q234" s="189"/>
      <c r="R234" s="181"/>
      <c r="S234" s="182"/>
      <c r="T234" s="182"/>
      <c r="U234" s="179"/>
      <c r="V234" s="179"/>
      <c r="W234" s="179"/>
    </row>
    <row r="235" x14ac:dyDescent="0.3">
      <c r="B235" s="544"/>
      <c r="C235" s="175"/>
      <c r="D235" s="176"/>
      <c r="E235" s="175"/>
      <c r="F235" s="175"/>
      <c r="G235" s="179"/>
      <c r="H235" s="105"/>
      <c r="I235" s="105"/>
      <c r="J235" s="185"/>
      <c r="K235" s="186"/>
      <c r="L235" s="185"/>
      <c r="M235" s="185"/>
      <c r="N235" s="105"/>
      <c r="O235" s="105"/>
      <c r="P235" s="105"/>
      <c r="Q235" s="189"/>
      <c r="R235" s="181"/>
      <c r="S235" s="182"/>
      <c r="T235" s="182"/>
      <c r="U235" s="179"/>
      <c r="V235" s="179"/>
      <c r="W235" s="179"/>
    </row>
    <row r="236" x14ac:dyDescent="0.3">
      <c r="B236" s="544"/>
      <c r="C236" s="175"/>
      <c r="D236" s="176"/>
      <c r="E236" s="175"/>
      <c r="F236" s="175"/>
      <c r="G236" s="179"/>
      <c r="H236" s="105"/>
      <c r="I236" s="105"/>
      <c r="J236" s="185"/>
      <c r="K236" s="186"/>
      <c r="L236" s="185"/>
      <c r="M236" s="185"/>
      <c r="N236" s="105"/>
      <c r="O236" s="105"/>
      <c r="P236" s="105"/>
      <c r="Q236" s="189"/>
      <c r="R236" s="181"/>
      <c r="S236" s="182"/>
      <c r="T236" s="182"/>
      <c r="U236" s="179"/>
      <c r="V236" s="179"/>
      <c r="W236" s="179"/>
    </row>
    <row r="237" x14ac:dyDescent="0.3">
      <c r="B237" s="544"/>
      <c r="C237" s="175"/>
      <c r="D237" s="176"/>
      <c r="E237" s="175"/>
      <c r="F237" s="175"/>
      <c r="G237" s="179"/>
      <c r="H237" s="105"/>
      <c r="I237" s="105"/>
      <c r="J237" s="185"/>
      <c r="K237" s="186"/>
      <c r="L237" s="185"/>
      <c r="M237" s="185"/>
      <c r="N237" s="105"/>
      <c r="O237" s="105"/>
      <c r="P237" s="105"/>
      <c r="Q237" s="189"/>
      <c r="R237" s="181"/>
      <c r="S237" s="182"/>
      <c r="T237" s="182"/>
      <c r="U237" s="179"/>
      <c r="V237" s="179"/>
      <c r="W237" s="179"/>
    </row>
    <row r="238" x14ac:dyDescent="0.3">
      <c r="B238" s="544"/>
      <c r="C238" s="175"/>
      <c r="D238" s="176"/>
      <c r="E238" s="175"/>
      <c r="F238" s="175"/>
      <c r="G238" s="179"/>
      <c r="H238" s="105"/>
      <c r="I238" s="105"/>
      <c r="J238" s="185"/>
      <c r="K238" s="186"/>
      <c r="L238" s="185"/>
      <c r="M238" s="185"/>
      <c r="N238" s="105"/>
      <c r="O238" s="105"/>
      <c r="P238" s="105"/>
      <c r="Q238" s="189"/>
      <c r="R238" s="181"/>
      <c r="S238" s="182"/>
      <c r="T238" s="182"/>
      <c r="U238" s="179"/>
      <c r="V238" s="179"/>
      <c r="W238" s="179"/>
    </row>
    <row r="239" x14ac:dyDescent="0.3">
      <c r="B239" s="544"/>
      <c r="C239" s="175"/>
      <c r="D239" s="176"/>
      <c r="E239" s="175"/>
      <c r="F239" s="175"/>
      <c r="G239" s="179"/>
      <c r="H239" s="105"/>
      <c r="I239" s="105"/>
      <c r="J239" s="185"/>
      <c r="K239" s="186"/>
      <c r="L239" s="185"/>
      <c r="M239" s="185"/>
      <c r="N239" s="105"/>
      <c r="O239" s="105"/>
      <c r="P239" s="105"/>
      <c r="Q239" s="189"/>
      <c r="R239" s="181"/>
      <c r="S239" s="182"/>
      <c r="T239" s="182"/>
      <c r="U239" s="179"/>
      <c r="V239" s="179"/>
      <c r="W239" s="179"/>
    </row>
    <row r="240" x14ac:dyDescent="0.3">
      <c r="B240" s="544"/>
      <c r="C240" s="175"/>
      <c r="D240" s="176"/>
      <c r="E240" s="175"/>
      <c r="F240" s="175"/>
      <c r="G240" s="179"/>
      <c r="H240" s="105"/>
      <c r="I240" s="105"/>
      <c r="J240" s="185"/>
      <c r="K240" s="186"/>
      <c r="L240" s="185"/>
      <c r="M240" s="185"/>
      <c r="N240" s="105"/>
      <c r="O240" s="105"/>
      <c r="P240" s="105"/>
      <c r="Q240" s="189"/>
      <c r="R240" s="181"/>
      <c r="S240" s="182"/>
      <c r="T240" s="182"/>
      <c r="U240" s="179"/>
      <c r="V240" s="179"/>
      <c r="W240" s="179"/>
    </row>
    <row r="241" x14ac:dyDescent="0.3">
      <c r="B241" s="544"/>
      <c r="C241" s="175"/>
      <c r="D241" s="176"/>
      <c r="E241" s="175"/>
      <c r="F241" s="175"/>
      <c r="G241" s="179"/>
      <c r="H241" s="105"/>
      <c r="I241" s="105"/>
      <c r="J241" s="185"/>
      <c r="K241" s="186"/>
      <c r="L241" s="185"/>
      <c r="M241" s="185"/>
      <c r="N241" s="105"/>
      <c r="O241" s="105"/>
      <c r="P241" s="105"/>
      <c r="Q241" s="189"/>
      <c r="R241" s="181"/>
      <c r="S241" s="182"/>
      <c r="T241" s="182"/>
      <c r="U241" s="179"/>
      <c r="V241" s="179"/>
      <c r="W241" s="179"/>
    </row>
    <row r="242" x14ac:dyDescent="0.3">
      <c r="B242" s="544"/>
      <c r="C242" s="175"/>
      <c r="D242" s="176"/>
      <c r="E242" s="175"/>
      <c r="F242" s="175"/>
      <c r="G242" s="179"/>
      <c r="H242" s="105"/>
      <c r="I242" s="105"/>
      <c r="J242" s="185"/>
      <c r="K242" s="186"/>
      <c r="L242" s="185"/>
      <c r="M242" s="185"/>
      <c r="N242" s="105"/>
      <c r="O242" s="105"/>
      <c r="P242" s="105"/>
      <c r="Q242" s="189"/>
      <c r="R242" s="181"/>
      <c r="S242" s="182"/>
      <c r="T242" s="182"/>
      <c r="U242" s="179"/>
      <c r="V242" s="179"/>
      <c r="W242" s="179"/>
    </row>
    <row r="243" x14ac:dyDescent="0.3">
      <c r="B243" s="544"/>
      <c r="C243" s="175"/>
      <c r="D243" s="176"/>
      <c r="E243" s="175"/>
      <c r="F243" s="175"/>
      <c r="G243" s="179"/>
      <c r="H243" s="105"/>
      <c r="I243" s="105"/>
      <c r="J243" s="185"/>
      <c r="K243" s="186"/>
      <c r="L243" s="185"/>
      <c r="M243" s="185"/>
      <c r="N243" s="105"/>
      <c r="O243" s="105"/>
      <c r="P243" s="105"/>
      <c r="Q243" s="189"/>
      <c r="R243" s="181"/>
      <c r="S243" s="182"/>
      <c r="T243" s="182"/>
      <c r="U243" s="179"/>
      <c r="V243" s="179"/>
      <c r="W243" s="179"/>
    </row>
    <row r="244" x14ac:dyDescent="0.3">
      <c r="B244" s="544"/>
      <c r="C244" s="175"/>
      <c r="D244" s="176"/>
      <c r="E244" s="175"/>
      <c r="F244" s="175"/>
      <c r="G244" s="179"/>
      <c r="H244" s="105"/>
      <c r="I244" s="105"/>
      <c r="J244" s="185"/>
      <c r="K244" s="186"/>
      <c r="L244" s="185"/>
      <c r="M244" s="185"/>
      <c r="N244" s="105"/>
      <c r="O244" s="105"/>
      <c r="P244" s="105"/>
      <c r="Q244" s="189"/>
      <c r="R244" s="181"/>
      <c r="S244" s="182"/>
      <c r="T244" s="182"/>
      <c r="U244" s="179"/>
      <c r="V244" s="179"/>
      <c r="W244" s="179"/>
    </row>
    <row r="245" x14ac:dyDescent="0.3">
      <c r="B245" s="544"/>
      <c r="C245" s="175"/>
      <c r="D245" s="176"/>
      <c r="E245" s="175"/>
      <c r="F245" s="175"/>
      <c r="G245" s="179"/>
      <c r="H245" s="105"/>
      <c r="I245" s="105"/>
      <c r="J245" s="185"/>
      <c r="K245" s="186"/>
      <c r="L245" s="185"/>
      <c r="M245" s="185"/>
      <c r="N245" s="105"/>
      <c r="O245" s="105"/>
      <c r="P245" s="105"/>
      <c r="Q245" s="189"/>
      <c r="R245" s="181"/>
      <c r="S245" s="182"/>
      <c r="T245" s="182"/>
      <c r="U245" s="179"/>
      <c r="V245" s="179"/>
      <c r="W245" s="179"/>
    </row>
    <row r="246" x14ac:dyDescent="0.3">
      <c r="B246" s="544"/>
      <c r="C246" s="175"/>
      <c r="D246" s="176"/>
      <c r="E246" s="175"/>
      <c r="F246" s="175"/>
      <c r="G246" s="179"/>
      <c r="H246" s="105"/>
      <c r="I246" s="105"/>
      <c r="J246" s="185"/>
      <c r="K246" s="186"/>
      <c r="L246" s="185"/>
      <c r="M246" s="185"/>
      <c r="N246" s="105"/>
      <c r="O246" s="105"/>
      <c r="P246" s="105"/>
      <c r="Q246" s="189"/>
      <c r="R246" s="181"/>
      <c r="S246" s="182"/>
      <c r="T246" s="182"/>
      <c r="U246" s="179"/>
      <c r="V246" s="179"/>
      <c r="W246" s="179"/>
    </row>
    <row r="247" x14ac:dyDescent="0.3">
      <c r="B247" s="544"/>
      <c r="C247" s="175"/>
      <c r="D247" s="176"/>
      <c r="E247" s="175"/>
      <c r="F247" s="175"/>
      <c r="G247" s="179"/>
      <c r="H247" s="105"/>
      <c r="I247" s="105"/>
      <c r="J247" s="185"/>
      <c r="K247" s="186"/>
      <c r="L247" s="185"/>
      <c r="M247" s="185"/>
      <c r="N247" s="105"/>
      <c r="O247" s="105"/>
      <c r="P247" s="105"/>
      <c r="Q247" s="189"/>
      <c r="R247" s="181"/>
      <c r="S247" s="182"/>
      <c r="T247" s="182"/>
      <c r="U247" s="179"/>
      <c r="V247" s="179"/>
      <c r="W247" s="179"/>
    </row>
    <row r="248" x14ac:dyDescent="0.3">
      <c r="B248" s="544"/>
      <c r="C248" s="175"/>
      <c r="D248" s="176"/>
      <c r="E248" s="175"/>
      <c r="F248" s="175"/>
      <c r="G248" s="179"/>
      <c r="H248" s="105"/>
      <c r="I248" s="105"/>
      <c r="J248" s="185"/>
      <c r="K248" s="186"/>
      <c r="L248" s="185"/>
      <c r="M248" s="185"/>
      <c r="N248" s="105"/>
      <c r="O248" s="105"/>
      <c r="P248" s="105"/>
      <c r="Q248" s="189"/>
      <c r="R248" s="181"/>
      <c r="S248" s="182"/>
      <c r="T248" s="182"/>
      <c r="U248" s="179"/>
      <c r="V248" s="179"/>
      <c r="W248" s="179"/>
    </row>
    <row r="249" x14ac:dyDescent="0.3">
      <c r="B249" s="544"/>
      <c r="C249" s="175"/>
      <c r="D249" s="176"/>
      <c r="E249" s="175"/>
      <c r="F249" s="175"/>
      <c r="G249" s="179"/>
      <c r="H249" s="105"/>
      <c r="I249" s="105"/>
      <c r="J249" s="185"/>
      <c r="K249" s="186"/>
      <c r="L249" s="185"/>
      <c r="M249" s="185"/>
      <c r="N249" s="105"/>
      <c r="O249" s="105"/>
      <c r="P249" s="105"/>
      <c r="Q249" s="189"/>
      <c r="R249" s="181"/>
      <c r="S249" s="182"/>
      <c r="T249" s="182"/>
      <c r="U249" s="179"/>
      <c r="V249" s="179"/>
      <c r="W249" s="179"/>
    </row>
    <row r="250" x14ac:dyDescent="0.3">
      <c r="B250" s="544"/>
      <c r="C250" s="175"/>
      <c r="D250" s="176"/>
      <c r="E250" s="175"/>
      <c r="F250" s="175"/>
      <c r="G250" s="179"/>
      <c r="H250" s="105"/>
      <c r="I250" s="105"/>
      <c r="J250" s="185"/>
      <c r="K250" s="186"/>
      <c r="L250" s="185"/>
      <c r="M250" s="185"/>
      <c r="N250" s="105"/>
      <c r="O250" s="105"/>
      <c r="P250" s="105"/>
      <c r="Q250" s="189"/>
      <c r="R250" s="181"/>
      <c r="S250" s="182"/>
      <c r="T250" s="182"/>
      <c r="U250" s="179"/>
      <c r="V250" s="179"/>
      <c r="W250" s="179"/>
    </row>
    <row r="251" x14ac:dyDescent="0.3">
      <c r="B251" s="544"/>
      <c r="C251" s="175"/>
      <c r="D251" s="176"/>
      <c r="E251" s="175"/>
      <c r="F251" s="175"/>
      <c r="G251" s="179"/>
      <c r="H251" s="105"/>
      <c r="I251" s="105"/>
      <c r="J251" s="185"/>
      <c r="K251" s="186"/>
      <c r="L251" s="185"/>
      <c r="M251" s="185"/>
      <c r="N251" s="105"/>
      <c r="O251" s="105"/>
      <c r="P251" s="105"/>
      <c r="Q251" s="189"/>
      <c r="R251" s="181"/>
      <c r="S251" s="182"/>
      <c r="T251" s="182"/>
      <c r="U251" s="179"/>
      <c r="V251" s="179"/>
      <c r="W251" s="179"/>
    </row>
    <row r="252" x14ac:dyDescent="0.3">
      <c r="B252" s="544"/>
      <c r="C252" s="175"/>
      <c r="D252" s="176"/>
      <c r="E252" s="175"/>
      <c r="F252" s="175"/>
      <c r="G252" s="179"/>
      <c r="H252" s="105"/>
      <c r="I252" s="105"/>
      <c r="J252" s="185"/>
      <c r="K252" s="186"/>
      <c r="L252" s="185"/>
      <c r="M252" s="185"/>
      <c r="N252" s="105"/>
      <c r="O252" s="105"/>
      <c r="P252" s="105"/>
      <c r="Q252" s="189"/>
      <c r="R252" s="181"/>
      <c r="S252" s="182"/>
      <c r="T252" s="182"/>
      <c r="U252" s="179"/>
      <c r="V252" s="179"/>
      <c r="W252" s="179"/>
    </row>
    <row r="253" x14ac:dyDescent="0.3">
      <c r="B253" s="544"/>
      <c r="C253" s="175"/>
      <c r="D253" s="176"/>
      <c r="E253" s="175"/>
      <c r="F253" s="175"/>
      <c r="G253" s="179"/>
      <c r="H253" s="105"/>
      <c r="I253" s="105"/>
      <c r="J253" s="185"/>
      <c r="K253" s="186"/>
      <c r="L253" s="185"/>
      <c r="M253" s="185"/>
      <c r="N253" s="105"/>
      <c r="O253" s="105"/>
      <c r="P253" s="105"/>
      <c r="Q253" s="189"/>
      <c r="R253" s="181"/>
      <c r="S253" s="182"/>
      <c r="T253" s="182"/>
      <c r="U253" s="179"/>
      <c r="V253" s="179"/>
      <c r="W253" s="179"/>
    </row>
    <row r="254" x14ac:dyDescent="0.3">
      <c r="B254" s="544"/>
      <c r="C254" s="175"/>
      <c r="D254" s="176"/>
      <c r="E254" s="175"/>
      <c r="F254" s="175"/>
      <c r="G254" s="179"/>
      <c r="H254" s="105"/>
      <c r="I254" s="105"/>
      <c r="J254" s="185"/>
      <c r="K254" s="186"/>
      <c r="L254" s="185"/>
      <c r="M254" s="185"/>
      <c r="N254" s="105"/>
      <c r="O254" s="105"/>
      <c r="P254" s="105"/>
      <c r="Q254" s="189"/>
      <c r="R254" s="181"/>
      <c r="S254" s="182"/>
      <c r="T254" s="182"/>
      <c r="U254" s="179"/>
      <c r="V254" s="179"/>
      <c r="W254" s="179"/>
    </row>
    <row r="255" x14ac:dyDescent="0.3">
      <c r="B255" s="544"/>
      <c r="C255" s="175"/>
      <c r="D255" s="176"/>
      <c r="E255" s="175"/>
      <c r="F255" s="175"/>
      <c r="G255" s="179"/>
      <c r="H255" s="105"/>
      <c r="I255" s="105"/>
      <c r="J255" s="185"/>
      <c r="K255" s="186"/>
      <c r="L255" s="185"/>
      <c r="M255" s="185"/>
      <c r="N255" s="105"/>
      <c r="O255" s="105"/>
      <c r="P255" s="105"/>
      <c r="Q255" s="189"/>
      <c r="R255" s="181"/>
      <c r="S255" s="182"/>
      <c r="T255" s="182"/>
      <c r="U255" s="179"/>
      <c r="V255" s="179"/>
      <c r="W255" s="179"/>
    </row>
    <row r="256" x14ac:dyDescent="0.3">
      <c r="B256" s="544"/>
      <c r="C256" s="175"/>
      <c r="D256" s="176"/>
      <c r="E256" s="175"/>
      <c r="F256" s="175"/>
      <c r="G256" s="179"/>
      <c r="H256" s="105"/>
      <c r="I256" s="105"/>
      <c r="J256" s="185"/>
      <c r="K256" s="186"/>
      <c r="L256" s="185"/>
      <c r="M256" s="185"/>
      <c r="N256" s="105"/>
      <c r="O256" s="105"/>
      <c r="P256" s="105"/>
      <c r="Q256" s="189"/>
      <c r="R256" s="181"/>
      <c r="S256" s="182"/>
      <c r="T256" s="182"/>
      <c r="U256" s="179"/>
      <c r="V256" s="179"/>
      <c r="W256" s="179"/>
    </row>
    <row r="257" x14ac:dyDescent="0.3">
      <c r="B257" s="544"/>
      <c r="C257" s="175"/>
      <c r="D257" s="176"/>
      <c r="E257" s="175"/>
      <c r="F257" s="175"/>
      <c r="G257" s="179"/>
      <c r="H257" s="105"/>
      <c r="I257" s="105"/>
      <c r="J257" s="185"/>
      <c r="K257" s="186"/>
      <c r="L257" s="185"/>
      <c r="M257" s="185"/>
      <c r="N257" s="105"/>
      <c r="O257" s="105"/>
      <c r="P257" s="105"/>
      <c r="Q257" s="189"/>
      <c r="R257" s="181"/>
      <c r="S257" s="182"/>
      <c r="T257" s="182"/>
      <c r="U257" s="179"/>
      <c r="V257" s="179"/>
      <c r="W257" s="179"/>
    </row>
    <row r="258" x14ac:dyDescent="0.3">
      <c r="B258" s="544"/>
      <c r="C258" s="175"/>
      <c r="D258" s="176"/>
      <c r="E258" s="175"/>
      <c r="F258" s="175"/>
      <c r="G258" s="179"/>
      <c r="H258" s="105"/>
      <c r="I258" s="105"/>
      <c r="J258" s="185"/>
      <c r="K258" s="186"/>
      <c r="L258" s="185"/>
      <c r="M258" s="185"/>
      <c r="N258" s="105"/>
      <c r="O258" s="105"/>
      <c r="P258" s="105"/>
      <c r="Q258" s="189"/>
      <c r="R258" s="181"/>
      <c r="S258" s="182"/>
      <c r="T258" s="182"/>
      <c r="U258" s="179"/>
      <c r="V258" s="179"/>
      <c r="W258" s="179"/>
    </row>
    <row r="259" x14ac:dyDescent="0.3">
      <c r="B259" s="544"/>
      <c r="C259" s="175"/>
      <c r="D259" s="176"/>
      <c r="E259" s="175"/>
      <c r="F259" s="175"/>
      <c r="G259" s="179"/>
      <c r="H259" s="105"/>
      <c r="I259" s="105"/>
      <c r="J259" s="185"/>
      <c r="K259" s="186"/>
      <c r="L259" s="185"/>
      <c r="M259" s="185"/>
      <c r="N259" s="105"/>
      <c r="O259" s="105"/>
      <c r="P259" s="105"/>
      <c r="Q259" s="189"/>
      <c r="R259" s="181"/>
      <c r="S259" s="182"/>
      <c r="T259" s="182"/>
      <c r="U259" s="179"/>
      <c r="V259" s="179"/>
      <c r="W259" s="179"/>
    </row>
    <row r="260" x14ac:dyDescent="0.3">
      <c r="B260" s="544"/>
      <c r="C260" s="175"/>
      <c r="D260" s="176"/>
      <c r="E260" s="175"/>
      <c r="F260" s="175"/>
      <c r="G260" s="179"/>
      <c r="H260" s="105"/>
      <c r="I260" s="105"/>
      <c r="J260" s="185"/>
      <c r="K260" s="186"/>
      <c r="L260" s="185"/>
      <c r="M260" s="185"/>
      <c r="N260" s="105"/>
      <c r="O260" s="105"/>
      <c r="P260" s="105"/>
      <c r="Q260" s="189"/>
      <c r="R260" s="181"/>
      <c r="S260" s="182"/>
      <c r="T260" s="182"/>
      <c r="U260" s="179"/>
      <c r="V260" s="179"/>
      <c r="W260" s="179"/>
    </row>
    <row r="261" x14ac:dyDescent="0.3">
      <c r="B261" s="544"/>
      <c r="C261" s="175"/>
      <c r="D261" s="176"/>
      <c r="E261" s="175"/>
      <c r="F261" s="175"/>
      <c r="G261" s="179"/>
      <c r="H261" s="105"/>
      <c r="I261" s="105"/>
      <c r="J261" s="185"/>
      <c r="K261" s="186"/>
      <c r="L261" s="185"/>
      <c r="M261" s="185"/>
      <c r="N261" s="105"/>
      <c r="O261" s="105"/>
      <c r="P261" s="105"/>
      <c r="Q261" s="189"/>
      <c r="R261" s="181"/>
      <c r="S261" s="182"/>
      <c r="T261" s="182"/>
      <c r="U261" s="179"/>
      <c r="V261" s="179"/>
      <c r="W261" s="179"/>
    </row>
    <row r="262" x14ac:dyDescent="0.3">
      <c r="B262" s="544"/>
      <c r="C262" s="175"/>
      <c r="D262" s="176"/>
      <c r="E262" s="175"/>
      <c r="F262" s="175"/>
      <c r="G262" s="179"/>
      <c r="H262" s="105"/>
      <c r="I262" s="105"/>
      <c r="J262" s="185"/>
      <c r="K262" s="186"/>
      <c r="L262" s="185"/>
      <c r="M262" s="185"/>
      <c r="N262" s="105"/>
      <c r="O262" s="105"/>
      <c r="P262" s="105"/>
      <c r="Q262" s="189"/>
      <c r="R262" s="181"/>
      <c r="S262" s="182"/>
      <c r="T262" s="182"/>
      <c r="U262" s="179"/>
      <c r="V262" s="179"/>
      <c r="W262" s="179"/>
    </row>
    <row r="263" x14ac:dyDescent="0.3">
      <c r="B263" s="544"/>
      <c r="C263" s="175"/>
      <c r="D263" s="176"/>
      <c r="E263" s="175"/>
      <c r="F263" s="175"/>
      <c r="G263" s="179"/>
      <c r="H263" s="105"/>
      <c r="I263" s="105"/>
      <c r="J263" s="185"/>
      <c r="K263" s="186"/>
      <c r="L263" s="185"/>
      <c r="M263" s="185"/>
      <c r="N263" s="105"/>
      <c r="O263" s="105"/>
      <c r="P263" s="105"/>
      <c r="Q263" s="189"/>
      <c r="R263" s="181"/>
      <c r="S263" s="182"/>
      <c r="T263" s="182"/>
      <c r="U263" s="179"/>
      <c r="V263" s="179"/>
      <c r="W263" s="179"/>
    </row>
    <row r="264" x14ac:dyDescent="0.3">
      <c r="B264" s="544"/>
      <c r="C264" s="175"/>
      <c r="D264" s="176"/>
      <c r="E264" s="175"/>
      <c r="F264" s="175"/>
      <c r="G264" s="179"/>
      <c r="H264" s="105"/>
      <c r="I264" s="105"/>
      <c r="J264" s="185"/>
      <c r="K264" s="186"/>
      <c r="L264" s="185"/>
      <c r="M264" s="185"/>
      <c r="N264" s="105"/>
      <c r="O264" s="105"/>
      <c r="P264" s="105"/>
      <c r="Q264" s="189"/>
      <c r="R264" s="181"/>
      <c r="S264" s="182"/>
      <c r="T264" s="182"/>
      <c r="U264" s="179"/>
      <c r="V264" s="179"/>
      <c r="W264" s="179"/>
    </row>
    <row r="265" x14ac:dyDescent="0.3">
      <c r="B265" s="544"/>
      <c r="C265" s="175"/>
      <c r="D265" s="176"/>
      <c r="E265" s="175"/>
      <c r="F265" s="175"/>
      <c r="G265" s="179"/>
      <c r="H265" s="105"/>
      <c r="I265" s="105"/>
      <c r="J265" s="185"/>
      <c r="K265" s="186"/>
      <c r="L265" s="185"/>
      <c r="M265" s="185"/>
      <c r="N265" s="105"/>
      <c r="O265" s="105"/>
      <c r="P265" s="105"/>
      <c r="Q265" s="189"/>
      <c r="R265" s="181"/>
      <c r="S265" s="182"/>
      <c r="T265" s="182"/>
      <c r="U265" s="179"/>
      <c r="V265" s="179"/>
      <c r="W265" s="179"/>
    </row>
    <row r="266" x14ac:dyDescent="0.3">
      <c r="B266" s="544"/>
      <c r="C266" s="175"/>
      <c r="D266" s="176"/>
      <c r="E266" s="175"/>
      <c r="F266" s="175"/>
      <c r="G266" s="179"/>
      <c r="H266" s="105"/>
      <c r="I266" s="105"/>
      <c r="J266" s="185"/>
      <c r="K266" s="186"/>
      <c r="L266" s="185"/>
      <c r="M266" s="185"/>
      <c r="N266" s="105"/>
      <c r="O266" s="105"/>
      <c r="P266" s="105"/>
      <c r="Q266" s="189"/>
      <c r="R266" s="181"/>
      <c r="S266" s="182"/>
      <c r="T266" s="182"/>
      <c r="U266" s="179"/>
      <c r="V266" s="179"/>
      <c r="W266" s="179"/>
    </row>
    <row r="267" x14ac:dyDescent="0.3">
      <c r="B267" s="544"/>
      <c r="C267" s="175"/>
      <c r="D267" s="176"/>
      <c r="E267" s="175"/>
      <c r="F267" s="175"/>
      <c r="G267" s="179"/>
      <c r="H267" s="105"/>
      <c r="I267" s="105"/>
      <c r="J267" s="185"/>
      <c r="K267" s="186"/>
      <c r="L267" s="185"/>
      <c r="M267" s="185"/>
      <c r="N267" s="105"/>
      <c r="O267" s="105"/>
      <c r="P267" s="105"/>
      <c r="Q267" s="189"/>
      <c r="R267" s="181"/>
      <c r="S267" s="182"/>
      <c r="T267" s="182"/>
      <c r="U267" s="179"/>
      <c r="V267" s="179"/>
      <c r="W267" s="179"/>
    </row>
    <row r="268" x14ac:dyDescent="0.3">
      <c r="B268" s="544"/>
      <c r="C268" s="175"/>
      <c r="D268" s="176"/>
      <c r="E268" s="175"/>
      <c r="F268" s="175"/>
      <c r="G268" s="179"/>
      <c r="H268" s="105"/>
      <c r="I268" s="105"/>
      <c r="J268" s="185"/>
      <c r="K268" s="186"/>
      <c r="L268" s="185"/>
      <c r="M268" s="185"/>
      <c r="N268" s="105"/>
      <c r="O268" s="105"/>
      <c r="P268" s="105"/>
      <c r="Q268" s="189"/>
      <c r="R268" s="181"/>
      <c r="S268" s="182"/>
      <c r="T268" s="182"/>
      <c r="U268" s="179"/>
      <c r="V268" s="179"/>
      <c r="W268" s="179"/>
    </row>
    <row r="269" x14ac:dyDescent="0.3">
      <c r="B269" s="544"/>
      <c r="C269" s="175"/>
      <c r="D269" s="176"/>
      <c r="E269" s="175"/>
      <c r="F269" s="175"/>
      <c r="G269" s="179"/>
      <c r="H269" s="105"/>
      <c r="I269" s="105"/>
      <c r="J269" s="185"/>
      <c r="K269" s="186"/>
      <c r="L269" s="185"/>
      <c r="M269" s="185"/>
      <c r="N269" s="105"/>
      <c r="O269" s="105"/>
      <c r="P269" s="105"/>
      <c r="Q269" s="189"/>
      <c r="R269" s="181"/>
      <c r="S269" s="182"/>
      <c r="T269" s="182"/>
      <c r="U269" s="179"/>
      <c r="V269" s="179"/>
      <c r="W269" s="179"/>
    </row>
    <row r="270" x14ac:dyDescent="0.3">
      <c r="B270" s="544"/>
      <c r="C270" s="175"/>
      <c r="D270" s="176"/>
      <c r="E270" s="175"/>
      <c r="F270" s="175"/>
      <c r="G270" s="179"/>
      <c r="H270" s="105"/>
      <c r="I270" s="105"/>
      <c r="J270" s="185"/>
      <c r="K270" s="186"/>
      <c r="L270" s="185"/>
      <c r="M270" s="185"/>
      <c r="N270" s="105"/>
      <c r="O270" s="105"/>
      <c r="P270" s="105"/>
      <c r="Q270" s="189"/>
      <c r="R270" s="181"/>
      <c r="S270" s="182"/>
      <c r="T270" s="182"/>
      <c r="U270" s="179"/>
      <c r="V270" s="179"/>
      <c r="W270" s="179"/>
    </row>
    <row r="271" x14ac:dyDescent="0.3">
      <c r="B271" s="544"/>
      <c r="C271" s="175"/>
      <c r="D271" s="176"/>
      <c r="E271" s="175"/>
      <c r="F271" s="175"/>
      <c r="G271" s="179"/>
      <c r="H271" s="105"/>
      <c r="I271" s="105"/>
      <c r="J271" s="185"/>
      <c r="K271" s="186"/>
      <c r="L271" s="185"/>
      <c r="M271" s="185"/>
      <c r="N271" s="105"/>
      <c r="O271" s="105"/>
      <c r="P271" s="105"/>
      <c r="Q271" s="189"/>
      <c r="R271" s="181"/>
      <c r="S271" s="182"/>
      <c r="T271" s="182"/>
      <c r="U271" s="179"/>
      <c r="V271" s="179"/>
      <c r="W271" s="179"/>
    </row>
    <row r="272" x14ac:dyDescent="0.3">
      <c r="B272" s="544"/>
      <c r="C272" s="175"/>
      <c r="D272" s="176"/>
      <c r="E272" s="175"/>
      <c r="F272" s="175"/>
      <c r="G272" s="179"/>
      <c r="H272" s="105"/>
      <c r="I272" s="105"/>
      <c r="J272" s="185"/>
      <c r="K272" s="186"/>
      <c r="L272" s="185"/>
      <c r="M272" s="185"/>
      <c r="N272" s="105"/>
      <c r="O272" s="105"/>
      <c r="P272" s="105"/>
      <c r="Q272" s="189"/>
      <c r="R272" s="181"/>
      <c r="S272" s="182"/>
      <c r="T272" s="182"/>
      <c r="U272" s="179"/>
      <c r="V272" s="179"/>
      <c r="W272" s="179"/>
    </row>
    <row r="273" x14ac:dyDescent="0.3">
      <c r="B273" s="544"/>
      <c r="C273" s="175"/>
      <c r="D273" s="176"/>
      <c r="E273" s="175"/>
      <c r="F273" s="175"/>
      <c r="G273" s="179"/>
      <c r="H273" s="105"/>
      <c r="I273" s="105"/>
      <c r="J273" s="185"/>
      <c r="K273" s="186"/>
      <c r="L273" s="185"/>
      <c r="M273" s="185"/>
      <c r="N273" s="105"/>
      <c r="O273" s="105"/>
      <c r="P273" s="105"/>
      <c r="Q273" s="189"/>
      <c r="R273" s="181"/>
      <c r="S273" s="182"/>
      <c r="T273" s="182"/>
      <c r="U273" s="179"/>
      <c r="V273" s="179"/>
      <c r="W273" s="179"/>
    </row>
    <row r="274" x14ac:dyDescent="0.3">
      <c r="B274" s="544"/>
      <c r="C274" s="175"/>
      <c r="D274" s="176"/>
      <c r="E274" s="175"/>
      <c r="F274" s="175"/>
      <c r="G274" s="179"/>
      <c r="H274" s="105"/>
      <c r="I274" s="105"/>
      <c r="J274" s="185"/>
      <c r="K274" s="186"/>
      <c r="L274" s="185"/>
      <c r="M274" s="185"/>
      <c r="N274" s="105"/>
      <c r="O274" s="105"/>
      <c r="P274" s="105"/>
      <c r="Q274" s="189"/>
      <c r="R274" s="181"/>
      <c r="S274" s="182"/>
      <c r="T274" s="182"/>
      <c r="U274" s="179"/>
      <c r="V274" s="179"/>
      <c r="W274" s="179"/>
    </row>
    <row r="275" x14ac:dyDescent="0.3">
      <c r="B275" s="544"/>
      <c r="C275" s="175"/>
      <c r="D275" s="176"/>
      <c r="E275" s="175"/>
      <c r="F275" s="175"/>
      <c r="G275" s="179"/>
      <c r="H275" s="105"/>
      <c r="I275" s="105"/>
      <c r="J275" s="185"/>
      <c r="K275" s="186"/>
      <c r="L275" s="185"/>
      <c r="M275" s="185"/>
      <c r="N275" s="105"/>
      <c r="O275" s="105"/>
      <c r="P275" s="105"/>
      <c r="Q275" s="189"/>
      <c r="R275" s="181"/>
      <c r="S275" s="182"/>
      <c r="T275" s="182"/>
      <c r="U275" s="179"/>
      <c r="V275" s="179"/>
      <c r="W275" s="179"/>
    </row>
    <row r="276" x14ac:dyDescent="0.3">
      <c r="B276" s="544"/>
      <c r="C276" s="175"/>
      <c r="D276" s="176"/>
      <c r="E276" s="175"/>
      <c r="F276" s="175"/>
      <c r="G276" s="179"/>
      <c r="H276" s="105"/>
      <c r="I276" s="105"/>
      <c r="J276" s="185"/>
      <c r="K276" s="186"/>
      <c r="L276" s="185"/>
      <c r="M276" s="185"/>
      <c r="N276" s="105"/>
      <c r="O276" s="105"/>
      <c r="P276" s="105"/>
      <c r="Q276" s="189"/>
      <c r="R276" s="181"/>
      <c r="S276" s="182"/>
      <c r="T276" s="182"/>
      <c r="U276" s="179"/>
      <c r="V276" s="179"/>
      <c r="W276" s="179"/>
    </row>
    <row r="277" x14ac:dyDescent="0.3">
      <c r="B277" s="544"/>
      <c r="C277" s="175"/>
      <c r="D277" s="176"/>
      <c r="E277" s="175"/>
      <c r="F277" s="175"/>
      <c r="G277" s="179"/>
      <c r="H277" s="105"/>
      <c r="I277" s="105"/>
      <c r="J277" s="185"/>
      <c r="K277" s="186"/>
      <c r="L277" s="185"/>
      <c r="M277" s="185"/>
      <c r="N277" s="105"/>
      <c r="O277" s="105"/>
      <c r="P277" s="105"/>
      <c r="Q277" s="189"/>
      <c r="R277" s="181"/>
      <c r="S277" s="182"/>
      <c r="T277" s="182"/>
      <c r="U277" s="179"/>
      <c r="V277" s="179"/>
      <c r="W277" s="179"/>
    </row>
    <row r="278" x14ac:dyDescent="0.3">
      <c r="B278" s="544"/>
      <c r="C278" s="175"/>
      <c r="D278" s="176"/>
      <c r="E278" s="175"/>
      <c r="F278" s="175"/>
      <c r="G278" s="179"/>
      <c r="H278" s="105"/>
      <c r="I278" s="105"/>
      <c r="J278" s="185"/>
      <c r="K278" s="186"/>
      <c r="L278" s="185"/>
      <c r="M278" s="185"/>
      <c r="N278" s="105"/>
      <c r="O278" s="105"/>
      <c r="P278" s="105"/>
      <c r="Q278" s="189"/>
      <c r="R278" s="181"/>
      <c r="S278" s="182"/>
      <c r="T278" s="182"/>
      <c r="U278" s="179"/>
      <c r="V278" s="179"/>
      <c r="W278" s="179"/>
    </row>
    <row r="279" x14ac:dyDescent="0.3">
      <c r="B279" s="544"/>
      <c r="C279" s="175"/>
      <c r="D279" s="176"/>
      <c r="E279" s="175"/>
      <c r="F279" s="175"/>
      <c r="G279" s="179"/>
      <c r="H279" s="105"/>
      <c r="I279" s="105"/>
      <c r="J279" s="185"/>
      <c r="K279" s="186"/>
      <c r="L279" s="185"/>
      <c r="M279" s="185"/>
      <c r="N279" s="105"/>
      <c r="O279" s="105"/>
      <c r="P279" s="105"/>
      <c r="Q279" s="189"/>
      <c r="R279" s="181"/>
      <c r="S279" s="182"/>
      <c r="T279" s="182"/>
      <c r="U279" s="179"/>
      <c r="V279" s="179"/>
      <c r="W279" s="179"/>
    </row>
    <row r="280" x14ac:dyDescent="0.3">
      <c r="B280" s="544"/>
      <c r="C280" s="175"/>
      <c r="D280" s="176"/>
      <c r="E280" s="175"/>
      <c r="F280" s="175"/>
      <c r="G280" s="179"/>
      <c r="H280" s="105"/>
      <c r="I280" s="105"/>
      <c r="J280" s="185"/>
      <c r="K280" s="186"/>
      <c r="L280" s="185"/>
      <c r="M280" s="185"/>
      <c r="N280" s="105"/>
      <c r="O280" s="105"/>
      <c r="P280" s="105"/>
      <c r="Q280" s="189"/>
      <c r="R280" s="181"/>
      <c r="S280" s="182"/>
      <c r="T280" s="182"/>
      <c r="U280" s="179"/>
      <c r="V280" s="179"/>
      <c r="W280" s="179"/>
    </row>
    <row r="281" x14ac:dyDescent="0.3">
      <c r="B281" s="544"/>
      <c r="C281" s="175"/>
      <c r="D281" s="176"/>
      <c r="E281" s="175"/>
      <c r="F281" s="175"/>
      <c r="G281" s="179"/>
      <c r="H281" s="105"/>
      <c r="I281" s="105"/>
      <c r="J281" s="185"/>
      <c r="K281" s="186"/>
      <c r="L281" s="185"/>
      <c r="M281" s="185"/>
      <c r="N281" s="105"/>
      <c r="O281" s="105"/>
      <c r="P281" s="105"/>
      <c r="Q281" s="189"/>
      <c r="R281" s="181"/>
      <c r="S281" s="182"/>
      <c r="T281" s="182"/>
      <c r="U281" s="179"/>
      <c r="V281" s="179"/>
      <c r="W281" s="179"/>
    </row>
    <row r="282" x14ac:dyDescent="0.3">
      <c r="B282" s="544"/>
      <c r="C282" s="175"/>
      <c r="D282" s="176"/>
      <c r="E282" s="175"/>
      <c r="F282" s="175"/>
      <c r="G282" s="179"/>
      <c r="H282" s="105"/>
      <c r="I282" s="105"/>
      <c r="J282" s="185"/>
      <c r="K282" s="186"/>
      <c r="L282" s="185"/>
      <c r="M282" s="185"/>
      <c r="N282" s="105"/>
      <c r="O282" s="105"/>
      <c r="P282" s="105"/>
      <c r="Q282" s="189"/>
      <c r="R282" s="181"/>
      <c r="S282" s="182"/>
      <c r="T282" s="182"/>
      <c r="U282" s="179"/>
      <c r="V282" s="179"/>
      <c r="W282" s="179"/>
    </row>
    <row r="283" x14ac:dyDescent="0.3">
      <c r="B283" s="544"/>
      <c r="C283" s="175"/>
      <c r="D283" s="176"/>
      <c r="E283" s="175"/>
      <c r="F283" s="175"/>
      <c r="G283" s="179"/>
      <c r="H283" s="105"/>
      <c r="I283" s="105"/>
      <c r="J283" s="185"/>
      <c r="K283" s="186"/>
      <c r="L283" s="185"/>
      <c r="M283" s="185"/>
      <c r="N283" s="105"/>
      <c r="O283" s="105"/>
      <c r="P283" s="105"/>
      <c r="Q283" s="189"/>
      <c r="R283" s="181"/>
      <c r="S283" s="182"/>
      <c r="T283" s="182"/>
      <c r="U283" s="179"/>
      <c r="V283" s="179"/>
      <c r="W283" s="179"/>
    </row>
    <row r="284" x14ac:dyDescent="0.3">
      <c r="B284" s="544"/>
      <c r="C284" s="175"/>
      <c r="D284" s="176"/>
      <c r="E284" s="175"/>
      <c r="F284" s="175"/>
      <c r="G284" s="179"/>
      <c r="H284" s="105"/>
      <c r="I284" s="105"/>
      <c r="J284" s="185"/>
      <c r="K284" s="186"/>
      <c r="L284" s="185"/>
      <c r="M284" s="185"/>
      <c r="N284" s="105"/>
      <c r="O284" s="105"/>
      <c r="P284" s="105"/>
      <c r="Q284" s="189"/>
      <c r="R284" s="181"/>
      <c r="S284" s="182"/>
      <c r="T284" s="182"/>
      <c r="U284" s="179"/>
      <c r="V284" s="179"/>
      <c r="W284" s="179"/>
    </row>
    <row r="285" x14ac:dyDescent="0.3">
      <c r="B285" s="544"/>
      <c r="C285" s="175"/>
      <c r="D285" s="176"/>
      <c r="E285" s="175"/>
      <c r="F285" s="175"/>
      <c r="G285" s="179"/>
      <c r="H285" s="105"/>
      <c r="I285" s="105"/>
      <c r="J285" s="185"/>
      <c r="K285" s="186"/>
      <c r="L285" s="185"/>
      <c r="M285" s="185"/>
      <c r="N285" s="105"/>
      <c r="O285" s="105"/>
      <c r="P285" s="105"/>
      <c r="Q285" s="189"/>
      <c r="R285" s="181"/>
      <c r="S285" s="182"/>
      <c r="T285" s="182"/>
      <c r="U285" s="179"/>
      <c r="V285" s="179"/>
      <c r="W285" s="179"/>
    </row>
    <row r="286" x14ac:dyDescent="0.3">
      <c r="B286" s="544"/>
      <c r="C286" s="175"/>
      <c r="D286" s="176"/>
      <c r="E286" s="175"/>
      <c r="F286" s="175"/>
      <c r="G286" s="179"/>
      <c r="H286" s="105"/>
      <c r="I286" s="105"/>
      <c r="J286" s="185"/>
      <c r="K286" s="186"/>
      <c r="L286" s="185"/>
      <c r="M286" s="185"/>
      <c r="N286" s="105"/>
      <c r="O286" s="105"/>
      <c r="P286" s="105"/>
      <c r="Q286" s="189"/>
      <c r="R286" s="181"/>
      <c r="S286" s="182"/>
      <c r="T286" s="182"/>
      <c r="U286" s="179"/>
      <c r="V286" s="179"/>
      <c r="W286" s="179"/>
    </row>
    <row r="287" x14ac:dyDescent="0.3">
      <c r="B287" s="544"/>
      <c r="C287" s="175"/>
      <c r="D287" s="176"/>
      <c r="E287" s="175"/>
      <c r="F287" s="175"/>
      <c r="G287" s="179"/>
      <c r="H287" s="105"/>
      <c r="I287" s="105"/>
      <c r="J287" s="185"/>
      <c r="K287" s="186"/>
      <c r="L287" s="185"/>
      <c r="M287" s="185"/>
      <c r="N287" s="105"/>
      <c r="O287" s="105"/>
      <c r="P287" s="105"/>
      <c r="Q287" s="189"/>
      <c r="R287" s="181"/>
      <c r="S287" s="182"/>
      <c r="T287" s="182"/>
      <c r="U287" s="179"/>
      <c r="V287" s="179"/>
      <c r="W287" s="179"/>
    </row>
    <row r="288" x14ac:dyDescent="0.3">
      <c r="B288" s="544"/>
      <c r="C288" s="175"/>
      <c r="D288" s="176"/>
      <c r="E288" s="175"/>
      <c r="F288" s="175"/>
      <c r="G288" s="179"/>
      <c r="H288" s="105"/>
      <c r="I288" s="105"/>
      <c r="J288" s="185"/>
      <c r="K288" s="186"/>
      <c r="L288" s="185"/>
      <c r="M288" s="185"/>
      <c r="N288" s="105"/>
      <c r="O288" s="105"/>
      <c r="P288" s="105"/>
      <c r="Q288" s="189"/>
      <c r="R288" s="181"/>
      <c r="S288" s="182"/>
      <c r="T288" s="182"/>
      <c r="U288" s="179"/>
      <c r="V288" s="179"/>
      <c r="W288" s="179"/>
    </row>
    <row r="289" x14ac:dyDescent="0.3">
      <c r="B289" s="544"/>
      <c r="C289" s="175"/>
      <c r="D289" s="176"/>
      <c r="E289" s="175"/>
      <c r="F289" s="175"/>
      <c r="G289" s="179"/>
      <c r="H289" s="105"/>
      <c r="I289" s="105"/>
      <c r="J289" s="185"/>
      <c r="K289" s="186"/>
      <c r="L289" s="185"/>
      <c r="M289" s="185"/>
      <c r="N289" s="105"/>
      <c r="O289" s="105"/>
      <c r="P289" s="105"/>
      <c r="Q289" s="189"/>
      <c r="R289" s="181"/>
      <c r="S289" s="182"/>
      <c r="T289" s="182"/>
      <c r="U289" s="179"/>
      <c r="V289" s="179"/>
      <c r="W289" s="179"/>
    </row>
    <row r="290" x14ac:dyDescent="0.3">
      <c r="B290" s="544"/>
      <c r="C290" s="175"/>
      <c r="D290" s="176"/>
      <c r="E290" s="175"/>
      <c r="F290" s="175"/>
      <c r="G290" s="179"/>
      <c r="H290" s="105"/>
      <c r="I290" s="105"/>
      <c r="J290" s="185"/>
      <c r="K290" s="186"/>
      <c r="L290" s="185"/>
      <c r="M290" s="185"/>
      <c r="N290" s="105"/>
      <c r="O290" s="105"/>
      <c r="P290" s="105"/>
      <c r="Q290" s="189"/>
      <c r="R290" s="181"/>
      <c r="S290" s="182"/>
      <c r="T290" s="182"/>
      <c r="U290" s="179"/>
      <c r="V290" s="179"/>
      <c r="W290" s="179"/>
    </row>
    <row r="291" x14ac:dyDescent="0.3">
      <c r="B291" s="544"/>
      <c r="C291" s="175"/>
      <c r="D291" s="176"/>
      <c r="E291" s="175"/>
      <c r="F291" s="175"/>
      <c r="G291" s="179"/>
      <c r="H291" s="105"/>
      <c r="I291" s="105"/>
      <c r="J291" s="185"/>
      <c r="K291" s="186"/>
      <c r="L291" s="185"/>
      <c r="M291" s="185"/>
      <c r="N291" s="105"/>
      <c r="O291" s="105"/>
      <c r="P291" s="105"/>
      <c r="Q291" s="189"/>
      <c r="R291" s="181"/>
      <c r="S291" s="182"/>
      <c r="T291" s="182"/>
      <c r="U291" s="179"/>
      <c r="V291" s="179"/>
      <c r="W291" s="179"/>
    </row>
    <row r="292" x14ac:dyDescent="0.3">
      <c r="B292" s="544"/>
      <c r="C292" s="175"/>
      <c r="D292" s="176"/>
      <c r="E292" s="175"/>
      <c r="F292" s="175"/>
      <c r="G292" s="179"/>
      <c r="H292" s="105"/>
      <c r="I292" s="105"/>
      <c r="J292" s="185"/>
      <c r="K292" s="186"/>
      <c r="L292" s="185"/>
      <c r="M292" s="185"/>
      <c r="N292" s="105"/>
      <c r="O292" s="105"/>
      <c r="P292" s="105"/>
      <c r="Q292" s="189"/>
      <c r="R292" s="181"/>
      <c r="S292" s="182"/>
      <c r="T292" s="182"/>
      <c r="U292" s="179"/>
      <c r="V292" s="179"/>
      <c r="W292" s="179"/>
    </row>
    <row r="293" x14ac:dyDescent="0.3">
      <c r="B293" s="544"/>
      <c r="C293" s="175"/>
      <c r="D293" s="176"/>
      <c r="E293" s="175"/>
      <c r="F293" s="175"/>
      <c r="G293" s="179"/>
      <c r="H293" s="105"/>
      <c r="I293" s="105"/>
      <c r="J293" s="185"/>
      <c r="K293" s="186"/>
      <c r="L293" s="185"/>
      <c r="M293" s="185"/>
      <c r="N293" s="105"/>
      <c r="O293" s="105"/>
      <c r="P293" s="105"/>
      <c r="Q293" s="189"/>
      <c r="R293" s="181"/>
      <c r="S293" s="182"/>
      <c r="T293" s="182"/>
      <c r="U293" s="179"/>
      <c r="V293" s="179"/>
      <c r="W293" s="179"/>
    </row>
    <row r="294" x14ac:dyDescent="0.3">
      <c r="B294" s="544"/>
      <c r="C294" s="175"/>
      <c r="D294" s="176"/>
      <c r="E294" s="175"/>
      <c r="F294" s="175"/>
      <c r="G294" s="179"/>
      <c r="H294" s="105"/>
      <c r="I294" s="105"/>
      <c r="J294" s="185"/>
      <c r="K294" s="186"/>
      <c r="L294" s="185"/>
      <c r="M294" s="185"/>
      <c r="N294" s="105"/>
      <c r="O294" s="105"/>
      <c r="P294" s="105"/>
      <c r="Q294" s="189"/>
      <c r="R294" s="181"/>
      <c r="S294" s="182"/>
      <c r="T294" s="182"/>
      <c r="U294" s="179"/>
      <c r="V294" s="179"/>
      <c r="W294" s="179"/>
    </row>
    <row r="295" x14ac:dyDescent="0.3">
      <c r="B295" s="544"/>
      <c r="C295" s="175"/>
      <c r="D295" s="176"/>
      <c r="E295" s="175"/>
      <c r="F295" s="175"/>
      <c r="G295" s="179"/>
      <c r="H295" s="105"/>
      <c r="I295" s="105"/>
      <c r="J295" s="185"/>
      <c r="K295" s="186"/>
      <c r="L295" s="185"/>
      <c r="M295" s="185"/>
      <c r="N295" s="105"/>
      <c r="O295" s="105"/>
      <c r="P295" s="105"/>
      <c r="Q295" s="189"/>
      <c r="R295" s="181"/>
      <c r="S295" s="182"/>
      <c r="T295" s="182"/>
      <c r="U295" s="179"/>
      <c r="V295" s="179"/>
      <c r="W295" s="179"/>
    </row>
    <row r="296" x14ac:dyDescent="0.3">
      <c r="B296" s="544"/>
      <c r="C296" s="175"/>
      <c r="D296" s="176"/>
      <c r="E296" s="175"/>
      <c r="F296" s="175"/>
      <c r="G296" s="179"/>
      <c r="H296" s="105"/>
      <c r="I296" s="105"/>
      <c r="J296" s="185"/>
      <c r="K296" s="186"/>
      <c r="L296" s="185"/>
      <c r="M296" s="185"/>
      <c r="N296" s="105"/>
      <c r="O296" s="105"/>
      <c r="P296" s="105"/>
      <c r="Q296" s="189"/>
      <c r="R296" s="181"/>
      <c r="S296" s="182"/>
      <c r="T296" s="182"/>
      <c r="U296" s="179"/>
      <c r="V296" s="179"/>
      <c r="W296" s="179"/>
    </row>
    <row r="297" x14ac:dyDescent="0.3">
      <c r="B297" s="544"/>
      <c r="C297" s="175"/>
      <c r="D297" s="176"/>
      <c r="E297" s="175"/>
      <c r="F297" s="175"/>
      <c r="G297" s="179"/>
      <c r="H297" s="105"/>
      <c r="I297" s="105"/>
      <c r="J297" s="185"/>
      <c r="K297" s="186"/>
      <c r="L297" s="185"/>
      <c r="M297" s="185"/>
      <c r="N297" s="105"/>
      <c r="O297" s="105"/>
      <c r="P297" s="105"/>
      <c r="Q297" s="189"/>
      <c r="R297" s="181"/>
      <c r="S297" s="182"/>
      <c r="T297" s="182"/>
      <c r="U297" s="179"/>
      <c r="V297" s="179"/>
      <c r="W297" s="179"/>
    </row>
    <row r="298" x14ac:dyDescent="0.3">
      <c r="B298" s="544"/>
      <c r="C298" s="175"/>
      <c r="D298" s="176"/>
      <c r="E298" s="175"/>
      <c r="F298" s="175"/>
      <c r="G298" s="179"/>
      <c r="H298" s="105"/>
      <c r="I298" s="105"/>
      <c r="J298" s="185"/>
      <c r="K298" s="186"/>
      <c r="L298" s="185"/>
      <c r="M298" s="185"/>
      <c r="N298" s="105"/>
      <c r="O298" s="105"/>
      <c r="P298" s="105"/>
      <c r="Q298" s="189"/>
      <c r="R298" s="181"/>
      <c r="S298" s="182"/>
      <c r="T298" s="182"/>
      <c r="U298" s="179"/>
      <c r="V298" s="179"/>
      <c r="W298" s="179"/>
    </row>
    <row r="299" x14ac:dyDescent="0.3">
      <c r="B299" s="544"/>
      <c r="C299" s="175"/>
      <c r="D299" s="176"/>
      <c r="E299" s="175"/>
      <c r="F299" s="175"/>
      <c r="G299" s="179"/>
      <c r="H299" s="105"/>
      <c r="I299" s="105"/>
      <c r="J299" s="185"/>
      <c r="K299" s="186"/>
      <c r="L299" s="185"/>
      <c r="M299" s="185"/>
      <c r="N299" s="105"/>
      <c r="O299" s="105"/>
      <c r="P299" s="105"/>
      <c r="Q299" s="189"/>
      <c r="R299" s="181"/>
      <c r="S299" s="182"/>
      <c r="T299" s="182"/>
      <c r="U299" s="179"/>
      <c r="V299" s="179"/>
      <c r="W299" s="179"/>
    </row>
    <row r="300" x14ac:dyDescent="0.3">
      <c r="B300" s="544"/>
      <c r="C300" s="175"/>
      <c r="D300" s="176"/>
      <c r="E300" s="175"/>
      <c r="F300" s="175"/>
      <c r="G300" s="179"/>
      <c r="H300" s="105"/>
      <c r="I300" s="105"/>
      <c r="J300" s="185"/>
      <c r="K300" s="186"/>
      <c r="L300" s="185"/>
      <c r="M300" s="185"/>
      <c r="N300" s="105"/>
      <c r="O300" s="105"/>
      <c r="P300" s="105"/>
      <c r="Q300" s="189"/>
      <c r="R300" s="181"/>
      <c r="S300" s="182"/>
      <c r="T300" s="182"/>
      <c r="U300" s="179"/>
      <c r="V300" s="179"/>
      <c r="W300" s="179"/>
    </row>
    <row r="301" x14ac:dyDescent="0.3">
      <c r="B301" s="544"/>
      <c r="C301" s="175"/>
      <c r="D301" s="176"/>
      <c r="E301" s="175"/>
      <c r="F301" s="175"/>
      <c r="G301" s="179"/>
      <c r="H301" s="105"/>
      <c r="I301" s="105"/>
      <c r="J301" s="185"/>
      <c r="K301" s="186"/>
      <c r="L301" s="185"/>
      <c r="M301" s="185"/>
      <c r="N301" s="105"/>
      <c r="O301" s="105"/>
      <c r="P301" s="105"/>
      <c r="Q301" s="189"/>
      <c r="R301" s="181"/>
      <c r="S301" s="182"/>
      <c r="T301" s="182"/>
      <c r="U301" s="179"/>
      <c r="V301" s="179"/>
      <c r="W301" s="179"/>
    </row>
    <row r="302" x14ac:dyDescent="0.3">
      <c r="B302" s="544"/>
      <c r="C302" s="175"/>
      <c r="D302" s="176"/>
      <c r="E302" s="175"/>
      <c r="F302" s="175"/>
      <c r="G302" s="179"/>
      <c r="H302" s="105"/>
      <c r="I302" s="105"/>
      <c r="J302" s="185"/>
      <c r="K302" s="186"/>
      <c r="L302" s="185"/>
      <c r="M302" s="185"/>
      <c r="N302" s="105"/>
      <c r="O302" s="105"/>
      <c r="P302" s="105"/>
      <c r="Q302" s="189"/>
      <c r="R302" s="181"/>
      <c r="S302" s="182"/>
      <c r="T302" s="182"/>
      <c r="U302" s="179"/>
      <c r="V302" s="179"/>
      <c r="W302" s="179"/>
    </row>
    <row r="303" x14ac:dyDescent="0.3">
      <c r="B303" s="544"/>
      <c r="C303" s="175"/>
      <c r="D303" s="176"/>
      <c r="E303" s="175"/>
      <c r="F303" s="175"/>
      <c r="G303" s="179"/>
      <c r="H303" s="105"/>
      <c r="I303" s="105"/>
      <c r="J303" s="185"/>
      <c r="K303" s="186"/>
      <c r="L303" s="185"/>
      <c r="M303" s="185"/>
      <c r="N303" s="105"/>
      <c r="O303" s="105"/>
      <c r="P303" s="105"/>
      <c r="Q303" s="189"/>
      <c r="R303" s="181"/>
      <c r="S303" s="182"/>
      <c r="T303" s="182"/>
      <c r="U303" s="179"/>
      <c r="V303" s="179"/>
      <c r="W303" s="179"/>
    </row>
    <row r="304" x14ac:dyDescent="0.3">
      <c r="B304" s="544"/>
      <c r="C304" s="175"/>
      <c r="D304" s="176"/>
      <c r="E304" s="175"/>
      <c r="F304" s="175"/>
      <c r="G304" s="179"/>
      <c r="H304" s="105"/>
      <c r="I304" s="105"/>
      <c r="J304" s="185"/>
      <c r="K304" s="186"/>
      <c r="L304" s="185"/>
      <c r="M304" s="185"/>
      <c r="N304" s="105"/>
      <c r="O304" s="105"/>
      <c r="P304" s="105"/>
      <c r="Q304" s="189"/>
      <c r="R304" s="181"/>
      <c r="S304" s="182"/>
      <c r="T304" s="182"/>
      <c r="U304" s="179"/>
      <c r="V304" s="179"/>
      <c r="W304" s="179"/>
    </row>
    <row r="305" x14ac:dyDescent="0.3">
      <c r="B305" s="544"/>
      <c r="C305" s="175"/>
      <c r="D305" s="176"/>
      <c r="E305" s="175"/>
      <c r="F305" s="175"/>
      <c r="G305" s="179"/>
      <c r="H305" s="105"/>
      <c r="I305" s="105"/>
      <c r="J305" s="185"/>
      <c r="K305" s="186"/>
      <c r="L305" s="185"/>
      <c r="M305" s="185"/>
      <c r="N305" s="105"/>
      <c r="O305" s="105"/>
      <c r="P305" s="105"/>
      <c r="Q305" s="189"/>
      <c r="R305" s="181"/>
      <c r="S305" s="182"/>
      <c r="T305" s="182"/>
      <c r="U305" s="179"/>
      <c r="V305" s="179"/>
      <c r="W305" s="179"/>
    </row>
    <row r="306" x14ac:dyDescent="0.3">
      <c r="B306" s="544"/>
      <c r="C306" s="175"/>
      <c r="D306" s="176"/>
      <c r="E306" s="175"/>
      <c r="F306" s="175"/>
      <c r="G306" s="179"/>
      <c r="H306" s="105"/>
      <c r="I306" s="105"/>
      <c r="J306" s="185"/>
      <c r="K306" s="186"/>
      <c r="L306" s="185"/>
      <c r="M306" s="185"/>
      <c r="N306" s="105"/>
      <c r="O306" s="105"/>
      <c r="P306" s="105"/>
      <c r="Q306" s="189"/>
      <c r="R306" s="181"/>
      <c r="S306" s="182"/>
      <c r="T306" s="182"/>
      <c r="U306" s="179"/>
      <c r="V306" s="179"/>
      <c r="W306" s="179"/>
    </row>
    <row r="307" x14ac:dyDescent="0.3">
      <c r="B307" s="544"/>
      <c r="C307" s="175"/>
      <c r="D307" s="176"/>
      <c r="E307" s="175"/>
      <c r="F307" s="175"/>
      <c r="G307" s="179"/>
      <c r="H307" s="105"/>
      <c r="I307" s="105"/>
      <c r="J307" s="185"/>
      <c r="K307" s="186"/>
      <c r="L307" s="185"/>
      <c r="M307" s="185"/>
      <c r="N307" s="105"/>
      <c r="O307" s="105"/>
      <c r="P307" s="105"/>
      <c r="Q307" s="189"/>
      <c r="R307" s="181"/>
      <c r="S307" s="182"/>
      <c r="T307" s="182"/>
      <c r="U307" s="179"/>
      <c r="V307" s="179"/>
      <c r="W307" s="179"/>
    </row>
    <row r="308" x14ac:dyDescent="0.3">
      <c r="B308" s="544"/>
      <c r="C308" s="175"/>
      <c r="D308" s="176"/>
      <c r="E308" s="175"/>
      <c r="F308" s="175"/>
      <c r="G308" s="179"/>
      <c r="H308" s="105"/>
      <c r="I308" s="105"/>
      <c r="J308" s="185"/>
      <c r="K308" s="186"/>
      <c r="L308" s="185"/>
      <c r="M308" s="185"/>
      <c r="N308" s="105"/>
      <c r="O308" s="105"/>
      <c r="P308" s="105"/>
      <c r="Q308" s="189"/>
      <c r="R308" s="181"/>
      <c r="S308" s="182"/>
      <c r="T308" s="182"/>
      <c r="U308" s="179"/>
      <c r="V308" s="179"/>
      <c r="W308" s="179"/>
    </row>
    <row r="309" x14ac:dyDescent="0.3">
      <c r="B309" s="544"/>
      <c r="C309" s="175"/>
      <c r="D309" s="176"/>
      <c r="E309" s="175"/>
      <c r="F309" s="175"/>
      <c r="G309" s="179"/>
      <c r="H309" s="105"/>
      <c r="I309" s="105"/>
      <c r="J309" s="185"/>
      <c r="K309" s="186"/>
      <c r="L309" s="185"/>
      <c r="M309" s="185"/>
      <c r="N309" s="105"/>
      <c r="O309" s="105"/>
      <c r="P309" s="105"/>
      <c r="Q309" s="189"/>
      <c r="R309" s="181"/>
      <c r="S309" s="182"/>
      <c r="T309" s="182"/>
      <c r="U309" s="179"/>
      <c r="V309" s="179"/>
      <c r="W309" s="179"/>
    </row>
    <row r="310" x14ac:dyDescent="0.3">
      <c r="B310" s="544"/>
      <c r="C310" s="175"/>
      <c r="D310" s="176"/>
      <c r="E310" s="175"/>
      <c r="F310" s="175"/>
      <c r="G310" s="179"/>
      <c r="H310" s="105"/>
      <c r="I310" s="105"/>
      <c r="J310" s="185"/>
      <c r="K310" s="186"/>
      <c r="L310" s="185"/>
      <c r="M310" s="185"/>
      <c r="N310" s="105"/>
      <c r="O310" s="105"/>
      <c r="P310" s="105"/>
      <c r="Q310" s="189"/>
      <c r="R310" s="181"/>
      <c r="S310" s="182"/>
      <c r="T310" s="182"/>
      <c r="U310" s="179"/>
      <c r="V310" s="179"/>
      <c r="W310" s="179"/>
    </row>
    <row r="311" x14ac:dyDescent="0.3">
      <c r="B311" s="544"/>
      <c r="C311" s="175"/>
      <c r="D311" s="176"/>
      <c r="E311" s="175"/>
      <c r="F311" s="175"/>
      <c r="G311" s="179"/>
      <c r="H311" s="105"/>
      <c r="I311" s="105"/>
      <c r="J311" s="185"/>
      <c r="K311" s="186"/>
      <c r="L311" s="185"/>
      <c r="M311" s="185"/>
      <c r="N311" s="105"/>
      <c r="O311" s="105"/>
      <c r="P311" s="105"/>
      <c r="Q311" s="189"/>
      <c r="R311" s="181"/>
      <c r="S311" s="182"/>
      <c r="T311" s="182"/>
      <c r="U311" s="179"/>
      <c r="V311" s="179"/>
      <c r="W311" s="179"/>
    </row>
    <row r="312" x14ac:dyDescent="0.3">
      <c r="B312" s="544"/>
      <c r="C312" s="175"/>
      <c r="D312" s="176"/>
      <c r="E312" s="175"/>
      <c r="F312" s="175"/>
      <c r="G312" s="179"/>
      <c r="H312" s="105"/>
      <c r="I312" s="105"/>
      <c r="J312" s="185"/>
      <c r="K312" s="186"/>
      <c r="L312" s="185"/>
      <c r="M312" s="185"/>
      <c r="N312" s="105"/>
      <c r="O312" s="105"/>
      <c r="P312" s="105"/>
      <c r="Q312" s="189"/>
      <c r="R312" s="181"/>
      <c r="S312" s="182"/>
      <c r="T312" s="182"/>
      <c r="U312" s="179"/>
      <c r="V312" s="179"/>
      <c r="W312" s="179"/>
    </row>
    <row r="313" x14ac:dyDescent="0.3">
      <c r="B313" s="544"/>
      <c r="C313" s="175"/>
      <c r="D313" s="176"/>
      <c r="E313" s="175"/>
      <c r="F313" s="175"/>
      <c r="G313" s="179"/>
      <c r="H313" s="105"/>
      <c r="I313" s="105"/>
      <c r="J313" s="185"/>
      <c r="K313" s="186"/>
      <c r="L313" s="185"/>
      <c r="M313" s="185"/>
      <c r="N313" s="105"/>
      <c r="O313" s="105"/>
      <c r="P313" s="105"/>
      <c r="Q313" s="189"/>
      <c r="R313" s="181"/>
      <c r="S313" s="182"/>
      <c r="T313" s="182"/>
      <c r="U313" s="179"/>
      <c r="V313" s="179"/>
      <c r="W313" s="179"/>
    </row>
    <row r="314" x14ac:dyDescent="0.3">
      <c r="B314" s="544"/>
      <c r="C314" s="175"/>
      <c r="D314" s="176"/>
      <c r="E314" s="175"/>
      <c r="F314" s="175"/>
      <c r="G314" s="179"/>
      <c r="H314" s="105"/>
      <c r="I314" s="105"/>
      <c r="J314" s="185"/>
      <c r="K314" s="186"/>
      <c r="L314" s="185"/>
      <c r="M314" s="185"/>
      <c r="N314" s="105"/>
      <c r="O314" s="105"/>
      <c r="P314" s="105"/>
      <c r="Q314" s="189"/>
      <c r="R314" s="181"/>
      <c r="S314" s="182"/>
      <c r="T314" s="182"/>
      <c r="U314" s="179"/>
      <c r="V314" s="179"/>
      <c r="W314" s="179"/>
    </row>
    <row r="315" x14ac:dyDescent="0.3">
      <c r="B315" s="544"/>
      <c r="C315" s="175"/>
      <c r="D315" s="176"/>
      <c r="E315" s="175"/>
      <c r="F315" s="175"/>
      <c r="G315" s="179"/>
      <c r="H315" s="105"/>
      <c r="I315" s="105"/>
      <c r="J315" s="185"/>
      <c r="K315" s="186"/>
      <c r="L315" s="185"/>
      <c r="M315" s="185"/>
      <c r="N315" s="105"/>
      <c r="O315" s="105"/>
      <c r="P315" s="105"/>
      <c r="Q315" s="189"/>
      <c r="R315" s="181"/>
      <c r="S315" s="182"/>
      <c r="T315" s="182"/>
      <c r="U315" s="179"/>
      <c r="V315" s="179"/>
      <c r="W315" s="179"/>
    </row>
    <row r="316" x14ac:dyDescent="0.3">
      <c r="B316" s="544"/>
      <c r="C316" s="175"/>
      <c r="D316" s="176"/>
      <c r="E316" s="175"/>
      <c r="F316" s="175"/>
      <c r="G316" s="179"/>
      <c r="H316" s="105"/>
      <c r="I316" s="105"/>
      <c r="J316" s="185"/>
      <c r="K316" s="186"/>
      <c r="L316" s="185"/>
      <c r="M316" s="185"/>
      <c r="N316" s="105"/>
      <c r="O316" s="105"/>
      <c r="P316" s="105"/>
      <c r="Q316" s="189"/>
      <c r="R316" s="181"/>
      <c r="S316" s="182"/>
      <c r="T316" s="182"/>
      <c r="U316" s="179"/>
      <c r="V316" s="179"/>
      <c r="W316" s="179"/>
    </row>
    <row r="317" x14ac:dyDescent="0.3">
      <c r="B317" s="544"/>
      <c r="C317" s="175"/>
      <c r="D317" s="176"/>
      <c r="E317" s="175"/>
      <c r="F317" s="175"/>
      <c r="G317" s="179"/>
      <c r="H317" s="105"/>
      <c r="I317" s="105"/>
      <c r="J317" s="185"/>
      <c r="K317" s="186"/>
      <c r="L317" s="185"/>
      <c r="M317" s="185"/>
      <c r="N317" s="105"/>
      <c r="O317" s="105"/>
      <c r="P317" s="105"/>
      <c r="Q317" s="189"/>
      <c r="R317" s="181"/>
      <c r="S317" s="182"/>
      <c r="T317" s="182"/>
      <c r="U317" s="179"/>
      <c r="V317" s="179"/>
      <c r="W317" s="179"/>
    </row>
    <row r="318" x14ac:dyDescent="0.3">
      <c r="B318" s="544"/>
      <c r="C318" s="175"/>
      <c r="D318" s="176"/>
      <c r="E318" s="175"/>
      <c r="F318" s="175"/>
      <c r="G318" s="179"/>
      <c r="H318" s="105"/>
      <c r="I318" s="105"/>
      <c r="J318" s="185"/>
      <c r="K318" s="186"/>
      <c r="L318" s="185"/>
      <c r="M318" s="185"/>
      <c r="N318" s="105"/>
      <c r="O318" s="105"/>
      <c r="P318" s="105"/>
      <c r="Q318" s="189"/>
      <c r="R318" s="181"/>
      <c r="S318" s="182"/>
      <c r="T318" s="182"/>
      <c r="U318" s="179"/>
      <c r="V318" s="179"/>
      <c r="W318" s="179"/>
    </row>
    <row r="319" x14ac:dyDescent="0.3">
      <c r="B319" s="544"/>
      <c r="C319" s="175"/>
      <c r="D319" s="176"/>
      <c r="E319" s="175"/>
      <c r="F319" s="175"/>
      <c r="G319" s="179"/>
      <c r="H319" s="105"/>
      <c r="I319" s="105"/>
      <c r="J319" s="185"/>
      <c r="K319" s="186"/>
      <c r="L319" s="185"/>
      <c r="M319" s="185"/>
      <c r="N319" s="105"/>
      <c r="O319" s="105"/>
      <c r="P319" s="105"/>
      <c r="Q319" s="189"/>
      <c r="R319" s="181"/>
      <c r="S319" s="182"/>
      <c r="T319" s="182"/>
      <c r="U319" s="179"/>
      <c r="V319" s="179"/>
      <c r="W319" s="179"/>
    </row>
    <row r="320" x14ac:dyDescent="0.3">
      <c r="B320" s="544"/>
      <c r="C320" s="175"/>
      <c r="D320" s="176"/>
      <c r="E320" s="175"/>
      <c r="F320" s="175"/>
      <c r="G320" s="179"/>
      <c r="H320" s="105"/>
      <c r="I320" s="105"/>
      <c r="J320" s="185"/>
      <c r="K320" s="186"/>
      <c r="L320" s="185"/>
      <c r="M320" s="185"/>
      <c r="N320" s="105"/>
      <c r="O320" s="105"/>
      <c r="P320" s="105"/>
      <c r="Q320" s="189"/>
      <c r="R320" s="181"/>
      <c r="S320" s="182"/>
      <c r="T320" s="182"/>
      <c r="U320" s="179"/>
      <c r="V320" s="179"/>
      <c r="W320" s="179"/>
    </row>
    <row r="321" x14ac:dyDescent="0.3">
      <c r="B321" s="544"/>
      <c r="C321" s="175"/>
      <c r="D321" s="176"/>
      <c r="E321" s="175"/>
      <c r="F321" s="175"/>
      <c r="G321" s="179"/>
      <c r="H321" s="105"/>
      <c r="I321" s="105"/>
      <c r="J321" s="185"/>
      <c r="K321" s="186"/>
      <c r="L321" s="185"/>
      <c r="M321" s="185"/>
      <c r="N321" s="105"/>
      <c r="O321" s="105"/>
      <c r="P321" s="105"/>
      <c r="Q321" s="189"/>
      <c r="R321" s="181"/>
      <c r="S321" s="182"/>
      <c r="T321" s="182"/>
      <c r="U321" s="179"/>
      <c r="V321" s="179"/>
      <c r="W321" s="179"/>
    </row>
    <row r="322" x14ac:dyDescent="0.3">
      <c r="B322" s="544"/>
      <c r="C322" s="175"/>
      <c r="D322" s="176"/>
      <c r="E322" s="175"/>
      <c r="F322" s="175"/>
      <c r="G322" s="179"/>
      <c r="H322" s="105"/>
      <c r="I322" s="105"/>
      <c r="J322" s="185"/>
      <c r="K322" s="186"/>
      <c r="L322" s="185"/>
      <c r="M322" s="185"/>
      <c r="N322" s="105"/>
      <c r="O322" s="105"/>
      <c r="P322" s="105"/>
      <c r="Q322" s="189"/>
      <c r="R322" s="181"/>
      <c r="S322" s="182"/>
      <c r="T322" s="182"/>
      <c r="U322" s="179"/>
      <c r="V322" s="179"/>
      <c r="W322" s="179"/>
    </row>
    <row r="323" x14ac:dyDescent="0.3">
      <c r="B323" s="544"/>
      <c r="C323" s="175"/>
      <c r="D323" s="176"/>
      <c r="E323" s="175"/>
      <c r="F323" s="175"/>
      <c r="G323" s="179"/>
      <c r="H323" s="105"/>
      <c r="I323" s="105"/>
      <c r="J323" s="185"/>
      <c r="K323" s="186"/>
      <c r="L323" s="185"/>
      <c r="M323" s="185"/>
      <c r="N323" s="105"/>
      <c r="O323" s="105"/>
      <c r="P323" s="105"/>
      <c r="Q323" s="189"/>
      <c r="R323" s="181"/>
      <c r="S323" s="182"/>
      <c r="T323" s="182"/>
      <c r="U323" s="179"/>
      <c r="V323" s="179"/>
      <c r="W323" s="179"/>
    </row>
    <row r="324" x14ac:dyDescent="0.3">
      <c r="B324" s="544"/>
      <c r="C324" s="175"/>
      <c r="D324" s="176"/>
      <c r="E324" s="175"/>
      <c r="F324" s="175"/>
      <c r="G324" s="179"/>
      <c r="H324" s="105"/>
      <c r="I324" s="105"/>
      <c r="J324" s="185"/>
      <c r="K324" s="186"/>
      <c r="L324" s="185"/>
      <c r="M324" s="185"/>
      <c r="N324" s="105"/>
      <c r="O324" s="105"/>
      <c r="P324" s="105"/>
      <c r="Q324" s="189"/>
      <c r="R324" s="181"/>
      <c r="S324" s="182"/>
      <c r="T324" s="182"/>
      <c r="U324" s="179"/>
      <c r="V324" s="179"/>
      <c r="W324" s="179"/>
    </row>
    <row r="325" x14ac:dyDescent="0.3">
      <c r="B325" s="544"/>
      <c r="C325" s="175"/>
      <c r="D325" s="176"/>
      <c r="E325" s="175"/>
      <c r="F325" s="175"/>
      <c r="G325" s="179"/>
      <c r="H325" s="105"/>
      <c r="I325" s="105"/>
      <c r="J325" s="185"/>
      <c r="K325" s="186"/>
      <c r="L325" s="185"/>
      <c r="M325" s="185"/>
      <c r="N325" s="105"/>
      <c r="O325" s="105"/>
      <c r="P325" s="105"/>
      <c r="Q325" s="189"/>
      <c r="R325" s="181"/>
      <c r="S325" s="182"/>
      <c r="T325" s="182"/>
      <c r="U325" s="179"/>
      <c r="V325" s="179"/>
      <c r="W325" s="179"/>
    </row>
    <row r="326" x14ac:dyDescent="0.3">
      <c r="B326" s="544"/>
      <c r="C326" s="175"/>
      <c r="D326" s="176"/>
      <c r="E326" s="175"/>
      <c r="F326" s="175"/>
      <c r="G326" s="179"/>
      <c r="H326" s="105"/>
      <c r="I326" s="105"/>
      <c r="J326" s="185"/>
      <c r="K326" s="186"/>
      <c r="L326" s="185"/>
      <c r="M326" s="185"/>
      <c r="N326" s="105"/>
      <c r="O326" s="105"/>
      <c r="P326" s="105"/>
      <c r="Q326" s="189"/>
      <c r="R326" s="181"/>
      <c r="S326" s="182"/>
      <c r="T326" s="182"/>
      <c r="U326" s="179"/>
      <c r="V326" s="179"/>
      <c r="W326" s="179"/>
    </row>
    <row r="327" x14ac:dyDescent="0.3">
      <c r="B327" s="544"/>
      <c r="C327" s="175"/>
      <c r="D327" s="176"/>
      <c r="E327" s="175"/>
      <c r="F327" s="175"/>
      <c r="G327" s="179"/>
      <c r="H327" s="105"/>
      <c r="I327" s="105"/>
      <c r="J327" s="185"/>
      <c r="K327" s="186"/>
      <c r="L327" s="185"/>
      <c r="M327" s="185"/>
      <c r="N327" s="105"/>
      <c r="O327" s="105"/>
      <c r="P327" s="105"/>
      <c r="Q327" s="189"/>
      <c r="R327" s="181"/>
      <c r="S327" s="182"/>
      <c r="T327" s="182"/>
      <c r="U327" s="179"/>
      <c r="V327" s="179"/>
      <c r="W327" s="179"/>
    </row>
    <row r="328" x14ac:dyDescent="0.3">
      <c r="B328" s="544"/>
      <c r="C328" s="175"/>
      <c r="D328" s="176"/>
      <c r="E328" s="175"/>
      <c r="F328" s="175"/>
      <c r="G328" s="179"/>
      <c r="H328" s="105"/>
      <c r="I328" s="105"/>
      <c r="J328" s="185"/>
      <c r="K328" s="186"/>
      <c r="L328" s="185"/>
      <c r="M328" s="185"/>
      <c r="N328" s="105"/>
      <c r="O328" s="105"/>
      <c r="P328" s="105"/>
      <c r="Q328" s="189"/>
      <c r="R328" s="181"/>
      <c r="S328" s="182"/>
      <c r="T328" s="182"/>
      <c r="U328" s="179"/>
      <c r="V328" s="179"/>
      <c r="W328" s="179"/>
    </row>
    <row r="329" x14ac:dyDescent="0.3">
      <c r="B329" s="544"/>
      <c r="C329" s="175"/>
      <c r="D329" s="176"/>
      <c r="E329" s="175"/>
      <c r="F329" s="175"/>
      <c r="G329" s="179"/>
      <c r="H329" s="105"/>
      <c r="I329" s="105"/>
      <c r="J329" s="185"/>
      <c r="K329" s="186"/>
      <c r="L329" s="185"/>
      <c r="M329" s="185"/>
      <c r="N329" s="105"/>
      <c r="O329" s="105"/>
      <c r="P329" s="105"/>
      <c r="Q329" s="189"/>
      <c r="R329" s="181"/>
      <c r="S329" s="182"/>
      <c r="T329" s="182"/>
      <c r="U329" s="179"/>
      <c r="V329" s="179"/>
      <c r="W329" s="179"/>
    </row>
    <row r="330" x14ac:dyDescent="0.3">
      <c r="B330" s="544"/>
      <c r="C330" s="175"/>
      <c r="D330" s="176"/>
      <c r="E330" s="175"/>
      <c r="F330" s="175"/>
      <c r="G330" s="179"/>
      <c r="H330" s="105"/>
      <c r="I330" s="105"/>
      <c r="J330" s="185"/>
      <c r="K330" s="186"/>
      <c r="L330" s="185"/>
      <c r="M330" s="185"/>
      <c r="N330" s="105"/>
      <c r="O330" s="105"/>
      <c r="P330" s="105"/>
      <c r="Q330" s="189"/>
      <c r="R330" s="181"/>
      <c r="S330" s="182"/>
      <c r="T330" s="182"/>
      <c r="U330" s="179"/>
      <c r="V330" s="179"/>
      <c r="W330" s="179"/>
    </row>
    <row r="331" x14ac:dyDescent="0.3">
      <c r="B331" s="544"/>
      <c r="C331" s="175"/>
      <c r="D331" s="176"/>
      <c r="E331" s="175"/>
      <c r="F331" s="175"/>
      <c r="G331" s="179"/>
      <c r="H331" s="105"/>
      <c r="I331" s="105"/>
      <c r="J331" s="185"/>
      <c r="K331" s="186"/>
      <c r="L331" s="185"/>
      <c r="M331" s="185"/>
      <c r="N331" s="105"/>
      <c r="O331" s="105"/>
      <c r="P331" s="105"/>
      <c r="Q331" s="189"/>
      <c r="R331" s="181"/>
      <c r="S331" s="182"/>
      <c r="T331" s="182"/>
      <c r="U331" s="179"/>
      <c r="V331" s="179"/>
      <c r="W331" s="179"/>
    </row>
    <row r="332" x14ac:dyDescent="0.3">
      <c r="B332" s="544"/>
      <c r="C332" s="175"/>
      <c r="D332" s="176"/>
      <c r="E332" s="175"/>
      <c r="F332" s="175"/>
      <c r="G332" s="179"/>
      <c r="H332" s="105"/>
      <c r="I332" s="105"/>
      <c r="J332" s="185"/>
      <c r="K332" s="186"/>
      <c r="L332" s="185"/>
      <c r="M332" s="185"/>
      <c r="N332" s="105"/>
      <c r="O332" s="105"/>
      <c r="P332" s="105"/>
      <c r="Q332" s="189"/>
      <c r="R332" s="181"/>
      <c r="S332" s="182"/>
      <c r="T332" s="182"/>
      <c r="U332" s="179"/>
      <c r="V332" s="179"/>
      <c r="W332" s="179"/>
    </row>
    <row r="333" x14ac:dyDescent="0.3">
      <c r="B333" s="544"/>
      <c r="C333" s="175"/>
      <c r="D333" s="176"/>
      <c r="E333" s="175"/>
      <c r="F333" s="175"/>
      <c r="G333" s="179"/>
      <c r="H333" s="105"/>
      <c r="I333" s="105"/>
      <c r="J333" s="185"/>
      <c r="K333" s="186"/>
      <c r="L333" s="185"/>
      <c r="M333" s="185"/>
      <c r="N333" s="105"/>
      <c r="O333" s="105"/>
      <c r="P333" s="105"/>
      <c r="Q333" s="189"/>
      <c r="R333" s="181"/>
      <c r="S333" s="182"/>
      <c r="T333" s="182"/>
      <c r="U333" s="179"/>
      <c r="V333" s="179"/>
      <c r="W333" s="179"/>
    </row>
    <row r="334" x14ac:dyDescent="0.3">
      <c r="B334" s="544"/>
      <c r="C334" s="175"/>
      <c r="D334" s="176"/>
      <c r="E334" s="175"/>
      <c r="F334" s="175"/>
      <c r="G334" s="179"/>
      <c r="H334" s="105"/>
      <c r="I334" s="105"/>
      <c r="J334" s="185"/>
      <c r="K334" s="186"/>
      <c r="L334" s="185"/>
      <c r="M334" s="185"/>
      <c r="N334" s="105"/>
      <c r="O334" s="105"/>
      <c r="P334" s="105"/>
      <c r="Q334" s="189"/>
      <c r="R334" s="181"/>
      <c r="S334" s="182"/>
      <c r="T334" s="182"/>
      <c r="U334" s="179"/>
      <c r="V334" s="179"/>
      <c r="W334" s="179"/>
    </row>
    <row r="335" x14ac:dyDescent="0.3">
      <c r="B335" s="544"/>
      <c r="C335" s="175"/>
      <c r="D335" s="176"/>
      <c r="E335" s="175"/>
      <c r="F335" s="175"/>
      <c r="G335" s="179"/>
      <c r="H335" s="105"/>
      <c r="I335" s="105"/>
      <c r="J335" s="185"/>
      <c r="K335" s="186"/>
      <c r="L335" s="185"/>
      <c r="M335" s="185"/>
      <c r="N335" s="105"/>
      <c r="O335" s="105"/>
      <c r="P335" s="105"/>
      <c r="Q335" s="189"/>
      <c r="R335" s="181"/>
      <c r="S335" s="182"/>
      <c r="T335" s="182"/>
      <c r="U335" s="179"/>
      <c r="V335" s="179"/>
      <c r="W335" s="179"/>
    </row>
    <row r="336" x14ac:dyDescent="0.3">
      <c r="B336" s="179"/>
      <c r="C336" s="179"/>
      <c r="D336" s="179"/>
      <c r="E336" s="179"/>
      <c r="F336" s="175"/>
      <c r="G336" s="179"/>
      <c r="H336" s="105"/>
      <c r="I336" s="105"/>
      <c r="J336" s="185"/>
      <c r="K336" s="186"/>
      <c r="L336" s="185"/>
      <c r="M336" s="185"/>
      <c r="N336" s="105"/>
      <c r="O336" s="105"/>
      <c r="P336" s="105"/>
      <c r="Q336" s="189"/>
      <c r="R336" s="181"/>
      <c r="S336" s="182"/>
      <c r="T336" s="182"/>
      <c r="U336" s="179"/>
      <c r="V336" s="179"/>
      <c r="W336" s="179"/>
    </row>
    <row r="337" x14ac:dyDescent="0.3">
      <c r="B337" s="179"/>
      <c r="C337" s="179"/>
      <c r="D337" s="179"/>
      <c r="E337" s="179"/>
      <c r="F337" s="175"/>
      <c r="G337" s="179"/>
      <c r="H337" s="105"/>
      <c r="I337" s="105"/>
      <c r="J337" s="185"/>
      <c r="K337" s="186"/>
      <c r="L337" s="185"/>
      <c r="M337" s="185"/>
      <c r="N337" s="105"/>
      <c r="O337" s="105"/>
      <c r="P337" s="105"/>
      <c r="Q337" s="189"/>
      <c r="R337" s="181"/>
      <c r="S337" s="182"/>
      <c r="T337" s="182"/>
      <c r="U337" s="179"/>
      <c r="V337" s="179"/>
      <c r="W337" s="179"/>
    </row>
    <row r="338" x14ac:dyDescent="0.3">
      <c r="B338" s="179"/>
      <c r="C338" s="179"/>
      <c r="D338" s="179"/>
      <c r="E338" s="179"/>
      <c r="F338" s="179"/>
      <c r="G338" s="179"/>
      <c r="H338" s="105"/>
      <c r="I338" s="105"/>
      <c r="J338" s="185"/>
      <c r="K338" s="186"/>
      <c r="L338" s="185"/>
      <c r="M338" s="185"/>
      <c r="N338" s="105"/>
      <c r="O338" s="105"/>
      <c r="P338" s="105"/>
      <c r="Q338" s="189"/>
      <c r="R338" s="181"/>
      <c r="S338" s="182"/>
      <c r="T338" s="182"/>
      <c r="U338" s="179"/>
      <c r="V338" s="179"/>
      <c r="W338" s="179"/>
    </row>
    <row r="339" x14ac:dyDescent="0.3">
      <c r="B339" s="179"/>
      <c r="C339" s="179"/>
      <c r="D339" s="179"/>
      <c r="E339" s="179"/>
      <c r="F339" s="179"/>
      <c r="G339" s="179"/>
      <c r="H339" s="105"/>
      <c r="I339" s="105"/>
      <c r="J339" s="185"/>
      <c r="K339" s="186"/>
      <c r="L339" s="185"/>
      <c r="M339" s="185"/>
      <c r="N339" s="105"/>
      <c r="O339" s="105"/>
      <c r="P339" s="105"/>
      <c r="Q339" s="189"/>
      <c r="R339" s="181"/>
      <c r="S339" s="182"/>
      <c r="T339" s="182"/>
      <c r="U339" s="179"/>
      <c r="V339" s="179"/>
      <c r="W339" s="179"/>
    </row>
    <row r="340" x14ac:dyDescent="0.3">
      <c r="B340" s="179"/>
      <c r="C340" s="179"/>
      <c r="D340" s="179"/>
      <c r="E340" s="179"/>
      <c r="F340" s="179"/>
      <c r="G340" s="179"/>
      <c r="H340" s="105"/>
      <c r="I340" s="105"/>
      <c r="J340" s="185"/>
      <c r="K340" s="186"/>
      <c r="L340" s="185"/>
      <c r="M340" s="185"/>
      <c r="N340" s="105"/>
      <c r="O340" s="105"/>
      <c r="P340" s="105"/>
      <c r="Q340" s="189"/>
      <c r="R340" s="181"/>
      <c r="S340" s="182"/>
      <c r="T340" s="182"/>
      <c r="U340" s="179"/>
      <c r="V340" s="179"/>
      <c r="W340" s="179"/>
    </row>
    <row r="341" x14ac:dyDescent="0.3">
      <c r="B341" s="179"/>
      <c r="C341" s="179"/>
      <c r="D341" s="179"/>
      <c r="E341" s="179"/>
      <c r="F341" s="179"/>
      <c r="G341" s="179"/>
      <c r="H341" s="105"/>
      <c r="I341" s="105"/>
      <c r="J341" s="185"/>
      <c r="K341" s="186"/>
      <c r="L341" s="185"/>
      <c r="M341" s="185"/>
      <c r="N341" s="105"/>
      <c r="O341" s="105"/>
      <c r="P341" s="105"/>
      <c r="Q341" s="189"/>
      <c r="R341" s="181"/>
      <c r="S341" s="182"/>
      <c r="T341" s="182"/>
      <c r="U341" s="179"/>
      <c r="V341" s="179"/>
      <c r="W341" s="179"/>
    </row>
    <row r="342" x14ac:dyDescent="0.3">
      <c r="B342" s="179"/>
      <c r="C342" s="179"/>
      <c r="D342" s="179"/>
      <c r="E342" s="179"/>
      <c r="F342" s="179"/>
      <c r="G342" s="179"/>
      <c r="H342" s="105"/>
      <c r="I342" s="105"/>
      <c r="J342" s="185"/>
      <c r="K342" s="186"/>
      <c r="L342" s="185"/>
      <c r="M342" s="185"/>
      <c r="N342" s="105"/>
      <c r="O342" s="105"/>
      <c r="P342" s="105"/>
      <c r="Q342" s="189"/>
      <c r="R342" s="181"/>
      <c r="S342" s="182"/>
      <c r="T342" s="182"/>
      <c r="U342" s="179"/>
      <c r="V342" s="179"/>
      <c r="W342" s="179"/>
    </row>
    <row r="343" x14ac:dyDescent="0.3">
      <c r="B343" s="179"/>
      <c r="C343" s="179"/>
      <c r="D343" s="179"/>
      <c r="E343" s="179"/>
      <c r="F343" s="179"/>
      <c r="G343" s="179"/>
      <c r="H343" s="105"/>
      <c r="I343" s="105"/>
      <c r="J343" s="185"/>
      <c r="K343" s="186"/>
      <c r="L343" s="185"/>
      <c r="M343" s="185"/>
      <c r="N343" s="105"/>
      <c r="O343" s="105"/>
      <c r="P343" s="105"/>
      <c r="Q343" s="189"/>
      <c r="R343" s="181"/>
      <c r="S343" s="182"/>
      <c r="T343" s="182"/>
      <c r="U343" s="179"/>
      <c r="V343" s="179"/>
      <c r="W343" s="179"/>
    </row>
    <row r="344" x14ac:dyDescent="0.3">
      <c r="B344" s="179"/>
      <c r="C344" s="179"/>
      <c r="D344" s="179"/>
      <c r="E344" s="179"/>
      <c r="F344" s="179"/>
      <c r="G344" s="179"/>
      <c r="H344" s="105"/>
      <c r="I344" s="105"/>
      <c r="J344" s="185"/>
      <c r="K344" s="186"/>
      <c r="L344" s="185"/>
      <c r="M344" s="185"/>
      <c r="N344" s="105"/>
      <c r="O344" s="105"/>
      <c r="P344" s="105"/>
      <c r="Q344" s="189"/>
      <c r="R344" s="181"/>
      <c r="S344" s="182"/>
      <c r="T344" s="182"/>
      <c r="U344" s="179"/>
      <c r="V344" s="179"/>
      <c r="W344" s="179"/>
    </row>
    <row r="345" x14ac:dyDescent="0.3">
      <c r="B345" s="179"/>
      <c r="C345" s="179"/>
      <c r="D345" s="179"/>
      <c r="E345" s="179"/>
      <c r="F345" s="179"/>
      <c r="G345" s="179"/>
      <c r="H345" s="105"/>
      <c r="I345" s="105"/>
      <c r="J345" s="185"/>
      <c r="K345" s="186"/>
      <c r="L345" s="185"/>
      <c r="M345" s="185"/>
      <c r="N345" s="105"/>
      <c r="O345" s="105"/>
      <c r="P345" s="105"/>
      <c r="Q345" s="189"/>
      <c r="R345" s="181"/>
      <c r="S345" s="182"/>
      <c r="T345" s="182"/>
      <c r="U345" s="179"/>
      <c r="V345" s="179"/>
      <c r="W345" s="179"/>
    </row>
    <row r="346" x14ac:dyDescent="0.3">
      <c r="B346" s="179"/>
      <c r="C346" s="179"/>
      <c r="D346" s="179"/>
      <c r="E346" s="179"/>
      <c r="F346" s="179"/>
      <c r="G346" s="179"/>
      <c r="H346" s="105"/>
      <c r="I346" s="105"/>
      <c r="J346" s="185"/>
      <c r="K346" s="186"/>
      <c r="L346" s="185"/>
      <c r="M346" s="185"/>
      <c r="N346" s="105"/>
      <c r="O346" s="105"/>
      <c r="P346" s="105"/>
      <c r="Q346" s="189"/>
      <c r="R346" s="181"/>
      <c r="S346" s="182"/>
      <c r="T346" s="182"/>
      <c r="U346" s="179"/>
      <c r="V346" s="179"/>
      <c r="W346" s="179"/>
    </row>
    <row r="347" x14ac:dyDescent="0.3">
      <c r="B347" s="179"/>
      <c r="C347" s="179"/>
      <c r="D347" s="179"/>
      <c r="E347" s="179"/>
      <c r="F347" s="179"/>
      <c r="G347" s="179"/>
      <c r="H347" s="105"/>
      <c r="I347" s="105"/>
      <c r="J347" s="185"/>
      <c r="K347" s="186"/>
      <c r="L347" s="185"/>
      <c r="M347" s="185"/>
      <c r="N347" s="105"/>
      <c r="O347" s="105"/>
      <c r="P347" s="105"/>
      <c r="Q347" s="189"/>
      <c r="R347" s="181"/>
      <c r="S347" s="182"/>
      <c r="T347" s="182"/>
      <c r="U347" s="179"/>
      <c r="V347" s="179"/>
      <c r="W347" s="179"/>
    </row>
    <row r="348" x14ac:dyDescent="0.3">
      <c r="B348" s="179"/>
      <c r="C348" s="179"/>
      <c r="D348" s="179"/>
      <c r="E348" s="179"/>
      <c r="F348" s="179"/>
      <c r="G348" s="179"/>
      <c r="H348" s="105"/>
      <c r="I348" s="105"/>
      <c r="J348" s="185"/>
      <c r="K348" s="186"/>
      <c r="L348" s="185"/>
      <c r="M348" s="185"/>
      <c r="N348" s="105"/>
      <c r="O348" s="105"/>
      <c r="P348" s="105"/>
      <c r="Q348" s="189"/>
      <c r="R348" s="181"/>
      <c r="S348" s="182"/>
      <c r="T348" s="182"/>
      <c r="U348" s="179"/>
      <c r="V348" s="179"/>
      <c r="W348" s="179"/>
    </row>
    <row r="349" x14ac:dyDescent="0.3">
      <c r="B349" s="179"/>
      <c r="C349" s="179"/>
      <c r="D349" s="179"/>
      <c r="E349" s="179"/>
      <c r="F349" s="179"/>
      <c r="G349" s="179"/>
      <c r="H349" s="105"/>
      <c r="I349" s="105"/>
      <c r="J349" s="185"/>
      <c r="K349" s="186"/>
      <c r="L349" s="185"/>
      <c r="M349" s="185"/>
      <c r="N349" s="105"/>
      <c r="O349" s="105"/>
      <c r="P349" s="105"/>
      <c r="Q349" s="189"/>
      <c r="R349" s="181"/>
      <c r="S349" s="182"/>
      <c r="T349" s="182"/>
      <c r="U349" s="179"/>
      <c r="V349" s="179"/>
      <c r="W349" s="179"/>
    </row>
    <row r="350" x14ac:dyDescent="0.3">
      <c r="B350" s="179"/>
      <c r="C350" s="179"/>
      <c r="D350" s="179"/>
      <c r="E350" s="179"/>
      <c r="F350" s="179"/>
      <c r="G350" s="179"/>
      <c r="H350" s="105"/>
      <c r="I350" s="105"/>
      <c r="J350" s="185"/>
      <c r="K350" s="186"/>
      <c r="L350" s="185"/>
      <c r="M350" s="185"/>
      <c r="N350" s="105"/>
      <c r="O350" s="105"/>
      <c r="P350" s="105"/>
      <c r="Q350" s="189"/>
      <c r="R350" s="181"/>
      <c r="S350" s="182"/>
      <c r="T350" s="182"/>
      <c r="U350" s="179"/>
      <c r="V350" s="179"/>
      <c r="W350" s="179"/>
    </row>
    <row r="351" x14ac:dyDescent="0.3">
      <c r="B351" s="179"/>
      <c r="C351" s="179"/>
      <c r="D351" s="179"/>
      <c r="E351" s="179"/>
      <c r="F351" s="179"/>
      <c r="G351" s="179"/>
      <c r="H351" s="105"/>
      <c r="I351" s="105"/>
      <c r="J351" s="185"/>
      <c r="K351" s="186"/>
      <c r="L351" s="185"/>
      <c r="M351" s="185"/>
      <c r="N351" s="105"/>
      <c r="O351" s="105"/>
      <c r="P351" s="105"/>
      <c r="Q351" s="189"/>
      <c r="R351" s="181"/>
      <c r="S351" s="182"/>
      <c r="T351" s="182"/>
      <c r="U351" s="179"/>
      <c r="V351" s="179"/>
      <c r="W351" s="179"/>
    </row>
    <row r="352" x14ac:dyDescent="0.3">
      <c r="B352" s="179"/>
      <c r="C352" s="179"/>
      <c r="D352" s="179"/>
      <c r="E352" s="179"/>
      <c r="F352" s="179"/>
      <c r="G352" s="179"/>
      <c r="H352" s="105"/>
      <c r="I352" s="105"/>
      <c r="J352" s="185"/>
      <c r="K352" s="186"/>
      <c r="L352" s="185"/>
      <c r="M352" s="185"/>
      <c r="N352" s="105"/>
      <c r="O352" s="105"/>
      <c r="P352" s="105"/>
      <c r="Q352" s="189"/>
      <c r="R352" s="181"/>
      <c r="S352" s="182"/>
      <c r="T352" s="182"/>
      <c r="U352" s="179"/>
      <c r="V352" s="179"/>
      <c r="W352" s="179"/>
    </row>
    <row r="353" x14ac:dyDescent="0.3">
      <c r="B353" s="179"/>
      <c r="C353" s="179"/>
      <c r="D353" s="179"/>
      <c r="E353" s="179"/>
      <c r="F353" s="179"/>
      <c r="G353" s="179"/>
      <c r="H353" s="105"/>
      <c r="I353" s="105"/>
      <c r="J353" s="185"/>
      <c r="K353" s="186"/>
      <c r="L353" s="185"/>
      <c r="M353" s="185"/>
      <c r="N353" s="105"/>
      <c r="O353" s="105"/>
      <c r="P353" s="105"/>
      <c r="Q353" s="189"/>
      <c r="R353" s="181"/>
      <c r="S353" s="182"/>
      <c r="T353" s="182"/>
      <c r="U353" s="179"/>
      <c r="V353" s="179"/>
      <c r="W353" s="179"/>
    </row>
    <row r="354" x14ac:dyDescent="0.3">
      <c r="B354" s="179"/>
      <c r="C354" s="179"/>
      <c r="D354" s="179"/>
      <c r="E354" s="179"/>
      <c r="F354" s="179"/>
      <c r="G354" s="179"/>
      <c r="H354" s="105"/>
      <c r="I354" s="105"/>
      <c r="J354" s="185"/>
      <c r="K354" s="186"/>
      <c r="L354" s="185"/>
      <c r="M354" s="185"/>
      <c r="N354" s="105"/>
      <c r="O354" s="105"/>
      <c r="P354" s="105"/>
      <c r="Q354" s="189"/>
      <c r="R354" s="181"/>
      <c r="S354" s="182"/>
      <c r="T354" s="182"/>
      <c r="U354" s="179"/>
      <c r="V354" s="179"/>
      <c r="W354" s="179"/>
    </row>
    <row r="355" x14ac:dyDescent="0.3">
      <c r="B355" s="179"/>
      <c r="C355" s="179"/>
      <c r="D355" s="179"/>
      <c r="E355" s="179"/>
      <c r="F355" s="179"/>
      <c r="G355" s="179"/>
      <c r="H355" s="105"/>
      <c r="I355" s="105"/>
      <c r="J355" s="185"/>
      <c r="K355" s="186"/>
      <c r="L355" s="185"/>
      <c r="M355" s="185"/>
      <c r="N355" s="105"/>
      <c r="O355" s="105"/>
      <c r="P355" s="105"/>
      <c r="Q355" s="189"/>
      <c r="R355" s="181"/>
      <c r="S355" s="182"/>
      <c r="T355" s="182"/>
      <c r="U355" s="179"/>
      <c r="V355" s="179"/>
      <c r="W355" s="179"/>
    </row>
    <row r="356" x14ac:dyDescent="0.3">
      <c r="B356" s="179"/>
      <c r="C356" s="179"/>
      <c r="D356" s="179"/>
      <c r="E356" s="179"/>
      <c r="F356" s="179"/>
      <c r="G356" s="179"/>
      <c r="H356" s="105"/>
      <c r="I356" s="105"/>
      <c r="J356" s="185"/>
      <c r="K356" s="186"/>
      <c r="L356" s="185"/>
      <c r="M356" s="185"/>
      <c r="N356" s="105"/>
      <c r="O356" s="105"/>
      <c r="P356" s="105"/>
      <c r="Q356" s="189"/>
      <c r="R356" s="181"/>
      <c r="S356" s="182"/>
      <c r="T356" s="182"/>
      <c r="U356" s="179"/>
      <c r="V356" s="179"/>
      <c r="W356" s="179"/>
    </row>
    <row r="357" x14ac:dyDescent="0.3">
      <c r="B357" s="179"/>
      <c r="C357" s="179"/>
      <c r="D357" s="179"/>
      <c r="E357" s="179"/>
      <c r="F357" s="179"/>
      <c r="G357" s="179"/>
      <c r="H357" s="105"/>
      <c r="I357" s="105"/>
      <c r="J357" s="185"/>
      <c r="K357" s="186"/>
      <c r="L357" s="185"/>
      <c r="M357" s="185"/>
      <c r="N357" s="105"/>
      <c r="O357" s="105"/>
      <c r="P357" s="105"/>
      <c r="Q357" s="189"/>
      <c r="R357" s="181"/>
      <c r="S357" s="182"/>
      <c r="T357" s="182"/>
      <c r="U357" s="179"/>
      <c r="V357" s="179"/>
      <c r="W357" s="179"/>
    </row>
    <row r="358" x14ac:dyDescent="0.3">
      <c r="B358" s="179"/>
      <c r="C358" s="179"/>
      <c r="D358" s="179"/>
      <c r="E358" s="179"/>
      <c r="F358" s="179"/>
      <c r="G358" s="179"/>
      <c r="H358" s="105"/>
      <c r="I358" s="105"/>
      <c r="J358" s="185"/>
      <c r="K358" s="186"/>
      <c r="L358" s="185"/>
      <c r="M358" s="185"/>
      <c r="N358" s="105"/>
      <c r="O358" s="105"/>
      <c r="P358" s="105"/>
      <c r="Q358" s="189"/>
      <c r="R358" s="181"/>
      <c r="S358" s="182"/>
      <c r="T358" s="182"/>
      <c r="U358" s="179"/>
      <c r="V358" s="179"/>
      <c r="W358" s="179"/>
    </row>
    <row r="359" x14ac:dyDescent="0.3">
      <c r="B359" s="179"/>
      <c r="C359" s="179"/>
      <c r="D359" s="179"/>
      <c r="E359" s="179"/>
      <c r="F359" s="179"/>
      <c r="G359" s="179"/>
      <c r="H359" s="105"/>
      <c r="I359" s="105"/>
      <c r="J359" s="185"/>
      <c r="K359" s="186"/>
      <c r="L359" s="185"/>
      <c r="M359" s="185"/>
      <c r="N359" s="105"/>
      <c r="O359" s="105"/>
      <c r="P359" s="105"/>
      <c r="Q359" s="189"/>
      <c r="R359" s="181"/>
      <c r="S359" s="182"/>
      <c r="T359" s="182"/>
      <c r="U359" s="179"/>
      <c r="V359" s="179"/>
      <c r="W359" s="179"/>
    </row>
    <row r="360" x14ac:dyDescent="0.3">
      <c r="B360" s="179"/>
      <c r="C360" s="179"/>
      <c r="D360" s="179"/>
      <c r="E360" s="179"/>
      <c r="F360" s="179"/>
      <c r="G360" s="179"/>
      <c r="H360" s="105"/>
      <c r="I360" s="105"/>
      <c r="J360" s="185"/>
      <c r="K360" s="186"/>
      <c r="L360" s="185"/>
      <c r="M360" s="185"/>
      <c r="N360" s="105"/>
      <c r="O360" s="105"/>
      <c r="P360" s="105"/>
      <c r="Q360" s="189"/>
      <c r="R360" s="181"/>
      <c r="S360" s="182"/>
      <c r="T360" s="182"/>
      <c r="U360" s="179"/>
      <c r="V360" s="179"/>
      <c r="W360" s="179"/>
    </row>
    <row r="361" x14ac:dyDescent="0.3">
      <c r="B361" s="179"/>
      <c r="C361" s="179"/>
      <c r="D361" s="179"/>
      <c r="E361" s="179"/>
      <c r="F361" s="179"/>
      <c r="G361" s="179"/>
      <c r="H361" s="105"/>
      <c r="I361" s="105"/>
      <c r="J361" s="185"/>
      <c r="K361" s="186"/>
      <c r="L361" s="185"/>
      <c r="M361" s="185"/>
      <c r="N361" s="105"/>
      <c r="O361" s="105"/>
      <c r="P361" s="105"/>
      <c r="Q361" s="189"/>
      <c r="R361" s="181"/>
      <c r="S361" s="182"/>
      <c r="T361" s="182"/>
      <c r="U361" s="179"/>
      <c r="V361" s="179"/>
      <c r="W361" s="179"/>
    </row>
    <row r="362" x14ac:dyDescent="0.3">
      <c r="B362" s="179"/>
      <c r="C362" s="179"/>
      <c r="D362" s="179"/>
      <c r="E362" s="179"/>
      <c r="F362" s="179"/>
      <c r="G362" s="179"/>
      <c r="H362" s="105"/>
      <c r="I362" s="105"/>
      <c r="J362" s="185"/>
      <c r="K362" s="186"/>
      <c r="L362" s="185"/>
      <c r="M362" s="185"/>
      <c r="N362" s="105"/>
      <c r="O362" s="105"/>
      <c r="P362" s="105"/>
      <c r="Q362" s="189"/>
      <c r="R362" s="181"/>
      <c r="S362" s="182"/>
      <c r="T362" s="182"/>
      <c r="U362" s="179"/>
      <c r="V362" s="179"/>
      <c r="W362" s="179"/>
    </row>
    <row r="363" x14ac:dyDescent="0.3">
      <c r="B363" s="179"/>
      <c r="C363" s="179"/>
      <c r="D363" s="179"/>
      <c r="E363" s="179"/>
      <c r="F363" s="179"/>
      <c r="G363" s="179"/>
      <c r="H363" s="105"/>
      <c r="I363" s="105"/>
      <c r="J363" s="185"/>
      <c r="K363" s="186"/>
      <c r="L363" s="185"/>
      <c r="M363" s="185"/>
      <c r="N363" s="105"/>
      <c r="O363" s="105"/>
      <c r="P363" s="105"/>
      <c r="Q363" s="189"/>
      <c r="R363" s="181"/>
      <c r="S363" s="182"/>
      <c r="T363" s="182"/>
      <c r="U363" s="179"/>
      <c r="V363" s="179"/>
      <c r="W363" s="179"/>
    </row>
    <row r="364" x14ac:dyDescent="0.3">
      <c r="B364" s="179"/>
      <c r="C364" s="179"/>
      <c r="D364" s="179"/>
      <c r="E364" s="179"/>
      <c r="F364" s="179"/>
      <c r="G364" s="179"/>
      <c r="H364" s="105"/>
      <c r="I364" s="105"/>
      <c r="J364" s="185"/>
      <c r="K364" s="186"/>
      <c r="L364" s="185"/>
      <c r="M364" s="185"/>
      <c r="N364" s="105"/>
      <c r="O364" s="105"/>
      <c r="P364" s="105"/>
      <c r="Q364" s="189"/>
      <c r="R364" s="181"/>
      <c r="S364" s="182"/>
      <c r="T364" s="182"/>
      <c r="U364" s="179"/>
      <c r="V364" s="179"/>
      <c r="W364" s="179"/>
    </row>
    <row r="365" x14ac:dyDescent="0.3">
      <c r="B365" s="179"/>
      <c r="C365" s="179"/>
      <c r="D365" s="179"/>
      <c r="E365" s="179"/>
      <c r="F365" s="179"/>
      <c r="G365" s="179"/>
      <c r="H365" s="105"/>
      <c r="I365" s="105"/>
      <c r="J365" s="185"/>
      <c r="K365" s="186"/>
      <c r="L365" s="185"/>
      <c r="M365" s="185"/>
      <c r="N365" s="105"/>
      <c r="O365" s="105"/>
      <c r="P365" s="105"/>
      <c r="Q365" s="189"/>
      <c r="R365" s="181"/>
      <c r="S365" s="182"/>
      <c r="T365" s="182"/>
      <c r="U365" s="179"/>
      <c r="V365" s="179"/>
      <c r="W365" s="179"/>
    </row>
    <row r="366" x14ac:dyDescent="0.3">
      <c r="B366" s="179"/>
      <c r="C366" s="179"/>
      <c r="D366" s="179"/>
      <c r="E366" s="179"/>
      <c r="F366" s="179"/>
      <c r="G366" s="179"/>
      <c r="H366" s="105"/>
      <c r="I366" s="105"/>
      <c r="J366" s="185"/>
      <c r="K366" s="186"/>
      <c r="L366" s="185"/>
      <c r="M366" s="185"/>
      <c r="N366" s="105"/>
      <c r="O366" s="105"/>
      <c r="P366" s="105"/>
      <c r="Q366" s="189"/>
      <c r="R366" s="181"/>
      <c r="S366" s="182"/>
      <c r="T366" s="182"/>
      <c r="U366" s="179"/>
      <c r="V366" s="179"/>
      <c r="W366" s="179"/>
    </row>
    <row r="367" x14ac:dyDescent="0.3">
      <c r="B367" s="179"/>
      <c r="C367" s="179"/>
      <c r="D367" s="179"/>
      <c r="E367" s="179"/>
      <c r="F367" s="179"/>
      <c r="G367" s="179"/>
      <c r="H367" s="105"/>
      <c r="I367" s="105"/>
      <c r="J367" s="185"/>
      <c r="K367" s="186"/>
      <c r="L367" s="185"/>
      <c r="M367" s="185"/>
      <c r="N367" s="105"/>
      <c r="O367" s="105"/>
      <c r="P367" s="105"/>
      <c r="Q367" s="189"/>
      <c r="R367" s="181"/>
      <c r="S367" s="182"/>
      <c r="T367" s="182"/>
      <c r="U367" s="179"/>
      <c r="V367" s="179"/>
      <c r="W367" s="179"/>
    </row>
    <row r="368" x14ac:dyDescent="0.3">
      <c r="B368" s="179"/>
      <c r="C368" s="179"/>
      <c r="D368" s="179"/>
      <c r="E368" s="179"/>
      <c r="F368" s="179"/>
      <c r="G368" s="179"/>
      <c r="H368" s="105"/>
      <c r="I368" s="105"/>
      <c r="J368" s="185"/>
      <c r="K368" s="186"/>
      <c r="L368" s="185"/>
      <c r="M368" s="185"/>
      <c r="N368" s="105"/>
      <c r="O368" s="105"/>
      <c r="P368" s="105"/>
      <c r="Q368" s="189"/>
      <c r="R368" s="181"/>
      <c r="S368" s="182"/>
      <c r="T368" s="182"/>
      <c r="U368" s="179"/>
      <c r="V368" s="179"/>
      <c r="W368" s="179"/>
    </row>
    <row r="369" x14ac:dyDescent="0.3">
      <c r="B369" s="179"/>
      <c r="C369" s="179"/>
      <c r="D369" s="179"/>
      <c r="E369" s="179"/>
      <c r="F369" s="179"/>
      <c r="G369" s="179"/>
      <c r="H369" s="105"/>
      <c r="I369" s="105"/>
      <c r="J369" s="185"/>
      <c r="K369" s="186"/>
      <c r="L369" s="185"/>
      <c r="M369" s="185"/>
      <c r="N369" s="105"/>
      <c r="O369" s="105"/>
      <c r="P369" s="105"/>
      <c r="Q369" s="189"/>
      <c r="R369" s="181"/>
      <c r="S369" s="182"/>
      <c r="T369" s="182"/>
      <c r="U369" s="179"/>
      <c r="V369" s="179"/>
      <c r="W369" s="179"/>
    </row>
    <row r="370" x14ac:dyDescent="0.3">
      <c r="B370" s="179"/>
      <c r="C370" s="179"/>
      <c r="D370" s="179"/>
      <c r="E370" s="179"/>
      <c r="F370" s="179"/>
      <c r="G370" s="179"/>
      <c r="H370" s="105"/>
      <c r="I370" s="105"/>
      <c r="J370" s="185"/>
      <c r="K370" s="186"/>
      <c r="L370" s="185"/>
      <c r="M370" s="185"/>
      <c r="N370" s="105"/>
      <c r="O370" s="105"/>
      <c r="P370" s="105"/>
      <c r="Q370" s="189"/>
      <c r="R370" s="181"/>
      <c r="S370" s="182"/>
      <c r="T370" s="182"/>
      <c r="U370" s="179"/>
      <c r="V370" s="179"/>
      <c r="W370" s="179"/>
    </row>
    <row r="371" x14ac:dyDescent="0.3">
      <c r="B371" s="179"/>
      <c r="C371" s="179"/>
      <c r="D371" s="179"/>
      <c r="E371" s="179"/>
      <c r="F371" s="179"/>
      <c r="G371" s="179"/>
      <c r="H371" s="105"/>
      <c r="I371" s="105"/>
      <c r="J371" s="185"/>
      <c r="K371" s="186"/>
      <c r="L371" s="185"/>
      <c r="M371" s="185"/>
      <c r="N371" s="105"/>
      <c r="O371" s="105"/>
      <c r="P371" s="105"/>
      <c r="Q371" s="189"/>
      <c r="R371" s="181"/>
      <c r="S371" s="182"/>
      <c r="T371" s="182"/>
      <c r="U371" s="179"/>
      <c r="V371" s="179"/>
      <c r="W371" s="179"/>
    </row>
    <row r="372" x14ac:dyDescent="0.3">
      <c r="B372" s="179"/>
      <c r="C372" s="179"/>
      <c r="D372" s="179"/>
      <c r="E372" s="179"/>
      <c r="F372" s="179"/>
      <c r="G372" s="179"/>
      <c r="H372" s="105"/>
      <c r="I372" s="105"/>
      <c r="J372" s="185"/>
      <c r="K372" s="186"/>
      <c r="L372" s="185"/>
      <c r="M372" s="185"/>
      <c r="N372" s="105"/>
      <c r="O372" s="105"/>
      <c r="P372" s="105"/>
      <c r="Q372" s="189"/>
      <c r="R372" s="181"/>
      <c r="S372" s="182"/>
      <c r="T372" s="182"/>
      <c r="U372" s="179"/>
      <c r="V372" s="179"/>
      <c r="W372" s="179"/>
    </row>
    <row r="373" x14ac:dyDescent="0.3">
      <c r="B373" s="179"/>
      <c r="C373" s="179"/>
      <c r="D373" s="179"/>
      <c r="E373" s="179"/>
      <c r="F373" s="179"/>
      <c r="G373" s="179"/>
      <c r="H373" s="105"/>
      <c r="I373" s="105"/>
      <c r="J373" s="185"/>
      <c r="K373" s="186"/>
      <c r="L373" s="185"/>
      <c r="M373" s="185"/>
      <c r="N373" s="105"/>
      <c r="O373" s="105"/>
      <c r="P373" s="105"/>
      <c r="Q373" s="189"/>
      <c r="R373" s="181"/>
      <c r="S373" s="182"/>
      <c r="T373" s="182"/>
      <c r="U373" s="179"/>
      <c r="V373" s="179"/>
      <c r="W373" s="179"/>
    </row>
    <row r="374" x14ac:dyDescent="0.3">
      <c r="B374" s="179"/>
      <c r="C374" s="179"/>
      <c r="D374" s="179"/>
      <c r="E374" s="179"/>
      <c r="F374" s="179"/>
      <c r="G374" s="179"/>
      <c r="H374" s="105"/>
      <c r="I374" s="105"/>
      <c r="J374" s="185"/>
      <c r="K374" s="186"/>
      <c r="L374" s="185"/>
      <c r="M374" s="185"/>
      <c r="N374" s="105"/>
      <c r="O374" s="105"/>
      <c r="P374" s="105"/>
      <c r="Q374" s="189"/>
      <c r="R374" s="181"/>
      <c r="S374" s="182"/>
      <c r="T374" s="182"/>
      <c r="U374" s="179"/>
      <c r="V374" s="179"/>
      <c r="W374" s="179"/>
    </row>
    <row r="375" x14ac:dyDescent="0.3">
      <c r="B375" s="179"/>
      <c r="C375" s="179"/>
      <c r="D375" s="179"/>
      <c r="E375" s="179"/>
      <c r="F375" s="179"/>
      <c r="G375" s="179"/>
      <c r="H375" s="105"/>
      <c r="I375" s="105"/>
      <c r="J375" s="185"/>
      <c r="K375" s="186"/>
      <c r="L375" s="185"/>
      <c r="M375" s="185"/>
      <c r="N375" s="105"/>
      <c r="O375" s="105"/>
      <c r="P375" s="105"/>
      <c r="Q375" s="189"/>
      <c r="R375" s="181"/>
      <c r="S375" s="182"/>
      <c r="T375" s="182"/>
      <c r="U375" s="179"/>
      <c r="V375" s="179"/>
      <c r="W375" s="179"/>
    </row>
    <row r="376" x14ac:dyDescent="0.3">
      <c r="B376" s="179"/>
      <c r="C376" s="179"/>
      <c r="D376" s="179"/>
      <c r="E376" s="179"/>
      <c r="F376" s="179"/>
      <c r="G376" s="179"/>
      <c r="H376" s="105"/>
      <c r="I376" s="105"/>
      <c r="J376" s="185"/>
      <c r="K376" s="186"/>
      <c r="L376" s="185"/>
      <c r="M376" s="185"/>
      <c r="N376" s="105"/>
      <c r="O376" s="105"/>
      <c r="P376" s="105"/>
      <c r="Q376" s="189"/>
      <c r="R376" s="181"/>
      <c r="S376" s="182"/>
      <c r="T376" s="182"/>
      <c r="U376" s="179"/>
      <c r="V376" s="179"/>
      <c r="W376" s="179"/>
    </row>
    <row r="377" x14ac:dyDescent="0.3">
      <c r="B377" s="179"/>
      <c r="C377" s="179"/>
      <c r="D377" s="179"/>
      <c r="E377" s="179"/>
      <c r="F377" s="179"/>
      <c r="G377" s="179"/>
      <c r="H377" s="105"/>
      <c r="I377" s="105"/>
      <c r="J377" s="185"/>
      <c r="K377" s="186"/>
      <c r="L377" s="185"/>
      <c r="M377" s="185"/>
      <c r="N377" s="105"/>
      <c r="O377" s="105"/>
      <c r="P377" s="105"/>
      <c r="Q377" s="189"/>
      <c r="R377" s="181"/>
      <c r="S377" s="182"/>
      <c r="T377" s="182"/>
      <c r="U377" s="179"/>
      <c r="V377" s="179"/>
      <c r="W377" s="179"/>
    </row>
    <row r="378" x14ac:dyDescent="0.3">
      <c r="B378" s="179"/>
      <c r="C378" s="179"/>
      <c r="D378" s="179"/>
      <c r="E378" s="179"/>
      <c r="F378" s="179"/>
      <c r="G378" s="179"/>
      <c r="H378" s="105"/>
      <c r="I378" s="105"/>
      <c r="J378" s="185"/>
      <c r="K378" s="186"/>
      <c r="L378" s="185"/>
      <c r="M378" s="185"/>
      <c r="N378" s="105"/>
      <c r="O378" s="105"/>
      <c r="P378" s="105"/>
      <c r="Q378" s="189"/>
      <c r="R378" s="181"/>
      <c r="S378" s="182"/>
      <c r="T378" s="182"/>
      <c r="U378" s="179"/>
      <c r="V378" s="179"/>
      <c r="W378" s="179"/>
    </row>
    <row r="379" x14ac:dyDescent="0.3">
      <c r="B379" s="179"/>
      <c r="C379" s="179"/>
      <c r="D379" s="179"/>
      <c r="E379" s="179"/>
      <c r="F379" s="179"/>
      <c r="G379" s="179"/>
      <c r="H379" s="105"/>
      <c r="I379" s="105"/>
      <c r="J379" s="185"/>
      <c r="K379" s="186"/>
      <c r="L379" s="185"/>
      <c r="M379" s="185"/>
      <c r="N379" s="105"/>
      <c r="O379" s="105"/>
      <c r="P379" s="105"/>
      <c r="Q379" s="189"/>
      <c r="R379" s="181"/>
      <c r="S379" s="182"/>
      <c r="T379" s="182"/>
      <c r="U379" s="179"/>
      <c r="V379" s="179"/>
      <c r="W379" s="179"/>
    </row>
    <row r="380" x14ac:dyDescent="0.3">
      <c r="B380" s="179"/>
      <c r="C380" s="179"/>
      <c r="D380" s="179"/>
      <c r="E380" s="179"/>
      <c r="F380" s="179"/>
      <c r="G380" s="179"/>
      <c r="H380" s="105"/>
      <c r="I380" s="105"/>
      <c r="J380" s="185"/>
      <c r="K380" s="186"/>
      <c r="L380" s="185"/>
      <c r="M380" s="185"/>
      <c r="N380" s="105"/>
      <c r="O380" s="105"/>
      <c r="P380" s="105"/>
      <c r="Q380" s="189"/>
      <c r="R380" s="181"/>
      <c r="S380" s="182"/>
      <c r="T380" s="182"/>
      <c r="U380" s="179"/>
      <c r="V380" s="179"/>
      <c r="W380" s="179"/>
    </row>
    <row r="381" x14ac:dyDescent="0.3">
      <c r="B381" s="179"/>
      <c r="C381" s="179"/>
      <c r="D381" s="179"/>
      <c r="E381" s="179"/>
      <c r="F381" s="179"/>
      <c r="G381" s="179"/>
      <c r="H381" s="105"/>
      <c r="I381" s="105"/>
      <c r="J381" s="185"/>
      <c r="K381" s="186"/>
      <c r="L381" s="185"/>
      <c r="M381" s="185"/>
      <c r="N381" s="105"/>
      <c r="O381" s="105"/>
      <c r="P381" s="105"/>
      <c r="Q381" s="189"/>
      <c r="R381" s="181"/>
      <c r="S381" s="182"/>
      <c r="T381" s="182"/>
      <c r="U381" s="179"/>
      <c r="V381" s="179"/>
      <c r="W381" s="179"/>
    </row>
    <row r="382" x14ac:dyDescent="0.3">
      <c r="B382" s="179"/>
      <c r="C382" s="179"/>
      <c r="D382" s="179"/>
      <c r="E382" s="179"/>
      <c r="F382" s="179"/>
      <c r="G382" s="179"/>
      <c r="H382" s="105"/>
      <c r="I382" s="105"/>
      <c r="J382" s="185"/>
      <c r="K382" s="186"/>
      <c r="L382" s="185"/>
      <c r="M382" s="185"/>
      <c r="N382" s="105"/>
      <c r="O382" s="105"/>
      <c r="P382" s="105"/>
      <c r="Q382" s="189"/>
      <c r="R382" s="181"/>
      <c r="S382" s="182"/>
      <c r="T382" s="182"/>
      <c r="U382" s="179"/>
      <c r="V382" s="179"/>
      <c r="W382" s="179"/>
    </row>
    <row r="383" x14ac:dyDescent="0.3">
      <c r="B383" s="179"/>
      <c r="C383" s="179"/>
      <c r="D383" s="179"/>
      <c r="E383" s="179"/>
      <c r="F383" s="179"/>
      <c r="G383" s="179"/>
      <c r="H383" s="105"/>
      <c r="I383" s="105"/>
      <c r="J383" s="185"/>
      <c r="K383" s="186"/>
      <c r="L383" s="185"/>
      <c r="M383" s="185"/>
      <c r="N383" s="105"/>
      <c r="O383" s="105"/>
      <c r="P383" s="105"/>
      <c r="Q383" s="189"/>
      <c r="R383" s="181"/>
      <c r="S383" s="182"/>
      <c r="T383" s="182"/>
      <c r="U383" s="179"/>
      <c r="V383" s="179"/>
      <c r="W383" s="179"/>
    </row>
    <row r="384" x14ac:dyDescent="0.3">
      <c r="B384" s="179"/>
      <c r="C384" s="179"/>
      <c r="D384" s="179"/>
      <c r="E384" s="179"/>
      <c r="F384" s="179"/>
      <c r="G384" s="179"/>
      <c r="H384" s="105"/>
      <c r="I384" s="105"/>
      <c r="J384" s="185"/>
      <c r="K384" s="186"/>
      <c r="L384" s="185"/>
      <c r="M384" s="185"/>
      <c r="N384" s="105"/>
      <c r="O384" s="105"/>
      <c r="P384" s="105"/>
      <c r="Q384" s="189"/>
      <c r="R384" s="181"/>
      <c r="S384" s="182"/>
      <c r="T384" s="182"/>
      <c r="U384" s="179"/>
      <c r="V384" s="179"/>
      <c r="W384" s="179"/>
    </row>
    <row r="385" x14ac:dyDescent="0.3">
      <c r="B385" s="179"/>
      <c r="C385" s="179"/>
      <c r="D385" s="179"/>
      <c r="E385" s="179"/>
      <c r="F385" s="179"/>
      <c r="G385" s="179"/>
      <c r="H385" s="105"/>
      <c r="I385" s="105"/>
      <c r="J385" s="185"/>
      <c r="K385" s="186"/>
      <c r="L385" s="185"/>
      <c r="M385" s="185"/>
      <c r="N385" s="105"/>
      <c r="O385" s="105"/>
      <c r="P385" s="105"/>
      <c r="Q385" s="189"/>
      <c r="R385" s="181"/>
      <c r="S385" s="182"/>
      <c r="T385" s="182"/>
      <c r="U385" s="179"/>
      <c r="V385" s="179"/>
      <c r="W385" s="179"/>
    </row>
    <row r="386" x14ac:dyDescent="0.3">
      <c r="B386" s="179"/>
      <c r="C386" s="179"/>
      <c r="D386" s="179"/>
      <c r="E386" s="179"/>
      <c r="F386" s="179"/>
      <c r="G386" s="179"/>
      <c r="H386" s="105"/>
      <c r="I386" s="105"/>
      <c r="J386" s="185"/>
      <c r="K386" s="186"/>
      <c r="L386" s="185"/>
      <c r="M386" s="185"/>
      <c r="N386" s="105"/>
      <c r="O386" s="105"/>
      <c r="P386" s="105"/>
      <c r="Q386" s="189"/>
      <c r="R386" s="181"/>
      <c r="S386" s="182"/>
      <c r="T386" s="182"/>
      <c r="U386" s="179"/>
      <c r="V386" s="179"/>
      <c r="W386" s="179"/>
    </row>
    <row r="387" x14ac:dyDescent="0.3">
      <c r="B387" s="179"/>
      <c r="C387" s="179"/>
      <c r="D387" s="179"/>
      <c r="E387" s="179"/>
      <c r="F387" s="179"/>
      <c r="G387" s="179"/>
      <c r="H387" s="105"/>
      <c r="I387" s="105"/>
      <c r="J387" s="185"/>
      <c r="K387" s="186"/>
      <c r="L387" s="185"/>
      <c r="M387" s="185"/>
      <c r="N387" s="105"/>
      <c r="O387" s="105"/>
      <c r="P387" s="105"/>
      <c r="Q387" s="189"/>
      <c r="R387" s="181"/>
      <c r="S387" s="182"/>
      <c r="T387" s="182"/>
      <c r="U387" s="179"/>
      <c r="V387" s="179"/>
      <c r="W387" s="179"/>
    </row>
    <row r="388" x14ac:dyDescent="0.3">
      <c r="B388" s="179"/>
      <c r="C388" s="179"/>
      <c r="D388" s="179"/>
      <c r="E388" s="179"/>
      <c r="F388" s="179"/>
      <c r="G388" s="179"/>
      <c r="H388" s="105"/>
      <c r="I388" s="105"/>
      <c r="J388" s="185"/>
      <c r="K388" s="186"/>
      <c r="L388" s="185"/>
      <c r="M388" s="185"/>
      <c r="N388" s="105"/>
      <c r="O388" s="105"/>
      <c r="P388" s="105"/>
      <c r="Q388" s="189"/>
      <c r="R388" s="181"/>
      <c r="S388" s="182"/>
      <c r="T388" s="182"/>
      <c r="U388" s="179"/>
      <c r="V388" s="179"/>
      <c r="W388" s="179"/>
    </row>
    <row r="389" x14ac:dyDescent="0.3">
      <c r="B389" s="179"/>
      <c r="C389" s="179"/>
      <c r="D389" s="179"/>
      <c r="E389" s="179"/>
      <c r="F389" s="179"/>
      <c r="G389" s="179"/>
      <c r="H389" s="105"/>
      <c r="I389" s="105"/>
      <c r="J389" s="185"/>
      <c r="K389" s="186"/>
      <c r="L389" s="185"/>
      <c r="M389" s="185"/>
      <c r="N389" s="105"/>
      <c r="O389" s="105"/>
      <c r="P389" s="105"/>
      <c r="Q389" s="189"/>
      <c r="R389" s="181"/>
      <c r="S389" s="182"/>
      <c r="T389" s="182"/>
      <c r="U389" s="179"/>
      <c r="V389" s="179"/>
      <c r="W389" s="179"/>
    </row>
    <row r="390" x14ac:dyDescent="0.3">
      <c r="B390" s="179"/>
      <c r="C390" s="179"/>
      <c r="D390" s="179"/>
      <c r="E390" s="179"/>
      <c r="F390" s="179"/>
      <c r="G390" s="179"/>
      <c r="H390" s="105"/>
      <c r="I390" s="105"/>
      <c r="J390" s="185"/>
      <c r="K390" s="186"/>
      <c r="L390" s="185"/>
      <c r="M390" s="185"/>
      <c r="N390" s="105"/>
      <c r="O390" s="105"/>
      <c r="P390" s="105"/>
      <c r="Q390" s="189"/>
      <c r="R390" s="181"/>
      <c r="S390" s="182"/>
      <c r="T390" s="182"/>
      <c r="U390" s="179"/>
      <c r="V390" s="179"/>
      <c r="W390" s="179"/>
    </row>
    <row r="391" x14ac:dyDescent="0.3">
      <c r="B391" s="179"/>
      <c r="C391" s="179"/>
      <c r="D391" s="179"/>
      <c r="E391" s="179"/>
      <c r="F391" s="179"/>
      <c r="G391" s="179"/>
      <c r="H391" s="105"/>
      <c r="I391" s="105"/>
      <c r="J391" s="185"/>
      <c r="K391" s="186"/>
      <c r="L391" s="185"/>
      <c r="M391" s="185"/>
      <c r="N391" s="105"/>
      <c r="O391" s="105"/>
      <c r="P391" s="105"/>
      <c r="Q391" s="189"/>
      <c r="R391" s="181"/>
      <c r="S391" s="182"/>
      <c r="T391" s="182"/>
      <c r="U391" s="179"/>
      <c r="V391" s="179"/>
      <c r="W391" s="179"/>
    </row>
    <row r="392" x14ac:dyDescent="0.3">
      <c r="B392" s="179"/>
      <c r="C392" s="179"/>
      <c r="D392" s="179"/>
      <c r="E392" s="179"/>
      <c r="F392" s="179"/>
      <c r="G392" s="179"/>
      <c r="H392" s="105"/>
      <c r="I392" s="105"/>
      <c r="J392" s="185"/>
      <c r="K392" s="186"/>
      <c r="L392" s="185"/>
      <c r="M392" s="185"/>
      <c r="N392" s="105"/>
      <c r="O392" s="105"/>
      <c r="P392" s="105"/>
      <c r="Q392" s="189"/>
      <c r="R392" s="181"/>
      <c r="S392" s="182"/>
      <c r="T392" s="182"/>
      <c r="U392" s="179"/>
      <c r="V392" s="179"/>
      <c r="W392" s="179"/>
    </row>
    <row r="393" x14ac:dyDescent="0.3">
      <c r="B393" s="179"/>
      <c r="C393" s="179"/>
      <c r="D393" s="179"/>
      <c r="E393" s="179"/>
      <c r="F393" s="179"/>
      <c r="G393" s="179"/>
      <c r="H393" s="105"/>
      <c r="I393" s="105"/>
      <c r="J393" s="185"/>
      <c r="K393" s="186"/>
      <c r="L393" s="185"/>
      <c r="M393" s="185"/>
      <c r="N393" s="105"/>
      <c r="O393" s="105"/>
      <c r="P393" s="105"/>
      <c r="Q393" s="189"/>
      <c r="R393" s="181"/>
      <c r="S393" s="182"/>
      <c r="T393" s="182"/>
      <c r="U393" s="179"/>
      <c r="V393" s="179"/>
      <c r="W393" s="179"/>
    </row>
    <row r="394" x14ac:dyDescent="0.3">
      <c r="B394" s="179"/>
      <c r="C394" s="179"/>
      <c r="D394" s="179"/>
      <c r="E394" s="179"/>
      <c r="F394" s="179"/>
      <c r="G394" s="179"/>
      <c r="H394" s="105"/>
      <c r="I394" s="105"/>
      <c r="J394" s="185"/>
      <c r="K394" s="186"/>
      <c r="L394" s="185"/>
      <c r="M394" s="185"/>
      <c r="N394" s="105"/>
      <c r="O394" s="105"/>
      <c r="P394" s="105"/>
      <c r="Q394" s="189"/>
      <c r="R394" s="181"/>
      <c r="S394" s="182"/>
      <c r="T394" s="182"/>
      <c r="U394" s="179"/>
      <c r="V394" s="179"/>
      <c r="W394" s="179"/>
    </row>
    <row r="395" x14ac:dyDescent="0.3">
      <c r="B395" s="179"/>
      <c r="C395" s="179"/>
      <c r="D395" s="179"/>
      <c r="E395" s="179"/>
      <c r="F395" s="179"/>
      <c r="G395" s="179"/>
      <c r="H395" s="105"/>
      <c r="I395" s="105"/>
      <c r="J395" s="185"/>
      <c r="K395" s="186"/>
      <c r="L395" s="185"/>
      <c r="M395" s="185"/>
      <c r="N395" s="105"/>
      <c r="O395" s="105"/>
      <c r="P395" s="105"/>
      <c r="Q395" s="189"/>
      <c r="R395" s="181"/>
      <c r="S395" s="182"/>
      <c r="T395" s="182"/>
      <c r="U395" s="179"/>
      <c r="V395" s="179"/>
      <c r="W395" s="179"/>
    </row>
    <row r="396" x14ac:dyDescent="0.3">
      <c r="B396" s="179"/>
      <c r="C396" s="179"/>
      <c r="D396" s="179"/>
      <c r="E396" s="179"/>
      <c r="F396" s="179"/>
      <c r="G396" s="179"/>
      <c r="H396" s="105"/>
      <c r="I396" s="105"/>
      <c r="J396" s="185"/>
      <c r="K396" s="186"/>
      <c r="L396" s="185"/>
      <c r="M396" s="185"/>
      <c r="N396" s="105"/>
      <c r="O396" s="105"/>
      <c r="P396" s="105"/>
      <c r="Q396" s="189"/>
      <c r="R396" s="181"/>
      <c r="S396" s="182"/>
      <c r="T396" s="182"/>
      <c r="U396" s="179"/>
      <c r="V396" s="179"/>
      <c r="W396" s="179"/>
    </row>
    <row r="397" x14ac:dyDescent="0.3">
      <c r="B397" s="179"/>
      <c r="C397" s="179"/>
      <c r="D397" s="179"/>
      <c r="E397" s="179"/>
      <c r="F397" s="179"/>
      <c r="G397" s="179"/>
      <c r="H397" s="105"/>
      <c r="I397" s="105"/>
      <c r="J397" s="185"/>
      <c r="K397" s="186"/>
      <c r="L397" s="185"/>
      <c r="M397" s="185"/>
      <c r="N397" s="105"/>
      <c r="O397" s="105"/>
      <c r="P397" s="105"/>
      <c r="Q397" s="189"/>
      <c r="R397" s="181"/>
      <c r="S397" s="182"/>
      <c r="T397" s="182"/>
      <c r="U397" s="179"/>
      <c r="V397" s="179"/>
      <c r="W397" s="179"/>
    </row>
    <row r="398" x14ac:dyDescent="0.3">
      <c r="B398" s="179"/>
      <c r="C398" s="179"/>
      <c r="D398" s="179"/>
      <c r="E398" s="179"/>
      <c r="F398" s="179"/>
      <c r="G398" s="179"/>
      <c r="H398" s="105"/>
      <c r="I398" s="105"/>
      <c r="J398" s="185"/>
      <c r="K398" s="186"/>
      <c r="L398" s="185"/>
      <c r="M398" s="185"/>
      <c r="N398" s="105"/>
      <c r="O398" s="105"/>
      <c r="P398" s="105"/>
      <c r="Q398" s="189"/>
      <c r="R398" s="181"/>
      <c r="S398" s="182"/>
      <c r="T398" s="182"/>
      <c r="U398" s="179"/>
      <c r="V398" s="179"/>
      <c r="W398" s="179"/>
    </row>
    <row r="399" x14ac:dyDescent="0.3">
      <c r="B399" s="179"/>
      <c r="C399" s="179"/>
      <c r="D399" s="179"/>
      <c r="E399" s="179"/>
      <c r="F399" s="179"/>
      <c r="G399" s="179"/>
      <c r="H399" s="105"/>
      <c r="I399" s="105"/>
      <c r="J399" s="185"/>
      <c r="K399" s="186"/>
      <c r="L399" s="185"/>
      <c r="M399" s="185"/>
      <c r="N399" s="105"/>
      <c r="O399" s="105"/>
      <c r="P399" s="105"/>
      <c r="Q399" s="189"/>
      <c r="R399" s="181"/>
      <c r="S399" s="182"/>
      <c r="T399" s="182"/>
      <c r="U399" s="179"/>
      <c r="V399" s="179"/>
      <c r="W399" s="179"/>
    </row>
    <row r="400" x14ac:dyDescent="0.3">
      <c r="B400" s="179"/>
      <c r="C400" s="179"/>
      <c r="D400" s="179"/>
      <c r="E400" s="179"/>
      <c r="F400" s="179"/>
      <c r="G400" s="179"/>
      <c r="H400" s="105"/>
      <c r="I400" s="105"/>
      <c r="J400" s="185"/>
      <c r="K400" s="186"/>
      <c r="L400" s="185"/>
      <c r="M400" s="185"/>
      <c r="N400" s="105"/>
      <c r="O400" s="105"/>
      <c r="P400" s="105"/>
      <c r="Q400" s="189"/>
      <c r="R400" s="181"/>
      <c r="S400" s="182"/>
      <c r="T400" s="182"/>
      <c r="U400" s="179"/>
      <c r="V400" s="179"/>
      <c r="W400" s="179"/>
    </row>
    <row r="401" x14ac:dyDescent="0.3">
      <c r="B401" s="179"/>
      <c r="C401" s="179"/>
      <c r="D401" s="179"/>
      <c r="E401" s="179"/>
      <c r="F401" s="179"/>
      <c r="G401" s="179"/>
      <c r="H401" s="105"/>
      <c r="I401" s="105"/>
      <c r="J401" s="185"/>
      <c r="K401" s="186"/>
      <c r="L401" s="185"/>
      <c r="M401" s="185"/>
      <c r="N401" s="105"/>
      <c r="O401" s="105"/>
      <c r="P401" s="105"/>
      <c r="Q401" s="189"/>
      <c r="R401" s="181"/>
      <c r="S401" s="182"/>
      <c r="T401" s="182"/>
      <c r="U401" s="179"/>
      <c r="V401" s="179"/>
      <c r="W401" s="179"/>
    </row>
    <row r="402" x14ac:dyDescent="0.3">
      <c r="B402" s="179"/>
      <c r="C402" s="179"/>
      <c r="D402" s="179"/>
      <c r="E402" s="179"/>
      <c r="F402" s="179"/>
      <c r="G402" s="179"/>
      <c r="H402" s="105"/>
      <c r="I402" s="105"/>
      <c r="J402" s="185"/>
      <c r="K402" s="186"/>
      <c r="L402" s="185"/>
      <c r="M402" s="185"/>
      <c r="N402" s="105"/>
      <c r="O402" s="105"/>
      <c r="P402" s="105"/>
      <c r="Q402" s="189"/>
      <c r="R402" s="181"/>
      <c r="S402" s="182"/>
      <c r="T402" s="182"/>
      <c r="U402" s="179"/>
      <c r="V402" s="179"/>
      <c r="W402" s="179"/>
    </row>
    <row r="403" x14ac:dyDescent="0.3">
      <c r="B403" s="179"/>
      <c r="C403" s="179"/>
      <c r="D403" s="179"/>
      <c r="E403" s="179"/>
      <c r="F403" s="179"/>
      <c r="G403" s="179"/>
      <c r="H403" s="105"/>
      <c r="I403" s="105"/>
      <c r="J403" s="185"/>
      <c r="K403" s="186"/>
      <c r="L403" s="185"/>
      <c r="M403" s="185"/>
      <c r="N403" s="105"/>
      <c r="O403" s="105"/>
      <c r="P403" s="105"/>
      <c r="Q403" s="189"/>
      <c r="R403" s="181"/>
      <c r="S403" s="182"/>
      <c r="T403" s="182"/>
      <c r="U403" s="179"/>
      <c r="V403" s="179"/>
      <c r="W403" s="179"/>
    </row>
    <row r="404" x14ac:dyDescent="0.3">
      <c r="B404" s="179"/>
      <c r="C404" s="179"/>
      <c r="D404" s="179"/>
      <c r="E404" s="179"/>
      <c r="F404" s="179"/>
      <c r="G404" s="179"/>
      <c r="H404" s="105"/>
      <c r="I404" s="105"/>
      <c r="J404" s="185"/>
      <c r="K404" s="186"/>
      <c r="L404" s="185"/>
      <c r="M404" s="185"/>
      <c r="N404" s="105"/>
      <c r="O404" s="105"/>
      <c r="P404" s="105"/>
      <c r="Q404" s="189"/>
      <c r="R404" s="181"/>
      <c r="S404" s="182"/>
      <c r="T404" s="182"/>
      <c r="U404" s="179"/>
      <c r="V404" s="179"/>
      <c r="W404" s="179"/>
    </row>
    <row r="405" x14ac:dyDescent="0.3">
      <c r="B405" s="179"/>
      <c r="C405" s="179"/>
      <c r="D405" s="179"/>
      <c r="E405" s="179"/>
      <c r="F405" s="179"/>
      <c r="G405" s="179"/>
      <c r="H405" s="105"/>
      <c r="I405" s="105"/>
      <c r="J405" s="185"/>
      <c r="K405" s="186"/>
      <c r="L405" s="185"/>
      <c r="M405" s="185"/>
      <c r="N405" s="105"/>
      <c r="O405" s="105"/>
      <c r="P405" s="105"/>
      <c r="Q405" s="189"/>
      <c r="R405" s="181"/>
      <c r="S405" s="182"/>
      <c r="T405" s="182"/>
      <c r="U405" s="179"/>
      <c r="V405" s="179"/>
      <c r="W405" s="179"/>
    </row>
    <row r="406" x14ac:dyDescent="0.3">
      <c r="B406" s="179"/>
      <c r="C406" s="179"/>
      <c r="D406" s="179"/>
      <c r="E406" s="179"/>
      <c r="F406" s="179"/>
      <c r="G406" s="179"/>
      <c r="H406" s="105"/>
      <c r="I406" s="105"/>
      <c r="J406" s="185"/>
      <c r="K406" s="186"/>
      <c r="L406" s="185"/>
      <c r="M406" s="185"/>
      <c r="N406" s="105"/>
      <c r="O406" s="105"/>
      <c r="P406" s="105"/>
      <c r="Q406" s="189"/>
      <c r="R406" s="181"/>
      <c r="S406" s="182"/>
      <c r="T406" s="182"/>
      <c r="U406" s="179"/>
      <c r="V406" s="179"/>
      <c r="W406" s="179"/>
    </row>
    <row r="407" x14ac:dyDescent="0.3">
      <c r="B407" s="179"/>
      <c r="C407" s="179"/>
      <c r="D407" s="179"/>
      <c r="E407" s="179"/>
      <c r="F407" s="179"/>
      <c r="G407" s="179"/>
      <c r="H407" s="105"/>
      <c r="I407" s="105"/>
      <c r="J407" s="185"/>
      <c r="K407" s="186"/>
      <c r="L407" s="185"/>
      <c r="M407" s="185"/>
      <c r="N407" s="105"/>
      <c r="O407" s="105"/>
      <c r="P407" s="105"/>
      <c r="Q407" s="189"/>
      <c r="R407" s="181"/>
      <c r="S407" s="182"/>
      <c r="T407" s="182"/>
      <c r="U407" s="179"/>
      <c r="V407" s="179"/>
      <c r="W407" s="179"/>
    </row>
    <row r="408" x14ac:dyDescent="0.3">
      <c r="B408" s="179"/>
      <c r="C408" s="179"/>
      <c r="D408" s="179"/>
      <c r="E408" s="179"/>
      <c r="F408" s="179"/>
      <c r="G408" s="179"/>
      <c r="H408" s="105"/>
      <c r="I408" s="105"/>
      <c r="J408" s="185"/>
      <c r="K408" s="186"/>
      <c r="L408" s="185"/>
      <c r="M408" s="185"/>
      <c r="N408" s="105"/>
      <c r="O408" s="105"/>
      <c r="P408" s="105"/>
      <c r="Q408" s="189"/>
      <c r="R408" s="181"/>
      <c r="S408" s="182"/>
      <c r="T408" s="182"/>
      <c r="U408" s="179"/>
      <c r="V408" s="179"/>
      <c r="W408" s="179"/>
    </row>
    <row r="409" x14ac:dyDescent="0.3">
      <c r="B409" s="179"/>
      <c r="C409" s="179"/>
      <c r="D409" s="179"/>
      <c r="E409" s="179"/>
      <c r="F409" s="179"/>
      <c r="G409" s="179"/>
      <c r="H409" s="105"/>
      <c r="I409" s="105"/>
      <c r="J409" s="185"/>
      <c r="K409" s="186"/>
      <c r="L409" s="185"/>
      <c r="M409" s="185"/>
      <c r="N409" s="105"/>
      <c r="O409" s="105"/>
      <c r="P409" s="105"/>
      <c r="Q409" s="189"/>
      <c r="R409" s="181"/>
      <c r="S409" s="182"/>
      <c r="T409" s="182"/>
      <c r="U409" s="179"/>
      <c r="V409" s="179"/>
      <c r="W409" s="179"/>
    </row>
    <row r="410" x14ac:dyDescent="0.3">
      <c r="B410" s="179"/>
      <c r="C410" s="179"/>
      <c r="D410" s="179"/>
      <c r="E410" s="179"/>
      <c r="F410" s="179"/>
      <c r="G410" s="179"/>
      <c r="H410" s="105"/>
      <c r="I410" s="105"/>
      <c r="J410" s="185"/>
      <c r="K410" s="186"/>
      <c r="L410" s="185"/>
      <c r="M410" s="185"/>
      <c r="N410" s="105"/>
      <c r="O410" s="105"/>
      <c r="P410" s="105"/>
      <c r="Q410" s="189"/>
      <c r="R410" s="181"/>
      <c r="S410" s="182"/>
      <c r="T410" s="182"/>
      <c r="U410" s="179"/>
      <c r="V410" s="179"/>
      <c r="W410" s="179"/>
    </row>
    <row r="411" x14ac:dyDescent="0.3">
      <c r="B411" s="179"/>
      <c r="C411" s="179"/>
      <c r="D411" s="179"/>
      <c r="E411" s="179"/>
      <c r="F411" s="179"/>
      <c r="G411" s="179"/>
      <c r="H411" s="105"/>
      <c r="I411" s="105"/>
      <c r="J411" s="185"/>
      <c r="K411" s="186"/>
      <c r="L411" s="185"/>
      <c r="M411" s="185"/>
      <c r="N411" s="105"/>
      <c r="O411" s="105"/>
      <c r="P411" s="105"/>
      <c r="Q411" s="189"/>
      <c r="R411" s="181"/>
      <c r="S411" s="182"/>
      <c r="T411" s="182"/>
      <c r="U411" s="179"/>
      <c r="V411" s="179"/>
      <c r="W411" s="179"/>
    </row>
    <row r="412" x14ac:dyDescent="0.3">
      <c r="B412" s="179"/>
      <c r="C412" s="179"/>
      <c r="D412" s="179"/>
      <c r="E412" s="179"/>
      <c r="F412" s="179"/>
      <c r="G412" s="179"/>
      <c r="H412" s="105"/>
      <c r="I412" s="105"/>
      <c r="J412" s="185"/>
      <c r="K412" s="186"/>
      <c r="L412" s="185"/>
      <c r="M412" s="185"/>
      <c r="N412" s="105"/>
      <c r="O412" s="105"/>
      <c r="P412" s="105"/>
      <c r="Q412" s="189"/>
      <c r="R412" s="181"/>
      <c r="S412" s="182"/>
      <c r="T412" s="182"/>
      <c r="U412" s="179"/>
      <c r="V412" s="179"/>
      <c r="W412" s="179"/>
    </row>
    <row r="413" x14ac:dyDescent="0.3">
      <c r="B413" s="179"/>
      <c r="C413" s="179"/>
      <c r="D413" s="179"/>
      <c r="E413" s="179"/>
      <c r="F413" s="179"/>
      <c r="G413" s="179"/>
      <c r="H413" s="105"/>
      <c r="I413" s="105"/>
      <c r="J413" s="185"/>
      <c r="K413" s="186"/>
      <c r="L413" s="185"/>
      <c r="M413" s="185"/>
      <c r="N413" s="105"/>
      <c r="O413" s="105"/>
      <c r="P413" s="105"/>
      <c r="Q413" s="189"/>
      <c r="R413" s="181"/>
      <c r="S413" s="182"/>
      <c r="T413" s="182"/>
      <c r="U413" s="179"/>
      <c r="V413" s="179"/>
      <c r="W413" s="179"/>
    </row>
    <row r="414" x14ac:dyDescent="0.3">
      <c r="B414" s="179"/>
      <c r="C414" s="179"/>
      <c r="D414" s="179"/>
      <c r="E414" s="179"/>
      <c r="F414" s="179"/>
      <c r="G414" s="179"/>
      <c r="H414" s="105"/>
      <c r="I414" s="105"/>
      <c r="J414" s="185"/>
      <c r="K414" s="186"/>
      <c r="L414" s="185"/>
      <c r="M414" s="185"/>
      <c r="N414" s="105"/>
      <c r="O414" s="105"/>
      <c r="P414" s="105"/>
      <c r="Q414" s="189"/>
      <c r="R414" s="181"/>
      <c r="S414" s="182"/>
      <c r="T414" s="182"/>
      <c r="U414" s="179"/>
      <c r="V414" s="179"/>
      <c r="W414" s="179"/>
    </row>
    <row r="415" x14ac:dyDescent="0.3">
      <c r="B415" s="179"/>
      <c r="C415" s="179"/>
      <c r="D415" s="179"/>
      <c r="E415" s="179"/>
      <c r="F415" s="179"/>
      <c r="G415" s="179"/>
      <c r="H415" s="105"/>
      <c r="I415" s="105"/>
      <c r="J415" s="185"/>
      <c r="K415" s="186"/>
      <c r="L415" s="185"/>
      <c r="M415" s="185"/>
      <c r="N415" s="105"/>
      <c r="O415" s="105"/>
      <c r="P415" s="105"/>
      <c r="Q415" s="189"/>
      <c r="R415" s="181"/>
      <c r="S415" s="182"/>
      <c r="T415" s="182"/>
      <c r="U415" s="179"/>
      <c r="V415" s="179"/>
      <c r="W415" s="179"/>
    </row>
    <row r="416" x14ac:dyDescent="0.3">
      <c r="B416" s="179"/>
      <c r="C416" s="179"/>
      <c r="D416" s="179"/>
      <c r="E416" s="179"/>
      <c r="F416" s="179"/>
      <c r="G416" s="179"/>
      <c r="H416" s="105"/>
      <c r="I416" s="105"/>
      <c r="J416" s="185"/>
      <c r="K416" s="186"/>
      <c r="L416" s="185"/>
      <c r="M416" s="185"/>
      <c r="N416" s="105"/>
      <c r="O416" s="105"/>
      <c r="P416" s="105"/>
      <c r="Q416" s="189"/>
      <c r="R416" s="181"/>
      <c r="S416" s="182"/>
      <c r="T416" s="182"/>
      <c r="U416" s="179"/>
      <c r="V416" s="179"/>
      <c r="W416" s="179"/>
    </row>
    <row r="417" x14ac:dyDescent="0.3">
      <c r="B417" s="179"/>
      <c r="C417" s="179"/>
      <c r="D417" s="179"/>
      <c r="E417" s="179"/>
      <c r="F417" s="179"/>
      <c r="G417" s="179"/>
      <c r="H417" s="105"/>
      <c r="I417" s="105"/>
      <c r="J417" s="185"/>
      <c r="K417" s="186"/>
      <c r="L417" s="185"/>
      <c r="M417" s="185"/>
      <c r="N417" s="105"/>
      <c r="O417" s="105"/>
      <c r="P417" s="105"/>
      <c r="Q417" s="189"/>
      <c r="R417" s="181"/>
      <c r="S417" s="182"/>
      <c r="T417" s="182"/>
      <c r="U417" s="179"/>
      <c r="V417" s="179"/>
      <c r="W417" s="179"/>
    </row>
    <row r="418" x14ac:dyDescent="0.3">
      <c r="B418" s="179"/>
      <c r="C418" s="179"/>
      <c r="D418" s="179"/>
      <c r="E418" s="179"/>
      <c r="F418" s="179"/>
      <c r="G418" s="179"/>
      <c r="H418" s="105"/>
      <c r="I418" s="105"/>
      <c r="J418" s="185"/>
      <c r="K418" s="186"/>
      <c r="L418" s="185"/>
      <c r="M418" s="185"/>
      <c r="N418" s="105"/>
      <c r="O418" s="105"/>
      <c r="P418" s="105"/>
      <c r="Q418" s="189"/>
      <c r="R418" s="181"/>
      <c r="S418" s="182"/>
      <c r="T418" s="182"/>
      <c r="U418" s="179"/>
      <c r="V418" s="179"/>
      <c r="W418" s="179"/>
    </row>
    <row r="419" x14ac:dyDescent="0.3">
      <c r="B419" s="179"/>
      <c r="C419" s="179"/>
      <c r="D419" s="179"/>
      <c r="E419" s="179"/>
      <c r="F419" s="179"/>
      <c r="G419" s="179"/>
      <c r="H419" s="105"/>
      <c r="I419" s="105"/>
      <c r="J419" s="185"/>
      <c r="K419" s="186"/>
      <c r="L419" s="185"/>
      <c r="M419" s="185"/>
      <c r="N419" s="105"/>
      <c r="O419" s="105"/>
      <c r="P419" s="105"/>
      <c r="Q419" s="189"/>
      <c r="R419" s="181"/>
      <c r="S419" s="182"/>
      <c r="T419" s="182"/>
      <c r="U419" s="179"/>
      <c r="V419" s="179"/>
      <c r="W419" s="179"/>
    </row>
    <row r="420" x14ac:dyDescent="0.3">
      <c r="B420" s="179"/>
      <c r="C420" s="179"/>
      <c r="D420" s="179"/>
      <c r="E420" s="179"/>
      <c r="F420" s="179"/>
      <c r="G420" s="179"/>
      <c r="H420" s="105"/>
      <c r="I420" s="105"/>
      <c r="J420" s="185"/>
      <c r="K420" s="186"/>
      <c r="L420" s="185"/>
      <c r="M420" s="185"/>
      <c r="N420" s="105"/>
      <c r="O420" s="105"/>
      <c r="P420" s="105"/>
      <c r="Q420" s="189"/>
      <c r="R420" s="181"/>
      <c r="S420" s="182"/>
      <c r="T420" s="182"/>
      <c r="U420" s="179"/>
      <c r="V420" s="179"/>
      <c r="W420" s="179"/>
    </row>
    <row r="421" x14ac:dyDescent="0.3">
      <c r="B421" s="179"/>
      <c r="C421" s="179"/>
      <c r="D421" s="179"/>
      <c r="E421" s="179"/>
      <c r="F421" s="179"/>
      <c r="G421" s="179"/>
      <c r="H421" s="105"/>
      <c r="I421" s="105"/>
      <c r="J421" s="185"/>
      <c r="K421" s="186"/>
      <c r="L421" s="185"/>
      <c r="M421" s="185"/>
      <c r="N421" s="105"/>
      <c r="O421" s="105"/>
      <c r="P421" s="105"/>
      <c r="Q421" s="189"/>
      <c r="R421" s="181"/>
      <c r="S421" s="182"/>
      <c r="T421" s="182"/>
      <c r="U421" s="179"/>
      <c r="V421" s="179"/>
      <c r="W421" s="179"/>
    </row>
    <row r="422" x14ac:dyDescent="0.3">
      <c r="B422" s="179"/>
      <c r="C422" s="179"/>
      <c r="D422" s="179"/>
      <c r="E422" s="179"/>
      <c r="F422" s="179"/>
      <c r="G422" s="179"/>
      <c r="H422" s="105"/>
      <c r="I422" s="105"/>
      <c r="J422" s="185"/>
      <c r="K422" s="186"/>
      <c r="L422" s="185"/>
      <c r="M422" s="185"/>
      <c r="N422" s="105"/>
      <c r="O422" s="105"/>
      <c r="P422" s="105"/>
      <c r="Q422" s="189"/>
      <c r="R422" s="181"/>
      <c r="S422" s="182"/>
      <c r="T422" s="182"/>
      <c r="U422" s="179"/>
      <c r="V422" s="179"/>
      <c r="W422" s="179"/>
    </row>
    <row r="423" x14ac:dyDescent="0.3">
      <c r="B423" s="179"/>
      <c r="C423" s="179"/>
      <c r="D423" s="179"/>
      <c r="E423" s="179"/>
      <c r="F423" s="179"/>
      <c r="G423" s="179"/>
      <c r="H423" s="105"/>
      <c r="I423" s="105"/>
      <c r="J423" s="185"/>
      <c r="K423" s="186"/>
      <c r="L423" s="185"/>
      <c r="M423" s="185"/>
      <c r="N423" s="105"/>
      <c r="O423" s="105"/>
      <c r="P423" s="105"/>
      <c r="Q423" s="189"/>
      <c r="R423" s="181"/>
      <c r="S423" s="182"/>
      <c r="T423" s="182"/>
      <c r="U423" s="179"/>
      <c r="V423" s="179"/>
      <c r="W423" s="179"/>
    </row>
    <row r="424" x14ac:dyDescent="0.3">
      <c r="B424" s="179"/>
      <c r="C424" s="179"/>
      <c r="D424" s="179"/>
      <c r="E424" s="179"/>
      <c r="F424" s="179"/>
      <c r="G424" s="179"/>
      <c r="H424" s="105"/>
      <c r="I424" s="105"/>
      <c r="J424" s="185"/>
      <c r="K424" s="186"/>
      <c r="L424" s="185"/>
      <c r="M424" s="185"/>
      <c r="N424" s="105"/>
      <c r="O424" s="105"/>
      <c r="P424" s="105"/>
      <c r="Q424" s="189"/>
      <c r="R424" s="181"/>
      <c r="S424" s="182"/>
      <c r="T424" s="182"/>
      <c r="U424" s="179"/>
      <c r="V424" s="179"/>
      <c r="W424" s="179"/>
    </row>
    <row r="425" x14ac:dyDescent="0.3">
      <c r="B425" s="179"/>
      <c r="C425" s="179"/>
      <c r="D425" s="179"/>
      <c r="E425" s="179"/>
      <c r="F425" s="179"/>
      <c r="G425" s="179"/>
      <c r="H425" s="105"/>
      <c r="I425" s="105"/>
      <c r="J425" s="185"/>
      <c r="K425" s="186"/>
      <c r="L425" s="185"/>
      <c r="M425" s="185"/>
      <c r="N425" s="105"/>
      <c r="O425" s="105"/>
      <c r="P425" s="105"/>
      <c r="Q425" s="189"/>
      <c r="R425" s="181"/>
      <c r="S425" s="182"/>
      <c r="T425" s="182"/>
      <c r="U425" s="179"/>
      <c r="V425" s="179"/>
      <c r="W425" s="179"/>
    </row>
    <row r="426" x14ac:dyDescent="0.3">
      <c r="B426" s="179"/>
      <c r="C426" s="179"/>
      <c r="D426" s="179"/>
      <c r="E426" s="179"/>
      <c r="F426" s="179"/>
      <c r="G426" s="179"/>
      <c r="H426" s="105"/>
      <c r="I426" s="105"/>
      <c r="J426" s="185"/>
      <c r="K426" s="186"/>
      <c r="L426" s="185"/>
      <c r="M426" s="185"/>
      <c r="N426" s="105"/>
      <c r="O426" s="105"/>
      <c r="P426" s="105"/>
      <c r="Q426" s="189"/>
      <c r="R426" s="181"/>
      <c r="S426" s="182"/>
      <c r="T426" s="182"/>
      <c r="U426" s="179"/>
      <c r="V426" s="179"/>
      <c r="W426" s="179"/>
    </row>
    <row r="427" x14ac:dyDescent="0.3">
      <c r="B427" s="179"/>
      <c r="C427" s="179"/>
      <c r="D427" s="179"/>
      <c r="E427" s="179"/>
      <c r="F427" s="179"/>
      <c r="G427" s="179"/>
      <c r="H427" s="105"/>
      <c r="I427" s="105"/>
      <c r="J427" s="185"/>
      <c r="K427" s="186"/>
      <c r="L427" s="185"/>
      <c r="M427" s="185"/>
      <c r="N427" s="105"/>
      <c r="O427" s="105"/>
      <c r="P427" s="105"/>
      <c r="Q427" s="189"/>
      <c r="R427" s="181"/>
      <c r="S427" s="182"/>
      <c r="T427" s="182"/>
      <c r="U427" s="179"/>
      <c r="V427" s="179"/>
      <c r="W427" s="179"/>
    </row>
    <row r="428" x14ac:dyDescent="0.3">
      <c r="B428" s="179"/>
      <c r="C428" s="179"/>
      <c r="D428" s="179"/>
      <c r="E428" s="179"/>
      <c r="F428" s="179"/>
      <c r="G428" s="179"/>
      <c r="H428" s="105"/>
      <c r="I428" s="105"/>
      <c r="J428" s="185"/>
      <c r="K428" s="186"/>
      <c r="L428" s="185"/>
      <c r="M428" s="185"/>
      <c r="N428" s="105"/>
      <c r="O428" s="105"/>
      <c r="P428" s="105"/>
      <c r="Q428" s="189"/>
      <c r="R428" s="181"/>
      <c r="S428" s="182"/>
      <c r="T428" s="182"/>
      <c r="U428" s="179"/>
      <c r="V428" s="179"/>
      <c r="W428" s="179"/>
    </row>
    <row r="429" x14ac:dyDescent="0.3">
      <c r="B429" s="179"/>
      <c r="C429" s="179"/>
      <c r="D429" s="179"/>
      <c r="E429" s="179"/>
      <c r="F429" s="179"/>
      <c r="G429" s="179"/>
      <c r="H429" s="105"/>
      <c r="I429" s="105"/>
      <c r="J429" s="185"/>
      <c r="K429" s="186"/>
      <c r="L429" s="185"/>
      <c r="M429" s="185"/>
      <c r="N429" s="105"/>
      <c r="O429" s="105"/>
      <c r="P429" s="105"/>
      <c r="Q429" s="189"/>
      <c r="R429" s="181"/>
      <c r="S429" s="182"/>
      <c r="T429" s="182"/>
      <c r="U429" s="179"/>
      <c r="V429" s="179"/>
      <c r="W429" s="179"/>
    </row>
    <row r="430" x14ac:dyDescent="0.3">
      <c r="B430" s="179"/>
      <c r="C430" s="179"/>
      <c r="D430" s="179"/>
      <c r="E430" s="179"/>
      <c r="F430" s="179"/>
      <c r="G430" s="179"/>
      <c r="H430" s="105"/>
      <c r="I430" s="105"/>
      <c r="J430" s="185"/>
      <c r="K430" s="186"/>
      <c r="L430" s="185"/>
      <c r="M430" s="185"/>
      <c r="N430" s="105"/>
      <c r="O430" s="105"/>
      <c r="P430" s="105"/>
      <c r="Q430" s="189"/>
      <c r="R430" s="181"/>
      <c r="S430" s="182"/>
      <c r="T430" s="182"/>
      <c r="U430" s="179"/>
      <c r="V430" s="179"/>
      <c r="W430" s="179"/>
    </row>
    <row r="431" x14ac:dyDescent="0.3">
      <c r="B431" s="179"/>
      <c r="C431" s="179"/>
      <c r="D431" s="179"/>
      <c r="E431" s="179"/>
      <c r="F431" s="179"/>
      <c r="G431" s="179"/>
      <c r="H431" s="105"/>
      <c r="I431" s="105"/>
      <c r="J431" s="185"/>
      <c r="K431" s="186"/>
      <c r="L431" s="185"/>
      <c r="M431" s="185"/>
      <c r="N431" s="105"/>
      <c r="O431" s="105"/>
      <c r="P431" s="105"/>
      <c r="Q431" s="189"/>
      <c r="R431" s="181"/>
      <c r="S431" s="182"/>
      <c r="T431" s="182"/>
      <c r="U431" s="179"/>
      <c r="V431" s="179"/>
      <c r="W431" s="179"/>
    </row>
    <row r="432" x14ac:dyDescent="0.3">
      <c r="B432" s="179"/>
      <c r="C432" s="179"/>
      <c r="D432" s="179"/>
      <c r="E432" s="179"/>
      <c r="F432" s="179"/>
      <c r="G432" s="179"/>
      <c r="H432" s="105"/>
      <c r="I432" s="105"/>
      <c r="J432" s="185"/>
      <c r="K432" s="186"/>
      <c r="L432" s="185"/>
      <c r="M432" s="185"/>
      <c r="N432" s="105"/>
      <c r="O432" s="105"/>
      <c r="P432" s="105"/>
      <c r="Q432" s="189"/>
      <c r="R432" s="181"/>
      <c r="S432" s="182"/>
      <c r="T432" s="182"/>
      <c r="U432" s="179"/>
      <c r="V432" s="179"/>
      <c r="W432" s="179"/>
    </row>
    <row r="433" x14ac:dyDescent="0.3">
      <c r="B433" s="179"/>
      <c r="C433" s="179"/>
      <c r="D433" s="179"/>
      <c r="E433" s="179"/>
      <c r="F433" s="179"/>
      <c r="G433" s="179"/>
      <c r="H433" s="105"/>
      <c r="I433" s="105"/>
      <c r="J433" s="185"/>
      <c r="K433" s="186"/>
      <c r="L433" s="185"/>
      <c r="M433" s="185"/>
      <c r="N433" s="105"/>
      <c r="O433" s="105"/>
      <c r="P433" s="105"/>
      <c r="Q433" s="189"/>
      <c r="R433" s="181"/>
      <c r="S433" s="182"/>
      <c r="T433" s="182"/>
      <c r="U433" s="179"/>
      <c r="V433" s="179"/>
      <c r="W433" s="179"/>
    </row>
    <row r="434" x14ac:dyDescent="0.3">
      <c r="B434" s="179"/>
      <c r="C434" s="179"/>
      <c r="D434" s="179"/>
      <c r="E434" s="179"/>
      <c r="F434" s="179"/>
      <c r="G434" s="179"/>
      <c r="H434" s="105"/>
      <c r="I434" s="105"/>
      <c r="J434" s="185"/>
      <c r="K434" s="186"/>
      <c r="L434" s="185"/>
      <c r="M434" s="185"/>
      <c r="N434" s="105"/>
      <c r="O434" s="105"/>
      <c r="P434" s="105"/>
      <c r="Q434" s="189"/>
      <c r="R434" s="181"/>
      <c r="S434" s="182"/>
      <c r="T434" s="182"/>
      <c r="U434" s="179"/>
      <c r="V434" s="179"/>
      <c r="W434" s="179"/>
    </row>
    <row r="435" x14ac:dyDescent="0.3">
      <c r="B435" s="179"/>
      <c r="C435" s="179"/>
      <c r="D435" s="179"/>
      <c r="E435" s="179"/>
      <c r="F435" s="179"/>
      <c r="G435" s="179"/>
      <c r="H435" s="105"/>
      <c r="I435" s="105"/>
      <c r="J435" s="185"/>
      <c r="K435" s="186"/>
      <c r="L435" s="185"/>
      <c r="M435" s="185"/>
      <c r="N435" s="105"/>
      <c r="O435" s="105"/>
      <c r="P435" s="105"/>
      <c r="Q435" s="189"/>
      <c r="R435" s="181"/>
      <c r="S435" s="182"/>
      <c r="T435" s="182"/>
      <c r="U435" s="179"/>
      <c r="V435" s="179"/>
      <c r="W435" s="179"/>
    </row>
    <row r="436" x14ac:dyDescent="0.3">
      <c r="B436" s="179"/>
      <c r="C436" s="179"/>
      <c r="D436" s="179"/>
      <c r="E436" s="179"/>
      <c r="F436" s="179"/>
      <c r="G436" s="179"/>
      <c r="H436" s="105"/>
      <c r="I436" s="105"/>
      <c r="J436" s="185"/>
      <c r="K436" s="186"/>
      <c r="L436" s="185"/>
      <c r="M436" s="185"/>
      <c r="N436" s="105"/>
      <c r="O436" s="105"/>
      <c r="P436" s="105"/>
      <c r="Q436" s="189"/>
      <c r="R436" s="181"/>
      <c r="S436" s="182"/>
      <c r="T436" s="182"/>
      <c r="U436" s="179"/>
      <c r="V436" s="179"/>
      <c r="W436" s="179"/>
    </row>
    <row r="437" x14ac:dyDescent="0.3">
      <c r="B437" s="179"/>
      <c r="C437" s="179"/>
      <c r="D437" s="179"/>
      <c r="E437" s="179"/>
      <c r="F437" s="179"/>
      <c r="G437" s="179"/>
      <c r="H437" s="105"/>
      <c r="I437" s="105"/>
      <c r="J437" s="185"/>
      <c r="K437" s="186"/>
      <c r="L437" s="185"/>
      <c r="M437" s="185"/>
      <c r="N437" s="105"/>
      <c r="O437" s="105"/>
      <c r="P437" s="105"/>
      <c r="Q437" s="189"/>
      <c r="R437" s="181"/>
      <c r="S437" s="182"/>
      <c r="T437" s="182"/>
      <c r="U437" s="179"/>
      <c r="V437" s="179"/>
      <c r="W437" s="179"/>
    </row>
    <row r="438" x14ac:dyDescent="0.3">
      <c r="B438" s="179"/>
      <c r="C438" s="179"/>
      <c r="D438" s="179"/>
      <c r="E438" s="179"/>
      <c r="F438" s="179"/>
      <c r="G438" s="179"/>
      <c r="H438" s="105"/>
      <c r="I438" s="105"/>
      <c r="J438" s="185"/>
      <c r="K438" s="186"/>
      <c r="L438" s="185"/>
      <c r="M438" s="185"/>
      <c r="N438" s="105"/>
      <c r="O438" s="105"/>
      <c r="P438" s="105"/>
      <c r="Q438" s="189"/>
      <c r="R438" s="181"/>
      <c r="S438" s="182"/>
      <c r="T438" s="182"/>
      <c r="U438" s="179"/>
      <c r="V438" s="179"/>
      <c r="W438" s="179"/>
    </row>
    <row r="439" x14ac:dyDescent="0.3">
      <c r="B439" s="179"/>
      <c r="C439" s="179"/>
      <c r="D439" s="179"/>
      <c r="E439" s="179"/>
      <c r="F439" s="179"/>
      <c r="G439" s="179"/>
      <c r="H439" s="105"/>
      <c r="I439" s="105"/>
      <c r="J439" s="185"/>
      <c r="K439" s="186"/>
      <c r="L439" s="185"/>
      <c r="M439" s="185"/>
      <c r="N439" s="105"/>
      <c r="O439" s="105"/>
      <c r="P439" s="105"/>
      <c r="Q439" s="189"/>
      <c r="R439" s="181"/>
      <c r="S439" s="182"/>
      <c r="T439" s="182"/>
      <c r="U439" s="179"/>
      <c r="V439" s="179"/>
      <c r="W439" s="179"/>
    </row>
    <row r="440" x14ac:dyDescent="0.3">
      <c r="B440" s="179"/>
      <c r="C440" s="179"/>
      <c r="D440" s="179"/>
      <c r="E440" s="179"/>
      <c r="F440" s="179"/>
      <c r="G440" s="179"/>
      <c r="H440" s="105"/>
      <c r="I440" s="105"/>
      <c r="J440" s="185"/>
      <c r="K440" s="186"/>
      <c r="L440" s="185"/>
      <c r="M440" s="185"/>
      <c r="N440" s="105"/>
      <c r="O440" s="105"/>
      <c r="P440" s="105"/>
      <c r="Q440" s="189"/>
      <c r="R440" s="181"/>
      <c r="S440" s="182"/>
      <c r="T440" s="182"/>
      <c r="U440" s="179"/>
      <c r="V440" s="179"/>
      <c r="W440" s="179"/>
    </row>
    <row r="441" x14ac:dyDescent="0.3">
      <c r="B441" s="179"/>
      <c r="C441" s="179"/>
      <c r="D441" s="179"/>
      <c r="E441" s="179"/>
      <c r="F441" s="179"/>
      <c r="G441" s="179"/>
      <c r="H441" s="105"/>
      <c r="I441" s="105"/>
      <c r="J441" s="185"/>
      <c r="K441" s="186"/>
      <c r="L441" s="185"/>
      <c r="M441" s="185"/>
      <c r="N441" s="105"/>
      <c r="O441" s="105"/>
      <c r="P441" s="105"/>
      <c r="Q441" s="189"/>
      <c r="R441" s="181"/>
      <c r="S441" s="182"/>
      <c r="T441" s="182"/>
      <c r="U441" s="179"/>
      <c r="V441" s="179"/>
      <c r="W441" s="179"/>
    </row>
    <row r="442" x14ac:dyDescent="0.3">
      <c r="B442" s="179"/>
      <c r="C442" s="179"/>
      <c r="D442" s="179"/>
      <c r="E442" s="179"/>
      <c r="F442" s="179"/>
      <c r="G442" s="179"/>
      <c r="H442" s="105"/>
      <c r="I442" s="105"/>
      <c r="J442" s="185"/>
      <c r="K442" s="186"/>
      <c r="L442" s="185"/>
      <c r="M442" s="185"/>
      <c r="N442" s="105"/>
      <c r="O442" s="105"/>
      <c r="P442" s="105"/>
      <c r="Q442" s="189"/>
      <c r="R442" s="181"/>
      <c r="S442" s="182"/>
      <c r="T442" s="182"/>
      <c r="U442" s="179"/>
      <c r="V442" s="179"/>
      <c r="W442" s="179"/>
    </row>
    <row r="443" x14ac:dyDescent="0.3">
      <c r="B443" s="179"/>
      <c r="C443" s="179"/>
      <c r="D443" s="179"/>
      <c r="E443" s="179"/>
      <c r="F443" s="179"/>
      <c r="G443" s="179"/>
      <c r="H443" s="105"/>
      <c r="I443" s="105"/>
      <c r="J443" s="185"/>
      <c r="K443" s="186"/>
      <c r="L443" s="185"/>
      <c r="M443" s="185"/>
      <c r="N443" s="105"/>
      <c r="O443" s="105"/>
      <c r="P443" s="105"/>
      <c r="Q443" s="189"/>
      <c r="R443" s="181"/>
      <c r="S443" s="182"/>
      <c r="T443" s="182"/>
      <c r="U443" s="179"/>
      <c r="V443" s="179"/>
      <c r="W443" s="179"/>
    </row>
    <row r="444" x14ac:dyDescent="0.3">
      <c r="B444" s="179"/>
      <c r="C444" s="179"/>
      <c r="D444" s="179"/>
      <c r="E444" s="179"/>
      <c r="F444" s="179"/>
      <c r="G444" s="179"/>
      <c r="H444" s="105"/>
      <c r="I444" s="105"/>
      <c r="J444" s="185"/>
      <c r="K444" s="186"/>
      <c r="L444" s="185"/>
      <c r="M444" s="185"/>
      <c r="N444" s="105"/>
      <c r="O444" s="105"/>
      <c r="P444" s="105"/>
      <c r="Q444" s="189"/>
      <c r="R444" s="181"/>
      <c r="S444" s="182"/>
      <c r="T444" s="182"/>
      <c r="U444" s="179"/>
      <c r="V444" s="179"/>
      <c r="W444" s="179"/>
    </row>
    <row r="445" x14ac:dyDescent="0.3">
      <c r="B445" s="179"/>
      <c r="C445" s="179"/>
      <c r="D445" s="179"/>
      <c r="E445" s="179"/>
      <c r="F445" s="179"/>
      <c r="G445" s="179"/>
      <c r="H445" s="105"/>
      <c r="I445" s="105"/>
      <c r="J445" s="185"/>
      <c r="K445" s="186"/>
      <c r="L445" s="185"/>
      <c r="M445" s="185"/>
      <c r="N445" s="105"/>
      <c r="O445" s="105"/>
      <c r="P445" s="105"/>
      <c r="Q445" s="189"/>
      <c r="R445" s="181"/>
      <c r="S445" s="182"/>
      <c r="T445" s="182"/>
      <c r="U445" s="179"/>
      <c r="V445" s="179"/>
      <c r="W445" s="179"/>
    </row>
    <row r="446" x14ac:dyDescent="0.3">
      <c r="B446" s="179"/>
      <c r="C446" s="179"/>
      <c r="D446" s="179"/>
      <c r="E446" s="179"/>
      <c r="F446" s="179"/>
      <c r="G446" s="179"/>
      <c r="H446" s="105"/>
      <c r="I446" s="105"/>
      <c r="J446" s="185"/>
      <c r="K446" s="186"/>
      <c r="L446" s="185"/>
      <c r="M446" s="185"/>
      <c r="N446" s="105"/>
      <c r="O446" s="105"/>
      <c r="P446" s="105"/>
      <c r="Q446" s="189"/>
      <c r="R446" s="181"/>
      <c r="S446" s="182"/>
      <c r="T446" s="182"/>
      <c r="U446" s="179"/>
      <c r="V446" s="179"/>
      <c r="W446" s="179"/>
    </row>
    <row r="447" x14ac:dyDescent="0.3">
      <c r="B447" s="179"/>
      <c r="C447" s="179"/>
      <c r="D447" s="179"/>
      <c r="E447" s="179"/>
      <c r="F447" s="179"/>
      <c r="G447" s="179"/>
      <c r="H447" s="105"/>
      <c r="I447" s="105"/>
      <c r="J447" s="185"/>
      <c r="K447" s="186"/>
      <c r="L447" s="185"/>
      <c r="M447" s="185"/>
      <c r="N447" s="105"/>
      <c r="O447" s="105"/>
      <c r="P447" s="105"/>
      <c r="Q447" s="189"/>
      <c r="R447" s="181"/>
      <c r="S447" s="182"/>
      <c r="T447" s="182"/>
      <c r="U447" s="179"/>
      <c r="V447" s="179"/>
      <c r="W447" s="179"/>
    </row>
    <row r="448" x14ac:dyDescent="0.3">
      <c r="B448" s="179"/>
      <c r="C448" s="179"/>
      <c r="D448" s="179"/>
      <c r="E448" s="179"/>
      <c r="F448" s="179"/>
      <c r="G448" s="179"/>
      <c r="H448" s="105"/>
      <c r="I448" s="105"/>
      <c r="J448" s="185"/>
      <c r="K448" s="186"/>
      <c r="L448" s="185"/>
      <c r="M448" s="185"/>
      <c r="N448" s="105"/>
      <c r="O448" s="105"/>
      <c r="P448" s="105"/>
      <c r="Q448" s="189"/>
      <c r="R448" s="181"/>
      <c r="S448" s="182"/>
      <c r="T448" s="182"/>
      <c r="U448" s="179"/>
      <c r="V448" s="179"/>
      <c r="W448" s="179"/>
    </row>
    <row r="449" x14ac:dyDescent="0.3">
      <c r="B449" s="179"/>
      <c r="C449" s="179"/>
      <c r="D449" s="179"/>
      <c r="E449" s="179"/>
      <c r="F449" s="179"/>
      <c r="G449" s="179"/>
      <c r="H449" s="105"/>
      <c r="I449" s="105"/>
      <c r="J449" s="185"/>
      <c r="K449" s="186"/>
      <c r="L449" s="185"/>
      <c r="M449" s="185"/>
      <c r="N449" s="105"/>
      <c r="O449" s="105"/>
      <c r="P449" s="105"/>
      <c r="Q449" s="189"/>
      <c r="R449" s="181"/>
      <c r="S449" s="182"/>
      <c r="T449" s="182"/>
      <c r="U449" s="179"/>
      <c r="V449" s="179"/>
      <c r="W449" s="179"/>
    </row>
    <row r="450" x14ac:dyDescent="0.3">
      <c r="B450" s="179"/>
      <c r="C450" s="179"/>
      <c r="D450" s="179"/>
      <c r="E450" s="179"/>
      <c r="F450" s="179"/>
      <c r="G450" s="179"/>
      <c r="H450" s="105"/>
      <c r="I450" s="105"/>
      <c r="J450" s="185"/>
      <c r="K450" s="186"/>
      <c r="L450" s="185"/>
      <c r="M450" s="185"/>
      <c r="N450" s="105"/>
      <c r="O450" s="105"/>
      <c r="P450" s="105"/>
      <c r="Q450" s="189"/>
      <c r="R450" s="181"/>
      <c r="S450" s="182"/>
      <c r="T450" s="182"/>
      <c r="U450" s="179"/>
      <c r="V450" s="179"/>
      <c r="W450" s="179"/>
    </row>
    <row r="451" x14ac:dyDescent="0.3">
      <c r="B451" s="179"/>
      <c r="C451" s="179"/>
      <c r="D451" s="179"/>
      <c r="E451" s="179"/>
      <c r="F451" s="179"/>
      <c r="G451" s="179"/>
      <c r="H451" s="105"/>
      <c r="I451" s="105"/>
      <c r="J451" s="185"/>
      <c r="K451" s="186"/>
      <c r="L451" s="185"/>
      <c r="M451" s="185"/>
      <c r="N451" s="105"/>
      <c r="O451" s="105"/>
      <c r="P451" s="105"/>
      <c r="Q451" s="189"/>
      <c r="R451" s="181"/>
      <c r="S451" s="182"/>
      <c r="T451" s="182"/>
      <c r="U451" s="179"/>
      <c r="V451" s="179"/>
      <c r="W451" s="179"/>
    </row>
    <row r="452" x14ac:dyDescent="0.3">
      <c r="B452" s="179"/>
      <c r="C452" s="179"/>
      <c r="D452" s="179"/>
      <c r="E452" s="179"/>
      <c r="F452" s="179"/>
      <c r="G452" s="179"/>
      <c r="H452" s="105"/>
      <c r="I452" s="105"/>
      <c r="J452" s="185"/>
      <c r="K452" s="186"/>
      <c r="L452" s="185"/>
      <c r="M452" s="185"/>
      <c r="N452" s="105"/>
      <c r="O452" s="105"/>
      <c r="P452" s="105"/>
      <c r="Q452" s="189"/>
      <c r="R452" s="181"/>
      <c r="S452" s="182"/>
      <c r="T452" s="182"/>
      <c r="U452" s="179"/>
      <c r="V452" s="179"/>
      <c r="W452" s="179"/>
    </row>
    <row r="453" x14ac:dyDescent="0.3">
      <c r="B453" s="179"/>
      <c r="C453" s="179"/>
      <c r="D453" s="179"/>
      <c r="E453" s="179"/>
      <c r="F453" s="179"/>
      <c r="G453" s="179"/>
      <c r="H453" s="105"/>
      <c r="I453" s="105"/>
      <c r="J453" s="185"/>
      <c r="K453" s="186"/>
      <c r="L453" s="185"/>
      <c r="M453" s="185"/>
      <c r="N453" s="105"/>
      <c r="O453" s="105"/>
      <c r="P453" s="105"/>
      <c r="Q453" s="189"/>
      <c r="R453" s="181"/>
      <c r="S453" s="182"/>
      <c r="T453" s="182"/>
      <c r="U453" s="179"/>
      <c r="V453" s="179"/>
      <c r="W453" s="179"/>
    </row>
    <row r="454" x14ac:dyDescent="0.3">
      <c r="B454" s="179"/>
      <c r="C454" s="179"/>
      <c r="D454" s="179"/>
      <c r="E454" s="179"/>
      <c r="F454" s="179"/>
      <c r="G454" s="179"/>
      <c r="H454" s="105"/>
      <c r="I454" s="105"/>
      <c r="J454" s="185"/>
      <c r="K454" s="186"/>
      <c r="L454" s="185"/>
      <c r="M454" s="185"/>
      <c r="N454" s="105"/>
      <c r="O454" s="105"/>
      <c r="P454" s="105"/>
      <c r="Q454" s="189"/>
      <c r="R454" s="181"/>
      <c r="S454" s="182"/>
      <c r="T454" s="182"/>
      <c r="U454" s="179"/>
      <c r="V454" s="179"/>
      <c r="W454" s="179"/>
    </row>
    <row r="455" x14ac:dyDescent="0.3">
      <c r="B455" s="179"/>
      <c r="C455" s="179"/>
      <c r="D455" s="179"/>
      <c r="E455" s="179"/>
      <c r="F455" s="179"/>
      <c r="G455" s="179"/>
      <c r="H455" s="105"/>
      <c r="I455" s="105"/>
      <c r="J455" s="185"/>
      <c r="K455" s="186"/>
      <c r="L455" s="185"/>
      <c r="M455" s="185"/>
      <c r="N455" s="105"/>
      <c r="O455" s="105"/>
      <c r="P455" s="105"/>
      <c r="Q455" s="189"/>
      <c r="R455" s="181"/>
      <c r="S455" s="182"/>
      <c r="T455" s="182"/>
      <c r="U455" s="179"/>
      <c r="V455" s="179"/>
      <c r="W455" s="179"/>
    </row>
    <row r="456" x14ac:dyDescent="0.3">
      <c r="B456" s="179"/>
      <c r="C456" s="179"/>
      <c r="D456" s="179"/>
      <c r="E456" s="179"/>
      <c r="F456" s="179"/>
      <c r="G456" s="179"/>
      <c r="H456" s="105"/>
      <c r="I456" s="105"/>
      <c r="J456" s="185"/>
      <c r="K456" s="186"/>
      <c r="L456" s="185"/>
      <c r="M456" s="185"/>
      <c r="N456" s="105"/>
      <c r="O456" s="105"/>
      <c r="P456" s="105"/>
      <c r="Q456" s="189"/>
      <c r="R456" s="181"/>
      <c r="S456" s="182"/>
      <c r="T456" s="182"/>
      <c r="U456" s="179"/>
      <c r="V456" s="179"/>
      <c r="W456" s="179"/>
    </row>
    <row r="457" x14ac:dyDescent="0.3">
      <c r="B457" s="179"/>
      <c r="C457" s="179"/>
      <c r="D457" s="179"/>
      <c r="E457" s="179"/>
      <c r="F457" s="179"/>
      <c r="G457" s="179"/>
      <c r="H457" s="105"/>
      <c r="I457" s="105"/>
      <c r="J457" s="185"/>
      <c r="K457" s="186"/>
      <c r="L457" s="185"/>
      <c r="M457" s="185"/>
      <c r="N457" s="105"/>
      <c r="O457" s="105"/>
      <c r="P457" s="105"/>
      <c r="Q457" s="189"/>
      <c r="R457" s="181"/>
      <c r="S457" s="182"/>
      <c r="T457" s="182"/>
      <c r="U457" s="179"/>
      <c r="V457" s="179"/>
      <c r="W457" s="179"/>
    </row>
    <row r="458" x14ac:dyDescent="0.3">
      <c r="B458" s="179"/>
      <c r="C458" s="179"/>
      <c r="D458" s="179"/>
      <c r="E458" s="179"/>
      <c r="F458" s="179"/>
      <c r="G458" s="179"/>
      <c r="H458" s="105"/>
      <c r="I458" s="105"/>
      <c r="J458" s="185"/>
      <c r="K458" s="186"/>
      <c r="L458" s="185"/>
      <c r="M458" s="185"/>
      <c r="N458" s="105"/>
      <c r="O458" s="105"/>
      <c r="P458" s="105"/>
      <c r="Q458" s="189"/>
      <c r="R458" s="181"/>
      <c r="S458" s="182"/>
      <c r="T458" s="182"/>
      <c r="U458" s="179"/>
      <c r="V458" s="179"/>
      <c r="W458" s="179"/>
    </row>
    <row r="459" x14ac:dyDescent="0.3">
      <c r="B459" s="179"/>
      <c r="C459" s="179"/>
      <c r="D459" s="179"/>
      <c r="E459" s="179"/>
      <c r="F459" s="179"/>
      <c r="G459" s="179"/>
      <c r="H459" s="105"/>
      <c r="I459" s="105"/>
      <c r="J459" s="185"/>
      <c r="K459" s="186"/>
      <c r="L459" s="185"/>
      <c r="M459" s="185"/>
      <c r="N459" s="105"/>
      <c r="O459" s="105"/>
      <c r="P459" s="105"/>
      <c r="Q459" s="189"/>
      <c r="R459" s="181"/>
      <c r="S459" s="182"/>
      <c r="T459" s="182"/>
      <c r="U459" s="179"/>
      <c r="V459" s="179"/>
      <c r="W459" s="179"/>
    </row>
    <row r="460" x14ac:dyDescent="0.3">
      <c r="B460" s="179"/>
      <c r="C460" s="179"/>
      <c r="D460" s="179"/>
      <c r="E460" s="179"/>
      <c r="F460" s="179"/>
      <c r="G460" s="179"/>
      <c r="H460" s="105"/>
      <c r="I460" s="105"/>
      <c r="J460" s="185"/>
      <c r="K460" s="186"/>
      <c r="L460" s="185"/>
      <c r="M460" s="185"/>
      <c r="N460" s="105"/>
      <c r="O460" s="105"/>
      <c r="P460" s="105"/>
      <c r="Q460" s="189"/>
      <c r="R460" s="181"/>
      <c r="S460" s="182"/>
      <c r="T460" s="182"/>
      <c r="U460" s="179"/>
      <c r="V460" s="179"/>
      <c r="W460" s="179"/>
    </row>
    <row r="461" x14ac:dyDescent="0.3">
      <c r="B461" s="179"/>
      <c r="C461" s="179"/>
      <c r="D461" s="179"/>
      <c r="E461" s="179"/>
      <c r="F461" s="179"/>
      <c r="G461" s="179"/>
      <c r="H461" s="105"/>
      <c r="I461" s="105"/>
      <c r="J461" s="185"/>
      <c r="K461" s="186"/>
      <c r="L461" s="185"/>
      <c r="M461" s="185"/>
      <c r="N461" s="105"/>
      <c r="O461" s="105"/>
      <c r="P461" s="105"/>
      <c r="Q461" s="189"/>
      <c r="R461" s="181"/>
      <c r="S461" s="182"/>
      <c r="T461" s="182"/>
      <c r="U461" s="179"/>
      <c r="V461" s="179"/>
      <c r="W461" s="179"/>
    </row>
    <row r="462" x14ac:dyDescent="0.3">
      <c r="B462" s="179"/>
      <c r="C462" s="179"/>
      <c r="D462" s="179"/>
      <c r="E462" s="179"/>
      <c r="F462" s="179"/>
      <c r="G462" s="179"/>
      <c r="H462" s="105"/>
      <c r="I462" s="105"/>
      <c r="J462" s="185"/>
      <c r="K462" s="186"/>
      <c r="L462" s="185"/>
      <c r="M462" s="185"/>
      <c r="N462" s="105"/>
      <c r="O462" s="105"/>
      <c r="P462" s="105"/>
      <c r="Q462" s="189"/>
      <c r="R462" s="181"/>
      <c r="S462" s="182"/>
      <c r="T462" s="182"/>
      <c r="U462" s="179"/>
      <c r="V462" s="179"/>
      <c r="W462" s="179"/>
    </row>
    <row r="463" x14ac:dyDescent="0.3">
      <c r="B463" s="179"/>
      <c r="C463" s="179"/>
      <c r="D463" s="179"/>
      <c r="E463" s="179"/>
      <c r="F463" s="179"/>
      <c r="G463" s="179"/>
      <c r="H463" s="105"/>
      <c r="I463" s="105"/>
      <c r="J463" s="185"/>
      <c r="K463" s="186"/>
      <c r="L463" s="185"/>
      <c r="M463" s="185"/>
      <c r="N463" s="105"/>
      <c r="O463" s="105"/>
      <c r="P463" s="105"/>
      <c r="Q463" s="189"/>
      <c r="R463" s="181"/>
      <c r="S463" s="182"/>
      <c r="T463" s="182"/>
      <c r="U463" s="179"/>
      <c r="V463" s="179"/>
      <c r="W463" s="179"/>
    </row>
    <row r="464" x14ac:dyDescent="0.3">
      <c r="B464" s="179"/>
      <c r="C464" s="179"/>
      <c r="D464" s="179"/>
      <c r="E464" s="179"/>
      <c r="F464" s="179"/>
      <c r="G464" s="179"/>
      <c r="H464" s="105"/>
      <c r="I464" s="105"/>
      <c r="J464" s="185"/>
      <c r="K464" s="186"/>
      <c r="L464" s="185"/>
      <c r="M464" s="185"/>
      <c r="N464" s="105"/>
      <c r="O464" s="105"/>
      <c r="P464" s="105"/>
      <c r="Q464" s="189"/>
      <c r="R464" s="181"/>
      <c r="S464" s="182"/>
      <c r="T464" s="182"/>
      <c r="U464" s="179"/>
      <c r="V464" s="179"/>
      <c r="W464" s="179"/>
    </row>
    <row r="465" x14ac:dyDescent="0.3">
      <c r="B465" s="179"/>
      <c r="C465" s="179"/>
      <c r="D465" s="179"/>
      <c r="E465" s="179"/>
      <c r="F465" s="179"/>
      <c r="G465" s="179"/>
      <c r="H465" s="105"/>
      <c r="I465" s="105"/>
      <c r="J465" s="185"/>
      <c r="K465" s="186"/>
      <c r="L465" s="185"/>
      <c r="M465" s="185"/>
      <c r="N465" s="105"/>
      <c r="O465" s="105"/>
      <c r="P465" s="105"/>
      <c r="Q465" s="189"/>
      <c r="R465" s="181"/>
      <c r="S465" s="182"/>
      <c r="T465" s="182"/>
      <c r="U465" s="179"/>
      <c r="V465" s="179"/>
      <c r="W465" s="179"/>
    </row>
    <row r="466" x14ac:dyDescent="0.3">
      <c r="B466" s="179"/>
      <c r="C466" s="179"/>
      <c r="D466" s="179"/>
      <c r="E466" s="179"/>
      <c r="F466" s="179"/>
      <c r="G466" s="179"/>
      <c r="H466" s="105"/>
      <c r="I466" s="105"/>
      <c r="J466" s="185"/>
      <c r="K466" s="186"/>
      <c r="L466" s="185"/>
      <c r="M466" s="185"/>
      <c r="N466" s="105"/>
      <c r="O466" s="105"/>
      <c r="P466" s="105"/>
      <c r="Q466" s="189"/>
      <c r="R466" s="181"/>
      <c r="S466" s="182"/>
      <c r="T466" s="182"/>
      <c r="U466" s="179"/>
      <c r="V466" s="179"/>
      <c r="W466" s="179"/>
    </row>
    <row r="467" x14ac:dyDescent="0.3">
      <c r="B467" s="179"/>
      <c r="C467" s="179"/>
      <c r="D467" s="179"/>
      <c r="E467" s="179"/>
      <c r="F467" s="179"/>
      <c r="G467" s="179"/>
      <c r="H467" s="105"/>
      <c r="I467" s="105"/>
      <c r="J467" s="185"/>
      <c r="K467" s="186"/>
      <c r="L467" s="185"/>
      <c r="M467" s="185"/>
      <c r="N467" s="105"/>
      <c r="O467" s="105"/>
      <c r="P467" s="105"/>
      <c r="Q467" s="189"/>
      <c r="R467" s="181"/>
      <c r="S467" s="182"/>
      <c r="T467" s="182"/>
      <c r="U467" s="179"/>
      <c r="V467" s="179"/>
      <c r="W467" s="179"/>
    </row>
    <row r="468" x14ac:dyDescent="0.3">
      <c r="B468" s="179"/>
      <c r="C468" s="179"/>
      <c r="D468" s="179"/>
      <c r="E468" s="179"/>
      <c r="F468" s="179"/>
      <c r="G468" s="179"/>
      <c r="H468" s="105"/>
      <c r="I468" s="105"/>
      <c r="J468" s="185"/>
      <c r="K468" s="186"/>
      <c r="L468" s="185"/>
      <c r="M468" s="185"/>
      <c r="N468" s="105"/>
      <c r="O468" s="105"/>
      <c r="P468" s="105"/>
      <c r="Q468" s="189"/>
      <c r="R468" s="181"/>
      <c r="S468" s="182"/>
      <c r="T468" s="182"/>
      <c r="U468" s="179"/>
      <c r="V468" s="179"/>
      <c r="W468" s="179"/>
    </row>
    <row r="469" x14ac:dyDescent="0.3">
      <c r="B469" s="179"/>
      <c r="C469" s="179"/>
      <c r="D469" s="179"/>
      <c r="E469" s="179"/>
      <c r="F469" s="179"/>
      <c r="G469" s="179"/>
      <c r="H469" s="105"/>
      <c r="I469" s="105"/>
      <c r="J469" s="185"/>
      <c r="K469" s="186"/>
      <c r="L469" s="185"/>
      <c r="M469" s="185"/>
      <c r="N469" s="105"/>
      <c r="O469" s="105"/>
      <c r="P469" s="105"/>
      <c r="Q469" s="189"/>
      <c r="R469" s="181"/>
      <c r="S469" s="182"/>
      <c r="T469" s="182"/>
      <c r="U469" s="179"/>
      <c r="V469" s="179"/>
      <c r="W469" s="179"/>
    </row>
    <row r="470" x14ac:dyDescent="0.3">
      <c r="B470" s="179"/>
      <c r="C470" s="179"/>
      <c r="D470" s="179"/>
      <c r="E470" s="179"/>
      <c r="F470" s="179"/>
      <c r="G470" s="179"/>
      <c r="H470" s="105"/>
      <c r="I470" s="105"/>
      <c r="J470" s="185"/>
      <c r="K470" s="186"/>
      <c r="L470" s="185"/>
      <c r="M470" s="185"/>
      <c r="N470" s="105"/>
      <c r="O470" s="105"/>
      <c r="P470" s="105"/>
      <c r="Q470" s="189"/>
      <c r="R470" s="181"/>
      <c r="S470" s="182"/>
      <c r="T470" s="182"/>
      <c r="U470" s="179"/>
      <c r="V470" s="179"/>
      <c r="W470" s="179"/>
    </row>
    <row r="471" x14ac:dyDescent="0.3">
      <c r="B471" s="179"/>
      <c r="C471" s="179"/>
      <c r="D471" s="179"/>
      <c r="E471" s="179"/>
      <c r="F471" s="179"/>
      <c r="G471" s="179"/>
      <c r="H471" s="105"/>
      <c r="I471" s="105"/>
      <c r="J471" s="185"/>
      <c r="K471" s="186"/>
      <c r="L471" s="185"/>
      <c r="M471" s="185"/>
      <c r="N471" s="105"/>
      <c r="O471" s="105"/>
      <c r="P471" s="105"/>
      <c r="Q471" s="189"/>
      <c r="R471" s="181"/>
      <c r="S471" s="182"/>
      <c r="T471" s="182"/>
      <c r="U471" s="179"/>
      <c r="V471" s="179"/>
      <c r="W471" s="179"/>
    </row>
    <row r="472" x14ac:dyDescent="0.3">
      <c r="B472" s="179"/>
      <c r="C472" s="179"/>
      <c r="D472" s="179"/>
      <c r="E472" s="179"/>
      <c r="F472" s="179"/>
      <c r="G472" s="179"/>
      <c r="H472" s="105"/>
      <c r="I472" s="105"/>
      <c r="J472" s="185"/>
      <c r="K472" s="186"/>
      <c r="L472" s="185"/>
      <c r="M472" s="185"/>
      <c r="N472" s="105"/>
      <c r="O472" s="105"/>
      <c r="P472" s="105"/>
      <c r="Q472" s="189"/>
      <c r="R472" s="181"/>
      <c r="S472" s="182"/>
      <c r="T472" s="182"/>
      <c r="U472" s="179"/>
      <c r="V472" s="179"/>
      <c r="W472" s="179"/>
    </row>
    <row r="473" x14ac:dyDescent="0.3">
      <c r="B473" s="179"/>
      <c r="C473" s="179"/>
      <c r="D473" s="179"/>
      <c r="E473" s="179"/>
      <c r="F473" s="179"/>
      <c r="G473" s="179"/>
      <c r="H473" s="105"/>
      <c r="I473" s="105"/>
      <c r="J473" s="185"/>
      <c r="K473" s="186"/>
      <c r="L473" s="185"/>
      <c r="M473" s="185"/>
      <c r="N473" s="105"/>
      <c r="O473" s="105"/>
      <c r="P473" s="105"/>
      <c r="Q473" s="189"/>
      <c r="R473" s="181"/>
      <c r="S473" s="182"/>
      <c r="T473" s="182"/>
      <c r="U473" s="179"/>
      <c r="V473" s="179"/>
      <c r="W473" s="179"/>
    </row>
    <row r="474" x14ac:dyDescent="0.3">
      <c r="B474" s="179"/>
      <c r="C474" s="179"/>
      <c r="D474" s="179"/>
      <c r="E474" s="179"/>
      <c r="F474" s="179"/>
      <c r="G474" s="179"/>
      <c r="H474" s="105"/>
      <c r="I474" s="105"/>
      <c r="J474" s="185"/>
      <c r="K474" s="186"/>
      <c r="L474" s="185"/>
      <c r="M474" s="185"/>
      <c r="N474" s="105"/>
      <c r="O474" s="105"/>
      <c r="P474" s="105"/>
      <c r="Q474" s="189"/>
      <c r="R474" s="181"/>
      <c r="S474" s="182"/>
      <c r="T474" s="182"/>
      <c r="U474" s="179"/>
      <c r="V474" s="179"/>
      <c r="W474" s="179"/>
    </row>
    <row r="475" x14ac:dyDescent="0.3">
      <c r="B475" s="179"/>
      <c r="C475" s="179"/>
      <c r="D475" s="179"/>
      <c r="E475" s="179"/>
      <c r="F475" s="179"/>
      <c r="G475" s="179"/>
      <c r="H475" s="105"/>
      <c r="I475" s="105"/>
      <c r="J475" s="185"/>
      <c r="K475" s="186"/>
      <c r="L475" s="185"/>
      <c r="M475" s="185"/>
      <c r="N475" s="105"/>
      <c r="O475" s="105"/>
      <c r="P475" s="105"/>
      <c r="Q475" s="189"/>
      <c r="R475" s="181"/>
      <c r="S475" s="182"/>
      <c r="T475" s="182"/>
      <c r="U475" s="179"/>
      <c r="V475" s="179"/>
      <c r="W475" s="179"/>
    </row>
    <row r="476" x14ac:dyDescent="0.3">
      <c r="B476" s="179"/>
      <c r="C476" s="179"/>
      <c r="D476" s="179"/>
      <c r="E476" s="179"/>
      <c r="F476" s="179"/>
      <c r="G476" s="179"/>
      <c r="H476" s="105"/>
      <c r="I476" s="105"/>
      <c r="J476" s="185"/>
      <c r="K476" s="186"/>
      <c r="L476" s="185"/>
      <c r="M476" s="185"/>
      <c r="N476" s="105"/>
      <c r="O476" s="105"/>
      <c r="P476" s="105"/>
      <c r="Q476" s="189"/>
      <c r="R476" s="181"/>
      <c r="S476" s="182"/>
      <c r="T476" s="182"/>
      <c r="U476" s="179"/>
      <c r="V476" s="179"/>
      <c r="W476" s="179"/>
    </row>
    <row r="477" x14ac:dyDescent="0.3">
      <c r="B477" s="179"/>
      <c r="C477" s="179"/>
      <c r="D477" s="179"/>
      <c r="E477" s="179"/>
      <c r="F477" s="179"/>
      <c r="G477" s="179"/>
      <c r="H477" s="105"/>
      <c r="I477" s="105"/>
      <c r="J477" s="185"/>
      <c r="K477" s="186"/>
      <c r="L477" s="185"/>
      <c r="M477" s="185"/>
      <c r="N477" s="105"/>
      <c r="O477" s="105"/>
      <c r="P477" s="105"/>
      <c r="Q477" s="189"/>
      <c r="R477" s="181"/>
      <c r="S477" s="182"/>
      <c r="T477" s="182"/>
      <c r="U477" s="179"/>
      <c r="V477" s="179"/>
      <c r="W477" s="179"/>
    </row>
    <row r="478" x14ac:dyDescent="0.3">
      <c r="B478" s="179"/>
      <c r="C478" s="179"/>
      <c r="D478" s="179"/>
      <c r="E478" s="179"/>
      <c r="F478" s="179"/>
      <c r="G478" s="179"/>
      <c r="H478" s="105"/>
      <c r="I478" s="105"/>
      <c r="J478" s="185"/>
      <c r="K478" s="186"/>
      <c r="L478" s="185"/>
      <c r="M478" s="185"/>
      <c r="N478" s="105"/>
      <c r="O478" s="105"/>
      <c r="P478" s="105"/>
      <c r="Q478" s="189"/>
      <c r="R478" s="181"/>
      <c r="S478" s="182"/>
      <c r="T478" s="182"/>
      <c r="U478" s="179"/>
      <c r="V478" s="179"/>
      <c r="W478" s="179"/>
    </row>
    <row r="479" x14ac:dyDescent="0.3">
      <c r="B479" s="179"/>
      <c r="C479" s="179"/>
      <c r="D479" s="179"/>
      <c r="E479" s="179"/>
      <c r="F479" s="179"/>
      <c r="G479" s="179"/>
      <c r="H479" s="105"/>
      <c r="I479" s="105"/>
      <c r="J479" s="185"/>
      <c r="K479" s="186"/>
      <c r="L479" s="185"/>
      <c r="M479" s="185"/>
      <c r="N479" s="105"/>
      <c r="O479" s="105"/>
      <c r="P479" s="105"/>
      <c r="Q479" s="189"/>
      <c r="R479" s="181"/>
      <c r="S479" s="182"/>
      <c r="T479" s="182"/>
      <c r="U479" s="179"/>
      <c r="V479" s="179"/>
      <c r="W479" s="179"/>
    </row>
    <row r="480" x14ac:dyDescent="0.3">
      <c r="B480" s="179"/>
      <c r="C480" s="179"/>
      <c r="D480" s="179"/>
      <c r="E480" s="179"/>
      <c r="F480" s="179"/>
      <c r="G480" s="179"/>
      <c r="H480" s="105"/>
      <c r="I480" s="105"/>
      <c r="J480" s="185"/>
      <c r="K480" s="186"/>
      <c r="L480" s="185"/>
      <c r="M480" s="185"/>
      <c r="N480" s="105"/>
      <c r="O480" s="105"/>
      <c r="P480" s="105"/>
      <c r="Q480" s="189"/>
      <c r="R480" s="181"/>
      <c r="S480" s="182"/>
      <c r="T480" s="182"/>
      <c r="U480" s="179"/>
      <c r="V480" s="179"/>
      <c r="W480" s="179"/>
    </row>
    <row r="481" x14ac:dyDescent="0.3">
      <c r="B481" s="179"/>
      <c r="C481" s="179"/>
      <c r="D481" s="179"/>
      <c r="E481" s="179"/>
      <c r="F481" s="179"/>
      <c r="G481" s="179"/>
      <c r="H481" s="105"/>
      <c r="I481" s="105"/>
      <c r="J481" s="185"/>
      <c r="K481" s="186"/>
      <c r="L481" s="185"/>
      <c r="M481" s="185"/>
      <c r="N481" s="105"/>
      <c r="O481" s="105"/>
      <c r="P481" s="105"/>
      <c r="Q481" s="189"/>
      <c r="R481" s="181"/>
      <c r="S481" s="182"/>
      <c r="T481" s="182"/>
      <c r="U481" s="179"/>
      <c r="V481" s="179"/>
      <c r="W481" s="179"/>
    </row>
    <row r="482" x14ac:dyDescent="0.3">
      <c r="B482" s="179"/>
      <c r="C482" s="179"/>
      <c r="D482" s="179"/>
      <c r="E482" s="179"/>
      <c r="F482" s="179"/>
      <c r="G482" s="179"/>
      <c r="H482" s="105"/>
      <c r="I482" s="105"/>
      <c r="J482" s="185"/>
      <c r="K482" s="186"/>
      <c r="L482" s="185"/>
      <c r="M482" s="185"/>
      <c r="N482" s="105"/>
      <c r="O482" s="105"/>
      <c r="P482" s="105"/>
      <c r="Q482" s="189"/>
      <c r="R482" s="181"/>
      <c r="S482" s="182"/>
      <c r="T482" s="182"/>
      <c r="U482" s="179"/>
      <c r="V482" s="179"/>
      <c r="W482" s="179"/>
    </row>
    <row r="483" x14ac:dyDescent="0.3">
      <c r="B483" s="179"/>
      <c r="C483" s="179"/>
      <c r="D483" s="179"/>
      <c r="E483" s="179"/>
      <c r="F483" s="179"/>
      <c r="G483" s="179"/>
      <c r="H483" s="105"/>
      <c r="I483" s="105"/>
      <c r="J483" s="185"/>
      <c r="K483" s="186"/>
      <c r="L483" s="185"/>
      <c r="M483" s="185"/>
      <c r="N483" s="105"/>
      <c r="O483" s="105"/>
      <c r="P483" s="105"/>
      <c r="Q483" s="189"/>
      <c r="R483" s="181"/>
      <c r="S483" s="182"/>
      <c r="T483" s="182"/>
      <c r="U483" s="179"/>
      <c r="V483" s="179"/>
      <c r="W483" s="179"/>
    </row>
    <row r="484" x14ac:dyDescent="0.3">
      <c r="B484" s="179"/>
      <c r="C484" s="179"/>
      <c r="D484" s="179"/>
      <c r="E484" s="179"/>
      <c r="F484" s="179"/>
      <c r="G484" s="179"/>
      <c r="H484" s="105"/>
      <c r="I484" s="105"/>
      <c r="J484" s="185"/>
      <c r="K484" s="186"/>
      <c r="L484" s="185"/>
      <c r="M484" s="185"/>
      <c r="N484" s="105"/>
      <c r="O484" s="105"/>
      <c r="P484" s="105"/>
      <c r="Q484" s="189"/>
      <c r="R484" s="181"/>
      <c r="S484" s="182"/>
      <c r="T484" s="182"/>
      <c r="U484" s="179"/>
      <c r="V484" s="179"/>
      <c r="W484" s="179"/>
    </row>
    <row r="485" x14ac:dyDescent="0.3">
      <c r="B485" s="179"/>
      <c r="C485" s="179"/>
      <c r="D485" s="179"/>
      <c r="E485" s="179"/>
      <c r="F485" s="179"/>
      <c r="G485" s="179"/>
      <c r="H485" s="105"/>
      <c r="I485" s="105"/>
      <c r="J485" s="185"/>
      <c r="K485" s="186"/>
      <c r="L485" s="185"/>
      <c r="M485" s="185"/>
      <c r="N485" s="105"/>
      <c r="O485" s="105"/>
      <c r="P485" s="105"/>
      <c r="Q485" s="189"/>
      <c r="R485" s="181"/>
      <c r="S485" s="182"/>
      <c r="T485" s="182"/>
      <c r="U485" s="179"/>
      <c r="V485" s="179"/>
      <c r="W485" s="179"/>
    </row>
    <row r="486" x14ac:dyDescent="0.3">
      <c r="B486" s="179"/>
      <c r="C486" s="179"/>
      <c r="D486" s="179"/>
      <c r="E486" s="179"/>
      <c r="F486" s="179"/>
      <c r="G486" s="179"/>
      <c r="H486" s="105"/>
      <c r="I486" s="105"/>
      <c r="J486" s="185"/>
      <c r="K486" s="186"/>
      <c r="L486" s="185"/>
      <c r="M486" s="185"/>
      <c r="N486" s="105"/>
      <c r="O486" s="105"/>
      <c r="P486" s="105"/>
      <c r="Q486" s="189"/>
      <c r="R486" s="181"/>
      <c r="S486" s="182"/>
      <c r="T486" s="182"/>
      <c r="U486" s="179"/>
      <c r="V486" s="179"/>
      <c r="W486" s="179"/>
    </row>
    <row r="487" x14ac:dyDescent="0.3">
      <c r="B487" s="179"/>
      <c r="C487" s="179"/>
      <c r="D487" s="179"/>
      <c r="E487" s="179"/>
      <c r="F487" s="179"/>
      <c r="G487" s="179"/>
      <c r="H487" s="105"/>
      <c r="I487" s="105"/>
      <c r="J487" s="185"/>
      <c r="K487" s="186"/>
      <c r="L487" s="185"/>
      <c r="M487" s="185"/>
      <c r="N487" s="105"/>
      <c r="O487" s="105"/>
      <c r="P487" s="105"/>
      <c r="Q487" s="189"/>
      <c r="R487" s="181"/>
      <c r="S487" s="182"/>
      <c r="T487" s="182"/>
      <c r="U487" s="179"/>
      <c r="V487" s="179"/>
      <c r="W487" s="179"/>
    </row>
    <row r="488" x14ac:dyDescent="0.3">
      <c r="B488" s="179"/>
      <c r="C488" s="179"/>
      <c r="D488" s="179"/>
      <c r="E488" s="179"/>
      <c r="F488" s="179"/>
      <c r="G488" s="179"/>
      <c r="H488" s="105"/>
      <c r="I488" s="105"/>
      <c r="J488" s="185"/>
      <c r="K488" s="186"/>
      <c r="L488" s="185"/>
      <c r="M488" s="185"/>
      <c r="N488" s="105"/>
      <c r="O488" s="105"/>
      <c r="P488" s="105"/>
      <c r="Q488" s="189"/>
      <c r="R488" s="181"/>
      <c r="S488" s="182"/>
      <c r="T488" s="182"/>
      <c r="U488" s="179"/>
      <c r="V488" s="179"/>
      <c r="W488" s="179"/>
    </row>
    <row r="489" x14ac:dyDescent="0.3">
      <c r="B489" s="179"/>
      <c r="C489" s="179"/>
      <c r="D489" s="179"/>
      <c r="E489" s="179"/>
      <c r="F489" s="179"/>
      <c r="G489" s="179"/>
      <c r="H489" s="105"/>
      <c r="I489" s="105"/>
      <c r="J489" s="185"/>
      <c r="K489" s="186"/>
      <c r="L489" s="185"/>
      <c r="M489" s="185"/>
      <c r="N489" s="105"/>
      <c r="O489" s="105"/>
      <c r="P489" s="105"/>
      <c r="Q489" s="189"/>
      <c r="R489" s="181"/>
      <c r="S489" s="182"/>
      <c r="T489" s="182"/>
      <c r="U489" s="179"/>
      <c r="V489" s="179"/>
      <c r="W489" s="179"/>
    </row>
    <row r="490" x14ac:dyDescent="0.3">
      <c r="B490" s="179"/>
      <c r="C490" s="179"/>
      <c r="D490" s="179"/>
      <c r="E490" s="179"/>
      <c r="F490" s="179"/>
      <c r="G490" s="179"/>
      <c r="H490" s="105"/>
      <c r="I490" s="105"/>
      <c r="J490" s="185"/>
      <c r="K490" s="186"/>
      <c r="L490" s="185"/>
      <c r="M490" s="185"/>
      <c r="N490" s="105"/>
      <c r="O490" s="105"/>
      <c r="P490" s="105"/>
      <c r="Q490" s="189"/>
      <c r="R490" s="181"/>
      <c r="S490" s="182"/>
      <c r="T490" s="182"/>
      <c r="U490" s="179"/>
      <c r="V490" s="179"/>
      <c r="W490" s="179"/>
    </row>
    <row r="491" x14ac:dyDescent="0.3">
      <c r="B491" s="179"/>
      <c r="C491" s="179"/>
      <c r="D491" s="179"/>
      <c r="E491" s="179"/>
      <c r="F491" s="179"/>
      <c r="G491" s="179"/>
      <c r="H491" s="105"/>
      <c r="I491" s="105"/>
      <c r="J491" s="185"/>
      <c r="K491" s="186"/>
      <c r="L491" s="185"/>
      <c r="M491" s="185"/>
      <c r="N491" s="105"/>
      <c r="O491" s="105"/>
      <c r="P491" s="105"/>
      <c r="Q491" s="189"/>
      <c r="R491" s="181"/>
      <c r="S491" s="182"/>
      <c r="T491" s="182"/>
      <c r="U491" s="179"/>
      <c r="V491" s="179"/>
      <c r="W491" s="179"/>
    </row>
    <row r="492" x14ac:dyDescent="0.3">
      <c r="B492" s="179"/>
      <c r="C492" s="179"/>
      <c r="D492" s="179"/>
      <c r="E492" s="179"/>
      <c r="F492" s="179"/>
      <c r="G492" s="179"/>
      <c r="H492" s="105"/>
      <c r="I492" s="105"/>
      <c r="J492" s="185"/>
      <c r="K492" s="186"/>
      <c r="L492" s="185"/>
      <c r="M492" s="185"/>
      <c r="N492" s="105"/>
      <c r="O492" s="105"/>
      <c r="P492" s="105"/>
      <c r="Q492" s="189"/>
      <c r="R492" s="181"/>
      <c r="S492" s="182"/>
      <c r="T492" s="182"/>
      <c r="U492" s="179"/>
      <c r="V492" s="179"/>
      <c r="W492" s="179"/>
    </row>
    <row r="493" x14ac:dyDescent="0.3">
      <c r="B493" s="179"/>
      <c r="C493" s="179"/>
      <c r="D493" s="179"/>
      <c r="E493" s="179"/>
      <c r="F493" s="179"/>
      <c r="G493" s="179"/>
      <c r="H493" s="105"/>
      <c r="I493" s="105"/>
      <c r="J493" s="185"/>
      <c r="K493" s="186"/>
      <c r="L493" s="185"/>
      <c r="M493" s="185"/>
      <c r="N493" s="105"/>
      <c r="O493" s="105"/>
      <c r="P493" s="105"/>
      <c r="Q493" s="189"/>
      <c r="R493" s="181"/>
      <c r="S493" s="182"/>
      <c r="T493" s="182"/>
      <c r="U493" s="179"/>
      <c r="V493" s="179"/>
      <c r="W493" s="179"/>
    </row>
    <row r="494" x14ac:dyDescent="0.3">
      <c r="B494" s="179"/>
      <c r="C494" s="179"/>
      <c r="D494" s="179"/>
      <c r="E494" s="179"/>
      <c r="F494" s="179"/>
      <c r="G494" s="179"/>
      <c r="H494" s="105"/>
      <c r="I494" s="105"/>
      <c r="J494" s="185"/>
      <c r="K494" s="186"/>
      <c r="L494" s="185"/>
      <c r="M494" s="185"/>
      <c r="N494" s="105"/>
      <c r="O494" s="105"/>
      <c r="P494" s="105"/>
      <c r="Q494" s="189"/>
      <c r="R494" s="181"/>
      <c r="S494" s="182"/>
      <c r="T494" s="182"/>
      <c r="U494" s="179"/>
      <c r="V494" s="179"/>
      <c r="W494" s="179"/>
    </row>
    <row r="495" x14ac:dyDescent="0.3">
      <c r="B495" s="179"/>
      <c r="C495" s="179"/>
      <c r="D495" s="179"/>
      <c r="E495" s="179"/>
      <c r="F495" s="179"/>
      <c r="G495" s="179"/>
      <c r="H495" s="105"/>
      <c r="I495" s="105"/>
      <c r="J495" s="185"/>
      <c r="K495" s="186"/>
      <c r="L495" s="185"/>
      <c r="M495" s="185"/>
      <c r="N495" s="105"/>
      <c r="O495" s="105"/>
      <c r="P495" s="105"/>
      <c r="Q495" s="189"/>
      <c r="R495" s="181"/>
      <c r="S495" s="182"/>
      <c r="T495" s="182"/>
      <c r="U495" s="179"/>
      <c r="V495" s="179"/>
      <c r="W495" s="179"/>
    </row>
    <row r="496" x14ac:dyDescent="0.3">
      <c r="B496" s="179"/>
      <c r="C496" s="179"/>
      <c r="D496" s="179"/>
      <c r="E496" s="179"/>
      <c r="F496" s="179"/>
      <c r="G496" s="179"/>
      <c r="H496" s="105"/>
      <c r="I496" s="105"/>
      <c r="J496" s="185"/>
      <c r="K496" s="186"/>
      <c r="L496" s="185"/>
      <c r="M496" s="185"/>
      <c r="N496" s="105"/>
      <c r="O496" s="105"/>
      <c r="P496" s="105"/>
      <c r="Q496" s="189"/>
      <c r="R496" s="181"/>
      <c r="S496" s="182"/>
      <c r="T496" s="182"/>
      <c r="U496" s="179"/>
      <c r="V496" s="179"/>
      <c r="W496" s="179"/>
    </row>
    <row r="497" x14ac:dyDescent="0.3">
      <c r="B497" s="179"/>
      <c r="C497" s="179"/>
      <c r="D497" s="179"/>
      <c r="E497" s="179"/>
      <c r="F497" s="179"/>
      <c r="G497" s="179"/>
      <c r="H497" s="105"/>
      <c r="I497" s="105"/>
      <c r="J497" s="185"/>
      <c r="K497" s="186"/>
      <c r="L497" s="185"/>
      <c r="M497" s="185"/>
      <c r="N497" s="105"/>
      <c r="O497" s="105"/>
      <c r="P497" s="105"/>
      <c r="Q497" s="189"/>
      <c r="R497" s="181"/>
      <c r="S497" s="182"/>
      <c r="T497" s="182"/>
      <c r="U497" s="179"/>
      <c r="V497" s="179"/>
      <c r="W497" s="179"/>
    </row>
    <row r="498" x14ac:dyDescent="0.3">
      <c r="B498" s="179"/>
      <c r="C498" s="179"/>
      <c r="D498" s="179"/>
      <c r="E498" s="179"/>
      <c r="F498" s="179"/>
      <c r="G498" s="179"/>
      <c r="H498" s="105"/>
      <c r="I498" s="105"/>
      <c r="J498" s="185"/>
      <c r="K498" s="186"/>
      <c r="L498" s="185"/>
      <c r="M498" s="185"/>
      <c r="N498" s="105"/>
      <c r="O498" s="105"/>
      <c r="P498" s="105"/>
      <c r="Q498" s="189"/>
      <c r="R498" s="181"/>
      <c r="S498" s="182"/>
      <c r="T498" s="182"/>
      <c r="U498" s="179"/>
      <c r="V498" s="179"/>
      <c r="W498" s="179"/>
    </row>
    <row r="499" x14ac:dyDescent="0.3">
      <c r="B499" s="179"/>
      <c r="C499" s="179"/>
      <c r="D499" s="179"/>
      <c r="E499" s="179"/>
      <c r="F499" s="179"/>
      <c r="G499" s="179"/>
      <c r="H499" s="105"/>
      <c r="I499" s="105"/>
      <c r="J499" s="185"/>
      <c r="K499" s="186"/>
      <c r="L499" s="185"/>
      <c r="M499" s="185"/>
      <c r="N499" s="105"/>
      <c r="O499" s="105"/>
      <c r="P499" s="105"/>
      <c r="Q499" s="189"/>
      <c r="R499" s="181"/>
      <c r="S499" s="182"/>
      <c r="T499" s="182"/>
      <c r="U499" s="179"/>
      <c r="V499" s="179"/>
      <c r="W499" s="179"/>
    </row>
    <row r="500" x14ac:dyDescent="0.3">
      <c r="B500" s="179"/>
      <c r="C500" s="179"/>
      <c r="D500" s="179"/>
      <c r="E500" s="179"/>
      <c r="F500" s="179"/>
      <c r="G500" s="179"/>
      <c r="H500" s="105"/>
      <c r="I500" s="105"/>
      <c r="J500" s="185"/>
      <c r="K500" s="186"/>
      <c r="L500" s="185"/>
      <c r="M500" s="185"/>
      <c r="N500" s="105"/>
      <c r="O500" s="105"/>
      <c r="P500" s="105"/>
      <c r="Q500" s="189"/>
      <c r="R500" s="181"/>
      <c r="S500" s="182"/>
      <c r="T500" s="182"/>
      <c r="U500" s="179"/>
      <c r="V500" s="179"/>
      <c r="W500" s="179"/>
    </row>
    <row r="501" x14ac:dyDescent="0.3">
      <c r="B501" s="179"/>
      <c r="C501" s="179"/>
      <c r="D501" s="179"/>
      <c r="E501" s="179"/>
      <c r="F501" s="179"/>
      <c r="G501" s="179"/>
      <c r="H501" s="105"/>
      <c r="I501" s="105"/>
      <c r="J501" s="185"/>
      <c r="K501" s="186"/>
      <c r="L501" s="185"/>
      <c r="M501" s="185"/>
      <c r="N501" s="105"/>
      <c r="O501" s="105"/>
      <c r="P501" s="105"/>
      <c r="Q501" s="189"/>
      <c r="R501" s="181"/>
      <c r="S501" s="182"/>
      <c r="T501" s="182"/>
      <c r="U501" s="179"/>
      <c r="V501" s="179"/>
      <c r="W501" s="179"/>
    </row>
    <row r="502" x14ac:dyDescent="0.3">
      <c r="B502" s="179"/>
      <c r="C502" s="179"/>
      <c r="D502" s="179"/>
      <c r="E502" s="179"/>
      <c r="F502" s="179"/>
      <c r="G502" s="179"/>
      <c r="H502" s="105"/>
      <c r="I502" s="105"/>
      <c r="J502" s="185"/>
      <c r="K502" s="186"/>
      <c r="L502" s="185"/>
      <c r="M502" s="185"/>
      <c r="N502" s="105"/>
      <c r="O502" s="105"/>
      <c r="P502" s="105"/>
      <c r="Q502" s="189"/>
      <c r="R502" s="181"/>
      <c r="S502" s="182"/>
      <c r="T502" s="182"/>
      <c r="U502" s="179"/>
      <c r="V502" s="179"/>
      <c r="W502" s="179"/>
    </row>
    <row r="503" x14ac:dyDescent="0.3">
      <c r="B503" s="179"/>
      <c r="C503" s="179"/>
      <c r="D503" s="179"/>
      <c r="E503" s="179"/>
      <c r="F503" s="179"/>
      <c r="G503" s="179"/>
      <c r="H503" s="105"/>
      <c r="I503" s="105"/>
      <c r="J503" s="185"/>
      <c r="K503" s="186"/>
      <c r="L503" s="185"/>
      <c r="M503" s="185"/>
      <c r="N503" s="105"/>
      <c r="O503" s="105"/>
      <c r="P503" s="105"/>
      <c r="Q503" s="189"/>
      <c r="R503" s="181"/>
      <c r="S503" s="182"/>
      <c r="T503" s="182"/>
      <c r="U503" s="179"/>
      <c r="V503" s="179"/>
      <c r="W503" s="179"/>
    </row>
    <row r="504" x14ac:dyDescent="0.3">
      <c r="B504" s="179"/>
      <c r="C504" s="179"/>
      <c r="D504" s="179"/>
      <c r="E504" s="179"/>
      <c r="F504" s="179"/>
      <c r="G504" s="179"/>
      <c r="H504" s="105"/>
      <c r="I504" s="105"/>
      <c r="J504" s="185"/>
      <c r="K504" s="186"/>
      <c r="L504" s="185"/>
      <c r="M504" s="185"/>
      <c r="N504" s="105"/>
      <c r="O504" s="105"/>
      <c r="P504" s="105"/>
      <c r="Q504" s="189"/>
      <c r="R504" s="181"/>
      <c r="S504" s="182"/>
      <c r="T504" s="182"/>
      <c r="U504" s="179"/>
      <c r="V504" s="179"/>
      <c r="W504" s="179"/>
    </row>
    <row r="505" x14ac:dyDescent="0.3">
      <c r="B505" s="179"/>
      <c r="C505" s="179"/>
      <c r="D505" s="179"/>
      <c r="E505" s="179"/>
      <c r="F505" s="179"/>
      <c r="G505" s="179"/>
      <c r="H505" s="105"/>
      <c r="I505" s="105"/>
      <c r="J505" s="185"/>
      <c r="K505" s="186"/>
      <c r="L505" s="185"/>
      <c r="M505" s="185"/>
      <c r="N505" s="105"/>
      <c r="O505" s="105"/>
      <c r="P505" s="105"/>
      <c r="Q505" s="189"/>
      <c r="R505" s="181"/>
      <c r="S505" s="182"/>
      <c r="T505" s="182"/>
      <c r="U505" s="179"/>
      <c r="V505" s="179"/>
      <c r="W505" s="179"/>
    </row>
    <row r="506" x14ac:dyDescent="0.3">
      <c r="B506" s="179"/>
      <c r="C506" s="179"/>
      <c r="D506" s="179"/>
      <c r="E506" s="179"/>
      <c r="F506" s="179"/>
      <c r="G506" s="179"/>
      <c r="H506" s="105"/>
      <c r="I506" s="105"/>
      <c r="J506" s="185"/>
      <c r="K506" s="186"/>
      <c r="L506" s="185"/>
      <c r="M506" s="185"/>
      <c r="N506" s="105"/>
      <c r="O506" s="105"/>
      <c r="P506" s="105"/>
      <c r="Q506" s="189"/>
      <c r="R506" s="181"/>
      <c r="S506" s="182"/>
      <c r="T506" s="182"/>
      <c r="U506" s="179"/>
      <c r="V506" s="179"/>
      <c r="W506" s="179"/>
    </row>
    <row r="507" x14ac:dyDescent="0.3">
      <c r="B507" s="179"/>
      <c r="C507" s="179"/>
      <c r="D507" s="179"/>
      <c r="E507" s="179"/>
      <c r="F507" s="179"/>
      <c r="G507" s="179"/>
      <c r="H507" s="105"/>
      <c r="I507" s="105"/>
      <c r="J507" s="185"/>
      <c r="K507" s="186"/>
      <c r="L507" s="185"/>
      <c r="M507" s="185"/>
      <c r="N507" s="105"/>
      <c r="O507" s="105"/>
      <c r="P507" s="105"/>
      <c r="Q507" s="189"/>
      <c r="R507" s="181"/>
      <c r="S507" s="182"/>
      <c r="T507" s="182"/>
      <c r="U507" s="179"/>
      <c r="V507" s="179"/>
      <c r="W507" s="179"/>
    </row>
    <row r="508" x14ac:dyDescent="0.3">
      <c r="B508" s="179"/>
      <c r="C508" s="179"/>
      <c r="D508" s="179"/>
      <c r="E508" s="179"/>
      <c r="F508" s="179"/>
      <c r="G508" s="179"/>
      <c r="H508" s="105"/>
      <c r="I508" s="105"/>
      <c r="J508" s="185"/>
      <c r="K508" s="186"/>
      <c r="L508" s="185"/>
      <c r="M508" s="185"/>
      <c r="N508" s="105"/>
      <c r="O508" s="105"/>
      <c r="P508" s="105"/>
      <c r="Q508" s="189"/>
      <c r="R508" s="181"/>
      <c r="S508" s="182"/>
      <c r="T508" s="182"/>
      <c r="U508" s="179"/>
      <c r="V508" s="179"/>
      <c r="W508" s="179"/>
    </row>
    <row r="509" x14ac:dyDescent="0.3">
      <c r="B509" s="179"/>
      <c r="C509" s="179"/>
      <c r="D509" s="179"/>
      <c r="E509" s="179"/>
      <c r="F509" s="179"/>
      <c r="G509" s="179"/>
      <c r="H509" s="105"/>
      <c r="I509" s="105"/>
      <c r="J509" s="185"/>
      <c r="K509" s="186"/>
      <c r="L509" s="185"/>
      <c r="M509" s="185"/>
      <c r="N509" s="105"/>
      <c r="O509" s="105"/>
      <c r="P509" s="105"/>
      <c r="Q509" s="189"/>
      <c r="R509" s="181"/>
      <c r="S509" s="182"/>
      <c r="T509" s="182"/>
      <c r="U509" s="179"/>
      <c r="V509" s="179"/>
      <c r="W509" s="179"/>
    </row>
    <row r="510" x14ac:dyDescent="0.3">
      <c r="B510" s="179"/>
      <c r="C510" s="179"/>
      <c r="D510" s="179"/>
      <c r="E510" s="179"/>
      <c r="F510" s="179"/>
      <c r="G510" s="179"/>
      <c r="H510" s="105"/>
      <c r="I510" s="105"/>
      <c r="J510" s="185"/>
      <c r="K510" s="186"/>
      <c r="L510" s="185"/>
      <c r="M510" s="185"/>
      <c r="N510" s="105"/>
      <c r="O510" s="105"/>
      <c r="P510" s="105"/>
      <c r="Q510" s="189"/>
      <c r="R510" s="181"/>
      <c r="S510" s="182"/>
      <c r="T510" s="182"/>
      <c r="U510" s="179"/>
      <c r="V510" s="179"/>
      <c r="W510" s="179"/>
    </row>
    <row r="511" x14ac:dyDescent="0.3">
      <c r="B511" s="179"/>
      <c r="C511" s="179"/>
      <c r="D511" s="179"/>
      <c r="E511" s="179"/>
      <c r="F511" s="179"/>
      <c r="G511" s="179"/>
      <c r="H511" s="105"/>
      <c r="I511" s="105"/>
      <c r="J511" s="185"/>
      <c r="K511" s="186"/>
      <c r="L511" s="185"/>
      <c r="M511" s="185"/>
      <c r="N511" s="105"/>
      <c r="O511" s="105"/>
      <c r="P511" s="105"/>
      <c r="Q511" s="189"/>
      <c r="R511" s="181"/>
      <c r="S511" s="182"/>
      <c r="T511" s="182"/>
      <c r="U511" s="179"/>
      <c r="V511" s="179"/>
      <c r="W511" s="179"/>
    </row>
    <row r="512" x14ac:dyDescent="0.3">
      <c r="B512" s="179"/>
      <c r="C512" s="179"/>
      <c r="D512" s="179"/>
      <c r="E512" s="179"/>
      <c r="F512" s="179"/>
      <c r="G512" s="179"/>
      <c r="H512" s="105"/>
      <c r="I512" s="105"/>
      <c r="J512" s="185"/>
      <c r="K512" s="186"/>
      <c r="L512" s="185"/>
      <c r="M512" s="185"/>
      <c r="N512" s="105"/>
      <c r="O512" s="105"/>
      <c r="P512" s="105"/>
      <c r="Q512" s="189"/>
      <c r="R512" s="181"/>
      <c r="S512" s="182"/>
      <c r="T512" s="182"/>
      <c r="U512" s="179"/>
      <c r="V512" s="179"/>
      <c r="W512" s="179"/>
    </row>
    <row r="513" x14ac:dyDescent="0.3">
      <c r="B513" s="179"/>
      <c r="C513" s="179"/>
      <c r="D513" s="179"/>
      <c r="E513" s="179"/>
      <c r="F513" s="179"/>
      <c r="G513" s="179"/>
      <c r="H513" s="105"/>
      <c r="I513" s="105"/>
      <c r="J513" s="185"/>
      <c r="K513" s="186"/>
      <c r="L513" s="185"/>
      <c r="M513" s="185"/>
      <c r="N513" s="105"/>
      <c r="O513" s="105"/>
      <c r="P513" s="105"/>
      <c r="Q513" s="189"/>
      <c r="R513" s="181"/>
      <c r="S513" s="182"/>
      <c r="T513" s="182"/>
      <c r="U513" s="179"/>
      <c r="V513" s="179"/>
      <c r="W513" s="179"/>
    </row>
    <row r="514" x14ac:dyDescent="0.3">
      <c r="B514" s="179"/>
      <c r="C514" s="179"/>
      <c r="D514" s="179"/>
      <c r="E514" s="179"/>
      <c r="F514" s="179"/>
      <c r="G514" s="179"/>
      <c r="H514" s="105"/>
      <c r="I514" s="105"/>
      <c r="J514" s="185"/>
      <c r="K514" s="186"/>
      <c r="L514" s="185"/>
      <c r="M514" s="185"/>
      <c r="N514" s="105"/>
      <c r="O514" s="105"/>
      <c r="P514" s="105"/>
      <c r="Q514" s="189"/>
      <c r="R514" s="181"/>
      <c r="S514" s="182"/>
      <c r="T514" s="182"/>
      <c r="U514" s="179"/>
      <c r="V514" s="179"/>
      <c r="W514" s="179"/>
    </row>
    <row r="515" x14ac:dyDescent="0.3">
      <c r="B515" s="179"/>
      <c r="C515" s="179"/>
      <c r="D515" s="179"/>
      <c r="E515" s="179"/>
      <c r="F515" s="179"/>
      <c r="G515" s="179"/>
      <c r="H515" s="105"/>
      <c r="I515" s="105"/>
      <c r="J515" s="185"/>
      <c r="K515" s="186"/>
      <c r="L515" s="185"/>
      <c r="M515" s="185"/>
      <c r="N515" s="105"/>
      <c r="O515" s="105"/>
      <c r="P515" s="105"/>
      <c r="Q515" s="189"/>
      <c r="R515" s="181"/>
      <c r="S515" s="182"/>
      <c r="T515" s="182"/>
      <c r="U515" s="179"/>
      <c r="V515" s="179"/>
      <c r="W515" s="179"/>
    </row>
    <row r="516" x14ac:dyDescent="0.3">
      <c r="B516" s="179"/>
      <c r="C516" s="179"/>
      <c r="D516" s="179"/>
      <c r="E516" s="179"/>
      <c r="F516" s="179"/>
      <c r="G516" s="179"/>
      <c r="H516" s="105"/>
      <c r="I516" s="105"/>
      <c r="J516" s="185"/>
      <c r="K516" s="186"/>
      <c r="L516" s="185"/>
      <c r="M516" s="185"/>
      <c r="N516" s="105"/>
      <c r="O516" s="105"/>
      <c r="P516" s="105"/>
      <c r="Q516" s="189"/>
      <c r="R516" s="181"/>
      <c r="S516" s="182"/>
      <c r="T516" s="182"/>
      <c r="U516" s="179"/>
      <c r="V516" s="179"/>
      <c r="W516" s="179"/>
    </row>
    <row r="517" x14ac:dyDescent="0.3">
      <c r="B517" s="179"/>
      <c r="C517" s="179"/>
      <c r="D517" s="179"/>
      <c r="E517" s="179"/>
      <c r="F517" s="179"/>
      <c r="G517" s="179"/>
      <c r="H517" s="105"/>
      <c r="I517" s="105"/>
      <c r="J517" s="185"/>
      <c r="K517" s="186"/>
      <c r="L517" s="185"/>
      <c r="M517" s="185"/>
      <c r="N517" s="105"/>
      <c r="O517" s="105"/>
      <c r="P517" s="105"/>
      <c r="Q517" s="189"/>
      <c r="R517" s="181"/>
      <c r="S517" s="182"/>
      <c r="T517" s="182"/>
      <c r="U517" s="179"/>
      <c r="V517" s="179"/>
      <c r="W517" s="179"/>
    </row>
    <row r="518" x14ac:dyDescent="0.3">
      <c r="B518" s="179"/>
      <c r="C518" s="179"/>
      <c r="D518" s="179"/>
      <c r="E518" s="179"/>
      <c r="F518" s="179"/>
      <c r="G518" s="179"/>
      <c r="H518" s="105"/>
      <c r="I518" s="105"/>
      <c r="J518" s="185"/>
      <c r="K518" s="186"/>
      <c r="L518" s="185"/>
      <c r="M518" s="185"/>
      <c r="N518" s="105"/>
      <c r="O518" s="105"/>
      <c r="P518" s="105"/>
      <c r="Q518" s="189"/>
      <c r="R518" s="181"/>
      <c r="S518" s="182"/>
      <c r="T518" s="182"/>
      <c r="U518" s="179"/>
      <c r="V518" s="179"/>
      <c r="W518" s="179"/>
    </row>
    <row r="519" x14ac:dyDescent="0.3">
      <c r="B519" s="179"/>
      <c r="C519" s="179"/>
      <c r="D519" s="179"/>
      <c r="E519" s="179"/>
      <c r="F519" s="179"/>
      <c r="G519" s="179"/>
      <c r="H519" s="105"/>
      <c r="I519" s="105"/>
      <c r="J519" s="185"/>
      <c r="K519" s="186"/>
      <c r="L519" s="185"/>
      <c r="M519" s="185"/>
      <c r="N519" s="105"/>
      <c r="O519" s="105"/>
      <c r="P519" s="105"/>
      <c r="Q519" s="189"/>
      <c r="R519" s="181"/>
      <c r="S519" s="182"/>
      <c r="T519" s="182"/>
      <c r="U519" s="179"/>
      <c r="V519" s="179"/>
      <c r="W519" s="179"/>
    </row>
    <row r="520" x14ac:dyDescent="0.3">
      <c r="B520" s="179"/>
      <c r="C520" s="179"/>
      <c r="D520" s="179"/>
      <c r="E520" s="179"/>
      <c r="F520" s="179"/>
      <c r="G520" s="179"/>
      <c r="H520" s="105"/>
      <c r="I520" s="105"/>
      <c r="J520" s="185"/>
      <c r="K520" s="186"/>
      <c r="L520" s="185"/>
      <c r="M520" s="185"/>
      <c r="N520" s="105"/>
      <c r="O520" s="105"/>
      <c r="P520" s="105"/>
      <c r="Q520" s="189"/>
      <c r="R520" s="181"/>
      <c r="S520" s="182"/>
      <c r="T520" s="182"/>
      <c r="U520" s="179"/>
      <c r="V520" s="179"/>
      <c r="W520" s="179"/>
    </row>
    <row r="521" x14ac:dyDescent="0.3">
      <c r="B521" s="179"/>
      <c r="C521" s="179"/>
      <c r="D521" s="179"/>
      <c r="E521" s="179"/>
      <c r="F521" s="179"/>
      <c r="G521" s="179"/>
      <c r="H521" s="105"/>
      <c r="I521" s="105"/>
      <c r="J521" s="185"/>
      <c r="K521" s="186"/>
      <c r="L521" s="185"/>
      <c r="M521" s="185"/>
      <c r="N521" s="105"/>
      <c r="O521" s="105"/>
      <c r="P521" s="105"/>
      <c r="Q521" s="189"/>
      <c r="R521" s="181"/>
      <c r="S521" s="182"/>
      <c r="T521" s="182"/>
      <c r="U521" s="179"/>
      <c r="V521" s="179"/>
      <c r="W521" s="179"/>
    </row>
    <row r="522" x14ac:dyDescent="0.3">
      <c r="B522" s="179"/>
      <c r="C522" s="179"/>
      <c r="D522" s="179"/>
      <c r="E522" s="179"/>
      <c r="F522" s="179"/>
      <c r="G522" s="179"/>
      <c r="H522" s="105"/>
      <c r="I522" s="105"/>
      <c r="J522" s="185"/>
      <c r="K522" s="186"/>
      <c r="L522" s="185"/>
      <c r="M522" s="185"/>
      <c r="N522" s="105"/>
      <c r="O522" s="105"/>
      <c r="P522" s="105"/>
      <c r="Q522" s="189"/>
      <c r="R522" s="181"/>
      <c r="S522" s="182"/>
      <c r="T522" s="182"/>
      <c r="U522" s="179"/>
      <c r="V522" s="179"/>
      <c r="W522" s="179"/>
    </row>
    <row r="523" x14ac:dyDescent="0.3">
      <c r="B523" s="179"/>
      <c r="C523" s="179"/>
      <c r="D523" s="179"/>
      <c r="E523" s="179"/>
      <c r="F523" s="179"/>
      <c r="G523" s="179"/>
      <c r="H523" s="105"/>
      <c r="I523" s="105"/>
      <c r="J523" s="185"/>
      <c r="K523" s="186"/>
      <c r="L523" s="185"/>
      <c r="M523" s="185"/>
      <c r="N523" s="105"/>
      <c r="O523" s="105"/>
      <c r="P523" s="105"/>
      <c r="Q523" s="189"/>
      <c r="R523" s="181"/>
      <c r="S523" s="182"/>
      <c r="T523" s="182"/>
      <c r="U523" s="179"/>
      <c r="V523" s="179"/>
      <c r="W523" s="179"/>
    </row>
    <row r="524" x14ac:dyDescent="0.3">
      <c r="B524" s="179"/>
      <c r="C524" s="179"/>
      <c r="D524" s="179"/>
      <c r="E524" s="179"/>
      <c r="F524" s="179"/>
      <c r="G524" s="179"/>
      <c r="H524" s="105"/>
      <c r="I524" s="105"/>
      <c r="J524" s="185"/>
      <c r="K524" s="186"/>
      <c r="L524" s="185"/>
      <c r="M524" s="185"/>
      <c r="N524" s="105"/>
      <c r="O524" s="105"/>
      <c r="P524" s="105"/>
      <c r="Q524" s="189"/>
      <c r="R524" s="181"/>
      <c r="S524" s="182"/>
      <c r="T524" s="182"/>
      <c r="U524" s="179"/>
      <c r="V524" s="179"/>
      <c r="W524" s="179"/>
    </row>
    <row r="525" x14ac:dyDescent="0.3">
      <c r="B525" s="179"/>
      <c r="C525" s="179"/>
      <c r="D525" s="179"/>
      <c r="E525" s="179"/>
      <c r="F525" s="179"/>
      <c r="G525" s="179"/>
      <c r="H525" s="105"/>
      <c r="I525" s="105"/>
      <c r="J525" s="185"/>
      <c r="K525" s="186"/>
      <c r="L525" s="185"/>
      <c r="M525" s="185"/>
      <c r="N525" s="105"/>
      <c r="O525" s="105"/>
      <c r="P525" s="105"/>
      <c r="Q525" s="189"/>
      <c r="R525" s="181"/>
      <c r="S525" s="182"/>
      <c r="T525" s="182"/>
      <c r="U525" s="179"/>
      <c r="V525" s="179"/>
      <c r="W525" s="179"/>
    </row>
    <row r="526" x14ac:dyDescent="0.3">
      <c r="B526" s="179"/>
      <c r="C526" s="179"/>
      <c r="D526" s="179"/>
      <c r="E526" s="179"/>
      <c r="F526" s="179"/>
      <c r="G526" s="179"/>
      <c r="H526" s="105"/>
      <c r="I526" s="105"/>
      <c r="J526" s="185"/>
      <c r="K526" s="186"/>
      <c r="L526" s="185"/>
      <c r="M526" s="185"/>
      <c r="N526" s="105"/>
      <c r="O526" s="105"/>
      <c r="P526" s="105"/>
      <c r="Q526" s="189"/>
      <c r="R526" s="181"/>
      <c r="S526" s="182"/>
      <c r="T526" s="182"/>
      <c r="U526" s="179"/>
      <c r="V526" s="179"/>
      <c r="W526" s="179"/>
    </row>
    <row r="527" x14ac:dyDescent="0.3">
      <c r="B527" s="179"/>
      <c r="C527" s="179"/>
      <c r="D527" s="179"/>
      <c r="E527" s="179"/>
      <c r="F527" s="179"/>
      <c r="G527" s="179"/>
      <c r="H527" s="105"/>
      <c r="I527" s="105"/>
      <c r="J527" s="185"/>
      <c r="K527" s="186"/>
      <c r="L527" s="185"/>
      <c r="M527" s="185"/>
      <c r="N527" s="105"/>
      <c r="O527" s="105"/>
      <c r="P527" s="105"/>
      <c r="Q527" s="189"/>
      <c r="R527" s="181"/>
      <c r="S527" s="182"/>
      <c r="T527" s="182"/>
      <c r="U527" s="179"/>
      <c r="V527" s="179"/>
      <c r="W527" s="179"/>
    </row>
    <row r="528" x14ac:dyDescent="0.3">
      <c r="B528" s="179"/>
      <c r="C528" s="179"/>
      <c r="D528" s="179"/>
      <c r="E528" s="179"/>
      <c r="F528" s="179"/>
      <c r="G528" s="179"/>
      <c r="H528" s="105"/>
      <c r="I528" s="105"/>
      <c r="J528" s="185"/>
      <c r="K528" s="186"/>
      <c r="L528" s="185"/>
      <c r="M528" s="185"/>
      <c r="N528" s="105"/>
      <c r="O528" s="105"/>
      <c r="P528" s="105"/>
      <c r="Q528" s="189"/>
      <c r="R528" s="181"/>
      <c r="S528" s="182"/>
      <c r="T528" s="182"/>
      <c r="U528" s="179"/>
      <c r="V528" s="179"/>
      <c r="W528" s="179"/>
    </row>
    <row r="529" x14ac:dyDescent="0.3">
      <c r="B529" s="179"/>
      <c r="C529" s="179"/>
      <c r="D529" s="179"/>
      <c r="E529" s="179"/>
      <c r="F529" s="179"/>
      <c r="G529" s="179"/>
      <c r="H529" s="105"/>
      <c r="I529" s="105"/>
      <c r="J529" s="185"/>
      <c r="K529" s="186"/>
      <c r="L529" s="185"/>
      <c r="M529" s="185"/>
      <c r="N529" s="105"/>
      <c r="O529" s="105"/>
      <c r="P529" s="105"/>
      <c r="Q529" s="189"/>
      <c r="R529" s="181"/>
      <c r="S529" s="182"/>
      <c r="T529" s="182"/>
      <c r="U529" s="179"/>
      <c r="V529" s="179"/>
      <c r="W529" s="179"/>
    </row>
    <row r="530" x14ac:dyDescent="0.3">
      <c r="B530" s="179"/>
      <c r="C530" s="179"/>
      <c r="D530" s="179"/>
      <c r="E530" s="179"/>
      <c r="F530" s="179"/>
      <c r="G530" s="179"/>
      <c r="H530" s="105"/>
      <c r="I530" s="105"/>
      <c r="J530" s="185"/>
      <c r="K530" s="186"/>
      <c r="L530" s="185"/>
      <c r="M530" s="185"/>
      <c r="N530" s="105"/>
      <c r="O530" s="105"/>
      <c r="P530" s="105"/>
      <c r="Q530" s="189"/>
      <c r="R530" s="181"/>
      <c r="S530" s="182"/>
      <c r="T530" s="182"/>
      <c r="U530" s="179"/>
      <c r="V530" s="179"/>
      <c r="W530" s="179"/>
    </row>
    <row r="531" x14ac:dyDescent="0.3">
      <c r="B531" s="179"/>
      <c r="C531" s="179"/>
      <c r="D531" s="179"/>
      <c r="E531" s="179"/>
      <c r="F531" s="179"/>
      <c r="G531" s="179"/>
      <c r="H531" s="105"/>
      <c r="I531" s="105"/>
      <c r="J531" s="185"/>
      <c r="K531" s="186"/>
      <c r="L531" s="185"/>
      <c r="M531" s="185"/>
      <c r="N531" s="105"/>
      <c r="O531" s="105"/>
      <c r="P531" s="105"/>
      <c r="Q531" s="189"/>
      <c r="R531" s="181"/>
      <c r="S531" s="182"/>
      <c r="T531" s="182"/>
      <c r="U531" s="179"/>
      <c r="V531" s="179"/>
      <c r="W531" s="179"/>
    </row>
    <row r="532" x14ac:dyDescent="0.3">
      <c r="B532" s="179"/>
      <c r="C532" s="179"/>
      <c r="D532" s="179"/>
      <c r="E532" s="179"/>
      <c r="F532" s="179"/>
      <c r="G532" s="179"/>
      <c r="H532" s="105"/>
      <c r="I532" s="105"/>
      <c r="J532" s="185"/>
      <c r="K532" s="186"/>
      <c r="L532" s="185"/>
      <c r="M532" s="185"/>
      <c r="N532" s="105"/>
      <c r="O532" s="105"/>
      <c r="P532" s="105"/>
      <c r="Q532" s="189"/>
      <c r="R532" s="181"/>
      <c r="S532" s="182"/>
      <c r="T532" s="182"/>
      <c r="U532" s="179"/>
      <c r="V532" s="179"/>
      <c r="W532" s="179"/>
    </row>
    <row r="533" x14ac:dyDescent="0.3">
      <c r="B533" s="179"/>
      <c r="C533" s="179"/>
      <c r="D533" s="179"/>
      <c r="E533" s="179"/>
      <c r="F533" s="179"/>
      <c r="G533" s="179"/>
      <c r="H533" s="105"/>
      <c r="I533" s="105"/>
      <c r="J533" s="185"/>
      <c r="K533" s="186"/>
      <c r="L533" s="185"/>
      <c r="M533" s="185"/>
      <c r="N533" s="105"/>
      <c r="O533" s="105"/>
      <c r="P533" s="105"/>
      <c r="Q533" s="189"/>
      <c r="R533" s="181"/>
      <c r="S533" s="182"/>
      <c r="T533" s="182"/>
      <c r="U533" s="179"/>
      <c r="V533" s="179"/>
      <c r="W533" s="179"/>
    </row>
    <row r="534" x14ac:dyDescent="0.3">
      <c r="B534" s="179"/>
      <c r="C534" s="179"/>
      <c r="D534" s="179"/>
      <c r="E534" s="179"/>
      <c r="F534" s="179"/>
      <c r="G534" s="179"/>
      <c r="H534" s="105"/>
      <c r="I534" s="105"/>
      <c r="J534" s="185"/>
      <c r="K534" s="186"/>
      <c r="L534" s="185"/>
      <c r="M534" s="185"/>
      <c r="N534" s="105"/>
      <c r="O534" s="105"/>
      <c r="P534" s="105"/>
      <c r="Q534" s="189"/>
      <c r="R534" s="181"/>
      <c r="S534" s="182"/>
      <c r="T534" s="182"/>
      <c r="U534" s="179"/>
      <c r="V534" s="179"/>
      <c r="W534" s="179"/>
    </row>
    <row r="535" x14ac:dyDescent="0.3">
      <c r="B535" s="179"/>
      <c r="C535" s="179"/>
      <c r="D535" s="179"/>
      <c r="E535" s="179"/>
      <c r="F535" s="179"/>
      <c r="G535" s="179"/>
      <c r="H535" s="105"/>
      <c r="I535" s="105"/>
      <c r="J535" s="185"/>
      <c r="K535" s="186"/>
      <c r="L535" s="185"/>
      <c r="M535" s="185"/>
      <c r="N535" s="105"/>
      <c r="O535" s="105"/>
      <c r="P535" s="105"/>
      <c r="Q535" s="189"/>
      <c r="R535" s="181"/>
      <c r="S535" s="182"/>
      <c r="T535" s="182"/>
      <c r="U535" s="179"/>
      <c r="V535" s="179"/>
      <c r="W535" s="179"/>
    </row>
    <row r="536" x14ac:dyDescent="0.3">
      <c r="B536" s="179"/>
      <c r="C536" s="179"/>
      <c r="D536" s="179"/>
      <c r="E536" s="179"/>
      <c r="F536" s="179"/>
      <c r="G536" s="179"/>
      <c r="H536" s="105"/>
      <c r="I536" s="105"/>
      <c r="J536" s="185"/>
      <c r="K536" s="186"/>
      <c r="L536" s="185"/>
      <c r="M536" s="185"/>
      <c r="N536" s="105"/>
      <c r="O536" s="105"/>
      <c r="P536" s="105"/>
      <c r="Q536" s="189"/>
      <c r="R536" s="181"/>
      <c r="S536" s="182"/>
      <c r="T536" s="182"/>
      <c r="U536" s="179"/>
      <c r="V536" s="179"/>
      <c r="W536" s="179"/>
    </row>
    <row r="537" x14ac:dyDescent="0.3">
      <c r="B537" s="179"/>
      <c r="C537" s="179"/>
      <c r="D537" s="179"/>
      <c r="E537" s="179"/>
      <c r="F537" s="179"/>
      <c r="G537" s="179"/>
      <c r="H537" s="105"/>
      <c r="I537" s="105"/>
      <c r="J537" s="185"/>
      <c r="K537" s="186"/>
      <c r="L537" s="185"/>
      <c r="M537" s="185"/>
      <c r="N537" s="105"/>
      <c r="O537" s="105"/>
      <c r="P537" s="105"/>
      <c r="Q537" s="189"/>
      <c r="R537" s="181"/>
      <c r="S537" s="182"/>
      <c r="T537" s="182"/>
      <c r="U537" s="179"/>
      <c r="V537" s="179"/>
      <c r="W537" s="179"/>
    </row>
    <row r="538" x14ac:dyDescent="0.3">
      <c r="B538" s="179"/>
      <c r="C538" s="179"/>
      <c r="D538" s="179"/>
      <c r="E538" s="179"/>
      <c r="F538" s="179"/>
      <c r="G538" s="179"/>
      <c r="H538" s="105"/>
      <c r="I538" s="105"/>
      <c r="J538" s="185"/>
      <c r="K538" s="186"/>
      <c r="L538" s="185"/>
      <c r="M538" s="185"/>
      <c r="N538" s="105"/>
      <c r="O538" s="105"/>
      <c r="P538" s="105"/>
      <c r="Q538" s="189"/>
      <c r="R538" s="181"/>
      <c r="S538" s="182"/>
      <c r="T538" s="182"/>
      <c r="U538" s="179"/>
      <c r="V538" s="179"/>
      <c r="W538" s="179"/>
    </row>
    <row r="539" x14ac:dyDescent="0.3">
      <c r="B539" s="179"/>
      <c r="C539" s="179"/>
      <c r="D539" s="179"/>
      <c r="E539" s="179"/>
      <c r="F539" s="179"/>
      <c r="G539" s="179"/>
      <c r="H539" s="105"/>
      <c r="I539" s="105"/>
      <c r="J539" s="185"/>
      <c r="K539" s="186"/>
      <c r="L539" s="185"/>
      <c r="M539" s="185"/>
      <c r="N539" s="105"/>
      <c r="O539" s="105"/>
      <c r="P539" s="105"/>
      <c r="Q539" s="189"/>
      <c r="R539" s="181"/>
      <c r="S539" s="182"/>
      <c r="T539" s="182"/>
      <c r="U539" s="179"/>
      <c r="V539" s="179"/>
      <c r="W539" s="179"/>
    </row>
    <row r="540" x14ac:dyDescent="0.3">
      <c r="B540" s="179"/>
      <c r="C540" s="179"/>
      <c r="D540" s="179"/>
      <c r="E540" s="179"/>
      <c r="F540" s="179"/>
      <c r="G540" s="179"/>
      <c r="H540" s="105"/>
      <c r="I540" s="105"/>
      <c r="J540" s="185"/>
      <c r="K540" s="186"/>
      <c r="L540" s="185"/>
      <c r="M540" s="185"/>
      <c r="N540" s="105"/>
      <c r="O540" s="105"/>
      <c r="P540" s="105"/>
      <c r="Q540" s="189"/>
      <c r="R540" s="181"/>
      <c r="S540" s="182"/>
      <c r="T540" s="182"/>
      <c r="U540" s="179"/>
      <c r="V540" s="179"/>
      <c r="W540" s="179"/>
    </row>
    <row r="541" x14ac:dyDescent="0.3">
      <c r="B541" s="179"/>
      <c r="C541" s="179"/>
      <c r="D541" s="179"/>
      <c r="E541" s="179"/>
      <c r="F541" s="179"/>
      <c r="G541" s="179"/>
      <c r="H541" s="105"/>
      <c r="I541" s="105"/>
      <c r="J541" s="185"/>
      <c r="K541" s="186"/>
      <c r="L541" s="185"/>
      <c r="M541" s="185"/>
      <c r="N541" s="105"/>
      <c r="O541" s="105"/>
      <c r="P541" s="105"/>
      <c r="Q541" s="189"/>
      <c r="R541" s="181"/>
      <c r="S541" s="182"/>
      <c r="T541" s="182"/>
      <c r="U541" s="179"/>
      <c r="V541" s="179"/>
      <c r="W541" s="179"/>
    </row>
    <row r="542" x14ac:dyDescent="0.3">
      <c r="B542" s="179"/>
      <c r="C542" s="179"/>
      <c r="D542" s="179"/>
      <c r="E542" s="179"/>
      <c r="F542" s="179"/>
      <c r="G542" s="179"/>
      <c r="H542" s="105"/>
      <c r="I542" s="105"/>
      <c r="J542" s="185"/>
      <c r="K542" s="186"/>
      <c r="L542" s="185"/>
      <c r="M542" s="185"/>
      <c r="N542" s="105"/>
      <c r="O542" s="105"/>
      <c r="P542" s="105"/>
      <c r="Q542" s="189"/>
      <c r="R542" s="181"/>
      <c r="S542" s="182"/>
      <c r="T542" s="182"/>
      <c r="U542" s="179"/>
      <c r="V542" s="179"/>
      <c r="W542" s="179"/>
    </row>
    <row r="543" x14ac:dyDescent="0.3">
      <c r="B543" s="179"/>
      <c r="C543" s="179"/>
      <c r="D543" s="179"/>
      <c r="E543" s="179"/>
      <c r="F543" s="179"/>
      <c r="G543" s="179"/>
      <c r="H543" s="105"/>
      <c r="I543" s="105"/>
      <c r="J543" s="185"/>
      <c r="K543" s="186"/>
      <c r="L543" s="185"/>
      <c r="M543" s="185"/>
      <c r="N543" s="105"/>
      <c r="O543" s="105"/>
      <c r="P543" s="105"/>
      <c r="Q543" s="189"/>
      <c r="R543" s="181"/>
      <c r="S543" s="182"/>
      <c r="T543" s="182"/>
      <c r="U543" s="179"/>
      <c r="V543" s="179"/>
      <c r="W543" s="179"/>
    </row>
    <row r="544" x14ac:dyDescent="0.3">
      <c r="B544" s="179"/>
      <c r="C544" s="179"/>
      <c r="D544" s="179"/>
      <c r="E544" s="179"/>
      <c r="F544" s="179"/>
      <c r="G544" s="179"/>
      <c r="H544" s="105"/>
      <c r="I544" s="105"/>
      <c r="J544" s="185"/>
      <c r="K544" s="186"/>
      <c r="L544" s="185"/>
      <c r="M544" s="185"/>
      <c r="N544" s="105"/>
      <c r="O544" s="105"/>
      <c r="P544" s="105"/>
      <c r="Q544" s="189"/>
      <c r="R544" s="181"/>
      <c r="S544" s="182"/>
      <c r="T544" s="182"/>
      <c r="U544" s="179"/>
      <c r="V544" s="179"/>
      <c r="W544" s="179"/>
    </row>
    <row r="545" x14ac:dyDescent="0.3">
      <c r="B545" s="179"/>
      <c r="C545" s="179"/>
      <c r="D545" s="179"/>
      <c r="E545" s="179"/>
      <c r="F545" s="179"/>
      <c r="G545" s="179"/>
      <c r="H545" s="105"/>
      <c r="I545" s="105"/>
      <c r="J545" s="185"/>
      <c r="K545" s="186"/>
      <c r="L545" s="185"/>
      <c r="M545" s="185"/>
      <c r="N545" s="105"/>
      <c r="O545" s="105"/>
      <c r="P545" s="105"/>
      <c r="Q545" s="189"/>
      <c r="R545" s="181"/>
      <c r="S545" s="182"/>
      <c r="T545" s="182"/>
      <c r="U545" s="179"/>
      <c r="V545" s="179"/>
      <c r="W545" s="179"/>
    </row>
    <row r="546" x14ac:dyDescent="0.3">
      <c r="B546" s="179"/>
      <c r="C546" s="179"/>
      <c r="D546" s="179"/>
      <c r="E546" s="179"/>
      <c r="F546" s="179"/>
      <c r="G546" s="179"/>
      <c r="H546" s="105"/>
      <c r="I546" s="105"/>
      <c r="J546" s="185"/>
      <c r="K546" s="186"/>
      <c r="L546" s="185"/>
      <c r="M546" s="185"/>
      <c r="N546" s="105"/>
      <c r="O546" s="105"/>
      <c r="P546" s="105"/>
      <c r="Q546" s="189"/>
      <c r="R546" s="181"/>
      <c r="S546" s="182"/>
      <c r="T546" s="182"/>
      <c r="U546" s="179"/>
      <c r="V546" s="179"/>
      <c r="W546" s="179"/>
    </row>
    <row r="547" x14ac:dyDescent="0.3">
      <c r="B547" s="179"/>
      <c r="C547" s="179"/>
      <c r="D547" s="179"/>
      <c r="E547" s="179"/>
      <c r="F547" s="179"/>
      <c r="G547" s="179"/>
      <c r="H547" s="105"/>
      <c r="I547" s="105"/>
      <c r="J547" s="185"/>
      <c r="K547" s="186"/>
      <c r="L547" s="185"/>
      <c r="M547" s="185"/>
      <c r="N547" s="105"/>
      <c r="O547" s="105"/>
      <c r="P547" s="105"/>
      <c r="Q547" s="189"/>
      <c r="R547" s="181"/>
      <c r="S547" s="182"/>
      <c r="T547" s="182"/>
      <c r="U547" s="179"/>
      <c r="V547" s="179"/>
      <c r="W547" s="179"/>
    </row>
    <row r="548" x14ac:dyDescent="0.3">
      <c r="B548" s="179"/>
      <c r="C548" s="179"/>
      <c r="D548" s="179"/>
      <c r="E548" s="179"/>
      <c r="F548" s="179"/>
      <c r="G548" s="179"/>
      <c r="H548" s="105"/>
      <c r="I548" s="105"/>
      <c r="J548" s="185"/>
      <c r="K548" s="186"/>
      <c r="L548" s="185"/>
      <c r="M548" s="185"/>
      <c r="N548" s="105"/>
      <c r="O548" s="105"/>
      <c r="P548" s="105"/>
      <c r="Q548" s="189"/>
      <c r="R548" s="181"/>
      <c r="S548" s="182"/>
      <c r="T548" s="182"/>
      <c r="U548" s="179"/>
      <c r="V548" s="179"/>
      <c r="W548" s="179"/>
    </row>
    <row r="549" x14ac:dyDescent="0.3">
      <c r="B549" s="179"/>
      <c r="C549" s="179"/>
      <c r="D549" s="179"/>
      <c r="E549" s="179"/>
      <c r="F549" s="179"/>
      <c r="G549" s="179"/>
      <c r="H549" s="105"/>
      <c r="I549" s="105"/>
      <c r="J549" s="185"/>
      <c r="K549" s="186"/>
      <c r="L549" s="185"/>
      <c r="M549" s="185"/>
      <c r="N549" s="105"/>
      <c r="O549" s="105"/>
      <c r="P549" s="105"/>
      <c r="Q549" s="189"/>
      <c r="R549" s="181"/>
      <c r="S549" s="182"/>
      <c r="T549" s="182"/>
      <c r="U549" s="179"/>
      <c r="V549" s="179"/>
      <c r="W549" s="179"/>
    </row>
    <row r="550" x14ac:dyDescent="0.3">
      <c r="B550" s="179"/>
      <c r="C550" s="179"/>
      <c r="D550" s="179"/>
      <c r="E550" s="179"/>
      <c r="F550" s="179"/>
      <c r="G550" s="179"/>
      <c r="H550" s="105"/>
      <c r="I550" s="105"/>
      <c r="J550" s="185"/>
      <c r="K550" s="186"/>
      <c r="L550" s="185"/>
      <c r="M550" s="185"/>
      <c r="N550" s="105"/>
      <c r="O550" s="105"/>
      <c r="P550" s="105"/>
      <c r="Q550" s="189"/>
      <c r="R550" s="181"/>
      <c r="S550" s="182"/>
      <c r="T550" s="182"/>
      <c r="U550" s="179"/>
      <c r="V550" s="179"/>
      <c r="W550" s="179"/>
    </row>
    <row r="551" x14ac:dyDescent="0.3">
      <c r="B551" s="179"/>
      <c r="C551" s="179"/>
      <c r="D551" s="179"/>
      <c r="E551" s="179"/>
      <c r="F551" s="179"/>
      <c r="G551" s="179"/>
      <c r="H551" s="105"/>
      <c r="I551" s="105"/>
      <c r="J551" s="185"/>
      <c r="K551" s="186"/>
      <c r="L551" s="185"/>
      <c r="M551" s="185"/>
      <c r="N551" s="105"/>
      <c r="O551" s="105"/>
      <c r="P551" s="105"/>
      <c r="Q551" s="189"/>
      <c r="R551" s="181"/>
      <c r="S551" s="182"/>
      <c r="T551" s="182"/>
      <c r="U551" s="179"/>
      <c r="V551" s="179"/>
      <c r="W551" s="179"/>
    </row>
    <row r="552" x14ac:dyDescent="0.3">
      <c r="B552" s="179"/>
      <c r="C552" s="179"/>
      <c r="D552" s="179"/>
      <c r="E552" s="179"/>
      <c r="F552" s="179"/>
      <c r="G552" s="179"/>
      <c r="H552" s="105"/>
      <c r="I552" s="105"/>
      <c r="J552" s="185"/>
      <c r="K552" s="186"/>
      <c r="L552" s="185"/>
      <c r="M552" s="185"/>
      <c r="N552" s="105"/>
      <c r="O552" s="105"/>
      <c r="P552" s="105"/>
      <c r="Q552" s="189"/>
      <c r="R552" s="181"/>
      <c r="S552" s="182"/>
      <c r="T552" s="182"/>
      <c r="U552" s="179"/>
      <c r="V552" s="179"/>
      <c r="W552" s="179"/>
    </row>
    <row r="553" x14ac:dyDescent="0.3">
      <c r="B553" s="179"/>
      <c r="C553" s="179"/>
      <c r="D553" s="179"/>
      <c r="E553" s="179"/>
      <c r="F553" s="179"/>
      <c r="G553" s="179"/>
      <c r="H553" s="105"/>
      <c r="I553" s="105"/>
      <c r="J553" s="185"/>
      <c r="K553" s="186"/>
      <c r="L553" s="185"/>
      <c r="M553" s="185"/>
      <c r="N553" s="105"/>
      <c r="O553" s="105"/>
      <c r="P553" s="105"/>
      <c r="Q553" s="189"/>
      <c r="R553" s="181"/>
      <c r="S553" s="182"/>
      <c r="T553" s="182"/>
      <c r="U553" s="179"/>
      <c r="V553" s="179"/>
      <c r="W553" s="179"/>
    </row>
    <row r="554" x14ac:dyDescent="0.3">
      <c r="B554" s="179"/>
      <c r="C554" s="179"/>
      <c r="D554" s="179"/>
      <c r="E554" s="179"/>
      <c r="F554" s="179"/>
      <c r="G554" s="179"/>
      <c r="H554" s="105"/>
      <c r="I554" s="105"/>
      <c r="J554" s="185"/>
      <c r="K554" s="186"/>
      <c r="L554" s="185"/>
      <c r="M554" s="185"/>
      <c r="N554" s="105"/>
      <c r="O554" s="105"/>
      <c r="P554" s="105"/>
      <c r="Q554" s="189"/>
      <c r="R554" s="181"/>
      <c r="S554" s="182"/>
      <c r="T554" s="182"/>
      <c r="U554" s="179"/>
      <c r="V554" s="179"/>
      <c r="W554" s="179"/>
    </row>
    <row r="555" x14ac:dyDescent="0.3">
      <c r="B555" s="179"/>
      <c r="C555" s="179"/>
      <c r="D555" s="179"/>
      <c r="E555" s="179"/>
      <c r="F555" s="179"/>
      <c r="G555" s="179"/>
      <c r="H555" s="105"/>
      <c r="I555" s="105"/>
      <c r="J555" s="185"/>
      <c r="K555" s="186"/>
      <c r="L555" s="185"/>
      <c r="M555" s="185"/>
      <c r="N555" s="105"/>
      <c r="O555" s="105"/>
      <c r="P555" s="105"/>
      <c r="Q555" s="189"/>
      <c r="R555" s="181"/>
      <c r="S555" s="182"/>
      <c r="T555" s="182"/>
      <c r="U555" s="179"/>
      <c r="V555" s="179"/>
      <c r="W555" s="179"/>
    </row>
    <row r="556" x14ac:dyDescent="0.3">
      <c r="B556" s="179"/>
      <c r="C556" s="179"/>
      <c r="D556" s="179"/>
      <c r="E556" s="179"/>
      <c r="F556" s="179"/>
      <c r="G556" s="179"/>
      <c r="H556" s="105"/>
      <c r="I556" s="105"/>
      <c r="J556" s="185"/>
      <c r="K556" s="186"/>
      <c r="L556" s="185"/>
      <c r="M556" s="185"/>
      <c r="N556" s="105"/>
      <c r="O556" s="105"/>
      <c r="P556" s="105"/>
      <c r="Q556" s="189"/>
      <c r="R556" s="181"/>
      <c r="S556" s="182"/>
      <c r="T556" s="182"/>
      <c r="U556" s="179"/>
      <c r="V556" s="179"/>
      <c r="W556" s="179"/>
    </row>
    <row r="557" x14ac:dyDescent="0.3">
      <c r="B557" s="179"/>
      <c r="C557" s="179"/>
      <c r="D557" s="179"/>
      <c r="E557" s="179"/>
      <c r="F557" s="179"/>
      <c r="G557" s="179"/>
      <c r="H557" s="105"/>
      <c r="I557" s="105"/>
      <c r="J557" s="185"/>
      <c r="K557" s="186"/>
      <c r="L557" s="185"/>
      <c r="M557" s="185"/>
      <c r="N557" s="105"/>
      <c r="O557" s="105"/>
      <c r="P557" s="105"/>
      <c r="Q557" s="189"/>
      <c r="R557" s="181"/>
      <c r="S557" s="182"/>
      <c r="T557" s="182"/>
      <c r="U557" s="179"/>
      <c r="V557" s="179"/>
      <c r="W557" s="179"/>
    </row>
    <row r="558" x14ac:dyDescent="0.3">
      <c r="B558" s="179"/>
      <c r="C558" s="179"/>
      <c r="D558" s="179"/>
      <c r="E558" s="179"/>
      <c r="F558" s="179"/>
      <c r="G558" s="179"/>
      <c r="H558" s="105"/>
      <c r="I558" s="105"/>
      <c r="J558" s="185"/>
      <c r="K558" s="186"/>
      <c r="L558" s="185"/>
      <c r="M558" s="185"/>
      <c r="N558" s="105"/>
      <c r="O558" s="105"/>
      <c r="P558" s="105"/>
      <c r="Q558" s="189"/>
      <c r="R558" s="181"/>
      <c r="S558" s="182"/>
      <c r="T558" s="182"/>
      <c r="U558" s="179"/>
      <c r="V558" s="179"/>
      <c r="W558" s="179"/>
    </row>
    <row r="559" x14ac:dyDescent="0.3">
      <c r="B559" s="179"/>
      <c r="C559" s="179"/>
      <c r="D559" s="179"/>
      <c r="E559" s="179"/>
      <c r="F559" s="179"/>
      <c r="G559" s="179"/>
      <c r="H559" s="105"/>
      <c r="I559" s="105"/>
      <c r="J559" s="185"/>
      <c r="K559" s="186"/>
      <c r="L559" s="185"/>
      <c r="M559" s="185"/>
      <c r="N559" s="105"/>
      <c r="O559" s="105"/>
      <c r="P559" s="105"/>
      <c r="Q559" s="189"/>
      <c r="R559" s="181"/>
      <c r="S559" s="182"/>
      <c r="T559" s="182"/>
      <c r="U559" s="179"/>
      <c r="V559" s="179"/>
      <c r="W559" s="179"/>
    </row>
    <row r="560" x14ac:dyDescent="0.3">
      <c r="B560" s="179"/>
      <c r="C560" s="179"/>
      <c r="D560" s="179"/>
      <c r="E560" s="179"/>
      <c r="F560" s="179"/>
      <c r="G560" s="179"/>
      <c r="H560" s="105"/>
      <c r="I560" s="105"/>
      <c r="J560" s="185"/>
      <c r="K560" s="186"/>
      <c r="L560" s="185"/>
      <c r="M560" s="185"/>
      <c r="N560" s="105"/>
      <c r="O560" s="105"/>
      <c r="P560" s="105"/>
      <c r="Q560" s="189"/>
      <c r="R560" s="181"/>
      <c r="S560" s="182"/>
      <c r="T560" s="182"/>
      <c r="U560" s="179"/>
      <c r="V560" s="179"/>
      <c r="W560" s="179"/>
    </row>
    <row r="561" x14ac:dyDescent="0.3">
      <c r="B561" s="179"/>
      <c r="C561" s="179"/>
      <c r="D561" s="179"/>
      <c r="E561" s="179"/>
      <c r="F561" s="179"/>
      <c r="G561" s="179"/>
      <c r="H561" s="105"/>
      <c r="I561" s="105"/>
      <c r="J561" s="185"/>
      <c r="K561" s="186"/>
      <c r="L561" s="185"/>
      <c r="M561" s="185"/>
      <c r="N561" s="105"/>
      <c r="O561" s="105"/>
      <c r="P561" s="105"/>
      <c r="Q561" s="189"/>
      <c r="R561" s="181"/>
      <c r="S561" s="182"/>
      <c r="T561" s="182"/>
      <c r="U561" s="179"/>
      <c r="V561" s="179"/>
      <c r="W561" s="179"/>
    </row>
    <row r="562" x14ac:dyDescent="0.3">
      <c r="B562" s="179"/>
      <c r="C562" s="179"/>
      <c r="D562" s="179"/>
      <c r="E562" s="179"/>
      <c r="F562" s="179"/>
      <c r="G562" s="179"/>
      <c r="H562" s="105"/>
      <c r="I562" s="105"/>
      <c r="J562" s="185"/>
      <c r="K562" s="186"/>
      <c r="L562" s="185"/>
      <c r="M562" s="185"/>
      <c r="N562" s="105"/>
      <c r="O562" s="105"/>
      <c r="P562" s="105"/>
      <c r="Q562" s="189"/>
      <c r="R562" s="181"/>
      <c r="S562" s="182"/>
      <c r="T562" s="182"/>
      <c r="U562" s="179"/>
      <c r="V562" s="179"/>
      <c r="W562" s="179"/>
    </row>
    <row r="563" x14ac:dyDescent="0.3">
      <c r="B563" s="179"/>
      <c r="C563" s="179"/>
      <c r="D563" s="179"/>
      <c r="E563" s="179"/>
      <c r="F563" s="179"/>
      <c r="G563" s="179"/>
      <c r="H563" s="105"/>
      <c r="I563" s="105"/>
      <c r="J563" s="185"/>
      <c r="K563" s="186"/>
      <c r="L563" s="185"/>
      <c r="M563" s="185"/>
      <c r="N563" s="105"/>
      <c r="O563" s="105"/>
      <c r="P563" s="105"/>
      <c r="Q563" s="189"/>
      <c r="R563" s="181"/>
      <c r="S563" s="182"/>
      <c r="T563" s="182"/>
      <c r="U563" s="179"/>
      <c r="V563" s="179"/>
      <c r="W563" s="179"/>
    </row>
    <row r="564" x14ac:dyDescent="0.3">
      <c r="B564" s="179"/>
      <c r="C564" s="179"/>
      <c r="D564" s="179"/>
      <c r="E564" s="179"/>
      <c r="F564" s="179"/>
      <c r="G564" s="179"/>
      <c r="H564" s="105"/>
      <c r="I564" s="105"/>
      <c r="J564" s="185"/>
      <c r="K564" s="186"/>
      <c r="L564" s="185"/>
      <c r="M564" s="185"/>
      <c r="N564" s="105"/>
      <c r="O564" s="105"/>
      <c r="P564" s="105"/>
      <c r="Q564" s="189"/>
      <c r="R564" s="181"/>
      <c r="S564" s="182"/>
      <c r="T564" s="182"/>
      <c r="U564" s="179"/>
      <c r="V564" s="179"/>
      <c r="W564" s="179"/>
    </row>
    <row r="565" x14ac:dyDescent="0.3">
      <c r="B565" s="179"/>
      <c r="C565" s="179"/>
      <c r="D565" s="179"/>
      <c r="E565" s="179"/>
      <c r="F565" s="179"/>
      <c r="G565" s="179"/>
      <c r="H565" s="105"/>
      <c r="I565" s="105"/>
      <c r="J565" s="185"/>
      <c r="K565" s="186"/>
      <c r="L565" s="185"/>
      <c r="M565" s="185"/>
      <c r="N565" s="105"/>
      <c r="O565" s="105"/>
      <c r="P565" s="105"/>
      <c r="Q565" s="189"/>
      <c r="R565" s="181"/>
      <c r="S565" s="182"/>
      <c r="T565" s="182"/>
      <c r="U565" s="179"/>
      <c r="V565" s="179"/>
      <c r="W565" s="179"/>
    </row>
    <row r="566" x14ac:dyDescent="0.3">
      <c r="B566" s="179"/>
      <c r="C566" s="179"/>
      <c r="D566" s="179"/>
      <c r="E566" s="179"/>
      <c r="F566" s="179"/>
      <c r="G566" s="179"/>
      <c r="H566" s="105"/>
      <c r="I566" s="105"/>
      <c r="J566" s="185"/>
      <c r="K566" s="186"/>
      <c r="L566" s="185"/>
      <c r="M566" s="185"/>
      <c r="N566" s="105"/>
      <c r="O566" s="105"/>
      <c r="P566" s="105"/>
      <c r="Q566" s="189"/>
      <c r="R566" s="181"/>
      <c r="S566" s="182"/>
      <c r="T566" s="182"/>
      <c r="U566" s="179"/>
      <c r="V566" s="179"/>
      <c r="W566" s="179"/>
    </row>
    <row r="567" x14ac:dyDescent="0.3">
      <c r="B567" s="179"/>
      <c r="C567" s="179"/>
      <c r="D567" s="179"/>
      <c r="E567" s="179"/>
      <c r="F567" s="179"/>
      <c r="G567" s="179"/>
      <c r="H567" s="105"/>
      <c r="I567" s="105"/>
      <c r="J567" s="185"/>
      <c r="K567" s="186"/>
      <c r="L567" s="185"/>
      <c r="M567" s="185"/>
      <c r="N567" s="105"/>
      <c r="O567" s="105"/>
      <c r="P567" s="105"/>
      <c r="Q567" s="189"/>
      <c r="R567" s="181"/>
      <c r="S567" s="182"/>
      <c r="T567" s="182"/>
      <c r="U567" s="179"/>
      <c r="V567" s="179"/>
      <c r="W567" s="179"/>
    </row>
    <row r="568" x14ac:dyDescent="0.3">
      <c r="B568" s="179"/>
      <c r="C568" s="179"/>
      <c r="D568" s="179"/>
      <c r="E568" s="179"/>
      <c r="F568" s="179"/>
      <c r="G568" s="179"/>
      <c r="H568" s="105"/>
      <c r="I568" s="105"/>
      <c r="J568" s="185"/>
      <c r="K568" s="186"/>
      <c r="L568" s="185"/>
      <c r="M568" s="185"/>
      <c r="N568" s="105"/>
      <c r="O568" s="105"/>
      <c r="P568" s="105"/>
      <c r="Q568" s="189"/>
      <c r="R568" s="181"/>
      <c r="S568" s="182"/>
      <c r="T568" s="182"/>
      <c r="U568" s="179"/>
      <c r="V568" s="179"/>
      <c r="W568" s="179"/>
    </row>
    <row r="569" x14ac:dyDescent="0.3">
      <c r="B569" s="179"/>
      <c r="C569" s="179"/>
      <c r="D569" s="179"/>
      <c r="E569" s="179"/>
      <c r="F569" s="179"/>
      <c r="G569" s="179"/>
      <c r="H569" s="105"/>
      <c r="I569" s="105"/>
      <c r="J569" s="185"/>
      <c r="K569" s="186"/>
      <c r="L569" s="185"/>
      <c r="M569" s="185"/>
      <c r="N569" s="105"/>
      <c r="O569" s="105"/>
      <c r="P569" s="105"/>
      <c r="Q569" s="189"/>
      <c r="R569" s="181"/>
      <c r="S569" s="182"/>
      <c r="T569" s="182"/>
      <c r="U569" s="179"/>
      <c r="V569" s="179"/>
      <c r="W569" s="179"/>
    </row>
    <row r="570" x14ac:dyDescent="0.3">
      <c r="B570" s="179"/>
      <c r="C570" s="179"/>
      <c r="D570" s="179"/>
      <c r="E570" s="179"/>
      <c r="F570" s="179"/>
      <c r="G570" s="179"/>
      <c r="H570" s="105"/>
      <c r="I570" s="105"/>
      <c r="J570" s="185"/>
      <c r="K570" s="186"/>
      <c r="L570" s="185"/>
      <c r="M570" s="185"/>
      <c r="N570" s="105"/>
      <c r="O570" s="105"/>
      <c r="P570" s="105"/>
      <c r="Q570" s="189"/>
      <c r="R570" s="181"/>
      <c r="S570" s="182"/>
      <c r="T570" s="182"/>
      <c r="U570" s="179"/>
      <c r="V570" s="179"/>
      <c r="W570" s="179"/>
    </row>
    <row r="571" x14ac:dyDescent="0.3">
      <c r="B571" s="179"/>
      <c r="C571" s="179"/>
      <c r="D571" s="179"/>
      <c r="E571" s="179"/>
      <c r="F571" s="179"/>
      <c r="G571" s="179"/>
      <c r="H571" s="105"/>
      <c r="I571" s="105"/>
      <c r="J571" s="105"/>
      <c r="K571" s="105"/>
      <c r="L571" s="105"/>
      <c r="M571" s="179"/>
      <c r="N571" s="105"/>
      <c r="O571" s="105"/>
      <c r="P571" s="105"/>
      <c r="Q571" s="189"/>
      <c r="R571" s="181"/>
      <c r="S571" s="182"/>
      <c r="T571" s="182"/>
      <c r="U571" s="179"/>
      <c r="V571" s="179"/>
      <c r="W571" s="179"/>
    </row>
    <row r="572" x14ac:dyDescent="0.3">
      <c r="B572" s="179"/>
      <c r="C572" s="179"/>
      <c r="D572" s="179"/>
      <c r="E572" s="179"/>
      <c r="F572" s="179"/>
      <c r="G572" s="179"/>
      <c r="H572" s="105"/>
      <c r="I572" s="105"/>
      <c r="J572" s="105"/>
      <c r="K572" s="105"/>
      <c r="L572" s="105"/>
      <c r="M572" s="179"/>
      <c r="N572" s="105"/>
      <c r="O572" s="105"/>
      <c r="P572" s="105"/>
      <c r="Q572" s="189"/>
      <c r="R572" s="181"/>
      <c r="S572" s="182"/>
      <c r="T572" s="182"/>
      <c r="U572" s="179"/>
      <c r="V572" s="179"/>
      <c r="W572" s="179"/>
    </row>
    <row r="573" x14ac:dyDescent="0.3">
      <c r="B573" s="179"/>
      <c r="C573" s="179"/>
      <c r="D573" s="179"/>
      <c r="E573" s="179"/>
      <c r="F573" s="179"/>
      <c r="G573" s="179"/>
      <c r="H573" s="105"/>
      <c r="I573" s="105"/>
      <c r="J573" s="105"/>
      <c r="K573" s="105"/>
      <c r="L573" s="105"/>
      <c r="M573" s="179"/>
      <c r="N573" s="105"/>
      <c r="O573" s="105"/>
      <c r="P573" s="105"/>
      <c r="Q573" s="189"/>
      <c r="R573" s="181"/>
      <c r="S573" s="182"/>
      <c r="T573" s="182"/>
      <c r="U573" s="179"/>
      <c r="V573" s="179"/>
      <c r="W573" s="179"/>
    </row>
    <row r="574" x14ac:dyDescent="0.3">
      <c r="B574" s="179"/>
      <c r="C574" s="179"/>
      <c r="D574" s="179"/>
      <c r="E574" s="179"/>
      <c r="F574" s="179"/>
      <c r="G574" s="179"/>
      <c r="H574" s="105"/>
      <c r="I574" s="105"/>
      <c r="J574" s="105"/>
      <c r="K574" s="105"/>
      <c r="L574" s="105"/>
      <c r="M574" s="179"/>
      <c r="N574" s="105"/>
      <c r="O574" s="105"/>
      <c r="P574" s="105"/>
      <c r="Q574" s="189"/>
      <c r="R574" s="181"/>
      <c r="S574" s="182"/>
      <c r="T574" s="182"/>
      <c r="U574" s="179"/>
      <c r="V574" s="179"/>
      <c r="W574" s="179"/>
    </row>
    <row r="575" x14ac:dyDescent="0.3">
      <c r="B575" s="179"/>
      <c r="C575" s="179"/>
      <c r="D575" s="179"/>
      <c r="E575" s="179"/>
      <c r="F575" s="179"/>
      <c r="G575" s="179"/>
      <c r="H575" s="105"/>
      <c r="I575" s="105"/>
      <c r="J575" s="105"/>
      <c r="K575" s="105"/>
      <c r="L575" s="105"/>
      <c r="M575" s="179"/>
      <c r="N575" s="105"/>
      <c r="O575" s="105"/>
      <c r="P575" s="105"/>
      <c r="Q575" s="189"/>
      <c r="R575" s="181"/>
      <c r="S575" s="182"/>
      <c r="T575" s="182"/>
      <c r="U575" s="179"/>
      <c r="V575" s="179"/>
      <c r="W575" s="179"/>
    </row>
    <row r="576" x14ac:dyDescent="0.3">
      <c r="B576" s="179"/>
      <c r="C576" s="179"/>
      <c r="D576" s="179"/>
      <c r="E576" s="179"/>
      <c r="F576" s="179"/>
      <c r="G576" s="179"/>
      <c r="H576" s="105"/>
      <c r="I576" s="105"/>
      <c r="J576" s="105"/>
      <c r="K576" s="105"/>
      <c r="L576" s="105"/>
      <c r="M576" s="179"/>
      <c r="N576" s="105"/>
      <c r="O576" s="105"/>
      <c r="P576" s="105"/>
      <c r="Q576" s="189"/>
      <c r="R576" s="181"/>
      <c r="S576" s="182"/>
      <c r="T576" s="182"/>
      <c r="U576" s="179"/>
      <c r="V576" s="179"/>
      <c r="W576" s="179"/>
    </row>
    <row r="577" x14ac:dyDescent="0.3">
      <c r="B577" s="179"/>
      <c r="C577" s="179"/>
      <c r="D577" s="179"/>
      <c r="E577" s="179"/>
      <c r="F577" s="179"/>
      <c r="G577" s="179"/>
      <c r="H577" s="105"/>
      <c r="I577" s="105"/>
      <c r="J577" s="105"/>
      <c r="K577" s="105"/>
      <c r="L577" s="105"/>
      <c r="M577" s="179"/>
      <c r="N577" s="105"/>
      <c r="O577" s="105"/>
      <c r="P577" s="105"/>
      <c r="Q577" s="189"/>
      <c r="R577" s="181"/>
      <c r="S577" s="182"/>
      <c r="T577" s="182"/>
      <c r="U577" s="179"/>
      <c r="V577" s="179"/>
      <c r="W577" s="179"/>
    </row>
    <row r="578" x14ac:dyDescent="0.3">
      <c r="B578" s="179"/>
      <c r="C578" s="179"/>
      <c r="D578" s="179"/>
      <c r="E578" s="179"/>
      <c r="F578" s="179"/>
      <c r="G578" s="179"/>
      <c r="H578" s="105"/>
      <c r="I578" s="105"/>
      <c r="J578" s="105"/>
      <c r="K578" s="105"/>
      <c r="L578" s="105"/>
      <c r="M578" s="179"/>
      <c r="N578" s="105"/>
      <c r="O578" s="105"/>
      <c r="P578" s="105"/>
      <c r="Q578" s="189"/>
      <c r="R578" s="181"/>
      <c r="S578" s="182"/>
      <c r="T578" s="182"/>
      <c r="U578" s="179"/>
      <c r="V578" s="179"/>
      <c r="W578" s="179"/>
    </row>
    <row r="579" x14ac:dyDescent="0.3">
      <c r="B579" s="179"/>
      <c r="C579" s="179"/>
      <c r="D579" s="179"/>
      <c r="E579" s="179"/>
      <c r="F579" s="179"/>
      <c r="G579" s="179"/>
      <c r="H579" s="105"/>
      <c r="I579" s="105"/>
      <c r="J579" s="105"/>
      <c r="K579" s="105"/>
      <c r="L579" s="105"/>
      <c r="M579" s="179"/>
      <c r="N579" s="105"/>
      <c r="O579" s="105"/>
      <c r="P579" s="105"/>
      <c r="Q579" s="189"/>
      <c r="R579" s="181"/>
      <c r="S579" s="182"/>
      <c r="T579" s="182"/>
      <c r="U579" s="179"/>
      <c r="V579" s="179"/>
      <c r="W579" s="179"/>
    </row>
    <row r="580" x14ac:dyDescent="0.3">
      <c r="B580" s="179"/>
      <c r="C580" s="179"/>
      <c r="D580" s="179"/>
      <c r="E580" s="179"/>
      <c r="F580" s="179"/>
      <c r="G580" s="179"/>
      <c r="H580" s="105"/>
      <c r="I580" s="105"/>
      <c r="J580" s="105"/>
      <c r="K580" s="105"/>
      <c r="L580" s="105"/>
      <c r="M580" s="105"/>
      <c r="N580" s="105"/>
      <c r="O580" s="105"/>
      <c r="P580" s="105"/>
      <c r="Q580" s="189"/>
      <c r="R580" s="181"/>
      <c r="S580" s="182"/>
      <c r="T580" s="182"/>
      <c r="U580" s="179"/>
      <c r="V580" s="179"/>
      <c r="W580" s="179"/>
    </row>
    <row r="581" x14ac:dyDescent="0.3">
      <c r="B581" s="179"/>
      <c r="C581" s="179"/>
      <c r="D581" s="179"/>
      <c r="E581" s="179"/>
      <c r="F581" s="179"/>
      <c r="G581" s="179"/>
      <c r="H581" s="105"/>
      <c r="I581" s="105"/>
      <c r="J581" s="105"/>
      <c r="K581" s="105"/>
      <c r="L581" s="105"/>
      <c r="M581" s="105"/>
      <c r="N581" s="105"/>
      <c r="O581" s="105"/>
      <c r="P581" s="105"/>
      <c r="Q581" s="189"/>
      <c r="R581" s="181"/>
      <c r="S581" s="182"/>
      <c r="T581" s="182"/>
      <c r="U581" s="179"/>
      <c r="V581" s="179"/>
      <c r="W581" s="179"/>
    </row>
    <row r="582" x14ac:dyDescent="0.3">
      <c r="B582" s="179"/>
      <c r="C582" s="179"/>
      <c r="D582" s="179"/>
      <c r="E582" s="179"/>
      <c r="F582" s="179"/>
      <c r="G582" s="179"/>
      <c r="H582" s="105"/>
      <c r="I582" s="105"/>
      <c r="J582" s="105"/>
      <c r="K582" s="105"/>
      <c r="L582" s="105"/>
      <c r="M582" s="105"/>
      <c r="N582" s="105"/>
      <c r="O582" s="105"/>
      <c r="P582" s="105"/>
      <c r="Q582" s="189"/>
      <c r="R582" s="181"/>
      <c r="S582" s="182"/>
      <c r="T582" s="182"/>
      <c r="U582" s="179"/>
      <c r="V582" s="179"/>
      <c r="W582" s="179"/>
    </row>
    <row r="583" x14ac:dyDescent="0.3">
      <c r="B583" s="179"/>
      <c r="C583" s="179"/>
      <c r="D583" s="179"/>
      <c r="E583" s="179"/>
      <c r="F583" s="179"/>
      <c r="G583" s="179"/>
      <c r="H583" s="105"/>
      <c r="I583" s="105"/>
      <c r="J583" s="105"/>
      <c r="K583" s="105"/>
      <c r="L583" s="105"/>
      <c r="M583" s="105"/>
      <c r="N583" s="105"/>
      <c r="O583" s="105"/>
      <c r="P583" s="105"/>
      <c r="Q583" s="189"/>
      <c r="R583" s="181"/>
      <c r="S583" s="182"/>
      <c r="T583" s="182"/>
      <c r="U583" s="179"/>
      <c r="V583" s="179"/>
      <c r="W583" s="179"/>
    </row>
    <row r="584" x14ac:dyDescent="0.3">
      <c r="B584" s="179"/>
      <c r="C584" s="179"/>
      <c r="D584" s="179"/>
      <c r="E584" s="179"/>
      <c r="F584" s="179"/>
      <c r="G584" s="179"/>
      <c r="H584" s="105"/>
      <c r="I584" s="105"/>
      <c r="J584" s="105"/>
      <c r="K584" s="105"/>
      <c r="L584" s="105"/>
      <c r="M584" s="105"/>
      <c r="N584" s="105"/>
      <c r="O584" s="105"/>
      <c r="P584" s="105"/>
      <c r="Q584" s="189"/>
      <c r="R584" s="181"/>
      <c r="S584" s="182"/>
      <c r="T584" s="182"/>
      <c r="U584" s="179"/>
      <c r="V584" s="179"/>
      <c r="W584" s="179"/>
    </row>
    <row r="585" x14ac:dyDescent="0.3">
      <c r="B585" s="179"/>
      <c r="C585" s="179"/>
      <c r="D585" s="179"/>
      <c r="E585" s="179"/>
      <c r="F585" s="179"/>
      <c r="G585" s="179"/>
      <c r="H585" s="105"/>
      <c r="I585" s="105"/>
      <c r="J585" s="105"/>
      <c r="K585" s="105"/>
      <c r="L585" s="105"/>
      <c r="M585" s="105"/>
      <c r="N585" s="105"/>
      <c r="O585" s="105"/>
      <c r="P585" s="105"/>
      <c r="Q585" s="189"/>
      <c r="R585" s="181"/>
      <c r="S585" s="182"/>
      <c r="T585" s="182"/>
      <c r="U585" s="179"/>
      <c r="V585" s="179"/>
      <c r="W585" s="179"/>
    </row>
    <row r="586" x14ac:dyDescent="0.3">
      <c r="B586" s="179"/>
      <c r="C586" s="179"/>
      <c r="D586" s="179"/>
      <c r="E586" s="179"/>
      <c r="F586" s="179"/>
      <c r="G586" s="179"/>
      <c r="H586" s="105"/>
      <c r="I586" s="105"/>
      <c r="J586" s="105"/>
      <c r="K586" s="105"/>
      <c r="L586" s="105"/>
      <c r="M586" s="105"/>
      <c r="N586" s="105"/>
      <c r="O586" s="105"/>
      <c r="P586" s="105"/>
      <c r="Q586" s="189"/>
      <c r="R586" s="181"/>
      <c r="S586" s="182"/>
      <c r="T586" s="182"/>
      <c r="U586" s="179"/>
      <c r="V586" s="179"/>
      <c r="W586" s="179"/>
    </row>
    <row r="587" x14ac:dyDescent="0.3">
      <c r="B587" s="179"/>
      <c r="C587" s="179"/>
      <c r="D587" s="179"/>
      <c r="E587" s="179"/>
      <c r="F587" s="179"/>
      <c r="G587" s="179"/>
      <c r="H587" s="105"/>
      <c r="I587" s="105"/>
      <c r="J587" s="105"/>
      <c r="K587" s="105"/>
      <c r="L587" s="105"/>
      <c r="M587" s="105"/>
      <c r="N587" s="105"/>
      <c r="O587" s="105"/>
      <c r="P587" s="105"/>
      <c r="Q587" s="189"/>
      <c r="R587" s="181"/>
      <c r="S587" s="182"/>
      <c r="T587" s="182"/>
      <c r="U587" s="179"/>
      <c r="V587" s="179"/>
      <c r="W587" s="179"/>
    </row>
    <row r="588" x14ac:dyDescent="0.3">
      <c r="B588" s="179"/>
      <c r="C588" s="179"/>
      <c r="D588" s="179"/>
      <c r="E588" s="179"/>
      <c r="F588" s="179"/>
      <c r="G588" s="179"/>
      <c r="H588" s="105"/>
      <c r="I588" s="105"/>
      <c r="J588" s="105"/>
      <c r="K588" s="105"/>
      <c r="L588" s="105"/>
      <c r="M588" s="105"/>
      <c r="N588" s="105"/>
      <c r="O588" s="105"/>
      <c r="P588" s="105"/>
      <c r="Q588" s="189"/>
      <c r="R588" s="181"/>
      <c r="S588" s="182"/>
      <c r="T588" s="182"/>
      <c r="U588" s="179"/>
      <c r="V588" s="179"/>
      <c r="W588" s="179"/>
    </row>
    <row r="589" x14ac:dyDescent="0.3">
      <c r="B589" s="179"/>
      <c r="C589" s="179"/>
      <c r="D589" s="179"/>
      <c r="E589" s="179"/>
      <c r="F589" s="179"/>
      <c r="G589" s="179"/>
      <c r="H589" s="105"/>
      <c r="I589" s="105"/>
      <c r="J589" s="105"/>
      <c r="K589" s="105"/>
      <c r="L589" s="105"/>
      <c r="M589" s="105"/>
      <c r="N589" s="105"/>
      <c r="O589" s="105"/>
      <c r="P589" s="105"/>
      <c r="Q589" s="189"/>
      <c r="R589" s="181"/>
      <c r="S589" s="182"/>
      <c r="T589" s="182"/>
      <c r="U589" s="179"/>
      <c r="V589" s="179"/>
      <c r="W589" s="179"/>
    </row>
    <row r="590" x14ac:dyDescent="0.3">
      <c r="B590" s="179"/>
      <c r="C590" s="179"/>
      <c r="D590" s="179"/>
      <c r="E590" s="179"/>
      <c r="F590" s="179"/>
      <c r="G590" s="179"/>
      <c r="H590" s="105"/>
      <c r="I590" s="105"/>
      <c r="J590" s="105"/>
      <c r="K590" s="105"/>
      <c r="L590" s="105"/>
      <c r="M590" s="105"/>
      <c r="N590" s="105"/>
      <c r="O590" s="105"/>
      <c r="P590" s="105"/>
      <c r="Q590" s="189"/>
      <c r="R590" s="181"/>
      <c r="S590" s="182"/>
      <c r="T590" s="182"/>
      <c r="U590" s="179"/>
      <c r="V590" s="179"/>
      <c r="W590" s="179"/>
    </row>
    <row r="591" x14ac:dyDescent="0.3">
      <c r="B591" s="179"/>
      <c r="C591" s="179"/>
      <c r="D591" s="179"/>
      <c r="E591" s="179"/>
      <c r="F591" s="179"/>
      <c r="G591" s="179"/>
      <c r="H591" s="105"/>
      <c r="I591" s="105"/>
      <c r="J591" s="105"/>
      <c r="K591" s="105"/>
      <c r="L591" s="105"/>
      <c r="M591" s="105"/>
      <c r="N591" s="105"/>
      <c r="O591" s="105"/>
      <c r="P591" s="105"/>
      <c r="Q591" s="189"/>
      <c r="R591" s="181"/>
      <c r="S591" s="182"/>
      <c r="T591" s="182"/>
      <c r="U591" s="179"/>
      <c r="V591" s="179"/>
      <c r="W591" s="179"/>
    </row>
    <row r="592" x14ac:dyDescent="0.3">
      <c r="B592" s="179"/>
      <c r="C592" s="179"/>
      <c r="D592" s="179"/>
      <c r="E592" s="179"/>
      <c r="F592" s="179"/>
      <c r="G592" s="179"/>
      <c r="H592" s="105"/>
      <c r="I592" s="105"/>
      <c r="J592" s="105"/>
      <c r="K592" s="105"/>
      <c r="L592" s="105"/>
      <c r="M592" s="105"/>
      <c r="N592" s="105"/>
      <c r="O592" s="105"/>
      <c r="P592" s="105"/>
      <c r="Q592" s="189"/>
      <c r="R592" s="181"/>
      <c r="S592" s="182"/>
      <c r="T592" s="182"/>
      <c r="U592" s="179"/>
      <c r="V592" s="179"/>
      <c r="W592" s="179"/>
    </row>
    <row r="593" x14ac:dyDescent="0.3">
      <c r="B593" s="179"/>
      <c r="C593" s="179"/>
      <c r="D593" s="179"/>
      <c r="E593" s="179"/>
      <c r="F593" s="179"/>
      <c r="G593" s="179"/>
      <c r="H593" s="105"/>
      <c r="I593" s="105"/>
      <c r="J593" s="105"/>
      <c r="K593" s="105"/>
      <c r="L593" s="105"/>
      <c r="M593" s="105"/>
      <c r="N593" s="105"/>
      <c r="O593" s="105"/>
      <c r="P593" s="105"/>
      <c r="Q593" s="189"/>
      <c r="R593" s="181"/>
      <c r="S593" s="182"/>
      <c r="T593" s="182"/>
      <c r="U593" s="179"/>
      <c r="V593" s="179"/>
      <c r="W593" s="179"/>
    </row>
    <row r="594" x14ac:dyDescent="0.3">
      <c r="B594" s="179"/>
      <c r="C594" s="179"/>
      <c r="D594" s="179"/>
      <c r="E594" s="179"/>
      <c r="F594" s="179"/>
      <c r="G594" s="179"/>
      <c r="H594" s="105"/>
      <c r="I594" s="105"/>
      <c r="J594" s="105"/>
      <c r="K594" s="105"/>
      <c r="L594" s="105"/>
      <c r="M594" s="105"/>
      <c r="N594" s="105"/>
      <c r="O594" s="105"/>
      <c r="P594" s="105"/>
      <c r="Q594" s="189"/>
      <c r="R594" s="181"/>
      <c r="S594" s="182"/>
      <c r="T594" s="182"/>
      <c r="U594" s="179"/>
      <c r="V594" s="179"/>
      <c r="W594" s="179"/>
    </row>
    <row r="595" x14ac:dyDescent="0.3">
      <c r="B595" s="179"/>
      <c r="C595" s="179"/>
      <c r="D595" s="179"/>
      <c r="E595" s="179"/>
      <c r="F595" s="179"/>
      <c r="G595" s="179"/>
      <c r="H595" s="105"/>
      <c r="I595" s="105"/>
      <c r="J595" s="105"/>
      <c r="K595" s="105"/>
      <c r="L595" s="105"/>
      <c r="M595" s="105"/>
      <c r="N595" s="105"/>
      <c r="O595" s="105"/>
      <c r="P595" s="105"/>
      <c r="Q595" s="189"/>
      <c r="R595" s="181"/>
      <c r="S595" s="182"/>
      <c r="T595" s="182"/>
      <c r="U595" s="179"/>
      <c r="V595" s="179"/>
      <c r="W595" s="179"/>
    </row>
    <row r="596" x14ac:dyDescent="0.3">
      <c r="B596" s="179"/>
      <c r="C596" s="179"/>
      <c r="D596" s="179"/>
      <c r="E596" s="179"/>
      <c r="F596" s="179"/>
      <c r="G596" s="179"/>
      <c r="H596" s="105"/>
      <c r="I596" s="105"/>
      <c r="J596" s="105"/>
      <c r="K596" s="105"/>
      <c r="L596" s="105"/>
      <c r="M596" s="105"/>
      <c r="N596" s="105"/>
      <c r="O596" s="105"/>
      <c r="P596" s="105"/>
      <c r="Q596" s="189"/>
      <c r="R596" s="181"/>
      <c r="S596" s="182"/>
      <c r="T596" s="182"/>
      <c r="U596" s="179"/>
      <c r="V596" s="179"/>
      <c r="W596" s="179"/>
    </row>
    <row r="597" x14ac:dyDescent="0.3">
      <c r="B597" s="179"/>
      <c r="C597" s="179"/>
      <c r="D597" s="179"/>
      <c r="E597" s="179"/>
      <c r="F597" s="179"/>
      <c r="G597" s="179"/>
      <c r="H597" s="105"/>
      <c r="I597" s="105"/>
      <c r="J597" s="105"/>
      <c r="K597" s="105"/>
      <c r="L597" s="105"/>
      <c r="M597" s="105"/>
      <c r="N597" s="105"/>
      <c r="O597" s="105"/>
      <c r="P597" s="105"/>
      <c r="Q597" s="189"/>
      <c r="R597" s="181"/>
      <c r="S597" s="182"/>
      <c r="T597" s="182"/>
      <c r="U597" s="179"/>
      <c r="V597" s="179"/>
      <c r="W597" s="179"/>
    </row>
    <row r="598" x14ac:dyDescent="0.3">
      <c r="B598" s="179"/>
      <c r="C598" s="179"/>
      <c r="D598" s="179"/>
      <c r="E598" s="179"/>
      <c r="F598" s="179"/>
      <c r="G598" s="179"/>
      <c r="H598" s="105"/>
      <c r="I598" s="105"/>
      <c r="J598" s="105"/>
      <c r="K598" s="105"/>
      <c r="L598" s="105"/>
      <c r="M598" s="105"/>
      <c r="N598" s="105"/>
      <c r="O598" s="105"/>
      <c r="P598" s="105"/>
      <c r="Q598" s="189"/>
      <c r="R598" s="181"/>
      <c r="S598" s="182"/>
      <c r="T598" s="182"/>
      <c r="U598" s="179"/>
      <c r="V598" s="179"/>
      <c r="W598" s="179"/>
    </row>
    <row r="599" x14ac:dyDescent="0.3">
      <c r="B599" s="179"/>
      <c r="C599" s="179"/>
      <c r="D599" s="179"/>
      <c r="E599" s="179"/>
      <c r="F599" s="179"/>
      <c r="G599" s="179"/>
      <c r="H599" s="105"/>
      <c r="I599" s="105"/>
      <c r="J599" s="105"/>
      <c r="K599" s="105"/>
      <c r="L599" s="105"/>
      <c r="M599" s="105"/>
      <c r="N599" s="105"/>
      <c r="O599" s="105"/>
      <c r="P599" s="105"/>
      <c r="Q599" s="189"/>
      <c r="R599" s="181"/>
      <c r="S599" s="182"/>
      <c r="T599" s="182"/>
      <c r="U599" s="179"/>
      <c r="V599" s="179"/>
      <c r="W599" s="179"/>
    </row>
    <row r="600" x14ac:dyDescent="0.3">
      <c r="B600" s="179"/>
      <c r="C600" s="179"/>
      <c r="D600" s="179"/>
      <c r="E600" s="179"/>
      <c r="F600" s="179"/>
      <c r="G600" s="179"/>
      <c r="H600" s="105"/>
      <c r="I600" s="105"/>
      <c r="J600" s="105"/>
      <c r="K600" s="105"/>
      <c r="L600" s="105"/>
      <c r="M600" s="105"/>
      <c r="N600" s="105"/>
      <c r="O600" s="105"/>
      <c r="P600" s="105"/>
      <c r="Q600" s="189"/>
      <c r="R600" s="181"/>
      <c r="S600" s="182"/>
      <c r="T600" s="182"/>
      <c r="U600" s="179"/>
      <c r="V600" s="179"/>
      <c r="W600" s="179"/>
    </row>
    <row r="601" x14ac:dyDescent="0.3">
      <c r="B601" s="179"/>
      <c r="C601" s="179"/>
      <c r="D601" s="179"/>
      <c r="E601" s="179"/>
      <c r="F601" s="179"/>
      <c r="G601" s="179"/>
      <c r="H601" s="105"/>
      <c r="I601" s="105"/>
      <c r="J601" s="105"/>
      <c r="K601" s="105"/>
      <c r="L601" s="105"/>
      <c r="M601" s="105"/>
      <c r="N601" s="105"/>
      <c r="O601" s="105"/>
      <c r="P601" s="105"/>
      <c r="Q601" s="189"/>
      <c r="R601" s="181"/>
      <c r="S601" s="182"/>
      <c r="T601" s="182"/>
      <c r="U601" s="179"/>
      <c r="V601" s="179"/>
      <c r="W601" s="179"/>
    </row>
    <row r="602" x14ac:dyDescent="0.3">
      <c r="B602" s="179"/>
      <c r="C602" s="179"/>
      <c r="D602" s="179"/>
      <c r="E602" s="179"/>
      <c r="F602" s="179"/>
      <c r="G602" s="179"/>
      <c r="H602" s="105"/>
      <c r="I602" s="105"/>
      <c r="J602" s="105"/>
      <c r="K602" s="105"/>
      <c r="L602" s="105"/>
      <c r="M602" s="105"/>
      <c r="N602" s="105"/>
      <c r="O602" s="105"/>
      <c r="P602" s="105"/>
      <c r="Q602" s="189"/>
      <c r="R602" s="181"/>
      <c r="S602" s="182"/>
      <c r="T602" s="182"/>
      <c r="U602" s="179"/>
      <c r="V602" s="179"/>
      <c r="W602" s="179"/>
    </row>
    <row r="603" x14ac:dyDescent="0.3">
      <c r="B603" s="179"/>
      <c r="C603" s="179"/>
      <c r="D603" s="179"/>
      <c r="E603" s="179"/>
      <c r="F603" s="179"/>
      <c r="G603" s="179"/>
      <c r="H603" s="105"/>
      <c r="I603" s="105"/>
      <c r="J603" s="105"/>
      <c r="K603" s="105"/>
      <c r="L603" s="105"/>
      <c r="M603" s="105"/>
      <c r="N603" s="105"/>
      <c r="O603" s="105"/>
      <c r="P603" s="105"/>
      <c r="Q603" s="189"/>
      <c r="R603" s="181"/>
      <c r="S603" s="182"/>
      <c r="T603" s="182"/>
      <c r="U603" s="179"/>
      <c r="V603" s="179"/>
      <c r="W603" s="179"/>
    </row>
    <row r="604" x14ac:dyDescent="0.3">
      <c r="B604" s="179"/>
      <c r="C604" s="179"/>
      <c r="D604" s="179"/>
      <c r="E604" s="179"/>
      <c r="F604" s="179"/>
      <c r="G604" s="179"/>
      <c r="H604" s="105"/>
      <c r="I604" s="105"/>
      <c r="J604" s="105"/>
      <c r="K604" s="105"/>
      <c r="L604" s="105"/>
      <c r="M604" s="105"/>
      <c r="N604" s="105"/>
      <c r="O604" s="105"/>
      <c r="P604" s="105"/>
      <c r="Q604" s="189"/>
      <c r="R604" s="181"/>
      <c r="S604" s="182"/>
      <c r="T604" s="182"/>
      <c r="U604" s="179"/>
      <c r="V604" s="179"/>
      <c r="W604" s="179"/>
    </row>
    <row r="605" x14ac:dyDescent="0.3">
      <c r="B605" s="179"/>
      <c r="C605" s="179"/>
      <c r="D605" s="179"/>
      <c r="E605" s="179"/>
      <c r="F605" s="179"/>
      <c r="G605" s="179"/>
      <c r="H605" s="105"/>
      <c r="I605" s="105"/>
      <c r="J605" s="105"/>
      <c r="K605" s="105"/>
      <c r="L605" s="105"/>
      <c r="M605" s="105"/>
      <c r="N605" s="105"/>
      <c r="O605" s="105"/>
      <c r="P605" s="105"/>
      <c r="Q605" s="189"/>
      <c r="R605" s="181"/>
      <c r="S605" s="182"/>
      <c r="T605" s="182"/>
      <c r="U605" s="179"/>
      <c r="V605" s="179"/>
      <c r="W605" s="179"/>
    </row>
    <row r="606" x14ac:dyDescent="0.3">
      <c r="B606" s="179"/>
      <c r="C606" s="179"/>
      <c r="D606" s="179"/>
      <c r="E606" s="179"/>
      <c r="F606" s="179"/>
      <c r="G606" s="179"/>
      <c r="H606" s="105"/>
      <c r="I606" s="105"/>
      <c r="J606" s="105"/>
      <c r="K606" s="105"/>
      <c r="L606" s="105"/>
      <c r="M606" s="105"/>
      <c r="N606" s="105"/>
      <c r="O606" s="105"/>
      <c r="P606" s="105"/>
      <c r="Q606" s="189"/>
      <c r="R606" s="181"/>
      <c r="S606" s="182"/>
      <c r="T606" s="182"/>
      <c r="U606" s="179"/>
      <c r="V606" s="179"/>
      <c r="W606" s="179"/>
    </row>
    <row r="607" x14ac:dyDescent="0.3">
      <c r="B607" s="179"/>
      <c r="C607" s="179"/>
      <c r="D607" s="179"/>
      <c r="E607" s="179"/>
      <c r="F607" s="179"/>
      <c r="G607" s="179"/>
      <c r="H607" s="105"/>
      <c r="I607" s="105"/>
      <c r="J607" s="105"/>
      <c r="K607" s="105"/>
      <c r="L607" s="105"/>
      <c r="M607" s="105"/>
      <c r="N607" s="105"/>
      <c r="O607" s="105"/>
      <c r="P607" s="105"/>
      <c r="Q607" s="189"/>
      <c r="R607" s="181"/>
      <c r="S607" s="182"/>
      <c r="T607" s="182"/>
      <c r="U607" s="179"/>
      <c r="V607" s="179"/>
      <c r="W607" s="179"/>
    </row>
    <row r="608" x14ac:dyDescent="0.3">
      <c r="B608" s="179"/>
      <c r="C608" s="179"/>
      <c r="D608" s="179"/>
      <c r="E608" s="179"/>
      <c r="F608" s="179"/>
      <c r="G608" s="179"/>
      <c r="H608" s="105"/>
      <c r="I608" s="105"/>
      <c r="J608" s="105"/>
      <c r="K608" s="105"/>
      <c r="L608" s="105"/>
      <c r="M608" s="105"/>
      <c r="N608" s="105"/>
      <c r="O608" s="105"/>
      <c r="P608" s="105"/>
      <c r="Q608" s="189"/>
      <c r="R608" s="181"/>
      <c r="S608" s="182"/>
      <c r="T608" s="182"/>
      <c r="U608" s="179"/>
      <c r="V608" s="179"/>
      <c r="W608" s="179"/>
    </row>
    <row r="609" x14ac:dyDescent="0.3">
      <c r="B609" s="179"/>
      <c r="C609" s="179"/>
      <c r="D609" s="179"/>
      <c r="E609" s="179"/>
      <c r="F609" s="179"/>
      <c r="G609" s="179"/>
      <c r="H609" s="105"/>
      <c r="I609" s="105"/>
      <c r="J609" s="105"/>
      <c r="K609" s="105"/>
      <c r="L609" s="105"/>
      <c r="M609" s="105"/>
      <c r="N609" s="105"/>
      <c r="O609" s="105"/>
      <c r="P609" s="105"/>
      <c r="Q609" s="189"/>
      <c r="R609" s="181"/>
      <c r="S609" s="182"/>
      <c r="T609" s="182"/>
      <c r="U609" s="179"/>
      <c r="V609" s="179"/>
      <c r="W609" s="179"/>
    </row>
    <row r="610" x14ac:dyDescent="0.3">
      <c r="B610" s="179"/>
      <c r="C610" s="179"/>
      <c r="D610" s="179"/>
      <c r="E610" s="179"/>
      <c r="F610" s="179"/>
      <c r="G610" s="179"/>
      <c r="H610" s="105"/>
      <c r="I610" s="105"/>
      <c r="J610" s="105"/>
      <c r="K610" s="105"/>
      <c r="L610" s="105"/>
      <c r="M610" s="105"/>
      <c r="N610" s="105"/>
      <c r="O610" s="105"/>
      <c r="P610" s="105"/>
      <c r="Q610" s="189"/>
      <c r="R610" s="181"/>
      <c r="S610" s="182"/>
      <c r="T610" s="182"/>
      <c r="U610" s="179"/>
      <c r="V610" s="179"/>
      <c r="W610" s="179"/>
    </row>
    <row r="611" x14ac:dyDescent="0.3">
      <c r="B611" s="179"/>
      <c r="C611" s="179"/>
      <c r="D611" s="179"/>
      <c r="E611" s="179"/>
      <c r="F611" s="179"/>
      <c r="G611" s="179"/>
      <c r="H611" s="105"/>
      <c r="I611" s="105"/>
      <c r="J611" s="105"/>
      <c r="K611" s="105"/>
      <c r="L611" s="105"/>
      <c r="M611" s="105"/>
      <c r="N611" s="105"/>
      <c r="O611" s="105"/>
      <c r="P611" s="105"/>
      <c r="Q611" s="189"/>
      <c r="R611" s="181"/>
      <c r="S611" s="182"/>
      <c r="T611" s="182"/>
      <c r="U611" s="179"/>
      <c r="V611" s="179"/>
      <c r="W611" s="179"/>
    </row>
    <row r="612" x14ac:dyDescent="0.3">
      <c r="B612" s="179"/>
      <c r="C612" s="179"/>
      <c r="D612" s="179"/>
      <c r="E612" s="179"/>
      <c r="F612" s="179"/>
      <c r="G612" s="179"/>
      <c r="H612" s="105"/>
      <c r="I612" s="105"/>
      <c r="J612" s="105"/>
      <c r="K612" s="105"/>
      <c r="L612" s="105"/>
      <c r="M612" s="105"/>
      <c r="N612" s="105"/>
      <c r="O612" s="105"/>
      <c r="P612" s="105"/>
      <c r="Q612" s="189"/>
      <c r="R612" s="181"/>
      <c r="S612" s="182"/>
      <c r="T612" s="182"/>
      <c r="U612" s="179"/>
      <c r="V612" s="179"/>
      <c r="W612" s="179"/>
    </row>
    <row r="613" x14ac:dyDescent="0.3">
      <c r="B613" s="179"/>
      <c r="C613" s="179"/>
      <c r="D613" s="179"/>
      <c r="E613" s="179"/>
      <c r="F613" s="179"/>
      <c r="G613" s="179"/>
      <c r="H613" s="105"/>
      <c r="I613" s="105"/>
      <c r="J613" s="105"/>
      <c r="K613" s="105"/>
      <c r="L613" s="105"/>
      <c r="M613" s="105"/>
      <c r="N613" s="105"/>
      <c r="O613" s="105"/>
      <c r="P613" s="105"/>
      <c r="Q613" s="189"/>
      <c r="R613" s="181"/>
      <c r="S613" s="182"/>
      <c r="T613" s="182"/>
      <c r="U613" s="179"/>
      <c r="V613" s="179"/>
      <c r="W613" s="179"/>
    </row>
    <row r="614" x14ac:dyDescent="0.3">
      <c r="B614" s="179"/>
      <c r="C614" s="179"/>
      <c r="D614" s="179"/>
      <c r="E614" s="179"/>
      <c r="F614" s="179"/>
      <c r="G614" s="179"/>
      <c r="H614" s="105"/>
      <c r="I614" s="105"/>
      <c r="J614" s="105"/>
      <c r="K614" s="105"/>
      <c r="L614" s="105"/>
      <c r="M614" s="105"/>
      <c r="N614" s="105"/>
      <c r="O614" s="105"/>
      <c r="P614" s="105"/>
      <c r="Q614" s="189"/>
      <c r="R614" s="181"/>
      <c r="S614" s="182"/>
      <c r="T614" s="182"/>
      <c r="U614" s="179"/>
      <c r="V614" s="179"/>
      <c r="W614" s="179"/>
    </row>
    <row r="615" x14ac:dyDescent="0.3">
      <c r="B615" s="179"/>
      <c r="C615" s="179"/>
      <c r="D615" s="179"/>
      <c r="E615" s="179"/>
      <c r="F615" s="179"/>
      <c r="G615" s="179"/>
      <c r="H615" s="105"/>
      <c r="I615" s="105"/>
      <c r="J615" s="105"/>
      <c r="K615" s="105"/>
      <c r="L615" s="105"/>
      <c r="M615" s="105"/>
      <c r="N615" s="105"/>
      <c r="O615" s="105"/>
      <c r="P615" s="105"/>
      <c r="Q615" s="189"/>
      <c r="R615" s="181"/>
      <c r="S615" s="182"/>
      <c r="T615" s="182"/>
      <c r="U615" s="179"/>
      <c r="V615" s="179"/>
      <c r="W615" s="179"/>
    </row>
    <row r="616" x14ac:dyDescent="0.3">
      <c r="B616" s="179"/>
      <c r="C616" s="179"/>
      <c r="D616" s="179"/>
      <c r="E616" s="179"/>
      <c r="F616" s="179"/>
      <c r="G616" s="179"/>
      <c r="H616" s="105"/>
      <c r="I616" s="105"/>
      <c r="J616" s="105"/>
      <c r="K616" s="105"/>
      <c r="L616" s="105"/>
      <c r="M616" s="105"/>
      <c r="N616" s="105"/>
      <c r="O616" s="105"/>
      <c r="P616" s="105"/>
      <c r="Q616" s="189"/>
      <c r="R616" s="181"/>
      <c r="S616" s="182"/>
      <c r="T616" s="182"/>
      <c r="U616" s="179"/>
      <c r="V616" s="179"/>
      <c r="W616" s="179"/>
    </row>
    <row r="617" x14ac:dyDescent="0.3">
      <c r="B617" s="179"/>
      <c r="C617" s="179"/>
      <c r="D617" s="179"/>
      <c r="E617" s="179"/>
      <c r="F617" s="179"/>
      <c r="G617" s="179"/>
      <c r="H617" s="105"/>
      <c r="I617" s="105"/>
      <c r="J617" s="105"/>
      <c r="K617" s="105"/>
      <c r="L617" s="105"/>
      <c r="M617" s="105"/>
      <c r="N617" s="105"/>
      <c r="O617" s="105"/>
      <c r="P617" s="105"/>
      <c r="Q617" s="189"/>
      <c r="R617" s="181"/>
      <c r="S617" s="182"/>
      <c r="T617" s="182"/>
      <c r="U617" s="179"/>
      <c r="V617" s="179"/>
      <c r="W617" s="179"/>
    </row>
    <row r="618" x14ac:dyDescent="0.3">
      <c r="B618" s="179"/>
      <c r="C618" s="179"/>
      <c r="D618" s="179"/>
      <c r="E618" s="179"/>
      <c r="F618" s="179"/>
      <c r="G618" s="179"/>
      <c r="H618" s="105"/>
      <c r="I618" s="105"/>
      <c r="J618" s="105"/>
      <c r="K618" s="105"/>
      <c r="L618" s="105"/>
      <c r="M618" s="105"/>
      <c r="N618" s="105"/>
      <c r="O618" s="105"/>
      <c r="P618" s="105"/>
      <c r="Q618" s="189"/>
      <c r="R618" s="181"/>
      <c r="S618" s="182"/>
      <c r="T618" s="182"/>
      <c r="U618" s="179"/>
      <c r="V618" s="179"/>
      <c r="W618" s="179"/>
    </row>
    <row r="619" x14ac:dyDescent="0.3">
      <c r="B619" s="179"/>
      <c r="C619" s="179"/>
      <c r="D619" s="179"/>
      <c r="E619" s="179"/>
      <c r="F619" s="179"/>
      <c r="G619" s="179"/>
      <c r="H619" s="105"/>
      <c r="I619" s="105"/>
      <c r="J619" s="105"/>
      <c r="K619" s="105"/>
      <c r="L619" s="105"/>
      <c r="M619" s="105"/>
      <c r="N619" s="105"/>
      <c r="O619" s="105"/>
      <c r="P619" s="105"/>
      <c r="Q619" s="189"/>
      <c r="R619" s="181"/>
      <c r="S619" s="182"/>
      <c r="T619" s="182"/>
      <c r="U619" s="179"/>
      <c r="V619" s="179"/>
      <c r="W619" s="179"/>
    </row>
    <row r="620" x14ac:dyDescent="0.3">
      <c r="B620" s="179"/>
      <c r="C620" s="179"/>
      <c r="D620" s="179"/>
      <c r="E620" s="179"/>
      <c r="F620" s="179"/>
      <c r="G620" s="179"/>
      <c r="H620" s="105"/>
      <c r="I620" s="105"/>
      <c r="J620" s="105"/>
      <c r="K620" s="105"/>
      <c r="L620" s="105"/>
      <c r="M620" s="105"/>
      <c r="N620" s="105"/>
      <c r="O620" s="105"/>
      <c r="P620" s="105"/>
      <c r="Q620" s="189"/>
      <c r="R620" s="181"/>
      <c r="S620" s="182"/>
      <c r="T620" s="182"/>
      <c r="U620" s="179"/>
      <c r="V620" s="179"/>
      <c r="W620" s="179"/>
    </row>
    <row r="621" x14ac:dyDescent="0.3">
      <c r="B621" s="179"/>
      <c r="C621" s="179"/>
      <c r="D621" s="179"/>
      <c r="E621" s="179"/>
      <c r="F621" s="179"/>
      <c r="G621" s="179"/>
      <c r="H621" s="105"/>
      <c r="I621" s="105"/>
      <c r="J621" s="105"/>
      <c r="K621" s="105"/>
      <c r="L621" s="105"/>
      <c r="M621" s="105"/>
      <c r="N621" s="105"/>
      <c r="O621" s="105"/>
      <c r="P621" s="105"/>
      <c r="Q621" s="189"/>
      <c r="R621" s="181"/>
      <c r="S621" s="182"/>
      <c r="T621" s="182"/>
      <c r="U621" s="179"/>
      <c r="V621" s="179"/>
      <c r="W621" s="179"/>
    </row>
    <row r="622" x14ac:dyDescent="0.3">
      <c r="B622" s="179"/>
      <c r="C622" s="179"/>
      <c r="D622" s="179"/>
      <c r="E622" s="179"/>
      <c r="F622" s="179"/>
      <c r="G622" s="179"/>
      <c r="H622" s="105"/>
      <c r="I622" s="105"/>
      <c r="J622" s="105"/>
      <c r="K622" s="105"/>
      <c r="L622" s="105"/>
      <c r="M622" s="105"/>
      <c r="N622" s="105"/>
      <c r="O622" s="105"/>
      <c r="P622" s="105"/>
      <c r="Q622" s="189"/>
      <c r="R622" s="181"/>
      <c r="S622" s="182"/>
      <c r="T622" s="182"/>
      <c r="U622" s="179"/>
      <c r="V622" s="179"/>
      <c r="W622" s="179"/>
    </row>
    <row r="623" x14ac:dyDescent="0.3">
      <c r="B623" s="179"/>
      <c r="C623" s="179"/>
      <c r="D623" s="179"/>
      <c r="E623" s="179"/>
      <c r="F623" s="179"/>
      <c r="G623" s="179"/>
      <c r="H623" s="105"/>
      <c r="I623" s="105"/>
      <c r="J623" s="105"/>
      <c r="K623" s="105"/>
      <c r="L623" s="105"/>
      <c r="M623" s="105"/>
      <c r="N623" s="105"/>
      <c r="O623" s="105"/>
      <c r="P623" s="105"/>
      <c r="Q623" s="189"/>
      <c r="R623" s="181"/>
      <c r="S623" s="182"/>
      <c r="T623" s="182"/>
      <c r="U623" s="179"/>
      <c r="V623" s="179"/>
      <c r="W623" s="179"/>
    </row>
    <row r="624" x14ac:dyDescent="0.3">
      <c r="B624" s="179"/>
      <c r="C624" s="179"/>
      <c r="D624" s="179"/>
      <c r="E624" s="179"/>
      <c r="F624" s="179"/>
      <c r="G624" s="179"/>
      <c r="H624" s="105"/>
      <c r="I624" s="105"/>
      <c r="J624" s="105"/>
      <c r="K624" s="105"/>
      <c r="L624" s="105"/>
      <c r="M624" s="105"/>
      <c r="N624" s="105"/>
      <c r="O624" s="105"/>
      <c r="P624" s="105"/>
      <c r="Q624" s="189"/>
      <c r="R624" s="181"/>
      <c r="S624" s="182"/>
      <c r="T624" s="182"/>
      <c r="U624" s="179"/>
      <c r="V624" s="179"/>
      <c r="W624" s="179"/>
    </row>
    <row r="625" x14ac:dyDescent="0.3">
      <c r="B625" s="179"/>
      <c r="C625" s="179"/>
      <c r="D625" s="179"/>
      <c r="E625" s="179"/>
      <c r="F625" s="179"/>
      <c r="G625" s="179"/>
      <c r="H625" s="105"/>
      <c r="I625" s="105"/>
      <c r="J625" s="105"/>
      <c r="K625" s="105"/>
      <c r="L625" s="105"/>
      <c r="M625" s="105"/>
      <c r="N625" s="105"/>
      <c r="O625" s="105"/>
      <c r="P625" s="105"/>
      <c r="Q625" s="189"/>
      <c r="R625" s="181"/>
      <c r="S625" s="182"/>
      <c r="T625" s="182"/>
      <c r="U625" s="179"/>
      <c r="V625" s="179"/>
      <c r="W625" s="179"/>
    </row>
    <row r="626" x14ac:dyDescent="0.3">
      <c r="B626" s="179"/>
      <c r="C626" s="179"/>
      <c r="D626" s="179"/>
      <c r="E626" s="179"/>
      <c r="F626" s="179"/>
      <c r="G626" s="179"/>
      <c r="H626" s="105"/>
      <c r="I626" s="105"/>
      <c r="J626" s="105"/>
      <c r="K626" s="105"/>
      <c r="L626" s="105"/>
      <c r="M626" s="105"/>
      <c r="N626" s="105"/>
      <c r="O626" s="105"/>
      <c r="P626" s="105"/>
      <c r="Q626" s="189"/>
      <c r="R626" s="181"/>
      <c r="S626" s="182"/>
      <c r="T626" s="182"/>
      <c r="U626" s="179"/>
      <c r="V626" s="179"/>
      <c r="W626" s="179"/>
    </row>
    <row r="627" x14ac:dyDescent="0.3">
      <c r="B627" s="179"/>
      <c r="C627" s="179"/>
      <c r="D627" s="179"/>
      <c r="E627" s="179"/>
      <c r="F627" s="179"/>
      <c r="G627" s="179"/>
      <c r="H627" s="105"/>
      <c r="I627" s="105"/>
      <c r="J627" s="105"/>
      <c r="K627" s="105"/>
      <c r="L627" s="105"/>
      <c r="M627" s="105"/>
      <c r="N627" s="105"/>
      <c r="O627" s="105"/>
      <c r="P627" s="105"/>
      <c r="Q627" s="189"/>
      <c r="R627" s="181"/>
      <c r="S627" s="182"/>
      <c r="T627" s="182"/>
      <c r="U627" s="179"/>
      <c r="V627" s="179"/>
      <c r="W627" s="179"/>
    </row>
    <row r="628" x14ac:dyDescent="0.3">
      <c r="B628" s="179"/>
      <c r="C628" s="179"/>
      <c r="D628" s="179"/>
      <c r="E628" s="179"/>
      <c r="F628" s="179"/>
      <c r="G628" s="179"/>
      <c r="H628" s="105"/>
      <c r="I628" s="105"/>
      <c r="J628" s="105"/>
      <c r="K628" s="105"/>
      <c r="L628" s="105"/>
      <c r="M628" s="105"/>
      <c r="N628" s="105"/>
      <c r="O628" s="105"/>
      <c r="P628" s="105"/>
      <c r="Q628" s="189"/>
      <c r="R628" s="181"/>
      <c r="S628" s="182"/>
      <c r="T628" s="182"/>
      <c r="U628" s="179"/>
      <c r="V628" s="179"/>
      <c r="W628" s="179"/>
    </row>
    <row r="629" x14ac:dyDescent="0.3">
      <c r="B629" s="179"/>
      <c r="C629" s="179"/>
      <c r="D629" s="179"/>
      <c r="E629" s="179"/>
      <c r="F629" s="179"/>
      <c r="G629" s="179"/>
      <c r="H629" s="105"/>
      <c r="I629" s="105"/>
      <c r="J629" s="105"/>
      <c r="K629" s="105"/>
      <c r="L629" s="105"/>
      <c r="M629" s="105"/>
      <c r="N629" s="105"/>
      <c r="O629" s="105"/>
      <c r="P629" s="105"/>
      <c r="Q629" s="189"/>
      <c r="R629" s="181"/>
      <c r="S629" s="182"/>
      <c r="T629" s="182"/>
      <c r="U629" s="179"/>
      <c r="V629" s="179"/>
      <c r="W629" s="179"/>
    </row>
    <row r="630" x14ac:dyDescent="0.3">
      <c r="B630" s="179"/>
      <c r="C630" s="179"/>
      <c r="D630" s="179"/>
      <c r="E630" s="179"/>
      <c r="F630" s="179"/>
      <c r="G630" s="179"/>
      <c r="H630" s="105"/>
      <c r="I630" s="105"/>
      <c r="J630" s="105"/>
      <c r="K630" s="105"/>
      <c r="L630" s="105"/>
      <c r="M630" s="105"/>
      <c r="N630" s="105"/>
      <c r="O630" s="105"/>
      <c r="P630" s="105"/>
      <c r="Q630" s="189"/>
      <c r="R630" s="181"/>
      <c r="S630" s="182"/>
      <c r="T630" s="182"/>
      <c r="U630" s="179"/>
      <c r="V630" s="179"/>
      <c r="W630" s="179"/>
    </row>
    <row r="631" x14ac:dyDescent="0.3">
      <c r="B631" s="179"/>
      <c r="C631" s="179"/>
      <c r="D631" s="179"/>
      <c r="E631" s="179"/>
      <c r="F631" s="179"/>
      <c r="G631" s="179"/>
      <c r="H631" s="105"/>
      <c r="I631" s="105"/>
      <c r="J631" s="105"/>
      <c r="K631" s="105"/>
      <c r="L631" s="105"/>
      <c r="M631" s="105"/>
      <c r="N631" s="105"/>
      <c r="O631" s="105"/>
      <c r="P631" s="105"/>
      <c r="Q631" s="189"/>
      <c r="R631" s="181"/>
      <c r="S631" s="182"/>
      <c r="T631" s="182"/>
      <c r="U631" s="179"/>
      <c r="V631" s="179"/>
      <c r="W631" s="179"/>
    </row>
    <row r="632" x14ac:dyDescent="0.3">
      <c r="B632" s="179"/>
      <c r="C632" s="179"/>
      <c r="D632" s="179"/>
      <c r="E632" s="179"/>
      <c r="F632" s="179"/>
      <c r="G632" s="179"/>
      <c r="H632" s="105"/>
      <c r="I632" s="105"/>
      <c r="J632" s="105"/>
      <c r="K632" s="105"/>
      <c r="L632" s="105"/>
      <c r="M632" s="105"/>
      <c r="N632" s="105"/>
      <c r="O632" s="105"/>
      <c r="P632" s="105"/>
      <c r="Q632" s="189"/>
      <c r="R632" s="181"/>
      <c r="S632" s="182"/>
      <c r="T632" s="182"/>
      <c r="U632" s="179"/>
      <c r="V632" s="179"/>
      <c r="W632" s="179"/>
    </row>
    <row r="633" x14ac:dyDescent="0.3">
      <c r="B633" s="179"/>
      <c r="C633" s="179"/>
      <c r="D633" s="179"/>
      <c r="E633" s="179"/>
      <c r="F633" s="179"/>
      <c r="G633" s="179"/>
      <c r="H633" s="105"/>
      <c r="I633" s="105"/>
      <c r="J633" s="105"/>
      <c r="K633" s="105"/>
      <c r="L633" s="105"/>
      <c r="M633" s="105"/>
      <c r="N633" s="105"/>
      <c r="O633" s="105"/>
      <c r="P633" s="105"/>
      <c r="Q633" s="189"/>
      <c r="R633" s="181"/>
      <c r="S633" s="182"/>
      <c r="T633" s="182"/>
      <c r="U633" s="179"/>
      <c r="V633" s="179"/>
      <c r="W633" s="179"/>
    </row>
    <row r="634" x14ac:dyDescent="0.3">
      <c r="B634" s="179"/>
      <c r="C634" s="179"/>
      <c r="D634" s="179"/>
      <c r="E634" s="179"/>
      <c r="F634" s="179"/>
      <c r="G634" s="179"/>
      <c r="H634" s="105"/>
      <c r="I634" s="105"/>
      <c r="J634" s="105"/>
      <c r="K634" s="105"/>
      <c r="L634" s="105"/>
      <c r="M634" s="105"/>
      <c r="N634" s="105"/>
      <c r="O634" s="105"/>
      <c r="P634" s="105"/>
      <c r="Q634" s="189"/>
      <c r="R634" s="181"/>
      <c r="S634" s="182"/>
      <c r="T634" s="182"/>
      <c r="U634" s="179"/>
      <c r="V634" s="179"/>
      <c r="W634" s="179"/>
    </row>
    <row r="635" x14ac:dyDescent="0.3">
      <c r="B635" s="179"/>
      <c r="C635" s="179"/>
      <c r="D635" s="179"/>
      <c r="E635" s="179"/>
      <c r="F635" s="179"/>
      <c r="G635" s="179"/>
      <c r="H635" s="105"/>
      <c r="I635" s="105"/>
      <c r="J635" s="105"/>
      <c r="K635" s="105"/>
      <c r="L635" s="105"/>
      <c r="M635" s="105"/>
      <c r="N635" s="105"/>
      <c r="O635" s="105"/>
      <c r="P635" s="105"/>
      <c r="Q635" s="189"/>
      <c r="R635" s="181"/>
      <c r="S635" s="182"/>
      <c r="T635" s="182"/>
      <c r="U635" s="179"/>
      <c r="V635" s="179"/>
      <c r="W635" s="179"/>
    </row>
    <row r="636" x14ac:dyDescent="0.3">
      <c r="B636" s="179"/>
      <c r="C636" s="179"/>
      <c r="D636" s="179"/>
      <c r="E636" s="179"/>
      <c r="F636" s="179"/>
      <c r="G636" s="179"/>
      <c r="H636" s="105"/>
      <c r="I636" s="105"/>
      <c r="J636" s="105"/>
      <c r="K636" s="105"/>
      <c r="L636" s="105"/>
      <c r="M636" s="105"/>
      <c r="N636" s="105"/>
      <c r="O636" s="105"/>
      <c r="P636" s="105"/>
      <c r="Q636" s="189"/>
      <c r="R636" s="181"/>
      <c r="S636" s="182"/>
      <c r="T636" s="182"/>
      <c r="U636" s="179"/>
      <c r="V636" s="179"/>
      <c r="W636" s="179"/>
    </row>
    <row r="637" x14ac:dyDescent="0.3">
      <c r="B637" s="179"/>
      <c r="C637" s="179"/>
      <c r="D637" s="179"/>
      <c r="E637" s="179"/>
      <c r="F637" s="179"/>
      <c r="G637" s="179"/>
      <c r="H637" s="105"/>
      <c r="I637" s="105"/>
      <c r="J637" s="105"/>
      <c r="K637" s="105"/>
      <c r="L637" s="105"/>
      <c r="M637" s="105"/>
      <c r="N637" s="105"/>
      <c r="O637" s="105"/>
      <c r="P637" s="105"/>
      <c r="Q637" s="189"/>
      <c r="R637" s="181"/>
      <c r="S637" s="182"/>
      <c r="T637" s="182"/>
      <c r="U637" s="179"/>
      <c r="V637" s="179"/>
      <c r="W637" s="179"/>
    </row>
    <row r="638" x14ac:dyDescent="0.3">
      <c r="B638" s="179"/>
      <c r="C638" s="179"/>
      <c r="D638" s="179"/>
      <c r="E638" s="179"/>
      <c r="F638" s="179"/>
      <c r="G638" s="179"/>
      <c r="H638" s="105"/>
      <c r="I638" s="105"/>
      <c r="J638" s="105"/>
      <c r="K638" s="105"/>
      <c r="L638" s="105"/>
      <c r="M638" s="105"/>
      <c r="N638" s="105"/>
      <c r="O638" s="105"/>
      <c r="P638" s="105"/>
      <c r="Q638" s="189"/>
      <c r="R638" s="181"/>
      <c r="S638" s="182"/>
      <c r="T638" s="182"/>
      <c r="U638" s="179"/>
      <c r="V638" s="179"/>
      <c r="W638" s="179"/>
    </row>
    <row r="639" x14ac:dyDescent="0.3">
      <c r="B639" s="179"/>
      <c r="C639" s="179"/>
      <c r="D639" s="179"/>
      <c r="E639" s="179"/>
      <c r="F639" s="179"/>
      <c r="G639" s="179"/>
      <c r="H639" s="105"/>
      <c r="I639" s="105"/>
      <c r="J639" s="105"/>
      <c r="K639" s="105"/>
      <c r="L639" s="105"/>
      <c r="M639" s="105"/>
      <c r="N639" s="105"/>
      <c r="O639" s="105"/>
      <c r="P639" s="105"/>
      <c r="Q639" s="189"/>
      <c r="R639" s="181"/>
      <c r="S639" s="182"/>
      <c r="T639" s="182"/>
      <c r="U639" s="179"/>
      <c r="V639" s="179"/>
      <c r="W639" s="179"/>
    </row>
    <row r="640" x14ac:dyDescent="0.3">
      <c r="B640" s="179"/>
      <c r="C640" s="179"/>
      <c r="D640" s="179"/>
      <c r="E640" s="179"/>
      <c r="F640" s="179"/>
      <c r="G640" s="179"/>
      <c r="H640" s="105"/>
      <c r="I640" s="105"/>
      <c r="J640" s="105"/>
      <c r="K640" s="105"/>
      <c r="L640" s="105"/>
      <c r="M640" s="105"/>
      <c r="N640" s="105"/>
      <c r="O640" s="105"/>
      <c r="P640" s="105"/>
      <c r="Q640" s="189"/>
      <c r="R640" s="181"/>
      <c r="S640" s="182"/>
      <c r="T640" s="182"/>
      <c r="U640" s="179"/>
      <c r="V640" s="179"/>
      <c r="W640" s="179"/>
    </row>
    <row r="641" x14ac:dyDescent="0.3">
      <c r="B641" s="179"/>
      <c r="C641" s="179"/>
      <c r="D641" s="179"/>
      <c r="E641" s="179"/>
      <c r="F641" s="179"/>
      <c r="G641" s="179"/>
      <c r="H641" s="105"/>
      <c r="I641" s="105"/>
      <c r="J641" s="105"/>
      <c r="K641" s="105"/>
      <c r="L641" s="105"/>
      <c r="M641" s="105"/>
      <c r="N641" s="105"/>
      <c r="O641" s="105"/>
      <c r="P641" s="105"/>
      <c r="Q641" s="189"/>
      <c r="R641" s="181"/>
      <c r="S641" s="182"/>
      <c r="T641" s="182"/>
      <c r="U641" s="179"/>
      <c r="V641" s="179"/>
      <c r="W641" s="179"/>
    </row>
    <row r="642" x14ac:dyDescent="0.3">
      <c r="B642" s="179"/>
      <c r="C642" s="179"/>
      <c r="D642" s="179"/>
      <c r="E642" s="179"/>
      <c r="F642" s="179"/>
      <c r="G642" s="179"/>
      <c r="H642" s="105"/>
      <c r="I642" s="105"/>
      <c r="J642" s="105"/>
      <c r="K642" s="105"/>
      <c r="L642" s="105"/>
      <c r="M642" s="105"/>
      <c r="N642" s="105"/>
      <c r="O642" s="105"/>
      <c r="P642" s="105"/>
      <c r="Q642" s="189"/>
      <c r="R642" s="181"/>
      <c r="S642" s="182"/>
      <c r="T642" s="182"/>
      <c r="U642" s="179"/>
      <c r="V642" s="179"/>
      <c r="W642" s="179"/>
    </row>
    <row r="643" x14ac:dyDescent="0.3">
      <c r="B643" s="179"/>
      <c r="C643" s="179"/>
      <c r="D643" s="179"/>
      <c r="E643" s="179"/>
      <c r="F643" s="179"/>
      <c r="G643" s="179"/>
      <c r="H643" s="105"/>
      <c r="I643" s="105"/>
      <c r="J643" s="105"/>
      <c r="K643" s="105"/>
      <c r="L643" s="105"/>
      <c r="M643" s="105"/>
      <c r="N643" s="105"/>
      <c r="O643" s="105"/>
      <c r="P643" s="105"/>
      <c r="Q643" s="189"/>
      <c r="R643" s="181"/>
      <c r="S643" s="182"/>
      <c r="T643" s="182"/>
      <c r="U643" s="179"/>
      <c r="V643" s="179"/>
      <c r="W643" s="179"/>
    </row>
    <row r="644" x14ac:dyDescent="0.3">
      <c r="B644" s="179"/>
      <c r="C644" s="179"/>
      <c r="D644" s="179"/>
      <c r="E644" s="179"/>
      <c r="F644" s="179"/>
      <c r="G644" s="179"/>
      <c r="H644" s="105"/>
      <c r="I644" s="105"/>
      <c r="J644" s="105"/>
      <c r="K644" s="105"/>
      <c r="L644" s="105"/>
      <c r="M644" s="105"/>
      <c r="N644" s="105"/>
      <c r="O644" s="105"/>
      <c r="P644" s="105"/>
      <c r="Q644" s="189"/>
      <c r="R644" s="181"/>
      <c r="S644" s="182"/>
      <c r="T644" s="182"/>
      <c r="U644" s="179"/>
      <c r="V644" s="179"/>
      <c r="W644" s="179"/>
    </row>
    <row r="645" x14ac:dyDescent="0.3">
      <c r="B645" s="179"/>
      <c r="C645" s="179"/>
      <c r="D645" s="179"/>
      <c r="E645" s="179"/>
      <c r="F645" s="179"/>
      <c r="G645" s="179"/>
      <c r="H645" s="105"/>
      <c r="I645" s="105"/>
      <c r="J645" s="105"/>
      <c r="K645" s="105"/>
      <c r="L645" s="105"/>
      <c r="M645" s="105"/>
      <c r="N645" s="105"/>
      <c r="O645" s="105"/>
      <c r="P645" s="105"/>
      <c r="Q645" s="189"/>
      <c r="R645" s="181"/>
      <c r="S645" s="182"/>
      <c r="T645" s="182"/>
      <c r="U645" s="179"/>
      <c r="V645" s="179"/>
      <c r="W645" s="179"/>
    </row>
    <row r="646" x14ac:dyDescent="0.3">
      <c r="B646" s="179"/>
      <c r="C646" s="179"/>
      <c r="D646" s="179"/>
      <c r="E646" s="179"/>
      <c r="F646" s="179"/>
      <c r="G646" s="179"/>
      <c r="H646" s="105"/>
      <c r="I646" s="105"/>
      <c r="J646" s="105"/>
      <c r="K646" s="105"/>
      <c r="L646" s="105"/>
      <c r="M646" s="105"/>
      <c r="N646" s="105"/>
      <c r="O646" s="105"/>
      <c r="P646" s="105"/>
      <c r="Q646" s="189"/>
      <c r="R646" s="181"/>
      <c r="S646" s="182"/>
      <c r="T646" s="182"/>
      <c r="U646" s="179"/>
      <c r="V646" s="179"/>
      <c r="W646" s="179"/>
    </row>
    <row r="647" x14ac:dyDescent="0.3">
      <c r="B647" s="179"/>
      <c r="C647" s="179"/>
      <c r="D647" s="179"/>
      <c r="E647" s="179"/>
      <c r="F647" s="179"/>
      <c r="G647" s="179"/>
      <c r="H647" s="105"/>
      <c r="I647" s="105"/>
      <c r="J647" s="105"/>
      <c r="K647" s="105"/>
      <c r="L647" s="105"/>
      <c r="M647" s="105"/>
      <c r="N647" s="105"/>
      <c r="O647" s="105"/>
      <c r="P647" s="105"/>
      <c r="Q647" s="189"/>
      <c r="R647" s="181"/>
      <c r="S647" s="182"/>
      <c r="T647" s="182"/>
      <c r="U647" s="179"/>
      <c r="V647" s="179"/>
      <c r="W647" s="179"/>
    </row>
    <row r="648" x14ac:dyDescent="0.3">
      <c r="B648" s="179"/>
      <c r="C648" s="179"/>
      <c r="D648" s="179"/>
      <c r="E648" s="179"/>
      <c r="F648" s="179"/>
      <c r="G648" s="179"/>
      <c r="H648" s="105"/>
      <c r="I648" s="105"/>
      <c r="J648" s="105"/>
      <c r="K648" s="105"/>
      <c r="L648" s="105"/>
      <c r="M648" s="105"/>
      <c r="N648" s="105"/>
      <c r="O648" s="105"/>
      <c r="P648" s="105"/>
      <c r="Q648" s="189"/>
      <c r="R648" s="181"/>
      <c r="S648" s="182"/>
      <c r="T648" s="182"/>
      <c r="U648" s="179"/>
      <c r="V648" s="179"/>
      <c r="W648" s="179"/>
    </row>
    <row r="649" x14ac:dyDescent="0.3">
      <c r="B649" s="179"/>
      <c r="C649" s="179"/>
      <c r="D649" s="179"/>
      <c r="E649" s="179"/>
      <c r="F649" s="179"/>
      <c r="G649" s="179"/>
      <c r="H649" s="105"/>
      <c r="I649" s="105"/>
      <c r="J649" s="105"/>
      <c r="K649" s="105"/>
      <c r="L649" s="105"/>
      <c r="M649" s="105"/>
      <c r="N649" s="105"/>
      <c r="O649" s="105"/>
      <c r="P649" s="105"/>
      <c r="Q649" s="189"/>
      <c r="R649" s="181"/>
      <c r="S649" s="182"/>
      <c r="T649" s="182"/>
      <c r="U649" s="179"/>
      <c r="V649" s="179"/>
      <c r="W649" s="179"/>
    </row>
    <row r="650" x14ac:dyDescent="0.3">
      <c r="B650" s="179"/>
      <c r="C650" s="179"/>
      <c r="D650" s="179"/>
      <c r="E650" s="179"/>
      <c r="F650" s="179"/>
      <c r="G650" s="179"/>
      <c r="H650" s="105"/>
      <c r="I650" s="105"/>
      <c r="J650" s="105"/>
      <c r="K650" s="105"/>
      <c r="L650" s="105"/>
      <c r="M650" s="105"/>
      <c r="N650" s="105"/>
      <c r="O650" s="105"/>
      <c r="P650" s="105"/>
      <c r="Q650" s="189"/>
      <c r="R650" s="181"/>
      <c r="S650" s="182"/>
      <c r="T650" s="182"/>
      <c r="U650" s="179"/>
      <c r="V650" s="179"/>
      <c r="W650" s="179"/>
    </row>
    <row r="651" x14ac:dyDescent="0.3">
      <c r="B651" s="179"/>
      <c r="C651" s="179"/>
      <c r="D651" s="179"/>
      <c r="E651" s="179"/>
      <c r="F651" s="179"/>
      <c r="G651" s="179"/>
      <c r="H651" s="105"/>
      <c r="I651" s="105"/>
      <c r="J651" s="105"/>
      <c r="K651" s="105"/>
      <c r="L651" s="105"/>
      <c r="M651" s="105"/>
      <c r="N651" s="105"/>
      <c r="O651" s="105"/>
      <c r="P651" s="105"/>
      <c r="Q651" s="189"/>
      <c r="R651" s="181"/>
      <c r="S651" s="182"/>
      <c r="T651" s="182"/>
      <c r="U651" s="179"/>
      <c r="V651" s="179"/>
      <c r="W651" s="179"/>
    </row>
    <row r="652" x14ac:dyDescent="0.3">
      <c r="B652" s="179"/>
      <c r="C652" s="179"/>
      <c r="D652" s="179"/>
      <c r="E652" s="179"/>
      <c r="F652" s="179"/>
      <c r="G652" s="179"/>
      <c r="H652" s="105"/>
      <c r="I652" s="105"/>
      <c r="J652" s="105"/>
      <c r="K652" s="105"/>
      <c r="L652" s="105"/>
      <c r="M652" s="105"/>
      <c r="N652" s="105"/>
      <c r="O652" s="105"/>
      <c r="P652" s="105"/>
      <c r="Q652" s="189"/>
      <c r="R652" s="181"/>
      <c r="S652" s="182"/>
      <c r="T652" s="182"/>
      <c r="U652" s="179"/>
      <c r="V652" s="179"/>
      <c r="W652" s="179"/>
    </row>
    <row r="653" x14ac:dyDescent="0.3">
      <c r="B653" s="179"/>
      <c r="C653" s="179"/>
      <c r="D653" s="179"/>
      <c r="E653" s="179"/>
      <c r="F653" s="179"/>
      <c r="G653" s="179"/>
      <c r="H653" s="105"/>
      <c r="I653" s="105"/>
      <c r="J653" s="105"/>
      <c r="K653" s="105"/>
      <c r="L653" s="105"/>
      <c r="M653" s="105"/>
      <c r="N653" s="105"/>
      <c r="O653" s="105"/>
      <c r="P653" s="105"/>
      <c r="Q653" s="189"/>
      <c r="R653" s="181"/>
      <c r="S653" s="182"/>
      <c r="T653" s="182"/>
      <c r="U653" s="179"/>
      <c r="V653" s="179"/>
      <c r="W653" s="179"/>
    </row>
    <row r="654" x14ac:dyDescent="0.3">
      <c r="B654" s="179"/>
      <c r="C654" s="179"/>
      <c r="D654" s="179"/>
      <c r="E654" s="179"/>
      <c r="F654" s="179"/>
      <c r="G654" s="179"/>
      <c r="H654" s="105"/>
      <c r="I654" s="105"/>
      <c r="J654" s="105"/>
      <c r="K654" s="105"/>
      <c r="L654" s="105"/>
      <c r="M654" s="105"/>
      <c r="N654" s="105"/>
      <c r="O654" s="105"/>
      <c r="P654" s="105"/>
      <c r="Q654" s="189"/>
      <c r="R654" s="181"/>
      <c r="S654" s="182"/>
      <c r="T654" s="182"/>
      <c r="U654" s="179"/>
      <c r="V654" s="179"/>
      <c r="W654" s="179"/>
    </row>
    <row r="655" x14ac:dyDescent="0.3">
      <c r="B655" s="179"/>
      <c r="C655" s="179"/>
      <c r="D655" s="179"/>
      <c r="E655" s="179"/>
      <c r="F655" s="179"/>
      <c r="G655" s="179"/>
      <c r="H655" s="105"/>
      <c r="I655" s="105"/>
      <c r="J655" s="105"/>
      <c r="K655" s="105"/>
      <c r="L655" s="105"/>
      <c r="M655" s="105"/>
      <c r="N655" s="105"/>
      <c r="O655" s="105"/>
      <c r="P655" s="105"/>
      <c r="Q655" s="189"/>
      <c r="R655" s="181"/>
      <c r="S655" s="182"/>
      <c r="T655" s="182"/>
      <c r="U655" s="179"/>
      <c r="V655" s="179"/>
      <c r="W655" s="179"/>
    </row>
    <row r="656" x14ac:dyDescent="0.3">
      <c r="B656" s="179"/>
      <c r="C656" s="179"/>
      <c r="D656" s="179"/>
      <c r="E656" s="179"/>
      <c r="F656" s="179"/>
      <c r="G656" s="179"/>
      <c r="H656" s="105"/>
      <c r="I656" s="105"/>
      <c r="J656" s="105"/>
      <c r="K656" s="105"/>
      <c r="L656" s="105"/>
      <c r="M656" s="105"/>
      <c r="N656" s="105"/>
      <c r="O656" s="105"/>
      <c r="P656" s="105"/>
      <c r="Q656" s="189"/>
      <c r="R656" s="181"/>
      <c r="S656" s="182"/>
      <c r="T656" s="182"/>
      <c r="U656" s="179"/>
      <c r="V656" s="179"/>
      <c r="W656" s="179"/>
    </row>
    <row r="657" x14ac:dyDescent="0.3">
      <c r="B657" s="179"/>
      <c r="C657" s="179"/>
      <c r="D657" s="179"/>
      <c r="E657" s="179"/>
      <c r="F657" s="179"/>
      <c r="G657" s="179"/>
      <c r="H657" s="105"/>
      <c r="I657" s="105"/>
      <c r="J657" s="105"/>
      <c r="K657" s="105"/>
      <c r="L657" s="105"/>
      <c r="M657" s="105"/>
      <c r="N657" s="105"/>
      <c r="O657" s="105"/>
      <c r="P657" s="105"/>
      <c r="Q657" s="189"/>
      <c r="R657" s="181"/>
      <c r="S657" s="182"/>
      <c r="T657" s="182"/>
      <c r="U657" s="179"/>
      <c r="V657" s="179"/>
      <c r="W657" s="179"/>
    </row>
    <row r="658" x14ac:dyDescent="0.3">
      <c r="B658" s="179"/>
      <c r="C658" s="179"/>
      <c r="D658" s="179"/>
      <c r="E658" s="179"/>
      <c r="F658" s="179"/>
      <c r="G658" s="179"/>
      <c r="H658" s="105"/>
      <c r="I658" s="105"/>
      <c r="J658" s="105"/>
      <c r="K658" s="105"/>
      <c r="L658" s="105"/>
      <c r="M658" s="105"/>
      <c r="N658" s="105"/>
      <c r="O658" s="105"/>
      <c r="P658" s="105"/>
      <c r="Q658" s="189"/>
      <c r="R658" s="181"/>
      <c r="S658" s="182"/>
      <c r="T658" s="182"/>
      <c r="U658" s="179"/>
      <c r="V658" s="179"/>
      <c r="W658" s="179"/>
    </row>
    <row r="659" x14ac:dyDescent="0.3">
      <c r="B659" s="179"/>
      <c r="C659" s="179"/>
      <c r="D659" s="179"/>
      <c r="E659" s="179"/>
      <c r="F659" s="179"/>
      <c r="G659" s="179"/>
      <c r="H659" s="105"/>
      <c r="I659" s="105"/>
      <c r="J659" s="105"/>
      <c r="K659" s="105"/>
      <c r="L659" s="105"/>
      <c r="M659" s="105"/>
      <c r="N659" s="105"/>
      <c r="O659" s="105"/>
      <c r="P659" s="105"/>
      <c r="Q659" s="189"/>
      <c r="R659" s="181"/>
      <c r="S659" s="182"/>
      <c r="T659" s="182"/>
      <c r="U659" s="179"/>
      <c r="V659" s="179"/>
      <c r="W659" s="179"/>
    </row>
    <row r="660" x14ac:dyDescent="0.3">
      <c r="B660" s="179"/>
      <c r="C660" s="179"/>
      <c r="D660" s="179"/>
      <c r="E660" s="179"/>
      <c r="F660" s="179"/>
      <c r="G660" s="179"/>
      <c r="H660" s="105"/>
      <c r="I660" s="105"/>
      <c r="J660" s="105"/>
      <c r="K660" s="105"/>
      <c r="L660" s="105"/>
      <c r="M660" s="105"/>
      <c r="N660" s="105"/>
      <c r="O660" s="105"/>
      <c r="P660" s="105"/>
      <c r="Q660" s="189"/>
      <c r="R660" s="181"/>
      <c r="S660" s="182"/>
      <c r="T660" s="182"/>
      <c r="U660" s="179"/>
      <c r="V660" s="179"/>
      <c r="W660" s="179"/>
    </row>
    <row r="661" x14ac:dyDescent="0.3">
      <c r="B661" s="179"/>
      <c r="C661" s="179"/>
      <c r="D661" s="179"/>
      <c r="E661" s="179"/>
      <c r="F661" s="179"/>
      <c r="G661" s="179"/>
      <c r="H661" s="105"/>
      <c r="I661" s="105"/>
      <c r="J661" s="105"/>
      <c r="K661" s="105"/>
      <c r="L661" s="105"/>
      <c r="M661" s="105"/>
      <c r="N661" s="105"/>
      <c r="O661" s="105"/>
      <c r="P661" s="105"/>
      <c r="Q661" s="189"/>
      <c r="R661" s="181"/>
      <c r="S661" s="182"/>
      <c r="T661" s="182"/>
      <c r="U661" s="179"/>
      <c r="V661" s="179"/>
      <c r="W661" s="179"/>
    </row>
    <row r="662" x14ac:dyDescent="0.3">
      <c r="B662" s="179"/>
      <c r="C662" s="179"/>
      <c r="D662" s="179"/>
      <c r="E662" s="179"/>
      <c r="F662" s="179"/>
      <c r="G662" s="179"/>
      <c r="H662" s="105"/>
      <c r="I662" s="105"/>
      <c r="J662" s="105"/>
      <c r="K662" s="105"/>
      <c r="L662" s="105"/>
      <c r="M662" s="105"/>
      <c r="N662" s="105"/>
      <c r="O662" s="105"/>
      <c r="P662" s="105"/>
      <c r="Q662" s="189"/>
      <c r="R662" s="181"/>
      <c r="S662" s="182"/>
      <c r="T662" s="182"/>
      <c r="U662" s="179"/>
      <c r="V662" s="179"/>
      <c r="W662" s="179"/>
    </row>
    <row r="663" x14ac:dyDescent="0.3">
      <c r="B663" s="179"/>
      <c r="C663" s="179"/>
      <c r="D663" s="179"/>
      <c r="E663" s="179"/>
      <c r="F663" s="179"/>
      <c r="G663" s="179"/>
      <c r="H663" s="105"/>
      <c r="I663" s="105"/>
      <c r="J663" s="105"/>
      <c r="K663" s="105"/>
      <c r="L663" s="105"/>
      <c r="M663" s="105"/>
      <c r="N663" s="105"/>
      <c r="O663" s="105"/>
      <c r="P663" s="105"/>
      <c r="Q663" s="189"/>
      <c r="R663" s="181"/>
      <c r="S663" s="182"/>
      <c r="T663" s="182"/>
      <c r="U663" s="179"/>
      <c r="V663" s="179"/>
      <c r="W663" s="179"/>
    </row>
    <row r="664" x14ac:dyDescent="0.3">
      <c r="B664" s="179"/>
      <c r="C664" s="179"/>
      <c r="D664" s="179"/>
      <c r="E664" s="179"/>
      <c r="F664" s="179"/>
      <c r="G664" s="179"/>
      <c r="H664" s="105"/>
      <c r="I664" s="105"/>
      <c r="J664" s="105"/>
      <c r="K664" s="105"/>
      <c r="L664" s="105"/>
      <c r="M664" s="105"/>
      <c r="N664" s="105"/>
      <c r="O664" s="105"/>
      <c r="P664" s="105"/>
      <c r="Q664" s="189"/>
      <c r="R664" s="181"/>
      <c r="S664" s="182"/>
      <c r="T664" s="182"/>
      <c r="U664" s="179"/>
      <c r="V664" s="179"/>
      <c r="W664" s="179"/>
    </row>
    <row r="665" x14ac:dyDescent="0.3">
      <c r="B665" s="179"/>
      <c r="C665" s="179"/>
      <c r="D665" s="179"/>
      <c r="E665" s="179"/>
      <c r="F665" s="179"/>
      <c r="G665" s="179"/>
      <c r="H665" s="105"/>
      <c r="I665" s="105"/>
      <c r="J665" s="105"/>
      <c r="K665" s="105"/>
      <c r="L665" s="105"/>
      <c r="M665" s="105"/>
      <c r="N665" s="105"/>
      <c r="O665" s="105"/>
      <c r="P665" s="105"/>
      <c r="Q665" s="189"/>
      <c r="R665" s="181"/>
      <c r="S665" s="182"/>
      <c r="T665" s="182"/>
      <c r="U665" s="179"/>
      <c r="V665" s="179"/>
      <c r="W665" s="179"/>
    </row>
    <row r="666" x14ac:dyDescent="0.3">
      <c r="B666" s="179"/>
      <c r="C666" s="179"/>
      <c r="D666" s="179"/>
      <c r="E666" s="179"/>
      <c r="F666" s="179"/>
      <c r="G666" s="179"/>
      <c r="H666" s="105"/>
      <c r="I666" s="105"/>
      <c r="J666" s="105"/>
      <c r="K666" s="105"/>
      <c r="L666" s="105"/>
      <c r="M666" s="105"/>
      <c r="N666" s="105"/>
      <c r="O666" s="105"/>
      <c r="P666" s="105"/>
      <c r="Q666" s="189"/>
      <c r="R666" s="181"/>
      <c r="S666" s="182"/>
      <c r="T666" s="182"/>
      <c r="U666" s="179"/>
      <c r="V666" s="179"/>
      <c r="W666" s="179"/>
    </row>
    <row r="667" x14ac:dyDescent="0.3">
      <c r="B667" s="179"/>
      <c r="C667" s="179"/>
      <c r="D667" s="179"/>
      <c r="E667" s="179"/>
      <c r="F667" s="179"/>
      <c r="G667" s="179"/>
      <c r="H667" s="105"/>
      <c r="I667" s="105"/>
      <c r="J667" s="105"/>
      <c r="K667" s="105"/>
      <c r="L667" s="105"/>
      <c r="M667" s="105"/>
      <c r="N667" s="105"/>
      <c r="O667" s="105"/>
      <c r="P667" s="105"/>
      <c r="Q667" s="189"/>
      <c r="R667" s="181"/>
      <c r="S667" s="182"/>
      <c r="T667" s="182"/>
      <c r="U667" s="179"/>
      <c r="V667" s="179"/>
      <c r="W667" s="179"/>
    </row>
    <row r="668" x14ac:dyDescent="0.3">
      <c r="B668" s="179"/>
      <c r="C668" s="179"/>
      <c r="D668" s="179"/>
      <c r="E668" s="179"/>
      <c r="F668" s="179"/>
      <c r="G668" s="179"/>
      <c r="H668" s="105"/>
      <c r="I668" s="105"/>
      <c r="J668" s="105"/>
      <c r="K668" s="105"/>
      <c r="L668" s="105"/>
      <c r="M668" s="105"/>
      <c r="N668" s="105"/>
      <c r="O668" s="105"/>
      <c r="P668" s="105"/>
      <c r="Q668" s="189"/>
      <c r="R668" s="181"/>
      <c r="S668" s="182"/>
      <c r="T668" s="182"/>
      <c r="U668" s="179"/>
      <c r="V668" s="179"/>
      <c r="W668" s="179"/>
    </row>
    <row r="669" x14ac:dyDescent="0.3">
      <c r="B669" s="179"/>
      <c r="C669" s="179"/>
      <c r="D669" s="179"/>
      <c r="E669" s="179"/>
      <c r="F669" s="179"/>
      <c r="G669" s="179"/>
      <c r="H669" s="105"/>
      <c r="I669" s="105"/>
      <c r="J669" s="105"/>
      <c r="K669" s="105"/>
      <c r="L669" s="105"/>
      <c r="M669" s="105"/>
      <c r="N669" s="105"/>
      <c r="O669" s="105"/>
      <c r="P669" s="105"/>
      <c r="Q669" s="189"/>
      <c r="R669" s="181"/>
      <c r="S669" s="182"/>
      <c r="T669" s="182"/>
      <c r="U669" s="179"/>
      <c r="V669" s="179"/>
      <c r="W669" s="179"/>
    </row>
    <row r="670" x14ac:dyDescent="0.3">
      <c r="B670" s="179"/>
      <c r="C670" s="179"/>
      <c r="D670" s="179"/>
      <c r="E670" s="179"/>
      <c r="F670" s="179"/>
      <c r="G670" s="179"/>
      <c r="H670" s="105"/>
      <c r="I670" s="105"/>
      <c r="J670" s="105"/>
      <c r="K670" s="105"/>
      <c r="L670" s="105"/>
      <c r="M670" s="105"/>
      <c r="N670" s="105"/>
      <c r="O670" s="105"/>
      <c r="P670" s="105"/>
      <c r="Q670" s="189"/>
      <c r="R670" s="181"/>
      <c r="S670" s="182"/>
      <c r="T670" s="182"/>
      <c r="U670" s="179"/>
      <c r="V670" s="179"/>
      <c r="W670" s="179"/>
    </row>
    <row r="671" x14ac:dyDescent="0.3">
      <c r="B671" s="179"/>
      <c r="C671" s="179"/>
      <c r="D671" s="179"/>
      <c r="E671" s="179"/>
      <c r="F671" s="179"/>
      <c r="G671" s="179"/>
      <c r="H671" s="105"/>
      <c r="I671" s="105"/>
      <c r="J671" s="105"/>
      <c r="K671" s="105"/>
      <c r="L671" s="105"/>
      <c r="M671" s="105"/>
      <c r="N671" s="105"/>
      <c r="O671" s="105"/>
      <c r="P671" s="105"/>
      <c r="Q671" s="189"/>
      <c r="R671" s="181"/>
      <c r="S671" s="182"/>
      <c r="T671" s="182"/>
      <c r="U671" s="179"/>
      <c r="V671" s="179"/>
      <c r="W671" s="179"/>
    </row>
    <row r="672" x14ac:dyDescent="0.3">
      <c r="B672" s="179"/>
      <c r="C672" s="179"/>
      <c r="D672" s="179"/>
      <c r="E672" s="179"/>
      <c r="F672" s="179"/>
      <c r="G672" s="179"/>
      <c r="H672" s="105"/>
      <c r="I672" s="105"/>
      <c r="J672" s="105"/>
      <c r="K672" s="105"/>
      <c r="L672" s="105"/>
      <c r="M672" s="105"/>
      <c r="N672" s="105"/>
      <c r="O672" s="105"/>
      <c r="P672" s="105"/>
      <c r="Q672" s="189"/>
      <c r="R672" s="181"/>
      <c r="S672" s="182"/>
      <c r="T672" s="182"/>
      <c r="U672" s="179"/>
      <c r="V672" s="179"/>
      <c r="W672" s="179"/>
    </row>
    <row r="673" x14ac:dyDescent="0.3">
      <c r="B673" s="179"/>
      <c r="C673" s="179"/>
      <c r="D673" s="179"/>
      <c r="E673" s="179"/>
      <c r="F673" s="179"/>
      <c r="G673" s="179"/>
      <c r="H673" s="105"/>
      <c r="I673" s="105"/>
      <c r="J673" s="105"/>
      <c r="K673" s="105"/>
      <c r="L673" s="105"/>
      <c r="M673" s="105"/>
      <c r="N673" s="105"/>
      <c r="O673" s="105"/>
      <c r="P673" s="105"/>
      <c r="Q673" s="189"/>
      <c r="R673" s="181"/>
      <c r="S673" s="182"/>
      <c r="T673" s="182"/>
      <c r="U673" s="179"/>
      <c r="V673" s="179"/>
      <c r="W673" s="179"/>
    </row>
    <row r="674" x14ac:dyDescent="0.3">
      <c r="B674" s="179"/>
      <c r="C674" s="179"/>
      <c r="D674" s="179"/>
      <c r="E674" s="179"/>
      <c r="F674" s="179"/>
      <c r="G674" s="179"/>
      <c r="H674" s="105"/>
      <c r="I674" s="105"/>
      <c r="J674" s="105"/>
      <c r="K674" s="105"/>
      <c r="L674" s="105"/>
      <c r="M674" s="105"/>
      <c r="N674" s="105"/>
      <c r="O674" s="105"/>
      <c r="P674" s="105"/>
      <c r="Q674" s="189"/>
      <c r="R674" s="181"/>
      <c r="S674" s="182"/>
      <c r="T674" s="182"/>
      <c r="U674" s="179"/>
      <c r="V674" s="179"/>
      <c r="W674" s="179"/>
    </row>
    <row r="675" x14ac:dyDescent="0.3">
      <c r="B675" s="179"/>
      <c r="C675" s="179"/>
      <c r="D675" s="179"/>
      <c r="E675" s="179"/>
      <c r="F675" s="179"/>
      <c r="G675" s="179"/>
      <c r="H675" s="105"/>
      <c r="I675" s="105"/>
      <c r="J675" s="105"/>
      <c r="K675" s="105"/>
      <c r="L675" s="105"/>
      <c r="M675" s="105"/>
      <c r="N675" s="105"/>
      <c r="O675" s="105"/>
      <c r="P675" s="105"/>
      <c r="Q675" s="189"/>
      <c r="R675" s="181"/>
      <c r="S675" s="182"/>
      <c r="T675" s="182"/>
      <c r="U675" s="179"/>
      <c r="V675" s="179"/>
      <c r="W675" s="179"/>
    </row>
    <row r="676" x14ac:dyDescent="0.3">
      <c r="B676" s="179"/>
      <c r="C676" s="179"/>
      <c r="D676" s="179"/>
      <c r="E676" s="179"/>
      <c r="F676" s="179"/>
      <c r="G676" s="179"/>
      <c r="H676" s="105"/>
      <c r="I676" s="105"/>
      <c r="J676" s="105"/>
      <c r="K676" s="105"/>
      <c r="L676" s="105"/>
      <c r="M676" s="105"/>
      <c r="N676" s="105"/>
      <c r="O676" s="105"/>
      <c r="P676" s="105"/>
      <c r="Q676" s="189"/>
      <c r="R676" s="181"/>
      <c r="S676" s="182"/>
      <c r="T676" s="182"/>
      <c r="U676" s="179"/>
      <c r="V676" s="179"/>
      <c r="W676" s="179"/>
    </row>
    <row r="677" x14ac:dyDescent="0.3">
      <c r="B677" s="179"/>
      <c r="C677" s="179"/>
      <c r="D677" s="179"/>
      <c r="E677" s="179"/>
      <c r="F677" s="179"/>
      <c r="G677" s="179"/>
      <c r="H677" s="105"/>
      <c r="I677" s="105"/>
      <c r="J677" s="105"/>
      <c r="K677" s="105"/>
      <c r="L677" s="105"/>
      <c r="M677" s="105"/>
      <c r="N677" s="105"/>
      <c r="O677" s="105"/>
      <c r="P677" s="105"/>
      <c r="Q677" s="189"/>
      <c r="R677" s="181"/>
      <c r="S677" s="182"/>
      <c r="T677" s="182"/>
      <c r="U677" s="179"/>
      <c r="V677" s="179"/>
      <c r="W677" s="179"/>
    </row>
    <row r="678" x14ac:dyDescent="0.3">
      <c r="B678" s="179"/>
      <c r="C678" s="179"/>
      <c r="D678" s="179"/>
      <c r="E678" s="179"/>
      <c r="F678" s="179"/>
      <c r="G678" s="179"/>
      <c r="H678" s="105"/>
      <c r="I678" s="105"/>
      <c r="J678" s="105"/>
      <c r="K678" s="105"/>
      <c r="L678" s="105"/>
      <c r="M678" s="105"/>
      <c r="N678" s="105"/>
      <c r="O678" s="105"/>
      <c r="P678" s="105"/>
      <c r="Q678" s="189"/>
      <c r="R678" s="181"/>
      <c r="S678" s="182"/>
      <c r="T678" s="182"/>
      <c r="U678" s="179"/>
      <c r="V678" s="179"/>
      <c r="W678" s="179"/>
    </row>
    <row r="679" x14ac:dyDescent="0.3">
      <c r="B679" s="179"/>
      <c r="C679" s="179"/>
      <c r="D679" s="179"/>
      <c r="E679" s="179"/>
      <c r="F679" s="179"/>
      <c r="G679" s="179"/>
      <c r="H679" s="105"/>
      <c r="I679" s="105"/>
      <c r="J679" s="105"/>
      <c r="K679" s="105"/>
      <c r="L679" s="105"/>
      <c r="M679" s="105"/>
      <c r="N679" s="105"/>
      <c r="O679" s="105"/>
      <c r="P679" s="105"/>
      <c r="Q679" s="189"/>
      <c r="R679" s="181"/>
      <c r="S679" s="182"/>
      <c r="T679" s="182"/>
      <c r="U679" s="179"/>
      <c r="V679" s="179"/>
      <c r="W679" s="179"/>
    </row>
    <row r="680" x14ac:dyDescent="0.3">
      <c r="B680" s="179"/>
      <c r="C680" s="179"/>
      <c r="D680" s="179"/>
      <c r="E680" s="179"/>
      <c r="F680" s="179"/>
      <c r="G680" s="179"/>
      <c r="H680" s="105"/>
      <c r="I680" s="105"/>
      <c r="J680" s="105"/>
      <c r="K680" s="105"/>
      <c r="L680" s="105"/>
      <c r="M680" s="105"/>
      <c r="N680" s="105"/>
      <c r="O680" s="105"/>
      <c r="P680" s="105"/>
      <c r="Q680" s="189"/>
      <c r="R680" s="181"/>
      <c r="S680" s="182"/>
      <c r="T680" s="182"/>
      <c r="U680" s="179"/>
      <c r="V680" s="179"/>
      <c r="W680" s="179"/>
    </row>
    <row r="681" x14ac:dyDescent="0.3">
      <c r="B681" s="179"/>
      <c r="C681" s="179"/>
      <c r="D681" s="179"/>
      <c r="E681" s="179"/>
      <c r="F681" s="179"/>
      <c r="G681" s="179"/>
      <c r="H681" s="105"/>
      <c r="I681" s="105"/>
      <c r="J681" s="105"/>
      <c r="K681" s="105"/>
      <c r="L681" s="105"/>
      <c r="M681" s="105"/>
      <c r="N681" s="105"/>
      <c r="O681" s="105"/>
      <c r="P681" s="105"/>
      <c r="Q681" s="189"/>
      <c r="R681" s="181"/>
      <c r="S681" s="182"/>
      <c r="T681" s="182"/>
      <c r="U681" s="179"/>
      <c r="V681" s="179"/>
      <c r="W681" s="179"/>
    </row>
    <row r="682" x14ac:dyDescent="0.3">
      <c r="B682" s="179"/>
      <c r="C682" s="179"/>
      <c r="D682" s="179"/>
      <c r="E682" s="179"/>
      <c r="F682" s="179"/>
      <c r="G682" s="179"/>
      <c r="H682" s="105"/>
      <c r="I682" s="105"/>
      <c r="J682" s="105"/>
      <c r="K682" s="105"/>
      <c r="L682" s="105"/>
      <c r="M682" s="105"/>
      <c r="N682" s="105"/>
      <c r="O682" s="105"/>
      <c r="P682" s="105"/>
      <c r="Q682" s="189"/>
      <c r="R682" s="181"/>
      <c r="S682" s="182"/>
      <c r="T682" s="182"/>
      <c r="U682" s="179"/>
      <c r="V682" s="179"/>
      <c r="W682" s="179"/>
    </row>
    <row r="683" x14ac:dyDescent="0.3">
      <c r="B683" s="179"/>
      <c r="C683" s="179"/>
      <c r="D683" s="179"/>
      <c r="E683" s="179"/>
      <c r="F683" s="179"/>
      <c r="G683" s="179"/>
      <c r="H683" s="105"/>
      <c r="I683" s="105"/>
      <c r="J683" s="105"/>
      <c r="K683" s="105"/>
      <c r="L683" s="105"/>
      <c r="M683" s="105"/>
      <c r="N683" s="105"/>
      <c r="O683" s="105"/>
      <c r="P683" s="105"/>
      <c r="Q683" s="189"/>
      <c r="R683" s="181"/>
      <c r="S683" s="182"/>
      <c r="T683" s="182"/>
      <c r="U683" s="179"/>
      <c r="V683" s="179"/>
      <c r="W683" s="179"/>
    </row>
    <row r="684" x14ac:dyDescent="0.3">
      <c r="B684" s="179"/>
      <c r="C684" s="179"/>
      <c r="D684" s="179"/>
      <c r="E684" s="179"/>
      <c r="F684" s="179"/>
      <c r="G684" s="179"/>
      <c r="H684" s="105"/>
      <c r="I684" s="105"/>
      <c r="J684" s="105"/>
      <c r="K684" s="105"/>
      <c r="L684" s="105"/>
      <c r="M684" s="105"/>
      <c r="N684" s="105"/>
      <c r="O684" s="105"/>
      <c r="P684" s="105"/>
      <c r="Q684" s="189"/>
      <c r="R684" s="181"/>
      <c r="S684" s="182"/>
      <c r="T684" s="182"/>
      <c r="U684" s="179"/>
      <c r="V684" s="179"/>
      <c r="W684" s="179"/>
    </row>
    <row r="685" x14ac:dyDescent="0.3">
      <c r="B685" s="179"/>
      <c r="C685" s="179"/>
      <c r="D685" s="179"/>
      <c r="E685" s="179"/>
      <c r="F685" s="179"/>
      <c r="G685" s="179"/>
      <c r="H685" s="105"/>
      <c r="I685" s="105"/>
      <c r="J685" s="105"/>
      <c r="K685" s="105"/>
      <c r="L685" s="105"/>
      <c r="M685" s="105"/>
      <c r="N685" s="105"/>
      <c r="O685" s="105"/>
      <c r="P685" s="105"/>
      <c r="Q685" s="189"/>
      <c r="R685" s="181"/>
      <c r="S685" s="182"/>
      <c r="T685" s="182"/>
      <c r="U685" s="179"/>
      <c r="V685" s="179"/>
      <c r="W685" s="179"/>
    </row>
    <row r="686" x14ac:dyDescent="0.3">
      <c r="B686" s="179"/>
      <c r="C686" s="179"/>
      <c r="D686" s="179"/>
      <c r="E686" s="179"/>
      <c r="F686" s="179"/>
      <c r="G686" s="179"/>
      <c r="H686" s="105"/>
      <c r="I686" s="105"/>
      <c r="J686" s="105"/>
      <c r="K686" s="105"/>
      <c r="L686" s="105"/>
      <c r="M686" s="105"/>
      <c r="N686" s="105"/>
      <c r="O686" s="105"/>
      <c r="P686" s="105"/>
      <c r="Q686" s="189"/>
      <c r="R686" s="181"/>
      <c r="S686" s="182"/>
      <c r="T686" s="182"/>
      <c r="U686" s="179"/>
      <c r="V686" s="179"/>
      <c r="W686" s="179"/>
    </row>
    <row r="687" x14ac:dyDescent="0.3">
      <c r="B687" s="179"/>
      <c r="C687" s="179"/>
      <c r="D687" s="179"/>
      <c r="E687" s="179"/>
      <c r="F687" s="179"/>
      <c r="G687" s="179"/>
      <c r="H687" s="105"/>
      <c r="I687" s="105"/>
      <c r="J687" s="105"/>
      <c r="K687" s="105"/>
      <c r="L687" s="105"/>
      <c r="M687" s="105"/>
      <c r="N687" s="105"/>
      <c r="O687" s="105"/>
      <c r="P687" s="105"/>
      <c r="Q687" s="189"/>
      <c r="R687" s="181"/>
      <c r="S687" s="182"/>
      <c r="T687" s="182"/>
      <c r="U687" s="179"/>
      <c r="V687" s="179"/>
      <c r="W687" s="179"/>
    </row>
    <row r="688" x14ac:dyDescent="0.3">
      <c r="B688" s="179"/>
      <c r="C688" s="179"/>
      <c r="D688" s="179"/>
      <c r="E688" s="179"/>
      <c r="F688" s="179"/>
      <c r="G688" s="179"/>
      <c r="H688" s="105"/>
      <c r="I688" s="105"/>
      <c r="J688" s="105"/>
      <c r="K688" s="105"/>
      <c r="L688" s="105"/>
      <c r="M688" s="105"/>
      <c r="N688" s="105"/>
      <c r="O688" s="105"/>
      <c r="P688" s="105"/>
      <c r="Q688" s="189"/>
      <c r="R688" s="181"/>
      <c r="S688" s="182"/>
      <c r="T688" s="182"/>
      <c r="U688" s="179"/>
      <c r="V688" s="179"/>
      <c r="W688" s="179"/>
    </row>
    <row r="689" x14ac:dyDescent="0.3">
      <c r="B689" s="179"/>
      <c r="C689" s="179"/>
      <c r="D689" s="179"/>
      <c r="E689" s="179"/>
      <c r="F689" s="179"/>
      <c r="G689" s="179"/>
      <c r="H689" s="105"/>
      <c r="I689" s="105"/>
      <c r="J689" s="105"/>
      <c r="K689" s="105"/>
      <c r="L689" s="105"/>
      <c r="M689" s="105"/>
      <c r="N689" s="105"/>
      <c r="O689" s="105"/>
      <c r="P689" s="105"/>
      <c r="Q689" s="189"/>
      <c r="R689" s="181"/>
      <c r="S689" s="182"/>
      <c r="T689" s="182"/>
      <c r="U689" s="179"/>
      <c r="V689" s="179"/>
      <c r="W689" s="179"/>
    </row>
    <row r="690" x14ac:dyDescent="0.3">
      <c r="B690" s="179"/>
      <c r="C690" s="179"/>
      <c r="D690" s="179"/>
      <c r="E690" s="179"/>
      <c r="F690" s="179"/>
      <c r="G690" s="179"/>
      <c r="H690" s="105"/>
      <c r="I690" s="105"/>
      <c r="J690" s="105"/>
      <c r="K690" s="105"/>
      <c r="L690" s="105"/>
      <c r="M690" s="105"/>
      <c r="N690" s="105"/>
      <c r="O690" s="105"/>
      <c r="P690" s="105"/>
      <c r="Q690" s="189"/>
      <c r="R690" s="181"/>
      <c r="S690" s="182"/>
      <c r="T690" s="182"/>
      <c r="U690" s="179"/>
      <c r="V690" s="179"/>
      <c r="W690" s="179"/>
    </row>
    <row r="691" x14ac:dyDescent="0.3">
      <c r="B691" s="179"/>
      <c r="C691" s="179"/>
      <c r="D691" s="179"/>
      <c r="E691" s="179"/>
      <c r="F691" s="179"/>
      <c r="G691" s="179"/>
      <c r="H691" s="105"/>
      <c r="I691" s="105"/>
      <c r="J691" s="105"/>
      <c r="K691" s="105"/>
      <c r="L691" s="105"/>
      <c r="M691" s="105"/>
      <c r="N691" s="105"/>
      <c r="O691" s="105"/>
      <c r="P691" s="105"/>
      <c r="Q691" s="189"/>
      <c r="R691" s="181"/>
      <c r="S691" s="182"/>
      <c r="T691" s="182"/>
      <c r="U691" s="179"/>
      <c r="V691" s="179"/>
      <c r="W691" s="179"/>
    </row>
    <row r="692" x14ac:dyDescent="0.3">
      <c r="B692" s="179"/>
      <c r="C692" s="179"/>
      <c r="D692" s="179"/>
      <c r="E692" s="179"/>
      <c r="F692" s="179"/>
      <c r="G692" s="179"/>
      <c r="H692" s="105"/>
      <c r="I692" s="105"/>
      <c r="J692" s="105"/>
      <c r="K692" s="105"/>
      <c r="L692" s="105"/>
      <c r="M692" s="105"/>
      <c r="N692" s="105"/>
      <c r="O692" s="105"/>
      <c r="P692" s="105"/>
      <c r="Q692" s="189"/>
      <c r="R692" s="181"/>
      <c r="S692" s="182"/>
      <c r="T692" s="182"/>
      <c r="U692" s="179"/>
      <c r="V692" s="179"/>
      <c r="W692" s="179"/>
    </row>
    <row r="693" x14ac:dyDescent="0.3">
      <c r="B693" s="179"/>
      <c r="C693" s="179"/>
      <c r="D693" s="179"/>
      <c r="E693" s="179"/>
      <c r="F693" s="179"/>
      <c r="G693" s="179"/>
      <c r="H693" s="105"/>
      <c r="I693" s="105"/>
      <c r="J693" s="105"/>
      <c r="K693" s="105"/>
      <c r="L693" s="105"/>
      <c r="M693" s="105"/>
      <c r="N693" s="105"/>
      <c r="O693" s="105"/>
      <c r="P693" s="105"/>
      <c r="Q693" s="189"/>
      <c r="R693" s="181"/>
      <c r="S693" s="182"/>
      <c r="T693" s="182"/>
      <c r="U693" s="179"/>
      <c r="V693" s="179"/>
      <c r="W693" s="179"/>
    </row>
    <row r="694" x14ac:dyDescent="0.3">
      <c r="B694" s="179"/>
      <c r="C694" s="179"/>
      <c r="D694" s="179"/>
      <c r="E694" s="179"/>
      <c r="F694" s="179"/>
      <c r="G694" s="179"/>
      <c r="H694" s="105"/>
      <c r="I694" s="105"/>
      <c r="J694" s="105"/>
      <c r="K694" s="105"/>
      <c r="L694" s="105"/>
      <c r="M694" s="105"/>
      <c r="N694" s="105"/>
      <c r="O694" s="105"/>
      <c r="P694" s="105"/>
      <c r="Q694" s="189"/>
      <c r="R694" s="181"/>
      <c r="S694" s="182"/>
      <c r="T694" s="182"/>
      <c r="U694" s="179"/>
      <c r="V694" s="179"/>
      <c r="W694" s="179"/>
    </row>
    <row r="695" x14ac:dyDescent="0.3">
      <c r="B695" s="179"/>
      <c r="C695" s="179"/>
      <c r="D695" s="179"/>
      <c r="E695" s="179"/>
      <c r="F695" s="179"/>
      <c r="G695" s="179"/>
      <c r="H695" s="105"/>
      <c r="I695" s="105"/>
      <c r="J695" s="105"/>
      <c r="K695" s="105"/>
      <c r="L695" s="105"/>
      <c r="M695" s="105"/>
      <c r="N695" s="105"/>
      <c r="O695" s="105"/>
      <c r="P695" s="105"/>
      <c r="Q695" s="189"/>
      <c r="R695" s="181"/>
      <c r="S695" s="182"/>
      <c r="T695" s="182"/>
      <c r="U695" s="179"/>
      <c r="V695" s="179"/>
      <c r="W695" s="179"/>
    </row>
    <row r="696" x14ac:dyDescent="0.3">
      <c r="B696" s="179"/>
      <c r="C696" s="179"/>
      <c r="D696" s="179"/>
      <c r="E696" s="179"/>
      <c r="F696" s="179"/>
      <c r="G696" s="179"/>
      <c r="H696" s="105"/>
      <c r="I696" s="105"/>
      <c r="J696" s="105"/>
      <c r="K696" s="105"/>
      <c r="L696" s="105"/>
      <c r="M696" s="105"/>
      <c r="N696" s="105"/>
      <c r="O696" s="105"/>
      <c r="P696" s="105"/>
      <c r="Q696" s="189"/>
      <c r="R696" s="181"/>
      <c r="S696" s="182"/>
      <c r="T696" s="182"/>
      <c r="U696" s="179"/>
      <c r="V696" s="179"/>
      <c r="W696" s="179"/>
    </row>
    <row r="697" x14ac:dyDescent="0.3">
      <c r="B697" s="179"/>
      <c r="C697" s="179"/>
      <c r="D697" s="179"/>
      <c r="E697" s="179"/>
      <c r="F697" s="179"/>
      <c r="G697" s="179"/>
      <c r="H697" s="105"/>
      <c r="I697" s="105"/>
      <c r="J697" s="105"/>
      <c r="K697" s="105"/>
      <c r="L697" s="105"/>
      <c r="M697" s="105"/>
      <c r="N697" s="105"/>
      <c r="O697" s="105"/>
      <c r="P697" s="105"/>
      <c r="Q697" s="189"/>
      <c r="R697" s="181"/>
      <c r="S697" s="182"/>
      <c r="T697" s="182"/>
      <c r="U697" s="179"/>
      <c r="V697" s="179"/>
      <c r="W697" s="179"/>
    </row>
    <row r="698" x14ac:dyDescent="0.3">
      <c r="B698" s="179"/>
      <c r="C698" s="179"/>
      <c r="D698" s="179"/>
      <c r="E698" s="179"/>
      <c r="F698" s="179"/>
      <c r="G698" s="179"/>
      <c r="H698" s="105"/>
      <c r="I698" s="105"/>
      <c r="J698" s="105"/>
      <c r="K698" s="105"/>
      <c r="L698" s="105"/>
      <c r="M698" s="105"/>
      <c r="N698" s="105"/>
      <c r="O698" s="105"/>
      <c r="P698" s="105"/>
      <c r="Q698" s="189"/>
      <c r="R698" s="181"/>
      <c r="S698" s="182"/>
      <c r="T698" s="182"/>
      <c r="U698" s="179"/>
      <c r="V698" s="179"/>
      <c r="W698" s="179"/>
    </row>
    <row r="699" x14ac:dyDescent="0.3">
      <c r="B699" s="179"/>
      <c r="C699" s="179"/>
      <c r="D699" s="179"/>
      <c r="E699" s="179"/>
      <c r="F699" s="179"/>
      <c r="G699" s="179"/>
      <c r="H699" s="105"/>
      <c r="I699" s="105"/>
      <c r="J699" s="105"/>
      <c r="K699" s="105"/>
      <c r="L699" s="105"/>
      <c r="M699" s="105"/>
      <c r="N699" s="105"/>
      <c r="O699" s="105"/>
      <c r="P699" s="105"/>
      <c r="Q699" s="189"/>
      <c r="R699" s="181"/>
      <c r="S699" s="182"/>
      <c r="T699" s="182"/>
      <c r="U699" s="179"/>
      <c r="V699" s="179"/>
      <c r="W699" s="179"/>
    </row>
    <row r="700" x14ac:dyDescent="0.3">
      <c r="B700" s="179"/>
      <c r="C700" s="179"/>
      <c r="D700" s="179"/>
      <c r="E700" s="179"/>
      <c r="F700" s="179"/>
      <c r="G700" s="179"/>
      <c r="H700" s="105"/>
      <c r="I700" s="105"/>
      <c r="J700" s="105"/>
      <c r="K700" s="105"/>
      <c r="L700" s="105"/>
      <c r="M700" s="105"/>
      <c r="N700" s="105"/>
      <c r="O700" s="105"/>
      <c r="P700" s="105"/>
      <c r="Q700" s="189"/>
      <c r="R700" s="181"/>
      <c r="S700" s="182"/>
      <c r="T700" s="182"/>
      <c r="U700" s="179"/>
      <c r="V700" s="179"/>
      <c r="W700" s="179"/>
    </row>
    <row r="701" x14ac:dyDescent="0.3">
      <c r="B701" s="179"/>
      <c r="C701" s="179"/>
      <c r="D701" s="179"/>
      <c r="E701" s="179"/>
      <c r="F701" s="179"/>
      <c r="G701" s="179"/>
      <c r="H701" s="105"/>
      <c r="I701" s="105"/>
      <c r="J701" s="105"/>
      <c r="K701" s="105"/>
      <c r="L701" s="105"/>
      <c r="M701" s="105"/>
      <c r="N701" s="105"/>
      <c r="O701" s="105"/>
      <c r="P701" s="105"/>
      <c r="Q701" s="189"/>
      <c r="R701" s="181"/>
      <c r="S701" s="182"/>
      <c r="T701" s="182"/>
      <c r="U701" s="179"/>
      <c r="V701" s="179"/>
      <c r="W701" s="179"/>
    </row>
    <row r="702" x14ac:dyDescent="0.3">
      <c r="B702" s="179"/>
      <c r="C702" s="179"/>
      <c r="D702" s="179"/>
      <c r="E702" s="179"/>
      <c r="F702" s="179"/>
      <c r="G702" s="179"/>
      <c r="H702" s="105"/>
      <c r="I702" s="105"/>
      <c r="J702" s="105"/>
      <c r="K702" s="105"/>
      <c r="L702" s="105"/>
      <c r="M702" s="105"/>
      <c r="N702" s="105"/>
      <c r="O702" s="105"/>
      <c r="P702" s="105"/>
      <c r="Q702" s="189"/>
      <c r="R702" s="181"/>
      <c r="S702" s="182"/>
      <c r="T702" s="182"/>
      <c r="U702" s="179"/>
      <c r="V702" s="179"/>
      <c r="W702" s="179"/>
    </row>
    <row r="703" x14ac:dyDescent="0.3">
      <c r="B703" s="179"/>
      <c r="C703" s="179"/>
      <c r="D703" s="179"/>
      <c r="E703" s="179"/>
      <c r="F703" s="179"/>
      <c r="G703" s="179"/>
      <c r="H703" s="105"/>
      <c r="I703" s="105"/>
      <c r="J703" s="105"/>
      <c r="K703" s="105"/>
      <c r="L703" s="105"/>
      <c r="M703" s="105"/>
      <c r="N703" s="105"/>
      <c r="O703" s="105"/>
      <c r="P703" s="105"/>
      <c r="Q703" s="189"/>
      <c r="R703" s="181"/>
      <c r="S703" s="182"/>
      <c r="T703" s="182"/>
      <c r="U703" s="179"/>
      <c r="V703" s="179"/>
      <c r="W703" s="179"/>
    </row>
    <row r="704" x14ac:dyDescent="0.3">
      <c r="B704" s="179"/>
      <c r="C704" s="179"/>
      <c r="D704" s="179"/>
      <c r="E704" s="179"/>
      <c r="F704" s="179"/>
      <c r="G704" s="179"/>
      <c r="H704" s="105"/>
      <c r="I704" s="105"/>
      <c r="J704" s="105"/>
      <c r="K704" s="105"/>
      <c r="L704" s="105"/>
      <c r="M704" s="105"/>
      <c r="N704" s="105"/>
      <c r="O704" s="105"/>
      <c r="P704" s="105"/>
      <c r="Q704" s="189"/>
      <c r="R704" s="181"/>
      <c r="S704" s="182"/>
      <c r="T704" s="182"/>
      <c r="U704" s="179"/>
      <c r="V704" s="179"/>
      <c r="W704" s="179"/>
    </row>
    <row r="705" x14ac:dyDescent="0.3">
      <c r="B705" s="179"/>
      <c r="C705" s="179"/>
      <c r="D705" s="179"/>
      <c r="E705" s="179"/>
      <c r="F705" s="179"/>
      <c r="G705" s="179"/>
      <c r="H705" s="105"/>
      <c r="I705" s="105"/>
      <c r="J705" s="105"/>
      <c r="K705" s="105"/>
      <c r="L705" s="105"/>
      <c r="M705" s="105"/>
      <c r="N705" s="105"/>
      <c r="O705" s="105"/>
      <c r="P705" s="105"/>
      <c r="Q705" s="189"/>
      <c r="R705" s="181"/>
      <c r="S705" s="182"/>
      <c r="T705" s="182"/>
      <c r="U705" s="179"/>
      <c r="V705" s="179"/>
      <c r="W705" s="179"/>
    </row>
    <row r="706" x14ac:dyDescent="0.3">
      <c r="B706" s="179"/>
      <c r="C706" s="179"/>
      <c r="D706" s="179"/>
      <c r="E706" s="179"/>
      <c r="F706" s="179"/>
      <c r="G706" s="179"/>
      <c r="H706" s="105"/>
      <c r="I706" s="105"/>
      <c r="J706" s="105"/>
      <c r="K706" s="105"/>
      <c r="L706" s="105"/>
      <c r="M706" s="105"/>
      <c r="N706" s="105"/>
      <c r="O706" s="105"/>
      <c r="P706" s="105"/>
      <c r="Q706" s="189"/>
      <c r="R706" s="181"/>
      <c r="S706" s="182"/>
      <c r="T706" s="182"/>
      <c r="U706" s="179"/>
      <c r="V706" s="179"/>
      <c r="W706" s="179"/>
    </row>
    <row r="707" x14ac:dyDescent="0.3">
      <c r="B707" s="179"/>
      <c r="C707" s="179"/>
      <c r="D707" s="179"/>
      <c r="E707" s="179"/>
      <c r="F707" s="179"/>
      <c r="G707" s="179"/>
      <c r="H707" s="105"/>
      <c r="I707" s="105"/>
      <c r="J707" s="105"/>
      <c r="K707" s="105"/>
      <c r="L707" s="105"/>
      <c r="M707" s="105"/>
      <c r="N707" s="105"/>
      <c r="O707" s="105"/>
      <c r="P707" s="105"/>
      <c r="Q707" s="189"/>
      <c r="R707" s="181"/>
      <c r="S707" s="182"/>
      <c r="T707" s="182"/>
      <c r="U707" s="179"/>
      <c r="V707" s="179"/>
      <c r="W707" s="179"/>
    </row>
    <row r="708" x14ac:dyDescent="0.3">
      <c r="B708" s="179"/>
      <c r="C708" s="179"/>
      <c r="D708" s="179"/>
      <c r="E708" s="179"/>
      <c r="F708" s="179"/>
      <c r="G708" s="179"/>
      <c r="H708" s="105"/>
      <c r="I708" s="105"/>
      <c r="J708" s="105"/>
      <c r="K708" s="105"/>
      <c r="L708" s="105"/>
      <c r="M708" s="105"/>
      <c r="N708" s="105"/>
      <c r="O708" s="105"/>
      <c r="P708" s="105"/>
      <c r="Q708" s="189"/>
      <c r="R708" s="181"/>
      <c r="S708" s="182"/>
      <c r="T708" s="182"/>
      <c r="U708" s="179"/>
      <c r="V708" s="179"/>
      <c r="W708" s="179"/>
    </row>
    <row r="709" x14ac:dyDescent="0.3">
      <c r="B709" s="179"/>
      <c r="C709" s="179"/>
      <c r="D709" s="179"/>
      <c r="E709" s="179"/>
      <c r="F709" s="179"/>
      <c r="G709" s="179"/>
      <c r="H709" s="105"/>
      <c r="I709" s="105"/>
      <c r="J709" s="105"/>
      <c r="K709" s="105"/>
      <c r="L709" s="105"/>
      <c r="M709" s="105"/>
      <c r="N709" s="105"/>
      <c r="O709" s="105"/>
      <c r="P709" s="105"/>
      <c r="Q709" s="189"/>
      <c r="R709" s="181"/>
      <c r="S709" s="182"/>
      <c r="T709" s="182"/>
      <c r="U709" s="179"/>
      <c r="V709" s="179"/>
      <c r="W709" s="179"/>
    </row>
    <row r="710" x14ac:dyDescent="0.3">
      <c r="B710" s="179"/>
      <c r="C710" s="179"/>
      <c r="D710" s="179"/>
      <c r="E710" s="179"/>
      <c r="F710" s="179"/>
      <c r="G710" s="179"/>
      <c r="H710" s="105"/>
      <c r="I710" s="105"/>
      <c r="J710" s="105"/>
      <c r="K710" s="105"/>
      <c r="L710" s="105"/>
      <c r="M710" s="105"/>
      <c r="N710" s="105"/>
      <c r="O710" s="105"/>
      <c r="P710" s="105"/>
      <c r="Q710" s="189"/>
      <c r="R710" s="181"/>
      <c r="S710" s="182"/>
      <c r="T710" s="182"/>
      <c r="U710" s="179"/>
      <c r="V710" s="179"/>
      <c r="W710" s="179"/>
    </row>
    <row r="711" x14ac:dyDescent="0.3">
      <c r="B711" s="179"/>
      <c r="C711" s="179"/>
      <c r="D711" s="179"/>
      <c r="E711" s="179"/>
      <c r="F711" s="179"/>
      <c r="G711" s="179"/>
      <c r="H711" s="105"/>
      <c r="I711" s="105"/>
      <c r="J711" s="105"/>
      <c r="K711" s="105"/>
      <c r="L711" s="105"/>
      <c r="M711" s="105"/>
      <c r="N711" s="105"/>
      <c r="O711" s="105"/>
      <c r="P711" s="105"/>
      <c r="Q711" s="189"/>
      <c r="R711" s="181"/>
      <c r="S711" s="182"/>
      <c r="T711" s="182"/>
      <c r="U711" s="179"/>
      <c r="V711" s="179"/>
      <c r="W711" s="179"/>
    </row>
    <row r="712" x14ac:dyDescent="0.3">
      <c r="B712" s="179"/>
      <c r="C712" s="179"/>
      <c r="D712" s="179"/>
      <c r="E712" s="179"/>
      <c r="F712" s="179"/>
      <c r="G712" s="179"/>
      <c r="H712" s="105"/>
      <c r="I712" s="105"/>
      <c r="J712" s="105"/>
      <c r="K712" s="105"/>
      <c r="L712" s="105"/>
      <c r="M712" s="105"/>
      <c r="N712" s="105"/>
      <c r="O712" s="105"/>
      <c r="P712" s="105"/>
      <c r="Q712" s="189"/>
      <c r="R712" s="181"/>
      <c r="S712" s="182"/>
      <c r="T712" s="182"/>
      <c r="U712" s="179"/>
      <c r="V712" s="179"/>
      <c r="W712" s="179"/>
    </row>
    <row r="713" x14ac:dyDescent="0.3">
      <c r="B713" s="179"/>
      <c r="C713" s="179"/>
      <c r="D713" s="179"/>
      <c r="E713" s="179"/>
      <c r="F713" s="179"/>
      <c r="G713" s="179"/>
      <c r="H713" s="105"/>
      <c r="I713" s="105"/>
      <c r="J713" s="105"/>
      <c r="K713" s="105"/>
      <c r="L713" s="105"/>
      <c r="M713" s="105"/>
      <c r="N713" s="105"/>
      <c r="O713" s="105"/>
      <c r="P713" s="105"/>
      <c r="Q713" s="189"/>
      <c r="R713" s="181"/>
      <c r="S713" s="182"/>
      <c r="T713" s="182"/>
      <c r="U713" s="179"/>
      <c r="V713" s="179"/>
      <c r="W713" s="179"/>
    </row>
    <row r="714" x14ac:dyDescent="0.3">
      <c r="B714" s="179"/>
      <c r="C714" s="179"/>
      <c r="D714" s="179"/>
      <c r="E714" s="179"/>
      <c r="F714" s="179"/>
      <c r="G714" s="179"/>
      <c r="H714" s="105"/>
      <c r="I714" s="105"/>
      <c r="J714" s="105"/>
      <c r="K714" s="105"/>
      <c r="L714" s="105"/>
      <c r="M714" s="105"/>
      <c r="N714" s="105"/>
      <c r="O714" s="105"/>
      <c r="P714" s="105"/>
      <c r="Q714" s="189"/>
      <c r="R714" s="181"/>
      <c r="S714" s="182"/>
      <c r="T714" s="182"/>
      <c r="U714" s="179"/>
      <c r="V714" s="179"/>
      <c r="W714" s="179"/>
    </row>
    <row r="715" x14ac:dyDescent="0.3">
      <c r="B715" s="179"/>
      <c r="C715" s="179"/>
      <c r="D715" s="179"/>
      <c r="E715" s="179"/>
      <c r="F715" s="179"/>
      <c r="G715" s="179"/>
      <c r="H715" s="105"/>
      <c r="I715" s="105"/>
      <c r="J715" s="105"/>
      <c r="K715" s="105"/>
      <c r="L715" s="105"/>
      <c r="M715" s="105"/>
      <c r="N715" s="105"/>
      <c r="O715" s="105"/>
      <c r="P715" s="105"/>
      <c r="Q715" s="189"/>
      <c r="R715" s="181"/>
      <c r="S715" s="182"/>
      <c r="T715" s="182"/>
      <c r="U715" s="179"/>
      <c r="V715" s="179"/>
      <c r="W715" s="179"/>
    </row>
    <row r="716" x14ac:dyDescent="0.3">
      <c r="B716" s="179"/>
      <c r="C716" s="179"/>
      <c r="D716" s="179"/>
      <c r="E716" s="179"/>
      <c r="F716" s="179"/>
      <c r="G716" s="179"/>
      <c r="H716" s="105"/>
      <c r="I716" s="105"/>
      <c r="J716" s="105"/>
      <c r="K716" s="105"/>
      <c r="L716" s="105"/>
      <c r="M716" s="105"/>
      <c r="N716" s="105"/>
      <c r="O716" s="105"/>
      <c r="P716" s="105"/>
      <c r="Q716" s="189"/>
      <c r="R716" s="181"/>
      <c r="S716" s="182"/>
      <c r="T716" s="182"/>
      <c r="U716" s="179"/>
      <c r="V716" s="179"/>
      <c r="W716" s="179"/>
    </row>
    <row r="717" x14ac:dyDescent="0.3">
      <c r="B717" s="179"/>
      <c r="C717" s="179"/>
      <c r="D717" s="179"/>
      <c r="E717" s="179"/>
      <c r="F717" s="179"/>
      <c r="G717" s="179"/>
      <c r="H717" s="105"/>
      <c r="I717" s="105"/>
      <c r="J717" s="105"/>
      <c r="K717" s="105"/>
      <c r="L717" s="105"/>
      <c r="M717" s="105"/>
      <c r="N717" s="105"/>
      <c r="O717" s="105"/>
      <c r="P717" s="105"/>
      <c r="Q717" s="189"/>
      <c r="R717" s="181"/>
      <c r="S717" s="182"/>
      <c r="T717" s="182"/>
      <c r="U717" s="179"/>
      <c r="V717" s="179"/>
      <c r="W717" s="179"/>
    </row>
    <row r="718" x14ac:dyDescent="0.3">
      <c r="B718" s="179"/>
      <c r="C718" s="179"/>
      <c r="D718" s="179"/>
      <c r="E718" s="179"/>
      <c r="F718" s="179"/>
      <c r="G718" s="179"/>
      <c r="H718" s="105"/>
      <c r="I718" s="105"/>
      <c r="J718" s="105"/>
      <c r="K718" s="105"/>
      <c r="L718" s="105"/>
      <c r="M718" s="105"/>
      <c r="N718" s="105"/>
      <c r="O718" s="105"/>
      <c r="P718" s="105"/>
      <c r="Q718" s="189"/>
      <c r="R718" s="181"/>
      <c r="S718" s="182"/>
      <c r="T718" s="182"/>
      <c r="U718" s="179"/>
      <c r="V718" s="179"/>
      <c r="W718" s="179"/>
    </row>
    <row r="719" x14ac:dyDescent="0.3">
      <c r="B719" s="179"/>
      <c r="C719" s="179"/>
      <c r="D719" s="179"/>
      <c r="E719" s="179"/>
      <c r="F719" s="179"/>
      <c r="G719" s="179"/>
      <c r="H719" s="105"/>
      <c r="I719" s="105"/>
      <c r="J719" s="105"/>
      <c r="K719" s="105"/>
      <c r="L719" s="105"/>
      <c r="M719" s="105"/>
      <c r="N719" s="105"/>
      <c r="O719" s="105"/>
      <c r="P719" s="105"/>
      <c r="Q719" s="189"/>
      <c r="R719" s="181"/>
      <c r="S719" s="182"/>
      <c r="T719" s="182"/>
      <c r="U719" s="179"/>
      <c r="V719" s="179"/>
      <c r="W719" s="179"/>
    </row>
    <row r="720" x14ac:dyDescent="0.3">
      <c r="B720" s="179"/>
      <c r="C720" s="179"/>
      <c r="D720" s="179"/>
      <c r="E720" s="179"/>
      <c r="F720" s="179"/>
      <c r="G720" s="179"/>
      <c r="H720" s="105"/>
      <c r="I720" s="105"/>
      <c r="J720" s="105"/>
      <c r="K720" s="105"/>
      <c r="L720" s="105"/>
      <c r="M720" s="105"/>
      <c r="N720" s="105"/>
      <c r="O720" s="105"/>
      <c r="P720" s="105"/>
      <c r="Q720" s="189"/>
      <c r="R720" s="181"/>
      <c r="S720" s="182"/>
      <c r="T720" s="182"/>
      <c r="U720" s="179"/>
      <c r="V720" s="179"/>
      <c r="W720" s="179"/>
    </row>
    <row r="721" x14ac:dyDescent="0.3">
      <c r="B721" s="179"/>
      <c r="C721" s="179"/>
      <c r="D721" s="179"/>
      <c r="E721" s="179"/>
      <c r="F721" s="179"/>
      <c r="G721" s="179"/>
      <c r="H721" s="105"/>
      <c r="I721" s="105"/>
      <c r="J721" s="105"/>
      <c r="K721" s="105"/>
      <c r="L721" s="105"/>
      <c r="M721" s="105"/>
      <c r="N721" s="105"/>
      <c r="O721" s="105"/>
      <c r="P721" s="105"/>
      <c r="Q721" s="189"/>
      <c r="R721" s="181"/>
      <c r="S721" s="182"/>
      <c r="T721" s="182"/>
      <c r="U721" s="179"/>
      <c r="V721" s="179"/>
      <c r="W721" s="179"/>
    </row>
    <row r="722" x14ac:dyDescent="0.3">
      <c r="B722" s="179"/>
      <c r="C722" s="179"/>
      <c r="D722" s="179"/>
      <c r="E722" s="179"/>
      <c r="F722" s="179"/>
      <c r="G722" s="179"/>
      <c r="H722" s="105"/>
      <c r="I722" s="105"/>
      <c r="J722" s="105"/>
      <c r="K722" s="105"/>
      <c r="L722" s="105"/>
      <c r="M722" s="105"/>
      <c r="N722" s="105"/>
      <c r="O722" s="105"/>
      <c r="P722" s="105"/>
      <c r="Q722" s="189"/>
      <c r="R722" s="181"/>
      <c r="S722" s="182"/>
      <c r="T722" s="182"/>
      <c r="U722" s="179"/>
      <c r="V722" s="179"/>
      <c r="W722" s="179"/>
    </row>
    <row r="723" x14ac:dyDescent="0.3">
      <c r="B723" s="179"/>
      <c r="C723" s="179"/>
      <c r="D723" s="179"/>
      <c r="E723" s="179"/>
      <c r="F723" s="179"/>
      <c r="G723" s="179"/>
      <c r="H723" s="105"/>
      <c r="I723" s="105"/>
      <c r="J723" s="105"/>
      <c r="K723" s="105"/>
      <c r="L723" s="105"/>
      <c r="M723" s="105"/>
      <c r="N723" s="105"/>
      <c r="O723" s="105"/>
      <c r="P723" s="105"/>
      <c r="Q723" s="189"/>
      <c r="R723" s="181"/>
      <c r="S723" s="182"/>
      <c r="T723" s="182"/>
      <c r="U723" s="179"/>
      <c r="V723" s="179"/>
      <c r="W723" s="179"/>
    </row>
    <row r="724" x14ac:dyDescent="0.3">
      <c r="B724" s="179"/>
      <c r="C724" s="179"/>
      <c r="D724" s="179"/>
      <c r="E724" s="179"/>
      <c r="F724" s="179"/>
      <c r="G724" s="179"/>
      <c r="H724" s="105"/>
      <c r="I724" s="105"/>
      <c r="J724" s="105"/>
      <c r="K724" s="105"/>
      <c r="L724" s="105"/>
      <c r="M724" s="105"/>
      <c r="N724" s="105"/>
      <c r="O724" s="105"/>
      <c r="P724" s="105"/>
      <c r="Q724" s="189"/>
      <c r="R724" s="181"/>
      <c r="S724" s="182"/>
      <c r="T724" s="182"/>
      <c r="U724" s="179"/>
      <c r="V724" s="179"/>
      <c r="W724" s="179"/>
    </row>
    <row r="725" x14ac:dyDescent="0.3">
      <c r="B725" s="179"/>
      <c r="C725" s="179"/>
      <c r="D725" s="179"/>
      <c r="E725" s="179"/>
      <c r="F725" s="179"/>
      <c r="G725" s="179"/>
      <c r="H725" s="105"/>
      <c r="I725" s="105"/>
      <c r="J725" s="105"/>
      <c r="K725" s="105"/>
      <c r="L725" s="105"/>
      <c r="M725" s="105"/>
      <c r="N725" s="105"/>
      <c r="O725" s="105"/>
      <c r="P725" s="105"/>
      <c r="Q725" s="189"/>
      <c r="R725" s="181"/>
      <c r="S725" s="182"/>
      <c r="T725" s="182"/>
      <c r="U725" s="179"/>
      <c r="V725" s="179"/>
      <c r="W725" s="179"/>
    </row>
    <row r="726" x14ac:dyDescent="0.3">
      <c r="B726" s="179"/>
      <c r="C726" s="179"/>
      <c r="D726" s="179"/>
      <c r="E726" s="179"/>
      <c r="F726" s="179"/>
      <c r="G726" s="179"/>
      <c r="H726" s="105"/>
      <c r="I726" s="105"/>
      <c r="J726" s="105"/>
      <c r="K726" s="105"/>
      <c r="L726" s="105"/>
      <c r="M726" s="105"/>
      <c r="N726" s="105"/>
      <c r="O726" s="105"/>
      <c r="P726" s="105"/>
      <c r="Q726" s="189"/>
      <c r="R726" s="181"/>
      <c r="S726" s="182"/>
      <c r="T726" s="182"/>
      <c r="U726" s="179"/>
      <c r="V726" s="179"/>
      <c r="W726" s="179"/>
    </row>
    <row r="727" x14ac:dyDescent="0.3">
      <c r="B727" s="179"/>
      <c r="C727" s="179"/>
      <c r="D727" s="179"/>
      <c r="E727" s="179"/>
      <c r="F727" s="179"/>
      <c r="G727" s="179"/>
      <c r="H727" s="105"/>
      <c r="I727" s="105"/>
      <c r="J727" s="105"/>
      <c r="K727" s="105"/>
      <c r="L727" s="105"/>
      <c r="M727" s="105"/>
      <c r="N727" s="105"/>
      <c r="O727" s="105"/>
      <c r="P727" s="105"/>
      <c r="Q727" s="189"/>
      <c r="R727" s="181"/>
      <c r="S727" s="182"/>
      <c r="T727" s="182"/>
      <c r="U727" s="179"/>
      <c r="V727" s="179"/>
      <c r="W727" s="179"/>
    </row>
    <row r="728" x14ac:dyDescent="0.3">
      <c r="B728" s="179"/>
      <c r="C728" s="179"/>
      <c r="D728" s="179"/>
      <c r="E728" s="179"/>
      <c r="F728" s="179"/>
      <c r="G728" s="179"/>
      <c r="H728" s="105"/>
      <c r="I728" s="105"/>
      <c r="J728" s="105"/>
      <c r="K728" s="105"/>
      <c r="L728" s="105"/>
      <c r="M728" s="105"/>
      <c r="N728" s="105"/>
      <c r="O728" s="105"/>
      <c r="P728" s="105"/>
      <c r="Q728" s="189"/>
      <c r="R728" s="181"/>
      <c r="S728" s="182"/>
      <c r="T728" s="182"/>
      <c r="U728" s="179"/>
      <c r="V728" s="179"/>
      <c r="W728" s="179"/>
    </row>
    <row r="729" x14ac:dyDescent="0.3">
      <c r="B729" s="179"/>
      <c r="C729" s="179"/>
      <c r="D729" s="179"/>
      <c r="E729" s="179"/>
      <c r="F729" s="179"/>
      <c r="G729" s="179"/>
      <c r="H729" s="105"/>
      <c r="I729" s="105"/>
      <c r="J729" s="105"/>
      <c r="K729" s="105"/>
      <c r="L729" s="105"/>
      <c r="M729" s="105"/>
      <c r="N729" s="105"/>
      <c r="O729" s="105"/>
      <c r="P729" s="105"/>
      <c r="Q729" s="189"/>
      <c r="R729" s="181"/>
      <c r="S729" s="182"/>
      <c r="T729" s="182"/>
      <c r="U729" s="179"/>
      <c r="V729" s="179"/>
      <c r="W729" s="179"/>
    </row>
    <row r="730" x14ac:dyDescent="0.3">
      <c r="B730" s="179"/>
      <c r="C730" s="179"/>
      <c r="D730" s="179"/>
      <c r="E730" s="179"/>
      <c r="F730" s="179"/>
      <c r="G730" s="179"/>
      <c r="H730" s="105"/>
      <c r="I730" s="105"/>
      <c r="J730" s="105"/>
      <c r="K730" s="105"/>
      <c r="L730" s="105"/>
      <c r="M730" s="105"/>
      <c r="N730" s="105"/>
      <c r="O730" s="105"/>
      <c r="P730" s="105"/>
      <c r="Q730" s="189"/>
      <c r="R730" s="181"/>
      <c r="S730" s="182"/>
      <c r="T730" s="182"/>
      <c r="U730" s="179"/>
      <c r="V730" s="179"/>
      <c r="W730" s="179"/>
    </row>
    <row r="731" x14ac:dyDescent="0.3">
      <c r="B731" s="179"/>
      <c r="C731" s="179"/>
      <c r="D731" s="179"/>
      <c r="E731" s="179"/>
      <c r="F731" s="179"/>
      <c r="G731" s="179"/>
      <c r="H731" s="105"/>
      <c r="I731" s="105"/>
      <c r="J731" s="105"/>
      <c r="K731" s="105"/>
      <c r="L731" s="105"/>
      <c r="M731" s="105"/>
      <c r="N731" s="105"/>
      <c r="O731" s="105"/>
      <c r="P731" s="105"/>
      <c r="Q731" s="189"/>
      <c r="R731" s="181"/>
      <c r="S731" s="182"/>
      <c r="T731" s="182"/>
      <c r="U731" s="179"/>
      <c r="V731" s="179"/>
      <c r="W731" s="179"/>
    </row>
    <row r="732" x14ac:dyDescent="0.3">
      <c r="B732" s="179"/>
      <c r="C732" s="179"/>
      <c r="D732" s="179"/>
      <c r="E732" s="179"/>
      <c r="F732" s="179"/>
      <c r="G732" s="179"/>
      <c r="H732" s="105"/>
      <c r="I732" s="105"/>
      <c r="J732" s="105"/>
      <c r="K732" s="105"/>
      <c r="L732" s="105"/>
      <c r="M732" s="105"/>
      <c r="N732" s="105"/>
      <c r="O732" s="105"/>
      <c r="P732" s="105"/>
      <c r="Q732" s="189"/>
      <c r="R732" s="181"/>
      <c r="S732" s="182"/>
      <c r="T732" s="182"/>
      <c r="U732" s="179"/>
      <c r="V732" s="179"/>
      <c r="W732" s="179"/>
    </row>
    <row r="733" x14ac:dyDescent="0.3">
      <c r="B733" s="179"/>
      <c r="C733" s="179"/>
      <c r="D733" s="179"/>
      <c r="E733" s="179"/>
      <c r="F733" s="179"/>
      <c r="G733" s="179"/>
      <c r="H733" s="105"/>
      <c r="I733" s="105"/>
      <c r="J733" s="105"/>
      <c r="K733" s="105"/>
      <c r="L733" s="105"/>
      <c r="M733" s="105"/>
      <c r="N733" s="105"/>
      <c r="O733" s="105"/>
      <c r="P733" s="105"/>
      <c r="Q733" s="189"/>
      <c r="R733" s="181"/>
      <c r="S733" s="182"/>
      <c r="T733" s="182"/>
      <c r="U733" s="179"/>
      <c r="V733" s="179"/>
      <c r="W733" s="179"/>
    </row>
    <row r="734" x14ac:dyDescent="0.3">
      <c r="B734" s="179"/>
      <c r="C734" s="179"/>
      <c r="D734" s="179"/>
      <c r="E734" s="179"/>
      <c r="F734" s="179"/>
      <c r="G734" s="179"/>
      <c r="H734" s="105"/>
      <c r="I734" s="105"/>
      <c r="J734" s="105"/>
      <c r="K734" s="105"/>
      <c r="L734" s="105"/>
      <c r="M734" s="105"/>
      <c r="N734" s="105"/>
      <c r="O734" s="105"/>
      <c r="P734" s="105"/>
      <c r="Q734" s="189"/>
      <c r="R734" s="181"/>
      <c r="S734" s="182"/>
      <c r="T734" s="182"/>
      <c r="U734" s="179"/>
      <c r="V734" s="179"/>
      <c r="W734" s="179"/>
    </row>
    <row r="735" x14ac:dyDescent="0.3">
      <c r="B735" s="179"/>
      <c r="C735" s="179"/>
      <c r="D735" s="179"/>
      <c r="E735" s="179"/>
      <c r="F735" s="179"/>
      <c r="G735" s="179"/>
      <c r="H735" s="105"/>
      <c r="I735" s="105"/>
      <c r="J735" s="105"/>
      <c r="K735" s="105"/>
      <c r="L735" s="105"/>
      <c r="M735" s="105"/>
      <c r="N735" s="105"/>
      <c r="O735" s="105"/>
      <c r="P735" s="105"/>
      <c r="Q735" s="189"/>
      <c r="R735" s="181"/>
      <c r="S735" s="182"/>
      <c r="T735" s="182"/>
      <c r="U735" s="179"/>
      <c r="V735" s="179"/>
      <c r="W735" s="179"/>
    </row>
    <row r="736" x14ac:dyDescent="0.3">
      <c r="B736" s="179"/>
      <c r="C736" s="179"/>
      <c r="D736" s="179"/>
      <c r="E736" s="179"/>
      <c r="F736" s="179"/>
      <c r="G736" s="179"/>
      <c r="H736" s="105"/>
      <c r="I736" s="105"/>
      <c r="J736" s="105"/>
      <c r="K736" s="105"/>
      <c r="L736" s="105"/>
      <c r="M736" s="105"/>
      <c r="N736" s="105"/>
      <c r="O736" s="105"/>
      <c r="P736" s="105"/>
      <c r="Q736" s="189"/>
      <c r="R736" s="181"/>
      <c r="S736" s="182"/>
      <c r="T736" s="182"/>
      <c r="U736" s="179"/>
      <c r="V736" s="179"/>
      <c r="W736" s="179"/>
    </row>
    <row r="737" x14ac:dyDescent="0.3">
      <c r="B737" s="179"/>
      <c r="C737" s="179"/>
      <c r="D737" s="179"/>
      <c r="E737" s="179"/>
      <c r="F737" s="179"/>
      <c r="G737" s="179"/>
      <c r="H737" s="105"/>
      <c r="I737" s="105"/>
      <c r="J737" s="105"/>
      <c r="K737" s="105"/>
      <c r="L737" s="105"/>
      <c r="M737" s="105"/>
      <c r="N737" s="105"/>
      <c r="O737" s="105"/>
      <c r="P737" s="105"/>
      <c r="Q737" s="189"/>
      <c r="R737" s="181"/>
      <c r="S737" s="182"/>
      <c r="T737" s="182"/>
      <c r="U737" s="179"/>
      <c r="V737" s="179"/>
      <c r="W737" s="179"/>
    </row>
    <row r="738" x14ac:dyDescent="0.3">
      <c r="B738" s="179"/>
      <c r="C738" s="179"/>
      <c r="D738" s="179"/>
      <c r="E738" s="179"/>
      <c r="F738" s="179"/>
      <c r="G738" s="179"/>
      <c r="H738" s="105"/>
      <c r="I738" s="105"/>
      <c r="J738" s="105"/>
      <c r="K738" s="105"/>
      <c r="L738" s="105"/>
      <c r="M738" s="105"/>
      <c r="N738" s="105"/>
      <c r="O738" s="105"/>
      <c r="P738" s="105"/>
      <c r="Q738" s="189"/>
      <c r="R738" s="181"/>
      <c r="S738" s="182"/>
      <c r="T738" s="182"/>
      <c r="U738" s="179"/>
      <c r="V738" s="179"/>
      <c r="W738" s="179"/>
    </row>
    <row r="739" x14ac:dyDescent="0.3">
      <c r="B739" s="179"/>
      <c r="C739" s="179"/>
      <c r="D739" s="179"/>
      <c r="E739" s="179"/>
      <c r="F739" s="179"/>
      <c r="G739" s="179"/>
      <c r="H739" s="105"/>
      <c r="I739" s="105"/>
      <c r="J739" s="105"/>
      <c r="K739" s="105"/>
      <c r="L739" s="105"/>
      <c r="M739" s="105"/>
      <c r="N739" s="105"/>
      <c r="O739" s="105"/>
      <c r="P739" s="105"/>
      <c r="Q739" s="189"/>
      <c r="R739" s="181"/>
      <c r="S739" s="182"/>
      <c r="T739" s="182"/>
      <c r="U739" s="179"/>
      <c r="V739" s="179"/>
      <c r="W739" s="179"/>
    </row>
    <row r="740" x14ac:dyDescent="0.3">
      <c r="B740" s="179"/>
      <c r="C740" s="179"/>
      <c r="D740" s="179"/>
      <c r="E740" s="179"/>
      <c r="F740" s="179"/>
      <c r="G740" s="179"/>
      <c r="H740" s="105"/>
      <c r="I740" s="105"/>
      <c r="J740" s="105"/>
      <c r="K740" s="105"/>
      <c r="L740" s="105"/>
      <c r="M740" s="105"/>
      <c r="N740" s="105"/>
      <c r="O740" s="105"/>
      <c r="P740" s="105"/>
      <c r="Q740" s="189"/>
      <c r="R740" s="181"/>
      <c r="S740" s="182"/>
      <c r="T740" s="182"/>
      <c r="U740" s="179"/>
      <c r="V740" s="179"/>
      <c r="W740" s="179"/>
    </row>
    <row r="741" x14ac:dyDescent="0.3">
      <c r="B741" s="179"/>
      <c r="C741" s="179"/>
      <c r="D741" s="179"/>
      <c r="E741" s="179"/>
      <c r="F741" s="179"/>
      <c r="G741" s="179"/>
      <c r="H741" s="105"/>
      <c r="I741" s="105"/>
      <c r="J741" s="105"/>
      <c r="K741" s="105"/>
      <c r="L741" s="105"/>
      <c r="M741" s="105"/>
      <c r="N741" s="105"/>
      <c r="O741" s="105"/>
      <c r="P741" s="105"/>
      <c r="Q741" s="189"/>
      <c r="R741" s="181"/>
      <c r="S741" s="182"/>
      <c r="T741" s="182"/>
      <c r="U741" s="179"/>
      <c r="V741" s="179"/>
      <c r="W741" s="179"/>
    </row>
    <row r="742" x14ac:dyDescent="0.3">
      <c r="B742" s="179"/>
      <c r="C742" s="179"/>
      <c r="D742" s="179"/>
      <c r="E742" s="179"/>
      <c r="F742" s="179"/>
      <c r="G742" s="179"/>
      <c r="H742" s="105"/>
      <c r="I742" s="105"/>
      <c r="J742" s="105"/>
      <c r="K742" s="105"/>
      <c r="L742" s="105"/>
      <c r="M742" s="105"/>
      <c r="N742" s="105"/>
      <c r="O742" s="105"/>
      <c r="P742" s="105"/>
      <c r="Q742" s="189"/>
      <c r="R742" s="181"/>
      <c r="S742" s="182"/>
      <c r="T742" s="182"/>
      <c r="U742" s="179"/>
      <c r="V742" s="179"/>
      <c r="W742" s="179"/>
    </row>
    <row r="743" x14ac:dyDescent="0.3">
      <c r="B743" s="179"/>
      <c r="C743" s="179"/>
      <c r="D743" s="179"/>
      <c r="E743" s="179"/>
      <c r="F743" s="179"/>
      <c r="G743" s="179"/>
      <c r="H743" s="105"/>
      <c r="I743" s="105"/>
      <c r="J743" s="105"/>
      <c r="K743" s="105"/>
      <c r="L743" s="105"/>
      <c r="M743" s="105"/>
      <c r="N743" s="105"/>
      <c r="O743" s="105"/>
      <c r="P743" s="105"/>
      <c r="Q743" s="189"/>
      <c r="R743" s="181"/>
      <c r="S743" s="182"/>
      <c r="T743" s="182"/>
      <c r="U743" s="179"/>
      <c r="V743" s="179"/>
      <c r="W743" s="179"/>
    </row>
    <row r="744" x14ac:dyDescent="0.3">
      <c r="B744" s="179"/>
      <c r="C744" s="179"/>
      <c r="D744" s="179"/>
      <c r="E744" s="179"/>
      <c r="F744" s="179"/>
      <c r="G744" s="179"/>
      <c r="H744" s="105"/>
      <c r="I744" s="105"/>
      <c r="J744" s="105"/>
      <c r="K744" s="105"/>
      <c r="L744" s="105"/>
      <c r="M744" s="105"/>
      <c r="N744" s="105"/>
      <c r="O744" s="105"/>
      <c r="P744" s="105"/>
      <c r="Q744" s="189"/>
      <c r="R744" s="181"/>
      <c r="S744" s="182"/>
      <c r="T744" s="182"/>
      <c r="U744" s="179"/>
      <c r="V744" s="179"/>
      <c r="W744" s="179"/>
    </row>
    <row r="745" x14ac:dyDescent="0.3">
      <c r="B745" s="179"/>
      <c r="C745" s="179"/>
      <c r="D745" s="179"/>
      <c r="E745" s="179"/>
      <c r="F745" s="179"/>
      <c r="G745" s="179"/>
      <c r="H745" s="105"/>
      <c r="I745" s="105"/>
      <c r="J745" s="105"/>
      <c r="K745" s="105"/>
      <c r="L745" s="105"/>
      <c r="M745" s="105"/>
      <c r="N745" s="105"/>
      <c r="O745" s="105"/>
      <c r="P745" s="105"/>
      <c r="Q745" s="189"/>
      <c r="R745" s="181"/>
      <c r="S745" s="182"/>
      <c r="T745" s="182"/>
      <c r="U745" s="179"/>
      <c r="V745" s="179"/>
      <c r="W745" s="179"/>
    </row>
    <row r="746" x14ac:dyDescent="0.3">
      <c r="B746" s="179"/>
      <c r="C746" s="179"/>
      <c r="D746" s="179"/>
      <c r="E746" s="179"/>
      <c r="F746" s="179"/>
      <c r="G746" s="179"/>
      <c r="H746" s="105"/>
      <c r="I746" s="105"/>
      <c r="J746" s="105"/>
      <c r="K746" s="105"/>
      <c r="L746" s="105"/>
      <c r="M746" s="105"/>
      <c r="N746" s="105"/>
      <c r="O746" s="105"/>
      <c r="P746" s="105"/>
      <c r="Q746" s="189"/>
      <c r="R746" s="181"/>
      <c r="S746" s="182"/>
      <c r="T746" s="182"/>
      <c r="U746" s="179"/>
      <c r="V746" s="179"/>
      <c r="W746" s="179"/>
    </row>
    <row r="747" x14ac:dyDescent="0.3">
      <c r="B747" s="179"/>
      <c r="C747" s="179"/>
      <c r="D747" s="179"/>
      <c r="E747" s="179"/>
      <c r="F747" s="179"/>
      <c r="G747" s="179"/>
      <c r="H747" s="105"/>
      <c r="I747" s="105"/>
      <c r="J747" s="105"/>
      <c r="K747" s="105"/>
      <c r="L747" s="105"/>
      <c r="M747" s="105"/>
      <c r="N747" s="105"/>
      <c r="O747" s="105"/>
      <c r="P747" s="105"/>
      <c r="Q747" s="189"/>
      <c r="R747" s="181"/>
      <c r="S747" s="182"/>
      <c r="T747" s="182"/>
      <c r="U747" s="179"/>
      <c r="V747" s="179"/>
      <c r="W747" s="179"/>
    </row>
    <row r="748" x14ac:dyDescent="0.3">
      <c r="B748" s="179"/>
      <c r="C748" s="179"/>
      <c r="D748" s="179"/>
      <c r="E748" s="179"/>
      <c r="F748" s="179"/>
      <c r="G748" s="179"/>
      <c r="H748" s="105"/>
      <c r="I748" s="105"/>
      <c r="J748" s="105"/>
      <c r="K748" s="105"/>
      <c r="L748" s="105"/>
      <c r="M748" s="105"/>
      <c r="N748" s="105"/>
      <c r="O748" s="105"/>
      <c r="P748" s="105"/>
      <c r="Q748" s="189"/>
      <c r="R748" s="181"/>
      <c r="S748" s="182"/>
      <c r="T748" s="182"/>
      <c r="U748" s="179"/>
      <c r="V748" s="179"/>
      <c r="W748" s="179"/>
    </row>
    <row r="749" x14ac:dyDescent="0.3">
      <c r="B749" s="179"/>
      <c r="C749" s="179"/>
      <c r="D749" s="179"/>
      <c r="E749" s="179"/>
      <c r="F749" s="179"/>
      <c r="G749" s="179"/>
      <c r="H749" s="105"/>
      <c r="I749" s="105"/>
      <c r="J749" s="105"/>
      <c r="K749" s="105"/>
      <c r="L749" s="105"/>
      <c r="M749" s="105"/>
      <c r="N749" s="105"/>
      <c r="O749" s="105"/>
      <c r="P749" s="105"/>
      <c r="Q749" s="189"/>
      <c r="R749" s="181"/>
      <c r="S749" s="182"/>
      <c r="T749" s="182"/>
      <c r="U749" s="179"/>
      <c r="V749" s="179"/>
      <c r="W749" s="179"/>
    </row>
    <row r="750" x14ac:dyDescent="0.3">
      <c r="B750" s="179"/>
      <c r="C750" s="179"/>
      <c r="D750" s="179"/>
      <c r="E750" s="179"/>
      <c r="F750" s="179"/>
      <c r="G750" s="179"/>
      <c r="H750" s="105"/>
      <c r="I750" s="105"/>
      <c r="J750" s="105"/>
      <c r="K750" s="105"/>
      <c r="L750" s="105"/>
      <c r="M750" s="105"/>
      <c r="N750" s="105"/>
      <c r="O750" s="105"/>
      <c r="P750" s="105"/>
      <c r="Q750" s="189"/>
      <c r="R750" s="181"/>
      <c r="S750" s="182"/>
      <c r="T750" s="182"/>
      <c r="U750" s="179"/>
      <c r="V750" s="179"/>
      <c r="W750" s="179"/>
    </row>
    <row r="751" x14ac:dyDescent="0.3">
      <c r="B751" s="179"/>
      <c r="C751" s="179"/>
      <c r="D751" s="179"/>
      <c r="E751" s="179"/>
      <c r="F751" s="179"/>
      <c r="G751" s="179"/>
      <c r="H751" s="105"/>
      <c r="I751" s="105"/>
      <c r="J751" s="105"/>
      <c r="K751" s="105"/>
      <c r="L751" s="105"/>
      <c r="M751" s="105"/>
      <c r="N751" s="105"/>
      <c r="O751" s="105"/>
      <c r="P751" s="105"/>
      <c r="Q751" s="189"/>
      <c r="R751" s="181"/>
      <c r="S751" s="182"/>
      <c r="T751" s="182"/>
      <c r="U751" s="179"/>
      <c r="V751" s="179"/>
      <c r="W751" s="179"/>
    </row>
    <row r="752" x14ac:dyDescent="0.3">
      <c r="B752" s="179"/>
      <c r="C752" s="179"/>
      <c r="D752" s="179"/>
      <c r="E752" s="179"/>
      <c r="F752" s="179"/>
      <c r="G752" s="179"/>
      <c r="H752" s="105"/>
      <c r="I752" s="105"/>
      <c r="J752" s="105"/>
      <c r="K752" s="105"/>
      <c r="L752" s="105"/>
      <c r="M752" s="105"/>
      <c r="N752" s="105"/>
      <c r="O752" s="105"/>
      <c r="P752" s="105"/>
      <c r="Q752" s="189"/>
      <c r="R752" s="181"/>
      <c r="S752" s="182"/>
      <c r="T752" s="182"/>
      <c r="U752" s="179"/>
      <c r="V752" s="179"/>
      <c r="W752" s="179"/>
    </row>
    <row r="753" x14ac:dyDescent="0.3">
      <c r="B753" s="179"/>
      <c r="C753" s="179"/>
      <c r="D753" s="179"/>
      <c r="E753" s="179"/>
      <c r="F753" s="179"/>
      <c r="G753" s="179"/>
      <c r="H753" s="105"/>
      <c r="I753" s="105"/>
      <c r="J753" s="105"/>
      <c r="K753" s="105"/>
      <c r="L753" s="105"/>
      <c r="M753" s="105"/>
      <c r="N753" s="105"/>
      <c r="O753" s="105"/>
      <c r="P753" s="105"/>
      <c r="Q753" s="189"/>
      <c r="R753" s="181"/>
      <c r="S753" s="182"/>
      <c r="T753" s="182"/>
      <c r="U753" s="179"/>
      <c r="V753" s="179"/>
      <c r="W753" s="179"/>
    </row>
    <row r="754" x14ac:dyDescent="0.3">
      <c r="B754" s="179"/>
      <c r="C754" s="179"/>
      <c r="D754" s="179"/>
      <c r="E754" s="179"/>
      <c r="F754" s="179"/>
      <c r="G754" s="179"/>
      <c r="H754" s="105"/>
      <c r="I754" s="105"/>
      <c r="J754" s="105"/>
      <c r="K754" s="105"/>
      <c r="L754" s="105"/>
      <c r="M754" s="105"/>
      <c r="N754" s="105"/>
      <c r="O754" s="105"/>
      <c r="P754" s="105"/>
      <c r="Q754" s="189"/>
      <c r="R754" s="181"/>
      <c r="S754" s="182"/>
      <c r="T754" s="182"/>
      <c r="U754" s="179"/>
      <c r="V754" s="179"/>
      <c r="W754" s="179"/>
    </row>
    <row r="755" x14ac:dyDescent="0.3">
      <c r="B755" s="179"/>
      <c r="C755" s="179"/>
      <c r="D755" s="179"/>
      <c r="E755" s="179"/>
      <c r="F755" s="179"/>
      <c r="G755" s="179"/>
      <c r="H755" s="105"/>
      <c r="I755" s="105"/>
      <c r="J755" s="105"/>
      <c r="K755" s="105"/>
      <c r="L755" s="105"/>
      <c r="M755" s="105"/>
      <c r="N755" s="105"/>
      <c r="O755" s="105"/>
      <c r="P755" s="105"/>
      <c r="Q755" s="189"/>
      <c r="R755" s="181"/>
      <c r="S755" s="182"/>
      <c r="T755" s="182"/>
      <c r="U755" s="179"/>
      <c r="V755" s="179"/>
      <c r="W755" s="179"/>
    </row>
    <row r="756" x14ac:dyDescent="0.3">
      <c r="B756" s="179"/>
      <c r="C756" s="179"/>
      <c r="D756" s="179"/>
      <c r="E756" s="179"/>
      <c r="F756" s="179"/>
      <c r="G756" s="179"/>
      <c r="H756" s="105"/>
      <c r="I756" s="105"/>
      <c r="J756" s="105"/>
      <c r="K756" s="105"/>
      <c r="L756" s="105"/>
      <c r="M756" s="105"/>
      <c r="N756" s="105"/>
      <c r="O756" s="105"/>
      <c r="P756" s="105"/>
      <c r="Q756" s="189"/>
      <c r="R756" s="181"/>
      <c r="S756" s="182"/>
      <c r="T756" s="182"/>
      <c r="U756" s="179"/>
      <c r="V756" s="179"/>
      <c r="W756" s="179"/>
    </row>
    <row r="757" x14ac:dyDescent="0.3">
      <c r="B757" s="179"/>
      <c r="C757" s="179"/>
      <c r="D757" s="179"/>
      <c r="E757" s="179"/>
      <c r="F757" s="179"/>
      <c r="G757" s="179"/>
      <c r="H757" s="105"/>
      <c r="I757" s="105"/>
      <c r="J757" s="105"/>
      <c r="K757" s="105"/>
      <c r="L757" s="105"/>
      <c r="M757" s="105"/>
      <c r="N757" s="105"/>
      <c r="O757" s="105"/>
      <c r="P757" s="105"/>
      <c r="Q757" s="189"/>
      <c r="R757" s="181"/>
      <c r="S757" s="182"/>
      <c r="T757" s="182"/>
      <c r="U757" s="179"/>
      <c r="V757" s="179"/>
      <c r="W757" s="179"/>
    </row>
    <row r="758" x14ac:dyDescent="0.3">
      <c r="B758" s="179"/>
      <c r="C758" s="179"/>
      <c r="D758" s="179"/>
      <c r="E758" s="179"/>
      <c r="F758" s="179"/>
      <c r="G758" s="179"/>
      <c r="H758" s="105"/>
      <c r="I758" s="105"/>
      <c r="J758" s="105"/>
      <c r="K758" s="105"/>
      <c r="L758" s="105"/>
      <c r="M758" s="105"/>
      <c r="N758" s="105"/>
      <c r="O758" s="105"/>
      <c r="P758" s="105"/>
      <c r="Q758" s="189"/>
      <c r="R758" s="181"/>
      <c r="S758" s="182"/>
      <c r="T758" s="182"/>
      <c r="U758" s="179"/>
      <c r="V758" s="179"/>
      <c r="W758" s="179"/>
    </row>
    <row r="759" x14ac:dyDescent="0.3">
      <c r="B759" s="179"/>
      <c r="C759" s="179"/>
      <c r="D759" s="179"/>
      <c r="E759" s="179"/>
      <c r="F759" s="179"/>
      <c r="G759" s="179"/>
      <c r="H759" s="105"/>
      <c r="I759" s="105"/>
      <c r="J759" s="105"/>
      <c r="K759" s="105"/>
      <c r="L759" s="105"/>
      <c r="M759" s="105"/>
      <c r="N759" s="105"/>
      <c r="O759" s="105"/>
      <c r="P759" s="105"/>
      <c r="Q759" s="189"/>
      <c r="R759" s="181"/>
      <c r="S759" s="182"/>
      <c r="T759" s="182"/>
      <c r="U759" s="179"/>
      <c r="V759" s="179"/>
      <c r="W759" s="179"/>
    </row>
    <row r="760" x14ac:dyDescent="0.3">
      <c r="B760" s="179"/>
      <c r="C760" s="179"/>
      <c r="D760" s="179"/>
      <c r="E760" s="179"/>
      <c r="F760" s="179"/>
      <c r="G760" s="179"/>
      <c r="H760" s="105"/>
      <c r="I760" s="105"/>
      <c r="J760" s="105"/>
      <c r="K760" s="105"/>
      <c r="L760" s="105"/>
      <c r="M760" s="105"/>
      <c r="N760" s="105"/>
      <c r="O760" s="105"/>
      <c r="P760" s="105"/>
      <c r="Q760" s="189"/>
      <c r="R760" s="181"/>
      <c r="S760" s="182"/>
      <c r="T760" s="182"/>
      <c r="U760" s="179"/>
      <c r="V760" s="179"/>
      <c r="W760" s="179"/>
    </row>
    <row r="761" x14ac:dyDescent="0.3">
      <c r="B761" s="179"/>
      <c r="C761" s="179"/>
      <c r="D761" s="179"/>
      <c r="E761" s="179"/>
      <c r="F761" s="179"/>
      <c r="G761" s="179"/>
      <c r="H761" s="105"/>
      <c r="I761" s="105"/>
      <c r="J761" s="105"/>
      <c r="K761" s="105"/>
      <c r="L761" s="105"/>
      <c r="M761" s="105"/>
      <c r="N761" s="105"/>
      <c r="O761" s="105"/>
      <c r="P761" s="105"/>
      <c r="Q761" s="189"/>
      <c r="R761" s="181"/>
      <c r="S761" s="182"/>
      <c r="T761" s="182"/>
      <c r="U761" s="179"/>
      <c r="V761" s="179"/>
      <c r="W761" s="179"/>
    </row>
    <row r="762" x14ac:dyDescent="0.3">
      <c r="B762" s="179"/>
      <c r="C762" s="179"/>
      <c r="D762" s="179"/>
      <c r="E762" s="179"/>
      <c r="F762" s="179"/>
      <c r="G762" s="179"/>
      <c r="H762" s="105"/>
      <c r="I762" s="105"/>
      <c r="J762" s="105"/>
      <c r="K762" s="105"/>
      <c r="L762" s="105"/>
      <c r="M762" s="105"/>
      <c r="N762" s="105"/>
      <c r="O762" s="105"/>
      <c r="P762" s="105"/>
      <c r="Q762" s="189"/>
      <c r="R762" s="181"/>
      <c r="S762" s="182"/>
      <c r="T762" s="182"/>
      <c r="U762" s="179"/>
      <c r="V762" s="179"/>
      <c r="W762" s="179"/>
    </row>
    <row r="763" x14ac:dyDescent="0.3">
      <c r="B763" s="179"/>
      <c r="C763" s="179"/>
      <c r="D763" s="179"/>
      <c r="E763" s="179"/>
      <c r="F763" s="179"/>
      <c r="G763" s="179"/>
      <c r="H763" s="105"/>
      <c r="I763" s="105"/>
      <c r="J763" s="105"/>
      <c r="K763" s="105"/>
      <c r="L763" s="105"/>
      <c r="M763" s="105"/>
      <c r="N763" s="105"/>
      <c r="O763" s="105"/>
      <c r="P763" s="105"/>
      <c r="Q763" s="189"/>
      <c r="R763" s="181"/>
      <c r="S763" s="182"/>
      <c r="T763" s="182"/>
      <c r="U763" s="179"/>
      <c r="V763" s="179"/>
      <c r="W763" s="179"/>
    </row>
    <row r="764" x14ac:dyDescent="0.3">
      <c r="B764" s="179"/>
      <c r="C764" s="179"/>
      <c r="D764" s="179"/>
      <c r="E764" s="179"/>
      <c r="F764" s="179"/>
      <c r="G764" s="179"/>
      <c r="H764" s="105"/>
      <c r="I764" s="105"/>
      <c r="J764" s="105"/>
      <c r="K764" s="105"/>
      <c r="L764" s="105"/>
      <c r="M764" s="105"/>
      <c r="N764" s="105"/>
      <c r="O764" s="105"/>
      <c r="P764" s="105"/>
      <c r="Q764" s="189"/>
      <c r="R764" s="181"/>
      <c r="S764" s="182"/>
      <c r="T764" s="182"/>
      <c r="U764" s="179"/>
      <c r="V764" s="179"/>
      <c r="W764" s="179"/>
    </row>
    <row r="765" x14ac:dyDescent="0.3">
      <c r="B765" s="179"/>
      <c r="C765" s="179"/>
      <c r="D765" s="179"/>
      <c r="E765" s="179"/>
      <c r="F765" s="179"/>
      <c r="G765" s="179"/>
      <c r="H765" s="105"/>
      <c r="I765" s="105"/>
      <c r="J765" s="105"/>
      <c r="K765" s="105"/>
      <c r="L765" s="105"/>
      <c r="M765" s="105"/>
      <c r="N765" s="105"/>
      <c r="O765" s="105"/>
      <c r="P765" s="105"/>
      <c r="Q765" s="189"/>
      <c r="R765" s="181"/>
      <c r="S765" s="182"/>
      <c r="T765" s="182"/>
      <c r="U765" s="179"/>
      <c r="V765" s="179"/>
      <c r="W765" s="179"/>
    </row>
    <row r="766" x14ac:dyDescent="0.3">
      <c r="B766" s="179"/>
      <c r="C766" s="179"/>
      <c r="D766" s="179"/>
      <c r="E766" s="179"/>
      <c r="F766" s="179"/>
      <c r="G766" s="179"/>
      <c r="H766" s="105"/>
      <c r="I766" s="105"/>
      <c r="J766" s="105"/>
      <c r="K766" s="105"/>
      <c r="L766" s="105"/>
      <c r="M766" s="105"/>
      <c r="N766" s="105"/>
      <c r="O766" s="105"/>
      <c r="P766" s="105"/>
      <c r="Q766" s="189"/>
      <c r="R766" s="181"/>
      <c r="S766" s="182"/>
      <c r="T766" s="182"/>
      <c r="U766" s="179"/>
      <c r="V766" s="179"/>
      <c r="W766" s="179"/>
    </row>
    <row r="767" x14ac:dyDescent="0.3">
      <c r="B767" s="179"/>
      <c r="C767" s="179"/>
      <c r="D767" s="179"/>
      <c r="E767" s="179"/>
      <c r="F767" s="179"/>
      <c r="G767" s="179"/>
      <c r="H767" s="105"/>
      <c r="I767" s="105"/>
      <c r="J767" s="105"/>
      <c r="K767" s="105"/>
      <c r="L767" s="105"/>
      <c r="M767" s="105"/>
      <c r="N767" s="105"/>
      <c r="O767" s="105"/>
      <c r="P767" s="105"/>
      <c r="Q767" s="189"/>
      <c r="R767" s="181"/>
      <c r="S767" s="182"/>
      <c r="T767" s="182"/>
      <c r="U767" s="179"/>
      <c r="V767" s="179"/>
      <c r="W767" s="179"/>
    </row>
    <row r="768" x14ac:dyDescent="0.3">
      <c r="B768" s="179"/>
      <c r="C768" s="179"/>
      <c r="D768" s="179"/>
      <c r="E768" s="179"/>
      <c r="F768" s="179"/>
      <c r="G768" s="179"/>
      <c r="H768" s="105"/>
      <c r="I768" s="105"/>
      <c r="J768" s="105"/>
      <c r="K768" s="105"/>
      <c r="L768" s="105"/>
      <c r="M768" s="105"/>
      <c r="N768" s="105"/>
      <c r="O768" s="105"/>
      <c r="P768" s="105"/>
      <c r="Q768" s="189"/>
      <c r="R768" s="181"/>
      <c r="S768" s="182"/>
      <c r="T768" s="182"/>
      <c r="U768" s="179"/>
      <c r="V768" s="179"/>
      <c r="W768" s="179"/>
    </row>
    <row r="769" x14ac:dyDescent="0.3">
      <c r="B769" s="179"/>
      <c r="C769" s="179"/>
      <c r="D769" s="179"/>
      <c r="E769" s="179"/>
      <c r="F769" s="179"/>
      <c r="G769" s="179"/>
      <c r="H769" s="105"/>
      <c r="I769" s="105"/>
      <c r="J769" s="105"/>
      <c r="K769" s="105"/>
      <c r="L769" s="105"/>
      <c r="M769" s="105"/>
      <c r="N769" s="105"/>
      <c r="O769" s="105"/>
      <c r="P769" s="105"/>
      <c r="Q769" s="189"/>
      <c r="R769" s="181"/>
      <c r="S769" s="182"/>
      <c r="T769" s="182"/>
      <c r="U769" s="179"/>
      <c r="V769" s="179"/>
      <c r="W769" s="179"/>
    </row>
    <row r="770" x14ac:dyDescent="0.3">
      <c r="B770" s="179"/>
      <c r="C770" s="179"/>
      <c r="D770" s="179"/>
      <c r="E770" s="179"/>
      <c r="F770" s="179"/>
      <c r="G770" s="179"/>
      <c r="H770" s="105"/>
      <c r="I770" s="105"/>
      <c r="J770" s="105"/>
      <c r="K770" s="105"/>
      <c r="L770" s="105"/>
      <c r="M770" s="105"/>
      <c r="N770" s="105"/>
      <c r="O770" s="105"/>
      <c r="P770" s="105"/>
      <c r="Q770" s="189"/>
      <c r="R770" s="181"/>
      <c r="S770" s="182"/>
      <c r="T770" s="182"/>
      <c r="U770" s="179"/>
      <c r="V770" s="179"/>
      <c r="W770" s="179"/>
    </row>
    <row r="771" x14ac:dyDescent="0.3">
      <c r="B771" s="179"/>
      <c r="C771" s="179"/>
      <c r="D771" s="179"/>
      <c r="E771" s="179"/>
      <c r="F771" s="179"/>
      <c r="G771" s="179"/>
      <c r="H771" s="105"/>
      <c r="I771" s="105"/>
      <c r="J771" s="105"/>
      <c r="K771" s="105"/>
      <c r="L771" s="105"/>
      <c r="M771" s="105"/>
      <c r="N771" s="105"/>
      <c r="O771" s="105"/>
      <c r="P771" s="105"/>
      <c r="Q771" s="189"/>
      <c r="R771" s="181"/>
      <c r="S771" s="182"/>
      <c r="T771" s="182"/>
      <c r="U771" s="179"/>
      <c r="V771" s="179"/>
      <c r="W771" s="179"/>
    </row>
    <row r="772" x14ac:dyDescent="0.3">
      <c r="B772" s="179"/>
      <c r="C772" s="179"/>
      <c r="D772" s="179"/>
      <c r="E772" s="179"/>
      <c r="F772" s="179"/>
      <c r="G772" s="179"/>
      <c r="H772" s="105"/>
      <c r="I772" s="105"/>
      <c r="J772" s="105"/>
      <c r="K772" s="105"/>
      <c r="L772" s="105"/>
      <c r="M772" s="105"/>
      <c r="N772" s="105"/>
      <c r="O772" s="105"/>
      <c r="P772" s="105"/>
      <c r="Q772" s="189"/>
      <c r="R772" s="181"/>
      <c r="S772" s="182"/>
      <c r="T772" s="182"/>
      <c r="U772" s="179"/>
      <c r="V772" s="179"/>
      <c r="W772" s="179"/>
    </row>
    <row r="773" x14ac:dyDescent="0.3">
      <c r="B773" s="179"/>
      <c r="C773" s="179"/>
      <c r="D773" s="179"/>
      <c r="E773" s="179"/>
      <c r="F773" s="179"/>
      <c r="G773" s="179"/>
      <c r="H773" s="105"/>
      <c r="I773" s="105"/>
      <c r="J773" s="105"/>
      <c r="K773" s="105"/>
      <c r="L773" s="105"/>
      <c r="M773" s="105"/>
      <c r="N773" s="105"/>
      <c r="O773" s="105"/>
      <c r="P773" s="105"/>
      <c r="Q773" s="189"/>
      <c r="R773" s="181"/>
      <c r="S773" s="182"/>
      <c r="T773" s="182"/>
      <c r="U773" s="179"/>
      <c r="V773" s="179"/>
      <c r="W773" s="179"/>
    </row>
    <row r="774" x14ac:dyDescent="0.3">
      <c r="B774" s="179"/>
      <c r="C774" s="179"/>
      <c r="D774" s="179"/>
      <c r="E774" s="179"/>
      <c r="F774" s="179"/>
      <c r="G774" s="179"/>
      <c r="H774" s="105"/>
      <c r="I774" s="105"/>
      <c r="J774" s="105"/>
      <c r="K774" s="105"/>
      <c r="L774" s="105"/>
      <c r="M774" s="105"/>
      <c r="N774" s="105"/>
      <c r="O774" s="105"/>
      <c r="P774" s="105"/>
      <c r="Q774" s="189"/>
      <c r="R774" s="181"/>
      <c r="S774" s="182"/>
      <c r="T774" s="182"/>
      <c r="U774" s="179"/>
      <c r="V774" s="179"/>
      <c r="W774" s="179"/>
    </row>
    <row r="775" x14ac:dyDescent="0.3">
      <c r="B775" s="179"/>
      <c r="C775" s="179"/>
      <c r="D775" s="179"/>
      <c r="E775" s="179"/>
      <c r="F775" s="179"/>
      <c r="G775" s="179"/>
      <c r="H775" s="105"/>
      <c r="I775" s="105"/>
      <c r="J775" s="105"/>
      <c r="K775" s="105"/>
      <c r="L775" s="105"/>
      <c r="M775" s="105"/>
      <c r="N775" s="105"/>
      <c r="O775" s="105"/>
      <c r="P775" s="105"/>
      <c r="Q775" s="189"/>
      <c r="R775" s="181"/>
      <c r="S775" s="182"/>
      <c r="T775" s="182"/>
      <c r="U775" s="179"/>
      <c r="V775" s="179"/>
      <c r="W775" s="179"/>
    </row>
    <row r="776" x14ac:dyDescent="0.3">
      <c r="B776" s="179"/>
      <c r="C776" s="179"/>
      <c r="D776" s="179"/>
      <c r="E776" s="179"/>
      <c r="F776" s="179"/>
      <c r="G776" s="179"/>
      <c r="H776" s="105"/>
      <c r="I776" s="105"/>
      <c r="J776" s="105"/>
      <c r="K776" s="105"/>
      <c r="L776" s="105"/>
      <c r="M776" s="105"/>
      <c r="N776" s="105"/>
      <c r="O776" s="105"/>
      <c r="P776" s="105"/>
      <c r="Q776" s="189"/>
      <c r="R776" s="181"/>
      <c r="S776" s="182"/>
      <c r="T776" s="182"/>
      <c r="U776" s="179"/>
      <c r="V776" s="179"/>
      <c r="W776" s="179"/>
    </row>
    <row r="777" x14ac:dyDescent="0.3">
      <c r="B777" s="179"/>
      <c r="C777" s="179"/>
      <c r="D777" s="179"/>
      <c r="E777" s="179"/>
      <c r="F777" s="179"/>
      <c r="G777" s="179"/>
      <c r="H777" s="105"/>
      <c r="I777" s="105"/>
      <c r="J777" s="105"/>
      <c r="K777" s="105"/>
      <c r="L777" s="105"/>
      <c r="M777" s="105"/>
      <c r="N777" s="105"/>
      <c r="O777" s="105"/>
      <c r="P777" s="105"/>
      <c r="Q777" s="189"/>
      <c r="R777" s="181"/>
      <c r="S777" s="182"/>
      <c r="T777" s="182"/>
      <c r="U777" s="179"/>
      <c r="V777" s="179"/>
      <c r="W777" s="179"/>
    </row>
    <row r="778" x14ac:dyDescent="0.3">
      <c r="B778" s="179"/>
      <c r="C778" s="179"/>
      <c r="D778" s="179"/>
      <c r="E778" s="179"/>
      <c r="F778" s="179"/>
      <c r="G778" s="179"/>
      <c r="H778" s="105"/>
      <c r="I778" s="105"/>
      <c r="J778" s="105"/>
      <c r="K778" s="105"/>
      <c r="L778" s="105"/>
      <c r="M778" s="105"/>
      <c r="N778" s="105"/>
      <c r="O778" s="105"/>
      <c r="P778" s="105"/>
      <c r="Q778" s="189"/>
      <c r="R778" s="181"/>
      <c r="S778" s="182"/>
      <c r="T778" s="182"/>
      <c r="U778" s="179"/>
      <c r="V778" s="179"/>
      <c r="W778" s="179"/>
    </row>
    <row r="779" x14ac:dyDescent="0.3">
      <c r="B779" s="179"/>
      <c r="C779" s="179"/>
      <c r="D779" s="179"/>
      <c r="E779" s="179"/>
      <c r="F779" s="179"/>
      <c r="G779" s="179"/>
      <c r="H779" s="105"/>
      <c r="I779" s="105"/>
      <c r="J779" s="105"/>
      <c r="K779" s="105"/>
      <c r="L779" s="105"/>
      <c r="M779" s="105"/>
      <c r="N779" s="105"/>
      <c r="O779" s="105"/>
      <c r="P779" s="105"/>
      <c r="Q779" s="189"/>
      <c r="R779" s="181"/>
      <c r="S779" s="182"/>
      <c r="T779" s="182"/>
      <c r="U779" s="179"/>
      <c r="V779" s="179"/>
      <c r="W779" s="179"/>
    </row>
    <row r="780" x14ac:dyDescent="0.3">
      <c r="B780" s="179"/>
      <c r="C780" s="179"/>
      <c r="D780" s="179"/>
      <c r="E780" s="179"/>
      <c r="F780" s="179"/>
      <c r="G780" s="179"/>
      <c r="H780" s="105"/>
      <c r="I780" s="105"/>
      <c r="J780" s="105"/>
      <c r="K780" s="105"/>
      <c r="L780" s="105"/>
      <c r="M780" s="105"/>
      <c r="N780" s="105"/>
      <c r="O780" s="105"/>
      <c r="P780" s="105"/>
      <c r="Q780" s="189"/>
      <c r="R780" s="181"/>
      <c r="S780" s="182"/>
      <c r="T780" s="182"/>
      <c r="U780" s="179"/>
      <c r="V780" s="179"/>
      <c r="W780" s="179"/>
    </row>
    <row r="781" x14ac:dyDescent="0.3">
      <c r="B781" s="179"/>
      <c r="C781" s="179"/>
      <c r="D781" s="179"/>
      <c r="E781" s="179"/>
      <c r="F781" s="179"/>
      <c r="G781" s="179"/>
      <c r="H781" s="105"/>
      <c r="I781" s="105"/>
      <c r="J781" s="105"/>
      <c r="K781" s="105"/>
      <c r="L781" s="105"/>
      <c r="M781" s="105"/>
      <c r="N781" s="105"/>
      <c r="O781" s="105"/>
      <c r="P781" s="105"/>
      <c r="Q781" s="189"/>
      <c r="R781" s="181"/>
      <c r="S781" s="182"/>
      <c r="T781" s="182"/>
      <c r="U781" s="179"/>
      <c r="V781" s="179"/>
      <c r="W781" s="179"/>
    </row>
    <row r="782" x14ac:dyDescent="0.3">
      <c r="B782" s="179"/>
      <c r="C782" s="179"/>
      <c r="D782" s="179"/>
      <c r="E782" s="179"/>
      <c r="F782" s="179"/>
      <c r="G782" s="179"/>
      <c r="H782" s="105"/>
      <c r="I782" s="105"/>
      <c r="J782" s="105"/>
      <c r="K782" s="105"/>
      <c r="L782" s="105"/>
      <c r="M782" s="105"/>
      <c r="N782" s="105"/>
      <c r="O782" s="105"/>
      <c r="P782" s="105"/>
      <c r="Q782" s="189"/>
      <c r="R782" s="181"/>
      <c r="S782" s="182"/>
      <c r="T782" s="182"/>
      <c r="U782" s="179"/>
      <c r="V782" s="179"/>
      <c r="W782" s="179"/>
    </row>
    <row r="783" x14ac:dyDescent="0.3">
      <c r="B783" s="179"/>
      <c r="C783" s="179"/>
      <c r="D783" s="179"/>
      <c r="E783" s="179"/>
      <c r="F783" s="179"/>
      <c r="G783" s="179"/>
      <c r="H783" s="105"/>
      <c r="I783" s="105"/>
      <c r="J783" s="105"/>
      <c r="K783" s="105"/>
      <c r="L783" s="105"/>
      <c r="M783" s="105"/>
      <c r="N783" s="105"/>
      <c r="O783" s="105"/>
      <c r="P783" s="105"/>
      <c r="Q783" s="189"/>
      <c r="R783" s="181"/>
      <c r="S783" s="182"/>
      <c r="T783" s="182"/>
      <c r="U783" s="179"/>
      <c r="V783" s="179"/>
      <c r="W783" s="179"/>
    </row>
    <row r="784" x14ac:dyDescent="0.3">
      <c r="B784" s="179"/>
      <c r="C784" s="179"/>
      <c r="D784" s="179"/>
      <c r="E784" s="179"/>
      <c r="F784" s="179"/>
      <c r="G784" s="179"/>
      <c r="H784" s="105"/>
      <c r="I784" s="105"/>
      <c r="J784" s="105"/>
      <c r="K784" s="105"/>
      <c r="L784" s="105"/>
      <c r="M784" s="105"/>
      <c r="N784" s="105"/>
      <c r="O784" s="105"/>
      <c r="P784" s="105"/>
      <c r="Q784" s="189"/>
      <c r="R784" s="181"/>
      <c r="S784" s="182"/>
      <c r="T784" s="182"/>
      <c r="U784" s="179"/>
      <c r="V784" s="179"/>
      <c r="W784" s="179"/>
    </row>
    <row r="785" x14ac:dyDescent="0.3">
      <c r="B785" s="179"/>
      <c r="C785" s="179"/>
      <c r="D785" s="179"/>
      <c r="E785" s="179"/>
      <c r="F785" s="179"/>
      <c r="G785" s="179"/>
      <c r="H785" s="105"/>
      <c r="I785" s="105"/>
      <c r="J785" s="105"/>
      <c r="K785" s="105"/>
      <c r="L785" s="105"/>
      <c r="M785" s="105"/>
      <c r="N785" s="105"/>
      <c r="O785" s="105"/>
      <c r="P785" s="105"/>
      <c r="Q785" s="189"/>
      <c r="R785" s="181"/>
      <c r="S785" s="182"/>
      <c r="T785" s="182"/>
      <c r="U785" s="179"/>
      <c r="V785" s="179"/>
      <c r="W785" s="179"/>
    </row>
    <row r="786" x14ac:dyDescent="0.3">
      <c r="B786" s="179"/>
      <c r="C786" s="179"/>
      <c r="D786" s="179"/>
      <c r="E786" s="179"/>
      <c r="F786" s="179"/>
      <c r="G786" s="179"/>
      <c r="H786" s="105"/>
      <c r="I786" s="105"/>
      <c r="J786" s="105"/>
      <c r="K786" s="105"/>
      <c r="L786" s="105"/>
      <c r="M786" s="105"/>
      <c r="N786" s="105"/>
      <c r="O786" s="105"/>
      <c r="P786" s="105"/>
      <c r="Q786" s="189"/>
      <c r="R786" s="181"/>
      <c r="S786" s="182"/>
      <c r="T786" s="182"/>
      <c r="U786" s="179"/>
      <c r="V786" s="179"/>
      <c r="W786" s="179"/>
    </row>
    <row r="787" x14ac:dyDescent="0.3">
      <c r="B787" s="179"/>
      <c r="C787" s="179"/>
      <c r="D787" s="179"/>
      <c r="E787" s="179"/>
      <c r="F787" s="179"/>
      <c r="G787" s="179"/>
      <c r="H787" s="105"/>
      <c r="I787" s="105"/>
      <c r="J787" s="105"/>
      <c r="K787" s="105"/>
      <c r="L787" s="105"/>
      <c r="M787" s="105"/>
      <c r="N787" s="105"/>
      <c r="O787" s="105"/>
      <c r="P787" s="105"/>
      <c r="Q787" s="189"/>
      <c r="R787" s="181"/>
      <c r="S787" s="182"/>
      <c r="T787" s="182"/>
      <c r="U787" s="179"/>
      <c r="V787" s="179"/>
      <c r="W787" s="179"/>
    </row>
    <row r="788" x14ac:dyDescent="0.3">
      <c r="B788" s="179"/>
      <c r="C788" s="179"/>
      <c r="D788" s="179"/>
      <c r="E788" s="179"/>
      <c r="F788" s="179"/>
      <c r="G788" s="179"/>
      <c r="H788" s="105"/>
      <c r="I788" s="105"/>
      <c r="J788" s="105"/>
      <c r="K788" s="105"/>
      <c r="L788" s="105"/>
      <c r="M788" s="105"/>
      <c r="N788" s="105"/>
      <c r="O788" s="105"/>
      <c r="P788" s="105"/>
      <c r="Q788" s="189"/>
      <c r="R788" s="181"/>
      <c r="S788" s="182"/>
      <c r="T788" s="182"/>
      <c r="U788" s="179"/>
      <c r="V788" s="179"/>
      <c r="W788" s="179"/>
    </row>
    <row r="789" x14ac:dyDescent="0.3">
      <c r="B789" s="179"/>
      <c r="C789" s="179"/>
      <c r="D789" s="179"/>
      <c r="E789" s="179"/>
      <c r="F789" s="179"/>
      <c r="G789" s="179"/>
      <c r="H789" s="105"/>
      <c r="I789" s="105"/>
      <c r="J789" s="105"/>
      <c r="K789" s="105"/>
      <c r="L789" s="105"/>
      <c r="M789" s="105"/>
      <c r="N789" s="105"/>
      <c r="O789" s="105"/>
      <c r="P789" s="105"/>
      <c r="Q789" s="189"/>
      <c r="R789" s="181"/>
      <c r="S789" s="182"/>
      <c r="T789" s="182"/>
      <c r="U789" s="179"/>
      <c r="V789" s="179"/>
      <c r="W789" s="179"/>
    </row>
    <row r="790" x14ac:dyDescent="0.3">
      <c r="B790" s="179"/>
      <c r="C790" s="179"/>
      <c r="D790" s="179"/>
      <c r="E790" s="179"/>
      <c r="F790" s="179"/>
      <c r="G790" s="179"/>
      <c r="H790" s="105"/>
      <c r="I790" s="105"/>
      <c r="J790" s="105"/>
      <c r="K790" s="105"/>
      <c r="L790" s="105"/>
      <c r="M790" s="105"/>
      <c r="N790" s="105"/>
      <c r="O790" s="105"/>
      <c r="P790" s="105"/>
      <c r="Q790" s="189"/>
      <c r="R790" s="181"/>
      <c r="S790" s="182"/>
      <c r="T790" s="182"/>
      <c r="U790" s="179"/>
      <c r="V790" s="179"/>
      <c r="W790" s="179"/>
    </row>
    <row r="791" x14ac:dyDescent="0.3">
      <c r="B791" s="179"/>
      <c r="C791" s="179"/>
      <c r="D791" s="179"/>
      <c r="E791" s="179"/>
      <c r="F791" s="179"/>
      <c r="G791" s="179"/>
      <c r="H791" s="105"/>
      <c r="I791" s="105"/>
      <c r="J791" s="105"/>
      <c r="K791" s="105"/>
      <c r="L791" s="105"/>
      <c r="M791" s="105"/>
      <c r="N791" s="105"/>
      <c r="O791" s="105"/>
      <c r="P791" s="105"/>
      <c r="Q791" s="189"/>
      <c r="R791" s="181"/>
      <c r="S791" s="182"/>
      <c r="T791" s="182"/>
      <c r="U791" s="179"/>
      <c r="V791" s="179"/>
      <c r="W791" s="179"/>
    </row>
    <row r="792" x14ac:dyDescent="0.3">
      <c r="B792" s="179"/>
      <c r="C792" s="179"/>
      <c r="D792" s="179"/>
      <c r="E792" s="179"/>
      <c r="F792" s="179"/>
      <c r="G792" s="179"/>
      <c r="H792" s="105"/>
      <c r="I792" s="105"/>
      <c r="J792" s="105"/>
      <c r="K792" s="105"/>
      <c r="L792" s="105"/>
      <c r="M792" s="105"/>
      <c r="N792" s="105"/>
      <c r="O792" s="105"/>
      <c r="P792" s="105"/>
      <c r="Q792" s="189"/>
      <c r="R792" s="181"/>
      <c r="S792" s="182"/>
      <c r="T792" s="182"/>
      <c r="U792" s="179"/>
      <c r="V792" s="179"/>
      <c r="W792" s="179"/>
    </row>
    <row r="793" x14ac:dyDescent="0.3">
      <c r="B793" s="179"/>
      <c r="C793" s="179"/>
      <c r="D793" s="179"/>
      <c r="E793" s="179"/>
      <c r="F793" s="179"/>
      <c r="G793" s="179"/>
      <c r="H793" s="105"/>
      <c r="I793" s="105"/>
      <c r="J793" s="105"/>
      <c r="K793" s="105"/>
      <c r="L793" s="105"/>
      <c r="M793" s="105"/>
      <c r="N793" s="105"/>
      <c r="O793" s="105"/>
      <c r="P793" s="105"/>
      <c r="Q793" s="189"/>
      <c r="R793" s="181"/>
      <c r="S793" s="182"/>
      <c r="T793" s="182"/>
      <c r="U793" s="179"/>
      <c r="V793" s="179"/>
      <c r="W793" s="179"/>
    </row>
    <row r="794" x14ac:dyDescent="0.3">
      <c r="B794" s="179"/>
      <c r="C794" s="179"/>
      <c r="D794" s="179"/>
      <c r="E794" s="179"/>
      <c r="F794" s="179"/>
      <c r="G794" s="179"/>
      <c r="H794" s="105"/>
      <c r="I794" s="105"/>
      <c r="J794" s="105"/>
      <c r="K794" s="105"/>
      <c r="L794" s="105"/>
      <c r="M794" s="105"/>
      <c r="N794" s="105"/>
      <c r="O794" s="105"/>
      <c r="P794" s="105"/>
      <c r="Q794" s="189"/>
      <c r="R794" s="181"/>
      <c r="S794" s="182"/>
      <c r="T794" s="182"/>
      <c r="U794" s="179"/>
      <c r="V794" s="179"/>
      <c r="W794" s="179"/>
    </row>
    <row r="795" x14ac:dyDescent="0.3">
      <c r="B795" s="179"/>
      <c r="C795" s="179"/>
      <c r="D795" s="179"/>
      <c r="E795" s="179"/>
      <c r="F795" s="179"/>
      <c r="G795" s="179"/>
      <c r="H795" s="105"/>
      <c r="I795" s="105"/>
      <c r="J795" s="105"/>
      <c r="K795" s="105"/>
      <c r="L795" s="105"/>
      <c r="M795" s="105"/>
      <c r="N795" s="105"/>
      <c r="O795" s="105"/>
      <c r="P795" s="105"/>
      <c r="Q795" s="189"/>
      <c r="R795" s="181"/>
      <c r="S795" s="182"/>
      <c r="T795" s="182"/>
      <c r="U795" s="179"/>
      <c r="V795" s="179"/>
      <c r="W795" s="179"/>
    </row>
    <row r="796" x14ac:dyDescent="0.3">
      <c r="B796" s="179"/>
      <c r="C796" s="179"/>
      <c r="D796" s="179"/>
      <c r="E796" s="179"/>
      <c r="F796" s="179"/>
      <c r="G796" s="179"/>
      <c r="H796" s="105"/>
      <c r="I796" s="105"/>
      <c r="J796" s="105"/>
      <c r="K796" s="105"/>
      <c r="L796" s="105"/>
      <c r="M796" s="105"/>
      <c r="N796" s="105"/>
      <c r="O796" s="105"/>
      <c r="P796" s="105"/>
      <c r="Q796" s="189"/>
      <c r="R796" s="181"/>
      <c r="S796" s="182"/>
      <c r="T796" s="182"/>
      <c r="U796" s="179"/>
      <c r="V796" s="179"/>
      <c r="W796" s="179"/>
    </row>
    <row r="797" x14ac:dyDescent="0.3">
      <c r="B797" s="179"/>
      <c r="C797" s="179"/>
      <c r="D797" s="179"/>
      <c r="E797" s="179"/>
      <c r="F797" s="179"/>
      <c r="G797" s="179"/>
      <c r="H797" s="105"/>
      <c r="I797" s="105"/>
      <c r="J797" s="105"/>
      <c r="K797" s="105"/>
      <c r="L797" s="105"/>
      <c r="M797" s="105"/>
      <c r="N797" s="105"/>
      <c r="O797" s="105"/>
      <c r="P797" s="105"/>
      <c r="Q797" s="189"/>
      <c r="R797" s="181"/>
      <c r="S797" s="182"/>
      <c r="T797" s="182"/>
      <c r="U797" s="179"/>
      <c r="V797" s="179"/>
      <c r="W797" s="179"/>
    </row>
    <row r="798" x14ac:dyDescent="0.3">
      <c r="B798" s="179"/>
      <c r="C798" s="179"/>
      <c r="D798" s="179"/>
      <c r="E798" s="179"/>
      <c r="F798" s="179"/>
      <c r="G798" s="179"/>
      <c r="H798" s="105"/>
      <c r="I798" s="105"/>
      <c r="J798" s="105"/>
      <c r="K798" s="105"/>
      <c r="L798" s="105"/>
      <c r="M798" s="105"/>
      <c r="N798" s="105"/>
      <c r="O798" s="105"/>
      <c r="P798" s="105"/>
      <c r="Q798" s="189"/>
      <c r="R798" s="181"/>
      <c r="S798" s="182"/>
      <c r="T798" s="182"/>
      <c r="U798" s="179"/>
      <c r="V798" s="179"/>
      <c r="W798" s="179"/>
    </row>
    <row r="799" x14ac:dyDescent="0.3">
      <c r="B799" s="179"/>
      <c r="C799" s="179"/>
      <c r="D799" s="179"/>
      <c r="E799" s="179"/>
      <c r="F799" s="179"/>
      <c r="G799" s="179"/>
      <c r="H799" s="105"/>
      <c r="I799" s="105"/>
      <c r="J799" s="105"/>
      <c r="K799" s="105"/>
      <c r="L799" s="105"/>
      <c r="M799" s="105"/>
      <c r="N799" s="105"/>
      <c r="O799" s="105"/>
      <c r="P799" s="105"/>
      <c r="Q799" s="189"/>
      <c r="R799" s="181"/>
      <c r="S799" s="182"/>
      <c r="T799" s="182"/>
      <c r="U799" s="179"/>
      <c r="V799" s="179"/>
      <c r="W799" s="179"/>
    </row>
    <row r="800" x14ac:dyDescent="0.3">
      <c r="B800" s="179"/>
      <c r="C800" s="179"/>
      <c r="D800" s="179"/>
      <c r="E800" s="179"/>
      <c r="F800" s="179"/>
      <c r="G800" s="179"/>
      <c r="H800" s="105"/>
      <c r="I800" s="105"/>
      <c r="J800" s="105"/>
      <c r="K800" s="105"/>
      <c r="L800" s="105"/>
      <c r="M800" s="105"/>
      <c r="N800" s="105"/>
      <c r="O800" s="105"/>
      <c r="P800" s="105"/>
      <c r="Q800" s="189"/>
      <c r="R800" s="181"/>
      <c r="S800" s="182"/>
      <c r="T800" s="182"/>
      <c r="U800" s="179"/>
      <c r="V800" s="179"/>
      <c r="W800" s="179"/>
    </row>
    <row r="801" x14ac:dyDescent="0.3">
      <c r="B801" s="179"/>
      <c r="C801" s="179"/>
      <c r="D801" s="179"/>
      <c r="E801" s="179"/>
      <c r="F801" s="179"/>
      <c r="G801" s="179"/>
      <c r="H801" s="105"/>
      <c r="I801" s="105"/>
      <c r="J801" s="105"/>
      <c r="K801" s="105"/>
      <c r="L801" s="105"/>
      <c r="M801" s="105"/>
      <c r="N801" s="105"/>
      <c r="O801" s="105"/>
      <c r="P801" s="105"/>
      <c r="Q801" s="189"/>
      <c r="R801" s="181"/>
      <c r="S801" s="182"/>
      <c r="T801" s="182"/>
      <c r="U801" s="179"/>
      <c r="V801" s="179"/>
      <c r="W801" s="179"/>
    </row>
    <row r="802" x14ac:dyDescent="0.3">
      <c r="B802" s="179"/>
      <c r="C802" s="179"/>
      <c r="D802" s="179"/>
      <c r="E802" s="179"/>
      <c r="F802" s="179"/>
      <c r="G802" s="179"/>
      <c r="H802" s="105"/>
      <c r="I802" s="105"/>
      <c r="J802" s="105"/>
      <c r="K802" s="105"/>
      <c r="L802" s="105"/>
      <c r="M802" s="105"/>
      <c r="N802" s="105"/>
      <c r="O802" s="105"/>
      <c r="P802" s="105"/>
      <c r="Q802" s="189"/>
      <c r="R802" s="181"/>
      <c r="S802" s="182"/>
      <c r="T802" s="182"/>
      <c r="U802" s="179"/>
      <c r="V802" s="179"/>
      <c r="W802" s="179"/>
    </row>
    <row r="803" x14ac:dyDescent="0.3">
      <c r="B803" s="179"/>
      <c r="C803" s="179"/>
      <c r="D803" s="179"/>
      <c r="E803" s="179"/>
      <c r="F803" s="179"/>
      <c r="G803" s="179"/>
      <c r="H803" s="105"/>
      <c r="I803" s="105"/>
      <c r="J803" s="105"/>
      <c r="K803" s="105"/>
      <c r="L803" s="105"/>
      <c r="M803" s="105"/>
      <c r="N803" s="105"/>
      <c r="O803" s="105"/>
      <c r="P803" s="105"/>
      <c r="Q803" s="189"/>
      <c r="R803" s="181"/>
      <c r="S803" s="182"/>
      <c r="T803" s="182"/>
      <c r="U803" s="179"/>
      <c r="V803" s="179"/>
      <c r="W803" s="179"/>
    </row>
    <row r="804" x14ac:dyDescent="0.3">
      <c r="B804" s="179"/>
      <c r="C804" s="179"/>
      <c r="D804" s="179"/>
      <c r="E804" s="179"/>
      <c r="F804" s="179"/>
      <c r="G804" s="179"/>
      <c r="H804" s="105"/>
      <c r="I804" s="105"/>
      <c r="J804" s="105"/>
      <c r="K804" s="105"/>
      <c r="L804" s="105"/>
      <c r="M804" s="105"/>
      <c r="N804" s="105"/>
      <c r="O804" s="105"/>
      <c r="P804" s="105"/>
      <c r="Q804" s="189"/>
      <c r="R804" s="181"/>
      <c r="S804" s="182"/>
      <c r="T804" s="182"/>
      <c r="U804" s="179"/>
      <c r="V804" s="179"/>
      <c r="W804" s="179"/>
    </row>
    <row r="805" x14ac:dyDescent="0.3">
      <c r="B805" s="179"/>
      <c r="C805" s="179"/>
      <c r="D805" s="179"/>
      <c r="E805" s="179"/>
      <c r="F805" s="179"/>
      <c r="G805" s="179"/>
      <c r="H805" s="105"/>
      <c r="I805" s="105"/>
      <c r="J805" s="105"/>
      <c r="K805" s="105"/>
      <c r="L805" s="105"/>
      <c r="M805" s="105"/>
      <c r="N805" s="105"/>
      <c r="O805" s="105"/>
      <c r="P805" s="105"/>
      <c r="Q805" s="189"/>
      <c r="R805" s="181"/>
      <c r="S805" s="182"/>
      <c r="T805" s="182"/>
      <c r="U805" s="179"/>
      <c r="V805" s="179"/>
      <c r="W805" s="179"/>
    </row>
    <row r="806" x14ac:dyDescent="0.3">
      <c r="B806" s="179"/>
      <c r="C806" s="179"/>
      <c r="D806" s="179"/>
      <c r="E806" s="179"/>
      <c r="F806" s="179"/>
      <c r="G806" s="179"/>
      <c r="H806" s="105"/>
      <c r="I806" s="105"/>
      <c r="J806" s="105"/>
      <c r="K806" s="105"/>
      <c r="L806" s="105"/>
      <c r="M806" s="105"/>
      <c r="N806" s="105"/>
      <c r="O806" s="105"/>
      <c r="P806" s="105"/>
      <c r="Q806" s="189"/>
      <c r="R806" s="181"/>
      <c r="S806" s="182"/>
      <c r="T806" s="182"/>
      <c r="U806" s="179"/>
      <c r="V806" s="179"/>
      <c r="W806" s="179"/>
    </row>
    <row r="807" x14ac:dyDescent="0.3">
      <c r="B807" s="179"/>
      <c r="C807" s="179"/>
      <c r="D807" s="179"/>
      <c r="E807" s="179"/>
      <c r="F807" s="179"/>
      <c r="G807" s="179"/>
      <c r="H807" s="105"/>
      <c r="I807" s="105"/>
      <c r="J807" s="105"/>
      <c r="K807" s="105"/>
      <c r="L807" s="105"/>
      <c r="M807" s="105"/>
      <c r="N807" s="105"/>
      <c r="O807" s="105"/>
      <c r="P807" s="105"/>
      <c r="Q807" s="189"/>
      <c r="R807" s="181"/>
      <c r="S807" s="182"/>
      <c r="T807" s="182"/>
      <c r="U807" s="179"/>
      <c r="V807" s="179"/>
      <c r="W807" s="179"/>
    </row>
    <row r="808" x14ac:dyDescent="0.3">
      <c r="B808" s="179"/>
      <c r="C808" s="179"/>
      <c r="D808" s="179"/>
      <c r="E808" s="179"/>
      <c r="F808" s="179"/>
      <c r="G808" s="179"/>
      <c r="H808" s="105"/>
      <c r="I808" s="105"/>
      <c r="J808" s="105"/>
      <c r="K808" s="105"/>
      <c r="L808" s="105"/>
      <c r="M808" s="105"/>
      <c r="N808" s="105"/>
      <c r="O808" s="105"/>
      <c r="P808" s="105"/>
      <c r="Q808" s="189"/>
      <c r="R808" s="181"/>
      <c r="S808" s="182"/>
      <c r="T808" s="182"/>
      <c r="U808" s="179"/>
      <c r="V808" s="179"/>
      <c r="W808" s="179"/>
    </row>
    <row r="809" x14ac:dyDescent="0.3">
      <c r="B809" s="179"/>
      <c r="C809" s="179"/>
      <c r="D809" s="179"/>
      <c r="E809" s="179"/>
      <c r="F809" s="179"/>
      <c r="G809" s="179"/>
      <c r="H809" s="105"/>
      <c r="I809" s="105"/>
      <c r="J809" s="105"/>
      <c r="K809" s="105"/>
      <c r="L809" s="105"/>
      <c r="M809" s="105"/>
      <c r="N809" s="105"/>
      <c r="O809" s="105"/>
      <c r="P809" s="105"/>
      <c r="Q809" s="189"/>
      <c r="R809" s="181"/>
      <c r="S809" s="182"/>
      <c r="T809" s="182"/>
      <c r="U809" s="179"/>
      <c r="V809" s="179"/>
      <c r="W809" s="179"/>
    </row>
    <row r="810" x14ac:dyDescent="0.3">
      <c r="B810" s="179"/>
      <c r="C810" s="179"/>
      <c r="D810" s="179"/>
      <c r="E810" s="179"/>
      <c r="F810" s="179"/>
      <c r="G810" s="179"/>
      <c r="H810" s="105"/>
      <c r="I810" s="105"/>
      <c r="J810" s="105"/>
      <c r="K810" s="105"/>
      <c r="L810" s="105"/>
      <c r="M810" s="105"/>
      <c r="N810" s="105"/>
      <c r="O810" s="105"/>
      <c r="P810" s="105"/>
      <c r="Q810" s="189"/>
      <c r="R810" s="181"/>
      <c r="S810" s="182"/>
      <c r="T810" s="182"/>
      <c r="U810" s="179"/>
      <c r="V810" s="179"/>
      <c r="W810" s="179"/>
    </row>
    <row r="811" x14ac:dyDescent="0.3">
      <c r="B811" s="179"/>
      <c r="C811" s="179"/>
      <c r="D811" s="179"/>
      <c r="E811" s="179"/>
      <c r="F811" s="179"/>
      <c r="G811" s="179"/>
      <c r="H811" s="105"/>
      <c r="I811" s="105"/>
      <c r="J811" s="105"/>
      <c r="K811" s="105"/>
      <c r="L811" s="105"/>
      <c r="M811" s="105"/>
      <c r="N811" s="105"/>
      <c r="O811" s="105"/>
      <c r="P811" s="105"/>
      <c r="Q811" s="189"/>
      <c r="R811" s="181"/>
      <c r="S811" s="182"/>
      <c r="T811" s="182"/>
      <c r="U811" s="179"/>
      <c r="V811" s="179"/>
      <c r="W811" s="179"/>
    </row>
    <row r="812" x14ac:dyDescent="0.3">
      <c r="B812" s="179"/>
      <c r="C812" s="179"/>
      <c r="D812" s="179"/>
      <c r="E812" s="179"/>
      <c r="F812" s="179"/>
      <c r="G812" s="179"/>
      <c r="H812" s="105"/>
      <c r="I812" s="105"/>
      <c r="J812" s="105"/>
      <c r="K812" s="105"/>
      <c r="L812" s="105"/>
      <c r="M812" s="105"/>
      <c r="N812" s="105"/>
      <c r="O812" s="105"/>
      <c r="P812" s="105"/>
      <c r="Q812" s="189"/>
      <c r="R812" s="181"/>
      <c r="S812" s="182"/>
      <c r="T812" s="182"/>
      <c r="U812" s="179"/>
      <c r="V812" s="179"/>
      <c r="W812" s="179"/>
    </row>
    <row r="813" x14ac:dyDescent="0.3">
      <c r="B813" s="179"/>
      <c r="C813" s="179"/>
      <c r="D813" s="179"/>
      <c r="E813" s="179"/>
      <c r="F813" s="179"/>
      <c r="G813" s="179"/>
      <c r="H813" s="105"/>
      <c r="I813" s="105"/>
      <c r="J813" s="105"/>
      <c r="K813" s="105"/>
      <c r="L813" s="105"/>
      <c r="M813" s="105"/>
      <c r="N813" s="105"/>
      <c r="O813" s="105"/>
      <c r="P813" s="105"/>
      <c r="Q813" s="189"/>
      <c r="R813" s="181"/>
      <c r="S813" s="182"/>
      <c r="T813" s="182"/>
      <c r="U813" s="179"/>
      <c r="V813" s="179"/>
      <c r="W813" s="179"/>
    </row>
    <row r="814" x14ac:dyDescent="0.3">
      <c r="B814" s="179"/>
      <c r="C814" s="179"/>
      <c r="D814" s="179"/>
      <c r="E814" s="179"/>
      <c r="F814" s="179"/>
      <c r="G814" s="179"/>
      <c r="H814" s="105"/>
      <c r="I814" s="105"/>
      <c r="J814" s="105"/>
      <c r="K814" s="105"/>
      <c r="L814" s="105"/>
      <c r="M814" s="105"/>
      <c r="N814" s="105"/>
      <c r="O814" s="105"/>
      <c r="P814" s="105"/>
      <c r="Q814" s="189"/>
      <c r="R814" s="181"/>
      <c r="S814" s="182"/>
      <c r="T814" s="182"/>
      <c r="U814" s="179"/>
      <c r="V814" s="179"/>
      <c r="W814" s="179"/>
    </row>
    <row r="815" x14ac:dyDescent="0.3">
      <c r="B815" s="179"/>
      <c r="C815" s="179"/>
      <c r="D815" s="179"/>
      <c r="E815" s="179"/>
      <c r="F815" s="179"/>
      <c r="G815" s="179"/>
      <c r="H815" s="105"/>
      <c r="I815" s="105"/>
      <c r="J815" s="105"/>
      <c r="K815" s="105"/>
      <c r="L815" s="105"/>
      <c r="M815" s="105"/>
      <c r="N815" s="105"/>
      <c r="O815" s="105"/>
      <c r="P815" s="105"/>
      <c r="Q815" s="189"/>
      <c r="R815" s="181"/>
      <c r="S815" s="182"/>
      <c r="T815" s="182"/>
      <c r="U815" s="179"/>
      <c r="V815" s="179"/>
      <c r="W815" s="179"/>
    </row>
    <row r="816" x14ac:dyDescent="0.3">
      <c r="B816" s="179"/>
      <c r="C816" s="179"/>
      <c r="D816" s="179"/>
      <c r="E816" s="179"/>
      <c r="F816" s="179"/>
      <c r="G816" s="179"/>
      <c r="H816" s="105"/>
      <c r="I816" s="105"/>
      <c r="J816" s="105"/>
      <c r="K816" s="105"/>
      <c r="L816" s="105"/>
      <c r="M816" s="105"/>
      <c r="N816" s="105"/>
      <c r="O816" s="105"/>
      <c r="P816" s="105"/>
      <c r="Q816" s="189"/>
      <c r="R816" s="181"/>
      <c r="S816" s="182"/>
      <c r="T816" s="182"/>
      <c r="U816" s="179"/>
      <c r="V816" s="179"/>
      <c r="W816" s="179"/>
    </row>
    <row r="817" x14ac:dyDescent="0.3">
      <c r="B817" s="179"/>
      <c r="C817" s="179"/>
      <c r="D817" s="179"/>
      <c r="E817" s="179"/>
      <c r="F817" s="179"/>
      <c r="G817" s="179"/>
      <c r="H817" s="105"/>
      <c r="I817" s="105"/>
      <c r="J817" s="105"/>
      <c r="K817" s="105"/>
      <c r="L817" s="105"/>
      <c r="M817" s="105"/>
      <c r="N817" s="105"/>
      <c r="O817" s="105"/>
      <c r="P817" s="105"/>
      <c r="Q817" s="189"/>
      <c r="R817" s="181"/>
      <c r="S817" s="182"/>
      <c r="T817" s="182"/>
      <c r="U817" s="179"/>
      <c r="V817" s="179"/>
      <c r="W817" s="179"/>
    </row>
    <row r="818" x14ac:dyDescent="0.3">
      <c r="B818" s="179"/>
      <c r="C818" s="179"/>
      <c r="D818" s="179"/>
      <c r="E818" s="179"/>
      <c r="F818" s="179"/>
      <c r="G818" s="179"/>
      <c r="H818" s="105"/>
      <c r="I818" s="105"/>
      <c r="J818" s="105"/>
      <c r="K818" s="105"/>
      <c r="L818" s="105"/>
      <c r="M818" s="105"/>
      <c r="N818" s="105"/>
      <c r="O818" s="105"/>
      <c r="P818" s="105"/>
      <c r="Q818" s="189"/>
      <c r="R818" s="181"/>
      <c r="S818" s="182"/>
      <c r="T818" s="182"/>
      <c r="U818" s="179"/>
      <c r="V818" s="179"/>
      <c r="W818" s="179"/>
    </row>
    <row r="819" x14ac:dyDescent="0.3">
      <c r="B819" s="179"/>
      <c r="C819" s="179"/>
      <c r="D819" s="179"/>
      <c r="E819" s="179"/>
      <c r="F819" s="179"/>
      <c r="G819" s="179"/>
      <c r="H819" s="105"/>
      <c r="I819" s="105"/>
      <c r="J819" s="105"/>
      <c r="K819" s="105"/>
      <c r="L819" s="105"/>
      <c r="M819" s="105"/>
      <c r="N819" s="105"/>
      <c r="O819" s="105"/>
      <c r="P819" s="105"/>
      <c r="Q819" s="189"/>
      <c r="R819" s="181"/>
      <c r="S819" s="182"/>
      <c r="T819" s="182"/>
      <c r="U819" s="179"/>
      <c r="V819" s="179"/>
      <c r="W819" s="179"/>
    </row>
    <row r="820" x14ac:dyDescent="0.3">
      <c r="B820" s="179"/>
      <c r="C820" s="179"/>
      <c r="D820" s="179"/>
      <c r="E820" s="179"/>
      <c r="F820" s="179"/>
      <c r="G820" s="179"/>
      <c r="H820" s="105"/>
      <c r="I820" s="105"/>
      <c r="J820" s="105"/>
      <c r="K820" s="105"/>
      <c r="L820" s="105"/>
      <c r="M820" s="105"/>
      <c r="N820" s="105"/>
      <c r="O820" s="105"/>
      <c r="P820" s="105"/>
      <c r="Q820" s="189"/>
      <c r="R820" s="181"/>
      <c r="S820" s="182"/>
      <c r="T820" s="182"/>
      <c r="U820" s="179"/>
      <c r="V820" s="179"/>
      <c r="W820" s="179"/>
    </row>
    <row r="821" x14ac:dyDescent="0.3">
      <c r="B821" s="179"/>
      <c r="C821" s="179"/>
      <c r="D821" s="179"/>
      <c r="E821" s="179"/>
      <c r="F821" s="179"/>
      <c r="G821" s="179"/>
      <c r="H821" s="105"/>
      <c r="I821" s="105"/>
      <c r="J821" s="105"/>
      <c r="K821" s="105"/>
      <c r="L821" s="105"/>
      <c r="M821" s="105"/>
      <c r="N821" s="105"/>
      <c r="O821" s="105"/>
      <c r="P821" s="105"/>
      <c r="Q821" s="189"/>
      <c r="R821" s="181"/>
      <c r="S821" s="182"/>
      <c r="T821" s="182"/>
      <c r="U821" s="179"/>
      <c r="V821" s="179"/>
      <c r="W821" s="179"/>
    </row>
    <row r="822" x14ac:dyDescent="0.3">
      <c r="B822" s="179"/>
      <c r="C822" s="179"/>
      <c r="D822" s="179"/>
      <c r="E822" s="179"/>
      <c r="F822" s="179"/>
      <c r="G822" s="179"/>
      <c r="H822" s="105"/>
      <c r="I822" s="105"/>
      <c r="J822" s="105"/>
      <c r="K822" s="105"/>
      <c r="L822" s="105"/>
      <c r="M822" s="105"/>
      <c r="N822" s="105"/>
      <c r="O822" s="105"/>
      <c r="P822" s="105"/>
      <c r="Q822" s="189"/>
      <c r="R822" s="181"/>
      <c r="S822" s="182"/>
      <c r="T822" s="182"/>
      <c r="U822" s="179"/>
      <c r="V822" s="179"/>
      <c r="W822" s="179"/>
    </row>
    <row r="823" x14ac:dyDescent="0.3">
      <c r="B823" s="179"/>
      <c r="C823" s="179"/>
      <c r="D823" s="179"/>
      <c r="E823" s="179"/>
      <c r="F823" s="179"/>
      <c r="G823" s="179"/>
      <c r="H823" s="105"/>
      <c r="I823" s="105"/>
      <c r="J823" s="105"/>
      <c r="K823" s="105"/>
      <c r="L823" s="105"/>
      <c r="M823" s="105"/>
      <c r="N823" s="105"/>
      <c r="O823" s="105"/>
      <c r="P823" s="105"/>
      <c r="Q823" s="189"/>
      <c r="R823" s="181"/>
      <c r="S823" s="182"/>
      <c r="T823" s="182"/>
      <c r="U823" s="179"/>
      <c r="V823" s="179"/>
      <c r="W823" s="179"/>
    </row>
    <row r="824" x14ac:dyDescent="0.3">
      <c r="B824" s="179"/>
      <c r="C824" s="179"/>
      <c r="D824" s="179"/>
      <c r="E824" s="179"/>
      <c r="F824" s="179"/>
      <c r="G824" s="179"/>
      <c r="H824" s="105"/>
      <c r="I824" s="105"/>
      <c r="J824" s="105"/>
      <c r="K824" s="105"/>
      <c r="L824" s="105"/>
      <c r="M824" s="105"/>
      <c r="N824" s="105"/>
      <c r="O824" s="105"/>
      <c r="P824" s="105"/>
      <c r="Q824" s="189"/>
      <c r="R824" s="181"/>
      <c r="S824" s="182"/>
      <c r="T824" s="182"/>
      <c r="U824" s="179"/>
      <c r="V824" s="179"/>
      <c r="W824" s="179"/>
    </row>
    <row r="825" x14ac:dyDescent="0.3">
      <c r="B825" s="179"/>
      <c r="C825" s="179"/>
      <c r="D825" s="179"/>
      <c r="E825" s="179"/>
      <c r="F825" s="179"/>
      <c r="G825" s="179"/>
      <c r="H825" s="105"/>
      <c r="I825" s="105"/>
      <c r="J825" s="105"/>
      <c r="K825" s="105"/>
      <c r="L825" s="105"/>
      <c r="M825" s="105"/>
      <c r="N825" s="105"/>
      <c r="O825" s="105"/>
      <c r="P825" s="105"/>
      <c r="Q825" s="189"/>
      <c r="R825" s="181"/>
      <c r="S825" s="182"/>
      <c r="T825" s="182"/>
      <c r="U825" s="179"/>
      <c r="V825" s="179"/>
      <c r="W825" s="179"/>
    </row>
    <row r="826" x14ac:dyDescent="0.3">
      <c r="B826" s="179"/>
      <c r="C826" s="179"/>
      <c r="D826" s="179"/>
      <c r="E826" s="179"/>
      <c r="F826" s="179"/>
      <c r="G826" s="179"/>
      <c r="H826" s="105"/>
      <c r="I826" s="105"/>
      <c r="J826" s="105"/>
      <c r="K826" s="105"/>
      <c r="L826" s="105"/>
      <c r="M826" s="105"/>
      <c r="N826" s="105"/>
      <c r="O826" s="105"/>
      <c r="P826" s="105"/>
      <c r="Q826" s="189"/>
      <c r="R826" s="181"/>
      <c r="S826" s="182"/>
      <c r="T826" s="182"/>
      <c r="U826" s="179"/>
      <c r="V826" s="179"/>
      <c r="W826" s="179"/>
    </row>
    <row r="827" x14ac:dyDescent="0.3">
      <c r="B827" s="179"/>
      <c r="C827" s="179"/>
      <c r="D827" s="179"/>
      <c r="E827" s="179"/>
      <c r="F827" s="179"/>
      <c r="G827" s="179"/>
      <c r="H827" s="105"/>
      <c r="I827" s="105"/>
      <c r="J827" s="105"/>
      <c r="K827" s="105"/>
      <c r="L827" s="105"/>
      <c r="M827" s="105"/>
      <c r="N827" s="105"/>
      <c r="O827" s="105"/>
      <c r="P827" s="105"/>
      <c r="Q827" s="189"/>
      <c r="R827" s="181"/>
      <c r="S827" s="182"/>
      <c r="T827" s="182"/>
      <c r="U827" s="179"/>
      <c r="V827" s="179"/>
      <c r="W827" s="179"/>
    </row>
    <row r="828" x14ac:dyDescent="0.3">
      <c r="B828" s="179"/>
      <c r="C828" s="179"/>
      <c r="D828" s="179"/>
      <c r="E828" s="179"/>
      <c r="F828" s="179"/>
      <c r="G828" s="179"/>
      <c r="H828" s="105"/>
      <c r="I828" s="105"/>
      <c r="J828" s="105"/>
      <c r="K828" s="105"/>
      <c r="L828" s="105"/>
      <c r="M828" s="105"/>
      <c r="N828" s="105"/>
      <c r="O828" s="105"/>
      <c r="P828" s="105"/>
      <c r="Q828" s="189"/>
      <c r="R828" s="181"/>
      <c r="S828" s="182"/>
      <c r="T828" s="182"/>
      <c r="U828" s="179"/>
      <c r="V828" s="179"/>
      <c r="W828" s="179"/>
    </row>
    <row r="829" x14ac:dyDescent="0.3">
      <c r="B829" s="179"/>
      <c r="C829" s="179"/>
      <c r="D829" s="179"/>
      <c r="E829" s="179"/>
      <c r="F829" s="179"/>
      <c r="G829" s="179"/>
      <c r="H829" s="105"/>
      <c r="I829" s="105"/>
      <c r="J829" s="105"/>
      <c r="K829" s="105"/>
      <c r="L829" s="105"/>
      <c r="M829" s="105"/>
      <c r="N829" s="105"/>
      <c r="O829" s="105"/>
      <c r="P829" s="105"/>
      <c r="Q829" s="189"/>
      <c r="R829" s="181"/>
      <c r="S829" s="182"/>
      <c r="T829" s="182"/>
      <c r="U829" s="179"/>
      <c r="V829" s="179"/>
      <c r="W829" s="179"/>
    </row>
    <row r="830" x14ac:dyDescent="0.3">
      <c r="B830" s="179"/>
      <c r="C830" s="179"/>
      <c r="D830" s="179"/>
      <c r="E830" s="179"/>
      <c r="F830" s="179"/>
      <c r="G830" s="179"/>
      <c r="H830" s="105"/>
      <c r="I830" s="105"/>
      <c r="J830" s="105"/>
      <c r="K830" s="105"/>
      <c r="L830" s="105"/>
      <c r="M830" s="105"/>
      <c r="N830" s="105"/>
      <c r="O830" s="105"/>
      <c r="P830" s="105"/>
      <c r="Q830" s="189"/>
      <c r="R830" s="181"/>
      <c r="S830" s="182"/>
      <c r="T830" s="182"/>
      <c r="U830" s="179"/>
      <c r="V830" s="179"/>
      <c r="W830" s="179"/>
    </row>
    <row r="831" x14ac:dyDescent="0.3">
      <c r="B831" s="179"/>
      <c r="C831" s="179"/>
      <c r="D831" s="179"/>
      <c r="E831" s="179"/>
      <c r="F831" s="179"/>
      <c r="G831" s="179"/>
      <c r="H831" s="105"/>
      <c r="I831" s="105"/>
      <c r="J831" s="105"/>
      <c r="K831" s="105"/>
      <c r="L831" s="105"/>
      <c r="M831" s="105"/>
      <c r="N831" s="105"/>
      <c r="O831" s="105"/>
      <c r="P831" s="105"/>
      <c r="Q831" s="189"/>
      <c r="R831" s="181"/>
      <c r="S831" s="182"/>
      <c r="T831" s="182"/>
      <c r="U831" s="179"/>
      <c r="V831" s="179"/>
      <c r="W831" s="179"/>
    </row>
    <row r="832" x14ac:dyDescent="0.3">
      <c r="B832" s="179"/>
      <c r="C832" s="179"/>
      <c r="D832" s="179"/>
      <c r="E832" s="179"/>
      <c r="F832" s="179"/>
      <c r="G832" s="179"/>
      <c r="H832" s="105"/>
      <c r="I832" s="105"/>
      <c r="J832" s="105"/>
      <c r="K832" s="105"/>
      <c r="L832" s="105"/>
      <c r="M832" s="105"/>
      <c r="N832" s="105"/>
      <c r="O832" s="105"/>
      <c r="P832" s="105"/>
      <c r="Q832" s="189"/>
      <c r="R832" s="181"/>
      <c r="S832" s="182"/>
      <c r="T832" s="182"/>
      <c r="U832" s="179"/>
      <c r="V832" s="179"/>
      <c r="W832" s="179"/>
    </row>
    <row r="833" x14ac:dyDescent="0.3">
      <c r="B833" s="179"/>
      <c r="C833" s="179"/>
      <c r="D833" s="179"/>
      <c r="E833" s="179"/>
      <c r="F833" s="179"/>
      <c r="G833" s="179"/>
      <c r="H833" s="105"/>
      <c r="I833" s="105"/>
      <c r="J833" s="105"/>
      <c r="K833" s="105"/>
      <c r="L833" s="105"/>
      <c r="M833" s="105"/>
      <c r="N833" s="105"/>
      <c r="O833" s="105"/>
      <c r="P833" s="105"/>
      <c r="Q833" s="189"/>
      <c r="R833" s="181"/>
      <c r="S833" s="182"/>
      <c r="T833" s="182"/>
      <c r="U833" s="179"/>
      <c r="V833" s="179"/>
      <c r="W833" s="179"/>
    </row>
    <row r="834" x14ac:dyDescent="0.3">
      <c r="B834" s="179"/>
      <c r="C834" s="179"/>
      <c r="D834" s="179"/>
      <c r="E834" s="179"/>
      <c r="F834" s="179"/>
      <c r="G834" s="179"/>
      <c r="H834" s="105"/>
      <c r="I834" s="105"/>
      <c r="J834" s="105"/>
      <c r="K834" s="105"/>
      <c r="L834" s="105"/>
      <c r="M834" s="105"/>
      <c r="N834" s="105"/>
      <c r="O834" s="105"/>
      <c r="P834" s="105"/>
      <c r="Q834" s="189"/>
      <c r="R834" s="181"/>
      <c r="S834" s="182"/>
      <c r="T834" s="182"/>
      <c r="U834" s="179"/>
      <c r="V834" s="179"/>
      <c r="W834" s="179"/>
    </row>
    <row r="835" x14ac:dyDescent="0.3">
      <c r="B835" s="179"/>
      <c r="C835" s="179"/>
      <c r="D835" s="179"/>
      <c r="E835" s="179"/>
      <c r="F835" s="179"/>
      <c r="G835" s="179"/>
      <c r="H835" s="105"/>
      <c r="I835" s="105"/>
      <c r="J835" s="105"/>
      <c r="K835" s="105"/>
      <c r="L835" s="105"/>
      <c r="M835" s="105"/>
      <c r="N835" s="105"/>
      <c r="O835" s="105"/>
      <c r="P835" s="105"/>
      <c r="Q835" s="189"/>
      <c r="R835" s="181"/>
      <c r="S835" s="182"/>
      <c r="T835" s="182"/>
      <c r="U835" s="179"/>
      <c r="V835" s="179"/>
      <c r="W835" s="179"/>
    </row>
    <row r="836" x14ac:dyDescent="0.3">
      <c r="B836" s="179"/>
      <c r="C836" s="179"/>
      <c r="D836" s="179"/>
      <c r="E836" s="179"/>
      <c r="F836" s="179"/>
      <c r="G836" s="179"/>
      <c r="H836" s="105"/>
      <c r="I836" s="105"/>
      <c r="J836" s="105"/>
      <c r="K836" s="105"/>
      <c r="L836" s="105"/>
      <c r="M836" s="105"/>
      <c r="N836" s="105"/>
      <c r="O836" s="105"/>
      <c r="P836" s="105"/>
      <c r="Q836" s="189"/>
      <c r="R836" s="181"/>
      <c r="S836" s="182"/>
      <c r="T836" s="182"/>
      <c r="U836" s="179"/>
      <c r="V836" s="179"/>
      <c r="W836" s="179"/>
    </row>
    <row r="837" x14ac:dyDescent="0.3">
      <c r="B837" s="179"/>
      <c r="C837" s="179"/>
      <c r="D837" s="179"/>
      <c r="E837" s="179"/>
      <c r="F837" s="179"/>
      <c r="G837" s="179"/>
      <c r="H837" s="105"/>
      <c r="I837" s="105"/>
      <c r="J837" s="105"/>
      <c r="K837" s="105"/>
      <c r="L837" s="105"/>
      <c r="M837" s="105"/>
      <c r="N837" s="105"/>
      <c r="O837" s="105"/>
      <c r="P837" s="105"/>
      <c r="Q837" s="189"/>
      <c r="R837" s="181"/>
      <c r="S837" s="182"/>
      <c r="T837" s="182"/>
      <c r="U837" s="179"/>
      <c r="V837" s="179"/>
      <c r="W837" s="179"/>
    </row>
    <row r="838" x14ac:dyDescent="0.3">
      <c r="B838" s="179"/>
      <c r="C838" s="179"/>
      <c r="D838" s="179"/>
      <c r="E838" s="179"/>
      <c r="F838" s="179"/>
      <c r="G838" s="179"/>
      <c r="H838" s="105"/>
      <c r="I838" s="105"/>
      <c r="J838" s="105"/>
      <c r="K838" s="105"/>
      <c r="L838" s="105"/>
      <c r="M838" s="105"/>
      <c r="N838" s="105"/>
      <c r="O838" s="105"/>
      <c r="P838" s="105"/>
      <c r="Q838" s="189"/>
      <c r="R838" s="181"/>
      <c r="S838" s="182"/>
      <c r="T838" s="182"/>
      <c r="U838" s="179"/>
      <c r="V838" s="179"/>
      <c r="W838" s="179"/>
    </row>
    <row r="839" x14ac:dyDescent="0.3">
      <c r="B839" s="179"/>
      <c r="C839" s="179"/>
      <c r="D839" s="179"/>
      <c r="E839" s="179"/>
      <c r="F839" s="179"/>
      <c r="G839" s="179"/>
      <c r="H839" s="105"/>
      <c r="I839" s="105"/>
      <c r="J839" s="105"/>
      <c r="K839" s="105"/>
      <c r="L839" s="105"/>
      <c r="M839" s="105"/>
      <c r="N839" s="105"/>
      <c r="O839" s="105"/>
      <c r="P839" s="105"/>
      <c r="Q839" s="189"/>
      <c r="R839" s="181"/>
      <c r="S839" s="182"/>
      <c r="T839" s="182"/>
      <c r="U839" s="179"/>
      <c r="V839" s="179"/>
      <c r="W839" s="179"/>
    </row>
    <row r="840" x14ac:dyDescent="0.3">
      <c r="B840" s="179"/>
      <c r="C840" s="179"/>
      <c r="D840" s="179"/>
      <c r="E840" s="179"/>
      <c r="F840" s="179"/>
      <c r="G840" s="179"/>
      <c r="H840" s="105"/>
      <c r="I840" s="105"/>
      <c r="J840" s="105"/>
      <c r="K840" s="105"/>
      <c r="L840" s="105"/>
      <c r="M840" s="105"/>
      <c r="N840" s="105"/>
      <c r="O840" s="105"/>
      <c r="P840" s="105"/>
      <c r="Q840" s="189"/>
      <c r="R840" s="181"/>
      <c r="S840" s="182"/>
      <c r="T840" s="182"/>
      <c r="U840" s="179"/>
      <c r="V840" s="179"/>
      <c r="W840" s="179"/>
    </row>
    <row r="841" x14ac:dyDescent="0.3">
      <c r="B841" s="179"/>
      <c r="C841" s="179"/>
      <c r="D841" s="179"/>
      <c r="E841" s="179"/>
      <c r="F841" s="179"/>
      <c r="G841" s="179"/>
      <c r="H841" s="105"/>
      <c r="I841" s="105"/>
      <c r="J841" s="105"/>
      <c r="K841" s="105"/>
      <c r="L841" s="105"/>
      <c r="M841" s="105"/>
      <c r="N841" s="105"/>
      <c r="O841" s="105"/>
      <c r="P841" s="105"/>
      <c r="Q841" s="189"/>
      <c r="R841" s="181"/>
      <c r="S841" s="182"/>
      <c r="T841" s="182"/>
      <c r="U841" s="179"/>
      <c r="V841" s="179"/>
      <c r="W841" s="179"/>
    </row>
    <row r="842" x14ac:dyDescent="0.3">
      <c r="B842" s="179"/>
      <c r="C842" s="179"/>
      <c r="D842" s="179"/>
      <c r="E842" s="179"/>
      <c r="F842" s="179"/>
      <c r="G842" s="179"/>
      <c r="H842" s="105"/>
      <c r="I842" s="105"/>
      <c r="J842" s="105"/>
      <c r="K842" s="105"/>
      <c r="L842" s="105"/>
      <c r="M842" s="105"/>
      <c r="N842" s="105"/>
      <c r="O842" s="105"/>
      <c r="P842" s="105"/>
      <c r="Q842" s="189"/>
      <c r="R842" s="181"/>
      <c r="S842" s="182"/>
      <c r="T842" s="182"/>
      <c r="U842" s="179"/>
      <c r="V842" s="179"/>
      <c r="W842" s="179"/>
    </row>
    <row r="843" x14ac:dyDescent="0.3">
      <c r="B843" s="179"/>
      <c r="C843" s="179"/>
      <c r="D843" s="179"/>
      <c r="E843" s="179"/>
      <c r="F843" s="179"/>
      <c r="G843" s="179"/>
      <c r="H843" s="105"/>
      <c r="I843" s="105"/>
      <c r="J843" s="105"/>
      <c r="K843" s="105"/>
      <c r="L843" s="105"/>
      <c r="M843" s="105"/>
      <c r="N843" s="105"/>
      <c r="O843" s="105"/>
      <c r="P843" s="105"/>
      <c r="Q843" s="189"/>
      <c r="R843" s="181"/>
      <c r="S843" s="182"/>
      <c r="T843" s="182"/>
      <c r="U843" s="179"/>
      <c r="V843" s="179"/>
      <c r="W843" s="179"/>
    </row>
    <row r="844" x14ac:dyDescent="0.3">
      <c r="B844" s="179"/>
      <c r="C844" s="179"/>
      <c r="D844" s="179"/>
      <c r="E844" s="179"/>
      <c r="F844" s="179"/>
      <c r="G844" s="179"/>
      <c r="H844" s="105"/>
      <c r="I844" s="105"/>
      <c r="J844" s="105"/>
      <c r="K844" s="105"/>
      <c r="L844" s="105"/>
      <c r="M844" s="105"/>
      <c r="N844" s="105"/>
      <c r="O844" s="105"/>
      <c r="P844" s="105"/>
      <c r="Q844" s="189"/>
      <c r="R844" s="181"/>
      <c r="S844" s="182"/>
      <c r="T844" s="182"/>
      <c r="U844" s="179"/>
      <c r="V844" s="179"/>
      <c r="W844" s="179"/>
    </row>
    <row r="845" x14ac:dyDescent="0.3">
      <c r="B845" s="179"/>
      <c r="C845" s="179"/>
      <c r="D845" s="179"/>
      <c r="E845" s="179"/>
      <c r="F845" s="179"/>
      <c r="G845" s="179"/>
      <c r="H845" s="105"/>
      <c r="I845" s="105"/>
      <c r="J845" s="105"/>
      <c r="K845" s="105"/>
      <c r="L845" s="105"/>
      <c r="M845" s="105"/>
      <c r="N845" s="105"/>
      <c r="O845" s="105"/>
      <c r="P845" s="105"/>
      <c r="Q845" s="189"/>
      <c r="R845" s="181"/>
      <c r="S845" s="182"/>
      <c r="T845" s="182"/>
      <c r="U845" s="179"/>
      <c r="V845" s="179"/>
      <c r="W845" s="179"/>
    </row>
    <row r="846" x14ac:dyDescent="0.3">
      <c r="B846" s="179"/>
      <c r="C846" s="179"/>
      <c r="D846" s="179"/>
      <c r="E846" s="179"/>
      <c r="F846" s="179"/>
      <c r="G846" s="179"/>
      <c r="H846" s="105"/>
      <c r="I846" s="105"/>
      <c r="J846" s="105"/>
      <c r="K846" s="105"/>
      <c r="L846" s="105"/>
      <c r="M846" s="105"/>
      <c r="N846" s="105"/>
      <c r="O846" s="105"/>
      <c r="P846" s="105"/>
      <c r="Q846" s="189"/>
      <c r="R846" s="181"/>
      <c r="S846" s="182"/>
      <c r="T846" s="182"/>
      <c r="U846" s="179"/>
      <c r="V846" s="179"/>
      <c r="W846" s="179"/>
    </row>
    <row r="847" x14ac:dyDescent="0.3">
      <c r="B847" s="179"/>
      <c r="C847" s="179"/>
      <c r="D847" s="179"/>
      <c r="E847" s="179"/>
      <c r="F847" s="179"/>
      <c r="G847" s="179"/>
      <c r="H847" s="105"/>
      <c r="I847" s="105"/>
      <c r="J847" s="105"/>
      <c r="K847" s="105"/>
      <c r="L847" s="105"/>
      <c r="M847" s="105"/>
      <c r="N847" s="105"/>
      <c r="O847" s="105"/>
      <c r="P847" s="105"/>
      <c r="Q847" s="189"/>
      <c r="R847" s="181"/>
      <c r="S847" s="182"/>
      <c r="T847" s="182"/>
      <c r="U847" s="179"/>
      <c r="V847" s="179"/>
      <c r="W847" s="179"/>
    </row>
    <row r="848" x14ac:dyDescent="0.3">
      <c r="B848" s="179"/>
      <c r="C848" s="179"/>
      <c r="D848" s="179"/>
      <c r="E848" s="179"/>
      <c r="F848" s="179"/>
      <c r="G848" s="179"/>
      <c r="H848" s="105"/>
      <c r="I848" s="105"/>
      <c r="J848" s="105"/>
      <c r="K848" s="105"/>
      <c r="L848" s="105"/>
      <c r="M848" s="105"/>
      <c r="N848" s="105"/>
      <c r="O848" s="105"/>
      <c r="P848" s="105"/>
      <c r="Q848" s="189"/>
      <c r="R848" s="181"/>
      <c r="S848" s="182"/>
      <c r="T848" s="182"/>
      <c r="U848" s="179"/>
      <c r="V848" s="179"/>
      <c r="W848" s="179"/>
    </row>
    <row r="849" x14ac:dyDescent="0.3">
      <c r="B849" s="179"/>
      <c r="C849" s="179"/>
      <c r="D849" s="179"/>
      <c r="E849" s="179"/>
      <c r="F849" s="179"/>
      <c r="G849" s="179"/>
      <c r="H849" s="105"/>
      <c r="I849" s="105"/>
      <c r="J849" s="105"/>
      <c r="K849" s="105"/>
      <c r="L849" s="105"/>
      <c r="M849" s="105"/>
      <c r="N849" s="105"/>
      <c r="O849" s="105"/>
      <c r="P849" s="105"/>
      <c r="Q849" s="189"/>
      <c r="R849" s="181"/>
      <c r="S849" s="182"/>
      <c r="T849" s="182"/>
      <c r="U849" s="179"/>
      <c r="V849" s="179"/>
      <c r="W849" s="179"/>
    </row>
    <row r="850" x14ac:dyDescent="0.3">
      <c r="B850" s="179"/>
      <c r="C850" s="179"/>
      <c r="D850" s="179"/>
      <c r="E850" s="179"/>
      <c r="F850" s="179"/>
      <c r="G850" s="179"/>
      <c r="H850" s="105"/>
      <c r="I850" s="105"/>
      <c r="J850" s="105"/>
      <c r="K850" s="105"/>
      <c r="L850" s="105"/>
      <c r="M850" s="105"/>
      <c r="N850" s="105"/>
      <c r="O850" s="105"/>
      <c r="P850" s="105"/>
      <c r="Q850" s="189"/>
      <c r="R850" s="181"/>
      <c r="S850" s="182"/>
      <c r="T850" s="182"/>
      <c r="U850" s="179"/>
      <c r="V850" s="179"/>
      <c r="W850" s="179"/>
    </row>
    <row r="851" x14ac:dyDescent="0.3">
      <c r="B851" s="179"/>
      <c r="C851" s="179"/>
      <c r="D851" s="179"/>
      <c r="E851" s="179"/>
      <c r="F851" s="179"/>
      <c r="G851" s="179"/>
      <c r="H851" s="105"/>
      <c r="I851" s="105"/>
      <c r="J851" s="105"/>
      <c r="K851" s="105"/>
      <c r="L851" s="105"/>
      <c r="M851" s="105"/>
      <c r="N851" s="105"/>
      <c r="O851" s="105"/>
      <c r="P851" s="105"/>
      <c r="Q851" s="189"/>
      <c r="R851" s="181"/>
      <c r="S851" s="182"/>
      <c r="T851" s="182"/>
      <c r="U851" s="179"/>
      <c r="V851" s="179"/>
      <c r="W851" s="179"/>
    </row>
    <row r="852" x14ac:dyDescent="0.3">
      <c r="B852" s="179"/>
      <c r="C852" s="179"/>
      <c r="D852" s="179"/>
      <c r="E852" s="179"/>
      <c r="F852" s="179"/>
      <c r="G852" s="179"/>
      <c r="H852" s="105"/>
      <c r="I852" s="105"/>
      <c r="J852" s="105"/>
      <c r="K852" s="105"/>
      <c r="L852" s="105"/>
      <c r="M852" s="105"/>
      <c r="N852" s="105"/>
      <c r="O852" s="105"/>
      <c r="P852" s="105"/>
      <c r="Q852" s="189"/>
      <c r="R852" s="181"/>
      <c r="S852" s="182"/>
      <c r="T852" s="182"/>
      <c r="U852" s="179"/>
      <c r="V852" s="179"/>
      <c r="W852" s="179"/>
    </row>
    <row r="853" x14ac:dyDescent="0.3">
      <c r="B853" s="179"/>
      <c r="C853" s="179"/>
      <c r="D853" s="179"/>
      <c r="E853" s="179"/>
      <c r="F853" s="179"/>
      <c r="G853" s="179"/>
      <c r="H853" s="105"/>
      <c r="I853" s="105"/>
      <c r="J853" s="105"/>
      <c r="K853" s="105"/>
      <c r="L853" s="105"/>
      <c r="M853" s="105"/>
      <c r="N853" s="105"/>
      <c r="O853" s="105"/>
      <c r="P853" s="105"/>
      <c r="Q853" s="189"/>
      <c r="R853" s="181"/>
      <c r="S853" s="182"/>
      <c r="T853" s="182"/>
      <c r="U853" s="179"/>
      <c r="V853" s="179"/>
      <c r="W853" s="179"/>
    </row>
    <row r="854" x14ac:dyDescent="0.3">
      <c r="B854" s="179"/>
      <c r="C854" s="179"/>
      <c r="D854" s="179"/>
      <c r="E854" s="179"/>
      <c r="F854" s="179"/>
      <c r="G854" s="179"/>
      <c r="H854" s="105"/>
      <c r="I854" s="105"/>
      <c r="J854" s="105"/>
      <c r="K854" s="105"/>
      <c r="L854" s="105"/>
      <c r="M854" s="105"/>
      <c r="N854" s="105"/>
      <c r="O854" s="105"/>
      <c r="P854" s="105"/>
      <c r="Q854" s="189"/>
      <c r="R854" s="181"/>
      <c r="S854" s="182"/>
      <c r="T854" s="182"/>
      <c r="U854" s="179"/>
      <c r="V854" s="179"/>
      <c r="W854" s="179"/>
    </row>
    <row r="855" x14ac:dyDescent="0.3">
      <c r="B855" s="179"/>
      <c r="C855" s="179"/>
      <c r="D855" s="179"/>
      <c r="E855" s="179"/>
      <c r="F855" s="179"/>
      <c r="G855" s="179"/>
      <c r="H855" s="105"/>
      <c r="I855" s="105"/>
      <c r="J855" s="105"/>
      <c r="K855" s="105"/>
      <c r="L855" s="105"/>
      <c r="M855" s="105"/>
      <c r="N855" s="105"/>
      <c r="O855" s="105"/>
      <c r="P855" s="105"/>
      <c r="Q855" s="189"/>
      <c r="R855" s="181"/>
      <c r="S855" s="182"/>
      <c r="T855" s="182"/>
      <c r="U855" s="179"/>
      <c r="V855" s="179"/>
      <c r="W855" s="179"/>
    </row>
    <row r="856" x14ac:dyDescent="0.3">
      <c r="B856" s="179"/>
      <c r="C856" s="179"/>
      <c r="D856" s="179"/>
      <c r="E856" s="179"/>
      <c r="F856" s="179"/>
      <c r="G856" s="179"/>
      <c r="H856" s="105"/>
      <c r="I856" s="105"/>
      <c r="J856" s="105"/>
      <c r="K856" s="105"/>
      <c r="L856" s="105"/>
      <c r="M856" s="105"/>
      <c r="N856" s="105"/>
      <c r="O856" s="105"/>
      <c r="P856" s="105"/>
      <c r="Q856" s="189"/>
      <c r="R856" s="181"/>
      <c r="S856" s="182"/>
      <c r="T856" s="182"/>
      <c r="U856" s="179"/>
      <c r="V856" s="179"/>
      <c r="W856" s="179"/>
    </row>
    <row r="857" x14ac:dyDescent="0.3">
      <c r="B857" s="179"/>
      <c r="C857" s="179"/>
      <c r="D857" s="179"/>
      <c r="E857" s="179"/>
      <c r="F857" s="179"/>
      <c r="G857" s="179"/>
      <c r="H857" s="105"/>
      <c r="I857" s="105"/>
      <c r="J857" s="105"/>
      <c r="K857" s="105"/>
      <c r="L857" s="105"/>
      <c r="M857" s="105"/>
      <c r="N857" s="105"/>
      <c r="O857" s="105"/>
      <c r="P857" s="105"/>
      <c r="Q857" s="189"/>
      <c r="R857" s="181"/>
      <c r="S857" s="182"/>
      <c r="T857" s="182"/>
      <c r="U857" s="179"/>
      <c r="V857" s="179"/>
      <c r="W857" s="179"/>
    </row>
    <row r="858" x14ac:dyDescent="0.3">
      <c r="B858" s="179"/>
      <c r="C858" s="179"/>
      <c r="D858" s="179"/>
      <c r="E858" s="179"/>
      <c r="F858" s="179"/>
      <c r="G858" s="179"/>
      <c r="H858" s="105"/>
      <c r="I858" s="105"/>
      <c r="J858" s="105"/>
      <c r="K858" s="105"/>
      <c r="L858" s="105"/>
      <c r="M858" s="105"/>
      <c r="N858" s="105"/>
      <c r="O858" s="105"/>
      <c r="P858" s="105"/>
      <c r="Q858" s="189"/>
      <c r="R858" s="181"/>
      <c r="S858" s="182"/>
      <c r="T858" s="182"/>
      <c r="U858" s="179"/>
      <c r="V858" s="179"/>
      <c r="W858" s="179"/>
    </row>
    <row r="859" x14ac:dyDescent="0.3">
      <c r="B859" s="179"/>
      <c r="C859" s="179"/>
      <c r="D859" s="179"/>
      <c r="E859" s="179"/>
      <c r="F859" s="179"/>
      <c r="G859" s="179"/>
      <c r="H859" s="105"/>
      <c r="I859" s="105"/>
      <c r="J859" s="105"/>
      <c r="K859" s="105"/>
      <c r="L859" s="105"/>
      <c r="M859" s="105"/>
      <c r="N859" s="105"/>
      <c r="O859" s="105"/>
      <c r="P859" s="105"/>
      <c r="Q859" s="189"/>
      <c r="R859" s="181"/>
      <c r="S859" s="182"/>
      <c r="T859" s="182"/>
      <c r="U859" s="179"/>
      <c r="V859" s="179"/>
      <c r="W859" s="179"/>
    </row>
    <row r="860" x14ac:dyDescent="0.3">
      <c r="B860" s="179"/>
      <c r="C860" s="179"/>
      <c r="D860" s="179"/>
      <c r="E860" s="179"/>
      <c r="F860" s="179"/>
      <c r="G860" s="179"/>
      <c r="H860" s="105"/>
      <c r="I860" s="105"/>
      <c r="J860" s="105"/>
      <c r="K860" s="105"/>
      <c r="L860" s="105"/>
      <c r="M860" s="105"/>
      <c r="N860" s="105"/>
      <c r="O860" s="105"/>
      <c r="P860" s="105"/>
      <c r="Q860" s="189"/>
      <c r="R860" s="181"/>
      <c r="S860" s="182"/>
      <c r="T860" s="182"/>
      <c r="U860" s="179"/>
      <c r="V860" s="179"/>
      <c r="W860" s="179"/>
    </row>
    <row r="861" x14ac:dyDescent="0.3">
      <c r="B861" s="179"/>
      <c r="C861" s="179"/>
      <c r="D861" s="179"/>
      <c r="E861" s="179"/>
      <c r="F861" s="179"/>
      <c r="G861" s="179"/>
      <c r="H861" s="105"/>
      <c r="I861" s="105"/>
      <c r="J861" s="105"/>
      <c r="K861" s="105"/>
      <c r="L861" s="105"/>
      <c r="M861" s="105"/>
      <c r="N861" s="105"/>
      <c r="O861" s="105"/>
      <c r="P861" s="105"/>
      <c r="Q861" s="189"/>
      <c r="R861" s="181"/>
      <c r="S861" s="182"/>
      <c r="T861" s="182"/>
      <c r="U861" s="179"/>
      <c r="V861" s="179"/>
      <c r="W861" s="179"/>
    </row>
    <row r="862" x14ac:dyDescent="0.3">
      <c r="B862" s="179"/>
      <c r="C862" s="179"/>
      <c r="D862" s="179"/>
      <c r="E862" s="179"/>
      <c r="F862" s="179"/>
      <c r="G862" s="179"/>
      <c r="H862" s="105"/>
      <c r="I862" s="105"/>
      <c r="J862" s="105"/>
      <c r="K862" s="105"/>
      <c r="L862" s="105"/>
      <c r="M862" s="105"/>
      <c r="N862" s="105"/>
      <c r="O862" s="105"/>
      <c r="P862" s="105"/>
      <c r="Q862" s="189"/>
      <c r="R862" s="181"/>
      <c r="S862" s="182"/>
      <c r="T862" s="182"/>
      <c r="U862" s="179"/>
      <c r="V862" s="179"/>
      <c r="W862" s="179"/>
    </row>
    <row r="863" x14ac:dyDescent="0.3">
      <c r="B863" s="179"/>
      <c r="C863" s="179"/>
      <c r="D863" s="179"/>
      <c r="E863" s="179"/>
      <c r="F863" s="179"/>
      <c r="G863" s="179"/>
      <c r="H863" s="105"/>
      <c r="I863" s="105"/>
      <c r="J863" s="105"/>
      <c r="K863" s="105"/>
      <c r="L863" s="105"/>
      <c r="M863" s="105"/>
      <c r="N863" s="105"/>
      <c r="O863" s="105"/>
      <c r="P863" s="105"/>
      <c r="Q863" s="189"/>
      <c r="R863" s="181"/>
      <c r="S863" s="182"/>
      <c r="T863" s="182"/>
      <c r="U863" s="179"/>
      <c r="V863" s="179"/>
      <c r="W863" s="179"/>
    </row>
    <row r="864" x14ac:dyDescent="0.3">
      <c r="B864" s="179"/>
      <c r="C864" s="179"/>
      <c r="D864" s="179"/>
      <c r="E864" s="179"/>
      <c r="F864" s="179"/>
      <c r="G864" s="179"/>
      <c r="H864" s="105"/>
      <c r="I864" s="105"/>
      <c r="J864" s="105"/>
      <c r="K864" s="105"/>
      <c r="L864" s="105"/>
      <c r="M864" s="105"/>
      <c r="N864" s="105"/>
      <c r="O864" s="105"/>
      <c r="P864" s="105"/>
      <c r="Q864" s="189"/>
      <c r="R864" s="181"/>
      <c r="S864" s="182"/>
      <c r="T864" s="182"/>
      <c r="U864" s="179"/>
      <c r="V864" s="179"/>
      <c r="W864" s="179"/>
    </row>
    <row r="865" x14ac:dyDescent="0.3">
      <c r="B865" s="179"/>
      <c r="C865" s="179"/>
      <c r="D865" s="179"/>
      <c r="E865" s="179"/>
      <c r="F865" s="179"/>
      <c r="G865" s="179"/>
      <c r="H865" s="105"/>
      <c r="I865" s="105"/>
      <c r="J865" s="105"/>
      <c r="K865" s="105"/>
      <c r="L865" s="105"/>
      <c r="M865" s="105"/>
      <c r="N865" s="105"/>
      <c r="O865" s="105"/>
      <c r="P865" s="105"/>
      <c r="Q865" s="189"/>
      <c r="R865" s="181"/>
      <c r="S865" s="182"/>
      <c r="T865" s="182"/>
      <c r="U865" s="179"/>
      <c r="V865" s="179"/>
      <c r="W865" s="179"/>
    </row>
    <row r="866" x14ac:dyDescent="0.3">
      <c r="B866" s="179"/>
      <c r="C866" s="179"/>
      <c r="D866" s="179"/>
      <c r="E866" s="179"/>
      <c r="F866" s="179"/>
      <c r="G866" s="179"/>
      <c r="H866" s="105"/>
      <c r="I866" s="105"/>
      <c r="J866" s="105"/>
      <c r="K866" s="105"/>
      <c r="L866" s="105"/>
      <c r="M866" s="105"/>
      <c r="N866" s="105"/>
      <c r="O866" s="105"/>
      <c r="P866" s="105"/>
      <c r="Q866" s="189"/>
      <c r="R866" s="181"/>
      <c r="S866" s="182"/>
      <c r="T866" s="182"/>
      <c r="U866" s="179"/>
      <c r="V866" s="179"/>
      <c r="W866" s="179"/>
    </row>
    <row r="867" x14ac:dyDescent="0.3">
      <c r="B867" s="179"/>
      <c r="C867" s="179"/>
      <c r="D867" s="179"/>
      <c r="E867" s="179"/>
      <c r="F867" s="179"/>
      <c r="G867" s="179"/>
      <c r="H867" s="105"/>
      <c r="I867" s="105"/>
      <c r="J867" s="105"/>
      <c r="K867" s="105"/>
      <c r="L867" s="105"/>
      <c r="M867" s="105"/>
      <c r="N867" s="105"/>
      <c r="O867" s="105"/>
      <c r="P867" s="105"/>
      <c r="Q867" s="189"/>
      <c r="R867" s="181"/>
      <c r="S867" s="182"/>
      <c r="T867" s="182"/>
      <c r="U867" s="179"/>
      <c r="V867" s="179"/>
      <c r="W867" s="179"/>
    </row>
    <row r="868" x14ac:dyDescent="0.3">
      <c r="B868" s="179"/>
      <c r="C868" s="179"/>
      <c r="D868" s="179"/>
      <c r="E868" s="179"/>
      <c r="F868" s="179"/>
      <c r="G868" s="179"/>
      <c r="H868" s="105"/>
      <c r="I868" s="105"/>
      <c r="J868" s="105"/>
      <c r="K868" s="105"/>
      <c r="L868" s="105"/>
      <c r="M868" s="105"/>
      <c r="N868" s="105"/>
      <c r="O868" s="105"/>
      <c r="P868" s="105"/>
      <c r="Q868" s="189"/>
      <c r="R868" s="181"/>
      <c r="S868" s="182"/>
      <c r="T868" s="182"/>
      <c r="U868" s="179"/>
      <c r="V868" s="179"/>
      <c r="W868" s="179"/>
    </row>
    <row r="869" x14ac:dyDescent="0.3">
      <c r="B869" s="179"/>
      <c r="C869" s="179"/>
      <c r="D869" s="179"/>
      <c r="E869" s="179"/>
      <c r="F869" s="179"/>
      <c r="G869" s="179"/>
      <c r="H869" s="105"/>
      <c r="I869" s="105"/>
      <c r="J869" s="105"/>
      <c r="K869" s="105"/>
      <c r="L869" s="105"/>
      <c r="M869" s="105"/>
      <c r="N869" s="105"/>
      <c r="O869" s="105"/>
      <c r="P869" s="105"/>
      <c r="Q869" s="189"/>
      <c r="R869" s="181"/>
      <c r="S869" s="182"/>
      <c r="T869" s="182"/>
      <c r="U869" s="179"/>
      <c r="V869" s="179"/>
      <c r="W869" s="179"/>
    </row>
    <row r="870" x14ac:dyDescent="0.3">
      <c r="B870" s="179"/>
      <c r="C870" s="179"/>
      <c r="D870" s="179"/>
      <c r="E870" s="179"/>
      <c r="F870" s="179"/>
      <c r="G870" s="179"/>
      <c r="H870" s="105"/>
      <c r="I870" s="105"/>
      <c r="J870" s="105"/>
      <c r="K870" s="105"/>
      <c r="L870" s="105"/>
      <c r="M870" s="105"/>
      <c r="N870" s="105"/>
      <c r="O870" s="105"/>
      <c r="P870" s="105"/>
      <c r="Q870" s="189"/>
      <c r="R870" s="181"/>
      <c r="S870" s="182"/>
      <c r="T870" s="182"/>
      <c r="U870" s="179"/>
      <c r="V870" s="179"/>
      <c r="W870" s="179"/>
    </row>
    <row r="871" x14ac:dyDescent="0.3">
      <c r="B871" s="179"/>
      <c r="C871" s="179"/>
      <c r="D871" s="179"/>
      <c r="E871" s="179"/>
      <c r="F871" s="179"/>
      <c r="G871" s="179"/>
      <c r="H871" s="105"/>
      <c r="I871" s="105"/>
      <c r="J871" s="105"/>
      <c r="K871" s="105"/>
      <c r="L871" s="105"/>
      <c r="M871" s="105"/>
      <c r="N871" s="105"/>
      <c r="O871" s="105"/>
      <c r="P871" s="105"/>
      <c r="Q871" s="189"/>
      <c r="R871" s="181"/>
      <c r="S871" s="182"/>
      <c r="T871" s="182"/>
      <c r="U871" s="179"/>
      <c r="V871" s="179"/>
      <c r="W871" s="179"/>
    </row>
    <row r="872" x14ac:dyDescent="0.3">
      <c r="B872" s="179"/>
      <c r="C872" s="179"/>
      <c r="D872" s="179"/>
      <c r="E872" s="179"/>
      <c r="F872" s="179"/>
      <c r="G872" s="179"/>
      <c r="H872" s="105"/>
      <c r="I872" s="105"/>
      <c r="J872" s="105"/>
      <c r="K872" s="105"/>
      <c r="L872" s="105"/>
      <c r="M872" s="105"/>
      <c r="N872" s="105"/>
      <c r="O872" s="105"/>
      <c r="P872" s="105"/>
      <c r="Q872" s="189"/>
      <c r="R872" s="181"/>
      <c r="S872" s="182"/>
      <c r="T872" s="182"/>
      <c r="U872" s="179"/>
      <c r="V872" s="179"/>
      <c r="W872" s="179"/>
    </row>
    <row r="873" x14ac:dyDescent="0.3">
      <c r="B873" s="179"/>
      <c r="C873" s="179"/>
      <c r="D873" s="179"/>
      <c r="E873" s="179"/>
      <c r="F873" s="179"/>
      <c r="G873" s="179"/>
      <c r="H873" s="105"/>
      <c r="I873" s="105"/>
      <c r="J873" s="105"/>
      <c r="K873" s="105"/>
      <c r="L873" s="105"/>
      <c r="M873" s="105"/>
      <c r="N873" s="105"/>
      <c r="O873" s="105"/>
      <c r="P873" s="105"/>
      <c r="Q873" s="189"/>
      <c r="R873" s="181"/>
      <c r="S873" s="182"/>
      <c r="T873" s="182"/>
      <c r="U873" s="179"/>
      <c r="V873" s="179"/>
      <c r="W873" s="179"/>
    </row>
    <row r="874" x14ac:dyDescent="0.3">
      <c r="B874" s="179"/>
      <c r="C874" s="179"/>
      <c r="D874" s="179"/>
      <c r="E874" s="179"/>
      <c r="F874" s="179"/>
      <c r="G874" s="179"/>
      <c r="H874" s="105"/>
      <c r="I874" s="105"/>
      <c r="J874" s="105"/>
      <c r="K874" s="105"/>
      <c r="L874" s="105"/>
      <c r="M874" s="105"/>
      <c r="N874" s="105"/>
      <c r="O874" s="105"/>
      <c r="P874" s="105"/>
      <c r="Q874" s="189"/>
      <c r="R874" s="181"/>
      <c r="S874" s="182"/>
      <c r="T874" s="182"/>
      <c r="U874" s="179"/>
      <c r="V874" s="179"/>
      <c r="W874" s="179"/>
    </row>
    <row r="875" x14ac:dyDescent="0.3">
      <c r="B875" s="179"/>
      <c r="C875" s="179"/>
      <c r="D875" s="179"/>
      <c r="E875" s="179"/>
      <c r="F875" s="179"/>
      <c r="G875" s="179"/>
      <c r="H875" s="105"/>
      <c r="I875" s="105"/>
      <c r="J875" s="105"/>
      <c r="K875" s="105"/>
      <c r="L875" s="105"/>
      <c r="M875" s="105"/>
      <c r="N875" s="105"/>
      <c r="O875" s="105"/>
      <c r="P875" s="105"/>
      <c r="Q875" s="189"/>
      <c r="R875" s="181"/>
      <c r="S875" s="182"/>
      <c r="T875" s="182"/>
      <c r="U875" s="179"/>
      <c r="V875" s="179"/>
      <c r="W875" s="179"/>
    </row>
    <row r="876" x14ac:dyDescent="0.3">
      <c r="B876" s="179"/>
      <c r="C876" s="179"/>
      <c r="D876" s="179"/>
      <c r="E876" s="179"/>
      <c r="F876" s="179"/>
      <c r="G876" s="179"/>
      <c r="H876" s="105"/>
      <c r="I876" s="105"/>
      <c r="J876" s="105"/>
      <c r="K876" s="105"/>
      <c r="L876" s="105"/>
      <c r="M876" s="105"/>
      <c r="N876" s="105"/>
      <c r="O876" s="105"/>
      <c r="P876" s="105"/>
      <c r="Q876" s="189"/>
      <c r="R876" s="181"/>
      <c r="S876" s="182"/>
      <c r="T876" s="182"/>
      <c r="U876" s="179"/>
      <c r="V876" s="179"/>
      <c r="W876" s="179"/>
    </row>
    <row r="877" x14ac:dyDescent="0.3">
      <c r="B877" s="179"/>
      <c r="C877" s="179"/>
      <c r="D877" s="179"/>
      <c r="E877" s="179"/>
      <c r="F877" s="179"/>
      <c r="G877" s="179"/>
      <c r="H877" s="105"/>
      <c r="I877" s="105"/>
      <c r="J877" s="105"/>
      <c r="K877" s="105"/>
      <c r="L877" s="105"/>
      <c r="M877" s="105"/>
      <c r="N877" s="105"/>
      <c r="O877" s="105"/>
      <c r="P877" s="105"/>
      <c r="Q877" s="189"/>
      <c r="R877" s="181"/>
      <c r="S877" s="182"/>
      <c r="T877" s="182"/>
      <c r="U877" s="179"/>
      <c r="V877" s="179"/>
      <c r="W877" s="179"/>
    </row>
    <row r="878" x14ac:dyDescent="0.3">
      <c r="B878" s="179"/>
      <c r="C878" s="179"/>
      <c r="D878" s="179"/>
      <c r="E878" s="179"/>
      <c r="F878" s="179"/>
      <c r="G878" s="179"/>
      <c r="H878" s="105"/>
      <c r="I878" s="105"/>
      <c r="J878" s="105"/>
      <c r="K878" s="105"/>
      <c r="L878" s="105"/>
      <c r="M878" s="105"/>
      <c r="N878" s="105"/>
      <c r="O878" s="105"/>
      <c r="P878" s="105"/>
      <c r="Q878" s="189"/>
      <c r="R878" s="181"/>
      <c r="S878" s="182"/>
      <c r="T878" s="182"/>
      <c r="U878" s="179"/>
      <c r="V878" s="179"/>
      <c r="W878" s="179"/>
    </row>
    <row r="879" x14ac:dyDescent="0.3">
      <c r="B879" s="179"/>
      <c r="C879" s="179"/>
      <c r="D879" s="179"/>
      <c r="E879" s="179"/>
      <c r="F879" s="179"/>
      <c r="G879" s="179"/>
      <c r="H879" s="105"/>
      <c r="I879" s="105"/>
      <c r="J879" s="105"/>
      <c r="K879" s="105"/>
      <c r="L879" s="105"/>
      <c r="M879" s="105"/>
      <c r="N879" s="105"/>
      <c r="O879" s="105"/>
      <c r="P879" s="105"/>
      <c r="Q879" s="189"/>
      <c r="R879" s="181"/>
      <c r="S879" s="182"/>
      <c r="T879" s="182"/>
      <c r="U879" s="179"/>
      <c r="V879" s="179"/>
      <c r="W879" s="179"/>
    </row>
    <row r="880" x14ac:dyDescent="0.3">
      <c r="B880" s="179"/>
      <c r="C880" s="179"/>
      <c r="D880" s="179"/>
      <c r="E880" s="179"/>
      <c r="F880" s="179"/>
      <c r="G880" s="179"/>
      <c r="H880" s="105"/>
      <c r="I880" s="105"/>
      <c r="J880" s="105"/>
      <c r="K880" s="105"/>
      <c r="L880" s="105"/>
      <c r="M880" s="105"/>
      <c r="N880" s="105"/>
      <c r="O880" s="105"/>
      <c r="P880" s="105"/>
      <c r="Q880" s="189"/>
      <c r="R880" s="181"/>
      <c r="S880" s="182"/>
      <c r="T880" s="182"/>
      <c r="U880" s="179"/>
      <c r="V880" s="179"/>
      <c r="W880" s="179"/>
    </row>
    <row r="881" x14ac:dyDescent="0.3">
      <c r="B881" s="179"/>
      <c r="C881" s="179"/>
      <c r="D881" s="179"/>
      <c r="E881" s="179"/>
      <c r="F881" s="179"/>
      <c r="G881" s="179"/>
      <c r="H881" s="105"/>
      <c r="I881" s="105"/>
      <c r="J881" s="105"/>
      <c r="K881" s="105"/>
      <c r="L881" s="105"/>
      <c r="M881" s="105"/>
      <c r="N881" s="105"/>
      <c r="O881" s="105"/>
      <c r="P881" s="105"/>
      <c r="Q881" s="189"/>
      <c r="R881" s="181"/>
      <c r="S881" s="182"/>
      <c r="T881" s="182"/>
      <c r="U881" s="179"/>
      <c r="V881" s="179"/>
      <c r="W881" s="179"/>
    </row>
    <row r="882" x14ac:dyDescent="0.3">
      <c r="B882" s="179"/>
      <c r="C882" s="179"/>
      <c r="D882" s="179"/>
      <c r="E882" s="179"/>
      <c r="F882" s="179"/>
      <c r="G882" s="179"/>
      <c r="H882" s="105"/>
      <c r="I882" s="105"/>
      <c r="J882" s="105"/>
      <c r="K882" s="105"/>
      <c r="L882" s="105"/>
      <c r="M882" s="105"/>
      <c r="N882" s="105"/>
      <c r="O882" s="105"/>
      <c r="P882" s="105"/>
      <c r="Q882" s="189"/>
      <c r="R882" s="181"/>
      <c r="S882" s="182"/>
      <c r="T882" s="182"/>
      <c r="U882" s="179"/>
      <c r="V882" s="179"/>
      <c r="W882" s="179"/>
    </row>
    <row r="883" x14ac:dyDescent="0.3">
      <c r="B883" s="179"/>
      <c r="C883" s="179"/>
      <c r="D883" s="179"/>
      <c r="E883" s="179"/>
      <c r="F883" s="179"/>
      <c r="G883" s="179"/>
      <c r="H883" s="105"/>
      <c r="I883" s="105"/>
      <c r="J883" s="105"/>
      <c r="K883" s="105"/>
      <c r="L883" s="105"/>
      <c r="M883" s="105"/>
      <c r="N883" s="105"/>
      <c r="O883" s="105"/>
      <c r="P883" s="105"/>
      <c r="Q883" s="189"/>
      <c r="R883" s="181"/>
      <c r="S883" s="182"/>
      <c r="T883" s="182"/>
      <c r="U883" s="179"/>
      <c r="V883" s="179"/>
      <c r="W883" s="179"/>
    </row>
    <row r="884" x14ac:dyDescent="0.3">
      <c r="B884" s="179"/>
      <c r="C884" s="179"/>
      <c r="D884" s="179"/>
      <c r="E884" s="179"/>
      <c r="F884" s="179"/>
      <c r="G884" s="179"/>
      <c r="H884" s="105"/>
      <c r="I884" s="105"/>
      <c r="J884" s="105"/>
      <c r="K884" s="105"/>
      <c r="L884" s="105"/>
      <c r="M884" s="105"/>
      <c r="N884" s="105"/>
      <c r="O884" s="105"/>
      <c r="P884" s="105"/>
      <c r="Q884" s="189"/>
      <c r="R884" s="181"/>
      <c r="S884" s="182"/>
      <c r="T884" s="182"/>
      <c r="U884" s="179"/>
      <c r="V884" s="179"/>
      <c r="W884" s="179"/>
    </row>
    <row r="885" x14ac:dyDescent="0.3">
      <c r="B885" s="179"/>
      <c r="C885" s="179"/>
      <c r="D885" s="179"/>
      <c r="E885" s="179"/>
      <c r="F885" s="179"/>
      <c r="G885" s="179"/>
      <c r="H885" s="105"/>
      <c r="I885" s="105"/>
      <c r="J885" s="105"/>
      <c r="K885" s="105"/>
      <c r="L885" s="105"/>
      <c r="M885" s="105"/>
      <c r="N885" s="105"/>
      <c r="O885" s="105"/>
      <c r="P885" s="105"/>
      <c r="Q885" s="189"/>
      <c r="R885" s="181"/>
      <c r="S885" s="182"/>
      <c r="T885" s="182"/>
      <c r="U885" s="179"/>
      <c r="V885" s="179"/>
      <c r="W885" s="179"/>
    </row>
    <row r="886" x14ac:dyDescent="0.3">
      <c r="B886" s="179"/>
      <c r="C886" s="179"/>
      <c r="D886" s="179"/>
      <c r="E886" s="179"/>
      <c r="F886" s="179"/>
      <c r="G886" s="179"/>
      <c r="H886" s="105"/>
      <c r="I886" s="105"/>
      <c r="J886" s="105"/>
      <c r="K886" s="105"/>
      <c r="L886" s="105"/>
      <c r="M886" s="105"/>
      <c r="N886" s="105"/>
      <c r="O886" s="105"/>
      <c r="P886" s="105"/>
      <c r="Q886" s="189"/>
      <c r="R886" s="181"/>
      <c r="S886" s="182"/>
      <c r="T886" s="182"/>
      <c r="U886" s="179"/>
      <c r="V886" s="179"/>
      <c r="W886" s="179"/>
    </row>
    <row r="887" x14ac:dyDescent="0.3">
      <c r="B887" s="179"/>
      <c r="C887" s="179"/>
      <c r="D887" s="179"/>
      <c r="E887" s="179"/>
      <c r="F887" s="179"/>
      <c r="G887" s="179"/>
      <c r="H887" s="105"/>
      <c r="I887" s="105"/>
      <c r="J887" s="105"/>
      <c r="K887" s="105"/>
      <c r="L887" s="105"/>
      <c r="M887" s="105"/>
      <c r="N887" s="105"/>
      <c r="O887" s="105"/>
      <c r="P887" s="105"/>
      <c r="Q887" s="189"/>
      <c r="R887" s="181"/>
      <c r="S887" s="182"/>
      <c r="T887" s="182"/>
      <c r="U887" s="179"/>
      <c r="V887" s="179"/>
      <c r="W887" s="179"/>
    </row>
    <row r="888" x14ac:dyDescent="0.3">
      <c r="B888" s="179"/>
      <c r="C888" s="179"/>
      <c r="D888" s="179"/>
      <c r="E888" s="179"/>
      <c r="F888" s="179"/>
      <c r="G888" s="179"/>
      <c r="H888" s="105"/>
      <c r="I888" s="105"/>
      <c r="J888" s="105"/>
      <c r="K888" s="105"/>
      <c r="L888" s="105"/>
      <c r="M888" s="105"/>
      <c r="N888" s="105"/>
      <c r="O888" s="105"/>
      <c r="P888" s="105"/>
      <c r="Q888" s="189"/>
      <c r="R888" s="181"/>
      <c r="S888" s="182"/>
      <c r="T888" s="182"/>
      <c r="U888" s="179"/>
      <c r="V888" s="179"/>
      <c r="W888" s="179"/>
    </row>
    <row r="889" x14ac:dyDescent="0.3">
      <c r="B889" s="179"/>
      <c r="C889" s="179"/>
      <c r="D889" s="179"/>
      <c r="E889" s="179"/>
      <c r="F889" s="179"/>
      <c r="G889" s="179"/>
      <c r="H889" s="105"/>
      <c r="I889" s="105"/>
      <c r="J889" s="105"/>
      <c r="K889" s="105"/>
      <c r="L889" s="105"/>
      <c r="M889" s="105"/>
      <c r="N889" s="105"/>
      <c r="O889" s="105"/>
      <c r="P889" s="105"/>
      <c r="Q889" s="189"/>
      <c r="R889" s="181"/>
      <c r="S889" s="182"/>
      <c r="T889" s="182"/>
      <c r="U889" s="179"/>
      <c r="V889" s="179"/>
      <c r="W889" s="179"/>
    </row>
    <row r="890" x14ac:dyDescent="0.3">
      <c r="B890" s="179"/>
      <c r="C890" s="179"/>
      <c r="D890" s="179"/>
      <c r="E890" s="179"/>
      <c r="F890" s="179"/>
      <c r="G890" s="179"/>
      <c r="H890" s="105"/>
      <c r="I890" s="105"/>
      <c r="J890" s="105"/>
      <c r="K890" s="105"/>
      <c r="L890" s="105"/>
      <c r="M890" s="105"/>
      <c r="N890" s="105"/>
      <c r="O890" s="105"/>
      <c r="P890" s="105"/>
      <c r="Q890" s="189"/>
      <c r="R890" s="181"/>
      <c r="S890" s="182"/>
      <c r="T890" s="182"/>
      <c r="U890" s="179"/>
      <c r="V890" s="179"/>
      <c r="W890" s="179"/>
    </row>
    <row r="891" x14ac:dyDescent="0.3">
      <c r="B891" s="179"/>
      <c r="C891" s="179"/>
      <c r="D891" s="179"/>
      <c r="E891" s="179"/>
      <c r="F891" s="179"/>
      <c r="G891" s="179"/>
      <c r="H891" s="105"/>
      <c r="I891" s="105"/>
      <c r="J891" s="105"/>
      <c r="K891" s="105"/>
      <c r="L891" s="105"/>
      <c r="M891" s="105"/>
      <c r="N891" s="105"/>
      <c r="O891" s="105"/>
      <c r="P891" s="105"/>
      <c r="Q891" s="189"/>
      <c r="R891" s="181"/>
      <c r="S891" s="182"/>
      <c r="T891" s="182"/>
      <c r="U891" s="179"/>
      <c r="V891" s="179"/>
      <c r="W891" s="179"/>
    </row>
    <row r="892" x14ac:dyDescent="0.3">
      <c r="B892" s="179"/>
      <c r="C892" s="179"/>
      <c r="D892" s="179"/>
      <c r="E892" s="179"/>
      <c r="F892" s="179"/>
      <c r="G892" s="179"/>
      <c r="H892" s="105"/>
      <c r="I892" s="105"/>
      <c r="J892" s="105"/>
      <c r="K892" s="105"/>
      <c r="L892" s="105"/>
      <c r="M892" s="105"/>
      <c r="N892" s="105"/>
      <c r="O892" s="105"/>
      <c r="P892" s="105"/>
      <c r="Q892" s="189"/>
      <c r="R892" s="181"/>
      <c r="S892" s="182"/>
      <c r="T892" s="182"/>
      <c r="U892" s="179"/>
      <c r="V892" s="179"/>
      <c r="W892" s="179"/>
    </row>
    <row r="893" x14ac:dyDescent="0.3">
      <c r="B893" s="179"/>
      <c r="C893" s="179"/>
      <c r="D893" s="179"/>
      <c r="E893" s="179"/>
      <c r="F893" s="179"/>
      <c r="G893" s="179"/>
      <c r="H893" s="105"/>
      <c r="I893" s="105"/>
      <c r="J893" s="105"/>
      <c r="K893" s="105"/>
      <c r="L893" s="105"/>
      <c r="M893" s="105"/>
      <c r="N893" s="105"/>
      <c r="O893" s="105"/>
      <c r="P893" s="105"/>
      <c r="Q893" s="189"/>
      <c r="R893" s="181"/>
      <c r="S893" s="182"/>
      <c r="T893" s="182"/>
      <c r="U893" s="179"/>
      <c r="V893" s="179"/>
      <c r="W893" s="179"/>
    </row>
    <row r="894" x14ac:dyDescent="0.3">
      <c r="B894" s="179"/>
      <c r="C894" s="179"/>
      <c r="D894" s="179"/>
      <c r="E894" s="179"/>
      <c r="F894" s="179"/>
      <c r="G894" s="179"/>
      <c r="H894" s="105"/>
      <c r="I894" s="105"/>
      <c r="J894" s="105"/>
      <c r="K894" s="105"/>
      <c r="L894" s="105"/>
      <c r="M894" s="105"/>
      <c r="N894" s="105"/>
      <c r="O894" s="105"/>
      <c r="P894" s="105"/>
      <c r="Q894" s="189"/>
      <c r="R894" s="181"/>
      <c r="S894" s="182"/>
      <c r="T894" s="182"/>
      <c r="U894" s="179"/>
      <c r="V894" s="179"/>
      <c r="W894" s="179"/>
    </row>
    <row r="895" x14ac:dyDescent="0.3">
      <c r="B895" s="179"/>
      <c r="C895" s="179"/>
      <c r="D895" s="179"/>
      <c r="E895" s="179"/>
      <c r="F895" s="179"/>
      <c r="G895" s="179"/>
      <c r="H895" s="105"/>
      <c r="I895" s="105"/>
      <c r="J895" s="105"/>
      <c r="K895" s="105"/>
      <c r="L895" s="105"/>
      <c r="M895" s="105"/>
      <c r="N895" s="105"/>
      <c r="O895" s="105"/>
      <c r="P895" s="105"/>
      <c r="Q895" s="189"/>
      <c r="R895" s="181"/>
      <c r="S895" s="182"/>
      <c r="T895" s="182"/>
      <c r="U895" s="179"/>
      <c r="V895" s="179"/>
      <c r="W895" s="179"/>
    </row>
    <row r="896" x14ac:dyDescent="0.3">
      <c r="B896" s="179"/>
      <c r="C896" s="179"/>
      <c r="D896" s="179"/>
      <c r="E896" s="179"/>
      <c r="F896" s="179"/>
      <c r="G896" s="179"/>
      <c r="H896" s="105"/>
      <c r="I896" s="105"/>
      <c r="J896" s="105"/>
      <c r="K896" s="105"/>
      <c r="L896" s="105"/>
      <c r="M896" s="105"/>
      <c r="N896" s="105"/>
      <c r="O896" s="105"/>
      <c r="P896" s="105"/>
      <c r="Q896" s="189"/>
      <c r="R896" s="181"/>
      <c r="S896" s="182"/>
      <c r="T896" s="182"/>
      <c r="U896" s="179"/>
      <c r="V896" s="179"/>
      <c r="W896" s="179"/>
    </row>
    <row r="897" x14ac:dyDescent="0.3">
      <c r="B897" s="179"/>
      <c r="C897" s="179"/>
      <c r="D897" s="179"/>
      <c r="E897" s="179"/>
      <c r="F897" s="179"/>
      <c r="G897" s="179"/>
      <c r="H897" s="105"/>
      <c r="I897" s="105"/>
      <c r="J897" s="105"/>
      <c r="K897" s="105"/>
      <c r="L897" s="105"/>
      <c r="M897" s="105"/>
      <c r="N897" s="105"/>
      <c r="O897" s="105"/>
      <c r="P897" s="105"/>
      <c r="Q897" s="189"/>
      <c r="R897" s="181"/>
      <c r="S897" s="182"/>
      <c r="T897" s="182"/>
      <c r="U897" s="179"/>
      <c r="V897" s="179"/>
      <c r="W897" s="179"/>
    </row>
    <row r="898" x14ac:dyDescent="0.3">
      <c r="B898" s="179"/>
      <c r="C898" s="179"/>
      <c r="D898" s="179"/>
      <c r="E898" s="179"/>
      <c r="F898" s="179"/>
      <c r="G898" s="179"/>
      <c r="H898" s="105"/>
      <c r="I898" s="105"/>
      <c r="J898" s="105"/>
      <c r="K898" s="105"/>
      <c r="L898" s="105"/>
      <c r="M898" s="105"/>
      <c r="N898" s="105"/>
      <c r="O898" s="105"/>
      <c r="P898" s="105"/>
      <c r="Q898" s="189"/>
      <c r="R898" s="181"/>
      <c r="S898" s="182"/>
      <c r="T898" s="182"/>
      <c r="U898" s="179"/>
      <c r="V898" s="179"/>
      <c r="W898" s="179"/>
    </row>
    <row r="899" x14ac:dyDescent="0.3">
      <c r="B899" s="179"/>
      <c r="C899" s="179"/>
      <c r="D899" s="179"/>
      <c r="E899" s="179"/>
      <c r="F899" s="179"/>
      <c r="G899" s="179"/>
      <c r="H899" s="105"/>
      <c r="I899" s="105"/>
      <c r="J899" s="105"/>
      <c r="K899" s="105"/>
      <c r="L899" s="105"/>
      <c r="M899" s="105"/>
      <c r="N899" s="105"/>
      <c r="O899" s="105"/>
      <c r="P899" s="105"/>
      <c r="Q899" s="189"/>
      <c r="R899" s="181"/>
      <c r="S899" s="182"/>
      <c r="T899" s="182"/>
      <c r="U899" s="179"/>
      <c r="V899" s="179"/>
      <c r="W899" s="179"/>
    </row>
    <row r="900" x14ac:dyDescent="0.3">
      <c r="B900" s="179"/>
      <c r="C900" s="179"/>
      <c r="D900" s="179"/>
      <c r="E900" s="179"/>
      <c r="F900" s="179"/>
      <c r="G900" s="179"/>
      <c r="H900" s="105"/>
      <c r="I900" s="105"/>
      <c r="J900" s="105"/>
      <c r="K900" s="105"/>
      <c r="L900" s="105"/>
      <c r="M900" s="105"/>
      <c r="N900" s="105"/>
      <c r="O900" s="105"/>
      <c r="P900" s="105"/>
      <c r="Q900" s="189"/>
      <c r="R900" s="181"/>
      <c r="S900" s="182"/>
      <c r="T900" s="182"/>
      <c r="U900" s="179"/>
      <c r="V900" s="179"/>
      <c r="W900" s="179"/>
    </row>
    <row r="901" x14ac:dyDescent="0.3">
      <c r="B901" s="179"/>
      <c r="C901" s="179"/>
      <c r="D901" s="179"/>
      <c r="E901" s="179"/>
      <c r="F901" s="179"/>
      <c r="G901" s="179"/>
      <c r="H901" s="105"/>
      <c r="I901" s="105"/>
      <c r="J901" s="105"/>
      <c r="K901" s="105"/>
      <c r="L901" s="105"/>
      <c r="M901" s="105"/>
      <c r="N901" s="105"/>
      <c r="O901" s="105"/>
      <c r="P901" s="105"/>
      <c r="Q901" s="189"/>
      <c r="R901" s="181"/>
      <c r="S901" s="182"/>
      <c r="T901" s="182"/>
      <c r="U901" s="179"/>
      <c r="V901" s="179"/>
      <c r="W901" s="179"/>
    </row>
    <row r="902" x14ac:dyDescent="0.3">
      <c r="B902" s="179"/>
      <c r="C902" s="179"/>
      <c r="D902" s="179"/>
      <c r="E902" s="179"/>
      <c r="F902" s="179"/>
      <c r="G902" s="179"/>
      <c r="H902" s="105"/>
      <c r="I902" s="105"/>
      <c r="J902" s="105"/>
      <c r="K902" s="105"/>
      <c r="L902" s="105"/>
      <c r="M902" s="105"/>
      <c r="N902" s="105"/>
      <c r="O902" s="105"/>
      <c r="P902" s="105"/>
      <c r="Q902" s="189"/>
      <c r="R902" s="181"/>
      <c r="S902" s="182"/>
      <c r="T902" s="182"/>
      <c r="U902" s="179"/>
      <c r="V902" s="179"/>
      <c r="W902" s="179"/>
    </row>
    <row r="903" x14ac:dyDescent="0.3">
      <c r="B903" s="179"/>
      <c r="C903" s="179"/>
      <c r="D903" s="179"/>
      <c r="E903" s="179"/>
      <c r="F903" s="179"/>
      <c r="G903" s="179"/>
      <c r="H903" s="105"/>
      <c r="I903" s="105"/>
      <c r="J903" s="105"/>
      <c r="K903" s="105"/>
      <c r="L903" s="105"/>
      <c r="M903" s="105"/>
      <c r="N903" s="105"/>
      <c r="O903" s="105"/>
      <c r="P903" s="105"/>
      <c r="Q903" s="189"/>
      <c r="R903" s="181"/>
      <c r="S903" s="182"/>
      <c r="T903" s="182"/>
      <c r="U903" s="179"/>
      <c r="V903" s="179"/>
      <c r="W903" s="179"/>
    </row>
    <row r="904" x14ac:dyDescent="0.3">
      <c r="B904" s="179"/>
      <c r="C904" s="179"/>
      <c r="D904" s="179"/>
      <c r="E904" s="179"/>
      <c r="F904" s="179"/>
      <c r="G904" s="179"/>
      <c r="H904" s="105"/>
      <c r="I904" s="105"/>
      <c r="J904" s="105"/>
      <c r="K904" s="105"/>
      <c r="L904" s="105"/>
      <c r="M904" s="105"/>
      <c r="N904" s="105"/>
      <c r="O904" s="105"/>
      <c r="P904" s="105"/>
      <c r="Q904" s="189"/>
      <c r="R904" s="181"/>
      <c r="S904" s="182"/>
      <c r="T904" s="182"/>
      <c r="U904" s="179"/>
      <c r="V904" s="179"/>
      <c r="W904" s="179"/>
    </row>
    <row r="905" x14ac:dyDescent="0.3">
      <c r="B905" s="179"/>
      <c r="C905" s="179"/>
      <c r="D905" s="179"/>
      <c r="E905" s="179"/>
      <c r="F905" s="179"/>
      <c r="G905" s="179"/>
      <c r="H905" s="105"/>
      <c r="I905" s="105"/>
      <c r="J905" s="105"/>
      <c r="K905" s="105"/>
      <c r="L905" s="105"/>
      <c r="M905" s="105"/>
      <c r="N905" s="105"/>
      <c r="O905" s="105"/>
      <c r="P905" s="105"/>
      <c r="Q905" s="189"/>
      <c r="R905" s="181"/>
      <c r="S905" s="182"/>
      <c r="T905" s="182"/>
      <c r="U905" s="179"/>
      <c r="V905" s="179"/>
      <c r="W905" s="179"/>
    </row>
    <row r="906" x14ac:dyDescent="0.3">
      <c r="B906" s="179"/>
      <c r="C906" s="179"/>
      <c r="D906" s="179"/>
      <c r="E906" s="179"/>
      <c r="F906" s="179"/>
      <c r="G906" s="179"/>
      <c r="H906" s="105"/>
      <c r="I906" s="105"/>
      <c r="J906" s="105"/>
      <c r="K906" s="105"/>
      <c r="L906" s="105"/>
      <c r="M906" s="105"/>
      <c r="N906" s="105"/>
      <c r="O906" s="105"/>
      <c r="P906" s="105"/>
      <c r="Q906" s="189"/>
      <c r="R906" s="181"/>
      <c r="S906" s="182"/>
      <c r="T906" s="182"/>
      <c r="U906" s="179"/>
      <c r="V906" s="179"/>
      <c r="W906" s="179"/>
    </row>
    <row r="907" x14ac:dyDescent="0.3">
      <c r="B907" s="179"/>
      <c r="C907" s="179"/>
      <c r="D907" s="179"/>
      <c r="E907" s="179"/>
      <c r="F907" s="179"/>
      <c r="G907" s="179"/>
      <c r="H907" s="105"/>
      <c r="I907" s="105"/>
      <c r="J907" s="105"/>
      <c r="K907" s="105"/>
      <c r="L907" s="105"/>
      <c r="M907" s="105"/>
      <c r="N907" s="105"/>
      <c r="O907" s="105"/>
      <c r="P907" s="105"/>
      <c r="Q907" s="189"/>
      <c r="R907" s="181"/>
      <c r="S907" s="182"/>
      <c r="T907" s="182"/>
      <c r="U907" s="179"/>
      <c r="V907" s="179"/>
      <c r="W907" s="179"/>
    </row>
    <row r="908" x14ac:dyDescent="0.3">
      <c r="B908" s="179"/>
      <c r="C908" s="179"/>
      <c r="D908" s="179"/>
      <c r="E908" s="179"/>
      <c r="F908" s="179"/>
      <c r="G908" s="179"/>
      <c r="H908" s="105"/>
      <c r="I908" s="105"/>
      <c r="J908" s="105"/>
      <c r="K908" s="105"/>
      <c r="L908" s="105"/>
      <c r="M908" s="105"/>
      <c r="N908" s="105"/>
      <c r="O908" s="105"/>
      <c r="P908" s="105"/>
      <c r="Q908" s="189"/>
      <c r="R908" s="181"/>
      <c r="S908" s="182"/>
      <c r="T908" s="182"/>
      <c r="U908" s="179"/>
      <c r="V908" s="179"/>
      <c r="W908" s="179"/>
    </row>
    <row r="909" x14ac:dyDescent="0.3">
      <c r="B909" s="179"/>
      <c r="C909" s="179"/>
      <c r="D909" s="179"/>
      <c r="E909" s="179"/>
      <c r="F909" s="179"/>
      <c r="G909" s="179"/>
      <c r="H909" s="105"/>
      <c r="I909" s="105"/>
      <c r="J909" s="105"/>
      <c r="K909" s="105"/>
      <c r="L909" s="105"/>
      <c r="M909" s="105"/>
      <c r="N909" s="105"/>
      <c r="O909" s="105"/>
      <c r="P909" s="105"/>
      <c r="Q909" s="189"/>
      <c r="R909" s="181"/>
      <c r="S909" s="182"/>
      <c r="T909" s="182"/>
      <c r="U909" s="179"/>
      <c r="V909" s="179"/>
      <c r="W909" s="179"/>
    </row>
    <row r="910" x14ac:dyDescent="0.3">
      <c r="B910" s="179"/>
      <c r="C910" s="179"/>
      <c r="D910" s="179"/>
      <c r="E910" s="179"/>
      <c r="F910" s="179"/>
      <c r="G910" s="179"/>
      <c r="H910" s="105"/>
      <c r="I910" s="105"/>
      <c r="J910" s="105"/>
      <c r="K910" s="105"/>
      <c r="L910" s="105"/>
      <c r="M910" s="105"/>
      <c r="N910" s="105"/>
      <c r="O910" s="105"/>
      <c r="P910" s="105"/>
      <c r="Q910" s="189"/>
      <c r="R910" s="181"/>
      <c r="S910" s="182"/>
      <c r="T910" s="182"/>
      <c r="U910" s="179"/>
      <c r="V910" s="179"/>
      <c r="W910" s="179"/>
    </row>
    <row r="911" x14ac:dyDescent="0.3">
      <c r="B911" s="179"/>
      <c r="C911" s="179"/>
      <c r="D911" s="179"/>
      <c r="E911" s="179"/>
      <c r="F911" s="179"/>
      <c r="G911" s="179"/>
      <c r="H911" s="105"/>
      <c r="I911" s="105"/>
      <c r="J911" s="105"/>
      <c r="K911" s="105"/>
      <c r="L911" s="105"/>
      <c r="M911" s="105"/>
      <c r="N911" s="105"/>
      <c r="O911" s="105"/>
      <c r="P911" s="105"/>
      <c r="Q911" s="189"/>
      <c r="R911" s="181"/>
      <c r="S911" s="182"/>
      <c r="T911" s="182"/>
      <c r="U911" s="179"/>
      <c r="V911" s="179"/>
      <c r="W911" s="179"/>
    </row>
    <row r="912" x14ac:dyDescent="0.3">
      <c r="B912" s="179"/>
      <c r="C912" s="179"/>
      <c r="D912" s="179"/>
      <c r="E912" s="179"/>
      <c r="F912" s="179"/>
      <c r="G912" s="179"/>
      <c r="H912" s="105"/>
      <c r="I912" s="105"/>
      <c r="J912" s="105"/>
      <c r="K912" s="105"/>
      <c r="L912" s="105"/>
      <c r="M912" s="105"/>
      <c r="N912" s="105"/>
      <c r="O912" s="105"/>
      <c r="P912" s="105"/>
      <c r="Q912" s="189"/>
      <c r="R912" s="181"/>
      <c r="S912" s="182"/>
      <c r="T912" s="182"/>
      <c r="U912" s="179"/>
      <c r="V912" s="179"/>
      <c r="W912" s="179"/>
    </row>
    <row r="913" x14ac:dyDescent="0.3">
      <c r="B913" s="179"/>
      <c r="C913" s="179"/>
      <c r="D913" s="179"/>
      <c r="E913" s="179"/>
      <c r="F913" s="179"/>
      <c r="G913" s="179"/>
      <c r="H913" s="105"/>
      <c r="I913" s="105"/>
      <c r="J913" s="105"/>
      <c r="K913" s="105"/>
      <c r="L913" s="105"/>
      <c r="M913" s="105"/>
      <c r="N913" s="105"/>
      <c r="O913" s="105"/>
      <c r="P913" s="105"/>
      <c r="Q913" s="189"/>
      <c r="R913" s="181"/>
      <c r="S913" s="182"/>
      <c r="T913" s="182"/>
      <c r="U913" s="179"/>
      <c r="V913" s="179"/>
      <c r="W913" s="179"/>
    </row>
    <row r="914" x14ac:dyDescent="0.3">
      <c r="B914" s="179"/>
      <c r="C914" s="179"/>
      <c r="D914" s="179"/>
      <c r="E914" s="179"/>
      <c r="F914" s="179"/>
      <c r="G914" s="179"/>
      <c r="H914" s="105"/>
      <c r="I914" s="105"/>
      <c r="J914" s="105"/>
      <c r="K914" s="105"/>
      <c r="L914" s="105"/>
      <c r="M914" s="105"/>
      <c r="N914" s="105"/>
      <c r="O914" s="105"/>
      <c r="P914" s="105"/>
      <c r="Q914" s="189"/>
      <c r="R914" s="181"/>
      <c r="S914" s="182"/>
      <c r="T914" s="182"/>
      <c r="U914" s="179"/>
      <c r="V914" s="179"/>
      <c r="W914" s="179"/>
    </row>
    <row r="915" x14ac:dyDescent="0.3">
      <c r="B915" s="179"/>
      <c r="C915" s="179"/>
      <c r="D915" s="179"/>
      <c r="E915" s="179"/>
      <c r="F915" s="179"/>
      <c r="G915" s="179"/>
      <c r="H915" s="105"/>
      <c r="I915" s="105"/>
      <c r="J915" s="105"/>
      <c r="K915" s="105"/>
      <c r="L915" s="105"/>
      <c r="M915" s="105"/>
      <c r="N915" s="105"/>
      <c r="O915" s="105"/>
      <c r="P915" s="105"/>
      <c r="Q915" s="189"/>
      <c r="R915" s="181"/>
      <c r="S915" s="182"/>
      <c r="T915" s="182"/>
      <c r="U915" s="179"/>
      <c r="V915" s="179"/>
      <c r="W915" s="179"/>
    </row>
    <row r="916" x14ac:dyDescent="0.3">
      <c r="B916" s="179"/>
      <c r="C916" s="179"/>
      <c r="D916" s="179"/>
      <c r="E916" s="179"/>
      <c r="F916" s="179"/>
      <c r="G916" s="179"/>
      <c r="H916" s="105"/>
      <c r="I916" s="105"/>
      <c r="J916" s="105"/>
      <c r="K916" s="105"/>
      <c r="L916" s="105"/>
      <c r="M916" s="105"/>
      <c r="N916" s="105"/>
      <c r="O916" s="105"/>
      <c r="P916" s="105"/>
      <c r="Q916" s="189"/>
      <c r="R916" s="181"/>
      <c r="S916" s="182"/>
      <c r="T916" s="182"/>
      <c r="U916" s="179"/>
      <c r="V916" s="179"/>
      <c r="W916" s="179"/>
    </row>
    <row r="917" x14ac:dyDescent="0.3">
      <c r="B917" s="179"/>
      <c r="C917" s="179"/>
      <c r="D917" s="179"/>
      <c r="E917" s="179"/>
      <c r="F917" s="179"/>
      <c r="G917" s="179"/>
      <c r="H917" s="105"/>
      <c r="I917" s="105"/>
      <c r="J917" s="105"/>
      <c r="K917" s="105"/>
      <c r="L917" s="105"/>
      <c r="M917" s="105"/>
      <c r="N917" s="105"/>
      <c r="O917" s="105"/>
      <c r="P917" s="105"/>
      <c r="Q917" s="189"/>
      <c r="R917" s="181"/>
      <c r="S917" s="182"/>
      <c r="T917" s="182"/>
      <c r="U917" s="179"/>
      <c r="V917" s="179"/>
      <c r="W917" s="179"/>
    </row>
    <row r="918" x14ac:dyDescent="0.3">
      <c r="B918" s="179"/>
      <c r="C918" s="179"/>
      <c r="D918" s="179"/>
      <c r="E918" s="179"/>
      <c r="F918" s="179"/>
      <c r="G918" s="179"/>
      <c r="H918" s="105"/>
      <c r="I918" s="105"/>
      <c r="J918" s="105"/>
      <c r="K918" s="105"/>
      <c r="L918" s="105"/>
      <c r="M918" s="105"/>
      <c r="N918" s="105"/>
      <c r="O918" s="105"/>
      <c r="P918" s="105"/>
      <c r="Q918" s="189"/>
      <c r="R918" s="181"/>
      <c r="S918" s="182"/>
      <c r="T918" s="182"/>
      <c r="U918" s="179"/>
      <c r="V918" s="179"/>
      <c r="W918" s="179"/>
    </row>
    <row r="919" x14ac:dyDescent="0.3">
      <c r="B919" s="179"/>
      <c r="C919" s="179"/>
      <c r="D919" s="179"/>
      <c r="E919" s="179"/>
      <c r="F919" s="179"/>
      <c r="G919" s="179"/>
      <c r="H919" s="105"/>
      <c r="I919" s="105"/>
      <c r="J919" s="105"/>
      <c r="K919" s="105"/>
      <c r="L919" s="105"/>
      <c r="M919" s="105"/>
      <c r="N919" s="105"/>
      <c r="O919" s="105"/>
      <c r="P919" s="105"/>
      <c r="Q919" s="189"/>
      <c r="R919" s="181"/>
      <c r="S919" s="182"/>
      <c r="T919" s="182"/>
      <c r="U919" s="179"/>
      <c r="V919" s="179"/>
      <c r="W919" s="179"/>
    </row>
    <row r="920" x14ac:dyDescent="0.3">
      <c r="B920" s="179"/>
      <c r="C920" s="179"/>
      <c r="D920" s="179"/>
      <c r="E920" s="179"/>
      <c r="F920" s="179"/>
      <c r="G920" s="179"/>
      <c r="H920" s="105"/>
      <c r="I920" s="105"/>
      <c r="J920" s="105"/>
      <c r="K920" s="105"/>
      <c r="L920" s="105"/>
      <c r="M920" s="105"/>
      <c r="N920" s="105"/>
      <c r="O920" s="105"/>
      <c r="P920" s="105"/>
      <c r="Q920" s="189"/>
      <c r="R920" s="181"/>
      <c r="S920" s="182"/>
      <c r="T920" s="182"/>
      <c r="U920" s="179"/>
      <c r="V920" s="179"/>
      <c r="W920" s="179"/>
    </row>
    <row r="921" x14ac:dyDescent="0.3">
      <c r="B921" s="179"/>
      <c r="C921" s="179"/>
      <c r="D921" s="179"/>
      <c r="E921" s="179"/>
      <c r="F921" s="179"/>
      <c r="G921" s="179"/>
      <c r="H921" s="105"/>
      <c r="I921" s="105"/>
      <c r="J921" s="105"/>
      <c r="K921" s="105"/>
      <c r="L921" s="105"/>
      <c r="M921" s="105"/>
      <c r="N921" s="105"/>
      <c r="O921" s="105"/>
      <c r="P921" s="105"/>
      <c r="Q921" s="189"/>
      <c r="R921" s="181"/>
      <c r="S921" s="182"/>
      <c r="T921" s="182"/>
      <c r="U921" s="179"/>
      <c r="V921" s="179"/>
      <c r="W921" s="179"/>
    </row>
    <row r="922" x14ac:dyDescent="0.3">
      <c r="B922" s="179"/>
      <c r="C922" s="179"/>
      <c r="D922" s="179"/>
      <c r="E922" s="179"/>
      <c r="F922" s="179"/>
      <c r="G922" s="179"/>
      <c r="H922" s="105"/>
      <c r="I922" s="105"/>
      <c r="J922" s="105"/>
      <c r="K922" s="105"/>
      <c r="L922" s="105"/>
      <c r="M922" s="105"/>
      <c r="N922" s="105"/>
      <c r="O922" s="105"/>
      <c r="P922" s="105"/>
      <c r="Q922" s="189"/>
      <c r="R922" s="181"/>
      <c r="S922" s="182"/>
      <c r="T922" s="182"/>
      <c r="U922" s="179"/>
      <c r="V922" s="179"/>
      <c r="W922" s="179"/>
    </row>
    <row r="923" x14ac:dyDescent="0.3">
      <c r="B923" s="179"/>
      <c r="C923" s="179"/>
      <c r="D923" s="179"/>
      <c r="E923" s="179"/>
      <c r="F923" s="179"/>
      <c r="G923" s="179"/>
      <c r="H923" s="105"/>
      <c r="I923" s="105"/>
      <c r="J923" s="105"/>
      <c r="K923" s="105"/>
      <c r="L923" s="105"/>
      <c r="M923" s="105"/>
      <c r="N923" s="105"/>
      <c r="O923" s="105"/>
      <c r="P923" s="105"/>
      <c r="Q923" s="189"/>
      <c r="R923" s="181"/>
      <c r="S923" s="182"/>
      <c r="T923" s="182"/>
      <c r="U923" s="179"/>
      <c r="V923" s="179"/>
      <c r="W923" s="179"/>
    </row>
    <row r="924" x14ac:dyDescent="0.3">
      <c r="B924" s="179"/>
      <c r="C924" s="179"/>
      <c r="D924" s="179"/>
      <c r="E924" s="179"/>
      <c r="F924" s="179"/>
      <c r="G924" s="179"/>
      <c r="H924" s="105"/>
      <c r="I924" s="105"/>
      <c r="J924" s="105"/>
      <c r="K924" s="105"/>
      <c r="L924" s="105"/>
      <c r="M924" s="105"/>
      <c r="N924" s="105"/>
      <c r="O924" s="105"/>
      <c r="P924" s="105"/>
      <c r="Q924" s="189"/>
      <c r="R924" s="181"/>
      <c r="S924" s="182"/>
      <c r="T924" s="182"/>
      <c r="U924" s="179"/>
      <c r="V924" s="179"/>
      <c r="W924" s="179"/>
    </row>
    <row r="925" x14ac:dyDescent="0.3">
      <c r="B925" s="179"/>
      <c r="C925" s="179"/>
      <c r="D925" s="179"/>
      <c r="E925" s="179"/>
      <c r="F925" s="179"/>
      <c r="G925" s="179"/>
      <c r="H925" s="105"/>
      <c r="I925" s="105"/>
      <c r="J925" s="105"/>
      <c r="K925" s="105"/>
      <c r="L925" s="105"/>
      <c r="M925" s="105"/>
      <c r="N925" s="105"/>
      <c r="O925" s="105"/>
      <c r="P925" s="105"/>
      <c r="Q925" s="189"/>
      <c r="R925" s="181"/>
      <c r="S925" s="182"/>
      <c r="T925" s="182"/>
      <c r="U925" s="179"/>
      <c r="V925" s="179"/>
      <c r="W925" s="179"/>
    </row>
    <row r="926" x14ac:dyDescent="0.3">
      <c r="B926" s="179"/>
      <c r="C926" s="179"/>
      <c r="D926" s="179"/>
      <c r="E926" s="179"/>
      <c r="F926" s="179"/>
      <c r="G926" s="179"/>
      <c r="H926" s="105"/>
      <c r="I926" s="105"/>
      <c r="J926" s="105"/>
      <c r="K926" s="105"/>
      <c r="L926" s="105"/>
      <c r="M926" s="105"/>
      <c r="N926" s="105"/>
      <c r="O926" s="105"/>
      <c r="P926" s="105"/>
      <c r="Q926" s="189"/>
      <c r="R926" s="181"/>
      <c r="S926" s="182"/>
      <c r="T926" s="182"/>
      <c r="U926" s="179"/>
      <c r="V926" s="179"/>
      <c r="W926" s="179"/>
    </row>
    <row r="927" x14ac:dyDescent="0.3">
      <c r="B927" s="179"/>
      <c r="C927" s="179"/>
      <c r="D927" s="179"/>
      <c r="E927" s="179"/>
      <c r="F927" s="179"/>
      <c r="G927" s="179"/>
      <c r="H927" s="105"/>
      <c r="I927" s="105"/>
      <c r="J927" s="105"/>
      <c r="K927" s="105"/>
      <c r="L927" s="105"/>
      <c r="M927" s="105"/>
      <c r="N927" s="105"/>
      <c r="O927" s="105"/>
      <c r="P927" s="105"/>
      <c r="Q927" s="189"/>
      <c r="R927" s="181"/>
      <c r="S927" s="182"/>
      <c r="T927" s="182"/>
      <c r="U927" s="179"/>
      <c r="V927" s="179"/>
      <c r="W927" s="179"/>
    </row>
    <row r="928" x14ac:dyDescent="0.3">
      <c r="B928" s="179"/>
      <c r="C928" s="179"/>
      <c r="D928" s="179"/>
      <c r="E928" s="179"/>
      <c r="F928" s="179"/>
      <c r="G928" s="179"/>
      <c r="H928" s="105"/>
      <c r="I928" s="105"/>
      <c r="J928" s="105"/>
      <c r="K928" s="105"/>
      <c r="L928" s="105"/>
      <c r="M928" s="105"/>
      <c r="N928" s="105"/>
      <c r="O928" s="105"/>
      <c r="P928" s="105"/>
      <c r="Q928" s="189"/>
      <c r="R928" s="181"/>
      <c r="S928" s="182"/>
      <c r="T928" s="182"/>
      <c r="U928" s="179"/>
      <c r="V928" s="179"/>
      <c r="W928" s="179"/>
    </row>
    <row r="929" x14ac:dyDescent="0.3">
      <c r="B929" s="179"/>
      <c r="C929" s="179"/>
      <c r="D929" s="179"/>
      <c r="E929" s="179"/>
      <c r="F929" s="179"/>
      <c r="G929" s="179"/>
      <c r="H929" s="105"/>
      <c r="I929" s="105"/>
      <c r="J929" s="105"/>
      <c r="K929" s="105"/>
      <c r="L929" s="105"/>
      <c r="M929" s="105"/>
      <c r="N929" s="105"/>
      <c r="O929" s="105"/>
      <c r="P929" s="105"/>
      <c r="Q929" s="189"/>
      <c r="R929" s="181"/>
      <c r="S929" s="182"/>
      <c r="T929" s="182"/>
      <c r="U929" s="179"/>
      <c r="V929" s="179"/>
      <c r="W929" s="179"/>
    </row>
    <row r="930" x14ac:dyDescent="0.3">
      <c r="B930" s="179"/>
      <c r="C930" s="179"/>
      <c r="D930" s="179"/>
      <c r="E930" s="179"/>
      <c r="F930" s="179"/>
      <c r="G930" s="179"/>
      <c r="H930" s="105"/>
      <c r="I930" s="105"/>
      <c r="J930" s="105"/>
      <c r="K930" s="105"/>
      <c r="L930" s="105"/>
      <c r="M930" s="105"/>
      <c r="N930" s="105"/>
      <c r="O930" s="105"/>
      <c r="P930" s="105"/>
      <c r="Q930" s="189"/>
      <c r="R930" s="181"/>
      <c r="S930" s="182"/>
      <c r="T930" s="182"/>
      <c r="U930" s="179"/>
      <c r="V930" s="179"/>
      <c r="W930" s="179"/>
    </row>
    <row r="931" x14ac:dyDescent="0.3">
      <c r="B931" s="179"/>
      <c r="C931" s="179"/>
      <c r="D931" s="179"/>
      <c r="E931" s="179"/>
      <c r="F931" s="179"/>
      <c r="G931" s="179"/>
      <c r="H931" s="105"/>
      <c r="I931" s="105"/>
      <c r="J931" s="105"/>
      <c r="K931" s="105"/>
      <c r="L931" s="105"/>
      <c r="M931" s="105"/>
      <c r="N931" s="105"/>
      <c r="O931" s="105"/>
      <c r="P931" s="105"/>
      <c r="Q931" s="189"/>
      <c r="R931" s="181"/>
      <c r="S931" s="182"/>
      <c r="T931" s="182"/>
      <c r="U931" s="179"/>
      <c r="V931" s="179"/>
      <c r="W931" s="179"/>
    </row>
    <row r="932" x14ac:dyDescent="0.3">
      <c r="B932" s="179"/>
      <c r="C932" s="179"/>
      <c r="D932" s="179"/>
      <c r="E932" s="179"/>
      <c r="F932" s="179"/>
      <c r="G932" s="179"/>
      <c r="H932" s="105"/>
      <c r="I932" s="105"/>
      <c r="J932" s="105"/>
      <c r="K932" s="105"/>
      <c r="L932" s="105"/>
      <c r="M932" s="105"/>
      <c r="N932" s="105"/>
      <c r="O932" s="105"/>
      <c r="P932" s="105"/>
      <c r="Q932" s="189"/>
      <c r="R932" s="181"/>
      <c r="S932" s="182"/>
      <c r="T932" s="182"/>
      <c r="U932" s="179"/>
      <c r="V932" s="179"/>
      <c r="W932" s="179"/>
    </row>
    <row r="933" x14ac:dyDescent="0.3">
      <c r="B933" s="179"/>
      <c r="C933" s="179"/>
      <c r="D933" s="179"/>
      <c r="E933" s="179"/>
      <c r="F933" s="179"/>
      <c r="G933" s="179"/>
      <c r="H933" s="105"/>
      <c r="I933" s="105"/>
      <c r="J933" s="105"/>
      <c r="K933" s="105"/>
      <c r="L933" s="105"/>
      <c r="M933" s="105"/>
      <c r="N933" s="105"/>
      <c r="O933" s="105"/>
      <c r="P933" s="105"/>
      <c r="Q933" s="189"/>
      <c r="R933" s="181"/>
      <c r="S933" s="182"/>
      <c r="T933" s="182"/>
      <c r="U933" s="179"/>
      <c r="V933" s="179"/>
      <c r="W933" s="179"/>
    </row>
    <row r="934" x14ac:dyDescent="0.3">
      <c r="B934" s="179"/>
      <c r="C934" s="179"/>
      <c r="D934" s="179"/>
      <c r="E934" s="179"/>
      <c r="F934" s="179"/>
      <c r="G934" s="179"/>
      <c r="H934" s="105"/>
      <c r="I934" s="105"/>
      <c r="J934" s="105"/>
      <c r="K934" s="105"/>
      <c r="L934" s="105"/>
      <c r="M934" s="105"/>
      <c r="N934" s="105"/>
      <c r="O934" s="105"/>
      <c r="P934" s="105"/>
      <c r="Q934" s="189"/>
      <c r="R934" s="181"/>
      <c r="S934" s="182"/>
      <c r="T934" s="182"/>
      <c r="U934" s="179"/>
      <c r="V934" s="179"/>
      <c r="W934" s="179"/>
    </row>
    <row r="935" x14ac:dyDescent="0.3">
      <c r="B935" s="179"/>
      <c r="C935" s="179"/>
      <c r="D935" s="179"/>
      <c r="E935" s="179"/>
      <c r="F935" s="179"/>
      <c r="G935" s="179"/>
      <c r="H935" s="105"/>
      <c r="I935" s="105"/>
      <c r="J935" s="105"/>
      <c r="K935" s="105"/>
      <c r="L935" s="105"/>
      <c r="M935" s="105"/>
      <c r="N935" s="105"/>
      <c r="O935" s="105"/>
      <c r="P935" s="105"/>
      <c r="Q935" s="189"/>
      <c r="R935" s="181"/>
      <c r="S935" s="182"/>
      <c r="T935" s="182"/>
      <c r="U935" s="179"/>
      <c r="V935" s="179"/>
      <c r="W935" s="179"/>
    </row>
    <row r="936" x14ac:dyDescent="0.3">
      <c r="B936" s="179"/>
      <c r="C936" s="179"/>
      <c r="D936" s="179"/>
      <c r="E936" s="179"/>
      <c r="F936" s="179"/>
      <c r="G936" s="179"/>
      <c r="H936" s="105"/>
      <c r="I936" s="105"/>
      <c r="J936" s="105"/>
      <c r="K936" s="105"/>
      <c r="L936" s="105"/>
      <c r="M936" s="105"/>
      <c r="N936" s="105"/>
      <c r="O936" s="105"/>
      <c r="P936" s="105"/>
      <c r="Q936" s="189"/>
      <c r="R936" s="181"/>
      <c r="S936" s="182"/>
      <c r="T936" s="182"/>
      <c r="U936" s="179"/>
      <c r="V936" s="179"/>
      <c r="W936" s="179"/>
    </row>
    <row r="937" x14ac:dyDescent="0.3">
      <c r="B937" s="179"/>
      <c r="C937" s="179"/>
      <c r="D937" s="179"/>
      <c r="E937" s="179"/>
      <c r="F937" s="179"/>
      <c r="G937" s="179"/>
      <c r="H937" s="105"/>
      <c r="I937" s="105"/>
      <c r="J937" s="105"/>
      <c r="K937" s="105"/>
      <c r="L937" s="105"/>
      <c r="M937" s="105"/>
      <c r="N937" s="105"/>
      <c r="O937" s="105"/>
      <c r="P937" s="105"/>
      <c r="Q937" s="189"/>
      <c r="R937" s="181"/>
      <c r="S937" s="182"/>
      <c r="T937" s="182"/>
      <c r="U937" s="179"/>
      <c r="V937" s="179"/>
      <c r="W937" s="179"/>
    </row>
    <row r="938" x14ac:dyDescent="0.3">
      <c r="B938" s="179"/>
      <c r="C938" s="179"/>
      <c r="D938" s="179"/>
      <c r="E938" s="179"/>
      <c r="F938" s="179"/>
      <c r="G938" s="179"/>
      <c r="H938" s="105"/>
      <c r="I938" s="105"/>
      <c r="J938" s="105"/>
      <c r="K938" s="105"/>
      <c r="L938" s="105"/>
      <c r="M938" s="105"/>
      <c r="N938" s="105"/>
      <c r="O938" s="105"/>
      <c r="P938" s="105"/>
      <c r="Q938" s="189"/>
      <c r="R938" s="181"/>
      <c r="S938" s="182"/>
      <c r="T938" s="182"/>
      <c r="U938" s="179"/>
      <c r="V938" s="179"/>
      <c r="W938" s="179"/>
    </row>
    <row r="939" x14ac:dyDescent="0.3">
      <c r="B939" s="179"/>
      <c r="C939" s="179"/>
      <c r="D939" s="179"/>
      <c r="E939" s="179"/>
      <c r="F939" s="179"/>
      <c r="G939" s="179"/>
      <c r="H939" s="105"/>
      <c r="I939" s="105"/>
      <c r="J939" s="105"/>
      <c r="K939" s="105"/>
      <c r="L939" s="105"/>
      <c r="M939" s="105"/>
      <c r="N939" s="105"/>
      <c r="O939" s="105"/>
      <c r="P939" s="105"/>
      <c r="Q939" s="189"/>
      <c r="R939" s="181"/>
      <c r="S939" s="182"/>
      <c r="T939" s="182"/>
      <c r="U939" s="179"/>
      <c r="V939" s="179"/>
      <c r="W939" s="179"/>
    </row>
    <row r="940" x14ac:dyDescent="0.3">
      <c r="B940" s="179"/>
      <c r="C940" s="179"/>
      <c r="D940" s="179"/>
      <c r="E940" s="179"/>
      <c r="F940" s="179"/>
      <c r="G940" s="179"/>
      <c r="H940" s="105"/>
      <c r="I940" s="105"/>
      <c r="J940" s="105"/>
      <c r="K940" s="105"/>
      <c r="L940" s="105"/>
      <c r="M940" s="105"/>
      <c r="N940" s="105"/>
      <c r="O940" s="105"/>
      <c r="P940" s="105"/>
      <c r="Q940" s="189"/>
      <c r="R940" s="181"/>
      <c r="S940" s="182"/>
      <c r="T940" s="182"/>
      <c r="U940" s="179"/>
      <c r="V940" s="179"/>
      <c r="W940" s="179"/>
    </row>
    <row r="941" x14ac:dyDescent="0.3">
      <c r="B941" s="179"/>
      <c r="C941" s="179"/>
      <c r="D941" s="179"/>
      <c r="E941" s="179"/>
      <c r="F941" s="179"/>
      <c r="G941" s="179"/>
      <c r="H941" s="105"/>
      <c r="I941" s="105"/>
      <c r="J941" s="105"/>
      <c r="K941" s="105"/>
      <c r="L941" s="105"/>
      <c r="M941" s="105"/>
      <c r="N941" s="105"/>
      <c r="O941" s="105"/>
      <c r="P941" s="105"/>
      <c r="Q941" s="189"/>
      <c r="R941" s="181"/>
      <c r="S941" s="182"/>
      <c r="T941" s="182"/>
      <c r="U941" s="179"/>
      <c r="V941" s="179"/>
      <c r="W941" s="179"/>
    </row>
    <row r="942" x14ac:dyDescent="0.3">
      <c r="B942" s="179"/>
      <c r="C942" s="179"/>
      <c r="D942" s="179"/>
      <c r="E942" s="179"/>
      <c r="F942" s="179"/>
      <c r="G942" s="179"/>
      <c r="H942" s="105"/>
      <c r="I942" s="105"/>
      <c r="J942" s="105"/>
      <c r="K942" s="105"/>
      <c r="L942" s="105"/>
      <c r="M942" s="105"/>
      <c r="N942" s="105"/>
      <c r="O942" s="105"/>
      <c r="P942" s="105"/>
      <c r="Q942" s="189"/>
      <c r="R942" s="181"/>
      <c r="S942" s="182"/>
      <c r="T942" s="182"/>
      <c r="U942" s="179"/>
      <c r="V942" s="179"/>
      <c r="W942" s="179"/>
    </row>
    <row r="943" x14ac:dyDescent="0.3">
      <c r="B943" s="179"/>
      <c r="C943" s="179"/>
      <c r="D943" s="179"/>
      <c r="E943" s="179"/>
      <c r="F943" s="179"/>
      <c r="G943" s="179"/>
      <c r="H943" s="105"/>
      <c r="I943" s="105"/>
      <c r="J943" s="105"/>
      <c r="K943" s="105"/>
      <c r="L943" s="105"/>
      <c r="M943" s="105"/>
      <c r="N943" s="105"/>
      <c r="O943" s="105"/>
      <c r="P943" s="105"/>
      <c r="Q943" s="189"/>
      <c r="R943" s="181"/>
      <c r="S943" s="182"/>
      <c r="T943" s="182"/>
      <c r="U943" s="179"/>
      <c r="V943" s="179"/>
      <c r="W943" s="179"/>
    </row>
    <row r="944" x14ac:dyDescent="0.3">
      <c r="B944" s="179"/>
      <c r="C944" s="179"/>
      <c r="D944" s="179"/>
      <c r="E944" s="179"/>
      <c r="F944" s="179"/>
      <c r="G944" s="179"/>
      <c r="H944" s="105"/>
      <c r="I944" s="105"/>
      <c r="J944" s="105"/>
      <c r="K944" s="105"/>
      <c r="L944" s="105"/>
      <c r="M944" s="105"/>
      <c r="N944" s="105"/>
      <c r="O944" s="105"/>
      <c r="P944" s="105"/>
      <c r="Q944" s="189"/>
      <c r="R944" s="181"/>
      <c r="S944" s="182"/>
      <c r="T944" s="182"/>
      <c r="U944" s="179"/>
      <c r="V944" s="179"/>
      <c r="W944" s="179"/>
    </row>
    <row r="945" x14ac:dyDescent="0.3">
      <c r="B945" s="179"/>
      <c r="C945" s="179"/>
      <c r="D945" s="179"/>
      <c r="E945" s="179"/>
      <c r="F945" s="179"/>
      <c r="G945" s="179"/>
      <c r="H945" s="105"/>
      <c r="I945" s="105"/>
      <c r="J945" s="105"/>
      <c r="K945" s="105"/>
      <c r="L945" s="105"/>
      <c r="M945" s="105"/>
      <c r="N945" s="105"/>
      <c r="O945" s="105"/>
      <c r="P945" s="105"/>
      <c r="Q945" s="189"/>
      <c r="R945" s="181"/>
      <c r="S945" s="182"/>
      <c r="T945" s="182"/>
      <c r="U945" s="179"/>
      <c r="V945" s="179"/>
      <c r="W945" s="179"/>
    </row>
    <row r="946" x14ac:dyDescent="0.3">
      <c r="B946" s="179"/>
      <c r="C946" s="179"/>
      <c r="D946" s="179"/>
      <c r="E946" s="179"/>
      <c r="F946" s="179"/>
      <c r="G946" s="179"/>
      <c r="H946" s="105"/>
      <c r="I946" s="105"/>
      <c r="J946" s="105"/>
      <c r="K946" s="105"/>
      <c r="L946" s="105"/>
      <c r="M946" s="105"/>
      <c r="N946" s="105"/>
      <c r="O946" s="105"/>
      <c r="P946" s="105"/>
      <c r="Q946" s="189"/>
      <c r="R946" s="181"/>
      <c r="S946" s="182"/>
      <c r="T946" s="182"/>
      <c r="U946" s="179"/>
      <c r="V946" s="179"/>
      <c r="W946" s="179"/>
    </row>
    <row r="947" x14ac:dyDescent="0.3">
      <c r="B947" s="179"/>
      <c r="C947" s="179"/>
      <c r="D947" s="179"/>
      <c r="E947" s="179"/>
      <c r="F947" s="179"/>
      <c r="G947" s="179"/>
      <c r="H947" s="105"/>
      <c r="I947" s="105"/>
      <c r="J947" s="105"/>
      <c r="K947" s="105"/>
      <c r="L947" s="105"/>
      <c r="M947" s="105"/>
      <c r="N947" s="105"/>
      <c r="O947" s="105"/>
      <c r="P947" s="105"/>
      <c r="Q947" s="189"/>
      <c r="R947" s="181"/>
      <c r="S947" s="182"/>
      <c r="T947" s="182"/>
      <c r="U947" s="179"/>
      <c r="V947" s="179"/>
      <c r="W947" s="179"/>
    </row>
    <row r="948" x14ac:dyDescent="0.3">
      <c r="B948" s="179"/>
      <c r="C948" s="179"/>
      <c r="D948" s="179"/>
      <c r="E948" s="179"/>
      <c r="F948" s="179"/>
      <c r="G948" s="179"/>
      <c r="H948" s="105"/>
      <c r="I948" s="105"/>
      <c r="J948" s="105"/>
      <c r="K948" s="105"/>
      <c r="L948" s="105"/>
      <c r="M948" s="105"/>
      <c r="N948" s="105"/>
      <c r="O948" s="105"/>
      <c r="P948" s="105"/>
      <c r="Q948" s="189"/>
      <c r="R948" s="181"/>
      <c r="S948" s="182"/>
      <c r="T948" s="182"/>
      <c r="U948" s="179"/>
      <c r="V948" s="179"/>
      <c r="W948" s="179"/>
    </row>
    <row r="949" x14ac:dyDescent="0.3">
      <c r="B949" s="179"/>
      <c r="C949" s="179"/>
      <c r="D949" s="179"/>
      <c r="E949" s="179"/>
      <c r="F949" s="179"/>
      <c r="G949" s="179"/>
      <c r="H949" s="105"/>
      <c r="I949" s="105"/>
      <c r="J949" s="105"/>
      <c r="K949" s="105"/>
      <c r="L949" s="105"/>
      <c r="M949" s="105"/>
      <c r="N949" s="105"/>
      <c r="O949" s="105"/>
      <c r="P949" s="105"/>
      <c r="Q949" s="189"/>
      <c r="R949" s="181"/>
      <c r="S949" s="182"/>
      <c r="T949" s="182"/>
      <c r="U949" s="179"/>
      <c r="V949" s="179"/>
      <c r="W949" s="179"/>
    </row>
    <row r="950" x14ac:dyDescent="0.3">
      <c r="B950" s="179"/>
      <c r="C950" s="179"/>
      <c r="D950" s="179"/>
      <c r="E950" s="179"/>
      <c r="F950" s="179"/>
      <c r="G950" s="179"/>
      <c r="H950" s="105"/>
      <c r="I950" s="105"/>
      <c r="J950" s="105"/>
      <c r="K950" s="105"/>
      <c r="L950" s="105"/>
      <c r="M950" s="105"/>
      <c r="N950" s="105"/>
      <c r="O950" s="105"/>
      <c r="P950" s="105"/>
      <c r="Q950" s="189"/>
      <c r="R950" s="181"/>
      <c r="S950" s="182"/>
      <c r="T950" s="182"/>
      <c r="U950" s="179"/>
      <c r="V950" s="179"/>
      <c r="W950" s="179"/>
    </row>
    <row r="951" x14ac:dyDescent="0.3">
      <c r="B951" s="179"/>
      <c r="C951" s="179"/>
      <c r="D951" s="179"/>
      <c r="E951" s="179"/>
      <c r="F951" s="179"/>
      <c r="G951" s="179"/>
      <c r="H951" s="105"/>
      <c r="I951" s="105"/>
      <c r="J951" s="105"/>
      <c r="K951" s="105"/>
      <c r="L951" s="105"/>
      <c r="M951" s="105"/>
      <c r="N951" s="105"/>
      <c r="O951" s="105"/>
      <c r="P951" s="105"/>
      <c r="Q951" s="189"/>
      <c r="R951" s="181"/>
      <c r="S951" s="182"/>
      <c r="T951" s="182"/>
      <c r="U951" s="179"/>
      <c r="V951" s="179"/>
      <c r="W951" s="179"/>
    </row>
    <row r="952" x14ac:dyDescent="0.3">
      <c r="B952" s="179"/>
      <c r="C952" s="179"/>
      <c r="D952" s="179"/>
      <c r="E952" s="179"/>
      <c r="F952" s="179"/>
      <c r="G952" s="179"/>
      <c r="H952" s="105"/>
      <c r="I952" s="105"/>
      <c r="J952" s="105"/>
      <c r="K952" s="105"/>
      <c r="L952" s="105"/>
      <c r="M952" s="105"/>
      <c r="N952" s="105"/>
      <c r="O952" s="105"/>
      <c r="P952" s="105"/>
      <c r="Q952" s="189"/>
      <c r="R952" s="181"/>
      <c r="S952" s="182"/>
      <c r="T952" s="182"/>
      <c r="U952" s="179"/>
      <c r="V952" s="179"/>
      <c r="W952" s="179"/>
    </row>
    <row r="953" x14ac:dyDescent="0.3">
      <c r="B953" s="179"/>
      <c r="C953" s="179"/>
      <c r="D953" s="179"/>
      <c r="E953" s="179"/>
      <c r="F953" s="179"/>
      <c r="G953" s="179"/>
      <c r="H953" s="105"/>
      <c r="I953" s="105"/>
      <c r="J953" s="105"/>
      <c r="K953" s="105"/>
      <c r="L953" s="105"/>
      <c r="M953" s="105"/>
      <c r="N953" s="105"/>
      <c r="O953" s="105"/>
      <c r="P953" s="105"/>
      <c r="Q953" s="189"/>
      <c r="R953" s="181"/>
      <c r="S953" s="182"/>
      <c r="T953" s="182"/>
      <c r="U953" s="179"/>
      <c r="V953" s="179"/>
      <c r="W953" s="179"/>
    </row>
    <row r="954" x14ac:dyDescent="0.3">
      <c r="B954" s="179"/>
      <c r="C954" s="179"/>
      <c r="D954" s="179"/>
      <c r="E954" s="179"/>
      <c r="F954" s="179"/>
      <c r="G954" s="179"/>
      <c r="H954" s="105"/>
      <c r="I954" s="105"/>
      <c r="J954" s="105"/>
      <c r="K954" s="105"/>
      <c r="L954" s="105"/>
      <c r="M954" s="105"/>
      <c r="N954" s="105"/>
      <c r="O954" s="105"/>
      <c r="P954" s="105"/>
      <c r="Q954" s="189"/>
      <c r="R954" s="181"/>
      <c r="S954" s="182"/>
      <c r="T954" s="182"/>
      <c r="U954" s="179"/>
      <c r="V954" s="179"/>
      <c r="W954" s="179"/>
    </row>
    <row r="955" x14ac:dyDescent="0.3">
      <c r="B955" s="179"/>
      <c r="C955" s="179"/>
      <c r="D955" s="179"/>
      <c r="E955" s="179"/>
      <c r="F955" s="179"/>
      <c r="G955" s="179"/>
      <c r="H955" s="105"/>
      <c r="I955" s="105"/>
      <c r="J955" s="105"/>
      <c r="K955" s="105"/>
      <c r="L955" s="105"/>
      <c r="M955" s="105"/>
      <c r="N955" s="105"/>
      <c r="O955" s="105"/>
      <c r="P955" s="105"/>
      <c r="Q955" s="189"/>
      <c r="R955" s="181"/>
      <c r="S955" s="182"/>
      <c r="T955" s="182"/>
      <c r="U955" s="179"/>
      <c r="V955" s="179"/>
      <c r="W955" s="179"/>
    </row>
    <row r="956" x14ac:dyDescent="0.3">
      <c r="B956" s="179"/>
      <c r="C956" s="179"/>
      <c r="D956" s="179"/>
      <c r="E956" s="179"/>
      <c r="F956" s="179"/>
      <c r="G956" s="179"/>
      <c r="H956" s="105"/>
      <c r="I956" s="105"/>
      <c r="J956" s="105"/>
      <c r="K956" s="105"/>
      <c r="L956" s="105"/>
      <c r="M956" s="105"/>
      <c r="N956" s="105"/>
      <c r="O956" s="105"/>
      <c r="P956" s="105"/>
      <c r="Q956" s="189"/>
      <c r="R956" s="181"/>
      <c r="S956" s="182"/>
      <c r="T956" s="182"/>
      <c r="U956" s="179"/>
      <c r="V956" s="179"/>
      <c r="W956" s="179"/>
    </row>
    <row r="957" x14ac:dyDescent="0.3">
      <c r="B957" s="179"/>
      <c r="C957" s="179"/>
      <c r="D957" s="179"/>
      <c r="E957" s="179"/>
      <c r="F957" s="179"/>
      <c r="G957" s="179"/>
      <c r="H957" s="105"/>
      <c r="I957" s="105"/>
      <c r="J957" s="105"/>
      <c r="K957" s="105"/>
      <c r="L957" s="105"/>
      <c r="M957" s="105"/>
      <c r="N957" s="105"/>
      <c r="O957" s="105"/>
      <c r="P957" s="105"/>
      <c r="Q957" s="189"/>
      <c r="R957" s="181"/>
      <c r="S957" s="182"/>
      <c r="T957" s="182"/>
      <c r="U957" s="179"/>
      <c r="V957" s="179"/>
      <c r="W957" s="179"/>
    </row>
    <row r="958" x14ac:dyDescent="0.3">
      <c r="B958" s="179"/>
      <c r="C958" s="179"/>
      <c r="D958" s="179"/>
      <c r="E958" s="179"/>
      <c r="F958" s="179"/>
      <c r="G958" s="179"/>
      <c r="H958" s="105"/>
      <c r="I958" s="105"/>
      <c r="J958" s="105"/>
      <c r="K958" s="105"/>
      <c r="L958" s="105"/>
      <c r="M958" s="105"/>
      <c r="N958" s="105"/>
      <c r="O958" s="105"/>
      <c r="P958" s="105"/>
      <c r="Q958" s="189"/>
      <c r="R958" s="181"/>
      <c r="S958" s="182"/>
      <c r="T958" s="182"/>
      <c r="U958" s="179"/>
      <c r="V958" s="179"/>
      <c r="W958" s="179"/>
    </row>
    <row r="959" x14ac:dyDescent="0.3">
      <c r="B959" s="179"/>
      <c r="C959" s="179"/>
      <c r="D959" s="179"/>
      <c r="E959" s="179"/>
      <c r="F959" s="179"/>
      <c r="G959" s="179"/>
      <c r="H959" s="105"/>
      <c r="I959" s="105"/>
      <c r="J959" s="105"/>
      <c r="K959" s="105"/>
      <c r="L959" s="105"/>
      <c r="M959" s="105"/>
      <c r="N959" s="105"/>
      <c r="O959" s="105"/>
      <c r="P959" s="105"/>
      <c r="Q959" s="189"/>
      <c r="R959" s="181"/>
      <c r="S959" s="182"/>
      <c r="T959" s="182"/>
      <c r="U959" s="179"/>
      <c r="V959" s="179"/>
      <c r="W959" s="179"/>
    </row>
    <row r="960" x14ac:dyDescent="0.3">
      <c r="B960" s="179"/>
      <c r="C960" s="179"/>
      <c r="D960" s="179"/>
      <c r="E960" s="179"/>
      <c r="F960" s="179"/>
      <c r="G960" s="179"/>
      <c r="H960" s="105"/>
      <c r="I960" s="105"/>
      <c r="J960" s="105"/>
      <c r="K960" s="105"/>
      <c r="L960" s="105"/>
      <c r="M960" s="105"/>
      <c r="N960" s="105"/>
      <c r="O960" s="105"/>
      <c r="P960" s="105"/>
      <c r="Q960" s="189"/>
      <c r="R960" s="181"/>
      <c r="S960" s="182"/>
      <c r="T960" s="182"/>
      <c r="U960" s="179"/>
      <c r="V960" s="179"/>
      <c r="W960" s="179"/>
    </row>
    <row r="961" x14ac:dyDescent="0.3">
      <c r="B961" s="179"/>
      <c r="C961" s="179"/>
      <c r="D961" s="179"/>
      <c r="E961" s="179"/>
      <c r="F961" s="179"/>
      <c r="G961" s="179"/>
      <c r="H961" s="105"/>
      <c r="I961" s="105"/>
      <c r="J961" s="105"/>
      <c r="K961" s="105"/>
      <c r="L961" s="105"/>
      <c r="M961" s="105"/>
      <c r="N961" s="105"/>
      <c r="O961" s="105"/>
      <c r="P961" s="105"/>
      <c r="Q961" s="189"/>
      <c r="R961" s="181"/>
      <c r="S961" s="182"/>
      <c r="T961" s="182"/>
      <c r="U961" s="179"/>
      <c r="V961" s="179"/>
      <c r="W961" s="179"/>
    </row>
    <row r="962" x14ac:dyDescent="0.3">
      <c r="B962" s="179"/>
      <c r="C962" s="179"/>
      <c r="D962" s="179"/>
      <c r="E962" s="179"/>
      <c r="F962" s="179"/>
      <c r="G962" s="179"/>
      <c r="H962" s="105"/>
      <c r="I962" s="105"/>
      <c r="J962" s="105"/>
      <c r="K962" s="105"/>
      <c r="L962" s="105"/>
      <c r="M962" s="105"/>
      <c r="N962" s="105"/>
      <c r="O962" s="105"/>
      <c r="P962" s="105"/>
      <c r="Q962" s="189"/>
      <c r="R962" s="181"/>
      <c r="S962" s="182"/>
      <c r="T962" s="182"/>
      <c r="U962" s="179"/>
      <c r="V962" s="179"/>
      <c r="W962" s="179"/>
    </row>
    <row r="963" x14ac:dyDescent="0.3">
      <c r="B963" s="179"/>
      <c r="C963" s="179"/>
      <c r="D963" s="179"/>
      <c r="E963" s="179"/>
      <c r="F963" s="179"/>
      <c r="G963" s="179"/>
      <c r="H963" s="105"/>
      <c r="I963" s="105"/>
      <c r="J963" s="105"/>
      <c r="K963" s="105"/>
      <c r="L963" s="105"/>
      <c r="M963" s="105"/>
      <c r="N963" s="105"/>
      <c r="O963" s="105"/>
      <c r="P963" s="105"/>
      <c r="Q963" s="189"/>
      <c r="R963" s="181"/>
      <c r="S963" s="182"/>
      <c r="T963" s="182"/>
      <c r="U963" s="179"/>
      <c r="V963" s="179"/>
      <c r="W963" s="179"/>
    </row>
    <row r="964" x14ac:dyDescent="0.3">
      <c r="B964" s="179"/>
      <c r="C964" s="179"/>
      <c r="D964" s="179"/>
      <c r="E964" s="179"/>
      <c r="F964" s="179"/>
      <c r="G964" s="179"/>
      <c r="H964" s="105"/>
      <c r="I964" s="105"/>
      <c r="J964" s="105"/>
      <c r="K964" s="105"/>
      <c r="L964" s="105"/>
      <c r="M964" s="105"/>
      <c r="N964" s="105"/>
      <c r="O964" s="105"/>
      <c r="P964" s="105"/>
      <c r="Q964" s="189"/>
      <c r="R964" s="181"/>
      <c r="S964" s="182"/>
      <c r="T964" s="182"/>
      <c r="U964" s="179"/>
      <c r="V964" s="179"/>
      <c r="W964" s="179"/>
    </row>
    <row r="965" x14ac:dyDescent="0.3">
      <c r="B965" s="179"/>
      <c r="C965" s="179"/>
      <c r="D965" s="179"/>
      <c r="E965" s="179"/>
      <c r="F965" s="179"/>
      <c r="G965" s="179"/>
      <c r="H965" s="105"/>
      <c r="I965" s="105"/>
      <c r="J965" s="105"/>
      <c r="K965" s="105"/>
      <c r="L965" s="105"/>
      <c r="M965" s="105"/>
      <c r="N965" s="105"/>
      <c r="O965" s="105"/>
      <c r="P965" s="105"/>
      <c r="Q965" s="189"/>
      <c r="R965" s="181"/>
      <c r="S965" s="182"/>
      <c r="T965" s="182"/>
      <c r="U965" s="179"/>
      <c r="V965" s="179"/>
      <c r="W965" s="179"/>
    </row>
    <row r="966" x14ac:dyDescent="0.3">
      <c r="B966" s="179"/>
      <c r="C966" s="179"/>
      <c r="D966" s="179"/>
      <c r="E966" s="179"/>
      <c r="F966" s="179"/>
      <c r="G966" s="179"/>
      <c r="H966" s="105"/>
      <c r="I966" s="105"/>
      <c r="J966" s="105"/>
      <c r="K966" s="105"/>
      <c r="L966" s="105"/>
      <c r="M966" s="105"/>
      <c r="N966" s="105"/>
      <c r="O966" s="105"/>
      <c r="P966" s="105"/>
      <c r="Q966" s="189"/>
      <c r="R966" s="181"/>
      <c r="S966" s="182"/>
      <c r="T966" s="182"/>
      <c r="U966" s="179"/>
      <c r="V966" s="179"/>
      <c r="W966" s="179"/>
    </row>
    <row r="967" x14ac:dyDescent="0.3">
      <c r="B967" s="179"/>
      <c r="C967" s="179"/>
      <c r="D967" s="179"/>
      <c r="E967" s="179"/>
      <c r="F967" s="179"/>
      <c r="G967" s="179"/>
      <c r="H967" s="105"/>
      <c r="I967" s="105"/>
      <c r="J967" s="105"/>
      <c r="K967" s="105"/>
      <c r="L967" s="105"/>
      <c r="M967" s="105"/>
      <c r="N967" s="105"/>
      <c r="O967" s="105"/>
      <c r="P967" s="105"/>
      <c r="Q967" s="189"/>
      <c r="R967" s="181"/>
      <c r="S967" s="182"/>
      <c r="T967" s="182"/>
      <c r="U967" s="179"/>
      <c r="V967" s="179"/>
      <c r="W967" s="179"/>
    </row>
    <row r="968" x14ac:dyDescent="0.3">
      <c r="B968" s="179"/>
      <c r="C968" s="179"/>
      <c r="D968" s="179"/>
      <c r="E968" s="179"/>
      <c r="F968" s="179"/>
      <c r="G968" s="179"/>
      <c r="H968" s="105"/>
      <c r="I968" s="105"/>
      <c r="J968" s="105"/>
      <c r="K968" s="105"/>
      <c r="L968" s="105"/>
      <c r="M968" s="105"/>
      <c r="N968" s="105"/>
      <c r="O968" s="105"/>
      <c r="P968" s="105"/>
      <c r="Q968" s="189"/>
      <c r="R968" s="181"/>
      <c r="S968" s="182"/>
      <c r="T968" s="182"/>
      <c r="U968" s="179"/>
      <c r="V968" s="179"/>
      <c r="W968" s="179"/>
    </row>
    <row r="969" x14ac:dyDescent="0.3">
      <c r="B969" s="179"/>
      <c r="C969" s="179"/>
      <c r="D969" s="179"/>
      <c r="E969" s="179"/>
      <c r="F969" s="179"/>
      <c r="G969" s="179"/>
      <c r="H969" s="105"/>
      <c r="I969" s="105"/>
      <c r="J969" s="105"/>
      <c r="K969" s="105"/>
      <c r="L969" s="105"/>
      <c r="M969" s="105"/>
      <c r="N969" s="105"/>
      <c r="O969" s="105"/>
      <c r="P969" s="105"/>
      <c r="Q969" s="189"/>
      <c r="R969" s="181"/>
      <c r="S969" s="182"/>
      <c r="T969" s="182"/>
      <c r="U969" s="179"/>
      <c r="V969" s="179"/>
      <c r="W969" s="179"/>
    </row>
    <row r="970" x14ac:dyDescent="0.3">
      <c r="B970" s="179"/>
      <c r="C970" s="179"/>
      <c r="D970" s="179"/>
      <c r="E970" s="179"/>
      <c r="F970" s="179"/>
      <c r="G970" s="179"/>
      <c r="H970" s="105"/>
      <c r="I970" s="105"/>
      <c r="J970" s="105"/>
      <c r="K970" s="105"/>
      <c r="L970" s="105"/>
      <c r="M970" s="105"/>
      <c r="N970" s="105"/>
      <c r="O970" s="105"/>
      <c r="P970" s="105"/>
      <c r="Q970" s="189"/>
      <c r="R970" s="181"/>
      <c r="S970" s="182"/>
      <c r="T970" s="182"/>
      <c r="U970" s="179"/>
      <c r="V970" s="179"/>
      <c r="W970" s="179"/>
    </row>
    <row r="971" x14ac:dyDescent="0.3">
      <c r="B971" s="179"/>
      <c r="C971" s="179"/>
      <c r="D971" s="179"/>
      <c r="E971" s="179"/>
      <c r="F971" s="179"/>
      <c r="G971" s="179"/>
      <c r="H971" s="105"/>
      <c r="I971" s="105"/>
      <c r="J971" s="105"/>
      <c r="K971" s="105"/>
      <c r="L971" s="105"/>
      <c r="M971" s="105"/>
      <c r="N971" s="105"/>
      <c r="O971" s="105"/>
      <c r="P971" s="105"/>
      <c r="Q971" s="189"/>
      <c r="R971" s="181"/>
      <c r="S971" s="182"/>
      <c r="T971" s="182"/>
      <c r="U971" s="179"/>
      <c r="V971" s="179"/>
      <c r="W971" s="179"/>
    </row>
    <row r="972" x14ac:dyDescent="0.3">
      <c r="B972" s="179"/>
      <c r="C972" s="179"/>
      <c r="D972" s="179"/>
      <c r="E972" s="179"/>
      <c r="F972" s="179"/>
      <c r="G972" s="179"/>
      <c r="H972" s="105"/>
      <c r="I972" s="105"/>
      <c r="J972" s="105"/>
      <c r="K972" s="105"/>
      <c r="L972" s="105"/>
      <c r="M972" s="105"/>
      <c r="N972" s="105"/>
      <c r="O972" s="105"/>
      <c r="P972" s="105"/>
      <c r="Q972" s="189"/>
      <c r="R972" s="181"/>
      <c r="S972" s="182"/>
      <c r="T972" s="182"/>
      <c r="U972" s="179"/>
      <c r="V972" s="179"/>
      <c r="W972" s="179"/>
    </row>
    <row r="973" x14ac:dyDescent="0.3">
      <c r="B973" s="179"/>
      <c r="C973" s="179"/>
      <c r="D973" s="179"/>
      <c r="E973" s="179"/>
      <c r="F973" s="179"/>
      <c r="G973" s="179"/>
      <c r="H973" s="105"/>
      <c r="I973" s="105"/>
      <c r="J973" s="105"/>
      <c r="K973" s="105"/>
      <c r="L973" s="105"/>
      <c r="M973" s="105"/>
      <c r="N973" s="105"/>
      <c r="O973" s="105"/>
      <c r="P973" s="105"/>
      <c r="Q973" s="189"/>
      <c r="R973" s="181"/>
      <c r="S973" s="182"/>
      <c r="T973" s="182"/>
      <c r="U973" s="179"/>
      <c r="V973" s="179"/>
      <c r="W973" s="179"/>
    </row>
    <row r="974" x14ac:dyDescent="0.3">
      <c r="B974" s="179"/>
      <c r="C974" s="179"/>
      <c r="D974" s="179"/>
      <c r="E974" s="179"/>
      <c r="F974" s="179"/>
      <c r="G974" s="179"/>
      <c r="H974" s="105"/>
      <c r="I974" s="105"/>
      <c r="J974" s="105"/>
      <c r="K974" s="105"/>
      <c r="L974" s="105"/>
      <c r="M974" s="105"/>
      <c r="N974" s="105"/>
      <c r="O974" s="105"/>
      <c r="P974" s="105"/>
      <c r="Q974" s="189"/>
      <c r="R974" s="181"/>
      <c r="S974" s="182"/>
      <c r="T974" s="182"/>
      <c r="U974" s="179"/>
      <c r="V974" s="179"/>
      <c r="W974" s="179"/>
    </row>
    <row r="975" x14ac:dyDescent="0.3">
      <c r="B975" s="179"/>
      <c r="C975" s="179"/>
      <c r="D975" s="179"/>
      <c r="E975" s="179"/>
      <c r="F975" s="179"/>
      <c r="G975" s="179"/>
      <c r="H975" s="105"/>
      <c r="I975" s="105"/>
      <c r="J975" s="105"/>
      <c r="K975" s="105"/>
      <c r="L975" s="105"/>
      <c r="M975" s="105"/>
      <c r="N975" s="105"/>
      <c r="O975" s="105"/>
      <c r="P975" s="105"/>
      <c r="Q975" s="189"/>
      <c r="R975" s="181"/>
      <c r="S975" s="182"/>
      <c r="T975" s="182"/>
      <c r="U975" s="179"/>
      <c r="V975" s="179"/>
      <c r="W975" s="179"/>
    </row>
    <row r="976" x14ac:dyDescent="0.3">
      <c r="B976" s="179"/>
      <c r="C976" s="179"/>
      <c r="D976" s="179"/>
      <c r="E976" s="179"/>
      <c r="F976" s="179"/>
      <c r="G976" s="179"/>
      <c r="H976" s="105"/>
      <c r="I976" s="105"/>
      <c r="J976" s="105"/>
      <c r="K976" s="105"/>
      <c r="L976" s="105"/>
      <c r="M976" s="105"/>
      <c r="N976" s="105"/>
      <c r="O976" s="105"/>
      <c r="P976" s="105"/>
      <c r="Q976" s="189"/>
      <c r="R976" s="181"/>
      <c r="S976" s="182"/>
      <c r="T976" s="182"/>
      <c r="U976" s="179"/>
      <c r="V976" s="179"/>
      <c r="W976" s="179"/>
    </row>
    <row r="977" x14ac:dyDescent="0.3">
      <c r="B977" s="179"/>
      <c r="C977" s="179"/>
      <c r="D977" s="179"/>
      <c r="E977" s="179"/>
      <c r="F977" s="179"/>
      <c r="G977" s="179"/>
      <c r="H977" s="105"/>
      <c r="I977" s="105"/>
      <c r="J977" s="105"/>
      <c r="K977" s="105"/>
      <c r="L977" s="105"/>
      <c r="M977" s="105"/>
      <c r="N977" s="105"/>
      <c r="O977" s="105"/>
      <c r="P977" s="105"/>
      <c r="Q977" s="189"/>
      <c r="R977" s="181"/>
      <c r="S977" s="182"/>
      <c r="T977" s="182"/>
      <c r="U977" s="179"/>
      <c r="V977" s="179"/>
      <c r="W977" s="179"/>
    </row>
    <row r="978" x14ac:dyDescent="0.3">
      <c r="B978" s="179"/>
      <c r="C978" s="179"/>
      <c r="D978" s="179"/>
      <c r="E978" s="179"/>
      <c r="F978" s="179"/>
      <c r="G978" s="179"/>
      <c r="H978" s="105"/>
      <c r="I978" s="105"/>
      <c r="J978" s="105"/>
      <c r="K978" s="105"/>
      <c r="L978" s="105"/>
      <c r="M978" s="105"/>
      <c r="N978" s="105"/>
      <c r="O978" s="105"/>
      <c r="P978" s="105"/>
      <c r="Q978" s="189"/>
      <c r="R978" s="181"/>
      <c r="S978" s="182"/>
      <c r="T978" s="182"/>
      <c r="U978" s="179"/>
      <c r="V978" s="179"/>
      <c r="W978" s="179"/>
    </row>
    <row r="979" x14ac:dyDescent="0.3">
      <c r="B979" s="179"/>
      <c r="C979" s="179"/>
      <c r="D979" s="179"/>
      <c r="E979" s="179"/>
      <c r="F979" s="179"/>
      <c r="G979" s="179"/>
      <c r="H979" s="105"/>
      <c r="I979" s="105"/>
      <c r="J979" s="105"/>
      <c r="K979" s="105"/>
      <c r="L979" s="105"/>
      <c r="M979" s="105"/>
      <c r="N979" s="105"/>
      <c r="O979" s="105"/>
      <c r="P979" s="105"/>
      <c r="Q979" s="189"/>
      <c r="R979" s="181"/>
      <c r="S979" s="182"/>
      <c r="T979" s="182"/>
      <c r="U979" s="179"/>
      <c r="V979" s="179"/>
      <c r="W979" s="179"/>
    </row>
    <row r="980" x14ac:dyDescent="0.3">
      <c r="B980" s="179"/>
      <c r="C980" s="179"/>
      <c r="D980" s="179"/>
      <c r="E980" s="179"/>
      <c r="F980" s="179"/>
      <c r="G980" s="179"/>
      <c r="H980" s="105"/>
      <c r="I980" s="105"/>
      <c r="J980" s="105"/>
      <c r="K980" s="105"/>
      <c r="L980" s="105"/>
      <c r="M980" s="105"/>
      <c r="N980" s="105"/>
      <c r="O980" s="105"/>
      <c r="P980" s="105"/>
      <c r="Q980" s="189"/>
      <c r="R980" s="181"/>
      <c r="S980" s="182"/>
      <c r="T980" s="182"/>
      <c r="U980" s="179"/>
      <c r="V980" s="179"/>
      <c r="W980" s="179"/>
    </row>
    <row r="981" x14ac:dyDescent="0.3">
      <c r="B981" s="179"/>
      <c r="C981" s="179"/>
      <c r="D981" s="179"/>
      <c r="E981" s="179"/>
      <c r="F981" s="179"/>
      <c r="G981" s="179"/>
      <c r="H981" s="105"/>
      <c r="I981" s="105"/>
      <c r="J981" s="105"/>
      <c r="K981" s="105"/>
      <c r="L981" s="105"/>
      <c r="M981" s="105"/>
      <c r="N981" s="105"/>
      <c r="O981" s="105"/>
      <c r="P981" s="105"/>
      <c r="Q981" s="189"/>
      <c r="R981" s="181"/>
      <c r="S981" s="182"/>
      <c r="T981" s="182"/>
      <c r="U981" s="179"/>
      <c r="V981" s="179"/>
      <c r="W981" s="179"/>
    </row>
    <row r="982" x14ac:dyDescent="0.3">
      <c r="B982" s="179"/>
      <c r="C982" s="179"/>
      <c r="D982" s="179"/>
      <c r="E982" s="179"/>
      <c r="F982" s="179"/>
      <c r="G982" s="179"/>
      <c r="H982" s="105"/>
      <c r="I982" s="105"/>
      <c r="J982" s="105"/>
      <c r="K982" s="105"/>
      <c r="L982" s="105"/>
      <c r="M982" s="105"/>
      <c r="N982" s="105"/>
      <c r="O982" s="105"/>
      <c r="P982" s="105"/>
      <c r="Q982" s="189"/>
      <c r="R982" s="181"/>
      <c r="S982" s="182"/>
      <c r="T982" s="182"/>
      <c r="U982" s="179"/>
      <c r="V982" s="179"/>
      <c r="W982" s="179"/>
    </row>
    <row r="983" x14ac:dyDescent="0.3">
      <c r="B983" s="179"/>
      <c r="C983" s="179"/>
      <c r="D983" s="179"/>
      <c r="E983" s="179"/>
      <c r="F983" s="179"/>
      <c r="G983" s="179"/>
      <c r="H983" s="105"/>
      <c r="I983" s="105"/>
      <c r="J983" s="105"/>
      <c r="K983" s="105"/>
      <c r="L983" s="105"/>
      <c r="M983" s="105"/>
      <c r="N983" s="105"/>
      <c r="O983" s="105"/>
      <c r="P983" s="105"/>
      <c r="Q983" s="189"/>
      <c r="R983" s="181"/>
      <c r="S983" s="182"/>
      <c r="T983" s="182"/>
      <c r="U983" s="179"/>
      <c r="V983" s="179"/>
      <c r="W983" s="179"/>
    </row>
    <row r="984" x14ac:dyDescent="0.3">
      <c r="B984" s="179"/>
      <c r="C984" s="179"/>
      <c r="D984" s="179"/>
      <c r="E984" s="179"/>
      <c r="F984" s="179"/>
      <c r="G984" s="179"/>
      <c r="H984" s="105"/>
      <c r="I984" s="105"/>
      <c r="J984" s="105"/>
      <c r="K984" s="105"/>
      <c r="L984" s="105"/>
      <c r="M984" s="105"/>
      <c r="N984" s="105"/>
      <c r="O984" s="105"/>
      <c r="P984" s="105"/>
      <c r="Q984" s="189"/>
      <c r="R984" s="181"/>
      <c r="S984" s="182"/>
      <c r="T984" s="182"/>
      <c r="U984" s="179"/>
      <c r="V984" s="179"/>
      <c r="W984" s="179"/>
    </row>
    <row r="985" x14ac:dyDescent="0.3">
      <c r="B985" s="179"/>
      <c r="C985" s="179"/>
      <c r="D985" s="179"/>
      <c r="E985" s="179"/>
      <c r="F985" s="179"/>
      <c r="G985" s="179"/>
      <c r="H985" s="105"/>
      <c r="I985" s="105"/>
      <c r="J985" s="105"/>
      <c r="K985" s="105"/>
      <c r="L985" s="105"/>
      <c r="M985" s="105"/>
      <c r="N985" s="105"/>
      <c r="O985" s="105"/>
      <c r="P985" s="105"/>
      <c r="Q985" s="189"/>
      <c r="R985" s="181"/>
      <c r="S985" s="182"/>
      <c r="T985" s="182"/>
      <c r="U985" s="179"/>
      <c r="V985" s="179"/>
      <c r="W985" s="179"/>
    </row>
    <row r="986" x14ac:dyDescent="0.3">
      <c r="B986" s="179"/>
      <c r="C986" s="179"/>
      <c r="D986" s="179"/>
      <c r="E986" s="179"/>
      <c r="F986" s="179"/>
      <c r="G986" s="179"/>
      <c r="H986" s="105"/>
      <c r="I986" s="105"/>
      <c r="J986" s="105"/>
      <c r="K986" s="105"/>
      <c r="L986" s="105"/>
      <c r="M986" s="105"/>
      <c r="N986" s="105"/>
      <c r="O986" s="105"/>
      <c r="P986" s="105"/>
      <c r="Q986" s="189"/>
      <c r="R986" s="181"/>
      <c r="S986" s="182"/>
      <c r="T986" s="182"/>
      <c r="U986" s="179"/>
      <c r="V986" s="179"/>
      <c r="W986" s="179"/>
    </row>
    <row r="987" x14ac:dyDescent="0.3">
      <c r="B987" s="179"/>
      <c r="C987" s="179"/>
      <c r="D987" s="179"/>
      <c r="E987" s="179"/>
      <c r="F987" s="179"/>
      <c r="G987" s="179"/>
      <c r="H987" s="105"/>
      <c r="I987" s="105"/>
      <c r="J987" s="105"/>
      <c r="K987" s="105"/>
      <c r="L987" s="105"/>
      <c r="M987" s="105"/>
      <c r="N987" s="105"/>
      <c r="O987" s="105"/>
      <c r="P987" s="105"/>
      <c r="Q987" s="189"/>
      <c r="R987" s="181"/>
      <c r="S987" s="182"/>
      <c r="T987" s="182"/>
      <c r="U987" s="179"/>
      <c r="V987" s="179"/>
      <c r="W987" s="179"/>
    </row>
    <row r="988" x14ac:dyDescent="0.3">
      <c r="B988" s="179"/>
      <c r="C988" s="179"/>
      <c r="D988" s="179"/>
      <c r="E988" s="179"/>
      <c r="F988" s="179"/>
      <c r="G988" s="179"/>
      <c r="H988" s="105"/>
      <c r="I988" s="105"/>
      <c r="J988" s="105"/>
      <c r="K988" s="105"/>
      <c r="L988" s="105"/>
      <c r="M988" s="105"/>
      <c r="N988" s="105"/>
      <c r="O988" s="105"/>
      <c r="P988" s="105"/>
      <c r="Q988" s="189"/>
      <c r="R988" s="181"/>
      <c r="S988" s="182"/>
      <c r="T988" s="182"/>
      <c r="U988" s="179"/>
      <c r="V988" s="179"/>
      <c r="W988" s="179"/>
    </row>
    <row r="989" x14ac:dyDescent="0.3">
      <c r="B989" s="179"/>
      <c r="C989" s="179"/>
      <c r="D989" s="179"/>
      <c r="E989" s="179"/>
      <c r="F989" s="179"/>
      <c r="G989" s="179"/>
      <c r="H989" s="105"/>
      <c r="I989" s="105"/>
      <c r="J989" s="105"/>
      <c r="K989" s="105"/>
      <c r="L989" s="105"/>
      <c r="M989" s="105"/>
      <c r="N989" s="105"/>
      <c r="O989" s="105"/>
      <c r="P989" s="105"/>
      <c r="Q989" s="189"/>
      <c r="R989" s="181"/>
      <c r="S989" s="182"/>
      <c r="T989" s="182"/>
      <c r="U989" s="179"/>
      <c r="V989" s="179"/>
      <c r="W989" s="179"/>
    </row>
    <row r="990" x14ac:dyDescent="0.3">
      <c r="B990" s="179"/>
      <c r="C990" s="179"/>
      <c r="D990" s="179"/>
      <c r="E990" s="179"/>
      <c r="F990" s="179"/>
      <c r="G990" s="179"/>
      <c r="H990" s="105"/>
      <c r="I990" s="105"/>
      <c r="J990" s="105"/>
      <c r="K990" s="105"/>
      <c r="L990" s="105"/>
      <c r="M990" s="105"/>
      <c r="N990" s="105"/>
      <c r="O990" s="105"/>
      <c r="P990" s="105"/>
      <c r="Q990" s="189"/>
      <c r="R990" s="181"/>
      <c r="S990" s="182"/>
      <c r="T990" s="182"/>
      <c r="U990" s="179"/>
      <c r="V990" s="179"/>
      <c r="W990" s="179"/>
    </row>
    <row r="991" x14ac:dyDescent="0.3">
      <c r="B991" s="179"/>
      <c r="C991" s="179"/>
      <c r="D991" s="179"/>
      <c r="E991" s="179"/>
      <c r="F991" s="179"/>
      <c r="G991" s="179"/>
      <c r="H991" s="105"/>
      <c r="I991" s="105"/>
      <c r="J991" s="105"/>
      <c r="K991" s="105"/>
      <c r="L991" s="105"/>
      <c r="M991" s="105"/>
      <c r="N991" s="105"/>
      <c r="O991" s="105"/>
      <c r="P991" s="105"/>
      <c r="Q991" s="189"/>
      <c r="R991" s="181"/>
      <c r="S991" s="182"/>
      <c r="T991" s="182"/>
      <c r="U991" s="179"/>
      <c r="V991" s="179"/>
      <c r="W991" s="179"/>
    </row>
    <row r="992" x14ac:dyDescent="0.3">
      <c r="B992" s="179"/>
      <c r="C992" s="179"/>
      <c r="D992" s="179"/>
      <c r="E992" s="179"/>
      <c r="F992" s="179"/>
      <c r="G992" s="179"/>
      <c r="H992" s="105"/>
      <c r="I992" s="105"/>
      <c r="J992" s="105"/>
      <c r="K992" s="105"/>
      <c r="L992" s="105"/>
      <c r="M992" s="105"/>
      <c r="N992" s="105"/>
      <c r="O992" s="105"/>
      <c r="P992" s="105"/>
      <c r="Q992" s="189"/>
      <c r="R992" s="181"/>
      <c r="S992" s="182"/>
      <c r="T992" s="182"/>
      <c r="U992" s="179"/>
      <c r="V992" s="179"/>
      <c r="W992" s="179"/>
    </row>
    <row r="993" x14ac:dyDescent="0.3">
      <c r="B993" s="179"/>
      <c r="C993" s="179"/>
      <c r="D993" s="179"/>
      <c r="E993" s="179"/>
      <c r="F993" s="179"/>
      <c r="G993" s="179"/>
      <c r="H993" s="105"/>
      <c r="I993" s="105"/>
      <c r="J993" s="105"/>
      <c r="K993" s="105"/>
      <c r="L993" s="105"/>
      <c r="M993" s="105"/>
      <c r="N993" s="105"/>
      <c r="O993" s="105"/>
      <c r="P993" s="105"/>
      <c r="Q993" s="189"/>
      <c r="R993" s="181"/>
      <c r="S993" s="182"/>
      <c r="T993" s="182"/>
      <c r="U993" s="179"/>
      <c r="V993" s="179"/>
      <c r="W993" s="179"/>
    </row>
    <row r="994" x14ac:dyDescent="0.3">
      <c r="B994" s="179"/>
      <c r="C994" s="179"/>
      <c r="D994" s="179"/>
      <c r="E994" s="179"/>
      <c r="F994" s="179"/>
      <c r="G994" s="179"/>
      <c r="H994" s="105"/>
      <c r="I994" s="105"/>
      <c r="J994" s="105"/>
      <c r="K994" s="105"/>
      <c r="L994" s="105"/>
      <c r="M994" s="105"/>
      <c r="N994" s="105"/>
      <c r="O994" s="105"/>
      <c r="P994" s="105"/>
      <c r="Q994" s="189"/>
      <c r="R994" s="181"/>
      <c r="S994" s="182"/>
      <c r="T994" s="182"/>
      <c r="U994" s="179"/>
      <c r="V994" s="179"/>
      <c r="W994" s="179"/>
    </row>
    <row r="995" x14ac:dyDescent="0.3">
      <c r="B995" s="179"/>
      <c r="C995" s="179"/>
      <c r="D995" s="179"/>
      <c r="E995" s="179"/>
      <c r="F995" s="179"/>
      <c r="G995" s="179"/>
      <c r="H995" s="105"/>
      <c r="I995" s="105"/>
      <c r="J995" s="105"/>
      <c r="K995" s="105"/>
      <c r="L995" s="105"/>
      <c r="M995" s="105"/>
      <c r="N995" s="105"/>
      <c r="O995" s="105"/>
      <c r="P995" s="105"/>
      <c r="Q995" s="189"/>
      <c r="R995" s="181"/>
      <c r="S995" s="182"/>
      <c r="T995" s="182"/>
      <c r="U995" s="179"/>
      <c r="V995" s="179"/>
      <c r="W995" s="179"/>
    </row>
    <row r="996" x14ac:dyDescent="0.3">
      <c r="B996" s="179"/>
      <c r="C996" s="179"/>
      <c r="D996" s="179"/>
      <c r="E996" s="179"/>
      <c r="F996" s="179"/>
      <c r="G996" s="179"/>
      <c r="H996" s="105"/>
      <c r="I996" s="105"/>
      <c r="J996" s="105"/>
      <c r="K996" s="105"/>
      <c r="L996" s="105"/>
      <c r="M996" s="105"/>
      <c r="N996" s="105"/>
      <c r="O996" s="105"/>
      <c r="P996" s="105"/>
      <c r="Q996" s="189"/>
      <c r="R996" s="181"/>
      <c r="S996" s="182"/>
      <c r="T996" s="182"/>
      <c r="U996" s="179"/>
      <c r="V996" s="179"/>
      <c r="W996" s="179"/>
    </row>
    <row r="997" x14ac:dyDescent="0.3">
      <c r="B997" s="179"/>
      <c r="C997" s="179"/>
      <c r="D997" s="179"/>
      <c r="E997" s="179"/>
      <c r="F997" s="179"/>
      <c r="G997" s="179"/>
      <c r="H997" s="105"/>
      <c r="I997" s="105"/>
      <c r="J997" s="105"/>
      <c r="K997" s="105"/>
      <c r="L997" s="105"/>
      <c r="M997" s="105"/>
      <c r="N997" s="105"/>
      <c r="O997" s="105"/>
      <c r="P997" s="105"/>
      <c r="Q997" s="189"/>
      <c r="R997" s="181"/>
      <c r="S997" s="182"/>
      <c r="T997" s="182"/>
      <c r="U997" s="179"/>
      <c r="V997" s="179"/>
      <c r="W997" s="179"/>
    </row>
    <row r="998" x14ac:dyDescent="0.3">
      <c r="B998" s="179"/>
      <c r="C998" s="179"/>
      <c r="D998" s="179"/>
      <c r="E998" s="179"/>
      <c r="F998" s="179"/>
      <c r="G998" s="179"/>
      <c r="H998" s="105"/>
      <c r="I998" s="105"/>
      <c r="J998" s="105"/>
      <c r="K998" s="105"/>
      <c r="L998" s="105"/>
      <c r="M998" s="105"/>
      <c r="N998" s="105"/>
      <c r="O998" s="105"/>
      <c r="P998" s="105"/>
      <c r="Q998" s="189"/>
      <c r="R998" s="181"/>
      <c r="S998" s="182"/>
      <c r="T998" s="182"/>
      <c r="U998" s="179"/>
      <c r="V998" s="179"/>
      <c r="W998" s="179"/>
    </row>
    <row r="999" x14ac:dyDescent="0.3">
      <c r="B999" s="179"/>
      <c r="C999" s="179"/>
      <c r="D999" s="179"/>
      <c r="E999" s="179"/>
      <c r="F999" s="179"/>
      <c r="G999" s="179"/>
      <c r="H999" s="105"/>
      <c r="I999" s="105"/>
      <c r="J999" s="105"/>
      <c r="K999" s="105"/>
      <c r="L999" s="105"/>
      <c r="M999" s="105"/>
      <c r="N999" s="105"/>
      <c r="O999" s="105"/>
      <c r="P999" s="105"/>
      <c r="Q999" s="189"/>
      <c r="R999" s="181"/>
      <c r="S999" s="182"/>
      <c r="T999" s="182"/>
      <c r="U999" s="179"/>
      <c r="V999" s="179"/>
      <c r="W999" s="179"/>
    </row>
    <row r="1000" x14ac:dyDescent="0.3">
      <c r="B1000" s="179"/>
      <c r="C1000" s="179"/>
      <c r="D1000" s="179"/>
      <c r="E1000" s="179"/>
      <c r="F1000" s="179"/>
      <c r="G1000" s="179"/>
      <c r="P1000" s="115"/>
      <c r="Q1000" s="189"/>
      <c r="R1000" s="181"/>
      <c r="S1000" s="182"/>
      <c r="T1000" s="182"/>
      <c r="U1000" s="179"/>
      <c r="V1000" s="179"/>
      <c r="W1000" s="179"/>
    </row>
    <row r="1001" x14ac:dyDescent="0.3">
      <c r="B1001" s="179"/>
      <c r="C1001" s="179"/>
      <c r="D1001" s="179"/>
      <c r="E1001" s="179"/>
      <c r="F1001" s="179"/>
      <c r="G1001" s="179"/>
      <c r="P1001" s="115"/>
      <c r="Q1001" s="189"/>
      <c r="R1001" s="181"/>
      <c r="S1001" s="182"/>
      <c r="T1001" s="182"/>
      <c r="U1001" s="179"/>
      <c r="V1001" s="179"/>
      <c r="W1001" s="179"/>
    </row>
    <row r="1002" x14ac:dyDescent="0.3">
      <c r="B1002" s="179"/>
      <c r="C1002" s="179"/>
      <c r="D1002" s="179"/>
      <c r="E1002" s="179"/>
      <c r="F1002" s="179"/>
      <c r="G1002" s="179"/>
      <c r="P1002" s="115"/>
      <c r="Q1002" s="189"/>
      <c r="R1002" s="181"/>
      <c r="S1002" s="182"/>
      <c r="T1002" s="182"/>
      <c r="U1002" s="179"/>
      <c r="V1002" s="179"/>
      <c r="W1002" s="179"/>
    </row>
    <row r="1003" x14ac:dyDescent="0.3">
      <c r="B1003" s="179"/>
      <c r="C1003" s="179"/>
      <c r="D1003" s="179"/>
      <c r="E1003" s="179"/>
      <c r="F1003" s="179"/>
      <c r="G1003" s="179"/>
      <c r="P1003" s="115"/>
      <c r="Q1003" s="189"/>
      <c r="R1003" s="181"/>
      <c r="S1003" s="182"/>
      <c r="T1003" s="182"/>
      <c r="U1003" s="179"/>
      <c r="V1003" s="179"/>
      <c r="W1003" s="179"/>
    </row>
    <row r="1004" x14ac:dyDescent="0.3">
      <c r="B1004" s="179"/>
      <c r="C1004" s="179"/>
      <c r="D1004" s="179"/>
      <c r="E1004" s="179"/>
      <c r="F1004" s="179"/>
      <c r="G1004" s="179"/>
      <c r="P1004" s="115"/>
      <c r="Q1004" s="189"/>
      <c r="R1004" s="181"/>
      <c r="S1004" s="182"/>
      <c r="T1004" s="182"/>
      <c r="U1004" s="179"/>
      <c r="V1004" s="179"/>
      <c r="W1004" s="179"/>
    </row>
    <row r="1005" x14ac:dyDescent="0.3">
      <c r="B1005" s="179"/>
      <c r="C1005" s="179"/>
      <c r="D1005" s="179"/>
      <c r="E1005" s="179"/>
      <c r="F1005" s="179"/>
      <c r="G1005" s="179"/>
      <c r="P1005" s="115"/>
      <c r="Q1005" s="189"/>
      <c r="R1005" s="181"/>
      <c r="S1005" s="182"/>
      <c r="T1005" s="182"/>
      <c r="U1005" s="179"/>
      <c r="V1005" s="179"/>
      <c r="W1005" s="179"/>
    </row>
    <row r="1006" x14ac:dyDescent="0.3">
      <c r="B1006" s="179"/>
      <c r="C1006" s="179"/>
      <c r="D1006" s="179"/>
      <c r="E1006" s="179"/>
      <c r="F1006" s="179"/>
      <c r="G1006" s="179"/>
      <c r="P1006" s="115"/>
      <c r="Q1006" s="189"/>
      <c r="R1006" s="181"/>
      <c r="S1006" s="182"/>
      <c r="T1006" s="182"/>
      <c r="U1006" s="179"/>
      <c r="V1006" s="179"/>
      <c r="W1006" s="179"/>
    </row>
    <row r="1007" x14ac:dyDescent="0.3">
      <c r="B1007" s="179"/>
      <c r="C1007" s="179"/>
      <c r="D1007" s="179"/>
      <c r="E1007" s="179"/>
      <c r="F1007" s="179"/>
      <c r="G1007" s="179"/>
      <c r="P1007" s="115"/>
      <c r="Q1007" s="189"/>
      <c r="R1007" s="181"/>
      <c r="S1007" s="182"/>
      <c r="T1007" s="182"/>
      <c r="U1007" s="179"/>
      <c r="V1007" s="179"/>
      <c r="W1007" s="179"/>
    </row>
    <row r="1008" x14ac:dyDescent="0.3">
      <c r="B1008" s="179"/>
      <c r="C1008" s="179"/>
      <c r="D1008" s="179"/>
      <c r="E1008" s="179"/>
      <c r="F1008" s="179"/>
      <c r="G1008" s="179"/>
      <c r="P1008" s="115"/>
      <c r="Q1008" s="189"/>
      <c r="R1008" s="181"/>
      <c r="S1008" s="182"/>
      <c r="T1008" s="182"/>
      <c r="U1008" s="179"/>
      <c r="V1008" s="179"/>
      <c r="W1008" s="179"/>
    </row>
    <row r="1009" x14ac:dyDescent="0.3">
      <c r="B1009" s="179"/>
      <c r="C1009" s="179"/>
      <c r="D1009" s="179"/>
      <c r="E1009" s="179"/>
      <c r="F1009" s="179"/>
      <c r="G1009" s="179"/>
      <c r="P1009" s="115"/>
      <c r="Q1009" s="189"/>
      <c r="R1009" s="181"/>
      <c r="S1009" s="182"/>
      <c r="T1009" s="182"/>
      <c r="U1009" s="179"/>
      <c r="V1009" s="179"/>
      <c r="W1009" s="179"/>
    </row>
    <row r="1010" x14ac:dyDescent="0.3">
      <c r="B1010" s="179"/>
      <c r="C1010" s="179"/>
      <c r="D1010" s="179"/>
      <c r="E1010" s="179"/>
      <c r="F1010" s="179"/>
      <c r="G1010" s="179"/>
      <c r="P1010" s="115"/>
      <c r="Q1010" s="189"/>
      <c r="R1010" s="181"/>
      <c r="S1010" s="182"/>
      <c r="T1010" s="182"/>
      <c r="U1010" s="179"/>
      <c r="V1010" s="179"/>
      <c r="W1010" s="179"/>
    </row>
    <row r="1011" x14ac:dyDescent="0.3">
      <c r="B1011" s="179"/>
      <c r="C1011" s="179"/>
      <c r="D1011" s="179"/>
      <c r="E1011" s="179"/>
      <c r="F1011" s="179"/>
      <c r="G1011" s="179"/>
      <c r="P1011" s="115"/>
      <c r="Q1011" s="189"/>
      <c r="R1011" s="181"/>
      <c r="S1011" s="182"/>
      <c r="T1011" s="182"/>
      <c r="U1011" s="179"/>
      <c r="V1011" s="179"/>
      <c r="W1011" s="179"/>
    </row>
    <row r="1012" x14ac:dyDescent="0.3">
      <c r="B1012" s="179"/>
      <c r="C1012" s="179"/>
      <c r="D1012" s="179"/>
      <c r="E1012" s="179"/>
      <c r="F1012" s="179"/>
      <c r="G1012" s="179"/>
      <c r="P1012" s="115"/>
      <c r="Q1012" s="189"/>
      <c r="R1012" s="181"/>
      <c r="S1012" s="182"/>
      <c r="T1012" s="182"/>
      <c r="U1012" s="179"/>
      <c r="V1012" s="179"/>
      <c r="W1012" s="179"/>
    </row>
    <row r="1013" x14ac:dyDescent="0.3">
      <c r="B1013" s="179"/>
      <c r="C1013" s="179"/>
      <c r="D1013" s="179"/>
      <c r="E1013" s="179"/>
      <c r="F1013" s="179"/>
      <c r="G1013" s="179"/>
      <c r="P1013" s="115"/>
      <c r="Q1013" s="189"/>
      <c r="R1013" s="181"/>
      <c r="S1013" s="182"/>
      <c r="T1013" s="182"/>
      <c r="U1013" s="179"/>
      <c r="V1013" s="179"/>
      <c r="W1013" s="179"/>
    </row>
    <row r="1014" x14ac:dyDescent="0.3">
      <c r="B1014" s="179"/>
      <c r="C1014" s="179"/>
      <c r="D1014" s="179"/>
      <c r="E1014" s="179"/>
      <c r="F1014" s="179"/>
      <c r="G1014" s="179"/>
      <c r="P1014" s="115"/>
      <c r="Q1014" s="189"/>
      <c r="R1014" s="181"/>
      <c r="S1014" s="182"/>
      <c r="T1014" s="182"/>
      <c r="U1014" s="179"/>
      <c r="V1014" s="179"/>
      <c r="W1014" s="179"/>
    </row>
    <row r="1015" x14ac:dyDescent="0.3">
      <c r="B1015" s="179"/>
      <c r="C1015" s="179"/>
      <c r="D1015" s="179"/>
      <c r="E1015" s="179"/>
      <c r="F1015" s="179"/>
      <c r="G1015" s="179"/>
      <c r="P1015" s="115"/>
      <c r="Q1015" s="189"/>
      <c r="R1015" s="181"/>
      <c r="S1015" s="182"/>
      <c r="T1015" s="182"/>
      <c r="U1015" s="179"/>
      <c r="V1015" s="179"/>
      <c r="W1015" s="179"/>
    </row>
    <row r="1016" x14ac:dyDescent="0.3">
      <c r="B1016" s="179"/>
      <c r="C1016" s="179"/>
      <c r="D1016" s="179"/>
      <c r="E1016" s="179"/>
      <c r="F1016" s="179"/>
      <c r="G1016" s="179"/>
      <c r="P1016" s="115"/>
      <c r="Q1016" s="189"/>
      <c r="R1016" s="181"/>
      <c r="S1016" s="182"/>
      <c r="T1016" s="182"/>
      <c r="U1016" s="179"/>
      <c r="V1016" s="179"/>
      <c r="W1016" s="179"/>
    </row>
    <row r="1017" x14ac:dyDescent="0.3">
      <c r="B1017" s="179"/>
      <c r="C1017" s="179"/>
      <c r="D1017" s="179"/>
      <c r="E1017" s="179"/>
      <c r="F1017" s="179"/>
      <c r="G1017" s="179"/>
      <c r="P1017" s="115"/>
      <c r="Q1017" s="189"/>
      <c r="R1017" s="181"/>
      <c r="S1017" s="182"/>
      <c r="T1017" s="182"/>
      <c r="U1017" s="179"/>
      <c r="V1017" s="179"/>
      <c r="W1017" s="179"/>
    </row>
    <row r="1018" x14ac:dyDescent="0.3">
      <c r="B1018" s="179"/>
      <c r="C1018" s="179"/>
      <c r="D1018" s="179"/>
      <c r="E1018" s="179"/>
      <c r="F1018" s="179"/>
      <c r="G1018" s="179"/>
      <c r="P1018" s="115"/>
      <c r="Q1018" s="189"/>
      <c r="R1018" s="181"/>
      <c r="S1018" s="182"/>
      <c r="T1018" s="182"/>
      <c r="U1018" s="179"/>
      <c r="V1018" s="179"/>
      <c r="W1018" s="179"/>
    </row>
    <row r="1019" x14ac:dyDescent="0.3">
      <c r="B1019" s="179"/>
      <c r="C1019" s="179"/>
      <c r="D1019" s="179"/>
      <c r="E1019" s="179"/>
      <c r="F1019" s="179"/>
      <c r="G1019" s="179"/>
      <c r="P1019" s="115"/>
      <c r="Q1019" s="189"/>
      <c r="R1019" s="181"/>
      <c r="S1019" s="182"/>
      <c r="T1019" s="182"/>
      <c r="U1019" s="179"/>
      <c r="V1019" s="179"/>
      <c r="W1019" s="179"/>
    </row>
    <row r="1020" x14ac:dyDescent="0.3">
      <c r="B1020" s="179"/>
      <c r="C1020" s="179"/>
      <c r="D1020" s="179"/>
      <c r="E1020" s="179"/>
      <c r="F1020" s="179"/>
      <c r="G1020" s="179"/>
      <c r="P1020" s="115"/>
      <c r="Q1020" s="189"/>
      <c r="R1020" s="181"/>
      <c r="S1020" s="182"/>
      <c r="T1020" s="182"/>
      <c r="U1020" s="179"/>
      <c r="V1020" s="179"/>
      <c r="W1020" s="179"/>
    </row>
    <row r="1021" x14ac:dyDescent="0.3">
      <c r="B1021" s="179"/>
      <c r="C1021" s="179"/>
      <c r="D1021" s="179"/>
      <c r="E1021" s="179"/>
      <c r="F1021" s="179"/>
      <c r="G1021" s="179"/>
      <c r="P1021" s="115"/>
      <c r="Q1021" s="189"/>
      <c r="R1021" s="181"/>
      <c r="S1021" s="182"/>
      <c r="T1021" s="182"/>
      <c r="U1021" s="179"/>
      <c r="V1021" s="179"/>
      <c r="W1021" s="179"/>
    </row>
    <row r="1022" x14ac:dyDescent="0.3">
      <c r="B1022" s="179"/>
      <c r="C1022" s="179"/>
      <c r="D1022" s="179"/>
      <c r="E1022" s="179"/>
      <c r="F1022" s="179"/>
      <c r="G1022" s="179"/>
      <c r="P1022" s="115"/>
      <c r="Q1022" s="189"/>
      <c r="R1022" s="181"/>
      <c r="S1022" s="182"/>
      <c r="T1022" s="182"/>
      <c r="U1022" s="179"/>
      <c r="V1022" s="179"/>
      <c r="W1022" s="179"/>
    </row>
    <row r="1023" x14ac:dyDescent="0.3">
      <c r="B1023" s="179"/>
      <c r="C1023" s="179"/>
      <c r="D1023" s="179"/>
      <c r="E1023" s="179"/>
      <c r="F1023" s="179"/>
      <c r="G1023" s="179"/>
      <c r="P1023" s="115"/>
      <c r="Q1023" s="189"/>
      <c r="R1023" s="181"/>
      <c r="S1023" s="182"/>
      <c r="T1023" s="182"/>
      <c r="U1023" s="179"/>
      <c r="V1023" s="179"/>
      <c r="W1023" s="179"/>
    </row>
    <row r="1024" x14ac:dyDescent="0.3">
      <c r="B1024" s="179"/>
      <c r="C1024" s="179"/>
      <c r="D1024" s="179"/>
      <c r="E1024" s="179"/>
      <c r="F1024" s="179"/>
      <c r="G1024" s="179"/>
      <c r="P1024" s="115"/>
      <c r="Q1024" s="189"/>
      <c r="R1024" s="181"/>
      <c r="S1024" s="182"/>
      <c r="T1024" s="182"/>
      <c r="U1024" s="179"/>
      <c r="V1024" s="179"/>
      <c r="W1024" s="179"/>
    </row>
    <row r="1025" x14ac:dyDescent="0.3">
      <c r="B1025" s="179"/>
      <c r="C1025" s="179"/>
      <c r="D1025" s="179"/>
      <c r="E1025" s="179"/>
      <c r="F1025" s="179"/>
      <c r="G1025" s="179"/>
      <c r="P1025" s="115"/>
      <c r="Q1025" s="189"/>
      <c r="R1025" s="181"/>
      <c r="S1025" s="182"/>
      <c r="T1025" s="182"/>
      <c r="U1025" s="179"/>
      <c r="V1025" s="179"/>
      <c r="W1025" s="179"/>
    </row>
    <row r="1026" x14ac:dyDescent="0.3">
      <c r="B1026" s="179"/>
      <c r="C1026" s="179"/>
      <c r="D1026" s="179"/>
      <c r="E1026" s="179"/>
      <c r="F1026" s="179"/>
      <c r="G1026" s="179"/>
      <c r="P1026" s="115"/>
      <c r="Q1026" s="189"/>
      <c r="R1026" s="181"/>
      <c r="S1026" s="182"/>
      <c r="T1026" s="182"/>
      <c r="U1026" s="179"/>
      <c r="V1026" s="179"/>
      <c r="W1026" s="179"/>
    </row>
    <row r="1027" x14ac:dyDescent="0.3">
      <c r="B1027" s="179"/>
      <c r="C1027" s="179"/>
      <c r="D1027" s="179"/>
      <c r="E1027" s="179"/>
      <c r="F1027" s="179"/>
      <c r="G1027" s="179"/>
      <c r="P1027" s="115"/>
      <c r="Q1027" s="189"/>
      <c r="R1027" s="181"/>
      <c r="S1027" s="182"/>
      <c r="T1027" s="182"/>
      <c r="U1027" s="179"/>
      <c r="V1027" s="179"/>
      <c r="W1027" s="179"/>
    </row>
    <row r="1028" x14ac:dyDescent="0.3">
      <c r="B1028" s="179"/>
      <c r="C1028" s="179"/>
      <c r="D1028" s="179"/>
      <c r="E1028" s="179"/>
      <c r="F1028" s="179"/>
      <c r="G1028" s="179"/>
      <c r="P1028" s="115"/>
      <c r="Q1028" s="189"/>
      <c r="R1028" s="181"/>
      <c r="S1028" s="182"/>
      <c r="T1028" s="182"/>
      <c r="U1028" s="179"/>
      <c r="V1028" s="179"/>
      <c r="W1028" s="179"/>
    </row>
    <row r="1029" x14ac:dyDescent="0.3">
      <c r="B1029" s="179"/>
      <c r="C1029" s="179"/>
      <c r="D1029" s="179"/>
      <c r="E1029" s="179"/>
      <c r="F1029" s="179"/>
      <c r="G1029" s="179"/>
      <c r="P1029" s="115"/>
      <c r="Q1029" s="189"/>
      <c r="R1029" s="181"/>
      <c r="S1029" s="182"/>
      <c r="T1029" s="182"/>
      <c r="U1029" s="179"/>
      <c r="V1029" s="179"/>
      <c r="W1029" s="179"/>
    </row>
    <row r="1030" x14ac:dyDescent="0.3">
      <c r="B1030" s="179"/>
      <c r="C1030" s="179"/>
      <c r="D1030" s="179"/>
      <c r="E1030" s="179"/>
      <c r="F1030" s="179"/>
      <c r="G1030" s="179"/>
      <c r="P1030" s="115"/>
      <c r="Q1030" s="189"/>
      <c r="R1030" s="181"/>
      <c r="S1030" s="182"/>
      <c r="T1030" s="182"/>
      <c r="U1030" s="179"/>
      <c r="V1030" s="179"/>
      <c r="W1030" s="179"/>
    </row>
    <row r="1031" x14ac:dyDescent="0.3">
      <c r="B1031" s="179"/>
      <c r="C1031" s="179"/>
      <c r="D1031" s="179"/>
      <c r="E1031" s="179"/>
      <c r="F1031" s="179"/>
      <c r="G1031" s="179"/>
      <c r="P1031" s="115"/>
      <c r="Q1031" s="189"/>
      <c r="R1031" s="181"/>
      <c r="S1031" s="182"/>
      <c r="T1031" s="182"/>
      <c r="U1031" s="179"/>
      <c r="V1031" s="179"/>
      <c r="W1031" s="179"/>
    </row>
    <row r="1032" x14ac:dyDescent="0.3">
      <c r="B1032" s="179"/>
      <c r="C1032" s="179"/>
      <c r="D1032" s="179"/>
      <c r="E1032" s="179"/>
      <c r="F1032" s="179"/>
      <c r="G1032" s="179"/>
      <c r="P1032" s="115"/>
      <c r="Q1032" s="189"/>
      <c r="R1032" s="181"/>
      <c r="S1032" s="182"/>
      <c r="T1032" s="182"/>
      <c r="U1032" s="179"/>
      <c r="V1032" s="179"/>
      <c r="W1032" s="179"/>
    </row>
    <row r="1033" x14ac:dyDescent="0.3">
      <c r="B1033" s="179"/>
      <c r="C1033" s="179"/>
      <c r="D1033" s="179"/>
      <c r="E1033" s="179"/>
      <c r="F1033" s="179"/>
      <c r="G1033" s="179"/>
      <c r="P1033" s="115"/>
      <c r="Q1033" s="189"/>
      <c r="R1033" s="181"/>
      <c r="S1033" s="182"/>
      <c r="T1033" s="182"/>
      <c r="U1033" s="179"/>
      <c r="V1033" s="179"/>
      <c r="W1033" s="179"/>
    </row>
    <row r="1034" x14ac:dyDescent="0.3">
      <c r="B1034" s="179"/>
      <c r="C1034" s="179"/>
      <c r="D1034" s="179"/>
      <c r="E1034" s="179"/>
      <c r="F1034" s="179"/>
      <c r="G1034" s="179"/>
      <c r="P1034" s="115"/>
      <c r="Q1034" s="189"/>
      <c r="R1034" s="181"/>
      <c r="S1034" s="182"/>
      <c r="T1034" s="182"/>
      <c r="U1034" s="179"/>
      <c r="V1034" s="179"/>
      <c r="W1034" s="179"/>
    </row>
    <row r="1035" x14ac:dyDescent="0.3">
      <c r="B1035" s="179"/>
      <c r="C1035" s="179"/>
      <c r="D1035" s="179"/>
      <c r="E1035" s="179"/>
      <c r="F1035" s="179"/>
      <c r="G1035" s="179"/>
      <c r="P1035" s="115"/>
      <c r="Q1035" s="189"/>
      <c r="R1035" s="181"/>
      <c r="S1035" s="182"/>
      <c r="T1035" s="182"/>
      <c r="U1035" s="179"/>
      <c r="V1035" s="179"/>
      <c r="W1035" s="179"/>
    </row>
    <row r="1036" x14ac:dyDescent="0.3">
      <c r="B1036" s="179"/>
      <c r="C1036" s="179"/>
      <c r="D1036" s="179"/>
      <c r="E1036" s="179"/>
      <c r="F1036" s="179"/>
      <c r="G1036" s="179"/>
      <c r="P1036" s="115"/>
      <c r="Q1036" s="189"/>
      <c r="R1036" s="181"/>
      <c r="S1036" s="182"/>
      <c r="T1036" s="182"/>
      <c r="U1036" s="179"/>
      <c r="V1036" s="179"/>
      <c r="W1036" s="179"/>
    </row>
    <row r="1037" x14ac:dyDescent="0.3">
      <c r="B1037" s="179"/>
      <c r="C1037" s="179"/>
      <c r="D1037" s="179"/>
      <c r="E1037" s="179"/>
      <c r="F1037" s="179"/>
      <c r="G1037" s="179"/>
      <c r="P1037" s="115"/>
      <c r="Q1037" s="189"/>
      <c r="R1037" s="181"/>
      <c r="S1037" s="182"/>
      <c r="T1037" s="182"/>
      <c r="U1037" s="179"/>
      <c r="V1037" s="179"/>
      <c r="W1037" s="179"/>
    </row>
    <row r="1038" x14ac:dyDescent="0.3">
      <c r="B1038" s="179"/>
      <c r="C1038" s="179"/>
      <c r="D1038" s="179"/>
      <c r="E1038" s="179"/>
      <c r="F1038" s="179"/>
      <c r="G1038" s="179"/>
      <c r="P1038" s="115"/>
      <c r="Q1038" s="189"/>
      <c r="R1038" s="181"/>
      <c r="S1038" s="182"/>
      <c r="T1038" s="182"/>
      <c r="U1038" s="179"/>
      <c r="V1038" s="179"/>
      <c r="W1038" s="179"/>
    </row>
    <row r="1039" x14ac:dyDescent="0.3">
      <c r="B1039" s="179"/>
      <c r="C1039" s="179"/>
      <c r="D1039" s="179"/>
      <c r="E1039" s="179"/>
      <c r="F1039" s="179"/>
      <c r="G1039" s="179"/>
      <c r="P1039" s="115"/>
      <c r="Q1039" s="189"/>
      <c r="R1039" s="181"/>
      <c r="S1039" s="182"/>
      <c r="T1039" s="182"/>
      <c r="U1039" s="179"/>
      <c r="V1039" s="179"/>
      <c r="W1039" s="179"/>
    </row>
    <row r="1040" x14ac:dyDescent="0.3">
      <c r="B1040" s="179"/>
      <c r="C1040" s="179"/>
      <c r="D1040" s="179"/>
      <c r="E1040" s="179"/>
      <c r="F1040" s="179"/>
      <c r="G1040" s="179"/>
      <c r="P1040" s="115"/>
      <c r="Q1040" s="189"/>
      <c r="R1040" s="181"/>
      <c r="S1040" s="182"/>
      <c r="T1040" s="182"/>
      <c r="U1040" s="179"/>
      <c r="V1040" s="179"/>
      <c r="W1040" s="179"/>
    </row>
    <row r="1041" x14ac:dyDescent="0.3">
      <c r="B1041" s="179"/>
      <c r="C1041" s="179"/>
      <c r="D1041" s="179"/>
      <c r="E1041" s="179"/>
      <c r="F1041" s="179"/>
      <c r="G1041" s="179"/>
      <c r="P1041" s="115"/>
      <c r="Q1041" s="189"/>
      <c r="R1041" s="181"/>
      <c r="S1041" s="182"/>
      <c r="T1041" s="182"/>
      <c r="U1041" s="179"/>
      <c r="V1041" s="179"/>
      <c r="W1041" s="179"/>
    </row>
    <row r="1042" x14ac:dyDescent="0.3">
      <c r="B1042" s="179"/>
      <c r="C1042" s="179"/>
      <c r="D1042" s="179"/>
      <c r="E1042" s="179"/>
      <c r="F1042" s="179"/>
      <c r="G1042" s="179"/>
      <c r="P1042" s="115"/>
      <c r="Q1042" s="189"/>
      <c r="R1042" s="181"/>
      <c r="S1042" s="182"/>
      <c r="T1042" s="182"/>
      <c r="U1042" s="179"/>
      <c r="V1042" s="179"/>
      <c r="W1042" s="179"/>
    </row>
    <row r="1043" x14ac:dyDescent="0.3">
      <c r="B1043" s="179"/>
      <c r="C1043" s="179"/>
      <c r="D1043" s="179"/>
      <c r="E1043" s="179"/>
      <c r="F1043" s="179"/>
      <c r="G1043" s="179"/>
      <c r="P1043" s="115"/>
      <c r="Q1043" s="189"/>
      <c r="R1043" s="181"/>
      <c r="S1043" s="182"/>
      <c r="T1043" s="182"/>
      <c r="U1043" s="179"/>
      <c r="V1043" s="179"/>
      <c r="W1043" s="179"/>
    </row>
    <row r="1044" x14ac:dyDescent="0.3">
      <c r="B1044" s="179"/>
      <c r="C1044" s="179"/>
      <c r="D1044" s="179"/>
      <c r="E1044" s="179"/>
      <c r="F1044" s="179"/>
      <c r="G1044" s="179"/>
      <c r="P1044" s="115"/>
      <c r="Q1044" s="189"/>
      <c r="R1044" s="181"/>
      <c r="S1044" s="182"/>
      <c r="T1044" s="182"/>
      <c r="U1044" s="179"/>
      <c r="V1044" s="179"/>
      <c r="W1044" s="179"/>
    </row>
    <row r="1045" x14ac:dyDescent="0.3">
      <c r="B1045" s="179"/>
      <c r="C1045" s="179"/>
      <c r="D1045" s="179"/>
      <c r="E1045" s="179"/>
      <c r="F1045" s="179"/>
      <c r="G1045" s="179"/>
      <c r="P1045" s="115"/>
      <c r="Q1045" s="189"/>
      <c r="R1045" s="181"/>
      <c r="S1045" s="182"/>
      <c r="T1045" s="182"/>
      <c r="U1045" s="179"/>
      <c r="V1045" s="179"/>
      <c r="W1045" s="179"/>
    </row>
    <row r="1046" x14ac:dyDescent="0.3">
      <c r="B1046" s="179"/>
      <c r="C1046" s="179"/>
      <c r="D1046" s="179"/>
      <c r="E1046" s="179"/>
      <c r="F1046" s="179"/>
      <c r="G1046" s="179"/>
      <c r="P1046" s="115"/>
      <c r="Q1046" s="189"/>
      <c r="R1046" s="181"/>
      <c r="S1046" s="182"/>
      <c r="T1046" s="182"/>
      <c r="U1046" s="179"/>
      <c r="V1046" s="179"/>
      <c r="W1046" s="179"/>
    </row>
    <row r="1047" x14ac:dyDescent="0.3">
      <c r="B1047" s="179"/>
      <c r="C1047" s="179"/>
      <c r="D1047" s="179"/>
      <c r="E1047" s="179"/>
      <c r="F1047" s="179"/>
      <c r="G1047" s="179"/>
      <c r="P1047" s="115"/>
      <c r="Q1047" s="189"/>
      <c r="R1047" s="181"/>
      <c r="S1047" s="182"/>
      <c r="T1047" s="182"/>
      <c r="U1047" s="179"/>
      <c r="V1047" s="179"/>
      <c r="W1047" s="179"/>
    </row>
    <row r="1048" x14ac:dyDescent="0.3">
      <c r="B1048" s="179"/>
      <c r="C1048" s="179"/>
      <c r="D1048" s="179"/>
      <c r="E1048" s="179"/>
      <c r="F1048" s="179"/>
      <c r="G1048" s="179"/>
      <c r="P1048" s="115"/>
      <c r="Q1048" s="189"/>
      <c r="R1048" s="181"/>
      <c r="S1048" s="182"/>
      <c r="T1048" s="182"/>
      <c r="U1048" s="179"/>
      <c r="V1048" s="179"/>
      <c r="W1048" s="179"/>
    </row>
    <row r="1049" x14ac:dyDescent="0.3">
      <c r="B1049" s="179"/>
      <c r="C1049" s="179"/>
      <c r="D1049" s="179"/>
      <c r="E1049" s="179"/>
      <c r="F1049" s="179"/>
      <c r="G1049" s="179"/>
      <c r="P1049" s="115"/>
      <c r="Q1049" s="189"/>
      <c r="R1049" s="181"/>
      <c r="S1049" s="182"/>
      <c r="T1049" s="182"/>
      <c r="U1049" s="179"/>
      <c r="V1049" s="179"/>
      <c r="W1049" s="179"/>
    </row>
    <row r="1050" x14ac:dyDescent="0.3">
      <c r="B1050" s="179"/>
      <c r="C1050" s="179"/>
      <c r="D1050" s="179"/>
      <c r="E1050" s="179"/>
      <c r="F1050" s="179"/>
      <c r="G1050" s="179"/>
      <c r="P1050" s="115"/>
      <c r="Q1050" s="189"/>
      <c r="R1050" s="181"/>
      <c r="S1050" s="182"/>
      <c r="T1050" s="182"/>
      <c r="U1050" s="179"/>
      <c r="V1050" s="179"/>
      <c r="W1050" s="179"/>
    </row>
    <row r="1051" x14ac:dyDescent="0.3">
      <c r="B1051" s="179"/>
      <c r="C1051" s="179"/>
      <c r="D1051" s="179"/>
      <c r="E1051" s="179"/>
      <c r="F1051" s="179"/>
      <c r="G1051" s="179"/>
      <c r="P1051" s="115"/>
      <c r="Q1051" s="189"/>
      <c r="R1051" s="181"/>
      <c r="S1051" s="182"/>
      <c r="T1051" s="182"/>
      <c r="U1051" s="179"/>
      <c r="V1051" s="179"/>
      <c r="W1051" s="179"/>
    </row>
    <row r="1052" x14ac:dyDescent="0.3">
      <c r="B1052" s="179"/>
      <c r="C1052" s="179"/>
      <c r="D1052" s="179"/>
      <c r="E1052" s="179"/>
      <c r="F1052" s="179"/>
      <c r="G1052" s="179"/>
      <c r="P1052" s="115"/>
      <c r="Q1052" s="189"/>
      <c r="R1052" s="181"/>
      <c r="S1052" s="182"/>
      <c r="T1052" s="182"/>
      <c r="U1052" s="179"/>
      <c r="V1052" s="179"/>
      <c r="W1052" s="179"/>
    </row>
    <row r="1053" x14ac:dyDescent="0.3">
      <c r="B1053" s="179"/>
      <c r="C1053" s="179"/>
      <c r="D1053" s="179"/>
      <c r="E1053" s="179"/>
      <c r="F1053" s="179"/>
      <c r="G1053" s="179"/>
      <c r="P1053" s="115"/>
      <c r="Q1053" s="189"/>
      <c r="R1053" s="181"/>
      <c r="S1053" s="182"/>
      <c r="T1053" s="182"/>
      <c r="U1053" s="179"/>
      <c r="V1053" s="179"/>
      <c r="W1053" s="179"/>
    </row>
    <row r="1054" x14ac:dyDescent="0.3">
      <c r="B1054" s="179"/>
      <c r="C1054" s="179"/>
      <c r="D1054" s="179"/>
      <c r="E1054" s="179"/>
      <c r="F1054" s="179"/>
      <c r="G1054" s="179"/>
      <c r="P1054" s="115"/>
      <c r="Q1054" s="189"/>
      <c r="R1054" s="181"/>
      <c r="S1054" s="182"/>
      <c r="T1054" s="182"/>
      <c r="U1054" s="179"/>
      <c r="V1054" s="179"/>
      <c r="W1054" s="179"/>
    </row>
    <row r="1055" x14ac:dyDescent="0.3">
      <c r="B1055" s="179"/>
      <c r="C1055" s="179"/>
      <c r="D1055" s="179"/>
      <c r="E1055" s="179"/>
      <c r="F1055" s="179"/>
      <c r="G1055" s="179"/>
      <c r="P1055" s="115"/>
      <c r="Q1055" s="189"/>
      <c r="R1055" s="181"/>
      <c r="S1055" s="182"/>
      <c r="T1055" s="182"/>
      <c r="U1055" s="179"/>
      <c r="V1055" s="179"/>
      <c r="W1055" s="179"/>
    </row>
    <row r="1056" x14ac:dyDescent="0.3">
      <c r="B1056" s="179"/>
      <c r="C1056" s="179"/>
      <c r="D1056" s="179"/>
      <c r="E1056" s="179"/>
      <c r="F1056" s="179"/>
      <c r="G1056" s="179"/>
      <c r="P1056" s="115"/>
      <c r="Q1056" s="189"/>
      <c r="R1056" s="181"/>
      <c r="S1056" s="182"/>
      <c r="T1056" s="182"/>
      <c r="U1056" s="179"/>
      <c r="V1056" s="179"/>
      <c r="W1056" s="179"/>
    </row>
    <row r="1057" x14ac:dyDescent="0.3">
      <c r="B1057" s="179"/>
      <c r="C1057" s="179"/>
      <c r="D1057" s="179"/>
      <c r="E1057" s="179"/>
      <c r="F1057" s="179"/>
      <c r="G1057" s="179"/>
      <c r="P1057" s="115"/>
      <c r="Q1057" s="189"/>
      <c r="R1057" s="181"/>
      <c r="S1057" s="182"/>
      <c r="T1057" s="182"/>
      <c r="U1057" s="179"/>
      <c r="V1057" s="179"/>
      <c r="W1057" s="179"/>
    </row>
    <row r="1058" x14ac:dyDescent="0.3">
      <c r="B1058" s="179"/>
      <c r="C1058" s="179"/>
      <c r="D1058" s="179"/>
      <c r="E1058" s="179"/>
      <c r="F1058" s="179"/>
      <c r="G1058" s="179"/>
      <c r="P1058" s="115"/>
      <c r="Q1058" s="189"/>
      <c r="R1058" s="181"/>
      <c r="S1058" s="182"/>
      <c r="T1058" s="182"/>
      <c r="U1058" s="179"/>
      <c r="V1058" s="179"/>
      <c r="W1058" s="179"/>
    </row>
    <row r="1059" x14ac:dyDescent="0.3">
      <c r="B1059" s="179"/>
      <c r="C1059" s="179"/>
      <c r="D1059" s="179"/>
      <c r="E1059" s="179"/>
      <c r="F1059" s="179"/>
      <c r="G1059" s="179"/>
      <c r="P1059" s="115"/>
      <c r="Q1059" s="189"/>
      <c r="R1059" s="181"/>
      <c r="S1059" s="182"/>
      <c r="T1059" s="182"/>
      <c r="U1059" s="179"/>
      <c r="V1059" s="179"/>
      <c r="W1059" s="179"/>
    </row>
    <row r="1060" x14ac:dyDescent="0.3">
      <c r="B1060" s="179"/>
      <c r="C1060" s="179"/>
      <c r="D1060" s="179"/>
      <c r="E1060" s="179"/>
      <c r="F1060" s="179"/>
      <c r="G1060" s="179"/>
      <c r="P1060" s="115"/>
      <c r="Q1060" s="189"/>
      <c r="R1060" s="181"/>
      <c r="S1060" s="182"/>
      <c r="T1060" s="182"/>
      <c r="U1060" s="179"/>
      <c r="V1060" s="179"/>
      <c r="W1060" s="179"/>
    </row>
    <row r="1061" x14ac:dyDescent="0.3">
      <c r="B1061" s="179"/>
      <c r="C1061" s="179"/>
      <c r="D1061" s="179"/>
      <c r="E1061" s="179"/>
      <c r="F1061" s="179"/>
      <c r="G1061" s="179"/>
      <c r="P1061" s="115"/>
      <c r="Q1061" s="189"/>
      <c r="R1061" s="181"/>
      <c r="S1061" s="182"/>
      <c r="T1061" s="182"/>
      <c r="U1061" s="179"/>
      <c r="V1061" s="179"/>
      <c r="W1061" s="179"/>
    </row>
    <row r="1062" x14ac:dyDescent="0.3">
      <c r="B1062" s="179"/>
      <c r="C1062" s="179"/>
      <c r="D1062" s="179"/>
      <c r="E1062" s="179"/>
      <c r="F1062" s="179"/>
      <c r="G1062" s="179"/>
      <c r="P1062" s="115"/>
      <c r="Q1062" s="189"/>
      <c r="R1062" s="181"/>
      <c r="S1062" s="182"/>
      <c r="T1062" s="182"/>
      <c r="U1062" s="179"/>
      <c r="V1062" s="179"/>
      <c r="W1062" s="179"/>
    </row>
    <row r="1063" x14ac:dyDescent="0.3">
      <c r="B1063" s="179"/>
      <c r="C1063" s="179"/>
      <c r="D1063" s="179"/>
      <c r="E1063" s="179"/>
      <c r="F1063" s="179"/>
      <c r="G1063" s="179"/>
      <c r="P1063" s="115"/>
      <c r="Q1063" s="189"/>
      <c r="R1063" s="181"/>
      <c r="S1063" s="182"/>
      <c r="T1063" s="182"/>
      <c r="U1063" s="179"/>
      <c r="V1063" s="179"/>
      <c r="W1063" s="179"/>
    </row>
    <row r="1064" x14ac:dyDescent="0.3">
      <c r="B1064" s="179"/>
      <c r="C1064" s="179"/>
      <c r="D1064" s="179"/>
      <c r="E1064" s="179"/>
      <c r="F1064" s="179"/>
      <c r="G1064" s="179"/>
      <c r="P1064" s="115"/>
      <c r="Q1064" s="189"/>
      <c r="R1064" s="181"/>
      <c r="S1064" s="182"/>
      <c r="T1064" s="182"/>
      <c r="U1064" s="179"/>
      <c r="V1064" s="179"/>
      <c r="W1064" s="179"/>
    </row>
    <row r="1065" x14ac:dyDescent="0.3">
      <c r="B1065" s="179"/>
      <c r="C1065" s="179"/>
      <c r="D1065" s="179"/>
      <c r="E1065" s="179"/>
      <c r="F1065" s="179"/>
      <c r="G1065" s="179"/>
      <c r="P1065" s="115"/>
      <c r="Q1065" s="189"/>
      <c r="R1065" s="181"/>
      <c r="S1065" s="182"/>
      <c r="T1065" s="182"/>
      <c r="U1065" s="179"/>
      <c r="V1065" s="179"/>
      <c r="W1065" s="179"/>
    </row>
    <row r="1066" x14ac:dyDescent="0.3">
      <c r="B1066" s="179"/>
      <c r="C1066" s="179"/>
      <c r="D1066" s="179"/>
      <c r="E1066" s="179"/>
      <c r="F1066" s="179"/>
      <c r="G1066" s="179"/>
      <c r="P1066" s="115"/>
      <c r="Q1066" s="189"/>
      <c r="R1066" s="181"/>
      <c r="S1066" s="182"/>
      <c r="T1066" s="182"/>
      <c r="U1066" s="179"/>
      <c r="V1066" s="179"/>
      <c r="W1066" s="179"/>
    </row>
    <row r="1067" x14ac:dyDescent="0.3">
      <c r="B1067" s="179"/>
      <c r="C1067" s="179"/>
      <c r="D1067" s="179"/>
      <c r="E1067" s="179"/>
      <c r="F1067" s="179"/>
      <c r="G1067" s="179"/>
      <c r="P1067" s="115"/>
      <c r="Q1067" s="189"/>
      <c r="R1067" s="181"/>
      <c r="S1067" s="182"/>
      <c r="T1067" s="182"/>
      <c r="U1067" s="179"/>
      <c r="V1067" s="179"/>
      <c r="W1067" s="179"/>
    </row>
    <row r="1068" x14ac:dyDescent="0.3">
      <c r="B1068" s="179"/>
      <c r="C1068" s="179"/>
      <c r="D1068" s="179"/>
      <c r="E1068" s="179"/>
      <c r="F1068" s="179"/>
      <c r="G1068" s="179"/>
      <c r="P1068" s="115"/>
      <c r="Q1068" s="189"/>
      <c r="R1068" s="181"/>
      <c r="S1068" s="182"/>
      <c r="T1068" s="182"/>
      <c r="U1068" s="179"/>
      <c r="V1068" s="179"/>
      <c r="W1068" s="179"/>
    </row>
    <row r="1069" x14ac:dyDescent="0.3">
      <c r="B1069" s="179"/>
      <c r="C1069" s="179"/>
      <c r="D1069" s="179"/>
      <c r="E1069" s="179"/>
      <c r="F1069" s="179"/>
      <c r="G1069" s="179"/>
      <c r="P1069" s="115"/>
      <c r="Q1069" s="189"/>
      <c r="R1069" s="181"/>
      <c r="S1069" s="182"/>
      <c r="T1069" s="182"/>
      <c r="U1069" s="179"/>
      <c r="V1069" s="179"/>
      <c r="W1069" s="179"/>
    </row>
    <row r="1070" x14ac:dyDescent="0.3">
      <c r="B1070" s="179"/>
      <c r="C1070" s="179"/>
      <c r="D1070" s="179"/>
      <c r="E1070" s="179"/>
      <c r="F1070" s="179"/>
      <c r="G1070" s="179"/>
      <c r="P1070" s="115"/>
      <c r="Q1070" s="189"/>
      <c r="R1070" s="181"/>
      <c r="S1070" s="182"/>
      <c r="T1070" s="182"/>
      <c r="U1070" s="179"/>
      <c r="V1070" s="179"/>
      <c r="W1070" s="179"/>
    </row>
    <row r="1071" x14ac:dyDescent="0.3">
      <c r="B1071" s="179"/>
      <c r="C1071" s="179"/>
      <c r="D1071" s="179"/>
      <c r="E1071" s="179"/>
      <c r="F1071" s="179"/>
      <c r="G1071" s="179"/>
      <c r="P1071" s="115"/>
      <c r="Q1071" s="189"/>
      <c r="R1071" s="181"/>
      <c r="S1071" s="182"/>
      <c r="T1071" s="182"/>
      <c r="U1071" s="179"/>
      <c r="V1071" s="179"/>
      <c r="W1071" s="179"/>
    </row>
    <row r="1072" x14ac:dyDescent="0.3">
      <c r="B1072" s="179"/>
      <c r="C1072" s="179"/>
      <c r="D1072" s="179"/>
      <c r="E1072" s="179"/>
      <c r="F1072" s="179"/>
      <c r="G1072" s="179"/>
      <c r="P1072" s="115"/>
      <c r="Q1072" s="189"/>
      <c r="R1072" s="181"/>
      <c r="S1072" s="182"/>
      <c r="T1072" s="182"/>
      <c r="U1072" s="179"/>
      <c r="V1072" s="179"/>
      <c r="W1072" s="179"/>
    </row>
    <row r="1073" x14ac:dyDescent="0.3">
      <c r="B1073" s="179"/>
      <c r="C1073" s="179"/>
      <c r="D1073" s="179"/>
      <c r="E1073" s="179"/>
      <c r="F1073" s="179"/>
      <c r="G1073" s="179"/>
      <c r="P1073" s="115"/>
      <c r="Q1073" s="189"/>
      <c r="R1073" s="181"/>
      <c r="S1073" s="182"/>
      <c r="T1073" s="182"/>
      <c r="U1073" s="179"/>
      <c r="V1073" s="179"/>
      <c r="W1073" s="179"/>
    </row>
    <row r="1074" x14ac:dyDescent="0.3">
      <c r="B1074" s="179"/>
      <c r="C1074" s="179"/>
      <c r="D1074" s="179"/>
      <c r="E1074" s="179"/>
      <c r="F1074" s="179"/>
      <c r="G1074" s="179"/>
      <c r="P1074" s="115"/>
      <c r="Q1074" s="189"/>
      <c r="R1074" s="181"/>
      <c r="S1074" s="182"/>
      <c r="T1074" s="182"/>
      <c r="U1074" s="179"/>
      <c r="V1074" s="179"/>
      <c r="W1074" s="179"/>
    </row>
    <row r="1075" x14ac:dyDescent="0.3">
      <c r="B1075" s="179"/>
      <c r="C1075" s="179"/>
      <c r="D1075" s="179"/>
      <c r="E1075" s="179"/>
      <c r="F1075" s="179"/>
      <c r="G1075" s="179"/>
      <c r="P1075" s="115"/>
      <c r="Q1075" s="189"/>
      <c r="R1075" s="181"/>
      <c r="S1075" s="182"/>
      <c r="T1075" s="182"/>
      <c r="U1075" s="179"/>
      <c r="V1075" s="179"/>
      <c r="W1075" s="179"/>
    </row>
    <row r="1076" x14ac:dyDescent="0.3">
      <c r="B1076" s="179"/>
      <c r="C1076" s="179"/>
      <c r="D1076" s="179"/>
      <c r="E1076" s="179"/>
      <c r="F1076" s="179"/>
      <c r="G1076" s="179"/>
      <c r="P1076" s="115"/>
      <c r="Q1076" s="189"/>
      <c r="R1076" s="181"/>
      <c r="S1076" s="182"/>
      <c r="T1076" s="182"/>
      <c r="U1076" s="179"/>
      <c r="V1076" s="179"/>
      <c r="W1076" s="179"/>
    </row>
    <row r="1077" x14ac:dyDescent="0.3">
      <c r="B1077" s="179"/>
      <c r="C1077" s="179"/>
      <c r="D1077" s="179"/>
      <c r="E1077" s="179"/>
      <c r="F1077" s="179"/>
      <c r="G1077" s="179"/>
      <c r="P1077" s="115"/>
      <c r="Q1077" s="189"/>
      <c r="R1077" s="181"/>
      <c r="S1077" s="182"/>
      <c r="T1077" s="182"/>
      <c r="U1077" s="179"/>
      <c r="V1077" s="179"/>
      <c r="W1077" s="179"/>
    </row>
    <row r="1078" x14ac:dyDescent="0.3">
      <c r="B1078" s="179"/>
      <c r="C1078" s="179"/>
      <c r="D1078" s="179"/>
      <c r="E1078" s="179"/>
      <c r="F1078" s="179"/>
      <c r="G1078" s="179"/>
      <c r="P1078" s="115"/>
      <c r="Q1078" s="189"/>
      <c r="R1078" s="181"/>
      <c r="S1078" s="182"/>
      <c r="T1078" s="182"/>
      <c r="U1078" s="179"/>
      <c r="V1078" s="179"/>
      <c r="W1078" s="179"/>
    </row>
    <row r="1079" x14ac:dyDescent="0.3">
      <c r="B1079" s="179"/>
      <c r="C1079" s="179"/>
      <c r="D1079" s="179"/>
      <c r="E1079" s="179"/>
      <c r="F1079" s="179"/>
      <c r="G1079" s="179"/>
      <c r="P1079" s="115"/>
      <c r="Q1079" s="189"/>
      <c r="R1079" s="181"/>
      <c r="S1079" s="182"/>
      <c r="T1079" s="182"/>
      <c r="U1079" s="179"/>
      <c r="V1079" s="179"/>
      <c r="W1079" s="179"/>
    </row>
    <row r="1080" x14ac:dyDescent="0.3">
      <c r="B1080" s="179"/>
      <c r="C1080" s="179"/>
      <c r="D1080" s="179"/>
      <c r="E1080" s="179"/>
      <c r="F1080" s="179"/>
      <c r="G1080" s="179"/>
      <c r="P1080" s="115"/>
      <c r="Q1080" s="189"/>
      <c r="R1080" s="181"/>
      <c r="S1080" s="182"/>
      <c r="T1080" s="182"/>
      <c r="U1080" s="179"/>
      <c r="V1080" s="179"/>
      <c r="W1080" s="179"/>
    </row>
    <row r="1081" x14ac:dyDescent="0.3">
      <c r="F1081" s="179"/>
      <c r="G1081" s="179"/>
      <c r="P1081" s="115"/>
      <c r="Q1081" s="189"/>
      <c r="R1081" s="181"/>
      <c r="S1081" s="182"/>
      <c r="T1081" s="182"/>
      <c r="U1081" s="179"/>
      <c r="V1081" s="179"/>
      <c r="W1081" s="179"/>
    </row>
    <row r="1082" x14ac:dyDescent="0.3">
      <c r="F1082" s="179"/>
      <c r="G1082" s="179"/>
      <c r="P1082" s="115"/>
      <c r="Q1082" s="189"/>
      <c r="R1082" s="181"/>
      <c r="S1082" s="182"/>
      <c r="T1082" s="182"/>
      <c r="U1082" s="179"/>
      <c r="V1082" s="179"/>
      <c r="W1082" s="179"/>
    </row>
    <row r="1083" x14ac:dyDescent="0.3">
      <c r="P1083" s="115"/>
      <c r="Q1083" s="189"/>
      <c r="R1083" s="181"/>
      <c r="S1083" s="182"/>
      <c r="T1083" s="182"/>
      <c r="U1083" s="179"/>
      <c r="V1083" s="179"/>
      <c r="W1083" s="179"/>
    </row>
    <row r="1084" x14ac:dyDescent="0.3">
      <c r="P1084" s="115"/>
      <c r="Q1084" s="189"/>
      <c r="R1084" s="181"/>
      <c r="S1084" s="182"/>
      <c r="T1084" s="182"/>
      <c r="U1084" s="179"/>
      <c r="V1084" s="179"/>
      <c r="W1084" s="179"/>
    </row>
    <row r="1085" x14ac:dyDescent="0.3">
      <c r="P1085" s="115"/>
      <c r="Q1085" s="189"/>
      <c r="R1085" s="181"/>
      <c r="S1085" s="182"/>
      <c r="T1085" s="182"/>
      <c r="U1085" s="179"/>
      <c r="V1085" s="179"/>
      <c r="W1085" s="179"/>
    </row>
    <row r="1086" x14ac:dyDescent="0.3">
      <c r="P1086" s="115"/>
      <c r="Q1086" s="189"/>
      <c r="R1086" s="181"/>
      <c r="S1086" s="182"/>
      <c r="T1086" s="182"/>
      <c r="U1086" s="179"/>
      <c r="V1086" s="179"/>
      <c r="W1086" s="179"/>
    </row>
    <row r="1087" x14ac:dyDescent="0.3">
      <c r="P1087" s="115"/>
      <c r="Q1087" s="189"/>
      <c r="R1087" s="181"/>
      <c r="S1087" s="182"/>
      <c r="T1087" s="182"/>
      <c r="U1087" s="179"/>
      <c r="V1087" s="179"/>
      <c r="W1087" s="179"/>
    </row>
    <row r="1088" x14ac:dyDescent="0.3">
      <c r="P1088" s="115"/>
      <c r="Q1088" s="189"/>
      <c r="R1088" s="181"/>
      <c r="S1088" s="182"/>
      <c r="T1088" s="182"/>
      <c r="U1088" s="179"/>
      <c r="V1088" s="179"/>
      <c r="W1088" s="179"/>
    </row>
    <row r="1089" x14ac:dyDescent="0.3">
      <c r="P1089" s="115"/>
      <c r="Q1089" s="189"/>
      <c r="R1089" s="181"/>
      <c r="S1089" s="182"/>
      <c r="T1089" s="182"/>
      <c r="U1089" s="179"/>
      <c r="V1089" s="179"/>
      <c r="W1089" s="179"/>
    </row>
    <row r="1090" x14ac:dyDescent="0.3">
      <c r="P1090" s="115"/>
      <c r="Q1090" s="189"/>
      <c r="R1090" s="181"/>
      <c r="S1090" s="182"/>
      <c r="T1090" s="182"/>
      <c r="U1090" s="179"/>
      <c r="V1090" s="179"/>
      <c r="W1090" s="179"/>
    </row>
    <row r="1091" x14ac:dyDescent="0.3">
      <c r="P1091" s="115"/>
      <c r="Q1091" s="189"/>
      <c r="R1091" s="181"/>
      <c r="S1091" s="182"/>
      <c r="T1091" s="182"/>
      <c r="U1091" s="179"/>
      <c r="V1091" s="179"/>
      <c r="W1091" s="179"/>
    </row>
    <row r="1092" x14ac:dyDescent="0.3">
      <c r="P1092" s="115"/>
      <c r="Q1092" s="189"/>
      <c r="R1092" s="181"/>
      <c r="S1092" s="182"/>
      <c r="T1092" s="182"/>
      <c r="U1092" s="179"/>
      <c r="V1092" s="179"/>
      <c r="W1092" s="179"/>
    </row>
    <row r="1093" x14ac:dyDescent="0.3">
      <c r="P1093" s="115"/>
      <c r="Q1093" s="189"/>
      <c r="R1093" s="181"/>
      <c r="S1093" s="182"/>
      <c r="T1093" s="182"/>
      <c r="U1093" s="179"/>
      <c r="V1093" s="179"/>
      <c r="W1093" s="179"/>
    </row>
    <row r="1094" x14ac:dyDescent="0.3">
      <c r="P1094" s="115"/>
      <c r="Q1094" s="189"/>
      <c r="R1094" s="181"/>
      <c r="S1094" s="182"/>
      <c r="T1094" s="182"/>
      <c r="U1094" s="179"/>
      <c r="V1094" s="179"/>
      <c r="W1094" s="179"/>
    </row>
    <row r="1095" x14ac:dyDescent="0.3">
      <c r="P1095" s="115"/>
      <c r="Q1095" s="189"/>
      <c r="R1095" s="181"/>
      <c r="S1095" s="182"/>
      <c r="T1095" s="182"/>
      <c r="U1095" s="179"/>
      <c r="V1095" s="179"/>
      <c r="W1095" s="179"/>
    </row>
    <row r="1096" x14ac:dyDescent="0.3">
      <c r="P1096" s="115"/>
      <c r="Q1096" s="189"/>
      <c r="R1096" s="181"/>
      <c r="S1096" s="182"/>
      <c r="T1096" s="182"/>
      <c r="U1096" s="179"/>
      <c r="V1096" s="179"/>
      <c r="W1096" s="179"/>
    </row>
    <row r="1097" x14ac:dyDescent="0.3">
      <c r="P1097" s="115"/>
      <c r="Q1097" s="189"/>
      <c r="R1097" s="181"/>
      <c r="S1097" s="182"/>
      <c r="T1097" s="182"/>
      <c r="U1097" s="179"/>
      <c r="V1097" s="179"/>
      <c r="W1097" s="179"/>
    </row>
    <row r="1098" x14ac:dyDescent="0.3">
      <c r="P1098" s="115"/>
      <c r="Q1098" s="189"/>
      <c r="R1098" s="181"/>
      <c r="S1098" s="182"/>
      <c r="T1098" s="182"/>
      <c r="U1098" s="179"/>
      <c r="V1098" s="179"/>
      <c r="W1098" s="179"/>
    </row>
    <row r="1099" x14ac:dyDescent="0.3">
      <c r="P1099" s="115"/>
      <c r="Q1099" s="189"/>
      <c r="R1099" s="181"/>
      <c r="S1099" s="182"/>
      <c r="T1099" s="182"/>
      <c r="U1099" s="179"/>
      <c r="V1099" s="179"/>
      <c r="W1099" s="179"/>
    </row>
    <row r="1100" x14ac:dyDescent="0.3">
      <c r="P1100" s="115"/>
      <c r="Q1100" s="189"/>
      <c r="R1100" s="181"/>
      <c r="S1100" s="182"/>
      <c r="T1100" s="182"/>
      <c r="U1100" s="179"/>
      <c r="V1100" s="179"/>
      <c r="W1100" s="179"/>
    </row>
    <row r="1101" x14ac:dyDescent="0.3">
      <c r="P1101" s="115"/>
      <c r="Q1101" s="189"/>
      <c r="R1101" s="181"/>
      <c r="S1101" s="182"/>
      <c r="T1101" s="182"/>
      <c r="U1101" s="179"/>
      <c r="V1101" s="179"/>
      <c r="W1101" s="179"/>
    </row>
    <row r="1102" x14ac:dyDescent="0.3">
      <c r="P1102" s="115"/>
      <c r="Q1102" s="189"/>
      <c r="R1102" s="181"/>
      <c r="S1102" s="182"/>
      <c r="T1102" s="182"/>
      <c r="U1102" s="179"/>
      <c r="V1102" s="179"/>
      <c r="W1102" s="179"/>
    </row>
    <row r="1103" x14ac:dyDescent="0.3">
      <c r="P1103" s="115"/>
      <c r="Q1103" s="189"/>
      <c r="R1103" s="181"/>
      <c r="S1103" s="182"/>
      <c r="T1103" s="182"/>
      <c r="U1103" s="179"/>
      <c r="V1103" s="179"/>
      <c r="W1103" s="179"/>
    </row>
    <row r="1104" x14ac:dyDescent="0.3">
      <c r="P1104" s="115"/>
      <c r="Q1104" s="189"/>
      <c r="R1104" s="181"/>
      <c r="S1104" s="182"/>
      <c r="T1104" s="182"/>
      <c r="U1104" s="179"/>
      <c r="V1104" s="179"/>
      <c r="W1104" s="179"/>
    </row>
    <row r="1105" x14ac:dyDescent="0.3">
      <c r="P1105" s="115"/>
      <c r="Q1105" s="189"/>
      <c r="R1105" s="181"/>
      <c r="S1105" s="182"/>
      <c r="T1105" s="182"/>
      <c r="U1105" s="179"/>
      <c r="V1105" s="179"/>
      <c r="W1105" s="179"/>
    </row>
    <row r="1106" x14ac:dyDescent="0.3">
      <c r="P1106" s="115"/>
      <c r="Q1106" s="189"/>
      <c r="R1106" s="181"/>
      <c r="S1106" s="182"/>
      <c r="T1106" s="182"/>
      <c r="U1106" s="179"/>
      <c r="V1106" s="179"/>
      <c r="W1106" s="179"/>
    </row>
    <row r="1107" x14ac:dyDescent="0.3">
      <c r="P1107" s="115"/>
      <c r="Q1107" s="189"/>
      <c r="R1107" s="181"/>
      <c r="S1107" s="182"/>
      <c r="T1107" s="182"/>
      <c r="U1107" s="179"/>
      <c r="V1107" s="179"/>
      <c r="W1107" s="179"/>
    </row>
    <row r="1108" x14ac:dyDescent="0.3">
      <c r="P1108" s="115"/>
      <c r="Q1108" s="189"/>
      <c r="R1108" s="181"/>
      <c r="S1108" s="182"/>
      <c r="T1108" s="182"/>
      <c r="U1108" s="179"/>
      <c r="V1108" s="179"/>
      <c r="W1108" s="179"/>
    </row>
    <row r="1109" x14ac:dyDescent="0.3">
      <c r="P1109" s="115"/>
      <c r="Q1109" s="189"/>
      <c r="R1109" s="181"/>
      <c r="S1109" s="182"/>
      <c r="T1109" s="182"/>
      <c r="U1109" s="179"/>
      <c r="V1109" s="179"/>
      <c r="W1109" s="179"/>
    </row>
    <row r="1110" x14ac:dyDescent="0.3">
      <c r="P1110" s="115"/>
      <c r="Q1110" s="189"/>
      <c r="R1110" s="181"/>
      <c r="S1110" s="182"/>
      <c r="T1110" s="182"/>
      <c r="U1110" s="179"/>
      <c r="V1110" s="179"/>
      <c r="W1110" s="179"/>
    </row>
    <row r="1111" x14ac:dyDescent="0.3">
      <c r="P1111" s="115"/>
      <c r="Q1111" s="189"/>
      <c r="R1111" s="181"/>
      <c r="S1111" s="182"/>
      <c r="T1111" s="182"/>
      <c r="U1111" s="179"/>
      <c r="V1111" s="179"/>
      <c r="W1111" s="179"/>
    </row>
    <row r="1112" x14ac:dyDescent="0.3">
      <c r="P1112" s="115"/>
      <c r="Q1112" s="189"/>
      <c r="R1112" s="181"/>
      <c r="S1112" s="182"/>
      <c r="T1112" s="182"/>
      <c r="U1112" s="179"/>
      <c r="V1112" s="179"/>
      <c r="W1112" s="179"/>
    </row>
    <row r="1113" x14ac:dyDescent="0.3">
      <c r="P1113" s="115"/>
      <c r="Q1113" s="189"/>
      <c r="R1113" s="181"/>
      <c r="S1113" s="182"/>
      <c r="T1113" s="182"/>
      <c r="U1113" s="179"/>
      <c r="V1113" s="179"/>
      <c r="W1113" s="179"/>
    </row>
    <row r="1114" x14ac:dyDescent="0.3">
      <c r="P1114" s="115"/>
      <c r="Q1114" s="189"/>
      <c r="R1114" s="181"/>
      <c r="S1114" s="182"/>
      <c r="T1114" s="182"/>
      <c r="U1114" s="179"/>
      <c r="V1114" s="179"/>
      <c r="W1114" s="179"/>
    </row>
    <row r="1115" x14ac:dyDescent="0.3">
      <c r="P1115" s="115"/>
      <c r="Q1115" s="189"/>
      <c r="R1115" s="181"/>
      <c r="S1115" s="182"/>
      <c r="T1115" s="182"/>
      <c r="U1115" s="179"/>
      <c r="V1115" s="179"/>
      <c r="W1115" s="179"/>
    </row>
    <row r="1116" x14ac:dyDescent="0.3">
      <c r="P1116" s="115"/>
      <c r="Q1116" s="189"/>
      <c r="R1116" s="181"/>
      <c r="S1116" s="182"/>
      <c r="T1116" s="182"/>
      <c r="U1116" s="179"/>
      <c r="V1116" s="179"/>
      <c r="W1116" s="179"/>
    </row>
    <row r="1117" x14ac:dyDescent="0.3">
      <c r="P1117" s="115"/>
      <c r="Q1117" s="189"/>
      <c r="R1117" s="181"/>
      <c r="S1117" s="182"/>
      <c r="T1117" s="182"/>
      <c r="U1117" s="179"/>
      <c r="V1117" s="179"/>
      <c r="W1117" s="179"/>
    </row>
    <row r="1118" x14ac:dyDescent="0.3">
      <c r="P1118" s="115"/>
      <c r="Q1118" s="189"/>
      <c r="R1118" s="181"/>
      <c r="S1118" s="182"/>
      <c r="T1118" s="182"/>
      <c r="U1118" s="179"/>
      <c r="V1118" s="179"/>
      <c r="W1118" s="179"/>
    </row>
    <row r="1119" x14ac:dyDescent="0.3">
      <c r="P1119" s="115"/>
      <c r="Q1119" s="189"/>
      <c r="R1119" s="181"/>
      <c r="S1119" s="182"/>
      <c r="T1119" s="182"/>
      <c r="U1119" s="179"/>
      <c r="V1119" s="179"/>
      <c r="W1119" s="179"/>
    </row>
    <row r="1120" x14ac:dyDescent="0.3">
      <c r="P1120" s="115"/>
      <c r="Q1120" s="189"/>
      <c r="R1120" s="181"/>
      <c r="S1120" s="182"/>
      <c r="T1120" s="182"/>
      <c r="U1120" s="179"/>
      <c r="V1120" s="179"/>
      <c r="W1120" s="179"/>
    </row>
    <row r="1121" x14ac:dyDescent="0.3">
      <c r="P1121" s="115"/>
      <c r="Q1121" s="189"/>
      <c r="R1121" s="181"/>
      <c r="S1121" s="182"/>
      <c r="T1121" s="182"/>
      <c r="U1121" s="179"/>
      <c r="V1121" s="179"/>
      <c r="W1121" s="179"/>
    </row>
    <row r="1122" x14ac:dyDescent="0.3">
      <c r="P1122" s="115"/>
      <c r="Q1122" s="189"/>
      <c r="R1122" s="181"/>
      <c r="S1122" s="182"/>
      <c r="T1122" s="182"/>
      <c r="U1122" s="179"/>
      <c r="V1122" s="179"/>
      <c r="W1122" s="179"/>
    </row>
    <row r="1123" x14ac:dyDescent="0.3">
      <c r="P1123" s="115"/>
      <c r="Q1123" s="189"/>
      <c r="R1123" s="181"/>
      <c r="S1123" s="182"/>
      <c r="T1123" s="182"/>
      <c r="U1123" s="179"/>
      <c r="V1123" s="179"/>
      <c r="W1123" s="179"/>
    </row>
    <row r="1124" x14ac:dyDescent="0.3">
      <c r="P1124" s="115"/>
      <c r="Q1124" s="189"/>
      <c r="R1124" s="181"/>
      <c r="S1124" s="182"/>
      <c r="T1124" s="182"/>
      <c r="U1124" s="179"/>
      <c r="V1124" s="179"/>
      <c r="W1124" s="179"/>
    </row>
    <row r="1125" x14ac:dyDescent="0.3">
      <c r="P1125" s="115"/>
      <c r="Q1125" s="189"/>
      <c r="R1125" s="181"/>
      <c r="S1125" s="182"/>
      <c r="T1125" s="182"/>
      <c r="U1125" s="179"/>
      <c r="V1125" s="179"/>
      <c r="W1125" s="179"/>
    </row>
    <row r="1126" x14ac:dyDescent="0.3">
      <c r="P1126" s="115"/>
      <c r="Q1126" s="189"/>
      <c r="R1126" s="181"/>
      <c r="S1126" s="182"/>
      <c r="T1126" s="182"/>
      <c r="U1126" s="179"/>
      <c r="V1126" s="179"/>
      <c r="W1126" s="179"/>
    </row>
    <row r="1127" x14ac:dyDescent="0.3">
      <c r="P1127" s="115"/>
      <c r="Q1127" s="189"/>
      <c r="R1127" s="181"/>
      <c r="S1127" s="182"/>
      <c r="T1127" s="182"/>
      <c r="U1127" s="179"/>
      <c r="V1127" s="179"/>
      <c r="W1127" s="179"/>
    </row>
    <row r="1128" x14ac:dyDescent="0.3">
      <c r="P1128" s="115"/>
      <c r="Q1128" s="189"/>
      <c r="R1128" s="181"/>
      <c r="S1128" s="182"/>
      <c r="T1128" s="182"/>
      <c r="U1128" s="179"/>
      <c r="V1128" s="179"/>
      <c r="W1128" s="179"/>
    </row>
    <row r="1129" x14ac:dyDescent="0.3">
      <c r="P1129" s="115"/>
      <c r="Q1129" s="189"/>
      <c r="R1129" s="181"/>
      <c r="S1129" s="182"/>
      <c r="T1129" s="182"/>
      <c r="U1129" s="179"/>
      <c r="V1129" s="179"/>
      <c r="W1129" s="179"/>
    </row>
    <row r="1130" x14ac:dyDescent="0.3">
      <c r="P1130" s="115"/>
      <c r="Q1130" s="189"/>
      <c r="R1130" s="181"/>
      <c r="S1130" s="182"/>
      <c r="T1130" s="182"/>
      <c r="U1130" s="179"/>
      <c r="V1130" s="179"/>
      <c r="W1130" s="179"/>
    </row>
    <row r="1131" x14ac:dyDescent="0.3">
      <c r="P1131" s="115"/>
      <c r="Q1131" s="189"/>
      <c r="R1131" s="181"/>
      <c r="S1131" s="182"/>
      <c r="T1131" s="182"/>
      <c r="U1131" s="179"/>
      <c r="V1131" s="179"/>
      <c r="W1131" s="179"/>
    </row>
    <row r="1132" x14ac:dyDescent="0.3">
      <c r="P1132" s="115"/>
      <c r="Q1132" s="189"/>
      <c r="R1132" s="181"/>
      <c r="S1132" s="182"/>
      <c r="T1132" s="182"/>
      <c r="U1132" s="179"/>
      <c r="V1132" s="179"/>
      <c r="W1132" s="179"/>
    </row>
    <row r="1133" x14ac:dyDescent="0.3">
      <c r="P1133" s="115"/>
      <c r="Q1133" s="189"/>
      <c r="R1133" s="181"/>
      <c r="S1133" s="182"/>
      <c r="T1133" s="182"/>
      <c r="U1133" s="179"/>
      <c r="V1133" s="179"/>
      <c r="W1133" s="179"/>
    </row>
    <row r="1134" x14ac:dyDescent="0.3">
      <c r="P1134" s="115"/>
      <c r="Q1134" s="189"/>
      <c r="R1134" s="181"/>
      <c r="S1134" s="182"/>
      <c r="T1134" s="182"/>
      <c r="U1134" s="179"/>
      <c r="V1134" s="179"/>
      <c r="W1134" s="179"/>
    </row>
    <row r="1135" x14ac:dyDescent="0.3">
      <c r="P1135" s="115"/>
      <c r="Q1135" s="189"/>
      <c r="R1135" s="181"/>
      <c r="S1135" s="182"/>
      <c r="T1135" s="182"/>
      <c r="U1135" s="179"/>
      <c r="V1135" s="179"/>
      <c r="W1135" s="179"/>
    </row>
    <row r="1136" x14ac:dyDescent="0.3">
      <c r="P1136" s="115"/>
      <c r="Q1136" s="189"/>
      <c r="R1136" s="181"/>
      <c r="S1136" s="182"/>
      <c r="T1136" s="182"/>
      <c r="U1136" s="179"/>
      <c r="V1136" s="179"/>
      <c r="W1136" s="179"/>
    </row>
    <row r="1137" x14ac:dyDescent="0.3">
      <c r="P1137" s="115"/>
      <c r="Q1137" s="189"/>
      <c r="R1137" s="181"/>
      <c r="S1137" s="182"/>
      <c r="T1137" s="182"/>
      <c r="U1137" s="179"/>
      <c r="V1137" s="179"/>
      <c r="W1137" s="179"/>
    </row>
    <row r="1138" x14ac:dyDescent="0.3">
      <c r="P1138" s="115"/>
      <c r="Q1138" s="189"/>
      <c r="R1138" s="181"/>
      <c r="S1138" s="182"/>
      <c r="T1138" s="182"/>
      <c r="U1138" s="179"/>
      <c r="V1138" s="179"/>
      <c r="W1138" s="179"/>
    </row>
    <row r="1139" x14ac:dyDescent="0.3">
      <c r="P1139" s="115"/>
      <c r="Q1139" s="189"/>
      <c r="R1139" s="181"/>
      <c r="S1139" s="182"/>
      <c r="T1139" s="182"/>
      <c r="U1139" s="179"/>
      <c r="V1139" s="179"/>
      <c r="W1139" s="179"/>
    </row>
    <row r="1140" x14ac:dyDescent="0.3">
      <c r="P1140" s="115"/>
      <c r="Q1140" s="189"/>
      <c r="R1140" s="181"/>
      <c r="S1140" s="182"/>
      <c r="T1140" s="182"/>
      <c r="U1140" s="179"/>
      <c r="V1140" s="179"/>
      <c r="W1140" s="179"/>
    </row>
    <row r="1141" x14ac:dyDescent="0.3">
      <c r="P1141" s="115"/>
      <c r="Q1141" s="189"/>
      <c r="R1141" s="181"/>
      <c r="S1141" s="182"/>
      <c r="T1141" s="182"/>
      <c r="U1141" s="179"/>
      <c r="V1141" s="179"/>
      <c r="W1141" s="179"/>
    </row>
    <row r="1142" x14ac:dyDescent="0.3">
      <c r="P1142" s="115"/>
      <c r="Q1142" s="189"/>
      <c r="R1142" s="181"/>
      <c r="S1142" s="182"/>
      <c r="T1142" s="182"/>
      <c r="U1142" s="179"/>
      <c r="V1142" s="179"/>
      <c r="W1142" s="179"/>
    </row>
    <row r="1143" x14ac:dyDescent="0.3">
      <c r="P1143" s="115"/>
      <c r="Q1143" s="189"/>
      <c r="R1143" s="181"/>
      <c r="S1143" s="182"/>
      <c r="T1143" s="182"/>
      <c r="U1143" s="179"/>
      <c r="V1143" s="179"/>
      <c r="W1143" s="179"/>
    </row>
    <row r="1144" x14ac:dyDescent="0.3">
      <c r="P1144" s="115"/>
      <c r="Q1144" s="189"/>
      <c r="R1144" s="181"/>
      <c r="S1144" s="182"/>
      <c r="T1144" s="182"/>
      <c r="U1144" s="179"/>
      <c r="V1144" s="179"/>
      <c r="W1144" s="179"/>
    </row>
    <row r="1145" x14ac:dyDescent="0.3">
      <c r="P1145" s="115"/>
      <c r="Q1145" s="189"/>
      <c r="R1145" s="181"/>
      <c r="S1145" s="182"/>
      <c r="T1145" s="182"/>
      <c r="U1145" s="179"/>
      <c r="V1145" s="179"/>
      <c r="W1145" s="179"/>
    </row>
    <row r="1146" x14ac:dyDescent="0.3">
      <c r="P1146" s="115"/>
      <c r="Q1146" s="189"/>
      <c r="R1146" s="181"/>
      <c r="S1146" s="182"/>
      <c r="T1146" s="182"/>
      <c r="U1146" s="179"/>
      <c r="V1146" s="179"/>
      <c r="W1146" s="179"/>
    </row>
    <row r="1147" x14ac:dyDescent="0.3">
      <c r="P1147" s="115"/>
      <c r="Q1147" s="189"/>
      <c r="R1147" s="181"/>
      <c r="S1147" s="182"/>
      <c r="T1147" s="182"/>
      <c r="U1147" s="179"/>
      <c r="V1147" s="179"/>
      <c r="W1147" s="179"/>
    </row>
    <row r="1148" x14ac:dyDescent="0.3">
      <c r="P1148" s="115"/>
      <c r="Q1148" s="189"/>
      <c r="R1148" s="181"/>
      <c r="S1148" s="182"/>
      <c r="T1148" s="182"/>
      <c r="U1148" s="179"/>
      <c r="V1148" s="179"/>
      <c r="W1148" s="179"/>
    </row>
    <row r="1149" x14ac:dyDescent="0.3">
      <c r="P1149" s="115"/>
      <c r="Q1149" s="189"/>
      <c r="R1149" s="181"/>
      <c r="S1149" s="182"/>
      <c r="T1149" s="182"/>
      <c r="U1149" s="179"/>
      <c r="V1149" s="179"/>
      <c r="W1149" s="179"/>
    </row>
    <row r="1150" x14ac:dyDescent="0.3">
      <c r="P1150" s="115"/>
      <c r="Q1150" s="189"/>
      <c r="R1150" s="181"/>
      <c r="S1150" s="182"/>
      <c r="T1150" s="182"/>
      <c r="U1150" s="179"/>
      <c r="V1150" s="179"/>
      <c r="W1150" s="179"/>
    </row>
    <row r="1151" x14ac:dyDescent="0.3">
      <c r="P1151" s="115"/>
      <c r="Q1151" s="189"/>
      <c r="R1151" s="181"/>
      <c r="S1151" s="182"/>
      <c r="T1151" s="182"/>
      <c r="U1151" s="179"/>
      <c r="V1151" s="179"/>
      <c r="W1151" s="179"/>
    </row>
    <row r="1152" x14ac:dyDescent="0.3">
      <c r="P1152" s="115"/>
      <c r="Q1152" s="189"/>
      <c r="R1152" s="181"/>
      <c r="S1152" s="182"/>
      <c r="T1152" s="182"/>
      <c r="U1152" s="179"/>
      <c r="V1152" s="179"/>
      <c r="W1152" s="179"/>
    </row>
    <row r="1153" x14ac:dyDescent="0.3">
      <c r="P1153" s="115"/>
      <c r="Q1153" s="189"/>
      <c r="R1153" s="181"/>
      <c r="S1153" s="182"/>
      <c r="T1153" s="182"/>
      <c r="U1153" s="179"/>
      <c r="V1153" s="179"/>
      <c r="W1153" s="179"/>
    </row>
    <row r="1154" x14ac:dyDescent="0.3">
      <c r="P1154" s="115"/>
      <c r="Q1154" s="189"/>
      <c r="R1154" s="181"/>
      <c r="S1154" s="182"/>
      <c r="T1154" s="182"/>
      <c r="U1154" s="179"/>
      <c r="V1154" s="179"/>
      <c r="W1154" s="179"/>
    </row>
    <row r="1155" x14ac:dyDescent="0.3">
      <c r="P1155" s="115"/>
      <c r="Q1155" s="189"/>
      <c r="R1155" s="181"/>
      <c r="S1155" s="182"/>
      <c r="T1155" s="182"/>
      <c r="U1155" s="179"/>
      <c r="V1155" s="179"/>
      <c r="W1155" s="179"/>
    </row>
    <row r="1156" x14ac:dyDescent="0.3">
      <c r="P1156" s="115"/>
      <c r="Q1156" s="189"/>
      <c r="R1156" s="181"/>
      <c r="S1156" s="182"/>
      <c r="T1156" s="182"/>
      <c r="U1156" s="179"/>
      <c r="V1156" s="179"/>
      <c r="W1156" s="179"/>
    </row>
    <row r="1157" x14ac:dyDescent="0.3">
      <c r="P1157" s="115"/>
      <c r="Q1157" s="189"/>
      <c r="R1157" s="181"/>
      <c r="S1157" s="182"/>
      <c r="T1157" s="182"/>
      <c r="U1157" s="179"/>
      <c r="V1157" s="179"/>
      <c r="W1157" s="179"/>
    </row>
    <row r="1158" x14ac:dyDescent="0.3">
      <c r="P1158" s="115"/>
      <c r="Q1158" s="189"/>
      <c r="R1158" s="181"/>
      <c r="S1158" s="182"/>
      <c r="T1158" s="182"/>
      <c r="U1158" s="179"/>
      <c r="V1158" s="179"/>
      <c r="W1158" s="179"/>
    </row>
    <row r="1159" x14ac:dyDescent="0.3">
      <c r="P1159" s="115"/>
      <c r="Q1159" s="189"/>
      <c r="R1159" s="181"/>
      <c r="S1159" s="182"/>
      <c r="T1159" s="182"/>
      <c r="U1159" s="179"/>
      <c r="V1159" s="179"/>
      <c r="W1159" s="179"/>
    </row>
    <row r="1160" x14ac:dyDescent="0.3">
      <c r="P1160" s="115"/>
      <c r="Q1160" s="189"/>
      <c r="R1160" s="181"/>
      <c r="S1160" s="182"/>
      <c r="T1160" s="182"/>
      <c r="U1160" s="179"/>
      <c r="V1160" s="179"/>
      <c r="W1160" s="179"/>
    </row>
    <row r="1161" x14ac:dyDescent="0.3">
      <c r="P1161" s="115"/>
      <c r="Q1161" s="189"/>
      <c r="R1161" s="181"/>
      <c r="S1161" s="182"/>
      <c r="T1161" s="182"/>
      <c r="U1161" s="179"/>
      <c r="V1161" s="179"/>
      <c r="W1161" s="179"/>
    </row>
    <row r="1162" x14ac:dyDescent="0.3">
      <c r="P1162" s="115"/>
      <c r="Q1162" s="189"/>
      <c r="R1162" s="181"/>
      <c r="S1162" s="182"/>
      <c r="T1162" s="182"/>
      <c r="U1162" s="179"/>
      <c r="V1162" s="179"/>
      <c r="W1162" s="179"/>
    </row>
    <row r="1163" x14ac:dyDescent="0.3">
      <c r="P1163" s="115"/>
      <c r="Q1163" s="189"/>
      <c r="R1163" s="181"/>
      <c r="S1163" s="182"/>
      <c r="T1163" s="182"/>
      <c r="U1163" s="179"/>
      <c r="V1163" s="179"/>
      <c r="W1163" s="179"/>
    </row>
    <row r="1164" x14ac:dyDescent="0.3">
      <c r="P1164" s="115"/>
      <c r="Q1164" s="189"/>
      <c r="R1164" s="181"/>
      <c r="S1164" s="182"/>
      <c r="T1164" s="182"/>
      <c r="U1164" s="179"/>
      <c r="V1164" s="179"/>
      <c r="W1164" s="179"/>
    </row>
    <row r="1165" x14ac:dyDescent="0.3">
      <c r="P1165" s="115"/>
      <c r="Q1165" s="189"/>
      <c r="R1165" s="181"/>
      <c r="S1165" s="182"/>
      <c r="T1165" s="182"/>
      <c r="U1165" s="179"/>
      <c r="V1165" s="179"/>
      <c r="W1165" s="179"/>
    </row>
    <row r="1166" x14ac:dyDescent="0.3">
      <c r="P1166" s="115"/>
      <c r="Q1166" s="189"/>
      <c r="R1166" s="181"/>
      <c r="S1166" s="182"/>
      <c r="T1166" s="182"/>
      <c r="U1166" s="179"/>
      <c r="V1166" s="179"/>
      <c r="W1166" s="179"/>
    </row>
    <row r="1167" x14ac:dyDescent="0.3">
      <c r="P1167" s="115"/>
      <c r="Q1167" s="189"/>
      <c r="R1167" s="181"/>
      <c r="S1167" s="182"/>
      <c r="T1167" s="182"/>
      <c r="U1167" s="179"/>
      <c r="V1167" s="179"/>
      <c r="W1167" s="179"/>
    </row>
    <row r="1168" x14ac:dyDescent="0.3">
      <c r="P1168" s="115"/>
      <c r="Q1168" s="189"/>
      <c r="R1168" s="181"/>
      <c r="S1168" s="182"/>
      <c r="T1168" s="182"/>
      <c r="U1168" s="179"/>
      <c r="V1168" s="179"/>
      <c r="W1168" s="179"/>
    </row>
    <row r="1169" x14ac:dyDescent="0.3">
      <c r="P1169" s="115"/>
      <c r="Q1169" s="189"/>
      <c r="R1169" s="181"/>
      <c r="S1169" s="182"/>
      <c r="T1169" s="182"/>
      <c r="U1169" s="179"/>
      <c r="V1169" s="179"/>
      <c r="W1169" s="179"/>
    </row>
    <row r="1170" x14ac:dyDescent="0.3">
      <c r="P1170" s="115"/>
      <c r="Q1170" s="189"/>
      <c r="R1170" s="181"/>
      <c r="S1170" s="182"/>
      <c r="T1170" s="182"/>
      <c r="U1170" s="179"/>
      <c r="V1170" s="179"/>
      <c r="W1170" s="179"/>
    </row>
    <row r="1171" x14ac:dyDescent="0.3">
      <c r="P1171" s="115"/>
      <c r="Q1171" s="189"/>
      <c r="R1171" s="181"/>
      <c r="S1171" s="182"/>
      <c r="T1171" s="182"/>
      <c r="U1171" s="179"/>
      <c r="V1171" s="179"/>
      <c r="W1171" s="179"/>
    </row>
    <row r="1172" x14ac:dyDescent="0.3">
      <c r="P1172" s="115"/>
      <c r="Q1172" s="189"/>
      <c r="R1172" s="181"/>
      <c r="S1172" s="182"/>
      <c r="T1172" s="182"/>
      <c r="U1172" s="179"/>
      <c r="V1172" s="179"/>
      <c r="W1172" s="179"/>
    </row>
    <row r="1173" x14ac:dyDescent="0.3">
      <c r="P1173" s="115"/>
      <c r="Q1173" s="189"/>
      <c r="R1173" s="181"/>
      <c r="S1173" s="182"/>
      <c r="T1173" s="182"/>
      <c r="U1173" s="179"/>
      <c r="V1173" s="179"/>
      <c r="W1173" s="179"/>
    </row>
    <row r="1174" x14ac:dyDescent="0.3">
      <c r="P1174" s="115"/>
      <c r="Q1174" s="189"/>
      <c r="R1174" s="181"/>
      <c r="S1174" s="182"/>
      <c r="T1174" s="182"/>
      <c r="U1174" s="179"/>
      <c r="V1174" s="179"/>
      <c r="W1174" s="179"/>
    </row>
    <row r="1175" x14ac:dyDescent="0.3">
      <c r="P1175" s="115"/>
      <c r="Q1175" s="189"/>
      <c r="R1175" s="181"/>
      <c r="S1175" s="182"/>
      <c r="T1175" s="182"/>
      <c r="U1175" s="179"/>
      <c r="V1175" s="179"/>
      <c r="W1175" s="179"/>
    </row>
    <row r="1176" x14ac:dyDescent="0.3">
      <c r="P1176" s="115"/>
      <c r="Q1176" s="189"/>
      <c r="R1176" s="181"/>
      <c r="S1176" s="182"/>
      <c r="T1176" s="182"/>
      <c r="U1176" s="179"/>
      <c r="V1176" s="179"/>
      <c r="W1176" s="179"/>
    </row>
    <row r="1177" x14ac:dyDescent="0.3">
      <c r="P1177" s="115"/>
      <c r="Q1177" s="189"/>
      <c r="R1177" s="181"/>
      <c r="S1177" s="182"/>
      <c r="T1177" s="182"/>
      <c r="U1177" s="179"/>
      <c r="V1177" s="179"/>
      <c r="W1177" s="179"/>
    </row>
    <row r="1178" x14ac:dyDescent="0.3">
      <c r="P1178" s="115"/>
      <c r="Q1178" s="189"/>
      <c r="R1178" s="181"/>
      <c r="S1178" s="182"/>
      <c r="T1178" s="182"/>
      <c r="U1178" s="179"/>
      <c r="V1178" s="179"/>
      <c r="W1178" s="179"/>
    </row>
    <row r="1179" x14ac:dyDescent="0.3">
      <c r="P1179" s="115"/>
      <c r="Q1179" s="189"/>
      <c r="R1179" s="181"/>
      <c r="S1179" s="182"/>
      <c r="T1179" s="182"/>
      <c r="U1179" s="179"/>
      <c r="V1179" s="179"/>
      <c r="W1179" s="179"/>
    </row>
    <row r="1180" x14ac:dyDescent="0.3">
      <c r="P1180" s="115"/>
      <c r="Q1180" s="189"/>
      <c r="R1180" s="181"/>
      <c r="S1180" s="182"/>
      <c r="T1180" s="182"/>
      <c r="U1180" s="179"/>
      <c r="V1180" s="179"/>
      <c r="W1180" s="179"/>
    </row>
    <row r="1181" x14ac:dyDescent="0.3">
      <c r="P1181" s="115"/>
      <c r="Q1181" s="189"/>
      <c r="R1181" s="181"/>
      <c r="S1181" s="182"/>
      <c r="T1181" s="182"/>
      <c r="U1181" s="179"/>
      <c r="V1181" s="179"/>
      <c r="W1181" s="179"/>
    </row>
    <row r="1182" x14ac:dyDescent="0.3">
      <c r="P1182" s="115"/>
      <c r="Q1182" s="189"/>
      <c r="R1182" s="181"/>
      <c r="S1182" s="182"/>
      <c r="T1182" s="182"/>
      <c r="U1182" s="179"/>
      <c r="V1182" s="179"/>
      <c r="W1182" s="179"/>
    </row>
    <row r="1183" x14ac:dyDescent="0.3">
      <c r="P1183" s="115"/>
      <c r="Q1183" s="189"/>
      <c r="R1183" s="181"/>
      <c r="S1183" s="182"/>
      <c r="T1183" s="182"/>
      <c r="U1183" s="179"/>
      <c r="V1183" s="179"/>
      <c r="W1183" s="179"/>
    </row>
    <row r="1184" x14ac:dyDescent="0.3">
      <c r="P1184" s="115"/>
      <c r="Q1184" s="189"/>
      <c r="R1184" s="181"/>
      <c r="S1184" s="182"/>
      <c r="T1184" s="182"/>
      <c r="U1184" s="179"/>
      <c r="V1184" s="179"/>
      <c r="W1184" s="179"/>
    </row>
    <row r="1185" x14ac:dyDescent="0.3">
      <c r="P1185" s="115"/>
      <c r="Q1185" s="189"/>
      <c r="R1185" s="181"/>
      <c r="S1185" s="182"/>
      <c r="T1185" s="182"/>
      <c r="U1185" s="179"/>
      <c r="V1185" s="179"/>
      <c r="W1185" s="179"/>
    </row>
    <row r="1186" x14ac:dyDescent="0.3">
      <c r="P1186" s="115"/>
      <c r="Q1186" s="189"/>
      <c r="R1186" s="181"/>
      <c r="S1186" s="182"/>
      <c r="T1186" s="182"/>
      <c r="U1186" s="179"/>
      <c r="V1186" s="179"/>
      <c r="W1186" s="179"/>
    </row>
    <row r="1187" x14ac:dyDescent="0.3">
      <c r="P1187" s="115"/>
      <c r="Q1187" s="189"/>
      <c r="R1187" s="181"/>
      <c r="S1187" s="182"/>
      <c r="T1187" s="182"/>
      <c r="U1187" s="179"/>
      <c r="V1187" s="179"/>
      <c r="W1187" s="179"/>
    </row>
    <row r="1188" x14ac:dyDescent="0.3">
      <c r="P1188" s="115"/>
      <c r="Q1188" s="189"/>
      <c r="R1188" s="181"/>
      <c r="S1188" s="182"/>
      <c r="T1188" s="182"/>
      <c r="U1188" s="179"/>
      <c r="V1188" s="179"/>
      <c r="W1188" s="179"/>
    </row>
    <row r="1189" x14ac:dyDescent="0.3">
      <c r="P1189" s="115"/>
      <c r="Q1189" s="189"/>
      <c r="R1189" s="181"/>
      <c r="S1189" s="182"/>
      <c r="T1189" s="182"/>
      <c r="U1189" s="179"/>
      <c r="V1189" s="179"/>
      <c r="W1189" s="179"/>
    </row>
    <row r="1190" x14ac:dyDescent="0.3">
      <c r="P1190" s="115"/>
      <c r="Q1190" s="189"/>
      <c r="R1190" s="181"/>
      <c r="S1190" s="182"/>
      <c r="T1190" s="182"/>
      <c r="U1190" s="179"/>
      <c r="V1190" s="179"/>
      <c r="W1190" s="179"/>
    </row>
    <row r="1191" x14ac:dyDescent="0.3">
      <c r="P1191" s="115"/>
      <c r="Q1191" s="189"/>
      <c r="R1191" s="181"/>
      <c r="S1191" s="182"/>
      <c r="T1191" s="182"/>
      <c r="U1191" s="179"/>
      <c r="V1191" s="179"/>
      <c r="W1191" s="179"/>
    </row>
    <row r="1192" x14ac:dyDescent="0.3">
      <c r="P1192" s="115"/>
      <c r="Q1192" s="189"/>
      <c r="R1192" s="181"/>
      <c r="S1192" s="182"/>
      <c r="T1192" s="182"/>
      <c r="U1192" s="179"/>
      <c r="V1192" s="179"/>
      <c r="W1192" s="179"/>
    </row>
    <row r="1193" x14ac:dyDescent="0.3">
      <c r="P1193" s="115"/>
      <c r="Q1193" s="189"/>
      <c r="R1193" s="181"/>
      <c r="S1193" s="182"/>
      <c r="T1193" s="182"/>
      <c r="U1193" s="179"/>
      <c r="V1193" s="179"/>
      <c r="W1193" s="179"/>
    </row>
    <row r="1194" x14ac:dyDescent="0.3">
      <c r="P1194" s="115"/>
      <c r="Q1194" s="189"/>
      <c r="R1194" s="181"/>
      <c r="S1194" s="182"/>
      <c r="T1194" s="182"/>
      <c r="U1194" s="179"/>
      <c r="V1194" s="179"/>
      <c r="W1194" s="179"/>
    </row>
    <row r="1195" x14ac:dyDescent="0.3">
      <c r="P1195" s="115"/>
      <c r="Q1195" s="189"/>
      <c r="R1195" s="181"/>
      <c r="S1195" s="182"/>
      <c r="T1195" s="182"/>
      <c r="U1195" s="179"/>
      <c r="V1195" s="179"/>
      <c r="W1195" s="179"/>
    </row>
    <row r="1196" x14ac:dyDescent="0.3">
      <c r="P1196" s="115"/>
      <c r="Q1196" s="189"/>
      <c r="R1196" s="181"/>
      <c r="S1196" s="182"/>
      <c r="T1196" s="182"/>
      <c r="U1196" s="179"/>
      <c r="V1196" s="179"/>
      <c r="W1196" s="179"/>
    </row>
    <row r="1197" x14ac:dyDescent="0.3">
      <c r="P1197" s="115"/>
      <c r="Q1197" s="189"/>
      <c r="R1197" s="181"/>
      <c r="S1197" s="182"/>
      <c r="T1197" s="182"/>
      <c r="U1197" s="179"/>
      <c r="V1197" s="179"/>
      <c r="W1197" s="179"/>
    </row>
    <row r="1198" x14ac:dyDescent="0.3">
      <c r="P1198" s="115"/>
      <c r="Q1198" s="189"/>
      <c r="R1198" s="181"/>
      <c r="S1198" s="182"/>
      <c r="T1198" s="182"/>
      <c r="U1198" s="179"/>
      <c r="V1198" s="179"/>
      <c r="W1198" s="179"/>
    </row>
    <row r="1199" x14ac:dyDescent="0.3">
      <c r="P1199" s="115"/>
      <c r="Q1199" s="189"/>
      <c r="R1199" s="181"/>
      <c r="S1199" s="182"/>
      <c r="T1199" s="182"/>
      <c r="U1199" s="179"/>
      <c r="V1199" s="179"/>
      <c r="W1199" s="179"/>
    </row>
    <row r="1200" x14ac:dyDescent="0.3">
      <c r="P1200" s="115"/>
      <c r="Q1200" s="189"/>
      <c r="R1200" s="181"/>
      <c r="S1200" s="182"/>
      <c r="T1200" s="182"/>
      <c r="U1200" s="179"/>
      <c r="V1200" s="179"/>
      <c r="W1200" s="179"/>
    </row>
    <row r="1201" x14ac:dyDescent="0.3">
      <c r="P1201" s="115"/>
      <c r="Q1201" s="189"/>
      <c r="R1201" s="181"/>
      <c r="S1201" s="182"/>
      <c r="T1201" s="182"/>
      <c r="U1201" s="179"/>
      <c r="V1201" s="179"/>
      <c r="W1201" s="179"/>
    </row>
    <row r="1202" x14ac:dyDescent="0.3">
      <c r="P1202" s="115"/>
      <c r="Q1202" s="189"/>
      <c r="R1202" s="181"/>
      <c r="S1202" s="182"/>
      <c r="T1202" s="182"/>
      <c r="U1202" s="179"/>
      <c r="V1202" s="179"/>
      <c r="W1202" s="179"/>
    </row>
    <row r="1203" x14ac:dyDescent="0.3">
      <c r="P1203" s="115"/>
      <c r="Q1203" s="189"/>
      <c r="R1203" s="181"/>
      <c r="S1203" s="182"/>
      <c r="T1203" s="182"/>
      <c r="U1203" s="179"/>
      <c r="V1203" s="179"/>
      <c r="W1203" s="179"/>
    </row>
    <row r="1204" x14ac:dyDescent="0.3">
      <c r="P1204" s="115"/>
      <c r="Q1204" s="189"/>
      <c r="R1204" s="181"/>
      <c r="S1204" s="182"/>
      <c r="T1204" s="182"/>
      <c r="U1204" s="179"/>
      <c r="V1204" s="179"/>
      <c r="W1204" s="179"/>
    </row>
    <row r="1205" x14ac:dyDescent="0.3">
      <c r="P1205" s="115"/>
      <c r="Q1205" s="189"/>
      <c r="R1205" s="181"/>
      <c r="S1205" s="182"/>
      <c r="T1205" s="182"/>
      <c r="U1205" s="179"/>
      <c r="V1205" s="179"/>
      <c r="W1205" s="179"/>
    </row>
    <row r="1206" x14ac:dyDescent="0.3">
      <c r="P1206" s="115"/>
      <c r="Q1206" s="189"/>
      <c r="R1206" s="181"/>
      <c r="S1206" s="182"/>
      <c r="T1206" s="182"/>
      <c r="U1206" s="179"/>
      <c r="V1206" s="179"/>
      <c r="W1206" s="179"/>
    </row>
    <row r="1207" x14ac:dyDescent="0.3">
      <c r="P1207" s="115"/>
      <c r="Q1207" s="189"/>
      <c r="R1207" s="181"/>
      <c r="S1207" s="182"/>
      <c r="T1207" s="182"/>
      <c r="U1207" s="179"/>
      <c r="V1207" s="179"/>
      <c r="W1207" s="179"/>
    </row>
    <row r="1208" x14ac:dyDescent="0.3">
      <c r="P1208" s="115"/>
      <c r="Q1208" s="189"/>
      <c r="R1208" s="181"/>
      <c r="S1208" s="182"/>
      <c r="T1208" s="182"/>
      <c r="U1208" s="179"/>
      <c r="V1208" s="179"/>
      <c r="W1208" s="179"/>
    </row>
    <row r="1209" x14ac:dyDescent="0.3">
      <c r="P1209" s="115"/>
      <c r="Q1209" s="189"/>
      <c r="R1209" s="181"/>
      <c r="S1209" s="182"/>
      <c r="T1209" s="182"/>
      <c r="U1209" s="179"/>
      <c r="V1209" s="179"/>
      <c r="W1209" s="179"/>
    </row>
    <row r="1210" x14ac:dyDescent="0.3">
      <c r="P1210" s="115"/>
      <c r="Q1210" s="189"/>
      <c r="R1210" s="181"/>
      <c r="S1210" s="182"/>
      <c r="T1210" s="182"/>
      <c r="U1210" s="179"/>
      <c r="V1210" s="179"/>
      <c r="W1210" s="179"/>
    </row>
    <row r="1211" x14ac:dyDescent="0.3">
      <c r="P1211" s="115"/>
      <c r="Q1211" s="189"/>
      <c r="R1211" s="181"/>
      <c r="S1211" s="182"/>
      <c r="T1211" s="182"/>
      <c r="U1211" s="179"/>
      <c r="V1211" s="179"/>
      <c r="W1211" s="179"/>
    </row>
    <row r="1212" x14ac:dyDescent="0.3">
      <c r="P1212" s="115"/>
      <c r="Q1212" s="189"/>
      <c r="R1212" s="181"/>
      <c r="S1212" s="182"/>
      <c r="T1212" s="182"/>
      <c r="U1212" s="179"/>
      <c r="V1212" s="179"/>
      <c r="W1212" s="179"/>
    </row>
    <row r="1213" x14ac:dyDescent="0.3">
      <c r="P1213" s="115"/>
      <c r="Q1213" s="189"/>
      <c r="R1213" s="181"/>
      <c r="S1213" s="182"/>
      <c r="T1213" s="182"/>
      <c r="U1213" s="179"/>
      <c r="V1213" s="179"/>
      <c r="W1213" s="179"/>
    </row>
    <row r="1214" x14ac:dyDescent="0.3">
      <c r="P1214" s="115"/>
      <c r="Q1214" s="189"/>
      <c r="R1214" s="181"/>
      <c r="S1214" s="182"/>
      <c r="T1214" s="182"/>
      <c r="U1214" s="179"/>
      <c r="V1214" s="179"/>
      <c r="W1214" s="179"/>
    </row>
    <row r="1215" x14ac:dyDescent="0.3">
      <c r="P1215" s="115"/>
      <c r="Q1215" s="189"/>
      <c r="R1215" s="181"/>
      <c r="S1215" s="182"/>
      <c r="T1215" s="182"/>
      <c r="U1215" s="179"/>
      <c r="V1215" s="179"/>
      <c r="W1215" s="179"/>
    </row>
    <row r="1216" x14ac:dyDescent="0.3">
      <c r="P1216" s="115"/>
      <c r="Q1216" s="189"/>
      <c r="R1216" s="181"/>
      <c r="S1216" s="182"/>
      <c r="T1216" s="182"/>
      <c r="U1216" s="179"/>
      <c r="V1216" s="179"/>
      <c r="W1216" s="179"/>
    </row>
    <row r="1217" x14ac:dyDescent="0.3">
      <c r="P1217" s="115"/>
      <c r="Q1217" s="189"/>
      <c r="R1217" s="181"/>
      <c r="S1217" s="182"/>
      <c r="T1217" s="182"/>
      <c r="U1217" s="179"/>
      <c r="V1217" s="179"/>
      <c r="W1217" s="179"/>
    </row>
    <row r="1218" x14ac:dyDescent="0.3">
      <c r="P1218" s="115"/>
      <c r="Q1218" s="189"/>
      <c r="R1218" s="181"/>
      <c r="S1218" s="182"/>
      <c r="T1218" s="182"/>
      <c r="U1218" s="179"/>
      <c r="V1218" s="179"/>
      <c r="W1218" s="179"/>
    </row>
    <row r="1219" x14ac:dyDescent="0.3">
      <c r="P1219" s="115"/>
      <c r="Q1219" s="189"/>
      <c r="R1219" s="181"/>
      <c r="S1219" s="182"/>
      <c r="T1219" s="182"/>
      <c r="U1219" s="179"/>
      <c r="V1219" s="179"/>
      <c r="W1219" s="179"/>
    </row>
    <row r="1220" x14ac:dyDescent="0.3">
      <c r="P1220" s="115"/>
      <c r="Q1220" s="189"/>
      <c r="R1220" s="181"/>
      <c r="S1220" s="182"/>
      <c r="T1220" s="182"/>
      <c r="U1220" s="179"/>
      <c r="V1220" s="179"/>
      <c r="W1220" s="179"/>
    </row>
    <row r="1221" x14ac:dyDescent="0.3">
      <c r="P1221" s="115"/>
      <c r="Q1221" s="189"/>
      <c r="R1221" s="181"/>
      <c r="S1221" s="182"/>
      <c r="T1221" s="182"/>
      <c r="U1221" s="179"/>
      <c r="V1221" s="179"/>
      <c r="W1221" s="179"/>
    </row>
    <row r="1222" x14ac:dyDescent="0.3">
      <c r="P1222" s="115"/>
      <c r="Q1222" s="189"/>
      <c r="R1222" s="181"/>
      <c r="S1222" s="182"/>
      <c r="T1222" s="182"/>
      <c r="U1222" s="179"/>
      <c r="V1222" s="179"/>
      <c r="W1222" s="179"/>
    </row>
    <row r="1223" x14ac:dyDescent="0.3">
      <c r="P1223" s="115"/>
      <c r="Q1223" s="189"/>
      <c r="R1223" s="181"/>
      <c r="S1223" s="182"/>
      <c r="T1223" s="182"/>
      <c r="U1223" s="179"/>
      <c r="V1223" s="179"/>
      <c r="W1223" s="179"/>
    </row>
    <row r="1224" x14ac:dyDescent="0.3">
      <c r="P1224" s="115"/>
      <c r="Q1224" s="189"/>
      <c r="R1224" s="181"/>
      <c r="S1224" s="182"/>
      <c r="T1224" s="182"/>
      <c r="U1224" s="179"/>
      <c r="V1224" s="179"/>
      <c r="W1224" s="179"/>
    </row>
    <row r="1225" x14ac:dyDescent="0.3">
      <c r="P1225" s="115"/>
      <c r="Q1225" s="189"/>
      <c r="R1225" s="181"/>
      <c r="S1225" s="182"/>
      <c r="T1225" s="182"/>
      <c r="U1225" s="179"/>
      <c r="V1225" s="179"/>
      <c r="W1225" s="179"/>
    </row>
    <row r="1226" x14ac:dyDescent="0.3">
      <c r="P1226" s="115"/>
      <c r="Q1226" s="189"/>
      <c r="R1226" s="181"/>
      <c r="S1226" s="182"/>
      <c r="T1226" s="182"/>
      <c r="U1226" s="179"/>
      <c r="V1226" s="179"/>
      <c r="W1226" s="179"/>
    </row>
    <row r="1227" x14ac:dyDescent="0.3">
      <c r="P1227" s="115"/>
      <c r="Q1227" s="189"/>
      <c r="R1227" s="181"/>
      <c r="S1227" s="182"/>
      <c r="T1227" s="182"/>
      <c r="U1227" s="179"/>
      <c r="V1227" s="179"/>
      <c r="W1227" s="179"/>
    </row>
    <row r="1228" x14ac:dyDescent="0.3">
      <c r="P1228" s="115"/>
      <c r="Q1228" s="189"/>
      <c r="R1228" s="181"/>
      <c r="S1228" s="182"/>
      <c r="T1228" s="182"/>
      <c r="U1228" s="179"/>
      <c r="V1228" s="179"/>
      <c r="W1228" s="179"/>
    </row>
    <row r="1229" x14ac:dyDescent="0.3">
      <c r="P1229" s="115"/>
      <c r="Q1229" s="189"/>
      <c r="R1229" s="181"/>
      <c r="S1229" s="182"/>
      <c r="T1229" s="182"/>
      <c r="U1229" s="179"/>
      <c r="V1229" s="179"/>
      <c r="W1229" s="179"/>
    </row>
    <row r="1230" x14ac:dyDescent="0.3">
      <c r="P1230" s="115"/>
      <c r="Q1230" s="189"/>
      <c r="R1230" s="181"/>
      <c r="S1230" s="182"/>
      <c r="T1230" s="182"/>
      <c r="U1230" s="179"/>
      <c r="V1230" s="179"/>
      <c r="W1230" s="179"/>
    </row>
    <row r="1231" x14ac:dyDescent="0.3">
      <c r="P1231" s="115"/>
      <c r="Q1231" s="189"/>
      <c r="R1231" s="181"/>
      <c r="S1231" s="182"/>
      <c r="T1231" s="182"/>
      <c r="U1231" s="179"/>
      <c r="V1231" s="179"/>
      <c r="W1231" s="179"/>
    </row>
    <row r="1232" x14ac:dyDescent="0.3">
      <c r="P1232" s="115"/>
      <c r="Q1232" s="189"/>
      <c r="R1232" s="181"/>
      <c r="S1232" s="182"/>
      <c r="T1232" s="182"/>
      <c r="U1232" s="179"/>
      <c r="V1232" s="179"/>
      <c r="W1232" s="179"/>
    </row>
    <row r="1233" x14ac:dyDescent="0.3">
      <c r="P1233" s="115"/>
      <c r="Q1233" s="189"/>
      <c r="R1233" s="181"/>
      <c r="S1233" s="182"/>
      <c r="T1233" s="182"/>
      <c r="U1233" s="179"/>
      <c r="V1233" s="179"/>
      <c r="W1233" s="179"/>
    </row>
    <row r="1234" x14ac:dyDescent="0.3">
      <c r="P1234" s="115"/>
      <c r="Q1234" s="189"/>
      <c r="R1234" s="181"/>
      <c r="S1234" s="182"/>
      <c r="T1234" s="182"/>
      <c r="U1234" s="179"/>
      <c r="V1234" s="179"/>
      <c r="W1234" s="179"/>
    </row>
    <row r="1235" x14ac:dyDescent="0.3">
      <c r="P1235" s="115"/>
      <c r="Q1235" s="189"/>
      <c r="R1235" s="181"/>
      <c r="S1235" s="182"/>
      <c r="T1235" s="182"/>
      <c r="U1235" s="179"/>
      <c r="V1235" s="179"/>
      <c r="W1235" s="179"/>
    </row>
    <row r="1236" x14ac:dyDescent="0.3">
      <c r="P1236" s="115"/>
      <c r="Q1236" s="189"/>
      <c r="R1236" s="181"/>
      <c r="S1236" s="182"/>
      <c r="T1236" s="182"/>
      <c r="U1236" s="179"/>
      <c r="V1236" s="179"/>
      <c r="W1236" s="179"/>
    </row>
    <row r="1237" x14ac:dyDescent="0.3">
      <c r="P1237" s="115"/>
      <c r="Q1237" s="189"/>
      <c r="R1237" s="181"/>
      <c r="S1237" s="182"/>
      <c r="T1237" s="182"/>
      <c r="U1237" s="179"/>
      <c r="V1237" s="179"/>
      <c r="W1237" s="179"/>
    </row>
    <row r="1238" x14ac:dyDescent="0.3">
      <c r="P1238" s="115"/>
      <c r="Q1238" s="189"/>
      <c r="R1238" s="181"/>
      <c r="S1238" s="182"/>
      <c r="T1238" s="182"/>
      <c r="U1238" s="179"/>
      <c r="V1238" s="179"/>
      <c r="W1238" s="179"/>
    </row>
    <row r="1239" x14ac:dyDescent="0.3">
      <c r="P1239" s="115"/>
      <c r="Q1239" s="189"/>
      <c r="R1239" s="181"/>
      <c r="S1239" s="182"/>
      <c r="T1239" s="182"/>
      <c r="U1239" s="179"/>
      <c r="V1239" s="179"/>
      <c r="W1239" s="179"/>
    </row>
    <row r="1240" x14ac:dyDescent="0.3">
      <c r="P1240" s="115"/>
      <c r="Q1240" s="189"/>
      <c r="R1240" s="181"/>
      <c r="S1240" s="182"/>
      <c r="T1240" s="182"/>
      <c r="U1240" s="179"/>
      <c r="V1240" s="179"/>
      <c r="W1240" s="179"/>
    </row>
    <row r="1241" x14ac:dyDescent="0.3">
      <c r="P1241" s="115"/>
      <c r="Q1241" s="189"/>
      <c r="R1241" s="181"/>
      <c r="S1241" s="182"/>
      <c r="T1241" s="182"/>
      <c r="U1241" s="179"/>
      <c r="V1241" s="179"/>
      <c r="W1241" s="179"/>
    </row>
    <row r="1242" x14ac:dyDescent="0.3">
      <c r="P1242" s="115"/>
      <c r="Q1242" s="189"/>
      <c r="R1242" s="181"/>
      <c r="S1242" s="182"/>
      <c r="T1242" s="182"/>
      <c r="U1242" s="179"/>
      <c r="V1242" s="179"/>
      <c r="W1242" s="179"/>
    </row>
    <row r="1243" x14ac:dyDescent="0.3">
      <c r="P1243" s="115"/>
      <c r="Q1243" s="189"/>
      <c r="R1243" s="181"/>
      <c r="S1243" s="182"/>
      <c r="T1243" s="182"/>
      <c r="U1243" s="179"/>
      <c r="V1243" s="179"/>
      <c r="W1243" s="179"/>
    </row>
    <row r="1244" x14ac:dyDescent="0.3">
      <c r="P1244" s="115"/>
      <c r="Q1244" s="189"/>
      <c r="R1244" s="181"/>
      <c r="S1244" s="182"/>
      <c r="T1244" s="182"/>
      <c r="U1244" s="179"/>
      <c r="V1244" s="179"/>
      <c r="W1244" s="179"/>
    </row>
    <row r="1245" x14ac:dyDescent="0.3">
      <c r="P1245" s="115"/>
      <c r="Q1245" s="189"/>
      <c r="R1245" s="181"/>
      <c r="S1245" s="182"/>
      <c r="T1245" s="182"/>
      <c r="U1245" s="179"/>
      <c r="V1245" s="179"/>
      <c r="W1245" s="179"/>
    </row>
    <row r="1246" x14ac:dyDescent="0.3">
      <c r="P1246" s="115"/>
      <c r="Q1246" s="189"/>
      <c r="R1246" s="181"/>
      <c r="S1246" s="182"/>
      <c r="T1246" s="182"/>
      <c r="U1246" s="179"/>
      <c r="V1246" s="179"/>
      <c r="W1246" s="179"/>
    </row>
    <row r="1247" x14ac:dyDescent="0.3">
      <c r="P1247" s="115"/>
      <c r="Q1247" s="189"/>
      <c r="R1247" s="181"/>
      <c r="S1247" s="182"/>
      <c r="T1247" s="182"/>
      <c r="U1247" s="179"/>
      <c r="V1247" s="179"/>
      <c r="W1247" s="179"/>
    </row>
    <row r="1248" x14ac:dyDescent="0.3">
      <c r="P1248" s="115"/>
      <c r="Q1248" s="189"/>
      <c r="R1248" s="181"/>
      <c r="S1248" s="182"/>
      <c r="T1248" s="182"/>
      <c r="U1248" s="179"/>
      <c r="V1248" s="179"/>
      <c r="W1248" s="179"/>
    </row>
    <row r="1249" x14ac:dyDescent="0.3">
      <c r="P1249" s="115"/>
      <c r="Q1249" s="189"/>
      <c r="R1249" s="181"/>
      <c r="S1249" s="182"/>
      <c r="T1249" s="182"/>
      <c r="U1249" s="179"/>
      <c r="V1249" s="179"/>
      <c r="W1249" s="179"/>
    </row>
    <row r="1250" x14ac:dyDescent="0.3">
      <c r="P1250" s="115"/>
      <c r="Q1250" s="189"/>
      <c r="R1250" s="181"/>
      <c r="S1250" s="182"/>
      <c r="T1250" s="182"/>
      <c r="U1250" s="179"/>
      <c r="V1250" s="179"/>
      <c r="W1250" s="179"/>
    </row>
    <row r="1251" x14ac:dyDescent="0.3">
      <c r="P1251" s="115"/>
      <c r="Q1251" s="189"/>
      <c r="R1251" s="181"/>
      <c r="S1251" s="182"/>
      <c r="T1251" s="182"/>
      <c r="U1251" s="179"/>
      <c r="V1251" s="179"/>
      <c r="W1251" s="179"/>
    </row>
    <row r="1252" x14ac:dyDescent="0.3">
      <c r="P1252" s="115"/>
      <c r="Q1252" s="189"/>
      <c r="R1252" s="181"/>
      <c r="S1252" s="182"/>
      <c r="T1252" s="182"/>
      <c r="U1252" s="179"/>
      <c r="V1252" s="179"/>
      <c r="W1252" s="179"/>
    </row>
    <row r="1253" x14ac:dyDescent="0.3">
      <c r="P1253" s="115"/>
      <c r="Q1253" s="189"/>
      <c r="R1253" s="181"/>
      <c r="S1253" s="182"/>
      <c r="T1253" s="182"/>
      <c r="U1253" s="179"/>
      <c r="V1253" s="179"/>
      <c r="W1253" s="179"/>
    </row>
    <row r="1254" x14ac:dyDescent="0.3">
      <c r="P1254" s="115"/>
      <c r="Q1254" s="189"/>
      <c r="R1254" s="181"/>
      <c r="S1254" s="182"/>
      <c r="T1254" s="182"/>
      <c r="U1254" s="179"/>
      <c r="V1254" s="179"/>
      <c r="W1254" s="179"/>
    </row>
    <row r="1255" x14ac:dyDescent="0.3">
      <c r="P1255" s="115"/>
      <c r="Q1255" s="189"/>
      <c r="R1255" s="181"/>
      <c r="S1255" s="182"/>
      <c r="T1255" s="182"/>
      <c r="U1255" s="179"/>
      <c r="V1255" s="179"/>
      <c r="W1255" s="179"/>
    </row>
    <row r="1256" x14ac:dyDescent="0.3">
      <c r="P1256" s="115"/>
      <c r="Q1256" s="189"/>
      <c r="R1256" s="181"/>
      <c r="S1256" s="182"/>
      <c r="T1256" s="182"/>
      <c r="U1256" s="179"/>
      <c r="V1256" s="179"/>
      <c r="W1256" s="179"/>
    </row>
    <row r="1257" x14ac:dyDescent="0.3">
      <c r="P1257" s="115"/>
      <c r="Q1257" s="189"/>
      <c r="R1257" s="181"/>
      <c r="S1257" s="182"/>
      <c r="T1257" s="182"/>
      <c r="U1257" s="179"/>
      <c r="V1257" s="179"/>
      <c r="W1257" s="179"/>
    </row>
    <row r="1258" x14ac:dyDescent="0.3">
      <c r="P1258" s="115"/>
      <c r="Q1258" s="189"/>
      <c r="R1258" s="181"/>
      <c r="S1258" s="182"/>
      <c r="T1258" s="182"/>
      <c r="U1258" s="179"/>
      <c r="V1258" s="179"/>
      <c r="W1258" s="179"/>
    </row>
    <row r="1259" x14ac:dyDescent="0.3">
      <c r="P1259" s="115"/>
      <c r="Q1259" s="189"/>
      <c r="R1259" s="181"/>
      <c r="S1259" s="182"/>
      <c r="T1259" s="182"/>
      <c r="U1259" s="179"/>
      <c r="V1259" s="179"/>
      <c r="W1259" s="179"/>
    </row>
    <row r="1260" x14ac:dyDescent="0.3">
      <c r="P1260" s="115"/>
      <c r="Q1260" s="189"/>
      <c r="R1260" s="181"/>
      <c r="S1260" s="182"/>
      <c r="T1260" s="182"/>
      <c r="U1260" s="179"/>
      <c r="V1260" s="179"/>
      <c r="W1260" s="179"/>
    </row>
    <row r="1261" x14ac:dyDescent="0.3">
      <c r="P1261" s="115"/>
      <c r="Q1261" s="189"/>
      <c r="R1261" s="181"/>
      <c r="S1261" s="182"/>
      <c r="T1261" s="182"/>
      <c r="U1261" s="179"/>
      <c r="V1261" s="179"/>
      <c r="W1261" s="179"/>
    </row>
    <row r="1262" x14ac:dyDescent="0.3">
      <c r="P1262" s="115"/>
      <c r="Q1262" s="189"/>
      <c r="R1262" s="181"/>
      <c r="S1262" s="182"/>
      <c r="T1262" s="182"/>
      <c r="U1262" s="179"/>
      <c r="V1262" s="179"/>
      <c r="W1262" s="179"/>
    </row>
    <row r="1263" x14ac:dyDescent="0.3">
      <c r="P1263" s="115"/>
      <c r="Q1263" s="189"/>
      <c r="R1263" s="181"/>
      <c r="S1263" s="182"/>
      <c r="T1263" s="182"/>
      <c r="U1263" s="179"/>
      <c r="V1263" s="179"/>
      <c r="W1263" s="179"/>
    </row>
    <row r="1264" x14ac:dyDescent="0.3">
      <c r="P1264" s="115"/>
      <c r="Q1264" s="189"/>
      <c r="R1264" s="181"/>
      <c r="S1264" s="182"/>
      <c r="T1264" s="182"/>
      <c r="U1264" s="179"/>
      <c r="V1264" s="179"/>
      <c r="W1264" s="179"/>
    </row>
    <row r="1265" x14ac:dyDescent="0.3">
      <c r="P1265" s="115"/>
      <c r="Q1265" s="189"/>
      <c r="R1265" s="181"/>
      <c r="S1265" s="182"/>
      <c r="T1265" s="182"/>
      <c r="U1265" s="179"/>
      <c r="V1265" s="179"/>
      <c r="W1265" s="179"/>
    </row>
    <row r="1266" x14ac:dyDescent="0.3">
      <c r="P1266" s="115"/>
      <c r="Q1266" s="189"/>
      <c r="R1266" s="181"/>
      <c r="S1266" s="182"/>
      <c r="T1266" s="182"/>
      <c r="U1266" s="179"/>
      <c r="V1266" s="179"/>
      <c r="W1266" s="179"/>
    </row>
    <row r="1267" x14ac:dyDescent="0.3">
      <c r="P1267" s="115"/>
      <c r="Q1267" s="189"/>
      <c r="R1267" s="181"/>
      <c r="S1267" s="182"/>
      <c r="T1267" s="182"/>
      <c r="U1267" s="179"/>
      <c r="V1267" s="179"/>
      <c r="W1267" s="179"/>
    </row>
    <row r="1268" x14ac:dyDescent="0.3">
      <c r="P1268" s="115"/>
      <c r="Q1268" s="189"/>
      <c r="R1268" s="181"/>
      <c r="S1268" s="182"/>
      <c r="T1268" s="182"/>
      <c r="U1268" s="179"/>
      <c r="V1268" s="179"/>
      <c r="W1268" s="179"/>
    </row>
    <row r="1269" x14ac:dyDescent="0.3">
      <c r="P1269" s="115"/>
      <c r="Q1269" s="189"/>
      <c r="R1269" s="181"/>
      <c r="S1269" s="182"/>
      <c r="T1269" s="182"/>
      <c r="U1269" s="179"/>
      <c r="V1269" s="179"/>
      <c r="W1269" s="179"/>
    </row>
    <row r="1270" x14ac:dyDescent="0.3">
      <c r="P1270" s="115"/>
      <c r="Q1270" s="189"/>
      <c r="R1270" s="181"/>
      <c r="S1270" s="182"/>
      <c r="T1270" s="182"/>
      <c r="U1270" s="179"/>
      <c r="V1270" s="179"/>
      <c r="W1270" s="179"/>
    </row>
    <row r="1271" x14ac:dyDescent="0.3">
      <c r="P1271" s="115"/>
      <c r="Q1271" s="189"/>
      <c r="R1271" s="181"/>
      <c r="S1271" s="182"/>
      <c r="T1271" s="182"/>
      <c r="U1271" s="179"/>
      <c r="V1271" s="179"/>
      <c r="W1271" s="179"/>
    </row>
    <row r="1272" x14ac:dyDescent="0.3">
      <c r="P1272" s="115"/>
      <c r="Q1272" s="189"/>
      <c r="R1272" s="181"/>
      <c r="S1272" s="182"/>
      <c r="T1272" s="182"/>
      <c r="U1272" s="179"/>
      <c r="V1272" s="179"/>
      <c r="W1272" s="179"/>
    </row>
    <row r="1273" x14ac:dyDescent="0.3">
      <c r="P1273" s="115"/>
      <c r="Q1273" s="189"/>
      <c r="R1273" s="181"/>
      <c r="S1273" s="182"/>
      <c r="T1273" s="182"/>
      <c r="U1273" s="179"/>
      <c r="V1273" s="179"/>
      <c r="W1273" s="179"/>
    </row>
    <row r="1274" x14ac:dyDescent="0.3">
      <c r="P1274" s="115"/>
      <c r="Q1274" s="189"/>
      <c r="R1274" s="181"/>
      <c r="S1274" s="182"/>
      <c r="T1274" s="182"/>
      <c r="U1274" s="179"/>
      <c r="V1274" s="179"/>
      <c r="W1274" s="179"/>
    </row>
    <row r="1275" x14ac:dyDescent="0.3">
      <c r="P1275" s="115"/>
      <c r="Q1275" s="189"/>
      <c r="R1275" s="181"/>
      <c r="S1275" s="182"/>
      <c r="T1275" s="182"/>
      <c r="U1275" s="179"/>
      <c r="V1275" s="179"/>
      <c r="W1275" s="179"/>
    </row>
    <row r="1276" x14ac:dyDescent="0.3">
      <c r="P1276" s="115"/>
      <c r="Q1276" s="189"/>
      <c r="R1276" s="181"/>
      <c r="S1276" s="182"/>
      <c r="T1276" s="182"/>
      <c r="U1276" s="179"/>
      <c r="V1276" s="179"/>
      <c r="W1276" s="179"/>
    </row>
    <row r="1277" x14ac:dyDescent="0.3">
      <c r="P1277" s="115"/>
      <c r="Q1277" s="189"/>
      <c r="R1277" s="181"/>
      <c r="S1277" s="182"/>
      <c r="T1277" s="182"/>
      <c r="U1277" s="179"/>
      <c r="V1277" s="179"/>
      <c r="W1277" s="179"/>
    </row>
    <row r="1278" x14ac:dyDescent="0.3">
      <c r="P1278" s="115"/>
      <c r="Q1278" s="189"/>
      <c r="R1278" s="181"/>
      <c r="S1278" s="182"/>
      <c r="T1278" s="182"/>
      <c r="U1278" s="179"/>
      <c r="V1278" s="179"/>
      <c r="W1278" s="179"/>
    </row>
    <row r="1279" x14ac:dyDescent="0.3">
      <c r="P1279" s="115"/>
      <c r="Q1279" s="189"/>
      <c r="R1279" s="181"/>
      <c r="S1279" s="182"/>
      <c r="T1279" s="182"/>
      <c r="U1279" s="179"/>
      <c r="V1279" s="179"/>
      <c r="W1279" s="179"/>
    </row>
    <row r="1280" x14ac:dyDescent="0.3">
      <c r="P1280" s="115"/>
      <c r="Q1280" s="189"/>
      <c r="R1280" s="181"/>
      <c r="S1280" s="182"/>
      <c r="T1280" s="182"/>
      <c r="U1280" s="179"/>
      <c r="V1280" s="179"/>
      <c r="W1280" s="179"/>
    </row>
    <row r="1281" x14ac:dyDescent="0.3">
      <c r="P1281" s="115"/>
      <c r="Q1281" s="189"/>
      <c r="R1281" s="181"/>
      <c r="S1281" s="182"/>
      <c r="T1281" s="182"/>
      <c r="U1281" s="179"/>
      <c r="V1281" s="179"/>
      <c r="W1281" s="179"/>
    </row>
    <row r="1282" x14ac:dyDescent="0.3">
      <c r="P1282" s="115"/>
      <c r="Q1282" s="189"/>
      <c r="R1282" s="181"/>
      <c r="S1282" s="182"/>
      <c r="T1282" s="182"/>
      <c r="U1282" s="179"/>
      <c r="V1282" s="179"/>
      <c r="W1282" s="179"/>
    </row>
    <row r="1283" x14ac:dyDescent="0.3">
      <c r="P1283" s="115"/>
      <c r="Q1283" s="189"/>
      <c r="R1283" s="181"/>
      <c r="S1283" s="182"/>
      <c r="T1283" s="182"/>
      <c r="U1283" s="179"/>
      <c r="V1283" s="179"/>
      <c r="W1283" s="179"/>
    </row>
    <row r="1284" x14ac:dyDescent="0.3">
      <c r="P1284" s="115"/>
      <c r="Q1284" s="189"/>
      <c r="R1284" s="181"/>
      <c r="S1284" s="182"/>
      <c r="T1284" s="182"/>
      <c r="U1284" s="179"/>
      <c r="V1284" s="179"/>
      <c r="W1284" s="179"/>
    </row>
    <row r="1285" x14ac:dyDescent="0.3">
      <c r="P1285" s="115"/>
      <c r="Q1285" s="189"/>
      <c r="R1285" s="181"/>
      <c r="S1285" s="182"/>
      <c r="T1285" s="182"/>
      <c r="U1285" s="179"/>
      <c r="V1285" s="179"/>
      <c r="W1285" s="179"/>
    </row>
    <row r="1286" x14ac:dyDescent="0.3">
      <c r="P1286" s="115"/>
      <c r="Q1286" s="189"/>
      <c r="R1286" s="181"/>
      <c r="S1286" s="182"/>
      <c r="T1286" s="182"/>
      <c r="U1286" s="179"/>
      <c r="V1286" s="179"/>
      <c r="W1286" s="179"/>
    </row>
    <row r="1287" x14ac:dyDescent="0.3">
      <c r="P1287" s="115"/>
      <c r="Q1287" s="189"/>
      <c r="R1287" s="181"/>
      <c r="S1287" s="182"/>
      <c r="T1287" s="182"/>
      <c r="U1287" s="179"/>
      <c r="V1287" s="179"/>
      <c r="W1287" s="179"/>
    </row>
    <row r="1288" x14ac:dyDescent="0.3">
      <c r="P1288" s="115"/>
      <c r="Q1288" s="189"/>
      <c r="R1288" s="181"/>
      <c r="S1288" s="182"/>
      <c r="T1288" s="182"/>
      <c r="U1288" s="179"/>
      <c r="V1288" s="179"/>
      <c r="W1288" s="179"/>
    </row>
    <row r="1289" x14ac:dyDescent="0.3">
      <c r="P1289" s="115"/>
      <c r="Q1289" s="189"/>
      <c r="R1289" s="181"/>
      <c r="S1289" s="182"/>
      <c r="T1289" s="182"/>
      <c r="U1289" s="179"/>
      <c r="V1289" s="179"/>
      <c r="W1289" s="179"/>
    </row>
    <row r="1290" x14ac:dyDescent="0.3">
      <c r="P1290" s="115"/>
      <c r="Q1290" s="189"/>
      <c r="R1290" s="181"/>
      <c r="S1290" s="182"/>
      <c r="T1290" s="182"/>
      <c r="U1290" s="179"/>
      <c r="V1290" s="179"/>
      <c r="W1290" s="179"/>
    </row>
    <row r="1291" x14ac:dyDescent="0.3">
      <c r="P1291" s="115"/>
      <c r="Q1291" s="189"/>
      <c r="R1291" s="181"/>
      <c r="S1291" s="182"/>
      <c r="T1291" s="182"/>
      <c r="U1291" s="179"/>
      <c r="V1291" s="179"/>
      <c r="W1291" s="179"/>
    </row>
    <row r="1292" x14ac:dyDescent="0.3">
      <c r="P1292" s="115"/>
      <c r="Q1292" s="189"/>
      <c r="R1292" s="181"/>
      <c r="S1292" s="182"/>
      <c r="T1292" s="182"/>
      <c r="U1292" s="179"/>
      <c r="V1292" s="179"/>
      <c r="W1292" s="179"/>
    </row>
    <row r="1293" x14ac:dyDescent="0.3">
      <c r="P1293" s="115"/>
      <c r="Q1293" s="189"/>
      <c r="R1293" s="181"/>
      <c r="S1293" s="182"/>
      <c r="T1293" s="182"/>
      <c r="U1293" s="179"/>
      <c r="V1293" s="179"/>
      <c r="W1293" s="179"/>
    </row>
    <row r="1294" x14ac:dyDescent="0.3">
      <c r="P1294" s="115"/>
      <c r="Q1294" s="189"/>
      <c r="R1294" s="181"/>
      <c r="S1294" s="182"/>
      <c r="T1294" s="182"/>
      <c r="U1294" s="179"/>
      <c r="V1294" s="179"/>
      <c r="W1294" s="179"/>
    </row>
    <row r="1295" x14ac:dyDescent="0.3">
      <c r="P1295" s="115"/>
      <c r="Q1295" s="189"/>
      <c r="R1295" s="181"/>
      <c r="S1295" s="182"/>
      <c r="T1295" s="182"/>
      <c r="U1295" s="179"/>
      <c r="V1295" s="179"/>
      <c r="W1295" s="179"/>
    </row>
    <row r="1296" x14ac:dyDescent="0.3">
      <c r="P1296" s="115"/>
      <c r="Q1296" s="189"/>
      <c r="R1296" s="181"/>
      <c r="S1296" s="182"/>
      <c r="T1296" s="182"/>
      <c r="U1296" s="179"/>
      <c r="V1296" s="179"/>
      <c r="W1296" s="179"/>
    </row>
    <row r="1297" x14ac:dyDescent="0.3">
      <c r="P1297" s="115"/>
      <c r="Q1297" s="189"/>
      <c r="R1297" s="181"/>
      <c r="S1297" s="182"/>
      <c r="T1297" s="182"/>
      <c r="U1297" s="179"/>
      <c r="V1297" s="179"/>
      <c r="W1297" s="179"/>
    </row>
    <row r="1298" x14ac:dyDescent="0.3">
      <c r="P1298" s="115"/>
      <c r="Q1298" s="189"/>
      <c r="R1298" s="181"/>
      <c r="S1298" s="182"/>
      <c r="T1298" s="182"/>
      <c r="U1298" s="179"/>
      <c r="V1298" s="179"/>
      <c r="W1298" s="179"/>
    </row>
    <row r="1299" x14ac:dyDescent="0.3">
      <c r="P1299" s="115"/>
      <c r="Q1299" s="189"/>
      <c r="R1299" s="181"/>
      <c r="S1299" s="182"/>
      <c r="T1299" s="182"/>
      <c r="U1299" s="179"/>
      <c r="V1299" s="179"/>
      <c r="W1299" s="179"/>
    </row>
    <row r="1300" x14ac:dyDescent="0.3">
      <c r="P1300" s="115"/>
      <c r="Q1300" s="189"/>
      <c r="R1300" s="181"/>
      <c r="S1300" s="182"/>
      <c r="T1300" s="182"/>
      <c r="U1300" s="179"/>
      <c r="V1300" s="179"/>
      <c r="W1300" s="179"/>
    </row>
    <row r="1301" x14ac:dyDescent="0.3">
      <c r="P1301" s="115"/>
      <c r="Q1301" s="189"/>
      <c r="R1301" s="181"/>
      <c r="S1301" s="182"/>
      <c r="T1301" s="182"/>
      <c r="U1301" s="179"/>
      <c r="V1301" s="179"/>
      <c r="W1301" s="179"/>
    </row>
    <row r="1302" x14ac:dyDescent="0.3">
      <c r="P1302" s="115"/>
      <c r="Q1302" s="189"/>
      <c r="R1302" s="181"/>
      <c r="S1302" s="182"/>
      <c r="T1302" s="182"/>
      <c r="U1302" s="179"/>
      <c r="V1302" s="179"/>
      <c r="W1302" s="179"/>
    </row>
    <row r="1303" x14ac:dyDescent="0.3">
      <c r="P1303" s="115"/>
      <c r="Q1303" s="189"/>
      <c r="R1303" s="181"/>
      <c r="S1303" s="182"/>
      <c r="T1303" s="182"/>
      <c r="U1303" s="179"/>
      <c r="V1303" s="179"/>
      <c r="W1303" s="179"/>
    </row>
    <row r="1304" x14ac:dyDescent="0.3">
      <c r="P1304" s="115"/>
      <c r="Q1304" s="189"/>
      <c r="R1304" s="181"/>
      <c r="S1304" s="182"/>
      <c r="T1304" s="182"/>
      <c r="U1304" s="179"/>
      <c r="V1304" s="179"/>
      <c r="W1304" s="179"/>
    </row>
    <row r="1305" x14ac:dyDescent="0.3">
      <c r="P1305" s="115"/>
      <c r="Q1305" s="189"/>
      <c r="R1305" s="181"/>
      <c r="S1305" s="182"/>
      <c r="T1305" s="182"/>
      <c r="U1305" s="179"/>
      <c r="V1305" s="179"/>
      <c r="W1305" s="179"/>
    </row>
    <row r="1306" x14ac:dyDescent="0.3">
      <c r="P1306" s="115"/>
      <c r="Q1306" s="189"/>
      <c r="R1306" s="181"/>
      <c r="S1306" s="182"/>
      <c r="T1306" s="182"/>
      <c r="U1306" s="179"/>
      <c r="V1306" s="179"/>
      <c r="W1306" s="179"/>
    </row>
    <row r="1307" x14ac:dyDescent="0.3">
      <c r="P1307" s="115"/>
      <c r="Q1307" s="189"/>
      <c r="R1307" s="181"/>
      <c r="S1307" s="182"/>
      <c r="T1307" s="182"/>
      <c r="U1307" s="179"/>
      <c r="V1307" s="179"/>
      <c r="W1307" s="179"/>
    </row>
    <row r="1308" x14ac:dyDescent="0.3">
      <c r="P1308" s="115"/>
      <c r="Q1308" s="189"/>
      <c r="R1308" s="181"/>
      <c r="S1308" s="182"/>
      <c r="T1308" s="182"/>
      <c r="U1308" s="179"/>
      <c r="V1308" s="179"/>
      <c r="W1308" s="179"/>
    </row>
    <row r="1309" x14ac:dyDescent="0.3">
      <c r="P1309" s="115"/>
      <c r="Q1309" s="189"/>
      <c r="R1309" s="181"/>
      <c r="S1309" s="182"/>
      <c r="T1309" s="182"/>
      <c r="U1309" s="179"/>
      <c r="V1309" s="179"/>
      <c r="W1309" s="179"/>
    </row>
    <row r="1310" x14ac:dyDescent="0.3">
      <c r="P1310" s="115"/>
      <c r="Q1310" s="189"/>
      <c r="R1310" s="181"/>
      <c r="S1310" s="182"/>
      <c r="T1310" s="182"/>
      <c r="U1310" s="179"/>
      <c r="V1310" s="179"/>
      <c r="W1310" s="179"/>
    </row>
    <row r="1311" x14ac:dyDescent="0.3">
      <c r="P1311" s="115"/>
      <c r="Q1311" s="189"/>
      <c r="R1311" s="181"/>
      <c r="S1311" s="182"/>
      <c r="T1311" s="182"/>
      <c r="U1311" s="179"/>
      <c r="V1311" s="179"/>
      <c r="W1311" s="179"/>
    </row>
    <row r="1312" x14ac:dyDescent="0.3">
      <c r="P1312" s="115"/>
      <c r="Q1312" s="189"/>
      <c r="R1312" s="181"/>
      <c r="S1312" s="182"/>
      <c r="T1312" s="182"/>
      <c r="U1312" s="179"/>
      <c r="V1312" s="179"/>
      <c r="W1312" s="179"/>
    </row>
    <row r="1313" x14ac:dyDescent="0.3">
      <c r="P1313" s="115"/>
      <c r="Q1313" s="189"/>
      <c r="R1313" s="181"/>
      <c r="S1313" s="182"/>
      <c r="T1313" s="182"/>
      <c r="U1313" s="179"/>
      <c r="V1313" s="179"/>
      <c r="W1313" s="179"/>
    </row>
    <row r="1314" x14ac:dyDescent="0.3">
      <c r="P1314" s="115"/>
      <c r="Q1314" s="189"/>
      <c r="R1314" s="181"/>
      <c r="S1314" s="182"/>
      <c r="T1314" s="182"/>
      <c r="U1314" s="179"/>
      <c r="V1314" s="179"/>
      <c r="W1314" s="179"/>
    </row>
    <row r="1315" x14ac:dyDescent="0.3">
      <c r="P1315" s="115"/>
      <c r="Q1315" s="189"/>
      <c r="R1315" s="181"/>
      <c r="S1315" s="182"/>
      <c r="T1315" s="182"/>
      <c r="U1315" s="179"/>
      <c r="V1315" s="179"/>
      <c r="W1315" s="179"/>
    </row>
    <row r="1316" x14ac:dyDescent="0.3">
      <c r="P1316" s="115"/>
      <c r="Q1316" s="189"/>
      <c r="R1316" s="181"/>
      <c r="S1316" s="182"/>
      <c r="T1316" s="182"/>
      <c r="U1316" s="179"/>
      <c r="V1316" s="179"/>
      <c r="W1316" s="179"/>
    </row>
    <row r="1317" x14ac:dyDescent="0.3">
      <c r="P1317" s="115"/>
      <c r="Q1317" s="189"/>
      <c r="R1317" s="181"/>
      <c r="S1317" s="182"/>
      <c r="T1317" s="182"/>
      <c r="U1317" s="179"/>
      <c r="V1317" s="179"/>
      <c r="W1317" s="179"/>
    </row>
    <row r="1318" x14ac:dyDescent="0.3">
      <c r="P1318" s="115"/>
      <c r="Q1318" s="189"/>
      <c r="R1318" s="181"/>
      <c r="S1318" s="182"/>
      <c r="T1318" s="182"/>
      <c r="U1318" s="179"/>
      <c r="V1318" s="179"/>
      <c r="W1318" s="179"/>
    </row>
    <row r="1319" x14ac:dyDescent="0.3">
      <c r="P1319" s="115"/>
      <c r="Q1319" s="189"/>
      <c r="R1319" s="181"/>
      <c r="S1319" s="182"/>
      <c r="T1319" s="182"/>
      <c r="U1319" s="179"/>
      <c r="V1319" s="179"/>
      <c r="W1319" s="179"/>
    </row>
    <row r="1320" x14ac:dyDescent="0.3">
      <c r="P1320" s="115"/>
      <c r="Q1320" s="189"/>
      <c r="R1320" s="181"/>
      <c r="S1320" s="182"/>
      <c r="T1320" s="182"/>
      <c r="U1320" s="179"/>
      <c r="V1320" s="179"/>
      <c r="W1320" s="179"/>
    </row>
    <row r="1321" x14ac:dyDescent="0.3">
      <c r="P1321" s="115"/>
      <c r="Q1321" s="189"/>
      <c r="R1321" s="181"/>
      <c r="S1321" s="182"/>
      <c r="T1321" s="182"/>
      <c r="U1321" s="179"/>
      <c r="V1321" s="179"/>
      <c r="W1321" s="179"/>
    </row>
    <row r="1322" x14ac:dyDescent="0.3">
      <c r="P1322" s="115"/>
      <c r="Q1322" s="189"/>
      <c r="R1322" s="181"/>
      <c r="S1322" s="182"/>
      <c r="T1322" s="182"/>
      <c r="U1322" s="179"/>
      <c r="V1322" s="179"/>
      <c r="W1322" s="179"/>
    </row>
    <row r="1323" x14ac:dyDescent="0.3">
      <c r="P1323" s="115"/>
      <c r="Q1323" s="189"/>
      <c r="R1323" s="181"/>
      <c r="S1323" s="182"/>
      <c r="T1323" s="182"/>
      <c r="U1323" s="179"/>
      <c r="V1323" s="179"/>
      <c r="W1323" s="179"/>
    </row>
    <row r="1324" x14ac:dyDescent="0.3">
      <c r="P1324" s="115"/>
      <c r="Q1324" s="189"/>
      <c r="R1324" s="181"/>
      <c r="S1324" s="182"/>
      <c r="T1324" s="182"/>
      <c r="U1324" s="179"/>
      <c r="V1324" s="179"/>
      <c r="W1324" s="179"/>
    </row>
    <row r="1325" x14ac:dyDescent="0.3">
      <c r="P1325" s="115"/>
      <c r="Q1325" s="189"/>
      <c r="R1325" s="181"/>
      <c r="S1325" s="182"/>
      <c r="T1325" s="182"/>
      <c r="U1325" s="179"/>
      <c r="V1325" s="179"/>
      <c r="W1325" s="179"/>
    </row>
    <row r="1326" x14ac:dyDescent="0.3">
      <c r="P1326" s="115"/>
      <c r="Q1326" s="189"/>
      <c r="R1326" s="181"/>
      <c r="S1326" s="182"/>
      <c r="T1326" s="182"/>
      <c r="U1326" s="179"/>
      <c r="V1326" s="179"/>
      <c r="W1326" s="179"/>
    </row>
    <row r="1327" x14ac:dyDescent="0.3">
      <c r="P1327" s="115"/>
      <c r="Q1327" s="189"/>
      <c r="R1327" s="181"/>
      <c r="S1327" s="182"/>
      <c r="T1327" s="182"/>
      <c r="U1327" s="179"/>
      <c r="V1327" s="179"/>
      <c r="W1327" s="179"/>
    </row>
    <row r="1328" x14ac:dyDescent="0.3">
      <c r="P1328" s="115"/>
      <c r="Q1328" s="189"/>
      <c r="R1328" s="181"/>
      <c r="S1328" s="182"/>
      <c r="T1328" s="182"/>
      <c r="U1328" s="179"/>
      <c r="V1328" s="179"/>
      <c r="W1328" s="179"/>
    </row>
    <row r="1329" x14ac:dyDescent="0.3">
      <c r="P1329" s="115"/>
      <c r="Q1329" s="189"/>
      <c r="R1329" s="181"/>
      <c r="S1329" s="182"/>
      <c r="T1329" s="182"/>
      <c r="U1329" s="179"/>
      <c r="V1329" s="179"/>
      <c r="W1329" s="179"/>
    </row>
    <row r="1330" x14ac:dyDescent="0.3">
      <c r="P1330" s="115"/>
      <c r="Q1330" s="189"/>
      <c r="R1330" s="181"/>
      <c r="S1330" s="182"/>
      <c r="T1330" s="182"/>
      <c r="U1330" s="179"/>
      <c r="V1330" s="179"/>
      <c r="W1330" s="179"/>
    </row>
    <row r="1331" x14ac:dyDescent="0.3">
      <c r="P1331" s="115"/>
      <c r="Q1331" s="189"/>
      <c r="R1331" s="181"/>
      <c r="S1331" s="182"/>
      <c r="T1331" s="182"/>
      <c r="U1331" s="179"/>
      <c r="V1331" s="179"/>
      <c r="W1331" s="179"/>
    </row>
    <row r="1332" x14ac:dyDescent="0.3">
      <c r="P1332" s="115"/>
      <c r="Q1332" s="189"/>
      <c r="R1332" s="181"/>
      <c r="S1332" s="182"/>
      <c r="T1332" s="182"/>
      <c r="U1332" s="179"/>
      <c r="V1332" s="179"/>
      <c r="W1332" s="179"/>
    </row>
    <row r="1333" x14ac:dyDescent="0.3">
      <c r="P1333" s="115"/>
      <c r="Q1333" s="189"/>
      <c r="R1333" s="181"/>
      <c r="S1333" s="182"/>
      <c r="T1333" s="182"/>
      <c r="U1333" s="179"/>
      <c r="V1333" s="179"/>
      <c r="W1333" s="179"/>
    </row>
    <row r="1334" x14ac:dyDescent="0.3">
      <c r="P1334" s="115"/>
      <c r="Q1334" s="189"/>
      <c r="R1334" s="181"/>
      <c r="S1334" s="182"/>
      <c r="T1334" s="182"/>
      <c r="U1334" s="179"/>
      <c r="V1334" s="179"/>
      <c r="W1334" s="179"/>
    </row>
    <row r="1335" x14ac:dyDescent="0.3">
      <c r="P1335" s="115"/>
      <c r="Q1335" s="189"/>
      <c r="R1335" s="181"/>
      <c r="S1335" s="182"/>
      <c r="T1335" s="182"/>
      <c r="U1335" s="179"/>
      <c r="V1335" s="179"/>
      <c r="W1335" s="179"/>
    </row>
    <row r="1336" x14ac:dyDescent="0.3">
      <c r="P1336" s="115"/>
      <c r="Q1336" s="189"/>
      <c r="R1336" s="181"/>
      <c r="S1336" s="182"/>
      <c r="T1336" s="182"/>
      <c r="U1336" s="179"/>
      <c r="V1336" s="179"/>
      <c r="W1336" s="179"/>
    </row>
    <row r="1337" x14ac:dyDescent="0.3">
      <c r="P1337" s="115"/>
      <c r="Q1337" s="189"/>
      <c r="R1337" s="181"/>
      <c r="S1337" s="182"/>
      <c r="T1337" s="182"/>
      <c r="U1337" s="179"/>
      <c r="V1337" s="179"/>
      <c r="W1337" s="179"/>
    </row>
    <row r="1338" x14ac:dyDescent="0.3">
      <c r="P1338" s="115"/>
      <c r="Q1338" s="189"/>
      <c r="R1338" s="181"/>
      <c r="S1338" s="182"/>
      <c r="T1338" s="182"/>
      <c r="U1338" s="179"/>
      <c r="V1338" s="179"/>
      <c r="W1338" s="179"/>
    </row>
    <row r="1339" x14ac:dyDescent="0.3">
      <c r="P1339" s="115"/>
      <c r="Q1339" s="189"/>
      <c r="R1339" s="181"/>
      <c r="S1339" s="182"/>
      <c r="T1339" s="182"/>
      <c r="U1339" s="179"/>
      <c r="V1339" s="179"/>
      <c r="W1339" s="179"/>
    </row>
    <row r="1340" x14ac:dyDescent="0.3">
      <c r="P1340" s="115"/>
      <c r="Q1340" s="189"/>
      <c r="R1340" s="181"/>
      <c r="S1340" s="182"/>
      <c r="T1340" s="182"/>
      <c r="U1340" s="179"/>
      <c r="V1340" s="179"/>
      <c r="W1340" s="179"/>
    </row>
    <row r="1341" x14ac:dyDescent="0.3">
      <c r="P1341" s="115"/>
      <c r="Q1341" s="189"/>
      <c r="R1341" s="181"/>
      <c r="S1341" s="182"/>
      <c r="T1341" s="182"/>
      <c r="U1341" s="179"/>
      <c r="V1341" s="179"/>
      <c r="W1341" s="179"/>
    </row>
    <row r="1342" x14ac:dyDescent="0.3">
      <c r="P1342" s="115"/>
      <c r="Q1342" s="189"/>
      <c r="R1342" s="181"/>
      <c r="S1342" s="182"/>
      <c r="T1342" s="182"/>
      <c r="U1342" s="179"/>
      <c r="V1342" s="179"/>
      <c r="W1342" s="179"/>
    </row>
    <row r="1343" x14ac:dyDescent="0.3">
      <c r="P1343" s="115"/>
      <c r="Q1343" s="189"/>
      <c r="R1343" s="181"/>
      <c r="S1343" s="182"/>
      <c r="T1343" s="182"/>
      <c r="U1343" s="179"/>
      <c r="V1343" s="179"/>
      <c r="W1343" s="179"/>
    </row>
    <row r="1344" x14ac:dyDescent="0.3">
      <c r="P1344" s="115"/>
      <c r="Q1344" s="189"/>
      <c r="R1344" s="181"/>
      <c r="S1344" s="182"/>
      <c r="T1344" s="182"/>
      <c r="U1344" s="179"/>
      <c r="V1344" s="179"/>
      <c r="W1344" s="179"/>
    </row>
    <row r="1345" x14ac:dyDescent="0.3">
      <c r="P1345" s="115"/>
      <c r="Q1345" s="189"/>
      <c r="R1345" s="181"/>
      <c r="S1345" s="182"/>
      <c r="T1345" s="182"/>
      <c r="U1345" s="179"/>
      <c r="V1345" s="179"/>
      <c r="W1345" s="179"/>
    </row>
    <row r="1346" x14ac:dyDescent="0.3">
      <c r="P1346" s="115"/>
      <c r="Q1346" s="189"/>
      <c r="R1346" s="181"/>
      <c r="S1346" s="182"/>
      <c r="T1346" s="182"/>
      <c r="U1346" s="179"/>
      <c r="V1346" s="179"/>
      <c r="W1346" s="179"/>
    </row>
    <row r="1347" x14ac:dyDescent="0.3">
      <c r="P1347" s="115"/>
      <c r="Q1347" s="189"/>
      <c r="R1347" s="181"/>
      <c r="S1347" s="182"/>
      <c r="T1347" s="182"/>
      <c r="U1347" s="179"/>
      <c r="V1347" s="179"/>
      <c r="W1347" s="179"/>
    </row>
    <row r="1348" x14ac:dyDescent="0.3">
      <c r="P1348" s="115"/>
      <c r="Q1348" s="189"/>
      <c r="R1348" s="181"/>
      <c r="S1348" s="182"/>
      <c r="T1348" s="182"/>
      <c r="U1348" s="179"/>
      <c r="V1348" s="179"/>
      <c r="W1348" s="179"/>
    </row>
    <row r="1349" x14ac:dyDescent="0.3">
      <c r="P1349" s="115"/>
      <c r="Q1349" s="189"/>
      <c r="R1349" s="181"/>
      <c r="S1349" s="182"/>
      <c r="T1349" s="182"/>
      <c r="U1349" s="179"/>
      <c r="V1349" s="179"/>
      <c r="W1349" s="179"/>
    </row>
    <row r="1350" x14ac:dyDescent="0.3">
      <c r="P1350" s="115"/>
      <c r="Q1350" s="189"/>
      <c r="R1350" s="181"/>
      <c r="S1350" s="182"/>
      <c r="T1350" s="182"/>
      <c r="U1350" s="179"/>
      <c r="V1350" s="179"/>
      <c r="W1350" s="179"/>
    </row>
    <row r="1351" x14ac:dyDescent="0.3">
      <c r="P1351" s="115"/>
      <c r="Q1351" s="189"/>
      <c r="R1351" s="181"/>
      <c r="S1351" s="182"/>
      <c r="T1351" s="182"/>
      <c r="U1351" s="179"/>
      <c r="V1351" s="179"/>
      <c r="W1351" s="179"/>
    </row>
    <row r="1352" x14ac:dyDescent="0.3">
      <c r="P1352" s="115"/>
      <c r="Q1352" s="189"/>
      <c r="R1352" s="181"/>
      <c r="S1352" s="182"/>
      <c r="T1352" s="182"/>
      <c r="U1352" s="179"/>
      <c r="V1352" s="179"/>
      <c r="W1352" s="179"/>
    </row>
    <row r="1353" x14ac:dyDescent="0.3">
      <c r="P1353" s="115"/>
      <c r="Q1353" s="189"/>
      <c r="R1353" s="181"/>
      <c r="S1353" s="182"/>
      <c r="T1353" s="182"/>
      <c r="U1353" s="179"/>
      <c r="V1353" s="179"/>
      <c r="W1353" s="179"/>
    </row>
    <row r="1354" x14ac:dyDescent="0.3">
      <c r="P1354" s="115"/>
      <c r="Q1354" s="189"/>
      <c r="R1354" s="181"/>
      <c r="S1354" s="182"/>
      <c r="T1354" s="182"/>
      <c r="U1354" s="179"/>
      <c r="V1354" s="179"/>
      <c r="W1354" s="179"/>
    </row>
    <row r="1355" x14ac:dyDescent="0.3">
      <c r="P1355" s="115"/>
      <c r="Q1355" s="189"/>
      <c r="R1355" s="181"/>
      <c r="S1355" s="182"/>
      <c r="T1355" s="182"/>
      <c r="U1355" s="179"/>
      <c r="V1355" s="179"/>
      <c r="W1355" s="179"/>
    </row>
    <row r="1356" x14ac:dyDescent="0.3">
      <c r="P1356" s="115"/>
      <c r="Q1356" s="189"/>
      <c r="R1356" s="181"/>
      <c r="S1356" s="182"/>
      <c r="T1356" s="182"/>
      <c r="U1356" s="179"/>
      <c r="V1356" s="179"/>
      <c r="W1356" s="179"/>
    </row>
    <row r="1357" x14ac:dyDescent="0.3">
      <c r="P1357" s="115"/>
      <c r="Q1357" s="189"/>
      <c r="R1357" s="181"/>
      <c r="S1357" s="182"/>
      <c r="T1357" s="182"/>
      <c r="U1357" s="179"/>
      <c r="V1357" s="179"/>
      <c r="W1357" s="179"/>
    </row>
    <row r="1358" x14ac:dyDescent="0.3">
      <c r="P1358" s="115"/>
      <c r="Q1358" s="189"/>
      <c r="R1358" s="181"/>
      <c r="S1358" s="182"/>
      <c r="T1358" s="182"/>
      <c r="U1358" s="179"/>
      <c r="V1358" s="179"/>
      <c r="W1358" s="179"/>
    </row>
    <row r="1359" x14ac:dyDescent="0.3">
      <c r="P1359" s="115"/>
      <c r="Q1359" s="189"/>
      <c r="R1359" s="181"/>
      <c r="S1359" s="182"/>
      <c r="T1359" s="182"/>
      <c r="U1359" s="179"/>
      <c r="V1359" s="179"/>
      <c r="W1359" s="179"/>
    </row>
    <row r="1360" x14ac:dyDescent="0.3">
      <c r="P1360" s="115"/>
      <c r="Q1360" s="189"/>
      <c r="R1360" s="181"/>
      <c r="S1360" s="182"/>
      <c r="T1360" s="182"/>
      <c r="U1360" s="179"/>
      <c r="V1360" s="179"/>
      <c r="W1360" s="179"/>
    </row>
    <row r="1361" x14ac:dyDescent="0.3">
      <c r="P1361" s="115"/>
      <c r="Q1361" s="189"/>
      <c r="R1361" s="181"/>
      <c r="S1361" s="182"/>
      <c r="T1361" s="182"/>
      <c r="U1361" s="179"/>
      <c r="V1361" s="179"/>
      <c r="W1361" s="179"/>
    </row>
    <row r="1362" x14ac:dyDescent="0.3">
      <c r="P1362" s="115"/>
      <c r="Q1362" s="189"/>
      <c r="R1362" s="181"/>
      <c r="S1362" s="182"/>
      <c r="T1362" s="182"/>
      <c r="U1362" s="179"/>
      <c r="V1362" s="179"/>
      <c r="W1362" s="179"/>
    </row>
    <row r="1363" x14ac:dyDescent="0.3">
      <c r="P1363" s="115"/>
      <c r="Q1363" s="189"/>
      <c r="R1363" s="181"/>
      <c r="S1363" s="182"/>
      <c r="T1363" s="182"/>
      <c r="U1363" s="179"/>
      <c r="V1363" s="179"/>
      <c r="W1363" s="179"/>
    </row>
    <row r="1364" x14ac:dyDescent="0.3">
      <c r="P1364" s="115"/>
      <c r="Q1364" s="189"/>
      <c r="R1364" s="181"/>
      <c r="S1364" s="182"/>
      <c r="T1364" s="182"/>
      <c r="U1364" s="179"/>
      <c r="V1364" s="179"/>
      <c r="W1364" s="179"/>
    </row>
    <row r="1365" x14ac:dyDescent="0.3">
      <c r="P1365" s="115"/>
      <c r="Q1365" s="189"/>
      <c r="R1365" s="181"/>
      <c r="S1365" s="182"/>
      <c r="T1365" s="182"/>
      <c r="U1365" s="179"/>
      <c r="V1365" s="179"/>
      <c r="W1365" s="179"/>
    </row>
    <row r="1366" x14ac:dyDescent="0.3">
      <c r="P1366" s="115"/>
      <c r="Q1366" s="189"/>
      <c r="R1366" s="181"/>
      <c r="S1366" s="182"/>
      <c r="T1366" s="182"/>
      <c r="U1366" s="179"/>
      <c r="V1366" s="179"/>
      <c r="W1366" s="179"/>
    </row>
    <row r="1367" x14ac:dyDescent="0.3">
      <c r="P1367" s="115"/>
      <c r="Q1367" s="189"/>
      <c r="R1367" s="181"/>
      <c r="S1367" s="182"/>
      <c r="T1367" s="182"/>
      <c r="U1367" s="179"/>
      <c r="V1367" s="179"/>
      <c r="W1367" s="179"/>
    </row>
    <row r="1368" x14ac:dyDescent="0.3">
      <c r="P1368" s="115"/>
      <c r="Q1368" s="189"/>
      <c r="R1368" s="181"/>
      <c r="S1368" s="182"/>
      <c r="T1368" s="182"/>
      <c r="U1368" s="179"/>
      <c r="V1368" s="179"/>
      <c r="W1368" s="179"/>
    </row>
    <row r="1369" x14ac:dyDescent="0.3">
      <c r="P1369" s="115"/>
      <c r="Q1369" s="189"/>
      <c r="R1369" s="181"/>
      <c r="S1369" s="182"/>
      <c r="T1369" s="182"/>
      <c r="U1369" s="179"/>
      <c r="V1369" s="179"/>
      <c r="W1369" s="179"/>
    </row>
    <row r="1370" x14ac:dyDescent="0.3">
      <c r="P1370" s="115"/>
      <c r="Q1370" s="189"/>
      <c r="R1370" s="181"/>
      <c r="S1370" s="182"/>
      <c r="T1370" s="182"/>
      <c r="U1370" s="179"/>
      <c r="V1370" s="179"/>
      <c r="W1370" s="179"/>
    </row>
    <row r="1371" x14ac:dyDescent="0.3">
      <c r="P1371" s="115"/>
      <c r="Q1371" s="189"/>
      <c r="R1371" s="181"/>
      <c r="S1371" s="182"/>
      <c r="T1371" s="182"/>
      <c r="U1371" s="179"/>
      <c r="V1371" s="179"/>
      <c r="W1371" s="179"/>
    </row>
    <row r="1372" x14ac:dyDescent="0.3">
      <c r="P1372" s="115"/>
      <c r="Q1372" s="189"/>
      <c r="R1372" s="181"/>
      <c r="S1372" s="182"/>
      <c r="T1372" s="182"/>
      <c r="U1372" s="179"/>
      <c r="V1372" s="179"/>
      <c r="W1372" s="179"/>
    </row>
    <row r="1373" x14ac:dyDescent="0.3">
      <c r="P1373" s="115"/>
      <c r="Q1373" s="189"/>
      <c r="R1373" s="181"/>
      <c r="S1373" s="182"/>
      <c r="T1373" s="182"/>
      <c r="U1373" s="179"/>
      <c r="V1373" s="179"/>
      <c r="W1373" s="179"/>
    </row>
    <row r="1374" x14ac:dyDescent="0.3">
      <c r="P1374" s="115"/>
      <c r="Q1374" s="189"/>
      <c r="R1374" s="181"/>
      <c r="S1374" s="182"/>
      <c r="T1374" s="182"/>
      <c r="U1374" s="179"/>
      <c r="V1374" s="179"/>
      <c r="W1374" s="179"/>
    </row>
    <row r="1375" x14ac:dyDescent="0.3">
      <c r="P1375" s="115"/>
      <c r="Q1375" s="189"/>
      <c r="R1375" s="181"/>
      <c r="S1375" s="182"/>
      <c r="T1375" s="182"/>
      <c r="U1375" s="179"/>
      <c r="V1375" s="179"/>
      <c r="W1375" s="179"/>
    </row>
    <row r="1376" x14ac:dyDescent="0.3">
      <c r="P1376" s="115"/>
      <c r="Q1376" s="189"/>
      <c r="R1376" s="181"/>
      <c r="S1376" s="182"/>
      <c r="T1376" s="182"/>
      <c r="U1376" s="179"/>
      <c r="V1376" s="179"/>
      <c r="W1376" s="179"/>
    </row>
    <row r="1377" x14ac:dyDescent="0.3">
      <c r="P1377" s="115"/>
      <c r="Q1377" s="189"/>
      <c r="R1377" s="181"/>
      <c r="S1377" s="182"/>
      <c r="T1377" s="182"/>
      <c r="U1377" s="179"/>
      <c r="V1377" s="179"/>
      <c r="W1377" s="179"/>
    </row>
    <row r="1378" x14ac:dyDescent="0.3">
      <c r="P1378" s="115"/>
      <c r="Q1378" s="189"/>
      <c r="R1378" s="181"/>
      <c r="S1378" s="182"/>
      <c r="T1378" s="182"/>
      <c r="U1378" s="179"/>
      <c r="V1378" s="179"/>
      <c r="W1378" s="179"/>
    </row>
    <row r="1379" x14ac:dyDescent="0.3">
      <c r="P1379" s="115"/>
      <c r="Q1379" s="189"/>
      <c r="R1379" s="181"/>
      <c r="S1379" s="182"/>
      <c r="T1379" s="182"/>
      <c r="U1379" s="179"/>
      <c r="V1379" s="179"/>
      <c r="W1379" s="179"/>
    </row>
    <row r="1380" x14ac:dyDescent="0.3">
      <c r="P1380" s="115"/>
      <c r="Q1380" s="189"/>
      <c r="R1380" s="181"/>
      <c r="S1380" s="182"/>
      <c r="T1380" s="182"/>
      <c r="U1380" s="179"/>
      <c r="V1380" s="179"/>
      <c r="W1380" s="179"/>
    </row>
    <row r="1381" x14ac:dyDescent="0.3">
      <c r="P1381" s="115"/>
      <c r="Q1381" s="189"/>
      <c r="R1381" s="181"/>
      <c r="S1381" s="182"/>
      <c r="T1381" s="182"/>
      <c r="U1381" s="179"/>
      <c r="V1381" s="179"/>
      <c r="W1381" s="179"/>
    </row>
    <row r="1382" x14ac:dyDescent="0.3">
      <c r="P1382" s="115"/>
      <c r="Q1382" s="189"/>
      <c r="R1382" s="181"/>
      <c r="S1382" s="182"/>
      <c r="T1382" s="182"/>
      <c r="U1382" s="179"/>
      <c r="V1382" s="179"/>
      <c r="W1382" s="179"/>
    </row>
    <row r="1383" x14ac:dyDescent="0.3">
      <c r="P1383" s="115"/>
      <c r="Q1383" s="189"/>
      <c r="R1383" s="181"/>
      <c r="S1383" s="182"/>
      <c r="T1383" s="182"/>
      <c r="U1383" s="179"/>
      <c r="V1383" s="179"/>
      <c r="W1383" s="179"/>
    </row>
    <row r="1384" x14ac:dyDescent="0.3">
      <c r="P1384" s="115"/>
      <c r="Q1384" s="189"/>
      <c r="R1384" s="181"/>
      <c r="S1384" s="182"/>
      <c r="T1384" s="182"/>
      <c r="U1384" s="179"/>
      <c r="V1384" s="179"/>
      <c r="W1384" s="179"/>
    </row>
    <row r="1385" x14ac:dyDescent="0.3">
      <c r="P1385" s="115"/>
      <c r="Q1385" s="189"/>
      <c r="R1385" s="181"/>
      <c r="S1385" s="182"/>
      <c r="T1385" s="182"/>
      <c r="U1385" s="179"/>
      <c r="V1385" s="179"/>
      <c r="W1385" s="179"/>
    </row>
    <row r="1386" x14ac:dyDescent="0.3">
      <c r="P1386" s="115"/>
      <c r="Q1386" s="189"/>
      <c r="R1386" s="181"/>
      <c r="S1386" s="182"/>
      <c r="T1386" s="182"/>
      <c r="U1386" s="179"/>
      <c r="V1386" s="179"/>
      <c r="W1386" s="179"/>
    </row>
    <row r="1387" x14ac:dyDescent="0.3">
      <c r="P1387" s="115"/>
      <c r="Q1387" s="189"/>
      <c r="R1387" s="181"/>
      <c r="S1387" s="182"/>
      <c r="T1387" s="182"/>
      <c r="U1387" s="179"/>
      <c r="V1387" s="179"/>
      <c r="W1387" s="179"/>
    </row>
    <row r="1388" x14ac:dyDescent="0.3">
      <c r="P1388" s="115"/>
      <c r="Q1388" s="189"/>
      <c r="R1388" s="181"/>
      <c r="S1388" s="182"/>
      <c r="T1388" s="182"/>
      <c r="U1388" s="179"/>
      <c r="V1388" s="179"/>
      <c r="W1388" s="179"/>
    </row>
    <row r="1389" x14ac:dyDescent="0.3">
      <c r="P1389" s="115"/>
      <c r="Q1389" s="189"/>
      <c r="R1389" s="181"/>
      <c r="S1389" s="182"/>
      <c r="T1389" s="182"/>
      <c r="U1389" s="179"/>
      <c r="V1389" s="179"/>
      <c r="W1389" s="179"/>
    </row>
    <row r="1390" x14ac:dyDescent="0.3">
      <c r="P1390" s="115"/>
      <c r="Q1390" s="189"/>
      <c r="R1390" s="181"/>
      <c r="S1390" s="182"/>
      <c r="T1390" s="182"/>
      <c r="U1390" s="179"/>
      <c r="V1390" s="179"/>
      <c r="W1390" s="179"/>
    </row>
    <row r="1391" x14ac:dyDescent="0.3">
      <c r="P1391" s="115"/>
      <c r="Q1391" s="189"/>
      <c r="R1391" s="181"/>
      <c r="S1391" s="182"/>
      <c r="T1391" s="182"/>
      <c r="U1391" s="179"/>
      <c r="V1391" s="179"/>
      <c r="W1391" s="179"/>
    </row>
    <row r="1392" x14ac:dyDescent="0.3">
      <c r="P1392" s="115"/>
      <c r="Q1392" s="189"/>
      <c r="R1392" s="181"/>
      <c r="S1392" s="182"/>
      <c r="T1392" s="182"/>
      <c r="U1392" s="179"/>
      <c r="V1392" s="179"/>
      <c r="W1392" s="179"/>
    </row>
    <row r="1393" x14ac:dyDescent="0.3">
      <c r="P1393" s="115"/>
      <c r="Q1393" s="189"/>
      <c r="R1393" s="181"/>
      <c r="S1393" s="182"/>
      <c r="T1393" s="182"/>
      <c r="U1393" s="179"/>
      <c r="V1393" s="179"/>
      <c r="W1393" s="179"/>
    </row>
    <row r="1394" x14ac:dyDescent="0.3">
      <c r="P1394" s="115"/>
      <c r="Q1394" s="189"/>
      <c r="R1394" s="181"/>
      <c r="S1394" s="182"/>
      <c r="T1394" s="182"/>
      <c r="U1394" s="179"/>
      <c r="V1394" s="179"/>
      <c r="W1394" s="179"/>
    </row>
    <row r="1395" x14ac:dyDescent="0.3">
      <c r="P1395" s="115"/>
      <c r="Q1395" s="189"/>
      <c r="R1395" s="181"/>
      <c r="S1395" s="182"/>
      <c r="T1395" s="182"/>
      <c r="U1395" s="179"/>
      <c r="V1395" s="179"/>
      <c r="W1395" s="179"/>
    </row>
    <row r="1396" x14ac:dyDescent="0.3">
      <c r="P1396" s="115"/>
      <c r="Q1396" s="189"/>
      <c r="R1396" s="181"/>
      <c r="S1396" s="182"/>
      <c r="T1396" s="182"/>
      <c r="U1396" s="179"/>
      <c r="V1396" s="179"/>
      <c r="W1396" s="179"/>
    </row>
    <row r="1397" x14ac:dyDescent="0.3">
      <c r="P1397" s="115"/>
      <c r="Q1397" s="189"/>
      <c r="R1397" s="181"/>
      <c r="S1397" s="182"/>
      <c r="T1397" s="182"/>
      <c r="U1397" s="179"/>
      <c r="V1397" s="179"/>
      <c r="W1397" s="179"/>
    </row>
    <row r="1398" x14ac:dyDescent="0.3">
      <c r="P1398" s="115"/>
      <c r="Q1398" s="189"/>
      <c r="R1398" s="181"/>
      <c r="S1398" s="182"/>
      <c r="T1398" s="182"/>
      <c r="U1398" s="179"/>
      <c r="V1398" s="179"/>
      <c r="W1398" s="179"/>
    </row>
    <row r="1399" x14ac:dyDescent="0.3">
      <c r="P1399" s="115"/>
      <c r="Q1399" s="189"/>
      <c r="R1399" s="181"/>
      <c r="S1399" s="182"/>
      <c r="T1399" s="182"/>
      <c r="U1399" s="179"/>
      <c r="V1399" s="179"/>
      <c r="W1399" s="179"/>
    </row>
    <row r="1400" x14ac:dyDescent="0.3">
      <c r="P1400" s="115"/>
      <c r="Q1400" s="189"/>
      <c r="R1400" s="181"/>
      <c r="S1400" s="182"/>
      <c r="T1400" s="182"/>
      <c r="U1400" s="179"/>
      <c r="V1400" s="179"/>
      <c r="W1400" s="179"/>
    </row>
    <row r="1401" x14ac:dyDescent="0.3">
      <c r="P1401" s="115"/>
      <c r="Q1401" s="189"/>
      <c r="R1401" s="181"/>
      <c r="S1401" s="182"/>
      <c r="T1401" s="182"/>
      <c r="U1401" s="179"/>
      <c r="V1401" s="179"/>
      <c r="W1401" s="179"/>
    </row>
    <row r="1402" x14ac:dyDescent="0.3">
      <c r="P1402" s="115"/>
      <c r="Q1402" s="189"/>
      <c r="R1402" s="181"/>
      <c r="S1402" s="182"/>
      <c r="T1402" s="182"/>
      <c r="U1402" s="179"/>
      <c r="V1402" s="179"/>
      <c r="W1402" s="179"/>
    </row>
    <row r="1403" x14ac:dyDescent="0.3">
      <c r="P1403" s="115"/>
      <c r="Q1403" s="189"/>
      <c r="R1403" s="181"/>
      <c r="S1403" s="182"/>
      <c r="T1403" s="182"/>
      <c r="U1403" s="179"/>
      <c r="V1403" s="179"/>
      <c r="W1403" s="179"/>
    </row>
    <row r="1404" x14ac:dyDescent="0.3">
      <c r="P1404" s="115"/>
      <c r="Q1404" s="189"/>
      <c r="R1404" s="181"/>
      <c r="S1404" s="182"/>
      <c r="T1404" s="182"/>
      <c r="U1404" s="179"/>
      <c r="V1404" s="179"/>
      <c r="W1404" s="179"/>
    </row>
    <row r="1405" x14ac:dyDescent="0.3">
      <c r="P1405" s="115"/>
      <c r="Q1405" s="189"/>
      <c r="R1405" s="181"/>
      <c r="S1405" s="182"/>
      <c r="T1405" s="182"/>
      <c r="U1405" s="179"/>
      <c r="V1405" s="179"/>
      <c r="W1405" s="179"/>
    </row>
    <row r="1406" x14ac:dyDescent="0.3">
      <c r="P1406" s="115"/>
      <c r="Q1406" s="189"/>
      <c r="R1406" s="181"/>
      <c r="S1406" s="182"/>
      <c r="T1406" s="182"/>
      <c r="U1406" s="179"/>
      <c r="V1406" s="179"/>
      <c r="W1406" s="179"/>
    </row>
    <row r="1407" x14ac:dyDescent="0.3">
      <c r="P1407" s="115"/>
      <c r="Q1407" s="189"/>
      <c r="R1407" s="181"/>
      <c r="S1407" s="182"/>
      <c r="T1407" s="182"/>
      <c r="U1407" s="179"/>
      <c r="V1407" s="179"/>
      <c r="W1407" s="179"/>
    </row>
    <row r="1408" x14ac:dyDescent="0.3">
      <c r="P1408" s="115"/>
      <c r="Q1408" s="189"/>
      <c r="R1408" s="181"/>
      <c r="S1408" s="182"/>
      <c r="T1408" s="182"/>
      <c r="U1408" s="179"/>
      <c r="V1408" s="179"/>
      <c r="W1408" s="179"/>
    </row>
    <row r="1409" x14ac:dyDescent="0.3">
      <c r="P1409" s="115"/>
      <c r="Q1409" s="189"/>
      <c r="R1409" s="181"/>
      <c r="S1409" s="182"/>
      <c r="T1409" s="182"/>
      <c r="U1409" s="179"/>
      <c r="V1409" s="179"/>
      <c r="W1409" s="179"/>
    </row>
    <row r="1410" x14ac:dyDescent="0.3">
      <c r="P1410" s="115"/>
      <c r="Q1410" s="189"/>
      <c r="R1410" s="181"/>
      <c r="S1410" s="182"/>
      <c r="T1410" s="182"/>
      <c r="U1410" s="179"/>
      <c r="V1410" s="179"/>
      <c r="W1410" s="179"/>
    </row>
    <row r="1411" x14ac:dyDescent="0.3">
      <c r="P1411" s="115"/>
      <c r="Q1411" s="189"/>
      <c r="R1411" s="181"/>
      <c r="S1411" s="182"/>
      <c r="T1411" s="182"/>
      <c r="U1411" s="179"/>
      <c r="V1411" s="179"/>
      <c r="W1411" s="179"/>
    </row>
    <row r="1412" x14ac:dyDescent="0.3">
      <c r="P1412" s="115"/>
      <c r="Q1412" s="189"/>
      <c r="R1412" s="181"/>
      <c r="S1412" s="182"/>
      <c r="T1412" s="182"/>
      <c r="U1412" s="179"/>
      <c r="V1412" s="179"/>
      <c r="W1412" s="179"/>
    </row>
    <row r="1413" x14ac:dyDescent="0.3">
      <c r="P1413" s="115"/>
      <c r="Q1413" s="189"/>
      <c r="R1413" s="181"/>
      <c r="S1413" s="182"/>
      <c r="T1413" s="182"/>
      <c r="U1413" s="179"/>
      <c r="V1413" s="179"/>
      <c r="W1413" s="179"/>
    </row>
    <row r="1414" x14ac:dyDescent="0.3">
      <c r="P1414" s="115"/>
      <c r="Q1414" s="189"/>
      <c r="R1414" s="181"/>
      <c r="S1414" s="182"/>
      <c r="T1414" s="182"/>
      <c r="U1414" s="179"/>
      <c r="V1414" s="179"/>
      <c r="W1414" s="179"/>
    </row>
    <row r="1415" x14ac:dyDescent="0.3">
      <c r="P1415" s="115"/>
      <c r="Q1415" s="189"/>
      <c r="R1415" s="181"/>
      <c r="S1415" s="182"/>
      <c r="T1415" s="182"/>
      <c r="U1415" s="179"/>
      <c r="V1415" s="179"/>
      <c r="W1415" s="179"/>
    </row>
    <row r="1416" x14ac:dyDescent="0.3">
      <c r="P1416" s="115"/>
      <c r="Q1416" s="189"/>
      <c r="R1416" s="181"/>
      <c r="S1416" s="182"/>
      <c r="T1416" s="182"/>
      <c r="U1416" s="179"/>
      <c r="V1416" s="179"/>
      <c r="W1416" s="179"/>
    </row>
    <row r="1417" x14ac:dyDescent="0.3">
      <c r="P1417" s="115"/>
      <c r="Q1417" s="189"/>
      <c r="R1417" s="181"/>
      <c r="S1417" s="182"/>
      <c r="T1417" s="182"/>
      <c r="U1417" s="179"/>
      <c r="V1417" s="179"/>
      <c r="W1417" s="179"/>
    </row>
    <row r="1418" x14ac:dyDescent="0.3">
      <c r="P1418" s="115"/>
      <c r="Q1418" s="189"/>
      <c r="R1418" s="181"/>
      <c r="S1418" s="182"/>
      <c r="T1418" s="182"/>
      <c r="U1418" s="179"/>
      <c r="V1418" s="179"/>
      <c r="W1418" s="179"/>
    </row>
    <row r="1419" x14ac:dyDescent="0.3">
      <c r="P1419" s="115"/>
      <c r="Q1419" s="189"/>
      <c r="R1419" s="181"/>
      <c r="S1419" s="182"/>
      <c r="T1419" s="182"/>
      <c r="U1419" s="179"/>
      <c r="V1419" s="179"/>
      <c r="W1419" s="179"/>
    </row>
    <row r="1420" x14ac:dyDescent="0.3">
      <c r="P1420" s="115"/>
      <c r="Q1420" s="189"/>
      <c r="R1420" s="181"/>
      <c r="S1420" s="182"/>
      <c r="T1420" s="182"/>
      <c r="U1420" s="179"/>
      <c r="V1420" s="179"/>
      <c r="W1420" s="179"/>
    </row>
    <row r="1421" x14ac:dyDescent="0.3">
      <c r="P1421" s="115"/>
      <c r="Q1421" s="189"/>
      <c r="R1421" s="181"/>
      <c r="S1421" s="182"/>
      <c r="T1421" s="182"/>
      <c r="U1421" s="179"/>
      <c r="V1421" s="179"/>
      <c r="W1421" s="179"/>
    </row>
    <row r="1422" x14ac:dyDescent="0.3">
      <c r="P1422" s="115"/>
      <c r="Q1422" s="189"/>
      <c r="R1422" s="181"/>
      <c r="S1422" s="182"/>
      <c r="T1422" s="182"/>
      <c r="U1422" s="179"/>
      <c r="V1422" s="179"/>
      <c r="W1422" s="179"/>
    </row>
    <row r="1423" x14ac:dyDescent="0.3">
      <c r="P1423" s="115"/>
      <c r="Q1423" s="189"/>
      <c r="R1423" s="181"/>
      <c r="S1423" s="182"/>
      <c r="T1423" s="182"/>
      <c r="U1423" s="179"/>
      <c r="V1423" s="179"/>
      <c r="W1423" s="179"/>
    </row>
    <row r="1424" x14ac:dyDescent="0.3">
      <c r="P1424" s="115"/>
      <c r="Q1424" s="189"/>
      <c r="R1424" s="181"/>
      <c r="S1424" s="182"/>
      <c r="T1424" s="182"/>
      <c r="U1424" s="179"/>
      <c r="V1424" s="179"/>
      <c r="W1424" s="179"/>
    </row>
    <row r="1425" x14ac:dyDescent="0.3">
      <c r="P1425" s="115"/>
      <c r="Q1425" s="189"/>
      <c r="R1425" s="181"/>
      <c r="S1425" s="182"/>
      <c r="T1425" s="182"/>
      <c r="U1425" s="179"/>
      <c r="V1425" s="179"/>
      <c r="W1425" s="179"/>
    </row>
    <row r="1426" x14ac:dyDescent="0.3">
      <c r="P1426" s="115"/>
      <c r="Q1426" s="189"/>
      <c r="R1426" s="181"/>
      <c r="S1426" s="182"/>
      <c r="T1426" s="182"/>
      <c r="U1426" s="179"/>
      <c r="V1426" s="179"/>
      <c r="W1426" s="179"/>
    </row>
    <row r="1427" x14ac:dyDescent="0.3">
      <c r="P1427" s="115"/>
      <c r="Q1427" s="189"/>
      <c r="R1427" s="181"/>
      <c r="S1427" s="182"/>
      <c r="T1427" s="182"/>
      <c r="U1427" s="179"/>
      <c r="V1427" s="179"/>
      <c r="W1427" s="179"/>
    </row>
    <row r="1428" x14ac:dyDescent="0.3">
      <c r="P1428" s="115"/>
      <c r="Q1428" s="189"/>
      <c r="R1428" s="181"/>
      <c r="S1428" s="182"/>
      <c r="T1428" s="182"/>
      <c r="U1428" s="179"/>
      <c r="V1428" s="179"/>
      <c r="W1428" s="179"/>
    </row>
    <row r="1429" x14ac:dyDescent="0.3">
      <c r="P1429" s="115"/>
      <c r="Q1429" s="189"/>
      <c r="R1429" s="181"/>
      <c r="S1429" s="182"/>
      <c r="T1429" s="182"/>
      <c r="U1429" s="179"/>
      <c r="V1429" s="179"/>
      <c r="W1429" s="179"/>
    </row>
    <row r="1430" x14ac:dyDescent="0.3">
      <c r="P1430" s="115"/>
      <c r="Q1430" s="189"/>
      <c r="R1430" s="181"/>
      <c r="S1430" s="182"/>
      <c r="T1430" s="182"/>
      <c r="U1430" s="179"/>
      <c r="V1430" s="179"/>
      <c r="W1430" s="179"/>
    </row>
    <row r="1431" x14ac:dyDescent="0.3">
      <c r="P1431" s="115"/>
      <c r="Q1431" s="189"/>
      <c r="R1431" s="181"/>
      <c r="S1431" s="182"/>
      <c r="T1431" s="182"/>
      <c r="U1431" s="179"/>
      <c r="V1431" s="179"/>
      <c r="W1431" s="179"/>
    </row>
    <row r="1432" x14ac:dyDescent="0.3">
      <c r="P1432" s="115"/>
      <c r="Q1432" s="189"/>
      <c r="R1432" s="181"/>
      <c r="S1432" s="182"/>
      <c r="T1432" s="182"/>
      <c r="U1432" s="179"/>
      <c r="V1432" s="179"/>
      <c r="W1432" s="179"/>
    </row>
    <row r="1433" x14ac:dyDescent="0.3">
      <c r="P1433" s="115"/>
      <c r="Q1433" s="189"/>
      <c r="R1433" s="181"/>
      <c r="S1433" s="182"/>
      <c r="T1433" s="182"/>
      <c r="U1433" s="179"/>
      <c r="V1433" s="179"/>
      <c r="W1433" s="179"/>
    </row>
    <row r="1434" x14ac:dyDescent="0.3">
      <c r="P1434" s="115"/>
      <c r="Q1434" s="189"/>
      <c r="R1434" s="181"/>
      <c r="S1434" s="182"/>
      <c r="T1434" s="182"/>
      <c r="U1434" s="179"/>
      <c r="V1434" s="179"/>
      <c r="W1434" s="179"/>
    </row>
    <row r="1435" x14ac:dyDescent="0.3">
      <c r="P1435" s="115"/>
      <c r="Q1435" s="189"/>
      <c r="R1435" s="181"/>
      <c r="S1435" s="182"/>
      <c r="T1435" s="182"/>
      <c r="U1435" s="179"/>
      <c r="V1435" s="179"/>
      <c r="W1435" s="179"/>
    </row>
    <row r="1436" x14ac:dyDescent="0.3">
      <c r="P1436" s="115"/>
      <c r="Q1436" s="189"/>
      <c r="R1436" s="181"/>
      <c r="S1436" s="182"/>
      <c r="T1436" s="182"/>
      <c r="U1436" s="179"/>
      <c r="V1436" s="179"/>
      <c r="W1436" s="179"/>
    </row>
    <row r="1437" x14ac:dyDescent="0.3">
      <c r="P1437" s="115"/>
      <c r="Q1437" s="189"/>
      <c r="R1437" s="181"/>
      <c r="S1437" s="182"/>
      <c r="T1437" s="182"/>
      <c r="U1437" s="179"/>
      <c r="V1437" s="179"/>
      <c r="W1437" s="179"/>
    </row>
    <row r="1438" x14ac:dyDescent="0.3">
      <c r="P1438" s="115"/>
      <c r="Q1438" s="189"/>
      <c r="R1438" s="181"/>
      <c r="S1438" s="182"/>
      <c r="T1438" s="182"/>
      <c r="U1438" s="179"/>
      <c r="V1438" s="179"/>
      <c r="W1438" s="179"/>
    </row>
    <row r="1439" x14ac:dyDescent="0.3">
      <c r="P1439" s="115"/>
      <c r="Q1439" s="189"/>
      <c r="R1439" s="181"/>
      <c r="S1439" s="182"/>
      <c r="T1439" s="182"/>
      <c r="U1439" s="179"/>
      <c r="V1439" s="179"/>
      <c r="W1439" s="179"/>
    </row>
    <row r="1440" x14ac:dyDescent="0.3">
      <c r="P1440" s="115"/>
      <c r="Q1440" s="189"/>
      <c r="R1440" s="181"/>
      <c r="S1440" s="182"/>
      <c r="T1440" s="182"/>
      <c r="U1440" s="179"/>
      <c r="V1440" s="179"/>
      <c r="W1440" s="179"/>
    </row>
    <row r="1441" x14ac:dyDescent="0.3">
      <c r="P1441" s="115"/>
      <c r="Q1441" s="189"/>
      <c r="R1441" s="181"/>
      <c r="S1441" s="182"/>
      <c r="T1441" s="182"/>
      <c r="U1441" s="179"/>
      <c r="V1441" s="179"/>
      <c r="W1441" s="179"/>
    </row>
    <row r="1442" x14ac:dyDescent="0.3">
      <c r="P1442" s="115"/>
      <c r="Q1442" s="189"/>
      <c r="R1442" s="181"/>
      <c r="S1442" s="182"/>
      <c r="T1442" s="182"/>
      <c r="U1442" s="179"/>
      <c r="V1442" s="179"/>
      <c r="W1442" s="179"/>
    </row>
    <row r="1443" x14ac:dyDescent="0.3">
      <c r="P1443" s="115"/>
      <c r="Q1443" s="189"/>
      <c r="R1443" s="181"/>
      <c r="S1443" s="182"/>
      <c r="T1443" s="182"/>
      <c r="U1443" s="179"/>
      <c r="V1443" s="179"/>
      <c r="W1443" s="179"/>
    </row>
    <row r="1444" x14ac:dyDescent="0.3">
      <c r="P1444" s="115"/>
      <c r="Q1444" s="189"/>
      <c r="R1444" s="181"/>
      <c r="S1444" s="182"/>
      <c r="T1444" s="182"/>
      <c r="U1444" s="179"/>
      <c r="V1444" s="179"/>
      <c r="W1444" s="179"/>
    </row>
    <row r="1445" x14ac:dyDescent="0.3">
      <c r="P1445" s="115"/>
      <c r="Q1445" s="189"/>
      <c r="R1445" s="181"/>
      <c r="S1445" s="182"/>
      <c r="T1445" s="182"/>
      <c r="U1445" s="179"/>
      <c r="V1445" s="179"/>
      <c r="W1445" s="179"/>
    </row>
    <row r="1446" x14ac:dyDescent="0.3">
      <c r="P1446" s="115"/>
      <c r="Q1446" s="189"/>
      <c r="R1446" s="181"/>
      <c r="S1446" s="182"/>
      <c r="T1446" s="182"/>
      <c r="U1446" s="179"/>
      <c r="V1446" s="179"/>
      <c r="W1446" s="179"/>
    </row>
    <row r="1447" x14ac:dyDescent="0.3">
      <c r="P1447" s="115"/>
      <c r="Q1447" s="189"/>
      <c r="R1447" s="181"/>
      <c r="S1447" s="182"/>
      <c r="T1447" s="182"/>
      <c r="U1447" s="179"/>
      <c r="V1447" s="179"/>
      <c r="W1447" s="179"/>
    </row>
    <row r="1448" x14ac:dyDescent="0.3">
      <c r="P1448" s="115"/>
      <c r="Q1448" s="189"/>
      <c r="R1448" s="181"/>
      <c r="S1448" s="182"/>
      <c r="T1448" s="182"/>
      <c r="U1448" s="179"/>
      <c r="V1448" s="179"/>
      <c r="W1448" s="179"/>
    </row>
    <row r="1449" x14ac:dyDescent="0.3">
      <c r="P1449" s="115"/>
      <c r="Q1449" s="189"/>
      <c r="R1449" s="181"/>
      <c r="S1449" s="182"/>
      <c r="T1449" s="182"/>
      <c r="U1449" s="179"/>
      <c r="V1449" s="179"/>
      <c r="W1449" s="179"/>
    </row>
    <row r="1450" x14ac:dyDescent="0.3">
      <c r="P1450" s="115"/>
      <c r="Q1450" s="189"/>
      <c r="R1450" s="181"/>
      <c r="S1450" s="182"/>
      <c r="T1450" s="182"/>
      <c r="U1450" s="179"/>
      <c r="V1450" s="179"/>
      <c r="W1450" s="179"/>
    </row>
    <row r="1451" x14ac:dyDescent="0.3">
      <c r="P1451" s="115"/>
      <c r="Q1451" s="189"/>
      <c r="R1451" s="181"/>
      <c r="S1451" s="182"/>
      <c r="T1451" s="182"/>
      <c r="U1451" s="179"/>
      <c r="V1451" s="179"/>
      <c r="W1451" s="179"/>
    </row>
    <row r="1452" x14ac:dyDescent="0.3">
      <c r="P1452" s="115"/>
      <c r="Q1452" s="189"/>
      <c r="R1452" s="181"/>
      <c r="S1452" s="182"/>
      <c r="T1452" s="182"/>
      <c r="U1452" s="179"/>
      <c r="V1452" s="179"/>
      <c r="W1452" s="179"/>
    </row>
    <row r="1453" x14ac:dyDescent="0.3">
      <c r="P1453" s="115"/>
      <c r="Q1453" s="189"/>
      <c r="R1453" s="181"/>
      <c r="S1453" s="182"/>
      <c r="T1453" s="182"/>
      <c r="U1453" s="179"/>
      <c r="V1453" s="179"/>
      <c r="W1453" s="179"/>
    </row>
    <row r="1454" x14ac:dyDescent="0.3">
      <c r="P1454" s="115"/>
      <c r="Q1454" s="189"/>
      <c r="R1454" s="181"/>
      <c r="S1454" s="182"/>
      <c r="T1454" s="182"/>
      <c r="U1454" s="179"/>
      <c r="V1454" s="179"/>
      <c r="W1454" s="179"/>
    </row>
    <row r="1455" x14ac:dyDescent="0.3">
      <c r="P1455" s="115"/>
      <c r="Q1455" s="189"/>
      <c r="R1455" s="181"/>
      <c r="S1455" s="182"/>
      <c r="T1455" s="182"/>
      <c r="U1455" s="179"/>
      <c r="V1455" s="179"/>
      <c r="W1455" s="179"/>
    </row>
    <row r="1456" x14ac:dyDescent="0.3">
      <c r="P1456" s="115"/>
      <c r="Q1456" s="189"/>
      <c r="R1456" s="181"/>
      <c r="S1456" s="182"/>
      <c r="T1456" s="182"/>
      <c r="U1456" s="179"/>
      <c r="V1456" s="179"/>
      <c r="W1456" s="179"/>
    </row>
    <row r="1457" x14ac:dyDescent="0.3">
      <c r="P1457" s="115"/>
      <c r="Q1457" s="189"/>
      <c r="R1457" s="181"/>
      <c r="S1457" s="182"/>
      <c r="T1457" s="182"/>
      <c r="U1457" s="179"/>
      <c r="V1457" s="179"/>
      <c r="W1457" s="179"/>
    </row>
    <row r="1458" x14ac:dyDescent="0.3">
      <c r="P1458" s="115"/>
      <c r="Q1458" s="189"/>
      <c r="R1458" s="181"/>
      <c r="S1458" s="182"/>
      <c r="T1458" s="182"/>
      <c r="U1458" s="179"/>
      <c r="V1458" s="179"/>
      <c r="W1458" s="179"/>
    </row>
    <row r="1459" x14ac:dyDescent="0.3">
      <c r="P1459" s="115"/>
      <c r="Q1459" s="189"/>
      <c r="R1459" s="181"/>
      <c r="S1459" s="182"/>
      <c r="T1459" s="182"/>
      <c r="U1459" s="179"/>
      <c r="V1459" s="179"/>
      <c r="W1459" s="179"/>
    </row>
    <row r="1460" x14ac:dyDescent="0.3">
      <c r="P1460" s="115"/>
      <c r="Q1460" s="189"/>
      <c r="R1460" s="181"/>
      <c r="S1460" s="182"/>
      <c r="T1460" s="182"/>
      <c r="U1460" s="179"/>
      <c r="V1460" s="179"/>
      <c r="W1460" s="179"/>
    </row>
    <row r="1461" x14ac:dyDescent="0.3">
      <c r="P1461" s="115"/>
      <c r="Q1461" s="189"/>
      <c r="R1461" s="181"/>
      <c r="S1461" s="182"/>
      <c r="T1461" s="182"/>
      <c r="U1461" s="179"/>
      <c r="V1461" s="179"/>
      <c r="W1461" s="179"/>
    </row>
    <row r="1462" x14ac:dyDescent="0.3">
      <c r="P1462" s="115"/>
      <c r="Q1462" s="189"/>
      <c r="R1462" s="181"/>
      <c r="S1462" s="182"/>
      <c r="T1462" s="182"/>
      <c r="U1462" s="179"/>
      <c r="V1462" s="179"/>
      <c r="W1462" s="179"/>
    </row>
    <row r="1463" x14ac:dyDescent="0.3">
      <c r="P1463" s="115"/>
      <c r="Q1463" s="189"/>
      <c r="R1463" s="181"/>
      <c r="S1463" s="182"/>
      <c r="T1463" s="182"/>
      <c r="U1463" s="179"/>
      <c r="V1463" s="179"/>
      <c r="W1463" s="179"/>
    </row>
    <row r="1464" x14ac:dyDescent="0.3">
      <c r="P1464" s="115"/>
      <c r="Q1464" s="189"/>
      <c r="R1464" s="181"/>
      <c r="S1464" s="182"/>
      <c r="T1464" s="182"/>
      <c r="U1464" s="179"/>
      <c r="V1464" s="179"/>
      <c r="W1464" s="179"/>
    </row>
    <row r="1465" x14ac:dyDescent="0.3">
      <c r="P1465" s="115"/>
      <c r="Q1465" s="189"/>
      <c r="R1465" s="181"/>
      <c r="S1465" s="182"/>
      <c r="T1465" s="182"/>
      <c r="U1465" s="179"/>
      <c r="V1465" s="179"/>
      <c r="W1465" s="179"/>
    </row>
    <row r="1466" x14ac:dyDescent="0.3">
      <c r="P1466" s="115"/>
      <c r="Q1466" s="189"/>
      <c r="R1466" s="181"/>
      <c r="S1466" s="182"/>
      <c r="T1466" s="182"/>
      <c r="U1466" s="179"/>
      <c r="V1466" s="179"/>
      <c r="W1466" s="179"/>
    </row>
    <row r="1467" x14ac:dyDescent="0.3">
      <c r="P1467" s="115"/>
      <c r="Q1467" s="189"/>
      <c r="R1467" s="181"/>
      <c r="S1467" s="182"/>
      <c r="T1467" s="182"/>
      <c r="U1467" s="179"/>
      <c r="V1467" s="179"/>
      <c r="W1467" s="179"/>
    </row>
    <row r="1468" x14ac:dyDescent="0.3">
      <c r="P1468" s="115"/>
      <c r="Q1468" s="189"/>
      <c r="R1468" s="181"/>
      <c r="S1468" s="182"/>
      <c r="T1468" s="182"/>
      <c r="U1468" s="179"/>
      <c r="V1468" s="179"/>
      <c r="W1468" s="179"/>
    </row>
    <row r="1469" x14ac:dyDescent="0.3">
      <c r="P1469" s="115"/>
      <c r="Q1469" s="189"/>
      <c r="R1469" s="181"/>
      <c r="S1469" s="182"/>
      <c r="T1469" s="182"/>
      <c r="U1469" s="179"/>
      <c r="V1469" s="179"/>
      <c r="W1469" s="179"/>
    </row>
    <row r="1470" x14ac:dyDescent="0.3">
      <c r="P1470" s="115"/>
      <c r="Q1470" s="189"/>
      <c r="R1470" s="181"/>
      <c r="S1470" s="182"/>
      <c r="T1470" s="182"/>
      <c r="U1470" s="179"/>
      <c r="V1470" s="179"/>
      <c r="W1470" s="179"/>
    </row>
    <row r="1471" x14ac:dyDescent="0.3">
      <c r="P1471" s="115"/>
      <c r="Q1471" s="189"/>
      <c r="R1471" s="181"/>
      <c r="S1471" s="182"/>
      <c r="T1471" s="182"/>
      <c r="U1471" s="179"/>
      <c r="V1471" s="179"/>
      <c r="W1471" s="179"/>
    </row>
    <row r="1472" x14ac:dyDescent="0.3">
      <c r="P1472" s="115"/>
      <c r="Q1472" s="189"/>
      <c r="R1472" s="181"/>
      <c r="S1472" s="182"/>
      <c r="T1472" s="182"/>
      <c r="U1472" s="179"/>
      <c r="V1472" s="179"/>
      <c r="W1472" s="179"/>
    </row>
    <row r="1473" x14ac:dyDescent="0.3">
      <c r="P1473" s="115"/>
      <c r="Q1473" s="189"/>
      <c r="R1473" s="181"/>
      <c r="S1473" s="182"/>
      <c r="T1473" s="182"/>
      <c r="U1473" s="179"/>
      <c r="V1473" s="179"/>
      <c r="W1473" s="179"/>
    </row>
    <row r="1474" x14ac:dyDescent="0.3">
      <c r="P1474" s="115"/>
      <c r="Q1474" s="189"/>
      <c r="R1474" s="181"/>
      <c r="S1474" s="182"/>
      <c r="T1474" s="182"/>
      <c r="U1474" s="179"/>
      <c r="V1474" s="179"/>
      <c r="W1474" s="179"/>
    </row>
    <row r="1475" x14ac:dyDescent="0.3">
      <c r="P1475" s="115"/>
      <c r="Q1475" s="189"/>
      <c r="R1475" s="181"/>
      <c r="S1475" s="182"/>
      <c r="T1475" s="182"/>
      <c r="U1475" s="179"/>
      <c r="V1475" s="179"/>
      <c r="W1475" s="179"/>
    </row>
    <row r="1476" x14ac:dyDescent="0.3">
      <c r="P1476" s="115"/>
      <c r="Q1476" s="189"/>
      <c r="R1476" s="181"/>
      <c r="S1476" s="182"/>
      <c r="T1476" s="182"/>
      <c r="U1476" s="179"/>
      <c r="V1476" s="179"/>
      <c r="W1476" s="179"/>
    </row>
    <row r="1477" x14ac:dyDescent="0.3">
      <c r="P1477" s="115"/>
      <c r="Q1477" s="189"/>
      <c r="R1477" s="181"/>
      <c r="S1477" s="182"/>
      <c r="T1477" s="182"/>
      <c r="U1477" s="179"/>
      <c r="V1477" s="179"/>
      <c r="W1477" s="179"/>
    </row>
    <row r="1478" x14ac:dyDescent="0.3">
      <c r="P1478" s="115"/>
      <c r="Q1478" s="189"/>
      <c r="R1478" s="181"/>
      <c r="S1478" s="182"/>
      <c r="T1478" s="182"/>
      <c r="U1478" s="179"/>
      <c r="V1478" s="179"/>
      <c r="W1478" s="179"/>
    </row>
    <row r="1479" x14ac:dyDescent="0.3">
      <c r="P1479" s="115"/>
      <c r="Q1479" s="189"/>
      <c r="R1479" s="181"/>
      <c r="S1479" s="182"/>
      <c r="T1479" s="182"/>
      <c r="U1479" s="179"/>
      <c r="V1479" s="179"/>
      <c r="W1479" s="179"/>
    </row>
    <row r="1480" x14ac:dyDescent="0.3">
      <c r="P1480" s="115"/>
      <c r="Q1480" s="189"/>
      <c r="R1480" s="181"/>
      <c r="S1480" s="182"/>
      <c r="T1480" s="182"/>
      <c r="U1480" s="179"/>
      <c r="V1480" s="179"/>
      <c r="W1480" s="179"/>
    </row>
    <row r="1481" x14ac:dyDescent="0.3">
      <c r="P1481" s="115"/>
      <c r="Q1481" s="189"/>
      <c r="R1481" s="181"/>
      <c r="S1481" s="182"/>
      <c r="T1481" s="182"/>
      <c r="U1481" s="179"/>
      <c r="V1481" s="179"/>
      <c r="W1481" s="179"/>
    </row>
    <row r="1482" x14ac:dyDescent="0.3">
      <c r="P1482" s="115"/>
      <c r="Q1482" s="189"/>
      <c r="R1482" s="181"/>
      <c r="S1482" s="182"/>
      <c r="T1482" s="182"/>
      <c r="U1482" s="179"/>
      <c r="V1482" s="179"/>
      <c r="W1482" s="179"/>
    </row>
    <row r="1483" x14ac:dyDescent="0.3">
      <c r="P1483" s="115"/>
      <c r="Q1483" s="189"/>
      <c r="R1483" s="181"/>
      <c r="S1483" s="182"/>
      <c r="T1483" s="182"/>
      <c r="U1483" s="179"/>
      <c r="V1483" s="179"/>
      <c r="W1483" s="179"/>
    </row>
    <row r="1484" x14ac:dyDescent="0.3">
      <c r="P1484" s="115"/>
      <c r="Q1484" s="189"/>
      <c r="R1484" s="181"/>
      <c r="S1484" s="182"/>
      <c r="T1484" s="182"/>
      <c r="U1484" s="179"/>
      <c r="V1484" s="179"/>
      <c r="W1484" s="179"/>
    </row>
    <row r="1485" x14ac:dyDescent="0.3">
      <c r="P1485" s="115"/>
      <c r="Q1485" s="189"/>
      <c r="R1485" s="181"/>
      <c r="S1485" s="182"/>
      <c r="T1485" s="182"/>
      <c r="U1485" s="179"/>
      <c r="V1485" s="179"/>
      <c r="W1485" s="179"/>
    </row>
    <row r="1486" x14ac:dyDescent="0.3">
      <c r="P1486" s="115"/>
      <c r="Q1486" s="189"/>
      <c r="R1486" s="181"/>
      <c r="S1486" s="182"/>
      <c r="T1486" s="182"/>
      <c r="U1486" s="179"/>
      <c r="V1486" s="179"/>
      <c r="W1486" s="179"/>
    </row>
    <row r="1487" x14ac:dyDescent="0.3">
      <c r="P1487" s="115"/>
      <c r="Q1487" s="189"/>
      <c r="R1487" s="181"/>
      <c r="S1487" s="182"/>
      <c r="T1487" s="182"/>
      <c r="U1487" s="179"/>
      <c r="V1487" s="179"/>
      <c r="W1487" s="179"/>
    </row>
    <row r="1488" x14ac:dyDescent="0.3">
      <c r="P1488" s="115"/>
      <c r="Q1488" s="189"/>
      <c r="R1488" s="181"/>
      <c r="S1488" s="182"/>
      <c r="T1488" s="182"/>
      <c r="U1488" s="179"/>
      <c r="V1488" s="179"/>
      <c r="W1488" s="179"/>
    </row>
    <row r="1489" x14ac:dyDescent="0.3">
      <c r="P1489" s="115"/>
      <c r="Q1489" s="189"/>
      <c r="R1489" s="181"/>
      <c r="S1489" s="182"/>
      <c r="T1489" s="182"/>
      <c r="U1489" s="179"/>
      <c r="V1489" s="179"/>
      <c r="W1489" s="179"/>
    </row>
    <row r="1490" x14ac:dyDescent="0.3">
      <c r="P1490" s="115"/>
      <c r="Q1490" s="189"/>
      <c r="R1490" s="181"/>
      <c r="S1490" s="182"/>
      <c r="T1490" s="182"/>
      <c r="U1490" s="179"/>
      <c r="V1490" s="179"/>
      <c r="W1490" s="179"/>
    </row>
    <row r="1491" x14ac:dyDescent="0.3">
      <c r="P1491" s="115"/>
      <c r="Q1491" s="189"/>
      <c r="R1491" s="181"/>
      <c r="S1491" s="182"/>
      <c r="T1491" s="182"/>
      <c r="U1491" s="179"/>
      <c r="V1491" s="179"/>
      <c r="W1491" s="179"/>
    </row>
    <row r="1492" x14ac:dyDescent="0.3">
      <c r="P1492" s="115"/>
      <c r="Q1492" s="189"/>
      <c r="R1492" s="181"/>
      <c r="S1492" s="182"/>
      <c r="T1492" s="182"/>
      <c r="U1492" s="179"/>
      <c r="V1492" s="179"/>
      <c r="W1492" s="179"/>
    </row>
    <row r="1493" x14ac:dyDescent="0.3">
      <c r="P1493" s="115"/>
      <c r="Q1493" s="189"/>
      <c r="R1493" s="181"/>
      <c r="S1493" s="182"/>
      <c r="T1493" s="182"/>
      <c r="U1493" s="179"/>
      <c r="V1493" s="179"/>
      <c r="W1493" s="179"/>
    </row>
    <row r="1494" x14ac:dyDescent="0.3">
      <c r="P1494" s="115"/>
      <c r="Q1494" s="189"/>
      <c r="R1494" s="181"/>
      <c r="S1494" s="182"/>
      <c r="T1494" s="182"/>
      <c r="U1494" s="179"/>
      <c r="V1494" s="179"/>
      <c r="W1494" s="179"/>
    </row>
    <row r="1495" x14ac:dyDescent="0.3">
      <c r="P1495" s="115"/>
      <c r="Q1495" s="189"/>
      <c r="R1495" s="181"/>
      <c r="S1495" s="182"/>
      <c r="T1495" s="182"/>
      <c r="U1495" s="179"/>
      <c r="V1495" s="179"/>
      <c r="W1495" s="179"/>
    </row>
    <row r="1496" x14ac:dyDescent="0.3">
      <c r="P1496" s="115"/>
      <c r="Q1496" s="189"/>
      <c r="R1496" s="181"/>
      <c r="S1496" s="182"/>
      <c r="T1496" s="182"/>
      <c r="U1496" s="179"/>
      <c r="V1496" s="179"/>
      <c r="W1496" s="179"/>
    </row>
    <row r="1497" x14ac:dyDescent="0.3">
      <c r="P1497" s="115"/>
      <c r="Q1497" s="189"/>
      <c r="R1497" s="181"/>
      <c r="S1497" s="182"/>
      <c r="T1497" s="182"/>
      <c r="U1497" s="179"/>
      <c r="V1497" s="179"/>
      <c r="W1497" s="179"/>
    </row>
    <row r="1498" x14ac:dyDescent="0.3">
      <c r="P1498" s="115"/>
      <c r="Q1498" s="189"/>
      <c r="R1498" s="181"/>
      <c r="S1498" s="182"/>
      <c r="T1498" s="182"/>
      <c r="U1498" s="179"/>
      <c r="V1498" s="179"/>
      <c r="W1498" s="179"/>
    </row>
    <row r="1499" x14ac:dyDescent="0.3">
      <c r="P1499" s="115"/>
      <c r="Q1499" s="189"/>
      <c r="R1499" s="181"/>
      <c r="S1499" s="182"/>
      <c r="T1499" s="182"/>
      <c r="U1499" s="179"/>
      <c r="V1499" s="179"/>
      <c r="W1499" s="179"/>
    </row>
    <row r="1500" x14ac:dyDescent="0.3">
      <c r="P1500" s="115"/>
      <c r="Q1500" s="189"/>
      <c r="R1500" s="181"/>
      <c r="S1500" s="182"/>
      <c r="T1500" s="182"/>
      <c r="U1500" s="179"/>
      <c r="V1500" s="179"/>
      <c r="W1500" s="179"/>
    </row>
    <row r="1501" x14ac:dyDescent="0.3">
      <c r="P1501" s="115"/>
      <c r="Q1501" s="189"/>
      <c r="R1501" s="181"/>
      <c r="S1501" s="182"/>
      <c r="T1501" s="182"/>
      <c r="U1501" s="179"/>
      <c r="V1501" s="179"/>
      <c r="W1501" s="179"/>
    </row>
    <row r="1502" x14ac:dyDescent="0.3">
      <c r="P1502" s="115"/>
      <c r="Q1502" s="189"/>
      <c r="R1502" s="181"/>
      <c r="S1502" s="182"/>
      <c r="T1502" s="182"/>
      <c r="U1502" s="179"/>
      <c r="V1502" s="179"/>
      <c r="W1502" s="179"/>
    </row>
    <row r="1503" x14ac:dyDescent="0.3">
      <c r="P1503" s="115"/>
      <c r="Q1503" s="189"/>
      <c r="R1503" s="181"/>
      <c r="S1503" s="182"/>
      <c r="T1503" s="182"/>
      <c r="U1503" s="179"/>
      <c r="V1503" s="179"/>
      <c r="W1503" s="179"/>
    </row>
    <row r="1504" x14ac:dyDescent="0.3">
      <c r="P1504" s="115"/>
      <c r="Q1504" s="189"/>
      <c r="R1504" s="181"/>
      <c r="S1504" s="182"/>
      <c r="T1504" s="182"/>
      <c r="U1504" s="179"/>
      <c r="V1504" s="179"/>
      <c r="W1504" s="179"/>
    </row>
    <row r="1505" x14ac:dyDescent="0.3">
      <c r="P1505" s="115"/>
      <c r="Q1505" s="189"/>
      <c r="R1505" s="181"/>
      <c r="S1505" s="182"/>
      <c r="T1505" s="182"/>
      <c r="U1505" s="179"/>
      <c r="V1505" s="179"/>
      <c r="W1505" s="179"/>
    </row>
    <row r="1506" x14ac:dyDescent="0.3">
      <c r="P1506" s="115"/>
      <c r="Q1506" s="189"/>
      <c r="R1506" s="181"/>
      <c r="S1506" s="182"/>
      <c r="T1506" s="182"/>
      <c r="U1506" s="179"/>
      <c r="V1506" s="179"/>
      <c r="W1506" s="179"/>
    </row>
    <row r="1507" x14ac:dyDescent="0.3">
      <c r="P1507" s="115"/>
      <c r="Q1507" s="189"/>
      <c r="R1507" s="181"/>
      <c r="S1507" s="182"/>
      <c r="T1507" s="182"/>
      <c r="U1507" s="179"/>
      <c r="V1507" s="179"/>
      <c r="W1507" s="179"/>
    </row>
    <row r="1508" x14ac:dyDescent="0.3">
      <c r="P1508" s="115"/>
      <c r="Q1508" s="189"/>
      <c r="R1508" s="181"/>
      <c r="S1508" s="182"/>
      <c r="T1508" s="182"/>
      <c r="U1508" s="179"/>
      <c r="V1508" s="179"/>
      <c r="W1508" s="179"/>
    </row>
    <row r="1509" x14ac:dyDescent="0.3">
      <c r="P1509" s="115"/>
      <c r="Q1509" s="189"/>
      <c r="R1509" s="181"/>
      <c r="S1509" s="182"/>
      <c r="T1509" s="182"/>
      <c r="U1509" s="179"/>
      <c r="V1509" s="179"/>
      <c r="W1509" s="179"/>
    </row>
    <row r="1510" x14ac:dyDescent="0.3">
      <c r="P1510" s="115"/>
      <c r="Q1510" s="189"/>
      <c r="R1510" s="181"/>
      <c r="S1510" s="182"/>
      <c r="T1510" s="182"/>
      <c r="U1510" s="179"/>
      <c r="V1510" s="179"/>
      <c r="W1510" s="179"/>
    </row>
    <row r="1511" x14ac:dyDescent="0.3">
      <c r="P1511" s="115"/>
      <c r="Q1511" s="189"/>
      <c r="R1511" s="181"/>
      <c r="S1511" s="182"/>
      <c r="T1511" s="182"/>
      <c r="U1511" s="179"/>
      <c r="V1511" s="179"/>
      <c r="W1511" s="179"/>
    </row>
    <row r="1512" x14ac:dyDescent="0.3">
      <c r="P1512" s="115"/>
      <c r="Q1512" s="189"/>
      <c r="R1512" s="181"/>
      <c r="S1512" s="182"/>
      <c r="T1512" s="182"/>
      <c r="U1512" s="179"/>
      <c r="V1512" s="179"/>
      <c r="W1512" s="179"/>
    </row>
    <row r="1513" x14ac:dyDescent="0.3">
      <c r="P1513" s="115"/>
      <c r="Q1513" s="189"/>
      <c r="R1513" s="181"/>
      <c r="S1513" s="182"/>
      <c r="T1513" s="182"/>
      <c r="U1513" s="179"/>
      <c r="V1513" s="179"/>
      <c r="W1513" s="179"/>
    </row>
    <row r="1514" x14ac:dyDescent="0.3">
      <c r="P1514" s="115"/>
      <c r="Q1514" s="189"/>
      <c r="R1514" s="181"/>
      <c r="S1514" s="182"/>
      <c r="T1514" s="182"/>
      <c r="U1514" s="179"/>
      <c r="V1514" s="179"/>
      <c r="W1514" s="179"/>
    </row>
    <row r="1515" x14ac:dyDescent="0.3">
      <c r="P1515" s="115"/>
      <c r="Q1515" s="189"/>
      <c r="R1515" s="181"/>
      <c r="S1515" s="182"/>
      <c r="T1515" s="182"/>
      <c r="U1515" s="179"/>
      <c r="V1515" s="179"/>
      <c r="W1515" s="179"/>
    </row>
    <row r="1516" x14ac:dyDescent="0.3">
      <c r="P1516" s="115"/>
      <c r="Q1516" s="189"/>
      <c r="R1516" s="181"/>
      <c r="S1516" s="182"/>
      <c r="T1516" s="182"/>
      <c r="U1516" s="179"/>
      <c r="V1516" s="179"/>
      <c r="W1516" s="179"/>
    </row>
    <row r="1517" x14ac:dyDescent="0.3">
      <c r="P1517" s="115"/>
      <c r="Q1517" s="189"/>
      <c r="R1517" s="181"/>
      <c r="S1517" s="182"/>
      <c r="T1517" s="182"/>
      <c r="U1517" s="179"/>
      <c r="V1517" s="179"/>
      <c r="W1517" s="179"/>
    </row>
    <row r="1518" x14ac:dyDescent="0.3">
      <c r="P1518" s="115"/>
      <c r="Q1518" s="189"/>
      <c r="R1518" s="181"/>
      <c r="S1518" s="182"/>
      <c r="T1518" s="182"/>
      <c r="U1518" s="179"/>
      <c r="V1518" s="179"/>
      <c r="W1518" s="179"/>
    </row>
    <row r="1519" x14ac:dyDescent="0.3">
      <c r="P1519" s="115"/>
      <c r="Q1519" s="189"/>
      <c r="R1519" s="181"/>
      <c r="S1519" s="182"/>
      <c r="T1519" s="182"/>
      <c r="U1519" s="179"/>
      <c r="V1519" s="179"/>
      <c r="W1519" s="179"/>
    </row>
    <row r="1520" x14ac:dyDescent="0.3">
      <c r="P1520" s="115"/>
      <c r="Q1520" s="189"/>
      <c r="R1520" s="181"/>
      <c r="S1520" s="182"/>
      <c r="T1520" s="182"/>
      <c r="U1520" s="179"/>
      <c r="V1520" s="179"/>
      <c r="W1520" s="179"/>
    </row>
    <row r="1521" x14ac:dyDescent="0.3">
      <c r="P1521" s="115"/>
      <c r="Q1521" s="189"/>
      <c r="R1521" s="181"/>
      <c r="S1521" s="182"/>
      <c r="T1521" s="182"/>
      <c r="U1521" s="179"/>
      <c r="V1521" s="179"/>
      <c r="W1521" s="179"/>
    </row>
    <row r="1522" x14ac:dyDescent="0.3">
      <c r="P1522" s="115"/>
      <c r="Q1522" s="189"/>
      <c r="R1522" s="181"/>
      <c r="S1522" s="182"/>
      <c r="T1522" s="182"/>
      <c r="U1522" s="179"/>
      <c r="V1522" s="179"/>
      <c r="W1522" s="179"/>
    </row>
    <row r="1523" x14ac:dyDescent="0.3">
      <c r="P1523" s="115"/>
      <c r="Q1523" s="189"/>
      <c r="R1523" s="181"/>
      <c r="S1523" s="182"/>
      <c r="T1523" s="182"/>
      <c r="U1523" s="179"/>
      <c r="V1523" s="179"/>
      <c r="W1523" s="179"/>
    </row>
    <row r="1524" x14ac:dyDescent="0.3">
      <c r="P1524" s="115"/>
      <c r="Q1524" s="189"/>
      <c r="R1524" s="181"/>
      <c r="S1524" s="182"/>
      <c r="T1524" s="182"/>
      <c r="U1524" s="179"/>
      <c r="V1524" s="179"/>
      <c r="W1524" s="179"/>
    </row>
    <row r="1525" x14ac:dyDescent="0.3">
      <c r="P1525" s="115"/>
      <c r="Q1525" s="189"/>
      <c r="R1525" s="181"/>
      <c r="S1525" s="182"/>
      <c r="T1525" s="182"/>
      <c r="U1525" s="179"/>
      <c r="V1525" s="179"/>
      <c r="W1525" s="179"/>
    </row>
    <row r="1526" x14ac:dyDescent="0.3">
      <c r="P1526" s="115"/>
      <c r="Q1526" s="189"/>
      <c r="R1526" s="181"/>
      <c r="S1526" s="182"/>
      <c r="T1526" s="182"/>
      <c r="U1526" s="179"/>
      <c r="V1526" s="179"/>
      <c r="W1526" s="179"/>
    </row>
    <row r="1527" x14ac:dyDescent="0.3">
      <c r="P1527" s="115"/>
      <c r="Q1527" s="189"/>
      <c r="R1527" s="181"/>
      <c r="S1527" s="182"/>
      <c r="T1527" s="182"/>
      <c r="U1527" s="179"/>
      <c r="V1527" s="179"/>
      <c r="W1527" s="179"/>
    </row>
    <row r="1528" x14ac:dyDescent="0.3">
      <c r="P1528" s="115"/>
      <c r="Q1528" s="189"/>
      <c r="R1528" s="181"/>
      <c r="S1528" s="182"/>
      <c r="T1528" s="182"/>
      <c r="U1528" s="179"/>
      <c r="V1528" s="179"/>
      <c r="W1528" s="179"/>
    </row>
    <row r="1529" x14ac:dyDescent="0.3">
      <c r="P1529" s="115"/>
      <c r="Q1529" s="189"/>
      <c r="R1529" s="181"/>
      <c r="S1529" s="182"/>
      <c r="T1529" s="182"/>
      <c r="U1529" s="179"/>
      <c r="V1529" s="179"/>
      <c r="W1529" s="179"/>
    </row>
    <row r="1530" x14ac:dyDescent="0.3">
      <c r="P1530" s="115"/>
      <c r="Q1530" s="189"/>
      <c r="R1530" s="181"/>
      <c r="S1530" s="182"/>
      <c r="T1530" s="182"/>
      <c r="U1530" s="179"/>
      <c r="V1530" s="179"/>
      <c r="W1530" s="179"/>
    </row>
    <row r="1531" x14ac:dyDescent="0.3">
      <c r="P1531" s="115"/>
      <c r="Q1531" s="189"/>
      <c r="R1531" s="181"/>
      <c r="S1531" s="182"/>
      <c r="T1531" s="182"/>
      <c r="U1531" s="179"/>
      <c r="V1531" s="179"/>
      <c r="W1531" s="179"/>
    </row>
    <row r="1532" x14ac:dyDescent="0.3">
      <c r="P1532" s="115"/>
      <c r="Q1532" s="189"/>
      <c r="R1532" s="181"/>
      <c r="S1532" s="182"/>
      <c r="T1532" s="182"/>
      <c r="U1532" s="179"/>
      <c r="V1532" s="179"/>
      <c r="W1532" s="179"/>
    </row>
    <row r="1533" x14ac:dyDescent="0.3">
      <c r="P1533" s="115"/>
      <c r="Q1533" s="189"/>
      <c r="R1533" s="181"/>
      <c r="S1533" s="182"/>
      <c r="T1533" s="182"/>
      <c r="U1533" s="179"/>
      <c r="V1533" s="179"/>
      <c r="W1533" s="179"/>
    </row>
    <row r="1534" x14ac:dyDescent="0.3">
      <c r="P1534" s="115"/>
      <c r="Q1534" s="189"/>
      <c r="R1534" s="181"/>
      <c r="S1534" s="182"/>
      <c r="T1534" s="182"/>
      <c r="U1534" s="179"/>
      <c r="V1534" s="179"/>
      <c r="W1534" s="179"/>
    </row>
    <row r="1535" x14ac:dyDescent="0.3">
      <c r="P1535" s="115"/>
      <c r="Q1535" s="189"/>
      <c r="R1535" s="181"/>
      <c r="S1535" s="182"/>
      <c r="T1535" s="182"/>
      <c r="U1535" s="179"/>
      <c r="V1535" s="179"/>
      <c r="W1535" s="179"/>
    </row>
    <row r="1536" x14ac:dyDescent="0.3">
      <c r="P1536" s="115"/>
      <c r="Q1536" s="189"/>
      <c r="R1536" s="181"/>
      <c r="S1536" s="182"/>
      <c r="T1536" s="182"/>
      <c r="U1536" s="179"/>
      <c r="V1536" s="179"/>
      <c r="W1536" s="179"/>
    </row>
    <row r="1537" x14ac:dyDescent="0.3">
      <c r="P1537" s="115"/>
      <c r="Q1537" s="189"/>
      <c r="R1537" s="181"/>
      <c r="S1537" s="182"/>
      <c r="T1537" s="182"/>
      <c r="U1537" s="179"/>
      <c r="V1537" s="179"/>
      <c r="W1537" s="179"/>
    </row>
    <row r="1538" x14ac:dyDescent="0.3">
      <c r="P1538" s="115"/>
      <c r="Q1538" s="189"/>
      <c r="R1538" s="181"/>
      <c r="S1538" s="182"/>
      <c r="T1538" s="182"/>
      <c r="U1538" s="179"/>
      <c r="V1538" s="179"/>
      <c r="W1538" s="179"/>
    </row>
    <row r="1539" x14ac:dyDescent="0.3">
      <c r="P1539" s="115"/>
      <c r="Q1539" s="189"/>
      <c r="R1539" s="181"/>
      <c r="S1539" s="182"/>
      <c r="T1539" s="182"/>
      <c r="U1539" s="179"/>
      <c r="V1539" s="179"/>
      <c r="W1539" s="179"/>
    </row>
    <row r="1540" x14ac:dyDescent="0.3">
      <c r="P1540" s="115"/>
      <c r="Q1540" s="189"/>
      <c r="R1540" s="181"/>
      <c r="S1540" s="182"/>
      <c r="T1540" s="182"/>
      <c r="U1540" s="179"/>
      <c r="V1540" s="179"/>
      <c r="W1540" s="179"/>
    </row>
    <row r="1541" x14ac:dyDescent="0.3">
      <c r="P1541" s="115"/>
      <c r="Q1541" s="189"/>
      <c r="R1541" s="181"/>
      <c r="S1541" s="182"/>
      <c r="T1541" s="182"/>
      <c r="U1541" s="179"/>
      <c r="V1541" s="179"/>
      <c r="W1541" s="179"/>
    </row>
    <row r="1542" x14ac:dyDescent="0.3">
      <c r="P1542" s="115"/>
      <c r="Q1542" s="189"/>
      <c r="R1542" s="181"/>
      <c r="S1542" s="182"/>
      <c r="T1542" s="182"/>
      <c r="U1542" s="179"/>
      <c r="V1542" s="179"/>
      <c r="W1542" s="179"/>
    </row>
    <row r="1543" x14ac:dyDescent="0.3">
      <c r="P1543" s="115"/>
      <c r="Q1543" s="189"/>
      <c r="R1543" s="181"/>
      <c r="S1543" s="182"/>
      <c r="T1543" s="182"/>
      <c r="U1543" s="179"/>
      <c r="V1543" s="179"/>
      <c r="W1543" s="179"/>
    </row>
    <row r="1544" x14ac:dyDescent="0.3">
      <c r="P1544" s="115"/>
      <c r="Q1544" s="189"/>
      <c r="R1544" s="181"/>
      <c r="S1544" s="182"/>
      <c r="T1544" s="182"/>
      <c r="U1544" s="179"/>
      <c r="V1544" s="179"/>
      <c r="W1544" s="179"/>
    </row>
    <row r="1545" x14ac:dyDescent="0.3">
      <c r="P1545" s="115"/>
      <c r="Q1545" s="189"/>
      <c r="R1545" s="181"/>
      <c r="S1545" s="182"/>
      <c r="T1545" s="182"/>
      <c r="U1545" s="179"/>
      <c r="V1545" s="179"/>
      <c r="W1545" s="179"/>
    </row>
    <row r="1546" x14ac:dyDescent="0.3">
      <c r="P1546" s="115"/>
      <c r="Q1546" s="189"/>
      <c r="R1546" s="181"/>
      <c r="S1546" s="182"/>
      <c r="T1546" s="182"/>
      <c r="U1546" s="179"/>
      <c r="V1546" s="179"/>
      <c r="W1546" s="179"/>
    </row>
    <row r="1547" x14ac:dyDescent="0.3">
      <c r="P1547" s="115"/>
      <c r="Q1547" s="189"/>
      <c r="R1547" s="181"/>
      <c r="S1547" s="182"/>
      <c r="T1547" s="182"/>
      <c r="U1547" s="179"/>
      <c r="V1547" s="179"/>
      <c r="W1547" s="179"/>
    </row>
    <row r="1548" x14ac:dyDescent="0.3">
      <c r="P1548" s="115"/>
      <c r="Q1548" s="189"/>
      <c r="R1548" s="181"/>
      <c r="S1548" s="182"/>
      <c r="T1548" s="182"/>
      <c r="U1548" s="179"/>
      <c r="V1548" s="179"/>
      <c r="W1548" s="179"/>
    </row>
    <row r="1549" x14ac:dyDescent="0.3">
      <c r="P1549" s="115"/>
      <c r="Q1549" s="189"/>
      <c r="R1549" s="181"/>
      <c r="S1549" s="182"/>
      <c r="T1549" s="182"/>
      <c r="U1549" s="179"/>
      <c r="V1549" s="179"/>
      <c r="W1549" s="179"/>
    </row>
    <row r="1550" x14ac:dyDescent="0.3">
      <c r="P1550" s="115"/>
      <c r="Q1550" s="189"/>
      <c r="R1550" s="181"/>
      <c r="S1550" s="182"/>
      <c r="T1550" s="182"/>
      <c r="U1550" s="179"/>
      <c r="V1550" s="179"/>
      <c r="W1550" s="179"/>
    </row>
    <row r="1551" x14ac:dyDescent="0.3">
      <c r="P1551" s="115"/>
      <c r="Q1551" s="189"/>
      <c r="R1551" s="181"/>
      <c r="S1551" s="182"/>
      <c r="T1551" s="182"/>
      <c r="U1551" s="179"/>
      <c r="V1551" s="179"/>
      <c r="W1551" s="179"/>
    </row>
    <row r="1552" x14ac:dyDescent="0.3">
      <c r="P1552" s="115"/>
      <c r="Q1552" s="189"/>
      <c r="R1552" s="181"/>
      <c r="S1552" s="182"/>
      <c r="T1552" s="182"/>
      <c r="U1552" s="179"/>
      <c r="V1552" s="179"/>
      <c r="W1552" s="179"/>
    </row>
    <row r="1553" x14ac:dyDescent="0.3">
      <c r="P1553" s="115"/>
      <c r="Q1553" s="189"/>
      <c r="R1553" s="181"/>
      <c r="S1553" s="182"/>
      <c r="T1553" s="182"/>
      <c r="U1553" s="179"/>
      <c r="V1553" s="179"/>
      <c r="W1553" s="179"/>
    </row>
    <row r="1554" x14ac:dyDescent="0.3">
      <c r="P1554" s="115"/>
      <c r="Q1554" s="189"/>
      <c r="R1554" s="181"/>
      <c r="S1554" s="182"/>
      <c r="T1554" s="182"/>
      <c r="U1554" s="179"/>
      <c r="V1554" s="179"/>
      <c r="W1554" s="179"/>
    </row>
    <row r="1555" x14ac:dyDescent="0.3">
      <c r="P1555" s="115"/>
      <c r="Q1555" s="189"/>
      <c r="R1555" s="181"/>
      <c r="S1555" s="182"/>
      <c r="T1555" s="182"/>
      <c r="U1555" s="179"/>
      <c r="V1555" s="179"/>
      <c r="W1555" s="179"/>
    </row>
    <row r="1556" x14ac:dyDescent="0.3">
      <c r="P1556" s="115"/>
      <c r="Q1556" s="189"/>
      <c r="R1556" s="181"/>
      <c r="S1556" s="182"/>
      <c r="T1556" s="182"/>
      <c r="U1556" s="179"/>
      <c r="V1556" s="179"/>
      <c r="W1556" s="179"/>
    </row>
    <row r="1557" x14ac:dyDescent="0.3">
      <c r="P1557" s="115"/>
      <c r="Q1557" s="189"/>
      <c r="R1557" s="181"/>
      <c r="S1557" s="182"/>
      <c r="T1557" s="182"/>
      <c r="U1557" s="179"/>
      <c r="V1557" s="179"/>
      <c r="W1557" s="179"/>
    </row>
    <row r="1558" x14ac:dyDescent="0.3">
      <c r="P1558" s="115"/>
      <c r="Q1558" s="189"/>
      <c r="R1558" s="181"/>
      <c r="S1558" s="182"/>
      <c r="T1558" s="182"/>
      <c r="U1558" s="179"/>
      <c r="V1558" s="179"/>
      <c r="W1558" s="179"/>
    </row>
    <row r="1559" x14ac:dyDescent="0.3">
      <c r="P1559" s="115"/>
      <c r="Q1559" s="189"/>
      <c r="R1559" s="181"/>
      <c r="S1559" s="182"/>
      <c r="T1559" s="182"/>
      <c r="U1559" s="179"/>
      <c r="V1559" s="179"/>
      <c r="W1559" s="179"/>
    </row>
    <row r="1560" x14ac:dyDescent="0.3">
      <c r="P1560" s="115"/>
      <c r="Q1560" s="189"/>
      <c r="R1560" s="181"/>
      <c r="S1560" s="182"/>
      <c r="T1560" s="182"/>
      <c r="U1560" s="179"/>
      <c r="V1560" s="179"/>
      <c r="W1560" s="179"/>
    </row>
    <row r="1561" x14ac:dyDescent="0.3">
      <c r="P1561" s="115"/>
      <c r="Q1561" s="189"/>
      <c r="R1561" s="181"/>
      <c r="S1561" s="182"/>
      <c r="T1561" s="182"/>
      <c r="U1561" s="179"/>
      <c r="V1561" s="179"/>
      <c r="W1561" s="179"/>
    </row>
    <row r="1562" x14ac:dyDescent="0.3">
      <c r="P1562" s="115"/>
      <c r="Q1562" s="189"/>
      <c r="R1562" s="181"/>
      <c r="S1562" s="182"/>
      <c r="T1562" s="182"/>
      <c r="U1562" s="179"/>
      <c r="V1562" s="179"/>
      <c r="W1562" s="179"/>
    </row>
    <row r="1563" x14ac:dyDescent="0.3">
      <c r="P1563" s="115"/>
      <c r="Q1563" s="189"/>
      <c r="R1563" s="181"/>
      <c r="S1563" s="182"/>
      <c r="T1563" s="182"/>
      <c r="U1563" s="179"/>
      <c r="V1563" s="179"/>
      <c r="W1563" s="179"/>
    </row>
    <row r="1564" x14ac:dyDescent="0.3">
      <c r="P1564" s="115"/>
      <c r="Q1564" s="189"/>
      <c r="R1564" s="181"/>
      <c r="S1564" s="182"/>
      <c r="T1564" s="182"/>
      <c r="U1564" s="179"/>
      <c r="V1564" s="179"/>
      <c r="W1564" s="179"/>
    </row>
    <row r="1565" x14ac:dyDescent="0.3">
      <c r="P1565" s="115"/>
      <c r="Q1565" s="189"/>
      <c r="R1565" s="181"/>
      <c r="S1565" s="182"/>
      <c r="T1565" s="182"/>
      <c r="U1565" s="179"/>
      <c r="V1565" s="179"/>
      <c r="W1565" s="179"/>
    </row>
    <row r="1566" x14ac:dyDescent="0.3">
      <c r="P1566" s="115"/>
      <c r="Q1566" s="189"/>
      <c r="R1566" s="181"/>
      <c r="S1566" s="182"/>
      <c r="T1566" s="182"/>
      <c r="U1566" s="179"/>
      <c r="V1566" s="179"/>
      <c r="W1566" s="179"/>
    </row>
    <row r="1567" x14ac:dyDescent="0.3">
      <c r="P1567" s="115"/>
      <c r="Q1567" s="189"/>
      <c r="R1567" s="181"/>
      <c r="S1567" s="182"/>
      <c r="T1567" s="182"/>
      <c r="U1567" s="179"/>
      <c r="V1567" s="179"/>
      <c r="W1567" s="179"/>
    </row>
    <row r="1568" x14ac:dyDescent="0.3">
      <c r="P1568" s="115"/>
      <c r="Q1568" s="189"/>
      <c r="R1568" s="181"/>
      <c r="S1568" s="182"/>
      <c r="T1568" s="182"/>
      <c r="U1568" s="179"/>
      <c r="V1568" s="179"/>
      <c r="W1568" s="179"/>
    </row>
    <row r="1569" x14ac:dyDescent="0.3">
      <c r="P1569" s="115"/>
      <c r="Q1569" s="189"/>
      <c r="R1569" s="181"/>
      <c r="S1569" s="182"/>
      <c r="T1569" s="182"/>
      <c r="U1569" s="179"/>
      <c r="V1569" s="179"/>
      <c r="W1569" s="179"/>
    </row>
    <row r="1570" x14ac:dyDescent="0.3">
      <c r="P1570" s="115"/>
      <c r="Q1570" s="189"/>
      <c r="R1570" s="181"/>
      <c r="S1570" s="182"/>
      <c r="T1570" s="182"/>
      <c r="U1570" s="179"/>
      <c r="V1570" s="179"/>
      <c r="W1570" s="179"/>
    </row>
    <row r="1571" x14ac:dyDescent="0.3">
      <c r="P1571" s="115"/>
      <c r="Q1571" s="189"/>
      <c r="R1571" s="181"/>
      <c r="S1571" s="182"/>
      <c r="T1571" s="182"/>
      <c r="U1571" s="179"/>
      <c r="V1571" s="179"/>
      <c r="W1571" s="179"/>
    </row>
    <row r="1572" x14ac:dyDescent="0.3">
      <c r="P1572" s="115"/>
      <c r="Q1572" s="189"/>
      <c r="R1572" s="181"/>
      <c r="S1572" s="182"/>
      <c r="T1572" s="182"/>
      <c r="U1572" s="179"/>
      <c r="V1572" s="179"/>
      <c r="W1572" s="179"/>
    </row>
    <row r="1573" x14ac:dyDescent="0.3">
      <c r="P1573" s="115"/>
      <c r="Q1573" s="189"/>
      <c r="R1573" s="181"/>
      <c r="S1573" s="182"/>
      <c r="T1573" s="182"/>
      <c r="U1573" s="179"/>
      <c r="V1573" s="179"/>
      <c r="W1573" s="179"/>
    </row>
    <row r="1574" x14ac:dyDescent="0.3">
      <c r="P1574" s="115"/>
      <c r="Q1574" s="189"/>
      <c r="R1574" s="181"/>
      <c r="S1574" s="182"/>
      <c r="T1574" s="182"/>
      <c r="U1574" s="179"/>
      <c r="V1574" s="179"/>
      <c r="W1574" s="179"/>
    </row>
    <row r="1575" x14ac:dyDescent="0.3">
      <c r="P1575" s="115"/>
      <c r="Q1575" s="189"/>
      <c r="R1575" s="181"/>
      <c r="S1575" s="182"/>
      <c r="T1575" s="182"/>
      <c r="U1575" s="179"/>
      <c r="V1575" s="179"/>
      <c r="W1575" s="179"/>
    </row>
    <row r="1576" x14ac:dyDescent="0.3">
      <c r="P1576" s="115"/>
      <c r="Q1576" s="189"/>
      <c r="R1576" s="181"/>
      <c r="S1576" s="182"/>
      <c r="T1576" s="182"/>
      <c r="U1576" s="179"/>
      <c r="V1576" s="179"/>
      <c r="W1576" s="179"/>
    </row>
    <row r="1577" x14ac:dyDescent="0.3">
      <c r="P1577" s="115"/>
      <c r="Q1577" s="189"/>
      <c r="R1577" s="181"/>
      <c r="S1577" s="182"/>
      <c r="T1577" s="182"/>
      <c r="U1577" s="179"/>
      <c r="V1577" s="179"/>
      <c r="W1577" s="179"/>
    </row>
    <row r="1578" x14ac:dyDescent="0.3">
      <c r="P1578" s="115"/>
      <c r="Q1578" s="189"/>
      <c r="R1578" s="181"/>
      <c r="S1578" s="182"/>
      <c r="T1578" s="182"/>
      <c r="U1578" s="179"/>
      <c r="V1578" s="179"/>
      <c r="W1578" s="179"/>
    </row>
    <row r="1579" x14ac:dyDescent="0.3">
      <c r="P1579" s="115"/>
      <c r="Q1579" s="189"/>
      <c r="R1579" s="181"/>
      <c r="S1579" s="182"/>
      <c r="T1579" s="182"/>
      <c r="U1579" s="179"/>
      <c r="V1579" s="179"/>
      <c r="W1579" s="179"/>
    </row>
    <row r="1580" x14ac:dyDescent="0.3">
      <c r="P1580" s="115"/>
      <c r="Q1580" s="189"/>
      <c r="R1580" s="181"/>
      <c r="S1580" s="182"/>
      <c r="T1580" s="182"/>
      <c r="U1580" s="179"/>
      <c r="V1580" s="179"/>
      <c r="W1580" s="179"/>
    </row>
    <row r="1581" x14ac:dyDescent="0.3">
      <c r="P1581" s="115"/>
      <c r="Q1581" s="189"/>
      <c r="R1581" s="181"/>
      <c r="S1581" s="182"/>
      <c r="T1581" s="182"/>
      <c r="U1581" s="179"/>
      <c r="V1581" s="179"/>
      <c r="W1581" s="179"/>
    </row>
    <row r="1582" x14ac:dyDescent="0.3">
      <c r="P1582" s="115"/>
      <c r="Q1582" s="189"/>
      <c r="R1582" s="181"/>
      <c r="S1582" s="182"/>
      <c r="T1582" s="182"/>
      <c r="U1582" s="179"/>
      <c r="V1582" s="179"/>
      <c r="W1582" s="179"/>
    </row>
    <row r="1583" x14ac:dyDescent="0.3">
      <c r="P1583" s="115"/>
      <c r="Q1583" s="189"/>
      <c r="R1583" s="181"/>
      <c r="S1583" s="182"/>
      <c r="T1583" s="182"/>
      <c r="U1583" s="179"/>
      <c r="V1583" s="179"/>
      <c r="W1583" s="179"/>
    </row>
    <row r="1584" x14ac:dyDescent="0.3">
      <c r="P1584" s="115"/>
      <c r="Q1584" s="189"/>
      <c r="R1584" s="181"/>
      <c r="S1584" s="182"/>
      <c r="T1584" s="182"/>
      <c r="U1584" s="179"/>
      <c r="V1584" s="179"/>
      <c r="W1584" s="179"/>
    </row>
    <row r="1585" x14ac:dyDescent="0.3">
      <c r="P1585" s="115"/>
      <c r="Q1585" s="189"/>
      <c r="R1585" s="181"/>
      <c r="S1585" s="182"/>
      <c r="T1585" s="182"/>
      <c r="U1585" s="179"/>
      <c r="V1585" s="179"/>
      <c r="W1585" s="179"/>
    </row>
    <row r="1586" x14ac:dyDescent="0.3">
      <c r="P1586" s="115"/>
      <c r="Q1586" s="189"/>
      <c r="R1586" s="181"/>
      <c r="S1586" s="182"/>
      <c r="T1586" s="182"/>
      <c r="U1586" s="179"/>
      <c r="V1586" s="179"/>
      <c r="W1586" s="179"/>
    </row>
    <row r="1587" x14ac:dyDescent="0.3">
      <c r="P1587" s="115"/>
      <c r="Q1587" s="189"/>
      <c r="R1587" s="181"/>
      <c r="S1587" s="182"/>
      <c r="T1587" s="182"/>
      <c r="U1587" s="179"/>
      <c r="V1587" s="179"/>
      <c r="W1587" s="179"/>
    </row>
    <row r="1588" x14ac:dyDescent="0.3">
      <c r="P1588" s="115"/>
      <c r="Q1588" s="189"/>
      <c r="R1588" s="181"/>
      <c r="S1588" s="182"/>
      <c r="T1588" s="182"/>
      <c r="U1588" s="179"/>
      <c r="V1588" s="179"/>
      <c r="W1588" s="179"/>
    </row>
    <row r="1589" x14ac:dyDescent="0.3">
      <c r="P1589" s="115"/>
      <c r="Q1589" s="189"/>
      <c r="R1589" s="181"/>
      <c r="S1589" s="182"/>
      <c r="T1589" s="182"/>
      <c r="U1589" s="179"/>
      <c r="V1589" s="179"/>
      <c r="W1589" s="179"/>
    </row>
    <row r="1590" x14ac:dyDescent="0.3">
      <c r="P1590" s="115"/>
      <c r="Q1590" s="189"/>
      <c r="R1590" s="181"/>
      <c r="S1590" s="182"/>
      <c r="T1590" s="182"/>
      <c r="U1590" s="179"/>
      <c r="V1590" s="179"/>
      <c r="W1590" s="179"/>
    </row>
    <row r="1591" x14ac:dyDescent="0.3">
      <c r="P1591" s="115"/>
      <c r="Q1591" s="189"/>
      <c r="R1591" s="181"/>
      <c r="S1591" s="182"/>
      <c r="T1591" s="182"/>
      <c r="U1591" s="179"/>
      <c r="V1591" s="179"/>
      <c r="W1591" s="179"/>
    </row>
    <row r="1592" x14ac:dyDescent="0.3">
      <c r="P1592" s="115"/>
      <c r="Q1592" s="189"/>
      <c r="R1592" s="181"/>
      <c r="S1592" s="182"/>
      <c r="T1592" s="182"/>
      <c r="U1592" s="179"/>
      <c r="V1592" s="179"/>
      <c r="W1592" s="179"/>
    </row>
    <row r="1593" x14ac:dyDescent="0.3">
      <c r="P1593" s="115"/>
      <c r="Q1593" s="189"/>
      <c r="R1593" s="181"/>
      <c r="S1593" s="182"/>
      <c r="T1593" s="182"/>
      <c r="U1593" s="179"/>
      <c r="V1593" s="179"/>
      <c r="W1593" s="179"/>
    </row>
    <row r="1594" x14ac:dyDescent="0.3">
      <c r="P1594" s="115"/>
      <c r="Q1594" s="189"/>
      <c r="R1594" s="181"/>
      <c r="S1594" s="182"/>
      <c r="T1594" s="182"/>
      <c r="U1594" s="179"/>
      <c r="V1594" s="179"/>
      <c r="W1594" s="179"/>
    </row>
    <row r="1595" x14ac:dyDescent="0.3">
      <c r="P1595" s="115"/>
      <c r="Q1595" s="189"/>
      <c r="R1595" s="181"/>
      <c r="S1595" s="182"/>
      <c r="T1595" s="182"/>
      <c r="U1595" s="179"/>
      <c r="V1595" s="179"/>
      <c r="W1595" s="179"/>
    </row>
    <row r="1596" x14ac:dyDescent="0.3">
      <c r="P1596" s="115"/>
      <c r="Q1596" s="189"/>
      <c r="R1596" s="181"/>
      <c r="S1596" s="182"/>
      <c r="T1596" s="182"/>
      <c r="U1596" s="179"/>
      <c r="V1596" s="179"/>
      <c r="W1596" s="179"/>
    </row>
    <row r="1597" x14ac:dyDescent="0.3">
      <c r="P1597" s="115"/>
      <c r="Q1597" s="189"/>
      <c r="R1597" s="181"/>
      <c r="S1597" s="182"/>
      <c r="T1597" s="182"/>
      <c r="U1597" s="179"/>
      <c r="V1597" s="179"/>
      <c r="W1597" s="179"/>
    </row>
    <row r="1598" x14ac:dyDescent="0.3">
      <c r="P1598" s="115"/>
      <c r="Q1598" s="189"/>
      <c r="R1598" s="181"/>
      <c r="S1598" s="182"/>
      <c r="T1598" s="182"/>
      <c r="U1598" s="179"/>
      <c r="V1598" s="179"/>
      <c r="W1598" s="179"/>
    </row>
    <row r="1599" x14ac:dyDescent="0.3">
      <c r="P1599" s="115"/>
      <c r="Q1599" s="189"/>
      <c r="R1599" s="181"/>
      <c r="S1599" s="182"/>
      <c r="T1599" s="182"/>
      <c r="U1599" s="179"/>
      <c r="V1599" s="179"/>
      <c r="W1599" s="179"/>
    </row>
    <row r="1600" x14ac:dyDescent="0.3">
      <c r="P1600" s="115"/>
      <c r="Q1600" s="189"/>
      <c r="R1600" s="181"/>
      <c r="S1600" s="182"/>
      <c r="T1600" s="182"/>
      <c r="U1600" s="179"/>
      <c r="V1600" s="179"/>
      <c r="W1600" s="179"/>
    </row>
    <row r="1601" x14ac:dyDescent="0.3">
      <c r="P1601" s="115"/>
      <c r="Q1601" s="189"/>
      <c r="R1601" s="181"/>
      <c r="S1601" s="182"/>
      <c r="T1601" s="182"/>
      <c r="U1601" s="179"/>
      <c r="V1601" s="179"/>
      <c r="W1601" s="179"/>
    </row>
    <row r="1602" x14ac:dyDescent="0.3">
      <c r="P1602" s="115"/>
      <c r="Q1602" s="189"/>
      <c r="R1602" s="181"/>
      <c r="S1602" s="182"/>
      <c r="T1602" s="182"/>
      <c r="U1602" s="179"/>
      <c r="V1602" s="179"/>
      <c r="W1602" s="179"/>
    </row>
    <row r="1603" x14ac:dyDescent="0.3">
      <c r="P1603" s="115"/>
      <c r="Q1603" s="189"/>
      <c r="R1603" s="181"/>
      <c r="S1603" s="182"/>
      <c r="T1603" s="182"/>
      <c r="U1603" s="179"/>
      <c r="V1603" s="179"/>
      <c r="W1603" s="179"/>
    </row>
    <row r="1604" x14ac:dyDescent="0.3">
      <c r="P1604" s="115"/>
      <c r="Q1604" s="189"/>
      <c r="R1604" s="181"/>
      <c r="S1604" s="182"/>
      <c r="T1604" s="182"/>
      <c r="U1604" s="179"/>
      <c r="V1604" s="179"/>
      <c r="W1604" s="179"/>
    </row>
    <row r="1605" x14ac:dyDescent="0.3">
      <c r="P1605" s="115"/>
      <c r="Q1605" s="189"/>
      <c r="R1605" s="181"/>
      <c r="S1605" s="182"/>
      <c r="T1605" s="182"/>
      <c r="U1605" s="179"/>
      <c r="V1605" s="179"/>
      <c r="W1605" s="179"/>
    </row>
    <row r="1606" x14ac:dyDescent="0.3">
      <c r="P1606" s="115"/>
      <c r="Q1606" s="189"/>
      <c r="R1606" s="181"/>
      <c r="S1606" s="182"/>
      <c r="T1606" s="182"/>
      <c r="U1606" s="179"/>
      <c r="V1606" s="179"/>
      <c r="W1606" s="179"/>
    </row>
    <row r="1607" x14ac:dyDescent="0.3">
      <c r="P1607" s="115"/>
      <c r="Q1607" s="189"/>
      <c r="R1607" s="181"/>
      <c r="S1607" s="182"/>
      <c r="T1607" s="182"/>
      <c r="U1607" s="179"/>
      <c r="V1607" s="179"/>
      <c r="W1607" s="179"/>
    </row>
    <row r="1608" x14ac:dyDescent="0.3">
      <c r="P1608" s="115"/>
      <c r="Q1608" s="189"/>
      <c r="R1608" s="181"/>
      <c r="S1608" s="182"/>
      <c r="T1608" s="182"/>
      <c r="U1608" s="179"/>
      <c r="V1608" s="179"/>
      <c r="W1608" s="179"/>
    </row>
    <row r="1609" x14ac:dyDescent="0.3">
      <c r="P1609" s="115"/>
      <c r="Q1609" s="189"/>
      <c r="R1609" s="181"/>
      <c r="S1609" s="182"/>
      <c r="T1609" s="182"/>
      <c r="U1609" s="179"/>
      <c r="V1609" s="179"/>
      <c r="W1609" s="179"/>
    </row>
    <row r="1610" x14ac:dyDescent="0.3">
      <c r="P1610" s="115"/>
      <c r="Q1610" s="189"/>
      <c r="R1610" s="181"/>
      <c r="S1610" s="182"/>
      <c r="T1610" s="182"/>
      <c r="U1610" s="179"/>
      <c r="V1610" s="179"/>
      <c r="W1610" s="179"/>
    </row>
    <row r="1611" x14ac:dyDescent="0.3">
      <c r="P1611" s="115"/>
      <c r="Q1611" s="189"/>
      <c r="R1611" s="181"/>
      <c r="S1611" s="182"/>
      <c r="T1611" s="182"/>
      <c r="U1611" s="179"/>
      <c r="V1611" s="179"/>
      <c r="W1611" s="179"/>
    </row>
    <row r="1612" x14ac:dyDescent="0.3">
      <c r="P1612" s="115"/>
      <c r="Q1612" s="189"/>
      <c r="R1612" s="181"/>
      <c r="S1612" s="182"/>
      <c r="T1612" s="182"/>
      <c r="U1612" s="179"/>
      <c r="V1612" s="179"/>
      <c r="W1612" s="179"/>
    </row>
    <row r="1613" x14ac:dyDescent="0.3">
      <c r="P1613" s="115"/>
      <c r="Q1613" s="189"/>
      <c r="R1613" s="181"/>
      <c r="S1613" s="182"/>
      <c r="T1613" s="182"/>
      <c r="U1613" s="179"/>
      <c r="V1613" s="179"/>
      <c r="W1613" s="179"/>
    </row>
    <row r="1614" x14ac:dyDescent="0.3">
      <c r="P1614" s="115"/>
      <c r="Q1614" s="189"/>
      <c r="R1614" s="181"/>
      <c r="S1614" s="182"/>
      <c r="T1614" s="182"/>
      <c r="U1614" s="179"/>
      <c r="V1614" s="179"/>
      <c r="W1614" s="179"/>
    </row>
    <row r="1615" x14ac:dyDescent="0.3">
      <c r="P1615" s="115"/>
      <c r="Q1615" s="189"/>
      <c r="R1615" s="181"/>
      <c r="S1615" s="182"/>
      <c r="T1615" s="182"/>
      <c r="U1615" s="179"/>
      <c r="V1615" s="179"/>
      <c r="W1615" s="179"/>
    </row>
    <row r="1616" x14ac:dyDescent="0.3">
      <c r="P1616" s="115"/>
      <c r="Q1616" s="189"/>
      <c r="R1616" s="181"/>
      <c r="S1616" s="182"/>
      <c r="T1616" s="182"/>
      <c r="U1616" s="179"/>
      <c r="V1616" s="179"/>
      <c r="W1616" s="179"/>
    </row>
    <row r="1617" x14ac:dyDescent="0.3">
      <c r="P1617" s="115"/>
      <c r="Q1617" s="189"/>
      <c r="R1617" s="181"/>
      <c r="S1617" s="182"/>
      <c r="T1617" s="182"/>
      <c r="U1617" s="179"/>
      <c r="V1617" s="179"/>
      <c r="W1617" s="179"/>
    </row>
    <row r="1618" x14ac:dyDescent="0.3">
      <c r="P1618" s="115"/>
      <c r="Q1618" s="189"/>
      <c r="R1618" s="181"/>
      <c r="S1618" s="182"/>
      <c r="T1618" s="182"/>
      <c r="U1618" s="179"/>
      <c r="V1618" s="179"/>
      <c r="W1618" s="179"/>
    </row>
    <row r="1619" x14ac:dyDescent="0.3">
      <c r="P1619" s="115"/>
      <c r="Q1619" s="189"/>
      <c r="R1619" s="181"/>
      <c r="S1619" s="182"/>
      <c r="T1619" s="182"/>
      <c r="U1619" s="179"/>
      <c r="V1619" s="179"/>
      <c r="W1619" s="179"/>
    </row>
    <row r="1620" x14ac:dyDescent="0.3">
      <c r="P1620" s="115"/>
      <c r="Q1620" s="189"/>
      <c r="R1620" s="181"/>
      <c r="S1620" s="182"/>
      <c r="T1620" s="182"/>
      <c r="U1620" s="179"/>
      <c r="V1620" s="179"/>
      <c r="W1620" s="179"/>
    </row>
    <row r="1621" x14ac:dyDescent="0.3">
      <c r="P1621" s="115"/>
      <c r="Q1621" s="189"/>
      <c r="R1621" s="181"/>
      <c r="S1621" s="182"/>
      <c r="T1621" s="182"/>
      <c r="U1621" s="179"/>
      <c r="V1621" s="179"/>
      <c r="W1621" s="179"/>
    </row>
    <row r="1622" x14ac:dyDescent="0.3">
      <c r="P1622" s="115"/>
      <c r="Q1622" s="189"/>
      <c r="R1622" s="181"/>
      <c r="S1622" s="182"/>
      <c r="T1622" s="182"/>
      <c r="U1622" s="179"/>
      <c r="V1622" s="179"/>
      <c r="W1622" s="179"/>
    </row>
    <row r="1623" x14ac:dyDescent="0.3">
      <c r="P1623" s="115"/>
      <c r="Q1623" s="189"/>
      <c r="R1623" s="181"/>
      <c r="S1623" s="182"/>
      <c r="T1623" s="182"/>
      <c r="U1623" s="179"/>
      <c r="V1623" s="179"/>
      <c r="W1623" s="179"/>
    </row>
    <row r="1624" x14ac:dyDescent="0.3">
      <c r="P1624" s="115"/>
      <c r="Q1624" s="189"/>
      <c r="R1624" s="181"/>
      <c r="S1624" s="182"/>
      <c r="T1624" s="182"/>
      <c r="U1624" s="179"/>
      <c r="V1624" s="179"/>
      <c r="W1624" s="179"/>
    </row>
    <row r="1625" x14ac:dyDescent="0.3">
      <c r="P1625" s="115"/>
      <c r="Q1625" s="189"/>
      <c r="R1625" s="181"/>
      <c r="S1625" s="182"/>
      <c r="T1625" s="182"/>
      <c r="U1625" s="179"/>
      <c r="V1625" s="179"/>
      <c r="W1625" s="179"/>
    </row>
    <row r="1626" x14ac:dyDescent="0.3">
      <c r="P1626" s="115"/>
      <c r="Q1626" s="189"/>
      <c r="R1626" s="181"/>
      <c r="S1626" s="182"/>
      <c r="T1626" s="182"/>
      <c r="U1626" s="179"/>
      <c r="V1626" s="179"/>
      <c r="W1626" s="179"/>
    </row>
    <row r="1627" x14ac:dyDescent="0.3">
      <c r="P1627" s="115"/>
      <c r="Q1627" s="189"/>
      <c r="R1627" s="181"/>
      <c r="S1627" s="182"/>
      <c r="T1627" s="182"/>
      <c r="U1627" s="179"/>
      <c r="V1627" s="179"/>
      <c r="W1627" s="179"/>
    </row>
    <row r="1628" x14ac:dyDescent="0.3">
      <c r="P1628" s="115"/>
      <c r="Q1628" s="189"/>
      <c r="R1628" s="181"/>
      <c r="S1628" s="182"/>
      <c r="T1628" s="182"/>
      <c r="U1628" s="179"/>
      <c r="V1628" s="179"/>
      <c r="W1628" s="179"/>
    </row>
    <row r="1629" x14ac:dyDescent="0.3">
      <c r="P1629" s="115"/>
      <c r="Q1629" s="189"/>
      <c r="R1629" s="181"/>
      <c r="S1629" s="182"/>
      <c r="T1629" s="182"/>
      <c r="U1629" s="179"/>
      <c r="V1629" s="179"/>
      <c r="W1629" s="179"/>
    </row>
    <row r="1630" x14ac:dyDescent="0.3">
      <c r="P1630" s="115"/>
      <c r="Q1630" s="189"/>
      <c r="R1630" s="181"/>
      <c r="S1630" s="182"/>
      <c r="T1630" s="182"/>
      <c r="U1630" s="179"/>
      <c r="V1630" s="179"/>
      <c r="W1630" s="179"/>
    </row>
    <row r="1631" x14ac:dyDescent="0.3">
      <c r="P1631" s="115"/>
      <c r="Q1631" s="189"/>
      <c r="R1631" s="181"/>
      <c r="S1631" s="182"/>
      <c r="T1631" s="182"/>
      <c r="U1631" s="179"/>
      <c r="V1631" s="179"/>
      <c r="W1631" s="179"/>
    </row>
    <row r="1632" x14ac:dyDescent="0.3">
      <c r="P1632" s="115"/>
      <c r="Q1632" s="189"/>
      <c r="R1632" s="181"/>
      <c r="S1632" s="182"/>
      <c r="T1632" s="182"/>
      <c r="U1632" s="179"/>
      <c r="V1632" s="179"/>
      <c r="W1632" s="179"/>
    </row>
    <row r="1633" x14ac:dyDescent="0.3">
      <c r="P1633" s="115"/>
      <c r="Q1633" s="189"/>
      <c r="R1633" s="181"/>
      <c r="S1633" s="182"/>
      <c r="T1633" s="182"/>
      <c r="U1633" s="179"/>
      <c r="V1633" s="179"/>
      <c r="W1633" s="179"/>
    </row>
    <row r="1634" x14ac:dyDescent="0.3">
      <c r="P1634" s="115"/>
      <c r="Q1634" s="189"/>
      <c r="R1634" s="181"/>
      <c r="S1634" s="182"/>
      <c r="T1634" s="182"/>
      <c r="U1634" s="179"/>
      <c r="V1634" s="179"/>
      <c r="W1634" s="179"/>
    </row>
    <row r="1635" x14ac:dyDescent="0.3">
      <c r="P1635" s="115"/>
      <c r="Q1635" s="189"/>
      <c r="R1635" s="181"/>
      <c r="S1635" s="182"/>
      <c r="T1635" s="182"/>
      <c r="U1635" s="179"/>
      <c r="V1635" s="179"/>
      <c r="W1635" s="179"/>
    </row>
    <row r="1636" x14ac:dyDescent="0.3">
      <c r="P1636" s="115"/>
      <c r="Q1636" s="189"/>
      <c r="R1636" s="181"/>
      <c r="S1636" s="182"/>
      <c r="T1636" s="182"/>
      <c r="U1636" s="179"/>
      <c r="V1636" s="179"/>
      <c r="W1636" s="179"/>
    </row>
    <row r="1637" x14ac:dyDescent="0.3">
      <c r="P1637" s="115"/>
      <c r="Q1637" s="189"/>
      <c r="R1637" s="181"/>
      <c r="S1637" s="182"/>
      <c r="T1637" s="182"/>
      <c r="U1637" s="179"/>
      <c r="V1637" s="179"/>
      <c r="W1637" s="179"/>
    </row>
    <row r="1638" x14ac:dyDescent="0.3">
      <c r="P1638" s="115"/>
      <c r="Q1638" s="189"/>
      <c r="R1638" s="181"/>
      <c r="S1638" s="182"/>
      <c r="T1638" s="182"/>
      <c r="U1638" s="179"/>
      <c r="V1638" s="179"/>
      <c r="W1638" s="179"/>
    </row>
    <row r="1639" x14ac:dyDescent="0.3">
      <c r="P1639" s="115"/>
      <c r="Q1639" s="189"/>
      <c r="R1639" s="181"/>
      <c r="S1639" s="182"/>
      <c r="T1639" s="182"/>
      <c r="U1639" s="179"/>
      <c r="V1639" s="179"/>
      <c r="W1639" s="179"/>
    </row>
    <row r="1640" x14ac:dyDescent="0.3">
      <c r="P1640" s="115"/>
      <c r="Q1640" s="189"/>
      <c r="R1640" s="181"/>
      <c r="S1640" s="182"/>
      <c r="T1640" s="182"/>
      <c r="U1640" s="179"/>
      <c r="V1640" s="179"/>
      <c r="W1640" s="179"/>
    </row>
    <row r="1641" x14ac:dyDescent="0.3">
      <c r="P1641" s="115"/>
      <c r="Q1641" s="189"/>
      <c r="R1641" s="181"/>
      <c r="S1641" s="182"/>
      <c r="T1641" s="182"/>
      <c r="U1641" s="179"/>
      <c r="V1641" s="179"/>
      <c r="W1641" s="179"/>
    </row>
    <row r="1642" x14ac:dyDescent="0.3">
      <c r="P1642" s="115"/>
      <c r="Q1642" s="189"/>
      <c r="R1642" s="181"/>
      <c r="S1642" s="182"/>
      <c r="T1642" s="182"/>
      <c r="U1642" s="179"/>
      <c r="V1642" s="179"/>
      <c r="W1642" s="179"/>
    </row>
    <row r="1643" x14ac:dyDescent="0.3">
      <c r="P1643" s="115"/>
      <c r="Q1643" s="189"/>
      <c r="R1643" s="181"/>
      <c r="S1643" s="182"/>
      <c r="T1643" s="182"/>
      <c r="U1643" s="179"/>
      <c r="V1643" s="179"/>
      <c r="W1643" s="179"/>
    </row>
    <row r="1644" x14ac:dyDescent="0.3">
      <c r="P1644" s="115"/>
      <c r="Q1644" s="189"/>
      <c r="R1644" s="181"/>
      <c r="S1644" s="182"/>
      <c r="T1644" s="182"/>
      <c r="U1644" s="179"/>
      <c r="V1644" s="179"/>
      <c r="W1644" s="179"/>
    </row>
    <row r="1645" x14ac:dyDescent="0.3">
      <c r="P1645" s="115"/>
      <c r="Q1645" s="189"/>
      <c r="R1645" s="181"/>
      <c r="S1645" s="182"/>
      <c r="T1645" s="182"/>
      <c r="U1645" s="179"/>
      <c r="V1645" s="179"/>
      <c r="W1645" s="179"/>
    </row>
    <row r="1646" x14ac:dyDescent="0.3">
      <c r="P1646" s="115"/>
      <c r="Q1646" s="189"/>
      <c r="R1646" s="181"/>
      <c r="S1646" s="182"/>
      <c r="T1646" s="182"/>
      <c r="U1646" s="179"/>
      <c r="V1646" s="179"/>
      <c r="W1646" s="179"/>
    </row>
    <row r="1647" x14ac:dyDescent="0.3">
      <c r="P1647" s="115"/>
      <c r="Q1647" s="189"/>
      <c r="R1647" s="181"/>
      <c r="S1647" s="182"/>
      <c r="T1647" s="182"/>
      <c r="U1647" s="179"/>
      <c r="V1647" s="179"/>
      <c r="W1647" s="179"/>
    </row>
    <row r="1648" x14ac:dyDescent="0.3">
      <c r="P1648" s="115"/>
      <c r="Q1648" s="189"/>
      <c r="R1648" s="181"/>
      <c r="S1648" s="182"/>
      <c r="T1648" s="182"/>
      <c r="U1648" s="179"/>
      <c r="V1648" s="179"/>
      <c r="W1648" s="179"/>
    </row>
    <row r="1649" x14ac:dyDescent="0.3">
      <c r="P1649" s="115"/>
      <c r="Q1649" s="189"/>
      <c r="R1649" s="181"/>
      <c r="S1649" s="182"/>
      <c r="T1649" s="182"/>
      <c r="U1649" s="179"/>
      <c r="V1649" s="179"/>
      <c r="W1649" s="179"/>
    </row>
    <row r="1650" x14ac:dyDescent="0.3">
      <c r="P1650" s="115"/>
      <c r="Q1650" s="189"/>
      <c r="R1650" s="181"/>
      <c r="S1650" s="182"/>
      <c r="T1650" s="182"/>
      <c r="U1650" s="179"/>
      <c r="V1650" s="179"/>
      <c r="W1650" s="179"/>
    </row>
    <row r="1651" x14ac:dyDescent="0.3">
      <c r="P1651" s="115"/>
      <c r="Q1651" s="189"/>
      <c r="R1651" s="181"/>
      <c r="S1651" s="182"/>
      <c r="T1651" s="182"/>
      <c r="U1651" s="179"/>
      <c r="V1651" s="179"/>
      <c r="W1651" s="179"/>
    </row>
    <row r="1652" x14ac:dyDescent="0.3">
      <c r="P1652" s="115"/>
      <c r="Q1652" s="189"/>
      <c r="R1652" s="181"/>
      <c r="S1652" s="182"/>
      <c r="T1652" s="182"/>
      <c r="U1652" s="179"/>
      <c r="V1652" s="179"/>
      <c r="W1652" s="179"/>
    </row>
    <row r="1653" x14ac:dyDescent="0.3">
      <c r="P1653" s="115"/>
      <c r="Q1653" s="189"/>
      <c r="R1653" s="181"/>
      <c r="S1653" s="182"/>
      <c r="T1653" s="182"/>
      <c r="U1653" s="179"/>
      <c r="V1653" s="179"/>
      <c r="W1653" s="179"/>
    </row>
    <row r="1654" x14ac:dyDescent="0.3">
      <c r="P1654" s="115"/>
      <c r="Q1654" s="189"/>
      <c r="R1654" s="181"/>
      <c r="S1654" s="182"/>
      <c r="T1654" s="182"/>
      <c r="U1654" s="179"/>
      <c r="V1654" s="179"/>
      <c r="W1654" s="179"/>
    </row>
    <row r="1655" x14ac:dyDescent="0.3">
      <c r="P1655" s="115"/>
      <c r="Q1655" s="189"/>
      <c r="R1655" s="181"/>
      <c r="S1655" s="182"/>
      <c r="T1655" s="182"/>
      <c r="U1655" s="179"/>
      <c r="V1655" s="179"/>
      <c r="W1655" s="179"/>
    </row>
    <row r="1656" x14ac:dyDescent="0.3">
      <c r="P1656" s="115"/>
      <c r="Q1656" s="189"/>
      <c r="R1656" s="181"/>
      <c r="S1656" s="182"/>
      <c r="T1656" s="182"/>
      <c r="U1656" s="179"/>
      <c r="V1656" s="179"/>
      <c r="W1656" s="179"/>
    </row>
    <row r="1657" x14ac:dyDescent="0.3">
      <c r="P1657" s="115"/>
      <c r="Q1657" s="189"/>
      <c r="R1657" s="181"/>
      <c r="S1657" s="182"/>
      <c r="T1657" s="182"/>
      <c r="U1657" s="179"/>
      <c r="V1657" s="179"/>
      <c r="W1657" s="179"/>
    </row>
    <row r="1658" x14ac:dyDescent="0.3">
      <c r="P1658" s="115"/>
      <c r="Q1658" s="189"/>
      <c r="R1658" s="181"/>
      <c r="S1658" s="182"/>
      <c r="T1658" s="182"/>
      <c r="U1658" s="179"/>
      <c r="V1658" s="179"/>
      <c r="W1658" s="179"/>
    </row>
    <row r="1659" x14ac:dyDescent="0.3">
      <c r="P1659" s="115"/>
      <c r="Q1659" s="189"/>
      <c r="R1659" s="181"/>
      <c r="S1659" s="182"/>
      <c r="T1659" s="182"/>
      <c r="U1659" s="179"/>
      <c r="V1659" s="179"/>
      <c r="W1659" s="179"/>
    </row>
    <row r="1660" x14ac:dyDescent="0.3">
      <c r="P1660" s="115"/>
      <c r="Q1660" s="189"/>
      <c r="R1660" s="181"/>
      <c r="S1660" s="182"/>
      <c r="T1660" s="182"/>
      <c r="U1660" s="179"/>
      <c r="V1660" s="179"/>
      <c r="W1660" s="179"/>
    </row>
    <row r="1661" x14ac:dyDescent="0.3">
      <c r="P1661" s="115"/>
      <c r="Q1661" s="189"/>
      <c r="R1661" s="181"/>
      <c r="S1661" s="182"/>
      <c r="T1661" s="182"/>
      <c r="U1661" s="179"/>
      <c r="V1661" s="179"/>
      <c r="W1661" s="179"/>
    </row>
    <row r="1662" x14ac:dyDescent="0.3">
      <c r="P1662" s="115"/>
      <c r="Q1662" s="189"/>
      <c r="R1662" s="181"/>
      <c r="S1662" s="182"/>
      <c r="T1662" s="182"/>
      <c r="U1662" s="179"/>
      <c r="V1662" s="179"/>
      <c r="W1662" s="179"/>
    </row>
    <row r="1663" x14ac:dyDescent="0.3">
      <c r="P1663" s="115"/>
      <c r="Q1663" s="189"/>
      <c r="R1663" s="181"/>
      <c r="S1663" s="182"/>
      <c r="T1663" s="182"/>
      <c r="U1663" s="179"/>
      <c r="V1663" s="179"/>
      <c r="W1663" s="179"/>
    </row>
    <row r="1664" x14ac:dyDescent="0.3">
      <c r="P1664" s="115"/>
      <c r="Q1664" s="189"/>
      <c r="R1664" s="181"/>
      <c r="S1664" s="182"/>
      <c r="T1664" s="182"/>
      <c r="U1664" s="179"/>
      <c r="V1664" s="179"/>
      <c r="W1664" s="179"/>
    </row>
    <row r="1665" x14ac:dyDescent="0.3">
      <c r="P1665" s="115"/>
      <c r="Q1665" s="189"/>
      <c r="R1665" s="181"/>
      <c r="S1665" s="182"/>
      <c r="T1665" s="182"/>
      <c r="U1665" s="179"/>
      <c r="V1665" s="179"/>
      <c r="W1665" s="179"/>
    </row>
    <row r="1666" x14ac:dyDescent="0.3">
      <c r="P1666" s="115"/>
      <c r="Q1666" s="189"/>
      <c r="R1666" s="181"/>
      <c r="S1666" s="182"/>
      <c r="T1666" s="182"/>
      <c r="U1666" s="179"/>
      <c r="V1666" s="179"/>
      <c r="W1666" s="179"/>
    </row>
    <row r="1667" x14ac:dyDescent="0.3">
      <c r="P1667" s="115"/>
      <c r="Q1667" s="189"/>
      <c r="R1667" s="181"/>
      <c r="S1667" s="182"/>
      <c r="T1667" s="182"/>
      <c r="U1667" s="179"/>
      <c r="V1667" s="179"/>
      <c r="W1667" s="179"/>
    </row>
    <row r="1668" x14ac:dyDescent="0.3">
      <c r="P1668" s="115"/>
      <c r="Q1668" s="189"/>
      <c r="R1668" s="181"/>
      <c r="S1668" s="182"/>
      <c r="T1668" s="182"/>
      <c r="U1668" s="179"/>
      <c r="V1668" s="179"/>
      <c r="W1668" s="179"/>
    </row>
    <row r="1669" x14ac:dyDescent="0.3">
      <c r="P1669" s="115"/>
      <c r="Q1669" s="189"/>
      <c r="R1669" s="181"/>
      <c r="S1669" s="182"/>
      <c r="T1669" s="182"/>
      <c r="U1669" s="179"/>
      <c r="V1669" s="179"/>
      <c r="W1669" s="179"/>
    </row>
    <row r="1670" x14ac:dyDescent="0.3">
      <c r="P1670" s="115"/>
      <c r="Q1670" s="189"/>
      <c r="R1670" s="181"/>
      <c r="S1670" s="182"/>
      <c r="T1670" s="182"/>
      <c r="U1670" s="179"/>
      <c r="V1670" s="179"/>
      <c r="W1670" s="179"/>
    </row>
    <row r="1671" x14ac:dyDescent="0.3">
      <c r="P1671" s="115"/>
      <c r="Q1671" s="189"/>
      <c r="R1671" s="181"/>
      <c r="S1671" s="182"/>
      <c r="T1671" s="182"/>
      <c r="U1671" s="179"/>
      <c r="V1671" s="179"/>
      <c r="W1671" s="179"/>
    </row>
    <row r="1672" x14ac:dyDescent="0.3">
      <c r="P1672" s="115"/>
      <c r="Q1672" s="189"/>
      <c r="R1672" s="181"/>
      <c r="S1672" s="182"/>
      <c r="T1672" s="182"/>
      <c r="U1672" s="179"/>
      <c r="V1672" s="179"/>
      <c r="W1672" s="179"/>
    </row>
    <row r="1673" x14ac:dyDescent="0.3">
      <c r="P1673" s="115"/>
      <c r="Q1673" s="189"/>
      <c r="R1673" s="181"/>
      <c r="S1673" s="182"/>
      <c r="T1673" s="182"/>
      <c r="U1673" s="179"/>
      <c r="V1673" s="179"/>
      <c r="W1673" s="179"/>
    </row>
    <row r="1674" x14ac:dyDescent="0.3">
      <c r="P1674" s="115"/>
      <c r="Q1674" s="189"/>
      <c r="R1674" s="181"/>
      <c r="S1674" s="182"/>
      <c r="T1674" s="182"/>
      <c r="U1674" s="179"/>
      <c r="V1674" s="179"/>
      <c r="W1674" s="179"/>
    </row>
    <row r="1675" x14ac:dyDescent="0.3">
      <c r="P1675" s="115"/>
      <c r="Q1675" s="189"/>
      <c r="R1675" s="181"/>
      <c r="S1675" s="182"/>
      <c r="T1675" s="182"/>
      <c r="U1675" s="179"/>
      <c r="V1675" s="179"/>
      <c r="W1675" s="179"/>
    </row>
    <row r="1676" x14ac:dyDescent="0.3">
      <c r="P1676" s="115"/>
      <c r="Q1676" s="189"/>
      <c r="R1676" s="181"/>
      <c r="S1676" s="182"/>
      <c r="T1676" s="182"/>
      <c r="U1676" s="179"/>
      <c r="V1676" s="179"/>
      <c r="W1676" s="179"/>
    </row>
    <row r="1677" x14ac:dyDescent="0.3">
      <c r="P1677" s="115"/>
      <c r="Q1677" s="189"/>
      <c r="R1677" s="181"/>
      <c r="S1677" s="182"/>
      <c r="T1677" s="182"/>
      <c r="U1677" s="179"/>
      <c r="V1677" s="179"/>
      <c r="W1677" s="179"/>
    </row>
    <row r="1678" x14ac:dyDescent="0.3">
      <c r="P1678" s="115"/>
      <c r="Q1678" s="189"/>
      <c r="R1678" s="181"/>
      <c r="S1678" s="182"/>
      <c r="T1678" s="182"/>
      <c r="U1678" s="179"/>
      <c r="V1678" s="179"/>
      <c r="W1678" s="179"/>
    </row>
    <row r="1679" x14ac:dyDescent="0.3">
      <c r="P1679" s="115"/>
      <c r="Q1679" s="189"/>
      <c r="R1679" s="181"/>
      <c r="S1679" s="182"/>
      <c r="T1679" s="182"/>
      <c r="U1679" s="179"/>
      <c r="V1679" s="179"/>
      <c r="W1679" s="179"/>
    </row>
    <row r="1680" x14ac:dyDescent="0.3">
      <c r="P1680" s="115"/>
      <c r="Q1680" s="189"/>
      <c r="R1680" s="181"/>
      <c r="S1680" s="182"/>
      <c r="T1680" s="182"/>
      <c r="U1680" s="179"/>
      <c r="V1680" s="179"/>
      <c r="W1680" s="179"/>
    </row>
    <row r="1681" x14ac:dyDescent="0.3">
      <c r="P1681" s="115"/>
      <c r="Q1681" s="189"/>
      <c r="R1681" s="181"/>
      <c r="S1681" s="182"/>
      <c r="T1681" s="182"/>
      <c r="U1681" s="179"/>
      <c r="V1681" s="179"/>
      <c r="W1681" s="179"/>
    </row>
    <row r="1682" x14ac:dyDescent="0.3">
      <c r="P1682" s="115"/>
      <c r="Q1682" s="189"/>
      <c r="R1682" s="181"/>
      <c r="S1682" s="182"/>
      <c r="T1682" s="182"/>
      <c r="U1682" s="179"/>
      <c r="V1682" s="179"/>
      <c r="W1682" s="179"/>
    </row>
    <row r="1683" x14ac:dyDescent="0.3">
      <c r="P1683" s="115"/>
      <c r="Q1683" s="189"/>
      <c r="R1683" s="181"/>
      <c r="S1683" s="182"/>
      <c r="T1683" s="182"/>
      <c r="U1683" s="179"/>
      <c r="V1683" s="179"/>
      <c r="W1683" s="179"/>
    </row>
    <row r="1684" x14ac:dyDescent="0.3">
      <c r="P1684" s="115"/>
      <c r="Q1684" s="189"/>
      <c r="R1684" s="181"/>
      <c r="S1684" s="182"/>
      <c r="T1684" s="182"/>
      <c r="U1684" s="179"/>
      <c r="V1684" s="179"/>
      <c r="W1684" s="179"/>
    </row>
    <row r="1685" x14ac:dyDescent="0.3">
      <c r="P1685" s="115"/>
      <c r="Q1685" s="189"/>
      <c r="R1685" s="181"/>
      <c r="S1685" s="182"/>
      <c r="T1685" s="182"/>
      <c r="U1685" s="179"/>
      <c r="V1685" s="179"/>
      <c r="W1685" s="179"/>
    </row>
    <row r="1686" x14ac:dyDescent="0.3">
      <c r="P1686" s="115"/>
      <c r="Q1686" s="189"/>
      <c r="R1686" s="181"/>
      <c r="S1686" s="182"/>
      <c r="T1686" s="182"/>
      <c r="U1686" s="179"/>
      <c r="V1686" s="179"/>
      <c r="W1686" s="179"/>
    </row>
    <row r="1687" x14ac:dyDescent="0.3">
      <c r="P1687" s="115"/>
      <c r="Q1687" s="189"/>
      <c r="R1687" s="181"/>
      <c r="S1687" s="182"/>
      <c r="T1687" s="182"/>
      <c r="U1687" s="179"/>
      <c r="V1687" s="179"/>
      <c r="W1687" s="179"/>
    </row>
    <row r="1688" x14ac:dyDescent="0.3">
      <c r="P1688" s="115"/>
      <c r="Q1688" s="189"/>
      <c r="R1688" s="181"/>
      <c r="S1688" s="182"/>
      <c r="T1688" s="182"/>
      <c r="U1688" s="179"/>
      <c r="V1688" s="179"/>
      <c r="W1688" s="179"/>
    </row>
    <row r="1689" x14ac:dyDescent="0.3">
      <c r="P1689" s="115"/>
      <c r="Q1689" s="189"/>
      <c r="R1689" s="181"/>
      <c r="S1689" s="182"/>
      <c r="T1689" s="182"/>
      <c r="U1689" s="179"/>
      <c r="V1689" s="179"/>
      <c r="W1689" s="179"/>
    </row>
    <row r="1690" x14ac:dyDescent="0.3">
      <c r="P1690" s="115"/>
      <c r="Q1690" s="189"/>
      <c r="R1690" s="181"/>
      <c r="S1690" s="182"/>
      <c r="T1690" s="182"/>
      <c r="U1690" s="179"/>
      <c r="V1690" s="179"/>
      <c r="W1690" s="179"/>
    </row>
    <row r="1691" x14ac:dyDescent="0.3">
      <c r="P1691" s="115"/>
      <c r="Q1691" s="189"/>
      <c r="R1691" s="181"/>
      <c r="S1691" s="182"/>
      <c r="T1691" s="182"/>
      <c r="U1691" s="179"/>
      <c r="V1691" s="179"/>
      <c r="W1691" s="179"/>
    </row>
    <row r="1692" x14ac:dyDescent="0.3">
      <c r="P1692" s="115"/>
      <c r="Q1692" s="189"/>
      <c r="R1692" s="181"/>
      <c r="S1692" s="182"/>
      <c r="T1692" s="182"/>
      <c r="U1692" s="179"/>
      <c r="V1692" s="179"/>
      <c r="W1692" s="179"/>
    </row>
    <row r="1693" x14ac:dyDescent="0.3">
      <c r="P1693" s="115"/>
      <c r="Q1693" s="189"/>
      <c r="R1693" s="181"/>
      <c r="S1693" s="182"/>
      <c r="T1693" s="182"/>
      <c r="U1693" s="179"/>
      <c r="V1693" s="179"/>
      <c r="W1693" s="179"/>
    </row>
    <row r="1694" x14ac:dyDescent="0.3">
      <c r="P1694" s="115"/>
      <c r="Q1694" s="189"/>
      <c r="R1694" s="181"/>
      <c r="S1694" s="182"/>
      <c r="T1694" s="182"/>
      <c r="U1694" s="179"/>
      <c r="V1694" s="179"/>
      <c r="W1694" s="179"/>
    </row>
    <row r="1695" x14ac:dyDescent="0.3">
      <c r="P1695" s="115"/>
      <c r="Q1695" s="189"/>
      <c r="R1695" s="181"/>
      <c r="S1695" s="182"/>
      <c r="T1695" s="182"/>
      <c r="U1695" s="179"/>
      <c r="V1695" s="179"/>
      <c r="W1695" s="179"/>
    </row>
    <row r="1696" x14ac:dyDescent="0.3">
      <c r="P1696" s="115"/>
      <c r="Q1696" s="189"/>
      <c r="R1696" s="181"/>
      <c r="S1696" s="182"/>
      <c r="T1696" s="182"/>
      <c r="U1696" s="179"/>
      <c r="V1696" s="179"/>
      <c r="W1696" s="179"/>
    </row>
    <row r="1697" x14ac:dyDescent="0.3">
      <c r="P1697" s="115"/>
      <c r="Q1697" s="189"/>
      <c r="R1697" s="181"/>
      <c r="S1697" s="182"/>
      <c r="T1697" s="182"/>
      <c r="U1697" s="179"/>
      <c r="V1697" s="179"/>
      <c r="W1697" s="179"/>
    </row>
    <row r="1698" x14ac:dyDescent="0.3">
      <c r="P1698" s="115"/>
      <c r="Q1698" s="189"/>
      <c r="R1698" s="181"/>
      <c r="S1698" s="182"/>
      <c r="T1698" s="182"/>
      <c r="U1698" s="179"/>
      <c r="V1698" s="179"/>
      <c r="W1698" s="179"/>
    </row>
    <row r="1699" x14ac:dyDescent="0.3">
      <c r="P1699" s="115"/>
      <c r="Q1699" s="189"/>
      <c r="R1699" s="181"/>
      <c r="S1699" s="182"/>
      <c r="T1699" s="182"/>
      <c r="U1699" s="179"/>
      <c r="V1699" s="179"/>
      <c r="W1699" s="179"/>
    </row>
    <row r="1700" x14ac:dyDescent="0.3">
      <c r="P1700" s="115"/>
      <c r="Q1700" s="189"/>
      <c r="R1700" s="181"/>
      <c r="S1700" s="182"/>
      <c r="T1700" s="182"/>
      <c r="U1700" s="179"/>
      <c r="V1700" s="179"/>
      <c r="W1700" s="179"/>
    </row>
    <row r="1701" x14ac:dyDescent="0.3">
      <c r="P1701" s="115"/>
      <c r="Q1701" s="189"/>
      <c r="R1701" s="181"/>
      <c r="S1701" s="182"/>
      <c r="T1701" s="182"/>
      <c r="U1701" s="179"/>
      <c r="V1701" s="179"/>
      <c r="W1701" s="179"/>
    </row>
    <row r="1702" x14ac:dyDescent="0.3">
      <c r="P1702" s="115"/>
      <c r="Q1702" s="189"/>
      <c r="R1702" s="181"/>
      <c r="S1702" s="182"/>
      <c r="T1702" s="182"/>
      <c r="U1702" s="179"/>
      <c r="V1702" s="179"/>
      <c r="W1702" s="179"/>
    </row>
    <row r="1703" x14ac:dyDescent="0.3">
      <c r="P1703" s="115"/>
      <c r="Q1703" s="189"/>
      <c r="R1703" s="181"/>
      <c r="S1703" s="182"/>
      <c r="T1703" s="182"/>
      <c r="U1703" s="179"/>
      <c r="V1703" s="179"/>
      <c r="W1703" s="179"/>
    </row>
    <row r="1704" x14ac:dyDescent="0.3">
      <c r="P1704" s="115"/>
      <c r="Q1704" s="189"/>
      <c r="R1704" s="181"/>
      <c r="S1704" s="182"/>
      <c r="T1704" s="182"/>
      <c r="U1704" s="179"/>
      <c r="V1704" s="179"/>
      <c r="W1704" s="179"/>
    </row>
    <row r="1705" x14ac:dyDescent="0.3">
      <c r="P1705" s="115"/>
      <c r="Q1705" s="189"/>
      <c r="R1705" s="181"/>
      <c r="S1705" s="182"/>
      <c r="T1705" s="182"/>
      <c r="U1705" s="179"/>
      <c r="V1705" s="179"/>
      <c r="W1705" s="179"/>
    </row>
    <row r="1706" x14ac:dyDescent="0.3">
      <c r="P1706" s="115"/>
      <c r="Q1706" s="189"/>
      <c r="R1706" s="181"/>
      <c r="S1706" s="182"/>
      <c r="T1706" s="182"/>
      <c r="U1706" s="179"/>
      <c r="V1706" s="179"/>
      <c r="W1706" s="179"/>
    </row>
    <row r="1707" x14ac:dyDescent="0.3">
      <c r="P1707" s="115"/>
      <c r="Q1707" s="189"/>
      <c r="R1707" s="181"/>
      <c r="S1707" s="182"/>
      <c r="T1707" s="182"/>
      <c r="U1707" s="179"/>
      <c r="V1707" s="179"/>
      <c r="W1707" s="179"/>
    </row>
    <row r="1708" x14ac:dyDescent="0.3">
      <c r="P1708" s="115"/>
      <c r="Q1708" s="189"/>
      <c r="R1708" s="181"/>
      <c r="S1708" s="182"/>
      <c r="T1708" s="182"/>
      <c r="U1708" s="179"/>
      <c r="V1708" s="179"/>
      <c r="W1708" s="179"/>
    </row>
    <row r="1709" x14ac:dyDescent="0.3">
      <c r="P1709" s="115"/>
      <c r="Q1709" s="189"/>
      <c r="R1709" s="181"/>
      <c r="S1709" s="182"/>
      <c r="T1709" s="182"/>
      <c r="U1709" s="179"/>
      <c r="V1709" s="179"/>
      <c r="W1709" s="179"/>
    </row>
    <row r="1710" x14ac:dyDescent="0.3">
      <c r="P1710" s="115"/>
      <c r="Q1710" s="189"/>
      <c r="R1710" s="181"/>
      <c r="S1710" s="182"/>
      <c r="T1710" s="182"/>
      <c r="U1710" s="179"/>
      <c r="V1710" s="179"/>
      <c r="W1710" s="179"/>
    </row>
    <row r="1711" x14ac:dyDescent="0.3">
      <c r="P1711" s="115"/>
      <c r="Q1711" s="189"/>
      <c r="R1711" s="181"/>
      <c r="S1711" s="182"/>
      <c r="T1711" s="182"/>
      <c r="U1711" s="179"/>
      <c r="V1711" s="179"/>
      <c r="W1711" s="179"/>
    </row>
    <row r="1712" x14ac:dyDescent="0.3">
      <c r="P1712" s="115"/>
      <c r="Q1712" s="189"/>
      <c r="R1712" s="181"/>
      <c r="S1712" s="182"/>
      <c r="T1712" s="182"/>
      <c r="U1712" s="179"/>
      <c r="V1712" s="179"/>
      <c r="W1712" s="179"/>
    </row>
    <row r="1713" x14ac:dyDescent="0.3">
      <c r="P1713" s="115"/>
      <c r="Q1713" s="189"/>
      <c r="R1713" s="181"/>
      <c r="S1713" s="182"/>
      <c r="T1713" s="182"/>
      <c r="U1713" s="179"/>
      <c r="V1713" s="179"/>
      <c r="W1713" s="179"/>
    </row>
    <row r="1714" x14ac:dyDescent="0.3">
      <c r="P1714" s="115"/>
      <c r="Q1714" s="189"/>
      <c r="R1714" s="181"/>
      <c r="S1714" s="182"/>
      <c r="T1714" s="182"/>
      <c r="U1714" s="179"/>
      <c r="V1714" s="179"/>
      <c r="W1714" s="179"/>
    </row>
    <row r="1715" x14ac:dyDescent="0.3">
      <c r="P1715" s="115"/>
      <c r="Q1715" s="189"/>
      <c r="R1715" s="181"/>
      <c r="S1715" s="182"/>
      <c r="T1715" s="182"/>
      <c r="U1715" s="179"/>
      <c r="V1715" s="179"/>
      <c r="W1715" s="179"/>
    </row>
    <row r="1716" x14ac:dyDescent="0.3">
      <c r="P1716" s="115"/>
      <c r="Q1716" s="189"/>
      <c r="R1716" s="181"/>
      <c r="S1716" s="182"/>
      <c r="T1716" s="182"/>
      <c r="U1716" s="179"/>
      <c r="V1716" s="179"/>
      <c r="W1716" s="179"/>
    </row>
    <row r="1717" x14ac:dyDescent="0.3">
      <c r="P1717" s="115"/>
      <c r="Q1717" s="189"/>
      <c r="R1717" s="181"/>
      <c r="S1717" s="182"/>
      <c r="T1717" s="182"/>
      <c r="U1717" s="179"/>
      <c r="V1717" s="179"/>
      <c r="W1717" s="179"/>
    </row>
    <row r="1718" x14ac:dyDescent="0.3">
      <c r="P1718" s="115"/>
      <c r="Q1718" s="189"/>
      <c r="R1718" s="181"/>
      <c r="S1718" s="182"/>
      <c r="T1718" s="182"/>
      <c r="U1718" s="179"/>
      <c r="V1718" s="179"/>
      <c r="W1718" s="179"/>
    </row>
    <row r="1719" x14ac:dyDescent="0.3">
      <c r="P1719" s="115"/>
      <c r="Q1719" s="189"/>
      <c r="R1719" s="181"/>
      <c r="S1719" s="182"/>
      <c r="T1719" s="182"/>
      <c r="U1719" s="179"/>
      <c r="V1719" s="179"/>
      <c r="W1719" s="179"/>
    </row>
    <row r="1720" x14ac:dyDescent="0.3">
      <c r="P1720" s="115"/>
      <c r="Q1720" s="189"/>
      <c r="R1720" s="181"/>
      <c r="S1720" s="182"/>
      <c r="T1720" s="182"/>
      <c r="U1720" s="179"/>
      <c r="V1720" s="179"/>
      <c r="W1720" s="179"/>
    </row>
    <row r="1721" x14ac:dyDescent="0.3">
      <c r="P1721" s="115"/>
      <c r="Q1721" s="189"/>
      <c r="R1721" s="181"/>
      <c r="S1721" s="182"/>
      <c r="T1721" s="182"/>
      <c r="U1721" s="179"/>
      <c r="V1721" s="179"/>
      <c r="W1721" s="179"/>
    </row>
    <row r="1722" x14ac:dyDescent="0.3">
      <c r="P1722" s="115"/>
      <c r="Q1722" s="189"/>
      <c r="R1722" s="181"/>
      <c r="S1722" s="182"/>
      <c r="T1722" s="182"/>
      <c r="U1722" s="179"/>
      <c r="V1722" s="179"/>
      <c r="W1722" s="179"/>
    </row>
    <row r="1723" x14ac:dyDescent="0.3">
      <c r="P1723" s="115"/>
      <c r="Q1723" s="189"/>
      <c r="R1723" s="181"/>
      <c r="S1723" s="182"/>
      <c r="T1723" s="182"/>
      <c r="U1723" s="179"/>
      <c r="V1723" s="179"/>
      <c r="W1723" s="179"/>
    </row>
    <row r="1724" x14ac:dyDescent="0.3">
      <c r="P1724" s="115"/>
      <c r="Q1724" s="189"/>
      <c r="R1724" s="181"/>
      <c r="S1724" s="182"/>
      <c r="T1724" s="182"/>
      <c r="U1724" s="179"/>
      <c r="V1724" s="179"/>
      <c r="W1724" s="179"/>
    </row>
    <row r="1725" x14ac:dyDescent="0.3">
      <c r="P1725" s="115"/>
      <c r="Q1725" s="189"/>
      <c r="R1725" s="181"/>
      <c r="S1725" s="182"/>
      <c r="T1725" s="182"/>
      <c r="U1725" s="179"/>
      <c r="V1725" s="179"/>
      <c r="W1725" s="179"/>
    </row>
    <row r="1726" x14ac:dyDescent="0.3">
      <c r="P1726" s="115"/>
      <c r="Q1726" s="189"/>
      <c r="R1726" s="181"/>
      <c r="S1726" s="182"/>
      <c r="T1726" s="182"/>
      <c r="U1726" s="179"/>
      <c r="V1726" s="179"/>
      <c r="W1726" s="179"/>
    </row>
    <row r="1727" x14ac:dyDescent="0.3">
      <c r="P1727" s="115"/>
      <c r="Q1727" s="189"/>
      <c r="R1727" s="181"/>
      <c r="S1727" s="182"/>
      <c r="T1727" s="182"/>
      <c r="U1727" s="179"/>
      <c r="V1727" s="179"/>
      <c r="W1727" s="179"/>
    </row>
    <row r="1728" x14ac:dyDescent="0.3">
      <c r="P1728" s="115"/>
      <c r="Q1728" s="189"/>
      <c r="R1728" s="181"/>
      <c r="S1728" s="182"/>
      <c r="T1728" s="182"/>
      <c r="U1728" s="179"/>
      <c r="V1728" s="179"/>
      <c r="W1728" s="179"/>
    </row>
    <row r="1729" x14ac:dyDescent="0.3">
      <c r="P1729" s="115"/>
      <c r="Q1729" s="189"/>
      <c r="R1729" s="181"/>
      <c r="S1729" s="182"/>
      <c r="T1729" s="182"/>
      <c r="U1729" s="179"/>
      <c r="V1729" s="179"/>
      <c r="W1729" s="179"/>
    </row>
    <row r="1730" x14ac:dyDescent="0.3">
      <c r="P1730" s="115"/>
      <c r="Q1730" s="189"/>
      <c r="R1730" s="181"/>
      <c r="S1730" s="182"/>
      <c r="T1730" s="182"/>
      <c r="U1730" s="179"/>
      <c r="V1730" s="179"/>
      <c r="W1730" s="179"/>
    </row>
    <row r="1731" x14ac:dyDescent="0.3">
      <c r="P1731" s="115"/>
      <c r="Q1731" s="189"/>
      <c r="R1731" s="181"/>
      <c r="S1731" s="182"/>
      <c r="T1731" s="182"/>
      <c r="U1731" s="179"/>
      <c r="V1731" s="179"/>
      <c r="W1731" s="179"/>
    </row>
    <row r="1732" x14ac:dyDescent="0.3">
      <c r="P1732" s="115"/>
      <c r="Q1732" s="189"/>
      <c r="R1732" s="181"/>
      <c r="S1732" s="182"/>
      <c r="T1732" s="182"/>
      <c r="U1732" s="179"/>
      <c r="V1732" s="179"/>
      <c r="W1732" s="179"/>
    </row>
    <row r="1733" x14ac:dyDescent="0.3">
      <c r="P1733" s="115"/>
      <c r="Q1733" s="189"/>
      <c r="R1733" s="181"/>
      <c r="S1733" s="182"/>
      <c r="T1733" s="182"/>
      <c r="U1733" s="179"/>
      <c r="V1733" s="179"/>
      <c r="W1733" s="179"/>
    </row>
    <row r="1734" x14ac:dyDescent="0.3">
      <c r="P1734" s="115"/>
      <c r="Q1734" s="189"/>
      <c r="R1734" s="181"/>
      <c r="S1734" s="182"/>
      <c r="T1734" s="182"/>
      <c r="U1734" s="179"/>
      <c r="V1734" s="179"/>
      <c r="W1734" s="179"/>
    </row>
    <row r="1735" x14ac:dyDescent="0.3">
      <c r="P1735" s="115"/>
      <c r="Q1735" s="189"/>
      <c r="R1735" s="181"/>
      <c r="S1735" s="182"/>
      <c r="T1735" s="182"/>
      <c r="U1735" s="179"/>
      <c r="V1735" s="179"/>
      <c r="W1735" s="179"/>
    </row>
    <row r="1736" x14ac:dyDescent="0.3">
      <c r="P1736" s="115"/>
      <c r="Q1736" s="189"/>
      <c r="R1736" s="181"/>
      <c r="S1736" s="182"/>
      <c r="T1736" s="182"/>
      <c r="U1736" s="179"/>
      <c r="V1736" s="179"/>
      <c r="W1736" s="179"/>
    </row>
    <row r="1737" x14ac:dyDescent="0.3">
      <c r="P1737" s="115"/>
      <c r="Q1737" s="189"/>
      <c r="R1737" s="181"/>
      <c r="S1737" s="182"/>
      <c r="T1737" s="182"/>
      <c r="U1737" s="179"/>
      <c r="V1737" s="179"/>
      <c r="W1737" s="179"/>
    </row>
    <row r="1738" x14ac:dyDescent="0.3">
      <c r="P1738" s="115"/>
      <c r="Q1738" s="189"/>
      <c r="R1738" s="181"/>
      <c r="S1738" s="182"/>
      <c r="T1738" s="182"/>
      <c r="U1738" s="179"/>
      <c r="V1738" s="179"/>
      <c r="W1738" s="179"/>
    </row>
    <row r="1739" x14ac:dyDescent="0.3">
      <c r="P1739" s="115"/>
      <c r="Q1739" s="189"/>
      <c r="R1739" s="181"/>
      <c r="S1739" s="182"/>
      <c r="T1739" s="182"/>
      <c r="U1739" s="179"/>
      <c r="V1739" s="179"/>
      <c r="W1739" s="179"/>
    </row>
    <row r="1740" x14ac:dyDescent="0.3">
      <c r="P1740" s="115"/>
      <c r="Q1740" s="189"/>
      <c r="R1740" s="181"/>
      <c r="S1740" s="182"/>
      <c r="T1740" s="182"/>
      <c r="U1740" s="179"/>
      <c r="V1740" s="179"/>
      <c r="W1740" s="179"/>
    </row>
    <row r="1741" x14ac:dyDescent="0.3">
      <c r="P1741" s="115"/>
      <c r="Q1741" s="189"/>
      <c r="R1741" s="181"/>
      <c r="S1741" s="182"/>
      <c r="T1741" s="182"/>
      <c r="U1741" s="179"/>
      <c r="V1741" s="179"/>
      <c r="W1741" s="179"/>
    </row>
    <row r="1742" x14ac:dyDescent="0.3">
      <c r="P1742" s="115"/>
      <c r="Q1742" s="189"/>
      <c r="R1742" s="181"/>
      <c r="S1742" s="182"/>
      <c r="T1742" s="182"/>
      <c r="U1742" s="179"/>
      <c r="V1742" s="179"/>
      <c r="W1742" s="179"/>
    </row>
    <row r="1743" x14ac:dyDescent="0.3">
      <c r="P1743" s="115"/>
      <c r="Q1743" s="189"/>
      <c r="R1743" s="181"/>
      <c r="S1743" s="182"/>
      <c r="T1743" s="182"/>
      <c r="U1743" s="179"/>
      <c r="V1743" s="179"/>
      <c r="W1743" s="179"/>
    </row>
    <row r="1744" x14ac:dyDescent="0.3">
      <c r="P1744" s="115"/>
      <c r="Q1744" s="189"/>
      <c r="R1744" s="181"/>
      <c r="S1744" s="182"/>
      <c r="T1744" s="182"/>
      <c r="U1744" s="179"/>
      <c r="V1744" s="179"/>
      <c r="W1744" s="179"/>
    </row>
    <row r="1745" x14ac:dyDescent="0.3">
      <c r="P1745" s="115"/>
      <c r="Q1745" s="189"/>
      <c r="R1745" s="181"/>
      <c r="S1745" s="182"/>
      <c r="T1745" s="182"/>
      <c r="U1745" s="179"/>
      <c r="V1745" s="179"/>
      <c r="W1745" s="179"/>
    </row>
    <row r="1746" x14ac:dyDescent="0.3">
      <c r="P1746" s="115"/>
      <c r="Q1746" s="189"/>
      <c r="R1746" s="181"/>
      <c r="S1746" s="182"/>
      <c r="T1746" s="182"/>
      <c r="U1746" s="179"/>
      <c r="V1746" s="179"/>
      <c r="W1746" s="179"/>
    </row>
    <row r="1747" x14ac:dyDescent="0.3">
      <c r="P1747" s="115"/>
      <c r="Q1747" s="189"/>
      <c r="R1747" s="181"/>
      <c r="S1747" s="182"/>
      <c r="T1747" s="182"/>
      <c r="U1747" s="179"/>
      <c r="V1747" s="179"/>
      <c r="W1747" s="179"/>
    </row>
    <row r="1748" x14ac:dyDescent="0.3">
      <c r="P1748" s="115"/>
      <c r="Q1748" s="189"/>
      <c r="R1748" s="181"/>
      <c r="S1748" s="182"/>
      <c r="T1748" s="182"/>
      <c r="U1748" s="179"/>
      <c r="V1748" s="179"/>
      <c r="W1748" s="179"/>
    </row>
    <row r="1749" x14ac:dyDescent="0.3">
      <c r="P1749" s="115"/>
      <c r="Q1749" s="189"/>
      <c r="R1749" s="181"/>
      <c r="S1749" s="182"/>
      <c r="T1749" s="182"/>
      <c r="U1749" s="179"/>
      <c r="V1749" s="179"/>
      <c r="W1749" s="179"/>
    </row>
    <row r="1750" x14ac:dyDescent="0.3">
      <c r="P1750" s="115"/>
      <c r="Q1750" s="189"/>
      <c r="R1750" s="181"/>
      <c r="S1750" s="182"/>
      <c r="T1750" s="182"/>
      <c r="U1750" s="179"/>
      <c r="V1750" s="179"/>
      <c r="W1750" s="179"/>
    </row>
    <row r="1751" x14ac:dyDescent="0.3">
      <c r="P1751" s="115"/>
      <c r="Q1751" s="189"/>
      <c r="R1751" s="181"/>
      <c r="S1751" s="182"/>
      <c r="T1751" s="182"/>
      <c r="U1751" s="179"/>
      <c r="V1751" s="179"/>
      <c r="W1751" s="179"/>
    </row>
    <row r="1752" x14ac:dyDescent="0.3">
      <c r="P1752" s="115"/>
      <c r="Q1752" s="189"/>
      <c r="R1752" s="181"/>
      <c r="S1752" s="182"/>
      <c r="T1752" s="182"/>
      <c r="U1752" s="179"/>
      <c r="V1752" s="179"/>
      <c r="W1752" s="179"/>
    </row>
    <row r="1753" x14ac:dyDescent="0.3">
      <c r="P1753" s="115"/>
      <c r="Q1753" s="189"/>
      <c r="R1753" s="181"/>
      <c r="S1753" s="182"/>
      <c r="T1753" s="182"/>
      <c r="U1753" s="179"/>
      <c r="V1753" s="179"/>
      <c r="W1753" s="179"/>
    </row>
    <row r="1754" x14ac:dyDescent="0.3">
      <c r="P1754" s="115"/>
      <c r="Q1754" s="189"/>
      <c r="R1754" s="181"/>
      <c r="S1754" s="182"/>
      <c r="T1754" s="182"/>
      <c r="U1754" s="179"/>
      <c r="V1754" s="179"/>
      <c r="W1754" s="179"/>
    </row>
    <row r="1755" x14ac:dyDescent="0.3">
      <c r="P1755" s="115"/>
      <c r="Q1755" s="189"/>
      <c r="R1755" s="181"/>
      <c r="S1755" s="182"/>
      <c r="T1755" s="182"/>
      <c r="U1755" s="179"/>
      <c r="V1755" s="179"/>
      <c r="W1755" s="179"/>
    </row>
    <row r="1756" x14ac:dyDescent="0.3">
      <c r="P1756" s="115"/>
      <c r="Q1756" s="189"/>
      <c r="R1756" s="181"/>
      <c r="S1756" s="182"/>
      <c r="T1756" s="182"/>
      <c r="U1756" s="179"/>
      <c r="V1756" s="179"/>
      <c r="W1756" s="179"/>
    </row>
    <row r="1757" x14ac:dyDescent="0.3">
      <c r="P1757" s="115"/>
      <c r="Q1757" s="189"/>
      <c r="R1757" s="181"/>
      <c r="S1757" s="182"/>
      <c r="T1757" s="182"/>
      <c r="U1757" s="179"/>
      <c r="V1757" s="179"/>
      <c r="W1757" s="179"/>
    </row>
    <row r="1758" x14ac:dyDescent="0.3">
      <c r="P1758" s="115"/>
      <c r="Q1758" s="189"/>
      <c r="R1758" s="181"/>
      <c r="S1758" s="182"/>
      <c r="T1758" s="182"/>
      <c r="U1758" s="179"/>
      <c r="V1758" s="179"/>
      <c r="W1758" s="179"/>
    </row>
    <row r="1759" x14ac:dyDescent="0.3">
      <c r="P1759" s="115"/>
      <c r="Q1759" s="189"/>
      <c r="R1759" s="181"/>
      <c r="S1759" s="182"/>
      <c r="T1759" s="182"/>
      <c r="U1759" s="179"/>
      <c r="V1759" s="179"/>
      <c r="W1759" s="179"/>
    </row>
    <row r="1760" x14ac:dyDescent="0.3">
      <c r="P1760" s="115"/>
      <c r="Q1760" s="189"/>
      <c r="R1760" s="181"/>
      <c r="S1760" s="182"/>
      <c r="T1760" s="182"/>
      <c r="U1760" s="179"/>
      <c r="V1760" s="179"/>
      <c r="W1760" s="179"/>
    </row>
    <row r="1761" x14ac:dyDescent="0.3">
      <c r="P1761" s="115"/>
      <c r="Q1761" s="189"/>
      <c r="R1761" s="181"/>
      <c r="S1761" s="182"/>
      <c r="T1761" s="182"/>
      <c r="U1761" s="179"/>
      <c r="V1761" s="179"/>
      <c r="W1761" s="179"/>
    </row>
    <row r="1762" x14ac:dyDescent="0.3">
      <c r="P1762" s="115"/>
      <c r="Q1762" s="189"/>
      <c r="R1762" s="181"/>
      <c r="S1762" s="182"/>
      <c r="T1762" s="182"/>
      <c r="U1762" s="179"/>
      <c r="V1762" s="179"/>
      <c r="W1762" s="179"/>
    </row>
    <row r="1763" x14ac:dyDescent="0.3">
      <c r="P1763" s="115"/>
      <c r="Q1763" s="189"/>
      <c r="R1763" s="181"/>
      <c r="S1763" s="182"/>
      <c r="T1763" s="182"/>
      <c r="U1763" s="179"/>
      <c r="V1763" s="179"/>
      <c r="W1763" s="179"/>
    </row>
    <row r="1764" x14ac:dyDescent="0.3">
      <c r="P1764" s="115"/>
      <c r="Q1764" s="189"/>
      <c r="R1764" s="181"/>
      <c r="S1764" s="182"/>
      <c r="T1764" s="182"/>
      <c r="U1764" s="179"/>
      <c r="V1764" s="179"/>
      <c r="W1764" s="179"/>
    </row>
    <row r="1765" x14ac:dyDescent="0.3">
      <c r="P1765" s="115"/>
      <c r="Q1765" s="189"/>
      <c r="R1765" s="181"/>
      <c r="S1765" s="182"/>
      <c r="T1765" s="182"/>
      <c r="U1765" s="179"/>
      <c r="V1765" s="179"/>
      <c r="W1765" s="179"/>
    </row>
    <row r="1766" x14ac:dyDescent="0.3">
      <c r="P1766" s="115"/>
      <c r="Q1766" s="189"/>
      <c r="R1766" s="181"/>
      <c r="S1766" s="182"/>
      <c r="T1766" s="182"/>
      <c r="U1766" s="179"/>
      <c r="V1766" s="179"/>
      <c r="W1766" s="179"/>
    </row>
    <row r="1767" x14ac:dyDescent="0.3">
      <c r="P1767" s="115"/>
      <c r="Q1767" s="189"/>
      <c r="R1767" s="181"/>
      <c r="S1767" s="182"/>
      <c r="T1767" s="183"/>
      <c r="U1767" s="116"/>
    </row>
    <row r="1768" x14ac:dyDescent="0.3">
      <c r="P1768" s="115"/>
      <c r="Q1768" s="189"/>
      <c r="R1768" s="181"/>
      <c r="S1768" s="182"/>
      <c r="T1768" s="183"/>
      <c r="U1768" s="116"/>
    </row>
    <row r="1769" x14ac:dyDescent="0.3">
      <c r="P1769" s="115"/>
      <c r="Q1769" s="189"/>
      <c r="R1769" s="181"/>
      <c r="S1769" s="182"/>
      <c r="T1769" s="183"/>
      <c r="U1769" s="116"/>
    </row>
    <row r="1770" x14ac:dyDescent="0.3">
      <c r="P1770" s="115"/>
      <c r="Q1770" s="189"/>
      <c r="R1770" s="181"/>
      <c r="S1770" s="182"/>
      <c r="T1770" s="183"/>
      <c r="U1770" s="116"/>
    </row>
    <row r="1771" x14ac:dyDescent="0.3">
      <c r="P1771" s="115"/>
      <c r="Q1771" s="189"/>
      <c r="R1771" s="181"/>
      <c r="S1771" s="182"/>
      <c r="T1771" s="183"/>
      <c r="U1771" s="116"/>
    </row>
    <row r="1772" x14ac:dyDescent="0.3">
      <c r="P1772" s="115"/>
      <c r="Q1772" s="189"/>
      <c r="R1772" s="181"/>
      <c r="S1772" s="182"/>
      <c r="T1772" s="183"/>
      <c r="U1772" s="116"/>
    </row>
    <row r="1773" x14ac:dyDescent="0.3">
      <c r="P1773" s="115"/>
      <c r="Q1773" s="189"/>
      <c r="R1773" s="181"/>
      <c r="S1773" s="182"/>
      <c r="T1773" s="183"/>
      <c r="U1773" s="116"/>
    </row>
    <row r="1774" x14ac:dyDescent="0.3">
      <c r="P1774" s="115"/>
      <c r="Q1774" s="189"/>
      <c r="R1774" s="181"/>
      <c r="S1774" s="182"/>
      <c r="T1774" s="183"/>
      <c r="U1774" s="116"/>
    </row>
    <row r="1775" x14ac:dyDescent="0.3">
      <c r="P1775" s="115"/>
      <c r="Q1775" s="189"/>
      <c r="R1775" s="181"/>
      <c r="S1775" s="182"/>
      <c r="T1775" s="183"/>
      <c r="U1775" s="116"/>
    </row>
    <row r="1776" x14ac:dyDescent="0.3">
      <c r="P1776" s="115"/>
      <c r="Q1776" s="189"/>
      <c r="R1776" s="181"/>
      <c r="S1776" s="182"/>
      <c r="T1776" s="183"/>
      <c r="U1776" s="116"/>
    </row>
    <row r="1777" x14ac:dyDescent="0.3">
      <c r="P1777" s="115"/>
      <c r="Q1777" s="189"/>
      <c r="R1777" s="181"/>
      <c r="S1777" s="182"/>
      <c r="T1777" s="183"/>
      <c r="U1777" s="116"/>
    </row>
    <row r="1778" x14ac:dyDescent="0.3">
      <c r="P1778" s="115"/>
      <c r="Q1778" s="189"/>
      <c r="R1778" s="181"/>
      <c r="S1778" s="182"/>
      <c r="T1778" s="183"/>
      <c r="U1778" s="116"/>
    </row>
    <row r="1779" x14ac:dyDescent="0.3">
      <c r="P1779" s="115"/>
      <c r="Q1779" s="189"/>
      <c r="R1779" s="181"/>
      <c r="S1779" s="182"/>
      <c r="T1779" s="183"/>
      <c r="U1779" s="116"/>
    </row>
    <row r="1780" x14ac:dyDescent="0.3">
      <c r="P1780" s="115"/>
      <c r="Q1780" s="189"/>
      <c r="R1780" s="181"/>
      <c r="S1780" s="182"/>
      <c r="T1780" s="183"/>
      <c r="U1780" s="116"/>
    </row>
    <row r="1781" x14ac:dyDescent="0.3">
      <c r="P1781" s="115"/>
      <c r="Q1781" s="189"/>
      <c r="R1781" s="181"/>
      <c r="S1781" s="182"/>
      <c r="T1781" s="183"/>
      <c r="U1781" s="116"/>
    </row>
    <row r="1782" x14ac:dyDescent="0.3">
      <c r="P1782" s="115"/>
      <c r="Q1782" s="189"/>
      <c r="R1782" s="181"/>
      <c r="S1782" s="182"/>
      <c r="T1782" s="183"/>
      <c r="U1782" s="116"/>
    </row>
    <row r="1783" x14ac:dyDescent="0.3">
      <c r="P1783" s="115"/>
      <c r="Q1783" s="189"/>
      <c r="R1783" s="181"/>
      <c r="S1783" s="182"/>
      <c r="T1783" s="183"/>
      <c r="U1783" s="116"/>
    </row>
    <row r="1784" x14ac:dyDescent="0.3">
      <c r="P1784" s="115"/>
      <c r="Q1784" s="189"/>
      <c r="R1784" s="181"/>
      <c r="S1784" s="182"/>
      <c r="T1784" s="183"/>
      <c r="U1784" s="116"/>
    </row>
    <row r="1785" x14ac:dyDescent="0.3">
      <c r="P1785" s="115"/>
      <c r="Q1785" s="189"/>
      <c r="R1785" s="181"/>
      <c r="S1785" s="182"/>
      <c r="T1785" s="183"/>
      <c r="U1785" s="116"/>
    </row>
    <row r="1786" x14ac:dyDescent="0.3">
      <c r="P1786" s="115"/>
      <c r="Q1786" s="189"/>
      <c r="R1786" s="181"/>
      <c r="S1786" s="182"/>
      <c r="T1786" s="183"/>
      <c r="U1786" s="116"/>
    </row>
    <row r="1787" x14ac:dyDescent="0.3">
      <c r="P1787" s="115"/>
      <c r="Q1787" s="189"/>
      <c r="R1787" s="181"/>
      <c r="S1787" s="182"/>
      <c r="T1787" s="183"/>
      <c r="U1787" s="116"/>
    </row>
    <row r="1788" x14ac:dyDescent="0.3">
      <c r="P1788" s="115"/>
      <c r="Q1788" s="189"/>
      <c r="R1788" s="181"/>
      <c r="S1788" s="182"/>
      <c r="T1788" s="183"/>
      <c r="U1788" s="116"/>
    </row>
    <row r="1789" x14ac:dyDescent="0.3">
      <c r="P1789" s="115"/>
      <c r="Q1789" s="189"/>
      <c r="R1789" s="181"/>
      <c r="S1789" s="182"/>
      <c r="T1789" s="183"/>
      <c r="U1789" s="116"/>
    </row>
    <row r="1790" x14ac:dyDescent="0.3">
      <c r="P1790" s="115"/>
      <c r="Q1790" s="189"/>
      <c r="R1790" s="181"/>
      <c r="S1790" s="182"/>
      <c r="T1790" s="183"/>
      <c r="U1790" s="116"/>
    </row>
    <row r="1791" x14ac:dyDescent="0.3">
      <c r="P1791" s="115"/>
      <c r="Q1791" s="189"/>
      <c r="R1791" s="181"/>
      <c r="S1791" s="182"/>
      <c r="T1791" s="183"/>
      <c r="U1791" s="116"/>
    </row>
    <row r="1792" x14ac:dyDescent="0.3">
      <c r="P1792" s="115"/>
      <c r="Q1792" s="189"/>
      <c r="R1792" s="181"/>
      <c r="S1792" s="182"/>
      <c r="T1792" s="183"/>
      <c r="U1792" s="116"/>
    </row>
    <row r="1793" x14ac:dyDescent="0.3">
      <c r="P1793" s="115"/>
      <c r="Q1793" s="189"/>
      <c r="R1793" s="181"/>
      <c r="S1793" s="182"/>
      <c r="T1793" s="183"/>
      <c r="U1793" s="116"/>
    </row>
    <row r="1794" x14ac:dyDescent="0.3">
      <c r="P1794" s="115"/>
      <c r="Q1794" s="189"/>
      <c r="R1794" s="181"/>
      <c r="S1794" s="182"/>
      <c r="T1794" s="183"/>
      <c r="U1794" s="116"/>
    </row>
    <row r="1795" x14ac:dyDescent="0.3">
      <c r="P1795" s="115"/>
      <c r="Q1795" s="189"/>
      <c r="R1795" s="181"/>
      <c r="S1795" s="182"/>
      <c r="T1795" s="183"/>
      <c r="U1795" s="116"/>
    </row>
    <row r="1796" x14ac:dyDescent="0.3">
      <c r="P1796" s="115"/>
      <c r="Q1796" s="189"/>
      <c r="R1796" s="181"/>
      <c r="S1796" s="182"/>
      <c r="T1796" s="183"/>
      <c r="U1796" s="116"/>
    </row>
    <row r="1797" x14ac:dyDescent="0.3">
      <c r="P1797" s="115"/>
      <c r="Q1797" s="189"/>
      <c r="R1797" s="181"/>
      <c r="S1797" s="182"/>
      <c r="T1797" s="183"/>
      <c r="U1797" s="116"/>
    </row>
    <row r="1798" x14ac:dyDescent="0.3">
      <c r="P1798" s="115"/>
      <c r="Q1798" s="189"/>
      <c r="R1798" s="181"/>
      <c r="S1798" s="182"/>
      <c r="T1798" s="183"/>
      <c r="U1798" s="116"/>
    </row>
    <row r="1799" x14ac:dyDescent="0.3">
      <c r="P1799" s="115"/>
      <c r="Q1799" s="189"/>
      <c r="R1799" s="181"/>
      <c r="S1799" s="182"/>
      <c r="T1799" s="183"/>
      <c r="U1799" s="116"/>
    </row>
    <row r="1800" x14ac:dyDescent="0.3">
      <c r="P1800" s="115"/>
      <c r="Q1800" s="189"/>
      <c r="R1800" s="181"/>
      <c r="S1800" s="182"/>
      <c r="T1800" s="183"/>
      <c r="U1800" s="116"/>
    </row>
    <row r="1801" x14ac:dyDescent="0.3">
      <c r="P1801" s="115"/>
      <c r="Q1801" s="189"/>
      <c r="R1801" s="181"/>
      <c r="S1801" s="182"/>
      <c r="T1801" s="183"/>
      <c r="U1801" s="116"/>
    </row>
    <row r="1802" x14ac:dyDescent="0.3">
      <c r="P1802" s="115"/>
      <c r="Q1802" s="189"/>
      <c r="R1802" s="181"/>
      <c r="S1802" s="182"/>
      <c r="T1802" s="183"/>
      <c r="U1802" s="116"/>
    </row>
    <row r="1803" x14ac:dyDescent="0.3">
      <c r="P1803" s="115"/>
      <c r="Q1803" s="189"/>
      <c r="R1803" s="181"/>
      <c r="S1803" s="182"/>
      <c r="T1803" s="183"/>
      <c r="U1803" s="116"/>
    </row>
    <row r="1804" x14ac:dyDescent="0.3">
      <c r="P1804" s="115"/>
      <c r="Q1804" s="189"/>
      <c r="R1804" s="181"/>
      <c r="S1804" s="182"/>
      <c r="T1804" s="183"/>
      <c r="U1804" s="116"/>
    </row>
    <row r="1805" x14ac:dyDescent="0.3">
      <c r="P1805" s="115"/>
      <c r="Q1805" s="189"/>
      <c r="R1805" s="181"/>
      <c r="S1805" s="182"/>
      <c r="T1805" s="183"/>
      <c r="U1805" s="116"/>
    </row>
    <row r="1806" x14ac:dyDescent="0.3">
      <c r="P1806" s="115"/>
      <c r="Q1806" s="189"/>
      <c r="R1806" s="181"/>
      <c r="S1806" s="182"/>
      <c r="T1806" s="183"/>
      <c r="U1806" s="116"/>
    </row>
    <row r="1807" x14ac:dyDescent="0.3">
      <c r="P1807" s="115"/>
      <c r="Q1807" s="189"/>
      <c r="R1807" s="181"/>
      <c r="S1807" s="182"/>
      <c r="T1807" s="183"/>
      <c r="U1807" s="116"/>
    </row>
    <row r="1808" x14ac:dyDescent="0.3">
      <c r="P1808" s="115"/>
      <c r="Q1808" s="189"/>
      <c r="R1808" s="181"/>
      <c r="S1808" s="182"/>
      <c r="T1808" s="183"/>
      <c r="U1808" s="116"/>
    </row>
    <row r="1809" x14ac:dyDescent="0.3">
      <c r="P1809" s="115"/>
      <c r="Q1809" s="189"/>
      <c r="R1809" s="181"/>
      <c r="S1809" s="182"/>
      <c r="T1809" s="183"/>
      <c r="U1809" s="116"/>
    </row>
    <row r="1810" x14ac:dyDescent="0.3">
      <c r="P1810" s="115"/>
      <c r="Q1810" s="189"/>
      <c r="R1810" s="181"/>
      <c r="S1810" s="182"/>
      <c r="T1810" s="183"/>
      <c r="U1810" s="116"/>
    </row>
    <row r="1811" x14ac:dyDescent="0.3">
      <c r="P1811" s="115"/>
      <c r="Q1811" s="189"/>
      <c r="R1811" s="181"/>
      <c r="S1811" s="182"/>
      <c r="T1811" s="183"/>
      <c r="U1811" s="116"/>
    </row>
    <row r="1812" x14ac:dyDescent="0.3">
      <c r="P1812" s="115"/>
      <c r="Q1812" s="189"/>
      <c r="R1812" s="181"/>
      <c r="S1812" s="182"/>
      <c r="T1812" s="183"/>
      <c r="U1812" s="116"/>
    </row>
    <row r="1813" x14ac:dyDescent="0.3">
      <c r="P1813" s="115"/>
      <c r="Q1813" s="189"/>
      <c r="R1813" s="181"/>
      <c r="S1813" s="182"/>
      <c r="T1813" s="183"/>
      <c r="U1813" s="116"/>
    </row>
    <row r="1814" x14ac:dyDescent="0.3">
      <c r="P1814" s="115"/>
      <c r="Q1814" s="189"/>
      <c r="R1814" s="181"/>
      <c r="S1814" s="182"/>
      <c r="T1814" s="183"/>
      <c r="U1814" s="116"/>
    </row>
    <row r="1815" x14ac:dyDescent="0.3">
      <c r="P1815" s="115"/>
      <c r="Q1815" s="189"/>
      <c r="R1815" s="181"/>
      <c r="S1815" s="182"/>
      <c r="T1815" s="183"/>
      <c r="U1815" s="116"/>
    </row>
    <row r="1816" x14ac:dyDescent="0.3">
      <c r="P1816" s="115"/>
      <c r="Q1816" s="189"/>
      <c r="R1816" s="181"/>
      <c r="S1816" s="182"/>
      <c r="T1816" s="183"/>
      <c r="U1816" s="116"/>
    </row>
    <row r="1817" x14ac:dyDescent="0.3">
      <c r="P1817" s="115"/>
      <c r="Q1817" s="189"/>
      <c r="R1817" s="181"/>
      <c r="S1817" s="182"/>
      <c r="T1817" s="183"/>
      <c r="U1817" s="116"/>
    </row>
    <row r="1818" x14ac:dyDescent="0.3">
      <c r="P1818" s="115"/>
      <c r="Q1818" s="189"/>
      <c r="R1818" s="181"/>
      <c r="S1818" s="182"/>
      <c r="T1818" s="183"/>
      <c r="U1818" s="116"/>
    </row>
    <row r="1819" x14ac:dyDescent="0.3">
      <c r="P1819" s="115"/>
      <c r="Q1819" s="189"/>
      <c r="R1819" s="181"/>
      <c r="S1819" s="182"/>
      <c r="T1819" s="183"/>
      <c r="U1819" s="116"/>
    </row>
    <row r="1820" x14ac:dyDescent="0.3">
      <c r="P1820" s="115"/>
      <c r="Q1820" s="189"/>
      <c r="R1820" s="181"/>
      <c r="S1820" s="182"/>
      <c r="T1820" s="183"/>
      <c r="U1820" s="116"/>
    </row>
    <row r="1821" x14ac:dyDescent="0.3">
      <c r="P1821" s="115"/>
      <c r="Q1821" s="189"/>
      <c r="R1821" s="181"/>
      <c r="S1821" s="182"/>
      <c r="T1821" s="183"/>
      <c r="U1821" s="116"/>
    </row>
    <row r="1822" x14ac:dyDescent="0.3">
      <c r="P1822" s="115"/>
      <c r="Q1822" s="189"/>
      <c r="R1822" s="181"/>
      <c r="S1822" s="182"/>
      <c r="T1822" s="183"/>
      <c r="U1822" s="116"/>
    </row>
    <row r="1823" x14ac:dyDescent="0.3">
      <c r="P1823" s="115"/>
      <c r="Q1823" s="189"/>
      <c r="R1823" s="181"/>
      <c r="S1823" s="182"/>
      <c r="T1823" s="183"/>
      <c r="U1823" s="116"/>
    </row>
    <row r="1824" x14ac:dyDescent="0.3">
      <c r="P1824" s="115"/>
      <c r="Q1824" s="189"/>
      <c r="R1824" s="181"/>
      <c r="S1824" s="182"/>
      <c r="T1824" s="183"/>
      <c r="U1824" s="116"/>
    </row>
    <row r="1825" x14ac:dyDescent="0.3">
      <c r="P1825" s="115"/>
      <c r="Q1825" s="189"/>
      <c r="R1825" s="181"/>
      <c r="S1825" s="182"/>
      <c r="T1825" s="183"/>
      <c r="U1825" s="116"/>
    </row>
    <row r="1826" x14ac:dyDescent="0.3">
      <c r="P1826" s="115"/>
      <c r="Q1826" s="189"/>
      <c r="R1826" s="181"/>
      <c r="S1826" s="182"/>
      <c r="T1826" s="183"/>
      <c r="U1826" s="116"/>
    </row>
    <row r="1827" x14ac:dyDescent="0.3">
      <c r="P1827" s="115"/>
      <c r="Q1827" s="189"/>
      <c r="R1827" s="181"/>
      <c r="S1827" s="182"/>
      <c r="T1827" s="183"/>
      <c r="U1827" s="116"/>
    </row>
    <row r="1828" x14ac:dyDescent="0.3">
      <c r="P1828" s="115"/>
      <c r="Q1828" s="189"/>
      <c r="R1828" s="181"/>
      <c r="S1828" s="182"/>
      <c r="T1828" s="183"/>
      <c r="U1828" s="116"/>
    </row>
    <row r="1829" x14ac:dyDescent="0.3">
      <c r="P1829" s="115"/>
      <c r="Q1829" s="189"/>
      <c r="R1829" s="181"/>
      <c r="S1829" s="182"/>
      <c r="T1829" s="183"/>
      <c r="U1829" s="116"/>
    </row>
    <row r="1830" x14ac:dyDescent="0.3">
      <c r="P1830" s="115"/>
      <c r="Q1830" s="189"/>
      <c r="R1830" s="181"/>
      <c r="S1830" s="182"/>
      <c r="T1830" s="183"/>
      <c r="U1830" s="116"/>
    </row>
    <row r="1831" x14ac:dyDescent="0.3">
      <c r="P1831" s="115"/>
      <c r="Q1831" s="189"/>
      <c r="R1831" s="181"/>
      <c r="S1831" s="182"/>
      <c r="T1831" s="183"/>
      <c r="U1831" s="116"/>
    </row>
    <row r="1832" x14ac:dyDescent="0.3">
      <c r="P1832" s="115"/>
      <c r="Q1832" s="189"/>
      <c r="R1832" s="181"/>
      <c r="S1832" s="182"/>
      <c r="T1832" s="183"/>
      <c r="U1832" s="116"/>
    </row>
    <row r="1833" x14ac:dyDescent="0.3">
      <c r="P1833" s="115"/>
      <c r="Q1833" s="189"/>
      <c r="R1833" s="181"/>
      <c r="S1833" s="182"/>
      <c r="T1833" s="183"/>
      <c r="U1833" s="116"/>
    </row>
    <row r="1834" x14ac:dyDescent="0.3">
      <c r="P1834" s="115"/>
      <c r="Q1834" s="189"/>
      <c r="R1834" s="181"/>
      <c r="S1834" s="182"/>
      <c r="T1834" s="183"/>
      <c r="U1834" s="116"/>
    </row>
    <row r="1835" x14ac:dyDescent="0.3">
      <c r="P1835" s="115"/>
      <c r="Q1835" s="189"/>
      <c r="R1835" s="181"/>
      <c r="S1835" s="182"/>
      <c r="T1835" s="183"/>
      <c r="U1835" s="116"/>
    </row>
    <row r="1836" x14ac:dyDescent="0.3">
      <c r="P1836" s="115"/>
      <c r="Q1836" s="189"/>
      <c r="R1836" s="181"/>
      <c r="S1836" s="182"/>
      <c r="T1836" s="183"/>
      <c r="U1836" s="116"/>
    </row>
    <row r="1837" x14ac:dyDescent="0.3">
      <c r="P1837" s="115"/>
      <c r="Q1837" s="189"/>
      <c r="R1837" s="181"/>
      <c r="S1837" s="182"/>
      <c r="T1837" s="183"/>
      <c r="U1837" s="116"/>
    </row>
    <row r="1838" x14ac:dyDescent="0.3">
      <c r="P1838" s="115"/>
      <c r="Q1838" s="189"/>
      <c r="R1838" s="181"/>
      <c r="S1838" s="182"/>
      <c r="T1838" s="183"/>
      <c r="U1838" s="116"/>
    </row>
    <row r="1839" x14ac:dyDescent="0.3">
      <c r="P1839" s="115"/>
      <c r="Q1839" s="189"/>
      <c r="R1839" s="181"/>
      <c r="S1839" s="182"/>
      <c r="T1839" s="183"/>
      <c r="U1839" s="116"/>
    </row>
    <row r="1840" x14ac:dyDescent="0.3">
      <c r="P1840" s="115"/>
      <c r="Q1840" s="189"/>
      <c r="R1840" s="181"/>
      <c r="S1840" s="182"/>
      <c r="T1840" s="183"/>
      <c r="U1840" s="116"/>
    </row>
    <row r="1841" x14ac:dyDescent="0.3">
      <c r="P1841" s="115"/>
      <c r="Q1841" s="189"/>
      <c r="R1841" s="181"/>
      <c r="S1841" s="182"/>
      <c r="T1841" s="183"/>
      <c r="U1841" s="116"/>
    </row>
    <row r="1842" x14ac:dyDescent="0.3">
      <c r="P1842" s="115"/>
      <c r="Q1842" s="189"/>
      <c r="R1842" s="181"/>
      <c r="S1842" s="182"/>
      <c r="T1842" s="183"/>
      <c r="U1842" s="116"/>
    </row>
    <row r="1843" x14ac:dyDescent="0.3">
      <c r="P1843" s="115"/>
      <c r="Q1843" s="189"/>
      <c r="R1843" s="181"/>
      <c r="S1843" s="182"/>
      <c r="T1843" s="183"/>
      <c r="U1843" s="116"/>
    </row>
    <row r="1844" x14ac:dyDescent="0.3">
      <c r="P1844" s="115"/>
      <c r="Q1844" s="189"/>
      <c r="R1844" s="181"/>
      <c r="S1844" s="182"/>
      <c r="T1844" s="183"/>
      <c r="U1844" s="116"/>
    </row>
    <row r="1845" x14ac:dyDescent="0.3">
      <c r="P1845" s="115"/>
      <c r="Q1845" s="189"/>
      <c r="R1845" s="181"/>
      <c r="S1845" s="182"/>
      <c r="T1845" s="183"/>
      <c r="U1845" s="116"/>
    </row>
    <row r="1846" x14ac:dyDescent="0.3">
      <c r="P1846" s="115"/>
      <c r="Q1846" s="189"/>
      <c r="R1846" s="181"/>
      <c r="S1846" s="182"/>
      <c r="T1846" s="183"/>
      <c r="U1846" s="116"/>
    </row>
    <row r="1847" x14ac:dyDescent="0.3">
      <c r="P1847" s="115"/>
      <c r="Q1847" s="189"/>
      <c r="R1847" s="181"/>
      <c r="S1847" s="182"/>
      <c r="T1847" s="183"/>
      <c r="U1847" s="116"/>
    </row>
    <row r="1848" x14ac:dyDescent="0.3">
      <c r="P1848" s="115"/>
      <c r="Q1848" s="189"/>
      <c r="R1848" s="181"/>
      <c r="S1848" s="182"/>
      <c r="T1848" s="183"/>
      <c r="U1848" s="116"/>
    </row>
    <row r="1849" x14ac:dyDescent="0.3">
      <c r="P1849" s="115"/>
      <c r="Q1849" s="189"/>
      <c r="R1849" s="181"/>
      <c r="S1849" s="182"/>
      <c r="T1849" s="183"/>
      <c r="U1849" s="116"/>
    </row>
    <row r="1850" x14ac:dyDescent="0.3">
      <c r="P1850" s="115"/>
      <c r="Q1850" s="189"/>
      <c r="R1850" s="181"/>
      <c r="S1850" s="182"/>
      <c r="T1850" s="183"/>
      <c r="U1850" s="116"/>
    </row>
    <row r="1851" x14ac:dyDescent="0.3">
      <c r="P1851" s="115"/>
      <c r="Q1851" s="189"/>
      <c r="R1851" s="181"/>
      <c r="S1851" s="182"/>
      <c r="T1851" s="183"/>
      <c r="U1851" s="116"/>
    </row>
    <row r="1852" x14ac:dyDescent="0.3">
      <c r="P1852" s="115"/>
      <c r="Q1852" s="189"/>
      <c r="R1852" s="181"/>
      <c r="S1852" s="182"/>
      <c r="T1852" s="183"/>
      <c r="U1852" s="116"/>
    </row>
    <row r="1853" x14ac:dyDescent="0.3">
      <c r="P1853" s="115"/>
      <c r="Q1853" s="189"/>
      <c r="R1853" s="181"/>
      <c r="S1853" s="182"/>
      <c r="T1853" s="183"/>
      <c r="U1853" s="116"/>
    </row>
    <row r="1854" x14ac:dyDescent="0.3">
      <c r="P1854" s="115"/>
      <c r="Q1854" s="189"/>
      <c r="R1854" s="181"/>
      <c r="S1854" s="182"/>
      <c r="T1854" s="183"/>
      <c r="U1854" s="116"/>
    </row>
    <row r="1855" x14ac:dyDescent="0.3">
      <c r="P1855" s="115"/>
      <c r="Q1855" s="189"/>
      <c r="R1855" s="181"/>
      <c r="S1855" s="182"/>
      <c r="T1855" s="183"/>
      <c r="U1855" s="116"/>
    </row>
    <row r="1856" x14ac:dyDescent="0.3">
      <c r="P1856" s="115"/>
      <c r="Q1856" s="189"/>
      <c r="R1856" s="181"/>
      <c r="S1856" s="182"/>
      <c r="T1856" s="183"/>
      <c r="U1856" s="116"/>
    </row>
    <row r="1857" x14ac:dyDescent="0.3">
      <c r="P1857" s="115"/>
      <c r="Q1857" s="189"/>
      <c r="R1857" s="181"/>
      <c r="S1857" s="182"/>
      <c r="T1857" s="183"/>
      <c r="U1857" s="116"/>
    </row>
    <row r="1858" x14ac:dyDescent="0.3">
      <c r="P1858" s="115"/>
      <c r="Q1858" s="189"/>
      <c r="R1858" s="181"/>
      <c r="S1858" s="182"/>
      <c r="T1858" s="183"/>
      <c r="U1858" s="116"/>
    </row>
    <row r="1859" x14ac:dyDescent="0.3">
      <c r="P1859" s="115"/>
      <c r="Q1859" s="189"/>
      <c r="R1859" s="181"/>
      <c r="S1859" s="182"/>
      <c r="T1859" s="183"/>
      <c r="U1859" s="116"/>
    </row>
    <row r="1860" x14ac:dyDescent="0.3">
      <c r="P1860" s="115"/>
      <c r="Q1860" s="189"/>
      <c r="R1860" s="181"/>
      <c r="S1860" s="182"/>
      <c r="T1860" s="183"/>
      <c r="U1860" s="116"/>
    </row>
    <row r="1861" x14ac:dyDescent="0.3">
      <c r="P1861" s="115"/>
      <c r="Q1861" s="189"/>
      <c r="R1861" s="181"/>
      <c r="S1861" s="182"/>
      <c r="T1861" s="183"/>
      <c r="U1861" s="116"/>
    </row>
    <row r="1862" x14ac:dyDescent="0.3">
      <c r="P1862" s="115"/>
      <c r="Q1862" s="189"/>
      <c r="R1862" s="181"/>
      <c r="S1862" s="182"/>
      <c r="T1862" s="183"/>
      <c r="U1862" s="116"/>
    </row>
    <row r="1863" x14ac:dyDescent="0.3">
      <c r="P1863" s="115"/>
      <c r="Q1863" s="189"/>
      <c r="R1863" s="181"/>
      <c r="S1863" s="182"/>
      <c r="T1863" s="183"/>
      <c r="U1863" s="116"/>
    </row>
    <row r="1864" x14ac:dyDescent="0.3">
      <c r="P1864" s="115"/>
      <c r="Q1864" s="189"/>
      <c r="R1864" s="181"/>
      <c r="S1864" s="182"/>
      <c r="T1864" s="183"/>
      <c r="U1864" s="116"/>
    </row>
    <row r="1865" x14ac:dyDescent="0.3">
      <c r="P1865" s="115"/>
      <c r="Q1865" s="189"/>
      <c r="R1865" s="181"/>
      <c r="S1865" s="182"/>
      <c r="T1865" s="183"/>
      <c r="U1865" s="116"/>
    </row>
    <row r="1866" x14ac:dyDescent="0.3">
      <c r="P1866" s="115"/>
      <c r="Q1866" s="189"/>
      <c r="R1866" s="181"/>
      <c r="S1866" s="182"/>
      <c r="T1866" s="183"/>
      <c r="U1866" s="116"/>
    </row>
    <row r="1867" x14ac:dyDescent="0.3">
      <c r="P1867" s="115"/>
      <c r="Q1867" s="189"/>
      <c r="R1867" s="181"/>
      <c r="S1867" s="182"/>
      <c r="T1867" s="183"/>
      <c r="U1867" s="116"/>
    </row>
    <row r="1868" x14ac:dyDescent="0.3">
      <c r="P1868" s="115"/>
      <c r="Q1868" s="189"/>
      <c r="R1868" s="181"/>
      <c r="S1868" s="182"/>
      <c r="T1868" s="183"/>
      <c r="U1868" s="116"/>
    </row>
    <row r="1869" x14ac:dyDescent="0.3">
      <c r="P1869" s="115"/>
      <c r="Q1869" s="189"/>
      <c r="R1869" s="181"/>
      <c r="S1869" s="182"/>
      <c r="T1869" s="183"/>
      <c r="U1869" s="116"/>
    </row>
    <row r="1870" x14ac:dyDescent="0.3">
      <c r="P1870" s="115"/>
      <c r="Q1870" s="189"/>
      <c r="R1870" s="181"/>
      <c r="S1870" s="182"/>
      <c r="T1870" s="183"/>
      <c r="U1870" s="116"/>
    </row>
    <row r="1871" x14ac:dyDescent="0.3">
      <c r="P1871" s="115"/>
      <c r="Q1871" s="189"/>
      <c r="R1871" s="181"/>
      <c r="S1871" s="182"/>
      <c r="T1871" s="183"/>
      <c r="U1871" s="116"/>
    </row>
    <row r="1872" x14ac:dyDescent="0.3">
      <c r="P1872" s="115"/>
      <c r="Q1872" s="189"/>
      <c r="R1872" s="181"/>
      <c r="S1872" s="182"/>
      <c r="T1872" s="183"/>
      <c r="U1872" s="116"/>
    </row>
    <row r="1873" x14ac:dyDescent="0.3">
      <c r="P1873" s="115"/>
      <c r="Q1873" s="189"/>
      <c r="R1873" s="181"/>
      <c r="S1873" s="182"/>
      <c r="T1873" s="183"/>
      <c r="U1873" s="116"/>
    </row>
    <row r="1874" x14ac:dyDescent="0.3">
      <c r="P1874" s="115"/>
      <c r="Q1874" s="189"/>
      <c r="R1874" s="181"/>
      <c r="S1874" s="182"/>
      <c r="T1874" s="183"/>
      <c r="U1874" s="116"/>
    </row>
    <row r="1875" x14ac:dyDescent="0.3">
      <c r="P1875" s="115"/>
      <c r="Q1875" s="189"/>
      <c r="R1875" s="181"/>
      <c r="S1875" s="182"/>
      <c r="T1875" s="183"/>
      <c r="U1875" s="116"/>
    </row>
    <row r="1876" x14ac:dyDescent="0.3">
      <c r="P1876" s="115"/>
      <c r="Q1876" s="189"/>
      <c r="R1876" s="181"/>
      <c r="S1876" s="182"/>
      <c r="T1876" s="183"/>
      <c r="U1876" s="116"/>
    </row>
    <row r="1877" x14ac:dyDescent="0.3">
      <c r="P1877" s="115"/>
      <c r="Q1877" s="189"/>
      <c r="R1877" s="181"/>
      <c r="S1877" s="182"/>
      <c r="T1877" s="183"/>
      <c r="U1877" s="116"/>
    </row>
    <row r="1878" x14ac:dyDescent="0.3">
      <c r="P1878" s="115"/>
      <c r="Q1878" s="189"/>
      <c r="R1878" s="181"/>
      <c r="S1878" s="182"/>
      <c r="T1878" s="183"/>
      <c r="U1878" s="116"/>
    </row>
    <row r="1879" x14ac:dyDescent="0.3">
      <c r="P1879" s="115"/>
      <c r="Q1879" s="189"/>
      <c r="R1879" s="181"/>
      <c r="S1879" s="182"/>
      <c r="T1879" s="183"/>
      <c r="U1879" s="116"/>
    </row>
    <row r="1880" x14ac:dyDescent="0.3">
      <c r="P1880" s="115"/>
      <c r="Q1880" s="189"/>
      <c r="R1880" s="181"/>
      <c r="S1880" s="182"/>
      <c r="T1880" s="183"/>
      <c r="U1880" s="116"/>
    </row>
    <row r="1881" x14ac:dyDescent="0.3">
      <c r="P1881" s="115"/>
      <c r="Q1881" s="189"/>
      <c r="R1881" s="181"/>
      <c r="S1881" s="182"/>
      <c r="T1881" s="183"/>
      <c r="U1881" s="116"/>
    </row>
    <row r="1882" x14ac:dyDescent="0.3">
      <c r="P1882" s="115"/>
      <c r="Q1882" s="189"/>
      <c r="R1882" s="181"/>
      <c r="S1882" s="182"/>
      <c r="T1882" s="183"/>
      <c r="U1882" s="116"/>
    </row>
    <row r="1883" x14ac:dyDescent="0.3">
      <c r="P1883" s="115"/>
      <c r="Q1883" s="189"/>
      <c r="R1883" s="181"/>
      <c r="S1883" s="182"/>
      <c r="T1883" s="183"/>
      <c r="U1883" s="116"/>
    </row>
    <row r="1884" x14ac:dyDescent="0.3">
      <c r="P1884" s="115"/>
      <c r="Q1884" s="189"/>
      <c r="R1884" s="181"/>
      <c r="S1884" s="182"/>
      <c r="T1884" s="183"/>
      <c r="U1884" s="116"/>
    </row>
    <row r="1885" x14ac:dyDescent="0.3">
      <c r="P1885" s="115"/>
      <c r="Q1885" s="189"/>
      <c r="R1885" s="181"/>
      <c r="S1885" s="182"/>
      <c r="T1885" s="183"/>
      <c r="U1885" s="116"/>
    </row>
    <row r="1886" x14ac:dyDescent="0.3">
      <c r="P1886" s="115"/>
      <c r="Q1886" s="189"/>
      <c r="R1886" s="181"/>
      <c r="S1886" s="182"/>
      <c r="T1886" s="183"/>
      <c r="U1886" s="116"/>
    </row>
    <row r="1887" x14ac:dyDescent="0.3">
      <c r="P1887" s="115"/>
      <c r="Q1887" s="189"/>
      <c r="R1887" s="181"/>
      <c r="S1887" s="182"/>
      <c r="T1887" s="183"/>
      <c r="U1887" s="116"/>
    </row>
    <row r="1888" x14ac:dyDescent="0.3">
      <c r="P1888" s="115"/>
      <c r="Q1888" s="189"/>
      <c r="R1888" s="181"/>
      <c r="S1888" s="182"/>
      <c r="T1888" s="183"/>
      <c r="U1888" s="116"/>
    </row>
    <row r="1889" x14ac:dyDescent="0.3">
      <c r="P1889" s="115"/>
      <c r="Q1889" s="189"/>
      <c r="R1889" s="181"/>
      <c r="S1889" s="182"/>
      <c r="T1889" s="183"/>
      <c r="U1889" s="116"/>
    </row>
    <row r="1890" x14ac:dyDescent="0.3">
      <c r="P1890" s="115"/>
      <c r="Q1890" s="189"/>
      <c r="R1890" s="181"/>
      <c r="S1890" s="182"/>
      <c r="T1890" s="183"/>
      <c r="U1890" s="116"/>
    </row>
    <row r="1891" x14ac:dyDescent="0.3">
      <c r="P1891" s="115"/>
      <c r="Q1891" s="189"/>
      <c r="R1891" s="181"/>
      <c r="S1891" s="182"/>
      <c r="T1891" s="183"/>
      <c r="U1891" s="116"/>
    </row>
    <row r="1892" x14ac:dyDescent="0.3">
      <c r="P1892" s="115"/>
      <c r="Q1892" s="189"/>
      <c r="R1892" s="181"/>
      <c r="S1892" s="182"/>
      <c r="T1892" s="183"/>
      <c r="U1892" s="116"/>
    </row>
    <row r="1893" x14ac:dyDescent="0.3">
      <c r="P1893" s="115"/>
      <c r="Q1893" s="189"/>
      <c r="R1893" s="181"/>
      <c r="S1893" s="182"/>
      <c r="T1893" s="183"/>
      <c r="U1893" s="116"/>
    </row>
    <row r="1894" x14ac:dyDescent="0.3">
      <c r="P1894" s="115"/>
      <c r="Q1894" s="189"/>
      <c r="R1894" s="181"/>
      <c r="S1894" s="182"/>
      <c r="T1894" s="183"/>
      <c r="U1894" s="116"/>
    </row>
    <row r="1895" x14ac:dyDescent="0.3">
      <c r="P1895" s="115"/>
      <c r="Q1895" s="189"/>
      <c r="R1895" s="181"/>
      <c r="S1895" s="182"/>
      <c r="T1895" s="183"/>
      <c r="U1895" s="116"/>
    </row>
    <row r="1896" x14ac:dyDescent="0.3">
      <c r="P1896" s="115"/>
      <c r="Q1896" s="189"/>
      <c r="R1896" s="181"/>
      <c r="S1896" s="182"/>
      <c r="T1896" s="183"/>
      <c r="U1896" s="116"/>
    </row>
    <row r="1897" x14ac:dyDescent="0.3">
      <c r="P1897" s="115"/>
      <c r="Q1897" s="189"/>
      <c r="R1897" s="181"/>
      <c r="S1897" s="182"/>
      <c r="T1897" s="183"/>
      <c r="U1897" s="116"/>
    </row>
    <row r="1898" x14ac:dyDescent="0.3">
      <c r="P1898" s="115"/>
      <c r="Q1898" s="189"/>
      <c r="R1898" s="181"/>
      <c r="S1898" s="182"/>
      <c r="T1898" s="183"/>
      <c r="U1898" s="116"/>
    </row>
    <row r="1899" x14ac:dyDescent="0.3">
      <c r="P1899" s="115"/>
      <c r="Q1899" s="189"/>
      <c r="R1899" s="181"/>
      <c r="S1899" s="182"/>
      <c r="T1899" s="183"/>
      <c r="U1899" s="116"/>
    </row>
    <row r="1900" x14ac:dyDescent="0.3">
      <c r="P1900" s="115"/>
      <c r="Q1900" s="189"/>
      <c r="R1900" s="181"/>
      <c r="S1900" s="182"/>
      <c r="T1900" s="183"/>
      <c r="U1900" s="116"/>
    </row>
    <row r="1901" x14ac:dyDescent="0.3">
      <c r="P1901" s="115"/>
      <c r="Q1901" s="189"/>
      <c r="R1901" s="181"/>
      <c r="S1901" s="182"/>
      <c r="T1901" s="183"/>
      <c r="U1901" s="116"/>
    </row>
    <row r="1902" x14ac:dyDescent="0.3">
      <c r="P1902" s="115"/>
      <c r="Q1902" s="189"/>
      <c r="R1902" s="181"/>
      <c r="S1902" s="182"/>
      <c r="T1902" s="183"/>
      <c r="U1902" s="116"/>
    </row>
    <row r="1903" x14ac:dyDescent="0.3">
      <c r="P1903" s="115"/>
      <c r="Q1903" s="189"/>
      <c r="R1903" s="181"/>
      <c r="S1903" s="182"/>
      <c r="T1903" s="183"/>
      <c r="U1903" s="116"/>
    </row>
    <row r="1904" x14ac:dyDescent="0.3">
      <c r="P1904" s="115"/>
      <c r="Q1904" s="189"/>
      <c r="R1904" s="181"/>
      <c r="S1904" s="182"/>
      <c r="T1904" s="183"/>
      <c r="U1904" s="116"/>
    </row>
    <row r="1905" x14ac:dyDescent="0.3">
      <c r="P1905" s="115"/>
      <c r="Q1905" s="189"/>
      <c r="R1905" s="181"/>
      <c r="S1905" s="182"/>
      <c r="T1905" s="183"/>
      <c r="U1905" s="116"/>
    </row>
    <row r="1906" x14ac:dyDescent="0.3">
      <c r="P1906" s="115"/>
      <c r="Q1906" s="189"/>
      <c r="R1906" s="181"/>
      <c r="S1906" s="182"/>
      <c r="T1906" s="183"/>
      <c r="U1906" s="116"/>
    </row>
    <row r="1907" x14ac:dyDescent="0.3">
      <c r="P1907" s="115"/>
      <c r="Q1907" s="189"/>
      <c r="R1907" s="181"/>
      <c r="S1907" s="182"/>
      <c r="T1907" s="183"/>
      <c r="U1907" s="116"/>
    </row>
    <row r="1908" x14ac:dyDescent="0.3">
      <c r="P1908" s="115"/>
      <c r="Q1908" s="189"/>
      <c r="R1908" s="181"/>
      <c r="S1908" s="182"/>
      <c r="T1908" s="183"/>
      <c r="U1908" s="116"/>
    </row>
    <row r="1909" x14ac:dyDescent="0.3">
      <c r="P1909" s="115"/>
      <c r="Q1909" s="189"/>
      <c r="R1909" s="181"/>
      <c r="S1909" s="182"/>
      <c r="T1909" s="183"/>
      <c r="U1909" s="116"/>
    </row>
    <row r="1910" x14ac:dyDescent="0.3">
      <c r="P1910" s="115"/>
      <c r="Q1910" s="189"/>
      <c r="R1910" s="181"/>
      <c r="S1910" s="182"/>
      <c r="T1910" s="183"/>
      <c r="U1910" s="116"/>
    </row>
    <row r="1911" x14ac:dyDescent="0.3">
      <c r="P1911" s="115"/>
      <c r="Q1911" s="189"/>
      <c r="R1911" s="181"/>
      <c r="S1911" s="182"/>
      <c r="T1911" s="183"/>
      <c r="U1911" s="116"/>
    </row>
    <row r="1912" x14ac:dyDescent="0.3">
      <c r="P1912" s="115"/>
      <c r="Q1912" s="189"/>
      <c r="R1912" s="181"/>
      <c r="S1912" s="182"/>
      <c r="T1912" s="183"/>
      <c r="U1912" s="116"/>
    </row>
    <row r="1913" x14ac:dyDescent="0.3">
      <c r="P1913" s="115"/>
      <c r="Q1913" s="189"/>
      <c r="R1913" s="181"/>
      <c r="S1913" s="182"/>
      <c r="T1913" s="183"/>
      <c r="U1913" s="116"/>
    </row>
    <row r="1914" x14ac:dyDescent="0.3">
      <c r="P1914" s="115"/>
      <c r="Q1914" s="189"/>
      <c r="R1914" s="181"/>
      <c r="S1914" s="182"/>
      <c r="T1914" s="183"/>
      <c r="U1914" s="116"/>
    </row>
    <row r="1915" x14ac:dyDescent="0.3">
      <c r="P1915" s="115"/>
      <c r="Q1915" s="189"/>
      <c r="R1915" s="181"/>
      <c r="S1915" s="182"/>
      <c r="T1915" s="183"/>
      <c r="U1915" s="116"/>
    </row>
    <row r="1916" x14ac:dyDescent="0.3">
      <c r="P1916" s="115"/>
      <c r="Q1916" s="189"/>
      <c r="R1916" s="181"/>
      <c r="S1916" s="182"/>
      <c r="T1916" s="183"/>
      <c r="U1916" s="116"/>
    </row>
    <row r="1917" x14ac:dyDescent="0.3">
      <c r="P1917" s="115"/>
      <c r="Q1917" s="189"/>
      <c r="R1917" s="181"/>
      <c r="S1917" s="182"/>
      <c r="T1917" s="183"/>
      <c r="U1917" s="116"/>
    </row>
    <row r="1918" x14ac:dyDescent="0.3">
      <c r="P1918" s="115"/>
      <c r="Q1918" s="189"/>
      <c r="R1918" s="181"/>
      <c r="S1918" s="182"/>
      <c r="T1918" s="183"/>
      <c r="U1918" s="116"/>
    </row>
    <row r="1919" x14ac:dyDescent="0.3">
      <c r="P1919" s="115"/>
      <c r="Q1919" s="189"/>
      <c r="R1919" s="181"/>
      <c r="S1919" s="182"/>
      <c r="T1919" s="183"/>
      <c r="U1919" s="116"/>
    </row>
    <row r="1920" x14ac:dyDescent="0.3">
      <c r="P1920" s="115"/>
      <c r="Q1920" s="189"/>
      <c r="R1920" s="181"/>
      <c r="S1920" s="182"/>
      <c r="T1920" s="183"/>
      <c r="U1920" s="116"/>
    </row>
    <row r="1921" x14ac:dyDescent="0.3">
      <c r="P1921" s="115"/>
      <c r="Q1921" s="189"/>
      <c r="R1921" s="181"/>
      <c r="S1921" s="182"/>
      <c r="T1921" s="183"/>
      <c r="U1921" s="116"/>
    </row>
    <row r="1922" x14ac:dyDescent="0.3">
      <c r="P1922" s="115"/>
      <c r="Q1922" s="189"/>
      <c r="R1922" s="181"/>
      <c r="S1922" s="182"/>
      <c r="T1922" s="183"/>
      <c r="U1922" s="116"/>
    </row>
    <row r="1923" x14ac:dyDescent="0.3">
      <c r="P1923" s="115"/>
      <c r="Q1923" s="189"/>
      <c r="R1923" s="181"/>
      <c r="S1923" s="182"/>
      <c r="T1923" s="183"/>
      <c r="U1923" s="116"/>
    </row>
    <row r="1924" x14ac:dyDescent="0.3">
      <c r="P1924" s="115"/>
      <c r="Q1924" s="189"/>
      <c r="R1924" s="181"/>
      <c r="S1924" s="182"/>
      <c r="T1924" s="183"/>
      <c r="U1924" s="116"/>
    </row>
    <row r="1925" x14ac:dyDescent="0.3">
      <c r="P1925" s="115"/>
      <c r="Q1925" s="189"/>
      <c r="R1925" s="181"/>
      <c r="S1925" s="182"/>
      <c r="T1925" s="183"/>
      <c r="U1925" s="116"/>
    </row>
    <row r="1926" x14ac:dyDescent="0.3">
      <c r="P1926" s="115"/>
      <c r="Q1926" s="189"/>
      <c r="R1926" s="181"/>
      <c r="S1926" s="182"/>
      <c r="T1926" s="183"/>
      <c r="U1926" s="116"/>
    </row>
    <row r="1927" x14ac:dyDescent="0.3">
      <c r="P1927" s="115"/>
      <c r="Q1927" s="189"/>
      <c r="R1927" s="181"/>
      <c r="S1927" s="182"/>
      <c r="T1927" s="183"/>
      <c r="U1927" s="116"/>
    </row>
    <row r="1928" x14ac:dyDescent="0.3">
      <c r="P1928" s="115"/>
      <c r="Q1928" s="189"/>
      <c r="R1928" s="181"/>
      <c r="S1928" s="182"/>
      <c r="T1928" s="183"/>
      <c r="U1928" s="116"/>
    </row>
    <row r="1929" x14ac:dyDescent="0.3">
      <c r="P1929" s="115"/>
      <c r="Q1929" s="189"/>
      <c r="R1929" s="181"/>
      <c r="S1929" s="182"/>
      <c r="T1929" s="183"/>
      <c r="U1929" s="116"/>
    </row>
    <row r="1930" x14ac:dyDescent="0.3">
      <c r="P1930" s="115"/>
      <c r="Q1930" s="189"/>
      <c r="R1930" s="181"/>
      <c r="S1930" s="182"/>
      <c r="T1930" s="183"/>
      <c r="U1930" s="116"/>
    </row>
    <row r="1931" x14ac:dyDescent="0.3">
      <c r="P1931" s="115"/>
      <c r="Q1931" s="189"/>
      <c r="R1931" s="181"/>
      <c r="S1931" s="182"/>
      <c r="T1931" s="183"/>
      <c r="U1931" s="116"/>
    </row>
    <row r="1932" x14ac:dyDescent="0.3">
      <c r="P1932" s="115"/>
      <c r="Q1932" s="189"/>
      <c r="R1932" s="181"/>
      <c r="S1932" s="182"/>
      <c r="T1932" s="183"/>
      <c r="U1932" s="116"/>
    </row>
    <row r="1933" x14ac:dyDescent="0.3">
      <c r="P1933" s="115"/>
      <c r="Q1933" s="189"/>
      <c r="R1933" s="181"/>
      <c r="S1933" s="182"/>
      <c r="T1933" s="183"/>
      <c r="U1933" s="116"/>
    </row>
    <row r="1934" x14ac:dyDescent="0.3">
      <c r="P1934" s="115"/>
      <c r="Q1934" s="189"/>
      <c r="R1934" s="181"/>
      <c r="S1934" s="182"/>
      <c r="T1934" s="183"/>
      <c r="U1934" s="116"/>
    </row>
    <row r="1935" x14ac:dyDescent="0.3">
      <c r="P1935" s="115"/>
      <c r="Q1935" s="189"/>
      <c r="R1935" s="181"/>
      <c r="S1935" s="182"/>
      <c r="T1935" s="183"/>
      <c r="U1935" s="116"/>
    </row>
    <row r="1936" x14ac:dyDescent="0.3">
      <c r="P1936" s="115"/>
      <c r="Q1936" s="189"/>
      <c r="R1936" s="181"/>
      <c r="S1936" s="182"/>
      <c r="T1936" s="183"/>
      <c r="U1936" s="116"/>
    </row>
    <row r="1937" x14ac:dyDescent="0.3">
      <c r="P1937" s="115"/>
      <c r="Q1937" s="189"/>
      <c r="R1937" s="181"/>
      <c r="S1937" s="182"/>
      <c r="T1937" s="183"/>
      <c r="U1937" s="116"/>
    </row>
    <row r="1938" x14ac:dyDescent="0.3">
      <c r="P1938" s="115"/>
      <c r="Q1938" s="189"/>
      <c r="R1938" s="181"/>
      <c r="S1938" s="182"/>
      <c r="T1938" s="183"/>
      <c r="U1938" s="116"/>
    </row>
    <row r="1939" x14ac:dyDescent="0.3">
      <c r="P1939" s="115"/>
      <c r="Q1939" s="189"/>
      <c r="R1939" s="181"/>
      <c r="S1939" s="182"/>
      <c r="T1939" s="183"/>
      <c r="U1939" s="116"/>
    </row>
    <row r="1940" x14ac:dyDescent="0.3">
      <c r="P1940" s="115"/>
      <c r="Q1940" s="189"/>
      <c r="R1940" s="181"/>
      <c r="S1940" s="182"/>
      <c r="T1940" s="183"/>
      <c r="U1940" s="116"/>
    </row>
    <row r="1941" x14ac:dyDescent="0.3">
      <c r="P1941" s="115"/>
      <c r="Q1941" s="189"/>
      <c r="R1941" s="181"/>
      <c r="S1941" s="182"/>
      <c r="T1941" s="183"/>
      <c r="U1941" s="116"/>
    </row>
    <row r="1942" x14ac:dyDescent="0.3">
      <c r="P1942" s="115"/>
      <c r="Q1942" s="189"/>
      <c r="R1942" s="181"/>
      <c r="S1942" s="182"/>
      <c r="T1942" s="183"/>
      <c r="U1942" s="116"/>
    </row>
    <row r="1943" x14ac:dyDescent="0.3">
      <c r="P1943" s="115"/>
      <c r="Q1943" s="189"/>
      <c r="R1943" s="181"/>
      <c r="S1943" s="182"/>
      <c r="T1943" s="183"/>
      <c r="U1943" s="116"/>
    </row>
    <row r="1944" x14ac:dyDescent="0.3">
      <c r="P1944" s="115"/>
      <c r="Q1944" s="189"/>
      <c r="R1944" s="181"/>
      <c r="S1944" s="182"/>
      <c r="T1944" s="183"/>
      <c r="U1944" s="116"/>
    </row>
    <row r="1945" x14ac:dyDescent="0.3">
      <c r="P1945" s="115"/>
      <c r="Q1945" s="189"/>
      <c r="R1945" s="181"/>
      <c r="S1945" s="182"/>
      <c r="T1945" s="183"/>
      <c r="U1945" s="116"/>
    </row>
    <row r="1946" x14ac:dyDescent="0.3">
      <c r="P1946" s="115"/>
      <c r="Q1946" s="189"/>
      <c r="R1946" s="181"/>
      <c r="S1946" s="182"/>
      <c r="T1946" s="183"/>
      <c r="U1946" s="116"/>
    </row>
    <row r="1947" x14ac:dyDescent="0.3">
      <c r="P1947" s="115"/>
      <c r="Q1947" s="189"/>
      <c r="R1947" s="181"/>
      <c r="S1947" s="182"/>
      <c r="T1947" s="183"/>
      <c r="U1947" s="116"/>
    </row>
    <row r="1948" x14ac:dyDescent="0.3">
      <c r="P1948" s="115"/>
      <c r="Q1948" s="189"/>
      <c r="R1948" s="181"/>
      <c r="S1948" s="182"/>
      <c r="T1948" s="183"/>
      <c r="U1948" s="116"/>
    </row>
    <row r="1949" x14ac:dyDescent="0.3">
      <c r="P1949" s="115"/>
      <c r="Q1949" s="189"/>
      <c r="R1949" s="181"/>
      <c r="S1949" s="182"/>
      <c r="T1949" s="183"/>
      <c r="U1949" s="116"/>
    </row>
    <row r="1950" x14ac:dyDescent="0.3">
      <c r="P1950" s="115"/>
      <c r="Q1950" s="189"/>
      <c r="R1950" s="181"/>
      <c r="S1950" s="182"/>
      <c r="T1950" s="183"/>
      <c r="U1950" s="116"/>
    </row>
    <row r="1951" x14ac:dyDescent="0.3">
      <c r="P1951" s="115"/>
      <c r="Q1951" s="189"/>
      <c r="R1951" s="181"/>
      <c r="S1951" s="182"/>
      <c r="T1951" s="183"/>
      <c r="U1951" s="116"/>
    </row>
    <row r="1952" x14ac:dyDescent="0.3">
      <c r="P1952" s="115"/>
      <c r="Q1952" s="189"/>
      <c r="R1952" s="181"/>
      <c r="S1952" s="182"/>
      <c r="T1952" s="183"/>
      <c r="U1952" s="116"/>
    </row>
    <row r="1953" x14ac:dyDescent="0.3">
      <c r="P1953" s="115"/>
      <c r="Q1953" s="189"/>
      <c r="R1953" s="181"/>
      <c r="S1953" s="182"/>
      <c r="T1953" s="183"/>
      <c r="U1953" s="116"/>
    </row>
    <row r="1954" x14ac:dyDescent="0.3">
      <c r="P1954" s="115"/>
      <c r="Q1954" s="189"/>
      <c r="R1954" s="181"/>
      <c r="S1954" s="182"/>
      <c r="T1954" s="183"/>
      <c r="U1954" s="116"/>
    </row>
    <row r="1955" x14ac:dyDescent="0.3">
      <c r="P1955" s="115"/>
      <c r="Q1955" s="189"/>
      <c r="R1955" s="181"/>
      <c r="S1955" s="182"/>
      <c r="T1955" s="183"/>
      <c r="U1955" s="116"/>
    </row>
    <row r="1956" x14ac:dyDescent="0.3">
      <c r="P1956" s="115"/>
      <c r="Q1956" s="189"/>
      <c r="R1956" s="181"/>
      <c r="S1956" s="182"/>
      <c r="T1956" s="183"/>
      <c r="U1956" s="116"/>
    </row>
    <row r="1957" x14ac:dyDescent="0.3">
      <c r="P1957" s="115"/>
      <c r="Q1957" s="189"/>
      <c r="R1957" s="181"/>
      <c r="S1957" s="182"/>
      <c r="T1957" s="183"/>
      <c r="U1957" s="116"/>
    </row>
    <row r="1958" x14ac:dyDescent="0.3">
      <c r="P1958" s="115"/>
      <c r="Q1958" s="189"/>
      <c r="R1958" s="181"/>
      <c r="S1958" s="182"/>
      <c r="T1958" s="183"/>
      <c r="U1958" s="116"/>
    </row>
    <row r="1959" x14ac:dyDescent="0.3">
      <c r="P1959" s="115"/>
      <c r="Q1959" s="189"/>
      <c r="R1959" s="181"/>
      <c r="S1959" s="182"/>
      <c r="T1959" s="183"/>
      <c r="U1959" s="116"/>
    </row>
    <row r="1960" x14ac:dyDescent="0.3">
      <c r="P1960" s="115"/>
      <c r="Q1960" s="189"/>
      <c r="R1960" s="181"/>
      <c r="S1960" s="182"/>
      <c r="T1960" s="183"/>
      <c r="U1960" s="116"/>
    </row>
    <row r="1961" x14ac:dyDescent="0.3">
      <c r="P1961" s="115"/>
      <c r="Q1961" s="189"/>
      <c r="R1961" s="181"/>
      <c r="S1961" s="182"/>
      <c r="T1961" s="183"/>
      <c r="U1961" s="116"/>
    </row>
    <row r="1962" x14ac:dyDescent="0.3">
      <c r="P1962" s="115"/>
      <c r="Q1962" s="189"/>
      <c r="R1962" s="181"/>
      <c r="S1962" s="182"/>
      <c r="T1962" s="183"/>
      <c r="U1962" s="116"/>
    </row>
    <row r="1963" x14ac:dyDescent="0.3">
      <c r="P1963" s="115"/>
      <c r="Q1963" s="189"/>
      <c r="R1963" s="181"/>
      <c r="S1963" s="182"/>
      <c r="T1963" s="183"/>
      <c r="U1963" s="116"/>
    </row>
    <row r="1964" x14ac:dyDescent="0.3">
      <c r="P1964" s="115"/>
      <c r="Q1964" s="189"/>
      <c r="R1964" s="181"/>
      <c r="S1964" s="182"/>
      <c r="T1964" s="183"/>
      <c r="U1964" s="116"/>
    </row>
    <row r="1965" x14ac:dyDescent="0.3">
      <c r="P1965" s="115"/>
      <c r="Q1965" s="189"/>
      <c r="R1965" s="181"/>
      <c r="S1965" s="182"/>
      <c r="T1965" s="183"/>
      <c r="U1965" s="116"/>
    </row>
    <row r="1966" x14ac:dyDescent="0.3">
      <c r="P1966" s="115"/>
      <c r="Q1966" s="189"/>
      <c r="R1966" s="181"/>
      <c r="S1966" s="182"/>
      <c r="T1966" s="183"/>
      <c r="U1966" s="116"/>
    </row>
    <row r="1967" x14ac:dyDescent="0.3">
      <c r="P1967" s="115"/>
      <c r="Q1967" s="189"/>
      <c r="R1967" s="181"/>
      <c r="S1967" s="182"/>
      <c r="T1967" s="183"/>
      <c r="U1967" s="116"/>
    </row>
    <row r="1968" x14ac:dyDescent="0.3">
      <c r="P1968" s="115"/>
      <c r="Q1968" s="189"/>
      <c r="R1968" s="181"/>
      <c r="S1968" s="182"/>
      <c r="T1968" s="183"/>
      <c r="U1968" s="116"/>
    </row>
    <row r="1969" x14ac:dyDescent="0.3">
      <c r="P1969" s="115"/>
      <c r="Q1969" s="189"/>
      <c r="R1969" s="181"/>
      <c r="S1969" s="182"/>
      <c r="T1969" s="183"/>
      <c r="U1969" s="116"/>
    </row>
    <row r="1970" x14ac:dyDescent="0.3">
      <c r="P1970" s="115"/>
      <c r="Q1970" s="189"/>
      <c r="R1970" s="181"/>
      <c r="S1970" s="182"/>
      <c r="T1970" s="183"/>
      <c r="U1970" s="116"/>
    </row>
    <row r="1971" x14ac:dyDescent="0.3">
      <c r="P1971" s="115"/>
      <c r="Q1971" s="189"/>
      <c r="R1971" s="181"/>
      <c r="S1971" s="182"/>
      <c r="T1971" s="183"/>
      <c r="U1971" s="116"/>
    </row>
    <row r="1972" x14ac:dyDescent="0.3">
      <c r="P1972" s="115"/>
      <c r="Q1972" s="189"/>
      <c r="R1972" s="181"/>
      <c r="S1972" s="182"/>
      <c r="T1972" s="183"/>
      <c r="U1972" s="116"/>
    </row>
    <row r="1973" x14ac:dyDescent="0.3">
      <c r="P1973" s="115"/>
      <c r="Q1973" s="189"/>
      <c r="R1973" s="181"/>
      <c r="S1973" s="182"/>
      <c r="T1973" s="183"/>
      <c r="U1973" s="116"/>
    </row>
    <row r="1974" x14ac:dyDescent="0.3">
      <c r="P1974" s="115"/>
      <c r="Q1974" s="189"/>
      <c r="R1974" s="181"/>
      <c r="S1974" s="182"/>
      <c r="T1974" s="183"/>
      <c r="U1974" s="116"/>
    </row>
    <row r="1975" x14ac:dyDescent="0.3">
      <c r="P1975" s="115"/>
      <c r="Q1975" s="189"/>
      <c r="R1975" s="181"/>
      <c r="S1975" s="182"/>
      <c r="T1975" s="183"/>
      <c r="U1975" s="116"/>
    </row>
    <row r="1976" x14ac:dyDescent="0.3">
      <c r="P1976" s="115"/>
      <c r="Q1976" s="189"/>
      <c r="R1976" s="181"/>
      <c r="S1976" s="182"/>
      <c r="T1976" s="183"/>
      <c r="U1976" s="116"/>
    </row>
    <row r="1977" x14ac:dyDescent="0.3">
      <c r="P1977" s="115"/>
      <c r="Q1977" s="189"/>
      <c r="R1977" s="181"/>
      <c r="S1977" s="182"/>
      <c r="T1977" s="183"/>
      <c r="U1977" s="116"/>
    </row>
    <row r="1978" x14ac:dyDescent="0.3">
      <c r="P1978" s="115"/>
      <c r="Q1978" s="189"/>
      <c r="R1978" s="181"/>
      <c r="S1978" s="182"/>
      <c r="T1978" s="183"/>
      <c r="U1978" s="116"/>
    </row>
    <row r="1979" x14ac:dyDescent="0.3">
      <c r="P1979" s="115"/>
      <c r="Q1979" s="189"/>
      <c r="R1979" s="181"/>
      <c r="S1979" s="182"/>
      <c r="T1979" s="183"/>
      <c r="U1979" s="116"/>
    </row>
    <row r="1980" x14ac:dyDescent="0.3">
      <c r="P1980" s="115"/>
      <c r="Q1980" s="189"/>
      <c r="R1980" s="181"/>
      <c r="S1980" s="182"/>
      <c r="T1980" s="183"/>
      <c r="U1980" s="116"/>
    </row>
    <row r="1981" x14ac:dyDescent="0.3">
      <c r="P1981" s="115"/>
      <c r="Q1981" s="189"/>
      <c r="R1981" s="181"/>
      <c r="S1981" s="182"/>
      <c r="T1981" s="183"/>
      <c r="U1981" s="116"/>
    </row>
    <row r="1982" x14ac:dyDescent="0.3">
      <c r="P1982" s="115"/>
      <c r="Q1982" s="189"/>
      <c r="R1982" s="181"/>
      <c r="S1982" s="182"/>
      <c r="T1982" s="183"/>
      <c r="U1982" s="116"/>
    </row>
    <row r="1983" x14ac:dyDescent="0.3">
      <c r="P1983" s="115"/>
      <c r="Q1983" s="189"/>
      <c r="R1983" s="181"/>
      <c r="S1983" s="182"/>
      <c r="T1983" s="183"/>
      <c r="U1983" s="116"/>
    </row>
    <row r="1984" x14ac:dyDescent="0.3">
      <c r="P1984" s="115"/>
      <c r="Q1984" s="189"/>
      <c r="R1984" s="181"/>
      <c r="S1984" s="182"/>
      <c r="T1984" s="183"/>
      <c r="U1984" s="116"/>
    </row>
    <row r="1985" x14ac:dyDescent="0.3">
      <c r="P1985" s="115"/>
      <c r="Q1985" s="189"/>
      <c r="R1985" s="181"/>
      <c r="S1985" s="182"/>
      <c r="T1985" s="183"/>
      <c r="U1985" s="116"/>
    </row>
    <row r="1986" x14ac:dyDescent="0.3">
      <c r="P1986" s="115"/>
      <c r="Q1986" s="189"/>
      <c r="R1986" s="181"/>
      <c r="S1986" s="182"/>
      <c r="T1986" s="183"/>
      <c r="U1986" s="116"/>
    </row>
    <row r="1987" x14ac:dyDescent="0.3">
      <c r="P1987" s="115"/>
      <c r="Q1987" s="189"/>
      <c r="R1987" s="181"/>
      <c r="S1987" s="182"/>
      <c r="T1987" s="183"/>
      <c r="U1987" s="116"/>
    </row>
    <row r="1988" x14ac:dyDescent="0.3">
      <c r="P1988" s="115"/>
      <c r="Q1988" s="189"/>
      <c r="R1988" s="181"/>
      <c r="S1988" s="182"/>
      <c r="T1988" s="183"/>
      <c r="U1988" s="116"/>
    </row>
    <row r="1989" x14ac:dyDescent="0.3">
      <c r="P1989" s="115"/>
      <c r="Q1989" s="189"/>
      <c r="R1989" s="181"/>
      <c r="S1989" s="182"/>
      <c r="T1989" s="183"/>
      <c r="U1989" s="116"/>
    </row>
    <row r="1990" x14ac:dyDescent="0.3">
      <c r="P1990" s="115"/>
      <c r="Q1990" s="189"/>
      <c r="R1990" s="181"/>
      <c r="S1990" s="182"/>
      <c r="T1990" s="183"/>
      <c r="U1990" s="116"/>
    </row>
    <row r="1991" x14ac:dyDescent="0.3">
      <c r="P1991" s="115"/>
      <c r="Q1991" s="189"/>
      <c r="R1991" s="181"/>
      <c r="S1991" s="182"/>
      <c r="T1991" s="183"/>
      <c r="U1991" s="116"/>
    </row>
    <row r="1992" x14ac:dyDescent="0.3">
      <c r="P1992" s="115"/>
      <c r="Q1992" s="189"/>
      <c r="R1992" s="181"/>
      <c r="S1992" s="182"/>
      <c r="T1992" s="183"/>
      <c r="U1992" s="116"/>
    </row>
    <row r="1993" x14ac:dyDescent="0.3">
      <c r="P1993" s="115"/>
      <c r="Q1993" s="189"/>
      <c r="R1993" s="181"/>
      <c r="S1993" s="182"/>
      <c r="T1993" s="183"/>
      <c r="U1993" s="116"/>
    </row>
    <row r="1994" x14ac:dyDescent="0.3">
      <c r="P1994" s="115"/>
      <c r="Q1994" s="189"/>
      <c r="R1994" s="181"/>
      <c r="S1994" s="182"/>
      <c r="T1994" s="183"/>
      <c r="U1994" s="116"/>
    </row>
    <row r="1995" x14ac:dyDescent="0.3">
      <c r="P1995" s="115"/>
      <c r="Q1995" s="189"/>
      <c r="R1995" s="181"/>
      <c r="S1995" s="182"/>
      <c r="T1995" s="183"/>
      <c r="U1995" s="116"/>
    </row>
    <row r="1996" x14ac:dyDescent="0.3">
      <c r="P1996" s="115"/>
      <c r="Q1996" s="189"/>
      <c r="R1996" s="181"/>
      <c r="S1996" s="182"/>
      <c r="T1996" s="183"/>
      <c r="U1996" s="116"/>
    </row>
    <row r="1997" x14ac:dyDescent="0.3">
      <c r="P1997" s="115"/>
      <c r="Q1997" s="189"/>
      <c r="R1997" s="181"/>
      <c r="S1997" s="182"/>
      <c r="T1997" s="183"/>
      <c r="U1997" s="116"/>
    </row>
    <row r="1998" x14ac:dyDescent="0.3">
      <c r="P1998" s="115"/>
      <c r="Q1998" s="189"/>
      <c r="R1998" s="181"/>
      <c r="S1998" s="182"/>
      <c r="T1998" s="183"/>
      <c r="U1998" s="116"/>
    </row>
    <row r="1999" x14ac:dyDescent="0.3">
      <c r="P1999" s="115"/>
      <c r="Q1999" s="189"/>
      <c r="R1999" s="181"/>
      <c r="S1999" s="182"/>
      <c r="T1999" s="183"/>
      <c r="U1999" s="116"/>
    </row>
    <row r="2000" x14ac:dyDescent="0.3">
      <c r="P2000" s="115"/>
      <c r="Q2000" s="189"/>
      <c r="R2000" s="181"/>
      <c r="S2000" s="182"/>
      <c r="T2000" s="183"/>
      <c r="U2000" s="116"/>
    </row>
    <row r="2001" x14ac:dyDescent="0.3">
      <c r="P2001" s="115"/>
      <c r="Q2001" s="189"/>
      <c r="R2001" s="181"/>
      <c r="S2001" s="182"/>
      <c r="T2001" s="183"/>
      <c r="U2001" s="116"/>
    </row>
    <row r="2002" x14ac:dyDescent="0.3">
      <c r="P2002" s="115"/>
      <c r="Q2002" s="189"/>
      <c r="R2002" s="181"/>
      <c r="S2002" s="182"/>
      <c r="T2002" s="183"/>
      <c r="U2002" s="116"/>
    </row>
    <row r="2003" x14ac:dyDescent="0.3">
      <c r="P2003" s="115"/>
      <c r="Q2003" s="189"/>
      <c r="R2003" s="181"/>
      <c r="S2003" s="182"/>
      <c r="T2003" s="183"/>
      <c r="U2003" s="116"/>
    </row>
    <row r="2004" x14ac:dyDescent="0.3">
      <c r="P2004" s="115"/>
      <c r="Q2004" s="189"/>
      <c r="R2004" s="181"/>
      <c r="S2004" s="182"/>
      <c r="T2004" s="183"/>
      <c r="U2004" s="116"/>
    </row>
    <row r="2005" x14ac:dyDescent="0.3">
      <c r="P2005" s="115"/>
      <c r="Q2005" s="189"/>
      <c r="R2005" s="181"/>
      <c r="S2005" s="182"/>
      <c r="T2005" s="183"/>
      <c r="U2005" s="116"/>
    </row>
    <row r="2006" x14ac:dyDescent="0.3">
      <c r="P2006" s="115"/>
      <c r="Q2006" s="189"/>
      <c r="R2006" s="181"/>
      <c r="S2006" s="182"/>
      <c r="T2006" s="183"/>
      <c r="U2006" s="116"/>
    </row>
    <row r="2007" x14ac:dyDescent="0.3">
      <c r="P2007" s="115"/>
      <c r="Q2007" s="189"/>
      <c r="R2007" s="181"/>
      <c r="S2007" s="182"/>
      <c r="T2007" s="183"/>
      <c r="U2007" s="116"/>
    </row>
    <row r="2008" x14ac:dyDescent="0.3">
      <c r="P2008" s="115"/>
      <c r="Q2008" s="189"/>
      <c r="R2008" s="181"/>
      <c r="S2008" s="182"/>
      <c r="T2008" s="183"/>
      <c r="U2008" s="116"/>
    </row>
    <row r="2009" x14ac:dyDescent="0.3">
      <c r="P2009" s="115"/>
      <c r="Q2009" s="189"/>
      <c r="R2009" s="181"/>
      <c r="S2009" s="182"/>
      <c r="T2009" s="183"/>
      <c r="U2009" s="116"/>
    </row>
    <row r="2010" x14ac:dyDescent="0.3">
      <c r="P2010" s="115"/>
      <c r="Q2010" s="189"/>
      <c r="R2010" s="181"/>
      <c r="S2010" s="182"/>
      <c r="T2010" s="183"/>
      <c r="U2010" s="116"/>
    </row>
    <row r="2011" x14ac:dyDescent="0.3">
      <c r="P2011" s="115"/>
      <c r="Q2011" s="189"/>
      <c r="R2011" s="181"/>
      <c r="S2011" s="182"/>
      <c r="T2011" s="183"/>
      <c r="U2011" s="116"/>
    </row>
    <row r="2012" x14ac:dyDescent="0.3">
      <c r="P2012" s="115"/>
      <c r="Q2012" s="189"/>
      <c r="R2012" s="181"/>
      <c r="S2012" s="182"/>
      <c r="T2012" s="183"/>
      <c r="U2012" s="116"/>
    </row>
    <row r="2013" x14ac:dyDescent="0.3">
      <c r="P2013" s="115"/>
      <c r="Q2013" s="189"/>
      <c r="R2013" s="181"/>
      <c r="S2013" s="182"/>
      <c r="T2013" s="183"/>
      <c r="U2013" s="116"/>
    </row>
    <row r="2014" x14ac:dyDescent="0.3">
      <c r="P2014" s="115"/>
      <c r="Q2014" s="189"/>
      <c r="R2014" s="181"/>
      <c r="S2014" s="182"/>
      <c r="T2014" s="183"/>
      <c r="U2014" s="116"/>
    </row>
    <row r="2015" x14ac:dyDescent="0.3">
      <c r="P2015" s="115"/>
      <c r="Q2015" s="189"/>
      <c r="R2015" s="181"/>
      <c r="S2015" s="182"/>
      <c r="T2015" s="183"/>
      <c r="U2015" s="116"/>
    </row>
    <row r="2016" x14ac:dyDescent="0.3">
      <c r="P2016" s="115"/>
      <c r="Q2016" s="189"/>
      <c r="R2016" s="181"/>
      <c r="S2016" s="182"/>
      <c r="T2016" s="183"/>
      <c r="U2016" s="116"/>
    </row>
    <row r="2017" x14ac:dyDescent="0.3">
      <c r="P2017" s="115"/>
      <c r="Q2017" s="189"/>
      <c r="R2017" s="181"/>
      <c r="S2017" s="182"/>
      <c r="T2017" s="183"/>
      <c r="U2017" s="116"/>
    </row>
    <row r="2018" x14ac:dyDescent="0.3">
      <c r="P2018" s="115"/>
      <c r="Q2018" s="189"/>
      <c r="R2018" s="181"/>
      <c r="S2018" s="182"/>
      <c r="T2018" s="183"/>
      <c r="U2018" s="116"/>
    </row>
    <row r="2019" x14ac:dyDescent="0.3">
      <c r="P2019" s="115"/>
      <c r="Q2019" s="189"/>
      <c r="R2019" s="181"/>
      <c r="S2019" s="182"/>
      <c r="T2019" s="183"/>
      <c r="U2019" s="116"/>
    </row>
    <row r="2020" x14ac:dyDescent="0.3">
      <c r="P2020" s="115"/>
      <c r="Q2020" s="189"/>
      <c r="R2020" s="181"/>
      <c r="S2020" s="182"/>
      <c r="T2020" s="183"/>
      <c r="U2020" s="116"/>
    </row>
    <row r="2021" x14ac:dyDescent="0.3">
      <c r="P2021" s="115"/>
      <c r="Q2021" s="189"/>
      <c r="R2021" s="181"/>
      <c r="S2021" s="182"/>
      <c r="T2021" s="183"/>
      <c r="U2021" s="116"/>
    </row>
    <row r="2022" x14ac:dyDescent="0.3">
      <c r="P2022" s="115"/>
      <c r="Q2022" s="189"/>
      <c r="R2022" s="181"/>
      <c r="S2022" s="182"/>
      <c r="T2022" s="183"/>
      <c r="U2022" s="116"/>
    </row>
    <row r="2023" x14ac:dyDescent="0.3">
      <c r="P2023" s="115"/>
      <c r="Q2023" s="189"/>
      <c r="R2023" s="181"/>
      <c r="S2023" s="182"/>
      <c r="T2023" s="183"/>
      <c r="U2023" s="116"/>
    </row>
    <row r="2024" x14ac:dyDescent="0.3">
      <c r="P2024" s="115"/>
      <c r="Q2024" s="189"/>
      <c r="R2024" s="181"/>
      <c r="S2024" s="182"/>
      <c r="T2024" s="183"/>
      <c r="U2024" s="116"/>
    </row>
    <row r="2025" x14ac:dyDescent="0.3">
      <c r="P2025" s="115"/>
      <c r="Q2025" s="189"/>
      <c r="R2025" s="181"/>
      <c r="S2025" s="182"/>
      <c r="T2025" s="183"/>
      <c r="U2025" s="116"/>
    </row>
    <row r="2026" x14ac:dyDescent="0.3">
      <c r="P2026" s="115"/>
      <c r="Q2026" s="189"/>
      <c r="R2026" s="181"/>
      <c r="S2026" s="182"/>
      <c r="T2026" s="183"/>
      <c r="U2026" s="116"/>
    </row>
    <row r="2027" x14ac:dyDescent="0.3">
      <c r="P2027" s="115"/>
      <c r="Q2027" s="189"/>
      <c r="R2027" s="181"/>
      <c r="S2027" s="182"/>
      <c r="T2027" s="183"/>
      <c r="U2027" s="116"/>
    </row>
    <row r="2028" x14ac:dyDescent="0.3">
      <c r="P2028" s="115"/>
      <c r="Q2028" s="189"/>
      <c r="R2028" s="181"/>
      <c r="S2028" s="182"/>
      <c r="T2028" s="183"/>
      <c r="U2028" s="116"/>
    </row>
    <row r="2029" x14ac:dyDescent="0.3">
      <c r="P2029" s="115"/>
      <c r="Q2029" s="189"/>
      <c r="R2029" s="181"/>
      <c r="S2029" s="182"/>
      <c r="T2029" s="183"/>
      <c r="U2029" s="116"/>
    </row>
    <row r="2030" x14ac:dyDescent="0.3">
      <c r="P2030" s="115"/>
      <c r="Q2030" s="189"/>
      <c r="R2030" s="181"/>
      <c r="S2030" s="182"/>
      <c r="T2030" s="183"/>
      <c r="U2030" s="116"/>
    </row>
    <row r="2031" x14ac:dyDescent="0.3">
      <c r="P2031" s="115"/>
      <c r="Q2031" s="189"/>
      <c r="R2031" s="181"/>
      <c r="S2031" s="182"/>
      <c r="T2031" s="183"/>
      <c r="U2031" s="116"/>
    </row>
    <row r="2032" x14ac:dyDescent="0.3">
      <c r="P2032" s="115"/>
      <c r="Q2032" s="189"/>
      <c r="R2032" s="181"/>
      <c r="S2032" s="182"/>
      <c r="T2032" s="183"/>
      <c r="U2032" s="116"/>
    </row>
    <row r="2033" x14ac:dyDescent="0.3">
      <c r="P2033" s="115"/>
      <c r="Q2033" s="189"/>
      <c r="R2033" s="181"/>
      <c r="S2033" s="182"/>
      <c r="T2033" s="183"/>
      <c r="U2033" s="116"/>
    </row>
    <row r="2034" x14ac:dyDescent="0.3">
      <c r="P2034" s="115"/>
      <c r="Q2034" s="189"/>
      <c r="R2034" s="181"/>
      <c r="S2034" s="182"/>
      <c r="T2034" s="183"/>
      <c r="U2034" s="116"/>
    </row>
    <row r="2035" x14ac:dyDescent="0.3">
      <c r="P2035" s="115"/>
      <c r="Q2035" s="189"/>
      <c r="R2035" s="181"/>
      <c r="S2035" s="182"/>
      <c r="T2035" s="183"/>
      <c r="U2035" s="116"/>
    </row>
    <row r="2036" x14ac:dyDescent="0.3">
      <c r="P2036" s="115"/>
      <c r="Q2036" s="189"/>
      <c r="R2036" s="181"/>
      <c r="S2036" s="182"/>
      <c r="T2036" s="183"/>
      <c r="U2036" s="116"/>
    </row>
    <row r="2037" x14ac:dyDescent="0.3">
      <c r="P2037" s="115"/>
      <c r="Q2037" s="189"/>
      <c r="R2037" s="181"/>
      <c r="S2037" s="182"/>
      <c r="T2037" s="183"/>
      <c r="U2037" s="116"/>
    </row>
    <row r="2038" x14ac:dyDescent="0.3">
      <c r="P2038" s="115"/>
      <c r="Q2038" s="189"/>
      <c r="R2038" s="181"/>
      <c r="S2038" s="182"/>
      <c r="T2038" s="183"/>
      <c r="U2038" s="116"/>
    </row>
    <row r="2039" x14ac:dyDescent="0.3">
      <c r="P2039" s="115"/>
      <c r="Q2039" s="189"/>
      <c r="R2039" s="181"/>
      <c r="S2039" s="182"/>
      <c r="T2039" s="183"/>
      <c r="U2039" s="116"/>
    </row>
    <row r="2040" x14ac:dyDescent="0.3">
      <c r="P2040" s="115"/>
      <c r="Q2040" s="189"/>
      <c r="R2040" s="181"/>
      <c r="S2040" s="182"/>
      <c r="T2040" s="183"/>
      <c r="U2040" s="116"/>
    </row>
    <row r="2041" x14ac:dyDescent="0.3">
      <c r="P2041" s="115"/>
      <c r="Q2041" s="189"/>
      <c r="R2041" s="181"/>
      <c r="S2041" s="182"/>
      <c r="T2041" s="183"/>
      <c r="U2041" s="116"/>
    </row>
    <row r="2042" x14ac:dyDescent="0.3">
      <c r="P2042" s="115"/>
      <c r="Q2042" s="189"/>
      <c r="R2042" s="181"/>
      <c r="S2042" s="182"/>
      <c r="T2042" s="183"/>
      <c r="U2042" s="116"/>
    </row>
    <row r="2043" x14ac:dyDescent="0.3">
      <c r="P2043" s="115"/>
      <c r="Q2043" s="189"/>
      <c r="R2043" s="181"/>
      <c r="S2043" s="182"/>
      <c r="T2043" s="183"/>
      <c r="U2043" s="116"/>
    </row>
    <row r="2044" x14ac:dyDescent="0.3">
      <c r="P2044" s="115"/>
      <c r="Q2044" s="189"/>
      <c r="R2044" s="181"/>
      <c r="S2044" s="182"/>
      <c r="T2044" s="183"/>
      <c r="U2044" s="116"/>
    </row>
    <row r="2045" x14ac:dyDescent="0.3">
      <c r="P2045" s="115"/>
      <c r="Q2045" s="189"/>
      <c r="R2045" s="181"/>
      <c r="S2045" s="182"/>
      <c r="T2045" s="183"/>
      <c r="U2045" s="116"/>
    </row>
    <row r="2046" x14ac:dyDescent="0.3">
      <c r="P2046" s="115"/>
      <c r="Q2046" s="189"/>
      <c r="R2046" s="181"/>
      <c r="S2046" s="182"/>
      <c r="T2046" s="183"/>
      <c r="U2046" s="116"/>
    </row>
    <row r="2047" x14ac:dyDescent="0.3">
      <c r="P2047" s="115"/>
      <c r="Q2047" s="189"/>
      <c r="R2047" s="181"/>
      <c r="S2047" s="182"/>
      <c r="T2047" s="183"/>
      <c r="U2047" s="116"/>
    </row>
    <row r="2048" x14ac:dyDescent="0.3">
      <c r="P2048" s="115"/>
      <c r="Q2048" s="189"/>
      <c r="R2048" s="181"/>
      <c r="S2048" s="182"/>
      <c r="T2048" s="183"/>
      <c r="U2048" s="116"/>
    </row>
    <row r="2049" x14ac:dyDescent="0.3">
      <c r="P2049" s="115"/>
      <c r="Q2049" s="189"/>
      <c r="R2049" s="181"/>
      <c r="S2049" s="182"/>
      <c r="T2049" s="183"/>
      <c r="U2049" s="116"/>
    </row>
    <row r="2050" x14ac:dyDescent="0.3">
      <c r="P2050" s="115"/>
      <c r="Q2050" s="189"/>
      <c r="R2050" s="181"/>
      <c r="S2050" s="182"/>
      <c r="T2050" s="183"/>
      <c r="U2050" s="116"/>
    </row>
    <row r="2051" x14ac:dyDescent="0.3">
      <c r="P2051" s="115"/>
      <c r="Q2051" s="189"/>
      <c r="R2051" s="181"/>
      <c r="S2051" s="182"/>
      <c r="T2051" s="183"/>
      <c r="U2051" s="116"/>
    </row>
    <row r="2052" x14ac:dyDescent="0.3">
      <c r="P2052" s="115"/>
      <c r="Q2052" s="189"/>
      <c r="R2052" s="181"/>
      <c r="S2052" s="182"/>
      <c r="T2052" s="183"/>
      <c r="U2052" s="116"/>
    </row>
    <row r="2053" x14ac:dyDescent="0.3">
      <c r="P2053" s="115"/>
      <c r="Q2053" s="189"/>
      <c r="R2053" s="181"/>
      <c r="S2053" s="182"/>
      <c r="T2053" s="183"/>
      <c r="U2053" s="116"/>
    </row>
    <row r="2054" x14ac:dyDescent="0.3">
      <c r="P2054" s="115"/>
      <c r="Q2054" s="189"/>
      <c r="R2054" s="181"/>
      <c r="S2054" s="182"/>
      <c r="T2054" s="183"/>
      <c r="U2054" s="116"/>
    </row>
    <row r="2055" x14ac:dyDescent="0.3">
      <c r="P2055" s="115"/>
      <c r="Q2055" s="189"/>
      <c r="R2055" s="181"/>
      <c r="S2055" s="182"/>
      <c r="T2055" s="183"/>
      <c r="U2055" s="116"/>
    </row>
    <row r="2056" x14ac:dyDescent="0.3">
      <c r="P2056" s="115"/>
      <c r="Q2056" s="189"/>
      <c r="R2056" s="181"/>
      <c r="S2056" s="182"/>
      <c r="T2056" s="183"/>
      <c r="U2056" s="116"/>
    </row>
    <row r="2057" x14ac:dyDescent="0.3">
      <c r="P2057" s="115"/>
      <c r="Q2057" s="189"/>
      <c r="R2057" s="181"/>
      <c r="S2057" s="182"/>
      <c r="T2057" s="183"/>
      <c r="U2057" s="116"/>
    </row>
    <row r="2058" x14ac:dyDescent="0.3">
      <c r="P2058" s="115"/>
      <c r="Q2058" s="189"/>
      <c r="R2058" s="181"/>
      <c r="S2058" s="182"/>
      <c r="T2058" s="183"/>
      <c r="U2058" s="116"/>
    </row>
    <row r="2059" x14ac:dyDescent="0.3">
      <c r="P2059" s="115"/>
      <c r="Q2059" s="189"/>
      <c r="R2059" s="181"/>
      <c r="S2059" s="182"/>
      <c r="T2059" s="183"/>
      <c r="U2059" s="116"/>
    </row>
    <row r="2060" x14ac:dyDescent="0.3">
      <c r="P2060" s="115"/>
      <c r="Q2060" s="189"/>
      <c r="R2060" s="181"/>
      <c r="S2060" s="182"/>
      <c r="T2060" s="183"/>
      <c r="U2060" s="116"/>
    </row>
    <row r="2061" x14ac:dyDescent="0.3">
      <c r="P2061" s="115"/>
      <c r="Q2061" s="189"/>
      <c r="R2061" s="181"/>
      <c r="S2061" s="182"/>
      <c r="T2061" s="183"/>
      <c r="U2061" s="116"/>
    </row>
    <row r="2062" x14ac:dyDescent="0.3">
      <c r="P2062" s="115"/>
      <c r="Q2062" s="189"/>
      <c r="R2062" s="181"/>
      <c r="S2062" s="182"/>
      <c r="T2062" s="183"/>
      <c r="U2062" s="116"/>
    </row>
    <row r="2063" x14ac:dyDescent="0.3">
      <c r="P2063" s="115"/>
      <c r="Q2063" s="189"/>
      <c r="R2063" s="181"/>
      <c r="S2063" s="182"/>
      <c r="T2063" s="183"/>
      <c r="U2063" s="116"/>
    </row>
    <row r="2064" x14ac:dyDescent="0.3">
      <c r="P2064" s="115"/>
      <c r="Q2064" s="189"/>
      <c r="R2064" s="181"/>
      <c r="S2064" s="182"/>
      <c r="T2064" s="183"/>
      <c r="U2064" s="116"/>
    </row>
    <row r="2065" x14ac:dyDescent="0.3">
      <c r="P2065" s="115"/>
      <c r="Q2065" s="189"/>
      <c r="R2065" s="181"/>
      <c r="S2065" s="182"/>
      <c r="T2065" s="183"/>
      <c r="U2065" s="116"/>
    </row>
    <row r="2066" x14ac:dyDescent="0.3">
      <c r="P2066" s="115"/>
      <c r="Q2066" s="189"/>
      <c r="R2066" s="181"/>
      <c r="S2066" s="182"/>
      <c r="T2066" s="183"/>
      <c r="U2066" s="116"/>
    </row>
    <row r="2067" x14ac:dyDescent="0.3">
      <c r="P2067" s="115"/>
      <c r="Q2067" s="189"/>
      <c r="R2067" s="181"/>
      <c r="S2067" s="182"/>
      <c r="T2067" s="183"/>
      <c r="U2067" s="116"/>
    </row>
    <row r="2068" x14ac:dyDescent="0.3">
      <c r="P2068" s="115"/>
      <c r="Q2068" s="189"/>
      <c r="R2068" s="181"/>
      <c r="S2068" s="182"/>
      <c r="T2068" s="183"/>
      <c r="U2068" s="116"/>
    </row>
    <row r="2069" x14ac:dyDescent="0.3">
      <c r="P2069" s="115"/>
      <c r="Q2069" s="189"/>
      <c r="R2069" s="181"/>
      <c r="S2069" s="182"/>
      <c r="T2069" s="183"/>
      <c r="U2069" s="116"/>
    </row>
    <row r="2070" x14ac:dyDescent="0.3">
      <c r="P2070" s="115"/>
      <c r="Q2070" s="189"/>
      <c r="R2070" s="181"/>
      <c r="S2070" s="182"/>
      <c r="T2070" s="183"/>
      <c r="U2070" s="116"/>
    </row>
    <row r="2071" x14ac:dyDescent="0.3">
      <c r="P2071" s="115"/>
      <c r="Q2071" s="189"/>
      <c r="R2071" s="181"/>
      <c r="S2071" s="182"/>
      <c r="T2071" s="183"/>
      <c r="U2071" s="116"/>
    </row>
    <row r="2072" x14ac:dyDescent="0.3">
      <c r="P2072" s="115"/>
      <c r="Q2072" s="189"/>
      <c r="R2072" s="181"/>
      <c r="S2072" s="182"/>
      <c r="T2072" s="183"/>
      <c r="U2072" s="116"/>
    </row>
    <row r="2073" x14ac:dyDescent="0.3">
      <c r="P2073" s="115"/>
      <c r="Q2073" s="189"/>
      <c r="R2073" s="181"/>
      <c r="S2073" s="182"/>
      <c r="T2073" s="183"/>
      <c r="U2073" s="116"/>
    </row>
    <row r="2074" x14ac:dyDescent="0.3">
      <c r="P2074" s="115"/>
      <c r="Q2074" s="189"/>
      <c r="R2074" s="181"/>
      <c r="S2074" s="182"/>
      <c r="T2074" s="183"/>
      <c r="U2074" s="116"/>
    </row>
    <row r="2075" x14ac:dyDescent="0.3">
      <c r="P2075" s="115"/>
      <c r="Q2075" s="189"/>
      <c r="R2075" s="181"/>
      <c r="S2075" s="182"/>
      <c r="T2075" s="183"/>
      <c r="U2075" s="116"/>
    </row>
    <row r="2076" x14ac:dyDescent="0.3">
      <c r="P2076" s="115"/>
      <c r="Q2076" s="189"/>
      <c r="R2076" s="181"/>
      <c r="S2076" s="182"/>
      <c r="T2076" s="183"/>
      <c r="U2076" s="116"/>
    </row>
    <row r="2077" x14ac:dyDescent="0.3">
      <c r="P2077" s="115"/>
      <c r="Q2077" s="189"/>
      <c r="R2077" s="181"/>
      <c r="S2077" s="182"/>
      <c r="T2077" s="183"/>
      <c r="U2077" s="116"/>
    </row>
    <row r="2078" x14ac:dyDescent="0.3">
      <c r="P2078" s="115"/>
      <c r="Q2078" s="189"/>
      <c r="R2078" s="181"/>
      <c r="S2078" s="182"/>
      <c r="T2078" s="183"/>
      <c r="U2078" s="116"/>
    </row>
    <row r="2079" x14ac:dyDescent="0.3">
      <c r="P2079" s="115"/>
      <c r="Q2079" s="189"/>
      <c r="R2079" s="181"/>
      <c r="S2079" s="182"/>
      <c r="T2079" s="183"/>
      <c r="U2079" s="116"/>
    </row>
    <row r="2080" x14ac:dyDescent="0.3">
      <c r="P2080" s="115"/>
      <c r="Q2080" s="189"/>
      <c r="R2080" s="181"/>
      <c r="S2080" s="182"/>
      <c r="T2080" s="183"/>
      <c r="U2080" s="116"/>
    </row>
    <row r="2081" x14ac:dyDescent="0.3">
      <c r="P2081" s="115"/>
      <c r="Q2081" s="189"/>
      <c r="R2081" s="181"/>
      <c r="S2081" s="182"/>
      <c r="T2081" s="183"/>
      <c r="U2081" s="116"/>
    </row>
    <row r="2082" x14ac:dyDescent="0.3">
      <c r="P2082" s="115"/>
      <c r="Q2082" s="189"/>
      <c r="R2082" s="181"/>
      <c r="S2082" s="182"/>
      <c r="T2082" s="183"/>
      <c r="U2082" s="116"/>
    </row>
    <row r="2083" x14ac:dyDescent="0.3">
      <c r="P2083" s="115"/>
      <c r="Q2083" s="189"/>
      <c r="R2083" s="181"/>
      <c r="S2083" s="182"/>
      <c r="T2083" s="183"/>
      <c r="U2083" s="116"/>
    </row>
    <row r="2084" x14ac:dyDescent="0.3">
      <c r="P2084" s="115"/>
      <c r="Q2084" s="189"/>
      <c r="R2084" s="181"/>
      <c r="S2084" s="182"/>
      <c r="T2084" s="183"/>
      <c r="U2084" s="116"/>
    </row>
    <row r="2085" x14ac:dyDescent="0.3">
      <c r="P2085" s="115"/>
      <c r="Q2085" s="189"/>
      <c r="R2085" s="181"/>
      <c r="S2085" s="182"/>
      <c r="T2085" s="183"/>
      <c r="U2085" s="116"/>
    </row>
    <row r="2086" x14ac:dyDescent="0.3">
      <c r="P2086" s="115"/>
      <c r="Q2086" s="189"/>
      <c r="R2086" s="181"/>
      <c r="S2086" s="182"/>
      <c r="T2086" s="183"/>
      <c r="U2086" s="116"/>
    </row>
    <row r="2087" x14ac:dyDescent="0.3">
      <c r="P2087" s="115"/>
      <c r="Q2087" s="189"/>
      <c r="R2087" s="181"/>
      <c r="S2087" s="182"/>
      <c r="T2087" s="183"/>
      <c r="U2087" s="116"/>
    </row>
    <row r="2088" x14ac:dyDescent="0.3">
      <c r="P2088" s="115"/>
      <c r="Q2088" s="189"/>
      <c r="R2088" s="181"/>
      <c r="S2088" s="182"/>
      <c r="T2088" s="183"/>
      <c r="U2088" s="116"/>
    </row>
    <row r="2089" x14ac:dyDescent="0.3">
      <c r="P2089" s="115"/>
      <c r="Q2089" s="189"/>
      <c r="R2089" s="181"/>
      <c r="S2089" s="182"/>
      <c r="T2089" s="183"/>
      <c r="U2089" s="116"/>
    </row>
    <row r="2090" x14ac:dyDescent="0.3">
      <c r="P2090" s="115"/>
      <c r="Q2090" s="189"/>
      <c r="R2090" s="181"/>
      <c r="S2090" s="182"/>
      <c r="T2090" s="183"/>
      <c r="U2090" s="116"/>
    </row>
    <row r="2091" x14ac:dyDescent="0.3">
      <c r="P2091" s="115"/>
      <c r="Q2091" s="189"/>
      <c r="R2091" s="181"/>
      <c r="S2091" s="182"/>
      <c r="T2091" s="183"/>
      <c r="U2091" s="116"/>
    </row>
    <row r="2092" x14ac:dyDescent="0.3">
      <c r="P2092" s="115"/>
      <c r="Q2092" s="189"/>
      <c r="R2092" s="181"/>
      <c r="S2092" s="182"/>
      <c r="T2092" s="183"/>
      <c r="U2092" s="116"/>
    </row>
    <row r="2093" x14ac:dyDescent="0.3">
      <c r="P2093" s="115"/>
      <c r="Q2093" s="189"/>
      <c r="R2093" s="181"/>
      <c r="S2093" s="182"/>
      <c r="T2093" s="183"/>
      <c r="U2093" s="116"/>
    </row>
    <row r="2094" x14ac:dyDescent="0.3">
      <c r="P2094" s="115"/>
      <c r="Q2094" s="189"/>
      <c r="R2094" s="181"/>
      <c r="S2094" s="182"/>
      <c r="T2094" s="183"/>
      <c r="U2094" s="116"/>
    </row>
    <row r="2095" x14ac:dyDescent="0.3">
      <c r="P2095" s="115"/>
      <c r="Q2095" s="189"/>
      <c r="R2095" s="181"/>
      <c r="S2095" s="182"/>
      <c r="T2095" s="183"/>
      <c r="U2095" s="116"/>
    </row>
    <row r="2096" x14ac:dyDescent="0.3">
      <c r="P2096" s="115"/>
      <c r="Q2096" s="189"/>
      <c r="R2096" s="181"/>
      <c r="S2096" s="182"/>
      <c r="T2096" s="183"/>
      <c r="U2096" s="116"/>
    </row>
    <row r="2097" x14ac:dyDescent="0.3">
      <c r="P2097" s="115"/>
      <c r="Q2097" s="189"/>
      <c r="R2097" s="181"/>
      <c r="S2097" s="182"/>
      <c r="T2097" s="183"/>
      <c r="U2097" s="116"/>
    </row>
    <row r="2098" x14ac:dyDescent="0.3">
      <c r="P2098" s="115"/>
      <c r="Q2098" s="189"/>
      <c r="R2098" s="181"/>
      <c r="S2098" s="182"/>
      <c r="T2098" s="183"/>
      <c r="U2098" s="116"/>
    </row>
    <row r="2099" x14ac:dyDescent="0.3">
      <c r="P2099" s="115"/>
      <c r="Q2099" s="189"/>
      <c r="R2099" s="181"/>
      <c r="S2099" s="182"/>
      <c r="T2099" s="183"/>
      <c r="U2099" s="116"/>
    </row>
    <row r="2100" x14ac:dyDescent="0.3">
      <c r="P2100" s="115"/>
      <c r="Q2100" s="189"/>
      <c r="R2100" s="181"/>
      <c r="S2100" s="182"/>
      <c r="T2100" s="183"/>
      <c r="U2100" s="116"/>
    </row>
    <row r="2101" x14ac:dyDescent="0.3">
      <c r="P2101" s="115"/>
      <c r="Q2101" s="189"/>
      <c r="R2101" s="181"/>
      <c r="S2101" s="182"/>
      <c r="T2101" s="183"/>
      <c r="U2101" s="116"/>
    </row>
    <row r="2102" x14ac:dyDescent="0.3">
      <c r="P2102" s="115"/>
      <c r="Q2102" s="189"/>
      <c r="R2102" s="181"/>
      <c r="S2102" s="182"/>
      <c r="T2102" s="183"/>
      <c r="U2102" s="116"/>
    </row>
    <row r="2103" x14ac:dyDescent="0.3">
      <c r="P2103" s="115"/>
      <c r="Q2103" s="189"/>
      <c r="R2103" s="181"/>
      <c r="S2103" s="182"/>
      <c r="T2103" s="183"/>
      <c r="U2103" s="116"/>
    </row>
    <row r="2104" x14ac:dyDescent="0.3">
      <c r="P2104" s="115"/>
      <c r="Q2104" s="189"/>
      <c r="R2104" s="181"/>
      <c r="S2104" s="182"/>
      <c r="T2104" s="183"/>
      <c r="U2104" s="116"/>
    </row>
    <row r="2105" x14ac:dyDescent="0.3">
      <c r="P2105" s="115"/>
      <c r="Q2105" s="189"/>
      <c r="R2105" s="181"/>
      <c r="S2105" s="182"/>
      <c r="T2105" s="183"/>
      <c r="U2105" s="116"/>
    </row>
    <row r="2106" x14ac:dyDescent="0.3">
      <c r="P2106" s="115"/>
      <c r="Q2106" s="189"/>
      <c r="R2106" s="181"/>
      <c r="S2106" s="182"/>
      <c r="T2106" s="183"/>
      <c r="U2106" s="116"/>
    </row>
    <row r="2107" x14ac:dyDescent="0.3">
      <c r="P2107" s="115"/>
      <c r="Q2107" s="189"/>
      <c r="R2107" s="181"/>
      <c r="S2107" s="182"/>
      <c r="T2107" s="183"/>
      <c r="U2107" s="116"/>
    </row>
    <row r="2108" x14ac:dyDescent="0.3">
      <c r="P2108" s="115"/>
      <c r="Q2108" s="189"/>
      <c r="R2108" s="181"/>
      <c r="S2108" s="182"/>
      <c r="T2108" s="183"/>
      <c r="U2108" s="116"/>
    </row>
    <row r="2109" x14ac:dyDescent="0.3">
      <c r="P2109" s="115"/>
      <c r="Q2109" s="189"/>
      <c r="R2109" s="181"/>
      <c r="S2109" s="182"/>
      <c r="T2109" s="183"/>
      <c r="U2109" s="116"/>
    </row>
    <row r="2110" x14ac:dyDescent="0.3">
      <c r="P2110" s="115"/>
      <c r="Q2110" s="189"/>
      <c r="R2110" s="181"/>
      <c r="S2110" s="182"/>
      <c r="T2110" s="183"/>
      <c r="U2110" s="116"/>
    </row>
    <row r="2111" x14ac:dyDescent="0.3">
      <c r="P2111" s="115"/>
      <c r="Q2111" s="189"/>
      <c r="R2111" s="181"/>
      <c r="S2111" s="182"/>
      <c r="T2111" s="183"/>
      <c r="U2111" s="116"/>
    </row>
    <row r="2112" x14ac:dyDescent="0.3">
      <c r="P2112" s="115"/>
      <c r="Q2112" s="189"/>
      <c r="R2112" s="181"/>
      <c r="S2112" s="182"/>
      <c r="T2112" s="183"/>
      <c r="U2112" s="116"/>
    </row>
    <row r="2113" x14ac:dyDescent="0.3">
      <c r="P2113" s="115"/>
      <c r="Q2113" s="189"/>
      <c r="R2113" s="181"/>
      <c r="S2113" s="182"/>
      <c r="T2113" s="183"/>
      <c r="U2113" s="116"/>
    </row>
    <row r="2114" x14ac:dyDescent="0.3">
      <c r="P2114" s="115"/>
      <c r="Q2114" s="189"/>
      <c r="R2114" s="181"/>
      <c r="S2114" s="182"/>
      <c r="T2114" s="183"/>
      <c r="U2114" s="116"/>
    </row>
    <row r="2115" x14ac:dyDescent="0.3">
      <c r="P2115" s="115"/>
      <c r="Q2115" s="189"/>
      <c r="R2115" s="181"/>
      <c r="S2115" s="182"/>
      <c r="T2115" s="183"/>
      <c r="U2115" s="116"/>
    </row>
    <row r="2116" x14ac:dyDescent="0.3">
      <c r="P2116" s="115"/>
      <c r="Q2116" s="189"/>
      <c r="R2116" s="181"/>
      <c r="S2116" s="182"/>
      <c r="T2116" s="183"/>
      <c r="U2116" s="116"/>
    </row>
    <row r="2117" x14ac:dyDescent="0.3">
      <c r="P2117" s="115"/>
      <c r="Q2117" s="189"/>
      <c r="R2117" s="181"/>
      <c r="S2117" s="182"/>
      <c r="T2117" s="183"/>
      <c r="U2117" s="116"/>
    </row>
    <row r="2118" x14ac:dyDescent="0.3">
      <c r="P2118" s="115"/>
      <c r="Q2118" s="189"/>
      <c r="R2118" s="181"/>
      <c r="S2118" s="182"/>
      <c r="T2118" s="183"/>
      <c r="U2118" s="116"/>
    </row>
    <row r="2119" x14ac:dyDescent="0.3">
      <c r="P2119" s="115"/>
      <c r="Q2119" s="189"/>
      <c r="R2119" s="181"/>
      <c r="S2119" s="182"/>
      <c r="T2119" s="183"/>
      <c r="U2119" s="116"/>
    </row>
    <row r="2120" x14ac:dyDescent="0.3">
      <c r="P2120" s="115"/>
      <c r="Q2120" s="189"/>
      <c r="R2120" s="181"/>
      <c r="S2120" s="182"/>
      <c r="T2120" s="183"/>
      <c r="U2120" s="116"/>
    </row>
    <row r="2121" x14ac:dyDescent="0.3">
      <c r="P2121" s="115"/>
      <c r="Q2121" s="189"/>
      <c r="R2121" s="181"/>
      <c r="S2121" s="182"/>
      <c r="T2121" s="183"/>
      <c r="U2121" s="116"/>
    </row>
    <row r="2122" x14ac:dyDescent="0.3">
      <c r="P2122" s="115"/>
      <c r="Q2122" s="189">
        <v>203101019</v>
      </c>
      <c r="R2122" s="181" t="s">
        <v>466</v>
      </c>
      <c r="S2122" s="182">
        <v>0.1</v>
      </c>
      <c r="T2122" s="183">
        <v>0.1</v>
      </c>
      <c r="U2122" s="116"/>
    </row>
    <row r="2123" x14ac:dyDescent="0.3">
      <c r="P2123" s="115"/>
      <c r="Q2123" s="189">
        <v>203101020</v>
      </c>
      <c r="R2123" s="181" t="s">
        <v>467</v>
      </c>
      <c r="S2123" s="182">
        <v>0.1</v>
      </c>
      <c r="T2123" s="183">
        <v>0.1</v>
      </c>
      <c r="U2123" s="116"/>
    </row>
    <row r="2124" x14ac:dyDescent="0.3">
      <c r="P2124" s="115"/>
      <c r="Q2124" s="189">
        <v>203101025</v>
      </c>
      <c r="R2124" s="181" t="s">
        <v>468</v>
      </c>
      <c r="S2124" s="182">
        <v>0.1</v>
      </c>
      <c r="T2124" s="183">
        <v>0.1</v>
      </c>
      <c r="U2124" s="116"/>
    </row>
    <row r="2125" x14ac:dyDescent="0.3">
      <c r="P2125" s="115"/>
      <c r="Q2125" s="189">
        <v>308101001</v>
      </c>
      <c r="R2125" s="181" t="s">
        <v>469</v>
      </c>
      <c r="S2125" s="182">
        <v>0.1</v>
      </c>
      <c r="T2125" s="183">
        <v>0.1</v>
      </c>
      <c r="U2125" s="116"/>
    </row>
    <row r="2126" x14ac:dyDescent="0.3">
      <c r="P2126" s="115"/>
      <c r="Q2126" s="189">
        <v>308101008</v>
      </c>
      <c r="R2126" s="181" t="s">
        <v>470</v>
      </c>
      <c r="S2126" s="182">
        <v>0.1</v>
      </c>
      <c r="T2126" s="183">
        <v>0.1</v>
      </c>
      <c r="U2126" s="116"/>
    </row>
    <row r="2127" x14ac:dyDescent="0.3">
      <c r="P2127" s="115"/>
      <c r="Q2127" s="189">
        <v>308101010</v>
      </c>
      <c r="R2127" s="181" t="s">
        <v>471</v>
      </c>
      <c r="S2127" s="182">
        <v>0.1</v>
      </c>
      <c r="T2127" s="183">
        <v>0.1</v>
      </c>
      <c r="U2127" s="116"/>
    </row>
    <row r="2128" x14ac:dyDescent="0.3">
      <c r="P2128" s="115"/>
      <c r="Q2128" s="189">
        <v>308101011</v>
      </c>
      <c r="R2128" s="181" t="s">
        <v>472</v>
      </c>
      <c r="S2128" s="182">
        <v>0.1</v>
      </c>
      <c r="T2128" s="183">
        <v>0.1</v>
      </c>
      <c r="U2128" s="116"/>
    </row>
    <row r="2129" x14ac:dyDescent="0.3">
      <c r="P2129" s="115"/>
      <c r="Q2129" s="189">
        <v>308101013</v>
      </c>
      <c r="R2129" s="181" t="s">
        <v>473</v>
      </c>
      <c r="S2129" s="182">
        <v>0.1</v>
      </c>
      <c r="T2129" s="183">
        <v>0.1</v>
      </c>
      <c r="U2129" s="116"/>
    </row>
    <row r="2130" x14ac:dyDescent="0.3">
      <c r="P2130" s="115"/>
      <c r="Q2130" s="189">
        <v>308101014</v>
      </c>
      <c r="R2130" s="181" t="s">
        <v>474</v>
      </c>
      <c r="S2130" s="182">
        <v>0.1</v>
      </c>
      <c r="T2130" s="183">
        <v>0.1</v>
      </c>
      <c r="U2130" s="116"/>
    </row>
    <row r="2131" x14ac:dyDescent="0.3">
      <c r="P2131" s="115"/>
      <c r="Q2131" s="189">
        <v>308101018</v>
      </c>
      <c r="R2131" s="181" t="s">
        <v>475</v>
      </c>
      <c r="S2131" s="182">
        <v>0.1</v>
      </c>
      <c r="T2131" s="183">
        <v>0.1</v>
      </c>
      <c r="U2131" s="116"/>
    </row>
    <row r="2132" x14ac:dyDescent="0.3">
      <c r="P2132" s="115"/>
      <c r="Q2132" s="189">
        <v>308101019</v>
      </c>
      <c r="R2132" s="181" t="s">
        <v>476</v>
      </c>
      <c r="S2132" s="182">
        <v>0.1</v>
      </c>
      <c r="T2132" s="183">
        <v>0.1</v>
      </c>
      <c r="U2132" s="116"/>
    </row>
    <row r="2133" x14ac:dyDescent="0.3">
      <c r="P2133" s="115"/>
      <c r="Q2133" s="189">
        <v>308101021</v>
      </c>
      <c r="R2133" s="181" t="s">
        <v>458</v>
      </c>
      <c r="S2133" s="182">
        <v>0.1</v>
      </c>
      <c r="T2133" s="183">
        <v>0.1</v>
      </c>
      <c r="U2133" s="116"/>
    </row>
    <row r="2134" x14ac:dyDescent="0.3">
      <c r="P2134" s="115"/>
      <c r="Q2134" s="189">
        <v>308101022</v>
      </c>
      <c r="R2134" s="181" t="s">
        <v>477</v>
      </c>
      <c r="S2134" s="182">
        <v>0.1</v>
      </c>
      <c r="T2134" s="183">
        <v>0.1</v>
      </c>
      <c r="U2134" s="116"/>
    </row>
    <row r="2135" x14ac:dyDescent="0.3">
      <c r="P2135" s="115"/>
      <c r="Q2135" s="189">
        <v>308101025</v>
      </c>
      <c r="R2135" s="181" t="s">
        <v>478</v>
      </c>
      <c r="S2135" s="182">
        <v>0.1</v>
      </c>
      <c r="T2135" s="183">
        <v>0.1</v>
      </c>
      <c r="U2135" s="116"/>
    </row>
    <row r="2136" x14ac:dyDescent="0.3">
      <c r="P2136" s="115"/>
      <c r="Q2136" s="189">
        <v>308101026</v>
      </c>
      <c r="R2136" s="181" t="s">
        <v>479</v>
      </c>
      <c r="S2136" s="182">
        <v>0.1</v>
      </c>
      <c r="T2136" s="183">
        <v>0.1</v>
      </c>
      <c r="U2136" s="116"/>
    </row>
    <row r="2137" x14ac:dyDescent="0.3">
      <c r="P2137" s="115"/>
      <c r="Q2137" s="189">
        <v>308101027</v>
      </c>
      <c r="R2137" s="181" t="s">
        <v>480</v>
      </c>
      <c r="S2137" s="182">
        <v>0.1</v>
      </c>
      <c r="T2137" s="183">
        <v>0.1</v>
      </c>
      <c r="U2137" s="116"/>
    </row>
    <row r="2138" x14ac:dyDescent="0.3">
      <c r="P2138" s="115"/>
      <c r="Q2138" s="189">
        <v>308101028</v>
      </c>
      <c r="R2138" s="181" t="s">
        <v>481</v>
      </c>
      <c r="S2138" s="182">
        <v>0.1</v>
      </c>
      <c r="T2138" s="183">
        <v>0.1</v>
      </c>
      <c r="U2138" s="116"/>
    </row>
    <row r="2139" x14ac:dyDescent="0.3">
      <c r="P2139" s="115"/>
      <c r="Q2139" s="189">
        <v>308101029</v>
      </c>
      <c r="R2139" s="181" t="s">
        <v>482</v>
      </c>
      <c r="S2139" s="182">
        <v>0.1</v>
      </c>
      <c r="T2139" s="183">
        <v>0.1</v>
      </c>
      <c r="U2139" s="116"/>
    </row>
    <row r="2140" x14ac:dyDescent="0.3">
      <c r="P2140" s="115"/>
      <c r="Q2140" s="189">
        <v>308101033</v>
      </c>
      <c r="R2140" s="181" t="s">
        <v>483</v>
      </c>
      <c r="S2140" s="182">
        <v>0.1</v>
      </c>
      <c r="T2140" s="183">
        <v>0.1</v>
      </c>
      <c r="U2140" s="116"/>
    </row>
    <row r="2141" x14ac:dyDescent="0.3">
      <c r="P2141" s="115"/>
      <c r="Q2141" s="189">
        <v>308101034</v>
      </c>
      <c r="R2141" s="181" t="s">
        <v>484</v>
      </c>
      <c r="S2141" s="182">
        <v>0.1</v>
      </c>
      <c r="T2141" s="183">
        <v>0.1</v>
      </c>
      <c r="U2141" s="116"/>
    </row>
    <row r="2142" x14ac:dyDescent="0.3">
      <c r="P2142" s="115"/>
      <c r="Q2142" s="189">
        <v>308101035</v>
      </c>
      <c r="R2142" s="181" t="s">
        <v>485</v>
      </c>
      <c r="S2142" s="182">
        <v>0.1</v>
      </c>
      <c r="T2142" s="183">
        <v>0.1</v>
      </c>
      <c r="U2142" s="116"/>
    </row>
    <row r="2143" x14ac:dyDescent="0.3">
      <c r="P2143" s="115"/>
      <c r="Q2143" s="189">
        <v>308101036</v>
      </c>
      <c r="R2143" s="181" t="s">
        <v>486</v>
      </c>
      <c r="S2143" s="182">
        <v>0.1</v>
      </c>
      <c r="T2143" s="183">
        <v>0.1</v>
      </c>
      <c r="U2143" s="116"/>
    </row>
    <row r="2144" x14ac:dyDescent="0.3">
      <c r="P2144" s="115"/>
      <c r="Q2144" s="189">
        <v>308101037</v>
      </c>
      <c r="R2144" s="181" t="s">
        <v>487</v>
      </c>
      <c r="S2144" s="182">
        <v>0.1</v>
      </c>
      <c r="T2144" s="183">
        <v>0.1</v>
      </c>
      <c r="U2144" s="116"/>
    </row>
    <row r="2145" x14ac:dyDescent="0.3">
      <c r="P2145" s="115"/>
      <c r="Q2145" s="189">
        <v>308101041</v>
      </c>
      <c r="R2145" s="181" t="s">
        <v>488</v>
      </c>
      <c r="S2145" s="182">
        <v>0.1</v>
      </c>
      <c r="T2145" s="183">
        <v>0.1</v>
      </c>
      <c r="U2145" s="116"/>
    </row>
    <row r="2146" x14ac:dyDescent="0.3">
      <c r="P2146" s="115"/>
      <c r="Q2146" s="189">
        <v>308101042</v>
      </c>
      <c r="R2146" s="181" t="s">
        <v>489</v>
      </c>
      <c r="S2146" s="182">
        <v>0.1</v>
      </c>
      <c r="T2146" s="183">
        <v>0.1</v>
      </c>
      <c r="U2146" s="116"/>
    </row>
    <row r="2147" x14ac:dyDescent="0.3">
      <c r="P2147" s="115"/>
      <c r="Q2147" s="189">
        <v>308101044</v>
      </c>
      <c r="R2147" s="181" t="s">
        <v>490</v>
      </c>
      <c r="S2147" s="182">
        <v>0.1</v>
      </c>
      <c r="T2147" s="183">
        <v>0.1</v>
      </c>
      <c r="U2147" s="116"/>
    </row>
    <row r="2148" x14ac:dyDescent="0.3">
      <c r="P2148" s="115"/>
      <c r="Q2148" s="189">
        <v>308101046</v>
      </c>
      <c r="R2148" s="181" t="s">
        <v>491</v>
      </c>
      <c r="S2148" s="182">
        <v>0.1</v>
      </c>
      <c r="T2148" s="183">
        <v>0.1</v>
      </c>
      <c r="U2148" s="116"/>
    </row>
    <row r="2149" x14ac:dyDescent="0.3">
      <c r="P2149" s="115"/>
      <c r="Q2149" s="189">
        <v>312102013</v>
      </c>
      <c r="R2149" s="181" t="s">
        <v>465</v>
      </c>
      <c r="S2149" s="182">
        <v>0.1</v>
      </c>
      <c r="T2149" s="183">
        <v>0.1</v>
      </c>
      <c r="U2149" s="116"/>
    </row>
    <row r="2150" x14ac:dyDescent="0.3">
      <c r="P2150" s="115"/>
      <c r="Q2150" s="189">
        <v>312102053</v>
      </c>
      <c r="R2150" s="181" t="s">
        <v>492</v>
      </c>
      <c r="S2150" s="182">
        <v>0.1</v>
      </c>
      <c r="T2150" s="183">
        <v>0.1</v>
      </c>
      <c r="U2150" s="116"/>
    </row>
    <row r="2151" x14ac:dyDescent="0.3">
      <c r="P2151" s="115"/>
      <c r="Q2151" s="189">
        <v>603101013</v>
      </c>
      <c r="R2151" s="181" t="s">
        <v>493</v>
      </c>
      <c r="S2151" s="182">
        <v>0.1</v>
      </c>
      <c r="T2151" s="183">
        <v>0.1</v>
      </c>
      <c r="U2151" s="116"/>
    </row>
    <row r="2152" x14ac:dyDescent="0.3">
      <c r="P2152" s="115"/>
      <c r="Q2152" s="189">
        <v>603101046</v>
      </c>
      <c r="R2152" s="181" t="s">
        <v>494</v>
      </c>
      <c r="S2152" s="182">
        <v>0.1</v>
      </c>
      <c r="T2152" s="183">
        <v>0.1</v>
      </c>
      <c r="U2152" s="116"/>
    </row>
    <row r="2153" x14ac:dyDescent="0.3">
      <c r="P2153" s="115"/>
      <c r="Q2153" s="189">
        <v>603201044</v>
      </c>
      <c r="R2153" s="181" t="s">
        <v>495</v>
      </c>
      <c r="S2153" s="182">
        <v>0.1</v>
      </c>
      <c r="T2153" s="183">
        <v>0.1</v>
      </c>
      <c r="U2153" s="116"/>
    </row>
    <row r="2154" x14ac:dyDescent="0.3">
      <c r="P2154" s="115"/>
      <c r="Q2154" s="189">
        <v>603201047</v>
      </c>
      <c r="R2154" s="181" t="s">
        <v>496</v>
      </c>
      <c r="S2154" s="182">
        <v>0.1</v>
      </c>
      <c r="T2154" s="183">
        <v>0.1</v>
      </c>
      <c r="U2154" s="116"/>
    </row>
    <row r="2155" x14ac:dyDescent="0.3">
      <c r="P2155" s="115"/>
      <c r="Q2155" s="189">
        <v>603201058</v>
      </c>
      <c r="R2155" s="181" t="s">
        <v>497</v>
      </c>
      <c r="S2155" s="182">
        <v>0.1</v>
      </c>
      <c r="T2155" s="183">
        <v>0.1</v>
      </c>
      <c r="U2155" s="116"/>
    </row>
    <row r="2156" x14ac:dyDescent="0.3">
      <c r="P2156" s="115"/>
      <c r="Q2156" s="189">
        <v>603201061</v>
      </c>
      <c r="R2156" s="181" t="s">
        <v>498</v>
      </c>
      <c r="S2156" s="182">
        <v>0.1</v>
      </c>
      <c r="T2156" s="183">
        <v>0.1</v>
      </c>
      <c r="U2156" s="116"/>
    </row>
    <row r="2157" x14ac:dyDescent="0.3">
      <c r="P2157" s="115"/>
      <c r="Q2157" s="189">
        <v>603401013</v>
      </c>
      <c r="R2157" s="181" t="s">
        <v>499</v>
      </c>
      <c r="S2157" s="182">
        <v>0.1</v>
      </c>
      <c r="T2157" s="183">
        <v>0.1</v>
      </c>
      <c r="U2157" s="116"/>
    </row>
    <row r="2158" x14ac:dyDescent="0.3">
      <c r="P2158" s="115"/>
      <c r="Q2158" s="189">
        <v>603401034</v>
      </c>
      <c r="R2158" s="181" t="s">
        <v>500</v>
      </c>
      <c r="S2158" s="182">
        <v>0.1</v>
      </c>
      <c r="T2158" s="183">
        <v>0.1</v>
      </c>
      <c r="U2158" s="116"/>
    </row>
    <row r="2159" x14ac:dyDescent="0.3">
      <c r="P2159" s="115"/>
      <c r="Q2159" s="189">
        <v>606402075</v>
      </c>
      <c r="R2159" s="181" t="s">
        <v>501</v>
      </c>
      <c r="S2159" s="182">
        <v>0.1</v>
      </c>
      <c r="T2159" s="183">
        <v>0.1</v>
      </c>
      <c r="U2159" s="116"/>
    </row>
    <row r="2160" x14ac:dyDescent="0.3">
      <c r="P2160" s="115"/>
      <c r="Q2160" s="189">
        <v>702201006</v>
      </c>
      <c r="R2160" s="181" t="s">
        <v>502</v>
      </c>
      <c r="S2160" s="182">
        <v>0.1</v>
      </c>
      <c r="T2160" s="183">
        <v>0.1</v>
      </c>
      <c r="U2160" s="116"/>
    </row>
    <row r="2161" x14ac:dyDescent="0.3">
      <c r="P2161" s="115"/>
      <c r="Q2161" s="189">
        <v>702201009</v>
      </c>
      <c r="R2161" s="181" t="s">
        <v>503</v>
      </c>
      <c r="S2161" s="182">
        <v>0.1</v>
      </c>
      <c r="T2161" s="183">
        <v>0.1</v>
      </c>
      <c r="U2161" s="116"/>
    </row>
    <row r="2162" x14ac:dyDescent="0.3">
      <c r="P2162" s="115"/>
      <c r="Q2162" s="189">
        <v>702201011</v>
      </c>
      <c r="R2162" s="181" t="s">
        <v>504</v>
      </c>
      <c r="S2162" s="182">
        <v>0.1</v>
      </c>
      <c r="T2162" s="183">
        <v>0.1</v>
      </c>
      <c r="U2162" s="116"/>
    </row>
    <row r="2163" x14ac:dyDescent="0.3">
      <c r="P2163" s="115"/>
      <c r="Q2163" s="189">
        <v>702201015</v>
      </c>
      <c r="R2163" s="181" t="s">
        <v>505</v>
      </c>
      <c r="S2163" s="182">
        <v>0.1</v>
      </c>
      <c r="T2163" s="183">
        <v>0.1</v>
      </c>
      <c r="U2163" s="116"/>
    </row>
    <row r="2164" x14ac:dyDescent="0.3">
      <c r="P2164" s="115"/>
      <c r="Q2164" s="189">
        <v>205101001</v>
      </c>
      <c r="R2164" s="181" t="s">
        <v>506</v>
      </c>
      <c r="S2164" s="182">
        <v>0.1</v>
      </c>
      <c r="T2164" s="183">
        <v>0.1</v>
      </c>
      <c r="U2164" s="116"/>
    </row>
    <row r="2165" x14ac:dyDescent="0.3">
      <c r="P2165" s="115"/>
      <c r="Q2165" s="189">
        <v>205101002</v>
      </c>
      <c r="R2165" s="181" t="s">
        <v>507</v>
      </c>
      <c r="S2165" s="182">
        <v>0.1</v>
      </c>
      <c r="T2165" s="183">
        <v>0.1</v>
      </c>
      <c r="U2165" s="116"/>
    </row>
    <row r="2166" x14ac:dyDescent="0.3">
      <c r="P2166" s="115"/>
      <c r="Q2166" s="189">
        <v>205101003</v>
      </c>
      <c r="R2166" s="181" t="s">
        <v>508</v>
      </c>
      <c r="S2166" s="182">
        <v>0.1</v>
      </c>
      <c r="T2166" s="183">
        <v>0.1</v>
      </c>
      <c r="U2166" s="116"/>
    </row>
    <row r="2167" x14ac:dyDescent="0.3">
      <c r="P2167" s="115"/>
      <c r="Q2167" s="189">
        <v>205101005</v>
      </c>
      <c r="R2167" s="181" t="s">
        <v>509</v>
      </c>
      <c r="S2167" s="182">
        <v>0.1</v>
      </c>
      <c r="T2167" s="183">
        <v>0.1</v>
      </c>
      <c r="U2167" s="116"/>
    </row>
    <row r="2168" x14ac:dyDescent="0.3">
      <c r="P2168" s="115"/>
      <c r="Q2168" s="189">
        <v>205101006</v>
      </c>
      <c r="R2168" s="181" t="s">
        <v>510</v>
      </c>
      <c r="S2168" s="182">
        <v>0.1</v>
      </c>
      <c r="T2168" s="183">
        <v>0.1</v>
      </c>
      <c r="U2168" s="116"/>
    </row>
    <row r="2169" x14ac:dyDescent="0.3">
      <c r="P2169" s="115"/>
      <c r="Q2169" s="189">
        <v>205101008</v>
      </c>
      <c r="R2169" s="181" t="s">
        <v>511</v>
      </c>
      <c r="S2169" s="182">
        <v>0.1</v>
      </c>
      <c r="T2169" s="183">
        <v>0.1</v>
      </c>
      <c r="U2169" s="116"/>
    </row>
    <row r="2170" x14ac:dyDescent="0.3">
      <c r="P2170" s="115"/>
      <c r="Q2170" s="189">
        <v>205101009</v>
      </c>
      <c r="R2170" s="181" t="s">
        <v>512</v>
      </c>
      <c r="S2170" s="182">
        <v>0.1</v>
      </c>
      <c r="T2170" s="183">
        <v>0.1</v>
      </c>
      <c r="U2170" s="116"/>
    </row>
    <row r="2171" x14ac:dyDescent="0.3">
      <c r="P2171" s="115"/>
      <c r="Q2171" s="189">
        <v>205101010</v>
      </c>
      <c r="R2171" s="181" t="s">
        <v>513</v>
      </c>
      <c r="S2171" s="182">
        <v>0.1</v>
      </c>
      <c r="T2171" s="183">
        <v>0.1</v>
      </c>
      <c r="U2171" s="116"/>
    </row>
    <row r="2172" x14ac:dyDescent="0.3">
      <c r="P2172" s="115"/>
      <c r="Q2172" s="189">
        <v>205101011</v>
      </c>
      <c r="R2172" s="181" t="s">
        <v>514</v>
      </c>
      <c r="S2172" s="182">
        <v>0.1</v>
      </c>
      <c r="T2172" s="183">
        <v>0.1</v>
      </c>
      <c r="U2172" s="116"/>
    </row>
    <row r="2173" x14ac:dyDescent="0.3">
      <c r="P2173" s="115"/>
      <c r="Q2173" s="189">
        <v>205101012</v>
      </c>
      <c r="R2173" s="181" t="s">
        <v>515</v>
      </c>
      <c r="S2173" s="182">
        <v>0.1</v>
      </c>
      <c r="T2173" s="183">
        <v>0.1</v>
      </c>
      <c r="U2173" s="116"/>
    </row>
    <row r="2174" x14ac:dyDescent="0.3">
      <c r="P2174" s="115"/>
      <c r="Q2174" s="189">
        <v>205101014</v>
      </c>
      <c r="R2174" s="181" t="s">
        <v>516</v>
      </c>
      <c r="S2174" s="182">
        <v>0.1</v>
      </c>
      <c r="T2174" s="183">
        <v>0.1</v>
      </c>
      <c r="U2174" s="116"/>
    </row>
    <row r="2175" x14ac:dyDescent="0.3">
      <c r="P2175" s="115"/>
      <c r="Q2175" s="189">
        <v>205101015</v>
      </c>
      <c r="R2175" s="181" t="s">
        <v>517</v>
      </c>
      <c r="S2175" s="182">
        <v>0.1</v>
      </c>
      <c r="T2175" s="183">
        <v>0.1</v>
      </c>
      <c r="U2175" s="116"/>
    </row>
    <row r="2176" x14ac:dyDescent="0.3">
      <c r="P2176" s="115"/>
      <c r="Q2176" s="189">
        <v>205101016</v>
      </c>
      <c r="R2176" s="181" t="s">
        <v>518</v>
      </c>
      <c r="S2176" s="182">
        <v>0.1</v>
      </c>
      <c r="T2176" s="183">
        <v>0.1</v>
      </c>
      <c r="U2176" s="116"/>
    </row>
    <row r="2177" x14ac:dyDescent="0.3">
      <c r="P2177" s="115"/>
      <c r="Q2177" s="189">
        <v>205101017</v>
      </c>
      <c r="R2177" s="181" t="s">
        <v>519</v>
      </c>
      <c r="S2177" s="182">
        <v>0.1</v>
      </c>
      <c r="T2177" s="183">
        <v>0.1</v>
      </c>
      <c r="U2177" s="116"/>
    </row>
    <row r="2178" x14ac:dyDescent="0.3">
      <c r="P2178" s="115"/>
      <c r="Q2178" s="189">
        <v>205102001</v>
      </c>
      <c r="R2178" s="181" t="s">
        <v>506</v>
      </c>
      <c r="S2178" s="182">
        <v>0.1</v>
      </c>
      <c r="T2178" s="183">
        <v>0.1</v>
      </c>
      <c r="U2178" s="116"/>
    </row>
    <row r="2179" x14ac:dyDescent="0.3">
      <c r="P2179" s="115"/>
      <c r="Q2179" s="189">
        <v>205102002</v>
      </c>
      <c r="R2179" s="181" t="s">
        <v>507</v>
      </c>
      <c r="S2179" s="182">
        <v>0.1</v>
      </c>
      <c r="T2179" s="183">
        <v>0.1</v>
      </c>
      <c r="U2179" s="116"/>
    </row>
    <row r="2180" x14ac:dyDescent="0.3">
      <c r="P2180" s="115"/>
      <c r="Q2180" s="189">
        <v>205102003</v>
      </c>
      <c r="R2180" s="181" t="s">
        <v>508</v>
      </c>
      <c r="S2180" s="182">
        <v>0.1</v>
      </c>
      <c r="T2180" s="183">
        <v>0.1</v>
      </c>
      <c r="U2180" s="116"/>
    </row>
    <row r="2181" x14ac:dyDescent="0.3">
      <c r="P2181" s="115"/>
      <c r="Q2181" s="189">
        <v>205102004</v>
      </c>
      <c r="R2181" s="181" t="s">
        <v>520</v>
      </c>
      <c r="S2181" s="182">
        <v>0.1</v>
      </c>
      <c r="T2181" s="183">
        <v>0.1</v>
      </c>
      <c r="U2181" s="116"/>
    </row>
    <row r="2182" x14ac:dyDescent="0.3">
      <c r="P2182" s="115"/>
      <c r="Q2182" s="189">
        <v>205102005</v>
      </c>
      <c r="R2182" s="181" t="s">
        <v>509</v>
      </c>
      <c r="S2182" s="182">
        <v>0.1</v>
      </c>
      <c r="T2182" s="183">
        <v>0.1</v>
      </c>
      <c r="U2182" s="116"/>
    </row>
    <row r="2183" x14ac:dyDescent="0.3">
      <c r="P2183" s="115"/>
      <c r="Q2183" s="189">
        <v>205102006</v>
      </c>
      <c r="R2183" s="181" t="s">
        <v>510</v>
      </c>
      <c r="S2183" s="182">
        <v>0.1</v>
      </c>
      <c r="T2183" s="183">
        <v>0.1</v>
      </c>
      <c r="U2183" s="116"/>
    </row>
    <row r="2184" x14ac:dyDescent="0.3">
      <c r="P2184" s="115"/>
      <c r="Q2184" s="189">
        <v>205102008</v>
      </c>
      <c r="R2184" s="181" t="s">
        <v>511</v>
      </c>
      <c r="S2184" s="182">
        <v>0.1</v>
      </c>
      <c r="T2184" s="183">
        <v>0.1</v>
      </c>
      <c r="U2184" s="116"/>
    </row>
    <row r="2185" x14ac:dyDescent="0.3">
      <c r="P2185" s="115"/>
      <c r="Q2185" s="189">
        <v>205102009</v>
      </c>
      <c r="R2185" s="181" t="s">
        <v>512</v>
      </c>
      <c r="S2185" s="182">
        <v>0.1</v>
      </c>
      <c r="T2185" s="183">
        <v>0.1</v>
      </c>
      <c r="U2185" s="116"/>
    </row>
    <row r="2186" x14ac:dyDescent="0.3">
      <c r="P2186" s="115"/>
      <c r="Q2186" s="189">
        <v>205102011</v>
      </c>
      <c r="R2186" s="181" t="s">
        <v>514</v>
      </c>
      <c r="S2186" s="182">
        <v>0.1</v>
      </c>
      <c r="T2186" s="183">
        <v>0.1</v>
      </c>
      <c r="U2186" s="116"/>
    </row>
    <row r="2187" x14ac:dyDescent="0.3">
      <c r="P2187" s="115"/>
      <c r="Q2187" s="189">
        <v>205102012</v>
      </c>
      <c r="R2187" s="181" t="s">
        <v>515</v>
      </c>
      <c r="S2187" s="182">
        <v>0.1</v>
      </c>
      <c r="T2187" s="183">
        <v>0.1</v>
      </c>
      <c r="U2187" s="116"/>
    </row>
    <row r="2188" x14ac:dyDescent="0.3">
      <c r="P2188" s="115"/>
      <c r="Q2188" s="189">
        <v>205102013</v>
      </c>
      <c r="R2188" s="181" t="s">
        <v>521</v>
      </c>
      <c r="S2188" s="182">
        <v>0.1</v>
      </c>
      <c r="T2188" s="183">
        <v>0.1</v>
      </c>
      <c r="U2188" s="116"/>
    </row>
    <row r="2189" x14ac:dyDescent="0.3">
      <c r="P2189" s="115"/>
      <c r="Q2189" s="189">
        <v>205102014</v>
      </c>
      <c r="R2189" s="181" t="s">
        <v>516</v>
      </c>
      <c r="S2189" s="182">
        <v>0.1</v>
      </c>
      <c r="T2189" s="183">
        <v>0.1</v>
      </c>
      <c r="U2189" s="116"/>
    </row>
    <row r="2190" x14ac:dyDescent="0.3">
      <c r="P2190" s="115"/>
      <c r="Q2190" s="189">
        <v>205102015</v>
      </c>
      <c r="R2190" s="181" t="s">
        <v>517</v>
      </c>
      <c r="S2190" s="182">
        <v>0.1</v>
      </c>
      <c r="T2190" s="183">
        <v>0.1</v>
      </c>
      <c r="U2190" s="116"/>
    </row>
    <row r="2191" x14ac:dyDescent="0.3">
      <c r="P2191" s="115"/>
      <c r="Q2191" s="189">
        <v>205103001</v>
      </c>
      <c r="R2191" s="181" t="s">
        <v>522</v>
      </c>
      <c r="S2191" s="182">
        <v>0.1</v>
      </c>
      <c r="T2191" s="183">
        <v>0.1</v>
      </c>
      <c r="U2191" s="116"/>
    </row>
    <row r="2192" x14ac:dyDescent="0.3">
      <c r="P2192" s="115"/>
      <c r="Q2192" s="189">
        <v>205103002</v>
      </c>
      <c r="R2192" s="181" t="s">
        <v>523</v>
      </c>
      <c r="S2192" s="182">
        <v>0.1</v>
      </c>
      <c r="T2192" s="183">
        <v>0.1</v>
      </c>
      <c r="U2192" s="116"/>
    </row>
    <row r="2193" x14ac:dyDescent="0.3">
      <c r="P2193" s="115"/>
      <c r="Q2193" s="189">
        <v>205103003</v>
      </c>
      <c r="R2193" s="181" t="s">
        <v>524</v>
      </c>
      <c r="S2193" s="182">
        <v>0.1</v>
      </c>
      <c r="T2193" s="183">
        <v>0.1</v>
      </c>
      <c r="U2193" s="116"/>
    </row>
    <row r="2194" x14ac:dyDescent="0.3">
      <c r="P2194" s="115"/>
      <c r="Q2194" s="189">
        <v>205103004</v>
      </c>
      <c r="R2194" s="181" t="s">
        <v>525</v>
      </c>
      <c r="S2194" s="182">
        <v>0.1</v>
      </c>
      <c r="T2194" s="183">
        <v>0.1</v>
      </c>
      <c r="U2194" s="116"/>
    </row>
    <row r="2195" x14ac:dyDescent="0.3">
      <c r="P2195" s="115"/>
      <c r="Q2195" s="189">
        <v>205103005</v>
      </c>
      <c r="R2195" s="181" t="s">
        <v>508</v>
      </c>
      <c r="S2195" s="182">
        <v>0.1</v>
      </c>
      <c r="T2195" s="183">
        <v>0.1</v>
      </c>
      <c r="U2195" s="116"/>
    </row>
    <row r="2196" x14ac:dyDescent="0.3">
      <c r="P2196" s="115"/>
      <c r="Q2196" s="189">
        <v>205103007</v>
      </c>
      <c r="R2196" s="181" t="s">
        <v>509</v>
      </c>
      <c r="S2196" s="182">
        <v>0.1</v>
      </c>
      <c r="T2196" s="183">
        <v>0.1</v>
      </c>
      <c r="U2196" s="116"/>
    </row>
    <row r="2197" x14ac:dyDescent="0.3">
      <c r="P2197" s="115"/>
      <c r="Q2197" s="189">
        <v>205103008</v>
      </c>
      <c r="R2197" s="181" t="s">
        <v>510</v>
      </c>
      <c r="S2197" s="182">
        <v>0.1</v>
      </c>
      <c r="T2197" s="183">
        <v>0.1</v>
      </c>
      <c r="U2197" s="116"/>
    </row>
    <row r="2198" x14ac:dyDescent="0.3">
      <c r="P2198" s="115"/>
      <c r="Q2198" s="189">
        <v>205103009</v>
      </c>
      <c r="R2198" s="181" t="s">
        <v>526</v>
      </c>
      <c r="S2198" s="182">
        <v>0.1</v>
      </c>
      <c r="T2198" s="183">
        <v>0.1</v>
      </c>
      <c r="U2198" s="116"/>
    </row>
    <row r="2199" x14ac:dyDescent="0.3">
      <c r="P2199" s="115"/>
      <c r="Q2199" s="189">
        <v>205103010</v>
      </c>
      <c r="R2199" s="181" t="s">
        <v>511</v>
      </c>
      <c r="S2199" s="182">
        <v>0.1</v>
      </c>
      <c r="T2199" s="183">
        <v>0.1</v>
      </c>
      <c r="U2199" s="116"/>
    </row>
    <row r="2200" x14ac:dyDescent="0.3">
      <c r="P2200" s="115"/>
      <c r="Q2200" s="189">
        <v>205103011</v>
      </c>
      <c r="R2200" s="181" t="s">
        <v>512</v>
      </c>
      <c r="S2200" s="182">
        <v>0.1</v>
      </c>
      <c r="T2200" s="183">
        <v>0.1</v>
      </c>
      <c r="U2200" s="116"/>
    </row>
    <row r="2201" x14ac:dyDescent="0.3">
      <c r="P2201" s="115"/>
      <c r="Q2201" s="189">
        <v>205103012</v>
      </c>
      <c r="R2201" s="181" t="s">
        <v>513</v>
      </c>
      <c r="S2201" s="182">
        <v>0.1</v>
      </c>
      <c r="T2201" s="183">
        <v>0.1</v>
      </c>
      <c r="U2201" s="116"/>
    </row>
    <row r="2202" x14ac:dyDescent="0.3">
      <c r="P2202" s="115"/>
      <c r="Q2202" s="189">
        <v>205103013</v>
      </c>
      <c r="R2202" s="181" t="s">
        <v>514</v>
      </c>
      <c r="S2202" s="182">
        <v>0.1</v>
      </c>
      <c r="T2202" s="183">
        <v>0.1</v>
      </c>
      <c r="U2202" s="116"/>
    </row>
    <row r="2203" x14ac:dyDescent="0.3">
      <c r="P2203" s="115"/>
      <c r="Q2203" s="189">
        <v>205103014</v>
      </c>
      <c r="R2203" s="181" t="s">
        <v>527</v>
      </c>
      <c r="S2203" s="182">
        <v>0.1</v>
      </c>
      <c r="T2203" s="183">
        <v>0.1</v>
      </c>
      <c r="U2203" s="116"/>
    </row>
    <row r="2204" x14ac:dyDescent="0.3">
      <c r="P2204" s="115"/>
      <c r="Q2204" s="189">
        <v>205103015</v>
      </c>
      <c r="R2204" s="181" t="s">
        <v>518</v>
      </c>
      <c r="S2204" s="182">
        <v>0.1</v>
      </c>
      <c r="T2204" s="183">
        <v>0.1</v>
      </c>
      <c r="U2204" s="116"/>
    </row>
    <row r="2205" x14ac:dyDescent="0.3">
      <c r="P2205" s="115"/>
      <c r="Q2205" s="189">
        <v>205103016</v>
      </c>
      <c r="R2205" s="181" t="s">
        <v>528</v>
      </c>
      <c r="S2205" s="182">
        <v>0.1</v>
      </c>
      <c r="T2205" s="183">
        <v>0.1</v>
      </c>
      <c r="U2205" s="116"/>
    </row>
    <row r="2206" x14ac:dyDescent="0.3">
      <c r="P2206" s="115"/>
      <c r="Q2206" s="189">
        <v>205103017</v>
      </c>
      <c r="R2206" s="181" t="s">
        <v>529</v>
      </c>
      <c r="S2206" s="182">
        <v>0.1</v>
      </c>
      <c r="T2206" s="183">
        <v>0.1</v>
      </c>
      <c r="U2206" s="116"/>
    </row>
    <row r="2207" x14ac:dyDescent="0.3">
      <c r="P2207" s="115"/>
      <c r="Q2207" s="189">
        <v>205103018</v>
      </c>
      <c r="R2207" s="181" t="s">
        <v>530</v>
      </c>
      <c r="S2207" s="182">
        <v>0.1</v>
      </c>
      <c r="T2207" s="183">
        <v>0.1</v>
      </c>
      <c r="U2207" s="116"/>
    </row>
    <row r="2208" x14ac:dyDescent="0.3">
      <c r="P2208" s="115"/>
      <c r="Q2208" s="189">
        <v>205103019</v>
      </c>
      <c r="R2208" s="181" t="s">
        <v>531</v>
      </c>
      <c r="S2208" s="182">
        <v>0.1</v>
      </c>
      <c r="T2208" s="183">
        <v>0.1</v>
      </c>
      <c r="U2208" s="116"/>
    </row>
    <row r="2209" x14ac:dyDescent="0.3">
      <c r="P2209" s="115"/>
      <c r="Q2209" s="189">
        <v>205103020</v>
      </c>
      <c r="R2209" s="181" t="s">
        <v>532</v>
      </c>
      <c r="S2209" s="182">
        <v>0.1</v>
      </c>
      <c r="T2209" s="183">
        <v>0.1</v>
      </c>
      <c r="U2209" s="116"/>
    </row>
    <row r="2210" x14ac:dyDescent="0.3">
      <c r="P2210" s="115"/>
      <c r="Q2210" s="189">
        <v>205103021</v>
      </c>
      <c r="R2210" s="181" t="s">
        <v>516</v>
      </c>
      <c r="S2210" s="182">
        <v>0.1</v>
      </c>
      <c r="T2210" s="183">
        <v>0.1</v>
      </c>
      <c r="U2210" s="116"/>
    </row>
    <row r="2211" x14ac:dyDescent="0.3">
      <c r="P2211" s="115"/>
      <c r="Q2211" s="189">
        <v>205103022</v>
      </c>
      <c r="R2211" s="181" t="s">
        <v>517</v>
      </c>
      <c r="S2211" s="182">
        <v>0.1</v>
      </c>
      <c r="T2211" s="183">
        <v>0.1</v>
      </c>
      <c r="U2211" s="116"/>
    </row>
    <row r="2212" x14ac:dyDescent="0.3">
      <c r="P2212" s="115"/>
      <c r="Q2212" s="189">
        <v>205104010</v>
      </c>
      <c r="R2212" s="181" t="s">
        <v>511</v>
      </c>
      <c r="S2212" s="182">
        <v>0.1</v>
      </c>
      <c r="T2212" s="183">
        <v>0.1</v>
      </c>
      <c r="U2212" s="116"/>
    </row>
    <row r="2213" x14ac:dyDescent="0.3">
      <c r="P2213" s="115"/>
      <c r="Q2213" s="189">
        <v>205104013</v>
      </c>
      <c r="R2213" s="181" t="s">
        <v>514</v>
      </c>
      <c r="S2213" s="182">
        <v>0.1</v>
      </c>
      <c r="T2213" s="183">
        <v>0.1</v>
      </c>
      <c r="U2213" s="116"/>
    </row>
    <row r="2214" x14ac:dyDescent="0.3">
      <c r="P2214" s="115"/>
      <c r="Q2214" s="189">
        <v>205104014</v>
      </c>
      <c r="R2214" s="181" t="s">
        <v>527</v>
      </c>
      <c r="S2214" s="182">
        <v>0.1</v>
      </c>
      <c r="T2214" s="183">
        <v>0.1</v>
      </c>
      <c r="U2214" s="116"/>
    </row>
    <row r="2215" x14ac:dyDescent="0.3">
      <c r="P2215" s="115"/>
      <c r="Q2215" s="189">
        <v>205104017</v>
      </c>
      <c r="R2215" s="181" t="s">
        <v>529</v>
      </c>
      <c r="S2215" s="182">
        <v>0.1</v>
      </c>
      <c r="T2215" s="183">
        <v>0.1</v>
      </c>
      <c r="U2215" s="116"/>
    </row>
    <row r="2216" x14ac:dyDescent="0.3">
      <c r="P2216" s="115"/>
      <c r="Q2216" s="189">
        <v>205104020</v>
      </c>
      <c r="R2216" s="181" t="s">
        <v>532</v>
      </c>
      <c r="S2216" s="182">
        <v>0.1</v>
      </c>
      <c r="T2216" s="183">
        <v>0.1</v>
      </c>
      <c r="U2216" s="116"/>
    </row>
    <row r="2217" x14ac:dyDescent="0.3">
      <c r="P2217" s="115"/>
      <c r="Q2217" s="189">
        <v>205105003</v>
      </c>
      <c r="R2217" s="181" t="s">
        <v>533</v>
      </c>
      <c r="S2217" s="182">
        <v>0.1</v>
      </c>
      <c r="T2217" s="183">
        <v>0.1</v>
      </c>
      <c r="U2217" s="116"/>
    </row>
    <row r="2218" x14ac:dyDescent="0.3">
      <c r="P2218" s="115"/>
      <c r="Q2218" s="189">
        <v>205105006</v>
      </c>
      <c r="R2218" s="181" t="s">
        <v>534</v>
      </c>
      <c r="S2218" s="182">
        <v>0.1</v>
      </c>
      <c r="T2218" s="183">
        <v>0.1</v>
      </c>
      <c r="U2218" s="116"/>
    </row>
    <row r="2219" x14ac:dyDescent="0.3">
      <c r="P2219" s="115"/>
      <c r="Q2219" s="189">
        <v>205105009</v>
      </c>
      <c r="R2219" s="181" t="s">
        <v>535</v>
      </c>
      <c r="S2219" s="182">
        <v>0.1</v>
      </c>
      <c r="T2219" s="183">
        <v>0.1</v>
      </c>
      <c r="U2219" s="116"/>
    </row>
    <row r="2220" x14ac:dyDescent="0.3">
      <c r="P2220" s="115"/>
      <c r="Q2220" s="189">
        <v>205201001</v>
      </c>
      <c r="R2220" s="181" t="s">
        <v>536</v>
      </c>
      <c r="S2220" s="182">
        <v>0.1</v>
      </c>
      <c r="T2220" s="183">
        <v>0.1</v>
      </c>
      <c r="U2220" s="116"/>
    </row>
    <row r="2221" x14ac:dyDescent="0.3">
      <c r="P2221" s="115"/>
      <c r="Q2221" s="189">
        <v>205201002</v>
      </c>
      <c r="R2221" s="181" t="s">
        <v>537</v>
      </c>
      <c r="S2221" s="182">
        <v>0.1</v>
      </c>
      <c r="T2221" s="183">
        <v>0.1</v>
      </c>
      <c r="U2221" s="116"/>
    </row>
    <row r="2222" x14ac:dyDescent="0.3">
      <c r="P2222" s="115"/>
      <c r="Q2222" s="189">
        <v>205201010</v>
      </c>
      <c r="R2222" s="181" t="s">
        <v>538</v>
      </c>
      <c r="S2222" s="182">
        <v>0.1</v>
      </c>
      <c r="T2222" s="183">
        <v>0.1</v>
      </c>
      <c r="U2222" s="116"/>
    </row>
    <row r="2223" x14ac:dyDescent="0.3">
      <c r="P2223" s="115"/>
      <c r="Q2223" s="189">
        <v>603101033</v>
      </c>
      <c r="R2223" s="181" t="s">
        <v>539</v>
      </c>
      <c r="S2223" s="182">
        <v>0.1</v>
      </c>
      <c r="T2223" s="183">
        <v>0.1</v>
      </c>
      <c r="U2223" s="116"/>
    </row>
    <row r="2224" x14ac:dyDescent="0.3">
      <c r="P2224" s="115"/>
      <c r="Q2224" s="189">
        <v>603201066</v>
      </c>
      <c r="R2224" s="181" t="s">
        <v>540</v>
      </c>
      <c r="S2224" s="182">
        <v>0.1</v>
      </c>
      <c r="T2224" s="183">
        <v>0.1</v>
      </c>
      <c r="U2224" s="116"/>
    </row>
    <row r="2225" x14ac:dyDescent="0.3">
      <c r="P2225" s="115"/>
      <c r="Q2225" s="189">
        <v>702201007</v>
      </c>
      <c r="R2225" s="181" t="s">
        <v>541</v>
      </c>
      <c r="S2225" s="182">
        <v>0.1</v>
      </c>
      <c r="T2225" s="183">
        <v>0.1</v>
      </c>
      <c r="U2225" s="116"/>
    </row>
    <row r="2226" x14ac:dyDescent="0.3">
      <c r="P2226" s="115"/>
      <c r="Q2226" s="189">
        <v>310104004</v>
      </c>
      <c r="R2226" s="181" t="s">
        <v>542</v>
      </c>
      <c r="S2226" s="182">
        <v>0.1</v>
      </c>
      <c r="T2226" s="183">
        <v>0.1</v>
      </c>
      <c r="U2226" s="116"/>
    </row>
    <row r="2227" x14ac:dyDescent="0.3">
      <c r="P2227" s="115"/>
      <c r="Q2227" s="189">
        <v>310104005</v>
      </c>
      <c r="R2227" s="181" t="s">
        <v>543</v>
      </c>
      <c r="S2227" s="182">
        <v>0.1</v>
      </c>
      <c r="T2227" s="183">
        <v>0.1</v>
      </c>
      <c r="U2227" s="116"/>
    </row>
    <row r="2228" x14ac:dyDescent="0.3">
      <c r="P2228" s="115"/>
      <c r="Q2228" s="189">
        <v>310104018</v>
      </c>
      <c r="R2228" s="181" t="s">
        <v>544</v>
      </c>
      <c r="S2228" s="182">
        <v>0.1</v>
      </c>
      <c r="T2228" s="183">
        <v>0.1</v>
      </c>
      <c r="U2228" s="116"/>
    </row>
    <row r="2229" x14ac:dyDescent="0.3">
      <c r="P2229" s="115"/>
      <c r="Q2229" s="189">
        <v>310104034</v>
      </c>
      <c r="R2229" s="181" t="s">
        <v>545</v>
      </c>
      <c r="S2229" s="182">
        <v>0.1</v>
      </c>
      <c r="T2229" s="183">
        <v>0.1</v>
      </c>
      <c r="U2229" s="116"/>
    </row>
    <row r="2230" x14ac:dyDescent="0.3">
      <c r="P2230" s="115"/>
      <c r="Q2230" s="189">
        <v>310104047</v>
      </c>
      <c r="R2230" s="181" t="s">
        <v>546</v>
      </c>
      <c r="S2230" s="182">
        <v>0.1</v>
      </c>
      <c r="T2230" s="183">
        <v>0.1</v>
      </c>
      <c r="U2230" s="116"/>
    </row>
    <row r="2231" x14ac:dyDescent="0.3">
      <c r="P2231" s="115"/>
      <c r="Q2231" s="189">
        <v>311201039</v>
      </c>
      <c r="R2231" s="181" t="s">
        <v>547</v>
      </c>
      <c r="S2231" s="182">
        <v>0.1</v>
      </c>
      <c r="T2231" s="183">
        <v>0.1</v>
      </c>
      <c r="U2231" s="116"/>
    </row>
    <row r="2232" x14ac:dyDescent="0.3">
      <c r="P2232" s="115"/>
      <c r="Q2232" s="189">
        <v>312102001</v>
      </c>
      <c r="R2232" s="181" t="s">
        <v>548</v>
      </c>
      <c r="S2232" s="182">
        <v>0.1</v>
      </c>
      <c r="T2232" s="183">
        <v>0.1</v>
      </c>
      <c r="U2232" s="116"/>
    </row>
    <row r="2233" x14ac:dyDescent="0.3">
      <c r="P2233" s="115"/>
      <c r="Q2233" s="189">
        <v>312102003</v>
      </c>
      <c r="R2233" s="181" t="s">
        <v>549</v>
      </c>
      <c r="S2233" s="182">
        <v>0.1</v>
      </c>
      <c r="T2233" s="183">
        <v>0.1</v>
      </c>
      <c r="U2233" s="116"/>
    </row>
    <row r="2234" x14ac:dyDescent="0.3">
      <c r="P2234" s="115"/>
      <c r="Q2234" s="189">
        <v>312102004</v>
      </c>
      <c r="R2234" s="181" t="s">
        <v>550</v>
      </c>
      <c r="S2234" s="182">
        <v>0.1</v>
      </c>
      <c r="T2234" s="183">
        <v>0.1</v>
      </c>
      <c r="U2234" s="116"/>
    </row>
    <row r="2235" x14ac:dyDescent="0.3">
      <c r="P2235" s="115"/>
      <c r="Q2235" s="189">
        <v>312102009</v>
      </c>
      <c r="R2235" s="181" t="s">
        <v>551</v>
      </c>
      <c r="S2235" s="182">
        <v>0.1</v>
      </c>
      <c r="T2235" s="183">
        <v>0.1</v>
      </c>
      <c r="U2235" s="116"/>
    </row>
    <row r="2236" x14ac:dyDescent="0.3">
      <c r="P2236" s="115"/>
      <c r="Q2236" s="189">
        <v>603401014</v>
      </c>
      <c r="R2236" s="181" t="s">
        <v>552</v>
      </c>
      <c r="S2236" s="182">
        <v>0.1</v>
      </c>
      <c r="T2236" s="183">
        <v>0.1</v>
      </c>
      <c r="U2236" s="116"/>
    </row>
    <row r="2237" x14ac:dyDescent="0.3">
      <c r="P2237" s="115"/>
      <c r="Q2237" s="189">
        <v>702205001</v>
      </c>
      <c r="R2237" s="181" t="s">
        <v>553</v>
      </c>
      <c r="S2237" s="182">
        <v>0.1</v>
      </c>
      <c r="T2237" s="183">
        <v>0.1</v>
      </c>
      <c r="U2237" s="116"/>
    </row>
    <row r="2238" x14ac:dyDescent="0.3">
      <c r="P2238" s="115"/>
      <c r="Q2238" s="189">
        <v>310102017</v>
      </c>
      <c r="R2238" s="181" t="s">
        <v>554</v>
      </c>
      <c r="S2238" s="182">
        <v>0.1</v>
      </c>
      <c r="T2238" s="183">
        <v>0.1</v>
      </c>
      <c r="U2238" s="116"/>
    </row>
    <row r="2239" x14ac:dyDescent="0.3">
      <c r="P2239" s="115"/>
      <c r="Q2239" s="189">
        <v>312102015</v>
      </c>
      <c r="R2239" s="181" t="s">
        <v>555</v>
      </c>
      <c r="S2239" s="182">
        <v>0.1</v>
      </c>
      <c r="T2239" s="183">
        <v>0.1</v>
      </c>
      <c r="U2239" s="116"/>
    </row>
    <row r="2240" x14ac:dyDescent="0.3">
      <c r="P2240" s="115"/>
      <c r="Q2240" s="189">
        <v>312102017</v>
      </c>
      <c r="R2240" s="181" t="s">
        <v>556</v>
      </c>
      <c r="S2240" s="182">
        <v>0.1</v>
      </c>
      <c r="T2240" s="183">
        <v>0.1</v>
      </c>
      <c r="U2240" s="116"/>
    </row>
    <row r="2241" x14ac:dyDescent="0.3">
      <c r="P2241" s="115"/>
      <c r="Q2241" s="189">
        <v>312102023</v>
      </c>
      <c r="R2241" s="181" t="s">
        <v>557</v>
      </c>
      <c r="S2241" s="182">
        <v>0.1</v>
      </c>
      <c r="T2241" s="183">
        <v>0.1</v>
      </c>
      <c r="U2241" s="116"/>
    </row>
    <row r="2242" x14ac:dyDescent="0.3">
      <c r="P2242" s="115"/>
      <c r="Q2242" s="189">
        <v>312102024</v>
      </c>
      <c r="R2242" s="181" t="s">
        <v>558</v>
      </c>
      <c r="S2242" s="182">
        <v>0.1</v>
      </c>
      <c r="T2242" s="183">
        <v>0.1</v>
      </c>
      <c r="U2242" s="116"/>
    </row>
    <row r="2243" x14ac:dyDescent="0.3">
      <c r="P2243" s="115"/>
      <c r="Q2243" s="189">
        <v>312102043</v>
      </c>
      <c r="R2243" s="181" t="s">
        <v>559</v>
      </c>
      <c r="S2243" s="182">
        <v>0.1</v>
      </c>
      <c r="T2243" s="183">
        <v>0.1</v>
      </c>
      <c r="U2243" s="116"/>
    </row>
    <row r="2244" x14ac:dyDescent="0.3">
      <c r="P2244" s="115"/>
      <c r="Q2244" s="189">
        <v>312102044</v>
      </c>
      <c r="R2244" s="181" t="s">
        <v>560</v>
      </c>
      <c r="S2244" s="182">
        <v>0.1</v>
      </c>
      <c r="T2244" s="183">
        <v>0.1</v>
      </c>
      <c r="U2244" s="116"/>
    </row>
    <row r="2245" x14ac:dyDescent="0.3">
      <c r="P2245" s="115"/>
      <c r="Q2245" s="189">
        <v>312102049</v>
      </c>
      <c r="R2245" s="181" t="s">
        <v>561</v>
      </c>
      <c r="S2245" s="182">
        <v>0.1</v>
      </c>
      <c r="T2245" s="183">
        <v>0.1</v>
      </c>
      <c r="U2245" s="116"/>
    </row>
    <row r="2246" x14ac:dyDescent="0.3">
      <c r="P2246" s="115"/>
      <c r="Q2246" s="189">
        <v>603101035</v>
      </c>
      <c r="R2246" s="181" t="s">
        <v>562</v>
      </c>
      <c r="S2246" s="182">
        <v>0.1</v>
      </c>
      <c r="T2246" s="183">
        <v>0.1</v>
      </c>
      <c r="U2246" s="116"/>
    </row>
    <row r="2247" x14ac:dyDescent="0.3">
      <c r="P2247" s="115"/>
      <c r="Q2247" s="189">
        <v>606402036</v>
      </c>
      <c r="R2247" s="181" t="s">
        <v>563</v>
      </c>
      <c r="S2247" s="182">
        <v>0.1</v>
      </c>
      <c r="T2247" s="183">
        <v>0.1</v>
      </c>
      <c r="U2247" s="116"/>
    </row>
    <row r="2248" x14ac:dyDescent="0.3">
      <c r="P2248" s="115"/>
      <c r="Q2248" s="189">
        <v>606402081</v>
      </c>
      <c r="R2248" s="181" t="s">
        <v>564</v>
      </c>
      <c r="S2248" s="182">
        <v>0.1</v>
      </c>
      <c r="T2248" s="183">
        <v>0.1</v>
      </c>
      <c r="U2248" s="116"/>
    </row>
    <row r="2249" x14ac:dyDescent="0.3">
      <c r="P2249" s="115"/>
      <c r="Q2249" s="189">
        <v>701301009</v>
      </c>
      <c r="R2249" s="181" t="s">
        <v>565</v>
      </c>
      <c r="S2249" s="182">
        <v>0.1</v>
      </c>
      <c r="T2249" s="183">
        <v>0.1</v>
      </c>
      <c r="U2249" s="116"/>
    </row>
    <row r="2250" x14ac:dyDescent="0.3">
      <c r="P2250" s="115"/>
      <c r="Q2250" s="189">
        <v>701304001</v>
      </c>
      <c r="R2250" s="181" t="s">
        <v>566</v>
      </c>
      <c r="S2250" s="182">
        <v>0.1</v>
      </c>
      <c r="T2250" s="183">
        <v>0.1</v>
      </c>
      <c r="U2250" s="116"/>
    </row>
    <row r="2251" x14ac:dyDescent="0.3">
      <c r="P2251" s="115"/>
      <c r="Q2251" s="189">
        <v>701304002</v>
      </c>
      <c r="R2251" s="181" t="s">
        <v>567</v>
      </c>
      <c r="S2251" s="182">
        <v>0.1</v>
      </c>
      <c r="T2251" s="183">
        <v>0.1</v>
      </c>
      <c r="U2251" s="116"/>
    </row>
    <row r="2252" x14ac:dyDescent="0.3">
      <c r="P2252" s="115"/>
      <c r="Q2252" s="189">
        <v>701304003</v>
      </c>
      <c r="R2252" s="181" t="s">
        <v>568</v>
      </c>
      <c r="S2252" s="182">
        <v>0.1</v>
      </c>
      <c r="T2252" s="183">
        <v>0.1</v>
      </c>
      <c r="U2252" s="116"/>
    </row>
    <row r="2253" x14ac:dyDescent="0.3">
      <c r="P2253" s="115"/>
      <c r="Q2253" s="189">
        <v>401107002</v>
      </c>
      <c r="R2253" s="181" t="s">
        <v>338</v>
      </c>
      <c r="S2253" s="182">
        <v>0.1</v>
      </c>
      <c r="T2253" s="183">
        <v>0.1</v>
      </c>
      <c r="U2253" s="116"/>
    </row>
    <row r="2254" x14ac:dyDescent="0.3">
      <c r="P2254" s="115"/>
      <c r="Q2254" s="189">
        <v>502202004</v>
      </c>
      <c r="R2254" s="181" t="s">
        <v>569</v>
      </c>
      <c r="S2254" s="182">
        <v>0.1</v>
      </c>
      <c r="T2254" s="183">
        <v>0.1</v>
      </c>
      <c r="U2254" s="116"/>
    </row>
    <row r="2255" x14ac:dyDescent="0.3">
      <c r="P2255" s="115"/>
      <c r="Q2255" s="189">
        <v>502202005</v>
      </c>
      <c r="R2255" s="181" t="s">
        <v>570</v>
      </c>
      <c r="S2255" s="182">
        <v>0.1</v>
      </c>
      <c r="T2255" s="183">
        <v>0.1</v>
      </c>
      <c r="U2255" s="116"/>
    </row>
    <row r="2256" x14ac:dyDescent="0.3">
      <c r="P2256" s="115"/>
      <c r="Q2256" s="189">
        <v>502202006</v>
      </c>
      <c r="R2256" s="181" t="s">
        <v>571</v>
      </c>
      <c r="S2256" s="182">
        <v>0.1</v>
      </c>
      <c r="T2256" s="183">
        <v>0.1</v>
      </c>
      <c r="U2256" s="116"/>
    </row>
    <row r="2257" x14ac:dyDescent="0.3">
      <c r="P2257" s="115"/>
      <c r="Q2257" s="189">
        <v>502202009</v>
      </c>
      <c r="R2257" s="181" t="s">
        <v>572</v>
      </c>
      <c r="S2257" s="182">
        <v>0.1</v>
      </c>
      <c r="T2257" s="183">
        <v>0.1</v>
      </c>
      <c r="U2257" s="116"/>
    </row>
    <row r="2258" x14ac:dyDescent="0.3">
      <c r="P2258" s="115"/>
      <c r="Q2258" s="189">
        <v>205201005</v>
      </c>
      <c r="R2258" s="181" t="s">
        <v>573</v>
      </c>
      <c r="S2258" s="182">
        <v>0.1</v>
      </c>
      <c r="T2258" s="183">
        <v>0.1</v>
      </c>
      <c r="U2258" s="116"/>
    </row>
    <row r="2259" x14ac:dyDescent="0.3">
      <c r="P2259" s="115"/>
      <c r="Q2259" s="189">
        <v>304104003</v>
      </c>
      <c r="R2259" s="181" t="s">
        <v>574</v>
      </c>
      <c r="S2259" s="182">
        <v>0.1</v>
      </c>
      <c r="T2259" s="183">
        <v>0.1</v>
      </c>
      <c r="U2259" s="116"/>
    </row>
    <row r="2260" x14ac:dyDescent="0.3">
      <c r="P2260" s="115"/>
      <c r="Q2260" s="189">
        <v>304104004</v>
      </c>
      <c r="R2260" s="181" t="s">
        <v>575</v>
      </c>
      <c r="S2260" s="182">
        <v>0.1</v>
      </c>
      <c r="T2260" s="183">
        <v>0.1</v>
      </c>
      <c r="U2260" s="116"/>
    </row>
    <row r="2261" x14ac:dyDescent="0.3">
      <c r="P2261" s="115"/>
      <c r="Q2261" s="189">
        <v>304104005</v>
      </c>
      <c r="R2261" s="181" t="s">
        <v>576</v>
      </c>
      <c r="S2261" s="182">
        <v>0.1</v>
      </c>
      <c r="T2261" s="183">
        <v>0.1</v>
      </c>
      <c r="U2261" s="116"/>
    </row>
    <row r="2262" x14ac:dyDescent="0.3">
      <c r="P2262" s="115"/>
      <c r="Q2262" s="189">
        <v>304104006</v>
      </c>
      <c r="R2262" s="181" t="s">
        <v>577</v>
      </c>
      <c r="S2262" s="182">
        <v>0.1</v>
      </c>
      <c r="T2262" s="183">
        <v>0.1</v>
      </c>
      <c r="U2262" s="116"/>
    </row>
    <row r="2263" x14ac:dyDescent="0.3">
      <c r="P2263" s="115"/>
      <c r="Q2263" s="189">
        <v>304104012</v>
      </c>
      <c r="R2263" s="181" t="s">
        <v>578</v>
      </c>
      <c r="S2263" s="182">
        <v>0.1</v>
      </c>
      <c r="T2263" s="183">
        <v>0.1</v>
      </c>
      <c r="U2263" s="116"/>
    </row>
    <row r="2264" x14ac:dyDescent="0.3">
      <c r="P2264" s="115"/>
      <c r="Q2264" s="189">
        <v>312101001</v>
      </c>
      <c r="R2264" s="181" t="s">
        <v>579</v>
      </c>
      <c r="S2264" s="182">
        <v>0.1</v>
      </c>
      <c r="T2264" s="183">
        <v>0.1</v>
      </c>
      <c r="U2264" s="116"/>
    </row>
    <row r="2265" x14ac:dyDescent="0.3">
      <c r="P2265" s="115"/>
      <c r="Q2265" s="189">
        <v>312101002</v>
      </c>
      <c r="R2265" s="181" t="s">
        <v>580</v>
      </c>
      <c r="S2265" s="182">
        <v>0.1</v>
      </c>
      <c r="T2265" s="183">
        <v>0.1</v>
      </c>
      <c r="U2265" s="116"/>
    </row>
    <row r="2266" x14ac:dyDescent="0.3">
      <c r="P2266" s="115"/>
      <c r="Q2266" s="189">
        <v>312101003</v>
      </c>
      <c r="R2266" s="181" t="s">
        <v>581</v>
      </c>
      <c r="S2266" s="182">
        <v>0.1</v>
      </c>
      <c r="T2266" s="183">
        <v>0.1</v>
      </c>
      <c r="U2266" s="116"/>
    </row>
    <row r="2267" x14ac:dyDescent="0.3">
      <c r="P2267" s="115"/>
      <c r="Q2267" s="189">
        <v>312101004</v>
      </c>
      <c r="R2267" s="181" t="s">
        <v>582</v>
      </c>
      <c r="S2267" s="182">
        <v>0.1</v>
      </c>
      <c r="T2267" s="183">
        <v>0.1</v>
      </c>
      <c r="U2267" s="116"/>
    </row>
    <row r="2268" x14ac:dyDescent="0.3">
      <c r="P2268" s="115"/>
      <c r="Q2268" s="189">
        <v>312101005</v>
      </c>
      <c r="R2268" s="181" t="s">
        <v>583</v>
      </c>
      <c r="S2268" s="182">
        <v>0.1</v>
      </c>
      <c r="T2268" s="183">
        <v>0.1</v>
      </c>
      <c r="U2268" s="116"/>
    </row>
    <row r="2269" x14ac:dyDescent="0.3">
      <c r="P2269" s="115"/>
      <c r="Q2269" s="189">
        <v>312101006</v>
      </c>
      <c r="R2269" s="181" t="s">
        <v>584</v>
      </c>
      <c r="S2269" s="182">
        <v>0.1</v>
      </c>
      <c r="T2269" s="183">
        <v>0.1</v>
      </c>
      <c r="U2269" s="116"/>
    </row>
    <row r="2270" x14ac:dyDescent="0.3">
      <c r="P2270" s="115"/>
      <c r="Q2270" s="189">
        <v>312101007</v>
      </c>
      <c r="R2270" s="181" t="s">
        <v>585</v>
      </c>
      <c r="S2270" s="182">
        <v>0.1</v>
      </c>
      <c r="T2270" s="183">
        <v>0.1</v>
      </c>
      <c r="U2270" s="116"/>
    </row>
    <row r="2271" x14ac:dyDescent="0.3">
      <c r="P2271" s="115"/>
      <c r="Q2271" s="189">
        <v>312101008</v>
      </c>
      <c r="R2271" s="181" t="s">
        <v>586</v>
      </c>
      <c r="S2271" s="182">
        <v>0.1</v>
      </c>
      <c r="T2271" s="183">
        <v>0.1</v>
      </c>
      <c r="U2271" s="116"/>
    </row>
    <row r="2272" x14ac:dyDescent="0.3">
      <c r="P2272" s="115"/>
      <c r="Q2272" s="189">
        <v>312101009</v>
      </c>
      <c r="R2272" s="181" t="s">
        <v>587</v>
      </c>
      <c r="S2272" s="182">
        <v>0.1</v>
      </c>
      <c r="T2272" s="183">
        <v>0.1</v>
      </c>
      <c r="U2272" s="116"/>
    </row>
    <row r="2273" x14ac:dyDescent="0.3">
      <c r="P2273" s="115"/>
      <c r="Q2273" s="189">
        <v>312101010</v>
      </c>
      <c r="R2273" s="181" t="s">
        <v>588</v>
      </c>
      <c r="S2273" s="182">
        <v>0.1</v>
      </c>
      <c r="T2273" s="183">
        <v>0.1</v>
      </c>
      <c r="U2273" s="116"/>
    </row>
    <row r="2274" x14ac:dyDescent="0.3">
      <c r="P2274" s="115"/>
      <c r="Q2274" s="189">
        <v>312101011</v>
      </c>
      <c r="R2274" s="181" t="s">
        <v>589</v>
      </c>
      <c r="S2274" s="182">
        <v>0.1</v>
      </c>
      <c r="T2274" s="183">
        <v>0.1</v>
      </c>
      <c r="U2274" s="116"/>
    </row>
    <row r="2275" x14ac:dyDescent="0.3">
      <c r="P2275" s="115"/>
      <c r="Q2275" s="189">
        <v>312101012</v>
      </c>
      <c r="R2275" s="181" t="s">
        <v>590</v>
      </c>
      <c r="S2275" s="182">
        <v>0.1</v>
      </c>
      <c r="T2275" s="183">
        <v>0.1</v>
      </c>
      <c r="U2275" s="116"/>
    </row>
    <row r="2276" x14ac:dyDescent="0.3">
      <c r="P2276" s="115"/>
      <c r="Q2276" s="189">
        <v>312101013</v>
      </c>
      <c r="R2276" s="181" t="s">
        <v>591</v>
      </c>
      <c r="S2276" s="182">
        <v>0.1</v>
      </c>
      <c r="T2276" s="183">
        <v>0.1</v>
      </c>
      <c r="U2276" s="116"/>
    </row>
    <row r="2277" x14ac:dyDescent="0.3">
      <c r="P2277" s="115"/>
      <c r="Q2277" s="189">
        <v>312101014</v>
      </c>
      <c r="R2277" s="181" t="s">
        <v>592</v>
      </c>
      <c r="S2277" s="182">
        <v>0.1</v>
      </c>
      <c r="T2277" s="183">
        <v>0.1</v>
      </c>
      <c r="U2277" s="116"/>
    </row>
    <row r="2278" x14ac:dyDescent="0.3">
      <c r="P2278" s="115"/>
      <c r="Q2278" s="189">
        <v>312101015</v>
      </c>
      <c r="R2278" s="181" t="s">
        <v>593</v>
      </c>
      <c r="S2278" s="182">
        <v>0.1</v>
      </c>
      <c r="T2278" s="183">
        <v>0.1</v>
      </c>
      <c r="U2278" s="116"/>
    </row>
    <row r="2279" x14ac:dyDescent="0.3">
      <c r="P2279" s="115"/>
      <c r="Q2279" s="189">
        <v>312101016</v>
      </c>
      <c r="R2279" s="181" t="s">
        <v>594</v>
      </c>
      <c r="S2279" s="182">
        <v>0.1</v>
      </c>
      <c r="T2279" s="183">
        <v>0.1</v>
      </c>
      <c r="U2279" s="116"/>
    </row>
    <row r="2280" x14ac:dyDescent="0.3">
      <c r="P2280" s="115"/>
      <c r="Q2280" s="189">
        <v>312101017</v>
      </c>
      <c r="R2280" s="181" t="s">
        <v>595</v>
      </c>
      <c r="S2280" s="182">
        <v>0.1</v>
      </c>
      <c r="T2280" s="183">
        <v>0.1</v>
      </c>
      <c r="U2280" s="116"/>
    </row>
    <row r="2281" x14ac:dyDescent="0.3">
      <c r="P2281" s="115"/>
      <c r="Q2281" s="189">
        <v>312101018</v>
      </c>
      <c r="R2281" s="181" t="s">
        <v>596</v>
      </c>
      <c r="S2281" s="182">
        <v>0.1</v>
      </c>
      <c r="T2281" s="183">
        <v>0.1</v>
      </c>
      <c r="U2281" s="116"/>
    </row>
    <row r="2282" x14ac:dyDescent="0.3">
      <c r="P2282" s="115"/>
      <c r="Q2282" s="189">
        <v>312101019</v>
      </c>
      <c r="R2282" s="181" t="s">
        <v>597</v>
      </c>
      <c r="S2282" s="182">
        <v>0.1</v>
      </c>
      <c r="T2282" s="183">
        <v>0.1</v>
      </c>
      <c r="U2282" s="116"/>
    </row>
    <row r="2283" x14ac:dyDescent="0.3">
      <c r="P2283" s="115"/>
      <c r="Q2283" s="189">
        <v>312101021</v>
      </c>
      <c r="R2283" s="181" t="s">
        <v>459</v>
      </c>
      <c r="S2283" s="182">
        <v>0.1</v>
      </c>
      <c r="T2283" s="183">
        <v>0.1</v>
      </c>
      <c r="U2283" s="116"/>
    </row>
    <row r="2284" x14ac:dyDescent="0.3">
      <c r="P2284" s="115"/>
      <c r="Q2284" s="189">
        <v>312101022</v>
      </c>
      <c r="R2284" s="181" t="s">
        <v>598</v>
      </c>
      <c r="S2284" s="182">
        <v>0.1</v>
      </c>
      <c r="T2284" s="183">
        <v>0.1</v>
      </c>
      <c r="U2284" s="116"/>
    </row>
    <row r="2285" x14ac:dyDescent="0.3">
      <c r="P2285" s="115"/>
      <c r="Q2285" s="189">
        <v>312101023</v>
      </c>
      <c r="R2285" s="181" t="s">
        <v>599</v>
      </c>
      <c r="S2285" s="182">
        <v>0.1</v>
      </c>
      <c r="T2285" s="183">
        <v>0.1</v>
      </c>
      <c r="U2285" s="116"/>
    </row>
    <row r="2286" x14ac:dyDescent="0.3">
      <c r="P2286" s="115"/>
      <c r="Q2286" s="189">
        <v>312101024</v>
      </c>
      <c r="R2286" s="181" t="s">
        <v>600</v>
      </c>
      <c r="S2286" s="182">
        <v>0.1</v>
      </c>
      <c r="T2286" s="183">
        <v>0.1</v>
      </c>
      <c r="U2286" s="116"/>
    </row>
    <row r="2287" x14ac:dyDescent="0.3">
      <c r="P2287" s="115"/>
      <c r="Q2287" s="189">
        <v>312101026</v>
      </c>
      <c r="R2287" s="181" t="s">
        <v>601</v>
      </c>
      <c r="S2287" s="182">
        <v>0.1</v>
      </c>
      <c r="T2287" s="183">
        <v>0.1</v>
      </c>
      <c r="U2287" s="116"/>
    </row>
    <row r="2288" x14ac:dyDescent="0.3">
      <c r="P2288" s="115"/>
      <c r="Q2288" s="189">
        <v>312101027</v>
      </c>
      <c r="R2288" s="181" t="s">
        <v>602</v>
      </c>
      <c r="S2288" s="182">
        <v>0.1</v>
      </c>
      <c r="T2288" s="183">
        <v>0.1</v>
      </c>
      <c r="U2288" s="116"/>
    </row>
    <row r="2289" x14ac:dyDescent="0.3">
      <c r="P2289" s="115"/>
      <c r="Q2289" s="189">
        <v>312101028</v>
      </c>
      <c r="R2289" s="181" t="s">
        <v>603</v>
      </c>
      <c r="S2289" s="182">
        <v>0.1</v>
      </c>
      <c r="T2289" s="183">
        <v>0.1</v>
      </c>
      <c r="U2289" s="116"/>
    </row>
    <row r="2290" x14ac:dyDescent="0.3">
      <c r="P2290" s="115"/>
      <c r="Q2290" s="189">
        <v>312101030</v>
      </c>
      <c r="R2290" s="181" t="s">
        <v>604</v>
      </c>
      <c r="S2290" s="182">
        <v>0.1</v>
      </c>
      <c r="T2290" s="183">
        <v>0.1</v>
      </c>
      <c r="U2290" s="116"/>
    </row>
    <row r="2291" x14ac:dyDescent="0.3">
      <c r="P2291" s="115"/>
      <c r="Q2291" s="189">
        <v>312101031</v>
      </c>
      <c r="R2291" s="181" t="s">
        <v>605</v>
      </c>
      <c r="S2291" s="182">
        <v>0.1</v>
      </c>
      <c r="T2291" s="183">
        <v>0.1</v>
      </c>
      <c r="U2291" s="116"/>
    </row>
    <row r="2292" x14ac:dyDescent="0.3">
      <c r="P2292" s="115"/>
      <c r="Q2292" s="189">
        <v>312101032</v>
      </c>
      <c r="R2292" s="181" t="s">
        <v>606</v>
      </c>
      <c r="S2292" s="182">
        <v>0.1</v>
      </c>
      <c r="T2292" s="183">
        <v>0.1</v>
      </c>
      <c r="U2292" s="116"/>
    </row>
    <row r="2293" x14ac:dyDescent="0.3">
      <c r="P2293" s="115"/>
      <c r="Q2293" s="189">
        <v>312101033</v>
      </c>
      <c r="R2293" s="181" t="s">
        <v>607</v>
      </c>
      <c r="S2293" s="182">
        <v>0.1</v>
      </c>
      <c r="T2293" s="183">
        <v>0.1</v>
      </c>
      <c r="U2293" s="116"/>
    </row>
    <row r="2294" x14ac:dyDescent="0.3">
      <c r="P2294" s="115"/>
      <c r="Q2294" s="189">
        <v>312101034</v>
      </c>
      <c r="R2294" s="181" t="s">
        <v>608</v>
      </c>
      <c r="S2294" s="182">
        <v>0.1</v>
      </c>
      <c r="T2294" s="183">
        <v>0.1</v>
      </c>
      <c r="U2294" s="116"/>
    </row>
    <row r="2295" x14ac:dyDescent="0.3">
      <c r="P2295" s="115"/>
      <c r="Q2295" s="189">
        <v>312101035</v>
      </c>
      <c r="R2295" s="181" t="s">
        <v>609</v>
      </c>
      <c r="S2295" s="182">
        <v>0.1</v>
      </c>
      <c r="T2295" s="183">
        <v>0.1</v>
      </c>
      <c r="U2295" s="116"/>
    </row>
    <row r="2296" x14ac:dyDescent="0.3">
      <c r="P2296" s="115"/>
      <c r="Q2296" s="189">
        <v>312101036</v>
      </c>
      <c r="R2296" s="181" t="s">
        <v>610</v>
      </c>
      <c r="S2296" s="182">
        <v>0.1</v>
      </c>
      <c r="T2296" s="183">
        <v>0.1</v>
      </c>
      <c r="U2296" s="116"/>
    </row>
    <row r="2297" x14ac:dyDescent="0.3">
      <c r="P2297" s="115"/>
      <c r="Q2297" s="189">
        <v>312101037</v>
      </c>
      <c r="R2297" s="181" t="s">
        <v>611</v>
      </c>
      <c r="S2297" s="182">
        <v>0.1</v>
      </c>
      <c r="T2297" s="183">
        <v>0.1</v>
      </c>
      <c r="U2297" s="116"/>
    </row>
    <row r="2298" x14ac:dyDescent="0.3">
      <c r="P2298" s="115"/>
      <c r="Q2298" s="189">
        <v>312101038</v>
      </c>
      <c r="R2298" s="181" t="s">
        <v>612</v>
      </c>
      <c r="S2298" s="182">
        <v>0.1</v>
      </c>
      <c r="T2298" s="183">
        <v>0.1</v>
      </c>
      <c r="U2298" s="116"/>
    </row>
    <row r="2299" x14ac:dyDescent="0.3">
      <c r="P2299" s="115"/>
      <c r="Q2299" s="189">
        <v>603401037</v>
      </c>
      <c r="R2299" s="181" t="s">
        <v>613</v>
      </c>
      <c r="S2299" s="182">
        <v>0.1</v>
      </c>
      <c r="T2299" s="183">
        <v>0.1</v>
      </c>
      <c r="U2299" s="116"/>
    </row>
    <row r="2300" x14ac:dyDescent="0.3">
      <c r="P2300" s="115"/>
      <c r="Q2300" s="189">
        <v>401201014</v>
      </c>
      <c r="R2300" s="181" t="s">
        <v>614</v>
      </c>
      <c r="S2300" s="182">
        <v>0.1</v>
      </c>
      <c r="T2300" s="183">
        <v>0.1</v>
      </c>
      <c r="U2300" s="116"/>
    </row>
    <row r="2301" x14ac:dyDescent="0.3">
      <c r="P2301" s="115"/>
      <c r="Q2301" s="189">
        <v>401301002</v>
      </c>
      <c r="R2301" s="181" t="s">
        <v>615</v>
      </c>
      <c r="S2301" s="182">
        <v>0.1</v>
      </c>
      <c r="T2301" s="183">
        <v>0.1</v>
      </c>
      <c r="U2301" s="116"/>
    </row>
    <row r="2302" x14ac:dyDescent="0.3">
      <c r="P2302" s="115"/>
      <c r="Q2302" s="189">
        <v>603401017</v>
      </c>
      <c r="R2302" s="181" t="s">
        <v>616</v>
      </c>
      <c r="S2302" s="182">
        <v>0.1</v>
      </c>
      <c r="T2302" s="183">
        <v>0.1</v>
      </c>
      <c r="U2302" s="116"/>
    </row>
    <row r="2303" x14ac:dyDescent="0.3">
      <c r="P2303" s="115"/>
      <c r="Q2303" s="189">
        <v>603401018</v>
      </c>
      <c r="R2303" s="181" t="s">
        <v>617</v>
      </c>
      <c r="S2303" s="182">
        <v>0.1</v>
      </c>
      <c r="T2303" s="183">
        <v>0.1</v>
      </c>
      <c r="U2303" s="116"/>
    </row>
    <row r="2304" x14ac:dyDescent="0.3">
      <c r="P2304" s="115"/>
      <c r="Q2304" s="189">
        <v>603401019</v>
      </c>
      <c r="R2304" s="181" t="s">
        <v>618</v>
      </c>
      <c r="S2304" s="182">
        <v>0.1</v>
      </c>
      <c r="T2304" s="183">
        <v>0.1</v>
      </c>
      <c r="U2304" s="116"/>
    </row>
    <row r="2305" x14ac:dyDescent="0.3">
      <c r="P2305" s="115"/>
      <c r="Q2305" s="189">
        <v>603401020</v>
      </c>
      <c r="R2305" s="181" t="s">
        <v>619</v>
      </c>
      <c r="S2305" s="182">
        <v>0.1</v>
      </c>
      <c r="T2305" s="183">
        <v>0.1</v>
      </c>
      <c r="U2305" s="116"/>
    </row>
    <row r="2306" x14ac:dyDescent="0.3">
      <c r="P2306" s="115"/>
      <c r="Q2306" s="189">
        <v>603401022</v>
      </c>
      <c r="R2306" s="181" t="s">
        <v>620</v>
      </c>
      <c r="S2306" s="182">
        <v>0.1</v>
      </c>
      <c r="T2306" s="183">
        <v>0.1</v>
      </c>
      <c r="U2306" s="116"/>
    </row>
    <row r="2307" x14ac:dyDescent="0.3">
      <c r="P2307" s="115"/>
      <c r="Q2307" s="189">
        <v>603401023</v>
      </c>
      <c r="R2307" s="181" t="s">
        <v>621</v>
      </c>
      <c r="S2307" s="182">
        <v>0.1</v>
      </c>
      <c r="T2307" s="183">
        <v>0.1</v>
      </c>
      <c r="U2307" s="116"/>
    </row>
    <row r="2308" x14ac:dyDescent="0.3">
      <c r="P2308" s="115"/>
      <c r="Q2308" s="189">
        <v>603401024</v>
      </c>
      <c r="R2308" s="181" t="s">
        <v>622</v>
      </c>
      <c r="S2308" s="182">
        <v>0.1</v>
      </c>
      <c r="T2308" s="183">
        <v>0.1</v>
      </c>
      <c r="U2308" s="116"/>
    </row>
    <row r="2309" x14ac:dyDescent="0.3">
      <c r="P2309" s="115"/>
      <c r="Q2309" s="189">
        <v>603401025</v>
      </c>
      <c r="R2309" s="181" t="s">
        <v>623</v>
      </c>
      <c r="S2309" s="182">
        <v>0.1</v>
      </c>
      <c r="T2309" s="183">
        <v>0.1</v>
      </c>
      <c r="U2309" s="116"/>
    </row>
    <row r="2310" x14ac:dyDescent="0.3">
      <c r="P2310" s="115"/>
      <c r="Q2310" s="189">
        <v>603401036</v>
      </c>
      <c r="R2310" s="181" t="s">
        <v>624</v>
      </c>
      <c r="S2310" s="182">
        <v>0.1</v>
      </c>
      <c r="T2310" s="183">
        <v>0.1</v>
      </c>
      <c r="U2310" s="116"/>
    </row>
    <row r="2311" x14ac:dyDescent="0.3">
      <c r="P2311" s="115"/>
      <c r="Q2311" s="189">
        <v>603402001</v>
      </c>
      <c r="R2311" s="181" t="s">
        <v>625</v>
      </c>
      <c r="S2311" s="182">
        <v>0.1</v>
      </c>
      <c r="T2311" s="183">
        <v>0.1</v>
      </c>
      <c r="U2311" s="116"/>
    </row>
    <row r="2312" x14ac:dyDescent="0.3">
      <c r="P2312" s="115"/>
      <c r="Q2312" s="189">
        <v>603402008</v>
      </c>
      <c r="R2312" s="181" t="s">
        <v>626</v>
      </c>
      <c r="S2312" s="182">
        <v>0.1</v>
      </c>
      <c r="T2312" s="183">
        <v>0.1</v>
      </c>
      <c r="U2312" s="116"/>
    </row>
    <row r="2313" x14ac:dyDescent="0.3">
      <c r="P2313" s="115"/>
      <c r="Q2313" s="189">
        <v>603402010</v>
      </c>
      <c r="R2313" s="181" t="s">
        <v>627</v>
      </c>
      <c r="S2313" s="182">
        <v>0.1</v>
      </c>
      <c r="T2313" s="183">
        <v>0.1</v>
      </c>
      <c r="U2313" s="116"/>
    </row>
    <row r="2314" x14ac:dyDescent="0.3">
      <c r="P2314" s="115"/>
      <c r="Q2314" s="189">
        <v>603402011</v>
      </c>
      <c r="R2314" s="181" t="s">
        <v>628</v>
      </c>
      <c r="S2314" s="182">
        <v>0.1</v>
      </c>
      <c r="T2314" s="183">
        <v>0.1</v>
      </c>
      <c r="U2314" s="116"/>
    </row>
    <row r="2315" x14ac:dyDescent="0.3">
      <c r="P2315" s="115"/>
      <c r="Q2315" s="189">
        <v>603402012</v>
      </c>
      <c r="R2315" s="181" t="s">
        <v>629</v>
      </c>
      <c r="S2315" s="182">
        <v>0.1</v>
      </c>
      <c r="T2315" s="183">
        <v>0.1</v>
      </c>
      <c r="U2315" s="116"/>
    </row>
    <row r="2316" x14ac:dyDescent="0.3">
      <c r="P2316" s="115"/>
      <c r="Q2316" s="189">
        <v>603402017</v>
      </c>
      <c r="R2316" s="181" t="s">
        <v>630</v>
      </c>
      <c r="S2316" s="182">
        <v>0.1</v>
      </c>
      <c r="T2316" s="183">
        <v>0.1</v>
      </c>
      <c r="U2316" s="116"/>
    </row>
    <row r="2317" x14ac:dyDescent="0.3">
      <c r="P2317" s="115"/>
      <c r="Q2317" s="189">
        <v>701301020</v>
      </c>
      <c r="R2317" s="181" t="s">
        <v>631</v>
      </c>
      <c r="S2317" s="182">
        <v>0.1</v>
      </c>
      <c r="T2317" s="183">
        <v>0.1</v>
      </c>
      <c r="U2317" s="116"/>
    </row>
    <row r="2318" x14ac:dyDescent="0.3">
      <c r="P2318" s="115"/>
      <c r="Q2318" s="189">
        <v>701301021</v>
      </c>
      <c r="R2318" s="181" t="s">
        <v>460</v>
      </c>
      <c r="S2318" s="182">
        <v>0.1</v>
      </c>
      <c r="T2318" s="183">
        <v>0.1</v>
      </c>
      <c r="U2318" s="116"/>
    </row>
    <row r="2319" x14ac:dyDescent="0.3">
      <c r="P2319" s="115"/>
      <c r="Q2319" s="189">
        <v>701301022</v>
      </c>
      <c r="R2319" s="181" t="s">
        <v>632</v>
      </c>
      <c r="S2319" s="182">
        <v>0.1</v>
      </c>
      <c r="T2319" s="183">
        <v>0.1</v>
      </c>
      <c r="U2319" s="116"/>
    </row>
    <row r="2320" x14ac:dyDescent="0.3">
      <c r="P2320" s="115"/>
      <c r="Q2320" s="189">
        <v>701301023</v>
      </c>
      <c r="R2320" s="181" t="s">
        <v>633</v>
      </c>
      <c r="S2320" s="182">
        <v>0.1</v>
      </c>
      <c r="T2320" s="183">
        <v>0.1</v>
      </c>
      <c r="U2320" s="116"/>
    </row>
    <row r="2321" x14ac:dyDescent="0.3">
      <c r="P2321" s="115"/>
      <c r="Q2321" s="189">
        <v>701301027</v>
      </c>
      <c r="R2321" s="181" t="s">
        <v>634</v>
      </c>
      <c r="S2321" s="182">
        <v>0.1</v>
      </c>
      <c r="T2321" s="183">
        <v>0.1</v>
      </c>
      <c r="U2321" s="116"/>
    </row>
    <row r="2322" x14ac:dyDescent="0.3">
      <c r="P2322" s="115"/>
      <c r="Q2322" s="189">
        <v>701301029</v>
      </c>
      <c r="R2322" s="181" t="s">
        <v>635</v>
      </c>
      <c r="S2322" s="182">
        <v>0.1</v>
      </c>
      <c r="T2322" s="183">
        <v>0.1</v>
      </c>
      <c r="U2322" s="116"/>
    </row>
    <row r="2323" x14ac:dyDescent="0.3">
      <c r="P2323" s="115"/>
      <c r="Q2323" s="189">
        <v>701302001</v>
      </c>
      <c r="R2323" s="181" t="s">
        <v>636</v>
      </c>
      <c r="S2323" s="182">
        <v>0.1</v>
      </c>
      <c r="T2323" s="183">
        <v>0.1</v>
      </c>
      <c r="U2323" s="116"/>
    </row>
    <row r="2324" x14ac:dyDescent="0.3">
      <c r="P2324" s="115"/>
      <c r="Q2324" s="189">
        <v>701302002</v>
      </c>
      <c r="R2324" s="181" t="s">
        <v>637</v>
      </c>
      <c r="S2324" s="182">
        <v>0.1</v>
      </c>
      <c r="T2324" s="183">
        <v>0.1</v>
      </c>
      <c r="U2324" s="116"/>
    </row>
    <row r="2325" x14ac:dyDescent="0.3">
      <c r="P2325" s="115"/>
      <c r="Q2325" s="189">
        <v>701302003</v>
      </c>
      <c r="R2325" s="181" t="s">
        <v>638</v>
      </c>
      <c r="S2325" s="182">
        <v>0.1</v>
      </c>
      <c r="T2325" s="183">
        <v>0.1</v>
      </c>
      <c r="U2325" s="116"/>
    </row>
    <row r="2326" x14ac:dyDescent="0.3">
      <c r="P2326" s="115"/>
      <c r="Q2326" s="189">
        <v>701302004</v>
      </c>
      <c r="R2326" s="181" t="s">
        <v>639</v>
      </c>
      <c r="S2326" s="182">
        <v>0.1</v>
      </c>
      <c r="T2326" s="183">
        <v>0.1</v>
      </c>
      <c r="U2326" s="116"/>
    </row>
    <row r="2327" x14ac:dyDescent="0.3">
      <c r="P2327" s="115"/>
      <c r="Q2327" s="189">
        <v>701302005</v>
      </c>
      <c r="R2327" s="181" t="s">
        <v>640</v>
      </c>
      <c r="S2327" s="182">
        <v>0.1</v>
      </c>
      <c r="T2327" s="183">
        <v>0.1</v>
      </c>
      <c r="U2327" s="116"/>
    </row>
    <row r="2328" x14ac:dyDescent="0.3">
      <c r="P2328" s="115"/>
      <c r="Q2328" s="189">
        <v>701302006</v>
      </c>
      <c r="R2328" s="181" t="s">
        <v>641</v>
      </c>
      <c r="S2328" s="182">
        <v>0.1</v>
      </c>
      <c r="T2328" s="183">
        <v>0.1</v>
      </c>
      <c r="U2328" s="116"/>
    </row>
    <row r="2329" x14ac:dyDescent="0.3">
      <c r="P2329" s="115"/>
      <c r="Q2329" s="189">
        <v>701302007</v>
      </c>
      <c r="R2329" s="181" t="s">
        <v>642</v>
      </c>
      <c r="S2329" s="182">
        <v>0.1</v>
      </c>
      <c r="T2329" s="183">
        <v>0.1</v>
      </c>
      <c r="U2329" s="116"/>
    </row>
    <row r="2330" x14ac:dyDescent="0.3">
      <c r="P2330" s="115"/>
      <c r="Q2330" s="189">
        <v>701302008</v>
      </c>
      <c r="R2330" s="181" t="s">
        <v>643</v>
      </c>
      <c r="S2330" s="182">
        <v>0.1</v>
      </c>
      <c r="T2330" s="183">
        <v>0.1</v>
      </c>
      <c r="U2330" s="116"/>
    </row>
    <row r="2331" x14ac:dyDescent="0.3">
      <c r="P2331" s="115"/>
      <c r="Q2331" s="189">
        <v>701302009</v>
      </c>
      <c r="R2331" s="181" t="s">
        <v>644</v>
      </c>
      <c r="S2331" s="182">
        <v>0.1</v>
      </c>
      <c r="T2331" s="183">
        <v>0.1</v>
      </c>
      <c r="U2331" s="116"/>
    </row>
    <row r="2332" x14ac:dyDescent="0.3">
      <c r="P2332" s="115"/>
      <c r="Q2332" s="189">
        <v>701302010</v>
      </c>
      <c r="R2332" s="181" t="s">
        <v>645</v>
      </c>
      <c r="S2332" s="182">
        <v>0.1</v>
      </c>
      <c r="T2332" s="183">
        <v>0.1</v>
      </c>
      <c r="U2332" s="116"/>
    </row>
    <row r="2333" x14ac:dyDescent="0.3">
      <c r="P2333" s="115"/>
      <c r="Q2333" s="189">
        <v>701302011</v>
      </c>
      <c r="R2333" s="181" t="s">
        <v>582</v>
      </c>
      <c r="S2333" s="182">
        <v>0.1</v>
      </c>
      <c r="T2333" s="183">
        <v>0.1</v>
      </c>
      <c r="U2333" s="116"/>
    </row>
    <row r="2334" x14ac:dyDescent="0.3">
      <c r="P2334" s="115"/>
      <c r="Q2334" s="189">
        <v>701302012</v>
      </c>
      <c r="R2334" s="181" t="s">
        <v>646</v>
      </c>
      <c r="S2334" s="182">
        <v>0.1</v>
      </c>
      <c r="T2334" s="183">
        <v>0.1</v>
      </c>
      <c r="U2334" s="116"/>
    </row>
    <row r="2335" x14ac:dyDescent="0.3">
      <c r="P2335" s="115"/>
      <c r="Q2335" s="189">
        <v>701302013</v>
      </c>
      <c r="R2335" s="181" t="s">
        <v>647</v>
      </c>
      <c r="S2335" s="182">
        <v>0.1</v>
      </c>
      <c r="T2335" s="183">
        <v>0.1</v>
      </c>
      <c r="U2335" s="116"/>
    </row>
    <row r="2336" x14ac:dyDescent="0.3">
      <c r="P2336" s="115"/>
      <c r="Q2336" s="189">
        <v>701302015</v>
      </c>
      <c r="R2336" s="181" t="s">
        <v>648</v>
      </c>
      <c r="S2336" s="182">
        <v>0.1</v>
      </c>
      <c r="T2336" s="183">
        <v>0.1</v>
      </c>
      <c r="U2336" s="116"/>
    </row>
    <row r="2337" x14ac:dyDescent="0.3">
      <c r="P2337" s="115"/>
      <c r="Q2337" s="189">
        <v>701302017</v>
      </c>
      <c r="R2337" s="181" t="s">
        <v>649</v>
      </c>
      <c r="S2337" s="182">
        <v>0.1</v>
      </c>
      <c r="T2337" s="183">
        <v>0.1</v>
      </c>
      <c r="U2337" s="116"/>
    </row>
    <row r="2338" x14ac:dyDescent="0.3">
      <c r="P2338" s="115"/>
      <c r="Q2338" s="189">
        <v>701302018</v>
      </c>
      <c r="R2338" s="181" t="s">
        <v>650</v>
      </c>
      <c r="S2338" s="182">
        <v>0.1</v>
      </c>
      <c r="T2338" s="183">
        <v>0.1</v>
      </c>
      <c r="U2338" s="116"/>
    </row>
    <row r="2339" x14ac:dyDescent="0.3">
      <c r="P2339" s="115"/>
      <c r="Q2339" s="189">
        <v>701302019</v>
      </c>
      <c r="R2339" s="181" t="s">
        <v>651</v>
      </c>
      <c r="S2339" s="182">
        <v>0.1</v>
      </c>
      <c r="T2339" s="183">
        <v>0.1</v>
      </c>
      <c r="U2339" s="116"/>
    </row>
    <row r="2340" x14ac:dyDescent="0.3">
      <c r="P2340" s="115"/>
      <c r="Q2340" s="189">
        <v>701302020</v>
      </c>
      <c r="R2340" s="181" t="s">
        <v>652</v>
      </c>
      <c r="S2340" s="182">
        <v>0.1</v>
      </c>
      <c r="T2340" s="183">
        <v>0.1</v>
      </c>
      <c r="U2340" s="116"/>
    </row>
    <row r="2341" x14ac:dyDescent="0.3">
      <c r="P2341" s="115"/>
      <c r="Q2341" s="189">
        <v>701302022</v>
      </c>
      <c r="R2341" s="181" t="s">
        <v>653</v>
      </c>
      <c r="S2341" s="182">
        <v>0.1</v>
      </c>
      <c r="T2341" s="183">
        <v>0.1</v>
      </c>
      <c r="U2341" s="116"/>
    </row>
    <row r="2342" x14ac:dyDescent="0.3">
      <c r="P2342" s="115"/>
      <c r="Q2342" s="189">
        <v>701303001</v>
      </c>
      <c r="R2342" s="181" t="s">
        <v>654</v>
      </c>
      <c r="S2342" s="182">
        <v>0.1</v>
      </c>
      <c r="T2342" s="183">
        <v>0.1</v>
      </c>
      <c r="U2342" s="116"/>
    </row>
    <row r="2343" x14ac:dyDescent="0.3">
      <c r="P2343" s="115"/>
      <c r="Q2343" s="189">
        <v>701303003</v>
      </c>
      <c r="R2343" s="181" t="s">
        <v>345</v>
      </c>
      <c r="S2343" s="182">
        <v>0.1</v>
      </c>
      <c r="T2343" s="183">
        <v>0.1</v>
      </c>
      <c r="U2343" s="116"/>
    </row>
    <row r="2344" x14ac:dyDescent="0.3">
      <c r="P2344" s="115"/>
      <c r="Q2344" s="189">
        <v>701303004</v>
      </c>
      <c r="R2344" s="181" t="s">
        <v>346</v>
      </c>
      <c r="S2344" s="182">
        <v>0.1</v>
      </c>
      <c r="T2344" s="183">
        <v>0.1</v>
      </c>
      <c r="U2344" s="116"/>
    </row>
    <row r="2345" x14ac:dyDescent="0.3">
      <c r="P2345" s="115"/>
      <c r="Q2345" s="189">
        <v>701303005</v>
      </c>
      <c r="R2345" s="181" t="s">
        <v>347</v>
      </c>
      <c r="S2345" s="182">
        <v>0.1</v>
      </c>
      <c r="T2345" s="183">
        <v>0.1</v>
      </c>
      <c r="U2345" s="116"/>
    </row>
    <row r="2346" x14ac:dyDescent="0.3">
      <c r="P2346" s="115"/>
      <c r="Q2346" s="189">
        <v>701303009</v>
      </c>
      <c r="R2346" s="181" t="s">
        <v>348</v>
      </c>
      <c r="S2346" s="182">
        <v>0.1</v>
      </c>
      <c r="T2346" s="183">
        <v>0.1</v>
      </c>
      <c r="U2346" s="116"/>
    </row>
    <row r="2347" x14ac:dyDescent="0.3">
      <c r="P2347" s="115"/>
      <c r="Q2347" s="189">
        <v>701303010</v>
      </c>
      <c r="R2347" s="181" t="s">
        <v>655</v>
      </c>
      <c r="S2347" s="182">
        <v>0.1</v>
      </c>
      <c r="T2347" s="183">
        <v>0.1</v>
      </c>
      <c r="U2347" s="116"/>
    </row>
    <row r="2348" x14ac:dyDescent="0.3">
      <c r="P2348" s="115"/>
      <c r="Q2348" s="189">
        <v>701303011</v>
      </c>
      <c r="R2348" s="181" t="s">
        <v>656</v>
      </c>
      <c r="S2348" s="182">
        <v>0.1</v>
      </c>
      <c r="T2348" s="183">
        <v>0.1</v>
      </c>
      <c r="U2348" s="116"/>
    </row>
    <row r="2349" x14ac:dyDescent="0.3">
      <c r="P2349" s="115"/>
      <c r="Q2349" s="189">
        <v>701303012</v>
      </c>
      <c r="R2349" s="181" t="s">
        <v>657</v>
      </c>
      <c r="S2349" s="182">
        <v>0.1</v>
      </c>
      <c r="T2349" s="183">
        <v>0.1</v>
      </c>
      <c r="U2349" s="116"/>
    </row>
    <row r="2350" x14ac:dyDescent="0.3">
      <c r="P2350" s="115"/>
      <c r="Q2350" s="189">
        <v>701303013</v>
      </c>
      <c r="R2350" s="181" t="s">
        <v>658</v>
      </c>
      <c r="S2350" s="182">
        <v>0.1</v>
      </c>
      <c r="T2350" s="183">
        <v>0.1</v>
      </c>
      <c r="U2350" s="116"/>
    </row>
    <row r="2351" x14ac:dyDescent="0.3">
      <c r="P2351" s="115"/>
      <c r="Q2351" s="189">
        <v>701303014</v>
      </c>
      <c r="R2351" s="181" t="s">
        <v>659</v>
      </c>
      <c r="S2351" s="182">
        <v>0.1</v>
      </c>
      <c r="T2351" s="183">
        <v>0.1</v>
      </c>
      <c r="U2351" s="116"/>
    </row>
    <row r="2352" x14ac:dyDescent="0.3">
      <c r="P2352" s="115"/>
      <c r="Q2352" s="189">
        <v>701303015</v>
      </c>
      <c r="R2352" s="181" t="s">
        <v>660</v>
      </c>
      <c r="S2352" s="182">
        <v>0.1</v>
      </c>
      <c r="T2352" s="183">
        <v>0.1</v>
      </c>
      <c r="U2352" s="116"/>
    </row>
    <row r="2353" x14ac:dyDescent="0.3">
      <c r="P2353" s="115"/>
      <c r="Q2353" s="189">
        <v>701303017</v>
      </c>
      <c r="R2353" s="181" t="s">
        <v>661</v>
      </c>
      <c r="S2353" s="182">
        <v>0.1</v>
      </c>
      <c r="T2353" s="183">
        <v>0.1</v>
      </c>
      <c r="U2353" s="116"/>
    </row>
    <row r="2354" x14ac:dyDescent="0.3">
      <c r="P2354" s="115"/>
      <c r="Q2354" s="189">
        <v>701303018</v>
      </c>
      <c r="R2354" s="181" t="s">
        <v>662</v>
      </c>
      <c r="S2354" s="182">
        <v>0.1</v>
      </c>
      <c r="T2354" s="183">
        <v>0.1</v>
      </c>
      <c r="U2354" s="116"/>
    </row>
    <row r="2355" x14ac:dyDescent="0.3">
      <c r="P2355" s="115"/>
      <c r="Q2355" s="189">
        <v>701303019</v>
      </c>
      <c r="R2355" s="181" t="s">
        <v>663</v>
      </c>
      <c r="S2355" s="182">
        <v>0.1</v>
      </c>
      <c r="T2355" s="183">
        <v>0.1</v>
      </c>
      <c r="U2355" s="116"/>
    </row>
    <row r="2356" x14ac:dyDescent="0.3">
      <c r="P2356" s="115"/>
      <c r="Q2356" s="189">
        <v>701303020</v>
      </c>
      <c r="R2356" s="181" t="s">
        <v>664</v>
      </c>
      <c r="S2356" s="182">
        <v>0.1</v>
      </c>
      <c r="T2356" s="183">
        <v>0.1</v>
      </c>
      <c r="U2356" s="116"/>
    </row>
    <row r="2357" x14ac:dyDescent="0.3">
      <c r="P2357" s="115"/>
      <c r="Q2357" s="189">
        <v>701303021</v>
      </c>
      <c r="R2357" s="181" t="s">
        <v>665</v>
      </c>
      <c r="S2357" s="182">
        <v>0.1</v>
      </c>
      <c r="T2357" s="183">
        <v>0.1</v>
      </c>
      <c r="U2357" s="116"/>
    </row>
    <row r="2358" x14ac:dyDescent="0.3">
      <c r="P2358" s="115"/>
      <c r="Q2358" s="189">
        <v>701303022</v>
      </c>
      <c r="R2358" s="181" t="s">
        <v>349</v>
      </c>
      <c r="S2358" s="182">
        <v>0.1</v>
      </c>
      <c r="T2358" s="183">
        <v>0.1</v>
      </c>
      <c r="U2358" s="116"/>
    </row>
    <row r="2359" x14ac:dyDescent="0.3">
      <c r="P2359" s="115"/>
      <c r="Q2359" s="189">
        <v>701303023</v>
      </c>
      <c r="R2359" s="181" t="s">
        <v>350</v>
      </c>
      <c r="S2359" s="182">
        <v>0.1</v>
      </c>
      <c r="T2359" s="183">
        <v>0.1</v>
      </c>
      <c r="U2359" s="116"/>
    </row>
    <row r="2360" x14ac:dyDescent="0.3">
      <c r="P2360" s="115"/>
      <c r="Q2360" s="189">
        <v>701303025</v>
      </c>
      <c r="R2360" s="181" t="s">
        <v>666</v>
      </c>
      <c r="S2360" s="182">
        <v>0.1</v>
      </c>
      <c r="T2360" s="183">
        <v>0.1</v>
      </c>
      <c r="U2360" s="116"/>
    </row>
    <row r="2361" x14ac:dyDescent="0.3">
      <c r="P2361" s="115"/>
      <c r="Q2361" s="189">
        <v>701303028</v>
      </c>
      <c r="R2361" s="181" t="s">
        <v>351</v>
      </c>
      <c r="S2361" s="182">
        <v>0.1</v>
      </c>
      <c r="T2361" s="183">
        <v>0.1</v>
      </c>
      <c r="U2361" s="116"/>
    </row>
    <row r="2362" x14ac:dyDescent="0.3">
      <c r="P2362" s="115"/>
      <c r="Q2362" s="189">
        <v>701303029</v>
      </c>
      <c r="R2362" s="181" t="s">
        <v>352</v>
      </c>
      <c r="S2362" s="182">
        <v>0.1</v>
      </c>
      <c r="T2362" s="183">
        <v>0.1</v>
      </c>
      <c r="U2362" s="116"/>
    </row>
    <row r="2363" x14ac:dyDescent="0.3">
      <c r="P2363" s="115"/>
      <c r="Q2363" s="189">
        <v>701303030</v>
      </c>
      <c r="R2363" s="181" t="s">
        <v>353</v>
      </c>
      <c r="S2363" s="182">
        <v>0.1</v>
      </c>
      <c r="T2363" s="183">
        <v>0.1</v>
      </c>
      <c r="U2363" s="116"/>
    </row>
    <row r="2364" x14ac:dyDescent="0.3">
      <c r="P2364" s="115"/>
      <c r="Q2364" s="189">
        <v>701303031</v>
      </c>
      <c r="R2364" s="181" t="s">
        <v>354</v>
      </c>
      <c r="S2364" s="182">
        <v>0.1</v>
      </c>
      <c r="T2364" s="183">
        <v>0.1</v>
      </c>
      <c r="U2364" s="116"/>
    </row>
    <row r="2365" x14ac:dyDescent="0.3">
      <c r="P2365" s="115"/>
      <c r="Q2365" s="189">
        <v>701303032</v>
      </c>
      <c r="R2365" s="181" t="s">
        <v>667</v>
      </c>
      <c r="S2365" s="182">
        <v>0.1</v>
      </c>
      <c r="T2365" s="183">
        <v>0.1</v>
      </c>
      <c r="U2365" s="116"/>
    </row>
    <row r="2366" x14ac:dyDescent="0.3">
      <c r="P2366" s="115"/>
      <c r="Q2366" s="189">
        <v>701303033</v>
      </c>
      <c r="R2366" s="181" t="s">
        <v>668</v>
      </c>
      <c r="S2366" s="182">
        <v>0.1</v>
      </c>
      <c r="T2366" s="183">
        <v>0.1</v>
      </c>
      <c r="U2366" s="116"/>
    </row>
    <row r="2367" x14ac:dyDescent="0.3">
      <c r="P2367" s="115"/>
      <c r="Q2367" s="189">
        <v>701303034</v>
      </c>
      <c r="R2367" s="181" t="s">
        <v>669</v>
      </c>
      <c r="S2367" s="182">
        <v>0.1</v>
      </c>
      <c r="T2367" s="183">
        <v>0.1</v>
      </c>
      <c r="U2367" s="116"/>
    </row>
    <row r="2368" x14ac:dyDescent="0.3">
      <c r="P2368" s="115"/>
      <c r="Q2368" s="189">
        <v>701303035</v>
      </c>
      <c r="R2368" s="181" t="s">
        <v>355</v>
      </c>
      <c r="S2368" s="182">
        <v>0.1</v>
      </c>
      <c r="T2368" s="183">
        <v>0.1</v>
      </c>
      <c r="U2368" s="116"/>
    </row>
    <row r="2369" x14ac:dyDescent="0.3">
      <c r="P2369" s="115"/>
      <c r="Q2369" s="189">
        <v>701303036</v>
      </c>
      <c r="R2369" s="181" t="s">
        <v>356</v>
      </c>
      <c r="S2369" s="182">
        <v>0.1</v>
      </c>
      <c r="T2369" s="183">
        <v>0.1</v>
      </c>
      <c r="U2369" s="116"/>
    </row>
    <row r="2370" x14ac:dyDescent="0.3">
      <c r="P2370" s="115"/>
      <c r="Q2370" s="189">
        <v>701303037</v>
      </c>
      <c r="R2370" s="181" t="s">
        <v>357</v>
      </c>
      <c r="S2370" s="182">
        <v>0.1</v>
      </c>
      <c r="T2370" s="183">
        <v>0.1</v>
      </c>
      <c r="U2370" s="116"/>
    </row>
    <row r="2371" x14ac:dyDescent="0.3">
      <c r="P2371" s="115"/>
      <c r="Q2371" s="189">
        <v>701303038</v>
      </c>
      <c r="R2371" s="181" t="s">
        <v>670</v>
      </c>
      <c r="S2371" s="182">
        <v>0.1</v>
      </c>
      <c r="T2371" s="183">
        <v>0.1</v>
      </c>
      <c r="U2371" s="116"/>
    </row>
    <row r="2372" x14ac:dyDescent="0.3">
      <c r="P2372" s="115"/>
      <c r="Q2372" s="189">
        <v>701303039</v>
      </c>
      <c r="R2372" s="181" t="s">
        <v>671</v>
      </c>
      <c r="S2372" s="182">
        <v>0.1</v>
      </c>
      <c r="T2372" s="183">
        <v>0.1</v>
      </c>
      <c r="U2372" s="116"/>
    </row>
    <row r="2373" x14ac:dyDescent="0.3">
      <c r="P2373" s="115"/>
      <c r="Q2373" s="189">
        <v>701303040</v>
      </c>
      <c r="R2373" s="181" t="s">
        <v>672</v>
      </c>
      <c r="S2373" s="182">
        <v>0.1</v>
      </c>
      <c r="T2373" s="183">
        <v>0.1</v>
      </c>
      <c r="U2373" s="116"/>
    </row>
    <row r="2374" x14ac:dyDescent="0.3">
      <c r="P2374" s="115"/>
      <c r="Q2374" s="189">
        <v>701303041</v>
      </c>
      <c r="R2374" s="181" t="s">
        <v>673</v>
      </c>
      <c r="S2374" s="182">
        <v>0.1</v>
      </c>
      <c r="T2374" s="183">
        <v>0.1</v>
      </c>
      <c r="U2374" s="116"/>
    </row>
    <row r="2375" x14ac:dyDescent="0.3">
      <c r="P2375" s="115"/>
      <c r="Q2375" s="189">
        <v>701303042</v>
      </c>
      <c r="R2375" s="181" t="s">
        <v>358</v>
      </c>
      <c r="S2375" s="182">
        <v>0.1</v>
      </c>
      <c r="T2375" s="183">
        <v>0.1</v>
      </c>
      <c r="U2375" s="116"/>
    </row>
    <row r="2376" x14ac:dyDescent="0.3">
      <c r="P2376" s="115"/>
      <c r="Q2376" s="189">
        <v>701303043</v>
      </c>
      <c r="R2376" s="181" t="s">
        <v>674</v>
      </c>
      <c r="S2376" s="182">
        <v>0.1</v>
      </c>
      <c r="T2376" s="183">
        <v>0.1</v>
      </c>
      <c r="U2376" s="116"/>
    </row>
    <row r="2377" x14ac:dyDescent="0.3">
      <c r="P2377" s="115"/>
      <c r="Q2377" s="189">
        <v>701303045</v>
      </c>
      <c r="R2377" s="181" t="s">
        <v>359</v>
      </c>
      <c r="S2377" s="182">
        <v>0.1</v>
      </c>
      <c r="T2377" s="183">
        <v>0.1</v>
      </c>
      <c r="U2377" s="116"/>
    </row>
    <row r="2378" x14ac:dyDescent="0.3">
      <c r="P2378" s="115"/>
      <c r="Q2378" s="189">
        <v>701303046</v>
      </c>
      <c r="R2378" s="181" t="s">
        <v>360</v>
      </c>
      <c r="S2378" s="182">
        <v>0.1</v>
      </c>
      <c r="T2378" s="183">
        <v>0.1</v>
      </c>
      <c r="U2378" s="116"/>
    </row>
    <row r="2379" x14ac:dyDescent="0.3">
      <c r="P2379" s="115"/>
      <c r="Q2379" s="189">
        <v>701303050</v>
      </c>
      <c r="R2379" s="181" t="s">
        <v>675</v>
      </c>
      <c r="S2379" s="182">
        <v>0.1</v>
      </c>
      <c r="T2379" s="183">
        <v>0.1</v>
      </c>
      <c r="U2379" s="116"/>
    </row>
    <row r="2380" x14ac:dyDescent="0.3">
      <c r="P2380" s="115"/>
      <c r="Q2380" s="189">
        <v>701303051</v>
      </c>
      <c r="R2380" s="181" t="s">
        <v>676</v>
      </c>
      <c r="S2380" s="182">
        <v>0.1</v>
      </c>
      <c r="T2380" s="183">
        <v>0.1</v>
      </c>
      <c r="U2380" s="116"/>
    </row>
    <row r="2381" x14ac:dyDescent="0.3">
      <c r="P2381" s="115"/>
      <c r="Q2381" s="189">
        <v>701303053</v>
      </c>
      <c r="R2381" s="181" t="s">
        <v>677</v>
      </c>
      <c r="S2381" s="182">
        <v>0.1</v>
      </c>
      <c r="T2381" s="183">
        <v>0.1</v>
      </c>
      <c r="U2381" s="116"/>
    </row>
    <row r="2382" x14ac:dyDescent="0.3">
      <c r="P2382" s="115"/>
      <c r="Q2382" s="189">
        <v>701303056</v>
      </c>
      <c r="R2382" s="181" t="s">
        <v>678</v>
      </c>
      <c r="S2382" s="182">
        <v>0.1</v>
      </c>
      <c r="T2382" s="183">
        <v>0.1</v>
      </c>
      <c r="U2382" s="116"/>
    </row>
    <row r="2383" x14ac:dyDescent="0.3">
      <c r="P2383" s="115"/>
      <c r="Q2383" s="189">
        <v>701303058</v>
      </c>
      <c r="R2383" s="181" t="s">
        <v>679</v>
      </c>
      <c r="S2383" s="182">
        <v>0.1</v>
      </c>
      <c r="T2383" s="183">
        <v>0.1</v>
      </c>
      <c r="U2383" s="116"/>
    </row>
    <row r="2384" x14ac:dyDescent="0.3">
      <c r="P2384" s="115"/>
      <c r="Q2384" s="189">
        <v>701303059</v>
      </c>
      <c r="R2384" s="181" t="s">
        <v>680</v>
      </c>
      <c r="S2384" s="182">
        <v>0.1</v>
      </c>
      <c r="T2384" s="183">
        <v>0.1</v>
      </c>
      <c r="U2384" s="116"/>
    </row>
    <row r="2385" x14ac:dyDescent="0.3">
      <c r="P2385" s="115"/>
      <c r="Q2385" s="189">
        <v>701303061</v>
      </c>
      <c r="R2385" s="181" t="s">
        <v>681</v>
      </c>
      <c r="S2385" s="182">
        <v>0.1</v>
      </c>
      <c r="T2385" s="183">
        <v>0.1</v>
      </c>
      <c r="U2385" s="116"/>
    </row>
    <row r="2386" x14ac:dyDescent="0.3">
      <c r="P2386" s="115"/>
      <c r="Q2386" s="189">
        <v>701303062</v>
      </c>
      <c r="R2386" s="181" t="s">
        <v>682</v>
      </c>
      <c r="S2386" s="182">
        <v>0.1</v>
      </c>
      <c r="T2386" s="183">
        <v>0.1</v>
      </c>
      <c r="U2386" s="116"/>
    </row>
    <row r="2387" x14ac:dyDescent="0.3">
      <c r="P2387" s="115"/>
      <c r="Q2387" s="189">
        <v>701303064</v>
      </c>
      <c r="R2387" s="181" t="s">
        <v>683</v>
      </c>
      <c r="S2387" s="182">
        <v>0.1</v>
      </c>
      <c r="T2387" s="183">
        <v>0.1</v>
      </c>
      <c r="U2387" s="116"/>
    </row>
    <row r="2388" x14ac:dyDescent="0.3">
      <c r="P2388" s="115"/>
      <c r="Q2388" s="189">
        <v>701303065</v>
      </c>
      <c r="R2388" s="181" t="s">
        <v>684</v>
      </c>
      <c r="S2388" s="182">
        <v>0.1</v>
      </c>
      <c r="T2388" s="183">
        <v>0.1</v>
      </c>
      <c r="U2388" s="116"/>
    </row>
    <row r="2389" x14ac:dyDescent="0.3">
      <c r="P2389" s="115"/>
      <c r="Q2389" s="189">
        <v>701303068</v>
      </c>
      <c r="R2389" s="181" t="s">
        <v>685</v>
      </c>
      <c r="S2389" s="182">
        <v>0.1</v>
      </c>
      <c r="T2389" s="183">
        <v>0.1</v>
      </c>
      <c r="U2389" s="116"/>
    </row>
    <row r="2390" x14ac:dyDescent="0.3">
      <c r="P2390" s="115"/>
      <c r="Q2390" s="189">
        <v>701303070</v>
      </c>
      <c r="R2390" s="181" t="s">
        <v>686</v>
      </c>
      <c r="S2390" s="182">
        <v>0.1</v>
      </c>
      <c r="T2390" s="183">
        <v>0.1</v>
      </c>
      <c r="U2390" s="116"/>
    </row>
    <row r="2391" x14ac:dyDescent="0.3">
      <c r="P2391" s="115"/>
      <c r="Q2391" s="189">
        <v>701303071</v>
      </c>
      <c r="R2391" s="181" t="s">
        <v>687</v>
      </c>
      <c r="S2391" s="182">
        <v>0.1</v>
      </c>
      <c r="T2391" s="183">
        <v>0.1</v>
      </c>
      <c r="U2391" s="116"/>
    </row>
    <row r="2392" x14ac:dyDescent="0.3">
      <c r="P2392" s="115"/>
      <c r="Q2392" s="189">
        <v>701303073</v>
      </c>
      <c r="R2392" s="181" t="s">
        <v>688</v>
      </c>
      <c r="S2392" s="182">
        <v>0.1</v>
      </c>
      <c r="T2392" s="183">
        <v>0.1</v>
      </c>
      <c r="U2392" s="116"/>
    </row>
    <row r="2393" x14ac:dyDescent="0.3">
      <c r="P2393" s="115"/>
      <c r="Q2393" s="189">
        <v>701303074</v>
      </c>
      <c r="R2393" s="181" t="s">
        <v>689</v>
      </c>
      <c r="S2393" s="182">
        <v>0.1</v>
      </c>
      <c r="T2393" s="183">
        <v>0.1</v>
      </c>
      <c r="U2393" s="116"/>
    </row>
    <row r="2394" x14ac:dyDescent="0.3">
      <c r="P2394" s="115"/>
      <c r="Q2394" s="189">
        <v>701303076</v>
      </c>
      <c r="R2394" s="181" t="s">
        <v>690</v>
      </c>
      <c r="S2394" s="182">
        <v>0.1</v>
      </c>
      <c r="T2394" s="183">
        <v>0.1</v>
      </c>
      <c r="U2394" s="116"/>
    </row>
    <row r="2395" x14ac:dyDescent="0.3">
      <c r="P2395" s="115"/>
      <c r="Q2395" s="189">
        <v>701303078</v>
      </c>
      <c r="R2395" s="181" t="s">
        <v>361</v>
      </c>
      <c r="S2395" s="182">
        <v>0.1</v>
      </c>
      <c r="T2395" s="183">
        <v>0.1</v>
      </c>
      <c r="U2395" s="116"/>
    </row>
    <row r="2396" x14ac:dyDescent="0.3">
      <c r="P2396" s="115"/>
      <c r="Q2396" s="189">
        <v>701304004</v>
      </c>
      <c r="R2396" s="181" t="s">
        <v>691</v>
      </c>
      <c r="S2396" s="182">
        <v>0.1</v>
      </c>
      <c r="T2396" s="183">
        <v>0.1</v>
      </c>
      <c r="U2396" s="116"/>
    </row>
    <row r="2397" x14ac:dyDescent="0.3">
      <c r="P2397" s="115"/>
      <c r="Q2397" s="189">
        <v>701304005</v>
      </c>
      <c r="R2397" s="181" t="s">
        <v>692</v>
      </c>
      <c r="S2397" s="182">
        <v>0.1</v>
      </c>
      <c r="T2397" s="183">
        <v>0.1</v>
      </c>
      <c r="U2397" s="116"/>
    </row>
    <row r="2398" x14ac:dyDescent="0.3">
      <c r="P2398" s="115"/>
      <c r="Q2398" s="189">
        <v>701304006</v>
      </c>
      <c r="R2398" s="181" t="s">
        <v>693</v>
      </c>
      <c r="S2398" s="182">
        <v>0.1</v>
      </c>
      <c r="T2398" s="183">
        <v>0.1</v>
      </c>
      <c r="U2398" s="116"/>
    </row>
    <row r="2399" x14ac:dyDescent="0.3">
      <c r="P2399" s="115"/>
      <c r="Q2399" s="189">
        <v>701304007</v>
      </c>
      <c r="R2399" s="181" t="s">
        <v>694</v>
      </c>
      <c r="S2399" s="182">
        <v>0.1</v>
      </c>
      <c r="T2399" s="183">
        <v>0.1</v>
      </c>
      <c r="U2399" s="116"/>
    </row>
    <row r="2400" x14ac:dyDescent="0.3">
      <c r="P2400" s="115"/>
      <c r="Q2400" s="189">
        <v>701304008</v>
      </c>
      <c r="R2400" s="181" t="s">
        <v>695</v>
      </c>
      <c r="S2400" s="182">
        <v>0.1</v>
      </c>
      <c r="T2400" s="183">
        <v>0.1</v>
      </c>
      <c r="U2400" s="116"/>
    </row>
    <row r="2401" x14ac:dyDescent="0.3">
      <c r="P2401" s="115"/>
      <c r="Q2401" s="189">
        <v>701304009</v>
      </c>
      <c r="R2401" s="181" t="s">
        <v>696</v>
      </c>
      <c r="S2401" s="182">
        <v>0.1</v>
      </c>
      <c r="T2401" s="183">
        <v>0.1</v>
      </c>
      <c r="U2401" s="116"/>
    </row>
    <row r="2402" x14ac:dyDescent="0.3">
      <c r="P2402" s="115"/>
      <c r="Q2402" s="189">
        <v>203101026</v>
      </c>
      <c r="R2402" s="181" t="s">
        <v>697</v>
      </c>
      <c r="S2402" s="182">
        <v>0.1</v>
      </c>
      <c r="T2402" s="183">
        <v>0.1</v>
      </c>
      <c r="U2402" s="116"/>
    </row>
    <row r="2403" x14ac:dyDescent="0.3">
      <c r="P2403" s="115"/>
      <c r="Q2403" s="189">
        <v>310101001</v>
      </c>
      <c r="R2403" s="181" t="s">
        <v>698</v>
      </c>
      <c r="S2403" s="182">
        <v>0.1</v>
      </c>
      <c r="T2403" s="183">
        <v>0.1</v>
      </c>
      <c r="U2403" s="116"/>
    </row>
    <row r="2404" x14ac:dyDescent="0.3">
      <c r="P2404" s="115"/>
      <c r="Q2404" s="189">
        <v>310101002</v>
      </c>
      <c r="R2404" s="181" t="s">
        <v>699</v>
      </c>
      <c r="S2404" s="182">
        <v>0.1</v>
      </c>
      <c r="T2404" s="183">
        <v>0.1</v>
      </c>
      <c r="U2404" s="116"/>
    </row>
    <row r="2405" x14ac:dyDescent="0.3">
      <c r="P2405" s="115"/>
      <c r="Q2405" s="189">
        <v>310101003</v>
      </c>
      <c r="R2405" s="181" t="s">
        <v>700</v>
      </c>
      <c r="S2405" s="182">
        <v>0.1</v>
      </c>
      <c r="T2405" s="183">
        <v>0.1</v>
      </c>
      <c r="U2405" s="116"/>
    </row>
    <row r="2406" x14ac:dyDescent="0.3">
      <c r="P2406" s="115"/>
      <c r="Q2406" s="189">
        <v>310101004</v>
      </c>
      <c r="R2406" s="181" t="s">
        <v>701</v>
      </c>
      <c r="S2406" s="182">
        <v>0.1</v>
      </c>
      <c r="T2406" s="183">
        <v>0.1</v>
      </c>
      <c r="U2406" s="116"/>
    </row>
    <row r="2407" x14ac:dyDescent="0.3">
      <c r="P2407" s="115"/>
      <c r="Q2407" s="189">
        <v>310101005</v>
      </c>
      <c r="R2407" s="181" t="s">
        <v>702</v>
      </c>
      <c r="S2407" s="182">
        <v>0.1</v>
      </c>
      <c r="T2407" s="183">
        <v>0.1</v>
      </c>
      <c r="U2407" s="116"/>
    </row>
    <row r="2408" x14ac:dyDescent="0.3">
      <c r="P2408" s="115"/>
      <c r="Q2408" s="189">
        <v>310101006</v>
      </c>
      <c r="R2408" s="181" t="s">
        <v>703</v>
      </c>
      <c r="S2408" s="182">
        <v>0.1</v>
      </c>
      <c r="T2408" s="183">
        <v>0.1</v>
      </c>
      <c r="U2408" s="116"/>
    </row>
    <row r="2409" x14ac:dyDescent="0.3">
      <c r="P2409" s="115"/>
      <c r="Q2409" s="189">
        <v>310101017</v>
      </c>
      <c r="R2409" s="181" t="s">
        <v>704</v>
      </c>
      <c r="S2409" s="182">
        <v>0.1</v>
      </c>
      <c r="T2409" s="183">
        <v>0.1</v>
      </c>
      <c r="U2409" s="116"/>
    </row>
    <row r="2410" x14ac:dyDescent="0.3">
      <c r="P2410" s="115"/>
      <c r="Q2410" s="189">
        <v>310101024</v>
      </c>
      <c r="R2410" s="181" t="s">
        <v>705</v>
      </c>
      <c r="S2410" s="182">
        <v>0.1</v>
      </c>
      <c r="T2410" s="183">
        <v>0.1</v>
      </c>
      <c r="U2410" s="116"/>
    </row>
    <row r="2411" x14ac:dyDescent="0.3">
      <c r="P2411" s="115"/>
      <c r="Q2411" s="189">
        <v>310101026</v>
      </c>
      <c r="R2411" s="181" t="s">
        <v>706</v>
      </c>
      <c r="S2411" s="182">
        <v>0.1</v>
      </c>
      <c r="T2411" s="183">
        <v>0.1</v>
      </c>
      <c r="U2411" s="116"/>
    </row>
    <row r="2412" x14ac:dyDescent="0.3">
      <c r="P2412" s="115"/>
      <c r="Q2412" s="189">
        <v>310102001</v>
      </c>
      <c r="R2412" s="181" t="s">
        <v>698</v>
      </c>
      <c r="S2412" s="182">
        <v>0.1</v>
      </c>
      <c r="T2412" s="183">
        <v>0.1</v>
      </c>
      <c r="U2412" s="116"/>
    </row>
    <row r="2413" x14ac:dyDescent="0.3">
      <c r="P2413" s="115"/>
      <c r="Q2413" s="189">
        <v>310102002</v>
      </c>
      <c r="R2413" s="181" t="s">
        <v>699</v>
      </c>
      <c r="S2413" s="182">
        <v>0.1</v>
      </c>
      <c r="T2413" s="183">
        <v>0.1</v>
      </c>
      <c r="U2413" s="116"/>
    </row>
    <row r="2414" x14ac:dyDescent="0.3">
      <c r="P2414" s="115"/>
      <c r="Q2414" s="189">
        <v>310102003</v>
      </c>
      <c r="R2414" s="181" t="s">
        <v>700</v>
      </c>
      <c r="S2414" s="182">
        <v>0.1</v>
      </c>
      <c r="T2414" s="183">
        <v>0.1</v>
      </c>
      <c r="U2414" s="116"/>
    </row>
    <row r="2415" x14ac:dyDescent="0.3">
      <c r="P2415" s="115"/>
      <c r="Q2415" s="189">
        <v>310102005</v>
      </c>
      <c r="R2415" s="181" t="s">
        <v>703</v>
      </c>
      <c r="S2415" s="182">
        <v>0.1</v>
      </c>
      <c r="T2415" s="183">
        <v>0.1</v>
      </c>
      <c r="U2415" s="116"/>
    </row>
    <row r="2416" x14ac:dyDescent="0.3">
      <c r="P2416" s="115"/>
      <c r="Q2416" s="189">
        <v>310102006</v>
      </c>
      <c r="R2416" s="181" t="s">
        <v>707</v>
      </c>
      <c r="S2416" s="182">
        <v>0.1</v>
      </c>
      <c r="T2416" s="183">
        <v>0.1</v>
      </c>
      <c r="U2416" s="116"/>
    </row>
    <row r="2417" x14ac:dyDescent="0.3">
      <c r="P2417" s="115"/>
      <c r="Q2417" s="189">
        <v>310102010</v>
      </c>
      <c r="R2417" s="181" t="s">
        <v>708</v>
      </c>
      <c r="S2417" s="182">
        <v>0.1</v>
      </c>
      <c r="T2417" s="183">
        <v>0.1</v>
      </c>
      <c r="U2417" s="116"/>
    </row>
    <row r="2418" x14ac:dyDescent="0.3">
      <c r="P2418" s="115"/>
      <c r="Q2418" s="189">
        <v>310102013</v>
      </c>
      <c r="R2418" s="181" t="s">
        <v>709</v>
      </c>
      <c r="S2418" s="182">
        <v>0.1</v>
      </c>
      <c r="T2418" s="183">
        <v>0.1</v>
      </c>
      <c r="U2418" s="116"/>
    </row>
    <row r="2419" x14ac:dyDescent="0.3">
      <c r="P2419" s="115"/>
      <c r="Q2419" s="189">
        <v>310102014</v>
      </c>
      <c r="R2419" s="181" t="s">
        <v>704</v>
      </c>
      <c r="S2419" s="182">
        <v>0.1</v>
      </c>
      <c r="T2419" s="183">
        <v>0.1</v>
      </c>
      <c r="U2419" s="116"/>
    </row>
    <row r="2420" x14ac:dyDescent="0.3">
      <c r="P2420" s="115"/>
      <c r="Q2420" s="189">
        <v>310102018</v>
      </c>
      <c r="R2420" s="181" t="s">
        <v>710</v>
      </c>
      <c r="S2420" s="182">
        <v>0.1</v>
      </c>
      <c r="T2420" s="183">
        <v>0.1</v>
      </c>
      <c r="U2420" s="116"/>
    </row>
    <row r="2421" x14ac:dyDescent="0.3">
      <c r="P2421" s="115"/>
      <c r="Q2421" s="189">
        <v>310102019</v>
      </c>
      <c r="R2421" s="181" t="s">
        <v>711</v>
      </c>
      <c r="S2421" s="182">
        <v>0.1</v>
      </c>
      <c r="T2421" s="183">
        <v>0.1</v>
      </c>
      <c r="U2421" s="116"/>
    </row>
    <row r="2422" x14ac:dyDescent="0.3">
      <c r="P2422" s="115"/>
      <c r="Q2422" s="189">
        <v>310102020</v>
      </c>
      <c r="R2422" s="181" t="s">
        <v>712</v>
      </c>
      <c r="S2422" s="182">
        <v>0.1</v>
      </c>
      <c r="T2422" s="183">
        <v>0.1</v>
      </c>
      <c r="U2422" s="116"/>
    </row>
    <row r="2423" x14ac:dyDescent="0.3">
      <c r="P2423" s="115"/>
      <c r="Q2423" s="189">
        <v>310102021</v>
      </c>
      <c r="R2423" s="181" t="s">
        <v>713</v>
      </c>
      <c r="S2423" s="182">
        <v>0.1</v>
      </c>
      <c r="T2423" s="183">
        <v>0.1</v>
      </c>
      <c r="U2423" s="116"/>
    </row>
    <row r="2424" x14ac:dyDescent="0.3">
      <c r="P2424" s="115"/>
      <c r="Q2424" s="189">
        <v>310102022</v>
      </c>
      <c r="R2424" s="181" t="s">
        <v>714</v>
      </c>
      <c r="S2424" s="182">
        <v>0.1</v>
      </c>
      <c r="T2424" s="183">
        <v>0.1</v>
      </c>
      <c r="U2424" s="116"/>
    </row>
    <row r="2425" x14ac:dyDescent="0.3">
      <c r="P2425" s="115"/>
      <c r="Q2425" s="189">
        <v>310102023</v>
      </c>
      <c r="R2425" s="181" t="s">
        <v>715</v>
      </c>
      <c r="S2425" s="182">
        <v>0.1</v>
      </c>
      <c r="T2425" s="183">
        <v>0.1</v>
      </c>
      <c r="U2425" s="116"/>
    </row>
    <row r="2426" x14ac:dyDescent="0.3">
      <c r="P2426" s="115"/>
      <c r="Q2426" s="189">
        <v>310102027</v>
      </c>
      <c r="R2426" s="181" t="s">
        <v>716</v>
      </c>
      <c r="S2426" s="182">
        <v>0.1</v>
      </c>
      <c r="T2426" s="183">
        <v>0.1</v>
      </c>
      <c r="U2426" s="116"/>
    </row>
    <row r="2427" x14ac:dyDescent="0.3">
      <c r="P2427" s="115"/>
      <c r="Q2427" s="189">
        <v>310102030</v>
      </c>
      <c r="R2427" s="181" t="s">
        <v>717</v>
      </c>
      <c r="S2427" s="182">
        <v>0.1</v>
      </c>
      <c r="T2427" s="183">
        <v>0.1</v>
      </c>
      <c r="U2427" s="116"/>
    </row>
    <row r="2428" x14ac:dyDescent="0.3">
      <c r="P2428" s="115"/>
      <c r="Q2428" s="189">
        <v>310104010</v>
      </c>
      <c r="R2428" s="181" t="s">
        <v>718</v>
      </c>
      <c r="S2428" s="182">
        <v>0.1</v>
      </c>
      <c r="T2428" s="183">
        <v>0.1</v>
      </c>
      <c r="U2428" s="116"/>
    </row>
    <row r="2429" x14ac:dyDescent="0.3">
      <c r="P2429" s="115"/>
      <c r="Q2429" s="189">
        <v>310104011</v>
      </c>
      <c r="R2429" s="181" t="s">
        <v>719</v>
      </c>
      <c r="S2429" s="182">
        <v>0.1</v>
      </c>
      <c r="T2429" s="183">
        <v>0.1</v>
      </c>
      <c r="U2429" s="116"/>
    </row>
    <row r="2430" x14ac:dyDescent="0.3">
      <c r="P2430" s="115"/>
      <c r="Q2430" s="189">
        <v>310104012</v>
      </c>
      <c r="R2430" s="181" t="s">
        <v>720</v>
      </c>
      <c r="S2430" s="182">
        <v>0.1</v>
      </c>
      <c r="T2430" s="183">
        <v>0.1</v>
      </c>
      <c r="U2430" s="116"/>
    </row>
    <row r="2431" x14ac:dyDescent="0.3">
      <c r="P2431" s="115"/>
      <c r="Q2431" s="189">
        <v>310104013</v>
      </c>
      <c r="R2431" s="181" t="s">
        <v>721</v>
      </c>
      <c r="S2431" s="182">
        <v>0.1</v>
      </c>
      <c r="T2431" s="183">
        <v>0.1</v>
      </c>
      <c r="U2431" s="116"/>
    </row>
    <row r="2432" x14ac:dyDescent="0.3">
      <c r="P2432" s="115"/>
      <c r="Q2432" s="189">
        <v>310104014</v>
      </c>
      <c r="R2432" s="181" t="s">
        <v>722</v>
      </c>
      <c r="S2432" s="182">
        <v>0.1</v>
      </c>
      <c r="T2432" s="183">
        <v>0.1</v>
      </c>
      <c r="U2432" s="116"/>
    </row>
    <row r="2433" x14ac:dyDescent="0.3">
      <c r="P2433" s="115"/>
      <c r="Q2433" s="189">
        <v>310104023</v>
      </c>
      <c r="R2433" s="181" t="s">
        <v>723</v>
      </c>
      <c r="S2433" s="182">
        <v>0.1</v>
      </c>
      <c r="T2433" s="183">
        <v>0.1</v>
      </c>
      <c r="U2433" s="116"/>
    </row>
    <row r="2434" x14ac:dyDescent="0.3">
      <c r="P2434" s="115"/>
      <c r="Q2434" s="189">
        <v>310104030</v>
      </c>
      <c r="R2434" s="181" t="s">
        <v>724</v>
      </c>
      <c r="S2434" s="182">
        <v>0.1</v>
      </c>
      <c r="T2434" s="183">
        <v>0.1</v>
      </c>
      <c r="U2434" s="116"/>
    </row>
    <row r="2435" x14ac:dyDescent="0.3">
      <c r="P2435" s="115"/>
      <c r="Q2435" s="189">
        <v>310104032</v>
      </c>
      <c r="R2435" s="181" t="s">
        <v>725</v>
      </c>
      <c r="S2435" s="182">
        <v>0.1</v>
      </c>
      <c r="T2435" s="183">
        <v>0.1</v>
      </c>
      <c r="U2435" s="116"/>
    </row>
    <row r="2436" x14ac:dyDescent="0.3">
      <c r="P2436" s="115"/>
      <c r="Q2436" s="189">
        <v>310104040</v>
      </c>
      <c r="R2436" s="181" t="s">
        <v>726</v>
      </c>
      <c r="S2436" s="182">
        <v>0.1</v>
      </c>
      <c r="T2436" s="183">
        <v>0.1</v>
      </c>
      <c r="U2436" s="116"/>
    </row>
    <row r="2437" x14ac:dyDescent="0.3">
      <c r="P2437" s="115"/>
      <c r="Q2437" s="189">
        <v>310104050</v>
      </c>
      <c r="R2437" s="181" t="s">
        <v>727</v>
      </c>
      <c r="S2437" s="182">
        <v>0.1</v>
      </c>
      <c r="T2437" s="183">
        <v>0.1</v>
      </c>
      <c r="U2437" s="116"/>
    </row>
    <row r="2438" x14ac:dyDescent="0.3">
      <c r="P2438" s="115"/>
      <c r="Q2438" s="189">
        <v>311201013</v>
      </c>
      <c r="R2438" s="181" t="s">
        <v>728</v>
      </c>
      <c r="S2438" s="182">
        <v>0.1</v>
      </c>
      <c r="T2438" s="183">
        <v>0.1</v>
      </c>
      <c r="U2438" s="116"/>
    </row>
    <row r="2439" x14ac:dyDescent="0.3">
      <c r="P2439" s="115"/>
      <c r="Q2439" s="189">
        <v>311201014</v>
      </c>
      <c r="R2439" s="181" t="s">
        <v>729</v>
      </c>
      <c r="S2439" s="182">
        <v>0.1</v>
      </c>
      <c r="T2439" s="183">
        <v>0.1</v>
      </c>
      <c r="U2439" s="116"/>
    </row>
    <row r="2440" x14ac:dyDescent="0.3">
      <c r="P2440" s="115"/>
      <c r="Q2440" s="189">
        <v>312102018</v>
      </c>
      <c r="R2440" s="181" t="s">
        <v>730</v>
      </c>
      <c r="S2440" s="182">
        <v>0.1</v>
      </c>
      <c r="T2440" s="183">
        <v>0.1</v>
      </c>
      <c r="U2440" s="116"/>
    </row>
    <row r="2441" x14ac:dyDescent="0.3">
      <c r="P2441" s="115"/>
      <c r="Q2441" s="189">
        <v>312102019</v>
      </c>
      <c r="R2441" s="181" t="s">
        <v>731</v>
      </c>
      <c r="S2441" s="182">
        <v>0.1</v>
      </c>
      <c r="T2441" s="183">
        <v>0.1</v>
      </c>
      <c r="U2441" s="116"/>
    </row>
    <row r="2442" x14ac:dyDescent="0.3">
      <c r="P2442" s="115"/>
      <c r="Q2442" s="189">
        <v>312102020</v>
      </c>
      <c r="R2442" s="181" t="s">
        <v>732</v>
      </c>
      <c r="S2442" s="182">
        <v>0.1</v>
      </c>
      <c r="T2442" s="183">
        <v>0.1</v>
      </c>
      <c r="U2442" s="116"/>
    </row>
    <row r="2443" x14ac:dyDescent="0.3">
      <c r="P2443" s="115"/>
      <c r="Q2443" s="189">
        <v>312102026</v>
      </c>
      <c r="R2443" s="181" t="s">
        <v>733</v>
      </c>
      <c r="S2443" s="182">
        <v>0.1</v>
      </c>
      <c r="T2443" s="183">
        <v>0.1</v>
      </c>
      <c r="U2443" s="116"/>
    </row>
    <row r="2444" x14ac:dyDescent="0.3">
      <c r="P2444" s="115"/>
      <c r="Q2444" s="189">
        <v>312102037</v>
      </c>
      <c r="R2444" s="181" t="s">
        <v>734</v>
      </c>
      <c r="S2444" s="182">
        <v>0.1</v>
      </c>
      <c r="T2444" s="183">
        <v>0.1</v>
      </c>
      <c r="U2444" s="116"/>
    </row>
    <row r="2445" x14ac:dyDescent="0.3">
      <c r="P2445" s="115"/>
      <c r="Q2445" s="189">
        <v>312102041</v>
      </c>
      <c r="R2445" s="181" t="s">
        <v>735</v>
      </c>
      <c r="S2445" s="182">
        <v>0.1</v>
      </c>
      <c r="T2445" s="183">
        <v>0.1</v>
      </c>
      <c r="U2445" s="116"/>
    </row>
    <row r="2446" x14ac:dyDescent="0.3">
      <c r="P2446" s="115"/>
      <c r="Q2446" s="189">
        <v>312102042</v>
      </c>
      <c r="R2446" s="181" t="s">
        <v>736</v>
      </c>
      <c r="S2446" s="182">
        <v>0.1</v>
      </c>
      <c r="T2446" s="183">
        <v>0.1</v>
      </c>
      <c r="U2446" s="116"/>
    </row>
    <row r="2447" x14ac:dyDescent="0.3">
      <c r="P2447" s="115"/>
      <c r="Q2447" s="189">
        <v>312102046</v>
      </c>
      <c r="R2447" s="181" t="s">
        <v>737</v>
      </c>
      <c r="S2447" s="182">
        <v>0.1</v>
      </c>
      <c r="T2447" s="183">
        <v>0.1</v>
      </c>
      <c r="U2447" s="116"/>
    </row>
    <row r="2448" x14ac:dyDescent="0.3">
      <c r="P2448" s="115"/>
      <c r="Q2448" s="189">
        <v>312102051</v>
      </c>
      <c r="R2448" s="181" t="s">
        <v>738</v>
      </c>
      <c r="S2448" s="182">
        <v>0.1</v>
      </c>
      <c r="T2448" s="183">
        <v>0.1</v>
      </c>
      <c r="U2448" s="116"/>
    </row>
    <row r="2449" x14ac:dyDescent="0.3">
      <c r="P2449" s="115"/>
      <c r="Q2449" s="189">
        <v>312102061</v>
      </c>
      <c r="R2449" s="181" t="s">
        <v>739</v>
      </c>
      <c r="S2449" s="182">
        <v>0.1</v>
      </c>
      <c r="T2449" s="183">
        <v>0.1</v>
      </c>
      <c r="U2449" s="116"/>
    </row>
    <row r="2450" x14ac:dyDescent="0.3">
      <c r="P2450" s="115"/>
      <c r="Q2450" s="189">
        <v>603101002</v>
      </c>
      <c r="R2450" s="181" t="s">
        <v>740</v>
      </c>
      <c r="S2450" s="182">
        <v>0.1</v>
      </c>
      <c r="T2450" s="183">
        <v>0.1</v>
      </c>
      <c r="U2450" s="116"/>
    </row>
    <row r="2451" x14ac:dyDescent="0.3">
      <c r="P2451" s="115"/>
      <c r="Q2451" s="189">
        <v>603101004</v>
      </c>
      <c r="R2451" s="181" t="s">
        <v>741</v>
      </c>
      <c r="S2451" s="182">
        <v>0.1</v>
      </c>
      <c r="T2451" s="183">
        <v>0.1</v>
      </c>
      <c r="U2451" s="116"/>
    </row>
    <row r="2452" x14ac:dyDescent="0.3">
      <c r="P2452" s="115"/>
      <c r="Q2452" s="189">
        <v>603101006</v>
      </c>
      <c r="R2452" s="181" t="s">
        <v>742</v>
      </c>
      <c r="S2452" s="182">
        <v>0.1</v>
      </c>
      <c r="T2452" s="183">
        <v>0.1</v>
      </c>
      <c r="U2452" s="116"/>
    </row>
    <row r="2453" x14ac:dyDescent="0.3">
      <c r="P2453" s="115"/>
      <c r="Q2453" s="189">
        <v>603101011</v>
      </c>
      <c r="R2453" s="181" t="s">
        <v>743</v>
      </c>
      <c r="S2453" s="182">
        <v>0.1</v>
      </c>
      <c r="T2453" s="183">
        <v>0.1</v>
      </c>
      <c r="U2453" s="116"/>
    </row>
    <row r="2454" x14ac:dyDescent="0.3">
      <c r="P2454" s="115"/>
      <c r="Q2454" s="189">
        <v>603101012</v>
      </c>
      <c r="R2454" s="181" t="s">
        <v>744</v>
      </c>
      <c r="S2454" s="182">
        <v>0.1</v>
      </c>
      <c r="T2454" s="183">
        <v>0.1</v>
      </c>
      <c r="U2454" s="116"/>
    </row>
    <row r="2455" x14ac:dyDescent="0.3">
      <c r="P2455" s="115"/>
      <c r="Q2455" s="189">
        <v>603101014</v>
      </c>
      <c r="R2455" s="181" t="s">
        <v>745</v>
      </c>
      <c r="S2455" s="182">
        <v>0.1</v>
      </c>
      <c r="T2455" s="183">
        <v>0.1</v>
      </c>
      <c r="U2455" s="116"/>
    </row>
    <row r="2456" x14ac:dyDescent="0.3">
      <c r="P2456" s="115"/>
      <c r="Q2456" s="189">
        <v>603101015</v>
      </c>
      <c r="R2456" s="181" t="s">
        <v>746</v>
      </c>
      <c r="S2456" s="182">
        <v>0.1</v>
      </c>
      <c r="T2456" s="183">
        <v>0.1</v>
      </c>
      <c r="U2456" s="116"/>
    </row>
    <row r="2457" x14ac:dyDescent="0.3">
      <c r="P2457" s="115"/>
      <c r="Q2457" s="189">
        <v>603101016</v>
      </c>
      <c r="R2457" s="181" t="s">
        <v>747</v>
      </c>
      <c r="S2457" s="182">
        <v>0.1</v>
      </c>
      <c r="T2457" s="183">
        <v>0.1</v>
      </c>
      <c r="U2457" s="116"/>
    </row>
    <row r="2458" x14ac:dyDescent="0.3">
      <c r="P2458" s="115"/>
      <c r="Q2458" s="189">
        <v>603101017</v>
      </c>
      <c r="R2458" s="181" t="s">
        <v>748</v>
      </c>
      <c r="S2458" s="182">
        <v>0.1</v>
      </c>
      <c r="T2458" s="183">
        <v>0.1</v>
      </c>
      <c r="U2458" s="116"/>
    </row>
    <row r="2459" x14ac:dyDescent="0.3">
      <c r="P2459" s="115"/>
      <c r="Q2459" s="189">
        <v>603101018</v>
      </c>
      <c r="R2459" s="181" t="s">
        <v>749</v>
      </c>
      <c r="S2459" s="182">
        <v>0.1</v>
      </c>
      <c r="T2459" s="183">
        <v>0.1</v>
      </c>
      <c r="U2459" s="116"/>
    </row>
    <row r="2460" x14ac:dyDescent="0.3">
      <c r="P2460" s="115"/>
      <c r="Q2460" s="189">
        <v>603101019</v>
      </c>
      <c r="R2460" s="181" t="s">
        <v>750</v>
      </c>
      <c r="S2460" s="182">
        <v>0.1</v>
      </c>
      <c r="T2460" s="183">
        <v>0.1</v>
      </c>
      <c r="U2460" s="116"/>
    </row>
    <row r="2461" x14ac:dyDescent="0.3">
      <c r="P2461" s="115"/>
      <c r="Q2461" s="189">
        <v>603101020</v>
      </c>
      <c r="R2461" s="181" t="s">
        <v>751</v>
      </c>
      <c r="S2461" s="182">
        <v>0.1</v>
      </c>
      <c r="T2461" s="183">
        <v>0.1</v>
      </c>
      <c r="U2461" s="116"/>
    </row>
    <row r="2462" x14ac:dyDescent="0.3">
      <c r="P2462" s="115"/>
      <c r="Q2462" s="189">
        <v>603101023</v>
      </c>
      <c r="R2462" s="181" t="s">
        <v>752</v>
      </c>
      <c r="S2462" s="182">
        <v>0.1</v>
      </c>
      <c r="T2462" s="183">
        <v>0.1</v>
      </c>
      <c r="U2462" s="116"/>
    </row>
    <row r="2463" x14ac:dyDescent="0.3">
      <c r="P2463" s="115"/>
      <c r="Q2463" s="189">
        <v>603101025</v>
      </c>
      <c r="R2463" s="181" t="s">
        <v>753</v>
      </c>
      <c r="S2463" s="182">
        <v>0.1</v>
      </c>
      <c r="T2463" s="183">
        <v>0.1</v>
      </c>
      <c r="U2463" s="116"/>
    </row>
    <row r="2464" x14ac:dyDescent="0.3">
      <c r="P2464" s="115"/>
      <c r="Q2464" s="189">
        <v>603101028</v>
      </c>
      <c r="R2464" s="181" t="s">
        <v>754</v>
      </c>
      <c r="S2464" s="182">
        <v>0.1</v>
      </c>
      <c r="T2464" s="183">
        <v>0.1</v>
      </c>
      <c r="U2464" s="116"/>
    </row>
    <row r="2465" x14ac:dyDescent="0.3">
      <c r="P2465" s="115"/>
      <c r="Q2465" s="189">
        <v>603101029</v>
      </c>
      <c r="R2465" s="181" t="s">
        <v>755</v>
      </c>
      <c r="S2465" s="182">
        <v>0.1</v>
      </c>
      <c r="T2465" s="183">
        <v>0.1</v>
      </c>
      <c r="U2465" s="116"/>
    </row>
    <row r="2466" x14ac:dyDescent="0.3">
      <c r="P2466" s="115"/>
      <c r="Q2466" s="189">
        <v>603101034</v>
      </c>
      <c r="R2466" s="181" t="s">
        <v>756</v>
      </c>
      <c r="S2466" s="182">
        <v>0.1</v>
      </c>
      <c r="T2466" s="183">
        <v>0.1</v>
      </c>
      <c r="U2466" s="116"/>
    </row>
    <row r="2467" x14ac:dyDescent="0.3">
      <c r="P2467" s="115"/>
      <c r="Q2467" s="189">
        <v>603101048</v>
      </c>
      <c r="R2467" s="181" t="s">
        <v>757</v>
      </c>
      <c r="S2467" s="182">
        <v>0.1</v>
      </c>
      <c r="T2467" s="183">
        <v>0.1</v>
      </c>
      <c r="U2467" s="116"/>
    </row>
    <row r="2468" x14ac:dyDescent="0.3">
      <c r="P2468" s="115"/>
      <c r="Q2468" s="189">
        <v>603101052</v>
      </c>
      <c r="R2468" s="181" t="s">
        <v>758</v>
      </c>
      <c r="S2468" s="182">
        <v>0.1</v>
      </c>
      <c r="T2468" s="183">
        <v>0.1</v>
      </c>
      <c r="U2468" s="116"/>
    </row>
    <row r="2469" x14ac:dyDescent="0.3">
      <c r="P2469" s="115"/>
      <c r="Q2469" s="189">
        <v>603101056</v>
      </c>
      <c r="R2469" s="181" t="s">
        <v>759</v>
      </c>
      <c r="S2469" s="182">
        <v>0.1</v>
      </c>
      <c r="T2469" s="183">
        <v>0.1</v>
      </c>
      <c r="U2469" s="116"/>
    </row>
    <row r="2470" x14ac:dyDescent="0.3">
      <c r="P2470" s="115"/>
      <c r="Q2470" s="189">
        <v>603101057</v>
      </c>
      <c r="R2470" s="181" t="s">
        <v>760</v>
      </c>
      <c r="S2470" s="182">
        <v>0.1</v>
      </c>
      <c r="T2470" s="183">
        <v>0.1</v>
      </c>
      <c r="U2470" s="116"/>
    </row>
    <row r="2471" x14ac:dyDescent="0.3">
      <c r="P2471" s="115"/>
      <c r="Q2471" s="189">
        <v>603101058</v>
      </c>
      <c r="R2471" s="181" t="s">
        <v>761</v>
      </c>
      <c r="S2471" s="182">
        <v>0.1</v>
      </c>
      <c r="T2471" s="183">
        <v>0.1</v>
      </c>
      <c r="U2471" s="116"/>
    </row>
    <row r="2472" x14ac:dyDescent="0.3">
      <c r="P2472" s="115"/>
      <c r="Q2472" s="189">
        <v>603101060</v>
      </c>
      <c r="R2472" s="181" t="s">
        <v>762</v>
      </c>
      <c r="S2472" s="182">
        <v>0.1</v>
      </c>
      <c r="T2472" s="183">
        <v>0.1</v>
      </c>
      <c r="U2472" s="116"/>
    </row>
    <row r="2473" x14ac:dyDescent="0.3">
      <c r="P2473" s="115"/>
      <c r="Q2473" s="189">
        <v>603101062</v>
      </c>
      <c r="R2473" s="181" t="s">
        <v>763</v>
      </c>
      <c r="S2473" s="182">
        <v>0.1</v>
      </c>
      <c r="T2473" s="183">
        <v>0.1</v>
      </c>
      <c r="U2473" s="116"/>
    </row>
    <row r="2474" x14ac:dyDescent="0.3">
      <c r="P2474" s="115"/>
      <c r="Q2474" s="189">
        <v>603101063</v>
      </c>
      <c r="R2474" s="181" t="s">
        <v>764</v>
      </c>
      <c r="S2474" s="182">
        <v>0.1</v>
      </c>
      <c r="T2474" s="183">
        <v>0.1</v>
      </c>
      <c r="U2474" s="116"/>
    </row>
    <row r="2475" x14ac:dyDescent="0.3">
      <c r="P2475" s="115"/>
      <c r="Q2475" s="189">
        <v>603101065</v>
      </c>
      <c r="R2475" s="181" t="s">
        <v>765</v>
      </c>
      <c r="S2475" s="182">
        <v>0.1</v>
      </c>
      <c r="T2475" s="183">
        <v>0.1</v>
      </c>
      <c r="U2475" s="116"/>
    </row>
    <row r="2476" x14ac:dyDescent="0.3">
      <c r="P2476" s="115"/>
      <c r="Q2476" s="189">
        <v>603101066</v>
      </c>
      <c r="R2476" s="181" t="s">
        <v>766</v>
      </c>
      <c r="S2476" s="182">
        <v>0.1</v>
      </c>
      <c r="T2476" s="183">
        <v>0.1</v>
      </c>
      <c r="U2476" s="116"/>
    </row>
    <row r="2477" x14ac:dyDescent="0.3">
      <c r="P2477" s="115"/>
      <c r="Q2477" s="189">
        <v>603101068</v>
      </c>
      <c r="R2477" s="181" t="s">
        <v>767</v>
      </c>
      <c r="S2477" s="182">
        <v>0.1</v>
      </c>
      <c r="T2477" s="183">
        <v>0.1</v>
      </c>
      <c r="U2477" s="116"/>
    </row>
    <row r="2478" x14ac:dyDescent="0.3">
      <c r="P2478" s="115"/>
      <c r="Q2478" s="189">
        <v>603101070</v>
      </c>
      <c r="R2478" s="181" t="s">
        <v>768</v>
      </c>
      <c r="S2478" s="182">
        <v>0.1</v>
      </c>
      <c r="T2478" s="183">
        <v>0.1</v>
      </c>
      <c r="U2478" s="116"/>
    </row>
    <row r="2479" x14ac:dyDescent="0.3">
      <c r="P2479" s="115"/>
      <c r="Q2479" s="189">
        <v>603101073</v>
      </c>
      <c r="R2479" s="181" t="s">
        <v>769</v>
      </c>
      <c r="S2479" s="182">
        <v>0.1</v>
      </c>
      <c r="T2479" s="183">
        <v>0.1</v>
      </c>
      <c r="U2479" s="116"/>
    </row>
    <row r="2480" x14ac:dyDescent="0.3">
      <c r="P2480" s="115"/>
      <c r="Q2480" s="189">
        <v>603101075</v>
      </c>
      <c r="R2480" s="181" t="s">
        <v>770</v>
      </c>
      <c r="S2480" s="182">
        <v>0.1</v>
      </c>
      <c r="T2480" s="183">
        <v>0.1</v>
      </c>
      <c r="U2480" s="116"/>
    </row>
    <row r="2481" x14ac:dyDescent="0.3">
      <c r="P2481" s="115"/>
      <c r="Q2481" s="189">
        <v>603101076</v>
      </c>
      <c r="R2481" s="181" t="s">
        <v>771</v>
      </c>
      <c r="S2481" s="182">
        <v>0.1</v>
      </c>
      <c r="T2481" s="183">
        <v>0.1</v>
      </c>
      <c r="U2481" s="116"/>
    </row>
    <row r="2482" x14ac:dyDescent="0.3">
      <c r="P2482" s="115"/>
      <c r="Q2482" s="189">
        <v>603101077</v>
      </c>
      <c r="R2482" s="181" t="s">
        <v>772</v>
      </c>
      <c r="S2482" s="182">
        <v>0.1</v>
      </c>
      <c r="T2482" s="183">
        <v>0.1</v>
      </c>
      <c r="U2482" s="116"/>
    </row>
    <row r="2483" x14ac:dyDescent="0.3">
      <c r="P2483" s="115"/>
      <c r="Q2483" s="189">
        <v>603101078</v>
      </c>
      <c r="R2483" s="181" t="s">
        <v>773</v>
      </c>
      <c r="S2483" s="182">
        <v>0.1</v>
      </c>
      <c r="T2483" s="183">
        <v>0.1</v>
      </c>
      <c r="U2483" s="116"/>
    </row>
    <row r="2484" x14ac:dyDescent="0.3">
      <c r="P2484" s="115"/>
      <c r="Q2484" s="189">
        <v>603101079</v>
      </c>
      <c r="R2484" s="181" t="s">
        <v>774</v>
      </c>
      <c r="S2484" s="182">
        <v>0.1</v>
      </c>
      <c r="T2484" s="183">
        <v>0.1</v>
      </c>
      <c r="U2484" s="116"/>
    </row>
    <row r="2485" x14ac:dyDescent="0.3">
      <c r="P2485" s="115"/>
      <c r="Q2485" s="189">
        <v>603101080</v>
      </c>
      <c r="R2485" s="181" t="s">
        <v>775</v>
      </c>
      <c r="S2485" s="182">
        <v>0.1</v>
      </c>
      <c r="T2485" s="183">
        <v>0.1</v>
      </c>
      <c r="U2485" s="116"/>
    </row>
    <row r="2486" x14ac:dyDescent="0.3">
      <c r="P2486" s="115"/>
      <c r="Q2486" s="189">
        <v>603101082</v>
      </c>
      <c r="R2486" s="181" t="s">
        <v>776</v>
      </c>
      <c r="S2486" s="182">
        <v>0.1</v>
      </c>
      <c r="T2486" s="183">
        <v>0.1</v>
      </c>
      <c r="U2486" s="116"/>
    </row>
    <row r="2487" x14ac:dyDescent="0.3">
      <c r="P2487" s="115"/>
      <c r="Q2487" s="189">
        <v>603101084</v>
      </c>
      <c r="R2487" s="181" t="s">
        <v>777</v>
      </c>
      <c r="S2487" s="182">
        <v>0.1</v>
      </c>
      <c r="T2487" s="183">
        <v>0.1</v>
      </c>
      <c r="U2487" s="116"/>
    </row>
    <row r="2488" x14ac:dyDescent="0.3">
      <c r="P2488" s="115"/>
      <c r="Q2488" s="189">
        <v>603101086</v>
      </c>
      <c r="R2488" s="181" t="s">
        <v>778</v>
      </c>
      <c r="S2488" s="182">
        <v>0.1</v>
      </c>
      <c r="T2488" s="183">
        <v>0.1</v>
      </c>
      <c r="U2488" s="116"/>
    </row>
    <row r="2489" x14ac:dyDescent="0.3">
      <c r="P2489" s="115"/>
      <c r="Q2489" s="189">
        <v>603101087</v>
      </c>
      <c r="R2489" s="181" t="s">
        <v>779</v>
      </c>
      <c r="S2489" s="182">
        <v>0.1</v>
      </c>
      <c r="T2489" s="183">
        <v>0.1</v>
      </c>
      <c r="U2489" s="116"/>
    </row>
    <row r="2490" x14ac:dyDescent="0.3">
      <c r="P2490" s="115"/>
      <c r="Q2490" s="189">
        <v>603101092</v>
      </c>
      <c r="R2490" s="181" t="s">
        <v>780</v>
      </c>
      <c r="S2490" s="182">
        <v>0.1</v>
      </c>
      <c r="T2490" s="183">
        <v>0.1</v>
      </c>
      <c r="U2490" s="116"/>
    </row>
    <row r="2491" x14ac:dyDescent="0.3">
      <c r="P2491" s="115"/>
      <c r="Q2491" s="189">
        <v>603101094</v>
      </c>
      <c r="R2491" s="181" t="s">
        <v>781</v>
      </c>
      <c r="S2491" s="182">
        <v>0.1</v>
      </c>
      <c r="T2491" s="183">
        <v>0.1</v>
      </c>
      <c r="U2491" s="116"/>
    </row>
    <row r="2492" x14ac:dyDescent="0.3">
      <c r="P2492" s="115"/>
      <c r="Q2492" s="189">
        <v>603101095</v>
      </c>
      <c r="R2492" s="181" t="s">
        <v>782</v>
      </c>
      <c r="S2492" s="182">
        <v>0.1</v>
      </c>
      <c r="T2492" s="183">
        <v>0.1</v>
      </c>
      <c r="U2492" s="116"/>
    </row>
    <row r="2493" x14ac:dyDescent="0.3">
      <c r="P2493" s="115"/>
      <c r="Q2493" s="189">
        <v>603101096</v>
      </c>
      <c r="R2493" s="181" t="s">
        <v>783</v>
      </c>
      <c r="S2493" s="182">
        <v>0.1</v>
      </c>
      <c r="T2493" s="183">
        <v>0.1</v>
      </c>
      <c r="U2493" s="116"/>
    </row>
    <row r="2494" x14ac:dyDescent="0.3">
      <c r="P2494" s="115"/>
      <c r="Q2494" s="189">
        <v>603101097</v>
      </c>
      <c r="R2494" s="181" t="s">
        <v>784</v>
      </c>
      <c r="S2494" s="182">
        <v>0.1</v>
      </c>
      <c r="T2494" s="183">
        <v>0.1</v>
      </c>
      <c r="U2494" s="116"/>
    </row>
    <row r="2495" x14ac:dyDescent="0.3">
      <c r="P2495" s="115"/>
      <c r="Q2495" s="189">
        <v>603101098</v>
      </c>
      <c r="R2495" s="181" t="s">
        <v>785</v>
      </c>
      <c r="S2495" s="182">
        <v>0.1</v>
      </c>
      <c r="T2495" s="183">
        <v>0.1</v>
      </c>
      <c r="U2495" s="116"/>
    </row>
    <row r="2496" x14ac:dyDescent="0.3">
      <c r="P2496" s="115"/>
      <c r="Q2496" s="189">
        <v>603101101</v>
      </c>
      <c r="R2496" s="181" t="s">
        <v>786</v>
      </c>
      <c r="S2496" s="182">
        <v>0.1</v>
      </c>
      <c r="T2496" s="183">
        <v>0.1</v>
      </c>
      <c r="U2496" s="116"/>
    </row>
    <row r="2497" x14ac:dyDescent="0.3">
      <c r="P2497" s="115"/>
      <c r="Q2497" s="189">
        <v>603101102</v>
      </c>
      <c r="R2497" s="181" t="s">
        <v>787</v>
      </c>
      <c r="S2497" s="182">
        <v>0.1</v>
      </c>
      <c r="T2497" s="183">
        <v>0.1</v>
      </c>
      <c r="U2497" s="116"/>
    </row>
    <row r="2498" x14ac:dyDescent="0.3">
      <c r="P2498" s="115"/>
      <c r="Q2498" s="189">
        <v>603101103</v>
      </c>
      <c r="R2498" s="181" t="s">
        <v>788</v>
      </c>
      <c r="S2498" s="182">
        <v>0.1</v>
      </c>
      <c r="T2498" s="183">
        <v>0.1</v>
      </c>
      <c r="U2498" s="116"/>
    </row>
    <row r="2499" x14ac:dyDescent="0.3">
      <c r="P2499" s="115"/>
      <c r="Q2499" s="189">
        <v>603101104</v>
      </c>
      <c r="R2499" s="181" t="s">
        <v>789</v>
      </c>
      <c r="S2499" s="182">
        <v>0.1</v>
      </c>
      <c r="T2499" s="183">
        <v>0.1</v>
      </c>
      <c r="U2499" s="116"/>
    </row>
    <row r="2500" x14ac:dyDescent="0.3">
      <c r="P2500" s="115"/>
      <c r="Q2500" s="189">
        <v>603101105</v>
      </c>
      <c r="R2500" s="181" t="s">
        <v>790</v>
      </c>
      <c r="S2500" s="182">
        <v>0.1</v>
      </c>
      <c r="T2500" s="183">
        <v>0.1</v>
      </c>
      <c r="U2500" s="116"/>
    </row>
    <row r="2501" x14ac:dyDescent="0.3">
      <c r="P2501" s="115"/>
      <c r="Q2501" s="189">
        <v>603101110</v>
      </c>
      <c r="R2501" s="181" t="s">
        <v>791</v>
      </c>
      <c r="S2501" s="182">
        <v>0.1</v>
      </c>
      <c r="T2501" s="183">
        <v>0.1</v>
      </c>
      <c r="U2501" s="116"/>
    </row>
    <row r="2502" x14ac:dyDescent="0.3">
      <c r="P2502" s="115"/>
      <c r="Q2502" s="189">
        <v>603101112</v>
      </c>
      <c r="R2502" s="181" t="s">
        <v>792</v>
      </c>
      <c r="S2502" s="182">
        <v>0.1</v>
      </c>
      <c r="T2502" s="183">
        <v>0.1</v>
      </c>
      <c r="U2502" s="116"/>
    </row>
    <row r="2503" x14ac:dyDescent="0.3">
      <c r="P2503" s="115"/>
      <c r="Q2503" s="189">
        <v>603201001</v>
      </c>
      <c r="R2503" s="181" t="s">
        <v>793</v>
      </c>
      <c r="S2503" s="182">
        <v>0.1</v>
      </c>
      <c r="T2503" s="183">
        <v>0.1</v>
      </c>
      <c r="U2503" s="116"/>
    </row>
    <row r="2504" x14ac:dyDescent="0.3">
      <c r="P2504" s="115"/>
      <c r="Q2504" s="189">
        <v>603201002</v>
      </c>
      <c r="R2504" s="181" t="s">
        <v>794</v>
      </c>
      <c r="S2504" s="182">
        <v>0.1</v>
      </c>
      <c r="T2504" s="183">
        <v>0.1</v>
      </c>
      <c r="U2504" s="116"/>
    </row>
    <row r="2505" x14ac:dyDescent="0.3">
      <c r="P2505" s="115"/>
      <c r="Q2505" s="189">
        <v>603201003</v>
      </c>
      <c r="R2505" s="181" t="s">
        <v>795</v>
      </c>
      <c r="S2505" s="182">
        <v>0.1</v>
      </c>
      <c r="T2505" s="183">
        <v>0.1</v>
      </c>
      <c r="U2505" s="116"/>
    </row>
    <row r="2506" x14ac:dyDescent="0.3">
      <c r="P2506" s="115"/>
      <c r="Q2506" s="189">
        <v>603201004</v>
      </c>
      <c r="R2506" s="181" t="s">
        <v>796</v>
      </c>
      <c r="S2506" s="182">
        <v>0.1</v>
      </c>
      <c r="T2506" s="183">
        <v>0.1</v>
      </c>
      <c r="U2506" s="116"/>
    </row>
    <row r="2507" x14ac:dyDescent="0.3">
      <c r="P2507" s="115"/>
      <c r="Q2507" s="189">
        <v>603201005</v>
      </c>
      <c r="R2507" s="181" t="s">
        <v>797</v>
      </c>
      <c r="S2507" s="182">
        <v>0.1</v>
      </c>
      <c r="T2507" s="183">
        <v>0.1</v>
      </c>
      <c r="U2507" s="116"/>
    </row>
    <row r="2508" x14ac:dyDescent="0.3">
      <c r="P2508" s="115"/>
      <c r="Q2508" s="189">
        <v>603201009</v>
      </c>
      <c r="R2508" s="181" t="s">
        <v>798</v>
      </c>
      <c r="S2508" s="182">
        <v>0.1</v>
      </c>
      <c r="T2508" s="183">
        <v>0.1</v>
      </c>
      <c r="U2508" s="116"/>
    </row>
    <row r="2509" x14ac:dyDescent="0.3">
      <c r="P2509" s="115"/>
      <c r="Q2509" s="189">
        <v>603201040</v>
      </c>
      <c r="R2509" s="181" t="s">
        <v>799</v>
      </c>
      <c r="S2509" s="182">
        <v>0.1</v>
      </c>
      <c r="T2509" s="183">
        <v>0.1</v>
      </c>
      <c r="U2509" s="116"/>
    </row>
    <row r="2510" x14ac:dyDescent="0.3">
      <c r="P2510" s="115"/>
      <c r="Q2510" s="189">
        <v>603201055</v>
      </c>
      <c r="R2510" s="181" t="s">
        <v>800</v>
      </c>
      <c r="S2510" s="182">
        <v>0.1</v>
      </c>
      <c r="T2510" s="183">
        <v>0.1</v>
      </c>
      <c r="U2510" s="116"/>
    </row>
    <row r="2511" x14ac:dyDescent="0.3">
      <c r="P2511" s="115"/>
      <c r="Q2511" s="189">
        <v>603201056</v>
      </c>
      <c r="R2511" s="181" t="s">
        <v>801</v>
      </c>
      <c r="S2511" s="182">
        <v>0.1</v>
      </c>
      <c r="T2511" s="183">
        <v>0.1</v>
      </c>
      <c r="U2511" s="116"/>
    </row>
    <row r="2512" x14ac:dyDescent="0.3">
      <c r="P2512" s="115"/>
      <c r="Q2512" s="189">
        <v>603201062</v>
      </c>
      <c r="R2512" s="181" t="s">
        <v>802</v>
      </c>
      <c r="S2512" s="182">
        <v>0.1</v>
      </c>
      <c r="T2512" s="183">
        <v>0.1</v>
      </c>
      <c r="U2512" s="116"/>
    </row>
    <row r="2513" x14ac:dyDescent="0.3">
      <c r="P2513" s="115"/>
      <c r="Q2513" s="189">
        <v>603201068</v>
      </c>
      <c r="R2513" s="181" t="s">
        <v>803</v>
      </c>
      <c r="S2513" s="182">
        <v>0.1</v>
      </c>
      <c r="T2513" s="183">
        <v>0.1</v>
      </c>
      <c r="U2513" s="116"/>
    </row>
    <row r="2514" x14ac:dyDescent="0.3">
      <c r="P2514" s="115"/>
      <c r="Q2514" s="189">
        <v>603201070</v>
      </c>
      <c r="R2514" s="181" t="s">
        <v>804</v>
      </c>
      <c r="S2514" s="182">
        <v>0.1</v>
      </c>
      <c r="T2514" s="183">
        <v>0.1</v>
      </c>
      <c r="U2514" s="116"/>
    </row>
    <row r="2515" x14ac:dyDescent="0.3">
      <c r="P2515" s="115"/>
      <c r="Q2515" s="189">
        <v>603201071</v>
      </c>
      <c r="R2515" s="181" t="s">
        <v>805</v>
      </c>
      <c r="S2515" s="182">
        <v>0.1</v>
      </c>
      <c r="T2515" s="183">
        <v>0.1</v>
      </c>
      <c r="U2515" s="116"/>
    </row>
    <row r="2516" x14ac:dyDescent="0.3">
      <c r="P2516" s="115"/>
      <c r="Q2516" s="189">
        <v>603201073</v>
      </c>
      <c r="R2516" s="181" t="s">
        <v>806</v>
      </c>
      <c r="S2516" s="182">
        <v>0.1</v>
      </c>
      <c r="T2516" s="183">
        <v>0.1</v>
      </c>
      <c r="U2516" s="116"/>
    </row>
    <row r="2517" x14ac:dyDescent="0.3">
      <c r="P2517" s="115"/>
      <c r="Q2517" s="189">
        <v>603201103</v>
      </c>
      <c r="R2517" s="181" t="s">
        <v>807</v>
      </c>
      <c r="S2517" s="182">
        <v>0.1</v>
      </c>
      <c r="T2517" s="183">
        <v>0.1</v>
      </c>
      <c r="U2517" s="116"/>
    </row>
    <row r="2518" x14ac:dyDescent="0.3">
      <c r="P2518" s="115"/>
      <c r="Q2518" s="189">
        <v>603201104</v>
      </c>
      <c r="R2518" s="181" t="s">
        <v>808</v>
      </c>
      <c r="S2518" s="182">
        <v>0.1</v>
      </c>
      <c r="T2518" s="183">
        <v>0.1</v>
      </c>
      <c r="U2518" s="116"/>
    </row>
    <row r="2519" x14ac:dyDescent="0.3">
      <c r="P2519" s="115"/>
      <c r="Q2519" s="189">
        <v>603201107</v>
      </c>
      <c r="R2519" s="181" t="s">
        <v>809</v>
      </c>
      <c r="S2519" s="182">
        <v>0.1</v>
      </c>
      <c r="T2519" s="183">
        <v>0.1</v>
      </c>
      <c r="U2519" s="116"/>
    </row>
    <row r="2520" x14ac:dyDescent="0.3">
      <c r="P2520" s="115"/>
      <c r="Q2520" s="189">
        <v>603301003</v>
      </c>
      <c r="R2520" s="181" t="s">
        <v>810</v>
      </c>
      <c r="S2520" s="182">
        <v>0.1</v>
      </c>
      <c r="T2520" s="183">
        <v>0.1</v>
      </c>
      <c r="U2520" s="116"/>
    </row>
    <row r="2521" x14ac:dyDescent="0.3">
      <c r="P2521" s="115"/>
      <c r="Q2521" s="189">
        <v>603301004</v>
      </c>
      <c r="R2521" s="181" t="s">
        <v>811</v>
      </c>
      <c r="S2521" s="182">
        <v>0.1</v>
      </c>
      <c r="T2521" s="183">
        <v>0.1</v>
      </c>
      <c r="U2521" s="116"/>
    </row>
    <row r="2522" x14ac:dyDescent="0.3">
      <c r="P2522" s="115"/>
      <c r="Q2522" s="189">
        <v>603301020</v>
      </c>
      <c r="R2522" s="181" t="s">
        <v>812</v>
      </c>
      <c r="S2522" s="182">
        <v>0.1</v>
      </c>
      <c r="T2522" s="183">
        <v>0.1</v>
      </c>
      <c r="U2522" s="116"/>
    </row>
    <row r="2523" x14ac:dyDescent="0.3">
      <c r="P2523" s="115"/>
      <c r="Q2523" s="189">
        <v>603401041</v>
      </c>
      <c r="R2523" s="181" t="s">
        <v>813</v>
      </c>
      <c r="S2523" s="182">
        <v>0.1</v>
      </c>
      <c r="T2523" s="183">
        <v>0.1</v>
      </c>
      <c r="U2523" s="116"/>
    </row>
    <row r="2524" x14ac:dyDescent="0.3">
      <c r="P2524" s="115"/>
      <c r="Q2524" s="189">
        <v>701301003</v>
      </c>
      <c r="R2524" s="181" t="s">
        <v>814</v>
      </c>
      <c r="S2524" s="182">
        <v>0.1</v>
      </c>
      <c r="T2524" s="183">
        <v>0.1</v>
      </c>
      <c r="U2524" s="116"/>
    </row>
    <row r="2525" x14ac:dyDescent="0.3">
      <c r="P2525" s="115"/>
      <c r="Q2525" s="189">
        <v>701301005</v>
      </c>
      <c r="R2525" s="181" t="s">
        <v>815</v>
      </c>
      <c r="S2525" s="182">
        <v>0.1</v>
      </c>
      <c r="T2525" s="183">
        <v>0.1</v>
      </c>
      <c r="U2525" s="116"/>
    </row>
    <row r="2526" x14ac:dyDescent="0.3">
      <c r="P2526" s="115"/>
      <c r="Q2526" s="189">
        <v>701301010</v>
      </c>
      <c r="R2526" s="181" t="s">
        <v>816</v>
      </c>
      <c r="S2526" s="182">
        <v>0.1</v>
      </c>
      <c r="T2526" s="183">
        <v>0.1</v>
      </c>
      <c r="U2526" s="116"/>
    </row>
    <row r="2527" x14ac:dyDescent="0.3">
      <c r="P2527" s="115"/>
      <c r="Q2527" s="189">
        <v>701301011</v>
      </c>
      <c r="R2527" s="181" t="s">
        <v>817</v>
      </c>
      <c r="S2527" s="182">
        <v>0.1</v>
      </c>
      <c r="T2527" s="183">
        <v>0.1</v>
      </c>
      <c r="U2527" s="116"/>
    </row>
    <row r="2528" x14ac:dyDescent="0.3">
      <c r="P2528" s="115"/>
      <c r="Q2528" s="189">
        <v>701301013</v>
      </c>
      <c r="R2528" s="181" t="s">
        <v>818</v>
      </c>
      <c r="S2528" s="182">
        <v>0.1</v>
      </c>
      <c r="T2528" s="183">
        <v>0.1</v>
      </c>
      <c r="U2528" s="116"/>
    </row>
    <row r="2529" x14ac:dyDescent="0.3">
      <c r="P2529" s="115"/>
      <c r="Q2529" s="189">
        <v>701301019</v>
      </c>
      <c r="R2529" s="181" t="s">
        <v>819</v>
      </c>
      <c r="S2529" s="182">
        <v>0.1</v>
      </c>
      <c r="T2529" s="183">
        <v>0.1</v>
      </c>
      <c r="U2529" s="116"/>
    </row>
    <row r="2530" x14ac:dyDescent="0.3">
      <c r="P2530" s="115"/>
      <c r="Q2530" s="189">
        <v>702101020</v>
      </c>
      <c r="R2530" s="181" t="s">
        <v>820</v>
      </c>
      <c r="S2530" s="182">
        <v>0.1</v>
      </c>
      <c r="T2530" s="183">
        <v>0.1</v>
      </c>
      <c r="U2530" s="116"/>
    </row>
    <row r="2531" x14ac:dyDescent="0.3">
      <c r="P2531" s="115"/>
      <c r="Q2531" s="189">
        <v>702201003</v>
      </c>
      <c r="R2531" s="181" t="s">
        <v>821</v>
      </c>
      <c r="S2531" s="182">
        <v>0.1</v>
      </c>
      <c r="T2531" s="183">
        <v>0.1</v>
      </c>
      <c r="U2531" s="116"/>
    </row>
    <row r="2532" x14ac:dyDescent="0.3">
      <c r="P2532" s="115"/>
      <c r="Q2532" s="189">
        <v>702202001</v>
      </c>
      <c r="R2532" s="181" t="s">
        <v>822</v>
      </c>
      <c r="S2532" s="182">
        <v>0.1</v>
      </c>
      <c r="T2532" s="183">
        <v>0.1</v>
      </c>
      <c r="U2532" s="116"/>
    </row>
    <row r="2533" x14ac:dyDescent="0.3">
      <c r="P2533" s="115"/>
      <c r="Q2533" s="189">
        <v>702202002</v>
      </c>
      <c r="R2533" s="181" t="s">
        <v>823</v>
      </c>
      <c r="S2533" s="182">
        <v>0.1</v>
      </c>
      <c r="T2533" s="183">
        <v>0.1</v>
      </c>
      <c r="U2533" s="116"/>
    </row>
    <row r="2534" x14ac:dyDescent="0.3">
      <c r="P2534" s="115"/>
      <c r="Q2534" s="189">
        <v>702202004</v>
      </c>
      <c r="R2534" s="181" t="s">
        <v>824</v>
      </c>
      <c r="S2534" s="182">
        <v>0.1</v>
      </c>
      <c r="T2534" s="183">
        <v>0.1</v>
      </c>
      <c r="U2534" s="116"/>
    </row>
    <row r="2535" x14ac:dyDescent="0.3">
      <c r="P2535" s="115"/>
      <c r="Q2535" s="189">
        <v>702202007</v>
      </c>
      <c r="R2535" s="181" t="s">
        <v>825</v>
      </c>
      <c r="S2535" s="182">
        <v>0.1</v>
      </c>
      <c r="T2535" s="183">
        <v>0.1</v>
      </c>
      <c r="U2535" s="116"/>
    </row>
    <row r="2536" x14ac:dyDescent="0.3">
      <c r="P2536" s="115"/>
      <c r="Q2536" s="189">
        <v>702202008</v>
      </c>
      <c r="R2536" s="181" t="s">
        <v>826</v>
      </c>
      <c r="S2536" s="182">
        <v>0.1</v>
      </c>
      <c r="T2536" s="183">
        <v>0.1</v>
      </c>
      <c r="U2536" s="116"/>
    </row>
    <row r="2537" x14ac:dyDescent="0.3">
      <c r="P2537" s="115"/>
      <c r="Q2537" s="189">
        <v>702202011</v>
      </c>
      <c r="R2537" s="181" t="s">
        <v>827</v>
      </c>
      <c r="S2537" s="182">
        <v>0.1</v>
      </c>
      <c r="T2537" s="183">
        <v>0.1</v>
      </c>
      <c r="U2537" s="116"/>
    </row>
    <row r="2538" x14ac:dyDescent="0.3">
      <c r="P2538" s="115"/>
      <c r="Q2538" s="189">
        <v>702202016</v>
      </c>
      <c r="R2538" s="181" t="s">
        <v>828</v>
      </c>
      <c r="S2538" s="182">
        <v>0.1</v>
      </c>
      <c r="T2538" s="183">
        <v>0.1</v>
      </c>
      <c r="U2538" s="116"/>
    </row>
    <row r="2539" x14ac:dyDescent="0.3">
      <c r="P2539" s="115"/>
      <c r="Q2539" s="189">
        <v>702204002</v>
      </c>
      <c r="R2539" s="181" t="s">
        <v>829</v>
      </c>
      <c r="S2539" s="182">
        <v>0.1</v>
      </c>
      <c r="T2539" s="183">
        <v>0.1</v>
      </c>
      <c r="U2539" s="116"/>
    </row>
    <row r="2540" x14ac:dyDescent="0.3">
      <c r="P2540" s="115"/>
      <c r="Q2540" s="189">
        <v>702204008</v>
      </c>
      <c r="R2540" s="181" t="s">
        <v>759</v>
      </c>
      <c r="S2540" s="182">
        <v>0.1</v>
      </c>
      <c r="T2540" s="183">
        <v>0.1</v>
      </c>
      <c r="U2540" s="116"/>
    </row>
    <row r="2541" x14ac:dyDescent="0.3">
      <c r="P2541" s="115"/>
      <c r="Q2541" s="189">
        <v>310103015</v>
      </c>
      <c r="R2541" s="181" t="s">
        <v>830</v>
      </c>
      <c r="S2541" s="182">
        <v>0.1</v>
      </c>
      <c r="T2541" s="183">
        <v>0.1</v>
      </c>
      <c r="U2541" s="116"/>
    </row>
    <row r="2542" x14ac:dyDescent="0.3">
      <c r="P2542" s="115"/>
      <c r="Q2542" s="189">
        <v>310103032</v>
      </c>
      <c r="R2542" s="181" t="s">
        <v>831</v>
      </c>
      <c r="S2542" s="182">
        <v>0.1</v>
      </c>
      <c r="T2542" s="183">
        <v>0.1</v>
      </c>
      <c r="U2542" s="116"/>
    </row>
    <row r="2543" x14ac:dyDescent="0.3">
      <c r="P2543" s="115"/>
      <c r="Q2543" s="189">
        <v>310103038</v>
      </c>
      <c r="R2543" s="181" t="s">
        <v>832</v>
      </c>
      <c r="S2543" s="182">
        <v>0.1</v>
      </c>
      <c r="T2543" s="183">
        <v>0.1</v>
      </c>
      <c r="U2543" s="116"/>
    </row>
    <row r="2544" x14ac:dyDescent="0.3">
      <c r="P2544" s="115"/>
      <c r="Q2544" s="189">
        <v>310103039</v>
      </c>
      <c r="R2544" s="181" t="s">
        <v>833</v>
      </c>
      <c r="S2544" s="182">
        <v>0.1</v>
      </c>
      <c r="T2544" s="183">
        <v>0.1</v>
      </c>
      <c r="U2544" s="116"/>
    </row>
    <row r="2545" x14ac:dyDescent="0.3">
      <c r="P2545" s="115"/>
      <c r="Q2545" s="189">
        <v>310103041</v>
      </c>
      <c r="R2545" s="181" t="s">
        <v>834</v>
      </c>
      <c r="S2545" s="182">
        <v>0.1</v>
      </c>
      <c r="T2545" s="183">
        <v>0.1</v>
      </c>
      <c r="U2545" s="116"/>
    </row>
    <row r="2546" x14ac:dyDescent="0.3">
      <c r="P2546" s="115"/>
      <c r="Q2546" s="189">
        <v>311201012</v>
      </c>
      <c r="R2546" s="181" t="s">
        <v>835</v>
      </c>
      <c r="S2546" s="182">
        <v>0.1</v>
      </c>
      <c r="T2546" s="183">
        <v>0.1</v>
      </c>
      <c r="U2546" s="116"/>
    </row>
    <row r="2547" x14ac:dyDescent="0.3">
      <c r="P2547" s="115"/>
      <c r="Q2547" s="189">
        <v>311201015</v>
      </c>
      <c r="R2547" s="181" t="s">
        <v>836</v>
      </c>
      <c r="S2547" s="182">
        <v>0.1</v>
      </c>
      <c r="T2547" s="183">
        <v>0.1</v>
      </c>
      <c r="U2547" s="116"/>
    </row>
    <row r="2548" x14ac:dyDescent="0.3">
      <c r="P2548" s="115"/>
      <c r="Q2548" s="189">
        <v>311201016</v>
      </c>
      <c r="R2548" s="181" t="s">
        <v>837</v>
      </c>
      <c r="S2548" s="182">
        <v>0.1</v>
      </c>
      <c r="T2548" s="183">
        <v>0.1</v>
      </c>
      <c r="U2548" s="116"/>
    </row>
    <row r="2549" x14ac:dyDescent="0.3">
      <c r="P2549" s="115"/>
      <c r="Q2549" s="189">
        <v>311201017</v>
      </c>
      <c r="R2549" s="181" t="s">
        <v>838</v>
      </c>
      <c r="S2549" s="182">
        <v>0.1</v>
      </c>
      <c r="T2549" s="183">
        <v>0.1</v>
      </c>
      <c r="U2549" s="116"/>
    </row>
    <row r="2550" x14ac:dyDescent="0.3">
      <c r="P2550" s="115"/>
      <c r="Q2550" s="189">
        <v>311201018</v>
      </c>
      <c r="R2550" s="181" t="s">
        <v>839</v>
      </c>
      <c r="S2550" s="182">
        <v>0.1</v>
      </c>
      <c r="T2550" s="183">
        <v>0.1</v>
      </c>
      <c r="U2550" s="116"/>
    </row>
    <row r="2551" x14ac:dyDescent="0.3">
      <c r="P2551" s="115"/>
      <c r="Q2551" s="189">
        <v>311201019</v>
      </c>
      <c r="R2551" s="181" t="s">
        <v>840</v>
      </c>
      <c r="S2551" s="182">
        <v>0.1</v>
      </c>
      <c r="T2551" s="183">
        <v>0.1</v>
      </c>
      <c r="U2551" s="116"/>
    </row>
    <row r="2552" x14ac:dyDescent="0.3">
      <c r="P2552" s="115"/>
      <c r="Q2552" s="189">
        <v>311201025</v>
      </c>
      <c r="R2552" s="181" t="s">
        <v>841</v>
      </c>
      <c r="S2552" s="182">
        <v>0.1</v>
      </c>
      <c r="T2552" s="183">
        <v>0.1</v>
      </c>
      <c r="U2552" s="116"/>
    </row>
    <row r="2553" x14ac:dyDescent="0.3">
      <c r="P2553" s="115"/>
      <c r="Q2553" s="189">
        <v>311201027</v>
      </c>
      <c r="R2553" s="181" t="s">
        <v>842</v>
      </c>
      <c r="S2553" s="182">
        <v>0.1</v>
      </c>
      <c r="T2553" s="183">
        <v>0.1</v>
      </c>
      <c r="U2553" s="116"/>
    </row>
    <row r="2554" x14ac:dyDescent="0.3">
      <c r="P2554" s="115"/>
      <c r="Q2554" s="189">
        <v>311201029</v>
      </c>
      <c r="R2554" s="181" t="s">
        <v>843</v>
      </c>
      <c r="S2554" s="182">
        <v>0.1</v>
      </c>
      <c r="T2554" s="183">
        <v>0.1</v>
      </c>
      <c r="U2554" s="116"/>
    </row>
    <row r="2555" x14ac:dyDescent="0.3">
      <c r="P2555" s="115"/>
      <c r="Q2555" s="189">
        <v>311201030</v>
      </c>
      <c r="R2555" s="181" t="s">
        <v>844</v>
      </c>
      <c r="S2555" s="182">
        <v>0.1</v>
      </c>
      <c r="T2555" s="183">
        <v>0.1</v>
      </c>
      <c r="U2555" s="116"/>
    </row>
    <row r="2556" x14ac:dyDescent="0.3">
      <c r="P2556" s="115"/>
      <c r="Q2556" s="189">
        <v>311201031</v>
      </c>
      <c r="R2556" s="181" t="s">
        <v>845</v>
      </c>
      <c r="S2556" s="182">
        <v>0.1</v>
      </c>
      <c r="T2556" s="183">
        <v>0.1</v>
      </c>
      <c r="U2556" s="116"/>
    </row>
    <row r="2557" x14ac:dyDescent="0.3">
      <c r="P2557" s="115"/>
      <c r="Q2557" s="189">
        <v>311201032</v>
      </c>
      <c r="R2557" s="181" t="s">
        <v>846</v>
      </c>
      <c r="S2557" s="182">
        <v>0.1</v>
      </c>
      <c r="T2557" s="183">
        <v>0.1</v>
      </c>
      <c r="U2557" s="116"/>
    </row>
    <row r="2558" x14ac:dyDescent="0.3">
      <c r="P2558" s="115"/>
      <c r="Q2558" s="189">
        <v>311201033</v>
      </c>
      <c r="R2558" s="181" t="s">
        <v>847</v>
      </c>
      <c r="S2558" s="182">
        <v>0.1</v>
      </c>
      <c r="T2558" s="183">
        <v>0.1</v>
      </c>
      <c r="U2558" s="116"/>
    </row>
    <row r="2559" x14ac:dyDescent="0.3">
      <c r="P2559" s="115"/>
      <c r="Q2559" s="189">
        <v>311201044</v>
      </c>
      <c r="R2559" s="181" t="s">
        <v>848</v>
      </c>
      <c r="S2559" s="182">
        <v>0.1</v>
      </c>
      <c r="T2559" s="183">
        <v>0.1</v>
      </c>
      <c r="U2559" s="116"/>
    </row>
    <row r="2560" x14ac:dyDescent="0.3">
      <c r="P2560" s="115"/>
      <c r="Q2560" s="189">
        <v>311201045</v>
      </c>
      <c r="R2560" s="181" t="s">
        <v>849</v>
      </c>
      <c r="S2560" s="182">
        <v>0.1</v>
      </c>
      <c r="T2560" s="183">
        <v>0.1</v>
      </c>
      <c r="U2560" s="116"/>
    </row>
    <row r="2561" x14ac:dyDescent="0.3">
      <c r="P2561" s="115"/>
      <c r="Q2561" s="189">
        <v>311202003</v>
      </c>
      <c r="R2561" s="181" t="s">
        <v>850</v>
      </c>
      <c r="S2561" s="182">
        <v>0.1</v>
      </c>
      <c r="T2561" s="183">
        <v>0.1</v>
      </c>
      <c r="U2561" s="116"/>
    </row>
    <row r="2562" x14ac:dyDescent="0.3">
      <c r="P2562" s="115"/>
      <c r="Q2562" s="189">
        <v>311202004</v>
      </c>
      <c r="R2562" s="181" t="s">
        <v>851</v>
      </c>
      <c r="S2562" s="182">
        <v>0.1</v>
      </c>
      <c r="T2562" s="183">
        <v>0.1</v>
      </c>
      <c r="U2562" s="116"/>
    </row>
    <row r="2563" x14ac:dyDescent="0.3">
      <c r="P2563" s="115"/>
      <c r="Q2563" s="189">
        <v>311203002</v>
      </c>
      <c r="R2563" s="181" t="s">
        <v>852</v>
      </c>
      <c r="S2563" s="182">
        <v>0.1</v>
      </c>
      <c r="T2563" s="183">
        <v>0.1</v>
      </c>
      <c r="U2563" s="116"/>
    </row>
    <row r="2564" x14ac:dyDescent="0.3">
      <c r="P2564" s="115"/>
      <c r="Q2564" s="189">
        <v>603101030</v>
      </c>
      <c r="R2564" s="181" t="s">
        <v>853</v>
      </c>
      <c r="S2564" s="182">
        <v>0.1</v>
      </c>
      <c r="T2564" s="183">
        <v>0.1</v>
      </c>
      <c r="U2564" s="116"/>
    </row>
    <row r="2565" x14ac:dyDescent="0.3">
      <c r="P2565" s="115"/>
      <c r="Q2565" s="189">
        <v>603101031</v>
      </c>
      <c r="R2565" s="181" t="s">
        <v>854</v>
      </c>
      <c r="S2565" s="182">
        <v>0.1</v>
      </c>
      <c r="T2565" s="183">
        <v>0.1</v>
      </c>
      <c r="U2565" s="116"/>
    </row>
    <row r="2566" x14ac:dyDescent="0.3">
      <c r="P2566" s="115"/>
      <c r="Q2566" s="189">
        <v>603101032</v>
      </c>
      <c r="R2566" s="181" t="s">
        <v>855</v>
      </c>
      <c r="S2566" s="182">
        <v>0.1</v>
      </c>
      <c r="T2566" s="183">
        <v>0.1</v>
      </c>
      <c r="U2566" s="116"/>
    </row>
    <row r="2567" x14ac:dyDescent="0.3">
      <c r="P2567" s="115"/>
      <c r="Q2567" s="189">
        <v>603101111</v>
      </c>
      <c r="R2567" s="181" t="s">
        <v>856</v>
      </c>
      <c r="S2567" s="182">
        <v>0.1</v>
      </c>
      <c r="T2567" s="183">
        <v>0.1</v>
      </c>
      <c r="U2567" s="116"/>
    </row>
    <row r="2568" x14ac:dyDescent="0.3">
      <c r="P2568" s="115"/>
      <c r="Q2568" s="189">
        <v>603201020</v>
      </c>
      <c r="R2568" s="181" t="s">
        <v>857</v>
      </c>
      <c r="S2568" s="182">
        <v>0.1</v>
      </c>
      <c r="T2568" s="183">
        <v>0.1</v>
      </c>
      <c r="U2568" s="116"/>
    </row>
    <row r="2569" x14ac:dyDescent="0.3">
      <c r="P2569" s="115"/>
      <c r="Q2569" s="189">
        <v>603201025</v>
      </c>
      <c r="R2569" s="181" t="s">
        <v>858</v>
      </c>
      <c r="S2569" s="182">
        <v>0.1</v>
      </c>
      <c r="T2569" s="183">
        <v>0.1</v>
      </c>
      <c r="U2569" s="116"/>
    </row>
    <row r="2570" x14ac:dyDescent="0.3">
      <c r="P2570" s="115"/>
      <c r="Q2570" s="189">
        <v>603201039</v>
      </c>
      <c r="R2570" s="181" t="s">
        <v>786</v>
      </c>
      <c r="S2570" s="182">
        <v>0.1</v>
      </c>
      <c r="T2570" s="183">
        <v>0.1</v>
      </c>
      <c r="U2570" s="116"/>
    </row>
    <row r="2571" x14ac:dyDescent="0.3">
      <c r="P2571" s="115"/>
      <c r="Q2571" s="189">
        <v>603201041</v>
      </c>
      <c r="R2571" s="181" t="s">
        <v>859</v>
      </c>
      <c r="S2571" s="182">
        <v>0.1</v>
      </c>
      <c r="T2571" s="183">
        <v>0.1</v>
      </c>
      <c r="U2571" s="116"/>
    </row>
    <row r="2572" x14ac:dyDescent="0.3">
      <c r="P2572" s="115"/>
      <c r="Q2572" s="189">
        <v>603201042</v>
      </c>
      <c r="R2572" s="181" t="s">
        <v>841</v>
      </c>
      <c r="S2572" s="182">
        <v>0.1</v>
      </c>
      <c r="T2572" s="183">
        <v>0.1</v>
      </c>
      <c r="U2572" s="116"/>
    </row>
    <row r="2573" x14ac:dyDescent="0.3">
      <c r="P2573" s="115"/>
      <c r="Q2573" s="189">
        <v>603301014</v>
      </c>
      <c r="R2573" s="181" t="s">
        <v>860</v>
      </c>
      <c r="S2573" s="182">
        <v>0.1</v>
      </c>
      <c r="T2573" s="183">
        <v>0.1</v>
      </c>
      <c r="U2573" s="116"/>
    </row>
    <row r="2574" x14ac:dyDescent="0.3">
      <c r="P2574" s="115"/>
      <c r="Q2574" s="189">
        <v>603401015</v>
      </c>
      <c r="R2574" s="181" t="s">
        <v>861</v>
      </c>
      <c r="S2574" s="182">
        <v>0.1</v>
      </c>
      <c r="T2574" s="183">
        <v>0.1</v>
      </c>
      <c r="U2574" s="116"/>
    </row>
    <row r="2575" x14ac:dyDescent="0.3">
      <c r="P2575" s="115"/>
      <c r="Q2575" s="189">
        <v>702202005</v>
      </c>
      <c r="R2575" s="181" t="s">
        <v>862</v>
      </c>
      <c r="S2575" s="182">
        <v>0.1</v>
      </c>
      <c r="T2575" s="183">
        <v>0.1</v>
      </c>
      <c r="U2575" s="116"/>
    </row>
    <row r="2576" x14ac:dyDescent="0.3">
      <c r="P2576" s="115"/>
      <c r="Q2576" s="189">
        <v>310103001</v>
      </c>
      <c r="R2576" s="181" t="s">
        <v>863</v>
      </c>
      <c r="S2576" s="182">
        <v>0.1</v>
      </c>
      <c r="T2576" s="183">
        <v>0.1</v>
      </c>
      <c r="U2576" s="116"/>
    </row>
    <row r="2577" x14ac:dyDescent="0.3">
      <c r="P2577" s="115"/>
      <c r="Q2577" s="189">
        <v>310103002</v>
      </c>
      <c r="R2577" s="181" t="s">
        <v>864</v>
      </c>
      <c r="S2577" s="182">
        <v>0.1</v>
      </c>
      <c r="T2577" s="183">
        <v>0.1</v>
      </c>
      <c r="U2577" s="116"/>
    </row>
    <row r="2578" x14ac:dyDescent="0.3">
      <c r="P2578" s="115"/>
      <c r="Q2578" s="189">
        <v>310103004</v>
      </c>
      <c r="R2578" s="181" t="s">
        <v>865</v>
      </c>
      <c r="S2578" s="182">
        <v>0.1</v>
      </c>
      <c r="T2578" s="183">
        <v>0.1</v>
      </c>
      <c r="U2578" s="116"/>
    </row>
    <row r="2579" x14ac:dyDescent="0.3">
      <c r="P2579" s="115"/>
      <c r="Q2579" s="189">
        <v>310103005</v>
      </c>
      <c r="R2579" s="181" t="s">
        <v>866</v>
      </c>
      <c r="S2579" s="182">
        <v>0.1</v>
      </c>
      <c r="T2579" s="183">
        <v>0.1</v>
      </c>
      <c r="U2579" s="116"/>
    </row>
    <row r="2580" x14ac:dyDescent="0.3">
      <c r="P2580" s="115"/>
      <c r="Q2580" s="189">
        <v>310103006</v>
      </c>
      <c r="R2580" s="181" t="s">
        <v>867</v>
      </c>
      <c r="S2580" s="182">
        <v>0.1</v>
      </c>
      <c r="T2580" s="183">
        <v>0.1</v>
      </c>
      <c r="U2580" s="116"/>
    </row>
    <row r="2581" x14ac:dyDescent="0.3">
      <c r="P2581" s="115"/>
      <c r="Q2581" s="189">
        <v>310103007</v>
      </c>
      <c r="R2581" s="181" t="s">
        <v>868</v>
      </c>
      <c r="S2581" s="182">
        <v>0.1</v>
      </c>
      <c r="T2581" s="183">
        <v>0.1</v>
      </c>
      <c r="U2581" s="116"/>
    </row>
    <row r="2582" x14ac:dyDescent="0.3">
      <c r="P2582" s="115"/>
      <c r="Q2582" s="189">
        <v>310103008</v>
      </c>
      <c r="R2582" s="181" t="s">
        <v>869</v>
      </c>
      <c r="S2582" s="182">
        <v>0.1</v>
      </c>
      <c r="T2582" s="183">
        <v>0.1</v>
      </c>
      <c r="U2582" s="116"/>
    </row>
    <row r="2583" x14ac:dyDescent="0.3">
      <c r="P2583" s="115"/>
      <c r="Q2583" s="189">
        <v>310103009</v>
      </c>
      <c r="R2583" s="181" t="s">
        <v>870</v>
      </c>
      <c r="S2583" s="182">
        <v>0.1</v>
      </c>
      <c r="T2583" s="183">
        <v>0.1</v>
      </c>
      <c r="U2583" s="116"/>
    </row>
    <row r="2584" x14ac:dyDescent="0.3">
      <c r="P2584" s="115"/>
      <c r="Q2584" s="189">
        <v>310103010</v>
      </c>
      <c r="R2584" s="181" t="s">
        <v>871</v>
      </c>
      <c r="S2584" s="182">
        <v>0.1</v>
      </c>
      <c r="T2584" s="183">
        <v>0.1</v>
      </c>
      <c r="U2584" s="116"/>
    </row>
    <row r="2585" x14ac:dyDescent="0.3">
      <c r="P2585" s="115"/>
      <c r="Q2585" s="189">
        <v>310103012</v>
      </c>
      <c r="R2585" s="181" t="s">
        <v>872</v>
      </c>
      <c r="S2585" s="182">
        <v>0.1</v>
      </c>
      <c r="T2585" s="183">
        <v>0.1</v>
      </c>
      <c r="U2585" s="116"/>
    </row>
    <row r="2586" x14ac:dyDescent="0.3">
      <c r="P2586" s="115"/>
      <c r="Q2586" s="189">
        <v>310103013</v>
      </c>
      <c r="R2586" s="181" t="s">
        <v>873</v>
      </c>
      <c r="S2586" s="182">
        <v>0.1</v>
      </c>
      <c r="T2586" s="183">
        <v>0.1</v>
      </c>
      <c r="U2586" s="116"/>
    </row>
    <row r="2587" x14ac:dyDescent="0.3">
      <c r="P2587" s="115"/>
      <c r="Q2587" s="189">
        <v>310103014</v>
      </c>
      <c r="R2587" s="181" t="s">
        <v>874</v>
      </c>
      <c r="S2587" s="182">
        <v>0.1</v>
      </c>
      <c r="T2587" s="183">
        <v>0.1</v>
      </c>
      <c r="U2587" s="116"/>
    </row>
    <row r="2588" x14ac:dyDescent="0.3">
      <c r="P2588" s="115"/>
      <c r="Q2588" s="189">
        <v>310103016</v>
      </c>
      <c r="R2588" s="181" t="s">
        <v>875</v>
      </c>
      <c r="S2588" s="182">
        <v>0.1</v>
      </c>
      <c r="T2588" s="183">
        <v>0.1</v>
      </c>
      <c r="U2588" s="116"/>
    </row>
    <row r="2589" x14ac:dyDescent="0.3">
      <c r="P2589" s="115"/>
      <c r="Q2589" s="189">
        <v>310103017</v>
      </c>
      <c r="R2589" s="181" t="s">
        <v>711</v>
      </c>
      <c r="S2589" s="182">
        <v>0.1</v>
      </c>
      <c r="T2589" s="183">
        <v>0.1</v>
      </c>
      <c r="U2589" s="116"/>
    </row>
    <row r="2590" x14ac:dyDescent="0.3">
      <c r="P2590" s="115"/>
      <c r="Q2590" s="189">
        <v>310103019</v>
      </c>
      <c r="R2590" s="181" t="s">
        <v>876</v>
      </c>
      <c r="S2590" s="182">
        <v>0.1</v>
      </c>
      <c r="T2590" s="183">
        <v>0.1</v>
      </c>
      <c r="U2590" s="116"/>
    </row>
    <row r="2591" x14ac:dyDescent="0.3">
      <c r="P2591" s="115"/>
      <c r="Q2591" s="189">
        <v>310103020</v>
      </c>
      <c r="R2591" s="181" t="s">
        <v>877</v>
      </c>
      <c r="S2591" s="182">
        <v>0.1</v>
      </c>
      <c r="T2591" s="183">
        <v>0.1</v>
      </c>
      <c r="U2591" s="116"/>
    </row>
    <row r="2592" x14ac:dyDescent="0.3">
      <c r="P2592" s="115"/>
      <c r="Q2592" s="189">
        <v>310103022</v>
      </c>
      <c r="R2592" s="181" t="s">
        <v>878</v>
      </c>
      <c r="S2592" s="182">
        <v>0.1</v>
      </c>
      <c r="T2592" s="183">
        <v>0.1</v>
      </c>
      <c r="U2592" s="116"/>
    </row>
    <row r="2593" x14ac:dyDescent="0.3">
      <c r="P2593" s="115"/>
      <c r="Q2593" s="189">
        <v>310103023</v>
      </c>
      <c r="R2593" s="181" t="s">
        <v>879</v>
      </c>
      <c r="S2593" s="182">
        <v>0.1</v>
      </c>
      <c r="T2593" s="183">
        <v>0.1</v>
      </c>
      <c r="U2593" s="116"/>
    </row>
    <row r="2594" x14ac:dyDescent="0.3">
      <c r="P2594" s="115"/>
      <c r="Q2594" s="189">
        <v>310103024</v>
      </c>
      <c r="R2594" s="181" t="s">
        <v>880</v>
      </c>
      <c r="S2594" s="182">
        <v>0.1</v>
      </c>
      <c r="T2594" s="183">
        <v>0.1</v>
      </c>
      <c r="U2594" s="116"/>
    </row>
    <row r="2595" x14ac:dyDescent="0.3">
      <c r="P2595" s="115"/>
      <c r="Q2595" s="189">
        <v>310103025</v>
      </c>
      <c r="R2595" s="181" t="s">
        <v>881</v>
      </c>
      <c r="S2595" s="182">
        <v>0.1</v>
      </c>
      <c r="T2595" s="183">
        <v>0.1</v>
      </c>
      <c r="U2595" s="116"/>
    </row>
    <row r="2596" x14ac:dyDescent="0.3">
      <c r="P2596" s="115"/>
      <c r="Q2596" s="189">
        <v>310103026</v>
      </c>
      <c r="R2596" s="181" t="s">
        <v>714</v>
      </c>
      <c r="S2596" s="182">
        <v>0.1</v>
      </c>
      <c r="T2596" s="183">
        <v>0.1</v>
      </c>
      <c r="U2596" s="116"/>
    </row>
    <row r="2597" x14ac:dyDescent="0.3">
      <c r="P2597" s="115"/>
      <c r="Q2597" s="189">
        <v>310103028</v>
      </c>
      <c r="R2597" s="181" t="s">
        <v>882</v>
      </c>
      <c r="S2597" s="182">
        <v>0.1</v>
      </c>
      <c r="T2597" s="183">
        <v>0.1</v>
      </c>
      <c r="U2597" s="116"/>
    </row>
    <row r="2598" x14ac:dyDescent="0.3">
      <c r="P2598" s="115"/>
      <c r="Q2598" s="189">
        <v>310103029</v>
      </c>
      <c r="R2598" s="181" t="s">
        <v>883</v>
      </c>
      <c r="S2598" s="182">
        <v>0.1</v>
      </c>
      <c r="T2598" s="183">
        <v>0.1</v>
      </c>
      <c r="U2598" s="116"/>
    </row>
    <row r="2599" x14ac:dyDescent="0.3">
      <c r="P2599" s="115"/>
      <c r="Q2599" s="189">
        <v>310103042</v>
      </c>
      <c r="R2599" s="181" t="s">
        <v>884</v>
      </c>
      <c r="S2599" s="182">
        <v>0.1</v>
      </c>
      <c r="T2599" s="183">
        <v>0.1</v>
      </c>
      <c r="U2599" s="116"/>
    </row>
    <row r="2600" x14ac:dyDescent="0.3">
      <c r="P2600" s="115"/>
      <c r="Q2600" s="189">
        <v>310103044</v>
      </c>
      <c r="R2600" s="181" t="s">
        <v>885</v>
      </c>
      <c r="S2600" s="182">
        <v>0.1</v>
      </c>
      <c r="T2600" s="183">
        <v>0.1</v>
      </c>
      <c r="U2600" s="116"/>
    </row>
    <row r="2601" x14ac:dyDescent="0.3">
      <c r="P2601" s="115"/>
      <c r="Q2601" s="189">
        <v>310103046</v>
      </c>
      <c r="R2601" s="181" t="s">
        <v>886</v>
      </c>
      <c r="S2601" s="182">
        <v>0.1</v>
      </c>
      <c r="T2601" s="183">
        <v>0.1</v>
      </c>
      <c r="U2601" s="116"/>
    </row>
    <row r="2602" x14ac:dyDescent="0.3">
      <c r="P2602" s="115"/>
      <c r="Q2602" s="189">
        <v>310103047</v>
      </c>
      <c r="R2602" s="181" t="s">
        <v>887</v>
      </c>
      <c r="S2602" s="182">
        <v>0.1</v>
      </c>
      <c r="T2602" s="183">
        <v>0.1</v>
      </c>
      <c r="U2602" s="116"/>
    </row>
    <row r="2603" x14ac:dyDescent="0.3">
      <c r="P2603" s="115"/>
      <c r="Q2603" s="189">
        <v>310103052</v>
      </c>
      <c r="R2603" s="181" t="s">
        <v>888</v>
      </c>
      <c r="S2603" s="182">
        <v>0.1</v>
      </c>
      <c r="T2603" s="183">
        <v>0.1</v>
      </c>
      <c r="U2603" s="116"/>
    </row>
    <row r="2604" x14ac:dyDescent="0.3">
      <c r="P2604" s="115"/>
      <c r="Q2604" s="189">
        <v>310103054</v>
      </c>
      <c r="R2604" s="181" t="s">
        <v>889</v>
      </c>
      <c r="S2604" s="182">
        <v>0.1</v>
      </c>
      <c r="T2604" s="183">
        <v>0.1</v>
      </c>
      <c r="U2604" s="116"/>
    </row>
    <row r="2605" x14ac:dyDescent="0.3">
      <c r="P2605" s="115"/>
      <c r="Q2605" s="189">
        <v>310103055</v>
      </c>
      <c r="R2605" s="181" t="s">
        <v>890</v>
      </c>
      <c r="S2605" s="182">
        <v>0.1</v>
      </c>
      <c r="T2605" s="183">
        <v>0.1</v>
      </c>
      <c r="U2605" s="116"/>
    </row>
    <row r="2606" x14ac:dyDescent="0.3">
      <c r="P2606" s="115"/>
      <c r="Q2606" s="189">
        <v>310104001</v>
      </c>
      <c r="R2606" s="181" t="s">
        <v>891</v>
      </c>
      <c r="S2606" s="182">
        <v>0.1</v>
      </c>
      <c r="T2606" s="183">
        <v>0.1</v>
      </c>
      <c r="U2606" s="116"/>
    </row>
    <row r="2607" x14ac:dyDescent="0.3">
      <c r="P2607" s="115"/>
      <c r="Q2607" s="189">
        <v>310104008</v>
      </c>
      <c r="R2607" s="181" t="s">
        <v>892</v>
      </c>
      <c r="S2607" s="182">
        <v>0.1</v>
      </c>
      <c r="T2607" s="183">
        <v>0.1</v>
      </c>
      <c r="U2607" s="116"/>
    </row>
    <row r="2608" x14ac:dyDescent="0.3">
      <c r="P2608" s="115"/>
      <c r="Q2608" s="189">
        <v>310104009</v>
      </c>
      <c r="R2608" s="181" t="s">
        <v>893</v>
      </c>
      <c r="S2608" s="182">
        <v>0.1</v>
      </c>
      <c r="T2608" s="183">
        <v>0.1</v>
      </c>
      <c r="U2608" s="116"/>
    </row>
    <row r="2609" x14ac:dyDescent="0.3">
      <c r="P2609" s="115"/>
      <c r="Q2609" s="189">
        <v>310104021</v>
      </c>
      <c r="R2609" s="181" t="s">
        <v>894</v>
      </c>
      <c r="S2609" s="182">
        <v>0.1</v>
      </c>
      <c r="T2609" s="183">
        <v>0.1</v>
      </c>
      <c r="U2609" s="116"/>
    </row>
    <row r="2610" x14ac:dyDescent="0.3">
      <c r="P2610" s="115"/>
      <c r="Q2610" s="189">
        <v>310104022</v>
      </c>
      <c r="R2610" s="181" t="s">
        <v>895</v>
      </c>
      <c r="S2610" s="182">
        <v>0.1</v>
      </c>
      <c r="T2610" s="183">
        <v>0.1</v>
      </c>
      <c r="U2610" s="116"/>
    </row>
    <row r="2611" x14ac:dyDescent="0.3">
      <c r="P2611" s="115"/>
      <c r="Q2611" s="189">
        <v>310104035</v>
      </c>
      <c r="R2611" s="181" t="s">
        <v>896</v>
      </c>
      <c r="S2611" s="182">
        <v>0.1</v>
      </c>
      <c r="T2611" s="183">
        <v>0.1</v>
      </c>
      <c r="U2611" s="116"/>
    </row>
    <row r="2612" x14ac:dyDescent="0.3">
      <c r="P2612" s="115"/>
      <c r="Q2612" s="189">
        <v>310104036</v>
      </c>
      <c r="R2612" s="181" t="s">
        <v>897</v>
      </c>
      <c r="S2612" s="182">
        <v>0.1</v>
      </c>
      <c r="T2612" s="183">
        <v>0.1</v>
      </c>
      <c r="U2612" s="116"/>
    </row>
    <row r="2613" x14ac:dyDescent="0.3">
      <c r="P2613" s="115"/>
      <c r="Q2613" s="189">
        <v>311201021</v>
      </c>
      <c r="R2613" s="181" t="s">
        <v>461</v>
      </c>
      <c r="S2613" s="182">
        <v>0.1</v>
      </c>
      <c r="T2613" s="183">
        <v>0.1</v>
      </c>
      <c r="U2613" s="116"/>
    </row>
    <row r="2614" x14ac:dyDescent="0.3">
      <c r="P2614" s="115"/>
      <c r="Q2614" s="189">
        <v>311201024</v>
      </c>
      <c r="R2614" s="181" t="s">
        <v>898</v>
      </c>
      <c r="S2614" s="182">
        <v>0.1</v>
      </c>
      <c r="T2614" s="183">
        <v>0.1</v>
      </c>
      <c r="U2614" s="116"/>
    </row>
    <row r="2615" x14ac:dyDescent="0.3">
      <c r="P2615" s="115"/>
      <c r="Q2615" s="189">
        <v>311202009</v>
      </c>
      <c r="R2615" s="181" t="s">
        <v>899</v>
      </c>
      <c r="S2615" s="182">
        <v>0.1</v>
      </c>
      <c r="T2615" s="183">
        <v>0.1</v>
      </c>
      <c r="U2615" s="116"/>
    </row>
    <row r="2616" x14ac:dyDescent="0.3">
      <c r="P2616" s="115"/>
      <c r="Q2616" s="189">
        <v>312102007</v>
      </c>
      <c r="R2616" s="181" t="s">
        <v>900</v>
      </c>
      <c r="S2616" s="182">
        <v>0.1</v>
      </c>
      <c r="T2616" s="183">
        <v>0.1</v>
      </c>
      <c r="U2616" s="116"/>
    </row>
    <row r="2617" x14ac:dyDescent="0.3">
      <c r="P2617" s="115"/>
      <c r="Q2617" s="189">
        <v>312102010</v>
      </c>
      <c r="R2617" s="181" t="s">
        <v>901</v>
      </c>
      <c r="S2617" s="182">
        <v>0.1</v>
      </c>
      <c r="T2617" s="183">
        <v>0.1</v>
      </c>
      <c r="U2617" s="116"/>
    </row>
    <row r="2618" x14ac:dyDescent="0.3">
      <c r="P2618" s="115"/>
      <c r="Q2618" s="189">
        <v>312102012</v>
      </c>
      <c r="R2618" s="181" t="s">
        <v>902</v>
      </c>
      <c r="S2618" s="182">
        <v>0.1</v>
      </c>
      <c r="T2618" s="183">
        <v>0.1</v>
      </c>
      <c r="U2618" s="116"/>
    </row>
    <row r="2619" x14ac:dyDescent="0.3">
      <c r="P2619" s="115"/>
      <c r="Q2619" s="189">
        <v>312102032</v>
      </c>
      <c r="R2619" s="181" t="s">
        <v>903</v>
      </c>
      <c r="S2619" s="182">
        <v>0.1</v>
      </c>
      <c r="T2619" s="183">
        <v>0.1</v>
      </c>
      <c r="U2619" s="116"/>
    </row>
    <row r="2620" x14ac:dyDescent="0.3">
      <c r="P2620" s="115"/>
      <c r="Q2620" s="189">
        <v>312102036</v>
      </c>
      <c r="R2620" s="181" t="s">
        <v>904</v>
      </c>
      <c r="S2620" s="182">
        <v>0.1</v>
      </c>
      <c r="T2620" s="183">
        <v>0.1</v>
      </c>
      <c r="U2620" s="116"/>
    </row>
    <row r="2621" x14ac:dyDescent="0.3">
      <c r="P2621" s="115"/>
      <c r="Q2621" s="189">
        <v>312102050</v>
      </c>
      <c r="R2621" s="181" t="s">
        <v>905</v>
      </c>
      <c r="S2621" s="182">
        <v>0.1</v>
      </c>
      <c r="T2621" s="183">
        <v>0.1</v>
      </c>
      <c r="U2621" s="116"/>
    </row>
    <row r="2622" x14ac:dyDescent="0.3">
      <c r="P2622" s="115"/>
      <c r="Q2622" s="189">
        <v>603201088</v>
      </c>
      <c r="R2622" s="181" t="s">
        <v>906</v>
      </c>
      <c r="S2622" s="182">
        <v>0.1</v>
      </c>
      <c r="T2622" s="183">
        <v>0.1</v>
      </c>
      <c r="U2622" s="116"/>
    </row>
    <row r="2623" x14ac:dyDescent="0.3">
      <c r="P2623" s="115"/>
      <c r="Q2623" s="189">
        <v>701301008</v>
      </c>
      <c r="R2623" s="181" t="s">
        <v>907</v>
      </c>
      <c r="S2623" s="182">
        <v>0.1</v>
      </c>
      <c r="T2623" s="183">
        <v>0.1</v>
      </c>
      <c r="U2623" s="116"/>
    </row>
    <row r="2624" x14ac:dyDescent="0.3">
      <c r="P2624" s="115"/>
      <c r="Q2624" s="189">
        <v>701301014</v>
      </c>
      <c r="R2624" s="181" t="s">
        <v>908</v>
      </c>
      <c r="S2624" s="182">
        <v>0.1</v>
      </c>
      <c r="T2624" s="183">
        <v>0.1</v>
      </c>
      <c r="U2624" s="116"/>
    </row>
    <row r="2625" x14ac:dyDescent="0.3">
      <c r="P2625" s="115"/>
      <c r="Q2625" s="189">
        <v>701301018</v>
      </c>
      <c r="R2625" s="181" t="s">
        <v>909</v>
      </c>
      <c r="S2625" s="182">
        <v>0.1</v>
      </c>
      <c r="T2625" s="183">
        <v>0.1</v>
      </c>
      <c r="U2625" s="116"/>
    </row>
    <row r="2626" x14ac:dyDescent="0.3">
      <c r="P2626" s="115"/>
      <c r="Q2626" s="189">
        <v>701301024</v>
      </c>
      <c r="R2626" s="181" t="s">
        <v>910</v>
      </c>
      <c r="S2626" s="182">
        <v>0.1</v>
      </c>
      <c r="T2626" s="183">
        <v>0.1</v>
      </c>
      <c r="U2626" s="116"/>
    </row>
    <row r="2627" x14ac:dyDescent="0.3">
      <c r="P2627" s="115"/>
      <c r="Q2627" s="189">
        <v>702203003</v>
      </c>
      <c r="R2627" s="181" t="s">
        <v>904</v>
      </c>
      <c r="S2627" s="182">
        <v>0.1</v>
      </c>
      <c r="T2627" s="183">
        <v>0.1</v>
      </c>
      <c r="U2627" s="116"/>
    </row>
    <row r="2628" x14ac:dyDescent="0.3">
      <c r="P2628" s="115"/>
      <c r="Q2628" s="189">
        <v>603201028</v>
      </c>
      <c r="R2628" s="181" t="s">
        <v>376</v>
      </c>
      <c r="S2628" s="182">
        <v>0.1</v>
      </c>
      <c r="T2628" s="183">
        <v>0.1</v>
      </c>
      <c r="U2628" s="116"/>
    </row>
    <row r="2629" x14ac:dyDescent="0.3">
      <c r="P2629" s="115"/>
      <c r="Q2629" s="189">
        <v>603201029</v>
      </c>
      <c r="R2629" s="181" t="s">
        <v>377</v>
      </c>
      <c r="S2629" s="182">
        <v>0.1</v>
      </c>
      <c r="T2629" s="183">
        <v>0.1</v>
      </c>
      <c r="U2629" s="116"/>
    </row>
    <row r="2630" x14ac:dyDescent="0.3">
      <c r="P2630" s="115"/>
      <c r="Q2630" s="189">
        <v>603201030</v>
      </c>
      <c r="R2630" s="181" t="s">
        <v>378</v>
      </c>
      <c r="S2630" s="182">
        <v>0.1</v>
      </c>
      <c r="T2630" s="183">
        <v>0.1</v>
      </c>
      <c r="U2630" s="116"/>
    </row>
    <row r="2631" x14ac:dyDescent="0.3">
      <c r="P2631" s="115"/>
      <c r="Q2631" s="189">
        <v>603201033</v>
      </c>
      <c r="R2631" s="181" t="s">
        <v>379</v>
      </c>
      <c r="S2631" s="182">
        <v>0.1</v>
      </c>
      <c r="T2631" s="183">
        <v>0.1</v>
      </c>
      <c r="U2631" s="116"/>
    </row>
    <row r="2632" x14ac:dyDescent="0.3">
      <c r="P2632" s="115"/>
      <c r="Q2632" s="189">
        <v>603201035</v>
      </c>
      <c r="R2632" s="181" t="s">
        <v>380</v>
      </c>
      <c r="S2632" s="182">
        <v>0.1</v>
      </c>
      <c r="T2632" s="183">
        <v>0.1</v>
      </c>
      <c r="U2632" s="116"/>
    </row>
    <row r="2633" x14ac:dyDescent="0.3">
      <c r="P2633" s="115"/>
      <c r="Q2633" s="189">
        <v>603201036</v>
      </c>
      <c r="R2633" s="181" t="s">
        <v>381</v>
      </c>
      <c r="S2633" s="182">
        <v>0.1</v>
      </c>
      <c r="T2633" s="183">
        <v>0.1</v>
      </c>
      <c r="U2633" s="116"/>
    </row>
    <row r="2634" x14ac:dyDescent="0.3">
      <c r="P2634" s="115"/>
      <c r="Q2634" s="189">
        <v>702101003</v>
      </c>
      <c r="R2634" s="181" t="s">
        <v>362</v>
      </c>
      <c r="S2634" s="182">
        <v>0.1</v>
      </c>
      <c r="T2634" s="183">
        <v>0.1</v>
      </c>
      <c r="U2634" s="116"/>
    </row>
    <row r="2635" x14ac:dyDescent="0.3">
      <c r="P2635" s="115"/>
      <c r="Q2635" s="189">
        <v>702101004</v>
      </c>
      <c r="R2635" s="181" t="s">
        <v>363</v>
      </c>
      <c r="S2635" s="182">
        <v>0.1</v>
      </c>
      <c r="T2635" s="183">
        <v>0.1</v>
      </c>
      <c r="U2635" s="116"/>
    </row>
    <row r="2636" x14ac:dyDescent="0.3">
      <c r="P2636" s="115"/>
      <c r="Q2636" s="189">
        <v>702101005</v>
      </c>
      <c r="R2636" s="181" t="s">
        <v>364</v>
      </c>
      <c r="S2636" s="182">
        <v>0.1</v>
      </c>
      <c r="T2636" s="183">
        <v>0.1</v>
      </c>
      <c r="U2636" s="116"/>
    </row>
    <row r="2637" x14ac:dyDescent="0.3">
      <c r="P2637" s="115"/>
      <c r="Q2637" s="189">
        <v>702101006</v>
      </c>
      <c r="R2637" s="181" t="s">
        <v>365</v>
      </c>
      <c r="S2637" s="182">
        <v>0.1</v>
      </c>
      <c r="T2637" s="183">
        <v>0.1</v>
      </c>
      <c r="U2637" s="116"/>
    </row>
    <row r="2638" x14ac:dyDescent="0.3">
      <c r="P2638" s="115"/>
      <c r="Q2638" s="189">
        <v>702101007</v>
      </c>
      <c r="R2638" s="181" t="s">
        <v>366</v>
      </c>
      <c r="S2638" s="182">
        <v>0.1</v>
      </c>
      <c r="T2638" s="183">
        <v>0.1</v>
      </c>
      <c r="U2638" s="116"/>
    </row>
    <row r="2639" x14ac:dyDescent="0.3">
      <c r="P2639" s="115"/>
      <c r="Q2639" s="189">
        <v>702101009</v>
      </c>
      <c r="R2639" s="181" t="s">
        <v>367</v>
      </c>
      <c r="S2639" s="182">
        <v>0.1</v>
      </c>
      <c r="T2639" s="183">
        <v>0.1</v>
      </c>
      <c r="U2639" s="116"/>
    </row>
    <row r="2640" x14ac:dyDescent="0.3">
      <c r="P2640" s="115"/>
      <c r="Q2640" s="189">
        <v>702101010</v>
      </c>
      <c r="R2640" s="181" t="s">
        <v>368</v>
      </c>
      <c r="S2640" s="182">
        <v>0.1</v>
      </c>
      <c r="T2640" s="183">
        <v>0.1</v>
      </c>
      <c r="U2640" s="116"/>
    </row>
    <row r="2641" x14ac:dyDescent="0.3">
      <c r="P2641" s="115"/>
      <c r="Q2641" s="189">
        <v>702101014</v>
      </c>
      <c r="R2641" s="181" t="s">
        <v>369</v>
      </c>
      <c r="S2641" s="182">
        <v>0.1</v>
      </c>
      <c r="T2641" s="183">
        <v>0.1</v>
      </c>
      <c r="U2641" s="116"/>
    </row>
    <row r="2642" x14ac:dyDescent="0.3">
      <c r="P2642" s="115"/>
      <c r="Q2642" s="189">
        <v>702101015</v>
      </c>
      <c r="R2642" s="181" t="s">
        <v>370</v>
      </c>
      <c r="S2642" s="182">
        <v>0.1</v>
      </c>
      <c r="T2642" s="183">
        <v>0.1</v>
      </c>
      <c r="U2642" s="116"/>
    </row>
    <row r="2643" x14ac:dyDescent="0.3">
      <c r="P2643" s="115"/>
      <c r="Q2643" s="189">
        <v>702101018</v>
      </c>
      <c r="R2643" s="181" t="s">
        <v>371</v>
      </c>
      <c r="S2643" s="182">
        <v>0.1</v>
      </c>
      <c r="T2643" s="183">
        <v>0.1</v>
      </c>
      <c r="U2643" s="116"/>
    </row>
    <row r="2644" x14ac:dyDescent="0.3">
      <c r="P2644" s="115"/>
      <c r="Q2644" s="189">
        <v>702101019</v>
      </c>
      <c r="R2644" s="181" t="s">
        <v>372</v>
      </c>
      <c r="S2644" s="182">
        <v>0.1</v>
      </c>
      <c r="T2644" s="183">
        <v>0.1</v>
      </c>
      <c r="U2644" s="116"/>
    </row>
    <row r="2645" x14ac:dyDescent="0.3">
      <c r="P2645" s="115"/>
      <c r="Q2645" s="189">
        <v>702101021</v>
      </c>
      <c r="R2645" s="181" t="s">
        <v>340</v>
      </c>
      <c r="S2645" s="182">
        <v>0.1</v>
      </c>
      <c r="T2645" s="183">
        <v>0.1</v>
      </c>
      <c r="U2645" s="116"/>
    </row>
    <row r="2646" x14ac:dyDescent="0.3">
      <c r="P2646" s="115"/>
      <c r="Q2646" s="189">
        <v>702101022</v>
      </c>
      <c r="R2646" s="181" t="s">
        <v>339</v>
      </c>
      <c r="S2646" s="182">
        <v>0.1</v>
      </c>
      <c r="T2646" s="183">
        <v>0.1</v>
      </c>
      <c r="U2646" s="116"/>
    </row>
    <row r="2647" x14ac:dyDescent="0.3">
      <c r="P2647" s="115"/>
      <c r="Q2647" s="189">
        <v>702101024</v>
      </c>
      <c r="R2647" s="181" t="s">
        <v>373</v>
      </c>
      <c r="S2647" s="182">
        <v>0.1</v>
      </c>
      <c r="T2647" s="183">
        <v>0.1</v>
      </c>
      <c r="U2647" s="116"/>
    </row>
    <row r="2648" x14ac:dyDescent="0.3">
      <c r="P2648" s="115"/>
      <c r="Q2648" s="189">
        <v>702101026</v>
      </c>
      <c r="R2648" s="181" t="s">
        <v>374</v>
      </c>
      <c r="S2648" s="182">
        <v>0.1</v>
      </c>
      <c r="T2648" s="183">
        <v>0.1</v>
      </c>
      <c r="U2648" s="116"/>
    </row>
    <row r="2649" x14ac:dyDescent="0.3">
      <c r="P2649" s="115"/>
      <c r="Q2649" s="189">
        <v>702101888</v>
      </c>
      <c r="R2649" s="181" t="s">
        <v>375</v>
      </c>
      <c r="S2649" s="182">
        <v>0.1</v>
      </c>
      <c r="T2649" s="183">
        <v>0.1</v>
      </c>
      <c r="U2649" s="116"/>
    </row>
    <row r="2650" x14ac:dyDescent="0.3">
      <c r="P2650" s="115"/>
      <c r="Q2650" s="189">
        <v>311201001</v>
      </c>
      <c r="R2650" s="181" t="s">
        <v>911</v>
      </c>
      <c r="S2650" s="182">
        <v>0.1</v>
      </c>
      <c r="T2650" s="183">
        <v>0.1</v>
      </c>
      <c r="U2650" s="116"/>
    </row>
    <row r="2651" x14ac:dyDescent="0.3">
      <c r="P2651" s="115"/>
      <c r="Q2651" s="189">
        <v>311201002</v>
      </c>
      <c r="R2651" s="181" t="s">
        <v>912</v>
      </c>
      <c r="S2651" s="182">
        <v>0.1</v>
      </c>
      <c r="T2651" s="183">
        <v>0.1</v>
      </c>
      <c r="U2651" s="116"/>
    </row>
    <row r="2652" x14ac:dyDescent="0.3">
      <c r="P2652" s="115"/>
      <c r="Q2652" s="189">
        <v>311201003</v>
      </c>
      <c r="R2652" s="181" t="s">
        <v>913</v>
      </c>
      <c r="S2652" s="182">
        <v>0.1</v>
      </c>
      <c r="T2652" s="183">
        <v>0.1</v>
      </c>
      <c r="U2652" s="116"/>
    </row>
    <row r="2653" x14ac:dyDescent="0.3">
      <c r="P2653" s="115"/>
      <c r="Q2653" s="189">
        <v>311201004</v>
      </c>
      <c r="R2653" s="181" t="s">
        <v>914</v>
      </c>
      <c r="S2653" s="182">
        <v>0.1</v>
      </c>
      <c r="T2653" s="183">
        <v>0.1</v>
      </c>
      <c r="U2653" s="116"/>
    </row>
    <row r="2654" x14ac:dyDescent="0.3">
      <c r="P2654" s="115"/>
      <c r="Q2654" s="189">
        <v>311201005</v>
      </c>
      <c r="R2654" s="181" t="s">
        <v>915</v>
      </c>
      <c r="S2654" s="182">
        <v>0.1</v>
      </c>
      <c r="T2654" s="183">
        <v>0.1</v>
      </c>
      <c r="U2654" s="116"/>
    </row>
    <row r="2655" x14ac:dyDescent="0.3">
      <c r="P2655" s="115"/>
      <c r="Q2655" s="189">
        <v>311201006</v>
      </c>
      <c r="R2655" s="181" t="s">
        <v>916</v>
      </c>
      <c r="S2655" s="182">
        <v>0.1</v>
      </c>
      <c r="T2655" s="183">
        <v>0.1</v>
      </c>
      <c r="U2655" s="116"/>
    </row>
    <row r="2656" x14ac:dyDescent="0.3">
      <c r="P2656" s="115"/>
      <c r="Q2656" s="189">
        <v>311201007</v>
      </c>
      <c r="R2656" s="181" t="s">
        <v>917</v>
      </c>
      <c r="S2656" s="182">
        <v>0.1</v>
      </c>
      <c r="T2656" s="183">
        <v>0.1</v>
      </c>
      <c r="U2656" s="116"/>
    </row>
    <row r="2657" x14ac:dyDescent="0.3">
      <c r="P2657" s="115"/>
      <c r="Q2657" s="189">
        <v>311201034</v>
      </c>
      <c r="R2657" s="181" t="s">
        <v>918</v>
      </c>
      <c r="S2657" s="182">
        <v>0.1</v>
      </c>
      <c r="T2657" s="183">
        <v>0.1</v>
      </c>
      <c r="U2657" s="116"/>
    </row>
    <row r="2658" x14ac:dyDescent="0.3">
      <c r="P2658" s="115"/>
      <c r="Q2658" s="189">
        <v>311201036</v>
      </c>
      <c r="R2658" s="181" t="s">
        <v>919</v>
      </c>
      <c r="S2658" s="182">
        <v>0.1</v>
      </c>
      <c r="T2658" s="183">
        <v>0.1</v>
      </c>
      <c r="U2658" s="116"/>
    </row>
    <row r="2659" x14ac:dyDescent="0.3">
      <c r="P2659" s="115"/>
      <c r="Q2659" s="189">
        <v>311201037</v>
      </c>
      <c r="R2659" s="181" t="s">
        <v>920</v>
      </c>
      <c r="S2659" s="182">
        <v>0.1</v>
      </c>
      <c r="T2659" s="183">
        <v>0.1</v>
      </c>
      <c r="U2659" s="116"/>
    </row>
    <row r="2660" x14ac:dyDescent="0.3">
      <c r="P2660" s="115"/>
      <c r="Q2660" s="189">
        <v>311201038</v>
      </c>
      <c r="R2660" s="181" t="s">
        <v>921</v>
      </c>
      <c r="S2660" s="182">
        <v>0.1</v>
      </c>
      <c r="T2660" s="183">
        <v>0.1</v>
      </c>
      <c r="U2660" s="116"/>
    </row>
    <row r="2661" x14ac:dyDescent="0.3">
      <c r="P2661" s="115"/>
      <c r="Q2661" s="189">
        <v>311201048</v>
      </c>
      <c r="R2661" s="181" t="s">
        <v>922</v>
      </c>
      <c r="S2661" s="182">
        <v>0.1</v>
      </c>
      <c r="T2661" s="183">
        <v>0.1</v>
      </c>
      <c r="U2661" s="116"/>
    </row>
    <row r="2662" x14ac:dyDescent="0.3">
      <c r="P2662" s="115"/>
      <c r="Q2662" s="189">
        <v>311201051</v>
      </c>
      <c r="R2662" s="181" t="s">
        <v>923</v>
      </c>
      <c r="S2662" s="182">
        <v>0.1</v>
      </c>
      <c r="T2662" s="183">
        <v>0.1</v>
      </c>
      <c r="U2662" s="116"/>
    </row>
    <row r="2663" x14ac:dyDescent="0.3">
      <c r="P2663" s="115"/>
      <c r="Q2663" s="189">
        <v>311201052</v>
      </c>
      <c r="R2663" s="181" t="s">
        <v>924</v>
      </c>
      <c r="S2663" s="182">
        <v>0.1</v>
      </c>
      <c r="T2663" s="183">
        <v>0.1</v>
      </c>
      <c r="U2663" s="116"/>
    </row>
    <row r="2664" x14ac:dyDescent="0.3">
      <c r="P2664" s="115"/>
      <c r="Q2664" s="189">
        <v>311201053</v>
      </c>
      <c r="R2664" s="181" t="s">
        <v>925</v>
      </c>
      <c r="S2664" s="182">
        <v>0.1</v>
      </c>
      <c r="T2664" s="183">
        <v>0.1</v>
      </c>
      <c r="U2664" s="116"/>
    </row>
    <row r="2665" x14ac:dyDescent="0.3">
      <c r="P2665" s="115"/>
      <c r="Q2665" s="189">
        <v>311201054</v>
      </c>
      <c r="R2665" s="181" t="s">
        <v>926</v>
      </c>
      <c r="S2665" s="182">
        <v>0.1</v>
      </c>
      <c r="T2665" s="183">
        <v>0.1</v>
      </c>
      <c r="U2665" s="116"/>
    </row>
    <row r="2666" x14ac:dyDescent="0.3">
      <c r="P2666" s="115"/>
      <c r="Q2666" s="189">
        <v>311202001</v>
      </c>
      <c r="R2666" s="181" t="s">
        <v>927</v>
      </c>
      <c r="S2666" s="182">
        <v>0.1</v>
      </c>
      <c r="T2666" s="183">
        <v>0.1</v>
      </c>
      <c r="U2666" s="116"/>
    </row>
    <row r="2667" x14ac:dyDescent="0.3">
      <c r="P2667" s="115"/>
      <c r="Q2667" s="189">
        <v>503301002</v>
      </c>
      <c r="R2667" s="181" t="s">
        <v>928</v>
      </c>
      <c r="S2667" s="182">
        <v>0.1</v>
      </c>
      <c r="T2667" s="183">
        <v>0.1</v>
      </c>
      <c r="U2667" s="116"/>
    </row>
    <row r="2668" x14ac:dyDescent="0.3">
      <c r="P2668" s="115"/>
      <c r="Q2668" s="189">
        <v>601301001</v>
      </c>
      <c r="R2668" s="181" t="s">
        <v>412</v>
      </c>
      <c r="S2668" s="182">
        <v>0.1</v>
      </c>
      <c r="T2668" s="183">
        <v>0.1</v>
      </c>
      <c r="U2668" s="116"/>
    </row>
    <row r="2669" x14ac:dyDescent="0.3">
      <c r="P2669" s="115"/>
      <c r="Q2669" s="189">
        <v>601301002</v>
      </c>
      <c r="R2669" s="181" t="s">
        <v>413</v>
      </c>
      <c r="S2669" s="182">
        <v>0.1</v>
      </c>
      <c r="T2669" s="183">
        <v>0.1</v>
      </c>
      <c r="U2669" s="116"/>
    </row>
    <row r="2670" x14ac:dyDescent="0.3">
      <c r="P2670" s="115"/>
      <c r="Q2670" s="189">
        <v>601301004</v>
      </c>
      <c r="R2670" s="181" t="s">
        <v>414</v>
      </c>
      <c r="S2670" s="182">
        <v>0.1</v>
      </c>
      <c r="T2670" s="183">
        <v>0.1</v>
      </c>
      <c r="U2670" s="116"/>
    </row>
    <row r="2671" x14ac:dyDescent="0.3">
      <c r="P2671" s="115"/>
      <c r="Q2671" s="189">
        <v>601301005</v>
      </c>
      <c r="R2671" s="181" t="s">
        <v>415</v>
      </c>
      <c r="S2671" s="182">
        <v>0.1</v>
      </c>
      <c r="T2671" s="183">
        <v>0.1</v>
      </c>
      <c r="U2671" s="116"/>
    </row>
    <row r="2672" x14ac:dyDescent="0.3">
      <c r="P2672" s="115"/>
      <c r="Q2672" s="189">
        <v>601301006</v>
      </c>
      <c r="R2672" s="181" t="s">
        <v>416</v>
      </c>
      <c r="S2672" s="182">
        <v>0.1</v>
      </c>
      <c r="T2672" s="183">
        <v>0.1</v>
      </c>
      <c r="U2672" s="116"/>
    </row>
    <row r="2673" x14ac:dyDescent="0.3">
      <c r="P2673" s="115"/>
      <c r="Q2673" s="189">
        <v>601301007</v>
      </c>
      <c r="R2673" s="181" t="s">
        <v>417</v>
      </c>
      <c r="S2673" s="182">
        <v>0.1</v>
      </c>
      <c r="T2673" s="183">
        <v>0.1</v>
      </c>
      <c r="U2673" s="116"/>
    </row>
    <row r="2674" x14ac:dyDescent="0.3">
      <c r="P2674" s="115"/>
      <c r="Q2674" s="189">
        <v>601301009</v>
      </c>
      <c r="R2674" s="181" t="s">
        <v>418</v>
      </c>
      <c r="S2674" s="182">
        <v>0.1</v>
      </c>
      <c r="T2674" s="183">
        <v>0.1</v>
      </c>
      <c r="U2674" s="116"/>
    </row>
    <row r="2675" x14ac:dyDescent="0.3">
      <c r="P2675" s="115"/>
      <c r="Q2675" s="189">
        <v>601301011</v>
      </c>
      <c r="R2675" s="181" t="s">
        <v>419</v>
      </c>
      <c r="S2675" s="182">
        <v>0.1</v>
      </c>
      <c r="T2675" s="183">
        <v>0.1</v>
      </c>
      <c r="U2675" s="116"/>
    </row>
    <row r="2676" x14ac:dyDescent="0.3">
      <c r="P2676" s="115"/>
      <c r="Q2676" s="189">
        <v>601301012</v>
      </c>
      <c r="R2676" s="181" t="s">
        <v>420</v>
      </c>
      <c r="S2676" s="182">
        <v>0.1</v>
      </c>
      <c r="T2676" s="183">
        <v>0.1</v>
      </c>
      <c r="U2676" s="116"/>
    </row>
    <row r="2677" x14ac:dyDescent="0.3">
      <c r="P2677" s="115"/>
      <c r="Q2677" s="189">
        <v>601301013</v>
      </c>
      <c r="R2677" s="181" t="s">
        <v>421</v>
      </c>
      <c r="S2677" s="182">
        <v>0.1</v>
      </c>
      <c r="T2677" s="183">
        <v>0.1</v>
      </c>
      <c r="U2677" s="116"/>
    </row>
    <row r="2678" x14ac:dyDescent="0.3">
      <c r="P2678" s="115"/>
      <c r="Q2678" s="189">
        <v>601301016</v>
      </c>
      <c r="R2678" s="181" t="s">
        <v>422</v>
      </c>
      <c r="S2678" s="182">
        <v>0.1</v>
      </c>
      <c r="T2678" s="183">
        <v>0.1</v>
      </c>
      <c r="U2678" s="116"/>
    </row>
    <row r="2679" x14ac:dyDescent="0.3">
      <c r="P2679" s="115"/>
      <c r="Q2679" s="189">
        <v>601301018</v>
      </c>
      <c r="R2679" s="181" t="s">
        <v>423</v>
      </c>
      <c r="S2679" s="182">
        <v>0.1</v>
      </c>
      <c r="T2679" s="183">
        <v>0.1</v>
      </c>
      <c r="U2679" s="116"/>
    </row>
    <row r="2680" x14ac:dyDescent="0.3">
      <c r="P2680" s="115"/>
      <c r="Q2680" s="189">
        <v>601301022</v>
      </c>
      <c r="R2680" s="181" t="s">
        <v>424</v>
      </c>
      <c r="S2680" s="182">
        <v>0.1</v>
      </c>
      <c r="T2680" s="183">
        <v>0.1</v>
      </c>
      <c r="U2680" s="116"/>
    </row>
    <row r="2681" x14ac:dyDescent="0.3">
      <c r="P2681" s="115"/>
      <c r="Q2681" s="189">
        <v>601301025</v>
      </c>
      <c r="R2681" s="181" t="s">
        <v>425</v>
      </c>
      <c r="S2681" s="182">
        <v>0.1</v>
      </c>
      <c r="T2681" s="183">
        <v>0.1</v>
      </c>
      <c r="U2681" s="116"/>
    </row>
    <row r="2682" x14ac:dyDescent="0.3">
      <c r="P2682" s="115"/>
      <c r="Q2682" s="189">
        <v>601301028</v>
      </c>
      <c r="R2682" s="181" t="s">
        <v>426</v>
      </c>
      <c r="S2682" s="182">
        <v>0.1</v>
      </c>
      <c r="T2682" s="183">
        <v>0.1</v>
      </c>
      <c r="U2682" s="116"/>
    </row>
    <row r="2683" x14ac:dyDescent="0.3">
      <c r="P2683" s="115"/>
      <c r="Q2683" s="189">
        <v>601301032</v>
      </c>
      <c r="R2683" s="181" t="s">
        <v>427</v>
      </c>
      <c r="S2683" s="182">
        <v>0.1</v>
      </c>
      <c r="T2683" s="183">
        <v>0.1</v>
      </c>
      <c r="U2683" s="116"/>
    </row>
    <row r="2684" x14ac:dyDescent="0.3">
      <c r="P2684" s="115"/>
      <c r="Q2684" s="189">
        <v>601301033</v>
      </c>
      <c r="R2684" s="181" t="s">
        <v>428</v>
      </c>
      <c r="S2684" s="182">
        <v>0.1</v>
      </c>
      <c r="T2684" s="183">
        <v>0.1</v>
      </c>
      <c r="U2684" s="116"/>
    </row>
    <row r="2685" x14ac:dyDescent="0.3">
      <c r="P2685" s="115"/>
      <c r="Q2685" s="189">
        <v>601301034</v>
      </c>
      <c r="R2685" s="181" t="s">
        <v>429</v>
      </c>
      <c r="S2685" s="182">
        <v>0.1</v>
      </c>
      <c r="T2685" s="183">
        <v>0.1</v>
      </c>
      <c r="U2685" s="116"/>
    </row>
    <row r="2686" x14ac:dyDescent="0.3">
      <c r="P2686" s="115"/>
      <c r="Q2686" s="189">
        <v>601301035</v>
      </c>
      <c r="R2686" s="181" t="s">
        <v>430</v>
      </c>
      <c r="S2686" s="182">
        <v>0.1</v>
      </c>
      <c r="T2686" s="183">
        <v>0.1</v>
      </c>
      <c r="U2686" s="116"/>
    </row>
    <row r="2687" x14ac:dyDescent="0.3">
      <c r="P2687" s="115"/>
      <c r="Q2687" s="189">
        <v>601401002</v>
      </c>
      <c r="R2687" s="181" t="s">
        <v>431</v>
      </c>
      <c r="S2687" s="182">
        <v>0.1</v>
      </c>
      <c r="T2687" s="183">
        <v>0.1</v>
      </c>
      <c r="U2687" s="116"/>
    </row>
    <row r="2688" x14ac:dyDescent="0.3">
      <c r="P2688" s="115"/>
      <c r="Q2688" s="189">
        <v>601401013</v>
      </c>
      <c r="R2688" s="181" t="s">
        <v>432</v>
      </c>
      <c r="S2688" s="182">
        <v>0.1</v>
      </c>
      <c r="T2688" s="183">
        <v>0.1</v>
      </c>
      <c r="U2688" s="116"/>
    </row>
    <row r="2689" x14ac:dyDescent="0.3">
      <c r="P2689" s="115"/>
      <c r="Q2689" s="189">
        <v>601501008</v>
      </c>
      <c r="R2689" s="181" t="s">
        <v>929</v>
      </c>
      <c r="S2689" s="182">
        <v>0.1</v>
      </c>
      <c r="T2689" s="183">
        <v>0.1</v>
      </c>
      <c r="U2689" s="116"/>
    </row>
    <row r="2690" x14ac:dyDescent="0.3">
      <c r="P2690" s="115"/>
      <c r="Q2690" s="189">
        <v>602201008</v>
      </c>
      <c r="R2690" s="181" t="s">
        <v>444</v>
      </c>
      <c r="S2690" s="182">
        <v>0.1</v>
      </c>
      <c r="T2690" s="183">
        <v>0.1</v>
      </c>
      <c r="U2690" s="116"/>
    </row>
    <row r="2691" x14ac:dyDescent="0.3">
      <c r="P2691" s="115"/>
      <c r="Q2691" s="189">
        <v>603101043</v>
      </c>
      <c r="R2691" s="181" t="s">
        <v>445</v>
      </c>
      <c r="S2691" s="182">
        <v>0.1</v>
      </c>
      <c r="T2691" s="183">
        <v>0.1</v>
      </c>
      <c r="U2691" s="116"/>
    </row>
    <row r="2692" x14ac:dyDescent="0.3">
      <c r="P2692" s="115"/>
      <c r="Q2692" s="189">
        <v>603101049</v>
      </c>
      <c r="R2692" s="181" t="s">
        <v>442</v>
      </c>
      <c r="S2692" s="182">
        <v>0.1</v>
      </c>
      <c r="T2692" s="183">
        <v>0.1</v>
      </c>
      <c r="U2692" s="116"/>
    </row>
    <row r="2693" x14ac:dyDescent="0.3">
      <c r="P2693" s="115"/>
      <c r="Q2693" s="189">
        <v>606402032</v>
      </c>
      <c r="R2693" s="181" t="s">
        <v>446</v>
      </c>
      <c r="S2693" s="182">
        <v>0.1</v>
      </c>
      <c r="T2693" s="183">
        <v>0.1</v>
      </c>
      <c r="U2693" s="116"/>
    </row>
    <row r="2694" x14ac:dyDescent="0.3">
      <c r="P2694" s="115"/>
      <c r="Q2694" s="189">
        <v>606402064</v>
      </c>
      <c r="R2694" s="181" t="s">
        <v>447</v>
      </c>
      <c r="S2694" s="182">
        <v>0.1</v>
      </c>
      <c r="T2694" s="183">
        <v>0.1</v>
      </c>
      <c r="U2694" s="116"/>
    </row>
    <row r="2695" x14ac:dyDescent="0.3">
      <c r="P2695" s="115"/>
      <c r="Q2695" s="189">
        <v>309101001</v>
      </c>
      <c r="R2695" s="181" t="s">
        <v>382</v>
      </c>
      <c r="S2695" s="182">
        <v>0.1</v>
      </c>
      <c r="T2695" s="183">
        <v>0.1</v>
      </c>
      <c r="U2695" s="116"/>
    </row>
    <row r="2696" x14ac:dyDescent="0.3">
      <c r="P2696" s="115"/>
      <c r="Q2696" s="189">
        <v>309101004</v>
      </c>
      <c r="R2696" s="181" t="s">
        <v>383</v>
      </c>
      <c r="S2696" s="182">
        <v>0.1</v>
      </c>
      <c r="T2696" s="183">
        <v>0.1</v>
      </c>
      <c r="U2696" s="116"/>
    </row>
    <row r="2697" x14ac:dyDescent="0.3">
      <c r="P2697" s="115"/>
      <c r="Q2697" s="189">
        <v>309101005</v>
      </c>
      <c r="R2697" s="181" t="s">
        <v>384</v>
      </c>
      <c r="S2697" s="182">
        <v>0.1</v>
      </c>
      <c r="T2697" s="183">
        <v>0.1</v>
      </c>
      <c r="U2697" s="116"/>
    </row>
    <row r="2698" x14ac:dyDescent="0.3">
      <c r="P2698" s="115"/>
      <c r="Q2698" s="189">
        <v>309101011</v>
      </c>
      <c r="R2698" s="181" t="s">
        <v>385</v>
      </c>
      <c r="S2698" s="182">
        <v>0.1</v>
      </c>
      <c r="T2698" s="183">
        <v>0.1</v>
      </c>
      <c r="U2698" s="116"/>
    </row>
    <row r="2699" x14ac:dyDescent="0.3">
      <c r="P2699" s="115"/>
      <c r="Q2699" s="189">
        <v>309101012</v>
      </c>
      <c r="R2699" s="181" t="s">
        <v>386</v>
      </c>
      <c r="S2699" s="182">
        <v>0.1</v>
      </c>
      <c r="T2699" s="183">
        <v>0.1</v>
      </c>
      <c r="U2699" s="116"/>
    </row>
    <row r="2700" x14ac:dyDescent="0.3">
      <c r="P2700" s="115"/>
      <c r="Q2700" s="189">
        <v>309101014</v>
      </c>
      <c r="R2700" s="181" t="s">
        <v>387</v>
      </c>
      <c r="S2700" s="182">
        <v>0.1</v>
      </c>
      <c r="T2700" s="183">
        <v>0.1</v>
      </c>
      <c r="U2700" s="116"/>
    </row>
    <row r="2701" x14ac:dyDescent="0.3">
      <c r="P2701" s="115"/>
      <c r="Q2701" s="189">
        <v>309102001</v>
      </c>
      <c r="R2701" s="181" t="s">
        <v>388</v>
      </c>
      <c r="S2701" s="182">
        <v>0.1</v>
      </c>
      <c r="T2701" s="183">
        <v>0.1</v>
      </c>
      <c r="U2701" s="116"/>
    </row>
    <row r="2702" x14ac:dyDescent="0.3">
      <c r="P2702" s="115"/>
      <c r="Q2702" s="189">
        <v>309102003</v>
      </c>
      <c r="R2702" s="181" t="s">
        <v>389</v>
      </c>
      <c r="S2702" s="182">
        <v>0.1</v>
      </c>
      <c r="T2702" s="183">
        <v>0.1</v>
      </c>
      <c r="U2702" s="116"/>
    </row>
    <row r="2703" x14ac:dyDescent="0.3">
      <c r="P2703" s="115"/>
      <c r="Q2703" s="189">
        <v>309102009</v>
      </c>
      <c r="R2703" s="181" t="s">
        <v>341</v>
      </c>
      <c r="S2703" s="182">
        <v>0.1</v>
      </c>
      <c r="T2703" s="183">
        <v>0.1</v>
      </c>
      <c r="U2703" s="116"/>
    </row>
    <row r="2704" x14ac:dyDescent="0.3">
      <c r="P2704" s="115"/>
      <c r="Q2704" s="189">
        <v>309102011</v>
      </c>
      <c r="R2704" s="181" t="s">
        <v>342</v>
      </c>
      <c r="S2704" s="182">
        <v>0.1</v>
      </c>
      <c r="T2704" s="183">
        <v>0.1</v>
      </c>
      <c r="U2704" s="116"/>
    </row>
    <row r="2705" x14ac:dyDescent="0.3">
      <c r="P2705" s="115"/>
      <c r="Q2705" s="189">
        <v>309102013</v>
      </c>
      <c r="R2705" s="181" t="s">
        <v>343</v>
      </c>
      <c r="S2705" s="182">
        <v>0.1</v>
      </c>
      <c r="T2705" s="183">
        <v>0.1</v>
      </c>
      <c r="U2705" s="116"/>
    </row>
    <row r="2706" x14ac:dyDescent="0.3">
      <c r="P2706" s="115"/>
      <c r="Q2706" s="189">
        <v>309102016</v>
      </c>
      <c r="R2706" s="181" t="s">
        <v>344</v>
      </c>
      <c r="S2706" s="182">
        <v>0.1</v>
      </c>
      <c r="T2706" s="183">
        <v>0.1</v>
      </c>
      <c r="U2706" s="116"/>
    </row>
    <row r="2707" x14ac:dyDescent="0.3">
      <c r="P2707" s="115"/>
      <c r="Q2707" s="189">
        <v>309102028</v>
      </c>
      <c r="R2707" s="181" t="s">
        <v>390</v>
      </c>
      <c r="S2707" s="182">
        <v>0.1</v>
      </c>
      <c r="T2707" s="183">
        <v>0.1</v>
      </c>
      <c r="U2707" s="116"/>
    </row>
    <row r="2708" x14ac:dyDescent="0.3">
      <c r="P2708" s="115"/>
      <c r="Q2708" s="189">
        <v>309201004</v>
      </c>
      <c r="R2708" s="181" t="s">
        <v>391</v>
      </c>
      <c r="S2708" s="182">
        <v>0.1</v>
      </c>
      <c r="T2708" s="183">
        <v>0.1</v>
      </c>
      <c r="U2708" s="116"/>
    </row>
    <row r="2709" x14ac:dyDescent="0.3">
      <c r="P2709" s="115"/>
      <c r="Q2709" s="189">
        <v>309201020</v>
      </c>
      <c r="R2709" s="181" t="s">
        <v>392</v>
      </c>
      <c r="S2709" s="182">
        <v>0.1</v>
      </c>
      <c r="T2709" s="183">
        <v>0.1</v>
      </c>
      <c r="U2709" s="116"/>
    </row>
    <row r="2710" x14ac:dyDescent="0.3">
      <c r="P2710" s="115"/>
      <c r="Q2710" s="189">
        <v>309201021</v>
      </c>
      <c r="R2710" s="181" t="s">
        <v>393</v>
      </c>
      <c r="S2710" s="182">
        <v>0.1</v>
      </c>
      <c r="T2710" s="183">
        <v>0.1</v>
      </c>
      <c r="U2710" s="116"/>
    </row>
    <row r="2711" x14ac:dyDescent="0.3">
      <c r="P2711" s="115"/>
      <c r="Q2711" s="189">
        <v>309301001</v>
      </c>
      <c r="R2711" s="181" t="s">
        <v>930</v>
      </c>
      <c r="S2711" s="182">
        <v>0.1</v>
      </c>
      <c r="T2711" s="183">
        <v>0.1</v>
      </c>
      <c r="U2711" s="116"/>
    </row>
    <row r="2712" x14ac:dyDescent="0.3">
      <c r="P2712" s="115"/>
      <c r="Q2712" s="189">
        <v>309301002</v>
      </c>
      <c r="R2712" s="181" t="s">
        <v>931</v>
      </c>
      <c r="S2712" s="182">
        <v>0.1</v>
      </c>
      <c r="T2712" s="183">
        <v>0.1</v>
      </c>
      <c r="U2712" s="116"/>
    </row>
    <row r="2713" x14ac:dyDescent="0.3">
      <c r="P2713" s="115"/>
      <c r="Q2713" s="189">
        <v>309301012</v>
      </c>
      <c r="R2713" s="181" t="s">
        <v>932</v>
      </c>
      <c r="S2713" s="182">
        <v>0.1</v>
      </c>
      <c r="T2713" s="183">
        <v>0.1</v>
      </c>
      <c r="U2713" s="116"/>
    </row>
    <row r="2714" x14ac:dyDescent="0.3">
      <c r="P2714" s="115"/>
      <c r="Q2714" s="189">
        <v>310103018</v>
      </c>
      <c r="R2714" s="181" t="s">
        <v>394</v>
      </c>
      <c r="S2714" s="182">
        <v>0.1</v>
      </c>
      <c r="T2714" s="183">
        <v>0.1</v>
      </c>
      <c r="U2714" s="116"/>
    </row>
    <row r="2715" x14ac:dyDescent="0.3">
      <c r="P2715" s="115"/>
      <c r="Q2715" s="189">
        <v>311101001</v>
      </c>
      <c r="R2715" s="181" t="s">
        <v>395</v>
      </c>
      <c r="S2715" s="182">
        <v>0.1</v>
      </c>
      <c r="T2715" s="183">
        <v>0.1</v>
      </c>
      <c r="U2715" s="116"/>
    </row>
    <row r="2716" x14ac:dyDescent="0.3">
      <c r="P2716" s="115"/>
      <c r="Q2716" s="189">
        <v>311101002</v>
      </c>
      <c r="R2716" s="181" t="s">
        <v>396</v>
      </c>
      <c r="S2716" s="182">
        <v>0.1</v>
      </c>
      <c r="T2716" s="183">
        <v>0.1</v>
      </c>
      <c r="U2716" s="116"/>
    </row>
    <row r="2717" x14ac:dyDescent="0.3">
      <c r="P2717" s="115"/>
      <c r="Q2717" s="189">
        <v>311101003</v>
      </c>
      <c r="R2717" s="181" t="s">
        <v>397</v>
      </c>
      <c r="S2717" s="182">
        <v>0.1</v>
      </c>
      <c r="T2717" s="183">
        <v>0.1</v>
      </c>
      <c r="U2717" s="116"/>
    </row>
    <row r="2718" x14ac:dyDescent="0.3">
      <c r="P2718" s="115"/>
      <c r="Q2718" s="189">
        <v>311101006</v>
      </c>
      <c r="R2718" s="181" t="s">
        <v>398</v>
      </c>
      <c r="S2718" s="182">
        <v>0.1</v>
      </c>
      <c r="T2718" s="183">
        <v>0.1</v>
      </c>
      <c r="U2718" s="116"/>
    </row>
    <row r="2719" x14ac:dyDescent="0.3">
      <c r="P2719" s="115"/>
      <c r="Q2719" s="189">
        <v>311101007</v>
      </c>
      <c r="R2719" s="181" t="s">
        <v>399</v>
      </c>
      <c r="S2719" s="182">
        <v>0.1</v>
      </c>
      <c r="T2719" s="183">
        <v>0.1</v>
      </c>
      <c r="U2719" s="116"/>
    </row>
    <row r="2720" x14ac:dyDescent="0.3">
      <c r="P2720" s="115"/>
      <c r="Q2720" s="189">
        <v>311101008</v>
      </c>
      <c r="R2720" s="181" t="s">
        <v>400</v>
      </c>
      <c r="S2720" s="182">
        <v>0.1</v>
      </c>
      <c r="T2720" s="183">
        <v>0.1</v>
      </c>
      <c r="U2720" s="116"/>
    </row>
    <row r="2721" x14ac:dyDescent="0.3">
      <c r="P2721" s="115"/>
      <c r="Q2721" s="189">
        <v>311101012</v>
      </c>
      <c r="R2721" s="181" t="s">
        <v>401</v>
      </c>
      <c r="S2721" s="182">
        <v>0.1</v>
      </c>
      <c r="T2721" s="183">
        <v>0.1</v>
      </c>
      <c r="U2721" s="116"/>
    </row>
    <row r="2722" x14ac:dyDescent="0.3">
      <c r="P2722" s="115"/>
      <c r="Q2722" s="189">
        <v>311101013</v>
      </c>
      <c r="R2722" s="181" t="s">
        <v>402</v>
      </c>
      <c r="S2722" s="182">
        <v>0.1</v>
      </c>
      <c r="T2722" s="183">
        <v>0.1</v>
      </c>
      <c r="U2722" s="116"/>
    </row>
    <row r="2723" x14ac:dyDescent="0.3">
      <c r="P2723" s="115"/>
      <c r="Q2723" s="189">
        <v>311101014</v>
      </c>
      <c r="R2723" s="181" t="s">
        <v>403</v>
      </c>
      <c r="S2723" s="182">
        <v>0.1</v>
      </c>
      <c r="T2723" s="183">
        <v>0.1</v>
      </c>
      <c r="U2723" s="116"/>
    </row>
    <row r="2724" x14ac:dyDescent="0.3">
      <c r="P2724" s="115"/>
      <c r="Q2724" s="189">
        <v>311102006</v>
      </c>
      <c r="R2724" s="181" t="s">
        <v>933</v>
      </c>
      <c r="S2724" s="182">
        <v>0.1</v>
      </c>
      <c r="T2724" s="183">
        <v>0.1</v>
      </c>
      <c r="U2724" s="116"/>
    </row>
    <row r="2725" x14ac:dyDescent="0.3">
      <c r="P2725" s="115"/>
      <c r="Q2725" s="189">
        <v>311201008</v>
      </c>
      <c r="R2725" s="181" t="s">
        <v>448</v>
      </c>
      <c r="S2725" s="182">
        <v>0.1</v>
      </c>
      <c r="T2725" s="183">
        <v>0.1</v>
      </c>
      <c r="U2725" s="116"/>
    </row>
    <row r="2726" x14ac:dyDescent="0.3">
      <c r="P2726" s="115"/>
      <c r="Q2726" s="189">
        <v>311201009</v>
      </c>
      <c r="R2726" s="181" t="s">
        <v>449</v>
      </c>
      <c r="S2726" s="182">
        <v>0.1</v>
      </c>
      <c r="T2726" s="183">
        <v>0.1</v>
      </c>
      <c r="U2726" s="116"/>
    </row>
    <row r="2727" x14ac:dyDescent="0.3">
      <c r="P2727" s="115"/>
      <c r="Q2727" s="189">
        <v>311201011</v>
      </c>
      <c r="R2727" s="181" t="s">
        <v>451</v>
      </c>
      <c r="S2727" s="182">
        <v>0.1</v>
      </c>
      <c r="T2727" s="183">
        <v>0.1</v>
      </c>
      <c r="U2727" s="116"/>
    </row>
    <row r="2728" x14ac:dyDescent="0.3">
      <c r="P2728" s="115"/>
      <c r="Q2728" s="189">
        <v>311201040</v>
      </c>
      <c r="R2728" s="181" t="s">
        <v>452</v>
      </c>
      <c r="S2728" s="182">
        <v>0.1</v>
      </c>
      <c r="T2728" s="183">
        <v>0.1</v>
      </c>
      <c r="U2728" s="116"/>
    </row>
    <row r="2729" x14ac:dyDescent="0.3">
      <c r="P2729" s="115"/>
      <c r="Q2729" s="189">
        <v>311201047</v>
      </c>
      <c r="R2729" s="181" t="s">
        <v>453</v>
      </c>
      <c r="S2729" s="182">
        <v>0.1</v>
      </c>
      <c r="T2729" s="183">
        <v>0.1</v>
      </c>
      <c r="U2729" s="116"/>
    </row>
    <row r="2730" x14ac:dyDescent="0.3">
      <c r="P2730" s="115"/>
      <c r="Q2730" s="189">
        <v>311202010</v>
      </c>
      <c r="R2730" s="181" t="s">
        <v>450</v>
      </c>
      <c r="S2730" s="182">
        <v>0.1</v>
      </c>
      <c r="T2730" s="183">
        <v>0.1</v>
      </c>
      <c r="U2730" s="116"/>
    </row>
    <row r="2731" x14ac:dyDescent="0.3">
      <c r="P2731" s="115"/>
      <c r="Q2731" s="189">
        <v>701201006</v>
      </c>
      <c r="R2731" s="181" t="s">
        <v>443</v>
      </c>
      <c r="S2731" s="182">
        <v>0.1</v>
      </c>
      <c r="T2731" s="183">
        <v>0.1</v>
      </c>
      <c r="U2731" s="116"/>
    </row>
    <row r="2732" x14ac:dyDescent="0.3">
      <c r="P2732" s="115"/>
      <c r="Q2732" s="189">
        <v>505101001</v>
      </c>
      <c r="R2732" s="181" t="s">
        <v>433</v>
      </c>
      <c r="S2732" s="182">
        <v>0.1</v>
      </c>
      <c r="T2732" s="183">
        <v>0.1</v>
      </c>
      <c r="U2732" s="116"/>
    </row>
    <row r="2733" x14ac:dyDescent="0.3">
      <c r="P2733" s="115"/>
      <c r="Q2733" s="189">
        <v>505101002</v>
      </c>
      <c r="R2733" s="181" t="s">
        <v>434</v>
      </c>
      <c r="S2733" s="182">
        <v>0.1</v>
      </c>
      <c r="T2733" s="183">
        <v>0.1</v>
      </c>
      <c r="U2733" s="116"/>
    </row>
    <row r="2734" x14ac:dyDescent="0.3">
      <c r="P2734" s="115"/>
      <c r="Q2734" s="189">
        <v>505101008</v>
      </c>
      <c r="R2734" s="181" t="s">
        <v>435</v>
      </c>
      <c r="S2734" s="182">
        <v>0.1</v>
      </c>
      <c r="T2734" s="183">
        <v>0.1</v>
      </c>
      <c r="U2734" s="116"/>
    </row>
    <row r="2735" x14ac:dyDescent="0.3">
      <c r="P2735" s="115"/>
      <c r="Q2735" s="189">
        <v>505101009</v>
      </c>
      <c r="R2735" s="181" t="s">
        <v>436</v>
      </c>
      <c r="S2735" s="182">
        <v>0.1</v>
      </c>
      <c r="T2735" s="183">
        <v>0.1</v>
      </c>
      <c r="U2735" s="116"/>
    </row>
    <row r="2736" x14ac:dyDescent="0.3">
      <c r="P2736" s="115"/>
      <c r="Q2736" s="189">
        <v>505101010</v>
      </c>
      <c r="R2736" s="181" t="s">
        <v>437</v>
      </c>
      <c r="S2736" s="182">
        <v>0.1</v>
      </c>
      <c r="T2736" s="183">
        <v>0.1</v>
      </c>
      <c r="U2736" s="116"/>
    </row>
    <row r="2737" x14ac:dyDescent="0.3">
      <c r="P2737" s="115"/>
      <c r="Q2737" s="189">
        <v>505101012</v>
      </c>
      <c r="R2737" s="181" t="s">
        <v>438</v>
      </c>
      <c r="S2737" s="182">
        <v>0.1</v>
      </c>
      <c r="T2737" s="183">
        <v>0.1</v>
      </c>
      <c r="U2737" s="116"/>
    </row>
    <row r="2738" x14ac:dyDescent="0.3">
      <c r="P2738" s="115"/>
      <c r="Q2738" s="189">
        <v>505101013</v>
      </c>
      <c r="R2738" s="181" t="s">
        <v>439</v>
      </c>
      <c r="S2738" s="182">
        <v>0.1</v>
      </c>
      <c r="T2738" s="183">
        <v>0.1</v>
      </c>
      <c r="U2738" s="116"/>
    </row>
    <row r="2739" x14ac:dyDescent="0.3">
      <c r="P2739" s="115"/>
      <c r="Q2739" s="189">
        <v>505101015</v>
      </c>
      <c r="R2739" s="181" t="s">
        <v>440</v>
      </c>
      <c r="S2739" s="182">
        <v>0.1</v>
      </c>
      <c r="T2739" s="183">
        <v>0.1</v>
      </c>
      <c r="U2739" s="116"/>
    </row>
    <row r="2740" x14ac:dyDescent="0.3">
      <c r="P2740" s="115"/>
      <c r="Q2740" s="189">
        <v>505101017</v>
      </c>
      <c r="R2740" s="181" t="s">
        <v>441</v>
      </c>
      <c r="S2740" s="182">
        <v>0.1</v>
      </c>
      <c r="T2740" s="183">
        <v>0.1</v>
      </c>
      <c r="U2740" s="116"/>
    </row>
    <row r="2741" x14ac:dyDescent="0.3">
      <c r="P2741" s="115"/>
      <c r="Q2741" s="189">
        <v>505102001</v>
      </c>
      <c r="R2741" s="181" t="s">
        <v>934</v>
      </c>
      <c r="S2741" s="182">
        <v>0.1</v>
      </c>
      <c r="T2741" s="183">
        <v>0.1</v>
      </c>
      <c r="U2741" s="116"/>
    </row>
    <row r="2742" x14ac:dyDescent="0.3">
      <c r="P2742" s="115"/>
      <c r="Q2742" s="189">
        <v>506101002</v>
      </c>
      <c r="R2742" s="181" t="s">
        <v>935</v>
      </c>
      <c r="S2742" s="182">
        <v>0.1</v>
      </c>
      <c r="T2742" s="183">
        <v>0.1</v>
      </c>
      <c r="U2742" s="116"/>
    </row>
    <row r="2743" x14ac:dyDescent="0.3">
      <c r="P2743" s="115"/>
      <c r="Q2743" s="189">
        <v>506101006</v>
      </c>
      <c r="R2743" s="181" t="s">
        <v>936</v>
      </c>
      <c r="S2743" s="182">
        <v>0.1</v>
      </c>
      <c r="T2743" s="183">
        <v>0.1</v>
      </c>
      <c r="U2743" s="116"/>
    </row>
    <row r="2744" x14ac:dyDescent="0.3">
      <c r="P2744" s="115"/>
      <c r="Q2744" s="189">
        <v>506101007</v>
      </c>
      <c r="R2744" s="181" t="s">
        <v>937</v>
      </c>
      <c r="S2744" s="182">
        <v>0.1</v>
      </c>
      <c r="T2744" s="183">
        <v>0.1</v>
      </c>
      <c r="U2744" s="116"/>
    </row>
    <row r="2745" x14ac:dyDescent="0.3">
      <c r="P2745" s="115"/>
      <c r="Q2745" s="189">
        <v>506101008</v>
      </c>
      <c r="R2745" s="181" t="s">
        <v>938</v>
      </c>
      <c r="S2745" s="182">
        <v>0.1</v>
      </c>
      <c r="T2745" s="183">
        <v>0.1</v>
      </c>
      <c r="U2745" s="116"/>
    </row>
    <row r="2746" x14ac:dyDescent="0.3">
      <c r="P2746" s="115"/>
      <c r="Q2746" s="189">
        <v>506101011</v>
      </c>
      <c r="R2746" s="181" t="s">
        <v>939</v>
      </c>
      <c r="S2746" s="182">
        <v>0.1</v>
      </c>
      <c r="T2746" s="183">
        <v>0.1</v>
      </c>
      <c r="U2746" s="116"/>
    </row>
    <row r="2747" x14ac:dyDescent="0.3">
      <c r="P2747" s="115"/>
      <c r="Q2747" s="189">
        <v>506101014</v>
      </c>
      <c r="R2747" s="181" t="s">
        <v>940</v>
      </c>
      <c r="S2747" s="182">
        <v>0.1</v>
      </c>
      <c r="T2747" s="183">
        <v>0.1</v>
      </c>
      <c r="U2747" s="116"/>
    </row>
    <row r="2748" x14ac:dyDescent="0.3">
      <c r="P2748" s="115"/>
      <c r="Q2748" s="189">
        <v>506102001</v>
      </c>
      <c r="R2748" s="181" t="s">
        <v>941</v>
      </c>
      <c r="S2748" s="182">
        <v>0.1</v>
      </c>
      <c r="T2748" s="183">
        <v>0.1</v>
      </c>
      <c r="U2748" s="116"/>
    </row>
    <row r="2749" x14ac:dyDescent="0.3">
      <c r="P2749" s="115"/>
      <c r="Q2749" s="189">
        <v>506102002</v>
      </c>
      <c r="R2749" s="181" t="s">
        <v>942</v>
      </c>
      <c r="S2749" s="182">
        <v>0.1</v>
      </c>
      <c r="T2749" s="183">
        <v>0.1</v>
      </c>
      <c r="U2749" s="116"/>
    </row>
    <row r="2750" x14ac:dyDescent="0.3">
      <c r="P2750" s="115"/>
      <c r="Q2750" s="189">
        <v>506102005</v>
      </c>
      <c r="R2750" s="181" t="s">
        <v>943</v>
      </c>
      <c r="S2750" s="182">
        <v>0.1</v>
      </c>
      <c r="T2750" s="183">
        <v>0.1</v>
      </c>
      <c r="U2750" s="116"/>
    </row>
    <row r="2751" x14ac:dyDescent="0.3">
      <c r="P2751" s="115"/>
      <c r="Q2751" s="189">
        <v>506102006</v>
      </c>
      <c r="R2751" s="181" t="s">
        <v>944</v>
      </c>
      <c r="S2751" s="182">
        <v>0.1</v>
      </c>
      <c r="T2751" s="183">
        <v>0.1</v>
      </c>
      <c r="U2751" s="116"/>
    </row>
    <row r="2752" x14ac:dyDescent="0.3">
      <c r="P2752" s="115"/>
      <c r="Q2752" s="189">
        <v>506102007</v>
      </c>
      <c r="R2752" s="181" t="s">
        <v>945</v>
      </c>
      <c r="S2752" s="182">
        <v>0.1</v>
      </c>
      <c r="T2752" s="183">
        <v>0.1</v>
      </c>
      <c r="U2752" s="116"/>
    </row>
    <row r="2753" x14ac:dyDescent="0.3">
      <c r="P2753" s="115"/>
      <c r="Q2753" s="189">
        <v>506102008</v>
      </c>
      <c r="R2753" s="181" t="s">
        <v>946</v>
      </c>
      <c r="S2753" s="182">
        <v>0.1</v>
      </c>
      <c r="T2753" s="183">
        <v>0.1</v>
      </c>
      <c r="U2753" s="116"/>
    </row>
    <row r="2754" x14ac:dyDescent="0.3">
      <c r="P2754" s="115"/>
      <c r="Q2754" s="189">
        <v>506102009</v>
      </c>
      <c r="R2754" s="181" t="s">
        <v>947</v>
      </c>
      <c r="S2754" s="182">
        <v>0.1</v>
      </c>
      <c r="T2754" s="183">
        <v>0.1</v>
      </c>
      <c r="U2754" s="116"/>
    </row>
    <row r="2755" x14ac:dyDescent="0.3">
      <c r="P2755" s="115"/>
      <c r="Q2755" s="189">
        <v>506102018</v>
      </c>
      <c r="R2755" s="181" t="s">
        <v>948</v>
      </c>
      <c r="S2755" s="182">
        <v>0.1</v>
      </c>
      <c r="T2755" s="183">
        <v>0.1</v>
      </c>
      <c r="U2755" s="116"/>
    </row>
    <row r="2756" x14ac:dyDescent="0.3">
      <c r="P2756" s="115"/>
      <c r="Q2756" s="189">
        <v>506102019</v>
      </c>
      <c r="R2756" s="181" t="s">
        <v>949</v>
      </c>
      <c r="S2756" s="182">
        <v>0.1</v>
      </c>
      <c r="T2756" s="183">
        <v>0.1</v>
      </c>
      <c r="U2756" s="116"/>
    </row>
    <row r="2757" x14ac:dyDescent="0.3">
      <c r="P2757" s="115"/>
      <c r="Q2757" s="189">
        <v>601101001</v>
      </c>
      <c r="R2757" s="181" t="s">
        <v>404</v>
      </c>
      <c r="S2757" s="182">
        <v>0.1</v>
      </c>
      <c r="T2757" s="183">
        <v>0.1</v>
      </c>
      <c r="U2757" s="116"/>
    </row>
    <row r="2758" x14ac:dyDescent="0.3">
      <c r="P2758" s="115"/>
      <c r="Q2758" s="189">
        <v>601101002</v>
      </c>
      <c r="R2758" s="181" t="s">
        <v>405</v>
      </c>
      <c r="S2758" s="182">
        <v>0.1</v>
      </c>
      <c r="T2758" s="183">
        <v>0.1</v>
      </c>
      <c r="U2758" s="116"/>
    </row>
    <row r="2759" x14ac:dyDescent="0.3">
      <c r="P2759" s="115"/>
      <c r="Q2759" s="189">
        <v>601102001</v>
      </c>
      <c r="R2759" s="181" t="s">
        <v>406</v>
      </c>
      <c r="S2759" s="182">
        <v>0.1</v>
      </c>
      <c r="T2759" s="183">
        <v>0.1</v>
      </c>
      <c r="U2759" s="116"/>
    </row>
    <row r="2760" x14ac:dyDescent="0.3">
      <c r="P2760" s="115"/>
      <c r="Q2760" s="189">
        <v>601102004</v>
      </c>
      <c r="R2760" s="181" t="s">
        <v>407</v>
      </c>
      <c r="S2760" s="182">
        <v>0.1</v>
      </c>
      <c r="T2760" s="183">
        <v>0.1</v>
      </c>
      <c r="U2760" s="116"/>
    </row>
    <row r="2761" x14ac:dyDescent="0.3">
      <c r="P2761" s="115"/>
      <c r="Q2761" s="189">
        <v>601102005</v>
      </c>
      <c r="R2761" s="181" t="s">
        <v>408</v>
      </c>
      <c r="S2761" s="182">
        <v>0.1</v>
      </c>
      <c r="T2761" s="183">
        <v>0.1</v>
      </c>
      <c r="U2761" s="116"/>
    </row>
    <row r="2762" x14ac:dyDescent="0.3">
      <c r="P2762" s="115"/>
      <c r="Q2762" s="189">
        <v>601102008</v>
      </c>
      <c r="R2762" s="181" t="s">
        <v>409</v>
      </c>
      <c r="S2762" s="182">
        <v>0.1</v>
      </c>
      <c r="T2762" s="183">
        <v>0.1</v>
      </c>
      <c r="U2762" s="116"/>
    </row>
    <row r="2763" x14ac:dyDescent="0.3">
      <c r="P2763" s="115"/>
      <c r="Q2763" s="189">
        <v>601102012</v>
      </c>
      <c r="R2763" s="181" t="s">
        <v>410</v>
      </c>
      <c r="S2763" s="182">
        <v>0.1</v>
      </c>
      <c r="T2763" s="183">
        <v>0.1</v>
      </c>
      <c r="U2763" s="116"/>
    </row>
    <row r="2764" x14ac:dyDescent="0.3">
      <c r="P2764" s="115"/>
      <c r="Q2764" s="189">
        <v>601201012</v>
      </c>
      <c r="R2764" s="181" t="s">
        <v>411</v>
      </c>
      <c r="S2764" s="182">
        <v>0.1</v>
      </c>
      <c r="T2764" s="183">
        <v>0.1</v>
      </c>
      <c r="U2764" s="116"/>
    </row>
    <row r="2765" x14ac:dyDescent="0.3">
      <c r="P2765" s="115"/>
      <c r="Q2765" s="189">
        <v>601501001</v>
      </c>
      <c r="R2765" s="181" t="s">
        <v>950</v>
      </c>
      <c r="S2765" s="182">
        <v>0.1</v>
      </c>
      <c r="T2765" s="183">
        <v>0.1</v>
      </c>
      <c r="U2765" s="116"/>
    </row>
    <row r="2766" x14ac:dyDescent="0.3">
      <c r="P2766" s="115"/>
      <c r="Q2766" s="189">
        <v>603101038</v>
      </c>
      <c r="R2766" s="181" t="s">
        <v>454</v>
      </c>
      <c r="S2766" s="182">
        <v>0.1</v>
      </c>
      <c r="T2766" s="183">
        <v>0.1</v>
      </c>
      <c r="U2766" s="116"/>
    </row>
    <row r="2767" x14ac:dyDescent="0.3">
      <c r="P2767" s="115"/>
      <c r="Q2767" s="189">
        <v>603101039</v>
      </c>
      <c r="R2767" s="181" t="s">
        <v>455</v>
      </c>
      <c r="S2767" s="182">
        <v>0.1</v>
      </c>
      <c r="T2767" s="183">
        <v>0.1</v>
      </c>
      <c r="U2767" s="116"/>
    </row>
    <row r="2768" x14ac:dyDescent="0.3">
      <c r="P2768" s="115"/>
      <c r="Q2768" s="189">
        <v>603101041</v>
      </c>
      <c r="R2768" s="181" t="s">
        <v>456</v>
      </c>
      <c r="S2768" s="182">
        <v>0.1</v>
      </c>
      <c r="T2768" s="183">
        <v>0.1</v>
      </c>
      <c r="U2768" s="116"/>
    </row>
    <row r="2769" x14ac:dyDescent="0.3">
      <c r="P2769" s="115"/>
      <c r="Q2769" s="189">
        <v>501101001</v>
      </c>
      <c r="R2769" s="181" t="s">
        <v>951</v>
      </c>
      <c r="S2769" s="182">
        <v>0.1</v>
      </c>
      <c r="T2769" s="183">
        <v>0.1</v>
      </c>
      <c r="U2769" s="116"/>
    </row>
    <row r="2770" x14ac:dyDescent="0.3">
      <c r="P2770" s="115"/>
      <c r="Q2770" s="189">
        <v>501101002</v>
      </c>
      <c r="R2770" s="181" t="s">
        <v>952</v>
      </c>
      <c r="S2770" s="182">
        <v>0.1</v>
      </c>
      <c r="T2770" s="183">
        <v>0.1</v>
      </c>
      <c r="U2770" s="116"/>
    </row>
    <row r="2771" x14ac:dyDescent="0.3">
      <c r="P2771" s="115"/>
      <c r="Q2771" s="189">
        <v>501102001</v>
      </c>
      <c r="R2771" s="181" t="s">
        <v>953</v>
      </c>
      <c r="S2771" s="182">
        <v>0.1</v>
      </c>
      <c r="T2771" s="183">
        <v>0.1</v>
      </c>
      <c r="U2771" s="116"/>
    </row>
    <row r="2772" x14ac:dyDescent="0.3">
      <c r="P2772" s="115"/>
      <c r="Q2772" s="189">
        <v>501103001</v>
      </c>
      <c r="R2772" s="181" t="s">
        <v>954</v>
      </c>
      <c r="S2772" s="182">
        <v>0.1</v>
      </c>
      <c r="T2772" s="183">
        <v>0.1</v>
      </c>
      <c r="U2772" s="116"/>
    </row>
    <row r="2773" x14ac:dyDescent="0.3">
      <c r="P2773" s="115"/>
      <c r="Q2773" s="189">
        <v>502101001</v>
      </c>
      <c r="R2773" s="181" t="s">
        <v>955</v>
      </c>
      <c r="S2773" s="182">
        <v>0.1</v>
      </c>
      <c r="T2773" s="183">
        <v>0.1</v>
      </c>
      <c r="U2773" s="116"/>
    </row>
    <row r="2774" x14ac:dyDescent="0.3">
      <c r="P2774" s="115"/>
      <c r="Q2774" s="189">
        <v>502101002</v>
      </c>
      <c r="R2774" s="181" t="s">
        <v>956</v>
      </c>
      <c r="S2774" s="182">
        <v>0.1</v>
      </c>
      <c r="T2774" s="183">
        <v>0.1</v>
      </c>
      <c r="U2774" s="116"/>
    </row>
    <row r="2775" x14ac:dyDescent="0.3">
      <c r="P2775" s="115"/>
      <c r="Q2775" s="189">
        <v>502101003</v>
      </c>
      <c r="R2775" s="181" t="s">
        <v>957</v>
      </c>
      <c r="S2775" s="182">
        <v>0.1</v>
      </c>
      <c r="T2775" s="183">
        <v>0.1</v>
      </c>
      <c r="U2775" s="116"/>
    </row>
    <row r="2776" x14ac:dyDescent="0.3">
      <c r="P2776" s="115"/>
      <c r="Q2776" s="189">
        <v>502101004</v>
      </c>
      <c r="R2776" s="181" t="s">
        <v>444</v>
      </c>
      <c r="S2776" s="182">
        <v>0.1</v>
      </c>
      <c r="T2776" s="183">
        <v>0.1</v>
      </c>
      <c r="U2776" s="116"/>
    </row>
    <row r="2777" x14ac:dyDescent="0.3">
      <c r="P2777" s="115"/>
      <c r="Q2777" s="189">
        <v>502101005</v>
      </c>
      <c r="R2777" s="181" t="s">
        <v>958</v>
      </c>
      <c r="S2777" s="182">
        <v>0.1</v>
      </c>
      <c r="T2777" s="183">
        <v>0.1</v>
      </c>
      <c r="U2777" s="116"/>
    </row>
    <row r="2778" x14ac:dyDescent="0.3">
      <c r="P2778" s="115"/>
      <c r="Q2778" s="189">
        <v>502101006</v>
      </c>
      <c r="R2778" s="181" t="s">
        <v>959</v>
      </c>
      <c r="S2778" s="182">
        <v>0.1</v>
      </c>
      <c r="T2778" s="183">
        <v>0.1</v>
      </c>
      <c r="U2778" s="116"/>
    </row>
    <row r="2779" x14ac:dyDescent="0.3">
      <c r="P2779" s="115"/>
      <c r="Q2779" s="189">
        <v>502101007</v>
      </c>
      <c r="R2779" s="181" t="s">
        <v>960</v>
      </c>
      <c r="S2779" s="182">
        <v>0.1</v>
      </c>
      <c r="T2779" s="183">
        <v>0.1</v>
      </c>
      <c r="U2779" s="116"/>
    </row>
    <row r="2780" x14ac:dyDescent="0.3">
      <c r="P2780" s="115"/>
      <c r="Q2780" s="189">
        <v>502101008</v>
      </c>
      <c r="R2780" s="181" t="s">
        <v>961</v>
      </c>
      <c r="S2780" s="182">
        <v>0.1</v>
      </c>
      <c r="T2780" s="183">
        <v>0.1</v>
      </c>
      <c r="U2780" s="116"/>
    </row>
    <row r="2781" x14ac:dyDescent="0.3">
      <c r="P2781" s="115"/>
      <c r="Q2781" s="189">
        <v>502101009</v>
      </c>
      <c r="R2781" s="181" t="s">
        <v>962</v>
      </c>
      <c r="S2781" s="182">
        <v>0.1</v>
      </c>
      <c r="T2781" s="183">
        <v>0.1</v>
      </c>
      <c r="U2781" s="116"/>
    </row>
    <row r="2782" x14ac:dyDescent="0.3">
      <c r="P2782" s="115"/>
      <c r="Q2782" s="189">
        <v>502101014</v>
      </c>
      <c r="R2782" s="181" t="s">
        <v>963</v>
      </c>
      <c r="S2782" s="182">
        <v>0.1</v>
      </c>
      <c r="T2782" s="183">
        <v>0.1</v>
      </c>
      <c r="U2782" s="116"/>
    </row>
    <row r="2783" x14ac:dyDescent="0.3">
      <c r="P2783" s="115"/>
      <c r="Q2783" s="189">
        <v>502101015</v>
      </c>
      <c r="R2783" s="181" t="s">
        <v>964</v>
      </c>
      <c r="S2783" s="182">
        <v>0.1</v>
      </c>
      <c r="T2783" s="183">
        <v>0.1</v>
      </c>
      <c r="U2783" s="116"/>
    </row>
    <row r="2784" x14ac:dyDescent="0.3">
      <c r="P2784" s="115"/>
      <c r="Q2784" s="189">
        <v>502101019</v>
      </c>
      <c r="R2784" s="181" t="s">
        <v>965</v>
      </c>
      <c r="S2784" s="182">
        <v>0.1</v>
      </c>
      <c r="T2784" s="183">
        <v>0.1</v>
      </c>
      <c r="U2784" s="116"/>
    </row>
    <row r="2785" x14ac:dyDescent="0.3">
      <c r="P2785" s="115"/>
      <c r="Q2785" s="189">
        <v>502101020</v>
      </c>
      <c r="R2785" s="181" t="s">
        <v>966</v>
      </c>
      <c r="S2785" s="182">
        <v>0.1</v>
      </c>
      <c r="T2785" s="183">
        <v>0.1</v>
      </c>
      <c r="U2785" s="116"/>
    </row>
    <row r="2786" x14ac:dyDescent="0.3">
      <c r="P2786" s="115"/>
      <c r="Q2786" s="189">
        <v>502101022</v>
      </c>
      <c r="R2786" s="181" t="s">
        <v>967</v>
      </c>
      <c r="S2786" s="182">
        <v>0.1</v>
      </c>
      <c r="T2786" s="183">
        <v>0.1</v>
      </c>
      <c r="U2786" s="116"/>
    </row>
    <row r="2787" x14ac:dyDescent="0.3">
      <c r="P2787" s="115"/>
      <c r="Q2787" s="189">
        <v>502101025</v>
      </c>
      <c r="R2787" s="181" t="s">
        <v>968</v>
      </c>
      <c r="S2787" s="182">
        <v>0.1</v>
      </c>
      <c r="T2787" s="183">
        <v>0.1</v>
      </c>
      <c r="U2787" s="116"/>
    </row>
    <row r="2788" x14ac:dyDescent="0.3">
      <c r="P2788" s="115"/>
      <c r="Q2788" s="189">
        <v>502101026</v>
      </c>
      <c r="R2788" s="181" t="s">
        <v>969</v>
      </c>
      <c r="S2788" s="182">
        <v>0.1</v>
      </c>
      <c r="T2788" s="183">
        <v>0.1</v>
      </c>
      <c r="U2788" s="116"/>
    </row>
    <row r="2789" x14ac:dyDescent="0.3">
      <c r="P2789" s="115"/>
      <c r="Q2789" s="189">
        <v>502101027</v>
      </c>
      <c r="R2789" s="181" t="s">
        <v>970</v>
      </c>
      <c r="S2789" s="182">
        <v>0.1</v>
      </c>
      <c r="T2789" s="183">
        <v>0.1</v>
      </c>
      <c r="U2789" s="116"/>
    </row>
    <row r="2790" x14ac:dyDescent="0.3">
      <c r="P2790" s="115"/>
      <c r="Q2790" s="189">
        <v>502101028</v>
      </c>
      <c r="R2790" s="181" t="s">
        <v>971</v>
      </c>
      <c r="S2790" s="182">
        <v>0.1</v>
      </c>
      <c r="T2790" s="183">
        <v>0.1</v>
      </c>
      <c r="U2790" s="116"/>
    </row>
    <row r="2791" x14ac:dyDescent="0.3">
      <c r="P2791" s="115"/>
      <c r="Q2791" s="189">
        <v>502101030</v>
      </c>
      <c r="R2791" s="181" t="s">
        <v>457</v>
      </c>
      <c r="S2791" s="182">
        <v>0.1</v>
      </c>
      <c r="T2791" s="183">
        <v>0.1</v>
      </c>
      <c r="U2791" s="116"/>
    </row>
    <row r="2792" x14ac:dyDescent="0.3">
      <c r="P2792" s="115"/>
      <c r="Q2792" s="189">
        <v>502101042</v>
      </c>
      <c r="R2792" s="181" t="s">
        <v>972</v>
      </c>
      <c r="S2792" s="182">
        <v>0.1</v>
      </c>
      <c r="T2792" s="183">
        <v>0.1</v>
      </c>
      <c r="U2792" s="116"/>
    </row>
    <row r="2793" x14ac:dyDescent="0.3">
      <c r="P2793" s="115"/>
      <c r="Q2793" s="189">
        <v>502101044</v>
      </c>
      <c r="R2793" s="181" t="s">
        <v>973</v>
      </c>
      <c r="S2793" s="182">
        <v>0.1</v>
      </c>
      <c r="T2793" s="183">
        <v>0.1</v>
      </c>
      <c r="U2793" s="116"/>
    </row>
    <row r="2794" x14ac:dyDescent="0.3">
      <c r="P2794" s="115"/>
      <c r="Q2794" s="189">
        <v>502101047</v>
      </c>
      <c r="R2794" s="181" t="s">
        <v>974</v>
      </c>
      <c r="S2794" s="182">
        <v>0.1</v>
      </c>
      <c r="T2794" s="183">
        <v>0.1</v>
      </c>
      <c r="U2794" s="116"/>
    </row>
    <row r="2795" x14ac:dyDescent="0.3">
      <c r="P2795" s="115"/>
      <c r="Q2795" s="189">
        <v>502101050</v>
      </c>
      <c r="R2795" s="181" t="s">
        <v>975</v>
      </c>
      <c r="S2795" s="182">
        <v>0.1</v>
      </c>
      <c r="T2795" s="183">
        <v>0.1</v>
      </c>
      <c r="U2795" s="116"/>
    </row>
    <row r="2796" x14ac:dyDescent="0.3">
      <c r="P2796" s="115"/>
      <c r="Q2796" s="189">
        <v>502101053</v>
      </c>
      <c r="R2796" s="181" t="s">
        <v>976</v>
      </c>
      <c r="S2796" s="182">
        <v>0.1</v>
      </c>
      <c r="T2796" s="183">
        <v>0.1</v>
      </c>
      <c r="U2796" s="116"/>
    </row>
    <row r="2797" x14ac:dyDescent="0.3">
      <c r="P2797" s="115"/>
      <c r="Q2797" s="189">
        <v>502101054</v>
      </c>
      <c r="R2797" s="181" t="s">
        <v>977</v>
      </c>
      <c r="S2797" s="182">
        <v>0.1</v>
      </c>
      <c r="T2797" s="183">
        <v>0.1</v>
      </c>
      <c r="U2797" s="116"/>
    </row>
    <row r="2798" x14ac:dyDescent="0.3">
      <c r="P2798" s="115"/>
      <c r="Q2798" s="189">
        <v>502101056</v>
      </c>
      <c r="R2798" s="181" t="s">
        <v>978</v>
      </c>
      <c r="S2798" s="182">
        <v>0.1</v>
      </c>
      <c r="T2798" s="183">
        <v>0.1</v>
      </c>
      <c r="U2798" s="116"/>
    </row>
    <row r="2799" x14ac:dyDescent="0.3">
      <c r="P2799" s="115"/>
      <c r="Q2799" s="189">
        <v>502101057</v>
      </c>
      <c r="R2799" s="181" t="s">
        <v>979</v>
      </c>
      <c r="S2799" s="182">
        <v>0.1</v>
      </c>
      <c r="T2799" s="183">
        <v>0.1</v>
      </c>
      <c r="U2799" s="116"/>
    </row>
    <row r="2800" x14ac:dyDescent="0.3">
      <c r="P2800" s="115"/>
      <c r="Q2800" s="189">
        <v>502101058</v>
      </c>
      <c r="R2800" s="181" t="s">
        <v>980</v>
      </c>
      <c r="S2800" s="182">
        <v>0.1</v>
      </c>
      <c r="T2800" s="183">
        <v>0.1</v>
      </c>
      <c r="U2800" s="116"/>
    </row>
    <row r="2801" x14ac:dyDescent="0.3">
      <c r="P2801" s="115"/>
      <c r="Q2801" s="189">
        <v>502101059</v>
      </c>
      <c r="R2801" s="181" t="s">
        <v>981</v>
      </c>
      <c r="S2801" s="182">
        <v>0.1</v>
      </c>
      <c r="T2801" s="183">
        <v>0.1</v>
      </c>
      <c r="U2801" s="116"/>
    </row>
    <row r="2802" x14ac:dyDescent="0.3">
      <c r="P2802" s="115"/>
      <c r="Q2802" s="189">
        <v>502101062</v>
      </c>
      <c r="R2802" s="181" t="s">
        <v>982</v>
      </c>
      <c r="S2802" s="182">
        <v>0.1</v>
      </c>
      <c r="T2802" s="183">
        <v>0.1</v>
      </c>
      <c r="U2802" s="116"/>
    </row>
    <row r="2803" x14ac:dyDescent="0.3">
      <c r="P2803" s="115"/>
      <c r="Q2803" s="189">
        <v>502101065</v>
      </c>
      <c r="R2803" s="181" t="s">
        <v>983</v>
      </c>
      <c r="S2803" s="182">
        <v>0.1</v>
      </c>
      <c r="T2803" s="183">
        <v>0.1</v>
      </c>
      <c r="U2803" s="116"/>
    </row>
    <row r="2804" x14ac:dyDescent="0.3">
      <c r="P2804" s="115"/>
      <c r="Q2804" s="189">
        <v>502101070</v>
      </c>
      <c r="R2804" s="181" t="s">
        <v>984</v>
      </c>
      <c r="S2804" s="182">
        <v>0.1</v>
      </c>
      <c r="T2804" s="183">
        <v>0.1</v>
      </c>
      <c r="U2804" s="116"/>
    </row>
    <row r="2805" x14ac:dyDescent="0.3">
      <c r="P2805" s="115"/>
      <c r="Q2805" s="189">
        <v>502101075</v>
      </c>
      <c r="R2805" s="181" t="s">
        <v>985</v>
      </c>
      <c r="S2805" s="182">
        <v>0.1</v>
      </c>
      <c r="T2805" s="183">
        <v>0.1</v>
      </c>
      <c r="U2805" s="116"/>
    </row>
    <row r="2806" x14ac:dyDescent="0.3">
      <c r="P2806" s="115"/>
      <c r="Q2806" s="189">
        <v>502101079</v>
      </c>
      <c r="R2806" s="181" t="s">
        <v>986</v>
      </c>
      <c r="S2806" s="182">
        <v>0.1</v>
      </c>
      <c r="T2806" s="183">
        <v>0.1</v>
      </c>
      <c r="U2806" s="116"/>
    </row>
    <row r="2807" x14ac:dyDescent="0.3">
      <c r="P2807" s="115"/>
      <c r="Q2807" s="189">
        <v>502101080</v>
      </c>
      <c r="R2807" s="181" t="s">
        <v>987</v>
      </c>
      <c r="S2807" s="182">
        <v>0.1</v>
      </c>
      <c r="T2807" s="183">
        <v>0.1</v>
      </c>
      <c r="U2807" s="116"/>
    </row>
    <row r="2808" x14ac:dyDescent="0.3">
      <c r="P2808" s="115"/>
      <c r="Q2808" s="189">
        <v>502101083</v>
      </c>
      <c r="R2808" s="181" t="s">
        <v>988</v>
      </c>
      <c r="S2808" s="182">
        <v>0.1</v>
      </c>
      <c r="T2808" s="183">
        <v>0.1</v>
      </c>
      <c r="U2808" s="116"/>
    </row>
    <row r="2809" x14ac:dyDescent="0.3">
      <c r="P2809" s="115"/>
      <c r="Q2809" s="189">
        <v>502101086</v>
      </c>
      <c r="R2809" s="181" t="s">
        <v>989</v>
      </c>
      <c r="S2809" s="182">
        <v>0.1</v>
      </c>
      <c r="T2809" s="183">
        <v>0.1</v>
      </c>
      <c r="U2809" s="116"/>
    </row>
    <row r="2810" x14ac:dyDescent="0.3">
      <c r="P2810" s="115"/>
      <c r="Q2810" s="189">
        <v>502101087</v>
      </c>
      <c r="R2810" s="181" t="s">
        <v>990</v>
      </c>
      <c r="S2810" s="182">
        <v>0.1</v>
      </c>
      <c r="T2810" s="183">
        <v>0.1</v>
      </c>
      <c r="U2810" s="116"/>
    </row>
    <row r="2811" x14ac:dyDescent="0.3">
      <c r="P2811" s="115"/>
      <c r="Q2811" s="189">
        <v>502101089</v>
      </c>
      <c r="R2811" s="181" t="s">
        <v>991</v>
      </c>
      <c r="S2811" s="182">
        <v>0.1</v>
      </c>
      <c r="T2811" s="183">
        <v>0.1</v>
      </c>
      <c r="U2811" s="116"/>
    </row>
    <row r="2812" x14ac:dyDescent="0.3">
      <c r="P2812" s="115"/>
      <c r="Q2812" s="189">
        <v>502101090</v>
      </c>
      <c r="R2812" s="181" t="s">
        <v>992</v>
      </c>
      <c r="S2812" s="182">
        <v>0.1</v>
      </c>
      <c r="T2812" s="183">
        <v>0.1</v>
      </c>
      <c r="U2812" s="116"/>
    </row>
    <row r="2813" x14ac:dyDescent="0.3">
      <c r="P2813" s="115"/>
      <c r="Q2813" s="189">
        <v>502101103</v>
      </c>
      <c r="R2813" s="181" t="s">
        <v>993</v>
      </c>
      <c r="S2813" s="182">
        <v>0.1</v>
      </c>
      <c r="T2813" s="183">
        <v>0.1</v>
      </c>
      <c r="U2813" s="116"/>
    </row>
    <row r="2814" x14ac:dyDescent="0.3">
      <c r="P2814" s="115"/>
      <c r="Q2814" s="189">
        <v>502101104</v>
      </c>
      <c r="R2814" s="181" t="s">
        <v>994</v>
      </c>
      <c r="S2814" s="182">
        <v>0.1</v>
      </c>
      <c r="T2814" s="183">
        <v>0.1</v>
      </c>
      <c r="U2814" s="116"/>
    </row>
    <row r="2815" x14ac:dyDescent="0.3">
      <c r="P2815" s="115"/>
      <c r="Q2815" s="189">
        <v>502101105</v>
      </c>
      <c r="R2815" s="181" t="s">
        <v>995</v>
      </c>
      <c r="S2815" s="182">
        <v>0.1</v>
      </c>
      <c r="T2815" s="183">
        <v>0.1</v>
      </c>
      <c r="U2815" s="116"/>
    </row>
    <row r="2816" x14ac:dyDescent="0.3">
      <c r="P2816" s="115"/>
      <c r="Q2816" s="189">
        <v>502101112</v>
      </c>
      <c r="R2816" s="181" t="s">
        <v>996</v>
      </c>
      <c r="S2816" s="182">
        <v>0.1</v>
      </c>
      <c r="T2816" s="183">
        <v>0.1</v>
      </c>
      <c r="U2816" s="116"/>
    </row>
    <row r="2817" x14ac:dyDescent="0.3">
      <c r="P2817" s="115"/>
      <c r="Q2817" s="189">
        <v>502101116</v>
      </c>
      <c r="R2817" s="181" t="s">
        <v>997</v>
      </c>
      <c r="S2817" s="182">
        <v>0.1</v>
      </c>
      <c r="T2817" s="183">
        <v>0.1</v>
      </c>
      <c r="U2817" s="116"/>
    </row>
    <row r="2818" x14ac:dyDescent="0.3">
      <c r="P2818" s="115"/>
      <c r="Q2818" s="189">
        <v>502101117</v>
      </c>
      <c r="R2818" s="181" t="s">
        <v>998</v>
      </c>
      <c r="S2818" s="182">
        <v>0.1</v>
      </c>
      <c r="T2818" s="183">
        <v>0.1</v>
      </c>
      <c r="U2818" s="116"/>
    </row>
    <row r="2819" x14ac:dyDescent="0.3">
      <c r="P2819" s="115"/>
      <c r="Q2819" s="189">
        <v>502101120</v>
      </c>
      <c r="R2819" s="181" t="s">
        <v>999</v>
      </c>
      <c r="S2819" s="182">
        <v>0.1</v>
      </c>
      <c r="T2819" s="183">
        <v>0.1</v>
      </c>
      <c r="U2819" s="116"/>
    </row>
    <row r="2820" x14ac:dyDescent="0.3">
      <c r="P2820" s="115"/>
      <c r="Q2820" s="189">
        <v>502301004</v>
      </c>
      <c r="R2820" s="181" t="s">
        <v>1000</v>
      </c>
      <c r="S2820" s="182">
        <v>0.1</v>
      </c>
      <c r="T2820" s="183">
        <v>0.1</v>
      </c>
      <c r="U2820" s="116"/>
    </row>
    <row r="2821" x14ac:dyDescent="0.3">
      <c r="P2821" s="115"/>
      <c r="Q2821" s="189">
        <v>502301006</v>
      </c>
      <c r="R2821" s="181" t="s">
        <v>1001</v>
      </c>
      <c r="S2821" s="182">
        <v>0.1</v>
      </c>
      <c r="T2821" s="183">
        <v>0.1</v>
      </c>
      <c r="U2821" s="116"/>
    </row>
    <row r="2822" x14ac:dyDescent="0.3">
      <c r="P2822" s="115"/>
      <c r="Q2822" s="189">
        <v>502301010</v>
      </c>
      <c r="R2822" s="181" t="s">
        <v>1002</v>
      </c>
      <c r="S2822" s="182">
        <v>0.1</v>
      </c>
      <c r="T2822" s="183">
        <v>0.1</v>
      </c>
      <c r="U2822" s="116"/>
    </row>
    <row r="2823" x14ac:dyDescent="0.3">
      <c r="P2823" s="115"/>
      <c r="Q2823" s="189">
        <v>502301014</v>
      </c>
      <c r="R2823" s="181" t="s">
        <v>1003</v>
      </c>
      <c r="S2823" s="182">
        <v>0.1</v>
      </c>
      <c r="T2823" s="183">
        <v>0.1</v>
      </c>
      <c r="U2823" s="116"/>
    </row>
    <row r="2824" x14ac:dyDescent="0.3">
      <c r="P2824" s="115"/>
      <c r="Q2824" s="189">
        <v>502301016</v>
      </c>
      <c r="R2824" s="181" t="s">
        <v>1004</v>
      </c>
      <c r="S2824" s="182">
        <v>0.1</v>
      </c>
      <c r="T2824" s="183">
        <v>0.1</v>
      </c>
      <c r="U2824" s="116"/>
    </row>
    <row r="2825" x14ac:dyDescent="0.3">
      <c r="P2825" s="115"/>
      <c r="Q2825" s="189">
        <v>502301017</v>
      </c>
      <c r="R2825" s="181" t="s">
        <v>1005</v>
      </c>
      <c r="S2825" s="182">
        <v>0.1</v>
      </c>
      <c r="T2825" s="183">
        <v>0.1</v>
      </c>
      <c r="U2825" s="116"/>
    </row>
    <row r="2826" x14ac:dyDescent="0.3">
      <c r="P2826" s="115"/>
      <c r="Q2826" s="189">
        <v>502301018</v>
      </c>
      <c r="R2826" s="181" t="s">
        <v>1006</v>
      </c>
      <c r="S2826" s="182">
        <v>0.1</v>
      </c>
      <c r="T2826" s="183">
        <v>0.1</v>
      </c>
      <c r="U2826" s="116"/>
    </row>
    <row r="2827" x14ac:dyDescent="0.3">
      <c r="P2827" s="115"/>
      <c r="Q2827" s="189">
        <v>502301023</v>
      </c>
      <c r="R2827" s="181" t="s">
        <v>1007</v>
      </c>
      <c r="S2827" s="182">
        <v>0.1</v>
      </c>
      <c r="T2827" s="183">
        <v>0.1</v>
      </c>
      <c r="U2827" s="116"/>
    </row>
    <row r="2828" x14ac:dyDescent="0.3">
      <c r="P2828" s="115"/>
      <c r="Q2828" s="189">
        <v>502301024</v>
      </c>
      <c r="R2828" s="181" t="s">
        <v>1008</v>
      </c>
      <c r="S2828" s="182">
        <v>0.1</v>
      </c>
      <c r="T2828" s="183">
        <v>0.1</v>
      </c>
      <c r="U2828" s="116"/>
    </row>
    <row r="2829" x14ac:dyDescent="0.3">
      <c r="P2829" s="115"/>
      <c r="Q2829" s="189">
        <v>502301025</v>
      </c>
      <c r="R2829" s="181" t="s">
        <v>1009</v>
      </c>
      <c r="S2829" s="182">
        <v>0.1</v>
      </c>
      <c r="T2829" s="183">
        <v>0.1</v>
      </c>
      <c r="U2829" s="116"/>
    </row>
    <row r="2830" x14ac:dyDescent="0.3">
      <c r="P2830" s="115"/>
      <c r="Q2830" s="189">
        <v>502301027</v>
      </c>
      <c r="R2830" s="181" t="s">
        <v>1010</v>
      </c>
      <c r="S2830" s="182">
        <v>0.1</v>
      </c>
      <c r="T2830" s="183">
        <v>0.1</v>
      </c>
      <c r="U2830" s="116"/>
    </row>
    <row r="2831" x14ac:dyDescent="0.3">
      <c r="P2831" s="115"/>
      <c r="Q2831" s="189">
        <v>502301030</v>
      </c>
      <c r="R2831" s="181" t="s">
        <v>1011</v>
      </c>
      <c r="S2831" s="182">
        <v>0.1</v>
      </c>
      <c r="T2831" s="183">
        <v>0.1</v>
      </c>
      <c r="U2831" s="116"/>
    </row>
    <row r="2832" x14ac:dyDescent="0.3">
      <c r="P2832" s="115"/>
      <c r="Q2832" s="189">
        <v>502301033</v>
      </c>
      <c r="R2832" s="181" t="s">
        <v>1012</v>
      </c>
      <c r="S2832" s="182">
        <v>0.1</v>
      </c>
      <c r="T2832" s="183">
        <v>0.1</v>
      </c>
      <c r="U2832" s="116"/>
    </row>
    <row r="2833" x14ac:dyDescent="0.3">
      <c r="P2833" s="115"/>
      <c r="Q2833" s="189">
        <v>502301034</v>
      </c>
      <c r="R2833" s="181" t="s">
        <v>1013</v>
      </c>
      <c r="S2833" s="182">
        <v>0.1</v>
      </c>
      <c r="T2833" s="183">
        <v>0.1</v>
      </c>
      <c r="U2833" s="116"/>
    </row>
    <row r="2834" x14ac:dyDescent="0.3">
      <c r="P2834" s="115"/>
      <c r="Q2834" s="189">
        <v>502301035</v>
      </c>
      <c r="R2834" s="181" t="s">
        <v>1014</v>
      </c>
      <c r="S2834" s="182">
        <v>0.1</v>
      </c>
      <c r="T2834" s="183">
        <v>0.1</v>
      </c>
      <c r="U2834" s="116"/>
    </row>
    <row r="2835" x14ac:dyDescent="0.3">
      <c r="P2835" s="115"/>
      <c r="Q2835" s="189">
        <v>502301036</v>
      </c>
      <c r="R2835" s="181" t="s">
        <v>1015</v>
      </c>
      <c r="S2835" s="182">
        <v>0.1</v>
      </c>
      <c r="T2835" s="183">
        <v>0.1</v>
      </c>
      <c r="U2835" s="116"/>
    </row>
    <row r="2836" x14ac:dyDescent="0.3">
      <c r="P2836" s="115"/>
      <c r="Q2836" s="189">
        <v>502301041</v>
      </c>
      <c r="R2836" s="181" t="s">
        <v>1016</v>
      </c>
      <c r="S2836" s="182">
        <v>0.1</v>
      </c>
      <c r="T2836" s="183">
        <v>0.1</v>
      </c>
      <c r="U2836" s="116"/>
    </row>
    <row r="2837" x14ac:dyDescent="0.3">
      <c r="P2837" s="115"/>
      <c r="Q2837" s="189">
        <v>502301043</v>
      </c>
      <c r="R2837" s="181" t="s">
        <v>1017</v>
      </c>
      <c r="S2837" s="182">
        <v>0.1</v>
      </c>
      <c r="T2837" s="183">
        <v>0.1</v>
      </c>
      <c r="U2837" s="116"/>
    </row>
    <row r="2838" x14ac:dyDescent="0.3">
      <c r="P2838" s="115"/>
      <c r="Q2838" s="189">
        <v>502301045</v>
      </c>
      <c r="R2838" s="181" t="s">
        <v>1018</v>
      </c>
      <c r="S2838" s="182">
        <v>0.1</v>
      </c>
      <c r="T2838" s="183">
        <v>0.1</v>
      </c>
      <c r="U2838" s="116"/>
    </row>
    <row r="2839" x14ac:dyDescent="0.3">
      <c r="P2839" s="115"/>
      <c r="Q2839" s="189">
        <v>502301048</v>
      </c>
      <c r="R2839" s="181" t="s">
        <v>1019</v>
      </c>
      <c r="S2839" s="182">
        <v>0.1</v>
      </c>
      <c r="T2839" s="183">
        <v>0.1</v>
      </c>
      <c r="U2839" s="116"/>
    </row>
    <row r="2840" x14ac:dyDescent="0.3">
      <c r="P2840" s="115"/>
      <c r="Q2840" s="189">
        <v>502301052</v>
      </c>
      <c r="R2840" s="181" t="s">
        <v>1020</v>
      </c>
      <c r="S2840" s="182">
        <v>0.1</v>
      </c>
      <c r="T2840" s="183">
        <v>0.1</v>
      </c>
      <c r="U2840" s="116"/>
    </row>
    <row r="2841" x14ac:dyDescent="0.3">
      <c r="P2841" s="115"/>
      <c r="Q2841" s="189">
        <v>502301064</v>
      </c>
      <c r="R2841" s="181" t="s">
        <v>1021</v>
      </c>
      <c r="S2841" s="182">
        <v>0.1</v>
      </c>
      <c r="T2841" s="183">
        <v>0.1</v>
      </c>
      <c r="U2841" s="116"/>
    </row>
    <row r="2842" x14ac:dyDescent="0.3">
      <c r="P2842" s="115"/>
      <c r="Q2842" s="189">
        <v>502301065</v>
      </c>
      <c r="R2842" s="181" t="s">
        <v>1022</v>
      </c>
      <c r="S2842" s="182">
        <v>0.1</v>
      </c>
      <c r="T2842" s="183">
        <v>0.1</v>
      </c>
      <c r="U2842" s="116"/>
    </row>
    <row r="2843" x14ac:dyDescent="0.3">
      <c r="P2843" s="115"/>
      <c r="Q2843" s="189">
        <v>502301070</v>
      </c>
      <c r="R2843" s="181" t="s">
        <v>1023</v>
      </c>
      <c r="S2843" s="182">
        <v>0.1</v>
      </c>
      <c r="T2843" s="183">
        <v>0.1</v>
      </c>
      <c r="U2843" s="116"/>
    </row>
    <row r="2844" x14ac:dyDescent="0.3">
      <c r="P2844" s="115"/>
      <c r="Q2844" s="189">
        <v>502301078</v>
      </c>
      <c r="R2844" s="181" t="s">
        <v>1024</v>
      </c>
      <c r="S2844" s="182">
        <v>0.1</v>
      </c>
      <c r="T2844" s="183">
        <v>0.1</v>
      </c>
      <c r="U2844" s="116"/>
    </row>
    <row r="2845" x14ac:dyDescent="0.3">
      <c r="P2845" s="115"/>
      <c r="Q2845" s="189">
        <v>502301079</v>
      </c>
      <c r="R2845" s="181" t="s">
        <v>1025</v>
      </c>
      <c r="S2845" s="182">
        <v>0.1</v>
      </c>
      <c r="T2845" s="183">
        <v>0.1</v>
      </c>
      <c r="U2845" s="116"/>
    </row>
    <row r="2846" x14ac:dyDescent="0.3">
      <c r="P2846" s="115"/>
      <c r="Q2846" s="189">
        <v>709101012</v>
      </c>
      <c r="R2846" s="181" t="s">
        <v>1026</v>
      </c>
      <c r="S2846" s="182">
        <v>0.1</v>
      </c>
      <c r="T2846" s="183">
        <v>0.1</v>
      </c>
      <c r="U2846" s="116"/>
    </row>
    <row r="2847" x14ac:dyDescent="0.3">
      <c r="P2847" s="115"/>
      <c r="Q2847" s="189">
        <v>307101001</v>
      </c>
      <c r="R2847" s="181" t="s">
        <v>1027</v>
      </c>
      <c r="S2847" s="182">
        <v>0.1</v>
      </c>
      <c r="T2847" s="183">
        <v>0.1</v>
      </c>
      <c r="U2847" s="116"/>
    </row>
    <row r="2848" x14ac:dyDescent="0.3">
      <c r="P2848" s="115"/>
      <c r="Q2848" s="189">
        <v>307101003</v>
      </c>
      <c r="R2848" s="181" t="s">
        <v>1028</v>
      </c>
      <c r="S2848" s="182">
        <v>0.1</v>
      </c>
      <c r="T2848" s="183">
        <v>0.1</v>
      </c>
      <c r="U2848" s="116"/>
    </row>
    <row r="2849" x14ac:dyDescent="0.3">
      <c r="P2849" s="115"/>
      <c r="Q2849" s="189">
        <v>307101004</v>
      </c>
      <c r="R2849" s="181" t="s">
        <v>1029</v>
      </c>
      <c r="S2849" s="182">
        <v>0.1</v>
      </c>
      <c r="T2849" s="183">
        <v>0.1</v>
      </c>
      <c r="U2849" s="116"/>
    </row>
    <row r="2850" x14ac:dyDescent="0.3">
      <c r="P2850" s="115"/>
      <c r="Q2850" s="189">
        <v>307101005</v>
      </c>
      <c r="R2850" s="181" t="s">
        <v>1030</v>
      </c>
      <c r="S2850" s="182">
        <v>0.1</v>
      </c>
      <c r="T2850" s="183">
        <v>0.1</v>
      </c>
      <c r="U2850" s="116"/>
    </row>
    <row r="2851" x14ac:dyDescent="0.3">
      <c r="P2851" s="115"/>
      <c r="Q2851" s="189">
        <v>307101007</v>
      </c>
      <c r="R2851" s="181" t="s">
        <v>1031</v>
      </c>
      <c r="S2851" s="182">
        <v>0.1</v>
      </c>
      <c r="T2851" s="183">
        <v>0.1</v>
      </c>
      <c r="U2851" s="116"/>
    </row>
    <row r="2852" x14ac:dyDescent="0.3">
      <c r="P2852" s="115"/>
      <c r="Q2852" s="189">
        <v>307101008</v>
      </c>
      <c r="R2852" s="181" t="s">
        <v>1032</v>
      </c>
      <c r="S2852" s="182">
        <v>0.1</v>
      </c>
      <c r="T2852" s="183">
        <v>0.1</v>
      </c>
      <c r="U2852" s="116"/>
    </row>
    <row r="2853" x14ac:dyDescent="0.3">
      <c r="P2853" s="115"/>
      <c r="Q2853" s="189">
        <v>307101009</v>
      </c>
      <c r="R2853" s="181" t="s">
        <v>1033</v>
      </c>
      <c r="S2853" s="182">
        <v>0.1</v>
      </c>
      <c r="T2853" s="183">
        <v>0.1</v>
      </c>
      <c r="U2853" s="116"/>
    </row>
    <row r="2854" x14ac:dyDescent="0.3">
      <c r="P2854" s="115"/>
      <c r="Q2854" s="189">
        <v>307101010</v>
      </c>
      <c r="R2854" s="181" t="s">
        <v>1034</v>
      </c>
      <c r="S2854" s="182">
        <v>0.1</v>
      </c>
      <c r="T2854" s="183">
        <v>0.1</v>
      </c>
      <c r="U2854" s="116"/>
    </row>
    <row r="2855" x14ac:dyDescent="0.3">
      <c r="P2855" s="115"/>
      <c r="Q2855" s="189">
        <v>307101011</v>
      </c>
      <c r="R2855" s="181" t="s">
        <v>1035</v>
      </c>
      <c r="S2855" s="182">
        <v>0.1</v>
      </c>
      <c r="T2855" s="183">
        <v>0.1</v>
      </c>
      <c r="U2855" s="116"/>
    </row>
    <row r="2856" x14ac:dyDescent="0.3">
      <c r="P2856" s="115"/>
      <c r="Q2856" s="189">
        <v>307101012</v>
      </c>
      <c r="R2856" s="181" t="s">
        <v>1036</v>
      </c>
      <c r="S2856" s="182">
        <v>0.1</v>
      </c>
      <c r="T2856" s="183">
        <v>0.1</v>
      </c>
      <c r="U2856" s="116"/>
    </row>
    <row r="2857" x14ac:dyDescent="0.3">
      <c r="P2857" s="115"/>
      <c r="Q2857" s="189">
        <v>307101013</v>
      </c>
      <c r="R2857" s="181" t="s">
        <v>1037</v>
      </c>
      <c r="S2857" s="182">
        <v>0.1</v>
      </c>
      <c r="T2857" s="183">
        <v>0.1</v>
      </c>
      <c r="U2857" s="116"/>
    </row>
    <row r="2858" x14ac:dyDescent="0.3">
      <c r="P2858" s="115"/>
      <c r="Q2858" s="189">
        <v>307101014</v>
      </c>
      <c r="R2858" s="181" t="s">
        <v>1038</v>
      </c>
      <c r="S2858" s="182">
        <v>0.1</v>
      </c>
      <c r="T2858" s="183">
        <v>0.1</v>
      </c>
      <c r="U2858" s="116"/>
    </row>
    <row r="2859" x14ac:dyDescent="0.3">
      <c r="P2859" s="115"/>
      <c r="Q2859" s="189">
        <v>307101016</v>
      </c>
      <c r="R2859" s="181" t="s">
        <v>1039</v>
      </c>
      <c r="S2859" s="182">
        <v>0.1</v>
      </c>
      <c r="T2859" s="183">
        <v>0.1</v>
      </c>
      <c r="U2859" s="116"/>
    </row>
    <row r="2860" x14ac:dyDescent="0.3">
      <c r="P2860" s="115"/>
      <c r="Q2860" s="189">
        <v>307102001</v>
      </c>
      <c r="R2860" s="181" t="s">
        <v>1040</v>
      </c>
      <c r="S2860" s="182">
        <v>0.1</v>
      </c>
      <c r="T2860" s="183">
        <v>0.1</v>
      </c>
      <c r="U2860" s="116"/>
    </row>
    <row r="2861" x14ac:dyDescent="0.3">
      <c r="P2861" s="115"/>
      <c r="Q2861" s="189">
        <v>307102002</v>
      </c>
      <c r="R2861" s="181" t="s">
        <v>1041</v>
      </c>
      <c r="S2861" s="182">
        <v>0.1</v>
      </c>
      <c r="T2861" s="183">
        <v>0.1</v>
      </c>
      <c r="U2861" s="116"/>
    </row>
    <row r="2862" x14ac:dyDescent="0.3">
      <c r="P2862" s="115"/>
      <c r="Q2862" s="189">
        <v>307102003</v>
      </c>
      <c r="R2862" s="181" t="s">
        <v>1029</v>
      </c>
      <c r="S2862" s="182">
        <v>0.1</v>
      </c>
      <c r="T2862" s="183">
        <v>0.1</v>
      </c>
      <c r="U2862" s="116"/>
    </row>
    <row r="2863" x14ac:dyDescent="0.3">
      <c r="P2863" s="115"/>
      <c r="Q2863" s="189">
        <v>307102005</v>
      </c>
      <c r="R2863" s="181" t="s">
        <v>1042</v>
      </c>
      <c r="S2863" s="182">
        <v>0.1</v>
      </c>
      <c r="T2863" s="183">
        <v>0.1</v>
      </c>
      <c r="U2863" s="116"/>
    </row>
    <row r="2864" x14ac:dyDescent="0.3">
      <c r="P2864" s="115"/>
      <c r="Q2864" s="189">
        <v>307102006</v>
      </c>
      <c r="R2864" s="181" t="s">
        <v>1036</v>
      </c>
      <c r="S2864" s="182">
        <v>0.1</v>
      </c>
      <c r="T2864" s="183">
        <v>0.1</v>
      </c>
      <c r="U2864" s="116"/>
    </row>
    <row r="2865" x14ac:dyDescent="0.3">
      <c r="P2865" s="115"/>
      <c r="Q2865" s="189">
        <v>307102007</v>
      </c>
      <c r="R2865" s="181" t="s">
        <v>1043</v>
      </c>
      <c r="S2865" s="182">
        <v>0.1</v>
      </c>
      <c r="T2865" s="183">
        <v>0.1</v>
      </c>
      <c r="U2865" s="116"/>
    </row>
    <row r="2866" x14ac:dyDescent="0.3">
      <c r="P2866" s="115"/>
      <c r="Q2866" s="189">
        <v>307102008</v>
      </c>
      <c r="R2866" s="181" t="s">
        <v>1044</v>
      </c>
      <c r="S2866" s="182">
        <v>0.1</v>
      </c>
      <c r="T2866" s="183">
        <v>0.1</v>
      </c>
      <c r="U2866" s="116"/>
    </row>
    <row r="2867" x14ac:dyDescent="0.3">
      <c r="P2867" s="115"/>
      <c r="Q2867" s="189">
        <v>307102010</v>
      </c>
      <c r="R2867" s="181" t="s">
        <v>1045</v>
      </c>
      <c r="S2867" s="182">
        <v>0.1</v>
      </c>
      <c r="T2867" s="183">
        <v>0.1</v>
      </c>
      <c r="U2867" s="116"/>
    </row>
    <row r="2868" x14ac:dyDescent="0.3">
      <c r="P2868" s="115"/>
      <c r="Q2868" s="189">
        <v>307103002</v>
      </c>
      <c r="R2868" s="181" t="s">
        <v>1046</v>
      </c>
      <c r="S2868" s="182">
        <v>0.1</v>
      </c>
      <c r="T2868" s="183">
        <v>0.1</v>
      </c>
      <c r="U2868" s="116"/>
    </row>
    <row r="2869" x14ac:dyDescent="0.3">
      <c r="P2869" s="115"/>
      <c r="Q2869" s="189">
        <v>307103005</v>
      </c>
      <c r="R2869" s="181" t="s">
        <v>1047</v>
      </c>
      <c r="S2869" s="182">
        <v>0.1</v>
      </c>
      <c r="T2869" s="183">
        <v>0.1</v>
      </c>
      <c r="U2869" s="116"/>
    </row>
    <row r="2870" x14ac:dyDescent="0.3">
      <c r="P2870" s="115"/>
      <c r="Q2870" s="189">
        <v>307103007</v>
      </c>
      <c r="R2870" s="181" t="s">
        <v>1048</v>
      </c>
      <c r="S2870" s="182">
        <v>0.1</v>
      </c>
      <c r="T2870" s="183">
        <v>0.1</v>
      </c>
      <c r="U2870" s="116"/>
    </row>
    <row r="2871" x14ac:dyDescent="0.3">
      <c r="P2871" s="115"/>
      <c r="Q2871" s="189">
        <v>307103011</v>
      </c>
      <c r="R2871" s="181" t="s">
        <v>1049</v>
      </c>
      <c r="S2871" s="182">
        <v>0.1</v>
      </c>
      <c r="T2871" s="183">
        <v>0.1</v>
      </c>
      <c r="U2871" s="116"/>
    </row>
    <row r="2872" x14ac:dyDescent="0.3">
      <c r="P2872" s="115"/>
      <c r="Q2872" s="189">
        <v>307103013</v>
      </c>
      <c r="R2872" s="181" t="s">
        <v>1050</v>
      </c>
      <c r="S2872" s="182">
        <v>0.1</v>
      </c>
      <c r="T2872" s="183">
        <v>0.1</v>
      </c>
      <c r="U2872" s="116"/>
    </row>
    <row r="2873" x14ac:dyDescent="0.3">
      <c r="P2873" s="115"/>
      <c r="Q2873" s="189">
        <v>307103014</v>
      </c>
      <c r="R2873" s="181" t="s">
        <v>1051</v>
      </c>
      <c r="S2873" s="182">
        <v>0.1</v>
      </c>
      <c r="T2873" s="183">
        <v>0.1</v>
      </c>
      <c r="U2873" s="116"/>
    </row>
    <row r="2874" x14ac:dyDescent="0.3">
      <c r="P2874" s="115"/>
      <c r="Q2874" s="189">
        <v>307103015</v>
      </c>
      <c r="R2874" s="181" t="s">
        <v>1052</v>
      </c>
      <c r="S2874" s="182">
        <v>0.1</v>
      </c>
      <c r="T2874" s="183">
        <v>0.1</v>
      </c>
      <c r="U2874" s="116"/>
    </row>
    <row r="2875" x14ac:dyDescent="0.3">
      <c r="P2875" s="115"/>
      <c r="Q2875" s="189">
        <v>307103016</v>
      </c>
      <c r="R2875" s="181" t="s">
        <v>1032</v>
      </c>
      <c r="S2875" s="182">
        <v>0.1</v>
      </c>
      <c r="T2875" s="183">
        <v>0.1</v>
      </c>
      <c r="U2875" s="116"/>
    </row>
    <row r="2876" x14ac:dyDescent="0.3">
      <c r="P2876" s="115"/>
      <c r="Q2876" s="189">
        <v>307103022</v>
      </c>
      <c r="R2876" s="181" t="s">
        <v>1053</v>
      </c>
      <c r="S2876" s="182">
        <v>0.1</v>
      </c>
      <c r="T2876" s="183">
        <v>0.1</v>
      </c>
      <c r="U2876" s="116"/>
    </row>
    <row r="2877" x14ac:dyDescent="0.3">
      <c r="P2877" s="115"/>
      <c r="Q2877" s="189">
        <v>307104001</v>
      </c>
      <c r="R2877" s="181" t="s">
        <v>1041</v>
      </c>
      <c r="S2877" s="182">
        <v>0.1</v>
      </c>
      <c r="T2877" s="183">
        <v>0.1</v>
      </c>
      <c r="U2877" s="116"/>
    </row>
    <row r="2878" x14ac:dyDescent="0.3">
      <c r="P2878" s="115"/>
      <c r="Q2878" s="189">
        <v>307104002</v>
      </c>
      <c r="R2878" s="181" t="s">
        <v>1029</v>
      </c>
      <c r="S2878" s="182">
        <v>0.1</v>
      </c>
      <c r="T2878" s="183">
        <v>0.1</v>
      </c>
      <c r="U2878" s="116"/>
    </row>
    <row r="2879" x14ac:dyDescent="0.3">
      <c r="P2879" s="115"/>
      <c r="Q2879" s="189">
        <v>307104007</v>
      </c>
      <c r="R2879" s="181" t="s">
        <v>1054</v>
      </c>
      <c r="S2879" s="182">
        <v>0.1</v>
      </c>
      <c r="T2879" s="183">
        <v>0.1</v>
      </c>
      <c r="U2879" s="116"/>
    </row>
    <row r="2880" x14ac:dyDescent="0.3">
      <c r="P2880" s="115"/>
      <c r="Q2880" s="189">
        <v>307104008</v>
      </c>
      <c r="R2880" s="181" t="s">
        <v>1042</v>
      </c>
      <c r="S2880" s="182">
        <v>0.1</v>
      </c>
      <c r="T2880" s="183">
        <v>0.1</v>
      </c>
      <c r="U2880" s="116"/>
    </row>
    <row r="2881" x14ac:dyDescent="0.3">
      <c r="P2881" s="115"/>
      <c r="Q2881" s="189">
        <v>307104009</v>
      </c>
      <c r="R2881" s="181" t="s">
        <v>1055</v>
      </c>
      <c r="S2881" s="182">
        <v>0.1</v>
      </c>
      <c r="T2881" s="183">
        <v>0.1</v>
      </c>
      <c r="U2881" s="116"/>
    </row>
    <row r="2882" x14ac:dyDescent="0.3">
      <c r="P2882" s="115"/>
      <c r="Q2882" s="189">
        <v>307104010</v>
      </c>
      <c r="R2882" s="181" t="s">
        <v>1056</v>
      </c>
      <c r="S2882" s="182">
        <v>0.1</v>
      </c>
      <c r="T2882" s="183">
        <v>0.1</v>
      </c>
      <c r="U2882" s="116"/>
    </row>
    <row r="2883" x14ac:dyDescent="0.3">
      <c r="P2883" s="115"/>
      <c r="Q2883" s="189">
        <v>307104011</v>
      </c>
      <c r="R2883" s="181" t="s">
        <v>1057</v>
      </c>
      <c r="S2883" s="182">
        <v>0.1</v>
      </c>
      <c r="T2883" s="183">
        <v>0.1</v>
      </c>
      <c r="U2883" s="116"/>
    </row>
    <row r="2884" x14ac:dyDescent="0.3">
      <c r="P2884" s="115"/>
      <c r="Q2884" s="189">
        <v>307105001</v>
      </c>
      <c r="R2884" s="181" t="s">
        <v>1058</v>
      </c>
      <c r="S2884" s="182">
        <v>0.1</v>
      </c>
      <c r="T2884" s="183">
        <v>0.1</v>
      </c>
      <c r="U2884" s="116"/>
    </row>
    <row r="2885" x14ac:dyDescent="0.3">
      <c r="P2885" s="115"/>
      <c r="Q2885" s="189">
        <v>307105003</v>
      </c>
      <c r="R2885" s="181" t="s">
        <v>1041</v>
      </c>
      <c r="S2885" s="182">
        <v>0.1</v>
      </c>
      <c r="T2885" s="183">
        <v>0.1</v>
      </c>
      <c r="U2885" s="116"/>
    </row>
    <row r="2886" x14ac:dyDescent="0.3">
      <c r="P2886" s="115"/>
      <c r="Q2886" s="189">
        <v>307105004</v>
      </c>
      <c r="R2886" s="181" t="s">
        <v>1029</v>
      </c>
      <c r="S2886" s="182">
        <v>0.1</v>
      </c>
      <c r="T2886" s="183">
        <v>0.1</v>
      </c>
      <c r="U2886" s="116"/>
    </row>
    <row r="2887" x14ac:dyDescent="0.3">
      <c r="P2887" s="115"/>
      <c r="Q2887" s="189">
        <v>307105005</v>
      </c>
      <c r="R2887" s="181" t="s">
        <v>1059</v>
      </c>
      <c r="S2887" s="182">
        <v>0.1</v>
      </c>
      <c r="T2887" s="183">
        <v>0.1</v>
      </c>
      <c r="U2887" s="116"/>
    </row>
    <row r="2888" x14ac:dyDescent="0.3">
      <c r="P2888" s="115"/>
      <c r="Q2888" s="189">
        <v>307105006</v>
      </c>
      <c r="R2888" s="181" t="s">
        <v>1060</v>
      </c>
      <c r="S2888" s="182">
        <v>0.1</v>
      </c>
      <c r="T2888" s="183">
        <v>0.1</v>
      </c>
      <c r="U2888" s="116"/>
    </row>
    <row r="2889" x14ac:dyDescent="0.3">
      <c r="P2889" s="115"/>
      <c r="Q2889" s="189">
        <v>307105007</v>
      </c>
      <c r="R2889" s="181" t="s">
        <v>1036</v>
      </c>
      <c r="S2889" s="182">
        <v>0.1</v>
      </c>
      <c r="T2889" s="183">
        <v>0.1</v>
      </c>
      <c r="U2889" s="116"/>
    </row>
    <row r="2890" x14ac:dyDescent="0.3">
      <c r="P2890" s="115"/>
      <c r="Q2890" s="189">
        <v>307106008</v>
      </c>
      <c r="R2890" s="181" t="s">
        <v>1039</v>
      </c>
      <c r="S2890" s="182">
        <v>0.1</v>
      </c>
      <c r="T2890" s="183">
        <v>0.1</v>
      </c>
      <c r="U2890" s="116"/>
    </row>
    <row r="2891" x14ac:dyDescent="0.3">
      <c r="P2891" s="115"/>
      <c r="Q2891" s="189">
        <v>307106009</v>
      </c>
      <c r="R2891" s="181" t="s">
        <v>1061</v>
      </c>
      <c r="S2891" s="182">
        <v>0.1</v>
      </c>
      <c r="T2891" s="183">
        <v>0.1</v>
      </c>
      <c r="U2891" s="116"/>
    </row>
    <row r="2892" x14ac:dyDescent="0.3">
      <c r="P2892" s="115"/>
      <c r="Q2892" s="189">
        <v>307106011</v>
      </c>
      <c r="R2892" s="181" t="s">
        <v>1062</v>
      </c>
      <c r="S2892" s="182">
        <v>0.1</v>
      </c>
      <c r="T2892" s="183">
        <v>0.1</v>
      </c>
      <c r="U2892" s="116"/>
    </row>
    <row r="2893" x14ac:dyDescent="0.3">
      <c r="P2893" s="115"/>
      <c r="Q2893" s="189">
        <v>307106012</v>
      </c>
      <c r="R2893" s="181" t="s">
        <v>1063</v>
      </c>
      <c r="S2893" s="182">
        <v>0.1</v>
      </c>
      <c r="T2893" s="183">
        <v>0.1</v>
      </c>
      <c r="U2893" s="116"/>
    </row>
    <row r="2894" x14ac:dyDescent="0.3">
      <c r="P2894" s="115"/>
      <c r="Q2894" s="189">
        <v>307106013</v>
      </c>
      <c r="R2894" s="181" t="s">
        <v>1064</v>
      </c>
      <c r="S2894" s="182">
        <v>0.1</v>
      </c>
      <c r="T2894" s="183">
        <v>0.1</v>
      </c>
      <c r="U2894" s="116"/>
    </row>
    <row r="2895" x14ac:dyDescent="0.3">
      <c r="P2895" s="115"/>
      <c r="Q2895" s="189">
        <v>307106015</v>
      </c>
      <c r="R2895" s="181" t="s">
        <v>1065</v>
      </c>
      <c r="S2895" s="182">
        <v>0.1</v>
      </c>
      <c r="T2895" s="183">
        <v>0.1</v>
      </c>
      <c r="U2895" s="116"/>
    </row>
    <row r="2896" x14ac:dyDescent="0.3">
      <c r="P2896" s="115"/>
      <c r="Q2896" s="189">
        <v>307107001</v>
      </c>
      <c r="R2896" s="181" t="s">
        <v>1066</v>
      </c>
      <c r="S2896" s="182">
        <v>0.1</v>
      </c>
      <c r="T2896" s="183">
        <v>0.1</v>
      </c>
      <c r="U2896" s="116"/>
    </row>
    <row r="2897" x14ac:dyDescent="0.3">
      <c r="P2897" s="115"/>
      <c r="Q2897" s="189">
        <v>307107009</v>
      </c>
      <c r="R2897" s="181" t="s">
        <v>1048</v>
      </c>
      <c r="S2897" s="182">
        <v>0.1</v>
      </c>
      <c r="T2897" s="183">
        <v>0.1</v>
      </c>
      <c r="U2897" s="116"/>
    </row>
    <row r="2898" x14ac:dyDescent="0.3">
      <c r="P2898" s="115"/>
      <c r="Q2898" s="189">
        <v>307107013</v>
      </c>
      <c r="R2898" s="181" t="s">
        <v>1049</v>
      </c>
      <c r="S2898" s="182">
        <v>0.1</v>
      </c>
      <c r="T2898" s="183">
        <v>0.1</v>
      </c>
      <c r="U2898" s="116"/>
    </row>
    <row r="2899" x14ac:dyDescent="0.3">
      <c r="P2899" s="115"/>
      <c r="Q2899" s="189">
        <v>307107014</v>
      </c>
      <c r="R2899" s="181" t="s">
        <v>1067</v>
      </c>
      <c r="S2899" s="182">
        <v>0.1</v>
      </c>
      <c r="T2899" s="183">
        <v>0.1</v>
      </c>
      <c r="U2899" s="116"/>
    </row>
    <row r="2900" x14ac:dyDescent="0.3">
      <c r="P2900" s="115"/>
      <c r="Q2900" s="189">
        <v>307107016</v>
      </c>
      <c r="R2900" s="181" t="s">
        <v>1051</v>
      </c>
      <c r="S2900" s="182">
        <v>0.1</v>
      </c>
      <c r="T2900" s="183">
        <v>0.1</v>
      </c>
      <c r="U2900" s="116"/>
    </row>
    <row r="2901" x14ac:dyDescent="0.3">
      <c r="P2901" s="115"/>
      <c r="Q2901" s="189">
        <v>307107019</v>
      </c>
      <c r="R2901" s="181" t="s">
        <v>1068</v>
      </c>
      <c r="S2901" s="182">
        <v>0.1</v>
      </c>
      <c r="T2901" s="183">
        <v>0.1</v>
      </c>
      <c r="U2901" s="116"/>
    </row>
    <row r="2902" x14ac:dyDescent="0.3">
      <c r="P2902" s="115"/>
      <c r="Q2902" s="189">
        <v>307107021</v>
      </c>
      <c r="R2902" s="181" t="s">
        <v>1041</v>
      </c>
      <c r="S2902" s="182">
        <v>0.1</v>
      </c>
      <c r="T2902" s="183">
        <v>0.1</v>
      </c>
      <c r="U2902" s="116"/>
    </row>
    <row r="2903" x14ac:dyDescent="0.3">
      <c r="P2903" s="115"/>
      <c r="Q2903" s="189">
        <v>307107022</v>
      </c>
      <c r="R2903" s="181" t="s">
        <v>1029</v>
      </c>
      <c r="S2903" s="182">
        <v>0.1</v>
      </c>
      <c r="T2903" s="183">
        <v>0.1</v>
      </c>
      <c r="U2903" s="116"/>
    </row>
    <row r="2904" x14ac:dyDescent="0.3">
      <c r="P2904" s="115"/>
      <c r="Q2904" s="189">
        <v>307107023</v>
      </c>
      <c r="R2904" s="181" t="s">
        <v>1069</v>
      </c>
      <c r="S2904" s="182">
        <v>0.1</v>
      </c>
      <c r="T2904" s="183">
        <v>0.1</v>
      </c>
      <c r="U2904" s="116"/>
    </row>
    <row r="2905" x14ac:dyDescent="0.3">
      <c r="P2905" s="115"/>
      <c r="Q2905" s="189">
        <v>307107024</v>
      </c>
      <c r="R2905" s="181" t="s">
        <v>1070</v>
      </c>
      <c r="S2905" s="182">
        <v>0.1</v>
      </c>
      <c r="T2905" s="183">
        <v>0.1</v>
      </c>
      <c r="U2905" s="116"/>
    </row>
    <row r="2906" x14ac:dyDescent="0.3">
      <c r="P2906" s="115"/>
      <c r="Q2906" s="189">
        <v>307107025</v>
      </c>
      <c r="R2906" s="181" t="s">
        <v>1071</v>
      </c>
      <c r="S2906" s="182">
        <v>0.1</v>
      </c>
      <c r="T2906" s="183">
        <v>0.1</v>
      </c>
      <c r="U2906" s="116"/>
    </row>
    <row r="2907" x14ac:dyDescent="0.3">
      <c r="P2907" s="115"/>
      <c r="Q2907" s="189">
        <v>307107026</v>
      </c>
      <c r="R2907" s="181" t="s">
        <v>1072</v>
      </c>
      <c r="S2907" s="182">
        <v>0.1</v>
      </c>
      <c r="T2907" s="183">
        <v>0.1</v>
      </c>
      <c r="U2907" s="116"/>
    </row>
    <row r="2908" x14ac:dyDescent="0.3">
      <c r="P2908" s="115"/>
      <c r="Q2908" s="189">
        <v>307108003</v>
      </c>
      <c r="R2908" s="181" t="s">
        <v>1073</v>
      </c>
      <c r="S2908" s="182">
        <v>0.1</v>
      </c>
      <c r="T2908" s="183">
        <v>0.1</v>
      </c>
      <c r="U2908" s="116"/>
    </row>
    <row r="2909" x14ac:dyDescent="0.3">
      <c r="P2909" s="115"/>
      <c r="Q2909" s="189">
        <v>307108006</v>
      </c>
      <c r="R2909" s="181" t="s">
        <v>1074</v>
      </c>
      <c r="S2909" s="182">
        <v>0.1</v>
      </c>
      <c r="T2909" s="183">
        <v>0.1</v>
      </c>
      <c r="U2909" s="116"/>
    </row>
    <row r="2910" x14ac:dyDescent="0.3">
      <c r="P2910" s="115"/>
      <c r="Q2910" s="189">
        <v>307108010</v>
      </c>
      <c r="R2910" s="181" t="s">
        <v>1075</v>
      </c>
      <c r="S2910" s="182">
        <v>0.1</v>
      </c>
      <c r="T2910" s="183">
        <v>0.1</v>
      </c>
      <c r="U2910" s="116"/>
    </row>
    <row r="2911" x14ac:dyDescent="0.3">
      <c r="P2911" s="115"/>
      <c r="Q2911" s="189">
        <v>307109001</v>
      </c>
      <c r="R2911" s="181" t="s">
        <v>1076</v>
      </c>
      <c r="S2911" s="182">
        <v>0.1</v>
      </c>
      <c r="T2911" s="183">
        <v>0.1</v>
      </c>
      <c r="U2911" s="116"/>
    </row>
    <row r="2912" x14ac:dyDescent="0.3">
      <c r="P2912" s="115"/>
      <c r="Q2912" s="189">
        <v>307109002</v>
      </c>
      <c r="R2912" s="181" t="s">
        <v>1077</v>
      </c>
      <c r="S2912" s="182">
        <v>0.1</v>
      </c>
      <c r="T2912" s="183">
        <v>0.1</v>
      </c>
      <c r="U2912" s="116"/>
    </row>
    <row r="2913" x14ac:dyDescent="0.3">
      <c r="P2913" s="115"/>
      <c r="Q2913" s="189">
        <v>307110004</v>
      </c>
      <c r="R2913" s="181" t="s">
        <v>1078</v>
      </c>
      <c r="S2913" s="182">
        <v>0.1</v>
      </c>
      <c r="T2913" s="183">
        <v>0.1</v>
      </c>
      <c r="U2913" s="116"/>
    </row>
    <row r="2914" x14ac:dyDescent="0.3">
      <c r="P2914" s="115"/>
      <c r="Q2914" s="189">
        <v>307110008</v>
      </c>
      <c r="R2914" s="181" t="s">
        <v>1079</v>
      </c>
      <c r="S2914" s="182">
        <v>0.1</v>
      </c>
      <c r="T2914" s="183">
        <v>0.1</v>
      </c>
      <c r="U2914" s="116"/>
    </row>
    <row r="2915" x14ac:dyDescent="0.3">
      <c r="P2915" s="115"/>
      <c r="Q2915" s="189">
        <v>307201001</v>
      </c>
      <c r="R2915" s="181" t="s">
        <v>1080</v>
      </c>
      <c r="S2915" s="182">
        <v>0.1</v>
      </c>
      <c r="T2915" s="183">
        <v>0.1</v>
      </c>
      <c r="U2915" s="116"/>
    </row>
    <row r="2916" x14ac:dyDescent="0.3">
      <c r="P2916" s="115"/>
      <c r="Q2916" s="189">
        <v>307301001</v>
      </c>
      <c r="R2916" s="181" t="s">
        <v>1081</v>
      </c>
      <c r="S2916" s="182">
        <v>0.1</v>
      </c>
      <c r="T2916" s="183">
        <v>0.1</v>
      </c>
      <c r="U2916" s="116"/>
    </row>
    <row r="2917" x14ac:dyDescent="0.3">
      <c r="P2917" s="115"/>
      <c r="Q2917" s="189">
        <v>307301003</v>
      </c>
      <c r="R2917" s="181" t="s">
        <v>1082</v>
      </c>
      <c r="S2917" s="182">
        <v>0.1</v>
      </c>
      <c r="T2917" s="183">
        <v>0.1</v>
      </c>
      <c r="U2917" s="116"/>
    </row>
    <row r="2918" x14ac:dyDescent="0.3">
      <c r="P2918" s="115"/>
      <c r="Q2918" s="189">
        <v>307301004</v>
      </c>
      <c r="R2918" s="181" t="s">
        <v>1083</v>
      </c>
      <c r="S2918" s="182">
        <v>0.1</v>
      </c>
      <c r="T2918" s="183">
        <v>0.1</v>
      </c>
      <c r="U2918" s="116"/>
    </row>
    <row r="2919" x14ac:dyDescent="0.3">
      <c r="P2919" s="115"/>
      <c r="Q2919" s="189">
        <v>307301005</v>
      </c>
      <c r="R2919" s="181" t="s">
        <v>1084</v>
      </c>
      <c r="S2919" s="182">
        <v>0.1</v>
      </c>
      <c r="T2919" s="183">
        <v>0.1</v>
      </c>
      <c r="U2919" s="116"/>
    </row>
    <row r="2920" x14ac:dyDescent="0.3">
      <c r="P2920" s="115"/>
      <c r="Q2920" s="189">
        <v>307301006</v>
      </c>
      <c r="R2920" s="181" t="s">
        <v>1085</v>
      </c>
      <c r="S2920" s="182">
        <v>0.1</v>
      </c>
      <c r="T2920" s="183">
        <v>0.1</v>
      </c>
      <c r="U2920" s="116"/>
    </row>
    <row r="2921" x14ac:dyDescent="0.3">
      <c r="P2921" s="115"/>
      <c r="Q2921" s="189">
        <v>307301010</v>
      </c>
      <c r="R2921" s="181" t="s">
        <v>1086</v>
      </c>
      <c r="S2921" s="182">
        <v>0.1</v>
      </c>
      <c r="T2921" s="183">
        <v>0.1</v>
      </c>
      <c r="U2921" s="116"/>
    </row>
    <row r="2922" x14ac:dyDescent="0.3">
      <c r="P2922" s="115"/>
      <c r="Q2922" s="189">
        <v>308101005</v>
      </c>
      <c r="R2922" s="181" t="s">
        <v>1087</v>
      </c>
      <c r="S2922" s="182">
        <v>0.1</v>
      </c>
      <c r="T2922" s="183">
        <v>0.1</v>
      </c>
      <c r="U2922" s="116"/>
    </row>
    <row r="2923" x14ac:dyDescent="0.3">
      <c r="P2923" s="115"/>
      <c r="Q2923" s="189">
        <v>308101006</v>
      </c>
      <c r="R2923" s="181" t="s">
        <v>1088</v>
      </c>
      <c r="S2923" s="182">
        <v>0.1</v>
      </c>
      <c r="T2923" s="183">
        <v>0.1</v>
      </c>
      <c r="U2923" s="116"/>
    </row>
    <row r="2924" x14ac:dyDescent="0.3">
      <c r="P2924" s="115"/>
      <c r="Q2924" s="189">
        <v>308101007</v>
      </c>
      <c r="R2924" s="181" t="s">
        <v>1089</v>
      </c>
      <c r="S2924" s="182">
        <v>0.1</v>
      </c>
      <c r="T2924" s="183">
        <v>0.1</v>
      </c>
      <c r="U2924" s="116"/>
    </row>
    <row r="2925" x14ac:dyDescent="0.3">
      <c r="P2925" s="115"/>
      <c r="Q2925" s="189">
        <v>306101001</v>
      </c>
      <c r="R2925" s="181" t="s">
        <v>1090</v>
      </c>
      <c r="S2925" s="182">
        <v>0.1</v>
      </c>
      <c r="T2925" s="183">
        <v>0.1</v>
      </c>
      <c r="U2925" s="116"/>
    </row>
    <row r="2926" x14ac:dyDescent="0.3">
      <c r="P2926" s="115"/>
      <c r="Q2926" s="189">
        <v>301201001</v>
      </c>
      <c r="R2926" s="181" t="s">
        <v>1091</v>
      </c>
      <c r="S2926" s="182">
        <v>0.1</v>
      </c>
      <c r="T2926" s="183">
        <v>0.1</v>
      </c>
      <c r="U2926" s="116"/>
    </row>
    <row r="2927" x14ac:dyDescent="0.3">
      <c r="P2927" s="115"/>
      <c r="Q2927" s="189">
        <v>301201002</v>
      </c>
      <c r="R2927" s="181" t="s">
        <v>1092</v>
      </c>
      <c r="S2927" s="182">
        <v>0.1</v>
      </c>
      <c r="T2927" s="183">
        <v>0.1</v>
      </c>
      <c r="U2927" s="116"/>
    </row>
    <row r="2928" x14ac:dyDescent="0.3">
      <c r="P2928" s="115"/>
      <c r="Q2928" s="189">
        <v>301201004</v>
      </c>
      <c r="R2928" s="181" t="s">
        <v>1093</v>
      </c>
      <c r="S2928" s="182">
        <v>0.1</v>
      </c>
      <c r="T2928" s="183">
        <v>0.1</v>
      </c>
      <c r="U2928" s="116"/>
    </row>
    <row r="2929" x14ac:dyDescent="0.3">
      <c r="P2929" s="115"/>
      <c r="Q2929" s="189">
        <v>301201007</v>
      </c>
      <c r="R2929" s="181" t="s">
        <v>1094</v>
      </c>
      <c r="S2929" s="182">
        <v>0.1</v>
      </c>
      <c r="T2929" s="183">
        <v>0.1</v>
      </c>
      <c r="U2929" s="116"/>
    </row>
    <row r="2930" x14ac:dyDescent="0.3">
      <c r="P2930" s="115"/>
      <c r="Q2930" s="189">
        <v>301203001</v>
      </c>
      <c r="R2930" s="181" t="s">
        <v>1095</v>
      </c>
      <c r="S2930" s="182">
        <v>0.1</v>
      </c>
      <c r="T2930" s="183">
        <v>0.1</v>
      </c>
      <c r="U2930" s="116"/>
    </row>
    <row r="2931" x14ac:dyDescent="0.3">
      <c r="P2931" s="115"/>
      <c r="Q2931" s="189">
        <v>301203004</v>
      </c>
      <c r="R2931" s="181" t="s">
        <v>1096</v>
      </c>
      <c r="S2931" s="182">
        <v>0.1</v>
      </c>
      <c r="T2931" s="183">
        <v>0.1</v>
      </c>
      <c r="U2931" s="116"/>
    </row>
    <row r="2932" x14ac:dyDescent="0.3">
      <c r="P2932" s="115"/>
      <c r="Q2932" s="189">
        <v>301203005</v>
      </c>
      <c r="R2932" s="181" t="s">
        <v>1097</v>
      </c>
      <c r="S2932" s="182">
        <v>0.1</v>
      </c>
      <c r="T2932" s="183">
        <v>0.1</v>
      </c>
      <c r="U2932" s="116"/>
    </row>
    <row r="2933" x14ac:dyDescent="0.3">
      <c r="P2933" s="115"/>
      <c r="Q2933" s="189">
        <v>301203007</v>
      </c>
      <c r="R2933" s="181" t="s">
        <v>1098</v>
      </c>
      <c r="S2933" s="182">
        <v>0.1</v>
      </c>
      <c r="T2933" s="183">
        <v>0.1</v>
      </c>
      <c r="U2933" s="116"/>
    </row>
    <row r="2934" x14ac:dyDescent="0.3">
      <c r="P2934" s="115"/>
      <c r="Q2934" s="189">
        <v>301203008</v>
      </c>
      <c r="R2934" s="181" t="s">
        <v>1099</v>
      </c>
      <c r="S2934" s="182">
        <v>0.1</v>
      </c>
      <c r="T2934" s="183">
        <v>0.1</v>
      </c>
      <c r="U2934" s="116"/>
    </row>
    <row r="2935" x14ac:dyDescent="0.3">
      <c r="P2935" s="115"/>
      <c r="Q2935" s="189">
        <v>301203012</v>
      </c>
      <c r="R2935" s="181" t="s">
        <v>1100</v>
      </c>
      <c r="S2935" s="182">
        <v>0.1</v>
      </c>
      <c r="T2935" s="183">
        <v>0.1</v>
      </c>
      <c r="U2935" s="116"/>
    </row>
    <row r="2936" x14ac:dyDescent="0.3">
      <c r="P2936" s="115"/>
      <c r="Q2936" s="189">
        <v>301203013</v>
      </c>
      <c r="R2936" s="181" t="s">
        <v>1101</v>
      </c>
      <c r="S2936" s="182">
        <v>0.1</v>
      </c>
      <c r="T2936" s="183">
        <v>0.1</v>
      </c>
      <c r="U2936" s="116"/>
    </row>
    <row r="2937" x14ac:dyDescent="0.3">
      <c r="P2937" s="115"/>
      <c r="Q2937" s="189">
        <v>301203014</v>
      </c>
      <c r="R2937" s="181" t="s">
        <v>1102</v>
      </c>
      <c r="S2937" s="182">
        <v>0.1</v>
      </c>
      <c r="T2937" s="183">
        <v>0.1</v>
      </c>
      <c r="U2937" s="116"/>
    </row>
    <row r="2938" x14ac:dyDescent="0.3">
      <c r="P2938" s="115"/>
      <c r="Q2938" s="189">
        <v>301203015</v>
      </c>
      <c r="R2938" s="181" t="s">
        <v>1103</v>
      </c>
      <c r="S2938" s="182">
        <v>0.1</v>
      </c>
      <c r="T2938" s="183">
        <v>0.1</v>
      </c>
      <c r="U2938" s="116"/>
    </row>
    <row r="2939" x14ac:dyDescent="0.3">
      <c r="P2939" s="115"/>
      <c r="Q2939" s="189">
        <v>301203017</v>
      </c>
      <c r="R2939" s="181" t="s">
        <v>1104</v>
      </c>
      <c r="S2939" s="182">
        <v>0.1</v>
      </c>
      <c r="T2939" s="183">
        <v>0.1</v>
      </c>
      <c r="U2939" s="116"/>
    </row>
    <row r="2940" x14ac:dyDescent="0.3">
      <c r="P2940" s="115"/>
      <c r="Q2940" s="189">
        <v>301203018</v>
      </c>
      <c r="R2940" s="181" t="s">
        <v>1105</v>
      </c>
      <c r="S2940" s="182">
        <v>0.1</v>
      </c>
      <c r="T2940" s="183">
        <v>0.1</v>
      </c>
      <c r="U2940" s="116"/>
    </row>
    <row r="2941" x14ac:dyDescent="0.3">
      <c r="P2941" s="115"/>
      <c r="Q2941" s="189">
        <v>301203020</v>
      </c>
      <c r="R2941" s="181" t="s">
        <v>1106</v>
      </c>
      <c r="S2941" s="182">
        <v>0.1</v>
      </c>
      <c r="T2941" s="183">
        <v>0.1</v>
      </c>
      <c r="U2941" s="116"/>
    </row>
    <row r="2942" x14ac:dyDescent="0.3">
      <c r="P2942" s="115"/>
      <c r="Q2942" s="189">
        <v>301203026</v>
      </c>
      <c r="R2942" s="181" t="s">
        <v>1107</v>
      </c>
      <c r="S2942" s="182">
        <v>0.1</v>
      </c>
      <c r="T2942" s="183">
        <v>0.1</v>
      </c>
      <c r="U2942" s="116"/>
    </row>
    <row r="2943" x14ac:dyDescent="0.3">
      <c r="P2943" s="115"/>
      <c r="Q2943" s="189">
        <v>301203029</v>
      </c>
      <c r="R2943" s="181" t="s">
        <v>1108</v>
      </c>
      <c r="S2943" s="182">
        <v>0.1</v>
      </c>
      <c r="T2943" s="183">
        <v>0.1</v>
      </c>
      <c r="U2943" s="116"/>
    </row>
    <row r="2944" x14ac:dyDescent="0.3">
      <c r="P2944" s="115"/>
      <c r="Q2944" s="189">
        <v>301203031</v>
      </c>
      <c r="R2944" s="181" t="s">
        <v>1109</v>
      </c>
      <c r="S2944" s="182">
        <v>0.1</v>
      </c>
      <c r="T2944" s="183">
        <v>0.1</v>
      </c>
      <c r="U2944" s="116"/>
    </row>
    <row r="2945" x14ac:dyDescent="0.3">
      <c r="P2945" s="115"/>
      <c r="Q2945" s="189">
        <v>301203040</v>
      </c>
      <c r="R2945" s="181" t="s">
        <v>1110</v>
      </c>
      <c r="S2945" s="182">
        <v>0.1</v>
      </c>
      <c r="T2945" s="183">
        <v>0.1</v>
      </c>
      <c r="U2945" s="116"/>
    </row>
    <row r="2946" x14ac:dyDescent="0.3">
      <c r="P2946" s="115"/>
      <c r="Q2946" s="189">
        <v>301203041</v>
      </c>
      <c r="R2946" s="181" t="s">
        <v>1111</v>
      </c>
      <c r="S2946" s="182">
        <v>0.1</v>
      </c>
      <c r="T2946" s="183">
        <v>0.1</v>
      </c>
      <c r="U2946" s="116"/>
    </row>
    <row r="2947" x14ac:dyDescent="0.3">
      <c r="P2947" s="115"/>
      <c r="Q2947" s="189">
        <v>301204003</v>
      </c>
      <c r="R2947" s="181" t="s">
        <v>1112</v>
      </c>
      <c r="S2947" s="182">
        <v>0.1</v>
      </c>
      <c r="T2947" s="183">
        <v>0.1</v>
      </c>
      <c r="U2947" s="116"/>
    </row>
    <row r="2948" x14ac:dyDescent="0.3">
      <c r="P2948" s="115"/>
      <c r="Q2948" s="189">
        <v>302101004</v>
      </c>
      <c r="R2948" s="181" t="s">
        <v>1113</v>
      </c>
      <c r="S2948" s="182">
        <v>0.1</v>
      </c>
      <c r="T2948" s="183">
        <v>0.1</v>
      </c>
      <c r="U2948" s="116"/>
    </row>
    <row r="2949" x14ac:dyDescent="0.3">
      <c r="P2949" s="115"/>
      <c r="Q2949" s="189">
        <v>302101005</v>
      </c>
      <c r="R2949" s="181" t="s">
        <v>1114</v>
      </c>
      <c r="S2949" s="182">
        <v>0.1</v>
      </c>
      <c r="T2949" s="183">
        <v>0.1</v>
      </c>
      <c r="U2949" s="116"/>
    </row>
    <row r="2950" x14ac:dyDescent="0.3">
      <c r="P2950" s="115"/>
      <c r="Q2950" s="189">
        <v>302101010</v>
      </c>
      <c r="R2950" s="181" t="s">
        <v>1115</v>
      </c>
      <c r="S2950" s="182">
        <v>0.1</v>
      </c>
      <c r="T2950" s="183">
        <v>0.1</v>
      </c>
      <c r="U2950" s="116"/>
    </row>
    <row r="2951" x14ac:dyDescent="0.3">
      <c r="P2951" s="115"/>
      <c r="Q2951" s="189">
        <v>302201001</v>
      </c>
      <c r="R2951" s="181" t="s">
        <v>1091</v>
      </c>
      <c r="S2951" s="182">
        <v>0.1</v>
      </c>
      <c r="T2951" s="183">
        <v>0.1</v>
      </c>
      <c r="U2951" s="116"/>
    </row>
    <row r="2952" x14ac:dyDescent="0.3">
      <c r="P2952" s="115"/>
      <c r="Q2952" s="189">
        <v>302201002</v>
      </c>
      <c r="R2952" s="181" t="s">
        <v>1092</v>
      </c>
      <c r="S2952" s="182">
        <v>0.1</v>
      </c>
      <c r="T2952" s="183">
        <v>0.1</v>
      </c>
      <c r="U2952" s="116"/>
    </row>
    <row r="2953" x14ac:dyDescent="0.3">
      <c r="P2953" s="115"/>
      <c r="Q2953" s="189">
        <v>302201003</v>
      </c>
      <c r="R2953" s="181" t="s">
        <v>1116</v>
      </c>
      <c r="S2953" s="182">
        <v>0.1</v>
      </c>
      <c r="T2953" s="183">
        <v>0.1</v>
      </c>
      <c r="U2953" s="116"/>
    </row>
    <row r="2954" x14ac:dyDescent="0.3">
      <c r="P2954" s="115"/>
      <c r="Q2954" s="189">
        <v>302201004</v>
      </c>
      <c r="R2954" s="181" t="s">
        <v>1093</v>
      </c>
      <c r="S2954" s="182">
        <v>0.1</v>
      </c>
      <c r="T2954" s="183">
        <v>0.1</v>
      </c>
      <c r="U2954" s="116"/>
    </row>
    <row r="2955" x14ac:dyDescent="0.3">
      <c r="P2955" s="115"/>
      <c r="Q2955" s="189">
        <v>302201006</v>
      </c>
      <c r="R2955" s="181" t="s">
        <v>1117</v>
      </c>
      <c r="S2955" s="182">
        <v>0.1</v>
      </c>
      <c r="T2955" s="183">
        <v>0.1</v>
      </c>
      <c r="U2955" s="116"/>
    </row>
    <row r="2956" x14ac:dyDescent="0.3">
      <c r="P2956" s="115"/>
      <c r="Q2956" s="189">
        <v>302201007</v>
      </c>
      <c r="R2956" s="181" t="s">
        <v>1094</v>
      </c>
      <c r="S2956" s="182">
        <v>0.1</v>
      </c>
      <c r="T2956" s="183">
        <v>0.1</v>
      </c>
      <c r="U2956" s="116"/>
    </row>
    <row r="2957" x14ac:dyDescent="0.3">
      <c r="P2957" s="115"/>
      <c r="Q2957" s="189">
        <v>302201010</v>
      </c>
      <c r="R2957" s="181" t="s">
        <v>1118</v>
      </c>
      <c r="S2957" s="182">
        <v>0.1</v>
      </c>
      <c r="T2957" s="183">
        <v>0.1</v>
      </c>
      <c r="U2957" s="116"/>
    </row>
    <row r="2958" x14ac:dyDescent="0.3">
      <c r="P2958" s="115"/>
      <c r="Q2958" s="189">
        <v>302201014</v>
      </c>
      <c r="R2958" s="181" t="s">
        <v>1119</v>
      </c>
      <c r="S2958" s="182">
        <v>0.1</v>
      </c>
      <c r="T2958" s="183">
        <v>0.1</v>
      </c>
      <c r="U2958" s="116"/>
    </row>
    <row r="2959" x14ac:dyDescent="0.3">
      <c r="P2959" s="115"/>
      <c r="Q2959" s="189">
        <v>302201088</v>
      </c>
      <c r="R2959" s="181" t="s">
        <v>1120</v>
      </c>
      <c r="S2959" s="182">
        <v>0.1</v>
      </c>
      <c r="T2959" s="183">
        <v>0.1</v>
      </c>
      <c r="U2959" s="116"/>
    </row>
    <row r="2960" x14ac:dyDescent="0.3">
      <c r="P2960" s="115"/>
      <c r="Q2960" s="189">
        <v>302202001</v>
      </c>
      <c r="R2960" s="181" t="s">
        <v>1091</v>
      </c>
      <c r="S2960" s="182">
        <v>0.1</v>
      </c>
      <c r="T2960" s="183">
        <v>0.1</v>
      </c>
      <c r="U2960" s="116"/>
    </row>
    <row r="2961" x14ac:dyDescent="0.3">
      <c r="P2961" s="115"/>
      <c r="Q2961" s="189">
        <v>302202002</v>
      </c>
      <c r="R2961" s="181" t="s">
        <v>1092</v>
      </c>
      <c r="S2961" s="182">
        <v>0.1</v>
      </c>
      <c r="T2961" s="183">
        <v>0.1</v>
      </c>
      <c r="U2961" s="116"/>
    </row>
    <row r="2962" x14ac:dyDescent="0.3">
      <c r="P2962" s="115"/>
      <c r="Q2962" s="189">
        <v>302202003</v>
      </c>
      <c r="R2962" s="181" t="s">
        <v>1116</v>
      </c>
      <c r="S2962" s="182">
        <v>0.1</v>
      </c>
      <c r="T2962" s="183">
        <v>0.1</v>
      </c>
      <c r="U2962" s="116"/>
    </row>
    <row r="2963" x14ac:dyDescent="0.3">
      <c r="P2963" s="115"/>
      <c r="Q2963" s="189">
        <v>302202004</v>
      </c>
      <c r="R2963" s="181" t="s">
        <v>1093</v>
      </c>
      <c r="S2963" s="182">
        <v>0.1</v>
      </c>
      <c r="T2963" s="183">
        <v>0.1</v>
      </c>
      <c r="U2963" s="116"/>
    </row>
    <row r="2964" x14ac:dyDescent="0.3">
      <c r="P2964" s="115"/>
      <c r="Q2964" s="189">
        <v>302202006</v>
      </c>
      <c r="R2964" s="181" t="s">
        <v>1117</v>
      </c>
      <c r="S2964" s="182">
        <v>0.1</v>
      </c>
      <c r="T2964" s="183">
        <v>0.1</v>
      </c>
      <c r="U2964" s="116"/>
    </row>
    <row r="2965" x14ac:dyDescent="0.3">
      <c r="P2965" s="115"/>
      <c r="Q2965" s="189">
        <v>302202007</v>
      </c>
      <c r="R2965" s="181" t="s">
        <v>1094</v>
      </c>
      <c r="S2965" s="182">
        <v>0.1</v>
      </c>
      <c r="T2965" s="183">
        <v>0.1</v>
      </c>
      <c r="U2965" s="116"/>
    </row>
    <row r="2966" x14ac:dyDescent="0.3">
      <c r="P2966" s="115"/>
      <c r="Q2966" s="189">
        <v>302202008</v>
      </c>
      <c r="R2966" s="181" t="s">
        <v>1121</v>
      </c>
      <c r="S2966" s="182">
        <v>0.1</v>
      </c>
      <c r="T2966" s="183">
        <v>0.1</v>
      </c>
      <c r="U2966" s="116"/>
    </row>
    <row r="2967" x14ac:dyDescent="0.3">
      <c r="P2967" s="115"/>
      <c r="Q2967" s="189">
        <v>302202011</v>
      </c>
      <c r="R2967" s="181" t="s">
        <v>1122</v>
      </c>
      <c r="S2967" s="182">
        <v>0.1</v>
      </c>
      <c r="T2967" s="183">
        <v>0.1</v>
      </c>
      <c r="U2967" s="116"/>
    </row>
    <row r="2968" x14ac:dyDescent="0.3">
      <c r="P2968" s="115"/>
      <c r="Q2968" s="189">
        <v>302202016</v>
      </c>
      <c r="R2968" s="181" t="s">
        <v>1123</v>
      </c>
      <c r="S2968" s="182">
        <v>0.1</v>
      </c>
      <c r="T2968" s="183">
        <v>0.1</v>
      </c>
      <c r="U2968" s="116"/>
    </row>
    <row r="2969" x14ac:dyDescent="0.3">
      <c r="P2969" s="115"/>
      <c r="Q2969" s="189">
        <v>302202017</v>
      </c>
      <c r="R2969" s="181" t="s">
        <v>1124</v>
      </c>
      <c r="S2969" s="182">
        <v>0.1</v>
      </c>
      <c r="T2969" s="183">
        <v>0.1</v>
      </c>
      <c r="U2969" s="116"/>
    </row>
    <row r="2970" x14ac:dyDescent="0.3">
      <c r="P2970" s="115"/>
      <c r="Q2970" s="189">
        <v>302203001</v>
      </c>
      <c r="R2970" s="181" t="s">
        <v>1095</v>
      </c>
      <c r="S2970" s="182">
        <v>0.1</v>
      </c>
      <c r="T2970" s="183">
        <v>0.1</v>
      </c>
      <c r="U2970" s="116"/>
    </row>
    <row r="2971" x14ac:dyDescent="0.3">
      <c r="P2971" s="115"/>
      <c r="Q2971" s="189">
        <v>302203002</v>
      </c>
      <c r="R2971" s="181" t="s">
        <v>1125</v>
      </c>
      <c r="S2971" s="182">
        <v>0.1</v>
      </c>
      <c r="T2971" s="183">
        <v>0.1</v>
      </c>
      <c r="U2971" s="116"/>
    </row>
    <row r="2972" x14ac:dyDescent="0.3">
      <c r="P2972" s="115"/>
      <c r="Q2972" s="189">
        <v>302203003</v>
      </c>
      <c r="R2972" s="181" t="s">
        <v>1126</v>
      </c>
      <c r="S2972" s="182">
        <v>0.1</v>
      </c>
      <c r="T2972" s="183">
        <v>0.1</v>
      </c>
      <c r="U2972" s="116"/>
    </row>
    <row r="2973" x14ac:dyDescent="0.3">
      <c r="P2973" s="115"/>
      <c r="Q2973" s="189">
        <v>302203004</v>
      </c>
      <c r="R2973" s="181" t="s">
        <v>1096</v>
      </c>
      <c r="S2973" s="182">
        <v>0.1</v>
      </c>
      <c r="T2973" s="183">
        <v>0.1</v>
      </c>
      <c r="U2973" s="116"/>
    </row>
    <row r="2974" x14ac:dyDescent="0.3">
      <c r="P2974" s="115"/>
      <c r="Q2974" s="189">
        <v>302203005</v>
      </c>
      <c r="R2974" s="181" t="s">
        <v>1097</v>
      </c>
      <c r="S2974" s="182">
        <v>0.1</v>
      </c>
      <c r="T2974" s="183">
        <v>0.1</v>
      </c>
      <c r="U2974" s="116"/>
    </row>
    <row r="2975" x14ac:dyDescent="0.3">
      <c r="P2975" s="115"/>
      <c r="Q2975" s="189">
        <v>302203007</v>
      </c>
      <c r="R2975" s="181" t="s">
        <v>1098</v>
      </c>
      <c r="S2975" s="182">
        <v>0.1</v>
      </c>
      <c r="T2975" s="183">
        <v>0.1</v>
      </c>
      <c r="U2975" s="116"/>
    </row>
    <row r="2976" x14ac:dyDescent="0.3">
      <c r="P2976" s="115"/>
      <c r="Q2976" s="189">
        <v>302203008</v>
      </c>
      <c r="R2976" s="181" t="s">
        <v>1099</v>
      </c>
      <c r="S2976" s="182">
        <v>0.1</v>
      </c>
      <c r="T2976" s="183">
        <v>0.1</v>
      </c>
      <c r="U2976" s="116"/>
    </row>
    <row r="2977" x14ac:dyDescent="0.3">
      <c r="P2977" s="115"/>
      <c r="Q2977" s="189">
        <v>302203009</v>
      </c>
      <c r="R2977" s="181" t="s">
        <v>1127</v>
      </c>
      <c r="S2977" s="182">
        <v>0.1</v>
      </c>
      <c r="T2977" s="183">
        <v>0.1</v>
      </c>
      <c r="U2977" s="116"/>
    </row>
    <row r="2978" x14ac:dyDescent="0.3">
      <c r="P2978" s="115"/>
      <c r="Q2978" s="189">
        <v>302203010</v>
      </c>
      <c r="R2978" s="181" t="s">
        <v>1128</v>
      </c>
      <c r="S2978" s="182">
        <v>0.1</v>
      </c>
      <c r="T2978" s="183">
        <v>0.1</v>
      </c>
      <c r="U2978" s="116"/>
    </row>
    <row r="2979" x14ac:dyDescent="0.3">
      <c r="P2979" s="115"/>
      <c r="Q2979" s="189">
        <v>302203011</v>
      </c>
      <c r="R2979" s="181" t="s">
        <v>1129</v>
      </c>
      <c r="S2979" s="182">
        <v>0.1</v>
      </c>
      <c r="T2979" s="183">
        <v>0.1</v>
      </c>
      <c r="U2979" s="116"/>
    </row>
    <row r="2980" x14ac:dyDescent="0.3">
      <c r="P2980" s="115"/>
      <c r="Q2980" s="189">
        <v>302203012</v>
      </c>
      <c r="R2980" s="181" t="s">
        <v>1100</v>
      </c>
      <c r="S2980" s="182">
        <v>0.1</v>
      </c>
      <c r="T2980" s="183">
        <v>0.1</v>
      </c>
      <c r="U2980" s="116"/>
    </row>
    <row r="2981" x14ac:dyDescent="0.3">
      <c r="P2981" s="115"/>
      <c r="Q2981" s="189">
        <v>302203013</v>
      </c>
      <c r="R2981" s="181" t="s">
        <v>1101</v>
      </c>
      <c r="S2981" s="182">
        <v>0.1</v>
      </c>
      <c r="T2981" s="183">
        <v>0.1</v>
      </c>
      <c r="U2981" s="116"/>
    </row>
    <row r="2982" x14ac:dyDescent="0.3">
      <c r="P2982" s="115"/>
      <c r="Q2982" s="189">
        <v>302203014</v>
      </c>
      <c r="R2982" s="181" t="s">
        <v>1102</v>
      </c>
      <c r="S2982" s="182">
        <v>0.1</v>
      </c>
      <c r="T2982" s="183">
        <v>0.1</v>
      </c>
      <c r="U2982" s="116"/>
    </row>
    <row r="2983" x14ac:dyDescent="0.3">
      <c r="P2983" s="115"/>
      <c r="Q2983" s="189">
        <v>302203015</v>
      </c>
      <c r="R2983" s="181" t="s">
        <v>1103</v>
      </c>
      <c r="S2983" s="182">
        <v>0.1</v>
      </c>
      <c r="T2983" s="183">
        <v>0.1</v>
      </c>
      <c r="U2983" s="116"/>
    </row>
    <row r="2984" x14ac:dyDescent="0.3">
      <c r="P2984" s="115"/>
      <c r="Q2984" s="189">
        <v>302203016</v>
      </c>
      <c r="R2984" s="181" t="s">
        <v>1130</v>
      </c>
      <c r="S2984" s="182">
        <v>0.1</v>
      </c>
      <c r="T2984" s="183">
        <v>0.1</v>
      </c>
      <c r="U2984" s="116"/>
    </row>
    <row r="2985" x14ac:dyDescent="0.3">
      <c r="P2985" s="115"/>
      <c r="Q2985" s="189">
        <v>302203017</v>
      </c>
      <c r="R2985" s="181" t="s">
        <v>1104</v>
      </c>
      <c r="S2985" s="182">
        <v>0.1</v>
      </c>
      <c r="T2985" s="183">
        <v>0.1</v>
      </c>
      <c r="U2985" s="116"/>
    </row>
    <row r="2986" x14ac:dyDescent="0.3">
      <c r="P2986" s="115"/>
      <c r="Q2986" s="189">
        <v>302203018</v>
      </c>
      <c r="R2986" s="181" t="s">
        <v>1105</v>
      </c>
      <c r="S2986" s="182">
        <v>0.1</v>
      </c>
      <c r="T2986" s="183">
        <v>0.1</v>
      </c>
      <c r="U2986" s="116"/>
    </row>
    <row r="2987" x14ac:dyDescent="0.3">
      <c r="P2987" s="115"/>
      <c r="Q2987" s="189">
        <v>302203020</v>
      </c>
      <c r="R2987" s="181" t="s">
        <v>1106</v>
      </c>
      <c r="S2987" s="182">
        <v>0.1</v>
      </c>
      <c r="T2987" s="183">
        <v>0.1</v>
      </c>
      <c r="U2987" s="116"/>
    </row>
    <row r="2988" x14ac:dyDescent="0.3">
      <c r="P2988" s="115"/>
      <c r="Q2988" s="189">
        <v>302203026</v>
      </c>
      <c r="R2988" s="181" t="s">
        <v>1107</v>
      </c>
      <c r="S2988" s="182">
        <v>0.1</v>
      </c>
      <c r="T2988" s="183">
        <v>0.1</v>
      </c>
      <c r="U2988" s="116"/>
    </row>
    <row r="2989" x14ac:dyDescent="0.3">
      <c r="P2989" s="115"/>
      <c r="Q2989" s="189">
        <v>302203029</v>
      </c>
      <c r="R2989" s="181" t="s">
        <v>1108</v>
      </c>
      <c r="S2989" s="182">
        <v>0.1</v>
      </c>
      <c r="T2989" s="183">
        <v>0.1</v>
      </c>
      <c r="U2989" s="116"/>
    </row>
    <row r="2990" x14ac:dyDescent="0.3">
      <c r="P2990" s="115"/>
      <c r="Q2990" s="189">
        <v>302203030</v>
      </c>
      <c r="R2990" s="181" t="s">
        <v>1131</v>
      </c>
      <c r="S2990" s="182">
        <v>0.1</v>
      </c>
      <c r="T2990" s="183">
        <v>0.1</v>
      </c>
      <c r="U2990" s="116"/>
    </row>
    <row r="2991" x14ac:dyDescent="0.3">
      <c r="P2991" s="115"/>
      <c r="Q2991" s="189">
        <v>302203031</v>
      </c>
      <c r="R2991" s="181" t="s">
        <v>1132</v>
      </c>
      <c r="S2991" s="182">
        <v>0.1</v>
      </c>
      <c r="T2991" s="183">
        <v>0.1</v>
      </c>
      <c r="U2991" s="116"/>
    </row>
    <row r="2992" x14ac:dyDescent="0.3">
      <c r="P2992" s="115"/>
      <c r="Q2992" s="189">
        <v>302203032</v>
      </c>
      <c r="R2992" s="181" t="s">
        <v>1109</v>
      </c>
      <c r="S2992" s="182">
        <v>0.1</v>
      </c>
      <c r="T2992" s="183">
        <v>0.1</v>
      </c>
      <c r="U2992" s="116"/>
    </row>
    <row r="2993" x14ac:dyDescent="0.3">
      <c r="P2993" s="115"/>
      <c r="Q2993" s="189">
        <v>302203034</v>
      </c>
      <c r="R2993" s="181" t="s">
        <v>1133</v>
      </c>
      <c r="S2993" s="182">
        <v>0.1</v>
      </c>
      <c r="T2993" s="183">
        <v>0.1</v>
      </c>
      <c r="U2993" s="116"/>
    </row>
    <row r="2994" x14ac:dyDescent="0.3">
      <c r="P2994" s="115"/>
      <c r="Q2994" s="189">
        <v>302203036</v>
      </c>
      <c r="R2994" s="181" t="s">
        <v>1134</v>
      </c>
      <c r="S2994" s="182">
        <v>0.1</v>
      </c>
      <c r="T2994" s="183">
        <v>0.1</v>
      </c>
      <c r="U2994" s="116"/>
    </row>
    <row r="2995" x14ac:dyDescent="0.3">
      <c r="P2995" s="115"/>
      <c r="Q2995" s="189">
        <v>302203037</v>
      </c>
      <c r="R2995" s="181" t="s">
        <v>1135</v>
      </c>
      <c r="S2995" s="182">
        <v>0.1</v>
      </c>
      <c r="T2995" s="183">
        <v>0.1</v>
      </c>
      <c r="U2995" s="116"/>
    </row>
    <row r="2996" x14ac:dyDescent="0.3">
      <c r="P2996" s="115"/>
      <c r="Q2996" s="189">
        <v>302203038</v>
      </c>
      <c r="R2996" s="181" t="s">
        <v>1136</v>
      </c>
      <c r="S2996" s="182">
        <v>0.1</v>
      </c>
      <c r="T2996" s="183">
        <v>0.1</v>
      </c>
      <c r="U2996" s="116"/>
    </row>
    <row r="2997" x14ac:dyDescent="0.3">
      <c r="P2997" s="115"/>
      <c r="Q2997" s="189">
        <v>302203041</v>
      </c>
      <c r="R2997" s="181" t="s">
        <v>1137</v>
      </c>
      <c r="S2997" s="182">
        <v>0.1</v>
      </c>
      <c r="T2997" s="183">
        <v>0.1</v>
      </c>
      <c r="U2997" s="116"/>
    </row>
    <row r="2998" x14ac:dyDescent="0.3">
      <c r="P2998" s="115"/>
      <c r="Q2998" s="189">
        <v>302203042</v>
      </c>
      <c r="R2998" s="181" t="s">
        <v>1138</v>
      </c>
      <c r="S2998" s="182">
        <v>0.1</v>
      </c>
      <c r="T2998" s="183">
        <v>0.1</v>
      </c>
      <c r="U2998" s="116"/>
    </row>
    <row r="2999" x14ac:dyDescent="0.3">
      <c r="P2999" s="115"/>
      <c r="Q2999" s="189">
        <v>302203045</v>
      </c>
      <c r="R2999" s="181" t="s">
        <v>1139</v>
      </c>
      <c r="S2999" s="182">
        <v>0.1</v>
      </c>
      <c r="T2999" s="183">
        <v>0.1</v>
      </c>
      <c r="U2999" s="116"/>
    </row>
    <row r="3000" x14ac:dyDescent="0.3">
      <c r="P3000" s="115"/>
      <c r="Q3000" s="189">
        <v>302203048</v>
      </c>
      <c r="R3000" s="181" t="s">
        <v>1140</v>
      </c>
      <c r="S3000" s="182">
        <v>0.1</v>
      </c>
      <c r="T3000" s="183">
        <v>0.1</v>
      </c>
      <c r="U3000" s="116"/>
    </row>
    <row r="3001" x14ac:dyDescent="0.3">
      <c r="P3001" s="115"/>
      <c r="Q3001" s="189">
        <v>302203051</v>
      </c>
      <c r="R3001" s="181" t="s">
        <v>1141</v>
      </c>
      <c r="S3001" s="182">
        <v>0.1</v>
      </c>
      <c r="T3001" s="183">
        <v>0.1</v>
      </c>
      <c r="U3001" s="116"/>
    </row>
    <row r="3002" x14ac:dyDescent="0.3">
      <c r="P3002" s="115"/>
      <c r="Q3002" s="189">
        <v>302203052</v>
      </c>
      <c r="R3002" s="181" t="s">
        <v>1142</v>
      </c>
      <c r="S3002" s="182">
        <v>0.1</v>
      </c>
      <c r="T3002" s="183">
        <v>0.1</v>
      </c>
      <c r="U3002" s="116"/>
    </row>
    <row r="3003" x14ac:dyDescent="0.3">
      <c r="P3003" s="115"/>
      <c r="Q3003" s="189">
        <v>302203053</v>
      </c>
      <c r="R3003" s="181" t="s">
        <v>1143</v>
      </c>
      <c r="S3003" s="182">
        <v>0.1</v>
      </c>
      <c r="T3003" s="183">
        <v>0.1</v>
      </c>
      <c r="U3003" s="116"/>
    </row>
    <row r="3004" x14ac:dyDescent="0.3">
      <c r="P3004" s="115"/>
      <c r="Q3004" s="189">
        <v>302203055</v>
      </c>
      <c r="R3004" s="181" t="s">
        <v>1111</v>
      </c>
      <c r="S3004" s="182">
        <v>0.1</v>
      </c>
      <c r="T3004" s="183">
        <v>0.1</v>
      </c>
      <c r="U3004" s="116"/>
    </row>
    <row r="3005" x14ac:dyDescent="0.3">
      <c r="P3005" s="115"/>
      <c r="Q3005" s="189">
        <v>302203888</v>
      </c>
      <c r="R3005" s="181" t="s">
        <v>1144</v>
      </c>
      <c r="S3005" s="182">
        <v>0.1</v>
      </c>
      <c r="T3005" s="183">
        <v>0.1</v>
      </c>
      <c r="U3005" s="116"/>
    </row>
    <row r="3006" x14ac:dyDescent="0.3">
      <c r="P3006" s="115"/>
      <c r="Q3006" s="189">
        <v>302204001</v>
      </c>
      <c r="R3006" s="181" t="s">
        <v>1145</v>
      </c>
      <c r="S3006" s="182">
        <v>0.1</v>
      </c>
      <c r="T3006" s="183">
        <v>0.1</v>
      </c>
      <c r="U3006" s="116"/>
    </row>
    <row r="3007" x14ac:dyDescent="0.3">
      <c r="P3007" s="115"/>
      <c r="Q3007" s="189">
        <v>302204002</v>
      </c>
      <c r="R3007" s="181" t="s">
        <v>1146</v>
      </c>
      <c r="S3007" s="182">
        <v>0.1</v>
      </c>
      <c r="T3007" s="183">
        <v>0.1</v>
      </c>
      <c r="U3007" s="116"/>
    </row>
    <row r="3008" x14ac:dyDescent="0.3">
      <c r="P3008" s="115"/>
      <c r="Q3008" s="189">
        <v>302204003</v>
      </c>
      <c r="R3008" s="181" t="s">
        <v>1112</v>
      </c>
      <c r="S3008" s="182">
        <v>0.1</v>
      </c>
      <c r="T3008" s="183">
        <v>0.1</v>
      </c>
      <c r="U3008" s="116"/>
    </row>
    <row r="3009" x14ac:dyDescent="0.3">
      <c r="P3009" s="115"/>
      <c r="Q3009" s="189">
        <v>302204004</v>
      </c>
      <c r="R3009" s="181" t="s">
        <v>1147</v>
      </c>
      <c r="S3009" s="182">
        <v>0.1</v>
      </c>
      <c r="T3009" s="183">
        <v>0.1</v>
      </c>
      <c r="U3009" s="116"/>
    </row>
    <row r="3010" x14ac:dyDescent="0.3">
      <c r="P3010" s="115"/>
      <c r="Q3010" s="189">
        <v>302204007</v>
      </c>
      <c r="R3010" s="181" t="s">
        <v>1148</v>
      </c>
      <c r="S3010" s="182">
        <v>0.1</v>
      </c>
      <c r="T3010" s="183">
        <v>0.1</v>
      </c>
      <c r="U3010" s="116"/>
    </row>
    <row r="3011" x14ac:dyDescent="0.3">
      <c r="P3011" s="115"/>
      <c r="Q3011" s="189">
        <v>302204008</v>
      </c>
      <c r="R3011" s="181" t="s">
        <v>1149</v>
      </c>
      <c r="S3011" s="182">
        <v>0.1</v>
      </c>
      <c r="T3011" s="183">
        <v>0.1</v>
      </c>
      <c r="U3011" s="116"/>
    </row>
    <row r="3012" x14ac:dyDescent="0.3">
      <c r="P3012" s="115"/>
      <c r="Q3012" s="189">
        <v>302204009</v>
      </c>
      <c r="R3012" s="181" t="s">
        <v>1150</v>
      </c>
      <c r="S3012" s="182">
        <v>0.1</v>
      </c>
      <c r="T3012" s="183">
        <v>0.1</v>
      </c>
      <c r="U3012" s="116"/>
    </row>
    <row r="3013" x14ac:dyDescent="0.3">
      <c r="P3013" s="115"/>
      <c r="Q3013" s="189">
        <v>304101001</v>
      </c>
      <c r="R3013" s="181" t="s">
        <v>1151</v>
      </c>
      <c r="S3013" s="182">
        <v>0.1</v>
      </c>
      <c r="T3013" s="183">
        <v>0.1</v>
      </c>
      <c r="U3013" s="116"/>
    </row>
    <row r="3014" x14ac:dyDescent="0.3">
      <c r="P3014" s="115"/>
      <c r="Q3014" s="189">
        <v>304101002</v>
      </c>
      <c r="R3014" s="181" t="s">
        <v>1152</v>
      </c>
      <c r="S3014" s="182">
        <v>0.1</v>
      </c>
      <c r="T3014" s="183">
        <v>0.1</v>
      </c>
      <c r="U3014" s="116"/>
    </row>
    <row r="3015" x14ac:dyDescent="0.3">
      <c r="P3015" s="115"/>
      <c r="Q3015" s="189">
        <v>304101003</v>
      </c>
      <c r="R3015" s="181" t="s">
        <v>1153</v>
      </c>
      <c r="S3015" s="182">
        <v>0.1</v>
      </c>
      <c r="T3015" s="183">
        <v>0.1</v>
      </c>
      <c r="U3015" s="116"/>
    </row>
    <row r="3016" x14ac:dyDescent="0.3">
      <c r="P3016" s="115"/>
      <c r="Q3016" s="189">
        <v>304101004</v>
      </c>
      <c r="R3016" s="181" t="s">
        <v>1154</v>
      </c>
      <c r="S3016" s="182">
        <v>0.1</v>
      </c>
      <c r="T3016" s="183">
        <v>0.1</v>
      </c>
      <c r="U3016" s="116"/>
    </row>
    <row r="3017" x14ac:dyDescent="0.3">
      <c r="P3017" s="115"/>
      <c r="Q3017" s="189">
        <v>304101005</v>
      </c>
      <c r="R3017" s="181" t="s">
        <v>1155</v>
      </c>
      <c r="S3017" s="182">
        <v>0.1</v>
      </c>
      <c r="T3017" s="183">
        <v>0.1</v>
      </c>
      <c r="U3017" s="116"/>
    </row>
    <row r="3018" x14ac:dyDescent="0.3">
      <c r="P3018" s="115"/>
      <c r="Q3018" s="189">
        <v>304101006</v>
      </c>
      <c r="R3018" s="181" t="s">
        <v>1156</v>
      </c>
      <c r="S3018" s="182">
        <v>0.1</v>
      </c>
      <c r="T3018" s="183">
        <v>0.1</v>
      </c>
      <c r="U3018" s="116"/>
    </row>
    <row r="3019" x14ac:dyDescent="0.3">
      <c r="P3019" s="115"/>
      <c r="Q3019" s="189">
        <v>304101008</v>
      </c>
      <c r="R3019" s="181" t="s">
        <v>1157</v>
      </c>
      <c r="S3019" s="182">
        <v>0.1</v>
      </c>
      <c r="T3019" s="183">
        <v>0.1</v>
      </c>
      <c r="U3019" s="116"/>
    </row>
    <row r="3020" x14ac:dyDescent="0.3">
      <c r="P3020" s="115"/>
      <c r="Q3020" s="189">
        <v>304101009</v>
      </c>
      <c r="R3020" s="181" t="s">
        <v>1158</v>
      </c>
      <c r="S3020" s="182">
        <v>0.1</v>
      </c>
      <c r="T3020" s="183">
        <v>0.1</v>
      </c>
      <c r="U3020" s="116"/>
    </row>
    <row r="3021" x14ac:dyDescent="0.3">
      <c r="P3021" s="115"/>
      <c r="Q3021" s="189">
        <v>304101010</v>
      </c>
      <c r="R3021" s="181" t="s">
        <v>1159</v>
      </c>
      <c r="S3021" s="182">
        <v>0.1</v>
      </c>
      <c r="T3021" s="183">
        <v>0.1</v>
      </c>
      <c r="U3021" s="116"/>
    </row>
    <row r="3022" x14ac:dyDescent="0.3">
      <c r="P3022" s="115"/>
      <c r="Q3022" s="189">
        <v>304101011</v>
      </c>
      <c r="R3022" s="181" t="s">
        <v>1160</v>
      </c>
      <c r="S3022" s="182">
        <v>0.1</v>
      </c>
      <c r="T3022" s="183">
        <v>0.1</v>
      </c>
      <c r="U3022" s="116"/>
    </row>
    <row r="3023" x14ac:dyDescent="0.3">
      <c r="P3023" s="115"/>
      <c r="Q3023" s="189">
        <v>304101012</v>
      </c>
      <c r="R3023" s="181" t="s">
        <v>1161</v>
      </c>
      <c r="S3023" s="182">
        <v>0.1</v>
      </c>
      <c r="T3023" s="183">
        <v>0.1</v>
      </c>
      <c r="U3023" s="116"/>
    </row>
    <row r="3024" x14ac:dyDescent="0.3">
      <c r="P3024" s="115"/>
      <c r="Q3024" s="189">
        <v>304101015</v>
      </c>
      <c r="R3024" s="181" t="s">
        <v>1162</v>
      </c>
      <c r="S3024" s="182">
        <v>0.1</v>
      </c>
      <c r="T3024" s="183">
        <v>0.1</v>
      </c>
      <c r="U3024" s="116"/>
    </row>
    <row r="3025" x14ac:dyDescent="0.3">
      <c r="P3025" s="115"/>
      <c r="Q3025" s="189">
        <v>304101016</v>
      </c>
      <c r="R3025" s="181" t="s">
        <v>1163</v>
      </c>
      <c r="S3025" s="182">
        <v>0.1</v>
      </c>
      <c r="T3025" s="183">
        <v>0.1</v>
      </c>
      <c r="U3025" s="116"/>
    </row>
    <row r="3026" x14ac:dyDescent="0.3">
      <c r="P3026" s="115"/>
      <c r="Q3026" s="189">
        <v>304101017</v>
      </c>
      <c r="R3026" s="181" t="s">
        <v>1164</v>
      </c>
      <c r="S3026" s="182">
        <v>0.1</v>
      </c>
      <c r="T3026" s="183">
        <v>0.1</v>
      </c>
      <c r="U3026" s="116"/>
    </row>
    <row r="3027" x14ac:dyDescent="0.3">
      <c r="P3027" s="115"/>
      <c r="Q3027" s="189">
        <v>304101018</v>
      </c>
      <c r="R3027" s="181" t="s">
        <v>1165</v>
      </c>
      <c r="S3027" s="182">
        <v>0.1</v>
      </c>
      <c r="T3027" s="183">
        <v>0.1</v>
      </c>
      <c r="U3027" s="116"/>
    </row>
    <row r="3028" x14ac:dyDescent="0.3">
      <c r="P3028" s="115"/>
      <c r="Q3028" s="189">
        <v>304101019</v>
      </c>
      <c r="R3028" s="181" t="s">
        <v>1166</v>
      </c>
      <c r="S3028" s="182">
        <v>0.1</v>
      </c>
      <c r="T3028" s="183">
        <v>0.1</v>
      </c>
      <c r="U3028" s="116"/>
    </row>
    <row r="3029" x14ac:dyDescent="0.3">
      <c r="P3029" s="115"/>
      <c r="Q3029" s="189">
        <v>304101020</v>
      </c>
      <c r="R3029" s="181" t="s">
        <v>1167</v>
      </c>
      <c r="S3029" s="182">
        <v>0.1</v>
      </c>
      <c r="T3029" s="183">
        <v>0.1</v>
      </c>
      <c r="U3029" s="116"/>
    </row>
    <row r="3030" x14ac:dyDescent="0.3">
      <c r="P3030" s="115"/>
      <c r="Q3030" s="189">
        <v>304101021</v>
      </c>
      <c r="R3030" s="181" t="s">
        <v>462</v>
      </c>
      <c r="S3030" s="182">
        <v>0.1</v>
      </c>
      <c r="T3030" s="183">
        <v>0.1</v>
      </c>
      <c r="U3030" s="116"/>
    </row>
    <row r="3031" x14ac:dyDescent="0.3">
      <c r="P3031" s="115"/>
      <c r="Q3031" s="189">
        <v>304101023</v>
      </c>
      <c r="R3031" s="181" t="s">
        <v>1168</v>
      </c>
      <c r="S3031" s="182">
        <v>0.1</v>
      </c>
      <c r="T3031" s="183">
        <v>0.1</v>
      </c>
      <c r="U3031" s="116"/>
    </row>
    <row r="3032" x14ac:dyDescent="0.3">
      <c r="P3032" s="115"/>
      <c r="Q3032" s="189">
        <v>304101025</v>
      </c>
      <c r="R3032" s="181" t="s">
        <v>1169</v>
      </c>
      <c r="S3032" s="182">
        <v>0.1</v>
      </c>
      <c r="T3032" s="183">
        <v>0.1</v>
      </c>
      <c r="U3032" s="116"/>
    </row>
    <row r="3033" x14ac:dyDescent="0.3">
      <c r="P3033" s="115"/>
      <c r="Q3033" s="189">
        <v>304101026</v>
      </c>
      <c r="R3033" s="181" t="s">
        <v>1170</v>
      </c>
      <c r="S3033" s="182">
        <v>0.1</v>
      </c>
      <c r="T3033" s="183">
        <v>0.1</v>
      </c>
      <c r="U3033" s="116"/>
    </row>
    <row r="3034" x14ac:dyDescent="0.3">
      <c r="P3034" s="115"/>
      <c r="Q3034" s="189">
        <v>304102001</v>
      </c>
      <c r="R3034" s="181" t="s">
        <v>1171</v>
      </c>
      <c r="S3034" s="182">
        <v>0.1</v>
      </c>
      <c r="T3034" s="183">
        <v>0.1</v>
      </c>
      <c r="U3034" s="116"/>
    </row>
    <row r="3035" x14ac:dyDescent="0.3">
      <c r="P3035" s="115"/>
      <c r="Q3035" s="189">
        <v>304102004</v>
      </c>
      <c r="R3035" s="181" t="s">
        <v>1172</v>
      </c>
      <c r="S3035" s="182">
        <v>0.1</v>
      </c>
      <c r="T3035" s="183">
        <v>0.1</v>
      </c>
      <c r="U3035" s="116"/>
    </row>
    <row r="3036" x14ac:dyDescent="0.3">
      <c r="P3036" s="115"/>
      <c r="Q3036" s="189">
        <v>304102006</v>
      </c>
      <c r="R3036" s="181" t="s">
        <v>1173</v>
      </c>
      <c r="S3036" s="182">
        <v>0.1</v>
      </c>
      <c r="T3036" s="183">
        <v>0.1</v>
      </c>
      <c r="U3036" s="116"/>
    </row>
    <row r="3037" x14ac:dyDescent="0.3">
      <c r="P3037" s="115"/>
      <c r="Q3037" s="189">
        <v>304102010</v>
      </c>
      <c r="R3037" s="181" t="s">
        <v>1174</v>
      </c>
      <c r="S3037" s="182">
        <v>0.1</v>
      </c>
      <c r="T3037" s="183">
        <v>0.1</v>
      </c>
      <c r="U3037" s="116"/>
    </row>
    <row r="3038" x14ac:dyDescent="0.3">
      <c r="P3038" s="115"/>
      <c r="Q3038" s="189">
        <v>304102011</v>
      </c>
      <c r="R3038" s="181" t="s">
        <v>1175</v>
      </c>
      <c r="S3038" s="182">
        <v>0.1</v>
      </c>
      <c r="T3038" s="183">
        <v>0.1</v>
      </c>
      <c r="U3038" s="116"/>
    </row>
    <row r="3039" x14ac:dyDescent="0.3">
      <c r="P3039" s="115"/>
      <c r="Q3039" s="189">
        <v>304102012</v>
      </c>
      <c r="R3039" s="181" t="s">
        <v>1176</v>
      </c>
      <c r="S3039" s="182">
        <v>0.1</v>
      </c>
      <c r="T3039" s="183">
        <v>0.1</v>
      </c>
      <c r="U3039" s="116"/>
    </row>
    <row r="3040" x14ac:dyDescent="0.3">
      <c r="P3040" s="115"/>
      <c r="Q3040" s="189">
        <v>304102013</v>
      </c>
      <c r="R3040" s="181" t="s">
        <v>1177</v>
      </c>
      <c r="S3040" s="182">
        <v>0.1</v>
      </c>
      <c r="T3040" s="183">
        <v>0.1</v>
      </c>
      <c r="U3040" s="116"/>
    </row>
    <row r="3041" x14ac:dyDescent="0.3">
      <c r="P3041" s="115"/>
      <c r="Q3041" s="189">
        <v>304102015</v>
      </c>
      <c r="R3041" s="181" t="s">
        <v>1178</v>
      </c>
      <c r="S3041" s="182">
        <v>0.1</v>
      </c>
      <c r="T3041" s="183">
        <v>0.1</v>
      </c>
      <c r="U3041" s="116"/>
    </row>
    <row r="3042" x14ac:dyDescent="0.3">
      <c r="P3042" s="115"/>
      <c r="Q3042" s="189">
        <v>304103001</v>
      </c>
      <c r="R3042" s="181" t="s">
        <v>1179</v>
      </c>
      <c r="S3042" s="182">
        <v>0.1</v>
      </c>
      <c r="T3042" s="183">
        <v>0.1</v>
      </c>
      <c r="U3042" s="116"/>
    </row>
    <row r="3043" x14ac:dyDescent="0.3">
      <c r="P3043" s="115"/>
      <c r="Q3043" s="189">
        <v>304103002</v>
      </c>
      <c r="R3043" s="181" t="s">
        <v>1180</v>
      </c>
      <c r="S3043" s="182">
        <v>0.1</v>
      </c>
      <c r="T3043" s="183">
        <v>0.1</v>
      </c>
      <c r="U3043" s="116"/>
    </row>
    <row r="3044" x14ac:dyDescent="0.3">
      <c r="P3044" s="115"/>
      <c r="Q3044" s="189">
        <v>304103005</v>
      </c>
      <c r="R3044" s="181" t="s">
        <v>1181</v>
      </c>
      <c r="S3044" s="182">
        <v>0.1</v>
      </c>
      <c r="T3044" s="183">
        <v>0.1</v>
      </c>
      <c r="U3044" s="116"/>
    </row>
    <row r="3045" x14ac:dyDescent="0.3">
      <c r="P3045" s="115"/>
      <c r="Q3045" s="189">
        <v>304103009</v>
      </c>
      <c r="R3045" s="181" t="s">
        <v>1182</v>
      </c>
      <c r="S3045" s="182">
        <v>0.1</v>
      </c>
      <c r="T3045" s="183">
        <v>0.1</v>
      </c>
      <c r="U3045" s="116"/>
    </row>
    <row r="3046" x14ac:dyDescent="0.3">
      <c r="P3046" s="115"/>
      <c r="Q3046" s="189">
        <v>304103020</v>
      </c>
      <c r="R3046" s="181" t="s">
        <v>1183</v>
      </c>
      <c r="S3046" s="182">
        <v>0.1</v>
      </c>
      <c r="T3046" s="183">
        <v>0.1</v>
      </c>
      <c r="U3046" s="116"/>
    </row>
    <row r="3047" x14ac:dyDescent="0.3">
      <c r="P3047" s="115"/>
      <c r="Q3047" s="189">
        <v>304104001</v>
      </c>
      <c r="R3047" s="181" t="s">
        <v>1184</v>
      </c>
      <c r="S3047" s="182">
        <v>0.1</v>
      </c>
      <c r="T3047" s="183">
        <v>0.1</v>
      </c>
      <c r="U3047" s="116"/>
    </row>
    <row r="3048" x14ac:dyDescent="0.3">
      <c r="P3048" s="115"/>
      <c r="Q3048" s="189">
        <v>304104007</v>
      </c>
      <c r="R3048" s="181" t="s">
        <v>1185</v>
      </c>
      <c r="S3048" s="182">
        <v>0.1</v>
      </c>
      <c r="T3048" s="183">
        <v>0.1</v>
      </c>
      <c r="U3048" s="116"/>
    </row>
    <row r="3049" x14ac:dyDescent="0.3">
      <c r="P3049" s="115"/>
      <c r="Q3049" s="189">
        <v>304104008</v>
      </c>
      <c r="R3049" s="181" t="s">
        <v>1186</v>
      </c>
      <c r="S3049" s="182">
        <v>0.1</v>
      </c>
      <c r="T3049" s="183">
        <v>0.1</v>
      </c>
      <c r="U3049" s="116"/>
    </row>
    <row r="3050" x14ac:dyDescent="0.3">
      <c r="P3050" s="115"/>
      <c r="Q3050" s="189">
        <v>304104010</v>
      </c>
      <c r="R3050" s="181" t="s">
        <v>1187</v>
      </c>
      <c r="S3050" s="182">
        <v>0.1</v>
      </c>
      <c r="T3050" s="183">
        <v>0.1</v>
      </c>
      <c r="U3050" s="116"/>
    </row>
    <row r="3051" x14ac:dyDescent="0.3">
      <c r="P3051" s="115"/>
      <c r="Q3051" s="189">
        <v>304104016</v>
      </c>
      <c r="R3051" s="181" t="s">
        <v>1188</v>
      </c>
      <c r="S3051" s="182">
        <v>0.1</v>
      </c>
      <c r="T3051" s="183">
        <v>0.1</v>
      </c>
      <c r="U3051" s="116"/>
    </row>
    <row r="3052" x14ac:dyDescent="0.3">
      <c r="P3052" s="115"/>
      <c r="Q3052" s="189">
        <v>304104017</v>
      </c>
      <c r="R3052" s="181" t="s">
        <v>1189</v>
      </c>
      <c r="S3052" s="182">
        <v>0.1</v>
      </c>
      <c r="T3052" s="183">
        <v>0.1</v>
      </c>
      <c r="U3052" s="116"/>
    </row>
    <row r="3053" x14ac:dyDescent="0.3">
      <c r="P3053" s="115"/>
      <c r="Q3053" s="189">
        <v>304104021</v>
      </c>
      <c r="R3053" s="181" t="s">
        <v>1190</v>
      </c>
      <c r="S3053" s="182">
        <v>0.1</v>
      </c>
      <c r="T3053" s="183">
        <v>0.1</v>
      </c>
      <c r="U3053" s="116"/>
    </row>
    <row r="3054" x14ac:dyDescent="0.3">
      <c r="P3054" s="115"/>
      <c r="Q3054" s="189">
        <v>603101036</v>
      </c>
      <c r="R3054" s="181" t="s">
        <v>1191</v>
      </c>
      <c r="S3054" s="182">
        <v>0.1</v>
      </c>
      <c r="T3054" s="183">
        <v>0.1</v>
      </c>
      <c r="U3054" s="116"/>
    </row>
    <row r="3055" x14ac:dyDescent="0.3">
      <c r="P3055" s="115"/>
      <c r="Q3055" s="189">
        <v>502401008</v>
      </c>
      <c r="R3055" s="181" t="s">
        <v>1192</v>
      </c>
      <c r="S3055" s="182">
        <v>0.1</v>
      </c>
      <c r="T3055" s="183">
        <v>0.1</v>
      </c>
      <c r="U3055" s="116"/>
    </row>
    <row r="3056" x14ac:dyDescent="0.3">
      <c r="P3056" s="115"/>
      <c r="Q3056" s="189">
        <v>503201001</v>
      </c>
      <c r="R3056" s="181" t="s">
        <v>1193</v>
      </c>
      <c r="S3056" s="182">
        <v>0.1</v>
      </c>
      <c r="T3056" s="183">
        <v>0.1</v>
      </c>
      <c r="U3056" s="116"/>
    </row>
    <row r="3057" x14ac:dyDescent="0.3">
      <c r="P3057" s="115"/>
      <c r="Q3057" s="189">
        <v>503201002</v>
      </c>
      <c r="R3057" s="181" t="s">
        <v>1194</v>
      </c>
      <c r="S3057" s="182">
        <v>0.1</v>
      </c>
      <c r="T3057" s="183">
        <v>0.1</v>
      </c>
      <c r="U3057" s="116"/>
    </row>
    <row r="3058" x14ac:dyDescent="0.3">
      <c r="P3058" s="115"/>
      <c r="Q3058" s="189">
        <v>503201003</v>
      </c>
      <c r="R3058" s="181" t="s">
        <v>1195</v>
      </c>
      <c r="S3058" s="182">
        <v>0.1</v>
      </c>
      <c r="T3058" s="183">
        <v>0.1</v>
      </c>
      <c r="U3058" s="116"/>
    </row>
    <row r="3059" x14ac:dyDescent="0.3">
      <c r="P3059" s="115"/>
      <c r="Q3059" s="189">
        <v>503201004</v>
      </c>
      <c r="R3059" s="181" t="s">
        <v>1196</v>
      </c>
      <c r="S3059" s="182">
        <v>0.1</v>
      </c>
      <c r="T3059" s="183">
        <v>0.1</v>
      </c>
      <c r="U3059" s="116"/>
    </row>
    <row r="3060" x14ac:dyDescent="0.3">
      <c r="P3060" s="115"/>
      <c r="Q3060" s="189">
        <v>503201005</v>
      </c>
      <c r="R3060" s="181" t="s">
        <v>1197</v>
      </c>
      <c r="S3060" s="182">
        <v>0.1</v>
      </c>
      <c r="T3060" s="183">
        <v>0.1</v>
      </c>
      <c r="U3060" s="116"/>
    </row>
    <row r="3061" x14ac:dyDescent="0.3">
      <c r="P3061" s="115"/>
      <c r="Q3061" s="189">
        <v>503201006</v>
      </c>
      <c r="R3061" s="181" t="s">
        <v>1198</v>
      </c>
      <c r="S3061" s="182">
        <v>0.1</v>
      </c>
      <c r="T3061" s="183">
        <v>0.1</v>
      </c>
      <c r="U3061" s="116"/>
    </row>
    <row r="3062" x14ac:dyDescent="0.3">
      <c r="P3062" s="115"/>
      <c r="Q3062" s="189">
        <v>503201007</v>
      </c>
      <c r="R3062" s="181" t="s">
        <v>1199</v>
      </c>
      <c r="S3062" s="182">
        <v>0.1</v>
      </c>
      <c r="T3062" s="183">
        <v>0.1</v>
      </c>
      <c r="U3062" s="116"/>
    </row>
    <row r="3063" x14ac:dyDescent="0.3">
      <c r="P3063" s="115"/>
      <c r="Q3063" s="189">
        <v>503301001</v>
      </c>
      <c r="R3063" s="181" t="s">
        <v>1200</v>
      </c>
      <c r="S3063" s="182">
        <v>0.1</v>
      </c>
      <c r="T3063" s="183">
        <v>0.1</v>
      </c>
      <c r="U3063" s="116"/>
    </row>
    <row r="3064" x14ac:dyDescent="0.3">
      <c r="P3064" s="115"/>
      <c r="Q3064" s="189">
        <v>503401001</v>
      </c>
      <c r="R3064" s="181" t="s">
        <v>1201</v>
      </c>
      <c r="S3064" s="182">
        <v>0.1</v>
      </c>
      <c r="T3064" s="183">
        <v>0.1</v>
      </c>
      <c r="U3064" s="116"/>
    </row>
    <row r="3065" x14ac:dyDescent="0.3">
      <c r="P3065" s="115"/>
      <c r="Q3065" s="189">
        <v>503401003</v>
      </c>
      <c r="R3065" s="181" t="s">
        <v>1202</v>
      </c>
      <c r="S3065" s="182">
        <v>0.1</v>
      </c>
      <c r="T3065" s="183">
        <v>0.1</v>
      </c>
      <c r="U3065" s="116"/>
    </row>
    <row r="3066" x14ac:dyDescent="0.3">
      <c r="P3066" s="115"/>
      <c r="Q3066" s="189">
        <v>503501001</v>
      </c>
      <c r="R3066" s="181" t="s">
        <v>1203</v>
      </c>
      <c r="S3066" s="182">
        <v>0.1</v>
      </c>
      <c r="T3066" s="183">
        <v>0.1</v>
      </c>
      <c r="U3066" s="116"/>
    </row>
    <row r="3067" x14ac:dyDescent="0.3">
      <c r="P3067" s="115"/>
      <c r="Q3067" s="189">
        <v>503501005</v>
      </c>
      <c r="R3067" s="181" t="s">
        <v>1204</v>
      </c>
      <c r="S3067" s="182">
        <v>0.1</v>
      </c>
      <c r="T3067" s="183">
        <v>0.1</v>
      </c>
      <c r="U3067" s="116"/>
    </row>
    <row r="3068" x14ac:dyDescent="0.3">
      <c r="P3068" s="115"/>
      <c r="Q3068" s="189">
        <v>709101003</v>
      </c>
      <c r="R3068" s="181" t="s">
        <v>1205</v>
      </c>
      <c r="S3068" s="182">
        <v>0.1</v>
      </c>
      <c r="T3068" s="183">
        <v>0.1</v>
      </c>
      <c r="U3068" s="116"/>
    </row>
    <row r="3069" x14ac:dyDescent="0.3">
      <c r="P3069" s="115"/>
      <c r="Q3069" s="189">
        <v>503501006</v>
      </c>
      <c r="R3069" s="181" t="s">
        <v>1206</v>
      </c>
      <c r="S3069" s="182">
        <v>0.1</v>
      </c>
      <c r="T3069" s="183">
        <v>0.1</v>
      </c>
      <c r="U3069" s="116"/>
    </row>
    <row r="3070" x14ac:dyDescent="0.3">
      <c r="P3070" s="115"/>
      <c r="Q3070" s="189">
        <v>403101001</v>
      </c>
      <c r="R3070" s="181" t="s">
        <v>1207</v>
      </c>
      <c r="S3070" s="182">
        <v>0.1</v>
      </c>
      <c r="T3070" s="183">
        <v>0.1</v>
      </c>
      <c r="U3070" s="116"/>
    </row>
    <row r="3071" x14ac:dyDescent="0.3">
      <c r="P3071" s="115"/>
      <c r="Q3071" s="189">
        <v>403101002</v>
      </c>
      <c r="R3071" s="181" t="s">
        <v>1208</v>
      </c>
      <c r="S3071" s="182">
        <v>0.1</v>
      </c>
      <c r="T3071" s="183">
        <v>0.1</v>
      </c>
      <c r="U3071" s="116"/>
    </row>
    <row r="3072" x14ac:dyDescent="0.3">
      <c r="P3072" s="115"/>
      <c r="Q3072" s="189">
        <v>403101003</v>
      </c>
      <c r="R3072" s="181" t="s">
        <v>1209</v>
      </c>
      <c r="S3072" s="182">
        <v>0.1</v>
      </c>
      <c r="T3072" s="183">
        <v>0.1</v>
      </c>
      <c r="U3072" s="116"/>
    </row>
    <row r="3073" x14ac:dyDescent="0.3">
      <c r="P3073" s="115"/>
      <c r="Q3073" s="189">
        <v>403101004</v>
      </c>
      <c r="R3073" s="181" t="s">
        <v>1210</v>
      </c>
      <c r="S3073" s="182">
        <v>0.1</v>
      </c>
      <c r="T3073" s="183">
        <v>0.1</v>
      </c>
      <c r="U3073" s="116"/>
    </row>
    <row r="3074" x14ac:dyDescent="0.3">
      <c r="P3074" s="115"/>
      <c r="Q3074" s="189">
        <v>403101005</v>
      </c>
      <c r="R3074" s="181" t="s">
        <v>1211</v>
      </c>
      <c r="S3074" s="182">
        <v>0.1</v>
      </c>
      <c r="T3074" s="183">
        <v>0.1</v>
      </c>
      <c r="U3074" s="116"/>
    </row>
    <row r="3075" x14ac:dyDescent="0.3">
      <c r="P3075" s="115"/>
      <c r="Q3075" s="189">
        <v>403101006</v>
      </c>
      <c r="R3075" s="181" t="s">
        <v>1212</v>
      </c>
      <c r="S3075" s="182">
        <v>0.1</v>
      </c>
      <c r="T3075" s="183">
        <v>0.1</v>
      </c>
      <c r="U3075" s="116"/>
    </row>
    <row r="3076" x14ac:dyDescent="0.3">
      <c r="P3076" s="115"/>
      <c r="Q3076" s="189">
        <v>403101007</v>
      </c>
      <c r="R3076" s="181" t="s">
        <v>1213</v>
      </c>
      <c r="S3076" s="182">
        <v>0.1</v>
      </c>
      <c r="T3076" s="183">
        <v>0.1</v>
      </c>
      <c r="U3076" s="116"/>
    </row>
    <row r="3077" x14ac:dyDescent="0.3">
      <c r="P3077" s="115"/>
      <c r="Q3077" s="189">
        <v>501301001</v>
      </c>
      <c r="R3077" s="181" t="s">
        <v>1214</v>
      </c>
      <c r="S3077" s="182">
        <v>0.1</v>
      </c>
      <c r="T3077" s="183">
        <v>0.1</v>
      </c>
      <c r="U3077" s="116"/>
    </row>
    <row r="3078" x14ac:dyDescent="0.3">
      <c r="P3078" s="115"/>
      <c r="Q3078" s="189">
        <v>706101001</v>
      </c>
      <c r="R3078" s="181" t="s">
        <v>1215</v>
      </c>
      <c r="S3078" s="182">
        <v>0.1</v>
      </c>
      <c r="T3078" s="183">
        <v>0.1</v>
      </c>
      <c r="U3078" s="116"/>
    </row>
    <row r="3079" x14ac:dyDescent="0.3">
      <c r="P3079" s="115"/>
      <c r="Q3079" s="189">
        <v>706101002</v>
      </c>
      <c r="R3079" s="181" t="s">
        <v>1216</v>
      </c>
      <c r="S3079" s="182">
        <v>0.1</v>
      </c>
      <c r="T3079" s="183">
        <v>0.1</v>
      </c>
      <c r="U3079" s="116"/>
    </row>
    <row r="3080" x14ac:dyDescent="0.3">
      <c r="P3080" s="115"/>
      <c r="Q3080" s="189">
        <v>707201004</v>
      </c>
      <c r="R3080" s="181" t="s">
        <v>1217</v>
      </c>
      <c r="S3080" s="182">
        <v>0.1</v>
      </c>
      <c r="T3080" s="183">
        <v>0.1</v>
      </c>
      <c r="U3080" s="116"/>
    </row>
    <row r="3081" x14ac:dyDescent="0.3">
      <c r="P3081" s="115"/>
      <c r="Q3081" s="189">
        <v>703101017</v>
      </c>
      <c r="R3081" s="181" t="s">
        <v>1218</v>
      </c>
      <c r="S3081" s="182">
        <v>0.1</v>
      </c>
      <c r="T3081" s="183">
        <v>0.1</v>
      </c>
      <c r="U3081" s="116"/>
    </row>
    <row r="3082" x14ac:dyDescent="0.3">
      <c r="P3082" s="115"/>
      <c r="Q3082" s="189">
        <v>703101018</v>
      </c>
      <c r="R3082" s="181" t="s">
        <v>1219</v>
      </c>
      <c r="S3082" s="182">
        <v>0.1</v>
      </c>
      <c r="T3082" s="183">
        <v>0.1</v>
      </c>
      <c r="U3082" s="116"/>
    </row>
    <row r="3083" x14ac:dyDescent="0.3">
      <c r="P3083" s="115"/>
      <c r="Q3083" s="189">
        <v>703101019</v>
      </c>
      <c r="R3083" s="181" t="s">
        <v>1220</v>
      </c>
      <c r="S3083" s="182">
        <v>0.1</v>
      </c>
      <c r="T3083" s="183">
        <v>0.1</v>
      </c>
      <c r="U3083" s="116"/>
    </row>
    <row r="3084" x14ac:dyDescent="0.3">
      <c r="P3084" s="115"/>
      <c r="Q3084" s="189">
        <v>204101003</v>
      </c>
      <c r="R3084" s="181" t="s">
        <v>1221</v>
      </c>
      <c r="S3084" s="182">
        <v>0.1</v>
      </c>
      <c r="T3084" s="183">
        <v>0.1</v>
      </c>
      <c r="U3084" s="116"/>
    </row>
    <row r="3085" x14ac:dyDescent="0.3">
      <c r="P3085" s="115"/>
      <c r="Q3085" s="189">
        <v>204101007</v>
      </c>
      <c r="R3085" s="181" t="s">
        <v>1222</v>
      </c>
      <c r="S3085" s="182">
        <v>0.1</v>
      </c>
      <c r="T3085" s="183">
        <v>0.1</v>
      </c>
      <c r="U3085" s="116"/>
    </row>
    <row r="3086" x14ac:dyDescent="0.3">
      <c r="P3086" s="115"/>
      <c r="Q3086" s="189">
        <v>204102001</v>
      </c>
      <c r="R3086" s="181" t="s">
        <v>1223</v>
      </c>
      <c r="S3086" s="182">
        <v>0.1</v>
      </c>
      <c r="T3086" s="183">
        <v>0.1</v>
      </c>
      <c r="U3086" s="116"/>
    </row>
    <row r="3087" x14ac:dyDescent="0.3">
      <c r="P3087" s="115"/>
      <c r="Q3087" s="189">
        <v>204102002</v>
      </c>
      <c r="R3087" s="181" t="s">
        <v>1224</v>
      </c>
      <c r="S3087" s="182">
        <v>0.1</v>
      </c>
      <c r="T3087" s="183">
        <v>0.1</v>
      </c>
      <c r="U3087" s="116"/>
    </row>
    <row r="3088" x14ac:dyDescent="0.3">
      <c r="P3088" s="115"/>
      <c r="Q3088" s="189">
        <v>204102003</v>
      </c>
      <c r="R3088" s="181" t="s">
        <v>1225</v>
      </c>
      <c r="S3088" s="182">
        <v>0.1</v>
      </c>
      <c r="T3088" s="183">
        <v>0.1</v>
      </c>
      <c r="U3088" s="116"/>
    </row>
    <row r="3089" x14ac:dyDescent="0.3">
      <c r="P3089" s="115"/>
      <c r="Q3089" s="189">
        <v>204102005</v>
      </c>
      <c r="R3089" s="181" t="s">
        <v>1226</v>
      </c>
      <c r="S3089" s="182">
        <v>0.1</v>
      </c>
      <c r="T3089" s="183">
        <v>0.1</v>
      </c>
      <c r="U3089" s="116"/>
    </row>
    <row r="3090" x14ac:dyDescent="0.3">
      <c r="P3090" s="115"/>
      <c r="Q3090" s="189">
        <v>204103001</v>
      </c>
      <c r="R3090" s="181" t="s">
        <v>1227</v>
      </c>
      <c r="S3090" s="182">
        <v>0.1</v>
      </c>
      <c r="T3090" s="183">
        <v>0.1</v>
      </c>
      <c r="U3090" s="116"/>
    </row>
    <row r="3091" x14ac:dyDescent="0.3">
      <c r="P3091" s="115"/>
      <c r="Q3091" s="189">
        <v>204103003</v>
      </c>
      <c r="R3091" s="181" t="s">
        <v>1228</v>
      </c>
      <c r="S3091" s="182">
        <v>0.1</v>
      </c>
      <c r="T3091" s="183">
        <v>0.1</v>
      </c>
      <c r="U3091" s="116"/>
    </row>
    <row r="3092" x14ac:dyDescent="0.3">
      <c r="P3092" s="115"/>
      <c r="Q3092" s="189">
        <v>204103004</v>
      </c>
      <c r="R3092" s="181" t="s">
        <v>1229</v>
      </c>
      <c r="S3092" s="182">
        <v>0.1</v>
      </c>
      <c r="T3092" s="183">
        <v>0.1</v>
      </c>
      <c r="U3092" s="116"/>
    </row>
    <row r="3093" x14ac:dyDescent="0.3">
      <c r="P3093" s="115"/>
      <c r="Q3093" s="189">
        <v>305101001</v>
      </c>
      <c r="R3093" s="181" t="s">
        <v>1230</v>
      </c>
      <c r="S3093" s="182">
        <v>0.1</v>
      </c>
      <c r="T3093" s="183">
        <v>0.1</v>
      </c>
      <c r="U3093" s="116"/>
    </row>
    <row r="3094" x14ac:dyDescent="0.3">
      <c r="P3094" s="115"/>
      <c r="Q3094" s="189">
        <v>313101002</v>
      </c>
      <c r="R3094" s="181" t="s">
        <v>1231</v>
      </c>
      <c r="S3094" s="182">
        <v>0.1</v>
      </c>
      <c r="T3094" s="183">
        <v>0.1</v>
      </c>
      <c r="U3094" s="116"/>
    </row>
    <row r="3095" x14ac:dyDescent="0.3">
      <c r="P3095" s="115"/>
      <c r="Q3095" s="189">
        <v>313101003</v>
      </c>
      <c r="R3095" s="181" t="s">
        <v>1232</v>
      </c>
      <c r="S3095" s="182">
        <v>0.1</v>
      </c>
      <c r="T3095" s="183">
        <v>0.1</v>
      </c>
      <c r="U3095" s="116"/>
    </row>
    <row r="3096" x14ac:dyDescent="0.3">
      <c r="P3096" s="115"/>
      <c r="Q3096" s="189">
        <v>313101004</v>
      </c>
      <c r="R3096" s="181" t="s">
        <v>1233</v>
      </c>
      <c r="S3096" s="182">
        <v>0.1</v>
      </c>
      <c r="T3096" s="183">
        <v>0.1</v>
      </c>
      <c r="U3096" s="116"/>
    </row>
    <row r="3097" x14ac:dyDescent="0.3">
      <c r="P3097" s="115"/>
      <c r="Q3097" s="189">
        <v>313101005</v>
      </c>
      <c r="R3097" s="181" t="s">
        <v>1234</v>
      </c>
      <c r="S3097" s="182">
        <v>0.1</v>
      </c>
      <c r="T3097" s="183">
        <v>0.1</v>
      </c>
      <c r="U3097" s="116"/>
    </row>
    <row r="3098" x14ac:dyDescent="0.3">
      <c r="P3098" s="115"/>
      <c r="Q3098" s="189">
        <v>313101006</v>
      </c>
      <c r="R3098" s="181" t="s">
        <v>1235</v>
      </c>
      <c r="S3098" s="182">
        <v>0.1</v>
      </c>
      <c r="T3098" s="183">
        <v>0.1</v>
      </c>
      <c r="U3098" s="116"/>
    </row>
    <row r="3099" x14ac:dyDescent="0.3">
      <c r="P3099" s="115"/>
      <c r="Q3099" s="189">
        <v>313101010</v>
      </c>
      <c r="R3099" s="181" t="s">
        <v>1236</v>
      </c>
      <c r="S3099" s="182">
        <v>0.1</v>
      </c>
      <c r="T3099" s="183">
        <v>0.1</v>
      </c>
      <c r="U3099" s="116"/>
    </row>
    <row r="3100" x14ac:dyDescent="0.3">
      <c r="P3100" s="115"/>
      <c r="Q3100" s="189">
        <v>313101011</v>
      </c>
      <c r="R3100" s="181" t="s">
        <v>1237</v>
      </c>
      <c r="S3100" s="182">
        <v>0.1</v>
      </c>
      <c r="T3100" s="183">
        <v>0.1</v>
      </c>
      <c r="U3100" s="116"/>
    </row>
    <row r="3101" x14ac:dyDescent="0.3">
      <c r="P3101" s="115"/>
      <c r="Q3101" s="189">
        <v>313101012</v>
      </c>
      <c r="R3101" s="181" t="s">
        <v>1238</v>
      </c>
      <c r="S3101" s="182">
        <v>0.1</v>
      </c>
      <c r="T3101" s="183">
        <v>0.1</v>
      </c>
      <c r="U3101" s="116"/>
    </row>
    <row r="3102" x14ac:dyDescent="0.3">
      <c r="P3102" s="115"/>
      <c r="Q3102" s="189">
        <v>313103005</v>
      </c>
      <c r="R3102" s="181" t="s">
        <v>1234</v>
      </c>
      <c r="S3102" s="182">
        <v>0.1</v>
      </c>
      <c r="T3102" s="183">
        <v>0.1</v>
      </c>
      <c r="U3102" s="116"/>
    </row>
    <row r="3103" x14ac:dyDescent="0.3">
      <c r="P3103" s="115"/>
      <c r="Q3103" s="189">
        <v>313103011</v>
      </c>
      <c r="R3103" s="181" t="s">
        <v>1237</v>
      </c>
      <c r="S3103" s="182">
        <v>0.1</v>
      </c>
      <c r="T3103" s="183">
        <v>0.1</v>
      </c>
      <c r="U3103" s="116"/>
    </row>
    <row r="3104" x14ac:dyDescent="0.3">
      <c r="P3104" s="115"/>
      <c r="Q3104" s="189">
        <v>313103012</v>
      </c>
      <c r="R3104" s="181" t="s">
        <v>1238</v>
      </c>
      <c r="S3104" s="182">
        <v>0.1</v>
      </c>
      <c r="T3104" s="183">
        <v>0.1</v>
      </c>
      <c r="U3104" s="116"/>
    </row>
    <row r="3105" x14ac:dyDescent="0.3">
      <c r="P3105" s="115"/>
      <c r="Q3105" s="189">
        <v>313104002</v>
      </c>
      <c r="R3105" s="181" t="s">
        <v>1239</v>
      </c>
      <c r="S3105" s="182">
        <v>0.1</v>
      </c>
      <c r="T3105" s="183">
        <v>0.1</v>
      </c>
      <c r="U3105" s="116"/>
    </row>
    <row r="3106" x14ac:dyDescent="0.3">
      <c r="P3106" s="115"/>
      <c r="Q3106" s="189">
        <v>401201034</v>
      </c>
      <c r="R3106" s="181" t="s">
        <v>1240</v>
      </c>
      <c r="S3106" s="182">
        <v>0.1</v>
      </c>
      <c r="T3106" s="183">
        <v>0.1</v>
      </c>
      <c r="U3106" s="116"/>
    </row>
    <row r="3107" x14ac:dyDescent="0.3">
      <c r="P3107" s="115"/>
      <c r="Q3107" s="189">
        <v>402101005</v>
      </c>
      <c r="R3107" s="181" t="s">
        <v>1241</v>
      </c>
      <c r="S3107" s="182">
        <v>0.1</v>
      </c>
      <c r="T3107" s="183">
        <v>0.1</v>
      </c>
      <c r="U3107" s="116"/>
    </row>
    <row r="3108" x14ac:dyDescent="0.3">
      <c r="P3108" s="115"/>
      <c r="Q3108" s="189">
        <v>402101007</v>
      </c>
      <c r="R3108" s="181" t="s">
        <v>1242</v>
      </c>
      <c r="S3108" s="182">
        <v>0.1</v>
      </c>
      <c r="T3108" s="183">
        <v>0.1</v>
      </c>
      <c r="U3108" s="116"/>
    </row>
    <row r="3109" x14ac:dyDescent="0.3">
      <c r="P3109" s="115"/>
      <c r="Q3109" s="189">
        <v>402101010</v>
      </c>
      <c r="R3109" s="181" t="s">
        <v>1243</v>
      </c>
      <c r="S3109" s="182">
        <v>0.1</v>
      </c>
      <c r="T3109" s="183">
        <v>0.1</v>
      </c>
      <c r="U3109" s="116"/>
    </row>
    <row r="3110" x14ac:dyDescent="0.3">
      <c r="P3110" s="115"/>
      <c r="Q3110" s="189">
        <v>402101031</v>
      </c>
      <c r="R3110" s="181" t="s">
        <v>1244</v>
      </c>
      <c r="S3110" s="182">
        <v>0.1</v>
      </c>
      <c r="T3110" s="183">
        <v>0.1</v>
      </c>
      <c r="U3110" s="116"/>
    </row>
    <row r="3111" x14ac:dyDescent="0.3">
      <c r="P3111" s="115"/>
      <c r="Q3111" s="189">
        <v>402102024</v>
      </c>
      <c r="R3111" s="181" t="s">
        <v>1245</v>
      </c>
      <c r="S3111" s="182">
        <v>0.1</v>
      </c>
      <c r="T3111" s="183">
        <v>0.1</v>
      </c>
      <c r="U3111" s="116"/>
    </row>
    <row r="3112" x14ac:dyDescent="0.3">
      <c r="P3112" s="115"/>
      <c r="Q3112" s="189">
        <v>402102025</v>
      </c>
      <c r="R3112" s="181" t="s">
        <v>1246</v>
      </c>
      <c r="S3112" s="182">
        <v>0.1</v>
      </c>
      <c r="T3112" s="183">
        <v>0.1</v>
      </c>
      <c r="U3112" s="116"/>
    </row>
    <row r="3113" x14ac:dyDescent="0.3">
      <c r="P3113" s="115"/>
      <c r="Q3113" s="189">
        <v>402103001</v>
      </c>
      <c r="R3113" s="181" t="s">
        <v>1247</v>
      </c>
      <c r="S3113" s="182">
        <v>0.1</v>
      </c>
      <c r="T3113" s="183">
        <v>0.1</v>
      </c>
      <c r="U3113" s="116"/>
    </row>
    <row r="3114" x14ac:dyDescent="0.3">
      <c r="P3114" s="115"/>
      <c r="Q3114" s="189">
        <v>402105029</v>
      </c>
      <c r="R3114" s="181" t="s">
        <v>1248</v>
      </c>
      <c r="S3114" s="182">
        <v>0.1</v>
      </c>
      <c r="T3114" s="183">
        <v>0.1</v>
      </c>
      <c r="U3114" s="116"/>
    </row>
    <row r="3115" x14ac:dyDescent="0.3">
      <c r="P3115" s="115"/>
      <c r="Q3115" s="189">
        <v>402105040</v>
      </c>
      <c r="R3115" s="181" t="s">
        <v>1249</v>
      </c>
      <c r="S3115" s="182">
        <v>0.1</v>
      </c>
      <c r="T3115" s="183">
        <v>0.1</v>
      </c>
      <c r="U3115" s="116"/>
    </row>
    <row r="3116" x14ac:dyDescent="0.3">
      <c r="P3116" s="115"/>
      <c r="Q3116" s="189">
        <v>402105041</v>
      </c>
      <c r="R3116" s="181" t="s">
        <v>1250</v>
      </c>
      <c r="S3116" s="182">
        <v>0.1</v>
      </c>
      <c r="T3116" s="183">
        <v>0.1</v>
      </c>
      <c r="U3116" s="116"/>
    </row>
    <row r="3117" x14ac:dyDescent="0.3">
      <c r="P3117" s="115"/>
      <c r="Q3117" s="189">
        <v>402201005</v>
      </c>
      <c r="R3117" s="181" t="s">
        <v>1251</v>
      </c>
      <c r="S3117" s="182">
        <v>0.1</v>
      </c>
      <c r="T3117" s="183">
        <v>0.1</v>
      </c>
      <c r="U3117" s="116"/>
    </row>
    <row r="3118" x14ac:dyDescent="0.3">
      <c r="P3118" s="115"/>
      <c r="Q3118" s="189">
        <v>402201007</v>
      </c>
      <c r="R3118" s="181" t="s">
        <v>1252</v>
      </c>
      <c r="S3118" s="182">
        <v>0.1</v>
      </c>
      <c r="T3118" s="183">
        <v>0.1</v>
      </c>
      <c r="U3118" s="116"/>
    </row>
    <row r="3119" x14ac:dyDescent="0.3">
      <c r="P3119" s="115"/>
      <c r="Q3119" s="189">
        <v>402201010</v>
      </c>
      <c r="R3119" s="181" t="s">
        <v>1253</v>
      </c>
      <c r="S3119" s="182">
        <v>0.1</v>
      </c>
      <c r="T3119" s="183">
        <v>0.1</v>
      </c>
      <c r="U3119" s="116"/>
    </row>
    <row r="3120" x14ac:dyDescent="0.3">
      <c r="P3120" s="115"/>
      <c r="Q3120" s="189">
        <v>402201025</v>
      </c>
      <c r="R3120" s="181" t="s">
        <v>1254</v>
      </c>
      <c r="S3120" s="182">
        <v>0.1</v>
      </c>
      <c r="T3120" s="183">
        <v>0.1</v>
      </c>
      <c r="U3120" s="116"/>
    </row>
    <row r="3121" x14ac:dyDescent="0.3">
      <c r="P3121" s="115"/>
      <c r="Q3121" s="189">
        <v>402202023</v>
      </c>
      <c r="R3121" s="181" t="s">
        <v>1255</v>
      </c>
      <c r="S3121" s="182">
        <v>0.1</v>
      </c>
      <c r="T3121" s="183">
        <v>0.1</v>
      </c>
      <c r="U3121" s="116"/>
    </row>
    <row r="3122" x14ac:dyDescent="0.3">
      <c r="P3122" s="115"/>
      <c r="Q3122" s="189">
        <v>402202024</v>
      </c>
      <c r="R3122" s="181" t="s">
        <v>1256</v>
      </c>
      <c r="S3122" s="182">
        <v>0.1</v>
      </c>
      <c r="T3122" s="183">
        <v>0.1</v>
      </c>
      <c r="U3122" s="116"/>
    </row>
    <row r="3123" x14ac:dyDescent="0.3">
      <c r="P3123" s="115"/>
      <c r="Q3123" s="189">
        <v>402203001</v>
      </c>
      <c r="R3123" s="181" t="s">
        <v>1257</v>
      </c>
      <c r="S3123" s="182">
        <v>0.1</v>
      </c>
      <c r="T3123" s="183">
        <v>0.1</v>
      </c>
      <c r="U3123" s="116"/>
    </row>
    <row r="3124" x14ac:dyDescent="0.3">
      <c r="P3124" s="115"/>
      <c r="Q3124" s="189">
        <v>402205041</v>
      </c>
      <c r="R3124" s="181" t="s">
        <v>1258</v>
      </c>
      <c r="S3124" s="182">
        <v>0.1</v>
      </c>
      <c r="T3124" s="183">
        <v>0.1</v>
      </c>
      <c r="U3124" s="116"/>
    </row>
    <row r="3125" x14ac:dyDescent="0.3">
      <c r="P3125" s="115"/>
      <c r="Q3125" s="189">
        <v>402205042</v>
      </c>
      <c r="R3125" s="181" t="s">
        <v>1259</v>
      </c>
      <c r="S3125" s="182">
        <v>0.1</v>
      </c>
      <c r="T3125" s="183">
        <v>0.1</v>
      </c>
      <c r="U3125" s="116"/>
    </row>
    <row r="3126" x14ac:dyDescent="0.3">
      <c r="P3126" s="115"/>
      <c r="Q3126" s="189">
        <v>402205888</v>
      </c>
      <c r="R3126" s="181" t="s">
        <v>1260</v>
      </c>
      <c r="S3126" s="182">
        <v>0.1</v>
      </c>
      <c r="T3126" s="183">
        <v>0.1</v>
      </c>
      <c r="U3126" s="116"/>
    </row>
    <row r="3127" x14ac:dyDescent="0.3">
      <c r="P3127" s="115"/>
      <c r="Q3127" s="189">
        <v>603402003</v>
      </c>
      <c r="R3127" s="181" t="s">
        <v>1261</v>
      </c>
      <c r="S3127" s="182">
        <v>0.1</v>
      </c>
      <c r="T3127" s="183">
        <v>0.1</v>
      </c>
      <c r="U3127" s="116"/>
    </row>
    <row r="3128" x14ac:dyDescent="0.3">
      <c r="P3128" s="115"/>
      <c r="Q3128" s="189">
        <v>603402004</v>
      </c>
      <c r="R3128" s="181" t="s">
        <v>1262</v>
      </c>
      <c r="S3128" s="182">
        <v>0.1</v>
      </c>
      <c r="T3128" s="183">
        <v>0.1</v>
      </c>
      <c r="U3128" s="116"/>
    </row>
    <row r="3129" x14ac:dyDescent="0.3">
      <c r="P3129" s="115"/>
      <c r="Q3129" s="189">
        <v>603402015</v>
      </c>
      <c r="R3129" s="181" t="s">
        <v>1263</v>
      </c>
      <c r="S3129" s="182">
        <v>0.1</v>
      </c>
      <c r="T3129" s="183">
        <v>0.1</v>
      </c>
      <c r="U3129" s="116"/>
    </row>
    <row r="3130" x14ac:dyDescent="0.3">
      <c r="P3130" s="115"/>
      <c r="Q3130" s="189">
        <v>604101011</v>
      </c>
      <c r="R3130" s="181" t="s">
        <v>1264</v>
      </c>
      <c r="S3130" s="182">
        <v>0.1</v>
      </c>
      <c r="T3130" s="183">
        <v>0.1</v>
      </c>
      <c r="U3130" s="116"/>
    </row>
    <row r="3131" x14ac:dyDescent="0.3">
      <c r="P3131" s="115"/>
      <c r="Q3131" s="189">
        <v>604101012</v>
      </c>
      <c r="R3131" s="181" t="s">
        <v>1265</v>
      </c>
      <c r="S3131" s="182">
        <v>0.1</v>
      </c>
      <c r="T3131" s="183">
        <v>0.1</v>
      </c>
      <c r="U3131" s="116"/>
    </row>
    <row r="3132" x14ac:dyDescent="0.3">
      <c r="P3132" s="115"/>
      <c r="Q3132" s="189">
        <v>604101013</v>
      </c>
      <c r="R3132" s="181" t="s">
        <v>1266</v>
      </c>
      <c r="S3132" s="182">
        <v>0.1</v>
      </c>
      <c r="T3132" s="183">
        <v>0.1</v>
      </c>
      <c r="U3132" s="116"/>
    </row>
    <row r="3133" x14ac:dyDescent="0.3">
      <c r="P3133" s="115"/>
      <c r="Q3133" s="189">
        <v>604101014</v>
      </c>
      <c r="R3133" s="181" t="s">
        <v>1267</v>
      </c>
      <c r="S3133" s="182">
        <v>0.1</v>
      </c>
      <c r="T3133" s="183">
        <v>0.1</v>
      </c>
      <c r="U3133" s="116"/>
    </row>
    <row r="3134" x14ac:dyDescent="0.3">
      <c r="P3134" s="115"/>
      <c r="Q3134" s="189">
        <v>604101016</v>
      </c>
      <c r="R3134" s="181" t="s">
        <v>1268</v>
      </c>
      <c r="S3134" s="182">
        <v>0.1</v>
      </c>
      <c r="T3134" s="183">
        <v>0.1</v>
      </c>
      <c r="U3134" s="116"/>
    </row>
    <row r="3135" x14ac:dyDescent="0.3">
      <c r="P3135" s="115"/>
      <c r="Q3135" s="189">
        <v>604101017</v>
      </c>
      <c r="R3135" s="181" t="s">
        <v>1269</v>
      </c>
      <c r="S3135" s="182">
        <v>0.1</v>
      </c>
      <c r="T3135" s="183">
        <v>0.1</v>
      </c>
      <c r="U3135" s="116"/>
    </row>
    <row r="3136" x14ac:dyDescent="0.3">
      <c r="P3136" s="115"/>
      <c r="Q3136" s="189">
        <v>604101018</v>
      </c>
      <c r="R3136" s="181" t="s">
        <v>1270</v>
      </c>
      <c r="S3136" s="182">
        <v>0.1</v>
      </c>
      <c r="T3136" s="183">
        <v>0.1</v>
      </c>
      <c r="U3136" s="116"/>
    </row>
    <row r="3137" x14ac:dyDescent="0.3">
      <c r="P3137" s="115"/>
      <c r="Q3137" s="189">
        <v>604101019</v>
      </c>
      <c r="R3137" s="181" t="s">
        <v>1271</v>
      </c>
      <c r="S3137" s="182">
        <v>0.1</v>
      </c>
      <c r="T3137" s="183">
        <v>0.1</v>
      </c>
      <c r="U3137" s="116"/>
    </row>
    <row r="3138" x14ac:dyDescent="0.3">
      <c r="P3138" s="115"/>
      <c r="Q3138" s="189">
        <v>604101023</v>
      </c>
      <c r="R3138" s="181" t="s">
        <v>1272</v>
      </c>
      <c r="S3138" s="182">
        <v>0.1</v>
      </c>
      <c r="T3138" s="183">
        <v>0.1</v>
      </c>
      <c r="U3138" s="116"/>
    </row>
    <row r="3139" x14ac:dyDescent="0.3">
      <c r="P3139" s="115"/>
      <c r="Q3139" s="189">
        <v>604101024</v>
      </c>
      <c r="R3139" s="181" t="s">
        <v>1273</v>
      </c>
      <c r="S3139" s="182">
        <v>0.1</v>
      </c>
      <c r="T3139" s="183">
        <v>0.1</v>
      </c>
      <c r="U3139" s="116"/>
    </row>
    <row r="3140" x14ac:dyDescent="0.3">
      <c r="P3140" s="115"/>
      <c r="Q3140" s="189">
        <v>604101026</v>
      </c>
      <c r="R3140" s="181" t="s">
        <v>1274</v>
      </c>
      <c r="S3140" s="182">
        <v>0.1</v>
      </c>
      <c r="T3140" s="183">
        <v>0.1</v>
      </c>
      <c r="U3140" s="116"/>
    </row>
    <row r="3141" x14ac:dyDescent="0.3">
      <c r="P3141" s="115"/>
      <c r="Q3141" s="189">
        <v>604101028</v>
      </c>
      <c r="R3141" s="181" t="s">
        <v>1275</v>
      </c>
      <c r="S3141" s="182">
        <v>0.1</v>
      </c>
      <c r="T3141" s="183">
        <v>0.1</v>
      </c>
      <c r="U3141" s="116"/>
    </row>
    <row r="3142" x14ac:dyDescent="0.3">
      <c r="P3142" s="115"/>
      <c r="Q3142" s="189">
        <v>604101029</v>
      </c>
      <c r="R3142" s="181" t="s">
        <v>1276</v>
      </c>
      <c r="S3142" s="182">
        <v>0.1</v>
      </c>
      <c r="T3142" s="183">
        <v>0.1</v>
      </c>
      <c r="U3142" s="116"/>
    </row>
    <row r="3143" x14ac:dyDescent="0.3">
      <c r="P3143" s="115"/>
      <c r="Q3143" s="189">
        <v>604101038</v>
      </c>
      <c r="R3143" s="181" t="s">
        <v>1277</v>
      </c>
      <c r="S3143" s="182">
        <v>0.1</v>
      </c>
      <c r="T3143" s="183">
        <v>0.1</v>
      </c>
      <c r="U3143" s="116"/>
    </row>
    <row r="3144" x14ac:dyDescent="0.3">
      <c r="P3144" s="115"/>
      <c r="Q3144" s="189">
        <v>604101039</v>
      </c>
      <c r="R3144" s="181" t="s">
        <v>1278</v>
      </c>
      <c r="S3144" s="182">
        <v>0.1</v>
      </c>
      <c r="T3144" s="183">
        <v>0.1</v>
      </c>
      <c r="U3144" s="116"/>
    </row>
    <row r="3145" x14ac:dyDescent="0.3">
      <c r="P3145" s="115"/>
      <c r="Q3145" s="189">
        <v>604101041</v>
      </c>
      <c r="R3145" s="181" t="s">
        <v>1279</v>
      </c>
      <c r="S3145" s="182">
        <v>0.1</v>
      </c>
      <c r="T3145" s="183">
        <v>0.1</v>
      </c>
      <c r="U3145" s="116"/>
    </row>
    <row r="3146" x14ac:dyDescent="0.3">
      <c r="P3146" s="115"/>
      <c r="Q3146" s="189">
        <v>604101042</v>
      </c>
      <c r="R3146" s="181" t="s">
        <v>1280</v>
      </c>
      <c r="S3146" s="182">
        <v>0.1</v>
      </c>
      <c r="T3146" s="183">
        <v>0.1</v>
      </c>
      <c r="U3146" s="116"/>
    </row>
    <row r="3147" x14ac:dyDescent="0.3">
      <c r="P3147" s="115"/>
      <c r="Q3147" s="189">
        <v>604101043</v>
      </c>
      <c r="R3147" s="181" t="s">
        <v>1281</v>
      </c>
      <c r="S3147" s="182">
        <v>0.1</v>
      </c>
      <c r="T3147" s="183">
        <v>0.1</v>
      </c>
      <c r="U3147" s="116"/>
    </row>
    <row r="3148" x14ac:dyDescent="0.3">
      <c r="P3148" s="115"/>
      <c r="Q3148" s="189">
        <v>604101046</v>
      </c>
      <c r="R3148" s="181" t="s">
        <v>1282</v>
      </c>
      <c r="S3148" s="182">
        <v>0.1</v>
      </c>
      <c r="T3148" s="183">
        <v>0.1</v>
      </c>
      <c r="U3148" s="116"/>
    </row>
    <row r="3149" x14ac:dyDescent="0.3">
      <c r="P3149" s="115"/>
      <c r="Q3149" s="189">
        <v>604101048</v>
      </c>
      <c r="R3149" s="181" t="s">
        <v>1283</v>
      </c>
      <c r="S3149" s="182">
        <v>0.1</v>
      </c>
      <c r="T3149" s="183">
        <v>0.1</v>
      </c>
      <c r="U3149" s="116"/>
    </row>
    <row r="3150" x14ac:dyDescent="0.3">
      <c r="P3150" s="115"/>
      <c r="Q3150" s="189">
        <v>604201001</v>
      </c>
      <c r="R3150" s="181" t="s">
        <v>1284</v>
      </c>
      <c r="S3150" s="182">
        <v>0.1</v>
      </c>
      <c r="T3150" s="183">
        <v>0.1</v>
      </c>
      <c r="U3150" s="116"/>
    </row>
    <row r="3151" x14ac:dyDescent="0.3">
      <c r="P3151" s="115"/>
      <c r="Q3151" s="189">
        <v>604201003</v>
      </c>
      <c r="R3151" s="181" t="s">
        <v>1285</v>
      </c>
      <c r="S3151" s="182">
        <v>0.1</v>
      </c>
      <c r="T3151" s="183">
        <v>0.1</v>
      </c>
      <c r="U3151" s="116"/>
    </row>
    <row r="3152" x14ac:dyDescent="0.3">
      <c r="P3152" s="115"/>
      <c r="Q3152" s="189">
        <v>604201004</v>
      </c>
      <c r="R3152" s="181" t="s">
        <v>1286</v>
      </c>
      <c r="S3152" s="182">
        <v>0.1</v>
      </c>
      <c r="T3152" s="183">
        <v>0.1</v>
      </c>
      <c r="U3152" s="116"/>
    </row>
    <row r="3153" x14ac:dyDescent="0.3">
      <c r="P3153" s="115"/>
      <c r="Q3153" s="189">
        <v>604201005</v>
      </c>
      <c r="R3153" s="181" t="s">
        <v>1287</v>
      </c>
      <c r="S3153" s="182">
        <v>0.1</v>
      </c>
      <c r="T3153" s="183">
        <v>0.1</v>
      </c>
      <c r="U3153" s="116"/>
    </row>
    <row r="3154" x14ac:dyDescent="0.3">
      <c r="P3154" s="115"/>
      <c r="Q3154" s="189">
        <v>604201008</v>
      </c>
      <c r="R3154" s="181" t="s">
        <v>1288</v>
      </c>
      <c r="S3154" s="182">
        <v>0.1</v>
      </c>
      <c r="T3154" s="183">
        <v>0.1</v>
      </c>
      <c r="U3154" s="116"/>
    </row>
    <row r="3155" x14ac:dyDescent="0.3">
      <c r="P3155" s="115"/>
      <c r="Q3155" s="189">
        <v>604201011</v>
      </c>
      <c r="R3155" s="181" t="s">
        <v>1289</v>
      </c>
      <c r="S3155" s="182">
        <v>0.1</v>
      </c>
      <c r="T3155" s="183">
        <v>0.1</v>
      </c>
      <c r="U3155" s="116"/>
    </row>
    <row r="3156" x14ac:dyDescent="0.3">
      <c r="P3156" s="115"/>
      <c r="Q3156" s="189">
        <v>604201012</v>
      </c>
      <c r="R3156" s="181" t="s">
        <v>1290</v>
      </c>
      <c r="S3156" s="182">
        <v>0.1</v>
      </c>
      <c r="T3156" s="183">
        <v>0.1</v>
      </c>
      <c r="U3156" s="116"/>
    </row>
    <row r="3157" x14ac:dyDescent="0.3">
      <c r="P3157" s="115"/>
      <c r="Q3157" s="189">
        <v>604205013</v>
      </c>
      <c r="R3157" s="181" t="s">
        <v>1291</v>
      </c>
      <c r="S3157" s="182">
        <v>0.1</v>
      </c>
      <c r="T3157" s="183">
        <v>0.1</v>
      </c>
      <c r="U3157" s="116"/>
    </row>
    <row r="3158" x14ac:dyDescent="0.3">
      <c r="P3158" s="115"/>
      <c r="Q3158" s="189">
        <v>701101001</v>
      </c>
      <c r="R3158" s="181" t="s">
        <v>1292</v>
      </c>
      <c r="S3158" s="182">
        <v>0.1</v>
      </c>
      <c r="T3158" s="183">
        <v>0.1</v>
      </c>
      <c r="U3158" s="116"/>
    </row>
    <row r="3159" x14ac:dyDescent="0.3">
      <c r="P3159" s="115"/>
      <c r="Q3159" s="189">
        <v>701101002</v>
      </c>
      <c r="R3159" s="181" t="s">
        <v>1293</v>
      </c>
      <c r="S3159" s="182">
        <v>0.1</v>
      </c>
      <c r="T3159" s="183">
        <v>0.1</v>
      </c>
      <c r="U3159" s="116"/>
    </row>
    <row r="3160" x14ac:dyDescent="0.3">
      <c r="P3160" s="115"/>
      <c r="Q3160" s="189">
        <v>701101003</v>
      </c>
      <c r="R3160" s="181" t="s">
        <v>1294</v>
      </c>
      <c r="S3160" s="182">
        <v>0.1</v>
      </c>
      <c r="T3160" s="183">
        <v>0.1</v>
      </c>
      <c r="U3160" s="116"/>
    </row>
    <row r="3161" x14ac:dyDescent="0.3">
      <c r="P3161" s="115"/>
      <c r="Q3161" s="189">
        <v>701101004</v>
      </c>
      <c r="R3161" s="181" t="s">
        <v>1295</v>
      </c>
      <c r="S3161" s="182">
        <v>0.1</v>
      </c>
      <c r="T3161" s="183">
        <v>0.1</v>
      </c>
      <c r="U3161" s="116"/>
    </row>
    <row r="3162" x14ac:dyDescent="0.3">
      <c r="P3162" s="115"/>
      <c r="Q3162" s="189">
        <v>701101005</v>
      </c>
      <c r="R3162" s="181" t="s">
        <v>1296</v>
      </c>
      <c r="S3162" s="182">
        <v>0.1</v>
      </c>
      <c r="T3162" s="183">
        <v>0.1</v>
      </c>
      <c r="U3162" s="116"/>
    </row>
    <row r="3163" x14ac:dyDescent="0.3">
      <c r="P3163" s="115"/>
      <c r="Q3163" s="189">
        <v>701101006</v>
      </c>
      <c r="R3163" s="181" t="s">
        <v>1297</v>
      </c>
      <c r="S3163" s="182">
        <v>0.1</v>
      </c>
      <c r="T3163" s="183">
        <v>0.1</v>
      </c>
      <c r="U3163" s="116"/>
    </row>
    <row r="3164" x14ac:dyDescent="0.3">
      <c r="P3164" s="115"/>
      <c r="Q3164" s="189">
        <v>701101007</v>
      </c>
      <c r="R3164" s="181" t="s">
        <v>1298</v>
      </c>
      <c r="S3164" s="182">
        <v>0.1</v>
      </c>
      <c r="T3164" s="183">
        <v>0.1</v>
      </c>
      <c r="U3164" s="116"/>
    </row>
    <row r="3165" x14ac:dyDescent="0.3">
      <c r="P3165" s="115"/>
      <c r="Q3165" s="189">
        <v>701101008</v>
      </c>
      <c r="R3165" s="181" t="s">
        <v>1299</v>
      </c>
      <c r="S3165" s="182">
        <v>0.1</v>
      </c>
      <c r="T3165" s="183">
        <v>0.1</v>
      </c>
      <c r="U3165" s="116"/>
    </row>
    <row r="3166" x14ac:dyDescent="0.3">
      <c r="P3166" s="115"/>
      <c r="Q3166" s="189">
        <v>701101009</v>
      </c>
      <c r="R3166" s="181" t="s">
        <v>1001</v>
      </c>
      <c r="S3166" s="182">
        <v>0.1</v>
      </c>
      <c r="T3166" s="183">
        <v>0.1</v>
      </c>
      <c r="U3166" s="116"/>
    </row>
    <row r="3167" x14ac:dyDescent="0.3">
      <c r="P3167" s="115"/>
      <c r="Q3167" s="189">
        <v>701101010</v>
      </c>
      <c r="R3167" s="181" t="s">
        <v>1300</v>
      </c>
      <c r="S3167" s="182">
        <v>0.1</v>
      </c>
      <c r="T3167" s="183">
        <v>0.1</v>
      </c>
      <c r="U3167" s="116"/>
    </row>
    <row r="3168" x14ac:dyDescent="0.3">
      <c r="P3168" s="115"/>
      <c r="Q3168" s="189">
        <v>701101011</v>
      </c>
      <c r="R3168" s="181" t="s">
        <v>1301</v>
      </c>
      <c r="S3168" s="182">
        <v>0.1</v>
      </c>
      <c r="T3168" s="183">
        <v>0.1</v>
      </c>
      <c r="U3168" s="116"/>
    </row>
    <row r="3169" x14ac:dyDescent="0.3">
      <c r="P3169" s="115"/>
      <c r="Q3169" s="189">
        <v>701101012</v>
      </c>
      <c r="R3169" s="181" t="s">
        <v>1302</v>
      </c>
      <c r="S3169" s="182">
        <v>0.1</v>
      </c>
      <c r="T3169" s="183">
        <v>0.1</v>
      </c>
      <c r="U3169" s="116"/>
    </row>
    <row r="3170" x14ac:dyDescent="0.3">
      <c r="P3170" s="115"/>
      <c r="Q3170" s="189">
        <v>701101013</v>
      </c>
      <c r="R3170" s="181" t="s">
        <v>1303</v>
      </c>
      <c r="S3170" s="182">
        <v>0.1</v>
      </c>
      <c r="T3170" s="183">
        <v>0.1</v>
      </c>
      <c r="U3170" s="116"/>
    </row>
    <row r="3171" x14ac:dyDescent="0.3">
      <c r="P3171" s="115"/>
      <c r="Q3171" s="189">
        <v>701101014</v>
      </c>
      <c r="R3171" s="181" t="s">
        <v>1304</v>
      </c>
      <c r="S3171" s="182">
        <v>0.1</v>
      </c>
      <c r="T3171" s="183">
        <v>0.1</v>
      </c>
      <c r="U3171" s="116"/>
    </row>
    <row r="3172" x14ac:dyDescent="0.3">
      <c r="P3172" s="115"/>
      <c r="Q3172" s="189">
        <v>701101888</v>
      </c>
      <c r="R3172" s="181" t="s">
        <v>1305</v>
      </c>
      <c r="S3172" s="182">
        <v>0.1</v>
      </c>
      <c r="T3172" s="183">
        <v>0.1</v>
      </c>
      <c r="U3172" s="116"/>
    </row>
    <row r="3173" x14ac:dyDescent="0.3">
      <c r="P3173" s="115"/>
      <c r="Q3173" s="189">
        <v>701102003</v>
      </c>
      <c r="R3173" s="181" t="s">
        <v>1306</v>
      </c>
      <c r="S3173" s="182">
        <v>0.1</v>
      </c>
      <c r="T3173" s="183">
        <v>0.1</v>
      </c>
      <c r="U3173" s="116"/>
    </row>
    <row r="3174" x14ac:dyDescent="0.3">
      <c r="P3174" s="115"/>
      <c r="Q3174" s="189">
        <v>701102004</v>
      </c>
      <c r="R3174" s="181" t="s">
        <v>1307</v>
      </c>
      <c r="S3174" s="182">
        <v>0.1</v>
      </c>
      <c r="T3174" s="183">
        <v>0.1</v>
      </c>
      <c r="U3174" s="116"/>
    </row>
    <row r="3175" x14ac:dyDescent="0.3">
      <c r="P3175" s="115"/>
      <c r="Q3175" s="189">
        <v>701102005</v>
      </c>
      <c r="R3175" s="181" t="s">
        <v>1308</v>
      </c>
      <c r="S3175" s="182">
        <v>0.1</v>
      </c>
      <c r="T3175" s="183">
        <v>0.1</v>
      </c>
      <c r="U3175" s="116"/>
    </row>
    <row r="3176" x14ac:dyDescent="0.3">
      <c r="P3176" s="115"/>
      <c r="Q3176" s="189">
        <v>701102006</v>
      </c>
      <c r="R3176" s="181" t="s">
        <v>1309</v>
      </c>
      <c r="S3176" s="182">
        <v>0.1</v>
      </c>
      <c r="T3176" s="183">
        <v>0.1</v>
      </c>
      <c r="U3176" s="116"/>
    </row>
    <row r="3177" x14ac:dyDescent="0.3">
      <c r="P3177" s="115"/>
      <c r="Q3177" s="189">
        <v>701102007</v>
      </c>
      <c r="R3177" s="181" t="s">
        <v>1310</v>
      </c>
      <c r="S3177" s="182">
        <v>0.1</v>
      </c>
      <c r="T3177" s="183">
        <v>0.1</v>
      </c>
      <c r="U3177" s="116"/>
    </row>
    <row r="3178" x14ac:dyDescent="0.3">
      <c r="P3178" s="115"/>
      <c r="Q3178" s="189">
        <v>701102008</v>
      </c>
      <c r="R3178" s="181" t="s">
        <v>1311</v>
      </c>
      <c r="S3178" s="182">
        <v>0.1</v>
      </c>
      <c r="T3178" s="183">
        <v>0.1</v>
      </c>
      <c r="U3178" s="116"/>
    </row>
    <row r="3179" x14ac:dyDescent="0.3">
      <c r="P3179" s="115"/>
      <c r="Q3179" s="189">
        <v>701102014</v>
      </c>
      <c r="R3179" s="181" t="s">
        <v>1312</v>
      </c>
      <c r="S3179" s="182">
        <v>0.1</v>
      </c>
      <c r="T3179" s="183">
        <v>0.1</v>
      </c>
      <c r="U3179" s="116"/>
    </row>
    <row r="3180" x14ac:dyDescent="0.3">
      <c r="P3180" s="115"/>
      <c r="Q3180" s="189">
        <v>701102888</v>
      </c>
      <c r="R3180" s="181" t="s">
        <v>1313</v>
      </c>
      <c r="S3180" s="182">
        <v>0.1</v>
      </c>
      <c r="T3180" s="183">
        <v>0.1</v>
      </c>
      <c r="U3180" s="116"/>
    </row>
    <row r="3181" x14ac:dyDescent="0.3">
      <c r="P3181" s="115"/>
      <c r="Q3181" s="189">
        <v>702102001</v>
      </c>
      <c r="R3181" s="181" t="s">
        <v>1314</v>
      </c>
      <c r="S3181" s="182">
        <v>0.1</v>
      </c>
      <c r="T3181" s="183">
        <v>0.1</v>
      </c>
      <c r="U3181" s="116"/>
    </row>
    <row r="3182" x14ac:dyDescent="0.3">
      <c r="P3182" s="115"/>
      <c r="Q3182" s="189">
        <v>702102002</v>
      </c>
      <c r="R3182" s="181" t="s">
        <v>1315</v>
      </c>
      <c r="S3182" s="182">
        <v>0.1</v>
      </c>
      <c r="T3182" s="183">
        <v>0.1</v>
      </c>
      <c r="U3182" s="116"/>
    </row>
    <row r="3183" x14ac:dyDescent="0.3">
      <c r="P3183" s="115"/>
      <c r="Q3183" s="189">
        <v>702102003</v>
      </c>
      <c r="R3183" s="181" t="s">
        <v>1316</v>
      </c>
      <c r="S3183" s="182">
        <v>0.1</v>
      </c>
      <c r="T3183" s="183">
        <v>0.1</v>
      </c>
      <c r="U3183" s="116"/>
    </row>
    <row r="3184" x14ac:dyDescent="0.3">
      <c r="P3184" s="115"/>
      <c r="Q3184" s="189">
        <v>703101001</v>
      </c>
      <c r="R3184" s="181" t="s">
        <v>1317</v>
      </c>
      <c r="S3184" s="182">
        <v>0.1</v>
      </c>
      <c r="T3184" s="183">
        <v>0.1</v>
      </c>
      <c r="U3184" s="116"/>
    </row>
    <row r="3185" x14ac:dyDescent="0.3">
      <c r="P3185" s="115"/>
      <c r="Q3185" s="189">
        <v>703101002</v>
      </c>
      <c r="R3185" s="181" t="s">
        <v>1318</v>
      </c>
      <c r="S3185" s="182">
        <v>0.1</v>
      </c>
      <c r="T3185" s="183">
        <v>0.1</v>
      </c>
      <c r="U3185" s="116"/>
    </row>
    <row r="3186" x14ac:dyDescent="0.3">
      <c r="P3186" s="115"/>
      <c r="Q3186" s="189">
        <v>703101003</v>
      </c>
      <c r="R3186" s="181" t="s">
        <v>1319</v>
      </c>
      <c r="S3186" s="182">
        <v>0.1</v>
      </c>
      <c r="T3186" s="183">
        <v>0.1</v>
      </c>
      <c r="U3186" s="116"/>
    </row>
    <row r="3187" x14ac:dyDescent="0.3">
      <c r="P3187" s="115"/>
      <c r="Q3187" s="189">
        <v>703101004</v>
      </c>
      <c r="R3187" s="181" t="s">
        <v>1320</v>
      </c>
      <c r="S3187" s="182">
        <v>0.1</v>
      </c>
      <c r="T3187" s="183">
        <v>0.1</v>
      </c>
      <c r="U3187" s="116"/>
    </row>
    <row r="3188" x14ac:dyDescent="0.3">
      <c r="P3188" s="115"/>
      <c r="Q3188" s="189">
        <v>703101005</v>
      </c>
      <c r="R3188" s="181" t="s">
        <v>1321</v>
      </c>
      <c r="S3188" s="182">
        <v>0.1</v>
      </c>
      <c r="T3188" s="183">
        <v>0.1</v>
      </c>
      <c r="U3188" s="116"/>
    </row>
    <row r="3189" x14ac:dyDescent="0.3">
      <c r="P3189" s="115"/>
      <c r="Q3189" s="189">
        <v>703101006</v>
      </c>
      <c r="R3189" s="181" t="s">
        <v>1322</v>
      </c>
      <c r="S3189" s="182">
        <v>0.1</v>
      </c>
      <c r="T3189" s="183">
        <v>0.1</v>
      </c>
      <c r="U3189" s="116"/>
    </row>
    <row r="3190" x14ac:dyDescent="0.3">
      <c r="P3190" s="115"/>
      <c r="Q3190" s="189">
        <v>703101007</v>
      </c>
      <c r="R3190" s="181" t="s">
        <v>1323</v>
      </c>
      <c r="S3190" s="182">
        <v>0.1</v>
      </c>
      <c r="T3190" s="183">
        <v>0.1</v>
      </c>
      <c r="U3190" s="116"/>
    </row>
    <row r="3191" x14ac:dyDescent="0.3">
      <c r="P3191" s="115"/>
      <c r="Q3191" s="189">
        <v>703101008</v>
      </c>
      <c r="R3191" s="181" t="s">
        <v>1324</v>
      </c>
      <c r="S3191" s="182">
        <v>0.1</v>
      </c>
      <c r="T3191" s="183">
        <v>0.1</v>
      </c>
      <c r="U3191" s="116"/>
    </row>
    <row r="3192" x14ac:dyDescent="0.3">
      <c r="P3192" s="115"/>
      <c r="Q3192" s="189">
        <v>703101012</v>
      </c>
      <c r="R3192" s="181" t="s">
        <v>1325</v>
      </c>
      <c r="S3192" s="182">
        <v>0.1</v>
      </c>
      <c r="T3192" s="183">
        <v>0.1</v>
      </c>
      <c r="U3192" s="116"/>
    </row>
    <row r="3193" x14ac:dyDescent="0.3">
      <c r="P3193" s="115"/>
      <c r="Q3193" s="189">
        <v>703101013</v>
      </c>
      <c r="R3193" s="181" t="s">
        <v>1326</v>
      </c>
      <c r="S3193" s="182">
        <v>0.1</v>
      </c>
      <c r="T3193" s="183">
        <v>0.1</v>
      </c>
      <c r="U3193" s="116"/>
    </row>
    <row r="3194" x14ac:dyDescent="0.3">
      <c r="P3194" s="115"/>
      <c r="Q3194" s="189">
        <v>703101014</v>
      </c>
      <c r="R3194" s="181" t="s">
        <v>1327</v>
      </c>
      <c r="S3194" s="182">
        <v>0.1</v>
      </c>
      <c r="T3194" s="183">
        <v>0.1</v>
      </c>
      <c r="U3194" s="116"/>
    </row>
    <row r="3195" x14ac:dyDescent="0.3">
      <c r="P3195" s="115"/>
      <c r="Q3195" s="189">
        <v>703101015</v>
      </c>
      <c r="R3195" s="181" t="s">
        <v>1328</v>
      </c>
      <c r="S3195" s="182">
        <v>0.1</v>
      </c>
      <c r="T3195" s="183">
        <v>0.1</v>
      </c>
      <c r="U3195" s="116"/>
    </row>
    <row r="3196" x14ac:dyDescent="0.3">
      <c r="P3196" s="115"/>
      <c r="Q3196" s="189">
        <v>703101016</v>
      </c>
      <c r="R3196" s="181" t="s">
        <v>1329</v>
      </c>
      <c r="S3196" s="182">
        <v>0.1</v>
      </c>
      <c r="T3196" s="183">
        <v>0.1</v>
      </c>
      <c r="U3196" s="116"/>
    </row>
    <row r="3197" x14ac:dyDescent="0.3">
      <c r="P3197" s="115"/>
      <c r="Q3197" s="189">
        <v>703101020</v>
      </c>
      <c r="R3197" s="181" t="s">
        <v>1330</v>
      </c>
      <c r="S3197" s="182">
        <v>0.1</v>
      </c>
      <c r="T3197" s="183">
        <v>0.1</v>
      </c>
      <c r="U3197" s="116"/>
    </row>
    <row r="3198" x14ac:dyDescent="0.3">
      <c r="P3198" s="115"/>
      <c r="Q3198" s="189">
        <v>703101021</v>
      </c>
      <c r="R3198" s="181" t="s">
        <v>463</v>
      </c>
      <c r="S3198" s="182">
        <v>0.1</v>
      </c>
      <c r="T3198" s="183">
        <v>0.1</v>
      </c>
      <c r="U3198" s="116"/>
    </row>
    <row r="3199" x14ac:dyDescent="0.3">
      <c r="P3199" s="115"/>
      <c r="Q3199" s="189">
        <v>703101025</v>
      </c>
      <c r="R3199" s="181" t="s">
        <v>1331</v>
      </c>
      <c r="S3199" s="182">
        <v>0.1</v>
      </c>
      <c r="T3199" s="183">
        <v>0.1</v>
      </c>
      <c r="U3199" s="116"/>
    </row>
    <row r="3200" x14ac:dyDescent="0.3">
      <c r="P3200" s="115"/>
      <c r="Q3200" s="189">
        <v>703101027</v>
      </c>
      <c r="R3200" s="181" t="s">
        <v>1332</v>
      </c>
      <c r="S3200" s="182">
        <v>0.1</v>
      </c>
      <c r="T3200" s="183">
        <v>0.1</v>
      </c>
      <c r="U3200" s="116"/>
    </row>
    <row r="3201" x14ac:dyDescent="0.3">
      <c r="P3201" s="115"/>
      <c r="Q3201" s="189">
        <v>703101028</v>
      </c>
      <c r="R3201" s="181" t="s">
        <v>1333</v>
      </c>
      <c r="S3201" s="182">
        <v>0.1</v>
      </c>
      <c r="T3201" s="183">
        <v>0.1</v>
      </c>
      <c r="U3201" s="116"/>
    </row>
    <row r="3202" x14ac:dyDescent="0.3">
      <c r="P3202" s="115"/>
      <c r="Q3202" s="189">
        <v>704101001</v>
      </c>
      <c r="R3202" s="181" t="s">
        <v>1334</v>
      </c>
      <c r="S3202" s="182">
        <v>0.1</v>
      </c>
      <c r="T3202" s="183">
        <v>0.1</v>
      </c>
      <c r="U3202" s="116"/>
    </row>
    <row r="3203" x14ac:dyDescent="0.3">
      <c r="P3203" s="115"/>
      <c r="Q3203" s="189">
        <v>708101028</v>
      </c>
      <c r="R3203" s="181" t="s">
        <v>1335</v>
      </c>
      <c r="S3203" s="182">
        <v>0.1</v>
      </c>
      <c r="T3203" s="183">
        <v>0.1</v>
      </c>
      <c r="U3203" s="116"/>
    </row>
    <row r="3204" x14ac:dyDescent="0.3">
      <c r="P3204" s="115"/>
      <c r="Q3204" s="189">
        <v>709101001</v>
      </c>
      <c r="R3204" s="181" t="s">
        <v>1336</v>
      </c>
      <c r="S3204" s="182">
        <v>0.1</v>
      </c>
      <c r="T3204" s="183">
        <v>0.1</v>
      </c>
      <c r="U3204" s="116"/>
    </row>
    <row r="3205" x14ac:dyDescent="0.3">
      <c r="P3205" s="115"/>
      <c r="Q3205" s="189">
        <v>709101002</v>
      </c>
      <c r="R3205" s="181" t="s">
        <v>1337</v>
      </c>
      <c r="S3205" s="182">
        <v>0.1</v>
      </c>
      <c r="T3205" s="183">
        <v>0.1</v>
      </c>
      <c r="U3205" s="116"/>
    </row>
    <row r="3206" x14ac:dyDescent="0.3">
      <c r="P3206" s="115"/>
      <c r="Q3206" s="189">
        <v>709101004</v>
      </c>
      <c r="R3206" s="181" t="s">
        <v>1334</v>
      </c>
      <c r="S3206" s="182">
        <v>0.1</v>
      </c>
      <c r="T3206" s="183">
        <v>0.1</v>
      </c>
      <c r="U3206" s="116"/>
    </row>
    <row r="3207" x14ac:dyDescent="0.3">
      <c r="P3207" s="115"/>
      <c r="Q3207" s="189">
        <v>709101013</v>
      </c>
      <c r="R3207" s="181" t="s">
        <v>1338</v>
      </c>
      <c r="S3207" s="182">
        <v>0.1</v>
      </c>
      <c r="T3207" s="183">
        <v>0.1</v>
      </c>
      <c r="U3207" s="116"/>
    </row>
    <row r="3208" x14ac:dyDescent="0.3">
      <c r="P3208" s="115"/>
      <c r="Q3208" s="189">
        <v>709101014</v>
      </c>
      <c r="R3208" s="181" t="s">
        <v>1339</v>
      </c>
      <c r="S3208" s="182">
        <v>0.1</v>
      </c>
      <c r="T3208" s="183">
        <v>0.1</v>
      </c>
      <c r="U3208" s="116"/>
    </row>
    <row r="3209" x14ac:dyDescent="0.3">
      <c r="P3209" s="115"/>
      <c r="Q3209" s="189">
        <v>709101015</v>
      </c>
      <c r="R3209" s="181" t="s">
        <v>1340</v>
      </c>
      <c r="S3209" s="182">
        <v>0.1</v>
      </c>
      <c r="T3209" s="183">
        <v>0.1</v>
      </c>
      <c r="U3209" s="116"/>
    </row>
    <row r="3210" x14ac:dyDescent="0.3">
      <c r="P3210" s="115"/>
      <c r="Q3210" s="189">
        <v>709101018</v>
      </c>
      <c r="R3210" s="181" t="s">
        <v>1341</v>
      </c>
      <c r="S3210" s="182">
        <v>0.1</v>
      </c>
      <c r="T3210" s="183">
        <v>0.1</v>
      </c>
      <c r="U3210" s="116"/>
    </row>
    <row r="3211" x14ac:dyDescent="0.3">
      <c r="P3211" s="115"/>
      <c r="Q3211" s="189">
        <v>711101003</v>
      </c>
      <c r="R3211" s="181" t="s">
        <v>1342</v>
      </c>
      <c r="S3211" s="182">
        <v>0.1</v>
      </c>
      <c r="T3211" s="183">
        <v>0.1</v>
      </c>
      <c r="U3211" s="116"/>
    </row>
    <row r="3212" x14ac:dyDescent="0.3">
      <c r="P3212" s="115"/>
      <c r="Q3212" s="189">
        <v>711101006</v>
      </c>
      <c r="R3212" s="181" t="s">
        <v>1343</v>
      </c>
      <c r="S3212" s="182">
        <v>0.1</v>
      </c>
      <c r="T3212" s="183">
        <v>0.1</v>
      </c>
      <c r="U3212" s="116"/>
    </row>
    <row r="3213" ht="15" thickBot="true" x14ac:dyDescent="0.35">
      <c r="P3213" s="137"/>
      <c r="Q3213" s="191"/>
      <c r="R3213" s="192"/>
      <c r="S3213" s="191"/>
      <c r="T3213" s="193"/>
      <c r="U3213" s="174"/>
    </row>
    <row r="3214" x14ac:dyDescent="0.3">
      <c r="Q3214" s="187"/>
      <c r="R3214" s="190"/>
      <c r="S3214" s="187"/>
      <c r="T3214" s="188"/>
    </row>
    <row r="3215" x14ac:dyDescent="0.3">
      <c r="Q3215" s="187"/>
      <c r="R3215" s="190"/>
      <c r="S3215" s="187"/>
      <c r="T3215" s="188"/>
    </row>
    <row r="3216" x14ac:dyDescent="0.3">
      <c r="Q3216" s="187"/>
      <c r="R3216" s="190"/>
      <c r="S3216" s="187"/>
      <c r="T3216" s="188"/>
    </row>
    <row r="3217" x14ac:dyDescent="0.3">
      <c r="Q3217" s="187"/>
      <c r="R3217" s="190"/>
      <c r="S3217" s="187"/>
      <c r="T3217" s="188"/>
    </row>
    <row r="3218" x14ac:dyDescent="0.3">
      <c r="Q3218" s="187"/>
      <c r="R3218" s="190"/>
      <c r="S3218" s="187"/>
      <c r="T3218" s="188"/>
    </row>
    <row r="3219" x14ac:dyDescent="0.3">
      <c r="Q3219" s="187"/>
      <c r="R3219" s="190"/>
      <c r="S3219" s="187"/>
      <c r="T3219" s="188"/>
    </row>
    <row r="3220" x14ac:dyDescent="0.3">
      <c r="Q3220" s="187"/>
      <c r="R3220" s="190"/>
      <c r="S3220" s="187"/>
      <c r="T3220" s="188"/>
    </row>
    <row r="3221" x14ac:dyDescent="0.3">
      <c r="Q3221" s="187"/>
      <c r="R3221" s="190"/>
      <c r="S3221" s="187"/>
      <c r="T3221" s="188"/>
    </row>
    <row r="3222" x14ac:dyDescent="0.3">
      <c r="Q3222" s="187"/>
      <c r="R3222" s="190"/>
      <c r="S3222" s="187"/>
      <c r="T3222" s="188"/>
    </row>
    <row r="3223" x14ac:dyDescent="0.3">
      <c r="Q3223" s="187"/>
      <c r="R3223" s="190"/>
      <c r="S3223" s="187"/>
      <c r="T3223" s="188"/>
    </row>
    <row r="3224" x14ac:dyDescent="0.3">
      <c r="Q3224" s="187"/>
      <c r="R3224" s="190"/>
      <c r="S3224" s="187"/>
      <c r="T3224" s="188"/>
    </row>
    <row r="3225" x14ac:dyDescent="0.3">
      <c r="Q3225" s="187"/>
      <c r="R3225" s="190"/>
      <c r="S3225" s="187"/>
      <c r="T3225" s="188"/>
    </row>
    <row r="3226" x14ac:dyDescent="0.3">
      <c r="Q3226" s="187"/>
      <c r="R3226" s="190"/>
      <c r="S3226" s="187"/>
      <c r="T3226" s="187"/>
    </row>
    <row r="3227" x14ac:dyDescent="0.3">
      <c r="Q3227" s="187"/>
      <c r="R3227" s="190"/>
      <c r="S3227" s="187"/>
      <c r="T3227" s="187"/>
    </row>
    <row r="3228" x14ac:dyDescent="0.3">
      <c r="Q3228" s="187"/>
      <c r="R3228" s="190"/>
      <c r="S3228" s="187"/>
      <c r="T3228" s="187"/>
    </row>
    <row r="3229" x14ac:dyDescent="0.3">
      <c r="Q3229" s="187"/>
      <c r="R3229" s="190"/>
      <c r="S3229" s="187"/>
      <c r="T3229" s="187"/>
    </row>
    <row r="3230" x14ac:dyDescent="0.3">
      <c r="Q3230" s="187"/>
      <c r="R3230" s="190"/>
      <c r="S3230" s="187"/>
      <c r="T3230" s="187"/>
    </row>
    <row r="3231" x14ac:dyDescent="0.3">
      <c r="Q3231" s="187"/>
      <c r="R3231" s="190"/>
      <c r="S3231" s="187"/>
      <c r="T3231" s="187"/>
    </row>
    <row r="3232" x14ac:dyDescent="0.3">
      <c r="Q3232" s="187"/>
      <c r="R3232" s="190"/>
      <c r="S3232" s="187"/>
      <c r="T3232" s="187"/>
    </row>
    <row r="3233" x14ac:dyDescent="0.3">
      <c r="Q3233" s="187"/>
      <c r="R3233" s="190"/>
      <c r="S3233" s="187"/>
      <c r="T3233" s="187"/>
    </row>
    <row r="3234" x14ac:dyDescent="0.3">
      <c r="Q3234" s="187"/>
      <c r="R3234" s="190"/>
      <c r="S3234" s="187"/>
      <c r="T3234" s="187"/>
    </row>
    <row r="3235" x14ac:dyDescent="0.3">
      <c r="Q3235" s="187"/>
      <c r="R3235" s="190"/>
      <c r="S3235" s="187"/>
      <c r="T3235" s="187"/>
    </row>
    <row r="3236" x14ac:dyDescent="0.3">
      <c r="Q3236" s="187"/>
      <c r="R3236" s="190"/>
      <c r="S3236" s="187"/>
      <c r="T3236" s="187"/>
    </row>
    <row r="3237" x14ac:dyDescent="0.3">
      <c r="Q3237" s="187"/>
      <c r="R3237" s="190"/>
      <c r="S3237" s="187"/>
      <c r="T3237" s="187"/>
    </row>
    <row r="3238" x14ac:dyDescent="0.3">
      <c r="Q3238" s="187"/>
      <c r="R3238" s="190"/>
      <c r="S3238" s="187"/>
      <c r="T3238" s="187"/>
    </row>
    <row r="3239" x14ac:dyDescent="0.3">
      <c r="Q3239" s="187"/>
      <c r="R3239" s="190"/>
      <c r="S3239" s="187"/>
      <c r="T3239" s="187"/>
    </row>
    <row r="3240" x14ac:dyDescent="0.3">
      <c r="Q3240" s="187"/>
      <c r="R3240" s="190"/>
      <c r="S3240" s="187"/>
      <c r="T3240" s="187"/>
    </row>
    <row r="3241" x14ac:dyDescent="0.3">
      <c r="Q3241" s="187"/>
      <c r="R3241" s="190"/>
      <c r="S3241" s="187"/>
      <c r="T3241" s="187"/>
    </row>
    <row r="3242" x14ac:dyDescent="0.3">
      <c r="Q3242" s="187"/>
      <c r="R3242" s="190"/>
      <c r="S3242" s="187"/>
      <c r="T3242" s="187"/>
    </row>
    <row r="3243" x14ac:dyDescent="0.3">
      <c r="Q3243" s="187"/>
      <c r="R3243" s="190"/>
      <c r="S3243" s="187"/>
      <c r="T3243" s="187"/>
    </row>
    <row r="3244" x14ac:dyDescent="0.3">
      <c r="Q3244" s="187"/>
      <c r="R3244" s="190"/>
      <c r="S3244" s="187"/>
      <c r="T3244" s="187"/>
    </row>
    <row r="3245" x14ac:dyDescent="0.3">
      <c r="Q3245" s="187"/>
      <c r="R3245" s="190"/>
      <c r="S3245" s="187"/>
      <c r="T3245" s="187"/>
    </row>
    <row r="3246" x14ac:dyDescent="0.3">
      <c r="Q3246" s="187"/>
      <c r="R3246" s="187"/>
      <c r="S3246" s="187"/>
      <c r="T3246" s="187"/>
    </row>
    <row r="3247" x14ac:dyDescent="0.3">
      <c r="Q3247" s="187"/>
      <c r="R3247" s="187"/>
      <c r="S3247" s="187"/>
      <c r="T3247" s="187"/>
    </row>
    <row r="3248" x14ac:dyDescent="0.3">
      <c r="Q3248" s="187"/>
      <c r="R3248" s="187"/>
      <c r="S3248" s="187"/>
      <c r="T3248" s="187"/>
    </row>
    <row r="3249" x14ac:dyDescent="0.3">
      <c r="Q3249" s="187"/>
      <c r="R3249" s="187"/>
      <c r="S3249" s="187"/>
      <c r="T3249" s="187"/>
    </row>
    <row r="3250" x14ac:dyDescent="0.3">
      <c r="Q3250" s="187"/>
      <c r="R3250" s="187"/>
      <c r="S3250" s="187"/>
      <c r="T3250" s="187"/>
    </row>
    <row r="3251" x14ac:dyDescent="0.3">
      <c r="Q3251" s="187"/>
      <c r="R3251" s="187"/>
      <c r="S3251" s="187"/>
      <c r="T3251" s="187"/>
    </row>
    <row r="3252" x14ac:dyDescent="0.3">
      <c r="Q3252" s="187"/>
      <c r="R3252" s="187"/>
      <c r="S3252" s="187"/>
      <c r="T3252" s="187"/>
    </row>
    <row r="3253" x14ac:dyDescent="0.3">
      <c r="Q3253" s="187"/>
      <c r="R3253" s="187"/>
      <c r="S3253" s="187"/>
      <c r="T3253" s="187"/>
    </row>
    <row r="3254" x14ac:dyDescent="0.3">
      <c r="Q3254" s="187"/>
      <c r="R3254" s="187"/>
      <c r="S3254" s="187"/>
      <c r="T3254" s="187"/>
    </row>
    <row r="3255" x14ac:dyDescent="0.3">
      <c r="Q3255" s="187"/>
      <c r="R3255" s="187"/>
      <c r="S3255" s="187"/>
      <c r="T3255" s="187"/>
    </row>
    <row r="3256" x14ac:dyDescent="0.3">
      <c r="Q3256" s="187"/>
      <c r="R3256" s="187"/>
      <c r="S3256" s="187"/>
      <c r="T3256" s="187"/>
    </row>
    <row r="3257" x14ac:dyDescent="0.3">
      <c r="Q3257" s="187"/>
      <c r="R3257" s="187"/>
      <c r="S3257" s="187"/>
      <c r="T3257" s="187"/>
    </row>
    <row r="3258" x14ac:dyDescent="0.3">
      <c r="Q3258" s="187"/>
      <c r="R3258" s="187"/>
      <c r="S3258" s="187"/>
      <c r="T3258" s="187"/>
    </row>
    <row r="3259" x14ac:dyDescent="0.3">
      <c r="Q3259" s="187"/>
      <c r="R3259" s="187"/>
      <c r="S3259" s="187"/>
      <c r="T3259" s="187"/>
    </row>
    <row r="3260" x14ac:dyDescent="0.3">
      <c r="Q3260" s="187"/>
      <c r="R3260" s="187"/>
      <c r="S3260" s="187"/>
      <c r="T3260" s="187"/>
    </row>
    <row r="3261" x14ac:dyDescent="0.3">
      <c r="Q3261" s="187"/>
      <c r="R3261" s="187"/>
      <c r="S3261" s="187"/>
      <c r="T3261" s="187"/>
    </row>
    <row r="3262" x14ac:dyDescent="0.3">
      <c r="Q3262" s="187"/>
      <c r="R3262" s="187"/>
      <c r="S3262" s="187"/>
      <c r="T3262" s="187"/>
    </row>
    <row r="3263" x14ac:dyDescent="0.3">
      <c r="Q3263" s="187"/>
      <c r="R3263" s="187"/>
      <c r="S3263" s="187"/>
      <c r="T3263" s="187"/>
    </row>
    <row r="3264" x14ac:dyDescent="0.3">
      <c r="Q3264" s="187"/>
      <c r="R3264" s="187"/>
      <c r="S3264" s="187"/>
      <c r="T3264" s="187"/>
    </row>
    <row r="3265" x14ac:dyDescent="0.3">
      <c r="Q3265" s="187"/>
      <c r="R3265" s="187"/>
      <c r="S3265" s="187"/>
      <c r="T3265" s="187"/>
    </row>
    <row r="3266" x14ac:dyDescent="0.3">
      <c r="Q3266" s="187"/>
      <c r="R3266" s="187"/>
      <c r="S3266" s="187"/>
      <c r="T3266" s="187"/>
    </row>
    <row r="3267" x14ac:dyDescent="0.3">
      <c r="Q3267" s="187"/>
      <c r="R3267" s="187"/>
      <c r="S3267" s="187"/>
      <c r="T3267" s="187"/>
    </row>
    <row r="3268" x14ac:dyDescent="0.3">
      <c r="Q3268" s="187"/>
      <c r="R3268" s="187"/>
      <c r="S3268" s="187"/>
      <c r="T3268" s="187"/>
    </row>
    <row r="3269" x14ac:dyDescent="0.3">
      <c r="Q3269" s="187"/>
      <c r="R3269" s="187"/>
      <c r="S3269" s="187"/>
      <c r="T3269" s="187"/>
    </row>
    <row r="3270" x14ac:dyDescent="0.3">
      <c r="Q3270" s="187"/>
      <c r="R3270" s="187"/>
      <c r="S3270" s="187"/>
      <c r="T3270" s="187"/>
    </row>
    <row r="3271" x14ac:dyDescent="0.3">
      <c r="Q3271" s="187"/>
      <c r="R3271" s="187"/>
      <c r="S3271" s="187"/>
      <c r="T3271" s="187"/>
    </row>
    <row r="3272" x14ac:dyDescent="0.3">
      <c r="Q3272" s="187"/>
      <c r="R3272" s="187"/>
      <c r="S3272" s="187"/>
      <c r="T3272" s="187"/>
    </row>
    <row r="3273" x14ac:dyDescent="0.3">
      <c r="Q3273" s="187"/>
      <c r="R3273" s="187"/>
      <c r="S3273" s="187"/>
      <c r="T3273" s="187"/>
    </row>
    <row r="3274" x14ac:dyDescent="0.3">
      <c r="Q3274" s="187"/>
      <c r="R3274" s="187"/>
      <c r="S3274" s="187"/>
      <c r="T3274" s="187"/>
    </row>
    <row r="3275" x14ac:dyDescent="0.3">
      <c r="Q3275" s="187"/>
      <c r="R3275" s="187"/>
      <c r="S3275" s="187"/>
      <c r="T3275" s="187"/>
    </row>
    <row r="3276" x14ac:dyDescent="0.3">
      <c r="Q3276" s="187"/>
      <c r="R3276" s="187"/>
      <c r="S3276" s="187"/>
      <c r="T3276" s="187"/>
    </row>
    <row r="3277" x14ac:dyDescent="0.3">
      <c r="Q3277" s="187"/>
      <c r="R3277" s="187"/>
      <c r="S3277" s="187"/>
      <c r="T3277" s="187"/>
    </row>
    <row r="3278" x14ac:dyDescent="0.3">
      <c r="Q3278" s="187"/>
      <c r="R3278" s="187"/>
      <c r="S3278" s="187"/>
      <c r="T3278" s="187"/>
    </row>
    <row r="3279" x14ac:dyDescent="0.3">
      <c r="Q3279" s="187"/>
      <c r="R3279" s="187"/>
      <c r="S3279" s="187"/>
      <c r="T3279" s="187"/>
    </row>
    <row r="3280" x14ac:dyDescent="0.3">
      <c r="Q3280" s="187"/>
      <c r="R3280" s="187"/>
      <c r="S3280" s="187"/>
      <c r="T3280" s="187"/>
    </row>
    <row r="3281" x14ac:dyDescent="0.3">
      <c r="Q3281" s="187"/>
      <c r="R3281" s="187"/>
      <c r="S3281" s="187"/>
      <c r="T3281" s="187"/>
    </row>
    <row r="3282" x14ac:dyDescent="0.3">
      <c r="Q3282" s="187"/>
      <c r="R3282" s="187"/>
      <c r="S3282" s="187"/>
      <c r="T3282" s="187"/>
    </row>
    <row r="3283" x14ac:dyDescent="0.3">
      <c r="Q3283" s="187"/>
      <c r="R3283" s="187"/>
      <c r="S3283" s="187"/>
      <c r="T3283" s="187"/>
    </row>
    <row r="3284" x14ac:dyDescent="0.3">
      <c r="Q3284" s="187"/>
      <c r="R3284" s="187"/>
      <c r="S3284" s="187"/>
      <c r="T3284" s="187"/>
    </row>
    <row r="3285" x14ac:dyDescent="0.3">
      <c r="Q3285" s="187"/>
      <c r="R3285" s="187"/>
      <c r="S3285" s="187"/>
      <c r="T3285" s="187"/>
    </row>
    <row r="3286" x14ac:dyDescent="0.3">
      <c r="Q3286" s="187"/>
      <c r="R3286" s="187"/>
      <c r="S3286" s="187"/>
      <c r="T3286" s="187"/>
    </row>
    <row r="3287" x14ac:dyDescent="0.3">
      <c r="Q3287" s="187"/>
      <c r="R3287" s="187"/>
      <c r="S3287" s="187"/>
      <c r="T3287" s="187"/>
    </row>
    <row r="3288" x14ac:dyDescent="0.3">
      <c r="Q3288" s="187"/>
      <c r="R3288" s="187"/>
      <c r="S3288" s="187"/>
      <c r="T3288" s="187"/>
    </row>
    <row r="3289" x14ac:dyDescent="0.3">
      <c r="Q3289" s="187"/>
      <c r="R3289" s="187"/>
      <c r="S3289" s="187"/>
      <c r="T3289" s="187"/>
    </row>
    <row r="3290" x14ac:dyDescent="0.3">
      <c r="Q3290" s="187"/>
      <c r="R3290" s="187"/>
      <c r="S3290" s="187"/>
      <c r="T3290" s="187"/>
    </row>
    <row r="3291" x14ac:dyDescent="0.3">
      <c r="Q3291" s="187"/>
      <c r="R3291" s="187"/>
      <c r="S3291" s="187"/>
      <c r="T3291" s="187"/>
    </row>
    <row r="3292" x14ac:dyDescent="0.3">
      <c r="Q3292" s="187"/>
      <c r="R3292" s="187"/>
      <c r="S3292" s="187"/>
      <c r="T3292" s="187"/>
    </row>
    <row r="3293" x14ac:dyDescent="0.3">
      <c r="Q3293" s="187"/>
      <c r="R3293" s="187"/>
      <c r="S3293" s="187"/>
      <c r="T3293" s="187"/>
    </row>
    <row r="3294" x14ac:dyDescent="0.3">
      <c r="Q3294" s="187"/>
      <c r="R3294" s="187"/>
      <c r="S3294" s="187"/>
      <c r="T3294" s="187"/>
    </row>
    <row r="3295" x14ac:dyDescent="0.3">
      <c r="Q3295" s="187"/>
      <c r="R3295" s="187"/>
      <c r="S3295" s="187"/>
      <c r="T3295" s="187"/>
    </row>
    <row r="3296" x14ac:dyDescent="0.3">
      <c r="Q3296" s="187"/>
      <c r="R3296" s="187"/>
      <c r="S3296" s="187"/>
      <c r="T3296" s="187"/>
    </row>
    <row r="3297" x14ac:dyDescent="0.3">
      <c r="Q3297" s="187"/>
      <c r="R3297" s="187"/>
      <c r="S3297" s="187"/>
      <c r="T3297" s="187"/>
    </row>
    <row r="3298" x14ac:dyDescent="0.3">
      <c r="Q3298" s="187"/>
      <c r="R3298" s="187"/>
      <c r="S3298" s="187"/>
      <c r="T3298" s="187"/>
    </row>
    <row r="3299" x14ac:dyDescent="0.3">
      <c r="Q3299" s="187"/>
      <c r="R3299" s="187"/>
      <c r="S3299" s="187"/>
      <c r="T3299" s="187"/>
    </row>
    <row r="3300" x14ac:dyDescent="0.3">
      <c r="Q3300" s="187"/>
      <c r="R3300" s="187"/>
      <c r="S3300" s="187"/>
      <c r="T3300" s="187"/>
    </row>
    <row r="3301" x14ac:dyDescent="0.3">
      <c r="Q3301" s="187"/>
      <c r="R3301" s="187"/>
      <c r="S3301" s="187"/>
      <c r="T3301" s="187"/>
    </row>
    <row r="3302" x14ac:dyDescent="0.3">
      <c r="Q3302" s="187"/>
      <c r="R3302" s="187"/>
      <c r="S3302" s="187"/>
      <c r="T3302" s="187"/>
    </row>
    <row r="3303" x14ac:dyDescent="0.3">
      <c r="Q3303" s="187"/>
      <c r="R3303" s="187"/>
      <c r="S3303" s="187"/>
      <c r="T3303" s="187"/>
    </row>
    <row r="3304" x14ac:dyDescent="0.3">
      <c r="Q3304" s="187"/>
      <c r="R3304" s="187"/>
      <c r="S3304" s="187"/>
      <c r="T3304" s="187"/>
    </row>
    <row r="3305" x14ac:dyDescent="0.3">
      <c r="Q3305" s="187"/>
      <c r="R3305" s="187"/>
      <c r="S3305" s="187"/>
      <c r="T3305" s="187"/>
    </row>
    <row r="3306" x14ac:dyDescent="0.3">
      <c r="Q3306" s="187"/>
      <c r="R3306" s="187"/>
      <c r="S3306" s="187"/>
      <c r="T3306" s="187"/>
    </row>
    <row r="3307" x14ac:dyDescent="0.3">
      <c r="Q3307" s="187"/>
      <c r="R3307" s="187"/>
      <c r="S3307" s="187"/>
      <c r="T3307" s="187"/>
    </row>
    <row r="3308" x14ac:dyDescent="0.3">
      <c r="Q3308" s="187"/>
      <c r="R3308" s="187"/>
      <c r="S3308" s="187"/>
      <c r="T3308" s="187"/>
    </row>
    <row r="3309" x14ac:dyDescent="0.3">
      <c r="Q3309" s="187"/>
      <c r="R3309" s="187"/>
      <c r="S3309" s="187"/>
      <c r="T3309" s="187"/>
    </row>
    <row r="3310" x14ac:dyDescent="0.3">
      <c r="Q3310" s="187"/>
      <c r="R3310" s="187"/>
      <c r="S3310" s="187"/>
      <c r="T3310" s="187"/>
    </row>
    <row r="3311" x14ac:dyDescent="0.3">
      <c r="Q3311" s="187"/>
      <c r="R3311" s="187"/>
      <c r="S3311" s="187"/>
      <c r="T3311" s="187"/>
    </row>
    <row r="3312" x14ac:dyDescent="0.3">
      <c r="Q3312" s="187"/>
      <c r="R3312" s="187"/>
      <c r="S3312" s="187"/>
      <c r="T3312" s="187"/>
    </row>
    <row r="3313" x14ac:dyDescent="0.3">
      <c r="Q3313" s="187"/>
      <c r="R3313" s="187"/>
      <c r="S3313" s="187"/>
      <c r="T3313" s="187"/>
    </row>
    <row r="3314" x14ac:dyDescent="0.3">
      <c r="Q3314" s="187"/>
      <c r="R3314" s="187"/>
      <c r="S3314" s="187"/>
      <c r="T3314" s="187"/>
    </row>
    <row r="3315" x14ac:dyDescent="0.3">
      <c r="Q3315" s="187"/>
      <c r="R3315" s="187"/>
      <c r="S3315" s="187"/>
      <c r="T3315" s="187"/>
    </row>
    <row r="3316" x14ac:dyDescent="0.3">
      <c r="Q3316" s="187"/>
      <c r="R3316" s="187"/>
      <c r="S3316" s="187"/>
      <c r="T3316" s="187"/>
    </row>
    <row r="3317" x14ac:dyDescent="0.3">
      <c r="Q3317" s="187"/>
      <c r="R3317" s="187"/>
      <c r="S3317" s="187"/>
      <c r="T3317" s="187"/>
    </row>
    <row r="3318" x14ac:dyDescent="0.3">
      <c r="Q3318" s="187"/>
      <c r="R3318" s="187"/>
      <c r="S3318" s="187"/>
      <c r="T3318" s="187"/>
    </row>
    <row r="3319" x14ac:dyDescent="0.3">
      <c r="Q3319" s="187"/>
      <c r="R3319" s="187"/>
      <c r="S3319" s="187"/>
      <c r="T3319" s="187"/>
    </row>
    <row r="3320" x14ac:dyDescent="0.3">
      <c r="Q3320" s="187"/>
      <c r="R3320" s="187"/>
      <c r="S3320" s="187"/>
      <c r="T3320" s="187"/>
    </row>
    <row r="3321" x14ac:dyDescent="0.3">
      <c r="Q3321" s="187"/>
      <c r="R3321" s="187"/>
      <c r="S3321" s="187"/>
      <c r="T3321" s="187"/>
    </row>
    <row r="3322" x14ac:dyDescent="0.3">
      <c r="Q3322" s="187"/>
      <c r="R3322" s="187"/>
      <c r="S3322" s="187"/>
      <c r="T3322" s="187"/>
    </row>
    <row r="3323" x14ac:dyDescent="0.3">
      <c r="Q3323" s="187"/>
      <c r="R3323" s="187"/>
      <c r="S3323" s="187"/>
      <c r="T3323" s="187"/>
    </row>
    <row r="3324" x14ac:dyDescent="0.3">
      <c r="Q3324" s="187"/>
      <c r="R3324" s="187"/>
      <c r="S3324" s="187"/>
      <c r="T3324" s="187"/>
    </row>
    <row r="3325" x14ac:dyDescent="0.3">
      <c r="Q3325" s="187"/>
      <c r="R3325" s="187"/>
      <c r="S3325" s="187"/>
      <c r="T3325" s="187"/>
    </row>
    <row r="3326" x14ac:dyDescent="0.3">
      <c r="Q3326" s="187"/>
      <c r="R3326" s="187"/>
      <c r="S3326" s="187"/>
      <c r="T3326" s="187"/>
    </row>
    <row r="3327" x14ac:dyDescent="0.3">
      <c r="Q3327" s="187"/>
      <c r="R3327" s="187"/>
      <c r="S3327" s="187"/>
      <c r="T3327" s="187"/>
    </row>
    <row r="3328" x14ac:dyDescent="0.3">
      <c r="Q3328" s="187"/>
      <c r="R3328" s="187"/>
      <c r="S3328" s="187"/>
      <c r="T3328" s="187"/>
    </row>
    <row r="3329" x14ac:dyDescent="0.3">
      <c r="Q3329" s="187"/>
      <c r="R3329" s="187"/>
      <c r="S3329" s="187"/>
      <c r="T3329" s="187"/>
    </row>
    <row r="3330" x14ac:dyDescent="0.3">
      <c r="Q3330" s="187"/>
      <c r="R3330" s="187"/>
      <c r="S3330" s="187"/>
      <c r="T3330" s="187"/>
    </row>
    <row r="3331" x14ac:dyDescent="0.3">
      <c r="Q3331" s="187"/>
      <c r="R3331" s="187"/>
      <c r="S3331" s="187"/>
      <c r="T3331" s="187"/>
    </row>
    <row r="3332" x14ac:dyDescent="0.3">
      <c r="Q3332" s="187"/>
      <c r="R3332" s="187"/>
      <c r="S3332" s="187"/>
      <c r="T3332" s="187"/>
    </row>
    <row r="3333" x14ac:dyDescent="0.3">
      <c r="Q3333" s="187"/>
      <c r="R3333" s="187"/>
      <c r="S3333" s="187"/>
      <c r="T3333" s="187"/>
    </row>
    <row r="3334" x14ac:dyDescent="0.3">
      <c r="Q3334" s="187"/>
      <c r="R3334" s="187"/>
      <c r="S3334" s="187"/>
      <c r="T3334" s="187"/>
    </row>
    <row r="3335" x14ac:dyDescent="0.3">
      <c r="Q3335" s="187"/>
      <c r="R3335" s="187"/>
      <c r="S3335" s="187"/>
      <c r="T3335" s="187"/>
    </row>
    <row r="3336" x14ac:dyDescent="0.3">
      <c r="Q3336" s="187"/>
      <c r="R3336" s="187"/>
      <c r="S3336" s="187"/>
      <c r="T3336" s="187"/>
    </row>
    <row r="3337" x14ac:dyDescent="0.3">
      <c r="Q3337" s="187"/>
      <c r="R3337" s="187"/>
      <c r="S3337" s="187"/>
      <c r="T3337" s="187"/>
    </row>
    <row r="3338" x14ac:dyDescent="0.3">
      <c r="Q3338" s="187"/>
      <c r="R3338" s="187"/>
      <c r="S3338" s="187"/>
      <c r="T3338" s="187"/>
    </row>
    <row r="3339" x14ac:dyDescent="0.3">
      <c r="Q3339" s="187"/>
      <c r="R3339" s="187"/>
      <c r="S3339" s="187"/>
      <c r="T3339" s="187"/>
    </row>
    <row r="3340" x14ac:dyDescent="0.3">
      <c r="Q3340" s="187"/>
      <c r="R3340" s="187"/>
      <c r="S3340" s="187"/>
      <c r="T3340" s="187"/>
    </row>
    <row r="3341" x14ac:dyDescent="0.3">
      <c r="Q3341" s="187"/>
      <c r="R3341" s="187"/>
      <c r="S3341" s="187"/>
      <c r="T3341" s="187"/>
    </row>
    <row r="3342" x14ac:dyDescent="0.3">
      <c r="Q3342" s="187"/>
      <c r="R3342" s="187"/>
      <c r="S3342" s="187"/>
      <c r="T3342" s="187"/>
    </row>
    <row r="3343" x14ac:dyDescent="0.3">
      <c r="Q3343" s="187"/>
      <c r="R3343" s="187"/>
      <c r="S3343" s="187"/>
      <c r="T3343" s="187"/>
    </row>
    <row r="3344" x14ac:dyDescent="0.3">
      <c r="Q3344" s="187"/>
      <c r="R3344" s="187"/>
      <c r="S3344" s="187"/>
      <c r="T3344" s="187"/>
    </row>
    <row r="3345" x14ac:dyDescent="0.3">
      <c r="Q3345" s="187"/>
      <c r="R3345" s="187"/>
      <c r="S3345" s="187"/>
      <c r="T3345" s="187"/>
    </row>
    <row r="3346" x14ac:dyDescent="0.3">
      <c r="Q3346" s="187"/>
      <c r="R3346" s="187"/>
      <c r="S3346" s="187"/>
      <c r="T3346" s="187"/>
    </row>
    <row r="3347" x14ac:dyDescent="0.3">
      <c r="Q3347" s="187"/>
      <c r="R3347" s="187"/>
      <c r="S3347" s="187"/>
      <c r="T3347" s="187"/>
    </row>
    <row r="3348" x14ac:dyDescent="0.3">
      <c r="Q3348" s="187"/>
      <c r="R3348" s="187"/>
      <c r="S3348" s="187"/>
      <c r="T3348" s="187"/>
    </row>
    <row r="3349" x14ac:dyDescent="0.3">
      <c r="Q3349" s="187"/>
      <c r="R3349" s="187"/>
      <c r="S3349" s="187"/>
      <c r="T3349" s="187"/>
    </row>
    <row r="3350" x14ac:dyDescent="0.3">
      <c r="Q3350" s="187"/>
      <c r="R3350" s="187"/>
      <c r="S3350" s="187"/>
      <c r="T3350" s="187"/>
    </row>
    <row r="3351" x14ac:dyDescent="0.3">
      <c r="Q3351" s="187"/>
      <c r="R3351" s="187"/>
      <c r="S3351" s="187"/>
      <c r="T3351" s="187"/>
    </row>
    <row r="3352" x14ac:dyDescent="0.3">
      <c r="Q3352" s="187"/>
      <c r="R3352" s="187"/>
      <c r="S3352" s="187"/>
      <c r="T3352" s="187"/>
    </row>
    <row r="3353" x14ac:dyDescent="0.3">
      <c r="Q3353" s="187"/>
      <c r="R3353" s="187"/>
      <c r="S3353" s="187"/>
      <c r="T3353" s="187"/>
    </row>
    <row r="3354" x14ac:dyDescent="0.3">
      <c r="Q3354" s="187"/>
      <c r="R3354" s="187"/>
      <c r="S3354" s="187"/>
      <c r="T3354" s="187"/>
    </row>
    <row r="3355" x14ac:dyDescent="0.3">
      <c r="Q3355" s="187"/>
      <c r="R3355" s="187"/>
      <c r="S3355" s="187"/>
      <c r="T3355" s="187"/>
    </row>
    <row r="3356" x14ac:dyDescent="0.3">
      <c r="Q3356" s="187"/>
      <c r="R3356" s="187"/>
      <c r="S3356" s="187"/>
      <c r="T3356" s="187"/>
    </row>
    <row r="3357" x14ac:dyDescent="0.3">
      <c r="Q3357" s="187"/>
      <c r="R3357" s="187"/>
      <c r="S3357" s="187"/>
      <c r="T3357" s="187"/>
    </row>
    <row r="3358" x14ac:dyDescent="0.3">
      <c r="Q3358" s="187"/>
      <c r="R3358" s="187"/>
      <c r="S3358" s="187"/>
      <c r="T3358" s="187"/>
    </row>
    <row r="3359" x14ac:dyDescent="0.3">
      <c r="Q3359" s="187"/>
      <c r="R3359" s="187"/>
      <c r="S3359" s="187"/>
      <c r="T3359" s="187"/>
    </row>
    <row r="3360" x14ac:dyDescent="0.3">
      <c r="Q3360" s="187"/>
      <c r="R3360" s="187"/>
      <c r="S3360" s="187"/>
      <c r="T3360" s="187"/>
    </row>
    <row r="3361" x14ac:dyDescent="0.3">
      <c r="Q3361" s="187"/>
      <c r="R3361" s="187"/>
      <c r="S3361" s="187"/>
      <c r="T3361" s="187"/>
    </row>
    <row r="3362" x14ac:dyDescent="0.3">
      <c r="Q3362" s="187"/>
      <c r="R3362" s="187"/>
      <c r="S3362" s="187"/>
      <c r="T3362" s="187"/>
    </row>
    <row r="3363" x14ac:dyDescent="0.3">
      <c r="Q3363" s="187"/>
      <c r="R3363" s="187"/>
      <c r="S3363" s="187"/>
      <c r="T3363" s="187"/>
    </row>
    <row r="3364" x14ac:dyDescent="0.3">
      <c r="Q3364" s="187"/>
      <c r="R3364" s="187"/>
      <c r="S3364" s="187"/>
      <c r="T3364" s="187"/>
    </row>
    <row r="3365" x14ac:dyDescent="0.3">
      <c r="Q3365" s="187"/>
      <c r="R3365" s="187"/>
      <c r="S3365" s="187"/>
      <c r="T3365" s="187"/>
    </row>
    <row r="3366" x14ac:dyDescent="0.3">
      <c r="Q3366" s="187"/>
      <c r="R3366" s="187"/>
      <c r="S3366" s="187"/>
      <c r="T3366" s="187"/>
    </row>
    <row r="3367" x14ac:dyDescent="0.3">
      <c r="Q3367" s="187"/>
      <c r="R3367" s="187"/>
      <c r="S3367" s="187"/>
      <c r="T3367" s="187"/>
    </row>
    <row r="3368" x14ac:dyDescent="0.3">
      <c r="Q3368" s="187"/>
      <c r="R3368" s="187"/>
      <c r="S3368" s="187"/>
      <c r="T3368" s="187"/>
    </row>
    <row r="3369" x14ac:dyDescent="0.3">
      <c r="Q3369" s="187"/>
      <c r="R3369" s="187"/>
      <c r="S3369" s="187"/>
      <c r="T3369" s="187"/>
    </row>
    <row r="3370" x14ac:dyDescent="0.3">
      <c r="Q3370" s="187"/>
      <c r="R3370" s="187"/>
      <c r="S3370" s="187"/>
      <c r="T3370" s="187"/>
    </row>
    <row r="3371" x14ac:dyDescent="0.3">
      <c r="Q3371" s="187"/>
      <c r="R3371" s="187"/>
      <c r="S3371" s="187"/>
      <c r="T3371" s="187"/>
    </row>
    <row r="3372" x14ac:dyDescent="0.3">
      <c r="Q3372" s="187"/>
      <c r="R3372" s="187"/>
      <c r="S3372" s="187"/>
      <c r="T3372" s="187"/>
    </row>
    <row r="3373" x14ac:dyDescent="0.3">
      <c r="Q3373" s="187"/>
      <c r="R3373" s="187"/>
      <c r="S3373" s="187"/>
      <c r="T3373" s="187"/>
    </row>
    <row r="3374" x14ac:dyDescent="0.3">
      <c r="Q3374" s="187"/>
      <c r="R3374" s="187"/>
      <c r="S3374" s="187"/>
      <c r="T3374" s="187"/>
    </row>
    <row r="3375" x14ac:dyDescent="0.3">
      <c r="Q3375" s="187"/>
      <c r="R3375" s="187"/>
      <c r="S3375" s="187"/>
      <c r="T3375" s="187"/>
    </row>
    <row r="3376" x14ac:dyDescent="0.3">
      <c r="Q3376" s="187"/>
      <c r="R3376" s="187"/>
      <c r="S3376" s="187"/>
      <c r="T3376" s="187"/>
    </row>
    <row r="3377" x14ac:dyDescent="0.3">
      <c r="Q3377" s="187"/>
      <c r="R3377" s="187"/>
      <c r="S3377" s="187"/>
      <c r="T3377" s="187"/>
    </row>
    <row r="3378" x14ac:dyDescent="0.3">
      <c r="Q3378" s="187"/>
      <c r="R3378" s="187"/>
      <c r="S3378" s="187"/>
      <c r="T3378" s="187"/>
    </row>
    <row r="3379" x14ac:dyDescent="0.3">
      <c r="Q3379" s="187"/>
      <c r="R3379" s="187"/>
      <c r="S3379" s="187"/>
      <c r="T3379" s="187"/>
    </row>
    <row r="3380" x14ac:dyDescent="0.3">
      <c r="Q3380" s="187"/>
      <c r="R3380" s="187"/>
      <c r="S3380" s="187"/>
      <c r="T3380" s="187"/>
    </row>
    <row r="3381" x14ac:dyDescent="0.3">
      <c r="Q3381" s="187"/>
      <c r="R3381" s="187"/>
      <c r="S3381" s="187"/>
      <c r="T3381" s="187"/>
    </row>
    <row r="3382" x14ac:dyDescent="0.3">
      <c r="Q3382" s="187"/>
      <c r="R3382" s="187"/>
      <c r="S3382" s="187"/>
      <c r="T3382" s="187"/>
    </row>
    <row r="3383" x14ac:dyDescent="0.3">
      <c r="Q3383" s="187"/>
      <c r="R3383" s="187"/>
      <c r="S3383" s="187"/>
      <c r="T3383" s="187"/>
    </row>
    <row r="3384" x14ac:dyDescent="0.3">
      <c r="Q3384" s="187"/>
      <c r="R3384" s="187"/>
      <c r="S3384" s="187"/>
      <c r="T3384" s="187"/>
    </row>
    <row r="3385" x14ac:dyDescent="0.3">
      <c r="Q3385" s="187"/>
      <c r="R3385" s="187"/>
      <c r="S3385" s="187"/>
      <c r="T3385" s="187"/>
    </row>
    <row r="3386" x14ac:dyDescent="0.3">
      <c r="Q3386" s="187"/>
      <c r="R3386" s="187"/>
      <c r="S3386" s="187"/>
      <c r="T3386" s="187"/>
    </row>
    <row r="3387" x14ac:dyDescent="0.3">
      <c r="Q3387" s="187"/>
      <c r="R3387" s="187"/>
      <c r="S3387" s="187"/>
      <c r="T3387" s="187"/>
    </row>
    <row r="3388" x14ac:dyDescent="0.3">
      <c r="Q3388" s="187"/>
      <c r="R3388" s="187"/>
      <c r="S3388" s="187"/>
      <c r="T3388" s="187"/>
    </row>
    <row r="3389" x14ac:dyDescent="0.3">
      <c r="Q3389" s="187"/>
      <c r="R3389" s="187"/>
      <c r="S3389" s="187"/>
      <c r="T3389" s="187"/>
    </row>
    <row r="3390" x14ac:dyDescent="0.3">
      <c r="Q3390" s="187"/>
      <c r="R3390" s="187"/>
      <c r="S3390" s="187"/>
      <c r="T3390" s="187"/>
    </row>
    <row r="3391" x14ac:dyDescent="0.3">
      <c r="Q3391" s="187"/>
      <c r="R3391" s="187"/>
      <c r="S3391" s="187"/>
      <c r="T3391" s="187"/>
    </row>
    <row r="3392" x14ac:dyDescent="0.3">
      <c r="Q3392" s="187"/>
      <c r="R3392" s="187"/>
      <c r="S3392" s="187"/>
      <c r="T3392" s="187"/>
    </row>
    <row r="3393" x14ac:dyDescent="0.3">
      <c r="Q3393" s="187"/>
      <c r="R3393" s="187"/>
      <c r="S3393" s="187"/>
      <c r="T3393" s="187"/>
    </row>
    <row r="3394" x14ac:dyDescent="0.3">
      <c r="Q3394" s="187"/>
      <c r="R3394" s="187"/>
      <c r="S3394" s="187"/>
      <c r="T3394" s="187"/>
    </row>
    <row r="3395" x14ac:dyDescent="0.3">
      <c r="Q3395" s="187"/>
      <c r="R3395" s="187"/>
      <c r="S3395" s="187"/>
      <c r="T3395" s="187"/>
    </row>
    <row r="3396" x14ac:dyDescent="0.3">
      <c r="Q3396" s="187"/>
      <c r="R3396" s="187"/>
      <c r="S3396" s="187"/>
      <c r="T3396" s="187"/>
    </row>
    <row r="3397" x14ac:dyDescent="0.3">
      <c r="Q3397" s="187"/>
      <c r="R3397" s="187"/>
      <c r="S3397" s="187"/>
      <c r="T3397" s="187"/>
    </row>
    <row r="3398" x14ac:dyDescent="0.3">
      <c r="Q3398" s="187"/>
      <c r="R3398" s="187"/>
      <c r="S3398" s="187"/>
      <c r="T3398" s="187"/>
    </row>
    <row r="3399" x14ac:dyDescent="0.3">
      <c r="Q3399" s="187"/>
      <c r="R3399" s="187"/>
      <c r="S3399" s="187"/>
      <c r="T3399" s="187"/>
    </row>
    <row r="3400" x14ac:dyDescent="0.3">
      <c r="Q3400" s="187"/>
      <c r="R3400" s="187"/>
      <c r="S3400" s="187"/>
      <c r="T3400" s="187"/>
    </row>
    <row r="3401" x14ac:dyDescent="0.3">
      <c r="Q3401" s="187"/>
      <c r="R3401" s="187"/>
      <c r="S3401" s="187"/>
      <c r="T3401" s="187"/>
    </row>
    <row r="3402" x14ac:dyDescent="0.3">
      <c r="Q3402" s="187"/>
      <c r="R3402" s="187"/>
      <c r="S3402" s="187"/>
      <c r="T3402" s="187"/>
    </row>
    <row r="3403" x14ac:dyDescent="0.3">
      <c r="Q3403" s="187"/>
      <c r="R3403" s="187"/>
      <c r="S3403" s="187"/>
      <c r="T3403" s="187"/>
    </row>
    <row r="3404" x14ac:dyDescent="0.3">
      <c r="Q3404" s="187"/>
      <c r="R3404" s="187"/>
      <c r="S3404" s="187"/>
      <c r="T3404" s="187"/>
    </row>
    <row r="3405" x14ac:dyDescent="0.3">
      <c r="Q3405" s="187"/>
      <c r="R3405" s="187"/>
      <c r="S3405" s="187"/>
      <c r="T3405" s="187"/>
    </row>
    <row r="3406" x14ac:dyDescent="0.3">
      <c r="Q3406" s="187"/>
      <c r="R3406" s="187"/>
      <c r="S3406" s="187"/>
      <c r="T3406" s="187"/>
    </row>
    <row r="3407" x14ac:dyDescent="0.3">
      <c r="Q3407" s="187"/>
      <c r="R3407" s="187"/>
      <c r="S3407" s="187"/>
      <c r="T3407" s="187"/>
    </row>
    <row r="3408" x14ac:dyDescent="0.3">
      <c r="Q3408" s="187"/>
      <c r="R3408" s="187"/>
      <c r="S3408" s="187"/>
      <c r="T3408" s="187"/>
    </row>
    <row r="3409" x14ac:dyDescent="0.3">
      <c r="Q3409" s="187"/>
      <c r="R3409" s="187"/>
      <c r="S3409" s="187"/>
      <c r="T3409" s="187"/>
    </row>
    <row r="3410" x14ac:dyDescent="0.3">
      <c r="Q3410" s="187"/>
      <c r="R3410" s="187"/>
      <c r="S3410" s="187"/>
      <c r="T3410" s="187"/>
    </row>
    <row r="3411" x14ac:dyDescent="0.3">
      <c r="Q3411" s="187"/>
      <c r="R3411" s="187"/>
      <c r="S3411" s="187"/>
      <c r="T3411" s="187"/>
    </row>
    <row r="3412" x14ac:dyDescent="0.3">
      <c r="Q3412" s="187"/>
      <c r="R3412" s="187"/>
      <c r="S3412" s="187"/>
      <c r="T3412" s="187"/>
    </row>
    <row r="3413" x14ac:dyDescent="0.3">
      <c r="Q3413" s="187"/>
      <c r="R3413" s="187"/>
      <c r="S3413" s="187"/>
      <c r="T3413" s="187"/>
    </row>
    <row r="3414" x14ac:dyDescent="0.3">
      <c r="Q3414" s="187"/>
      <c r="R3414" s="187"/>
      <c r="S3414" s="187"/>
      <c r="T3414" s="187"/>
    </row>
    <row r="3415" x14ac:dyDescent="0.3">
      <c r="Q3415" s="187"/>
      <c r="R3415" s="187"/>
      <c r="S3415" s="187"/>
      <c r="T3415" s="187"/>
    </row>
    <row r="3416" x14ac:dyDescent="0.3">
      <c r="Q3416" s="187"/>
      <c r="R3416" s="187"/>
      <c r="S3416" s="187"/>
      <c r="T3416" s="187"/>
    </row>
    <row r="3417" x14ac:dyDescent="0.3">
      <c r="Q3417" s="187"/>
      <c r="R3417" s="187"/>
      <c r="S3417" s="187"/>
      <c r="T3417" s="187"/>
    </row>
    <row r="3418" x14ac:dyDescent="0.3">
      <c r="Q3418" s="187"/>
      <c r="R3418" s="187"/>
      <c r="S3418" s="187"/>
      <c r="T3418" s="187"/>
    </row>
    <row r="3419" x14ac:dyDescent="0.3">
      <c r="Q3419" s="187"/>
      <c r="R3419" s="187"/>
      <c r="S3419" s="187"/>
      <c r="T3419" s="187"/>
    </row>
    <row r="3420" x14ac:dyDescent="0.3">
      <c r="Q3420" s="187"/>
      <c r="R3420" s="187"/>
      <c r="S3420" s="187"/>
      <c r="T3420" s="187"/>
    </row>
    <row r="3421" x14ac:dyDescent="0.3">
      <c r="Q3421" s="187"/>
      <c r="R3421" s="187"/>
      <c r="S3421" s="187"/>
      <c r="T3421" s="187"/>
    </row>
    <row r="3422" x14ac:dyDescent="0.3">
      <c r="Q3422" s="187"/>
      <c r="R3422" s="187"/>
      <c r="S3422" s="187"/>
      <c r="T3422" s="187"/>
    </row>
    <row r="3423" x14ac:dyDescent="0.3">
      <c r="Q3423" s="187"/>
      <c r="R3423" s="187"/>
      <c r="S3423" s="187"/>
      <c r="T3423" s="187"/>
    </row>
    <row r="3424" x14ac:dyDescent="0.3">
      <c r="Q3424" s="187"/>
      <c r="R3424" s="187"/>
      <c r="S3424" s="187"/>
      <c r="T3424" s="187"/>
    </row>
    <row r="3425" x14ac:dyDescent="0.3">
      <c r="Q3425" s="187"/>
      <c r="R3425" s="187"/>
      <c r="S3425" s="187"/>
      <c r="T3425" s="187"/>
    </row>
    <row r="3426" x14ac:dyDescent="0.3">
      <c r="Q3426" s="187"/>
      <c r="R3426" s="187"/>
      <c r="S3426" s="187"/>
      <c r="T3426" s="187"/>
    </row>
    <row r="3427" x14ac:dyDescent="0.3">
      <c r="Q3427" s="187"/>
      <c r="R3427" s="187"/>
      <c r="S3427" s="187"/>
      <c r="T3427" s="187"/>
    </row>
    <row r="3428" x14ac:dyDescent="0.3">
      <c r="Q3428" s="187"/>
      <c r="R3428" s="187"/>
      <c r="S3428" s="187"/>
      <c r="T3428" s="187"/>
    </row>
    <row r="3429" x14ac:dyDescent="0.3">
      <c r="Q3429" s="187"/>
      <c r="R3429" s="187"/>
      <c r="S3429" s="187"/>
      <c r="T3429" s="187"/>
    </row>
    <row r="3430" x14ac:dyDescent="0.3">
      <c r="Q3430" s="187"/>
      <c r="R3430" s="187"/>
      <c r="S3430" s="187"/>
      <c r="T3430" s="187"/>
    </row>
    <row r="3431" x14ac:dyDescent="0.3">
      <c r="Q3431" s="187"/>
      <c r="R3431" s="187"/>
      <c r="S3431" s="187"/>
      <c r="T3431" s="187"/>
    </row>
    <row r="3432" x14ac:dyDescent="0.3">
      <c r="Q3432" s="187"/>
      <c r="R3432" s="187"/>
      <c r="S3432" s="187"/>
      <c r="T3432" s="187"/>
    </row>
    <row r="3433" x14ac:dyDescent="0.3">
      <c r="Q3433" s="187"/>
      <c r="R3433" s="187"/>
      <c r="S3433" s="187"/>
      <c r="T3433" s="187"/>
    </row>
    <row r="3434" x14ac:dyDescent="0.3">
      <c r="Q3434" s="187"/>
      <c r="R3434" s="187"/>
      <c r="S3434" s="187"/>
      <c r="T3434" s="187"/>
    </row>
    <row r="3435" x14ac:dyDescent="0.3">
      <c r="Q3435" s="187"/>
      <c r="R3435" s="187"/>
      <c r="S3435" s="187"/>
      <c r="T3435" s="187"/>
    </row>
    <row r="3436" x14ac:dyDescent="0.3">
      <c r="Q3436" s="187"/>
      <c r="R3436" s="187"/>
      <c r="S3436" s="187"/>
      <c r="T3436" s="187"/>
    </row>
    <row r="3437" x14ac:dyDescent="0.3">
      <c r="Q3437" s="187"/>
      <c r="R3437" s="187"/>
      <c r="S3437" s="187"/>
      <c r="T3437" s="187"/>
    </row>
    <row r="3438" x14ac:dyDescent="0.3">
      <c r="Q3438" s="187"/>
      <c r="R3438" s="187"/>
      <c r="S3438" s="187"/>
      <c r="T3438" s="187"/>
    </row>
    <row r="3439" x14ac:dyDescent="0.3">
      <c r="Q3439" s="187"/>
      <c r="R3439" s="187"/>
      <c r="S3439" s="187"/>
      <c r="T3439" s="187"/>
    </row>
    <row r="3440" x14ac:dyDescent="0.3">
      <c r="Q3440" s="187"/>
      <c r="R3440" s="187"/>
      <c r="S3440" s="187"/>
      <c r="T3440" s="187"/>
    </row>
    <row r="3441" x14ac:dyDescent="0.3">
      <c r="Q3441" s="187"/>
      <c r="R3441" s="187"/>
      <c r="S3441" s="187"/>
      <c r="T3441" s="187"/>
    </row>
    <row r="3442" x14ac:dyDescent="0.3">
      <c r="Q3442" s="187"/>
      <c r="R3442" s="187"/>
      <c r="S3442" s="187"/>
      <c r="T3442" s="187"/>
    </row>
    <row r="3443" x14ac:dyDescent="0.3">
      <c r="Q3443" s="187"/>
      <c r="R3443" s="187"/>
      <c r="S3443" s="187"/>
      <c r="T3443" s="187"/>
    </row>
    <row r="3444" x14ac:dyDescent="0.3">
      <c r="Q3444" s="187"/>
      <c r="R3444" s="187"/>
      <c r="S3444" s="187"/>
      <c r="T3444" s="187"/>
    </row>
    <row r="3445" x14ac:dyDescent="0.3">
      <c r="Q3445" s="187"/>
      <c r="R3445" s="187"/>
      <c r="S3445" s="187"/>
      <c r="T3445" s="187"/>
    </row>
    <row r="3446" x14ac:dyDescent="0.3">
      <c r="Q3446" s="187"/>
      <c r="R3446" s="187"/>
      <c r="S3446" s="187"/>
      <c r="T3446" s="187"/>
    </row>
    <row r="3447" x14ac:dyDescent="0.3">
      <c r="Q3447" s="187"/>
      <c r="R3447" s="187"/>
      <c r="S3447" s="187"/>
      <c r="T3447" s="187"/>
    </row>
    <row r="3448" x14ac:dyDescent="0.3">
      <c r="Q3448" s="187"/>
      <c r="R3448" s="187"/>
      <c r="S3448" s="187"/>
      <c r="T3448" s="187"/>
    </row>
    <row r="3449" x14ac:dyDescent="0.3">
      <c r="Q3449" s="187"/>
      <c r="R3449" s="187"/>
      <c r="S3449" s="187"/>
      <c r="T3449" s="187"/>
    </row>
    <row r="3450" x14ac:dyDescent="0.3">
      <c r="Q3450" s="187"/>
      <c r="R3450" s="187"/>
      <c r="S3450" s="187"/>
      <c r="T3450" s="187"/>
    </row>
    <row r="3451" x14ac:dyDescent="0.3">
      <c r="Q3451" s="187"/>
      <c r="R3451" s="187"/>
      <c r="S3451" s="187"/>
      <c r="T3451" s="187"/>
    </row>
    <row r="3452" x14ac:dyDescent="0.3">
      <c r="Q3452" s="187"/>
      <c r="R3452" s="187"/>
      <c r="S3452" s="187"/>
      <c r="T3452" s="187"/>
    </row>
    <row r="3453" x14ac:dyDescent="0.3">
      <c r="Q3453" s="187"/>
      <c r="R3453" s="187"/>
      <c r="S3453" s="187"/>
      <c r="T3453" s="187"/>
    </row>
    <row r="3454" x14ac:dyDescent="0.3">
      <c r="Q3454" s="187"/>
      <c r="R3454" s="187"/>
      <c r="S3454" s="187"/>
      <c r="T3454" s="187"/>
    </row>
    <row r="3455" x14ac:dyDescent="0.3">
      <c r="Q3455" s="187"/>
      <c r="R3455" s="187"/>
      <c r="S3455" s="187"/>
      <c r="T3455" s="187"/>
    </row>
    <row r="3456" x14ac:dyDescent="0.3">
      <c r="Q3456" s="187"/>
      <c r="R3456" s="187"/>
      <c r="S3456" s="187"/>
      <c r="T3456" s="187"/>
    </row>
    <row r="3457" x14ac:dyDescent="0.3">
      <c r="Q3457" s="187"/>
      <c r="R3457" s="187"/>
      <c r="S3457" s="187"/>
      <c r="T3457" s="187"/>
    </row>
    <row r="3458" x14ac:dyDescent="0.3">
      <c r="Q3458" s="187"/>
      <c r="R3458" s="187"/>
      <c r="S3458" s="187"/>
      <c r="T3458" s="187"/>
    </row>
    <row r="3459" x14ac:dyDescent="0.3">
      <c r="Q3459" s="187"/>
      <c r="R3459" s="187"/>
      <c r="S3459" s="187"/>
      <c r="T3459" s="187"/>
    </row>
    <row r="3460" x14ac:dyDescent="0.3">
      <c r="Q3460" s="187"/>
      <c r="R3460" s="187"/>
      <c r="S3460" s="187"/>
      <c r="T3460" s="187"/>
    </row>
    <row r="3461" x14ac:dyDescent="0.3">
      <c r="Q3461" s="187"/>
      <c r="R3461" s="187"/>
      <c r="S3461" s="187"/>
      <c r="T3461" s="187"/>
    </row>
    <row r="3462" x14ac:dyDescent="0.3">
      <c r="Q3462" s="187"/>
      <c r="R3462" s="187"/>
      <c r="S3462" s="187"/>
      <c r="T3462" s="187"/>
    </row>
    <row r="3463" x14ac:dyDescent="0.3">
      <c r="Q3463" s="187"/>
      <c r="R3463" s="187"/>
      <c r="S3463" s="187"/>
      <c r="T3463" s="187"/>
    </row>
    <row r="3464" x14ac:dyDescent="0.3">
      <c r="Q3464" s="187"/>
      <c r="R3464" s="187"/>
      <c r="S3464" s="187"/>
      <c r="T3464" s="187"/>
    </row>
    <row r="3465" x14ac:dyDescent="0.3">
      <c r="Q3465" s="187"/>
      <c r="R3465" s="187"/>
      <c r="S3465" s="187"/>
      <c r="T3465" s="187"/>
    </row>
    <row r="3466" x14ac:dyDescent="0.3">
      <c r="Q3466" s="187"/>
      <c r="R3466" s="187"/>
      <c r="S3466" s="187"/>
      <c r="T3466" s="187"/>
    </row>
    <row r="3467" x14ac:dyDescent="0.3">
      <c r="Q3467" s="187"/>
      <c r="R3467" s="187"/>
      <c r="S3467" s="187"/>
      <c r="T3467" s="187"/>
    </row>
    <row r="3468" x14ac:dyDescent="0.3">
      <c r="Q3468" s="187"/>
      <c r="R3468" s="187"/>
      <c r="S3468" s="187"/>
      <c r="T3468" s="187"/>
    </row>
    <row r="3469" x14ac:dyDescent="0.3">
      <c r="Q3469" s="187"/>
      <c r="R3469" s="187"/>
      <c r="S3469" s="187"/>
      <c r="T3469" s="187"/>
    </row>
    <row r="3470" x14ac:dyDescent="0.3">
      <c r="Q3470" s="187"/>
      <c r="R3470" s="187"/>
      <c r="S3470" s="187"/>
      <c r="T3470" s="187"/>
    </row>
    <row r="3471" x14ac:dyDescent="0.3">
      <c r="Q3471" s="187"/>
      <c r="R3471" s="187"/>
      <c r="S3471" s="187"/>
      <c r="T3471" s="187"/>
    </row>
    <row r="3472" x14ac:dyDescent="0.3">
      <c r="Q3472" s="187"/>
      <c r="R3472" s="187"/>
      <c r="S3472" s="187"/>
      <c r="T3472" s="187"/>
    </row>
    <row r="3473" x14ac:dyDescent="0.3">
      <c r="Q3473" s="187"/>
      <c r="R3473" s="187"/>
      <c r="S3473" s="187"/>
      <c r="T3473" s="187"/>
    </row>
    <row r="3474" x14ac:dyDescent="0.3">
      <c r="Q3474" s="187"/>
      <c r="R3474" s="187"/>
      <c r="S3474" s="187"/>
      <c r="T3474" s="187"/>
    </row>
    <row r="3475" x14ac:dyDescent="0.3">
      <c r="Q3475" s="187"/>
      <c r="R3475" s="187"/>
      <c r="S3475" s="187"/>
      <c r="T3475" s="187"/>
    </row>
    <row r="3476" x14ac:dyDescent="0.3">
      <c r="Q3476" s="187"/>
      <c r="R3476" s="187"/>
      <c r="S3476" s="187"/>
      <c r="T3476" s="187"/>
    </row>
    <row r="3477" x14ac:dyDescent="0.3">
      <c r="Q3477" s="187"/>
      <c r="R3477" s="187"/>
      <c r="S3477" s="187"/>
      <c r="T3477" s="187"/>
    </row>
    <row r="3478" x14ac:dyDescent="0.3">
      <c r="Q3478" s="187"/>
      <c r="R3478" s="187"/>
      <c r="S3478" s="187"/>
      <c r="T3478" s="187"/>
    </row>
    <row r="3479" x14ac:dyDescent="0.3">
      <c r="Q3479" s="187"/>
      <c r="R3479" s="187"/>
      <c r="S3479" s="187"/>
      <c r="T3479" s="187"/>
    </row>
    <row r="3480" x14ac:dyDescent="0.3">
      <c r="Q3480" s="187"/>
      <c r="R3480" s="187"/>
      <c r="S3480" s="187"/>
      <c r="T3480" s="187"/>
    </row>
    <row r="3481" x14ac:dyDescent="0.3">
      <c r="Q3481" s="187"/>
      <c r="R3481" s="187"/>
      <c r="S3481" s="187"/>
      <c r="T3481" s="187"/>
    </row>
    <row r="3482" x14ac:dyDescent="0.3">
      <c r="Q3482" s="187"/>
      <c r="R3482" s="187"/>
      <c r="S3482" s="187"/>
      <c r="T3482" s="187"/>
    </row>
    <row r="3483" x14ac:dyDescent="0.3">
      <c r="Q3483" s="187"/>
      <c r="R3483" s="187"/>
      <c r="S3483" s="187"/>
      <c r="T3483" s="187"/>
    </row>
    <row r="3484" x14ac:dyDescent="0.3">
      <c r="Q3484" s="187"/>
      <c r="R3484" s="187"/>
      <c r="S3484" s="187"/>
      <c r="T3484" s="187"/>
    </row>
    <row r="3485" x14ac:dyDescent="0.3">
      <c r="Q3485" s="187"/>
      <c r="R3485" s="187"/>
      <c r="S3485" s="187"/>
      <c r="T3485" s="187"/>
    </row>
    <row r="3486" x14ac:dyDescent="0.3">
      <c r="Q3486" s="187"/>
      <c r="R3486" s="187"/>
      <c r="S3486" s="187"/>
      <c r="T3486" s="187"/>
    </row>
    <row r="3487" x14ac:dyDescent="0.3">
      <c r="Q3487" s="187"/>
      <c r="R3487" s="187"/>
      <c r="S3487" s="187"/>
      <c r="T3487" s="187"/>
    </row>
    <row r="3488" x14ac:dyDescent="0.3">
      <c r="Q3488" s="187"/>
      <c r="R3488" s="187"/>
      <c r="S3488" s="187"/>
      <c r="T3488" s="187"/>
    </row>
    <row r="3489" x14ac:dyDescent="0.3">
      <c r="Q3489" s="187"/>
      <c r="R3489" s="187"/>
      <c r="S3489" s="187"/>
      <c r="T3489" s="187"/>
    </row>
    <row r="3490" x14ac:dyDescent="0.3">
      <c r="Q3490" s="187"/>
      <c r="R3490" s="187"/>
      <c r="S3490" s="187"/>
      <c r="T3490" s="187"/>
    </row>
    <row r="3491" x14ac:dyDescent="0.3">
      <c r="Q3491" s="187"/>
      <c r="R3491" s="187"/>
      <c r="S3491" s="187"/>
      <c r="T3491" s="187"/>
    </row>
    <row r="3492" x14ac:dyDescent="0.3">
      <c r="Q3492" s="187"/>
      <c r="R3492" s="187"/>
      <c r="S3492" s="187"/>
      <c r="T3492" s="187"/>
    </row>
    <row r="3493" x14ac:dyDescent="0.3">
      <c r="Q3493" s="187"/>
      <c r="R3493" s="187"/>
      <c r="S3493" s="187"/>
      <c r="T3493" s="187"/>
    </row>
    <row r="3494" x14ac:dyDescent="0.3">
      <c r="Q3494" s="187"/>
      <c r="R3494" s="187"/>
      <c r="S3494" s="187"/>
      <c r="T3494" s="187"/>
    </row>
    <row r="3495" x14ac:dyDescent="0.3">
      <c r="Q3495" s="187"/>
      <c r="R3495" s="187"/>
      <c r="S3495" s="187"/>
      <c r="T3495" s="187"/>
    </row>
    <row r="3496" x14ac:dyDescent="0.3">
      <c r="Q3496" s="187"/>
      <c r="R3496" s="187"/>
      <c r="S3496" s="187"/>
      <c r="T3496" s="187"/>
    </row>
    <row r="3497" x14ac:dyDescent="0.3">
      <c r="Q3497" s="187"/>
      <c r="R3497" s="187"/>
      <c r="S3497" s="187"/>
      <c r="T3497" s="187"/>
    </row>
    <row r="3498" x14ac:dyDescent="0.3">
      <c r="Q3498" s="187"/>
      <c r="R3498" s="187"/>
      <c r="S3498" s="187"/>
      <c r="T3498" s="187"/>
    </row>
    <row r="3499" x14ac:dyDescent="0.3">
      <c r="Q3499" s="187"/>
      <c r="R3499" s="187"/>
      <c r="S3499" s="187"/>
      <c r="T3499" s="187"/>
    </row>
    <row r="3500" x14ac:dyDescent="0.3">
      <c r="Q3500" s="187"/>
      <c r="R3500" s="187"/>
      <c r="S3500" s="187"/>
      <c r="T3500" s="187"/>
    </row>
    <row r="3501" x14ac:dyDescent="0.3">
      <c r="Q3501" s="187"/>
      <c r="R3501" s="187"/>
      <c r="S3501" s="187"/>
      <c r="T3501" s="187"/>
    </row>
    <row r="3502" x14ac:dyDescent="0.3">
      <c r="Q3502" s="187"/>
      <c r="R3502" s="187"/>
      <c r="S3502" s="187"/>
      <c r="T3502" s="187"/>
    </row>
    <row r="3503" x14ac:dyDescent="0.3">
      <c r="Q3503" s="187"/>
      <c r="R3503" s="187"/>
      <c r="S3503" s="187"/>
      <c r="T3503" s="187"/>
    </row>
    <row r="3504" x14ac:dyDescent="0.3">
      <c r="Q3504" s="187"/>
      <c r="R3504" s="187"/>
      <c r="S3504" s="187"/>
      <c r="T3504" s="187"/>
    </row>
    <row r="3505" x14ac:dyDescent="0.3">
      <c r="Q3505" s="187"/>
      <c r="R3505" s="187"/>
      <c r="S3505" s="187"/>
      <c r="T3505" s="187"/>
    </row>
    <row r="3506" x14ac:dyDescent="0.3">
      <c r="Q3506" s="187"/>
      <c r="R3506" s="187"/>
      <c r="S3506" s="187"/>
      <c r="T3506" s="187"/>
    </row>
    <row r="3507" x14ac:dyDescent="0.3">
      <c r="Q3507" s="187"/>
      <c r="R3507" s="187"/>
      <c r="S3507" s="187"/>
      <c r="T3507" s="187"/>
    </row>
    <row r="3508" x14ac:dyDescent="0.3">
      <c r="Q3508" s="187"/>
      <c r="R3508" s="187"/>
      <c r="S3508" s="187"/>
      <c r="T3508" s="187"/>
    </row>
    <row r="3509" x14ac:dyDescent="0.3">
      <c r="Q3509" s="187"/>
      <c r="R3509" s="187"/>
      <c r="S3509" s="187"/>
      <c r="T3509" s="187"/>
    </row>
    <row r="3510" x14ac:dyDescent="0.3">
      <c r="Q3510" s="187"/>
      <c r="R3510" s="187"/>
      <c r="S3510" s="187"/>
      <c r="T3510" s="187"/>
    </row>
    <row r="3511" x14ac:dyDescent="0.3">
      <c r="Q3511" s="187"/>
      <c r="R3511" s="187"/>
      <c r="S3511" s="187"/>
      <c r="T3511" s="187"/>
    </row>
    <row r="3512" x14ac:dyDescent="0.3">
      <c r="Q3512" s="187"/>
      <c r="R3512" s="187"/>
      <c r="S3512" s="187"/>
      <c r="T3512" s="187"/>
    </row>
    <row r="3513" x14ac:dyDescent="0.3">
      <c r="Q3513" s="187"/>
      <c r="R3513" s="187"/>
      <c r="S3513" s="187"/>
      <c r="T3513" s="187"/>
    </row>
    <row r="3514" x14ac:dyDescent="0.3">
      <c r="Q3514" s="187"/>
      <c r="R3514" s="187"/>
      <c r="S3514" s="187"/>
      <c r="T3514" s="187"/>
    </row>
    <row r="3515" x14ac:dyDescent="0.3">
      <c r="Q3515" s="187"/>
      <c r="R3515" s="187"/>
      <c r="S3515" s="187"/>
      <c r="T3515" s="187"/>
    </row>
    <row r="3516" x14ac:dyDescent="0.3">
      <c r="Q3516" s="187"/>
      <c r="R3516" s="187"/>
      <c r="S3516" s="187"/>
      <c r="T3516" s="187"/>
    </row>
    <row r="3517" x14ac:dyDescent="0.3">
      <c r="Q3517" s="187"/>
      <c r="R3517" s="187"/>
      <c r="S3517" s="187"/>
      <c r="T3517" s="187"/>
    </row>
    <row r="3518" x14ac:dyDescent="0.3">
      <c r="Q3518" s="187"/>
      <c r="R3518" s="187"/>
      <c r="S3518" s="187"/>
      <c r="T3518" s="187"/>
    </row>
    <row r="3519" x14ac:dyDescent="0.3">
      <c r="Q3519" s="187"/>
      <c r="R3519" s="187"/>
      <c r="S3519" s="187"/>
      <c r="T3519" s="187"/>
    </row>
    <row r="3520" x14ac:dyDescent="0.3">
      <c r="Q3520" s="187"/>
      <c r="R3520" s="187"/>
      <c r="S3520" s="187"/>
      <c r="T3520" s="187"/>
    </row>
    <row r="3521" x14ac:dyDescent="0.3">
      <c r="Q3521" s="187"/>
      <c r="R3521" s="187"/>
      <c r="S3521" s="187"/>
      <c r="T3521" s="187"/>
    </row>
    <row r="3522" x14ac:dyDescent="0.3">
      <c r="Q3522" s="187"/>
      <c r="R3522" s="187"/>
      <c r="S3522" s="187"/>
      <c r="T3522" s="187"/>
    </row>
    <row r="3523" x14ac:dyDescent="0.3">
      <c r="Q3523" s="187"/>
      <c r="R3523" s="187"/>
      <c r="S3523" s="187"/>
      <c r="T3523" s="187"/>
    </row>
    <row r="3524" x14ac:dyDescent="0.3">
      <c r="Q3524" s="187"/>
      <c r="R3524" s="187"/>
      <c r="S3524" s="187"/>
      <c r="T3524" s="187"/>
    </row>
    <row r="3525" x14ac:dyDescent="0.3">
      <c r="Q3525" s="187"/>
      <c r="R3525" s="187"/>
      <c r="S3525" s="187"/>
      <c r="T3525" s="187"/>
    </row>
    <row r="3526" x14ac:dyDescent="0.3">
      <c r="Q3526" s="187"/>
      <c r="R3526" s="187"/>
      <c r="S3526" s="187"/>
      <c r="T3526" s="187"/>
    </row>
    <row r="3527" x14ac:dyDescent="0.3">
      <c r="Q3527" s="187"/>
      <c r="R3527" s="187"/>
      <c r="S3527" s="187"/>
      <c r="T3527" s="187"/>
    </row>
    <row r="3528" x14ac:dyDescent="0.3">
      <c r="Q3528" s="187"/>
      <c r="R3528" s="187"/>
      <c r="S3528" s="187"/>
      <c r="T3528" s="187"/>
    </row>
    <row r="3529" x14ac:dyDescent="0.3">
      <c r="Q3529" s="187"/>
      <c r="R3529" s="187"/>
      <c r="S3529" s="187"/>
      <c r="T3529" s="187"/>
    </row>
    <row r="3530" x14ac:dyDescent="0.3">
      <c r="Q3530" s="187"/>
      <c r="R3530" s="187"/>
      <c r="S3530" s="187"/>
      <c r="T3530" s="187"/>
    </row>
    <row r="3531" x14ac:dyDescent="0.3">
      <c r="Q3531" s="187"/>
      <c r="R3531" s="187"/>
      <c r="S3531" s="187"/>
      <c r="T3531" s="187"/>
    </row>
    <row r="3532" x14ac:dyDescent="0.3">
      <c r="Q3532" s="187"/>
      <c r="R3532" s="187"/>
      <c r="S3532" s="187"/>
      <c r="T3532" s="187"/>
    </row>
    <row r="3533" x14ac:dyDescent="0.3">
      <c r="Q3533" s="187"/>
      <c r="R3533" s="187"/>
      <c r="S3533" s="187"/>
      <c r="T3533" s="187"/>
    </row>
    <row r="3534" x14ac:dyDescent="0.3">
      <c r="Q3534" s="187"/>
      <c r="R3534" s="187"/>
      <c r="S3534" s="187"/>
      <c r="T3534" s="187"/>
    </row>
    <row r="3535" x14ac:dyDescent="0.3">
      <c r="Q3535" s="187"/>
      <c r="R3535" s="187"/>
      <c r="S3535" s="187"/>
      <c r="T3535" s="187"/>
    </row>
    <row r="3536" x14ac:dyDescent="0.3">
      <c r="Q3536" s="187"/>
      <c r="R3536" s="187"/>
      <c r="S3536" s="187"/>
      <c r="T3536" s="187"/>
    </row>
    <row r="3537" x14ac:dyDescent="0.3">
      <c r="Q3537" s="187"/>
      <c r="R3537" s="187"/>
      <c r="S3537" s="187"/>
      <c r="T3537" s="187"/>
    </row>
    <row r="3538" x14ac:dyDescent="0.3">
      <c r="Q3538" s="187"/>
      <c r="R3538" s="187"/>
      <c r="S3538" s="187"/>
      <c r="T3538" s="187"/>
    </row>
    <row r="3539" x14ac:dyDescent="0.3">
      <c r="Q3539" s="187"/>
      <c r="R3539" s="187"/>
      <c r="S3539" s="187"/>
      <c r="T3539" s="187"/>
    </row>
    <row r="3540" x14ac:dyDescent="0.3">
      <c r="Q3540" s="187"/>
      <c r="R3540" s="187"/>
      <c r="S3540" s="187"/>
      <c r="T3540" s="187"/>
    </row>
    <row r="3541" x14ac:dyDescent="0.3">
      <c r="Q3541" s="187"/>
      <c r="R3541" s="187"/>
      <c r="S3541" s="187"/>
      <c r="T3541" s="187"/>
    </row>
    <row r="3542" x14ac:dyDescent="0.3">
      <c r="Q3542" s="187"/>
      <c r="R3542" s="187"/>
      <c r="S3542" s="187"/>
      <c r="T3542" s="187"/>
    </row>
    <row r="3543" x14ac:dyDescent="0.3">
      <c r="Q3543" s="187"/>
      <c r="R3543" s="187"/>
      <c r="S3543" s="187"/>
      <c r="T3543" s="187"/>
    </row>
    <row r="3544" x14ac:dyDescent="0.3">
      <c r="Q3544" s="187"/>
      <c r="R3544" s="187"/>
      <c r="S3544" s="187"/>
      <c r="T3544" s="187"/>
    </row>
    <row r="3545" x14ac:dyDescent="0.3">
      <c r="Q3545" s="187"/>
      <c r="R3545" s="187"/>
      <c r="S3545" s="187"/>
      <c r="T3545" s="187"/>
    </row>
    <row r="3546" x14ac:dyDescent="0.3">
      <c r="Q3546" s="187"/>
      <c r="R3546" s="187"/>
      <c r="S3546" s="187"/>
      <c r="T3546" s="187"/>
    </row>
    <row r="3547" x14ac:dyDescent="0.3">
      <c r="Q3547" s="187"/>
      <c r="R3547" s="187"/>
      <c r="S3547" s="187"/>
      <c r="T3547" s="187"/>
    </row>
    <row r="3548" x14ac:dyDescent="0.3">
      <c r="Q3548" s="187"/>
      <c r="R3548" s="187"/>
      <c r="S3548" s="187"/>
      <c r="T3548" s="187"/>
    </row>
    <row r="3549" x14ac:dyDescent="0.3">
      <c r="Q3549" s="187"/>
      <c r="R3549" s="187"/>
      <c r="S3549" s="187"/>
      <c r="T3549" s="187"/>
    </row>
    <row r="3550" x14ac:dyDescent="0.3">
      <c r="Q3550" s="187"/>
      <c r="R3550" s="187"/>
      <c r="S3550" s="187"/>
      <c r="T3550" s="187"/>
    </row>
    <row r="3551" x14ac:dyDescent="0.3">
      <c r="Q3551" s="187"/>
      <c r="R3551" s="187"/>
      <c r="S3551" s="187"/>
      <c r="T3551" s="187"/>
    </row>
    <row r="3552" x14ac:dyDescent="0.3">
      <c r="Q3552" s="187"/>
      <c r="R3552" s="187"/>
      <c r="S3552" s="187"/>
      <c r="T3552" s="187"/>
    </row>
    <row r="3553" x14ac:dyDescent="0.3">
      <c r="Q3553" s="187"/>
      <c r="R3553" s="187"/>
      <c r="S3553" s="187"/>
      <c r="T3553" s="187"/>
    </row>
    <row r="3554" x14ac:dyDescent="0.3">
      <c r="Q3554" s="187"/>
      <c r="R3554" s="187"/>
      <c r="S3554" s="187"/>
      <c r="T3554" s="187"/>
    </row>
    <row r="3555" x14ac:dyDescent="0.3">
      <c r="Q3555" s="187"/>
      <c r="R3555" s="187"/>
      <c r="S3555" s="187"/>
      <c r="T3555" s="187"/>
    </row>
    <row r="3556" x14ac:dyDescent="0.3">
      <c r="Q3556" s="187"/>
      <c r="R3556" s="187"/>
      <c r="S3556" s="187"/>
      <c r="T3556" s="187"/>
    </row>
    <row r="3557" x14ac:dyDescent="0.3">
      <c r="Q3557" s="187"/>
      <c r="R3557" s="187"/>
      <c r="S3557" s="187"/>
      <c r="T3557" s="187"/>
    </row>
    <row r="3558" x14ac:dyDescent="0.3">
      <c r="Q3558" s="187"/>
      <c r="R3558" s="187"/>
      <c r="S3558" s="187"/>
      <c r="T3558" s="187"/>
    </row>
    <row r="3559" x14ac:dyDescent="0.3">
      <c r="Q3559" s="187"/>
      <c r="R3559" s="187"/>
      <c r="S3559" s="187"/>
      <c r="T3559" s="187"/>
    </row>
    <row r="3560" x14ac:dyDescent="0.3">
      <c r="Q3560" s="187"/>
      <c r="R3560" s="187"/>
      <c r="S3560" s="187"/>
      <c r="T3560" s="187"/>
    </row>
    <row r="3561" x14ac:dyDescent="0.3">
      <c r="Q3561" s="187"/>
      <c r="R3561" s="187"/>
      <c r="S3561" s="187"/>
      <c r="T3561" s="187"/>
    </row>
    <row r="3562" x14ac:dyDescent="0.3">
      <c r="Q3562" s="187"/>
      <c r="R3562" s="187"/>
      <c r="S3562" s="187"/>
      <c r="T3562" s="187"/>
    </row>
    <row r="3563" x14ac:dyDescent="0.3">
      <c r="Q3563" s="187"/>
      <c r="R3563" s="187"/>
      <c r="S3563" s="187"/>
      <c r="T3563" s="187"/>
    </row>
    <row r="3564" x14ac:dyDescent="0.3">
      <c r="Q3564" s="187"/>
      <c r="R3564" s="187"/>
      <c r="S3564" s="187"/>
      <c r="T3564" s="187"/>
    </row>
    <row r="3565" x14ac:dyDescent="0.3">
      <c r="Q3565" s="187"/>
      <c r="R3565" s="187"/>
      <c r="S3565" s="187"/>
      <c r="T3565" s="187"/>
    </row>
    <row r="3566" x14ac:dyDescent="0.3">
      <c r="Q3566" s="187"/>
      <c r="R3566" s="187"/>
      <c r="S3566" s="187"/>
      <c r="T3566" s="187"/>
    </row>
    <row r="3567" x14ac:dyDescent="0.3">
      <c r="Q3567" s="187"/>
      <c r="R3567" s="187"/>
      <c r="S3567" s="187"/>
      <c r="T3567" s="187"/>
    </row>
    <row r="3568" x14ac:dyDescent="0.3">
      <c r="Q3568" s="187"/>
      <c r="R3568" s="187"/>
      <c r="S3568" s="187"/>
      <c r="T3568" s="187"/>
    </row>
    <row r="3569" x14ac:dyDescent="0.3">
      <c r="Q3569" s="187"/>
      <c r="R3569" s="187"/>
      <c r="S3569" s="187"/>
      <c r="T3569" s="187"/>
    </row>
    <row r="3570" x14ac:dyDescent="0.3">
      <c r="Q3570" s="187"/>
      <c r="R3570" s="187"/>
      <c r="S3570" s="187"/>
      <c r="T3570" s="187"/>
    </row>
    <row r="3571" x14ac:dyDescent="0.3">
      <c r="Q3571" s="187"/>
      <c r="R3571" s="187"/>
      <c r="S3571" s="187"/>
      <c r="T3571" s="187"/>
    </row>
    <row r="3572" x14ac:dyDescent="0.3">
      <c r="Q3572" s="187"/>
      <c r="R3572" s="187"/>
      <c r="S3572" s="187"/>
      <c r="T3572" s="187"/>
    </row>
    <row r="3573" x14ac:dyDescent="0.3">
      <c r="Q3573" s="187"/>
      <c r="R3573" s="187"/>
      <c r="S3573" s="187"/>
      <c r="T3573" s="187"/>
    </row>
    <row r="3574" x14ac:dyDescent="0.3">
      <c r="Q3574" s="187"/>
      <c r="R3574" s="187"/>
      <c r="S3574" s="187"/>
      <c r="T3574" s="187"/>
    </row>
    <row r="3575" x14ac:dyDescent="0.3">
      <c r="Q3575" s="187"/>
      <c r="R3575" s="187"/>
      <c r="S3575" s="187"/>
      <c r="T3575" s="187"/>
    </row>
    <row r="3576" x14ac:dyDescent="0.3">
      <c r="Q3576" s="187"/>
      <c r="R3576" s="187"/>
      <c r="S3576" s="187"/>
      <c r="T3576" s="187"/>
    </row>
    <row r="3577" x14ac:dyDescent="0.3">
      <c r="Q3577" s="187"/>
      <c r="R3577" s="187"/>
      <c r="S3577" s="187"/>
      <c r="T3577" s="187"/>
    </row>
    <row r="3578" x14ac:dyDescent="0.3">
      <c r="Q3578" s="187"/>
      <c r="R3578" s="187"/>
      <c r="S3578" s="187"/>
      <c r="T3578" s="187"/>
    </row>
    <row r="3579" x14ac:dyDescent="0.3">
      <c r="Q3579" s="187"/>
      <c r="R3579" s="187"/>
      <c r="S3579" s="187"/>
      <c r="T3579" s="187"/>
    </row>
    <row r="3580" x14ac:dyDescent="0.3">
      <c r="Q3580" s="187"/>
      <c r="R3580" s="187"/>
      <c r="S3580" s="187"/>
      <c r="T3580" s="187"/>
    </row>
    <row r="3581" x14ac:dyDescent="0.3">
      <c r="Q3581" s="187"/>
      <c r="R3581" s="187"/>
      <c r="S3581" s="187"/>
      <c r="T3581" s="187"/>
    </row>
    <row r="3582" x14ac:dyDescent="0.3">
      <c r="Q3582" s="187"/>
      <c r="R3582" s="187"/>
      <c r="S3582" s="187"/>
      <c r="T3582" s="187"/>
    </row>
    <row r="3583" x14ac:dyDescent="0.3">
      <c r="Q3583" s="187"/>
      <c r="R3583" s="187"/>
      <c r="S3583" s="187"/>
      <c r="T3583" s="187"/>
    </row>
    <row r="3584" x14ac:dyDescent="0.3">
      <c r="Q3584" s="187"/>
      <c r="R3584" s="187"/>
      <c r="S3584" s="187"/>
      <c r="T3584" s="187"/>
    </row>
    <row r="3585" x14ac:dyDescent="0.3">
      <c r="Q3585" s="187"/>
      <c r="R3585" s="187"/>
      <c r="S3585" s="187"/>
      <c r="T3585" s="187"/>
    </row>
    <row r="3586" x14ac:dyDescent="0.3">
      <c r="Q3586" s="187"/>
      <c r="R3586" s="187"/>
      <c r="S3586" s="187"/>
      <c r="T3586" s="187"/>
    </row>
    <row r="3587" x14ac:dyDescent="0.3">
      <c r="Q3587" s="187"/>
      <c r="R3587" s="187"/>
      <c r="S3587" s="187"/>
      <c r="T3587" s="187"/>
    </row>
    <row r="3588" x14ac:dyDescent="0.3">
      <c r="Q3588" s="187"/>
      <c r="R3588" s="187"/>
      <c r="S3588" s="187"/>
      <c r="T3588" s="187"/>
    </row>
    <row r="3589" x14ac:dyDescent="0.3">
      <c r="Q3589" s="187"/>
      <c r="R3589" s="187"/>
      <c r="S3589" s="187"/>
      <c r="T3589" s="187"/>
    </row>
    <row r="3590" x14ac:dyDescent="0.3">
      <c r="Q3590" s="187"/>
      <c r="R3590" s="187"/>
      <c r="S3590" s="187"/>
      <c r="T3590" s="187"/>
    </row>
    <row r="3591" x14ac:dyDescent="0.3">
      <c r="Q3591" s="187"/>
      <c r="R3591" s="187"/>
      <c r="S3591" s="187"/>
      <c r="T3591" s="187"/>
    </row>
    <row r="3592" x14ac:dyDescent="0.3">
      <c r="Q3592" s="187"/>
      <c r="R3592" s="187"/>
      <c r="S3592" s="187"/>
      <c r="T3592" s="187"/>
    </row>
    <row r="3593" x14ac:dyDescent="0.3">
      <c r="Q3593" s="187"/>
      <c r="R3593" s="187"/>
      <c r="S3593" s="187"/>
      <c r="T3593" s="187"/>
    </row>
    <row r="3594" x14ac:dyDescent="0.3">
      <c r="Q3594" s="187"/>
      <c r="R3594" s="187"/>
      <c r="S3594" s="187"/>
      <c r="T3594" s="187"/>
    </row>
    <row r="3595" x14ac:dyDescent="0.3">
      <c r="Q3595" s="187"/>
      <c r="R3595" s="187"/>
      <c r="S3595" s="187"/>
      <c r="T3595" s="187"/>
    </row>
    <row r="3596" x14ac:dyDescent="0.3">
      <c r="Q3596" s="187"/>
      <c r="R3596" s="187"/>
      <c r="S3596" s="187"/>
      <c r="T3596" s="187"/>
    </row>
    <row r="3597" x14ac:dyDescent="0.3">
      <c r="Q3597" s="187"/>
      <c r="R3597" s="187"/>
      <c r="S3597" s="187"/>
      <c r="T3597" s="187"/>
    </row>
    <row r="3598" x14ac:dyDescent="0.3">
      <c r="Q3598" s="187"/>
      <c r="R3598" s="187"/>
      <c r="S3598" s="187"/>
      <c r="T3598" s="187"/>
    </row>
    <row r="3599" x14ac:dyDescent="0.3">
      <c r="Q3599" s="187"/>
      <c r="R3599" s="187"/>
      <c r="S3599" s="187"/>
      <c r="T3599" s="187"/>
    </row>
    <row r="3600" x14ac:dyDescent="0.3">
      <c r="Q3600" s="187"/>
      <c r="R3600" s="187"/>
      <c r="S3600" s="187"/>
      <c r="T3600" s="187"/>
    </row>
    <row r="3601" x14ac:dyDescent="0.3">
      <c r="Q3601" s="187"/>
      <c r="R3601" s="187"/>
      <c r="S3601" s="187"/>
      <c r="T3601" s="187"/>
    </row>
    <row r="3602" x14ac:dyDescent="0.3">
      <c r="Q3602" s="187"/>
      <c r="R3602" s="187"/>
      <c r="S3602" s="187"/>
      <c r="T3602" s="187"/>
    </row>
    <row r="3603" x14ac:dyDescent="0.3">
      <c r="Q3603" s="187"/>
      <c r="R3603" s="187"/>
      <c r="S3603" s="187"/>
      <c r="T3603" s="187"/>
    </row>
    <row r="3604" x14ac:dyDescent="0.3">
      <c r="Q3604" s="187"/>
      <c r="R3604" s="187"/>
      <c r="S3604" s="187"/>
      <c r="T3604" s="187"/>
    </row>
    <row r="3605" x14ac:dyDescent="0.3">
      <c r="Q3605" s="187"/>
      <c r="R3605" s="187"/>
      <c r="S3605" s="187"/>
      <c r="T3605" s="187"/>
    </row>
    <row r="3606" x14ac:dyDescent="0.3">
      <c r="Q3606" s="187"/>
      <c r="R3606" s="187"/>
      <c r="S3606" s="187"/>
      <c r="T3606" s="187"/>
    </row>
    <row r="3607" x14ac:dyDescent="0.3">
      <c r="Q3607" s="187"/>
      <c r="R3607" s="187"/>
      <c r="S3607" s="187"/>
      <c r="T3607" s="187"/>
    </row>
    <row r="3608" x14ac:dyDescent="0.3">
      <c r="Q3608" s="187"/>
      <c r="R3608" s="187"/>
      <c r="S3608" s="187"/>
      <c r="T3608" s="187"/>
    </row>
    <row r="3609" x14ac:dyDescent="0.3">
      <c r="Q3609" s="187"/>
      <c r="R3609" s="187"/>
      <c r="S3609" s="187"/>
      <c r="T3609" s="187"/>
    </row>
    <row r="3610" x14ac:dyDescent="0.3">
      <c r="Q3610" s="187"/>
      <c r="R3610" s="187"/>
      <c r="S3610" s="187"/>
      <c r="T3610" s="187"/>
    </row>
    <row r="3611" x14ac:dyDescent="0.3">
      <c r="Q3611" s="187"/>
      <c r="R3611" s="187"/>
      <c r="S3611" s="187"/>
      <c r="T3611" s="187"/>
    </row>
    <row r="3612" x14ac:dyDescent="0.3">
      <c r="Q3612" s="187"/>
      <c r="R3612" s="187"/>
      <c r="S3612" s="187"/>
      <c r="T3612" s="187"/>
    </row>
    <row r="3613" x14ac:dyDescent="0.3">
      <c r="Q3613" s="187"/>
      <c r="R3613" s="187"/>
      <c r="S3613" s="187"/>
      <c r="T3613" s="187"/>
    </row>
    <row r="3614" x14ac:dyDescent="0.3">
      <c r="Q3614" s="187"/>
      <c r="R3614" s="187"/>
      <c r="S3614" s="187"/>
      <c r="T3614" s="187"/>
    </row>
    <row r="3615" x14ac:dyDescent="0.3">
      <c r="Q3615" s="187"/>
      <c r="R3615" s="187"/>
      <c r="S3615" s="187"/>
      <c r="T3615" s="187"/>
    </row>
    <row r="3616" x14ac:dyDescent="0.3">
      <c r="Q3616" s="187"/>
      <c r="R3616" s="187"/>
      <c r="S3616" s="187"/>
      <c r="T3616" s="187"/>
    </row>
    <row r="3617" x14ac:dyDescent="0.3">
      <c r="Q3617" s="187"/>
      <c r="R3617" s="187"/>
      <c r="S3617" s="187"/>
      <c r="T3617" s="187"/>
    </row>
    <row r="3618" x14ac:dyDescent="0.3">
      <c r="Q3618" s="187"/>
      <c r="R3618" s="187"/>
      <c r="S3618" s="187"/>
      <c r="T3618" s="187"/>
    </row>
    <row r="3619" x14ac:dyDescent="0.3">
      <c r="Q3619" s="187"/>
      <c r="R3619" s="187"/>
      <c r="S3619" s="187"/>
      <c r="T3619" s="187"/>
    </row>
    <row r="3620" x14ac:dyDescent="0.3">
      <c r="Q3620" s="187"/>
      <c r="R3620" s="187"/>
      <c r="S3620" s="187"/>
      <c r="T3620" s="187"/>
    </row>
    <row r="3621" x14ac:dyDescent="0.3">
      <c r="Q3621" s="187"/>
      <c r="R3621" s="187"/>
      <c r="S3621" s="187"/>
      <c r="T3621" s="187"/>
    </row>
    <row r="3622" x14ac:dyDescent="0.3">
      <c r="Q3622" s="187"/>
      <c r="R3622" s="187"/>
      <c r="S3622" s="187"/>
      <c r="T3622" s="187"/>
    </row>
    <row r="3623" x14ac:dyDescent="0.3">
      <c r="Q3623" s="187"/>
      <c r="R3623" s="187"/>
      <c r="S3623" s="187"/>
      <c r="T3623" s="187"/>
    </row>
    <row r="3624" x14ac:dyDescent="0.3">
      <c r="Q3624" s="187"/>
      <c r="R3624" s="187"/>
      <c r="S3624" s="187"/>
      <c r="T3624" s="187"/>
    </row>
    <row r="3625" x14ac:dyDescent="0.3">
      <c r="Q3625" s="187"/>
      <c r="R3625" s="187"/>
      <c r="S3625" s="187"/>
      <c r="T3625" s="187"/>
    </row>
    <row r="3626" x14ac:dyDescent="0.3">
      <c r="Q3626" s="187"/>
      <c r="R3626" s="187"/>
      <c r="S3626" s="187"/>
      <c r="T3626" s="187"/>
    </row>
    <row r="3627" x14ac:dyDescent="0.3">
      <c r="Q3627" s="187"/>
      <c r="R3627" s="187"/>
      <c r="S3627" s="187"/>
      <c r="T3627" s="187"/>
    </row>
    <row r="3628" x14ac:dyDescent="0.3">
      <c r="Q3628" s="187"/>
      <c r="R3628" s="187"/>
      <c r="S3628" s="187"/>
      <c r="T3628" s="187"/>
    </row>
    <row r="3629" x14ac:dyDescent="0.3">
      <c r="Q3629" s="187"/>
      <c r="R3629" s="187"/>
      <c r="S3629" s="187"/>
      <c r="T3629" s="187"/>
    </row>
    <row r="3630" x14ac:dyDescent="0.3">
      <c r="Q3630" s="187"/>
      <c r="R3630" s="187"/>
      <c r="S3630" s="187"/>
      <c r="T3630" s="187"/>
    </row>
    <row r="3631" x14ac:dyDescent="0.3">
      <c r="Q3631" s="187"/>
      <c r="R3631" s="187"/>
      <c r="S3631" s="187"/>
      <c r="T3631" s="187"/>
    </row>
    <row r="3632" x14ac:dyDescent="0.3">
      <c r="Q3632" s="187"/>
      <c r="R3632" s="187"/>
      <c r="S3632" s="187"/>
      <c r="T3632" s="187"/>
    </row>
    <row r="3633" x14ac:dyDescent="0.3">
      <c r="Q3633" s="187"/>
      <c r="R3633" s="187"/>
      <c r="S3633" s="187"/>
      <c r="T3633" s="187"/>
    </row>
    <row r="3634" x14ac:dyDescent="0.3">
      <c r="Q3634" s="187"/>
      <c r="R3634" s="187"/>
      <c r="S3634" s="187"/>
      <c r="T3634" s="187"/>
    </row>
    <row r="3635" x14ac:dyDescent="0.3">
      <c r="Q3635" s="187"/>
      <c r="R3635" s="187"/>
      <c r="S3635" s="187"/>
      <c r="T3635" s="187"/>
    </row>
    <row r="3636" x14ac:dyDescent="0.3">
      <c r="Q3636" s="187"/>
      <c r="R3636" s="187"/>
      <c r="S3636" s="187"/>
      <c r="T3636" s="187"/>
    </row>
    <row r="3637" x14ac:dyDescent="0.3">
      <c r="Q3637" s="187"/>
      <c r="R3637" s="187"/>
      <c r="S3637" s="187"/>
      <c r="T3637" s="187"/>
    </row>
    <row r="3638" x14ac:dyDescent="0.3">
      <c r="Q3638" s="187"/>
      <c r="R3638" s="187"/>
      <c r="S3638" s="187"/>
      <c r="T3638" s="187"/>
    </row>
    <row r="3639" x14ac:dyDescent="0.3">
      <c r="Q3639" s="187"/>
      <c r="R3639" s="187"/>
      <c r="S3639" s="187"/>
      <c r="T3639" s="187"/>
    </row>
    <row r="3640" x14ac:dyDescent="0.3">
      <c r="Q3640" s="187"/>
      <c r="R3640" s="187"/>
      <c r="S3640" s="187"/>
      <c r="T3640" s="187"/>
    </row>
    <row r="3641" x14ac:dyDescent="0.3">
      <c r="Q3641" s="187"/>
      <c r="R3641" s="187"/>
      <c r="S3641" s="187"/>
      <c r="T3641" s="187"/>
    </row>
    <row r="3642" x14ac:dyDescent="0.3">
      <c r="Q3642" s="187"/>
      <c r="R3642" s="187"/>
      <c r="S3642" s="187"/>
      <c r="T3642" s="187"/>
    </row>
    <row r="3643" x14ac:dyDescent="0.3">
      <c r="Q3643" s="187"/>
      <c r="R3643" s="187"/>
      <c r="S3643" s="187"/>
      <c r="T3643" s="187"/>
    </row>
    <row r="3644" x14ac:dyDescent="0.3">
      <c r="Q3644" s="187"/>
      <c r="R3644" s="187"/>
      <c r="S3644" s="187"/>
      <c r="T3644" s="187"/>
    </row>
    <row r="3645" x14ac:dyDescent="0.3">
      <c r="Q3645" s="187"/>
      <c r="R3645" s="187"/>
      <c r="S3645" s="187"/>
      <c r="T3645" s="187"/>
    </row>
    <row r="3646" x14ac:dyDescent="0.3">
      <c r="Q3646" s="187"/>
      <c r="R3646" s="187"/>
      <c r="S3646" s="187"/>
      <c r="T3646" s="187"/>
    </row>
    <row r="3647" x14ac:dyDescent="0.3">
      <c r="Q3647" s="187"/>
      <c r="R3647" s="187"/>
      <c r="S3647" s="187"/>
      <c r="T3647" s="187"/>
    </row>
    <row r="3648" x14ac:dyDescent="0.3">
      <c r="Q3648" s="187"/>
      <c r="R3648" s="187"/>
      <c r="S3648" s="187"/>
      <c r="T3648" s="187"/>
    </row>
    <row r="3649" x14ac:dyDescent="0.3">
      <c r="Q3649" s="187"/>
      <c r="R3649" s="187"/>
      <c r="S3649" s="187"/>
      <c r="T3649" s="187"/>
    </row>
    <row r="3650" x14ac:dyDescent="0.3">
      <c r="Q3650" s="187"/>
      <c r="R3650" s="187"/>
      <c r="S3650" s="187"/>
      <c r="T3650" s="187"/>
    </row>
    <row r="3651" x14ac:dyDescent="0.3">
      <c r="Q3651" s="187"/>
      <c r="R3651" s="187"/>
      <c r="S3651" s="187"/>
      <c r="T3651" s="187"/>
    </row>
    <row r="3652" x14ac:dyDescent="0.3">
      <c r="Q3652" s="187"/>
      <c r="R3652" s="187"/>
      <c r="S3652" s="187"/>
      <c r="T3652" s="187"/>
    </row>
    <row r="3653" x14ac:dyDescent="0.3">
      <c r="Q3653" s="187"/>
      <c r="R3653" s="187"/>
      <c r="S3653" s="187"/>
      <c r="T3653" s="187"/>
    </row>
    <row r="3654" x14ac:dyDescent="0.3">
      <c r="Q3654" s="187"/>
      <c r="R3654" s="187"/>
      <c r="S3654" s="187"/>
      <c r="T3654" s="187"/>
    </row>
    <row r="3655" x14ac:dyDescent="0.3">
      <c r="Q3655" s="187"/>
      <c r="R3655" s="187"/>
      <c r="S3655" s="187"/>
      <c r="T3655" s="187"/>
    </row>
    <row r="3656" x14ac:dyDescent="0.3">
      <c r="Q3656" s="187"/>
      <c r="R3656" s="187"/>
      <c r="S3656" s="187"/>
      <c r="T3656" s="187"/>
    </row>
    <row r="3657" x14ac:dyDescent="0.3">
      <c r="Q3657" s="187"/>
      <c r="R3657" s="187"/>
      <c r="S3657" s="187"/>
      <c r="T3657" s="187"/>
    </row>
    <row r="3658" x14ac:dyDescent="0.3">
      <c r="Q3658" s="187"/>
      <c r="R3658" s="187"/>
      <c r="S3658" s="187"/>
      <c r="T3658" s="187"/>
    </row>
    <row r="3659" x14ac:dyDescent="0.3">
      <c r="Q3659" s="187"/>
      <c r="R3659" s="187"/>
      <c r="S3659" s="187"/>
      <c r="T3659" s="187"/>
    </row>
    <row r="3660" x14ac:dyDescent="0.3">
      <c r="Q3660" s="187"/>
      <c r="R3660" s="187"/>
      <c r="S3660" s="187"/>
      <c r="T3660" s="187"/>
    </row>
    <row r="3661" x14ac:dyDescent="0.3">
      <c r="Q3661" s="187"/>
      <c r="R3661" s="187"/>
      <c r="S3661" s="187"/>
      <c r="T3661" s="187"/>
    </row>
    <row r="3662" x14ac:dyDescent="0.3">
      <c r="Q3662" s="187"/>
      <c r="R3662" s="187"/>
      <c r="S3662" s="187"/>
      <c r="T3662" s="187"/>
    </row>
    <row r="3663" x14ac:dyDescent="0.3">
      <c r="Q3663" s="187"/>
      <c r="R3663" s="187"/>
      <c r="S3663" s="187"/>
      <c r="T3663" s="187"/>
    </row>
    <row r="3664" x14ac:dyDescent="0.3">
      <c r="Q3664" s="187"/>
      <c r="R3664" s="187"/>
      <c r="S3664" s="187"/>
      <c r="T3664" s="187"/>
    </row>
    <row r="3665" x14ac:dyDescent="0.3">
      <c r="Q3665" s="187"/>
      <c r="R3665" s="187"/>
      <c r="S3665" s="187"/>
      <c r="T3665" s="187"/>
    </row>
    <row r="3666" x14ac:dyDescent="0.3">
      <c r="Q3666" s="187"/>
      <c r="R3666" s="187"/>
      <c r="S3666" s="187"/>
      <c r="T3666" s="187"/>
    </row>
    <row r="3667" x14ac:dyDescent="0.3">
      <c r="Q3667" s="187"/>
      <c r="R3667" s="187"/>
      <c r="S3667" s="187"/>
      <c r="T3667" s="187"/>
    </row>
    <row r="3668" x14ac:dyDescent="0.3">
      <c r="Q3668" s="187"/>
      <c r="R3668" s="187"/>
      <c r="S3668" s="187"/>
      <c r="T3668" s="187"/>
    </row>
    <row r="3669" x14ac:dyDescent="0.3">
      <c r="Q3669" s="187"/>
      <c r="R3669" s="187"/>
      <c r="S3669" s="187"/>
      <c r="T3669" s="187"/>
    </row>
    <row r="3670" x14ac:dyDescent="0.3">
      <c r="Q3670" s="187"/>
      <c r="R3670" s="187"/>
      <c r="S3670" s="187"/>
      <c r="T3670" s="187"/>
    </row>
    <row r="3671" x14ac:dyDescent="0.3">
      <c r="Q3671" s="187"/>
      <c r="R3671" s="187"/>
      <c r="S3671" s="187"/>
      <c r="T3671" s="187"/>
    </row>
    <row r="3672" x14ac:dyDescent="0.3">
      <c r="Q3672" s="187"/>
      <c r="R3672" s="187"/>
      <c r="S3672" s="187"/>
      <c r="T3672" s="187"/>
    </row>
    <row r="3673" x14ac:dyDescent="0.3">
      <c r="Q3673" s="187"/>
      <c r="R3673" s="187"/>
      <c r="S3673" s="187"/>
      <c r="T3673" s="187"/>
    </row>
    <row r="3674" x14ac:dyDescent="0.3">
      <c r="Q3674" s="187"/>
      <c r="R3674" s="187"/>
      <c r="S3674" s="187"/>
      <c r="T3674" s="187"/>
    </row>
    <row r="3675" x14ac:dyDescent="0.3">
      <c r="Q3675" s="187"/>
      <c r="R3675" s="187"/>
      <c r="S3675" s="187"/>
      <c r="T3675" s="187"/>
    </row>
    <row r="3676" x14ac:dyDescent="0.3">
      <c r="Q3676" s="187"/>
      <c r="R3676" s="187"/>
      <c r="S3676" s="187"/>
      <c r="T3676" s="187"/>
    </row>
    <row r="3677" x14ac:dyDescent="0.3">
      <c r="Q3677" s="187"/>
      <c r="R3677" s="187"/>
      <c r="S3677" s="187"/>
      <c r="T3677" s="187"/>
    </row>
    <row r="3678" x14ac:dyDescent="0.3">
      <c r="Q3678" s="187"/>
      <c r="R3678" s="187"/>
      <c r="S3678" s="187"/>
      <c r="T3678" s="187"/>
    </row>
    <row r="3679" x14ac:dyDescent="0.3">
      <c r="Q3679" s="187"/>
      <c r="R3679" s="187"/>
      <c r="S3679" s="187"/>
      <c r="T3679" s="187"/>
    </row>
    <row r="3680" x14ac:dyDescent="0.3">
      <c r="Q3680" s="187"/>
      <c r="R3680" s="187"/>
      <c r="S3680" s="187"/>
      <c r="T3680" s="187"/>
    </row>
    <row r="3681" x14ac:dyDescent="0.3">
      <c r="Q3681" s="187"/>
      <c r="R3681" s="187"/>
      <c r="S3681" s="187"/>
      <c r="T3681" s="187"/>
    </row>
    <row r="3682" x14ac:dyDescent="0.3">
      <c r="Q3682" s="187"/>
      <c r="R3682" s="187"/>
      <c r="S3682" s="187"/>
      <c r="T3682" s="187"/>
    </row>
    <row r="3683" x14ac:dyDescent="0.3">
      <c r="Q3683" s="187"/>
      <c r="R3683" s="187"/>
      <c r="S3683" s="187"/>
      <c r="T3683" s="187"/>
    </row>
    <row r="3684" x14ac:dyDescent="0.3">
      <c r="Q3684" s="187"/>
      <c r="R3684" s="187"/>
      <c r="S3684" s="187"/>
      <c r="T3684" s="187"/>
    </row>
    <row r="3685" x14ac:dyDescent="0.3">
      <c r="Q3685" s="187"/>
      <c r="R3685" s="187"/>
      <c r="S3685" s="187"/>
      <c r="T3685" s="187"/>
    </row>
    <row r="3686" x14ac:dyDescent="0.3">
      <c r="Q3686" s="187"/>
      <c r="R3686" s="187"/>
      <c r="S3686" s="187"/>
      <c r="T3686" s="187"/>
    </row>
    <row r="3687" x14ac:dyDescent="0.3">
      <c r="Q3687" s="187"/>
      <c r="R3687" s="187"/>
      <c r="S3687" s="187"/>
      <c r="T3687" s="187"/>
    </row>
    <row r="3688" x14ac:dyDescent="0.3">
      <c r="Q3688" s="187"/>
      <c r="R3688" s="187"/>
      <c r="S3688" s="187"/>
      <c r="T3688" s="187"/>
    </row>
    <row r="3689" x14ac:dyDescent="0.3">
      <c r="Q3689" s="187"/>
      <c r="R3689" s="187"/>
      <c r="S3689" s="187"/>
      <c r="T3689" s="187"/>
    </row>
    <row r="3690" x14ac:dyDescent="0.3">
      <c r="Q3690" s="187"/>
      <c r="R3690" s="187"/>
      <c r="S3690" s="187"/>
      <c r="T3690" s="187"/>
    </row>
    <row r="3691" x14ac:dyDescent="0.3">
      <c r="Q3691" s="187"/>
      <c r="R3691" s="187"/>
      <c r="S3691" s="187"/>
      <c r="T3691" s="187"/>
    </row>
    <row r="3692" x14ac:dyDescent="0.3">
      <c r="Q3692" s="187"/>
      <c r="R3692" s="187"/>
      <c r="S3692" s="187"/>
      <c r="T3692" s="187"/>
    </row>
    <row r="3693" x14ac:dyDescent="0.3">
      <c r="Q3693" s="187"/>
      <c r="R3693" s="187"/>
      <c r="S3693" s="187"/>
      <c r="T3693" s="187"/>
    </row>
    <row r="3694" x14ac:dyDescent="0.3">
      <c r="Q3694" s="187"/>
      <c r="R3694" s="187"/>
      <c r="S3694" s="187"/>
      <c r="T3694" s="187"/>
    </row>
    <row r="3695" x14ac:dyDescent="0.3">
      <c r="Q3695" s="187"/>
      <c r="R3695" s="187"/>
      <c r="S3695" s="187"/>
      <c r="T3695" s="187"/>
    </row>
    <row r="3696" x14ac:dyDescent="0.3">
      <c r="Q3696" s="187"/>
      <c r="R3696" s="187"/>
      <c r="S3696" s="187"/>
      <c r="T3696" s="187"/>
    </row>
    <row r="3697" x14ac:dyDescent="0.3">
      <c r="Q3697" s="187"/>
      <c r="R3697" s="187"/>
      <c r="S3697" s="187"/>
      <c r="T3697" s="187"/>
    </row>
    <row r="3698" x14ac:dyDescent="0.3">
      <c r="Q3698" s="187"/>
      <c r="R3698" s="187"/>
      <c r="S3698" s="187"/>
      <c r="T3698" s="187"/>
    </row>
    <row r="3699" x14ac:dyDescent="0.3">
      <c r="Q3699" s="187"/>
      <c r="R3699" s="187"/>
      <c r="S3699" s="187"/>
      <c r="T3699" s="187"/>
    </row>
    <row r="3700" x14ac:dyDescent="0.3">
      <c r="Q3700" s="187"/>
      <c r="R3700" s="187"/>
      <c r="S3700" s="187"/>
      <c r="T3700" s="187"/>
    </row>
    <row r="3701" x14ac:dyDescent="0.3">
      <c r="Q3701" s="187"/>
      <c r="R3701" s="187"/>
      <c r="S3701" s="187"/>
      <c r="T3701" s="187"/>
    </row>
    <row r="3702" x14ac:dyDescent="0.3">
      <c r="Q3702" s="187"/>
      <c r="R3702" s="187"/>
      <c r="S3702" s="187"/>
      <c r="T3702" s="187"/>
    </row>
    <row r="3703" x14ac:dyDescent="0.3">
      <c r="Q3703" s="187"/>
      <c r="R3703" s="187"/>
      <c r="S3703" s="187"/>
      <c r="T3703" s="187"/>
    </row>
    <row r="3704" x14ac:dyDescent="0.3">
      <c r="Q3704" s="187"/>
      <c r="R3704" s="187"/>
      <c r="S3704" s="187"/>
      <c r="T3704" s="187"/>
    </row>
    <row r="3705" x14ac:dyDescent="0.3">
      <c r="Q3705" s="187"/>
      <c r="R3705" s="187"/>
      <c r="S3705" s="187"/>
      <c r="T3705" s="187"/>
    </row>
    <row r="3706" x14ac:dyDescent="0.3">
      <c r="Q3706" s="187"/>
      <c r="R3706" s="187"/>
      <c r="S3706" s="187"/>
      <c r="T3706" s="187"/>
    </row>
    <row r="3707" x14ac:dyDescent="0.3">
      <c r="Q3707" s="187"/>
      <c r="R3707" s="187"/>
      <c r="S3707" s="187"/>
      <c r="T3707" s="187"/>
    </row>
    <row r="3708" x14ac:dyDescent="0.3">
      <c r="Q3708" s="187"/>
      <c r="R3708" s="187"/>
      <c r="S3708" s="187"/>
      <c r="T3708" s="187"/>
    </row>
    <row r="3709" x14ac:dyDescent="0.3">
      <c r="Q3709" s="187"/>
      <c r="R3709" s="187"/>
      <c r="S3709" s="187"/>
      <c r="T3709" s="187"/>
    </row>
    <row r="3710" x14ac:dyDescent="0.3">
      <c r="Q3710" s="187"/>
      <c r="R3710" s="187"/>
      <c r="S3710" s="187"/>
      <c r="T3710" s="187"/>
    </row>
    <row r="3711" x14ac:dyDescent="0.3">
      <c r="Q3711" s="187"/>
      <c r="R3711" s="187"/>
      <c r="S3711" s="187"/>
      <c r="T3711" s="187"/>
    </row>
    <row r="3712" x14ac:dyDescent="0.3">
      <c r="Q3712" s="187"/>
      <c r="R3712" s="187"/>
      <c r="S3712" s="187"/>
      <c r="T3712" s="187"/>
    </row>
    <row r="3713" x14ac:dyDescent="0.3">
      <c r="Q3713" s="187"/>
      <c r="R3713" s="187"/>
      <c r="S3713" s="187"/>
      <c r="T3713" s="187"/>
    </row>
    <row r="3714" x14ac:dyDescent="0.3">
      <c r="Q3714" s="187"/>
      <c r="R3714" s="187"/>
      <c r="S3714" s="187"/>
      <c r="T3714" s="187"/>
    </row>
    <row r="3715" x14ac:dyDescent="0.3">
      <c r="Q3715" s="187"/>
      <c r="R3715" s="187"/>
      <c r="S3715" s="187"/>
      <c r="T3715" s="187"/>
    </row>
    <row r="3716" x14ac:dyDescent="0.3">
      <c r="Q3716" s="187"/>
      <c r="R3716" s="187"/>
      <c r="S3716" s="187"/>
      <c r="T3716" s="187"/>
    </row>
    <row r="3717" x14ac:dyDescent="0.3">
      <c r="Q3717" s="187"/>
      <c r="R3717" s="187"/>
      <c r="S3717" s="187"/>
      <c r="T3717" s="187"/>
    </row>
    <row r="3718" x14ac:dyDescent="0.3">
      <c r="Q3718" s="187"/>
      <c r="R3718" s="187"/>
      <c r="S3718" s="187"/>
      <c r="T3718" s="187"/>
    </row>
    <row r="3719" x14ac:dyDescent="0.3">
      <c r="Q3719" s="187"/>
      <c r="R3719" s="187"/>
      <c r="S3719" s="187"/>
      <c r="T3719" s="187"/>
    </row>
    <row r="3720" x14ac:dyDescent="0.3">
      <c r="Q3720" s="187"/>
      <c r="R3720" s="187"/>
      <c r="S3720" s="187"/>
      <c r="T3720" s="187"/>
    </row>
    <row r="3721" x14ac:dyDescent="0.3">
      <c r="Q3721" s="187"/>
      <c r="R3721" s="187"/>
      <c r="S3721" s="187"/>
      <c r="T3721" s="187"/>
    </row>
    <row r="3722" x14ac:dyDescent="0.3">
      <c r="Q3722" s="187"/>
      <c r="R3722" s="187"/>
      <c r="S3722" s="187"/>
      <c r="T3722" s="187"/>
    </row>
    <row r="3723" x14ac:dyDescent="0.3">
      <c r="Q3723" s="187"/>
      <c r="R3723" s="187"/>
      <c r="S3723" s="187"/>
      <c r="T3723" s="187"/>
    </row>
    <row r="3724" x14ac:dyDescent="0.3">
      <c r="Q3724" s="187"/>
      <c r="R3724" s="187"/>
      <c r="S3724" s="187"/>
      <c r="T3724" s="187"/>
    </row>
    <row r="3725" x14ac:dyDescent="0.3">
      <c r="Q3725" s="187"/>
      <c r="R3725" s="187"/>
      <c r="S3725" s="187"/>
      <c r="T3725" s="187"/>
    </row>
    <row r="3726" x14ac:dyDescent="0.3">
      <c r="Q3726" s="187"/>
      <c r="R3726" s="187"/>
      <c r="S3726" s="187"/>
      <c r="T3726" s="187"/>
    </row>
    <row r="3727" x14ac:dyDescent="0.3">
      <c r="Q3727" s="187"/>
      <c r="R3727" s="187"/>
      <c r="S3727" s="187"/>
      <c r="T3727" s="187"/>
    </row>
    <row r="3728" x14ac:dyDescent="0.3">
      <c r="Q3728" s="187"/>
      <c r="R3728" s="187"/>
      <c r="S3728" s="187"/>
      <c r="T3728" s="187"/>
    </row>
    <row r="3729" x14ac:dyDescent="0.3">
      <c r="Q3729" s="187"/>
      <c r="R3729" s="187"/>
      <c r="S3729" s="187"/>
      <c r="T3729" s="187"/>
    </row>
    <row r="3730" x14ac:dyDescent="0.3">
      <c r="Q3730" s="187"/>
      <c r="R3730" s="187"/>
      <c r="S3730" s="187"/>
      <c r="T3730" s="187"/>
    </row>
    <row r="3731" x14ac:dyDescent="0.3">
      <c r="Q3731" s="187"/>
      <c r="R3731" s="187"/>
      <c r="S3731" s="187"/>
      <c r="T3731" s="187"/>
    </row>
    <row r="3732" x14ac:dyDescent="0.3">
      <c r="Q3732" s="187"/>
      <c r="R3732" s="187"/>
      <c r="S3732" s="187"/>
      <c r="T3732" s="187"/>
    </row>
    <row r="3733" x14ac:dyDescent="0.3">
      <c r="Q3733" s="187"/>
      <c r="R3733" s="187"/>
      <c r="S3733" s="187"/>
      <c r="T3733" s="187"/>
    </row>
    <row r="3734" x14ac:dyDescent="0.3">
      <c r="Q3734" s="187"/>
      <c r="R3734" s="187"/>
      <c r="S3734" s="187"/>
      <c r="T3734" s="187"/>
    </row>
    <row r="3735" x14ac:dyDescent="0.3">
      <c r="Q3735" s="187"/>
      <c r="R3735" s="187"/>
      <c r="S3735" s="187"/>
      <c r="T3735" s="187"/>
    </row>
    <row r="3736" x14ac:dyDescent="0.3">
      <c r="Q3736" s="187"/>
      <c r="R3736" s="187"/>
      <c r="S3736" s="187"/>
      <c r="T3736" s="187"/>
    </row>
    <row r="3737" x14ac:dyDescent="0.3">
      <c r="Q3737" s="187"/>
      <c r="R3737" s="187"/>
      <c r="S3737" s="187"/>
      <c r="T3737" s="187"/>
    </row>
    <row r="3738" x14ac:dyDescent="0.3">
      <c r="Q3738" s="187"/>
      <c r="R3738" s="187"/>
      <c r="S3738" s="187"/>
      <c r="T3738" s="187"/>
    </row>
    <row r="3739" x14ac:dyDescent="0.3">
      <c r="Q3739" s="187"/>
      <c r="R3739" s="187"/>
      <c r="S3739" s="187"/>
      <c r="T3739" s="187"/>
    </row>
    <row r="3740" x14ac:dyDescent="0.3">
      <c r="Q3740" s="187"/>
      <c r="R3740" s="187"/>
      <c r="S3740" s="187"/>
      <c r="T3740" s="187"/>
    </row>
    <row r="3741" x14ac:dyDescent="0.3">
      <c r="Q3741" s="187"/>
      <c r="R3741" s="187"/>
      <c r="S3741" s="187"/>
      <c r="T3741" s="187"/>
    </row>
    <row r="3742" x14ac:dyDescent="0.3">
      <c r="Q3742" s="187"/>
      <c r="R3742" s="187"/>
      <c r="S3742" s="187"/>
      <c r="T3742" s="187"/>
    </row>
    <row r="3743" x14ac:dyDescent="0.3">
      <c r="Q3743" s="187"/>
      <c r="R3743" s="187"/>
      <c r="S3743" s="187"/>
      <c r="T3743" s="187"/>
    </row>
    <row r="3744" x14ac:dyDescent="0.3">
      <c r="Q3744" s="187"/>
      <c r="R3744" s="187"/>
      <c r="S3744" s="187"/>
      <c r="T3744" s="187"/>
    </row>
    <row r="3745" x14ac:dyDescent="0.3">
      <c r="Q3745" s="187"/>
      <c r="R3745" s="187"/>
      <c r="S3745" s="187"/>
      <c r="T3745" s="187"/>
    </row>
    <row r="3746" x14ac:dyDescent="0.3">
      <c r="Q3746" s="187"/>
      <c r="R3746" s="187"/>
      <c r="S3746" s="187"/>
      <c r="T3746" s="187"/>
    </row>
    <row r="3747" x14ac:dyDescent="0.3">
      <c r="Q3747" s="187"/>
      <c r="R3747" s="187"/>
      <c r="S3747" s="187"/>
      <c r="T3747" s="187"/>
    </row>
    <row r="3748" x14ac:dyDescent="0.3">
      <c r="Q3748" s="187"/>
      <c r="R3748" s="187"/>
      <c r="S3748" s="187"/>
      <c r="T3748" s="187"/>
    </row>
    <row r="3749" x14ac:dyDescent="0.3">
      <c r="Q3749" s="187"/>
      <c r="R3749" s="187"/>
      <c r="S3749" s="187"/>
      <c r="T3749" s="187"/>
    </row>
    <row r="3750" x14ac:dyDescent="0.3">
      <c r="Q3750" s="187"/>
      <c r="R3750" s="187"/>
      <c r="S3750" s="187"/>
      <c r="T3750" s="187"/>
    </row>
    <row r="3751" x14ac:dyDescent="0.3">
      <c r="Q3751" s="187"/>
      <c r="R3751" s="187"/>
      <c r="S3751" s="187"/>
      <c r="T3751" s="187"/>
    </row>
    <row r="3752" x14ac:dyDescent="0.3">
      <c r="Q3752" s="187"/>
      <c r="R3752" s="187"/>
      <c r="S3752" s="187"/>
      <c r="T3752" s="187"/>
    </row>
    <row r="3753" x14ac:dyDescent="0.3">
      <c r="Q3753" s="187"/>
      <c r="R3753" s="187"/>
      <c r="S3753" s="187"/>
      <c r="T3753" s="187"/>
    </row>
    <row r="3754" x14ac:dyDescent="0.3">
      <c r="Q3754" s="187"/>
      <c r="R3754" s="187"/>
      <c r="S3754" s="187"/>
      <c r="T3754" s="187"/>
    </row>
    <row r="3755" x14ac:dyDescent="0.3">
      <c r="Q3755" s="187"/>
      <c r="R3755" s="187"/>
      <c r="S3755" s="187"/>
      <c r="T3755" s="187"/>
    </row>
    <row r="3756" x14ac:dyDescent="0.3">
      <c r="Q3756" s="187"/>
      <c r="R3756" s="187"/>
      <c r="S3756" s="187"/>
      <c r="T3756" s="187"/>
    </row>
    <row r="3757" x14ac:dyDescent="0.3">
      <c r="Q3757" s="187"/>
      <c r="R3757" s="187"/>
      <c r="S3757" s="187"/>
      <c r="T3757" s="187"/>
    </row>
    <row r="3758" x14ac:dyDescent="0.3">
      <c r="Q3758" s="187"/>
      <c r="R3758" s="187"/>
      <c r="S3758" s="187"/>
      <c r="T3758" s="187"/>
    </row>
    <row r="3759" x14ac:dyDescent="0.3">
      <c r="Q3759" s="187"/>
      <c r="R3759" s="187"/>
      <c r="S3759" s="187"/>
      <c r="T3759" s="187"/>
    </row>
    <row r="3760" x14ac:dyDescent="0.3">
      <c r="Q3760" s="187"/>
      <c r="R3760" s="187"/>
      <c r="S3760" s="187"/>
      <c r="T3760" s="187"/>
    </row>
    <row r="3761" x14ac:dyDescent="0.3">
      <c r="Q3761" s="187"/>
      <c r="R3761" s="187"/>
      <c r="S3761" s="187"/>
      <c r="T3761" s="187"/>
    </row>
    <row r="3762" x14ac:dyDescent="0.3">
      <c r="Q3762" s="187"/>
      <c r="R3762" s="187"/>
      <c r="S3762" s="187"/>
      <c r="T3762" s="187"/>
    </row>
    <row r="3763" x14ac:dyDescent="0.3">
      <c r="Q3763" s="187"/>
      <c r="R3763" s="187"/>
      <c r="S3763" s="187"/>
      <c r="T3763" s="187"/>
    </row>
    <row r="3764" x14ac:dyDescent="0.3">
      <c r="Q3764" s="187"/>
      <c r="R3764" s="187"/>
      <c r="S3764" s="187"/>
      <c r="T3764" s="187"/>
    </row>
    <row r="3765" x14ac:dyDescent="0.3">
      <c r="Q3765" s="187"/>
      <c r="R3765" s="187"/>
      <c r="S3765" s="187"/>
      <c r="T3765" s="187"/>
    </row>
    <row r="3766" x14ac:dyDescent="0.3">
      <c r="Q3766" s="187"/>
      <c r="R3766" s="187"/>
      <c r="S3766" s="187"/>
      <c r="T3766" s="187"/>
    </row>
    <row r="3767" x14ac:dyDescent="0.3">
      <c r="Q3767" s="187"/>
      <c r="R3767" s="187"/>
      <c r="S3767" s="187"/>
      <c r="T3767" s="187"/>
    </row>
    <row r="3768" x14ac:dyDescent="0.3">
      <c r="Q3768" s="187"/>
      <c r="R3768" s="187"/>
      <c r="S3768" s="187"/>
      <c r="T3768" s="187"/>
    </row>
    <row r="3769" x14ac:dyDescent="0.3">
      <c r="Q3769" s="187"/>
      <c r="R3769" s="187"/>
      <c r="S3769" s="187"/>
      <c r="T3769" s="187"/>
    </row>
    <row r="3770" x14ac:dyDescent="0.3">
      <c r="Q3770" s="187"/>
      <c r="R3770" s="187"/>
      <c r="S3770" s="187"/>
      <c r="T3770" s="187"/>
    </row>
    <row r="3771" x14ac:dyDescent="0.3">
      <c r="Q3771" s="187"/>
      <c r="R3771" s="187"/>
      <c r="S3771" s="187"/>
      <c r="T3771" s="187"/>
    </row>
    <row r="3772" x14ac:dyDescent="0.3">
      <c r="Q3772" s="187"/>
      <c r="R3772" s="187"/>
      <c r="S3772" s="187"/>
      <c r="T3772" s="187"/>
    </row>
    <row r="3773" x14ac:dyDescent="0.3">
      <c r="Q3773" s="187"/>
      <c r="R3773" s="187"/>
      <c r="S3773" s="187"/>
      <c r="T3773" s="187"/>
    </row>
    <row r="3774" x14ac:dyDescent="0.3">
      <c r="Q3774" s="187"/>
      <c r="R3774" s="187"/>
      <c r="S3774" s="187"/>
      <c r="T3774" s="187"/>
    </row>
    <row r="3775" x14ac:dyDescent="0.3">
      <c r="Q3775" s="187"/>
      <c r="R3775" s="187"/>
      <c r="S3775" s="187"/>
      <c r="T3775" s="187"/>
    </row>
    <row r="3776" x14ac:dyDescent="0.3">
      <c r="Q3776" s="187"/>
      <c r="R3776" s="187"/>
      <c r="S3776" s="187"/>
      <c r="T3776" s="187"/>
    </row>
    <row r="3777" x14ac:dyDescent="0.3">
      <c r="Q3777" s="187"/>
      <c r="R3777" s="187"/>
      <c r="S3777" s="187"/>
      <c r="T3777" s="187"/>
    </row>
    <row r="3778" x14ac:dyDescent="0.3">
      <c r="Q3778" s="187"/>
      <c r="R3778" s="187"/>
      <c r="S3778" s="187"/>
      <c r="T3778" s="187"/>
    </row>
    <row r="3779" x14ac:dyDescent="0.3">
      <c r="Q3779" s="187"/>
      <c r="R3779" s="187"/>
      <c r="S3779" s="187"/>
      <c r="T3779" s="187"/>
    </row>
    <row r="3780" x14ac:dyDescent="0.3">
      <c r="Q3780" s="187"/>
      <c r="R3780" s="187"/>
      <c r="S3780" s="187"/>
      <c r="T3780" s="187"/>
    </row>
    <row r="3781" x14ac:dyDescent="0.3">
      <c r="Q3781" s="187"/>
      <c r="R3781" s="187"/>
      <c r="S3781" s="187"/>
      <c r="T3781" s="187"/>
    </row>
    <row r="3782" x14ac:dyDescent="0.3">
      <c r="Q3782" s="187"/>
      <c r="R3782" s="187"/>
      <c r="S3782" s="187"/>
      <c r="T3782" s="187"/>
    </row>
    <row r="3783" x14ac:dyDescent="0.3">
      <c r="Q3783" s="187"/>
      <c r="R3783" s="187"/>
      <c r="S3783" s="187"/>
      <c r="T3783" s="187"/>
    </row>
    <row r="3784" x14ac:dyDescent="0.3">
      <c r="Q3784" s="187"/>
      <c r="R3784" s="187"/>
      <c r="S3784" s="187"/>
      <c r="T3784" s="187"/>
    </row>
    <row r="3785" x14ac:dyDescent="0.3">
      <c r="Q3785" s="187"/>
      <c r="R3785" s="187"/>
      <c r="S3785" s="187"/>
      <c r="T3785" s="187"/>
    </row>
    <row r="3786" x14ac:dyDescent="0.3">
      <c r="Q3786" s="187"/>
      <c r="R3786" s="187"/>
      <c r="S3786" s="187"/>
      <c r="T3786" s="187"/>
    </row>
    <row r="3787" x14ac:dyDescent="0.3">
      <c r="Q3787" s="187"/>
      <c r="R3787" s="187"/>
      <c r="S3787" s="187"/>
      <c r="T3787" s="187"/>
    </row>
    <row r="3788" x14ac:dyDescent="0.3">
      <c r="Q3788" s="187"/>
      <c r="R3788" s="187"/>
      <c r="S3788" s="187"/>
      <c r="T3788" s="187"/>
    </row>
    <row r="3789" x14ac:dyDescent="0.3">
      <c r="Q3789" s="187"/>
      <c r="R3789" s="187"/>
      <c r="S3789" s="187"/>
      <c r="T3789" s="187"/>
    </row>
    <row r="3790" x14ac:dyDescent="0.3">
      <c r="Q3790" s="187"/>
      <c r="R3790" s="187"/>
      <c r="S3790" s="187"/>
      <c r="T3790" s="187"/>
    </row>
    <row r="3791" x14ac:dyDescent="0.3">
      <c r="Q3791" s="187"/>
      <c r="R3791" s="187"/>
      <c r="S3791" s="187"/>
      <c r="T3791" s="187"/>
    </row>
    <row r="3792" x14ac:dyDescent="0.3">
      <c r="Q3792" s="187"/>
      <c r="R3792" s="187"/>
      <c r="S3792" s="187"/>
      <c r="T3792" s="187"/>
    </row>
    <row r="3793" x14ac:dyDescent="0.3">
      <c r="Q3793" s="187"/>
      <c r="R3793" s="187"/>
      <c r="S3793" s="187"/>
      <c r="T3793" s="187"/>
    </row>
    <row r="3794" x14ac:dyDescent="0.3">
      <c r="Q3794" s="187"/>
      <c r="R3794" s="187"/>
      <c r="S3794" s="187"/>
      <c r="T3794" s="187"/>
    </row>
    <row r="3795" x14ac:dyDescent="0.3">
      <c r="Q3795" s="187"/>
      <c r="R3795" s="187"/>
      <c r="S3795" s="187"/>
      <c r="T3795" s="187"/>
    </row>
    <row r="3796" x14ac:dyDescent="0.3">
      <c r="Q3796" s="187"/>
      <c r="R3796" s="187"/>
      <c r="S3796" s="187"/>
      <c r="T3796" s="187"/>
    </row>
    <row r="3797" x14ac:dyDescent="0.3">
      <c r="Q3797" s="187"/>
      <c r="R3797" s="187"/>
      <c r="S3797" s="187"/>
      <c r="T3797" s="187"/>
    </row>
    <row r="3798" x14ac:dyDescent="0.3">
      <c r="Q3798" s="187"/>
      <c r="R3798" s="187"/>
      <c r="S3798" s="187"/>
      <c r="T3798" s="187"/>
    </row>
    <row r="3799" x14ac:dyDescent="0.3">
      <c r="Q3799" s="187"/>
      <c r="R3799" s="187"/>
      <c r="S3799" s="187"/>
      <c r="T3799" s="187"/>
    </row>
    <row r="3800" x14ac:dyDescent="0.3">
      <c r="Q3800" s="187"/>
      <c r="R3800" s="187"/>
      <c r="S3800" s="187"/>
      <c r="T3800" s="187"/>
    </row>
    <row r="3801" x14ac:dyDescent="0.3">
      <c r="Q3801" s="187"/>
      <c r="R3801" s="187"/>
      <c r="S3801" s="187"/>
      <c r="T3801" s="187"/>
    </row>
    <row r="3802" x14ac:dyDescent="0.3">
      <c r="Q3802" s="187"/>
      <c r="R3802" s="187"/>
      <c r="S3802" s="187"/>
      <c r="T3802" s="187"/>
    </row>
    <row r="3803" x14ac:dyDescent="0.3">
      <c r="Q3803" s="187"/>
      <c r="R3803" s="187"/>
      <c r="S3803" s="187"/>
      <c r="T3803" s="187"/>
    </row>
    <row r="3804" x14ac:dyDescent="0.3">
      <c r="Q3804" s="187"/>
      <c r="R3804" s="187"/>
      <c r="S3804" s="187"/>
      <c r="T3804" s="187"/>
    </row>
    <row r="3805" x14ac:dyDescent="0.3">
      <c r="Q3805" s="187"/>
      <c r="R3805" s="187"/>
      <c r="S3805" s="187"/>
      <c r="T3805" s="187"/>
    </row>
    <row r="3806" x14ac:dyDescent="0.3">
      <c r="Q3806" s="187"/>
      <c r="R3806" s="187"/>
      <c r="S3806" s="187"/>
      <c r="T3806" s="187"/>
    </row>
    <row r="3807" x14ac:dyDescent="0.3">
      <c r="Q3807" s="187"/>
      <c r="R3807" s="187"/>
      <c r="S3807" s="187"/>
      <c r="T3807" s="187"/>
    </row>
    <row r="3808" x14ac:dyDescent="0.3">
      <c r="Q3808" s="187"/>
      <c r="R3808" s="187"/>
      <c r="S3808" s="187"/>
      <c r="T3808" s="187"/>
    </row>
    <row r="3809" x14ac:dyDescent="0.3">
      <c r="Q3809" s="187"/>
      <c r="R3809" s="187"/>
      <c r="S3809" s="187"/>
      <c r="T3809" s="187"/>
    </row>
    <row r="3810" x14ac:dyDescent="0.3">
      <c r="Q3810" s="187"/>
      <c r="R3810" s="187"/>
      <c r="S3810" s="187"/>
      <c r="T3810" s="187"/>
    </row>
    <row r="3811" x14ac:dyDescent="0.3">
      <c r="Q3811" s="187"/>
      <c r="R3811" s="187"/>
      <c r="S3811" s="187"/>
      <c r="T3811" s="187"/>
    </row>
    <row r="3812" x14ac:dyDescent="0.3">
      <c r="Q3812" s="187"/>
      <c r="R3812" s="187"/>
      <c r="S3812" s="187"/>
      <c r="T3812" s="187"/>
    </row>
    <row r="3813" x14ac:dyDescent="0.3">
      <c r="Q3813" s="187"/>
      <c r="R3813" s="187"/>
      <c r="S3813" s="187"/>
      <c r="T3813" s="187"/>
    </row>
    <row r="3814" x14ac:dyDescent="0.3">
      <c r="Q3814" s="187"/>
      <c r="R3814" s="187"/>
      <c r="S3814" s="187"/>
      <c r="T3814" s="187"/>
    </row>
    <row r="3815" x14ac:dyDescent="0.3">
      <c r="Q3815" s="187"/>
      <c r="R3815" s="187"/>
      <c r="S3815" s="187"/>
      <c r="T3815" s="187"/>
    </row>
    <row r="3816" x14ac:dyDescent="0.3">
      <c r="Q3816" s="187"/>
      <c r="R3816" s="187"/>
      <c r="S3816" s="187"/>
      <c r="T3816" s="187"/>
    </row>
    <row r="3817" x14ac:dyDescent="0.3">
      <c r="Q3817" s="187"/>
      <c r="R3817" s="187"/>
      <c r="S3817" s="187"/>
      <c r="T3817" s="187"/>
    </row>
    <row r="3818" x14ac:dyDescent="0.3">
      <c r="Q3818" s="187"/>
      <c r="R3818" s="187"/>
      <c r="S3818" s="187"/>
      <c r="T3818" s="187"/>
    </row>
    <row r="3819" x14ac:dyDescent="0.3">
      <c r="Q3819" s="187"/>
      <c r="R3819" s="187"/>
      <c r="S3819" s="187"/>
      <c r="T3819" s="187"/>
    </row>
    <row r="3820" x14ac:dyDescent="0.3">
      <c r="Q3820" s="187"/>
      <c r="R3820" s="187"/>
      <c r="S3820" s="187"/>
      <c r="T3820" s="187"/>
    </row>
    <row r="3821" x14ac:dyDescent="0.3">
      <c r="Q3821" s="187"/>
      <c r="R3821" s="187"/>
      <c r="S3821" s="187"/>
      <c r="T3821" s="187"/>
    </row>
    <row r="3822" x14ac:dyDescent="0.3">
      <c r="Q3822" s="187"/>
      <c r="R3822" s="187"/>
      <c r="S3822" s="187"/>
      <c r="T3822" s="187"/>
    </row>
    <row r="3823" x14ac:dyDescent="0.3">
      <c r="Q3823" s="187"/>
      <c r="R3823" s="187"/>
      <c r="S3823" s="187"/>
      <c r="T3823" s="187"/>
    </row>
    <row r="3824" x14ac:dyDescent="0.3">
      <c r="Q3824" s="187"/>
      <c r="R3824" s="187"/>
      <c r="S3824" s="187"/>
      <c r="T3824" s="187"/>
    </row>
    <row r="3825" x14ac:dyDescent="0.3">
      <c r="Q3825" s="187"/>
      <c r="R3825" s="187"/>
      <c r="S3825" s="187"/>
      <c r="T3825" s="187"/>
    </row>
    <row r="3826" x14ac:dyDescent="0.3">
      <c r="Q3826" s="187"/>
      <c r="R3826" s="187"/>
      <c r="S3826" s="187"/>
      <c r="T3826" s="187"/>
    </row>
    <row r="3827" x14ac:dyDescent="0.3">
      <c r="Q3827" s="187"/>
      <c r="R3827" s="187"/>
      <c r="S3827" s="187"/>
      <c r="T3827" s="187"/>
    </row>
    <row r="3828" x14ac:dyDescent="0.3">
      <c r="Q3828" s="187"/>
      <c r="R3828" s="187"/>
      <c r="S3828" s="187"/>
      <c r="T3828" s="187"/>
    </row>
    <row r="3829" x14ac:dyDescent="0.3">
      <c r="Q3829" s="187"/>
      <c r="R3829" s="187"/>
      <c r="S3829" s="187"/>
      <c r="T3829" s="187"/>
    </row>
    <row r="3830" x14ac:dyDescent="0.3">
      <c r="Q3830" s="187"/>
      <c r="R3830" s="187"/>
      <c r="S3830" s="187"/>
      <c r="T3830" s="187"/>
    </row>
    <row r="3831" x14ac:dyDescent="0.3">
      <c r="Q3831" s="187"/>
      <c r="R3831" s="187"/>
      <c r="S3831" s="187"/>
      <c r="T3831" s="187"/>
    </row>
    <row r="3832" x14ac:dyDescent="0.3">
      <c r="Q3832" s="187"/>
      <c r="R3832" s="187"/>
      <c r="S3832" s="187"/>
      <c r="T3832" s="187"/>
    </row>
    <row r="3833" x14ac:dyDescent="0.3">
      <c r="Q3833" s="187"/>
      <c r="R3833" s="187"/>
      <c r="S3833" s="187"/>
      <c r="T3833" s="187"/>
    </row>
    <row r="3834" x14ac:dyDescent="0.3">
      <c r="Q3834" s="187"/>
      <c r="R3834" s="187"/>
      <c r="S3834" s="187"/>
      <c r="T3834" s="187"/>
    </row>
    <row r="3835" x14ac:dyDescent="0.3">
      <c r="Q3835" s="187"/>
      <c r="R3835" s="187"/>
      <c r="S3835" s="187"/>
      <c r="T3835" s="187"/>
    </row>
    <row r="3836" x14ac:dyDescent="0.3">
      <c r="Q3836" s="187"/>
      <c r="R3836" s="187"/>
      <c r="S3836" s="187"/>
      <c r="T3836" s="187"/>
    </row>
    <row r="3837" x14ac:dyDescent="0.3">
      <c r="Q3837" s="187"/>
      <c r="R3837" s="187"/>
      <c r="S3837" s="187"/>
      <c r="T3837" s="187"/>
    </row>
    <row r="3838" x14ac:dyDescent="0.3">
      <c r="Q3838" s="187"/>
      <c r="R3838" s="187"/>
      <c r="S3838" s="187"/>
      <c r="T3838" s="187"/>
    </row>
    <row r="3839" x14ac:dyDescent="0.3">
      <c r="Q3839" s="187"/>
      <c r="R3839" s="187"/>
      <c r="S3839" s="187"/>
      <c r="T3839" s="187"/>
    </row>
    <row r="3840" x14ac:dyDescent="0.3">
      <c r="Q3840" s="187"/>
      <c r="R3840" s="187"/>
      <c r="S3840" s="187"/>
      <c r="T3840" s="187"/>
    </row>
    <row r="3841" x14ac:dyDescent="0.3">
      <c r="Q3841" s="187"/>
      <c r="R3841" s="187"/>
      <c r="S3841" s="187"/>
      <c r="T3841" s="187"/>
    </row>
    <row r="3842" x14ac:dyDescent="0.3">
      <c r="Q3842" s="187"/>
      <c r="R3842" s="187"/>
      <c r="S3842" s="187"/>
      <c r="T3842" s="187"/>
    </row>
    <row r="3843" x14ac:dyDescent="0.3">
      <c r="Q3843" s="187"/>
      <c r="R3843" s="187"/>
      <c r="S3843" s="187"/>
      <c r="T3843" s="187"/>
    </row>
    <row r="3844" x14ac:dyDescent="0.3">
      <c r="Q3844" s="187"/>
      <c r="R3844" s="187"/>
      <c r="S3844" s="187"/>
      <c r="T3844" s="187"/>
    </row>
    <row r="3845" x14ac:dyDescent="0.3">
      <c r="Q3845" s="187"/>
      <c r="R3845" s="187"/>
      <c r="S3845" s="187"/>
      <c r="T3845" s="187"/>
    </row>
    <row r="3846" x14ac:dyDescent="0.3">
      <c r="Q3846" s="187"/>
      <c r="R3846" s="187"/>
      <c r="S3846" s="187"/>
      <c r="T3846" s="187"/>
    </row>
    <row r="3847" x14ac:dyDescent="0.3">
      <c r="Q3847" s="187"/>
      <c r="R3847" s="187"/>
      <c r="S3847" s="187"/>
      <c r="T3847" s="187"/>
    </row>
    <row r="3848" x14ac:dyDescent="0.3">
      <c r="Q3848" s="187"/>
      <c r="R3848" s="187"/>
      <c r="S3848" s="187"/>
      <c r="T3848" s="187"/>
    </row>
    <row r="3849" x14ac:dyDescent="0.3">
      <c r="Q3849" s="187"/>
      <c r="R3849" s="187"/>
      <c r="S3849" s="187"/>
      <c r="T3849" s="187"/>
    </row>
    <row r="3850" x14ac:dyDescent="0.3">
      <c r="Q3850" s="187"/>
      <c r="R3850" s="187"/>
      <c r="S3850" s="187"/>
      <c r="T3850" s="187"/>
    </row>
    <row r="3851" x14ac:dyDescent="0.3">
      <c r="Q3851" s="187"/>
      <c r="R3851" s="187"/>
      <c r="S3851" s="187"/>
      <c r="T3851" s="187"/>
    </row>
    <row r="3852" x14ac:dyDescent="0.3">
      <c r="Q3852" s="187"/>
      <c r="R3852" s="187"/>
      <c r="S3852" s="187"/>
      <c r="T3852" s="187"/>
    </row>
    <row r="3853" x14ac:dyDescent="0.3">
      <c r="Q3853" s="187"/>
      <c r="R3853" s="187"/>
      <c r="S3853" s="187"/>
      <c r="T3853" s="187"/>
    </row>
    <row r="3854" x14ac:dyDescent="0.3">
      <c r="Q3854" s="187"/>
      <c r="R3854" s="187"/>
      <c r="S3854" s="187"/>
      <c r="T3854" s="187"/>
    </row>
    <row r="3855" x14ac:dyDescent="0.3">
      <c r="Q3855" s="187"/>
      <c r="R3855" s="187"/>
      <c r="S3855" s="187"/>
      <c r="T3855" s="187"/>
    </row>
    <row r="3856" x14ac:dyDescent="0.3">
      <c r="Q3856" s="187"/>
      <c r="R3856" s="187"/>
      <c r="S3856" s="187"/>
      <c r="T3856" s="187"/>
    </row>
    <row r="3857" x14ac:dyDescent="0.3">
      <c r="Q3857" s="187"/>
      <c r="R3857" s="187"/>
      <c r="S3857" s="187"/>
      <c r="T3857" s="187"/>
    </row>
    <row r="3858" x14ac:dyDescent="0.3">
      <c r="Q3858" s="187"/>
      <c r="R3858" s="187"/>
      <c r="S3858" s="187"/>
      <c r="T3858" s="187"/>
    </row>
    <row r="3859" x14ac:dyDescent="0.3">
      <c r="Q3859" s="187"/>
      <c r="R3859" s="187"/>
      <c r="S3859" s="187"/>
      <c r="T3859" s="187"/>
    </row>
    <row r="3860" x14ac:dyDescent="0.3">
      <c r="Q3860" s="187"/>
      <c r="R3860" s="187"/>
      <c r="S3860" s="187"/>
      <c r="T3860" s="187"/>
    </row>
    <row r="3861" x14ac:dyDescent="0.3">
      <c r="Q3861" s="187"/>
      <c r="R3861" s="187"/>
      <c r="S3861" s="187"/>
      <c r="T3861" s="187"/>
    </row>
    <row r="3862" x14ac:dyDescent="0.3">
      <c r="Q3862" s="187"/>
      <c r="R3862" s="187"/>
      <c r="S3862" s="187"/>
      <c r="T3862" s="187"/>
    </row>
  </sheetData>
  <sheetProtection formatCells="false" formatRows="false" selectLockedCells="true" autoFilter="false"/>
  <protectedRanges>
    <protectedRange password="C705" sqref="R27:R28 R31:R32" name="Range1"/>
  </protectedRanges>
  <mergeCells count="65">
    <mergeCell ref="B172:B173"/>
    <mergeCell ref="B168:B171"/>
    <mergeCell ref="B246:B335"/>
    <mergeCell ref="B174:B178"/>
    <mergeCell ref="B179:B187"/>
    <mergeCell ref="B188:B200"/>
    <mergeCell ref="B201:B202"/>
    <mergeCell ref="B203:B206"/>
    <mergeCell ref="B207:B245"/>
    <mergeCell ref="B1:R1"/>
    <mergeCell ref="Q14:R14"/>
    <mergeCell ref="Q19:R19"/>
    <mergeCell ref="B8:D8"/>
    <mergeCell ref="E8:F8"/>
    <mergeCell ref="E9:F9"/>
    <mergeCell ref="M14:M15"/>
    <mergeCell ref="M17:M18"/>
    <mergeCell ref="B16:B18"/>
    <mergeCell ref="D135:F135"/>
    <mergeCell ref="D137:D139"/>
    <mergeCell ref="E137:E139"/>
    <mergeCell ref="B159:B165"/>
    <mergeCell ref="B166:B167"/>
    <mergeCell ref="B147:R147"/>
    <mergeCell ref="F149:G149"/>
    <mergeCell ref="L26:L28"/>
    <mergeCell ref="K26:K28"/>
    <mergeCell ref="G25:I26"/>
    <mergeCell ref="G27:H29"/>
    <mergeCell ref="I27:I29"/>
    <mergeCell ref="B44:B46"/>
    <mergeCell ref="E44:E46"/>
    <mergeCell ref="E29:E31"/>
    <mergeCell ref="B38:E40"/>
    <mergeCell ref="C16:C18"/>
    <mergeCell ref="D16:D18"/>
    <mergeCell ref="E16:E18"/>
    <mergeCell ref="B21:E22"/>
    <mergeCell ref="B29:B31"/>
    <mergeCell ref="F127:G127"/>
    <mergeCell ref="L125:M125"/>
    <mergeCell ref="P132:P133"/>
    <mergeCell ref="F131:G131"/>
    <mergeCell ref="C29:C31"/>
    <mergeCell ref="D29:D31"/>
    <mergeCell ref="P110:P117"/>
    <mergeCell ref="C44:C46"/>
    <mergeCell ref="D44:D46"/>
    <mergeCell ref="B120:R120"/>
    <mergeCell ref="B122:D122"/>
    <mergeCell ref="B124:B126"/>
    <mergeCell ref="C124:C126"/>
    <mergeCell ref="F122:J122"/>
    <mergeCell ref="L122:M122"/>
    <mergeCell ref="F124:G124"/>
    <mergeCell ref="I124:J124"/>
    <mergeCell ref="R124:R126"/>
    <mergeCell ref="Q124:Q126"/>
    <mergeCell ref="P124:P126"/>
    <mergeCell ref="O124:O126"/>
    <mergeCell ref="K39:L39"/>
    <mergeCell ref="H77:H79"/>
    <mergeCell ref="I77:I79"/>
    <mergeCell ref="J77:J79"/>
    <mergeCell ref="O122:R122"/>
  </mergeCells>
  <phoneticPr fontId="0" type="noConversion"/>
  <conditionalFormatting sqref="K14:M14 K16:M16 K15:L15">
    <cfRule type="expression" dxfId="56" priority="76">
      <formula>$M$13="Value"</formula>
    </cfRule>
  </conditionalFormatting>
  <conditionalFormatting sqref="K17:M17 K19:M19 K18:L18">
    <cfRule type="expression" dxfId="55" priority="73">
      <formula>$M$13&lt;&gt;"Value"</formula>
    </cfRule>
  </conditionalFormatting>
  <conditionalFormatting sqref="B29:E29 B32:E37">
    <cfRule type="expression" dxfId="54" priority="72">
      <formula>$E$25="No"</formula>
    </cfRule>
  </conditionalFormatting>
  <conditionalFormatting sqref="B16:E20">
    <cfRule type="expression" dxfId="53" priority="78">
      <formula>$E$25="Yes"</formula>
    </cfRule>
  </conditionalFormatting>
  <conditionalFormatting sqref="C44:D44">
    <cfRule type="expression" dxfId="52" priority="67">
      <formula>$E$25="No"</formula>
    </cfRule>
  </conditionalFormatting>
  <conditionalFormatting sqref="C47:E50">
    <cfRule type="expression" dxfId="51" priority="66">
      <formula>$E$25="No"</formula>
    </cfRule>
  </conditionalFormatting>
  <conditionalFormatting sqref="B42:E54 E54:E56 B63">
    <cfRule type="expression" dxfId="50" priority="65" stopIfTrue="true">
      <formula>$E$25="No"</formula>
    </cfRule>
  </conditionalFormatting>
  <conditionalFormatting sqref="B65">
    <cfRule type="expression" dxfId="49" priority="63" stopIfTrue="true">
      <formula>$E$25="No"</formula>
    </cfRule>
  </conditionalFormatting>
  <conditionalFormatting sqref="B67">
    <cfRule type="expression" dxfId="48" priority="62" stopIfTrue="true">
      <formula>$E$25="No"</formula>
    </cfRule>
  </conditionalFormatting>
  <conditionalFormatting sqref="C65">
    <cfRule type="expression" dxfId="47" priority="61" stopIfTrue="true">
      <formula>$E$25="No"</formula>
    </cfRule>
  </conditionalFormatting>
  <conditionalFormatting sqref="D65">
    <cfRule type="expression" dxfId="46" priority="60" stopIfTrue="true">
      <formula>$E$25="No"</formula>
    </cfRule>
  </conditionalFormatting>
  <conditionalFormatting sqref="D67">
    <cfRule type="expression" dxfId="45" priority="59" stopIfTrue="true">
      <formula>$E$25="No"</formula>
    </cfRule>
  </conditionalFormatting>
  <conditionalFormatting sqref="C67">
    <cfRule type="expression" dxfId="44" priority="58" stopIfTrue="true">
      <formula>$E$25="No"</formula>
    </cfRule>
  </conditionalFormatting>
  <conditionalFormatting sqref="C69">
    <cfRule type="expression" dxfId="43" priority="57" stopIfTrue="true">
      <formula>$E$25="No"</formula>
    </cfRule>
  </conditionalFormatting>
  <conditionalFormatting sqref="D69">
    <cfRule type="expression" dxfId="42" priority="56" stopIfTrue="true">
      <formula>$E$25="No"</formula>
    </cfRule>
  </conditionalFormatting>
  <conditionalFormatting sqref="B72">
    <cfRule type="expression" dxfId="41" priority="55" stopIfTrue="true">
      <formula>$E$25="No"</formula>
    </cfRule>
  </conditionalFormatting>
  <conditionalFormatting sqref="B75">
    <cfRule type="expression" dxfId="40" priority="54" stopIfTrue="true">
      <formula>$E$25="No"</formula>
    </cfRule>
  </conditionalFormatting>
  <conditionalFormatting sqref="B76">
    <cfRule type="expression" dxfId="39" priority="46" stopIfTrue="true">
      <formula>$E$25="No"</formula>
    </cfRule>
  </conditionalFormatting>
  <conditionalFormatting sqref="D75">
    <cfRule type="expression" dxfId="38" priority="39" stopIfTrue="true">
      <formula>$E$25="No"</formula>
    </cfRule>
  </conditionalFormatting>
  <conditionalFormatting sqref="D76:D91">
    <cfRule type="expression" dxfId="37" priority="38" stopIfTrue="true">
      <formula>$E$25="No"</formula>
    </cfRule>
  </conditionalFormatting>
  <conditionalFormatting sqref="C75:C91">
    <cfRule type="expression" dxfId="36" priority="37" stopIfTrue="true">
      <formula>$E$25="No"</formula>
    </cfRule>
  </conditionalFormatting>
  <conditionalFormatting sqref="B94">
    <cfRule type="expression" dxfId="35" priority="36" stopIfTrue="true">
      <formula>$E$25="No"</formula>
    </cfRule>
  </conditionalFormatting>
  <conditionalFormatting sqref="B96">
    <cfRule type="expression" dxfId="34" priority="35" stopIfTrue="true">
      <formula>$E$25="No"</formula>
    </cfRule>
  </conditionalFormatting>
  <conditionalFormatting sqref="B98">
    <cfRule type="expression" dxfId="33" priority="34" stopIfTrue="true">
      <formula>$E$25="No"</formula>
    </cfRule>
  </conditionalFormatting>
  <conditionalFormatting sqref="C96">
    <cfRule type="expression" dxfId="32" priority="33" stopIfTrue="true">
      <formula>$E$25="No"</formula>
    </cfRule>
  </conditionalFormatting>
  <conditionalFormatting sqref="D96">
    <cfRule type="expression" dxfId="31" priority="32" stopIfTrue="true">
      <formula>$E$25="No"</formula>
    </cfRule>
  </conditionalFormatting>
  <conditionalFormatting sqref="D98">
    <cfRule type="expression" dxfId="30" priority="31" stopIfTrue="true">
      <formula>$E$25="No"</formula>
    </cfRule>
  </conditionalFormatting>
  <conditionalFormatting sqref="C98">
    <cfRule type="expression" dxfId="29" priority="30" stopIfTrue="true">
      <formula>$E$25="No"</formula>
    </cfRule>
  </conditionalFormatting>
  <conditionalFormatting sqref="C100">
    <cfRule type="expression" dxfId="28" priority="29" stopIfTrue="true">
      <formula>$E$25="No"</formula>
    </cfRule>
  </conditionalFormatting>
  <conditionalFormatting sqref="D100">
    <cfRule type="expression" dxfId="27" priority="28" stopIfTrue="true">
      <formula>$E$25="No"</formula>
    </cfRule>
  </conditionalFormatting>
  <conditionalFormatting sqref="H65">
    <cfRule type="expression" dxfId="26" priority="24" stopIfTrue="true">
      <formula>$E$25="No"</formula>
    </cfRule>
  </conditionalFormatting>
  <conditionalFormatting sqref="I67">
    <cfRule type="expression" dxfId="25" priority="22" stopIfTrue="true">
      <formula>$E$25="No"</formula>
    </cfRule>
  </conditionalFormatting>
  <conditionalFormatting sqref="I65">
    <cfRule type="expression" dxfId="24" priority="23" stopIfTrue="true">
      <formula>$E$25="No"</formula>
    </cfRule>
  </conditionalFormatting>
  <conditionalFormatting sqref="H67">
    <cfRule type="expression" dxfId="23" priority="21" stopIfTrue="true">
      <formula>$E$25="No"</formula>
    </cfRule>
  </conditionalFormatting>
  <conditionalFormatting sqref="H69">
    <cfRule type="expression" dxfId="22" priority="20" stopIfTrue="true">
      <formula>$E$25="No"</formula>
    </cfRule>
  </conditionalFormatting>
  <conditionalFormatting sqref="I69">
    <cfRule type="expression" dxfId="21" priority="19" stopIfTrue="true">
      <formula>$E$25="No"</formula>
    </cfRule>
  </conditionalFormatting>
  <conditionalFormatting sqref="G63:H63">
    <cfRule type="expression" dxfId="20" priority="18" stopIfTrue="true">
      <formula>$E$25="No"</formula>
    </cfRule>
  </conditionalFormatting>
  <conditionalFormatting sqref="G65">
    <cfRule type="expression" dxfId="19" priority="17" stopIfTrue="true">
      <formula>$E$25="No"</formula>
    </cfRule>
  </conditionalFormatting>
  <conditionalFormatting sqref="G67">
    <cfRule type="expression" dxfId="18" priority="16" stopIfTrue="true">
      <formula>$E$25="No"</formula>
    </cfRule>
  </conditionalFormatting>
  <conditionalFormatting sqref="G69">
    <cfRule type="expression" dxfId="17" priority="15" stopIfTrue="true">
      <formula>$E$25="No"</formula>
    </cfRule>
  </conditionalFormatting>
  <conditionalFormatting sqref="H71">
    <cfRule type="expression" dxfId="16" priority="14" stopIfTrue="true">
      <formula>$E$25="No"</formula>
    </cfRule>
  </conditionalFormatting>
  <conditionalFormatting sqref="G77">
    <cfRule type="expression" dxfId="15" priority="13" stopIfTrue="true">
      <formula>$E$25="No"</formula>
    </cfRule>
  </conditionalFormatting>
  <conditionalFormatting sqref="H80:J83">
    <cfRule type="expression" dxfId="14" priority="12" stopIfTrue="true">
      <formula>$E$25="No"</formula>
    </cfRule>
  </conditionalFormatting>
  <conditionalFormatting sqref="G87">
    <cfRule type="expression" dxfId="13" priority="11" stopIfTrue="true">
      <formula>$E$25="No"</formula>
    </cfRule>
  </conditionalFormatting>
  <conditionalFormatting sqref="G89">
    <cfRule type="expression" dxfId="12" priority="10" stopIfTrue="true">
      <formula>$E$25="No"</formula>
    </cfRule>
  </conditionalFormatting>
  <conditionalFormatting sqref="G91">
    <cfRule type="expression" dxfId="11" priority="9" stopIfTrue="true">
      <formula>$E$25="No"</formula>
    </cfRule>
  </conditionalFormatting>
  <conditionalFormatting sqref="H89">
    <cfRule type="expression" dxfId="10" priority="8" stopIfTrue="true">
      <formula>$E$25="No"</formula>
    </cfRule>
  </conditionalFormatting>
  <conditionalFormatting sqref="I89">
    <cfRule type="expression" dxfId="9" priority="7" stopIfTrue="true">
      <formula>$E$25="No"</formula>
    </cfRule>
  </conditionalFormatting>
  <conditionalFormatting sqref="I91">
    <cfRule type="expression" dxfId="8" priority="6" stopIfTrue="true">
      <formula>$E$25="No"</formula>
    </cfRule>
  </conditionalFormatting>
  <conditionalFormatting sqref="H91">
    <cfRule type="expression" dxfId="7" priority="5" stopIfTrue="true">
      <formula>$E$25="No"</formula>
    </cfRule>
  </conditionalFormatting>
  <conditionalFormatting sqref="H93">
    <cfRule type="expression" dxfId="6" priority="4" stopIfTrue="true">
      <formula>$E$25="No"</formula>
    </cfRule>
  </conditionalFormatting>
  <conditionalFormatting sqref="I93">
    <cfRule type="expression" dxfId="5" priority="3" stopIfTrue="true">
      <formula>$E$25="No"</formula>
    </cfRule>
  </conditionalFormatting>
  <conditionalFormatting sqref="J107">
    <cfRule type="expression" dxfId="4" priority="2" stopIfTrue="true">
      <formula>$E$25="No"</formula>
    </cfRule>
  </conditionalFormatting>
  <conditionalFormatting sqref="J109">
    <cfRule type="expression" dxfId="3" priority="1" stopIfTrue="true">
      <formula>$E$25="No"</formula>
    </cfRule>
  </conditionalFormatting>
  <dataValidations count="6">
    <dataValidation type="list" allowBlank="true" showInputMessage="true" showErrorMessage="true" sqref="E25 E9:F9 R24 F149:G149 E15 E27">
      <formula1>yesno</formula1>
    </dataValidation>
    <dataValidation type="list" allowBlank="true" showInputMessage="true" showErrorMessage="true" sqref="M13">
      <formula1>deduction</formula1>
    </dataValidation>
    <dataValidation type="list" allowBlank="true" showInputMessage="true" showErrorMessage="true" sqref="F13 F26">
      <formula1>years</formula1>
    </dataValidation>
    <dataValidation type="list" allowBlank="true" showInputMessage="true" showErrorMessage="true" sqref="Q14">
      <formula1>deductmod</formula1>
    </dataValidation>
    <dataValidation type="list" allowBlank="true" showInputMessage="true" showErrorMessage="true" sqref="Q19:R19">
      <formula1>deductmod2</formula1>
    </dataValidation>
    <dataValidation type="custom" allowBlank="true" showInputMessage="true" showErrorMessage="true" sqref="R26 R30">
      <formula1>AND(R26&lt;=100, R26&gt;=0)</formula1>
    </dataValidation>
  </dataValidations>
  <pageMargins left="0.7" right="0.7" top="0.75" bottom="0.75" header="0.3" footer="0.3"/>
  <pageSetup orientation="portrait" r:id="rId1"/>
  <headerFooter>
    <oddFooter>&amp;R&amp;1#&amp;"Calibri"&amp;12&amp;K000000Official Use</oddFooter>
  </headerFooter>
  <ignoredErrors>
    <ignoredError sqref="E14 C33:C34 E19:E20 D19:D20 C19:C20" unlockedFormula="true"/>
  </ignoredErrors>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8651B-B27B-4688-86A6-6C4E0FD9F305}">
  <dimension ref="A1:B3"/>
  <sheetViews>
    <sheetView workbookViewId="0">
      <selection activeCell="B4" sqref="B4"/>
    </sheetView>
  </sheetViews>
  <sheetFormatPr defaultRowHeight="14.4" x14ac:dyDescent="0.3"/>
  <sheetData>
    <row r="1" x14ac:dyDescent="0.3">
      <c r="A1" t="s">
        <v>20</v>
      </c>
      <c r="B1" t="s">
        <v>3698</v>
      </c>
    </row>
    <row r="2" x14ac:dyDescent="0.3">
      <c r="A2" t="s">
        <v>3699</v>
      </c>
      <c r="B2">
        <f>'Hoja de parametros'!H89</f>
        <v>0</v>
      </c>
    </row>
    <row r="3" x14ac:dyDescent="0.3">
      <c r="A3" t="s">
        <v>3700</v>
      </c>
      <c r="B3">
        <f>'Hoja de parametros'!H91</f>
        <v>0</v>
      </c>
    </row>
  </sheetData>
  <pageMargins left="0.7" right="0.7" top="0.75" bottom="0.75" header="0.3" footer="0.3"/>
  <pageSetup orientation="portrait" r:id="rId1"/>
  <headerFooter>
    <oddFooter>&amp;R&amp;1#&amp;"Calibri"&amp;12&amp;K000000Official Use</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09E635-F53E-4929-B6DB-D961838F8998}">
  <dimension ref="A1:C4"/>
  <sheetViews>
    <sheetView workbookViewId="0">
      <selection activeCell="G3" sqref="G3"/>
    </sheetView>
  </sheetViews>
  <sheetFormatPr defaultRowHeight="14.4" x14ac:dyDescent="0.3"/>
  <sheetData>
    <row r="1" x14ac:dyDescent="0.3">
      <c r="B1" t="s">
        <v>3648</v>
      </c>
      <c r="C1" t="s">
        <v>3649</v>
      </c>
    </row>
    <row r="2" x14ac:dyDescent="0.3">
      <c r="A2" t="s">
        <v>3650</v>
      </c>
      <c r="B2">
        <f>'Hoja de parametros'!C65</f>
        <v>1701</v>
      </c>
      <c r="C2" s="265">
        <f>'Hoja de parametros'!D65</f>
        <v>800000</v>
      </c>
    </row>
    <row r="3" x14ac:dyDescent="0.3">
      <c r="A3" t="s">
        <v>3651</v>
      </c>
      <c r="B3" s="265">
        <f>'Hoja de parametros'!C67</f>
        <v>3741</v>
      </c>
      <c r="C3" s="265">
        <f>'Hoja de parametros'!D67</f>
        <v>1000000</v>
      </c>
    </row>
    <row r="4" x14ac:dyDescent="0.3">
      <c r="A4" t="s">
        <v>3652</v>
      </c>
      <c r="B4" s="265">
        <f>'Hoja de parametros'!C69</f>
        <v>3187</v>
      </c>
      <c r="C4" s="265">
        <f>'Hoja de parametros'!D69</f>
        <v>2000000</v>
      </c>
    </row>
  </sheetData>
  <pageMargins left="0.7" right="0.7" top="0.75" bottom="0.75" header="0.3" footer="0.3"/>
  <pageSetup orientation="portrait" r:id="rId1"/>
  <headerFooter>
    <oddFooter>&amp;R&amp;1#&amp;"Calibri"&amp;12&amp;K000000Official Use</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66956-D7C6-49AF-8C9B-F1F0CAAFE384}">
  <dimension ref="A1:C18"/>
  <sheetViews>
    <sheetView workbookViewId="0">
      <selection activeCell="B2" sqref="B2"/>
    </sheetView>
  </sheetViews>
  <sheetFormatPr defaultRowHeight="14.4" x14ac:dyDescent="0.3"/>
  <cols>
    <col min="1" max="1" width="12.33203125" bestFit="true" customWidth="true"/>
    <col min="3" max="3" width="11.6640625" bestFit="true" customWidth="true"/>
  </cols>
  <sheetData>
    <row r="1" x14ac:dyDescent="0.3">
      <c r="A1" t="s">
        <v>3672</v>
      </c>
      <c r="B1" t="s">
        <v>3648</v>
      </c>
      <c r="C1" t="s">
        <v>23</v>
      </c>
    </row>
    <row r="2" x14ac:dyDescent="0.3">
      <c r="A2" t="str">
        <f>'Hoja de parametros'!B75</f>
        <v>Concepcion </v>
      </c>
      <c r="B2" s="265">
        <f>'Hoja de parametros'!C75</f>
        <v>39040</v>
      </c>
      <c r="C2" s="265">
        <f>'Hoja de parametros'!D75</f>
        <v>21408000000</v>
      </c>
    </row>
    <row r="3" x14ac:dyDescent="0.3">
      <c r="A3" s="265" t="str">
        <f>'Hoja de parametros'!B76</f>
        <v>San Pedro </v>
      </c>
      <c r="B3" s="265">
        <f>'Hoja de parametros'!C76</f>
        <v>68212</v>
      </c>
      <c r="C3" s="265">
        <f>'Hoja de parametros'!D76</f>
        <v>16889000000</v>
      </c>
    </row>
    <row r="4" x14ac:dyDescent="0.3">
      <c r="A4" s="265" t="str">
        <f>'Hoja de parametros'!B77</f>
        <v>Cordillera</v>
      </c>
      <c r="B4" s="265">
        <f>'Hoja de parametros'!C77</f>
        <v>43428</v>
      </c>
      <c r="C4" s="265">
        <f>'Hoja de parametros'!D77</f>
        <v>28730000000</v>
      </c>
    </row>
    <row r="5" x14ac:dyDescent="0.3">
      <c r="A5" s="265" t="str">
        <f>'Hoja de parametros'!B78</f>
        <v>Guaira</v>
      </c>
      <c r="B5" s="265">
        <f>'Hoja de parametros'!C78</f>
        <v>31000</v>
      </c>
      <c r="C5" s="265">
        <f>'Hoja de parametros'!D78</f>
        <v>15689000000</v>
      </c>
    </row>
    <row r="6" x14ac:dyDescent="0.3">
      <c r="A6" s="265" t="str">
        <f>'Hoja de parametros'!B79</f>
        <v>Caaguazu </v>
      </c>
      <c r="B6" s="265">
        <f>'Hoja de parametros'!C79</f>
        <v>81000</v>
      </c>
      <c r="C6" s="265">
        <f>'Hoja de parametros'!D79</f>
        <v>28612000000</v>
      </c>
    </row>
    <row r="7" x14ac:dyDescent="0.3">
      <c r="A7" s="265" t="str">
        <f>'Hoja de parametros'!B80</f>
        <v>Caazapa</v>
      </c>
      <c r="B7" s="265">
        <f>'Hoja de parametros'!C80</f>
        <v>47408</v>
      </c>
      <c r="C7" s="265">
        <f>'Hoja de parametros'!D80</f>
        <v>12338000000</v>
      </c>
    </row>
    <row r="8" x14ac:dyDescent="0.3">
      <c r="A8" s="265" t="str">
        <f>'Hoja de parametros'!B81</f>
        <v>Itapua</v>
      </c>
      <c r="B8" s="265">
        <f>'Hoja de parametros'!C81</f>
        <v>68870</v>
      </c>
      <c r="C8" s="265">
        <f>'Hoja de parametros'!D81</f>
        <v>43913000000</v>
      </c>
    </row>
    <row r="9" x14ac:dyDescent="0.3">
      <c r="A9" s="265" t="str">
        <f>'Hoja de parametros'!B82</f>
        <v>Misiones</v>
      </c>
      <c r="B9" s="265">
        <f>'Hoja de parametros'!C82</f>
        <v>17000</v>
      </c>
      <c r="C9" s="265">
        <f>'Hoja de parametros'!D82</f>
        <v>20611000000</v>
      </c>
    </row>
    <row r="10" x14ac:dyDescent="0.3">
      <c r="A10" s="265" t="str">
        <f>'Hoja de parametros'!B83</f>
        <v>Paraguari</v>
      </c>
      <c r="B10" s="265">
        <f>'Hoja de parametros'!C83</f>
        <v>31500</v>
      </c>
      <c r="C10" s="265">
        <f>'Hoja de parametros'!D83</f>
        <v>25907000000</v>
      </c>
    </row>
    <row r="11" x14ac:dyDescent="0.3">
      <c r="A11" s="265" t="str">
        <f>'Hoja de parametros'!B84</f>
        <v>Altoparana</v>
      </c>
      <c r="B11" s="265">
        <f>'Hoja de parametros'!C84</f>
        <v>110000</v>
      </c>
      <c r="C11" s="265">
        <f>'Hoja de parametros'!D84</f>
        <v>37881984000</v>
      </c>
    </row>
    <row r="12" x14ac:dyDescent="0.3">
      <c r="A12" s="265" t="str">
        <f>'Hoja de parametros'!B85</f>
        <v>Central</v>
      </c>
      <c r="B12" s="265">
        <f>'Hoja de parametros'!C85</f>
        <v>189200</v>
      </c>
      <c r="C12" s="265">
        <f>'Hoja de parametros'!D85</f>
        <v>61582000000</v>
      </c>
    </row>
    <row r="13" x14ac:dyDescent="0.3">
      <c r="A13" s="265" t="str">
        <f>'Hoja de parametros'!B86</f>
        <v>Neembucu</v>
      </c>
      <c r="B13" s="265">
        <f>'Hoja de parametros'!C86</f>
        <v>10168</v>
      </c>
      <c r="C13" s="265">
        <f>'Hoja de parametros'!D86</f>
        <v>14051053290</v>
      </c>
    </row>
    <row r="14" x14ac:dyDescent="0.3">
      <c r="A14" s="265" t="str">
        <f>'Hoja de parametros'!B87</f>
        <v>Amambay</v>
      </c>
      <c r="B14" s="265">
        <f>'Hoja de parametros'!C87</f>
        <v>14596</v>
      </c>
      <c r="C14" s="265">
        <f>'Hoja de parametros'!D87</f>
        <v>16646000000</v>
      </c>
    </row>
    <row r="15" x14ac:dyDescent="0.3">
      <c r="A15" s="265" t="str">
        <f>'Hoja de parametros'!B88</f>
        <v>Canindeyu</v>
      </c>
      <c r="B15" s="265">
        <f>'Hoja de parametros'!C88</f>
        <v>40500</v>
      </c>
      <c r="C15" s="265">
        <f>'Hoja de parametros'!D88</f>
        <v>19067076000</v>
      </c>
    </row>
    <row r="16" x14ac:dyDescent="0.3">
      <c r="A16" s="265" t="str">
        <f>'Hoja de parametros'!B89</f>
        <v>Pdtehayes</v>
      </c>
      <c r="B16" s="265">
        <f>'Hoja de parametros'!C89</f>
        <v>19802</v>
      </c>
      <c r="C16" s="265">
        <f>'Hoja de parametros'!D89</f>
        <v>22749000000</v>
      </c>
    </row>
    <row r="17" x14ac:dyDescent="0.3">
      <c r="A17" s="265" t="str">
        <f>'Hoja de parametros'!B90</f>
        <v>Asuncion </v>
      </c>
      <c r="B17" s="265">
        <f>'Hoja de parametros'!C90</f>
        <v>81744</v>
      </c>
      <c r="C17" s="265">
        <f>'Hoja de parametros'!D90</f>
        <v>87106945828</v>
      </c>
    </row>
    <row r="18" x14ac:dyDescent="0.3">
      <c r="A18" s="265" t="str">
        <f>'Hoja de parametros'!B91</f>
        <v>Alto Paraguay</v>
      </c>
      <c r="B18" s="265">
        <f>'Hoja de parametros'!C91</f>
        <v>4700</v>
      </c>
      <c r="C18" s="265">
        <f>'Hoja de parametros'!D91</f>
        <v>8910000000</v>
      </c>
    </row>
  </sheetData>
  <pageMargins left="0.7" right="0.7" top="0.75" bottom="0.75" header="0.3" footer="0.3"/>
  <pageSetup orientation="portrait" r:id="rId1"/>
  <headerFooter>
    <oddFooter>&amp;R&amp;1#&amp;"Calibri"&amp;12&amp;K000000Official Use</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I5"/>
  <sheetViews>
    <sheetView workbookViewId="0">
      <selection activeCell="F2" sqref="F2"/>
    </sheetView>
  </sheetViews>
  <sheetFormatPr defaultRowHeight="14.4" x14ac:dyDescent="0.3"/>
  <sheetData>
    <row r="1" x14ac:dyDescent="0.3">
      <c r="A1" t="s">
        <v>3</v>
      </c>
      <c r="B1" t="s">
        <v>106</v>
      </c>
      <c r="C1" t="s">
        <v>107</v>
      </c>
      <c r="D1" t="s">
        <v>108</v>
      </c>
      <c r="E1" t="s">
        <v>6</v>
      </c>
      <c r="F1" t="s">
        <v>109</v>
      </c>
      <c r="G1" t="s">
        <v>113</v>
      </c>
      <c r="H1" t="s">
        <v>114</v>
      </c>
      <c r="I1" t="s">
        <v>115</v>
      </c>
    </row>
    <row r="2" x14ac:dyDescent="0.3">
      <c r="A2">
        <f>'Hoja de parametros'!B47</f>
        <v>1</v>
      </c>
      <c r="B2">
        <f>'Hoja de parametros'!C47</f>
        <v>0</v>
      </c>
      <c r="C2">
        <f>'Hoja de parametros'!D47</f>
        <v>20000000</v>
      </c>
      <c r="D2">
        <f>'Hoja de parametros'!E47</f>
        <v>240000</v>
      </c>
      <c r="E2">
        <f>'Hoja de parametros'!E51</f>
        <v>10</v>
      </c>
      <c r="F2">
        <f>'Hoja de parametros'!E52</f>
        <v>70</v>
      </c>
      <c r="G2">
        <f>'Hoja de parametros'!E54</f>
        <v>8</v>
      </c>
      <c r="H2">
        <f>'Hoja de parametros'!E56</f>
        <v>50</v>
      </c>
      <c r="I2">
        <f>'Hoja de parametros'!E55</f>
        <v>8</v>
      </c>
    </row>
    <row r="3" x14ac:dyDescent="0.3">
      <c r="A3">
        <f>'Hoja de parametros'!B48</f>
        <v>2</v>
      </c>
      <c r="B3">
        <f>'Hoja de parametros'!C48</f>
        <v>20000000.000100002</v>
      </c>
      <c r="C3">
        <f>'Hoja de parametros'!D48</f>
        <v>40000000</v>
      </c>
      <c r="D3">
        <f>'Hoja de parametros'!E48</f>
        <v>480000</v>
      </c>
    </row>
    <row r="4" x14ac:dyDescent="0.3">
      <c r="A4">
        <f>'Hoja de parametros'!B49</f>
        <v>3</v>
      </c>
      <c r="B4">
        <f>'Hoja de parametros'!C49</f>
        <v>40000000.000100002</v>
      </c>
      <c r="C4">
        <f>'Hoja de parametros'!D49</f>
        <v>60000000</v>
      </c>
      <c r="D4">
        <f>'Hoja de parametros'!E49</f>
        <v>720000</v>
      </c>
    </row>
    <row r="5" x14ac:dyDescent="0.3">
      <c r="A5">
        <f>'Hoja de parametros'!B50</f>
        <v>4</v>
      </c>
      <c r="B5">
        <f>'Hoja de parametros'!C50</f>
        <v>60000000.000100002</v>
      </c>
      <c r="C5">
        <f>'Hoja de parametros'!D50</f>
        <v>80000000</v>
      </c>
      <c r="D5">
        <f>'Hoja de parametros'!E50</f>
        <v>960000</v>
      </c>
    </row>
  </sheetData>
  <phoneticPr fontId="0" type="noConversion"/>
  <pageMargins left="0.7" right="0.7" top="0.75" bottom="0.75" header="0.3" footer="0.3"/>
  <pageSetup orientation="portrait" r:id="rId1"/>
  <headerFooter>
    <oddFooter>&amp;R&amp;1#&amp;"Calibri"&amp;12&amp;K000000Official Use</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D8"/>
  <sheetViews>
    <sheetView workbookViewId="0">
      <selection activeCell="C18" sqref="C18"/>
    </sheetView>
  </sheetViews>
  <sheetFormatPr defaultRowHeight="14.4" x14ac:dyDescent="0.3"/>
  <sheetData>
    <row r="1" x14ac:dyDescent="0.3">
      <c r="A1" t="s">
        <v>89</v>
      </c>
      <c r="B1" t="s">
        <v>90</v>
      </c>
      <c r="C1" t="s">
        <v>92</v>
      </c>
      <c r="D1" t="s">
        <v>91</v>
      </c>
    </row>
    <row r="2" x14ac:dyDescent="0.3">
      <c r="A2">
        <f>'Hoja de parametros'!K29</f>
        <v>2016</v>
      </c>
      <c r="B2">
        <f>'Hoja de parametros'!L29</f>
        <v>18317316</v>
      </c>
      <c r="D2">
        <f>'Hoja de parametros'!$L$24</f>
        <v>0.87</v>
      </c>
    </row>
    <row r="3" x14ac:dyDescent="0.3">
      <c r="A3">
        <f>'Hoja de parametros'!K30</f>
        <v>2017</v>
      </c>
      <c r="B3">
        <f>'Hoja de parametros'!L30</f>
        <v>18984539</v>
      </c>
      <c r="C3">
        <f t="shared" ref="C3:C8" si="0">B3/B2-1</f>
        <v>3.6425806051497922E-2</v>
      </c>
    </row>
    <row r="4" x14ac:dyDescent="0.3">
      <c r="A4">
        <f>'Hoja de parametros'!K31</f>
        <v>2018</v>
      </c>
      <c r="B4">
        <f>'Hoja de parametros'!L31</f>
        <v>19460802</v>
      </c>
      <c r="C4">
        <f t="shared" si="0"/>
        <v>2.5086887809074421E-2</v>
      </c>
    </row>
    <row r="5" x14ac:dyDescent="0.3">
      <c r="A5">
        <f>'Hoja de parametros'!K32</f>
        <v>2019</v>
      </c>
      <c r="B5">
        <f>'Hoja de parametros'!L32</f>
        <v>19577593</v>
      </c>
      <c r="C5">
        <f t="shared" si="0"/>
        <v>6.0013456793814868E-3</v>
      </c>
    </row>
    <row r="6" x14ac:dyDescent="0.3">
      <c r="A6">
        <f>'Hoja de parametros'!K33</f>
        <v>2020</v>
      </c>
      <c r="B6">
        <f>'Hoja de parametros'!L33</f>
        <v>18029653</v>
      </c>
      <c r="C6" s="265">
        <f t="shared" si="0"/>
        <v>-7.9066921045912064E-2</v>
      </c>
    </row>
    <row r="7" x14ac:dyDescent="0.3">
      <c r="A7">
        <f>'Hoja de parametros'!K34</f>
        <v>2021</v>
      </c>
      <c r="B7">
        <f>'Hoja de parametros'!L34</f>
        <v>18613955</v>
      </c>
      <c r="C7" s="265">
        <f t="shared" si="0"/>
        <v>3.2407833916714868E-2</v>
      </c>
    </row>
    <row r="8" x14ac:dyDescent="0.3">
      <c r="A8">
        <f>'Hoja de parametros'!K35</f>
        <v>2022</v>
      </c>
      <c r="B8">
        <f>'Hoja de parametros'!L35</f>
        <v>19167430</v>
      </c>
      <c r="C8" s="265">
        <f t="shared" si="0"/>
        <v>2.9734411628264956E-2</v>
      </c>
    </row>
  </sheetData>
  <phoneticPr fontId="0" type="noConversion"/>
  <pageMargins left="0.7" right="0.7" top="0.75" bottom="0.75" header="0.3" footer="0.3"/>
  <pageSetup orientation="portrait" r:id="rId1"/>
  <headerFooter>
    <oddFooter>&amp;R&amp;1#&amp;"Calibri"&amp;12&amp;K000000Official Use</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G13"/>
  <sheetViews>
    <sheetView workbookViewId="0">
      <selection activeCell="J12" sqref="J12"/>
    </sheetView>
  </sheetViews>
  <sheetFormatPr defaultRowHeight="14.4" x14ac:dyDescent="0.3"/>
  <cols>
    <col min="7" max="7" width="9.88671875" bestFit="true" customWidth="true"/>
  </cols>
  <sheetData>
    <row r="1" x14ac:dyDescent="0.3">
      <c r="A1" t="s">
        <v>88</v>
      </c>
      <c r="B1" s="11" t="s">
        <v>83</v>
      </c>
      <c r="C1" s="11" t="s">
        <v>1</v>
      </c>
      <c r="D1" s="11" t="s">
        <v>84</v>
      </c>
      <c r="E1" s="11" t="s">
        <v>85</v>
      </c>
      <c r="F1" s="11" t="s">
        <v>14</v>
      </c>
      <c r="G1" s="11" t="s">
        <v>86</v>
      </c>
    </row>
    <row r="2" s="265" customFormat="true" x14ac:dyDescent="0.3">
      <c r="A2" s="265" t="str">
        <f>CONCATENATE(B2,"_",C2)</f>
        <v>2021_1</v>
      </c>
      <c r="B2" s="11">
        <v>2021</v>
      </c>
      <c r="C2" s="11">
        <v>1</v>
      </c>
      <c r="D2" s="11">
        <v>3</v>
      </c>
      <c r="E2" s="11">
        <v>10</v>
      </c>
      <c r="F2" s="11">
        <v>8</v>
      </c>
      <c r="G2" s="12">
        <v>2192839</v>
      </c>
    </row>
    <row r="3" s="265" customFormat="true" x14ac:dyDescent="0.3">
      <c r="A3" s="265" t="str">
        <f>CONCATENATE(B3,"_",C3)</f>
        <v>2020_1</v>
      </c>
      <c r="B3" s="11">
        <v>2020</v>
      </c>
      <c r="C3" s="11">
        <v>1</v>
      </c>
      <c r="D3" s="11">
        <v>3</v>
      </c>
      <c r="E3" s="11">
        <v>10</v>
      </c>
      <c r="F3" s="11">
        <v>8</v>
      </c>
      <c r="G3" s="12">
        <v>2192839</v>
      </c>
    </row>
    <row r="4" x14ac:dyDescent="0.3">
      <c r="A4" t="str">
        <f>CONCATENATE(B4,"_",C4)</f>
        <v>2019_1</v>
      </c>
      <c r="B4" s="11">
        <v>2019</v>
      </c>
      <c r="C4" s="11">
        <v>1</v>
      </c>
      <c r="D4" s="11">
        <v>3</v>
      </c>
      <c r="E4" s="11">
        <v>10</v>
      </c>
      <c r="F4" s="11">
        <v>8</v>
      </c>
      <c r="G4" s="12">
        <v>2112562</v>
      </c>
    </row>
    <row r="5" x14ac:dyDescent="0.3">
      <c r="A5" s="265" t="str">
        <f t="shared" ref="A5:A13" si="0">CONCATENATE(B5,"_",C5)</f>
        <v>2018_1</v>
      </c>
      <c r="B5" s="11">
        <v>2018</v>
      </c>
      <c r="C5" s="11">
        <v>1</v>
      </c>
      <c r="D5" s="11">
        <v>4</v>
      </c>
      <c r="E5" s="11">
        <v>10</v>
      </c>
      <c r="F5" s="11">
        <v>8</v>
      </c>
      <c r="G5" s="12">
        <v>2112562</v>
      </c>
    </row>
    <row r="6" x14ac:dyDescent="0.3">
      <c r="A6" s="265" t="str">
        <f t="shared" si="0"/>
        <v>2017_1</v>
      </c>
      <c r="B6" s="11">
        <v>2017</v>
      </c>
      <c r="C6" s="11">
        <v>1</v>
      </c>
      <c r="D6" s="11">
        <v>5</v>
      </c>
      <c r="E6" s="11">
        <v>10</v>
      </c>
      <c r="F6" s="11">
        <v>8</v>
      </c>
      <c r="G6" s="12">
        <v>2041513</v>
      </c>
    </row>
    <row r="7" x14ac:dyDescent="0.3">
      <c r="A7" s="265" t="str">
        <f t="shared" si="0"/>
        <v>2016_1</v>
      </c>
      <c r="B7" s="11">
        <v>2016</v>
      </c>
      <c r="C7" s="11">
        <v>1</v>
      </c>
      <c r="D7" s="11">
        <v>6</v>
      </c>
      <c r="E7" s="11">
        <v>10</v>
      </c>
      <c r="F7" s="11">
        <v>8</v>
      </c>
      <c r="G7" s="12">
        <v>1964507</v>
      </c>
    </row>
    <row r="8" x14ac:dyDescent="0.3">
      <c r="A8" s="265" t="str">
        <f t="shared" si="0"/>
        <v>2016_2</v>
      </c>
      <c r="B8" s="11">
        <v>2016</v>
      </c>
      <c r="C8" s="11">
        <v>2</v>
      </c>
      <c r="D8" s="11">
        <v>10</v>
      </c>
      <c r="E8" s="11" t="s">
        <v>2</v>
      </c>
      <c r="F8" s="11">
        <v>10</v>
      </c>
      <c r="G8" s="12">
        <v>1964507</v>
      </c>
    </row>
    <row r="9" x14ac:dyDescent="0.3">
      <c r="A9" s="265" t="str">
        <f t="shared" si="0"/>
        <v>2017_2</v>
      </c>
      <c r="B9" s="11">
        <v>2017</v>
      </c>
      <c r="C9" s="11">
        <v>2</v>
      </c>
      <c r="D9" s="11">
        <v>10</v>
      </c>
      <c r="E9" s="11" t="s">
        <v>2</v>
      </c>
      <c r="F9" s="11">
        <v>10</v>
      </c>
      <c r="G9" s="12">
        <v>2041513</v>
      </c>
    </row>
    <row r="10" x14ac:dyDescent="0.3">
      <c r="A10" s="265" t="str">
        <f t="shared" si="0"/>
        <v>2018_2</v>
      </c>
      <c r="B10" s="11">
        <v>2018</v>
      </c>
      <c r="C10" s="11">
        <v>2</v>
      </c>
      <c r="D10" s="11">
        <v>10</v>
      </c>
      <c r="E10" s="11" t="s">
        <v>2</v>
      </c>
      <c r="F10" s="11">
        <v>10</v>
      </c>
      <c r="G10" s="12">
        <v>2112562</v>
      </c>
    </row>
    <row r="11" x14ac:dyDescent="0.3">
      <c r="A11" s="265" t="str">
        <f t="shared" si="0"/>
        <v>2019_2</v>
      </c>
      <c r="B11" s="11">
        <v>2019</v>
      </c>
      <c r="C11" s="11">
        <v>2</v>
      </c>
      <c r="D11" s="11">
        <v>10</v>
      </c>
      <c r="E11" s="11" t="s">
        <v>2</v>
      </c>
      <c r="F11" s="11">
        <v>10</v>
      </c>
      <c r="G11" s="12">
        <v>2112562</v>
      </c>
    </row>
    <row r="12" x14ac:dyDescent="0.3">
      <c r="A12" t="str">
        <f t="shared" si="0"/>
        <v>2020_2</v>
      </c>
      <c r="B12" s="11">
        <v>2020</v>
      </c>
      <c r="C12" s="11">
        <v>2</v>
      </c>
      <c r="D12" s="11">
        <v>10</v>
      </c>
      <c r="E12" s="11" t="s">
        <v>2</v>
      </c>
      <c r="F12" s="11">
        <v>10</v>
      </c>
      <c r="G12" s="12">
        <v>2192839</v>
      </c>
    </row>
    <row r="13" x14ac:dyDescent="0.3">
      <c r="A13" t="str">
        <f t="shared" si="0"/>
        <v>2021_2</v>
      </c>
      <c r="B13" s="11">
        <v>2021</v>
      </c>
      <c r="C13" s="11">
        <v>2</v>
      </c>
      <c r="D13" s="11">
        <v>10</v>
      </c>
      <c r="E13" s="11" t="s">
        <v>2</v>
      </c>
      <c r="F13" s="11">
        <v>10</v>
      </c>
      <c r="G13" s="12">
        <v>2192839</v>
      </c>
    </row>
  </sheetData>
  <phoneticPr fontId="0" type="noConversion"/>
  <pageMargins left="0.7" right="0.7" top="0.75" bottom="0.75" header="0.3" footer="0.3"/>
  <pageSetup orientation="portrait" r:id="rId1"/>
  <headerFooter>
    <oddFooter>&amp;R&amp;1#&amp;"Calibri"&amp;12&amp;K000000Official Use</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B6"/>
  <sheetViews>
    <sheetView workbookViewId="0">
      <selection activeCell="A3" sqref="A3"/>
    </sheetView>
  </sheetViews>
  <sheetFormatPr defaultRowHeight="14.4" x14ac:dyDescent="0.3"/>
  <cols>
    <col min="1" max="1" width="14" bestFit="true" customWidth="true"/>
  </cols>
  <sheetData>
    <row r="1" x14ac:dyDescent="0.3">
      <c r="A1" t="s">
        <v>20</v>
      </c>
      <c r="B1" t="s">
        <v>6</v>
      </c>
    </row>
    <row r="2" x14ac:dyDescent="0.3">
      <c r="A2" t="s">
        <v>29</v>
      </c>
      <c r="B2">
        <f>'Hoja de parametros'!I17</f>
        <v>4.9000000000000004</v>
      </c>
    </row>
    <row r="3" x14ac:dyDescent="0.3">
      <c r="A3" t="s">
        <v>28</v>
      </c>
      <c r="B3">
        <f>'Hoja de parametros'!I18</f>
        <v>4.0999999999999996</v>
      </c>
    </row>
    <row r="4" x14ac:dyDescent="0.3">
      <c r="A4" t="s">
        <v>25</v>
      </c>
      <c r="B4">
        <f>'Hoja de parametros'!I19</f>
        <v>11</v>
      </c>
    </row>
    <row r="5" x14ac:dyDescent="0.3">
      <c r="A5" t="s">
        <v>26</v>
      </c>
      <c r="B5">
        <f>'Hoja de parametros'!I20</f>
        <v>10</v>
      </c>
    </row>
    <row r="6" x14ac:dyDescent="0.3">
      <c r="A6" t="s">
        <v>27</v>
      </c>
      <c r="B6">
        <f>'Hoja de parametros'!I21</f>
        <v>16</v>
      </c>
    </row>
  </sheetData>
  <phoneticPr fontId="0" type="noConversion"/>
  <pageMargins left="0.7" right="0.7" top="0.75" bottom="0.75" header="0.3" footer="0.3"/>
  <pageSetup orientation="portrait" r:id="rId1"/>
  <headerFooter>
    <oddFooter>&amp;R&amp;1#&amp;"Calibri"&amp;12&amp;K000000Official Use</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C3"/>
  <sheetViews>
    <sheetView workbookViewId="0">
      <selection activeCell="A2" sqref="A2"/>
    </sheetView>
  </sheetViews>
  <sheetFormatPr defaultRowHeight="14.4" x14ac:dyDescent="0.3"/>
  <sheetData>
    <row r="1" x14ac:dyDescent="0.3">
      <c r="A1" t="s">
        <v>20</v>
      </c>
      <c r="B1" t="s">
        <v>23</v>
      </c>
      <c r="C1" t="s">
        <v>24</v>
      </c>
    </row>
    <row r="2" x14ac:dyDescent="0.3">
      <c r="A2" t="s">
        <v>21</v>
      </c>
      <c r="B2">
        <f>'Hoja de parametros'!M19</f>
        <v>30000000</v>
      </c>
      <c r="C2">
        <f>IF('Hoja de parametros'!$M$13="Value",1,0)</f>
        <v>0</v>
      </c>
    </row>
    <row r="3" x14ac:dyDescent="0.3">
      <c r="A3" t="s">
        <v>22</v>
      </c>
      <c r="B3">
        <f>'Hoja de parametros'!M16</f>
        <v>100</v>
      </c>
      <c r="C3">
        <f>IF('Hoja de parametros'!$M$13="Value",0,1)</f>
        <v>1</v>
      </c>
    </row>
  </sheetData>
  <phoneticPr fontId="0" type="noConversion"/>
  <pageMargins left="0.7" right="0.7" top="0.75" bottom="0.75" header="0.3" footer="0.3"/>
  <pageSetup orientation="portrait" r:id="rId1"/>
  <headerFooter>
    <oddFooter>&amp;R&amp;1#&amp;"Calibri"&amp;12&amp;K000000Official Use</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2"/>
  <sheetViews>
    <sheetView workbookViewId="0">
      <selection activeCell="A2" sqref="A2"/>
    </sheetView>
  </sheetViews>
  <sheetFormatPr defaultRowHeight="14.4" x14ac:dyDescent="0.3"/>
  <sheetData>
    <row r="1" x14ac:dyDescent="0.3">
      <c r="A1" s="265" t="s">
        <v>1436</v>
      </c>
    </row>
    <row r="2" x14ac:dyDescent="0.3">
      <c r="A2">
        <f>IF('Hoja de parametros'!F149="Yes",1,0)</f>
        <v>1</v>
      </c>
    </row>
  </sheetData>
  <phoneticPr fontId="0" type="noConversion"/>
  <pageMargins left="0.7" right="0.7" top="0.75" bottom="0.75" header="0.3" footer="0.3"/>
  <pageSetup orientation="portrait" r:id="rId1"/>
  <headerFooter>
    <oddFooter>&amp;R&amp;1#&amp;"Calibri"&amp;12&amp;K000000Official Use</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8E8AF-D7E3-43A5-AF0D-4FA4CE54E75A}">
  <dimension ref="A1:B2"/>
  <sheetViews>
    <sheetView workbookViewId="0">
      <selection activeCell="B1" sqref="B1"/>
    </sheetView>
  </sheetViews>
  <sheetFormatPr defaultRowHeight="14.4" x14ac:dyDescent="0.3"/>
  <cols>
    <col min="2" max="2" width="11.6640625" bestFit="true" customWidth="true"/>
  </cols>
  <sheetData>
    <row r="1" x14ac:dyDescent="0.3">
      <c r="A1" t="s">
        <v>3648</v>
      </c>
      <c r="B1" t="s">
        <v>3649</v>
      </c>
    </row>
    <row r="2" x14ac:dyDescent="0.3">
      <c r="A2">
        <f>'Hoja de parametros'!C96</f>
        <v>1455460</v>
      </c>
      <c r="B2">
        <f>'Hoja de parametros'!D96</f>
        <v>105596405880</v>
      </c>
    </row>
  </sheetData>
  <pageMargins left="0.7" right="0.7" top="0.75" bottom="0.75" header="0.3" footer="0.3"/>
  <pageSetup orientation="portrait" r:id="rId1"/>
  <headerFooter>
    <oddFooter>&amp;R&amp;1#&amp;"Calibri"&amp;12&amp;K000000Official Use</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11"/>
  <sheetViews>
    <sheetView workbookViewId="0">
      <selection activeCell="E27" sqref="E27"/>
    </sheetView>
  </sheetViews>
  <sheetFormatPr defaultRowHeight="14.4" x14ac:dyDescent="0.3"/>
  <cols>
    <col min="3" max="3" width="9.33203125" bestFit="true" customWidth="true"/>
    <col min="4" max="4" width="12.33203125" customWidth="true"/>
    <col min="5" max="5" width="15.33203125" customWidth="true"/>
  </cols>
  <sheetData>
    <row r="1" x14ac:dyDescent="0.3">
      <c r="A1" t="s">
        <v>1357</v>
      </c>
      <c r="B1" t="s">
        <v>1356</v>
      </c>
      <c r="C1" t="s">
        <v>464</v>
      </c>
      <c r="D1" t="s">
        <v>1362</v>
      </c>
      <c r="E1" t="s">
        <v>1363</v>
      </c>
    </row>
    <row r="2" x14ac:dyDescent="0.3">
      <c r="A2">
        <f>'Hoja de parametros'!B107</f>
        <v>43</v>
      </c>
      <c r="B2" t="str">
        <f>'Hoja de parametros'!C107</f>
        <v>Nafta 85</v>
      </c>
      <c r="C2">
        <f>'Hoja de parametros'!D107</f>
        <v>0.24</v>
      </c>
      <c r="D2">
        <f>'Hoja de parametros'!E107</f>
        <v>0.5</v>
      </c>
      <c r="E2">
        <f>'Hoja de parametros'!F107</f>
        <v>0.13978494623655913</v>
      </c>
    </row>
    <row r="3" x14ac:dyDescent="0.3">
      <c r="A3">
        <f>'Hoja de parametros'!B108</f>
        <v>44</v>
      </c>
      <c r="B3" t="str">
        <f>'Hoja de parametros'!C108</f>
        <v>Nafta &lt;97</v>
      </c>
      <c r="C3">
        <f>'Hoja de parametros'!D108</f>
        <v>0.34</v>
      </c>
      <c r="D3">
        <f>'Hoja de parametros'!E108</f>
        <v>0.5</v>
      </c>
      <c r="E3">
        <f>'Hoja de parametros'!F108</f>
        <v>7.9601990049751215E-2</v>
      </c>
    </row>
    <row r="4" x14ac:dyDescent="0.3">
      <c r="A4">
        <f>'Hoja de parametros'!B109</f>
        <v>45</v>
      </c>
      <c r="B4" t="str">
        <f>'Hoja de parametros'!C109</f>
        <v>Nafta 97+</v>
      </c>
      <c r="C4">
        <f>'Hoja de parametros'!D109</f>
        <v>0</v>
      </c>
      <c r="D4">
        <f>'Hoja de parametros'!E109</f>
        <v>0.5</v>
      </c>
      <c r="E4">
        <f>'Hoja de parametros'!F109</f>
        <v>0.33333333333333331</v>
      </c>
    </row>
    <row r="5" x14ac:dyDescent="0.3">
      <c r="A5">
        <f>'Hoja de parametros'!B110</f>
        <v>46</v>
      </c>
      <c r="B5" t="str">
        <f>'Hoja de parametros'!C110</f>
        <v>Diesel</v>
      </c>
      <c r="C5">
        <f>'Hoja de parametros'!D110</f>
        <v>0.18</v>
      </c>
      <c r="D5">
        <f>'Hoja de parametros'!E110</f>
        <v>0.5</v>
      </c>
      <c r="E5">
        <f>'Hoja de parametros'!F110</f>
        <v>0.18079096045197737</v>
      </c>
    </row>
    <row r="6" x14ac:dyDescent="0.3">
      <c r="A6">
        <f>'Hoja de parametros'!B111</f>
        <v>16</v>
      </c>
      <c r="B6" t="str">
        <f>'Hoja de parametros'!C111</f>
        <v>Otros combustibles</v>
      </c>
      <c r="C6">
        <f>'Hoja de parametros'!D111</f>
        <v>0.2</v>
      </c>
      <c r="D6">
        <f>'Hoja de parametros'!E111</f>
        <v>0.5</v>
      </c>
      <c r="E6">
        <f>'Hoja de parametros'!F111</f>
        <v>0.16666666666666663</v>
      </c>
    </row>
    <row r="7" x14ac:dyDescent="0.3">
      <c r="A7">
        <f>'Hoja de parametros'!B112</f>
        <v>48</v>
      </c>
      <c r="B7" t="str">
        <f>'Hoja de parametros'!C112</f>
        <v>Gas licuado</v>
      </c>
      <c r="C7">
        <f>'Hoja de parametros'!D112</f>
        <v>0.1</v>
      </c>
      <c r="D7">
        <f>'Hoja de parametros'!E112</f>
        <v>0.5</v>
      </c>
      <c r="E7">
        <f>'Hoja de parametros'!F112</f>
        <v>0.2424242424242424</v>
      </c>
    </row>
    <row r="8" x14ac:dyDescent="0.3">
      <c r="A8">
        <f>'Hoja de parametros'!B113</f>
        <v>10</v>
      </c>
      <c r="B8" t="str">
        <f>'Hoja de parametros'!C113</f>
        <v>Cigarrillos</v>
      </c>
      <c r="C8">
        <f>'Hoja de parametros'!D113</f>
        <v>0.18</v>
      </c>
      <c r="D8">
        <f>'Hoja de parametros'!E113</f>
        <v>0.27</v>
      </c>
      <c r="E8">
        <f>'Hoja de parametros'!F113</f>
        <v>6.0056052315494463E-2</v>
      </c>
    </row>
    <row r="9" x14ac:dyDescent="0.3">
      <c r="A9">
        <f>'Hoja de parametros'!B114</f>
        <v>42</v>
      </c>
      <c r="B9" t="str">
        <f>'Hoja de parametros'!C114</f>
        <v>Bebidas alcoholicas</v>
      </c>
      <c r="C9">
        <f>'Hoja de parametros'!D114</f>
        <v>0.13</v>
      </c>
      <c r="D9">
        <f>'Hoja de parametros'!E114</f>
        <v>0.13</v>
      </c>
      <c r="E9">
        <f>'Hoja de parametros'!F114</f>
        <v>0</v>
      </c>
    </row>
    <row r="10" x14ac:dyDescent="0.3">
      <c r="A10">
        <f>'Hoja de parametros'!B115</f>
        <v>41</v>
      </c>
      <c r="B10" t="str">
        <f>'Hoja de parametros'!C115</f>
        <v>Bebidas no alcoholicas fuera del hogar</v>
      </c>
      <c r="C10">
        <f>'Hoja de parametros'!D115</f>
        <v>0.05</v>
      </c>
      <c r="D10">
        <f>'Hoja de parametros'!E115</f>
        <v>0.06</v>
      </c>
      <c r="E10">
        <f>'Hoja de parametros'!F115</f>
        <v>8.9847259658580383E-3</v>
      </c>
    </row>
    <row r="11" x14ac:dyDescent="0.3">
      <c r="A11">
        <f>'Hoja de parametros'!B116</f>
        <v>9</v>
      </c>
      <c r="B11" t="str">
        <f>'Hoja de parametros'!C116</f>
        <v>Bebidas no alcoholicas dentro del hogar</v>
      </c>
      <c r="C11">
        <f>'Hoja de parametros'!D116</f>
        <v>0</v>
      </c>
      <c r="D11">
        <f>'Hoja de parametros'!E116</f>
        <v>0</v>
      </c>
      <c r="E11">
        <f>'Hoja de parametros'!F116</f>
        <v>0</v>
      </c>
    </row>
  </sheetData>
  <phoneticPr fontId="0" type="noConversion"/>
  <pageMargins left="0.7" right="0.7" top="0.75" bottom="0.75" header="0.3" footer="0.3"/>
  <pageSetup orientation="portrait" r:id="rId1"/>
  <headerFooter>
    <oddFooter>&amp;R&amp;1#&amp;"Calibri"&amp;12&amp;K000000Official Use</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DC930-02F8-4D0C-8D5C-DABE2D84B335}">
  <sheetPr>
    <tabColor theme="7" tint="0.39997558519242"/>
  </sheetPr>
  <dimension ref="A1:F3121"/>
  <sheetViews>
    <sheetView topLeftCell="A43" workbookViewId="0">
      <selection activeCell="D62" sqref="D62"/>
    </sheetView>
  </sheetViews>
  <sheetFormatPr defaultColWidth="8.6640625" defaultRowHeight="14.4" x14ac:dyDescent="0.3"/>
  <cols>
    <col min="1" max="1" width="9.6640625" style="265" bestFit="true" customWidth="true"/>
    <col min="2" max="2" width="82.5546875" style="265" bestFit="true" customWidth="true"/>
    <col min="3" max="3" width="9.33203125" style="11" hidden="true" customWidth="true"/>
    <col min="4" max="4" width="7" style="11" customWidth="true"/>
    <col min="5" max="5" width="8.6640625" style="11"/>
    <col min="6" max="6" width="6.88671875" style="11" customWidth="true"/>
    <col min="7" max="16384" width="8.6640625" style="265"/>
  </cols>
  <sheetData>
    <row r="1" x14ac:dyDescent="0.3">
      <c r="A1" s="265" t="s">
        <v>1480</v>
      </c>
      <c r="B1" s="265" t="s">
        <v>1481</v>
      </c>
      <c r="C1" s="11" t="s">
        <v>1482</v>
      </c>
      <c r="D1" s="11" t="s">
        <v>1483</v>
      </c>
      <c r="E1" s="11" t="s">
        <v>1484</v>
      </c>
      <c r="F1" s="11" t="s">
        <v>1485</v>
      </c>
    </row>
    <row r="2" x14ac:dyDescent="0.3">
      <c r="A2" s="265">
        <v>402105029</v>
      </c>
      <c r="B2" s="265" t="s">
        <v>1248</v>
      </c>
      <c r="C2" s="11">
        <v>40</v>
      </c>
      <c r="D2" s="11">
        <v>10</v>
      </c>
      <c r="E2" s="11">
        <v>0</v>
      </c>
      <c r="F2" s="11">
        <v>0</v>
      </c>
    </row>
    <row r="3" x14ac:dyDescent="0.3">
      <c r="A3" s="265">
        <v>402205042</v>
      </c>
      <c r="B3" s="265" t="s">
        <v>1259</v>
      </c>
      <c r="C3" s="11">
        <v>40</v>
      </c>
      <c r="D3" s="11">
        <v>10</v>
      </c>
      <c r="E3" s="11">
        <v>0</v>
      </c>
      <c r="F3" s="11">
        <v>0</v>
      </c>
    </row>
    <row r="4" x14ac:dyDescent="0.3">
      <c r="A4" s="265">
        <v>101108041</v>
      </c>
      <c r="B4" s="265" t="s">
        <v>1486</v>
      </c>
      <c r="C4" s="11">
        <v>8</v>
      </c>
      <c r="D4" s="11">
        <v>10</v>
      </c>
      <c r="E4" s="11">
        <v>0</v>
      </c>
      <c r="F4" s="11">
        <v>0</v>
      </c>
    </row>
    <row r="5" x14ac:dyDescent="0.3">
      <c r="A5" s="265">
        <v>606201001</v>
      </c>
      <c r="B5" s="265" t="s">
        <v>1487</v>
      </c>
      <c r="C5" s="11">
        <v>15</v>
      </c>
      <c r="D5" s="11">
        <v>10</v>
      </c>
      <c r="E5" s="11">
        <v>1</v>
      </c>
      <c r="F5" s="11">
        <v>0</v>
      </c>
    </row>
    <row r="6" x14ac:dyDescent="0.3">
      <c r="A6" s="265">
        <v>506101006</v>
      </c>
      <c r="B6" s="265" t="s">
        <v>936</v>
      </c>
      <c r="C6" s="11">
        <v>40</v>
      </c>
      <c r="D6" s="11">
        <v>10</v>
      </c>
      <c r="E6" s="11">
        <v>0</v>
      </c>
      <c r="F6" s="11">
        <v>0</v>
      </c>
    </row>
    <row r="7" x14ac:dyDescent="0.3">
      <c r="A7" s="265">
        <v>506101002</v>
      </c>
      <c r="B7" s="265" t="s">
        <v>935</v>
      </c>
      <c r="C7" s="11">
        <v>40</v>
      </c>
      <c r="D7" s="11">
        <v>10</v>
      </c>
      <c r="E7" s="11">
        <v>0</v>
      </c>
      <c r="F7" s="11">
        <v>0</v>
      </c>
    </row>
    <row r="8" x14ac:dyDescent="0.3">
      <c r="A8" s="265">
        <v>603301009</v>
      </c>
      <c r="B8" s="265" t="s">
        <v>1488</v>
      </c>
      <c r="C8" s="11">
        <v>4</v>
      </c>
      <c r="D8" s="11">
        <v>10</v>
      </c>
      <c r="E8" s="11">
        <v>0</v>
      </c>
      <c r="F8" s="11">
        <v>0</v>
      </c>
    </row>
    <row r="9" x14ac:dyDescent="0.3">
      <c r="A9" s="265">
        <v>310103044</v>
      </c>
      <c r="B9" s="265" t="s">
        <v>885</v>
      </c>
      <c r="C9" s="11">
        <v>23</v>
      </c>
      <c r="D9" s="11">
        <v>10</v>
      </c>
      <c r="E9" s="11">
        <v>0</v>
      </c>
      <c r="F9" s="11">
        <v>0</v>
      </c>
    </row>
    <row r="10" x14ac:dyDescent="0.3">
      <c r="A10" s="265">
        <v>202302061</v>
      </c>
      <c r="B10" s="265" t="s">
        <v>1489</v>
      </c>
      <c r="C10" s="11">
        <v>12</v>
      </c>
      <c r="D10" s="11">
        <v>10</v>
      </c>
      <c r="E10" s="11">
        <v>0</v>
      </c>
      <c r="F10" s="11">
        <v>0</v>
      </c>
    </row>
    <row r="11" x14ac:dyDescent="0.3">
      <c r="A11" s="265">
        <v>307110008</v>
      </c>
      <c r="B11" s="265" t="s">
        <v>1079</v>
      </c>
      <c r="C11" s="11">
        <v>33</v>
      </c>
      <c r="D11" s="11">
        <v>10</v>
      </c>
      <c r="E11" s="11">
        <v>0</v>
      </c>
      <c r="F11" s="11">
        <v>0</v>
      </c>
    </row>
    <row r="12" x14ac:dyDescent="0.3">
      <c r="A12" s="265">
        <v>601301022</v>
      </c>
      <c r="B12" s="265" t="s">
        <v>424</v>
      </c>
      <c r="C12" s="11">
        <v>26</v>
      </c>
      <c r="D12" s="11">
        <v>10</v>
      </c>
      <c r="E12" s="11">
        <v>0</v>
      </c>
      <c r="F12" s="11">
        <v>1</v>
      </c>
    </row>
    <row r="13" x14ac:dyDescent="0.3">
      <c r="A13" s="265">
        <v>302203045</v>
      </c>
      <c r="B13" s="265" t="s">
        <v>1139</v>
      </c>
      <c r="C13" s="11">
        <v>35</v>
      </c>
      <c r="D13" s="11">
        <v>10</v>
      </c>
      <c r="E13" s="11">
        <v>0</v>
      </c>
      <c r="F13" s="11">
        <v>0</v>
      </c>
    </row>
    <row r="14" x14ac:dyDescent="0.3">
      <c r="A14" s="265">
        <v>101501014</v>
      </c>
      <c r="B14" s="265" t="s">
        <v>1490</v>
      </c>
      <c r="C14" s="11">
        <v>8</v>
      </c>
      <c r="D14" s="11">
        <v>10</v>
      </c>
      <c r="E14" s="11">
        <v>0</v>
      </c>
      <c r="F14" s="11">
        <v>0</v>
      </c>
    </row>
    <row r="15" x14ac:dyDescent="0.3">
      <c r="A15" s="265">
        <v>101501001</v>
      </c>
      <c r="B15" s="265" t="s">
        <v>1491</v>
      </c>
      <c r="C15" s="11">
        <v>8</v>
      </c>
      <c r="D15" s="11">
        <v>10</v>
      </c>
      <c r="E15" s="11">
        <v>0</v>
      </c>
      <c r="F15" s="11">
        <v>0</v>
      </c>
    </row>
    <row r="16" x14ac:dyDescent="0.3">
      <c r="A16" s="265">
        <v>101501005</v>
      </c>
      <c r="B16" s="265" t="s">
        <v>1492</v>
      </c>
      <c r="C16" s="11">
        <v>8</v>
      </c>
      <c r="D16" s="11">
        <v>10</v>
      </c>
      <c r="E16" s="11">
        <v>0</v>
      </c>
      <c r="F16" s="11">
        <v>0</v>
      </c>
    </row>
    <row r="17" x14ac:dyDescent="0.3">
      <c r="A17" s="265">
        <v>101501007</v>
      </c>
      <c r="B17" s="265" t="s">
        <v>1493</v>
      </c>
      <c r="C17" s="11">
        <v>8</v>
      </c>
      <c r="D17" s="11">
        <v>10</v>
      </c>
      <c r="E17" s="11">
        <v>0</v>
      </c>
      <c r="F17" s="11">
        <v>0</v>
      </c>
    </row>
    <row r="18" x14ac:dyDescent="0.3">
      <c r="A18" s="265">
        <v>101501006</v>
      </c>
      <c r="B18" s="265" t="s">
        <v>1494</v>
      </c>
      <c r="C18" s="11">
        <v>8</v>
      </c>
      <c r="D18" s="11">
        <v>10</v>
      </c>
      <c r="E18" s="11">
        <v>0</v>
      </c>
      <c r="F18" s="11">
        <v>0</v>
      </c>
    </row>
    <row r="19" x14ac:dyDescent="0.3">
      <c r="A19" s="265">
        <v>101501013</v>
      </c>
      <c r="B19" s="265" t="s">
        <v>1495</v>
      </c>
      <c r="C19" s="11">
        <v>8</v>
      </c>
      <c r="D19" s="11">
        <v>10</v>
      </c>
      <c r="E19" s="11">
        <v>0</v>
      </c>
      <c r="F19" s="11">
        <v>0</v>
      </c>
    </row>
    <row r="20" x14ac:dyDescent="0.3">
      <c r="A20" s="265">
        <v>701302001</v>
      </c>
      <c r="B20" s="265" t="s">
        <v>636</v>
      </c>
      <c r="C20" s="11">
        <v>19</v>
      </c>
      <c r="D20" s="11">
        <v>10</v>
      </c>
      <c r="E20" s="11">
        <v>0</v>
      </c>
      <c r="F20" s="11">
        <v>0</v>
      </c>
    </row>
    <row r="21" x14ac:dyDescent="0.3">
      <c r="A21" s="265">
        <v>502202002</v>
      </c>
      <c r="B21" s="265" t="s">
        <v>1496</v>
      </c>
      <c r="C21" s="11">
        <v>18</v>
      </c>
      <c r="D21" s="11">
        <v>10</v>
      </c>
      <c r="E21" s="11">
        <v>1</v>
      </c>
      <c r="F21" s="11">
        <v>0</v>
      </c>
    </row>
    <row r="22" x14ac:dyDescent="0.3">
      <c r="A22" s="265">
        <v>502202003</v>
      </c>
      <c r="B22" s="265" t="s">
        <v>1497</v>
      </c>
      <c r="C22" s="11">
        <v>18</v>
      </c>
      <c r="D22" s="11">
        <v>10</v>
      </c>
      <c r="E22" s="11">
        <v>1</v>
      </c>
      <c r="F22" s="11">
        <v>0</v>
      </c>
    </row>
    <row r="23" x14ac:dyDescent="0.3">
      <c r="A23" s="265">
        <v>502202001</v>
      </c>
      <c r="B23" s="265" t="s">
        <v>1498</v>
      </c>
      <c r="C23" s="11">
        <v>18</v>
      </c>
      <c r="D23" s="11">
        <v>10</v>
      </c>
      <c r="E23" s="11">
        <v>1</v>
      </c>
      <c r="F23" s="11">
        <v>0</v>
      </c>
    </row>
    <row r="24" x14ac:dyDescent="0.3">
      <c r="A24" s="265">
        <v>101501002</v>
      </c>
      <c r="B24" s="265" t="s">
        <v>1499</v>
      </c>
      <c r="C24" s="11">
        <v>8</v>
      </c>
      <c r="D24" s="11">
        <v>10</v>
      </c>
      <c r="E24" s="11">
        <v>0</v>
      </c>
      <c r="F24" s="11">
        <v>0</v>
      </c>
    </row>
    <row r="25" x14ac:dyDescent="0.3">
      <c r="A25" s="265">
        <v>101501003</v>
      </c>
      <c r="B25" s="265" t="s">
        <v>1500</v>
      </c>
      <c r="C25" s="11">
        <v>8</v>
      </c>
      <c r="D25" s="11">
        <v>10</v>
      </c>
      <c r="E25" s="11">
        <v>0</v>
      </c>
      <c r="F25" s="11">
        <v>0</v>
      </c>
    </row>
    <row r="26" x14ac:dyDescent="0.3">
      <c r="A26" s="265">
        <v>701302002</v>
      </c>
      <c r="B26" s="265" t="s">
        <v>637</v>
      </c>
      <c r="C26" s="11">
        <v>19</v>
      </c>
      <c r="D26" s="11">
        <v>10</v>
      </c>
      <c r="E26" s="11">
        <v>0</v>
      </c>
      <c r="F26" s="11">
        <v>0</v>
      </c>
    </row>
    <row r="27" x14ac:dyDescent="0.3">
      <c r="A27" s="265">
        <v>101702001</v>
      </c>
      <c r="B27" s="265" t="s">
        <v>1501</v>
      </c>
      <c r="C27" s="11">
        <v>1</v>
      </c>
      <c r="D27" s="11">
        <v>10</v>
      </c>
      <c r="E27" s="11">
        <v>0</v>
      </c>
      <c r="F27" s="11">
        <v>0</v>
      </c>
    </row>
    <row r="28" x14ac:dyDescent="0.3">
      <c r="A28" s="265">
        <v>104101677</v>
      </c>
      <c r="B28" s="265" t="s">
        <v>1502</v>
      </c>
      <c r="C28" s="11">
        <v>8</v>
      </c>
      <c r="D28" s="11">
        <v>10</v>
      </c>
      <c r="E28" s="11">
        <v>0</v>
      </c>
      <c r="F28" s="11">
        <v>0</v>
      </c>
    </row>
    <row r="29" x14ac:dyDescent="0.3">
      <c r="A29" s="265">
        <v>101701001</v>
      </c>
      <c r="B29" s="265" t="s">
        <v>1503</v>
      </c>
      <c r="C29" s="11">
        <v>1</v>
      </c>
      <c r="D29" s="11">
        <v>10</v>
      </c>
      <c r="E29" s="11">
        <v>0</v>
      </c>
      <c r="F29" s="11">
        <v>0</v>
      </c>
    </row>
    <row r="30" x14ac:dyDescent="0.3">
      <c r="A30" s="265">
        <v>104102096</v>
      </c>
      <c r="B30" s="265" t="s">
        <v>1504</v>
      </c>
      <c r="C30" s="11">
        <v>1</v>
      </c>
      <c r="D30" s="11">
        <v>10</v>
      </c>
      <c r="E30" s="11">
        <v>0</v>
      </c>
      <c r="F30" s="11">
        <v>0</v>
      </c>
    </row>
    <row r="31" x14ac:dyDescent="0.3">
      <c r="A31" s="265">
        <v>701303001</v>
      </c>
      <c r="B31" s="265" t="s">
        <v>654</v>
      </c>
      <c r="C31" s="11">
        <v>19</v>
      </c>
      <c r="D31" s="11">
        <v>10</v>
      </c>
      <c r="E31" s="11">
        <v>0</v>
      </c>
      <c r="F31" s="11">
        <v>0</v>
      </c>
    </row>
    <row r="32" x14ac:dyDescent="0.3">
      <c r="A32" s="265">
        <v>101701002</v>
      </c>
      <c r="B32" s="265" t="s">
        <v>1505</v>
      </c>
      <c r="C32" s="11">
        <v>1</v>
      </c>
      <c r="D32" s="11">
        <v>10</v>
      </c>
      <c r="E32" s="11">
        <v>0</v>
      </c>
      <c r="F32" s="11">
        <v>0</v>
      </c>
    </row>
    <row r="33" x14ac:dyDescent="0.3">
      <c r="A33" s="265">
        <v>309102009</v>
      </c>
      <c r="B33" s="265" t="s">
        <v>341</v>
      </c>
      <c r="C33" s="11">
        <v>27</v>
      </c>
      <c r="D33" s="11">
        <v>10</v>
      </c>
      <c r="E33" s="11">
        <v>0</v>
      </c>
      <c r="F33" s="11">
        <v>1</v>
      </c>
    </row>
    <row r="34" x14ac:dyDescent="0.3">
      <c r="A34" s="265">
        <v>502101044</v>
      </c>
      <c r="B34" s="265" t="s">
        <v>973</v>
      </c>
      <c r="C34" s="11">
        <v>30</v>
      </c>
      <c r="D34" s="11">
        <v>10</v>
      </c>
      <c r="E34" s="11">
        <v>0</v>
      </c>
      <c r="F34" s="11">
        <v>0</v>
      </c>
    </row>
    <row r="35" x14ac:dyDescent="0.3">
      <c r="A35" s="265">
        <v>312101014</v>
      </c>
      <c r="B35" s="265" t="s">
        <v>592</v>
      </c>
      <c r="C35" s="11">
        <v>18</v>
      </c>
      <c r="D35" s="11">
        <v>10</v>
      </c>
      <c r="E35" s="11">
        <v>0</v>
      </c>
      <c r="F35" s="11">
        <v>0</v>
      </c>
    </row>
    <row r="36" x14ac:dyDescent="0.3">
      <c r="A36" s="265">
        <v>603401016</v>
      </c>
      <c r="B36" s="265" t="s">
        <v>1506</v>
      </c>
      <c r="C36" s="11">
        <v>2</v>
      </c>
      <c r="D36" s="11">
        <v>10</v>
      </c>
      <c r="E36" s="11">
        <v>0</v>
      </c>
      <c r="F36" s="11">
        <v>0</v>
      </c>
    </row>
    <row r="37" x14ac:dyDescent="0.3">
      <c r="A37" s="265">
        <v>312102026</v>
      </c>
      <c r="B37" s="265" t="s">
        <v>733</v>
      </c>
      <c r="C37" s="11">
        <v>20</v>
      </c>
      <c r="D37" s="11">
        <v>10</v>
      </c>
      <c r="E37" s="11">
        <v>0</v>
      </c>
      <c r="F37" s="11">
        <v>0</v>
      </c>
    </row>
    <row r="38" x14ac:dyDescent="0.3">
      <c r="A38" s="265">
        <v>502202009</v>
      </c>
      <c r="B38" s="265" t="s">
        <v>572</v>
      </c>
      <c r="C38" s="11">
        <v>17</v>
      </c>
      <c r="D38" s="11">
        <v>10</v>
      </c>
      <c r="E38" s="11">
        <v>0</v>
      </c>
      <c r="F38" s="11">
        <v>0</v>
      </c>
    </row>
    <row r="39" x14ac:dyDescent="0.3">
      <c r="A39" s="265">
        <v>605401004</v>
      </c>
      <c r="B39" s="265" t="s">
        <v>1507</v>
      </c>
      <c r="C39" s="11">
        <v>40</v>
      </c>
      <c r="D39" s="11">
        <v>10</v>
      </c>
      <c r="E39" s="11">
        <v>1</v>
      </c>
      <c r="F39" s="11">
        <v>0</v>
      </c>
    </row>
    <row r="40" x14ac:dyDescent="0.3">
      <c r="A40" s="265">
        <v>603301020</v>
      </c>
      <c r="B40" s="265" t="s">
        <v>812</v>
      </c>
      <c r="C40" s="11">
        <v>20</v>
      </c>
      <c r="D40" s="11">
        <v>10</v>
      </c>
      <c r="E40" s="11">
        <v>0</v>
      </c>
      <c r="F40" s="11">
        <v>0</v>
      </c>
    </row>
    <row r="41" x14ac:dyDescent="0.3">
      <c r="A41" s="265">
        <v>701101001</v>
      </c>
      <c r="B41" s="265" t="s">
        <v>1292</v>
      </c>
      <c r="C41" s="11">
        <v>40</v>
      </c>
      <c r="D41" s="11">
        <v>10</v>
      </c>
      <c r="E41" s="11">
        <v>0</v>
      </c>
      <c r="F41" s="11">
        <v>0</v>
      </c>
    </row>
    <row r="42" x14ac:dyDescent="0.3">
      <c r="A42" s="265">
        <v>311203002</v>
      </c>
      <c r="B42" s="265" t="s">
        <v>852</v>
      </c>
      <c r="C42" s="11">
        <v>22</v>
      </c>
      <c r="D42" s="11">
        <v>10</v>
      </c>
      <c r="E42" s="11">
        <v>0</v>
      </c>
      <c r="F42" s="11">
        <v>0</v>
      </c>
    </row>
    <row r="43" x14ac:dyDescent="0.3">
      <c r="A43" s="265">
        <v>606402081</v>
      </c>
      <c r="B43" s="265" t="s">
        <v>564</v>
      </c>
      <c r="C43" s="11">
        <v>15</v>
      </c>
      <c r="D43" s="11">
        <v>10</v>
      </c>
      <c r="E43" s="11">
        <v>0</v>
      </c>
      <c r="F43" s="11">
        <v>0</v>
      </c>
    </row>
    <row r="44" x14ac:dyDescent="0.3">
      <c r="A44" s="265">
        <v>102202005</v>
      </c>
      <c r="B44" s="265" t="s">
        <v>1508</v>
      </c>
      <c r="C44" s="11">
        <v>9</v>
      </c>
      <c r="D44" s="11">
        <v>10</v>
      </c>
      <c r="E44" s="11">
        <v>0</v>
      </c>
      <c r="F44" s="11">
        <v>5</v>
      </c>
    </row>
    <row r="45" x14ac:dyDescent="0.3">
      <c r="A45" s="265">
        <v>104302002</v>
      </c>
      <c r="B45" s="265" t="s">
        <v>1509</v>
      </c>
      <c r="C45" s="11">
        <v>9</v>
      </c>
      <c r="D45" s="11">
        <v>10</v>
      </c>
      <c r="E45" s="11">
        <v>0</v>
      </c>
      <c r="F45" s="11">
        <v>5</v>
      </c>
    </row>
    <row r="46" x14ac:dyDescent="0.3">
      <c r="A46" s="265">
        <v>104302003</v>
      </c>
      <c r="B46" s="265" t="s">
        <v>1510</v>
      </c>
      <c r="C46" s="11">
        <v>9</v>
      </c>
      <c r="D46" s="11">
        <v>10</v>
      </c>
      <c r="E46" s="11">
        <v>0</v>
      </c>
      <c r="F46" s="11">
        <v>5</v>
      </c>
    </row>
    <row r="47" x14ac:dyDescent="0.3">
      <c r="A47" s="265">
        <v>104302001</v>
      </c>
      <c r="B47" s="265" t="s">
        <v>1511</v>
      </c>
      <c r="C47" s="11">
        <v>9</v>
      </c>
      <c r="D47" s="11">
        <v>10</v>
      </c>
      <c r="E47" s="11">
        <v>0</v>
      </c>
      <c r="F47" s="11">
        <v>5</v>
      </c>
    </row>
    <row r="48" x14ac:dyDescent="0.3">
      <c r="A48" s="265">
        <v>104301014</v>
      </c>
      <c r="B48" s="265" t="s">
        <v>1512</v>
      </c>
      <c r="C48" s="11">
        <v>9</v>
      </c>
      <c r="D48" s="11">
        <v>10</v>
      </c>
      <c r="E48" s="11">
        <v>0</v>
      </c>
      <c r="F48" s="11">
        <v>5</v>
      </c>
    </row>
    <row r="49" x14ac:dyDescent="0.3">
      <c r="A49" s="265">
        <v>101601001</v>
      </c>
      <c r="B49" s="265" t="s">
        <v>1513</v>
      </c>
      <c r="C49" s="11">
        <v>1</v>
      </c>
      <c r="D49" s="11">
        <v>10</v>
      </c>
      <c r="E49" s="11">
        <v>0</v>
      </c>
      <c r="F49" s="11">
        <v>0</v>
      </c>
    </row>
    <row r="50" x14ac:dyDescent="0.3">
      <c r="A50" s="265">
        <v>101201033</v>
      </c>
      <c r="B50" s="265" t="s">
        <v>1514</v>
      </c>
      <c r="C50" s="11">
        <v>5</v>
      </c>
      <c r="D50" s="11">
        <v>10</v>
      </c>
      <c r="E50" s="11">
        <v>0</v>
      </c>
      <c r="F50" s="11">
        <v>0</v>
      </c>
    </row>
    <row r="51" x14ac:dyDescent="0.3">
      <c r="A51" s="265">
        <v>201102022</v>
      </c>
      <c r="B51" s="265" t="s">
        <v>1515</v>
      </c>
      <c r="C51" s="11">
        <v>12</v>
      </c>
      <c r="D51" s="11">
        <v>10</v>
      </c>
      <c r="E51" s="11">
        <v>0</v>
      </c>
      <c r="F51" s="11">
        <v>0</v>
      </c>
    </row>
    <row r="52" x14ac:dyDescent="0.3">
      <c r="A52" s="265">
        <v>201102023</v>
      </c>
      <c r="B52" s="265" t="s">
        <v>1516</v>
      </c>
      <c r="C52" s="11">
        <v>12</v>
      </c>
      <c r="D52" s="11">
        <v>10</v>
      </c>
      <c r="E52" s="11">
        <v>0</v>
      </c>
      <c r="F52" s="11">
        <v>0</v>
      </c>
    </row>
    <row r="53" x14ac:dyDescent="0.3">
      <c r="A53" s="265">
        <v>101902001</v>
      </c>
      <c r="B53" s="265" t="s">
        <v>1517</v>
      </c>
      <c r="C53" s="11">
        <v>1</v>
      </c>
      <c r="D53" s="11">
        <v>10</v>
      </c>
      <c r="E53" s="11">
        <v>0</v>
      </c>
      <c r="F53" s="11">
        <v>0</v>
      </c>
    </row>
    <row r="54" x14ac:dyDescent="0.3">
      <c r="A54" s="265">
        <v>101701003</v>
      </c>
      <c r="B54" s="265" t="s">
        <v>1518</v>
      </c>
      <c r="C54" s="11">
        <v>1</v>
      </c>
      <c r="D54" s="11">
        <v>10</v>
      </c>
      <c r="E54" s="11">
        <v>0</v>
      </c>
      <c r="F54" s="11">
        <v>0</v>
      </c>
    </row>
    <row r="55" x14ac:dyDescent="0.3">
      <c r="A55" s="265">
        <v>101903001</v>
      </c>
      <c r="B55" s="265" t="s">
        <v>1519</v>
      </c>
      <c r="C55" s="11">
        <v>1</v>
      </c>
      <c r="D55" s="11">
        <v>10</v>
      </c>
      <c r="E55" s="11">
        <v>0</v>
      </c>
      <c r="F55" s="11">
        <v>0</v>
      </c>
    </row>
    <row r="56" x14ac:dyDescent="0.3">
      <c r="A56" s="265">
        <v>101903002</v>
      </c>
      <c r="B56" s="265" t="s">
        <v>1520</v>
      </c>
      <c r="C56" s="11">
        <v>1</v>
      </c>
      <c r="D56" s="11">
        <v>10</v>
      </c>
      <c r="E56" s="11">
        <v>0</v>
      </c>
      <c r="F56" s="11">
        <v>0</v>
      </c>
    </row>
    <row r="57" x14ac:dyDescent="0.3">
      <c r="A57" s="265">
        <v>302203042</v>
      </c>
      <c r="B57" s="265" t="s">
        <v>1138</v>
      </c>
      <c r="C57" s="11">
        <v>35</v>
      </c>
      <c r="D57" s="11">
        <v>10</v>
      </c>
      <c r="E57" s="11">
        <v>0</v>
      </c>
      <c r="F57" s="11">
        <v>0</v>
      </c>
    </row>
    <row r="58" x14ac:dyDescent="0.3">
      <c r="A58" s="265">
        <v>312102012</v>
      </c>
      <c r="B58" s="265" t="s">
        <v>902</v>
      </c>
      <c r="C58" s="11">
        <v>23</v>
      </c>
      <c r="D58" s="11">
        <v>10</v>
      </c>
      <c r="E58" s="11">
        <v>0</v>
      </c>
      <c r="F58" s="11">
        <v>0</v>
      </c>
    </row>
    <row r="59" x14ac:dyDescent="0.3">
      <c r="A59" s="265">
        <v>101902002</v>
      </c>
      <c r="B59" s="265" t="s">
        <v>1521</v>
      </c>
      <c r="C59" s="11">
        <v>1</v>
      </c>
      <c r="D59" s="11">
        <v>10</v>
      </c>
      <c r="E59" s="11">
        <v>0</v>
      </c>
      <c r="F59" s="11">
        <v>0</v>
      </c>
    </row>
    <row r="60" x14ac:dyDescent="0.3">
      <c r="A60" s="265">
        <v>101701004</v>
      </c>
      <c r="B60" s="265" t="s">
        <v>1522</v>
      </c>
      <c r="C60" s="11">
        <v>1</v>
      </c>
      <c r="D60" s="11">
        <v>10</v>
      </c>
      <c r="E60" s="11">
        <v>0</v>
      </c>
      <c r="F60" s="11">
        <v>0</v>
      </c>
    </row>
    <row r="61" x14ac:dyDescent="0.3">
      <c r="A61" s="265">
        <v>104101001</v>
      </c>
      <c r="B61" s="265" t="s">
        <v>1523</v>
      </c>
      <c r="C61" s="11">
        <v>8</v>
      </c>
      <c r="D61" s="11">
        <v>10</v>
      </c>
      <c r="E61" s="11">
        <v>0</v>
      </c>
      <c r="F61" s="11">
        <v>0</v>
      </c>
    </row>
    <row r="62" x14ac:dyDescent="0.3">
      <c r="A62" s="265">
        <v>104101002</v>
      </c>
      <c r="B62" s="265" t="s">
        <v>1524</v>
      </c>
      <c r="C62" s="11">
        <v>8</v>
      </c>
      <c r="D62" s="11">
        <v>10</v>
      </c>
      <c r="E62" s="11">
        <v>0</v>
      </c>
      <c r="F62" s="11">
        <v>0</v>
      </c>
    </row>
    <row r="63" x14ac:dyDescent="0.3">
      <c r="A63" s="265">
        <v>104101389</v>
      </c>
      <c r="B63" s="265" t="s">
        <v>1525</v>
      </c>
      <c r="C63" s="11">
        <v>8</v>
      </c>
      <c r="D63" s="11">
        <v>10</v>
      </c>
      <c r="E63" s="11">
        <v>0</v>
      </c>
      <c r="F63" s="11">
        <v>0</v>
      </c>
    </row>
    <row r="64" x14ac:dyDescent="0.3">
      <c r="A64" s="265">
        <v>104101774</v>
      </c>
      <c r="B64" s="265" t="s">
        <v>1526</v>
      </c>
      <c r="C64" s="11">
        <v>8</v>
      </c>
      <c r="D64" s="11">
        <v>10</v>
      </c>
      <c r="E64" s="11">
        <v>0</v>
      </c>
      <c r="F64" s="11">
        <v>0</v>
      </c>
    </row>
    <row r="65" x14ac:dyDescent="0.3">
      <c r="A65" s="265">
        <v>104101388</v>
      </c>
      <c r="B65" s="265" t="s">
        <v>1527</v>
      </c>
      <c r="C65" s="11">
        <v>8</v>
      </c>
      <c r="D65" s="11">
        <v>10</v>
      </c>
      <c r="E65" s="11">
        <v>0</v>
      </c>
      <c r="F65" s="11">
        <v>0</v>
      </c>
    </row>
    <row r="66" x14ac:dyDescent="0.3">
      <c r="A66" s="265">
        <v>104101240</v>
      </c>
      <c r="B66" s="265" t="s">
        <v>1528</v>
      </c>
      <c r="C66" s="11">
        <v>8</v>
      </c>
      <c r="D66" s="11">
        <v>10</v>
      </c>
      <c r="E66" s="11">
        <v>0</v>
      </c>
      <c r="F66" s="11">
        <v>0</v>
      </c>
    </row>
    <row r="67" x14ac:dyDescent="0.3">
      <c r="A67" s="265">
        <v>104101554</v>
      </c>
      <c r="B67" s="265" t="s">
        <v>1529</v>
      </c>
      <c r="C67" s="11">
        <v>8</v>
      </c>
      <c r="D67" s="11">
        <v>10</v>
      </c>
      <c r="E67" s="11">
        <v>0</v>
      </c>
      <c r="F67" s="11">
        <v>0</v>
      </c>
    </row>
    <row r="68" x14ac:dyDescent="0.3">
      <c r="A68" s="265">
        <v>606103012</v>
      </c>
      <c r="B68" s="265" t="s">
        <v>1530</v>
      </c>
      <c r="C68" s="11">
        <v>15</v>
      </c>
      <c r="D68" s="11">
        <v>10</v>
      </c>
      <c r="E68" s="11">
        <v>1</v>
      </c>
      <c r="F68" s="11">
        <v>0</v>
      </c>
    </row>
    <row r="69" x14ac:dyDescent="0.3">
      <c r="A69" s="265">
        <v>502201006</v>
      </c>
      <c r="B69" s="265" t="s">
        <v>1531</v>
      </c>
      <c r="C69" s="11">
        <v>16</v>
      </c>
      <c r="D69" s="11">
        <v>10</v>
      </c>
      <c r="E69" s="11">
        <v>1</v>
      </c>
      <c r="F69" s="11">
        <v>34</v>
      </c>
    </row>
    <row r="70" x14ac:dyDescent="0.3">
      <c r="A70" s="265">
        <v>401107002</v>
      </c>
      <c r="B70" s="265" t="s">
        <v>338</v>
      </c>
      <c r="C70" s="11">
        <v>17</v>
      </c>
      <c r="D70" s="11">
        <v>10</v>
      </c>
      <c r="E70" s="11">
        <v>0</v>
      </c>
      <c r="F70" s="11">
        <v>0</v>
      </c>
    </row>
    <row r="71" x14ac:dyDescent="0.3">
      <c r="A71" s="265">
        <v>104502275</v>
      </c>
      <c r="B71" s="265" t="s">
        <v>1532</v>
      </c>
      <c r="C71" s="11">
        <v>8</v>
      </c>
      <c r="D71" s="11">
        <v>10</v>
      </c>
      <c r="E71" s="11">
        <v>0</v>
      </c>
      <c r="F71" s="11">
        <v>0</v>
      </c>
    </row>
    <row r="72" x14ac:dyDescent="0.3">
      <c r="A72" s="265">
        <v>104502345</v>
      </c>
      <c r="B72" s="265" t="s">
        <v>1533</v>
      </c>
      <c r="C72" s="11">
        <v>8</v>
      </c>
      <c r="D72" s="11">
        <v>10</v>
      </c>
      <c r="E72" s="11">
        <v>0</v>
      </c>
      <c r="F72" s="11">
        <v>0</v>
      </c>
    </row>
    <row r="73" x14ac:dyDescent="0.3">
      <c r="A73" s="265">
        <v>201102020</v>
      </c>
      <c r="B73" s="265" t="s">
        <v>1534</v>
      </c>
      <c r="C73" s="11">
        <v>12</v>
      </c>
      <c r="D73" s="11">
        <v>10</v>
      </c>
      <c r="E73" s="11">
        <v>0</v>
      </c>
      <c r="F73" s="11">
        <v>0</v>
      </c>
    </row>
    <row r="74" x14ac:dyDescent="0.3">
      <c r="A74" s="265">
        <v>308101035</v>
      </c>
      <c r="B74" s="265" t="s">
        <v>485</v>
      </c>
      <c r="C74" s="11">
        <v>12</v>
      </c>
      <c r="D74" s="11">
        <v>10</v>
      </c>
      <c r="E74" s="11">
        <v>0</v>
      </c>
      <c r="F74" s="11">
        <v>0</v>
      </c>
    </row>
    <row r="75" x14ac:dyDescent="0.3">
      <c r="A75" s="265">
        <v>307201001</v>
      </c>
      <c r="B75" s="265" t="s">
        <v>1080</v>
      </c>
      <c r="C75" s="11">
        <v>33</v>
      </c>
      <c r="D75" s="11">
        <v>10</v>
      </c>
      <c r="E75" s="11">
        <v>0</v>
      </c>
      <c r="F75" s="11">
        <v>0</v>
      </c>
    </row>
    <row r="76" x14ac:dyDescent="0.3">
      <c r="A76" s="265">
        <v>401201001</v>
      </c>
      <c r="B76" s="265" t="s">
        <v>1535</v>
      </c>
      <c r="C76" s="11">
        <v>11</v>
      </c>
      <c r="D76" s="11">
        <v>10</v>
      </c>
      <c r="E76" s="11">
        <v>0</v>
      </c>
      <c r="F76" s="11">
        <v>0</v>
      </c>
    </row>
    <row r="77" x14ac:dyDescent="0.3">
      <c r="A77" s="265">
        <v>101804007</v>
      </c>
      <c r="B77" s="265" t="s">
        <v>1536</v>
      </c>
      <c r="C77" s="11">
        <v>8</v>
      </c>
      <c r="D77" s="11">
        <v>10</v>
      </c>
      <c r="E77" s="11">
        <v>0</v>
      </c>
      <c r="F77" s="11">
        <v>0</v>
      </c>
    </row>
    <row r="78" x14ac:dyDescent="0.3">
      <c r="A78" s="265">
        <v>603401012</v>
      </c>
      <c r="B78" s="265" t="s">
        <v>1537</v>
      </c>
      <c r="C78" s="11">
        <v>8</v>
      </c>
      <c r="D78" s="11">
        <v>10</v>
      </c>
      <c r="E78" s="11">
        <v>0</v>
      </c>
      <c r="F78" s="11">
        <v>0</v>
      </c>
    </row>
    <row r="79" x14ac:dyDescent="0.3">
      <c r="A79" s="265">
        <v>603401010</v>
      </c>
      <c r="B79" s="265" t="s">
        <v>1538</v>
      </c>
      <c r="C79" s="11">
        <v>8</v>
      </c>
      <c r="D79" s="11">
        <v>10</v>
      </c>
      <c r="E79" s="11">
        <v>0</v>
      </c>
      <c r="F79" s="11">
        <v>0</v>
      </c>
    </row>
    <row r="80" x14ac:dyDescent="0.3">
      <c r="A80" s="265">
        <v>603401032</v>
      </c>
      <c r="B80" s="265" t="s">
        <v>1539</v>
      </c>
      <c r="C80" s="11">
        <v>8</v>
      </c>
      <c r="D80" s="11">
        <v>10</v>
      </c>
      <c r="E80" s="11">
        <v>0</v>
      </c>
      <c r="F80" s="11">
        <v>0</v>
      </c>
    </row>
    <row r="81" x14ac:dyDescent="0.3">
      <c r="A81" s="265">
        <v>603401009</v>
      </c>
      <c r="B81" s="265" t="s">
        <v>1540</v>
      </c>
      <c r="C81" s="11">
        <v>8</v>
      </c>
      <c r="D81" s="11">
        <v>10</v>
      </c>
      <c r="E81" s="11">
        <v>0</v>
      </c>
      <c r="F81" s="11">
        <v>0</v>
      </c>
    </row>
    <row r="82" x14ac:dyDescent="0.3">
      <c r="A82" s="265">
        <v>603401040</v>
      </c>
      <c r="B82" s="265" t="s">
        <v>1541</v>
      </c>
      <c r="C82" s="11">
        <v>8</v>
      </c>
      <c r="D82" s="11">
        <v>10</v>
      </c>
      <c r="E82" s="11">
        <v>0</v>
      </c>
      <c r="F82" s="11">
        <v>0</v>
      </c>
    </row>
    <row r="83" x14ac:dyDescent="0.3">
      <c r="A83" s="265">
        <v>603401008</v>
      </c>
      <c r="B83" s="265" t="s">
        <v>1542</v>
      </c>
      <c r="C83" s="11">
        <v>8</v>
      </c>
      <c r="D83" s="11">
        <v>10</v>
      </c>
      <c r="E83" s="11">
        <v>0</v>
      </c>
      <c r="F83" s="11">
        <v>0</v>
      </c>
    </row>
    <row r="84" x14ac:dyDescent="0.3">
      <c r="A84" s="265">
        <v>603401026</v>
      </c>
      <c r="B84" s="265" t="s">
        <v>1543</v>
      </c>
      <c r="C84" s="11">
        <v>8</v>
      </c>
      <c r="D84" s="11">
        <v>10</v>
      </c>
      <c r="E84" s="11">
        <v>0</v>
      </c>
      <c r="F84" s="11">
        <v>0</v>
      </c>
    </row>
    <row r="85" x14ac:dyDescent="0.3">
      <c r="A85" s="265">
        <v>603401027</v>
      </c>
      <c r="B85" s="265" t="s">
        <v>1544</v>
      </c>
      <c r="C85" s="11">
        <v>8</v>
      </c>
      <c r="D85" s="11">
        <v>10</v>
      </c>
      <c r="E85" s="11">
        <v>0</v>
      </c>
      <c r="F85" s="11">
        <v>0</v>
      </c>
    </row>
    <row r="86" x14ac:dyDescent="0.3">
      <c r="A86" s="265">
        <v>603401028</v>
      </c>
      <c r="B86" s="265" t="s">
        <v>1545</v>
      </c>
      <c r="C86" s="11">
        <v>8</v>
      </c>
      <c r="D86" s="11">
        <v>10</v>
      </c>
      <c r="E86" s="11">
        <v>0</v>
      </c>
      <c r="F86" s="11">
        <v>0</v>
      </c>
    </row>
    <row r="87" x14ac:dyDescent="0.3">
      <c r="A87" s="265">
        <v>603401007</v>
      </c>
      <c r="B87" s="265" t="s">
        <v>1546</v>
      </c>
      <c r="C87" s="11">
        <v>8</v>
      </c>
      <c r="D87" s="11">
        <v>10</v>
      </c>
      <c r="E87" s="11">
        <v>0</v>
      </c>
      <c r="F87" s="11">
        <v>0</v>
      </c>
    </row>
    <row r="88" x14ac:dyDescent="0.3">
      <c r="A88" s="265">
        <v>701101002</v>
      </c>
      <c r="B88" s="265" t="s">
        <v>1293</v>
      </c>
      <c r="C88" s="11">
        <v>40</v>
      </c>
      <c r="D88" s="11">
        <v>10</v>
      </c>
      <c r="E88" s="11">
        <v>0</v>
      </c>
      <c r="F88" s="11">
        <v>0</v>
      </c>
    </row>
    <row r="89" x14ac:dyDescent="0.3">
      <c r="A89" s="265">
        <v>101206001</v>
      </c>
      <c r="B89" s="265" t="s">
        <v>1547</v>
      </c>
      <c r="C89" s="11">
        <v>5</v>
      </c>
      <c r="D89" s="11">
        <v>10</v>
      </c>
      <c r="E89" s="11">
        <v>0</v>
      </c>
      <c r="F89" s="11">
        <v>0</v>
      </c>
    </row>
    <row r="90" x14ac:dyDescent="0.3">
      <c r="A90" s="265">
        <v>101602001</v>
      </c>
      <c r="B90" s="265" t="s">
        <v>1548</v>
      </c>
      <c r="C90" s="11">
        <v>1</v>
      </c>
      <c r="D90" s="11">
        <v>10</v>
      </c>
      <c r="E90" s="11">
        <v>0</v>
      </c>
      <c r="F90" s="11">
        <v>0</v>
      </c>
    </row>
    <row r="91" x14ac:dyDescent="0.3">
      <c r="A91" s="265">
        <v>101108014</v>
      </c>
      <c r="B91" s="265" t="s">
        <v>1549</v>
      </c>
      <c r="C91" s="11">
        <v>6</v>
      </c>
      <c r="D91" s="11">
        <v>10</v>
      </c>
      <c r="E91" s="11">
        <v>0</v>
      </c>
      <c r="F91" s="11">
        <v>0</v>
      </c>
    </row>
    <row r="92" x14ac:dyDescent="0.3">
      <c r="A92" s="265">
        <v>308101008</v>
      </c>
      <c r="B92" s="265" t="s">
        <v>470</v>
      </c>
      <c r="C92" s="11">
        <v>12</v>
      </c>
      <c r="D92" s="11">
        <v>10</v>
      </c>
      <c r="E92" s="11">
        <v>0</v>
      </c>
      <c r="F92" s="11">
        <v>0</v>
      </c>
    </row>
    <row r="93" x14ac:dyDescent="0.3">
      <c r="A93" s="265">
        <v>709101004</v>
      </c>
      <c r="B93" s="265" t="s">
        <v>1334</v>
      </c>
      <c r="C93" s="11">
        <v>40</v>
      </c>
      <c r="D93" s="11">
        <v>10</v>
      </c>
      <c r="E93" s="11">
        <v>0</v>
      </c>
      <c r="F93" s="11">
        <v>0</v>
      </c>
    </row>
    <row r="94" x14ac:dyDescent="0.3">
      <c r="A94" s="265">
        <v>205103021</v>
      </c>
      <c r="B94" s="265" t="s">
        <v>516</v>
      </c>
      <c r="C94" s="11">
        <v>13</v>
      </c>
      <c r="D94" s="11">
        <v>10</v>
      </c>
      <c r="E94" s="11">
        <v>0</v>
      </c>
      <c r="F94" s="11">
        <v>0</v>
      </c>
    </row>
    <row r="95" x14ac:dyDescent="0.3">
      <c r="A95" s="265">
        <v>502401008</v>
      </c>
      <c r="B95" s="265" t="s">
        <v>1192</v>
      </c>
      <c r="C95" s="11">
        <v>36</v>
      </c>
      <c r="D95" s="11">
        <v>10</v>
      </c>
      <c r="E95" s="11">
        <v>0</v>
      </c>
      <c r="F95" s="11">
        <v>0</v>
      </c>
    </row>
    <row r="96" x14ac:dyDescent="0.3">
      <c r="A96" s="265">
        <v>301101001</v>
      </c>
      <c r="B96" s="265" t="s">
        <v>1550</v>
      </c>
      <c r="C96" s="11">
        <v>40</v>
      </c>
      <c r="D96" s="11">
        <v>10</v>
      </c>
      <c r="E96" s="11">
        <v>0</v>
      </c>
      <c r="F96" s="11">
        <v>0</v>
      </c>
    </row>
    <row r="97" x14ac:dyDescent="0.3">
      <c r="A97" s="265">
        <v>703101005</v>
      </c>
      <c r="B97" s="265" t="s">
        <v>1321</v>
      </c>
      <c r="C97" s="11">
        <v>40</v>
      </c>
      <c r="D97" s="11">
        <v>10</v>
      </c>
      <c r="E97" s="11">
        <v>0</v>
      </c>
      <c r="F97" s="11">
        <v>0</v>
      </c>
    </row>
    <row r="98" x14ac:dyDescent="0.3">
      <c r="A98" s="265">
        <v>301101002</v>
      </c>
      <c r="B98" s="265" t="s">
        <v>1551</v>
      </c>
      <c r="C98" s="11">
        <v>40</v>
      </c>
      <c r="D98" s="11">
        <v>10</v>
      </c>
      <c r="E98" s="11">
        <v>0</v>
      </c>
      <c r="F98" s="11">
        <v>0</v>
      </c>
    </row>
    <row r="99" x14ac:dyDescent="0.3">
      <c r="A99" s="265">
        <v>703101008</v>
      </c>
      <c r="B99" s="265" t="s">
        <v>1324</v>
      </c>
      <c r="C99" s="11">
        <v>40</v>
      </c>
      <c r="D99" s="11">
        <v>10</v>
      </c>
      <c r="E99" s="11">
        <v>0</v>
      </c>
      <c r="F99" s="11">
        <v>0</v>
      </c>
    </row>
    <row r="100" x14ac:dyDescent="0.3">
      <c r="A100" s="265">
        <v>703101004</v>
      </c>
      <c r="B100" s="265" t="s">
        <v>1320</v>
      </c>
      <c r="C100" s="11">
        <v>40</v>
      </c>
      <c r="D100" s="11">
        <v>10</v>
      </c>
      <c r="E100" s="11">
        <v>0</v>
      </c>
      <c r="F100" s="11">
        <v>0</v>
      </c>
    </row>
    <row r="101" x14ac:dyDescent="0.3">
      <c r="A101" s="265">
        <v>703101002</v>
      </c>
      <c r="B101" s="265" t="s">
        <v>1318</v>
      </c>
      <c r="C101" s="11">
        <v>40</v>
      </c>
      <c r="D101" s="11">
        <v>10</v>
      </c>
      <c r="E101" s="11">
        <v>0</v>
      </c>
      <c r="F101" s="11">
        <v>0</v>
      </c>
    </row>
    <row r="102" x14ac:dyDescent="0.3">
      <c r="A102" s="265">
        <v>301101003</v>
      </c>
      <c r="B102" s="265" t="s">
        <v>1552</v>
      </c>
      <c r="C102" s="11">
        <v>40</v>
      </c>
      <c r="D102" s="11">
        <v>10</v>
      </c>
      <c r="E102" s="11">
        <v>0</v>
      </c>
      <c r="F102" s="11">
        <v>0</v>
      </c>
    </row>
    <row r="103" x14ac:dyDescent="0.3">
      <c r="A103" s="265">
        <v>703101001</v>
      </c>
      <c r="B103" s="265" t="s">
        <v>1317</v>
      </c>
      <c r="C103" s="11">
        <v>40</v>
      </c>
      <c r="D103" s="11">
        <v>10</v>
      </c>
      <c r="E103" s="11">
        <v>0</v>
      </c>
      <c r="F103" s="11">
        <v>0</v>
      </c>
    </row>
    <row r="104" x14ac:dyDescent="0.3">
      <c r="A104" s="265">
        <v>703101003</v>
      </c>
      <c r="B104" s="265" t="s">
        <v>1319</v>
      </c>
      <c r="C104" s="11">
        <v>40</v>
      </c>
      <c r="D104" s="11">
        <v>10</v>
      </c>
      <c r="E104" s="11">
        <v>0</v>
      </c>
      <c r="F104" s="11">
        <v>0</v>
      </c>
    </row>
    <row r="105" x14ac:dyDescent="0.3">
      <c r="A105" s="265">
        <v>703101007</v>
      </c>
      <c r="B105" s="265" t="s">
        <v>1323</v>
      </c>
      <c r="C105" s="11">
        <v>40</v>
      </c>
      <c r="D105" s="11">
        <v>10</v>
      </c>
      <c r="E105" s="11">
        <v>0</v>
      </c>
      <c r="F105" s="11">
        <v>0</v>
      </c>
    </row>
    <row r="106" x14ac:dyDescent="0.3">
      <c r="A106" s="265">
        <v>703101027</v>
      </c>
      <c r="B106" s="265" t="s">
        <v>1332</v>
      </c>
      <c r="C106" s="11">
        <v>40</v>
      </c>
      <c r="D106" s="11">
        <v>10</v>
      </c>
      <c r="E106" s="11">
        <v>0</v>
      </c>
      <c r="F106" s="11">
        <v>0</v>
      </c>
    </row>
    <row r="107" x14ac:dyDescent="0.3">
      <c r="A107" s="265">
        <v>204103001</v>
      </c>
      <c r="B107" s="265" t="s">
        <v>1227</v>
      </c>
      <c r="C107" s="11">
        <v>40</v>
      </c>
      <c r="D107" s="11">
        <v>10</v>
      </c>
      <c r="E107" s="11">
        <v>0</v>
      </c>
      <c r="F107" s="11">
        <v>0</v>
      </c>
    </row>
    <row r="108" x14ac:dyDescent="0.3">
      <c r="A108" s="265">
        <v>703101006</v>
      </c>
      <c r="B108" s="265" t="s">
        <v>1322</v>
      </c>
      <c r="C108" s="11">
        <v>40</v>
      </c>
      <c r="D108" s="11">
        <v>10</v>
      </c>
      <c r="E108" s="11">
        <v>0</v>
      </c>
      <c r="F108" s="11">
        <v>0</v>
      </c>
    </row>
    <row r="109" x14ac:dyDescent="0.3">
      <c r="A109" s="265">
        <v>204103003</v>
      </c>
      <c r="B109" s="265" t="s">
        <v>1228</v>
      </c>
      <c r="C109" s="11">
        <v>40</v>
      </c>
      <c r="D109" s="11">
        <v>10</v>
      </c>
      <c r="E109" s="11">
        <v>0</v>
      </c>
      <c r="F109" s="11">
        <v>0</v>
      </c>
    </row>
    <row r="110" x14ac:dyDescent="0.3">
      <c r="A110" s="265">
        <v>204103004</v>
      </c>
      <c r="B110" s="265" t="s">
        <v>1229</v>
      </c>
      <c r="C110" s="11">
        <v>40</v>
      </c>
      <c r="D110" s="11">
        <v>10</v>
      </c>
      <c r="E110" s="11">
        <v>0</v>
      </c>
      <c r="F110" s="11">
        <v>0</v>
      </c>
    </row>
    <row r="111" x14ac:dyDescent="0.3">
      <c r="A111" s="265">
        <v>303101001</v>
      </c>
      <c r="B111" s="265" t="s">
        <v>1553</v>
      </c>
      <c r="C111" s="11">
        <v>40</v>
      </c>
      <c r="D111" s="11">
        <v>10</v>
      </c>
      <c r="E111" s="11">
        <v>0</v>
      </c>
      <c r="F111" s="11">
        <v>0</v>
      </c>
    </row>
    <row r="112" x14ac:dyDescent="0.3">
      <c r="A112" s="265">
        <v>502101103</v>
      </c>
      <c r="B112" s="265" t="s">
        <v>993</v>
      </c>
      <c r="C112" s="11">
        <v>30</v>
      </c>
      <c r="D112" s="11">
        <v>10</v>
      </c>
      <c r="E112" s="11">
        <v>0</v>
      </c>
      <c r="F112" s="11">
        <v>0</v>
      </c>
    </row>
    <row r="113" x14ac:dyDescent="0.3">
      <c r="A113" s="265">
        <v>603101016</v>
      </c>
      <c r="B113" s="265" t="s">
        <v>747</v>
      </c>
      <c r="C113" s="11">
        <v>20</v>
      </c>
      <c r="D113" s="11">
        <v>10</v>
      </c>
      <c r="E113" s="11">
        <v>0</v>
      </c>
      <c r="F113" s="11">
        <v>0</v>
      </c>
    </row>
    <row r="114" x14ac:dyDescent="0.3">
      <c r="A114" s="265">
        <v>311201047</v>
      </c>
      <c r="B114" s="265" t="s">
        <v>453</v>
      </c>
      <c r="C114" s="11">
        <v>27</v>
      </c>
      <c r="D114" s="11">
        <v>10</v>
      </c>
      <c r="E114" s="11">
        <v>0</v>
      </c>
      <c r="F114" s="11">
        <v>1</v>
      </c>
    </row>
    <row r="115" x14ac:dyDescent="0.3">
      <c r="A115" s="265">
        <v>502101006</v>
      </c>
      <c r="B115" s="265" t="s">
        <v>959</v>
      </c>
      <c r="C115" s="11">
        <v>30</v>
      </c>
      <c r="D115" s="11">
        <v>10</v>
      </c>
      <c r="E115" s="11">
        <v>0</v>
      </c>
      <c r="F115" s="11">
        <v>0</v>
      </c>
    </row>
    <row r="116" x14ac:dyDescent="0.3">
      <c r="A116" s="265">
        <v>202201006</v>
      </c>
      <c r="B116" s="265" t="s">
        <v>1554</v>
      </c>
      <c r="C116" s="11">
        <v>12</v>
      </c>
      <c r="D116" s="11">
        <v>10</v>
      </c>
      <c r="E116" s="11">
        <v>0</v>
      </c>
      <c r="F116" s="11">
        <v>0</v>
      </c>
    </row>
    <row r="117" x14ac:dyDescent="0.3">
      <c r="A117" s="265">
        <v>202101007</v>
      </c>
      <c r="B117" s="265" t="s">
        <v>1555</v>
      </c>
      <c r="C117" s="11">
        <v>12</v>
      </c>
      <c r="D117" s="11">
        <v>10</v>
      </c>
      <c r="E117" s="11">
        <v>0</v>
      </c>
      <c r="F117" s="11">
        <v>0</v>
      </c>
    </row>
    <row r="118" x14ac:dyDescent="0.3">
      <c r="A118" s="265">
        <v>702202001</v>
      </c>
      <c r="B118" s="265" t="s">
        <v>822</v>
      </c>
      <c r="C118" s="11">
        <v>20</v>
      </c>
      <c r="D118" s="11">
        <v>10</v>
      </c>
      <c r="E118" s="11">
        <v>0</v>
      </c>
      <c r="F118" s="11">
        <v>0</v>
      </c>
    </row>
    <row r="119" x14ac:dyDescent="0.3">
      <c r="A119" s="265">
        <v>312101027</v>
      </c>
      <c r="B119" s="265" t="s">
        <v>602</v>
      </c>
      <c r="C119" s="11">
        <v>18</v>
      </c>
      <c r="D119" s="11">
        <v>10</v>
      </c>
      <c r="E119" s="11">
        <v>0</v>
      </c>
      <c r="F119" s="11">
        <v>0</v>
      </c>
    </row>
    <row r="120" x14ac:dyDescent="0.3">
      <c r="A120" s="265">
        <v>702101003</v>
      </c>
      <c r="B120" s="265" t="s">
        <v>362</v>
      </c>
      <c r="C120" s="11">
        <v>24</v>
      </c>
      <c r="D120" s="11">
        <v>10</v>
      </c>
      <c r="E120" s="11">
        <v>0</v>
      </c>
      <c r="F120" s="11">
        <v>5</v>
      </c>
    </row>
    <row r="121" x14ac:dyDescent="0.3">
      <c r="A121" s="265">
        <v>702101004</v>
      </c>
      <c r="B121" s="265" t="s">
        <v>363</v>
      </c>
      <c r="C121" s="11">
        <v>24</v>
      </c>
      <c r="D121" s="11">
        <v>10</v>
      </c>
      <c r="E121" s="11">
        <v>0</v>
      </c>
      <c r="F121" s="11">
        <v>5</v>
      </c>
    </row>
    <row r="122" x14ac:dyDescent="0.3">
      <c r="A122" s="265">
        <v>603101080</v>
      </c>
      <c r="B122" s="265" t="s">
        <v>775</v>
      </c>
      <c r="C122" s="11">
        <v>20</v>
      </c>
      <c r="D122" s="11">
        <v>10</v>
      </c>
      <c r="E122" s="11">
        <v>0</v>
      </c>
      <c r="F122" s="11">
        <v>0</v>
      </c>
    </row>
    <row r="123" x14ac:dyDescent="0.3">
      <c r="A123" s="265">
        <v>101902003</v>
      </c>
      <c r="B123" s="265" t="s">
        <v>1556</v>
      </c>
      <c r="C123" s="11">
        <v>1</v>
      </c>
      <c r="D123" s="11">
        <v>10</v>
      </c>
      <c r="E123" s="11">
        <v>0</v>
      </c>
      <c r="F123" s="11">
        <v>0</v>
      </c>
    </row>
    <row r="124" x14ac:dyDescent="0.3">
      <c r="A124" s="265">
        <v>601102004</v>
      </c>
      <c r="B124" s="265" t="s">
        <v>407</v>
      </c>
      <c r="C124" s="11">
        <v>28</v>
      </c>
      <c r="D124" s="11">
        <v>10</v>
      </c>
      <c r="E124" s="11">
        <v>0</v>
      </c>
      <c r="F124" s="11">
        <v>1</v>
      </c>
    </row>
    <row r="125" x14ac:dyDescent="0.3">
      <c r="A125" s="265">
        <v>601102005</v>
      </c>
      <c r="B125" s="265" t="s">
        <v>408</v>
      </c>
      <c r="C125" s="11">
        <v>28</v>
      </c>
      <c r="D125" s="11">
        <v>10</v>
      </c>
      <c r="E125" s="11">
        <v>0</v>
      </c>
      <c r="F125" s="11">
        <v>1</v>
      </c>
    </row>
    <row r="126" x14ac:dyDescent="0.3">
      <c r="A126" s="265">
        <v>702204002</v>
      </c>
      <c r="B126" s="265" t="s">
        <v>829</v>
      </c>
      <c r="C126" s="11">
        <v>20</v>
      </c>
      <c r="D126" s="11">
        <v>10</v>
      </c>
      <c r="E126" s="11">
        <v>0</v>
      </c>
      <c r="F126" s="11">
        <v>0</v>
      </c>
    </row>
    <row r="127" x14ac:dyDescent="0.3">
      <c r="A127" s="265">
        <v>401301002</v>
      </c>
      <c r="B127" s="265" t="s">
        <v>615</v>
      </c>
      <c r="C127" s="11">
        <v>19</v>
      </c>
      <c r="D127" s="11">
        <v>10</v>
      </c>
      <c r="E127" s="11">
        <v>0</v>
      </c>
      <c r="F127" s="11">
        <v>0</v>
      </c>
    </row>
    <row r="128" x14ac:dyDescent="0.3">
      <c r="A128" s="265">
        <v>401109056</v>
      </c>
      <c r="B128" s="265" t="s">
        <v>1557</v>
      </c>
      <c r="C128" s="11">
        <v>19</v>
      </c>
      <c r="D128" s="11">
        <v>10</v>
      </c>
      <c r="E128" s="11">
        <v>0</v>
      </c>
      <c r="F128" s="11">
        <v>0</v>
      </c>
    </row>
    <row r="129" x14ac:dyDescent="0.3">
      <c r="A129" s="265">
        <v>603201041</v>
      </c>
      <c r="B129" s="265" t="s">
        <v>859</v>
      </c>
      <c r="C129" s="11">
        <v>22</v>
      </c>
      <c r="D129" s="11">
        <v>10</v>
      </c>
      <c r="E129" s="11">
        <v>0</v>
      </c>
      <c r="F129" s="11">
        <v>0</v>
      </c>
    </row>
    <row r="130" x14ac:dyDescent="0.3">
      <c r="A130" s="265">
        <v>307102007</v>
      </c>
      <c r="B130" s="265" t="s">
        <v>1043</v>
      </c>
      <c r="C130" s="11">
        <v>33</v>
      </c>
      <c r="D130" s="11">
        <v>10</v>
      </c>
      <c r="E130" s="11">
        <v>0</v>
      </c>
      <c r="F130" s="11">
        <v>0</v>
      </c>
    </row>
    <row r="131" x14ac:dyDescent="0.3">
      <c r="A131" s="265">
        <v>101701005</v>
      </c>
      <c r="B131" s="265" t="s">
        <v>1558</v>
      </c>
      <c r="C131" s="11">
        <v>1</v>
      </c>
      <c r="D131" s="11">
        <v>10</v>
      </c>
      <c r="E131" s="11">
        <v>0</v>
      </c>
      <c r="F131" s="11">
        <v>0</v>
      </c>
    </row>
    <row r="132" x14ac:dyDescent="0.3">
      <c r="A132" s="265">
        <v>603301015</v>
      </c>
      <c r="B132" s="265" t="s">
        <v>1559</v>
      </c>
      <c r="C132" s="11">
        <v>1</v>
      </c>
      <c r="D132" s="11">
        <v>10</v>
      </c>
      <c r="E132" s="11">
        <v>0</v>
      </c>
      <c r="F132" s="11">
        <v>0</v>
      </c>
    </row>
    <row r="133" x14ac:dyDescent="0.3">
      <c r="A133" s="265">
        <v>603301005</v>
      </c>
      <c r="B133" s="265" t="s">
        <v>1560</v>
      </c>
      <c r="C133" s="11">
        <v>1</v>
      </c>
      <c r="D133" s="11">
        <v>10</v>
      </c>
      <c r="E133" s="11">
        <v>0</v>
      </c>
      <c r="F133" s="11">
        <v>0</v>
      </c>
    </row>
    <row r="134" x14ac:dyDescent="0.3">
      <c r="A134" s="265">
        <v>302203001</v>
      </c>
      <c r="B134" s="265" t="s">
        <v>1095</v>
      </c>
      <c r="C134" s="11">
        <v>35</v>
      </c>
      <c r="D134" s="11">
        <v>10</v>
      </c>
      <c r="E134" s="11">
        <v>0</v>
      </c>
      <c r="F134" s="11">
        <v>0</v>
      </c>
    </row>
    <row r="135" x14ac:dyDescent="0.3">
      <c r="A135" s="265">
        <v>101301001</v>
      </c>
      <c r="B135" s="265" t="s">
        <v>1561</v>
      </c>
      <c r="C135" s="11">
        <v>2</v>
      </c>
      <c r="D135" s="11">
        <v>10</v>
      </c>
      <c r="E135" s="11">
        <v>0</v>
      </c>
      <c r="F135" s="11">
        <v>0</v>
      </c>
    </row>
    <row r="136" x14ac:dyDescent="0.3">
      <c r="A136" s="265">
        <v>307103013</v>
      </c>
      <c r="B136" s="265" t="s">
        <v>1050</v>
      </c>
      <c r="C136" s="11">
        <v>33</v>
      </c>
      <c r="D136" s="11">
        <v>10</v>
      </c>
      <c r="E136" s="11">
        <v>0</v>
      </c>
      <c r="F136" s="11">
        <v>0</v>
      </c>
    </row>
    <row r="137" x14ac:dyDescent="0.3">
      <c r="A137" s="265">
        <v>702101005</v>
      </c>
      <c r="B137" s="265" t="s">
        <v>364</v>
      </c>
      <c r="C137" s="11">
        <v>24</v>
      </c>
      <c r="D137" s="11">
        <v>10</v>
      </c>
      <c r="E137" s="11">
        <v>0</v>
      </c>
      <c r="F137" s="11">
        <v>5</v>
      </c>
    </row>
    <row r="138" x14ac:dyDescent="0.3">
      <c r="A138" s="265">
        <v>702101006</v>
      </c>
      <c r="B138" s="265" t="s">
        <v>365</v>
      </c>
      <c r="C138" s="11">
        <v>24</v>
      </c>
      <c r="D138" s="11">
        <v>10</v>
      </c>
      <c r="E138" s="11">
        <v>0</v>
      </c>
      <c r="F138" s="11">
        <v>5</v>
      </c>
    </row>
    <row r="139" x14ac:dyDescent="0.3">
      <c r="A139" s="265">
        <v>701301021</v>
      </c>
      <c r="B139" s="265" t="s">
        <v>460</v>
      </c>
      <c r="C139" s="11">
        <v>19</v>
      </c>
      <c r="D139" s="11">
        <v>10</v>
      </c>
      <c r="E139" s="11">
        <v>0</v>
      </c>
      <c r="F139" s="11">
        <v>5</v>
      </c>
    </row>
    <row r="140" x14ac:dyDescent="0.3">
      <c r="A140" s="265">
        <v>304101005</v>
      </c>
      <c r="B140" s="265" t="s">
        <v>1155</v>
      </c>
      <c r="C140" s="11">
        <v>35</v>
      </c>
      <c r="D140" s="11">
        <v>10</v>
      </c>
      <c r="E140" s="11">
        <v>0</v>
      </c>
      <c r="F140" s="11">
        <v>0</v>
      </c>
    </row>
    <row r="141" x14ac:dyDescent="0.3">
      <c r="A141" s="265">
        <v>101108043</v>
      </c>
      <c r="B141" s="265" t="s">
        <v>1562</v>
      </c>
      <c r="C141" s="11">
        <v>1</v>
      </c>
      <c r="D141" s="11">
        <v>10</v>
      </c>
      <c r="E141" s="11">
        <v>0</v>
      </c>
      <c r="F141" s="11">
        <v>0</v>
      </c>
    </row>
    <row r="142" x14ac:dyDescent="0.3">
      <c r="A142" s="265">
        <v>101108044</v>
      </c>
      <c r="B142" s="265" t="s">
        <v>1563</v>
      </c>
      <c r="C142" s="11">
        <v>1</v>
      </c>
      <c r="D142" s="11">
        <v>10</v>
      </c>
      <c r="E142" s="11">
        <v>0</v>
      </c>
      <c r="F142" s="11">
        <v>0</v>
      </c>
    </row>
    <row r="143" x14ac:dyDescent="0.3">
      <c r="A143" s="265">
        <v>101108001</v>
      </c>
      <c r="B143" s="265" t="s">
        <v>1564</v>
      </c>
      <c r="C143" s="11">
        <v>1</v>
      </c>
      <c r="D143" s="11">
        <v>10</v>
      </c>
      <c r="E143" s="11">
        <v>0</v>
      </c>
      <c r="F143" s="11">
        <v>0</v>
      </c>
    </row>
    <row r="144" x14ac:dyDescent="0.3">
      <c r="A144" s="265">
        <v>104502498</v>
      </c>
      <c r="B144" s="265" t="s">
        <v>1565</v>
      </c>
      <c r="C144" s="11">
        <v>8</v>
      </c>
      <c r="D144" s="11">
        <v>10</v>
      </c>
      <c r="E144" s="11">
        <v>0</v>
      </c>
      <c r="F144" s="11">
        <v>0</v>
      </c>
    </row>
    <row r="145" x14ac:dyDescent="0.3">
      <c r="A145" s="265">
        <v>104502398</v>
      </c>
      <c r="B145" s="265" t="s">
        <v>1566</v>
      </c>
      <c r="C145" s="11">
        <v>8</v>
      </c>
      <c r="D145" s="11">
        <v>10</v>
      </c>
      <c r="E145" s="11">
        <v>0</v>
      </c>
      <c r="F145" s="11">
        <v>0</v>
      </c>
    </row>
    <row r="146" x14ac:dyDescent="0.3">
      <c r="A146" s="265">
        <v>104502583</v>
      </c>
      <c r="B146" s="265" t="s">
        <v>1567</v>
      </c>
      <c r="C146" s="11">
        <v>8</v>
      </c>
      <c r="D146" s="11">
        <v>10</v>
      </c>
      <c r="E146" s="11">
        <v>0</v>
      </c>
      <c r="F146" s="11">
        <v>0</v>
      </c>
    </row>
    <row r="147" x14ac:dyDescent="0.3">
      <c r="A147" s="265">
        <v>104101778</v>
      </c>
      <c r="B147" s="265" t="s">
        <v>1568</v>
      </c>
      <c r="C147" s="11">
        <v>8</v>
      </c>
      <c r="D147" s="11">
        <v>10</v>
      </c>
      <c r="E147" s="11">
        <v>0</v>
      </c>
      <c r="F147" s="11">
        <v>0</v>
      </c>
    </row>
    <row r="148" x14ac:dyDescent="0.3">
      <c r="A148" s="265">
        <v>104101707</v>
      </c>
      <c r="B148" s="265" t="s">
        <v>1569</v>
      </c>
      <c r="C148" s="11">
        <v>8</v>
      </c>
      <c r="D148" s="11">
        <v>10</v>
      </c>
      <c r="E148" s="11">
        <v>0</v>
      </c>
      <c r="F148" s="11">
        <v>0</v>
      </c>
    </row>
    <row r="149" x14ac:dyDescent="0.3">
      <c r="A149" s="265">
        <v>104101390</v>
      </c>
      <c r="B149" s="265" t="s">
        <v>1570</v>
      </c>
      <c r="C149" s="11">
        <v>8</v>
      </c>
      <c r="D149" s="11">
        <v>10</v>
      </c>
      <c r="E149" s="11">
        <v>0</v>
      </c>
      <c r="F149" s="11">
        <v>0</v>
      </c>
    </row>
    <row r="150" x14ac:dyDescent="0.3">
      <c r="A150" s="265">
        <v>104101242</v>
      </c>
      <c r="B150" s="265" t="s">
        <v>1571</v>
      </c>
      <c r="C150" s="11">
        <v>8</v>
      </c>
      <c r="D150" s="11">
        <v>10</v>
      </c>
      <c r="E150" s="11">
        <v>0</v>
      </c>
      <c r="F150" s="11">
        <v>0</v>
      </c>
    </row>
    <row r="151" x14ac:dyDescent="0.3">
      <c r="A151" s="265">
        <v>104101151</v>
      </c>
      <c r="B151" s="265" t="s">
        <v>1572</v>
      </c>
      <c r="C151" s="11">
        <v>8</v>
      </c>
      <c r="D151" s="11">
        <v>10</v>
      </c>
      <c r="E151" s="11">
        <v>0</v>
      </c>
      <c r="F151" s="11">
        <v>0</v>
      </c>
    </row>
    <row r="152" x14ac:dyDescent="0.3">
      <c r="A152" s="265">
        <v>104502145</v>
      </c>
      <c r="B152" s="265" t="s">
        <v>1573</v>
      </c>
      <c r="C152" s="11">
        <v>8</v>
      </c>
      <c r="D152" s="11">
        <v>10</v>
      </c>
      <c r="E152" s="11">
        <v>0</v>
      </c>
      <c r="F152" s="11">
        <v>0</v>
      </c>
    </row>
    <row r="153" x14ac:dyDescent="0.3">
      <c r="A153" s="265">
        <v>104502144</v>
      </c>
      <c r="B153" s="265" t="s">
        <v>1574</v>
      </c>
      <c r="C153" s="11">
        <v>8</v>
      </c>
      <c r="D153" s="11">
        <v>10</v>
      </c>
      <c r="E153" s="11">
        <v>0</v>
      </c>
      <c r="F153" s="11">
        <v>0</v>
      </c>
    </row>
    <row r="154" x14ac:dyDescent="0.3">
      <c r="A154" s="265">
        <v>104502590</v>
      </c>
      <c r="B154" s="265" t="s">
        <v>1575</v>
      </c>
      <c r="C154" s="11">
        <v>8</v>
      </c>
      <c r="D154" s="11">
        <v>10</v>
      </c>
      <c r="E154" s="11">
        <v>0</v>
      </c>
      <c r="F154" s="11">
        <v>0</v>
      </c>
    </row>
    <row r="155" x14ac:dyDescent="0.3">
      <c r="A155" s="265">
        <v>104101003</v>
      </c>
      <c r="B155" s="265" t="s">
        <v>1576</v>
      </c>
      <c r="C155" s="11">
        <v>8</v>
      </c>
      <c r="D155" s="11">
        <v>10</v>
      </c>
      <c r="E155" s="11">
        <v>0</v>
      </c>
      <c r="F155" s="11">
        <v>0</v>
      </c>
    </row>
    <row r="156" x14ac:dyDescent="0.3">
      <c r="A156" s="265">
        <v>104502530</v>
      </c>
      <c r="B156" s="265" t="s">
        <v>1577</v>
      </c>
      <c r="C156" s="11">
        <v>8</v>
      </c>
      <c r="D156" s="11">
        <v>10</v>
      </c>
      <c r="E156" s="11">
        <v>0</v>
      </c>
      <c r="F156" s="11">
        <v>0</v>
      </c>
    </row>
    <row r="157" x14ac:dyDescent="0.3">
      <c r="A157" s="265">
        <v>104101796</v>
      </c>
      <c r="B157" s="265" t="s">
        <v>1578</v>
      </c>
      <c r="C157" s="11">
        <v>8</v>
      </c>
      <c r="D157" s="11">
        <v>10</v>
      </c>
      <c r="E157" s="11">
        <v>0</v>
      </c>
      <c r="F157" s="11">
        <v>0</v>
      </c>
    </row>
    <row r="158" x14ac:dyDescent="0.3">
      <c r="A158" s="265">
        <v>104502582</v>
      </c>
      <c r="B158" s="265" t="s">
        <v>1579</v>
      </c>
      <c r="C158" s="11">
        <v>8</v>
      </c>
      <c r="D158" s="11">
        <v>10</v>
      </c>
      <c r="E158" s="11">
        <v>0</v>
      </c>
      <c r="F158" s="11">
        <v>0</v>
      </c>
    </row>
    <row r="159" x14ac:dyDescent="0.3">
      <c r="A159" s="265">
        <v>104102001</v>
      </c>
      <c r="B159" s="265" t="s">
        <v>1580</v>
      </c>
      <c r="C159" s="11">
        <v>8</v>
      </c>
      <c r="D159" s="11">
        <v>10</v>
      </c>
      <c r="E159" s="11">
        <v>0</v>
      </c>
      <c r="F159" s="11">
        <v>0</v>
      </c>
    </row>
    <row r="160" x14ac:dyDescent="0.3">
      <c r="A160" s="265">
        <v>104101581</v>
      </c>
      <c r="B160" s="265" t="s">
        <v>1581</v>
      </c>
      <c r="C160" s="11">
        <v>8</v>
      </c>
      <c r="D160" s="11">
        <v>10</v>
      </c>
      <c r="E160" s="11">
        <v>0</v>
      </c>
      <c r="F160" s="11">
        <v>0</v>
      </c>
    </row>
    <row r="161" x14ac:dyDescent="0.3">
      <c r="A161" s="265">
        <v>104101582</v>
      </c>
      <c r="B161" s="265" t="s">
        <v>1582</v>
      </c>
      <c r="C161" s="11">
        <v>8</v>
      </c>
      <c r="D161" s="11">
        <v>10</v>
      </c>
      <c r="E161" s="11">
        <v>0</v>
      </c>
      <c r="F161" s="11">
        <v>0</v>
      </c>
    </row>
    <row r="162" x14ac:dyDescent="0.3">
      <c r="A162" s="265">
        <v>104502036</v>
      </c>
      <c r="B162" s="265" t="s">
        <v>1583</v>
      </c>
      <c r="C162" s="11">
        <v>8</v>
      </c>
      <c r="D162" s="11">
        <v>10</v>
      </c>
      <c r="E162" s="11">
        <v>0</v>
      </c>
      <c r="F162" s="11">
        <v>0</v>
      </c>
    </row>
    <row r="163" x14ac:dyDescent="0.3">
      <c r="A163" s="265">
        <v>104101492</v>
      </c>
      <c r="B163" s="265" t="s">
        <v>1584</v>
      </c>
      <c r="C163" s="11">
        <v>8</v>
      </c>
      <c r="D163" s="11">
        <v>10</v>
      </c>
      <c r="E163" s="11">
        <v>0</v>
      </c>
      <c r="F163" s="11">
        <v>0</v>
      </c>
    </row>
    <row r="164" x14ac:dyDescent="0.3">
      <c r="A164" s="265">
        <v>104101344</v>
      </c>
      <c r="B164" s="265" t="s">
        <v>1585</v>
      </c>
      <c r="C164" s="11">
        <v>8</v>
      </c>
      <c r="D164" s="11">
        <v>10</v>
      </c>
      <c r="E164" s="11">
        <v>0</v>
      </c>
      <c r="F164" s="11">
        <v>0</v>
      </c>
    </row>
    <row r="165" x14ac:dyDescent="0.3">
      <c r="A165" s="265">
        <v>101108002</v>
      </c>
      <c r="B165" s="265" t="s">
        <v>1586</v>
      </c>
      <c r="C165" s="11">
        <v>1</v>
      </c>
      <c r="D165" s="11">
        <v>10</v>
      </c>
      <c r="E165" s="11">
        <v>0</v>
      </c>
      <c r="F165" s="11">
        <v>0</v>
      </c>
    </row>
    <row r="166" x14ac:dyDescent="0.3">
      <c r="A166" s="265">
        <v>103101131</v>
      </c>
      <c r="B166" s="265" t="s">
        <v>1587</v>
      </c>
      <c r="C166" s="11">
        <v>8</v>
      </c>
      <c r="D166" s="11">
        <v>10</v>
      </c>
      <c r="E166" s="11">
        <v>0</v>
      </c>
      <c r="F166" s="11">
        <v>0</v>
      </c>
    </row>
    <row r="167" x14ac:dyDescent="0.3">
      <c r="A167" s="265">
        <v>104502455</v>
      </c>
      <c r="B167" s="265" t="s">
        <v>1588</v>
      </c>
      <c r="C167" s="11">
        <v>8</v>
      </c>
      <c r="D167" s="11">
        <v>10</v>
      </c>
      <c r="E167" s="11">
        <v>0</v>
      </c>
      <c r="F167" s="11">
        <v>0</v>
      </c>
    </row>
    <row r="168" x14ac:dyDescent="0.3">
      <c r="A168" s="265">
        <v>104101773</v>
      </c>
      <c r="B168" s="265" t="s">
        <v>1589</v>
      </c>
      <c r="C168" s="11">
        <v>8</v>
      </c>
      <c r="D168" s="11">
        <v>10</v>
      </c>
      <c r="E168" s="11">
        <v>0</v>
      </c>
      <c r="F168" s="11">
        <v>0</v>
      </c>
    </row>
    <row r="169" x14ac:dyDescent="0.3">
      <c r="A169" s="265">
        <v>101108003</v>
      </c>
      <c r="B169" s="265" t="s">
        <v>1590</v>
      </c>
      <c r="C169" s="11">
        <v>1</v>
      </c>
      <c r="D169" s="11">
        <v>10</v>
      </c>
      <c r="E169" s="11">
        <v>0</v>
      </c>
      <c r="F169" s="11">
        <v>0</v>
      </c>
    </row>
    <row r="170" x14ac:dyDescent="0.3">
      <c r="A170" s="265">
        <v>104101722</v>
      </c>
      <c r="B170" s="265" t="s">
        <v>1591</v>
      </c>
      <c r="C170" s="11">
        <v>8</v>
      </c>
      <c r="D170" s="11">
        <v>10</v>
      </c>
      <c r="E170" s="11">
        <v>0</v>
      </c>
      <c r="F170" s="11">
        <v>0</v>
      </c>
    </row>
    <row r="171" x14ac:dyDescent="0.3">
      <c r="A171" s="265">
        <v>104101583</v>
      </c>
      <c r="B171" s="265" t="s">
        <v>1592</v>
      </c>
      <c r="C171" s="11">
        <v>8</v>
      </c>
      <c r="D171" s="11">
        <v>10</v>
      </c>
      <c r="E171" s="11">
        <v>0</v>
      </c>
      <c r="F171" s="11">
        <v>0</v>
      </c>
    </row>
    <row r="172" x14ac:dyDescent="0.3">
      <c r="A172" s="265">
        <v>104101584</v>
      </c>
      <c r="B172" s="265" t="s">
        <v>1593</v>
      </c>
      <c r="C172" s="11">
        <v>8</v>
      </c>
      <c r="D172" s="11">
        <v>10</v>
      </c>
      <c r="E172" s="11">
        <v>0</v>
      </c>
      <c r="F172" s="11">
        <v>0</v>
      </c>
    </row>
    <row r="173" x14ac:dyDescent="0.3">
      <c r="A173" s="265">
        <v>104101785</v>
      </c>
      <c r="B173" s="265" t="s">
        <v>1594</v>
      </c>
      <c r="C173" s="11">
        <v>8</v>
      </c>
      <c r="D173" s="11">
        <v>10</v>
      </c>
      <c r="E173" s="11">
        <v>0</v>
      </c>
      <c r="F173" s="11">
        <v>0</v>
      </c>
    </row>
    <row r="174" x14ac:dyDescent="0.3">
      <c r="A174" s="265">
        <v>101701006</v>
      </c>
      <c r="B174" s="265" t="s">
        <v>1595</v>
      </c>
      <c r="C174" s="11">
        <v>1</v>
      </c>
      <c r="D174" s="11">
        <v>10</v>
      </c>
      <c r="E174" s="11">
        <v>0</v>
      </c>
      <c r="F174" s="11">
        <v>0</v>
      </c>
    </row>
    <row r="175" x14ac:dyDescent="0.3">
      <c r="A175" s="265">
        <v>101701007</v>
      </c>
      <c r="B175" s="265" t="s">
        <v>1596</v>
      </c>
      <c r="C175" s="11">
        <v>1</v>
      </c>
      <c r="D175" s="11">
        <v>10</v>
      </c>
      <c r="E175" s="11">
        <v>0</v>
      </c>
      <c r="F175" s="11">
        <v>0</v>
      </c>
    </row>
    <row r="176" x14ac:dyDescent="0.3">
      <c r="A176" s="265">
        <v>101701008</v>
      </c>
      <c r="B176" s="265" t="s">
        <v>1597</v>
      </c>
      <c r="C176" s="11">
        <v>1</v>
      </c>
      <c r="D176" s="11">
        <v>10</v>
      </c>
      <c r="E176" s="11">
        <v>0</v>
      </c>
      <c r="F176" s="11">
        <v>0</v>
      </c>
    </row>
    <row r="177" x14ac:dyDescent="0.3">
      <c r="A177" s="265">
        <v>101702002</v>
      </c>
      <c r="B177" s="265" t="s">
        <v>1598</v>
      </c>
      <c r="C177" s="11">
        <v>1</v>
      </c>
      <c r="D177" s="11">
        <v>10</v>
      </c>
      <c r="E177" s="11">
        <v>0</v>
      </c>
      <c r="F177" s="11">
        <v>0</v>
      </c>
    </row>
    <row r="178" x14ac:dyDescent="0.3">
      <c r="A178" s="265">
        <v>310103022</v>
      </c>
      <c r="B178" s="265" t="s">
        <v>878</v>
      </c>
      <c r="C178" s="11">
        <v>23</v>
      </c>
      <c r="D178" s="11">
        <v>10</v>
      </c>
      <c r="E178" s="11">
        <v>0</v>
      </c>
      <c r="F178" s="11">
        <v>0</v>
      </c>
    </row>
    <row r="179" x14ac:dyDescent="0.3">
      <c r="A179" s="265">
        <v>104101004</v>
      </c>
      <c r="B179" s="265" t="s">
        <v>1599</v>
      </c>
      <c r="C179" s="11">
        <v>8</v>
      </c>
      <c r="D179" s="11">
        <v>10</v>
      </c>
      <c r="E179" s="11">
        <v>0</v>
      </c>
      <c r="F179" s="11">
        <v>0</v>
      </c>
    </row>
    <row r="180" x14ac:dyDescent="0.3">
      <c r="A180" s="265">
        <v>104101391</v>
      </c>
      <c r="B180" s="265" t="s">
        <v>1600</v>
      </c>
      <c r="C180" s="11">
        <v>8</v>
      </c>
      <c r="D180" s="11">
        <v>10</v>
      </c>
      <c r="E180" s="11">
        <v>0</v>
      </c>
      <c r="F180" s="11">
        <v>0</v>
      </c>
    </row>
    <row r="181" x14ac:dyDescent="0.3">
      <c r="A181" s="265">
        <v>104101569</v>
      </c>
      <c r="B181" s="265" t="s">
        <v>1601</v>
      </c>
      <c r="C181" s="11">
        <v>8</v>
      </c>
      <c r="D181" s="11">
        <v>10</v>
      </c>
      <c r="E181" s="11">
        <v>0</v>
      </c>
      <c r="F181" s="11">
        <v>0</v>
      </c>
    </row>
    <row r="182" x14ac:dyDescent="0.3">
      <c r="A182" s="265">
        <v>104101877</v>
      </c>
      <c r="B182" s="265" t="s">
        <v>1602</v>
      </c>
      <c r="C182" s="11">
        <v>8</v>
      </c>
      <c r="D182" s="11">
        <v>10</v>
      </c>
      <c r="E182" s="11">
        <v>0</v>
      </c>
      <c r="F182" s="11">
        <v>0</v>
      </c>
    </row>
    <row r="183" x14ac:dyDescent="0.3">
      <c r="A183" s="265">
        <v>104502518</v>
      </c>
      <c r="B183" s="265" t="s">
        <v>1603</v>
      </c>
      <c r="C183" s="11">
        <v>8</v>
      </c>
      <c r="D183" s="11">
        <v>10</v>
      </c>
      <c r="E183" s="11">
        <v>0</v>
      </c>
      <c r="F183" s="11">
        <v>0</v>
      </c>
    </row>
    <row r="184" x14ac:dyDescent="0.3">
      <c r="A184" s="265">
        <v>104101758</v>
      </c>
      <c r="B184" s="265" t="s">
        <v>1604</v>
      </c>
      <c r="C184" s="11">
        <v>8</v>
      </c>
      <c r="D184" s="11">
        <v>10</v>
      </c>
      <c r="E184" s="11">
        <v>0</v>
      </c>
      <c r="F184" s="11">
        <v>0</v>
      </c>
    </row>
    <row r="185" x14ac:dyDescent="0.3">
      <c r="A185" s="265">
        <v>104101661</v>
      </c>
      <c r="B185" s="265" t="s">
        <v>1605</v>
      </c>
      <c r="C185" s="11">
        <v>8</v>
      </c>
      <c r="D185" s="11">
        <v>10</v>
      </c>
      <c r="E185" s="11">
        <v>0</v>
      </c>
      <c r="F185" s="11">
        <v>0</v>
      </c>
    </row>
    <row r="186" x14ac:dyDescent="0.3">
      <c r="A186" s="265">
        <v>104101759</v>
      </c>
      <c r="B186" s="265" t="s">
        <v>1606</v>
      </c>
      <c r="C186" s="11">
        <v>8</v>
      </c>
      <c r="D186" s="11">
        <v>10</v>
      </c>
      <c r="E186" s="11">
        <v>0</v>
      </c>
      <c r="F186" s="11">
        <v>0</v>
      </c>
    </row>
    <row r="187" x14ac:dyDescent="0.3">
      <c r="A187" s="265">
        <v>104101139</v>
      </c>
      <c r="B187" s="265" t="s">
        <v>1607</v>
      </c>
      <c r="C187" s="11">
        <v>8</v>
      </c>
      <c r="D187" s="11">
        <v>10</v>
      </c>
      <c r="E187" s="11">
        <v>0</v>
      </c>
      <c r="F187" s="11">
        <v>0</v>
      </c>
    </row>
    <row r="188" x14ac:dyDescent="0.3">
      <c r="A188" s="265">
        <v>104101486</v>
      </c>
      <c r="B188" s="265" t="s">
        <v>1608</v>
      </c>
      <c r="C188" s="11">
        <v>8</v>
      </c>
      <c r="D188" s="11">
        <v>10</v>
      </c>
      <c r="E188" s="11">
        <v>0</v>
      </c>
      <c r="F188" s="11">
        <v>0</v>
      </c>
    </row>
    <row r="189" x14ac:dyDescent="0.3">
      <c r="A189" s="265">
        <v>104101338</v>
      </c>
      <c r="B189" s="265" t="s">
        <v>1609</v>
      </c>
      <c r="C189" s="11">
        <v>8</v>
      </c>
      <c r="D189" s="11">
        <v>10</v>
      </c>
      <c r="E189" s="11">
        <v>0</v>
      </c>
      <c r="F189" s="11">
        <v>0</v>
      </c>
    </row>
    <row r="190" x14ac:dyDescent="0.3">
      <c r="A190" s="265">
        <v>104101798</v>
      </c>
      <c r="B190" s="265" t="s">
        <v>1610</v>
      </c>
      <c r="C190" s="11">
        <v>8</v>
      </c>
      <c r="D190" s="11">
        <v>10</v>
      </c>
      <c r="E190" s="11">
        <v>0</v>
      </c>
      <c r="F190" s="11">
        <v>0</v>
      </c>
    </row>
    <row r="191" x14ac:dyDescent="0.3">
      <c r="A191" s="265">
        <v>104101797</v>
      </c>
      <c r="B191" s="265" t="s">
        <v>1611</v>
      </c>
      <c r="C191" s="11">
        <v>8</v>
      </c>
      <c r="D191" s="11">
        <v>10</v>
      </c>
      <c r="E191" s="11">
        <v>0</v>
      </c>
      <c r="F191" s="11">
        <v>0</v>
      </c>
    </row>
    <row r="192" x14ac:dyDescent="0.3">
      <c r="A192" s="265">
        <v>104101787</v>
      </c>
      <c r="B192" s="265" t="s">
        <v>1612</v>
      </c>
      <c r="C192" s="11">
        <v>8</v>
      </c>
      <c r="D192" s="11">
        <v>10</v>
      </c>
      <c r="E192" s="11">
        <v>0</v>
      </c>
      <c r="F192" s="11">
        <v>0</v>
      </c>
    </row>
    <row r="193" x14ac:dyDescent="0.3">
      <c r="A193" s="265">
        <v>104101878</v>
      </c>
      <c r="B193" s="265" t="s">
        <v>1613</v>
      </c>
      <c r="C193" s="11">
        <v>8</v>
      </c>
      <c r="D193" s="11">
        <v>10</v>
      </c>
      <c r="E193" s="11">
        <v>0</v>
      </c>
      <c r="F193" s="11">
        <v>0</v>
      </c>
    </row>
    <row r="194" x14ac:dyDescent="0.3">
      <c r="A194" s="265">
        <v>104101548</v>
      </c>
      <c r="B194" s="265" t="s">
        <v>1614</v>
      </c>
      <c r="C194" s="11">
        <v>8</v>
      </c>
      <c r="D194" s="11">
        <v>10</v>
      </c>
      <c r="E194" s="11">
        <v>0</v>
      </c>
      <c r="F194" s="11">
        <v>0</v>
      </c>
    </row>
    <row r="195" x14ac:dyDescent="0.3">
      <c r="A195" s="265">
        <v>104101005</v>
      </c>
      <c r="B195" s="265" t="s">
        <v>1615</v>
      </c>
      <c r="C195" s="11">
        <v>8</v>
      </c>
      <c r="D195" s="11">
        <v>10</v>
      </c>
      <c r="E195" s="11">
        <v>0</v>
      </c>
      <c r="F195" s="11">
        <v>0</v>
      </c>
    </row>
    <row r="196" x14ac:dyDescent="0.3">
      <c r="A196" s="265">
        <v>104101006</v>
      </c>
      <c r="B196" s="265" t="s">
        <v>1616</v>
      </c>
      <c r="C196" s="11">
        <v>8</v>
      </c>
      <c r="D196" s="11">
        <v>10</v>
      </c>
      <c r="E196" s="11">
        <v>0</v>
      </c>
      <c r="F196" s="11">
        <v>0</v>
      </c>
    </row>
    <row r="197" x14ac:dyDescent="0.3">
      <c r="A197" s="265">
        <v>104101393</v>
      </c>
      <c r="B197" s="265" t="s">
        <v>1617</v>
      </c>
      <c r="C197" s="11">
        <v>8</v>
      </c>
      <c r="D197" s="11">
        <v>10</v>
      </c>
      <c r="E197" s="11">
        <v>0</v>
      </c>
      <c r="F197" s="11">
        <v>0</v>
      </c>
    </row>
    <row r="198" x14ac:dyDescent="0.3">
      <c r="A198" s="265">
        <v>104101142</v>
      </c>
      <c r="B198" s="265" t="s">
        <v>1618</v>
      </c>
      <c r="C198" s="11">
        <v>8</v>
      </c>
      <c r="D198" s="11">
        <v>10</v>
      </c>
      <c r="E198" s="11">
        <v>0</v>
      </c>
      <c r="F198" s="11">
        <v>0</v>
      </c>
    </row>
    <row r="199" x14ac:dyDescent="0.3">
      <c r="A199" s="265">
        <v>104101488</v>
      </c>
      <c r="B199" s="265" t="s">
        <v>1619</v>
      </c>
      <c r="C199" s="11">
        <v>8</v>
      </c>
      <c r="D199" s="11">
        <v>10</v>
      </c>
      <c r="E199" s="11">
        <v>0</v>
      </c>
      <c r="F199" s="11">
        <v>0</v>
      </c>
    </row>
    <row r="200" x14ac:dyDescent="0.3">
      <c r="A200" s="265">
        <v>104101340</v>
      </c>
      <c r="B200" s="265" t="s">
        <v>1620</v>
      </c>
      <c r="C200" s="11">
        <v>8</v>
      </c>
      <c r="D200" s="11">
        <v>10</v>
      </c>
      <c r="E200" s="11">
        <v>0</v>
      </c>
      <c r="F200" s="11">
        <v>0</v>
      </c>
    </row>
    <row r="201" x14ac:dyDescent="0.3">
      <c r="A201" s="265">
        <v>104502035</v>
      </c>
      <c r="B201" s="265" t="s">
        <v>1621</v>
      </c>
      <c r="C201" s="11">
        <v>8</v>
      </c>
      <c r="D201" s="11">
        <v>10</v>
      </c>
      <c r="E201" s="11">
        <v>0</v>
      </c>
      <c r="F201" s="11">
        <v>0</v>
      </c>
    </row>
    <row r="202" x14ac:dyDescent="0.3">
      <c r="A202" s="265">
        <v>104502147</v>
      </c>
      <c r="B202" s="265" t="s">
        <v>1622</v>
      </c>
      <c r="C202" s="11">
        <v>8</v>
      </c>
      <c r="D202" s="11">
        <v>10</v>
      </c>
      <c r="E202" s="11">
        <v>0</v>
      </c>
      <c r="F202" s="11">
        <v>0</v>
      </c>
    </row>
    <row r="203" x14ac:dyDescent="0.3">
      <c r="A203" s="265">
        <v>104502034</v>
      </c>
      <c r="B203" s="265" t="s">
        <v>1623</v>
      </c>
      <c r="C203" s="11">
        <v>8</v>
      </c>
      <c r="D203" s="11">
        <v>10</v>
      </c>
      <c r="E203" s="11">
        <v>0</v>
      </c>
      <c r="F203" s="11">
        <v>0</v>
      </c>
    </row>
    <row r="204" x14ac:dyDescent="0.3">
      <c r="A204" s="265">
        <v>104502149</v>
      </c>
      <c r="B204" s="265" t="s">
        <v>1624</v>
      </c>
      <c r="C204" s="11">
        <v>8</v>
      </c>
      <c r="D204" s="11">
        <v>10</v>
      </c>
      <c r="E204" s="11">
        <v>0</v>
      </c>
      <c r="F204" s="11">
        <v>0</v>
      </c>
    </row>
    <row r="205" x14ac:dyDescent="0.3">
      <c r="A205" s="265">
        <v>104502467</v>
      </c>
      <c r="B205" s="265" t="s">
        <v>1625</v>
      </c>
      <c r="C205" s="11">
        <v>8</v>
      </c>
      <c r="D205" s="11">
        <v>10</v>
      </c>
      <c r="E205" s="11">
        <v>0</v>
      </c>
      <c r="F205" s="11">
        <v>0</v>
      </c>
    </row>
    <row r="206" x14ac:dyDescent="0.3">
      <c r="A206" s="265">
        <v>104101392</v>
      </c>
      <c r="B206" s="265" t="s">
        <v>1626</v>
      </c>
      <c r="C206" s="11">
        <v>8</v>
      </c>
      <c r="D206" s="11">
        <v>10</v>
      </c>
      <c r="E206" s="11">
        <v>0</v>
      </c>
      <c r="F206" s="11">
        <v>0</v>
      </c>
    </row>
    <row r="207" x14ac:dyDescent="0.3">
      <c r="A207" s="265">
        <v>104101244</v>
      </c>
      <c r="B207" s="265" t="s">
        <v>1627</v>
      </c>
      <c r="C207" s="11">
        <v>8</v>
      </c>
      <c r="D207" s="11">
        <v>10</v>
      </c>
      <c r="E207" s="11">
        <v>0</v>
      </c>
      <c r="F207" s="11">
        <v>0</v>
      </c>
    </row>
    <row r="208" x14ac:dyDescent="0.3">
      <c r="A208" s="265">
        <v>104101985</v>
      </c>
      <c r="B208" s="265" t="s">
        <v>1628</v>
      </c>
      <c r="C208" s="11">
        <v>8</v>
      </c>
      <c r="D208" s="11">
        <v>10</v>
      </c>
      <c r="E208" s="11">
        <v>0</v>
      </c>
      <c r="F208" s="11">
        <v>0</v>
      </c>
    </row>
    <row r="209" x14ac:dyDescent="0.3">
      <c r="A209" s="265">
        <v>104101007</v>
      </c>
      <c r="B209" s="265" t="s">
        <v>1629</v>
      </c>
      <c r="C209" s="11">
        <v>8</v>
      </c>
      <c r="D209" s="11">
        <v>10</v>
      </c>
      <c r="E209" s="11">
        <v>0</v>
      </c>
      <c r="F209" s="11">
        <v>0</v>
      </c>
    </row>
    <row r="210" x14ac:dyDescent="0.3">
      <c r="A210" s="265">
        <v>104101994</v>
      </c>
      <c r="B210" s="265" t="s">
        <v>1630</v>
      </c>
      <c r="C210" s="11">
        <v>8</v>
      </c>
      <c r="D210" s="11">
        <v>10</v>
      </c>
      <c r="E210" s="11">
        <v>0</v>
      </c>
      <c r="F210" s="11">
        <v>0</v>
      </c>
    </row>
    <row r="211" x14ac:dyDescent="0.3">
      <c r="A211" s="265">
        <v>104502152</v>
      </c>
      <c r="B211" s="265" t="s">
        <v>1631</v>
      </c>
      <c r="C211" s="11">
        <v>8</v>
      </c>
      <c r="D211" s="11">
        <v>10</v>
      </c>
      <c r="E211" s="11">
        <v>0</v>
      </c>
      <c r="F211" s="11">
        <v>0</v>
      </c>
    </row>
    <row r="212" x14ac:dyDescent="0.3">
      <c r="A212" s="265">
        <v>104502007</v>
      </c>
      <c r="B212" s="265" t="s">
        <v>1632</v>
      </c>
      <c r="C212" s="11">
        <v>8</v>
      </c>
      <c r="D212" s="11">
        <v>10</v>
      </c>
      <c r="E212" s="11">
        <v>0</v>
      </c>
      <c r="F212" s="11">
        <v>0</v>
      </c>
    </row>
    <row r="213" x14ac:dyDescent="0.3">
      <c r="A213" s="265">
        <v>104502155</v>
      </c>
      <c r="B213" s="265" t="s">
        <v>1633</v>
      </c>
      <c r="C213" s="11">
        <v>8</v>
      </c>
      <c r="D213" s="11">
        <v>10</v>
      </c>
      <c r="E213" s="11">
        <v>0</v>
      </c>
      <c r="F213" s="11">
        <v>0</v>
      </c>
    </row>
    <row r="214" x14ac:dyDescent="0.3">
      <c r="A214" s="265">
        <v>104502008</v>
      </c>
      <c r="B214" s="265" t="s">
        <v>1634</v>
      </c>
      <c r="C214" s="11">
        <v>8</v>
      </c>
      <c r="D214" s="11">
        <v>10</v>
      </c>
      <c r="E214" s="11">
        <v>0</v>
      </c>
      <c r="F214" s="11">
        <v>0</v>
      </c>
    </row>
    <row r="215" x14ac:dyDescent="0.3">
      <c r="A215" s="265">
        <v>104502011</v>
      </c>
      <c r="B215" s="265" t="s">
        <v>1635</v>
      </c>
      <c r="C215" s="11">
        <v>8</v>
      </c>
      <c r="D215" s="11">
        <v>10</v>
      </c>
      <c r="E215" s="11">
        <v>0</v>
      </c>
      <c r="F215" s="11">
        <v>0</v>
      </c>
    </row>
    <row r="216" x14ac:dyDescent="0.3">
      <c r="A216" s="265">
        <v>104101395</v>
      </c>
      <c r="B216" s="265" t="s">
        <v>1636</v>
      </c>
      <c r="C216" s="11">
        <v>8</v>
      </c>
      <c r="D216" s="11">
        <v>10</v>
      </c>
      <c r="E216" s="11">
        <v>0</v>
      </c>
      <c r="F216" s="11">
        <v>0</v>
      </c>
    </row>
    <row r="217" x14ac:dyDescent="0.3">
      <c r="A217" s="265">
        <v>104502009</v>
      </c>
      <c r="B217" s="265" t="s">
        <v>1637</v>
      </c>
      <c r="C217" s="11">
        <v>8</v>
      </c>
      <c r="D217" s="11">
        <v>10</v>
      </c>
      <c r="E217" s="11">
        <v>0</v>
      </c>
      <c r="F217" s="11">
        <v>0</v>
      </c>
    </row>
    <row r="218" x14ac:dyDescent="0.3">
      <c r="A218" s="265">
        <v>104502162</v>
      </c>
      <c r="B218" s="265" t="s">
        <v>1638</v>
      </c>
      <c r="C218" s="11">
        <v>8</v>
      </c>
      <c r="D218" s="11">
        <v>10</v>
      </c>
      <c r="E218" s="11">
        <v>0</v>
      </c>
      <c r="F218" s="11">
        <v>0</v>
      </c>
    </row>
    <row r="219" x14ac:dyDescent="0.3">
      <c r="A219" s="265">
        <v>104101394</v>
      </c>
      <c r="B219" s="265" t="s">
        <v>1639</v>
      </c>
      <c r="C219" s="11">
        <v>8</v>
      </c>
      <c r="D219" s="11">
        <v>10</v>
      </c>
      <c r="E219" s="11">
        <v>0</v>
      </c>
      <c r="F219" s="11">
        <v>0</v>
      </c>
    </row>
    <row r="220" x14ac:dyDescent="0.3">
      <c r="A220" s="265">
        <v>104101246</v>
      </c>
      <c r="B220" s="265" t="s">
        <v>1640</v>
      </c>
      <c r="C220" s="11">
        <v>8</v>
      </c>
      <c r="D220" s="11">
        <v>10</v>
      </c>
      <c r="E220" s="11">
        <v>0</v>
      </c>
      <c r="F220" s="11">
        <v>0</v>
      </c>
    </row>
    <row r="221" x14ac:dyDescent="0.3">
      <c r="A221" s="265">
        <v>104502411</v>
      </c>
      <c r="B221" s="265" t="s">
        <v>1641</v>
      </c>
      <c r="C221" s="11">
        <v>8</v>
      </c>
      <c r="D221" s="11">
        <v>10</v>
      </c>
      <c r="E221" s="11">
        <v>0</v>
      </c>
      <c r="F221" s="11">
        <v>0</v>
      </c>
    </row>
    <row r="222" x14ac:dyDescent="0.3">
      <c r="A222" s="265">
        <v>104101585</v>
      </c>
      <c r="B222" s="265" t="s">
        <v>1642</v>
      </c>
      <c r="C222" s="11">
        <v>8</v>
      </c>
      <c r="D222" s="11">
        <v>10</v>
      </c>
      <c r="E222" s="11">
        <v>0</v>
      </c>
      <c r="F222" s="11">
        <v>0</v>
      </c>
    </row>
    <row r="223" x14ac:dyDescent="0.3">
      <c r="A223" s="265">
        <v>104101729</v>
      </c>
      <c r="B223" s="265" t="s">
        <v>1643</v>
      </c>
      <c r="C223" s="11">
        <v>8</v>
      </c>
      <c r="D223" s="11">
        <v>10</v>
      </c>
      <c r="E223" s="11">
        <v>0</v>
      </c>
      <c r="F223" s="11">
        <v>0</v>
      </c>
    </row>
    <row r="224" x14ac:dyDescent="0.3">
      <c r="A224" s="265">
        <v>104502165</v>
      </c>
      <c r="B224" s="265" t="s">
        <v>1644</v>
      </c>
      <c r="C224" s="11">
        <v>8</v>
      </c>
      <c r="D224" s="11">
        <v>10</v>
      </c>
      <c r="E224" s="11">
        <v>0</v>
      </c>
      <c r="F224" s="11">
        <v>0</v>
      </c>
    </row>
    <row r="225" x14ac:dyDescent="0.3">
      <c r="A225" s="265">
        <v>104101184</v>
      </c>
      <c r="B225" s="265" t="s">
        <v>1645</v>
      </c>
      <c r="C225" s="11">
        <v>8</v>
      </c>
      <c r="D225" s="11">
        <v>10</v>
      </c>
      <c r="E225" s="11">
        <v>0</v>
      </c>
      <c r="F225" s="11">
        <v>0</v>
      </c>
    </row>
    <row r="226" x14ac:dyDescent="0.3">
      <c r="A226" s="265">
        <v>104101512</v>
      </c>
      <c r="B226" s="265" t="s">
        <v>1646</v>
      </c>
      <c r="C226" s="11">
        <v>8</v>
      </c>
      <c r="D226" s="11">
        <v>10</v>
      </c>
      <c r="E226" s="11">
        <v>0</v>
      </c>
      <c r="F226" s="11">
        <v>0</v>
      </c>
    </row>
    <row r="227" x14ac:dyDescent="0.3">
      <c r="A227" s="265">
        <v>104502164</v>
      </c>
      <c r="B227" s="265" t="s">
        <v>1647</v>
      </c>
      <c r="C227" s="11">
        <v>8</v>
      </c>
      <c r="D227" s="11">
        <v>10</v>
      </c>
      <c r="E227" s="11">
        <v>0</v>
      </c>
      <c r="F227" s="11">
        <v>0</v>
      </c>
    </row>
    <row r="228" x14ac:dyDescent="0.3">
      <c r="A228" s="265">
        <v>104502163</v>
      </c>
      <c r="B228" s="265" t="s">
        <v>1648</v>
      </c>
      <c r="C228" s="11">
        <v>8</v>
      </c>
      <c r="D228" s="11">
        <v>10</v>
      </c>
      <c r="E228" s="11">
        <v>0</v>
      </c>
      <c r="F228" s="11">
        <v>0</v>
      </c>
    </row>
    <row r="229" x14ac:dyDescent="0.3">
      <c r="A229" s="265">
        <v>104502580</v>
      </c>
      <c r="B229" s="265" t="s">
        <v>1649</v>
      </c>
      <c r="C229" s="11">
        <v>8</v>
      </c>
      <c r="D229" s="11">
        <v>10</v>
      </c>
      <c r="E229" s="11">
        <v>0</v>
      </c>
      <c r="F229" s="11">
        <v>0</v>
      </c>
    </row>
    <row r="230" x14ac:dyDescent="0.3">
      <c r="A230" s="265">
        <v>104502573</v>
      </c>
      <c r="B230" s="265" t="s">
        <v>1650</v>
      </c>
      <c r="C230" s="11">
        <v>8</v>
      </c>
      <c r="D230" s="11">
        <v>10</v>
      </c>
      <c r="E230" s="11">
        <v>0</v>
      </c>
      <c r="F230" s="11">
        <v>0</v>
      </c>
    </row>
    <row r="231" x14ac:dyDescent="0.3">
      <c r="A231" s="265">
        <v>104101696</v>
      </c>
      <c r="B231" s="265" t="s">
        <v>1651</v>
      </c>
      <c r="C231" s="11">
        <v>8</v>
      </c>
      <c r="D231" s="11">
        <v>10</v>
      </c>
      <c r="E231" s="11">
        <v>0</v>
      </c>
      <c r="F231" s="11">
        <v>0</v>
      </c>
    </row>
    <row r="232" x14ac:dyDescent="0.3">
      <c r="A232" s="265">
        <v>104101695</v>
      </c>
      <c r="B232" s="265" t="s">
        <v>1652</v>
      </c>
      <c r="C232" s="11">
        <v>8</v>
      </c>
      <c r="D232" s="11">
        <v>10</v>
      </c>
      <c r="E232" s="11">
        <v>0</v>
      </c>
      <c r="F232" s="11">
        <v>0</v>
      </c>
    </row>
    <row r="233" x14ac:dyDescent="0.3">
      <c r="A233" s="265">
        <v>103101890</v>
      </c>
      <c r="B233" s="265" t="s">
        <v>1653</v>
      </c>
      <c r="C233" s="11">
        <v>8</v>
      </c>
      <c r="D233" s="11">
        <v>10</v>
      </c>
      <c r="E233" s="11">
        <v>0</v>
      </c>
      <c r="F233" s="11">
        <v>0</v>
      </c>
    </row>
    <row r="234" x14ac:dyDescent="0.3">
      <c r="A234" s="265">
        <v>104101742</v>
      </c>
      <c r="B234" s="265" t="s">
        <v>1654</v>
      </c>
      <c r="C234" s="11">
        <v>8</v>
      </c>
      <c r="D234" s="11">
        <v>10</v>
      </c>
      <c r="E234" s="11">
        <v>0</v>
      </c>
      <c r="F234" s="11">
        <v>0</v>
      </c>
    </row>
    <row r="235" x14ac:dyDescent="0.3">
      <c r="A235" s="265">
        <v>104101714</v>
      </c>
      <c r="B235" s="265" t="s">
        <v>1655</v>
      </c>
      <c r="C235" s="11">
        <v>8</v>
      </c>
      <c r="D235" s="11">
        <v>10</v>
      </c>
      <c r="E235" s="11">
        <v>0</v>
      </c>
      <c r="F235" s="11">
        <v>0</v>
      </c>
    </row>
    <row r="236" x14ac:dyDescent="0.3">
      <c r="A236" s="265">
        <v>702202002</v>
      </c>
      <c r="B236" s="265" t="s">
        <v>823</v>
      </c>
      <c r="C236" s="11">
        <v>20</v>
      </c>
      <c r="D236" s="11">
        <v>10</v>
      </c>
      <c r="E236" s="11">
        <v>0</v>
      </c>
      <c r="F236" s="11">
        <v>0</v>
      </c>
    </row>
    <row r="237" x14ac:dyDescent="0.3">
      <c r="A237" s="265">
        <v>402102025</v>
      </c>
      <c r="B237" s="265" t="s">
        <v>1246</v>
      </c>
      <c r="C237" s="11">
        <v>40</v>
      </c>
      <c r="D237" s="11">
        <v>10</v>
      </c>
      <c r="E237" s="11">
        <v>0</v>
      </c>
      <c r="F237" s="11">
        <v>0</v>
      </c>
    </row>
    <row r="238" x14ac:dyDescent="0.3">
      <c r="A238" s="265">
        <v>402202024</v>
      </c>
      <c r="B238" s="265" t="s">
        <v>1256</v>
      </c>
      <c r="C238" s="11">
        <v>40</v>
      </c>
      <c r="D238" s="11">
        <v>10</v>
      </c>
      <c r="E238" s="11">
        <v>0</v>
      </c>
      <c r="F238" s="11">
        <v>0</v>
      </c>
    </row>
    <row r="239" x14ac:dyDescent="0.3">
      <c r="A239" s="265">
        <v>104101576</v>
      </c>
      <c r="B239" s="265" t="s">
        <v>1656</v>
      </c>
      <c r="C239" s="11">
        <v>8</v>
      </c>
      <c r="D239" s="11">
        <v>10</v>
      </c>
      <c r="E239" s="11">
        <v>0</v>
      </c>
      <c r="F239" s="11">
        <v>0</v>
      </c>
    </row>
    <row r="240" x14ac:dyDescent="0.3">
      <c r="A240" s="265">
        <v>104502310</v>
      </c>
      <c r="B240" s="265" t="s">
        <v>1657</v>
      </c>
      <c r="C240" s="11">
        <v>2</v>
      </c>
      <c r="D240" s="11">
        <v>10</v>
      </c>
      <c r="E240" s="11">
        <v>0</v>
      </c>
      <c r="F240" s="11">
        <v>0</v>
      </c>
    </row>
    <row r="241" x14ac:dyDescent="0.3">
      <c r="A241" s="265">
        <v>505101012</v>
      </c>
      <c r="B241" s="265" t="s">
        <v>438</v>
      </c>
      <c r="C241" s="11">
        <v>28</v>
      </c>
      <c r="D241" s="11">
        <v>10</v>
      </c>
      <c r="E241" s="11">
        <v>0</v>
      </c>
      <c r="F241" s="11">
        <v>1</v>
      </c>
    </row>
    <row r="242" x14ac:dyDescent="0.3">
      <c r="A242" s="265">
        <v>603101019</v>
      </c>
      <c r="B242" s="265" t="s">
        <v>750</v>
      </c>
      <c r="C242" s="11">
        <v>20</v>
      </c>
      <c r="D242" s="11">
        <v>10</v>
      </c>
      <c r="E242" s="11">
        <v>0</v>
      </c>
      <c r="F242" s="11">
        <v>0</v>
      </c>
    </row>
    <row r="243" x14ac:dyDescent="0.3">
      <c r="A243" s="265">
        <v>603101017</v>
      </c>
      <c r="B243" s="265" t="s">
        <v>748</v>
      </c>
      <c r="C243" s="11">
        <v>20</v>
      </c>
      <c r="D243" s="11">
        <v>10</v>
      </c>
      <c r="E243" s="11">
        <v>0</v>
      </c>
      <c r="F243" s="11">
        <v>0</v>
      </c>
    </row>
    <row r="244" x14ac:dyDescent="0.3">
      <c r="A244" s="265">
        <v>603101018</v>
      </c>
      <c r="B244" s="265" t="s">
        <v>749</v>
      </c>
      <c r="C244" s="11">
        <v>20</v>
      </c>
      <c r="D244" s="11">
        <v>10</v>
      </c>
      <c r="E244" s="11">
        <v>0</v>
      </c>
      <c r="F244" s="11">
        <v>0</v>
      </c>
    </row>
    <row r="245" x14ac:dyDescent="0.3">
      <c r="A245" s="265">
        <v>603101111</v>
      </c>
      <c r="B245" s="265" t="s">
        <v>856</v>
      </c>
      <c r="C245" s="11">
        <v>22</v>
      </c>
      <c r="D245" s="11">
        <v>10</v>
      </c>
      <c r="E245" s="11">
        <v>0</v>
      </c>
      <c r="F245" s="11">
        <v>0</v>
      </c>
    </row>
    <row r="246" x14ac:dyDescent="0.3">
      <c r="A246" s="265">
        <v>501101001</v>
      </c>
      <c r="B246" s="265" t="s">
        <v>951</v>
      </c>
      <c r="C246" s="11">
        <v>30</v>
      </c>
      <c r="D246" s="11">
        <v>10</v>
      </c>
      <c r="E246" s="11">
        <v>0</v>
      </c>
      <c r="F246" s="11">
        <v>0</v>
      </c>
    </row>
    <row r="247" x14ac:dyDescent="0.3">
      <c r="A247" s="265">
        <v>502101030</v>
      </c>
      <c r="B247" s="265" t="s">
        <v>457</v>
      </c>
      <c r="C247" s="11">
        <v>28</v>
      </c>
      <c r="D247" s="11">
        <v>10</v>
      </c>
      <c r="E247" s="11">
        <v>0</v>
      </c>
      <c r="F247" s="11">
        <v>1</v>
      </c>
    </row>
    <row r="248" x14ac:dyDescent="0.3">
      <c r="A248" s="265">
        <v>101108038</v>
      </c>
      <c r="B248" s="265" t="s">
        <v>1658</v>
      </c>
      <c r="C248" s="11">
        <v>8</v>
      </c>
      <c r="D248" s="11">
        <v>10</v>
      </c>
      <c r="E248" s="11">
        <v>0</v>
      </c>
      <c r="F248" s="11">
        <v>0</v>
      </c>
    </row>
    <row r="249" x14ac:dyDescent="0.3">
      <c r="A249" s="265">
        <v>603401005</v>
      </c>
      <c r="B249" s="265" t="s">
        <v>1659</v>
      </c>
      <c r="C249" s="11">
        <v>2</v>
      </c>
      <c r="D249" s="11">
        <v>10</v>
      </c>
      <c r="E249" s="11">
        <v>0</v>
      </c>
      <c r="F249" s="11">
        <v>0</v>
      </c>
    </row>
    <row r="250" x14ac:dyDescent="0.3">
      <c r="A250" s="265">
        <v>603101025</v>
      </c>
      <c r="B250" s="265" t="s">
        <v>753</v>
      </c>
      <c r="C250" s="11">
        <v>20</v>
      </c>
      <c r="D250" s="11">
        <v>10</v>
      </c>
      <c r="E250" s="11">
        <v>0</v>
      </c>
      <c r="F250" s="11">
        <v>0</v>
      </c>
    </row>
    <row r="251" x14ac:dyDescent="0.3">
      <c r="A251" s="265">
        <v>603101023</v>
      </c>
      <c r="B251" s="265" t="s">
        <v>752</v>
      </c>
      <c r="C251" s="11">
        <v>20</v>
      </c>
      <c r="D251" s="11">
        <v>10</v>
      </c>
      <c r="E251" s="11">
        <v>0</v>
      </c>
      <c r="F251" s="11">
        <v>0</v>
      </c>
    </row>
    <row r="252" x14ac:dyDescent="0.3">
      <c r="A252" s="265">
        <v>311201015</v>
      </c>
      <c r="B252" s="265" t="s">
        <v>836</v>
      </c>
      <c r="C252" s="11">
        <v>22</v>
      </c>
      <c r="D252" s="11">
        <v>10</v>
      </c>
      <c r="E252" s="11">
        <v>0</v>
      </c>
      <c r="F252" s="11">
        <v>0</v>
      </c>
    </row>
    <row r="253" x14ac:dyDescent="0.3">
      <c r="A253" s="265">
        <v>101801001</v>
      </c>
      <c r="B253" s="265" t="s">
        <v>1660</v>
      </c>
      <c r="C253" s="11">
        <v>7</v>
      </c>
      <c r="D253" s="11">
        <v>10</v>
      </c>
      <c r="E253" s="11">
        <v>0</v>
      </c>
      <c r="F253" s="11">
        <v>0</v>
      </c>
    </row>
    <row r="254" x14ac:dyDescent="0.3">
      <c r="A254" s="265">
        <v>101801004</v>
      </c>
      <c r="B254" s="265" t="s">
        <v>1661</v>
      </c>
      <c r="C254" s="11">
        <v>7</v>
      </c>
      <c r="D254" s="11">
        <v>10</v>
      </c>
      <c r="E254" s="11">
        <v>0</v>
      </c>
      <c r="F254" s="11">
        <v>0</v>
      </c>
    </row>
    <row r="255" x14ac:dyDescent="0.3">
      <c r="A255" s="265">
        <v>101801002</v>
      </c>
      <c r="B255" s="265" t="s">
        <v>1662</v>
      </c>
      <c r="C255" s="11">
        <v>7</v>
      </c>
      <c r="D255" s="11">
        <v>10</v>
      </c>
      <c r="E255" s="11">
        <v>0</v>
      </c>
      <c r="F255" s="11">
        <v>0</v>
      </c>
    </row>
    <row r="256" x14ac:dyDescent="0.3">
      <c r="A256" s="265">
        <v>101801003</v>
      </c>
      <c r="B256" s="265" t="s">
        <v>1663</v>
      </c>
      <c r="C256" s="11">
        <v>7</v>
      </c>
      <c r="D256" s="11">
        <v>10</v>
      </c>
      <c r="E256" s="11">
        <v>0</v>
      </c>
      <c r="F256" s="11">
        <v>0</v>
      </c>
    </row>
    <row r="257" x14ac:dyDescent="0.3">
      <c r="A257" s="265">
        <v>310103052</v>
      </c>
      <c r="B257" s="265" t="s">
        <v>888</v>
      </c>
      <c r="C257" s="11">
        <v>23</v>
      </c>
      <c r="D257" s="11">
        <v>10</v>
      </c>
      <c r="E257" s="11">
        <v>0</v>
      </c>
      <c r="F257" s="11">
        <v>0</v>
      </c>
    </row>
    <row r="258" x14ac:dyDescent="0.3">
      <c r="A258" s="265">
        <v>312101028</v>
      </c>
      <c r="B258" s="265" t="s">
        <v>603</v>
      </c>
      <c r="C258" s="11">
        <v>18</v>
      </c>
      <c r="D258" s="11">
        <v>10</v>
      </c>
      <c r="E258" s="11">
        <v>0</v>
      </c>
      <c r="F258" s="11">
        <v>0</v>
      </c>
    </row>
    <row r="259" x14ac:dyDescent="0.3">
      <c r="A259" s="265">
        <v>302203026</v>
      </c>
      <c r="B259" s="265" t="s">
        <v>1107</v>
      </c>
      <c r="C259" s="11">
        <v>35</v>
      </c>
      <c r="D259" s="11">
        <v>10</v>
      </c>
      <c r="E259" s="11">
        <v>0</v>
      </c>
      <c r="F259" s="11">
        <v>0</v>
      </c>
    </row>
    <row r="260" x14ac:dyDescent="0.3">
      <c r="A260" s="265">
        <v>203101014</v>
      </c>
      <c r="B260" s="265" t="s">
        <v>1664</v>
      </c>
      <c r="C260" s="11">
        <v>12</v>
      </c>
      <c r="D260" s="11">
        <v>10</v>
      </c>
      <c r="E260" s="11">
        <v>0</v>
      </c>
      <c r="F260" s="11">
        <v>0</v>
      </c>
    </row>
    <row r="261" x14ac:dyDescent="0.3">
      <c r="A261" s="265">
        <v>202502015</v>
      </c>
      <c r="B261" s="265" t="s">
        <v>1665</v>
      </c>
      <c r="C261" s="11">
        <v>12</v>
      </c>
      <c r="D261" s="11">
        <v>10</v>
      </c>
      <c r="E261" s="11">
        <v>0</v>
      </c>
      <c r="F261" s="11">
        <v>0</v>
      </c>
    </row>
    <row r="262" x14ac:dyDescent="0.3">
      <c r="A262" s="265">
        <v>310103042</v>
      </c>
      <c r="B262" s="265" t="s">
        <v>884</v>
      </c>
      <c r="C262" s="11">
        <v>23</v>
      </c>
      <c r="D262" s="11">
        <v>10</v>
      </c>
      <c r="E262" s="11">
        <v>0</v>
      </c>
      <c r="F262" s="11">
        <v>0</v>
      </c>
    </row>
    <row r="263" x14ac:dyDescent="0.3">
      <c r="A263" s="265">
        <v>603201036</v>
      </c>
      <c r="B263" s="265" t="s">
        <v>381</v>
      </c>
      <c r="C263" s="11">
        <v>24</v>
      </c>
      <c r="D263" s="11">
        <v>10</v>
      </c>
      <c r="E263" s="11">
        <v>0</v>
      </c>
      <c r="F263" s="11">
        <v>5</v>
      </c>
    </row>
    <row r="264" x14ac:dyDescent="0.3">
      <c r="A264" s="265">
        <v>310104014</v>
      </c>
      <c r="B264" s="265" t="s">
        <v>722</v>
      </c>
      <c r="C264" s="11">
        <v>20</v>
      </c>
      <c r="D264" s="11">
        <v>10</v>
      </c>
      <c r="E264" s="11">
        <v>0</v>
      </c>
      <c r="F264" s="11">
        <v>0</v>
      </c>
    </row>
    <row r="265" x14ac:dyDescent="0.3">
      <c r="A265" s="265">
        <v>311201032</v>
      </c>
      <c r="B265" s="265" t="s">
        <v>846</v>
      </c>
      <c r="C265" s="11">
        <v>22</v>
      </c>
      <c r="D265" s="11">
        <v>10</v>
      </c>
      <c r="E265" s="11">
        <v>0</v>
      </c>
      <c r="F265" s="11">
        <v>0</v>
      </c>
    </row>
    <row r="266" x14ac:dyDescent="0.3">
      <c r="A266" s="265">
        <v>104102030</v>
      </c>
      <c r="B266" s="265" t="s">
        <v>1666</v>
      </c>
      <c r="C266" s="11">
        <v>1</v>
      </c>
      <c r="D266" s="11">
        <v>10</v>
      </c>
      <c r="E266" s="11">
        <v>0</v>
      </c>
      <c r="F266" s="11">
        <v>0</v>
      </c>
    </row>
    <row r="267" x14ac:dyDescent="0.3">
      <c r="A267" s="265">
        <v>104102031</v>
      </c>
      <c r="B267" s="265" t="s">
        <v>1667</v>
      </c>
      <c r="C267" s="11">
        <v>1</v>
      </c>
      <c r="D267" s="11">
        <v>10</v>
      </c>
      <c r="E267" s="11">
        <v>0</v>
      </c>
      <c r="F267" s="11">
        <v>0</v>
      </c>
    </row>
    <row r="268" x14ac:dyDescent="0.3">
      <c r="A268" s="265">
        <v>310103023</v>
      </c>
      <c r="B268" s="265" t="s">
        <v>879</v>
      </c>
      <c r="C268" s="11">
        <v>23</v>
      </c>
      <c r="D268" s="11">
        <v>10</v>
      </c>
      <c r="E268" s="11">
        <v>0</v>
      </c>
      <c r="F268" s="11">
        <v>0</v>
      </c>
    </row>
    <row r="269" x14ac:dyDescent="0.3">
      <c r="A269" s="265">
        <v>310102018</v>
      </c>
      <c r="B269" s="265" t="s">
        <v>710</v>
      </c>
      <c r="C269" s="11">
        <v>20</v>
      </c>
      <c r="D269" s="11">
        <v>10</v>
      </c>
      <c r="E269" s="11">
        <v>0</v>
      </c>
      <c r="F269" s="11">
        <v>0</v>
      </c>
    </row>
    <row r="270" x14ac:dyDescent="0.3">
      <c r="A270" s="265">
        <v>308101033</v>
      </c>
      <c r="B270" s="265" t="s">
        <v>483</v>
      </c>
      <c r="C270" s="11">
        <v>12</v>
      </c>
      <c r="D270" s="11">
        <v>10</v>
      </c>
      <c r="E270" s="11">
        <v>0</v>
      </c>
      <c r="F270" s="11">
        <v>0</v>
      </c>
    </row>
    <row r="271" x14ac:dyDescent="0.3">
      <c r="A271" s="265">
        <v>603402004</v>
      </c>
      <c r="B271" s="265" t="s">
        <v>1262</v>
      </c>
      <c r="C271" s="11">
        <v>40</v>
      </c>
      <c r="D271" s="11">
        <v>10</v>
      </c>
      <c r="E271" s="11">
        <v>0</v>
      </c>
      <c r="F271" s="11">
        <v>0</v>
      </c>
    </row>
    <row r="272" x14ac:dyDescent="0.3">
      <c r="A272" s="265">
        <v>701101003</v>
      </c>
      <c r="B272" s="265" t="s">
        <v>1294</v>
      </c>
      <c r="C272" s="11">
        <v>40</v>
      </c>
      <c r="D272" s="11">
        <v>10</v>
      </c>
      <c r="E272" s="11">
        <v>0</v>
      </c>
      <c r="F272" s="11">
        <v>0</v>
      </c>
    </row>
    <row r="273" x14ac:dyDescent="0.3">
      <c r="A273" s="265">
        <v>307101005</v>
      </c>
      <c r="B273" s="265" t="s">
        <v>1030</v>
      </c>
      <c r="C273" s="11">
        <v>33</v>
      </c>
      <c r="D273" s="11">
        <v>10</v>
      </c>
      <c r="E273" s="11">
        <v>0</v>
      </c>
      <c r="F273" s="11">
        <v>0</v>
      </c>
    </row>
    <row r="274" x14ac:dyDescent="0.3">
      <c r="A274" s="265">
        <v>304104006</v>
      </c>
      <c r="B274" s="265" t="s">
        <v>577</v>
      </c>
      <c r="C274" s="11">
        <v>18</v>
      </c>
      <c r="D274" s="11">
        <v>10</v>
      </c>
      <c r="E274" s="11">
        <v>0</v>
      </c>
      <c r="F274" s="11">
        <v>0</v>
      </c>
    </row>
    <row r="275" x14ac:dyDescent="0.3">
      <c r="A275" s="265">
        <v>701303004</v>
      </c>
      <c r="B275" s="265" t="s">
        <v>346</v>
      </c>
      <c r="C275" s="11">
        <v>19</v>
      </c>
      <c r="D275" s="11">
        <v>10</v>
      </c>
      <c r="E275" s="11">
        <v>0</v>
      </c>
      <c r="F275" s="11">
        <v>5</v>
      </c>
    </row>
    <row r="276" x14ac:dyDescent="0.3">
      <c r="A276" s="265">
        <v>701303059</v>
      </c>
      <c r="B276" s="265" t="s">
        <v>680</v>
      </c>
      <c r="C276" s="11">
        <v>19</v>
      </c>
      <c r="D276" s="11">
        <v>10</v>
      </c>
      <c r="E276" s="11">
        <v>0</v>
      </c>
      <c r="F276" s="11">
        <v>0</v>
      </c>
    </row>
    <row r="277" x14ac:dyDescent="0.3">
      <c r="A277" s="265">
        <v>310104010</v>
      </c>
      <c r="B277" s="265" t="s">
        <v>718</v>
      </c>
      <c r="C277" s="11">
        <v>20</v>
      </c>
      <c r="D277" s="11">
        <v>10</v>
      </c>
      <c r="E277" s="11">
        <v>0</v>
      </c>
      <c r="F277" s="11">
        <v>0</v>
      </c>
    </row>
    <row r="278" x14ac:dyDescent="0.3">
      <c r="A278" s="265">
        <v>202201013</v>
      </c>
      <c r="B278" s="265" t="s">
        <v>1668</v>
      </c>
      <c r="C278" s="11">
        <v>12</v>
      </c>
      <c r="D278" s="11">
        <v>10</v>
      </c>
      <c r="E278" s="11">
        <v>0</v>
      </c>
      <c r="F278" s="11">
        <v>0</v>
      </c>
    </row>
    <row r="279" x14ac:dyDescent="0.3">
      <c r="A279" s="265">
        <v>101701009</v>
      </c>
      <c r="B279" s="265" t="s">
        <v>1669</v>
      </c>
      <c r="C279" s="11">
        <v>1</v>
      </c>
      <c r="D279" s="11">
        <v>10</v>
      </c>
      <c r="E279" s="11">
        <v>0</v>
      </c>
      <c r="F279" s="11">
        <v>0</v>
      </c>
    </row>
    <row r="280" x14ac:dyDescent="0.3">
      <c r="A280" s="265">
        <v>104101197</v>
      </c>
      <c r="B280" s="265" t="s">
        <v>1670</v>
      </c>
      <c r="C280" s="11">
        <v>8</v>
      </c>
      <c r="D280" s="11">
        <v>10</v>
      </c>
      <c r="E280" s="11">
        <v>0</v>
      </c>
      <c r="F280" s="11">
        <v>0</v>
      </c>
    </row>
    <row r="281" x14ac:dyDescent="0.3">
      <c r="A281" s="265">
        <v>101701010</v>
      </c>
      <c r="B281" s="265" t="s">
        <v>1671</v>
      </c>
      <c r="C281" s="11">
        <v>1</v>
      </c>
      <c r="D281" s="11">
        <v>10</v>
      </c>
      <c r="E281" s="11">
        <v>0</v>
      </c>
      <c r="F281" s="11">
        <v>0</v>
      </c>
    </row>
    <row r="282" x14ac:dyDescent="0.3">
      <c r="A282" s="265">
        <v>602201008</v>
      </c>
      <c r="B282" s="265" t="s">
        <v>444</v>
      </c>
      <c r="C282" s="11">
        <v>30</v>
      </c>
      <c r="D282" s="11">
        <v>10</v>
      </c>
      <c r="E282" s="11">
        <v>0</v>
      </c>
      <c r="F282" s="11">
        <v>1</v>
      </c>
    </row>
    <row r="283" x14ac:dyDescent="0.3">
      <c r="A283" s="265">
        <v>505101009</v>
      </c>
      <c r="B283" s="265" t="s">
        <v>436</v>
      </c>
      <c r="C283" s="11">
        <v>28</v>
      </c>
      <c r="D283" s="11">
        <v>10</v>
      </c>
      <c r="E283" s="11">
        <v>0</v>
      </c>
      <c r="F283" s="11">
        <v>1</v>
      </c>
    </row>
    <row r="284" x14ac:dyDescent="0.3">
      <c r="A284" s="265">
        <v>104101586</v>
      </c>
      <c r="B284" s="265" t="s">
        <v>1672</v>
      </c>
      <c r="C284" s="11">
        <v>8</v>
      </c>
      <c r="D284" s="11">
        <v>10</v>
      </c>
      <c r="E284" s="11">
        <v>0</v>
      </c>
      <c r="F284" s="11">
        <v>0</v>
      </c>
    </row>
    <row r="285" x14ac:dyDescent="0.3">
      <c r="A285" s="265">
        <v>101402012</v>
      </c>
      <c r="B285" s="265" t="s">
        <v>1673</v>
      </c>
      <c r="C285" s="11">
        <v>5</v>
      </c>
      <c r="D285" s="11">
        <v>10</v>
      </c>
      <c r="E285" s="11">
        <v>0</v>
      </c>
      <c r="F285" s="11">
        <v>0</v>
      </c>
    </row>
    <row r="286" x14ac:dyDescent="0.3">
      <c r="A286" s="265">
        <v>703101010</v>
      </c>
      <c r="B286" s="265" t="s">
        <v>1674</v>
      </c>
      <c r="C286" s="11">
        <v>9</v>
      </c>
      <c r="D286" s="11">
        <v>10</v>
      </c>
      <c r="E286" s="11">
        <v>0</v>
      </c>
      <c r="F286" s="11">
        <v>5</v>
      </c>
    </row>
    <row r="287" x14ac:dyDescent="0.3">
      <c r="A287" s="265">
        <v>104303001</v>
      </c>
      <c r="B287" s="265" t="s">
        <v>1675</v>
      </c>
      <c r="C287" s="11">
        <v>9</v>
      </c>
      <c r="D287" s="11">
        <v>10</v>
      </c>
      <c r="E287" s="11">
        <v>0</v>
      </c>
      <c r="F287" s="11">
        <v>5</v>
      </c>
    </row>
    <row r="288" x14ac:dyDescent="0.3">
      <c r="A288" s="265">
        <v>104302009</v>
      </c>
      <c r="B288" s="265" t="s">
        <v>1676</v>
      </c>
      <c r="C288" s="11">
        <v>9</v>
      </c>
      <c r="D288" s="11">
        <v>10</v>
      </c>
      <c r="E288" s="11">
        <v>0</v>
      </c>
      <c r="F288" s="11">
        <v>5</v>
      </c>
    </row>
    <row r="289" x14ac:dyDescent="0.3">
      <c r="A289" s="265">
        <v>605302003</v>
      </c>
      <c r="B289" s="265" t="s">
        <v>1677</v>
      </c>
      <c r="C289" s="11">
        <v>40</v>
      </c>
      <c r="D289" s="11">
        <v>10</v>
      </c>
      <c r="E289" s="11">
        <v>1</v>
      </c>
      <c r="F289" s="11">
        <v>0</v>
      </c>
    </row>
    <row r="290" x14ac:dyDescent="0.3">
      <c r="A290" s="265">
        <v>101701011</v>
      </c>
      <c r="B290" s="265" t="s">
        <v>1678</v>
      </c>
      <c r="C290" s="11">
        <v>1</v>
      </c>
      <c r="D290" s="11">
        <v>10</v>
      </c>
      <c r="E290" s="11">
        <v>0</v>
      </c>
      <c r="F290" s="11">
        <v>0</v>
      </c>
    </row>
    <row r="291" x14ac:dyDescent="0.3">
      <c r="A291" s="265">
        <v>202402075</v>
      </c>
      <c r="B291" s="265" t="s">
        <v>1679</v>
      </c>
      <c r="C291" s="11">
        <v>12</v>
      </c>
      <c r="D291" s="11">
        <v>10</v>
      </c>
      <c r="E291" s="11">
        <v>0</v>
      </c>
      <c r="F291" s="11">
        <v>0</v>
      </c>
    </row>
    <row r="292" x14ac:dyDescent="0.3">
      <c r="A292" s="265">
        <v>101701012</v>
      </c>
      <c r="B292" s="265" t="s">
        <v>1680</v>
      </c>
      <c r="C292" s="11">
        <v>1</v>
      </c>
      <c r="D292" s="11">
        <v>10</v>
      </c>
      <c r="E292" s="11">
        <v>0</v>
      </c>
      <c r="F292" s="11">
        <v>0</v>
      </c>
    </row>
    <row r="293" x14ac:dyDescent="0.3">
      <c r="A293" s="265">
        <v>101210001</v>
      </c>
      <c r="B293" s="265" t="s">
        <v>1681</v>
      </c>
      <c r="C293" s="11">
        <v>5</v>
      </c>
      <c r="D293" s="11">
        <v>10</v>
      </c>
      <c r="E293" s="11">
        <v>0</v>
      </c>
      <c r="F293" s="11">
        <v>0</v>
      </c>
    </row>
    <row r="294" x14ac:dyDescent="0.3">
      <c r="A294" s="265">
        <v>312101032</v>
      </c>
      <c r="B294" s="265" t="s">
        <v>606</v>
      </c>
      <c r="C294" s="11">
        <v>18</v>
      </c>
      <c r="D294" s="11">
        <v>10</v>
      </c>
      <c r="E294" s="11">
        <v>0</v>
      </c>
      <c r="F294" s="11">
        <v>0</v>
      </c>
    </row>
    <row r="295" x14ac:dyDescent="0.3">
      <c r="A295" s="265">
        <v>312101031</v>
      </c>
      <c r="B295" s="265" t="s">
        <v>605</v>
      </c>
      <c r="C295" s="11">
        <v>18</v>
      </c>
      <c r="D295" s="11">
        <v>10</v>
      </c>
      <c r="E295" s="11">
        <v>0</v>
      </c>
      <c r="F295" s="11">
        <v>0</v>
      </c>
    </row>
    <row r="296" x14ac:dyDescent="0.3">
      <c r="A296" s="265">
        <v>702202004</v>
      </c>
      <c r="B296" s="265" t="s">
        <v>824</v>
      </c>
      <c r="C296" s="11">
        <v>20</v>
      </c>
      <c r="D296" s="11">
        <v>10</v>
      </c>
      <c r="E296" s="11">
        <v>0</v>
      </c>
      <c r="F296" s="11">
        <v>0</v>
      </c>
    </row>
    <row r="297" x14ac:dyDescent="0.3">
      <c r="A297" s="265">
        <v>606103005</v>
      </c>
      <c r="B297" s="265" t="s">
        <v>1682</v>
      </c>
      <c r="C297" s="11">
        <v>15</v>
      </c>
      <c r="D297" s="11">
        <v>10</v>
      </c>
      <c r="E297" s="11">
        <v>1</v>
      </c>
      <c r="F297" s="11">
        <v>0</v>
      </c>
    </row>
    <row r="298" x14ac:dyDescent="0.3">
      <c r="A298" s="265">
        <v>101903029</v>
      </c>
      <c r="B298" s="265" t="s">
        <v>1683</v>
      </c>
      <c r="C298" s="11">
        <v>8</v>
      </c>
      <c r="D298" s="11">
        <v>10</v>
      </c>
      <c r="E298" s="11">
        <v>0</v>
      </c>
      <c r="F298" s="11">
        <v>0</v>
      </c>
    </row>
    <row r="299" x14ac:dyDescent="0.3">
      <c r="A299" s="265">
        <v>603101077</v>
      </c>
      <c r="B299" s="265" t="s">
        <v>772</v>
      </c>
      <c r="C299" s="11">
        <v>20</v>
      </c>
      <c r="D299" s="11">
        <v>10</v>
      </c>
      <c r="E299" s="11">
        <v>0</v>
      </c>
      <c r="F299" s="11">
        <v>0</v>
      </c>
    </row>
    <row r="300" x14ac:dyDescent="0.3">
      <c r="A300" s="265">
        <v>501103001</v>
      </c>
      <c r="B300" s="265" t="s">
        <v>954</v>
      </c>
      <c r="C300" s="11">
        <v>30</v>
      </c>
      <c r="D300" s="11">
        <v>10</v>
      </c>
      <c r="E300" s="11">
        <v>0</v>
      </c>
      <c r="F300" s="11">
        <v>0</v>
      </c>
    </row>
    <row r="301" x14ac:dyDescent="0.3">
      <c r="A301" s="265">
        <v>603101030</v>
      </c>
      <c r="B301" s="265" t="s">
        <v>853</v>
      </c>
      <c r="C301" s="11">
        <v>22</v>
      </c>
      <c r="D301" s="11">
        <v>10</v>
      </c>
      <c r="E301" s="11">
        <v>0</v>
      </c>
      <c r="F301" s="11">
        <v>0</v>
      </c>
    </row>
    <row r="302" x14ac:dyDescent="0.3">
      <c r="A302" s="265">
        <v>104101014</v>
      </c>
      <c r="B302" s="265" t="s">
        <v>1684</v>
      </c>
      <c r="C302" s="11">
        <v>8</v>
      </c>
      <c r="D302" s="11">
        <v>10</v>
      </c>
      <c r="E302" s="11">
        <v>0</v>
      </c>
      <c r="F302" s="11">
        <v>0</v>
      </c>
    </row>
    <row r="303" x14ac:dyDescent="0.3">
      <c r="A303" s="265">
        <v>104101401</v>
      </c>
      <c r="B303" s="265" t="s">
        <v>1685</v>
      </c>
      <c r="C303" s="11">
        <v>8</v>
      </c>
      <c r="D303" s="11">
        <v>10</v>
      </c>
      <c r="E303" s="11">
        <v>0</v>
      </c>
      <c r="F303" s="11">
        <v>0</v>
      </c>
    </row>
    <row r="304" x14ac:dyDescent="0.3">
      <c r="A304" s="265">
        <v>104101253</v>
      </c>
      <c r="B304" s="265" t="s">
        <v>1686</v>
      </c>
      <c r="C304" s="11">
        <v>8</v>
      </c>
      <c r="D304" s="11">
        <v>10</v>
      </c>
      <c r="E304" s="11">
        <v>0</v>
      </c>
      <c r="F304" s="11">
        <v>0</v>
      </c>
    </row>
    <row r="305" x14ac:dyDescent="0.3">
      <c r="A305" s="265">
        <v>104101009</v>
      </c>
      <c r="B305" s="265" t="s">
        <v>1687</v>
      </c>
      <c r="C305" s="11">
        <v>8</v>
      </c>
      <c r="D305" s="11">
        <v>10</v>
      </c>
      <c r="E305" s="11">
        <v>0</v>
      </c>
      <c r="F305" s="11">
        <v>0</v>
      </c>
    </row>
    <row r="306" x14ac:dyDescent="0.3">
      <c r="A306" s="265">
        <v>104101010</v>
      </c>
      <c r="B306" s="265" t="s">
        <v>1688</v>
      </c>
      <c r="C306" s="11">
        <v>8</v>
      </c>
      <c r="D306" s="11">
        <v>10</v>
      </c>
      <c r="E306" s="11">
        <v>0</v>
      </c>
      <c r="F306" s="11">
        <v>0</v>
      </c>
    </row>
    <row r="307" x14ac:dyDescent="0.3">
      <c r="A307" s="265">
        <v>104101397</v>
      </c>
      <c r="B307" s="265" t="s">
        <v>1689</v>
      </c>
      <c r="C307" s="11">
        <v>8</v>
      </c>
      <c r="D307" s="11">
        <v>10</v>
      </c>
      <c r="E307" s="11">
        <v>0</v>
      </c>
      <c r="F307" s="11">
        <v>0</v>
      </c>
    </row>
    <row r="308" x14ac:dyDescent="0.3">
      <c r="A308" s="265">
        <v>104101249</v>
      </c>
      <c r="B308" s="265" t="s">
        <v>1690</v>
      </c>
      <c r="C308" s="11">
        <v>8</v>
      </c>
      <c r="D308" s="11">
        <v>10</v>
      </c>
      <c r="E308" s="11">
        <v>0</v>
      </c>
      <c r="F308" s="11">
        <v>0</v>
      </c>
    </row>
    <row r="309" x14ac:dyDescent="0.3">
      <c r="A309" s="265">
        <v>104101971</v>
      </c>
      <c r="B309" s="265" t="s">
        <v>1691</v>
      </c>
      <c r="C309" s="11">
        <v>8</v>
      </c>
      <c r="D309" s="11">
        <v>10</v>
      </c>
      <c r="E309" s="11">
        <v>0</v>
      </c>
      <c r="F309" s="11">
        <v>0</v>
      </c>
    </row>
    <row r="310" x14ac:dyDescent="0.3">
      <c r="A310" s="265">
        <v>104502132</v>
      </c>
      <c r="B310" s="265" t="s">
        <v>1692</v>
      </c>
      <c r="C310" s="11">
        <v>8</v>
      </c>
      <c r="D310" s="11">
        <v>10</v>
      </c>
      <c r="E310" s="11">
        <v>0</v>
      </c>
      <c r="F310" s="11">
        <v>0</v>
      </c>
    </row>
    <row r="311" x14ac:dyDescent="0.3">
      <c r="A311" s="265">
        <v>104101011</v>
      </c>
      <c r="B311" s="265" t="s">
        <v>1693</v>
      </c>
      <c r="C311" s="11">
        <v>8</v>
      </c>
      <c r="D311" s="11">
        <v>10</v>
      </c>
      <c r="E311" s="11">
        <v>0</v>
      </c>
      <c r="F311" s="11">
        <v>0</v>
      </c>
    </row>
    <row r="312" x14ac:dyDescent="0.3">
      <c r="A312" s="265">
        <v>103101672</v>
      </c>
      <c r="B312" s="265" t="s">
        <v>1694</v>
      </c>
      <c r="C312" s="11">
        <v>8</v>
      </c>
      <c r="D312" s="11">
        <v>10</v>
      </c>
      <c r="E312" s="11">
        <v>0</v>
      </c>
      <c r="F312" s="11">
        <v>0</v>
      </c>
    </row>
    <row r="313" x14ac:dyDescent="0.3">
      <c r="A313" s="265">
        <v>104502136</v>
      </c>
      <c r="B313" s="265" t="s">
        <v>1695</v>
      </c>
      <c r="C313" s="11">
        <v>8</v>
      </c>
      <c r="D313" s="11">
        <v>10</v>
      </c>
      <c r="E313" s="11">
        <v>0</v>
      </c>
      <c r="F313" s="11">
        <v>0</v>
      </c>
    </row>
    <row r="314" x14ac:dyDescent="0.3">
      <c r="A314" s="265">
        <v>104502137</v>
      </c>
      <c r="B314" s="265" t="s">
        <v>1696</v>
      </c>
      <c r="C314" s="11">
        <v>8</v>
      </c>
      <c r="D314" s="11">
        <v>10</v>
      </c>
      <c r="E314" s="11">
        <v>0</v>
      </c>
      <c r="F314" s="11">
        <v>0</v>
      </c>
    </row>
    <row r="315" x14ac:dyDescent="0.3">
      <c r="A315" s="265">
        <v>104101250</v>
      </c>
      <c r="B315" s="265" t="s">
        <v>1697</v>
      </c>
      <c r="C315" s="11">
        <v>8</v>
      </c>
      <c r="D315" s="11">
        <v>10</v>
      </c>
      <c r="E315" s="11">
        <v>0</v>
      </c>
      <c r="F315" s="11">
        <v>0</v>
      </c>
    </row>
    <row r="316" x14ac:dyDescent="0.3">
      <c r="A316" s="265">
        <v>104502471</v>
      </c>
      <c r="B316" s="265" t="s">
        <v>1698</v>
      </c>
      <c r="C316" s="11">
        <v>8</v>
      </c>
      <c r="D316" s="11">
        <v>10</v>
      </c>
      <c r="E316" s="11">
        <v>0</v>
      </c>
      <c r="F316" s="11">
        <v>0</v>
      </c>
    </row>
    <row r="317" x14ac:dyDescent="0.3">
      <c r="A317" s="265">
        <v>104101012</v>
      </c>
      <c r="B317" s="265" t="s">
        <v>1699</v>
      </c>
      <c r="C317" s="11">
        <v>8</v>
      </c>
      <c r="D317" s="11">
        <v>10</v>
      </c>
      <c r="E317" s="11">
        <v>0</v>
      </c>
      <c r="F317" s="11">
        <v>0</v>
      </c>
    </row>
    <row r="318" x14ac:dyDescent="0.3">
      <c r="A318" s="265">
        <v>104502403</v>
      </c>
      <c r="B318" s="265" t="s">
        <v>1700</v>
      </c>
      <c r="C318" s="11">
        <v>8</v>
      </c>
      <c r="D318" s="11">
        <v>10</v>
      </c>
      <c r="E318" s="11">
        <v>0</v>
      </c>
      <c r="F318" s="11">
        <v>0</v>
      </c>
    </row>
    <row r="319" x14ac:dyDescent="0.3">
      <c r="A319" s="265">
        <v>104101399</v>
      </c>
      <c r="B319" s="265" t="s">
        <v>1701</v>
      </c>
      <c r="C319" s="11">
        <v>8</v>
      </c>
      <c r="D319" s="11">
        <v>10</v>
      </c>
      <c r="E319" s="11">
        <v>0</v>
      </c>
      <c r="F319" s="11">
        <v>0</v>
      </c>
    </row>
    <row r="320" x14ac:dyDescent="0.3">
      <c r="A320" s="265">
        <v>104101396</v>
      </c>
      <c r="B320" s="265" t="s">
        <v>1702</v>
      </c>
      <c r="C320" s="11">
        <v>8</v>
      </c>
      <c r="D320" s="11">
        <v>10</v>
      </c>
      <c r="E320" s="11">
        <v>0</v>
      </c>
      <c r="F320" s="11">
        <v>0</v>
      </c>
    </row>
    <row r="321" x14ac:dyDescent="0.3">
      <c r="A321" s="265">
        <v>104101248</v>
      </c>
      <c r="B321" s="265" t="s">
        <v>1703</v>
      </c>
      <c r="C321" s="11">
        <v>8</v>
      </c>
      <c r="D321" s="11">
        <v>10</v>
      </c>
      <c r="E321" s="11">
        <v>0</v>
      </c>
      <c r="F321" s="11">
        <v>0</v>
      </c>
    </row>
    <row r="322" x14ac:dyDescent="0.3">
      <c r="A322" s="265">
        <v>104502572</v>
      </c>
      <c r="B322" s="265" t="s">
        <v>1704</v>
      </c>
      <c r="C322" s="11">
        <v>8</v>
      </c>
      <c r="D322" s="11">
        <v>10</v>
      </c>
      <c r="E322" s="11">
        <v>0</v>
      </c>
      <c r="F322" s="11">
        <v>0</v>
      </c>
    </row>
    <row r="323" x14ac:dyDescent="0.3">
      <c r="A323" s="265">
        <v>104101013</v>
      </c>
      <c r="B323" s="265" t="s">
        <v>1705</v>
      </c>
      <c r="C323" s="11">
        <v>8</v>
      </c>
      <c r="D323" s="11">
        <v>10</v>
      </c>
      <c r="E323" s="11">
        <v>0</v>
      </c>
      <c r="F323" s="11">
        <v>0</v>
      </c>
    </row>
    <row r="324" x14ac:dyDescent="0.3">
      <c r="A324" s="265">
        <v>104101400</v>
      </c>
      <c r="B324" s="265" t="s">
        <v>1706</v>
      </c>
      <c r="C324" s="11">
        <v>8</v>
      </c>
      <c r="D324" s="11">
        <v>10</v>
      </c>
      <c r="E324" s="11">
        <v>0</v>
      </c>
      <c r="F324" s="11">
        <v>0</v>
      </c>
    </row>
    <row r="325" x14ac:dyDescent="0.3">
      <c r="A325" s="265">
        <v>104101882</v>
      </c>
      <c r="B325" s="265" t="s">
        <v>1707</v>
      </c>
      <c r="C325" s="11">
        <v>8</v>
      </c>
      <c r="D325" s="11">
        <v>10</v>
      </c>
      <c r="E325" s="11">
        <v>0</v>
      </c>
      <c r="F325" s="11">
        <v>0</v>
      </c>
    </row>
    <row r="326" x14ac:dyDescent="0.3">
      <c r="A326" s="265">
        <v>104101883</v>
      </c>
      <c r="B326" s="265" t="s">
        <v>1708</v>
      </c>
      <c r="C326" s="11">
        <v>8</v>
      </c>
      <c r="D326" s="11">
        <v>10</v>
      </c>
      <c r="E326" s="11">
        <v>0</v>
      </c>
      <c r="F326" s="11">
        <v>0</v>
      </c>
    </row>
    <row r="327" x14ac:dyDescent="0.3">
      <c r="A327" s="265">
        <v>104101137</v>
      </c>
      <c r="B327" s="265" t="s">
        <v>1709</v>
      </c>
      <c r="C327" s="11">
        <v>8</v>
      </c>
      <c r="D327" s="11">
        <v>10</v>
      </c>
      <c r="E327" s="11">
        <v>0</v>
      </c>
      <c r="F327" s="11">
        <v>0</v>
      </c>
    </row>
    <row r="328" x14ac:dyDescent="0.3">
      <c r="A328" s="265">
        <v>104502489</v>
      </c>
      <c r="B328" s="265" t="s">
        <v>1710</v>
      </c>
      <c r="C328" s="11">
        <v>8</v>
      </c>
      <c r="D328" s="11">
        <v>10</v>
      </c>
      <c r="E328" s="11">
        <v>0</v>
      </c>
      <c r="F328" s="11">
        <v>0</v>
      </c>
    </row>
    <row r="329" x14ac:dyDescent="0.3">
      <c r="A329" s="265">
        <v>104101789</v>
      </c>
      <c r="B329" s="265" t="s">
        <v>1711</v>
      </c>
      <c r="C329" s="11">
        <v>8</v>
      </c>
      <c r="D329" s="11">
        <v>10</v>
      </c>
      <c r="E329" s="11">
        <v>0</v>
      </c>
      <c r="F329" s="11">
        <v>0</v>
      </c>
    </row>
    <row r="330" x14ac:dyDescent="0.3">
      <c r="A330" s="265">
        <v>104502515</v>
      </c>
      <c r="B330" s="265" t="s">
        <v>1712</v>
      </c>
      <c r="C330" s="11">
        <v>8</v>
      </c>
      <c r="D330" s="11">
        <v>10</v>
      </c>
      <c r="E330" s="11">
        <v>0</v>
      </c>
      <c r="F330" s="11">
        <v>0</v>
      </c>
    </row>
    <row r="331" x14ac:dyDescent="0.3">
      <c r="A331" s="265">
        <v>104101484</v>
      </c>
      <c r="B331" s="265" t="s">
        <v>1713</v>
      </c>
      <c r="C331" s="11">
        <v>8</v>
      </c>
      <c r="D331" s="11">
        <v>10</v>
      </c>
      <c r="E331" s="11">
        <v>0</v>
      </c>
      <c r="F331" s="11">
        <v>0</v>
      </c>
    </row>
    <row r="332" x14ac:dyDescent="0.3">
      <c r="A332" s="265">
        <v>104101336</v>
      </c>
      <c r="B332" s="265" t="s">
        <v>1714</v>
      </c>
      <c r="C332" s="11">
        <v>8</v>
      </c>
      <c r="D332" s="11">
        <v>10</v>
      </c>
      <c r="E332" s="11">
        <v>0</v>
      </c>
      <c r="F332" s="11">
        <v>0</v>
      </c>
    </row>
    <row r="333" x14ac:dyDescent="0.3">
      <c r="A333" s="265">
        <v>104502416</v>
      </c>
      <c r="B333" s="265" t="s">
        <v>1715</v>
      </c>
      <c r="C333" s="11">
        <v>8</v>
      </c>
      <c r="D333" s="11">
        <v>10</v>
      </c>
      <c r="E333" s="11">
        <v>0</v>
      </c>
      <c r="F333" s="11">
        <v>0</v>
      </c>
    </row>
    <row r="334" x14ac:dyDescent="0.3">
      <c r="A334" s="265">
        <v>104502585</v>
      </c>
      <c r="B334" s="265" t="s">
        <v>1716</v>
      </c>
      <c r="C334" s="11">
        <v>8</v>
      </c>
      <c r="D334" s="11">
        <v>10</v>
      </c>
      <c r="E334" s="11">
        <v>0</v>
      </c>
      <c r="F334" s="11">
        <v>0</v>
      </c>
    </row>
    <row r="335" x14ac:dyDescent="0.3">
      <c r="A335" s="265">
        <v>104502369</v>
      </c>
      <c r="B335" s="265" t="s">
        <v>1717</v>
      </c>
      <c r="C335" s="11">
        <v>8</v>
      </c>
      <c r="D335" s="11">
        <v>10</v>
      </c>
      <c r="E335" s="11">
        <v>0</v>
      </c>
      <c r="F335" s="11">
        <v>0</v>
      </c>
    </row>
    <row r="336" x14ac:dyDescent="0.3">
      <c r="A336" s="265">
        <v>202301009</v>
      </c>
      <c r="B336" s="265" t="s">
        <v>1718</v>
      </c>
      <c r="C336" s="11">
        <v>12</v>
      </c>
      <c r="D336" s="11">
        <v>10</v>
      </c>
      <c r="E336" s="11">
        <v>0</v>
      </c>
      <c r="F336" s="11">
        <v>0</v>
      </c>
    </row>
    <row r="337" x14ac:dyDescent="0.3">
      <c r="A337" s="265">
        <v>104502293</v>
      </c>
      <c r="B337" s="265" t="s">
        <v>1719</v>
      </c>
      <c r="C337" s="11">
        <v>7</v>
      </c>
      <c r="D337" s="11">
        <v>10</v>
      </c>
      <c r="E337" s="11">
        <v>0</v>
      </c>
      <c r="F337" s="11">
        <v>0</v>
      </c>
    </row>
    <row r="338" x14ac:dyDescent="0.3">
      <c r="A338" s="265">
        <v>101904018</v>
      </c>
      <c r="B338" s="265" t="s">
        <v>1720</v>
      </c>
      <c r="C338" s="11">
        <v>8</v>
      </c>
      <c r="D338" s="11">
        <v>10</v>
      </c>
      <c r="E338" s="11">
        <v>0</v>
      </c>
      <c r="F338" s="11">
        <v>0</v>
      </c>
    </row>
    <row r="339" x14ac:dyDescent="0.3">
      <c r="A339" s="265">
        <v>104502277</v>
      </c>
      <c r="B339" s="265" t="s">
        <v>1721</v>
      </c>
      <c r="C339" s="11">
        <v>7</v>
      </c>
      <c r="D339" s="11">
        <v>10</v>
      </c>
      <c r="E339" s="11">
        <v>0</v>
      </c>
      <c r="F339" s="11">
        <v>0</v>
      </c>
    </row>
    <row r="340" x14ac:dyDescent="0.3">
      <c r="A340" s="265">
        <v>104502278</v>
      </c>
      <c r="B340" s="265" t="s">
        <v>1722</v>
      </c>
      <c r="C340" s="11">
        <v>8</v>
      </c>
      <c r="D340" s="11">
        <v>10</v>
      </c>
      <c r="E340" s="11">
        <v>0</v>
      </c>
      <c r="F340" s="11">
        <v>0</v>
      </c>
    </row>
    <row r="341" x14ac:dyDescent="0.3">
      <c r="A341" s="265">
        <v>702101007</v>
      </c>
      <c r="B341" s="265" t="s">
        <v>366</v>
      </c>
      <c r="C341" s="11">
        <v>24</v>
      </c>
      <c r="D341" s="11">
        <v>10</v>
      </c>
      <c r="E341" s="11">
        <v>0</v>
      </c>
      <c r="F341" s="11">
        <v>5</v>
      </c>
    </row>
    <row r="342" x14ac:dyDescent="0.3">
      <c r="A342" s="265">
        <v>603101065</v>
      </c>
      <c r="B342" s="265" t="s">
        <v>765</v>
      </c>
      <c r="C342" s="11">
        <v>20</v>
      </c>
      <c r="D342" s="11">
        <v>10</v>
      </c>
      <c r="E342" s="11">
        <v>0</v>
      </c>
      <c r="F342" s="11">
        <v>0</v>
      </c>
    </row>
    <row r="343" x14ac:dyDescent="0.3">
      <c r="A343" s="265">
        <v>312101026</v>
      </c>
      <c r="B343" s="265" t="s">
        <v>601</v>
      </c>
      <c r="C343" s="11">
        <v>18</v>
      </c>
      <c r="D343" s="11">
        <v>10</v>
      </c>
      <c r="E343" s="11">
        <v>0</v>
      </c>
      <c r="F343" s="11">
        <v>0</v>
      </c>
    </row>
    <row r="344" x14ac:dyDescent="0.3">
      <c r="A344" s="265">
        <v>202402019</v>
      </c>
      <c r="B344" s="265" t="s">
        <v>1723</v>
      </c>
      <c r="C344" s="11">
        <v>12</v>
      </c>
      <c r="D344" s="11">
        <v>10</v>
      </c>
      <c r="E344" s="11">
        <v>0</v>
      </c>
      <c r="F344" s="11">
        <v>0</v>
      </c>
    </row>
    <row r="345" x14ac:dyDescent="0.3">
      <c r="A345" s="265">
        <v>502101053</v>
      </c>
      <c r="B345" s="265" t="s">
        <v>976</v>
      </c>
      <c r="C345" s="11">
        <v>30</v>
      </c>
      <c r="D345" s="11">
        <v>10</v>
      </c>
      <c r="E345" s="11">
        <v>0</v>
      </c>
      <c r="F345" s="11">
        <v>0</v>
      </c>
    </row>
    <row r="346" x14ac:dyDescent="0.3">
      <c r="A346" s="265">
        <v>104101117</v>
      </c>
      <c r="B346" s="265" t="s">
        <v>1724</v>
      </c>
      <c r="C346" s="11">
        <v>8</v>
      </c>
      <c r="D346" s="11">
        <v>10</v>
      </c>
      <c r="E346" s="11">
        <v>0</v>
      </c>
      <c r="F346" s="11">
        <v>0</v>
      </c>
    </row>
    <row r="347" x14ac:dyDescent="0.3">
      <c r="A347" s="265">
        <v>310104018</v>
      </c>
      <c r="B347" s="265" t="s">
        <v>544</v>
      </c>
      <c r="C347" s="11">
        <v>14</v>
      </c>
      <c r="D347" s="11">
        <v>10</v>
      </c>
      <c r="E347" s="11">
        <v>0</v>
      </c>
      <c r="F347" s="11">
        <v>0</v>
      </c>
    </row>
    <row r="348" x14ac:dyDescent="0.3">
      <c r="A348" s="265">
        <v>202302070</v>
      </c>
      <c r="B348" s="265" t="s">
        <v>1725</v>
      </c>
      <c r="C348" s="11">
        <v>12</v>
      </c>
      <c r="D348" s="11">
        <v>10</v>
      </c>
      <c r="E348" s="11">
        <v>0</v>
      </c>
      <c r="F348" s="11">
        <v>0</v>
      </c>
    </row>
    <row r="349" x14ac:dyDescent="0.3">
      <c r="A349" s="265">
        <v>101202001</v>
      </c>
      <c r="B349" s="265" t="s">
        <v>1726</v>
      </c>
      <c r="C349" s="11">
        <v>5</v>
      </c>
      <c r="D349" s="11">
        <v>10</v>
      </c>
      <c r="E349" s="11">
        <v>0</v>
      </c>
      <c r="F349" s="11">
        <v>0</v>
      </c>
    </row>
    <row r="350" x14ac:dyDescent="0.3">
      <c r="A350" s="265">
        <v>101301002</v>
      </c>
      <c r="B350" s="265" t="s">
        <v>1727</v>
      </c>
      <c r="C350" s="11">
        <v>2</v>
      </c>
      <c r="D350" s="11">
        <v>10</v>
      </c>
      <c r="E350" s="11">
        <v>0</v>
      </c>
      <c r="F350" s="11">
        <v>0</v>
      </c>
    </row>
    <row r="351" x14ac:dyDescent="0.3">
      <c r="A351" s="265">
        <v>310103026</v>
      </c>
      <c r="B351" s="265" t="s">
        <v>714</v>
      </c>
      <c r="C351" s="11">
        <v>23</v>
      </c>
      <c r="D351" s="11">
        <v>10</v>
      </c>
      <c r="E351" s="11">
        <v>0</v>
      </c>
      <c r="F351" s="11">
        <v>0</v>
      </c>
    </row>
    <row r="352" x14ac:dyDescent="0.3">
      <c r="A352" s="265">
        <v>101201001</v>
      </c>
      <c r="B352" s="265" t="s">
        <v>1728</v>
      </c>
      <c r="C352" s="11">
        <v>5</v>
      </c>
      <c r="D352" s="11">
        <v>10</v>
      </c>
      <c r="E352" s="11">
        <v>0</v>
      </c>
      <c r="F352" s="11">
        <v>0</v>
      </c>
    </row>
    <row r="353" x14ac:dyDescent="0.3">
      <c r="A353" s="265">
        <v>104102003</v>
      </c>
      <c r="B353" s="265" t="s">
        <v>1729</v>
      </c>
      <c r="C353" s="11">
        <v>7</v>
      </c>
      <c r="D353" s="11">
        <v>10</v>
      </c>
      <c r="E353" s="11">
        <v>0</v>
      </c>
      <c r="F353" s="11">
        <v>0</v>
      </c>
    </row>
    <row r="354" x14ac:dyDescent="0.3">
      <c r="A354" s="265">
        <v>104102073</v>
      </c>
      <c r="B354" s="265" t="s">
        <v>1730</v>
      </c>
      <c r="C354" s="11">
        <v>7</v>
      </c>
      <c r="D354" s="11">
        <v>10</v>
      </c>
      <c r="E354" s="11">
        <v>0</v>
      </c>
      <c r="F354" s="11">
        <v>0</v>
      </c>
    </row>
    <row r="355" x14ac:dyDescent="0.3">
      <c r="A355" s="265">
        <v>104102071</v>
      </c>
      <c r="B355" s="265" t="s">
        <v>1731</v>
      </c>
      <c r="C355" s="11">
        <v>7</v>
      </c>
      <c r="D355" s="11">
        <v>10</v>
      </c>
      <c r="E355" s="11">
        <v>0</v>
      </c>
      <c r="F355" s="11">
        <v>0</v>
      </c>
    </row>
    <row r="356" x14ac:dyDescent="0.3">
      <c r="A356" s="265">
        <v>702201003</v>
      </c>
      <c r="B356" s="265" t="s">
        <v>821</v>
      </c>
      <c r="C356" s="11">
        <v>20</v>
      </c>
      <c r="D356" s="11">
        <v>10</v>
      </c>
      <c r="E356" s="11">
        <v>0</v>
      </c>
      <c r="F356" s="11">
        <v>0</v>
      </c>
    </row>
    <row r="357" x14ac:dyDescent="0.3">
      <c r="A357" s="265">
        <v>312102018</v>
      </c>
      <c r="B357" s="265" t="s">
        <v>730</v>
      </c>
      <c r="C357" s="11">
        <v>20</v>
      </c>
      <c r="D357" s="11">
        <v>10</v>
      </c>
      <c r="E357" s="11">
        <v>0</v>
      </c>
      <c r="F357" s="11">
        <v>0</v>
      </c>
    </row>
    <row r="358" x14ac:dyDescent="0.3">
      <c r="A358" s="265">
        <v>312102019</v>
      </c>
      <c r="B358" s="265" t="s">
        <v>731</v>
      </c>
      <c r="C358" s="11">
        <v>20</v>
      </c>
      <c r="D358" s="11">
        <v>10</v>
      </c>
      <c r="E358" s="11">
        <v>0</v>
      </c>
      <c r="F358" s="11">
        <v>0</v>
      </c>
    </row>
    <row r="359" x14ac:dyDescent="0.3">
      <c r="A359" s="265">
        <v>312102051</v>
      </c>
      <c r="B359" s="265" t="s">
        <v>738</v>
      </c>
      <c r="C359" s="11">
        <v>20</v>
      </c>
      <c r="D359" s="11">
        <v>10</v>
      </c>
      <c r="E359" s="11">
        <v>0</v>
      </c>
      <c r="F359" s="11">
        <v>0</v>
      </c>
    </row>
    <row r="360" x14ac:dyDescent="0.3">
      <c r="A360" s="265">
        <v>311101012</v>
      </c>
      <c r="B360" s="265" t="s">
        <v>401</v>
      </c>
      <c r="C360" s="11">
        <v>27</v>
      </c>
      <c r="D360" s="11">
        <v>10</v>
      </c>
      <c r="E360" s="11">
        <v>0</v>
      </c>
      <c r="F360" s="11">
        <v>1</v>
      </c>
    </row>
    <row r="361" x14ac:dyDescent="0.3">
      <c r="A361" s="265">
        <v>202401007</v>
      </c>
      <c r="B361" s="265" t="s">
        <v>1732</v>
      </c>
      <c r="C361" s="11">
        <v>12</v>
      </c>
      <c r="D361" s="11">
        <v>10</v>
      </c>
      <c r="E361" s="11">
        <v>0</v>
      </c>
      <c r="F361" s="11">
        <v>0</v>
      </c>
    </row>
    <row r="362" x14ac:dyDescent="0.3">
      <c r="A362" s="265">
        <v>202301008</v>
      </c>
      <c r="B362" s="265" t="s">
        <v>1733</v>
      </c>
      <c r="C362" s="11">
        <v>12</v>
      </c>
      <c r="D362" s="11">
        <v>10</v>
      </c>
      <c r="E362" s="11">
        <v>0</v>
      </c>
      <c r="F362" s="11">
        <v>0</v>
      </c>
    </row>
    <row r="363" x14ac:dyDescent="0.3">
      <c r="A363" s="265">
        <v>310104008</v>
      </c>
      <c r="B363" s="265" t="s">
        <v>892</v>
      </c>
      <c r="C363" s="11">
        <v>23</v>
      </c>
      <c r="D363" s="11">
        <v>10</v>
      </c>
      <c r="E363" s="11">
        <v>0</v>
      </c>
      <c r="F363" s="11">
        <v>0</v>
      </c>
    </row>
    <row r="364" x14ac:dyDescent="0.3">
      <c r="A364" s="265">
        <v>310104009</v>
      </c>
      <c r="B364" s="265" t="s">
        <v>893</v>
      </c>
      <c r="C364" s="11">
        <v>23</v>
      </c>
      <c r="D364" s="11">
        <v>10</v>
      </c>
      <c r="E364" s="11">
        <v>0</v>
      </c>
      <c r="F364" s="11">
        <v>0</v>
      </c>
    </row>
    <row r="365" x14ac:dyDescent="0.3">
      <c r="A365" s="265">
        <v>104102060</v>
      </c>
      <c r="B365" s="265" t="s">
        <v>1734</v>
      </c>
      <c r="C365" s="11">
        <v>8</v>
      </c>
      <c r="D365" s="11">
        <v>10</v>
      </c>
      <c r="E365" s="11">
        <v>0</v>
      </c>
      <c r="F365" s="11">
        <v>0</v>
      </c>
    </row>
    <row r="366" x14ac:dyDescent="0.3">
      <c r="A366" s="265">
        <v>311101006</v>
      </c>
      <c r="B366" s="265" t="s">
        <v>398</v>
      </c>
      <c r="C366" s="11">
        <v>27</v>
      </c>
      <c r="D366" s="11">
        <v>10</v>
      </c>
      <c r="E366" s="11">
        <v>0</v>
      </c>
      <c r="F366" s="11">
        <v>1</v>
      </c>
    </row>
    <row r="367" x14ac:dyDescent="0.3">
      <c r="A367" s="265">
        <v>104101573</v>
      </c>
      <c r="B367" s="265" t="s">
        <v>1735</v>
      </c>
      <c r="C367" s="11">
        <v>8</v>
      </c>
      <c r="D367" s="11">
        <v>10</v>
      </c>
      <c r="E367" s="11">
        <v>0</v>
      </c>
      <c r="F367" s="11">
        <v>0</v>
      </c>
    </row>
    <row r="368" x14ac:dyDescent="0.3">
      <c r="A368" s="265">
        <v>104101015</v>
      </c>
      <c r="B368" s="265" t="s">
        <v>1736</v>
      </c>
      <c r="C368" s="11">
        <v>8</v>
      </c>
      <c r="D368" s="11">
        <v>10</v>
      </c>
      <c r="E368" s="11">
        <v>0</v>
      </c>
      <c r="F368" s="11">
        <v>0</v>
      </c>
    </row>
    <row r="369" x14ac:dyDescent="0.3">
      <c r="A369" s="265">
        <v>104101402</v>
      </c>
      <c r="B369" s="265" t="s">
        <v>1737</v>
      </c>
      <c r="C369" s="11">
        <v>8</v>
      </c>
      <c r="D369" s="11">
        <v>10</v>
      </c>
      <c r="E369" s="11">
        <v>0</v>
      </c>
      <c r="F369" s="11">
        <v>0</v>
      </c>
    </row>
    <row r="370" x14ac:dyDescent="0.3">
      <c r="A370" s="265">
        <v>104101254</v>
      </c>
      <c r="B370" s="265" t="s">
        <v>1738</v>
      </c>
      <c r="C370" s="11">
        <v>8</v>
      </c>
      <c r="D370" s="11">
        <v>10</v>
      </c>
      <c r="E370" s="11">
        <v>0</v>
      </c>
      <c r="F370" s="11">
        <v>0</v>
      </c>
    </row>
    <row r="371" x14ac:dyDescent="0.3">
      <c r="A371" s="265">
        <v>104502012</v>
      </c>
      <c r="B371" s="265" t="s">
        <v>1739</v>
      </c>
      <c r="C371" s="11">
        <v>8</v>
      </c>
      <c r="D371" s="11">
        <v>10</v>
      </c>
      <c r="E371" s="11">
        <v>0</v>
      </c>
      <c r="F371" s="11">
        <v>0</v>
      </c>
    </row>
    <row r="372" x14ac:dyDescent="0.3">
      <c r="A372" s="265">
        <v>104502126</v>
      </c>
      <c r="B372" s="265" t="s">
        <v>1740</v>
      </c>
      <c r="C372" s="11">
        <v>8</v>
      </c>
      <c r="D372" s="11">
        <v>10</v>
      </c>
      <c r="E372" s="11">
        <v>0</v>
      </c>
      <c r="F372" s="11">
        <v>0</v>
      </c>
    </row>
    <row r="373" x14ac:dyDescent="0.3">
      <c r="A373" s="265">
        <v>104502125</v>
      </c>
      <c r="B373" s="265" t="s">
        <v>1741</v>
      </c>
      <c r="C373" s="11">
        <v>8</v>
      </c>
      <c r="D373" s="11">
        <v>10</v>
      </c>
      <c r="E373" s="11">
        <v>0</v>
      </c>
      <c r="F373" s="11">
        <v>0</v>
      </c>
    </row>
    <row r="374" x14ac:dyDescent="0.3">
      <c r="A374" s="265">
        <v>104502013</v>
      </c>
      <c r="B374" s="265" t="s">
        <v>1742</v>
      </c>
      <c r="C374" s="11">
        <v>8</v>
      </c>
      <c r="D374" s="11">
        <v>10</v>
      </c>
      <c r="E374" s="11">
        <v>0</v>
      </c>
      <c r="F374" s="11">
        <v>0</v>
      </c>
    </row>
    <row r="375" x14ac:dyDescent="0.3">
      <c r="A375" s="265">
        <v>104502128</v>
      </c>
      <c r="B375" s="265" t="s">
        <v>1743</v>
      </c>
      <c r="C375" s="11">
        <v>8</v>
      </c>
      <c r="D375" s="11">
        <v>10</v>
      </c>
      <c r="E375" s="11">
        <v>0</v>
      </c>
      <c r="F375" s="11">
        <v>0</v>
      </c>
    </row>
    <row r="376" x14ac:dyDescent="0.3">
      <c r="A376" s="265">
        <v>104502127</v>
      </c>
      <c r="B376" s="265" t="s">
        <v>1744</v>
      </c>
      <c r="C376" s="11">
        <v>8</v>
      </c>
      <c r="D376" s="11">
        <v>10</v>
      </c>
      <c r="E376" s="11">
        <v>0</v>
      </c>
      <c r="F376" s="11">
        <v>0</v>
      </c>
    </row>
    <row r="377" x14ac:dyDescent="0.3">
      <c r="A377" s="265">
        <v>104502388</v>
      </c>
      <c r="B377" s="265" t="s">
        <v>1745</v>
      </c>
      <c r="C377" s="11">
        <v>8</v>
      </c>
      <c r="D377" s="11">
        <v>10</v>
      </c>
      <c r="E377" s="11">
        <v>0</v>
      </c>
      <c r="F377" s="11">
        <v>0</v>
      </c>
    </row>
    <row r="378" x14ac:dyDescent="0.3">
      <c r="A378" s="265">
        <v>205103008</v>
      </c>
      <c r="B378" s="265" t="s">
        <v>510</v>
      </c>
      <c r="C378" s="11">
        <v>13</v>
      </c>
      <c r="D378" s="11">
        <v>10</v>
      </c>
      <c r="E378" s="11">
        <v>0</v>
      </c>
      <c r="F378" s="11">
        <v>0</v>
      </c>
    </row>
    <row r="379" x14ac:dyDescent="0.3">
      <c r="A379" s="265">
        <v>205103007</v>
      </c>
      <c r="B379" s="265" t="s">
        <v>509</v>
      </c>
      <c r="C379" s="11">
        <v>13</v>
      </c>
      <c r="D379" s="11">
        <v>10</v>
      </c>
      <c r="E379" s="11">
        <v>0</v>
      </c>
      <c r="F379" s="11">
        <v>0</v>
      </c>
    </row>
    <row r="380" x14ac:dyDescent="0.3">
      <c r="A380" s="265">
        <v>205103009</v>
      </c>
      <c r="B380" s="265" t="s">
        <v>526</v>
      </c>
      <c r="C380" s="11">
        <v>13</v>
      </c>
      <c r="D380" s="11">
        <v>10</v>
      </c>
      <c r="E380" s="11">
        <v>0</v>
      </c>
      <c r="F380" s="11">
        <v>0</v>
      </c>
    </row>
    <row r="381" x14ac:dyDescent="0.3">
      <c r="A381" s="265">
        <v>503401001</v>
      </c>
      <c r="B381" s="265" t="s">
        <v>1201</v>
      </c>
      <c r="C381" s="11">
        <v>36</v>
      </c>
      <c r="D381" s="11">
        <v>10</v>
      </c>
      <c r="E381" s="11">
        <v>0</v>
      </c>
      <c r="F381" s="11">
        <v>0</v>
      </c>
    </row>
    <row r="382" x14ac:dyDescent="0.3">
      <c r="A382" s="265">
        <v>702201006</v>
      </c>
      <c r="B382" s="265" t="s">
        <v>502</v>
      </c>
      <c r="C382" s="11">
        <v>12</v>
      </c>
      <c r="D382" s="11">
        <v>10</v>
      </c>
      <c r="E382" s="11">
        <v>0</v>
      </c>
      <c r="F382" s="11">
        <v>0</v>
      </c>
    </row>
    <row r="383" x14ac:dyDescent="0.3">
      <c r="A383" s="265">
        <v>603201066</v>
      </c>
      <c r="B383" s="265" t="s">
        <v>540</v>
      </c>
      <c r="C383" s="11">
        <v>13</v>
      </c>
      <c r="D383" s="11">
        <v>10</v>
      </c>
      <c r="E383" s="11">
        <v>0</v>
      </c>
      <c r="F383" s="11">
        <v>0</v>
      </c>
    </row>
    <row r="384" x14ac:dyDescent="0.3">
      <c r="A384" s="265">
        <v>201102006</v>
      </c>
      <c r="B384" s="265" t="s">
        <v>1746</v>
      </c>
      <c r="C384" s="11">
        <v>12</v>
      </c>
      <c r="D384" s="11">
        <v>10</v>
      </c>
      <c r="E384" s="11">
        <v>0</v>
      </c>
      <c r="F384" s="11">
        <v>0</v>
      </c>
    </row>
    <row r="385" x14ac:dyDescent="0.3">
      <c r="A385" s="265">
        <v>202101008</v>
      </c>
      <c r="B385" s="265" t="s">
        <v>1747</v>
      </c>
      <c r="C385" s="11">
        <v>12</v>
      </c>
      <c r="D385" s="11">
        <v>10</v>
      </c>
      <c r="E385" s="11">
        <v>0</v>
      </c>
      <c r="F385" s="11">
        <v>0</v>
      </c>
    </row>
    <row r="386" x14ac:dyDescent="0.3">
      <c r="A386" s="265">
        <v>202101009</v>
      </c>
      <c r="B386" s="265" t="s">
        <v>1748</v>
      </c>
      <c r="C386" s="11">
        <v>12</v>
      </c>
      <c r="D386" s="11">
        <v>10</v>
      </c>
      <c r="E386" s="11">
        <v>0</v>
      </c>
      <c r="F386" s="11">
        <v>0</v>
      </c>
    </row>
    <row r="387" x14ac:dyDescent="0.3">
      <c r="A387" s="265">
        <v>310103041</v>
      </c>
      <c r="B387" s="265" t="s">
        <v>834</v>
      </c>
      <c r="C387" s="11">
        <v>22</v>
      </c>
      <c r="D387" s="11">
        <v>10</v>
      </c>
      <c r="E387" s="11">
        <v>0</v>
      </c>
      <c r="F387" s="11">
        <v>0</v>
      </c>
    </row>
    <row r="388" x14ac:dyDescent="0.3">
      <c r="A388" s="265">
        <v>701303005</v>
      </c>
      <c r="B388" s="265" t="s">
        <v>347</v>
      </c>
      <c r="C388" s="11">
        <v>19</v>
      </c>
      <c r="D388" s="11">
        <v>10</v>
      </c>
      <c r="E388" s="11">
        <v>0</v>
      </c>
      <c r="F388" s="11">
        <v>5</v>
      </c>
    </row>
    <row r="389" x14ac:dyDescent="0.3">
      <c r="A389" s="265">
        <v>304104016</v>
      </c>
      <c r="B389" s="265" t="s">
        <v>1188</v>
      </c>
      <c r="C389" s="11">
        <v>35</v>
      </c>
      <c r="D389" s="11">
        <v>10</v>
      </c>
      <c r="E389" s="11">
        <v>0</v>
      </c>
      <c r="F389" s="11">
        <v>0</v>
      </c>
    </row>
    <row r="390" x14ac:dyDescent="0.3">
      <c r="A390" s="265">
        <v>201102008</v>
      </c>
      <c r="B390" s="265" t="s">
        <v>1749</v>
      </c>
      <c r="C390" s="11">
        <v>12</v>
      </c>
      <c r="D390" s="11">
        <v>10</v>
      </c>
      <c r="E390" s="11">
        <v>0</v>
      </c>
      <c r="F390" s="11">
        <v>0</v>
      </c>
    </row>
    <row r="391" x14ac:dyDescent="0.3">
      <c r="A391" s="265">
        <v>104502534</v>
      </c>
      <c r="B391" s="265" t="s">
        <v>1750</v>
      </c>
      <c r="C391" s="11">
        <v>8</v>
      </c>
      <c r="D391" s="11">
        <v>10</v>
      </c>
      <c r="E391" s="11">
        <v>0</v>
      </c>
      <c r="F391" s="11">
        <v>0</v>
      </c>
    </row>
    <row r="392" x14ac:dyDescent="0.3">
      <c r="A392" s="265">
        <v>104502459</v>
      </c>
      <c r="B392" s="265" t="s">
        <v>1751</v>
      </c>
      <c r="C392" s="11">
        <v>8</v>
      </c>
      <c r="D392" s="11">
        <v>10</v>
      </c>
      <c r="E392" s="11">
        <v>0</v>
      </c>
      <c r="F392" s="11">
        <v>0</v>
      </c>
    </row>
    <row r="393" x14ac:dyDescent="0.3">
      <c r="A393" s="265">
        <v>101701013</v>
      </c>
      <c r="B393" s="265" t="s">
        <v>1752</v>
      </c>
      <c r="C393" s="11">
        <v>1</v>
      </c>
      <c r="D393" s="11">
        <v>10</v>
      </c>
      <c r="E393" s="11">
        <v>0</v>
      </c>
      <c r="F393" s="11">
        <v>0</v>
      </c>
    </row>
    <row r="394" x14ac:dyDescent="0.3">
      <c r="A394" s="265">
        <v>101701014</v>
      </c>
      <c r="B394" s="265" t="s">
        <v>1753</v>
      </c>
      <c r="C394" s="11">
        <v>1</v>
      </c>
      <c r="D394" s="11">
        <v>10</v>
      </c>
      <c r="E394" s="11">
        <v>0</v>
      </c>
      <c r="F394" s="11">
        <v>0</v>
      </c>
    </row>
    <row r="395" x14ac:dyDescent="0.3">
      <c r="A395" s="265">
        <v>701101004</v>
      </c>
      <c r="B395" s="265" t="s">
        <v>1295</v>
      </c>
      <c r="C395" s="11">
        <v>40</v>
      </c>
      <c r="D395" s="11">
        <v>10</v>
      </c>
      <c r="E395" s="11">
        <v>0</v>
      </c>
      <c r="F395" s="11">
        <v>0</v>
      </c>
    </row>
    <row r="396" x14ac:dyDescent="0.3">
      <c r="A396" s="265">
        <v>104102004</v>
      </c>
      <c r="B396" s="265" t="s">
        <v>1754</v>
      </c>
      <c r="C396" s="11">
        <v>8</v>
      </c>
      <c r="D396" s="11">
        <v>10</v>
      </c>
      <c r="E396" s="11">
        <v>0</v>
      </c>
      <c r="F396" s="11">
        <v>0</v>
      </c>
    </row>
    <row r="397" x14ac:dyDescent="0.3">
      <c r="A397" s="265">
        <v>103101129</v>
      </c>
      <c r="B397" s="265" t="s">
        <v>1755</v>
      </c>
      <c r="C397" s="11">
        <v>8</v>
      </c>
      <c r="D397" s="11">
        <v>10</v>
      </c>
      <c r="E397" s="11">
        <v>0</v>
      </c>
      <c r="F397" s="11">
        <v>0</v>
      </c>
    </row>
    <row r="398" x14ac:dyDescent="0.3">
      <c r="A398" s="265">
        <v>104102075</v>
      </c>
      <c r="B398" s="265" t="s">
        <v>1756</v>
      </c>
      <c r="C398" s="11">
        <v>7</v>
      </c>
      <c r="D398" s="11">
        <v>10</v>
      </c>
      <c r="E398" s="11">
        <v>0</v>
      </c>
      <c r="F398" s="11">
        <v>0</v>
      </c>
    </row>
    <row r="399" x14ac:dyDescent="0.3">
      <c r="A399" s="265">
        <v>104502279</v>
      </c>
      <c r="B399" s="265" t="s">
        <v>1757</v>
      </c>
      <c r="C399" s="11">
        <v>7</v>
      </c>
      <c r="D399" s="11">
        <v>10</v>
      </c>
      <c r="E399" s="11">
        <v>0</v>
      </c>
      <c r="F399" s="11">
        <v>0</v>
      </c>
    </row>
    <row r="400" x14ac:dyDescent="0.3">
      <c r="A400" s="265">
        <v>103102029</v>
      </c>
      <c r="B400" s="265" t="s">
        <v>1758</v>
      </c>
      <c r="C400" s="11">
        <v>8</v>
      </c>
      <c r="D400" s="11">
        <v>10</v>
      </c>
      <c r="E400" s="11">
        <v>0</v>
      </c>
      <c r="F400" s="11">
        <v>0</v>
      </c>
    </row>
    <row r="401" x14ac:dyDescent="0.3">
      <c r="A401" s="265">
        <v>104101678</v>
      </c>
      <c r="B401" s="265" t="s">
        <v>1759</v>
      </c>
      <c r="C401" s="11">
        <v>8</v>
      </c>
      <c r="D401" s="11">
        <v>10</v>
      </c>
      <c r="E401" s="11">
        <v>0</v>
      </c>
      <c r="F401" s="11">
        <v>0</v>
      </c>
    </row>
    <row r="402" x14ac:dyDescent="0.3">
      <c r="A402" s="265">
        <v>203101005</v>
      </c>
      <c r="B402" s="265" t="s">
        <v>1760</v>
      </c>
      <c r="C402" s="11">
        <v>12</v>
      </c>
      <c r="D402" s="11">
        <v>10</v>
      </c>
      <c r="E402" s="11">
        <v>0</v>
      </c>
      <c r="F402" s="11">
        <v>0</v>
      </c>
    </row>
    <row r="403" x14ac:dyDescent="0.3">
      <c r="A403" s="265">
        <v>203101004</v>
      </c>
      <c r="B403" s="265" t="s">
        <v>1761</v>
      </c>
      <c r="C403" s="11">
        <v>12</v>
      </c>
      <c r="D403" s="11">
        <v>10</v>
      </c>
      <c r="E403" s="11">
        <v>0</v>
      </c>
      <c r="F403" s="11">
        <v>0</v>
      </c>
    </row>
    <row r="404" x14ac:dyDescent="0.3">
      <c r="A404" s="265">
        <v>502101112</v>
      </c>
      <c r="B404" s="265" t="s">
        <v>996</v>
      </c>
      <c r="C404" s="11">
        <v>30</v>
      </c>
      <c r="D404" s="11">
        <v>10</v>
      </c>
      <c r="E404" s="11">
        <v>0</v>
      </c>
      <c r="F404" s="11">
        <v>0</v>
      </c>
    </row>
    <row r="405" x14ac:dyDescent="0.3">
      <c r="A405" s="265">
        <v>502101070</v>
      </c>
      <c r="B405" s="265" t="s">
        <v>984</v>
      </c>
      <c r="C405" s="11">
        <v>30</v>
      </c>
      <c r="D405" s="11">
        <v>10</v>
      </c>
      <c r="E405" s="11">
        <v>0</v>
      </c>
      <c r="F405" s="11">
        <v>0</v>
      </c>
    </row>
    <row r="406" x14ac:dyDescent="0.3">
      <c r="A406" s="265">
        <v>502101005</v>
      </c>
      <c r="B406" s="265" t="s">
        <v>958</v>
      </c>
      <c r="C406" s="11">
        <v>30</v>
      </c>
      <c r="D406" s="11">
        <v>10</v>
      </c>
      <c r="E406" s="11">
        <v>0</v>
      </c>
      <c r="F406" s="11">
        <v>0</v>
      </c>
    </row>
    <row r="407" x14ac:dyDescent="0.3">
      <c r="A407" s="265">
        <v>104502499</v>
      </c>
      <c r="B407" s="265" t="s">
        <v>1762</v>
      </c>
      <c r="C407" s="11">
        <v>8</v>
      </c>
      <c r="D407" s="11">
        <v>10</v>
      </c>
      <c r="E407" s="11">
        <v>0</v>
      </c>
      <c r="F407" s="11">
        <v>0</v>
      </c>
    </row>
    <row r="408" x14ac:dyDescent="0.3">
      <c r="A408" s="265">
        <v>311201051</v>
      </c>
      <c r="B408" s="265" t="s">
        <v>923</v>
      </c>
      <c r="C408" s="11">
        <v>25</v>
      </c>
      <c r="D408" s="11">
        <v>10</v>
      </c>
      <c r="E408" s="11">
        <v>0</v>
      </c>
      <c r="F408" s="11">
        <v>0</v>
      </c>
    </row>
    <row r="409" x14ac:dyDescent="0.3">
      <c r="A409" s="265">
        <v>104101016</v>
      </c>
      <c r="B409" s="265" t="s">
        <v>1763</v>
      </c>
      <c r="C409" s="11">
        <v>8</v>
      </c>
      <c r="D409" s="11">
        <v>10</v>
      </c>
      <c r="E409" s="11">
        <v>0</v>
      </c>
      <c r="F409" s="11">
        <v>0</v>
      </c>
    </row>
    <row r="410" x14ac:dyDescent="0.3">
      <c r="A410" s="265">
        <v>202402081</v>
      </c>
      <c r="B410" s="265" t="s">
        <v>1764</v>
      </c>
      <c r="C410" s="11">
        <v>12</v>
      </c>
      <c r="D410" s="11">
        <v>10</v>
      </c>
      <c r="E410" s="11">
        <v>0</v>
      </c>
      <c r="F410" s="11">
        <v>0</v>
      </c>
    </row>
    <row r="411" x14ac:dyDescent="0.3">
      <c r="A411" s="265">
        <v>202402108</v>
      </c>
      <c r="B411" s="265" t="s">
        <v>1765</v>
      </c>
      <c r="C411" s="11">
        <v>12</v>
      </c>
      <c r="D411" s="11">
        <v>10</v>
      </c>
      <c r="E411" s="11">
        <v>0</v>
      </c>
      <c r="F411" s="11">
        <v>0</v>
      </c>
    </row>
    <row r="412" x14ac:dyDescent="0.3">
      <c r="A412" s="265">
        <v>202402101</v>
      </c>
      <c r="B412" s="265" t="s">
        <v>1766</v>
      </c>
      <c r="C412" s="11">
        <v>12</v>
      </c>
      <c r="D412" s="11">
        <v>10</v>
      </c>
      <c r="E412" s="11">
        <v>0</v>
      </c>
      <c r="F412" s="11">
        <v>0</v>
      </c>
    </row>
    <row r="413" x14ac:dyDescent="0.3">
      <c r="A413" s="265">
        <v>104502309</v>
      </c>
      <c r="B413" s="265" t="s">
        <v>1767</v>
      </c>
      <c r="C413" s="11">
        <v>5</v>
      </c>
      <c r="D413" s="11">
        <v>10</v>
      </c>
      <c r="E413" s="11">
        <v>0</v>
      </c>
      <c r="F413" s="11">
        <v>0</v>
      </c>
    </row>
    <row r="414" x14ac:dyDescent="0.3">
      <c r="A414" s="265">
        <v>307103022</v>
      </c>
      <c r="B414" s="265" t="s">
        <v>1053</v>
      </c>
      <c r="C414" s="11">
        <v>33</v>
      </c>
      <c r="D414" s="11">
        <v>10</v>
      </c>
      <c r="E414" s="11">
        <v>0</v>
      </c>
      <c r="F414" s="11">
        <v>0</v>
      </c>
    </row>
    <row r="415" x14ac:dyDescent="0.3">
      <c r="A415" s="265">
        <v>101204001</v>
      </c>
      <c r="B415" s="265" t="s">
        <v>1768</v>
      </c>
      <c r="C415" s="11">
        <v>5</v>
      </c>
      <c r="D415" s="11">
        <v>10</v>
      </c>
      <c r="E415" s="11">
        <v>0</v>
      </c>
      <c r="F415" s="11">
        <v>0</v>
      </c>
    </row>
    <row r="416" x14ac:dyDescent="0.3">
      <c r="A416" s="265">
        <v>104101790</v>
      </c>
      <c r="B416" s="265" t="s">
        <v>1769</v>
      </c>
      <c r="C416" s="11">
        <v>8</v>
      </c>
      <c r="D416" s="11">
        <v>10</v>
      </c>
      <c r="E416" s="11">
        <v>0</v>
      </c>
      <c r="F416" s="11">
        <v>0</v>
      </c>
    </row>
    <row r="417" x14ac:dyDescent="0.3">
      <c r="A417" s="265">
        <v>101202002</v>
      </c>
      <c r="B417" s="265" t="s">
        <v>1770</v>
      </c>
      <c r="C417" s="11">
        <v>5</v>
      </c>
      <c r="D417" s="11">
        <v>10</v>
      </c>
      <c r="E417" s="11">
        <v>0</v>
      </c>
      <c r="F417" s="11">
        <v>0</v>
      </c>
    </row>
    <row r="418" x14ac:dyDescent="0.3">
      <c r="A418" s="265">
        <v>104502558</v>
      </c>
      <c r="B418" s="265" t="s">
        <v>1771</v>
      </c>
      <c r="C418" s="11">
        <v>8</v>
      </c>
      <c r="D418" s="11">
        <v>10</v>
      </c>
      <c r="E418" s="11">
        <v>0</v>
      </c>
      <c r="F418" s="11">
        <v>0</v>
      </c>
    </row>
    <row r="419" x14ac:dyDescent="0.3">
      <c r="A419" s="265">
        <v>304101006</v>
      </c>
      <c r="B419" s="265" t="s">
        <v>1156</v>
      </c>
      <c r="C419" s="11">
        <v>35</v>
      </c>
      <c r="D419" s="11">
        <v>10</v>
      </c>
      <c r="E419" s="11">
        <v>0</v>
      </c>
      <c r="F419" s="11">
        <v>0</v>
      </c>
    </row>
    <row r="420" x14ac:dyDescent="0.3">
      <c r="A420" s="265">
        <v>304101008</v>
      </c>
      <c r="B420" s="265" t="s">
        <v>1157</v>
      </c>
      <c r="C420" s="11">
        <v>35</v>
      </c>
      <c r="D420" s="11">
        <v>10</v>
      </c>
      <c r="E420" s="11">
        <v>0</v>
      </c>
      <c r="F420" s="11">
        <v>0</v>
      </c>
    </row>
    <row r="421" x14ac:dyDescent="0.3">
      <c r="A421" s="265">
        <v>502101058</v>
      </c>
      <c r="B421" s="265" t="s">
        <v>980</v>
      </c>
      <c r="C421" s="11">
        <v>30</v>
      </c>
      <c r="D421" s="11">
        <v>10</v>
      </c>
      <c r="E421" s="11">
        <v>0</v>
      </c>
      <c r="F421" s="11">
        <v>0</v>
      </c>
    </row>
    <row r="422" x14ac:dyDescent="0.3">
      <c r="A422" s="265">
        <v>502101080</v>
      </c>
      <c r="B422" s="265" t="s">
        <v>987</v>
      </c>
      <c r="C422" s="11">
        <v>30</v>
      </c>
      <c r="D422" s="11">
        <v>10</v>
      </c>
      <c r="E422" s="11">
        <v>0</v>
      </c>
      <c r="F422" s="11">
        <v>0</v>
      </c>
    </row>
    <row r="423" x14ac:dyDescent="0.3">
      <c r="A423" s="265">
        <v>310103012</v>
      </c>
      <c r="B423" s="265" t="s">
        <v>872</v>
      </c>
      <c r="C423" s="11">
        <v>23</v>
      </c>
      <c r="D423" s="11">
        <v>10</v>
      </c>
      <c r="E423" s="11">
        <v>0</v>
      </c>
      <c r="F423" s="11">
        <v>0</v>
      </c>
    </row>
    <row r="424" x14ac:dyDescent="0.3">
      <c r="A424" s="265">
        <v>702101009</v>
      </c>
      <c r="B424" s="265" t="s">
        <v>367</v>
      </c>
      <c r="C424" s="11">
        <v>24</v>
      </c>
      <c r="D424" s="11">
        <v>10</v>
      </c>
      <c r="E424" s="11">
        <v>0</v>
      </c>
      <c r="F424" s="11">
        <v>5</v>
      </c>
    </row>
    <row r="425" x14ac:dyDescent="0.3">
      <c r="A425" s="265">
        <v>502101075</v>
      </c>
      <c r="B425" s="265" t="s">
        <v>985</v>
      </c>
      <c r="C425" s="11">
        <v>30</v>
      </c>
      <c r="D425" s="11">
        <v>10</v>
      </c>
      <c r="E425" s="11">
        <v>0</v>
      </c>
      <c r="F425" s="11">
        <v>0</v>
      </c>
    </row>
    <row r="426" x14ac:dyDescent="0.3">
      <c r="A426" s="265">
        <v>104201004</v>
      </c>
      <c r="B426" s="265" t="s">
        <v>1772</v>
      </c>
      <c r="C426" s="11">
        <v>9</v>
      </c>
      <c r="D426" s="11">
        <v>10</v>
      </c>
      <c r="E426" s="11">
        <v>0</v>
      </c>
      <c r="F426" s="11">
        <v>5</v>
      </c>
    </row>
    <row r="427" x14ac:dyDescent="0.3">
      <c r="A427" s="265">
        <v>102101009</v>
      </c>
      <c r="B427" s="265" t="s">
        <v>1773</v>
      </c>
      <c r="C427" s="11">
        <v>9</v>
      </c>
      <c r="D427" s="11">
        <v>10</v>
      </c>
      <c r="E427" s="11">
        <v>0</v>
      </c>
      <c r="F427" s="11">
        <v>5</v>
      </c>
    </row>
    <row r="428" x14ac:dyDescent="0.3">
      <c r="A428" s="265">
        <v>104201003</v>
      </c>
      <c r="B428" s="265" t="s">
        <v>1774</v>
      </c>
      <c r="C428" s="11">
        <v>9</v>
      </c>
      <c r="D428" s="11">
        <v>10</v>
      </c>
      <c r="E428" s="11">
        <v>0</v>
      </c>
      <c r="F428" s="11">
        <v>5</v>
      </c>
    </row>
    <row r="429" x14ac:dyDescent="0.3">
      <c r="A429" s="265">
        <v>104201019</v>
      </c>
      <c r="B429" s="265" t="s">
        <v>1775</v>
      </c>
      <c r="C429" s="11">
        <v>9</v>
      </c>
      <c r="D429" s="11">
        <v>10</v>
      </c>
      <c r="E429" s="11">
        <v>0</v>
      </c>
      <c r="F429" s="11">
        <v>5</v>
      </c>
    </row>
    <row r="430" x14ac:dyDescent="0.3">
      <c r="A430" s="265">
        <v>104502325</v>
      </c>
      <c r="B430" s="265" t="s">
        <v>1776</v>
      </c>
      <c r="C430" s="11">
        <v>9</v>
      </c>
      <c r="D430" s="11">
        <v>10</v>
      </c>
      <c r="E430" s="11">
        <v>0</v>
      </c>
      <c r="F430" s="11">
        <v>5</v>
      </c>
    </row>
    <row r="431" x14ac:dyDescent="0.3">
      <c r="A431" s="265">
        <v>102101007</v>
      </c>
      <c r="B431" s="265" t="s">
        <v>1777</v>
      </c>
      <c r="C431" s="11">
        <v>9</v>
      </c>
      <c r="D431" s="11">
        <v>10</v>
      </c>
      <c r="E431" s="11">
        <v>0</v>
      </c>
      <c r="F431" s="11">
        <v>5</v>
      </c>
    </row>
    <row r="432" x14ac:dyDescent="0.3">
      <c r="A432" s="265">
        <v>102101002</v>
      </c>
      <c r="B432" s="265" t="s">
        <v>1778</v>
      </c>
      <c r="C432" s="11">
        <v>9</v>
      </c>
      <c r="D432" s="11">
        <v>10</v>
      </c>
      <c r="E432" s="11">
        <v>0</v>
      </c>
      <c r="F432" s="11">
        <v>5</v>
      </c>
    </row>
    <row r="433" x14ac:dyDescent="0.3">
      <c r="A433" s="265">
        <v>102101008</v>
      </c>
      <c r="B433" s="265" t="s">
        <v>1779</v>
      </c>
      <c r="C433" s="11">
        <v>9</v>
      </c>
      <c r="D433" s="11">
        <v>10</v>
      </c>
      <c r="E433" s="11">
        <v>0</v>
      </c>
      <c r="F433" s="11">
        <v>5</v>
      </c>
    </row>
    <row r="434" x14ac:dyDescent="0.3">
      <c r="A434" s="265">
        <v>102101004</v>
      </c>
      <c r="B434" s="265" t="s">
        <v>1780</v>
      </c>
      <c r="C434" s="11">
        <v>9</v>
      </c>
      <c r="D434" s="11">
        <v>10</v>
      </c>
      <c r="E434" s="11">
        <v>0</v>
      </c>
      <c r="F434" s="11">
        <v>5</v>
      </c>
    </row>
    <row r="435" x14ac:dyDescent="0.3">
      <c r="A435" s="265">
        <v>104502329</v>
      </c>
      <c r="B435" s="265" t="s">
        <v>1781</v>
      </c>
      <c r="C435" s="11">
        <v>9</v>
      </c>
      <c r="D435" s="11">
        <v>10</v>
      </c>
      <c r="E435" s="11">
        <v>0</v>
      </c>
      <c r="F435" s="11">
        <v>5</v>
      </c>
    </row>
    <row r="436" x14ac:dyDescent="0.3">
      <c r="A436" s="265">
        <v>104201001</v>
      </c>
      <c r="B436" s="265" t="s">
        <v>1782</v>
      </c>
      <c r="C436" s="11">
        <v>9</v>
      </c>
      <c r="D436" s="11">
        <v>10</v>
      </c>
      <c r="E436" s="11">
        <v>0</v>
      </c>
      <c r="F436" s="11">
        <v>5</v>
      </c>
    </row>
    <row r="437" x14ac:dyDescent="0.3">
      <c r="A437" s="265">
        <v>102101006</v>
      </c>
      <c r="B437" s="265" t="s">
        <v>1783</v>
      </c>
      <c r="C437" s="11">
        <v>9</v>
      </c>
      <c r="D437" s="11">
        <v>10</v>
      </c>
      <c r="E437" s="11">
        <v>0</v>
      </c>
      <c r="F437" s="11">
        <v>5</v>
      </c>
    </row>
    <row r="438" x14ac:dyDescent="0.3">
      <c r="A438" s="265">
        <v>310103019</v>
      </c>
      <c r="B438" s="265" t="s">
        <v>876</v>
      </c>
      <c r="C438" s="11">
        <v>23</v>
      </c>
      <c r="D438" s="11">
        <v>10</v>
      </c>
      <c r="E438" s="11">
        <v>0</v>
      </c>
      <c r="F438" s="11">
        <v>0</v>
      </c>
    </row>
    <row r="439" x14ac:dyDescent="0.3">
      <c r="A439" s="265">
        <v>104401062</v>
      </c>
      <c r="B439" s="265" t="s">
        <v>1784</v>
      </c>
      <c r="C439" s="11">
        <v>9</v>
      </c>
      <c r="D439" s="11">
        <v>10</v>
      </c>
      <c r="E439" s="11">
        <v>0</v>
      </c>
      <c r="F439" s="11">
        <v>11</v>
      </c>
    </row>
    <row r="440" x14ac:dyDescent="0.3">
      <c r="A440" s="265">
        <v>502101104</v>
      </c>
      <c r="B440" s="265" t="s">
        <v>994</v>
      </c>
      <c r="C440" s="11">
        <v>30</v>
      </c>
      <c r="D440" s="11">
        <v>10</v>
      </c>
      <c r="E440" s="11">
        <v>0</v>
      </c>
      <c r="F440" s="11">
        <v>0</v>
      </c>
    </row>
    <row r="441" x14ac:dyDescent="0.3">
      <c r="A441" s="265">
        <v>311201054</v>
      </c>
      <c r="B441" s="265" t="s">
        <v>926</v>
      </c>
      <c r="C441" s="11">
        <v>25</v>
      </c>
      <c r="D441" s="11">
        <v>10</v>
      </c>
      <c r="E441" s="11">
        <v>0</v>
      </c>
      <c r="F441" s="11">
        <v>0</v>
      </c>
    </row>
    <row r="442" x14ac:dyDescent="0.3">
      <c r="A442" s="265">
        <v>702205001</v>
      </c>
      <c r="B442" s="265" t="s">
        <v>553</v>
      </c>
      <c r="C442" s="11">
        <v>14</v>
      </c>
      <c r="D442" s="11">
        <v>10</v>
      </c>
      <c r="E442" s="11">
        <v>0</v>
      </c>
      <c r="F442" s="11">
        <v>0</v>
      </c>
    </row>
    <row r="443" x14ac:dyDescent="0.3">
      <c r="A443" s="265">
        <v>302203002</v>
      </c>
      <c r="B443" s="265" t="s">
        <v>1125</v>
      </c>
      <c r="C443" s="11">
        <v>35</v>
      </c>
      <c r="D443" s="11">
        <v>10</v>
      </c>
      <c r="E443" s="11">
        <v>0</v>
      </c>
      <c r="F443" s="11">
        <v>0</v>
      </c>
    </row>
    <row r="444" x14ac:dyDescent="0.3">
      <c r="A444" s="265">
        <v>101701015</v>
      </c>
      <c r="B444" s="265" t="s">
        <v>1785</v>
      </c>
      <c r="C444" s="11">
        <v>1</v>
      </c>
      <c r="D444" s="11">
        <v>10</v>
      </c>
      <c r="E444" s="11">
        <v>0</v>
      </c>
      <c r="F444" s="11">
        <v>0</v>
      </c>
    </row>
    <row r="445" x14ac:dyDescent="0.3">
      <c r="A445" s="265">
        <v>101701016</v>
      </c>
      <c r="B445" s="265" t="s">
        <v>1786</v>
      </c>
      <c r="C445" s="11">
        <v>1</v>
      </c>
      <c r="D445" s="11">
        <v>10</v>
      </c>
      <c r="E445" s="11">
        <v>0</v>
      </c>
      <c r="F445" s="11">
        <v>0</v>
      </c>
    </row>
    <row r="446" x14ac:dyDescent="0.3">
      <c r="A446" s="265">
        <v>601301025</v>
      </c>
      <c r="B446" s="265" t="s">
        <v>425</v>
      </c>
      <c r="C446" s="11">
        <v>26</v>
      </c>
      <c r="D446" s="11">
        <v>10</v>
      </c>
      <c r="E446" s="11">
        <v>0</v>
      </c>
      <c r="F446" s="11">
        <v>1</v>
      </c>
    </row>
    <row r="447" x14ac:dyDescent="0.3">
      <c r="A447" s="265">
        <v>104101860</v>
      </c>
      <c r="B447" s="265" t="s">
        <v>1787</v>
      </c>
      <c r="C447" s="11">
        <v>8</v>
      </c>
      <c r="D447" s="11">
        <v>10</v>
      </c>
      <c r="E447" s="11">
        <v>0</v>
      </c>
      <c r="F447" s="11">
        <v>0</v>
      </c>
    </row>
    <row r="448" x14ac:dyDescent="0.3">
      <c r="A448" s="265">
        <v>104101144</v>
      </c>
      <c r="B448" s="265" t="s">
        <v>1788</v>
      </c>
      <c r="C448" s="11">
        <v>8</v>
      </c>
      <c r="D448" s="11">
        <v>10</v>
      </c>
      <c r="E448" s="11">
        <v>0</v>
      </c>
      <c r="F448" s="11">
        <v>0</v>
      </c>
    </row>
    <row r="449" x14ac:dyDescent="0.3">
      <c r="A449" s="265">
        <v>104101490</v>
      </c>
      <c r="B449" s="265" t="s">
        <v>1789</v>
      </c>
      <c r="C449" s="11">
        <v>8</v>
      </c>
      <c r="D449" s="11">
        <v>10</v>
      </c>
      <c r="E449" s="11">
        <v>0</v>
      </c>
      <c r="F449" s="11">
        <v>0</v>
      </c>
    </row>
    <row r="450" x14ac:dyDescent="0.3">
      <c r="A450" s="265">
        <v>104101777</v>
      </c>
      <c r="B450" s="265" t="s">
        <v>1790</v>
      </c>
      <c r="C450" s="11">
        <v>8</v>
      </c>
      <c r="D450" s="11">
        <v>10</v>
      </c>
      <c r="E450" s="11">
        <v>0</v>
      </c>
      <c r="F450" s="11">
        <v>0</v>
      </c>
    </row>
    <row r="451" x14ac:dyDescent="0.3">
      <c r="A451" s="265">
        <v>104101745</v>
      </c>
      <c r="B451" s="265" t="s">
        <v>1791</v>
      </c>
      <c r="C451" s="11">
        <v>8</v>
      </c>
      <c r="D451" s="11">
        <v>10</v>
      </c>
      <c r="E451" s="11">
        <v>0</v>
      </c>
      <c r="F451" s="11">
        <v>0</v>
      </c>
    </row>
    <row r="452" x14ac:dyDescent="0.3">
      <c r="A452" s="265">
        <v>104101749</v>
      </c>
      <c r="B452" s="265" t="s">
        <v>1792</v>
      </c>
      <c r="C452" s="11">
        <v>8</v>
      </c>
      <c r="D452" s="11">
        <v>10</v>
      </c>
      <c r="E452" s="11">
        <v>0</v>
      </c>
      <c r="F452" s="11">
        <v>0</v>
      </c>
    </row>
    <row r="453" x14ac:dyDescent="0.3">
      <c r="A453" s="265">
        <v>104101747</v>
      </c>
      <c r="B453" s="265" t="s">
        <v>1793</v>
      </c>
      <c r="C453" s="11">
        <v>8</v>
      </c>
      <c r="D453" s="11">
        <v>10</v>
      </c>
      <c r="E453" s="11">
        <v>0</v>
      </c>
      <c r="F453" s="11">
        <v>0</v>
      </c>
    </row>
    <row r="454" x14ac:dyDescent="0.3">
      <c r="A454" s="265">
        <v>104101687</v>
      </c>
      <c r="B454" s="265" t="s">
        <v>1794</v>
      </c>
      <c r="C454" s="11">
        <v>8</v>
      </c>
      <c r="D454" s="11">
        <v>10</v>
      </c>
      <c r="E454" s="11">
        <v>0</v>
      </c>
      <c r="F454" s="11">
        <v>0</v>
      </c>
    </row>
    <row r="455" x14ac:dyDescent="0.3">
      <c r="A455" s="265">
        <v>104101017</v>
      </c>
      <c r="B455" s="265" t="s">
        <v>1795</v>
      </c>
      <c r="C455" s="11">
        <v>8</v>
      </c>
      <c r="D455" s="11">
        <v>10</v>
      </c>
      <c r="E455" s="11">
        <v>0</v>
      </c>
      <c r="F455" s="11">
        <v>0</v>
      </c>
    </row>
    <row r="456" x14ac:dyDescent="0.3">
      <c r="A456" s="265">
        <v>104101612</v>
      </c>
      <c r="B456" s="265" t="s">
        <v>1796</v>
      </c>
      <c r="C456" s="11">
        <v>8</v>
      </c>
      <c r="D456" s="11">
        <v>10</v>
      </c>
      <c r="E456" s="11">
        <v>0</v>
      </c>
      <c r="F456" s="11">
        <v>0</v>
      </c>
    </row>
    <row r="457" x14ac:dyDescent="0.3">
      <c r="A457" s="265">
        <v>104101613</v>
      </c>
      <c r="B457" s="265" t="s">
        <v>1797</v>
      </c>
      <c r="C457" s="11">
        <v>8</v>
      </c>
      <c r="D457" s="11">
        <v>10</v>
      </c>
      <c r="E457" s="11">
        <v>0</v>
      </c>
      <c r="F457" s="11">
        <v>0</v>
      </c>
    </row>
    <row r="458" x14ac:dyDescent="0.3">
      <c r="A458" s="265">
        <v>104101614</v>
      </c>
      <c r="B458" s="265" t="s">
        <v>1798</v>
      </c>
      <c r="C458" s="11">
        <v>8</v>
      </c>
      <c r="D458" s="11">
        <v>10</v>
      </c>
      <c r="E458" s="11">
        <v>0</v>
      </c>
      <c r="F458" s="11">
        <v>0</v>
      </c>
    </row>
    <row r="459" x14ac:dyDescent="0.3">
      <c r="A459" s="265">
        <v>104101984</v>
      </c>
      <c r="B459" s="265" t="s">
        <v>1799</v>
      </c>
      <c r="C459" s="11">
        <v>8</v>
      </c>
      <c r="D459" s="11">
        <v>10</v>
      </c>
      <c r="E459" s="11">
        <v>0</v>
      </c>
      <c r="F459" s="11">
        <v>0</v>
      </c>
    </row>
    <row r="460" x14ac:dyDescent="0.3">
      <c r="A460" s="265">
        <v>104502395</v>
      </c>
      <c r="B460" s="265" t="s">
        <v>1800</v>
      </c>
      <c r="C460" s="11">
        <v>8</v>
      </c>
      <c r="D460" s="11">
        <v>10</v>
      </c>
      <c r="E460" s="11">
        <v>0</v>
      </c>
      <c r="F460" s="11">
        <v>0</v>
      </c>
    </row>
    <row r="461" x14ac:dyDescent="0.3">
      <c r="A461" s="265">
        <v>104101404</v>
      </c>
      <c r="B461" s="265" t="s">
        <v>1801</v>
      </c>
      <c r="C461" s="11">
        <v>8</v>
      </c>
      <c r="D461" s="11">
        <v>10</v>
      </c>
      <c r="E461" s="11">
        <v>0</v>
      </c>
      <c r="F461" s="11">
        <v>0</v>
      </c>
    </row>
    <row r="462" x14ac:dyDescent="0.3">
      <c r="A462" s="265">
        <v>104101256</v>
      </c>
      <c r="B462" s="265" t="s">
        <v>1802</v>
      </c>
      <c r="C462" s="11">
        <v>8</v>
      </c>
      <c r="D462" s="11">
        <v>10</v>
      </c>
      <c r="E462" s="11">
        <v>0</v>
      </c>
      <c r="F462" s="11">
        <v>0</v>
      </c>
    </row>
    <row r="463" x14ac:dyDescent="0.3">
      <c r="A463" s="265">
        <v>104101620</v>
      </c>
      <c r="B463" s="265" t="s">
        <v>1803</v>
      </c>
      <c r="C463" s="11">
        <v>8</v>
      </c>
      <c r="D463" s="11">
        <v>10</v>
      </c>
      <c r="E463" s="11">
        <v>0</v>
      </c>
      <c r="F463" s="11">
        <v>0</v>
      </c>
    </row>
    <row r="464" x14ac:dyDescent="0.3">
      <c r="A464" s="265">
        <v>104101622</v>
      </c>
      <c r="B464" s="265" t="s">
        <v>1804</v>
      </c>
      <c r="C464" s="11">
        <v>8</v>
      </c>
      <c r="D464" s="11">
        <v>10</v>
      </c>
      <c r="E464" s="11">
        <v>0</v>
      </c>
      <c r="F464" s="11">
        <v>0</v>
      </c>
    </row>
    <row r="465" x14ac:dyDescent="0.3">
      <c r="A465" s="265">
        <v>104101621</v>
      </c>
      <c r="B465" s="265" t="s">
        <v>1805</v>
      </c>
      <c r="C465" s="11">
        <v>8</v>
      </c>
      <c r="D465" s="11">
        <v>10</v>
      </c>
      <c r="E465" s="11">
        <v>0</v>
      </c>
      <c r="F465" s="11">
        <v>0</v>
      </c>
    </row>
    <row r="466" x14ac:dyDescent="0.3">
      <c r="A466" s="265">
        <v>104502143</v>
      </c>
      <c r="B466" s="265" t="s">
        <v>1806</v>
      </c>
      <c r="C466" s="11">
        <v>8</v>
      </c>
      <c r="D466" s="11">
        <v>10</v>
      </c>
      <c r="E466" s="11">
        <v>0</v>
      </c>
      <c r="F466" s="11">
        <v>0</v>
      </c>
    </row>
    <row r="467" x14ac:dyDescent="0.3">
      <c r="A467" s="265">
        <v>104502452</v>
      </c>
      <c r="B467" s="265" t="s">
        <v>1807</v>
      </c>
      <c r="C467" s="11">
        <v>8</v>
      </c>
      <c r="D467" s="11">
        <v>10</v>
      </c>
      <c r="E467" s="11">
        <v>0</v>
      </c>
      <c r="F467" s="11">
        <v>0</v>
      </c>
    </row>
    <row r="468" x14ac:dyDescent="0.3">
      <c r="A468" s="265">
        <v>104101123</v>
      </c>
      <c r="B468" s="265" t="s">
        <v>1808</v>
      </c>
      <c r="C468" s="11">
        <v>8</v>
      </c>
      <c r="D468" s="11">
        <v>10</v>
      </c>
      <c r="E468" s="11">
        <v>0</v>
      </c>
      <c r="F468" s="11">
        <v>0</v>
      </c>
    </row>
    <row r="469" x14ac:dyDescent="0.3">
      <c r="A469" s="265">
        <v>104502171</v>
      </c>
      <c r="B469" s="265" t="s">
        <v>1809</v>
      </c>
      <c r="C469" s="11">
        <v>8</v>
      </c>
      <c r="D469" s="11">
        <v>10</v>
      </c>
      <c r="E469" s="11">
        <v>0</v>
      </c>
      <c r="F469" s="11">
        <v>0</v>
      </c>
    </row>
    <row r="470" x14ac:dyDescent="0.3">
      <c r="A470" s="265">
        <v>104502170</v>
      </c>
      <c r="B470" s="265" t="s">
        <v>1810</v>
      </c>
      <c r="C470" s="11">
        <v>8</v>
      </c>
      <c r="D470" s="11">
        <v>10</v>
      </c>
      <c r="E470" s="11">
        <v>0</v>
      </c>
      <c r="F470" s="11">
        <v>0</v>
      </c>
    </row>
    <row r="471" x14ac:dyDescent="0.3">
      <c r="A471" s="265">
        <v>104502407</v>
      </c>
      <c r="B471" s="265" t="s">
        <v>1811</v>
      </c>
      <c r="C471" s="11">
        <v>8</v>
      </c>
      <c r="D471" s="11">
        <v>10</v>
      </c>
      <c r="E471" s="11">
        <v>0</v>
      </c>
      <c r="F471" s="11">
        <v>0</v>
      </c>
    </row>
    <row r="472" x14ac:dyDescent="0.3">
      <c r="A472" s="265">
        <v>104101744</v>
      </c>
      <c r="B472" s="265" t="s">
        <v>1812</v>
      </c>
      <c r="C472" s="11">
        <v>8</v>
      </c>
      <c r="D472" s="11">
        <v>10</v>
      </c>
      <c r="E472" s="11">
        <v>0</v>
      </c>
      <c r="F472" s="11">
        <v>0</v>
      </c>
    </row>
    <row r="473" x14ac:dyDescent="0.3">
      <c r="A473" s="265">
        <v>104101587</v>
      </c>
      <c r="B473" s="265" t="s">
        <v>1813</v>
      </c>
      <c r="C473" s="11">
        <v>8</v>
      </c>
      <c r="D473" s="11">
        <v>10</v>
      </c>
      <c r="E473" s="11">
        <v>0</v>
      </c>
      <c r="F473" s="11">
        <v>0</v>
      </c>
    </row>
    <row r="474" x14ac:dyDescent="0.3">
      <c r="A474" s="265">
        <v>104101588</v>
      </c>
      <c r="B474" s="265" t="s">
        <v>1814</v>
      </c>
      <c r="C474" s="11">
        <v>8</v>
      </c>
      <c r="D474" s="11">
        <v>10</v>
      </c>
      <c r="E474" s="11">
        <v>0</v>
      </c>
      <c r="F474" s="11">
        <v>0</v>
      </c>
    </row>
    <row r="475" x14ac:dyDescent="0.3">
      <c r="A475" s="265">
        <v>104101748</v>
      </c>
      <c r="B475" s="265" t="s">
        <v>1815</v>
      </c>
      <c r="C475" s="11">
        <v>8</v>
      </c>
      <c r="D475" s="11">
        <v>10</v>
      </c>
      <c r="E475" s="11">
        <v>0</v>
      </c>
      <c r="F475" s="11">
        <v>0</v>
      </c>
    </row>
    <row r="476" x14ac:dyDescent="0.3">
      <c r="A476" s="265">
        <v>104101746</v>
      </c>
      <c r="B476" s="265" t="s">
        <v>1816</v>
      </c>
      <c r="C476" s="11">
        <v>8</v>
      </c>
      <c r="D476" s="11">
        <v>10</v>
      </c>
      <c r="E476" s="11">
        <v>0</v>
      </c>
      <c r="F476" s="11">
        <v>0</v>
      </c>
    </row>
    <row r="477" x14ac:dyDescent="0.3">
      <c r="A477" s="265">
        <v>104101921</v>
      </c>
      <c r="B477" s="265" t="s">
        <v>1817</v>
      </c>
      <c r="C477" s="11">
        <v>8</v>
      </c>
      <c r="D477" s="11">
        <v>10</v>
      </c>
      <c r="E477" s="11">
        <v>0</v>
      </c>
      <c r="F477" s="11">
        <v>0</v>
      </c>
    </row>
    <row r="478" x14ac:dyDescent="0.3">
      <c r="A478" s="265">
        <v>104101845</v>
      </c>
      <c r="B478" s="265" t="s">
        <v>1818</v>
      </c>
      <c r="C478" s="11">
        <v>8</v>
      </c>
      <c r="D478" s="11">
        <v>10</v>
      </c>
      <c r="E478" s="11">
        <v>0</v>
      </c>
      <c r="F478" s="11">
        <v>0</v>
      </c>
    </row>
    <row r="479" x14ac:dyDescent="0.3">
      <c r="A479" s="265">
        <v>104502510</v>
      </c>
      <c r="B479" s="265" t="s">
        <v>1819</v>
      </c>
      <c r="C479" s="11">
        <v>8</v>
      </c>
      <c r="D479" s="11">
        <v>10</v>
      </c>
      <c r="E479" s="11">
        <v>0</v>
      </c>
      <c r="F479" s="11">
        <v>0</v>
      </c>
    </row>
    <row r="480" x14ac:dyDescent="0.3">
      <c r="A480" s="265">
        <v>104101701</v>
      </c>
      <c r="B480" s="265" t="s">
        <v>1820</v>
      </c>
      <c r="C480" s="11">
        <v>8</v>
      </c>
      <c r="D480" s="11">
        <v>10</v>
      </c>
      <c r="E480" s="11">
        <v>0</v>
      </c>
      <c r="F480" s="11">
        <v>0</v>
      </c>
    </row>
    <row r="481" x14ac:dyDescent="0.3">
      <c r="A481" s="265">
        <v>104101846</v>
      </c>
      <c r="B481" s="265" t="s">
        <v>1821</v>
      </c>
      <c r="C481" s="11">
        <v>8</v>
      </c>
      <c r="D481" s="11">
        <v>10</v>
      </c>
      <c r="E481" s="11">
        <v>0</v>
      </c>
      <c r="F481" s="11">
        <v>0</v>
      </c>
    </row>
    <row r="482" x14ac:dyDescent="0.3">
      <c r="A482" s="265">
        <v>103101980</v>
      </c>
      <c r="B482" s="265" t="s">
        <v>1822</v>
      </c>
      <c r="C482" s="11">
        <v>8</v>
      </c>
      <c r="D482" s="11">
        <v>10</v>
      </c>
      <c r="E482" s="11">
        <v>0</v>
      </c>
      <c r="F482" s="11">
        <v>0</v>
      </c>
    </row>
    <row r="483" x14ac:dyDescent="0.3">
      <c r="A483" s="265">
        <v>104502464</v>
      </c>
      <c r="B483" s="265" t="s">
        <v>1823</v>
      </c>
      <c r="C483" s="11">
        <v>8</v>
      </c>
      <c r="D483" s="11">
        <v>10</v>
      </c>
      <c r="E483" s="11">
        <v>0</v>
      </c>
      <c r="F483" s="11">
        <v>0</v>
      </c>
    </row>
    <row r="484" x14ac:dyDescent="0.3">
      <c r="A484" s="265">
        <v>101904023</v>
      </c>
      <c r="B484" s="265" t="s">
        <v>1824</v>
      </c>
      <c r="C484" s="11">
        <v>8</v>
      </c>
      <c r="D484" s="11">
        <v>10</v>
      </c>
      <c r="E484" s="11">
        <v>0</v>
      </c>
      <c r="F484" s="11">
        <v>0</v>
      </c>
    </row>
    <row r="485" x14ac:dyDescent="0.3">
      <c r="A485" s="265">
        <v>101904008</v>
      </c>
      <c r="B485" s="265" t="s">
        <v>1825</v>
      </c>
      <c r="C485" s="11">
        <v>8</v>
      </c>
      <c r="D485" s="11">
        <v>10</v>
      </c>
      <c r="E485" s="11">
        <v>0</v>
      </c>
      <c r="F485" s="11">
        <v>0</v>
      </c>
    </row>
    <row r="486" x14ac:dyDescent="0.3">
      <c r="A486" s="265">
        <v>101904010</v>
      </c>
      <c r="B486" s="265" t="s">
        <v>1826</v>
      </c>
      <c r="C486" s="11">
        <v>8</v>
      </c>
      <c r="D486" s="11">
        <v>10</v>
      </c>
      <c r="E486" s="11">
        <v>0</v>
      </c>
      <c r="F486" s="11">
        <v>0</v>
      </c>
    </row>
    <row r="487" x14ac:dyDescent="0.3">
      <c r="A487" s="265">
        <v>309201020</v>
      </c>
      <c r="B487" s="265" t="s">
        <v>392</v>
      </c>
      <c r="C487" s="11">
        <v>27</v>
      </c>
      <c r="D487" s="11">
        <v>10</v>
      </c>
      <c r="E487" s="11">
        <v>0</v>
      </c>
      <c r="F487" s="11">
        <v>1</v>
      </c>
    </row>
    <row r="488" x14ac:dyDescent="0.3">
      <c r="A488" s="265">
        <v>307106012</v>
      </c>
      <c r="B488" s="265" t="s">
        <v>1063</v>
      </c>
      <c r="C488" s="11">
        <v>33</v>
      </c>
      <c r="D488" s="11">
        <v>10</v>
      </c>
      <c r="E488" s="11">
        <v>0</v>
      </c>
      <c r="F488" s="11">
        <v>0</v>
      </c>
    </row>
    <row r="489" x14ac:dyDescent="0.3">
      <c r="A489" s="265">
        <v>202402105</v>
      </c>
      <c r="B489" s="265" t="s">
        <v>1827</v>
      </c>
      <c r="C489" s="11">
        <v>12</v>
      </c>
      <c r="D489" s="11">
        <v>10</v>
      </c>
      <c r="E489" s="11">
        <v>0</v>
      </c>
      <c r="F489" s="11">
        <v>0</v>
      </c>
    </row>
    <row r="490" x14ac:dyDescent="0.3">
      <c r="A490" s="265">
        <v>202101004</v>
      </c>
      <c r="B490" s="265" t="s">
        <v>1828</v>
      </c>
      <c r="C490" s="11">
        <v>12</v>
      </c>
      <c r="D490" s="11">
        <v>10</v>
      </c>
      <c r="E490" s="11">
        <v>0</v>
      </c>
      <c r="F490" s="11">
        <v>0</v>
      </c>
    </row>
    <row r="491" x14ac:dyDescent="0.3">
      <c r="A491" s="265">
        <v>202101010</v>
      </c>
      <c r="B491" s="265" t="s">
        <v>1829</v>
      </c>
      <c r="C491" s="11">
        <v>12</v>
      </c>
      <c r="D491" s="11">
        <v>10</v>
      </c>
      <c r="E491" s="11">
        <v>0</v>
      </c>
      <c r="F491" s="11">
        <v>0</v>
      </c>
    </row>
    <row r="492" x14ac:dyDescent="0.3">
      <c r="A492" s="265">
        <v>307103002</v>
      </c>
      <c r="B492" s="265" t="s">
        <v>1046</v>
      </c>
      <c r="C492" s="11">
        <v>33</v>
      </c>
      <c r="D492" s="11">
        <v>10</v>
      </c>
      <c r="E492" s="11">
        <v>0</v>
      </c>
      <c r="F492" s="11">
        <v>0</v>
      </c>
    </row>
    <row r="493" x14ac:dyDescent="0.3">
      <c r="A493" s="265">
        <v>307103005</v>
      </c>
      <c r="B493" s="265" t="s">
        <v>1047</v>
      </c>
      <c r="C493" s="11">
        <v>33</v>
      </c>
      <c r="D493" s="11">
        <v>10</v>
      </c>
      <c r="E493" s="11">
        <v>0</v>
      </c>
      <c r="F493" s="11">
        <v>0</v>
      </c>
    </row>
    <row r="494" x14ac:dyDescent="0.3">
      <c r="A494" s="265">
        <v>502101003</v>
      </c>
      <c r="B494" s="265" t="s">
        <v>957</v>
      </c>
      <c r="C494" s="11">
        <v>30</v>
      </c>
      <c r="D494" s="11">
        <v>10</v>
      </c>
      <c r="E494" s="11">
        <v>0</v>
      </c>
      <c r="F494" s="11">
        <v>0</v>
      </c>
    </row>
    <row r="495" x14ac:dyDescent="0.3">
      <c r="A495" s="265">
        <v>307107024</v>
      </c>
      <c r="B495" s="265" t="s">
        <v>1070</v>
      </c>
      <c r="C495" s="11">
        <v>33</v>
      </c>
      <c r="D495" s="11">
        <v>10</v>
      </c>
      <c r="E495" s="11">
        <v>0</v>
      </c>
      <c r="F495" s="11">
        <v>0</v>
      </c>
    </row>
    <row r="496" x14ac:dyDescent="0.3">
      <c r="A496" s="265">
        <v>502301004</v>
      </c>
      <c r="B496" s="265" t="s">
        <v>1000</v>
      </c>
      <c r="C496" s="11">
        <v>30</v>
      </c>
      <c r="D496" s="11">
        <v>10</v>
      </c>
      <c r="E496" s="11">
        <v>0</v>
      </c>
      <c r="F496" s="11">
        <v>0</v>
      </c>
    </row>
    <row r="497" x14ac:dyDescent="0.3">
      <c r="A497" s="265">
        <v>502301041</v>
      </c>
      <c r="B497" s="265" t="s">
        <v>1016</v>
      </c>
      <c r="C497" s="11">
        <v>30</v>
      </c>
      <c r="D497" s="11">
        <v>10</v>
      </c>
      <c r="E497" s="11">
        <v>0</v>
      </c>
      <c r="F497" s="11">
        <v>0</v>
      </c>
    </row>
    <row r="498" x14ac:dyDescent="0.3">
      <c r="A498" s="265">
        <v>502301064</v>
      </c>
      <c r="B498" s="265" t="s">
        <v>1021</v>
      </c>
      <c r="C498" s="11">
        <v>30</v>
      </c>
      <c r="D498" s="11">
        <v>10</v>
      </c>
      <c r="E498" s="11">
        <v>0</v>
      </c>
      <c r="F498" s="11">
        <v>0</v>
      </c>
    </row>
    <row r="499" x14ac:dyDescent="0.3">
      <c r="A499" s="265">
        <v>502301010</v>
      </c>
      <c r="B499" s="265" t="s">
        <v>1002</v>
      </c>
      <c r="C499" s="11">
        <v>30</v>
      </c>
      <c r="D499" s="11">
        <v>10</v>
      </c>
      <c r="E499" s="11">
        <v>0</v>
      </c>
      <c r="F499" s="11">
        <v>0</v>
      </c>
    </row>
    <row r="500" x14ac:dyDescent="0.3">
      <c r="A500" s="265">
        <v>302204009</v>
      </c>
      <c r="B500" s="265" t="s">
        <v>1150</v>
      </c>
      <c r="C500" s="11">
        <v>35</v>
      </c>
      <c r="D500" s="11">
        <v>10</v>
      </c>
      <c r="E500" s="11">
        <v>0</v>
      </c>
      <c r="F500" s="11">
        <v>0</v>
      </c>
    </row>
    <row r="501" x14ac:dyDescent="0.3">
      <c r="A501" s="265">
        <v>302204008</v>
      </c>
      <c r="B501" s="265" t="s">
        <v>1149</v>
      </c>
      <c r="C501" s="11">
        <v>35</v>
      </c>
      <c r="D501" s="11">
        <v>10</v>
      </c>
      <c r="E501" s="11">
        <v>0</v>
      </c>
      <c r="F501" s="11">
        <v>0</v>
      </c>
    </row>
    <row r="502" x14ac:dyDescent="0.3">
      <c r="A502" s="265">
        <v>502301065</v>
      </c>
      <c r="B502" s="265" t="s">
        <v>1022</v>
      </c>
      <c r="C502" s="11">
        <v>30</v>
      </c>
      <c r="D502" s="11">
        <v>10</v>
      </c>
      <c r="E502" s="11">
        <v>0</v>
      </c>
      <c r="F502" s="11">
        <v>0</v>
      </c>
    </row>
    <row r="503" x14ac:dyDescent="0.3">
      <c r="A503" s="265">
        <v>502301014</v>
      </c>
      <c r="B503" s="265" t="s">
        <v>1003</v>
      </c>
      <c r="C503" s="11">
        <v>30</v>
      </c>
      <c r="D503" s="11">
        <v>10</v>
      </c>
      <c r="E503" s="11">
        <v>0</v>
      </c>
      <c r="F503" s="11">
        <v>0</v>
      </c>
    </row>
    <row r="504" x14ac:dyDescent="0.3">
      <c r="A504" s="265">
        <v>603101066</v>
      </c>
      <c r="B504" s="265" t="s">
        <v>766</v>
      </c>
      <c r="C504" s="11">
        <v>20</v>
      </c>
      <c r="D504" s="11">
        <v>10</v>
      </c>
      <c r="E504" s="11">
        <v>0</v>
      </c>
      <c r="F504" s="11">
        <v>0</v>
      </c>
    </row>
    <row r="505" x14ac:dyDescent="0.3">
      <c r="A505" s="265">
        <v>501101002</v>
      </c>
      <c r="B505" s="265" t="s">
        <v>952</v>
      </c>
      <c r="C505" s="11">
        <v>30</v>
      </c>
      <c r="D505" s="11">
        <v>10</v>
      </c>
      <c r="E505" s="11">
        <v>0</v>
      </c>
      <c r="F505" s="11">
        <v>0</v>
      </c>
    </row>
    <row r="506" x14ac:dyDescent="0.3">
      <c r="A506" s="265">
        <v>202102016</v>
      </c>
      <c r="B506" s="265" t="s">
        <v>1830</v>
      </c>
      <c r="C506" s="11">
        <v>12</v>
      </c>
      <c r="D506" s="11">
        <v>10</v>
      </c>
      <c r="E506" s="11">
        <v>0</v>
      </c>
      <c r="F506" s="11">
        <v>0</v>
      </c>
    </row>
    <row r="507" x14ac:dyDescent="0.3">
      <c r="A507" s="265">
        <v>202202016</v>
      </c>
      <c r="B507" s="265" t="s">
        <v>1831</v>
      </c>
      <c r="C507" s="11">
        <v>12</v>
      </c>
      <c r="D507" s="11">
        <v>10</v>
      </c>
      <c r="E507" s="11">
        <v>0</v>
      </c>
      <c r="F507" s="11">
        <v>0</v>
      </c>
    </row>
    <row r="508" x14ac:dyDescent="0.3">
      <c r="A508" s="265">
        <v>202202001</v>
      </c>
      <c r="B508" s="265" t="s">
        <v>1832</v>
      </c>
      <c r="C508" s="11">
        <v>12</v>
      </c>
      <c r="D508" s="11">
        <v>10</v>
      </c>
      <c r="E508" s="11">
        <v>0</v>
      </c>
      <c r="F508" s="11">
        <v>0</v>
      </c>
    </row>
    <row r="509" x14ac:dyDescent="0.3">
      <c r="A509" s="265">
        <v>202102010</v>
      </c>
      <c r="B509" s="265" t="s">
        <v>1833</v>
      </c>
      <c r="C509" s="11">
        <v>12</v>
      </c>
      <c r="D509" s="11">
        <v>10</v>
      </c>
      <c r="E509" s="11">
        <v>0</v>
      </c>
      <c r="F509" s="11">
        <v>0</v>
      </c>
    </row>
    <row r="510" x14ac:dyDescent="0.3">
      <c r="A510" s="265">
        <v>202102011</v>
      </c>
      <c r="B510" s="265" t="s">
        <v>1834</v>
      </c>
      <c r="C510" s="11">
        <v>12</v>
      </c>
      <c r="D510" s="11">
        <v>10</v>
      </c>
      <c r="E510" s="11">
        <v>0</v>
      </c>
      <c r="F510" s="11">
        <v>0</v>
      </c>
    </row>
    <row r="511" x14ac:dyDescent="0.3">
      <c r="A511" s="265">
        <v>202202012</v>
      </c>
      <c r="B511" s="265" t="s">
        <v>1835</v>
      </c>
      <c r="C511" s="11">
        <v>12</v>
      </c>
      <c r="D511" s="11">
        <v>10</v>
      </c>
      <c r="E511" s="11">
        <v>0</v>
      </c>
      <c r="F511" s="11">
        <v>0</v>
      </c>
    </row>
    <row r="512" x14ac:dyDescent="0.3">
      <c r="A512" s="265">
        <v>202202002</v>
      </c>
      <c r="B512" s="265" t="s">
        <v>1836</v>
      </c>
      <c r="C512" s="11">
        <v>12</v>
      </c>
      <c r="D512" s="11">
        <v>10</v>
      </c>
      <c r="E512" s="11">
        <v>0</v>
      </c>
      <c r="F512" s="11">
        <v>0</v>
      </c>
    </row>
    <row r="513" x14ac:dyDescent="0.3">
      <c r="A513" s="265">
        <v>202302018</v>
      </c>
      <c r="B513" s="265" t="s">
        <v>1837</v>
      </c>
      <c r="C513" s="11">
        <v>12</v>
      </c>
      <c r="D513" s="11">
        <v>10</v>
      </c>
      <c r="E513" s="11">
        <v>0</v>
      </c>
      <c r="F513" s="11">
        <v>0</v>
      </c>
    </row>
    <row r="514" x14ac:dyDescent="0.3">
      <c r="A514" s="265">
        <v>202302011</v>
      </c>
      <c r="B514" s="265" t="s">
        <v>1838</v>
      </c>
      <c r="C514" s="11">
        <v>12</v>
      </c>
      <c r="D514" s="11">
        <v>10</v>
      </c>
      <c r="E514" s="11">
        <v>0</v>
      </c>
      <c r="F514" s="11">
        <v>0</v>
      </c>
    </row>
    <row r="515" x14ac:dyDescent="0.3">
      <c r="A515" s="265">
        <v>202302010</v>
      </c>
      <c r="B515" s="265" t="s">
        <v>1839</v>
      </c>
      <c r="C515" s="11">
        <v>12</v>
      </c>
      <c r="D515" s="11">
        <v>10</v>
      </c>
      <c r="E515" s="11">
        <v>0</v>
      </c>
      <c r="F515" s="11">
        <v>0</v>
      </c>
    </row>
    <row r="516" x14ac:dyDescent="0.3">
      <c r="A516" s="265">
        <v>202302009</v>
      </c>
      <c r="B516" s="265" t="s">
        <v>1840</v>
      </c>
      <c r="C516" s="11">
        <v>12</v>
      </c>
      <c r="D516" s="11">
        <v>10</v>
      </c>
      <c r="E516" s="11">
        <v>0</v>
      </c>
      <c r="F516" s="11">
        <v>0</v>
      </c>
    </row>
    <row r="517" x14ac:dyDescent="0.3">
      <c r="A517" s="265">
        <v>202402002</v>
      </c>
      <c r="B517" s="265" t="s">
        <v>1841</v>
      </c>
      <c r="C517" s="11">
        <v>12</v>
      </c>
      <c r="D517" s="11">
        <v>10</v>
      </c>
      <c r="E517" s="11">
        <v>0</v>
      </c>
      <c r="F517" s="11">
        <v>0</v>
      </c>
    </row>
    <row r="518" x14ac:dyDescent="0.3">
      <c r="A518" s="265">
        <v>202202004</v>
      </c>
      <c r="B518" s="265" t="s">
        <v>1842</v>
      </c>
      <c r="C518" s="11">
        <v>12</v>
      </c>
      <c r="D518" s="11">
        <v>10</v>
      </c>
      <c r="E518" s="11">
        <v>0</v>
      </c>
      <c r="F518" s="11">
        <v>0</v>
      </c>
    </row>
    <row r="519" x14ac:dyDescent="0.3">
      <c r="A519" s="265">
        <v>202402111</v>
      </c>
      <c r="B519" s="265" t="s">
        <v>1843</v>
      </c>
      <c r="C519" s="11">
        <v>12</v>
      </c>
      <c r="D519" s="11">
        <v>10</v>
      </c>
      <c r="E519" s="11">
        <v>0</v>
      </c>
      <c r="F519" s="11">
        <v>0</v>
      </c>
    </row>
    <row r="520" x14ac:dyDescent="0.3">
      <c r="A520" s="265">
        <v>202402095</v>
      </c>
      <c r="B520" s="265" t="s">
        <v>1844</v>
      </c>
      <c r="C520" s="11">
        <v>12</v>
      </c>
      <c r="D520" s="11">
        <v>10</v>
      </c>
      <c r="E520" s="11">
        <v>0</v>
      </c>
      <c r="F520" s="11">
        <v>0</v>
      </c>
    </row>
    <row r="521" x14ac:dyDescent="0.3">
      <c r="A521" s="265">
        <v>202302077</v>
      </c>
      <c r="B521" s="265" t="s">
        <v>1845</v>
      </c>
      <c r="C521" s="11">
        <v>12</v>
      </c>
      <c r="D521" s="11">
        <v>10</v>
      </c>
      <c r="E521" s="11">
        <v>0</v>
      </c>
      <c r="F521" s="11">
        <v>0</v>
      </c>
    </row>
    <row r="522" x14ac:dyDescent="0.3">
      <c r="A522" s="265">
        <v>202302051</v>
      </c>
      <c r="B522" s="265" t="s">
        <v>1846</v>
      </c>
      <c r="C522" s="11">
        <v>12</v>
      </c>
      <c r="D522" s="11">
        <v>10</v>
      </c>
      <c r="E522" s="11">
        <v>0</v>
      </c>
      <c r="F522" s="11">
        <v>0</v>
      </c>
    </row>
    <row r="523" x14ac:dyDescent="0.3">
      <c r="A523" s="265">
        <v>202402107</v>
      </c>
      <c r="B523" s="265" t="s">
        <v>1847</v>
      </c>
      <c r="C523" s="11">
        <v>12</v>
      </c>
      <c r="D523" s="11">
        <v>10</v>
      </c>
      <c r="E523" s="11">
        <v>0</v>
      </c>
      <c r="F523" s="11">
        <v>0</v>
      </c>
    </row>
    <row r="524" x14ac:dyDescent="0.3">
      <c r="A524" s="265">
        <v>202302053</v>
      </c>
      <c r="B524" s="265" t="s">
        <v>1848</v>
      </c>
      <c r="C524" s="11">
        <v>12</v>
      </c>
      <c r="D524" s="11">
        <v>10</v>
      </c>
      <c r="E524" s="11">
        <v>0</v>
      </c>
      <c r="F524" s="11">
        <v>0</v>
      </c>
    </row>
    <row r="525" x14ac:dyDescent="0.3">
      <c r="A525" s="265">
        <v>202402052</v>
      </c>
      <c r="B525" s="265" t="s">
        <v>1849</v>
      </c>
      <c r="C525" s="11">
        <v>12</v>
      </c>
      <c r="D525" s="11">
        <v>10</v>
      </c>
      <c r="E525" s="11">
        <v>0</v>
      </c>
      <c r="F525" s="11">
        <v>0</v>
      </c>
    </row>
    <row r="526" x14ac:dyDescent="0.3">
      <c r="A526" s="265">
        <v>202302112</v>
      </c>
      <c r="B526" s="265" t="s">
        <v>1850</v>
      </c>
      <c r="C526" s="11">
        <v>12</v>
      </c>
      <c r="D526" s="11">
        <v>10</v>
      </c>
      <c r="E526" s="11">
        <v>0</v>
      </c>
      <c r="F526" s="11">
        <v>0</v>
      </c>
    </row>
    <row r="527" x14ac:dyDescent="0.3">
      <c r="A527" s="265">
        <v>202202046</v>
      </c>
      <c r="B527" s="265" t="s">
        <v>1851</v>
      </c>
      <c r="C527" s="11">
        <v>12</v>
      </c>
      <c r="D527" s="11">
        <v>10</v>
      </c>
      <c r="E527" s="11">
        <v>0</v>
      </c>
      <c r="F527" s="11">
        <v>0</v>
      </c>
    </row>
    <row r="528" x14ac:dyDescent="0.3">
      <c r="A528" s="265">
        <v>101903003</v>
      </c>
      <c r="B528" s="265" t="s">
        <v>1852</v>
      </c>
      <c r="C528" s="11">
        <v>1</v>
      </c>
      <c r="D528" s="11">
        <v>10</v>
      </c>
      <c r="E528" s="11">
        <v>0</v>
      </c>
      <c r="F528" s="11">
        <v>0</v>
      </c>
    </row>
    <row r="529" x14ac:dyDescent="0.3">
      <c r="A529" s="265">
        <v>104101019</v>
      </c>
      <c r="B529" s="265" t="s">
        <v>1853</v>
      </c>
      <c r="C529" s="11">
        <v>8</v>
      </c>
      <c r="D529" s="11">
        <v>10</v>
      </c>
      <c r="E529" s="11">
        <v>0</v>
      </c>
      <c r="F529" s="11">
        <v>0</v>
      </c>
    </row>
    <row r="530" x14ac:dyDescent="0.3">
      <c r="A530" s="265">
        <v>104502567</v>
      </c>
      <c r="B530" s="265" t="s">
        <v>1854</v>
      </c>
      <c r="C530" s="11">
        <v>8</v>
      </c>
      <c r="D530" s="11">
        <v>10</v>
      </c>
      <c r="E530" s="11">
        <v>0</v>
      </c>
      <c r="F530" s="11">
        <v>0</v>
      </c>
    </row>
    <row r="531" x14ac:dyDescent="0.3">
      <c r="A531" s="265">
        <v>104101754</v>
      </c>
      <c r="B531" s="265" t="s">
        <v>1855</v>
      </c>
      <c r="C531" s="11">
        <v>8</v>
      </c>
      <c r="D531" s="11">
        <v>10</v>
      </c>
      <c r="E531" s="11">
        <v>0</v>
      </c>
      <c r="F531" s="11">
        <v>0</v>
      </c>
    </row>
    <row r="532" x14ac:dyDescent="0.3">
      <c r="A532" s="265">
        <v>104101753</v>
      </c>
      <c r="B532" s="265" t="s">
        <v>1856</v>
      </c>
      <c r="C532" s="11">
        <v>8</v>
      </c>
      <c r="D532" s="11">
        <v>10</v>
      </c>
      <c r="E532" s="11">
        <v>0</v>
      </c>
      <c r="F532" s="11">
        <v>0</v>
      </c>
    </row>
    <row r="533" x14ac:dyDescent="0.3">
      <c r="A533" s="265">
        <v>104101592</v>
      </c>
      <c r="B533" s="265" t="s">
        <v>1857</v>
      </c>
      <c r="C533" s="11">
        <v>8</v>
      </c>
      <c r="D533" s="11">
        <v>10</v>
      </c>
      <c r="E533" s="11">
        <v>0</v>
      </c>
      <c r="F533" s="11">
        <v>0</v>
      </c>
    </row>
    <row r="534" x14ac:dyDescent="0.3">
      <c r="A534" s="265">
        <v>104101228</v>
      </c>
      <c r="B534" s="265" t="s">
        <v>1858</v>
      </c>
      <c r="C534" s="11">
        <v>8</v>
      </c>
      <c r="D534" s="11">
        <v>10</v>
      </c>
      <c r="E534" s="11">
        <v>0</v>
      </c>
      <c r="F534" s="11">
        <v>0</v>
      </c>
    </row>
    <row r="535" x14ac:dyDescent="0.3">
      <c r="A535" s="265">
        <v>104401029</v>
      </c>
      <c r="B535" s="265" t="s">
        <v>1859</v>
      </c>
      <c r="C535" s="11">
        <v>9</v>
      </c>
      <c r="D535" s="11">
        <v>10</v>
      </c>
      <c r="E535" s="11">
        <v>0</v>
      </c>
      <c r="F535" s="11">
        <v>11</v>
      </c>
    </row>
    <row r="536" x14ac:dyDescent="0.3">
      <c r="A536" s="265">
        <v>603201039</v>
      </c>
      <c r="B536" s="265" t="s">
        <v>786</v>
      </c>
      <c r="C536" s="11">
        <v>22</v>
      </c>
      <c r="D536" s="11">
        <v>10</v>
      </c>
      <c r="E536" s="11">
        <v>0</v>
      </c>
      <c r="F536" s="11">
        <v>0</v>
      </c>
    </row>
    <row r="537" x14ac:dyDescent="0.3">
      <c r="A537" s="265">
        <v>304101025</v>
      </c>
      <c r="B537" s="265" t="s">
        <v>1169</v>
      </c>
      <c r="C537" s="11">
        <v>35</v>
      </c>
      <c r="D537" s="11">
        <v>10</v>
      </c>
      <c r="E537" s="11">
        <v>0</v>
      </c>
      <c r="F537" s="11">
        <v>0</v>
      </c>
    </row>
    <row r="538" x14ac:dyDescent="0.3">
      <c r="A538" s="265">
        <v>304101021</v>
      </c>
      <c r="B538" s="265" t="s">
        <v>462</v>
      </c>
      <c r="C538" s="11">
        <v>35</v>
      </c>
      <c r="D538" s="11">
        <v>10</v>
      </c>
      <c r="E538" s="11">
        <v>0</v>
      </c>
      <c r="F538" s="11">
        <v>0</v>
      </c>
    </row>
    <row r="539" x14ac:dyDescent="0.3">
      <c r="A539" s="265">
        <v>302203052</v>
      </c>
      <c r="B539" s="265" t="s">
        <v>1142</v>
      </c>
      <c r="C539" s="11">
        <v>35</v>
      </c>
      <c r="D539" s="11">
        <v>10</v>
      </c>
      <c r="E539" s="11">
        <v>0</v>
      </c>
      <c r="F539" s="11">
        <v>0</v>
      </c>
    </row>
    <row r="540" x14ac:dyDescent="0.3">
      <c r="A540" s="265">
        <v>304102001</v>
      </c>
      <c r="B540" s="265" t="s">
        <v>1171</v>
      </c>
      <c r="C540" s="11">
        <v>35</v>
      </c>
      <c r="D540" s="11">
        <v>10</v>
      </c>
      <c r="E540" s="11">
        <v>0</v>
      </c>
      <c r="F540" s="11">
        <v>0</v>
      </c>
    </row>
    <row r="541" x14ac:dyDescent="0.3">
      <c r="A541" s="265">
        <v>603201073</v>
      </c>
      <c r="B541" s="265" t="s">
        <v>806</v>
      </c>
      <c r="C541" s="11">
        <v>20</v>
      </c>
      <c r="D541" s="11">
        <v>10</v>
      </c>
      <c r="E541" s="11">
        <v>0</v>
      </c>
      <c r="F541" s="11">
        <v>0</v>
      </c>
    </row>
    <row r="542" x14ac:dyDescent="0.3">
      <c r="A542" s="265">
        <v>304101026</v>
      </c>
      <c r="B542" s="265" t="s">
        <v>1170</v>
      </c>
      <c r="C542" s="11">
        <v>35</v>
      </c>
      <c r="D542" s="11">
        <v>10</v>
      </c>
      <c r="E542" s="11">
        <v>0</v>
      </c>
      <c r="F542" s="11">
        <v>0</v>
      </c>
    </row>
    <row r="543" x14ac:dyDescent="0.3">
      <c r="A543" s="265">
        <v>104101020</v>
      </c>
      <c r="B543" s="265" t="s">
        <v>1860</v>
      </c>
      <c r="C543" s="11">
        <v>8</v>
      </c>
      <c r="D543" s="11">
        <v>10</v>
      </c>
      <c r="E543" s="11">
        <v>0</v>
      </c>
      <c r="F543" s="11">
        <v>0</v>
      </c>
    </row>
    <row r="544" x14ac:dyDescent="0.3">
      <c r="A544" s="265">
        <v>101107010</v>
      </c>
      <c r="B544" s="265" t="s">
        <v>1861</v>
      </c>
      <c r="C544" s="11">
        <v>6</v>
      </c>
      <c r="D544" s="11">
        <v>10</v>
      </c>
      <c r="E544" s="11">
        <v>0</v>
      </c>
      <c r="F544" s="11">
        <v>0</v>
      </c>
    </row>
    <row r="545" x14ac:dyDescent="0.3">
      <c r="A545" s="265">
        <v>202402076</v>
      </c>
      <c r="B545" s="265" t="s">
        <v>1862</v>
      </c>
      <c r="C545" s="11">
        <v>12</v>
      </c>
      <c r="D545" s="11">
        <v>10</v>
      </c>
      <c r="E545" s="11">
        <v>0</v>
      </c>
      <c r="F545" s="11">
        <v>0</v>
      </c>
    </row>
    <row r="546" x14ac:dyDescent="0.3">
      <c r="A546" s="265">
        <v>101601004</v>
      </c>
      <c r="B546" s="265" t="s">
        <v>1863</v>
      </c>
      <c r="C546" s="11">
        <v>1</v>
      </c>
      <c r="D546" s="11">
        <v>10</v>
      </c>
      <c r="E546" s="11">
        <v>0</v>
      </c>
      <c r="F546" s="11">
        <v>0</v>
      </c>
    </row>
    <row r="547" x14ac:dyDescent="0.3">
      <c r="A547" s="265">
        <v>104102063</v>
      </c>
      <c r="B547" s="265" t="s">
        <v>1864</v>
      </c>
      <c r="C547" s="11">
        <v>8</v>
      </c>
      <c r="D547" s="11">
        <v>10</v>
      </c>
      <c r="E547" s="11">
        <v>0</v>
      </c>
      <c r="F547" s="11">
        <v>0</v>
      </c>
    </row>
    <row r="548" x14ac:dyDescent="0.3">
      <c r="A548" s="265">
        <v>306401001</v>
      </c>
      <c r="B548" s="265" t="s">
        <v>1865</v>
      </c>
      <c r="C548" s="11">
        <v>3</v>
      </c>
      <c r="D548" s="11">
        <v>10</v>
      </c>
      <c r="E548" s="11">
        <v>0</v>
      </c>
      <c r="F548" s="11">
        <v>0</v>
      </c>
    </row>
    <row r="549" x14ac:dyDescent="0.3">
      <c r="A549" s="265">
        <v>502101120</v>
      </c>
      <c r="B549" s="265" t="s">
        <v>999</v>
      </c>
      <c r="C549" s="11">
        <v>30</v>
      </c>
      <c r="D549" s="11">
        <v>10</v>
      </c>
      <c r="E549" s="11">
        <v>0</v>
      </c>
      <c r="F549" s="11">
        <v>0</v>
      </c>
    </row>
    <row r="550" x14ac:dyDescent="0.3">
      <c r="A550" s="265">
        <v>505101008</v>
      </c>
      <c r="B550" s="265" t="s">
        <v>435</v>
      </c>
      <c r="C550" s="11">
        <v>28</v>
      </c>
      <c r="D550" s="11">
        <v>10</v>
      </c>
      <c r="E550" s="11">
        <v>0</v>
      </c>
      <c r="F550" s="11">
        <v>1</v>
      </c>
    </row>
    <row r="551" x14ac:dyDescent="0.3">
      <c r="A551" s="265">
        <v>505101010</v>
      </c>
      <c r="B551" s="265" t="s">
        <v>437</v>
      </c>
      <c r="C551" s="11">
        <v>28</v>
      </c>
      <c r="D551" s="11">
        <v>10</v>
      </c>
      <c r="E551" s="11">
        <v>0</v>
      </c>
      <c r="F551" s="11">
        <v>1</v>
      </c>
    </row>
    <row r="552" x14ac:dyDescent="0.3">
      <c r="A552" s="265">
        <v>706101001</v>
      </c>
      <c r="B552" s="265" t="s">
        <v>1215</v>
      </c>
      <c r="C552" s="11">
        <v>38</v>
      </c>
      <c r="D552" s="11">
        <v>10</v>
      </c>
      <c r="E552" s="11">
        <v>0</v>
      </c>
      <c r="F552" s="11">
        <v>0</v>
      </c>
    </row>
    <row r="553" x14ac:dyDescent="0.3">
      <c r="A553" s="265">
        <v>603201043</v>
      </c>
      <c r="B553" s="265" t="s">
        <v>1866</v>
      </c>
      <c r="C553" s="11">
        <v>2</v>
      </c>
      <c r="D553" s="11">
        <v>10</v>
      </c>
      <c r="E553" s="11">
        <v>0</v>
      </c>
      <c r="F553" s="11">
        <v>0</v>
      </c>
    </row>
    <row r="554" x14ac:dyDescent="0.3">
      <c r="A554" s="265">
        <v>101201002</v>
      </c>
      <c r="B554" s="265" t="s">
        <v>1867</v>
      </c>
      <c r="C554" s="11">
        <v>5</v>
      </c>
      <c r="D554" s="11">
        <v>10</v>
      </c>
      <c r="E554" s="11">
        <v>0</v>
      </c>
      <c r="F554" s="11">
        <v>0</v>
      </c>
    </row>
    <row r="555" x14ac:dyDescent="0.3">
      <c r="A555" s="265">
        <v>101201003</v>
      </c>
      <c r="B555" s="265" t="s">
        <v>1868</v>
      </c>
      <c r="C555" s="11">
        <v>5</v>
      </c>
      <c r="D555" s="11">
        <v>10</v>
      </c>
      <c r="E555" s="11">
        <v>0</v>
      </c>
      <c r="F555" s="11">
        <v>0</v>
      </c>
    </row>
    <row r="556" x14ac:dyDescent="0.3">
      <c r="A556" s="265">
        <v>101201004</v>
      </c>
      <c r="B556" s="265" t="s">
        <v>1869</v>
      </c>
      <c r="C556" s="11">
        <v>5</v>
      </c>
      <c r="D556" s="11">
        <v>10</v>
      </c>
      <c r="E556" s="11">
        <v>0</v>
      </c>
      <c r="F556" s="11">
        <v>0</v>
      </c>
    </row>
    <row r="557" x14ac:dyDescent="0.3">
      <c r="A557" s="265">
        <v>104502546</v>
      </c>
      <c r="B557" s="265" t="s">
        <v>1870</v>
      </c>
      <c r="C557" s="11">
        <v>8</v>
      </c>
      <c r="D557" s="11">
        <v>10</v>
      </c>
      <c r="E557" s="11">
        <v>0</v>
      </c>
      <c r="F557" s="11">
        <v>0</v>
      </c>
    </row>
    <row r="558" x14ac:dyDescent="0.3">
      <c r="A558" s="265">
        <v>104502304</v>
      </c>
      <c r="B558" s="265" t="s">
        <v>1871</v>
      </c>
      <c r="C558" s="11">
        <v>5</v>
      </c>
      <c r="D558" s="11">
        <v>10</v>
      </c>
      <c r="E558" s="11">
        <v>0</v>
      </c>
      <c r="F558" s="11">
        <v>0</v>
      </c>
    </row>
    <row r="559" x14ac:dyDescent="0.3">
      <c r="A559" s="265">
        <v>101208008</v>
      </c>
      <c r="B559" s="265" t="s">
        <v>1872</v>
      </c>
      <c r="C559" s="11">
        <v>2</v>
      </c>
      <c r="D559" s="11">
        <v>10</v>
      </c>
      <c r="E559" s="11">
        <v>0</v>
      </c>
      <c r="F559" s="11">
        <v>0</v>
      </c>
    </row>
    <row r="560" x14ac:dyDescent="0.3">
      <c r="A560" s="265">
        <v>101205001</v>
      </c>
      <c r="B560" s="265" t="s">
        <v>1873</v>
      </c>
      <c r="C560" s="11">
        <v>5</v>
      </c>
      <c r="D560" s="11">
        <v>10</v>
      </c>
      <c r="E560" s="11">
        <v>0</v>
      </c>
      <c r="F560" s="11">
        <v>0</v>
      </c>
    </row>
    <row r="561" x14ac:dyDescent="0.3">
      <c r="A561" s="265">
        <v>101205003</v>
      </c>
      <c r="B561" s="265" t="s">
        <v>1874</v>
      </c>
      <c r="C561" s="11">
        <v>5</v>
      </c>
      <c r="D561" s="11">
        <v>10</v>
      </c>
      <c r="E561" s="11">
        <v>0</v>
      </c>
      <c r="F561" s="11">
        <v>0</v>
      </c>
    </row>
    <row r="562" x14ac:dyDescent="0.3">
      <c r="A562" s="265">
        <v>104502381</v>
      </c>
      <c r="B562" s="265" t="s">
        <v>1875</v>
      </c>
      <c r="C562" s="11">
        <v>8</v>
      </c>
      <c r="D562" s="11">
        <v>10</v>
      </c>
      <c r="E562" s="11">
        <v>0</v>
      </c>
      <c r="F562" s="11">
        <v>0</v>
      </c>
    </row>
    <row r="563" x14ac:dyDescent="0.3">
      <c r="A563" s="265">
        <v>104502383</v>
      </c>
      <c r="B563" s="265" t="s">
        <v>1876</v>
      </c>
      <c r="C563" s="11">
        <v>8</v>
      </c>
      <c r="D563" s="11">
        <v>10</v>
      </c>
      <c r="E563" s="11">
        <v>0</v>
      </c>
      <c r="F563" s="11">
        <v>0</v>
      </c>
    </row>
    <row r="564" x14ac:dyDescent="0.3">
      <c r="A564" s="265">
        <v>101904014</v>
      </c>
      <c r="B564" s="265" t="s">
        <v>1877</v>
      </c>
      <c r="C564" s="11">
        <v>8</v>
      </c>
      <c r="D564" s="11">
        <v>10</v>
      </c>
      <c r="E564" s="11">
        <v>0</v>
      </c>
      <c r="F564" s="11">
        <v>0</v>
      </c>
    </row>
    <row r="565" x14ac:dyDescent="0.3">
      <c r="A565" s="265">
        <v>104502413</v>
      </c>
      <c r="B565" s="265" t="s">
        <v>1878</v>
      </c>
      <c r="C565" s="11">
        <v>8</v>
      </c>
      <c r="D565" s="11">
        <v>10</v>
      </c>
      <c r="E565" s="11">
        <v>0</v>
      </c>
      <c r="F565" s="11">
        <v>0</v>
      </c>
    </row>
    <row r="566" x14ac:dyDescent="0.3">
      <c r="A566" s="265">
        <v>104101923</v>
      </c>
      <c r="B566" s="265" t="s">
        <v>1879</v>
      </c>
      <c r="C566" s="11">
        <v>8</v>
      </c>
      <c r="D566" s="11">
        <v>10</v>
      </c>
      <c r="E566" s="11">
        <v>0</v>
      </c>
      <c r="F566" s="11">
        <v>0</v>
      </c>
    </row>
    <row r="567" x14ac:dyDescent="0.3">
      <c r="A567" s="265">
        <v>104101887</v>
      </c>
      <c r="B567" s="265" t="s">
        <v>1880</v>
      </c>
      <c r="C567" s="11">
        <v>8</v>
      </c>
      <c r="D567" s="11">
        <v>10</v>
      </c>
      <c r="E567" s="11">
        <v>0</v>
      </c>
      <c r="F567" s="11">
        <v>0</v>
      </c>
    </row>
    <row r="568" x14ac:dyDescent="0.3">
      <c r="A568" s="265">
        <v>104502426</v>
      </c>
      <c r="B568" s="265" t="s">
        <v>1881</v>
      </c>
      <c r="C568" s="11">
        <v>8</v>
      </c>
      <c r="D568" s="11">
        <v>10</v>
      </c>
      <c r="E568" s="11">
        <v>0</v>
      </c>
      <c r="F568" s="11">
        <v>0</v>
      </c>
    </row>
    <row r="569" x14ac:dyDescent="0.3">
      <c r="A569" s="265">
        <v>104502421</v>
      </c>
      <c r="B569" s="265" t="s">
        <v>1882</v>
      </c>
      <c r="C569" s="11">
        <v>8</v>
      </c>
      <c r="D569" s="11">
        <v>10</v>
      </c>
      <c r="E569" s="11">
        <v>0</v>
      </c>
      <c r="F569" s="11">
        <v>0</v>
      </c>
    </row>
    <row r="570" x14ac:dyDescent="0.3">
      <c r="A570" s="265">
        <v>104502476</v>
      </c>
      <c r="B570" s="265" t="s">
        <v>1883</v>
      </c>
      <c r="C570" s="11">
        <v>8</v>
      </c>
      <c r="D570" s="11">
        <v>10</v>
      </c>
      <c r="E570" s="11">
        <v>0</v>
      </c>
      <c r="F570" s="11">
        <v>0</v>
      </c>
    </row>
    <row r="571" x14ac:dyDescent="0.3">
      <c r="A571" s="265">
        <v>101201005</v>
      </c>
      <c r="B571" s="265" t="s">
        <v>1884</v>
      </c>
      <c r="C571" s="11">
        <v>5</v>
      </c>
      <c r="D571" s="11">
        <v>10</v>
      </c>
      <c r="E571" s="11">
        <v>0</v>
      </c>
      <c r="F571" s="11">
        <v>0</v>
      </c>
    </row>
    <row r="572" x14ac:dyDescent="0.3">
      <c r="A572" s="265">
        <v>101201006</v>
      </c>
      <c r="B572" s="265" t="s">
        <v>1885</v>
      </c>
      <c r="C572" s="11">
        <v>5</v>
      </c>
      <c r="D572" s="11">
        <v>10</v>
      </c>
      <c r="E572" s="11">
        <v>0</v>
      </c>
      <c r="F572" s="11">
        <v>0</v>
      </c>
    </row>
    <row r="573" x14ac:dyDescent="0.3">
      <c r="A573" s="265">
        <v>101201028</v>
      </c>
      <c r="B573" s="265" t="s">
        <v>1886</v>
      </c>
      <c r="C573" s="11">
        <v>5</v>
      </c>
      <c r="D573" s="11">
        <v>10</v>
      </c>
      <c r="E573" s="11">
        <v>0</v>
      </c>
      <c r="F573" s="11">
        <v>0</v>
      </c>
    </row>
    <row r="574" x14ac:dyDescent="0.3">
      <c r="A574" s="265">
        <v>101301032</v>
      </c>
      <c r="B574" s="265" t="s">
        <v>1887</v>
      </c>
      <c r="C574" s="11">
        <v>2</v>
      </c>
      <c r="D574" s="11">
        <v>10</v>
      </c>
      <c r="E574" s="11">
        <v>0</v>
      </c>
      <c r="F574" s="11">
        <v>0</v>
      </c>
    </row>
    <row r="575" x14ac:dyDescent="0.3">
      <c r="A575" s="265">
        <v>308101042</v>
      </c>
      <c r="B575" s="265" t="s">
        <v>489</v>
      </c>
      <c r="C575" s="11">
        <v>12</v>
      </c>
      <c r="D575" s="11">
        <v>10</v>
      </c>
      <c r="E575" s="11">
        <v>0</v>
      </c>
      <c r="F575" s="11">
        <v>0</v>
      </c>
    </row>
    <row r="576" x14ac:dyDescent="0.3">
      <c r="A576" s="265">
        <v>101209002</v>
      </c>
      <c r="B576" s="265" t="s">
        <v>1888</v>
      </c>
      <c r="C576" s="11">
        <v>2</v>
      </c>
      <c r="D576" s="11">
        <v>10</v>
      </c>
      <c r="E576" s="11">
        <v>0</v>
      </c>
      <c r="F576" s="11">
        <v>0</v>
      </c>
    </row>
    <row r="577" x14ac:dyDescent="0.3">
      <c r="A577" s="265">
        <v>311201012</v>
      </c>
      <c r="B577" s="265" t="s">
        <v>835</v>
      </c>
      <c r="C577" s="11">
        <v>22</v>
      </c>
      <c r="D577" s="11">
        <v>10</v>
      </c>
      <c r="E577" s="11">
        <v>0</v>
      </c>
      <c r="F577" s="11">
        <v>0</v>
      </c>
    </row>
    <row r="578" x14ac:dyDescent="0.3">
      <c r="A578" s="265">
        <v>702202005</v>
      </c>
      <c r="B578" s="265" t="s">
        <v>862</v>
      </c>
      <c r="C578" s="11">
        <v>22</v>
      </c>
      <c r="D578" s="11">
        <v>10</v>
      </c>
      <c r="E578" s="11">
        <v>0</v>
      </c>
      <c r="F578" s="11">
        <v>0</v>
      </c>
    </row>
    <row r="579" x14ac:dyDescent="0.3">
      <c r="A579" s="265">
        <v>603101082</v>
      </c>
      <c r="B579" s="265" t="s">
        <v>776</v>
      </c>
      <c r="C579" s="11">
        <v>20</v>
      </c>
      <c r="D579" s="11">
        <v>10</v>
      </c>
      <c r="E579" s="11">
        <v>0</v>
      </c>
      <c r="F579" s="11">
        <v>0</v>
      </c>
    </row>
    <row r="580" x14ac:dyDescent="0.3">
      <c r="A580" s="265">
        <v>702201007</v>
      </c>
      <c r="B580" s="265" t="s">
        <v>541</v>
      </c>
      <c r="C580" s="11">
        <v>13</v>
      </c>
      <c r="D580" s="11">
        <v>10</v>
      </c>
      <c r="E580" s="11">
        <v>0</v>
      </c>
      <c r="F580" s="11">
        <v>0</v>
      </c>
    </row>
    <row r="581" x14ac:dyDescent="0.3">
      <c r="A581" s="265">
        <v>603101079</v>
      </c>
      <c r="B581" s="265" t="s">
        <v>774</v>
      </c>
      <c r="C581" s="11">
        <v>20</v>
      </c>
      <c r="D581" s="11">
        <v>10</v>
      </c>
      <c r="E581" s="11">
        <v>0</v>
      </c>
      <c r="F581" s="11">
        <v>0</v>
      </c>
    </row>
    <row r="582" x14ac:dyDescent="0.3">
      <c r="A582" s="265">
        <v>601301035</v>
      </c>
      <c r="B582" s="265" t="s">
        <v>430</v>
      </c>
      <c r="C582" s="11">
        <v>26</v>
      </c>
      <c r="D582" s="11">
        <v>10</v>
      </c>
      <c r="E582" s="11">
        <v>0</v>
      </c>
      <c r="F582" s="11">
        <v>1</v>
      </c>
    </row>
    <row r="583" x14ac:dyDescent="0.3">
      <c r="A583" s="265">
        <v>603201035</v>
      </c>
      <c r="B583" s="265" t="s">
        <v>380</v>
      </c>
      <c r="C583" s="11">
        <v>24</v>
      </c>
      <c r="D583" s="11">
        <v>10</v>
      </c>
      <c r="E583" s="11">
        <v>0</v>
      </c>
      <c r="F583" s="11">
        <v>5</v>
      </c>
    </row>
    <row r="584" x14ac:dyDescent="0.3">
      <c r="A584" s="265">
        <v>603201068</v>
      </c>
      <c r="B584" s="265" t="s">
        <v>803</v>
      </c>
      <c r="C584" s="11">
        <v>20</v>
      </c>
      <c r="D584" s="11">
        <v>10</v>
      </c>
      <c r="E584" s="11">
        <v>0</v>
      </c>
      <c r="F584" s="11">
        <v>0</v>
      </c>
    </row>
    <row r="585" x14ac:dyDescent="0.3">
      <c r="A585" s="265">
        <v>203101026</v>
      </c>
      <c r="B585" s="265" t="s">
        <v>697</v>
      </c>
      <c r="C585" s="11">
        <v>20</v>
      </c>
      <c r="D585" s="11">
        <v>10</v>
      </c>
      <c r="E585" s="11">
        <v>0</v>
      </c>
      <c r="F585" s="11">
        <v>0</v>
      </c>
    </row>
    <row r="586" x14ac:dyDescent="0.3">
      <c r="A586" s="265">
        <v>603401014</v>
      </c>
      <c r="B586" s="265" t="s">
        <v>552</v>
      </c>
      <c r="C586" s="11">
        <v>14</v>
      </c>
      <c r="D586" s="11">
        <v>10</v>
      </c>
      <c r="E586" s="11">
        <v>0</v>
      </c>
      <c r="F586" s="11">
        <v>0</v>
      </c>
    </row>
    <row r="587" x14ac:dyDescent="0.3">
      <c r="A587" s="265">
        <v>603101102</v>
      </c>
      <c r="B587" s="265" t="s">
        <v>787</v>
      </c>
      <c r="C587" s="11">
        <v>20</v>
      </c>
      <c r="D587" s="11">
        <v>10</v>
      </c>
      <c r="E587" s="11">
        <v>0</v>
      </c>
      <c r="F587" s="11">
        <v>0</v>
      </c>
    </row>
    <row r="588" x14ac:dyDescent="0.3">
      <c r="A588" s="265">
        <v>104101977</v>
      </c>
      <c r="B588" s="265" t="s">
        <v>1889</v>
      </c>
      <c r="C588" s="11">
        <v>8</v>
      </c>
      <c r="D588" s="11">
        <v>10</v>
      </c>
      <c r="E588" s="11">
        <v>0</v>
      </c>
      <c r="F588" s="11">
        <v>0</v>
      </c>
    </row>
    <row r="589" x14ac:dyDescent="0.3">
      <c r="A589" s="265">
        <v>104101689</v>
      </c>
      <c r="B589" s="265" t="s">
        <v>1890</v>
      </c>
      <c r="C589" s="11">
        <v>8</v>
      </c>
      <c r="D589" s="11">
        <v>10</v>
      </c>
      <c r="E589" s="11">
        <v>0</v>
      </c>
      <c r="F589" s="11">
        <v>0</v>
      </c>
    </row>
    <row r="590" x14ac:dyDescent="0.3">
      <c r="A590" s="265">
        <v>603101043</v>
      </c>
      <c r="B590" s="265" t="s">
        <v>445</v>
      </c>
      <c r="C590" s="11">
        <v>26</v>
      </c>
      <c r="D590" s="11">
        <v>10</v>
      </c>
      <c r="E590" s="11">
        <v>0</v>
      </c>
      <c r="F590" s="11">
        <v>1</v>
      </c>
    </row>
    <row r="591" x14ac:dyDescent="0.3">
      <c r="A591" s="265">
        <v>601401002</v>
      </c>
      <c r="B591" s="265" t="s">
        <v>431</v>
      </c>
      <c r="C591" s="11">
        <v>26</v>
      </c>
      <c r="D591" s="11">
        <v>10</v>
      </c>
      <c r="E591" s="11">
        <v>0</v>
      </c>
      <c r="F591" s="11">
        <v>1</v>
      </c>
    </row>
    <row r="592" x14ac:dyDescent="0.3">
      <c r="A592" s="265">
        <v>601401013</v>
      </c>
      <c r="B592" s="265" t="s">
        <v>432</v>
      </c>
      <c r="C592" s="11">
        <v>26</v>
      </c>
      <c r="D592" s="11">
        <v>10</v>
      </c>
      <c r="E592" s="11">
        <v>0</v>
      </c>
      <c r="F592" s="11">
        <v>1</v>
      </c>
    </row>
    <row r="593" x14ac:dyDescent="0.3">
      <c r="A593" s="265">
        <v>101701017</v>
      </c>
      <c r="B593" s="265" t="s">
        <v>1891</v>
      </c>
      <c r="C593" s="11">
        <v>1</v>
      </c>
      <c r="D593" s="11">
        <v>10</v>
      </c>
      <c r="E593" s="11">
        <v>0</v>
      </c>
      <c r="F593" s="11">
        <v>0</v>
      </c>
    </row>
    <row r="594" x14ac:dyDescent="0.3">
      <c r="A594" s="265">
        <v>101701018</v>
      </c>
      <c r="B594" s="265" t="s">
        <v>1892</v>
      </c>
      <c r="C594" s="11">
        <v>1</v>
      </c>
      <c r="D594" s="11">
        <v>10</v>
      </c>
      <c r="E594" s="11">
        <v>0</v>
      </c>
      <c r="F594" s="11">
        <v>0</v>
      </c>
    </row>
    <row r="595" x14ac:dyDescent="0.3">
      <c r="A595" s="265">
        <v>603101057</v>
      </c>
      <c r="B595" s="265" t="s">
        <v>760</v>
      </c>
      <c r="C595" s="11">
        <v>20</v>
      </c>
      <c r="D595" s="11">
        <v>10</v>
      </c>
      <c r="E595" s="11">
        <v>0</v>
      </c>
      <c r="F595" s="11">
        <v>0</v>
      </c>
    </row>
    <row r="596" x14ac:dyDescent="0.3">
      <c r="A596" s="265">
        <v>302203003</v>
      </c>
      <c r="B596" s="265" t="s">
        <v>1126</v>
      </c>
      <c r="C596" s="11">
        <v>35</v>
      </c>
      <c r="D596" s="11">
        <v>10</v>
      </c>
      <c r="E596" s="11">
        <v>0</v>
      </c>
      <c r="F596" s="11">
        <v>0</v>
      </c>
    </row>
    <row r="597" x14ac:dyDescent="0.3">
      <c r="A597" s="265">
        <v>302203029</v>
      </c>
      <c r="B597" s="265" t="s">
        <v>1108</v>
      </c>
      <c r="C597" s="11">
        <v>35</v>
      </c>
      <c r="D597" s="11">
        <v>10</v>
      </c>
      <c r="E597" s="11">
        <v>0</v>
      </c>
      <c r="F597" s="11">
        <v>0</v>
      </c>
    </row>
    <row r="598" x14ac:dyDescent="0.3">
      <c r="A598" s="265">
        <v>311201008</v>
      </c>
      <c r="B598" s="265" t="s">
        <v>448</v>
      </c>
      <c r="C598" s="11">
        <v>27</v>
      </c>
      <c r="D598" s="11">
        <v>10</v>
      </c>
      <c r="E598" s="11">
        <v>0</v>
      </c>
      <c r="F598" s="11">
        <v>1</v>
      </c>
    </row>
    <row r="599" x14ac:dyDescent="0.3">
      <c r="A599" s="265">
        <v>701301003</v>
      </c>
      <c r="B599" s="265" t="s">
        <v>814</v>
      </c>
      <c r="C599" s="11">
        <v>20</v>
      </c>
      <c r="D599" s="11">
        <v>10</v>
      </c>
      <c r="E599" s="11">
        <v>0</v>
      </c>
      <c r="F599" s="11">
        <v>0</v>
      </c>
    </row>
    <row r="600" x14ac:dyDescent="0.3">
      <c r="A600" s="265">
        <v>701301005</v>
      </c>
      <c r="B600" s="265" t="s">
        <v>815</v>
      </c>
      <c r="C600" s="11">
        <v>20</v>
      </c>
      <c r="D600" s="11">
        <v>10</v>
      </c>
      <c r="E600" s="11">
        <v>0</v>
      </c>
      <c r="F600" s="11">
        <v>0</v>
      </c>
    </row>
    <row r="601" x14ac:dyDescent="0.3">
      <c r="A601" s="265">
        <v>312102037</v>
      </c>
      <c r="B601" s="265" t="s">
        <v>734</v>
      </c>
      <c r="C601" s="11">
        <v>20</v>
      </c>
      <c r="D601" s="11">
        <v>10</v>
      </c>
      <c r="E601" s="11">
        <v>0</v>
      </c>
      <c r="F601" s="11">
        <v>0</v>
      </c>
    </row>
    <row r="602" x14ac:dyDescent="0.3">
      <c r="A602" s="265">
        <v>312102009</v>
      </c>
      <c r="B602" s="265" t="s">
        <v>551</v>
      </c>
      <c r="C602" s="11">
        <v>14</v>
      </c>
      <c r="D602" s="11">
        <v>10</v>
      </c>
      <c r="E602" s="11">
        <v>0</v>
      </c>
      <c r="F602" s="11">
        <v>0</v>
      </c>
    </row>
    <row r="603" x14ac:dyDescent="0.3">
      <c r="A603" s="265">
        <v>502301030</v>
      </c>
      <c r="B603" s="265" t="s">
        <v>1011</v>
      </c>
      <c r="C603" s="11">
        <v>30</v>
      </c>
      <c r="D603" s="11">
        <v>10</v>
      </c>
      <c r="E603" s="11">
        <v>0</v>
      </c>
      <c r="F603" s="11">
        <v>0</v>
      </c>
    </row>
    <row r="604" x14ac:dyDescent="0.3">
      <c r="A604" s="265">
        <v>701303009</v>
      </c>
      <c r="B604" s="265" t="s">
        <v>348</v>
      </c>
      <c r="C604" s="11">
        <v>19</v>
      </c>
      <c r="D604" s="11">
        <v>10</v>
      </c>
      <c r="E604" s="11">
        <v>0</v>
      </c>
      <c r="F604" s="11">
        <v>0</v>
      </c>
    </row>
    <row r="605" x14ac:dyDescent="0.3">
      <c r="A605" s="265">
        <v>312101022</v>
      </c>
      <c r="B605" s="265" t="s">
        <v>598</v>
      </c>
      <c r="C605" s="11">
        <v>18</v>
      </c>
      <c r="D605" s="11">
        <v>10</v>
      </c>
      <c r="E605" s="11">
        <v>0</v>
      </c>
      <c r="F605" s="11">
        <v>0</v>
      </c>
    </row>
    <row r="606" x14ac:dyDescent="0.3">
      <c r="A606" s="265">
        <v>312101023</v>
      </c>
      <c r="B606" s="265" t="s">
        <v>599</v>
      </c>
      <c r="C606" s="11">
        <v>18</v>
      </c>
      <c r="D606" s="11">
        <v>10</v>
      </c>
      <c r="E606" s="11">
        <v>0</v>
      </c>
      <c r="F606" s="11">
        <v>0</v>
      </c>
    </row>
    <row r="607" x14ac:dyDescent="0.3">
      <c r="A607" s="265">
        <v>104101118</v>
      </c>
      <c r="B607" s="265" t="s">
        <v>1893</v>
      </c>
      <c r="C607" s="11">
        <v>8</v>
      </c>
      <c r="D607" s="11">
        <v>10</v>
      </c>
      <c r="E607" s="11">
        <v>0</v>
      </c>
      <c r="F607" s="11">
        <v>0</v>
      </c>
    </row>
    <row r="608" x14ac:dyDescent="0.3">
      <c r="A608" s="265">
        <v>104502173</v>
      </c>
      <c r="B608" s="265" t="s">
        <v>1894</v>
      </c>
      <c r="C608" s="11">
        <v>8</v>
      </c>
      <c r="D608" s="11">
        <v>10</v>
      </c>
      <c r="E608" s="11">
        <v>0</v>
      </c>
      <c r="F608" s="11">
        <v>0</v>
      </c>
    </row>
    <row r="609" x14ac:dyDescent="0.3">
      <c r="A609" s="265">
        <v>104101021</v>
      </c>
      <c r="B609" s="265" t="s">
        <v>1895</v>
      </c>
      <c r="C609" s="11">
        <v>8</v>
      </c>
      <c r="D609" s="11">
        <v>10</v>
      </c>
      <c r="E609" s="11">
        <v>0</v>
      </c>
      <c r="F609" s="11">
        <v>0</v>
      </c>
    </row>
    <row r="610" x14ac:dyDescent="0.3">
      <c r="A610" s="265">
        <v>104101408</v>
      </c>
      <c r="B610" s="265" t="s">
        <v>1896</v>
      </c>
      <c r="C610" s="11">
        <v>8</v>
      </c>
      <c r="D610" s="11">
        <v>10</v>
      </c>
      <c r="E610" s="11">
        <v>0</v>
      </c>
      <c r="F610" s="11">
        <v>0</v>
      </c>
    </row>
    <row r="611" x14ac:dyDescent="0.3">
      <c r="A611" s="265">
        <v>104101260</v>
      </c>
      <c r="B611" s="265" t="s">
        <v>1897</v>
      </c>
      <c r="C611" s="11">
        <v>8</v>
      </c>
      <c r="D611" s="11">
        <v>10</v>
      </c>
      <c r="E611" s="11">
        <v>0</v>
      </c>
      <c r="F611" s="11">
        <v>0</v>
      </c>
    </row>
    <row r="612" x14ac:dyDescent="0.3">
      <c r="A612" s="265">
        <v>104101880</v>
      </c>
      <c r="B612" s="265" t="s">
        <v>1898</v>
      </c>
      <c r="C612" s="11">
        <v>8</v>
      </c>
      <c r="D612" s="11">
        <v>10</v>
      </c>
      <c r="E612" s="11">
        <v>0</v>
      </c>
      <c r="F612" s="11">
        <v>0</v>
      </c>
    </row>
    <row r="613" x14ac:dyDescent="0.3">
      <c r="A613" s="265">
        <v>104101917</v>
      </c>
      <c r="B613" s="265" t="s">
        <v>1899</v>
      </c>
      <c r="C613" s="11">
        <v>8</v>
      </c>
      <c r="D613" s="11">
        <v>10</v>
      </c>
      <c r="E613" s="11">
        <v>0</v>
      </c>
      <c r="F613" s="11">
        <v>0</v>
      </c>
    </row>
    <row r="614" x14ac:dyDescent="0.3">
      <c r="A614" s="265">
        <v>104502495</v>
      </c>
      <c r="B614" s="265" t="s">
        <v>1900</v>
      </c>
      <c r="C614" s="11">
        <v>8</v>
      </c>
      <c r="D614" s="11">
        <v>10</v>
      </c>
      <c r="E614" s="11">
        <v>0</v>
      </c>
      <c r="F614" s="11">
        <v>0</v>
      </c>
    </row>
    <row r="615" x14ac:dyDescent="0.3">
      <c r="A615" s="265">
        <v>104502450</v>
      </c>
      <c r="B615" s="265" t="s">
        <v>1901</v>
      </c>
      <c r="C615" s="11">
        <v>8</v>
      </c>
      <c r="D615" s="11">
        <v>10</v>
      </c>
      <c r="E615" s="11">
        <v>0</v>
      </c>
      <c r="F615" s="11">
        <v>0</v>
      </c>
    </row>
    <row r="616" x14ac:dyDescent="0.3">
      <c r="A616" s="265">
        <v>104101679</v>
      </c>
      <c r="B616" s="265" t="s">
        <v>1902</v>
      </c>
      <c r="C616" s="11">
        <v>8</v>
      </c>
      <c r="D616" s="11">
        <v>10</v>
      </c>
      <c r="E616" s="11">
        <v>0</v>
      </c>
      <c r="F616" s="11">
        <v>0</v>
      </c>
    </row>
    <row r="617" x14ac:dyDescent="0.3">
      <c r="A617" s="265">
        <v>104502592</v>
      </c>
      <c r="B617" s="265" t="s">
        <v>1903</v>
      </c>
      <c r="C617" s="11">
        <v>8</v>
      </c>
      <c r="D617" s="11">
        <v>10</v>
      </c>
      <c r="E617" s="11">
        <v>0</v>
      </c>
      <c r="F617" s="11">
        <v>0</v>
      </c>
    </row>
    <row r="618" x14ac:dyDescent="0.3">
      <c r="A618" s="265">
        <v>104502541</v>
      </c>
      <c r="B618" s="265" t="s">
        <v>1904</v>
      </c>
      <c r="C618" s="11">
        <v>8</v>
      </c>
      <c r="D618" s="11">
        <v>10</v>
      </c>
      <c r="E618" s="11">
        <v>0</v>
      </c>
      <c r="F618" s="11">
        <v>0</v>
      </c>
    </row>
    <row r="619" x14ac:dyDescent="0.3">
      <c r="A619" s="265">
        <v>104101918</v>
      </c>
      <c r="B619" s="265" t="s">
        <v>1905</v>
      </c>
      <c r="C619" s="11">
        <v>8</v>
      </c>
      <c r="D619" s="11">
        <v>10</v>
      </c>
      <c r="E619" s="11">
        <v>0</v>
      </c>
      <c r="F619" s="11">
        <v>0</v>
      </c>
    </row>
    <row r="620" x14ac:dyDescent="0.3">
      <c r="A620" s="265">
        <v>104101683</v>
      </c>
      <c r="B620" s="265" t="s">
        <v>1906</v>
      </c>
      <c r="C620" s="11">
        <v>8</v>
      </c>
      <c r="D620" s="11">
        <v>10</v>
      </c>
      <c r="E620" s="11">
        <v>0</v>
      </c>
      <c r="F620" s="11">
        <v>0</v>
      </c>
    </row>
    <row r="621" x14ac:dyDescent="0.3">
      <c r="A621" s="265">
        <v>104101990</v>
      </c>
      <c r="B621" s="265" t="s">
        <v>1907</v>
      </c>
      <c r="C621" s="11">
        <v>8</v>
      </c>
      <c r="D621" s="11">
        <v>10</v>
      </c>
      <c r="E621" s="11">
        <v>0</v>
      </c>
      <c r="F621" s="11">
        <v>0</v>
      </c>
    </row>
    <row r="622" x14ac:dyDescent="0.3">
      <c r="A622" s="265">
        <v>104101409</v>
      </c>
      <c r="B622" s="265" t="s">
        <v>1908</v>
      </c>
      <c r="C622" s="11">
        <v>8</v>
      </c>
      <c r="D622" s="11">
        <v>10</v>
      </c>
      <c r="E622" s="11">
        <v>0</v>
      </c>
      <c r="F622" s="11">
        <v>0</v>
      </c>
    </row>
    <row r="623" x14ac:dyDescent="0.3">
      <c r="A623" s="265">
        <v>104101022</v>
      </c>
      <c r="B623" s="265" t="s">
        <v>1909</v>
      </c>
      <c r="C623" s="11">
        <v>8</v>
      </c>
      <c r="D623" s="11">
        <v>10</v>
      </c>
      <c r="E623" s="11">
        <v>0</v>
      </c>
      <c r="F623" s="11">
        <v>0</v>
      </c>
    </row>
    <row r="624" x14ac:dyDescent="0.3">
      <c r="A624" s="265">
        <v>104101924</v>
      </c>
      <c r="B624" s="265" t="s">
        <v>1910</v>
      </c>
      <c r="C624" s="11">
        <v>8</v>
      </c>
      <c r="D624" s="11">
        <v>10</v>
      </c>
      <c r="E624" s="11">
        <v>0</v>
      </c>
      <c r="F624" s="11">
        <v>0</v>
      </c>
    </row>
    <row r="625" x14ac:dyDescent="0.3">
      <c r="A625" s="265">
        <v>104101598</v>
      </c>
      <c r="B625" s="265" t="s">
        <v>1911</v>
      </c>
      <c r="C625" s="11">
        <v>8</v>
      </c>
      <c r="D625" s="11">
        <v>10</v>
      </c>
      <c r="E625" s="11">
        <v>0</v>
      </c>
      <c r="F625" s="11">
        <v>0</v>
      </c>
    </row>
    <row r="626" x14ac:dyDescent="0.3">
      <c r="A626" s="265">
        <v>104101596</v>
      </c>
      <c r="B626" s="265" t="s">
        <v>1912</v>
      </c>
      <c r="C626" s="11">
        <v>8</v>
      </c>
      <c r="D626" s="11">
        <v>10</v>
      </c>
      <c r="E626" s="11">
        <v>0</v>
      </c>
      <c r="F626" s="11">
        <v>0</v>
      </c>
    </row>
    <row r="627" x14ac:dyDescent="0.3">
      <c r="A627" s="265">
        <v>104502363</v>
      </c>
      <c r="B627" s="265" t="s">
        <v>1913</v>
      </c>
      <c r="C627" s="11">
        <v>8</v>
      </c>
      <c r="D627" s="11">
        <v>10</v>
      </c>
      <c r="E627" s="11">
        <v>0</v>
      </c>
      <c r="F627" s="11">
        <v>0</v>
      </c>
    </row>
    <row r="628" x14ac:dyDescent="0.3">
      <c r="A628" s="265">
        <v>104101783</v>
      </c>
      <c r="B628" s="265" t="s">
        <v>1914</v>
      </c>
      <c r="C628" s="11">
        <v>8</v>
      </c>
      <c r="D628" s="11">
        <v>10</v>
      </c>
      <c r="E628" s="11">
        <v>0</v>
      </c>
      <c r="F628" s="11">
        <v>0</v>
      </c>
    </row>
    <row r="629" x14ac:dyDescent="0.3">
      <c r="A629" s="265">
        <v>104101922</v>
      </c>
      <c r="B629" s="265" t="s">
        <v>1915</v>
      </c>
      <c r="C629" s="11">
        <v>8</v>
      </c>
      <c r="D629" s="11">
        <v>10</v>
      </c>
      <c r="E629" s="11">
        <v>0</v>
      </c>
      <c r="F629" s="11">
        <v>0</v>
      </c>
    </row>
    <row r="630" x14ac:dyDescent="0.3">
      <c r="A630" s="265">
        <v>101209010</v>
      </c>
      <c r="B630" s="265" t="s">
        <v>1916</v>
      </c>
      <c r="C630" s="11">
        <v>2</v>
      </c>
      <c r="D630" s="11">
        <v>10</v>
      </c>
      <c r="E630" s="11">
        <v>0</v>
      </c>
      <c r="F630" s="11">
        <v>0</v>
      </c>
    </row>
    <row r="631" x14ac:dyDescent="0.3">
      <c r="A631" s="265">
        <v>104502319</v>
      </c>
      <c r="B631" s="265" t="s">
        <v>1917</v>
      </c>
      <c r="C631" s="11">
        <v>8</v>
      </c>
      <c r="D631" s="11">
        <v>10</v>
      </c>
      <c r="E631" s="11">
        <v>0</v>
      </c>
      <c r="F631" s="11">
        <v>0</v>
      </c>
    </row>
    <row r="632" x14ac:dyDescent="0.3">
      <c r="A632" s="265">
        <v>101108034</v>
      </c>
      <c r="B632" s="265" t="s">
        <v>1918</v>
      </c>
      <c r="C632" s="11">
        <v>8</v>
      </c>
      <c r="D632" s="11">
        <v>10</v>
      </c>
      <c r="E632" s="11">
        <v>0</v>
      </c>
      <c r="F632" s="11">
        <v>0</v>
      </c>
    </row>
    <row r="633" x14ac:dyDescent="0.3">
      <c r="A633" s="265">
        <v>101108045</v>
      </c>
      <c r="B633" s="265" t="s">
        <v>1919</v>
      </c>
      <c r="C633" s="11">
        <v>8</v>
      </c>
      <c r="D633" s="11">
        <v>10</v>
      </c>
      <c r="E633" s="11">
        <v>0</v>
      </c>
      <c r="F633" s="11">
        <v>0</v>
      </c>
    </row>
    <row r="634" x14ac:dyDescent="0.3">
      <c r="A634" s="265">
        <v>101108024</v>
      </c>
      <c r="B634" s="265" t="s">
        <v>1920</v>
      </c>
      <c r="C634" s="11">
        <v>8</v>
      </c>
      <c r="D634" s="11">
        <v>10</v>
      </c>
      <c r="E634" s="11">
        <v>0</v>
      </c>
      <c r="F634" s="11">
        <v>0</v>
      </c>
    </row>
    <row r="635" x14ac:dyDescent="0.3">
      <c r="A635" s="265">
        <v>304103009</v>
      </c>
      <c r="B635" s="265" t="s">
        <v>1182</v>
      </c>
      <c r="C635" s="11">
        <v>35</v>
      </c>
      <c r="D635" s="11">
        <v>10</v>
      </c>
      <c r="E635" s="11">
        <v>0</v>
      </c>
      <c r="F635" s="11">
        <v>0</v>
      </c>
    </row>
    <row r="636" x14ac:dyDescent="0.3">
      <c r="A636" s="265">
        <v>104102069</v>
      </c>
      <c r="B636" s="265" t="s">
        <v>1921</v>
      </c>
      <c r="C636" s="11">
        <v>9</v>
      </c>
      <c r="D636" s="11">
        <v>10</v>
      </c>
      <c r="E636" s="11">
        <v>0</v>
      </c>
      <c r="F636" s="11">
        <v>9</v>
      </c>
    </row>
    <row r="637" x14ac:dyDescent="0.3">
      <c r="A637" s="265">
        <v>104102070</v>
      </c>
      <c r="B637" s="265" t="s">
        <v>1922</v>
      </c>
      <c r="C637" s="11">
        <v>9</v>
      </c>
      <c r="D637" s="11">
        <v>10</v>
      </c>
      <c r="E637" s="11">
        <v>0</v>
      </c>
      <c r="F637" s="11">
        <v>9</v>
      </c>
    </row>
    <row r="638" x14ac:dyDescent="0.3">
      <c r="A638" s="265">
        <v>310104011</v>
      </c>
      <c r="B638" s="265" t="s">
        <v>719</v>
      </c>
      <c r="C638" s="11">
        <v>20</v>
      </c>
      <c r="D638" s="11">
        <v>10</v>
      </c>
      <c r="E638" s="11">
        <v>0</v>
      </c>
      <c r="F638" s="11">
        <v>0</v>
      </c>
    </row>
    <row r="639" x14ac:dyDescent="0.3">
      <c r="A639" s="265">
        <v>310104012</v>
      </c>
      <c r="B639" s="265" t="s">
        <v>720</v>
      </c>
      <c r="C639" s="11">
        <v>20</v>
      </c>
      <c r="D639" s="11">
        <v>10</v>
      </c>
      <c r="E639" s="11">
        <v>0</v>
      </c>
      <c r="F639" s="11">
        <v>0</v>
      </c>
    </row>
    <row r="640" x14ac:dyDescent="0.3">
      <c r="A640" s="265">
        <v>202402090</v>
      </c>
      <c r="B640" s="265" t="s">
        <v>1923</v>
      </c>
      <c r="C640" s="11">
        <v>12</v>
      </c>
      <c r="D640" s="11">
        <v>10</v>
      </c>
      <c r="E640" s="11">
        <v>0</v>
      </c>
      <c r="F640" s="11">
        <v>0</v>
      </c>
    </row>
    <row r="641" x14ac:dyDescent="0.3">
      <c r="A641" s="265">
        <v>202102080</v>
      </c>
      <c r="B641" s="265" t="s">
        <v>1924</v>
      </c>
      <c r="C641" s="11">
        <v>12</v>
      </c>
      <c r="D641" s="11">
        <v>10</v>
      </c>
      <c r="E641" s="11">
        <v>0</v>
      </c>
      <c r="F641" s="11">
        <v>0</v>
      </c>
    </row>
    <row r="642" x14ac:dyDescent="0.3">
      <c r="A642" s="265">
        <v>202102079</v>
      </c>
      <c r="B642" s="265" t="s">
        <v>1925</v>
      </c>
      <c r="C642" s="11">
        <v>12</v>
      </c>
      <c r="D642" s="11">
        <v>10</v>
      </c>
      <c r="E642" s="11">
        <v>0</v>
      </c>
      <c r="F642" s="11">
        <v>0</v>
      </c>
    </row>
    <row r="643" x14ac:dyDescent="0.3">
      <c r="A643" s="265">
        <v>202302055</v>
      </c>
      <c r="B643" s="265" t="s">
        <v>1926</v>
      </c>
      <c r="C643" s="11">
        <v>12</v>
      </c>
      <c r="D643" s="11">
        <v>10</v>
      </c>
      <c r="E643" s="11">
        <v>0</v>
      </c>
      <c r="F643" s="11">
        <v>0</v>
      </c>
    </row>
    <row r="644" x14ac:dyDescent="0.3">
      <c r="A644" s="265">
        <v>102301041</v>
      </c>
      <c r="B644" s="265" t="s">
        <v>1927</v>
      </c>
      <c r="C644" s="11">
        <v>9</v>
      </c>
      <c r="D644" s="11">
        <v>10</v>
      </c>
      <c r="E644" s="11">
        <v>0</v>
      </c>
      <c r="F644" s="11">
        <v>13</v>
      </c>
    </row>
    <row r="645" x14ac:dyDescent="0.3">
      <c r="A645" s="265">
        <v>302203051</v>
      </c>
      <c r="B645" s="265" t="s">
        <v>1141</v>
      </c>
      <c r="C645" s="11">
        <v>35</v>
      </c>
      <c r="D645" s="11">
        <v>10</v>
      </c>
      <c r="E645" s="11">
        <v>0</v>
      </c>
      <c r="F645" s="11">
        <v>0</v>
      </c>
    </row>
    <row r="646" x14ac:dyDescent="0.3">
      <c r="A646" s="265">
        <v>302203034</v>
      </c>
      <c r="B646" s="265" t="s">
        <v>1133</v>
      </c>
      <c r="C646" s="11">
        <v>35</v>
      </c>
      <c r="D646" s="11">
        <v>10</v>
      </c>
      <c r="E646" s="11">
        <v>0</v>
      </c>
      <c r="F646" s="11">
        <v>0</v>
      </c>
    </row>
    <row r="647" x14ac:dyDescent="0.3">
      <c r="A647" s="265">
        <v>502301025</v>
      </c>
      <c r="B647" s="265" t="s">
        <v>1009</v>
      </c>
      <c r="C647" s="11">
        <v>30</v>
      </c>
      <c r="D647" s="11">
        <v>10</v>
      </c>
      <c r="E647" s="11">
        <v>0</v>
      </c>
      <c r="F647" s="11">
        <v>0</v>
      </c>
    </row>
    <row r="648" x14ac:dyDescent="0.3">
      <c r="A648" s="265">
        <v>502301027</v>
      </c>
      <c r="B648" s="265" t="s">
        <v>1010</v>
      </c>
      <c r="C648" s="11">
        <v>30</v>
      </c>
      <c r="D648" s="11">
        <v>10</v>
      </c>
      <c r="E648" s="11">
        <v>0</v>
      </c>
      <c r="F648" s="11">
        <v>0</v>
      </c>
    </row>
    <row r="649" x14ac:dyDescent="0.3">
      <c r="A649" s="265">
        <v>202302142</v>
      </c>
      <c r="B649" s="265" t="s">
        <v>1928</v>
      </c>
      <c r="C649" s="11">
        <v>12</v>
      </c>
      <c r="D649" s="11">
        <v>10</v>
      </c>
      <c r="E649" s="11">
        <v>0</v>
      </c>
      <c r="F649" s="11">
        <v>0</v>
      </c>
    </row>
    <row r="650" x14ac:dyDescent="0.3">
      <c r="A650" s="265">
        <v>205103019</v>
      </c>
      <c r="B650" s="265" t="s">
        <v>531</v>
      </c>
      <c r="C650" s="11">
        <v>13</v>
      </c>
      <c r="D650" s="11">
        <v>10</v>
      </c>
      <c r="E650" s="11">
        <v>0</v>
      </c>
      <c r="F650" s="11">
        <v>0</v>
      </c>
    </row>
    <row r="651" x14ac:dyDescent="0.3">
      <c r="A651" s="265">
        <v>205104020</v>
      </c>
      <c r="B651" s="265" t="s">
        <v>532</v>
      </c>
      <c r="C651" s="11">
        <v>13</v>
      </c>
      <c r="D651" s="11">
        <v>10</v>
      </c>
      <c r="E651" s="11">
        <v>0</v>
      </c>
      <c r="F651" s="11">
        <v>0</v>
      </c>
    </row>
    <row r="652" x14ac:dyDescent="0.3">
      <c r="A652" s="265">
        <v>101701019</v>
      </c>
      <c r="B652" s="265" t="s">
        <v>1929</v>
      </c>
      <c r="C652" s="11">
        <v>1</v>
      </c>
      <c r="D652" s="11">
        <v>10</v>
      </c>
      <c r="E652" s="11">
        <v>0</v>
      </c>
      <c r="F652" s="11">
        <v>0</v>
      </c>
    </row>
    <row r="653" x14ac:dyDescent="0.3">
      <c r="A653" s="265">
        <v>104101122</v>
      </c>
      <c r="B653" s="265" t="s">
        <v>1930</v>
      </c>
      <c r="C653" s="11">
        <v>8</v>
      </c>
      <c r="D653" s="11">
        <v>10</v>
      </c>
      <c r="E653" s="11">
        <v>0</v>
      </c>
      <c r="F653" s="11">
        <v>0</v>
      </c>
    </row>
    <row r="654" x14ac:dyDescent="0.3">
      <c r="A654" s="265">
        <v>104101477</v>
      </c>
      <c r="B654" s="265" t="s">
        <v>1931</v>
      </c>
      <c r="C654" s="11">
        <v>8</v>
      </c>
      <c r="D654" s="11">
        <v>10</v>
      </c>
      <c r="E654" s="11">
        <v>0</v>
      </c>
      <c r="F654" s="11">
        <v>0</v>
      </c>
    </row>
    <row r="655" x14ac:dyDescent="0.3">
      <c r="A655" s="265">
        <v>104502448</v>
      </c>
      <c r="B655" s="265" t="s">
        <v>1932</v>
      </c>
      <c r="C655" s="11">
        <v>8</v>
      </c>
      <c r="D655" s="11">
        <v>10</v>
      </c>
      <c r="E655" s="11">
        <v>0</v>
      </c>
      <c r="F655" s="11">
        <v>0</v>
      </c>
    </row>
    <row r="656" x14ac:dyDescent="0.3">
      <c r="A656" s="265">
        <v>104502531</v>
      </c>
      <c r="B656" s="265" t="s">
        <v>1933</v>
      </c>
      <c r="C656" s="11">
        <v>8</v>
      </c>
      <c r="D656" s="11">
        <v>10</v>
      </c>
      <c r="E656" s="11">
        <v>0</v>
      </c>
      <c r="F656" s="11">
        <v>0</v>
      </c>
    </row>
    <row r="657" x14ac:dyDescent="0.3">
      <c r="A657" s="265">
        <v>104502569</v>
      </c>
      <c r="B657" s="265" t="s">
        <v>1934</v>
      </c>
      <c r="C657" s="11">
        <v>8</v>
      </c>
      <c r="D657" s="11">
        <v>10</v>
      </c>
      <c r="E657" s="11">
        <v>0</v>
      </c>
      <c r="F657" s="11">
        <v>0</v>
      </c>
    </row>
    <row r="658" x14ac:dyDescent="0.3">
      <c r="A658" s="265">
        <v>101903030</v>
      </c>
      <c r="B658" s="265" t="s">
        <v>1935</v>
      </c>
      <c r="C658" s="11">
        <v>8</v>
      </c>
      <c r="D658" s="11">
        <v>10</v>
      </c>
      <c r="E658" s="11">
        <v>0</v>
      </c>
      <c r="F658" s="11">
        <v>0</v>
      </c>
    </row>
    <row r="659" x14ac:dyDescent="0.3">
      <c r="A659" s="265">
        <v>101204006</v>
      </c>
      <c r="B659" s="265" t="s">
        <v>1936</v>
      </c>
      <c r="C659" s="11">
        <v>5</v>
      </c>
      <c r="D659" s="11">
        <v>10</v>
      </c>
      <c r="E659" s="11">
        <v>0</v>
      </c>
      <c r="F659" s="11">
        <v>0</v>
      </c>
    </row>
    <row r="660" x14ac:dyDescent="0.3">
      <c r="A660" s="265">
        <v>104502454</v>
      </c>
      <c r="B660" s="265" t="s">
        <v>1937</v>
      </c>
      <c r="C660" s="11">
        <v>8</v>
      </c>
      <c r="D660" s="11">
        <v>10</v>
      </c>
      <c r="E660" s="11">
        <v>0</v>
      </c>
      <c r="F660" s="11">
        <v>0</v>
      </c>
    </row>
    <row r="661" x14ac:dyDescent="0.3">
      <c r="A661" s="265">
        <v>505101013</v>
      </c>
      <c r="B661" s="265" t="s">
        <v>439</v>
      </c>
      <c r="C661" s="11">
        <v>28</v>
      </c>
      <c r="D661" s="11">
        <v>10</v>
      </c>
      <c r="E661" s="11">
        <v>0</v>
      </c>
      <c r="F661" s="11">
        <v>1</v>
      </c>
    </row>
    <row r="662" x14ac:dyDescent="0.3">
      <c r="A662" s="265">
        <v>104502396</v>
      </c>
      <c r="B662" s="265" t="s">
        <v>1938</v>
      </c>
      <c r="C662" s="11">
        <v>8</v>
      </c>
      <c r="D662" s="11">
        <v>10</v>
      </c>
      <c r="E662" s="11">
        <v>0</v>
      </c>
      <c r="F662" s="11">
        <v>0</v>
      </c>
    </row>
    <row r="663" x14ac:dyDescent="0.3">
      <c r="A663" s="265">
        <v>104101024</v>
      </c>
      <c r="B663" s="265" t="s">
        <v>1939</v>
      </c>
      <c r="C663" s="11">
        <v>8</v>
      </c>
      <c r="D663" s="11">
        <v>10</v>
      </c>
      <c r="E663" s="11">
        <v>0</v>
      </c>
      <c r="F663" s="11">
        <v>0</v>
      </c>
    </row>
    <row r="664" x14ac:dyDescent="0.3">
      <c r="A664" s="265">
        <v>104101023</v>
      </c>
      <c r="B664" s="265" t="s">
        <v>1940</v>
      </c>
      <c r="C664" s="11">
        <v>8</v>
      </c>
      <c r="D664" s="11">
        <v>10</v>
      </c>
      <c r="E664" s="11">
        <v>0</v>
      </c>
      <c r="F664" s="11">
        <v>0</v>
      </c>
    </row>
    <row r="665" x14ac:dyDescent="0.3">
      <c r="A665" s="265">
        <v>104101025</v>
      </c>
      <c r="B665" s="265" t="s">
        <v>1941</v>
      </c>
      <c r="C665" s="11">
        <v>8</v>
      </c>
      <c r="D665" s="11">
        <v>10</v>
      </c>
      <c r="E665" s="11">
        <v>0</v>
      </c>
      <c r="F665" s="11">
        <v>0</v>
      </c>
    </row>
    <row r="666" x14ac:dyDescent="0.3">
      <c r="A666" s="265">
        <v>104101599</v>
      </c>
      <c r="B666" s="265" t="s">
        <v>1942</v>
      </c>
      <c r="C666" s="11">
        <v>8</v>
      </c>
      <c r="D666" s="11">
        <v>10</v>
      </c>
      <c r="E666" s="11">
        <v>0</v>
      </c>
      <c r="F666" s="11">
        <v>0</v>
      </c>
    </row>
    <row r="667" x14ac:dyDescent="0.3">
      <c r="A667" s="265">
        <v>101108010</v>
      </c>
      <c r="B667" s="265" t="s">
        <v>1943</v>
      </c>
      <c r="C667" s="11">
        <v>1</v>
      </c>
      <c r="D667" s="11">
        <v>10</v>
      </c>
      <c r="E667" s="11">
        <v>0</v>
      </c>
      <c r="F667" s="11">
        <v>0</v>
      </c>
    </row>
    <row r="668" x14ac:dyDescent="0.3">
      <c r="A668" s="265">
        <v>101108011</v>
      </c>
      <c r="B668" s="265" t="s">
        <v>1944</v>
      </c>
      <c r="C668" s="11">
        <v>1</v>
      </c>
      <c r="D668" s="11">
        <v>10</v>
      </c>
      <c r="E668" s="11">
        <v>0</v>
      </c>
      <c r="F668" s="11">
        <v>0</v>
      </c>
    </row>
    <row r="669" x14ac:dyDescent="0.3">
      <c r="A669" s="265">
        <v>101702003</v>
      </c>
      <c r="B669" s="265" t="s">
        <v>1945</v>
      </c>
      <c r="C669" s="11">
        <v>1</v>
      </c>
      <c r="D669" s="11">
        <v>10</v>
      </c>
      <c r="E669" s="11">
        <v>0</v>
      </c>
      <c r="F669" s="11">
        <v>0</v>
      </c>
    </row>
    <row r="670" x14ac:dyDescent="0.3">
      <c r="A670" s="265">
        <v>104101694</v>
      </c>
      <c r="B670" s="265" t="s">
        <v>1946</v>
      </c>
      <c r="C670" s="11">
        <v>8</v>
      </c>
      <c r="D670" s="11">
        <v>10</v>
      </c>
      <c r="E670" s="11">
        <v>0</v>
      </c>
      <c r="F670" s="11">
        <v>0</v>
      </c>
    </row>
    <row r="671" x14ac:dyDescent="0.3">
      <c r="A671" s="265">
        <v>104201007</v>
      </c>
      <c r="B671" s="265" t="s">
        <v>1947</v>
      </c>
      <c r="C671" s="11">
        <v>9</v>
      </c>
      <c r="D671" s="11">
        <v>10</v>
      </c>
      <c r="E671" s="11">
        <v>0</v>
      </c>
      <c r="F671" s="11">
        <v>5</v>
      </c>
    </row>
    <row r="672" x14ac:dyDescent="0.3">
      <c r="A672" s="265">
        <v>104102061</v>
      </c>
      <c r="B672" s="265" t="s">
        <v>1948</v>
      </c>
      <c r="C672" s="11">
        <v>8</v>
      </c>
      <c r="D672" s="11">
        <v>10</v>
      </c>
      <c r="E672" s="11">
        <v>0</v>
      </c>
      <c r="F672" s="11">
        <v>0</v>
      </c>
    </row>
    <row r="673" x14ac:dyDescent="0.3">
      <c r="A673" s="265">
        <v>102103001</v>
      </c>
      <c r="B673" s="265" t="s">
        <v>1949</v>
      </c>
      <c r="C673" s="11">
        <v>9</v>
      </c>
      <c r="D673" s="11">
        <v>10</v>
      </c>
      <c r="E673" s="11">
        <v>0</v>
      </c>
      <c r="F673" s="11">
        <v>5</v>
      </c>
    </row>
    <row r="674" x14ac:dyDescent="0.3">
      <c r="A674" s="265">
        <v>102103002</v>
      </c>
      <c r="B674" s="265" t="s">
        <v>1950</v>
      </c>
      <c r="C674" s="11">
        <v>9</v>
      </c>
      <c r="D674" s="11">
        <v>10</v>
      </c>
      <c r="E674" s="11">
        <v>0</v>
      </c>
      <c r="F674" s="11">
        <v>5</v>
      </c>
    </row>
    <row r="675" x14ac:dyDescent="0.3">
      <c r="A675" s="265">
        <v>102103003</v>
      </c>
      <c r="B675" s="265" t="s">
        <v>1951</v>
      </c>
      <c r="C675" s="11">
        <v>9</v>
      </c>
      <c r="D675" s="11">
        <v>10</v>
      </c>
      <c r="E675" s="11">
        <v>0</v>
      </c>
      <c r="F675" s="11">
        <v>5</v>
      </c>
    </row>
    <row r="676" x14ac:dyDescent="0.3">
      <c r="A676" s="265">
        <v>104102081</v>
      </c>
      <c r="B676" s="265" t="s">
        <v>1952</v>
      </c>
      <c r="C676" s="11">
        <v>8</v>
      </c>
      <c r="D676" s="11">
        <v>10</v>
      </c>
      <c r="E676" s="11">
        <v>0</v>
      </c>
      <c r="F676" s="11">
        <v>0</v>
      </c>
    </row>
    <row r="677" x14ac:dyDescent="0.3">
      <c r="A677" s="265">
        <v>313101004</v>
      </c>
      <c r="B677" s="265" t="s">
        <v>1233</v>
      </c>
      <c r="C677" s="11">
        <v>40</v>
      </c>
      <c r="D677" s="11">
        <v>10</v>
      </c>
      <c r="E677" s="11">
        <v>0</v>
      </c>
      <c r="F677" s="11">
        <v>0</v>
      </c>
    </row>
    <row r="678" x14ac:dyDescent="0.3">
      <c r="A678" s="265">
        <v>104502496</v>
      </c>
      <c r="B678" s="265" t="s">
        <v>1953</v>
      </c>
      <c r="C678" s="11">
        <v>8</v>
      </c>
      <c r="D678" s="11">
        <v>10</v>
      </c>
      <c r="E678" s="11">
        <v>0</v>
      </c>
      <c r="F678" s="11">
        <v>0</v>
      </c>
    </row>
    <row r="679" x14ac:dyDescent="0.3">
      <c r="A679" s="265">
        <v>104502305</v>
      </c>
      <c r="B679" s="265" t="s">
        <v>1954</v>
      </c>
      <c r="C679" s="11">
        <v>5</v>
      </c>
      <c r="D679" s="11">
        <v>10</v>
      </c>
      <c r="E679" s="11">
        <v>0</v>
      </c>
      <c r="F679" s="11">
        <v>0</v>
      </c>
    </row>
    <row r="680" x14ac:dyDescent="0.3">
      <c r="A680" s="265">
        <v>101210030</v>
      </c>
      <c r="B680" s="265" t="s">
        <v>1955</v>
      </c>
      <c r="C680" s="11">
        <v>5</v>
      </c>
      <c r="D680" s="11">
        <v>10</v>
      </c>
      <c r="E680" s="11">
        <v>0</v>
      </c>
      <c r="F680" s="11">
        <v>0</v>
      </c>
    </row>
    <row r="681" x14ac:dyDescent="0.3">
      <c r="A681" s="265">
        <v>104101026</v>
      </c>
      <c r="B681" s="265" t="s">
        <v>1956</v>
      </c>
      <c r="C681" s="11">
        <v>8</v>
      </c>
      <c r="D681" s="11">
        <v>10</v>
      </c>
      <c r="E681" s="11">
        <v>0</v>
      </c>
      <c r="F681" s="11">
        <v>0</v>
      </c>
    </row>
    <row r="682" x14ac:dyDescent="0.3">
      <c r="A682" s="265">
        <v>104101410</v>
      </c>
      <c r="B682" s="265" t="s">
        <v>1957</v>
      </c>
      <c r="C682" s="11">
        <v>8</v>
      </c>
      <c r="D682" s="11">
        <v>10</v>
      </c>
      <c r="E682" s="11">
        <v>0</v>
      </c>
      <c r="F682" s="11">
        <v>0</v>
      </c>
    </row>
    <row r="683" x14ac:dyDescent="0.3">
      <c r="A683" s="265">
        <v>104101262</v>
      </c>
      <c r="B683" s="265" t="s">
        <v>1958</v>
      </c>
      <c r="C683" s="11">
        <v>8</v>
      </c>
      <c r="D683" s="11">
        <v>10</v>
      </c>
      <c r="E683" s="11">
        <v>0</v>
      </c>
      <c r="F683" s="11">
        <v>0</v>
      </c>
    </row>
    <row r="684" x14ac:dyDescent="0.3">
      <c r="A684" s="265">
        <v>104101027</v>
      </c>
      <c r="B684" s="265" t="s">
        <v>1959</v>
      </c>
      <c r="C684" s="11">
        <v>8</v>
      </c>
      <c r="D684" s="11">
        <v>10</v>
      </c>
      <c r="E684" s="11">
        <v>0</v>
      </c>
      <c r="F684" s="11">
        <v>0</v>
      </c>
    </row>
    <row r="685" x14ac:dyDescent="0.3">
      <c r="A685" s="265">
        <v>104101411</v>
      </c>
      <c r="B685" s="265" t="s">
        <v>1960</v>
      </c>
      <c r="C685" s="11">
        <v>8</v>
      </c>
      <c r="D685" s="11">
        <v>10</v>
      </c>
      <c r="E685" s="11">
        <v>0</v>
      </c>
      <c r="F685" s="11">
        <v>0</v>
      </c>
    </row>
    <row r="686" x14ac:dyDescent="0.3">
      <c r="A686" s="265">
        <v>103101229</v>
      </c>
      <c r="B686" s="265" t="s">
        <v>1961</v>
      </c>
      <c r="C686" s="11">
        <v>8</v>
      </c>
      <c r="D686" s="11">
        <v>10</v>
      </c>
      <c r="E686" s="11">
        <v>0</v>
      </c>
      <c r="F686" s="11">
        <v>0</v>
      </c>
    </row>
    <row r="687" x14ac:dyDescent="0.3">
      <c r="A687" s="265">
        <v>101210025</v>
      </c>
      <c r="B687" s="265" t="s">
        <v>1962</v>
      </c>
      <c r="C687" s="11">
        <v>5</v>
      </c>
      <c r="D687" s="11">
        <v>10</v>
      </c>
      <c r="E687" s="11">
        <v>0</v>
      </c>
      <c r="F687" s="11">
        <v>0</v>
      </c>
    </row>
    <row r="688" x14ac:dyDescent="0.3">
      <c r="A688" s="265">
        <v>104502478</v>
      </c>
      <c r="B688" s="265" t="s">
        <v>1963</v>
      </c>
      <c r="C688" s="11">
        <v>8</v>
      </c>
      <c r="D688" s="11">
        <v>10</v>
      </c>
      <c r="E688" s="11">
        <v>0</v>
      </c>
      <c r="F688" s="11">
        <v>0</v>
      </c>
    </row>
    <row r="689" x14ac:dyDescent="0.3">
      <c r="A689" s="265">
        <v>101210033</v>
      </c>
      <c r="B689" s="265" t="s">
        <v>1964</v>
      </c>
      <c r="C689" s="11">
        <v>5</v>
      </c>
      <c r="D689" s="11">
        <v>10</v>
      </c>
      <c r="E689" s="11">
        <v>0</v>
      </c>
      <c r="F689" s="11">
        <v>0</v>
      </c>
    </row>
    <row r="690" x14ac:dyDescent="0.3">
      <c r="A690" s="265">
        <v>104502481</v>
      </c>
      <c r="B690" s="265" t="s">
        <v>1965</v>
      </c>
      <c r="C690" s="11">
        <v>8</v>
      </c>
      <c r="D690" s="11">
        <v>10</v>
      </c>
      <c r="E690" s="11">
        <v>0</v>
      </c>
      <c r="F690" s="11">
        <v>0</v>
      </c>
    </row>
    <row r="691" x14ac:dyDescent="0.3">
      <c r="A691" s="265">
        <v>101210026</v>
      </c>
      <c r="B691" s="265" t="s">
        <v>1966</v>
      </c>
      <c r="C691" s="11">
        <v>5</v>
      </c>
      <c r="D691" s="11">
        <v>10</v>
      </c>
      <c r="E691" s="11">
        <v>0</v>
      </c>
      <c r="F691" s="11">
        <v>0</v>
      </c>
    </row>
    <row r="692" x14ac:dyDescent="0.3">
      <c r="A692" s="265">
        <v>101210003</v>
      </c>
      <c r="B692" s="265" t="s">
        <v>1967</v>
      </c>
      <c r="C692" s="11">
        <v>5</v>
      </c>
      <c r="D692" s="11">
        <v>10</v>
      </c>
      <c r="E692" s="11">
        <v>0</v>
      </c>
      <c r="F692" s="11">
        <v>0</v>
      </c>
    </row>
    <row r="693" x14ac:dyDescent="0.3">
      <c r="A693" s="265">
        <v>101210004</v>
      </c>
      <c r="B693" s="265" t="s">
        <v>1968</v>
      </c>
      <c r="C693" s="11">
        <v>5</v>
      </c>
      <c r="D693" s="11">
        <v>10</v>
      </c>
      <c r="E693" s="11">
        <v>0</v>
      </c>
      <c r="F693" s="11">
        <v>0</v>
      </c>
    </row>
    <row r="694" x14ac:dyDescent="0.3">
      <c r="A694" s="265">
        <v>101210019</v>
      </c>
      <c r="B694" s="265" t="s">
        <v>1969</v>
      </c>
      <c r="C694" s="11">
        <v>5</v>
      </c>
      <c r="D694" s="11">
        <v>10</v>
      </c>
      <c r="E694" s="11">
        <v>0</v>
      </c>
      <c r="F694" s="11">
        <v>0</v>
      </c>
    </row>
    <row r="695" x14ac:dyDescent="0.3">
      <c r="A695" s="265">
        <v>104502442</v>
      </c>
      <c r="B695" s="265" t="s">
        <v>1970</v>
      </c>
      <c r="C695" s="11">
        <v>8</v>
      </c>
      <c r="D695" s="11">
        <v>10</v>
      </c>
      <c r="E695" s="11">
        <v>0</v>
      </c>
      <c r="F695" s="11">
        <v>0</v>
      </c>
    </row>
    <row r="696" x14ac:dyDescent="0.3">
      <c r="A696" s="265">
        <v>104101889</v>
      </c>
      <c r="B696" s="265" t="s">
        <v>1971</v>
      </c>
      <c r="C696" s="11">
        <v>8</v>
      </c>
      <c r="D696" s="11">
        <v>10</v>
      </c>
      <c r="E696" s="11">
        <v>0</v>
      </c>
      <c r="F696" s="11">
        <v>0</v>
      </c>
    </row>
    <row r="697" x14ac:dyDescent="0.3">
      <c r="A697" s="265">
        <v>104101892</v>
      </c>
      <c r="B697" s="265" t="s">
        <v>1972</v>
      </c>
      <c r="C697" s="11">
        <v>8</v>
      </c>
      <c r="D697" s="11">
        <v>10</v>
      </c>
      <c r="E697" s="11">
        <v>0</v>
      </c>
      <c r="F697" s="11">
        <v>0</v>
      </c>
    </row>
    <row r="698" x14ac:dyDescent="0.3">
      <c r="A698" s="265">
        <v>104101849</v>
      </c>
      <c r="B698" s="265" t="s">
        <v>1973</v>
      </c>
      <c r="C698" s="11">
        <v>8</v>
      </c>
      <c r="D698" s="11">
        <v>10</v>
      </c>
      <c r="E698" s="11">
        <v>0</v>
      </c>
      <c r="F698" s="11">
        <v>0</v>
      </c>
    </row>
    <row r="699" x14ac:dyDescent="0.3">
      <c r="A699" s="265">
        <v>104101848</v>
      </c>
      <c r="B699" s="265" t="s">
        <v>1974</v>
      </c>
      <c r="C699" s="11">
        <v>8</v>
      </c>
      <c r="D699" s="11">
        <v>10</v>
      </c>
      <c r="E699" s="11">
        <v>0</v>
      </c>
      <c r="F699" s="11">
        <v>0</v>
      </c>
    </row>
    <row r="700" x14ac:dyDescent="0.3">
      <c r="A700" s="265">
        <v>104101926</v>
      </c>
      <c r="B700" s="265" t="s">
        <v>1975</v>
      </c>
      <c r="C700" s="11">
        <v>8</v>
      </c>
      <c r="D700" s="11">
        <v>10</v>
      </c>
      <c r="E700" s="11">
        <v>0</v>
      </c>
      <c r="F700" s="11">
        <v>0</v>
      </c>
    </row>
    <row r="701" x14ac:dyDescent="0.3">
      <c r="A701" s="265">
        <v>104101807</v>
      </c>
      <c r="B701" s="265" t="s">
        <v>1976</v>
      </c>
      <c r="C701" s="11">
        <v>8</v>
      </c>
      <c r="D701" s="11">
        <v>10</v>
      </c>
      <c r="E701" s="11">
        <v>0</v>
      </c>
      <c r="F701" s="11">
        <v>0</v>
      </c>
    </row>
    <row r="702" x14ac:dyDescent="0.3">
      <c r="A702" s="265">
        <v>104101828</v>
      </c>
      <c r="B702" s="265" t="s">
        <v>1977</v>
      </c>
      <c r="C702" s="11">
        <v>8</v>
      </c>
      <c r="D702" s="11">
        <v>10</v>
      </c>
      <c r="E702" s="11">
        <v>0</v>
      </c>
      <c r="F702" s="11">
        <v>0</v>
      </c>
    </row>
    <row r="703" x14ac:dyDescent="0.3">
      <c r="A703" s="265">
        <v>702202007</v>
      </c>
      <c r="B703" s="265" t="s">
        <v>825</v>
      </c>
      <c r="C703" s="11">
        <v>20</v>
      </c>
      <c r="D703" s="11">
        <v>10</v>
      </c>
      <c r="E703" s="11">
        <v>0</v>
      </c>
      <c r="F703" s="11">
        <v>0</v>
      </c>
    </row>
    <row r="704" x14ac:dyDescent="0.3">
      <c r="A704" s="265">
        <v>104102064</v>
      </c>
      <c r="B704" s="265" t="s">
        <v>1978</v>
      </c>
      <c r="C704" s="11">
        <v>8</v>
      </c>
      <c r="D704" s="11">
        <v>10</v>
      </c>
      <c r="E704" s="11">
        <v>0</v>
      </c>
      <c r="F704" s="11">
        <v>0</v>
      </c>
    </row>
    <row r="705" x14ac:dyDescent="0.3">
      <c r="A705" s="265">
        <v>104101731</v>
      </c>
      <c r="B705" s="265" t="s">
        <v>1979</v>
      </c>
      <c r="C705" s="11">
        <v>8</v>
      </c>
      <c r="D705" s="11">
        <v>10</v>
      </c>
      <c r="E705" s="11">
        <v>0</v>
      </c>
      <c r="F705" s="11">
        <v>0</v>
      </c>
    </row>
    <row r="706" x14ac:dyDescent="0.3">
      <c r="A706" s="265">
        <v>104502462</v>
      </c>
      <c r="B706" s="265" t="s">
        <v>1980</v>
      </c>
      <c r="C706" s="11">
        <v>8</v>
      </c>
      <c r="D706" s="11">
        <v>10</v>
      </c>
      <c r="E706" s="11">
        <v>0</v>
      </c>
      <c r="F706" s="11">
        <v>0</v>
      </c>
    </row>
    <row r="707" x14ac:dyDescent="0.3">
      <c r="A707" s="265">
        <v>104101171</v>
      </c>
      <c r="B707" s="265" t="s">
        <v>1981</v>
      </c>
      <c r="C707" s="11">
        <v>8</v>
      </c>
      <c r="D707" s="11">
        <v>10</v>
      </c>
      <c r="E707" s="11">
        <v>0</v>
      </c>
      <c r="F707" s="11">
        <v>0</v>
      </c>
    </row>
    <row r="708" x14ac:dyDescent="0.3">
      <c r="A708" s="265">
        <v>104101504</v>
      </c>
      <c r="B708" s="265" t="s">
        <v>1982</v>
      </c>
      <c r="C708" s="11">
        <v>8</v>
      </c>
      <c r="D708" s="11">
        <v>10</v>
      </c>
      <c r="E708" s="11">
        <v>0</v>
      </c>
      <c r="F708" s="11">
        <v>0</v>
      </c>
    </row>
    <row r="709" x14ac:dyDescent="0.3">
      <c r="A709" s="265">
        <v>104101028</v>
      </c>
      <c r="B709" s="265" t="s">
        <v>1983</v>
      </c>
      <c r="C709" s="11">
        <v>8</v>
      </c>
      <c r="D709" s="11">
        <v>10</v>
      </c>
      <c r="E709" s="11">
        <v>0</v>
      </c>
      <c r="F709" s="11">
        <v>0</v>
      </c>
    </row>
    <row r="710" x14ac:dyDescent="0.3">
      <c r="A710" s="265">
        <v>104101894</v>
      </c>
      <c r="B710" s="265" t="s">
        <v>1984</v>
      </c>
      <c r="C710" s="11">
        <v>8</v>
      </c>
      <c r="D710" s="11">
        <v>10</v>
      </c>
      <c r="E710" s="11">
        <v>0</v>
      </c>
      <c r="F710" s="11">
        <v>0</v>
      </c>
    </row>
    <row r="711" x14ac:dyDescent="0.3">
      <c r="A711" s="265">
        <v>104101893</v>
      </c>
      <c r="B711" s="265" t="s">
        <v>1985</v>
      </c>
      <c r="C711" s="11">
        <v>8</v>
      </c>
      <c r="D711" s="11">
        <v>10</v>
      </c>
      <c r="E711" s="11">
        <v>0</v>
      </c>
      <c r="F711" s="11">
        <v>0</v>
      </c>
    </row>
    <row r="712" x14ac:dyDescent="0.3">
      <c r="A712" s="265">
        <v>104101412</v>
      </c>
      <c r="B712" s="265" t="s">
        <v>1986</v>
      </c>
      <c r="C712" s="11">
        <v>8</v>
      </c>
      <c r="D712" s="11">
        <v>10</v>
      </c>
      <c r="E712" s="11">
        <v>0</v>
      </c>
      <c r="F712" s="11">
        <v>0</v>
      </c>
    </row>
    <row r="713" x14ac:dyDescent="0.3">
      <c r="A713" s="265">
        <v>104502280</v>
      </c>
      <c r="B713" s="265" t="s">
        <v>1987</v>
      </c>
      <c r="C713" s="11">
        <v>7</v>
      </c>
      <c r="D713" s="11">
        <v>10</v>
      </c>
      <c r="E713" s="11">
        <v>0</v>
      </c>
      <c r="F713" s="11">
        <v>0</v>
      </c>
    </row>
    <row r="714" x14ac:dyDescent="0.3">
      <c r="A714" s="265">
        <v>104101654</v>
      </c>
      <c r="B714" s="265" t="s">
        <v>1988</v>
      </c>
      <c r="C714" s="11">
        <v>8</v>
      </c>
      <c r="D714" s="11">
        <v>10</v>
      </c>
      <c r="E714" s="11">
        <v>0</v>
      </c>
      <c r="F714" s="11">
        <v>0</v>
      </c>
    </row>
    <row r="715" x14ac:dyDescent="0.3">
      <c r="A715" s="265">
        <v>202202072</v>
      </c>
      <c r="B715" s="265" t="s">
        <v>1989</v>
      </c>
      <c r="C715" s="11">
        <v>12</v>
      </c>
      <c r="D715" s="11">
        <v>10</v>
      </c>
      <c r="E715" s="11">
        <v>0</v>
      </c>
      <c r="F715" s="11">
        <v>0</v>
      </c>
    </row>
    <row r="716" x14ac:dyDescent="0.3">
      <c r="A716" s="265">
        <v>202402083</v>
      </c>
      <c r="B716" s="265" t="s">
        <v>1990</v>
      </c>
      <c r="C716" s="11">
        <v>12</v>
      </c>
      <c r="D716" s="11">
        <v>10</v>
      </c>
      <c r="E716" s="11">
        <v>0</v>
      </c>
      <c r="F716" s="11">
        <v>0</v>
      </c>
    </row>
    <row r="717" x14ac:dyDescent="0.3">
      <c r="A717" s="265">
        <v>201102016</v>
      </c>
      <c r="B717" s="265" t="s">
        <v>1991</v>
      </c>
      <c r="C717" s="11">
        <v>12</v>
      </c>
      <c r="D717" s="11">
        <v>10</v>
      </c>
      <c r="E717" s="11">
        <v>0</v>
      </c>
      <c r="F717" s="11">
        <v>0</v>
      </c>
    </row>
    <row r="718" x14ac:dyDescent="0.3">
      <c r="A718" s="265">
        <v>105101030</v>
      </c>
      <c r="B718" s="265" t="s">
        <v>1992</v>
      </c>
      <c r="C718" s="11">
        <v>10</v>
      </c>
      <c r="D718" s="11">
        <v>10</v>
      </c>
      <c r="E718" s="11">
        <v>0</v>
      </c>
      <c r="F718" s="11">
        <v>18</v>
      </c>
    </row>
    <row r="719" x14ac:dyDescent="0.3">
      <c r="A719" s="265">
        <v>105102003</v>
      </c>
      <c r="B719" s="265" t="s">
        <v>1993</v>
      </c>
      <c r="C719" s="11">
        <v>10</v>
      </c>
      <c r="D719" s="11">
        <v>10</v>
      </c>
      <c r="E719" s="11">
        <v>0</v>
      </c>
      <c r="F719" s="11">
        <v>18</v>
      </c>
    </row>
    <row r="720" x14ac:dyDescent="0.3">
      <c r="A720" s="265">
        <v>502101090</v>
      </c>
      <c r="B720" s="265" t="s">
        <v>992</v>
      </c>
      <c r="C720" s="11">
        <v>30</v>
      </c>
      <c r="D720" s="11">
        <v>10</v>
      </c>
      <c r="E720" s="11">
        <v>0</v>
      </c>
      <c r="F720" s="11">
        <v>0</v>
      </c>
    </row>
    <row r="721" x14ac:dyDescent="0.3">
      <c r="A721" s="265">
        <v>304101019</v>
      </c>
      <c r="B721" s="265" t="s">
        <v>1166</v>
      </c>
      <c r="C721" s="11">
        <v>35</v>
      </c>
      <c r="D721" s="11">
        <v>10</v>
      </c>
      <c r="E721" s="11">
        <v>0</v>
      </c>
      <c r="F721" s="11">
        <v>0</v>
      </c>
    </row>
    <row r="722" x14ac:dyDescent="0.3">
      <c r="A722" s="265">
        <v>201102010</v>
      </c>
      <c r="B722" s="265" t="s">
        <v>1994</v>
      </c>
      <c r="C722" s="11">
        <v>12</v>
      </c>
      <c r="D722" s="11">
        <v>10</v>
      </c>
      <c r="E722" s="11">
        <v>0</v>
      </c>
      <c r="F722" s="11">
        <v>0</v>
      </c>
    </row>
    <row r="723" x14ac:dyDescent="0.3">
      <c r="A723" s="265">
        <v>311201037</v>
      </c>
      <c r="B723" s="265" t="s">
        <v>920</v>
      </c>
      <c r="C723" s="11">
        <v>25</v>
      </c>
      <c r="D723" s="11">
        <v>10</v>
      </c>
      <c r="E723" s="11">
        <v>0</v>
      </c>
      <c r="F723" s="11">
        <v>0</v>
      </c>
    </row>
    <row r="724" x14ac:dyDescent="0.3">
      <c r="A724" s="265">
        <v>505101017</v>
      </c>
      <c r="B724" s="265" t="s">
        <v>441</v>
      </c>
      <c r="C724" s="11">
        <v>28</v>
      </c>
      <c r="D724" s="11">
        <v>10</v>
      </c>
      <c r="E724" s="11">
        <v>0</v>
      </c>
      <c r="F724" s="11">
        <v>1</v>
      </c>
    </row>
    <row r="725" x14ac:dyDescent="0.3">
      <c r="A725" s="265">
        <v>304102013</v>
      </c>
      <c r="B725" s="265" t="s">
        <v>1177</v>
      </c>
      <c r="C725" s="11">
        <v>35</v>
      </c>
      <c r="D725" s="11">
        <v>10</v>
      </c>
      <c r="E725" s="11">
        <v>0</v>
      </c>
      <c r="F725" s="11">
        <v>0</v>
      </c>
    </row>
    <row r="726" x14ac:dyDescent="0.3">
      <c r="A726" s="265">
        <v>203101011</v>
      </c>
      <c r="B726" s="265" t="s">
        <v>1995</v>
      </c>
      <c r="C726" s="11">
        <v>12</v>
      </c>
      <c r="D726" s="11">
        <v>10</v>
      </c>
      <c r="E726" s="11">
        <v>0</v>
      </c>
      <c r="F726" s="11">
        <v>0</v>
      </c>
    </row>
    <row r="727" x14ac:dyDescent="0.3">
      <c r="A727" s="265">
        <v>203101010</v>
      </c>
      <c r="B727" s="265" t="s">
        <v>1996</v>
      </c>
      <c r="C727" s="11">
        <v>12</v>
      </c>
      <c r="D727" s="11">
        <v>10</v>
      </c>
      <c r="E727" s="11">
        <v>0</v>
      </c>
      <c r="F727" s="11">
        <v>0</v>
      </c>
    </row>
    <row r="728" x14ac:dyDescent="0.3">
      <c r="A728" s="265">
        <v>104102034</v>
      </c>
      <c r="B728" s="265" t="s">
        <v>1997</v>
      </c>
      <c r="C728" s="11">
        <v>1</v>
      </c>
      <c r="D728" s="11">
        <v>10</v>
      </c>
      <c r="E728" s="11">
        <v>0</v>
      </c>
      <c r="F728" s="11">
        <v>0</v>
      </c>
    </row>
    <row r="729" x14ac:dyDescent="0.3">
      <c r="A729" s="265">
        <v>101602005</v>
      </c>
      <c r="B729" s="265" t="s">
        <v>1998</v>
      </c>
      <c r="C729" s="11">
        <v>1</v>
      </c>
      <c r="D729" s="11">
        <v>10</v>
      </c>
      <c r="E729" s="11">
        <v>0</v>
      </c>
      <c r="F729" s="11">
        <v>0</v>
      </c>
    </row>
    <row r="730" x14ac:dyDescent="0.3">
      <c r="A730" s="265">
        <v>302203020</v>
      </c>
      <c r="B730" s="265" t="s">
        <v>1106</v>
      </c>
      <c r="C730" s="11">
        <v>35</v>
      </c>
      <c r="D730" s="11">
        <v>10</v>
      </c>
      <c r="E730" s="11">
        <v>0</v>
      </c>
      <c r="F730" s="11">
        <v>0</v>
      </c>
    </row>
    <row r="731" x14ac:dyDescent="0.3">
      <c r="A731" s="265">
        <v>701101005</v>
      </c>
      <c r="B731" s="265" t="s">
        <v>1296</v>
      </c>
      <c r="C731" s="11">
        <v>40</v>
      </c>
      <c r="D731" s="11">
        <v>10</v>
      </c>
      <c r="E731" s="11">
        <v>0</v>
      </c>
      <c r="F731" s="11">
        <v>0</v>
      </c>
    </row>
    <row r="732" x14ac:dyDescent="0.3">
      <c r="A732" s="265">
        <v>304103001</v>
      </c>
      <c r="B732" s="265" t="s">
        <v>1179</v>
      </c>
      <c r="C732" s="11">
        <v>35</v>
      </c>
      <c r="D732" s="11">
        <v>10</v>
      </c>
      <c r="E732" s="11">
        <v>0</v>
      </c>
      <c r="F732" s="11">
        <v>0</v>
      </c>
    </row>
    <row r="733" x14ac:dyDescent="0.3">
      <c r="A733" s="265">
        <v>101902004</v>
      </c>
      <c r="B733" s="265" t="s">
        <v>1999</v>
      </c>
      <c r="C733" s="11">
        <v>1</v>
      </c>
      <c r="D733" s="11">
        <v>10</v>
      </c>
      <c r="E733" s="11">
        <v>0</v>
      </c>
      <c r="F733" s="11">
        <v>0</v>
      </c>
    </row>
    <row r="734" x14ac:dyDescent="0.3">
      <c r="A734" s="265">
        <v>104401052</v>
      </c>
      <c r="B734" s="265" t="s">
        <v>2000</v>
      </c>
      <c r="C734" s="11">
        <v>9</v>
      </c>
      <c r="D734" s="11">
        <v>10</v>
      </c>
      <c r="E734" s="11">
        <v>0</v>
      </c>
      <c r="F734" s="11">
        <v>11</v>
      </c>
    </row>
    <row r="735" x14ac:dyDescent="0.3">
      <c r="A735" s="265">
        <v>104201006</v>
      </c>
      <c r="B735" s="265" t="s">
        <v>2001</v>
      </c>
      <c r="C735" s="11">
        <v>9</v>
      </c>
      <c r="D735" s="11">
        <v>10</v>
      </c>
      <c r="E735" s="11">
        <v>0</v>
      </c>
      <c r="F735" s="11">
        <v>0</v>
      </c>
    </row>
    <row r="736" x14ac:dyDescent="0.3">
      <c r="A736" s="265">
        <v>104201016</v>
      </c>
      <c r="B736" s="265" t="s">
        <v>2002</v>
      </c>
      <c r="C736" s="11">
        <v>9</v>
      </c>
      <c r="D736" s="11">
        <v>10</v>
      </c>
      <c r="E736" s="11">
        <v>0</v>
      </c>
      <c r="F736" s="11">
        <v>5</v>
      </c>
    </row>
    <row r="737" x14ac:dyDescent="0.3">
      <c r="A737" s="265">
        <v>102102001</v>
      </c>
      <c r="B737" s="265" t="s">
        <v>2003</v>
      </c>
      <c r="C737" s="11">
        <v>9</v>
      </c>
      <c r="D737" s="11">
        <v>10</v>
      </c>
      <c r="E737" s="11">
        <v>0</v>
      </c>
      <c r="F737" s="11">
        <v>5</v>
      </c>
    </row>
    <row r="738" x14ac:dyDescent="0.3">
      <c r="A738" s="265">
        <v>104201005</v>
      </c>
      <c r="B738" s="265" t="s">
        <v>2004</v>
      </c>
      <c r="C738" s="11">
        <v>9</v>
      </c>
      <c r="D738" s="11">
        <v>10</v>
      </c>
      <c r="E738" s="11">
        <v>0</v>
      </c>
      <c r="F738" s="11">
        <v>0</v>
      </c>
    </row>
    <row r="739" x14ac:dyDescent="0.3">
      <c r="A739" s="265">
        <v>309101005</v>
      </c>
      <c r="B739" s="265" t="s">
        <v>384</v>
      </c>
      <c r="C739" s="11">
        <v>27</v>
      </c>
      <c r="D739" s="11">
        <v>10</v>
      </c>
      <c r="E739" s="11">
        <v>0</v>
      </c>
      <c r="F739" s="11">
        <v>1</v>
      </c>
    </row>
    <row r="740" x14ac:dyDescent="0.3">
      <c r="A740" s="265">
        <v>313101002</v>
      </c>
      <c r="B740" s="265" t="s">
        <v>1231</v>
      </c>
      <c r="C740" s="11">
        <v>40</v>
      </c>
      <c r="D740" s="11">
        <v>10</v>
      </c>
      <c r="E740" s="11">
        <v>0</v>
      </c>
      <c r="F740" s="11">
        <v>0</v>
      </c>
    </row>
    <row r="741" x14ac:dyDescent="0.3">
      <c r="A741" s="265">
        <v>104502568</v>
      </c>
      <c r="B741" s="265" t="s">
        <v>2005</v>
      </c>
      <c r="C741" s="11">
        <v>8</v>
      </c>
      <c r="D741" s="11">
        <v>10</v>
      </c>
      <c r="E741" s="11">
        <v>0</v>
      </c>
      <c r="F741" s="11">
        <v>0</v>
      </c>
    </row>
    <row r="742" x14ac:dyDescent="0.3">
      <c r="A742" s="265">
        <v>101603002</v>
      </c>
      <c r="B742" s="265" t="s">
        <v>2006</v>
      </c>
      <c r="C742" s="11">
        <v>1</v>
      </c>
      <c r="D742" s="11">
        <v>10</v>
      </c>
      <c r="E742" s="11">
        <v>0</v>
      </c>
      <c r="F742" s="11">
        <v>0</v>
      </c>
    </row>
    <row r="743" x14ac:dyDescent="0.3">
      <c r="A743" s="265">
        <v>101903004</v>
      </c>
      <c r="B743" s="265" t="s">
        <v>2007</v>
      </c>
      <c r="C743" s="11">
        <v>1</v>
      </c>
      <c r="D743" s="11">
        <v>10</v>
      </c>
      <c r="E743" s="11">
        <v>0</v>
      </c>
      <c r="F743" s="11">
        <v>0</v>
      </c>
    </row>
    <row r="744" x14ac:dyDescent="0.3">
      <c r="A744" s="265">
        <v>304102010</v>
      </c>
      <c r="B744" s="265" t="s">
        <v>1174</v>
      </c>
      <c r="C744" s="11">
        <v>35</v>
      </c>
      <c r="D744" s="11">
        <v>10</v>
      </c>
      <c r="E744" s="11">
        <v>0</v>
      </c>
      <c r="F744" s="11">
        <v>0</v>
      </c>
    </row>
    <row r="745" x14ac:dyDescent="0.3">
      <c r="A745" s="265">
        <v>104101875</v>
      </c>
      <c r="B745" s="265" t="s">
        <v>2008</v>
      </c>
      <c r="C745" s="11">
        <v>8</v>
      </c>
      <c r="D745" s="11">
        <v>10</v>
      </c>
      <c r="E745" s="11">
        <v>0</v>
      </c>
      <c r="F745" s="11">
        <v>0</v>
      </c>
    </row>
    <row r="746" x14ac:dyDescent="0.3">
      <c r="A746" s="265">
        <v>202401010</v>
      </c>
      <c r="B746" s="265" t="s">
        <v>2009</v>
      </c>
      <c r="C746" s="11">
        <v>12</v>
      </c>
      <c r="D746" s="11">
        <v>10</v>
      </c>
      <c r="E746" s="11">
        <v>0</v>
      </c>
      <c r="F746" s="11">
        <v>0</v>
      </c>
    </row>
    <row r="747" x14ac:dyDescent="0.3">
      <c r="A747" s="265">
        <v>310103028</v>
      </c>
      <c r="B747" s="265" t="s">
        <v>882</v>
      </c>
      <c r="C747" s="11">
        <v>23</v>
      </c>
      <c r="D747" s="11">
        <v>10</v>
      </c>
      <c r="E747" s="11">
        <v>0</v>
      </c>
      <c r="F747" s="11">
        <v>0</v>
      </c>
    </row>
    <row r="748" x14ac:dyDescent="0.3">
      <c r="A748" s="265">
        <v>310103017</v>
      </c>
      <c r="B748" s="265" t="s">
        <v>711</v>
      </c>
      <c r="C748" s="11">
        <v>23</v>
      </c>
      <c r="D748" s="11">
        <v>10</v>
      </c>
      <c r="E748" s="11">
        <v>0</v>
      </c>
      <c r="F748" s="11">
        <v>0</v>
      </c>
    </row>
    <row r="749" x14ac:dyDescent="0.3">
      <c r="A749" s="265">
        <v>603201062</v>
      </c>
      <c r="B749" s="265" t="s">
        <v>802</v>
      </c>
      <c r="C749" s="11">
        <v>20</v>
      </c>
      <c r="D749" s="11">
        <v>10</v>
      </c>
      <c r="E749" s="11">
        <v>0</v>
      </c>
      <c r="F749" s="11">
        <v>0</v>
      </c>
    </row>
    <row r="750" x14ac:dyDescent="0.3">
      <c r="A750" s="265">
        <v>308101005</v>
      </c>
      <c r="B750" s="265" t="s">
        <v>1087</v>
      </c>
      <c r="C750" s="11">
        <v>33</v>
      </c>
      <c r="D750" s="11">
        <v>10</v>
      </c>
      <c r="E750" s="11">
        <v>0</v>
      </c>
      <c r="F750" s="11">
        <v>0</v>
      </c>
    </row>
    <row r="751" x14ac:dyDescent="0.3">
      <c r="A751" s="265">
        <v>308101007</v>
      </c>
      <c r="B751" s="265" t="s">
        <v>1089</v>
      </c>
      <c r="C751" s="11">
        <v>33</v>
      </c>
      <c r="D751" s="11">
        <v>10</v>
      </c>
      <c r="E751" s="11">
        <v>0</v>
      </c>
      <c r="F751" s="11">
        <v>0</v>
      </c>
    </row>
    <row r="752" x14ac:dyDescent="0.3">
      <c r="A752" s="265">
        <v>308101006</v>
      </c>
      <c r="B752" s="265" t="s">
        <v>1088</v>
      </c>
      <c r="C752" s="11">
        <v>33</v>
      </c>
      <c r="D752" s="11">
        <v>10</v>
      </c>
      <c r="E752" s="11">
        <v>0</v>
      </c>
      <c r="F752" s="11">
        <v>0</v>
      </c>
    </row>
    <row r="753" x14ac:dyDescent="0.3">
      <c r="A753" s="265">
        <v>101701021</v>
      </c>
      <c r="B753" s="265" t="s">
        <v>2010</v>
      </c>
      <c r="C753" s="11">
        <v>1</v>
      </c>
      <c r="D753" s="11">
        <v>10</v>
      </c>
      <c r="E753" s="11">
        <v>0</v>
      </c>
      <c r="F753" s="11">
        <v>0</v>
      </c>
    </row>
    <row r="754" x14ac:dyDescent="0.3">
      <c r="A754" s="265">
        <v>101201007</v>
      </c>
      <c r="B754" s="265" t="s">
        <v>2011</v>
      </c>
      <c r="C754" s="11">
        <v>5</v>
      </c>
      <c r="D754" s="11">
        <v>10</v>
      </c>
      <c r="E754" s="11">
        <v>0</v>
      </c>
      <c r="F754" s="11">
        <v>0</v>
      </c>
    </row>
    <row r="755" x14ac:dyDescent="0.3">
      <c r="A755" s="265">
        <v>603401013</v>
      </c>
      <c r="B755" s="265" t="s">
        <v>499</v>
      </c>
      <c r="C755" s="11">
        <v>12</v>
      </c>
      <c r="D755" s="11">
        <v>10</v>
      </c>
      <c r="E755" s="11">
        <v>0</v>
      </c>
      <c r="F755" s="11">
        <v>0</v>
      </c>
    </row>
    <row r="756" x14ac:dyDescent="0.3">
      <c r="A756" s="265">
        <v>603401025</v>
      </c>
      <c r="B756" s="265" t="s">
        <v>623</v>
      </c>
      <c r="C756" s="11">
        <v>19</v>
      </c>
      <c r="D756" s="11">
        <v>10</v>
      </c>
      <c r="E756" s="11">
        <v>0</v>
      </c>
      <c r="F756" s="11">
        <v>0</v>
      </c>
    </row>
    <row r="757" x14ac:dyDescent="0.3">
      <c r="A757" s="265">
        <v>701303003</v>
      </c>
      <c r="B757" s="265" t="s">
        <v>345</v>
      </c>
      <c r="C757" s="11">
        <v>19</v>
      </c>
      <c r="D757" s="11">
        <v>10</v>
      </c>
      <c r="E757" s="11">
        <v>0</v>
      </c>
      <c r="F757" s="11">
        <v>5</v>
      </c>
    </row>
    <row r="758" x14ac:dyDescent="0.3">
      <c r="A758" s="265">
        <v>701303045</v>
      </c>
      <c r="B758" s="265" t="s">
        <v>359</v>
      </c>
      <c r="C758" s="11">
        <v>19</v>
      </c>
      <c r="D758" s="11">
        <v>10</v>
      </c>
      <c r="E758" s="11">
        <v>0</v>
      </c>
      <c r="F758" s="11">
        <v>5</v>
      </c>
    </row>
    <row r="759" x14ac:dyDescent="0.3">
      <c r="A759" s="265">
        <v>701303046</v>
      </c>
      <c r="B759" s="265" t="s">
        <v>360</v>
      </c>
      <c r="C759" s="11">
        <v>19</v>
      </c>
      <c r="D759" s="11">
        <v>10</v>
      </c>
      <c r="E759" s="11">
        <v>0</v>
      </c>
      <c r="F759" s="11">
        <v>5</v>
      </c>
    </row>
    <row r="760" x14ac:dyDescent="0.3">
      <c r="A760" s="265">
        <v>304104012</v>
      </c>
      <c r="B760" s="265" t="s">
        <v>578</v>
      </c>
      <c r="C760" s="11">
        <v>18</v>
      </c>
      <c r="D760" s="11">
        <v>10</v>
      </c>
      <c r="E760" s="11">
        <v>0</v>
      </c>
      <c r="F760" s="11">
        <v>0</v>
      </c>
    </row>
    <row r="761" x14ac:dyDescent="0.3">
      <c r="A761" s="265">
        <v>101903005</v>
      </c>
      <c r="B761" s="265" t="s">
        <v>2012</v>
      </c>
      <c r="C761" s="11">
        <v>8</v>
      </c>
      <c r="D761" s="11">
        <v>10</v>
      </c>
      <c r="E761" s="11">
        <v>0</v>
      </c>
      <c r="F761" s="11">
        <v>0</v>
      </c>
    </row>
    <row r="762" x14ac:dyDescent="0.3">
      <c r="A762" s="265">
        <v>104101193</v>
      </c>
      <c r="B762" s="265" t="s">
        <v>2013</v>
      </c>
      <c r="C762" s="11">
        <v>8</v>
      </c>
      <c r="D762" s="11">
        <v>10</v>
      </c>
      <c r="E762" s="11">
        <v>0</v>
      </c>
      <c r="F762" s="11">
        <v>0</v>
      </c>
    </row>
    <row r="763" x14ac:dyDescent="0.3">
      <c r="A763" s="265">
        <v>104101120</v>
      </c>
      <c r="B763" s="265" t="s">
        <v>2014</v>
      </c>
      <c r="C763" s="11">
        <v>8</v>
      </c>
      <c r="D763" s="11">
        <v>10</v>
      </c>
      <c r="E763" s="11">
        <v>0</v>
      </c>
      <c r="F763" s="11">
        <v>0</v>
      </c>
    </row>
    <row r="764" x14ac:dyDescent="0.3">
      <c r="A764" s="265">
        <v>103101185</v>
      </c>
      <c r="B764" s="265" t="s">
        <v>2015</v>
      </c>
      <c r="C764" s="11">
        <v>8</v>
      </c>
      <c r="D764" s="11">
        <v>10</v>
      </c>
      <c r="E764" s="11">
        <v>0</v>
      </c>
      <c r="F764" s="11">
        <v>0</v>
      </c>
    </row>
    <row r="765" x14ac:dyDescent="0.3">
      <c r="A765" s="265">
        <v>703101009</v>
      </c>
      <c r="B765" s="265" t="s">
        <v>2016</v>
      </c>
      <c r="C765" s="11">
        <v>8</v>
      </c>
      <c r="D765" s="11">
        <v>10</v>
      </c>
      <c r="E765" s="11">
        <v>0</v>
      </c>
      <c r="F765" s="11">
        <v>0</v>
      </c>
    </row>
    <row r="766" x14ac:dyDescent="0.3">
      <c r="A766" s="265">
        <v>104101148</v>
      </c>
      <c r="B766" s="265" t="s">
        <v>2017</v>
      </c>
      <c r="C766" s="11">
        <v>8</v>
      </c>
      <c r="D766" s="11">
        <v>10</v>
      </c>
      <c r="E766" s="11">
        <v>0</v>
      </c>
      <c r="F766" s="11">
        <v>0</v>
      </c>
    </row>
    <row r="767" x14ac:dyDescent="0.3">
      <c r="A767" s="265">
        <v>703101011</v>
      </c>
      <c r="B767" s="265" t="s">
        <v>2018</v>
      </c>
      <c r="C767" s="11">
        <v>8</v>
      </c>
      <c r="D767" s="11">
        <v>10</v>
      </c>
      <c r="E767" s="11">
        <v>0</v>
      </c>
      <c r="F767" s="11">
        <v>0</v>
      </c>
    </row>
    <row r="768" x14ac:dyDescent="0.3">
      <c r="A768" s="265">
        <v>101902005</v>
      </c>
      <c r="B768" s="265" t="s">
        <v>2019</v>
      </c>
      <c r="C768" s="11">
        <v>1</v>
      </c>
      <c r="D768" s="11">
        <v>10</v>
      </c>
      <c r="E768" s="11">
        <v>0</v>
      </c>
      <c r="F768" s="11">
        <v>0</v>
      </c>
    </row>
    <row r="769" x14ac:dyDescent="0.3">
      <c r="A769" s="265">
        <v>307107016</v>
      </c>
      <c r="B769" s="265" t="s">
        <v>1051</v>
      </c>
      <c r="C769" s="11">
        <v>33</v>
      </c>
      <c r="D769" s="11">
        <v>10</v>
      </c>
      <c r="E769" s="11">
        <v>0</v>
      </c>
      <c r="F769" s="11">
        <v>0</v>
      </c>
    </row>
    <row r="770" x14ac:dyDescent="0.3">
      <c r="A770" s="265">
        <v>204102003</v>
      </c>
      <c r="B770" s="265" t="s">
        <v>1225</v>
      </c>
      <c r="C770" s="11">
        <v>40</v>
      </c>
      <c r="D770" s="11">
        <v>10</v>
      </c>
      <c r="E770" s="11">
        <v>0</v>
      </c>
      <c r="F770" s="11">
        <v>0</v>
      </c>
    </row>
    <row r="771" x14ac:dyDescent="0.3">
      <c r="A771" s="265">
        <v>205201010</v>
      </c>
      <c r="B771" s="265" t="s">
        <v>538</v>
      </c>
      <c r="C771" s="11">
        <v>13</v>
      </c>
      <c r="D771" s="11">
        <v>10</v>
      </c>
      <c r="E771" s="11">
        <v>0</v>
      </c>
      <c r="F771" s="11">
        <v>0</v>
      </c>
    </row>
    <row r="772" x14ac:dyDescent="0.3">
      <c r="A772" s="265">
        <v>702102001</v>
      </c>
      <c r="B772" s="265" t="s">
        <v>1314</v>
      </c>
      <c r="C772" s="11">
        <v>40</v>
      </c>
      <c r="D772" s="11">
        <v>10</v>
      </c>
      <c r="E772" s="11">
        <v>0</v>
      </c>
      <c r="F772" s="11">
        <v>0</v>
      </c>
    </row>
    <row r="773" x14ac:dyDescent="0.3">
      <c r="A773" s="265">
        <v>702102002</v>
      </c>
      <c r="B773" s="265" t="s">
        <v>1315</v>
      </c>
      <c r="C773" s="11">
        <v>40</v>
      </c>
      <c r="D773" s="11">
        <v>10</v>
      </c>
      <c r="E773" s="11">
        <v>0</v>
      </c>
      <c r="F773" s="11">
        <v>0</v>
      </c>
    </row>
    <row r="774" x14ac:dyDescent="0.3">
      <c r="A774" s="265">
        <v>310102006</v>
      </c>
      <c r="B774" s="265" t="s">
        <v>707</v>
      </c>
      <c r="C774" s="11">
        <v>20</v>
      </c>
      <c r="D774" s="11">
        <v>10</v>
      </c>
      <c r="E774" s="11">
        <v>0</v>
      </c>
      <c r="F774" s="11">
        <v>0</v>
      </c>
    </row>
    <row r="775" x14ac:dyDescent="0.3">
      <c r="A775" s="265">
        <v>505101001</v>
      </c>
      <c r="B775" s="265" t="s">
        <v>433</v>
      </c>
      <c r="C775" s="11">
        <v>28</v>
      </c>
      <c r="D775" s="11">
        <v>10</v>
      </c>
      <c r="E775" s="11">
        <v>0</v>
      </c>
      <c r="F775" s="11">
        <v>1</v>
      </c>
    </row>
    <row r="776" x14ac:dyDescent="0.3">
      <c r="A776" s="265">
        <v>505101002</v>
      </c>
      <c r="B776" s="265" t="s">
        <v>434</v>
      </c>
      <c r="C776" s="11">
        <v>28</v>
      </c>
      <c r="D776" s="11">
        <v>10</v>
      </c>
      <c r="E776" s="11">
        <v>0</v>
      </c>
      <c r="F776" s="11">
        <v>1</v>
      </c>
    </row>
    <row r="777" x14ac:dyDescent="0.3">
      <c r="A777" s="265">
        <v>603101049</v>
      </c>
      <c r="B777" s="265" t="s">
        <v>442</v>
      </c>
      <c r="C777" s="11">
        <v>26</v>
      </c>
      <c r="D777" s="11">
        <v>10</v>
      </c>
      <c r="E777" s="11">
        <v>0</v>
      </c>
      <c r="F777" s="11">
        <v>1</v>
      </c>
    </row>
    <row r="778" x14ac:dyDescent="0.3">
      <c r="A778" s="265">
        <v>601301001</v>
      </c>
      <c r="B778" s="265" t="s">
        <v>412</v>
      </c>
      <c r="C778" s="11">
        <v>26</v>
      </c>
      <c r="D778" s="11">
        <v>10</v>
      </c>
      <c r="E778" s="11">
        <v>0</v>
      </c>
      <c r="F778" s="11">
        <v>1</v>
      </c>
    </row>
    <row r="779" x14ac:dyDescent="0.3">
      <c r="A779" s="265">
        <v>101903028</v>
      </c>
      <c r="B779" s="265" t="s">
        <v>2020</v>
      </c>
      <c r="C779" s="11">
        <v>8</v>
      </c>
      <c r="D779" s="11">
        <v>10</v>
      </c>
      <c r="E779" s="11">
        <v>0</v>
      </c>
      <c r="F779" s="11">
        <v>0</v>
      </c>
    </row>
    <row r="780" x14ac:dyDescent="0.3">
      <c r="A780" s="265">
        <v>101902017</v>
      </c>
      <c r="B780" s="265" t="s">
        <v>2021</v>
      </c>
      <c r="C780" s="11">
        <v>8</v>
      </c>
      <c r="D780" s="11">
        <v>10</v>
      </c>
      <c r="E780" s="11">
        <v>0</v>
      </c>
      <c r="F780" s="11">
        <v>0</v>
      </c>
    </row>
    <row r="781" x14ac:dyDescent="0.3">
      <c r="A781" s="265">
        <v>302204002</v>
      </c>
      <c r="B781" s="265" t="s">
        <v>1146</v>
      </c>
      <c r="C781" s="11">
        <v>35</v>
      </c>
      <c r="D781" s="11">
        <v>10</v>
      </c>
      <c r="E781" s="11">
        <v>0</v>
      </c>
      <c r="F781" s="11">
        <v>0</v>
      </c>
    </row>
    <row r="782" x14ac:dyDescent="0.3">
      <c r="A782" s="265">
        <v>302204001</v>
      </c>
      <c r="B782" s="265" t="s">
        <v>1145</v>
      </c>
      <c r="C782" s="11">
        <v>35</v>
      </c>
      <c r="D782" s="11">
        <v>10</v>
      </c>
      <c r="E782" s="11">
        <v>0</v>
      </c>
      <c r="F782" s="11">
        <v>0</v>
      </c>
    </row>
    <row r="783" x14ac:dyDescent="0.3">
      <c r="A783" s="265">
        <v>302204003</v>
      </c>
      <c r="B783" s="265" t="s">
        <v>1112</v>
      </c>
      <c r="C783" s="11">
        <v>35</v>
      </c>
      <c r="D783" s="11">
        <v>10</v>
      </c>
      <c r="E783" s="11">
        <v>0</v>
      </c>
      <c r="F783" s="11">
        <v>0</v>
      </c>
    </row>
    <row r="784" x14ac:dyDescent="0.3">
      <c r="A784" s="265">
        <v>302204004</v>
      </c>
      <c r="B784" s="265" t="s">
        <v>1147</v>
      </c>
      <c r="C784" s="11">
        <v>35</v>
      </c>
      <c r="D784" s="11">
        <v>10</v>
      </c>
      <c r="E784" s="11">
        <v>0</v>
      </c>
      <c r="F784" s="11">
        <v>0</v>
      </c>
    </row>
    <row r="785" x14ac:dyDescent="0.3">
      <c r="A785" s="265">
        <v>309101004</v>
      </c>
      <c r="B785" s="265" t="s">
        <v>383</v>
      </c>
      <c r="C785" s="11">
        <v>27</v>
      </c>
      <c r="D785" s="11">
        <v>10</v>
      </c>
      <c r="E785" s="11">
        <v>0</v>
      </c>
      <c r="F785" s="11">
        <v>1</v>
      </c>
    </row>
    <row r="786" x14ac:dyDescent="0.3">
      <c r="A786" s="265">
        <v>202302111</v>
      </c>
      <c r="B786" s="265" t="s">
        <v>2022</v>
      </c>
      <c r="C786" s="11">
        <v>12</v>
      </c>
      <c r="D786" s="11">
        <v>10</v>
      </c>
      <c r="E786" s="11">
        <v>0</v>
      </c>
      <c r="F786" s="11">
        <v>0</v>
      </c>
    </row>
    <row r="787" x14ac:dyDescent="0.3">
      <c r="A787" s="265">
        <v>202502014</v>
      </c>
      <c r="B787" s="265" t="s">
        <v>2023</v>
      </c>
      <c r="C787" s="11">
        <v>12</v>
      </c>
      <c r="D787" s="11">
        <v>10</v>
      </c>
      <c r="E787" s="11">
        <v>0</v>
      </c>
      <c r="F787" s="11">
        <v>0</v>
      </c>
    </row>
    <row r="788" x14ac:dyDescent="0.3">
      <c r="A788" s="265">
        <v>202301022</v>
      </c>
      <c r="B788" s="265" t="s">
        <v>2024</v>
      </c>
      <c r="C788" s="11">
        <v>12</v>
      </c>
      <c r="D788" s="11">
        <v>10</v>
      </c>
      <c r="E788" s="11">
        <v>0</v>
      </c>
      <c r="F788" s="11">
        <v>0</v>
      </c>
    </row>
    <row r="789" x14ac:dyDescent="0.3">
      <c r="A789" s="265">
        <v>202301020</v>
      </c>
      <c r="B789" s="265" t="s">
        <v>2025</v>
      </c>
      <c r="C789" s="11">
        <v>12</v>
      </c>
      <c r="D789" s="11">
        <v>10</v>
      </c>
      <c r="E789" s="11">
        <v>0</v>
      </c>
      <c r="F789" s="11">
        <v>0</v>
      </c>
    </row>
    <row r="790" x14ac:dyDescent="0.3">
      <c r="A790" s="265">
        <v>702101026</v>
      </c>
      <c r="B790" s="265" t="s">
        <v>374</v>
      </c>
      <c r="C790" s="11">
        <v>24</v>
      </c>
      <c r="D790" s="11">
        <v>10</v>
      </c>
      <c r="E790" s="11">
        <v>0</v>
      </c>
      <c r="F790" s="11">
        <v>5</v>
      </c>
    </row>
    <row r="791" x14ac:dyDescent="0.3">
      <c r="A791" s="265">
        <v>202302118</v>
      </c>
      <c r="B791" s="265" t="s">
        <v>2026</v>
      </c>
      <c r="C791" s="11">
        <v>12</v>
      </c>
      <c r="D791" s="11">
        <v>10</v>
      </c>
      <c r="E791" s="11">
        <v>0</v>
      </c>
      <c r="F791" s="11">
        <v>0</v>
      </c>
    </row>
    <row r="792" x14ac:dyDescent="0.3">
      <c r="A792" s="265">
        <v>202402115</v>
      </c>
      <c r="B792" s="265" t="s">
        <v>2027</v>
      </c>
      <c r="C792" s="11">
        <v>12</v>
      </c>
      <c r="D792" s="11">
        <v>10</v>
      </c>
      <c r="E792" s="11">
        <v>0</v>
      </c>
      <c r="F792" s="11">
        <v>0</v>
      </c>
    </row>
    <row r="793" x14ac:dyDescent="0.3">
      <c r="A793" s="265">
        <v>202102105</v>
      </c>
      <c r="B793" s="265" t="s">
        <v>2028</v>
      </c>
      <c r="C793" s="11">
        <v>12</v>
      </c>
      <c r="D793" s="11">
        <v>10</v>
      </c>
      <c r="E793" s="11">
        <v>0</v>
      </c>
      <c r="F793" s="11">
        <v>0</v>
      </c>
    </row>
    <row r="794" x14ac:dyDescent="0.3">
      <c r="A794" s="265">
        <v>101903006</v>
      </c>
      <c r="B794" s="265" t="s">
        <v>2029</v>
      </c>
      <c r="C794" s="11">
        <v>1</v>
      </c>
      <c r="D794" s="11">
        <v>10</v>
      </c>
      <c r="E794" s="11">
        <v>0</v>
      </c>
      <c r="F794" s="11">
        <v>0</v>
      </c>
    </row>
    <row r="795" x14ac:dyDescent="0.3">
      <c r="A795" s="265">
        <v>310104023</v>
      </c>
      <c r="B795" s="265" t="s">
        <v>723</v>
      </c>
      <c r="C795" s="11">
        <v>20</v>
      </c>
      <c r="D795" s="11">
        <v>10</v>
      </c>
      <c r="E795" s="11">
        <v>0</v>
      </c>
      <c r="F795" s="11">
        <v>0</v>
      </c>
    </row>
    <row r="796" x14ac:dyDescent="0.3">
      <c r="A796" s="265">
        <v>302201010</v>
      </c>
      <c r="B796" s="265" t="s">
        <v>1118</v>
      </c>
      <c r="C796" s="11">
        <v>35</v>
      </c>
      <c r="D796" s="11">
        <v>10</v>
      </c>
      <c r="E796" s="11">
        <v>0</v>
      </c>
      <c r="F796" s="11">
        <v>0</v>
      </c>
    </row>
    <row r="797" x14ac:dyDescent="0.3">
      <c r="A797" s="265">
        <v>402101005</v>
      </c>
      <c r="B797" s="265" t="s">
        <v>1241</v>
      </c>
      <c r="C797" s="11">
        <v>40</v>
      </c>
      <c r="D797" s="11">
        <v>10</v>
      </c>
      <c r="E797" s="11">
        <v>0</v>
      </c>
      <c r="F797" s="11">
        <v>0</v>
      </c>
    </row>
    <row r="798" x14ac:dyDescent="0.3">
      <c r="A798" s="265">
        <v>402201005</v>
      </c>
      <c r="B798" s="265" t="s">
        <v>1251</v>
      </c>
      <c r="C798" s="11">
        <v>40</v>
      </c>
      <c r="D798" s="11">
        <v>10</v>
      </c>
      <c r="E798" s="11">
        <v>0</v>
      </c>
      <c r="F798" s="11">
        <v>0</v>
      </c>
    </row>
    <row r="799" x14ac:dyDescent="0.3">
      <c r="A799" s="265">
        <v>402101007</v>
      </c>
      <c r="B799" s="265" t="s">
        <v>1242</v>
      </c>
      <c r="C799" s="11">
        <v>40</v>
      </c>
      <c r="D799" s="11">
        <v>10</v>
      </c>
      <c r="E799" s="11">
        <v>0</v>
      </c>
      <c r="F799" s="11">
        <v>0</v>
      </c>
    </row>
    <row r="800" x14ac:dyDescent="0.3">
      <c r="A800" s="265">
        <v>402201007</v>
      </c>
      <c r="B800" s="265" t="s">
        <v>1252</v>
      </c>
      <c r="C800" s="11">
        <v>40</v>
      </c>
      <c r="D800" s="11">
        <v>10</v>
      </c>
      <c r="E800" s="11">
        <v>0</v>
      </c>
      <c r="F800" s="11">
        <v>0</v>
      </c>
    </row>
    <row r="801" x14ac:dyDescent="0.3">
      <c r="A801" s="265">
        <v>402101010</v>
      </c>
      <c r="B801" s="265" t="s">
        <v>1243</v>
      </c>
      <c r="C801" s="11">
        <v>40</v>
      </c>
      <c r="D801" s="11">
        <v>10</v>
      </c>
      <c r="E801" s="11">
        <v>0</v>
      </c>
      <c r="F801" s="11">
        <v>0</v>
      </c>
    </row>
    <row r="802" x14ac:dyDescent="0.3">
      <c r="A802" s="265">
        <v>402201010</v>
      </c>
      <c r="B802" s="265" t="s">
        <v>1253</v>
      </c>
      <c r="C802" s="11">
        <v>40</v>
      </c>
      <c r="D802" s="11">
        <v>10</v>
      </c>
      <c r="E802" s="11">
        <v>0</v>
      </c>
      <c r="F802" s="11">
        <v>0</v>
      </c>
    </row>
    <row r="803" x14ac:dyDescent="0.3">
      <c r="A803" s="265">
        <v>603402015</v>
      </c>
      <c r="B803" s="265" t="s">
        <v>1263</v>
      </c>
      <c r="C803" s="11">
        <v>40</v>
      </c>
      <c r="D803" s="11">
        <v>10</v>
      </c>
      <c r="E803" s="11">
        <v>0</v>
      </c>
      <c r="F803" s="11">
        <v>0</v>
      </c>
    </row>
    <row r="804" x14ac:dyDescent="0.3">
      <c r="A804" s="265">
        <v>402101031</v>
      </c>
      <c r="B804" s="265" t="s">
        <v>1244</v>
      </c>
      <c r="C804" s="11">
        <v>40</v>
      </c>
      <c r="D804" s="11">
        <v>10</v>
      </c>
      <c r="E804" s="11">
        <v>0</v>
      </c>
      <c r="F804" s="11">
        <v>0</v>
      </c>
    </row>
    <row r="805" x14ac:dyDescent="0.3">
      <c r="A805" s="265">
        <v>402201025</v>
      </c>
      <c r="B805" s="265" t="s">
        <v>1254</v>
      </c>
      <c r="C805" s="11">
        <v>40</v>
      </c>
      <c r="D805" s="11">
        <v>10</v>
      </c>
      <c r="E805" s="11">
        <v>0</v>
      </c>
      <c r="F805" s="11">
        <v>0</v>
      </c>
    </row>
    <row r="806" x14ac:dyDescent="0.3">
      <c r="A806" s="265">
        <v>402103001</v>
      </c>
      <c r="B806" s="265" t="s">
        <v>1247</v>
      </c>
      <c r="C806" s="11">
        <v>40</v>
      </c>
      <c r="D806" s="11">
        <v>10</v>
      </c>
      <c r="E806" s="11">
        <v>0</v>
      </c>
      <c r="F806" s="11">
        <v>0</v>
      </c>
    </row>
    <row r="807" x14ac:dyDescent="0.3">
      <c r="A807" s="265">
        <v>402203001</v>
      </c>
      <c r="B807" s="265" t="s">
        <v>1257</v>
      </c>
      <c r="C807" s="11">
        <v>40</v>
      </c>
      <c r="D807" s="11">
        <v>10</v>
      </c>
      <c r="E807" s="11">
        <v>0</v>
      </c>
      <c r="F807" s="11">
        <v>0</v>
      </c>
    </row>
    <row r="808" x14ac:dyDescent="0.3">
      <c r="A808" s="265">
        <v>305101001</v>
      </c>
      <c r="B808" s="265" t="s">
        <v>1230</v>
      </c>
      <c r="C808" s="11">
        <v>40</v>
      </c>
      <c r="D808" s="11">
        <v>10</v>
      </c>
      <c r="E808" s="11">
        <v>0</v>
      </c>
      <c r="F808" s="11">
        <v>0</v>
      </c>
    </row>
    <row r="809" x14ac:dyDescent="0.3">
      <c r="A809" s="265">
        <v>306101001</v>
      </c>
      <c r="B809" s="265" t="s">
        <v>1090</v>
      </c>
      <c r="C809" s="11">
        <v>34</v>
      </c>
      <c r="D809" s="11">
        <v>10</v>
      </c>
      <c r="E809" s="11">
        <v>0</v>
      </c>
      <c r="F809" s="11">
        <v>0</v>
      </c>
    </row>
    <row r="810" x14ac:dyDescent="0.3">
      <c r="A810" s="265">
        <v>601102012</v>
      </c>
      <c r="B810" s="265" t="s">
        <v>410</v>
      </c>
      <c r="C810" s="11">
        <v>28</v>
      </c>
      <c r="D810" s="11">
        <v>10</v>
      </c>
      <c r="E810" s="11">
        <v>0</v>
      </c>
      <c r="F810" s="11">
        <v>1</v>
      </c>
    </row>
    <row r="811" x14ac:dyDescent="0.3">
      <c r="A811" s="265">
        <v>310102002</v>
      </c>
      <c r="B811" s="265" t="s">
        <v>699</v>
      </c>
      <c r="C811" s="11">
        <v>20</v>
      </c>
      <c r="D811" s="11">
        <v>10</v>
      </c>
      <c r="E811" s="11">
        <v>0</v>
      </c>
      <c r="F811" s="11">
        <v>0</v>
      </c>
    </row>
    <row r="812" x14ac:dyDescent="0.3">
      <c r="A812" s="265">
        <v>104502211</v>
      </c>
      <c r="B812" s="265" t="s">
        <v>2030</v>
      </c>
      <c r="C812" s="11">
        <v>6</v>
      </c>
      <c r="D812" s="11">
        <v>10</v>
      </c>
      <c r="E812" s="11">
        <v>0</v>
      </c>
      <c r="F812" s="11">
        <v>0</v>
      </c>
    </row>
    <row r="813" x14ac:dyDescent="0.3">
      <c r="A813" s="265">
        <v>104502213</v>
      </c>
      <c r="B813" s="265" t="s">
        <v>2031</v>
      </c>
      <c r="C813" s="11">
        <v>6</v>
      </c>
      <c r="D813" s="11">
        <v>10</v>
      </c>
      <c r="E813" s="11">
        <v>0</v>
      </c>
      <c r="F813" s="11">
        <v>0</v>
      </c>
    </row>
    <row r="814" x14ac:dyDescent="0.3">
      <c r="A814" s="265">
        <v>104502214</v>
      </c>
      <c r="B814" s="265" t="s">
        <v>2032</v>
      </c>
      <c r="C814" s="11">
        <v>6</v>
      </c>
      <c r="D814" s="11">
        <v>10</v>
      </c>
      <c r="E814" s="11">
        <v>0</v>
      </c>
      <c r="F814" s="11">
        <v>0</v>
      </c>
    </row>
    <row r="815" x14ac:dyDescent="0.3">
      <c r="A815" s="265">
        <v>104502215</v>
      </c>
      <c r="B815" s="265" t="s">
        <v>2033</v>
      </c>
      <c r="C815" s="11">
        <v>6</v>
      </c>
      <c r="D815" s="11">
        <v>10</v>
      </c>
      <c r="E815" s="11">
        <v>0</v>
      </c>
      <c r="F815" s="11">
        <v>0</v>
      </c>
    </row>
    <row r="816" x14ac:dyDescent="0.3">
      <c r="A816" s="265">
        <v>101207001</v>
      </c>
      <c r="B816" s="265" t="s">
        <v>2034</v>
      </c>
      <c r="C816" s="11">
        <v>5</v>
      </c>
      <c r="D816" s="11">
        <v>10</v>
      </c>
      <c r="E816" s="11">
        <v>0</v>
      </c>
      <c r="F816" s="11">
        <v>0</v>
      </c>
    </row>
    <row r="817" x14ac:dyDescent="0.3">
      <c r="A817" s="265">
        <v>203101001</v>
      </c>
      <c r="B817" s="265" t="s">
        <v>2035</v>
      </c>
      <c r="C817" s="11">
        <v>12</v>
      </c>
      <c r="D817" s="11">
        <v>10</v>
      </c>
      <c r="E817" s="11">
        <v>0</v>
      </c>
      <c r="F817" s="11">
        <v>0</v>
      </c>
    </row>
    <row r="818" x14ac:dyDescent="0.3">
      <c r="A818" s="265">
        <v>702202008</v>
      </c>
      <c r="B818" s="265" t="s">
        <v>826</v>
      </c>
      <c r="C818" s="11">
        <v>20</v>
      </c>
      <c r="D818" s="11">
        <v>10</v>
      </c>
      <c r="E818" s="11">
        <v>0</v>
      </c>
      <c r="F818" s="11">
        <v>0</v>
      </c>
    </row>
    <row r="819" x14ac:dyDescent="0.3">
      <c r="A819" s="265">
        <v>502101025</v>
      </c>
      <c r="B819" s="265" t="s">
        <v>968</v>
      </c>
      <c r="C819" s="11">
        <v>30</v>
      </c>
      <c r="D819" s="11">
        <v>10</v>
      </c>
      <c r="E819" s="11">
        <v>0</v>
      </c>
      <c r="F819" s="11">
        <v>0</v>
      </c>
    </row>
    <row r="820" x14ac:dyDescent="0.3">
      <c r="A820" s="265">
        <v>603401034</v>
      </c>
      <c r="B820" s="265" t="s">
        <v>500</v>
      </c>
      <c r="C820" s="11">
        <v>12</v>
      </c>
      <c r="D820" s="11">
        <v>10</v>
      </c>
      <c r="E820" s="11">
        <v>0</v>
      </c>
      <c r="F820" s="11">
        <v>0</v>
      </c>
    </row>
    <row r="821" x14ac:dyDescent="0.3">
      <c r="A821" s="265">
        <v>701301024</v>
      </c>
      <c r="B821" s="265" t="s">
        <v>910</v>
      </c>
      <c r="C821" s="11">
        <v>23</v>
      </c>
      <c r="D821" s="11">
        <v>10</v>
      </c>
      <c r="E821" s="11">
        <v>0</v>
      </c>
      <c r="F821" s="11">
        <v>0</v>
      </c>
    </row>
    <row r="822" x14ac:dyDescent="0.3">
      <c r="A822" s="265">
        <v>701101006</v>
      </c>
      <c r="B822" s="265" t="s">
        <v>1297</v>
      </c>
      <c r="C822" s="11">
        <v>40</v>
      </c>
      <c r="D822" s="11">
        <v>10</v>
      </c>
      <c r="E822" s="11">
        <v>0</v>
      </c>
      <c r="F822" s="11">
        <v>0</v>
      </c>
    </row>
    <row r="823" x14ac:dyDescent="0.3">
      <c r="A823" s="265">
        <v>701101007</v>
      </c>
      <c r="B823" s="265" t="s">
        <v>1298</v>
      </c>
      <c r="C823" s="11">
        <v>40</v>
      </c>
      <c r="D823" s="11">
        <v>10</v>
      </c>
      <c r="E823" s="11">
        <v>0</v>
      </c>
      <c r="F823" s="11">
        <v>0</v>
      </c>
    </row>
    <row r="824" x14ac:dyDescent="0.3">
      <c r="A824" s="265">
        <v>101201008</v>
      </c>
      <c r="B824" s="265" t="s">
        <v>2036</v>
      </c>
      <c r="C824" s="11">
        <v>5</v>
      </c>
      <c r="D824" s="11">
        <v>10</v>
      </c>
      <c r="E824" s="11">
        <v>0</v>
      </c>
      <c r="F824" s="11">
        <v>0</v>
      </c>
    </row>
    <row r="825" x14ac:dyDescent="0.3">
      <c r="A825" s="265">
        <v>101201030</v>
      </c>
      <c r="B825" s="265" t="s">
        <v>2037</v>
      </c>
      <c r="C825" s="11">
        <v>5</v>
      </c>
      <c r="D825" s="11">
        <v>10</v>
      </c>
      <c r="E825" s="11">
        <v>0</v>
      </c>
      <c r="F825" s="11">
        <v>0</v>
      </c>
    </row>
    <row r="826" x14ac:dyDescent="0.3">
      <c r="A826" s="265">
        <v>605401008</v>
      </c>
      <c r="B826" s="265" t="s">
        <v>2038</v>
      </c>
      <c r="C826" s="11">
        <v>40</v>
      </c>
      <c r="D826" s="11">
        <v>10</v>
      </c>
      <c r="E826" s="11">
        <v>1</v>
      </c>
      <c r="F826" s="11">
        <v>0</v>
      </c>
    </row>
    <row r="827" x14ac:dyDescent="0.3">
      <c r="A827" s="265">
        <v>308101001</v>
      </c>
      <c r="B827" s="265" t="s">
        <v>469</v>
      </c>
      <c r="C827" s="11">
        <v>12</v>
      </c>
      <c r="D827" s="11">
        <v>10</v>
      </c>
      <c r="E827" s="11">
        <v>0</v>
      </c>
      <c r="F827" s="11">
        <v>0</v>
      </c>
    </row>
    <row r="828" x14ac:dyDescent="0.3">
      <c r="A828" s="265">
        <v>101301003</v>
      </c>
      <c r="B828" s="265" t="s">
        <v>2039</v>
      </c>
      <c r="C828" s="11">
        <v>2</v>
      </c>
      <c r="D828" s="11">
        <v>10</v>
      </c>
      <c r="E828" s="11">
        <v>0</v>
      </c>
      <c r="F828" s="11">
        <v>0</v>
      </c>
    </row>
    <row r="829" x14ac:dyDescent="0.3">
      <c r="A829" s="265">
        <v>101201009</v>
      </c>
      <c r="B829" s="265" t="s">
        <v>2040</v>
      </c>
      <c r="C829" s="11">
        <v>5</v>
      </c>
      <c r="D829" s="11">
        <v>10</v>
      </c>
      <c r="E829" s="11">
        <v>0</v>
      </c>
      <c r="F829" s="11">
        <v>0</v>
      </c>
    </row>
    <row r="830" x14ac:dyDescent="0.3">
      <c r="A830" s="265">
        <v>101203001</v>
      </c>
      <c r="B830" s="265" t="s">
        <v>2041</v>
      </c>
      <c r="C830" s="11">
        <v>5</v>
      </c>
      <c r="D830" s="11">
        <v>10</v>
      </c>
      <c r="E830" s="11">
        <v>0</v>
      </c>
      <c r="F830" s="11">
        <v>0</v>
      </c>
    </row>
    <row r="831" x14ac:dyDescent="0.3">
      <c r="A831" s="265">
        <v>104101177</v>
      </c>
      <c r="B831" s="265" t="s">
        <v>2042</v>
      </c>
      <c r="C831" s="11">
        <v>8</v>
      </c>
      <c r="D831" s="11">
        <v>10</v>
      </c>
      <c r="E831" s="11">
        <v>0</v>
      </c>
      <c r="F831" s="11">
        <v>0</v>
      </c>
    </row>
    <row r="832" x14ac:dyDescent="0.3">
      <c r="A832" s="265">
        <v>101201010</v>
      </c>
      <c r="B832" s="265" t="s">
        <v>2043</v>
      </c>
      <c r="C832" s="11">
        <v>5</v>
      </c>
      <c r="D832" s="11">
        <v>10</v>
      </c>
      <c r="E832" s="11">
        <v>0</v>
      </c>
      <c r="F832" s="11">
        <v>0</v>
      </c>
    </row>
    <row r="833" x14ac:dyDescent="0.3">
      <c r="A833" s="265">
        <v>101201011</v>
      </c>
      <c r="B833" s="265" t="s">
        <v>2044</v>
      </c>
      <c r="C833" s="11">
        <v>5</v>
      </c>
      <c r="D833" s="11">
        <v>10</v>
      </c>
      <c r="E833" s="11">
        <v>0</v>
      </c>
      <c r="F833" s="11">
        <v>0</v>
      </c>
    </row>
    <row r="834" x14ac:dyDescent="0.3">
      <c r="A834" s="265">
        <v>101203002</v>
      </c>
      <c r="B834" s="265" t="s">
        <v>2045</v>
      </c>
      <c r="C834" s="11">
        <v>5</v>
      </c>
      <c r="D834" s="11">
        <v>10</v>
      </c>
      <c r="E834" s="11">
        <v>0</v>
      </c>
      <c r="F834" s="11">
        <v>0</v>
      </c>
    </row>
    <row r="835" x14ac:dyDescent="0.3">
      <c r="A835" s="265">
        <v>104101029</v>
      </c>
      <c r="B835" s="265" t="s">
        <v>2046</v>
      </c>
      <c r="C835" s="11">
        <v>8</v>
      </c>
      <c r="D835" s="11">
        <v>10</v>
      </c>
      <c r="E835" s="11">
        <v>0</v>
      </c>
      <c r="F835" s="11">
        <v>0</v>
      </c>
    </row>
    <row r="836" x14ac:dyDescent="0.3">
      <c r="A836" s="265">
        <v>104101413</v>
      </c>
      <c r="B836" s="265" t="s">
        <v>2047</v>
      </c>
      <c r="C836" s="11">
        <v>8</v>
      </c>
      <c r="D836" s="11">
        <v>10</v>
      </c>
      <c r="E836" s="11">
        <v>0</v>
      </c>
      <c r="F836" s="11">
        <v>0</v>
      </c>
    </row>
    <row r="837" x14ac:dyDescent="0.3">
      <c r="A837" s="265">
        <v>503501006</v>
      </c>
      <c r="B837" s="265" t="s">
        <v>1206</v>
      </c>
      <c r="C837" s="11">
        <v>37</v>
      </c>
      <c r="D837" s="11">
        <v>10</v>
      </c>
      <c r="E837" s="11">
        <v>0</v>
      </c>
      <c r="F837" s="11">
        <v>0</v>
      </c>
    </row>
    <row r="838" x14ac:dyDescent="0.3">
      <c r="A838" s="265">
        <v>707201004</v>
      </c>
      <c r="B838" s="265" t="s">
        <v>1217</v>
      </c>
      <c r="C838" s="11">
        <v>38</v>
      </c>
      <c r="D838" s="11">
        <v>10</v>
      </c>
      <c r="E838" s="11">
        <v>0</v>
      </c>
      <c r="F838" s="11">
        <v>0</v>
      </c>
    </row>
    <row r="839" x14ac:dyDescent="0.3">
      <c r="A839" s="265">
        <v>205201001</v>
      </c>
      <c r="B839" s="265" t="s">
        <v>536</v>
      </c>
      <c r="C839" s="11">
        <v>13</v>
      </c>
      <c r="D839" s="11">
        <v>10</v>
      </c>
      <c r="E839" s="11">
        <v>0</v>
      </c>
      <c r="F839" s="11">
        <v>0</v>
      </c>
    </row>
    <row r="840" x14ac:dyDescent="0.3">
      <c r="A840" s="265">
        <v>701304008</v>
      </c>
      <c r="B840" s="265" t="s">
        <v>695</v>
      </c>
      <c r="C840" s="11">
        <v>19</v>
      </c>
      <c r="D840" s="11">
        <v>10</v>
      </c>
      <c r="E840" s="11">
        <v>0</v>
      </c>
      <c r="F840" s="11">
        <v>0</v>
      </c>
    </row>
    <row r="841" x14ac:dyDescent="0.3">
      <c r="A841" s="265">
        <v>701303061</v>
      </c>
      <c r="B841" s="265" t="s">
        <v>681</v>
      </c>
      <c r="C841" s="11">
        <v>19</v>
      </c>
      <c r="D841" s="11">
        <v>10</v>
      </c>
      <c r="E841" s="11">
        <v>0</v>
      </c>
      <c r="F841" s="11">
        <v>0</v>
      </c>
    </row>
    <row r="842" x14ac:dyDescent="0.3">
      <c r="A842" s="265">
        <v>701302003</v>
      </c>
      <c r="B842" s="265" t="s">
        <v>638</v>
      </c>
      <c r="C842" s="11">
        <v>19</v>
      </c>
      <c r="D842" s="11">
        <v>10</v>
      </c>
      <c r="E842" s="11">
        <v>0</v>
      </c>
      <c r="F842" s="11">
        <v>0</v>
      </c>
    </row>
    <row r="843" x14ac:dyDescent="0.3">
      <c r="A843" s="265">
        <v>101405001</v>
      </c>
      <c r="B843" s="265" t="s">
        <v>2048</v>
      </c>
      <c r="C843" s="11">
        <v>5</v>
      </c>
      <c r="D843" s="11">
        <v>10</v>
      </c>
      <c r="E843" s="11">
        <v>0</v>
      </c>
      <c r="F843" s="11">
        <v>0</v>
      </c>
    </row>
    <row r="844" x14ac:dyDescent="0.3">
      <c r="A844" s="265">
        <v>701303010</v>
      </c>
      <c r="B844" s="265" t="s">
        <v>655</v>
      </c>
      <c r="C844" s="11">
        <v>19</v>
      </c>
      <c r="D844" s="11">
        <v>10</v>
      </c>
      <c r="E844" s="11">
        <v>0</v>
      </c>
      <c r="F844" s="11">
        <v>0</v>
      </c>
    </row>
    <row r="845" x14ac:dyDescent="0.3">
      <c r="A845" s="265">
        <v>104102005</v>
      </c>
      <c r="B845" s="265" t="s">
        <v>2049</v>
      </c>
      <c r="C845" s="11">
        <v>8</v>
      </c>
      <c r="D845" s="11">
        <v>10</v>
      </c>
      <c r="E845" s="11">
        <v>0</v>
      </c>
      <c r="F845" s="11">
        <v>0</v>
      </c>
    </row>
    <row r="846" x14ac:dyDescent="0.3">
      <c r="A846" s="265">
        <v>701303058</v>
      </c>
      <c r="B846" s="265" t="s">
        <v>679</v>
      </c>
      <c r="C846" s="11">
        <v>19</v>
      </c>
      <c r="D846" s="11">
        <v>10</v>
      </c>
      <c r="E846" s="11">
        <v>0</v>
      </c>
      <c r="F846" s="11">
        <v>0</v>
      </c>
    </row>
    <row r="847" x14ac:dyDescent="0.3">
      <c r="A847" s="265">
        <v>701303065</v>
      </c>
      <c r="B847" s="265" t="s">
        <v>684</v>
      </c>
      <c r="C847" s="11">
        <v>19</v>
      </c>
      <c r="D847" s="11">
        <v>10</v>
      </c>
      <c r="E847" s="11">
        <v>0</v>
      </c>
      <c r="F847" s="11">
        <v>0</v>
      </c>
    </row>
    <row r="848" x14ac:dyDescent="0.3">
      <c r="A848" s="265">
        <v>701303011</v>
      </c>
      <c r="B848" s="265" t="s">
        <v>656</v>
      </c>
      <c r="C848" s="11">
        <v>19</v>
      </c>
      <c r="D848" s="11">
        <v>10</v>
      </c>
      <c r="E848" s="11">
        <v>0</v>
      </c>
      <c r="F848" s="11">
        <v>0</v>
      </c>
    </row>
    <row r="849" x14ac:dyDescent="0.3">
      <c r="A849" s="265">
        <v>701303050</v>
      </c>
      <c r="B849" s="265" t="s">
        <v>675</v>
      </c>
      <c r="C849" s="11">
        <v>19</v>
      </c>
      <c r="D849" s="11">
        <v>10</v>
      </c>
      <c r="E849" s="11">
        <v>0</v>
      </c>
      <c r="F849" s="11">
        <v>0</v>
      </c>
    </row>
    <row r="850" x14ac:dyDescent="0.3">
      <c r="A850" s="265">
        <v>701303012</v>
      </c>
      <c r="B850" s="265" t="s">
        <v>657</v>
      </c>
      <c r="C850" s="11">
        <v>19</v>
      </c>
      <c r="D850" s="11">
        <v>10</v>
      </c>
      <c r="E850" s="11">
        <v>0</v>
      </c>
      <c r="F850" s="11">
        <v>0</v>
      </c>
    </row>
    <row r="851" x14ac:dyDescent="0.3">
      <c r="A851" s="265">
        <v>701302006</v>
      </c>
      <c r="B851" s="265" t="s">
        <v>641</v>
      </c>
      <c r="C851" s="11">
        <v>19</v>
      </c>
      <c r="D851" s="11">
        <v>10</v>
      </c>
      <c r="E851" s="11">
        <v>0</v>
      </c>
      <c r="F851" s="11">
        <v>0</v>
      </c>
    </row>
    <row r="852" x14ac:dyDescent="0.3">
      <c r="A852" s="265">
        <v>701303056</v>
      </c>
      <c r="B852" s="265" t="s">
        <v>678</v>
      </c>
      <c r="C852" s="11">
        <v>19</v>
      </c>
      <c r="D852" s="11">
        <v>10</v>
      </c>
      <c r="E852" s="11">
        <v>0</v>
      </c>
      <c r="F852" s="11">
        <v>0</v>
      </c>
    </row>
    <row r="853" x14ac:dyDescent="0.3">
      <c r="A853" s="265">
        <v>701303013</v>
      </c>
      <c r="B853" s="265" t="s">
        <v>658</v>
      </c>
      <c r="C853" s="11">
        <v>19</v>
      </c>
      <c r="D853" s="11">
        <v>10</v>
      </c>
      <c r="E853" s="11">
        <v>0</v>
      </c>
      <c r="F853" s="11">
        <v>0</v>
      </c>
    </row>
    <row r="854" x14ac:dyDescent="0.3">
      <c r="A854" s="265">
        <v>701303076</v>
      </c>
      <c r="B854" s="265" t="s">
        <v>690</v>
      </c>
      <c r="C854" s="11">
        <v>19</v>
      </c>
      <c r="D854" s="11">
        <v>10</v>
      </c>
      <c r="E854" s="11">
        <v>0</v>
      </c>
      <c r="F854" s="11">
        <v>0</v>
      </c>
    </row>
    <row r="855" x14ac:dyDescent="0.3">
      <c r="A855" s="265">
        <v>701302007</v>
      </c>
      <c r="B855" s="265" t="s">
        <v>642</v>
      </c>
      <c r="C855" s="11">
        <v>19</v>
      </c>
      <c r="D855" s="11">
        <v>10</v>
      </c>
      <c r="E855" s="11">
        <v>0</v>
      </c>
      <c r="F855" s="11">
        <v>0</v>
      </c>
    </row>
    <row r="856" x14ac:dyDescent="0.3">
      <c r="A856" s="265">
        <v>701302022</v>
      </c>
      <c r="B856" s="265" t="s">
        <v>653</v>
      </c>
      <c r="C856" s="11">
        <v>19</v>
      </c>
      <c r="D856" s="11">
        <v>10</v>
      </c>
      <c r="E856" s="11">
        <v>0</v>
      </c>
      <c r="F856" s="11">
        <v>0</v>
      </c>
    </row>
    <row r="857" x14ac:dyDescent="0.3">
      <c r="A857" s="265">
        <v>701303068</v>
      </c>
      <c r="B857" s="265" t="s">
        <v>685</v>
      </c>
      <c r="C857" s="11">
        <v>19</v>
      </c>
      <c r="D857" s="11">
        <v>10</v>
      </c>
      <c r="E857" s="11">
        <v>0</v>
      </c>
      <c r="F857" s="11">
        <v>0</v>
      </c>
    </row>
    <row r="858" x14ac:dyDescent="0.3">
      <c r="A858" s="265">
        <v>502101028</v>
      </c>
      <c r="B858" s="265" t="s">
        <v>971</v>
      </c>
      <c r="C858" s="11">
        <v>30</v>
      </c>
      <c r="D858" s="11">
        <v>10</v>
      </c>
      <c r="E858" s="11">
        <v>0</v>
      </c>
      <c r="F858" s="11">
        <v>0</v>
      </c>
    </row>
    <row r="859" x14ac:dyDescent="0.3">
      <c r="A859" s="265">
        <v>104101655</v>
      </c>
      <c r="B859" s="265" t="s">
        <v>2050</v>
      </c>
      <c r="C859" s="11">
        <v>8</v>
      </c>
      <c r="D859" s="11">
        <v>10</v>
      </c>
      <c r="E859" s="11">
        <v>0</v>
      </c>
      <c r="F859" s="11">
        <v>0</v>
      </c>
    </row>
    <row r="860" x14ac:dyDescent="0.3">
      <c r="A860" s="265">
        <v>307104008</v>
      </c>
      <c r="B860" s="265" t="s">
        <v>1042</v>
      </c>
      <c r="C860" s="11">
        <v>33</v>
      </c>
      <c r="D860" s="11">
        <v>10</v>
      </c>
      <c r="E860" s="11">
        <v>0</v>
      </c>
      <c r="F860" s="11">
        <v>0</v>
      </c>
    </row>
    <row r="861" x14ac:dyDescent="0.3">
      <c r="A861" s="265">
        <v>606201005</v>
      </c>
      <c r="B861" s="265" t="s">
        <v>2051</v>
      </c>
      <c r="C861" s="11">
        <v>15</v>
      </c>
      <c r="D861" s="11">
        <v>10</v>
      </c>
      <c r="E861" s="11">
        <v>1</v>
      </c>
      <c r="F861" s="11">
        <v>0</v>
      </c>
    </row>
    <row r="862" x14ac:dyDescent="0.3">
      <c r="A862" s="265">
        <v>104101030</v>
      </c>
      <c r="B862" s="265" t="s">
        <v>2052</v>
      </c>
      <c r="C862" s="11">
        <v>8</v>
      </c>
      <c r="D862" s="11">
        <v>10</v>
      </c>
      <c r="E862" s="11">
        <v>0</v>
      </c>
      <c r="F862" s="11">
        <v>0</v>
      </c>
    </row>
    <row r="863" x14ac:dyDescent="0.3">
      <c r="A863" s="265">
        <v>104101414</v>
      </c>
      <c r="B863" s="265" t="s">
        <v>2053</v>
      </c>
      <c r="C863" s="11">
        <v>8</v>
      </c>
      <c r="D863" s="11">
        <v>10</v>
      </c>
      <c r="E863" s="11">
        <v>0</v>
      </c>
      <c r="F863" s="11">
        <v>0</v>
      </c>
    </row>
    <row r="864" x14ac:dyDescent="0.3">
      <c r="A864" s="265">
        <v>104101266</v>
      </c>
      <c r="B864" s="265" t="s">
        <v>2054</v>
      </c>
      <c r="C864" s="11">
        <v>8</v>
      </c>
      <c r="D864" s="11">
        <v>10</v>
      </c>
      <c r="E864" s="11">
        <v>0</v>
      </c>
      <c r="F864" s="11">
        <v>0</v>
      </c>
    </row>
    <row r="865" x14ac:dyDescent="0.3">
      <c r="A865" s="265">
        <v>104101227</v>
      </c>
      <c r="B865" s="265" t="s">
        <v>2055</v>
      </c>
      <c r="C865" s="11">
        <v>8</v>
      </c>
      <c r="D865" s="11">
        <v>10</v>
      </c>
      <c r="E865" s="11">
        <v>0</v>
      </c>
      <c r="F865" s="11">
        <v>0</v>
      </c>
    </row>
    <row r="866" x14ac:dyDescent="0.3">
      <c r="A866" s="265">
        <v>104101375</v>
      </c>
      <c r="B866" s="265" t="s">
        <v>2056</v>
      </c>
      <c r="C866" s="11">
        <v>8</v>
      </c>
      <c r="D866" s="11">
        <v>10</v>
      </c>
      <c r="E866" s="11">
        <v>0</v>
      </c>
      <c r="F866" s="11">
        <v>0</v>
      </c>
    </row>
    <row r="867" x14ac:dyDescent="0.3">
      <c r="A867" s="265">
        <v>104101600</v>
      </c>
      <c r="B867" s="265" t="s">
        <v>2057</v>
      </c>
      <c r="C867" s="11">
        <v>8</v>
      </c>
      <c r="D867" s="11">
        <v>10</v>
      </c>
      <c r="E867" s="11">
        <v>0</v>
      </c>
      <c r="F867" s="11">
        <v>0</v>
      </c>
    </row>
    <row r="868" x14ac:dyDescent="0.3">
      <c r="A868" s="265">
        <v>502101059</v>
      </c>
      <c r="B868" s="265" t="s">
        <v>981</v>
      </c>
      <c r="C868" s="11">
        <v>30</v>
      </c>
      <c r="D868" s="11">
        <v>10</v>
      </c>
      <c r="E868" s="11">
        <v>0</v>
      </c>
      <c r="F868" s="11">
        <v>0</v>
      </c>
    </row>
    <row r="869" x14ac:dyDescent="0.3">
      <c r="A869" s="265">
        <v>307109001</v>
      </c>
      <c r="B869" s="265" t="s">
        <v>1076</v>
      </c>
      <c r="C869" s="11">
        <v>33</v>
      </c>
      <c r="D869" s="11">
        <v>10</v>
      </c>
      <c r="E869" s="11">
        <v>0</v>
      </c>
      <c r="F869" s="11">
        <v>0</v>
      </c>
    </row>
    <row r="870" x14ac:dyDescent="0.3">
      <c r="A870" s="265">
        <v>101203003</v>
      </c>
      <c r="B870" s="265" t="s">
        <v>2058</v>
      </c>
      <c r="C870" s="11">
        <v>5</v>
      </c>
      <c r="D870" s="11">
        <v>10</v>
      </c>
      <c r="E870" s="11">
        <v>0</v>
      </c>
      <c r="F870" s="11">
        <v>0</v>
      </c>
    </row>
    <row r="871" x14ac:dyDescent="0.3">
      <c r="A871" s="265">
        <v>502101001</v>
      </c>
      <c r="B871" s="265" t="s">
        <v>955</v>
      </c>
      <c r="C871" s="11">
        <v>30</v>
      </c>
      <c r="D871" s="11">
        <v>10</v>
      </c>
      <c r="E871" s="11">
        <v>0</v>
      </c>
      <c r="F871" s="11">
        <v>0</v>
      </c>
    </row>
    <row r="872" x14ac:dyDescent="0.3">
      <c r="A872" s="265">
        <v>310103001</v>
      </c>
      <c r="B872" s="265" t="s">
        <v>863</v>
      </c>
      <c r="C872" s="11">
        <v>23</v>
      </c>
      <c r="D872" s="11">
        <v>10</v>
      </c>
      <c r="E872" s="11">
        <v>0</v>
      </c>
      <c r="F872" s="11">
        <v>0</v>
      </c>
    </row>
    <row r="873" x14ac:dyDescent="0.3">
      <c r="A873" s="265">
        <v>310103002</v>
      </c>
      <c r="B873" s="265" t="s">
        <v>864</v>
      </c>
      <c r="C873" s="11">
        <v>23</v>
      </c>
      <c r="D873" s="11">
        <v>10</v>
      </c>
      <c r="E873" s="11">
        <v>0</v>
      </c>
      <c r="F873" s="11">
        <v>0</v>
      </c>
    </row>
    <row r="874" x14ac:dyDescent="0.3">
      <c r="A874" s="265">
        <v>308101021</v>
      </c>
      <c r="B874" s="265" t="s">
        <v>458</v>
      </c>
      <c r="C874" s="11">
        <v>12</v>
      </c>
      <c r="D874" s="11">
        <v>10</v>
      </c>
      <c r="E874" s="11">
        <v>0</v>
      </c>
      <c r="F874" s="11">
        <v>0</v>
      </c>
    </row>
    <row r="875" x14ac:dyDescent="0.3">
      <c r="A875" s="265">
        <v>311201031</v>
      </c>
      <c r="B875" s="265" t="s">
        <v>845</v>
      </c>
      <c r="C875" s="11">
        <v>22</v>
      </c>
      <c r="D875" s="11">
        <v>10</v>
      </c>
      <c r="E875" s="11">
        <v>0</v>
      </c>
      <c r="F875" s="11">
        <v>0</v>
      </c>
    </row>
    <row r="876" x14ac:dyDescent="0.3">
      <c r="A876" s="265">
        <v>310103005</v>
      </c>
      <c r="B876" s="265" t="s">
        <v>866</v>
      </c>
      <c r="C876" s="11">
        <v>23</v>
      </c>
      <c r="D876" s="11">
        <v>10</v>
      </c>
      <c r="E876" s="11">
        <v>0</v>
      </c>
      <c r="F876" s="11">
        <v>0</v>
      </c>
    </row>
    <row r="877" x14ac:dyDescent="0.3">
      <c r="A877" s="265">
        <v>311201033</v>
      </c>
      <c r="B877" s="265" t="s">
        <v>847</v>
      </c>
      <c r="C877" s="11">
        <v>22</v>
      </c>
      <c r="D877" s="11">
        <v>10</v>
      </c>
      <c r="E877" s="11">
        <v>0</v>
      </c>
      <c r="F877" s="11">
        <v>0</v>
      </c>
    </row>
    <row r="878" x14ac:dyDescent="0.3">
      <c r="A878" s="265">
        <v>310103010</v>
      </c>
      <c r="B878" s="265" t="s">
        <v>871</v>
      </c>
      <c r="C878" s="11">
        <v>23</v>
      </c>
      <c r="D878" s="11">
        <v>10</v>
      </c>
      <c r="E878" s="11">
        <v>0</v>
      </c>
      <c r="F878" s="11">
        <v>0</v>
      </c>
    </row>
    <row r="879" x14ac:dyDescent="0.3">
      <c r="A879" s="265">
        <v>310103054</v>
      </c>
      <c r="B879" s="265" t="s">
        <v>889</v>
      </c>
      <c r="C879" s="11">
        <v>23</v>
      </c>
      <c r="D879" s="11">
        <v>10</v>
      </c>
      <c r="E879" s="11">
        <v>0</v>
      </c>
      <c r="F879" s="11">
        <v>0</v>
      </c>
    </row>
    <row r="880" x14ac:dyDescent="0.3">
      <c r="A880" s="265">
        <v>202501003</v>
      </c>
      <c r="B880" s="265" t="s">
        <v>2059</v>
      </c>
      <c r="C880" s="11">
        <v>12</v>
      </c>
      <c r="D880" s="11">
        <v>10</v>
      </c>
      <c r="E880" s="11">
        <v>0</v>
      </c>
      <c r="F880" s="11">
        <v>0</v>
      </c>
    </row>
    <row r="881" x14ac:dyDescent="0.3">
      <c r="A881" s="265">
        <v>202401011</v>
      </c>
      <c r="B881" s="265" t="s">
        <v>2060</v>
      </c>
      <c r="C881" s="11">
        <v>12</v>
      </c>
      <c r="D881" s="11">
        <v>10</v>
      </c>
      <c r="E881" s="11">
        <v>0</v>
      </c>
      <c r="F881" s="11">
        <v>0</v>
      </c>
    </row>
    <row r="882" x14ac:dyDescent="0.3">
      <c r="A882" s="265">
        <v>307107001</v>
      </c>
      <c r="B882" s="265" t="s">
        <v>1066</v>
      </c>
      <c r="C882" s="11">
        <v>33</v>
      </c>
      <c r="D882" s="11">
        <v>10</v>
      </c>
      <c r="E882" s="11">
        <v>0</v>
      </c>
      <c r="F882" s="11">
        <v>0</v>
      </c>
    </row>
    <row r="883" x14ac:dyDescent="0.3">
      <c r="A883" s="265">
        <v>702202016</v>
      </c>
      <c r="B883" s="265" t="s">
        <v>828</v>
      </c>
      <c r="C883" s="11">
        <v>20</v>
      </c>
      <c r="D883" s="11">
        <v>10</v>
      </c>
      <c r="E883" s="11">
        <v>0</v>
      </c>
      <c r="F883" s="11">
        <v>0</v>
      </c>
    </row>
    <row r="884" x14ac:dyDescent="0.3">
      <c r="A884" s="265">
        <v>605101014</v>
      </c>
      <c r="B884" s="265" t="s">
        <v>2061</v>
      </c>
      <c r="C884" s="11">
        <v>40</v>
      </c>
      <c r="D884" s="11">
        <v>10</v>
      </c>
      <c r="E884" s="11">
        <v>1</v>
      </c>
      <c r="F884" s="11">
        <v>0</v>
      </c>
    </row>
    <row r="885" x14ac:dyDescent="0.3">
      <c r="A885" s="265">
        <v>605101006</v>
      </c>
      <c r="B885" s="265" t="s">
        <v>2062</v>
      </c>
      <c r="C885" s="11">
        <v>40</v>
      </c>
      <c r="D885" s="11">
        <v>10</v>
      </c>
      <c r="E885" s="11">
        <v>1</v>
      </c>
      <c r="F885" s="11">
        <v>0</v>
      </c>
    </row>
    <row r="886" x14ac:dyDescent="0.3">
      <c r="A886" s="265">
        <v>605103012</v>
      </c>
      <c r="B886" s="265" t="s">
        <v>2063</v>
      </c>
      <c r="C886" s="11">
        <v>40</v>
      </c>
      <c r="D886" s="11">
        <v>10</v>
      </c>
      <c r="E886" s="11">
        <v>1</v>
      </c>
      <c r="F886" s="11">
        <v>0</v>
      </c>
    </row>
    <row r="887" x14ac:dyDescent="0.3">
      <c r="A887" s="265">
        <v>605103016</v>
      </c>
      <c r="B887" s="265" t="s">
        <v>2064</v>
      </c>
      <c r="C887" s="11">
        <v>40</v>
      </c>
      <c r="D887" s="11">
        <v>10</v>
      </c>
      <c r="E887" s="11">
        <v>1</v>
      </c>
      <c r="F887" s="11">
        <v>0</v>
      </c>
    </row>
    <row r="888" x14ac:dyDescent="0.3">
      <c r="A888" s="265">
        <v>605103015</v>
      </c>
      <c r="B888" s="265" t="s">
        <v>2065</v>
      </c>
      <c r="C888" s="11">
        <v>40</v>
      </c>
      <c r="D888" s="11">
        <v>10</v>
      </c>
      <c r="E888" s="11">
        <v>1</v>
      </c>
      <c r="F888" s="11">
        <v>0</v>
      </c>
    </row>
    <row r="889" x14ac:dyDescent="0.3">
      <c r="A889" s="265">
        <v>605103008</v>
      </c>
      <c r="B889" s="265" t="s">
        <v>2066</v>
      </c>
      <c r="C889" s="11">
        <v>40</v>
      </c>
      <c r="D889" s="11">
        <v>10</v>
      </c>
      <c r="E889" s="11">
        <v>1</v>
      </c>
      <c r="F889" s="11">
        <v>0</v>
      </c>
    </row>
    <row r="890" x14ac:dyDescent="0.3">
      <c r="A890" s="265">
        <v>605103028</v>
      </c>
      <c r="B890" s="265" t="s">
        <v>2067</v>
      </c>
      <c r="C890" s="11">
        <v>40</v>
      </c>
      <c r="D890" s="11">
        <v>10</v>
      </c>
      <c r="E890" s="11">
        <v>1</v>
      </c>
      <c r="F890" s="11">
        <v>0</v>
      </c>
    </row>
    <row r="891" x14ac:dyDescent="0.3">
      <c r="A891" s="265">
        <v>605103027</v>
      </c>
      <c r="B891" s="265" t="s">
        <v>2068</v>
      </c>
      <c r="C891" s="11">
        <v>40</v>
      </c>
      <c r="D891" s="11">
        <v>10</v>
      </c>
      <c r="E891" s="11">
        <v>1</v>
      </c>
      <c r="F891" s="11">
        <v>0</v>
      </c>
    </row>
    <row r="892" x14ac:dyDescent="0.3">
      <c r="A892" s="265">
        <v>605201015</v>
      </c>
      <c r="B892" s="265" t="s">
        <v>2069</v>
      </c>
      <c r="C892" s="11">
        <v>40</v>
      </c>
      <c r="D892" s="11">
        <v>10</v>
      </c>
      <c r="E892" s="11">
        <v>1</v>
      </c>
      <c r="F892" s="11">
        <v>0</v>
      </c>
    </row>
    <row r="893" x14ac:dyDescent="0.3">
      <c r="A893" s="265">
        <v>605201002</v>
      </c>
      <c r="B893" s="265" t="s">
        <v>2070</v>
      </c>
      <c r="C893" s="11">
        <v>40</v>
      </c>
      <c r="D893" s="11">
        <v>10</v>
      </c>
      <c r="E893" s="11">
        <v>1</v>
      </c>
      <c r="F893" s="11">
        <v>0</v>
      </c>
    </row>
    <row r="894" x14ac:dyDescent="0.3">
      <c r="A894" s="265">
        <v>605201019</v>
      </c>
      <c r="B894" s="265" t="s">
        <v>2071</v>
      </c>
      <c r="C894" s="11">
        <v>40</v>
      </c>
      <c r="D894" s="11">
        <v>10</v>
      </c>
      <c r="E894" s="11">
        <v>1</v>
      </c>
      <c r="F894" s="11">
        <v>0</v>
      </c>
    </row>
    <row r="895" x14ac:dyDescent="0.3">
      <c r="A895" s="265">
        <v>605201017</v>
      </c>
      <c r="B895" s="265" t="s">
        <v>2072</v>
      </c>
      <c r="C895" s="11">
        <v>40</v>
      </c>
      <c r="D895" s="11">
        <v>10</v>
      </c>
      <c r="E895" s="11">
        <v>1</v>
      </c>
      <c r="F895" s="11">
        <v>0</v>
      </c>
    </row>
    <row r="896" x14ac:dyDescent="0.3">
      <c r="A896" s="265">
        <v>605102016</v>
      </c>
      <c r="B896" s="265" t="s">
        <v>2073</v>
      </c>
      <c r="C896" s="11">
        <v>40</v>
      </c>
      <c r="D896" s="11">
        <v>10</v>
      </c>
      <c r="E896" s="11">
        <v>1</v>
      </c>
      <c r="F896" s="11">
        <v>0</v>
      </c>
    </row>
    <row r="897" x14ac:dyDescent="0.3">
      <c r="A897" s="265">
        <v>605102002</v>
      </c>
      <c r="B897" s="265" t="s">
        <v>2074</v>
      </c>
      <c r="C897" s="11">
        <v>40</v>
      </c>
      <c r="D897" s="11">
        <v>10</v>
      </c>
      <c r="E897" s="11">
        <v>1</v>
      </c>
      <c r="F897" s="11">
        <v>0</v>
      </c>
    </row>
    <row r="898" x14ac:dyDescent="0.3">
      <c r="A898" s="265">
        <v>605301022</v>
      </c>
      <c r="B898" s="265" t="s">
        <v>2075</v>
      </c>
      <c r="C898" s="11">
        <v>40</v>
      </c>
      <c r="D898" s="11">
        <v>10</v>
      </c>
      <c r="E898" s="11">
        <v>1</v>
      </c>
      <c r="F898" s="11">
        <v>0</v>
      </c>
    </row>
    <row r="899" x14ac:dyDescent="0.3">
      <c r="A899" s="265">
        <v>605301021</v>
      </c>
      <c r="B899" s="265" t="s">
        <v>2076</v>
      </c>
      <c r="C899" s="11">
        <v>40</v>
      </c>
      <c r="D899" s="11">
        <v>10</v>
      </c>
      <c r="E899" s="11">
        <v>1</v>
      </c>
      <c r="F899" s="11">
        <v>0</v>
      </c>
    </row>
    <row r="900" x14ac:dyDescent="0.3">
      <c r="A900" s="265">
        <v>605301028</v>
      </c>
      <c r="B900" s="265" t="s">
        <v>2077</v>
      </c>
      <c r="C900" s="11">
        <v>40</v>
      </c>
      <c r="D900" s="11">
        <v>10</v>
      </c>
      <c r="E900" s="11">
        <v>1</v>
      </c>
      <c r="F900" s="11">
        <v>0</v>
      </c>
    </row>
    <row r="901" x14ac:dyDescent="0.3">
      <c r="A901" s="265">
        <v>604205013</v>
      </c>
      <c r="B901" s="265" t="s">
        <v>1291</v>
      </c>
      <c r="C901" s="11">
        <v>40</v>
      </c>
      <c r="D901" s="11">
        <v>10</v>
      </c>
      <c r="E901" s="11">
        <v>0</v>
      </c>
      <c r="F901" s="11">
        <v>0</v>
      </c>
    </row>
    <row r="902" x14ac:dyDescent="0.3">
      <c r="A902" s="265">
        <v>506102018</v>
      </c>
      <c r="B902" s="265" t="s">
        <v>948</v>
      </c>
      <c r="C902" s="11">
        <v>40</v>
      </c>
      <c r="D902" s="11">
        <v>10</v>
      </c>
      <c r="E902" s="11">
        <v>0</v>
      </c>
      <c r="F902" s="11">
        <v>0</v>
      </c>
    </row>
    <row r="903" x14ac:dyDescent="0.3">
      <c r="A903" s="265">
        <v>506102019</v>
      </c>
      <c r="B903" s="265" t="s">
        <v>949</v>
      </c>
      <c r="C903" s="11">
        <v>40</v>
      </c>
      <c r="D903" s="11">
        <v>10</v>
      </c>
      <c r="E903" s="11">
        <v>0</v>
      </c>
      <c r="F903" s="11">
        <v>0</v>
      </c>
    </row>
    <row r="904" x14ac:dyDescent="0.3">
      <c r="A904" s="265">
        <v>605301034</v>
      </c>
      <c r="B904" s="265" t="s">
        <v>2078</v>
      </c>
      <c r="C904" s="11">
        <v>40</v>
      </c>
      <c r="D904" s="11">
        <v>10</v>
      </c>
      <c r="E904" s="11">
        <v>1</v>
      </c>
      <c r="F904" s="11">
        <v>0</v>
      </c>
    </row>
    <row r="905" x14ac:dyDescent="0.3">
      <c r="A905" s="265">
        <v>605301033</v>
      </c>
      <c r="B905" s="265" t="s">
        <v>2079</v>
      </c>
      <c r="C905" s="11">
        <v>40</v>
      </c>
      <c r="D905" s="11">
        <v>10</v>
      </c>
      <c r="E905" s="11">
        <v>1</v>
      </c>
      <c r="F905" s="11">
        <v>0</v>
      </c>
    </row>
    <row r="906" x14ac:dyDescent="0.3">
      <c r="A906" s="265">
        <v>605301038</v>
      </c>
      <c r="B906" s="265" t="s">
        <v>2080</v>
      </c>
      <c r="C906" s="11">
        <v>40</v>
      </c>
      <c r="D906" s="11">
        <v>10</v>
      </c>
      <c r="E906" s="11">
        <v>1</v>
      </c>
      <c r="F906" s="11">
        <v>0</v>
      </c>
    </row>
    <row r="907" x14ac:dyDescent="0.3">
      <c r="A907" s="265">
        <v>605301037</v>
      </c>
      <c r="B907" s="265" t="s">
        <v>2081</v>
      </c>
      <c r="C907" s="11">
        <v>40</v>
      </c>
      <c r="D907" s="11">
        <v>10</v>
      </c>
      <c r="E907" s="11">
        <v>1</v>
      </c>
      <c r="F907" s="11">
        <v>0</v>
      </c>
    </row>
    <row r="908" x14ac:dyDescent="0.3">
      <c r="A908" s="265">
        <v>605301026</v>
      </c>
      <c r="B908" s="265" t="s">
        <v>2082</v>
      </c>
      <c r="C908" s="11">
        <v>40</v>
      </c>
      <c r="D908" s="11">
        <v>10</v>
      </c>
      <c r="E908" s="11">
        <v>1</v>
      </c>
      <c r="F908" s="11">
        <v>0</v>
      </c>
    </row>
    <row r="909" x14ac:dyDescent="0.3">
      <c r="A909" s="265">
        <v>605301025</v>
      </c>
      <c r="B909" s="265" t="s">
        <v>2083</v>
      </c>
      <c r="C909" s="11">
        <v>40</v>
      </c>
      <c r="D909" s="11">
        <v>10</v>
      </c>
      <c r="E909" s="11">
        <v>1</v>
      </c>
      <c r="F909" s="11">
        <v>0</v>
      </c>
    </row>
    <row r="910" x14ac:dyDescent="0.3">
      <c r="A910" s="265">
        <v>605301030</v>
      </c>
      <c r="B910" s="265" t="s">
        <v>2084</v>
      </c>
      <c r="C910" s="11">
        <v>40</v>
      </c>
      <c r="D910" s="11">
        <v>10</v>
      </c>
      <c r="E910" s="11">
        <v>1</v>
      </c>
      <c r="F910" s="11">
        <v>0</v>
      </c>
    </row>
    <row r="911" x14ac:dyDescent="0.3">
      <c r="A911" s="265">
        <v>605301003</v>
      </c>
      <c r="B911" s="265" t="s">
        <v>2085</v>
      </c>
      <c r="C911" s="11">
        <v>40</v>
      </c>
      <c r="D911" s="11">
        <v>10</v>
      </c>
      <c r="E911" s="11">
        <v>1</v>
      </c>
      <c r="F911" s="11">
        <v>0</v>
      </c>
    </row>
    <row r="912" x14ac:dyDescent="0.3">
      <c r="A912" s="265">
        <v>605301018</v>
      </c>
      <c r="B912" s="265" t="s">
        <v>2086</v>
      </c>
      <c r="C912" s="11">
        <v>40</v>
      </c>
      <c r="D912" s="11">
        <v>10</v>
      </c>
      <c r="E912" s="11">
        <v>1</v>
      </c>
      <c r="F912" s="11">
        <v>0</v>
      </c>
    </row>
    <row r="913" x14ac:dyDescent="0.3">
      <c r="A913" s="265">
        <v>605301017</v>
      </c>
      <c r="B913" s="265" t="s">
        <v>2087</v>
      </c>
      <c r="C913" s="11">
        <v>40</v>
      </c>
      <c r="D913" s="11">
        <v>10</v>
      </c>
      <c r="E913" s="11">
        <v>1</v>
      </c>
      <c r="F913" s="11">
        <v>0</v>
      </c>
    </row>
    <row r="914" x14ac:dyDescent="0.3">
      <c r="A914" s="265">
        <v>710101014</v>
      </c>
      <c r="B914" s="265" t="s">
        <v>2088</v>
      </c>
      <c r="C914" s="11">
        <v>40</v>
      </c>
      <c r="D914" s="11">
        <v>10</v>
      </c>
      <c r="E914" s="11">
        <v>1</v>
      </c>
      <c r="F914" s="11">
        <v>0</v>
      </c>
    </row>
    <row r="915" x14ac:dyDescent="0.3">
      <c r="A915" s="265">
        <v>104502436</v>
      </c>
      <c r="B915" s="265" t="s">
        <v>2089</v>
      </c>
      <c r="C915" s="11">
        <v>8</v>
      </c>
      <c r="D915" s="11">
        <v>10</v>
      </c>
      <c r="E915" s="11">
        <v>0</v>
      </c>
      <c r="F915" s="11">
        <v>0</v>
      </c>
    </row>
    <row r="916" x14ac:dyDescent="0.3">
      <c r="A916" s="265">
        <v>104502435</v>
      </c>
      <c r="B916" s="265" t="s">
        <v>2090</v>
      </c>
      <c r="C916" s="11">
        <v>8</v>
      </c>
      <c r="D916" s="11">
        <v>10</v>
      </c>
      <c r="E916" s="11">
        <v>0</v>
      </c>
      <c r="F916" s="11">
        <v>0</v>
      </c>
    </row>
    <row r="917" x14ac:dyDescent="0.3">
      <c r="A917" s="265">
        <v>101902006</v>
      </c>
      <c r="B917" s="265" t="s">
        <v>2091</v>
      </c>
      <c r="C917" s="11">
        <v>1</v>
      </c>
      <c r="D917" s="11">
        <v>10</v>
      </c>
      <c r="E917" s="11">
        <v>0</v>
      </c>
      <c r="F917" s="11">
        <v>0</v>
      </c>
    </row>
    <row r="918" x14ac:dyDescent="0.3">
      <c r="A918" s="265">
        <v>605401039</v>
      </c>
      <c r="B918" s="265" t="s">
        <v>2092</v>
      </c>
      <c r="C918" s="11">
        <v>40</v>
      </c>
      <c r="D918" s="11">
        <v>10</v>
      </c>
      <c r="E918" s="11">
        <v>1</v>
      </c>
      <c r="F918" s="11">
        <v>0</v>
      </c>
    </row>
    <row r="919" x14ac:dyDescent="0.3">
      <c r="A919" s="265">
        <v>605401031</v>
      </c>
      <c r="B919" s="265" t="s">
        <v>2093</v>
      </c>
      <c r="C919" s="11">
        <v>40</v>
      </c>
      <c r="D919" s="11">
        <v>10</v>
      </c>
      <c r="E919" s="11">
        <v>1</v>
      </c>
      <c r="F919" s="11">
        <v>0</v>
      </c>
    </row>
    <row r="920" x14ac:dyDescent="0.3">
      <c r="A920" s="265">
        <v>605401034</v>
      </c>
      <c r="B920" s="265" t="s">
        <v>2094</v>
      </c>
      <c r="C920" s="11">
        <v>40</v>
      </c>
      <c r="D920" s="11">
        <v>10</v>
      </c>
      <c r="E920" s="11">
        <v>1</v>
      </c>
      <c r="F920" s="11">
        <v>0</v>
      </c>
    </row>
    <row r="921" x14ac:dyDescent="0.3">
      <c r="A921" s="265">
        <v>605401045</v>
      </c>
      <c r="B921" s="265" t="s">
        <v>2095</v>
      </c>
      <c r="C921" s="11">
        <v>40</v>
      </c>
      <c r="D921" s="11">
        <v>10</v>
      </c>
      <c r="E921" s="11">
        <v>1</v>
      </c>
      <c r="F921" s="11">
        <v>0</v>
      </c>
    </row>
    <row r="922" x14ac:dyDescent="0.3">
      <c r="A922" s="265">
        <v>605401046</v>
      </c>
      <c r="B922" s="265" t="s">
        <v>2096</v>
      </c>
      <c r="C922" s="11">
        <v>40</v>
      </c>
      <c r="D922" s="11">
        <v>10</v>
      </c>
      <c r="E922" s="11">
        <v>1</v>
      </c>
      <c r="F922" s="11">
        <v>0</v>
      </c>
    </row>
    <row r="923" x14ac:dyDescent="0.3">
      <c r="A923" s="265">
        <v>605401015</v>
      </c>
      <c r="B923" s="265" t="s">
        <v>2097</v>
      </c>
      <c r="C923" s="11">
        <v>40</v>
      </c>
      <c r="D923" s="11">
        <v>10</v>
      </c>
      <c r="E923" s="11">
        <v>1</v>
      </c>
      <c r="F923" s="11">
        <v>0</v>
      </c>
    </row>
    <row r="924" x14ac:dyDescent="0.3">
      <c r="A924" s="265">
        <v>605401019</v>
      </c>
      <c r="B924" s="265" t="s">
        <v>2098</v>
      </c>
      <c r="C924" s="11">
        <v>40</v>
      </c>
      <c r="D924" s="11">
        <v>10</v>
      </c>
      <c r="E924" s="11">
        <v>1</v>
      </c>
      <c r="F924" s="11">
        <v>0</v>
      </c>
    </row>
    <row r="925" x14ac:dyDescent="0.3">
      <c r="A925" s="265">
        <v>605401038</v>
      </c>
      <c r="B925" s="265" t="s">
        <v>2099</v>
      </c>
      <c r="C925" s="11">
        <v>40</v>
      </c>
      <c r="D925" s="11">
        <v>10</v>
      </c>
      <c r="E925" s="11">
        <v>1</v>
      </c>
      <c r="F925" s="11">
        <v>0</v>
      </c>
    </row>
    <row r="926" x14ac:dyDescent="0.3">
      <c r="A926" s="265">
        <v>605401052</v>
      </c>
      <c r="B926" s="265" t="s">
        <v>2100</v>
      </c>
      <c r="C926" s="11">
        <v>40</v>
      </c>
      <c r="D926" s="11">
        <v>10</v>
      </c>
      <c r="E926" s="11">
        <v>1</v>
      </c>
      <c r="F926" s="11">
        <v>0</v>
      </c>
    </row>
    <row r="927" x14ac:dyDescent="0.3">
      <c r="A927" s="265">
        <v>605401017</v>
      </c>
      <c r="B927" s="265" t="s">
        <v>2101</v>
      </c>
      <c r="C927" s="11">
        <v>40</v>
      </c>
      <c r="D927" s="11">
        <v>10</v>
      </c>
      <c r="E927" s="11">
        <v>1</v>
      </c>
      <c r="F927" s="11">
        <v>0</v>
      </c>
    </row>
    <row r="928" x14ac:dyDescent="0.3">
      <c r="A928" s="265">
        <v>605401050</v>
      </c>
      <c r="B928" s="265" t="s">
        <v>2102</v>
      </c>
      <c r="C928" s="11">
        <v>40</v>
      </c>
      <c r="D928" s="11">
        <v>10</v>
      </c>
      <c r="E928" s="11">
        <v>1</v>
      </c>
      <c r="F928" s="11">
        <v>0</v>
      </c>
    </row>
    <row r="929" x14ac:dyDescent="0.3">
      <c r="A929" s="265">
        <v>605401043</v>
      </c>
      <c r="B929" s="265" t="s">
        <v>2103</v>
      </c>
      <c r="C929" s="11">
        <v>40</v>
      </c>
      <c r="D929" s="11">
        <v>10</v>
      </c>
      <c r="E929" s="11">
        <v>1</v>
      </c>
      <c r="F929" s="11">
        <v>0</v>
      </c>
    </row>
    <row r="930" x14ac:dyDescent="0.3">
      <c r="A930" s="265">
        <v>605401016</v>
      </c>
      <c r="B930" s="265" t="s">
        <v>2104</v>
      </c>
      <c r="C930" s="11">
        <v>40</v>
      </c>
      <c r="D930" s="11">
        <v>10</v>
      </c>
      <c r="E930" s="11">
        <v>1</v>
      </c>
      <c r="F930" s="11">
        <v>0</v>
      </c>
    </row>
    <row r="931" x14ac:dyDescent="0.3">
      <c r="A931" s="265">
        <v>605401051</v>
      </c>
      <c r="B931" s="265" t="s">
        <v>2105</v>
      </c>
      <c r="C931" s="11">
        <v>40</v>
      </c>
      <c r="D931" s="11">
        <v>10</v>
      </c>
      <c r="E931" s="11">
        <v>1</v>
      </c>
      <c r="F931" s="11">
        <v>0</v>
      </c>
    </row>
    <row r="932" x14ac:dyDescent="0.3">
      <c r="A932" s="265">
        <v>605401047</v>
      </c>
      <c r="B932" s="265" t="s">
        <v>2106</v>
      </c>
      <c r="C932" s="11">
        <v>40</v>
      </c>
      <c r="D932" s="11">
        <v>10</v>
      </c>
      <c r="E932" s="11">
        <v>1</v>
      </c>
      <c r="F932" s="11">
        <v>0</v>
      </c>
    </row>
    <row r="933" x14ac:dyDescent="0.3">
      <c r="A933" s="265">
        <v>605401048</v>
      </c>
      <c r="B933" s="265" t="s">
        <v>2107</v>
      </c>
      <c r="C933" s="11">
        <v>40</v>
      </c>
      <c r="D933" s="11">
        <v>10</v>
      </c>
      <c r="E933" s="11">
        <v>1</v>
      </c>
      <c r="F933" s="11">
        <v>0</v>
      </c>
    </row>
    <row r="934" x14ac:dyDescent="0.3">
      <c r="A934" s="265">
        <v>605401009</v>
      </c>
      <c r="B934" s="265" t="s">
        <v>2108</v>
      </c>
      <c r="C934" s="11">
        <v>40</v>
      </c>
      <c r="D934" s="11">
        <v>10</v>
      </c>
      <c r="E934" s="11">
        <v>1</v>
      </c>
      <c r="F934" s="11">
        <v>0</v>
      </c>
    </row>
    <row r="935" x14ac:dyDescent="0.3">
      <c r="A935" s="265">
        <v>605401018</v>
      </c>
      <c r="B935" s="265" t="s">
        <v>2109</v>
      </c>
      <c r="C935" s="11">
        <v>40</v>
      </c>
      <c r="D935" s="11">
        <v>10</v>
      </c>
      <c r="E935" s="11">
        <v>1</v>
      </c>
      <c r="F935" s="11">
        <v>0</v>
      </c>
    </row>
    <row r="936" x14ac:dyDescent="0.3">
      <c r="A936" s="265">
        <v>605401010</v>
      </c>
      <c r="B936" s="265" t="s">
        <v>2110</v>
      </c>
      <c r="C936" s="11">
        <v>40</v>
      </c>
      <c r="D936" s="11">
        <v>10</v>
      </c>
      <c r="E936" s="11">
        <v>1</v>
      </c>
      <c r="F936" s="11">
        <v>0</v>
      </c>
    </row>
    <row r="937" x14ac:dyDescent="0.3">
      <c r="A937" s="265">
        <v>101201034</v>
      </c>
      <c r="B937" s="265" t="s">
        <v>2111</v>
      </c>
      <c r="C937" s="11">
        <v>5</v>
      </c>
      <c r="D937" s="11">
        <v>10</v>
      </c>
      <c r="E937" s="11">
        <v>0</v>
      </c>
      <c r="F937" s="11">
        <v>0</v>
      </c>
    </row>
    <row r="938" x14ac:dyDescent="0.3">
      <c r="A938" s="265">
        <v>701303014</v>
      </c>
      <c r="B938" s="265" t="s">
        <v>659</v>
      </c>
      <c r="C938" s="11">
        <v>19</v>
      </c>
      <c r="D938" s="11">
        <v>10</v>
      </c>
      <c r="E938" s="11">
        <v>0</v>
      </c>
      <c r="F938" s="11">
        <v>5</v>
      </c>
    </row>
    <row r="939" x14ac:dyDescent="0.3">
      <c r="A939" s="265">
        <v>701303078</v>
      </c>
      <c r="B939" s="265" t="s">
        <v>361</v>
      </c>
      <c r="C939" s="11">
        <v>19</v>
      </c>
      <c r="D939" s="11">
        <v>10</v>
      </c>
      <c r="E939" s="11">
        <v>0</v>
      </c>
      <c r="F939" s="11">
        <v>5</v>
      </c>
    </row>
    <row r="940" x14ac:dyDescent="0.3">
      <c r="A940" s="265">
        <v>701102003</v>
      </c>
      <c r="B940" s="265" t="s">
        <v>1306</v>
      </c>
      <c r="C940" s="11">
        <v>40</v>
      </c>
      <c r="D940" s="11">
        <v>10</v>
      </c>
      <c r="E940" s="11">
        <v>0</v>
      </c>
      <c r="F940" s="11">
        <v>0</v>
      </c>
    </row>
    <row r="941" x14ac:dyDescent="0.3">
      <c r="A941" s="265">
        <v>605302002</v>
      </c>
      <c r="B941" s="265" t="s">
        <v>2112</v>
      </c>
      <c r="C941" s="11">
        <v>40</v>
      </c>
      <c r="D941" s="11">
        <v>10</v>
      </c>
      <c r="E941" s="11">
        <v>1</v>
      </c>
      <c r="F941" s="11">
        <v>0</v>
      </c>
    </row>
    <row r="942" x14ac:dyDescent="0.3">
      <c r="A942" s="265">
        <v>302202011</v>
      </c>
      <c r="B942" s="265" t="s">
        <v>1122</v>
      </c>
      <c r="C942" s="11">
        <v>35</v>
      </c>
      <c r="D942" s="11">
        <v>10</v>
      </c>
      <c r="E942" s="11">
        <v>0</v>
      </c>
      <c r="F942" s="11">
        <v>0</v>
      </c>
    </row>
    <row r="943" x14ac:dyDescent="0.3">
      <c r="A943" s="265">
        <v>312101011</v>
      </c>
      <c r="B943" s="265" t="s">
        <v>589</v>
      </c>
      <c r="C943" s="11">
        <v>18</v>
      </c>
      <c r="D943" s="11">
        <v>10</v>
      </c>
      <c r="E943" s="11">
        <v>0</v>
      </c>
      <c r="F943" s="11">
        <v>0</v>
      </c>
    </row>
    <row r="944" x14ac:dyDescent="0.3">
      <c r="A944" s="265">
        <v>312101010</v>
      </c>
      <c r="B944" s="265" t="s">
        <v>588</v>
      </c>
      <c r="C944" s="11">
        <v>18</v>
      </c>
      <c r="D944" s="11">
        <v>10</v>
      </c>
      <c r="E944" s="11">
        <v>0</v>
      </c>
      <c r="F944" s="11">
        <v>0</v>
      </c>
    </row>
    <row r="945" x14ac:dyDescent="0.3">
      <c r="A945" s="265">
        <v>312101012</v>
      </c>
      <c r="B945" s="265" t="s">
        <v>590</v>
      </c>
      <c r="C945" s="11">
        <v>18</v>
      </c>
      <c r="D945" s="11">
        <v>10</v>
      </c>
      <c r="E945" s="11">
        <v>0</v>
      </c>
      <c r="F945" s="11">
        <v>0</v>
      </c>
    </row>
    <row r="946" x14ac:dyDescent="0.3">
      <c r="A946" s="265">
        <v>603401037</v>
      </c>
      <c r="B946" s="265" t="s">
        <v>613</v>
      </c>
      <c r="C946" s="11">
        <v>18</v>
      </c>
      <c r="D946" s="11">
        <v>10</v>
      </c>
      <c r="E946" s="11">
        <v>0</v>
      </c>
      <c r="F946" s="11">
        <v>0</v>
      </c>
    </row>
    <row r="947" x14ac:dyDescent="0.3">
      <c r="A947" s="265">
        <v>311101007</v>
      </c>
      <c r="B947" s="265" t="s">
        <v>399</v>
      </c>
      <c r="C947" s="11">
        <v>27</v>
      </c>
      <c r="D947" s="11">
        <v>10</v>
      </c>
      <c r="E947" s="11">
        <v>0</v>
      </c>
      <c r="F947" s="11">
        <v>1</v>
      </c>
    </row>
    <row r="948" x14ac:dyDescent="0.3">
      <c r="A948" s="265">
        <v>701303062</v>
      </c>
      <c r="B948" s="265" t="s">
        <v>682</v>
      </c>
      <c r="C948" s="11">
        <v>19</v>
      </c>
      <c r="D948" s="11">
        <v>10</v>
      </c>
      <c r="E948" s="11">
        <v>0</v>
      </c>
      <c r="F948" s="11">
        <v>5</v>
      </c>
    </row>
    <row r="949" x14ac:dyDescent="0.3">
      <c r="A949" s="265">
        <v>701303015</v>
      </c>
      <c r="B949" s="265" t="s">
        <v>660</v>
      </c>
      <c r="C949" s="11">
        <v>19</v>
      </c>
      <c r="D949" s="11">
        <v>10</v>
      </c>
      <c r="E949" s="11">
        <v>0</v>
      </c>
      <c r="F949" s="11">
        <v>0</v>
      </c>
    </row>
    <row r="950" x14ac:dyDescent="0.3">
      <c r="A950" s="265">
        <v>312101008</v>
      </c>
      <c r="B950" s="265" t="s">
        <v>586</v>
      </c>
      <c r="C950" s="11">
        <v>18</v>
      </c>
      <c r="D950" s="11">
        <v>10</v>
      </c>
      <c r="E950" s="11">
        <v>0</v>
      </c>
      <c r="F950" s="11">
        <v>0</v>
      </c>
    </row>
    <row r="951" x14ac:dyDescent="0.3">
      <c r="A951" s="265">
        <v>312101038</v>
      </c>
      <c r="B951" s="265" t="s">
        <v>612</v>
      </c>
      <c r="C951" s="11">
        <v>18</v>
      </c>
      <c r="D951" s="11">
        <v>10</v>
      </c>
      <c r="E951" s="11">
        <v>0</v>
      </c>
      <c r="F951" s="11">
        <v>0</v>
      </c>
    </row>
    <row r="952" x14ac:dyDescent="0.3">
      <c r="A952" s="265">
        <v>312101007</v>
      </c>
      <c r="B952" s="265" t="s">
        <v>585</v>
      </c>
      <c r="C952" s="11">
        <v>18</v>
      </c>
      <c r="D952" s="11">
        <v>10</v>
      </c>
      <c r="E952" s="11">
        <v>0</v>
      </c>
      <c r="F952" s="11">
        <v>0</v>
      </c>
    </row>
    <row r="953" x14ac:dyDescent="0.3">
      <c r="A953" s="265">
        <v>701303017</v>
      </c>
      <c r="B953" s="265" t="s">
        <v>661</v>
      </c>
      <c r="C953" s="11">
        <v>19</v>
      </c>
      <c r="D953" s="11">
        <v>10</v>
      </c>
      <c r="E953" s="11">
        <v>0</v>
      </c>
      <c r="F953" s="11">
        <v>0</v>
      </c>
    </row>
    <row r="954" x14ac:dyDescent="0.3">
      <c r="A954" s="265">
        <v>701303019</v>
      </c>
      <c r="B954" s="265" t="s">
        <v>663</v>
      </c>
      <c r="C954" s="11">
        <v>19</v>
      </c>
      <c r="D954" s="11">
        <v>10</v>
      </c>
      <c r="E954" s="11">
        <v>0</v>
      </c>
      <c r="F954" s="11">
        <v>0</v>
      </c>
    </row>
    <row r="955" x14ac:dyDescent="0.3">
      <c r="A955" s="265">
        <v>701303018</v>
      </c>
      <c r="B955" s="265" t="s">
        <v>662</v>
      </c>
      <c r="C955" s="11">
        <v>19</v>
      </c>
      <c r="D955" s="11">
        <v>10</v>
      </c>
      <c r="E955" s="11">
        <v>0</v>
      </c>
      <c r="F955" s="11">
        <v>0</v>
      </c>
    </row>
    <row r="956" x14ac:dyDescent="0.3">
      <c r="A956" s="265">
        <v>312101021</v>
      </c>
      <c r="B956" s="265" t="s">
        <v>459</v>
      </c>
      <c r="C956" s="11">
        <v>18</v>
      </c>
      <c r="D956" s="11">
        <v>10</v>
      </c>
      <c r="E956" s="11">
        <v>0</v>
      </c>
      <c r="F956" s="11">
        <v>0</v>
      </c>
    </row>
    <row r="957" x14ac:dyDescent="0.3">
      <c r="A957" s="265">
        <v>311201003</v>
      </c>
      <c r="B957" s="265" t="s">
        <v>913</v>
      </c>
      <c r="C957" s="11">
        <v>25</v>
      </c>
      <c r="D957" s="11">
        <v>10</v>
      </c>
      <c r="E957" s="11">
        <v>0</v>
      </c>
      <c r="F957" s="11">
        <v>0</v>
      </c>
    </row>
    <row r="958" x14ac:dyDescent="0.3">
      <c r="A958" s="265">
        <v>312101006</v>
      </c>
      <c r="B958" s="265" t="s">
        <v>584</v>
      </c>
      <c r="C958" s="11">
        <v>18</v>
      </c>
      <c r="D958" s="11">
        <v>10</v>
      </c>
      <c r="E958" s="11">
        <v>0</v>
      </c>
      <c r="F958" s="11">
        <v>0</v>
      </c>
    </row>
    <row r="959" x14ac:dyDescent="0.3">
      <c r="A959" s="265">
        <v>312101005</v>
      </c>
      <c r="B959" s="265" t="s">
        <v>583</v>
      </c>
      <c r="C959" s="11">
        <v>18</v>
      </c>
      <c r="D959" s="11">
        <v>10</v>
      </c>
      <c r="E959" s="11">
        <v>0</v>
      </c>
      <c r="F959" s="11">
        <v>0</v>
      </c>
    </row>
    <row r="960" x14ac:dyDescent="0.3">
      <c r="A960" s="265">
        <v>606102002</v>
      </c>
      <c r="B960" s="265" t="s">
        <v>2113</v>
      </c>
      <c r="C960" s="11">
        <v>15</v>
      </c>
      <c r="D960" s="11">
        <v>10</v>
      </c>
      <c r="E960" s="11">
        <v>1</v>
      </c>
      <c r="F960" s="11">
        <v>0</v>
      </c>
    </row>
    <row r="961" x14ac:dyDescent="0.3">
      <c r="A961" s="265">
        <v>502101022</v>
      </c>
      <c r="B961" s="265" t="s">
        <v>967</v>
      </c>
      <c r="C961" s="11">
        <v>30</v>
      </c>
      <c r="D961" s="11">
        <v>10</v>
      </c>
      <c r="E961" s="11">
        <v>0</v>
      </c>
      <c r="F961" s="11">
        <v>0</v>
      </c>
    </row>
    <row r="962" x14ac:dyDescent="0.3">
      <c r="A962" s="265">
        <v>101105002</v>
      </c>
      <c r="B962" s="265" t="s">
        <v>2114</v>
      </c>
      <c r="C962" s="11">
        <v>6</v>
      </c>
      <c r="D962" s="11">
        <v>10</v>
      </c>
      <c r="E962" s="11">
        <v>0</v>
      </c>
      <c r="F962" s="11">
        <v>0</v>
      </c>
    </row>
    <row r="963" x14ac:dyDescent="0.3">
      <c r="A963" s="265">
        <v>703101012</v>
      </c>
      <c r="B963" s="265" t="s">
        <v>1325</v>
      </c>
      <c r="C963" s="11">
        <v>40</v>
      </c>
      <c r="D963" s="11">
        <v>10</v>
      </c>
      <c r="E963" s="11">
        <v>0</v>
      </c>
      <c r="F963" s="11">
        <v>0</v>
      </c>
    </row>
    <row r="964" x14ac:dyDescent="0.3">
      <c r="A964" s="265">
        <v>603101046</v>
      </c>
      <c r="B964" s="265" t="s">
        <v>494</v>
      </c>
      <c r="C964" s="11">
        <v>12</v>
      </c>
      <c r="D964" s="11">
        <v>10</v>
      </c>
      <c r="E964" s="11">
        <v>0</v>
      </c>
      <c r="F964" s="11">
        <v>0</v>
      </c>
    </row>
    <row r="965" x14ac:dyDescent="0.3">
      <c r="A965" s="265">
        <v>601301033</v>
      </c>
      <c r="B965" s="265" t="s">
        <v>428</v>
      </c>
      <c r="C965" s="11">
        <v>26</v>
      </c>
      <c r="D965" s="11">
        <v>10</v>
      </c>
      <c r="E965" s="11">
        <v>0</v>
      </c>
      <c r="F965" s="11">
        <v>1</v>
      </c>
    </row>
    <row r="966" x14ac:dyDescent="0.3">
      <c r="A966" s="265">
        <v>304101016</v>
      </c>
      <c r="B966" s="265" t="s">
        <v>1163</v>
      </c>
      <c r="C966" s="11">
        <v>35</v>
      </c>
      <c r="D966" s="11">
        <v>10</v>
      </c>
      <c r="E966" s="11">
        <v>0</v>
      </c>
      <c r="F966" s="11">
        <v>0</v>
      </c>
    </row>
    <row r="967" x14ac:dyDescent="0.3">
      <c r="A967" s="265">
        <v>304101015</v>
      </c>
      <c r="B967" s="265" t="s">
        <v>1162</v>
      </c>
      <c r="C967" s="11">
        <v>35</v>
      </c>
      <c r="D967" s="11">
        <v>10</v>
      </c>
      <c r="E967" s="11">
        <v>0</v>
      </c>
      <c r="F967" s="11">
        <v>0</v>
      </c>
    </row>
    <row r="968" x14ac:dyDescent="0.3">
      <c r="A968" s="265">
        <v>401120067</v>
      </c>
      <c r="B968" s="265" t="s">
        <v>2115</v>
      </c>
      <c r="C968" s="11">
        <v>1</v>
      </c>
      <c r="D968" s="11">
        <v>10</v>
      </c>
      <c r="E968" s="11">
        <v>0</v>
      </c>
      <c r="F968" s="11">
        <v>0</v>
      </c>
    </row>
    <row r="969" x14ac:dyDescent="0.3">
      <c r="A969" s="265">
        <v>101301004</v>
      </c>
      <c r="B969" s="265" t="s">
        <v>2116</v>
      </c>
      <c r="C969" s="11">
        <v>2</v>
      </c>
      <c r="D969" s="11">
        <v>10</v>
      </c>
      <c r="E969" s="11">
        <v>0</v>
      </c>
      <c r="F969" s="11">
        <v>0</v>
      </c>
    </row>
    <row r="970" x14ac:dyDescent="0.3">
      <c r="A970" s="265">
        <v>304102006</v>
      </c>
      <c r="B970" s="265" t="s">
        <v>1173</v>
      </c>
      <c r="C970" s="11">
        <v>35</v>
      </c>
      <c r="D970" s="11">
        <v>10</v>
      </c>
      <c r="E970" s="11">
        <v>0</v>
      </c>
      <c r="F970" s="11">
        <v>0</v>
      </c>
    </row>
    <row r="971" x14ac:dyDescent="0.3">
      <c r="A971" s="265">
        <v>104102006</v>
      </c>
      <c r="B971" s="265" t="s">
        <v>2117</v>
      </c>
      <c r="C971" s="11">
        <v>7</v>
      </c>
      <c r="D971" s="11">
        <v>10</v>
      </c>
      <c r="E971" s="11">
        <v>0</v>
      </c>
      <c r="F971" s="11">
        <v>0</v>
      </c>
    </row>
    <row r="972" x14ac:dyDescent="0.3">
      <c r="A972" s="265">
        <v>104102007</v>
      </c>
      <c r="B972" s="265" t="s">
        <v>2118</v>
      </c>
      <c r="C972" s="11">
        <v>7</v>
      </c>
      <c r="D972" s="11">
        <v>10</v>
      </c>
      <c r="E972" s="11">
        <v>0</v>
      </c>
      <c r="F972" s="11">
        <v>0</v>
      </c>
    </row>
    <row r="973" x14ac:dyDescent="0.3">
      <c r="A973" s="265">
        <v>104102078</v>
      </c>
      <c r="B973" s="265" t="s">
        <v>2119</v>
      </c>
      <c r="C973" s="11">
        <v>7</v>
      </c>
      <c r="D973" s="11">
        <v>10</v>
      </c>
      <c r="E973" s="11">
        <v>0</v>
      </c>
      <c r="F973" s="11">
        <v>0</v>
      </c>
    </row>
    <row r="974" x14ac:dyDescent="0.3">
      <c r="A974" s="265">
        <v>101802026</v>
      </c>
      <c r="B974" s="265" t="s">
        <v>2120</v>
      </c>
      <c r="C974" s="11">
        <v>7</v>
      </c>
      <c r="D974" s="11">
        <v>10</v>
      </c>
      <c r="E974" s="11">
        <v>0</v>
      </c>
      <c r="F974" s="11">
        <v>0</v>
      </c>
    </row>
    <row r="975" x14ac:dyDescent="0.3">
      <c r="A975" s="265">
        <v>104101928</v>
      </c>
      <c r="B975" s="265" t="s">
        <v>2121</v>
      </c>
      <c r="C975" s="11">
        <v>8</v>
      </c>
      <c r="D975" s="11">
        <v>10</v>
      </c>
      <c r="E975" s="11">
        <v>0</v>
      </c>
      <c r="F975" s="11">
        <v>0</v>
      </c>
    </row>
    <row r="976" x14ac:dyDescent="0.3">
      <c r="A976" s="265">
        <v>101802028</v>
      </c>
      <c r="B976" s="265" t="s">
        <v>2122</v>
      </c>
      <c r="C976" s="11">
        <v>7</v>
      </c>
      <c r="D976" s="11">
        <v>10</v>
      </c>
      <c r="E976" s="11">
        <v>0</v>
      </c>
      <c r="F976" s="11">
        <v>0</v>
      </c>
    </row>
    <row r="977" x14ac:dyDescent="0.3">
      <c r="A977" s="265">
        <v>104101656</v>
      </c>
      <c r="B977" s="265" t="s">
        <v>2123</v>
      </c>
      <c r="C977" s="11">
        <v>8</v>
      </c>
      <c r="D977" s="11">
        <v>10</v>
      </c>
      <c r="E977" s="11">
        <v>0</v>
      </c>
      <c r="F977" s="11">
        <v>0</v>
      </c>
    </row>
    <row r="978" x14ac:dyDescent="0.3">
      <c r="A978" s="265">
        <v>103102005</v>
      </c>
      <c r="B978" s="265" t="s">
        <v>2124</v>
      </c>
      <c r="C978" s="11">
        <v>8</v>
      </c>
      <c r="D978" s="11">
        <v>10</v>
      </c>
      <c r="E978" s="11">
        <v>0</v>
      </c>
      <c r="F978" s="11">
        <v>0</v>
      </c>
    </row>
    <row r="979" x14ac:dyDescent="0.3">
      <c r="A979" s="265">
        <v>101802003</v>
      </c>
      <c r="B979" s="265" t="s">
        <v>2125</v>
      </c>
      <c r="C979" s="11">
        <v>7</v>
      </c>
      <c r="D979" s="11">
        <v>10</v>
      </c>
      <c r="E979" s="11">
        <v>0</v>
      </c>
      <c r="F979" s="11">
        <v>0</v>
      </c>
    </row>
    <row r="980" x14ac:dyDescent="0.3">
      <c r="A980" s="265">
        <v>104101657</v>
      </c>
      <c r="B980" s="265" t="s">
        <v>2126</v>
      </c>
      <c r="C980" s="11">
        <v>8</v>
      </c>
      <c r="D980" s="11">
        <v>10</v>
      </c>
      <c r="E980" s="11">
        <v>0</v>
      </c>
      <c r="F980" s="11">
        <v>0</v>
      </c>
    </row>
    <row r="981" x14ac:dyDescent="0.3">
      <c r="A981" s="265">
        <v>101802025</v>
      </c>
      <c r="B981" s="265" t="s">
        <v>2127</v>
      </c>
      <c r="C981" s="11">
        <v>7</v>
      </c>
      <c r="D981" s="11">
        <v>10</v>
      </c>
      <c r="E981" s="11">
        <v>0</v>
      </c>
      <c r="F981" s="11">
        <v>0</v>
      </c>
    </row>
    <row r="982" x14ac:dyDescent="0.3">
      <c r="A982" s="265">
        <v>103102006</v>
      </c>
      <c r="B982" s="265" t="s">
        <v>2128</v>
      </c>
      <c r="C982" s="11">
        <v>8</v>
      </c>
      <c r="D982" s="11">
        <v>10</v>
      </c>
      <c r="E982" s="11">
        <v>0</v>
      </c>
      <c r="F982" s="11">
        <v>0</v>
      </c>
    </row>
    <row r="983" x14ac:dyDescent="0.3">
      <c r="A983" s="265">
        <v>101802027</v>
      </c>
      <c r="B983" s="265" t="s">
        <v>2129</v>
      </c>
      <c r="C983" s="11">
        <v>7</v>
      </c>
      <c r="D983" s="11">
        <v>10</v>
      </c>
      <c r="E983" s="11">
        <v>0</v>
      </c>
      <c r="F983" s="11">
        <v>0</v>
      </c>
    </row>
    <row r="984" x14ac:dyDescent="0.3">
      <c r="A984" s="265">
        <v>104102035</v>
      </c>
      <c r="B984" s="265" t="s">
        <v>2130</v>
      </c>
      <c r="C984" s="11">
        <v>1</v>
      </c>
      <c r="D984" s="11">
        <v>10</v>
      </c>
      <c r="E984" s="11">
        <v>0</v>
      </c>
      <c r="F984" s="11">
        <v>0</v>
      </c>
    </row>
    <row r="985" x14ac:dyDescent="0.3">
      <c r="A985" s="265">
        <v>103102007</v>
      </c>
      <c r="B985" s="265" t="s">
        <v>2131</v>
      </c>
      <c r="C985" s="11">
        <v>8</v>
      </c>
      <c r="D985" s="11">
        <v>10</v>
      </c>
      <c r="E985" s="11">
        <v>0</v>
      </c>
      <c r="F985" s="11">
        <v>0</v>
      </c>
    </row>
    <row r="986" x14ac:dyDescent="0.3">
      <c r="A986" s="265">
        <v>101603003</v>
      </c>
      <c r="B986" s="265" t="s">
        <v>2132</v>
      </c>
      <c r="C986" s="11">
        <v>1</v>
      </c>
      <c r="D986" s="11">
        <v>10</v>
      </c>
      <c r="E986" s="11">
        <v>0</v>
      </c>
      <c r="F986" s="11">
        <v>0</v>
      </c>
    </row>
    <row r="987" x14ac:dyDescent="0.3">
      <c r="A987" s="265">
        <v>308101018</v>
      </c>
      <c r="B987" s="265" t="s">
        <v>475</v>
      </c>
      <c r="C987" s="11">
        <v>12</v>
      </c>
      <c r="D987" s="11">
        <v>10</v>
      </c>
      <c r="E987" s="11">
        <v>0</v>
      </c>
      <c r="F987" s="11">
        <v>0</v>
      </c>
    </row>
    <row r="988" x14ac:dyDescent="0.3">
      <c r="A988" s="265">
        <v>101801006</v>
      </c>
      <c r="B988" s="265" t="s">
        <v>2133</v>
      </c>
      <c r="C988" s="11">
        <v>7</v>
      </c>
      <c r="D988" s="11">
        <v>10</v>
      </c>
      <c r="E988" s="11">
        <v>0</v>
      </c>
      <c r="F988" s="11">
        <v>0</v>
      </c>
    </row>
    <row r="989" x14ac:dyDescent="0.3">
      <c r="A989" s="265">
        <v>101801005</v>
      </c>
      <c r="B989" s="265" t="s">
        <v>2134</v>
      </c>
      <c r="C989" s="11">
        <v>7</v>
      </c>
      <c r="D989" s="11">
        <v>10</v>
      </c>
      <c r="E989" s="11">
        <v>0</v>
      </c>
      <c r="F989" s="11">
        <v>0</v>
      </c>
    </row>
    <row r="990" x14ac:dyDescent="0.3">
      <c r="A990" s="265">
        <v>708101028</v>
      </c>
      <c r="B990" s="265" t="s">
        <v>1335</v>
      </c>
      <c r="C990" s="11">
        <v>40</v>
      </c>
      <c r="D990" s="11">
        <v>10</v>
      </c>
      <c r="E990" s="11">
        <v>0</v>
      </c>
      <c r="F990" s="11">
        <v>0</v>
      </c>
    </row>
    <row r="991" x14ac:dyDescent="0.3">
      <c r="A991" s="265">
        <v>104101158</v>
      </c>
      <c r="B991" s="265" t="s">
        <v>2135</v>
      </c>
      <c r="C991" s="11">
        <v>8</v>
      </c>
      <c r="D991" s="11">
        <v>10</v>
      </c>
      <c r="E991" s="11">
        <v>0</v>
      </c>
      <c r="F991" s="11">
        <v>0</v>
      </c>
    </row>
    <row r="992" x14ac:dyDescent="0.3">
      <c r="A992" s="265">
        <v>104101238</v>
      </c>
      <c r="B992" s="265" t="s">
        <v>2136</v>
      </c>
      <c r="C992" s="11">
        <v>8</v>
      </c>
      <c r="D992" s="11">
        <v>10</v>
      </c>
      <c r="E992" s="11">
        <v>0</v>
      </c>
      <c r="F992" s="11">
        <v>0</v>
      </c>
    </row>
    <row r="993" x14ac:dyDescent="0.3">
      <c r="A993" s="265">
        <v>104101169</v>
      </c>
      <c r="B993" s="265" t="s">
        <v>2137</v>
      </c>
      <c r="C993" s="11">
        <v>8</v>
      </c>
      <c r="D993" s="11">
        <v>10</v>
      </c>
      <c r="E993" s="11">
        <v>0</v>
      </c>
      <c r="F993" s="11">
        <v>0</v>
      </c>
    </row>
    <row r="994" x14ac:dyDescent="0.3">
      <c r="A994" s="265">
        <v>104101478</v>
      </c>
      <c r="B994" s="265" t="s">
        <v>2138</v>
      </c>
      <c r="C994" s="11">
        <v>8</v>
      </c>
      <c r="D994" s="11">
        <v>10</v>
      </c>
      <c r="E994" s="11">
        <v>0</v>
      </c>
      <c r="F994" s="11">
        <v>0</v>
      </c>
    </row>
    <row r="995" x14ac:dyDescent="0.3">
      <c r="A995" s="265">
        <v>104101330</v>
      </c>
      <c r="B995" s="265" t="s">
        <v>2139</v>
      </c>
      <c r="C995" s="11">
        <v>8</v>
      </c>
      <c r="D995" s="11">
        <v>10</v>
      </c>
      <c r="E995" s="11">
        <v>0</v>
      </c>
      <c r="F995" s="11">
        <v>0</v>
      </c>
    </row>
    <row r="996" x14ac:dyDescent="0.3">
      <c r="A996" s="265">
        <v>104502556</v>
      </c>
      <c r="B996" s="265" t="s">
        <v>2140</v>
      </c>
      <c r="C996" s="11">
        <v>8</v>
      </c>
      <c r="D996" s="11">
        <v>10</v>
      </c>
      <c r="E996" s="11">
        <v>0</v>
      </c>
      <c r="F996" s="11">
        <v>0</v>
      </c>
    </row>
    <row r="997" x14ac:dyDescent="0.3">
      <c r="A997" s="265">
        <v>104101230</v>
      </c>
      <c r="B997" s="265" t="s">
        <v>2141</v>
      </c>
      <c r="C997" s="11">
        <v>8</v>
      </c>
      <c r="D997" s="11">
        <v>10</v>
      </c>
      <c r="E997" s="11">
        <v>0</v>
      </c>
      <c r="F997" s="11">
        <v>0</v>
      </c>
    </row>
    <row r="998" x14ac:dyDescent="0.3">
      <c r="A998" s="265">
        <v>104101526</v>
      </c>
      <c r="B998" s="265" t="s">
        <v>2142</v>
      </c>
      <c r="C998" s="11">
        <v>8</v>
      </c>
      <c r="D998" s="11">
        <v>10</v>
      </c>
      <c r="E998" s="11">
        <v>0</v>
      </c>
      <c r="F998" s="11">
        <v>0</v>
      </c>
    </row>
    <row r="999" x14ac:dyDescent="0.3">
      <c r="A999" s="265">
        <v>104101378</v>
      </c>
      <c r="B999" s="265" t="s">
        <v>2143</v>
      </c>
      <c r="C999" s="11">
        <v>8</v>
      </c>
      <c r="D999" s="11">
        <v>10</v>
      </c>
      <c r="E999" s="11">
        <v>0</v>
      </c>
      <c r="F999" s="11">
        <v>0</v>
      </c>
    </row>
    <row r="1000" x14ac:dyDescent="0.3">
      <c r="A1000" s="265">
        <v>104101031</v>
      </c>
      <c r="B1000" s="265" t="s">
        <v>2144</v>
      </c>
      <c r="C1000" s="11">
        <v>8</v>
      </c>
      <c r="D1000" s="11">
        <v>10</v>
      </c>
      <c r="E1000" s="11">
        <v>0</v>
      </c>
      <c r="F1000" s="11">
        <v>0</v>
      </c>
    </row>
    <row r="1001" x14ac:dyDescent="0.3">
      <c r="A1001" s="265">
        <v>104101415</v>
      </c>
      <c r="B1001" s="265" t="s">
        <v>2145</v>
      </c>
      <c r="C1001" s="11">
        <v>8</v>
      </c>
      <c r="D1001" s="11">
        <v>10</v>
      </c>
      <c r="E1001" s="11">
        <v>0</v>
      </c>
      <c r="F1001" s="11">
        <v>0</v>
      </c>
    </row>
    <row r="1002" x14ac:dyDescent="0.3">
      <c r="A1002" s="265">
        <v>104101267</v>
      </c>
      <c r="B1002" s="265" t="s">
        <v>2146</v>
      </c>
      <c r="C1002" s="11">
        <v>8</v>
      </c>
      <c r="D1002" s="11">
        <v>10</v>
      </c>
      <c r="E1002" s="11">
        <v>0</v>
      </c>
      <c r="F1002" s="11">
        <v>0</v>
      </c>
    </row>
    <row r="1003" x14ac:dyDescent="0.3">
      <c r="A1003" s="265">
        <v>104502353</v>
      </c>
      <c r="B1003" s="265" t="s">
        <v>2147</v>
      </c>
      <c r="C1003" s="11">
        <v>8</v>
      </c>
      <c r="D1003" s="11">
        <v>10</v>
      </c>
      <c r="E1003" s="11">
        <v>0</v>
      </c>
      <c r="F1003" s="11">
        <v>0</v>
      </c>
    </row>
    <row r="1004" x14ac:dyDescent="0.3">
      <c r="A1004" s="265">
        <v>104101231</v>
      </c>
      <c r="B1004" s="265" t="s">
        <v>2148</v>
      </c>
      <c r="C1004" s="11">
        <v>8</v>
      </c>
      <c r="D1004" s="11">
        <v>10</v>
      </c>
      <c r="E1004" s="11">
        <v>0</v>
      </c>
      <c r="F1004" s="11">
        <v>0</v>
      </c>
    </row>
    <row r="1005" x14ac:dyDescent="0.3">
      <c r="A1005" s="265">
        <v>104101379</v>
      </c>
      <c r="B1005" s="265" t="s">
        <v>2149</v>
      </c>
      <c r="C1005" s="11">
        <v>8</v>
      </c>
      <c r="D1005" s="11">
        <v>10</v>
      </c>
      <c r="E1005" s="11">
        <v>0</v>
      </c>
      <c r="F1005" s="11">
        <v>0</v>
      </c>
    </row>
    <row r="1006" x14ac:dyDescent="0.3">
      <c r="A1006" s="265">
        <v>104101032</v>
      </c>
      <c r="B1006" s="265" t="s">
        <v>2150</v>
      </c>
      <c r="C1006" s="11">
        <v>8</v>
      </c>
      <c r="D1006" s="11">
        <v>10</v>
      </c>
      <c r="E1006" s="11">
        <v>0</v>
      </c>
      <c r="F1006" s="11">
        <v>0</v>
      </c>
    </row>
    <row r="1007" x14ac:dyDescent="0.3">
      <c r="A1007" s="265">
        <v>104101416</v>
      </c>
      <c r="B1007" s="265" t="s">
        <v>2151</v>
      </c>
      <c r="C1007" s="11">
        <v>8</v>
      </c>
      <c r="D1007" s="11">
        <v>10</v>
      </c>
      <c r="E1007" s="11">
        <v>0</v>
      </c>
      <c r="F1007" s="11">
        <v>0</v>
      </c>
    </row>
    <row r="1008" x14ac:dyDescent="0.3">
      <c r="A1008" s="265">
        <v>104101268</v>
      </c>
      <c r="B1008" s="265" t="s">
        <v>2152</v>
      </c>
      <c r="C1008" s="11">
        <v>8</v>
      </c>
      <c r="D1008" s="11">
        <v>10</v>
      </c>
      <c r="E1008" s="11">
        <v>0</v>
      </c>
      <c r="F1008" s="11">
        <v>0</v>
      </c>
    </row>
    <row r="1009" x14ac:dyDescent="0.3">
      <c r="A1009" s="265">
        <v>103101202</v>
      </c>
      <c r="B1009" s="265" t="s">
        <v>2153</v>
      </c>
      <c r="C1009" s="11">
        <v>8</v>
      </c>
      <c r="D1009" s="11">
        <v>10</v>
      </c>
      <c r="E1009" s="11">
        <v>0</v>
      </c>
      <c r="F1009" s="11">
        <v>0</v>
      </c>
    </row>
    <row r="1010" x14ac:dyDescent="0.3">
      <c r="A1010" s="265">
        <v>104101131</v>
      </c>
      <c r="B1010" s="265" t="s">
        <v>2154</v>
      </c>
      <c r="C1010" s="11">
        <v>8</v>
      </c>
      <c r="D1010" s="11">
        <v>10</v>
      </c>
      <c r="E1010" s="11">
        <v>0</v>
      </c>
      <c r="F1010" s="11">
        <v>0</v>
      </c>
    </row>
    <row r="1011" x14ac:dyDescent="0.3">
      <c r="A1011" s="265">
        <v>104101663</v>
      </c>
      <c r="B1011" s="265" t="s">
        <v>2155</v>
      </c>
      <c r="C1011" s="11">
        <v>8</v>
      </c>
      <c r="D1011" s="11">
        <v>10</v>
      </c>
      <c r="E1011" s="11">
        <v>0</v>
      </c>
      <c r="F1011" s="11">
        <v>0</v>
      </c>
    </row>
    <row r="1012" x14ac:dyDescent="0.3">
      <c r="A1012" s="265">
        <v>104101232</v>
      </c>
      <c r="B1012" s="265" t="s">
        <v>2156</v>
      </c>
      <c r="C1012" s="11">
        <v>8</v>
      </c>
      <c r="D1012" s="11">
        <v>10</v>
      </c>
      <c r="E1012" s="11">
        <v>0</v>
      </c>
      <c r="F1012" s="11">
        <v>0</v>
      </c>
    </row>
    <row r="1013" x14ac:dyDescent="0.3">
      <c r="A1013" s="265">
        <v>104101033</v>
      </c>
      <c r="B1013" s="265" t="s">
        <v>2157</v>
      </c>
      <c r="C1013" s="11">
        <v>8</v>
      </c>
      <c r="D1013" s="11">
        <v>10</v>
      </c>
      <c r="E1013" s="11">
        <v>0</v>
      </c>
      <c r="F1013" s="11">
        <v>0</v>
      </c>
    </row>
    <row r="1014" x14ac:dyDescent="0.3">
      <c r="A1014" s="265">
        <v>104101417</v>
      </c>
      <c r="B1014" s="265" t="s">
        <v>2158</v>
      </c>
      <c r="C1014" s="11">
        <v>8</v>
      </c>
      <c r="D1014" s="11">
        <v>10</v>
      </c>
      <c r="E1014" s="11">
        <v>0</v>
      </c>
      <c r="F1014" s="11">
        <v>0</v>
      </c>
    </row>
    <row r="1015" x14ac:dyDescent="0.3">
      <c r="A1015" s="265">
        <v>104101269</v>
      </c>
      <c r="B1015" s="265" t="s">
        <v>2159</v>
      </c>
      <c r="C1015" s="11">
        <v>8</v>
      </c>
      <c r="D1015" s="11">
        <v>10</v>
      </c>
      <c r="E1015" s="11">
        <v>0</v>
      </c>
      <c r="F1015" s="11">
        <v>0</v>
      </c>
    </row>
    <row r="1016" x14ac:dyDescent="0.3">
      <c r="A1016" s="265">
        <v>103101198</v>
      </c>
      <c r="B1016" s="265" t="s">
        <v>2160</v>
      </c>
      <c r="C1016" s="11">
        <v>8</v>
      </c>
      <c r="D1016" s="11">
        <v>10</v>
      </c>
      <c r="E1016" s="11">
        <v>0</v>
      </c>
      <c r="F1016" s="11">
        <v>0</v>
      </c>
    </row>
    <row r="1017" x14ac:dyDescent="0.3">
      <c r="A1017" s="265">
        <v>104101380</v>
      </c>
      <c r="B1017" s="265" t="s">
        <v>2161</v>
      </c>
      <c r="C1017" s="11">
        <v>8</v>
      </c>
      <c r="D1017" s="11">
        <v>10</v>
      </c>
      <c r="E1017" s="11">
        <v>0</v>
      </c>
      <c r="F1017" s="11">
        <v>0</v>
      </c>
    </row>
    <row r="1018" x14ac:dyDescent="0.3">
      <c r="A1018" s="265">
        <v>104101270</v>
      </c>
      <c r="B1018" s="265" t="s">
        <v>2162</v>
      </c>
      <c r="C1018" s="11">
        <v>8</v>
      </c>
      <c r="D1018" s="11">
        <v>10</v>
      </c>
      <c r="E1018" s="11">
        <v>0</v>
      </c>
      <c r="F1018" s="11">
        <v>0</v>
      </c>
    </row>
    <row r="1019" x14ac:dyDescent="0.3">
      <c r="A1019" s="265">
        <v>104101034</v>
      </c>
      <c r="B1019" s="265" t="s">
        <v>2163</v>
      </c>
      <c r="C1019" s="11">
        <v>8</v>
      </c>
      <c r="D1019" s="11">
        <v>10</v>
      </c>
      <c r="E1019" s="11">
        <v>0</v>
      </c>
      <c r="F1019" s="11">
        <v>0</v>
      </c>
    </row>
    <row r="1020" x14ac:dyDescent="0.3">
      <c r="A1020" s="265">
        <v>104101129</v>
      </c>
      <c r="B1020" s="265" t="s">
        <v>2164</v>
      </c>
      <c r="C1020" s="11">
        <v>8</v>
      </c>
      <c r="D1020" s="11">
        <v>10</v>
      </c>
      <c r="E1020" s="11">
        <v>0</v>
      </c>
      <c r="F1020" s="11">
        <v>0</v>
      </c>
    </row>
    <row r="1021" x14ac:dyDescent="0.3">
      <c r="A1021" s="265">
        <v>104101737</v>
      </c>
      <c r="B1021" s="265" t="s">
        <v>2165</v>
      </c>
      <c r="C1021" s="11">
        <v>8</v>
      </c>
      <c r="D1021" s="11">
        <v>10</v>
      </c>
      <c r="E1021" s="11">
        <v>0</v>
      </c>
      <c r="F1021" s="11">
        <v>0</v>
      </c>
    </row>
    <row r="1022" x14ac:dyDescent="0.3">
      <c r="A1022" s="265">
        <v>104502389</v>
      </c>
      <c r="B1022" s="265" t="s">
        <v>2166</v>
      </c>
      <c r="C1022" s="11">
        <v>8</v>
      </c>
      <c r="D1022" s="11">
        <v>10</v>
      </c>
      <c r="E1022" s="11">
        <v>0</v>
      </c>
      <c r="F1022" s="11">
        <v>0</v>
      </c>
    </row>
    <row r="1023" x14ac:dyDescent="0.3">
      <c r="A1023" s="265">
        <v>104502390</v>
      </c>
      <c r="B1023" s="265" t="s">
        <v>2167</v>
      </c>
      <c r="C1023" s="11">
        <v>8</v>
      </c>
      <c r="D1023" s="11">
        <v>10</v>
      </c>
      <c r="E1023" s="11">
        <v>0</v>
      </c>
      <c r="F1023" s="11">
        <v>0</v>
      </c>
    </row>
    <row r="1024" x14ac:dyDescent="0.3">
      <c r="A1024" s="265">
        <v>104101234</v>
      </c>
      <c r="B1024" s="265" t="s">
        <v>2168</v>
      </c>
      <c r="C1024" s="11">
        <v>8</v>
      </c>
      <c r="D1024" s="11">
        <v>10</v>
      </c>
      <c r="E1024" s="11">
        <v>0</v>
      </c>
      <c r="F1024" s="11">
        <v>0</v>
      </c>
    </row>
    <row r="1025" x14ac:dyDescent="0.3">
      <c r="A1025" s="265">
        <v>104101382</v>
      </c>
      <c r="B1025" s="265" t="s">
        <v>2169</v>
      </c>
      <c r="C1025" s="11">
        <v>8</v>
      </c>
      <c r="D1025" s="11">
        <v>10</v>
      </c>
      <c r="E1025" s="11">
        <v>0</v>
      </c>
      <c r="F1025" s="11">
        <v>0</v>
      </c>
    </row>
    <row r="1026" x14ac:dyDescent="0.3">
      <c r="A1026" s="265">
        <v>104101035</v>
      </c>
      <c r="B1026" s="265" t="s">
        <v>2170</v>
      </c>
      <c r="C1026" s="11">
        <v>8</v>
      </c>
      <c r="D1026" s="11">
        <v>10</v>
      </c>
      <c r="E1026" s="11">
        <v>0</v>
      </c>
      <c r="F1026" s="11">
        <v>0</v>
      </c>
    </row>
    <row r="1027" x14ac:dyDescent="0.3">
      <c r="A1027" s="265">
        <v>104101419</v>
      </c>
      <c r="B1027" s="265" t="s">
        <v>2171</v>
      </c>
      <c r="C1027" s="11">
        <v>8</v>
      </c>
      <c r="D1027" s="11">
        <v>10</v>
      </c>
      <c r="E1027" s="11">
        <v>0</v>
      </c>
      <c r="F1027" s="11">
        <v>0</v>
      </c>
    </row>
    <row r="1028" x14ac:dyDescent="0.3">
      <c r="A1028" s="265">
        <v>104101271</v>
      </c>
      <c r="B1028" s="265" t="s">
        <v>2172</v>
      </c>
      <c r="C1028" s="11">
        <v>8</v>
      </c>
      <c r="D1028" s="11">
        <v>10</v>
      </c>
      <c r="E1028" s="11">
        <v>0</v>
      </c>
      <c r="F1028" s="11">
        <v>0</v>
      </c>
    </row>
    <row r="1029" x14ac:dyDescent="0.3">
      <c r="A1029" s="265">
        <v>104101601</v>
      </c>
      <c r="B1029" s="265" t="s">
        <v>2173</v>
      </c>
      <c r="C1029" s="11">
        <v>8</v>
      </c>
      <c r="D1029" s="11">
        <v>10</v>
      </c>
      <c r="E1029" s="11">
        <v>0</v>
      </c>
      <c r="F1029" s="11">
        <v>0</v>
      </c>
    </row>
    <row r="1030" x14ac:dyDescent="0.3">
      <c r="A1030" s="265">
        <v>104502469</v>
      </c>
      <c r="B1030" s="265" t="s">
        <v>2174</v>
      </c>
      <c r="C1030" s="11">
        <v>8</v>
      </c>
      <c r="D1030" s="11">
        <v>10</v>
      </c>
      <c r="E1030" s="11">
        <v>0</v>
      </c>
      <c r="F1030" s="11">
        <v>0</v>
      </c>
    </row>
    <row r="1031" x14ac:dyDescent="0.3">
      <c r="A1031" s="265">
        <v>104101602</v>
      </c>
      <c r="B1031" s="265" t="s">
        <v>2175</v>
      </c>
      <c r="C1031" s="11">
        <v>8</v>
      </c>
      <c r="D1031" s="11">
        <v>10</v>
      </c>
      <c r="E1031" s="11">
        <v>0</v>
      </c>
      <c r="F1031" s="11">
        <v>0</v>
      </c>
    </row>
    <row r="1032" x14ac:dyDescent="0.3">
      <c r="A1032" s="265">
        <v>104101239</v>
      </c>
      <c r="B1032" s="265" t="s">
        <v>2176</v>
      </c>
      <c r="C1032" s="11">
        <v>8</v>
      </c>
      <c r="D1032" s="11">
        <v>10</v>
      </c>
      <c r="E1032" s="11">
        <v>0</v>
      </c>
      <c r="F1032" s="11">
        <v>0</v>
      </c>
    </row>
    <row r="1033" x14ac:dyDescent="0.3">
      <c r="A1033" s="265">
        <v>104101387</v>
      </c>
      <c r="B1033" s="265" t="s">
        <v>2177</v>
      </c>
      <c r="C1033" s="11">
        <v>8</v>
      </c>
      <c r="D1033" s="11">
        <v>10</v>
      </c>
      <c r="E1033" s="11">
        <v>0</v>
      </c>
      <c r="F1033" s="11">
        <v>0</v>
      </c>
    </row>
    <row r="1034" x14ac:dyDescent="0.3">
      <c r="A1034" s="265">
        <v>104101229</v>
      </c>
      <c r="B1034" s="265" t="s">
        <v>2178</v>
      </c>
      <c r="C1034" s="11">
        <v>8</v>
      </c>
      <c r="D1034" s="11">
        <v>10</v>
      </c>
      <c r="E1034" s="11">
        <v>0</v>
      </c>
      <c r="F1034" s="11">
        <v>0</v>
      </c>
    </row>
    <row r="1035" x14ac:dyDescent="0.3">
      <c r="A1035" s="265">
        <v>302204007</v>
      </c>
      <c r="B1035" s="265" t="s">
        <v>1148</v>
      </c>
      <c r="C1035" s="11">
        <v>35</v>
      </c>
      <c r="D1035" s="11">
        <v>10</v>
      </c>
      <c r="E1035" s="11">
        <v>0</v>
      </c>
      <c r="F1035" s="11">
        <v>0</v>
      </c>
    </row>
    <row r="1036" x14ac:dyDescent="0.3">
      <c r="A1036" s="265">
        <v>313103011</v>
      </c>
      <c r="B1036" s="265" t="s">
        <v>1237</v>
      </c>
      <c r="C1036" s="11">
        <v>40</v>
      </c>
      <c r="D1036" s="11">
        <v>10</v>
      </c>
      <c r="E1036" s="11">
        <v>0</v>
      </c>
      <c r="F1036" s="11">
        <v>0</v>
      </c>
    </row>
    <row r="1037" x14ac:dyDescent="0.3">
      <c r="A1037" s="265">
        <v>201102014</v>
      </c>
      <c r="B1037" s="265" t="s">
        <v>2179</v>
      </c>
      <c r="C1037" s="11">
        <v>12</v>
      </c>
      <c r="D1037" s="11">
        <v>10</v>
      </c>
      <c r="E1037" s="11">
        <v>0</v>
      </c>
      <c r="F1037" s="11">
        <v>0</v>
      </c>
    </row>
    <row r="1038" x14ac:dyDescent="0.3">
      <c r="A1038" s="265">
        <v>702203003</v>
      </c>
      <c r="B1038" s="265" t="s">
        <v>904</v>
      </c>
      <c r="C1038" s="11">
        <v>23</v>
      </c>
      <c r="D1038" s="11">
        <v>10</v>
      </c>
      <c r="E1038" s="11">
        <v>0</v>
      </c>
      <c r="F1038" s="11">
        <v>0</v>
      </c>
    </row>
    <row r="1039" x14ac:dyDescent="0.3">
      <c r="A1039" s="265">
        <v>304101009</v>
      </c>
      <c r="B1039" s="265" t="s">
        <v>1158</v>
      </c>
      <c r="C1039" s="11">
        <v>35</v>
      </c>
      <c r="D1039" s="11">
        <v>10</v>
      </c>
      <c r="E1039" s="11">
        <v>0</v>
      </c>
      <c r="F1039" s="11">
        <v>0</v>
      </c>
    </row>
    <row r="1040" x14ac:dyDescent="0.3">
      <c r="A1040" s="265">
        <v>304101010</v>
      </c>
      <c r="B1040" s="265" t="s">
        <v>1159</v>
      </c>
      <c r="C1040" s="11">
        <v>35</v>
      </c>
      <c r="D1040" s="11">
        <v>10</v>
      </c>
      <c r="E1040" s="11">
        <v>0</v>
      </c>
      <c r="F1040" s="11">
        <v>0</v>
      </c>
    </row>
    <row r="1041" x14ac:dyDescent="0.3">
      <c r="A1041" s="265">
        <v>606102003</v>
      </c>
      <c r="B1041" s="265" t="s">
        <v>2180</v>
      </c>
      <c r="C1041" s="11">
        <v>15</v>
      </c>
      <c r="D1041" s="11">
        <v>10</v>
      </c>
      <c r="E1041" s="11">
        <v>1</v>
      </c>
      <c r="F1041" s="11">
        <v>0</v>
      </c>
    </row>
    <row r="1042" x14ac:dyDescent="0.3">
      <c r="A1042" s="265">
        <v>101701022</v>
      </c>
      <c r="B1042" s="265" t="s">
        <v>2181</v>
      </c>
      <c r="C1042" s="11">
        <v>1</v>
      </c>
      <c r="D1042" s="11">
        <v>10</v>
      </c>
      <c r="E1042" s="11">
        <v>0</v>
      </c>
      <c r="F1042" s="11">
        <v>0</v>
      </c>
    </row>
    <row r="1043" x14ac:dyDescent="0.3">
      <c r="A1043" s="265">
        <v>304104001</v>
      </c>
      <c r="B1043" s="265" t="s">
        <v>1184</v>
      </c>
      <c r="C1043" s="11">
        <v>35</v>
      </c>
      <c r="D1043" s="11">
        <v>10</v>
      </c>
      <c r="E1043" s="11">
        <v>0</v>
      </c>
      <c r="F1043" s="11">
        <v>0</v>
      </c>
    </row>
    <row r="1044" x14ac:dyDescent="0.3">
      <c r="A1044" s="265">
        <v>701302004</v>
      </c>
      <c r="B1044" s="265" t="s">
        <v>639</v>
      </c>
      <c r="C1044" s="11">
        <v>19</v>
      </c>
      <c r="D1044" s="11">
        <v>10</v>
      </c>
      <c r="E1044" s="11">
        <v>0</v>
      </c>
      <c r="F1044" s="11">
        <v>0</v>
      </c>
    </row>
    <row r="1045" x14ac:dyDescent="0.3">
      <c r="A1045" s="265">
        <v>701302008</v>
      </c>
      <c r="B1045" s="265" t="s">
        <v>643</v>
      </c>
      <c r="C1045" s="11">
        <v>19</v>
      </c>
      <c r="D1045" s="11">
        <v>10</v>
      </c>
      <c r="E1045" s="11">
        <v>0</v>
      </c>
      <c r="F1045" s="11">
        <v>0</v>
      </c>
    </row>
    <row r="1046" x14ac:dyDescent="0.3">
      <c r="A1046" s="265">
        <v>701302005</v>
      </c>
      <c r="B1046" s="265" t="s">
        <v>640</v>
      </c>
      <c r="C1046" s="11">
        <v>19</v>
      </c>
      <c r="D1046" s="11">
        <v>10</v>
      </c>
      <c r="E1046" s="11">
        <v>0</v>
      </c>
      <c r="F1046" s="11">
        <v>0</v>
      </c>
    </row>
    <row r="1047" x14ac:dyDescent="0.3">
      <c r="A1047" s="265">
        <v>603401019</v>
      </c>
      <c r="B1047" s="265" t="s">
        <v>618</v>
      </c>
      <c r="C1047" s="11">
        <v>19</v>
      </c>
      <c r="D1047" s="11">
        <v>10</v>
      </c>
      <c r="E1047" s="11">
        <v>0</v>
      </c>
      <c r="F1047" s="11">
        <v>0</v>
      </c>
    </row>
    <row r="1048" x14ac:dyDescent="0.3">
      <c r="A1048" s="265">
        <v>104502517</v>
      </c>
      <c r="B1048" s="265" t="s">
        <v>2182</v>
      </c>
      <c r="C1048" s="11">
        <v>8</v>
      </c>
      <c r="D1048" s="11">
        <v>10</v>
      </c>
      <c r="E1048" s="11">
        <v>0</v>
      </c>
      <c r="F1048" s="11">
        <v>0</v>
      </c>
    </row>
    <row r="1049" x14ac:dyDescent="0.3">
      <c r="A1049" s="265">
        <v>104101036</v>
      </c>
      <c r="B1049" s="265" t="s">
        <v>2183</v>
      </c>
      <c r="C1049" s="11">
        <v>8</v>
      </c>
      <c r="D1049" s="11">
        <v>10</v>
      </c>
      <c r="E1049" s="11">
        <v>0</v>
      </c>
      <c r="F1049" s="11">
        <v>0</v>
      </c>
    </row>
    <row r="1050" x14ac:dyDescent="0.3">
      <c r="A1050" s="265">
        <v>104502538</v>
      </c>
      <c r="B1050" s="265" t="s">
        <v>2184</v>
      </c>
      <c r="C1050" s="11">
        <v>8</v>
      </c>
      <c r="D1050" s="11">
        <v>10</v>
      </c>
      <c r="E1050" s="11">
        <v>0</v>
      </c>
      <c r="F1050" s="11">
        <v>0</v>
      </c>
    </row>
    <row r="1051" x14ac:dyDescent="0.3">
      <c r="A1051" s="265">
        <v>701101008</v>
      </c>
      <c r="B1051" s="265" t="s">
        <v>1299</v>
      </c>
      <c r="C1051" s="11">
        <v>40</v>
      </c>
      <c r="D1051" s="11">
        <v>10</v>
      </c>
      <c r="E1051" s="11">
        <v>0</v>
      </c>
      <c r="F1051" s="11">
        <v>0</v>
      </c>
    </row>
    <row r="1052" x14ac:dyDescent="0.3">
      <c r="A1052" s="265">
        <v>103101041</v>
      </c>
      <c r="B1052" s="265" t="s">
        <v>2185</v>
      </c>
      <c r="C1052" s="11">
        <v>8</v>
      </c>
      <c r="D1052" s="11">
        <v>10</v>
      </c>
      <c r="E1052" s="11">
        <v>0</v>
      </c>
      <c r="F1052" s="11">
        <v>0</v>
      </c>
    </row>
    <row r="1053" x14ac:dyDescent="0.3">
      <c r="A1053" s="265">
        <v>104101041</v>
      </c>
      <c r="B1053" s="265" t="s">
        <v>2186</v>
      </c>
      <c r="C1053" s="11">
        <v>8</v>
      </c>
      <c r="D1053" s="11">
        <v>10</v>
      </c>
      <c r="E1053" s="11">
        <v>0</v>
      </c>
      <c r="F1053" s="11">
        <v>0</v>
      </c>
    </row>
    <row r="1054" x14ac:dyDescent="0.3">
      <c r="A1054" s="265">
        <v>104502456</v>
      </c>
      <c r="B1054" s="265" t="s">
        <v>2187</v>
      </c>
      <c r="C1054" s="11">
        <v>8</v>
      </c>
      <c r="D1054" s="11">
        <v>10</v>
      </c>
      <c r="E1054" s="11">
        <v>0</v>
      </c>
      <c r="F1054" s="11">
        <v>0</v>
      </c>
    </row>
    <row r="1055" x14ac:dyDescent="0.3">
      <c r="A1055" s="265">
        <v>104101037</v>
      </c>
      <c r="B1055" s="265" t="s">
        <v>2188</v>
      </c>
      <c r="C1055" s="11">
        <v>8</v>
      </c>
      <c r="D1055" s="11">
        <v>10</v>
      </c>
      <c r="E1055" s="11">
        <v>0</v>
      </c>
      <c r="F1055" s="11">
        <v>0</v>
      </c>
    </row>
    <row r="1056" x14ac:dyDescent="0.3">
      <c r="A1056" s="265">
        <v>104502588</v>
      </c>
      <c r="B1056" s="265" t="s">
        <v>2189</v>
      </c>
      <c r="C1056" s="11">
        <v>8</v>
      </c>
      <c r="D1056" s="11">
        <v>10</v>
      </c>
      <c r="E1056" s="11">
        <v>0</v>
      </c>
      <c r="F1056" s="11">
        <v>0</v>
      </c>
    </row>
    <row r="1057" x14ac:dyDescent="0.3">
      <c r="A1057" s="265">
        <v>104502444</v>
      </c>
      <c r="B1057" s="265" t="s">
        <v>2190</v>
      </c>
      <c r="C1057" s="11">
        <v>8</v>
      </c>
      <c r="D1057" s="11">
        <v>10</v>
      </c>
      <c r="E1057" s="11">
        <v>0</v>
      </c>
      <c r="F1057" s="11">
        <v>0</v>
      </c>
    </row>
    <row r="1058" x14ac:dyDescent="0.3">
      <c r="A1058" s="265">
        <v>104101173</v>
      </c>
      <c r="B1058" s="265" t="s">
        <v>2191</v>
      </c>
      <c r="C1058" s="11">
        <v>8</v>
      </c>
      <c r="D1058" s="11">
        <v>10</v>
      </c>
      <c r="E1058" s="11">
        <v>0</v>
      </c>
      <c r="F1058" s="11">
        <v>0</v>
      </c>
    </row>
    <row r="1059" x14ac:dyDescent="0.3">
      <c r="A1059" s="265">
        <v>104101676</v>
      </c>
      <c r="B1059" s="265" t="s">
        <v>2192</v>
      </c>
      <c r="C1059" s="11">
        <v>8</v>
      </c>
      <c r="D1059" s="11">
        <v>10</v>
      </c>
      <c r="E1059" s="11">
        <v>0</v>
      </c>
      <c r="F1059" s="11">
        <v>0</v>
      </c>
    </row>
    <row r="1060" x14ac:dyDescent="0.3">
      <c r="A1060" s="265">
        <v>101603004</v>
      </c>
      <c r="B1060" s="265" t="s">
        <v>2193</v>
      </c>
      <c r="C1060" s="11">
        <v>1</v>
      </c>
      <c r="D1060" s="11">
        <v>10</v>
      </c>
      <c r="E1060" s="11">
        <v>0</v>
      </c>
      <c r="F1060" s="11">
        <v>0</v>
      </c>
    </row>
    <row r="1061" x14ac:dyDescent="0.3">
      <c r="A1061" s="265">
        <v>104102011</v>
      </c>
      <c r="B1061" s="265" t="s">
        <v>2194</v>
      </c>
      <c r="C1061" s="11">
        <v>8</v>
      </c>
      <c r="D1061" s="11">
        <v>10</v>
      </c>
      <c r="E1061" s="11">
        <v>0</v>
      </c>
      <c r="F1061" s="11">
        <v>0</v>
      </c>
    </row>
    <row r="1062" x14ac:dyDescent="0.3">
      <c r="A1062" s="265">
        <v>104101537</v>
      </c>
      <c r="B1062" s="265" t="s">
        <v>2195</v>
      </c>
      <c r="C1062" s="11">
        <v>8</v>
      </c>
      <c r="D1062" s="11">
        <v>10</v>
      </c>
      <c r="E1062" s="11">
        <v>0</v>
      </c>
      <c r="F1062" s="11">
        <v>0</v>
      </c>
    </row>
    <row r="1063" x14ac:dyDescent="0.3">
      <c r="A1063" s="265">
        <v>104502522</v>
      </c>
      <c r="B1063" s="265" t="s">
        <v>2196</v>
      </c>
      <c r="C1063" s="11">
        <v>8</v>
      </c>
      <c r="D1063" s="11">
        <v>10</v>
      </c>
      <c r="E1063" s="11">
        <v>0</v>
      </c>
      <c r="F1063" s="11">
        <v>0</v>
      </c>
    </row>
    <row r="1064" x14ac:dyDescent="0.3">
      <c r="A1064" s="265">
        <v>104101976</v>
      </c>
      <c r="B1064" s="265" t="s">
        <v>2197</v>
      </c>
      <c r="C1064" s="11">
        <v>8</v>
      </c>
      <c r="D1064" s="11">
        <v>10</v>
      </c>
      <c r="E1064" s="11">
        <v>0</v>
      </c>
      <c r="F1064" s="11">
        <v>0</v>
      </c>
    </row>
    <row r="1065" x14ac:dyDescent="0.3">
      <c r="A1065" s="265">
        <v>104101743</v>
      </c>
      <c r="B1065" s="265" t="s">
        <v>2198</v>
      </c>
      <c r="C1065" s="11">
        <v>8</v>
      </c>
      <c r="D1065" s="11">
        <v>10</v>
      </c>
      <c r="E1065" s="11">
        <v>0</v>
      </c>
      <c r="F1065" s="11">
        <v>0</v>
      </c>
    </row>
    <row r="1066" x14ac:dyDescent="0.3">
      <c r="A1066" s="265">
        <v>104101038</v>
      </c>
      <c r="B1066" s="265" t="s">
        <v>2199</v>
      </c>
      <c r="C1066" s="11">
        <v>8</v>
      </c>
      <c r="D1066" s="11">
        <v>10</v>
      </c>
      <c r="E1066" s="11">
        <v>0</v>
      </c>
      <c r="F1066" s="11">
        <v>0</v>
      </c>
    </row>
    <row r="1067" x14ac:dyDescent="0.3">
      <c r="A1067" s="265">
        <v>104502461</v>
      </c>
      <c r="B1067" s="265" t="s">
        <v>2200</v>
      </c>
      <c r="C1067" s="11">
        <v>8</v>
      </c>
      <c r="D1067" s="11">
        <v>10</v>
      </c>
      <c r="E1067" s="11">
        <v>0</v>
      </c>
      <c r="F1067" s="11">
        <v>0</v>
      </c>
    </row>
    <row r="1068" x14ac:dyDescent="0.3">
      <c r="A1068" s="265">
        <v>104101642</v>
      </c>
      <c r="B1068" s="265" t="s">
        <v>2201</v>
      </c>
      <c r="C1068" s="11">
        <v>8</v>
      </c>
      <c r="D1068" s="11">
        <v>10</v>
      </c>
      <c r="E1068" s="11">
        <v>0</v>
      </c>
      <c r="F1068" s="11">
        <v>0</v>
      </c>
    </row>
    <row r="1069" x14ac:dyDescent="0.3">
      <c r="A1069" s="265">
        <v>104101779</v>
      </c>
      <c r="B1069" s="265" t="s">
        <v>2202</v>
      </c>
      <c r="C1069" s="11">
        <v>8</v>
      </c>
      <c r="D1069" s="11">
        <v>10</v>
      </c>
      <c r="E1069" s="11">
        <v>0</v>
      </c>
      <c r="F1069" s="11">
        <v>0</v>
      </c>
    </row>
    <row r="1070" x14ac:dyDescent="0.3">
      <c r="A1070" s="265">
        <v>104101780</v>
      </c>
      <c r="B1070" s="265" t="s">
        <v>2203</v>
      </c>
      <c r="C1070" s="11">
        <v>8</v>
      </c>
      <c r="D1070" s="11">
        <v>10</v>
      </c>
      <c r="E1070" s="11">
        <v>0</v>
      </c>
      <c r="F1070" s="11">
        <v>0</v>
      </c>
    </row>
    <row r="1071" x14ac:dyDescent="0.3">
      <c r="A1071" s="265">
        <v>104502453</v>
      </c>
      <c r="B1071" s="265" t="s">
        <v>2204</v>
      </c>
      <c r="C1071" s="11">
        <v>8</v>
      </c>
      <c r="D1071" s="11">
        <v>10</v>
      </c>
      <c r="E1071" s="11">
        <v>0</v>
      </c>
      <c r="F1071" s="11">
        <v>0</v>
      </c>
    </row>
    <row r="1072" x14ac:dyDescent="0.3">
      <c r="A1072" s="265">
        <v>104502429</v>
      </c>
      <c r="B1072" s="265" t="s">
        <v>2205</v>
      </c>
      <c r="C1072" s="11">
        <v>8</v>
      </c>
      <c r="D1072" s="11">
        <v>10</v>
      </c>
      <c r="E1072" s="11">
        <v>0</v>
      </c>
      <c r="F1072" s="11">
        <v>0</v>
      </c>
    </row>
    <row r="1073" x14ac:dyDescent="0.3">
      <c r="A1073" s="265">
        <v>104101713</v>
      </c>
      <c r="B1073" s="265" t="s">
        <v>2206</v>
      </c>
      <c r="C1073" s="11">
        <v>8</v>
      </c>
      <c r="D1073" s="11">
        <v>10</v>
      </c>
      <c r="E1073" s="11">
        <v>0</v>
      </c>
      <c r="F1073" s="11">
        <v>0</v>
      </c>
    </row>
    <row r="1074" x14ac:dyDescent="0.3">
      <c r="A1074" s="265">
        <v>104502412</v>
      </c>
      <c r="B1074" s="265" t="s">
        <v>2207</v>
      </c>
      <c r="C1074" s="11">
        <v>8</v>
      </c>
      <c r="D1074" s="11">
        <v>10</v>
      </c>
      <c r="E1074" s="11">
        <v>0</v>
      </c>
      <c r="F1074" s="11">
        <v>0</v>
      </c>
    </row>
    <row r="1075" x14ac:dyDescent="0.3">
      <c r="A1075" s="265">
        <v>104502438</v>
      </c>
      <c r="B1075" s="265" t="s">
        <v>2208</v>
      </c>
      <c r="C1075" s="11">
        <v>8</v>
      </c>
      <c r="D1075" s="11">
        <v>10</v>
      </c>
      <c r="E1075" s="11">
        <v>0</v>
      </c>
      <c r="F1075" s="11">
        <v>0</v>
      </c>
    </row>
    <row r="1076" x14ac:dyDescent="0.3">
      <c r="A1076" s="265">
        <v>104502423</v>
      </c>
      <c r="B1076" s="265" t="s">
        <v>2209</v>
      </c>
      <c r="C1076" s="11">
        <v>8</v>
      </c>
      <c r="D1076" s="11">
        <v>10</v>
      </c>
      <c r="E1076" s="11">
        <v>0</v>
      </c>
      <c r="F1076" s="11">
        <v>0</v>
      </c>
    </row>
    <row r="1077" x14ac:dyDescent="0.3">
      <c r="A1077" s="265">
        <v>104502443</v>
      </c>
      <c r="B1077" s="265" t="s">
        <v>2210</v>
      </c>
      <c r="C1077" s="11">
        <v>8</v>
      </c>
      <c r="D1077" s="11">
        <v>10</v>
      </c>
      <c r="E1077" s="11">
        <v>0</v>
      </c>
      <c r="F1077" s="11">
        <v>0</v>
      </c>
    </row>
    <row r="1078" x14ac:dyDescent="0.3">
      <c r="A1078" s="265">
        <v>104502209</v>
      </c>
      <c r="B1078" s="265" t="s">
        <v>2211</v>
      </c>
      <c r="C1078" s="11">
        <v>8</v>
      </c>
      <c r="D1078" s="11">
        <v>10</v>
      </c>
      <c r="E1078" s="11">
        <v>0</v>
      </c>
      <c r="F1078" s="11">
        <v>0</v>
      </c>
    </row>
    <row r="1079" x14ac:dyDescent="0.3">
      <c r="A1079" s="265">
        <v>104502431</v>
      </c>
      <c r="B1079" s="265" t="s">
        <v>2212</v>
      </c>
      <c r="C1079" s="11">
        <v>8</v>
      </c>
      <c r="D1079" s="11">
        <v>10</v>
      </c>
      <c r="E1079" s="11">
        <v>0</v>
      </c>
      <c r="F1079" s="11">
        <v>0</v>
      </c>
    </row>
    <row r="1080" x14ac:dyDescent="0.3">
      <c r="A1080" s="265">
        <v>104502014</v>
      </c>
      <c r="B1080" s="265" t="s">
        <v>2213</v>
      </c>
      <c r="C1080" s="11">
        <v>8</v>
      </c>
      <c r="D1080" s="11">
        <v>10</v>
      </c>
      <c r="E1080" s="11">
        <v>0</v>
      </c>
      <c r="F1080" s="11">
        <v>0</v>
      </c>
    </row>
    <row r="1081" x14ac:dyDescent="0.3">
      <c r="A1081" s="265">
        <v>104101987</v>
      </c>
      <c r="B1081" s="265" t="s">
        <v>2214</v>
      </c>
      <c r="C1081" s="11">
        <v>8</v>
      </c>
      <c r="D1081" s="11">
        <v>10</v>
      </c>
      <c r="E1081" s="11">
        <v>0</v>
      </c>
      <c r="F1081" s="11">
        <v>0</v>
      </c>
    </row>
    <row r="1082" x14ac:dyDescent="0.3">
      <c r="A1082" s="265">
        <v>104502470</v>
      </c>
      <c r="B1082" s="265" t="s">
        <v>2215</v>
      </c>
      <c r="C1082" s="11">
        <v>8</v>
      </c>
      <c r="D1082" s="11">
        <v>10</v>
      </c>
      <c r="E1082" s="11">
        <v>0</v>
      </c>
      <c r="F1082" s="11">
        <v>0</v>
      </c>
    </row>
    <row r="1083" x14ac:dyDescent="0.3">
      <c r="A1083" s="265">
        <v>104101039</v>
      </c>
      <c r="B1083" s="265" t="s">
        <v>2216</v>
      </c>
      <c r="C1083" s="11">
        <v>8</v>
      </c>
      <c r="D1083" s="11">
        <v>10</v>
      </c>
      <c r="E1083" s="11">
        <v>0</v>
      </c>
      <c r="F1083" s="11">
        <v>0</v>
      </c>
    </row>
    <row r="1084" x14ac:dyDescent="0.3">
      <c r="A1084" s="265">
        <v>104101040</v>
      </c>
      <c r="B1084" s="265" t="s">
        <v>2217</v>
      </c>
      <c r="C1084" s="11">
        <v>8</v>
      </c>
      <c r="D1084" s="11">
        <v>10</v>
      </c>
      <c r="E1084" s="11">
        <v>0</v>
      </c>
      <c r="F1084" s="11">
        <v>0</v>
      </c>
    </row>
    <row r="1085" x14ac:dyDescent="0.3">
      <c r="A1085" s="265">
        <v>310103024</v>
      </c>
      <c r="B1085" s="265" t="s">
        <v>880</v>
      </c>
      <c r="C1085" s="11">
        <v>23</v>
      </c>
      <c r="D1085" s="11">
        <v>10</v>
      </c>
      <c r="E1085" s="11">
        <v>0</v>
      </c>
      <c r="F1085" s="11">
        <v>0</v>
      </c>
    </row>
    <row r="1086" x14ac:dyDescent="0.3">
      <c r="A1086" s="265">
        <v>605401049</v>
      </c>
      <c r="B1086" s="265" t="s">
        <v>2218</v>
      </c>
      <c r="C1086" s="11">
        <v>40</v>
      </c>
      <c r="D1086" s="11">
        <v>10</v>
      </c>
      <c r="E1086" s="11">
        <v>1</v>
      </c>
      <c r="F1086" s="11">
        <v>0</v>
      </c>
    </row>
    <row r="1087" x14ac:dyDescent="0.3">
      <c r="A1087" s="265">
        <v>202402091</v>
      </c>
      <c r="B1087" s="265" t="s">
        <v>2219</v>
      </c>
      <c r="C1087" s="11">
        <v>12</v>
      </c>
      <c r="D1087" s="11">
        <v>10</v>
      </c>
      <c r="E1087" s="11">
        <v>0</v>
      </c>
      <c r="F1087" s="11">
        <v>0</v>
      </c>
    </row>
    <row r="1088" x14ac:dyDescent="0.3">
      <c r="A1088" s="265">
        <v>604101011</v>
      </c>
      <c r="B1088" s="265" t="s">
        <v>1264</v>
      </c>
      <c r="C1088" s="11">
        <v>40</v>
      </c>
      <c r="D1088" s="11">
        <v>10</v>
      </c>
      <c r="E1088" s="11">
        <v>0</v>
      </c>
      <c r="F1088" s="11">
        <v>0</v>
      </c>
    </row>
    <row r="1089" x14ac:dyDescent="0.3">
      <c r="A1089" s="265">
        <v>604201001</v>
      </c>
      <c r="B1089" s="265" t="s">
        <v>1284</v>
      </c>
      <c r="C1089" s="11">
        <v>40</v>
      </c>
      <c r="D1089" s="11">
        <v>10</v>
      </c>
      <c r="E1089" s="11">
        <v>0</v>
      </c>
      <c r="F1089" s="11">
        <v>0</v>
      </c>
    </row>
    <row r="1090" x14ac:dyDescent="0.3">
      <c r="A1090" s="265">
        <v>604201008</v>
      </c>
      <c r="B1090" s="265" t="s">
        <v>1288</v>
      </c>
      <c r="C1090" s="11">
        <v>40</v>
      </c>
      <c r="D1090" s="11">
        <v>10</v>
      </c>
      <c r="E1090" s="11">
        <v>0</v>
      </c>
      <c r="F1090" s="11">
        <v>0</v>
      </c>
    </row>
    <row r="1091" x14ac:dyDescent="0.3">
      <c r="A1091" s="265">
        <v>604201003</v>
      </c>
      <c r="B1091" s="265" t="s">
        <v>1285</v>
      </c>
      <c r="C1091" s="11">
        <v>40</v>
      </c>
      <c r="D1091" s="11">
        <v>10</v>
      </c>
      <c r="E1091" s="11">
        <v>0</v>
      </c>
      <c r="F1091" s="11">
        <v>0</v>
      </c>
    </row>
    <row r="1092" x14ac:dyDescent="0.3">
      <c r="A1092" s="265">
        <v>604201005</v>
      </c>
      <c r="B1092" s="265" t="s">
        <v>1287</v>
      </c>
      <c r="C1092" s="11">
        <v>40</v>
      </c>
      <c r="D1092" s="11">
        <v>10</v>
      </c>
      <c r="E1092" s="11">
        <v>0</v>
      </c>
      <c r="F1092" s="11">
        <v>0</v>
      </c>
    </row>
    <row r="1093" x14ac:dyDescent="0.3">
      <c r="A1093" s="265">
        <v>604101012</v>
      </c>
      <c r="B1093" s="265" t="s">
        <v>1265</v>
      </c>
      <c r="C1093" s="11">
        <v>40</v>
      </c>
      <c r="D1093" s="11">
        <v>10</v>
      </c>
      <c r="E1093" s="11">
        <v>0</v>
      </c>
      <c r="F1093" s="11">
        <v>0</v>
      </c>
    </row>
    <row r="1094" x14ac:dyDescent="0.3">
      <c r="A1094" s="265">
        <v>604101013</v>
      </c>
      <c r="B1094" s="265" t="s">
        <v>1266</v>
      </c>
      <c r="C1094" s="11">
        <v>40</v>
      </c>
      <c r="D1094" s="11">
        <v>10</v>
      </c>
      <c r="E1094" s="11">
        <v>0</v>
      </c>
      <c r="F1094" s="11">
        <v>0</v>
      </c>
    </row>
    <row r="1095" x14ac:dyDescent="0.3">
      <c r="A1095" s="265">
        <v>604101014</v>
      </c>
      <c r="B1095" s="265" t="s">
        <v>1267</v>
      </c>
      <c r="C1095" s="11">
        <v>40</v>
      </c>
      <c r="D1095" s="11">
        <v>10</v>
      </c>
      <c r="E1095" s="11">
        <v>0</v>
      </c>
      <c r="F1095" s="11">
        <v>0</v>
      </c>
    </row>
    <row r="1096" x14ac:dyDescent="0.3">
      <c r="A1096" s="265">
        <v>604201004</v>
      </c>
      <c r="B1096" s="265" t="s">
        <v>1286</v>
      </c>
      <c r="C1096" s="11">
        <v>40</v>
      </c>
      <c r="D1096" s="11">
        <v>10</v>
      </c>
      <c r="E1096" s="11">
        <v>0</v>
      </c>
      <c r="F1096" s="11">
        <v>0</v>
      </c>
    </row>
    <row r="1097" x14ac:dyDescent="0.3">
      <c r="A1097" s="265">
        <v>604101016</v>
      </c>
      <c r="B1097" s="265" t="s">
        <v>1268</v>
      </c>
      <c r="C1097" s="11">
        <v>40</v>
      </c>
      <c r="D1097" s="11">
        <v>10</v>
      </c>
      <c r="E1097" s="11">
        <v>0</v>
      </c>
      <c r="F1097" s="11">
        <v>0</v>
      </c>
    </row>
    <row r="1098" x14ac:dyDescent="0.3">
      <c r="A1098" s="265">
        <v>604101046</v>
      </c>
      <c r="B1098" s="265" t="s">
        <v>1282</v>
      </c>
      <c r="C1098" s="11">
        <v>40</v>
      </c>
      <c r="D1098" s="11">
        <v>10</v>
      </c>
      <c r="E1098" s="11">
        <v>0</v>
      </c>
      <c r="F1098" s="11">
        <v>0</v>
      </c>
    </row>
    <row r="1099" x14ac:dyDescent="0.3">
      <c r="A1099" s="265">
        <v>604201012</v>
      </c>
      <c r="B1099" s="265" t="s">
        <v>1290</v>
      </c>
      <c r="C1099" s="11">
        <v>40</v>
      </c>
      <c r="D1099" s="11">
        <v>10</v>
      </c>
      <c r="E1099" s="11">
        <v>0</v>
      </c>
      <c r="F1099" s="11">
        <v>0</v>
      </c>
    </row>
    <row r="1100" x14ac:dyDescent="0.3">
      <c r="A1100" s="265">
        <v>604101017</v>
      </c>
      <c r="B1100" s="265" t="s">
        <v>1269</v>
      </c>
      <c r="C1100" s="11">
        <v>40</v>
      </c>
      <c r="D1100" s="11">
        <v>10</v>
      </c>
      <c r="E1100" s="11">
        <v>0</v>
      </c>
      <c r="F1100" s="11">
        <v>0</v>
      </c>
    </row>
    <row r="1101" x14ac:dyDescent="0.3">
      <c r="A1101" s="265">
        <v>604101018</v>
      </c>
      <c r="B1101" s="265" t="s">
        <v>1270</v>
      </c>
      <c r="C1101" s="11">
        <v>40</v>
      </c>
      <c r="D1101" s="11">
        <v>10</v>
      </c>
      <c r="E1101" s="11">
        <v>0</v>
      </c>
      <c r="F1101" s="11">
        <v>0</v>
      </c>
    </row>
    <row r="1102" x14ac:dyDescent="0.3">
      <c r="A1102" s="265">
        <v>101202004</v>
      </c>
      <c r="B1102" s="265" t="s">
        <v>2220</v>
      </c>
      <c r="C1102" s="11">
        <v>5</v>
      </c>
      <c r="D1102" s="11">
        <v>10</v>
      </c>
      <c r="E1102" s="11">
        <v>0</v>
      </c>
      <c r="F1102" s="11">
        <v>0</v>
      </c>
    </row>
    <row r="1103" x14ac:dyDescent="0.3">
      <c r="A1103" s="265">
        <v>601101002</v>
      </c>
      <c r="B1103" s="265" t="s">
        <v>405</v>
      </c>
      <c r="C1103" s="11">
        <v>28</v>
      </c>
      <c r="D1103" s="11">
        <v>10</v>
      </c>
      <c r="E1103" s="11">
        <v>0</v>
      </c>
      <c r="F1103" s="11">
        <v>1</v>
      </c>
    </row>
    <row r="1104" x14ac:dyDescent="0.3">
      <c r="A1104" s="265">
        <v>311201024</v>
      </c>
      <c r="B1104" s="265" t="s">
        <v>898</v>
      </c>
      <c r="C1104" s="11">
        <v>23</v>
      </c>
      <c r="D1104" s="11">
        <v>10</v>
      </c>
      <c r="E1104" s="11">
        <v>0</v>
      </c>
      <c r="F1104" s="11">
        <v>0</v>
      </c>
    </row>
    <row r="1105" x14ac:dyDescent="0.3">
      <c r="A1105" s="265">
        <v>312102044</v>
      </c>
      <c r="B1105" s="265" t="s">
        <v>560</v>
      </c>
      <c r="C1105" s="11">
        <v>15</v>
      </c>
      <c r="D1105" s="11">
        <v>10</v>
      </c>
      <c r="E1105" s="11">
        <v>0</v>
      </c>
      <c r="F1105" s="11">
        <v>0</v>
      </c>
    </row>
    <row r="1106" x14ac:dyDescent="0.3">
      <c r="A1106" s="265">
        <v>205105003</v>
      </c>
      <c r="B1106" s="265" t="s">
        <v>533</v>
      </c>
      <c r="C1106" s="11">
        <v>13</v>
      </c>
      <c r="D1106" s="11">
        <v>10</v>
      </c>
      <c r="E1106" s="11">
        <v>0</v>
      </c>
      <c r="F1106" s="11">
        <v>0</v>
      </c>
    </row>
    <row r="1107" x14ac:dyDescent="0.3">
      <c r="A1107" s="265">
        <v>312102001</v>
      </c>
      <c r="B1107" s="265" t="s">
        <v>548</v>
      </c>
      <c r="C1107" s="11">
        <v>14</v>
      </c>
      <c r="D1107" s="11">
        <v>10</v>
      </c>
      <c r="E1107" s="11">
        <v>0</v>
      </c>
      <c r="F1107" s="11">
        <v>0</v>
      </c>
    </row>
    <row r="1108" x14ac:dyDescent="0.3">
      <c r="A1108" s="265">
        <v>311201039</v>
      </c>
      <c r="B1108" s="265" t="s">
        <v>547</v>
      </c>
      <c r="C1108" s="11">
        <v>14</v>
      </c>
      <c r="D1108" s="11">
        <v>10</v>
      </c>
      <c r="E1108" s="11">
        <v>0</v>
      </c>
      <c r="F1108" s="11">
        <v>0</v>
      </c>
    </row>
    <row r="1109" x14ac:dyDescent="0.3">
      <c r="A1109" s="265">
        <v>312102003</v>
      </c>
      <c r="B1109" s="265" t="s">
        <v>549</v>
      </c>
      <c r="C1109" s="11">
        <v>14</v>
      </c>
      <c r="D1109" s="11">
        <v>10</v>
      </c>
      <c r="E1109" s="11">
        <v>0</v>
      </c>
      <c r="F1109" s="11">
        <v>0</v>
      </c>
    </row>
    <row r="1110" x14ac:dyDescent="0.3">
      <c r="A1110" s="265">
        <v>603201030</v>
      </c>
      <c r="B1110" s="265" t="s">
        <v>378</v>
      </c>
      <c r="C1110" s="11">
        <v>24</v>
      </c>
      <c r="D1110" s="11">
        <v>10</v>
      </c>
      <c r="E1110" s="11">
        <v>0</v>
      </c>
      <c r="F1110" s="11">
        <v>5</v>
      </c>
    </row>
    <row r="1111" x14ac:dyDescent="0.3">
      <c r="A1111" s="265">
        <v>307105001</v>
      </c>
      <c r="B1111" s="265" t="s">
        <v>1058</v>
      </c>
      <c r="C1111" s="11">
        <v>33</v>
      </c>
      <c r="D1111" s="11">
        <v>10</v>
      </c>
      <c r="E1111" s="11">
        <v>0</v>
      </c>
      <c r="F1111" s="11">
        <v>0</v>
      </c>
    </row>
    <row r="1112" x14ac:dyDescent="0.3">
      <c r="A1112" s="265">
        <v>606402032</v>
      </c>
      <c r="B1112" s="265" t="s">
        <v>446</v>
      </c>
      <c r="C1112" s="11">
        <v>26</v>
      </c>
      <c r="D1112" s="11">
        <v>10</v>
      </c>
      <c r="E1112" s="11">
        <v>0</v>
      </c>
      <c r="F1112" s="11">
        <v>1</v>
      </c>
    </row>
    <row r="1113" x14ac:dyDescent="0.3">
      <c r="A1113" s="265">
        <v>604101019</v>
      </c>
      <c r="B1113" s="265" t="s">
        <v>1271</v>
      </c>
      <c r="C1113" s="11">
        <v>40</v>
      </c>
      <c r="D1113" s="11">
        <v>10</v>
      </c>
      <c r="E1113" s="11">
        <v>0</v>
      </c>
      <c r="F1113" s="11">
        <v>0</v>
      </c>
    </row>
    <row r="1114" x14ac:dyDescent="0.3">
      <c r="A1114" s="265">
        <v>307109002</v>
      </c>
      <c r="B1114" s="265" t="s">
        <v>1077</v>
      </c>
      <c r="C1114" s="11">
        <v>33</v>
      </c>
      <c r="D1114" s="11">
        <v>10</v>
      </c>
      <c r="E1114" s="11">
        <v>0</v>
      </c>
      <c r="F1114" s="11">
        <v>0</v>
      </c>
    </row>
    <row r="1115" x14ac:dyDescent="0.3">
      <c r="A1115" s="265">
        <v>701303020</v>
      </c>
      <c r="B1115" s="265" t="s">
        <v>664</v>
      </c>
      <c r="C1115" s="11">
        <v>19</v>
      </c>
      <c r="D1115" s="11">
        <v>10</v>
      </c>
      <c r="E1115" s="11">
        <v>0</v>
      </c>
      <c r="F1115" s="11">
        <v>0</v>
      </c>
    </row>
    <row r="1116" x14ac:dyDescent="0.3">
      <c r="A1116" s="265">
        <v>311202010</v>
      </c>
      <c r="B1116" s="265" t="s">
        <v>450</v>
      </c>
      <c r="C1116" s="11">
        <v>27</v>
      </c>
      <c r="D1116" s="11">
        <v>10</v>
      </c>
      <c r="E1116" s="11">
        <v>0</v>
      </c>
      <c r="F1116" s="11">
        <v>1</v>
      </c>
    </row>
    <row r="1117" x14ac:dyDescent="0.3">
      <c r="A1117" s="265">
        <v>603101075</v>
      </c>
      <c r="B1117" s="265" t="s">
        <v>770</v>
      </c>
      <c r="C1117" s="11">
        <v>20</v>
      </c>
      <c r="D1117" s="11">
        <v>10</v>
      </c>
      <c r="E1117" s="11">
        <v>0</v>
      </c>
      <c r="F1117" s="11">
        <v>0</v>
      </c>
    </row>
    <row r="1118" x14ac:dyDescent="0.3">
      <c r="A1118" s="265">
        <v>101701024</v>
      </c>
      <c r="B1118" s="265" t="s">
        <v>2221</v>
      </c>
      <c r="C1118" s="11">
        <v>1</v>
      </c>
      <c r="D1118" s="11">
        <v>10</v>
      </c>
      <c r="E1118" s="11">
        <v>0</v>
      </c>
      <c r="F1118" s="11">
        <v>0</v>
      </c>
    </row>
    <row r="1119" x14ac:dyDescent="0.3">
      <c r="A1119" s="265">
        <v>310103008</v>
      </c>
      <c r="B1119" s="265" t="s">
        <v>869</v>
      </c>
      <c r="C1119" s="11">
        <v>23</v>
      </c>
      <c r="D1119" s="11">
        <v>10</v>
      </c>
      <c r="E1119" s="11">
        <v>0</v>
      </c>
      <c r="F1119" s="11">
        <v>0</v>
      </c>
    </row>
    <row r="1120" x14ac:dyDescent="0.3">
      <c r="A1120" s="265">
        <v>502101047</v>
      </c>
      <c r="B1120" s="265" t="s">
        <v>974</v>
      </c>
      <c r="C1120" s="11">
        <v>30</v>
      </c>
      <c r="D1120" s="11">
        <v>10</v>
      </c>
      <c r="E1120" s="11">
        <v>0</v>
      </c>
      <c r="F1120" s="11">
        <v>0</v>
      </c>
    </row>
    <row r="1121" x14ac:dyDescent="0.3">
      <c r="A1121" s="265">
        <v>101701025</v>
      </c>
      <c r="B1121" s="265" t="s">
        <v>2222</v>
      </c>
      <c r="C1121" s="11">
        <v>1</v>
      </c>
      <c r="D1121" s="11">
        <v>10</v>
      </c>
      <c r="E1121" s="11">
        <v>0</v>
      </c>
      <c r="F1121" s="11">
        <v>0</v>
      </c>
    </row>
    <row r="1122" x14ac:dyDescent="0.3">
      <c r="A1122" s="265">
        <v>312101034</v>
      </c>
      <c r="B1122" s="265" t="s">
        <v>608</v>
      </c>
      <c r="C1122" s="11">
        <v>18</v>
      </c>
      <c r="D1122" s="11">
        <v>10</v>
      </c>
      <c r="E1122" s="11">
        <v>0</v>
      </c>
      <c r="F1122" s="11">
        <v>0</v>
      </c>
    </row>
    <row r="1123" x14ac:dyDescent="0.3">
      <c r="A1123" s="265">
        <v>312102011</v>
      </c>
      <c r="B1123" s="265" t="s">
        <v>2223</v>
      </c>
      <c r="C1123" s="11">
        <v>11</v>
      </c>
      <c r="D1123" s="11">
        <v>10</v>
      </c>
      <c r="E1123" s="11">
        <v>0</v>
      </c>
      <c r="F1123" s="11">
        <v>0</v>
      </c>
    </row>
    <row r="1124" x14ac:dyDescent="0.3">
      <c r="A1124" s="265">
        <v>701301022</v>
      </c>
      <c r="B1124" s="265" t="s">
        <v>632</v>
      </c>
      <c r="C1124" s="11">
        <v>19</v>
      </c>
      <c r="D1124" s="11">
        <v>10</v>
      </c>
      <c r="E1124" s="11">
        <v>0</v>
      </c>
      <c r="F1124" s="11">
        <v>0</v>
      </c>
    </row>
    <row r="1125" x14ac:dyDescent="0.3">
      <c r="A1125" s="265">
        <v>701302009</v>
      </c>
      <c r="B1125" s="265" t="s">
        <v>644</v>
      </c>
      <c r="C1125" s="11">
        <v>19</v>
      </c>
      <c r="D1125" s="11">
        <v>10</v>
      </c>
      <c r="E1125" s="11">
        <v>0</v>
      </c>
      <c r="F1125" s="11">
        <v>0</v>
      </c>
    </row>
    <row r="1126" x14ac:dyDescent="0.3">
      <c r="A1126" s="265">
        <v>310103006</v>
      </c>
      <c r="B1126" s="265" t="s">
        <v>867</v>
      </c>
      <c r="C1126" s="11">
        <v>23</v>
      </c>
      <c r="D1126" s="11">
        <v>10</v>
      </c>
      <c r="E1126" s="11">
        <v>0</v>
      </c>
      <c r="F1126" s="11">
        <v>0</v>
      </c>
    </row>
    <row r="1127" x14ac:dyDescent="0.3">
      <c r="A1127" s="265">
        <v>307110004</v>
      </c>
      <c r="B1127" s="265" t="s">
        <v>1078</v>
      </c>
      <c r="C1127" s="11">
        <v>33</v>
      </c>
      <c r="D1127" s="11">
        <v>10</v>
      </c>
      <c r="E1127" s="11">
        <v>0</v>
      </c>
      <c r="F1127" s="11">
        <v>0</v>
      </c>
    </row>
    <row r="1128" x14ac:dyDescent="0.3">
      <c r="A1128" s="265">
        <v>307101011</v>
      </c>
      <c r="B1128" s="265" t="s">
        <v>1035</v>
      </c>
      <c r="C1128" s="11">
        <v>33</v>
      </c>
      <c r="D1128" s="11">
        <v>10</v>
      </c>
      <c r="E1128" s="11">
        <v>0</v>
      </c>
      <c r="F1128" s="11">
        <v>0</v>
      </c>
    </row>
    <row r="1129" x14ac:dyDescent="0.3">
      <c r="A1129" s="265">
        <v>307105005</v>
      </c>
      <c r="B1129" s="265" t="s">
        <v>1059</v>
      </c>
      <c r="C1129" s="11">
        <v>33</v>
      </c>
      <c r="D1129" s="11">
        <v>10</v>
      </c>
      <c r="E1129" s="11">
        <v>0</v>
      </c>
      <c r="F1129" s="11">
        <v>0</v>
      </c>
    </row>
    <row r="1130" x14ac:dyDescent="0.3">
      <c r="A1130" s="265">
        <v>307104010</v>
      </c>
      <c r="B1130" s="265" t="s">
        <v>1056</v>
      </c>
      <c r="C1130" s="11">
        <v>33</v>
      </c>
      <c r="D1130" s="11">
        <v>10</v>
      </c>
      <c r="E1130" s="11">
        <v>0</v>
      </c>
      <c r="F1130" s="11">
        <v>0</v>
      </c>
    </row>
    <row r="1131" x14ac:dyDescent="0.3">
      <c r="A1131" s="265">
        <v>104502492</v>
      </c>
      <c r="B1131" s="265" t="s">
        <v>2224</v>
      </c>
      <c r="C1131" s="11">
        <v>8</v>
      </c>
      <c r="D1131" s="11">
        <v>10</v>
      </c>
      <c r="E1131" s="11">
        <v>0</v>
      </c>
      <c r="F1131" s="11">
        <v>0</v>
      </c>
    </row>
    <row r="1132" x14ac:dyDescent="0.3">
      <c r="A1132" s="265">
        <v>104101929</v>
      </c>
      <c r="B1132" s="265" t="s">
        <v>2225</v>
      </c>
      <c r="C1132" s="11">
        <v>8</v>
      </c>
      <c r="D1132" s="11">
        <v>10</v>
      </c>
      <c r="E1132" s="11">
        <v>0</v>
      </c>
      <c r="F1132" s="11">
        <v>0</v>
      </c>
    </row>
    <row r="1133" x14ac:dyDescent="0.3">
      <c r="A1133" s="265">
        <v>104101999</v>
      </c>
      <c r="B1133" s="265" t="s">
        <v>2226</v>
      </c>
      <c r="C1133" s="11">
        <v>8</v>
      </c>
      <c r="D1133" s="11">
        <v>10</v>
      </c>
      <c r="E1133" s="11">
        <v>0</v>
      </c>
      <c r="F1133" s="11">
        <v>0</v>
      </c>
    </row>
    <row r="1134" x14ac:dyDescent="0.3">
      <c r="A1134" s="265">
        <v>104101930</v>
      </c>
      <c r="B1134" s="265" t="s">
        <v>2227</v>
      </c>
      <c r="C1134" s="11">
        <v>8</v>
      </c>
      <c r="D1134" s="11">
        <v>10</v>
      </c>
      <c r="E1134" s="11">
        <v>0</v>
      </c>
      <c r="F1134" s="11">
        <v>0</v>
      </c>
    </row>
    <row r="1135" x14ac:dyDescent="0.3">
      <c r="A1135" s="265">
        <v>104502349</v>
      </c>
      <c r="B1135" s="265" t="s">
        <v>2228</v>
      </c>
      <c r="C1135" s="11">
        <v>8</v>
      </c>
      <c r="D1135" s="11">
        <v>10</v>
      </c>
      <c r="E1135" s="11">
        <v>0</v>
      </c>
      <c r="F1135" s="11">
        <v>0</v>
      </c>
    </row>
    <row r="1136" x14ac:dyDescent="0.3">
      <c r="A1136" s="265">
        <v>104502404</v>
      </c>
      <c r="B1136" s="265" t="s">
        <v>2229</v>
      </c>
      <c r="C1136" s="11">
        <v>8</v>
      </c>
      <c r="D1136" s="11">
        <v>10</v>
      </c>
      <c r="E1136" s="11">
        <v>0</v>
      </c>
      <c r="F1136" s="11">
        <v>0</v>
      </c>
    </row>
    <row r="1137" x14ac:dyDescent="0.3">
      <c r="A1137" s="265">
        <v>104101967</v>
      </c>
      <c r="B1137" s="265" t="s">
        <v>2230</v>
      </c>
      <c r="C1137" s="11">
        <v>8</v>
      </c>
      <c r="D1137" s="11">
        <v>10</v>
      </c>
      <c r="E1137" s="11">
        <v>0</v>
      </c>
      <c r="F1137" s="11">
        <v>0</v>
      </c>
    </row>
    <row r="1138" x14ac:dyDescent="0.3">
      <c r="A1138" s="265">
        <v>104101768</v>
      </c>
      <c r="B1138" s="265" t="s">
        <v>2231</v>
      </c>
      <c r="C1138" s="11">
        <v>8</v>
      </c>
      <c r="D1138" s="11">
        <v>10</v>
      </c>
      <c r="E1138" s="11">
        <v>0</v>
      </c>
      <c r="F1138" s="11">
        <v>0</v>
      </c>
    </row>
    <row r="1139" x14ac:dyDescent="0.3">
      <c r="A1139" s="265">
        <v>104502526</v>
      </c>
      <c r="B1139" s="265" t="s">
        <v>2232</v>
      </c>
      <c r="C1139" s="11">
        <v>8</v>
      </c>
      <c r="D1139" s="11">
        <v>10</v>
      </c>
      <c r="E1139" s="11">
        <v>0</v>
      </c>
      <c r="F1139" s="11">
        <v>0</v>
      </c>
    </row>
    <row r="1140" x14ac:dyDescent="0.3">
      <c r="A1140" s="265">
        <v>104502401</v>
      </c>
      <c r="B1140" s="265" t="s">
        <v>2233</v>
      </c>
      <c r="C1140" s="11">
        <v>8</v>
      </c>
      <c r="D1140" s="11">
        <v>10</v>
      </c>
      <c r="E1140" s="11">
        <v>0</v>
      </c>
      <c r="F1140" s="11">
        <v>0</v>
      </c>
    </row>
    <row r="1141" x14ac:dyDescent="0.3">
      <c r="A1141" s="265">
        <v>104502408</v>
      </c>
      <c r="B1141" s="265" t="s">
        <v>2234</v>
      </c>
      <c r="C1141" s="11">
        <v>8</v>
      </c>
      <c r="D1141" s="11">
        <v>10</v>
      </c>
      <c r="E1141" s="11">
        <v>0</v>
      </c>
      <c r="F1141" s="11">
        <v>0</v>
      </c>
    </row>
    <row r="1142" x14ac:dyDescent="0.3">
      <c r="A1142" s="265">
        <v>104101043</v>
      </c>
      <c r="B1142" s="265" t="s">
        <v>2235</v>
      </c>
      <c r="C1142" s="11">
        <v>8</v>
      </c>
      <c r="D1142" s="11">
        <v>10</v>
      </c>
      <c r="E1142" s="11">
        <v>0</v>
      </c>
      <c r="F1142" s="11">
        <v>0</v>
      </c>
    </row>
    <row r="1143" x14ac:dyDescent="0.3">
      <c r="A1143" s="265">
        <v>104101422</v>
      </c>
      <c r="B1143" s="265" t="s">
        <v>2236</v>
      </c>
      <c r="C1143" s="11">
        <v>8</v>
      </c>
      <c r="D1143" s="11">
        <v>10</v>
      </c>
      <c r="E1143" s="11">
        <v>0</v>
      </c>
      <c r="F1143" s="11">
        <v>0</v>
      </c>
    </row>
    <row r="1144" x14ac:dyDescent="0.3">
      <c r="A1144" s="265">
        <v>104101274</v>
      </c>
      <c r="B1144" s="265" t="s">
        <v>2237</v>
      </c>
      <c r="C1144" s="11">
        <v>8</v>
      </c>
      <c r="D1144" s="11">
        <v>10</v>
      </c>
      <c r="E1144" s="11">
        <v>0</v>
      </c>
      <c r="F1144" s="11">
        <v>0</v>
      </c>
    </row>
    <row r="1145" x14ac:dyDescent="0.3">
      <c r="A1145" s="265">
        <v>104101808</v>
      </c>
      <c r="B1145" s="265" t="s">
        <v>2238</v>
      </c>
      <c r="C1145" s="11">
        <v>8</v>
      </c>
      <c r="D1145" s="11">
        <v>10</v>
      </c>
      <c r="E1145" s="11">
        <v>0</v>
      </c>
      <c r="F1145" s="11">
        <v>0</v>
      </c>
    </row>
    <row r="1146" x14ac:dyDescent="0.3">
      <c r="A1146" s="265">
        <v>104101044</v>
      </c>
      <c r="B1146" s="265" t="s">
        <v>2239</v>
      </c>
      <c r="C1146" s="11">
        <v>8</v>
      </c>
      <c r="D1146" s="11">
        <v>10</v>
      </c>
      <c r="E1146" s="11">
        <v>0</v>
      </c>
      <c r="F1146" s="11">
        <v>0</v>
      </c>
    </row>
    <row r="1147" x14ac:dyDescent="0.3">
      <c r="A1147" s="265">
        <v>104101042</v>
      </c>
      <c r="B1147" s="265" t="s">
        <v>2240</v>
      </c>
      <c r="C1147" s="11">
        <v>8</v>
      </c>
      <c r="D1147" s="11">
        <v>10</v>
      </c>
      <c r="E1147" s="11">
        <v>0</v>
      </c>
      <c r="F1147" s="11">
        <v>0</v>
      </c>
    </row>
    <row r="1148" x14ac:dyDescent="0.3">
      <c r="A1148" s="265">
        <v>103101239</v>
      </c>
      <c r="B1148" s="265" t="s">
        <v>2241</v>
      </c>
      <c r="C1148" s="11">
        <v>8</v>
      </c>
      <c r="D1148" s="11">
        <v>10</v>
      </c>
      <c r="E1148" s="11">
        <v>0</v>
      </c>
      <c r="F1148" s="11">
        <v>0</v>
      </c>
    </row>
    <row r="1149" x14ac:dyDescent="0.3">
      <c r="A1149" s="265">
        <v>104101165</v>
      </c>
      <c r="B1149" s="265" t="s">
        <v>2242</v>
      </c>
      <c r="C1149" s="11">
        <v>8</v>
      </c>
      <c r="D1149" s="11">
        <v>10</v>
      </c>
      <c r="E1149" s="11">
        <v>0</v>
      </c>
      <c r="F1149" s="11">
        <v>0</v>
      </c>
    </row>
    <row r="1150" x14ac:dyDescent="0.3">
      <c r="A1150" s="265">
        <v>104101500</v>
      </c>
      <c r="B1150" s="265" t="s">
        <v>2243</v>
      </c>
      <c r="C1150" s="11">
        <v>8</v>
      </c>
      <c r="D1150" s="11">
        <v>10</v>
      </c>
      <c r="E1150" s="11">
        <v>0</v>
      </c>
      <c r="F1150" s="11">
        <v>0</v>
      </c>
    </row>
    <row r="1151" x14ac:dyDescent="0.3">
      <c r="A1151" s="265">
        <v>104101045</v>
      </c>
      <c r="B1151" s="265" t="s">
        <v>2244</v>
      </c>
      <c r="C1151" s="11">
        <v>8</v>
      </c>
      <c r="D1151" s="11">
        <v>10</v>
      </c>
      <c r="E1151" s="11">
        <v>0</v>
      </c>
      <c r="F1151" s="11">
        <v>0</v>
      </c>
    </row>
    <row r="1152" x14ac:dyDescent="0.3">
      <c r="A1152" s="265">
        <v>104101424</v>
      </c>
      <c r="B1152" s="265" t="s">
        <v>2245</v>
      </c>
      <c r="C1152" s="11">
        <v>8</v>
      </c>
      <c r="D1152" s="11">
        <v>10</v>
      </c>
      <c r="E1152" s="11">
        <v>0</v>
      </c>
      <c r="F1152" s="11">
        <v>0</v>
      </c>
    </row>
    <row r="1153" x14ac:dyDescent="0.3">
      <c r="A1153" s="265">
        <v>104502181</v>
      </c>
      <c r="B1153" s="265" t="s">
        <v>2246</v>
      </c>
      <c r="C1153" s="11">
        <v>8</v>
      </c>
      <c r="D1153" s="11">
        <v>10</v>
      </c>
      <c r="E1153" s="11">
        <v>0</v>
      </c>
      <c r="F1153" s="11">
        <v>0</v>
      </c>
    </row>
    <row r="1154" x14ac:dyDescent="0.3">
      <c r="A1154" s="265">
        <v>104101166</v>
      </c>
      <c r="B1154" s="265" t="s">
        <v>2247</v>
      </c>
      <c r="C1154" s="11">
        <v>8</v>
      </c>
      <c r="D1154" s="11">
        <v>10</v>
      </c>
      <c r="E1154" s="11">
        <v>0</v>
      </c>
      <c r="F1154" s="11">
        <v>0</v>
      </c>
    </row>
    <row r="1155" x14ac:dyDescent="0.3">
      <c r="A1155" s="265">
        <v>104101353</v>
      </c>
      <c r="B1155" s="265" t="s">
        <v>2248</v>
      </c>
      <c r="C1155" s="11">
        <v>8</v>
      </c>
      <c r="D1155" s="11">
        <v>10</v>
      </c>
      <c r="E1155" s="11">
        <v>0</v>
      </c>
      <c r="F1155" s="11">
        <v>0</v>
      </c>
    </row>
    <row r="1156" x14ac:dyDescent="0.3">
      <c r="A1156" s="265">
        <v>104502139</v>
      </c>
      <c r="B1156" s="265" t="s">
        <v>2249</v>
      </c>
      <c r="C1156" s="11">
        <v>8</v>
      </c>
      <c r="D1156" s="11">
        <v>10</v>
      </c>
      <c r="E1156" s="11">
        <v>0</v>
      </c>
      <c r="F1156" s="11">
        <v>0</v>
      </c>
    </row>
    <row r="1157" x14ac:dyDescent="0.3">
      <c r="A1157" s="265">
        <v>104502180</v>
      </c>
      <c r="B1157" s="265" t="s">
        <v>2250</v>
      </c>
      <c r="C1157" s="11">
        <v>8</v>
      </c>
      <c r="D1157" s="11">
        <v>10</v>
      </c>
      <c r="E1157" s="11">
        <v>0</v>
      </c>
      <c r="F1157" s="11">
        <v>0</v>
      </c>
    </row>
    <row r="1158" x14ac:dyDescent="0.3">
      <c r="A1158" s="265">
        <v>104502179</v>
      </c>
      <c r="B1158" s="265" t="s">
        <v>2251</v>
      </c>
      <c r="C1158" s="11">
        <v>8</v>
      </c>
      <c r="D1158" s="11">
        <v>10</v>
      </c>
      <c r="E1158" s="11">
        <v>0</v>
      </c>
      <c r="F1158" s="11">
        <v>0</v>
      </c>
    </row>
    <row r="1159" x14ac:dyDescent="0.3">
      <c r="A1159" s="265">
        <v>104101728</v>
      </c>
      <c r="B1159" s="265" t="s">
        <v>2252</v>
      </c>
      <c r="C1159" s="11">
        <v>8</v>
      </c>
      <c r="D1159" s="11">
        <v>10</v>
      </c>
      <c r="E1159" s="11">
        <v>0</v>
      </c>
      <c r="F1159" s="11">
        <v>0</v>
      </c>
    </row>
    <row r="1160" x14ac:dyDescent="0.3">
      <c r="A1160" s="265">
        <v>505101015</v>
      </c>
      <c r="B1160" s="265" t="s">
        <v>440</v>
      </c>
      <c r="C1160" s="11">
        <v>28</v>
      </c>
      <c r="D1160" s="11">
        <v>10</v>
      </c>
      <c r="E1160" s="11">
        <v>0</v>
      </c>
      <c r="F1160" s="11">
        <v>1</v>
      </c>
    </row>
    <row r="1161" x14ac:dyDescent="0.3">
      <c r="A1161" s="265">
        <v>309102011</v>
      </c>
      <c r="B1161" s="265" t="s">
        <v>342</v>
      </c>
      <c r="C1161" s="11">
        <v>27</v>
      </c>
      <c r="D1161" s="11">
        <v>10</v>
      </c>
      <c r="E1161" s="11">
        <v>0</v>
      </c>
      <c r="F1161" s="11">
        <v>1</v>
      </c>
    </row>
    <row r="1162" x14ac:dyDescent="0.3">
      <c r="A1162" s="265">
        <v>402105040</v>
      </c>
      <c r="B1162" s="265" t="s">
        <v>1249</v>
      </c>
      <c r="C1162" s="11">
        <v>40</v>
      </c>
      <c r="D1162" s="11">
        <v>10</v>
      </c>
      <c r="E1162" s="11">
        <v>0</v>
      </c>
      <c r="F1162" s="11">
        <v>0</v>
      </c>
    </row>
    <row r="1163" x14ac:dyDescent="0.3">
      <c r="A1163" s="265">
        <v>402205888</v>
      </c>
      <c r="B1163" s="265" t="s">
        <v>1260</v>
      </c>
      <c r="C1163" s="11">
        <v>40</v>
      </c>
      <c r="D1163" s="11">
        <v>10</v>
      </c>
      <c r="E1163" s="11">
        <v>0</v>
      </c>
      <c r="F1163" s="11">
        <v>0</v>
      </c>
    </row>
    <row r="1164" x14ac:dyDescent="0.3">
      <c r="A1164" s="265">
        <v>310102027</v>
      </c>
      <c r="B1164" s="265" t="s">
        <v>716</v>
      </c>
      <c r="C1164" s="11">
        <v>20</v>
      </c>
      <c r="D1164" s="11">
        <v>10</v>
      </c>
      <c r="E1164" s="11">
        <v>0</v>
      </c>
      <c r="F1164" s="11">
        <v>0</v>
      </c>
    </row>
    <row r="1165" x14ac:dyDescent="0.3">
      <c r="A1165" s="265">
        <v>104101799</v>
      </c>
      <c r="B1165" s="265" t="s">
        <v>2253</v>
      </c>
      <c r="C1165" s="11">
        <v>8</v>
      </c>
      <c r="D1165" s="11">
        <v>10</v>
      </c>
      <c r="E1165" s="11">
        <v>0</v>
      </c>
      <c r="F1165" s="11">
        <v>0</v>
      </c>
    </row>
    <row r="1166" x14ac:dyDescent="0.3">
      <c r="A1166" s="265">
        <v>104502281</v>
      </c>
      <c r="B1166" s="265" t="s">
        <v>2254</v>
      </c>
      <c r="C1166" s="11">
        <v>7</v>
      </c>
      <c r="D1166" s="11">
        <v>10</v>
      </c>
      <c r="E1166" s="11">
        <v>0</v>
      </c>
      <c r="F1166" s="11">
        <v>0</v>
      </c>
    </row>
    <row r="1167" x14ac:dyDescent="0.3">
      <c r="A1167" s="265">
        <v>202301019</v>
      </c>
      <c r="B1167" s="265" t="s">
        <v>2255</v>
      </c>
      <c r="C1167" s="11">
        <v>12</v>
      </c>
      <c r="D1167" s="11">
        <v>10</v>
      </c>
      <c r="E1167" s="11">
        <v>0</v>
      </c>
      <c r="F1167" s="11">
        <v>0</v>
      </c>
    </row>
    <row r="1168" x14ac:dyDescent="0.3">
      <c r="A1168" s="265">
        <v>101201012</v>
      </c>
      <c r="B1168" s="265" t="s">
        <v>2256</v>
      </c>
      <c r="C1168" s="11">
        <v>5</v>
      </c>
      <c r="D1168" s="11">
        <v>10</v>
      </c>
      <c r="E1168" s="11">
        <v>0</v>
      </c>
      <c r="F1168" s="11">
        <v>0</v>
      </c>
    </row>
    <row r="1169" x14ac:dyDescent="0.3">
      <c r="A1169" s="265">
        <v>101108015</v>
      </c>
      <c r="B1169" s="265" t="s">
        <v>2257</v>
      </c>
      <c r="C1169" s="11">
        <v>6</v>
      </c>
      <c r="D1169" s="11">
        <v>10</v>
      </c>
      <c r="E1169" s="11">
        <v>0</v>
      </c>
      <c r="F1169" s="11">
        <v>0</v>
      </c>
    </row>
    <row r="1170" x14ac:dyDescent="0.3">
      <c r="A1170" s="265">
        <v>502101015</v>
      </c>
      <c r="B1170" s="265" t="s">
        <v>964</v>
      </c>
      <c r="C1170" s="11">
        <v>30</v>
      </c>
      <c r="D1170" s="11">
        <v>10</v>
      </c>
      <c r="E1170" s="11">
        <v>0</v>
      </c>
      <c r="F1170" s="11">
        <v>0</v>
      </c>
    </row>
    <row r="1171" x14ac:dyDescent="0.3">
      <c r="A1171" s="265">
        <v>101106009</v>
      </c>
      <c r="B1171" s="265" t="s">
        <v>2258</v>
      </c>
      <c r="C1171" s="11">
        <v>6</v>
      </c>
      <c r="D1171" s="11">
        <v>10</v>
      </c>
      <c r="E1171" s="11">
        <v>0</v>
      </c>
      <c r="F1171" s="11">
        <v>0</v>
      </c>
    </row>
    <row r="1172" x14ac:dyDescent="0.3">
      <c r="A1172" s="265">
        <v>601301028</v>
      </c>
      <c r="B1172" s="265" t="s">
        <v>426</v>
      </c>
      <c r="C1172" s="11">
        <v>26</v>
      </c>
      <c r="D1172" s="11">
        <v>10</v>
      </c>
      <c r="E1172" s="11">
        <v>0</v>
      </c>
      <c r="F1172" s="11">
        <v>1</v>
      </c>
    </row>
    <row r="1173" x14ac:dyDescent="0.3">
      <c r="A1173" s="265">
        <v>104101771</v>
      </c>
      <c r="B1173" s="265" t="s">
        <v>2259</v>
      </c>
      <c r="C1173" s="11">
        <v>8</v>
      </c>
      <c r="D1173" s="11">
        <v>10</v>
      </c>
      <c r="E1173" s="11">
        <v>0</v>
      </c>
      <c r="F1173" s="11">
        <v>0</v>
      </c>
    </row>
    <row r="1174" x14ac:dyDescent="0.3">
      <c r="A1174" s="265">
        <v>104101566</v>
      </c>
      <c r="B1174" s="265" t="s">
        <v>2260</v>
      </c>
      <c r="C1174" s="11">
        <v>8</v>
      </c>
      <c r="D1174" s="11">
        <v>10</v>
      </c>
      <c r="E1174" s="11">
        <v>0</v>
      </c>
      <c r="F1174" s="11">
        <v>0</v>
      </c>
    </row>
    <row r="1175" x14ac:dyDescent="0.3">
      <c r="A1175" s="265">
        <v>104101968</v>
      </c>
      <c r="B1175" s="265" t="s">
        <v>2261</v>
      </c>
      <c r="C1175" s="11">
        <v>8</v>
      </c>
      <c r="D1175" s="11">
        <v>10</v>
      </c>
      <c r="E1175" s="11">
        <v>0</v>
      </c>
      <c r="F1175" s="11">
        <v>0</v>
      </c>
    </row>
    <row r="1176" x14ac:dyDescent="0.3">
      <c r="A1176" s="265">
        <v>104101931</v>
      </c>
      <c r="B1176" s="265" t="s">
        <v>2262</v>
      </c>
      <c r="C1176" s="11">
        <v>8</v>
      </c>
      <c r="D1176" s="11">
        <v>10</v>
      </c>
      <c r="E1176" s="11">
        <v>0</v>
      </c>
      <c r="F1176" s="11">
        <v>0</v>
      </c>
    </row>
    <row r="1177" x14ac:dyDescent="0.3">
      <c r="A1177" s="265">
        <v>104101890</v>
      </c>
      <c r="B1177" s="265" t="s">
        <v>2263</v>
      </c>
      <c r="C1177" s="11">
        <v>8</v>
      </c>
      <c r="D1177" s="11">
        <v>10</v>
      </c>
      <c r="E1177" s="11">
        <v>0</v>
      </c>
      <c r="F1177" s="11">
        <v>0</v>
      </c>
    </row>
    <row r="1178" x14ac:dyDescent="0.3">
      <c r="A1178" s="265">
        <v>104101865</v>
      </c>
      <c r="B1178" s="265" t="s">
        <v>2264</v>
      </c>
      <c r="C1178" s="11">
        <v>8</v>
      </c>
      <c r="D1178" s="11">
        <v>10</v>
      </c>
      <c r="E1178" s="11">
        <v>0</v>
      </c>
      <c r="F1178" s="11">
        <v>0</v>
      </c>
    </row>
    <row r="1179" x14ac:dyDescent="0.3">
      <c r="A1179" s="265">
        <v>104101932</v>
      </c>
      <c r="B1179" s="265" t="s">
        <v>2265</v>
      </c>
      <c r="C1179" s="11">
        <v>8</v>
      </c>
      <c r="D1179" s="11">
        <v>10</v>
      </c>
      <c r="E1179" s="11">
        <v>0</v>
      </c>
      <c r="F1179" s="11">
        <v>0</v>
      </c>
    </row>
    <row r="1180" x14ac:dyDescent="0.3">
      <c r="A1180" s="265">
        <v>104101861</v>
      </c>
      <c r="B1180" s="265" t="s">
        <v>2266</v>
      </c>
      <c r="C1180" s="11">
        <v>8</v>
      </c>
      <c r="D1180" s="11">
        <v>10</v>
      </c>
      <c r="E1180" s="11">
        <v>0</v>
      </c>
      <c r="F1180" s="11">
        <v>0</v>
      </c>
    </row>
    <row r="1181" x14ac:dyDescent="0.3">
      <c r="A1181" s="265">
        <v>104101933</v>
      </c>
      <c r="B1181" s="265" t="s">
        <v>2267</v>
      </c>
      <c r="C1181" s="11">
        <v>8</v>
      </c>
      <c r="D1181" s="11">
        <v>10</v>
      </c>
      <c r="E1181" s="11">
        <v>0</v>
      </c>
      <c r="F1181" s="11">
        <v>0</v>
      </c>
    </row>
    <row r="1182" x14ac:dyDescent="0.3">
      <c r="A1182" s="265">
        <v>104101866</v>
      </c>
      <c r="B1182" s="265" t="s">
        <v>2268</v>
      </c>
      <c r="C1182" s="11">
        <v>8</v>
      </c>
      <c r="D1182" s="11">
        <v>10</v>
      </c>
      <c r="E1182" s="11">
        <v>0</v>
      </c>
      <c r="F1182" s="11">
        <v>0</v>
      </c>
    </row>
    <row r="1183" x14ac:dyDescent="0.3">
      <c r="A1183" s="265">
        <v>104101869</v>
      </c>
      <c r="B1183" s="265" t="s">
        <v>2269</v>
      </c>
      <c r="C1183" s="11">
        <v>8</v>
      </c>
      <c r="D1183" s="11">
        <v>10</v>
      </c>
      <c r="E1183" s="11">
        <v>0</v>
      </c>
      <c r="F1183" s="11">
        <v>0</v>
      </c>
    </row>
    <row r="1184" x14ac:dyDescent="0.3">
      <c r="A1184" s="265">
        <v>104101864</v>
      </c>
      <c r="B1184" s="265" t="s">
        <v>2270</v>
      </c>
      <c r="C1184" s="11">
        <v>8</v>
      </c>
      <c r="D1184" s="11">
        <v>10</v>
      </c>
      <c r="E1184" s="11">
        <v>0</v>
      </c>
      <c r="F1184" s="11">
        <v>0</v>
      </c>
    </row>
    <row r="1185" x14ac:dyDescent="0.3">
      <c r="A1185" s="265">
        <v>104101886</v>
      </c>
      <c r="B1185" s="265" t="s">
        <v>2271</v>
      </c>
      <c r="C1185" s="11">
        <v>8</v>
      </c>
      <c r="D1185" s="11">
        <v>10</v>
      </c>
      <c r="E1185" s="11">
        <v>0</v>
      </c>
      <c r="F1185" s="11">
        <v>0</v>
      </c>
    </row>
    <row r="1186" x14ac:dyDescent="0.3">
      <c r="A1186" s="265">
        <v>104101916</v>
      </c>
      <c r="B1186" s="265" t="s">
        <v>2272</v>
      </c>
      <c r="C1186" s="11">
        <v>8</v>
      </c>
      <c r="D1186" s="11">
        <v>10</v>
      </c>
      <c r="E1186" s="11">
        <v>0</v>
      </c>
      <c r="F1186" s="11">
        <v>0</v>
      </c>
    </row>
    <row r="1187" x14ac:dyDescent="0.3">
      <c r="A1187" s="265">
        <v>104502361</v>
      </c>
      <c r="B1187" s="265" t="s">
        <v>2273</v>
      </c>
      <c r="C1187" s="11">
        <v>8</v>
      </c>
      <c r="D1187" s="11">
        <v>10</v>
      </c>
      <c r="E1187" s="11">
        <v>0</v>
      </c>
      <c r="F1187" s="11">
        <v>0</v>
      </c>
    </row>
    <row r="1188" x14ac:dyDescent="0.3">
      <c r="A1188" s="265">
        <v>104101974</v>
      </c>
      <c r="B1188" s="265" t="s">
        <v>2274</v>
      </c>
      <c r="C1188" s="11">
        <v>8</v>
      </c>
      <c r="D1188" s="11">
        <v>10</v>
      </c>
      <c r="E1188" s="11">
        <v>0</v>
      </c>
      <c r="F1188" s="11">
        <v>0</v>
      </c>
    </row>
    <row r="1189" x14ac:dyDescent="0.3">
      <c r="A1189" s="265">
        <v>104502430</v>
      </c>
      <c r="B1189" s="265" t="s">
        <v>2275</v>
      </c>
      <c r="C1189" s="11">
        <v>8</v>
      </c>
      <c r="D1189" s="11">
        <v>10</v>
      </c>
      <c r="E1189" s="11">
        <v>0</v>
      </c>
      <c r="F1189" s="11">
        <v>0</v>
      </c>
    </row>
    <row r="1190" x14ac:dyDescent="0.3">
      <c r="A1190" s="265">
        <v>104502410</v>
      </c>
      <c r="B1190" s="265" t="s">
        <v>2276</v>
      </c>
      <c r="C1190" s="11">
        <v>8</v>
      </c>
      <c r="D1190" s="11">
        <v>10</v>
      </c>
      <c r="E1190" s="11">
        <v>0</v>
      </c>
      <c r="F1190" s="11">
        <v>0</v>
      </c>
    </row>
    <row r="1191" x14ac:dyDescent="0.3">
      <c r="A1191" s="265">
        <v>104101905</v>
      </c>
      <c r="B1191" s="265" t="s">
        <v>2277</v>
      </c>
      <c r="C1191" s="11">
        <v>8</v>
      </c>
      <c r="D1191" s="11">
        <v>10</v>
      </c>
      <c r="E1191" s="11">
        <v>0</v>
      </c>
      <c r="F1191" s="11">
        <v>0</v>
      </c>
    </row>
    <row r="1192" x14ac:dyDescent="0.3">
      <c r="A1192" s="265">
        <v>104502480</v>
      </c>
      <c r="B1192" s="265" t="s">
        <v>2278</v>
      </c>
      <c r="C1192" s="11">
        <v>8</v>
      </c>
      <c r="D1192" s="11">
        <v>10</v>
      </c>
      <c r="E1192" s="11">
        <v>0</v>
      </c>
      <c r="F1192" s="11">
        <v>0</v>
      </c>
    </row>
    <row r="1193" x14ac:dyDescent="0.3">
      <c r="A1193" s="265">
        <v>104502473</v>
      </c>
      <c r="B1193" s="265" t="s">
        <v>2279</v>
      </c>
      <c r="C1193" s="11">
        <v>8</v>
      </c>
      <c r="D1193" s="11">
        <v>10</v>
      </c>
      <c r="E1193" s="11">
        <v>0</v>
      </c>
      <c r="F1193" s="11">
        <v>0</v>
      </c>
    </row>
    <row r="1194" x14ac:dyDescent="0.3">
      <c r="A1194" s="265">
        <v>104502466</v>
      </c>
      <c r="B1194" s="265" t="s">
        <v>2280</v>
      </c>
      <c r="C1194" s="11">
        <v>8</v>
      </c>
      <c r="D1194" s="11">
        <v>10</v>
      </c>
      <c r="E1194" s="11">
        <v>0</v>
      </c>
      <c r="F1194" s="11">
        <v>0</v>
      </c>
    </row>
    <row r="1195" x14ac:dyDescent="0.3">
      <c r="A1195" s="265">
        <v>104101870</v>
      </c>
      <c r="B1195" s="265" t="s">
        <v>2281</v>
      </c>
      <c r="C1195" s="11">
        <v>8</v>
      </c>
      <c r="D1195" s="11">
        <v>10</v>
      </c>
      <c r="E1195" s="11">
        <v>0</v>
      </c>
      <c r="F1195" s="11">
        <v>0</v>
      </c>
    </row>
    <row r="1196" x14ac:dyDescent="0.3">
      <c r="A1196" s="265">
        <v>104101934</v>
      </c>
      <c r="B1196" s="265" t="s">
        <v>2282</v>
      </c>
      <c r="C1196" s="11">
        <v>8</v>
      </c>
      <c r="D1196" s="11">
        <v>10</v>
      </c>
      <c r="E1196" s="11">
        <v>0</v>
      </c>
      <c r="F1196" s="11">
        <v>0</v>
      </c>
    </row>
    <row r="1197" x14ac:dyDescent="0.3">
      <c r="A1197" s="265">
        <v>104101853</v>
      </c>
      <c r="B1197" s="265" t="s">
        <v>2283</v>
      </c>
      <c r="C1197" s="11">
        <v>8</v>
      </c>
      <c r="D1197" s="11">
        <v>10</v>
      </c>
      <c r="E1197" s="11">
        <v>0</v>
      </c>
      <c r="F1197" s="11">
        <v>0</v>
      </c>
    </row>
    <row r="1198" x14ac:dyDescent="0.3">
      <c r="A1198" s="265">
        <v>104101964</v>
      </c>
      <c r="B1198" s="265" t="s">
        <v>2284</v>
      </c>
      <c r="C1198" s="11">
        <v>8</v>
      </c>
      <c r="D1198" s="11">
        <v>10</v>
      </c>
      <c r="E1198" s="11">
        <v>0</v>
      </c>
      <c r="F1198" s="11">
        <v>0</v>
      </c>
    </row>
    <row r="1199" x14ac:dyDescent="0.3">
      <c r="A1199" s="265">
        <v>603301008</v>
      </c>
      <c r="B1199" s="265" t="s">
        <v>2285</v>
      </c>
      <c r="C1199" s="11">
        <v>1</v>
      </c>
      <c r="D1199" s="11">
        <v>10</v>
      </c>
      <c r="E1199" s="11">
        <v>0</v>
      </c>
      <c r="F1199" s="11">
        <v>0</v>
      </c>
    </row>
    <row r="1200" x14ac:dyDescent="0.3">
      <c r="A1200" s="265">
        <v>101210028</v>
      </c>
      <c r="B1200" s="265" t="s">
        <v>2286</v>
      </c>
      <c r="C1200" s="11">
        <v>5</v>
      </c>
      <c r="D1200" s="11">
        <v>10</v>
      </c>
      <c r="E1200" s="11">
        <v>0</v>
      </c>
      <c r="F1200" s="11">
        <v>0</v>
      </c>
    </row>
    <row r="1201" x14ac:dyDescent="0.3">
      <c r="A1201" s="265">
        <v>104101965</v>
      </c>
      <c r="B1201" s="265" t="s">
        <v>2287</v>
      </c>
      <c r="C1201" s="11">
        <v>8</v>
      </c>
      <c r="D1201" s="11">
        <v>10</v>
      </c>
      <c r="E1201" s="11">
        <v>0</v>
      </c>
      <c r="F1201" s="11">
        <v>0</v>
      </c>
    </row>
    <row r="1202" x14ac:dyDescent="0.3">
      <c r="A1202" s="265">
        <v>104502294</v>
      </c>
      <c r="B1202" s="265" t="s">
        <v>2288</v>
      </c>
      <c r="C1202" s="11">
        <v>5</v>
      </c>
      <c r="D1202" s="11">
        <v>10</v>
      </c>
      <c r="E1202" s="11">
        <v>0</v>
      </c>
      <c r="F1202" s="11">
        <v>0</v>
      </c>
    </row>
    <row r="1203" x14ac:dyDescent="0.3">
      <c r="A1203" s="265">
        <v>101210006</v>
      </c>
      <c r="B1203" s="265" t="s">
        <v>2289</v>
      </c>
      <c r="C1203" s="11">
        <v>5</v>
      </c>
      <c r="D1203" s="11">
        <v>10</v>
      </c>
      <c r="E1203" s="11">
        <v>0</v>
      </c>
      <c r="F1203" s="11">
        <v>0</v>
      </c>
    </row>
    <row r="1204" x14ac:dyDescent="0.3">
      <c r="A1204" s="265">
        <v>104502296</v>
      </c>
      <c r="B1204" s="265" t="s">
        <v>2290</v>
      </c>
      <c r="C1204" s="11">
        <v>5</v>
      </c>
      <c r="D1204" s="11">
        <v>10</v>
      </c>
      <c r="E1204" s="11">
        <v>0</v>
      </c>
      <c r="F1204" s="11">
        <v>0</v>
      </c>
    </row>
    <row r="1205" x14ac:dyDescent="0.3">
      <c r="A1205" s="265">
        <v>307104007</v>
      </c>
      <c r="B1205" s="265" t="s">
        <v>1054</v>
      </c>
      <c r="C1205" s="11">
        <v>33</v>
      </c>
      <c r="D1205" s="11">
        <v>10</v>
      </c>
      <c r="E1205" s="11">
        <v>0</v>
      </c>
      <c r="F1205" s="11">
        <v>0</v>
      </c>
    </row>
    <row r="1206" x14ac:dyDescent="0.3">
      <c r="A1206" s="265">
        <v>502101083</v>
      </c>
      <c r="B1206" s="265" t="s">
        <v>988</v>
      </c>
      <c r="C1206" s="11">
        <v>30</v>
      </c>
      <c r="D1206" s="11">
        <v>10</v>
      </c>
      <c r="E1206" s="11">
        <v>0</v>
      </c>
      <c r="F1206" s="11">
        <v>0</v>
      </c>
    </row>
    <row r="1207" x14ac:dyDescent="0.3">
      <c r="A1207" s="265">
        <v>502101020</v>
      </c>
      <c r="B1207" s="265" t="s">
        <v>966</v>
      </c>
      <c r="C1207" s="11">
        <v>30</v>
      </c>
      <c r="D1207" s="11">
        <v>10</v>
      </c>
      <c r="E1207" s="11">
        <v>0</v>
      </c>
      <c r="F1207" s="11">
        <v>0</v>
      </c>
    </row>
    <row r="1208" x14ac:dyDescent="0.3">
      <c r="A1208" s="265">
        <v>101107005</v>
      </c>
      <c r="B1208" s="265" t="s">
        <v>2291</v>
      </c>
      <c r="C1208" s="11">
        <v>6</v>
      </c>
      <c r="D1208" s="11">
        <v>10</v>
      </c>
      <c r="E1208" s="11">
        <v>0</v>
      </c>
      <c r="F1208" s="11">
        <v>0</v>
      </c>
    </row>
    <row r="1209" x14ac:dyDescent="0.3">
      <c r="A1209" s="265">
        <v>104502497</v>
      </c>
      <c r="B1209" s="265" t="s">
        <v>2292</v>
      </c>
      <c r="C1209" s="11">
        <v>8</v>
      </c>
      <c r="D1209" s="11">
        <v>10</v>
      </c>
      <c r="E1209" s="11">
        <v>0</v>
      </c>
      <c r="F1209" s="11">
        <v>0</v>
      </c>
    </row>
    <row r="1210" x14ac:dyDescent="0.3">
      <c r="A1210" s="265">
        <v>104101711</v>
      </c>
      <c r="B1210" s="265" t="s">
        <v>2293</v>
      </c>
      <c r="C1210" s="11">
        <v>8</v>
      </c>
      <c r="D1210" s="11">
        <v>10</v>
      </c>
      <c r="E1210" s="11">
        <v>0</v>
      </c>
      <c r="F1210" s="11">
        <v>0</v>
      </c>
    </row>
    <row r="1211" x14ac:dyDescent="0.3">
      <c r="A1211" s="265">
        <v>104101899</v>
      </c>
      <c r="B1211" s="265" t="s">
        <v>2294</v>
      </c>
      <c r="C1211" s="11">
        <v>8</v>
      </c>
      <c r="D1211" s="11">
        <v>10</v>
      </c>
      <c r="E1211" s="11">
        <v>0</v>
      </c>
      <c r="F1211" s="11">
        <v>0</v>
      </c>
    </row>
    <row r="1212" x14ac:dyDescent="0.3">
      <c r="A1212" s="265">
        <v>104101564</v>
      </c>
      <c r="B1212" s="265" t="s">
        <v>2295</v>
      </c>
      <c r="C1212" s="11">
        <v>8</v>
      </c>
      <c r="D1212" s="11">
        <v>10</v>
      </c>
      <c r="E1212" s="11">
        <v>0</v>
      </c>
      <c r="F1212" s="11">
        <v>0</v>
      </c>
    </row>
    <row r="1213" x14ac:dyDescent="0.3">
      <c r="A1213" s="265">
        <v>104101574</v>
      </c>
      <c r="B1213" s="265" t="s">
        <v>2296</v>
      </c>
      <c r="C1213" s="11">
        <v>8</v>
      </c>
      <c r="D1213" s="11">
        <v>10</v>
      </c>
      <c r="E1213" s="11">
        <v>0</v>
      </c>
      <c r="F1213" s="11">
        <v>0</v>
      </c>
    </row>
    <row r="1214" x14ac:dyDescent="0.3">
      <c r="A1214" s="265">
        <v>104101996</v>
      </c>
      <c r="B1214" s="265" t="s">
        <v>2297</v>
      </c>
      <c r="C1214" s="11">
        <v>8</v>
      </c>
      <c r="D1214" s="11">
        <v>10</v>
      </c>
      <c r="E1214" s="11">
        <v>0</v>
      </c>
      <c r="F1214" s="11">
        <v>0</v>
      </c>
    </row>
    <row r="1215" x14ac:dyDescent="0.3">
      <c r="A1215" s="265">
        <v>104502419</v>
      </c>
      <c r="B1215" s="265" t="s">
        <v>2298</v>
      </c>
      <c r="C1215" s="11">
        <v>8</v>
      </c>
      <c r="D1215" s="11">
        <v>10</v>
      </c>
      <c r="E1215" s="11">
        <v>0</v>
      </c>
      <c r="F1215" s="11">
        <v>0</v>
      </c>
    </row>
    <row r="1216" x14ac:dyDescent="0.3">
      <c r="A1216" s="265">
        <v>104101538</v>
      </c>
      <c r="B1216" s="265" t="s">
        <v>2299</v>
      </c>
      <c r="C1216" s="11">
        <v>8</v>
      </c>
      <c r="D1216" s="11">
        <v>10</v>
      </c>
      <c r="E1216" s="11">
        <v>0</v>
      </c>
      <c r="F1216" s="11">
        <v>0</v>
      </c>
    </row>
    <row r="1217" x14ac:dyDescent="0.3">
      <c r="A1217" s="265">
        <v>104502524</v>
      </c>
      <c r="B1217" s="265" t="s">
        <v>2300</v>
      </c>
      <c r="C1217" s="11">
        <v>8</v>
      </c>
      <c r="D1217" s="11">
        <v>10</v>
      </c>
      <c r="E1217" s="11">
        <v>0</v>
      </c>
      <c r="F1217" s="11">
        <v>0</v>
      </c>
    </row>
    <row r="1218" x14ac:dyDescent="0.3">
      <c r="A1218" s="265">
        <v>104101825</v>
      </c>
      <c r="B1218" s="265" t="s">
        <v>2301</v>
      </c>
      <c r="C1218" s="11">
        <v>8</v>
      </c>
      <c r="D1218" s="11">
        <v>10</v>
      </c>
      <c r="E1218" s="11">
        <v>0</v>
      </c>
      <c r="F1218" s="11">
        <v>0</v>
      </c>
    </row>
    <row r="1219" x14ac:dyDescent="0.3">
      <c r="A1219" s="265">
        <v>104101935</v>
      </c>
      <c r="B1219" s="265" t="s">
        <v>2302</v>
      </c>
      <c r="C1219" s="11">
        <v>8</v>
      </c>
      <c r="D1219" s="11">
        <v>10</v>
      </c>
      <c r="E1219" s="11">
        <v>0</v>
      </c>
      <c r="F1219" s="11">
        <v>0</v>
      </c>
    </row>
    <row r="1220" x14ac:dyDescent="0.3">
      <c r="A1220" s="265">
        <v>104101765</v>
      </c>
      <c r="B1220" s="265" t="s">
        <v>2303</v>
      </c>
      <c r="C1220" s="11">
        <v>8</v>
      </c>
      <c r="D1220" s="11">
        <v>10</v>
      </c>
      <c r="E1220" s="11">
        <v>0</v>
      </c>
      <c r="F1220" s="11">
        <v>0</v>
      </c>
    </row>
    <row r="1221" x14ac:dyDescent="0.3">
      <c r="A1221" s="265">
        <v>103101122</v>
      </c>
      <c r="B1221" s="265" t="s">
        <v>2304</v>
      </c>
      <c r="C1221" s="11">
        <v>8</v>
      </c>
      <c r="D1221" s="11">
        <v>10</v>
      </c>
      <c r="E1221" s="11">
        <v>0</v>
      </c>
      <c r="F1221" s="11">
        <v>0</v>
      </c>
    </row>
    <row r="1222" x14ac:dyDescent="0.3">
      <c r="A1222" s="265">
        <v>104101793</v>
      </c>
      <c r="B1222" s="265" t="s">
        <v>2305</v>
      </c>
      <c r="C1222" s="11">
        <v>8</v>
      </c>
      <c r="D1222" s="11">
        <v>10</v>
      </c>
      <c r="E1222" s="11">
        <v>0</v>
      </c>
      <c r="F1222" s="11">
        <v>0</v>
      </c>
    </row>
    <row r="1223" x14ac:dyDescent="0.3">
      <c r="A1223" s="265">
        <v>104101761</v>
      </c>
      <c r="B1223" s="265" t="s">
        <v>2306</v>
      </c>
      <c r="C1223" s="11">
        <v>8</v>
      </c>
      <c r="D1223" s="11">
        <v>10</v>
      </c>
      <c r="E1223" s="11">
        <v>0</v>
      </c>
      <c r="F1223" s="11">
        <v>0</v>
      </c>
    </row>
    <row r="1224" x14ac:dyDescent="0.3">
      <c r="A1224" s="265">
        <v>101107003</v>
      </c>
      <c r="B1224" s="265" t="s">
        <v>2307</v>
      </c>
      <c r="C1224" s="11">
        <v>6</v>
      </c>
      <c r="D1224" s="11">
        <v>10</v>
      </c>
      <c r="E1224" s="11">
        <v>0</v>
      </c>
      <c r="F1224" s="11">
        <v>0</v>
      </c>
    </row>
    <row r="1225" x14ac:dyDescent="0.3">
      <c r="A1225" s="265">
        <v>101107004</v>
      </c>
      <c r="B1225" s="265" t="s">
        <v>2308</v>
      </c>
      <c r="C1225" s="11">
        <v>6</v>
      </c>
      <c r="D1225" s="11">
        <v>10</v>
      </c>
      <c r="E1225" s="11">
        <v>0</v>
      </c>
      <c r="F1225" s="11">
        <v>0</v>
      </c>
    </row>
    <row r="1226" x14ac:dyDescent="0.3">
      <c r="A1226" s="265">
        <v>101107013</v>
      </c>
      <c r="B1226" s="265" t="s">
        <v>2309</v>
      </c>
      <c r="C1226" s="11">
        <v>6</v>
      </c>
      <c r="D1226" s="11">
        <v>10</v>
      </c>
      <c r="E1226" s="11">
        <v>0</v>
      </c>
      <c r="F1226" s="11">
        <v>0</v>
      </c>
    </row>
    <row r="1227" x14ac:dyDescent="0.3">
      <c r="A1227" s="265">
        <v>104502543</v>
      </c>
      <c r="B1227" s="265" t="s">
        <v>2310</v>
      </c>
      <c r="C1227" s="11">
        <v>8</v>
      </c>
      <c r="D1227" s="11">
        <v>10</v>
      </c>
      <c r="E1227" s="11">
        <v>0</v>
      </c>
      <c r="F1227" s="11">
        <v>0</v>
      </c>
    </row>
    <row r="1228" x14ac:dyDescent="0.3">
      <c r="A1228" s="265">
        <v>104101769</v>
      </c>
      <c r="B1228" s="265" t="s">
        <v>2311</v>
      </c>
      <c r="C1228" s="11">
        <v>8</v>
      </c>
      <c r="D1228" s="11">
        <v>10</v>
      </c>
      <c r="E1228" s="11">
        <v>0</v>
      </c>
      <c r="F1228" s="11">
        <v>0</v>
      </c>
    </row>
    <row r="1229" x14ac:dyDescent="0.3">
      <c r="A1229" s="265">
        <v>101107012</v>
      </c>
      <c r="B1229" s="265" t="s">
        <v>2312</v>
      </c>
      <c r="C1229" s="11">
        <v>6</v>
      </c>
      <c r="D1229" s="11">
        <v>10</v>
      </c>
      <c r="E1229" s="11">
        <v>0</v>
      </c>
      <c r="F1229" s="11">
        <v>0</v>
      </c>
    </row>
    <row r="1230" x14ac:dyDescent="0.3">
      <c r="A1230" s="265">
        <v>101107014</v>
      </c>
      <c r="B1230" s="265" t="s">
        <v>2313</v>
      </c>
      <c r="C1230" s="11">
        <v>6</v>
      </c>
      <c r="D1230" s="11">
        <v>10</v>
      </c>
      <c r="E1230" s="11">
        <v>0</v>
      </c>
      <c r="F1230" s="11">
        <v>0</v>
      </c>
    </row>
    <row r="1231" x14ac:dyDescent="0.3">
      <c r="A1231" s="265">
        <v>101107001</v>
      </c>
      <c r="B1231" s="265" t="s">
        <v>2314</v>
      </c>
      <c r="C1231" s="11">
        <v>6</v>
      </c>
      <c r="D1231" s="11">
        <v>10</v>
      </c>
      <c r="E1231" s="11">
        <v>0</v>
      </c>
      <c r="F1231" s="11">
        <v>0</v>
      </c>
    </row>
    <row r="1232" x14ac:dyDescent="0.3">
      <c r="A1232" s="265">
        <v>101107002</v>
      </c>
      <c r="B1232" s="265" t="s">
        <v>2315</v>
      </c>
      <c r="C1232" s="11">
        <v>6</v>
      </c>
      <c r="D1232" s="11">
        <v>10</v>
      </c>
      <c r="E1232" s="11">
        <v>0</v>
      </c>
      <c r="F1232" s="11">
        <v>0</v>
      </c>
    </row>
    <row r="1233" x14ac:dyDescent="0.3">
      <c r="A1233" s="265">
        <v>104502054</v>
      </c>
      <c r="B1233" s="265" t="s">
        <v>2316</v>
      </c>
      <c r="C1233" s="11">
        <v>8</v>
      </c>
      <c r="D1233" s="11">
        <v>10</v>
      </c>
      <c r="E1233" s="11">
        <v>0</v>
      </c>
      <c r="F1233" s="11">
        <v>0</v>
      </c>
    </row>
    <row r="1234" x14ac:dyDescent="0.3">
      <c r="A1234" s="265">
        <v>104502182</v>
      </c>
      <c r="B1234" s="265" t="s">
        <v>2317</v>
      </c>
      <c r="C1234" s="11">
        <v>8</v>
      </c>
      <c r="D1234" s="11">
        <v>10</v>
      </c>
      <c r="E1234" s="11">
        <v>0</v>
      </c>
      <c r="F1234" s="11">
        <v>0</v>
      </c>
    </row>
    <row r="1235" x14ac:dyDescent="0.3">
      <c r="A1235" s="265">
        <v>104101675</v>
      </c>
      <c r="B1235" s="265" t="s">
        <v>2318</v>
      </c>
      <c r="C1235" s="11">
        <v>8</v>
      </c>
      <c r="D1235" s="11">
        <v>10</v>
      </c>
      <c r="E1235" s="11">
        <v>0</v>
      </c>
      <c r="F1235" s="11">
        <v>0</v>
      </c>
    </row>
    <row r="1236" x14ac:dyDescent="0.3">
      <c r="A1236" s="265">
        <v>104502584</v>
      </c>
      <c r="B1236" s="265" t="s">
        <v>2319</v>
      </c>
      <c r="C1236" s="11">
        <v>8</v>
      </c>
      <c r="D1236" s="11">
        <v>10</v>
      </c>
      <c r="E1236" s="11">
        <v>0</v>
      </c>
      <c r="F1236" s="11">
        <v>0</v>
      </c>
    </row>
    <row r="1237" x14ac:dyDescent="0.3">
      <c r="A1237" s="265">
        <v>701303021</v>
      </c>
      <c r="B1237" s="265" t="s">
        <v>665</v>
      </c>
      <c r="C1237" s="11">
        <v>19</v>
      </c>
      <c r="D1237" s="11">
        <v>10</v>
      </c>
      <c r="E1237" s="11">
        <v>0</v>
      </c>
      <c r="F1237" s="11">
        <v>0</v>
      </c>
    </row>
    <row r="1238" x14ac:dyDescent="0.3">
      <c r="A1238" s="265">
        <v>101206009</v>
      </c>
      <c r="B1238" s="265" t="s">
        <v>2320</v>
      </c>
      <c r="C1238" s="11">
        <v>5</v>
      </c>
      <c r="D1238" s="11">
        <v>10</v>
      </c>
      <c r="E1238" s="11">
        <v>0</v>
      </c>
      <c r="F1238" s="11">
        <v>0</v>
      </c>
    </row>
    <row r="1239" x14ac:dyDescent="0.3">
      <c r="A1239" s="265">
        <v>502101007</v>
      </c>
      <c r="B1239" s="265" t="s">
        <v>960</v>
      </c>
      <c r="C1239" s="11">
        <v>30</v>
      </c>
      <c r="D1239" s="11">
        <v>10</v>
      </c>
      <c r="E1239" s="11">
        <v>0</v>
      </c>
      <c r="F1239" s="11">
        <v>0</v>
      </c>
    </row>
    <row r="1240" x14ac:dyDescent="0.3">
      <c r="A1240" s="265">
        <v>502101009</v>
      </c>
      <c r="B1240" s="265" t="s">
        <v>962</v>
      </c>
      <c r="C1240" s="11">
        <v>30</v>
      </c>
      <c r="D1240" s="11">
        <v>10</v>
      </c>
      <c r="E1240" s="11">
        <v>0</v>
      </c>
      <c r="F1240" s="11">
        <v>0</v>
      </c>
    </row>
    <row r="1241" x14ac:dyDescent="0.3">
      <c r="A1241" s="265">
        <v>502101008</v>
      </c>
      <c r="B1241" s="265" t="s">
        <v>961</v>
      </c>
      <c r="C1241" s="11">
        <v>30</v>
      </c>
      <c r="D1241" s="11">
        <v>10</v>
      </c>
      <c r="E1241" s="11">
        <v>0</v>
      </c>
      <c r="F1241" s="11">
        <v>0</v>
      </c>
    </row>
    <row r="1242" x14ac:dyDescent="0.3">
      <c r="A1242" s="265">
        <v>104102012</v>
      </c>
      <c r="B1242" s="265" t="s">
        <v>2321</v>
      </c>
      <c r="C1242" s="11">
        <v>8</v>
      </c>
      <c r="D1242" s="11">
        <v>10</v>
      </c>
      <c r="E1242" s="11">
        <v>0</v>
      </c>
      <c r="F1242" s="11">
        <v>0</v>
      </c>
    </row>
    <row r="1243" x14ac:dyDescent="0.3">
      <c r="A1243" s="265">
        <v>101904020</v>
      </c>
      <c r="B1243" s="265" t="s">
        <v>2322</v>
      </c>
      <c r="C1243" s="11">
        <v>8</v>
      </c>
      <c r="D1243" s="11">
        <v>10</v>
      </c>
      <c r="E1243" s="11">
        <v>0</v>
      </c>
      <c r="F1243" s="11">
        <v>0</v>
      </c>
    </row>
    <row r="1244" x14ac:dyDescent="0.3">
      <c r="A1244" s="265">
        <v>503501005</v>
      </c>
      <c r="B1244" s="265" t="s">
        <v>1204</v>
      </c>
      <c r="C1244" s="11">
        <v>36</v>
      </c>
      <c r="D1244" s="11">
        <v>10</v>
      </c>
      <c r="E1244" s="11">
        <v>0</v>
      </c>
      <c r="F1244" s="11">
        <v>0</v>
      </c>
    </row>
    <row r="1245" x14ac:dyDescent="0.3">
      <c r="A1245" s="265">
        <v>502201008</v>
      </c>
      <c r="B1245" s="265" t="s">
        <v>2323</v>
      </c>
      <c r="C1245" s="11">
        <v>16</v>
      </c>
      <c r="D1245" s="11">
        <v>10</v>
      </c>
      <c r="E1245" s="11">
        <v>1</v>
      </c>
      <c r="F1245" s="11">
        <v>34</v>
      </c>
    </row>
    <row r="1246" x14ac:dyDescent="0.3">
      <c r="A1246" s="265">
        <v>603301003</v>
      </c>
      <c r="B1246" s="265" t="s">
        <v>810</v>
      </c>
      <c r="C1246" s="11">
        <v>20</v>
      </c>
      <c r="D1246" s="11">
        <v>10</v>
      </c>
      <c r="E1246" s="11">
        <v>0</v>
      </c>
      <c r="F1246" s="11">
        <v>0</v>
      </c>
    </row>
    <row r="1247" x14ac:dyDescent="0.3">
      <c r="A1247" s="265">
        <v>603301001</v>
      </c>
      <c r="B1247" s="265" t="s">
        <v>2324</v>
      </c>
      <c r="C1247" s="11">
        <v>1</v>
      </c>
      <c r="D1247" s="11">
        <v>10</v>
      </c>
      <c r="E1247" s="11">
        <v>0</v>
      </c>
      <c r="F1247" s="11">
        <v>0</v>
      </c>
    </row>
    <row r="1248" x14ac:dyDescent="0.3">
      <c r="A1248" s="265">
        <v>502202006</v>
      </c>
      <c r="B1248" s="265" t="s">
        <v>571</v>
      </c>
      <c r="C1248" s="11">
        <v>17</v>
      </c>
      <c r="D1248" s="11">
        <v>10</v>
      </c>
      <c r="E1248" s="11">
        <v>0</v>
      </c>
      <c r="F1248" s="11">
        <v>0</v>
      </c>
    </row>
    <row r="1249" x14ac:dyDescent="0.3">
      <c r="A1249" s="265">
        <v>502202005</v>
      </c>
      <c r="B1249" s="265" t="s">
        <v>570</v>
      </c>
      <c r="C1249" s="11">
        <v>17</v>
      </c>
      <c r="D1249" s="11">
        <v>10</v>
      </c>
      <c r="E1249" s="11">
        <v>0</v>
      </c>
      <c r="F1249" s="11">
        <v>0</v>
      </c>
    </row>
    <row r="1250" x14ac:dyDescent="0.3">
      <c r="A1250" s="265">
        <v>502202004</v>
      </c>
      <c r="B1250" s="265" t="s">
        <v>569</v>
      </c>
      <c r="C1250" s="11">
        <v>17</v>
      </c>
      <c r="D1250" s="11">
        <v>10</v>
      </c>
      <c r="E1250" s="11">
        <v>0</v>
      </c>
      <c r="F1250" s="11">
        <v>0</v>
      </c>
    </row>
    <row r="1251" x14ac:dyDescent="0.3">
      <c r="A1251" s="265">
        <v>304101003</v>
      </c>
      <c r="B1251" s="265" t="s">
        <v>1153</v>
      </c>
      <c r="C1251" s="11">
        <v>35</v>
      </c>
      <c r="D1251" s="11">
        <v>10</v>
      </c>
      <c r="E1251" s="11">
        <v>0</v>
      </c>
      <c r="F1251" s="11">
        <v>0</v>
      </c>
    </row>
    <row r="1252" x14ac:dyDescent="0.3">
      <c r="A1252" s="265">
        <v>502101014</v>
      </c>
      <c r="B1252" s="265" t="s">
        <v>963</v>
      </c>
      <c r="C1252" s="11">
        <v>30</v>
      </c>
      <c r="D1252" s="11">
        <v>10</v>
      </c>
      <c r="E1252" s="11">
        <v>0</v>
      </c>
      <c r="F1252" s="11">
        <v>0</v>
      </c>
    </row>
    <row r="1253" x14ac:dyDescent="0.3">
      <c r="A1253" s="265">
        <v>304101002</v>
      </c>
      <c r="B1253" s="265" t="s">
        <v>1152</v>
      </c>
      <c r="C1253" s="11">
        <v>35</v>
      </c>
      <c r="D1253" s="11">
        <v>10</v>
      </c>
      <c r="E1253" s="11">
        <v>0</v>
      </c>
      <c r="F1253" s="11">
        <v>0</v>
      </c>
    </row>
    <row r="1254" x14ac:dyDescent="0.3">
      <c r="A1254" s="265">
        <v>304101001</v>
      </c>
      <c r="B1254" s="265" t="s">
        <v>1151</v>
      </c>
      <c r="C1254" s="11">
        <v>35</v>
      </c>
      <c r="D1254" s="11">
        <v>10</v>
      </c>
      <c r="E1254" s="11">
        <v>0</v>
      </c>
      <c r="F1254" s="11">
        <v>0</v>
      </c>
    </row>
    <row r="1255" x14ac:dyDescent="0.3">
      <c r="A1255" s="265">
        <v>502101087</v>
      </c>
      <c r="B1255" s="265" t="s">
        <v>990</v>
      </c>
      <c r="C1255" s="11">
        <v>30</v>
      </c>
      <c r="D1255" s="11">
        <v>10</v>
      </c>
      <c r="E1255" s="11">
        <v>0</v>
      </c>
      <c r="F1255" s="11">
        <v>0</v>
      </c>
    </row>
    <row r="1256" x14ac:dyDescent="0.3">
      <c r="A1256" s="265">
        <v>308101046</v>
      </c>
      <c r="B1256" s="265" t="s">
        <v>491</v>
      </c>
      <c r="C1256" s="11">
        <v>12</v>
      </c>
      <c r="D1256" s="11">
        <v>10</v>
      </c>
      <c r="E1256" s="11">
        <v>0</v>
      </c>
      <c r="F1256" s="11">
        <v>0</v>
      </c>
    </row>
    <row r="1257" x14ac:dyDescent="0.3">
      <c r="A1257" s="265">
        <v>312102023</v>
      </c>
      <c r="B1257" s="265" t="s">
        <v>557</v>
      </c>
      <c r="C1257" s="11">
        <v>15</v>
      </c>
      <c r="D1257" s="11">
        <v>10</v>
      </c>
      <c r="E1257" s="11">
        <v>0</v>
      </c>
      <c r="F1257" s="11">
        <v>0</v>
      </c>
    </row>
    <row r="1258" x14ac:dyDescent="0.3">
      <c r="A1258" s="265">
        <v>312102024</v>
      </c>
      <c r="B1258" s="265" t="s">
        <v>558</v>
      </c>
      <c r="C1258" s="11">
        <v>15</v>
      </c>
      <c r="D1258" s="11">
        <v>10</v>
      </c>
      <c r="E1258" s="11">
        <v>0</v>
      </c>
      <c r="F1258" s="11">
        <v>0</v>
      </c>
    </row>
    <row r="1259" x14ac:dyDescent="0.3">
      <c r="A1259" s="265">
        <v>312102013</v>
      </c>
      <c r="B1259" s="265" t="s">
        <v>465</v>
      </c>
      <c r="C1259" s="11">
        <v>12</v>
      </c>
      <c r="D1259" s="11">
        <v>10</v>
      </c>
      <c r="E1259" s="11">
        <v>0</v>
      </c>
      <c r="F1259" s="11">
        <v>0</v>
      </c>
    </row>
    <row r="1260" x14ac:dyDescent="0.3">
      <c r="A1260" s="265">
        <v>308101013</v>
      </c>
      <c r="B1260" s="265" t="s">
        <v>473</v>
      </c>
      <c r="C1260" s="11">
        <v>12</v>
      </c>
      <c r="D1260" s="11">
        <v>10</v>
      </c>
      <c r="E1260" s="11">
        <v>0</v>
      </c>
      <c r="F1260" s="11">
        <v>0</v>
      </c>
    </row>
    <row r="1261" x14ac:dyDescent="0.3">
      <c r="A1261" s="265">
        <v>308101014</v>
      </c>
      <c r="B1261" s="265" t="s">
        <v>474</v>
      </c>
      <c r="C1261" s="11">
        <v>12</v>
      </c>
      <c r="D1261" s="11">
        <v>10</v>
      </c>
      <c r="E1261" s="11">
        <v>0</v>
      </c>
      <c r="F1261" s="11">
        <v>0</v>
      </c>
    </row>
    <row r="1262" x14ac:dyDescent="0.3">
      <c r="A1262" s="265">
        <v>310102010</v>
      </c>
      <c r="B1262" s="265" t="s">
        <v>708</v>
      </c>
      <c r="C1262" s="11">
        <v>20</v>
      </c>
      <c r="D1262" s="11">
        <v>10</v>
      </c>
      <c r="E1262" s="11">
        <v>0</v>
      </c>
      <c r="F1262" s="11">
        <v>0</v>
      </c>
    </row>
    <row r="1263" x14ac:dyDescent="0.3">
      <c r="A1263" s="265">
        <v>104102036</v>
      </c>
      <c r="B1263" s="265" t="s">
        <v>2325</v>
      </c>
      <c r="C1263" s="11">
        <v>1</v>
      </c>
      <c r="D1263" s="11">
        <v>10</v>
      </c>
      <c r="E1263" s="11">
        <v>0</v>
      </c>
      <c r="F1263" s="11">
        <v>0</v>
      </c>
    </row>
    <row r="1264" x14ac:dyDescent="0.3">
      <c r="A1264" s="265">
        <v>310102014</v>
      </c>
      <c r="B1264" s="265" t="s">
        <v>704</v>
      </c>
      <c r="C1264" s="11">
        <v>20</v>
      </c>
      <c r="D1264" s="11">
        <v>10</v>
      </c>
      <c r="E1264" s="11">
        <v>0</v>
      </c>
      <c r="F1264" s="11">
        <v>0</v>
      </c>
    </row>
    <row r="1265" x14ac:dyDescent="0.3">
      <c r="A1265" s="265">
        <v>313104002</v>
      </c>
      <c r="B1265" s="265" t="s">
        <v>1239</v>
      </c>
      <c r="C1265" s="11">
        <v>40</v>
      </c>
      <c r="D1265" s="11">
        <v>10</v>
      </c>
      <c r="E1265" s="11">
        <v>0</v>
      </c>
      <c r="F1265" s="11">
        <v>0</v>
      </c>
    </row>
    <row r="1266" x14ac:dyDescent="0.3">
      <c r="A1266" s="265">
        <v>308101041</v>
      </c>
      <c r="B1266" s="265" t="s">
        <v>488</v>
      </c>
      <c r="C1266" s="11">
        <v>12</v>
      </c>
      <c r="D1266" s="11">
        <v>10</v>
      </c>
      <c r="E1266" s="11">
        <v>0</v>
      </c>
      <c r="F1266" s="11">
        <v>0</v>
      </c>
    </row>
    <row r="1267" x14ac:dyDescent="0.3">
      <c r="A1267" s="265">
        <v>312101018</v>
      </c>
      <c r="B1267" s="265" t="s">
        <v>596</v>
      </c>
      <c r="C1267" s="11">
        <v>18</v>
      </c>
      <c r="D1267" s="11">
        <v>10</v>
      </c>
      <c r="E1267" s="11">
        <v>0</v>
      </c>
      <c r="F1267" s="11">
        <v>0</v>
      </c>
    </row>
    <row r="1268" x14ac:dyDescent="0.3">
      <c r="A1268" s="265">
        <v>312101019</v>
      </c>
      <c r="B1268" s="265" t="s">
        <v>597</v>
      </c>
      <c r="C1268" s="11">
        <v>18</v>
      </c>
      <c r="D1268" s="11">
        <v>10</v>
      </c>
      <c r="E1268" s="11">
        <v>0</v>
      </c>
      <c r="F1268" s="11">
        <v>0</v>
      </c>
    </row>
    <row r="1269" x14ac:dyDescent="0.3">
      <c r="A1269" s="265">
        <v>104502210</v>
      </c>
      <c r="B1269" s="265" t="s">
        <v>2326</v>
      </c>
      <c r="C1269" s="11">
        <v>6</v>
      </c>
      <c r="D1269" s="11">
        <v>10</v>
      </c>
      <c r="E1269" s="11">
        <v>0</v>
      </c>
      <c r="F1269" s="11">
        <v>0</v>
      </c>
    </row>
    <row r="1270" x14ac:dyDescent="0.3">
      <c r="A1270" s="265">
        <v>104502212</v>
      </c>
      <c r="B1270" s="265" t="s">
        <v>2327</v>
      </c>
      <c r="C1270" s="11">
        <v>6</v>
      </c>
      <c r="D1270" s="11">
        <v>10</v>
      </c>
      <c r="E1270" s="11">
        <v>0</v>
      </c>
      <c r="F1270" s="11">
        <v>0</v>
      </c>
    </row>
    <row r="1271" x14ac:dyDescent="0.3">
      <c r="A1271" s="265">
        <v>104502248</v>
      </c>
      <c r="B1271" s="265" t="s">
        <v>2328</v>
      </c>
      <c r="C1271" s="11">
        <v>6</v>
      </c>
      <c r="D1271" s="11">
        <v>10</v>
      </c>
      <c r="E1271" s="11">
        <v>0</v>
      </c>
      <c r="F1271" s="11">
        <v>0</v>
      </c>
    </row>
    <row r="1272" x14ac:dyDescent="0.3">
      <c r="A1272" s="265">
        <v>101101008</v>
      </c>
      <c r="B1272" s="265" t="s">
        <v>2329</v>
      </c>
      <c r="C1272" s="11">
        <v>6</v>
      </c>
      <c r="D1272" s="11">
        <v>10</v>
      </c>
      <c r="E1272" s="11">
        <v>0</v>
      </c>
      <c r="F1272" s="11">
        <v>0</v>
      </c>
    </row>
    <row r="1273" x14ac:dyDescent="0.3">
      <c r="A1273" s="265">
        <v>104101658</v>
      </c>
      <c r="B1273" s="265" t="s">
        <v>2330</v>
      </c>
      <c r="C1273" s="11">
        <v>8</v>
      </c>
      <c r="D1273" s="11">
        <v>10</v>
      </c>
      <c r="E1273" s="11">
        <v>0</v>
      </c>
      <c r="F1273" s="11">
        <v>0</v>
      </c>
    </row>
    <row r="1274" x14ac:dyDescent="0.3">
      <c r="A1274" s="265">
        <v>104502217</v>
      </c>
      <c r="B1274" s="265" t="s">
        <v>2331</v>
      </c>
      <c r="C1274" s="11">
        <v>6</v>
      </c>
      <c r="D1274" s="11">
        <v>10</v>
      </c>
      <c r="E1274" s="11">
        <v>0</v>
      </c>
      <c r="F1274" s="11">
        <v>0</v>
      </c>
    </row>
    <row r="1275" x14ac:dyDescent="0.3">
      <c r="A1275" s="265">
        <v>101101010</v>
      </c>
      <c r="B1275" s="265" t="s">
        <v>2332</v>
      </c>
      <c r="C1275" s="11">
        <v>6</v>
      </c>
      <c r="D1275" s="11">
        <v>10</v>
      </c>
      <c r="E1275" s="11">
        <v>0</v>
      </c>
      <c r="F1275" s="11">
        <v>0</v>
      </c>
    </row>
    <row r="1276" x14ac:dyDescent="0.3">
      <c r="A1276" s="265">
        <v>104502219</v>
      </c>
      <c r="B1276" s="265" t="s">
        <v>2333</v>
      </c>
      <c r="C1276" s="11">
        <v>8</v>
      </c>
      <c r="D1276" s="11">
        <v>10</v>
      </c>
      <c r="E1276" s="11">
        <v>0</v>
      </c>
      <c r="F1276" s="11">
        <v>0</v>
      </c>
    </row>
    <row r="1277" x14ac:dyDescent="0.3">
      <c r="A1277" s="265">
        <v>104502266</v>
      </c>
      <c r="B1277" s="265" t="s">
        <v>2334</v>
      </c>
      <c r="C1277" s="11">
        <v>8</v>
      </c>
      <c r="D1277" s="11">
        <v>10</v>
      </c>
      <c r="E1277" s="11">
        <v>0</v>
      </c>
      <c r="F1277" s="11">
        <v>0</v>
      </c>
    </row>
    <row r="1278" x14ac:dyDescent="0.3">
      <c r="A1278" s="265">
        <v>104401058</v>
      </c>
      <c r="B1278" s="265" t="s">
        <v>2335</v>
      </c>
      <c r="C1278" s="11">
        <v>6</v>
      </c>
      <c r="D1278" s="11">
        <v>10</v>
      </c>
      <c r="E1278" s="11">
        <v>0</v>
      </c>
      <c r="F1278" s="11">
        <v>0</v>
      </c>
    </row>
    <row r="1279" x14ac:dyDescent="0.3">
      <c r="A1279" s="265">
        <v>101102010</v>
      </c>
      <c r="B1279" s="265" t="s">
        <v>2336</v>
      </c>
      <c r="C1279" s="11">
        <v>6</v>
      </c>
      <c r="D1279" s="11">
        <v>10</v>
      </c>
      <c r="E1279" s="11">
        <v>0</v>
      </c>
      <c r="F1279" s="11">
        <v>0</v>
      </c>
    </row>
    <row r="1280" x14ac:dyDescent="0.3">
      <c r="A1280" s="265">
        <v>104102088</v>
      </c>
      <c r="B1280" s="265" t="s">
        <v>2337</v>
      </c>
      <c r="C1280" s="11">
        <v>8</v>
      </c>
      <c r="D1280" s="11">
        <v>10</v>
      </c>
      <c r="E1280" s="11">
        <v>0</v>
      </c>
      <c r="F1280" s="11">
        <v>0</v>
      </c>
    </row>
    <row r="1281" x14ac:dyDescent="0.3">
      <c r="A1281" s="265">
        <v>104502264</v>
      </c>
      <c r="B1281" s="265" t="s">
        <v>2338</v>
      </c>
      <c r="C1281" s="11">
        <v>8</v>
      </c>
      <c r="D1281" s="11">
        <v>10</v>
      </c>
      <c r="E1281" s="11">
        <v>0</v>
      </c>
      <c r="F1281" s="11">
        <v>0</v>
      </c>
    </row>
    <row r="1282" x14ac:dyDescent="0.3">
      <c r="A1282" s="265">
        <v>104502267</v>
      </c>
      <c r="B1282" s="265" t="s">
        <v>2339</v>
      </c>
      <c r="C1282" s="11">
        <v>8</v>
      </c>
      <c r="D1282" s="11">
        <v>10</v>
      </c>
      <c r="E1282" s="11">
        <v>0</v>
      </c>
      <c r="F1282" s="11">
        <v>0</v>
      </c>
    </row>
    <row r="1283" x14ac:dyDescent="0.3">
      <c r="A1283" s="265">
        <v>104502265</v>
      </c>
      <c r="B1283" s="265" t="s">
        <v>2340</v>
      </c>
      <c r="C1283" s="11">
        <v>8</v>
      </c>
      <c r="D1283" s="11">
        <v>10</v>
      </c>
      <c r="E1283" s="11">
        <v>0</v>
      </c>
      <c r="F1283" s="11">
        <v>0</v>
      </c>
    </row>
    <row r="1284" x14ac:dyDescent="0.3">
      <c r="A1284" s="265">
        <v>104502268</v>
      </c>
      <c r="B1284" s="265" t="s">
        <v>2341</v>
      </c>
      <c r="C1284" s="11">
        <v>8</v>
      </c>
      <c r="D1284" s="11">
        <v>10</v>
      </c>
      <c r="E1284" s="11">
        <v>0</v>
      </c>
      <c r="F1284" s="11">
        <v>0</v>
      </c>
    </row>
    <row r="1285" x14ac:dyDescent="0.3">
      <c r="A1285" s="265">
        <v>104102014</v>
      </c>
      <c r="B1285" s="265" t="s">
        <v>2342</v>
      </c>
      <c r="C1285" s="11">
        <v>8</v>
      </c>
      <c r="D1285" s="11">
        <v>10</v>
      </c>
      <c r="E1285" s="11">
        <v>0</v>
      </c>
      <c r="F1285" s="11">
        <v>0</v>
      </c>
    </row>
    <row r="1286" x14ac:dyDescent="0.3">
      <c r="A1286" s="265">
        <v>104502270</v>
      </c>
      <c r="B1286" s="265" t="s">
        <v>2343</v>
      </c>
      <c r="C1286" s="11">
        <v>8</v>
      </c>
      <c r="D1286" s="11">
        <v>10</v>
      </c>
      <c r="E1286" s="11">
        <v>0</v>
      </c>
      <c r="F1286" s="11">
        <v>0</v>
      </c>
    </row>
    <row r="1287" x14ac:dyDescent="0.3">
      <c r="A1287" s="265">
        <v>104502272</v>
      </c>
      <c r="B1287" s="265" t="s">
        <v>2344</v>
      </c>
      <c r="C1287" s="11">
        <v>8</v>
      </c>
      <c r="D1287" s="11">
        <v>10</v>
      </c>
      <c r="E1287" s="11">
        <v>0</v>
      </c>
      <c r="F1287" s="11">
        <v>0</v>
      </c>
    </row>
    <row r="1288" x14ac:dyDescent="0.3">
      <c r="A1288" s="265">
        <v>104502271</v>
      </c>
      <c r="B1288" s="265" t="s">
        <v>2345</v>
      </c>
      <c r="C1288" s="11">
        <v>8</v>
      </c>
      <c r="D1288" s="11">
        <v>10</v>
      </c>
      <c r="E1288" s="11">
        <v>0</v>
      </c>
      <c r="F1288" s="11">
        <v>0</v>
      </c>
    </row>
    <row r="1289" x14ac:dyDescent="0.3">
      <c r="A1289" s="265">
        <v>104502273</v>
      </c>
      <c r="B1289" s="265" t="s">
        <v>2346</v>
      </c>
      <c r="C1289" s="11">
        <v>8</v>
      </c>
      <c r="D1289" s="11">
        <v>10</v>
      </c>
      <c r="E1289" s="11">
        <v>0</v>
      </c>
      <c r="F1289" s="11">
        <v>0</v>
      </c>
    </row>
    <row r="1290" x14ac:dyDescent="0.3">
      <c r="A1290" s="265">
        <v>104502220</v>
      </c>
      <c r="B1290" s="265" t="s">
        <v>2347</v>
      </c>
      <c r="C1290" s="11">
        <v>6</v>
      </c>
      <c r="D1290" s="11">
        <v>10</v>
      </c>
      <c r="E1290" s="11">
        <v>0</v>
      </c>
      <c r="F1290" s="11">
        <v>0</v>
      </c>
    </row>
    <row r="1291" x14ac:dyDescent="0.3">
      <c r="A1291" s="265">
        <v>101206002</v>
      </c>
      <c r="B1291" s="265" t="s">
        <v>2348</v>
      </c>
      <c r="C1291" s="11">
        <v>5</v>
      </c>
      <c r="D1291" s="11">
        <v>10</v>
      </c>
      <c r="E1291" s="11">
        <v>0</v>
      </c>
      <c r="F1291" s="11">
        <v>0</v>
      </c>
    </row>
    <row r="1292" x14ac:dyDescent="0.3">
      <c r="A1292" s="265">
        <v>101206003</v>
      </c>
      <c r="B1292" s="265" t="s">
        <v>2349</v>
      </c>
      <c r="C1292" s="11">
        <v>5</v>
      </c>
      <c r="D1292" s="11">
        <v>10</v>
      </c>
      <c r="E1292" s="11">
        <v>0</v>
      </c>
      <c r="F1292" s="11">
        <v>0</v>
      </c>
    </row>
    <row r="1293" x14ac:dyDescent="0.3">
      <c r="A1293" s="265">
        <v>101206004</v>
      </c>
      <c r="B1293" s="265" t="s">
        <v>2350</v>
      </c>
      <c r="C1293" s="11">
        <v>5</v>
      </c>
      <c r="D1293" s="11">
        <v>10</v>
      </c>
      <c r="E1293" s="11">
        <v>0</v>
      </c>
      <c r="F1293" s="11">
        <v>0</v>
      </c>
    </row>
    <row r="1294" x14ac:dyDescent="0.3">
      <c r="A1294" s="265">
        <v>101206010</v>
      </c>
      <c r="B1294" s="265" t="s">
        <v>2351</v>
      </c>
      <c r="C1294" s="11">
        <v>5</v>
      </c>
      <c r="D1294" s="11">
        <v>10</v>
      </c>
      <c r="E1294" s="11">
        <v>0</v>
      </c>
      <c r="F1294" s="11">
        <v>0</v>
      </c>
    </row>
    <row r="1295" x14ac:dyDescent="0.3">
      <c r="A1295" s="265">
        <v>311202001</v>
      </c>
      <c r="B1295" s="265" t="s">
        <v>927</v>
      </c>
      <c r="C1295" s="11">
        <v>25</v>
      </c>
      <c r="D1295" s="11">
        <v>10</v>
      </c>
      <c r="E1295" s="11">
        <v>0</v>
      </c>
      <c r="F1295" s="11">
        <v>0</v>
      </c>
    </row>
    <row r="1296" x14ac:dyDescent="0.3">
      <c r="A1296" s="265">
        <v>101701026</v>
      </c>
      <c r="B1296" s="265" t="s">
        <v>2352</v>
      </c>
      <c r="C1296" s="11">
        <v>1</v>
      </c>
      <c r="D1296" s="11">
        <v>10</v>
      </c>
      <c r="E1296" s="11">
        <v>0</v>
      </c>
      <c r="F1296" s="11">
        <v>0</v>
      </c>
    </row>
    <row r="1297" x14ac:dyDescent="0.3">
      <c r="A1297" s="265">
        <v>603401024</v>
      </c>
      <c r="B1297" s="265" t="s">
        <v>622</v>
      </c>
      <c r="C1297" s="11">
        <v>19</v>
      </c>
      <c r="D1297" s="11">
        <v>10</v>
      </c>
      <c r="E1297" s="11">
        <v>0</v>
      </c>
      <c r="F1297" s="11">
        <v>0</v>
      </c>
    </row>
    <row r="1298" x14ac:dyDescent="0.3">
      <c r="A1298" s="265">
        <v>101201031</v>
      </c>
      <c r="B1298" s="265" t="s">
        <v>2353</v>
      </c>
      <c r="C1298" s="11">
        <v>5</v>
      </c>
      <c r="D1298" s="11">
        <v>10</v>
      </c>
      <c r="E1298" s="11">
        <v>0</v>
      </c>
      <c r="F1298" s="11">
        <v>0</v>
      </c>
    </row>
    <row r="1299" x14ac:dyDescent="0.3">
      <c r="A1299" s="265">
        <v>502201005</v>
      </c>
      <c r="B1299" s="265" t="s">
        <v>2354</v>
      </c>
      <c r="C1299" s="11">
        <v>16</v>
      </c>
      <c r="D1299" s="11">
        <v>10</v>
      </c>
      <c r="E1299" s="11">
        <v>1</v>
      </c>
      <c r="F1299" s="11">
        <v>10</v>
      </c>
    </row>
    <row r="1300" x14ac:dyDescent="0.3">
      <c r="A1300" s="265">
        <v>306201001</v>
      </c>
      <c r="B1300" s="265" t="s">
        <v>2355</v>
      </c>
      <c r="C1300" s="11">
        <v>34</v>
      </c>
      <c r="D1300" s="11">
        <v>10</v>
      </c>
      <c r="E1300" s="11">
        <v>1</v>
      </c>
      <c r="F1300" s="11">
        <v>10</v>
      </c>
    </row>
    <row r="1301" x14ac:dyDescent="0.3">
      <c r="A1301" s="265">
        <v>201101035</v>
      </c>
      <c r="B1301" s="265" t="s">
        <v>2356</v>
      </c>
      <c r="C1301" s="11">
        <v>11</v>
      </c>
      <c r="D1301" s="11">
        <v>10</v>
      </c>
      <c r="E1301" s="11">
        <v>0</v>
      </c>
      <c r="F1301" s="11">
        <v>0</v>
      </c>
    </row>
    <row r="1302" x14ac:dyDescent="0.3">
      <c r="A1302" s="265">
        <v>104301020</v>
      </c>
      <c r="B1302" s="265" t="s">
        <v>2357</v>
      </c>
      <c r="C1302" s="11">
        <v>9</v>
      </c>
      <c r="D1302" s="11">
        <v>10</v>
      </c>
      <c r="E1302" s="11">
        <v>0</v>
      </c>
      <c r="F1302" s="11">
        <v>5</v>
      </c>
    </row>
    <row r="1303" x14ac:dyDescent="0.3">
      <c r="A1303" s="265">
        <v>102201030</v>
      </c>
      <c r="B1303" s="265" t="s">
        <v>2358</v>
      </c>
      <c r="C1303" s="11">
        <v>9</v>
      </c>
      <c r="D1303" s="11">
        <v>10</v>
      </c>
      <c r="E1303" s="11">
        <v>0</v>
      </c>
      <c r="F1303" s="11">
        <v>5</v>
      </c>
    </row>
    <row r="1304" x14ac:dyDescent="0.3">
      <c r="A1304" s="265">
        <v>104301019</v>
      </c>
      <c r="B1304" s="265" t="s">
        <v>2359</v>
      </c>
      <c r="C1304" s="11">
        <v>9</v>
      </c>
      <c r="D1304" s="11">
        <v>10</v>
      </c>
      <c r="E1304" s="11">
        <v>0</v>
      </c>
      <c r="F1304" s="11">
        <v>5</v>
      </c>
    </row>
    <row r="1305" x14ac:dyDescent="0.3">
      <c r="A1305" s="265">
        <v>502201004</v>
      </c>
      <c r="B1305" s="265" t="s">
        <v>2360</v>
      </c>
      <c r="C1305" s="11">
        <v>16</v>
      </c>
      <c r="D1305" s="11">
        <v>10</v>
      </c>
      <c r="E1305" s="11">
        <v>1</v>
      </c>
      <c r="F1305" s="11">
        <v>18</v>
      </c>
    </row>
    <row r="1306" x14ac:dyDescent="0.3">
      <c r="A1306" s="265">
        <v>709101011</v>
      </c>
      <c r="B1306" s="265" t="s">
        <v>2361</v>
      </c>
      <c r="C1306" s="11">
        <v>8</v>
      </c>
      <c r="D1306" s="11">
        <v>10</v>
      </c>
      <c r="E1306" s="11">
        <v>0</v>
      </c>
      <c r="F1306" s="11">
        <v>0</v>
      </c>
    </row>
    <row r="1307" x14ac:dyDescent="0.3">
      <c r="A1307" s="265">
        <v>709101013</v>
      </c>
      <c r="B1307" s="265" t="s">
        <v>1338</v>
      </c>
      <c r="C1307" s="11">
        <v>40</v>
      </c>
      <c r="D1307" s="11">
        <v>10</v>
      </c>
      <c r="E1307" s="11">
        <v>0</v>
      </c>
      <c r="F1307" s="11">
        <v>0</v>
      </c>
    </row>
    <row r="1308" x14ac:dyDescent="0.3">
      <c r="A1308" s="265">
        <v>701101888</v>
      </c>
      <c r="B1308" s="265" t="s">
        <v>1305</v>
      </c>
      <c r="C1308" s="11">
        <v>40</v>
      </c>
      <c r="D1308" s="11">
        <v>10</v>
      </c>
      <c r="E1308" s="11">
        <v>0</v>
      </c>
      <c r="F1308" s="11">
        <v>0</v>
      </c>
    </row>
    <row r="1309" x14ac:dyDescent="0.3">
      <c r="A1309" s="265">
        <v>502301079</v>
      </c>
      <c r="B1309" s="265" t="s">
        <v>1025</v>
      </c>
      <c r="C1309" s="11">
        <v>30</v>
      </c>
      <c r="D1309" s="11">
        <v>10</v>
      </c>
      <c r="E1309" s="11">
        <v>0</v>
      </c>
      <c r="F1309" s="11">
        <v>0</v>
      </c>
    </row>
    <row r="1310" x14ac:dyDescent="0.3">
      <c r="A1310" s="265">
        <v>701102888</v>
      </c>
      <c r="B1310" s="265" t="s">
        <v>1313</v>
      </c>
      <c r="C1310" s="11">
        <v>40</v>
      </c>
      <c r="D1310" s="11">
        <v>10</v>
      </c>
      <c r="E1310" s="11">
        <v>0</v>
      </c>
      <c r="F1310" s="11">
        <v>0</v>
      </c>
    </row>
    <row r="1311" x14ac:dyDescent="0.3">
      <c r="A1311" s="265">
        <v>709101012</v>
      </c>
      <c r="B1311" s="265" t="s">
        <v>1026</v>
      </c>
      <c r="C1311" s="11">
        <v>30</v>
      </c>
      <c r="D1311" s="11">
        <v>10</v>
      </c>
      <c r="E1311" s="11">
        <v>0</v>
      </c>
      <c r="F1311" s="11">
        <v>0</v>
      </c>
    </row>
    <row r="1312" x14ac:dyDescent="0.3">
      <c r="A1312" s="265">
        <v>401123888</v>
      </c>
      <c r="B1312" s="265" t="s">
        <v>2362</v>
      </c>
      <c r="C1312" s="11">
        <v>19</v>
      </c>
      <c r="D1312" s="11">
        <v>10</v>
      </c>
      <c r="E1312" s="11">
        <v>0</v>
      </c>
      <c r="F1312" s="11">
        <v>0</v>
      </c>
    </row>
    <row r="1313" x14ac:dyDescent="0.3">
      <c r="A1313" s="265">
        <v>603401002</v>
      </c>
      <c r="B1313" s="265" t="s">
        <v>2363</v>
      </c>
      <c r="C1313" s="11">
        <v>2</v>
      </c>
      <c r="D1313" s="11">
        <v>10</v>
      </c>
      <c r="E1313" s="11">
        <v>0</v>
      </c>
      <c r="F1313" s="11">
        <v>0</v>
      </c>
    </row>
    <row r="1314" x14ac:dyDescent="0.3">
      <c r="A1314" s="265">
        <v>502101105</v>
      </c>
      <c r="B1314" s="265" t="s">
        <v>995</v>
      </c>
      <c r="C1314" s="11">
        <v>30</v>
      </c>
      <c r="D1314" s="11">
        <v>10</v>
      </c>
      <c r="E1314" s="11">
        <v>0</v>
      </c>
      <c r="F1314" s="11">
        <v>0</v>
      </c>
    </row>
    <row r="1315" x14ac:dyDescent="0.3">
      <c r="A1315" s="265">
        <v>701303064</v>
      </c>
      <c r="B1315" s="265" t="s">
        <v>683</v>
      </c>
      <c r="C1315" s="11">
        <v>19</v>
      </c>
      <c r="D1315" s="11">
        <v>10</v>
      </c>
      <c r="E1315" s="11">
        <v>0</v>
      </c>
      <c r="F1315" s="11">
        <v>5</v>
      </c>
    </row>
    <row r="1316" x14ac:dyDescent="0.3">
      <c r="A1316" s="265">
        <v>701303051</v>
      </c>
      <c r="B1316" s="265" t="s">
        <v>676</v>
      </c>
      <c r="C1316" s="11">
        <v>19</v>
      </c>
      <c r="D1316" s="11">
        <v>10</v>
      </c>
      <c r="E1316" s="11">
        <v>0</v>
      </c>
      <c r="F1316" s="11">
        <v>0</v>
      </c>
    </row>
    <row r="1317" x14ac:dyDescent="0.3">
      <c r="A1317" s="265">
        <v>104102026</v>
      </c>
      <c r="B1317" s="265" t="s">
        <v>2364</v>
      </c>
      <c r="C1317" s="11">
        <v>8</v>
      </c>
      <c r="D1317" s="11">
        <v>10</v>
      </c>
      <c r="E1317" s="11">
        <v>0</v>
      </c>
      <c r="F1317" s="11">
        <v>0</v>
      </c>
    </row>
    <row r="1318" x14ac:dyDescent="0.3">
      <c r="A1318" s="265">
        <v>101804010</v>
      </c>
      <c r="B1318" s="265" t="s">
        <v>2365</v>
      </c>
      <c r="C1318" s="11">
        <v>8</v>
      </c>
      <c r="D1318" s="11">
        <v>10</v>
      </c>
      <c r="E1318" s="11">
        <v>0</v>
      </c>
      <c r="F1318" s="11">
        <v>0</v>
      </c>
    </row>
    <row r="1319" x14ac:dyDescent="0.3">
      <c r="A1319" s="265">
        <v>101904016</v>
      </c>
      <c r="B1319" s="265" t="s">
        <v>2366</v>
      </c>
      <c r="C1319" s="11">
        <v>8</v>
      </c>
      <c r="D1319" s="11">
        <v>10</v>
      </c>
      <c r="E1319" s="11">
        <v>0</v>
      </c>
      <c r="F1319" s="11">
        <v>0</v>
      </c>
    </row>
    <row r="1320" x14ac:dyDescent="0.3">
      <c r="A1320" s="265">
        <v>702101010</v>
      </c>
      <c r="B1320" s="265" t="s">
        <v>368</v>
      </c>
      <c r="C1320" s="11">
        <v>24</v>
      </c>
      <c r="D1320" s="11">
        <v>10</v>
      </c>
      <c r="E1320" s="11">
        <v>0</v>
      </c>
      <c r="F1320" s="11">
        <v>5</v>
      </c>
    </row>
    <row r="1321" x14ac:dyDescent="0.3">
      <c r="A1321" s="265">
        <v>104401027</v>
      </c>
      <c r="B1321" s="265" t="s">
        <v>2367</v>
      </c>
      <c r="C1321" s="11">
        <v>9</v>
      </c>
      <c r="D1321" s="11">
        <v>10</v>
      </c>
      <c r="E1321" s="11">
        <v>0</v>
      </c>
      <c r="F1321" s="11">
        <v>11</v>
      </c>
    </row>
    <row r="1322" x14ac:dyDescent="0.3">
      <c r="A1322" s="265">
        <v>703101016</v>
      </c>
      <c r="B1322" s="265" t="s">
        <v>1329</v>
      </c>
      <c r="C1322" s="11">
        <v>40</v>
      </c>
      <c r="D1322" s="11">
        <v>10</v>
      </c>
      <c r="E1322" s="11">
        <v>0</v>
      </c>
      <c r="F1322" s="11">
        <v>0</v>
      </c>
    </row>
    <row r="1323" x14ac:dyDescent="0.3">
      <c r="A1323" s="265">
        <v>703101026</v>
      </c>
      <c r="B1323" s="265" t="s">
        <v>2368</v>
      </c>
      <c r="C1323" s="11">
        <v>7</v>
      </c>
      <c r="D1323" s="11">
        <v>10</v>
      </c>
      <c r="E1323" s="11">
        <v>0</v>
      </c>
      <c r="F1323" s="11">
        <v>0</v>
      </c>
    </row>
    <row r="1324" x14ac:dyDescent="0.3">
      <c r="A1324" s="265">
        <v>104102008</v>
      </c>
      <c r="B1324" s="265" t="s">
        <v>2369</v>
      </c>
      <c r="C1324" s="11">
        <v>8</v>
      </c>
      <c r="D1324" s="11">
        <v>10</v>
      </c>
      <c r="E1324" s="11">
        <v>0</v>
      </c>
      <c r="F1324" s="11">
        <v>0</v>
      </c>
    </row>
    <row r="1325" x14ac:dyDescent="0.3">
      <c r="A1325" s="265">
        <v>201102027</v>
      </c>
      <c r="B1325" s="265" t="s">
        <v>2370</v>
      </c>
      <c r="C1325" s="11">
        <v>12</v>
      </c>
      <c r="D1325" s="11">
        <v>10</v>
      </c>
      <c r="E1325" s="11">
        <v>0</v>
      </c>
      <c r="F1325" s="11">
        <v>0</v>
      </c>
    </row>
    <row r="1326" x14ac:dyDescent="0.3">
      <c r="A1326" s="265">
        <v>312102046</v>
      </c>
      <c r="B1326" s="265" t="s">
        <v>737</v>
      </c>
      <c r="C1326" s="11">
        <v>20</v>
      </c>
      <c r="D1326" s="11">
        <v>10</v>
      </c>
      <c r="E1326" s="11">
        <v>0</v>
      </c>
      <c r="F1326" s="11">
        <v>0</v>
      </c>
    </row>
    <row r="1327" x14ac:dyDescent="0.3">
      <c r="A1327" s="265">
        <v>502301034</v>
      </c>
      <c r="B1327" s="265" t="s">
        <v>1013</v>
      </c>
      <c r="C1327" s="11">
        <v>30</v>
      </c>
      <c r="D1327" s="11">
        <v>10</v>
      </c>
      <c r="E1327" s="11">
        <v>0</v>
      </c>
      <c r="F1327" s="11">
        <v>0</v>
      </c>
    </row>
    <row r="1328" x14ac:dyDescent="0.3">
      <c r="A1328" s="265">
        <v>101804009</v>
      </c>
      <c r="B1328" s="265" t="s">
        <v>2371</v>
      </c>
      <c r="C1328" s="11">
        <v>8</v>
      </c>
      <c r="D1328" s="11">
        <v>10</v>
      </c>
      <c r="E1328" s="11">
        <v>0</v>
      </c>
      <c r="F1328" s="11">
        <v>0</v>
      </c>
    </row>
    <row r="1329" x14ac:dyDescent="0.3">
      <c r="A1329" s="265">
        <v>203101020</v>
      </c>
      <c r="B1329" s="265" t="s">
        <v>467</v>
      </c>
      <c r="C1329" s="11">
        <v>12</v>
      </c>
      <c r="D1329" s="11">
        <v>10</v>
      </c>
      <c r="E1329" s="11">
        <v>0</v>
      </c>
      <c r="F1329" s="11">
        <v>0</v>
      </c>
    </row>
    <row r="1330" x14ac:dyDescent="0.3">
      <c r="A1330" s="265">
        <v>101108035</v>
      </c>
      <c r="B1330" s="265" t="s">
        <v>2372</v>
      </c>
      <c r="C1330" s="11">
        <v>8</v>
      </c>
      <c r="D1330" s="11">
        <v>10</v>
      </c>
      <c r="E1330" s="11">
        <v>0</v>
      </c>
      <c r="F1330" s="11">
        <v>0</v>
      </c>
    </row>
    <row r="1331" x14ac:dyDescent="0.3">
      <c r="A1331" s="265">
        <v>101503001</v>
      </c>
      <c r="B1331" s="265" t="s">
        <v>2373</v>
      </c>
      <c r="C1331" s="11">
        <v>5</v>
      </c>
      <c r="D1331" s="11">
        <v>10</v>
      </c>
      <c r="E1331" s="11">
        <v>0</v>
      </c>
      <c r="F1331" s="11">
        <v>0</v>
      </c>
    </row>
    <row r="1332" x14ac:dyDescent="0.3">
      <c r="A1332" s="265">
        <v>101503002</v>
      </c>
      <c r="B1332" s="265" t="s">
        <v>2374</v>
      </c>
      <c r="C1332" s="11">
        <v>5</v>
      </c>
      <c r="D1332" s="11">
        <v>10</v>
      </c>
      <c r="E1332" s="11">
        <v>0</v>
      </c>
      <c r="F1332" s="11">
        <v>0</v>
      </c>
    </row>
    <row r="1333" x14ac:dyDescent="0.3">
      <c r="A1333" s="265">
        <v>104101563</v>
      </c>
      <c r="B1333" s="265" t="s">
        <v>2375</v>
      </c>
      <c r="C1333" s="11">
        <v>8</v>
      </c>
      <c r="D1333" s="11">
        <v>10</v>
      </c>
      <c r="E1333" s="11">
        <v>0</v>
      </c>
      <c r="F1333" s="11">
        <v>0</v>
      </c>
    </row>
    <row r="1334" x14ac:dyDescent="0.3">
      <c r="A1334" s="265">
        <v>104502186</v>
      </c>
      <c r="B1334" s="265" t="s">
        <v>2376</v>
      </c>
      <c r="C1334" s="11">
        <v>8</v>
      </c>
      <c r="D1334" s="11">
        <v>10</v>
      </c>
      <c r="E1334" s="11">
        <v>0</v>
      </c>
      <c r="F1334" s="11">
        <v>0</v>
      </c>
    </row>
    <row r="1335" x14ac:dyDescent="0.3">
      <c r="A1335" s="265">
        <v>104101514</v>
      </c>
      <c r="B1335" s="265" t="s">
        <v>2377</v>
      </c>
      <c r="C1335" s="11">
        <v>8</v>
      </c>
      <c r="D1335" s="11">
        <v>10</v>
      </c>
      <c r="E1335" s="11">
        <v>0</v>
      </c>
      <c r="F1335" s="11">
        <v>0</v>
      </c>
    </row>
    <row r="1336" x14ac:dyDescent="0.3">
      <c r="A1336" s="265">
        <v>103101645</v>
      </c>
      <c r="B1336" s="265" t="s">
        <v>2378</v>
      </c>
      <c r="C1336" s="11">
        <v>8</v>
      </c>
      <c r="D1336" s="11">
        <v>10</v>
      </c>
      <c r="E1336" s="11">
        <v>0</v>
      </c>
      <c r="F1336" s="11">
        <v>0</v>
      </c>
    </row>
    <row r="1337" x14ac:dyDescent="0.3">
      <c r="A1337" s="265">
        <v>104101186</v>
      </c>
      <c r="B1337" s="265" t="s">
        <v>2379</v>
      </c>
      <c r="C1337" s="11">
        <v>8</v>
      </c>
      <c r="D1337" s="11">
        <v>10</v>
      </c>
      <c r="E1337" s="11">
        <v>0</v>
      </c>
      <c r="F1337" s="11">
        <v>0</v>
      </c>
    </row>
    <row r="1338" x14ac:dyDescent="0.3">
      <c r="A1338" s="265">
        <v>104502187</v>
      </c>
      <c r="B1338" s="265" t="s">
        <v>2380</v>
      </c>
      <c r="C1338" s="11">
        <v>8</v>
      </c>
      <c r="D1338" s="11">
        <v>10</v>
      </c>
      <c r="E1338" s="11">
        <v>0</v>
      </c>
      <c r="F1338" s="11">
        <v>0</v>
      </c>
    </row>
    <row r="1339" x14ac:dyDescent="0.3">
      <c r="A1339" s="265">
        <v>311201021</v>
      </c>
      <c r="B1339" s="265" t="s">
        <v>461</v>
      </c>
      <c r="C1339" s="11">
        <v>23</v>
      </c>
      <c r="D1339" s="11">
        <v>10</v>
      </c>
      <c r="E1339" s="11">
        <v>0</v>
      </c>
      <c r="F1339" s="11">
        <v>0</v>
      </c>
    </row>
    <row r="1340" x14ac:dyDescent="0.3">
      <c r="A1340" s="265">
        <v>310104004</v>
      </c>
      <c r="B1340" s="265" t="s">
        <v>542</v>
      </c>
      <c r="C1340" s="11">
        <v>14</v>
      </c>
      <c r="D1340" s="11">
        <v>10</v>
      </c>
      <c r="E1340" s="11">
        <v>0</v>
      </c>
      <c r="F1340" s="11">
        <v>0</v>
      </c>
    </row>
    <row r="1341" x14ac:dyDescent="0.3">
      <c r="A1341" s="265">
        <v>310104005</v>
      </c>
      <c r="B1341" s="265" t="s">
        <v>543</v>
      </c>
      <c r="C1341" s="11">
        <v>14</v>
      </c>
      <c r="D1341" s="11">
        <v>10</v>
      </c>
      <c r="E1341" s="11">
        <v>0</v>
      </c>
      <c r="F1341" s="11">
        <v>0</v>
      </c>
    </row>
    <row r="1342" x14ac:dyDescent="0.3">
      <c r="A1342" s="265">
        <v>203101007</v>
      </c>
      <c r="B1342" s="265" t="s">
        <v>2381</v>
      </c>
      <c r="C1342" s="11">
        <v>12</v>
      </c>
      <c r="D1342" s="11">
        <v>10</v>
      </c>
      <c r="E1342" s="11">
        <v>0</v>
      </c>
      <c r="F1342" s="11">
        <v>0</v>
      </c>
    </row>
    <row r="1343" x14ac:dyDescent="0.3">
      <c r="A1343" s="265">
        <v>603201071</v>
      </c>
      <c r="B1343" s="265" t="s">
        <v>805</v>
      </c>
      <c r="C1343" s="11">
        <v>20</v>
      </c>
      <c r="D1343" s="11">
        <v>10</v>
      </c>
      <c r="E1343" s="11">
        <v>0</v>
      </c>
      <c r="F1343" s="11">
        <v>0</v>
      </c>
    </row>
    <row r="1344" x14ac:dyDescent="0.3">
      <c r="A1344" s="265">
        <v>603201070</v>
      </c>
      <c r="B1344" s="265" t="s">
        <v>804</v>
      </c>
      <c r="C1344" s="11">
        <v>20</v>
      </c>
      <c r="D1344" s="11">
        <v>10</v>
      </c>
      <c r="E1344" s="11">
        <v>0</v>
      </c>
      <c r="F1344" s="11">
        <v>0</v>
      </c>
    </row>
    <row r="1345" x14ac:dyDescent="0.3">
      <c r="A1345" s="265">
        <v>502101086</v>
      </c>
      <c r="B1345" s="265" t="s">
        <v>989</v>
      </c>
      <c r="C1345" s="11">
        <v>30</v>
      </c>
      <c r="D1345" s="11">
        <v>10</v>
      </c>
      <c r="E1345" s="11">
        <v>0</v>
      </c>
      <c r="F1345" s="11">
        <v>0</v>
      </c>
    </row>
    <row r="1346" x14ac:dyDescent="0.3">
      <c r="A1346" s="265">
        <v>313103012</v>
      </c>
      <c r="B1346" s="265" t="s">
        <v>1238</v>
      </c>
      <c r="C1346" s="11">
        <v>40</v>
      </c>
      <c r="D1346" s="11">
        <v>10</v>
      </c>
      <c r="E1346" s="11">
        <v>0</v>
      </c>
      <c r="F1346" s="11">
        <v>0</v>
      </c>
    </row>
    <row r="1347" x14ac:dyDescent="0.3">
      <c r="A1347" s="265">
        <v>104102039</v>
      </c>
      <c r="B1347" s="265" t="s">
        <v>2382</v>
      </c>
      <c r="C1347" s="11">
        <v>1</v>
      </c>
      <c r="D1347" s="11">
        <v>10</v>
      </c>
      <c r="E1347" s="11">
        <v>0</v>
      </c>
      <c r="F1347" s="11">
        <v>0</v>
      </c>
    </row>
    <row r="1348" x14ac:dyDescent="0.3">
      <c r="A1348" s="265">
        <v>101208004</v>
      </c>
      <c r="B1348" s="265" t="s">
        <v>2383</v>
      </c>
      <c r="C1348" s="11">
        <v>5</v>
      </c>
      <c r="D1348" s="11">
        <v>10</v>
      </c>
      <c r="E1348" s="11">
        <v>0</v>
      </c>
      <c r="F1348" s="11">
        <v>0</v>
      </c>
    </row>
    <row r="1349" x14ac:dyDescent="0.3">
      <c r="A1349" s="265">
        <v>307108010</v>
      </c>
      <c r="B1349" s="265" t="s">
        <v>1075</v>
      </c>
      <c r="C1349" s="11">
        <v>33</v>
      </c>
      <c r="D1349" s="11">
        <v>10</v>
      </c>
      <c r="E1349" s="11">
        <v>0</v>
      </c>
      <c r="F1349" s="11">
        <v>0</v>
      </c>
    </row>
    <row r="1350" x14ac:dyDescent="0.3">
      <c r="A1350" s="265">
        <v>104502418</v>
      </c>
      <c r="B1350" s="265" t="s">
        <v>2384</v>
      </c>
      <c r="C1350" s="11">
        <v>8</v>
      </c>
      <c r="D1350" s="11">
        <v>10</v>
      </c>
      <c r="E1350" s="11">
        <v>0</v>
      </c>
      <c r="F1350" s="11">
        <v>0</v>
      </c>
    </row>
    <row r="1351" x14ac:dyDescent="0.3">
      <c r="A1351" s="265">
        <v>104101544</v>
      </c>
      <c r="B1351" s="265" t="s">
        <v>2385</v>
      </c>
      <c r="C1351" s="11">
        <v>8</v>
      </c>
      <c r="D1351" s="11">
        <v>10</v>
      </c>
      <c r="E1351" s="11">
        <v>0</v>
      </c>
      <c r="F1351" s="11">
        <v>0</v>
      </c>
    </row>
    <row r="1352" x14ac:dyDescent="0.3">
      <c r="A1352" s="265">
        <v>104101844</v>
      </c>
      <c r="B1352" s="265" t="s">
        <v>2386</v>
      </c>
      <c r="C1352" s="11">
        <v>8</v>
      </c>
      <c r="D1352" s="11">
        <v>10</v>
      </c>
      <c r="E1352" s="11">
        <v>0</v>
      </c>
      <c r="F1352" s="11">
        <v>0</v>
      </c>
    </row>
    <row r="1353" x14ac:dyDescent="0.3">
      <c r="A1353" s="265">
        <v>104101615</v>
      </c>
      <c r="B1353" s="265" t="s">
        <v>2387</v>
      </c>
      <c r="C1353" s="11">
        <v>8</v>
      </c>
      <c r="D1353" s="11">
        <v>10</v>
      </c>
      <c r="E1353" s="11">
        <v>0</v>
      </c>
      <c r="F1353" s="11">
        <v>0</v>
      </c>
    </row>
    <row r="1354" x14ac:dyDescent="0.3">
      <c r="A1354" s="265">
        <v>104101897</v>
      </c>
      <c r="B1354" s="265" t="s">
        <v>2388</v>
      </c>
      <c r="C1354" s="11">
        <v>8</v>
      </c>
      <c r="D1354" s="11">
        <v>10</v>
      </c>
      <c r="E1354" s="11">
        <v>0</v>
      </c>
      <c r="F1354" s="11">
        <v>0</v>
      </c>
    </row>
    <row r="1355" x14ac:dyDescent="0.3">
      <c r="A1355" s="265">
        <v>104101046</v>
      </c>
      <c r="B1355" s="265" t="s">
        <v>2389</v>
      </c>
      <c r="C1355" s="11">
        <v>8</v>
      </c>
      <c r="D1355" s="11">
        <v>10</v>
      </c>
      <c r="E1355" s="11">
        <v>0</v>
      </c>
      <c r="F1355" s="11">
        <v>0</v>
      </c>
    </row>
    <row r="1356" x14ac:dyDescent="0.3">
      <c r="A1356" s="265">
        <v>104101047</v>
      </c>
      <c r="B1356" s="265" t="s">
        <v>2390</v>
      </c>
      <c r="C1356" s="11">
        <v>8</v>
      </c>
      <c r="D1356" s="11">
        <v>10</v>
      </c>
      <c r="E1356" s="11">
        <v>0</v>
      </c>
      <c r="F1356" s="11">
        <v>0</v>
      </c>
    </row>
    <row r="1357" x14ac:dyDescent="0.3">
      <c r="A1357" s="265">
        <v>104101426</v>
      </c>
      <c r="B1357" s="265" t="s">
        <v>2391</v>
      </c>
      <c r="C1357" s="11">
        <v>8</v>
      </c>
      <c r="D1357" s="11">
        <v>10</v>
      </c>
      <c r="E1357" s="11">
        <v>0</v>
      </c>
      <c r="F1357" s="11">
        <v>0</v>
      </c>
    </row>
    <row r="1358" x14ac:dyDescent="0.3">
      <c r="A1358" s="265">
        <v>104101425</v>
      </c>
      <c r="B1358" s="265" t="s">
        <v>2392</v>
      </c>
      <c r="C1358" s="11">
        <v>8</v>
      </c>
      <c r="D1358" s="11">
        <v>10</v>
      </c>
      <c r="E1358" s="11">
        <v>0</v>
      </c>
      <c r="F1358" s="11">
        <v>0</v>
      </c>
    </row>
    <row r="1359" x14ac:dyDescent="0.3">
      <c r="A1359" s="265">
        <v>104101277</v>
      </c>
      <c r="B1359" s="265" t="s">
        <v>2393</v>
      </c>
      <c r="C1359" s="11">
        <v>8</v>
      </c>
      <c r="D1359" s="11">
        <v>10</v>
      </c>
      <c r="E1359" s="11">
        <v>0</v>
      </c>
      <c r="F1359" s="11">
        <v>0</v>
      </c>
    </row>
    <row r="1360" x14ac:dyDescent="0.3">
      <c r="A1360" s="265">
        <v>104101048</v>
      </c>
      <c r="B1360" s="265" t="s">
        <v>2394</v>
      </c>
      <c r="C1360" s="11">
        <v>8</v>
      </c>
      <c r="D1360" s="11">
        <v>10</v>
      </c>
      <c r="E1360" s="11">
        <v>0</v>
      </c>
      <c r="F1360" s="11">
        <v>0</v>
      </c>
    </row>
    <row r="1361" x14ac:dyDescent="0.3">
      <c r="A1361" s="265">
        <v>104101162</v>
      </c>
      <c r="B1361" s="265" t="s">
        <v>2395</v>
      </c>
      <c r="C1361" s="11">
        <v>8</v>
      </c>
      <c r="D1361" s="11">
        <v>10</v>
      </c>
      <c r="E1361" s="11">
        <v>0</v>
      </c>
      <c r="F1361" s="11">
        <v>0</v>
      </c>
    </row>
    <row r="1362" x14ac:dyDescent="0.3">
      <c r="A1362" s="265">
        <v>104101498</v>
      </c>
      <c r="B1362" s="265" t="s">
        <v>2396</v>
      </c>
      <c r="C1362" s="11">
        <v>8</v>
      </c>
      <c r="D1362" s="11">
        <v>10</v>
      </c>
      <c r="E1362" s="11">
        <v>0</v>
      </c>
      <c r="F1362" s="11">
        <v>0</v>
      </c>
    </row>
    <row r="1363" x14ac:dyDescent="0.3">
      <c r="A1363" s="265">
        <v>104502504</v>
      </c>
      <c r="B1363" s="265" t="s">
        <v>2397</v>
      </c>
      <c r="C1363" s="11">
        <v>8</v>
      </c>
      <c r="D1363" s="11">
        <v>10</v>
      </c>
      <c r="E1363" s="11">
        <v>0</v>
      </c>
      <c r="F1363" s="11">
        <v>0</v>
      </c>
    </row>
    <row r="1364" x14ac:dyDescent="0.3">
      <c r="A1364" s="265">
        <v>104101427</v>
      </c>
      <c r="B1364" s="265" t="s">
        <v>2398</v>
      </c>
      <c r="C1364" s="11">
        <v>8</v>
      </c>
      <c r="D1364" s="11">
        <v>10</v>
      </c>
      <c r="E1364" s="11">
        <v>0</v>
      </c>
      <c r="F1364" s="11">
        <v>0</v>
      </c>
    </row>
    <row r="1365" x14ac:dyDescent="0.3">
      <c r="A1365" s="265">
        <v>104101279</v>
      </c>
      <c r="B1365" s="265" t="s">
        <v>2399</v>
      </c>
      <c r="C1365" s="11">
        <v>8</v>
      </c>
      <c r="D1365" s="11">
        <v>10</v>
      </c>
      <c r="E1365" s="11">
        <v>0</v>
      </c>
      <c r="F1365" s="11">
        <v>0</v>
      </c>
    </row>
    <row r="1366" x14ac:dyDescent="0.3">
      <c r="A1366" s="265">
        <v>104101593</v>
      </c>
      <c r="B1366" s="265" t="s">
        <v>2400</v>
      </c>
      <c r="C1366" s="11">
        <v>8</v>
      </c>
      <c r="D1366" s="11">
        <v>10</v>
      </c>
      <c r="E1366" s="11">
        <v>0</v>
      </c>
      <c r="F1366" s="11">
        <v>0</v>
      </c>
    </row>
    <row r="1367" x14ac:dyDescent="0.3">
      <c r="A1367" s="265">
        <v>104101806</v>
      </c>
      <c r="B1367" s="265" t="s">
        <v>2401</v>
      </c>
      <c r="C1367" s="11">
        <v>8</v>
      </c>
      <c r="D1367" s="11">
        <v>10</v>
      </c>
      <c r="E1367" s="11">
        <v>0</v>
      </c>
      <c r="F1367" s="11">
        <v>0</v>
      </c>
    </row>
    <row r="1368" x14ac:dyDescent="0.3">
      <c r="A1368" s="265">
        <v>104101855</v>
      </c>
      <c r="B1368" s="265" t="s">
        <v>2402</v>
      </c>
      <c r="C1368" s="11">
        <v>8</v>
      </c>
      <c r="D1368" s="11">
        <v>10</v>
      </c>
      <c r="E1368" s="11">
        <v>0</v>
      </c>
      <c r="F1368" s="11">
        <v>0</v>
      </c>
    </row>
    <row r="1369" x14ac:dyDescent="0.3">
      <c r="A1369" s="265">
        <v>104101595</v>
      </c>
      <c r="B1369" s="265" t="s">
        <v>2403</v>
      </c>
      <c r="C1369" s="11">
        <v>8</v>
      </c>
      <c r="D1369" s="11">
        <v>10</v>
      </c>
      <c r="E1369" s="11">
        <v>0</v>
      </c>
      <c r="F1369" s="11">
        <v>0</v>
      </c>
    </row>
    <row r="1370" x14ac:dyDescent="0.3">
      <c r="A1370" s="265">
        <v>104101856</v>
      </c>
      <c r="B1370" s="265" t="s">
        <v>2404</v>
      </c>
      <c r="C1370" s="11">
        <v>8</v>
      </c>
      <c r="D1370" s="11">
        <v>10</v>
      </c>
      <c r="E1370" s="11">
        <v>0</v>
      </c>
      <c r="F1370" s="11">
        <v>0</v>
      </c>
    </row>
    <row r="1371" x14ac:dyDescent="0.3">
      <c r="A1371" s="265">
        <v>104101603</v>
      </c>
      <c r="B1371" s="265" t="s">
        <v>2405</v>
      </c>
      <c r="C1371" s="11">
        <v>8</v>
      </c>
      <c r="D1371" s="11">
        <v>10</v>
      </c>
      <c r="E1371" s="11">
        <v>0</v>
      </c>
      <c r="F1371" s="11">
        <v>0</v>
      </c>
    </row>
    <row r="1372" x14ac:dyDescent="0.3">
      <c r="A1372" s="265">
        <v>104101604</v>
      </c>
      <c r="B1372" s="265" t="s">
        <v>2406</v>
      </c>
      <c r="C1372" s="11">
        <v>8</v>
      </c>
      <c r="D1372" s="11">
        <v>10</v>
      </c>
      <c r="E1372" s="11">
        <v>0</v>
      </c>
      <c r="F1372" s="11">
        <v>0</v>
      </c>
    </row>
    <row r="1373" x14ac:dyDescent="0.3">
      <c r="A1373" s="265">
        <v>104101608</v>
      </c>
      <c r="B1373" s="265" t="s">
        <v>2407</v>
      </c>
      <c r="C1373" s="11">
        <v>8</v>
      </c>
      <c r="D1373" s="11">
        <v>10</v>
      </c>
      <c r="E1373" s="11">
        <v>0</v>
      </c>
      <c r="F1373" s="11">
        <v>0</v>
      </c>
    </row>
    <row r="1374" x14ac:dyDescent="0.3">
      <c r="A1374" s="265">
        <v>104101610</v>
      </c>
      <c r="B1374" s="265" t="s">
        <v>2408</v>
      </c>
      <c r="C1374" s="11">
        <v>8</v>
      </c>
      <c r="D1374" s="11">
        <v>10</v>
      </c>
      <c r="E1374" s="11">
        <v>0</v>
      </c>
      <c r="F1374" s="11">
        <v>0</v>
      </c>
    </row>
    <row r="1375" x14ac:dyDescent="0.3">
      <c r="A1375" s="265">
        <v>104101611</v>
      </c>
      <c r="B1375" s="265" t="s">
        <v>2409</v>
      </c>
      <c r="C1375" s="11">
        <v>8</v>
      </c>
      <c r="D1375" s="11">
        <v>10</v>
      </c>
      <c r="E1375" s="11">
        <v>0</v>
      </c>
      <c r="F1375" s="11">
        <v>0</v>
      </c>
    </row>
    <row r="1376" x14ac:dyDescent="0.3">
      <c r="A1376" s="265">
        <v>104101609</v>
      </c>
      <c r="B1376" s="265" t="s">
        <v>2410</v>
      </c>
      <c r="C1376" s="11">
        <v>8</v>
      </c>
      <c r="D1376" s="11">
        <v>10</v>
      </c>
      <c r="E1376" s="11">
        <v>0</v>
      </c>
      <c r="F1376" s="11">
        <v>0</v>
      </c>
    </row>
    <row r="1377" x14ac:dyDescent="0.3">
      <c r="A1377" s="265">
        <v>104502347</v>
      </c>
      <c r="B1377" s="265" t="s">
        <v>2411</v>
      </c>
      <c r="C1377" s="11">
        <v>8</v>
      </c>
      <c r="D1377" s="11">
        <v>10</v>
      </c>
      <c r="E1377" s="11">
        <v>0</v>
      </c>
      <c r="F1377" s="11">
        <v>0</v>
      </c>
    </row>
    <row r="1378" x14ac:dyDescent="0.3">
      <c r="A1378" s="265">
        <v>104502427</v>
      </c>
      <c r="B1378" s="265" t="s">
        <v>2412</v>
      </c>
      <c r="C1378" s="11">
        <v>8</v>
      </c>
      <c r="D1378" s="11">
        <v>10</v>
      </c>
      <c r="E1378" s="11">
        <v>0</v>
      </c>
      <c r="F1378" s="11">
        <v>0</v>
      </c>
    </row>
    <row r="1379" x14ac:dyDescent="0.3">
      <c r="A1379" s="265">
        <v>104101623</v>
      </c>
      <c r="B1379" s="265" t="s">
        <v>2413</v>
      </c>
      <c r="C1379" s="11">
        <v>8</v>
      </c>
      <c r="D1379" s="11">
        <v>10</v>
      </c>
      <c r="E1379" s="11">
        <v>0</v>
      </c>
      <c r="F1379" s="11">
        <v>0</v>
      </c>
    </row>
    <row r="1380" x14ac:dyDescent="0.3">
      <c r="A1380" s="265">
        <v>104101719</v>
      </c>
      <c r="B1380" s="265" t="s">
        <v>2414</v>
      </c>
      <c r="C1380" s="11">
        <v>8</v>
      </c>
      <c r="D1380" s="11">
        <v>10</v>
      </c>
      <c r="E1380" s="11">
        <v>0</v>
      </c>
      <c r="F1380" s="11">
        <v>0</v>
      </c>
    </row>
    <row r="1381" x14ac:dyDescent="0.3">
      <c r="A1381" s="265">
        <v>104101854</v>
      </c>
      <c r="B1381" s="265" t="s">
        <v>2415</v>
      </c>
      <c r="C1381" s="11">
        <v>8</v>
      </c>
      <c r="D1381" s="11">
        <v>10</v>
      </c>
      <c r="E1381" s="11">
        <v>0</v>
      </c>
      <c r="F1381" s="11">
        <v>0</v>
      </c>
    </row>
    <row r="1382" x14ac:dyDescent="0.3">
      <c r="A1382" s="265">
        <v>104101049</v>
      </c>
      <c r="B1382" s="265" t="s">
        <v>2416</v>
      </c>
      <c r="C1382" s="11">
        <v>8</v>
      </c>
      <c r="D1382" s="11">
        <v>10</v>
      </c>
      <c r="E1382" s="11">
        <v>0</v>
      </c>
      <c r="F1382" s="11">
        <v>0</v>
      </c>
    </row>
    <row r="1383" x14ac:dyDescent="0.3">
      <c r="A1383" s="265">
        <v>104101843</v>
      </c>
      <c r="B1383" s="265" t="s">
        <v>2417</v>
      </c>
      <c r="C1383" s="11">
        <v>8</v>
      </c>
      <c r="D1383" s="11">
        <v>10</v>
      </c>
      <c r="E1383" s="11">
        <v>0</v>
      </c>
      <c r="F1383" s="11">
        <v>0</v>
      </c>
    </row>
    <row r="1384" x14ac:dyDescent="0.3">
      <c r="A1384" s="265">
        <v>104101428</v>
      </c>
      <c r="B1384" s="265" t="s">
        <v>2418</v>
      </c>
      <c r="C1384" s="11">
        <v>8</v>
      </c>
      <c r="D1384" s="11">
        <v>10</v>
      </c>
      <c r="E1384" s="11">
        <v>0</v>
      </c>
      <c r="F1384" s="11">
        <v>0</v>
      </c>
    </row>
    <row r="1385" x14ac:dyDescent="0.3">
      <c r="A1385" s="265">
        <v>104101634</v>
      </c>
      <c r="B1385" s="265" t="s">
        <v>2419</v>
      </c>
      <c r="C1385" s="11">
        <v>8</v>
      </c>
      <c r="D1385" s="11">
        <v>10</v>
      </c>
      <c r="E1385" s="11">
        <v>0</v>
      </c>
      <c r="F1385" s="11">
        <v>0</v>
      </c>
    </row>
    <row r="1386" x14ac:dyDescent="0.3">
      <c r="A1386" s="265">
        <v>104502405</v>
      </c>
      <c r="B1386" s="265" t="s">
        <v>2420</v>
      </c>
      <c r="C1386" s="11">
        <v>8</v>
      </c>
      <c r="D1386" s="11">
        <v>10</v>
      </c>
      <c r="E1386" s="11">
        <v>0</v>
      </c>
      <c r="F1386" s="11">
        <v>0</v>
      </c>
    </row>
    <row r="1387" x14ac:dyDescent="0.3">
      <c r="A1387" s="265">
        <v>104502189</v>
      </c>
      <c r="B1387" s="265" t="s">
        <v>2421</v>
      </c>
      <c r="C1387" s="11">
        <v>8</v>
      </c>
      <c r="D1387" s="11">
        <v>10</v>
      </c>
      <c r="E1387" s="11">
        <v>0</v>
      </c>
      <c r="F1387" s="11">
        <v>0</v>
      </c>
    </row>
    <row r="1388" x14ac:dyDescent="0.3">
      <c r="A1388" s="265">
        <v>104502191</v>
      </c>
      <c r="B1388" s="265" t="s">
        <v>2422</v>
      </c>
      <c r="C1388" s="11">
        <v>8</v>
      </c>
      <c r="D1388" s="11">
        <v>10</v>
      </c>
      <c r="E1388" s="11">
        <v>0</v>
      </c>
      <c r="F1388" s="11">
        <v>0</v>
      </c>
    </row>
    <row r="1389" x14ac:dyDescent="0.3">
      <c r="A1389" s="265">
        <v>104502190</v>
      </c>
      <c r="B1389" s="265" t="s">
        <v>2423</v>
      </c>
      <c r="C1389" s="11">
        <v>8</v>
      </c>
      <c r="D1389" s="11">
        <v>10</v>
      </c>
      <c r="E1389" s="11">
        <v>0</v>
      </c>
      <c r="F1389" s="11">
        <v>0</v>
      </c>
    </row>
    <row r="1390" x14ac:dyDescent="0.3">
      <c r="A1390" s="265">
        <v>104502184</v>
      </c>
      <c r="B1390" s="265" t="s">
        <v>2424</v>
      </c>
      <c r="C1390" s="11">
        <v>8</v>
      </c>
      <c r="D1390" s="11">
        <v>10</v>
      </c>
      <c r="E1390" s="11">
        <v>0</v>
      </c>
      <c r="F1390" s="11">
        <v>0</v>
      </c>
    </row>
    <row r="1391" x14ac:dyDescent="0.3">
      <c r="A1391" s="265">
        <v>104502193</v>
      </c>
      <c r="B1391" s="265" t="s">
        <v>2425</v>
      </c>
      <c r="C1391" s="11">
        <v>8</v>
      </c>
      <c r="D1391" s="11">
        <v>10</v>
      </c>
      <c r="E1391" s="11">
        <v>0</v>
      </c>
      <c r="F1391" s="11">
        <v>0</v>
      </c>
    </row>
    <row r="1392" x14ac:dyDescent="0.3">
      <c r="A1392" s="265">
        <v>104502192</v>
      </c>
      <c r="B1392" s="265" t="s">
        <v>2426</v>
      </c>
      <c r="C1392" s="11">
        <v>8</v>
      </c>
      <c r="D1392" s="11">
        <v>10</v>
      </c>
      <c r="E1392" s="11">
        <v>0</v>
      </c>
      <c r="F1392" s="11">
        <v>0</v>
      </c>
    </row>
    <row r="1393" x14ac:dyDescent="0.3">
      <c r="A1393" s="265">
        <v>104101550</v>
      </c>
      <c r="B1393" s="265" t="s">
        <v>2427</v>
      </c>
      <c r="C1393" s="11">
        <v>8</v>
      </c>
      <c r="D1393" s="11">
        <v>10</v>
      </c>
      <c r="E1393" s="11">
        <v>0</v>
      </c>
      <c r="F1393" s="11">
        <v>0</v>
      </c>
    </row>
    <row r="1394" x14ac:dyDescent="0.3">
      <c r="A1394" s="265">
        <v>104101833</v>
      </c>
      <c r="B1394" s="265" t="s">
        <v>2428</v>
      </c>
      <c r="C1394" s="11">
        <v>8</v>
      </c>
      <c r="D1394" s="11">
        <v>10</v>
      </c>
      <c r="E1394" s="11">
        <v>0</v>
      </c>
      <c r="F1394" s="11">
        <v>0</v>
      </c>
    </row>
    <row r="1395" x14ac:dyDescent="0.3">
      <c r="A1395" s="265">
        <v>104101545</v>
      </c>
      <c r="B1395" s="265" t="s">
        <v>2429</v>
      </c>
      <c r="C1395" s="11">
        <v>8</v>
      </c>
      <c r="D1395" s="11">
        <v>10</v>
      </c>
      <c r="E1395" s="11">
        <v>0</v>
      </c>
      <c r="F1395" s="11">
        <v>0</v>
      </c>
    </row>
    <row r="1396" x14ac:dyDescent="0.3">
      <c r="A1396" s="265">
        <v>104101547</v>
      </c>
      <c r="B1396" s="265" t="s">
        <v>2430</v>
      </c>
      <c r="C1396" s="11">
        <v>8</v>
      </c>
      <c r="D1396" s="11">
        <v>10</v>
      </c>
      <c r="E1396" s="11">
        <v>0</v>
      </c>
      <c r="F1396" s="11">
        <v>0</v>
      </c>
    </row>
    <row r="1397" x14ac:dyDescent="0.3">
      <c r="A1397" s="265">
        <v>104101546</v>
      </c>
      <c r="B1397" s="265" t="s">
        <v>2431</v>
      </c>
      <c r="C1397" s="11">
        <v>8</v>
      </c>
      <c r="D1397" s="11">
        <v>10</v>
      </c>
      <c r="E1397" s="11">
        <v>0</v>
      </c>
      <c r="F1397" s="11">
        <v>0</v>
      </c>
    </row>
    <row r="1398" x14ac:dyDescent="0.3">
      <c r="A1398" s="265">
        <v>103101873</v>
      </c>
      <c r="B1398" s="265" t="s">
        <v>2432</v>
      </c>
      <c r="C1398" s="11">
        <v>8</v>
      </c>
      <c r="D1398" s="11">
        <v>10</v>
      </c>
      <c r="E1398" s="11">
        <v>0</v>
      </c>
      <c r="F1398" s="11">
        <v>0</v>
      </c>
    </row>
    <row r="1399" x14ac:dyDescent="0.3">
      <c r="A1399" s="265">
        <v>603101092</v>
      </c>
      <c r="B1399" s="265" t="s">
        <v>780</v>
      </c>
      <c r="C1399" s="11">
        <v>20</v>
      </c>
      <c r="D1399" s="11">
        <v>10</v>
      </c>
      <c r="E1399" s="11">
        <v>0</v>
      </c>
      <c r="F1399" s="11">
        <v>0</v>
      </c>
    </row>
    <row r="1400" x14ac:dyDescent="0.3">
      <c r="A1400" s="265">
        <v>104101966</v>
      </c>
      <c r="B1400" s="265" t="s">
        <v>2433</v>
      </c>
      <c r="C1400" s="11">
        <v>8</v>
      </c>
      <c r="D1400" s="11">
        <v>10</v>
      </c>
      <c r="E1400" s="11">
        <v>0</v>
      </c>
      <c r="F1400" s="11">
        <v>0</v>
      </c>
    </row>
    <row r="1401" x14ac:dyDescent="0.3">
      <c r="A1401" s="265">
        <v>104101989</v>
      </c>
      <c r="B1401" s="265" t="s">
        <v>2434</v>
      </c>
      <c r="C1401" s="11">
        <v>8</v>
      </c>
      <c r="D1401" s="11">
        <v>10</v>
      </c>
      <c r="E1401" s="11">
        <v>0</v>
      </c>
      <c r="F1401" s="11">
        <v>0</v>
      </c>
    </row>
    <row r="1402" x14ac:dyDescent="0.3">
      <c r="A1402" s="265">
        <v>104502576</v>
      </c>
      <c r="B1402" s="265" t="s">
        <v>2435</v>
      </c>
      <c r="C1402" s="11">
        <v>8</v>
      </c>
      <c r="D1402" s="11">
        <v>10</v>
      </c>
      <c r="E1402" s="11">
        <v>0</v>
      </c>
      <c r="F1402" s="11">
        <v>0</v>
      </c>
    </row>
    <row r="1403" x14ac:dyDescent="0.3">
      <c r="A1403" s="265">
        <v>101701027</v>
      </c>
      <c r="B1403" s="265" t="s">
        <v>2436</v>
      </c>
      <c r="C1403" s="11">
        <v>1</v>
      </c>
      <c r="D1403" s="11">
        <v>10</v>
      </c>
      <c r="E1403" s="11">
        <v>0</v>
      </c>
      <c r="F1403" s="11">
        <v>0</v>
      </c>
    </row>
    <row r="1404" x14ac:dyDescent="0.3">
      <c r="A1404" s="265">
        <v>101701028</v>
      </c>
      <c r="B1404" s="265" t="s">
        <v>2437</v>
      </c>
      <c r="C1404" s="11">
        <v>1</v>
      </c>
      <c r="D1404" s="11">
        <v>10</v>
      </c>
      <c r="E1404" s="11">
        <v>0</v>
      </c>
      <c r="F1404" s="11">
        <v>0</v>
      </c>
    </row>
    <row r="1405" x14ac:dyDescent="0.3">
      <c r="A1405" s="265">
        <v>104101979</v>
      </c>
      <c r="B1405" s="265" t="s">
        <v>2438</v>
      </c>
      <c r="C1405" s="11">
        <v>8</v>
      </c>
      <c r="D1405" s="11">
        <v>10</v>
      </c>
      <c r="E1405" s="11">
        <v>0</v>
      </c>
      <c r="F1405" s="11">
        <v>0</v>
      </c>
    </row>
    <row r="1406" x14ac:dyDescent="0.3">
      <c r="A1406" s="265">
        <v>308101010</v>
      </c>
      <c r="B1406" s="265" t="s">
        <v>471</v>
      </c>
      <c r="C1406" s="11">
        <v>12</v>
      </c>
      <c r="D1406" s="11">
        <v>10</v>
      </c>
      <c r="E1406" s="11">
        <v>0</v>
      </c>
      <c r="F1406" s="11">
        <v>0</v>
      </c>
    </row>
    <row r="1407" x14ac:dyDescent="0.3">
      <c r="A1407" s="265">
        <v>104101616</v>
      </c>
      <c r="B1407" s="265" t="s">
        <v>2439</v>
      </c>
      <c r="C1407" s="11">
        <v>8</v>
      </c>
      <c r="D1407" s="11">
        <v>10</v>
      </c>
      <c r="E1407" s="11">
        <v>0</v>
      </c>
      <c r="F1407" s="11">
        <v>0</v>
      </c>
    </row>
    <row r="1408" x14ac:dyDescent="0.3">
      <c r="A1408" s="265">
        <v>104502502</v>
      </c>
      <c r="B1408" s="265" t="s">
        <v>2440</v>
      </c>
      <c r="C1408" s="11">
        <v>8</v>
      </c>
      <c r="D1408" s="11">
        <v>10</v>
      </c>
      <c r="E1408" s="11">
        <v>0</v>
      </c>
      <c r="F1408" s="11">
        <v>0</v>
      </c>
    </row>
    <row r="1409" x14ac:dyDescent="0.3">
      <c r="A1409" s="265">
        <v>104502015</v>
      </c>
      <c r="B1409" s="265" t="s">
        <v>2441</v>
      </c>
      <c r="C1409" s="11">
        <v>8</v>
      </c>
      <c r="D1409" s="11">
        <v>10</v>
      </c>
      <c r="E1409" s="11">
        <v>0</v>
      </c>
      <c r="F1409" s="11">
        <v>0</v>
      </c>
    </row>
    <row r="1410" x14ac:dyDescent="0.3">
      <c r="A1410" s="265">
        <v>104101050</v>
      </c>
      <c r="B1410" s="265" t="s">
        <v>2442</v>
      </c>
      <c r="C1410" s="11">
        <v>8</v>
      </c>
      <c r="D1410" s="11">
        <v>10</v>
      </c>
      <c r="E1410" s="11">
        <v>0</v>
      </c>
      <c r="F1410" s="11">
        <v>0</v>
      </c>
    </row>
    <row r="1411" x14ac:dyDescent="0.3">
      <c r="A1411" s="265">
        <v>101211006</v>
      </c>
      <c r="B1411" s="265" t="s">
        <v>2443</v>
      </c>
      <c r="C1411" s="11">
        <v>5</v>
      </c>
      <c r="D1411" s="11">
        <v>10</v>
      </c>
      <c r="E1411" s="11">
        <v>0</v>
      </c>
      <c r="F1411" s="11">
        <v>0</v>
      </c>
    </row>
    <row r="1412" x14ac:dyDescent="0.3">
      <c r="A1412" s="265">
        <v>101211015</v>
      </c>
      <c r="B1412" s="265" t="s">
        <v>2444</v>
      </c>
      <c r="C1412" s="11">
        <v>8</v>
      </c>
      <c r="D1412" s="11">
        <v>10</v>
      </c>
      <c r="E1412" s="11">
        <v>0</v>
      </c>
      <c r="F1412" s="11">
        <v>0</v>
      </c>
    </row>
    <row r="1413" x14ac:dyDescent="0.3">
      <c r="A1413" s="265">
        <v>104101691</v>
      </c>
      <c r="B1413" s="265" t="s">
        <v>2445</v>
      </c>
      <c r="C1413" s="11">
        <v>8</v>
      </c>
      <c r="D1413" s="11">
        <v>10</v>
      </c>
      <c r="E1413" s="11">
        <v>0</v>
      </c>
      <c r="F1413" s="11">
        <v>0</v>
      </c>
    </row>
    <row r="1414" x14ac:dyDescent="0.3">
      <c r="A1414" s="265">
        <v>101211016</v>
      </c>
      <c r="B1414" s="265" t="s">
        <v>2446</v>
      </c>
      <c r="C1414" s="11">
        <v>8</v>
      </c>
      <c r="D1414" s="11">
        <v>10</v>
      </c>
      <c r="E1414" s="11">
        <v>0</v>
      </c>
      <c r="F1414" s="11">
        <v>0</v>
      </c>
    </row>
    <row r="1415" x14ac:dyDescent="0.3">
      <c r="A1415" s="265">
        <v>101211005</v>
      </c>
      <c r="B1415" s="265" t="s">
        <v>2447</v>
      </c>
      <c r="C1415" s="11">
        <v>5</v>
      </c>
      <c r="D1415" s="11">
        <v>10</v>
      </c>
      <c r="E1415" s="11">
        <v>0</v>
      </c>
      <c r="F1415" s="11">
        <v>0</v>
      </c>
    </row>
    <row r="1416" x14ac:dyDescent="0.3">
      <c r="A1416" s="265">
        <v>104502533</v>
      </c>
      <c r="B1416" s="265" t="s">
        <v>2448</v>
      </c>
      <c r="C1416" s="11">
        <v>8</v>
      </c>
      <c r="D1416" s="11">
        <v>10</v>
      </c>
      <c r="E1416" s="11">
        <v>0</v>
      </c>
      <c r="F1416" s="11">
        <v>0</v>
      </c>
    </row>
    <row r="1417" x14ac:dyDescent="0.3">
      <c r="A1417" s="265">
        <v>104101617</v>
      </c>
      <c r="B1417" s="265" t="s">
        <v>2449</v>
      </c>
      <c r="C1417" s="11">
        <v>8</v>
      </c>
      <c r="D1417" s="11">
        <v>10</v>
      </c>
      <c r="E1417" s="11">
        <v>0</v>
      </c>
      <c r="F1417" s="11">
        <v>0</v>
      </c>
    </row>
    <row r="1418" x14ac:dyDescent="0.3">
      <c r="A1418" s="265">
        <v>101106010</v>
      </c>
      <c r="B1418" s="265" t="s">
        <v>2450</v>
      </c>
      <c r="C1418" s="11">
        <v>6</v>
      </c>
      <c r="D1418" s="11">
        <v>10</v>
      </c>
      <c r="E1418" s="11">
        <v>0</v>
      </c>
      <c r="F1418" s="11">
        <v>0</v>
      </c>
    </row>
    <row r="1419" x14ac:dyDescent="0.3">
      <c r="A1419" s="265">
        <v>101106006</v>
      </c>
      <c r="B1419" s="265" t="s">
        <v>2451</v>
      </c>
      <c r="C1419" s="11">
        <v>6</v>
      </c>
      <c r="D1419" s="11">
        <v>10</v>
      </c>
      <c r="E1419" s="11">
        <v>0</v>
      </c>
      <c r="F1419" s="11">
        <v>0</v>
      </c>
    </row>
    <row r="1420" x14ac:dyDescent="0.3">
      <c r="A1420" s="265">
        <v>101106005</v>
      </c>
      <c r="B1420" s="265" t="s">
        <v>2452</v>
      </c>
      <c r="C1420" s="11">
        <v>6</v>
      </c>
      <c r="D1420" s="11">
        <v>10</v>
      </c>
      <c r="E1420" s="11">
        <v>0</v>
      </c>
      <c r="F1420" s="11">
        <v>0</v>
      </c>
    </row>
    <row r="1421" x14ac:dyDescent="0.3">
      <c r="A1421" s="265">
        <v>101106001</v>
      </c>
      <c r="B1421" s="265" t="s">
        <v>2453</v>
      </c>
      <c r="C1421" s="11">
        <v>6</v>
      </c>
      <c r="D1421" s="11">
        <v>10</v>
      </c>
      <c r="E1421" s="11">
        <v>0</v>
      </c>
      <c r="F1421" s="11">
        <v>0</v>
      </c>
    </row>
    <row r="1422" x14ac:dyDescent="0.3">
      <c r="A1422" s="265">
        <v>101106002</v>
      </c>
      <c r="B1422" s="265" t="s">
        <v>2454</v>
      </c>
      <c r="C1422" s="11">
        <v>6</v>
      </c>
      <c r="D1422" s="11">
        <v>10</v>
      </c>
      <c r="E1422" s="11">
        <v>0</v>
      </c>
      <c r="F1422" s="11">
        <v>0</v>
      </c>
    </row>
    <row r="1423" x14ac:dyDescent="0.3">
      <c r="A1423" s="265">
        <v>101106003</v>
      </c>
      <c r="B1423" s="265" t="s">
        <v>2455</v>
      </c>
      <c r="C1423" s="11">
        <v>6</v>
      </c>
      <c r="D1423" s="11">
        <v>10</v>
      </c>
      <c r="E1423" s="11">
        <v>0</v>
      </c>
      <c r="F1423" s="11">
        <v>0</v>
      </c>
    </row>
    <row r="1424" x14ac:dyDescent="0.3">
      <c r="A1424" s="265">
        <v>101106007</v>
      </c>
      <c r="B1424" s="265" t="s">
        <v>2456</v>
      </c>
      <c r="C1424" s="11">
        <v>6</v>
      </c>
      <c r="D1424" s="11">
        <v>10</v>
      </c>
      <c r="E1424" s="11">
        <v>0</v>
      </c>
      <c r="F1424" s="11">
        <v>0</v>
      </c>
    </row>
    <row r="1425" x14ac:dyDescent="0.3">
      <c r="A1425" s="265">
        <v>101106004</v>
      </c>
      <c r="B1425" s="265" t="s">
        <v>2457</v>
      </c>
      <c r="C1425" s="11">
        <v>6</v>
      </c>
      <c r="D1425" s="11">
        <v>10</v>
      </c>
      <c r="E1425" s="11">
        <v>0</v>
      </c>
      <c r="F1425" s="11">
        <v>0</v>
      </c>
    </row>
    <row r="1426" x14ac:dyDescent="0.3">
      <c r="A1426" s="265">
        <v>701301018</v>
      </c>
      <c r="B1426" s="265" t="s">
        <v>909</v>
      </c>
      <c r="C1426" s="11">
        <v>23</v>
      </c>
      <c r="D1426" s="11">
        <v>10</v>
      </c>
      <c r="E1426" s="11">
        <v>0</v>
      </c>
      <c r="F1426" s="11">
        <v>0</v>
      </c>
    </row>
    <row r="1427" x14ac:dyDescent="0.3">
      <c r="A1427" s="265">
        <v>309101001</v>
      </c>
      <c r="B1427" s="265" t="s">
        <v>382</v>
      </c>
      <c r="C1427" s="11">
        <v>27</v>
      </c>
      <c r="D1427" s="11">
        <v>10</v>
      </c>
      <c r="E1427" s="11">
        <v>0</v>
      </c>
      <c r="F1427" s="11">
        <v>1</v>
      </c>
    </row>
    <row r="1428" x14ac:dyDescent="0.3">
      <c r="A1428" s="265">
        <v>104102015</v>
      </c>
      <c r="B1428" s="265" t="s">
        <v>2458</v>
      </c>
      <c r="C1428" s="11">
        <v>8</v>
      </c>
      <c r="D1428" s="11">
        <v>10</v>
      </c>
      <c r="E1428" s="11">
        <v>0</v>
      </c>
      <c r="F1428" s="11">
        <v>0</v>
      </c>
    </row>
    <row r="1429" x14ac:dyDescent="0.3">
      <c r="A1429" s="265">
        <v>104102085</v>
      </c>
      <c r="B1429" s="265" t="s">
        <v>2459</v>
      </c>
      <c r="C1429" s="11">
        <v>8</v>
      </c>
      <c r="D1429" s="11">
        <v>10</v>
      </c>
      <c r="E1429" s="11">
        <v>0</v>
      </c>
      <c r="F1429" s="11">
        <v>0</v>
      </c>
    </row>
    <row r="1430" x14ac:dyDescent="0.3">
      <c r="A1430" s="265">
        <v>104102086</v>
      </c>
      <c r="B1430" s="265" t="s">
        <v>2460</v>
      </c>
      <c r="C1430" s="11">
        <v>8</v>
      </c>
      <c r="D1430" s="11">
        <v>10</v>
      </c>
      <c r="E1430" s="11">
        <v>0</v>
      </c>
      <c r="F1430" s="11">
        <v>0</v>
      </c>
    </row>
    <row r="1431" x14ac:dyDescent="0.3">
      <c r="A1431" s="265">
        <v>104102093</v>
      </c>
      <c r="B1431" s="265" t="s">
        <v>2461</v>
      </c>
      <c r="C1431" s="11">
        <v>8</v>
      </c>
      <c r="D1431" s="11">
        <v>10</v>
      </c>
      <c r="E1431" s="11">
        <v>0</v>
      </c>
      <c r="F1431" s="11">
        <v>0</v>
      </c>
    </row>
    <row r="1432" x14ac:dyDescent="0.3">
      <c r="A1432" s="265">
        <v>101803003</v>
      </c>
      <c r="B1432" s="265" t="s">
        <v>2462</v>
      </c>
      <c r="C1432" s="11">
        <v>8</v>
      </c>
      <c r="D1432" s="11">
        <v>10</v>
      </c>
      <c r="E1432" s="11">
        <v>0</v>
      </c>
      <c r="F1432" s="11">
        <v>0</v>
      </c>
    </row>
    <row r="1433" x14ac:dyDescent="0.3">
      <c r="A1433" s="265">
        <v>101803001</v>
      </c>
      <c r="B1433" s="265" t="s">
        <v>2463</v>
      </c>
      <c r="C1433" s="11">
        <v>8</v>
      </c>
      <c r="D1433" s="11">
        <v>10</v>
      </c>
      <c r="E1433" s="11">
        <v>0</v>
      </c>
      <c r="F1433" s="11">
        <v>0</v>
      </c>
    </row>
    <row r="1434" x14ac:dyDescent="0.3">
      <c r="A1434" s="265">
        <v>101904017</v>
      </c>
      <c r="B1434" s="265" t="s">
        <v>2464</v>
      </c>
      <c r="C1434" s="11">
        <v>8</v>
      </c>
      <c r="D1434" s="11">
        <v>10</v>
      </c>
      <c r="E1434" s="11">
        <v>0</v>
      </c>
      <c r="F1434" s="11">
        <v>0</v>
      </c>
    </row>
    <row r="1435" x14ac:dyDescent="0.3">
      <c r="A1435" s="265">
        <v>311201053</v>
      </c>
      <c r="B1435" s="265" t="s">
        <v>925</v>
      </c>
      <c r="C1435" s="11">
        <v>25</v>
      </c>
      <c r="D1435" s="11">
        <v>10</v>
      </c>
      <c r="E1435" s="11">
        <v>0</v>
      </c>
      <c r="F1435" s="11">
        <v>0</v>
      </c>
    </row>
    <row r="1436" x14ac:dyDescent="0.3">
      <c r="A1436" s="265">
        <v>310103018</v>
      </c>
      <c r="B1436" s="265" t="s">
        <v>394</v>
      </c>
      <c r="C1436" s="11">
        <v>27</v>
      </c>
      <c r="D1436" s="11">
        <v>10</v>
      </c>
      <c r="E1436" s="11">
        <v>0</v>
      </c>
      <c r="F1436" s="11">
        <v>1</v>
      </c>
    </row>
    <row r="1437" x14ac:dyDescent="0.3">
      <c r="A1437" s="265">
        <v>309102028</v>
      </c>
      <c r="B1437" s="265" t="s">
        <v>390</v>
      </c>
      <c r="C1437" s="11">
        <v>27</v>
      </c>
      <c r="D1437" s="11">
        <v>10</v>
      </c>
      <c r="E1437" s="11">
        <v>0</v>
      </c>
      <c r="F1437" s="11">
        <v>1</v>
      </c>
    </row>
    <row r="1438" x14ac:dyDescent="0.3">
      <c r="A1438" s="265">
        <v>104502316</v>
      </c>
      <c r="B1438" s="265" t="s">
        <v>2465</v>
      </c>
      <c r="C1438" s="11">
        <v>8</v>
      </c>
      <c r="D1438" s="11">
        <v>10</v>
      </c>
      <c r="E1438" s="11">
        <v>0</v>
      </c>
      <c r="F1438" s="11">
        <v>0</v>
      </c>
    </row>
    <row r="1439" x14ac:dyDescent="0.3">
      <c r="A1439" s="265">
        <v>101207002</v>
      </c>
      <c r="B1439" s="265" t="s">
        <v>2466</v>
      </c>
      <c r="C1439" s="11">
        <v>5</v>
      </c>
      <c r="D1439" s="11">
        <v>10</v>
      </c>
      <c r="E1439" s="11">
        <v>0</v>
      </c>
      <c r="F1439" s="11">
        <v>0</v>
      </c>
    </row>
    <row r="1440" x14ac:dyDescent="0.3">
      <c r="A1440" s="265">
        <v>104101705</v>
      </c>
      <c r="B1440" s="265" t="s">
        <v>2467</v>
      </c>
      <c r="C1440" s="11">
        <v>8</v>
      </c>
      <c r="D1440" s="11">
        <v>10</v>
      </c>
      <c r="E1440" s="11">
        <v>0</v>
      </c>
      <c r="F1440" s="11">
        <v>0</v>
      </c>
    </row>
    <row r="1441" x14ac:dyDescent="0.3">
      <c r="A1441" s="265">
        <v>101204003</v>
      </c>
      <c r="B1441" s="265" t="s">
        <v>2468</v>
      </c>
      <c r="C1441" s="11">
        <v>5</v>
      </c>
      <c r="D1441" s="11">
        <v>10</v>
      </c>
      <c r="E1441" s="11">
        <v>0</v>
      </c>
      <c r="F1441" s="11">
        <v>0</v>
      </c>
    </row>
    <row r="1442" x14ac:dyDescent="0.3">
      <c r="A1442" s="265">
        <v>104101973</v>
      </c>
      <c r="B1442" s="265" t="s">
        <v>2469</v>
      </c>
      <c r="C1442" s="11">
        <v>8</v>
      </c>
      <c r="D1442" s="11">
        <v>10</v>
      </c>
      <c r="E1442" s="11">
        <v>0</v>
      </c>
      <c r="F1442" s="11">
        <v>0</v>
      </c>
    </row>
    <row r="1443" x14ac:dyDescent="0.3">
      <c r="A1443" s="265">
        <v>101601037</v>
      </c>
      <c r="B1443" s="265" t="s">
        <v>2470</v>
      </c>
      <c r="C1443" s="11">
        <v>1</v>
      </c>
      <c r="D1443" s="11">
        <v>10</v>
      </c>
      <c r="E1443" s="11">
        <v>0</v>
      </c>
      <c r="F1443" s="11">
        <v>0</v>
      </c>
    </row>
    <row r="1444" x14ac:dyDescent="0.3">
      <c r="A1444" s="265">
        <v>201102001</v>
      </c>
      <c r="B1444" s="265" t="s">
        <v>2471</v>
      </c>
      <c r="C1444" s="11">
        <v>12</v>
      </c>
      <c r="D1444" s="11">
        <v>10</v>
      </c>
      <c r="E1444" s="11">
        <v>0</v>
      </c>
      <c r="F1444" s="11">
        <v>0</v>
      </c>
    </row>
    <row r="1445" x14ac:dyDescent="0.3">
      <c r="A1445" s="265">
        <v>201102004</v>
      </c>
      <c r="B1445" s="265" t="s">
        <v>2472</v>
      </c>
      <c r="C1445" s="11">
        <v>12</v>
      </c>
      <c r="D1445" s="11">
        <v>10</v>
      </c>
      <c r="E1445" s="11">
        <v>0</v>
      </c>
      <c r="F1445" s="11">
        <v>0</v>
      </c>
    </row>
    <row r="1446" x14ac:dyDescent="0.3">
      <c r="A1446" s="265">
        <v>701301027</v>
      </c>
      <c r="B1446" s="265" t="s">
        <v>634</v>
      </c>
      <c r="C1446" s="11">
        <v>19</v>
      </c>
      <c r="D1446" s="11">
        <v>10</v>
      </c>
      <c r="E1446" s="11">
        <v>0</v>
      </c>
      <c r="F1446" s="11">
        <v>0</v>
      </c>
    </row>
    <row r="1447" x14ac:dyDescent="0.3">
      <c r="A1447" s="265">
        <v>101701030</v>
      </c>
      <c r="B1447" s="265" t="s">
        <v>2473</v>
      </c>
      <c r="C1447" s="11">
        <v>1</v>
      </c>
      <c r="D1447" s="11">
        <v>10</v>
      </c>
      <c r="E1447" s="11">
        <v>0</v>
      </c>
      <c r="F1447" s="11">
        <v>0</v>
      </c>
    </row>
    <row r="1448" x14ac:dyDescent="0.3">
      <c r="A1448" s="265">
        <v>606402036</v>
      </c>
      <c r="B1448" s="265" t="s">
        <v>563</v>
      </c>
      <c r="C1448" s="11">
        <v>15</v>
      </c>
      <c r="D1448" s="11">
        <v>10</v>
      </c>
      <c r="E1448" s="11">
        <v>0</v>
      </c>
      <c r="F1448" s="11">
        <v>0</v>
      </c>
    </row>
    <row r="1449" x14ac:dyDescent="0.3">
      <c r="A1449" s="265">
        <v>701301008</v>
      </c>
      <c r="B1449" s="265" t="s">
        <v>907</v>
      </c>
      <c r="C1449" s="11">
        <v>23</v>
      </c>
      <c r="D1449" s="11">
        <v>10</v>
      </c>
      <c r="E1449" s="11">
        <v>0</v>
      </c>
      <c r="F1449" s="11">
        <v>0</v>
      </c>
    </row>
    <row r="1450" x14ac:dyDescent="0.3">
      <c r="A1450" s="265">
        <v>311202003</v>
      </c>
      <c r="B1450" s="265" t="s">
        <v>850</v>
      </c>
      <c r="C1450" s="11">
        <v>22</v>
      </c>
      <c r="D1450" s="11">
        <v>10</v>
      </c>
      <c r="E1450" s="11">
        <v>0</v>
      </c>
      <c r="F1450" s="11">
        <v>0</v>
      </c>
    </row>
    <row r="1451" x14ac:dyDescent="0.3">
      <c r="A1451" s="265">
        <v>502101026</v>
      </c>
      <c r="B1451" s="265" t="s">
        <v>969</v>
      </c>
      <c r="C1451" s="11">
        <v>30</v>
      </c>
      <c r="D1451" s="11">
        <v>10</v>
      </c>
      <c r="E1451" s="11">
        <v>0</v>
      </c>
      <c r="F1451" s="11">
        <v>0</v>
      </c>
    </row>
    <row r="1452" x14ac:dyDescent="0.3">
      <c r="A1452" s="265">
        <v>104101693</v>
      </c>
      <c r="B1452" s="265" t="s">
        <v>2474</v>
      </c>
      <c r="C1452" s="11">
        <v>8</v>
      </c>
      <c r="D1452" s="11">
        <v>10</v>
      </c>
      <c r="E1452" s="11">
        <v>0</v>
      </c>
      <c r="F1452" s="11">
        <v>0</v>
      </c>
    </row>
    <row r="1453" x14ac:dyDescent="0.3">
      <c r="A1453" s="265">
        <v>310103038</v>
      </c>
      <c r="B1453" s="265" t="s">
        <v>832</v>
      </c>
      <c r="C1453" s="11">
        <v>22</v>
      </c>
      <c r="D1453" s="11">
        <v>10</v>
      </c>
      <c r="E1453" s="11">
        <v>0</v>
      </c>
      <c r="F1453" s="11">
        <v>0</v>
      </c>
    </row>
    <row r="1454" x14ac:dyDescent="0.3">
      <c r="A1454" s="265">
        <v>309101011</v>
      </c>
      <c r="B1454" s="265" t="s">
        <v>385</v>
      </c>
      <c r="C1454" s="11">
        <v>27</v>
      </c>
      <c r="D1454" s="11">
        <v>10</v>
      </c>
      <c r="E1454" s="11">
        <v>0</v>
      </c>
      <c r="F1454" s="11">
        <v>1</v>
      </c>
    </row>
    <row r="1455" x14ac:dyDescent="0.3">
      <c r="A1455" s="265">
        <v>309101012</v>
      </c>
      <c r="B1455" s="265" t="s">
        <v>386</v>
      </c>
      <c r="C1455" s="11">
        <v>27</v>
      </c>
      <c r="D1455" s="11">
        <v>10</v>
      </c>
      <c r="E1455" s="11">
        <v>0</v>
      </c>
      <c r="F1455" s="11">
        <v>1</v>
      </c>
    </row>
    <row r="1456" x14ac:dyDescent="0.3">
      <c r="A1456" s="265">
        <v>402102024</v>
      </c>
      <c r="B1456" s="265" t="s">
        <v>1245</v>
      </c>
      <c r="C1456" s="11">
        <v>40</v>
      </c>
      <c r="D1456" s="11">
        <v>10</v>
      </c>
      <c r="E1456" s="11">
        <v>0</v>
      </c>
      <c r="F1456" s="11">
        <v>0</v>
      </c>
    </row>
    <row r="1457" x14ac:dyDescent="0.3">
      <c r="A1457" s="265">
        <v>402202023</v>
      </c>
      <c r="B1457" s="265" t="s">
        <v>1255</v>
      </c>
      <c r="C1457" s="11">
        <v>40</v>
      </c>
      <c r="D1457" s="11">
        <v>10</v>
      </c>
      <c r="E1457" s="11">
        <v>0</v>
      </c>
      <c r="F1457" s="11">
        <v>0</v>
      </c>
    </row>
    <row r="1458" x14ac:dyDescent="0.3">
      <c r="A1458" s="265">
        <v>101201013</v>
      </c>
      <c r="B1458" s="265" t="s">
        <v>2475</v>
      </c>
      <c r="C1458" s="11">
        <v>5</v>
      </c>
      <c r="D1458" s="11">
        <v>10</v>
      </c>
      <c r="E1458" s="11">
        <v>0</v>
      </c>
      <c r="F1458" s="11">
        <v>0</v>
      </c>
    </row>
    <row r="1459" x14ac:dyDescent="0.3">
      <c r="A1459" s="265">
        <v>101406003</v>
      </c>
      <c r="B1459" s="265" t="s">
        <v>2476</v>
      </c>
      <c r="C1459" s="11">
        <v>5</v>
      </c>
      <c r="D1459" s="11">
        <v>10</v>
      </c>
      <c r="E1459" s="11">
        <v>0</v>
      </c>
      <c r="F1459" s="11">
        <v>0</v>
      </c>
    </row>
    <row r="1460" x14ac:dyDescent="0.3">
      <c r="A1460" s="265">
        <v>101406001</v>
      </c>
      <c r="B1460" s="265" t="s">
        <v>2477</v>
      </c>
      <c r="C1460" s="11">
        <v>5</v>
      </c>
      <c r="D1460" s="11">
        <v>10</v>
      </c>
      <c r="E1460" s="11">
        <v>0</v>
      </c>
      <c r="F1460" s="11">
        <v>0</v>
      </c>
    </row>
    <row r="1461" x14ac:dyDescent="0.3">
      <c r="A1461" s="265">
        <v>101406002</v>
      </c>
      <c r="B1461" s="265" t="s">
        <v>2478</v>
      </c>
      <c r="C1461" s="11">
        <v>5</v>
      </c>
      <c r="D1461" s="11">
        <v>10</v>
      </c>
      <c r="E1461" s="11">
        <v>0</v>
      </c>
      <c r="F1461" s="11">
        <v>0</v>
      </c>
    </row>
    <row r="1462" x14ac:dyDescent="0.3">
      <c r="A1462" s="265">
        <v>101406007</v>
      </c>
      <c r="B1462" s="265" t="s">
        <v>2479</v>
      </c>
      <c r="C1462" s="11">
        <v>5</v>
      </c>
      <c r="D1462" s="11">
        <v>10</v>
      </c>
      <c r="E1462" s="11">
        <v>0</v>
      </c>
      <c r="F1462" s="11">
        <v>0</v>
      </c>
    </row>
    <row r="1463" x14ac:dyDescent="0.3">
      <c r="A1463" s="265">
        <v>104102067</v>
      </c>
      <c r="B1463" s="265" t="s">
        <v>2480</v>
      </c>
      <c r="C1463" s="11">
        <v>8</v>
      </c>
      <c r="D1463" s="11">
        <v>10</v>
      </c>
      <c r="E1463" s="11">
        <v>0</v>
      </c>
      <c r="F1463" s="11">
        <v>0</v>
      </c>
    </row>
    <row r="1464" x14ac:dyDescent="0.3">
      <c r="A1464" s="265">
        <v>101406005</v>
      </c>
      <c r="B1464" s="265" t="s">
        <v>2481</v>
      </c>
      <c r="C1464" s="11">
        <v>5</v>
      </c>
      <c r="D1464" s="11">
        <v>10</v>
      </c>
      <c r="E1464" s="11">
        <v>0</v>
      </c>
      <c r="F1464" s="11">
        <v>0</v>
      </c>
    </row>
    <row r="1465" x14ac:dyDescent="0.3">
      <c r="A1465" s="265">
        <v>104502197</v>
      </c>
      <c r="B1465" s="265" t="s">
        <v>2482</v>
      </c>
      <c r="C1465" s="11">
        <v>8</v>
      </c>
      <c r="D1465" s="11">
        <v>10</v>
      </c>
      <c r="E1465" s="11">
        <v>0</v>
      </c>
      <c r="F1465" s="11">
        <v>0</v>
      </c>
    </row>
    <row r="1466" x14ac:dyDescent="0.3">
      <c r="A1466" s="265">
        <v>104502196</v>
      </c>
      <c r="B1466" s="265" t="s">
        <v>2483</v>
      </c>
      <c r="C1466" s="11">
        <v>8</v>
      </c>
      <c r="D1466" s="11">
        <v>10</v>
      </c>
      <c r="E1466" s="11">
        <v>0</v>
      </c>
      <c r="F1466" s="11">
        <v>0</v>
      </c>
    </row>
    <row r="1467" x14ac:dyDescent="0.3">
      <c r="A1467" s="265">
        <v>104502195</v>
      </c>
      <c r="B1467" s="265" t="s">
        <v>2484</v>
      </c>
      <c r="C1467" s="11">
        <v>8</v>
      </c>
      <c r="D1467" s="11">
        <v>10</v>
      </c>
      <c r="E1467" s="11">
        <v>0</v>
      </c>
      <c r="F1467" s="11">
        <v>0</v>
      </c>
    </row>
    <row r="1468" x14ac:dyDescent="0.3">
      <c r="A1468" s="265">
        <v>104502400</v>
      </c>
      <c r="B1468" s="265" t="s">
        <v>2485</v>
      </c>
      <c r="C1468" s="11">
        <v>8</v>
      </c>
      <c r="D1468" s="11">
        <v>10</v>
      </c>
      <c r="E1468" s="11">
        <v>0</v>
      </c>
      <c r="F1468" s="11">
        <v>0</v>
      </c>
    </row>
    <row r="1469" x14ac:dyDescent="0.3">
      <c r="A1469" s="265">
        <v>104101618</v>
      </c>
      <c r="B1469" s="265" t="s">
        <v>2486</v>
      </c>
      <c r="C1469" s="11">
        <v>8</v>
      </c>
      <c r="D1469" s="11">
        <v>10</v>
      </c>
      <c r="E1469" s="11">
        <v>0</v>
      </c>
      <c r="F1469" s="11">
        <v>0</v>
      </c>
    </row>
    <row r="1470" x14ac:dyDescent="0.3">
      <c r="A1470" s="265">
        <v>104502199</v>
      </c>
      <c r="B1470" s="265" t="s">
        <v>2487</v>
      </c>
      <c r="C1470" s="11">
        <v>8</v>
      </c>
      <c r="D1470" s="11">
        <v>10</v>
      </c>
      <c r="E1470" s="11">
        <v>0</v>
      </c>
      <c r="F1470" s="11">
        <v>0</v>
      </c>
    </row>
    <row r="1471" x14ac:dyDescent="0.3">
      <c r="A1471" s="265">
        <v>104502387</v>
      </c>
      <c r="B1471" s="265" t="s">
        <v>2488</v>
      </c>
      <c r="C1471" s="11">
        <v>8</v>
      </c>
      <c r="D1471" s="11">
        <v>10</v>
      </c>
      <c r="E1471" s="11">
        <v>0</v>
      </c>
      <c r="F1471" s="11">
        <v>0</v>
      </c>
    </row>
    <row r="1472" x14ac:dyDescent="0.3">
      <c r="A1472" s="265">
        <v>104101619</v>
      </c>
      <c r="B1472" s="265" t="s">
        <v>2489</v>
      </c>
      <c r="C1472" s="11">
        <v>8</v>
      </c>
      <c r="D1472" s="11">
        <v>10</v>
      </c>
      <c r="E1472" s="11">
        <v>0</v>
      </c>
      <c r="F1472" s="11">
        <v>0</v>
      </c>
    </row>
    <row r="1473" x14ac:dyDescent="0.3">
      <c r="A1473" s="265">
        <v>302203048</v>
      </c>
      <c r="B1473" s="265" t="s">
        <v>1140</v>
      </c>
      <c r="C1473" s="11">
        <v>35</v>
      </c>
      <c r="D1473" s="11">
        <v>10</v>
      </c>
      <c r="E1473" s="11">
        <v>0</v>
      </c>
      <c r="F1473" s="11">
        <v>0</v>
      </c>
    </row>
    <row r="1474" x14ac:dyDescent="0.3">
      <c r="A1474" s="265">
        <v>601301011</v>
      </c>
      <c r="B1474" s="265" t="s">
        <v>419</v>
      </c>
      <c r="C1474" s="11">
        <v>26</v>
      </c>
      <c r="D1474" s="11">
        <v>10</v>
      </c>
      <c r="E1474" s="11">
        <v>0</v>
      </c>
      <c r="F1474" s="11">
        <v>1</v>
      </c>
    </row>
    <row r="1475" x14ac:dyDescent="0.3">
      <c r="A1475" s="265">
        <v>601301009</v>
      </c>
      <c r="B1475" s="265" t="s">
        <v>418</v>
      </c>
      <c r="C1475" s="11">
        <v>26</v>
      </c>
      <c r="D1475" s="11">
        <v>10</v>
      </c>
      <c r="E1475" s="11">
        <v>0</v>
      </c>
      <c r="F1475" s="11">
        <v>1</v>
      </c>
    </row>
    <row r="1476" x14ac:dyDescent="0.3">
      <c r="A1476" s="265">
        <v>312102043</v>
      </c>
      <c r="B1476" s="265" t="s">
        <v>559</v>
      </c>
      <c r="C1476" s="11">
        <v>15</v>
      </c>
      <c r="D1476" s="11">
        <v>10</v>
      </c>
      <c r="E1476" s="11">
        <v>0</v>
      </c>
      <c r="F1476" s="11">
        <v>0</v>
      </c>
    </row>
    <row r="1477" x14ac:dyDescent="0.3">
      <c r="A1477" s="265">
        <v>603201088</v>
      </c>
      <c r="B1477" s="265" t="s">
        <v>906</v>
      </c>
      <c r="C1477" s="11">
        <v>23</v>
      </c>
      <c r="D1477" s="11">
        <v>10</v>
      </c>
      <c r="E1477" s="11">
        <v>0</v>
      </c>
      <c r="F1477" s="11">
        <v>0</v>
      </c>
    </row>
    <row r="1478" x14ac:dyDescent="0.3">
      <c r="A1478" s="265">
        <v>101601038</v>
      </c>
      <c r="B1478" s="265" t="s">
        <v>2490</v>
      </c>
      <c r="C1478" s="11">
        <v>1</v>
      </c>
      <c r="D1478" s="11">
        <v>10</v>
      </c>
      <c r="E1478" s="11">
        <v>0</v>
      </c>
      <c r="F1478" s="11">
        <v>0</v>
      </c>
    </row>
    <row r="1479" x14ac:dyDescent="0.3">
      <c r="A1479" s="265">
        <v>302203018</v>
      </c>
      <c r="B1479" s="265" t="s">
        <v>1105</v>
      </c>
      <c r="C1479" s="11">
        <v>35</v>
      </c>
      <c r="D1479" s="11">
        <v>10</v>
      </c>
      <c r="E1479" s="11">
        <v>0</v>
      </c>
      <c r="F1479" s="11">
        <v>0</v>
      </c>
    </row>
    <row r="1480" x14ac:dyDescent="0.3">
      <c r="A1480" s="265">
        <v>312101015</v>
      </c>
      <c r="B1480" s="265" t="s">
        <v>593</v>
      </c>
      <c r="C1480" s="11">
        <v>18</v>
      </c>
      <c r="D1480" s="11">
        <v>10</v>
      </c>
      <c r="E1480" s="11">
        <v>0</v>
      </c>
      <c r="F1480" s="11">
        <v>0</v>
      </c>
    </row>
    <row r="1481" x14ac:dyDescent="0.3">
      <c r="A1481" s="265">
        <v>312101033</v>
      </c>
      <c r="B1481" s="265" t="s">
        <v>607</v>
      </c>
      <c r="C1481" s="11">
        <v>18</v>
      </c>
      <c r="D1481" s="11">
        <v>10</v>
      </c>
      <c r="E1481" s="11">
        <v>0</v>
      </c>
      <c r="F1481" s="11">
        <v>0</v>
      </c>
    </row>
    <row r="1482" x14ac:dyDescent="0.3">
      <c r="A1482" s="265">
        <v>312101017</v>
      </c>
      <c r="B1482" s="265" t="s">
        <v>595</v>
      </c>
      <c r="C1482" s="11">
        <v>18</v>
      </c>
      <c r="D1482" s="11">
        <v>10</v>
      </c>
      <c r="E1482" s="11">
        <v>0</v>
      </c>
      <c r="F1482" s="11">
        <v>0</v>
      </c>
    </row>
    <row r="1483" x14ac:dyDescent="0.3">
      <c r="A1483" s="265">
        <v>312101016</v>
      </c>
      <c r="B1483" s="265" t="s">
        <v>594</v>
      </c>
      <c r="C1483" s="11">
        <v>18</v>
      </c>
      <c r="D1483" s="11">
        <v>10</v>
      </c>
      <c r="E1483" s="11">
        <v>0</v>
      </c>
      <c r="F1483" s="11">
        <v>0</v>
      </c>
    </row>
    <row r="1484" x14ac:dyDescent="0.3">
      <c r="A1484" s="265">
        <v>309301012</v>
      </c>
      <c r="B1484" s="265" t="s">
        <v>932</v>
      </c>
      <c r="C1484" s="11">
        <v>40</v>
      </c>
      <c r="D1484" s="11">
        <v>10</v>
      </c>
      <c r="E1484" s="11">
        <v>0</v>
      </c>
      <c r="F1484" s="11">
        <v>0</v>
      </c>
    </row>
    <row r="1485" x14ac:dyDescent="0.3">
      <c r="A1485" s="265">
        <v>403101001</v>
      </c>
      <c r="B1485" s="265" t="s">
        <v>1207</v>
      </c>
      <c r="C1485" s="11">
        <v>38</v>
      </c>
      <c r="D1485" s="11">
        <v>10</v>
      </c>
      <c r="E1485" s="11">
        <v>0</v>
      </c>
      <c r="F1485" s="11">
        <v>0</v>
      </c>
    </row>
    <row r="1486" x14ac:dyDescent="0.3">
      <c r="A1486" s="265">
        <v>304101011</v>
      </c>
      <c r="B1486" s="265" t="s">
        <v>1160</v>
      </c>
      <c r="C1486" s="11">
        <v>35</v>
      </c>
      <c r="D1486" s="11">
        <v>10</v>
      </c>
      <c r="E1486" s="11">
        <v>0</v>
      </c>
      <c r="F1486" s="11">
        <v>0</v>
      </c>
    </row>
    <row r="1487" x14ac:dyDescent="0.3">
      <c r="A1487" s="265">
        <v>701302010</v>
      </c>
      <c r="B1487" s="265" t="s">
        <v>645</v>
      </c>
      <c r="C1487" s="11">
        <v>19</v>
      </c>
      <c r="D1487" s="11">
        <v>10</v>
      </c>
      <c r="E1487" s="11">
        <v>0</v>
      </c>
      <c r="F1487" s="11">
        <v>0</v>
      </c>
    </row>
    <row r="1488" x14ac:dyDescent="0.3">
      <c r="A1488" s="265">
        <v>312101002</v>
      </c>
      <c r="B1488" s="265" t="s">
        <v>580</v>
      </c>
      <c r="C1488" s="11">
        <v>18</v>
      </c>
      <c r="D1488" s="11">
        <v>10</v>
      </c>
      <c r="E1488" s="11">
        <v>0</v>
      </c>
      <c r="F1488" s="11">
        <v>0</v>
      </c>
    </row>
    <row r="1489" x14ac:dyDescent="0.3">
      <c r="A1489" s="265">
        <v>312101001</v>
      </c>
      <c r="B1489" s="265" t="s">
        <v>579</v>
      </c>
      <c r="C1489" s="11">
        <v>18</v>
      </c>
      <c r="D1489" s="11">
        <v>10</v>
      </c>
      <c r="E1489" s="11">
        <v>0</v>
      </c>
      <c r="F1489" s="11">
        <v>0</v>
      </c>
    </row>
    <row r="1490" x14ac:dyDescent="0.3">
      <c r="A1490" s="265">
        <v>312101003</v>
      </c>
      <c r="B1490" s="265" t="s">
        <v>581</v>
      </c>
      <c r="C1490" s="11">
        <v>18</v>
      </c>
      <c r="D1490" s="11">
        <v>10</v>
      </c>
      <c r="E1490" s="11">
        <v>0</v>
      </c>
      <c r="F1490" s="11">
        <v>0</v>
      </c>
    </row>
    <row r="1491" x14ac:dyDescent="0.3">
      <c r="A1491" s="265">
        <v>701302011</v>
      </c>
      <c r="B1491" s="265" t="s">
        <v>582</v>
      </c>
      <c r="C1491" s="11">
        <v>19</v>
      </c>
      <c r="D1491" s="11">
        <v>10</v>
      </c>
      <c r="E1491" s="11">
        <v>0</v>
      </c>
      <c r="F1491" s="11">
        <v>0</v>
      </c>
    </row>
    <row r="1492" x14ac:dyDescent="0.3">
      <c r="A1492" s="265">
        <v>701302012</v>
      </c>
      <c r="B1492" s="265" t="s">
        <v>646</v>
      </c>
      <c r="C1492" s="11">
        <v>19</v>
      </c>
      <c r="D1492" s="11">
        <v>10</v>
      </c>
      <c r="E1492" s="11">
        <v>0</v>
      </c>
      <c r="F1492" s="11">
        <v>0</v>
      </c>
    </row>
    <row r="1493" x14ac:dyDescent="0.3">
      <c r="A1493" s="265">
        <v>701302013</v>
      </c>
      <c r="B1493" s="265" t="s">
        <v>647</v>
      </c>
      <c r="C1493" s="11">
        <v>19</v>
      </c>
      <c r="D1493" s="11">
        <v>10</v>
      </c>
      <c r="E1493" s="11">
        <v>0</v>
      </c>
      <c r="F1493" s="11">
        <v>0</v>
      </c>
    </row>
    <row r="1494" x14ac:dyDescent="0.3">
      <c r="A1494" s="265">
        <v>603401022</v>
      </c>
      <c r="B1494" s="265" t="s">
        <v>620</v>
      </c>
      <c r="C1494" s="11">
        <v>19</v>
      </c>
      <c r="D1494" s="11">
        <v>10</v>
      </c>
      <c r="E1494" s="11">
        <v>0</v>
      </c>
      <c r="F1494" s="11">
        <v>0</v>
      </c>
    </row>
    <row r="1495" x14ac:dyDescent="0.3">
      <c r="A1495" s="265">
        <v>701302015</v>
      </c>
      <c r="B1495" s="265" t="s">
        <v>648</v>
      </c>
      <c r="C1495" s="11">
        <v>19</v>
      </c>
      <c r="D1495" s="11">
        <v>10</v>
      </c>
      <c r="E1495" s="11">
        <v>0</v>
      </c>
      <c r="F1495" s="11">
        <v>0</v>
      </c>
    </row>
    <row r="1496" x14ac:dyDescent="0.3">
      <c r="A1496" s="265">
        <v>104502297</v>
      </c>
      <c r="B1496" s="265" t="s">
        <v>2491</v>
      </c>
      <c r="C1496" s="11">
        <v>5</v>
      </c>
      <c r="D1496" s="11">
        <v>10</v>
      </c>
      <c r="E1496" s="11">
        <v>0</v>
      </c>
      <c r="F1496" s="11">
        <v>0</v>
      </c>
    </row>
    <row r="1497" x14ac:dyDescent="0.3">
      <c r="A1497" s="265">
        <v>101210009</v>
      </c>
      <c r="B1497" s="265" t="s">
        <v>2492</v>
      </c>
      <c r="C1497" s="11">
        <v>5</v>
      </c>
      <c r="D1497" s="11">
        <v>10</v>
      </c>
      <c r="E1497" s="11">
        <v>0</v>
      </c>
      <c r="F1497" s="11">
        <v>0</v>
      </c>
    </row>
    <row r="1498" x14ac:dyDescent="0.3">
      <c r="A1498" s="265">
        <v>101210031</v>
      </c>
      <c r="B1498" s="265" t="s">
        <v>2493</v>
      </c>
      <c r="C1498" s="11">
        <v>5</v>
      </c>
      <c r="D1498" s="11">
        <v>10</v>
      </c>
      <c r="E1498" s="11">
        <v>0</v>
      </c>
      <c r="F1498" s="11">
        <v>0</v>
      </c>
    </row>
    <row r="1499" x14ac:dyDescent="0.3">
      <c r="A1499" s="265">
        <v>101210010</v>
      </c>
      <c r="B1499" s="265" t="s">
        <v>2494</v>
      </c>
      <c r="C1499" s="11">
        <v>5</v>
      </c>
      <c r="D1499" s="11">
        <v>10</v>
      </c>
      <c r="E1499" s="11">
        <v>0</v>
      </c>
      <c r="F1499" s="11">
        <v>0</v>
      </c>
    </row>
    <row r="1500" x14ac:dyDescent="0.3">
      <c r="A1500" s="265">
        <v>202402088</v>
      </c>
      <c r="B1500" s="265" t="s">
        <v>2495</v>
      </c>
      <c r="C1500" s="11">
        <v>12</v>
      </c>
      <c r="D1500" s="11">
        <v>10</v>
      </c>
      <c r="E1500" s="11">
        <v>0</v>
      </c>
      <c r="F1500" s="11">
        <v>0</v>
      </c>
    </row>
    <row r="1501" x14ac:dyDescent="0.3">
      <c r="A1501" s="265">
        <v>313103005</v>
      </c>
      <c r="B1501" s="265" t="s">
        <v>1234</v>
      </c>
      <c r="C1501" s="11">
        <v>40</v>
      </c>
      <c r="D1501" s="11">
        <v>10</v>
      </c>
      <c r="E1501" s="11">
        <v>0</v>
      </c>
      <c r="F1501" s="11">
        <v>0</v>
      </c>
    </row>
    <row r="1502" x14ac:dyDescent="0.3">
      <c r="A1502" s="265">
        <v>310102003</v>
      </c>
      <c r="B1502" s="265" t="s">
        <v>700</v>
      </c>
      <c r="C1502" s="11">
        <v>20</v>
      </c>
      <c r="D1502" s="11">
        <v>10</v>
      </c>
      <c r="E1502" s="11">
        <v>0</v>
      </c>
      <c r="F1502" s="11">
        <v>0</v>
      </c>
    </row>
    <row r="1503" x14ac:dyDescent="0.3">
      <c r="A1503" s="265">
        <v>603401015</v>
      </c>
      <c r="B1503" s="265" t="s">
        <v>861</v>
      </c>
      <c r="C1503" s="11">
        <v>22</v>
      </c>
      <c r="D1503" s="11">
        <v>10</v>
      </c>
      <c r="E1503" s="11">
        <v>0</v>
      </c>
      <c r="F1503" s="11">
        <v>0</v>
      </c>
    </row>
    <row r="1504" x14ac:dyDescent="0.3">
      <c r="A1504" s="265">
        <v>101701072</v>
      </c>
      <c r="B1504" s="265" t="s">
        <v>2496</v>
      </c>
      <c r="C1504" s="11">
        <v>1</v>
      </c>
      <c r="D1504" s="11">
        <v>10</v>
      </c>
      <c r="E1504" s="11">
        <v>0</v>
      </c>
      <c r="F1504" s="11">
        <v>0</v>
      </c>
    </row>
    <row r="1505" x14ac:dyDescent="0.3">
      <c r="A1505" s="265">
        <v>203101025</v>
      </c>
      <c r="B1505" s="265" t="s">
        <v>468</v>
      </c>
      <c r="C1505" s="11">
        <v>12</v>
      </c>
      <c r="D1505" s="11">
        <v>10</v>
      </c>
      <c r="E1505" s="11">
        <v>0</v>
      </c>
      <c r="F1505" s="11">
        <v>0</v>
      </c>
    </row>
    <row r="1506" x14ac:dyDescent="0.3">
      <c r="A1506" s="265">
        <v>202302082</v>
      </c>
      <c r="B1506" s="265" t="s">
        <v>2497</v>
      </c>
      <c r="C1506" s="11">
        <v>12</v>
      </c>
      <c r="D1506" s="11">
        <v>10</v>
      </c>
      <c r="E1506" s="11">
        <v>0</v>
      </c>
      <c r="F1506" s="11">
        <v>0</v>
      </c>
    </row>
    <row r="1507" x14ac:dyDescent="0.3">
      <c r="A1507" s="265">
        <v>202302105</v>
      </c>
      <c r="B1507" s="265" t="s">
        <v>2498</v>
      </c>
      <c r="C1507" s="11">
        <v>12</v>
      </c>
      <c r="D1507" s="11">
        <v>10</v>
      </c>
      <c r="E1507" s="11">
        <v>0</v>
      </c>
      <c r="F1507" s="11">
        <v>0</v>
      </c>
    </row>
    <row r="1508" x14ac:dyDescent="0.3">
      <c r="A1508" s="265">
        <v>702101888</v>
      </c>
      <c r="B1508" s="265" t="s">
        <v>375</v>
      </c>
      <c r="C1508" s="11">
        <v>24</v>
      </c>
      <c r="D1508" s="11">
        <v>10</v>
      </c>
      <c r="E1508" s="11">
        <v>0</v>
      </c>
      <c r="F1508" s="11">
        <v>5</v>
      </c>
    </row>
    <row r="1509" x14ac:dyDescent="0.3">
      <c r="A1509" s="265">
        <v>603201107</v>
      </c>
      <c r="B1509" s="265" t="s">
        <v>809</v>
      </c>
      <c r="C1509" s="11">
        <v>20</v>
      </c>
      <c r="D1509" s="11">
        <v>10</v>
      </c>
      <c r="E1509" s="11">
        <v>0</v>
      </c>
      <c r="F1509" s="11">
        <v>0</v>
      </c>
    </row>
    <row r="1510" x14ac:dyDescent="0.3">
      <c r="A1510" s="265">
        <v>603101002</v>
      </c>
      <c r="B1510" s="265" t="s">
        <v>740</v>
      </c>
      <c r="C1510" s="11">
        <v>20</v>
      </c>
      <c r="D1510" s="11">
        <v>10</v>
      </c>
      <c r="E1510" s="11">
        <v>0</v>
      </c>
      <c r="F1510" s="11">
        <v>0</v>
      </c>
    </row>
    <row r="1511" x14ac:dyDescent="0.3">
      <c r="A1511" s="265">
        <v>502101050</v>
      </c>
      <c r="B1511" s="265" t="s">
        <v>975</v>
      </c>
      <c r="C1511" s="11">
        <v>30</v>
      </c>
      <c r="D1511" s="11">
        <v>10</v>
      </c>
      <c r="E1511" s="11">
        <v>0</v>
      </c>
      <c r="F1511" s="11">
        <v>0</v>
      </c>
    </row>
    <row r="1512" x14ac:dyDescent="0.3">
      <c r="A1512" s="265">
        <v>702101024</v>
      </c>
      <c r="B1512" s="265" t="s">
        <v>373</v>
      </c>
      <c r="C1512" s="11">
        <v>24</v>
      </c>
      <c r="D1512" s="11">
        <v>10</v>
      </c>
      <c r="E1512" s="11">
        <v>0</v>
      </c>
      <c r="F1512" s="11">
        <v>5</v>
      </c>
    </row>
    <row r="1513" x14ac:dyDescent="0.3">
      <c r="A1513" s="265">
        <v>310103013</v>
      </c>
      <c r="B1513" s="265" t="s">
        <v>873</v>
      </c>
      <c r="C1513" s="11">
        <v>23</v>
      </c>
      <c r="D1513" s="11">
        <v>10</v>
      </c>
      <c r="E1513" s="11">
        <v>0</v>
      </c>
      <c r="F1513" s="11">
        <v>0</v>
      </c>
    </row>
    <row r="1514" x14ac:dyDescent="0.3">
      <c r="A1514" s="265">
        <v>310103055</v>
      </c>
      <c r="B1514" s="265" t="s">
        <v>890</v>
      </c>
      <c r="C1514" s="11">
        <v>23</v>
      </c>
      <c r="D1514" s="11">
        <v>10</v>
      </c>
      <c r="E1514" s="11">
        <v>0</v>
      </c>
      <c r="F1514" s="11">
        <v>0</v>
      </c>
    </row>
    <row r="1515" x14ac:dyDescent="0.3">
      <c r="A1515" s="265">
        <v>603101098</v>
      </c>
      <c r="B1515" s="265" t="s">
        <v>785</v>
      </c>
      <c r="C1515" s="11">
        <v>20</v>
      </c>
      <c r="D1515" s="11">
        <v>10</v>
      </c>
      <c r="E1515" s="11">
        <v>0</v>
      </c>
      <c r="F1515" s="11">
        <v>0</v>
      </c>
    </row>
    <row r="1516" x14ac:dyDescent="0.3">
      <c r="A1516" s="265">
        <v>307102001</v>
      </c>
      <c r="B1516" s="265" t="s">
        <v>1040</v>
      </c>
      <c r="C1516" s="11">
        <v>33</v>
      </c>
      <c r="D1516" s="11">
        <v>10</v>
      </c>
      <c r="E1516" s="11">
        <v>0</v>
      </c>
      <c r="F1516" s="11">
        <v>0</v>
      </c>
    </row>
    <row r="1517" x14ac:dyDescent="0.3">
      <c r="A1517" s="265">
        <v>310103004</v>
      </c>
      <c r="B1517" s="265" t="s">
        <v>865</v>
      </c>
      <c r="C1517" s="11">
        <v>23</v>
      </c>
      <c r="D1517" s="11">
        <v>10</v>
      </c>
      <c r="E1517" s="11">
        <v>0</v>
      </c>
      <c r="F1517" s="11">
        <v>0</v>
      </c>
    </row>
    <row r="1518" x14ac:dyDescent="0.3">
      <c r="A1518" s="265">
        <v>603101096</v>
      </c>
      <c r="B1518" s="265" t="s">
        <v>783</v>
      </c>
      <c r="C1518" s="11">
        <v>20</v>
      </c>
      <c r="D1518" s="11">
        <v>10</v>
      </c>
      <c r="E1518" s="11">
        <v>0</v>
      </c>
      <c r="F1518" s="11">
        <v>0</v>
      </c>
    </row>
    <row r="1519" x14ac:dyDescent="0.3">
      <c r="A1519" s="265">
        <v>603101086</v>
      </c>
      <c r="B1519" s="265" t="s">
        <v>778</v>
      </c>
      <c r="C1519" s="11">
        <v>20</v>
      </c>
      <c r="D1519" s="11">
        <v>10</v>
      </c>
      <c r="E1519" s="11">
        <v>0</v>
      </c>
      <c r="F1519" s="11">
        <v>0</v>
      </c>
    </row>
    <row r="1520" x14ac:dyDescent="0.3">
      <c r="A1520" s="265">
        <v>307107026</v>
      </c>
      <c r="B1520" s="265" t="s">
        <v>1072</v>
      </c>
      <c r="C1520" s="11">
        <v>33</v>
      </c>
      <c r="D1520" s="11">
        <v>10</v>
      </c>
      <c r="E1520" s="11">
        <v>0</v>
      </c>
      <c r="F1520" s="11">
        <v>0</v>
      </c>
    </row>
    <row r="1521" x14ac:dyDescent="0.3">
      <c r="A1521" s="265">
        <v>311201045</v>
      </c>
      <c r="B1521" s="265" t="s">
        <v>849</v>
      </c>
      <c r="C1521" s="11">
        <v>22</v>
      </c>
      <c r="D1521" s="11">
        <v>10</v>
      </c>
      <c r="E1521" s="11">
        <v>0</v>
      </c>
      <c r="F1521" s="11">
        <v>0</v>
      </c>
    </row>
    <row r="1522" x14ac:dyDescent="0.3">
      <c r="A1522" s="265">
        <v>310102030</v>
      </c>
      <c r="B1522" s="265" t="s">
        <v>717</v>
      </c>
      <c r="C1522" s="11">
        <v>20</v>
      </c>
      <c r="D1522" s="11">
        <v>10</v>
      </c>
      <c r="E1522" s="11">
        <v>0</v>
      </c>
      <c r="F1522" s="11">
        <v>0</v>
      </c>
    </row>
    <row r="1523" x14ac:dyDescent="0.3">
      <c r="A1523" s="265">
        <v>603101070</v>
      </c>
      <c r="B1523" s="265" t="s">
        <v>768</v>
      </c>
      <c r="C1523" s="11">
        <v>20</v>
      </c>
      <c r="D1523" s="11">
        <v>10</v>
      </c>
      <c r="E1523" s="11">
        <v>0</v>
      </c>
      <c r="F1523" s="11">
        <v>0</v>
      </c>
    </row>
    <row r="1524" x14ac:dyDescent="0.3">
      <c r="A1524" s="265">
        <v>311201044</v>
      </c>
      <c r="B1524" s="265" t="s">
        <v>848</v>
      </c>
      <c r="C1524" s="11">
        <v>22</v>
      </c>
      <c r="D1524" s="11">
        <v>10</v>
      </c>
      <c r="E1524" s="11">
        <v>0</v>
      </c>
      <c r="F1524" s="11">
        <v>0</v>
      </c>
    </row>
    <row r="1525" x14ac:dyDescent="0.3">
      <c r="A1525" s="265">
        <v>603101004</v>
      </c>
      <c r="B1525" s="265" t="s">
        <v>741</v>
      </c>
      <c r="C1525" s="11">
        <v>20</v>
      </c>
      <c r="D1525" s="11">
        <v>10</v>
      </c>
      <c r="E1525" s="11">
        <v>0</v>
      </c>
      <c r="F1525" s="11">
        <v>0</v>
      </c>
    </row>
    <row r="1526" x14ac:dyDescent="0.3">
      <c r="A1526" s="265">
        <v>701303022</v>
      </c>
      <c r="B1526" s="265" t="s">
        <v>349</v>
      </c>
      <c r="C1526" s="11">
        <v>19</v>
      </c>
      <c r="D1526" s="11">
        <v>10</v>
      </c>
      <c r="E1526" s="11">
        <v>0</v>
      </c>
      <c r="F1526" s="11">
        <v>5</v>
      </c>
    </row>
    <row r="1527" x14ac:dyDescent="0.3">
      <c r="A1527" s="265">
        <v>603101087</v>
      </c>
      <c r="B1527" s="265" t="s">
        <v>779</v>
      </c>
      <c r="C1527" s="11">
        <v>20</v>
      </c>
      <c r="D1527" s="11">
        <v>10</v>
      </c>
      <c r="E1527" s="11">
        <v>0</v>
      </c>
      <c r="F1527" s="11">
        <v>0</v>
      </c>
    </row>
    <row r="1528" x14ac:dyDescent="0.3">
      <c r="A1528" s="265">
        <v>310101026</v>
      </c>
      <c r="B1528" s="265" t="s">
        <v>706</v>
      </c>
      <c r="C1528" s="11">
        <v>20</v>
      </c>
      <c r="D1528" s="11">
        <v>10</v>
      </c>
      <c r="E1528" s="11">
        <v>0</v>
      </c>
      <c r="F1528" s="11">
        <v>0</v>
      </c>
    </row>
    <row r="1529" x14ac:dyDescent="0.3">
      <c r="A1529" s="265">
        <v>302203017</v>
      </c>
      <c r="B1529" s="265" t="s">
        <v>1104</v>
      </c>
      <c r="C1529" s="11">
        <v>35</v>
      </c>
      <c r="D1529" s="11">
        <v>10</v>
      </c>
      <c r="E1529" s="11">
        <v>0</v>
      </c>
      <c r="F1529" s="11">
        <v>0</v>
      </c>
    </row>
    <row r="1530" x14ac:dyDescent="0.3">
      <c r="A1530" s="265">
        <v>307106008</v>
      </c>
      <c r="B1530" s="265" t="s">
        <v>1039</v>
      </c>
      <c r="C1530" s="11">
        <v>33</v>
      </c>
      <c r="D1530" s="11">
        <v>10</v>
      </c>
      <c r="E1530" s="11">
        <v>0</v>
      </c>
      <c r="F1530" s="11">
        <v>0</v>
      </c>
    </row>
    <row r="1531" x14ac:dyDescent="0.3">
      <c r="A1531" s="265">
        <v>603101095</v>
      </c>
      <c r="B1531" s="265" t="s">
        <v>782</v>
      </c>
      <c r="C1531" s="11">
        <v>20</v>
      </c>
      <c r="D1531" s="11">
        <v>10</v>
      </c>
      <c r="E1531" s="11">
        <v>0</v>
      </c>
      <c r="F1531" s="11">
        <v>0</v>
      </c>
    </row>
    <row r="1532" x14ac:dyDescent="0.3">
      <c r="A1532" s="265">
        <v>310103009</v>
      </c>
      <c r="B1532" s="265" t="s">
        <v>870</v>
      </c>
      <c r="C1532" s="11">
        <v>23</v>
      </c>
      <c r="D1532" s="11">
        <v>10</v>
      </c>
      <c r="E1532" s="11">
        <v>0</v>
      </c>
      <c r="F1532" s="11">
        <v>0</v>
      </c>
    </row>
    <row r="1533" x14ac:dyDescent="0.3">
      <c r="A1533" s="265">
        <v>603101097</v>
      </c>
      <c r="B1533" s="265" t="s">
        <v>784</v>
      </c>
      <c r="C1533" s="11">
        <v>20</v>
      </c>
      <c r="D1533" s="11">
        <v>10</v>
      </c>
      <c r="E1533" s="11">
        <v>0</v>
      </c>
      <c r="F1533" s="11">
        <v>0</v>
      </c>
    </row>
    <row r="1534" x14ac:dyDescent="0.3">
      <c r="A1534" s="265">
        <v>603101103</v>
      </c>
      <c r="B1534" s="265" t="s">
        <v>788</v>
      </c>
      <c r="C1534" s="11">
        <v>20</v>
      </c>
      <c r="D1534" s="11">
        <v>10</v>
      </c>
      <c r="E1534" s="11">
        <v>0</v>
      </c>
      <c r="F1534" s="11">
        <v>0</v>
      </c>
    </row>
    <row r="1535" x14ac:dyDescent="0.3">
      <c r="A1535" s="265">
        <v>603101006</v>
      </c>
      <c r="B1535" s="265" t="s">
        <v>742</v>
      </c>
      <c r="C1535" s="11">
        <v>20</v>
      </c>
      <c r="D1535" s="11">
        <v>10</v>
      </c>
      <c r="E1535" s="11">
        <v>0</v>
      </c>
      <c r="F1535" s="11">
        <v>0</v>
      </c>
    </row>
    <row r="1536" x14ac:dyDescent="0.3">
      <c r="A1536" s="265">
        <v>104303002</v>
      </c>
      <c r="B1536" s="265" t="s">
        <v>2499</v>
      </c>
      <c r="C1536" s="11">
        <v>9</v>
      </c>
      <c r="D1536" s="11">
        <v>10</v>
      </c>
      <c r="E1536" s="11">
        <v>0</v>
      </c>
      <c r="F1536" s="11">
        <v>5</v>
      </c>
    </row>
    <row r="1537" x14ac:dyDescent="0.3">
      <c r="A1537" s="265">
        <v>104401051</v>
      </c>
      <c r="B1537" s="265" t="s">
        <v>2500</v>
      </c>
      <c r="C1537" s="11">
        <v>9</v>
      </c>
      <c r="D1537" s="11">
        <v>10</v>
      </c>
      <c r="E1537" s="11">
        <v>0</v>
      </c>
      <c r="F1537" s="11">
        <v>0</v>
      </c>
    </row>
    <row r="1538" x14ac:dyDescent="0.3">
      <c r="A1538" s="265">
        <v>104302017</v>
      </c>
      <c r="B1538" s="265" t="s">
        <v>2501</v>
      </c>
      <c r="C1538" s="11">
        <v>9</v>
      </c>
      <c r="D1538" s="11">
        <v>10</v>
      </c>
      <c r="E1538" s="11">
        <v>0</v>
      </c>
      <c r="F1538" s="11">
        <v>0</v>
      </c>
    </row>
    <row r="1539" x14ac:dyDescent="0.3">
      <c r="A1539" s="265">
        <v>104303003</v>
      </c>
      <c r="B1539" s="265" t="s">
        <v>2502</v>
      </c>
      <c r="C1539" s="11">
        <v>9</v>
      </c>
      <c r="D1539" s="11">
        <v>10</v>
      </c>
      <c r="E1539" s="11">
        <v>0</v>
      </c>
      <c r="F1539" s="11">
        <v>0</v>
      </c>
    </row>
    <row r="1540" x14ac:dyDescent="0.3">
      <c r="A1540" s="265">
        <v>104401050</v>
      </c>
      <c r="B1540" s="265" t="s">
        <v>2503</v>
      </c>
      <c r="C1540" s="11">
        <v>9</v>
      </c>
      <c r="D1540" s="11">
        <v>10</v>
      </c>
      <c r="E1540" s="11">
        <v>0</v>
      </c>
      <c r="F1540" s="11">
        <v>0</v>
      </c>
    </row>
    <row r="1541" x14ac:dyDescent="0.3">
      <c r="A1541" s="265">
        <v>104303004</v>
      </c>
      <c r="B1541" s="265" t="s">
        <v>2504</v>
      </c>
      <c r="C1541" s="11">
        <v>9</v>
      </c>
      <c r="D1541" s="11">
        <v>10</v>
      </c>
      <c r="E1541" s="11">
        <v>0</v>
      </c>
      <c r="F1541" s="11">
        <v>0</v>
      </c>
    </row>
    <row r="1542" x14ac:dyDescent="0.3">
      <c r="A1542" s="265">
        <v>104302008</v>
      </c>
      <c r="B1542" s="265" t="s">
        <v>2505</v>
      </c>
      <c r="C1542" s="11">
        <v>9</v>
      </c>
      <c r="D1542" s="11">
        <v>10</v>
      </c>
      <c r="E1542" s="11">
        <v>0</v>
      </c>
      <c r="F1542" s="11">
        <v>0</v>
      </c>
    </row>
    <row r="1543" x14ac:dyDescent="0.3">
      <c r="A1543" s="265">
        <v>104303005</v>
      </c>
      <c r="B1543" s="265" t="s">
        <v>2506</v>
      </c>
      <c r="C1543" s="11">
        <v>9</v>
      </c>
      <c r="D1543" s="11">
        <v>10</v>
      </c>
      <c r="E1543" s="11">
        <v>0</v>
      </c>
      <c r="F1543" s="11">
        <v>0</v>
      </c>
    </row>
    <row r="1544" x14ac:dyDescent="0.3">
      <c r="A1544" s="265">
        <v>104303006</v>
      </c>
      <c r="B1544" s="265" t="s">
        <v>2507</v>
      </c>
      <c r="C1544" s="11">
        <v>9</v>
      </c>
      <c r="D1544" s="11">
        <v>10</v>
      </c>
      <c r="E1544" s="11">
        <v>0</v>
      </c>
      <c r="F1544" s="11">
        <v>0</v>
      </c>
    </row>
    <row r="1545" x14ac:dyDescent="0.3">
      <c r="A1545" s="265">
        <v>104401060</v>
      </c>
      <c r="B1545" s="265" t="s">
        <v>2508</v>
      </c>
      <c r="C1545" s="11">
        <v>9</v>
      </c>
      <c r="D1545" s="11">
        <v>10</v>
      </c>
      <c r="E1545" s="11">
        <v>0</v>
      </c>
      <c r="F1545" s="11">
        <v>0</v>
      </c>
    </row>
    <row r="1546" x14ac:dyDescent="0.3">
      <c r="A1546" s="265">
        <v>104302019</v>
      </c>
      <c r="B1546" s="265" t="s">
        <v>2509</v>
      </c>
      <c r="C1546" s="11">
        <v>9</v>
      </c>
      <c r="D1546" s="11">
        <v>10</v>
      </c>
      <c r="E1546" s="11">
        <v>0</v>
      </c>
      <c r="F1546" s="11">
        <v>0</v>
      </c>
    </row>
    <row r="1547" x14ac:dyDescent="0.3">
      <c r="A1547" s="265">
        <v>104302015</v>
      </c>
      <c r="B1547" s="265" t="s">
        <v>2510</v>
      </c>
      <c r="C1547" s="11">
        <v>9</v>
      </c>
      <c r="D1547" s="11">
        <v>10</v>
      </c>
      <c r="E1547" s="11">
        <v>0</v>
      </c>
      <c r="F1547" s="11">
        <v>0</v>
      </c>
    </row>
    <row r="1548" x14ac:dyDescent="0.3">
      <c r="A1548" s="265">
        <v>104303007</v>
      </c>
      <c r="B1548" s="265" t="s">
        <v>2511</v>
      </c>
      <c r="C1548" s="11">
        <v>9</v>
      </c>
      <c r="D1548" s="11">
        <v>10</v>
      </c>
      <c r="E1548" s="11">
        <v>0</v>
      </c>
      <c r="F1548" s="11">
        <v>0</v>
      </c>
    </row>
    <row r="1549" x14ac:dyDescent="0.3">
      <c r="A1549" s="265">
        <v>104302010</v>
      </c>
      <c r="B1549" s="265" t="s">
        <v>2512</v>
      </c>
      <c r="C1549" s="11">
        <v>9</v>
      </c>
      <c r="D1549" s="11">
        <v>10</v>
      </c>
      <c r="E1549" s="11">
        <v>0</v>
      </c>
      <c r="F1549" s="11">
        <v>0</v>
      </c>
    </row>
    <row r="1550" x14ac:dyDescent="0.3">
      <c r="A1550" s="265">
        <v>104302005</v>
      </c>
      <c r="B1550" s="265" t="s">
        <v>2513</v>
      </c>
      <c r="C1550" s="11">
        <v>9</v>
      </c>
      <c r="D1550" s="11">
        <v>10</v>
      </c>
      <c r="E1550" s="11">
        <v>0</v>
      </c>
      <c r="F1550" s="11">
        <v>0</v>
      </c>
    </row>
    <row r="1551" x14ac:dyDescent="0.3">
      <c r="A1551" s="265">
        <v>104302014</v>
      </c>
      <c r="B1551" s="265" t="s">
        <v>2514</v>
      </c>
      <c r="C1551" s="11">
        <v>9</v>
      </c>
      <c r="D1551" s="11">
        <v>10</v>
      </c>
      <c r="E1551" s="11">
        <v>0</v>
      </c>
      <c r="F1551" s="11">
        <v>0</v>
      </c>
    </row>
    <row r="1552" x14ac:dyDescent="0.3">
      <c r="A1552" s="265">
        <v>104303008</v>
      </c>
      <c r="B1552" s="265" t="s">
        <v>2515</v>
      </c>
      <c r="C1552" s="11">
        <v>9</v>
      </c>
      <c r="D1552" s="11">
        <v>10</v>
      </c>
      <c r="E1552" s="11">
        <v>0</v>
      </c>
      <c r="F1552" s="11">
        <v>0</v>
      </c>
    </row>
    <row r="1553" x14ac:dyDescent="0.3">
      <c r="A1553" s="265">
        <v>104502037</v>
      </c>
      <c r="B1553" s="265" t="s">
        <v>2516</v>
      </c>
      <c r="C1553" s="11">
        <v>9</v>
      </c>
      <c r="D1553" s="11">
        <v>10</v>
      </c>
      <c r="E1553" s="11">
        <v>0</v>
      </c>
      <c r="F1553" s="11">
        <v>0</v>
      </c>
    </row>
    <row r="1554" x14ac:dyDescent="0.3">
      <c r="A1554" s="265">
        <v>104302007</v>
      </c>
      <c r="B1554" s="265" t="s">
        <v>2517</v>
      </c>
      <c r="C1554" s="11">
        <v>9</v>
      </c>
      <c r="D1554" s="11">
        <v>10</v>
      </c>
      <c r="E1554" s="11">
        <v>0</v>
      </c>
      <c r="F1554" s="11">
        <v>0</v>
      </c>
    </row>
    <row r="1555" x14ac:dyDescent="0.3">
      <c r="A1555" s="265">
        <v>104303009</v>
      </c>
      <c r="B1555" s="265" t="s">
        <v>2518</v>
      </c>
      <c r="C1555" s="11">
        <v>9</v>
      </c>
      <c r="D1555" s="11">
        <v>10</v>
      </c>
      <c r="E1555" s="11">
        <v>0</v>
      </c>
      <c r="F1555" s="11">
        <v>0</v>
      </c>
    </row>
    <row r="1556" x14ac:dyDescent="0.3">
      <c r="A1556" s="265">
        <v>102203009</v>
      </c>
      <c r="B1556" s="265" t="s">
        <v>2519</v>
      </c>
      <c r="C1556" s="11">
        <v>9</v>
      </c>
      <c r="D1556" s="11">
        <v>10</v>
      </c>
      <c r="E1556" s="11">
        <v>0</v>
      </c>
      <c r="F1556" s="11">
        <v>0</v>
      </c>
    </row>
    <row r="1557" x14ac:dyDescent="0.3">
      <c r="A1557" s="265">
        <v>104302004</v>
      </c>
      <c r="B1557" s="265" t="s">
        <v>2520</v>
      </c>
      <c r="C1557" s="11">
        <v>9</v>
      </c>
      <c r="D1557" s="11">
        <v>10</v>
      </c>
      <c r="E1557" s="11">
        <v>0</v>
      </c>
      <c r="F1557" s="11">
        <v>0</v>
      </c>
    </row>
    <row r="1558" x14ac:dyDescent="0.3">
      <c r="A1558" s="265">
        <v>104401030</v>
      </c>
      <c r="B1558" s="265" t="s">
        <v>2521</v>
      </c>
      <c r="C1558" s="11">
        <v>9</v>
      </c>
      <c r="D1558" s="11">
        <v>10</v>
      </c>
      <c r="E1558" s="11">
        <v>0</v>
      </c>
      <c r="F1558" s="11">
        <v>0</v>
      </c>
    </row>
    <row r="1559" x14ac:dyDescent="0.3">
      <c r="A1559" s="265">
        <v>104303010</v>
      </c>
      <c r="B1559" s="265" t="s">
        <v>2522</v>
      </c>
      <c r="C1559" s="11">
        <v>9</v>
      </c>
      <c r="D1559" s="11">
        <v>10</v>
      </c>
      <c r="E1559" s="11">
        <v>0</v>
      </c>
      <c r="F1559" s="11">
        <v>0</v>
      </c>
    </row>
    <row r="1560" x14ac:dyDescent="0.3">
      <c r="A1560" s="265">
        <v>104401055</v>
      </c>
      <c r="B1560" s="265" t="s">
        <v>2523</v>
      </c>
      <c r="C1560" s="11">
        <v>9</v>
      </c>
      <c r="D1560" s="11">
        <v>10</v>
      </c>
      <c r="E1560" s="11">
        <v>0</v>
      </c>
      <c r="F1560" s="11">
        <v>0</v>
      </c>
    </row>
    <row r="1561" x14ac:dyDescent="0.3">
      <c r="A1561" s="265">
        <v>104303011</v>
      </c>
      <c r="B1561" s="265" t="s">
        <v>2524</v>
      </c>
      <c r="C1561" s="11">
        <v>9</v>
      </c>
      <c r="D1561" s="11">
        <v>10</v>
      </c>
      <c r="E1561" s="11">
        <v>0</v>
      </c>
      <c r="F1561" s="11">
        <v>0</v>
      </c>
    </row>
    <row r="1562" x14ac:dyDescent="0.3">
      <c r="A1562" s="265">
        <v>104401059</v>
      </c>
      <c r="B1562" s="265" t="s">
        <v>2525</v>
      </c>
      <c r="C1562" s="11">
        <v>9</v>
      </c>
      <c r="D1562" s="11">
        <v>10</v>
      </c>
      <c r="E1562" s="11">
        <v>0</v>
      </c>
      <c r="F1562" s="11">
        <v>0</v>
      </c>
    </row>
    <row r="1563" x14ac:dyDescent="0.3">
      <c r="A1563" s="265">
        <v>104303012</v>
      </c>
      <c r="B1563" s="265" t="s">
        <v>2526</v>
      </c>
      <c r="C1563" s="11">
        <v>9</v>
      </c>
      <c r="D1563" s="11">
        <v>10</v>
      </c>
      <c r="E1563" s="11">
        <v>0</v>
      </c>
      <c r="F1563" s="11">
        <v>0</v>
      </c>
    </row>
    <row r="1564" x14ac:dyDescent="0.3">
      <c r="A1564" s="265">
        <v>104302006</v>
      </c>
      <c r="B1564" s="265" t="s">
        <v>2527</v>
      </c>
      <c r="C1564" s="11">
        <v>9</v>
      </c>
      <c r="D1564" s="11">
        <v>10</v>
      </c>
      <c r="E1564" s="11">
        <v>0</v>
      </c>
      <c r="F1564" s="11">
        <v>0</v>
      </c>
    </row>
    <row r="1565" x14ac:dyDescent="0.3">
      <c r="A1565" s="265">
        <v>104401061</v>
      </c>
      <c r="B1565" s="265" t="s">
        <v>2528</v>
      </c>
      <c r="C1565" s="11">
        <v>9</v>
      </c>
      <c r="D1565" s="11">
        <v>10</v>
      </c>
      <c r="E1565" s="11">
        <v>0</v>
      </c>
      <c r="F1565" s="11">
        <v>0</v>
      </c>
    </row>
    <row r="1566" x14ac:dyDescent="0.3">
      <c r="A1566" s="265">
        <v>104401049</v>
      </c>
      <c r="B1566" s="265" t="s">
        <v>2529</v>
      </c>
      <c r="C1566" s="11">
        <v>9</v>
      </c>
      <c r="D1566" s="11">
        <v>10</v>
      </c>
      <c r="E1566" s="11">
        <v>0</v>
      </c>
      <c r="F1566" s="11">
        <v>0</v>
      </c>
    </row>
    <row r="1567" x14ac:dyDescent="0.3">
      <c r="A1567" s="265">
        <v>104401054</v>
      </c>
      <c r="B1567" s="265" t="s">
        <v>2530</v>
      </c>
      <c r="C1567" s="11">
        <v>9</v>
      </c>
      <c r="D1567" s="11">
        <v>10</v>
      </c>
      <c r="E1567" s="11">
        <v>0</v>
      </c>
      <c r="F1567" s="11">
        <v>0</v>
      </c>
    </row>
    <row r="1568" x14ac:dyDescent="0.3">
      <c r="A1568" s="265">
        <v>104401053</v>
      </c>
      <c r="B1568" s="265" t="s">
        <v>2531</v>
      </c>
      <c r="C1568" s="11">
        <v>9</v>
      </c>
      <c r="D1568" s="11">
        <v>10</v>
      </c>
      <c r="E1568" s="11">
        <v>0</v>
      </c>
      <c r="F1568" s="11">
        <v>5</v>
      </c>
    </row>
    <row r="1569" x14ac:dyDescent="0.3">
      <c r="A1569" s="265">
        <v>102204003</v>
      </c>
      <c r="B1569" s="265" t="s">
        <v>2532</v>
      </c>
      <c r="C1569" s="11">
        <v>9</v>
      </c>
      <c r="D1569" s="11">
        <v>10</v>
      </c>
      <c r="E1569" s="11">
        <v>0</v>
      </c>
      <c r="F1569" s="11">
        <v>5</v>
      </c>
    </row>
    <row r="1570" x14ac:dyDescent="0.3">
      <c r="A1570" s="265">
        <v>104502038</v>
      </c>
      <c r="B1570" s="265" t="s">
        <v>2533</v>
      </c>
      <c r="C1570" s="11">
        <v>9</v>
      </c>
      <c r="D1570" s="11">
        <v>10</v>
      </c>
      <c r="E1570" s="11">
        <v>0</v>
      </c>
      <c r="F1570" s="11">
        <v>5</v>
      </c>
    </row>
    <row r="1571" x14ac:dyDescent="0.3">
      <c r="A1571" s="265">
        <v>104303013</v>
      </c>
      <c r="B1571" s="265" t="s">
        <v>2534</v>
      </c>
      <c r="C1571" s="11">
        <v>9</v>
      </c>
      <c r="D1571" s="11">
        <v>10</v>
      </c>
      <c r="E1571" s="11">
        <v>0</v>
      </c>
      <c r="F1571" s="11">
        <v>5</v>
      </c>
    </row>
    <row r="1572" x14ac:dyDescent="0.3">
      <c r="A1572" s="265">
        <v>104302018</v>
      </c>
      <c r="B1572" s="265" t="s">
        <v>2535</v>
      </c>
      <c r="C1572" s="11">
        <v>9</v>
      </c>
      <c r="D1572" s="11">
        <v>10</v>
      </c>
      <c r="E1572" s="11">
        <v>0</v>
      </c>
      <c r="F1572" s="11">
        <v>5</v>
      </c>
    </row>
    <row r="1573" x14ac:dyDescent="0.3">
      <c r="A1573" s="265">
        <v>104303014</v>
      </c>
      <c r="B1573" s="265" t="s">
        <v>2536</v>
      </c>
      <c r="C1573" s="11">
        <v>9</v>
      </c>
      <c r="D1573" s="11">
        <v>10</v>
      </c>
      <c r="E1573" s="11">
        <v>0</v>
      </c>
      <c r="F1573" s="11">
        <v>5</v>
      </c>
    </row>
    <row r="1574" x14ac:dyDescent="0.3">
      <c r="A1574" s="265">
        <v>102203014</v>
      </c>
      <c r="B1574" s="265" t="s">
        <v>2537</v>
      </c>
      <c r="C1574" s="11">
        <v>9</v>
      </c>
      <c r="D1574" s="11">
        <v>10</v>
      </c>
      <c r="E1574" s="11">
        <v>0</v>
      </c>
      <c r="F1574" s="11">
        <v>5</v>
      </c>
    </row>
    <row r="1575" x14ac:dyDescent="0.3">
      <c r="A1575" s="265">
        <v>104502039</v>
      </c>
      <c r="B1575" s="265" t="s">
        <v>2538</v>
      </c>
      <c r="C1575" s="11">
        <v>9</v>
      </c>
      <c r="D1575" s="11">
        <v>10</v>
      </c>
      <c r="E1575" s="11">
        <v>0</v>
      </c>
      <c r="F1575" s="11">
        <v>5</v>
      </c>
    </row>
    <row r="1576" x14ac:dyDescent="0.3">
      <c r="A1576" s="265">
        <v>104502051</v>
      </c>
      <c r="B1576" s="265" t="s">
        <v>2539</v>
      </c>
      <c r="C1576" s="11">
        <v>9</v>
      </c>
      <c r="D1576" s="11">
        <v>10</v>
      </c>
      <c r="E1576" s="11">
        <v>0</v>
      </c>
      <c r="F1576" s="11">
        <v>5</v>
      </c>
    </row>
    <row r="1577" x14ac:dyDescent="0.3">
      <c r="A1577" s="265">
        <v>104303016</v>
      </c>
      <c r="B1577" s="265" t="s">
        <v>2540</v>
      </c>
      <c r="C1577" s="11">
        <v>9</v>
      </c>
      <c r="D1577" s="11">
        <v>10</v>
      </c>
      <c r="E1577" s="11">
        <v>0</v>
      </c>
      <c r="F1577" s="11">
        <v>5</v>
      </c>
    </row>
    <row r="1578" x14ac:dyDescent="0.3">
      <c r="A1578" s="265">
        <v>104303015</v>
      </c>
      <c r="B1578" s="265" t="s">
        <v>2541</v>
      </c>
      <c r="C1578" s="11">
        <v>9</v>
      </c>
      <c r="D1578" s="11">
        <v>10</v>
      </c>
      <c r="E1578" s="11">
        <v>0</v>
      </c>
      <c r="F1578" s="11">
        <v>5</v>
      </c>
    </row>
    <row r="1579" x14ac:dyDescent="0.3">
      <c r="A1579" s="265">
        <v>104303019</v>
      </c>
      <c r="B1579" s="265" t="s">
        <v>2542</v>
      </c>
      <c r="C1579" s="11">
        <v>9</v>
      </c>
      <c r="D1579" s="11">
        <v>10</v>
      </c>
      <c r="E1579" s="11">
        <v>0</v>
      </c>
      <c r="F1579" s="11">
        <v>5</v>
      </c>
    </row>
    <row r="1580" x14ac:dyDescent="0.3">
      <c r="A1580" s="265">
        <v>104303017</v>
      </c>
      <c r="B1580" s="265" t="s">
        <v>2543</v>
      </c>
      <c r="C1580" s="11">
        <v>9</v>
      </c>
      <c r="D1580" s="11">
        <v>10</v>
      </c>
      <c r="E1580" s="11">
        <v>0</v>
      </c>
      <c r="F1580" s="11">
        <v>5</v>
      </c>
    </row>
    <row r="1581" x14ac:dyDescent="0.3">
      <c r="A1581" s="265">
        <v>104303018</v>
      </c>
      <c r="B1581" s="265" t="s">
        <v>2544</v>
      </c>
      <c r="C1581" s="11">
        <v>9</v>
      </c>
      <c r="D1581" s="11">
        <v>10</v>
      </c>
      <c r="E1581" s="11">
        <v>0</v>
      </c>
      <c r="F1581" s="11">
        <v>5</v>
      </c>
    </row>
    <row r="1582" x14ac:dyDescent="0.3">
      <c r="A1582" s="265">
        <v>104401056</v>
      </c>
      <c r="B1582" s="265" t="s">
        <v>2545</v>
      </c>
      <c r="C1582" s="11">
        <v>9</v>
      </c>
      <c r="D1582" s="11">
        <v>10</v>
      </c>
      <c r="E1582" s="11">
        <v>0</v>
      </c>
      <c r="F1582" s="11">
        <v>5</v>
      </c>
    </row>
    <row r="1583" x14ac:dyDescent="0.3">
      <c r="A1583" s="265">
        <v>102203031</v>
      </c>
      <c r="B1583" s="265" t="s">
        <v>2546</v>
      </c>
      <c r="C1583" s="11">
        <v>9</v>
      </c>
      <c r="D1583" s="11">
        <v>10</v>
      </c>
      <c r="E1583" s="11">
        <v>0</v>
      </c>
      <c r="F1583" s="11">
        <v>5</v>
      </c>
    </row>
    <row r="1584" x14ac:dyDescent="0.3">
      <c r="A1584" s="265">
        <v>104502048</v>
      </c>
      <c r="B1584" s="265" t="s">
        <v>2547</v>
      </c>
      <c r="C1584" s="11">
        <v>9</v>
      </c>
      <c r="D1584" s="11">
        <v>10</v>
      </c>
      <c r="E1584" s="11">
        <v>0</v>
      </c>
      <c r="F1584" s="11">
        <v>5</v>
      </c>
    </row>
    <row r="1585" x14ac:dyDescent="0.3">
      <c r="A1585" s="265">
        <v>104502043</v>
      </c>
      <c r="B1585" s="265" t="s">
        <v>2548</v>
      </c>
      <c r="C1585" s="11">
        <v>9</v>
      </c>
      <c r="D1585" s="11">
        <v>10</v>
      </c>
      <c r="E1585" s="11">
        <v>0</v>
      </c>
      <c r="F1585" s="11">
        <v>5</v>
      </c>
    </row>
    <row r="1586" x14ac:dyDescent="0.3">
      <c r="A1586" s="265">
        <v>104502047</v>
      </c>
      <c r="B1586" s="265" t="s">
        <v>2549</v>
      </c>
      <c r="C1586" s="11">
        <v>9</v>
      </c>
      <c r="D1586" s="11">
        <v>10</v>
      </c>
      <c r="E1586" s="11">
        <v>0</v>
      </c>
      <c r="F1586" s="11">
        <v>5</v>
      </c>
    </row>
    <row r="1587" x14ac:dyDescent="0.3">
      <c r="A1587" s="265">
        <v>104401047</v>
      </c>
      <c r="B1587" s="265" t="s">
        <v>2550</v>
      </c>
      <c r="C1587" s="11">
        <v>9</v>
      </c>
      <c r="D1587" s="11">
        <v>10</v>
      </c>
      <c r="E1587" s="11">
        <v>0</v>
      </c>
      <c r="F1587" s="11">
        <v>5</v>
      </c>
    </row>
    <row r="1588" x14ac:dyDescent="0.3">
      <c r="A1588" s="265">
        <v>104303022</v>
      </c>
      <c r="B1588" s="265" t="s">
        <v>2551</v>
      </c>
      <c r="C1588" s="11">
        <v>9</v>
      </c>
      <c r="D1588" s="11">
        <v>10</v>
      </c>
      <c r="E1588" s="11">
        <v>0</v>
      </c>
      <c r="F1588" s="11">
        <v>5</v>
      </c>
    </row>
    <row r="1589" x14ac:dyDescent="0.3">
      <c r="A1589" s="265">
        <v>603101062</v>
      </c>
      <c r="B1589" s="265" t="s">
        <v>763</v>
      </c>
      <c r="C1589" s="11">
        <v>20</v>
      </c>
      <c r="D1589" s="11">
        <v>10</v>
      </c>
      <c r="E1589" s="11">
        <v>0</v>
      </c>
      <c r="F1589" s="11">
        <v>0</v>
      </c>
    </row>
    <row r="1590" x14ac:dyDescent="0.3">
      <c r="A1590" s="265">
        <v>603101110</v>
      </c>
      <c r="B1590" s="265" t="s">
        <v>791</v>
      </c>
      <c r="C1590" s="11">
        <v>20</v>
      </c>
      <c r="D1590" s="11">
        <v>10</v>
      </c>
      <c r="E1590" s="11">
        <v>0</v>
      </c>
      <c r="F1590" s="11">
        <v>0</v>
      </c>
    </row>
    <row r="1591" x14ac:dyDescent="0.3">
      <c r="A1591" s="265">
        <v>603101104</v>
      </c>
      <c r="B1591" s="265" t="s">
        <v>789</v>
      </c>
      <c r="C1591" s="11">
        <v>20</v>
      </c>
      <c r="D1591" s="11">
        <v>10</v>
      </c>
      <c r="E1591" s="11">
        <v>0</v>
      </c>
      <c r="F1591" s="11">
        <v>0</v>
      </c>
    </row>
    <row r="1592" x14ac:dyDescent="0.3">
      <c r="A1592" s="265">
        <v>603401041</v>
      </c>
      <c r="B1592" s="265" t="s">
        <v>813</v>
      </c>
      <c r="C1592" s="11">
        <v>20</v>
      </c>
      <c r="D1592" s="11">
        <v>10</v>
      </c>
      <c r="E1592" s="11">
        <v>0</v>
      </c>
      <c r="F1592" s="11">
        <v>0</v>
      </c>
    </row>
    <row r="1593" x14ac:dyDescent="0.3">
      <c r="A1593" s="265">
        <v>502101065</v>
      </c>
      <c r="B1593" s="265" t="s">
        <v>983</v>
      </c>
      <c r="C1593" s="11">
        <v>30</v>
      </c>
      <c r="D1593" s="11">
        <v>10</v>
      </c>
      <c r="E1593" s="11">
        <v>0</v>
      </c>
      <c r="F1593" s="11">
        <v>0</v>
      </c>
    </row>
    <row r="1594" x14ac:dyDescent="0.3">
      <c r="A1594" s="265">
        <v>401120049</v>
      </c>
      <c r="B1594" s="265" t="s">
        <v>2552</v>
      </c>
      <c r="C1594" s="11">
        <v>1</v>
      </c>
      <c r="D1594" s="11">
        <v>10</v>
      </c>
      <c r="E1594" s="11">
        <v>0</v>
      </c>
      <c r="F1594" s="11">
        <v>0</v>
      </c>
    </row>
    <row r="1595" x14ac:dyDescent="0.3">
      <c r="A1595" s="265">
        <v>101601036</v>
      </c>
      <c r="B1595" s="265" t="s">
        <v>2553</v>
      </c>
      <c r="C1595" s="11">
        <v>1</v>
      </c>
      <c r="D1595" s="11">
        <v>10</v>
      </c>
      <c r="E1595" s="11">
        <v>0</v>
      </c>
      <c r="F1595" s="11">
        <v>0</v>
      </c>
    </row>
    <row r="1596" x14ac:dyDescent="0.3">
      <c r="A1596" s="265">
        <v>101301028</v>
      </c>
      <c r="B1596" s="265" t="s">
        <v>2554</v>
      </c>
      <c r="C1596" s="11">
        <v>2</v>
      </c>
      <c r="D1596" s="11">
        <v>10</v>
      </c>
      <c r="E1596" s="11">
        <v>0</v>
      </c>
      <c r="F1596" s="11">
        <v>0</v>
      </c>
    </row>
    <row r="1597" x14ac:dyDescent="0.3">
      <c r="A1597" s="265">
        <v>101108026</v>
      </c>
      <c r="B1597" s="265" t="s">
        <v>2555</v>
      </c>
      <c r="C1597" s="11">
        <v>8</v>
      </c>
      <c r="D1597" s="11">
        <v>10</v>
      </c>
      <c r="E1597" s="11">
        <v>0</v>
      </c>
      <c r="F1597" s="11">
        <v>0</v>
      </c>
    </row>
    <row r="1598" x14ac:dyDescent="0.3">
      <c r="A1598" s="265">
        <v>306301002</v>
      </c>
      <c r="B1598" s="265" t="s">
        <v>2556</v>
      </c>
      <c r="C1598" s="11">
        <v>16</v>
      </c>
      <c r="D1598" s="11">
        <v>10</v>
      </c>
      <c r="E1598" s="11">
        <v>1</v>
      </c>
      <c r="F1598" s="11">
        <v>10</v>
      </c>
    </row>
    <row r="1599" x14ac:dyDescent="0.3">
      <c r="A1599" s="265">
        <v>101903011</v>
      </c>
      <c r="B1599" s="265" t="s">
        <v>2557</v>
      </c>
      <c r="C1599" s="11">
        <v>8</v>
      </c>
      <c r="D1599" s="11">
        <v>10</v>
      </c>
      <c r="E1599" s="11">
        <v>0</v>
      </c>
      <c r="F1599" s="11">
        <v>0</v>
      </c>
    </row>
    <row r="1600" x14ac:dyDescent="0.3">
      <c r="A1600" s="265">
        <v>310104032</v>
      </c>
      <c r="B1600" s="265" t="s">
        <v>725</v>
      </c>
      <c r="C1600" s="11">
        <v>20</v>
      </c>
      <c r="D1600" s="11">
        <v>10</v>
      </c>
      <c r="E1600" s="11">
        <v>0</v>
      </c>
      <c r="F1600" s="11">
        <v>0</v>
      </c>
    </row>
    <row r="1601" x14ac:dyDescent="0.3">
      <c r="A1601" s="265">
        <v>701303073</v>
      </c>
      <c r="B1601" s="265" t="s">
        <v>688</v>
      </c>
      <c r="C1601" s="11">
        <v>19</v>
      </c>
      <c r="D1601" s="11">
        <v>10</v>
      </c>
      <c r="E1601" s="11">
        <v>0</v>
      </c>
      <c r="F1601" s="11">
        <v>5</v>
      </c>
    </row>
    <row r="1602" x14ac:dyDescent="0.3">
      <c r="A1602" s="265">
        <v>311201048</v>
      </c>
      <c r="B1602" s="265" t="s">
        <v>922</v>
      </c>
      <c r="C1602" s="11">
        <v>25</v>
      </c>
      <c r="D1602" s="11">
        <v>10</v>
      </c>
      <c r="E1602" s="11">
        <v>0</v>
      </c>
      <c r="F1602" s="11">
        <v>0</v>
      </c>
    </row>
    <row r="1603" x14ac:dyDescent="0.3">
      <c r="A1603" s="265">
        <v>709101018</v>
      </c>
      <c r="B1603" s="265" t="s">
        <v>1341</v>
      </c>
      <c r="C1603" s="11">
        <v>40</v>
      </c>
      <c r="D1603" s="11">
        <v>10</v>
      </c>
      <c r="E1603" s="11">
        <v>0</v>
      </c>
      <c r="F1603" s="11">
        <v>0</v>
      </c>
    </row>
    <row r="1604" x14ac:dyDescent="0.3">
      <c r="A1604" s="265">
        <v>310104030</v>
      </c>
      <c r="B1604" s="265" t="s">
        <v>724</v>
      </c>
      <c r="C1604" s="11">
        <v>20</v>
      </c>
      <c r="D1604" s="11">
        <v>10</v>
      </c>
      <c r="E1604" s="11">
        <v>0</v>
      </c>
      <c r="F1604" s="11">
        <v>0</v>
      </c>
    </row>
    <row r="1605" x14ac:dyDescent="0.3">
      <c r="A1605" s="265">
        <v>603101058</v>
      </c>
      <c r="B1605" s="265" t="s">
        <v>761</v>
      </c>
      <c r="C1605" s="11">
        <v>20</v>
      </c>
      <c r="D1605" s="11">
        <v>10</v>
      </c>
      <c r="E1605" s="11">
        <v>0</v>
      </c>
      <c r="F1605" s="11">
        <v>0</v>
      </c>
    </row>
    <row r="1606" x14ac:dyDescent="0.3">
      <c r="A1606" s="265">
        <v>701301029</v>
      </c>
      <c r="B1606" s="265" t="s">
        <v>635</v>
      </c>
      <c r="C1606" s="11">
        <v>19</v>
      </c>
      <c r="D1606" s="11">
        <v>10</v>
      </c>
      <c r="E1606" s="11">
        <v>0</v>
      </c>
      <c r="F1606" s="11">
        <v>0</v>
      </c>
    </row>
    <row r="1607" x14ac:dyDescent="0.3">
      <c r="A1607" s="265">
        <v>304101020</v>
      </c>
      <c r="B1607" s="265" t="s">
        <v>1167</v>
      </c>
      <c r="C1607" s="11">
        <v>35</v>
      </c>
      <c r="D1607" s="11">
        <v>10</v>
      </c>
      <c r="E1607" s="11">
        <v>0</v>
      </c>
      <c r="F1607" s="11">
        <v>0</v>
      </c>
    </row>
    <row r="1608" x14ac:dyDescent="0.3">
      <c r="A1608" s="265">
        <v>310104040</v>
      </c>
      <c r="B1608" s="265" t="s">
        <v>726</v>
      </c>
      <c r="C1608" s="11">
        <v>20</v>
      </c>
      <c r="D1608" s="11">
        <v>10</v>
      </c>
      <c r="E1608" s="11">
        <v>0</v>
      </c>
      <c r="F1608" s="11">
        <v>0</v>
      </c>
    </row>
    <row r="1609" x14ac:dyDescent="0.3">
      <c r="A1609" s="265">
        <v>310101024</v>
      </c>
      <c r="B1609" s="265" t="s">
        <v>705</v>
      </c>
      <c r="C1609" s="11">
        <v>20</v>
      </c>
      <c r="D1609" s="11">
        <v>10</v>
      </c>
      <c r="E1609" s="11">
        <v>0</v>
      </c>
      <c r="F1609" s="11">
        <v>0</v>
      </c>
    </row>
    <row r="1610" x14ac:dyDescent="0.3">
      <c r="A1610" s="265">
        <v>605302010</v>
      </c>
      <c r="B1610" s="265" t="s">
        <v>2558</v>
      </c>
      <c r="C1610" s="11">
        <v>15</v>
      </c>
      <c r="D1610" s="11">
        <v>10</v>
      </c>
      <c r="E1610" s="11">
        <v>1</v>
      </c>
      <c r="F1610" s="11">
        <v>0</v>
      </c>
    </row>
    <row r="1611" x14ac:dyDescent="0.3">
      <c r="A1611" s="265">
        <v>101601012</v>
      </c>
      <c r="B1611" s="265" t="s">
        <v>2559</v>
      </c>
      <c r="C1611" s="11">
        <v>1</v>
      </c>
      <c r="D1611" s="11">
        <v>10</v>
      </c>
      <c r="E1611" s="11">
        <v>0</v>
      </c>
      <c r="F1611" s="11">
        <v>0</v>
      </c>
    </row>
    <row r="1612" x14ac:dyDescent="0.3">
      <c r="A1612" s="265">
        <v>101701066</v>
      </c>
      <c r="B1612" s="265" t="s">
        <v>2560</v>
      </c>
      <c r="C1612" s="11">
        <v>1</v>
      </c>
      <c r="D1612" s="11">
        <v>10</v>
      </c>
      <c r="E1612" s="11">
        <v>0</v>
      </c>
      <c r="F1612" s="11">
        <v>0</v>
      </c>
    </row>
    <row r="1613" x14ac:dyDescent="0.3">
      <c r="A1613" s="265">
        <v>101902016</v>
      </c>
      <c r="B1613" s="265" t="s">
        <v>2561</v>
      </c>
      <c r="C1613" s="11">
        <v>1</v>
      </c>
      <c r="D1613" s="11">
        <v>10</v>
      </c>
      <c r="E1613" s="11">
        <v>0</v>
      </c>
      <c r="F1613" s="11">
        <v>0</v>
      </c>
    </row>
    <row r="1614" x14ac:dyDescent="0.3">
      <c r="A1614" s="265">
        <v>101902007</v>
      </c>
      <c r="B1614" s="265" t="s">
        <v>2562</v>
      </c>
      <c r="C1614" s="11">
        <v>1</v>
      </c>
      <c r="D1614" s="11">
        <v>10</v>
      </c>
      <c r="E1614" s="11">
        <v>0</v>
      </c>
      <c r="F1614" s="11">
        <v>0</v>
      </c>
    </row>
    <row r="1615" x14ac:dyDescent="0.3">
      <c r="A1615" s="265">
        <v>606201003</v>
      </c>
      <c r="B1615" s="265" t="s">
        <v>2563</v>
      </c>
      <c r="C1615" s="11">
        <v>15</v>
      </c>
      <c r="D1615" s="11">
        <v>10</v>
      </c>
      <c r="E1615" s="11">
        <v>1</v>
      </c>
      <c r="F1615" s="11">
        <v>0</v>
      </c>
    </row>
    <row r="1616" x14ac:dyDescent="0.3">
      <c r="A1616" s="265">
        <v>302203004</v>
      </c>
      <c r="B1616" s="265" t="s">
        <v>1096</v>
      </c>
      <c r="C1616" s="11">
        <v>35</v>
      </c>
      <c r="D1616" s="11">
        <v>10</v>
      </c>
      <c r="E1616" s="11">
        <v>0</v>
      </c>
      <c r="F1616" s="11">
        <v>0</v>
      </c>
    </row>
    <row r="1617" x14ac:dyDescent="0.3">
      <c r="A1617" s="265">
        <v>603101036</v>
      </c>
      <c r="B1617" s="265" t="s">
        <v>1191</v>
      </c>
      <c r="C1617" s="11">
        <v>35</v>
      </c>
      <c r="D1617" s="11">
        <v>10</v>
      </c>
      <c r="E1617" s="11">
        <v>0</v>
      </c>
      <c r="F1617" s="11">
        <v>0</v>
      </c>
    </row>
    <row r="1618" x14ac:dyDescent="0.3">
      <c r="A1618" s="265">
        <v>104101051</v>
      </c>
      <c r="B1618" s="265" t="s">
        <v>2564</v>
      </c>
      <c r="C1618" s="11">
        <v>8</v>
      </c>
      <c r="D1618" s="11">
        <v>10</v>
      </c>
      <c r="E1618" s="11">
        <v>0</v>
      </c>
      <c r="F1618" s="11">
        <v>0</v>
      </c>
    </row>
    <row r="1619" x14ac:dyDescent="0.3">
      <c r="A1619" s="265">
        <v>104101429</v>
      </c>
      <c r="B1619" s="265" t="s">
        <v>2565</v>
      </c>
      <c r="C1619" s="11">
        <v>8</v>
      </c>
      <c r="D1619" s="11">
        <v>10</v>
      </c>
      <c r="E1619" s="11">
        <v>0</v>
      </c>
      <c r="F1619" s="11">
        <v>0</v>
      </c>
    </row>
    <row r="1620" x14ac:dyDescent="0.3">
      <c r="A1620" s="265">
        <v>307108006</v>
      </c>
      <c r="B1620" s="265" t="s">
        <v>1074</v>
      </c>
      <c r="C1620" s="11">
        <v>33</v>
      </c>
      <c r="D1620" s="11">
        <v>10</v>
      </c>
      <c r="E1620" s="11">
        <v>0</v>
      </c>
      <c r="F1620" s="11">
        <v>0</v>
      </c>
    </row>
    <row r="1621" x14ac:dyDescent="0.3">
      <c r="A1621" s="265">
        <v>201101007</v>
      </c>
      <c r="B1621" s="265" t="s">
        <v>2566</v>
      </c>
      <c r="C1621" s="11">
        <v>11</v>
      </c>
      <c r="D1621" s="11">
        <v>10</v>
      </c>
      <c r="E1621" s="11">
        <v>0</v>
      </c>
      <c r="F1621" s="11">
        <v>0</v>
      </c>
    </row>
    <row r="1622" x14ac:dyDescent="0.3">
      <c r="A1622" s="265">
        <v>503401003</v>
      </c>
      <c r="B1622" s="265" t="s">
        <v>1202</v>
      </c>
      <c r="C1622" s="11">
        <v>36</v>
      </c>
      <c r="D1622" s="11">
        <v>10</v>
      </c>
      <c r="E1622" s="11">
        <v>0</v>
      </c>
      <c r="F1622" s="11">
        <v>0</v>
      </c>
    </row>
    <row r="1623" x14ac:dyDescent="0.3">
      <c r="A1623" s="265">
        <v>603101028</v>
      </c>
      <c r="B1623" s="265" t="s">
        <v>754</v>
      </c>
      <c r="C1623" s="11">
        <v>20</v>
      </c>
      <c r="D1623" s="11">
        <v>10</v>
      </c>
      <c r="E1623" s="11">
        <v>0</v>
      </c>
      <c r="F1623" s="11">
        <v>0</v>
      </c>
    </row>
    <row r="1624" x14ac:dyDescent="0.3">
      <c r="A1624" s="265">
        <v>101301021</v>
      </c>
      <c r="B1624" s="265" t="s">
        <v>2567</v>
      </c>
      <c r="C1624" s="11">
        <v>2</v>
      </c>
      <c r="D1624" s="11">
        <v>10</v>
      </c>
      <c r="E1624" s="11">
        <v>0</v>
      </c>
      <c r="F1624" s="11">
        <v>0</v>
      </c>
    </row>
    <row r="1625" x14ac:dyDescent="0.3">
      <c r="A1625" s="265">
        <v>701303042</v>
      </c>
      <c r="B1625" s="265" t="s">
        <v>358</v>
      </c>
      <c r="C1625" s="11">
        <v>19</v>
      </c>
      <c r="D1625" s="11">
        <v>10</v>
      </c>
      <c r="E1625" s="11">
        <v>0</v>
      </c>
      <c r="F1625" s="11">
        <v>5</v>
      </c>
    </row>
    <row r="1626" x14ac:dyDescent="0.3">
      <c r="A1626" s="265">
        <v>701303023</v>
      </c>
      <c r="B1626" s="265" t="s">
        <v>350</v>
      </c>
      <c r="C1626" s="11">
        <v>19</v>
      </c>
      <c r="D1626" s="11">
        <v>10</v>
      </c>
      <c r="E1626" s="11">
        <v>0</v>
      </c>
      <c r="F1626" s="11">
        <v>5</v>
      </c>
    </row>
    <row r="1627" x14ac:dyDescent="0.3">
      <c r="A1627" s="265">
        <v>101107008</v>
      </c>
      <c r="B1627" s="265" t="s">
        <v>2568</v>
      </c>
      <c r="C1627" s="11">
        <v>6</v>
      </c>
      <c r="D1627" s="11">
        <v>10</v>
      </c>
      <c r="E1627" s="11">
        <v>0</v>
      </c>
      <c r="F1627" s="11">
        <v>0</v>
      </c>
    </row>
    <row r="1628" x14ac:dyDescent="0.3">
      <c r="A1628" s="265">
        <v>104101052</v>
      </c>
      <c r="B1628" s="265" t="s">
        <v>2569</v>
      </c>
      <c r="C1628" s="11">
        <v>8</v>
      </c>
      <c r="D1628" s="11">
        <v>10</v>
      </c>
      <c r="E1628" s="11">
        <v>0</v>
      </c>
      <c r="F1628" s="11">
        <v>0</v>
      </c>
    </row>
    <row r="1629" x14ac:dyDescent="0.3">
      <c r="A1629" s="265">
        <v>104502553</v>
      </c>
      <c r="B1629" s="265" t="s">
        <v>2570</v>
      </c>
      <c r="C1629" s="11">
        <v>8</v>
      </c>
      <c r="D1629" s="11">
        <v>10</v>
      </c>
      <c r="E1629" s="11">
        <v>0</v>
      </c>
      <c r="F1629" s="11">
        <v>0</v>
      </c>
    </row>
    <row r="1630" x14ac:dyDescent="0.3">
      <c r="A1630" s="265">
        <v>104101282</v>
      </c>
      <c r="B1630" s="265" t="s">
        <v>2571</v>
      </c>
      <c r="C1630" s="11">
        <v>8</v>
      </c>
      <c r="D1630" s="11">
        <v>10</v>
      </c>
      <c r="E1630" s="11">
        <v>0</v>
      </c>
      <c r="F1630" s="11">
        <v>0</v>
      </c>
    </row>
    <row r="1631" x14ac:dyDescent="0.3">
      <c r="A1631" s="265">
        <v>104502554</v>
      </c>
      <c r="B1631" s="265" t="s">
        <v>2572</v>
      </c>
      <c r="C1631" s="11">
        <v>8</v>
      </c>
      <c r="D1631" s="11">
        <v>10</v>
      </c>
      <c r="E1631" s="11">
        <v>0</v>
      </c>
      <c r="F1631" s="11">
        <v>0</v>
      </c>
    </row>
    <row r="1632" x14ac:dyDescent="0.3">
      <c r="A1632" s="265">
        <v>104502016</v>
      </c>
      <c r="B1632" s="265" t="s">
        <v>2573</v>
      </c>
      <c r="C1632" s="11">
        <v>8</v>
      </c>
      <c r="D1632" s="11">
        <v>10</v>
      </c>
      <c r="E1632" s="11">
        <v>0</v>
      </c>
      <c r="F1632" s="11">
        <v>0</v>
      </c>
    </row>
    <row r="1633" x14ac:dyDescent="0.3">
      <c r="A1633" s="265">
        <v>104502208</v>
      </c>
      <c r="B1633" s="265" t="s">
        <v>2574</v>
      </c>
      <c r="C1633" s="11">
        <v>8</v>
      </c>
      <c r="D1633" s="11">
        <v>10</v>
      </c>
      <c r="E1633" s="11">
        <v>0</v>
      </c>
      <c r="F1633" s="11">
        <v>0</v>
      </c>
    </row>
    <row r="1634" x14ac:dyDescent="0.3">
      <c r="A1634" s="265">
        <v>104101810</v>
      </c>
      <c r="B1634" s="265" t="s">
        <v>2575</v>
      </c>
      <c r="C1634" s="11">
        <v>8</v>
      </c>
      <c r="D1634" s="11">
        <v>10</v>
      </c>
      <c r="E1634" s="11">
        <v>0</v>
      </c>
      <c r="F1634" s="11">
        <v>0</v>
      </c>
    </row>
    <row r="1635" x14ac:dyDescent="0.3">
      <c r="A1635" s="265">
        <v>101902008</v>
      </c>
      <c r="B1635" s="265" t="s">
        <v>2576</v>
      </c>
      <c r="C1635" s="11">
        <v>1</v>
      </c>
      <c r="D1635" s="11">
        <v>10</v>
      </c>
      <c r="E1635" s="11">
        <v>0</v>
      </c>
      <c r="F1635" s="11">
        <v>0</v>
      </c>
    </row>
    <row r="1636" x14ac:dyDescent="0.3">
      <c r="A1636" s="265">
        <v>701101009</v>
      </c>
      <c r="B1636" s="265" t="s">
        <v>1001</v>
      </c>
      <c r="C1636" s="11">
        <v>40</v>
      </c>
      <c r="D1636" s="11">
        <v>10</v>
      </c>
      <c r="E1636" s="11">
        <v>0</v>
      </c>
      <c r="F1636" s="11">
        <v>0</v>
      </c>
    </row>
    <row r="1637" x14ac:dyDescent="0.3">
      <c r="A1637" s="265">
        <v>204101003</v>
      </c>
      <c r="B1637" s="265" t="s">
        <v>1221</v>
      </c>
      <c r="C1637" s="11">
        <v>40</v>
      </c>
      <c r="D1637" s="11">
        <v>10</v>
      </c>
      <c r="E1637" s="11">
        <v>0</v>
      </c>
      <c r="F1637" s="11">
        <v>0</v>
      </c>
    </row>
    <row r="1638" x14ac:dyDescent="0.3">
      <c r="A1638" s="265">
        <v>313101006</v>
      </c>
      <c r="B1638" s="265" t="s">
        <v>1235</v>
      </c>
      <c r="C1638" s="11">
        <v>40</v>
      </c>
      <c r="D1638" s="11">
        <v>10</v>
      </c>
      <c r="E1638" s="11">
        <v>0</v>
      </c>
      <c r="F1638" s="11">
        <v>0</v>
      </c>
    </row>
    <row r="1639" x14ac:dyDescent="0.3">
      <c r="A1639" s="265">
        <v>312101009</v>
      </c>
      <c r="B1639" s="265" t="s">
        <v>587</v>
      </c>
      <c r="C1639" s="11">
        <v>18</v>
      </c>
      <c r="D1639" s="11">
        <v>10</v>
      </c>
      <c r="E1639" s="11">
        <v>0</v>
      </c>
      <c r="F1639" s="11">
        <v>0</v>
      </c>
    </row>
    <row r="1640" x14ac:dyDescent="0.3">
      <c r="A1640" s="265">
        <v>309102001</v>
      </c>
      <c r="B1640" s="265" t="s">
        <v>388</v>
      </c>
      <c r="C1640" s="11">
        <v>27</v>
      </c>
      <c r="D1640" s="11">
        <v>10</v>
      </c>
      <c r="E1640" s="11">
        <v>0</v>
      </c>
      <c r="F1640" s="11">
        <v>1</v>
      </c>
    </row>
    <row r="1641" x14ac:dyDescent="0.3">
      <c r="A1641" s="265">
        <v>309102003</v>
      </c>
      <c r="B1641" s="265" t="s">
        <v>389</v>
      </c>
      <c r="C1641" s="11">
        <v>27</v>
      </c>
      <c r="D1641" s="11">
        <v>10</v>
      </c>
      <c r="E1641" s="11">
        <v>0</v>
      </c>
      <c r="F1641" s="11">
        <v>1</v>
      </c>
    </row>
    <row r="1642" x14ac:dyDescent="0.3">
      <c r="A1642" s="265">
        <v>605401020</v>
      </c>
      <c r="B1642" s="265" t="s">
        <v>2577</v>
      </c>
      <c r="C1642" s="11">
        <v>40</v>
      </c>
      <c r="D1642" s="11">
        <v>10</v>
      </c>
      <c r="E1642" s="11">
        <v>1</v>
      </c>
      <c r="F1642" s="11">
        <v>0</v>
      </c>
    </row>
    <row r="1643" x14ac:dyDescent="0.3">
      <c r="A1643" s="265">
        <v>605401021</v>
      </c>
      <c r="B1643" s="265" t="s">
        <v>2578</v>
      </c>
      <c r="C1643" s="11">
        <v>40</v>
      </c>
      <c r="D1643" s="11">
        <v>10</v>
      </c>
      <c r="E1643" s="11">
        <v>1</v>
      </c>
      <c r="F1643" s="11">
        <v>0</v>
      </c>
    </row>
    <row r="1644" x14ac:dyDescent="0.3">
      <c r="A1644" s="265">
        <v>605401022</v>
      </c>
      <c r="B1644" s="265" t="s">
        <v>2579</v>
      </c>
      <c r="C1644" s="11">
        <v>40</v>
      </c>
      <c r="D1644" s="11">
        <v>10</v>
      </c>
      <c r="E1644" s="11">
        <v>1</v>
      </c>
      <c r="F1644" s="11">
        <v>0</v>
      </c>
    </row>
    <row r="1645" x14ac:dyDescent="0.3">
      <c r="A1645" s="265">
        <v>605401023</v>
      </c>
      <c r="B1645" s="265" t="s">
        <v>2580</v>
      </c>
      <c r="C1645" s="11">
        <v>40</v>
      </c>
      <c r="D1645" s="11">
        <v>10</v>
      </c>
      <c r="E1645" s="11">
        <v>1</v>
      </c>
      <c r="F1645" s="11">
        <v>0</v>
      </c>
    </row>
    <row r="1646" x14ac:dyDescent="0.3">
      <c r="A1646" s="265">
        <v>604101029</v>
      </c>
      <c r="B1646" s="265" t="s">
        <v>1276</v>
      </c>
      <c r="C1646" s="11">
        <v>40</v>
      </c>
      <c r="D1646" s="11">
        <v>10</v>
      </c>
      <c r="E1646" s="11">
        <v>0</v>
      </c>
      <c r="F1646" s="11">
        <v>0</v>
      </c>
    </row>
    <row r="1647" x14ac:dyDescent="0.3">
      <c r="A1647" s="265">
        <v>605401042</v>
      </c>
      <c r="B1647" s="265" t="s">
        <v>2581</v>
      </c>
      <c r="C1647" s="11">
        <v>40</v>
      </c>
      <c r="D1647" s="11">
        <v>10</v>
      </c>
      <c r="E1647" s="11">
        <v>1</v>
      </c>
      <c r="F1647" s="11">
        <v>0</v>
      </c>
    </row>
    <row r="1648" x14ac:dyDescent="0.3">
      <c r="A1648" s="265">
        <v>604101023</v>
      </c>
      <c r="B1648" s="265" t="s">
        <v>1272</v>
      </c>
      <c r="C1648" s="11">
        <v>40</v>
      </c>
      <c r="D1648" s="11">
        <v>10</v>
      </c>
      <c r="E1648" s="11">
        <v>0</v>
      </c>
      <c r="F1648" s="11">
        <v>0</v>
      </c>
    </row>
    <row r="1649" x14ac:dyDescent="0.3">
      <c r="A1649" s="265">
        <v>605401024</v>
      </c>
      <c r="B1649" s="265" t="s">
        <v>2582</v>
      </c>
      <c r="C1649" s="11">
        <v>40</v>
      </c>
      <c r="D1649" s="11">
        <v>10</v>
      </c>
      <c r="E1649" s="11">
        <v>1</v>
      </c>
      <c r="F1649" s="11">
        <v>0</v>
      </c>
    </row>
    <row r="1650" x14ac:dyDescent="0.3">
      <c r="A1650" s="265">
        <v>604101024</v>
      </c>
      <c r="B1650" s="265" t="s">
        <v>1273</v>
      </c>
      <c r="C1650" s="11">
        <v>40</v>
      </c>
      <c r="D1650" s="11">
        <v>10</v>
      </c>
      <c r="E1650" s="11">
        <v>0</v>
      </c>
      <c r="F1650" s="11">
        <v>0</v>
      </c>
    </row>
    <row r="1651" x14ac:dyDescent="0.3">
      <c r="A1651" s="265">
        <v>604101026</v>
      </c>
      <c r="B1651" s="265" t="s">
        <v>1274</v>
      </c>
      <c r="C1651" s="11">
        <v>40</v>
      </c>
      <c r="D1651" s="11">
        <v>10</v>
      </c>
      <c r="E1651" s="11">
        <v>0</v>
      </c>
      <c r="F1651" s="11">
        <v>0</v>
      </c>
    </row>
    <row r="1652" x14ac:dyDescent="0.3">
      <c r="A1652" s="265">
        <v>605401025</v>
      </c>
      <c r="B1652" s="265" t="s">
        <v>2583</v>
      </c>
      <c r="C1652" s="11">
        <v>40</v>
      </c>
      <c r="D1652" s="11">
        <v>10</v>
      </c>
      <c r="E1652" s="11">
        <v>1</v>
      </c>
      <c r="F1652" s="11">
        <v>0</v>
      </c>
    </row>
    <row r="1653" x14ac:dyDescent="0.3">
      <c r="A1653" s="265">
        <v>605401028</v>
      </c>
      <c r="B1653" s="265" t="s">
        <v>2584</v>
      </c>
      <c r="C1653" s="11">
        <v>40</v>
      </c>
      <c r="D1653" s="11">
        <v>10</v>
      </c>
      <c r="E1653" s="11">
        <v>1</v>
      </c>
      <c r="F1653" s="11">
        <v>0</v>
      </c>
    </row>
    <row r="1654" x14ac:dyDescent="0.3">
      <c r="A1654" s="265">
        <v>605401053</v>
      </c>
      <c r="B1654" s="265" t="s">
        <v>2585</v>
      </c>
      <c r="C1654" s="11">
        <v>40</v>
      </c>
      <c r="D1654" s="11">
        <v>10</v>
      </c>
      <c r="E1654" s="11">
        <v>1</v>
      </c>
      <c r="F1654" s="11">
        <v>0</v>
      </c>
    </row>
    <row r="1655" x14ac:dyDescent="0.3">
      <c r="A1655" s="265">
        <v>605401026</v>
      </c>
      <c r="B1655" s="265" t="s">
        <v>2586</v>
      </c>
      <c r="C1655" s="11">
        <v>40</v>
      </c>
      <c r="D1655" s="11">
        <v>10</v>
      </c>
      <c r="E1655" s="11">
        <v>1</v>
      </c>
      <c r="F1655" s="11">
        <v>0</v>
      </c>
    </row>
    <row r="1656" x14ac:dyDescent="0.3">
      <c r="A1656" s="265">
        <v>604101028</v>
      </c>
      <c r="B1656" s="265" t="s">
        <v>1275</v>
      </c>
      <c r="C1656" s="11">
        <v>40</v>
      </c>
      <c r="D1656" s="11">
        <v>10</v>
      </c>
      <c r="E1656" s="11">
        <v>0</v>
      </c>
      <c r="F1656" s="11">
        <v>0</v>
      </c>
    </row>
    <row r="1657" x14ac:dyDescent="0.3">
      <c r="A1657" s="265">
        <v>605401027</v>
      </c>
      <c r="B1657" s="265" t="s">
        <v>2587</v>
      </c>
      <c r="C1657" s="11">
        <v>40</v>
      </c>
      <c r="D1657" s="11">
        <v>10</v>
      </c>
      <c r="E1657" s="11">
        <v>1</v>
      </c>
      <c r="F1657" s="11">
        <v>0</v>
      </c>
    </row>
    <row r="1658" x14ac:dyDescent="0.3">
      <c r="A1658" s="265">
        <v>104501005</v>
      </c>
      <c r="B1658" s="265" t="s">
        <v>2588</v>
      </c>
      <c r="C1658" s="11">
        <v>5</v>
      </c>
      <c r="D1658" s="11">
        <v>10</v>
      </c>
      <c r="E1658" s="11">
        <v>0</v>
      </c>
      <c r="F1658" s="11">
        <v>0</v>
      </c>
    </row>
    <row r="1659" x14ac:dyDescent="0.3">
      <c r="A1659" s="265">
        <v>101402003</v>
      </c>
      <c r="B1659" s="265" t="s">
        <v>2589</v>
      </c>
      <c r="C1659" s="11">
        <v>5</v>
      </c>
      <c r="D1659" s="11">
        <v>10</v>
      </c>
      <c r="E1659" s="11">
        <v>0</v>
      </c>
      <c r="F1659" s="11">
        <v>0</v>
      </c>
    </row>
    <row r="1660" x14ac:dyDescent="0.3">
      <c r="A1660" s="265">
        <v>104501018</v>
      </c>
      <c r="B1660" s="265" t="s">
        <v>2590</v>
      </c>
      <c r="C1660" s="11">
        <v>5</v>
      </c>
      <c r="D1660" s="11">
        <v>10</v>
      </c>
      <c r="E1660" s="11">
        <v>0</v>
      </c>
      <c r="F1660" s="11">
        <v>0</v>
      </c>
    </row>
    <row r="1661" x14ac:dyDescent="0.3">
      <c r="A1661" s="265">
        <v>101401001</v>
      </c>
      <c r="B1661" s="265" t="s">
        <v>2591</v>
      </c>
      <c r="C1661" s="11">
        <v>5</v>
      </c>
      <c r="D1661" s="11">
        <v>10</v>
      </c>
      <c r="E1661" s="11">
        <v>0</v>
      </c>
      <c r="F1661" s="11">
        <v>0</v>
      </c>
    </row>
    <row r="1662" x14ac:dyDescent="0.3">
      <c r="A1662" s="265">
        <v>101401006</v>
      </c>
      <c r="B1662" s="265" t="s">
        <v>2592</v>
      </c>
      <c r="C1662" s="11">
        <v>5</v>
      </c>
      <c r="D1662" s="11">
        <v>10</v>
      </c>
      <c r="E1662" s="11">
        <v>0</v>
      </c>
      <c r="F1662" s="11">
        <v>0</v>
      </c>
    </row>
    <row r="1663" x14ac:dyDescent="0.3">
      <c r="A1663" s="265">
        <v>104501006</v>
      </c>
      <c r="B1663" s="265" t="s">
        <v>2593</v>
      </c>
      <c r="C1663" s="11">
        <v>5</v>
      </c>
      <c r="D1663" s="11">
        <v>10</v>
      </c>
      <c r="E1663" s="11">
        <v>0</v>
      </c>
      <c r="F1663" s="11">
        <v>0</v>
      </c>
    </row>
    <row r="1664" x14ac:dyDescent="0.3">
      <c r="A1664" s="265">
        <v>104501007</v>
      </c>
      <c r="B1664" s="265" t="s">
        <v>2594</v>
      </c>
      <c r="C1664" s="11">
        <v>5</v>
      </c>
      <c r="D1664" s="11">
        <v>10</v>
      </c>
      <c r="E1664" s="11">
        <v>0</v>
      </c>
      <c r="F1664" s="11">
        <v>0</v>
      </c>
    </row>
    <row r="1665" x14ac:dyDescent="0.3">
      <c r="A1665" s="265">
        <v>101402009</v>
      </c>
      <c r="B1665" s="265" t="s">
        <v>2595</v>
      </c>
      <c r="C1665" s="11">
        <v>5</v>
      </c>
      <c r="D1665" s="11">
        <v>10</v>
      </c>
      <c r="E1665" s="11">
        <v>0</v>
      </c>
      <c r="F1665" s="11">
        <v>0</v>
      </c>
    </row>
    <row r="1666" x14ac:dyDescent="0.3">
      <c r="A1666" s="265">
        <v>101402002</v>
      </c>
      <c r="B1666" s="265" t="s">
        <v>2596</v>
      </c>
      <c r="C1666" s="11">
        <v>5</v>
      </c>
      <c r="D1666" s="11">
        <v>10</v>
      </c>
      <c r="E1666" s="11">
        <v>0</v>
      </c>
      <c r="F1666" s="11">
        <v>0</v>
      </c>
    </row>
    <row r="1667" x14ac:dyDescent="0.3">
      <c r="A1667" s="265">
        <v>104501015</v>
      </c>
      <c r="B1667" s="265" t="s">
        <v>2597</v>
      </c>
      <c r="C1667" s="11">
        <v>5</v>
      </c>
      <c r="D1667" s="11">
        <v>10</v>
      </c>
      <c r="E1667" s="11">
        <v>0</v>
      </c>
      <c r="F1667" s="11">
        <v>0</v>
      </c>
    </row>
    <row r="1668" x14ac:dyDescent="0.3">
      <c r="A1668" s="265">
        <v>104501014</v>
      </c>
      <c r="B1668" s="265" t="s">
        <v>2598</v>
      </c>
      <c r="C1668" s="11">
        <v>5</v>
      </c>
      <c r="D1668" s="11">
        <v>10</v>
      </c>
      <c r="E1668" s="11">
        <v>0</v>
      </c>
      <c r="F1668" s="11">
        <v>0</v>
      </c>
    </row>
    <row r="1669" x14ac:dyDescent="0.3">
      <c r="A1669" s="265">
        <v>101402001</v>
      </c>
      <c r="B1669" s="265" t="s">
        <v>2599</v>
      </c>
      <c r="C1669" s="11">
        <v>5</v>
      </c>
      <c r="D1669" s="11">
        <v>10</v>
      </c>
      <c r="E1669" s="11">
        <v>0</v>
      </c>
      <c r="F1669" s="11">
        <v>0</v>
      </c>
    </row>
    <row r="1670" x14ac:dyDescent="0.3">
      <c r="A1670" s="265">
        <v>101402008</v>
      </c>
      <c r="B1670" s="265" t="s">
        <v>2600</v>
      </c>
      <c r="C1670" s="11">
        <v>5</v>
      </c>
      <c r="D1670" s="11">
        <v>10</v>
      </c>
      <c r="E1670" s="11">
        <v>0</v>
      </c>
      <c r="F1670" s="11">
        <v>0</v>
      </c>
    </row>
    <row r="1671" x14ac:dyDescent="0.3">
      <c r="A1671" s="265">
        <v>104501013</v>
      </c>
      <c r="B1671" s="265" t="s">
        <v>2601</v>
      </c>
      <c r="C1671" s="11">
        <v>5</v>
      </c>
      <c r="D1671" s="11">
        <v>10</v>
      </c>
      <c r="E1671" s="11">
        <v>0</v>
      </c>
      <c r="F1671" s="11">
        <v>0</v>
      </c>
    </row>
    <row r="1672" x14ac:dyDescent="0.3">
      <c r="A1672" s="265">
        <v>101402013</v>
      </c>
      <c r="B1672" s="265" t="s">
        <v>2602</v>
      </c>
      <c r="C1672" s="11">
        <v>5</v>
      </c>
      <c r="D1672" s="11">
        <v>10</v>
      </c>
      <c r="E1672" s="11">
        <v>0</v>
      </c>
      <c r="F1672" s="11">
        <v>0</v>
      </c>
    </row>
    <row r="1673" x14ac:dyDescent="0.3">
      <c r="A1673" s="265">
        <v>104501012</v>
      </c>
      <c r="B1673" s="265" t="s">
        <v>2603</v>
      </c>
      <c r="C1673" s="11">
        <v>5</v>
      </c>
      <c r="D1673" s="11">
        <v>10</v>
      </c>
      <c r="E1673" s="11">
        <v>0</v>
      </c>
      <c r="F1673" s="11">
        <v>0</v>
      </c>
    </row>
    <row r="1674" x14ac:dyDescent="0.3">
      <c r="A1674" s="265">
        <v>104501004</v>
      </c>
      <c r="B1674" s="265" t="s">
        <v>2604</v>
      </c>
      <c r="C1674" s="11">
        <v>5</v>
      </c>
      <c r="D1674" s="11">
        <v>10</v>
      </c>
      <c r="E1674" s="11">
        <v>0</v>
      </c>
      <c r="F1674" s="11">
        <v>0</v>
      </c>
    </row>
    <row r="1675" x14ac:dyDescent="0.3">
      <c r="A1675" s="265">
        <v>101203004</v>
      </c>
      <c r="B1675" s="265" t="s">
        <v>2605</v>
      </c>
      <c r="C1675" s="11">
        <v>5</v>
      </c>
      <c r="D1675" s="11">
        <v>10</v>
      </c>
      <c r="E1675" s="11">
        <v>0</v>
      </c>
      <c r="F1675" s="11">
        <v>0</v>
      </c>
    </row>
    <row r="1676" x14ac:dyDescent="0.3">
      <c r="A1676" s="265">
        <v>101701031</v>
      </c>
      <c r="B1676" s="265" t="s">
        <v>2606</v>
      </c>
      <c r="C1676" s="11">
        <v>1</v>
      </c>
      <c r="D1676" s="11">
        <v>10</v>
      </c>
      <c r="E1676" s="11">
        <v>0</v>
      </c>
      <c r="F1676" s="11">
        <v>0</v>
      </c>
    </row>
    <row r="1677" x14ac:dyDescent="0.3">
      <c r="A1677" s="265">
        <v>601301016</v>
      </c>
      <c r="B1677" s="265" t="s">
        <v>422</v>
      </c>
      <c r="C1677" s="11">
        <v>26</v>
      </c>
      <c r="D1677" s="11">
        <v>10</v>
      </c>
      <c r="E1677" s="11">
        <v>0</v>
      </c>
      <c r="F1677" s="11">
        <v>1</v>
      </c>
    </row>
    <row r="1678" x14ac:dyDescent="0.3">
      <c r="A1678" s="265">
        <v>104101053</v>
      </c>
      <c r="B1678" s="265" t="s">
        <v>2607</v>
      </c>
      <c r="C1678" s="11">
        <v>8</v>
      </c>
      <c r="D1678" s="11">
        <v>10</v>
      </c>
      <c r="E1678" s="11">
        <v>0</v>
      </c>
      <c r="F1678" s="11">
        <v>0</v>
      </c>
    </row>
    <row r="1679" x14ac:dyDescent="0.3">
      <c r="A1679" s="265">
        <v>605401041</v>
      </c>
      <c r="B1679" s="265" t="s">
        <v>2608</v>
      </c>
      <c r="C1679" s="11">
        <v>40</v>
      </c>
      <c r="D1679" s="11">
        <v>10</v>
      </c>
      <c r="E1679" s="11">
        <v>1</v>
      </c>
      <c r="F1679" s="11">
        <v>0</v>
      </c>
    </row>
    <row r="1680" x14ac:dyDescent="0.3">
      <c r="A1680" s="265">
        <v>306401002</v>
      </c>
      <c r="B1680" s="265" t="s">
        <v>2609</v>
      </c>
      <c r="C1680" s="11">
        <v>3</v>
      </c>
      <c r="D1680" s="11">
        <v>10</v>
      </c>
      <c r="E1680" s="11">
        <v>0</v>
      </c>
      <c r="F1680" s="11">
        <v>0</v>
      </c>
    </row>
    <row r="1681" x14ac:dyDescent="0.3">
      <c r="A1681" s="265">
        <v>104502529</v>
      </c>
      <c r="B1681" s="265" t="s">
        <v>2610</v>
      </c>
      <c r="C1681" s="11">
        <v>8</v>
      </c>
      <c r="D1681" s="11">
        <v>10</v>
      </c>
      <c r="E1681" s="11">
        <v>0</v>
      </c>
      <c r="F1681" s="11">
        <v>0</v>
      </c>
    </row>
    <row r="1682" x14ac:dyDescent="0.3">
      <c r="A1682" s="265">
        <v>101701032</v>
      </c>
      <c r="B1682" s="265" t="s">
        <v>2611</v>
      </c>
      <c r="C1682" s="11">
        <v>1</v>
      </c>
      <c r="D1682" s="11">
        <v>10</v>
      </c>
      <c r="E1682" s="11">
        <v>0</v>
      </c>
      <c r="F1682" s="11">
        <v>0</v>
      </c>
    </row>
    <row r="1683" x14ac:dyDescent="0.3">
      <c r="A1683" s="265">
        <v>101903012</v>
      </c>
      <c r="B1683" s="265" t="s">
        <v>2612</v>
      </c>
      <c r="C1683" s="11">
        <v>8</v>
      </c>
      <c r="D1683" s="11">
        <v>10</v>
      </c>
      <c r="E1683" s="11">
        <v>0</v>
      </c>
      <c r="F1683" s="11">
        <v>0</v>
      </c>
    </row>
    <row r="1684" x14ac:dyDescent="0.3">
      <c r="A1684" s="265">
        <v>101202007</v>
      </c>
      <c r="B1684" s="265" t="s">
        <v>2613</v>
      </c>
      <c r="C1684" s="11">
        <v>5</v>
      </c>
      <c r="D1684" s="11">
        <v>10</v>
      </c>
      <c r="E1684" s="11">
        <v>0</v>
      </c>
      <c r="F1684" s="11">
        <v>0</v>
      </c>
    </row>
    <row r="1685" x14ac:dyDescent="0.3">
      <c r="A1685" s="265">
        <v>606103003</v>
      </c>
      <c r="B1685" s="265" t="s">
        <v>2614</v>
      </c>
      <c r="C1685" s="11">
        <v>15</v>
      </c>
      <c r="D1685" s="11">
        <v>10</v>
      </c>
      <c r="E1685" s="11">
        <v>1</v>
      </c>
      <c r="F1685" s="11">
        <v>0</v>
      </c>
    </row>
    <row r="1686" x14ac:dyDescent="0.3">
      <c r="A1686" s="265">
        <v>606101009</v>
      </c>
      <c r="B1686" s="265" t="s">
        <v>2615</v>
      </c>
      <c r="C1686" s="11">
        <v>15</v>
      </c>
      <c r="D1686" s="11">
        <v>10</v>
      </c>
      <c r="E1686" s="11">
        <v>1</v>
      </c>
      <c r="F1686" s="11">
        <v>0</v>
      </c>
    </row>
    <row r="1687" x14ac:dyDescent="0.3">
      <c r="A1687" s="265">
        <v>606103002</v>
      </c>
      <c r="B1687" s="265" t="s">
        <v>2616</v>
      </c>
      <c r="C1687" s="11">
        <v>15</v>
      </c>
      <c r="D1687" s="11">
        <v>10</v>
      </c>
      <c r="E1687" s="11">
        <v>1</v>
      </c>
      <c r="F1687" s="11">
        <v>0</v>
      </c>
    </row>
    <row r="1688" x14ac:dyDescent="0.3">
      <c r="A1688" s="265">
        <v>606102019</v>
      </c>
      <c r="B1688" s="265" t="s">
        <v>2617</v>
      </c>
      <c r="C1688" s="11">
        <v>15</v>
      </c>
      <c r="D1688" s="11">
        <v>10</v>
      </c>
      <c r="E1688" s="11">
        <v>1</v>
      </c>
      <c r="F1688" s="11">
        <v>0</v>
      </c>
    </row>
    <row r="1689" x14ac:dyDescent="0.3">
      <c r="A1689" s="265">
        <v>606101046</v>
      </c>
      <c r="B1689" s="265" t="s">
        <v>2618</v>
      </c>
      <c r="C1689" s="11">
        <v>15</v>
      </c>
      <c r="D1689" s="11">
        <v>10</v>
      </c>
      <c r="E1689" s="11">
        <v>1</v>
      </c>
      <c r="F1689" s="11">
        <v>0</v>
      </c>
    </row>
    <row r="1690" x14ac:dyDescent="0.3">
      <c r="A1690" s="265">
        <v>606101024</v>
      </c>
      <c r="B1690" s="265" t="s">
        <v>2619</v>
      </c>
      <c r="C1690" s="11">
        <v>15</v>
      </c>
      <c r="D1690" s="11">
        <v>10</v>
      </c>
      <c r="E1690" s="11">
        <v>1</v>
      </c>
      <c r="F1690" s="11">
        <v>0</v>
      </c>
    </row>
    <row r="1691" x14ac:dyDescent="0.3">
      <c r="A1691" s="265">
        <v>606103018</v>
      </c>
      <c r="B1691" s="265" t="s">
        <v>2620</v>
      </c>
      <c r="C1691" s="11">
        <v>15</v>
      </c>
      <c r="D1691" s="11">
        <v>10</v>
      </c>
      <c r="E1691" s="11">
        <v>1</v>
      </c>
      <c r="F1691" s="11">
        <v>0</v>
      </c>
    </row>
    <row r="1692" x14ac:dyDescent="0.3">
      <c r="A1692" s="265">
        <v>606101026</v>
      </c>
      <c r="B1692" s="265" t="s">
        <v>2621</v>
      </c>
      <c r="C1692" s="11">
        <v>15</v>
      </c>
      <c r="D1692" s="11">
        <v>10</v>
      </c>
      <c r="E1692" s="11">
        <v>1</v>
      </c>
      <c r="F1692" s="11">
        <v>0</v>
      </c>
    </row>
    <row r="1693" x14ac:dyDescent="0.3">
      <c r="A1693" s="265">
        <v>606103022</v>
      </c>
      <c r="B1693" s="265" t="s">
        <v>2622</v>
      </c>
      <c r="C1693" s="11">
        <v>15</v>
      </c>
      <c r="D1693" s="11">
        <v>10</v>
      </c>
      <c r="E1693" s="11">
        <v>1</v>
      </c>
      <c r="F1693" s="11">
        <v>0</v>
      </c>
    </row>
    <row r="1694" x14ac:dyDescent="0.3">
      <c r="A1694" s="265">
        <v>606103023</v>
      </c>
      <c r="B1694" s="265" t="s">
        <v>2623</v>
      </c>
      <c r="C1694" s="11">
        <v>15</v>
      </c>
      <c r="D1694" s="11">
        <v>10</v>
      </c>
      <c r="E1694" s="11">
        <v>1</v>
      </c>
      <c r="F1694" s="11">
        <v>0</v>
      </c>
    </row>
    <row r="1695" x14ac:dyDescent="0.3">
      <c r="A1695" s="265">
        <v>606102007</v>
      </c>
      <c r="B1695" s="265" t="s">
        <v>2624</v>
      </c>
      <c r="C1695" s="11">
        <v>15</v>
      </c>
      <c r="D1695" s="11">
        <v>10</v>
      </c>
      <c r="E1695" s="11">
        <v>1</v>
      </c>
      <c r="F1695" s="11">
        <v>0</v>
      </c>
    </row>
    <row r="1696" x14ac:dyDescent="0.3">
      <c r="A1696" s="265">
        <v>606101038</v>
      </c>
      <c r="B1696" s="265" t="s">
        <v>2625</v>
      </c>
      <c r="C1696" s="11">
        <v>15</v>
      </c>
      <c r="D1696" s="11">
        <v>10</v>
      </c>
      <c r="E1696" s="11">
        <v>1</v>
      </c>
      <c r="F1696" s="11">
        <v>0</v>
      </c>
    </row>
    <row r="1697" x14ac:dyDescent="0.3">
      <c r="A1697" s="265">
        <v>605302008</v>
      </c>
      <c r="B1697" s="265" t="s">
        <v>2626</v>
      </c>
      <c r="C1697" s="11">
        <v>15</v>
      </c>
      <c r="D1697" s="11">
        <v>10</v>
      </c>
      <c r="E1697" s="11">
        <v>1</v>
      </c>
      <c r="F1697" s="11">
        <v>0</v>
      </c>
    </row>
    <row r="1698" x14ac:dyDescent="0.3">
      <c r="A1698" s="265">
        <v>104502380</v>
      </c>
      <c r="B1698" s="265" t="s">
        <v>2627</v>
      </c>
      <c r="C1698" s="11">
        <v>8</v>
      </c>
      <c r="D1698" s="11">
        <v>10</v>
      </c>
      <c r="E1698" s="11">
        <v>0</v>
      </c>
      <c r="F1698" s="11">
        <v>0</v>
      </c>
    </row>
    <row r="1699" x14ac:dyDescent="0.3">
      <c r="A1699" s="265">
        <v>309201004</v>
      </c>
      <c r="B1699" s="265" t="s">
        <v>391</v>
      </c>
      <c r="C1699" s="11">
        <v>27</v>
      </c>
      <c r="D1699" s="11">
        <v>10</v>
      </c>
      <c r="E1699" s="11">
        <v>0</v>
      </c>
      <c r="F1699" s="11">
        <v>1</v>
      </c>
    </row>
    <row r="1700" x14ac:dyDescent="0.3">
      <c r="A1700" s="265">
        <v>304104017</v>
      </c>
      <c r="B1700" s="265" t="s">
        <v>1189</v>
      </c>
      <c r="C1700" s="11">
        <v>35</v>
      </c>
      <c r="D1700" s="11">
        <v>10</v>
      </c>
      <c r="E1700" s="11">
        <v>0</v>
      </c>
      <c r="F1700" s="11">
        <v>0</v>
      </c>
    </row>
    <row r="1701" x14ac:dyDescent="0.3">
      <c r="A1701" s="265">
        <v>311201011</v>
      </c>
      <c r="B1701" s="265" t="s">
        <v>451</v>
      </c>
      <c r="C1701" s="11">
        <v>27</v>
      </c>
      <c r="D1701" s="11">
        <v>10</v>
      </c>
      <c r="E1701" s="11">
        <v>0</v>
      </c>
      <c r="F1701" s="11">
        <v>1</v>
      </c>
    </row>
    <row r="1702" x14ac:dyDescent="0.3">
      <c r="A1702" s="265">
        <v>701301009</v>
      </c>
      <c r="B1702" s="265" t="s">
        <v>565</v>
      </c>
      <c r="C1702" s="11">
        <v>15</v>
      </c>
      <c r="D1702" s="11">
        <v>10</v>
      </c>
      <c r="E1702" s="11">
        <v>0</v>
      </c>
      <c r="F1702" s="11">
        <v>0</v>
      </c>
    </row>
    <row r="1703" x14ac:dyDescent="0.3">
      <c r="A1703" s="265">
        <v>101601014</v>
      </c>
      <c r="B1703" s="265" t="s">
        <v>2628</v>
      </c>
      <c r="C1703" s="11">
        <v>1</v>
      </c>
      <c r="D1703" s="11">
        <v>10</v>
      </c>
      <c r="E1703" s="11">
        <v>0</v>
      </c>
      <c r="F1703" s="11">
        <v>0</v>
      </c>
    </row>
    <row r="1704" x14ac:dyDescent="0.3">
      <c r="A1704" s="265">
        <v>101601015</v>
      </c>
      <c r="B1704" s="265" t="s">
        <v>2629</v>
      </c>
      <c r="C1704" s="11">
        <v>1</v>
      </c>
      <c r="D1704" s="11">
        <v>10</v>
      </c>
      <c r="E1704" s="11">
        <v>0</v>
      </c>
      <c r="F1704" s="11">
        <v>0</v>
      </c>
    </row>
    <row r="1705" x14ac:dyDescent="0.3">
      <c r="A1705" s="265">
        <v>101601016</v>
      </c>
      <c r="B1705" s="265" t="s">
        <v>2630</v>
      </c>
      <c r="C1705" s="11">
        <v>1</v>
      </c>
      <c r="D1705" s="11">
        <v>10</v>
      </c>
      <c r="E1705" s="11">
        <v>0</v>
      </c>
      <c r="F1705" s="11">
        <v>0</v>
      </c>
    </row>
    <row r="1706" x14ac:dyDescent="0.3">
      <c r="A1706" s="265">
        <v>101601017</v>
      </c>
      <c r="B1706" s="265" t="s">
        <v>2631</v>
      </c>
      <c r="C1706" s="11">
        <v>1</v>
      </c>
      <c r="D1706" s="11">
        <v>10</v>
      </c>
      <c r="E1706" s="11">
        <v>0</v>
      </c>
      <c r="F1706" s="11">
        <v>0</v>
      </c>
    </row>
    <row r="1707" x14ac:dyDescent="0.3">
      <c r="A1707" s="265">
        <v>312101036</v>
      </c>
      <c r="B1707" s="265" t="s">
        <v>610</v>
      </c>
      <c r="C1707" s="11">
        <v>18</v>
      </c>
      <c r="D1707" s="11">
        <v>10</v>
      </c>
      <c r="E1707" s="11">
        <v>0</v>
      </c>
      <c r="F1707" s="11">
        <v>0</v>
      </c>
    </row>
    <row r="1708" x14ac:dyDescent="0.3">
      <c r="A1708" s="265">
        <v>312101037</v>
      </c>
      <c r="B1708" s="265" t="s">
        <v>611</v>
      </c>
      <c r="C1708" s="11">
        <v>18</v>
      </c>
      <c r="D1708" s="11">
        <v>10</v>
      </c>
      <c r="E1708" s="11">
        <v>0</v>
      </c>
      <c r="F1708" s="11">
        <v>0</v>
      </c>
    </row>
    <row r="1709" x14ac:dyDescent="0.3">
      <c r="A1709" s="265">
        <v>701102004</v>
      </c>
      <c r="B1709" s="265" t="s">
        <v>1307</v>
      </c>
      <c r="C1709" s="11">
        <v>40</v>
      </c>
      <c r="D1709" s="11">
        <v>10</v>
      </c>
      <c r="E1709" s="11">
        <v>0</v>
      </c>
      <c r="F1709" s="11">
        <v>0</v>
      </c>
    </row>
    <row r="1710" x14ac:dyDescent="0.3">
      <c r="A1710" s="265">
        <v>702102003</v>
      </c>
      <c r="B1710" s="265" t="s">
        <v>1316</v>
      </c>
      <c r="C1710" s="11">
        <v>40</v>
      </c>
      <c r="D1710" s="11">
        <v>10</v>
      </c>
      <c r="E1710" s="11">
        <v>0</v>
      </c>
      <c r="F1710" s="11">
        <v>0</v>
      </c>
    </row>
    <row r="1711" x14ac:dyDescent="0.3">
      <c r="A1711" s="265">
        <v>603201040</v>
      </c>
      <c r="B1711" s="265" t="s">
        <v>799</v>
      </c>
      <c r="C1711" s="11">
        <v>20</v>
      </c>
      <c r="D1711" s="11">
        <v>10</v>
      </c>
      <c r="E1711" s="11">
        <v>0</v>
      </c>
      <c r="F1711" s="11">
        <v>0</v>
      </c>
    </row>
    <row r="1712" x14ac:dyDescent="0.3">
      <c r="A1712" s="265">
        <v>506102006</v>
      </c>
      <c r="B1712" s="265" t="s">
        <v>944</v>
      </c>
      <c r="C1712" s="11">
        <v>40</v>
      </c>
      <c r="D1712" s="11">
        <v>10</v>
      </c>
      <c r="E1712" s="11">
        <v>0</v>
      </c>
      <c r="F1712" s="11">
        <v>0</v>
      </c>
    </row>
    <row r="1713" x14ac:dyDescent="0.3">
      <c r="A1713" s="265">
        <v>506102005</v>
      </c>
      <c r="B1713" s="265" t="s">
        <v>943</v>
      </c>
      <c r="C1713" s="11">
        <v>40</v>
      </c>
      <c r="D1713" s="11">
        <v>10</v>
      </c>
      <c r="E1713" s="11">
        <v>0</v>
      </c>
      <c r="F1713" s="11">
        <v>0</v>
      </c>
    </row>
    <row r="1714" x14ac:dyDescent="0.3">
      <c r="A1714" s="265">
        <v>502101002</v>
      </c>
      <c r="B1714" s="265" t="s">
        <v>956</v>
      </c>
      <c r="C1714" s="11">
        <v>30</v>
      </c>
      <c r="D1714" s="11">
        <v>10</v>
      </c>
      <c r="E1714" s="11">
        <v>0</v>
      </c>
      <c r="F1714" s="11">
        <v>0</v>
      </c>
    </row>
    <row r="1715" x14ac:dyDescent="0.3">
      <c r="A1715" s="265">
        <v>304102004</v>
      </c>
      <c r="B1715" s="265" t="s">
        <v>1172</v>
      </c>
      <c r="C1715" s="11">
        <v>35</v>
      </c>
      <c r="D1715" s="11">
        <v>10</v>
      </c>
      <c r="E1715" s="11">
        <v>0</v>
      </c>
      <c r="F1715" s="11">
        <v>0</v>
      </c>
    </row>
    <row r="1716" x14ac:dyDescent="0.3">
      <c r="A1716" s="265">
        <v>311201004</v>
      </c>
      <c r="B1716" s="265" t="s">
        <v>914</v>
      </c>
      <c r="C1716" s="11">
        <v>25</v>
      </c>
      <c r="D1716" s="11">
        <v>10</v>
      </c>
      <c r="E1716" s="11">
        <v>0</v>
      </c>
      <c r="F1716" s="11">
        <v>0</v>
      </c>
    </row>
    <row r="1717" x14ac:dyDescent="0.3">
      <c r="A1717" s="265">
        <v>311201030</v>
      </c>
      <c r="B1717" s="265" t="s">
        <v>844</v>
      </c>
      <c r="C1717" s="11">
        <v>22</v>
      </c>
      <c r="D1717" s="11">
        <v>10</v>
      </c>
      <c r="E1717" s="11">
        <v>0</v>
      </c>
      <c r="F1717" s="11">
        <v>0</v>
      </c>
    </row>
    <row r="1718" x14ac:dyDescent="0.3">
      <c r="A1718" s="265">
        <v>701303053</v>
      </c>
      <c r="B1718" s="265" t="s">
        <v>677</v>
      </c>
      <c r="C1718" s="11">
        <v>19</v>
      </c>
      <c r="D1718" s="11">
        <v>10</v>
      </c>
      <c r="E1718" s="11">
        <v>0</v>
      </c>
      <c r="F1718" s="11">
        <v>0</v>
      </c>
    </row>
    <row r="1719" x14ac:dyDescent="0.3">
      <c r="A1719" s="265">
        <v>701303025</v>
      </c>
      <c r="B1719" s="265" t="s">
        <v>666</v>
      </c>
      <c r="C1719" s="11">
        <v>19</v>
      </c>
      <c r="D1719" s="11">
        <v>10</v>
      </c>
      <c r="E1719" s="11">
        <v>0</v>
      </c>
      <c r="F1719" s="11">
        <v>0</v>
      </c>
    </row>
    <row r="1720" x14ac:dyDescent="0.3">
      <c r="A1720" s="265">
        <v>701303074</v>
      </c>
      <c r="B1720" s="265" t="s">
        <v>689</v>
      </c>
      <c r="C1720" s="11">
        <v>19</v>
      </c>
      <c r="D1720" s="11">
        <v>10</v>
      </c>
      <c r="E1720" s="11">
        <v>0</v>
      </c>
      <c r="F1720" s="11">
        <v>0</v>
      </c>
    </row>
    <row r="1721" x14ac:dyDescent="0.3">
      <c r="A1721" s="265">
        <v>101701033</v>
      </c>
      <c r="B1721" s="265" t="s">
        <v>2632</v>
      </c>
      <c r="C1721" s="11">
        <v>1</v>
      </c>
      <c r="D1721" s="11">
        <v>10</v>
      </c>
      <c r="E1721" s="11">
        <v>0</v>
      </c>
      <c r="F1721" s="11">
        <v>0</v>
      </c>
    </row>
    <row r="1722" x14ac:dyDescent="0.3">
      <c r="A1722" s="265">
        <v>101701034</v>
      </c>
      <c r="B1722" s="265" t="s">
        <v>2633</v>
      </c>
      <c r="C1722" s="11">
        <v>1</v>
      </c>
      <c r="D1722" s="11">
        <v>10</v>
      </c>
      <c r="E1722" s="11">
        <v>0</v>
      </c>
      <c r="F1722" s="11">
        <v>0</v>
      </c>
    </row>
    <row r="1723" x14ac:dyDescent="0.3">
      <c r="A1723" s="265">
        <v>101108009</v>
      </c>
      <c r="B1723" s="265" t="s">
        <v>2634</v>
      </c>
      <c r="C1723" s="11">
        <v>1</v>
      </c>
      <c r="D1723" s="11">
        <v>10</v>
      </c>
      <c r="E1723" s="11">
        <v>0</v>
      </c>
      <c r="F1723" s="11">
        <v>0</v>
      </c>
    </row>
    <row r="1724" x14ac:dyDescent="0.3">
      <c r="A1724" s="265">
        <v>104101054</v>
      </c>
      <c r="B1724" s="265" t="s">
        <v>2635</v>
      </c>
      <c r="C1724" s="11">
        <v>8</v>
      </c>
      <c r="D1724" s="11">
        <v>10</v>
      </c>
      <c r="E1724" s="11">
        <v>0</v>
      </c>
      <c r="F1724" s="11">
        <v>0</v>
      </c>
    </row>
    <row r="1725" x14ac:dyDescent="0.3">
      <c r="A1725" s="265">
        <v>104101969</v>
      </c>
      <c r="B1725" s="265" t="s">
        <v>2636</v>
      </c>
      <c r="C1725" s="11">
        <v>8</v>
      </c>
      <c r="D1725" s="11">
        <v>10</v>
      </c>
      <c r="E1725" s="11">
        <v>0</v>
      </c>
      <c r="F1725" s="11">
        <v>0</v>
      </c>
    </row>
    <row r="1726" x14ac:dyDescent="0.3">
      <c r="A1726" s="265">
        <v>104101898</v>
      </c>
      <c r="B1726" s="265" t="s">
        <v>2637</v>
      </c>
      <c r="C1726" s="11">
        <v>8</v>
      </c>
      <c r="D1726" s="11">
        <v>10</v>
      </c>
      <c r="E1726" s="11">
        <v>0</v>
      </c>
      <c r="F1726" s="11">
        <v>0</v>
      </c>
    </row>
    <row r="1727" x14ac:dyDescent="0.3">
      <c r="A1727" s="265">
        <v>104502566</v>
      </c>
      <c r="B1727" s="265" t="s">
        <v>2638</v>
      </c>
      <c r="C1727" s="11">
        <v>8</v>
      </c>
      <c r="D1727" s="11">
        <v>10</v>
      </c>
      <c r="E1727" s="11">
        <v>0</v>
      </c>
      <c r="F1727" s="11">
        <v>0</v>
      </c>
    </row>
    <row r="1728" x14ac:dyDescent="0.3">
      <c r="A1728" s="265">
        <v>104101432</v>
      </c>
      <c r="B1728" s="265" t="s">
        <v>2639</v>
      </c>
      <c r="C1728" s="11">
        <v>8</v>
      </c>
      <c r="D1728" s="11">
        <v>10</v>
      </c>
      <c r="E1728" s="11">
        <v>0</v>
      </c>
      <c r="F1728" s="11">
        <v>0</v>
      </c>
    </row>
    <row r="1729" x14ac:dyDescent="0.3">
      <c r="A1729" s="265">
        <v>104101284</v>
      </c>
      <c r="B1729" s="265" t="s">
        <v>2640</v>
      </c>
      <c r="C1729" s="11">
        <v>8</v>
      </c>
      <c r="D1729" s="11">
        <v>10</v>
      </c>
      <c r="E1729" s="11">
        <v>0</v>
      </c>
      <c r="F1729" s="11">
        <v>0</v>
      </c>
    </row>
    <row r="1730" x14ac:dyDescent="0.3">
      <c r="A1730" s="265">
        <v>104101767</v>
      </c>
      <c r="B1730" s="265" t="s">
        <v>2641</v>
      </c>
      <c r="C1730" s="11">
        <v>8</v>
      </c>
      <c r="D1730" s="11">
        <v>10</v>
      </c>
      <c r="E1730" s="11">
        <v>0</v>
      </c>
      <c r="F1730" s="11">
        <v>0</v>
      </c>
    </row>
    <row r="1731" x14ac:dyDescent="0.3">
      <c r="A1731" s="265">
        <v>104502547</v>
      </c>
      <c r="B1731" s="265" t="s">
        <v>2642</v>
      </c>
      <c r="C1731" s="11">
        <v>8</v>
      </c>
      <c r="D1731" s="11">
        <v>10</v>
      </c>
      <c r="E1731" s="11">
        <v>0</v>
      </c>
      <c r="F1731" s="11">
        <v>0</v>
      </c>
    </row>
    <row r="1732" x14ac:dyDescent="0.3">
      <c r="A1732" s="265">
        <v>104101136</v>
      </c>
      <c r="B1732" s="265" t="s">
        <v>2643</v>
      </c>
      <c r="C1732" s="11">
        <v>8</v>
      </c>
      <c r="D1732" s="11">
        <v>10</v>
      </c>
      <c r="E1732" s="11">
        <v>0</v>
      </c>
      <c r="F1732" s="11">
        <v>0</v>
      </c>
    </row>
    <row r="1733" x14ac:dyDescent="0.3">
      <c r="A1733" s="265">
        <v>104101627</v>
      </c>
      <c r="B1733" s="265" t="s">
        <v>2644</v>
      </c>
      <c r="C1733" s="11">
        <v>8</v>
      </c>
      <c r="D1733" s="11">
        <v>10</v>
      </c>
      <c r="E1733" s="11">
        <v>0</v>
      </c>
      <c r="F1733" s="11">
        <v>0</v>
      </c>
    </row>
    <row r="1734" x14ac:dyDescent="0.3">
      <c r="A1734" s="265">
        <v>101201014</v>
      </c>
      <c r="B1734" s="265" t="s">
        <v>2645</v>
      </c>
      <c r="C1734" s="11">
        <v>5</v>
      </c>
      <c r="D1734" s="11">
        <v>10</v>
      </c>
      <c r="E1734" s="11">
        <v>0</v>
      </c>
      <c r="F1734" s="11">
        <v>0</v>
      </c>
    </row>
    <row r="1735" x14ac:dyDescent="0.3">
      <c r="A1735" s="265">
        <v>104101690</v>
      </c>
      <c r="B1735" s="265" t="s">
        <v>2646</v>
      </c>
      <c r="C1735" s="11">
        <v>8</v>
      </c>
      <c r="D1735" s="11">
        <v>10</v>
      </c>
      <c r="E1735" s="11">
        <v>0</v>
      </c>
      <c r="F1735" s="11">
        <v>0</v>
      </c>
    </row>
    <row r="1736" x14ac:dyDescent="0.3">
      <c r="A1736" s="265">
        <v>104101056</v>
      </c>
      <c r="B1736" s="265" t="s">
        <v>2647</v>
      </c>
      <c r="C1736" s="11">
        <v>8</v>
      </c>
      <c r="D1736" s="11">
        <v>10</v>
      </c>
      <c r="E1736" s="11">
        <v>0</v>
      </c>
      <c r="F1736" s="11">
        <v>0</v>
      </c>
    </row>
    <row r="1737" x14ac:dyDescent="0.3">
      <c r="A1737" s="265">
        <v>101203005</v>
      </c>
      <c r="B1737" s="265" t="s">
        <v>2648</v>
      </c>
      <c r="C1737" s="11">
        <v>5</v>
      </c>
      <c r="D1737" s="11">
        <v>10</v>
      </c>
      <c r="E1737" s="11">
        <v>0</v>
      </c>
      <c r="F1737" s="11">
        <v>0</v>
      </c>
    </row>
    <row r="1738" x14ac:dyDescent="0.3">
      <c r="A1738" s="265">
        <v>104101134</v>
      </c>
      <c r="B1738" s="265" t="s">
        <v>2649</v>
      </c>
      <c r="C1738" s="11">
        <v>8</v>
      </c>
      <c r="D1738" s="11">
        <v>10</v>
      </c>
      <c r="E1738" s="11">
        <v>0</v>
      </c>
      <c r="F1738" s="11">
        <v>0</v>
      </c>
    </row>
    <row r="1739" x14ac:dyDescent="0.3">
      <c r="A1739" s="265">
        <v>104502141</v>
      </c>
      <c r="B1739" s="265" t="s">
        <v>2650</v>
      </c>
      <c r="C1739" s="11">
        <v>8</v>
      </c>
      <c r="D1739" s="11">
        <v>10</v>
      </c>
      <c r="E1739" s="11">
        <v>0</v>
      </c>
      <c r="F1739" s="11">
        <v>0</v>
      </c>
    </row>
    <row r="1740" x14ac:dyDescent="0.3">
      <c r="A1740" s="265">
        <v>101201015</v>
      </c>
      <c r="B1740" s="265" t="s">
        <v>2651</v>
      </c>
      <c r="C1740" s="11">
        <v>5</v>
      </c>
      <c r="D1740" s="11">
        <v>10</v>
      </c>
      <c r="E1740" s="11">
        <v>0</v>
      </c>
      <c r="F1740" s="11">
        <v>0</v>
      </c>
    </row>
    <row r="1741" x14ac:dyDescent="0.3">
      <c r="A1741" s="265">
        <v>104101146</v>
      </c>
      <c r="B1741" s="265" t="s">
        <v>2652</v>
      </c>
      <c r="C1741" s="11">
        <v>8</v>
      </c>
      <c r="D1741" s="11">
        <v>10</v>
      </c>
      <c r="E1741" s="11">
        <v>0</v>
      </c>
      <c r="F1741" s="11">
        <v>0</v>
      </c>
    </row>
    <row r="1742" x14ac:dyDescent="0.3">
      <c r="A1742" s="265">
        <v>103101457</v>
      </c>
      <c r="B1742" s="265" t="s">
        <v>2653</v>
      </c>
      <c r="C1742" s="11">
        <v>8</v>
      </c>
      <c r="D1742" s="11">
        <v>10</v>
      </c>
      <c r="E1742" s="11">
        <v>0</v>
      </c>
      <c r="F1742" s="11">
        <v>0</v>
      </c>
    </row>
    <row r="1743" x14ac:dyDescent="0.3">
      <c r="A1743" s="265">
        <v>603401045</v>
      </c>
      <c r="B1743" s="265" t="s">
        <v>2654</v>
      </c>
      <c r="C1743" s="11">
        <v>2</v>
      </c>
      <c r="D1743" s="11">
        <v>10</v>
      </c>
      <c r="E1743" s="11">
        <v>0</v>
      </c>
      <c r="F1743" s="11">
        <v>0</v>
      </c>
    </row>
    <row r="1744" x14ac:dyDescent="0.3">
      <c r="A1744" s="265">
        <v>312101024</v>
      </c>
      <c r="B1744" s="265" t="s">
        <v>600</v>
      </c>
      <c r="C1744" s="11">
        <v>18</v>
      </c>
      <c r="D1744" s="11">
        <v>10</v>
      </c>
      <c r="E1744" s="11">
        <v>0</v>
      </c>
      <c r="F1744" s="11">
        <v>0</v>
      </c>
    </row>
    <row r="1745" x14ac:dyDescent="0.3">
      <c r="A1745" s="265">
        <v>205201002</v>
      </c>
      <c r="B1745" s="265" t="s">
        <v>537</v>
      </c>
      <c r="C1745" s="11">
        <v>13</v>
      </c>
      <c r="D1745" s="11">
        <v>10</v>
      </c>
      <c r="E1745" s="11">
        <v>0</v>
      </c>
      <c r="F1745" s="11">
        <v>0</v>
      </c>
    </row>
    <row r="1746" x14ac:dyDescent="0.3">
      <c r="A1746" s="265">
        <v>307301004</v>
      </c>
      <c r="B1746" s="265" t="s">
        <v>1083</v>
      </c>
      <c r="C1746" s="11">
        <v>33</v>
      </c>
      <c r="D1746" s="11">
        <v>10</v>
      </c>
      <c r="E1746" s="11">
        <v>0</v>
      </c>
      <c r="F1746" s="11">
        <v>0</v>
      </c>
    </row>
    <row r="1747" x14ac:dyDescent="0.3">
      <c r="A1747" s="265">
        <v>311201018</v>
      </c>
      <c r="B1747" s="265" t="s">
        <v>839</v>
      </c>
      <c r="C1747" s="11">
        <v>22</v>
      </c>
      <c r="D1747" s="11">
        <v>10</v>
      </c>
      <c r="E1747" s="11">
        <v>0</v>
      </c>
      <c r="F1747" s="11">
        <v>0</v>
      </c>
    </row>
    <row r="1748" x14ac:dyDescent="0.3">
      <c r="A1748" s="265">
        <v>104502483</v>
      </c>
      <c r="B1748" s="265" t="s">
        <v>2655</v>
      </c>
      <c r="C1748" s="11">
        <v>8</v>
      </c>
      <c r="D1748" s="11">
        <v>10</v>
      </c>
      <c r="E1748" s="11">
        <v>0</v>
      </c>
      <c r="F1748" s="11">
        <v>0</v>
      </c>
    </row>
    <row r="1749" x14ac:dyDescent="0.3">
      <c r="A1749" s="265">
        <v>302203008</v>
      </c>
      <c r="B1749" s="265" t="s">
        <v>1099</v>
      </c>
      <c r="C1749" s="11">
        <v>35</v>
      </c>
      <c r="D1749" s="11">
        <v>10</v>
      </c>
      <c r="E1749" s="11">
        <v>0</v>
      </c>
      <c r="F1749" s="11">
        <v>0</v>
      </c>
    </row>
    <row r="1750" x14ac:dyDescent="0.3">
      <c r="A1750" s="265">
        <v>101108004</v>
      </c>
      <c r="B1750" s="265" t="s">
        <v>2656</v>
      </c>
      <c r="C1750" s="11">
        <v>1</v>
      </c>
      <c r="D1750" s="11">
        <v>10</v>
      </c>
      <c r="E1750" s="11">
        <v>0</v>
      </c>
      <c r="F1750" s="11">
        <v>0</v>
      </c>
    </row>
    <row r="1751" x14ac:dyDescent="0.3">
      <c r="A1751" s="265">
        <v>101108007</v>
      </c>
      <c r="B1751" s="265" t="s">
        <v>2657</v>
      </c>
      <c r="C1751" s="11">
        <v>1</v>
      </c>
      <c r="D1751" s="11">
        <v>10</v>
      </c>
      <c r="E1751" s="11">
        <v>0</v>
      </c>
      <c r="F1751" s="11">
        <v>0</v>
      </c>
    </row>
    <row r="1752" x14ac:dyDescent="0.3">
      <c r="A1752" s="265">
        <v>101108006</v>
      </c>
      <c r="B1752" s="265" t="s">
        <v>2658</v>
      </c>
      <c r="C1752" s="11">
        <v>1</v>
      </c>
      <c r="D1752" s="11">
        <v>10</v>
      </c>
      <c r="E1752" s="11">
        <v>0</v>
      </c>
      <c r="F1752" s="11">
        <v>0</v>
      </c>
    </row>
    <row r="1753" x14ac:dyDescent="0.3">
      <c r="A1753" s="265">
        <v>101108025</v>
      </c>
      <c r="B1753" s="265" t="s">
        <v>2659</v>
      </c>
      <c r="C1753" s="11">
        <v>8</v>
      </c>
      <c r="D1753" s="11">
        <v>10</v>
      </c>
      <c r="E1753" s="11">
        <v>0</v>
      </c>
      <c r="F1753" s="11">
        <v>0</v>
      </c>
    </row>
    <row r="1754" x14ac:dyDescent="0.3">
      <c r="A1754" s="265">
        <v>202402136</v>
      </c>
      <c r="B1754" s="265" t="s">
        <v>2660</v>
      </c>
      <c r="C1754" s="11">
        <v>12</v>
      </c>
      <c r="D1754" s="11">
        <v>10</v>
      </c>
      <c r="E1754" s="11">
        <v>0</v>
      </c>
      <c r="F1754" s="11">
        <v>0</v>
      </c>
    </row>
    <row r="1755" x14ac:dyDescent="0.3">
      <c r="A1755" s="265">
        <v>202402132</v>
      </c>
      <c r="B1755" s="265" t="s">
        <v>2661</v>
      </c>
      <c r="C1755" s="11">
        <v>12</v>
      </c>
      <c r="D1755" s="11">
        <v>10</v>
      </c>
      <c r="E1755" s="11">
        <v>0</v>
      </c>
      <c r="F1755" s="11">
        <v>0</v>
      </c>
    </row>
    <row r="1756" x14ac:dyDescent="0.3">
      <c r="A1756" s="265">
        <v>202202029</v>
      </c>
      <c r="B1756" s="265" t="s">
        <v>2662</v>
      </c>
      <c r="C1756" s="11">
        <v>12</v>
      </c>
      <c r="D1756" s="11">
        <v>10</v>
      </c>
      <c r="E1756" s="11">
        <v>0</v>
      </c>
      <c r="F1756" s="11">
        <v>0</v>
      </c>
    </row>
    <row r="1757" x14ac:dyDescent="0.3">
      <c r="A1757" s="265">
        <v>104102046</v>
      </c>
      <c r="B1757" s="265" t="s">
        <v>2663</v>
      </c>
      <c r="C1757" s="11">
        <v>1</v>
      </c>
      <c r="D1757" s="11">
        <v>10</v>
      </c>
      <c r="E1757" s="11">
        <v>0</v>
      </c>
      <c r="F1757" s="11">
        <v>0</v>
      </c>
    </row>
    <row r="1758" x14ac:dyDescent="0.3">
      <c r="A1758" s="265">
        <v>104102047</v>
      </c>
      <c r="B1758" s="265" t="s">
        <v>2664</v>
      </c>
      <c r="C1758" s="11">
        <v>1</v>
      </c>
      <c r="D1758" s="11">
        <v>10</v>
      </c>
      <c r="E1758" s="11">
        <v>0</v>
      </c>
      <c r="F1758" s="11">
        <v>0</v>
      </c>
    </row>
    <row r="1759" x14ac:dyDescent="0.3">
      <c r="A1759" s="265">
        <v>101301005</v>
      </c>
      <c r="B1759" s="265" t="s">
        <v>2665</v>
      </c>
      <c r="C1759" s="11">
        <v>2</v>
      </c>
      <c r="D1759" s="11">
        <v>10</v>
      </c>
      <c r="E1759" s="11">
        <v>0</v>
      </c>
      <c r="F1759" s="11">
        <v>0</v>
      </c>
    </row>
    <row r="1760" x14ac:dyDescent="0.3">
      <c r="A1760" s="265">
        <v>101701035</v>
      </c>
      <c r="B1760" s="265" t="s">
        <v>2666</v>
      </c>
      <c r="C1760" s="11">
        <v>1</v>
      </c>
      <c r="D1760" s="11">
        <v>10</v>
      </c>
      <c r="E1760" s="11">
        <v>0</v>
      </c>
      <c r="F1760" s="11">
        <v>0</v>
      </c>
    </row>
    <row r="1761" x14ac:dyDescent="0.3">
      <c r="A1761" s="265">
        <v>104101057</v>
      </c>
      <c r="B1761" s="265" t="s">
        <v>2667</v>
      </c>
      <c r="C1761" s="11">
        <v>8</v>
      </c>
      <c r="D1761" s="11">
        <v>10</v>
      </c>
      <c r="E1761" s="11">
        <v>0</v>
      </c>
      <c r="F1761" s="11">
        <v>0</v>
      </c>
    </row>
    <row r="1762" x14ac:dyDescent="0.3">
      <c r="A1762" s="265">
        <v>104101628</v>
      </c>
      <c r="B1762" s="265" t="s">
        <v>2668</v>
      </c>
      <c r="C1762" s="11">
        <v>8</v>
      </c>
      <c r="D1762" s="11">
        <v>10</v>
      </c>
      <c r="E1762" s="11">
        <v>0</v>
      </c>
      <c r="F1762" s="11">
        <v>0</v>
      </c>
    </row>
    <row r="1763" x14ac:dyDescent="0.3">
      <c r="A1763" s="265">
        <v>104102048</v>
      </c>
      <c r="B1763" s="265" t="s">
        <v>2669</v>
      </c>
      <c r="C1763" s="11">
        <v>1</v>
      </c>
      <c r="D1763" s="11">
        <v>10</v>
      </c>
      <c r="E1763" s="11">
        <v>0</v>
      </c>
      <c r="F1763" s="11">
        <v>0</v>
      </c>
    </row>
    <row r="1764" x14ac:dyDescent="0.3">
      <c r="A1764" s="265">
        <v>311201014</v>
      </c>
      <c r="B1764" s="265" t="s">
        <v>729</v>
      </c>
      <c r="C1764" s="11">
        <v>20</v>
      </c>
      <c r="D1764" s="11">
        <v>10</v>
      </c>
      <c r="E1764" s="11">
        <v>0</v>
      </c>
      <c r="F1764" s="11">
        <v>0</v>
      </c>
    </row>
    <row r="1765" x14ac:dyDescent="0.3">
      <c r="A1765" s="265">
        <v>101301006</v>
      </c>
      <c r="B1765" s="265" t="s">
        <v>2670</v>
      </c>
      <c r="C1765" s="11">
        <v>2</v>
      </c>
      <c r="D1765" s="11">
        <v>10</v>
      </c>
      <c r="E1765" s="11">
        <v>0</v>
      </c>
      <c r="F1765" s="11">
        <v>0</v>
      </c>
    </row>
    <row r="1766" x14ac:dyDescent="0.3">
      <c r="A1766" s="265">
        <v>101602008</v>
      </c>
      <c r="B1766" s="265" t="s">
        <v>2671</v>
      </c>
      <c r="C1766" s="11">
        <v>1</v>
      </c>
      <c r="D1766" s="11">
        <v>10</v>
      </c>
      <c r="E1766" s="11">
        <v>0</v>
      </c>
      <c r="F1766" s="11">
        <v>0</v>
      </c>
    </row>
    <row r="1767" x14ac:dyDescent="0.3">
      <c r="A1767" s="265">
        <v>104102079</v>
      </c>
      <c r="B1767" s="265" t="s">
        <v>2672</v>
      </c>
      <c r="C1767" s="11">
        <v>7</v>
      </c>
      <c r="D1767" s="11">
        <v>10</v>
      </c>
      <c r="E1767" s="11">
        <v>0</v>
      </c>
      <c r="F1767" s="11">
        <v>0</v>
      </c>
    </row>
    <row r="1768" x14ac:dyDescent="0.3">
      <c r="A1768" s="265">
        <v>101603008</v>
      </c>
      <c r="B1768" s="265" t="s">
        <v>2673</v>
      </c>
      <c r="C1768" s="11">
        <v>1</v>
      </c>
      <c r="D1768" s="11">
        <v>10</v>
      </c>
      <c r="E1768" s="11">
        <v>0</v>
      </c>
      <c r="F1768" s="11">
        <v>0</v>
      </c>
    </row>
    <row r="1769" x14ac:dyDescent="0.3">
      <c r="A1769" s="265">
        <v>104101811</v>
      </c>
      <c r="B1769" s="265" t="s">
        <v>2674</v>
      </c>
      <c r="C1769" s="11">
        <v>8</v>
      </c>
      <c r="D1769" s="11">
        <v>10</v>
      </c>
      <c r="E1769" s="11">
        <v>0</v>
      </c>
      <c r="F1769" s="11">
        <v>0</v>
      </c>
    </row>
    <row r="1770" x14ac:dyDescent="0.3">
      <c r="A1770" s="265">
        <v>101603015</v>
      </c>
      <c r="B1770" s="265" t="s">
        <v>2675</v>
      </c>
      <c r="C1770" s="11">
        <v>1</v>
      </c>
      <c r="D1770" s="11">
        <v>10</v>
      </c>
      <c r="E1770" s="11">
        <v>0</v>
      </c>
      <c r="F1770" s="11">
        <v>0</v>
      </c>
    </row>
    <row r="1771" x14ac:dyDescent="0.3">
      <c r="A1771" s="265">
        <v>104101809</v>
      </c>
      <c r="B1771" s="265" t="s">
        <v>2676</v>
      </c>
      <c r="C1771" s="11">
        <v>8</v>
      </c>
      <c r="D1771" s="11">
        <v>10</v>
      </c>
      <c r="E1771" s="11">
        <v>0</v>
      </c>
      <c r="F1771" s="11">
        <v>0</v>
      </c>
    </row>
    <row r="1772" x14ac:dyDescent="0.3">
      <c r="A1772" s="265">
        <v>104502559</v>
      </c>
      <c r="B1772" s="265" t="s">
        <v>2677</v>
      </c>
      <c r="C1772" s="11">
        <v>8</v>
      </c>
      <c r="D1772" s="11">
        <v>10</v>
      </c>
      <c r="E1772" s="11">
        <v>0</v>
      </c>
      <c r="F1772" s="11">
        <v>0</v>
      </c>
    </row>
    <row r="1773" x14ac:dyDescent="0.3">
      <c r="A1773" s="265">
        <v>101602009</v>
      </c>
      <c r="B1773" s="265" t="s">
        <v>2678</v>
      </c>
      <c r="C1773" s="11">
        <v>1</v>
      </c>
      <c r="D1773" s="11">
        <v>10</v>
      </c>
      <c r="E1773" s="11">
        <v>0</v>
      </c>
      <c r="F1773" s="11">
        <v>0</v>
      </c>
    </row>
    <row r="1774" x14ac:dyDescent="0.3">
      <c r="A1774" s="265">
        <v>101603011</v>
      </c>
      <c r="B1774" s="265" t="s">
        <v>2679</v>
      </c>
      <c r="C1774" s="11">
        <v>1</v>
      </c>
      <c r="D1774" s="11">
        <v>10</v>
      </c>
      <c r="E1774" s="11">
        <v>0</v>
      </c>
      <c r="F1774" s="11">
        <v>0</v>
      </c>
    </row>
    <row r="1775" x14ac:dyDescent="0.3">
      <c r="A1775" s="265">
        <v>701102005</v>
      </c>
      <c r="B1775" s="265" t="s">
        <v>1308</v>
      </c>
      <c r="C1775" s="11">
        <v>40</v>
      </c>
      <c r="D1775" s="11">
        <v>10</v>
      </c>
      <c r="E1775" s="11">
        <v>0</v>
      </c>
      <c r="F1775" s="11">
        <v>0</v>
      </c>
    </row>
    <row r="1776" x14ac:dyDescent="0.3">
      <c r="A1776" s="265">
        <v>502301035</v>
      </c>
      <c r="B1776" s="265" t="s">
        <v>1014</v>
      </c>
      <c r="C1776" s="11">
        <v>30</v>
      </c>
      <c r="D1776" s="11">
        <v>10</v>
      </c>
      <c r="E1776" s="11">
        <v>0</v>
      </c>
      <c r="F1776" s="11">
        <v>0</v>
      </c>
    </row>
    <row r="1777" x14ac:dyDescent="0.3">
      <c r="A1777" s="265">
        <v>502301036</v>
      </c>
      <c r="B1777" s="265" t="s">
        <v>1015</v>
      </c>
      <c r="C1777" s="11">
        <v>30</v>
      </c>
      <c r="D1777" s="11">
        <v>10</v>
      </c>
      <c r="E1777" s="11">
        <v>0</v>
      </c>
      <c r="F1777" s="11">
        <v>0</v>
      </c>
    </row>
    <row r="1778" x14ac:dyDescent="0.3">
      <c r="A1778" s="265">
        <v>308101011</v>
      </c>
      <c r="B1778" s="265" t="s">
        <v>472</v>
      </c>
      <c r="C1778" s="11">
        <v>12</v>
      </c>
      <c r="D1778" s="11">
        <v>10</v>
      </c>
      <c r="E1778" s="11">
        <v>0</v>
      </c>
      <c r="F1778" s="11">
        <v>0</v>
      </c>
    </row>
    <row r="1779" x14ac:dyDescent="0.3">
      <c r="A1779" s="265">
        <v>104502542</v>
      </c>
      <c r="B1779" s="265" t="s">
        <v>2680</v>
      </c>
      <c r="C1779" s="11">
        <v>8</v>
      </c>
      <c r="D1779" s="11">
        <v>10</v>
      </c>
      <c r="E1779" s="11">
        <v>0</v>
      </c>
      <c r="F1779" s="11">
        <v>0</v>
      </c>
    </row>
    <row r="1780" x14ac:dyDescent="0.3">
      <c r="A1780" s="265">
        <v>308101025</v>
      </c>
      <c r="B1780" s="265" t="s">
        <v>478</v>
      </c>
      <c r="C1780" s="11">
        <v>12</v>
      </c>
      <c r="D1780" s="11">
        <v>10</v>
      </c>
      <c r="E1780" s="11">
        <v>0</v>
      </c>
      <c r="F1780" s="11">
        <v>0</v>
      </c>
    </row>
    <row r="1781" x14ac:dyDescent="0.3">
      <c r="A1781" s="265">
        <v>502301024</v>
      </c>
      <c r="B1781" s="265" t="s">
        <v>1008</v>
      </c>
      <c r="C1781" s="11">
        <v>30</v>
      </c>
      <c r="D1781" s="11">
        <v>10</v>
      </c>
      <c r="E1781" s="11">
        <v>0</v>
      </c>
      <c r="F1781" s="11">
        <v>0</v>
      </c>
    </row>
    <row r="1782" x14ac:dyDescent="0.3">
      <c r="A1782" s="265">
        <v>502301033</v>
      </c>
      <c r="B1782" s="265" t="s">
        <v>1012</v>
      </c>
      <c r="C1782" s="11">
        <v>30</v>
      </c>
      <c r="D1782" s="11">
        <v>10</v>
      </c>
      <c r="E1782" s="11">
        <v>0</v>
      </c>
      <c r="F1782" s="11">
        <v>0</v>
      </c>
    </row>
    <row r="1783" x14ac:dyDescent="0.3">
      <c r="A1783" s="265">
        <v>101502004</v>
      </c>
      <c r="B1783" s="265" t="s">
        <v>2681</v>
      </c>
      <c r="C1783" s="11">
        <v>8</v>
      </c>
      <c r="D1783" s="11">
        <v>10</v>
      </c>
      <c r="E1783" s="11">
        <v>0</v>
      </c>
      <c r="F1783" s="11">
        <v>0</v>
      </c>
    </row>
    <row r="1784" x14ac:dyDescent="0.3">
      <c r="A1784" s="265">
        <v>104102049</v>
      </c>
      <c r="B1784" s="265" t="s">
        <v>2682</v>
      </c>
      <c r="C1784" s="11">
        <v>1</v>
      </c>
      <c r="D1784" s="11">
        <v>10</v>
      </c>
      <c r="E1784" s="11">
        <v>0</v>
      </c>
      <c r="F1784" s="11">
        <v>0</v>
      </c>
    </row>
    <row r="1785" x14ac:dyDescent="0.3">
      <c r="A1785" s="265">
        <v>701102006</v>
      </c>
      <c r="B1785" s="265" t="s">
        <v>1309</v>
      </c>
      <c r="C1785" s="11">
        <v>40</v>
      </c>
      <c r="D1785" s="11">
        <v>10</v>
      </c>
      <c r="E1785" s="11">
        <v>0</v>
      </c>
      <c r="F1785" s="11">
        <v>0</v>
      </c>
    </row>
    <row r="1786" x14ac:dyDescent="0.3">
      <c r="A1786" s="265">
        <v>701301010</v>
      </c>
      <c r="B1786" s="265" t="s">
        <v>816</v>
      </c>
      <c r="C1786" s="11">
        <v>20</v>
      </c>
      <c r="D1786" s="11">
        <v>10</v>
      </c>
      <c r="E1786" s="11">
        <v>0</v>
      </c>
      <c r="F1786" s="11">
        <v>0</v>
      </c>
    </row>
    <row r="1787" x14ac:dyDescent="0.3">
      <c r="A1787" s="265">
        <v>701301011</v>
      </c>
      <c r="B1787" s="265" t="s">
        <v>817</v>
      </c>
      <c r="C1787" s="11">
        <v>20</v>
      </c>
      <c r="D1787" s="11">
        <v>10</v>
      </c>
      <c r="E1787" s="11">
        <v>0</v>
      </c>
      <c r="F1787" s="11">
        <v>0</v>
      </c>
    </row>
    <row r="1788" x14ac:dyDescent="0.3">
      <c r="A1788" s="265">
        <v>311101008</v>
      </c>
      <c r="B1788" s="265" t="s">
        <v>400</v>
      </c>
      <c r="C1788" s="11">
        <v>27</v>
      </c>
      <c r="D1788" s="11">
        <v>10</v>
      </c>
      <c r="E1788" s="11">
        <v>0</v>
      </c>
      <c r="F1788" s="11">
        <v>1</v>
      </c>
    </row>
    <row r="1789" x14ac:dyDescent="0.3">
      <c r="A1789" s="265">
        <v>311101014</v>
      </c>
      <c r="B1789" s="265" t="s">
        <v>403</v>
      </c>
      <c r="C1789" s="11">
        <v>27</v>
      </c>
      <c r="D1789" s="11">
        <v>10</v>
      </c>
      <c r="E1789" s="11">
        <v>0</v>
      </c>
      <c r="F1789" s="11">
        <v>1</v>
      </c>
    </row>
    <row r="1790" x14ac:dyDescent="0.3">
      <c r="A1790" s="265">
        <v>302203011</v>
      </c>
      <c r="B1790" s="265" t="s">
        <v>1129</v>
      </c>
      <c r="C1790" s="11">
        <v>35</v>
      </c>
      <c r="D1790" s="11">
        <v>10</v>
      </c>
      <c r="E1790" s="11">
        <v>0</v>
      </c>
      <c r="F1790" s="11">
        <v>0</v>
      </c>
    </row>
    <row r="1791" x14ac:dyDescent="0.3">
      <c r="A1791" s="265">
        <v>101502001</v>
      </c>
      <c r="B1791" s="265" t="s">
        <v>2683</v>
      </c>
      <c r="C1791" s="11">
        <v>5</v>
      </c>
      <c r="D1791" s="11">
        <v>10</v>
      </c>
      <c r="E1791" s="11">
        <v>0</v>
      </c>
      <c r="F1791" s="11">
        <v>0</v>
      </c>
    </row>
    <row r="1792" x14ac:dyDescent="0.3">
      <c r="A1792" s="265">
        <v>101502002</v>
      </c>
      <c r="B1792" s="265" t="s">
        <v>2684</v>
      </c>
      <c r="C1792" s="11">
        <v>5</v>
      </c>
      <c r="D1792" s="11">
        <v>10</v>
      </c>
      <c r="E1792" s="11">
        <v>0</v>
      </c>
      <c r="F1792" s="11">
        <v>0</v>
      </c>
    </row>
    <row r="1793" x14ac:dyDescent="0.3">
      <c r="A1793" s="265">
        <v>104101988</v>
      </c>
      <c r="B1793" s="265" t="s">
        <v>2685</v>
      </c>
      <c r="C1793" s="11">
        <v>8</v>
      </c>
      <c r="D1793" s="11">
        <v>10</v>
      </c>
      <c r="E1793" s="11">
        <v>0</v>
      </c>
      <c r="F1793" s="11">
        <v>0</v>
      </c>
    </row>
    <row r="1794" x14ac:dyDescent="0.3">
      <c r="A1794" s="265">
        <v>104101059</v>
      </c>
      <c r="B1794" s="265" t="s">
        <v>2686</v>
      </c>
      <c r="C1794" s="11">
        <v>8</v>
      </c>
      <c r="D1794" s="11">
        <v>10</v>
      </c>
      <c r="E1794" s="11">
        <v>0</v>
      </c>
      <c r="F1794" s="11">
        <v>0</v>
      </c>
    </row>
    <row r="1795" x14ac:dyDescent="0.3">
      <c r="A1795" s="265">
        <v>104502060</v>
      </c>
      <c r="B1795" s="265" t="s">
        <v>2687</v>
      </c>
      <c r="C1795" s="11">
        <v>8</v>
      </c>
      <c r="D1795" s="11">
        <v>10</v>
      </c>
      <c r="E1795" s="11">
        <v>0</v>
      </c>
      <c r="F1795" s="11">
        <v>0</v>
      </c>
    </row>
    <row r="1796" x14ac:dyDescent="0.3">
      <c r="A1796" s="265">
        <v>104502062</v>
      </c>
      <c r="B1796" s="265" t="s">
        <v>2688</v>
      </c>
      <c r="C1796" s="11">
        <v>8</v>
      </c>
      <c r="D1796" s="11">
        <v>10</v>
      </c>
      <c r="E1796" s="11">
        <v>0</v>
      </c>
      <c r="F1796" s="11">
        <v>0</v>
      </c>
    </row>
    <row r="1797" x14ac:dyDescent="0.3">
      <c r="A1797" s="265">
        <v>104101060</v>
      </c>
      <c r="B1797" s="265" t="s">
        <v>2689</v>
      </c>
      <c r="C1797" s="11">
        <v>8</v>
      </c>
      <c r="D1797" s="11">
        <v>10</v>
      </c>
      <c r="E1797" s="11">
        <v>0</v>
      </c>
      <c r="F1797" s="11">
        <v>0</v>
      </c>
    </row>
    <row r="1798" x14ac:dyDescent="0.3">
      <c r="A1798" s="265">
        <v>104101437</v>
      </c>
      <c r="B1798" s="265" t="s">
        <v>2690</v>
      </c>
      <c r="C1798" s="11">
        <v>8</v>
      </c>
      <c r="D1798" s="11">
        <v>10</v>
      </c>
      <c r="E1798" s="11">
        <v>0</v>
      </c>
      <c r="F1798" s="11">
        <v>0</v>
      </c>
    </row>
    <row r="1799" x14ac:dyDescent="0.3">
      <c r="A1799" s="265">
        <v>104502059</v>
      </c>
      <c r="B1799" s="265" t="s">
        <v>2691</v>
      </c>
      <c r="C1799" s="11">
        <v>8</v>
      </c>
      <c r="D1799" s="11">
        <v>10</v>
      </c>
      <c r="E1799" s="11">
        <v>0</v>
      </c>
      <c r="F1799" s="11">
        <v>0</v>
      </c>
    </row>
    <row r="1800" x14ac:dyDescent="0.3">
      <c r="A1800" s="265">
        <v>104502565</v>
      </c>
      <c r="B1800" s="265" t="s">
        <v>2692</v>
      </c>
      <c r="C1800" s="11">
        <v>8</v>
      </c>
      <c r="D1800" s="11">
        <v>10</v>
      </c>
      <c r="E1800" s="11">
        <v>0</v>
      </c>
      <c r="F1800" s="11">
        <v>0</v>
      </c>
    </row>
    <row r="1801" x14ac:dyDescent="0.3">
      <c r="A1801" s="265">
        <v>104101138</v>
      </c>
      <c r="B1801" s="265" t="s">
        <v>2693</v>
      </c>
      <c r="C1801" s="11">
        <v>8</v>
      </c>
      <c r="D1801" s="11">
        <v>10</v>
      </c>
      <c r="E1801" s="11">
        <v>0</v>
      </c>
      <c r="F1801" s="11">
        <v>0</v>
      </c>
    </row>
    <row r="1802" x14ac:dyDescent="0.3">
      <c r="A1802" s="265">
        <v>104101058</v>
      </c>
      <c r="B1802" s="265" t="s">
        <v>2694</v>
      </c>
      <c r="C1802" s="11">
        <v>8</v>
      </c>
      <c r="D1802" s="11">
        <v>10</v>
      </c>
      <c r="E1802" s="11">
        <v>0</v>
      </c>
      <c r="F1802" s="11">
        <v>0</v>
      </c>
    </row>
    <row r="1803" x14ac:dyDescent="0.3">
      <c r="A1803" s="265">
        <v>104101436</v>
      </c>
      <c r="B1803" s="265" t="s">
        <v>2695</v>
      </c>
      <c r="C1803" s="11">
        <v>8</v>
      </c>
      <c r="D1803" s="11">
        <v>10</v>
      </c>
      <c r="E1803" s="11">
        <v>0</v>
      </c>
      <c r="F1803" s="11">
        <v>0</v>
      </c>
    </row>
    <row r="1804" x14ac:dyDescent="0.3">
      <c r="A1804" s="265">
        <v>104101288</v>
      </c>
      <c r="B1804" s="265" t="s">
        <v>2696</v>
      </c>
      <c r="C1804" s="11">
        <v>8</v>
      </c>
      <c r="D1804" s="11">
        <v>10</v>
      </c>
      <c r="E1804" s="11">
        <v>0</v>
      </c>
      <c r="F1804" s="11">
        <v>0</v>
      </c>
    </row>
    <row r="1805" x14ac:dyDescent="0.3">
      <c r="A1805" s="265">
        <v>104101435</v>
      </c>
      <c r="B1805" s="265" t="s">
        <v>2697</v>
      </c>
      <c r="C1805" s="11">
        <v>8</v>
      </c>
      <c r="D1805" s="11">
        <v>10</v>
      </c>
      <c r="E1805" s="11">
        <v>0</v>
      </c>
      <c r="F1805" s="11">
        <v>0</v>
      </c>
    </row>
    <row r="1806" x14ac:dyDescent="0.3">
      <c r="A1806" s="265">
        <v>104101287</v>
      </c>
      <c r="B1806" s="265" t="s">
        <v>2698</v>
      </c>
      <c r="C1806" s="11">
        <v>8</v>
      </c>
      <c r="D1806" s="11">
        <v>10</v>
      </c>
      <c r="E1806" s="11">
        <v>0</v>
      </c>
      <c r="F1806" s="11">
        <v>0</v>
      </c>
    </row>
    <row r="1807" x14ac:dyDescent="0.3">
      <c r="A1807" s="265">
        <v>104502374</v>
      </c>
      <c r="B1807" s="265" t="s">
        <v>2699</v>
      </c>
      <c r="C1807" s="11">
        <v>8</v>
      </c>
      <c r="D1807" s="11">
        <v>10</v>
      </c>
      <c r="E1807" s="11">
        <v>0</v>
      </c>
      <c r="F1807" s="11">
        <v>0</v>
      </c>
    </row>
    <row r="1808" x14ac:dyDescent="0.3">
      <c r="A1808" s="265">
        <v>104502065</v>
      </c>
      <c r="B1808" s="265" t="s">
        <v>2700</v>
      </c>
      <c r="C1808" s="11">
        <v>8</v>
      </c>
      <c r="D1808" s="11">
        <v>10</v>
      </c>
      <c r="E1808" s="11">
        <v>0</v>
      </c>
      <c r="F1808" s="11">
        <v>0</v>
      </c>
    </row>
    <row r="1809" x14ac:dyDescent="0.3">
      <c r="A1809" s="265">
        <v>104502069</v>
      </c>
      <c r="B1809" s="265" t="s">
        <v>2701</v>
      </c>
      <c r="C1809" s="11">
        <v>8</v>
      </c>
      <c r="D1809" s="11">
        <v>10</v>
      </c>
      <c r="E1809" s="11">
        <v>0</v>
      </c>
      <c r="F1809" s="11">
        <v>0</v>
      </c>
    </row>
    <row r="1810" x14ac:dyDescent="0.3">
      <c r="A1810" s="265">
        <v>104502072</v>
      </c>
      <c r="B1810" s="265" t="s">
        <v>2702</v>
      </c>
      <c r="C1810" s="11">
        <v>8</v>
      </c>
      <c r="D1810" s="11">
        <v>10</v>
      </c>
      <c r="E1810" s="11">
        <v>0</v>
      </c>
      <c r="F1810" s="11">
        <v>0</v>
      </c>
    </row>
    <row r="1811" x14ac:dyDescent="0.3">
      <c r="A1811" s="265">
        <v>104502075</v>
      </c>
      <c r="B1811" s="265" t="s">
        <v>2703</v>
      </c>
      <c r="C1811" s="11">
        <v>8</v>
      </c>
      <c r="D1811" s="11">
        <v>10</v>
      </c>
      <c r="E1811" s="11">
        <v>0</v>
      </c>
      <c r="F1811" s="11">
        <v>0</v>
      </c>
    </row>
    <row r="1812" x14ac:dyDescent="0.3">
      <c r="A1812" s="265">
        <v>104502077</v>
      </c>
      <c r="B1812" s="265" t="s">
        <v>2704</v>
      </c>
      <c r="C1812" s="11">
        <v>8</v>
      </c>
      <c r="D1812" s="11">
        <v>10</v>
      </c>
      <c r="E1812" s="11">
        <v>0</v>
      </c>
      <c r="F1812" s="11">
        <v>0</v>
      </c>
    </row>
    <row r="1813" x14ac:dyDescent="0.3">
      <c r="A1813" s="265">
        <v>104502078</v>
      </c>
      <c r="B1813" s="265" t="s">
        <v>2705</v>
      </c>
      <c r="C1813" s="11">
        <v>8</v>
      </c>
      <c r="D1813" s="11">
        <v>10</v>
      </c>
      <c r="E1813" s="11">
        <v>0</v>
      </c>
      <c r="F1813" s="11">
        <v>0</v>
      </c>
    </row>
    <row r="1814" x14ac:dyDescent="0.3">
      <c r="A1814" s="265">
        <v>104101630</v>
      </c>
      <c r="B1814" s="265" t="s">
        <v>2706</v>
      </c>
      <c r="C1814" s="11">
        <v>8</v>
      </c>
      <c r="D1814" s="11">
        <v>10</v>
      </c>
      <c r="E1814" s="11">
        <v>0</v>
      </c>
      <c r="F1814" s="11">
        <v>0</v>
      </c>
    </row>
    <row r="1815" x14ac:dyDescent="0.3">
      <c r="A1815" s="265">
        <v>104101629</v>
      </c>
      <c r="B1815" s="265" t="s">
        <v>2707</v>
      </c>
      <c r="C1815" s="11">
        <v>8</v>
      </c>
      <c r="D1815" s="11">
        <v>10</v>
      </c>
      <c r="E1815" s="11">
        <v>0</v>
      </c>
      <c r="F1815" s="11">
        <v>0</v>
      </c>
    </row>
    <row r="1816" x14ac:dyDescent="0.3">
      <c r="A1816" s="265">
        <v>104502081</v>
      </c>
      <c r="B1816" s="265" t="s">
        <v>2708</v>
      </c>
      <c r="C1816" s="11">
        <v>8</v>
      </c>
      <c r="D1816" s="11">
        <v>10</v>
      </c>
      <c r="E1816" s="11">
        <v>0</v>
      </c>
      <c r="F1816" s="11">
        <v>0</v>
      </c>
    </row>
    <row r="1817" x14ac:dyDescent="0.3">
      <c r="A1817" s="265">
        <v>104502570</v>
      </c>
      <c r="B1817" s="265" t="s">
        <v>2709</v>
      </c>
      <c r="C1817" s="11">
        <v>8</v>
      </c>
      <c r="D1817" s="11">
        <v>10</v>
      </c>
      <c r="E1817" s="11">
        <v>0</v>
      </c>
      <c r="F1817" s="11">
        <v>0</v>
      </c>
    </row>
    <row r="1818" x14ac:dyDescent="0.3">
      <c r="A1818" s="265">
        <v>311201002</v>
      </c>
      <c r="B1818" s="265" t="s">
        <v>912</v>
      </c>
      <c r="C1818" s="11">
        <v>25</v>
      </c>
      <c r="D1818" s="11">
        <v>10</v>
      </c>
      <c r="E1818" s="11">
        <v>0</v>
      </c>
      <c r="F1818" s="11">
        <v>0</v>
      </c>
    </row>
    <row r="1819" x14ac:dyDescent="0.3">
      <c r="A1819" s="265">
        <v>502101079</v>
      </c>
      <c r="B1819" s="265" t="s">
        <v>986</v>
      </c>
      <c r="C1819" s="11">
        <v>30</v>
      </c>
      <c r="D1819" s="11">
        <v>10</v>
      </c>
      <c r="E1819" s="11">
        <v>0</v>
      </c>
      <c r="F1819" s="11">
        <v>0</v>
      </c>
    </row>
    <row r="1820" x14ac:dyDescent="0.3">
      <c r="A1820" s="265">
        <v>701101010</v>
      </c>
      <c r="B1820" s="265" t="s">
        <v>1300</v>
      </c>
      <c r="C1820" s="11">
        <v>40</v>
      </c>
      <c r="D1820" s="11">
        <v>10</v>
      </c>
      <c r="E1820" s="11">
        <v>0</v>
      </c>
      <c r="F1820" s="11">
        <v>0</v>
      </c>
    </row>
    <row r="1821" x14ac:dyDescent="0.3">
      <c r="A1821" s="265">
        <v>701102007</v>
      </c>
      <c r="B1821" s="265" t="s">
        <v>1310</v>
      </c>
      <c r="C1821" s="11">
        <v>40</v>
      </c>
      <c r="D1821" s="11">
        <v>10</v>
      </c>
      <c r="E1821" s="11">
        <v>0</v>
      </c>
      <c r="F1821" s="11">
        <v>0</v>
      </c>
    </row>
    <row r="1822" x14ac:dyDescent="0.3">
      <c r="A1822" s="265">
        <v>103102027</v>
      </c>
      <c r="B1822" s="265" t="s">
        <v>2710</v>
      </c>
      <c r="C1822" s="11">
        <v>8</v>
      </c>
      <c r="D1822" s="11">
        <v>10</v>
      </c>
      <c r="E1822" s="11">
        <v>0</v>
      </c>
      <c r="F1822" s="11">
        <v>0</v>
      </c>
    </row>
    <row r="1823" x14ac:dyDescent="0.3">
      <c r="A1823" s="265">
        <v>701303043</v>
      </c>
      <c r="B1823" s="265" t="s">
        <v>674</v>
      </c>
      <c r="C1823" s="11">
        <v>19</v>
      </c>
      <c r="D1823" s="11">
        <v>10</v>
      </c>
      <c r="E1823" s="11">
        <v>0</v>
      </c>
      <c r="F1823" s="11">
        <v>0</v>
      </c>
    </row>
    <row r="1824" x14ac:dyDescent="0.3">
      <c r="A1824" s="265">
        <v>104502283</v>
      </c>
      <c r="B1824" s="265" t="s">
        <v>2711</v>
      </c>
      <c r="C1824" s="11">
        <v>7</v>
      </c>
      <c r="D1824" s="11">
        <v>10</v>
      </c>
      <c r="E1824" s="11">
        <v>0</v>
      </c>
      <c r="F1824" s="11">
        <v>0</v>
      </c>
    </row>
    <row r="1825" x14ac:dyDescent="0.3">
      <c r="A1825" s="265">
        <v>104502284</v>
      </c>
      <c r="B1825" s="265" t="s">
        <v>2712</v>
      </c>
      <c r="C1825" s="11">
        <v>7</v>
      </c>
      <c r="D1825" s="11">
        <v>10</v>
      </c>
      <c r="E1825" s="11">
        <v>0</v>
      </c>
      <c r="F1825" s="11">
        <v>0</v>
      </c>
    </row>
    <row r="1826" x14ac:dyDescent="0.3">
      <c r="A1826" s="265">
        <v>104101061</v>
      </c>
      <c r="B1826" s="265" t="s">
        <v>2713</v>
      </c>
      <c r="C1826" s="11">
        <v>8</v>
      </c>
      <c r="D1826" s="11">
        <v>10</v>
      </c>
      <c r="E1826" s="11">
        <v>0</v>
      </c>
      <c r="F1826" s="11">
        <v>0</v>
      </c>
    </row>
    <row r="1827" x14ac:dyDescent="0.3">
      <c r="A1827" s="265">
        <v>104101438</v>
      </c>
      <c r="B1827" s="265" t="s">
        <v>2714</v>
      </c>
      <c r="C1827" s="11">
        <v>8</v>
      </c>
      <c r="D1827" s="11">
        <v>10</v>
      </c>
      <c r="E1827" s="11">
        <v>0</v>
      </c>
      <c r="F1827" s="11">
        <v>0</v>
      </c>
    </row>
    <row r="1828" x14ac:dyDescent="0.3">
      <c r="A1828" s="265">
        <v>101201016</v>
      </c>
      <c r="B1828" s="265" t="s">
        <v>2715</v>
      </c>
      <c r="C1828" s="11">
        <v>5</v>
      </c>
      <c r="D1828" s="11">
        <v>10</v>
      </c>
      <c r="E1828" s="11">
        <v>0</v>
      </c>
      <c r="F1828" s="11">
        <v>0</v>
      </c>
    </row>
    <row r="1829" x14ac:dyDescent="0.3">
      <c r="A1829" s="265">
        <v>104101895</v>
      </c>
      <c r="B1829" s="265" t="s">
        <v>2716</v>
      </c>
      <c r="C1829" s="11">
        <v>8</v>
      </c>
      <c r="D1829" s="11">
        <v>10</v>
      </c>
      <c r="E1829" s="11">
        <v>0</v>
      </c>
      <c r="F1829" s="11">
        <v>0</v>
      </c>
    </row>
    <row r="1830" x14ac:dyDescent="0.3">
      <c r="A1830" s="265">
        <v>104201017</v>
      </c>
      <c r="B1830" s="265" t="s">
        <v>2717</v>
      </c>
      <c r="C1830" s="11">
        <v>9</v>
      </c>
      <c r="D1830" s="11">
        <v>10</v>
      </c>
      <c r="E1830" s="11">
        <v>0</v>
      </c>
      <c r="F1830" s="11">
        <v>5</v>
      </c>
    </row>
    <row r="1831" x14ac:dyDescent="0.3">
      <c r="A1831" s="265">
        <v>302203888</v>
      </c>
      <c r="B1831" s="265" t="s">
        <v>1144</v>
      </c>
      <c r="C1831" s="11">
        <v>35</v>
      </c>
      <c r="D1831" s="11">
        <v>10</v>
      </c>
      <c r="E1831" s="11">
        <v>0</v>
      </c>
      <c r="F1831" s="11">
        <v>0</v>
      </c>
    </row>
    <row r="1832" x14ac:dyDescent="0.3">
      <c r="A1832" s="265">
        <v>605103010</v>
      </c>
      <c r="B1832" s="265" t="s">
        <v>2718</v>
      </c>
      <c r="C1832" s="11">
        <v>40</v>
      </c>
      <c r="D1832" s="11">
        <v>10</v>
      </c>
      <c r="E1832" s="11">
        <v>1</v>
      </c>
      <c r="F1832" s="11">
        <v>0</v>
      </c>
    </row>
    <row r="1833" x14ac:dyDescent="0.3">
      <c r="A1833" s="265">
        <v>605103009</v>
      </c>
      <c r="B1833" s="265" t="s">
        <v>2719</v>
      </c>
      <c r="C1833" s="11">
        <v>40</v>
      </c>
      <c r="D1833" s="11">
        <v>10</v>
      </c>
      <c r="E1833" s="11">
        <v>1</v>
      </c>
      <c r="F1833" s="11">
        <v>0</v>
      </c>
    </row>
    <row r="1834" x14ac:dyDescent="0.3">
      <c r="A1834" s="265">
        <v>605103014</v>
      </c>
      <c r="B1834" s="265" t="s">
        <v>2720</v>
      </c>
      <c r="C1834" s="11">
        <v>40</v>
      </c>
      <c r="D1834" s="11">
        <v>10</v>
      </c>
      <c r="E1834" s="11">
        <v>1</v>
      </c>
      <c r="F1834" s="11">
        <v>0</v>
      </c>
    </row>
    <row r="1835" x14ac:dyDescent="0.3">
      <c r="A1835" s="265">
        <v>605103013</v>
      </c>
      <c r="B1835" s="265" t="s">
        <v>2721</v>
      </c>
      <c r="C1835" s="11">
        <v>40</v>
      </c>
      <c r="D1835" s="11">
        <v>10</v>
      </c>
      <c r="E1835" s="11">
        <v>1</v>
      </c>
      <c r="F1835" s="11">
        <v>0</v>
      </c>
    </row>
    <row r="1836" x14ac:dyDescent="0.3">
      <c r="A1836" s="265">
        <v>605103006</v>
      </c>
      <c r="B1836" s="265" t="s">
        <v>2722</v>
      </c>
      <c r="C1836" s="11">
        <v>40</v>
      </c>
      <c r="D1836" s="11">
        <v>10</v>
      </c>
      <c r="E1836" s="11">
        <v>1</v>
      </c>
      <c r="F1836" s="11">
        <v>0</v>
      </c>
    </row>
    <row r="1837" x14ac:dyDescent="0.3">
      <c r="A1837" s="265">
        <v>605103005</v>
      </c>
      <c r="B1837" s="265" t="s">
        <v>2723</v>
      </c>
      <c r="C1837" s="11">
        <v>40</v>
      </c>
      <c r="D1837" s="11">
        <v>10</v>
      </c>
      <c r="E1837" s="11">
        <v>1</v>
      </c>
      <c r="F1837" s="11">
        <v>0</v>
      </c>
    </row>
    <row r="1838" x14ac:dyDescent="0.3">
      <c r="A1838" s="265">
        <v>605103026</v>
      </c>
      <c r="B1838" s="265" t="s">
        <v>2724</v>
      </c>
      <c r="C1838" s="11">
        <v>40</v>
      </c>
      <c r="D1838" s="11">
        <v>10</v>
      </c>
      <c r="E1838" s="11">
        <v>1</v>
      </c>
      <c r="F1838" s="11">
        <v>0</v>
      </c>
    </row>
    <row r="1839" x14ac:dyDescent="0.3">
      <c r="A1839" s="265">
        <v>605201001</v>
      </c>
      <c r="B1839" s="265" t="s">
        <v>2725</v>
      </c>
      <c r="C1839" s="11">
        <v>40</v>
      </c>
      <c r="D1839" s="11">
        <v>10</v>
      </c>
      <c r="E1839" s="11">
        <v>1</v>
      </c>
      <c r="F1839" s="11">
        <v>0</v>
      </c>
    </row>
    <row r="1840" x14ac:dyDescent="0.3">
      <c r="A1840" s="265">
        <v>605201014</v>
      </c>
      <c r="B1840" s="265" t="s">
        <v>2726</v>
      </c>
      <c r="C1840" s="11">
        <v>40</v>
      </c>
      <c r="D1840" s="11">
        <v>10</v>
      </c>
      <c r="E1840" s="11">
        <v>1</v>
      </c>
      <c r="F1840" s="11">
        <v>0</v>
      </c>
    </row>
    <row r="1841" x14ac:dyDescent="0.3">
      <c r="A1841" s="265">
        <v>605201018</v>
      </c>
      <c r="B1841" s="265" t="s">
        <v>2727</v>
      </c>
      <c r="C1841" s="11">
        <v>40</v>
      </c>
      <c r="D1841" s="11">
        <v>10</v>
      </c>
      <c r="E1841" s="11">
        <v>1</v>
      </c>
      <c r="F1841" s="11">
        <v>0</v>
      </c>
    </row>
    <row r="1842" x14ac:dyDescent="0.3">
      <c r="A1842" s="265">
        <v>605201016</v>
      </c>
      <c r="B1842" s="265" t="s">
        <v>2728</v>
      </c>
      <c r="C1842" s="11">
        <v>40</v>
      </c>
      <c r="D1842" s="11">
        <v>10</v>
      </c>
      <c r="E1842" s="11">
        <v>1</v>
      </c>
      <c r="F1842" s="11">
        <v>0</v>
      </c>
    </row>
    <row r="1843" x14ac:dyDescent="0.3">
      <c r="A1843" s="265">
        <v>605102015</v>
      </c>
      <c r="B1843" s="265" t="s">
        <v>2729</v>
      </c>
      <c r="C1843" s="11">
        <v>40</v>
      </c>
      <c r="D1843" s="11">
        <v>10</v>
      </c>
      <c r="E1843" s="11">
        <v>1</v>
      </c>
      <c r="F1843" s="11">
        <v>0</v>
      </c>
    </row>
    <row r="1844" x14ac:dyDescent="0.3">
      <c r="A1844" s="265">
        <v>605102001</v>
      </c>
      <c r="B1844" s="265" t="s">
        <v>2730</v>
      </c>
      <c r="C1844" s="11">
        <v>40</v>
      </c>
      <c r="D1844" s="11">
        <v>10</v>
      </c>
      <c r="E1844" s="11">
        <v>1</v>
      </c>
      <c r="F1844" s="11">
        <v>0</v>
      </c>
    </row>
    <row r="1845" x14ac:dyDescent="0.3">
      <c r="A1845" s="265">
        <v>605301020</v>
      </c>
      <c r="B1845" s="265" t="s">
        <v>2731</v>
      </c>
      <c r="C1845" s="11">
        <v>40</v>
      </c>
      <c r="D1845" s="11">
        <v>10</v>
      </c>
      <c r="E1845" s="11">
        <v>1</v>
      </c>
      <c r="F1845" s="11">
        <v>0</v>
      </c>
    </row>
    <row r="1846" x14ac:dyDescent="0.3">
      <c r="A1846" s="265">
        <v>605301019</v>
      </c>
      <c r="B1846" s="265" t="s">
        <v>2732</v>
      </c>
      <c r="C1846" s="11">
        <v>40</v>
      </c>
      <c r="D1846" s="11">
        <v>10</v>
      </c>
      <c r="E1846" s="11">
        <v>1</v>
      </c>
      <c r="F1846" s="11">
        <v>0</v>
      </c>
    </row>
    <row r="1847" x14ac:dyDescent="0.3">
      <c r="A1847" s="265">
        <v>605301027</v>
      </c>
      <c r="B1847" s="265" t="s">
        <v>2733</v>
      </c>
      <c r="C1847" s="11">
        <v>40</v>
      </c>
      <c r="D1847" s="11">
        <v>10</v>
      </c>
      <c r="E1847" s="11">
        <v>1</v>
      </c>
      <c r="F1847" s="11">
        <v>0</v>
      </c>
    </row>
    <row r="1848" x14ac:dyDescent="0.3">
      <c r="A1848" s="265">
        <v>605301032</v>
      </c>
      <c r="B1848" s="265" t="s">
        <v>2734</v>
      </c>
      <c r="C1848" s="11">
        <v>40</v>
      </c>
      <c r="D1848" s="11">
        <v>10</v>
      </c>
      <c r="E1848" s="11">
        <v>1</v>
      </c>
      <c r="F1848" s="11">
        <v>0</v>
      </c>
    </row>
    <row r="1849" x14ac:dyDescent="0.3">
      <c r="A1849" s="265">
        <v>605301031</v>
      </c>
      <c r="B1849" s="265" t="s">
        <v>2735</v>
      </c>
      <c r="C1849" s="11">
        <v>40</v>
      </c>
      <c r="D1849" s="11">
        <v>10</v>
      </c>
      <c r="E1849" s="11">
        <v>1</v>
      </c>
      <c r="F1849" s="11">
        <v>0</v>
      </c>
    </row>
    <row r="1850" x14ac:dyDescent="0.3">
      <c r="A1850" s="265">
        <v>605301036</v>
      </c>
      <c r="B1850" s="265" t="s">
        <v>2736</v>
      </c>
      <c r="C1850" s="11">
        <v>40</v>
      </c>
      <c r="D1850" s="11">
        <v>10</v>
      </c>
      <c r="E1850" s="11">
        <v>1</v>
      </c>
      <c r="F1850" s="11">
        <v>0</v>
      </c>
    </row>
    <row r="1851" x14ac:dyDescent="0.3">
      <c r="A1851" s="265">
        <v>605301035</v>
      </c>
      <c r="B1851" s="265" t="s">
        <v>2737</v>
      </c>
      <c r="C1851" s="11">
        <v>40</v>
      </c>
      <c r="D1851" s="11">
        <v>10</v>
      </c>
      <c r="E1851" s="11">
        <v>1</v>
      </c>
      <c r="F1851" s="11">
        <v>0</v>
      </c>
    </row>
    <row r="1852" x14ac:dyDescent="0.3">
      <c r="A1852" s="265">
        <v>605101013</v>
      </c>
      <c r="B1852" s="265" t="s">
        <v>2738</v>
      </c>
      <c r="C1852" s="11">
        <v>40</v>
      </c>
      <c r="D1852" s="11">
        <v>10</v>
      </c>
      <c r="E1852" s="11">
        <v>1</v>
      </c>
      <c r="F1852" s="11">
        <v>0</v>
      </c>
    </row>
    <row r="1853" x14ac:dyDescent="0.3">
      <c r="A1853" s="265">
        <v>605301024</v>
      </c>
      <c r="B1853" s="265" t="s">
        <v>2739</v>
      </c>
      <c r="C1853" s="11">
        <v>40</v>
      </c>
      <c r="D1853" s="11">
        <v>10</v>
      </c>
      <c r="E1853" s="11">
        <v>1</v>
      </c>
      <c r="F1853" s="11">
        <v>0</v>
      </c>
    </row>
    <row r="1854" x14ac:dyDescent="0.3">
      <c r="A1854" s="265">
        <v>605301023</v>
      </c>
      <c r="B1854" s="265" t="s">
        <v>2740</v>
      </c>
      <c r="C1854" s="11">
        <v>40</v>
      </c>
      <c r="D1854" s="11">
        <v>10</v>
      </c>
      <c r="E1854" s="11">
        <v>1</v>
      </c>
      <c r="F1854" s="11">
        <v>0</v>
      </c>
    </row>
    <row r="1855" x14ac:dyDescent="0.3">
      <c r="A1855" s="265">
        <v>605301029</v>
      </c>
      <c r="B1855" s="265" t="s">
        <v>2741</v>
      </c>
      <c r="C1855" s="11">
        <v>40</v>
      </c>
      <c r="D1855" s="11">
        <v>10</v>
      </c>
      <c r="E1855" s="11">
        <v>1</v>
      </c>
      <c r="F1855" s="11">
        <v>0</v>
      </c>
    </row>
    <row r="1856" x14ac:dyDescent="0.3">
      <c r="A1856" s="265">
        <v>605301002</v>
      </c>
      <c r="B1856" s="265" t="s">
        <v>2742</v>
      </c>
      <c r="C1856" s="11">
        <v>40</v>
      </c>
      <c r="D1856" s="11">
        <v>10</v>
      </c>
      <c r="E1856" s="11">
        <v>1</v>
      </c>
      <c r="F1856" s="11">
        <v>0</v>
      </c>
    </row>
    <row r="1857" x14ac:dyDescent="0.3">
      <c r="A1857" s="265">
        <v>605301016</v>
      </c>
      <c r="B1857" s="265" t="s">
        <v>2743</v>
      </c>
      <c r="C1857" s="11">
        <v>40</v>
      </c>
      <c r="D1857" s="11">
        <v>10</v>
      </c>
      <c r="E1857" s="11">
        <v>1</v>
      </c>
      <c r="F1857" s="11">
        <v>0</v>
      </c>
    </row>
    <row r="1858" x14ac:dyDescent="0.3">
      <c r="A1858" s="265">
        <v>605301015</v>
      </c>
      <c r="B1858" s="265" t="s">
        <v>2744</v>
      </c>
      <c r="C1858" s="11">
        <v>40</v>
      </c>
      <c r="D1858" s="11">
        <v>10</v>
      </c>
      <c r="E1858" s="11">
        <v>1</v>
      </c>
      <c r="F1858" s="11">
        <v>0</v>
      </c>
    </row>
    <row r="1859" x14ac:dyDescent="0.3">
      <c r="A1859" s="265">
        <v>101903013</v>
      </c>
      <c r="B1859" s="265" t="s">
        <v>2745</v>
      </c>
      <c r="C1859" s="11">
        <v>8</v>
      </c>
      <c r="D1859" s="11">
        <v>10</v>
      </c>
      <c r="E1859" s="11">
        <v>0</v>
      </c>
      <c r="F1859" s="11">
        <v>0</v>
      </c>
    </row>
    <row r="1860" x14ac:dyDescent="0.3">
      <c r="A1860" s="265">
        <v>101903032</v>
      </c>
      <c r="B1860" s="265" t="s">
        <v>2746</v>
      </c>
      <c r="C1860" s="11">
        <v>8</v>
      </c>
      <c r="D1860" s="11">
        <v>10</v>
      </c>
      <c r="E1860" s="11">
        <v>0</v>
      </c>
      <c r="F1860" s="11">
        <v>0</v>
      </c>
    </row>
    <row r="1861" x14ac:dyDescent="0.3">
      <c r="A1861" s="265">
        <v>101903031</v>
      </c>
      <c r="B1861" s="265" t="s">
        <v>2747</v>
      </c>
      <c r="C1861" s="11">
        <v>8</v>
      </c>
      <c r="D1861" s="11">
        <v>10</v>
      </c>
      <c r="E1861" s="11">
        <v>0</v>
      </c>
      <c r="F1861" s="11">
        <v>0</v>
      </c>
    </row>
    <row r="1862" x14ac:dyDescent="0.3">
      <c r="A1862" s="265">
        <v>311201029</v>
      </c>
      <c r="B1862" s="265" t="s">
        <v>843</v>
      </c>
      <c r="C1862" s="11">
        <v>22</v>
      </c>
      <c r="D1862" s="11">
        <v>10</v>
      </c>
      <c r="E1862" s="11">
        <v>0</v>
      </c>
      <c r="F1862" s="11">
        <v>0</v>
      </c>
    </row>
    <row r="1863" x14ac:dyDescent="0.3">
      <c r="A1863" s="265">
        <v>101301029</v>
      </c>
      <c r="B1863" s="265" t="s">
        <v>2748</v>
      </c>
      <c r="C1863" s="11">
        <v>2</v>
      </c>
      <c r="D1863" s="11">
        <v>10</v>
      </c>
      <c r="E1863" s="11">
        <v>0</v>
      </c>
      <c r="F1863" s="11">
        <v>0</v>
      </c>
    </row>
    <row r="1864" x14ac:dyDescent="0.3">
      <c r="A1864" s="265">
        <v>104101062</v>
      </c>
      <c r="B1864" s="265" t="s">
        <v>2749</v>
      </c>
      <c r="C1864" s="11">
        <v>8</v>
      </c>
      <c r="D1864" s="11">
        <v>10</v>
      </c>
      <c r="E1864" s="11">
        <v>0</v>
      </c>
      <c r="F1864" s="11">
        <v>0</v>
      </c>
    </row>
    <row r="1865" x14ac:dyDescent="0.3">
      <c r="A1865" s="265">
        <v>104502564</v>
      </c>
      <c r="B1865" s="265" t="s">
        <v>2750</v>
      </c>
      <c r="C1865" s="11">
        <v>8</v>
      </c>
      <c r="D1865" s="11">
        <v>10</v>
      </c>
      <c r="E1865" s="11">
        <v>0</v>
      </c>
      <c r="F1865" s="11">
        <v>0</v>
      </c>
    </row>
    <row r="1866" x14ac:dyDescent="0.3">
      <c r="A1866" s="265">
        <v>101601022</v>
      </c>
      <c r="B1866" s="265" t="s">
        <v>2751</v>
      </c>
      <c r="C1866" s="11">
        <v>1</v>
      </c>
      <c r="D1866" s="11">
        <v>10</v>
      </c>
      <c r="E1866" s="11">
        <v>0</v>
      </c>
      <c r="F1866" s="11">
        <v>0</v>
      </c>
    </row>
    <row r="1867" x14ac:dyDescent="0.3">
      <c r="A1867" s="265">
        <v>101301030</v>
      </c>
      <c r="B1867" s="265" t="s">
        <v>2752</v>
      </c>
      <c r="C1867" s="11">
        <v>2</v>
      </c>
      <c r="D1867" s="11">
        <v>10</v>
      </c>
      <c r="E1867" s="11">
        <v>0</v>
      </c>
      <c r="F1867" s="11">
        <v>0</v>
      </c>
    </row>
    <row r="1868" x14ac:dyDescent="0.3">
      <c r="A1868" s="265">
        <v>311202004</v>
      </c>
      <c r="B1868" s="265" t="s">
        <v>851</v>
      </c>
      <c r="C1868" s="11">
        <v>22</v>
      </c>
      <c r="D1868" s="11">
        <v>10</v>
      </c>
      <c r="E1868" s="11">
        <v>0</v>
      </c>
      <c r="F1868" s="11">
        <v>0</v>
      </c>
    </row>
    <row r="1869" x14ac:dyDescent="0.3">
      <c r="A1869" s="265">
        <v>702101014</v>
      </c>
      <c r="B1869" s="265" t="s">
        <v>369</v>
      </c>
      <c r="C1869" s="11">
        <v>24</v>
      </c>
      <c r="D1869" s="11">
        <v>10</v>
      </c>
      <c r="E1869" s="11">
        <v>0</v>
      </c>
      <c r="F1869" s="11">
        <v>5</v>
      </c>
    </row>
    <row r="1870" x14ac:dyDescent="0.3">
      <c r="A1870" s="265">
        <v>202401001</v>
      </c>
      <c r="B1870" s="265" t="s">
        <v>2753</v>
      </c>
      <c r="C1870" s="11">
        <v>12</v>
      </c>
      <c r="D1870" s="11">
        <v>10</v>
      </c>
      <c r="E1870" s="11">
        <v>0</v>
      </c>
      <c r="F1870" s="11">
        <v>0</v>
      </c>
    </row>
    <row r="1871" x14ac:dyDescent="0.3">
      <c r="A1871" s="265">
        <v>202401005</v>
      </c>
      <c r="B1871" s="265" t="s">
        <v>2754</v>
      </c>
      <c r="C1871" s="11">
        <v>12</v>
      </c>
      <c r="D1871" s="11">
        <v>10</v>
      </c>
      <c r="E1871" s="11">
        <v>0</v>
      </c>
      <c r="F1871" s="11">
        <v>0</v>
      </c>
    </row>
    <row r="1872" x14ac:dyDescent="0.3">
      <c r="A1872" s="265">
        <v>202301006</v>
      </c>
      <c r="B1872" s="265" t="s">
        <v>2755</v>
      </c>
      <c r="C1872" s="11">
        <v>12</v>
      </c>
      <c r="D1872" s="11">
        <v>10</v>
      </c>
      <c r="E1872" s="11">
        <v>0</v>
      </c>
      <c r="F1872" s="11">
        <v>0</v>
      </c>
    </row>
    <row r="1873" x14ac:dyDescent="0.3">
      <c r="A1873" s="265">
        <v>202401025</v>
      </c>
      <c r="B1873" s="265" t="s">
        <v>2756</v>
      </c>
      <c r="C1873" s="11">
        <v>12</v>
      </c>
      <c r="D1873" s="11">
        <v>10</v>
      </c>
      <c r="E1873" s="11">
        <v>0</v>
      </c>
      <c r="F1873" s="11">
        <v>0</v>
      </c>
    </row>
    <row r="1874" x14ac:dyDescent="0.3">
      <c r="A1874" s="265">
        <v>202102051</v>
      </c>
      <c r="B1874" s="265" t="s">
        <v>2757</v>
      </c>
      <c r="C1874" s="11">
        <v>12</v>
      </c>
      <c r="D1874" s="11">
        <v>10</v>
      </c>
      <c r="E1874" s="11">
        <v>0</v>
      </c>
      <c r="F1874" s="11">
        <v>0</v>
      </c>
    </row>
    <row r="1875" x14ac:dyDescent="0.3">
      <c r="A1875" s="265">
        <v>202401021</v>
      </c>
      <c r="B1875" s="265" t="s">
        <v>2758</v>
      </c>
      <c r="C1875" s="11">
        <v>12</v>
      </c>
      <c r="D1875" s="11">
        <v>10</v>
      </c>
      <c r="E1875" s="11">
        <v>0</v>
      </c>
      <c r="F1875" s="11">
        <v>0</v>
      </c>
    </row>
    <row r="1876" x14ac:dyDescent="0.3">
      <c r="A1876" s="265">
        <v>202202053</v>
      </c>
      <c r="B1876" s="265" t="s">
        <v>2759</v>
      </c>
      <c r="C1876" s="11">
        <v>12</v>
      </c>
      <c r="D1876" s="11">
        <v>10</v>
      </c>
      <c r="E1876" s="11">
        <v>0</v>
      </c>
      <c r="F1876" s="11">
        <v>0</v>
      </c>
    </row>
    <row r="1877" x14ac:dyDescent="0.3">
      <c r="A1877" s="265">
        <v>104102016</v>
      </c>
      <c r="B1877" s="265" t="s">
        <v>2760</v>
      </c>
      <c r="C1877" s="11">
        <v>7</v>
      </c>
      <c r="D1877" s="11">
        <v>10</v>
      </c>
      <c r="E1877" s="11">
        <v>0</v>
      </c>
      <c r="F1877" s="11">
        <v>0</v>
      </c>
    </row>
    <row r="1878" x14ac:dyDescent="0.3">
      <c r="A1878" s="265">
        <v>101302006</v>
      </c>
      <c r="B1878" s="265" t="s">
        <v>2761</v>
      </c>
      <c r="C1878" s="11">
        <v>2</v>
      </c>
      <c r="D1878" s="11">
        <v>10</v>
      </c>
      <c r="E1878" s="11">
        <v>0</v>
      </c>
      <c r="F1878" s="11">
        <v>0</v>
      </c>
    </row>
    <row r="1879" x14ac:dyDescent="0.3">
      <c r="A1879" s="265">
        <v>104102051</v>
      </c>
      <c r="B1879" s="265" t="s">
        <v>2762</v>
      </c>
      <c r="C1879" s="11">
        <v>1</v>
      </c>
      <c r="D1879" s="11">
        <v>10</v>
      </c>
      <c r="E1879" s="11">
        <v>0</v>
      </c>
      <c r="F1879" s="11">
        <v>0</v>
      </c>
    </row>
    <row r="1880" x14ac:dyDescent="0.3">
      <c r="A1880" s="265">
        <v>601301006</v>
      </c>
      <c r="B1880" s="265" t="s">
        <v>416</v>
      </c>
      <c r="C1880" s="11">
        <v>26</v>
      </c>
      <c r="D1880" s="11">
        <v>10</v>
      </c>
      <c r="E1880" s="11">
        <v>0</v>
      </c>
      <c r="F1880" s="11">
        <v>1</v>
      </c>
    </row>
    <row r="1881" x14ac:dyDescent="0.3">
      <c r="A1881" s="265">
        <v>601201012</v>
      </c>
      <c r="B1881" s="265" t="s">
        <v>411</v>
      </c>
      <c r="C1881" s="11">
        <v>28</v>
      </c>
      <c r="D1881" s="11">
        <v>10</v>
      </c>
      <c r="E1881" s="11">
        <v>0</v>
      </c>
      <c r="F1881" s="11">
        <v>1</v>
      </c>
    </row>
    <row r="1882" x14ac:dyDescent="0.3">
      <c r="A1882" s="265">
        <v>104502560</v>
      </c>
      <c r="B1882" s="265" t="s">
        <v>2763</v>
      </c>
      <c r="C1882" s="11">
        <v>8</v>
      </c>
      <c r="D1882" s="11">
        <v>10</v>
      </c>
      <c r="E1882" s="11">
        <v>0</v>
      </c>
      <c r="F1882" s="11">
        <v>0</v>
      </c>
    </row>
    <row r="1883" x14ac:dyDescent="0.3">
      <c r="A1883" s="265">
        <v>101202013</v>
      </c>
      <c r="B1883" s="265" t="s">
        <v>2764</v>
      </c>
      <c r="C1883" s="11">
        <v>5</v>
      </c>
      <c r="D1883" s="11">
        <v>10</v>
      </c>
      <c r="E1883" s="11">
        <v>0</v>
      </c>
      <c r="F1883" s="11">
        <v>0</v>
      </c>
    </row>
    <row r="1884" x14ac:dyDescent="0.3">
      <c r="A1884" s="265">
        <v>101301023</v>
      </c>
      <c r="B1884" s="265" t="s">
        <v>2765</v>
      </c>
      <c r="C1884" s="11">
        <v>2</v>
      </c>
      <c r="D1884" s="11">
        <v>10</v>
      </c>
      <c r="E1884" s="11">
        <v>0</v>
      </c>
      <c r="F1884" s="11">
        <v>0</v>
      </c>
    </row>
    <row r="1885" x14ac:dyDescent="0.3">
      <c r="A1885" s="265">
        <v>101802012</v>
      </c>
      <c r="B1885" s="265" t="s">
        <v>2766</v>
      </c>
      <c r="C1885" s="11">
        <v>7</v>
      </c>
      <c r="D1885" s="11">
        <v>10</v>
      </c>
      <c r="E1885" s="11">
        <v>0</v>
      </c>
      <c r="F1885" s="11">
        <v>0</v>
      </c>
    </row>
    <row r="1886" x14ac:dyDescent="0.3">
      <c r="A1886" s="265">
        <v>101802009</v>
      </c>
      <c r="B1886" s="265" t="s">
        <v>2767</v>
      </c>
      <c r="C1886" s="11">
        <v>7</v>
      </c>
      <c r="D1886" s="11">
        <v>10</v>
      </c>
      <c r="E1886" s="11">
        <v>0</v>
      </c>
      <c r="F1886" s="11">
        <v>0</v>
      </c>
    </row>
    <row r="1887" x14ac:dyDescent="0.3">
      <c r="A1887" s="265">
        <v>101802011</v>
      </c>
      <c r="B1887" s="265" t="s">
        <v>2768</v>
      </c>
      <c r="C1887" s="11">
        <v>7</v>
      </c>
      <c r="D1887" s="11">
        <v>10</v>
      </c>
      <c r="E1887" s="11">
        <v>0</v>
      </c>
      <c r="F1887" s="11">
        <v>0</v>
      </c>
    </row>
    <row r="1888" x14ac:dyDescent="0.3">
      <c r="A1888" s="265">
        <v>101802014</v>
      </c>
      <c r="B1888" s="265" t="s">
        <v>2769</v>
      </c>
      <c r="C1888" s="11">
        <v>7</v>
      </c>
      <c r="D1888" s="11">
        <v>10</v>
      </c>
      <c r="E1888" s="11">
        <v>0</v>
      </c>
      <c r="F1888" s="11">
        <v>0</v>
      </c>
    </row>
    <row r="1889" x14ac:dyDescent="0.3">
      <c r="A1889" s="265">
        <v>101802029</v>
      </c>
      <c r="B1889" s="265" t="s">
        <v>2770</v>
      </c>
      <c r="C1889" s="11">
        <v>7</v>
      </c>
      <c r="D1889" s="11">
        <v>10</v>
      </c>
      <c r="E1889" s="11">
        <v>0</v>
      </c>
      <c r="F1889" s="11">
        <v>0</v>
      </c>
    </row>
    <row r="1890" x14ac:dyDescent="0.3">
      <c r="A1890" s="265">
        <v>101802010</v>
      </c>
      <c r="B1890" s="265" t="s">
        <v>2771</v>
      </c>
      <c r="C1890" s="11">
        <v>7</v>
      </c>
      <c r="D1890" s="11">
        <v>10</v>
      </c>
      <c r="E1890" s="11">
        <v>0</v>
      </c>
      <c r="F1890" s="11">
        <v>0</v>
      </c>
    </row>
    <row r="1891" x14ac:dyDescent="0.3">
      <c r="A1891" s="265">
        <v>104502544</v>
      </c>
      <c r="B1891" s="265" t="s">
        <v>2772</v>
      </c>
      <c r="C1891" s="11">
        <v>8</v>
      </c>
      <c r="D1891" s="11">
        <v>10</v>
      </c>
      <c r="E1891" s="11">
        <v>0</v>
      </c>
      <c r="F1891" s="11">
        <v>0</v>
      </c>
    </row>
    <row r="1892" x14ac:dyDescent="0.3">
      <c r="A1892" s="265">
        <v>101802020</v>
      </c>
      <c r="B1892" s="265" t="s">
        <v>2773</v>
      </c>
      <c r="C1892" s="11">
        <v>7</v>
      </c>
      <c r="D1892" s="11">
        <v>10</v>
      </c>
      <c r="E1892" s="11">
        <v>0</v>
      </c>
      <c r="F1892" s="11">
        <v>0</v>
      </c>
    </row>
    <row r="1893" x14ac:dyDescent="0.3">
      <c r="A1893" s="265">
        <v>101802021</v>
      </c>
      <c r="B1893" s="265" t="s">
        <v>2774</v>
      </c>
      <c r="C1893" s="11">
        <v>7</v>
      </c>
      <c r="D1893" s="11">
        <v>10</v>
      </c>
      <c r="E1893" s="11">
        <v>0</v>
      </c>
      <c r="F1893" s="11">
        <v>0</v>
      </c>
    </row>
    <row r="1894" x14ac:dyDescent="0.3">
      <c r="A1894" s="265">
        <v>101802023</v>
      </c>
      <c r="B1894" s="265" t="s">
        <v>2775</v>
      </c>
      <c r="C1894" s="11">
        <v>7</v>
      </c>
      <c r="D1894" s="11">
        <v>10</v>
      </c>
      <c r="E1894" s="11">
        <v>0</v>
      </c>
      <c r="F1894" s="11">
        <v>0</v>
      </c>
    </row>
    <row r="1895" x14ac:dyDescent="0.3">
      <c r="A1895" s="265">
        <v>101802030</v>
      </c>
      <c r="B1895" s="265" t="s">
        <v>2776</v>
      </c>
      <c r="C1895" s="11">
        <v>7</v>
      </c>
      <c r="D1895" s="11">
        <v>10</v>
      </c>
      <c r="E1895" s="11">
        <v>0</v>
      </c>
      <c r="F1895" s="11">
        <v>0</v>
      </c>
    </row>
    <row r="1896" x14ac:dyDescent="0.3">
      <c r="A1896" s="265">
        <v>104102094</v>
      </c>
      <c r="B1896" s="265" t="s">
        <v>2777</v>
      </c>
      <c r="C1896" s="11">
        <v>7</v>
      </c>
      <c r="D1896" s="11">
        <v>10</v>
      </c>
      <c r="E1896" s="11">
        <v>0</v>
      </c>
      <c r="F1896" s="11">
        <v>0</v>
      </c>
    </row>
    <row r="1897" x14ac:dyDescent="0.3">
      <c r="A1897" s="265">
        <v>101802016</v>
      </c>
      <c r="B1897" s="265" t="s">
        <v>2778</v>
      </c>
      <c r="C1897" s="11">
        <v>7</v>
      </c>
      <c r="D1897" s="11">
        <v>10</v>
      </c>
      <c r="E1897" s="11">
        <v>0</v>
      </c>
      <c r="F1897" s="11">
        <v>0</v>
      </c>
    </row>
    <row r="1898" x14ac:dyDescent="0.3">
      <c r="A1898" s="265">
        <v>307107021</v>
      </c>
      <c r="B1898" s="265" t="s">
        <v>1041</v>
      </c>
      <c r="C1898" s="11">
        <v>33</v>
      </c>
      <c r="D1898" s="11">
        <v>10</v>
      </c>
      <c r="E1898" s="11">
        <v>0</v>
      </c>
      <c r="F1898" s="11">
        <v>0</v>
      </c>
    </row>
    <row r="1899" x14ac:dyDescent="0.3">
      <c r="A1899" s="265">
        <v>307102010</v>
      </c>
      <c r="B1899" s="265" t="s">
        <v>1045</v>
      </c>
      <c r="C1899" s="11">
        <v>33</v>
      </c>
      <c r="D1899" s="11">
        <v>10</v>
      </c>
      <c r="E1899" s="11">
        <v>0</v>
      </c>
      <c r="F1899" s="11">
        <v>0</v>
      </c>
    </row>
    <row r="1900" x14ac:dyDescent="0.3">
      <c r="A1900" s="265">
        <v>307104011</v>
      </c>
      <c r="B1900" s="265" t="s">
        <v>1057</v>
      </c>
      <c r="C1900" s="11">
        <v>33</v>
      </c>
      <c r="D1900" s="11">
        <v>10</v>
      </c>
      <c r="E1900" s="11">
        <v>0</v>
      </c>
      <c r="F1900" s="11">
        <v>0</v>
      </c>
    </row>
    <row r="1901" x14ac:dyDescent="0.3">
      <c r="A1901" s="265">
        <v>307101014</v>
      </c>
      <c r="B1901" s="265" t="s">
        <v>1038</v>
      </c>
      <c r="C1901" s="11">
        <v>33</v>
      </c>
      <c r="D1901" s="11">
        <v>10</v>
      </c>
      <c r="E1901" s="11">
        <v>0</v>
      </c>
      <c r="F1901" s="11">
        <v>0</v>
      </c>
    </row>
    <row r="1902" x14ac:dyDescent="0.3">
      <c r="A1902" s="265">
        <v>307104009</v>
      </c>
      <c r="B1902" s="265" t="s">
        <v>1055</v>
      </c>
      <c r="C1902" s="11">
        <v>33</v>
      </c>
      <c r="D1902" s="11">
        <v>10</v>
      </c>
      <c r="E1902" s="11">
        <v>0</v>
      </c>
      <c r="F1902" s="11">
        <v>0</v>
      </c>
    </row>
    <row r="1903" x14ac:dyDescent="0.3">
      <c r="A1903" s="265">
        <v>307101007</v>
      </c>
      <c r="B1903" s="265" t="s">
        <v>1031</v>
      </c>
      <c r="C1903" s="11">
        <v>33</v>
      </c>
      <c r="D1903" s="11">
        <v>10</v>
      </c>
      <c r="E1903" s="11">
        <v>0</v>
      </c>
      <c r="F1903" s="11">
        <v>0</v>
      </c>
    </row>
    <row r="1904" x14ac:dyDescent="0.3">
      <c r="A1904" s="265">
        <v>307103016</v>
      </c>
      <c r="B1904" s="265" t="s">
        <v>1032</v>
      </c>
      <c r="C1904" s="11">
        <v>33</v>
      </c>
      <c r="D1904" s="11">
        <v>10</v>
      </c>
      <c r="E1904" s="11">
        <v>0</v>
      </c>
      <c r="F1904" s="11">
        <v>0</v>
      </c>
    </row>
    <row r="1905" x14ac:dyDescent="0.3">
      <c r="A1905" s="265">
        <v>702101015</v>
      </c>
      <c r="B1905" s="265" t="s">
        <v>370</v>
      </c>
      <c r="C1905" s="11">
        <v>24</v>
      </c>
      <c r="D1905" s="11">
        <v>10</v>
      </c>
      <c r="E1905" s="11">
        <v>0</v>
      </c>
      <c r="F1905" s="11">
        <v>5</v>
      </c>
    </row>
    <row r="1906" x14ac:dyDescent="0.3">
      <c r="A1906" s="265">
        <v>311201038</v>
      </c>
      <c r="B1906" s="265" t="s">
        <v>921</v>
      </c>
      <c r="C1906" s="11">
        <v>25</v>
      </c>
      <c r="D1906" s="11">
        <v>10</v>
      </c>
      <c r="E1906" s="11">
        <v>0</v>
      </c>
      <c r="F1906" s="11">
        <v>0</v>
      </c>
    </row>
    <row r="1907" x14ac:dyDescent="0.3">
      <c r="A1907" s="265">
        <v>104102101</v>
      </c>
      <c r="B1907" s="265" t="s">
        <v>2779</v>
      </c>
      <c r="C1907" s="11">
        <v>7</v>
      </c>
      <c r="D1907" s="11">
        <v>10</v>
      </c>
      <c r="E1907" s="11">
        <v>0</v>
      </c>
      <c r="F1907" s="11">
        <v>0</v>
      </c>
    </row>
    <row r="1908" x14ac:dyDescent="0.3">
      <c r="A1908" s="265">
        <v>104102097</v>
      </c>
      <c r="B1908" s="265" t="s">
        <v>2780</v>
      </c>
      <c r="C1908" s="11">
        <v>7</v>
      </c>
      <c r="D1908" s="11">
        <v>10</v>
      </c>
      <c r="E1908" s="11">
        <v>0</v>
      </c>
      <c r="F1908" s="11">
        <v>0</v>
      </c>
    </row>
    <row r="1909" x14ac:dyDescent="0.3">
      <c r="A1909" s="265">
        <v>104101820</v>
      </c>
      <c r="B1909" s="265" t="s">
        <v>2781</v>
      </c>
      <c r="C1909" s="11">
        <v>8</v>
      </c>
      <c r="D1909" s="11">
        <v>10</v>
      </c>
      <c r="E1909" s="11">
        <v>0</v>
      </c>
      <c r="F1909" s="11">
        <v>0</v>
      </c>
    </row>
    <row r="1910" x14ac:dyDescent="0.3">
      <c r="A1910" s="265">
        <v>104502018</v>
      </c>
      <c r="B1910" s="265" t="s">
        <v>2782</v>
      </c>
      <c r="C1910" s="11">
        <v>8</v>
      </c>
      <c r="D1910" s="11">
        <v>10</v>
      </c>
      <c r="E1910" s="11">
        <v>0</v>
      </c>
      <c r="F1910" s="11">
        <v>0</v>
      </c>
    </row>
    <row r="1911" x14ac:dyDescent="0.3">
      <c r="A1911" s="265">
        <v>104101752</v>
      </c>
      <c r="B1911" s="265" t="s">
        <v>2783</v>
      </c>
      <c r="C1911" s="11">
        <v>8</v>
      </c>
      <c r="D1911" s="11">
        <v>10</v>
      </c>
      <c r="E1911" s="11">
        <v>0</v>
      </c>
      <c r="F1911" s="11">
        <v>0</v>
      </c>
    </row>
    <row r="1912" x14ac:dyDescent="0.3">
      <c r="A1912" s="265">
        <v>104101937</v>
      </c>
      <c r="B1912" s="265" t="s">
        <v>2784</v>
      </c>
      <c r="C1912" s="11">
        <v>8</v>
      </c>
      <c r="D1912" s="11">
        <v>10</v>
      </c>
      <c r="E1912" s="11">
        <v>0</v>
      </c>
      <c r="F1912" s="11">
        <v>0</v>
      </c>
    </row>
    <row r="1913" x14ac:dyDescent="0.3">
      <c r="A1913" s="265">
        <v>104101374</v>
      </c>
      <c r="B1913" s="265" t="s">
        <v>2785</v>
      </c>
      <c r="C1913" s="11">
        <v>8</v>
      </c>
      <c r="D1913" s="11">
        <v>10</v>
      </c>
      <c r="E1913" s="11">
        <v>0</v>
      </c>
      <c r="F1913" s="11">
        <v>0</v>
      </c>
    </row>
    <row r="1914" x14ac:dyDescent="0.3">
      <c r="A1914" s="265">
        <v>104101063</v>
      </c>
      <c r="B1914" s="265" t="s">
        <v>2786</v>
      </c>
      <c r="C1914" s="11">
        <v>8</v>
      </c>
      <c r="D1914" s="11">
        <v>10</v>
      </c>
      <c r="E1914" s="11">
        <v>0</v>
      </c>
      <c r="F1914" s="11">
        <v>0</v>
      </c>
    </row>
    <row r="1915" x14ac:dyDescent="0.3">
      <c r="A1915" s="265">
        <v>104101064</v>
      </c>
      <c r="B1915" s="265" t="s">
        <v>2787</v>
      </c>
      <c r="C1915" s="11">
        <v>8</v>
      </c>
      <c r="D1915" s="11">
        <v>10</v>
      </c>
      <c r="E1915" s="11">
        <v>0</v>
      </c>
      <c r="F1915" s="11">
        <v>0</v>
      </c>
    </row>
    <row r="1916" x14ac:dyDescent="0.3">
      <c r="A1916" s="265">
        <v>104502500</v>
      </c>
      <c r="B1916" s="265" t="s">
        <v>2788</v>
      </c>
      <c r="C1916" s="11">
        <v>8</v>
      </c>
      <c r="D1916" s="11">
        <v>10</v>
      </c>
      <c r="E1916" s="11">
        <v>0</v>
      </c>
      <c r="F1916" s="11">
        <v>0</v>
      </c>
    </row>
    <row r="1917" x14ac:dyDescent="0.3">
      <c r="A1917" s="265">
        <v>104101440</v>
      </c>
      <c r="B1917" s="265" t="s">
        <v>2789</v>
      </c>
      <c r="C1917" s="11">
        <v>8</v>
      </c>
      <c r="D1917" s="11">
        <v>10</v>
      </c>
      <c r="E1917" s="11">
        <v>0</v>
      </c>
      <c r="F1917" s="11">
        <v>0</v>
      </c>
    </row>
    <row r="1918" x14ac:dyDescent="0.3">
      <c r="A1918" s="265">
        <v>104101065</v>
      </c>
      <c r="B1918" s="265" t="s">
        <v>2790</v>
      </c>
      <c r="C1918" s="11">
        <v>8</v>
      </c>
      <c r="D1918" s="11">
        <v>10</v>
      </c>
      <c r="E1918" s="11">
        <v>0</v>
      </c>
      <c r="F1918" s="11">
        <v>0</v>
      </c>
    </row>
    <row r="1919" x14ac:dyDescent="0.3">
      <c r="A1919" s="265">
        <v>104101441</v>
      </c>
      <c r="B1919" s="265" t="s">
        <v>2791</v>
      </c>
      <c r="C1919" s="11">
        <v>8</v>
      </c>
      <c r="D1919" s="11">
        <v>10</v>
      </c>
      <c r="E1919" s="11">
        <v>0</v>
      </c>
      <c r="F1919" s="11">
        <v>0</v>
      </c>
    </row>
    <row r="1920" x14ac:dyDescent="0.3">
      <c r="A1920" s="265">
        <v>104101293</v>
      </c>
      <c r="B1920" s="265" t="s">
        <v>2792</v>
      </c>
      <c r="C1920" s="11">
        <v>8</v>
      </c>
      <c r="D1920" s="11">
        <v>10</v>
      </c>
      <c r="E1920" s="11">
        <v>0</v>
      </c>
      <c r="F1920" s="11">
        <v>0</v>
      </c>
    </row>
    <row r="1921" x14ac:dyDescent="0.3">
      <c r="A1921" s="265">
        <v>104101067</v>
      </c>
      <c r="B1921" s="265" t="s">
        <v>2793</v>
      </c>
      <c r="C1921" s="11">
        <v>8</v>
      </c>
      <c r="D1921" s="11">
        <v>10</v>
      </c>
      <c r="E1921" s="11">
        <v>0</v>
      </c>
      <c r="F1921" s="11">
        <v>0</v>
      </c>
    </row>
    <row r="1922" x14ac:dyDescent="0.3">
      <c r="A1922" s="265">
        <v>104502086</v>
      </c>
      <c r="B1922" s="265" t="s">
        <v>2794</v>
      </c>
      <c r="C1922" s="11">
        <v>8</v>
      </c>
      <c r="D1922" s="11">
        <v>10</v>
      </c>
      <c r="E1922" s="11">
        <v>0</v>
      </c>
      <c r="F1922" s="11">
        <v>0</v>
      </c>
    </row>
    <row r="1923" x14ac:dyDescent="0.3">
      <c r="A1923" s="265">
        <v>104101847</v>
      </c>
      <c r="B1923" s="265" t="s">
        <v>2795</v>
      </c>
      <c r="C1923" s="11">
        <v>8</v>
      </c>
      <c r="D1923" s="11">
        <v>10</v>
      </c>
      <c r="E1923" s="11">
        <v>0</v>
      </c>
      <c r="F1923" s="11">
        <v>0</v>
      </c>
    </row>
    <row r="1924" x14ac:dyDescent="0.3">
      <c r="A1924" s="265">
        <v>104502493</v>
      </c>
      <c r="B1924" s="265" t="s">
        <v>2796</v>
      </c>
      <c r="C1924" s="11">
        <v>8</v>
      </c>
      <c r="D1924" s="11">
        <v>10</v>
      </c>
      <c r="E1924" s="11">
        <v>0</v>
      </c>
      <c r="F1924" s="11">
        <v>0</v>
      </c>
    </row>
    <row r="1925" x14ac:dyDescent="0.3">
      <c r="A1925" s="265">
        <v>104101068</v>
      </c>
      <c r="B1925" s="265" t="s">
        <v>2797</v>
      </c>
      <c r="C1925" s="11">
        <v>8</v>
      </c>
      <c r="D1925" s="11">
        <v>10</v>
      </c>
      <c r="E1925" s="11">
        <v>0</v>
      </c>
      <c r="F1925" s="11">
        <v>0</v>
      </c>
    </row>
    <row r="1926" x14ac:dyDescent="0.3">
      <c r="A1926" s="265">
        <v>104101442</v>
      </c>
      <c r="B1926" s="265" t="s">
        <v>2798</v>
      </c>
      <c r="C1926" s="11">
        <v>8</v>
      </c>
      <c r="D1926" s="11">
        <v>10</v>
      </c>
      <c r="E1926" s="11">
        <v>0</v>
      </c>
      <c r="F1926" s="11">
        <v>0</v>
      </c>
    </row>
    <row r="1927" x14ac:dyDescent="0.3">
      <c r="A1927" s="265">
        <v>104101066</v>
      </c>
      <c r="B1927" s="265" t="s">
        <v>2799</v>
      </c>
      <c r="C1927" s="11">
        <v>8</v>
      </c>
      <c r="D1927" s="11">
        <v>10</v>
      </c>
      <c r="E1927" s="11">
        <v>0</v>
      </c>
      <c r="F1927" s="11">
        <v>0</v>
      </c>
    </row>
    <row r="1928" x14ac:dyDescent="0.3">
      <c r="A1928" s="265">
        <v>104502088</v>
      </c>
      <c r="B1928" s="265" t="s">
        <v>2800</v>
      </c>
      <c r="C1928" s="11">
        <v>8</v>
      </c>
      <c r="D1928" s="11">
        <v>10</v>
      </c>
      <c r="E1928" s="11">
        <v>0</v>
      </c>
      <c r="F1928" s="11">
        <v>0</v>
      </c>
    </row>
    <row r="1929" x14ac:dyDescent="0.3">
      <c r="A1929" s="265">
        <v>104101069</v>
      </c>
      <c r="B1929" s="265" t="s">
        <v>2801</v>
      </c>
      <c r="C1929" s="11">
        <v>8</v>
      </c>
      <c r="D1929" s="11">
        <v>10</v>
      </c>
      <c r="E1929" s="11">
        <v>0</v>
      </c>
      <c r="F1929" s="11">
        <v>0</v>
      </c>
    </row>
    <row r="1930" x14ac:dyDescent="0.3">
      <c r="A1930" s="265">
        <v>104101443</v>
      </c>
      <c r="B1930" s="265" t="s">
        <v>2802</v>
      </c>
      <c r="C1930" s="11">
        <v>8</v>
      </c>
      <c r="D1930" s="11">
        <v>10</v>
      </c>
      <c r="E1930" s="11">
        <v>0</v>
      </c>
      <c r="F1930" s="11">
        <v>0</v>
      </c>
    </row>
    <row r="1931" x14ac:dyDescent="0.3">
      <c r="A1931" s="265">
        <v>104101439</v>
      </c>
      <c r="B1931" s="265" t="s">
        <v>2803</v>
      </c>
      <c r="C1931" s="11">
        <v>8</v>
      </c>
      <c r="D1931" s="11">
        <v>10</v>
      </c>
      <c r="E1931" s="11">
        <v>0</v>
      </c>
      <c r="F1931" s="11">
        <v>0</v>
      </c>
    </row>
    <row r="1932" x14ac:dyDescent="0.3">
      <c r="A1932" s="265">
        <v>104101291</v>
      </c>
      <c r="B1932" s="265" t="s">
        <v>2804</v>
      </c>
      <c r="C1932" s="11">
        <v>8</v>
      </c>
      <c r="D1932" s="11">
        <v>10</v>
      </c>
      <c r="E1932" s="11">
        <v>0</v>
      </c>
      <c r="F1932" s="11">
        <v>0</v>
      </c>
    </row>
    <row r="1933" x14ac:dyDescent="0.3">
      <c r="A1933" s="265">
        <v>104502357</v>
      </c>
      <c r="B1933" s="265" t="s">
        <v>2805</v>
      </c>
      <c r="C1933" s="11">
        <v>8</v>
      </c>
      <c r="D1933" s="11">
        <v>10</v>
      </c>
      <c r="E1933" s="11">
        <v>0</v>
      </c>
      <c r="F1933" s="11">
        <v>0</v>
      </c>
    </row>
    <row r="1934" x14ac:dyDescent="0.3">
      <c r="A1934" s="265">
        <v>104101140</v>
      </c>
      <c r="B1934" s="265" t="s">
        <v>2806</v>
      </c>
      <c r="C1934" s="11">
        <v>8</v>
      </c>
      <c r="D1934" s="11">
        <v>10</v>
      </c>
      <c r="E1934" s="11">
        <v>0</v>
      </c>
      <c r="F1934" s="11">
        <v>0</v>
      </c>
    </row>
    <row r="1935" x14ac:dyDescent="0.3">
      <c r="A1935" s="265">
        <v>104101487</v>
      </c>
      <c r="B1935" s="265" t="s">
        <v>2807</v>
      </c>
      <c r="C1935" s="11">
        <v>8</v>
      </c>
      <c r="D1935" s="11">
        <v>10</v>
      </c>
      <c r="E1935" s="11">
        <v>0</v>
      </c>
      <c r="F1935" s="11">
        <v>0</v>
      </c>
    </row>
    <row r="1936" x14ac:dyDescent="0.3">
      <c r="A1936" s="265">
        <v>104101339</v>
      </c>
      <c r="B1936" s="265" t="s">
        <v>2808</v>
      </c>
      <c r="C1936" s="11">
        <v>8</v>
      </c>
      <c r="D1936" s="11">
        <v>10</v>
      </c>
      <c r="E1936" s="11">
        <v>0</v>
      </c>
      <c r="F1936" s="11">
        <v>0</v>
      </c>
    </row>
    <row r="1937" x14ac:dyDescent="0.3">
      <c r="A1937" s="265">
        <v>104502417</v>
      </c>
      <c r="B1937" s="265" t="s">
        <v>2809</v>
      </c>
      <c r="C1937" s="11">
        <v>8</v>
      </c>
      <c r="D1937" s="11">
        <v>10</v>
      </c>
      <c r="E1937" s="11">
        <v>0</v>
      </c>
      <c r="F1937" s="11">
        <v>0</v>
      </c>
    </row>
    <row r="1938" x14ac:dyDescent="0.3">
      <c r="A1938" s="265">
        <v>104502397</v>
      </c>
      <c r="B1938" s="265" t="s">
        <v>2810</v>
      </c>
      <c r="C1938" s="11">
        <v>8</v>
      </c>
      <c r="D1938" s="11">
        <v>10</v>
      </c>
      <c r="E1938" s="11">
        <v>0</v>
      </c>
      <c r="F1938" s="11">
        <v>0</v>
      </c>
    </row>
    <row r="1939" x14ac:dyDescent="0.3">
      <c r="A1939" s="265">
        <v>101211018</v>
      </c>
      <c r="B1939" s="265" t="s">
        <v>2811</v>
      </c>
      <c r="C1939" s="11">
        <v>8</v>
      </c>
      <c r="D1939" s="11">
        <v>10</v>
      </c>
      <c r="E1939" s="11">
        <v>0</v>
      </c>
      <c r="F1939" s="11">
        <v>0</v>
      </c>
    </row>
    <row r="1940" x14ac:dyDescent="0.3">
      <c r="A1940" s="265">
        <v>101211012</v>
      </c>
      <c r="B1940" s="265" t="s">
        <v>2812</v>
      </c>
      <c r="C1940" s="11">
        <v>8</v>
      </c>
      <c r="D1940" s="11">
        <v>10</v>
      </c>
      <c r="E1940" s="11">
        <v>0</v>
      </c>
      <c r="F1940" s="11">
        <v>0</v>
      </c>
    </row>
    <row r="1941" x14ac:dyDescent="0.3">
      <c r="A1941" s="265">
        <v>104101673</v>
      </c>
      <c r="B1941" s="265" t="s">
        <v>2813</v>
      </c>
      <c r="C1941" s="11">
        <v>8</v>
      </c>
      <c r="D1941" s="11">
        <v>10</v>
      </c>
      <c r="E1941" s="11">
        <v>0</v>
      </c>
      <c r="F1941" s="11">
        <v>0</v>
      </c>
    </row>
    <row r="1942" x14ac:dyDescent="0.3">
      <c r="A1942" s="265">
        <v>104502023</v>
      </c>
      <c r="B1942" s="265" t="s">
        <v>2814</v>
      </c>
      <c r="C1942" s="11">
        <v>8</v>
      </c>
      <c r="D1942" s="11">
        <v>10</v>
      </c>
      <c r="E1942" s="11">
        <v>0</v>
      </c>
      <c r="F1942" s="11">
        <v>0</v>
      </c>
    </row>
    <row r="1943" x14ac:dyDescent="0.3">
      <c r="A1943" s="265">
        <v>104502468</v>
      </c>
      <c r="B1943" s="265" t="s">
        <v>2815</v>
      </c>
      <c r="C1943" s="11">
        <v>8</v>
      </c>
      <c r="D1943" s="11">
        <v>10</v>
      </c>
      <c r="E1943" s="11">
        <v>0</v>
      </c>
      <c r="F1943" s="11">
        <v>0</v>
      </c>
    </row>
    <row r="1944" x14ac:dyDescent="0.3">
      <c r="A1944" s="265">
        <v>104502422</v>
      </c>
      <c r="B1944" s="265" t="s">
        <v>2816</v>
      </c>
      <c r="C1944" s="11">
        <v>8</v>
      </c>
      <c r="D1944" s="11">
        <v>10</v>
      </c>
      <c r="E1944" s="11">
        <v>0</v>
      </c>
      <c r="F1944" s="11">
        <v>0</v>
      </c>
    </row>
    <row r="1945" x14ac:dyDescent="0.3">
      <c r="A1945" s="265">
        <v>104502024</v>
      </c>
      <c r="B1945" s="265" t="s">
        <v>2817</v>
      </c>
      <c r="C1945" s="11">
        <v>8</v>
      </c>
      <c r="D1945" s="11">
        <v>10</v>
      </c>
      <c r="E1945" s="11">
        <v>0</v>
      </c>
      <c r="F1945" s="11">
        <v>0</v>
      </c>
    </row>
    <row r="1946" x14ac:dyDescent="0.3">
      <c r="A1946" s="265">
        <v>104101445</v>
      </c>
      <c r="B1946" s="265" t="s">
        <v>2818</v>
      </c>
      <c r="C1946" s="11">
        <v>8</v>
      </c>
      <c r="D1946" s="11">
        <v>10</v>
      </c>
      <c r="E1946" s="11">
        <v>0</v>
      </c>
      <c r="F1946" s="11">
        <v>0</v>
      </c>
    </row>
    <row r="1947" x14ac:dyDescent="0.3">
      <c r="A1947" s="265">
        <v>101211017</v>
      </c>
      <c r="B1947" s="265" t="s">
        <v>2819</v>
      </c>
      <c r="C1947" s="11">
        <v>8</v>
      </c>
      <c r="D1947" s="11">
        <v>10</v>
      </c>
      <c r="E1947" s="11">
        <v>0</v>
      </c>
      <c r="F1947" s="11">
        <v>0</v>
      </c>
    </row>
    <row r="1948" x14ac:dyDescent="0.3">
      <c r="A1948" s="265">
        <v>104101127</v>
      </c>
      <c r="B1948" s="265" t="s">
        <v>2820</v>
      </c>
      <c r="C1948" s="11">
        <v>8</v>
      </c>
      <c r="D1948" s="11">
        <v>10</v>
      </c>
      <c r="E1948" s="11">
        <v>0</v>
      </c>
      <c r="F1948" s="11">
        <v>0</v>
      </c>
    </row>
    <row r="1949" x14ac:dyDescent="0.3">
      <c r="A1949" s="265">
        <v>104502022</v>
      </c>
      <c r="B1949" s="265" t="s">
        <v>2821</v>
      </c>
      <c r="C1949" s="11">
        <v>8</v>
      </c>
      <c r="D1949" s="11">
        <v>10</v>
      </c>
      <c r="E1949" s="11">
        <v>0</v>
      </c>
      <c r="F1949" s="11">
        <v>0</v>
      </c>
    </row>
    <row r="1950" x14ac:dyDescent="0.3">
      <c r="A1950" s="265">
        <v>104502092</v>
      </c>
      <c r="B1950" s="265" t="s">
        <v>2822</v>
      </c>
      <c r="C1950" s="11">
        <v>8</v>
      </c>
      <c r="D1950" s="11">
        <v>10</v>
      </c>
      <c r="E1950" s="11">
        <v>0</v>
      </c>
      <c r="F1950" s="11">
        <v>0</v>
      </c>
    </row>
    <row r="1951" x14ac:dyDescent="0.3">
      <c r="A1951" s="265">
        <v>104502021</v>
      </c>
      <c r="B1951" s="265" t="s">
        <v>2823</v>
      </c>
      <c r="C1951" s="11">
        <v>8</v>
      </c>
      <c r="D1951" s="11">
        <v>10</v>
      </c>
      <c r="E1951" s="11">
        <v>0</v>
      </c>
      <c r="F1951" s="11">
        <v>0</v>
      </c>
    </row>
    <row r="1952" x14ac:dyDescent="0.3">
      <c r="A1952" s="265">
        <v>104502362</v>
      </c>
      <c r="B1952" s="265" t="s">
        <v>2824</v>
      </c>
      <c r="C1952" s="11">
        <v>8</v>
      </c>
      <c r="D1952" s="11">
        <v>10</v>
      </c>
      <c r="E1952" s="11">
        <v>0</v>
      </c>
      <c r="F1952" s="11">
        <v>0</v>
      </c>
    </row>
    <row r="1953" x14ac:dyDescent="0.3">
      <c r="A1953" s="265">
        <v>104101170</v>
      </c>
      <c r="B1953" s="265" t="s">
        <v>2825</v>
      </c>
      <c r="C1953" s="11">
        <v>8</v>
      </c>
      <c r="D1953" s="11">
        <v>10</v>
      </c>
      <c r="E1953" s="11">
        <v>0</v>
      </c>
      <c r="F1953" s="11">
        <v>0</v>
      </c>
    </row>
    <row r="1954" x14ac:dyDescent="0.3">
      <c r="A1954" s="265">
        <v>104101355</v>
      </c>
      <c r="B1954" s="265" t="s">
        <v>2826</v>
      </c>
      <c r="C1954" s="11">
        <v>8</v>
      </c>
      <c r="D1954" s="11">
        <v>10</v>
      </c>
      <c r="E1954" s="11">
        <v>0</v>
      </c>
      <c r="F1954" s="11">
        <v>0</v>
      </c>
    </row>
    <row r="1955" x14ac:dyDescent="0.3">
      <c r="A1955" s="265">
        <v>104502019</v>
      </c>
      <c r="B1955" s="265" t="s">
        <v>2827</v>
      </c>
      <c r="C1955" s="11">
        <v>8</v>
      </c>
      <c r="D1955" s="11">
        <v>10</v>
      </c>
      <c r="E1955" s="11">
        <v>0</v>
      </c>
      <c r="F1955" s="11">
        <v>0</v>
      </c>
    </row>
    <row r="1956" x14ac:dyDescent="0.3">
      <c r="A1956" s="265">
        <v>103101608</v>
      </c>
      <c r="B1956" s="265" t="s">
        <v>2828</v>
      </c>
      <c r="C1956" s="11">
        <v>8</v>
      </c>
      <c r="D1956" s="11">
        <v>10</v>
      </c>
      <c r="E1956" s="11">
        <v>0</v>
      </c>
      <c r="F1956" s="11">
        <v>0</v>
      </c>
    </row>
    <row r="1957" x14ac:dyDescent="0.3">
      <c r="A1957" s="265">
        <v>104101480</v>
      </c>
      <c r="B1957" s="265" t="s">
        <v>2829</v>
      </c>
      <c r="C1957" s="11">
        <v>8</v>
      </c>
      <c r="D1957" s="11">
        <v>10</v>
      </c>
      <c r="E1957" s="11">
        <v>0</v>
      </c>
      <c r="F1957" s="11">
        <v>0</v>
      </c>
    </row>
    <row r="1958" x14ac:dyDescent="0.3">
      <c r="A1958" s="265">
        <v>104101332</v>
      </c>
      <c r="B1958" s="265" t="s">
        <v>2830</v>
      </c>
      <c r="C1958" s="11">
        <v>8</v>
      </c>
      <c r="D1958" s="11">
        <v>10</v>
      </c>
      <c r="E1958" s="11">
        <v>0</v>
      </c>
      <c r="F1958" s="11">
        <v>0</v>
      </c>
    </row>
    <row r="1959" x14ac:dyDescent="0.3">
      <c r="A1959" s="265">
        <v>104502020</v>
      </c>
      <c r="B1959" s="265" t="s">
        <v>2831</v>
      </c>
      <c r="C1959" s="11">
        <v>8</v>
      </c>
      <c r="D1959" s="11">
        <v>10</v>
      </c>
      <c r="E1959" s="11">
        <v>0</v>
      </c>
      <c r="F1959" s="11">
        <v>0</v>
      </c>
    </row>
    <row r="1960" x14ac:dyDescent="0.3">
      <c r="A1960" s="265">
        <v>101211013</v>
      </c>
      <c r="B1960" s="265" t="s">
        <v>2832</v>
      </c>
      <c r="C1960" s="11">
        <v>8</v>
      </c>
      <c r="D1960" s="11">
        <v>10</v>
      </c>
      <c r="E1960" s="11">
        <v>0</v>
      </c>
      <c r="F1960" s="11">
        <v>0</v>
      </c>
    </row>
    <row r="1961" x14ac:dyDescent="0.3">
      <c r="A1961" s="265">
        <v>104502017</v>
      </c>
      <c r="B1961" s="265" t="s">
        <v>2833</v>
      </c>
      <c r="C1961" s="11">
        <v>8</v>
      </c>
      <c r="D1961" s="11">
        <v>10</v>
      </c>
      <c r="E1961" s="11">
        <v>0</v>
      </c>
      <c r="F1961" s="11">
        <v>0</v>
      </c>
    </row>
    <row r="1962" x14ac:dyDescent="0.3">
      <c r="A1962" s="265">
        <v>104502485</v>
      </c>
      <c r="B1962" s="265" t="s">
        <v>2834</v>
      </c>
      <c r="C1962" s="11">
        <v>8</v>
      </c>
      <c r="D1962" s="11">
        <v>10</v>
      </c>
      <c r="E1962" s="11">
        <v>0</v>
      </c>
      <c r="F1962" s="11">
        <v>0</v>
      </c>
    </row>
    <row r="1963" x14ac:dyDescent="0.3">
      <c r="A1963" s="265">
        <v>202302020</v>
      </c>
      <c r="B1963" s="265" t="s">
        <v>2835</v>
      </c>
      <c r="C1963" s="11">
        <v>12</v>
      </c>
      <c r="D1963" s="11">
        <v>10</v>
      </c>
      <c r="E1963" s="11">
        <v>0</v>
      </c>
      <c r="F1963" s="11">
        <v>0</v>
      </c>
    </row>
    <row r="1964" x14ac:dyDescent="0.3">
      <c r="A1964" s="265">
        <v>104101070</v>
      </c>
      <c r="B1964" s="265" t="s">
        <v>2836</v>
      </c>
      <c r="C1964" s="11">
        <v>8</v>
      </c>
      <c r="D1964" s="11">
        <v>10</v>
      </c>
      <c r="E1964" s="11">
        <v>0</v>
      </c>
      <c r="F1964" s="11">
        <v>0</v>
      </c>
    </row>
    <row r="1965" x14ac:dyDescent="0.3">
      <c r="A1965" s="265">
        <v>104502555</v>
      </c>
      <c r="B1965" s="265" t="s">
        <v>2837</v>
      </c>
      <c r="C1965" s="11">
        <v>8</v>
      </c>
      <c r="D1965" s="11">
        <v>10</v>
      </c>
      <c r="E1965" s="11">
        <v>0</v>
      </c>
      <c r="F1965" s="11">
        <v>0</v>
      </c>
    </row>
    <row r="1966" x14ac:dyDescent="0.3">
      <c r="A1966" s="265">
        <v>104101541</v>
      </c>
      <c r="B1966" s="265" t="s">
        <v>2838</v>
      </c>
      <c r="C1966" s="11">
        <v>8</v>
      </c>
      <c r="D1966" s="11">
        <v>10</v>
      </c>
      <c r="E1966" s="11">
        <v>0</v>
      </c>
      <c r="F1966" s="11">
        <v>0</v>
      </c>
    </row>
    <row r="1967" x14ac:dyDescent="0.3">
      <c r="A1967" s="265">
        <v>205103005</v>
      </c>
      <c r="B1967" s="265" t="s">
        <v>508</v>
      </c>
      <c r="C1967" s="11">
        <v>13</v>
      </c>
      <c r="D1967" s="11">
        <v>10</v>
      </c>
      <c r="E1967" s="11">
        <v>0</v>
      </c>
      <c r="F1967" s="11">
        <v>0</v>
      </c>
    </row>
    <row r="1968" x14ac:dyDescent="0.3">
      <c r="A1968" s="265">
        <v>702201009</v>
      </c>
      <c r="B1968" s="265" t="s">
        <v>503</v>
      </c>
      <c r="C1968" s="11">
        <v>12</v>
      </c>
      <c r="D1968" s="11">
        <v>10</v>
      </c>
      <c r="E1968" s="11">
        <v>0</v>
      </c>
      <c r="F1968" s="11">
        <v>0</v>
      </c>
    </row>
    <row r="1969" x14ac:dyDescent="0.3">
      <c r="A1969" s="265">
        <v>603201061</v>
      </c>
      <c r="B1969" s="265" t="s">
        <v>498</v>
      </c>
      <c r="C1969" s="11">
        <v>12</v>
      </c>
      <c r="D1969" s="11">
        <v>10</v>
      </c>
      <c r="E1969" s="11">
        <v>0</v>
      </c>
      <c r="F1969" s="11">
        <v>0</v>
      </c>
    </row>
    <row r="1970" x14ac:dyDescent="0.3">
      <c r="A1970" s="265">
        <v>601301032</v>
      </c>
      <c r="B1970" s="265" t="s">
        <v>427</v>
      </c>
      <c r="C1970" s="11">
        <v>26</v>
      </c>
      <c r="D1970" s="11">
        <v>10</v>
      </c>
      <c r="E1970" s="11">
        <v>0</v>
      </c>
      <c r="F1970" s="11">
        <v>1</v>
      </c>
    </row>
    <row r="1971" x14ac:dyDescent="0.3">
      <c r="A1971" s="265">
        <v>204102001</v>
      </c>
      <c r="B1971" s="265" t="s">
        <v>1223</v>
      </c>
      <c r="C1971" s="11">
        <v>40</v>
      </c>
      <c r="D1971" s="11">
        <v>10</v>
      </c>
      <c r="E1971" s="11">
        <v>0</v>
      </c>
      <c r="F1971" s="11">
        <v>0</v>
      </c>
    </row>
    <row r="1972" x14ac:dyDescent="0.3">
      <c r="A1972" s="265">
        <v>307105007</v>
      </c>
      <c r="B1972" s="265" t="s">
        <v>1036</v>
      </c>
      <c r="C1972" s="11">
        <v>33</v>
      </c>
      <c r="D1972" s="11">
        <v>10</v>
      </c>
      <c r="E1972" s="11">
        <v>0</v>
      </c>
      <c r="F1972" s="11">
        <v>0</v>
      </c>
    </row>
    <row r="1973" x14ac:dyDescent="0.3">
      <c r="A1973" s="265">
        <v>307101010</v>
      </c>
      <c r="B1973" s="265" t="s">
        <v>1034</v>
      </c>
      <c r="C1973" s="11">
        <v>33</v>
      </c>
      <c r="D1973" s="11">
        <v>10</v>
      </c>
      <c r="E1973" s="11">
        <v>0</v>
      </c>
      <c r="F1973" s="11">
        <v>0</v>
      </c>
    </row>
    <row r="1974" x14ac:dyDescent="0.3">
      <c r="A1974" s="265">
        <v>310103032</v>
      </c>
      <c r="B1974" s="265" t="s">
        <v>831</v>
      </c>
      <c r="C1974" s="11">
        <v>22</v>
      </c>
      <c r="D1974" s="11">
        <v>10</v>
      </c>
      <c r="E1974" s="11">
        <v>0</v>
      </c>
      <c r="F1974" s="11">
        <v>0</v>
      </c>
    </row>
    <row r="1975" x14ac:dyDescent="0.3">
      <c r="A1975" s="265">
        <v>101207004</v>
      </c>
      <c r="B1975" s="265" t="s">
        <v>2839</v>
      </c>
      <c r="C1975" s="11">
        <v>5</v>
      </c>
      <c r="D1975" s="11">
        <v>10</v>
      </c>
      <c r="E1975" s="11">
        <v>0</v>
      </c>
      <c r="F1975" s="11">
        <v>0</v>
      </c>
    </row>
    <row r="1976" x14ac:dyDescent="0.3">
      <c r="A1976" s="265">
        <v>101202008</v>
      </c>
      <c r="B1976" s="265" t="s">
        <v>2840</v>
      </c>
      <c r="C1976" s="11">
        <v>5</v>
      </c>
      <c r="D1976" s="11">
        <v>10</v>
      </c>
      <c r="E1976" s="11">
        <v>0</v>
      </c>
      <c r="F1976" s="11">
        <v>0</v>
      </c>
    </row>
    <row r="1977" x14ac:dyDescent="0.3">
      <c r="A1977" s="265">
        <v>601301004</v>
      </c>
      <c r="B1977" s="265" t="s">
        <v>414</v>
      </c>
      <c r="C1977" s="11">
        <v>26</v>
      </c>
      <c r="D1977" s="11">
        <v>10</v>
      </c>
      <c r="E1977" s="11">
        <v>0</v>
      </c>
      <c r="F1977" s="11">
        <v>1</v>
      </c>
    </row>
    <row r="1978" x14ac:dyDescent="0.3">
      <c r="A1978" s="265">
        <v>603101032</v>
      </c>
      <c r="B1978" s="265" t="s">
        <v>855</v>
      </c>
      <c r="C1978" s="11">
        <v>22</v>
      </c>
      <c r="D1978" s="11">
        <v>10</v>
      </c>
      <c r="E1978" s="11">
        <v>0</v>
      </c>
      <c r="F1978" s="11">
        <v>0</v>
      </c>
    </row>
    <row r="1979" x14ac:dyDescent="0.3">
      <c r="A1979" s="265">
        <v>101210011</v>
      </c>
      <c r="B1979" s="265" t="s">
        <v>2841</v>
      </c>
      <c r="C1979" s="11">
        <v>5</v>
      </c>
      <c r="D1979" s="11">
        <v>10</v>
      </c>
      <c r="E1979" s="11">
        <v>0</v>
      </c>
      <c r="F1979" s="11">
        <v>0</v>
      </c>
    </row>
    <row r="1980" x14ac:dyDescent="0.3">
      <c r="A1980" s="265">
        <v>104101143</v>
      </c>
      <c r="B1980" s="265" t="s">
        <v>2842</v>
      </c>
      <c r="C1980" s="11">
        <v>8</v>
      </c>
      <c r="D1980" s="11">
        <v>10</v>
      </c>
      <c r="E1980" s="11">
        <v>0</v>
      </c>
      <c r="F1980" s="11">
        <v>0</v>
      </c>
    </row>
    <row r="1981" x14ac:dyDescent="0.3">
      <c r="A1981" s="265">
        <v>104101341</v>
      </c>
      <c r="B1981" s="265" t="s">
        <v>2843</v>
      </c>
      <c r="C1981" s="11">
        <v>8</v>
      </c>
      <c r="D1981" s="11">
        <v>10</v>
      </c>
      <c r="E1981" s="11">
        <v>0</v>
      </c>
      <c r="F1981" s="11">
        <v>0</v>
      </c>
    </row>
    <row r="1982" x14ac:dyDescent="0.3">
      <c r="A1982" s="265">
        <v>702202011</v>
      </c>
      <c r="B1982" s="265" t="s">
        <v>827</v>
      </c>
      <c r="C1982" s="11">
        <v>20</v>
      </c>
      <c r="D1982" s="11">
        <v>10</v>
      </c>
      <c r="E1982" s="11">
        <v>0</v>
      </c>
      <c r="F1982" s="11">
        <v>0</v>
      </c>
    </row>
    <row r="1983" x14ac:dyDescent="0.3">
      <c r="A1983" s="265">
        <v>101701036</v>
      </c>
      <c r="B1983" s="265" t="s">
        <v>2844</v>
      </c>
      <c r="C1983" s="11">
        <v>1</v>
      </c>
      <c r="D1983" s="11">
        <v>10</v>
      </c>
      <c r="E1983" s="11">
        <v>0</v>
      </c>
      <c r="F1983" s="11">
        <v>0</v>
      </c>
    </row>
    <row r="1984" x14ac:dyDescent="0.3">
      <c r="A1984" s="265">
        <v>101701037</v>
      </c>
      <c r="B1984" s="265" t="s">
        <v>2845</v>
      </c>
      <c r="C1984" s="11">
        <v>1</v>
      </c>
      <c r="D1984" s="11">
        <v>10</v>
      </c>
      <c r="E1984" s="11">
        <v>0</v>
      </c>
      <c r="F1984" s="11">
        <v>0</v>
      </c>
    </row>
    <row r="1985" x14ac:dyDescent="0.3">
      <c r="A1985" s="265">
        <v>101701038</v>
      </c>
      <c r="B1985" s="265" t="s">
        <v>2846</v>
      </c>
      <c r="C1985" s="11">
        <v>1</v>
      </c>
      <c r="D1985" s="11">
        <v>10</v>
      </c>
      <c r="E1985" s="11">
        <v>0</v>
      </c>
      <c r="F1985" s="11">
        <v>0</v>
      </c>
    </row>
    <row r="1986" x14ac:dyDescent="0.3">
      <c r="A1986" s="265">
        <v>101210013</v>
      </c>
      <c r="B1986" s="265" t="s">
        <v>2847</v>
      </c>
      <c r="C1986" s="11">
        <v>5</v>
      </c>
      <c r="D1986" s="11">
        <v>10</v>
      </c>
      <c r="E1986" s="11">
        <v>0</v>
      </c>
      <c r="F1986" s="11">
        <v>0</v>
      </c>
    </row>
    <row r="1987" x14ac:dyDescent="0.3">
      <c r="A1987" s="265">
        <v>104502300</v>
      </c>
      <c r="B1987" s="265" t="s">
        <v>2848</v>
      </c>
      <c r="C1987" s="11">
        <v>5</v>
      </c>
      <c r="D1987" s="11">
        <v>10</v>
      </c>
      <c r="E1987" s="11">
        <v>0</v>
      </c>
      <c r="F1987" s="11">
        <v>0</v>
      </c>
    </row>
    <row r="1988" x14ac:dyDescent="0.3">
      <c r="A1988" s="265">
        <v>104101631</v>
      </c>
      <c r="B1988" s="265" t="s">
        <v>2849</v>
      </c>
      <c r="C1988" s="11">
        <v>8</v>
      </c>
      <c r="D1988" s="11">
        <v>10</v>
      </c>
      <c r="E1988" s="11">
        <v>0</v>
      </c>
      <c r="F1988" s="11">
        <v>0</v>
      </c>
    </row>
    <row r="1989" x14ac:dyDescent="0.3">
      <c r="A1989" s="265">
        <v>310104047</v>
      </c>
      <c r="B1989" s="265" t="s">
        <v>546</v>
      </c>
      <c r="C1989" s="11">
        <v>14</v>
      </c>
      <c r="D1989" s="11">
        <v>10</v>
      </c>
      <c r="E1989" s="11">
        <v>0</v>
      </c>
      <c r="F1989" s="11">
        <v>0</v>
      </c>
    </row>
    <row r="1990" x14ac:dyDescent="0.3">
      <c r="A1990" s="265">
        <v>308101022</v>
      </c>
      <c r="B1990" s="265" t="s">
        <v>477</v>
      </c>
      <c r="C1990" s="11">
        <v>12</v>
      </c>
      <c r="D1990" s="11">
        <v>10</v>
      </c>
      <c r="E1990" s="11">
        <v>0</v>
      </c>
      <c r="F1990" s="11">
        <v>0</v>
      </c>
    </row>
    <row r="1991" x14ac:dyDescent="0.3">
      <c r="A1991" s="265">
        <v>101903014</v>
      </c>
      <c r="B1991" s="265" t="s">
        <v>2850</v>
      </c>
      <c r="C1991" s="11">
        <v>8</v>
      </c>
      <c r="D1991" s="11">
        <v>10</v>
      </c>
      <c r="E1991" s="11">
        <v>0</v>
      </c>
      <c r="F1991" s="11">
        <v>0</v>
      </c>
    </row>
    <row r="1992" x14ac:dyDescent="0.3">
      <c r="A1992" s="265">
        <v>104302013</v>
      </c>
      <c r="B1992" s="265" t="s">
        <v>2851</v>
      </c>
      <c r="C1992" s="11">
        <v>9</v>
      </c>
      <c r="D1992" s="11">
        <v>10</v>
      </c>
      <c r="E1992" s="11">
        <v>0</v>
      </c>
      <c r="F1992" s="11">
        <v>5</v>
      </c>
    </row>
    <row r="1993" x14ac:dyDescent="0.3">
      <c r="A1993" s="265">
        <v>711101006</v>
      </c>
      <c r="B1993" s="265" t="s">
        <v>1343</v>
      </c>
      <c r="C1993" s="11">
        <v>40</v>
      </c>
      <c r="D1993" s="11">
        <v>10</v>
      </c>
      <c r="E1993" s="11">
        <v>0</v>
      </c>
      <c r="F1993" s="11">
        <v>0</v>
      </c>
    </row>
    <row r="1994" x14ac:dyDescent="0.3">
      <c r="A1994" s="265">
        <v>603101078</v>
      </c>
      <c r="B1994" s="265" t="s">
        <v>773</v>
      </c>
      <c r="C1994" s="11">
        <v>20</v>
      </c>
      <c r="D1994" s="11">
        <v>10</v>
      </c>
      <c r="E1994" s="11">
        <v>0</v>
      </c>
      <c r="F1994" s="11">
        <v>0</v>
      </c>
    </row>
    <row r="1995" x14ac:dyDescent="0.3">
      <c r="A1995" s="265">
        <v>501102001</v>
      </c>
      <c r="B1995" s="265" t="s">
        <v>953</v>
      </c>
      <c r="C1995" s="11">
        <v>30</v>
      </c>
      <c r="D1995" s="11">
        <v>10</v>
      </c>
      <c r="E1995" s="11">
        <v>0</v>
      </c>
      <c r="F1995" s="11">
        <v>0</v>
      </c>
    </row>
    <row r="1996" x14ac:dyDescent="0.3">
      <c r="A1996" s="265">
        <v>503201005</v>
      </c>
      <c r="B1996" s="265" t="s">
        <v>1197</v>
      </c>
      <c r="C1996" s="11">
        <v>36</v>
      </c>
      <c r="D1996" s="11">
        <v>10</v>
      </c>
      <c r="E1996" s="11">
        <v>0</v>
      </c>
      <c r="F1996" s="11">
        <v>0</v>
      </c>
    </row>
    <row r="1997" x14ac:dyDescent="0.3">
      <c r="A1997" s="265">
        <v>311101013</v>
      </c>
      <c r="B1997" s="265" t="s">
        <v>402</v>
      </c>
      <c r="C1997" s="11">
        <v>27</v>
      </c>
      <c r="D1997" s="11">
        <v>10</v>
      </c>
      <c r="E1997" s="11">
        <v>0</v>
      </c>
      <c r="F1997" s="11">
        <v>1</v>
      </c>
    </row>
    <row r="1998" x14ac:dyDescent="0.3">
      <c r="A1998" s="265">
        <v>104502487</v>
      </c>
      <c r="B1998" s="265" t="s">
        <v>2852</v>
      </c>
      <c r="C1998" s="11">
        <v>8</v>
      </c>
      <c r="D1998" s="11">
        <v>10</v>
      </c>
      <c r="E1998" s="11">
        <v>0</v>
      </c>
      <c r="F1998" s="11">
        <v>0</v>
      </c>
    </row>
    <row r="1999" x14ac:dyDescent="0.3">
      <c r="A1999" s="265">
        <v>104102080</v>
      </c>
      <c r="B1999" s="265" t="s">
        <v>2853</v>
      </c>
      <c r="C1999" s="11">
        <v>8</v>
      </c>
      <c r="D1999" s="11">
        <v>10</v>
      </c>
      <c r="E1999" s="11">
        <v>0</v>
      </c>
      <c r="F1999" s="11">
        <v>0</v>
      </c>
    </row>
    <row r="2000" x14ac:dyDescent="0.3">
      <c r="A2000" s="265">
        <v>703101013</v>
      </c>
      <c r="B2000" s="265" t="s">
        <v>1326</v>
      </c>
      <c r="C2000" s="11">
        <v>40</v>
      </c>
      <c r="D2000" s="11">
        <v>10</v>
      </c>
      <c r="E2000" s="11">
        <v>0</v>
      </c>
      <c r="F2000" s="11">
        <v>0</v>
      </c>
    </row>
    <row r="2001" x14ac:dyDescent="0.3">
      <c r="A2001" s="265">
        <v>313101003</v>
      </c>
      <c r="B2001" s="265" t="s">
        <v>1232</v>
      </c>
      <c r="C2001" s="11">
        <v>40</v>
      </c>
      <c r="D2001" s="11">
        <v>10</v>
      </c>
      <c r="E2001" s="11">
        <v>0</v>
      </c>
      <c r="F2001" s="11">
        <v>0</v>
      </c>
    </row>
    <row r="2002" x14ac:dyDescent="0.3">
      <c r="A2002" s="265">
        <v>307101009</v>
      </c>
      <c r="B2002" s="265" t="s">
        <v>1033</v>
      </c>
      <c r="C2002" s="11">
        <v>33</v>
      </c>
      <c r="D2002" s="11">
        <v>10</v>
      </c>
      <c r="E2002" s="11">
        <v>0</v>
      </c>
      <c r="F2002" s="11">
        <v>0</v>
      </c>
    </row>
    <row r="2003" x14ac:dyDescent="0.3">
      <c r="A2003" s="265">
        <v>307101013</v>
      </c>
      <c r="B2003" s="265" t="s">
        <v>1037</v>
      </c>
      <c r="C2003" s="11">
        <v>33</v>
      </c>
      <c r="D2003" s="11">
        <v>10</v>
      </c>
      <c r="E2003" s="11">
        <v>0</v>
      </c>
      <c r="F2003" s="11">
        <v>0</v>
      </c>
    </row>
    <row r="2004" x14ac:dyDescent="0.3">
      <c r="A2004" s="265">
        <v>307103015</v>
      </c>
      <c r="B2004" s="265" t="s">
        <v>1052</v>
      </c>
      <c r="C2004" s="11">
        <v>33</v>
      </c>
      <c r="D2004" s="11">
        <v>10</v>
      </c>
      <c r="E2004" s="11">
        <v>0</v>
      </c>
      <c r="F2004" s="11">
        <v>0</v>
      </c>
    </row>
    <row r="2005" x14ac:dyDescent="0.3">
      <c r="A2005" s="265">
        <v>307105006</v>
      </c>
      <c r="B2005" s="265" t="s">
        <v>1060</v>
      </c>
      <c r="C2005" s="11">
        <v>33</v>
      </c>
      <c r="D2005" s="11">
        <v>10</v>
      </c>
      <c r="E2005" s="11">
        <v>0</v>
      </c>
      <c r="F2005" s="11">
        <v>0</v>
      </c>
    </row>
    <row r="2006" x14ac:dyDescent="0.3">
      <c r="A2006" s="265">
        <v>307107025</v>
      </c>
      <c r="B2006" s="265" t="s">
        <v>1071</v>
      </c>
      <c r="C2006" s="11">
        <v>33</v>
      </c>
      <c r="D2006" s="11">
        <v>10</v>
      </c>
      <c r="E2006" s="11">
        <v>0</v>
      </c>
      <c r="F2006" s="11">
        <v>0</v>
      </c>
    </row>
    <row r="2007" x14ac:dyDescent="0.3">
      <c r="A2007" s="265">
        <v>603101011</v>
      </c>
      <c r="B2007" s="265" t="s">
        <v>743</v>
      </c>
      <c r="C2007" s="11">
        <v>20</v>
      </c>
      <c r="D2007" s="11">
        <v>10</v>
      </c>
      <c r="E2007" s="11">
        <v>0</v>
      </c>
      <c r="F2007" s="11">
        <v>0</v>
      </c>
    </row>
    <row r="2008" x14ac:dyDescent="0.3">
      <c r="A2008" s="265">
        <v>603101012</v>
      </c>
      <c r="B2008" s="265" t="s">
        <v>744</v>
      </c>
      <c r="C2008" s="11">
        <v>20</v>
      </c>
      <c r="D2008" s="11">
        <v>10</v>
      </c>
      <c r="E2008" s="11">
        <v>0</v>
      </c>
      <c r="F2008" s="11">
        <v>0</v>
      </c>
    </row>
    <row r="2009" x14ac:dyDescent="0.3">
      <c r="A2009" s="265">
        <v>502101027</v>
      </c>
      <c r="B2009" s="265" t="s">
        <v>970</v>
      </c>
      <c r="C2009" s="11">
        <v>30</v>
      </c>
      <c r="D2009" s="11">
        <v>10</v>
      </c>
      <c r="E2009" s="11">
        <v>0</v>
      </c>
      <c r="F2009" s="11">
        <v>0</v>
      </c>
    </row>
    <row r="2010" x14ac:dyDescent="0.3">
      <c r="A2010" s="265">
        <v>703101014</v>
      </c>
      <c r="B2010" s="265" t="s">
        <v>1327</v>
      </c>
      <c r="C2010" s="11">
        <v>40</v>
      </c>
      <c r="D2010" s="11">
        <v>10</v>
      </c>
      <c r="E2010" s="11">
        <v>0</v>
      </c>
      <c r="F2010" s="11">
        <v>0</v>
      </c>
    </row>
    <row r="2011" x14ac:dyDescent="0.3">
      <c r="A2011" s="265">
        <v>101206005</v>
      </c>
      <c r="B2011" s="265" t="s">
        <v>2854</v>
      </c>
      <c r="C2011" s="11">
        <v>5</v>
      </c>
      <c r="D2011" s="11">
        <v>10</v>
      </c>
      <c r="E2011" s="11">
        <v>0</v>
      </c>
      <c r="F2011" s="11">
        <v>0</v>
      </c>
    </row>
    <row r="2012" x14ac:dyDescent="0.3">
      <c r="A2012" s="265">
        <v>606202012</v>
      </c>
      <c r="B2012" s="265" t="s">
        <v>2855</v>
      </c>
      <c r="C2012" s="11">
        <v>15</v>
      </c>
      <c r="D2012" s="11">
        <v>10</v>
      </c>
      <c r="E2012" s="11">
        <v>1</v>
      </c>
      <c r="F2012" s="11">
        <v>0</v>
      </c>
    </row>
    <row r="2013" x14ac:dyDescent="0.3">
      <c r="A2013" s="265">
        <v>101701039</v>
      </c>
      <c r="B2013" s="265" t="s">
        <v>2856</v>
      </c>
      <c r="C2013" s="11">
        <v>1</v>
      </c>
      <c r="D2013" s="11">
        <v>10</v>
      </c>
      <c r="E2013" s="11">
        <v>0</v>
      </c>
      <c r="F2013" s="11">
        <v>0</v>
      </c>
    </row>
    <row r="2014" x14ac:dyDescent="0.3">
      <c r="A2014" s="265">
        <v>502201007</v>
      </c>
      <c r="B2014" s="265" t="s">
        <v>2857</v>
      </c>
      <c r="C2014" s="11">
        <v>16</v>
      </c>
      <c r="D2014" s="11">
        <v>10</v>
      </c>
      <c r="E2014" s="11">
        <v>1</v>
      </c>
      <c r="F2014" s="11">
        <v>38</v>
      </c>
    </row>
    <row r="2015" x14ac:dyDescent="0.3">
      <c r="A2015" s="265">
        <v>502201001</v>
      </c>
      <c r="B2015" s="265" t="s">
        <v>2858</v>
      </c>
      <c r="C2015" s="11">
        <v>16</v>
      </c>
      <c r="D2015" s="11">
        <v>10</v>
      </c>
      <c r="E2015" s="11">
        <v>1</v>
      </c>
      <c r="F2015" s="11">
        <v>24</v>
      </c>
    </row>
    <row r="2016" x14ac:dyDescent="0.3">
      <c r="A2016" s="265">
        <v>502201002</v>
      </c>
      <c r="B2016" s="265" t="s">
        <v>2859</v>
      </c>
      <c r="C2016" s="11">
        <v>16</v>
      </c>
      <c r="D2016" s="11">
        <v>10</v>
      </c>
      <c r="E2016" s="11">
        <v>1</v>
      </c>
      <c r="F2016" s="11">
        <v>34</v>
      </c>
    </row>
    <row r="2017" x14ac:dyDescent="0.3">
      <c r="A2017" s="265">
        <v>502201003</v>
      </c>
      <c r="B2017" s="265" t="s">
        <v>2860</v>
      </c>
      <c r="C2017" s="11">
        <v>16</v>
      </c>
      <c r="D2017" s="11">
        <v>10</v>
      </c>
      <c r="E2017" s="11">
        <v>1</v>
      </c>
      <c r="F2017" s="11">
        <v>38</v>
      </c>
    </row>
    <row r="2018" x14ac:dyDescent="0.3">
      <c r="A2018" s="265">
        <v>104102052</v>
      </c>
      <c r="B2018" s="265" t="s">
        <v>2861</v>
      </c>
      <c r="C2018" s="11">
        <v>1</v>
      </c>
      <c r="D2018" s="11">
        <v>10</v>
      </c>
      <c r="E2018" s="11">
        <v>0</v>
      </c>
      <c r="F2018" s="11">
        <v>0</v>
      </c>
    </row>
    <row r="2019" x14ac:dyDescent="0.3">
      <c r="A2019" s="265">
        <v>101601034</v>
      </c>
      <c r="B2019" s="265" t="s">
        <v>2862</v>
      </c>
      <c r="C2019" s="11">
        <v>1</v>
      </c>
      <c r="D2019" s="11">
        <v>10</v>
      </c>
      <c r="E2019" s="11">
        <v>0</v>
      </c>
      <c r="F2019" s="11">
        <v>0</v>
      </c>
    </row>
    <row r="2020" x14ac:dyDescent="0.3">
      <c r="A2020" s="265">
        <v>205102004</v>
      </c>
      <c r="B2020" s="265" t="s">
        <v>520</v>
      </c>
      <c r="C2020" s="11">
        <v>13</v>
      </c>
      <c r="D2020" s="11">
        <v>10</v>
      </c>
      <c r="E2020" s="11">
        <v>0</v>
      </c>
      <c r="F2020" s="11">
        <v>0</v>
      </c>
    </row>
    <row r="2021" x14ac:dyDescent="0.3">
      <c r="A2021" s="265">
        <v>101108029</v>
      </c>
      <c r="B2021" s="265" t="s">
        <v>2863</v>
      </c>
      <c r="C2021" s="11">
        <v>8</v>
      </c>
      <c r="D2021" s="11">
        <v>10</v>
      </c>
      <c r="E2021" s="11">
        <v>0</v>
      </c>
      <c r="F2021" s="11">
        <v>0</v>
      </c>
    </row>
    <row r="2022" x14ac:dyDescent="0.3">
      <c r="A2022" s="265">
        <v>101108022</v>
      </c>
      <c r="B2022" s="265" t="s">
        <v>2864</v>
      </c>
      <c r="C2022" s="11">
        <v>8</v>
      </c>
      <c r="D2022" s="11">
        <v>10</v>
      </c>
      <c r="E2022" s="11">
        <v>0</v>
      </c>
      <c r="F2022" s="11">
        <v>0</v>
      </c>
    </row>
    <row r="2023" x14ac:dyDescent="0.3">
      <c r="A2023" s="265">
        <v>104101072</v>
      </c>
      <c r="B2023" s="265" t="s">
        <v>2865</v>
      </c>
      <c r="C2023" s="11">
        <v>8</v>
      </c>
      <c r="D2023" s="11">
        <v>10</v>
      </c>
      <c r="E2023" s="11">
        <v>0</v>
      </c>
      <c r="F2023" s="11">
        <v>0</v>
      </c>
    </row>
    <row r="2024" x14ac:dyDescent="0.3">
      <c r="A2024" s="265">
        <v>101107006</v>
      </c>
      <c r="B2024" s="265" t="s">
        <v>2866</v>
      </c>
      <c r="C2024" s="11">
        <v>6</v>
      </c>
      <c r="D2024" s="11">
        <v>10</v>
      </c>
      <c r="E2024" s="11">
        <v>0</v>
      </c>
      <c r="F2024" s="11">
        <v>0</v>
      </c>
    </row>
    <row r="2025" x14ac:dyDescent="0.3">
      <c r="A2025" s="265">
        <v>104101688</v>
      </c>
      <c r="B2025" s="265" t="s">
        <v>2867</v>
      </c>
      <c r="C2025" s="11">
        <v>8</v>
      </c>
      <c r="D2025" s="11">
        <v>10</v>
      </c>
      <c r="E2025" s="11">
        <v>0</v>
      </c>
      <c r="F2025" s="11">
        <v>0</v>
      </c>
    </row>
    <row r="2026" x14ac:dyDescent="0.3">
      <c r="A2026" s="265">
        <v>104502105</v>
      </c>
      <c r="B2026" s="265" t="s">
        <v>2868</v>
      </c>
      <c r="C2026" s="11">
        <v>8</v>
      </c>
      <c r="D2026" s="11">
        <v>10</v>
      </c>
      <c r="E2026" s="11">
        <v>0</v>
      </c>
      <c r="F2026" s="11">
        <v>0</v>
      </c>
    </row>
    <row r="2027" x14ac:dyDescent="0.3">
      <c r="A2027" s="265">
        <v>104101805</v>
      </c>
      <c r="B2027" s="265" t="s">
        <v>2869</v>
      </c>
      <c r="C2027" s="11">
        <v>8</v>
      </c>
      <c r="D2027" s="11">
        <v>10</v>
      </c>
      <c r="E2027" s="11">
        <v>0</v>
      </c>
      <c r="F2027" s="11">
        <v>0</v>
      </c>
    </row>
    <row r="2028" x14ac:dyDescent="0.3">
      <c r="A2028" s="265">
        <v>104101446</v>
      </c>
      <c r="B2028" s="265" t="s">
        <v>2870</v>
      </c>
      <c r="C2028" s="11">
        <v>8</v>
      </c>
      <c r="D2028" s="11">
        <v>10</v>
      </c>
      <c r="E2028" s="11">
        <v>0</v>
      </c>
      <c r="F2028" s="11">
        <v>0</v>
      </c>
    </row>
    <row r="2029" x14ac:dyDescent="0.3">
      <c r="A2029" s="265">
        <v>104101298</v>
      </c>
      <c r="B2029" s="265" t="s">
        <v>2871</v>
      </c>
      <c r="C2029" s="11">
        <v>8</v>
      </c>
      <c r="D2029" s="11">
        <v>10</v>
      </c>
      <c r="E2029" s="11">
        <v>0</v>
      </c>
      <c r="F2029" s="11">
        <v>0</v>
      </c>
    </row>
    <row r="2030" x14ac:dyDescent="0.3">
      <c r="A2030" s="265">
        <v>104502108</v>
      </c>
      <c r="B2030" s="265" t="s">
        <v>2872</v>
      </c>
      <c r="C2030" s="11">
        <v>8</v>
      </c>
      <c r="D2030" s="11">
        <v>10</v>
      </c>
      <c r="E2030" s="11">
        <v>0</v>
      </c>
      <c r="F2030" s="11">
        <v>0</v>
      </c>
    </row>
    <row r="2031" x14ac:dyDescent="0.3">
      <c r="A2031" s="265">
        <v>104502107</v>
      </c>
      <c r="B2031" s="265" t="s">
        <v>2873</v>
      </c>
      <c r="C2031" s="11">
        <v>8</v>
      </c>
      <c r="D2031" s="11">
        <v>10</v>
      </c>
      <c r="E2031" s="11">
        <v>0</v>
      </c>
      <c r="F2031" s="11">
        <v>0</v>
      </c>
    </row>
    <row r="2032" x14ac:dyDescent="0.3">
      <c r="A2032" s="265">
        <v>104502106</v>
      </c>
      <c r="B2032" s="265" t="s">
        <v>2874</v>
      </c>
      <c r="C2032" s="11">
        <v>8</v>
      </c>
      <c r="D2032" s="11">
        <v>10</v>
      </c>
      <c r="E2032" s="11">
        <v>0</v>
      </c>
      <c r="F2032" s="11">
        <v>0</v>
      </c>
    </row>
    <row r="2033" x14ac:dyDescent="0.3">
      <c r="A2033" s="265">
        <v>104502536</v>
      </c>
      <c r="B2033" s="265" t="s">
        <v>2875</v>
      </c>
      <c r="C2033" s="11">
        <v>8</v>
      </c>
      <c r="D2033" s="11">
        <v>10</v>
      </c>
      <c r="E2033" s="11">
        <v>0</v>
      </c>
      <c r="F2033" s="11">
        <v>0</v>
      </c>
    </row>
    <row r="2034" x14ac:dyDescent="0.3">
      <c r="A2034" s="265">
        <v>104101900</v>
      </c>
      <c r="B2034" s="265" t="s">
        <v>2876</v>
      </c>
      <c r="C2034" s="11">
        <v>8</v>
      </c>
      <c r="D2034" s="11">
        <v>10</v>
      </c>
      <c r="E2034" s="11">
        <v>0</v>
      </c>
      <c r="F2034" s="11">
        <v>0</v>
      </c>
    </row>
    <row r="2035" x14ac:dyDescent="0.3">
      <c r="A2035" s="265">
        <v>313101011</v>
      </c>
      <c r="B2035" s="265" t="s">
        <v>2877</v>
      </c>
      <c r="C2035" s="11">
        <v>2</v>
      </c>
      <c r="D2035" s="11">
        <v>10</v>
      </c>
      <c r="E2035" s="11">
        <v>0</v>
      </c>
      <c r="F2035" s="11">
        <v>0</v>
      </c>
    </row>
    <row r="2036" x14ac:dyDescent="0.3">
      <c r="A2036" s="265">
        <v>313101010</v>
      </c>
      <c r="B2036" s="265" t="s">
        <v>1236</v>
      </c>
      <c r="C2036" s="11">
        <v>40</v>
      </c>
      <c r="D2036" s="11">
        <v>10</v>
      </c>
      <c r="E2036" s="11">
        <v>0</v>
      </c>
      <c r="F2036" s="11">
        <v>0</v>
      </c>
    </row>
    <row r="2037" x14ac:dyDescent="0.3">
      <c r="A2037" s="265">
        <v>603101039</v>
      </c>
      <c r="B2037" s="265" t="s">
        <v>455</v>
      </c>
      <c r="C2037" s="11">
        <v>28</v>
      </c>
      <c r="D2037" s="11">
        <v>10</v>
      </c>
      <c r="E2037" s="11">
        <v>0</v>
      </c>
      <c r="F2037" s="11">
        <v>1</v>
      </c>
    </row>
    <row r="2038" x14ac:dyDescent="0.3">
      <c r="A2038" s="265">
        <v>101601033</v>
      </c>
      <c r="B2038" s="265" t="s">
        <v>2878</v>
      </c>
      <c r="C2038" s="11">
        <v>1</v>
      </c>
      <c r="D2038" s="11">
        <v>10</v>
      </c>
      <c r="E2038" s="11">
        <v>0</v>
      </c>
      <c r="F2038" s="11">
        <v>0</v>
      </c>
    </row>
    <row r="2039" x14ac:dyDescent="0.3">
      <c r="A2039" s="265">
        <v>311201052</v>
      </c>
      <c r="B2039" s="265" t="s">
        <v>924</v>
      </c>
      <c r="C2039" s="11">
        <v>25</v>
      </c>
      <c r="D2039" s="11">
        <v>10</v>
      </c>
      <c r="E2039" s="11">
        <v>0</v>
      </c>
      <c r="F2039" s="11">
        <v>0</v>
      </c>
    </row>
    <row r="2040" x14ac:dyDescent="0.3">
      <c r="A2040" s="265">
        <v>601301002</v>
      </c>
      <c r="B2040" s="265" t="s">
        <v>413</v>
      </c>
      <c r="C2040" s="11">
        <v>26</v>
      </c>
      <c r="D2040" s="11">
        <v>10</v>
      </c>
      <c r="E2040" s="11">
        <v>0</v>
      </c>
      <c r="F2040" s="11">
        <v>1</v>
      </c>
    </row>
    <row r="2041" x14ac:dyDescent="0.3">
      <c r="A2041" s="265">
        <v>606103001</v>
      </c>
      <c r="B2041" s="265" t="s">
        <v>2879</v>
      </c>
      <c r="C2041" s="11">
        <v>15</v>
      </c>
      <c r="D2041" s="11">
        <v>10</v>
      </c>
      <c r="E2041" s="11">
        <v>1</v>
      </c>
      <c r="F2041" s="11">
        <v>0</v>
      </c>
    </row>
    <row r="2042" x14ac:dyDescent="0.3">
      <c r="A2042" s="265">
        <v>101602010</v>
      </c>
      <c r="B2042" s="265" t="s">
        <v>2880</v>
      </c>
      <c r="C2042" s="11">
        <v>1</v>
      </c>
      <c r="D2042" s="11">
        <v>10</v>
      </c>
      <c r="E2042" s="11">
        <v>0</v>
      </c>
      <c r="F2042" s="11">
        <v>0</v>
      </c>
    </row>
    <row r="2043" x14ac:dyDescent="0.3">
      <c r="A2043" s="265">
        <v>101902009</v>
      </c>
      <c r="B2043" s="265" t="s">
        <v>2881</v>
      </c>
      <c r="C2043" s="11">
        <v>1</v>
      </c>
      <c r="D2043" s="11">
        <v>10</v>
      </c>
      <c r="E2043" s="11">
        <v>0</v>
      </c>
      <c r="F2043" s="11">
        <v>0</v>
      </c>
    </row>
    <row r="2044" x14ac:dyDescent="0.3">
      <c r="A2044" s="265">
        <v>104502274</v>
      </c>
      <c r="B2044" s="265" t="s">
        <v>2882</v>
      </c>
      <c r="C2044" s="11">
        <v>8</v>
      </c>
      <c r="D2044" s="11">
        <v>10</v>
      </c>
      <c r="E2044" s="11">
        <v>0</v>
      </c>
      <c r="F2044" s="11">
        <v>0</v>
      </c>
    </row>
    <row r="2045" x14ac:dyDescent="0.3">
      <c r="A2045" s="265">
        <v>310103016</v>
      </c>
      <c r="B2045" s="265" t="s">
        <v>875</v>
      </c>
      <c r="C2045" s="11">
        <v>23</v>
      </c>
      <c r="D2045" s="11">
        <v>10</v>
      </c>
      <c r="E2045" s="11">
        <v>0</v>
      </c>
      <c r="F2045" s="11">
        <v>0</v>
      </c>
    </row>
    <row r="2046" x14ac:dyDescent="0.3">
      <c r="A2046" s="265">
        <v>310103015</v>
      </c>
      <c r="B2046" s="265" t="s">
        <v>830</v>
      </c>
      <c r="C2046" s="11">
        <v>22</v>
      </c>
      <c r="D2046" s="11">
        <v>10</v>
      </c>
      <c r="E2046" s="11">
        <v>0</v>
      </c>
      <c r="F2046" s="11">
        <v>0</v>
      </c>
    </row>
    <row r="2047" x14ac:dyDescent="0.3">
      <c r="A2047" s="265">
        <v>310103014</v>
      </c>
      <c r="B2047" s="265" t="s">
        <v>874</v>
      </c>
      <c r="C2047" s="11">
        <v>23</v>
      </c>
      <c r="D2047" s="11">
        <v>10</v>
      </c>
      <c r="E2047" s="11">
        <v>0</v>
      </c>
      <c r="F2047" s="11">
        <v>0</v>
      </c>
    </row>
    <row r="2048" x14ac:dyDescent="0.3">
      <c r="A2048" s="265">
        <v>104101680</v>
      </c>
      <c r="B2048" s="265" t="s">
        <v>2883</v>
      </c>
      <c r="C2048" s="11">
        <v>8</v>
      </c>
      <c r="D2048" s="11">
        <v>10</v>
      </c>
      <c r="E2048" s="11">
        <v>0</v>
      </c>
      <c r="F2048" s="11">
        <v>0</v>
      </c>
    </row>
    <row r="2049" x14ac:dyDescent="0.3">
      <c r="A2049" s="265">
        <v>104101938</v>
      </c>
      <c r="B2049" s="265" t="s">
        <v>2884</v>
      </c>
      <c r="C2049" s="11">
        <v>8</v>
      </c>
      <c r="D2049" s="11">
        <v>10</v>
      </c>
      <c r="E2049" s="11">
        <v>0</v>
      </c>
      <c r="F2049" s="11">
        <v>0</v>
      </c>
    </row>
    <row r="2050" x14ac:dyDescent="0.3">
      <c r="A2050" s="265">
        <v>104101681</v>
      </c>
      <c r="B2050" s="265" t="s">
        <v>2885</v>
      </c>
      <c r="C2050" s="11">
        <v>8</v>
      </c>
      <c r="D2050" s="11">
        <v>10</v>
      </c>
      <c r="E2050" s="11">
        <v>0</v>
      </c>
      <c r="F2050" s="11">
        <v>0</v>
      </c>
    </row>
    <row r="2051" x14ac:dyDescent="0.3">
      <c r="A2051" s="265">
        <v>104502578</v>
      </c>
      <c r="B2051" s="265" t="s">
        <v>2886</v>
      </c>
      <c r="C2051" s="11">
        <v>8</v>
      </c>
      <c r="D2051" s="11">
        <v>10</v>
      </c>
      <c r="E2051" s="11">
        <v>0</v>
      </c>
      <c r="F2051" s="11">
        <v>0</v>
      </c>
    </row>
    <row r="2052" x14ac:dyDescent="0.3">
      <c r="A2052" s="265">
        <v>104502575</v>
      </c>
      <c r="B2052" s="265" t="s">
        <v>2887</v>
      </c>
      <c r="C2052" s="11">
        <v>8</v>
      </c>
      <c r="D2052" s="11">
        <v>10</v>
      </c>
      <c r="E2052" s="11">
        <v>0</v>
      </c>
      <c r="F2052" s="11">
        <v>0</v>
      </c>
    </row>
    <row r="2053" x14ac:dyDescent="0.3">
      <c r="A2053" s="265">
        <v>503201003</v>
      </c>
      <c r="B2053" s="265" t="s">
        <v>1195</v>
      </c>
      <c r="C2053" s="11">
        <v>36</v>
      </c>
      <c r="D2053" s="11">
        <v>10</v>
      </c>
      <c r="E2053" s="11">
        <v>0</v>
      </c>
      <c r="F2053" s="11">
        <v>0</v>
      </c>
    </row>
    <row r="2054" x14ac:dyDescent="0.3">
      <c r="A2054" s="265">
        <v>503201002</v>
      </c>
      <c r="B2054" s="265" t="s">
        <v>1194</v>
      </c>
      <c r="C2054" s="11">
        <v>36</v>
      </c>
      <c r="D2054" s="11">
        <v>10</v>
      </c>
      <c r="E2054" s="11">
        <v>0</v>
      </c>
      <c r="F2054" s="11">
        <v>0</v>
      </c>
    </row>
    <row r="2055" x14ac:dyDescent="0.3">
      <c r="A2055" s="265">
        <v>503201006</v>
      </c>
      <c r="B2055" s="265" t="s">
        <v>1198</v>
      </c>
      <c r="C2055" s="11">
        <v>36</v>
      </c>
      <c r="D2055" s="11">
        <v>10</v>
      </c>
      <c r="E2055" s="11">
        <v>0</v>
      </c>
      <c r="F2055" s="11">
        <v>0</v>
      </c>
    </row>
    <row r="2056" x14ac:dyDescent="0.3">
      <c r="A2056" s="265">
        <v>503201001</v>
      </c>
      <c r="B2056" s="265" t="s">
        <v>1193</v>
      </c>
      <c r="C2056" s="11">
        <v>36</v>
      </c>
      <c r="D2056" s="11">
        <v>10</v>
      </c>
      <c r="E2056" s="11">
        <v>0</v>
      </c>
      <c r="F2056" s="11">
        <v>0</v>
      </c>
    </row>
    <row r="2057" x14ac:dyDescent="0.3">
      <c r="A2057" s="265">
        <v>101701040</v>
      </c>
      <c r="B2057" s="265" t="s">
        <v>2888</v>
      </c>
      <c r="C2057" s="11">
        <v>1</v>
      </c>
      <c r="D2057" s="11">
        <v>10</v>
      </c>
      <c r="E2057" s="11">
        <v>0</v>
      </c>
      <c r="F2057" s="11">
        <v>0</v>
      </c>
    </row>
    <row r="2058" x14ac:dyDescent="0.3">
      <c r="A2058" s="265">
        <v>101902010</v>
      </c>
      <c r="B2058" s="265" t="s">
        <v>2889</v>
      </c>
      <c r="C2058" s="11">
        <v>1</v>
      </c>
      <c r="D2058" s="11">
        <v>10</v>
      </c>
      <c r="E2058" s="11">
        <v>0</v>
      </c>
      <c r="F2058" s="11">
        <v>0</v>
      </c>
    </row>
    <row r="2059" x14ac:dyDescent="0.3">
      <c r="A2059" s="265">
        <v>603101060</v>
      </c>
      <c r="B2059" s="265" t="s">
        <v>762</v>
      </c>
      <c r="C2059" s="11">
        <v>20</v>
      </c>
      <c r="D2059" s="11">
        <v>10</v>
      </c>
      <c r="E2059" s="11">
        <v>0</v>
      </c>
      <c r="F2059" s="11">
        <v>0</v>
      </c>
    </row>
    <row r="2060" x14ac:dyDescent="0.3">
      <c r="A2060" s="265">
        <v>202502001</v>
      </c>
      <c r="B2060" s="265" t="s">
        <v>2890</v>
      </c>
      <c r="C2060" s="11">
        <v>12</v>
      </c>
      <c r="D2060" s="11">
        <v>10</v>
      </c>
      <c r="E2060" s="11">
        <v>0</v>
      </c>
      <c r="F2060" s="11">
        <v>0</v>
      </c>
    </row>
    <row r="2061" x14ac:dyDescent="0.3">
      <c r="A2061" s="265">
        <v>101201017</v>
      </c>
      <c r="B2061" s="265" t="s">
        <v>2891</v>
      </c>
      <c r="C2061" s="11">
        <v>5</v>
      </c>
      <c r="D2061" s="11">
        <v>10</v>
      </c>
      <c r="E2061" s="11">
        <v>0</v>
      </c>
      <c r="F2061" s="11">
        <v>0</v>
      </c>
    </row>
    <row r="2062" x14ac:dyDescent="0.3">
      <c r="A2062" s="265">
        <v>702201011</v>
      </c>
      <c r="B2062" s="265" t="s">
        <v>504</v>
      </c>
      <c r="C2062" s="11">
        <v>12</v>
      </c>
      <c r="D2062" s="11">
        <v>10</v>
      </c>
      <c r="E2062" s="11">
        <v>0</v>
      </c>
      <c r="F2062" s="11">
        <v>0</v>
      </c>
    </row>
    <row r="2063" x14ac:dyDescent="0.3">
      <c r="A2063" s="265">
        <v>603201004</v>
      </c>
      <c r="B2063" s="265" t="s">
        <v>796</v>
      </c>
      <c r="C2063" s="11">
        <v>20</v>
      </c>
      <c r="D2063" s="11">
        <v>10</v>
      </c>
      <c r="E2063" s="11">
        <v>0</v>
      </c>
      <c r="F2063" s="11">
        <v>0</v>
      </c>
    </row>
    <row r="2064" x14ac:dyDescent="0.3">
      <c r="A2064" s="265">
        <v>102102019</v>
      </c>
      <c r="B2064" s="265" t="s">
        <v>2892</v>
      </c>
      <c r="C2064" s="11">
        <v>1</v>
      </c>
      <c r="D2064" s="11">
        <v>10</v>
      </c>
      <c r="E2064" s="11">
        <v>0</v>
      </c>
      <c r="F2064" s="11">
        <v>0</v>
      </c>
    </row>
    <row r="2065" x14ac:dyDescent="0.3">
      <c r="A2065" s="265">
        <v>403101007</v>
      </c>
      <c r="B2065" s="265" t="s">
        <v>1213</v>
      </c>
      <c r="C2065" s="11">
        <v>38</v>
      </c>
      <c r="D2065" s="11">
        <v>10</v>
      </c>
      <c r="E2065" s="11">
        <v>0</v>
      </c>
      <c r="F2065" s="11">
        <v>0</v>
      </c>
    </row>
    <row r="2066" x14ac:dyDescent="0.3">
      <c r="A2066" s="265">
        <v>605302004</v>
      </c>
      <c r="B2066" s="265" t="s">
        <v>2893</v>
      </c>
      <c r="C2066" s="11">
        <v>40</v>
      </c>
      <c r="D2066" s="11">
        <v>10</v>
      </c>
      <c r="E2066" s="11">
        <v>1</v>
      </c>
      <c r="F2066" s="11">
        <v>0</v>
      </c>
    </row>
    <row r="2067" x14ac:dyDescent="0.3">
      <c r="A2067" s="265">
        <v>306401004</v>
      </c>
      <c r="B2067" s="265" t="s">
        <v>2894</v>
      </c>
      <c r="C2067" s="11">
        <v>16</v>
      </c>
      <c r="D2067" s="11">
        <v>10</v>
      </c>
      <c r="E2067" s="11">
        <v>1</v>
      </c>
      <c r="F2067" s="11">
        <v>20</v>
      </c>
    </row>
    <row r="2068" x14ac:dyDescent="0.3">
      <c r="A2068" s="265">
        <v>604201011</v>
      </c>
      <c r="B2068" s="265" t="s">
        <v>1289</v>
      </c>
      <c r="C2068" s="11">
        <v>40</v>
      </c>
      <c r="D2068" s="11">
        <v>10</v>
      </c>
      <c r="E2068" s="11">
        <v>0</v>
      </c>
      <c r="F2068" s="11">
        <v>0</v>
      </c>
    </row>
    <row r="2069" x14ac:dyDescent="0.3">
      <c r="A2069" s="265">
        <v>603401023</v>
      </c>
      <c r="B2069" s="265" t="s">
        <v>621</v>
      </c>
      <c r="C2069" s="11">
        <v>19</v>
      </c>
      <c r="D2069" s="11">
        <v>10</v>
      </c>
      <c r="E2069" s="11">
        <v>0</v>
      </c>
      <c r="F2069" s="11">
        <v>0</v>
      </c>
    </row>
    <row r="2070" x14ac:dyDescent="0.3">
      <c r="A2070" s="265">
        <v>101108040</v>
      </c>
      <c r="B2070" s="265" t="s">
        <v>2895</v>
      </c>
      <c r="C2070" s="11">
        <v>8</v>
      </c>
      <c r="D2070" s="11">
        <v>10</v>
      </c>
      <c r="E2070" s="11">
        <v>0</v>
      </c>
      <c r="F2070" s="11">
        <v>0</v>
      </c>
    </row>
    <row r="2071" x14ac:dyDescent="0.3">
      <c r="A2071" s="265">
        <v>101802008</v>
      </c>
      <c r="B2071" s="265" t="s">
        <v>2896</v>
      </c>
      <c r="C2071" s="11">
        <v>7</v>
      </c>
      <c r="D2071" s="11">
        <v>10</v>
      </c>
      <c r="E2071" s="11">
        <v>0</v>
      </c>
      <c r="F2071" s="11">
        <v>0</v>
      </c>
    </row>
    <row r="2072" x14ac:dyDescent="0.3">
      <c r="A2072" s="265">
        <v>603201025</v>
      </c>
      <c r="B2072" s="265" t="s">
        <v>858</v>
      </c>
      <c r="C2072" s="11">
        <v>22</v>
      </c>
      <c r="D2072" s="11">
        <v>10</v>
      </c>
      <c r="E2072" s="11">
        <v>0</v>
      </c>
      <c r="F2072" s="11">
        <v>0</v>
      </c>
    </row>
    <row r="2073" x14ac:dyDescent="0.3">
      <c r="A2073" s="265">
        <v>401201034</v>
      </c>
      <c r="B2073" s="265" t="s">
        <v>1240</v>
      </c>
      <c r="C2073" s="11">
        <v>40</v>
      </c>
      <c r="D2073" s="11">
        <v>10</v>
      </c>
      <c r="E2073" s="11">
        <v>0</v>
      </c>
      <c r="F2073" s="11">
        <v>0</v>
      </c>
    </row>
    <row r="2074" x14ac:dyDescent="0.3">
      <c r="A2074" s="265">
        <v>302101005</v>
      </c>
      <c r="B2074" s="265" t="s">
        <v>1114</v>
      </c>
      <c r="C2074" s="11">
        <v>35</v>
      </c>
      <c r="D2074" s="11">
        <v>10</v>
      </c>
      <c r="E2074" s="11">
        <v>0</v>
      </c>
      <c r="F2074" s="11">
        <v>0</v>
      </c>
    </row>
    <row r="2075" x14ac:dyDescent="0.3">
      <c r="A2075" s="265">
        <v>603101041</v>
      </c>
      <c r="B2075" s="265" t="s">
        <v>456</v>
      </c>
      <c r="C2075" s="11">
        <v>28</v>
      </c>
      <c r="D2075" s="11">
        <v>10</v>
      </c>
      <c r="E2075" s="11">
        <v>0</v>
      </c>
      <c r="F2075" s="11">
        <v>1</v>
      </c>
    </row>
    <row r="2076" x14ac:dyDescent="0.3">
      <c r="A2076" s="265">
        <v>606103016</v>
      </c>
      <c r="B2076" s="265" t="s">
        <v>2897</v>
      </c>
      <c r="C2076" s="11">
        <v>15</v>
      </c>
      <c r="D2076" s="11">
        <v>10</v>
      </c>
      <c r="E2076" s="11">
        <v>1</v>
      </c>
      <c r="F2076" s="11">
        <v>0</v>
      </c>
    </row>
    <row r="2077" x14ac:dyDescent="0.3">
      <c r="A2077" s="265">
        <v>101301026</v>
      </c>
      <c r="B2077" s="265" t="s">
        <v>2898</v>
      </c>
      <c r="C2077" s="11">
        <v>2</v>
      </c>
      <c r="D2077" s="11">
        <v>10</v>
      </c>
      <c r="E2077" s="11">
        <v>0</v>
      </c>
      <c r="F2077" s="11">
        <v>0</v>
      </c>
    </row>
    <row r="2078" x14ac:dyDescent="0.3">
      <c r="A2078" s="265">
        <v>603402003</v>
      </c>
      <c r="B2078" s="265" t="s">
        <v>1261</v>
      </c>
      <c r="C2078" s="11">
        <v>40</v>
      </c>
      <c r="D2078" s="11">
        <v>10</v>
      </c>
      <c r="E2078" s="11">
        <v>0</v>
      </c>
      <c r="F2078" s="11">
        <v>0</v>
      </c>
    </row>
    <row r="2079" x14ac:dyDescent="0.3">
      <c r="A2079" s="265">
        <v>302203038</v>
      </c>
      <c r="B2079" s="265" t="s">
        <v>1136</v>
      </c>
      <c r="C2079" s="11">
        <v>35</v>
      </c>
      <c r="D2079" s="11">
        <v>10</v>
      </c>
      <c r="E2079" s="11">
        <v>0</v>
      </c>
      <c r="F2079" s="11">
        <v>0</v>
      </c>
    </row>
    <row r="2080" x14ac:dyDescent="0.3">
      <c r="A2080" s="265">
        <v>101301008</v>
      </c>
      <c r="B2080" s="265" t="s">
        <v>2899</v>
      </c>
      <c r="C2080" s="11">
        <v>2</v>
      </c>
      <c r="D2080" s="11">
        <v>10</v>
      </c>
      <c r="E2080" s="11">
        <v>0</v>
      </c>
      <c r="F2080" s="11">
        <v>0</v>
      </c>
    </row>
    <row r="2081" x14ac:dyDescent="0.3">
      <c r="A2081" s="265">
        <v>104101195</v>
      </c>
      <c r="B2081" s="265" t="s">
        <v>2900</v>
      </c>
      <c r="C2081" s="11">
        <v>8</v>
      </c>
      <c r="D2081" s="11">
        <v>10</v>
      </c>
      <c r="E2081" s="11">
        <v>0</v>
      </c>
      <c r="F2081" s="11">
        <v>0</v>
      </c>
    </row>
    <row r="2082" x14ac:dyDescent="0.3">
      <c r="A2082" s="265">
        <v>703101024</v>
      </c>
      <c r="B2082" s="265" t="s">
        <v>2901</v>
      </c>
      <c r="C2082" s="11">
        <v>40</v>
      </c>
      <c r="D2082" s="11">
        <v>10</v>
      </c>
      <c r="E2082" s="11">
        <v>1</v>
      </c>
      <c r="F2082" s="11">
        <v>0</v>
      </c>
    </row>
    <row r="2083" x14ac:dyDescent="0.3">
      <c r="A2083" s="265">
        <v>605102013</v>
      </c>
      <c r="B2083" s="265" t="s">
        <v>2902</v>
      </c>
      <c r="C2083" s="11">
        <v>40</v>
      </c>
      <c r="D2083" s="11">
        <v>10</v>
      </c>
      <c r="E2083" s="11">
        <v>1</v>
      </c>
      <c r="F2083" s="11">
        <v>0</v>
      </c>
    </row>
    <row r="2084" x14ac:dyDescent="0.3">
      <c r="A2084" s="265">
        <v>311201016</v>
      </c>
      <c r="B2084" s="265" t="s">
        <v>837</v>
      </c>
      <c r="C2084" s="11">
        <v>22</v>
      </c>
      <c r="D2084" s="11">
        <v>10</v>
      </c>
      <c r="E2084" s="11">
        <v>0</v>
      </c>
      <c r="F2084" s="11">
        <v>0</v>
      </c>
    </row>
    <row r="2085" x14ac:dyDescent="0.3">
      <c r="A2085" s="265">
        <v>310104013</v>
      </c>
      <c r="B2085" s="265" t="s">
        <v>721</v>
      </c>
      <c r="C2085" s="11">
        <v>20</v>
      </c>
      <c r="D2085" s="11">
        <v>10</v>
      </c>
      <c r="E2085" s="11">
        <v>0</v>
      </c>
      <c r="F2085" s="11">
        <v>0</v>
      </c>
    </row>
    <row r="2086" x14ac:dyDescent="0.3">
      <c r="A2086" s="265">
        <v>101201018</v>
      </c>
      <c r="B2086" s="265" t="s">
        <v>2903</v>
      </c>
      <c r="C2086" s="11">
        <v>5</v>
      </c>
      <c r="D2086" s="11">
        <v>10</v>
      </c>
      <c r="E2086" s="11">
        <v>0</v>
      </c>
      <c r="F2086" s="11">
        <v>0</v>
      </c>
    </row>
    <row r="2087" x14ac:dyDescent="0.3">
      <c r="A2087" s="265">
        <v>101203007</v>
      </c>
      <c r="B2087" s="265" t="s">
        <v>2904</v>
      </c>
      <c r="C2087" s="11">
        <v>5</v>
      </c>
      <c r="D2087" s="11">
        <v>10</v>
      </c>
      <c r="E2087" s="11">
        <v>0</v>
      </c>
      <c r="F2087" s="11">
        <v>0</v>
      </c>
    </row>
    <row r="2088" x14ac:dyDescent="0.3">
      <c r="A2088" s="265">
        <v>312102007</v>
      </c>
      <c r="B2088" s="265" t="s">
        <v>900</v>
      </c>
      <c r="C2088" s="11">
        <v>23</v>
      </c>
      <c r="D2088" s="11">
        <v>10</v>
      </c>
      <c r="E2088" s="11">
        <v>0</v>
      </c>
      <c r="F2088" s="11">
        <v>0</v>
      </c>
    </row>
    <row r="2089" x14ac:dyDescent="0.3">
      <c r="A2089" s="265">
        <v>104502221</v>
      </c>
      <c r="B2089" s="265" t="s">
        <v>2905</v>
      </c>
      <c r="C2089" s="11">
        <v>6</v>
      </c>
      <c r="D2089" s="11">
        <v>10</v>
      </c>
      <c r="E2089" s="11">
        <v>0</v>
      </c>
      <c r="F2089" s="11">
        <v>0</v>
      </c>
    </row>
    <row r="2090" x14ac:dyDescent="0.3">
      <c r="A2090" s="265">
        <v>104502222</v>
      </c>
      <c r="B2090" s="265" t="s">
        <v>2906</v>
      </c>
      <c r="C2090" s="11">
        <v>6</v>
      </c>
      <c r="D2090" s="11">
        <v>10</v>
      </c>
      <c r="E2090" s="11">
        <v>0</v>
      </c>
      <c r="F2090" s="11">
        <v>0</v>
      </c>
    </row>
    <row r="2091" x14ac:dyDescent="0.3">
      <c r="A2091" s="265">
        <v>101101015</v>
      </c>
      <c r="B2091" s="265" t="s">
        <v>2907</v>
      </c>
      <c r="C2091" s="11">
        <v>6</v>
      </c>
      <c r="D2091" s="11">
        <v>10</v>
      </c>
      <c r="E2091" s="11">
        <v>0</v>
      </c>
      <c r="F2091" s="11">
        <v>0</v>
      </c>
    </row>
    <row r="2092" x14ac:dyDescent="0.3">
      <c r="A2092" s="265">
        <v>104502224</v>
      </c>
      <c r="B2092" s="265" t="s">
        <v>2908</v>
      </c>
      <c r="C2092" s="11">
        <v>6</v>
      </c>
      <c r="D2092" s="11">
        <v>10</v>
      </c>
      <c r="E2092" s="11">
        <v>0</v>
      </c>
      <c r="F2092" s="11">
        <v>0</v>
      </c>
    </row>
    <row r="2093" x14ac:dyDescent="0.3">
      <c r="A2093" s="265">
        <v>104502269</v>
      </c>
      <c r="B2093" s="265" t="s">
        <v>2909</v>
      </c>
      <c r="C2093" s="11">
        <v>8</v>
      </c>
      <c r="D2093" s="11">
        <v>10</v>
      </c>
      <c r="E2093" s="11">
        <v>0</v>
      </c>
      <c r="F2093" s="11">
        <v>0</v>
      </c>
    </row>
    <row r="2094" x14ac:dyDescent="0.3">
      <c r="A2094" s="265">
        <v>101702005</v>
      </c>
      <c r="B2094" s="265" t="s">
        <v>2910</v>
      </c>
      <c r="C2094" s="11">
        <v>1</v>
      </c>
      <c r="D2094" s="11">
        <v>10</v>
      </c>
      <c r="E2094" s="11">
        <v>0</v>
      </c>
      <c r="F2094" s="11">
        <v>0</v>
      </c>
    </row>
    <row r="2095" x14ac:dyDescent="0.3">
      <c r="A2095" s="265">
        <v>312102004</v>
      </c>
      <c r="B2095" s="265" t="s">
        <v>550</v>
      </c>
      <c r="C2095" s="11">
        <v>14</v>
      </c>
      <c r="D2095" s="11">
        <v>10</v>
      </c>
      <c r="E2095" s="11">
        <v>0</v>
      </c>
      <c r="F2095" s="11">
        <v>0</v>
      </c>
    </row>
    <row r="2096" x14ac:dyDescent="0.3">
      <c r="A2096" s="265">
        <v>101208007</v>
      </c>
      <c r="B2096" s="265" t="s">
        <v>2911</v>
      </c>
      <c r="C2096" s="11">
        <v>2</v>
      </c>
      <c r="D2096" s="11">
        <v>10</v>
      </c>
      <c r="E2096" s="11">
        <v>0</v>
      </c>
      <c r="F2096" s="11">
        <v>0</v>
      </c>
    </row>
    <row r="2097" x14ac:dyDescent="0.3">
      <c r="A2097" s="265">
        <v>101301009</v>
      </c>
      <c r="B2097" s="265" t="s">
        <v>2912</v>
      </c>
      <c r="C2097" s="11">
        <v>2</v>
      </c>
      <c r="D2097" s="11">
        <v>10</v>
      </c>
      <c r="E2097" s="11">
        <v>0</v>
      </c>
      <c r="F2097" s="11">
        <v>0</v>
      </c>
    </row>
    <row r="2098" x14ac:dyDescent="0.3">
      <c r="A2098" s="265">
        <v>101201019</v>
      </c>
      <c r="B2098" s="265" t="s">
        <v>2913</v>
      </c>
      <c r="C2098" s="11">
        <v>5</v>
      </c>
      <c r="D2098" s="11">
        <v>10</v>
      </c>
      <c r="E2098" s="11">
        <v>0</v>
      </c>
      <c r="F2098" s="11">
        <v>0</v>
      </c>
    </row>
    <row r="2099" x14ac:dyDescent="0.3">
      <c r="A2099" s="265">
        <v>104502261</v>
      </c>
      <c r="B2099" s="265" t="s">
        <v>2914</v>
      </c>
      <c r="C2099" s="11">
        <v>6</v>
      </c>
      <c r="D2099" s="11">
        <v>10</v>
      </c>
      <c r="E2099" s="11">
        <v>0</v>
      </c>
      <c r="F2099" s="11">
        <v>0</v>
      </c>
    </row>
    <row r="2100" x14ac:dyDescent="0.3">
      <c r="A2100" s="265">
        <v>104101998</v>
      </c>
      <c r="B2100" s="265" t="s">
        <v>2915</v>
      </c>
      <c r="C2100" s="11">
        <v>8</v>
      </c>
      <c r="D2100" s="11">
        <v>10</v>
      </c>
      <c r="E2100" s="11">
        <v>0</v>
      </c>
      <c r="F2100" s="11">
        <v>0</v>
      </c>
    </row>
    <row r="2101" x14ac:dyDescent="0.3">
      <c r="A2101" s="265">
        <v>104101871</v>
      </c>
      <c r="B2101" s="265" t="s">
        <v>2916</v>
      </c>
      <c r="C2101" s="11">
        <v>8</v>
      </c>
      <c r="D2101" s="11">
        <v>10</v>
      </c>
      <c r="E2101" s="11">
        <v>0</v>
      </c>
      <c r="F2101" s="11">
        <v>0</v>
      </c>
    </row>
    <row r="2102" x14ac:dyDescent="0.3">
      <c r="A2102" s="265">
        <v>104101872</v>
      </c>
      <c r="B2102" s="265" t="s">
        <v>2917</v>
      </c>
      <c r="C2102" s="11">
        <v>8</v>
      </c>
      <c r="D2102" s="11">
        <v>10</v>
      </c>
      <c r="E2102" s="11">
        <v>0</v>
      </c>
      <c r="F2102" s="11">
        <v>0</v>
      </c>
    </row>
    <row r="2103" x14ac:dyDescent="0.3">
      <c r="A2103" s="265">
        <v>104101972</v>
      </c>
      <c r="B2103" s="265" t="s">
        <v>2918</v>
      </c>
      <c r="C2103" s="11">
        <v>8</v>
      </c>
      <c r="D2103" s="11">
        <v>10</v>
      </c>
      <c r="E2103" s="11">
        <v>0</v>
      </c>
      <c r="F2103" s="11">
        <v>0</v>
      </c>
    </row>
    <row r="2104" x14ac:dyDescent="0.3">
      <c r="A2104" s="265">
        <v>104502434</v>
      </c>
      <c r="B2104" s="265" t="s">
        <v>2919</v>
      </c>
      <c r="C2104" s="11">
        <v>8</v>
      </c>
      <c r="D2104" s="11">
        <v>10</v>
      </c>
      <c r="E2104" s="11">
        <v>0</v>
      </c>
      <c r="F2104" s="11">
        <v>0</v>
      </c>
    </row>
    <row r="2105" x14ac:dyDescent="0.3">
      <c r="A2105" s="265">
        <v>104101896</v>
      </c>
      <c r="B2105" s="265" t="s">
        <v>2920</v>
      </c>
      <c r="C2105" s="11">
        <v>8</v>
      </c>
      <c r="D2105" s="11">
        <v>10</v>
      </c>
      <c r="E2105" s="11">
        <v>0</v>
      </c>
      <c r="F2105" s="11">
        <v>0</v>
      </c>
    </row>
    <row r="2106" x14ac:dyDescent="0.3">
      <c r="A2106" s="265">
        <v>104502370</v>
      </c>
      <c r="B2106" s="265" t="s">
        <v>2921</v>
      </c>
      <c r="C2106" s="11">
        <v>8</v>
      </c>
      <c r="D2106" s="11">
        <v>10</v>
      </c>
      <c r="E2106" s="11">
        <v>0</v>
      </c>
      <c r="F2106" s="11">
        <v>0</v>
      </c>
    </row>
    <row r="2107" x14ac:dyDescent="0.3">
      <c r="A2107" s="265">
        <v>104502366</v>
      </c>
      <c r="B2107" s="265" t="s">
        <v>2922</v>
      </c>
      <c r="C2107" s="11">
        <v>8</v>
      </c>
      <c r="D2107" s="11">
        <v>10</v>
      </c>
      <c r="E2107" s="11">
        <v>0</v>
      </c>
      <c r="F2107" s="11">
        <v>0</v>
      </c>
    </row>
    <row r="2108" x14ac:dyDescent="0.3">
      <c r="A2108" s="265">
        <v>104101997</v>
      </c>
      <c r="B2108" s="265" t="s">
        <v>2923</v>
      </c>
      <c r="C2108" s="11">
        <v>8</v>
      </c>
      <c r="D2108" s="11">
        <v>10</v>
      </c>
      <c r="E2108" s="11">
        <v>0</v>
      </c>
      <c r="F2108" s="11">
        <v>0</v>
      </c>
    </row>
    <row r="2109" x14ac:dyDescent="0.3">
      <c r="A2109" s="265">
        <v>104502250</v>
      </c>
      <c r="B2109" s="265" t="s">
        <v>2924</v>
      </c>
      <c r="C2109" s="11">
        <v>6</v>
      </c>
      <c r="D2109" s="11">
        <v>10</v>
      </c>
      <c r="E2109" s="11">
        <v>0</v>
      </c>
      <c r="F2109" s="11">
        <v>0</v>
      </c>
    </row>
    <row r="2110" x14ac:dyDescent="0.3">
      <c r="A2110" s="265">
        <v>104502226</v>
      </c>
      <c r="B2110" s="265" t="s">
        <v>2925</v>
      </c>
      <c r="C2110" s="11">
        <v>6</v>
      </c>
      <c r="D2110" s="11">
        <v>10</v>
      </c>
      <c r="E2110" s="11">
        <v>0</v>
      </c>
      <c r="F2110" s="11">
        <v>0</v>
      </c>
    </row>
    <row r="2111" x14ac:dyDescent="0.3">
      <c r="A2111" s="265">
        <v>101101057</v>
      </c>
      <c r="B2111" s="265" t="s">
        <v>2926</v>
      </c>
      <c r="C2111" s="11">
        <v>6</v>
      </c>
      <c r="D2111" s="11">
        <v>10</v>
      </c>
      <c r="E2111" s="11">
        <v>0</v>
      </c>
      <c r="F2111" s="11">
        <v>0</v>
      </c>
    </row>
    <row r="2112" x14ac:dyDescent="0.3">
      <c r="A2112" s="265">
        <v>101101019</v>
      </c>
      <c r="B2112" s="265" t="s">
        <v>2927</v>
      </c>
      <c r="C2112" s="11">
        <v>6</v>
      </c>
      <c r="D2112" s="11">
        <v>10</v>
      </c>
      <c r="E2112" s="11">
        <v>0</v>
      </c>
      <c r="F2112" s="11">
        <v>0</v>
      </c>
    </row>
    <row r="2113" x14ac:dyDescent="0.3">
      <c r="A2113" s="265">
        <v>104502228</v>
      </c>
      <c r="B2113" s="265" t="s">
        <v>2928</v>
      </c>
      <c r="C2113" s="11">
        <v>6</v>
      </c>
      <c r="D2113" s="11">
        <v>10</v>
      </c>
      <c r="E2113" s="11">
        <v>0</v>
      </c>
      <c r="F2113" s="11">
        <v>0</v>
      </c>
    </row>
    <row r="2114" x14ac:dyDescent="0.3">
      <c r="A2114" s="265">
        <v>104502229</v>
      </c>
      <c r="B2114" s="265" t="s">
        <v>2929</v>
      </c>
      <c r="C2114" s="11">
        <v>6</v>
      </c>
      <c r="D2114" s="11">
        <v>10</v>
      </c>
      <c r="E2114" s="11">
        <v>0</v>
      </c>
      <c r="F2114" s="11">
        <v>0</v>
      </c>
    </row>
    <row r="2115" x14ac:dyDescent="0.3">
      <c r="A2115" s="265">
        <v>104502230</v>
      </c>
      <c r="B2115" s="265" t="s">
        <v>2930</v>
      </c>
      <c r="C2115" s="11">
        <v>6</v>
      </c>
      <c r="D2115" s="11">
        <v>10</v>
      </c>
      <c r="E2115" s="11">
        <v>0</v>
      </c>
      <c r="F2115" s="11">
        <v>0</v>
      </c>
    </row>
    <row r="2116" x14ac:dyDescent="0.3">
      <c r="A2116" s="265">
        <v>104502257</v>
      </c>
      <c r="B2116" s="265" t="s">
        <v>2931</v>
      </c>
      <c r="C2116" s="11">
        <v>6</v>
      </c>
      <c r="D2116" s="11">
        <v>10</v>
      </c>
      <c r="E2116" s="11">
        <v>0</v>
      </c>
      <c r="F2116" s="11">
        <v>0</v>
      </c>
    </row>
    <row r="2117" x14ac:dyDescent="0.3">
      <c r="A2117" s="265">
        <v>101101051</v>
      </c>
      <c r="B2117" s="265" t="s">
        <v>2932</v>
      </c>
      <c r="C2117" s="11">
        <v>6</v>
      </c>
      <c r="D2117" s="11">
        <v>10</v>
      </c>
      <c r="E2117" s="11">
        <v>0</v>
      </c>
      <c r="F2117" s="11">
        <v>0</v>
      </c>
    </row>
    <row r="2118" x14ac:dyDescent="0.3">
      <c r="A2118" s="265">
        <v>104502262</v>
      </c>
      <c r="B2118" s="265" t="s">
        <v>2933</v>
      </c>
      <c r="C2118" s="11">
        <v>6</v>
      </c>
      <c r="D2118" s="11">
        <v>10</v>
      </c>
      <c r="E2118" s="11">
        <v>0</v>
      </c>
      <c r="F2118" s="11">
        <v>0</v>
      </c>
    </row>
    <row r="2119" x14ac:dyDescent="0.3">
      <c r="A2119" s="265">
        <v>104101565</v>
      </c>
      <c r="B2119" s="265" t="s">
        <v>2934</v>
      </c>
      <c r="C2119" s="11">
        <v>8</v>
      </c>
      <c r="D2119" s="11">
        <v>10</v>
      </c>
      <c r="E2119" s="11">
        <v>0</v>
      </c>
      <c r="F2119" s="11">
        <v>0</v>
      </c>
    </row>
    <row r="2120" x14ac:dyDescent="0.3">
      <c r="A2120" s="265">
        <v>104502285</v>
      </c>
      <c r="B2120" s="265" t="s">
        <v>2935</v>
      </c>
      <c r="C2120" s="11">
        <v>7</v>
      </c>
      <c r="D2120" s="11">
        <v>10</v>
      </c>
      <c r="E2120" s="11">
        <v>0</v>
      </c>
      <c r="F2120" s="11">
        <v>0</v>
      </c>
    </row>
    <row r="2121" x14ac:dyDescent="0.3">
      <c r="A2121" s="265">
        <v>104502231</v>
      </c>
      <c r="B2121" s="265" t="s">
        <v>2936</v>
      </c>
      <c r="C2121" s="11">
        <v>6</v>
      </c>
      <c r="D2121" s="11">
        <v>10</v>
      </c>
      <c r="E2121" s="11">
        <v>0</v>
      </c>
      <c r="F2121" s="11">
        <v>0</v>
      </c>
    </row>
    <row r="2122" x14ac:dyDescent="0.3">
      <c r="A2122" s="265">
        <v>104502428</v>
      </c>
      <c r="B2122" s="265" t="s">
        <v>2937</v>
      </c>
      <c r="C2122" s="11">
        <v>8</v>
      </c>
      <c r="D2122" s="11">
        <v>10</v>
      </c>
      <c r="E2122" s="11">
        <v>0</v>
      </c>
      <c r="F2122" s="11">
        <v>0</v>
      </c>
    </row>
    <row r="2123" x14ac:dyDescent="0.3">
      <c r="A2123" s="265">
        <v>104502232</v>
      </c>
      <c r="B2123" s="265" t="s">
        <v>2938</v>
      </c>
      <c r="C2123" s="11">
        <v>6</v>
      </c>
      <c r="D2123" s="11">
        <v>10</v>
      </c>
      <c r="E2123" s="11">
        <v>0</v>
      </c>
      <c r="F2123" s="11">
        <v>0</v>
      </c>
    </row>
    <row r="2124" x14ac:dyDescent="0.3">
      <c r="A2124" s="265">
        <v>104502433</v>
      </c>
      <c r="B2124" s="265" t="s">
        <v>2939</v>
      </c>
      <c r="C2124" s="11">
        <v>8</v>
      </c>
      <c r="D2124" s="11">
        <v>10</v>
      </c>
      <c r="E2124" s="11">
        <v>0</v>
      </c>
      <c r="F2124" s="11">
        <v>0</v>
      </c>
    </row>
    <row r="2125" x14ac:dyDescent="0.3">
      <c r="A2125" s="265">
        <v>104502234</v>
      </c>
      <c r="B2125" s="265" t="s">
        <v>2940</v>
      </c>
      <c r="C2125" s="11">
        <v>6</v>
      </c>
      <c r="D2125" s="11">
        <v>10</v>
      </c>
      <c r="E2125" s="11">
        <v>0</v>
      </c>
      <c r="F2125" s="11">
        <v>0</v>
      </c>
    </row>
    <row r="2126" x14ac:dyDescent="0.3">
      <c r="A2126" s="265">
        <v>104502235</v>
      </c>
      <c r="B2126" s="265" t="s">
        <v>2941</v>
      </c>
      <c r="C2126" s="11">
        <v>6</v>
      </c>
      <c r="D2126" s="11">
        <v>10</v>
      </c>
      <c r="E2126" s="11">
        <v>0</v>
      </c>
      <c r="F2126" s="11">
        <v>0</v>
      </c>
    </row>
    <row r="2127" x14ac:dyDescent="0.3">
      <c r="A2127" s="265">
        <v>104502236</v>
      </c>
      <c r="B2127" s="265" t="s">
        <v>2942</v>
      </c>
      <c r="C2127" s="11">
        <v>6</v>
      </c>
      <c r="D2127" s="11">
        <v>10</v>
      </c>
      <c r="E2127" s="11">
        <v>0</v>
      </c>
      <c r="F2127" s="11">
        <v>0</v>
      </c>
    </row>
    <row r="2128" x14ac:dyDescent="0.3">
      <c r="A2128" s="265">
        <v>104502237</v>
      </c>
      <c r="B2128" s="265" t="s">
        <v>2943</v>
      </c>
      <c r="C2128" s="11">
        <v>6</v>
      </c>
      <c r="D2128" s="11">
        <v>10</v>
      </c>
      <c r="E2128" s="11">
        <v>0</v>
      </c>
      <c r="F2128" s="11">
        <v>0</v>
      </c>
    </row>
    <row r="2129" x14ac:dyDescent="0.3">
      <c r="A2129" s="265">
        <v>101101030</v>
      </c>
      <c r="B2129" s="265" t="s">
        <v>2944</v>
      </c>
      <c r="C2129" s="11">
        <v>6</v>
      </c>
      <c r="D2129" s="11">
        <v>10</v>
      </c>
      <c r="E2129" s="11">
        <v>0</v>
      </c>
      <c r="F2129" s="11">
        <v>0</v>
      </c>
    </row>
    <row r="2130" x14ac:dyDescent="0.3">
      <c r="A2130" s="265">
        <v>104502263</v>
      </c>
      <c r="B2130" s="265" t="s">
        <v>2945</v>
      </c>
      <c r="C2130" s="11">
        <v>6</v>
      </c>
      <c r="D2130" s="11">
        <v>10</v>
      </c>
      <c r="E2130" s="11">
        <v>0</v>
      </c>
      <c r="F2130" s="11">
        <v>0</v>
      </c>
    </row>
    <row r="2131" x14ac:dyDescent="0.3">
      <c r="A2131" s="265">
        <v>104101699</v>
      </c>
      <c r="B2131" s="265" t="s">
        <v>2946</v>
      </c>
      <c r="C2131" s="11">
        <v>8</v>
      </c>
      <c r="D2131" s="11">
        <v>10</v>
      </c>
      <c r="E2131" s="11">
        <v>0</v>
      </c>
      <c r="F2131" s="11">
        <v>0</v>
      </c>
    </row>
    <row r="2132" x14ac:dyDescent="0.3">
      <c r="A2132" s="265">
        <v>101211008</v>
      </c>
      <c r="B2132" s="265" t="s">
        <v>2947</v>
      </c>
      <c r="C2132" s="11">
        <v>5</v>
      </c>
      <c r="D2132" s="11">
        <v>10</v>
      </c>
      <c r="E2132" s="11">
        <v>0</v>
      </c>
      <c r="F2132" s="11">
        <v>0</v>
      </c>
    </row>
    <row r="2133" x14ac:dyDescent="0.3">
      <c r="A2133" s="265">
        <v>101210014</v>
      </c>
      <c r="B2133" s="265" t="s">
        <v>2948</v>
      </c>
      <c r="C2133" s="11">
        <v>5</v>
      </c>
      <c r="D2133" s="11">
        <v>10</v>
      </c>
      <c r="E2133" s="11">
        <v>0</v>
      </c>
      <c r="F2133" s="11">
        <v>0</v>
      </c>
    </row>
    <row r="2134" x14ac:dyDescent="0.3">
      <c r="A2134" s="265">
        <v>101210027</v>
      </c>
      <c r="B2134" s="265" t="s">
        <v>2949</v>
      </c>
      <c r="C2134" s="11">
        <v>5</v>
      </c>
      <c r="D2134" s="11">
        <v>10</v>
      </c>
      <c r="E2134" s="11">
        <v>0</v>
      </c>
      <c r="F2134" s="11">
        <v>0</v>
      </c>
    </row>
    <row r="2135" x14ac:dyDescent="0.3">
      <c r="A2135" s="265">
        <v>101210018</v>
      </c>
      <c r="B2135" s="265" t="s">
        <v>2950</v>
      </c>
      <c r="C2135" s="11">
        <v>5</v>
      </c>
      <c r="D2135" s="11">
        <v>10</v>
      </c>
      <c r="E2135" s="11">
        <v>0</v>
      </c>
      <c r="F2135" s="11">
        <v>0</v>
      </c>
    </row>
    <row r="2136" x14ac:dyDescent="0.3">
      <c r="A2136" s="265">
        <v>104101073</v>
      </c>
      <c r="B2136" s="265" t="s">
        <v>2951</v>
      </c>
      <c r="C2136" s="11">
        <v>8</v>
      </c>
      <c r="D2136" s="11">
        <v>10</v>
      </c>
      <c r="E2136" s="11">
        <v>0</v>
      </c>
      <c r="F2136" s="11">
        <v>0</v>
      </c>
    </row>
    <row r="2137" x14ac:dyDescent="0.3">
      <c r="A2137" s="265">
        <v>103101413</v>
      </c>
      <c r="B2137" s="265" t="s">
        <v>2952</v>
      </c>
      <c r="C2137" s="11">
        <v>8</v>
      </c>
      <c r="D2137" s="11">
        <v>10</v>
      </c>
      <c r="E2137" s="11">
        <v>0</v>
      </c>
      <c r="F2137" s="11">
        <v>0</v>
      </c>
    </row>
    <row r="2138" x14ac:dyDescent="0.3">
      <c r="A2138" s="265">
        <v>104101299</v>
      </c>
      <c r="B2138" s="265" t="s">
        <v>2953</v>
      </c>
      <c r="C2138" s="11">
        <v>8</v>
      </c>
      <c r="D2138" s="11">
        <v>10</v>
      </c>
      <c r="E2138" s="11">
        <v>0</v>
      </c>
      <c r="F2138" s="11">
        <v>0</v>
      </c>
    </row>
    <row r="2139" x14ac:dyDescent="0.3">
      <c r="A2139" s="265">
        <v>104101669</v>
      </c>
      <c r="B2139" s="265" t="s">
        <v>2954</v>
      </c>
      <c r="C2139" s="11">
        <v>8</v>
      </c>
      <c r="D2139" s="11">
        <v>10</v>
      </c>
      <c r="E2139" s="11">
        <v>0</v>
      </c>
      <c r="F2139" s="11">
        <v>0</v>
      </c>
    </row>
    <row r="2140" x14ac:dyDescent="0.3">
      <c r="A2140" s="265">
        <v>104502503</v>
      </c>
      <c r="B2140" s="265" t="s">
        <v>2955</v>
      </c>
      <c r="C2140" s="11">
        <v>8</v>
      </c>
      <c r="D2140" s="11">
        <v>10</v>
      </c>
      <c r="E2140" s="11">
        <v>0</v>
      </c>
      <c r="F2140" s="11">
        <v>0</v>
      </c>
    </row>
    <row r="2141" x14ac:dyDescent="0.3">
      <c r="A2141" s="265">
        <v>104101074</v>
      </c>
      <c r="B2141" s="265" t="s">
        <v>2956</v>
      </c>
      <c r="C2141" s="11">
        <v>8</v>
      </c>
      <c r="D2141" s="11">
        <v>10</v>
      </c>
      <c r="E2141" s="11">
        <v>0</v>
      </c>
      <c r="F2141" s="11">
        <v>0</v>
      </c>
    </row>
    <row r="2142" x14ac:dyDescent="0.3">
      <c r="A2142" s="265">
        <v>104101300</v>
      </c>
      <c r="B2142" s="265" t="s">
        <v>2957</v>
      </c>
      <c r="C2142" s="11">
        <v>8</v>
      </c>
      <c r="D2142" s="11">
        <v>10</v>
      </c>
      <c r="E2142" s="11">
        <v>0</v>
      </c>
      <c r="F2142" s="11">
        <v>0</v>
      </c>
    </row>
    <row r="2143" x14ac:dyDescent="0.3">
      <c r="A2143" s="265">
        <v>104502239</v>
      </c>
      <c r="B2143" s="265" t="s">
        <v>2958</v>
      </c>
      <c r="C2143" s="11">
        <v>6</v>
      </c>
      <c r="D2143" s="11">
        <v>10</v>
      </c>
      <c r="E2143" s="11">
        <v>0</v>
      </c>
      <c r="F2143" s="11">
        <v>0</v>
      </c>
    </row>
    <row r="2144" x14ac:dyDescent="0.3">
      <c r="A2144" s="265">
        <v>104502240</v>
      </c>
      <c r="B2144" s="265" t="s">
        <v>2959</v>
      </c>
      <c r="C2144" s="11">
        <v>6</v>
      </c>
      <c r="D2144" s="11">
        <v>10</v>
      </c>
      <c r="E2144" s="11">
        <v>0</v>
      </c>
      <c r="F2144" s="11">
        <v>0</v>
      </c>
    </row>
    <row r="2145" x14ac:dyDescent="0.3">
      <c r="A2145" s="265">
        <v>104502241</v>
      </c>
      <c r="B2145" s="265" t="s">
        <v>2960</v>
      </c>
      <c r="C2145" s="11">
        <v>6</v>
      </c>
      <c r="D2145" s="11">
        <v>10</v>
      </c>
      <c r="E2145" s="11">
        <v>0</v>
      </c>
      <c r="F2145" s="11">
        <v>0</v>
      </c>
    </row>
    <row r="2146" x14ac:dyDescent="0.3">
      <c r="A2146" s="265">
        <v>104502242</v>
      </c>
      <c r="B2146" s="265" t="s">
        <v>2961</v>
      </c>
      <c r="C2146" s="11">
        <v>6</v>
      </c>
      <c r="D2146" s="11">
        <v>10</v>
      </c>
      <c r="E2146" s="11">
        <v>0</v>
      </c>
      <c r="F2146" s="11">
        <v>0</v>
      </c>
    </row>
    <row r="2147" x14ac:dyDescent="0.3">
      <c r="A2147" s="265">
        <v>104502243</v>
      </c>
      <c r="B2147" s="265" t="s">
        <v>2962</v>
      </c>
      <c r="C2147" s="11">
        <v>6</v>
      </c>
      <c r="D2147" s="11">
        <v>10</v>
      </c>
      <c r="E2147" s="11">
        <v>0</v>
      </c>
      <c r="F2147" s="11">
        <v>0</v>
      </c>
    </row>
    <row r="2148" x14ac:dyDescent="0.3">
      <c r="A2148" s="265">
        <v>101101036</v>
      </c>
      <c r="B2148" s="265" t="s">
        <v>2963</v>
      </c>
      <c r="C2148" s="11">
        <v>6</v>
      </c>
      <c r="D2148" s="11">
        <v>10</v>
      </c>
      <c r="E2148" s="11">
        <v>0</v>
      </c>
      <c r="F2148" s="11">
        <v>0</v>
      </c>
    </row>
    <row r="2149" x14ac:dyDescent="0.3">
      <c r="A2149" s="265">
        <v>603101076</v>
      </c>
      <c r="B2149" s="265" t="s">
        <v>771</v>
      </c>
      <c r="C2149" s="11">
        <v>20</v>
      </c>
      <c r="D2149" s="11">
        <v>10</v>
      </c>
      <c r="E2149" s="11">
        <v>0</v>
      </c>
      <c r="F2149" s="11">
        <v>0</v>
      </c>
    </row>
    <row r="2150" x14ac:dyDescent="0.3">
      <c r="A2150" s="265">
        <v>310104001</v>
      </c>
      <c r="B2150" s="265" t="s">
        <v>891</v>
      </c>
      <c r="C2150" s="11">
        <v>23</v>
      </c>
      <c r="D2150" s="11">
        <v>10</v>
      </c>
      <c r="E2150" s="11">
        <v>0</v>
      </c>
      <c r="F2150" s="11">
        <v>0</v>
      </c>
    </row>
    <row r="2151" x14ac:dyDescent="0.3">
      <c r="A2151" s="265">
        <v>202501001</v>
      </c>
      <c r="B2151" s="265" t="s">
        <v>2964</v>
      </c>
      <c r="C2151" s="11">
        <v>12</v>
      </c>
      <c r="D2151" s="11">
        <v>10</v>
      </c>
      <c r="E2151" s="11">
        <v>0</v>
      </c>
      <c r="F2151" s="11">
        <v>0</v>
      </c>
    </row>
    <row r="2152" x14ac:dyDescent="0.3">
      <c r="A2152" s="265">
        <v>202501002</v>
      </c>
      <c r="B2152" s="265" t="s">
        <v>2965</v>
      </c>
      <c r="C2152" s="11">
        <v>12</v>
      </c>
      <c r="D2152" s="11">
        <v>10</v>
      </c>
      <c r="E2152" s="11">
        <v>0</v>
      </c>
      <c r="F2152" s="11">
        <v>0</v>
      </c>
    </row>
    <row r="2153" x14ac:dyDescent="0.3">
      <c r="A2153" s="265">
        <v>202301025</v>
      </c>
      <c r="B2153" s="265" t="s">
        <v>2966</v>
      </c>
      <c r="C2153" s="11">
        <v>12</v>
      </c>
      <c r="D2153" s="11">
        <v>10</v>
      </c>
      <c r="E2153" s="11">
        <v>0</v>
      </c>
      <c r="F2153" s="11">
        <v>0</v>
      </c>
    </row>
    <row r="2154" x14ac:dyDescent="0.3">
      <c r="A2154" s="265">
        <v>203101003</v>
      </c>
      <c r="B2154" s="265" t="s">
        <v>2967</v>
      </c>
      <c r="C2154" s="11">
        <v>12</v>
      </c>
      <c r="D2154" s="11">
        <v>10</v>
      </c>
      <c r="E2154" s="11">
        <v>0</v>
      </c>
      <c r="F2154" s="11">
        <v>0</v>
      </c>
    </row>
    <row r="2155" x14ac:dyDescent="0.3">
      <c r="A2155" s="265">
        <v>701304002</v>
      </c>
      <c r="B2155" s="265" t="s">
        <v>567</v>
      </c>
      <c r="C2155" s="11">
        <v>15</v>
      </c>
      <c r="D2155" s="11">
        <v>10</v>
      </c>
      <c r="E2155" s="11">
        <v>0</v>
      </c>
      <c r="F2155" s="11">
        <v>0</v>
      </c>
    </row>
    <row r="2156" x14ac:dyDescent="0.3">
      <c r="A2156" s="265">
        <v>104101727</v>
      </c>
      <c r="B2156" s="265" t="s">
        <v>2968</v>
      </c>
      <c r="C2156" s="11">
        <v>8</v>
      </c>
      <c r="D2156" s="11">
        <v>10</v>
      </c>
      <c r="E2156" s="11">
        <v>0</v>
      </c>
      <c r="F2156" s="11">
        <v>0</v>
      </c>
    </row>
    <row r="2157" x14ac:dyDescent="0.3">
      <c r="A2157" s="265">
        <v>104102077</v>
      </c>
      <c r="B2157" s="265" t="s">
        <v>2969</v>
      </c>
      <c r="C2157" s="11">
        <v>7</v>
      </c>
      <c r="D2157" s="11">
        <v>10</v>
      </c>
      <c r="E2157" s="11">
        <v>0</v>
      </c>
      <c r="F2157" s="11">
        <v>0</v>
      </c>
    </row>
    <row r="2158" x14ac:dyDescent="0.3">
      <c r="A2158" s="265">
        <v>202502019</v>
      </c>
      <c r="B2158" s="265" t="s">
        <v>2970</v>
      </c>
      <c r="C2158" s="11">
        <v>12</v>
      </c>
      <c r="D2158" s="11">
        <v>10</v>
      </c>
      <c r="E2158" s="11">
        <v>0</v>
      </c>
      <c r="F2158" s="11">
        <v>0</v>
      </c>
    </row>
    <row r="2159" x14ac:dyDescent="0.3">
      <c r="A2159" s="265">
        <v>202402117</v>
      </c>
      <c r="B2159" s="265" t="s">
        <v>2971</v>
      </c>
      <c r="C2159" s="11">
        <v>12</v>
      </c>
      <c r="D2159" s="11">
        <v>10</v>
      </c>
      <c r="E2159" s="11">
        <v>0</v>
      </c>
      <c r="F2159" s="11">
        <v>0</v>
      </c>
    </row>
    <row r="2160" x14ac:dyDescent="0.3">
      <c r="A2160" s="265">
        <v>202402042</v>
      </c>
      <c r="B2160" s="265" t="s">
        <v>2972</v>
      </c>
      <c r="C2160" s="11">
        <v>12</v>
      </c>
      <c r="D2160" s="11">
        <v>10</v>
      </c>
      <c r="E2160" s="11">
        <v>0</v>
      </c>
      <c r="F2160" s="11">
        <v>0</v>
      </c>
    </row>
    <row r="2161" x14ac:dyDescent="0.3">
      <c r="A2161" s="265">
        <v>202402044</v>
      </c>
      <c r="B2161" s="265" t="s">
        <v>2973</v>
      </c>
      <c r="C2161" s="11">
        <v>12</v>
      </c>
      <c r="D2161" s="11">
        <v>10</v>
      </c>
      <c r="E2161" s="11">
        <v>0</v>
      </c>
      <c r="F2161" s="11">
        <v>0</v>
      </c>
    </row>
    <row r="2162" x14ac:dyDescent="0.3">
      <c r="A2162" s="265">
        <v>202202025</v>
      </c>
      <c r="B2162" s="265" t="s">
        <v>2974</v>
      </c>
      <c r="C2162" s="11">
        <v>12</v>
      </c>
      <c r="D2162" s="11">
        <v>10</v>
      </c>
      <c r="E2162" s="11">
        <v>0</v>
      </c>
      <c r="F2162" s="11">
        <v>0</v>
      </c>
    </row>
    <row r="2163" x14ac:dyDescent="0.3">
      <c r="A2163" s="265">
        <v>202302041</v>
      </c>
      <c r="B2163" s="265" t="s">
        <v>2975</v>
      </c>
      <c r="C2163" s="11">
        <v>12</v>
      </c>
      <c r="D2163" s="11">
        <v>10</v>
      </c>
      <c r="E2163" s="11">
        <v>0</v>
      </c>
      <c r="F2163" s="11">
        <v>0</v>
      </c>
    </row>
    <row r="2164" x14ac:dyDescent="0.3">
      <c r="A2164" s="265">
        <v>202302045</v>
      </c>
      <c r="B2164" s="265" t="s">
        <v>2976</v>
      </c>
      <c r="C2164" s="11">
        <v>12</v>
      </c>
      <c r="D2164" s="11">
        <v>10</v>
      </c>
      <c r="E2164" s="11">
        <v>0</v>
      </c>
      <c r="F2164" s="11">
        <v>0</v>
      </c>
    </row>
    <row r="2165" x14ac:dyDescent="0.3">
      <c r="A2165" s="265">
        <v>202402040</v>
      </c>
      <c r="B2165" s="265" t="s">
        <v>2977</v>
      </c>
      <c r="C2165" s="11">
        <v>12</v>
      </c>
      <c r="D2165" s="11">
        <v>10</v>
      </c>
      <c r="E2165" s="11">
        <v>0</v>
      </c>
      <c r="F2165" s="11">
        <v>0</v>
      </c>
    </row>
    <row r="2166" x14ac:dyDescent="0.3">
      <c r="A2166" s="265">
        <v>202102022</v>
      </c>
      <c r="B2166" s="265" t="s">
        <v>2978</v>
      </c>
      <c r="C2166" s="11">
        <v>12</v>
      </c>
      <c r="D2166" s="11">
        <v>10</v>
      </c>
      <c r="E2166" s="11">
        <v>0</v>
      </c>
      <c r="F2166" s="11">
        <v>0</v>
      </c>
    </row>
    <row r="2167" x14ac:dyDescent="0.3">
      <c r="A2167" s="265">
        <v>202302115</v>
      </c>
      <c r="B2167" s="265" t="s">
        <v>2979</v>
      </c>
      <c r="C2167" s="11">
        <v>12</v>
      </c>
      <c r="D2167" s="11">
        <v>10</v>
      </c>
      <c r="E2167" s="11">
        <v>0</v>
      </c>
      <c r="F2167" s="11">
        <v>0</v>
      </c>
    </row>
    <row r="2168" x14ac:dyDescent="0.3">
      <c r="A2168" s="265">
        <v>202302128</v>
      </c>
      <c r="B2168" s="265" t="s">
        <v>2980</v>
      </c>
      <c r="C2168" s="11">
        <v>12</v>
      </c>
      <c r="D2168" s="11">
        <v>10</v>
      </c>
      <c r="E2168" s="11">
        <v>0</v>
      </c>
      <c r="F2168" s="11">
        <v>0</v>
      </c>
    </row>
    <row r="2169" x14ac:dyDescent="0.3">
      <c r="A2169" s="265">
        <v>202302149</v>
      </c>
      <c r="B2169" s="265" t="s">
        <v>2981</v>
      </c>
      <c r="C2169" s="11">
        <v>12</v>
      </c>
      <c r="D2169" s="11">
        <v>10</v>
      </c>
      <c r="E2169" s="11">
        <v>0</v>
      </c>
      <c r="F2169" s="11">
        <v>0</v>
      </c>
    </row>
    <row r="2170" x14ac:dyDescent="0.3">
      <c r="A2170" s="265">
        <v>202402120</v>
      </c>
      <c r="B2170" s="265" t="s">
        <v>2982</v>
      </c>
      <c r="C2170" s="11">
        <v>12</v>
      </c>
      <c r="D2170" s="11">
        <v>10</v>
      </c>
      <c r="E2170" s="11">
        <v>0</v>
      </c>
      <c r="F2170" s="11">
        <v>0</v>
      </c>
    </row>
    <row r="2171" x14ac:dyDescent="0.3">
      <c r="A2171" s="265">
        <v>202402039</v>
      </c>
      <c r="B2171" s="265" t="s">
        <v>2983</v>
      </c>
      <c r="C2171" s="11">
        <v>12</v>
      </c>
      <c r="D2171" s="11">
        <v>10</v>
      </c>
      <c r="E2171" s="11">
        <v>0</v>
      </c>
      <c r="F2171" s="11">
        <v>0</v>
      </c>
    </row>
    <row r="2172" x14ac:dyDescent="0.3">
      <c r="A2172" s="265">
        <v>205103022</v>
      </c>
      <c r="B2172" s="265" t="s">
        <v>517</v>
      </c>
      <c r="C2172" s="11">
        <v>13</v>
      </c>
      <c r="D2172" s="11">
        <v>10</v>
      </c>
      <c r="E2172" s="11">
        <v>0</v>
      </c>
      <c r="F2172" s="11">
        <v>0</v>
      </c>
    </row>
    <row r="2173" x14ac:dyDescent="0.3">
      <c r="A2173" s="265">
        <v>104502460</v>
      </c>
      <c r="B2173" s="265" t="s">
        <v>2984</v>
      </c>
      <c r="C2173" s="11">
        <v>8</v>
      </c>
      <c r="D2173" s="11">
        <v>10</v>
      </c>
      <c r="E2173" s="11">
        <v>0</v>
      </c>
      <c r="F2173" s="11">
        <v>0</v>
      </c>
    </row>
    <row r="2174" x14ac:dyDescent="0.3">
      <c r="A2174" s="265">
        <v>101701041</v>
      </c>
      <c r="B2174" s="265" t="s">
        <v>2985</v>
      </c>
      <c r="C2174" s="11">
        <v>1</v>
      </c>
      <c r="D2174" s="11">
        <v>10</v>
      </c>
      <c r="E2174" s="11">
        <v>0</v>
      </c>
      <c r="F2174" s="11">
        <v>0</v>
      </c>
    </row>
    <row r="2175" x14ac:dyDescent="0.3">
      <c r="A2175" s="265">
        <v>104101632</v>
      </c>
      <c r="B2175" s="265" t="s">
        <v>2986</v>
      </c>
      <c r="C2175" s="11">
        <v>8</v>
      </c>
      <c r="D2175" s="11">
        <v>10</v>
      </c>
      <c r="E2175" s="11">
        <v>0</v>
      </c>
      <c r="F2175" s="11">
        <v>0</v>
      </c>
    </row>
    <row r="2176" x14ac:dyDescent="0.3">
      <c r="A2176" s="265">
        <v>101701042</v>
      </c>
      <c r="B2176" s="265" t="s">
        <v>2987</v>
      </c>
      <c r="C2176" s="11">
        <v>1</v>
      </c>
      <c r="D2176" s="11">
        <v>10</v>
      </c>
      <c r="E2176" s="11">
        <v>0</v>
      </c>
      <c r="F2176" s="11">
        <v>0</v>
      </c>
    </row>
    <row r="2177" x14ac:dyDescent="0.3">
      <c r="A2177" s="265">
        <v>104101075</v>
      </c>
      <c r="B2177" s="265" t="s">
        <v>2988</v>
      </c>
      <c r="C2177" s="11">
        <v>8</v>
      </c>
      <c r="D2177" s="11">
        <v>10</v>
      </c>
      <c r="E2177" s="11">
        <v>0</v>
      </c>
      <c r="F2177" s="11">
        <v>0</v>
      </c>
    </row>
    <row r="2178" x14ac:dyDescent="0.3">
      <c r="A2178" s="265">
        <v>104502548</v>
      </c>
      <c r="B2178" s="265" t="s">
        <v>2989</v>
      </c>
      <c r="C2178" s="11">
        <v>8</v>
      </c>
      <c r="D2178" s="11">
        <v>10</v>
      </c>
      <c r="E2178" s="11">
        <v>0</v>
      </c>
      <c r="F2178" s="11">
        <v>0</v>
      </c>
    </row>
    <row r="2179" x14ac:dyDescent="0.3">
      <c r="A2179" s="265">
        <v>101904025</v>
      </c>
      <c r="B2179" s="265" t="s">
        <v>2990</v>
      </c>
      <c r="C2179" s="11">
        <v>8</v>
      </c>
      <c r="D2179" s="11">
        <v>10</v>
      </c>
      <c r="E2179" s="11">
        <v>0</v>
      </c>
      <c r="F2179" s="11">
        <v>0</v>
      </c>
    </row>
    <row r="2180" x14ac:dyDescent="0.3">
      <c r="A2180" s="265">
        <v>701304001</v>
      </c>
      <c r="B2180" s="265" t="s">
        <v>566</v>
      </c>
      <c r="C2180" s="11">
        <v>15</v>
      </c>
      <c r="D2180" s="11">
        <v>10</v>
      </c>
      <c r="E2180" s="11">
        <v>0</v>
      </c>
      <c r="F2180" s="11">
        <v>0</v>
      </c>
    </row>
    <row r="2181" x14ac:dyDescent="0.3">
      <c r="A2181" s="265">
        <v>709101001</v>
      </c>
      <c r="B2181" s="265" t="s">
        <v>1336</v>
      </c>
      <c r="C2181" s="11">
        <v>40</v>
      </c>
      <c r="D2181" s="11">
        <v>10</v>
      </c>
      <c r="E2181" s="11">
        <v>0</v>
      </c>
      <c r="F2181" s="11">
        <v>0</v>
      </c>
    </row>
    <row r="2182" x14ac:dyDescent="0.3">
      <c r="A2182" s="265">
        <v>709101002</v>
      </c>
      <c r="B2182" s="265" t="s">
        <v>1337</v>
      </c>
      <c r="C2182" s="11">
        <v>40</v>
      </c>
      <c r="D2182" s="11">
        <v>10</v>
      </c>
      <c r="E2182" s="11">
        <v>0</v>
      </c>
      <c r="F2182" s="11">
        <v>0</v>
      </c>
    </row>
    <row r="2183" x14ac:dyDescent="0.3">
      <c r="A2183" s="265">
        <v>310103039</v>
      </c>
      <c r="B2183" s="265" t="s">
        <v>833</v>
      </c>
      <c r="C2183" s="11">
        <v>22</v>
      </c>
      <c r="D2183" s="11">
        <v>10</v>
      </c>
      <c r="E2183" s="11">
        <v>0</v>
      </c>
      <c r="F2183" s="11">
        <v>0</v>
      </c>
    </row>
    <row r="2184" x14ac:dyDescent="0.3">
      <c r="A2184" s="265">
        <v>104101076</v>
      </c>
      <c r="B2184" s="265" t="s">
        <v>2991</v>
      </c>
      <c r="C2184" s="11">
        <v>8</v>
      </c>
      <c r="D2184" s="11">
        <v>10</v>
      </c>
      <c r="E2184" s="11">
        <v>0</v>
      </c>
      <c r="F2184" s="11">
        <v>0</v>
      </c>
    </row>
    <row r="2185" x14ac:dyDescent="0.3">
      <c r="A2185" s="265">
        <v>104101449</v>
      </c>
      <c r="B2185" s="265" t="s">
        <v>2992</v>
      </c>
      <c r="C2185" s="11">
        <v>8</v>
      </c>
      <c r="D2185" s="11">
        <v>10</v>
      </c>
      <c r="E2185" s="11">
        <v>0</v>
      </c>
      <c r="F2185" s="11">
        <v>0</v>
      </c>
    </row>
    <row r="2186" x14ac:dyDescent="0.3">
      <c r="A2186" s="265">
        <v>104101301</v>
      </c>
      <c r="B2186" s="265" t="s">
        <v>2993</v>
      </c>
      <c r="C2186" s="11">
        <v>8</v>
      </c>
      <c r="D2186" s="11">
        <v>10</v>
      </c>
      <c r="E2186" s="11">
        <v>0</v>
      </c>
      <c r="F2186" s="11">
        <v>0</v>
      </c>
    </row>
    <row r="2187" x14ac:dyDescent="0.3">
      <c r="A2187" s="265">
        <v>309101014</v>
      </c>
      <c r="B2187" s="265" t="s">
        <v>387</v>
      </c>
      <c r="C2187" s="11">
        <v>27</v>
      </c>
      <c r="D2187" s="11">
        <v>10</v>
      </c>
      <c r="E2187" s="11">
        <v>0</v>
      </c>
      <c r="F2187" s="11">
        <v>1</v>
      </c>
    </row>
    <row r="2188" x14ac:dyDescent="0.3">
      <c r="A2188" s="265">
        <v>201102007</v>
      </c>
      <c r="B2188" s="265" t="s">
        <v>2994</v>
      </c>
      <c r="C2188" s="11">
        <v>12</v>
      </c>
      <c r="D2188" s="11">
        <v>10</v>
      </c>
      <c r="E2188" s="11">
        <v>0</v>
      </c>
      <c r="F2188" s="11">
        <v>0</v>
      </c>
    </row>
    <row r="2189" x14ac:dyDescent="0.3">
      <c r="A2189" s="265">
        <v>709101003</v>
      </c>
      <c r="B2189" s="265" t="s">
        <v>1205</v>
      </c>
      <c r="C2189" s="11">
        <v>36</v>
      </c>
      <c r="D2189" s="11">
        <v>10</v>
      </c>
      <c r="E2189" s="11">
        <v>0</v>
      </c>
      <c r="F2189" s="11">
        <v>0</v>
      </c>
    </row>
    <row r="2190" x14ac:dyDescent="0.3">
      <c r="A2190" s="265">
        <v>503301001</v>
      </c>
      <c r="B2190" s="265" t="s">
        <v>1200</v>
      </c>
      <c r="C2190" s="11">
        <v>36</v>
      </c>
      <c r="D2190" s="11">
        <v>10</v>
      </c>
      <c r="E2190" s="11">
        <v>0</v>
      </c>
      <c r="F2190" s="11">
        <v>0</v>
      </c>
    </row>
    <row r="2191" x14ac:dyDescent="0.3">
      <c r="A2191" s="265">
        <v>104101940</v>
      </c>
      <c r="B2191" s="265" t="s">
        <v>2995</v>
      </c>
      <c r="C2191" s="11">
        <v>8</v>
      </c>
      <c r="D2191" s="11">
        <v>10</v>
      </c>
      <c r="E2191" s="11">
        <v>0</v>
      </c>
      <c r="F2191" s="11">
        <v>0</v>
      </c>
    </row>
    <row r="2192" x14ac:dyDescent="0.3">
      <c r="A2192" s="265">
        <v>104101942</v>
      </c>
      <c r="B2192" s="265" t="s">
        <v>2996</v>
      </c>
      <c r="C2192" s="11">
        <v>8</v>
      </c>
      <c r="D2192" s="11">
        <v>10</v>
      </c>
      <c r="E2192" s="11">
        <v>0</v>
      </c>
      <c r="F2192" s="11">
        <v>0</v>
      </c>
    </row>
    <row r="2193" x14ac:dyDescent="0.3">
      <c r="A2193" s="265">
        <v>104101941</v>
      </c>
      <c r="B2193" s="265" t="s">
        <v>2997</v>
      </c>
      <c r="C2193" s="11">
        <v>8</v>
      </c>
      <c r="D2193" s="11">
        <v>10</v>
      </c>
      <c r="E2193" s="11">
        <v>0</v>
      </c>
      <c r="F2193" s="11">
        <v>0</v>
      </c>
    </row>
    <row r="2194" x14ac:dyDescent="0.3">
      <c r="A2194" s="265">
        <v>104101939</v>
      </c>
      <c r="B2194" s="265" t="s">
        <v>2998</v>
      </c>
      <c r="C2194" s="11">
        <v>8</v>
      </c>
      <c r="D2194" s="11">
        <v>10</v>
      </c>
      <c r="E2194" s="11">
        <v>0</v>
      </c>
      <c r="F2194" s="11">
        <v>0</v>
      </c>
    </row>
    <row r="2195" x14ac:dyDescent="0.3">
      <c r="A2195" s="265">
        <v>701302017</v>
      </c>
      <c r="B2195" s="265" t="s">
        <v>649</v>
      </c>
      <c r="C2195" s="11">
        <v>19</v>
      </c>
      <c r="D2195" s="11">
        <v>10</v>
      </c>
      <c r="E2195" s="11">
        <v>0</v>
      </c>
      <c r="F2195" s="11">
        <v>0</v>
      </c>
    </row>
    <row r="2196" x14ac:dyDescent="0.3">
      <c r="A2196" s="265">
        <v>701302018</v>
      </c>
      <c r="B2196" s="265" t="s">
        <v>650</v>
      </c>
      <c r="C2196" s="11">
        <v>19</v>
      </c>
      <c r="D2196" s="11">
        <v>10</v>
      </c>
      <c r="E2196" s="11">
        <v>0</v>
      </c>
      <c r="F2196" s="11">
        <v>0</v>
      </c>
    </row>
    <row r="2197" x14ac:dyDescent="0.3">
      <c r="A2197" s="265">
        <v>104502286</v>
      </c>
      <c r="B2197" s="265" t="s">
        <v>2999</v>
      </c>
      <c r="C2197" s="11">
        <v>7</v>
      </c>
      <c r="D2197" s="11">
        <v>10</v>
      </c>
      <c r="E2197" s="11">
        <v>0</v>
      </c>
      <c r="F2197" s="11">
        <v>0</v>
      </c>
    </row>
    <row r="2198" x14ac:dyDescent="0.3">
      <c r="A2198" s="265">
        <v>104502591</v>
      </c>
      <c r="B2198" s="265" t="s">
        <v>3000</v>
      </c>
      <c r="C2198" s="11">
        <v>8</v>
      </c>
      <c r="D2198" s="11">
        <v>10</v>
      </c>
      <c r="E2198" s="11">
        <v>0</v>
      </c>
      <c r="F2198" s="11">
        <v>0</v>
      </c>
    </row>
    <row r="2199" x14ac:dyDescent="0.3">
      <c r="A2199" s="265">
        <v>104101174</v>
      </c>
      <c r="B2199" s="265" t="s">
        <v>3001</v>
      </c>
      <c r="C2199" s="11">
        <v>8</v>
      </c>
      <c r="D2199" s="11">
        <v>10</v>
      </c>
      <c r="E2199" s="11">
        <v>0</v>
      </c>
      <c r="F2199" s="11">
        <v>0</v>
      </c>
    </row>
    <row r="2200" x14ac:dyDescent="0.3">
      <c r="A2200" s="265">
        <v>502101019</v>
      </c>
      <c r="B2200" s="265" t="s">
        <v>965</v>
      </c>
      <c r="C2200" s="11">
        <v>30</v>
      </c>
      <c r="D2200" s="11">
        <v>10</v>
      </c>
      <c r="E2200" s="11">
        <v>0</v>
      </c>
      <c r="F2200" s="11">
        <v>0</v>
      </c>
    </row>
    <row r="2201" x14ac:dyDescent="0.3">
      <c r="A2201" s="265">
        <v>101202009</v>
      </c>
      <c r="B2201" s="265" t="s">
        <v>3002</v>
      </c>
      <c r="C2201" s="11">
        <v>5</v>
      </c>
      <c r="D2201" s="11">
        <v>10</v>
      </c>
      <c r="E2201" s="11">
        <v>0</v>
      </c>
      <c r="F2201" s="11">
        <v>0</v>
      </c>
    </row>
    <row r="2202" x14ac:dyDescent="0.3">
      <c r="A2202" s="265">
        <v>311201034</v>
      </c>
      <c r="B2202" s="265" t="s">
        <v>918</v>
      </c>
      <c r="C2202" s="11">
        <v>25</v>
      </c>
      <c r="D2202" s="11">
        <v>10</v>
      </c>
      <c r="E2202" s="11">
        <v>0</v>
      </c>
      <c r="F2202" s="11">
        <v>0</v>
      </c>
    </row>
    <row r="2203" x14ac:dyDescent="0.3">
      <c r="A2203" s="265">
        <v>104101986</v>
      </c>
      <c r="B2203" s="265" t="s">
        <v>3003</v>
      </c>
      <c r="C2203" s="11">
        <v>8</v>
      </c>
      <c r="D2203" s="11">
        <v>10</v>
      </c>
      <c r="E2203" s="11">
        <v>0</v>
      </c>
      <c r="F2203" s="11">
        <v>0</v>
      </c>
    </row>
    <row r="2204" x14ac:dyDescent="0.3">
      <c r="A2204" s="265">
        <v>104101633</v>
      </c>
      <c r="B2204" s="265" t="s">
        <v>3004</v>
      </c>
      <c r="C2204" s="11">
        <v>8</v>
      </c>
      <c r="D2204" s="11">
        <v>10</v>
      </c>
      <c r="E2204" s="11">
        <v>0</v>
      </c>
      <c r="F2204" s="11">
        <v>0</v>
      </c>
    </row>
    <row r="2205" x14ac:dyDescent="0.3">
      <c r="A2205" s="265">
        <v>101204005</v>
      </c>
      <c r="B2205" s="265" t="s">
        <v>3005</v>
      </c>
      <c r="C2205" s="11">
        <v>5</v>
      </c>
      <c r="D2205" s="11">
        <v>10</v>
      </c>
      <c r="E2205" s="11">
        <v>0</v>
      </c>
      <c r="F2205" s="11">
        <v>0</v>
      </c>
    </row>
    <row r="2206" x14ac:dyDescent="0.3">
      <c r="A2206" s="265">
        <v>104502302</v>
      </c>
      <c r="B2206" s="265" t="s">
        <v>3006</v>
      </c>
      <c r="C2206" s="11">
        <v>5</v>
      </c>
      <c r="D2206" s="11">
        <v>10</v>
      </c>
      <c r="E2206" s="11">
        <v>0</v>
      </c>
      <c r="F2206" s="11">
        <v>0</v>
      </c>
    </row>
    <row r="2207" x14ac:dyDescent="0.3">
      <c r="A2207" s="265">
        <v>101211009</v>
      </c>
      <c r="B2207" s="265" t="s">
        <v>3007</v>
      </c>
      <c r="C2207" s="11">
        <v>5</v>
      </c>
      <c r="D2207" s="11">
        <v>10</v>
      </c>
      <c r="E2207" s="11">
        <v>0</v>
      </c>
      <c r="F2207" s="11">
        <v>0</v>
      </c>
    </row>
    <row r="2208" x14ac:dyDescent="0.3">
      <c r="A2208" s="265">
        <v>104502303</v>
      </c>
      <c r="B2208" s="265" t="s">
        <v>3008</v>
      </c>
      <c r="C2208" s="11">
        <v>5</v>
      </c>
      <c r="D2208" s="11">
        <v>10</v>
      </c>
      <c r="E2208" s="11">
        <v>0</v>
      </c>
      <c r="F2208" s="11">
        <v>0</v>
      </c>
    </row>
    <row r="2209" x14ac:dyDescent="0.3">
      <c r="A2209" s="265">
        <v>101301010</v>
      </c>
      <c r="B2209" s="265" t="s">
        <v>3009</v>
      </c>
      <c r="C2209" s="11">
        <v>2</v>
      </c>
      <c r="D2209" s="11">
        <v>10</v>
      </c>
      <c r="E2209" s="11">
        <v>0</v>
      </c>
      <c r="F2209" s="11">
        <v>0</v>
      </c>
    </row>
    <row r="2210" x14ac:dyDescent="0.3">
      <c r="A2210" s="265">
        <v>603101033</v>
      </c>
      <c r="B2210" s="265" t="s">
        <v>539</v>
      </c>
      <c r="C2210" s="11">
        <v>13</v>
      </c>
      <c r="D2210" s="11">
        <v>10</v>
      </c>
      <c r="E2210" s="11">
        <v>0</v>
      </c>
      <c r="F2210" s="11">
        <v>0</v>
      </c>
    </row>
    <row r="2211" x14ac:dyDescent="0.3">
      <c r="A2211" s="265">
        <v>603101034</v>
      </c>
      <c r="B2211" s="265" t="s">
        <v>756</v>
      </c>
      <c r="C2211" s="11">
        <v>20</v>
      </c>
      <c r="D2211" s="11">
        <v>10</v>
      </c>
      <c r="E2211" s="11">
        <v>0</v>
      </c>
      <c r="F2211" s="11">
        <v>0</v>
      </c>
    </row>
    <row r="2212" x14ac:dyDescent="0.3">
      <c r="A2212" s="265">
        <v>104101505</v>
      </c>
      <c r="B2212" s="265" t="s">
        <v>3010</v>
      </c>
      <c r="C2212" s="11">
        <v>8</v>
      </c>
      <c r="D2212" s="11">
        <v>10</v>
      </c>
      <c r="E2212" s="11">
        <v>0</v>
      </c>
      <c r="F2212" s="11">
        <v>0</v>
      </c>
    </row>
    <row r="2213" x14ac:dyDescent="0.3">
      <c r="A2213" s="265">
        <v>101208005</v>
      </c>
      <c r="B2213" s="265" t="s">
        <v>3011</v>
      </c>
      <c r="C2213" s="11">
        <v>5</v>
      </c>
      <c r="D2213" s="11">
        <v>10</v>
      </c>
      <c r="E2213" s="11">
        <v>0</v>
      </c>
      <c r="F2213" s="11">
        <v>0</v>
      </c>
    </row>
    <row r="2214" x14ac:dyDescent="0.3">
      <c r="A2214" s="265">
        <v>104502593</v>
      </c>
      <c r="B2214" s="265" t="s">
        <v>3012</v>
      </c>
      <c r="C2214" s="11">
        <v>8</v>
      </c>
      <c r="D2214" s="11">
        <v>10</v>
      </c>
      <c r="E2214" s="11">
        <v>0</v>
      </c>
      <c r="F2214" s="11">
        <v>0</v>
      </c>
    </row>
    <row r="2215" x14ac:dyDescent="0.3">
      <c r="A2215" s="265">
        <v>310103020</v>
      </c>
      <c r="B2215" s="265" t="s">
        <v>877</v>
      </c>
      <c r="C2215" s="11">
        <v>23</v>
      </c>
      <c r="D2215" s="11">
        <v>10</v>
      </c>
      <c r="E2215" s="11">
        <v>0</v>
      </c>
      <c r="F2215" s="11">
        <v>0</v>
      </c>
    </row>
    <row r="2216" x14ac:dyDescent="0.3">
      <c r="A2216" s="265">
        <v>104102017</v>
      </c>
      <c r="B2216" s="265" t="s">
        <v>3013</v>
      </c>
      <c r="C2216" s="11">
        <v>7</v>
      </c>
      <c r="D2216" s="11">
        <v>10</v>
      </c>
      <c r="E2216" s="11">
        <v>0</v>
      </c>
      <c r="F2216" s="11">
        <v>0</v>
      </c>
    </row>
    <row r="2217" x14ac:dyDescent="0.3">
      <c r="A2217" s="265">
        <v>101208006</v>
      </c>
      <c r="B2217" s="265" t="s">
        <v>3014</v>
      </c>
      <c r="C2217" s="11">
        <v>5</v>
      </c>
      <c r="D2217" s="11">
        <v>10</v>
      </c>
      <c r="E2217" s="11">
        <v>0</v>
      </c>
      <c r="F2217" s="11">
        <v>0</v>
      </c>
    </row>
    <row r="2218" x14ac:dyDescent="0.3">
      <c r="A2218" s="265">
        <v>103101132</v>
      </c>
      <c r="B2218" s="265" t="s">
        <v>3015</v>
      </c>
      <c r="C2218" s="11">
        <v>8</v>
      </c>
      <c r="D2218" s="11">
        <v>10</v>
      </c>
      <c r="E2218" s="11">
        <v>0</v>
      </c>
      <c r="F2218" s="11">
        <v>0</v>
      </c>
    </row>
    <row r="2219" x14ac:dyDescent="0.3">
      <c r="A2219" s="265">
        <v>104101077</v>
      </c>
      <c r="B2219" s="265" t="s">
        <v>3016</v>
      </c>
      <c r="C2219" s="11">
        <v>8</v>
      </c>
      <c r="D2219" s="11">
        <v>10</v>
      </c>
      <c r="E2219" s="11">
        <v>0</v>
      </c>
      <c r="F2219" s="11">
        <v>0</v>
      </c>
    </row>
    <row r="2220" x14ac:dyDescent="0.3">
      <c r="A2220" s="265">
        <v>703101015</v>
      </c>
      <c r="B2220" s="265" t="s">
        <v>1328</v>
      </c>
      <c r="C2220" s="11">
        <v>40</v>
      </c>
      <c r="D2220" s="11">
        <v>10</v>
      </c>
      <c r="E2220" s="11">
        <v>0</v>
      </c>
      <c r="F2220" s="11">
        <v>0</v>
      </c>
    </row>
    <row r="2221" x14ac:dyDescent="0.3">
      <c r="A2221" s="265">
        <v>104101078</v>
      </c>
      <c r="B2221" s="265" t="s">
        <v>3017</v>
      </c>
      <c r="C2221" s="11">
        <v>8</v>
      </c>
      <c r="D2221" s="11">
        <v>10</v>
      </c>
      <c r="E2221" s="11">
        <v>0</v>
      </c>
      <c r="F2221" s="11">
        <v>0</v>
      </c>
    </row>
    <row r="2222" x14ac:dyDescent="0.3">
      <c r="A2222" s="265">
        <v>101201020</v>
      </c>
      <c r="B2222" s="265" t="s">
        <v>3018</v>
      </c>
      <c r="C2222" s="11">
        <v>5</v>
      </c>
      <c r="D2222" s="11">
        <v>10</v>
      </c>
      <c r="E2222" s="11">
        <v>0</v>
      </c>
      <c r="F2222" s="11">
        <v>0</v>
      </c>
    </row>
    <row r="2223" x14ac:dyDescent="0.3">
      <c r="A2223" s="265">
        <v>104502581</v>
      </c>
      <c r="B2223" s="265" t="s">
        <v>3019</v>
      </c>
      <c r="C2223" s="11">
        <v>8</v>
      </c>
      <c r="D2223" s="11">
        <v>10</v>
      </c>
      <c r="E2223" s="11">
        <v>0</v>
      </c>
      <c r="F2223" s="11">
        <v>0</v>
      </c>
    </row>
    <row r="2224" x14ac:dyDescent="0.3">
      <c r="A2224" s="265">
        <v>104101079</v>
      </c>
      <c r="B2224" s="265" t="s">
        <v>3020</v>
      </c>
      <c r="C2224" s="11">
        <v>8</v>
      </c>
      <c r="D2224" s="11">
        <v>10</v>
      </c>
      <c r="E2224" s="11">
        <v>0</v>
      </c>
      <c r="F2224" s="11">
        <v>0</v>
      </c>
    </row>
    <row r="2225" x14ac:dyDescent="0.3">
      <c r="A2225" s="265">
        <v>104101452</v>
      </c>
      <c r="B2225" s="265" t="s">
        <v>3021</v>
      </c>
      <c r="C2225" s="11">
        <v>8</v>
      </c>
      <c r="D2225" s="11">
        <v>10</v>
      </c>
      <c r="E2225" s="11">
        <v>0</v>
      </c>
      <c r="F2225" s="11">
        <v>0</v>
      </c>
    </row>
    <row r="2226" x14ac:dyDescent="0.3">
      <c r="A2226" s="265">
        <v>103101127</v>
      </c>
      <c r="B2226" s="265" t="s">
        <v>3022</v>
      </c>
      <c r="C2226" s="11">
        <v>8</v>
      </c>
      <c r="D2226" s="11">
        <v>10</v>
      </c>
      <c r="E2226" s="11">
        <v>0</v>
      </c>
      <c r="F2226" s="11">
        <v>0</v>
      </c>
    </row>
    <row r="2227" x14ac:dyDescent="0.3">
      <c r="A2227" s="265">
        <v>104101188</v>
      </c>
      <c r="B2227" s="265" t="s">
        <v>3023</v>
      </c>
      <c r="C2227" s="11">
        <v>8</v>
      </c>
      <c r="D2227" s="11">
        <v>10</v>
      </c>
      <c r="E2227" s="11">
        <v>0</v>
      </c>
      <c r="F2227" s="11">
        <v>0</v>
      </c>
    </row>
    <row r="2228" x14ac:dyDescent="0.3">
      <c r="A2228" s="265">
        <v>104101369</v>
      </c>
      <c r="B2228" s="265" t="s">
        <v>3024</v>
      </c>
      <c r="C2228" s="11">
        <v>8</v>
      </c>
      <c r="D2228" s="11">
        <v>10</v>
      </c>
      <c r="E2228" s="11">
        <v>0</v>
      </c>
      <c r="F2228" s="11">
        <v>0</v>
      </c>
    </row>
    <row r="2229" x14ac:dyDescent="0.3">
      <c r="A2229" s="265">
        <v>104101125</v>
      </c>
      <c r="B2229" s="265" t="s">
        <v>3025</v>
      </c>
      <c r="C2229" s="11">
        <v>8</v>
      </c>
      <c r="D2229" s="11">
        <v>10</v>
      </c>
      <c r="E2229" s="11">
        <v>0</v>
      </c>
      <c r="F2229" s="11">
        <v>0</v>
      </c>
    </row>
    <row r="2230" x14ac:dyDescent="0.3">
      <c r="A2230" s="265">
        <v>101206006</v>
      </c>
      <c r="B2230" s="265" t="s">
        <v>3026</v>
      </c>
      <c r="C2230" s="11">
        <v>5</v>
      </c>
      <c r="D2230" s="11">
        <v>10</v>
      </c>
      <c r="E2230" s="11">
        <v>0</v>
      </c>
      <c r="F2230" s="11">
        <v>0</v>
      </c>
    </row>
    <row r="2231" x14ac:dyDescent="0.3">
      <c r="A2231" s="265">
        <v>701102008</v>
      </c>
      <c r="B2231" s="265" t="s">
        <v>1311</v>
      </c>
      <c r="C2231" s="11">
        <v>40</v>
      </c>
      <c r="D2231" s="11">
        <v>10</v>
      </c>
      <c r="E2231" s="11">
        <v>0</v>
      </c>
      <c r="F2231" s="11">
        <v>0</v>
      </c>
    </row>
    <row r="2232" x14ac:dyDescent="0.3">
      <c r="A2232" s="265">
        <v>701101011</v>
      </c>
      <c r="B2232" s="265" t="s">
        <v>1301</v>
      </c>
      <c r="C2232" s="11">
        <v>40</v>
      </c>
      <c r="D2232" s="11">
        <v>10</v>
      </c>
      <c r="E2232" s="11">
        <v>0</v>
      </c>
      <c r="F2232" s="11">
        <v>0</v>
      </c>
    </row>
    <row r="2233" x14ac:dyDescent="0.3">
      <c r="A2233" s="265">
        <v>701101012</v>
      </c>
      <c r="B2233" s="265" t="s">
        <v>1302</v>
      </c>
      <c r="C2233" s="11">
        <v>40</v>
      </c>
      <c r="D2233" s="11">
        <v>10</v>
      </c>
      <c r="E2233" s="11">
        <v>0</v>
      </c>
      <c r="F2233" s="11">
        <v>0</v>
      </c>
    </row>
    <row r="2234" x14ac:dyDescent="0.3">
      <c r="A2234" s="265">
        <v>701301013</v>
      </c>
      <c r="B2234" s="265" t="s">
        <v>818</v>
      </c>
      <c r="C2234" s="11">
        <v>20</v>
      </c>
      <c r="D2234" s="11">
        <v>10</v>
      </c>
      <c r="E2234" s="11">
        <v>0</v>
      </c>
      <c r="F2234" s="11">
        <v>0</v>
      </c>
    </row>
    <row r="2235" x14ac:dyDescent="0.3">
      <c r="A2235" s="265">
        <v>101601031</v>
      </c>
      <c r="B2235" s="265" t="s">
        <v>3027</v>
      </c>
      <c r="C2235" s="11">
        <v>1</v>
      </c>
      <c r="D2235" s="11">
        <v>10</v>
      </c>
      <c r="E2235" s="11">
        <v>0</v>
      </c>
      <c r="F2235" s="11">
        <v>0</v>
      </c>
    </row>
    <row r="2236" x14ac:dyDescent="0.3">
      <c r="A2236" s="265">
        <v>603201002</v>
      </c>
      <c r="B2236" s="265" t="s">
        <v>794</v>
      </c>
      <c r="C2236" s="11">
        <v>20</v>
      </c>
      <c r="D2236" s="11">
        <v>10</v>
      </c>
      <c r="E2236" s="11">
        <v>0</v>
      </c>
      <c r="F2236" s="11">
        <v>0</v>
      </c>
    </row>
    <row r="2237" x14ac:dyDescent="0.3">
      <c r="A2237" s="265">
        <v>603201001</v>
      </c>
      <c r="B2237" s="265" t="s">
        <v>793</v>
      </c>
      <c r="C2237" s="11">
        <v>20</v>
      </c>
      <c r="D2237" s="11">
        <v>10</v>
      </c>
      <c r="E2237" s="11">
        <v>0</v>
      </c>
      <c r="F2237" s="11">
        <v>0</v>
      </c>
    </row>
    <row r="2238" x14ac:dyDescent="0.3">
      <c r="A2238" s="265">
        <v>603201009</v>
      </c>
      <c r="B2238" s="265" t="s">
        <v>798</v>
      </c>
      <c r="C2238" s="11">
        <v>20</v>
      </c>
      <c r="D2238" s="11">
        <v>10</v>
      </c>
      <c r="E2238" s="11">
        <v>0</v>
      </c>
      <c r="F2238" s="11">
        <v>0</v>
      </c>
    </row>
    <row r="2239" x14ac:dyDescent="0.3">
      <c r="A2239" s="265">
        <v>603101048</v>
      </c>
      <c r="B2239" s="265" t="s">
        <v>757</v>
      </c>
      <c r="C2239" s="11">
        <v>20</v>
      </c>
      <c r="D2239" s="11">
        <v>10</v>
      </c>
      <c r="E2239" s="11">
        <v>0</v>
      </c>
      <c r="F2239" s="11">
        <v>0</v>
      </c>
    </row>
    <row r="2240" x14ac:dyDescent="0.3">
      <c r="A2240" s="265">
        <v>603201003</v>
      </c>
      <c r="B2240" s="265" t="s">
        <v>795</v>
      </c>
      <c r="C2240" s="11">
        <v>20</v>
      </c>
      <c r="D2240" s="11">
        <v>10</v>
      </c>
      <c r="E2240" s="11">
        <v>0</v>
      </c>
      <c r="F2240" s="11">
        <v>0</v>
      </c>
    </row>
    <row r="2241" x14ac:dyDescent="0.3">
      <c r="A2241" s="265">
        <v>603101013</v>
      </c>
      <c r="B2241" s="265" t="s">
        <v>493</v>
      </c>
      <c r="C2241" s="11">
        <v>12</v>
      </c>
      <c r="D2241" s="11">
        <v>10</v>
      </c>
      <c r="E2241" s="11">
        <v>0</v>
      </c>
      <c r="F2241" s="11">
        <v>0</v>
      </c>
    </row>
    <row r="2242" x14ac:dyDescent="0.3">
      <c r="A2242" s="265">
        <v>101210021</v>
      </c>
      <c r="B2242" s="265" t="s">
        <v>3028</v>
      </c>
      <c r="C2242" s="11">
        <v>5</v>
      </c>
      <c r="D2242" s="11">
        <v>10</v>
      </c>
      <c r="E2242" s="11">
        <v>0</v>
      </c>
      <c r="F2242" s="11">
        <v>0</v>
      </c>
    </row>
    <row r="2243" x14ac:dyDescent="0.3">
      <c r="A2243" s="265">
        <v>101702006</v>
      </c>
      <c r="B2243" s="265" t="s">
        <v>3029</v>
      </c>
      <c r="C2243" s="11">
        <v>1</v>
      </c>
      <c r="D2243" s="11">
        <v>10</v>
      </c>
      <c r="E2243" s="11">
        <v>0</v>
      </c>
      <c r="F2243" s="11">
        <v>0</v>
      </c>
    </row>
    <row r="2244" x14ac:dyDescent="0.3">
      <c r="A2244" s="265">
        <v>101701043</v>
      </c>
      <c r="B2244" s="265" t="s">
        <v>3030</v>
      </c>
      <c r="C2244" s="11">
        <v>1</v>
      </c>
      <c r="D2244" s="11">
        <v>10</v>
      </c>
      <c r="E2244" s="11">
        <v>0</v>
      </c>
      <c r="F2244" s="11">
        <v>0</v>
      </c>
    </row>
    <row r="2245" x14ac:dyDescent="0.3">
      <c r="A2245" s="265">
        <v>104102053</v>
      </c>
      <c r="B2245" s="265" t="s">
        <v>3031</v>
      </c>
      <c r="C2245" s="11">
        <v>1</v>
      </c>
      <c r="D2245" s="11">
        <v>10</v>
      </c>
      <c r="E2245" s="11">
        <v>0</v>
      </c>
      <c r="F2245" s="11">
        <v>0</v>
      </c>
    </row>
    <row r="2246" x14ac:dyDescent="0.3">
      <c r="A2246" s="265">
        <v>101202016</v>
      </c>
      <c r="B2246" s="265" t="s">
        <v>3032</v>
      </c>
      <c r="C2246" s="11">
        <v>5</v>
      </c>
      <c r="D2246" s="11">
        <v>10</v>
      </c>
      <c r="E2246" s="11">
        <v>0</v>
      </c>
      <c r="F2246" s="11">
        <v>0</v>
      </c>
    </row>
    <row r="2247" x14ac:dyDescent="0.3">
      <c r="A2247" s="265">
        <v>709101015</v>
      </c>
      <c r="B2247" s="265" t="s">
        <v>1340</v>
      </c>
      <c r="C2247" s="11">
        <v>40</v>
      </c>
      <c r="D2247" s="11">
        <v>10</v>
      </c>
      <c r="E2247" s="11">
        <v>0</v>
      </c>
      <c r="F2247" s="11">
        <v>0</v>
      </c>
    </row>
    <row r="2248" x14ac:dyDescent="0.3">
      <c r="A2248" s="265">
        <v>101902011</v>
      </c>
      <c r="B2248" s="265" t="s">
        <v>3033</v>
      </c>
      <c r="C2248" s="11">
        <v>1</v>
      </c>
      <c r="D2248" s="11">
        <v>10</v>
      </c>
      <c r="E2248" s="11">
        <v>0</v>
      </c>
      <c r="F2248" s="11">
        <v>0</v>
      </c>
    </row>
    <row r="2249" x14ac:dyDescent="0.3">
      <c r="A2249" s="265">
        <v>701102014</v>
      </c>
      <c r="B2249" s="265" t="s">
        <v>1312</v>
      </c>
      <c r="C2249" s="11">
        <v>40</v>
      </c>
      <c r="D2249" s="11">
        <v>10</v>
      </c>
      <c r="E2249" s="11">
        <v>0</v>
      </c>
      <c r="F2249" s="11">
        <v>0</v>
      </c>
    </row>
    <row r="2250" x14ac:dyDescent="0.3">
      <c r="A2250" s="265">
        <v>701303028</v>
      </c>
      <c r="B2250" s="265" t="s">
        <v>351</v>
      </c>
      <c r="C2250" s="11">
        <v>19</v>
      </c>
      <c r="D2250" s="11">
        <v>10</v>
      </c>
      <c r="E2250" s="11">
        <v>0</v>
      </c>
      <c r="F2250" s="11">
        <v>5</v>
      </c>
    </row>
    <row r="2251" x14ac:dyDescent="0.3">
      <c r="A2251" s="265">
        <v>701303029</v>
      </c>
      <c r="B2251" s="265" t="s">
        <v>352</v>
      </c>
      <c r="C2251" s="11">
        <v>19</v>
      </c>
      <c r="D2251" s="11">
        <v>10</v>
      </c>
      <c r="E2251" s="11">
        <v>0</v>
      </c>
      <c r="F2251" s="11">
        <v>5</v>
      </c>
    </row>
    <row r="2252" x14ac:dyDescent="0.3">
      <c r="A2252" s="265">
        <v>606201020</v>
      </c>
      <c r="B2252" s="265" t="s">
        <v>3034</v>
      </c>
      <c r="C2252" s="11">
        <v>15</v>
      </c>
      <c r="D2252" s="11">
        <v>10</v>
      </c>
      <c r="E2252" s="11">
        <v>1</v>
      </c>
      <c r="F2252" s="11">
        <v>0</v>
      </c>
    </row>
    <row r="2253" x14ac:dyDescent="0.3">
      <c r="A2253" s="265">
        <v>701101013</v>
      </c>
      <c r="B2253" s="265" t="s">
        <v>1303</v>
      </c>
      <c r="C2253" s="11">
        <v>40</v>
      </c>
      <c r="D2253" s="11">
        <v>10</v>
      </c>
      <c r="E2253" s="11">
        <v>0</v>
      </c>
      <c r="F2253" s="11">
        <v>0</v>
      </c>
    </row>
    <row r="2254" x14ac:dyDescent="0.3">
      <c r="A2254" s="265">
        <v>603201020</v>
      </c>
      <c r="B2254" s="265" t="s">
        <v>857</v>
      </c>
      <c r="C2254" s="11">
        <v>22</v>
      </c>
      <c r="D2254" s="11">
        <v>10</v>
      </c>
      <c r="E2254" s="11">
        <v>0</v>
      </c>
      <c r="F2254" s="11">
        <v>0</v>
      </c>
    </row>
    <row r="2255" x14ac:dyDescent="0.3">
      <c r="A2255" s="265">
        <v>104101667</v>
      </c>
      <c r="B2255" s="265" t="s">
        <v>3035</v>
      </c>
      <c r="C2255" s="11">
        <v>8</v>
      </c>
      <c r="D2255" s="11">
        <v>10</v>
      </c>
      <c r="E2255" s="11">
        <v>0</v>
      </c>
      <c r="F2255" s="11">
        <v>0</v>
      </c>
    </row>
    <row r="2256" x14ac:dyDescent="0.3">
      <c r="A2256" s="265">
        <v>104101791</v>
      </c>
      <c r="B2256" s="265" t="s">
        <v>3036</v>
      </c>
      <c r="C2256" s="11">
        <v>8</v>
      </c>
      <c r="D2256" s="11">
        <v>10</v>
      </c>
      <c r="E2256" s="11">
        <v>0</v>
      </c>
      <c r="F2256" s="11">
        <v>0</v>
      </c>
    </row>
    <row r="2257" x14ac:dyDescent="0.3">
      <c r="A2257" s="265">
        <v>104502402</v>
      </c>
      <c r="B2257" s="265" t="s">
        <v>3037</v>
      </c>
      <c r="C2257" s="11">
        <v>8</v>
      </c>
      <c r="D2257" s="11">
        <v>10</v>
      </c>
      <c r="E2257" s="11">
        <v>0</v>
      </c>
      <c r="F2257" s="11">
        <v>0</v>
      </c>
    </row>
    <row r="2258" x14ac:dyDescent="0.3">
      <c r="A2258" s="265">
        <v>104101559</v>
      </c>
      <c r="B2258" s="265" t="s">
        <v>3038</v>
      </c>
      <c r="C2258" s="11">
        <v>8</v>
      </c>
      <c r="D2258" s="11">
        <v>10</v>
      </c>
      <c r="E2258" s="11">
        <v>0</v>
      </c>
      <c r="F2258" s="11">
        <v>0</v>
      </c>
    </row>
    <row r="2259" x14ac:dyDescent="0.3">
      <c r="A2259" s="265">
        <v>104101560</v>
      </c>
      <c r="B2259" s="265" t="s">
        <v>3039</v>
      </c>
      <c r="C2259" s="11">
        <v>8</v>
      </c>
      <c r="D2259" s="11">
        <v>10</v>
      </c>
      <c r="E2259" s="11">
        <v>0</v>
      </c>
      <c r="F2259" s="11">
        <v>0</v>
      </c>
    </row>
    <row r="2260" x14ac:dyDescent="0.3">
      <c r="A2260" s="265">
        <v>104101561</v>
      </c>
      <c r="B2260" s="265" t="s">
        <v>3040</v>
      </c>
      <c r="C2260" s="11">
        <v>8</v>
      </c>
      <c r="D2260" s="11">
        <v>10</v>
      </c>
      <c r="E2260" s="11">
        <v>0</v>
      </c>
      <c r="F2260" s="11">
        <v>0</v>
      </c>
    </row>
    <row r="2261" x14ac:dyDescent="0.3">
      <c r="A2261" s="265">
        <v>104502425</v>
      </c>
      <c r="B2261" s="265" t="s">
        <v>3041</v>
      </c>
      <c r="C2261" s="11">
        <v>8</v>
      </c>
      <c r="D2261" s="11">
        <v>10</v>
      </c>
      <c r="E2261" s="11">
        <v>0</v>
      </c>
      <c r="F2261" s="11">
        <v>0</v>
      </c>
    </row>
    <row r="2262" x14ac:dyDescent="0.3">
      <c r="A2262" s="265">
        <v>104101635</v>
      </c>
      <c r="B2262" s="265" t="s">
        <v>3042</v>
      </c>
      <c r="C2262" s="11">
        <v>8</v>
      </c>
      <c r="D2262" s="11">
        <v>10</v>
      </c>
      <c r="E2262" s="11">
        <v>0</v>
      </c>
      <c r="F2262" s="11">
        <v>0</v>
      </c>
    </row>
    <row r="2263" x14ac:dyDescent="0.3">
      <c r="A2263" s="265">
        <v>104101901</v>
      </c>
      <c r="B2263" s="265" t="s">
        <v>3043</v>
      </c>
      <c r="C2263" s="11">
        <v>8</v>
      </c>
      <c r="D2263" s="11">
        <v>10</v>
      </c>
      <c r="E2263" s="11">
        <v>0</v>
      </c>
      <c r="F2263" s="11">
        <v>0</v>
      </c>
    </row>
    <row r="2264" x14ac:dyDescent="0.3">
      <c r="A2264" s="265">
        <v>104101636</v>
      </c>
      <c r="B2264" s="265" t="s">
        <v>3044</v>
      </c>
      <c r="C2264" s="11">
        <v>8</v>
      </c>
      <c r="D2264" s="11">
        <v>10</v>
      </c>
      <c r="E2264" s="11">
        <v>0</v>
      </c>
      <c r="F2264" s="11">
        <v>0</v>
      </c>
    </row>
    <row r="2265" x14ac:dyDescent="0.3">
      <c r="A2265" s="265">
        <v>104101637</v>
      </c>
      <c r="B2265" s="265" t="s">
        <v>3045</v>
      </c>
      <c r="C2265" s="11">
        <v>8</v>
      </c>
      <c r="D2265" s="11">
        <v>10</v>
      </c>
      <c r="E2265" s="11">
        <v>0</v>
      </c>
      <c r="F2265" s="11">
        <v>0</v>
      </c>
    </row>
    <row r="2266" x14ac:dyDescent="0.3">
      <c r="A2266" s="265">
        <v>104502520</v>
      </c>
      <c r="B2266" s="265" t="s">
        <v>3046</v>
      </c>
      <c r="C2266" s="11">
        <v>8</v>
      </c>
      <c r="D2266" s="11">
        <v>10</v>
      </c>
      <c r="E2266" s="11">
        <v>0</v>
      </c>
      <c r="F2266" s="11">
        <v>0</v>
      </c>
    </row>
    <row r="2267" x14ac:dyDescent="0.3">
      <c r="A2267" s="265">
        <v>104502549</v>
      </c>
      <c r="B2267" s="265" t="s">
        <v>3047</v>
      </c>
      <c r="C2267" s="11">
        <v>8</v>
      </c>
      <c r="D2267" s="11">
        <v>10</v>
      </c>
      <c r="E2267" s="11">
        <v>0</v>
      </c>
      <c r="F2267" s="11">
        <v>0</v>
      </c>
    </row>
    <row r="2268" x14ac:dyDescent="0.3">
      <c r="A2268" s="265">
        <v>104502307</v>
      </c>
      <c r="B2268" s="265" t="s">
        <v>3048</v>
      </c>
      <c r="C2268" s="11">
        <v>5</v>
      </c>
      <c r="D2268" s="11">
        <v>10</v>
      </c>
      <c r="E2268" s="11">
        <v>0</v>
      </c>
      <c r="F2268" s="11">
        <v>0</v>
      </c>
    </row>
    <row r="2269" x14ac:dyDescent="0.3">
      <c r="A2269" s="265">
        <v>104101943</v>
      </c>
      <c r="B2269" s="265" t="s">
        <v>3049</v>
      </c>
      <c r="C2269" s="11">
        <v>8</v>
      </c>
      <c r="D2269" s="11">
        <v>10</v>
      </c>
      <c r="E2269" s="11">
        <v>0</v>
      </c>
      <c r="F2269" s="11">
        <v>0</v>
      </c>
    </row>
    <row r="2270" x14ac:dyDescent="0.3">
      <c r="A2270" s="265">
        <v>104101902</v>
      </c>
      <c r="B2270" s="265" t="s">
        <v>3050</v>
      </c>
      <c r="C2270" s="11">
        <v>8</v>
      </c>
      <c r="D2270" s="11">
        <v>10</v>
      </c>
      <c r="E2270" s="11">
        <v>0</v>
      </c>
      <c r="F2270" s="11">
        <v>0</v>
      </c>
    </row>
    <row r="2271" x14ac:dyDescent="0.3">
      <c r="A2271" s="265">
        <v>104101081</v>
      </c>
      <c r="B2271" s="265" t="s">
        <v>3051</v>
      </c>
      <c r="C2271" s="11">
        <v>8</v>
      </c>
      <c r="D2271" s="11">
        <v>10</v>
      </c>
      <c r="E2271" s="11">
        <v>0</v>
      </c>
      <c r="F2271" s="11">
        <v>0</v>
      </c>
    </row>
    <row r="2272" x14ac:dyDescent="0.3">
      <c r="A2272" s="265">
        <v>104502026</v>
      </c>
      <c r="B2272" s="265" t="s">
        <v>3052</v>
      </c>
      <c r="C2272" s="11">
        <v>8</v>
      </c>
      <c r="D2272" s="11">
        <v>10</v>
      </c>
      <c r="E2272" s="11">
        <v>0</v>
      </c>
      <c r="F2272" s="11">
        <v>0</v>
      </c>
    </row>
    <row r="2273" x14ac:dyDescent="0.3">
      <c r="A2273" s="265">
        <v>104101975</v>
      </c>
      <c r="B2273" s="265" t="s">
        <v>3053</v>
      </c>
      <c r="C2273" s="11">
        <v>8</v>
      </c>
      <c r="D2273" s="11">
        <v>10</v>
      </c>
      <c r="E2273" s="11">
        <v>0</v>
      </c>
      <c r="F2273" s="11">
        <v>0</v>
      </c>
    </row>
    <row r="2274" x14ac:dyDescent="0.3">
      <c r="A2274" s="265">
        <v>104101454</v>
      </c>
      <c r="B2274" s="265" t="s">
        <v>3054</v>
      </c>
      <c r="C2274" s="11">
        <v>8</v>
      </c>
      <c r="D2274" s="11">
        <v>10</v>
      </c>
      <c r="E2274" s="11">
        <v>0</v>
      </c>
      <c r="F2274" s="11">
        <v>0</v>
      </c>
    </row>
    <row r="2275" x14ac:dyDescent="0.3">
      <c r="A2275" s="265">
        <v>104101306</v>
      </c>
      <c r="B2275" s="265" t="s">
        <v>3055</v>
      </c>
      <c r="C2275" s="11">
        <v>8</v>
      </c>
      <c r="D2275" s="11">
        <v>10</v>
      </c>
      <c r="E2275" s="11">
        <v>0</v>
      </c>
      <c r="F2275" s="11">
        <v>0</v>
      </c>
    </row>
    <row r="2276" x14ac:dyDescent="0.3">
      <c r="A2276" s="265">
        <v>104101813</v>
      </c>
      <c r="B2276" s="265" t="s">
        <v>3056</v>
      </c>
      <c r="C2276" s="11">
        <v>8</v>
      </c>
      <c r="D2276" s="11">
        <v>10</v>
      </c>
      <c r="E2276" s="11">
        <v>0</v>
      </c>
      <c r="F2276" s="11">
        <v>0</v>
      </c>
    </row>
    <row r="2277" x14ac:dyDescent="0.3">
      <c r="A2277" s="265">
        <v>104101981</v>
      </c>
      <c r="B2277" s="265" t="s">
        <v>3057</v>
      </c>
      <c r="C2277" s="11">
        <v>8</v>
      </c>
      <c r="D2277" s="11">
        <v>10</v>
      </c>
      <c r="E2277" s="11">
        <v>0</v>
      </c>
      <c r="F2277" s="11">
        <v>0</v>
      </c>
    </row>
    <row r="2278" x14ac:dyDescent="0.3">
      <c r="A2278" s="265">
        <v>104101706</v>
      </c>
      <c r="B2278" s="265" t="s">
        <v>3058</v>
      </c>
      <c r="C2278" s="11">
        <v>8</v>
      </c>
      <c r="D2278" s="11">
        <v>10</v>
      </c>
      <c r="E2278" s="11">
        <v>0</v>
      </c>
      <c r="F2278" s="11">
        <v>0</v>
      </c>
    </row>
    <row r="2279" x14ac:dyDescent="0.3">
      <c r="A2279" s="265">
        <v>101201032</v>
      </c>
      <c r="B2279" s="265" t="s">
        <v>3059</v>
      </c>
      <c r="C2279" s="11">
        <v>5</v>
      </c>
      <c r="D2279" s="11">
        <v>10</v>
      </c>
      <c r="E2279" s="11">
        <v>0</v>
      </c>
      <c r="F2279" s="11">
        <v>0</v>
      </c>
    </row>
    <row r="2280" x14ac:dyDescent="0.3">
      <c r="A2280" s="265">
        <v>101301011</v>
      </c>
      <c r="B2280" s="265" t="s">
        <v>3060</v>
      </c>
      <c r="C2280" s="11">
        <v>2</v>
      </c>
      <c r="D2280" s="11">
        <v>10</v>
      </c>
      <c r="E2280" s="11">
        <v>0</v>
      </c>
      <c r="F2280" s="11">
        <v>0</v>
      </c>
    </row>
    <row r="2281" x14ac:dyDescent="0.3">
      <c r="A2281" s="265">
        <v>302203015</v>
      </c>
      <c r="B2281" s="265" t="s">
        <v>1103</v>
      </c>
      <c r="C2281" s="11">
        <v>35</v>
      </c>
      <c r="D2281" s="11">
        <v>10</v>
      </c>
      <c r="E2281" s="11">
        <v>0</v>
      </c>
      <c r="F2281" s="11">
        <v>0</v>
      </c>
    </row>
    <row r="2282" x14ac:dyDescent="0.3">
      <c r="A2282" s="265">
        <v>301203040</v>
      </c>
      <c r="B2282" s="265" t="s">
        <v>1110</v>
      </c>
      <c r="C2282" s="11">
        <v>35</v>
      </c>
      <c r="D2282" s="11">
        <v>10</v>
      </c>
      <c r="E2282" s="11">
        <v>0</v>
      </c>
      <c r="F2282" s="11">
        <v>0</v>
      </c>
    </row>
    <row r="2283" x14ac:dyDescent="0.3">
      <c r="A2283" s="265">
        <v>302203055</v>
      </c>
      <c r="B2283" s="265" t="s">
        <v>1111</v>
      </c>
      <c r="C2283" s="11">
        <v>35</v>
      </c>
      <c r="D2283" s="11">
        <v>10</v>
      </c>
      <c r="E2283" s="11">
        <v>0</v>
      </c>
      <c r="F2283" s="11">
        <v>0</v>
      </c>
    </row>
    <row r="2284" x14ac:dyDescent="0.3">
      <c r="A2284" s="265">
        <v>502101054</v>
      </c>
      <c r="B2284" s="265" t="s">
        <v>977</v>
      </c>
      <c r="C2284" s="11">
        <v>30</v>
      </c>
      <c r="D2284" s="11">
        <v>10</v>
      </c>
      <c r="E2284" s="11">
        <v>0</v>
      </c>
      <c r="F2284" s="11">
        <v>0</v>
      </c>
    </row>
    <row r="2285" x14ac:dyDescent="0.3">
      <c r="A2285" s="265">
        <v>202302132</v>
      </c>
      <c r="B2285" s="265" t="s">
        <v>3061</v>
      </c>
      <c r="C2285" s="11">
        <v>12</v>
      </c>
      <c r="D2285" s="11">
        <v>10</v>
      </c>
      <c r="E2285" s="11">
        <v>0</v>
      </c>
      <c r="F2285" s="11">
        <v>0</v>
      </c>
    </row>
    <row r="2286" x14ac:dyDescent="0.3">
      <c r="A2286" s="265">
        <v>312102032</v>
      </c>
      <c r="B2286" s="265" t="s">
        <v>903</v>
      </c>
      <c r="C2286" s="11">
        <v>23</v>
      </c>
      <c r="D2286" s="11">
        <v>10</v>
      </c>
      <c r="E2286" s="11">
        <v>0</v>
      </c>
      <c r="F2286" s="11">
        <v>0</v>
      </c>
    </row>
    <row r="2287" x14ac:dyDescent="0.3">
      <c r="A2287" s="265">
        <v>312102050</v>
      </c>
      <c r="B2287" s="265" t="s">
        <v>905</v>
      </c>
      <c r="C2287" s="11">
        <v>23</v>
      </c>
      <c r="D2287" s="11">
        <v>10</v>
      </c>
      <c r="E2287" s="11">
        <v>0</v>
      </c>
      <c r="F2287" s="11">
        <v>0</v>
      </c>
    </row>
    <row r="2288" x14ac:dyDescent="0.3">
      <c r="A2288" s="265">
        <v>603201103</v>
      </c>
      <c r="B2288" s="265" t="s">
        <v>807</v>
      </c>
      <c r="C2288" s="11">
        <v>20</v>
      </c>
      <c r="D2288" s="11">
        <v>10</v>
      </c>
      <c r="E2288" s="11">
        <v>0</v>
      </c>
      <c r="F2288" s="11">
        <v>0</v>
      </c>
    </row>
    <row r="2289" x14ac:dyDescent="0.3">
      <c r="A2289" s="265">
        <v>302203032</v>
      </c>
      <c r="B2289" s="265" t="s">
        <v>1109</v>
      </c>
      <c r="C2289" s="11">
        <v>35</v>
      </c>
      <c r="D2289" s="11">
        <v>10</v>
      </c>
      <c r="E2289" s="11">
        <v>0</v>
      </c>
      <c r="F2289" s="11">
        <v>0</v>
      </c>
    </row>
    <row r="2290" x14ac:dyDescent="0.3">
      <c r="A2290" s="265">
        <v>101902012</v>
      </c>
      <c r="B2290" s="265" t="s">
        <v>3062</v>
      </c>
      <c r="C2290" s="11">
        <v>1</v>
      </c>
      <c r="D2290" s="11">
        <v>10</v>
      </c>
      <c r="E2290" s="11">
        <v>0</v>
      </c>
      <c r="F2290" s="11">
        <v>0</v>
      </c>
    </row>
    <row r="2291" x14ac:dyDescent="0.3">
      <c r="A2291" s="265">
        <v>101902013</v>
      </c>
      <c r="B2291" s="265" t="s">
        <v>3063</v>
      </c>
      <c r="C2291" s="11">
        <v>1</v>
      </c>
      <c r="D2291" s="11">
        <v>10</v>
      </c>
      <c r="E2291" s="11">
        <v>0</v>
      </c>
      <c r="F2291" s="11">
        <v>0</v>
      </c>
    </row>
    <row r="2292" x14ac:dyDescent="0.3">
      <c r="A2292" s="265">
        <v>304104008</v>
      </c>
      <c r="B2292" s="265" t="s">
        <v>1186</v>
      </c>
      <c r="C2292" s="11">
        <v>35</v>
      </c>
      <c r="D2292" s="11">
        <v>10</v>
      </c>
      <c r="E2292" s="11">
        <v>0</v>
      </c>
      <c r="F2292" s="11">
        <v>0</v>
      </c>
    </row>
    <row r="2293" x14ac:dyDescent="0.3">
      <c r="A2293" s="265">
        <v>104102054</v>
      </c>
      <c r="B2293" s="265" t="s">
        <v>3064</v>
      </c>
      <c r="C2293" s="11">
        <v>1</v>
      </c>
      <c r="D2293" s="11">
        <v>10</v>
      </c>
      <c r="E2293" s="11">
        <v>0</v>
      </c>
      <c r="F2293" s="11">
        <v>0</v>
      </c>
    </row>
    <row r="2294" x14ac:dyDescent="0.3">
      <c r="A2294" s="265">
        <v>205201005</v>
      </c>
      <c r="B2294" s="265" t="s">
        <v>573</v>
      </c>
      <c r="C2294" s="11">
        <v>18</v>
      </c>
      <c r="D2294" s="11">
        <v>10</v>
      </c>
      <c r="E2294" s="11">
        <v>0</v>
      </c>
      <c r="F2294" s="11">
        <v>0</v>
      </c>
    </row>
    <row r="2295" x14ac:dyDescent="0.3">
      <c r="A2295" s="265">
        <v>304104005</v>
      </c>
      <c r="B2295" s="265" t="s">
        <v>576</v>
      </c>
      <c r="C2295" s="11">
        <v>18</v>
      </c>
      <c r="D2295" s="11">
        <v>10</v>
      </c>
      <c r="E2295" s="11">
        <v>0</v>
      </c>
      <c r="F2295" s="11">
        <v>0</v>
      </c>
    </row>
    <row r="2296" x14ac:dyDescent="0.3">
      <c r="A2296" s="265">
        <v>304104003</v>
      </c>
      <c r="B2296" s="265" t="s">
        <v>574</v>
      </c>
      <c r="C2296" s="11">
        <v>18</v>
      </c>
      <c r="D2296" s="11">
        <v>10</v>
      </c>
      <c r="E2296" s="11">
        <v>0</v>
      </c>
      <c r="F2296" s="11">
        <v>0</v>
      </c>
    </row>
    <row r="2297" x14ac:dyDescent="0.3">
      <c r="A2297" s="265">
        <v>304104004</v>
      </c>
      <c r="B2297" s="265" t="s">
        <v>575</v>
      </c>
      <c r="C2297" s="11">
        <v>18</v>
      </c>
      <c r="D2297" s="11">
        <v>10</v>
      </c>
      <c r="E2297" s="11">
        <v>0</v>
      </c>
      <c r="F2297" s="11">
        <v>0</v>
      </c>
    </row>
    <row r="2298" x14ac:dyDescent="0.3">
      <c r="A2298" s="265">
        <v>311201005</v>
      </c>
      <c r="B2298" s="265" t="s">
        <v>915</v>
      </c>
      <c r="C2298" s="11">
        <v>25</v>
      </c>
      <c r="D2298" s="11">
        <v>10</v>
      </c>
      <c r="E2298" s="11">
        <v>0</v>
      </c>
      <c r="F2298" s="11">
        <v>0</v>
      </c>
    </row>
    <row r="2299" x14ac:dyDescent="0.3">
      <c r="A2299" s="265">
        <v>701301019</v>
      </c>
      <c r="B2299" s="265" t="s">
        <v>819</v>
      </c>
      <c r="C2299" s="11">
        <v>20</v>
      </c>
      <c r="D2299" s="11">
        <v>10</v>
      </c>
      <c r="E2299" s="11">
        <v>0</v>
      </c>
      <c r="F2299" s="11">
        <v>0</v>
      </c>
    </row>
    <row r="2300" x14ac:dyDescent="0.3">
      <c r="A2300" s="265">
        <v>701301014</v>
      </c>
      <c r="B2300" s="265" t="s">
        <v>908</v>
      </c>
      <c r="C2300" s="11">
        <v>23</v>
      </c>
      <c r="D2300" s="11">
        <v>10</v>
      </c>
      <c r="E2300" s="11">
        <v>0</v>
      </c>
      <c r="F2300" s="11">
        <v>0</v>
      </c>
    </row>
    <row r="2301" x14ac:dyDescent="0.3">
      <c r="A2301" s="265">
        <v>312102041</v>
      </c>
      <c r="B2301" s="265" t="s">
        <v>735</v>
      </c>
      <c r="C2301" s="11">
        <v>20</v>
      </c>
      <c r="D2301" s="11">
        <v>10</v>
      </c>
      <c r="E2301" s="11">
        <v>0</v>
      </c>
      <c r="F2301" s="11">
        <v>0</v>
      </c>
    </row>
    <row r="2302" x14ac:dyDescent="0.3">
      <c r="A2302" s="265">
        <v>310103047</v>
      </c>
      <c r="B2302" s="265" t="s">
        <v>887</v>
      </c>
      <c r="C2302" s="11">
        <v>23</v>
      </c>
      <c r="D2302" s="11">
        <v>10</v>
      </c>
      <c r="E2302" s="11">
        <v>0</v>
      </c>
      <c r="F2302" s="11">
        <v>0</v>
      </c>
    </row>
    <row r="2303" x14ac:dyDescent="0.3">
      <c r="A2303" s="265">
        <v>104502287</v>
      </c>
      <c r="B2303" s="265" t="s">
        <v>3065</v>
      </c>
      <c r="C2303" s="11">
        <v>7</v>
      </c>
      <c r="D2303" s="11">
        <v>10</v>
      </c>
      <c r="E2303" s="11">
        <v>0</v>
      </c>
      <c r="F2303" s="11">
        <v>0</v>
      </c>
    </row>
    <row r="2304" x14ac:dyDescent="0.3">
      <c r="A2304" s="265">
        <v>101301034</v>
      </c>
      <c r="B2304" s="265" t="s">
        <v>3066</v>
      </c>
      <c r="C2304" s="11">
        <v>2</v>
      </c>
      <c r="D2304" s="11">
        <v>10</v>
      </c>
      <c r="E2304" s="11">
        <v>0</v>
      </c>
      <c r="F2304" s="11">
        <v>0</v>
      </c>
    </row>
    <row r="2305" x14ac:dyDescent="0.3">
      <c r="A2305" s="265">
        <v>101301012</v>
      </c>
      <c r="B2305" s="265" t="s">
        <v>3067</v>
      </c>
      <c r="C2305" s="11">
        <v>2</v>
      </c>
      <c r="D2305" s="11">
        <v>10</v>
      </c>
      <c r="E2305" s="11">
        <v>0</v>
      </c>
      <c r="F2305" s="11">
        <v>0</v>
      </c>
    </row>
    <row r="2306" x14ac:dyDescent="0.3">
      <c r="A2306" s="265">
        <v>104101668</v>
      </c>
      <c r="B2306" s="265" t="s">
        <v>3068</v>
      </c>
      <c r="C2306" s="11">
        <v>8</v>
      </c>
      <c r="D2306" s="11">
        <v>10</v>
      </c>
      <c r="E2306" s="11">
        <v>0</v>
      </c>
      <c r="F2306" s="11">
        <v>0</v>
      </c>
    </row>
    <row r="2307" x14ac:dyDescent="0.3">
      <c r="A2307" s="265">
        <v>603201056</v>
      </c>
      <c r="B2307" s="265" t="s">
        <v>801</v>
      </c>
      <c r="C2307" s="11">
        <v>20</v>
      </c>
      <c r="D2307" s="11">
        <v>10</v>
      </c>
      <c r="E2307" s="11">
        <v>0</v>
      </c>
      <c r="F2307" s="11">
        <v>0</v>
      </c>
    </row>
    <row r="2308" x14ac:dyDescent="0.3">
      <c r="A2308" s="265">
        <v>603201055</v>
      </c>
      <c r="B2308" s="265" t="s">
        <v>800</v>
      </c>
      <c r="C2308" s="11">
        <v>20</v>
      </c>
      <c r="D2308" s="11">
        <v>10</v>
      </c>
      <c r="E2308" s="11">
        <v>0</v>
      </c>
      <c r="F2308" s="11">
        <v>0</v>
      </c>
    </row>
    <row r="2309" x14ac:dyDescent="0.3">
      <c r="A2309" s="265">
        <v>302203009</v>
      </c>
      <c r="B2309" s="265" t="s">
        <v>1127</v>
      </c>
      <c r="C2309" s="11">
        <v>35</v>
      </c>
      <c r="D2309" s="11">
        <v>10</v>
      </c>
      <c r="E2309" s="11">
        <v>0</v>
      </c>
      <c r="F2309" s="11">
        <v>0</v>
      </c>
    </row>
    <row r="2310" x14ac:dyDescent="0.3">
      <c r="A2310" s="265">
        <v>603101029</v>
      </c>
      <c r="B2310" s="265" t="s">
        <v>755</v>
      </c>
      <c r="C2310" s="11">
        <v>20</v>
      </c>
      <c r="D2310" s="11">
        <v>10</v>
      </c>
      <c r="E2310" s="11">
        <v>0</v>
      </c>
      <c r="F2310" s="11">
        <v>0</v>
      </c>
    </row>
    <row r="2311" x14ac:dyDescent="0.3">
      <c r="A2311" s="265">
        <v>603201028</v>
      </c>
      <c r="B2311" s="265" t="s">
        <v>376</v>
      </c>
      <c r="C2311" s="11">
        <v>24</v>
      </c>
      <c r="D2311" s="11">
        <v>10</v>
      </c>
      <c r="E2311" s="11">
        <v>0</v>
      </c>
      <c r="F2311" s="11">
        <v>5</v>
      </c>
    </row>
    <row r="2312" x14ac:dyDescent="0.3">
      <c r="A2312" s="265">
        <v>603101014</v>
      </c>
      <c r="B2312" s="265" t="s">
        <v>745</v>
      </c>
      <c r="C2312" s="11">
        <v>20</v>
      </c>
      <c r="D2312" s="11">
        <v>10</v>
      </c>
      <c r="E2312" s="11">
        <v>0</v>
      </c>
      <c r="F2312" s="11">
        <v>0</v>
      </c>
    </row>
    <row r="2313" x14ac:dyDescent="0.3">
      <c r="A2313" s="265">
        <v>603101084</v>
      </c>
      <c r="B2313" s="265" t="s">
        <v>777</v>
      </c>
      <c r="C2313" s="11">
        <v>20</v>
      </c>
      <c r="D2313" s="11">
        <v>10</v>
      </c>
      <c r="E2313" s="11">
        <v>0</v>
      </c>
      <c r="F2313" s="11">
        <v>0</v>
      </c>
    </row>
    <row r="2314" x14ac:dyDescent="0.3">
      <c r="A2314" s="265">
        <v>104101201</v>
      </c>
      <c r="B2314" s="265" t="s">
        <v>3069</v>
      </c>
      <c r="C2314" s="11">
        <v>8</v>
      </c>
      <c r="D2314" s="11">
        <v>10</v>
      </c>
      <c r="E2314" s="11">
        <v>0</v>
      </c>
      <c r="F2314" s="11">
        <v>0</v>
      </c>
    </row>
    <row r="2315" x14ac:dyDescent="0.3">
      <c r="A2315" s="265">
        <v>104101672</v>
      </c>
      <c r="B2315" s="265" t="s">
        <v>3070</v>
      </c>
      <c r="C2315" s="11">
        <v>8</v>
      </c>
      <c r="D2315" s="11">
        <v>10</v>
      </c>
      <c r="E2315" s="11">
        <v>0</v>
      </c>
      <c r="F2315" s="11">
        <v>0</v>
      </c>
    </row>
    <row r="2316" x14ac:dyDescent="0.3">
      <c r="A2316" s="265">
        <v>104101199</v>
      </c>
      <c r="B2316" s="265" t="s">
        <v>3071</v>
      </c>
      <c r="C2316" s="11">
        <v>8</v>
      </c>
      <c r="D2316" s="11">
        <v>10</v>
      </c>
      <c r="E2316" s="11">
        <v>0</v>
      </c>
      <c r="F2316" s="11">
        <v>0</v>
      </c>
    </row>
    <row r="2317" x14ac:dyDescent="0.3">
      <c r="A2317" s="265">
        <v>104502449</v>
      </c>
      <c r="B2317" s="265" t="s">
        <v>3072</v>
      </c>
      <c r="C2317" s="11">
        <v>8</v>
      </c>
      <c r="D2317" s="11">
        <v>10</v>
      </c>
      <c r="E2317" s="11">
        <v>0</v>
      </c>
      <c r="F2317" s="11">
        <v>0</v>
      </c>
    </row>
    <row r="2318" x14ac:dyDescent="0.3">
      <c r="A2318" s="265">
        <v>103101577</v>
      </c>
      <c r="B2318" s="265" t="s">
        <v>3073</v>
      </c>
      <c r="C2318" s="11">
        <v>8</v>
      </c>
      <c r="D2318" s="11">
        <v>10</v>
      </c>
      <c r="E2318" s="11">
        <v>0</v>
      </c>
      <c r="F2318" s="11">
        <v>0</v>
      </c>
    </row>
    <row r="2319" x14ac:dyDescent="0.3">
      <c r="A2319" s="265">
        <v>104101221</v>
      </c>
      <c r="B2319" s="265" t="s">
        <v>3074</v>
      </c>
      <c r="C2319" s="11">
        <v>8</v>
      </c>
      <c r="D2319" s="11">
        <v>10</v>
      </c>
      <c r="E2319" s="11">
        <v>0</v>
      </c>
      <c r="F2319" s="11">
        <v>0</v>
      </c>
    </row>
    <row r="2320" x14ac:dyDescent="0.3">
      <c r="A2320" s="265">
        <v>104101710</v>
      </c>
      <c r="B2320" s="265" t="s">
        <v>3075</v>
      </c>
      <c r="C2320" s="11">
        <v>8</v>
      </c>
      <c r="D2320" s="11">
        <v>10</v>
      </c>
      <c r="E2320" s="11">
        <v>0</v>
      </c>
      <c r="F2320" s="11">
        <v>0</v>
      </c>
    </row>
    <row r="2321" x14ac:dyDescent="0.3">
      <c r="A2321" s="265">
        <v>104101224</v>
      </c>
      <c r="B2321" s="265" t="s">
        <v>3076</v>
      </c>
      <c r="C2321" s="11">
        <v>8</v>
      </c>
      <c r="D2321" s="11">
        <v>10</v>
      </c>
      <c r="E2321" s="11">
        <v>0</v>
      </c>
      <c r="F2321" s="11">
        <v>0</v>
      </c>
    </row>
    <row r="2322" x14ac:dyDescent="0.3">
      <c r="A2322" s="265">
        <v>104101730</v>
      </c>
      <c r="B2322" s="265" t="s">
        <v>3077</v>
      </c>
      <c r="C2322" s="11">
        <v>8</v>
      </c>
      <c r="D2322" s="11">
        <v>10</v>
      </c>
      <c r="E2322" s="11">
        <v>0</v>
      </c>
      <c r="F2322" s="11">
        <v>0</v>
      </c>
    </row>
    <row r="2323" x14ac:dyDescent="0.3">
      <c r="A2323" s="265">
        <v>103101518</v>
      </c>
      <c r="B2323" s="265" t="s">
        <v>3078</v>
      </c>
      <c r="C2323" s="11">
        <v>8</v>
      </c>
      <c r="D2323" s="11">
        <v>10</v>
      </c>
      <c r="E2323" s="11">
        <v>0</v>
      </c>
      <c r="F2323" s="11">
        <v>0</v>
      </c>
    </row>
    <row r="2324" x14ac:dyDescent="0.3">
      <c r="A2324" s="265">
        <v>104101214</v>
      </c>
      <c r="B2324" s="265" t="s">
        <v>3079</v>
      </c>
      <c r="C2324" s="11">
        <v>8</v>
      </c>
      <c r="D2324" s="11">
        <v>10</v>
      </c>
      <c r="E2324" s="11">
        <v>0</v>
      </c>
      <c r="F2324" s="11">
        <v>0</v>
      </c>
    </row>
    <row r="2325" x14ac:dyDescent="0.3">
      <c r="A2325" s="265">
        <v>104101219</v>
      </c>
      <c r="B2325" s="265" t="s">
        <v>3080</v>
      </c>
      <c r="C2325" s="11">
        <v>8</v>
      </c>
      <c r="D2325" s="11">
        <v>10</v>
      </c>
      <c r="E2325" s="11">
        <v>0</v>
      </c>
      <c r="F2325" s="11">
        <v>0</v>
      </c>
    </row>
    <row r="2326" x14ac:dyDescent="0.3">
      <c r="A2326" s="265">
        <v>104101215</v>
      </c>
      <c r="B2326" s="265" t="s">
        <v>3081</v>
      </c>
      <c r="C2326" s="11">
        <v>8</v>
      </c>
      <c r="D2326" s="11">
        <v>10</v>
      </c>
      <c r="E2326" s="11">
        <v>0</v>
      </c>
      <c r="F2326" s="11">
        <v>0</v>
      </c>
    </row>
    <row r="2327" x14ac:dyDescent="0.3">
      <c r="A2327" s="265">
        <v>104101216</v>
      </c>
      <c r="B2327" s="265" t="s">
        <v>3082</v>
      </c>
      <c r="C2327" s="11">
        <v>8</v>
      </c>
      <c r="D2327" s="11">
        <v>10</v>
      </c>
      <c r="E2327" s="11">
        <v>0</v>
      </c>
      <c r="F2327" s="11">
        <v>0</v>
      </c>
    </row>
    <row r="2328" x14ac:dyDescent="0.3">
      <c r="A2328" s="265">
        <v>104101209</v>
      </c>
      <c r="B2328" s="265" t="s">
        <v>3083</v>
      </c>
      <c r="C2328" s="11">
        <v>8</v>
      </c>
      <c r="D2328" s="11">
        <v>10</v>
      </c>
      <c r="E2328" s="11">
        <v>0</v>
      </c>
      <c r="F2328" s="11">
        <v>0</v>
      </c>
    </row>
    <row r="2329" x14ac:dyDescent="0.3">
      <c r="A2329" s="265">
        <v>104101204</v>
      </c>
      <c r="B2329" s="265" t="s">
        <v>3084</v>
      </c>
      <c r="C2329" s="11">
        <v>8</v>
      </c>
      <c r="D2329" s="11">
        <v>10</v>
      </c>
      <c r="E2329" s="11">
        <v>0</v>
      </c>
      <c r="F2329" s="11">
        <v>0</v>
      </c>
    </row>
    <row r="2330" x14ac:dyDescent="0.3">
      <c r="A2330" s="265">
        <v>101105007</v>
      </c>
      <c r="B2330" s="265" t="s">
        <v>3085</v>
      </c>
      <c r="C2330" s="11">
        <v>6</v>
      </c>
      <c r="D2330" s="11">
        <v>10</v>
      </c>
      <c r="E2330" s="11">
        <v>0</v>
      </c>
      <c r="F2330" s="11">
        <v>0</v>
      </c>
    </row>
    <row r="2331" x14ac:dyDescent="0.3">
      <c r="A2331" s="265">
        <v>104101213</v>
      </c>
      <c r="B2331" s="265" t="s">
        <v>3086</v>
      </c>
      <c r="C2331" s="11">
        <v>8</v>
      </c>
      <c r="D2331" s="11">
        <v>10</v>
      </c>
      <c r="E2331" s="11">
        <v>0</v>
      </c>
      <c r="F2331" s="11">
        <v>0</v>
      </c>
    </row>
    <row r="2332" x14ac:dyDescent="0.3">
      <c r="A2332" s="265">
        <v>104101212</v>
      </c>
      <c r="B2332" s="265" t="s">
        <v>3087</v>
      </c>
      <c r="C2332" s="11">
        <v>8</v>
      </c>
      <c r="D2332" s="11">
        <v>10</v>
      </c>
      <c r="E2332" s="11">
        <v>0</v>
      </c>
      <c r="F2332" s="11">
        <v>0</v>
      </c>
    </row>
    <row r="2333" x14ac:dyDescent="0.3">
      <c r="A2333" s="265">
        <v>601301007</v>
      </c>
      <c r="B2333" s="265" t="s">
        <v>417</v>
      </c>
      <c r="C2333" s="11">
        <v>26</v>
      </c>
      <c r="D2333" s="11">
        <v>10</v>
      </c>
      <c r="E2333" s="11">
        <v>0</v>
      </c>
      <c r="F2333" s="11">
        <v>1</v>
      </c>
    </row>
    <row r="2334" x14ac:dyDescent="0.3">
      <c r="A2334" s="265">
        <v>307107013</v>
      </c>
      <c r="B2334" s="265" t="s">
        <v>1049</v>
      </c>
      <c r="C2334" s="11">
        <v>33</v>
      </c>
      <c r="D2334" s="11">
        <v>10</v>
      </c>
      <c r="E2334" s="11">
        <v>0</v>
      </c>
      <c r="F2334" s="11">
        <v>0</v>
      </c>
    </row>
    <row r="2335" x14ac:dyDescent="0.3">
      <c r="A2335" s="265">
        <v>603101073</v>
      </c>
      <c r="B2335" s="265" t="s">
        <v>769</v>
      </c>
      <c r="C2335" s="11">
        <v>20</v>
      </c>
      <c r="D2335" s="11">
        <v>10</v>
      </c>
      <c r="E2335" s="11">
        <v>0</v>
      </c>
      <c r="F2335" s="11">
        <v>0</v>
      </c>
    </row>
    <row r="2336" x14ac:dyDescent="0.3">
      <c r="A2336" s="265">
        <v>701201006</v>
      </c>
      <c r="B2336" s="265" t="s">
        <v>443</v>
      </c>
      <c r="C2336" s="11">
        <v>27</v>
      </c>
      <c r="D2336" s="11">
        <v>10</v>
      </c>
      <c r="E2336" s="11">
        <v>0</v>
      </c>
      <c r="F2336" s="11">
        <v>1</v>
      </c>
    </row>
    <row r="2337" x14ac:dyDescent="0.3">
      <c r="A2337" s="265">
        <v>603301004</v>
      </c>
      <c r="B2337" s="265" t="s">
        <v>811</v>
      </c>
      <c r="C2337" s="11">
        <v>20</v>
      </c>
      <c r="D2337" s="11">
        <v>10</v>
      </c>
      <c r="E2337" s="11">
        <v>0</v>
      </c>
      <c r="F2337" s="11">
        <v>0</v>
      </c>
    </row>
    <row r="2338" x14ac:dyDescent="0.3">
      <c r="A2338" s="265">
        <v>603301002</v>
      </c>
      <c r="B2338" s="265" t="s">
        <v>3088</v>
      </c>
      <c r="C2338" s="11">
        <v>1</v>
      </c>
      <c r="D2338" s="11">
        <v>10</v>
      </c>
      <c r="E2338" s="11">
        <v>0</v>
      </c>
      <c r="F2338" s="11">
        <v>0</v>
      </c>
    </row>
    <row r="2339" x14ac:dyDescent="0.3">
      <c r="A2339" s="265">
        <v>603301013</v>
      </c>
      <c r="B2339" s="265" t="s">
        <v>3089</v>
      </c>
      <c r="C2339" s="11">
        <v>4</v>
      </c>
      <c r="D2339" s="11">
        <v>10</v>
      </c>
      <c r="E2339" s="11">
        <v>0</v>
      </c>
      <c r="F2339" s="11">
        <v>0</v>
      </c>
    </row>
    <row r="2340" x14ac:dyDescent="0.3">
      <c r="A2340" s="265">
        <v>310102005</v>
      </c>
      <c r="B2340" s="265" t="s">
        <v>703</v>
      </c>
      <c r="C2340" s="11">
        <v>20</v>
      </c>
      <c r="D2340" s="11">
        <v>10</v>
      </c>
      <c r="E2340" s="11">
        <v>0</v>
      </c>
      <c r="F2340" s="11">
        <v>0</v>
      </c>
    </row>
    <row r="2341" x14ac:dyDescent="0.3">
      <c r="A2341" s="265">
        <v>603101038</v>
      </c>
      <c r="B2341" s="265" t="s">
        <v>454</v>
      </c>
      <c r="C2341" s="11">
        <v>28</v>
      </c>
      <c r="D2341" s="11">
        <v>10</v>
      </c>
      <c r="E2341" s="11">
        <v>0</v>
      </c>
      <c r="F2341" s="11">
        <v>1</v>
      </c>
    </row>
    <row r="2342" x14ac:dyDescent="0.3">
      <c r="A2342" s="265">
        <v>606202013</v>
      </c>
      <c r="B2342" s="265" t="s">
        <v>3090</v>
      </c>
      <c r="C2342" s="11">
        <v>15</v>
      </c>
      <c r="D2342" s="11">
        <v>10</v>
      </c>
      <c r="E2342" s="11">
        <v>1</v>
      </c>
      <c r="F2342" s="11">
        <v>0</v>
      </c>
    </row>
    <row r="2343" x14ac:dyDescent="0.3">
      <c r="A2343" s="265">
        <v>603201042</v>
      </c>
      <c r="B2343" s="265" t="s">
        <v>841</v>
      </c>
      <c r="C2343" s="11">
        <v>22</v>
      </c>
      <c r="D2343" s="11">
        <v>10</v>
      </c>
      <c r="E2343" s="11">
        <v>0</v>
      </c>
      <c r="F2343" s="11">
        <v>0</v>
      </c>
    </row>
    <row r="2344" x14ac:dyDescent="0.3">
      <c r="A2344" s="265">
        <v>502101042</v>
      </c>
      <c r="B2344" s="265" t="s">
        <v>972</v>
      </c>
      <c r="C2344" s="11">
        <v>30</v>
      </c>
      <c r="D2344" s="11">
        <v>10</v>
      </c>
      <c r="E2344" s="11">
        <v>0</v>
      </c>
      <c r="F2344" s="11">
        <v>0</v>
      </c>
    </row>
    <row r="2345" x14ac:dyDescent="0.3">
      <c r="A2345" s="265">
        <v>104502030</v>
      </c>
      <c r="B2345" s="265" t="s">
        <v>3091</v>
      </c>
      <c r="C2345" s="11">
        <v>8</v>
      </c>
      <c r="D2345" s="11">
        <v>10</v>
      </c>
      <c r="E2345" s="11">
        <v>0</v>
      </c>
      <c r="F2345" s="11">
        <v>0</v>
      </c>
    </row>
    <row r="2346" x14ac:dyDescent="0.3">
      <c r="A2346" s="265">
        <v>104101859</v>
      </c>
      <c r="B2346" s="265" t="s">
        <v>3092</v>
      </c>
      <c r="C2346" s="11">
        <v>8</v>
      </c>
      <c r="D2346" s="11">
        <v>10</v>
      </c>
      <c r="E2346" s="11">
        <v>0</v>
      </c>
      <c r="F2346" s="11">
        <v>0</v>
      </c>
    </row>
    <row r="2347" x14ac:dyDescent="0.3">
      <c r="A2347" s="265">
        <v>104502352</v>
      </c>
      <c r="B2347" s="265" t="s">
        <v>3093</v>
      </c>
      <c r="C2347" s="11">
        <v>8</v>
      </c>
      <c r="D2347" s="11">
        <v>10</v>
      </c>
      <c r="E2347" s="11">
        <v>0</v>
      </c>
      <c r="F2347" s="11">
        <v>0</v>
      </c>
    </row>
    <row r="2348" x14ac:dyDescent="0.3">
      <c r="A2348" s="265">
        <v>104101083</v>
      </c>
      <c r="B2348" s="265" t="s">
        <v>3094</v>
      </c>
      <c r="C2348" s="11">
        <v>8</v>
      </c>
      <c r="D2348" s="11">
        <v>10</v>
      </c>
      <c r="E2348" s="11">
        <v>0</v>
      </c>
      <c r="F2348" s="11">
        <v>0</v>
      </c>
    </row>
    <row r="2349" x14ac:dyDescent="0.3">
      <c r="A2349" s="265">
        <v>104502110</v>
      </c>
      <c r="B2349" s="265" t="s">
        <v>3095</v>
      </c>
      <c r="C2349" s="11">
        <v>8</v>
      </c>
      <c r="D2349" s="11">
        <v>10</v>
      </c>
      <c r="E2349" s="11">
        <v>0</v>
      </c>
      <c r="F2349" s="11">
        <v>0</v>
      </c>
    </row>
    <row r="2350" x14ac:dyDescent="0.3">
      <c r="A2350" s="265">
        <v>104502109</v>
      </c>
      <c r="B2350" s="265" t="s">
        <v>3096</v>
      </c>
      <c r="C2350" s="11">
        <v>8</v>
      </c>
      <c r="D2350" s="11">
        <v>10</v>
      </c>
      <c r="E2350" s="11">
        <v>0</v>
      </c>
      <c r="F2350" s="11">
        <v>0</v>
      </c>
    </row>
    <row r="2351" x14ac:dyDescent="0.3">
      <c r="A2351" s="265">
        <v>104502029</v>
      </c>
      <c r="B2351" s="265" t="s">
        <v>3097</v>
      </c>
      <c r="C2351" s="11">
        <v>8</v>
      </c>
      <c r="D2351" s="11">
        <v>10</v>
      </c>
      <c r="E2351" s="11">
        <v>0</v>
      </c>
      <c r="F2351" s="11">
        <v>0</v>
      </c>
    </row>
    <row r="2352" x14ac:dyDescent="0.3">
      <c r="A2352" s="265">
        <v>104101638</v>
      </c>
      <c r="B2352" s="265" t="s">
        <v>3098</v>
      </c>
      <c r="C2352" s="11">
        <v>8</v>
      </c>
      <c r="D2352" s="11">
        <v>10</v>
      </c>
      <c r="E2352" s="11">
        <v>0</v>
      </c>
      <c r="F2352" s="11">
        <v>0</v>
      </c>
    </row>
    <row r="2353" x14ac:dyDescent="0.3">
      <c r="A2353" s="265">
        <v>104101980</v>
      </c>
      <c r="B2353" s="265" t="s">
        <v>3099</v>
      </c>
      <c r="C2353" s="11">
        <v>8</v>
      </c>
      <c r="D2353" s="11">
        <v>10</v>
      </c>
      <c r="E2353" s="11">
        <v>0</v>
      </c>
      <c r="F2353" s="11">
        <v>0</v>
      </c>
    </row>
    <row r="2354" x14ac:dyDescent="0.3">
      <c r="A2354" s="265">
        <v>202302101</v>
      </c>
      <c r="B2354" s="265" t="s">
        <v>3100</v>
      </c>
      <c r="C2354" s="11">
        <v>12</v>
      </c>
      <c r="D2354" s="11">
        <v>10</v>
      </c>
      <c r="E2354" s="11">
        <v>0</v>
      </c>
      <c r="F2354" s="11">
        <v>0</v>
      </c>
    </row>
    <row r="2355" x14ac:dyDescent="0.3">
      <c r="A2355" s="265">
        <v>202502030</v>
      </c>
      <c r="B2355" s="265" t="s">
        <v>3101</v>
      </c>
      <c r="C2355" s="11">
        <v>12</v>
      </c>
      <c r="D2355" s="11">
        <v>10</v>
      </c>
      <c r="E2355" s="11">
        <v>0</v>
      </c>
      <c r="F2355" s="11">
        <v>0</v>
      </c>
    </row>
    <row r="2356" x14ac:dyDescent="0.3">
      <c r="A2356" s="265">
        <v>202402022</v>
      </c>
      <c r="B2356" s="265" t="s">
        <v>3102</v>
      </c>
      <c r="C2356" s="11">
        <v>12</v>
      </c>
      <c r="D2356" s="11">
        <v>10</v>
      </c>
      <c r="E2356" s="11">
        <v>0</v>
      </c>
      <c r="F2356" s="11">
        <v>0</v>
      </c>
    </row>
    <row r="2357" x14ac:dyDescent="0.3">
      <c r="A2357" s="265">
        <v>202402028</v>
      </c>
      <c r="B2357" s="265" t="s">
        <v>3103</v>
      </c>
      <c r="C2357" s="11">
        <v>12</v>
      </c>
      <c r="D2357" s="11">
        <v>10</v>
      </c>
      <c r="E2357" s="11">
        <v>0</v>
      </c>
      <c r="F2357" s="11">
        <v>0</v>
      </c>
    </row>
    <row r="2358" x14ac:dyDescent="0.3">
      <c r="A2358" s="265">
        <v>202302027</v>
      </c>
      <c r="B2358" s="265" t="s">
        <v>3104</v>
      </c>
      <c r="C2358" s="11">
        <v>12</v>
      </c>
      <c r="D2358" s="11">
        <v>10</v>
      </c>
      <c r="E2358" s="11">
        <v>0</v>
      </c>
      <c r="F2358" s="11">
        <v>0</v>
      </c>
    </row>
    <row r="2359" x14ac:dyDescent="0.3">
      <c r="A2359" s="265">
        <v>202302026</v>
      </c>
      <c r="B2359" s="265" t="s">
        <v>3105</v>
      </c>
      <c r="C2359" s="11">
        <v>12</v>
      </c>
      <c r="D2359" s="11">
        <v>10</v>
      </c>
      <c r="E2359" s="11">
        <v>0</v>
      </c>
      <c r="F2359" s="11">
        <v>0</v>
      </c>
    </row>
    <row r="2360" x14ac:dyDescent="0.3">
      <c r="A2360" s="265">
        <v>202402029</v>
      </c>
      <c r="B2360" s="265" t="s">
        <v>3106</v>
      </c>
      <c r="C2360" s="11">
        <v>12</v>
      </c>
      <c r="D2360" s="11">
        <v>10</v>
      </c>
      <c r="E2360" s="11">
        <v>0</v>
      </c>
      <c r="F2360" s="11">
        <v>0</v>
      </c>
    </row>
    <row r="2361" x14ac:dyDescent="0.3">
      <c r="A2361" s="265">
        <v>202402118</v>
      </c>
      <c r="B2361" s="265" t="s">
        <v>3107</v>
      </c>
      <c r="C2361" s="11">
        <v>12</v>
      </c>
      <c r="D2361" s="11">
        <v>10</v>
      </c>
      <c r="E2361" s="11">
        <v>0</v>
      </c>
      <c r="F2361" s="11">
        <v>0</v>
      </c>
    </row>
    <row r="2362" x14ac:dyDescent="0.3">
      <c r="A2362" s="265">
        <v>104101084</v>
      </c>
      <c r="B2362" s="265" t="s">
        <v>3108</v>
      </c>
      <c r="C2362" s="11">
        <v>8</v>
      </c>
      <c r="D2362" s="11">
        <v>10</v>
      </c>
      <c r="E2362" s="11">
        <v>0</v>
      </c>
      <c r="F2362" s="11">
        <v>0</v>
      </c>
    </row>
    <row r="2363" x14ac:dyDescent="0.3">
      <c r="A2363" s="265">
        <v>104101456</v>
      </c>
      <c r="B2363" s="265" t="s">
        <v>3109</v>
      </c>
      <c r="C2363" s="11">
        <v>8</v>
      </c>
      <c r="D2363" s="11">
        <v>10</v>
      </c>
      <c r="E2363" s="11">
        <v>0</v>
      </c>
      <c r="F2363" s="11">
        <v>0</v>
      </c>
    </row>
    <row r="2364" x14ac:dyDescent="0.3">
      <c r="A2364" s="265">
        <v>104101308</v>
      </c>
      <c r="B2364" s="265" t="s">
        <v>3110</v>
      </c>
      <c r="C2364" s="11">
        <v>8</v>
      </c>
      <c r="D2364" s="11">
        <v>10</v>
      </c>
      <c r="E2364" s="11">
        <v>0</v>
      </c>
      <c r="F2364" s="11">
        <v>0</v>
      </c>
    </row>
    <row r="2365" x14ac:dyDescent="0.3">
      <c r="A2365" s="265">
        <v>104101834</v>
      </c>
      <c r="B2365" s="265" t="s">
        <v>3111</v>
      </c>
      <c r="C2365" s="11">
        <v>8</v>
      </c>
      <c r="D2365" s="11">
        <v>10</v>
      </c>
      <c r="E2365" s="11">
        <v>0</v>
      </c>
      <c r="F2365" s="11">
        <v>0</v>
      </c>
    </row>
    <row r="2366" x14ac:dyDescent="0.3">
      <c r="A2366" s="265">
        <v>104101085</v>
      </c>
      <c r="B2366" s="265" t="s">
        <v>3112</v>
      </c>
      <c r="C2366" s="11">
        <v>8</v>
      </c>
      <c r="D2366" s="11">
        <v>10</v>
      </c>
      <c r="E2366" s="11">
        <v>0</v>
      </c>
      <c r="F2366" s="11">
        <v>0</v>
      </c>
    </row>
    <row r="2367" x14ac:dyDescent="0.3">
      <c r="A2367" s="265">
        <v>104101087</v>
      </c>
      <c r="B2367" s="265" t="s">
        <v>3113</v>
      </c>
      <c r="C2367" s="11">
        <v>8</v>
      </c>
      <c r="D2367" s="11">
        <v>10</v>
      </c>
      <c r="E2367" s="11">
        <v>0</v>
      </c>
      <c r="F2367" s="11">
        <v>0</v>
      </c>
    </row>
    <row r="2368" x14ac:dyDescent="0.3">
      <c r="A2368" s="265">
        <v>104101311</v>
      </c>
      <c r="B2368" s="265" t="s">
        <v>3114</v>
      </c>
      <c r="C2368" s="11">
        <v>8</v>
      </c>
      <c r="D2368" s="11">
        <v>10</v>
      </c>
      <c r="E2368" s="11">
        <v>0</v>
      </c>
      <c r="F2368" s="11">
        <v>0</v>
      </c>
    </row>
    <row r="2369" x14ac:dyDescent="0.3">
      <c r="A2369" s="265">
        <v>104101953</v>
      </c>
      <c r="B2369" s="265" t="s">
        <v>3115</v>
      </c>
      <c r="C2369" s="11">
        <v>8</v>
      </c>
      <c r="D2369" s="11">
        <v>10</v>
      </c>
      <c r="E2369" s="11">
        <v>0</v>
      </c>
      <c r="F2369" s="11">
        <v>0</v>
      </c>
    </row>
    <row r="2370" x14ac:dyDescent="0.3">
      <c r="A2370" s="265">
        <v>104101459</v>
      </c>
      <c r="B2370" s="265" t="s">
        <v>3116</v>
      </c>
      <c r="C2370" s="11">
        <v>8</v>
      </c>
      <c r="D2370" s="11">
        <v>10</v>
      </c>
      <c r="E2370" s="11">
        <v>0</v>
      </c>
      <c r="F2370" s="11">
        <v>0</v>
      </c>
    </row>
    <row r="2371" x14ac:dyDescent="0.3">
      <c r="A2371" s="265">
        <v>104101772</v>
      </c>
      <c r="B2371" s="265" t="s">
        <v>3117</v>
      </c>
      <c r="C2371" s="11">
        <v>8</v>
      </c>
      <c r="D2371" s="11">
        <v>10</v>
      </c>
      <c r="E2371" s="11">
        <v>0</v>
      </c>
      <c r="F2371" s="11">
        <v>0</v>
      </c>
    </row>
    <row r="2372" x14ac:dyDescent="0.3">
      <c r="A2372" s="265">
        <v>104502365</v>
      </c>
      <c r="B2372" s="265" t="s">
        <v>3118</v>
      </c>
      <c r="C2372" s="11">
        <v>8</v>
      </c>
      <c r="D2372" s="11">
        <v>10</v>
      </c>
      <c r="E2372" s="11">
        <v>0</v>
      </c>
      <c r="F2372" s="11">
        <v>0</v>
      </c>
    </row>
    <row r="2373" x14ac:dyDescent="0.3">
      <c r="A2373" s="265">
        <v>104101927</v>
      </c>
      <c r="B2373" s="265" t="s">
        <v>3119</v>
      </c>
      <c r="C2373" s="11">
        <v>8</v>
      </c>
      <c r="D2373" s="11">
        <v>10</v>
      </c>
      <c r="E2373" s="11">
        <v>0</v>
      </c>
      <c r="F2373" s="11">
        <v>0</v>
      </c>
    </row>
    <row r="2374" x14ac:dyDescent="0.3">
      <c r="A2374" s="265">
        <v>104502507</v>
      </c>
      <c r="B2374" s="265" t="s">
        <v>3120</v>
      </c>
      <c r="C2374" s="11">
        <v>8</v>
      </c>
      <c r="D2374" s="11">
        <v>10</v>
      </c>
      <c r="E2374" s="11">
        <v>0</v>
      </c>
      <c r="F2374" s="11">
        <v>0</v>
      </c>
    </row>
    <row r="2375" x14ac:dyDescent="0.3">
      <c r="A2375" s="265">
        <v>104101572</v>
      </c>
      <c r="B2375" s="265" t="s">
        <v>3121</v>
      </c>
      <c r="C2375" s="11">
        <v>8</v>
      </c>
      <c r="D2375" s="11">
        <v>10</v>
      </c>
      <c r="E2375" s="11">
        <v>0</v>
      </c>
      <c r="F2375" s="11">
        <v>0</v>
      </c>
    </row>
    <row r="2376" x14ac:dyDescent="0.3">
      <c r="A2376" s="265">
        <v>104101460</v>
      </c>
      <c r="B2376" s="265" t="s">
        <v>3122</v>
      </c>
      <c r="C2376" s="11">
        <v>8</v>
      </c>
      <c r="D2376" s="11">
        <v>10</v>
      </c>
      <c r="E2376" s="11">
        <v>0</v>
      </c>
      <c r="F2376" s="11">
        <v>0</v>
      </c>
    </row>
    <row r="2377" x14ac:dyDescent="0.3">
      <c r="A2377" s="265">
        <v>104101553</v>
      </c>
      <c r="B2377" s="265" t="s">
        <v>3123</v>
      </c>
      <c r="C2377" s="11">
        <v>8</v>
      </c>
      <c r="D2377" s="11">
        <v>10</v>
      </c>
      <c r="E2377" s="11">
        <v>0</v>
      </c>
      <c r="F2377" s="11">
        <v>0</v>
      </c>
    </row>
    <row r="2378" x14ac:dyDescent="0.3">
      <c r="A2378" s="265">
        <v>104101815</v>
      </c>
      <c r="B2378" s="265" t="s">
        <v>3124</v>
      </c>
      <c r="C2378" s="11">
        <v>8</v>
      </c>
      <c r="D2378" s="11">
        <v>10</v>
      </c>
      <c r="E2378" s="11">
        <v>0</v>
      </c>
      <c r="F2378" s="11">
        <v>0</v>
      </c>
    </row>
    <row r="2379" x14ac:dyDescent="0.3">
      <c r="A2379" s="265">
        <v>104101817</v>
      </c>
      <c r="B2379" s="265" t="s">
        <v>3125</v>
      </c>
      <c r="C2379" s="11">
        <v>8</v>
      </c>
      <c r="D2379" s="11">
        <v>10</v>
      </c>
      <c r="E2379" s="11">
        <v>0</v>
      </c>
      <c r="F2379" s="11">
        <v>0</v>
      </c>
    </row>
    <row r="2380" x14ac:dyDescent="0.3">
      <c r="A2380" s="265">
        <v>104101936</v>
      </c>
      <c r="B2380" s="265" t="s">
        <v>3126</v>
      </c>
      <c r="C2380" s="11">
        <v>8</v>
      </c>
      <c r="D2380" s="11">
        <v>10</v>
      </c>
      <c r="E2380" s="11">
        <v>0</v>
      </c>
      <c r="F2380" s="11">
        <v>0</v>
      </c>
    </row>
    <row r="2381" x14ac:dyDescent="0.3">
      <c r="A2381" s="265">
        <v>104502589</v>
      </c>
      <c r="B2381" s="265" t="s">
        <v>3127</v>
      </c>
      <c r="C2381" s="11">
        <v>8</v>
      </c>
      <c r="D2381" s="11">
        <v>10</v>
      </c>
      <c r="E2381" s="11">
        <v>0</v>
      </c>
      <c r="F2381" s="11">
        <v>0</v>
      </c>
    </row>
    <row r="2382" x14ac:dyDescent="0.3">
      <c r="A2382" s="265">
        <v>104101904</v>
      </c>
      <c r="B2382" s="265" t="s">
        <v>3128</v>
      </c>
      <c r="C2382" s="11">
        <v>8</v>
      </c>
      <c r="D2382" s="11">
        <v>10</v>
      </c>
      <c r="E2382" s="11">
        <v>0</v>
      </c>
      <c r="F2382" s="11">
        <v>0</v>
      </c>
    </row>
    <row r="2383" x14ac:dyDescent="0.3">
      <c r="A2383" s="265">
        <v>104101457</v>
      </c>
      <c r="B2383" s="265" t="s">
        <v>3129</v>
      </c>
      <c r="C2383" s="11">
        <v>8</v>
      </c>
      <c r="D2383" s="11">
        <v>10</v>
      </c>
      <c r="E2383" s="11">
        <v>0</v>
      </c>
      <c r="F2383" s="11">
        <v>0</v>
      </c>
    </row>
    <row r="2384" x14ac:dyDescent="0.3">
      <c r="A2384" s="265">
        <v>104101309</v>
      </c>
      <c r="B2384" s="265" t="s">
        <v>3130</v>
      </c>
      <c r="C2384" s="11">
        <v>8</v>
      </c>
      <c r="D2384" s="11">
        <v>10</v>
      </c>
      <c r="E2384" s="11">
        <v>0</v>
      </c>
      <c r="F2384" s="11">
        <v>0</v>
      </c>
    </row>
    <row r="2385" x14ac:dyDescent="0.3">
      <c r="A2385" s="265">
        <v>104502414</v>
      </c>
      <c r="B2385" s="265" t="s">
        <v>3131</v>
      </c>
      <c r="C2385" s="11">
        <v>8</v>
      </c>
      <c r="D2385" s="11">
        <v>10</v>
      </c>
      <c r="E2385" s="11">
        <v>0</v>
      </c>
      <c r="F2385" s="11">
        <v>0</v>
      </c>
    </row>
    <row r="2386" x14ac:dyDescent="0.3">
      <c r="A2386" s="265">
        <v>104101128</v>
      </c>
      <c r="B2386" s="265" t="s">
        <v>3132</v>
      </c>
      <c r="C2386" s="11">
        <v>8</v>
      </c>
      <c r="D2386" s="11">
        <v>10</v>
      </c>
      <c r="E2386" s="11">
        <v>0</v>
      </c>
      <c r="F2386" s="11">
        <v>0</v>
      </c>
    </row>
    <row r="2387" x14ac:dyDescent="0.3">
      <c r="A2387" s="265">
        <v>104101481</v>
      </c>
      <c r="B2387" s="265" t="s">
        <v>3133</v>
      </c>
      <c r="C2387" s="11">
        <v>8</v>
      </c>
      <c r="D2387" s="11">
        <v>10</v>
      </c>
      <c r="E2387" s="11">
        <v>0</v>
      </c>
      <c r="F2387" s="11">
        <v>0</v>
      </c>
    </row>
    <row r="2388" x14ac:dyDescent="0.3">
      <c r="A2388" s="265">
        <v>104502399</v>
      </c>
      <c r="B2388" s="265" t="s">
        <v>3134</v>
      </c>
      <c r="C2388" s="11">
        <v>8</v>
      </c>
      <c r="D2388" s="11">
        <v>10</v>
      </c>
      <c r="E2388" s="11">
        <v>0</v>
      </c>
      <c r="F2388" s="11">
        <v>0</v>
      </c>
    </row>
    <row r="2389" x14ac:dyDescent="0.3">
      <c r="A2389" s="265">
        <v>104101086</v>
      </c>
      <c r="B2389" s="265" t="s">
        <v>3135</v>
      </c>
      <c r="C2389" s="11">
        <v>8</v>
      </c>
      <c r="D2389" s="11">
        <v>10</v>
      </c>
      <c r="E2389" s="11">
        <v>0</v>
      </c>
      <c r="F2389" s="11">
        <v>0</v>
      </c>
    </row>
    <row r="2390" x14ac:dyDescent="0.3">
      <c r="A2390" s="265">
        <v>104101954</v>
      </c>
      <c r="B2390" s="265" t="s">
        <v>3136</v>
      </c>
      <c r="C2390" s="11">
        <v>8</v>
      </c>
      <c r="D2390" s="11">
        <v>10</v>
      </c>
      <c r="E2390" s="11">
        <v>0</v>
      </c>
      <c r="F2390" s="11">
        <v>0</v>
      </c>
    </row>
    <row r="2391" x14ac:dyDescent="0.3">
      <c r="A2391" s="265">
        <v>104101903</v>
      </c>
      <c r="B2391" s="265" t="s">
        <v>3137</v>
      </c>
      <c r="C2391" s="11">
        <v>8</v>
      </c>
      <c r="D2391" s="11">
        <v>10</v>
      </c>
      <c r="E2391" s="11">
        <v>0</v>
      </c>
      <c r="F2391" s="11">
        <v>0</v>
      </c>
    </row>
    <row r="2392" x14ac:dyDescent="0.3">
      <c r="A2392" s="265">
        <v>104502420</v>
      </c>
      <c r="B2392" s="265" t="s">
        <v>3138</v>
      </c>
      <c r="C2392" s="11">
        <v>8</v>
      </c>
      <c r="D2392" s="11">
        <v>10</v>
      </c>
      <c r="E2392" s="11">
        <v>0</v>
      </c>
      <c r="F2392" s="11">
        <v>0</v>
      </c>
    </row>
    <row r="2393" x14ac:dyDescent="0.3">
      <c r="A2393" s="265">
        <v>104101458</v>
      </c>
      <c r="B2393" s="265" t="s">
        <v>3139</v>
      </c>
      <c r="C2393" s="11">
        <v>8</v>
      </c>
      <c r="D2393" s="11">
        <v>10</v>
      </c>
      <c r="E2393" s="11">
        <v>0</v>
      </c>
      <c r="F2393" s="11">
        <v>0</v>
      </c>
    </row>
    <row r="2394" x14ac:dyDescent="0.3">
      <c r="A2394" s="265">
        <v>104101717</v>
      </c>
      <c r="B2394" s="265" t="s">
        <v>3140</v>
      </c>
      <c r="C2394" s="11">
        <v>8</v>
      </c>
      <c r="D2394" s="11">
        <v>10</v>
      </c>
      <c r="E2394" s="11">
        <v>0</v>
      </c>
      <c r="F2394" s="11">
        <v>0</v>
      </c>
    </row>
    <row r="2395" x14ac:dyDescent="0.3">
      <c r="A2395" s="265">
        <v>104101951</v>
      </c>
      <c r="B2395" s="265" t="s">
        <v>3141</v>
      </c>
      <c r="C2395" s="11">
        <v>8</v>
      </c>
      <c r="D2395" s="11">
        <v>10</v>
      </c>
      <c r="E2395" s="11">
        <v>0</v>
      </c>
      <c r="F2395" s="11">
        <v>0</v>
      </c>
    </row>
    <row r="2396" x14ac:dyDescent="0.3">
      <c r="A2396" s="265">
        <v>104101718</v>
      </c>
      <c r="B2396" s="265" t="s">
        <v>3142</v>
      </c>
      <c r="C2396" s="11">
        <v>8</v>
      </c>
      <c r="D2396" s="11">
        <v>10</v>
      </c>
      <c r="E2396" s="11">
        <v>0</v>
      </c>
      <c r="F2396" s="11">
        <v>0</v>
      </c>
    </row>
    <row r="2397" x14ac:dyDescent="0.3">
      <c r="A2397" s="265">
        <v>104101088</v>
      </c>
      <c r="B2397" s="265" t="s">
        <v>3143</v>
      </c>
      <c r="C2397" s="11">
        <v>8</v>
      </c>
      <c r="D2397" s="11">
        <v>10</v>
      </c>
      <c r="E2397" s="11">
        <v>0</v>
      </c>
      <c r="F2397" s="11">
        <v>0</v>
      </c>
    </row>
    <row r="2398" x14ac:dyDescent="0.3">
      <c r="A2398" s="265">
        <v>104101536</v>
      </c>
      <c r="B2398" s="265" t="s">
        <v>3144</v>
      </c>
      <c r="C2398" s="11">
        <v>8</v>
      </c>
      <c r="D2398" s="11">
        <v>10</v>
      </c>
      <c r="E2398" s="11">
        <v>0</v>
      </c>
      <c r="F2398" s="11">
        <v>0</v>
      </c>
    </row>
    <row r="2399" x14ac:dyDescent="0.3">
      <c r="A2399" s="265">
        <v>104101757</v>
      </c>
      <c r="B2399" s="265" t="s">
        <v>3145</v>
      </c>
      <c r="C2399" s="11">
        <v>8</v>
      </c>
      <c r="D2399" s="11">
        <v>10</v>
      </c>
      <c r="E2399" s="11">
        <v>0</v>
      </c>
      <c r="F2399" s="11">
        <v>0</v>
      </c>
    </row>
    <row r="2400" x14ac:dyDescent="0.3">
      <c r="A2400" s="265">
        <v>104502472</v>
      </c>
      <c r="B2400" s="265" t="s">
        <v>3146</v>
      </c>
      <c r="C2400" s="11">
        <v>8</v>
      </c>
      <c r="D2400" s="11">
        <v>10</v>
      </c>
      <c r="E2400" s="11">
        <v>0</v>
      </c>
      <c r="F2400" s="11">
        <v>0</v>
      </c>
    </row>
    <row r="2401" x14ac:dyDescent="0.3">
      <c r="A2401" s="265">
        <v>104101180</v>
      </c>
      <c r="B2401" s="265" t="s">
        <v>3147</v>
      </c>
      <c r="C2401" s="11">
        <v>8</v>
      </c>
      <c r="D2401" s="11">
        <v>10</v>
      </c>
      <c r="E2401" s="11">
        <v>0</v>
      </c>
      <c r="F2401" s="11">
        <v>0</v>
      </c>
    </row>
    <row r="2402" x14ac:dyDescent="0.3">
      <c r="A2402" s="265">
        <v>104101956</v>
      </c>
      <c r="B2402" s="265" t="s">
        <v>3148</v>
      </c>
      <c r="C2402" s="11">
        <v>8</v>
      </c>
      <c r="D2402" s="11">
        <v>10</v>
      </c>
      <c r="E2402" s="11">
        <v>0</v>
      </c>
      <c r="F2402" s="11">
        <v>0</v>
      </c>
    </row>
    <row r="2403" x14ac:dyDescent="0.3">
      <c r="A2403" s="265">
        <v>104101639</v>
      </c>
      <c r="B2403" s="265" t="s">
        <v>3149</v>
      </c>
      <c r="C2403" s="11">
        <v>8</v>
      </c>
      <c r="D2403" s="11">
        <v>10</v>
      </c>
      <c r="E2403" s="11">
        <v>0</v>
      </c>
      <c r="F2403" s="11">
        <v>0</v>
      </c>
    </row>
    <row r="2404" x14ac:dyDescent="0.3">
      <c r="A2404" s="265">
        <v>104101907</v>
      </c>
      <c r="B2404" s="265" t="s">
        <v>3150</v>
      </c>
      <c r="C2404" s="11">
        <v>8</v>
      </c>
      <c r="D2404" s="11">
        <v>10</v>
      </c>
      <c r="E2404" s="11">
        <v>0</v>
      </c>
      <c r="F2404" s="11">
        <v>0</v>
      </c>
    </row>
    <row r="2405" x14ac:dyDescent="0.3">
      <c r="A2405" s="265">
        <v>104101908</v>
      </c>
      <c r="B2405" s="265" t="s">
        <v>3151</v>
      </c>
      <c r="C2405" s="11">
        <v>8</v>
      </c>
      <c r="D2405" s="11">
        <v>10</v>
      </c>
      <c r="E2405" s="11">
        <v>0</v>
      </c>
      <c r="F2405" s="11">
        <v>0</v>
      </c>
    </row>
    <row r="2406" x14ac:dyDescent="0.3">
      <c r="A2406" s="265">
        <v>104101507</v>
      </c>
      <c r="B2406" s="265" t="s">
        <v>3152</v>
      </c>
      <c r="C2406" s="11">
        <v>8</v>
      </c>
      <c r="D2406" s="11">
        <v>10</v>
      </c>
      <c r="E2406" s="11">
        <v>0</v>
      </c>
      <c r="F2406" s="11">
        <v>0</v>
      </c>
    </row>
    <row r="2407" x14ac:dyDescent="0.3">
      <c r="A2407" s="265">
        <v>104101359</v>
      </c>
      <c r="B2407" s="265" t="s">
        <v>3153</v>
      </c>
      <c r="C2407" s="11">
        <v>8</v>
      </c>
      <c r="D2407" s="11">
        <v>10</v>
      </c>
      <c r="E2407" s="11">
        <v>0</v>
      </c>
      <c r="F2407" s="11">
        <v>0</v>
      </c>
    </row>
    <row r="2408" x14ac:dyDescent="0.3">
      <c r="A2408" s="265">
        <v>104101821</v>
      </c>
      <c r="B2408" s="265" t="s">
        <v>3154</v>
      </c>
      <c r="C2408" s="11">
        <v>8</v>
      </c>
      <c r="D2408" s="11">
        <v>10</v>
      </c>
      <c r="E2408" s="11">
        <v>0</v>
      </c>
      <c r="F2408" s="11">
        <v>0</v>
      </c>
    </row>
    <row r="2409" x14ac:dyDescent="0.3">
      <c r="A2409" s="265">
        <v>104502477</v>
      </c>
      <c r="B2409" s="265" t="s">
        <v>3155</v>
      </c>
      <c r="C2409" s="11">
        <v>8</v>
      </c>
      <c r="D2409" s="11">
        <v>10</v>
      </c>
      <c r="E2409" s="11">
        <v>0</v>
      </c>
      <c r="F2409" s="11">
        <v>0</v>
      </c>
    </row>
    <row r="2410" x14ac:dyDescent="0.3">
      <c r="A2410" s="265">
        <v>101903015</v>
      </c>
      <c r="B2410" s="265" t="s">
        <v>3156</v>
      </c>
      <c r="C2410" s="11">
        <v>8</v>
      </c>
      <c r="D2410" s="11">
        <v>10</v>
      </c>
      <c r="E2410" s="11">
        <v>0</v>
      </c>
      <c r="F2410" s="11">
        <v>0</v>
      </c>
    </row>
    <row r="2411" x14ac:dyDescent="0.3">
      <c r="A2411" s="265">
        <v>701303031</v>
      </c>
      <c r="B2411" s="265" t="s">
        <v>354</v>
      </c>
      <c r="C2411" s="11">
        <v>19</v>
      </c>
      <c r="D2411" s="11">
        <v>10</v>
      </c>
      <c r="E2411" s="11">
        <v>0</v>
      </c>
      <c r="F2411" s="11">
        <v>0</v>
      </c>
    </row>
    <row r="2412" x14ac:dyDescent="0.3">
      <c r="A2412" s="265">
        <v>701303030</v>
      </c>
      <c r="B2412" s="265" t="s">
        <v>353</v>
      </c>
      <c r="C2412" s="11">
        <v>19</v>
      </c>
      <c r="D2412" s="11">
        <v>10</v>
      </c>
      <c r="E2412" s="11">
        <v>0</v>
      </c>
      <c r="F2412" s="11">
        <v>0</v>
      </c>
    </row>
    <row r="2413" x14ac:dyDescent="0.3">
      <c r="A2413" s="265">
        <v>104102055</v>
      </c>
      <c r="B2413" s="265" t="s">
        <v>3157</v>
      </c>
      <c r="C2413" s="11">
        <v>1</v>
      </c>
      <c r="D2413" s="11">
        <v>10</v>
      </c>
      <c r="E2413" s="11">
        <v>0</v>
      </c>
      <c r="F2413" s="11">
        <v>0</v>
      </c>
    </row>
    <row r="2414" x14ac:dyDescent="0.3">
      <c r="A2414" s="265">
        <v>310102013</v>
      </c>
      <c r="B2414" s="265" t="s">
        <v>709</v>
      </c>
      <c r="C2414" s="11">
        <v>20</v>
      </c>
      <c r="D2414" s="11">
        <v>10</v>
      </c>
      <c r="E2414" s="11">
        <v>0</v>
      </c>
      <c r="F2414" s="11">
        <v>0</v>
      </c>
    </row>
    <row r="2415" x14ac:dyDescent="0.3">
      <c r="A2415" s="265">
        <v>104102098</v>
      </c>
      <c r="B2415" s="265" t="s">
        <v>3158</v>
      </c>
      <c r="C2415" s="11">
        <v>7</v>
      </c>
      <c r="D2415" s="11">
        <v>10</v>
      </c>
      <c r="E2415" s="11">
        <v>0</v>
      </c>
      <c r="F2415" s="11">
        <v>0</v>
      </c>
    </row>
    <row r="2416" x14ac:dyDescent="0.3">
      <c r="A2416" s="265">
        <v>202302054</v>
      </c>
      <c r="B2416" s="265" t="s">
        <v>3159</v>
      </c>
      <c r="C2416" s="11">
        <v>12</v>
      </c>
      <c r="D2416" s="11">
        <v>10</v>
      </c>
      <c r="E2416" s="11">
        <v>0</v>
      </c>
      <c r="F2416" s="11">
        <v>0</v>
      </c>
    </row>
    <row r="2417" x14ac:dyDescent="0.3">
      <c r="A2417" s="265">
        <v>606201004</v>
      </c>
      <c r="B2417" s="265" t="s">
        <v>3160</v>
      </c>
      <c r="C2417" s="11">
        <v>15</v>
      </c>
      <c r="D2417" s="11">
        <v>10</v>
      </c>
      <c r="E2417" s="11">
        <v>1</v>
      </c>
      <c r="F2417" s="11">
        <v>0</v>
      </c>
    </row>
    <row r="2418" x14ac:dyDescent="0.3">
      <c r="A2418" s="265">
        <v>101108013</v>
      </c>
      <c r="B2418" s="265" t="s">
        <v>3161</v>
      </c>
      <c r="C2418" s="11">
        <v>1</v>
      </c>
      <c r="D2418" s="11">
        <v>10</v>
      </c>
      <c r="E2418" s="11">
        <v>0</v>
      </c>
      <c r="F2418" s="11">
        <v>0</v>
      </c>
    </row>
    <row r="2419" x14ac:dyDescent="0.3">
      <c r="A2419" s="265">
        <v>104101150</v>
      </c>
      <c r="B2419" s="265" t="s">
        <v>3162</v>
      </c>
      <c r="C2419" s="11">
        <v>8</v>
      </c>
      <c r="D2419" s="11">
        <v>10</v>
      </c>
      <c r="E2419" s="11">
        <v>0</v>
      </c>
      <c r="F2419" s="11">
        <v>0</v>
      </c>
    </row>
    <row r="2420" x14ac:dyDescent="0.3">
      <c r="A2420" s="265">
        <v>104502033</v>
      </c>
      <c r="B2420" s="265" t="s">
        <v>3163</v>
      </c>
      <c r="C2420" s="11">
        <v>8</v>
      </c>
      <c r="D2420" s="11">
        <v>10</v>
      </c>
      <c r="E2420" s="11">
        <v>0</v>
      </c>
      <c r="F2420" s="11">
        <v>0</v>
      </c>
    </row>
    <row r="2421" x14ac:dyDescent="0.3">
      <c r="A2421" s="265">
        <v>103101502</v>
      </c>
      <c r="B2421" s="265" t="s">
        <v>3164</v>
      </c>
      <c r="C2421" s="11">
        <v>8</v>
      </c>
      <c r="D2421" s="11">
        <v>10</v>
      </c>
      <c r="E2421" s="11">
        <v>0</v>
      </c>
      <c r="F2421" s="11">
        <v>0</v>
      </c>
    </row>
    <row r="2422" x14ac:dyDescent="0.3">
      <c r="A2422" s="265">
        <v>104502111</v>
      </c>
      <c r="B2422" s="265" t="s">
        <v>3165</v>
      </c>
      <c r="C2422" s="11">
        <v>8</v>
      </c>
      <c r="D2422" s="11">
        <v>10</v>
      </c>
      <c r="E2422" s="11">
        <v>0</v>
      </c>
      <c r="F2422" s="11">
        <v>0</v>
      </c>
    </row>
    <row r="2423" x14ac:dyDescent="0.3">
      <c r="A2423" s="265">
        <v>104502113</v>
      </c>
      <c r="B2423" s="265" t="s">
        <v>3166</v>
      </c>
      <c r="C2423" s="11">
        <v>8</v>
      </c>
      <c r="D2423" s="11">
        <v>10</v>
      </c>
      <c r="E2423" s="11">
        <v>0</v>
      </c>
      <c r="F2423" s="11">
        <v>0</v>
      </c>
    </row>
    <row r="2424" x14ac:dyDescent="0.3">
      <c r="A2424" s="265">
        <v>104502112</v>
      </c>
      <c r="B2424" s="265" t="s">
        <v>3167</v>
      </c>
      <c r="C2424" s="11">
        <v>8</v>
      </c>
      <c r="D2424" s="11">
        <v>10</v>
      </c>
      <c r="E2424" s="11">
        <v>0</v>
      </c>
      <c r="F2424" s="11">
        <v>0</v>
      </c>
    </row>
    <row r="2425" x14ac:dyDescent="0.3">
      <c r="A2425" s="265">
        <v>104502120</v>
      </c>
      <c r="B2425" s="265" t="s">
        <v>3168</v>
      </c>
      <c r="C2425" s="11">
        <v>8</v>
      </c>
      <c r="D2425" s="11">
        <v>10</v>
      </c>
      <c r="E2425" s="11">
        <v>0</v>
      </c>
      <c r="F2425" s="11">
        <v>0</v>
      </c>
    </row>
    <row r="2426" x14ac:dyDescent="0.3">
      <c r="A2426" s="265">
        <v>104502119</v>
      </c>
      <c r="B2426" s="265" t="s">
        <v>3169</v>
      </c>
      <c r="C2426" s="11">
        <v>8</v>
      </c>
      <c r="D2426" s="11">
        <v>10</v>
      </c>
      <c r="E2426" s="11">
        <v>0</v>
      </c>
      <c r="F2426" s="11">
        <v>0</v>
      </c>
    </row>
    <row r="2427" x14ac:dyDescent="0.3">
      <c r="A2427" s="265">
        <v>104101640</v>
      </c>
      <c r="B2427" s="265" t="s">
        <v>3170</v>
      </c>
      <c r="C2427" s="11">
        <v>8</v>
      </c>
      <c r="D2427" s="11">
        <v>10</v>
      </c>
      <c r="E2427" s="11">
        <v>0</v>
      </c>
      <c r="F2427" s="11">
        <v>0</v>
      </c>
    </row>
    <row r="2428" x14ac:dyDescent="0.3">
      <c r="A2428" s="265">
        <v>104101579</v>
      </c>
      <c r="B2428" s="265" t="s">
        <v>3171</v>
      </c>
      <c r="C2428" s="11">
        <v>8</v>
      </c>
      <c r="D2428" s="11">
        <v>10</v>
      </c>
      <c r="E2428" s="11">
        <v>0</v>
      </c>
      <c r="F2428" s="11">
        <v>0</v>
      </c>
    </row>
    <row r="2429" x14ac:dyDescent="0.3">
      <c r="A2429" s="265">
        <v>104101119</v>
      </c>
      <c r="B2429" s="265" t="s">
        <v>3172</v>
      </c>
      <c r="C2429" s="11">
        <v>8</v>
      </c>
      <c r="D2429" s="11">
        <v>10</v>
      </c>
      <c r="E2429" s="11">
        <v>0</v>
      </c>
      <c r="F2429" s="11">
        <v>0</v>
      </c>
    </row>
    <row r="2430" x14ac:dyDescent="0.3">
      <c r="A2430" s="265">
        <v>104502114</v>
      </c>
      <c r="B2430" s="265" t="s">
        <v>3173</v>
      </c>
      <c r="C2430" s="11">
        <v>8</v>
      </c>
      <c r="D2430" s="11">
        <v>10</v>
      </c>
      <c r="E2430" s="11">
        <v>0</v>
      </c>
      <c r="F2430" s="11">
        <v>0</v>
      </c>
    </row>
    <row r="2431" x14ac:dyDescent="0.3">
      <c r="A2431" s="265">
        <v>104502115</v>
      </c>
      <c r="B2431" s="265" t="s">
        <v>3174</v>
      </c>
      <c r="C2431" s="11">
        <v>8</v>
      </c>
      <c r="D2431" s="11">
        <v>10</v>
      </c>
      <c r="E2431" s="11">
        <v>0</v>
      </c>
      <c r="F2431" s="11">
        <v>0</v>
      </c>
    </row>
    <row r="2432" x14ac:dyDescent="0.3">
      <c r="A2432" s="265">
        <v>104502116</v>
      </c>
      <c r="B2432" s="265" t="s">
        <v>3175</v>
      </c>
      <c r="C2432" s="11">
        <v>8</v>
      </c>
      <c r="D2432" s="11">
        <v>10</v>
      </c>
      <c r="E2432" s="11">
        <v>0</v>
      </c>
      <c r="F2432" s="11">
        <v>0</v>
      </c>
    </row>
    <row r="2433" x14ac:dyDescent="0.3">
      <c r="A2433" s="265">
        <v>104502118</v>
      </c>
      <c r="B2433" s="265" t="s">
        <v>3176</v>
      </c>
      <c r="C2433" s="11">
        <v>8</v>
      </c>
      <c r="D2433" s="11">
        <v>10</v>
      </c>
      <c r="E2433" s="11">
        <v>0</v>
      </c>
      <c r="F2433" s="11">
        <v>0</v>
      </c>
    </row>
    <row r="2434" x14ac:dyDescent="0.3">
      <c r="A2434" s="265">
        <v>104502117</v>
      </c>
      <c r="B2434" s="265" t="s">
        <v>3177</v>
      </c>
      <c r="C2434" s="11">
        <v>8</v>
      </c>
      <c r="D2434" s="11">
        <v>10</v>
      </c>
      <c r="E2434" s="11">
        <v>0</v>
      </c>
      <c r="F2434" s="11">
        <v>0</v>
      </c>
    </row>
    <row r="2435" x14ac:dyDescent="0.3">
      <c r="A2435" s="265">
        <v>104502359</v>
      </c>
      <c r="B2435" s="265" t="s">
        <v>3178</v>
      </c>
      <c r="C2435" s="11">
        <v>8</v>
      </c>
      <c r="D2435" s="11">
        <v>10</v>
      </c>
      <c r="E2435" s="11">
        <v>0</v>
      </c>
      <c r="F2435" s="11">
        <v>0</v>
      </c>
    </row>
    <row r="2436" x14ac:dyDescent="0.3">
      <c r="A2436" s="265">
        <v>104101671</v>
      </c>
      <c r="B2436" s="265" t="s">
        <v>3179</v>
      </c>
      <c r="C2436" s="11">
        <v>8</v>
      </c>
      <c r="D2436" s="11">
        <v>10</v>
      </c>
      <c r="E2436" s="11">
        <v>0</v>
      </c>
      <c r="F2436" s="11">
        <v>0</v>
      </c>
    </row>
    <row r="2437" x14ac:dyDescent="0.3">
      <c r="A2437" s="265">
        <v>104101804</v>
      </c>
      <c r="B2437" s="265" t="s">
        <v>3180</v>
      </c>
      <c r="C2437" s="11">
        <v>8</v>
      </c>
      <c r="D2437" s="11">
        <v>10</v>
      </c>
      <c r="E2437" s="11">
        <v>0</v>
      </c>
      <c r="F2437" s="11">
        <v>0</v>
      </c>
    </row>
    <row r="2438" x14ac:dyDescent="0.3">
      <c r="A2438" s="265">
        <v>104502506</v>
      </c>
      <c r="B2438" s="265" t="s">
        <v>3181</v>
      </c>
      <c r="C2438" s="11">
        <v>8</v>
      </c>
      <c r="D2438" s="11">
        <v>10</v>
      </c>
      <c r="E2438" s="11">
        <v>0</v>
      </c>
      <c r="F2438" s="11">
        <v>0</v>
      </c>
    </row>
    <row r="2439" x14ac:dyDescent="0.3">
      <c r="A2439" s="265">
        <v>104101641</v>
      </c>
      <c r="B2439" s="265" t="s">
        <v>3182</v>
      </c>
      <c r="C2439" s="11">
        <v>8</v>
      </c>
      <c r="D2439" s="11">
        <v>10</v>
      </c>
      <c r="E2439" s="11">
        <v>0</v>
      </c>
      <c r="F2439" s="11">
        <v>0</v>
      </c>
    </row>
    <row r="2440" x14ac:dyDescent="0.3">
      <c r="A2440" s="265">
        <v>104101724</v>
      </c>
      <c r="B2440" s="265" t="s">
        <v>3183</v>
      </c>
      <c r="C2440" s="11">
        <v>8</v>
      </c>
      <c r="D2440" s="11">
        <v>10</v>
      </c>
      <c r="E2440" s="11">
        <v>0</v>
      </c>
      <c r="F2440" s="11">
        <v>0</v>
      </c>
    </row>
    <row r="2441" x14ac:dyDescent="0.3">
      <c r="A2441" s="265">
        <v>104101784</v>
      </c>
      <c r="B2441" s="265" t="s">
        <v>3184</v>
      </c>
      <c r="C2441" s="11">
        <v>8</v>
      </c>
      <c r="D2441" s="11">
        <v>10</v>
      </c>
      <c r="E2441" s="11">
        <v>0</v>
      </c>
      <c r="F2441" s="11">
        <v>0</v>
      </c>
    </row>
    <row r="2442" x14ac:dyDescent="0.3">
      <c r="A2442" s="265">
        <v>101701045</v>
      </c>
      <c r="B2442" s="265" t="s">
        <v>3185</v>
      </c>
      <c r="C2442" s="11">
        <v>1</v>
      </c>
      <c r="D2442" s="11">
        <v>10</v>
      </c>
      <c r="E2442" s="11">
        <v>0</v>
      </c>
      <c r="F2442" s="11">
        <v>0</v>
      </c>
    </row>
    <row r="2443" x14ac:dyDescent="0.3">
      <c r="A2443" s="265">
        <v>101701046</v>
      </c>
      <c r="B2443" s="265" t="s">
        <v>3186</v>
      </c>
      <c r="C2443" s="11">
        <v>1</v>
      </c>
      <c r="D2443" s="11">
        <v>10</v>
      </c>
      <c r="E2443" s="11">
        <v>0</v>
      </c>
      <c r="F2443" s="11">
        <v>0</v>
      </c>
    </row>
    <row r="2444" x14ac:dyDescent="0.3">
      <c r="A2444" s="265">
        <v>104502368</v>
      </c>
      <c r="B2444" s="265" t="s">
        <v>3187</v>
      </c>
      <c r="C2444" s="11">
        <v>8</v>
      </c>
      <c r="D2444" s="11">
        <v>10</v>
      </c>
      <c r="E2444" s="11">
        <v>0</v>
      </c>
      <c r="F2444" s="11">
        <v>0</v>
      </c>
    </row>
    <row r="2445" x14ac:dyDescent="0.3">
      <c r="A2445" s="265">
        <v>104101712</v>
      </c>
      <c r="B2445" s="265" t="s">
        <v>3188</v>
      </c>
      <c r="C2445" s="11">
        <v>8</v>
      </c>
      <c r="D2445" s="11">
        <v>10</v>
      </c>
      <c r="E2445" s="11">
        <v>0</v>
      </c>
      <c r="F2445" s="11">
        <v>0</v>
      </c>
    </row>
    <row r="2446" x14ac:dyDescent="0.3">
      <c r="A2446" s="265">
        <v>104101909</v>
      </c>
      <c r="B2446" s="265" t="s">
        <v>3189</v>
      </c>
      <c r="C2446" s="11">
        <v>8</v>
      </c>
      <c r="D2446" s="11">
        <v>10</v>
      </c>
      <c r="E2446" s="11">
        <v>0</v>
      </c>
      <c r="F2446" s="11">
        <v>0</v>
      </c>
    </row>
    <row r="2447" x14ac:dyDescent="0.3">
      <c r="A2447" s="265">
        <v>104101571</v>
      </c>
      <c r="B2447" s="265" t="s">
        <v>3190</v>
      </c>
      <c r="C2447" s="11">
        <v>8</v>
      </c>
      <c r="D2447" s="11">
        <v>10</v>
      </c>
      <c r="E2447" s="11">
        <v>0</v>
      </c>
      <c r="F2447" s="11">
        <v>0</v>
      </c>
    </row>
    <row r="2448" x14ac:dyDescent="0.3">
      <c r="A2448" s="265">
        <v>101701047</v>
      </c>
      <c r="B2448" s="265" t="s">
        <v>3191</v>
      </c>
      <c r="C2448" s="11">
        <v>1</v>
      </c>
      <c r="D2448" s="11">
        <v>10</v>
      </c>
      <c r="E2448" s="11">
        <v>0</v>
      </c>
      <c r="F2448" s="11">
        <v>0</v>
      </c>
    </row>
    <row r="2449" x14ac:dyDescent="0.3">
      <c r="A2449" s="265">
        <v>101701048</v>
      </c>
      <c r="B2449" s="265" t="s">
        <v>3192</v>
      </c>
      <c r="C2449" s="11">
        <v>1</v>
      </c>
      <c r="D2449" s="11">
        <v>10</v>
      </c>
      <c r="E2449" s="11">
        <v>0</v>
      </c>
      <c r="F2449" s="11">
        <v>0</v>
      </c>
    </row>
    <row r="2450" x14ac:dyDescent="0.3">
      <c r="A2450" s="265">
        <v>101701049</v>
      </c>
      <c r="B2450" s="265" t="s">
        <v>3193</v>
      </c>
      <c r="C2450" s="11">
        <v>1</v>
      </c>
      <c r="D2450" s="11">
        <v>10</v>
      </c>
      <c r="E2450" s="11">
        <v>0</v>
      </c>
      <c r="F2450" s="11">
        <v>0</v>
      </c>
    </row>
    <row r="2451" x14ac:dyDescent="0.3">
      <c r="A2451" s="265">
        <v>101701050</v>
      </c>
      <c r="B2451" s="265" t="s">
        <v>3194</v>
      </c>
      <c r="C2451" s="11">
        <v>1</v>
      </c>
      <c r="D2451" s="11">
        <v>10</v>
      </c>
      <c r="E2451" s="11">
        <v>0</v>
      </c>
      <c r="F2451" s="11">
        <v>0</v>
      </c>
    </row>
    <row r="2452" x14ac:dyDescent="0.3">
      <c r="A2452" s="265">
        <v>101701051</v>
      </c>
      <c r="B2452" s="265" t="s">
        <v>3195</v>
      </c>
      <c r="C2452" s="11">
        <v>1</v>
      </c>
      <c r="D2452" s="11">
        <v>10</v>
      </c>
      <c r="E2452" s="11">
        <v>0</v>
      </c>
      <c r="F2452" s="11">
        <v>0</v>
      </c>
    </row>
    <row r="2453" x14ac:dyDescent="0.3">
      <c r="A2453" s="265">
        <v>101701052</v>
      </c>
      <c r="B2453" s="265" t="s">
        <v>3196</v>
      </c>
      <c r="C2453" s="11">
        <v>1</v>
      </c>
      <c r="D2453" s="11">
        <v>10</v>
      </c>
      <c r="E2453" s="11">
        <v>0</v>
      </c>
      <c r="F2453" s="11">
        <v>0</v>
      </c>
    </row>
    <row r="2454" x14ac:dyDescent="0.3">
      <c r="A2454" s="265">
        <v>104101164</v>
      </c>
      <c r="B2454" s="265" t="s">
        <v>3197</v>
      </c>
      <c r="C2454" s="11">
        <v>8</v>
      </c>
      <c r="D2454" s="11">
        <v>10</v>
      </c>
      <c r="E2454" s="11">
        <v>0</v>
      </c>
      <c r="F2454" s="11">
        <v>0</v>
      </c>
    </row>
    <row r="2455" x14ac:dyDescent="0.3">
      <c r="A2455" s="265">
        <v>104101508</v>
      </c>
      <c r="B2455" s="265" t="s">
        <v>3198</v>
      </c>
      <c r="C2455" s="11">
        <v>8</v>
      </c>
      <c r="D2455" s="11">
        <v>10</v>
      </c>
      <c r="E2455" s="11">
        <v>0</v>
      </c>
      <c r="F2455" s="11">
        <v>0</v>
      </c>
    </row>
    <row r="2456" x14ac:dyDescent="0.3">
      <c r="A2456" s="265">
        <v>104101360</v>
      </c>
      <c r="B2456" s="265" t="s">
        <v>3199</v>
      </c>
      <c r="C2456" s="11">
        <v>8</v>
      </c>
      <c r="D2456" s="11">
        <v>10</v>
      </c>
      <c r="E2456" s="11">
        <v>0</v>
      </c>
      <c r="F2456" s="11">
        <v>0</v>
      </c>
    </row>
    <row r="2457" x14ac:dyDescent="0.3">
      <c r="A2457" s="265">
        <v>312102061</v>
      </c>
      <c r="B2457" s="265" t="s">
        <v>739</v>
      </c>
      <c r="C2457" s="11">
        <v>20</v>
      </c>
      <c r="D2457" s="11">
        <v>10</v>
      </c>
      <c r="E2457" s="11">
        <v>0</v>
      </c>
      <c r="F2457" s="11">
        <v>0</v>
      </c>
    </row>
    <row r="2458" x14ac:dyDescent="0.3">
      <c r="A2458" s="265">
        <v>310102021</v>
      </c>
      <c r="B2458" s="265" t="s">
        <v>713</v>
      </c>
      <c r="C2458" s="11">
        <v>20</v>
      </c>
      <c r="D2458" s="11">
        <v>10</v>
      </c>
      <c r="E2458" s="11">
        <v>0</v>
      </c>
      <c r="F2458" s="11">
        <v>0</v>
      </c>
    </row>
    <row r="2459" x14ac:dyDescent="0.3">
      <c r="A2459" s="265">
        <v>304101017</v>
      </c>
      <c r="B2459" s="265" t="s">
        <v>1164</v>
      </c>
      <c r="C2459" s="11">
        <v>35</v>
      </c>
      <c r="D2459" s="11">
        <v>10</v>
      </c>
      <c r="E2459" s="11">
        <v>0</v>
      </c>
      <c r="F2459" s="11">
        <v>0</v>
      </c>
    </row>
    <row r="2460" x14ac:dyDescent="0.3">
      <c r="A2460" s="265">
        <v>603301014</v>
      </c>
      <c r="B2460" s="265" t="s">
        <v>860</v>
      </c>
      <c r="C2460" s="11">
        <v>22</v>
      </c>
      <c r="D2460" s="11">
        <v>10</v>
      </c>
      <c r="E2460" s="11">
        <v>0</v>
      </c>
      <c r="F2460" s="11">
        <v>0</v>
      </c>
    </row>
    <row r="2461" x14ac:dyDescent="0.3">
      <c r="A2461" s="265">
        <v>302203030</v>
      </c>
      <c r="B2461" s="265" t="s">
        <v>1131</v>
      </c>
      <c r="C2461" s="11">
        <v>35</v>
      </c>
      <c r="D2461" s="11">
        <v>10</v>
      </c>
      <c r="E2461" s="11">
        <v>0</v>
      </c>
      <c r="F2461" s="11">
        <v>0</v>
      </c>
    </row>
    <row r="2462" x14ac:dyDescent="0.3">
      <c r="A2462" s="265">
        <v>302203037</v>
      </c>
      <c r="B2462" s="265" t="s">
        <v>1135</v>
      </c>
      <c r="C2462" s="11">
        <v>35</v>
      </c>
      <c r="D2462" s="11">
        <v>10</v>
      </c>
      <c r="E2462" s="11">
        <v>0</v>
      </c>
      <c r="F2462" s="11">
        <v>0</v>
      </c>
    </row>
    <row r="2463" x14ac:dyDescent="0.3">
      <c r="A2463" s="265">
        <v>101105001</v>
      </c>
      <c r="B2463" s="265" t="s">
        <v>3200</v>
      </c>
      <c r="C2463" s="11">
        <v>6</v>
      </c>
      <c r="D2463" s="11">
        <v>10</v>
      </c>
      <c r="E2463" s="11">
        <v>0</v>
      </c>
      <c r="F2463" s="11">
        <v>0</v>
      </c>
    </row>
    <row r="2464" x14ac:dyDescent="0.3">
      <c r="A2464" s="265">
        <v>101105006</v>
      </c>
      <c r="B2464" s="265" t="s">
        <v>3201</v>
      </c>
      <c r="C2464" s="11">
        <v>6</v>
      </c>
      <c r="D2464" s="11">
        <v>10</v>
      </c>
      <c r="E2464" s="11">
        <v>0</v>
      </c>
      <c r="F2464" s="11">
        <v>0</v>
      </c>
    </row>
    <row r="2465" x14ac:dyDescent="0.3">
      <c r="A2465" s="265">
        <v>401201014</v>
      </c>
      <c r="B2465" s="265" t="s">
        <v>614</v>
      </c>
      <c r="C2465" s="11">
        <v>19</v>
      </c>
      <c r="D2465" s="11">
        <v>10</v>
      </c>
      <c r="E2465" s="11">
        <v>0</v>
      </c>
      <c r="F2465" s="11">
        <v>0</v>
      </c>
    </row>
    <row r="2466" x14ac:dyDescent="0.3">
      <c r="A2466" s="265">
        <v>606402064</v>
      </c>
      <c r="B2466" s="265" t="s">
        <v>447</v>
      </c>
      <c r="C2466" s="11">
        <v>26</v>
      </c>
      <c r="D2466" s="11">
        <v>10</v>
      </c>
      <c r="E2466" s="11">
        <v>0</v>
      </c>
      <c r="F2466" s="11">
        <v>1</v>
      </c>
    </row>
    <row r="2467" x14ac:dyDescent="0.3">
      <c r="A2467" s="265">
        <v>601301018</v>
      </c>
      <c r="B2467" s="265" t="s">
        <v>423</v>
      </c>
      <c r="C2467" s="11">
        <v>26</v>
      </c>
      <c r="D2467" s="11">
        <v>10</v>
      </c>
      <c r="E2467" s="11">
        <v>0</v>
      </c>
      <c r="F2467" s="11">
        <v>1</v>
      </c>
    </row>
    <row r="2468" x14ac:dyDescent="0.3">
      <c r="A2468" s="265">
        <v>304101012</v>
      </c>
      <c r="B2468" s="265" t="s">
        <v>1161</v>
      </c>
      <c r="C2468" s="11">
        <v>35</v>
      </c>
      <c r="D2468" s="11">
        <v>10</v>
      </c>
      <c r="E2468" s="11">
        <v>0</v>
      </c>
      <c r="F2468" s="11">
        <v>0</v>
      </c>
    </row>
    <row r="2469" x14ac:dyDescent="0.3">
      <c r="A2469" s="265">
        <v>701304007</v>
      </c>
      <c r="B2469" s="265" t="s">
        <v>694</v>
      </c>
      <c r="C2469" s="11">
        <v>19</v>
      </c>
      <c r="D2469" s="11">
        <v>10</v>
      </c>
      <c r="E2469" s="11">
        <v>0</v>
      </c>
      <c r="F2469" s="11">
        <v>0</v>
      </c>
    </row>
    <row r="2470" x14ac:dyDescent="0.3">
      <c r="A2470" s="265">
        <v>701303032</v>
      </c>
      <c r="B2470" s="265" t="s">
        <v>667</v>
      </c>
      <c r="C2470" s="11">
        <v>19</v>
      </c>
      <c r="D2470" s="11">
        <v>10</v>
      </c>
      <c r="E2470" s="11">
        <v>0</v>
      </c>
      <c r="F2470" s="11">
        <v>0</v>
      </c>
    </row>
    <row r="2471" x14ac:dyDescent="0.3">
      <c r="A2471" s="265">
        <v>104101090</v>
      </c>
      <c r="B2471" s="265" t="s">
        <v>3202</v>
      </c>
      <c r="C2471" s="11">
        <v>8</v>
      </c>
      <c r="D2471" s="11">
        <v>10</v>
      </c>
      <c r="E2471" s="11">
        <v>0</v>
      </c>
      <c r="F2471" s="11">
        <v>0</v>
      </c>
    </row>
    <row r="2472" x14ac:dyDescent="0.3">
      <c r="A2472" s="265">
        <v>104101852</v>
      </c>
      <c r="B2472" s="265" t="s">
        <v>3203</v>
      </c>
      <c r="C2472" s="11">
        <v>8</v>
      </c>
      <c r="D2472" s="11">
        <v>10</v>
      </c>
      <c r="E2472" s="11">
        <v>0</v>
      </c>
      <c r="F2472" s="11">
        <v>0</v>
      </c>
    </row>
    <row r="2473" x14ac:dyDescent="0.3">
      <c r="A2473" s="265">
        <v>104101685</v>
      </c>
      <c r="B2473" s="265" t="s">
        <v>3204</v>
      </c>
      <c r="C2473" s="11">
        <v>8</v>
      </c>
      <c r="D2473" s="11">
        <v>10</v>
      </c>
      <c r="E2473" s="11">
        <v>0</v>
      </c>
      <c r="F2473" s="11">
        <v>0</v>
      </c>
    </row>
    <row r="2474" x14ac:dyDescent="0.3">
      <c r="A2474" s="265">
        <v>104101830</v>
      </c>
      <c r="B2474" s="265" t="s">
        <v>3205</v>
      </c>
      <c r="C2474" s="11">
        <v>8</v>
      </c>
      <c r="D2474" s="11">
        <v>10</v>
      </c>
      <c r="E2474" s="11">
        <v>0</v>
      </c>
      <c r="F2474" s="11">
        <v>0</v>
      </c>
    </row>
    <row r="2475" x14ac:dyDescent="0.3">
      <c r="A2475" s="265">
        <v>104101091</v>
      </c>
      <c r="B2475" s="265" t="s">
        <v>3206</v>
      </c>
      <c r="C2475" s="11">
        <v>8</v>
      </c>
      <c r="D2475" s="11">
        <v>10</v>
      </c>
      <c r="E2475" s="11">
        <v>0</v>
      </c>
      <c r="F2475" s="11">
        <v>0</v>
      </c>
    </row>
    <row r="2476" x14ac:dyDescent="0.3">
      <c r="A2476" s="265">
        <v>104101463</v>
      </c>
      <c r="B2476" s="265" t="s">
        <v>3207</v>
      </c>
      <c r="C2476" s="11">
        <v>8</v>
      </c>
      <c r="D2476" s="11">
        <v>10</v>
      </c>
      <c r="E2476" s="11">
        <v>0</v>
      </c>
      <c r="F2476" s="11">
        <v>0</v>
      </c>
    </row>
    <row r="2477" x14ac:dyDescent="0.3">
      <c r="A2477" s="265">
        <v>104101659</v>
      </c>
      <c r="B2477" s="265" t="s">
        <v>3208</v>
      </c>
      <c r="C2477" s="11">
        <v>8</v>
      </c>
      <c r="D2477" s="11">
        <v>10</v>
      </c>
      <c r="E2477" s="11">
        <v>0</v>
      </c>
      <c r="F2477" s="11">
        <v>0</v>
      </c>
    </row>
    <row r="2478" x14ac:dyDescent="0.3">
      <c r="A2478" s="265">
        <v>104101684</v>
      </c>
      <c r="B2478" s="265" t="s">
        <v>3209</v>
      </c>
      <c r="C2478" s="11">
        <v>8</v>
      </c>
      <c r="D2478" s="11">
        <v>10</v>
      </c>
      <c r="E2478" s="11">
        <v>0</v>
      </c>
      <c r="F2478" s="11">
        <v>0</v>
      </c>
    </row>
    <row r="2479" x14ac:dyDescent="0.3">
      <c r="A2479" s="265">
        <v>104101957</v>
      </c>
      <c r="B2479" s="265" t="s">
        <v>3210</v>
      </c>
      <c r="C2479" s="11">
        <v>8</v>
      </c>
      <c r="D2479" s="11">
        <v>10</v>
      </c>
      <c r="E2479" s="11">
        <v>0</v>
      </c>
      <c r="F2479" s="11">
        <v>0</v>
      </c>
    </row>
    <row r="2480" x14ac:dyDescent="0.3">
      <c r="A2480" s="265">
        <v>104101958</v>
      </c>
      <c r="B2480" s="265" t="s">
        <v>3211</v>
      </c>
      <c r="C2480" s="11">
        <v>8</v>
      </c>
      <c r="D2480" s="11">
        <v>10</v>
      </c>
      <c r="E2480" s="11">
        <v>0</v>
      </c>
      <c r="F2480" s="11">
        <v>0</v>
      </c>
    </row>
    <row r="2481" x14ac:dyDescent="0.3">
      <c r="A2481" s="265">
        <v>104101802</v>
      </c>
      <c r="B2481" s="265" t="s">
        <v>3212</v>
      </c>
      <c r="C2481" s="11">
        <v>8</v>
      </c>
      <c r="D2481" s="11">
        <v>10</v>
      </c>
      <c r="E2481" s="11">
        <v>0</v>
      </c>
      <c r="F2481" s="11">
        <v>0</v>
      </c>
    </row>
    <row r="2482" x14ac:dyDescent="0.3">
      <c r="A2482" s="265">
        <v>104101819</v>
      </c>
      <c r="B2482" s="265" t="s">
        <v>3213</v>
      </c>
      <c r="C2482" s="11">
        <v>8</v>
      </c>
      <c r="D2482" s="11">
        <v>10</v>
      </c>
      <c r="E2482" s="11">
        <v>0</v>
      </c>
      <c r="F2482" s="11">
        <v>0</v>
      </c>
    </row>
    <row r="2483" x14ac:dyDescent="0.3">
      <c r="A2483" s="265">
        <v>104101829</v>
      </c>
      <c r="B2483" s="265" t="s">
        <v>3214</v>
      </c>
      <c r="C2483" s="11">
        <v>8</v>
      </c>
      <c r="D2483" s="11">
        <v>10</v>
      </c>
      <c r="E2483" s="11">
        <v>0</v>
      </c>
      <c r="F2483" s="11">
        <v>0</v>
      </c>
    </row>
    <row r="2484" x14ac:dyDescent="0.3">
      <c r="A2484" s="265">
        <v>104101702</v>
      </c>
      <c r="B2484" s="265" t="s">
        <v>3215</v>
      </c>
      <c r="C2484" s="11">
        <v>8</v>
      </c>
      <c r="D2484" s="11">
        <v>10</v>
      </c>
      <c r="E2484" s="11">
        <v>0</v>
      </c>
      <c r="F2484" s="11">
        <v>0</v>
      </c>
    </row>
    <row r="2485" x14ac:dyDescent="0.3">
      <c r="A2485" s="265">
        <v>104101876</v>
      </c>
      <c r="B2485" s="265" t="s">
        <v>3216</v>
      </c>
      <c r="C2485" s="11">
        <v>8</v>
      </c>
      <c r="D2485" s="11">
        <v>10</v>
      </c>
      <c r="E2485" s="11">
        <v>0</v>
      </c>
      <c r="F2485" s="11">
        <v>0</v>
      </c>
    </row>
    <row r="2486" x14ac:dyDescent="0.3">
      <c r="A2486" s="265">
        <v>104101715</v>
      </c>
      <c r="B2486" s="265" t="s">
        <v>3217</v>
      </c>
      <c r="C2486" s="11">
        <v>8</v>
      </c>
      <c r="D2486" s="11">
        <v>10</v>
      </c>
      <c r="E2486" s="11">
        <v>0</v>
      </c>
      <c r="F2486" s="11">
        <v>0</v>
      </c>
    </row>
    <row r="2487" x14ac:dyDescent="0.3">
      <c r="A2487" s="265">
        <v>104101716</v>
      </c>
      <c r="B2487" s="265" t="s">
        <v>3218</v>
      </c>
      <c r="C2487" s="11">
        <v>8</v>
      </c>
      <c r="D2487" s="11">
        <v>10</v>
      </c>
      <c r="E2487" s="11">
        <v>0</v>
      </c>
      <c r="F2487" s="11">
        <v>0</v>
      </c>
    </row>
    <row r="2488" x14ac:dyDescent="0.3">
      <c r="A2488" s="265">
        <v>104101314</v>
      </c>
      <c r="B2488" s="265" t="s">
        <v>3219</v>
      </c>
      <c r="C2488" s="11">
        <v>8</v>
      </c>
      <c r="D2488" s="11">
        <v>10</v>
      </c>
      <c r="E2488" s="11">
        <v>0</v>
      </c>
      <c r="F2488" s="11">
        <v>0</v>
      </c>
    </row>
    <row r="2489" x14ac:dyDescent="0.3">
      <c r="A2489" s="265">
        <v>104101568</v>
      </c>
      <c r="B2489" s="265" t="s">
        <v>3220</v>
      </c>
      <c r="C2489" s="11">
        <v>8</v>
      </c>
      <c r="D2489" s="11">
        <v>10</v>
      </c>
      <c r="E2489" s="11">
        <v>0</v>
      </c>
      <c r="F2489" s="11">
        <v>0</v>
      </c>
    </row>
    <row r="2490" x14ac:dyDescent="0.3">
      <c r="A2490" s="265">
        <v>104101959</v>
      </c>
      <c r="B2490" s="265" t="s">
        <v>3221</v>
      </c>
      <c r="C2490" s="11">
        <v>8</v>
      </c>
      <c r="D2490" s="11">
        <v>10</v>
      </c>
      <c r="E2490" s="11">
        <v>0</v>
      </c>
      <c r="F2490" s="11">
        <v>0</v>
      </c>
    </row>
    <row r="2491" x14ac:dyDescent="0.3">
      <c r="A2491" s="265">
        <v>104502505</v>
      </c>
      <c r="B2491" s="265" t="s">
        <v>3222</v>
      </c>
      <c r="C2491" s="11">
        <v>8</v>
      </c>
      <c r="D2491" s="11">
        <v>10</v>
      </c>
      <c r="E2491" s="11">
        <v>0</v>
      </c>
      <c r="F2491" s="11">
        <v>0</v>
      </c>
    </row>
    <row r="2492" x14ac:dyDescent="0.3">
      <c r="A2492" s="265">
        <v>104101873</v>
      </c>
      <c r="B2492" s="265" t="s">
        <v>3223</v>
      </c>
      <c r="C2492" s="11">
        <v>8</v>
      </c>
      <c r="D2492" s="11">
        <v>10</v>
      </c>
      <c r="E2492" s="11">
        <v>0</v>
      </c>
      <c r="F2492" s="11">
        <v>0</v>
      </c>
    </row>
    <row r="2493" x14ac:dyDescent="0.3">
      <c r="A2493" s="265">
        <v>101201021</v>
      </c>
      <c r="B2493" s="265" t="s">
        <v>3224</v>
      </c>
      <c r="C2493" s="11">
        <v>5</v>
      </c>
      <c r="D2493" s="11">
        <v>10</v>
      </c>
      <c r="E2493" s="11">
        <v>0</v>
      </c>
      <c r="F2493" s="11">
        <v>0</v>
      </c>
    </row>
    <row r="2494" x14ac:dyDescent="0.3">
      <c r="A2494" s="265">
        <v>101201022</v>
      </c>
      <c r="B2494" s="265" t="s">
        <v>3225</v>
      </c>
      <c r="C2494" s="11">
        <v>5</v>
      </c>
      <c r="D2494" s="11">
        <v>10</v>
      </c>
      <c r="E2494" s="11">
        <v>0</v>
      </c>
      <c r="F2494" s="11">
        <v>0</v>
      </c>
    </row>
    <row r="2495" x14ac:dyDescent="0.3">
      <c r="A2495" s="265">
        <v>104502563</v>
      </c>
      <c r="B2495" s="265" t="s">
        <v>3226</v>
      </c>
      <c r="C2495" s="11">
        <v>8</v>
      </c>
      <c r="D2495" s="11">
        <v>10</v>
      </c>
      <c r="E2495" s="11">
        <v>0</v>
      </c>
      <c r="F2495" s="11">
        <v>0</v>
      </c>
    </row>
    <row r="2496" x14ac:dyDescent="0.3">
      <c r="A2496" s="265">
        <v>104101462</v>
      </c>
      <c r="B2496" s="265" t="s">
        <v>3227</v>
      </c>
      <c r="C2496" s="11">
        <v>8</v>
      </c>
      <c r="D2496" s="11">
        <v>10</v>
      </c>
      <c r="E2496" s="11">
        <v>0</v>
      </c>
      <c r="F2496" s="11">
        <v>0</v>
      </c>
    </row>
    <row r="2497" x14ac:dyDescent="0.3">
      <c r="A2497" s="265">
        <v>101203008</v>
      </c>
      <c r="B2497" s="265" t="s">
        <v>3228</v>
      </c>
      <c r="C2497" s="11">
        <v>5</v>
      </c>
      <c r="D2497" s="11">
        <v>10</v>
      </c>
      <c r="E2497" s="11">
        <v>0</v>
      </c>
      <c r="F2497" s="11">
        <v>0</v>
      </c>
    </row>
    <row r="2498" x14ac:dyDescent="0.3">
      <c r="A2498" s="265">
        <v>101206008</v>
      </c>
      <c r="B2498" s="265" t="s">
        <v>3229</v>
      </c>
      <c r="C2498" s="11">
        <v>5</v>
      </c>
      <c r="D2498" s="11">
        <v>10</v>
      </c>
      <c r="E2498" s="11">
        <v>0</v>
      </c>
      <c r="F2498" s="11">
        <v>0</v>
      </c>
    </row>
    <row r="2499" x14ac:dyDescent="0.3">
      <c r="A2499" s="265">
        <v>104502528</v>
      </c>
      <c r="B2499" s="265" t="s">
        <v>3230</v>
      </c>
      <c r="C2499" s="11">
        <v>8</v>
      </c>
      <c r="D2499" s="11">
        <v>10</v>
      </c>
      <c r="E2499" s="11">
        <v>0</v>
      </c>
      <c r="F2499" s="11">
        <v>0</v>
      </c>
    </row>
    <row r="2500" x14ac:dyDescent="0.3">
      <c r="A2500" s="265">
        <v>104101549</v>
      </c>
      <c r="B2500" s="265" t="s">
        <v>3231</v>
      </c>
      <c r="C2500" s="11">
        <v>8</v>
      </c>
      <c r="D2500" s="11">
        <v>10</v>
      </c>
      <c r="E2500" s="11">
        <v>0</v>
      </c>
      <c r="F2500" s="11">
        <v>0</v>
      </c>
    </row>
    <row r="2501" x14ac:dyDescent="0.3">
      <c r="A2501" s="265">
        <v>101301027</v>
      </c>
      <c r="B2501" s="265" t="s">
        <v>3232</v>
      </c>
      <c r="C2501" s="11">
        <v>2</v>
      </c>
      <c r="D2501" s="11">
        <v>10</v>
      </c>
      <c r="E2501" s="11">
        <v>0</v>
      </c>
      <c r="F2501" s="11">
        <v>0</v>
      </c>
    </row>
    <row r="2502" x14ac:dyDescent="0.3">
      <c r="A2502" s="265">
        <v>101701068</v>
      </c>
      <c r="B2502" s="265" t="s">
        <v>3233</v>
      </c>
      <c r="C2502" s="11">
        <v>1</v>
      </c>
      <c r="D2502" s="11">
        <v>10</v>
      </c>
      <c r="E2502" s="11">
        <v>0</v>
      </c>
      <c r="F2502" s="11">
        <v>0</v>
      </c>
    </row>
    <row r="2503" x14ac:dyDescent="0.3">
      <c r="A2503" s="265">
        <v>302203012</v>
      </c>
      <c r="B2503" s="265" t="s">
        <v>1100</v>
      </c>
      <c r="C2503" s="11">
        <v>35</v>
      </c>
      <c r="D2503" s="11">
        <v>10</v>
      </c>
      <c r="E2503" s="11">
        <v>0</v>
      </c>
      <c r="F2503" s="11">
        <v>0</v>
      </c>
    </row>
    <row r="2504" x14ac:dyDescent="0.3">
      <c r="A2504" s="265">
        <v>311101003</v>
      </c>
      <c r="B2504" s="265" t="s">
        <v>397</v>
      </c>
      <c r="C2504" s="11">
        <v>27</v>
      </c>
      <c r="D2504" s="11">
        <v>10</v>
      </c>
      <c r="E2504" s="11">
        <v>0</v>
      </c>
      <c r="F2504" s="11">
        <v>1</v>
      </c>
    </row>
    <row r="2505" x14ac:dyDescent="0.3">
      <c r="A2505" s="265">
        <v>702101018</v>
      </c>
      <c r="B2505" s="265" t="s">
        <v>371</v>
      </c>
      <c r="C2505" s="11">
        <v>24</v>
      </c>
      <c r="D2505" s="11">
        <v>10</v>
      </c>
      <c r="E2505" s="11">
        <v>0</v>
      </c>
      <c r="F2505" s="11">
        <v>5</v>
      </c>
    </row>
    <row r="2506" x14ac:dyDescent="0.3">
      <c r="A2506" s="265">
        <v>702101019</v>
      </c>
      <c r="B2506" s="265" t="s">
        <v>372</v>
      </c>
      <c r="C2506" s="11">
        <v>24</v>
      </c>
      <c r="D2506" s="11">
        <v>10</v>
      </c>
      <c r="E2506" s="11">
        <v>0</v>
      </c>
      <c r="F2506" s="11">
        <v>5</v>
      </c>
    </row>
    <row r="2507" x14ac:dyDescent="0.3">
      <c r="A2507" s="265">
        <v>311201036</v>
      </c>
      <c r="B2507" s="265" t="s">
        <v>919</v>
      </c>
      <c r="C2507" s="11">
        <v>25</v>
      </c>
      <c r="D2507" s="11">
        <v>10</v>
      </c>
      <c r="E2507" s="11">
        <v>0</v>
      </c>
      <c r="F2507" s="11">
        <v>0</v>
      </c>
    </row>
    <row r="2508" x14ac:dyDescent="0.3">
      <c r="A2508" s="265">
        <v>104101666</v>
      </c>
      <c r="B2508" s="265" t="s">
        <v>3234</v>
      </c>
      <c r="C2508" s="11">
        <v>8</v>
      </c>
      <c r="D2508" s="11">
        <v>10</v>
      </c>
      <c r="E2508" s="11">
        <v>0</v>
      </c>
      <c r="F2508" s="11">
        <v>0</v>
      </c>
    </row>
    <row r="2509" x14ac:dyDescent="0.3">
      <c r="A2509" s="265">
        <v>104101664</v>
      </c>
      <c r="B2509" s="265" t="s">
        <v>3235</v>
      </c>
      <c r="C2509" s="11">
        <v>8</v>
      </c>
      <c r="D2509" s="11">
        <v>10</v>
      </c>
      <c r="E2509" s="11">
        <v>0</v>
      </c>
      <c r="F2509" s="11">
        <v>0</v>
      </c>
    </row>
    <row r="2510" x14ac:dyDescent="0.3">
      <c r="A2510" s="265">
        <v>104502532</v>
      </c>
      <c r="B2510" s="265" t="s">
        <v>3236</v>
      </c>
      <c r="C2510" s="11">
        <v>8</v>
      </c>
      <c r="D2510" s="11">
        <v>10</v>
      </c>
      <c r="E2510" s="11">
        <v>0</v>
      </c>
      <c r="F2510" s="11">
        <v>0</v>
      </c>
    </row>
    <row r="2511" x14ac:dyDescent="0.3">
      <c r="A2511" s="265">
        <v>104101577</v>
      </c>
      <c r="B2511" s="265" t="s">
        <v>3237</v>
      </c>
      <c r="C2511" s="11">
        <v>8</v>
      </c>
      <c r="D2511" s="11">
        <v>10</v>
      </c>
      <c r="E2511" s="11">
        <v>0</v>
      </c>
      <c r="F2511" s="11">
        <v>0</v>
      </c>
    </row>
    <row r="2512" x14ac:dyDescent="0.3">
      <c r="A2512" s="265">
        <v>104101960</v>
      </c>
      <c r="B2512" s="265" t="s">
        <v>3238</v>
      </c>
      <c r="C2512" s="11">
        <v>8</v>
      </c>
      <c r="D2512" s="11">
        <v>10</v>
      </c>
      <c r="E2512" s="11">
        <v>0</v>
      </c>
      <c r="F2512" s="11">
        <v>0</v>
      </c>
    </row>
    <row r="2513" x14ac:dyDescent="0.3">
      <c r="A2513" s="265">
        <v>104101662</v>
      </c>
      <c r="B2513" s="265" t="s">
        <v>3239</v>
      </c>
      <c r="C2513" s="11">
        <v>8</v>
      </c>
      <c r="D2513" s="11">
        <v>10</v>
      </c>
      <c r="E2513" s="11">
        <v>0</v>
      </c>
      <c r="F2513" s="11">
        <v>0</v>
      </c>
    </row>
    <row r="2514" x14ac:dyDescent="0.3">
      <c r="A2514" s="265">
        <v>103101088</v>
      </c>
      <c r="B2514" s="265" t="s">
        <v>3240</v>
      </c>
      <c r="C2514" s="11">
        <v>8</v>
      </c>
      <c r="D2514" s="11">
        <v>10</v>
      </c>
      <c r="E2514" s="11">
        <v>0</v>
      </c>
      <c r="F2514" s="11">
        <v>0</v>
      </c>
    </row>
    <row r="2515" x14ac:dyDescent="0.3">
      <c r="A2515" s="265">
        <v>104101665</v>
      </c>
      <c r="B2515" s="265" t="s">
        <v>3241</v>
      </c>
      <c r="C2515" s="11">
        <v>8</v>
      </c>
      <c r="D2515" s="11">
        <v>10</v>
      </c>
      <c r="E2515" s="11">
        <v>0</v>
      </c>
      <c r="F2515" s="11">
        <v>0</v>
      </c>
    </row>
    <row r="2516" x14ac:dyDescent="0.3">
      <c r="A2516" s="265">
        <v>101108021</v>
      </c>
      <c r="B2516" s="265" t="s">
        <v>3242</v>
      </c>
      <c r="C2516" s="11">
        <v>8</v>
      </c>
      <c r="D2516" s="11">
        <v>10</v>
      </c>
      <c r="E2516" s="11">
        <v>0</v>
      </c>
      <c r="F2516" s="11">
        <v>0</v>
      </c>
    </row>
    <row r="2517" x14ac:dyDescent="0.3">
      <c r="A2517" s="265">
        <v>104101700</v>
      </c>
      <c r="B2517" s="265" t="s">
        <v>3243</v>
      </c>
      <c r="C2517" s="11">
        <v>8</v>
      </c>
      <c r="D2517" s="11">
        <v>10</v>
      </c>
      <c r="E2517" s="11">
        <v>0</v>
      </c>
      <c r="F2517" s="11">
        <v>0</v>
      </c>
    </row>
    <row r="2518" x14ac:dyDescent="0.3">
      <c r="A2518" s="265">
        <v>101403014</v>
      </c>
      <c r="B2518" s="265" t="s">
        <v>3244</v>
      </c>
      <c r="C2518" s="11">
        <v>5</v>
      </c>
      <c r="D2518" s="11">
        <v>10</v>
      </c>
      <c r="E2518" s="11">
        <v>0</v>
      </c>
      <c r="F2518" s="11">
        <v>0</v>
      </c>
    </row>
    <row r="2519" x14ac:dyDescent="0.3">
      <c r="A2519" s="265">
        <v>101403001</v>
      </c>
      <c r="B2519" s="265" t="s">
        <v>3245</v>
      </c>
      <c r="C2519" s="11">
        <v>5</v>
      </c>
      <c r="D2519" s="11">
        <v>10</v>
      </c>
      <c r="E2519" s="11">
        <v>0</v>
      </c>
      <c r="F2519" s="11">
        <v>0</v>
      </c>
    </row>
    <row r="2520" x14ac:dyDescent="0.3">
      <c r="A2520" s="265">
        <v>101403002</v>
      </c>
      <c r="B2520" s="265" t="s">
        <v>3246</v>
      </c>
      <c r="C2520" s="11">
        <v>5</v>
      </c>
      <c r="D2520" s="11">
        <v>10</v>
      </c>
      <c r="E2520" s="11">
        <v>0</v>
      </c>
      <c r="F2520" s="11">
        <v>0</v>
      </c>
    </row>
    <row r="2521" x14ac:dyDescent="0.3">
      <c r="A2521" s="265">
        <v>101403017</v>
      </c>
      <c r="B2521" s="265" t="s">
        <v>3247</v>
      </c>
      <c r="C2521" s="11">
        <v>5</v>
      </c>
      <c r="D2521" s="11">
        <v>10</v>
      </c>
      <c r="E2521" s="11">
        <v>0</v>
      </c>
      <c r="F2521" s="11">
        <v>0</v>
      </c>
    </row>
    <row r="2522" x14ac:dyDescent="0.3">
      <c r="A2522" s="265">
        <v>101210023</v>
      </c>
      <c r="B2522" s="265" t="s">
        <v>3248</v>
      </c>
      <c r="C2522" s="11">
        <v>5</v>
      </c>
      <c r="D2522" s="11">
        <v>10</v>
      </c>
      <c r="E2522" s="11">
        <v>0</v>
      </c>
      <c r="F2522" s="11">
        <v>0</v>
      </c>
    </row>
    <row r="2523" x14ac:dyDescent="0.3">
      <c r="A2523" s="265">
        <v>104101732</v>
      </c>
      <c r="B2523" s="265" t="s">
        <v>3249</v>
      </c>
      <c r="C2523" s="11">
        <v>8</v>
      </c>
      <c r="D2523" s="11">
        <v>10</v>
      </c>
      <c r="E2523" s="11">
        <v>0</v>
      </c>
      <c r="F2523" s="11">
        <v>0</v>
      </c>
    </row>
    <row r="2524" x14ac:dyDescent="0.3">
      <c r="A2524" s="265">
        <v>101502005</v>
      </c>
      <c r="B2524" s="265" t="s">
        <v>3250</v>
      </c>
      <c r="C2524" s="11">
        <v>5</v>
      </c>
      <c r="D2524" s="11">
        <v>10</v>
      </c>
      <c r="E2524" s="11">
        <v>0</v>
      </c>
      <c r="F2524" s="11">
        <v>0</v>
      </c>
    </row>
    <row r="2525" x14ac:dyDescent="0.3">
      <c r="A2525" s="265">
        <v>101403004</v>
      </c>
      <c r="B2525" s="265" t="s">
        <v>3251</v>
      </c>
      <c r="C2525" s="11">
        <v>5</v>
      </c>
      <c r="D2525" s="11">
        <v>10</v>
      </c>
      <c r="E2525" s="11">
        <v>0</v>
      </c>
      <c r="F2525" s="11">
        <v>0</v>
      </c>
    </row>
    <row r="2526" x14ac:dyDescent="0.3">
      <c r="A2526" s="265">
        <v>104101993</v>
      </c>
      <c r="B2526" s="265" t="s">
        <v>3252</v>
      </c>
      <c r="C2526" s="11">
        <v>5</v>
      </c>
      <c r="D2526" s="11">
        <v>10</v>
      </c>
      <c r="E2526" s="11">
        <v>0</v>
      </c>
      <c r="F2526" s="11">
        <v>0</v>
      </c>
    </row>
    <row r="2527" x14ac:dyDescent="0.3">
      <c r="A2527" s="265">
        <v>101403006</v>
      </c>
      <c r="B2527" s="265" t="s">
        <v>3253</v>
      </c>
      <c r="C2527" s="11">
        <v>5</v>
      </c>
      <c r="D2527" s="11">
        <v>10</v>
      </c>
      <c r="E2527" s="11">
        <v>0</v>
      </c>
      <c r="F2527" s="11">
        <v>0</v>
      </c>
    </row>
    <row r="2528" x14ac:dyDescent="0.3">
      <c r="A2528" s="265">
        <v>101403007</v>
      </c>
      <c r="B2528" s="265" t="s">
        <v>3254</v>
      </c>
      <c r="C2528" s="11">
        <v>5</v>
      </c>
      <c r="D2528" s="11">
        <v>10</v>
      </c>
      <c r="E2528" s="11">
        <v>0</v>
      </c>
      <c r="F2528" s="11">
        <v>0</v>
      </c>
    </row>
    <row r="2529" x14ac:dyDescent="0.3">
      <c r="A2529" s="265">
        <v>101403015</v>
      </c>
      <c r="B2529" s="265" t="s">
        <v>3255</v>
      </c>
      <c r="C2529" s="11">
        <v>5</v>
      </c>
      <c r="D2529" s="11">
        <v>10</v>
      </c>
      <c r="E2529" s="11">
        <v>0</v>
      </c>
      <c r="F2529" s="11">
        <v>0</v>
      </c>
    </row>
    <row r="2530" x14ac:dyDescent="0.3">
      <c r="A2530" s="265">
        <v>101403008</v>
      </c>
      <c r="B2530" s="265" t="s">
        <v>3256</v>
      </c>
      <c r="C2530" s="11">
        <v>5</v>
      </c>
      <c r="D2530" s="11">
        <v>10</v>
      </c>
      <c r="E2530" s="11">
        <v>0</v>
      </c>
      <c r="F2530" s="11">
        <v>0</v>
      </c>
    </row>
    <row r="2531" x14ac:dyDescent="0.3">
      <c r="A2531" s="265">
        <v>101403012</v>
      </c>
      <c r="B2531" s="265" t="s">
        <v>3257</v>
      </c>
      <c r="C2531" s="11">
        <v>5</v>
      </c>
      <c r="D2531" s="11">
        <v>10</v>
      </c>
      <c r="E2531" s="11">
        <v>0</v>
      </c>
      <c r="F2531" s="11">
        <v>0</v>
      </c>
    </row>
    <row r="2532" x14ac:dyDescent="0.3">
      <c r="A2532" s="265">
        <v>101403010</v>
      </c>
      <c r="B2532" s="265" t="s">
        <v>3258</v>
      </c>
      <c r="C2532" s="11">
        <v>5</v>
      </c>
      <c r="D2532" s="11">
        <v>10</v>
      </c>
      <c r="E2532" s="11">
        <v>0</v>
      </c>
      <c r="F2532" s="11">
        <v>0</v>
      </c>
    </row>
    <row r="2533" x14ac:dyDescent="0.3">
      <c r="A2533" s="265">
        <v>701303033</v>
      </c>
      <c r="B2533" s="265" t="s">
        <v>668</v>
      </c>
      <c r="C2533" s="11">
        <v>19</v>
      </c>
      <c r="D2533" s="11">
        <v>10</v>
      </c>
      <c r="E2533" s="11">
        <v>0</v>
      </c>
      <c r="F2533" s="11">
        <v>0</v>
      </c>
    </row>
    <row r="2534" x14ac:dyDescent="0.3">
      <c r="A2534" s="265">
        <v>312101030</v>
      </c>
      <c r="B2534" s="265" t="s">
        <v>604</v>
      </c>
      <c r="C2534" s="11">
        <v>18</v>
      </c>
      <c r="D2534" s="11">
        <v>10</v>
      </c>
      <c r="E2534" s="11">
        <v>0</v>
      </c>
      <c r="F2534" s="11">
        <v>0</v>
      </c>
    </row>
    <row r="2535" x14ac:dyDescent="0.3">
      <c r="A2535" s="265">
        <v>101201023</v>
      </c>
      <c r="B2535" s="265" t="s">
        <v>3259</v>
      </c>
      <c r="C2535" s="11">
        <v>5</v>
      </c>
      <c r="D2535" s="11">
        <v>10</v>
      </c>
      <c r="E2535" s="11">
        <v>0</v>
      </c>
      <c r="F2535" s="11">
        <v>0</v>
      </c>
    </row>
    <row r="2536" x14ac:dyDescent="0.3">
      <c r="A2536" s="265">
        <v>104101464</v>
      </c>
      <c r="B2536" s="265" t="s">
        <v>3260</v>
      </c>
      <c r="C2536" s="11">
        <v>8</v>
      </c>
      <c r="D2536" s="11">
        <v>10</v>
      </c>
      <c r="E2536" s="11">
        <v>0</v>
      </c>
      <c r="F2536" s="11">
        <v>0</v>
      </c>
    </row>
    <row r="2537" x14ac:dyDescent="0.3">
      <c r="A2537" s="265">
        <v>101701053</v>
      </c>
      <c r="B2537" s="265" t="s">
        <v>3261</v>
      </c>
      <c r="C2537" s="11">
        <v>1</v>
      </c>
      <c r="D2537" s="11">
        <v>10</v>
      </c>
      <c r="E2537" s="11">
        <v>0</v>
      </c>
      <c r="F2537" s="11">
        <v>0</v>
      </c>
    </row>
    <row r="2538" x14ac:dyDescent="0.3">
      <c r="A2538" s="265">
        <v>603101105</v>
      </c>
      <c r="B2538" s="265" t="s">
        <v>790</v>
      </c>
      <c r="C2538" s="11">
        <v>20</v>
      </c>
      <c r="D2538" s="11">
        <v>10</v>
      </c>
      <c r="E2538" s="11">
        <v>0</v>
      </c>
      <c r="F2538" s="11">
        <v>0</v>
      </c>
    </row>
    <row r="2539" x14ac:dyDescent="0.3">
      <c r="A2539" s="265">
        <v>601101001</v>
      </c>
      <c r="B2539" s="265" t="s">
        <v>404</v>
      </c>
      <c r="C2539" s="11">
        <v>28</v>
      </c>
      <c r="D2539" s="11">
        <v>10</v>
      </c>
      <c r="E2539" s="11">
        <v>0</v>
      </c>
      <c r="F2539" s="11">
        <v>1</v>
      </c>
    </row>
    <row r="2540" x14ac:dyDescent="0.3">
      <c r="A2540" s="265">
        <v>310102020</v>
      </c>
      <c r="B2540" s="265" t="s">
        <v>712</v>
      </c>
      <c r="C2540" s="11">
        <v>20</v>
      </c>
      <c r="D2540" s="11">
        <v>10</v>
      </c>
      <c r="E2540" s="11">
        <v>0</v>
      </c>
      <c r="F2540" s="11">
        <v>0</v>
      </c>
    </row>
    <row r="2541" x14ac:dyDescent="0.3">
      <c r="A2541" s="265">
        <v>603201005</v>
      </c>
      <c r="B2541" s="265" t="s">
        <v>797</v>
      </c>
      <c r="C2541" s="11">
        <v>20</v>
      </c>
      <c r="D2541" s="11">
        <v>10</v>
      </c>
      <c r="E2541" s="11">
        <v>0</v>
      </c>
      <c r="F2541" s="11">
        <v>0</v>
      </c>
    </row>
    <row r="2542" x14ac:dyDescent="0.3">
      <c r="A2542" s="265">
        <v>311201017</v>
      </c>
      <c r="B2542" s="265" t="s">
        <v>838</v>
      </c>
      <c r="C2542" s="11">
        <v>22</v>
      </c>
      <c r="D2542" s="11">
        <v>10</v>
      </c>
      <c r="E2542" s="11">
        <v>0</v>
      </c>
      <c r="F2542" s="11">
        <v>0</v>
      </c>
    </row>
    <row r="2543" x14ac:dyDescent="0.3">
      <c r="A2543" s="265">
        <v>601301012</v>
      </c>
      <c r="B2543" s="265" t="s">
        <v>420</v>
      </c>
      <c r="C2543" s="11">
        <v>26</v>
      </c>
      <c r="D2543" s="11">
        <v>10</v>
      </c>
      <c r="E2543" s="11">
        <v>0</v>
      </c>
      <c r="F2543" s="11">
        <v>1</v>
      </c>
    </row>
    <row r="2544" x14ac:dyDescent="0.3">
      <c r="A2544" s="265">
        <v>104101093</v>
      </c>
      <c r="B2544" s="265" t="s">
        <v>3262</v>
      </c>
      <c r="C2544" s="11">
        <v>8</v>
      </c>
      <c r="D2544" s="11">
        <v>10</v>
      </c>
      <c r="E2544" s="11">
        <v>0</v>
      </c>
      <c r="F2544" s="11">
        <v>0</v>
      </c>
    </row>
    <row r="2545" x14ac:dyDescent="0.3">
      <c r="A2545" s="265">
        <v>101107007</v>
      </c>
      <c r="B2545" s="265" t="s">
        <v>3263</v>
      </c>
      <c r="C2545" s="11">
        <v>6</v>
      </c>
      <c r="D2545" s="11">
        <v>10</v>
      </c>
      <c r="E2545" s="11">
        <v>0</v>
      </c>
      <c r="F2545" s="11">
        <v>0</v>
      </c>
    </row>
    <row r="2546" x14ac:dyDescent="0.3">
      <c r="A2546" s="265">
        <v>104101465</v>
      </c>
      <c r="B2546" s="265" t="s">
        <v>3264</v>
      </c>
      <c r="C2546" s="11">
        <v>8</v>
      </c>
      <c r="D2546" s="11">
        <v>10</v>
      </c>
      <c r="E2546" s="11">
        <v>0</v>
      </c>
      <c r="F2546" s="11">
        <v>0</v>
      </c>
    </row>
    <row r="2547" x14ac:dyDescent="0.3">
      <c r="A2547" s="265">
        <v>104101317</v>
      </c>
      <c r="B2547" s="265" t="s">
        <v>3265</v>
      </c>
      <c r="C2547" s="11">
        <v>8</v>
      </c>
      <c r="D2547" s="11">
        <v>10</v>
      </c>
      <c r="E2547" s="11">
        <v>0</v>
      </c>
      <c r="F2547" s="11">
        <v>0</v>
      </c>
    </row>
    <row r="2548" x14ac:dyDescent="0.3">
      <c r="A2548" s="265">
        <v>104502525</v>
      </c>
      <c r="B2548" s="265" t="s">
        <v>3266</v>
      </c>
      <c r="C2548" s="11">
        <v>8</v>
      </c>
      <c r="D2548" s="11">
        <v>10</v>
      </c>
      <c r="E2548" s="11">
        <v>0</v>
      </c>
      <c r="F2548" s="11">
        <v>0</v>
      </c>
    </row>
    <row r="2549" x14ac:dyDescent="0.3">
      <c r="A2549" s="265">
        <v>104502551</v>
      </c>
      <c r="B2549" s="265" t="s">
        <v>3267</v>
      </c>
      <c r="C2549" s="11">
        <v>8</v>
      </c>
      <c r="D2549" s="11">
        <v>10</v>
      </c>
      <c r="E2549" s="11">
        <v>0</v>
      </c>
      <c r="F2549" s="11">
        <v>0</v>
      </c>
    </row>
    <row r="2550" x14ac:dyDescent="0.3">
      <c r="A2550" s="265">
        <v>104502552</v>
      </c>
      <c r="B2550" s="265" t="s">
        <v>3268</v>
      </c>
      <c r="C2550" s="11">
        <v>8</v>
      </c>
      <c r="D2550" s="11">
        <v>10</v>
      </c>
      <c r="E2550" s="11">
        <v>0</v>
      </c>
      <c r="F2550" s="11">
        <v>0</v>
      </c>
    </row>
    <row r="2551" x14ac:dyDescent="0.3">
      <c r="A2551" s="265">
        <v>402105041</v>
      </c>
      <c r="B2551" s="265" t="s">
        <v>1250</v>
      </c>
      <c r="C2551" s="11">
        <v>40</v>
      </c>
      <c r="D2551" s="11">
        <v>10</v>
      </c>
      <c r="E2551" s="11">
        <v>0</v>
      </c>
      <c r="F2551" s="11">
        <v>0</v>
      </c>
    </row>
    <row r="2552" x14ac:dyDescent="0.3">
      <c r="A2552" s="265">
        <v>402205041</v>
      </c>
      <c r="B2552" s="265" t="s">
        <v>1258</v>
      </c>
      <c r="C2552" s="11">
        <v>40</v>
      </c>
      <c r="D2552" s="11">
        <v>10</v>
      </c>
      <c r="E2552" s="11">
        <v>0</v>
      </c>
      <c r="F2552" s="11">
        <v>0</v>
      </c>
    </row>
    <row r="2553" x14ac:dyDescent="0.3">
      <c r="A2553" s="265">
        <v>304101004</v>
      </c>
      <c r="B2553" s="265" t="s">
        <v>1154</v>
      </c>
      <c r="C2553" s="11">
        <v>35</v>
      </c>
      <c r="D2553" s="11">
        <v>10</v>
      </c>
      <c r="E2553" s="11">
        <v>0</v>
      </c>
      <c r="F2553" s="11">
        <v>0</v>
      </c>
    </row>
    <row r="2554" x14ac:dyDescent="0.3">
      <c r="A2554" s="265">
        <v>506101011</v>
      </c>
      <c r="B2554" s="265" t="s">
        <v>939</v>
      </c>
      <c r="C2554" s="11">
        <v>40</v>
      </c>
      <c r="D2554" s="11">
        <v>10</v>
      </c>
      <c r="E2554" s="11">
        <v>0</v>
      </c>
      <c r="F2554" s="11">
        <v>0</v>
      </c>
    </row>
    <row r="2555" x14ac:dyDescent="0.3">
      <c r="A2555" s="265">
        <v>601301034</v>
      </c>
      <c r="B2555" s="265" t="s">
        <v>429</v>
      </c>
      <c r="C2555" s="11">
        <v>26</v>
      </c>
      <c r="D2555" s="11">
        <v>10</v>
      </c>
      <c r="E2555" s="11">
        <v>0</v>
      </c>
      <c r="F2555" s="11">
        <v>1</v>
      </c>
    </row>
    <row r="2556" x14ac:dyDescent="0.3">
      <c r="A2556" s="265">
        <v>502301052</v>
      </c>
      <c r="B2556" s="265" t="s">
        <v>1020</v>
      </c>
      <c r="C2556" s="11">
        <v>30</v>
      </c>
      <c r="D2556" s="11">
        <v>10</v>
      </c>
      <c r="E2556" s="11">
        <v>0</v>
      </c>
      <c r="F2556" s="11">
        <v>0</v>
      </c>
    </row>
    <row r="2557" x14ac:dyDescent="0.3">
      <c r="A2557" s="265">
        <v>603201044</v>
      </c>
      <c r="B2557" s="265" t="s">
        <v>495</v>
      </c>
      <c r="C2557" s="11">
        <v>12</v>
      </c>
      <c r="D2557" s="11">
        <v>10</v>
      </c>
      <c r="E2557" s="11">
        <v>0</v>
      </c>
      <c r="F2557" s="11">
        <v>0</v>
      </c>
    </row>
    <row r="2558" x14ac:dyDescent="0.3">
      <c r="A2558" s="265">
        <v>603201047</v>
      </c>
      <c r="B2558" s="265" t="s">
        <v>496</v>
      </c>
      <c r="C2558" s="11">
        <v>12</v>
      </c>
      <c r="D2558" s="11">
        <v>10</v>
      </c>
      <c r="E2558" s="11">
        <v>0</v>
      </c>
      <c r="F2558" s="11">
        <v>0</v>
      </c>
    </row>
    <row r="2559" x14ac:dyDescent="0.3">
      <c r="A2559" s="265">
        <v>102204002</v>
      </c>
      <c r="B2559" s="265" t="s">
        <v>3269</v>
      </c>
      <c r="C2559" s="11">
        <v>9</v>
      </c>
      <c r="D2559" s="11">
        <v>10</v>
      </c>
      <c r="E2559" s="11">
        <v>0</v>
      </c>
      <c r="F2559" s="11">
        <v>5</v>
      </c>
    </row>
    <row r="2560" x14ac:dyDescent="0.3">
      <c r="A2560" s="265">
        <v>104502040</v>
      </c>
      <c r="B2560" s="265" t="s">
        <v>3270</v>
      </c>
      <c r="C2560" s="11">
        <v>9</v>
      </c>
      <c r="D2560" s="11">
        <v>10</v>
      </c>
      <c r="E2560" s="11">
        <v>0</v>
      </c>
      <c r="F2560" s="11">
        <v>5</v>
      </c>
    </row>
    <row r="2561" x14ac:dyDescent="0.3">
      <c r="A2561" s="265">
        <v>311201013</v>
      </c>
      <c r="B2561" s="265" t="s">
        <v>728</v>
      </c>
      <c r="C2561" s="11">
        <v>20</v>
      </c>
      <c r="D2561" s="11">
        <v>10</v>
      </c>
      <c r="E2561" s="11">
        <v>0</v>
      </c>
      <c r="F2561" s="11">
        <v>0</v>
      </c>
    </row>
    <row r="2562" x14ac:dyDescent="0.3">
      <c r="A2562" s="265">
        <v>302203053</v>
      </c>
      <c r="B2562" s="265" t="s">
        <v>1143</v>
      </c>
      <c r="C2562" s="11">
        <v>35</v>
      </c>
      <c r="D2562" s="11">
        <v>10</v>
      </c>
      <c r="E2562" s="11">
        <v>0</v>
      </c>
      <c r="F2562" s="11">
        <v>0</v>
      </c>
    </row>
    <row r="2563" x14ac:dyDescent="0.3">
      <c r="A2563" s="265">
        <v>304102015</v>
      </c>
      <c r="B2563" s="265" t="s">
        <v>1178</v>
      </c>
      <c r="C2563" s="11">
        <v>35</v>
      </c>
      <c r="D2563" s="11">
        <v>10</v>
      </c>
      <c r="E2563" s="11">
        <v>0</v>
      </c>
      <c r="F2563" s="11">
        <v>0</v>
      </c>
    </row>
    <row r="2564" x14ac:dyDescent="0.3">
      <c r="A2564" s="265">
        <v>603101063</v>
      </c>
      <c r="B2564" s="265" t="s">
        <v>764</v>
      </c>
      <c r="C2564" s="11">
        <v>20</v>
      </c>
      <c r="D2564" s="11">
        <v>10</v>
      </c>
      <c r="E2564" s="11">
        <v>0</v>
      </c>
      <c r="F2564" s="11">
        <v>0</v>
      </c>
    </row>
    <row r="2565" x14ac:dyDescent="0.3">
      <c r="A2565" s="265">
        <v>702101020</v>
      </c>
      <c r="B2565" s="265" t="s">
        <v>820</v>
      </c>
      <c r="C2565" s="11">
        <v>20</v>
      </c>
      <c r="D2565" s="11">
        <v>10</v>
      </c>
      <c r="E2565" s="11">
        <v>0</v>
      </c>
      <c r="F2565" s="11">
        <v>0</v>
      </c>
    </row>
    <row r="2566" x14ac:dyDescent="0.3">
      <c r="A2566" s="265">
        <v>702101021</v>
      </c>
      <c r="B2566" s="265" t="s">
        <v>340</v>
      </c>
      <c r="C2566" s="11">
        <v>24</v>
      </c>
      <c r="D2566" s="11">
        <v>10</v>
      </c>
      <c r="E2566" s="11">
        <v>0</v>
      </c>
      <c r="F2566" s="11">
        <v>5</v>
      </c>
    </row>
    <row r="2567" x14ac:dyDescent="0.3">
      <c r="A2567" s="265">
        <v>702101022</v>
      </c>
      <c r="B2567" s="265" t="s">
        <v>339</v>
      </c>
      <c r="C2567" s="11">
        <v>24</v>
      </c>
      <c r="D2567" s="11">
        <v>10</v>
      </c>
      <c r="E2567" s="11">
        <v>0</v>
      </c>
      <c r="F2567" s="11">
        <v>5</v>
      </c>
    </row>
    <row r="2568" x14ac:dyDescent="0.3">
      <c r="A2568" s="265">
        <v>311201027</v>
      </c>
      <c r="B2568" s="265" t="s">
        <v>842</v>
      </c>
      <c r="C2568" s="11">
        <v>22</v>
      </c>
      <c r="D2568" s="11">
        <v>10</v>
      </c>
      <c r="E2568" s="11">
        <v>0</v>
      </c>
      <c r="F2568" s="11">
        <v>0</v>
      </c>
    </row>
    <row r="2569" x14ac:dyDescent="0.3">
      <c r="A2569" s="265">
        <v>603402012</v>
      </c>
      <c r="B2569" s="265" t="s">
        <v>629</v>
      </c>
      <c r="C2569" s="11">
        <v>19</v>
      </c>
      <c r="D2569" s="11">
        <v>10</v>
      </c>
      <c r="E2569" s="11">
        <v>0</v>
      </c>
      <c r="F2569" s="11">
        <v>0</v>
      </c>
    </row>
    <row r="2570" x14ac:dyDescent="0.3">
      <c r="A2570" s="265">
        <v>401120036</v>
      </c>
      <c r="B2570" s="265" t="s">
        <v>3271</v>
      </c>
      <c r="C2570" s="11">
        <v>1</v>
      </c>
      <c r="D2570" s="11">
        <v>10</v>
      </c>
      <c r="E2570" s="11">
        <v>0</v>
      </c>
      <c r="F2570" s="11">
        <v>0</v>
      </c>
    </row>
    <row r="2571" x14ac:dyDescent="0.3">
      <c r="A2571" s="265">
        <v>401120037</v>
      </c>
      <c r="B2571" s="265" t="s">
        <v>3272</v>
      </c>
      <c r="C2571" s="11">
        <v>1</v>
      </c>
      <c r="D2571" s="11">
        <v>10</v>
      </c>
      <c r="E2571" s="11">
        <v>0</v>
      </c>
      <c r="F2571" s="11">
        <v>0</v>
      </c>
    </row>
    <row r="2572" x14ac:dyDescent="0.3">
      <c r="A2572" s="265">
        <v>603402017</v>
      </c>
      <c r="B2572" s="265" t="s">
        <v>630</v>
      </c>
      <c r="C2572" s="11">
        <v>19</v>
      </c>
      <c r="D2572" s="11">
        <v>10</v>
      </c>
      <c r="E2572" s="11">
        <v>0</v>
      </c>
      <c r="F2572" s="11">
        <v>0</v>
      </c>
    </row>
    <row r="2573" x14ac:dyDescent="0.3">
      <c r="A2573" s="265">
        <v>202102075</v>
      </c>
      <c r="B2573" s="265" t="s">
        <v>3273</v>
      </c>
      <c r="C2573" s="11">
        <v>12</v>
      </c>
      <c r="D2573" s="11">
        <v>10</v>
      </c>
      <c r="E2573" s="11">
        <v>0</v>
      </c>
      <c r="F2573" s="11">
        <v>0</v>
      </c>
    </row>
    <row r="2574" x14ac:dyDescent="0.3">
      <c r="A2574" s="265">
        <v>202402078</v>
      </c>
      <c r="B2574" s="265" t="s">
        <v>3274</v>
      </c>
      <c r="C2574" s="11">
        <v>12</v>
      </c>
      <c r="D2574" s="11">
        <v>10</v>
      </c>
      <c r="E2574" s="11">
        <v>0</v>
      </c>
      <c r="F2574" s="11">
        <v>0</v>
      </c>
    </row>
    <row r="2575" x14ac:dyDescent="0.3">
      <c r="A2575" s="265">
        <v>202101003</v>
      </c>
      <c r="B2575" s="265" t="s">
        <v>3275</v>
      </c>
      <c r="C2575" s="11">
        <v>12</v>
      </c>
      <c r="D2575" s="11">
        <v>10</v>
      </c>
      <c r="E2575" s="11">
        <v>0</v>
      </c>
      <c r="F2575" s="11">
        <v>0</v>
      </c>
    </row>
    <row r="2576" x14ac:dyDescent="0.3">
      <c r="A2576" s="265">
        <v>202202084</v>
      </c>
      <c r="B2576" s="265" t="s">
        <v>3276</v>
      </c>
      <c r="C2576" s="11">
        <v>12</v>
      </c>
      <c r="D2576" s="11">
        <v>10</v>
      </c>
      <c r="E2576" s="11">
        <v>0</v>
      </c>
      <c r="F2576" s="11">
        <v>0</v>
      </c>
    </row>
    <row r="2577" x14ac:dyDescent="0.3">
      <c r="A2577" s="265">
        <v>202202083</v>
      </c>
      <c r="B2577" s="265" t="s">
        <v>3277</v>
      </c>
      <c r="C2577" s="11">
        <v>12</v>
      </c>
      <c r="D2577" s="11">
        <v>10</v>
      </c>
      <c r="E2577" s="11">
        <v>0</v>
      </c>
      <c r="F2577" s="11">
        <v>0</v>
      </c>
    </row>
    <row r="2578" x14ac:dyDescent="0.3">
      <c r="A2578" s="265">
        <v>202402079</v>
      </c>
      <c r="B2578" s="265" t="s">
        <v>3278</v>
      </c>
      <c r="C2578" s="11">
        <v>12</v>
      </c>
      <c r="D2578" s="11">
        <v>10</v>
      </c>
      <c r="E2578" s="11">
        <v>0</v>
      </c>
      <c r="F2578" s="11">
        <v>0</v>
      </c>
    </row>
    <row r="2579" x14ac:dyDescent="0.3">
      <c r="A2579" s="265">
        <v>202402080</v>
      </c>
      <c r="B2579" s="265" t="s">
        <v>3279</v>
      </c>
      <c r="C2579" s="11">
        <v>12</v>
      </c>
      <c r="D2579" s="11">
        <v>10</v>
      </c>
      <c r="E2579" s="11">
        <v>0</v>
      </c>
      <c r="F2579" s="11">
        <v>0</v>
      </c>
    </row>
    <row r="2580" x14ac:dyDescent="0.3">
      <c r="A2580" s="265">
        <v>202302138</v>
      </c>
      <c r="B2580" s="265" t="s">
        <v>3280</v>
      </c>
      <c r="C2580" s="11">
        <v>12</v>
      </c>
      <c r="D2580" s="11">
        <v>10</v>
      </c>
      <c r="E2580" s="11">
        <v>0</v>
      </c>
      <c r="F2580" s="11">
        <v>0</v>
      </c>
    </row>
    <row r="2581" x14ac:dyDescent="0.3">
      <c r="A2581" s="265">
        <v>202302107</v>
      </c>
      <c r="B2581" s="265" t="s">
        <v>3281</v>
      </c>
      <c r="C2581" s="11">
        <v>12</v>
      </c>
      <c r="D2581" s="11">
        <v>10</v>
      </c>
      <c r="E2581" s="11">
        <v>0</v>
      </c>
      <c r="F2581" s="11">
        <v>0</v>
      </c>
    </row>
    <row r="2582" x14ac:dyDescent="0.3">
      <c r="A2582" s="265">
        <v>202302124</v>
      </c>
      <c r="B2582" s="265" t="s">
        <v>3282</v>
      </c>
      <c r="C2582" s="11">
        <v>12</v>
      </c>
      <c r="D2582" s="11">
        <v>10</v>
      </c>
      <c r="E2582" s="11">
        <v>0</v>
      </c>
      <c r="F2582" s="11">
        <v>0</v>
      </c>
    </row>
    <row r="2583" x14ac:dyDescent="0.3">
      <c r="A2583" s="265">
        <v>202202085</v>
      </c>
      <c r="B2583" s="265" t="s">
        <v>3283</v>
      </c>
      <c r="C2583" s="11">
        <v>12</v>
      </c>
      <c r="D2583" s="11">
        <v>10</v>
      </c>
      <c r="E2583" s="11">
        <v>0</v>
      </c>
      <c r="F2583" s="11">
        <v>0</v>
      </c>
    </row>
    <row r="2584" x14ac:dyDescent="0.3">
      <c r="A2584" s="265">
        <v>202502005</v>
      </c>
      <c r="B2584" s="265" t="s">
        <v>3284</v>
      </c>
      <c r="C2584" s="11">
        <v>12</v>
      </c>
      <c r="D2584" s="11">
        <v>10</v>
      </c>
      <c r="E2584" s="11">
        <v>0</v>
      </c>
      <c r="F2584" s="11">
        <v>0</v>
      </c>
    </row>
    <row r="2585" x14ac:dyDescent="0.3">
      <c r="A2585" s="265">
        <v>101701054</v>
      </c>
      <c r="B2585" s="265" t="s">
        <v>3285</v>
      </c>
      <c r="C2585" s="11">
        <v>1</v>
      </c>
      <c r="D2585" s="11">
        <v>10</v>
      </c>
      <c r="E2585" s="11">
        <v>0</v>
      </c>
      <c r="F2585" s="11">
        <v>0</v>
      </c>
    </row>
    <row r="2586" x14ac:dyDescent="0.3">
      <c r="A2586" s="265">
        <v>502301017</v>
      </c>
      <c r="B2586" s="265" t="s">
        <v>1005</v>
      </c>
      <c r="C2586" s="11">
        <v>30</v>
      </c>
      <c r="D2586" s="11">
        <v>10</v>
      </c>
      <c r="E2586" s="11">
        <v>0</v>
      </c>
      <c r="F2586" s="11">
        <v>0</v>
      </c>
    </row>
    <row r="2587" x14ac:dyDescent="0.3">
      <c r="A2587" s="265">
        <v>502301045</v>
      </c>
      <c r="B2587" s="265" t="s">
        <v>1018</v>
      </c>
      <c r="C2587" s="11">
        <v>30</v>
      </c>
      <c r="D2587" s="11">
        <v>10</v>
      </c>
      <c r="E2587" s="11">
        <v>0</v>
      </c>
      <c r="F2587" s="11">
        <v>0</v>
      </c>
    </row>
    <row r="2588" x14ac:dyDescent="0.3">
      <c r="A2588" s="265">
        <v>502301016</v>
      </c>
      <c r="B2588" s="265" t="s">
        <v>1004</v>
      </c>
      <c r="C2588" s="11">
        <v>30</v>
      </c>
      <c r="D2588" s="11">
        <v>10</v>
      </c>
      <c r="E2588" s="11">
        <v>0</v>
      </c>
      <c r="F2588" s="11">
        <v>0</v>
      </c>
    </row>
    <row r="2589" x14ac:dyDescent="0.3">
      <c r="A2589" s="265">
        <v>309301001</v>
      </c>
      <c r="B2589" s="265" t="s">
        <v>930</v>
      </c>
      <c r="C2589" s="11">
        <v>40</v>
      </c>
      <c r="D2589" s="11">
        <v>10</v>
      </c>
      <c r="E2589" s="11">
        <v>0</v>
      </c>
      <c r="F2589" s="11">
        <v>0</v>
      </c>
    </row>
    <row r="2590" x14ac:dyDescent="0.3">
      <c r="A2590" s="265">
        <v>502301078</v>
      </c>
      <c r="B2590" s="265" t="s">
        <v>1024</v>
      </c>
      <c r="C2590" s="11">
        <v>30</v>
      </c>
      <c r="D2590" s="11">
        <v>10</v>
      </c>
      <c r="E2590" s="11">
        <v>0</v>
      </c>
      <c r="F2590" s="11">
        <v>0</v>
      </c>
    </row>
    <row r="2591" x14ac:dyDescent="0.3">
      <c r="A2591" s="265">
        <v>309301002</v>
      </c>
      <c r="B2591" s="265" t="s">
        <v>931</v>
      </c>
      <c r="C2591" s="11">
        <v>40</v>
      </c>
      <c r="D2591" s="11">
        <v>10</v>
      </c>
      <c r="E2591" s="11">
        <v>0</v>
      </c>
      <c r="F2591" s="11">
        <v>0</v>
      </c>
    </row>
    <row r="2592" x14ac:dyDescent="0.3">
      <c r="A2592" s="265">
        <v>311102006</v>
      </c>
      <c r="B2592" s="265" t="s">
        <v>933</v>
      </c>
      <c r="C2592" s="11">
        <v>40</v>
      </c>
      <c r="D2592" s="11">
        <v>10</v>
      </c>
      <c r="E2592" s="11">
        <v>0</v>
      </c>
      <c r="F2592" s="11">
        <v>0</v>
      </c>
    </row>
    <row r="2593" x14ac:dyDescent="0.3">
      <c r="A2593" s="265">
        <v>307301001</v>
      </c>
      <c r="B2593" s="265" t="s">
        <v>1081</v>
      </c>
      <c r="C2593" s="11">
        <v>33</v>
      </c>
      <c r="D2593" s="11">
        <v>10</v>
      </c>
      <c r="E2593" s="11">
        <v>0</v>
      </c>
      <c r="F2593" s="11">
        <v>0</v>
      </c>
    </row>
    <row r="2594" x14ac:dyDescent="0.3">
      <c r="A2594" s="265">
        <v>502301048</v>
      </c>
      <c r="B2594" s="265" t="s">
        <v>1019</v>
      </c>
      <c r="C2594" s="11">
        <v>30</v>
      </c>
      <c r="D2594" s="11">
        <v>10</v>
      </c>
      <c r="E2594" s="11">
        <v>0</v>
      </c>
      <c r="F2594" s="11">
        <v>0</v>
      </c>
    </row>
    <row r="2595" x14ac:dyDescent="0.3">
      <c r="A2595" s="265">
        <v>502301018</v>
      </c>
      <c r="B2595" s="265" t="s">
        <v>1006</v>
      </c>
      <c r="C2595" s="11">
        <v>30</v>
      </c>
      <c r="D2595" s="11">
        <v>10</v>
      </c>
      <c r="E2595" s="11">
        <v>0</v>
      </c>
      <c r="F2595" s="11">
        <v>0</v>
      </c>
    </row>
    <row r="2596" x14ac:dyDescent="0.3">
      <c r="A2596" s="265">
        <v>307301006</v>
      </c>
      <c r="B2596" s="265" t="s">
        <v>1085</v>
      </c>
      <c r="C2596" s="11">
        <v>33</v>
      </c>
      <c r="D2596" s="11">
        <v>10</v>
      </c>
      <c r="E2596" s="11">
        <v>0</v>
      </c>
      <c r="F2596" s="11">
        <v>0</v>
      </c>
    </row>
    <row r="2597" x14ac:dyDescent="0.3">
      <c r="A2597" s="265">
        <v>307301010</v>
      </c>
      <c r="B2597" s="265" t="s">
        <v>1086</v>
      </c>
      <c r="C2597" s="11">
        <v>33</v>
      </c>
      <c r="D2597" s="11">
        <v>10</v>
      </c>
      <c r="E2597" s="11">
        <v>0</v>
      </c>
      <c r="F2597" s="11">
        <v>0</v>
      </c>
    </row>
    <row r="2598" x14ac:dyDescent="0.3">
      <c r="A2598" s="265">
        <v>307301003</v>
      </c>
      <c r="B2598" s="265" t="s">
        <v>1082</v>
      </c>
      <c r="C2598" s="11">
        <v>33</v>
      </c>
      <c r="D2598" s="11">
        <v>10</v>
      </c>
      <c r="E2598" s="11">
        <v>0</v>
      </c>
      <c r="F2598" s="11">
        <v>0</v>
      </c>
    </row>
    <row r="2599" x14ac:dyDescent="0.3">
      <c r="A2599" s="265">
        <v>307301005</v>
      </c>
      <c r="B2599" s="265" t="s">
        <v>1084</v>
      </c>
      <c r="C2599" s="11">
        <v>33</v>
      </c>
      <c r="D2599" s="11">
        <v>10</v>
      </c>
      <c r="E2599" s="11">
        <v>0</v>
      </c>
      <c r="F2599" s="11">
        <v>0</v>
      </c>
    </row>
    <row r="2600" x14ac:dyDescent="0.3">
      <c r="A2600" s="265">
        <v>505102001</v>
      </c>
      <c r="B2600" s="265" t="s">
        <v>934</v>
      </c>
      <c r="C2600" s="11">
        <v>40</v>
      </c>
      <c r="D2600" s="11">
        <v>10</v>
      </c>
      <c r="E2600" s="11">
        <v>0</v>
      </c>
      <c r="F2600" s="11">
        <v>0</v>
      </c>
    </row>
    <row r="2601" x14ac:dyDescent="0.3">
      <c r="A2601" s="265">
        <v>601501001</v>
      </c>
      <c r="B2601" s="265" t="s">
        <v>950</v>
      </c>
      <c r="C2601" s="11">
        <v>40</v>
      </c>
      <c r="D2601" s="11">
        <v>10</v>
      </c>
      <c r="E2601" s="11">
        <v>0</v>
      </c>
      <c r="F2601" s="11">
        <v>0</v>
      </c>
    </row>
    <row r="2602" x14ac:dyDescent="0.3">
      <c r="A2602" s="265">
        <v>502301023</v>
      </c>
      <c r="B2602" s="265" t="s">
        <v>1007</v>
      </c>
      <c r="C2602" s="11">
        <v>30</v>
      </c>
      <c r="D2602" s="11">
        <v>10</v>
      </c>
      <c r="E2602" s="11">
        <v>0</v>
      </c>
      <c r="F2602" s="11">
        <v>0</v>
      </c>
    </row>
    <row r="2603" x14ac:dyDescent="0.3">
      <c r="A2603" s="265">
        <v>204102005</v>
      </c>
      <c r="B2603" s="265" t="s">
        <v>1226</v>
      </c>
      <c r="C2603" s="11">
        <v>40</v>
      </c>
      <c r="D2603" s="11">
        <v>10</v>
      </c>
      <c r="E2603" s="11">
        <v>0</v>
      </c>
      <c r="F2603" s="11">
        <v>0</v>
      </c>
    </row>
    <row r="2604" x14ac:dyDescent="0.3">
      <c r="A2604" s="265">
        <v>502301043</v>
      </c>
      <c r="B2604" s="265" t="s">
        <v>1017</v>
      </c>
      <c r="C2604" s="11">
        <v>30</v>
      </c>
      <c r="D2604" s="11">
        <v>10</v>
      </c>
      <c r="E2604" s="11">
        <v>0</v>
      </c>
      <c r="F2604" s="11">
        <v>0</v>
      </c>
    </row>
    <row r="2605" x14ac:dyDescent="0.3">
      <c r="A2605" s="265">
        <v>601501008</v>
      </c>
      <c r="B2605" s="265" t="s">
        <v>929</v>
      </c>
      <c r="C2605" s="11">
        <v>40</v>
      </c>
      <c r="D2605" s="11">
        <v>10</v>
      </c>
      <c r="E2605" s="11">
        <v>0</v>
      </c>
      <c r="F2605" s="11">
        <v>0</v>
      </c>
    </row>
    <row r="2606" x14ac:dyDescent="0.3">
      <c r="A2606" s="265">
        <v>502301070</v>
      </c>
      <c r="B2606" s="265" t="s">
        <v>1023</v>
      </c>
      <c r="C2606" s="11">
        <v>30</v>
      </c>
      <c r="D2606" s="11">
        <v>10</v>
      </c>
      <c r="E2606" s="11">
        <v>0</v>
      </c>
      <c r="F2606" s="11">
        <v>0</v>
      </c>
    </row>
    <row r="2607" x14ac:dyDescent="0.3">
      <c r="A2607" s="265">
        <v>603401036</v>
      </c>
      <c r="B2607" s="265" t="s">
        <v>624</v>
      </c>
      <c r="C2607" s="11">
        <v>19</v>
      </c>
      <c r="D2607" s="11">
        <v>10</v>
      </c>
      <c r="E2607" s="11">
        <v>0</v>
      </c>
      <c r="F2607" s="11">
        <v>0</v>
      </c>
    </row>
    <row r="2608" x14ac:dyDescent="0.3">
      <c r="A2608" s="265">
        <v>701303034</v>
      </c>
      <c r="B2608" s="265" t="s">
        <v>669</v>
      </c>
      <c r="C2608" s="11">
        <v>19</v>
      </c>
      <c r="D2608" s="11">
        <v>10</v>
      </c>
      <c r="E2608" s="11">
        <v>0</v>
      </c>
      <c r="F2608" s="11">
        <v>0</v>
      </c>
    </row>
    <row r="2609" x14ac:dyDescent="0.3">
      <c r="A2609" s="265">
        <v>101701055</v>
      </c>
      <c r="B2609" s="265" t="s">
        <v>3286</v>
      </c>
      <c r="C2609" s="11">
        <v>1</v>
      </c>
      <c r="D2609" s="11">
        <v>10</v>
      </c>
      <c r="E2609" s="11">
        <v>0</v>
      </c>
      <c r="F2609" s="11">
        <v>0</v>
      </c>
    </row>
    <row r="2610" x14ac:dyDescent="0.3">
      <c r="A2610" s="265">
        <v>101701056</v>
      </c>
      <c r="B2610" s="265" t="s">
        <v>3287</v>
      </c>
      <c r="C2610" s="11">
        <v>1</v>
      </c>
      <c r="D2610" s="11">
        <v>10</v>
      </c>
      <c r="E2610" s="11">
        <v>0</v>
      </c>
      <c r="F2610" s="11">
        <v>0</v>
      </c>
    </row>
    <row r="2611" x14ac:dyDescent="0.3">
      <c r="A2611" s="265">
        <v>605401011</v>
      </c>
      <c r="B2611" s="265" t="s">
        <v>3288</v>
      </c>
      <c r="C2611" s="11">
        <v>40</v>
      </c>
      <c r="D2611" s="11">
        <v>10</v>
      </c>
      <c r="E2611" s="11">
        <v>1</v>
      </c>
      <c r="F2611" s="11">
        <v>0</v>
      </c>
    </row>
    <row r="2612" x14ac:dyDescent="0.3">
      <c r="A2612" s="265">
        <v>601102008</v>
      </c>
      <c r="B2612" s="265" t="s">
        <v>409</v>
      </c>
      <c r="C2612" s="11">
        <v>28</v>
      </c>
      <c r="D2612" s="11">
        <v>10</v>
      </c>
      <c r="E2612" s="11">
        <v>0</v>
      </c>
      <c r="F2612" s="11">
        <v>1</v>
      </c>
    </row>
    <row r="2613" x14ac:dyDescent="0.3">
      <c r="A2613" s="265">
        <v>701301020</v>
      </c>
      <c r="B2613" s="265" t="s">
        <v>631</v>
      </c>
      <c r="C2613" s="11">
        <v>19</v>
      </c>
      <c r="D2613" s="11">
        <v>10</v>
      </c>
      <c r="E2613" s="11">
        <v>0</v>
      </c>
      <c r="F2613" s="11">
        <v>5</v>
      </c>
    </row>
    <row r="2614" x14ac:dyDescent="0.3">
      <c r="A2614" s="265">
        <v>701301023</v>
      </c>
      <c r="B2614" s="265" t="s">
        <v>633</v>
      </c>
      <c r="C2614" s="11">
        <v>19</v>
      </c>
      <c r="D2614" s="11">
        <v>10</v>
      </c>
      <c r="E2614" s="11">
        <v>0</v>
      </c>
      <c r="F2614" s="11">
        <v>0</v>
      </c>
    </row>
    <row r="2615" x14ac:dyDescent="0.3">
      <c r="A2615" s="265">
        <v>310104035</v>
      </c>
      <c r="B2615" s="265" t="s">
        <v>896</v>
      </c>
      <c r="C2615" s="11">
        <v>23</v>
      </c>
      <c r="D2615" s="11">
        <v>10</v>
      </c>
      <c r="E2615" s="11">
        <v>0</v>
      </c>
      <c r="F2615" s="11">
        <v>0</v>
      </c>
    </row>
    <row r="2616" x14ac:dyDescent="0.3">
      <c r="A2616" s="265">
        <v>502101057</v>
      </c>
      <c r="B2616" s="265" t="s">
        <v>979</v>
      </c>
      <c r="C2616" s="11">
        <v>30</v>
      </c>
      <c r="D2616" s="11">
        <v>10</v>
      </c>
      <c r="E2616" s="11">
        <v>0</v>
      </c>
      <c r="F2616" s="11">
        <v>0</v>
      </c>
    </row>
    <row r="2617" x14ac:dyDescent="0.3">
      <c r="A2617" s="265">
        <v>311202009</v>
      </c>
      <c r="B2617" s="265" t="s">
        <v>899</v>
      </c>
      <c r="C2617" s="11">
        <v>23</v>
      </c>
      <c r="D2617" s="11">
        <v>10</v>
      </c>
      <c r="E2617" s="11">
        <v>0</v>
      </c>
      <c r="F2617" s="11">
        <v>0</v>
      </c>
    </row>
    <row r="2618" x14ac:dyDescent="0.3">
      <c r="A2618" s="265">
        <v>104101580</v>
      </c>
      <c r="B2618" s="265" t="s">
        <v>3289</v>
      </c>
      <c r="C2618" s="11">
        <v>8</v>
      </c>
      <c r="D2618" s="11">
        <v>10</v>
      </c>
      <c r="E2618" s="11">
        <v>0</v>
      </c>
      <c r="F2618" s="11">
        <v>0</v>
      </c>
    </row>
    <row r="2619" x14ac:dyDescent="0.3">
      <c r="A2619" s="265">
        <v>104502439</v>
      </c>
      <c r="B2619" s="265" t="s">
        <v>3290</v>
      </c>
      <c r="C2619" s="11">
        <v>8</v>
      </c>
      <c r="D2619" s="11">
        <v>10</v>
      </c>
      <c r="E2619" s="11">
        <v>0</v>
      </c>
      <c r="F2619" s="11">
        <v>0</v>
      </c>
    </row>
    <row r="2620" x14ac:dyDescent="0.3">
      <c r="A2620" s="265">
        <v>104101862</v>
      </c>
      <c r="B2620" s="265" t="s">
        <v>3291</v>
      </c>
      <c r="C2620" s="11">
        <v>8</v>
      </c>
      <c r="D2620" s="11">
        <v>10</v>
      </c>
      <c r="E2620" s="11">
        <v>0</v>
      </c>
      <c r="F2620" s="11">
        <v>0</v>
      </c>
    </row>
    <row r="2621" x14ac:dyDescent="0.3">
      <c r="A2621" s="265">
        <v>104101643</v>
      </c>
      <c r="B2621" s="265" t="s">
        <v>3292</v>
      </c>
      <c r="C2621" s="11">
        <v>8</v>
      </c>
      <c r="D2621" s="11">
        <v>10</v>
      </c>
      <c r="E2621" s="11">
        <v>0</v>
      </c>
      <c r="F2621" s="11">
        <v>0</v>
      </c>
    </row>
    <row r="2622" x14ac:dyDescent="0.3">
      <c r="A2622" s="265">
        <v>606202022</v>
      </c>
      <c r="B2622" s="265" t="s">
        <v>3293</v>
      </c>
      <c r="C2622" s="11">
        <v>15</v>
      </c>
      <c r="D2622" s="11">
        <v>10</v>
      </c>
      <c r="E2622" s="11">
        <v>1</v>
      </c>
      <c r="F2622" s="11">
        <v>0</v>
      </c>
    </row>
    <row r="2623" x14ac:dyDescent="0.3">
      <c r="A2623" s="265">
        <v>606202021</v>
      </c>
      <c r="B2623" s="265" t="s">
        <v>3294</v>
      </c>
      <c r="C2623" s="11">
        <v>15</v>
      </c>
      <c r="D2623" s="11">
        <v>10</v>
      </c>
      <c r="E2623" s="11">
        <v>1</v>
      </c>
      <c r="F2623" s="11">
        <v>0</v>
      </c>
    </row>
    <row r="2624" x14ac:dyDescent="0.3">
      <c r="A2624" s="265">
        <v>603201029</v>
      </c>
      <c r="B2624" s="265" t="s">
        <v>377</v>
      </c>
      <c r="C2624" s="11">
        <v>24</v>
      </c>
      <c r="D2624" s="11">
        <v>10</v>
      </c>
      <c r="E2624" s="11">
        <v>0</v>
      </c>
      <c r="F2624" s="11">
        <v>5</v>
      </c>
    </row>
    <row r="2625" x14ac:dyDescent="0.3">
      <c r="A2625" s="265">
        <v>603201033</v>
      </c>
      <c r="B2625" s="265" t="s">
        <v>379</v>
      </c>
      <c r="C2625" s="11">
        <v>24</v>
      </c>
      <c r="D2625" s="11">
        <v>10</v>
      </c>
      <c r="E2625" s="11">
        <v>0</v>
      </c>
      <c r="F2625" s="11">
        <v>5</v>
      </c>
    </row>
    <row r="2626" x14ac:dyDescent="0.3">
      <c r="A2626" s="265">
        <v>603101015</v>
      </c>
      <c r="B2626" s="265" t="s">
        <v>746</v>
      </c>
      <c r="C2626" s="11">
        <v>20</v>
      </c>
      <c r="D2626" s="11">
        <v>10</v>
      </c>
      <c r="E2626" s="11">
        <v>0</v>
      </c>
      <c r="F2626" s="11">
        <v>0</v>
      </c>
    </row>
    <row r="2627" x14ac:dyDescent="0.3">
      <c r="A2627" s="265">
        <v>701303035</v>
      </c>
      <c r="B2627" s="265" t="s">
        <v>355</v>
      </c>
      <c r="C2627" s="11">
        <v>19</v>
      </c>
      <c r="D2627" s="11">
        <v>10</v>
      </c>
      <c r="E2627" s="11">
        <v>0</v>
      </c>
      <c r="F2627" s="11">
        <v>5</v>
      </c>
    </row>
    <row r="2628" x14ac:dyDescent="0.3">
      <c r="A2628" s="265">
        <v>101202010</v>
      </c>
      <c r="B2628" s="265" t="s">
        <v>3295</v>
      </c>
      <c r="C2628" s="11">
        <v>5</v>
      </c>
      <c r="D2628" s="11">
        <v>10</v>
      </c>
      <c r="E2628" s="11">
        <v>0</v>
      </c>
      <c r="F2628" s="11">
        <v>0</v>
      </c>
    </row>
    <row r="2629" x14ac:dyDescent="0.3">
      <c r="A2629" s="265">
        <v>101207005</v>
      </c>
      <c r="B2629" s="265" t="s">
        <v>3296</v>
      </c>
      <c r="C2629" s="11">
        <v>5</v>
      </c>
      <c r="D2629" s="11">
        <v>10</v>
      </c>
      <c r="E2629" s="11">
        <v>0</v>
      </c>
      <c r="F2629" s="11">
        <v>0</v>
      </c>
    </row>
    <row r="2630" x14ac:dyDescent="0.3">
      <c r="A2630" s="265">
        <v>702201015</v>
      </c>
      <c r="B2630" s="265" t="s">
        <v>505</v>
      </c>
      <c r="C2630" s="11">
        <v>12</v>
      </c>
      <c r="D2630" s="11">
        <v>10</v>
      </c>
      <c r="E2630" s="11">
        <v>0</v>
      </c>
      <c r="F2630" s="11">
        <v>0</v>
      </c>
    </row>
    <row r="2631" x14ac:dyDescent="0.3">
      <c r="A2631" s="265">
        <v>104502587</v>
      </c>
      <c r="B2631" s="265" t="s">
        <v>3297</v>
      </c>
      <c r="C2631" s="11">
        <v>8</v>
      </c>
      <c r="D2631" s="11">
        <v>10</v>
      </c>
      <c r="E2631" s="11">
        <v>0</v>
      </c>
      <c r="F2631" s="11">
        <v>0</v>
      </c>
    </row>
    <row r="2632" x14ac:dyDescent="0.3">
      <c r="A2632" s="265">
        <v>104101911</v>
      </c>
      <c r="B2632" s="265" t="s">
        <v>3298</v>
      </c>
      <c r="C2632" s="11">
        <v>8</v>
      </c>
      <c r="D2632" s="11">
        <v>10</v>
      </c>
      <c r="E2632" s="11">
        <v>0</v>
      </c>
      <c r="F2632" s="11">
        <v>0</v>
      </c>
    </row>
    <row r="2633" x14ac:dyDescent="0.3">
      <c r="A2633" s="265">
        <v>603101068</v>
      </c>
      <c r="B2633" s="265" t="s">
        <v>767</v>
      </c>
      <c r="C2633" s="11">
        <v>20</v>
      </c>
      <c r="D2633" s="11">
        <v>10</v>
      </c>
      <c r="E2633" s="11">
        <v>0</v>
      </c>
      <c r="F2633" s="11">
        <v>0</v>
      </c>
    </row>
    <row r="2634" x14ac:dyDescent="0.3">
      <c r="A2634" s="265">
        <v>312102042</v>
      </c>
      <c r="B2634" s="265" t="s">
        <v>736</v>
      </c>
      <c r="C2634" s="11">
        <v>20</v>
      </c>
      <c r="D2634" s="11">
        <v>10</v>
      </c>
      <c r="E2634" s="11">
        <v>0</v>
      </c>
      <c r="F2634" s="11">
        <v>0</v>
      </c>
    </row>
    <row r="2635" x14ac:dyDescent="0.3">
      <c r="A2635" s="265">
        <v>304104007</v>
      </c>
      <c r="B2635" s="265" t="s">
        <v>1185</v>
      </c>
      <c r="C2635" s="11">
        <v>35</v>
      </c>
      <c r="D2635" s="11">
        <v>10</v>
      </c>
      <c r="E2635" s="11">
        <v>0</v>
      </c>
      <c r="F2635" s="11">
        <v>0</v>
      </c>
    </row>
    <row r="2636" x14ac:dyDescent="0.3">
      <c r="A2636" s="265">
        <v>104502594</v>
      </c>
      <c r="B2636" s="265" t="s">
        <v>3299</v>
      </c>
      <c r="C2636" s="11">
        <v>8</v>
      </c>
      <c r="D2636" s="11">
        <v>10</v>
      </c>
      <c r="E2636" s="11">
        <v>0</v>
      </c>
      <c r="F2636" s="11">
        <v>0</v>
      </c>
    </row>
    <row r="2637" x14ac:dyDescent="0.3">
      <c r="A2637" s="265">
        <v>101902014</v>
      </c>
      <c r="B2637" s="265" t="s">
        <v>3300</v>
      </c>
      <c r="C2637" s="11">
        <v>1</v>
      </c>
      <c r="D2637" s="11">
        <v>10</v>
      </c>
      <c r="E2637" s="11">
        <v>0</v>
      </c>
      <c r="F2637" s="11">
        <v>0</v>
      </c>
    </row>
    <row r="2638" x14ac:dyDescent="0.3">
      <c r="A2638" s="265">
        <v>603101035</v>
      </c>
      <c r="B2638" s="265" t="s">
        <v>562</v>
      </c>
      <c r="C2638" s="11">
        <v>15</v>
      </c>
      <c r="D2638" s="11">
        <v>10</v>
      </c>
      <c r="E2638" s="11">
        <v>0</v>
      </c>
      <c r="F2638" s="11">
        <v>0</v>
      </c>
    </row>
    <row r="2639" x14ac:dyDescent="0.3">
      <c r="A2639" s="265">
        <v>104401038</v>
      </c>
      <c r="B2639" s="265" t="s">
        <v>3301</v>
      </c>
      <c r="C2639" s="11">
        <v>9</v>
      </c>
      <c r="D2639" s="11">
        <v>10</v>
      </c>
      <c r="E2639" s="11">
        <v>0</v>
      </c>
      <c r="F2639" s="11">
        <v>11</v>
      </c>
    </row>
    <row r="2640" x14ac:dyDescent="0.3">
      <c r="A2640" s="265">
        <v>202502021</v>
      </c>
      <c r="B2640" s="265" t="s">
        <v>3302</v>
      </c>
      <c r="C2640" s="11">
        <v>12</v>
      </c>
      <c r="D2640" s="11">
        <v>10</v>
      </c>
      <c r="E2640" s="11">
        <v>0</v>
      </c>
      <c r="F2640" s="11">
        <v>0</v>
      </c>
    </row>
    <row r="2641" x14ac:dyDescent="0.3">
      <c r="A2641" s="265">
        <v>202102120</v>
      </c>
      <c r="B2641" s="265" t="s">
        <v>3303</v>
      </c>
      <c r="C2641" s="11">
        <v>12</v>
      </c>
      <c r="D2641" s="11">
        <v>10</v>
      </c>
      <c r="E2641" s="11">
        <v>0</v>
      </c>
      <c r="F2641" s="11">
        <v>0</v>
      </c>
    </row>
    <row r="2642" x14ac:dyDescent="0.3">
      <c r="A2642" s="265">
        <v>307107009</v>
      </c>
      <c r="B2642" s="265" t="s">
        <v>1048</v>
      </c>
      <c r="C2642" s="11">
        <v>33</v>
      </c>
      <c r="D2642" s="11">
        <v>10</v>
      </c>
      <c r="E2642" s="11">
        <v>0</v>
      </c>
      <c r="F2642" s="11">
        <v>0</v>
      </c>
    </row>
    <row r="2643" x14ac:dyDescent="0.3">
      <c r="A2643" s="265">
        <v>104101736</v>
      </c>
      <c r="B2643" s="265" t="s">
        <v>3304</v>
      </c>
      <c r="C2643" s="11">
        <v>8</v>
      </c>
      <c r="D2643" s="11">
        <v>10</v>
      </c>
      <c r="E2643" s="11">
        <v>0</v>
      </c>
      <c r="F2643" s="11">
        <v>0</v>
      </c>
    </row>
    <row r="2644" x14ac:dyDescent="0.3">
      <c r="A2644" s="265">
        <v>104101644</v>
      </c>
      <c r="B2644" s="265" t="s">
        <v>3305</v>
      </c>
      <c r="C2644" s="11">
        <v>8</v>
      </c>
      <c r="D2644" s="11">
        <v>10</v>
      </c>
      <c r="E2644" s="11">
        <v>0</v>
      </c>
      <c r="F2644" s="11">
        <v>0</v>
      </c>
    </row>
    <row r="2645" x14ac:dyDescent="0.3">
      <c r="A2645" s="265">
        <v>101104031</v>
      </c>
      <c r="B2645" s="265" t="s">
        <v>3306</v>
      </c>
      <c r="C2645" s="11">
        <v>7</v>
      </c>
      <c r="D2645" s="11">
        <v>10</v>
      </c>
      <c r="E2645" s="11">
        <v>0</v>
      </c>
      <c r="F2645" s="11">
        <v>0</v>
      </c>
    </row>
    <row r="2646" x14ac:dyDescent="0.3">
      <c r="A2646" s="265">
        <v>101108012</v>
      </c>
      <c r="B2646" s="265" t="s">
        <v>3307</v>
      </c>
      <c r="C2646" s="11">
        <v>1</v>
      </c>
      <c r="D2646" s="11">
        <v>10</v>
      </c>
      <c r="E2646" s="11">
        <v>0</v>
      </c>
      <c r="F2646" s="11">
        <v>0</v>
      </c>
    </row>
    <row r="2647" x14ac:dyDescent="0.3">
      <c r="A2647" s="265">
        <v>101101037</v>
      </c>
      <c r="B2647" s="265" t="s">
        <v>3308</v>
      </c>
      <c r="C2647" s="11">
        <v>6</v>
      </c>
      <c r="D2647" s="11">
        <v>10</v>
      </c>
      <c r="E2647" s="11">
        <v>0</v>
      </c>
      <c r="F2647" s="11">
        <v>0</v>
      </c>
    </row>
    <row r="2648" x14ac:dyDescent="0.3">
      <c r="A2648" s="265">
        <v>104502246</v>
      </c>
      <c r="B2648" s="265" t="s">
        <v>3309</v>
      </c>
      <c r="C2648" s="11">
        <v>6</v>
      </c>
      <c r="D2648" s="11">
        <v>10</v>
      </c>
      <c r="E2648" s="11">
        <v>0</v>
      </c>
      <c r="F2648" s="11">
        <v>0</v>
      </c>
    </row>
    <row r="2649" x14ac:dyDescent="0.3">
      <c r="A2649" s="265">
        <v>101101039</v>
      </c>
      <c r="B2649" s="265" t="s">
        <v>3310</v>
      </c>
      <c r="C2649" s="11">
        <v>6</v>
      </c>
      <c r="D2649" s="11">
        <v>10</v>
      </c>
      <c r="E2649" s="11">
        <v>0</v>
      </c>
      <c r="F2649" s="11">
        <v>0</v>
      </c>
    </row>
    <row r="2650" x14ac:dyDescent="0.3">
      <c r="A2650" s="265">
        <v>701303036</v>
      </c>
      <c r="B2650" s="265" t="s">
        <v>356</v>
      </c>
      <c r="C2650" s="11">
        <v>19</v>
      </c>
      <c r="D2650" s="11">
        <v>10</v>
      </c>
      <c r="E2650" s="11">
        <v>0</v>
      </c>
      <c r="F2650" s="11">
        <v>5</v>
      </c>
    </row>
    <row r="2651" x14ac:dyDescent="0.3">
      <c r="A2651" s="265">
        <v>101701064</v>
      </c>
      <c r="B2651" s="265" t="s">
        <v>3311</v>
      </c>
      <c r="C2651" s="11">
        <v>1</v>
      </c>
      <c r="D2651" s="11">
        <v>10</v>
      </c>
      <c r="E2651" s="11">
        <v>0</v>
      </c>
      <c r="F2651" s="11">
        <v>0</v>
      </c>
    </row>
    <row r="2652" x14ac:dyDescent="0.3">
      <c r="A2652" s="265">
        <v>502101062</v>
      </c>
      <c r="B2652" s="265" t="s">
        <v>982</v>
      </c>
      <c r="C2652" s="11">
        <v>30</v>
      </c>
      <c r="D2652" s="11">
        <v>10</v>
      </c>
      <c r="E2652" s="11">
        <v>0</v>
      </c>
      <c r="F2652" s="11">
        <v>0</v>
      </c>
    </row>
    <row r="2653" x14ac:dyDescent="0.3">
      <c r="A2653" s="265">
        <v>308101019</v>
      </c>
      <c r="B2653" s="265" t="s">
        <v>476</v>
      </c>
      <c r="C2653" s="11">
        <v>12</v>
      </c>
      <c r="D2653" s="11">
        <v>10</v>
      </c>
      <c r="E2653" s="11">
        <v>0</v>
      </c>
      <c r="F2653" s="11">
        <v>0</v>
      </c>
    </row>
    <row r="2654" x14ac:dyDescent="0.3">
      <c r="A2654" s="265">
        <v>308101036</v>
      </c>
      <c r="B2654" s="265" t="s">
        <v>486</v>
      </c>
      <c r="C2654" s="11">
        <v>12</v>
      </c>
      <c r="D2654" s="11">
        <v>10</v>
      </c>
      <c r="E2654" s="11">
        <v>0</v>
      </c>
      <c r="F2654" s="11">
        <v>0</v>
      </c>
    </row>
    <row r="2655" x14ac:dyDescent="0.3">
      <c r="A2655" s="265">
        <v>202402064</v>
      </c>
      <c r="B2655" s="265" t="s">
        <v>3312</v>
      </c>
      <c r="C2655" s="11">
        <v>12</v>
      </c>
      <c r="D2655" s="11">
        <v>10</v>
      </c>
      <c r="E2655" s="11">
        <v>0</v>
      </c>
      <c r="F2655" s="11">
        <v>0</v>
      </c>
    </row>
    <row r="2656" x14ac:dyDescent="0.3">
      <c r="A2656" s="265">
        <v>202202041</v>
      </c>
      <c r="B2656" s="265" t="s">
        <v>3313</v>
      </c>
      <c r="C2656" s="11">
        <v>12</v>
      </c>
      <c r="D2656" s="11">
        <v>10</v>
      </c>
      <c r="E2656" s="11">
        <v>0</v>
      </c>
      <c r="F2656" s="11">
        <v>0</v>
      </c>
    </row>
    <row r="2657" x14ac:dyDescent="0.3">
      <c r="A2657" s="265">
        <v>202302133</v>
      </c>
      <c r="B2657" s="265" t="s">
        <v>3314</v>
      </c>
      <c r="C2657" s="11">
        <v>12</v>
      </c>
      <c r="D2657" s="11">
        <v>10</v>
      </c>
      <c r="E2657" s="11">
        <v>0</v>
      </c>
      <c r="F2657" s="11">
        <v>0</v>
      </c>
    </row>
    <row r="2658" x14ac:dyDescent="0.3">
      <c r="A2658" s="265">
        <v>308101029</v>
      </c>
      <c r="B2658" s="265" t="s">
        <v>482</v>
      </c>
      <c r="C2658" s="11">
        <v>12</v>
      </c>
      <c r="D2658" s="11">
        <v>10</v>
      </c>
      <c r="E2658" s="11">
        <v>0</v>
      </c>
      <c r="F2658" s="11">
        <v>0</v>
      </c>
    </row>
    <row r="2659" x14ac:dyDescent="0.3">
      <c r="A2659" s="265">
        <v>202202040</v>
      </c>
      <c r="B2659" s="265" t="s">
        <v>3315</v>
      </c>
      <c r="C2659" s="11">
        <v>12</v>
      </c>
      <c r="D2659" s="11">
        <v>10</v>
      </c>
      <c r="E2659" s="11">
        <v>0</v>
      </c>
      <c r="F2659" s="11">
        <v>0</v>
      </c>
    </row>
    <row r="2660" x14ac:dyDescent="0.3">
      <c r="A2660" s="265">
        <v>202102038</v>
      </c>
      <c r="B2660" s="265" t="s">
        <v>3316</v>
      </c>
      <c r="C2660" s="11">
        <v>12</v>
      </c>
      <c r="D2660" s="11">
        <v>10</v>
      </c>
      <c r="E2660" s="11">
        <v>0</v>
      </c>
      <c r="F2660" s="11">
        <v>0</v>
      </c>
    </row>
    <row r="2661" x14ac:dyDescent="0.3">
      <c r="A2661" s="265">
        <v>101901004</v>
      </c>
      <c r="B2661" s="265" t="s">
        <v>3317</v>
      </c>
      <c r="C2661" s="11">
        <v>8</v>
      </c>
      <c r="D2661" s="11">
        <v>10</v>
      </c>
      <c r="E2661" s="11">
        <v>0</v>
      </c>
      <c r="F2661" s="11">
        <v>0</v>
      </c>
    </row>
    <row r="2662" x14ac:dyDescent="0.3">
      <c r="A2662" s="265">
        <v>101901001</v>
      </c>
      <c r="B2662" s="265" t="s">
        <v>3318</v>
      </c>
      <c r="C2662" s="11">
        <v>8</v>
      </c>
      <c r="D2662" s="11">
        <v>10</v>
      </c>
      <c r="E2662" s="11">
        <v>0</v>
      </c>
      <c r="F2662" s="11">
        <v>0</v>
      </c>
    </row>
    <row r="2663" x14ac:dyDescent="0.3">
      <c r="A2663" s="265">
        <v>101901002</v>
      </c>
      <c r="B2663" s="265" t="s">
        <v>3319</v>
      </c>
      <c r="C2663" s="11">
        <v>8</v>
      </c>
      <c r="D2663" s="11">
        <v>10</v>
      </c>
      <c r="E2663" s="11">
        <v>0</v>
      </c>
      <c r="F2663" s="11">
        <v>0</v>
      </c>
    </row>
    <row r="2664" x14ac:dyDescent="0.3">
      <c r="A2664" s="265">
        <v>101901003</v>
      </c>
      <c r="B2664" s="265" t="s">
        <v>3320</v>
      </c>
      <c r="C2664" s="11">
        <v>8</v>
      </c>
      <c r="D2664" s="11">
        <v>10</v>
      </c>
      <c r="E2664" s="11">
        <v>0</v>
      </c>
      <c r="F2664" s="11">
        <v>0</v>
      </c>
    </row>
    <row r="2665" x14ac:dyDescent="0.3">
      <c r="A2665" s="265">
        <v>104502301</v>
      </c>
      <c r="B2665" s="265" t="s">
        <v>3321</v>
      </c>
      <c r="C2665" s="11">
        <v>5</v>
      </c>
      <c r="D2665" s="11">
        <v>10</v>
      </c>
      <c r="E2665" s="11">
        <v>0</v>
      </c>
      <c r="F2665" s="11">
        <v>0</v>
      </c>
    </row>
    <row r="2666" x14ac:dyDescent="0.3">
      <c r="A2666" s="265">
        <v>104101646</v>
      </c>
      <c r="B2666" s="265" t="s">
        <v>3322</v>
      </c>
      <c r="C2666" s="11">
        <v>8</v>
      </c>
      <c r="D2666" s="11">
        <v>10</v>
      </c>
      <c r="E2666" s="11">
        <v>0</v>
      </c>
      <c r="F2666" s="11">
        <v>0</v>
      </c>
    </row>
    <row r="2667" x14ac:dyDescent="0.3">
      <c r="A2667" s="265">
        <v>104101645</v>
      </c>
      <c r="B2667" s="265" t="s">
        <v>3323</v>
      </c>
      <c r="C2667" s="11">
        <v>8</v>
      </c>
      <c r="D2667" s="11">
        <v>10</v>
      </c>
      <c r="E2667" s="11">
        <v>0</v>
      </c>
      <c r="F2667" s="11">
        <v>0</v>
      </c>
    </row>
    <row r="2668" x14ac:dyDescent="0.3">
      <c r="A2668" s="265">
        <v>101210017</v>
      </c>
      <c r="B2668" s="265" t="s">
        <v>3324</v>
      </c>
      <c r="C2668" s="11">
        <v>5</v>
      </c>
      <c r="D2668" s="11">
        <v>10</v>
      </c>
      <c r="E2668" s="11">
        <v>0</v>
      </c>
      <c r="F2668" s="11">
        <v>0</v>
      </c>
    </row>
    <row r="2669" x14ac:dyDescent="0.3">
      <c r="A2669" s="265">
        <v>101210016</v>
      </c>
      <c r="B2669" s="265" t="s">
        <v>3325</v>
      </c>
      <c r="C2669" s="11">
        <v>5</v>
      </c>
      <c r="D2669" s="11">
        <v>10</v>
      </c>
      <c r="E2669" s="11">
        <v>0</v>
      </c>
      <c r="F2669" s="11">
        <v>0</v>
      </c>
    </row>
    <row r="2670" x14ac:dyDescent="0.3">
      <c r="A2670" s="265">
        <v>310104036</v>
      </c>
      <c r="B2670" s="265" t="s">
        <v>897</v>
      </c>
      <c r="C2670" s="11">
        <v>23</v>
      </c>
      <c r="D2670" s="11">
        <v>10</v>
      </c>
      <c r="E2670" s="11">
        <v>0</v>
      </c>
      <c r="F2670" s="11">
        <v>0</v>
      </c>
    </row>
    <row r="2671" x14ac:dyDescent="0.3">
      <c r="A2671" s="265">
        <v>202301015</v>
      </c>
      <c r="B2671" s="265" t="s">
        <v>3326</v>
      </c>
      <c r="C2671" s="11">
        <v>12</v>
      </c>
      <c r="D2671" s="11">
        <v>10</v>
      </c>
      <c r="E2671" s="11">
        <v>0</v>
      </c>
      <c r="F2671" s="11">
        <v>0</v>
      </c>
    </row>
    <row r="2672" x14ac:dyDescent="0.3">
      <c r="A2672" s="265">
        <v>101301025</v>
      </c>
      <c r="B2672" s="265" t="s">
        <v>3327</v>
      </c>
      <c r="C2672" s="11">
        <v>2</v>
      </c>
      <c r="D2672" s="11">
        <v>10</v>
      </c>
      <c r="E2672" s="11">
        <v>0</v>
      </c>
      <c r="F2672" s="11">
        <v>0</v>
      </c>
    </row>
    <row r="2673" x14ac:dyDescent="0.3">
      <c r="A2673" s="265">
        <v>104101094</v>
      </c>
      <c r="B2673" s="265" t="s">
        <v>3328</v>
      </c>
      <c r="C2673" s="11">
        <v>8</v>
      </c>
      <c r="D2673" s="11">
        <v>10</v>
      </c>
      <c r="E2673" s="11">
        <v>0</v>
      </c>
      <c r="F2673" s="11">
        <v>0</v>
      </c>
    </row>
    <row r="2674" x14ac:dyDescent="0.3">
      <c r="A2674" s="265">
        <v>104502557</v>
      </c>
      <c r="B2674" s="265" t="s">
        <v>3329</v>
      </c>
      <c r="C2674" s="11">
        <v>8</v>
      </c>
      <c r="D2674" s="11">
        <v>10</v>
      </c>
      <c r="E2674" s="11">
        <v>0</v>
      </c>
      <c r="F2674" s="11">
        <v>0</v>
      </c>
    </row>
    <row r="2675" x14ac:dyDescent="0.3">
      <c r="A2675" s="265">
        <v>104101708</v>
      </c>
      <c r="B2675" s="265" t="s">
        <v>3330</v>
      </c>
      <c r="C2675" s="11">
        <v>8</v>
      </c>
      <c r="D2675" s="11">
        <v>10</v>
      </c>
      <c r="E2675" s="11">
        <v>0</v>
      </c>
      <c r="F2675" s="11">
        <v>0</v>
      </c>
    </row>
    <row r="2676" x14ac:dyDescent="0.3">
      <c r="A2676" s="265">
        <v>104101868</v>
      </c>
      <c r="B2676" s="265" t="s">
        <v>3331</v>
      </c>
      <c r="C2676" s="11">
        <v>8</v>
      </c>
      <c r="D2676" s="11">
        <v>10</v>
      </c>
      <c r="E2676" s="11">
        <v>0</v>
      </c>
      <c r="F2676" s="11">
        <v>0</v>
      </c>
    </row>
    <row r="2677" x14ac:dyDescent="0.3">
      <c r="A2677" s="265">
        <v>104502367</v>
      </c>
      <c r="B2677" s="265" t="s">
        <v>3332</v>
      </c>
      <c r="C2677" s="11">
        <v>8</v>
      </c>
      <c r="D2677" s="11">
        <v>10</v>
      </c>
      <c r="E2677" s="11">
        <v>0</v>
      </c>
      <c r="F2677" s="11">
        <v>0</v>
      </c>
    </row>
    <row r="2678" x14ac:dyDescent="0.3">
      <c r="A2678" s="265">
        <v>104101884</v>
      </c>
      <c r="B2678" s="265" t="s">
        <v>3333</v>
      </c>
      <c r="C2678" s="11">
        <v>8</v>
      </c>
      <c r="D2678" s="11">
        <v>10</v>
      </c>
      <c r="E2678" s="11">
        <v>0</v>
      </c>
      <c r="F2678" s="11">
        <v>0</v>
      </c>
    </row>
    <row r="2679" x14ac:dyDescent="0.3">
      <c r="A2679" s="265">
        <v>104502516</v>
      </c>
      <c r="B2679" s="265" t="s">
        <v>3334</v>
      </c>
      <c r="C2679" s="11">
        <v>8</v>
      </c>
      <c r="D2679" s="11">
        <v>10</v>
      </c>
      <c r="E2679" s="11">
        <v>0</v>
      </c>
      <c r="F2679" s="11">
        <v>0</v>
      </c>
    </row>
    <row r="2680" x14ac:dyDescent="0.3">
      <c r="A2680" s="265">
        <v>104502457</v>
      </c>
      <c r="B2680" s="265" t="s">
        <v>3335</v>
      </c>
      <c r="C2680" s="11">
        <v>8</v>
      </c>
      <c r="D2680" s="11">
        <v>10</v>
      </c>
      <c r="E2680" s="11">
        <v>0</v>
      </c>
      <c r="F2680" s="11">
        <v>0</v>
      </c>
    </row>
    <row r="2681" x14ac:dyDescent="0.3">
      <c r="A2681" s="265">
        <v>104101803</v>
      </c>
      <c r="B2681" s="265" t="s">
        <v>3336</v>
      </c>
      <c r="C2681" s="11">
        <v>8</v>
      </c>
      <c r="D2681" s="11">
        <v>10</v>
      </c>
      <c r="E2681" s="11">
        <v>0</v>
      </c>
      <c r="F2681" s="11">
        <v>0</v>
      </c>
    </row>
    <row r="2682" x14ac:dyDescent="0.3">
      <c r="A2682" s="265">
        <v>104502432</v>
      </c>
      <c r="B2682" s="265" t="s">
        <v>3337</v>
      </c>
      <c r="C2682" s="11">
        <v>8</v>
      </c>
      <c r="D2682" s="11">
        <v>10</v>
      </c>
      <c r="E2682" s="11">
        <v>0</v>
      </c>
      <c r="F2682" s="11">
        <v>0</v>
      </c>
    </row>
    <row r="2683" x14ac:dyDescent="0.3">
      <c r="A2683" s="265">
        <v>104502409</v>
      </c>
      <c r="B2683" s="265" t="s">
        <v>3338</v>
      </c>
      <c r="C2683" s="11">
        <v>8</v>
      </c>
      <c r="D2683" s="11">
        <v>10</v>
      </c>
      <c r="E2683" s="11">
        <v>0</v>
      </c>
      <c r="F2683" s="11">
        <v>0</v>
      </c>
    </row>
    <row r="2684" x14ac:dyDescent="0.3">
      <c r="A2684" s="265">
        <v>104502561</v>
      </c>
      <c r="B2684" s="265" t="s">
        <v>3339</v>
      </c>
      <c r="C2684" s="11">
        <v>8</v>
      </c>
      <c r="D2684" s="11">
        <v>10</v>
      </c>
      <c r="E2684" s="11">
        <v>0</v>
      </c>
      <c r="F2684" s="11">
        <v>0</v>
      </c>
    </row>
    <row r="2685" x14ac:dyDescent="0.3">
      <c r="A2685" s="265">
        <v>101903017</v>
      </c>
      <c r="B2685" s="265" t="s">
        <v>3340</v>
      </c>
      <c r="C2685" s="11">
        <v>8</v>
      </c>
      <c r="D2685" s="11">
        <v>10</v>
      </c>
      <c r="E2685" s="11">
        <v>0</v>
      </c>
      <c r="F2685" s="11">
        <v>0</v>
      </c>
    </row>
    <row r="2686" x14ac:dyDescent="0.3">
      <c r="A2686" s="265">
        <v>101903024</v>
      </c>
      <c r="B2686" s="265" t="s">
        <v>3341</v>
      </c>
      <c r="C2686" s="11">
        <v>1</v>
      </c>
      <c r="D2686" s="11">
        <v>10</v>
      </c>
      <c r="E2686" s="11">
        <v>0</v>
      </c>
      <c r="F2686" s="11">
        <v>0</v>
      </c>
    </row>
    <row r="2687" x14ac:dyDescent="0.3">
      <c r="A2687" s="265">
        <v>104101912</v>
      </c>
      <c r="B2687" s="265" t="s">
        <v>3342</v>
      </c>
      <c r="C2687" s="11">
        <v>8</v>
      </c>
      <c r="D2687" s="11">
        <v>10</v>
      </c>
      <c r="E2687" s="11">
        <v>0</v>
      </c>
      <c r="F2687" s="11">
        <v>0</v>
      </c>
    </row>
    <row r="2688" x14ac:dyDescent="0.3">
      <c r="A2688" s="265">
        <v>101903026</v>
      </c>
      <c r="B2688" s="265" t="s">
        <v>3343</v>
      </c>
      <c r="C2688" s="11">
        <v>8</v>
      </c>
      <c r="D2688" s="11">
        <v>10</v>
      </c>
      <c r="E2688" s="11">
        <v>0</v>
      </c>
      <c r="F2688" s="11">
        <v>0</v>
      </c>
    </row>
    <row r="2689" x14ac:dyDescent="0.3">
      <c r="A2689" s="265">
        <v>101903019</v>
      </c>
      <c r="B2689" s="265" t="s">
        <v>3344</v>
      </c>
      <c r="C2689" s="11">
        <v>8</v>
      </c>
      <c r="D2689" s="11">
        <v>10</v>
      </c>
      <c r="E2689" s="11">
        <v>0</v>
      </c>
      <c r="F2689" s="11">
        <v>0</v>
      </c>
    </row>
    <row r="2690" x14ac:dyDescent="0.3">
      <c r="A2690" s="265">
        <v>104502579</v>
      </c>
      <c r="B2690" s="265" t="s">
        <v>3345</v>
      </c>
      <c r="C2690" s="11">
        <v>8</v>
      </c>
      <c r="D2690" s="11">
        <v>10</v>
      </c>
      <c r="E2690" s="11">
        <v>0</v>
      </c>
      <c r="F2690" s="11">
        <v>0</v>
      </c>
    </row>
    <row r="2691" x14ac:dyDescent="0.3">
      <c r="A2691" s="265">
        <v>603201104</v>
      </c>
      <c r="B2691" s="265" t="s">
        <v>808</v>
      </c>
      <c r="C2691" s="11">
        <v>20</v>
      </c>
      <c r="D2691" s="11">
        <v>10</v>
      </c>
      <c r="E2691" s="11">
        <v>0</v>
      </c>
      <c r="F2691" s="11">
        <v>0</v>
      </c>
    </row>
    <row r="2692" x14ac:dyDescent="0.3">
      <c r="A2692" s="265">
        <v>101201024</v>
      </c>
      <c r="B2692" s="265" t="s">
        <v>3346</v>
      </c>
      <c r="C2692" s="11">
        <v>5</v>
      </c>
      <c r="D2692" s="11">
        <v>10</v>
      </c>
      <c r="E2692" s="11">
        <v>0</v>
      </c>
      <c r="F2692" s="11">
        <v>0</v>
      </c>
    </row>
    <row r="2693" x14ac:dyDescent="0.3">
      <c r="A2693" s="265">
        <v>205102012</v>
      </c>
      <c r="B2693" s="265" t="s">
        <v>515</v>
      </c>
      <c r="C2693" s="11">
        <v>13</v>
      </c>
      <c r="D2693" s="11">
        <v>10</v>
      </c>
      <c r="E2693" s="11">
        <v>0</v>
      </c>
      <c r="F2693" s="11">
        <v>0</v>
      </c>
    </row>
    <row r="2694" x14ac:dyDescent="0.3">
      <c r="A2694" s="265">
        <v>205102013</v>
      </c>
      <c r="B2694" s="265" t="s">
        <v>521</v>
      </c>
      <c r="C2694" s="11">
        <v>13</v>
      </c>
      <c r="D2694" s="11">
        <v>10</v>
      </c>
      <c r="E2694" s="11">
        <v>0</v>
      </c>
      <c r="F2694" s="11">
        <v>0</v>
      </c>
    </row>
    <row r="2695" x14ac:dyDescent="0.3">
      <c r="A2695" s="265">
        <v>205104014</v>
      </c>
      <c r="B2695" s="265" t="s">
        <v>527</v>
      </c>
      <c r="C2695" s="11">
        <v>13</v>
      </c>
      <c r="D2695" s="11">
        <v>10</v>
      </c>
      <c r="E2695" s="11">
        <v>0</v>
      </c>
      <c r="F2695" s="11">
        <v>0</v>
      </c>
    </row>
    <row r="2696" x14ac:dyDescent="0.3">
      <c r="A2696" s="265">
        <v>205103015</v>
      </c>
      <c r="B2696" s="265" t="s">
        <v>518</v>
      </c>
      <c r="C2696" s="11">
        <v>13</v>
      </c>
      <c r="D2696" s="11">
        <v>10</v>
      </c>
      <c r="E2696" s="11">
        <v>0</v>
      </c>
      <c r="F2696" s="11">
        <v>0</v>
      </c>
    </row>
    <row r="2697" x14ac:dyDescent="0.3">
      <c r="A2697" s="265">
        <v>205103016</v>
      </c>
      <c r="B2697" s="265" t="s">
        <v>528</v>
      </c>
      <c r="C2697" s="11">
        <v>13</v>
      </c>
      <c r="D2697" s="11">
        <v>10</v>
      </c>
      <c r="E2697" s="11">
        <v>0</v>
      </c>
      <c r="F2697" s="11">
        <v>0</v>
      </c>
    </row>
    <row r="2698" x14ac:dyDescent="0.3">
      <c r="A2698" s="265">
        <v>104102056</v>
      </c>
      <c r="B2698" s="265" t="s">
        <v>3347</v>
      </c>
      <c r="C2698" s="11">
        <v>1</v>
      </c>
      <c r="D2698" s="11">
        <v>10</v>
      </c>
      <c r="E2698" s="11">
        <v>0</v>
      </c>
      <c r="F2698" s="11">
        <v>0</v>
      </c>
    </row>
    <row r="2699" x14ac:dyDescent="0.3">
      <c r="A2699" s="265">
        <v>104502488</v>
      </c>
      <c r="B2699" s="265" t="s">
        <v>3348</v>
      </c>
      <c r="C2699" s="11">
        <v>8</v>
      </c>
      <c r="D2699" s="11">
        <v>10</v>
      </c>
      <c r="E2699" s="11">
        <v>0</v>
      </c>
      <c r="F2699" s="11">
        <v>0</v>
      </c>
    </row>
    <row r="2700" x14ac:dyDescent="0.3">
      <c r="A2700" s="265">
        <v>104101095</v>
      </c>
      <c r="B2700" s="265" t="s">
        <v>3349</v>
      </c>
      <c r="C2700" s="11">
        <v>8</v>
      </c>
      <c r="D2700" s="11">
        <v>10</v>
      </c>
      <c r="E2700" s="11">
        <v>0</v>
      </c>
      <c r="F2700" s="11">
        <v>0</v>
      </c>
    </row>
    <row r="2701" x14ac:dyDescent="0.3">
      <c r="A2701" s="265">
        <v>104101096</v>
      </c>
      <c r="B2701" s="265" t="s">
        <v>3350</v>
      </c>
      <c r="C2701" s="11">
        <v>8</v>
      </c>
      <c r="D2701" s="11">
        <v>10</v>
      </c>
      <c r="E2701" s="11">
        <v>0</v>
      </c>
      <c r="F2701" s="11">
        <v>0</v>
      </c>
    </row>
    <row r="2702" x14ac:dyDescent="0.3">
      <c r="A2702" s="265">
        <v>104101097</v>
      </c>
      <c r="B2702" s="265" t="s">
        <v>3351</v>
      </c>
      <c r="C2702" s="11">
        <v>8</v>
      </c>
      <c r="D2702" s="11">
        <v>10</v>
      </c>
      <c r="E2702" s="11">
        <v>0</v>
      </c>
      <c r="F2702" s="11">
        <v>0</v>
      </c>
    </row>
    <row r="2703" x14ac:dyDescent="0.3">
      <c r="A2703" s="265">
        <v>104101098</v>
      </c>
      <c r="B2703" s="265" t="s">
        <v>3352</v>
      </c>
      <c r="C2703" s="11">
        <v>8</v>
      </c>
      <c r="D2703" s="11">
        <v>10</v>
      </c>
      <c r="E2703" s="11">
        <v>0</v>
      </c>
      <c r="F2703" s="11">
        <v>0</v>
      </c>
    </row>
    <row r="2704" x14ac:dyDescent="0.3">
      <c r="A2704" s="265">
        <v>104101099</v>
      </c>
      <c r="B2704" s="265" t="s">
        <v>3353</v>
      </c>
      <c r="C2704" s="11">
        <v>8</v>
      </c>
      <c r="D2704" s="11">
        <v>10</v>
      </c>
      <c r="E2704" s="11">
        <v>0</v>
      </c>
      <c r="F2704" s="11">
        <v>0</v>
      </c>
    </row>
    <row r="2705" x14ac:dyDescent="0.3">
      <c r="A2705" s="265">
        <v>104502371</v>
      </c>
      <c r="B2705" s="265" t="s">
        <v>3354</v>
      </c>
      <c r="C2705" s="11">
        <v>8</v>
      </c>
      <c r="D2705" s="11">
        <v>10</v>
      </c>
      <c r="E2705" s="11">
        <v>0</v>
      </c>
      <c r="F2705" s="11">
        <v>0</v>
      </c>
    </row>
    <row r="2706" x14ac:dyDescent="0.3">
      <c r="A2706" s="265">
        <v>104101100</v>
      </c>
      <c r="B2706" s="265" t="s">
        <v>3355</v>
      </c>
      <c r="C2706" s="11">
        <v>8</v>
      </c>
      <c r="D2706" s="11">
        <v>10</v>
      </c>
      <c r="E2706" s="11">
        <v>0</v>
      </c>
      <c r="F2706" s="11">
        <v>0</v>
      </c>
    </row>
    <row r="2707" x14ac:dyDescent="0.3">
      <c r="A2707" s="265">
        <v>104101567</v>
      </c>
      <c r="B2707" s="265" t="s">
        <v>3356</v>
      </c>
      <c r="C2707" s="11">
        <v>8</v>
      </c>
      <c r="D2707" s="11">
        <v>10</v>
      </c>
      <c r="E2707" s="11">
        <v>0</v>
      </c>
      <c r="F2707" s="11">
        <v>0</v>
      </c>
    </row>
    <row r="2708" x14ac:dyDescent="0.3">
      <c r="A2708" s="265">
        <v>104101101</v>
      </c>
      <c r="B2708" s="265" t="s">
        <v>3357</v>
      </c>
      <c r="C2708" s="11">
        <v>8</v>
      </c>
      <c r="D2708" s="11">
        <v>10</v>
      </c>
      <c r="E2708" s="11">
        <v>0</v>
      </c>
      <c r="F2708" s="11">
        <v>0</v>
      </c>
    </row>
    <row r="2709" x14ac:dyDescent="0.3">
      <c r="A2709" s="265">
        <v>104101992</v>
      </c>
      <c r="B2709" s="265" t="s">
        <v>3358</v>
      </c>
      <c r="C2709" s="11">
        <v>8</v>
      </c>
      <c r="D2709" s="11">
        <v>10</v>
      </c>
      <c r="E2709" s="11">
        <v>0</v>
      </c>
      <c r="F2709" s="11">
        <v>0</v>
      </c>
    </row>
    <row r="2710" x14ac:dyDescent="0.3">
      <c r="A2710" s="265">
        <v>104101562</v>
      </c>
      <c r="B2710" s="265" t="s">
        <v>3359</v>
      </c>
      <c r="C2710" s="11">
        <v>8</v>
      </c>
      <c r="D2710" s="11">
        <v>10</v>
      </c>
      <c r="E2710" s="11">
        <v>0</v>
      </c>
      <c r="F2710" s="11">
        <v>0</v>
      </c>
    </row>
    <row r="2711" x14ac:dyDescent="0.3">
      <c r="A2711" s="265">
        <v>104101189</v>
      </c>
      <c r="B2711" s="265" t="s">
        <v>3360</v>
      </c>
      <c r="C2711" s="11">
        <v>8</v>
      </c>
      <c r="D2711" s="11">
        <v>10</v>
      </c>
      <c r="E2711" s="11">
        <v>0</v>
      </c>
      <c r="F2711" s="11">
        <v>0</v>
      </c>
    </row>
    <row r="2712" x14ac:dyDescent="0.3">
      <c r="A2712" s="265">
        <v>104101102</v>
      </c>
      <c r="B2712" s="265" t="s">
        <v>3361</v>
      </c>
      <c r="C2712" s="11">
        <v>8</v>
      </c>
      <c r="D2712" s="11">
        <v>10</v>
      </c>
      <c r="E2712" s="11">
        <v>0</v>
      </c>
      <c r="F2712" s="11">
        <v>0</v>
      </c>
    </row>
    <row r="2713" x14ac:dyDescent="0.3">
      <c r="A2713" s="265">
        <v>104101103</v>
      </c>
      <c r="B2713" s="265" t="s">
        <v>3362</v>
      </c>
      <c r="C2713" s="11">
        <v>8</v>
      </c>
      <c r="D2713" s="11">
        <v>10</v>
      </c>
      <c r="E2713" s="11">
        <v>0</v>
      </c>
      <c r="F2713" s="11">
        <v>0</v>
      </c>
    </row>
    <row r="2714" x14ac:dyDescent="0.3">
      <c r="A2714" s="265">
        <v>104401046</v>
      </c>
      <c r="B2714" s="265" t="s">
        <v>3363</v>
      </c>
      <c r="C2714" s="11">
        <v>9</v>
      </c>
      <c r="D2714" s="11">
        <v>10</v>
      </c>
      <c r="E2714" s="11">
        <v>0</v>
      </c>
      <c r="F2714" s="11">
        <v>11</v>
      </c>
    </row>
    <row r="2715" x14ac:dyDescent="0.3">
      <c r="A2715" s="265">
        <v>403101005</v>
      </c>
      <c r="B2715" s="265" t="s">
        <v>1211</v>
      </c>
      <c r="C2715" s="11">
        <v>38</v>
      </c>
      <c r="D2715" s="11">
        <v>10</v>
      </c>
      <c r="E2715" s="11">
        <v>0</v>
      </c>
      <c r="F2715" s="11">
        <v>0</v>
      </c>
    </row>
    <row r="2716" x14ac:dyDescent="0.3">
      <c r="A2716" s="265">
        <v>403101006</v>
      </c>
      <c r="B2716" s="265" t="s">
        <v>1212</v>
      </c>
      <c r="C2716" s="11">
        <v>38</v>
      </c>
      <c r="D2716" s="11">
        <v>10</v>
      </c>
      <c r="E2716" s="11">
        <v>0</v>
      </c>
      <c r="F2716" s="11">
        <v>0</v>
      </c>
    </row>
    <row r="2717" x14ac:dyDescent="0.3">
      <c r="A2717" s="265">
        <v>104502308</v>
      </c>
      <c r="B2717" s="265" t="s">
        <v>3364</v>
      </c>
      <c r="C2717" s="11">
        <v>2</v>
      </c>
      <c r="D2717" s="11">
        <v>10</v>
      </c>
      <c r="E2717" s="11">
        <v>0</v>
      </c>
      <c r="F2717" s="11">
        <v>0</v>
      </c>
    </row>
    <row r="2718" x14ac:dyDescent="0.3">
      <c r="A2718" s="265">
        <v>310103029</v>
      </c>
      <c r="B2718" s="265" t="s">
        <v>883</v>
      </c>
      <c r="C2718" s="11">
        <v>23</v>
      </c>
      <c r="D2718" s="11">
        <v>10</v>
      </c>
      <c r="E2718" s="11">
        <v>0</v>
      </c>
      <c r="F2718" s="11">
        <v>0</v>
      </c>
    </row>
    <row r="2719" x14ac:dyDescent="0.3">
      <c r="A2719" s="265">
        <v>104101692</v>
      </c>
      <c r="B2719" s="265" t="s">
        <v>3365</v>
      </c>
      <c r="C2719" s="11">
        <v>8</v>
      </c>
      <c r="D2719" s="11">
        <v>10</v>
      </c>
      <c r="E2719" s="11">
        <v>0</v>
      </c>
      <c r="F2719" s="11">
        <v>0</v>
      </c>
    </row>
    <row r="2720" x14ac:dyDescent="0.3">
      <c r="A2720" s="265">
        <v>204102002</v>
      </c>
      <c r="B2720" s="265" t="s">
        <v>1224</v>
      </c>
      <c r="C2720" s="11">
        <v>40</v>
      </c>
      <c r="D2720" s="11">
        <v>10</v>
      </c>
      <c r="E2720" s="11">
        <v>0</v>
      </c>
      <c r="F2720" s="11">
        <v>0</v>
      </c>
    </row>
    <row r="2721" x14ac:dyDescent="0.3">
      <c r="A2721" s="265">
        <v>101903020</v>
      </c>
      <c r="B2721" s="265" t="s">
        <v>3366</v>
      </c>
      <c r="C2721" s="11">
        <v>8</v>
      </c>
      <c r="D2721" s="11">
        <v>10</v>
      </c>
      <c r="E2721" s="11">
        <v>0</v>
      </c>
      <c r="F2721" s="11">
        <v>0</v>
      </c>
    </row>
    <row r="2722" x14ac:dyDescent="0.3">
      <c r="A2722" s="265">
        <v>601301013</v>
      </c>
      <c r="B2722" s="265" t="s">
        <v>421</v>
      </c>
      <c r="C2722" s="11">
        <v>26</v>
      </c>
      <c r="D2722" s="11">
        <v>10</v>
      </c>
      <c r="E2722" s="11">
        <v>0</v>
      </c>
      <c r="F2722" s="11">
        <v>1</v>
      </c>
    </row>
    <row r="2723" x14ac:dyDescent="0.3">
      <c r="A2723" s="265">
        <v>101201029</v>
      </c>
      <c r="B2723" s="265" t="s">
        <v>3367</v>
      </c>
      <c r="C2723" s="11">
        <v>5</v>
      </c>
      <c r="D2723" s="11">
        <v>10</v>
      </c>
      <c r="E2723" s="11">
        <v>0</v>
      </c>
      <c r="F2723" s="11">
        <v>0</v>
      </c>
    </row>
    <row r="2724" x14ac:dyDescent="0.3">
      <c r="A2724" s="265">
        <v>605401001</v>
      </c>
      <c r="B2724" s="265" t="s">
        <v>3368</v>
      </c>
      <c r="C2724" s="11">
        <v>40</v>
      </c>
      <c r="D2724" s="11">
        <v>10</v>
      </c>
      <c r="E2724" s="11">
        <v>1</v>
      </c>
      <c r="F2724" s="11">
        <v>0</v>
      </c>
    </row>
    <row r="2725" x14ac:dyDescent="0.3">
      <c r="A2725" s="265">
        <v>302101010</v>
      </c>
      <c r="B2725" s="265" t="s">
        <v>1115</v>
      </c>
      <c r="C2725" s="11">
        <v>35</v>
      </c>
      <c r="D2725" s="11">
        <v>10</v>
      </c>
      <c r="E2725" s="11">
        <v>0</v>
      </c>
      <c r="F2725" s="11">
        <v>0</v>
      </c>
    </row>
    <row r="2726" x14ac:dyDescent="0.3">
      <c r="A2726" s="265">
        <v>706101002</v>
      </c>
      <c r="B2726" s="265" t="s">
        <v>1216</v>
      </c>
      <c r="C2726" s="11">
        <v>38</v>
      </c>
      <c r="D2726" s="11">
        <v>10</v>
      </c>
      <c r="E2726" s="11">
        <v>0</v>
      </c>
      <c r="F2726" s="11">
        <v>0</v>
      </c>
    </row>
    <row r="2727" x14ac:dyDescent="0.3">
      <c r="A2727" s="265">
        <v>501301001</v>
      </c>
      <c r="B2727" s="265" t="s">
        <v>1214</v>
      </c>
      <c r="C2727" s="11">
        <v>38</v>
      </c>
      <c r="D2727" s="11">
        <v>10</v>
      </c>
      <c r="E2727" s="11">
        <v>0</v>
      </c>
      <c r="F2727" s="11">
        <v>0</v>
      </c>
    </row>
    <row r="2728" x14ac:dyDescent="0.3">
      <c r="A2728" s="265">
        <v>403101004</v>
      </c>
      <c r="B2728" s="265" t="s">
        <v>1210</v>
      </c>
      <c r="C2728" s="11">
        <v>38</v>
      </c>
      <c r="D2728" s="11">
        <v>10</v>
      </c>
      <c r="E2728" s="11">
        <v>0</v>
      </c>
      <c r="F2728" s="11">
        <v>0</v>
      </c>
    </row>
    <row r="2729" x14ac:dyDescent="0.3">
      <c r="A2729" s="265">
        <v>403101002</v>
      </c>
      <c r="B2729" s="265" t="s">
        <v>1208</v>
      </c>
      <c r="C2729" s="11">
        <v>38</v>
      </c>
      <c r="D2729" s="11">
        <v>10</v>
      </c>
      <c r="E2729" s="11">
        <v>0</v>
      </c>
      <c r="F2729" s="11">
        <v>0</v>
      </c>
    </row>
    <row r="2730" x14ac:dyDescent="0.3">
      <c r="A2730" s="265">
        <v>403101003</v>
      </c>
      <c r="B2730" s="265" t="s">
        <v>1209</v>
      </c>
      <c r="C2730" s="11">
        <v>38</v>
      </c>
      <c r="D2730" s="11">
        <v>10</v>
      </c>
      <c r="E2730" s="11">
        <v>0</v>
      </c>
      <c r="F2730" s="11">
        <v>0</v>
      </c>
    </row>
    <row r="2731" x14ac:dyDescent="0.3">
      <c r="A2731" s="265">
        <v>606202016</v>
      </c>
      <c r="B2731" s="265" t="s">
        <v>3369</v>
      </c>
      <c r="C2731" s="11">
        <v>15</v>
      </c>
      <c r="D2731" s="11">
        <v>10</v>
      </c>
      <c r="E2731" s="11">
        <v>1</v>
      </c>
      <c r="F2731" s="11">
        <v>0</v>
      </c>
    </row>
    <row r="2732" x14ac:dyDescent="0.3">
      <c r="A2732" s="265">
        <v>304102012</v>
      </c>
      <c r="B2732" s="265" t="s">
        <v>1176</v>
      </c>
      <c r="C2732" s="11">
        <v>35</v>
      </c>
      <c r="D2732" s="11">
        <v>10</v>
      </c>
      <c r="E2732" s="11">
        <v>0</v>
      </c>
      <c r="F2732" s="11">
        <v>0</v>
      </c>
    </row>
    <row r="2733" x14ac:dyDescent="0.3">
      <c r="A2733" s="265">
        <v>603301007</v>
      </c>
      <c r="B2733" s="265" t="s">
        <v>3370</v>
      </c>
      <c r="C2733" s="11">
        <v>1</v>
      </c>
      <c r="D2733" s="11">
        <v>10</v>
      </c>
      <c r="E2733" s="11">
        <v>0</v>
      </c>
      <c r="F2733" s="11">
        <v>0</v>
      </c>
    </row>
    <row r="2734" x14ac:dyDescent="0.3">
      <c r="A2734" s="265">
        <v>502101089</v>
      </c>
      <c r="B2734" s="265" t="s">
        <v>991</v>
      </c>
      <c r="C2734" s="11">
        <v>30</v>
      </c>
      <c r="D2734" s="11">
        <v>10</v>
      </c>
      <c r="E2734" s="11">
        <v>0</v>
      </c>
      <c r="F2734" s="11">
        <v>0</v>
      </c>
    </row>
    <row r="2735" x14ac:dyDescent="0.3">
      <c r="A2735" s="265">
        <v>311201009</v>
      </c>
      <c r="B2735" s="265" t="s">
        <v>449</v>
      </c>
      <c r="C2735" s="11">
        <v>27</v>
      </c>
      <c r="D2735" s="11">
        <v>10</v>
      </c>
      <c r="E2735" s="11">
        <v>0</v>
      </c>
      <c r="F2735" s="11">
        <v>1</v>
      </c>
    </row>
    <row r="2736" x14ac:dyDescent="0.3">
      <c r="A2736" s="265">
        <v>703101021</v>
      </c>
      <c r="B2736" s="265" t="s">
        <v>463</v>
      </c>
      <c r="C2736" s="11">
        <v>40</v>
      </c>
      <c r="D2736" s="11">
        <v>10</v>
      </c>
      <c r="E2736" s="11">
        <v>0</v>
      </c>
      <c r="F2736" s="11">
        <v>0</v>
      </c>
    </row>
    <row r="2737" x14ac:dyDescent="0.3">
      <c r="A2737" s="265">
        <v>703101028</v>
      </c>
      <c r="B2737" s="265" t="s">
        <v>1333</v>
      </c>
      <c r="C2737" s="11">
        <v>40</v>
      </c>
      <c r="D2737" s="11">
        <v>10</v>
      </c>
      <c r="E2737" s="11">
        <v>0</v>
      </c>
      <c r="F2737" s="11">
        <v>0</v>
      </c>
    </row>
    <row r="2738" x14ac:dyDescent="0.3">
      <c r="A2738" s="265">
        <v>302202001</v>
      </c>
      <c r="B2738" s="265" t="s">
        <v>1091</v>
      </c>
      <c r="C2738" s="11">
        <v>35</v>
      </c>
      <c r="D2738" s="11">
        <v>10</v>
      </c>
      <c r="E2738" s="11">
        <v>0</v>
      </c>
      <c r="F2738" s="11">
        <v>0</v>
      </c>
    </row>
    <row r="2739" x14ac:dyDescent="0.3">
      <c r="A2739" s="265">
        <v>302202006</v>
      </c>
      <c r="B2739" s="265" t="s">
        <v>1117</v>
      </c>
      <c r="C2739" s="11">
        <v>35</v>
      </c>
      <c r="D2739" s="11">
        <v>10</v>
      </c>
      <c r="E2739" s="11">
        <v>0</v>
      </c>
      <c r="F2739" s="11">
        <v>0</v>
      </c>
    </row>
    <row r="2740" x14ac:dyDescent="0.3">
      <c r="A2740" s="265">
        <v>302202016</v>
      </c>
      <c r="B2740" s="265" t="s">
        <v>1123</v>
      </c>
      <c r="C2740" s="11">
        <v>35</v>
      </c>
      <c r="D2740" s="11">
        <v>10</v>
      </c>
      <c r="E2740" s="11">
        <v>0</v>
      </c>
      <c r="F2740" s="11">
        <v>0</v>
      </c>
    </row>
    <row r="2741" x14ac:dyDescent="0.3">
      <c r="A2741" s="265">
        <v>302202004</v>
      </c>
      <c r="B2741" s="265" t="s">
        <v>1093</v>
      </c>
      <c r="C2741" s="11">
        <v>35</v>
      </c>
      <c r="D2741" s="11">
        <v>10</v>
      </c>
      <c r="E2741" s="11">
        <v>0</v>
      </c>
      <c r="F2741" s="11">
        <v>0</v>
      </c>
    </row>
    <row r="2742" x14ac:dyDescent="0.3">
      <c r="A2742" s="265">
        <v>506102008</v>
      </c>
      <c r="B2742" s="265" t="s">
        <v>946</v>
      </c>
      <c r="C2742" s="11">
        <v>40</v>
      </c>
      <c r="D2742" s="11">
        <v>10</v>
      </c>
      <c r="E2742" s="11">
        <v>0</v>
      </c>
      <c r="F2742" s="11">
        <v>0</v>
      </c>
    </row>
    <row r="2743" x14ac:dyDescent="0.3">
      <c r="A2743" s="265">
        <v>302202007</v>
      </c>
      <c r="B2743" s="265" t="s">
        <v>1094</v>
      </c>
      <c r="C2743" s="11">
        <v>35</v>
      </c>
      <c r="D2743" s="11">
        <v>10</v>
      </c>
      <c r="E2743" s="11">
        <v>0</v>
      </c>
      <c r="F2743" s="11">
        <v>0</v>
      </c>
    </row>
    <row r="2744" x14ac:dyDescent="0.3">
      <c r="A2744" s="265">
        <v>506102007</v>
      </c>
      <c r="B2744" s="265" t="s">
        <v>945</v>
      </c>
      <c r="C2744" s="11">
        <v>40</v>
      </c>
      <c r="D2744" s="11">
        <v>10</v>
      </c>
      <c r="E2744" s="11">
        <v>0</v>
      </c>
      <c r="F2744" s="11">
        <v>0</v>
      </c>
    </row>
    <row r="2745" x14ac:dyDescent="0.3">
      <c r="A2745" s="265">
        <v>302201014</v>
      </c>
      <c r="B2745" s="265" t="s">
        <v>1119</v>
      </c>
      <c r="C2745" s="11">
        <v>35</v>
      </c>
      <c r="D2745" s="11">
        <v>10</v>
      </c>
      <c r="E2745" s="11">
        <v>0</v>
      </c>
      <c r="F2745" s="11">
        <v>0</v>
      </c>
    </row>
    <row r="2746" x14ac:dyDescent="0.3">
      <c r="A2746" s="265">
        <v>302202002</v>
      </c>
      <c r="B2746" s="265" t="s">
        <v>1092</v>
      </c>
      <c r="C2746" s="11">
        <v>35</v>
      </c>
      <c r="D2746" s="11">
        <v>10</v>
      </c>
      <c r="E2746" s="11">
        <v>0</v>
      </c>
      <c r="F2746" s="11">
        <v>0</v>
      </c>
    </row>
    <row r="2747" x14ac:dyDescent="0.3">
      <c r="A2747" s="265">
        <v>302202003</v>
      </c>
      <c r="B2747" s="265" t="s">
        <v>1116</v>
      </c>
      <c r="C2747" s="11">
        <v>35</v>
      </c>
      <c r="D2747" s="11">
        <v>10</v>
      </c>
      <c r="E2747" s="11">
        <v>0</v>
      </c>
      <c r="F2747" s="11">
        <v>0</v>
      </c>
    </row>
    <row r="2748" x14ac:dyDescent="0.3">
      <c r="A2748" s="265">
        <v>302202008</v>
      </c>
      <c r="B2748" s="265" t="s">
        <v>1121</v>
      </c>
      <c r="C2748" s="11">
        <v>35</v>
      </c>
      <c r="D2748" s="11">
        <v>10</v>
      </c>
      <c r="E2748" s="11">
        <v>0</v>
      </c>
      <c r="F2748" s="11">
        <v>0</v>
      </c>
    </row>
    <row r="2749" x14ac:dyDescent="0.3">
      <c r="A2749" s="265">
        <v>703101020</v>
      </c>
      <c r="B2749" s="265" t="s">
        <v>1330</v>
      </c>
      <c r="C2749" s="11">
        <v>40</v>
      </c>
      <c r="D2749" s="11">
        <v>10</v>
      </c>
      <c r="E2749" s="11">
        <v>0</v>
      </c>
      <c r="F2749" s="11">
        <v>0</v>
      </c>
    </row>
    <row r="2750" x14ac:dyDescent="0.3">
      <c r="A2750" s="265">
        <v>703101018</v>
      </c>
      <c r="B2750" s="265" t="s">
        <v>1219</v>
      </c>
      <c r="C2750" s="11">
        <v>39</v>
      </c>
      <c r="D2750" s="11">
        <v>10</v>
      </c>
      <c r="E2750" s="11">
        <v>0</v>
      </c>
      <c r="F2750" s="11">
        <v>0</v>
      </c>
    </row>
    <row r="2751" x14ac:dyDescent="0.3">
      <c r="A2751" s="265">
        <v>703101017</v>
      </c>
      <c r="B2751" s="265" t="s">
        <v>1218</v>
      </c>
      <c r="C2751" s="11">
        <v>39</v>
      </c>
      <c r="D2751" s="11">
        <v>10</v>
      </c>
      <c r="E2751" s="11">
        <v>0</v>
      </c>
      <c r="F2751" s="11">
        <v>0</v>
      </c>
    </row>
    <row r="2752" x14ac:dyDescent="0.3">
      <c r="A2752" s="265">
        <v>703101019</v>
      </c>
      <c r="B2752" s="265" t="s">
        <v>1220</v>
      </c>
      <c r="C2752" s="11">
        <v>39</v>
      </c>
      <c r="D2752" s="11">
        <v>10</v>
      </c>
      <c r="E2752" s="11">
        <v>0</v>
      </c>
      <c r="F2752" s="11">
        <v>0</v>
      </c>
    </row>
    <row r="2753" x14ac:dyDescent="0.3">
      <c r="A2753" s="265">
        <v>705102001</v>
      </c>
      <c r="B2753" s="265" t="s">
        <v>3371</v>
      </c>
      <c r="C2753" s="11">
        <v>40</v>
      </c>
      <c r="D2753" s="11">
        <v>10</v>
      </c>
      <c r="E2753" s="11">
        <v>1</v>
      </c>
      <c r="F2753" s="11">
        <v>0</v>
      </c>
    </row>
    <row r="2754" x14ac:dyDescent="0.3">
      <c r="A2754" s="265">
        <v>604101048</v>
      </c>
      <c r="B2754" s="265" t="s">
        <v>1283</v>
      </c>
      <c r="C2754" s="11">
        <v>40</v>
      </c>
      <c r="D2754" s="11">
        <v>10</v>
      </c>
      <c r="E2754" s="11">
        <v>0</v>
      </c>
      <c r="F2754" s="11">
        <v>0</v>
      </c>
    </row>
    <row r="2755" x14ac:dyDescent="0.3">
      <c r="A2755" s="265">
        <v>604101042</v>
      </c>
      <c r="B2755" s="265" t="s">
        <v>1280</v>
      </c>
      <c r="C2755" s="11">
        <v>40</v>
      </c>
      <c r="D2755" s="11">
        <v>10</v>
      </c>
      <c r="E2755" s="11">
        <v>0</v>
      </c>
      <c r="F2755" s="11">
        <v>0</v>
      </c>
    </row>
    <row r="2756" x14ac:dyDescent="0.3">
      <c r="A2756" s="265">
        <v>604101043</v>
      </c>
      <c r="B2756" s="265" t="s">
        <v>1281</v>
      </c>
      <c r="C2756" s="11">
        <v>40</v>
      </c>
      <c r="D2756" s="11">
        <v>10</v>
      </c>
      <c r="E2756" s="11">
        <v>0</v>
      </c>
      <c r="F2756" s="11">
        <v>0</v>
      </c>
    </row>
    <row r="2757" x14ac:dyDescent="0.3">
      <c r="A2757" s="265">
        <v>604101038</v>
      </c>
      <c r="B2757" s="265" t="s">
        <v>1277</v>
      </c>
      <c r="C2757" s="11">
        <v>40</v>
      </c>
      <c r="D2757" s="11">
        <v>10</v>
      </c>
      <c r="E2757" s="11">
        <v>0</v>
      </c>
      <c r="F2757" s="11">
        <v>0</v>
      </c>
    </row>
    <row r="2758" x14ac:dyDescent="0.3">
      <c r="A2758" s="265">
        <v>604101039</v>
      </c>
      <c r="B2758" s="265" t="s">
        <v>1278</v>
      </c>
      <c r="C2758" s="11">
        <v>40</v>
      </c>
      <c r="D2758" s="11">
        <v>10</v>
      </c>
      <c r="E2758" s="11">
        <v>0</v>
      </c>
      <c r="F2758" s="11">
        <v>0</v>
      </c>
    </row>
    <row r="2759" x14ac:dyDescent="0.3">
      <c r="A2759" s="265">
        <v>711101003</v>
      </c>
      <c r="B2759" s="265" t="s">
        <v>1342</v>
      </c>
      <c r="C2759" s="11">
        <v>40</v>
      </c>
      <c r="D2759" s="11">
        <v>10</v>
      </c>
      <c r="E2759" s="11">
        <v>0</v>
      </c>
      <c r="F2759" s="11">
        <v>0</v>
      </c>
    </row>
    <row r="2760" x14ac:dyDescent="0.3">
      <c r="A2760" s="265">
        <v>604101041</v>
      </c>
      <c r="B2760" s="265" t="s">
        <v>1279</v>
      </c>
      <c r="C2760" s="11">
        <v>40</v>
      </c>
      <c r="D2760" s="11">
        <v>10</v>
      </c>
      <c r="E2760" s="11">
        <v>0</v>
      </c>
      <c r="F2760" s="11">
        <v>0</v>
      </c>
    </row>
    <row r="2761" x14ac:dyDescent="0.3">
      <c r="A2761" s="265">
        <v>302202017</v>
      </c>
      <c r="B2761" s="265" t="s">
        <v>1124</v>
      </c>
      <c r="C2761" s="11">
        <v>35</v>
      </c>
      <c r="D2761" s="11">
        <v>10</v>
      </c>
      <c r="E2761" s="11">
        <v>0</v>
      </c>
      <c r="F2761" s="11">
        <v>0</v>
      </c>
    </row>
    <row r="2762" x14ac:dyDescent="0.3">
      <c r="A2762" s="265">
        <v>302201088</v>
      </c>
      <c r="B2762" s="265" t="s">
        <v>1120</v>
      </c>
      <c r="C2762" s="11">
        <v>35</v>
      </c>
      <c r="D2762" s="11">
        <v>10</v>
      </c>
      <c r="E2762" s="11">
        <v>0</v>
      </c>
      <c r="F2762" s="11">
        <v>0</v>
      </c>
    </row>
    <row r="2763" x14ac:dyDescent="0.3">
      <c r="A2763" s="265">
        <v>308101026</v>
      </c>
      <c r="B2763" s="265" t="s">
        <v>479</v>
      </c>
      <c r="C2763" s="11">
        <v>12</v>
      </c>
      <c r="D2763" s="11">
        <v>10</v>
      </c>
      <c r="E2763" s="11">
        <v>0</v>
      </c>
      <c r="F2763" s="11">
        <v>0</v>
      </c>
    </row>
    <row r="2764" x14ac:dyDescent="0.3">
      <c r="A2764" s="265">
        <v>310102017</v>
      </c>
      <c r="B2764" s="265" t="s">
        <v>554</v>
      </c>
      <c r="C2764" s="11">
        <v>15</v>
      </c>
      <c r="D2764" s="11">
        <v>10</v>
      </c>
      <c r="E2764" s="11">
        <v>0</v>
      </c>
      <c r="F2764" s="11">
        <v>0</v>
      </c>
    </row>
    <row r="2765" x14ac:dyDescent="0.3">
      <c r="A2765" s="265">
        <v>312102015</v>
      </c>
      <c r="B2765" s="265" t="s">
        <v>555</v>
      </c>
      <c r="C2765" s="11">
        <v>15</v>
      </c>
      <c r="D2765" s="11">
        <v>10</v>
      </c>
      <c r="E2765" s="11">
        <v>0</v>
      </c>
      <c r="F2765" s="11">
        <v>0</v>
      </c>
    </row>
    <row r="2766" x14ac:dyDescent="0.3">
      <c r="A2766" s="265">
        <v>310104050</v>
      </c>
      <c r="B2766" s="265" t="s">
        <v>727</v>
      </c>
      <c r="C2766" s="11">
        <v>20</v>
      </c>
      <c r="D2766" s="11">
        <v>10</v>
      </c>
      <c r="E2766" s="11">
        <v>0</v>
      </c>
      <c r="F2766" s="11">
        <v>0</v>
      </c>
    </row>
    <row r="2767" x14ac:dyDescent="0.3">
      <c r="A2767" s="265">
        <v>101108027</v>
      </c>
      <c r="B2767" s="265" t="s">
        <v>3372</v>
      </c>
      <c r="C2767" s="11">
        <v>8</v>
      </c>
      <c r="D2767" s="11">
        <v>10</v>
      </c>
      <c r="E2767" s="11">
        <v>0</v>
      </c>
      <c r="F2767" s="11">
        <v>0</v>
      </c>
    </row>
    <row r="2768" x14ac:dyDescent="0.3">
      <c r="A2768" s="265">
        <v>701302019</v>
      </c>
      <c r="B2768" s="265" t="s">
        <v>651</v>
      </c>
      <c r="C2768" s="11">
        <v>19</v>
      </c>
      <c r="D2768" s="11">
        <v>10</v>
      </c>
      <c r="E2768" s="11">
        <v>0</v>
      </c>
      <c r="F2768" s="11">
        <v>0</v>
      </c>
    </row>
    <row r="2769" x14ac:dyDescent="0.3">
      <c r="A2769" s="265">
        <v>701303071</v>
      </c>
      <c r="B2769" s="265" t="s">
        <v>687</v>
      </c>
      <c r="C2769" s="11">
        <v>19</v>
      </c>
      <c r="D2769" s="11">
        <v>10</v>
      </c>
      <c r="E2769" s="11">
        <v>0</v>
      </c>
      <c r="F2769" s="11">
        <v>0</v>
      </c>
    </row>
    <row r="2770" x14ac:dyDescent="0.3">
      <c r="A2770" s="265">
        <v>603401018</v>
      </c>
      <c r="B2770" s="265" t="s">
        <v>617</v>
      </c>
      <c r="C2770" s="11">
        <v>19</v>
      </c>
      <c r="D2770" s="11">
        <v>10</v>
      </c>
      <c r="E2770" s="11">
        <v>0</v>
      </c>
      <c r="F2770" s="11">
        <v>0</v>
      </c>
    </row>
    <row r="2771" x14ac:dyDescent="0.3">
      <c r="A2771" s="265">
        <v>603401017</v>
      </c>
      <c r="B2771" s="265" t="s">
        <v>616</v>
      </c>
      <c r="C2771" s="11">
        <v>19</v>
      </c>
      <c r="D2771" s="11">
        <v>10</v>
      </c>
      <c r="E2771" s="11">
        <v>0</v>
      </c>
      <c r="F2771" s="11">
        <v>0</v>
      </c>
    </row>
    <row r="2772" x14ac:dyDescent="0.3">
      <c r="A2772" s="265">
        <v>701302020</v>
      </c>
      <c r="B2772" s="265" t="s">
        <v>652</v>
      </c>
      <c r="C2772" s="11">
        <v>19</v>
      </c>
      <c r="D2772" s="11">
        <v>10</v>
      </c>
      <c r="E2772" s="11">
        <v>0</v>
      </c>
      <c r="F2772" s="11">
        <v>0</v>
      </c>
    </row>
    <row r="2773" x14ac:dyDescent="0.3">
      <c r="A2773" s="265">
        <v>104502482</v>
      </c>
      <c r="B2773" s="265" t="s">
        <v>3373</v>
      </c>
      <c r="C2773" s="11">
        <v>8</v>
      </c>
      <c r="D2773" s="11">
        <v>10</v>
      </c>
      <c r="E2773" s="11">
        <v>0</v>
      </c>
      <c r="F2773" s="11">
        <v>0</v>
      </c>
    </row>
    <row r="2774" x14ac:dyDescent="0.3">
      <c r="A2774" s="265">
        <v>202402074</v>
      </c>
      <c r="B2774" s="265" t="s">
        <v>3374</v>
      </c>
      <c r="C2774" s="11">
        <v>12</v>
      </c>
      <c r="D2774" s="11">
        <v>10</v>
      </c>
      <c r="E2774" s="11">
        <v>0</v>
      </c>
      <c r="F2774" s="11">
        <v>0</v>
      </c>
    </row>
    <row r="2775" x14ac:dyDescent="0.3">
      <c r="A2775" s="265">
        <v>202202105</v>
      </c>
      <c r="B2775" s="265" t="s">
        <v>3375</v>
      </c>
      <c r="C2775" s="11">
        <v>12</v>
      </c>
      <c r="D2775" s="11">
        <v>10</v>
      </c>
      <c r="E2775" s="11">
        <v>0</v>
      </c>
      <c r="F2775" s="11">
        <v>0</v>
      </c>
    </row>
    <row r="2776" x14ac:dyDescent="0.3">
      <c r="A2776" s="265">
        <v>202202070</v>
      </c>
      <c r="B2776" s="265" t="s">
        <v>3376</v>
      </c>
      <c r="C2776" s="11">
        <v>12</v>
      </c>
      <c r="D2776" s="11">
        <v>10</v>
      </c>
      <c r="E2776" s="11">
        <v>0</v>
      </c>
      <c r="F2776" s="11">
        <v>0</v>
      </c>
    </row>
    <row r="2777" x14ac:dyDescent="0.3">
      <c r="A2777" s="265">
        <v>202302100</v>
      </c>
      <c r="B2777" s="265" t="s">
        <v>3377</v>
      </c>
      <c r="C2777" s="11">
        <v>12</v>
      </c>
      <c r="D2777" s="11">
        <v>10</v>
      </c>
      <c r="E2777" s="11">
        <v>0</v>
      </c>
      <c r="F2777" s="11">
        <v>0</v>
      </c>
    </row>
    <row r="2778" x14ac:dyDescent="0.3">
      <c r="A2778" s="265">
        <v>104401025</v>
      </c>
      <c r="B2778" s="265" t="s">
        <v>3378</v>
      </c>
      <c r="C2778" s="11">
        <v>9</v>
      </c>
      <c r="D2778" s="11">
        <v>10</v>
      </c>
      <c r="E2778" s="11">
        <v>0</v>
      </c>
      <c r="F2778" s="11">
        <v>11</v>
      </c>
    </row>
    <row r="2779" x14ac:dyDescent="0.3">
      <c r="A2779" s="265">
        <v>311201001</v>
      </c>
      <c r="B2779" s="265" t="s">
        <v>911</v>
      </c>
      <c r="C2779" s="11">
        <v>25</v>
      </c>
      <c r="D2779" s="11">
        <v>10</v>
      </c>
      <c r="E2779" s="11">
        <v>0</v>
      </c>
      <c r="F2779" s="11">
        <v>0</v>
      </c>
    </row>
    <row r="2780" x14ac:dyDescent="0.3">
      <c r="A2780" s="265">
        <v>311101002</v>
      </c>
      <c r="B2780" s="265" t="s">
        <v>396</v>
      </c>
      <c r="C2780" s="11">
        <v>27</v>
      </c>
      <c r="D2780" s="11">
        <v>10</v>
      </c>
      <c r="E2780" s="11">
        <v>0</v>
      </c>
      <c r="F2780" s="11">
        <v>1</v>
      </c>
    </row>
    <row r="2781" x14ac:dyDescent="0.3">
      <c r="A2781" s="265">
        <v>307107022</v>
      </c>
      <c r="B2781" s="265" t="s">
        <v>1029</v>
      </c>
      <c r="C2781" s="11">
        <v>33</v>
      </c>
      <c r="D2781" s="11">
        <v>10</v>
      </c>
      <c r="E2781" s="11">
        <v>0</v>
      </c>
      <c r="F2781" s="11">
        <v>0</v>
      </c>
    </row>
    <row r="2782" x14ac:dyDescent="0.3">
      <c r="A2782" s="265">
        <v>307107023</v>
      </c>
      <c r="B2782" s="265" t="s">
        <v>1069</v>
      </c>
      <c r="C2782" s="11">
        <v>33</v>
      </c>
      <c r="D2782" s="11">
        <v>10</v>
      </c>
      <c r="E2782" s="11">
        <v>0</v>
      </c>
      <c r="F2782" s="11">
        <v>0</v>
      </c>
    </row>
    <row r="2783" x14ac:dyDescent="0.3">
      <c r="A2783" s="265">
        <v>307106009</v>
      </c>
      <c r="B2783" s="265" t="s">
        <v>1061</v>
      </c>
      <c r="C2783" s="11">
        <v>33</v>
      </c>
      <c r="D2783" s="11">
        <v>10</v>
      </c>
      <c r="E2783" s="11">
        <v>0</v>
      </c>
      <c r="F2783" s="11">
        <v>0</v>
      </c>
    </row>
    <row r="2784" x14ac:dyDescent="0.3">
      <c r="A2784" s="265">
        <v>307106011</v>
      </c>
      <c r="B2784" s="265" t="s">
        <v>1062</v>
      </c>
      <c r="C2784" s="11">
        <v>33</v>
      </c>
      <c r="D2784" s="11">
        <v>10</v>
      </c>
      <c r="E2784" s="11">
        <v>0</v>
      </c>
      <c r="F2784" s="11">
        <v>0</v>
      </c>
    </row>
    <row r="2785" x14ac:dyDescent="0.3">
      <c r="A2785" s="265">
        <v>603101112</v>
      </c>
      <c r="B2785" s="265" t="s">
        <v>792</v>
      </c>
      <c r="C2785" s="11">
        <v>20</v>
      </c>
      <c r="D2785" s="11">
        <v>10</v>
      </c>
      <c r="E2785" s="11">
        <v>0</v>
      </c>
      <c r="F2785" s="11">
        <v>0</v>
      </c>
    </row>
    <row r="2786" x14ac:dyDescent="0.3">
      <c r="A2786" s="265">
        <v>307106013</v>
      </c>
      <c r="B2786" s="265" t="s">
        <v>1064</v>
      </c>
      <c r="C2786" s="11">
        <v>33</v>
      </c>
      <c r="D2786" s="11">
        <v>10</v>
      </c>
      <c r="E2786" s="11">
        <v>0</v>
      </c>
      <c r="F2786" s="11">
        <v>0</v>
      </c>
    </row>
    <row r="2787" x14ac:dyDescent="0.3">
      <c r="A2787" s="265">
        <v>307106015</v>
      </c>
      <c r="B2787" s="265" t="s">
        <v>1065</v>
      </c>
      <c r="C2787" s="11">
        <v>33</v>
      </c>
      <c r="D2787" s="11">
        <v>10</v>
      </c>
      <c r="E2787" s="11">
        <v>0</v>
      </c>
      <c r="F2787" s="11">
        <v>0</v>
      </c>
    </row>
    <row r="2788" x14ac:dyDescent="0.3">
      <c r="A2788" s="265">
        <v>307102008</v>
      </c>
      <c r="B2788" s="265" t="s">
        <v>1044</v>
      </c>
      <c r="C2788" s="11">
        <v>33</v>
      </c>
      <c r="D2788" s="11">
        <v>10</v>
      </c>
      <c r="E2788" s="11">
        <v>0</v>
      </c>
      <c r="F2788" s="11">
        <v>0</v>
      </c>
    </row>
    <row r="2789" x14ac:dyDescent="0.3">
      <c r="A2789" s="265">
        <v>307107019</v>
      </c>
      <c r="B2789" s="265" t="s">
        <v>1068</v>
      </c>
      <c r="C2789" s="11">
        <v>33</v>
      </c>
      <c r="D2789" s="11">
        <v>10</v>
      </c>
      <c r="E2789" s="11">
        <v>0</v>
      </c>
      <c r="F2789" s="11">
        <v>0</v>
      </c>
    </row>
    <row r="2790" x14ac:dyDescent="0.3">
      <c r="A2790" s="265">
        <v>307101003</v>
      </c>
      <c r="B2790" s="265" t="s">
        <v>1028</v>
      </c>
      <c r="C2790" s="11">
        <v>33</v>
      </c>
      <c r="D2790" s="11">
        <v>10</v>
      </c>
      <c r="E2790" s="11">
        <v>0</v>
      </c>
      <c r="F2790" s="11">
        <v>0</v>
      </c>
    </row>
    <row r="2791" x14ac:dyDescent="0.3">
      <c r="A2791" s="265">
        <v>202102071</v>
      </c>
      <c r="B2791" s="265" t="s">
        <v>3379</v>
      </c>
      <c r="C2791" s="11">
        <v>12</v>
      </c>
      <c r="D2791" s="11">
        <v>10</v>
      </c>
      <c r="E2791" s="11">
        <v>0</v>
      </c>
      <c r="F2791" s="11">
        <v>0</v>
      </c>
    </row>
    <row r="2792" x14ac:dyDescent="0.3">
      <c r="A2792" s="265">
        <v>202102048</v>
      </c>
      <c r="B2792" s="265" t="s">
        <v>3380</v>
      </c>
      <c r="C2792" s="11">
        <v>12</v>
      </c>
      <c r="D2792" s="11">
        <v>10</v>
      </c>
      <c r="E2792" s="11">
        <v>0</v>
      </c>
      <c r="F2792" s="11">
        <v>0</v>
      </c>
    </row>
    <row r="2793" x14ac:dyDescent="0.3">
      <c r="A2793" s="265">
        <v>304104021</v>
      </c>
      <c r="B2793" s="265" t="s">
        <v>1190</v>
      </c>
      <c r="C2793" s="11">
        <v>35</v>
      </c>
      <c r="D2793" s="11">
        <v>10</v>
      </c>
      <c r="E2793" s="11">
        <v>0</v>
      </c>
      <c r="F2793" s="11">
        <v>0</v>
      </c>
    </row>
    <row r="2794" x14ac:dyDescent="0.3">
      <c r="A2794" s="265">
        <v>307101001</v>
      </c>
      <c r="B2794" s="265" t="s">
        <v>1027</v>
      </c>
      <c r="C2794" s="11">
        <v>33</v>
      </c>
      <c r="D2794" s="11">
        <v>10</v>
      </c>
      <c r="E2794" s="11">
        <v>0</v>
      </c>
      <c r="F2794" s="11">
        <v>0</v>
      </c>
    </row>
    <row r="2795" x14ac:dyDescent="0.3">
      <c r="A2795" s="265">
        <v>101701057</v>
      </c>
      <c r="B2795" s="265" t="s">
        <v>3381</v>
      </c>
      <c r="C2795" s="11">
        <v>1</v>
      </c>
      <c r="D2795" s="11">
        <v>10</v>
      </c>
      <c r="E2795" s="11">
        <v>0</v>
      </c>
      <c r="F2795" s="11">
        <v>0</v>
      </c>
    </row>
    <row r="2796" x14ac:dyDescent="0.3">
      <c r="A2796" s="265">
        <v>101108042</v>
      </c>
      <c r="B2796" s="265" t="s">
        <v>3382</v>
      </c>
      <c r="C2796" s="11">
        <v>1</v>
      </c>
      <c r="D2796" s="11">
        <v>10</v>
      </c>
      <c r="E2796" s="11">
        <v>0</v>
      </c>
      <c r="F2796" s="11">
        <v>0</v>
      </c>
    </row>
    <row r="2797" x14ac:dyDescent="0.3">
      <c r="A2797" s="265">
        <v>101301014</v>
      </c>
      <c r="B2797" s="265" t="s">
        <v>3383</v>
      </c>
      <c r="C2797" s="11">
        <v>2</v>
      </c>
      <c r="D2797" s="11">
        <v>10</v>
      </c>
      <c r="E2797" s="11">
        <v>0</v>
      </c>
      <c r="F2797" s="11">
        <v>0</v>
      </c>
    </row>
    <row r="2798" x14ac:dyDescent="0.3">
      <c r="A2798" s="265">
        <v>311201040</v>
      </c>
      <c r="B2798" s="265" t="s">
        <v>452</v>
      </c>
      <c r="C2798" s="11">
        <v>27</v>
      </c>
      <c r="D2798" s="11">
        <v>10</v>
      </c>
      <c r="E2798" s="11">
        <v>0</v>
      </c>
      <c r="F2798" s="11">
        <v>1</v>
      </c>
    </row>
    <row r="2799" x14ac:dyDescent="0.3">
      <c r="A2799" s="265">
        <v>701303037</v>
      </c>
      <c r="B2799" s="265" t="s">
        <v>357</v>
      </c>
      <c r="C2799" s="11">
        <v>19</v>
      </c>
      <c r="D2799" s="11">
        <v>10</v>
      </c>
      <c r="E2799" s="11">
        <v>0</v>
      </c>
      <c r="F2799" s="11">
        <v>5</v>
      </c>
    </row>
    <row r="2800" x14ac:dyDescent="0.3">
      <c r="A2800" s="265">
        <v>203101015</v>
      </c>
      <c r="B2800" s="265" t="s">
        <v>3384</v>
      </c>
      <c r="C2800" s="11">
        <v>12</v>
      </c>
      <c r="D2800" s="11">
        <v>10</v>
      </c>
      <c r="E2800" s="11">
        <v>0</v>
      </c>
      <c r="F2800" s="11">
        <v>0</v>
      </c>
    </row>
    <row r="2801" x14ac:dyDescent="0.3">
      <c r="A2801" s="265">
        <v>203101019</v>
      </c>
      <c r="B2801" s="265" t="s">
        <v>466</v>
      </c>
      <c r="C2801" s="11">
        <v>12</v>
      </c>
      <c r="D2801" s="11">
        <v>10</v>
      </c>
      <c r="E2801" s="11">
        <v>0</v>
      </c>
      <c r="F2801" s="11">
        <v>0</v>
      </c>
    </row>
    <row r="2802" x14ac:dyDescent="0.3">
      <c r="A2802" s="265">
        <v>702204008</v>
      </c>
      <c r="B2802" s="265" t="s">
        <v>759</v>
      </c>
      <c r="C2802" s="11">
        <v>20</v>
      </c>
      <c r="D2802" s="11">
        <v>10</v>
      </c>
      <c r="E2802" s="11">
        <v>0</v>
      </c>
      <c r="F2802" s="11">
        <v>0</v>
      </c>
    </row>
    <row r="2803" x14ac:dyDescent="0.3">
      <c r="A2803" s="265">
        <v>603101052</v>
      </c>
      <c r="B2803" s="265" t="s">
        <v>758</v>
      </c>
      <c r="C2803" s="11">
        <v>20</v>
      </c>
      <c r="D2803" s="11">
        <v>10</v>
      </c>
      <c r="E2803" s="11">
        <v>0</v>
      </c>
      <c r="F2803" s="11">
        <v>0</v>
      </c>
    </row>
    <row r="2804" x14ac:dyDescent="0.3">
      <c r="A2804" s="265">
        <v>104101648</v>
      </c>
      <c r="B2804" s="265" t="s">
        <v>3385</v>
      </c>
      <c r="C2804" s="11">
        <v>8</v>
      </c>
      <c r="D2804" s="11">
        <v>10</v>
      </c>
      <c r="E2804" s="11">
        <v>0</v>
      </c>
      <c r="F2804" s="11">
        <v>0</v>
      </c>
    </row>
    <row r="2805" x14ac:dyDescent="0.3">
      <c r="A2805" s="265">
        <v>101904006</v>
      </c>
      <c r="B2805" s="265" t="s">
        <v>3386</v>
      </c>
      <c r="C2805" s="11">
        <v>8</v>
      </c>
      <c r="D2805" s="11">
        <v>10</v>
      </c>
      <c r="E2805" s="11">
        <v>0</v>
      </c>
      <c r="F2805" s="11">
        <v>0</v>
      </c>
    </row>
    <row r="2806" x14ac:dyDescent="0.3">
      <c r="A2806" s="265">
        <v>101904013</v>
      </c>
      <c r="B2806" s="265" t="s">
        <v>3387</v>
      </c>
      <c r="C2806" s="11">
        <v>8</v>
      </c>
      <c r="D2806" s="11">
        <v>10</v>
      </c>
      <c r="E2806" s="11">
        <v>0</v>
      </c>
      <c r="F2806" s="11">
        <v>0</v>
      </c>
    </row>
    <row r="2807" x14ac:dyDescent="0.3">
      <c r="A2807" s="265">
        <v>101904024</v>
      </c>
      <c r="B2807" s="265" t="s">
        <v>3388</v>
      </c>
      <c r="C2807" s="11">
        <v>8</v>
      </c>
      <c r="D2807" s="11">
        <v>10</v>
      </c>
      <c r="E2807" s="11">
        <v>0</v>
      </c>
      <c r="F2807" s="11">
        <v>0</v>
      </c>
    </row>
    <row r="2808" x14ac:dyDescent="0.3">
      <c r="A2808" s="265">
        <v>101904001</v>
      </c>
      <c r="B2808" s="265" t="s">
        <v>3389</v>
      </c>
      <c r="C2808" s="11">
        <v>8</v>
      </c>
      <c r="D2808" s="11">
        <v>10</v>
      </c>
      <c r="E2808" s="11">
        <v>0</v>
      </c>
      <c r="F2808" s="11">
        <v>0</v>
      </c>
    </row>
    <row r="2809" x14ac:dyDescent="0.3">
      <c r="A2809" s="265">
        <v>101904004</v>
      </c>
      <c r="B2809" s="265" t="s">
        <v>3390</v>
      </c>
      <c r="C2809" s="11">
        <v>8</v>
      </c>
      <c r="D2809" s="11">
        <v>10</v>
      </c>
      <c r="E2809" s="11">
        <v>0</v>
      </c>
      <c r="F2809" s="11">
        <v>0</v>
      </c>
    </row>
    <row r="2810" x14ac:dyDescent="0.3">
      <c r="A2810" s="265">
        <v>104101104</v>
      </c>
      <c r="B2810" s="265" t="s">
        <v>3391</v>
      </c>
      <c r="C2810" s="11">
        <v>8</v>
      </c>
      <c r="D2810" s="11">
        <v>10</v>
      </c>
      <c r="E2810" s="11">
        <v>0</v>
      </c>
      <c r="F2810" s="11">
        <v>0</v>
      </c>
    </row>
    <row r="2811" x14ac:dyDescent="0.3">
      <c r="A2811" s="265">
        <v>104101467</v>
      </c>
      <c r="B2811" s="265" t="s">
        <v>3392</v>
      </c>
      <c r="C2811" s="11">
        <v>8</v>
      </c>
      <c r="D2811" s="11">
        <v>10</v>
      </c>
      <c r="E2811" s="11">
        <v>0</v>
      </c>
      <c r="F2811" s="11">
        <v>0</v>
      </c>
    </row>
    <row r="2812" x14ac:dyDescent="0.3">
      <c r="A2812" s="265">
        <v>104101319</v>
      </c>
      <c r="B2812" s="265" t="s">
        <v>3393</v>
      </c>
      <c r="C2812" s="11">
        <v>8</v>
      </c>
      <c r="D2812" s="11">
        <v>10</v>
      </c>
      <c r="E2812" s="11">
        <v>0</v>
      </c>
      <c r="F2812" s="11">
        <v>0</v>
      </c>
    </row>
    <row r="2813" x14ac:dyDescent="0.3">
      <c r="A2813" s="265">
        <v>104101105</v>
      </c>
      <c r="B2813" s="265" t="s">
        <v>3394</v>
      </c>
      <c r="C2813" s="11">
        <v>8</v>
      </c>
      <c r="D2813" s="11">
        <v>10</v>
      </c>
      <c r="E2813" s="11">
        <v>0</v>
      </c>
      <c r="F2813" s="11">
        <v>0</v>
      </c>
    </row>
    <row r="2814" x14ac:dyDescent="0.3">
      <c r="A2814" s="265">
        <v>104101320</v>
      </c>
      <c r="B2814" s="265" t="s">
        <v>3395</v>
      </c>
      <c r="C2814" s="11">
        <v>8</v>
      </c>
      <c r="D2814" s="11">
        <v>10</v>
      </c>
      <c r="E2814" s="11">
        <v>0</v>
      </c>
      <c r="F2814" s="11">
        <v>0</v>
      </c>
    </row>
    <row r="2815" x14ac:dyDescent="0.3">
      <c r="A2815" s="265">
        <v>104101106</v>
      </c>
      <c r="B2815" s="265" t="s">
        <v>3396</v>
      </c>
      <c r="C2815" s="11">
        <v>8</v>
      </c>
      <c r="D2815" s="11">
        <v>10</v>
      </c>
      <c r="E2815" s="11">
        <v>0</v>
      </c>
      <c r="F2815" s="11">
        <v>0</v>
      </c>
    </row>
    <row r="2816" x14ac:dyDescent="0.3">
      <c r="A2816" s="265">
        <v>104101469</v>
      </c>
      <c r="B2816" s="265" t="s">
        <v>3397</v>
      </c>
      <c r="C2816" s="11">
        <v>8</v>
      </c>
      <c r="D2816" s="11">
        <v>10</v>
      </c>
      <c r="E2816" s="11">
        <v>0</v>
      </c>
      <c r="F2816" s="11">
        <v>0</v>
      </c>
    </row>
    <row r="2817" x14ac:dyDescent="0.3">
      <c r="A2817" s="265">
        <v>104101321</v>
      </c>
      <c r="B2817" s="265" t="s">
        <v>3398</v>
      </c>
      <c r="C2817" s="11">
        <v>8</v>
      </c>
      <c r="D2817" s="11">
        <v>10</v>
      </c>
      <c r="E2817" s="11">
        <v>0</v>
      </c>
      <c r="F2817" s="11">
        <v>0</v>
      </c>
    </row>
    <row r="2818" x14ac:dyDescent="0.3">
      <c r="A2818" s="265">
        <v>101904002</v>
      </c>
      <c r="B2818" s="265" t="s">
        <v>3399</v>
      </c>
      <c r="C2818" s="11">
        <v>8</v>
      </c>
      <c r="D2818" s="11">
        <v>10</v>
      </c>
      <c r="E2818" s="11">
        <v>0</v>
      </c>
      <c r="F2818" s="11">
        <v>0</v>
      </c>
    </row>
    <row r="2819" x14ac:dyDescent="0.3">
      <c r="A2819" s="265">
        <v>104101961</v>
      </c>
      <c r="B2819" s="265" t="s">
        <v>3400</v>
      </c>
      <c r="C2819" s="11">
        <v>8</v>
      </c>
      <c r="D2819" s="11">
        <v>10</v>
      </c>
      <c r="E2819" s="11">
        <v>0</v>
      </c>
      <c r="F2819" s="11">
        <v>0</v>
      </c>
    </row>
    <row r="2820" x14ac:dyDescent="0.3">
      <c r="A2820" s="265">
        <v>101904029</v>
      </c>
      <c r="B2820" s="265" t="s">
        <v>3401</v>
      </c>
      <c r="C2820" s="11">
        <v>8</v>
      </c>
      <c r="D2820" s="11">
        <v>10</v>
      </c>
      <c r="E2820" s="11">
        <v>0</v>
      </c>
      <c r="F2820" s="11">
        <v>0</v>
      </c>
    </row>
    <row r="2821" x14ac:dyDescent="0.3">
      <c r="A2821" s="265">
        <v>104101018</v>
      </c>
      <c r="B2821" s="265" t="s">
        <v>3402</v>
      </c>
      <c r="C2821" s="11">
        <v>8</v>
      </c>
      <c r="D2821" s="11">
        <v>10</v>
      </c>
      <c r="E2821" s="11">
        <v>0</v>
      </c>
      <c r="F2821" s="11">
        <v>0</v>
      </c>
    </row>
    <row r="2822" x14ac:dyDescent="0.3">
      <c r="A2822" s="265">
        <v>104101405</v>
      </c>
      <c r="B2822" s="265" t="s">
        <v>3403</v>
      </c>
      <c r="C2822" s="11">
        <v>8</v>
      </c>
      <c r="D2822" s="11">
        <v>10</v>
      </c>
      <c r="E2822" s="11">
        <v>0</v>
      </c>
      <c r="F2822" s="11">
        <v>0</v>
      </c>
    </row>
    <row r="2823" x14ac:dyDescent="0.3">
      <c r="A2823" s="265">
        <v>104101257</v>
      </c>
      <c r="B2823" s="265" t="s">
        <v>3404</v>
      </c>
      <c r="C2823" s="11">
        <v>8</v>
      </c>
      <c r="D2823" s="11">
        <v>10</v>
      </c>
      <c r="E2823" s="11">
        <v>0</v>
      </c>
      <c r="F2823" s="11">
        <v>0</v>
      </c>
    </row>
    <row r="2824" x14ac:dyDescent="0.3">
      <c r="A2824" s="265">
        <v>104101163</v>
      </c>
      <c r="B2824" s="265" t="s">
        <v>3405</v>
      </c>
      <c r="C2824" s="11">
        <v>8</v>
      </c>
      <c r="D2824" s="11">
        <v>10</v>
      </c>
      <c r="E2824" s="11">
        <v>0</v>
      </c>
      <c r="F2824" s="11">
        <v>0</v>
      </c>
    </row>
    <row r="2825" x14ac:dyDescent="0.3">
      <c r="A2825" s="265">
        <v>104502539</v>
      </c>
      <c r="B2825" s="265" t="s">
        <v>3406</v>
      </c>
      <c r="C2825" s="11">
        <v>8</v>
      </c>
      <c r="D2825" s="11">
        <v>10</v>
      </c>
      <c r="E2825" s="11">
        <v>0</v>
      </c>
      <c r="F2825" s="11">
        <v>0</v>
      </c>
    </row>
    <row r="2826" x14ac:dyDescent="0.3">
      <c r="A2826" s="265">
        <v>101904030</v>
      </c>
      <c r="B2826" s="265" t="s">
        <v>3407</v>
      </c>
      <c r="C2826" s="11">
        <v>8</v>
      </c>
      <c r="D2826" s="11">
        <v>10</v>
      </c>
      <c r="E2826" s="11">
        <v>0</v>
      </c>
      <c r="F2826" s="11">
        <v>0</v>
      </c>
    </row>
    <row r="2827" x14ac:dyDescent="0.3">
      <c r="A2827" s="265">
        <v>104101107</v>
      </c>
      <c r="B2827" s="265" t="s">
        <v>3408</v>
      </c>
      <c r="C2827" s="11">
        <v>8</v>
      </c>
      <c r="D2827" s="11">
        <v>10</v>
      </c>
      <c r="E2827" s="11">
        <v>0</v>
      </c>
      <c r="F2827" s="11">
        <v>0</v>
      </c>
    </row>
    <row r="2828" x14ac:dyDescent="0.3">
      <c r="A2828" s="265">
        <v>104101108</v>
      </c>
      <c r="B2828" s="265" t="s">
        <v>3409</v>
      </c>
      <c r="C2828" s="11">
        <v>8</v>
      </c>
      <c r="D2828" s="11">
        <v>10</v>
      </c>
      <c r="E2828" s="11">
        <v>0</v>
      </c>
      <c r="F2828" s="11">
        <v>0</v>
      </c>
    </row>
    <row r="2829" x14ac:dyDescent="0.3">
      <c r="A2829" s="265">
        <v>703101025</v>
      </c>
      <c r="B2829" s="265" t="s">
        <v>1331</v>
      </c>
      <c r="C2829" s="11">
        <v>40</v>
      </c>
      <c r="D2829" s="11">
        <v>10</v>
      </c>
      <c r="E2829" s="11">
        <v>0</v>
      </c>
      <c r="F2829" s="11">
        <v>0</v>
      </c>
    </row>
    <row r="2830" x14ac:dyDescent="0.3">
      <c r="A2830" s="265">
        <v>202401012</v>
      </c>
      <c r="B2830" s="265" t="s">
        <v>3410</v>
      </c>
      <c r="C2830" s="11">
        <v>12</v>
      </c>
      <c r="D2830" s="11">
        <v>10</v>
      </c>
      <c r="E2830" s="11">
        <v>0</v>
      </c>
      <c r="F2830" s="11">
        <v>0</v>
      </c>
    </row>
    <row r="2831" x14ac:dyDescent="0.3">
      <c r="A2831" s="265">
        <v>104101109</v>
      </c>
      <c r="B2831" s="265" t="s">
        <v>3411</v>
      </c>
      <c r="C2831" s="11">
        <v>8</v>
      </c>
      <c r="D2831" s="11">
        <v>10</v>
      </c>
      <c r="E2831" s="11">
        <v>0</v>
      </c>
      <c r="F2831" s="11">
        <v>0</v>
      </c>
    </row>
    <row r="2832" x14ac:dyDescent="0.3">
      <c r="A2832" s="265">
        <v>104502385</v>
      </c>
      <c r="B2832" s="265" t="s">
        <v>3412</v>
      </c>
      <c r="C2832" s="11">
        <v>8</v>
      </c>
      <c r="D2832" s="11">
        <v>10</v>
      </c>
      <c r="E2832" s="11">
        <v>0</v>
      </c>
      <c r="F2832" s="11">
        <v>0</v>
      </c>
    </row>
    <row r="2833" x14ac:dyDescent="0.3">
      <c r="A2833" s="265">
        <v>104101824</v>
      </c>
      <c r="B2833" s="265" t="s">
        <v>3413</v>
      </c>
      <c r="C2833" s="11">
        <v>8</v>
      </c>
      <c r="D2833" s="11">
        <v>10</v>
      </c>
      <c r="E2833" s="11">
        <v>0</v>
      </c>
      <c r="F2833" s="11">
        <v>0</v>
      </c>
    </row>
    <row r="2834" x14ac:dyDescent="0.3">
      <c r="A2834" s="265">
        <v>104502377</v>
      </c>
      <c r="B2834" s="265" t="s">
        <v>3414</v>
      </c>
      <c r="C2834" s="11">
        <v>8</v>
      </c>
      <c r="D2834" s="11">
        <v>10</v>
      </c>
      <c r="E2834" s="11">
        <v>0</v>
      </c>
      <c r="F2834" s="11">
        <v>0</v>
      </c>
    </row>
    <row r="2835" x14ac:dyDescent="0.3">
      <c r="A2835" s="265">
        <v>104101857</v>
      </c>
      <c r="B2835" s="265" t="s">
        <v>3415</v>
      </c>
      <c r="C2835" s="11">
        <v>8</v>
      </c>
      <c r="D2835" s="11">
        <v>10</v>
      </c>
      <c r="E2835" s="11">
        <v>0</v>
      </c>
      <c r="F2835" s="11">
        <v>0</v>
      </c>
    </row>
    <row r="2836" x14ac:dyDescent="0.3">
      <c r="A2836" s="265">
        <v>104101470</v>
      </c>
      <c r="B2836" s="265" t="s">
        <v>3416</v>
      </c>
      <c r="C2836" s="11">
        <v>8</v>
      </c>
      <c r="D2836" s="11">
        <v>10</v>
      </c>
      <c r="E2836" s="11">
        <v>0</v>
      </c>
      <c r="F2836" s="11">
        <v>0</v>
      </c>
    </row>
    <row r="2837" x14ac:dyDescent="0.3">
      <c r="A2837" s="265">
        <v>104101322</v>
      </c>
      <c r="B2837" s="265" t="s">
        <v>3417</v>
      </c>
      <c r="C2837" s="11">
        <v>8</v>
      </c>
      <c r="D2837" s="11">
        <v>10</v>
      </c>
      <c r="E2837" s="11">
        <v>0</v>
      </c>
      <c r="F2837" s="11">
        <v>0</v>
      </c>
    </row>
    <row r="2838" x14ac:dyDescent="0.3">
      <c r="A2838" s="265">
        <v>104502350</v>
      </c>
      <c r="B2838" s="265" t="s">
        <v>3418</v>
      </c>
      <c r="C2838" s="11">
        <v>8</v>
      </c>
      <c r="D2838" s="11">
        <v>10</v>
      </c>
      <c r="E2838" s="11">
        <v>0</v>
      </c>
      <c r="F2838" s="11">
        <v>0</v>
      </c>
    </row>
    <row r="2839" x14ac:dyDescent="0.3">
      <c r="A2839" s="265">
        <v>104101160</v>
      </c>
      <c r="B2839" s="265" t="s">
        <v>3419</v>
      </c>
      <c r="C2839" s="11">
        <v>8</v>
      </c>
      <c r="D2839" s="11">
        <v>10</v>
      </c>
      <c r="E2839" s="11">
        <v>0</v>
      </c>
      <c r="F2839" s="11">
        <v>0</v>
      </c>
    </row>
    <row r="2840" x14ac:dyDescent="0.3">
      <c r="A2840" s="265">
        <v>104502513</v>
      </c>
      <c r="B2840" s="265" t="s">
        <v>3420</v>
      </c>
      <c r="C2840" s="11">
        <v>8</v>
      </c>
      <c r="D2840" s="11">
        <v>10</v>
      </c>
      <c r="E2840" s="11">
        <v>0</v>
      </c>
      <c r="F2840" s="11">
        <v>0</v>
      </c>
    </row>
    <row r="2841" x14ac:dyDescent="0.3">
      <c r="A2841" s="265">
        <v>104101496</v>
      </c>
      <c r="B2841" s="265" t="s">
        <v>3421</v>
      </c>
      <c r="C2841" s="11">
        <v>8</v>
      </c>
      <c r="D2841" s="11">
        <v>10</v>
      </c>
      <c r="E2841" s="11">
        <v>0</v>
      </c>
      <c r="F2841" s="11">
        <v>0</v>
      </c>
    </row>
    <row r="2842" x14ac:dyDescent="0.3">
      <c r="A2842" s="265">
        <v>104101348</v>
      </c>
      <c r="B2842" s="265" t="s">
        <v>3422</v>
      </c>
      <c r="C2842" s="11">
        <v>8</v>
      </c>
      <c r="D2842" s="11">
        <v>10</v>
      </c>
      <c r="E2842" s="11">
        <v>0</v>
      </c>
      <c r="F2842" s="11">
        <v>0</v>
      </c>
    </row>
    <row r="2843" x14ac:dyDescent="0.3">
      <c r="A2843" s="265">
        <v>104101698</v>
      </c>
      <c r="B2843" s="265" t="s">
        <v>3423</v>
      </c>
      <c r="C2843" s="11">
        <v>8</v>
      </c>
      <c r="D2843" s="11">
        <v>10</v>
      </c>
      <c r="E2843" s="11">
        <v>0</v>
      </c>
      <c r="F2843" s="11">
        <v>0</v>
      </c>
    </row>
    <row r="2844" x14ac:dyDescent="0.3">
      <c r="A2844" s="265">
        <v>104101827</v>
      </c>
      <c r="B2844" s="265" t="s">
        <v>3424</v>
      </c>
      <c r="C2844" s="11">
        <v>8</v>
      </c>
      <c r="D2844" s="11">
        <v>10</v>
      </c>
      <c r="E2844" s="11">
        <v>0</v>
      </c>
      <c r="F2844" s="11">
        <v>0</v>
      </c>
    </row>
    <row r="2845" x14ac:dyDescent="0.3">
      <c r="A2845" s="265">
        <v>104502415</v>
      </c>
      <c r="B2845" s="265" t="s">
        <v>3425</v>
      </c>
      <c r="C2845" s="11">
        <v>8</v>
      </c>
      <c r="D2845" s="11">
        <v>10</v>
      </c>
      <c r="E2845" s="11">
        <v>0</v>
      </c>
      <c r="F2845" s="11">
        <v>0</v>
      </c>
    </row>
    <row r="2846" x14ac:dyDescent="0.3">
      <c r="A2846" s="265">
        <v>104502494</v>
      </c>
      <c r="B2846" s="265" t="s">
        <v>3426</v>
      </c>
      <c r="C2846" s="11">
        <v>8</v>
      </c>
      <c r="D2846" s="11">
        <v>10</v>
      </c>
      <c r="E2846" s="11">
        <v>0</v>
      </c>
      <c r="F2846" s="11">
        <v>0</v>
      </c>
    </row>
    <row r="2847" x14ac:dyDescent="0.3">
      <c r="A2847" s="265">
        <v>104101750</v>
      </c>
      <c r="B2847" s="265" t="s">
        <v>3427</v>
      </c>
      <c r="C2847" s="11">
        <v>8</v>
      </c>
      <c r="D2847" s="11">
        <v>10</v>
      </c>
      <c r="E2847" s="11">
        <v>0</v>
      </c>
      <c r="F2847" s="11">
        <v>0</v>
      </c>
    </row>
    <row r="2848" x14ac:dyDescent="0.3">
      <c r="A2848" s="265">
        <v>104101697</v>
      </c>
      <c r="B2848" s="265" t="s">
        <v>3428</v>
      </c>
      <c r="C2848" s="11">
        <v>8</v>
      </c>
      <c r="D2848" s="11">
        <v>10</v>
      </c>
      <c r="E2848" s="11">
        <v>0</v>
      </c>
      <c r="F2848" s="11">
        <v>0</v>
      </c>
    </row>
    <row r="2849" x14ac:dyDescent="0.3">
      <c r="A2849" s="265">
        <v>104101826</v>
      </c>
      <c r="B2849" s="265" t="s">
        <v>3429</v>
      </c>
      <c r="C2849" s="11">
        <v>8</v>
      </c>
      <c r="D2849" s="11">
        <v>10</v>
      </c>
      <c r="E2849" s="11">
        <v>0</v>
      </c>
      <c r="F2849" s="11">
        <v>0</v>
      </c>
    </row>
    <row r="2850" x14ac:dyDescent="0.3">
      <c r="A2850" s="265">
        <v>312101013</v>
      </c>
      <c r="B2850" s="265" t="s">
        <v>591</v>
      </c>
      <c r="C2850" s="11">
        <v>18</v>
      </c>
      <c r="D2850" s="11">
        <v>10</v>
      </c>
      <c r="E2850" s="11">
        <v>0</v>
      </c>
      <c r="F2850" s="11">
        <v>0</v>
      </c>
    </row>
    <row r="2851" x14ac:dyDescent="0.3">
      <c r="A2851" s="265">
        <v>205104017</v>
      </c>
      <c r="B2851" s="265" t="s">
        <v>529</v>
      </c>
      <c r="C2851" s="11">
        <v>13</v>
      </c>
      <c r="D2851" s="11">
        <v>10</v>
      </c>
      <c r="E2851" s="11">
        <v>0</v>
      </c>
      <c r="F2851" s="11">
        <v>0</v>
      </c>
    </row>
    <row r="2852" x14ac:dyDescent="0.3">
      <c r="A2852" s="265">
        <v>205103018</v>
      </c>
      <c r="B2852" s="265" t="s">
        <v>530</v>
      </c>
      <c r="C2852" s="11">
        <v>13</v>
      </c>
      <c r="D2852" s="11">
        <v>10</v>
      </c>
      <c r="E2852" s="11">
        <v>0</v>
      </c>
      <c r="F2852" s="11">
        <v>0</v>
      </c>
    </row>
    <row r="2853" x14ac:dyDescent="0.3">
      <c r="A2853" s="265">
        <v>101405002</v>
      </c>
      <c r="B2853" s="265" t="s">
        <v>3430</v>
      </c>
      <c r="C2853" s="11">
        <v>5</v>
      </c>
      <c r="D2853" s="11">
        <v>10</v>
      </c>
      <c r="E2853" s="11">
        <v>0</v>
      </c>
      <c r="F2853" s="11">
        <v>0</v>
      </c>
    </row>
    <row r="2854" x14ac:dyDescent="0.3">
      <c r="A2854" s="265">
        <v>202402049</v>
      </c>
      <c r="B2854" s="265" t="s">
        <v>3431</v>
      </c>
      <c r="C2854" s="11">
        <v>12</v>
      </c>
      <c r="D2854" s="11">
        <v>10</v>
      </c>
      <c r="E2854" s="11">
        <v>0</v>
      </c>
      <c r="F2854" s="11">
        <v>0</v>
      </c>
    </row>
    <row r="2855" x14ac:dyDescent="0.3">
      <c r="A2855" s="265">
        <v>202202033</v>
      </c>
      <c r="B2855" s="265" t="s">
        <v>3432</v>
      </c>
      <c r="C2855" s="11">
        <v>12</v>
      </c>
      <c r="D2855" s="11">
        <v>10</v>
      </c>
      <c r="E2855" s="11">
        <v>0</v>
      </c>
      <c r="F2855" s="11">
        <v>0</v>
      </c>
    </row>
    <row r="2856" x14ac:dyDescent="0.3">
      <c r="A2856" s="265">
        <v>202302046</v>
      </c>
      <c r="B2856" s="265" t="s">
        <v>3433</v>
      </c>
      <c r="C2856" s="11">
        <v>12</v>
      </c>
      <c r="D2856" s="11">
        <v>10</v>
      </c>
      <c r="E2856" s="11">
        <v>0</v>
      </c>
      <c r="F2856" s="11">
        <v>0</v>
      </c>
    </row>
    <row r="2857" x14ac:dyDescent="0.3">
      <c r="A2857" s="265">
        <v>202202031</v>
      </c>
      <c r="B2857" s="265" t="s">
        <v>3434</v>
      </c>
      <c r="C2857" s="11">
        <v>12</v>
      </c>
      <c r="D2857" s="11">
        <v>10</v>
      </c>
      <c r="E2857" s="11">
        <v>0</v>
      </c>
      <c r="F2857" s="11">
        <v>0</v>
      </c>
    </row>
    <row r="2858" x14ac:dyDescent="0.3">
      <c r="A2858" s="265">
        <v>104101970</v>
      </c>
      <c r="B2858" s="265" t="s">
        <v>3435</v>
      </c>
      <c r="C2858" s="11">
        <v>8</v>
      </c>
      <c r="D2858" s="11">
        <v>10</v>
      </c>
      <c r="E2858" s="11">
        <v>0</v>
      </c>
      <c r="F2858" s="11">
        <v>0</v>
      </c>
    </row>
    <row r="2859" x14ac:dyDescent="0.3">
      <c r="A2859" s="265">
        <v>104502475</v>
      </c>
      <c r="B2859" s="265" t="s">
        <v>3436</v>
      </c>
      <c r="C2859" s="11">
        <v>8</v>
      </c>
      <c r="D2859" s="11">
        <v>10</v>
      </c>
      <c r="E2859" s="11">
        <v>0</v>
      </c>
      <c r="F2859" s="11">
        <v>0</v>
      </c>
    </row>
    <row r="2860" x14ac:dyDescent="0.3">
      <c r="A2860" s="265">
        <v>104502577</v>
      </c>
      <c r="B2860" s="265" t="s">
        <v>3437</v>
      </c>
      <c r="C2860" s="11">
        <v>8</v>
      </c>
      <c r="D2860" s="11">
        <v>10</v>
      </c>
      <c r="E2860" s="11">
        <v>0</v>
      </c>
      <c r="F2860" s="11">
        <v>0</v>
      </c>
    </row>
    <row r="2861" x14ac:dyDescent="0.3">
      <c r="A2861" s="265">
        <v>104101578</v>
      </c>
      <c r="B2861" s="265" t="s">
        <v>3438</v>
      </c>
      <c r="C2861" s="11">
        <v>8</v>
      </c>
      <c r="D2861" s="11">
        <v>10</v>
      </c>
      <c r="E2861" s="11">
        <v>0</v>
      </c>
      <c r="F2861" s="11">
        <v>0</v>
      </c>
    </row>
    <row r="2862" x14ac:dyDescent="0.3">
      <c r="A2862" s="265">
        <v>103101144</v>
      </c>
      <c r="B2862" s="265" t="s">
        <v>3439</v>
      </c>
      <c r="C2862" s="11">
        <v>8</v>
      </c>
      <c r="D2862" s="11">
        <v>10</v>
      </c>
      <c r="E2862" s="11">
        <v>0</v>
      </c>
      <c r="F2862" s="11">
        <v>0</v>
      </c>
    </row>
    <row r="2863" x14ac:dyDescent="0.3">
      <c r="A2863" s="265">
        <v>101301015</v>
      </c>
      <c r="B2863" s="265" t="s">
        <v>3440</v>
      </c>
      <c r="C2863" s="11">
        <v>2</v>
      </c>
      <c r="D2863" s="11">
        <v>10</v>
      </c>
      <c r="E2863" s="11">
        <v>0</v>
      </c>
      <c r="F2863" s="11">
        <v>0</v>
      </c>
    </row>
    <row r="2864" x14ac:dyDescent="0.3">
      <c r="A2864" s="265">
        <v>104101764</v>
      </c>
      <c r="B2864" s="265" t="s">
        <v>3441</v>
      </c>
      <c r="C2864" s="11">
        <v>8</v>
      </c>
      <c r="D2864" s="11">
        <v>10</v>
      </c>
      <c r="E2864" s="11">
        <v>0</v>
      </c>
      <c r="F2864" s="11">
        <v>0</v>
      </c>
    </row>
    <row r="2865" x14ac:dyDescent="0.3">
      <c r="A2865" s="265">
        <v>506101014</v>
      </c>
      <c r="B2865" s="265" t="s">
        <v>940</v>
      </c>
      <c r="C2865" s="11">
        <v>40</v>
      </c>
      <c r="D2865" s="11">
        <v>10</v>
      </c>
      <c r="E2865" s="11">
        <v>0</v>
      </c>
      <c r="F2865" s="11">
        <v>0</v>
      </c>
    </row>
    <row r="2866" x14ac:dyDescent="0.3">
      <c r="A2866" s="265">
        <v>104101915</v>
      </c>
      <c r="B2866" s="265" t="s">
        <v>3442</v>
      </c>
      <c r="C2866" s="11">
        <v>8</v>
      </c>
      <c r="D2866" s="11">
        <v>10</v>
      </c>
      <c r="E2866" s="11">
        <v>0</v>
      </c>
      <c r="F2866" s="11">
        <v>0</v>
      </c>
    </row>
    <row r="2867" x14ac:dyDescent="0.3">
      <c r="A2867" s="265">
        <v>101402015</v>
      </c>
      <c r="B2867" s="265" t="s">
        <v>3443</v>
      </c>
      <c r="C2867" s="11">
        <v>9</v>
      </c>
      <c r="D2867" s="11">
        <v>10</v>
      </c>
      <c r="E2867" s="11">
        <v>0</v>
      </c>
      <c r="F2867" s="11">
        <v>5</v>
      </c>
    </row>
    <row r="2868" x14ac:dyDescent="0.3">
      <c r="A2868" s="265">
        <v>310104034</v>
      </c>
      <c r="B2868" s="265" t="s">
        <v>545</v>
      </c>
      <c r="C2868" s="11">
        <v>14</v>
      </c>
      <c r="D2868" s="11">
        <v>10</v>
      </c>
      <c r="E2868" s="11">
        <v>0</v>
      </c>
      <c r="F2868" s="11">
        <v>0</v>
      </c>
    </row>
    <row r="2869" x14ac:dyDescent="0.3">
      <c r="A2869" s="265">
        <v>104502519</v>
      </c>
      <c r="B2869" s="265" t="s">
        <v>3444</v>
      </c>
      <c r="C2869" s="11">
        <v>8</v>
      </c>
      <c r="D2869" s="11">
        <v>10</v>
      </c>
      <c r="E2869" s="11">
        <v>0</v>
      </c>
      <c r="F2869" s="11">
        <v>0</v>
      </c>
    </row>
    <row r="2870" x14ac:dyDescent="0.3">
      <c r="A2870" s="265">
        <v>311201007</v>
      </c>
      <c r="B2870" s="265" t="s">
        <v>917</v>
      </c>
      <c r="C2870" s="11">
        <v>25</v>
      </c>
      <c r="D2870" s="11">
        <v>10</v>
      </c>
      <c r="E2870" s="11">
        <v>0</v>
      </c>
      <c r="F2870" s="11">
        <v>0</v>
      </c>
    </row>
    <row r="2871" x14ac:dyDescent="0.3">
      <c r="A2871" s="265">
        <v>311101001</v>
      </c>
      <c r="B2871" s="265" t="s">
        <v>395</v>
      </c>
      <c r="C2871" s="11">
        <v>27</v>
      </c>
      <c r="D2871" s="11">
        <v>10</v>
      </c>
      <c r="E2871" s="11">
        <v>0</v>
      </c>
      <c r="F2871" s="11">
        <v>1</v>
      </c>
    </row>
    <row r="2872" x14ac:dyDescent="0.3">
      <c r="A2872" s="265">
        <v>701303070</v>
      </c>
      <c r="B2872" s="265" t="s">
        <v>686</v>
      </c>
      <c r="C2872" s="11">
        <v>19</v>
      </c>
      <c r="D2872" s="11">
        <v>10</v>
      </c>
      <c r="E2872" s="11">
        <v>0</v>
      </c>
      <c r="F2872" s="11">
        <v>0</v>
      </c>
    </row>
    <row r="2873" x14ac:dyDescent="0.3">
      <c r="A2873" s="265">
        <v>701303038</v>
      </c>
      <c r="B2873" s="265" t="s">
        <v>670</v>
      </c>
      <c r="C2873" s="11">
        <v>19</v>
      </c>
      <c r="D2873" s="11">
        <v>10</v>
      </c>
      <c r="E2873" s="11">
        <v>0</v>
      </c>
      <c r="F2873" s="11">
        <v>0</v>
      </c>
    </row>
    <row r="2874" x14ac:dyDescent="0.3">
      <c r="A2874" s="265">
        <v>603401020</v>
      </c>
      <c r="B2874" s="265" t="s">
        <v>619</v>
      </c>
      <c r="C2874" s="11">
        <v>19</v>
      </c>
      <c r="D2874" s="11">
        <v>10</v>
      </c>
      <c r="E2874" s="11">
        <v>0</v>
      </c>
      <c r="F2874" s="11">
        <v>0</v>
      </c>
    </row>
    <row r="2875" x14ac:dyDescent="0.3">
      <c r="A2875" s="265">
        <v>701303040</v>
      </c>
      <c r="B2875" s="265" t="s">
        <v>672</v>
      </c>
      <c r="C2875" s="11">
        <v>19</v>
      </c>
      <c r="D2875" s="11">
        <v>10</v>
      </c>
      <c r="E2875" s="11">
        <v>0</v>
      </c>
      <c r="F2875" s="11">
        <v>0</v>
      </c>
    </row>
    <row r="2876" x14ac:dyDescent="0.3">
      <c r="A2876" s="265">
        <v>701303039</v>
      </c>
      <c r="B2876" s="265" t="s">
        <v>671</v>
      </c>
      <c r="C2876" s="11">
        <v>19</v>
      </c>
      <c r="D2876" s="11">
        <v>10</v>
      </c>
      <c r="E2876" s="11">
        <v>0</v>
      </c>
      <c r="F2876" s="11">
        <v>0</v>
      </c>
    </row>
    <row r="2877" x14ac:dyDescent="0.3">
      <c r="A2877" s="265">
        <v>104101111</v>
      </c>
      <c r="B2877" s="265" t="s">
        <v>3445</v>
      </c>
      <c r="C2877" s="11">
        <v>8</v>
      </c>
      <c r="D2877" s="11">
        <v>10</v>
      </c>
      <c r="E2877" s="11">
        <v>0</v>
      </c>
      <c r="F2877" s="11">
        <v>0</v>
      </c>
    </row>
    <row r="2878" x14ac:dyDescent="0.3">
      <c r="A2878" s="265">
        <v>104101863</v>
      </c>
      <c r="B2878" s="265" t="s">
        <v>3446</v>
      </c>
      <c r="C2878" s="11">
        <v>8</v>
      </c>
      <c r="D2878" s="11">
        <v>10</v>
      </c>
      <c r="E2878" s="11">
        <v>0</v>
      </c>
      <c r="F2878" s="11">
        <v>0</v>
      </c>
    </row>
    <row r="2879" x14ac:dyDescent="0.3">
      <c r="A2879" s="265">
        <v>104502031</v>
      </c>
      <c r="B2879" s="265" t="s">
        <v>3447</v>
      </c>
      <c r="C2879" s="11">
        <v>8</v>
      </c>
      <c r="D2879" s="11">
        <v>10</v>
      </c>
      <c r="E2879" s="11">
        <v>0</v>
      </c>
      <c r="F2879" s="11">
        <v>0</v>
      </c>
    </row>
    <row r="2880" x14ac:dyDescent="0.3">
      <c r="A2880" s="265">
        <v>104101472</v>
      </c>
      <c r="B2880" s="265" t="s">
        <v>3448</v>
      </c>
      <c r="C2880" s="11">
        <v>8</v>
      </c>
      <c r="D2880" s="11">
        <v>10</v>
      </c>
      <c r="E2880" s="11">
        <v>0</v>
      </c>
      <c r="F2880" s="11">
        <v>0</v>
      </c>
    </row>
    <row r="2881" x14ac:dyDescent="0.3">
      <c r="A2881" s="265">
        <v>104101324</v>
      </c>
      <c r="B2881" s="265" t="s">
        <v>3449</v>
      </c>
      <c r="C2881" s="11">
        <v>8</v>
      </c>
      <c r="D2881" s="11">
        <v>10</v>
      </c>
      <c r="E2881" s="11">
        <v>0</v>
      </c>
      <c r="F2881" s="11">
        <v>0</v>
      </c>
    </row>
    <row r="2882" x14ac:dyDescent="0.3">
      <c r="A2882" s="265">
        <v>104502122</v>
      </c>
      <c r="B2882" s="265" t="s">
        <v>3450</v>
      </c>
      <c r="C2882" s="11">
        <v>8</v>
      </c>
      <c r="D2882" s="11">
        <v>10</v>
      </c>
      <c r="E2882" s="11">
        <v>0</v>
      </c>
      <c r="F2882" s="11">
        <v>0</v>
      </c>
    </row>
    <row r="2883" x14ac:dyDescent="0.3">
      <c r="A2883" s="265">
        <v>104502121</v>
      </c>
      <c r="B2883" s="265" t="s">
        <v>3451</v>
      </c>
      <c r="C2883" s="11">
        <v>8</v>
      </c>
      <c r="D2883" s="11">
        <v>10</v>
      </c>
      <c r="E2883" s="11">
        <v>0</v>
      </c>
      <c r="F2883" s="11">
        <v>0</v>
      </c>
    </row>
    <row r="2884" x14ac:dyDescent="0.3">
      <c r="A2884" s="265">
        <v>104101962</v>
      </c>
      <c r="B2884" s="265" t="s">
        <v>3452</v>
      </c>
      <c r="C2884" s="11">
        <v>8</v>
      </c>
      <c r="D2884" s="11">
        <v>10</v>
      </c>
      <c r="E2884" s="11">
        <v>0</v>
      </c>
      <c r="F2884" s="11">
        <v>0</v>
      </c>
    </row>
    <row r="2885" x14ac:dyDescent="0.3">
      <c r="A2885" s="265">
        <v>104101650</v>
      </c>
      <c r="B2885" s="265" t="s">
        <v>3453</v>
      </c>
      <c r="C2885" s="11">
        <v>8</v>
      </c>
      <c r="D2885" s="11">
        <v>10</v>
      </c>
      <c r="E2885" s="11">
        <v>0</v>
      </c>
      <c r="F2885" s="11">
        <v>0</v>
      </c>
    </row>
    <row r="2886" x14ac:dyDescent="0.3">
      <c r="A2886" s="265">
        <v>104101652</v>
      </c>
      <c r="B2886" s="265" t="s">
        <v>3454</v>
      </c>
      <c r="C2886" s="11">
        <v>8</v>
      </c>
      <c r="D2886" s="11">
        <v>10</v>
      </c>
      <c r="E2886" s="11">
        <v>0</v>
      </c>
      <c r="F2886" s="11">
        <v>0</v>
      </c>
    </row>
    <row r="2887" x14ac:dyDescent="0.3">
      <c r="A2887" s="265">
        <v>104101653</v>
      </c>
      <c r="B2887" s="265" t="s">
        <v>3455</v>
      </c>
      <c r="C2887" s="11">
        <v>8</v>
      </c>
      <c r="D2887" s="11">
        <v>10</v>
      </c>
      <c r="E2887" s="11">
        <v>0</v>
      </c>
      <c r="F2887" s="11">
        <v>0</v>
      </c>
    </row>
    <row r="2888" x14ac:dyDescent="0.3">
      <c r="A2888" s="265">
        <v>104101651</v>
      </c>
      <c r="B2888" s="265" t="s">
        <v>3456</v>
      </c>
      <c r="C2888" s="11">
        <v>8</v>
      </c>
      <c r="D2888" s="11">
        <v>10</v>
      </c>
      <c r="E2888" s="11">
        <v>0</v>
      </c>
      <c r="F2888" s="11">
        <v>0</v>
      </c>
    </row>
    <row r="2889" x14ac:dyDescent="0.3">
      <c r="A2889" s="265">
        <v>104502032</v>
      </c>
      <c r="B2889" s="265" t="s">
        <v>3457</v>
      </c>
      <c r="C2889" s="11">
        <v>8</v>
      </c>
      <c r="D2889" s="11">
        <v>10</v>
      </c>
      <c r="E2889" s="11">
        <v>0</v>
      </c>
      <c r="F2889" s="11">
        <v>0</v>
      </c>
    </row>
    <row r="2890" x14ac:dyDescent="0.3">
      <c r="A2890" s="265">
        <v>104101161</v>
      </c>
      <c r="B2890" s="265" t="s">
        <v>3458</v>
      </c>
      <c r="C2890" s="11">
        <v>8</v>
      </c>
      <c r="D2890" s="11">
        <v>10</v>
      </c>
      <c r="E2890" s="11">
        <v>0</v>
      </c>
      <c r="F2890" s="11">
        <v>0</v>
      </c>
    </row>
    <row r="2891" x14ac:dyDescent="0.3">
      <c r="A2891" s="265">
        <v>104101963</v>
      </c>
      <c r="B2891" s="265" t="s">
        <v>3459</v>
      </c>
      <c r="C2891" s="11">
        <v>8</v>
      </c>
      <c r="D2891" s="11">
        <v>10</v>
      </c>
      <c r="E2891" s="11">
        <v>0</v>
      </c>
      <c r="F2891" s="11">
        <v>0</v>
      </c>
    </row>
    <row r="2892" x14ac:dyDescent="0.3">
      <c r="A2892" s="265">
        <v>104502124</v>
      </c>
      <c r="B2892" s="265" t="s">
        <v>3460</v>
      </c>
      <c r="C2892" s="11">
        <v>8</v>
      </c>
      <c r="D2892" s="11">
        <v>10</v>
      </c>
      <c r="E2892" s="11">
        <v>0</v>
      </c>
      <c r="F2892" s="11">
        <v>0</v>
      </c>
    </row>
    <row r="2893" x14ac:dyDescent="0.3">
      <c r="A2893" s="265">
        <v>104502123</v>
      </c>
      <c r="B2893" s="265" t="s">
        <v>3461</v>
      </c>
      <c r="C2893" s="11">
        <v>8</v>
      </c>
      <c r="D2893" s="11">
        <v>10</v>
      </c>
      <c r="E2893" s="11">
        <v>0</v>
      </c>
      <c r="F2893" s="11">
        <v>0</v>
      </c>
    </row>
    <row r="2894" x14ac:dyDescent="0.3">
      <c r="A2894" s="265">
        <v>701304005</v>
      </c>
      <c r="B2894" s="265" t="s">
        <v>692</v>
      </c>
      <c r="C2894" s="11">
        <v>19</v>
      </c>
      <c r="D2894" s="11">
        <v>10</v>
      </c>
      <c r="E2894" s="11">
        <v>0</v>
      </c>
      <c r="F2894" s="11">
        <v>0</v>
      </c>
    </row>
    <row r="2895" x14ac:dyDescent="0.3">
      <c r="A2895" s="265">
        <v>302203031</v>
      </c>
      <c r="B2895" s="265" t="s">
        <v>1132</v>
      </c>
      <c r="C2895" s="11">
        <v>35</v>
      </c>
      <c r="D2895" s="11">
        <v>10</v>
      </c>
      <c r="E2895" s="11">
        <v>0</v>
      </c>
      <c r="F2895" s="11">
        <v>0</v>
      </c>
    </row>
    <row r="2896" x14ac:dyDescent="0.3">
      <c r="A2896" s="265">
        <v>101201025</v>
      </c>
      <c r="B2896" s="265" t="s">
        <v>3462</v>
      </c>
      <c r="C2896" s="11">
        <v>5</v>
      </c>
      <c r="D2896" s="11">
        <v>10</v>
      </c>
      <c r="E2896" s="11">
        <v>0</v>
      </c>
      <c r="F2896" s="11">
        <v>0</v>
      </c>
    </row>
    <row r="2897" x14ac:dyDescent="0.3">
      <c r="A2897" s="265">
        <v>502101117</v>
      </c>
      <c r="B2897" s="265" t="s">
        <v>998</v>
      </c>
      <c r="C2897" s="11">
        <v>30</v>
      </c>
      <c r="D2897" s="11">
        <v>10</v>
      </c>
      <c r="E2897" s="11">
        <v>0</v>
      </c>
      <c r="F2897" s="11">
        <v>0</v>
      </c>
    </row>
    <row r="2898" x14ac:dyDescent="0.3">
      <c r="A2898" s="265">
        <v>101105003</v>
      </c>
      <c r="B2898" s="265" t="s">
        <v>3463</v>
      </c>
      <c r="C2898" s="11">
        <v>6</v>
      </c>
      <c r="D2898" s="11">
        <v>10</v>
      </c>
      <c r="E2898" s="11">
        <v>0</v>
      </c>
      <c r="F2898" s="11">
        <v>0</v>
      </c>
    </row>
    <row r="2899" x14ac:dyDescent="0.3">
      <c r="A2899" s="265">
        <v>310102023</v>
      </c>
      <c r="B2899" s="265" t="s">
        <v>715</v>
      </c>
      <c r="C2899" s="11">
        <v>20</v>
      </c>
      <c r="D2899" s="11">
        <v>10</v>
      </c>
      <c r="E2899" s="11">
        <v>0</v>
      </c>
      <c r="F2899" s="11">
        <v>0</v>
      </c>
    </row>
    <row r="2900" x14ac:dyDescent="0.3">
      <c r="A2900" s="265">
        <v>101301016</v>
      </c>
      <c r="B2900" s="265" t="s">
        <v>3464</v>
      </c>
      <c r="C2900" s="11">
        <v>2</v>
      </c>
      <c r="D2900" s="11">
        <v>10</v>
      </c>
      <c r="E2900" s="11">
        <v>0</v>
      </c>
      <c r="F2900" s="11">
        <v>0</v>
      </c>
    </row>
    <row r="2901" x14ac:dyDescent="0.3">
      <c r="A2901" s="265">
        <v>506101007</v>
      </c>
      <c r="B2901" s="265" t="s">
        <v>937</v>
      </c>
      <c r="C2901" s="11">
        <v>40</v>
      </c>
      <c r="D2901" s="11">
        <v>10</v>
      </c>
      <c r="E2901" s="11">
        <v>0</v>
      </c>
      <c r="F2901" s="11">
        <v>0</v>
      </c>
    </row>
    <row r="2902" x14ac:dyDescent="0.3">
      <c r="A2902" s="265">
        <v>506101008</v>
      </c>
      <c r="B2902" s="265" t="s">
        <v>938</v>
      </c>
      <c r="C2902" s="11">
        <v>40</v>
      </c>
      <c r="D2902" s="11">
        <v>10</v>
      </c>
      <c r="E2902" s="11">
        <v>0</v>
      </c>
      <c r="F2902" s="11">
        <v>0</v>
      </c>
    </row>
    <row r="2903" x14ac:dyDescent="0.3">
      <c r="A2903" s="265">
        <v>506102009</v>
      </c>
      <c r="B2903" s="265" t="s">
        <v>947</v>
      </c>
      <c r="C2903" s="11">
        <v>40</v>
      </c>
      <c r="D2903" s="11">
        <v>10</v>
      </c>
      <c r="E2903" s="11">
        <v>0</v>
      </c>
      <c r="F2903" s="11">
        <v>0</v>
      </c>
    </row>
    <row r="2904" x14ac:dyDescent="0.3">
      <c r="A2904" s="265">
        <v>104101570</v>
      </c>
      <c r="B2904" s="265" t="s">
        <v>3465</v>
      </c>
      <c r="C2904" s="11">
        <v>8</v>
      </c>
      <c r="D2904" s="11">
        <v>10</v>
      </c>
      <c r="E2904" s="11">
        <v>0</v>
      </c>
      <c r="F2904" s="11">
        <v>0</v>
      </c>
    </row>
    <row r="2905" x14ac:dyDescent="0.3">
      <c r="A2905" s="265">
        <v>104502523</v>
      </c>
      <c r="B2905" s="265" t="s">
        <v>3466</v>
      </c>
      <c r="C2905" s="11">
        <v>8</v>
      </c>
      <c r="D2905" s="11">
        <v>10</v>
      </c>
      <c r="E2905" s="11">
        <v>0</v>
      </c>
      <c r="F2905" s="11">
        <v>0</v>
      </c>
    </row>
    <row r="2906" x14ac:dyDescent="0.3">
      <c r="A2906" s="265">
        <v>104502451</v>
      </c>
      <c r="B2906" s="265" t="s">
        <v>3467</v>
      </c>
      <c r="C2906" s="11">
        <v>8</v>
      </c>
      <c r="D2906" s="11">
        <v>10</v>
      </c>
      <c r="E2906" s="11">
        <v>0</v>
      </c>
      <c r="F2906" s="11">
        <v>0</v>
      </c>
    </row>
    <row r="2907" x14ac:dyDescent="0.3">
      <c r="A2907" s="265">
        <v>104101112</v>
      </c>
      <c r="B2907" s="265" t="s">
        <v>3468</v>
      </c>
      <c r="C2907" s="11">
        <v>8</v>
      </c>
      <c r="D2907" s="11">
        <v>10</v>
      </c>
      <c r="E2907" s="11">
        <v>0</v>
      </c>
      <c r="F2907" s="11">
        <v>0</v>
      </c>
    </row>
    <row r="2908" x14ac:dyDescent="0.3">
      <c r="A2908" s="265">
        <v>103101120</v>
      </c>
      <c r="B2908" s="265" t="s">
        <v>3469</v>
      </c>
      <c r="C2908" s="11">
        <v>8</v>
      </c>
      <c r="D2908" s="11">
        <v>10</v>
      </c>
      <c r="E2908" s="11">
        <v>0</v>
      </c>
      <c r="F2908" s="11">
        <v>0</v>
      </c>
    </row>
    <row r="2909" x14ac:dyDescent="0.3">
      <c r="A2909" s="265">
        <v>104101187</v>
      </c>
      <c r="B2909" s="265" t="s">
        <v>3470</v>
      </c>
      <c r="C2909" s="11">
        <v>8</v>
      </c>
      <c r="D2909" s="11">
        <v>10</v>
      </c>
      <c r="E2909" s="11">
        <v>0</v>
      </c>
      <c r="F2909" s="11">
        <v>0</v>
      </c>
    </row>
    <row r="2910" x14ac:dyDescent="0.3">
      <c r="A2910" s="265">
        <v>104102020</v>
      </c>
      <c r="B2910" s="265" t="s">
        <v>3471</v>
      </c>
      <c r="C2910" s="11">
        <v>7</v>
      </c>
      <c r="D2910" s="11">
        <v>10</v>
      </c>
      <c r="E2910" s="11">
        <v>0</v>
      </c>
      <c r="F2910" s="11">
        <v>0</v>
      </c>
    </row>
    <row r="2911" x14ac:dyDescent="0.3">
      <c r="A2911" s="265">
        <v>104502490</v>
      </c>
      <c r="B2911" s="265" t="s">
        <v>3472</v>
      </c>
      <c r="C2911" s="11">
        <v>8</v>
      </c>
      <c r="D2911" s="11">
        <v>10</v>
      </c>
      <c r="E2911" s="11">
        <v>0</v>
      </c>
      <c r="F2911" s="11">
        <v>0</v>
      </c>
    </row>
    <row r="2912" x14ac:dyDescent="0.3">
      <c r="A2912" s="265">
        <v>104502463</v>
      </c>
      <c r="B2912" s="265" t="s">
        <v>3473</v>
      </c>
      <c r="C2912" s="11">
        <v>8</v>
      </c>
      <c r="D2912" s="11">
        <v>10</v>
      </c>
      <c r="E2912" s="11">
        <v>0</v>
      </c>
      <c r="F2912" s="11">
        <v>0</v>
      </c>
    </row>
    <row r="2913" x14ac:dyDescent="0.3">
      <c r="A2913" s="265">
        <v>104502511</v>
      </c>
      <c r="B2913" s="265" t="s">
        <v>3474</v>
      </c>
      <c r="C2913" s="11">
        <v>8</v>
      </c>
      <c r="D2913" s="11">
        <v>10</v>
      </c>
      <c r="E2913" s="11">
        <v>0</v>
      </c>
      <c r="F2913" s="11">
        <v>0</v>
      </c>
    </row>
    <row r="2914" x14ac:dyDescent="0.3">
      <c r="A2914" s="265">
        <v>104502509</v>
      </c>
      <c r="B2914" s="265" t="s">
        <v>3475</v>
      </c>
      <c r="C2914" s="11">
        <v>8</v>
      </c>
      <c r="D2914" s="11">
        <v>10</v>
      </c>
      <c r="E2914" s="11">
        <v>0</v>
      </c>
      <c r="F2914" s="11">
        <v>0</v>
      </c>
    </row>
    <row r="2915" x14ac:dyDescent="0.3">
      <c r="A2915" s="265">
        <v>104101720</v>
      </c>
      <c r="B2915" s="265" t="s">
        <v>3476</v>
      </c>
      <c r="C2915" s="11">
        <v>8</v>
      </c>
      <c r="D2915" s="11">
        <v>10</v>
      </c>
      <c r="E2915" s="11">
        <v>0</v>
      </c>
      <c r="F2915" s="11">
        <v>0</v>
      </c>
    </row>
    <row r="2916" x14ac:dyDescent="0.3">
      <c r="A2916" s="265">
        <v>104502351</v>
      </c>
      <c r="B2916" s="265" t="s">
        <v>3477</v>
      </c>
      <c r="C2916" s="11">
        <v>8</v>
      </c>
      <c r="D2916" s="11">
        <v>10</v>
      </c>
      <c r="E2916" s="11">
        <v>0</v>
      </c>
      <c r="F2916" s="11">
        <v>0</v>
      </c>
    </row>
    <row r="2917" x14ac:dyDescent="0.3">
      <c r="A2917" s="265">
        <v>104101113</v>
      </c>
      <c r="B2917" s="265" t="s">
        <v>3478</v>
      </c>
      <c r="C2917" s="11">
        <v>8</v>
      </c>
      <c r="D2917" s="11">
        <v>10</v>
      </c>
      <c r="E2917" s="11">
        <v>0</v>
      </c>
      <c r="F2917" s="11">
        <v>0</v>
      </c>
    </row>
    <row r="2918" x14ac:dyDescent="0.3">
      <c r="A2918" s="265">
        <v>104502521</v>
      </c>
      <c r="B2918" s="265" t="s">
        <v>3479</v>
      </c>
      <c r="C2918" s="11">
        <v>8</v>
      </c>
      <c r="D2918" s="11">
        <v>10</v>
      </c>
      <c r="E2918" s="11">
        <v>0</v>
      </c>
      <c r="F2918" s="11">
        <v>0</v>
      </c>
    </row>
    <row r="2919" x14ac:dyDescent="0.3">
      <c r="A2919" s="265">
        <v>104101159</v>
      </c>
      <c r="B2919" s="265" t="s">
        <v>3480</v>
      </c>
      <c r="C2919" s="11">
        <v>8</v>
      </c>
      <c r="D2919" s="11">
        <v>10</v>
      </c>
      <c r="E2919" s="11">
        <v>0</v>
      </c>
      <c r="F2919" s="11">
        <v>0</v>
      </c>
    </row>
    <row r="2920" x14ac:dyDescent="0.3">
      <c r="A2920" s="265">
        <v>104101347</v>
      </c>
      <c r="B2920" s="265" t="s">
        <v>3481</v>
      </c>
      <c r="C2920" s="11">
        <v>8</v>
      </c>
      <c r="D2920" s="11">
        <v>10</v>
      </c>
      <c r="E2920" s="11">
        <v>0</v>
      </c>
      <c r="F2920" s="11">
        <v>0</v>
      </c>
    </row>
    <row r="2921" x14ac:dyDescent="0.3">
      <c r="A2921" s="265">
        <v>104101703</v>
      </c>
      <c r="B2921" s="265" t="s">
        <v>3482</v>
      </c>
      <c r="C2921" s="11">
        <v>8</v>
      </c>
      <c r="D2921" s="11">
        <v>10</v>
      </c>
      <c r="E2921" s="11">
        <v>0</v>
      </c>
      <c r="F2921" s="11">
        <v>0</v>
      </c>
    </row>
    <row r="2922" x14ac:dyDescent="0.3">
      <c r="A2922" s="265">
        <v>104502550</v>
      </c>
      <c r="B2922" s="265" t="s">
        <v>3483</v>
      </c>
      <c r="C2922" s="11">
        <v>8</v>
      </c>
      <c r="D2922" s="11">
        <v>10</v>
      </c>
      <c r="E2922" s="11">
        <v>0</v>
      </c>
      <c r="F2922" s="11">
        <v>0</v>
      </c>
    </row>
    <row r="2923" x14ac:dyDescent="0.3">
      <c r="A2923" s="265">
        <v>104101126</v>
      </c>
      <c r="B2923" s="265" t="s">
        <v>3484</v>
      </c>
      <c r="C2923" s="11">
        <v>8</v>
      </c>
      <c r="D2923" s="11">
        <v>10</v>
      </c>
      <c r="E2923" s="11">
        <v>0</v>
      </c>
      <c r="F2923" s="11">
        <v>0</v>
      </c>
    </row>
    <row r="2924" x14ac:dyDescent="0.3">
      <c r="A2924" s="265">
        <v>104101479</v>
      </c>
      <c r="B2924" s="265" t="s">
        <v>3485</v>
      </c>
      <c r="C2924" s="11">
        <v>8</v>
      </c>
      <c r="D2924" s="11">
        <v>10</v>
      </c>
      <c r="E2924" s="11">
        <v>0</v>
      </c>
      <c r="F2924" s="11">
        <v>0</v>
      </c>
    </row>
    <row r="2925" x14ac:dyDescent="0.3">
      <c r="A2925" s="265">
        <v>304103005</v>
      </c>
      <c r="B2925" s="265" t="s">
        <v>1181</v>
      </c>
      <c r="C2925" s="11">
        <v>35</v>
      </c>
      <c r="D2925" s="11">
        <v>10</v>
      </c>
      <c r="E2925" s="11">
        <v>0</v>
      </c>
      <c r="F2925" s="11">
        <v>0</v>
      </c>
    </row>
    <row r="2926" x14ac:dyDescent="0.3">
      <c r="A2926" s="265">
        <v>503301002</v>
      </c>
      <c r="B2926" s="265" t="s">
        <v>928</v>
      </c>
      <c r="C2926" s="11">
        <v>36</v>
      </c>
      <c r="D2926" s="11">
        <v>10</v>
      </c>
      <c r="E2926" s="11">
        <v>0</v>
      </c>
      <c r="F2926" s="11">
        <v>0</v>
      </c>
    </row>
    <row r="2927" x14ac:dyDescent="0.3">
      <c r="A2927" s="265">
        <v>302101004</v>
      </c>
      <c r="B2927" s="265" t="s">
        <v>1113</v>
      </c>
      <c r="C2927" s="11">
        <v>35</v>
      </c>
      <c r="D2927" s="11">
        <v>10</v>
      </c>
      <c r="E2927" s="11">
        <v>0</v>
      </c>
      <c r="F2927" s="11">
        <v>0</v>
      </c>
    </row>
    <row r="2928" x14ac:dyDescent="0.3">
      <c r="A2928" s="265">
        <v>503201004</v>
      </c>
      <c r="B2928" s="265" t="s">
        <v>1196</v>
      </c>
      <c r="C2928" s="11">
        <v>36</v>
      </c>
      <c r="D2928" s="11">
        <v>10</v>
      </c>
      <c r="E2928" s="11">
        <v>0</v>
      </c>
      <c r="F2928" s="11">
        <v>0</v>
      </c>
    </row>
    <row r="2929" x14ac:dyDescent="0.3">
      <c r="A2929" s="265">
        <v>503201007</v>
      </c>
      <c r="B2929" s="265" t="s">
        <v>1199</v>
      </c>
      <c r="C2929" s="11">
        <v>36</v>
      </c>
      <c r="D2929" s="11">
        <v>10</v>
      </c>
      <c r="E2929" s="11">
        <v>0</v>
      </c>
      <c r="F2929" s="11">
        <v>0</v>
      </c>
    </row>
    <row r="2930" x14ac:dyDescent="0.3">
      <c r="A2930" s="265">
        <v>310101004</v>
      </c>
      <c r="B2930" s="265" t="s">
        <v>701</v>
      </c>
      <c r="C2930" s="11">
        <v>20</v>
      </c>
      <c r="D2930" s="11">
        <v>10</v>
      </c>
      <c r="E2930" s="11">
        <v>0</v>
      </c>
      <c r="F2930" s="11">
        <v>0</v>
      </c>
    </row>
    <row r="2931" x14ac:dyDescent="0.3">
      <c r="A2931" s="265">
        <v>310101005</v>
      </c>
      <c r="B2931" s="265" t="s">
        <v>702</v>
      </c>
      <c r="C2931" s="11">
        <v>20</v>
      </c>
      <c r="D2931" s="11">
        <v>10</v>
      </c>
      <c r="E2931" s="11">
        <v>0</v>
      </c>
      <c r="F2931" s="11">
        <v>0</v>
      </c>
    </row>
    <row r="2932" x14ac:dyDescent="0.3">
      <c r="A2932" s="265">
        <v>102102002</v>
      </c>
      <c r="B2932" s="265" t="s">
        <v>3486</v>
      </c>
      <c r="C2932" s="11">
        <v>9</v>
      </c>
      <c r="D2932" s="11">
        <v>10</v>
      </c>
      <c r="E2932" s="11">
        <v>0</v>
      </c>
      <c r="F2932" s="11">
        <v>5</v>
      </c>
    </row>
    <row r="2933" x14ac:dyDescent="0.3">
      <c r="A2933" s="265">
        <v>104201015</v>
      </c>
      <c r="B2933" s="265" t="s">
        <v>3487</v>
      </c>
      <c r="C2933" s="11">
        <v>9</v>
      </c>
      <c r="D2933" s="11">
        <v>10</v>
      </c>
      <c r="E2933" s="11">
        <v>0</v>
      </c>
      <c r="F2933" s="11">
        <v>5</v>
      </c>
    </row>
    <row r="2934" x14ac:dyDescent="0.3">
      <c r="A2934" s="265">
        <v>102102003</v>
      </c>
      <c r="B2934" s="265" t="s">
        <v>3488</v>
      </c>
      <c r="C2934" s="11">
        <v>9</v>
      </c>
      <c r="D2934" s="11">
        <v>10</v>
      </c>
      <c r="E2934" s="11">
        <v>0</v>
      </c>
      <c r="F2934" s="11">
        <v>5</v>
      </c>
    </row>
    <row r="2935" x14ac:dyDescent="0.3">
      <c r="A2935" s="265">
        <v>104201011</v>
      </c>
      <c r="B2935" s="265" t="s">
        <v>3489</v>
      </c>
      <c r="C2935" s="11">
        <v>9</v>
      </c>
      <c r="D2935" s="11">
        <v>10</v>
      </c>
      <c r="E2935" s="11">
        <v>0</v>
      </c>
      <c r="F2935" s="11">
        <v>5</v>
      </c>
    </row>
    <row r="2936" x14ac:dyDescent="0.3">
      <c r="A2936" s="265">
        <v>102102004</v>
      </c>
      <c r="B2936" s="265" t="s">
        <v>3490</v>
      </c>
      <c r="C2936" s="11">
        <v>9</v>
      </c>
      <c r="D2936" s="11">
        <v>10</v>
      </c>
      <c r="E2936" s="11">
        <v>0</v>
      </c>
      <c r="F2936" s="11">
        <v>5</v>
      </c>
    </row>
    <row r="2937" x14ac:dyDescent="0.3">
      <c r="A2937" s="265">
        <v>102102008</v>
      </c>
      <c r="B2937" s="265" t="s">
        <v>3491</v>
      </c>
      <c r="C2937" s="11">
        <v>9</v>
      </c>
      <c r="D2937" s="11">
        <v>10</v>
      </c>
      <c r="E2937" s="11">
        <v>0</v>
      </c>
      <c r="F2937" s="11">
        <v>5</v>
      </c>
    </row>
    <row r="2938" x14ac:dyDescent="0.3">
      <c r="A2938" s="265">
        <v>102102009</v>
      </c>
      <c r="B2938" s="265" t="s">
        <v>3492</v>
      </c>
      <c r="C2938" s="11">
        <v>9</v>
      </c>
      <c r="D2938" s="11">
        <v>10</v>
      </c>
      <c r="E2938" s="11">
        <v>0</v>
      </c>
      <c r="F2938" s="11">
        <v>5</v>
      </c>
    </row>
    <row r="2939" x14ac:dyDescent="0.3">
      <c r="A2939" s="265">
        <v>102102012</v>
      </c>
      <c r="B2939" s="265" t="s">
        <v>3493</v>
      </c>
      <c r="C2939" s="11">
        <v>9</v>
      </c>
      <c r="D2939" s="11">
        <v>10</v>
      </c>
      <c r="E2939" s="11">
        <v>0</v>
      </c>
      <c r="F2939" s="11">
        <v>5</v>
      </c>
    </row>
    <row r="2940" x14ac:dyDescent="0.3">
      <c r="A2940" s="265">
        <v>104201012</v>
      </c>
      <c r="B2940" s="265" t="s">
        <v>3494</v>
      </c>
      <c r="C2940" s="11">
        <v>9</v>
      </c>
      <c r="D2940" s="11">
        <v>10</v>
      </c>
      <c r="E2940" s="11">
        <v>0</v>
      </c>
      <c r="F2940" s="11">
        <v>5</v>
      </c>
    </row>
    <row r="2941" x14ac:dyDescent="0.3">
      <c r="A2941" s="265">
        <v>102102020</v>
      </c>
      <c r="B2941" s="265" t="s">
        <v>3495</v>
      </c>
      <c r="C2941" s="11">
        <v>9</v>
      </c>
      <c r="D2941" s="11">
        <v>10</v>
      </c>
      <c r="E2941" s="11">
        <v>0</v>
      </c>
      <c r="F2941" s="11">
        <v>5</v>
      </c>
    </row>
    <row r="2942" x14ac:dyDescent="0.3">
      <c r="A2942" s="265">
        <v>104201009</v>
      </c>
      <c r="B2942" s="265" t="s">
        <v>3496</v>
      </c>
      <c r="C2942" s="11">
        <v>9</v>
      </c>
      <c r="D2942" s="11">
        <v>10</v>
      </c>
      <c r="E2942" s="11">
        <v>0</v>
      </c>
      <c r="F2942" s="11">
        <v>5</v>
      </c>
    </row>
    <row r="2943" x14ac:dyDescent="0.3">
      <c r="A2943" s="265">
        <v>606202017</v>
      </c>
      <c r="B2943" s="265" t="s">
        <v>3497</v>
      </c>
      <c r="C2943" s="11">
        <v>15</v>
      </c>
      <c r="D2943" s="11">
        <v>10</v>
      </c>
      <c r="E2943" s="11">
        <v>1</v>
      </c>
      <c r="F2943" s="11">
        <v>0</v>
      </c>
    </row>
    <row r="2944" x14ac:dyDescent="0.3">
      <c r="A2944" s="265">
        <v>601301005</v>
      </c>
      <c r="B2944" s="265" t="s">
        <v>415</v>
      </c>
      <c r="C2944" s="11">
        <v>26</v>
      </c>
      <c r="D2944" s="11">
        <v>10</v>
      </c>
      <c r="E2944" s="11">
        <v>0</v>
      </c>
      <c r="F2944" s="11">
        <v>1</v>
      </c>
    </row>
    <row r="2945" x14ac:dyDescent="0.3">
      <c r="A2945" s="265">
        <v>605401032</v>
      </c>
      <c r="B2945" s="265" t="s">
        <v>3498</v>
      </c>
      <c r="C2945" s="11">
        <v>40</v>
      </c>
      <c r="D2945" s="11">
        <v>10</v>
      </c>
      <c r="E2945" s="11">
        <v>1</v>
      </c>
      <c r="F2945" s="11">
        <v>0</v>
      </c>
    </row>
    <row r="2946" x14ac:dyDescent="0.3">
      <c r="A2946" s="265">
        <v>605401007</v>
      </c>
      <c r="B2946" s="265" t="s">
        <v>3499</v>
      </c>
      <c r="C2946" s="11">
        <v>40</v>
      </c>
      <c r="D2946" s="11">
        <v>10</v>
      </c>
      <c r="E2946" s="11">
        <v>1</v>
      </c>
      <c r="F2946" s="11">
        <v>0</v>
      </c>
    </row>
    <row r="2947" x14ac:dyDescent="0.3">
      <c r="A2947" s="265">
        <v>605401005</v>
      </c>
      <c r="B2947" s="265" t="s">
        <v>3500</v>
      </c>
      <c r="C2947" s="11">
        <v>40</v>
      </c>
      <c r="D2947" s="11">
        <v>10</v>
      </c>
      <c r="E2947" s="11">
        <v>1</v>
      </c>
      <c r="F2947" s="11">
        <v>0</v>
      </c>
    </row>
    <row r="2948" x14ac:dyDescent="0.3">
      <c r="A2948" s="265">
        <v>605401006</v>
      </c>
      <c r="B2948" s="265" t="s">
        <v>3501</v>
      </c>
      <c r="C2948" s="11">
        <v>40</v>
      </c>
      <c r="D2948" s="11">
        <v>10</v>
      </c>
      <c r="E2948" s="11">
        <v>1</v>
      </c>
      <c r="F2948" s="11">
        <v>0</v>
      </c>
    </row>
    <row r="2949" x14ac:dyDescent="0.3">
      <c r="A2949" s="265">
        <v>302203005</v>
      </c>
      <c r="B2949" s="265" t="s">
        <v>1097</v>
      </c>
      <c r="C2949" s="11">
        <v>35</v>
      </c>
      <c r="D2949" s="11">
        <v>10</v>
      </c>
      <c r="E2949" s="11">
        <v>0</v>
      </c>
      <c r="F2949" s="11">
        <v>0</v>
      </c>
    </row>
    <row r="2950" x14ac:dyDescent="0.3">
      <c r="A2950" s="265">
        <v>304103020</v>
      </c>
      <c r="B2950" s="265" t="s">
        <v>1183</v>
      </c>
      <c r="C2950" s="11">
        <v>35</v>
      </c>
      <c r="D2950" s="11">
        <v>10</v>
      </c>
      <c r="E2950" s="11">
        <v>0</v>
      </c>
      <c r="F2950" s="11">
        <v>0</v>
      </c>
    </row>
    <row r="2951" x14ac:dyDescent="0.3">
      <c r="A2951" s="265">
        <v>302203007</v>
      </c>
      <c r="B2951" s="265" t="s">
        <v>1098</v>
      </c>
      <c r="C2951" s="11">
        <v>35</v>
      </c>
      <c r="D2951" s="11">
        <v>10</v>
      </c>
      <c r="E2951" s="11">
        <v>0</v>
      </c>
      <c r="F2951" s="11">
        <v>0</v>
      </c>
    </row>
    <row r="2952" x14ac:dyDescent="0.3">
      <c r="A2952" s="265">
        <v>308101037</v>
      </c>
      <c r="B2952" s="265" t="s">
        <v>487</v>
      </c>
      <c r="C2952" s="11">
        <v>12</v>
      </c>
      <c r="D2952" s="11">
        <v>10</v>
      </c>
      <c r="E2952" s="11">
        <v>0</v>
      </c>
      <c r="F2952" s="11">
        <v>0</v>
      </c>
    </row>
    <row r="2953" x14ac:dyDescent="0.3">
      <c r="A2953" s="265">
        <v>201101042</v>
      </c>
      <c r="B2953" s="265" t="s">
        <v>3502</v>
      </c>
      <c r="C2953" s="11">
        <v>11</v>
      </c>
      <c r="D2953" s="11">
        <v>10</v>
      </c>
      <c r="E2953" s="11">
        <v>0</v>
      </c>
      <c r="F2953" s="11">
        <v>0</v>
      </c>
    </row>
    <row r="2954" x14ac:dyDescent="0.3">
      <c r="A2954" s="265">
        <v>201101043</v>
      </c>
      <c r="B2954" s="265" t="s">
        <v>3503</v>
      </c>
      <c r="C2954" s="11">
        <v>11</v>
      </c>
      <c r="D2954" s="11">
        <v>10</v>
      </c>
      <c r="E2954" s="11">
        <v>0</v>
      </c>
      <c r="F2954" s="11">
        <v>0</v>
      </c>
    </row>
    <row r="2955" x14ac:dyDescent="0.3">
      <c r="A2955" s="265">
        <v>506102002</v>
      </c>
      <c r="B2955" s="265" t="s">
        <v>942</v>
      </c>
      <c r="C2955" s="11">
        <v>40</v>
      </c>
      <c r="D2955" s="11">
        <v>10</v>
      </c>
      <c r="E2955" s="11">
        <v>0</v>
      </c>
      <c r="F2955" s="11">
        <v>0</v>
      </c>
    </row>
    <row r="2956" x14ac:dyDescent="0.3">
      <c r="A2956" s="265">
        <v>506102001</v>
      </c>
      <c r="B2956" s="265" t="s">
        <v>941</v>
      </c>
      <c r="C2956" s="11">
        <v>40</v>
      </c>
      <c r="D2956" s="11">
        <v>10</v>
      </c>
      <c r="E2956" s="11">
        <v>0</v>
      </c>
      <c r="F2956" s="11">
        <v>0</v>
      </c>
    </row>
    <row r="2957" x14ac:dyDescent="0.3">
      <c r="A2957" s="265">
        <v>601102001</v>
      </c>
      <c r="B2957" s="265" t="s">
        <v>406</v>
      </c>
      <c r="C2957" s="11">
        <v>28</v>
      </c>
      <c r="D2957" s="11">
        <v>10</v>
      </c>
      <c r="E2957" s="11">
        <v>0</v>
      </c>
      <c r="F2957" s="11">
        <v>1</v>
      </c>
    </row>
    <row r="2958" x14ac:dyDescent="0.3">
      <c r="A2958" s="265">
        <v>311201006</v>
      </c>
      <c r="B2958" s="265" t="s">
        <v>916</v>
      </c>
      <c r="C2958" s="11">
        <v>25</v>
      </c>
      <c r="D2958" s="11">
        <v>10</v>
      </c>
      <c r="E2958" s="11">
        <v>0</v>
      </c>
      <c r="F2958" s="11">
        <v>0</v>
      </c>
    </row>
    <row r="2959" x14ac:dyDescent="0.3">
      <c r="A2959" s="265">
        <v>310103007</v>
      </c>
      <c r="B2959" s="265" t="s">
        <v>868</v>
      </c>
      <c r="C2959" s="11">
        <v>23</v>
      </c>
      <c r="D2959" s="11">
        <v>10</v>
      </c>
      <c r="E2959" s="11">
        <v>0</v>
      </c>
      <c r="F2959" s="11">
        <v>0</v>
      </c>
    </row>
    <row r="2960" x14ac:dyDescent="0.3">
      <c r="A2960" s="265">
        <v>701101014</v>
      </c>
      <c r="B2960" s="265" t="s">
        <v>1304</v>
      </c>
      <c r="C2960" s="11">
        <v>40</v>
      </c>
      <c r="D2960" s="11">
        <v>10</v>
      </c>
      <c r="E2960" s="11">
        <v>0</v>
      </c>
      <c r="F2960" s="11">
        <v>0</v>
      </c>
    </row>
    <row r="2961" x14ac:dyDescent="0.3">
      <c r="A2961" s="265">
        <v>204101007</v>
      </c>
      <c r="B2961" s="265" t="s">
        <v>1222</v>
      </c>
      <c r="C2961" s="11">
        <v>40</v>
      </c>
      <c r="D2961" s="11">
        <v>10</v>
      </c>
      <c r="E2961" s="11">
        <v>0</v>
      </c>
      <c r="F2961" s="11">
        <v>0</v>
      </c>
    </row>
    <row r="2962" x14ac:dyDescent="0.3">
      <c r="A2962" s="265">
        <v>502101116</v>
      </c>
      <c r="B2962" s="265" t="s">
        <v>997</v>
      </c>
      <c r="C2962" s="11">
        <v>30</v>
      </c>
      <c r="D2962" s="11">
        <v>10</v>
      </c>
      <c r="E2962" s="11">
        <v>0</v>
      </c>
      <c r="F2962" s="11">
        <v>0</v>
      </c>
    </row>
    <row r="2963" x14ac:dyDescent="0.3">
      <c r="A2963" s="265">
        <v>302203041</v>
      </c>
      <c r="B2963" s="265" t="s">
        <v>1137</v>
      </c>
      <c r="C2963" s="11">
        <v>35</v>
      </c>
      <c r="D2963" s="11">
        <v>10</v>
      </c>
      <c r="E2963" s="11">
        <v>0</v>
      </c>
      <c r="F2963" s="11">
        <v>0</v>
      </c>
    </row>
    <row r="2964" x14ac:dyDescent="0.3">
      <c r="A2964" s="265">
        <v>104101800</v>
      </c>
      <c r="B2964" s="265" t="s">
        <v>3504</v>
      </c>
      <c r="C2964" s="11">
        <v>9</v>
      </c>
      <c r="D2964" s="11">
        <v>10</v>
      </c>
      <c r="E2964" s="11">
        <v>0</v>
      </c>
      <c r="F2964" s="11">
        <v>0</v>
      </c>
    </row>
    <row r="2965" x14ac:dyDescent="0.3">
      <c r="A2965" s="265">
        <v>310104022</v>
      </c>
      <c r="B2965" s="265" t="s">
        <v>895</v>
      </c>
      <c r="C2965" s="11">
        <v>23</v>
      </c>
      <c r="D2965" s="11">
        <v>10</v>
      </c>
      <c r="E2965" s="11">
        <v>0</v>
      </c>
      <c r="F2965" s="11">
        <v>0</v>
      </c>
    </row>
    <row r="2966" x14ac:dyDescent="0.3">
      <c r="A2966" s="265">
        <v>310104021</v>
      </c>
      <c r="B2966" s="265" t="s">
        <v>894</v>
      </c>
      <c r="C2966" s="11">
        <v>23</v>
      </c>
      <c r="D2966" s="11">
        <v>10</v>
      </c>
      <c r="E2966" s="11">
        <v>0</v>
      </c>
      <c r="F2966" s="11">
        <v>0</v>
      </c>
    </row>
    <row r="2967" x14ac:dyDescent="0.3">
      <c r="A2967" s="265">
        <v>309102013</v>
      </c>
      <c r="B2967" s="265" t="s">
        <v>343</v>
      </c>
      <c r="C2967" s="11">
        <v>27</v>
      </c>
      <c r="D2967" s="11">
        <v>10</v>
      </c>
      <c r="E2967" s="11">
        <v>0</v>
      </c>
      <c r="F2967" s="11">
        <v>1</v>
      </c>
    </row>
    <row r="2968" x14ac:dyDescent="0.3">
      <c r="A2968" s="265">
        <v>603201058</v>
      </c>
      <c r="B2968" s="265" t="s">
        <v>497</v>
      </c>
      <c r="C2968" s="11">
        <v>12</v>
      </c>
      <c r="D2968" s="11">
        <v>10</v>
      </c>
      <c r="E2968" s="11">
        <v>0</v>
      </c>
      <c r="F2968" s="11">
        <v>0</v>
      </c>
    </row>
    <row r="2969" x14ac:dyDescent="0.3">
      <c r="A2969" s="265">
        <v>311201019</v>
      </c>
      <c r="B2969" s="265" t="s">
        <v>840</v>
      </c>
      <c r="C2969" s="11">
        <v>22</v>
      </c>
      <c r="D2969" s="11">
        <v>10</v>
      </c>
      <c r="E2969" s="11">
        <v>0</v>
      </c>
      <c r="F2969" s="11">
        <v>0</v>
      </c>
    </row>
    <row r="2970" x14ac:dyDescent="0.3">
      <c r="A2970" s="265">
        <v>101301017</v>
      </c>
      <c r="B2970" s="265" t="s">
        <v>3505</v>
      </c>
      <c r="C2970" s="11">
        <v>2</v>
      </c>
      <c r="D2970" s="11">
        <v>10</v>
      </c>
      <c r="E2970" s="11">
        <v>0</v>
      </c>
      <c r="F2970" s="11">
        <v>0</v>
      </c>
    </row>
    <row r="2971" x14ac:dyDescent="0.3">
      <c r="A2971" s="265">
        <v>304104010</v>
      </c>
      <c r="B2971" s="265" t="s">
        <v>1187</v>
      </c>
      <c r="C2971" s="11">
        <v>35</v>
      </c>
      <c r="D2971" s="11">
        <v>10</v>
      </c>
      <c r="E2971" s="11">
        <v>0</v>
      </c>
      <c r="F2971" s="11">
        <v>0</v>
      </c>
    </row>
    <row r="2972" x14ac:dyDescent="0.3">
      <c r="A2972" s="265">
        <v>701303041</v>
      </c>
      <c r="B2972" s="265" t="s">
        <v>673</v>
      </c>
      <c r="C2972" s="11">
        <v>19</v>
      </c>
      <c r="D2972" s="11">
        <v>10</v>
      </c>
      <c r="E2972" s="11">
        <v>0</v>
      </c>
      <c r="F2972" s="11">
        <v>0</v>
      </c>
    </row>
    <row r="2973" x14ac:dyDescent="0.3">
      <c r="A2973" s="265">
        <v>203101012</v>
      </c>
      <c r="B2973" s="265" t="s">
        <v>3506</v>
      </c>
      <c r="C2973" s="11">
        <v>12</v>
      </c>
      <c r="D2973" s="11">
        <v>10</v>
      </c>
      <c r="E2973" s="11">
        <v>0</v>
      </c>
      <c r="F2973" s="11">
        <v>0</v>
      </c>
    </row>
    <row r="2974" x14ac:dyDescent="0.3">
      <c r="A2974" s="265">
        <v>201101039</v>
      </c>
      <c r="B2974" s="265" t="s">
        <v>3507</v>
      </c>
      <c r="C2974" s="11">
        <v>11</v>
      </c>
      <c r="D2974" s="11">
        <v>10</v>
      </c>
      <c r="E2974" s="11">
        <v>0</v>
      </c>
      <c r="F2974" s="11">
        <v>0</v>
      </c>
    </row>
    <row r="2975" x14ac:dyDescent="0.3">
      <c r="A2975" s="265">
        <v>308101027</v>
      </c>
      <c r="B2975" s="265" t="s">
        <v>480</v>
      </c>
      <c r="C2975" s="11">
        <v>12</v>
      </c>
      <c r="D2975" s="11">
        <v>10</v>
      </c>
      <c r="E2975" s="11">
        <v>0</v>
      </c>
      <c r="F2975" s="11">
        <v>0</v>
      </c>
    </row>
    <row r="2976" x14ac:dyDescent="0.3">
      <c r="A2976" s="265">
        <v>308101044</v>
      </c>
      <c r="B2976" s="265" t="s">
        <v>490</v>
      </c>
      <c r="C2976" s="11">
        <v>12</v>
      </c>
      <c r="D2976" s="11">
        <v>10</v>
      </c>
      <c r="E2976" s="11">
        <v>0</v>
      </c>
      <c r="F2976" s="11">
        <v>0</v>
      </c>
    </row>
    <row r="2977" x14ac:dyDescent="0.3">
      <c r="A2977" s="265">
        <v>312102017</v>
      </c>
      <c r="B2977" s="265" t="s">
        <v>556</v>
      </c>
      <c r="C2977" s="11">
        <v>15</v>
      </c>
      <c r="D2977" s="11">
        <v>10</v>
      </c>
      <c r="E2977" s="11">
        <v>0</v>
      </c>
      <c r="F2977" s="11">
        <v>0</v>
      </c>
    </row>
    <row r="2978" x14ac:dyDescent="0.3">
      <c r="A2978" s="265">
        <v>701304003</v>
      </c>
      <c r="B2978" s="265" t="s">
        <v>568</v>
      </c>
      <c r="C2978" s="11">
        <v>15</v>
      </c>
      <c r="D2978" s="11">
        <v>10</v>
      </c>
      <c r="E2978" s="11">
        <v>0</v>
      </c>
      <c r="F2978" s="11">
        <v>0</v>
      </c>
    </row>
    <row r="2979" x14ac:dyDescent="0.3">
      <c r="A2979" s="265">
        <v>701304009</v>
      </c>
      <c r="B2979" s="265" t="s">
        <v>696</v>
      </c>
      <c r="C2979" s="11">
        <v>19</v>
      </c>
      <c r="D2979" s="11">
        <v>10</v>
      </c>
      <c r="E2979" s="11">
        <v>0</v>
      </c>
      <c r="F2979" s="11">
        <v>0</v>
      </c>
    </row>
    <row r="2980" x14ac:dyDescent="0.3">
      <c r="A2980" s="265">
        <v>701304004</v>
      </c>
      <c r="B2980" s="265" t="s">
        <v>691</v>
      </c>
      <c r="C2980" s="11">
        <v>19</v>
      </c>
      <c r="D2980" s="11">
        <v>10</v>
      </c>
      <c r="E2980" s="11">
        <v>0</v>
      </c>
      <c r="F2980" s="11">
        <v>0</v>
      </c>
    </row>
    <row r="2981" x14ac:dyDescent="0.3">
      <c r="A2981" s="265">
        <v>606402075</v>
      </c>
      <c r="B2981" s="265" t="s">
        <v>501</v>
      </c>
      <c r="C2981" s="11">
        <v>12</v>
      </c>
      <c r="D2981" s="11">
        <v>10</v>
      </c>
      <c r="E2981" s="11">
        <v>0</v>
      </c>
      <c r="F2981" s="11">
        <v>0</v>
      </c>
    </row>
    <row r="2982" x14ac:dyDescent="0.3">
      <c r="A2982" s="265">
        <v>308101028</v>
      </c>
      <c r="B2982" s="265" t="s">
        <v>481</v>
      </c>
      <c r="C2982" s="11">
        <v>12</v>
      </c>
      <c r="D2982" s="11">
        <v>10</v>
      </c>
      <c r="E2982" s="11">
        <v>0</v>
      </c>
      <c r="F2982" s="11">
        <v>0</v>
      </c>
    </row>
    <row r="2983" x14ac:dyDescent="0.3">
      <c r="A2983" s="265">
        <v>101203009</v>
      </c>
      <c r="B2983" s="265" t="s">
        <v>3508</v>
      </c>
      <c r="C2983" s="11">
        <v>5</v>
      </c>
      <c r="D2983" s="11">
        <v>10</v>
      </c>
      <c r="E2983" s="11">
        <v>0</v>
      </c>
      <c r="F2983" s="11">
        <v>0</v>
      </c>
    </row>
    <row r="2984" x14ac:dyDescent="0.3">
      <c r="A2984" s="265">
        <v>701304006</v>
      </c>
      <c r="B2984" s="265" t="s">
        <v>693</v>
      </c>
      <c r="C2984" s="11">
        <v>19</v>
      </c>
      <c r="D2984" s="11">
        <v>10</v>
      </c>
      <c r="E2984" s="11">
        <v>0</v>
      </c>
      <c r="F2984" s="11">
        <v>0</v>
      </c>
    </row>
    <row r="2985" x14ac:dyDescent="0.3">
      <c r="A2985" s="265">
        <v>308101034</v>
      </c>
      <c r="B2985" s="265" t="s">
        <v>484</v>
      </c>
      <c r="C2985" s="11">
        <v>12</v>
      </c>
      <c r="D2985" s="11">
        <v>10</v>
      </c>
      <c r="E2985" s="11">
        <v>0</v>
      </c>
      <c r="F2985" s="11">
        <v>0</v>
      </c>
    </row>
    <row r="2986" x14ac:dyDescent="0.3">
      <c r="A2986" s="265">
        <v>304101023</v>
      </c>
      <c r="B2986" s="265" t="s">
        <v>1168</v>
      </c>
      <c r="C2986" s="11">
        <v>35</v>
      </c>
      <c r="D2986" s="11">
        <v>10</v>
      </c>
      <c r="E2986" s="11">
        <v>0</v>
      </c>
      <c r="F2986" s="11">
        <v>0</v>
      </c>
    </row>
    <row r="2987" x14ac:dyDescent="0.3">
      <c r="A2987" s="265">
        <v>101701058</v>
      </c>
      <c r="B2987" s="265" t="s">
        <v>3509</v>
      </c>
      <c r="C2987" s="11">
        <v>1</v>
      </c>
      <c r="D2987" s="11">
        <v>10</v>
      </c>
      <c r="E2987" s="11">
        <v>0</v>
      </c>
      <c r="F2987" s="11">
        <v>0</v>
      </c>
    </row>
    <row r="2988" x14ac:dyDescent="0.3">
      <c r="A2988" s="265">
        <v>101701059</v>
      </c>
      <c r="B2988" s="265" t="s">
        <v>3510</v>
      </c>
      <c r="C2988" s="11">
        <v>1</v>
      </c>
      <c r="D2988" s="11">
        <v>10</v>
      </c>
      <c r="E2988" s="11">
        <v>0</v>
      </c>
      <c r="F2988" s="11">
        <v>0</v>
      </c>
    </row>
    <row r="2989" x14ac:dyDescent="0.3">
      <c r="A2989" s="265">
        <v>101702008</v>
      </c>
      <c r="B2989" s="265" t="s">
        <v>3511</v>
      </c>
      <c r="C2989" s="11">
        <v>1</v>
      </c>
      <c r="D2989" s="11">
        <v>10</v>
      </c>
      <c r="E2989" s="11">
        <v>0</v>
      </c>
      <c r="F2989" s="11">
        <v>0</v>
      </c>
    </row>
    <row r="2990" x14ac:dyDescent="0.3">
      <c r="A2990" s="265">
        <v>104502545</v>
      </c>
      <c r="B2990" s="265" t="s">
        <v>3512</v>
      </c>
      <c r="C2990" s="11">
        <v>8</v>
      </c>
      <c r="D2990" s="11">
        <v>10</v>
      </c>
      <c r="E2990" s="11">
        <v>0</v>
      </c>
      <c r="F2990" s="11">
        <v>0</v>
      </c>
    </row>
    <row r="2991" x14ac:dyDescent="0.3">
      <c r="A2991" s="265">
        <v>101701060</v>
      </c>
      <c r="B2991" s="265" t="s">
        <v>3513</v>
      </c>
      <c r="C2991" s="11">
        <v>1</v>
      </c>
      <c r="D2991" s="11">
        <v>10</v>
      </c>
      <c r="E2991" s="11">
        <v>0</v>
      </c>
      <c r="F2991" s="11">
        <v>0</v>
      </c>
    </row>
    <row r="2992" x14ac:dyDescent="0.3">
      <c r="A2992" s="265">
        <v>202402094</v>
      </c>
      <c r="B2992" s="265" t="s">
        <v>3514</v>
      </c>
      <c r="C2992" s="11">
        <v>12</v>
      </c>
      <c r="D2992" s="11">
        <v>10</v>
      </c>
      <c r="E2992" s="11">
        <v>0</v>
      </c>
      <c r="F2992" s="11">
        <v>0</v>
      </c>
    </row>
    <row r="2993" x14ac:dyDescent="0.3">
      <c r="A2993" s="265">
        <v>304103002</v>
      </c>
      <c r="B2993" s="265" t="s">
        <v>1180</v>
      </c>
      <c r="C2993" s="11">
        <v>35</v>
      </c>
      <c r="D2993" s="11">
        <v>10</v>
      </c>
      <c r="E2993" s="11">
        <v>0</v>
      </c>
      <c r="F2993" s="11">
        <v>0</v>
      </c>
    </row>
    <row r="2994" x14ac:dyDescent="0.3">
      <c r="A2994" s="265">
        <v>104102023</v>
      </c>
      <c r="B2994" s="265" t="s">
        <v>3515</v>
      </c>
      <c r="C2994" s="11">
        <v>8</v>
      </c>
      <c r="D2994" s="11">
        <v>10</v>
      </c>
      <c r="E2994" s="11">
        <v>0</v>
      </c>
      <c r="F2994" s="11">
        <v>0</v>
      </c>
    </row>
    <row r="2995" x14ac:dyDescent="0.3">
      <c r="A2995" s="265">
        <v>104102027</v>
      </c>
      <c r="B2995" s="265" t="s">
        <v>3516</v>
      </c>
      <c r="C2995" s="11">
        <v>7</v>
      </c>
      <c r="D2995" s="11">
        <v>10</v>
      </c>
      <c r="E2995" s="11">
        <v>0</v>
      </c>
      <c r="F2995" s="11">
        <v>0</v>
      </c>
    </row>
    <row r="2996" x14ac:dyDescent="0.3">
      <c r="A2996" s="265">
        <v>104102024</v>
      </c>
      <c r="B2996" s="265" t="s">
        <v>3517</v>
      </c>
      <c r="C2996" s="11">
        <v>7</v>
      </c>
      <c r="D2996" s="11">
        <v>10</v>
      </c>
      <c r="E2996" s="11">
        <v>0</v>
      </c>
      <c r="F2996" s="11">
        <v>0</v>
      </c>
    </row>
    <row r="2997" x14ac:dyDescent="0.3">
      <c r="A2997" s="265">
        <v>703101022</v>
      </c>
      <c r="B2997" s="265" t="s">
        <v>3518</v>
      </c>
      <c r="C2997" s="11">
        <v>7</v>
      </c>
      <c r="D2997" s="11">
        <v>10</v>
      </c>
      <c r="E2997" s="11">
        <v>0</v>
      </c>
      <c r="F2997" s="11">
        <v>0</v>
      </c>
    </row>
    <row r="2998" x14ac:dyDescent="0.3">
      <c r="A2998" s="265">
        <v>310103046</v>
      </c>
      <c r="B2998" s="265" t="s">
        <v>886</v>
      </c>
      <c r="C2998" s="11">
        <v>23</v>
      </c>
      <c r="D2998" s="11">
        <v>10</v>
      </c>
      <c r="E2998" s="11">
        <v>0</v>
      </c>
      <c r="F2998" s="11">
        <v>0</v>
      </c>
    </row>
    <row r="2999" x14ac:dyDescent="0.3">
      <c r="A2999" s="265">
        <v>104101114</v>
      </c>
      <c r="B2999" s="265" t="s">
        <v>3519</v>
      </c>
      <c r="C2999" s="11">
        <v>8</v>
      </c>
      <c r="D2999" s="11">
        <v>10</v>
      </c>
      <c r="E2999" s="11">
        <v>0</v>
      </c>
      <c r="F2999" s="11">
        <v>0</v>
      </c>
    </row>
    <row r="3000" x14ac:dyDescent="0.3">
      <c r="A3000" s="265">
        <v>104502512</v>
      </c>
      <c r="B3000" s="265" t="s">
        <v>3520</v>
      </c>
      <c r="C3000" s="11">
        <v>8</v>
      </c>
      <c r="D3000" s="11">
        <v>10</v>
      </c>
      <c r="E3000" s="11">
        <v>0</v>
      </c>
      <c r="F3000" s="11">
        <v>0</v>
      </c>
    </row>
    <row r="3001" x14ac:dyDescent="0.3">
      <c r="A3001" s="265">
        <v>104101121</v>
      </c>
      <c r="B3001" s="265" t="s">
        <v>3521</v>
      </c>
      <c r="C3001" s="11">
        <v>8</v>
      </c>
      <c r="D3001" s="11">
        <v>10</v>
      </c>
      <c r="E3001" s="11">
        <v>0</v>
      </c>
      <c r="F3001" s="11">
        <v>0</v>
      </c>
    </row>
    <row r="3002" x14ac:dyDescent="0.3">
      <c r="A3002" s="265">
        <v>104101832</v>
      </c>
      <c r="B3002" s="265" t="s">
        <v>3522</v>
      </c>
      <c r="C3002" s="11">
        <v>8</v>
      </c>
      <c r="D3002" s="11">
        <v>10</v>
      </c>
      <c r="E3002" s="11">
        <v>0</v>
      </c>
      <c r="F3002" s="11">
        <v>0</v>
      </c>
    </row>
    <row r="3003" x14ac:dyDescent="0.3">
      <c r="A3003" s="265">
        <v>104101475</v>
      </c>
      <c r="B3003" s="265" t="s">
        <v>3523</v>
      </c>
      <c r="C3003" s="11">
        <v>8</v>
      </c>
      <c r="D3003" s="11">
        <v>10</v>
      </c>
      <c r="E3003" s="11">
        <v>0</v>
      </c>
      <c r="F3003" s="11">
        <v>0</v>
      </c>
    </row>
    <row r="3004" x14ac:dyDescent="0.3">
      <c r="A3004" s="265">
        <v>104101327</v>
      </c>
      <c r="B3004" s="265" t="s">
        <v>3524</v>
      </c>
      <c r="C3004" s="11">
        <v>8</v>
      </c>
      <c r="D3004" s="11">
        <v>10</v>
      </c>
      <c r="E3004" s="11">
        <v>0</v>
      </c>
      <c r="F3004" s="11">
        <v>0</v>
      </c>
    </row>
    <row r="3005" x14ac:dyDescent="0.3">
      <c r="A3005" s="265">
        <v>104502484</v>
      </c>
      <c r="B3005" s="265" t="s">
        <v>3525</v>
      </c>
      <c r="C3005" s="11">
        <v>8</v>
      </c>
      <c r="D3005" s="11">
        <v>10</v>
      </c>
      <c r="E3005" s="11">
        <v>0</v>
      </c>
      <c r="F3005" s="11">
        <v>0</v>
      </c>
    </row>
    <row r="3006" x14ac:dyDescent="0.3">
      <c r="A3006" s="265">
        <v>103101146</v>
      </c>
      <c r="B3006" s="265" t="s">
        <v>3526</v>
      </c>
      <c r="C3006" s="11">
        <v>8</v>
      </c>
      <c r="D3006" s="11">
        <v>10</v>
      </c>
      <c r="E3006" s="11">
        <v>0</v>
      </c>
      <c r="F3006" s="11">
        <v>0</v>
      </c>
    </row>
    <row r="3007" x14ac:dyDescent="0.3">
      <c r="A3007" s="265">
        <v>104502458</v>
      </c>
      <c r="B3007" s="265" t="s">
        <v>3527</v>
      </c>
      <c r="C3007" s="11">
        <v>8</v>
      </c>
      <c r="D3007" s="11">
        <v>10</v>
      </c>
      <c r="E3007" s="11">
        <v>0</v>
      </c>
      <c r="F3007" s="11">
        <v>0</v>
      </c>
    </row>
    <row r="3008" x14ac:dyDescent="0.3">
      <c r="A3008" s="265">
        <v>104101725</v>
      </c>
      <c r="B3008" s="265" t="s">
        <v>3528</v>
      </c>
      <c r="C3008" s="11">
        <v>8</v>
      </c>
      <c r="D3008" s="11">
        <v>10</v>
      </c>
      <c r="E3008" s="11">
        <v>0</v>
      </c>
      <c r="F3008" s="11">
        <v>0</v>
      </c>
    </row>
    <row r="3009" x14ac:dyDescent="0.3">
      <c r="A3009" s="265">
        <v>104502514</v>
      </c>
      <c r="B3009" s="265" t="s">
        <v>3529</v>
      </c>
      <c r="C3009" s="11">
        <v>8</v>
      </c>
      <c r="D3009" s="11">
        <v>10</v>
      </c>
      <c r="E3009" s="11">
        <v>0</v>
      </c>
      <c r="F3009" s="11">
        <v>0</v>
      </c>
    </row>
    <row r="3010" x14ac:dyDescent="0.3">
      <c r="A3010" s="265">
        <v>104101726</v>
      </c>
      <c r="B3010" s="265" t="s">
        <v>3530</v>
      </c>
      <c r="C3010" s="11">
        <v>8</v>
      </c>
      <c r="D3010" s="11">
        <v>10</v>
      </c>
      <c r="E3010" s="11">
        <v>0</v>
      </c>
      <c r="F3010" s="11">
        <v>0</v>
      </c>
    </row>
    <row r="3011" x14ac:dyDescent="0.3">
      <c r="A3011" s="265">
        <v>202302057</v>
      </c>
      <c r="B3011" s="265" t="s">
        <v>3531</v>
      </c>
      <c r="C3011" s="11">
        <v>12</v>
      </c>
      <c r="D3011" s="11">
        <v>10</v>
      </c>
      <c r="E3011" s="11">
        <v>0</v>
      </c>
      <c r="F3011" s="11">
        <v>0</v>
      </c>
    </row>
    <row r="3012" x14ac:dyDescent="0.3">
      <c r="A3012" s="265">
        <v>202202066</v>
      </c>
      <c r="B3012" s="265" t="s">
        <v>3532</v>
      </c>
      <c r="C3012" s="11">
        <v>12</v>
      </c>
      <c r="D3012" s="11">
        <v>10</v>
      </c>
      <c r="E3012" s="11">
        <v>0</v>
      </c>
      <c r="F3012" s="11">
        <v>0</v>
      </c>
    </row>
    <row r="3013" x14ac:dyDescent="0.3">
      <c r="A3013" s="265">
        <v>202402071</v>
      </c>
      <c r="B3013" s="265" t="s">
        <v>3533</v>
      </c>
      <c r="C3013" s="11">
        <v>12</v>
      </c>
      <c r="D3013" s="11">
        <v>10</v>
      </c>
      <c r="E3013" s="11">
        <v>0</v>
      </c>
      <c r="F3013" s="11">
        <v>0</v>
      </c>
    </row>
    <row r="3014" x14ac:dyDescent="0.3">
      <c r="A3014" s="265">
        <v>202302058</v>
      </c>
      <c r="B3014" s="265" t="s">
        <v>3534</v>
      </c>
      <c r="C3014" s="11">
        <v>12</v>
      </c>
      <c r="D3014" s="11">
        <v>10</v>
      </c>
      <c r="E3014" s="11">
        <v>0</v>
      </c>
      <c r="F3014" s="11">
        <v>0</v>
      </c>
    </row>
    <row r="3015" x14ac:dyDescent="0.3">
      <c r="A3015" s="265">
        <v>202202059</v>
      </c>
      <c r="B3015" s="265" t="s">
        <v>3535</v>
      </c>
      <c r="C3015" s="11">
        <v>12</v>
      </c>
      <c r="D3015" s="11">
        <v>10</v>
      </c>
      <c r="E3015" s="11">
        <v>0</v>
      </c>
      <c r="F3015" s="11">
        <v>0</v>
      </c>
    </row>
    <row r="3016" x14ac:dyDescent="0.3">
      <c r="A3016" s="265">
        <v>202102061</v>
      </c>
      <c r="B3016" s="265" t="s">
        <v>3536</v>
      </c>
      <c r="C3016" s="11">
        <v>12</v>
      </c>
      <c r="D3016" s="11">
        <v>10</v>
      </c>
      <c r="E3016" s="11">
        <v>0</v>
      </c>
      <c r="F3016" s="11">
        <v>0</v>
      </c>
    </row>
    <row r="3017" x14ac:dyDescent="0.3">
      <c r="A3017" s="265">
        <v>503501001</v>
      </c>
      <c r="B3017" s="265" t="s">
        <v>1203</v>
      </c>
      <c r="C3017" s="11">
        <v>36</v>
      </c>
      <c r="D3017" s="11">
        <v>10</v>
      </c>
      <c r="E3017" s="11">
        <v>0</v>
      </c>
      <c r="F3017" s="11">
        <v>0</v>
      </c>
    </row>
    <row r="3018" x14ac:dyDescent="0.3">
      <c r="A3018" s="265">
        <v>312102053</v>
      </c>
      <c r="B3018" s="265" t="s">
        <v>492</v>
      </c>
      <c r="C3018" s="11">
        <v>12</v>
      </c>
      <c r="D3018" s="11">
        <v>10</v>
      </c>
      <c r="E3018" s="11">
        <v>0</v>
      </c>
      <c r="F3018" s="11">
        <v>0</v>
      </c>
    </row>
    <row r="3019" x14ac:dyDescent="0.3">
      <c r="A3019" s="265">
        <v>312102005</v>
      </c>
      <c r="B3019" s="265" t="s">
        <v>3537</v>
      </c>
      <c r="C3019" s="11">
        <v>11</v>
      </c>
      <c r="D3019" s="11">
        <v>10</v>
      </c>
      <c r="E3019" s="11">
        <v>0</v>
      </c>
      <c r="F3019" s="11">
        <v>0</v>
      </c>
    </row>
    <row r="3020" x14ac:dyDescent="0.3">
      <c r="A3020" s="265">
        <v>603101020</v>
      </c>
      <c r="B3020" s="265" t="s">
        <v>751</v>
      </c>
      <c r="C3020" s="11">
        <v>20</v>
      </c>
      <c r="D3020" s="11">
        <v>10</v>
      </c>
      <c r="E3020" s="11">
        <v>0</v>
      </c>
      <c r="F3020" s="11">
        <v>0</v>
      </c>
    </row>
    <row r="3021" x14ac:dyDescent="0.3">
      <c r="A3021" s="265">
        <v>502101056</v>
      </c>
      <c r="B3021" s="265" t="s">
        <v>978</v>
      </c>
      <c r="C3021" s="11">
        <v>30</v>
      </c>
      <c r="D3021" s="11">
        <v>10</v>
      </c>
      <c r="E3021" s="11">
        <v>0</v>
      </c>
      <c r="F3021" s="11">
        <v>0</v>
      </c>
    </row>
    <row r="3022" x14ac:dyDescent="0.3">
      <c r="A3022" s="265">
        <v>101301018</v>
      </c>
      <c r="B3022" s="265" t="s">
        <v>3538</v>
      </c>
      <c r="C3022" s="11">
        <v>2</v>
      </c>
      <c r="D3022" s="11">
        <v>10</v>
      </c>
      <c r="E3022" s="11">
        <v>0</v>
      </c>
      <c r="F3022" s="11">
        <v>0</v>
      </c>
    </row>
    <row r="3023" x14ac:dyDescent="0.3">
      <c r="A3023" s="265">
        <v>603101031</v>
      </c>
      <c r="B3023" s="265" t="s">
        <v>854</v>
      </c>
      <c r="C3023" s="11">
        <v>22</v>
      </c>
      <c r="D3023" s="11">
        <v>10</v>
      </c>
      <c r="E3023" s="11">
        <v>0</v>
      </c>
      <c r="F3023" s="11">
        <v>0</v>
      </c>
    </row>
    <row r="3024" x14ac:dyDescent="0.3">
      <c r="A3024" s="265">
        <v>101108039</v>
      </c>
      <c r="B3024" s="265" t="s">
        <v>3539</v>
      </c>
      <c r="C3024" s="11">
        <v>8</v>
      </c>
      <c r="D3024" s="11">
        <v>10</v>
      </c>
      <c r="E3024" s="11">
        <v>0</v>
      </c>
      <c r="F3024" s="11">
        <v>0</v>
      </c>
    </row>
    <row r="3025" x14ac:dyDescent="0.3">
      <c r="A3025" s="265">
        <v>101202011</v>
      </c>
      <c r="B3025" s="265" t="s">
        <v>3540</v>
      </c>
      <c r="C3025" s="11">
        <v>5</v>
      </c>
      <c r="D3025" s="11">
        <v>10</v>
      </c>
      <c r="E3025" s="11">
        <v>0</v>
      </c>
      <c r="F3025" s="11">
        <v>0</v>
      </c>
    </row>
    <row r="3026" x14ac:dyDescent="0.3">
      <c r="A3026" s="265">
        <v>101202012</v>
      </c>
      <c r="B3026" s="265" t="s">
        <v>3541</v>
      </c>
      <c r="C3026" s="11">
        <v>5</v>
      </c>
      <c r="D3026" s="11">
        <v>10</v>
      </c>
      <c r="E3026" s="11">
        <v>0</v>
      </c>
      <c r="F3026" s="11">
        <v>0</v>
      </c>
    </row>
    <row r="3027" x14ac:dyDescent="0.3">
      <c r="A3027" s="265">
        <v>101301033</v>
      </c>
      <c r="B3027" s="265" t="s">
        <v>3542</v>
      </c>
      <c r="C3027" s="11">
        <v>2</v>
      </c>
      <c r="D3027" s="11">
        <v>10</v>
      </c>
      <c r="E3027" s="11">
        <v>0</v>
      </c>
      <c r="F3027" s="11">
        <v>0</v>
      </c>
    </row>
    <row r="3028" x14ac:dyDescent="0.3">
      <c r="A3028" s="265">
        <v>104102065</v>
      </c>
      <c r="B3028" s="265" t="s">
        <v>3543</v>
      </c>
      <c r="C3028" s="11">
        <v>8</v>
      </c>
      <c r="D3028" s="11">
        <v>10</v>
      </c>
      <c r="E3028" s="11">
        <v>0</v>
      </c>
      <c r="F3028" s="11">
        <v>0</v>
      </c>
    </row>
    <row r="3029" x14ac:dyDescent="0.3">
      <c r="A3029" s="265">
        <v>202402119</v>
      </c>
      <c r="B3029" s="265" t="s">
        <v>3544</v>
      </c>
      <c r="C3029" s="11">
        <v>12</v>
      </c>
      <c r="D3029" s="11">
        <v>10</v>
      </c>
      <c r="E3029" s="11">
        <v>0</v>
      </c>
      <c r="F3029" s="11">
        <v>0</v>
      </c>
    </row>
    <row r="3030" x14ac:dyDescent="0.3">
      <c r="A3030" s="265">
        <v>101202017</v>
      </c>
      <c r="B3030" s="265" t="s">
        <v>3545</v>
      </c>
      <c r="C3030" s="11">
        <v>5</v>
      </c>
      <c r="D3030" s="11">
        <v>10</v>
      </c>
      <c r="E3030" s="11">
        <v>0</v>
      </c>
      <c r="F3030" s="11">
        <v>0</v>
      </c>
    </row>
    <row r="3031" x14ac:dyDescent="0.3">
      <c r="A3031" s="265">
        <v>606201002</v>
      </c>
      <c r="B3031" s="265" t="s">
        <v>3546</v>
      </c>
      <c r="C3031" s="11">
        <v>15</v>
      </c>
      <c r="D3031" s="11">
        <v>10</v>
      </c>
      <c r="E3031" s="11">
        <v>1</v>
      </c>
      <c r="F3031" s="11">
        <v>0</v>
      </c>
    </row>
    <row r="3032" x14ac:dyDescent="0.3">
      <c r="A3032" s="265">
        <v>202102088</v>
      </c>
      <c r="B3032" s="265" t="s">
        <v>3547</v>
      </c>
      <c r="C3032" s="11">
        <v>12</v>
      </c>
      <c r="D3032" s="11">
        <v>10</v>
      </c>
      <c r="E3032" s="11">
        <v>0</v>
      </c>
      <c r="F3032" s="11">
        <v>0</v>
      </c>
    </row>
    <row r="3033" x14ac:dyDescent="0.3">
      <c r="A3033" s="265">
        <v>304102011</v>
      </c>
      <c r="B3033" s="265" t="s">
        <v>1175</v>
      </c>
      <c r="C3033" s="11">
        <v>35</v>
      </c>
      <c r="D3033" s="11">
        <v>10</v>
      </c>
      <c r="E3033" s="11">
        <v>0</v>
      </c>
      <c r="F3033" s="11">
        <v>0</v>
      </c>
    </row>
    <row r="3034" x14ac:dyDescent="0.3">
      <c r="A3034" s="265">
        <v>605302009</v>
      </c>
      <c r="B3034" s="265" t="s">
        <v>3548</v>
      </c>
      <c r="C3034" s="11">
        <v>15</v>
      </c>
      <c r="D3034" s="11">
        <v>10</v>
      </c>
      <c r="E3034" s="11">
        <v>1</v>
      </c>
      <c r="F3034" s="11">
        <v>0</v>
      </c>
    </row>
    <row r="3035" x14ac:dyDescent="0.3">
      <c r="A3035" s="265">
        <v>104102057</v>
      </c>
      <c r="B3035" s="265" t="s">
        <v>3549</v>
      </c>
      <c r="C3035" s="11">
        <v>1</v>
      </c>
      <c r="D3035" s="11">
        <v>10</v>
      </c>
      <c r="E3035" s="11">
        <v>0</v>
      </c>
      <c r="F3035" s="11">
        <v>0</v>
      </c>
    </row>
    <row r="3036" x14ac:dyDescent="0.3">
      <c r="A3036" s="265">
        <v>104102058</v>
      </c>
      <c r="B3036" s="265" t="s">
        <v>3550</v>
      </c>
      <c r="C3036" s="11">
        <v>1</v>
      </c>
      <c r="D3036" s="11">
        <v>10</v>
      </c>
      <c r="E3036" s="11">
        <v>0</v>
      </c>
      <c r="F3036" s="11">
        <v>0</v>
      </c>
    </row>
    <row r="3037" x14ac:dyDescent="0.3">
      <c r="A3037" s="265">
        <v>101602011</v>
      </c>
      <c r="B3037" s="265" t="s">
        <v>3551</v>
      </c>
      <c r="C3037" s="11">
        <v>1</v>
      </c>
      <c r="D3037" s="11">
        <v>10</v>
      </c>
      <c r="E3037" s="11">
        <v>0</v>
      </c>
      <c r="F3037" s="11">
        <v>0</v>
      </c>
    </row>
    <row r="3038" x14ac:dyDescent="0.3">
      <c r="A3038" s="265">
        <v>603401047</v>
      </c>
      <c r="B3038" s="265" t="s">
        <v>3552</v>
      </c>
      <c r="C3038" s="11">
        <v>2</v>
      </c>
      <c r="D3038" s="11">
        <v>10</v>
      </c>
      <c r="E3038" s="11">
        <v>0</v>
      </c>
      <c r="F3038" s="11">
        <v>0</v>
      </c>
    </row>
    <row r="3039" x14ac:dyDescent="0.3">
      <c r="A3039" s="265">
        <v>101201027</v>
      </c>
      <c r="B3039" s="265" t="s">
        <v>3553</v>
      </c>
      <c r="C3039" s="11">
        <v>5</v>
      </c>
      <c r="D3039" s="11">
        <v>10</v>
      </c>
      <c r="E3039" s="11">
        <v>0</v>
      </c>
      <c r="F3039" s="11">
        <v>0</v>
      </c>
    </row>
    <row r="3040" x14ac:dyDescent="0.3">
      <c r="A3040" s="265">
        <v>603402011</v>
      </c>
      <c r="B3040" s="265" t="s">
        <v>628</v>
      </c>
      <c r="C3040" s="11">
        <v>19</v>
      </c>
      <c r="D3040" s="11">
        <v>10</v>
      </c>
      <c r="E3040" s="11">
        <v>0</v>
      </c>
      <c r="F3040" s="11">
        <v>0</v>
      </c>
    </row>
    <row r="3041" x14ac:dyDescent="0.3">
      <c r="A3041" s="265">
        <v>603402010</v>
      </c>
      <c r="B3041" s="265" t="s">
        <v>627</v>
      </c>
      <c r="C3041" s="11">
        <v>19</v>
      </c>
      <c r="D3041" s="11">
        <v>10</v>
      </c>
      <c r="E3041" s="11">
        <v>0</v>
      </c>
      <c r="F3041" s="11">
        <v>0</v>
      </c>
    </row>
    <row r="3042" x14ac:dyDescent="0.3">
      <c r="A3042" s="265">
        <v>603402001</v>
      </c>
      <c r="B3042" s="265" t="s">
        <v>625</v>
      </c>
      <c r="C3042" s="11">
        <v>19</v>
      </c>
      <c r="D3042" s="11">
        <v>10</v>
      </c>
      <c r="E3042" s="11">
        <v>0</v>
      </c>
      <c r="F3042" s="11">
        <v>0</v>
      </c>
    </row>
    <row r="3043" x14ac:dyDescent="0.3">
      <c r="A3043" s="265">
        <v>401110024</v>
      </c>
      <c r="B3043" s="265" t="s">
        <v>3554</v>
      </c>
      <c r="C3043" s="11">
        <v>19</v>
      </c>
      <c r="D3043" s="11">
        <v>10</v>
      </c>
      <c r="E3043" s="11">
        <v>0</v>
      </c>
      <c r="F3043" s="11">
        <v>0</v>
      </c>
    </row>
    <row r="3044" x14ac:dyDescent="0.3">
      <c r="A3044" s="265">
        <v>101903021</v>
      </c>
      <c r="B3044" s="265" t="s">
        <v>3555</v>
      </c>
      <c r="C3044" s="11">
        <v>8</v>
      </c>
      <c r="D3044" s="11">
        <v>10</v>
      </c>
      <c r="E3044" s="11">
        <v>0</v>
      </c>
      <c r="F3044" s="11">
        <v>0</v>
      </c>
    </row>
    <row r="3045" x14ac:dyDescent="0.3">
      <c r="A3045" s="265">
        <v>101903022</v>
      </c>
      <c r="B3045" s="265" t="s">
        <v>3556</v>
      </c>
      <c r="C3045" s="11">
        <v>8</v>
      </c>
      <c r="D3045" s="11">
        <v>10</v>
      </c>
      <c r="E3045" s="11">
        <v>0</v>
      </c>
      <c r="F3045" s="11">
        <v>0</v>
      </c>
    </row>
    <row r="3046" x14ac:dyDescent="0.3">
      <c r="A3046" s="265">
        <v>312102020</v>
      </c>
      <c r="B3046" s="265" t="s">
        <v>732</v>
      </c>
      <c r="C3046" s="11">
        <v>20</v>
      </c>
      <c r="D3046" s="11">
        <v>10</v>
      </c>
      <c r="E3046" s="11">
        <v>0</v>
      </c>
      <c r="F3046" s="11">
        <v>0</v>
      </c>
    </row>
    <row r="3047" x14ac:dyDescent="0.3">
      <c r="A3047" s="265">
        <v>307107014</v>
      </c>
      <c r="B3047" s="265" t="s">
        <v>1067</v>
      </c>
      <c r="C3047" s="11">
        <v>33</v>
      </c>
      <c r="D3047" s="11">
        <v>10</v>
      </c>
      <c r="E3047" s="11">
        <v>0</v>
      </c>
      <c r="F3047" s="11">
        <v>0</v>
      </c>
    </row>
    <row r="3048" x14ac:dyDescent="0.3">
      <c r="A3048" s="265">
        <v>302203014</v>
      </c>
      <c r="B3048" s="265" t="s">
        <v>1102</v>
      </c>
      <c r="C3048" s="11">
        <v>35</v>
      </c>
      <c r="D3048" s="11">
        <v>10</v>
      </c>
      <c r="E3048" s="11">
        <v>0</v>
      </c>
      <c r="F3048" s="11">
        <v>0</v>
      </c>
    </row>
    <row r="3049" x14ac:dyDescent="0.3">
      <c r="A3049" s="265">
        <v>310102001</v>
      </c>
      <c r="B3049" s="265" t="s">
        <v>698</v>
      </c>
      <c r="C3049" s="11">
        <v>20</v>
      </c>
      <c r="D3049" s="11">
        <v>10</v>
      </c>
      <c r="E3049" s="11">
        <v>0</v>
      </c>
      <c r="F3049" s="11">
        <v>0</v>
      </c>
    </row>
    <row r="3050" x14ac:dyDescent="0.3">
      <c r="A3050" s="265">
        <v>309201021</v>
      </c>
      <c r="B3050" s="265" t="s">
        <v>393</v>
      </c>
      <c r="C3050" s="11">
        <v>27</v>
      </c>
      <c r="D3050" s="11">
        <v>10</v>
      </c>
      <c r="E3050" s="11">
        <v>0</v>
      </c>
      <c r="F3050" s="11">
        <v>1</v>
      </c>
    </row>
    <row r="3051" x14ac:dyDescent="0.3">
      <c r="A3051" s="265">
        <v>104201008</v>
      </c>
      <c r="B3051" s="265" t="s">
        <v>3557</v>
      </c>
      <c r="C3051" s="11">
        <v>9</v>
      </c>
      <c r="D3051" s="11">
        <v>10</v>
      </c>
      <c r="E3051" s="11">
        <v>0</v>
      </c>
      <c r="F3051" s="11">
        <v>5</v>
      </c>
    </row>
    <row r="3052" x14ac:dyDescent="0.3">
      <c r="A3052" s="265">
        <v>312101035</v>
      </c>
      <c r="B3052" s="265" t="s">
        <v>609</v>
      </c>
      <c r="C3052" s="11">
        <v>18</v>
      </c>
      <c r="D3052" s="11">
        <v>10</v>
      </c>
      <c r="E3052" s="11">
        <v>0</v>
      </c>
      <c r="F3052" s="11">
        <v>0</v>
      </c>
    </row>
    <row r="3053" x14ac:dyDescent="0.3">
      <c r="A3053" s="265">
        <v>307108003</v>
      </c>
      <c r="B3053" s="265" t="s">
        <v>1073</v>
      </c>
      <c r="C3053" s="11">
        <v>33</v>
      </c>
      <c r="D3053" s="11">
        <v>10</v>
      </c>
      <c r="E3053" s="11">
        <v>0</v>
      </c>
      <c r="F3053" s="11">
        <v>0</v>
      </c>
    </row>
    <row r="3054" x14ac:dyDescent="0.3">
      <c r="A3054" s="265">
        <v>302203013</v>
      </c>
      <c r="B3054" s="265" t="s">
        <v>1101</v>
      </c>
      <c r="C3054" s="11">
        <v>35</v>
      </c>
      <c r="D3054" s="11">
        <v>10</v>
      </c>
      <c r="E3054" s="11">
        <v>0</v>
      </c>
      <c r="F3054" s="11">
        <v>0</v>
      </c>
    </row>
    <row r="3055" x14ac:dyDescent="0.3">
      <c r="A3055" s="265">
        <v>309102016</v>
      </c>
      <c r="B3055" s="265" t="s">
        <v>344</v>
      </c>
      <c r="C3055" s="11">
        <v>27</v>
      </c>
      <c r="D3055" s="11">
        <v>10</v>
      </c>
      <c r="E3055" s="11">
        <v>0</v>
      </c>
      <c r="F3055" s="11">
        <v>1</v>
      </c>
    </row>
    <row r="3056" x14ac:dyDescent="0.3">
      <c r="A3056" s="265">
        <v>401120063</v>
      </c>
      <c r="B3056" s="265" t="s">
        <v>3558</v>
      </c>
      <c r="C3056" s="11">
        <v>1</v>
      </c>
      <c r="D3056" s="11">
        <v>10</v>
      </c>
      <c r="E3056" s="11">
        <v>0</v>
      </c>
      <c r="F3056" s="11">
        <v>0</v>
      </c>
    </row>
    <row r="3057" x14ac:dyDescent="0.3">
      <c r="A3057" s="265">
        <v>101702010</v>
      </c>
      <c r="B3057" s="265" t="s">
        <v>3559</v>
      </c>
      <c r="C3057" s="11">
        <v>1</v>
      </c>
      <c r="D3057" s="11">
        <v>10</v>
      </c>
      <c r="E3057" s="11">
        <v>0</v>
      </c>
      <c r="F3057" s="11">
        <v>0</v>
      </c>
    </row>
    <row r="3058" x14ac:dyDescent="0.3">
      <c r="A3058" s="265">
        <v>104502535</v>
      </c>
      <c r="B3058" s="265" t="s">
        <v>3560</v>
      </c>
      <c r="C3058" s="11">
        <v>8</v>
      </c>
      <c r="D3058" s="11">
        <v>10</v>
      </c>
      <c r="E3058" s="11">
        <v>0</v>
      </c>
      <c r="F3058" s="11">
        <v>0</v>
      </c>
    </row>
    <row r="3059" x14ac:dyDescent="0.3">
      <c r="A3059" s="265">
        <v>202402032</v>
      </c>
      <c r="B3059" s="265" t="s">
        <v>3561</v>
      </c>
      <c r="C3059" s="11">
        <v>12</v>
      </c>
      <c r="D3059" s="11">
        <v>10</v>
      </c>
      <c r="E3059" s="11">
        <v>0</v>
      </c>
      <c r="F3059" s="11">
        <v>0</v>
      </c>
    </row>
    <row r="3060" x14ac:dyDescent="0.3">
      <c r="A3060" s="265">
        <v>202402033</v>
      </c>
      <c r="B3060" s="265" t="s">
        <v>3562</v>
      </c>
      <c r="C3060" s="11">
        <v>12</v>
      </c>
      <c r="D3060" s="11">
        <v>10</v>
      </c>
      <c r="E3060" s="11">
        <v>0</v>
      </c>
      <c r="F3060" s="11">
        <v>0</v>
      </c>
    </row>
    <row r="3061" x14ac:dyDescent="0.3">
      <c r="A3061" s="265">
        <v>202302035</v>
      </c>
      <c r="B3061" s="265" t="s">
        <v>3563</v>
      </c>
      <c r="C3061" s="11">
        <v>12</v>
      </c>
      <c r="D3061" s="11">
        <v>10</v>
      </c>
      <c r="E3061" s="11">
        <v>0</v>
      </c>
      <c r="F3061" s="11">
        <v>0</v>
      </c>
    </row>
    <row r="3062" x14ac:dyDescent="0.3">
      <c r="A3062" s="265">
        <v>202302034</v>
      </c>
      <c r="B3062" s="265" t="s">
        <v>3564</v>
      </c>
      <c r="C3062" s="11">
        <v>12</v>
      </c>
      <c r="D3062" s="11">
        <v>10</v>
      </c>
      <c r="E3062" s="11">
        <v>0</v>
      </c>
      <c r="F3062" s="11">
        <v>0</v>
      </c>
    </row>
    <row r="3063" x14ac:dyDescent="0.3">
      <c r="A3063" s="265">
        <v>202402037</v>
      </c>
      <c r="B3063" s="265" t="s">
        <v>3565</v>
      </c>
      <c r="C3063" s="11">
        <v>12</v>
      </c>
      <c r="D3063" s="11">
        <v>10</v>
      </c>
      <c r="E3063" s="11">
        <v>0</v>
      </c>
      <c r="F3063" s="11">
        <v>0</v>
      </c>
    </row>
    <row r="3064" x14ac:dyDescent="0.3">
      <c r="A3064" s="265">
        <v>202302031</v>
      </c>
      <c r="B3064" s="265" t="s">
        <v>3566</v>
      </c>
      <c r="C3064" s="11">
        <v>12</v>
      </c>
      <c r="D3064" s="11">
        <v>10</v>
      </c>
      <c r="E3064" s="11">
        <v>0</v>
      </c>
      <c r="F3064" s="11">
        <v>0</v>
      </c>
    </row>
    <row r="3065" x14ac:dyDescent="0.3">
      <c r="A3065" s="265">
        <v>709101014</v>
      </c>
      <c r="B3065" s="265" t="s">
        <v>1339</v>
      </c>
      <c r="C3065" s="11">
        <v>40</v>
      </c>
      <c r="D3065" s="11">
        <v>10</v>
      </c>
      <c r="E3065" s="11">
        <v>0</v>
      </c>
      <c r="F3065" s="11">
        <v>0</v>
      </c>
    </row>
    <row r="3066" x14ac:dyDescent="0.3">
      <c r="A3066" s="265">
        <v>310103025</v>
      </c>
      <c r="B3066" s="265" t="s">
        <v>881</v>
      </c>
      <c r="C3066" s="11">
        <v>23</v>
      </c>
      <c r="D3066" s="11">
        <v>10</v>
      </c>
      <c r="E3066" s="11">
        <v>0</v>
      </c>
      <c r="F3066" s="11">
        <v>0</v>
      </c>
    </row>
    <row r="3067" x14ac:dyDescent="0.3">
      <c r="A3067" s="265">
        <v>302203016</v>
      </c>
      <c r="B3067" s="265" t="s">
        <v>1130</v>
      </c>
      <c r="C3067" s="11">
        <v>35</v>
      </c>
      <c r="D3067" s="11">
        <v>10</v>
      </c>
      <c r="E3067" s="11">
        <v>0</v>
      </c>
      <c r="F3067" s="11">
        <v>0</v>
      </c>
    </row>
    <row r="3068" x14ac:dyDescent="0.3">
      <c r="A3068" s="265">
        <v>104101115</v>
      </c>
      <c r="B3068" s="265" t="s">
        <v>3567</v>
      </c>
      <c r="C3068" s="11">
        <v>8</v>
      </c>
      <c r="D3068" s="11">
        <v>10</v>
      </c>
      <c r="E3068" s="11">
        <v>0</v>
      </c>
      <c r="F3068" s="11">
        <v>0</v>
      </c>
    </row>
    <row r="3069" x14ac:dyDescent="0.3">
      <c r="A3069" s="265">
        <v>104101157</v>
      </c>
      <c r="B3069" s="265" t="s">
        <v>3568</v>
      </c>
      <c r="C3069" s="11">
        <v>8</v>
      </c>
      <c r="D3069" s="11">
        <v>10</v>
      </c>
      <c r="E3069" s="11">
        <v>0</v>
      </c>
      <c r="F3069" s="11">
        <v>0</v>
      </c>
    </row>
    <row r="3070" x14ac:dyDescent="0.3">
      <c r="A3070" s="265">
        <v>104101345</v>
      </c>
      <c r="B3070" s="265" t="s">
        <v>3569</v>
      </c>
      <c r="C3070" s="11">
        <v>8</v>
      </c>
      <c r="D3070" s="11">
        <v>10</v>
      </c>
      <c r="E3070" s="11">
        <v>0</v>
      </c>
      <c r="F3070" s="11">
        <v>0</v>
      </c>
    </row>
    <row r="3071" x14ac:dyDescent="0.3">
      <c r="A3071" s="265">
        <v>101903023</v>
      </c>
      <c r="B3071" s="265" t="s">
        <v>3570</v>
      </c>
      <c r="C3071" s="11">
        <v>8</v>
      </c>
      <c r="D3071" s="11">
        <v>10</v>
      </c>
      <c r="E3071" s="11">
        <v>0</v>
      </c>
      <c r="F3071" s="11">
        <v>0</v>
      </c>
    </row>
    <row r="3072" x14ac:dyDescent="0.3">
      <c r="A3072" s="265">
        <v>104401023</v>
      </c>
      <c r="B3072" s="265" t="s">
        <v>3571</v>
      </c>
      <c r="C3072" s="11">
        <v>9</v>
      </c>
      <c r="D3072" s="11">
        <v>10</v>
      </c>
      <c r="E3072" s="11">
        <v>0</v>
      </c>
      <c r="F3072" s="11">
        <v>11</v>
      </c>
    </row>
    <row r="3073" x14ac:dyDescent="0.3">
      <c r="A3073" s="265">
        <v>104401031</v>
      </c>
      <c r="B3073" s="265" t="s">
        <v>3572</v>
      </c>
      <c r="C3073" s="11">
        <v>9</v>
      </c>
      <c r="D3073" s="11">
        <v>10</v>
      </c>
      <c r="E3073" s="11">
        <v>0</v>
      </c>
      <c r="F3073" s="11">
        <v>11</v>
      </c>
    </row>
    <row r="3074" x14ac:dyDescent="0.3">
      <c r="A3074" s="265">
        <v>312102010</v>
      </c>
      <c r="B3074" s="265" t="s">
        <v>901</v>
      </c>
      <c r="C3074" s="11">
        <v>23</v>
      </c>
      <c r="D3074" s="11">
        <v>10</v>
      </c>
      <c r="E3074" s="11">
        <v>0</v>
      </c>
      <c r="F3074" s="11">
        <v>0</v>
      </c>
    </row>
    <row r="3075" x14ac:dyDescent="0.3">
      <c r="A3075" s="265">
        <v>603402008</v>
      </c>
      <c r="B3075" s="265" t="s">
        <v>626</v>
      </c>
      <c r="C3075" s="11">
        <v>19</v>
      </c>
      <c r="D3075" s="11">
        <v>10</v>
      </c>
      <c r="E3075" s="11">
        <v>0</v>
      </c>
      <c r="F3075" s="11">
        <v>0</v>
      </c>
    </row>
    <row r="3076" x14ac:dyDescent="0.3">
      <c r="A3076" s="265">
        <v>102301026</v>
      </c>
      <c r="B3076" s="265" t="s">
        <v>3573</v>
      </c>
      <c r="C3076" s="11">
        <v>9</v>
      </c>
      <c r="D3076" s="11">
        <v>10</v>
      </c>
      <c r="E3076" s="11">
        <v>0</v>
      </c>
      <c r="F3076" s="11">
        <v>11</v>
      </c>
    </row>
    <row r="3077" x14ac:dyDescent="0.3">
      <c r="A3077" s="265">
        <v>104401024</v>
      </c>
      <c r="B3077" s="265" t="s">
        <v>3574</v>
      </c>
      <c r="C3077" s="11">
        <v>9</v>
      </c>
      <c r="D3077" s="11">
        <v>10</v>
      </c>
      <c r="E3077" s="11">
        <v>0</v>
      </c>
      <c r="F3077" s="11">
        <v>11</v>
      </c>
    </row>
    <row r="3078" x14ac:dyDescent="0.3">
      <c r="A3078" s="265">
        <v>101209009</v>
      </c>
      <c r="B3078" s="265" t="s">
        <v>3575</v>
      </c>
      <c r="C3078" s="11">
        <v>2</v>
      </c>
      <c r="D3078" s="11">
        <v>10</v>
      </c>
      <c r="E3078" s="11">
        <v>0</v>
      </c>
      <c r="F3078" s="11">
        <v>0</v>
      </c>
    </row>
    <row r="3079" x14ac:dyDescent="0.3">
      <c r="A3079" s="265">
        <v>101601039</v>
      </c>
      <c r="B3079" s="265" t="s">
        <v>3576</v>
      </c>
      <c r="C3079" s="11">
        <v>1</v>
      </c>
      <c r="D3079" s="11">
        <v>10</v>
      </c>
      <c r="E3079" s="11">
        <v>0</v>
      </c>
      <c r="F3079" s="11">
        <v>0</v>
      </c>
    </row>
    <row r="3080" x14ac:dyDescent="0.3">
      <c r="A3080" s="265">
        <v>104502320</v>
      </c>
      <c r="B3080" s="265" t="s">
        <v>3577</v>
      </c>
      <c r="C3080" s="11">
        <v>1</v>
      </c>
      <c r="D3080" s="11">
        <v>10</v>
      </c>
      <c r="E3080" s="11">
        <v>0</v>
      </c>
      <c r="F3080" s="11">
        <v>0</v>
      </c>
    </row>
    <row r="3081" x14ac:dyDescent="0.3">
      <c r="A3081" s="265">
        <v>104502321</v>
      </c>
      <c r="B3081" s="265" t="s">
        <v>3578</v>
      </c>
      <c r="C3081" s="11">
        <v>1</v>
      </c>
      <c r="D3081" s="11">
        <v>10</v>
      </c>
      <c r="E3081" s="11">
        <v>0</v>
      </c>
      <c r="F3081" s="11">
        <v>0</v>
      </c>
    </row>
    <row r="3082" x14ac:dyDescent="0.3">
      <c r="A3082" s="265">
        <v>104502322</v>
      </c>
      <c r="B3082" s="265" t="s">
        <v>3579</v>
      </c>
      <c r="C3082" s="11">
        <v>1</v>
      </c>
      <c r="D3082" s="11">
        <v>10</v>
      </c>
      <c r="E3082" s="11">
        <v>0</v>
      </c>
      <c r="F3082" s="11">
        <v>0</v>
      </c>
    </row>
    <row r="3083" x14ac:dyDescent="0.3">
      <c r="A3083" s="265">
        <v>102102017</v>
      </c>
      <c r="B3083" s="265" t="s">
        <v>3580</v>
      </c>
      <c r="C3083" s="11">
        <v>1</v>
      </c>
      <c r="D3083" s="11">
        <v>10</v>
      </c>
      <c r="E3083" s="11">
        <v>0</v>
      </c>
      <c r="F3083" s="11">
        <v>0</v>
      </c>
    </row>
    <row r="3084" x14ac:dyDescent="0.3">
      <c r="A3084" s="265">
        <v>104502324</v>
      </c>
      <c r="B3084" s="265" t="s">
        <v>3581</v>
      </c>
      <c r="C3084" s="11">
        <v>1</v>
      </c>
      <c r="D3084" s="11">
        <v>10</v>
      </c>
      <c r="E3084" s="11">
        <v>0</v>
      </c>
      <c r="F3084" s="11">
        <v>0</v>
      </c>
    </row>
    <row r="3085" x14ac:dyDescent="0.3">
      <c r="A3085" s="265">
        <v>104102068</v>
      </c>
      <c r="B3085" s="265" t="s">
        <v>3582</v>
      </c>
      <c r="C3085" s="11">
        <v>8</v>
      </c>
      <c r="D3085" s="11">
        <v>10</v>
      </c>
      <c r="E3085" s="11">
        <v>0</v>
      </c>
      <c r="F3085" s="11">
        <v>0</v>
      </c>
    </row>
    <row r="3086" x14ac:dyDescent="0.3">
      <c r="A3086" s="265">
        <v>302203036</v>
      </c>
      <c r="B3086" s="265" t="s">
        <v>1134</v>
      </c>
      <c r="C3086" s="11">
        <v>35</v>
      </c>
      <c r="D3086" s="11">
        <v>10</v>
      </c>
      <c r="E3086" s="11">
        <v>0</v>
      </c>
      <c r="F3086" s="11">
        <v>0</v>
      </c>
    </row>
    <row r="3087" x14ac:dyDescent="0.3">
      <c r="A3087" s="265">
        <v>104502006</v>
      </c>
      <c r="B3087" s="265" t="s">
        <v>3583</v>
      </c>
      <c r="C3087" s="11">
        <v>5</v>
      </c>
      <c r="D3087" s="11">
        <v>10</v>
      </c>
      <c r="E3087" s="11">
        <v>0</v>
      </c>
      <c r="F3087" s="11">
        <v>0</v>
      </c>
    </row>
    <row r="3088" x14ac:dyDescent="0.3">
      <c r="A3088" s="265">
        <v>104502005</v>
      </c>
      <c r="B3088" s="265" t="s">
        <v>3584</v>
      </c>
      <c r="C3088" s="11">
        <v>5</v>
      </c>
      <c r="D3088" s="11">
        <v>10</v>
      </c>
      <c r="E3088" s="11">
        <v>0</v>
      </c>
      <c r="F3088" s="11">
        <v>0</v>
      </c>
    </row>
    <row r="3089" x14ac:dyDescent="0.3">
      <c r="A3089" s="265">
        <v>104502004</v>
      </c>
      <c r="B3089" s="265" t="s">
        <v>3585</v>
      </c>
      <c r="C3089" s="11">
        <v>5</v>
      </c>
      <c r="D3089" s="11">
        <v>10</v>
      </c>
      <c r="E3089" s="11">
        <v>0</v>
      </c>
      <c r="F3089" s="11">
        <v>0</v>
      </c>
    </row>
    <row r="3090" x14ac:dyDescent="0.3">
      <c r="A3090" s="265">
        <v>101404003</v>
      </c>
      <c r="B3090" s="265" t="s">
        <v>3586</v>
      </c>
      <c r="C3090" s="11">
        <v>5</v>
      </c>
      <c r="D3090" s="11">
        <v>10</v>
      </c>
      <c r="E3090" s="11">
        <v>0</v>
      </c>
      <c r="F3090" s="11">
        <v>0</v>
      </c>
    </row>
    <row r="3091" x14ac:dyDescent="0.3">
      <c r="A3091" s="265">
        <v>104501009</v>
      </c>
      <c r="B3091" s="265" t="s">
        <v>3587</v>
      </c>
      <c r="C3091" s="11">
        <v>5</v>
      </c>
      <c r="D3091" s="11">
        <v>10</v>
      </c>
      <c r="E3091" s="11">
        <v>0</v>
      </c>
      <c r="F3091" s="11">
        <v>0</v>
      </c>
    </row>
    <row r="3092" x14ac:dyDescent="0.3">
      <c r="A3092" s="265">
        <v>104502003</v>
      </c>
      <c r="B3092" s="265" t="s">
        <v>3588</v>
      </c>
      <c r="C3092" s="11">
        <v>5</v>
      </c>
      <c r="D3092" s="11">
        <v>10</v>
      </c>
      <c r="E3092" s="11">
        <v>0</v>
      </c>
      <c r="F3092" s="11">
        <v>0</v>
      </c>
    </row>
    <row r="3093" x14ac:dyDescent="0.3">
      <c r="A3093" s="265">
        <v>101404009</v>
      </c>
      <c r="B3093" s="265" t="s">
        <v>3589</v>
      </c>
      <c r="C3093" s="11">
        <v>5</v>
      </c>
      <c r="D3093" s="11">
        <v>10</v>
      </c>
      <c r="E3093" s="11">
        <v>0</v>
      </c>
      <c r="F3093" s="11">
        <v>0</v>
      </c>
    </row>
    <row r="3094" x14ac:dyDescent="0.3">
      <c r="A3094" s="265">
        <v>104501011</v>
      </c>
      <c r="B3094" s="265" t="s">
        <v>3590</v>
      </c>
      <c r="C3094" s="11">
        <v>5</v>
      </c>
      <c r="D3094" s="11">
        <v>10</v>
      </c>
      <c r="E3094" s="11">
        <v>0</v>
      </c>
      <c r="F3094" s="11">
        <v>0</v>
      </c>
    </row>
    <row r="3095" x14ac:dyDescent="0.3">
      <c r="A3095" s="265">
        <v>104502002</v>
      </c>
      <c r="B3095" s="265" t="s">
        <v>3591</v>
      </c>
      <c r="C3095" s="11">
        <v>5</v>
      </c>
      <c r="D3095" s="11">
        <v>10</v>
      </c>
      <c r="E3095" s="11">
        <v>0</v>
      </c>
      <c r="F3095" s="11">
        <v>0</v>
      </c>
    </row>
    <row r="3096" x14ac:dyDescent="0.3">
      <c r="A3096" s="265">
        <v>104502001</v>
      </c>
      <c r="B3096" s="265" t="s">
        <v>3592</v>
      </c>
      <c r="C3096" s="11">
        <v>5</v>
      </c>
      <c r="D3096" s="11">
        <v>10</v>
      </c>
      <c r="E3096" s="11">
        <v>0</v>
      </c>
      <c r="F3096" s="11">
        <v>0</v>
      </c>
    </row>
    <row r="3097" x14ac:dyDescent="0.3">
      <c r="A3097" s="265">
        <v>104501010</v>
      </c>
      <c r="B3097" s="265" t="s">
        <v>3593</v>
      </c>
      <c r="C3097" s="11">
        <v>5</v>
      </c>
      <c r="D3097" s="11">
        <v>10</v>
      </c>
      <c r="E3097" s="11">
        <v>0</v>
      </c>
      <c r="F3097" s="11">
        <v>0</v>
      </c>
    </row>
    <row r="3098" x14ac:dyDescent="0.3">
      <c r="A3098" s="265">
        <v>104101874</v>
      </c>
      <c r="B3098" s="265" t="s">
        <v>3594</v>
      </c>
      <c r="C3098" s="11">
        <v>8</v>
      </c>
      <c r="D3098" s="11">
        <v>10</v>
      </c>
      <c r="E3098" s="11">
        <v>0</v>
      </c>
      <c r="F3098" s="11">
        <v>0</v>
      </c>
    </row>
    <row r="3099" x14ac:dyDescent="0.3">
      <c r="A3099" s="265">
        <v>603101094</v>
      </c>
      <c r="B3099" s="265" t="s">
        <v>781</v>
      </c>
      <c r="C3099" s="11">
        <v>20</v>
      </c>
      <c r="D3099" s="11">
        <v>10</v>
      </c>
      <c r="E3099" s="11">
        <v>0</v>
      </c>
      <c r="F3099" s="11">
        <v>0</v>
      </c>
    </row>
    <row r="3100" x14ac:dyDescent="0.3">
      <c r="A3100" s="265">
        <v>101701061</v>
      </c>
      <c r="B3100" s="265" t="s">
        <v>3595</v>
      </c>
      <c r="C3100" s="11">
        <v>1</v>
      </c>
      <c r="D3100" s="11">
        <v>10</v>
      </c>
      <c r="E3100" s="11">
        <v>0</v>
      </c>
      <c r="F3100" s="11">
        <v>0</v>
      </c>
    </row>
    <row r="3101" x14ac:dyDescent="0.3">
      <c r="A3101" s="265">
        <v>101701062</v>
      </c>
      <c r="B3101" s="265" t="s">
        <v>3596</v>
      </c>
      <c r="C3101" s="11">
        <v>1</v>
      </c>
      <c r="D3101" s="11">
        <v>10</v>
      </c>
      <c r="E3101" s="11">
        <v>0</v>
      </c>
      <c r="F3101" s="11">
        <v>0</v>
      </c>
    </row>
    <row r="3102" x14ac:dyDescent="0.3">
      <c r="A3102" s="265">
        <v>104101760</v>
      </c>
      <c r="B3102" s="265" t="s">
        <v>3597</v>
      </c>
      <c r="C3102" s="11">
        <v>8</v>
      </c>
      <c r="D3102" s="11">
        <v>10</v>
      </c>
      <c r="E3102" s="11">
        <v>0</v>
      </c>
      <c r="F3102" s="11">
        <v>0</v>
      </c>
    </row>
    <row r="3103" x14ac:dyDescent="0.3">
      <c r="A3103" s="265">
        <v>101701063</v>
      </c>
      <c r="B3103" s="265" t="s">
        <v>3598</v>
      </c>
      <c r="C3103" s="11">
        <v>1</v>
      </c>
      <c r="D3103" s="11">
        <v>10</v>
      </c>
      <c r="E3103" s="11">
        <v>0</v>
      </c>
      <c r="F3103" s="11">
        <v>0</v>
      </c>
    </row>
    <row r="3104" x14ac:dyDescent="0.3">
      <c r="A3104" s="265">
        <v>205104013</v>
      </c>
      <c r="B3104" s="265" t="s">
        <v>514</v>
      </c>
      <c r="C3104" s="11">
        <v>13</v>
      </c>
      <c r="D3104" s="11">
        <v>10</v>
      </c>
      <c r="E3104" s="11">
        <v>0</v>
      </c>
      <c r="F3104" s="11">
        <v>0</v>
      </c>
    </row>
    <row r="3105" x14ac:dyDescent="0.3">
      <c r="A3105" s="265">
        <v>205105006</v>
      </c>
      <c r="B3105" s="265" t="s">
        <v>534</v>
      </c>
      <c r="C3105" s="11">
        <v>13</v>
      </c>
      <c r="D3105" s="11">
        <v>10</v>
      </c>
      <c r="E3105" s="11">
        <v>0</v>
      </c>
      <c r="F3105" s="11">
        <v>0</v>
      </c>
    </row>
    <row r="3106" x14ac:dyDescent="0.3">
      <c r="A3106" s="265">
        <v>205102001</v>
      </c>
      <c r="B3106" s="265" t="s">
        <v>506</v>
      </c>
      <c r="C3106" s="11">
        <v>13</v>
      </c>
      <c r="D3106" s="11">
        <v>10</v>
      </c>
      <c r="E3106" s="11">
        <v>0</v>
      </c>
      <c r="F3106" s="11">
        <v>0</v>
      </c>
    </row>
    <row r="3107" x14ac:dyDescent="0.3">
      <c r="A3107" s="265">
        <v>205102002</v>
      </c>
      <c r="B3107" s="265" t="s">
        <v>507</v>
      </c>
      <c r="C3107" s="11">
        <v>13</v>
      </c>
      <c r="D3107" s="11">
        <v>10</v>
      </c>
      <c r="E3107" s="11">
        <v>0</v>
      </c>
      <c r="F3107" s="11">
        <v>0</v>
      </c>
    </row>
    <row r="3108" x14ac:dyDescent="0.3">
      <c r="A3108" s="265">
        <v>205103011</v>
      </c>
      <c r="B3108" s="265" t="s">
        <v>512</v>
      </c>
      <c r="C3108" s="11">
        <v>13</v>
      </c>
      <c r="D3108" s="11">
        <v>10</v>
      </c>
      <c r="E3108" s="11">
        <v>0</v>
      </c>
      <c r="F3108" s="11">
        <v>0</v>
      </c>
    </row>
    <row r="3109" x14ac:dyDescent="0.3">
      <c r="A3109" s="265">
        <v>205105009</v>
      </c>
      <c r="B3109" s="265" t="s">
        <v>535</v>
      </c>
      <c r="C3109" s="11">
        <v>13</v>
      </c>
      <c r="D3109" s="11">
        <v>10</v>
      </c>
      <c r="E3109" s="11">
        <v>0</v>
      </c>
      <c r="F3109" s="11">
        <v>0</v>
      </c>
    </row>
    <row r="3110" x14ac:dyDescent="0.3">
      <c r="A3110" s="265">
        <v>205103012</v>
      </c>
      <c r="B3110" s="265" t="s">
        <v>513</v>
      </c>
      <c r="C3110" s="11">
        <v>13</v>
      </c>
      <c r="D3110" s="11">
        <v>10</v>
      </c>
      <c r="E3110" s="11">
        <v>0</v>
      </c>
      <c r="F3110" s="11">
        <v>0</v>
      </c>
    </row>
    <row r="3111" x14ac:dyDescent="0.3">
      <c r="A3111" s="265">
        <v>205104010</v>
      </c>
      <c r="B3111" s="265" t="s">
        <v>511</v>
      </c>
      <c r="C3111" s="11">
        <v>13</v>
      </c>
      <c r="D3111" s="11">
        <v>10</v>
      </c>
      <c r="E3111" s="11">
        <v>0</v>
      </c>
      <c r="F3111" s="11">
        <v>0</v>
      </c>
    </row>
    <row r="3112" x14ac:dyDescent="0.3">
      <c r="A3112" s="265">
        <v>205101017</v>
      </c>
      <c r="B3112" s="265" t="s">
        <v>519</v>
      </c>
      <c r="C3112" s="11">
        <v>13</v>
      </c>
      <c r="D3112" s="11">
        <v>10</v>
      </c>
      <c r="E3112" s="11">
        <v>0</v>
      </c>
      <c r="F3112" s="11">
        <v>0</v>
      </c>
    </row>
    <row r="3113" x14ac:dyDescent="0.3">
      <c r="A3113" s="265">
        <v>205103001</v>
      </c>
      <c r="B3113" s="265" t="s">
        <v>522</v>
      </c>
      <c r="C3113" s="11">
        <v>13</v>
      </c>
      <c r="D3113" s="11">
        <v>10</v>
      </c>
      <c r="E3113" s="11">
        <v>0</v>
      </c>
      <c r="F3113" s="11">
        <v>0</v>
      </c>
    </row>
    <row r="3114" x14ac:dyDescent="0.3">
      <c r="A3114" s="265">
        <v>205103002</v>
      </c>
      <c r="B3114" s="265" t="s">
        <v>523</v>
      </c>
      <c r="C3114" s="11">
        <v>13</v>
      </c>
      <c r="D3114" s="11">
        <v>10</v>
      </c>
      <c r="E3114" s="11">
        <v>0</v>
      </c>
      <c r="F3114" s="11">
        <v>0</v>
      </c>
    </row>
    <row r="3115" x14ac:dyDescent="0.3">
      <c r="A3115" s="265">
        <v>205103003</v>
      </c>
      <c r="B3115" s="265" t="s">
        <v>524</v>
      </c>
      <c r="C3115" s="11">
        <v>13</v>
      </c>
      <c r="D3115" s="11">
        <v>10</v>
      </c>
      <c r="E3115" s="11">
        <v>0</v>
      </c>
      <c r="F3115" s="11">
        <v>0</v>
      </c>
    </row>
    <row r="3116" x14ac:dyDescent="0.3">
      <c r="A3116" s="265">
        <v>205103004</v>
      </c>
      <c r="B3116" s="265" t="s">
        <v>525</v>
      </c>
      <c r="C3116" s="11">
        <v>13</v>
      </c>
      <c r="D3116" s="11">
        <v>10</v>
      </c>
      <c r="E3116" s="11">
        <v>0</v>
      </c>
      <c r="F3116" s="11">
        <v>0</v>
      </c>
    </row>
    <row r="3117" x14ac:dyDescent="0.3">
      <c r="A3117" s="265">
        <v>304101018</v>
      </c>
      <c r="B3117" s="265" t="s">
        <v>1165</v>
      </c>
      <c r="C3117" s="11">
        <v>35</v>
      </c>
      <c r="D3117" s="11">
        <v>10</v>
      </c>
      <c r="E3117" s="11">
        <v>0</v>
      </c>
      <c r="F3117" s="11">
        <v>0</v>
      </c>
    </row>
    <row r="3118" x14ac:dyDescent="0.3">
      <c r="A3118" s="265">
        <v>302203010</v>
      </c>
      <c r="B3118" s="265" t="s">
        <v>1128</v>
      </c>
      <c r="C3118" s="11">
        <v>35</v>
      </c>
      <c r="D3118" s="11">
        <v>10</v>
      </c>
      <c r="E3118" s="11">
        <v>0</v>
      </c>
      <c r="F3118" s="11">
        <v>0</v>
      </c>
    </row>
    <row r="3119" x14ac:dyDescent="0.3">
      <c r="A3119" s="265">
        <v>101108037</v>
      </c>
      <c r="B3119" s="265" t="s">
        <v>3599</v>
      </c>
      <c r="C3119" s="11">
        <v>8</v>
      </c>
      <c r="D3119" s="11">
        <v>10</v>
      </c>
      <c r="E3119" s="11">
        <v>0</v>
      </c>
      <c r="F3119" s="11">
        <v>0</v>
      </c>
    </row>
    <row r="3120" x14ac:dyDescent="0.3">
      <c r="A3120" s="265">
        <v>101701071</v>
      </c>
      <c r="B3120" s="265" t="s">
        <v>3600</v>
      </c>
      <c r="C3120" s="11">
        <v>1</v>
      </c>
      <c r="D3120" s="11">
        <v>10</v>
      </c>
      <c r="E3120" s="11">
        <v>0</v>
      </c>
      <c r="F3120" s="11">
        <v>0</v>
      </c>
    </row>
    <row r="3121" x14ac:dyDescent="0.3">
      <c r="A3121" s="265">
        <v>101108033</v>
      </c>
      <c r="B3121" s="265" t="s">
        <v>3601</v>
      </c>
      <c r="C3121" s="11">
        <v>8</v>
      </c>
      <c r="D3121" s="11">
        <v>10</v>
      </c>
      <c r="E3121" s="11">
        <v>0</v>
      </c>
      <c r="F3121" s="11">
        <v>0</v>
      </c>
    </row>
  </sheetData>
  <pageMargins left="0.7" right="0.7" top="0.75" bottom="0.75" header="0.3" footer="0.3"/>
  <pageSetup orientation="portrait" r:id="rId1"/>
  <headerFooter>
    <oddFooter>&amp;R&amp;1#&amp;"Calibri"&amp;12&amp;K000000Official Use</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T3"/>
  <sheetViews>
    <sheetView workbookViewId="0">
      <selection activeCell="F2" sqref="F2"/>
    </sheetView>
  </sheetViews>
  <sheetFormatPr defaultRowHeight="14.4" x14ac:dyDescent="0.3"/>
  <sheetData>
    <row r="1" x14ac:dyDescent="0.3">
      <c r="A1" t="s">
        <v>3</v>
      </c>
      <c r="B1" t="s">
        <v>4</v>
      </c>
      <c r="C1" t="s">
        <v>5</v>
      </c>
      <c r="D1" t="s">
        <v>6</v>
      </c>
      <c r="E1" t="s">
        <v>7</v>
      </c>
      <c r="F1" t="s">
        <v>10</v>
      </c>
      <c r="G1" t="s">
        <v>30</v>
      </c>
      <c r="H1" t="s">
        <v>32</v>
      </c>
      <c r="I1" t="s">
        <v>47</v>
      </c>
      <c r="J1" t="s">
        <v>89</v>
      </c>
      <c r="K1" t="s">
        <v>97</v>
      </c>
      <c r="L1" t="s">
        <v>98</v>
      </c>
      <c r="M1" t="s">
        <v>103</v>
      </c>
      <c r="N1" t="s">
        <v>104</v>
      </c>
      <c r="O1" t="s">
        <v>137</v>
      </c>
      <c r="P1" t="s">
        <v>138</v>
      </c>
      <c r="Q1" t="s">
        <v>139</v>
      </c>
      <c r="R1" t="s">
        <v>140</v>
      </c>
      <c r="S1" t="s">
        <v>141</v>
      </c>
      <c r="T1" t="s">
        <v>142</v>
      </c>
    </row>
    <row r="2" x14ac:dyDescent="0.3">
      <c r="A2">
        <f>'Hoja de parametros'!B19</f>
        <v>1</v>
      </c>
      <c r="B2">
        <f>'Hoja de parametros'!C19</f>
        <v>3</v>
      </c>
      <c r="C2">
        <f>'Hoja de parametros'!D19</f>
        <v>10</v>
      </c>
      <c r="D2">
        <f>'Hoja de parametros'!E19</f>
        <v>8</v>
      </c>
      <c r="E2">
        <f>'Hoja de parametros'!E14</f>
        <v>2112562</v>
      </c>
      <c r="F2">
        <f>IF('Hoja de parametros'!E25="Yes",0,1)</f>
        <v>0</v>
      </c>
      <c r="G2">
        <f>'Hoja de parametros'!H13</f>
        <v>0</v>
      </c>
      <c r="H2">
        <f>IF('Hoja de parametros'!E9="Yes",1,0)</f>
        <v>0</v>
      </c>
      <c r="I2">
        <f>'Hoja de parametros'!I27</f>
        <v>800000</v>
      </c>
      <c r="J2">
        <f>'Hoja de parametros'!E13</f>
        <v>2019</v>
      </c>
      <c r="K2">
        <f>IF('Hoja de parametros'!E15="Yes",1,0)</f>
        <v>0</v>
      </c>
      <c r="L2">
        <f>INDEX(combinations!Y2:$Z$5, MATCH('Hoja de parametros'!$Q$14,deductmod,0),2)</f>
        <v>3</v>
      </c>
      <c r="M2">
        <f>INDEX(combinations!$AA$2:$AB$4, MATCH('Hoja de parametros'!$Q$19,deductmod2,0),2)</f>
        <v>1</v>
      </c>
      <c r="N2">
        <f>IF('Hoja de parametros'!$R$24="Yes",1,0)</f>
        <v>1</v>
      </c>
      <c r="O2">
        <f>'Hoja de parametros'!R26</f>
        <v>10</v>
      </c>
      <c r="P2">
        <f>'Hoja de parametros'!R27</f>
        <v>0</v>
      </c>
      <c r="Q2">
        <f>'Hoja de parametros'!R28</f>
        <v>0</v>
      </c>
      <c r="R2">
        <f>'Hoja de parametros'!$R$30</f>
        <v>5</v>
      </c>
      <c r="S2">
        <f>'Hoja de parametros'!$R$31</f>
        <v>0</v>
      </c>
      <c r="T2">
        <f>'Hoja de parametros'!$R$32</f>
        <v>0</v>
      </c>
    </row>
    <row r="3" x14ac:dyDescent="0.3">
      <c r="A3">
        <f>'Hoja de parametros'!B20</f>
        <v>2</v>
      </c>
      <c r="B3">
        <f>'Hoja de parametros'!C20</f>
        <v>10</v>
      </c>
      <c r="C3" t="str">
        <f>'Hoja de parametros'!D20</f>
        <v>.</v>
      </c>
      <c r="D3">
        <f>'Hoja de parametros'!E20</f>
        <v>10</v>
      </c>
    </row>
  </sheetData>
  <phoneticPr fontId="0" type="noConversion"/>
  <pageMargins left="0.7" right="0.7" top="0.75" bottom="0.75" header="0.3" footer="0.3"/>
  <pageSetup orientation="portrait" r:id="rId1"/>
  <headerFooter>
    <oddFooter>&amp;R&amp;1#&amp;"Calibri"&amp;12&amp;K000000Official Use</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F11B91-5DAC-47D6-AABB-F308986CD1AB}">
  <dimension ref="A1:B5"/>
  <sheetViews>
    <sheetView workbookViewId="0">
      <selection activeCell="C8" sqref="C8"/>
    </sheetView>
  </sheetViews>
  <sheetFormatPr defaultRowHeight="14.4" x14ac:dyDescent="0.3"/>
  <cols>
    <col min="1" max="1" width="12.6640625" bestFit="true" customWidth="true"/>
  </cols>
  <sheetData>
    <row r="1" x14ac:dyDescent="0.3">
      <c r="A1" t="s">
        <v>3688</v>
      </c>
      <c r="B1" t="s">
        <v>23</v>
      </c>
    </row>
    <row r="2" x14ac:dyDescent="0.3">
      <c r="A2" s="361" t="s">
        <v>3681</v>
      </c>
      <c r="B2">
        <f>'Hoja de parametros'!H65</f>
        <v>548000</v>
      </c>
    </row>
    <row r="3" x14ac:dyDescent="0.3">
      <c r="A3" s="361" t="s">
        <v>3682</v>
      </c>
      <c r="B3">
        <f>'Hoja de parametros'!H67</f>
        <v>500000</v>
      </c>
    </row>
    <row r="4" x14ac:dyDescent="0.3">
      <c r="A4" s="361" t="s">
        <v>3683</v>
      </c>
      <c r="B4">
        <f>'Hoja de parametros'!H69</f>
        <v>0</v>
      </c>
    </row>
    <row r="5" x14ac:dyDescent="0.3">
      <c r="A5" s="115" t="s">
        <v>3685</v>
      </c>
      <c r="B5">
        <f>'Hoja de parametros'!H71</f>
        <v>500000</v>
      </c>
    </row>
  </sheetData>
  <conditionalFormatting sqref="A2">
    <cfRule type="expression" dxfId="2" priority="3" stopIfTrue="true">
      <formula>$E$25="No"</formula>
    </cfRule>
  </conditionalFormatting>
  <conditionalFormatting sqref="A3">
    <cfRule type="expression" dxfId="1" priority="2" stopIfTrue="true">
      <formula>$E$25="No"</formula>
    </cfRule>
  </conditionalFormatting>
  <conditionalFormatting sqref="A4">
    <cfRule type="expression" dxfId="0" priority="1" stopIfTrue="true">
      <formula>$E$25="No"</formula>
    </cfRule>
  </conditionalFormatting>
  <pageMargins left="0.7" right="0.7" top="0.75" bottom="0.75" header="0.3" footer="0.3"/>
  <pageSetup orientation="portrait" r:id="rId1"/>
  <headerFooter>
    <oddFooter>&amp;R&amp;1#&amp;"Calibri"&amp;12&amp;K000000Official Use</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A4AFF-FB85-4CC7-B99C-1869B068C7C8}">
  <dimension ref="A1:B9"/>
  <sheetViews>
    <sheetView workbookViewId="0">
      <selection activeCell="C8" sqref="C8"/>
    </sheetView>
  </sheetViews>
  <sheetFormatPr defaultRowHeight="14.4" x14ac:dyDescent="0.3"/>
  <sheetData>
    <row r="1" x14ac:dyDescent="0.3">
      <c r="A1" s="387" t="s">
        <v>1410</v>
      </c>
      <c r="B1" s="388" t="s">
        <v>3690</v>
      </c>
    </row>
    <row r="2" x14ac:dyDescent="0.3">
      <c r="A2" s="382" t="s">
        <v>1413</v>
      </c>
      <c r="B2" s="389">
        <f>'Hoja de parametros'!L41</f>
        <v>0</v>
      </c>
    </row>
    <row r="3" x14ac:dyDescent="0.3">
      <c r="A3" s="382" t="s">
        <v>1414</v>
      </c>
      <c r="B3" s="389">
        <f>'Hoja de parametros'!L42</f>
        <v>0</v>
      </c>
    </row>
    <row r="4" x14ac:dyDescent="0.3">
      <c r="A4" s="382" t="s">
        <v>1423</v>
      </c>
      <c r="B4" s="389">
        <f>'Hoja de parametros'!L43</f>
        <v>83990</v>
      </c>
    </row>
    <row r="5" x14ac:dyDescent="0.3">
      <c r="A5" s="382" t="s">
        <v>1424</v>
      </c>
      <c r="B5" s="389">
        <f>'Hoja de parametros'!L44</f>
        <v>0</v>
      </c>
    </row>
    <row r="6" x14ac:dyDescent="0.3">
      <c r="A6" s="382" t="s">
        <v>1415</v>
      </c>
      <c r="B6" s="389">
        <f>'Hoja de parametros'!L45</f>
        <v>0</v>
      </c>
    </row>
    <row r="7" x14ac:dyDescent="0.3">
      <c r="A7" s="382" t="s">
        <v>1414</v>
      </c>
      <c r="B7" s="389">
        <f>'Hoja de parametros'!L46</f>
        <v>0</v>
      </c>
    </row>
    <row r="8" x14ac:dyDescent="0.3">
      <c r="A8" s="382" t="s">
        <v>1416</v>
      </c>
      <c r="B8" s="389">
        <f>'Hoja de parametros'!L47</f>
        <v>0</v>
      </c>
    </row>
    <row r="9" ht="15" thickBot="true" x14ac:dyDescent="0.35">
      <c r="A9" s="383" t="s">
        <v>1417</v>
      </c>
      <c r="B9" s="389">
        <f>'Hoja de parametros'!L48</f>
        <v>0</v>
      </c>
    </row>
  </sheetData>
  <pageMargins left="0.7" right="0.7" top="0.75" bottom="0.75" header="0.3" footer="0.3"/>
  <pageSetup orientation="portrait" r:id="rId1"/>
  <headerFooter>
    <oddFooter>&amp;R&amp;1#&amp;"Calibri"&amp;12&amp;K000000Official Use</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0D1E0-F9E8-4775-84EB-7233508C1F7F}">
  <dimension ref="A1:D12"/>
  <sheetViews>
    <sheetView workbookViewId="0">
      <selection activeCell="C8" sqref="C8"/>
    </sheetView>
  </sheetViews>
  <sheetFormatPr defaultRowHeight="14.4" x14ac:dyDescent="0.3"/>
  <cols>
    <col min="1" max="1" width="7.88671875" bestFit="true" customWidth="true"/>
  </cols>
  <sheetData>
    <row r="1" x14ac:dyDescent="0.3">
      <c r="A1" s="265" t="s">
        <v>3689</v>
      </c>
      <c r="B1" s="265" t="s">
        <v>3691</v>
      </c>
      <c r="C1" s="265"/>
      <c r="D1" s="265"/>
    </row>
    <row r="2" x14ac:dyDescent="0.3">
      <c r="A2" s="265">
        <v>2019</v>
      </c>
      <c r="B2" s="391">
        <f>'Hoja de parametros'!J80</f>
        <v>2.402096029914735E-2</v>
      </c>
      <c r="C2" s="265"/>
      <c r="D2" s="265"/>
    </row>
    <row r="3" x14ac:dyDescent="0.3">
      <c r="A3" s="265">
        <v>2020</v>
      </c>
      <c r="B3" s="391">
        <f>'Hoja de parametros'!J81</f>
        <v>2.8504706714403614E-2</v>
      </c>
      <c r="C3" s="265"/>
      <c r="D3" s="265"/>
    </row>
    <row r="4" x14ac:dyDescent="0.3">
      <c r="A4" s="265">
        <v>2021</v>
      </c>
      <c r="B4" s="391">
        <f>'Hoja de parametros'!J82</f>
        <v>2.7094012656509129E-2</v>
      </c>
      <c r="C4" s="265"/>
      <c r="D4" s="265"/>
    </row>
    <row r="5" x14ac:dyDescent="0.3">
      <c r="A5" s="265">
        <v>2022</v>
      </c>
      <c r="B5" s="391">
        <f>'Hoja de parametros'!J83</f>
        <v>2.6398721225969802E-2</v>
      </c>
      <c r="C5" s="265"/>
      <c r="D5" s="265"/>
    </row>
    <row r="6" x14ac:dyDescent="0.3">
      <c r="A6" s="265"/>
      <c r="B6" s="265"/>
      <c r="C6" s="265"/>
      <c r="D6" s="265"/>
    </row>
    <row r="7" x14ac:dyDescent="0.3">
      <c r="A7" s="265"/>
      <c r="B7" s="265"/>
      <c r="C7" s="265"/>
      <c r="D7" s="265"/>
    </row>
    <row r="8" x14ac:dyDescent="0.3">
      <c r="A8" s="265"/>
      <c r="B8" s="265"/>
      <c r="C8" s="265"/>
      <c r="D8" s="265"/>
    </row>
    <row r="9" x14ac:dyDescent="0.3">
      <c r="A9" s="265"/>
      <c r="B9" s="265"/>
      <c r="C9" s="265"/>
      <c r="D9" s="265"/>
    </row>
    <row r="10" x14ac:dyDescent="0.3">
      <c r="A10" s="265"/>
      <c r="B10" s="265"/>
      <c r="C10" s="265"/>
      <c r="D10" s="265"/>
    </row>
    <row r="11" x14ac:dyDescent="0.3">
      <c r="A11" s="265"/>
      <c r="B11" s="265"/>
      <c r="C11" s="265"/>
      <c r="D11" s="265"/>
    </row>
    <row r="12" x14ac:dyDescent="0.3">
      <c r="A12" s="265"/>
      <c r="B12" s="265"/>
      <c r="C12" s="265"/>
      <c r="D12" s="265"/>
    </row>
  </sheetData>
  <pageMargins left="0.7" right="0.7" top="0.75" bottom="0.75" header="0.3" footer="0.3"/>
  <pageSetup orientation="portrait" r:id="rId1"/>
  <headerFooter>
    <oddFooter>&amp;R&amp;1#&amp;"Calibri"&amp;12&amp;K000000Official Use</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G7"/>
  <sheetViews>
    <sheetView workbookViewId="0">
      <selection activeCell="C8" sqref="C8"/>
    </sheetView>
  </sheetViews>
  <sheetFormatPr defaultRowHeight="14.4" x14ac:dyDescent="0.3"/>
  <cols>
    <col min="2" max="2" width="14.109375" bestFit="true" customWidth="true"/>
    <col min="3" max="3" width="14.44140625" bestFit="true" customWidth="true"/>
  </cols>
  <sheetData>
    <row r="1" x14ac:dyDescent="0.3">
      <c r="A1" t="s">
        <v>3</v>
      </c>
      <c r="B1" t="s">
        <v>4</v>
      </c>
      <c r="C1" t="s">
        <v>5</v>
      </c>
      <c r="D1" t="s">
        <v>6</v>
      </c>
      <c r="E1" t="s">
        <v>89</v>
      </c>
      <c r="F1" t="s">
        <v>97</v>
      </c>
      <c r="G1" t="s">
        <v>116</v>
      </c>
    </row>
    <row r="2" x14ac:dyDescent="0.3">
      <c r="A2">
        <f>'Hoja de parametros'!B32</f>
        <v>1</v>
      </c>
      <c r="B2">
        <f>'Hoja de parametros'!C32</f>
        <v>0</v>
      </c>
      <c r="C2">
        <f>'Hoja de parametros'!D32</f>
        <v>50000000</v>
      </c>
      <c r="D2">
        <f>'Hoja de parametros'!E32</f>
        <v>8</v>
      </c>
      <c r="E2">
        <f>'Hoja de parametros'!E26</f>
        <v>2019</v>
      </c>
      <c r="F2">
        <f>IF('Hoja de parametros'!E27="Yes",1,0)</f>
        <v>1</v>
      </c>
      <c r="G2">
        <f>'Hoja de parametros'!E28</f>
        <v>80</v>
      </c>
    </row>
    <row r="3" x14ac:dyDescent="0.3">
      <c r="A3">
        <f>'Hoja de parametros'!B33</f>
        <v>2</v>
      </c>
      <c r="B3">
        <f>'Hoja de parametros'!C33</f>
        <v>50000000.000100002</v>
      </c>
      <c r="C3">
        <f>'Hoja de parametros'!D33</f>
        <v>150000000</v>
      </c>
      <c r="D3">
        <f>'Hoja de parametros'!E33</f>
        <v>9</v>
      </c>
    </row>
    <row r="4" x14ac:dyDescent="0.3">
      <c r="A4">
        <f>'Hoja de parametros'!B34</f>
        <v>3</v>
      </c>
      <c r="B4">
        <f>'Hoja de parametros'!C34</f>
        <v>150000000.00009999</v>
      </c>
      <c r="C4" t="str">
        <f>'Hoja de parametros'!D34</f>
        <v>.</v>
      </c>
      <c r="D4">
        <f>'Hoja de parametros'!E34</f>
        <v>10</v>
      </c>
    </row>
    <row r="5" x14ac:dyDescent="0.3">
      <c r="A5">
        <f>'Hoja de parametros'!B35</f>
        <v>4</v>
      </c>
      <c r="B5">
        <f>'Hoja de parametros'!C35</f>
        <v>0</v>
      </c>
      <c r="C5">
        <f>'Hoja de parametros'!D35</f>
        <v>0</v>
      </c>
      <c r="D5">
        <f>'Hoja de parametros'!E35</f>
        <v>0</v>
      </c>
    </row>
    <row r="6" x14ac:dyDescent="0.3">
      <c r="A6">
        <f>'Hoja de parametros'!B36</f>
        <v>5</v>
      </c>
      <c r="B6">
        <f>'Hoja de parametros'!C36</f>
        <v>0</v>
      </c>
      <c r="C6">
        <f>'Hoja de parametros'!D36</f>
        <v>0</v>
      </c>
      <c r="D6">
        <f>'Hoja de parametros'!E36</f>
        <v>0</v>
      </c>
    </row>
    <row r="7" x14ac:dyDescent="0.3">
      <c r="A7">
        <f>'Hoja de parametros'!B37</f>
        <v>6</v>
      </c>
      <c r="B7">
        <f>'Hoja de parametros'!C37</f>
        <v>0</v>
      </c>
      <c r="C7">
        <f>'Hoja de parametros'!D37</f>
        <v>0</v>
      </c>
      <c r="D7">
        <f>'Hoja de parametros'!E37</f>
        <v>0</v>
      </c>
    </row>
  </sheetData>
  <phoneticPr fontId="0" type="noConversion"/>
  <pageMargins left="0.7" right="0.7" top="0.75" bottom="0.75" header="0.3" footer="0.3"/>
  <pageSetup orientation="portrait" r:id="rId1"/>
  <headerFooter>
    <oddFooter>&amp;R&amp;1#&amp;"Calibri"&amp;12&amp;K000000Official Use</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B1B76-E215-4A36-9629-44971D37ACCB}">
  <dimension ref="A1:E5"/>
  <sheetViews>
    <sheetView workbookViewId="0">
      <selection activeCell="C8" sqref="C8"/>
    </sheetView>
  </sheetViews>
  <sheetFormatPr defaultRowHeight="14.4" x14ac:dyDescent="0.3"/>
  <cols>
    <col min="1" max="1" width="16.6640625" bestFit="true" customWidth="true"/>
    <col min="4" max="4" width="14.33203125" bestFit="true" customWidth="true"/>
  </cols>
  <sheetData>
    <row r="1" x14ac:dyDescent="0.3">
      <c r="A1" s="11" t="s">
        <v>3688</v>
      </c>
      <c r="B1" s="11" t="s">
        <v>3694</v>
      </c>
      <c r="C1" s="11" t="s">
        <v>3693</v>
      </c>
      <c r="D1" s="11" t="s">
        <v>3692</v>
      </c>
      <c r="E1" s="11" t="s">
        <v>89</v>
      </c>
    </row>
    <row r="2" ht="13.95" customHeight="true" x14ac:dyDescent="0.3">
      <c r="A2" s="11" t="s">
        <v>1434</v>
      </c>
      <c r="B2" s="392">
        <f>'Hoja de parametros'!G153</f>
        <v>500</v>
      </c>
      <c r="C2" s="392">
        <f>'Hoja de parametros'!H153</f>
        <v>383</v>
      </c>
      <c r="D2" s="392">
        <f>'Hoja de parametros'!I153</f>
        <v>191500</v>
      </c>
      <c r="E2" s="392">
        <v>2020</v>
      </c>
    </row>
    <row r="3" x14ac:dyDescent="0.3">
      <c r="A3" s="11" t="s">
        <v>1431</v>
      </c>
      <c r="B3" s="392">
        <f>'Hoja de parametros'!G157</f>
        <v>100</v>
      </c>
      <c r="C3" s="392">
        <f>'Hoja de parametros'!H157</f>
        <v>387</v>
      </c>
      <c r="D3" s="392">
        <f>'Hoja de parametros'!I157</f>
        <v>38700</v>
      </c>
      <c r="E3" s="392">
        <v>2021</v>
      </c>
    </row>
    <row r="4" x14ac:dyDescent="0.3">
      <c r="A4" s="11" t="s">
        <v>1432</v>
      </c>
      <c r="B4" s="392">
        <f>'Hoja de parametros'!G158</f>
        <v>200</v>
      </c>
      <c r="C4" s="392">
        <f>'Hoja de parametros'!H158</f>
        <v>387</v>
      </c>
      <c r="D4" s="392">
        <f>'Hoja de parametros'!I158</f>
        <v>77400</v>
      </c>
      <c r="E4" s="392">
        <v>2021</v>
      </c>
    </row>
    <row r="5" x14ac:dyDescent="0.3">
      <c r="A5" s="11" t="s">
        <v>1433</v>
      </c>
      <c r="B5" s="392">
        <f>'Hoja de parametros'!G159</f>
        <v>300</v>
      </c>
      <c r="C5" s="392">
        <f>'Hoja de parametros'!H159</f>
        <v>387</v>
      </c>
      <c r="D5" s="392">
        <f>'Hoja de parametros'!I159</f>
        <v>116100</v>
      </c>
      <c r="E5" s="392">
        <v>2021</v>
      </c>
    </row>
  </sheetData>
  <pageMargins left="0.7" right="0.7" top="0.75" bottom="0.75" header="0.3" footer="0.3"/>
  <pageSetup orientation="portrait" r:id="rId1"/>
  <headerFooter>
    <oddFooter>&amp;R&amp;1#&amp;"Calibri"&amp;12&amp;K000000Official Use</oddFooter>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BH103"/>
  <sheetViews>
    <sheetView workbookViewId="0">
      <selection activeCell="E16" sqref="E16"/>
    </sheetView>
  </sheetViews>
  <sheetFormatPr defaultRowHeight="14.4" x14ac:dyDescent="0.3"/>
  <cols>
    <col min="1" max="1" width="9.33203125" customWidth="true"/>
  </cols>
  <sheetData>
    <row r="1">
      <c r="A1" t="s">
        <v>3890</v>
      </c>
      <c r="B1" t="s">
        <v>19492</v>
      </c>
      <c r="C1" t="s">
        <v>19499</v>
      </c>
      <c r="D1" t="s">
        <v>19510</v>
      </c>
      <c r="E1" t="s">
        <v>19521</v>
      </c>
      <c r="F1" t="s">
        <v>19523</v>
      </c>
      <c r="G1" t="s">
        <v>3677</v>
      </c>
      <c r="H1" t="s">
        <v>19524</v>
      </c>
      <c r="I1" t="s">
        <v>19525</v>
      </c>
      <c r="J1" t="s">
        <v>19526</v>
      </c>
      <c r="K1" t="s">
        <v>3805</v>
      </c>
      <c r="L1" t="s">
        <v>3806</v>
      </c>
      <c r="M1" t="s">
        <v>3678</v>
      </c>
      <c r="N1" t="s">
        <v>3679</v>
      </c>
      <c r="O1" t="s">
        <v>19488</v>
      </c>
      <c r="P1" t="s">
        <v>19917</v>
      </c>
      <c r="Q1" t="s">
        <v>19489</v>
      </c>
      <c r="R1" t="s">
        <v>19490</v>
      </c>
      <c r="S1" t="s">
        <v>19491</v>
      </c>
      <c r="T1" t="s">
        <v>3837</v>
      </c>
      <c r="U1" t="s">
        <v>3838</v>
      </c>
      <c r="V1" t="s">
        <v>3839</v>
      </c>
      <c r="W1" t="s">
        <v>3846</v>
      </c>
      <c r="X1" t="s">
        <v>3847</v>
      </c>
      <c r="Y1" t="s">
        <v>19493</v>
      </c>
      <c r="Z1" t="s">
        <v>19494</v>
      </c>
      <c r="AA1" t="s">
        <v>19495</v>
      </c>
      <c r="AB1" t="s">
        <v>19496</v>
      </c>
      <c r="AC1" t="s">
        <v>19497</v>
      </c>
      <c r="AD1" t="s">
        <v>19498</v>
      </c>
      <c r="AE1" t="s">
        <v>19500</v>
      </c>
      <c r="AF1" t="s">
        <v>19501</v>
      </c>
      <c r="AG1" t="s">
        <v>19502</v>
      </c>
      <c r="AH1" t="s">
        <v>19503</v>
      </c>
      <c r="AI1" t="s">
        <v>19504</v>
      </c>
      <c r="AJ1" t="s">
        <v>19505</v>
      </c>
      <c r="AK1" t="s">
        <v>19506</v>
      </c>
      <c r="AL1" t="s">
        <v>19507</v>
      </c>
      <c r="AM1" t="s">
        <v>19508</v>
      </c>
      <c r="AN1" t="s">
        <v>19509</v>
      </c>
      <c r="AO1" t="s">
        <v>19511</v>
      </c>
      <c r="AP1" t="s">
        <v>19512</v>
      </c>
      <c r="AQ1" t="s">
        <v>19513</v>
      </c>
      <c r="AR1" t="s">
        <v>19514</v>
      </c>
      <c r="AS1" t="s">
        <v>19515</v>
      </c>
      <c r="AT1" t="s">
        <v>19516</v>
      </c>
      <c r="AU1" t="s">
        <v>19517</v>
      </c>
      <c r="AV1" t="s">
        <v>19518</v>
      </c>
      <c r="AW1" t="s">
        <v>19519</v>
      </c>
      <c r="AX1" t="s">
        <v>19520</v>
      </c>
      <c r="AY1" t="s">
        <v>19522</v>
      </c>
      <c r="AZ1" t="s">
        <v>19614</v>
      </c>
      <c r="BA1" t="s">
        <v>19615</v>
      </c>
      <c r="BB1" t="s">
        <v>19616</v>
      </c>
      <c r="BC1" t="s">
        <v>19617</v>
      </c>
      <c r="BD1" t="s">
        <v>19618</v>
      </c>
      <c r="BE1" t="s">
        <v>19619</v>
      </c>
      <c r="BF1" t="s">
        <v>19620</v>
      </c>
      <c r="BG1" t="s">
        <v>19621</v>
      </c>
      <c r="BH1" t="s">
        <v>19622</v>
      </c>
    </row>
    <row r="2">
      <c r="A2" s="89">
        <v>0</v>
      </c>
      <c r="B2" s="89">
        <v>0</v>
      </c>
      <c r="C2" s="89">
        <v>0</v>
      </c>
      <c r="D2" s="89">
        <v>0</v>
      </c>
      <c r="E2" s="89">
        <v>0</v>
      </c>
      <c r="F2" s="89">
        <v>0</v>
      </c>
      <c r="G2" s="89">
        <v>0</v>
      </c>
      <c r="H2" s="89">
        <v>0</v>
      </c>
      <c r="I2" s="89">
        <v>0</v>
      </c>
      <c r="J2" s="89">
        <v>0</v>
      </c>
      <c r="K2" s="89">
        <v>0</v>
      </c>
      <c r="L2" s="89">
        <v>0</v>
      </c>
      <c r="M2" s="89">
        <v>0</v>
      </c>
      <c r="N2" s="89">
        <v>0</v>
      </c>
      <c r="O2" s="89">
        <v>0</v>
      </c>
      <c r="P2" s="89">
        <v>0</v>
      </c>
      <c r="Q2" s="89">
        <v>0</v>
      </c>
      <c r="R2" s="89">
        <v>0</v>
      </c>
      <c r="S2" s="89">
        <v>0</v>
      </c>
      <c r="T2" s="89">
        <v>0</v>
      </c>
      <c r="U2" s="89">
        <v>0</v>
      </c>
      <c r="V2" s="89">
        <v>0</v>
      </c>
      <c r="W2" s="89">
        <v>0</v>
      </c>
      <c r="X2" s="89">
        <v>0</v>
      </c>
      <c r="Y2" s="89">
        <v>0</v>
      </c>
      <c r="Z2" s="89">
        <v>0</v>
      </c>
      <c r="AA2" s="89">
        <v>0</v>
      </c>
      <c r="AB2" s="89">
        <v>0</v>
      </c>
      <c r="AC2" s="89">
        <v>0</v>
      </c>
      <c r="AD2" s="89">
        <v>0</v>
      </c>
      <c r="AE2" s="89">
        <v>0</v>
      </c>
      <c r="AF2" s="89">
        <v>0</v>
      </c>
      <c r="AG2" s="89">
        <v>0</v>
      </c>
      <c r="AH2" s="89">
        <v>0</v>
      </c>
      <c r="AI2" s="89">
        <v>0</v>
      </c>
      <c r="AJ2" s="89">
        <v>0</v>
      </c>
      <c r="AK2" s="89">
        <v>0</v>
      </c>
      <c r="AL2" s="89">
        <v>0</v>
      </c>
      <c r="AM2" s="89">
        <v>0</v>
      </c>
      <c r="AN2" s="89">
        <v>0</v>
      </c>
      <c r="AO2" s="89">
        <v>0</v>
      </c>
      <c r="AP2" s="89">
        <v>0</v>
      </c>
      <c r="AQ2" s="89">
        <v>0</v>
      </c>
      <c r="AR2" s="89">
        <v>0</v>
      </c>
      <c r="AS2" s="89">
        <v>0</v>
      </c>
      <c r="AT2" s="89">
        <v>0</v>
      </c>
      <c r="AU2" s="89">
        <v>0</v>
      </c>
      <c r="AV2" s="89">
        <v>0</v>
      </c>
      <c r="AW2" s="89">
        <v>0</v>
      </c>
      <c r="AX2" s="89">
        <v>0</v>
      </c>
      <c r="AY2" s="89">
        <v>0</v>
      </c>
      <c r="AZ2" s="89">
        <v>0</v>
      </c>
      <c r="BA2" s="89">
        <v>0</v>
      </c>
      <c r="BB2" s="89">
        <v>0</v>
      </c>
      <c r="BC2" s="89">
        <v>0</v>
      </c>
      <c r="BD2" s="89">
        <v>0</v>
      </c>
      <c r="BE2" s="89">
        <v>0</v>
      </c>
      <c r="BF2" s="89">
        <v>0</v>
      </c>
      <c r="BG2" s="89">
        <v>0</v>
      </c>
      <c r="BH2" s="89">
        <v>0</v>
      </c>
    </row>
    <row r="3">
      <c r="A3" s="89">
        <v>1</v>
      </c>
      <c r="B3" s="89">
        <v>0</v>
      </c>
      <c r="C3" s="89">
        <v>0</v>
      </c>
      <c r="D3" s="89">
        <v>0.0007371895680273244</v>
      </c>
      <c r="E3" s="89">
        <v>0.0005010090945476986</v>
      </c>
      <c r="F3" s="89">
        <v>0</v>
      </c>
      <c r="G3" s="89">
        <v>0</v>
      </c>
      <c r="H3" s="89">
        <v>0</v>
      </c>
      <c r="I3" s="89">
        <v>0</v>
      </c>
      <c r="J3" s="89">
        <v>0.0006818014654066915</v>
      </c>
      <c r="K3" s="89">
        <v>0</v>
      </c>
      <c r="L3" s="89">
        <v>0</v>
      </c>
      <c r="M3" s="89">
        <v>0</v>
      </c>
      <c r="N3" s="89">
        <v>0</v>
      </c>
      <c r="O3" s="89">
        <v>0</v>
      </c>
      <c r="P3" s="89">
        <v>0</v>
      </c>
      <c r="Q3" s="89">
        <v>0</v>
      </c>
      <c r="R3" s="89">
        <v>0</v>
      </c>
      <c r="S3" s="89">
        <v>0</v>
      </c>
      <c r="T3" s="89">
        <v>0.001013038823735399</v>
      </c>
      <c r="U3" s="89">
        <v>0.001351697118516481</v>
      </c>
      <c r="V3" s="89">
        <v>0.001125079779624545</v>
      </c>
      <c r="W3" s="89">
        <v>0.000495044465763372</v>
      </c>
      <c r="X3" s="89">
        <v>0.0001681720649207974</v>
      </c>
      <c r="Y3" s="89">
        <v>0.02313009944486471</v>
      </c>
      <c r="Z3" s="89">
        <v>0.005325737556206985</v>
      </c>
      <c r="AA3" s="89">
        <v>0.04182819244718095</v>
      </c>
      <c r="AB3" s="89">
        <v>0.002208530476800411</v>
      </c>
      <c r="AC3" s="89">
        <v>0.02601464932876744</v>
      </c>
      <c r="AD3" s="89">
        <v>0.001895498955675081</v>
      </c>
      <c r="AE3" s="89">
        <v>0.01263414457004847</v>
      </c>
      <c r="AF3" s="89">
        <v>0</v>
      </c>
      <c r="AG3" s="89">
        <v>0.02584299118504844</v>
      </c>
      <c r="AH3" s="89">
        <v>0.02091113083236447</v>
      </c>
      <c r="AI3" s="89">
        <v>0.01646474247548542</v>
      </c>
      <c r="AJ3" s="89">
        <v>0</v>
      </c>
      <c r="AK3" s="89">
        <v>0.02206056525375057</v>
      </c>
      <c r="AL3" s="89">
        <v>0.02174709843866201</v>
      </c>
      <c r="AM3" s="89">
        <v>0.02111583350199015</v>
      </c>
      <c r="AN3" s="89">
        <v>0</v>
      </c>
      <c r="AO3" s="89">
        <v>0.0231300993940998</v>
      </c>
      <c r="AP3" s="89">
        <v>0.04182819243708588</v>
      </c>
      <c r="AQ3" s="89">
        <v>0</v>
      </c>
      <c r="AR3" s="89">
        <v>0</v>
      </c>
      <c r="AS3" s="89">
        <v>0.01903401481416016</v>
      </c>
      <c r="AT3" s="89">
        <v>0.01772881961061355</v>
      </c>
      <c r="AU3" s="89">
        <v>0</v>
      </c>
      <c r="AV3" s="89">
        <v>0</v>
      </c>
      <c r="AW3" s="89">
        <v>0</v>
      </c>
      <c r="AX3" s="89">
        <v>0.01691011188945377</v>
      </c>
      <c r="AY3" s="89">
        <v>0.0009410495850143568</v>
      </c>
      <c r="AZ3" s="89">
        <v>0.0005453021201695975</v>
      </c>
      <c r="BA3" s="89">
        <v>0.000569368734922585</v>
      </c>
      <c r="BB3" s="89">
        <v>0.0005462513501033584</v>
      </c>
      <c r="BC3" s="89">
        <v>0.0005658246008219364</v>
      </c>
      <c r="BD3" s="89">
        <v>0.001039320350448478</v>
      </c>
      <c r="BE3" s="89">
        <v>0.001217355630247406</v>
      </c>
      <c r="BF3" s="89">
        <v>0.001189158404475311</v>
      </c>
      <c r="BG3" s="89">
        <v>0.004451419008046681</v>
      </c>
      <c r="BH3" s="89">
        <v>0.001176931239560557</v>
      </c>
    </row>
    <row r="4">
      <c r="A4" s="89">
        <v>2</v>
      </c>
      <c r="B4" s="89">
        <v>0</v>
      </c>
      <c r="C4" s="89">
        <v>0</v>
      </c>
      <c r="D4" s="89">
        <v>0.001628966400583148</v>
      </c>
      <c r="E4" s="89">
        <v>0.001065298355839066</v>
      </c>
      <c r="F4" s="89">
        <v>0</v>
      </c>
      <c r="G4" s="89">
        <v>0</v>
      </c>
      <c r="H4" s="89">
        <v>0.0002985258079904304</v>
      </c>
      <c r="I4" s="89">
        <v>0</v>
      </c>
      <c r="J4" s="89">
        <v>0.002266450201446339</v>
      </c>
      <c r="K4" s="89">
        <v>0</v>
      </c>
      <c r="L4" s="89">
        <v>0</v>
      </c>
      <c r="M4" s="89">
        <v>0</v>
      </c>
      <c r="N4" s="89">
        <v>0</v>
      </c>
      <c r="O4" s="89">
        <v>0</v>
      </c>
      <c r="P4" s="89">
        <v>0</v>
      </c>
      <c r="Q4" s="89">
        <v>0.000231474151489789</v>
      </c>
      <c r="R4" s="89">
        <v>0</v>
      </c>
      <c r="S4" s="89">
        <v>0.0004796677846991903</v>
      </c>
      <c r="T4" s="89">
        <v>0.002357062522524195</v>
      </c>
      <c r="U4" s="89">
        <v>0.002433669504512335</v>
      </c>
      <c r="V4" s="89">
        <v>0.002119797278887243</v>
      </c>
      <c r="W4" s="89">
        <v>0.001637565787609015</v>
      </c>
      <c r="X4" s="89">
        <v>0.0005368576045469202</v>
      </c>
      <c r="Y4" s="89">
        <v>0.05852147513804449</v>
      </c>
      <c r="Z4" s="89">
        <v>0.01020759133672894</v>
      </c>
      <c r="AA4" s="89">
        <v>0.06886003285169867</v>
      </c>
      <c r="AB4" s="89">
        <v>0.002208530476800411</v>
      </c>
      <c r="AC4" s="89">
        <v>0.05562142639843366</v>
      </c>
      <c r="AD4" s="89">
        <v>0.002375952502995741</v>
      </c>
      <c r="AE4" s="89">
        <v>0.02286209066958034</v>
      </c>
      <c r="AF4" s="89">
        <v>0</v>
      </c>
      <c r="AG4" s="89">
        <v>0.03975029765480781</v>
      </c>
      <c r="AH4" s="89">
        <v>0.04345121785062813</v>
      </c>
      <c r="AI4" s="89">
        <v>0.03025882066090736</v>
      </c>
      <c r="AJ4" s="89">
        <v>0</v>
      </c>
      <c r="AK4" s="89">
        <v>0.04573681750329876</v>
      </c>
      <c r="AL4" s="89">
        <v>0.04248628941461217</v>
      </c>
      <c r="AM4" s="89">
        <v>0.03593416811124897</v>
      </c>
      <c r="AN4" s="89">
        <v>0</v>
      </c>
      <c r="AO4" s="89">
        <v>0.05852147482918848</v>
      </c>
      <c r="AP4" s="89">
        <v>0.06886003267235713</v>
      </c>
      <c r="AQ4" s="89">
        <v>0</v>
      </c>
      <c r="AR4" s="89">
        <v>0</v>
      </c>
      <c r="AS4" s="89">
        <v>0.03618175858047484</v>
      </c>
      <c r="AT4" s="89">
        <v>0.03469136224485921</v>
      </c>
      <c r="AU4" s="89">
        <v>0</v>
      </c>
      <c r="AV4" s="89">
        <v>0</v>
      </c>
      <c r="AW4" s="89">
        <v>0</v>
      </c>
      <c r="AX4" s="89">
        <v>0.03357195425244023</v>
      </c>
      <c r="AY4" s="89">
        <v>0.002503724270279462</v>
      </c>
      <c r="AZ4" s="89">
        <v>0.001362039079691603</v>
      </c>
      <c r="BA4" s="89">
        <v>0.001420282074542678</v>
      </c>
      <c r="BB4" s="89">
        <v>0.001364410037400319</v>
      </c>
      <c r="BC4" s="89">
        <v>0.001413299508776322</v>
      </c>
      <c r="BD4" s="89">
        <v>0.002260405963767973</v>
      </c>
      <c r="BE4" s="89">
        <v>0.002599146518196508</v>
      </c>
      <c r="BF4" s="89">
        <v>0.002541195107076659</v>
      </c>
      <c r="BG4" s="89">
        <v>0.009115323166571739</v>
      </c>
      <c r="BH4" s="89">
        <v>0.002486059284475097</v>
      </c>
    </row>
    <row r="5">
      <c r="A5" s="89">
        <v>3</v>
      </c>
      <c r="B5" s="89">
        <v>0</v>
      </c>
      <c r="C5" s="89">
        <v>0</v>
      </c>
      <c r="D5" s="89">
        <v>0.002604615425888444</v>
      </c>
      <c r="E5" s="89">
        <v>0.001762609488635455</v>
      </c>
      <c r="F5" s="89">
        <v>0</v>
      </c>
      <c r="G5" s="89">
        <v>0</v>
      </c>
      <c r="H5" s="89">
        <v>0.0002985258079904304</v>
      </c>
      <c r="I5" s="89">
        <v>0</v>
      </c>
      <c r="J5" s="89">
        <v>0.003163840840453128</v>
      </c>
      <c r="K5" s="89">
        <v>0</v>
      </c>
      <c r="L5" s="89">
        <v>0</v>
      </c>
      <c r="M5" s="89">
        <v>0</v>
      </c>
      <c r="N5" s="89">
        <v>0</v>
      </c>
      <c r="O5" s="89">
        <v>0</v>
      </c>
      <c r="P5" s="89">
        <v>0</v>
      </c>
      <c r="Q5" s="89">
        <v>0.000231474151489789</v>
      </c>
      <c r="R5" s="89">
        <v>0</v>
      </c>
      <c r="S5" s="89">
        <v>0.0004796677846991903</v>
      </c>
      <c r="T5" s="89">
        <v>0.004082311634486183</v>
      </c>
      <c r="U5" s="89">
        <v>0.003384969897420611</v>
      </c>
      <c r="V5" s="89">
        <v>0.003549843254059502</v>
      </c>
      <c r="W5" s="89">
        <v>0.002262710140426526</v>
      </c>
      <c r="X5" s="89">
        <v>0.0006855014896999599</v>
      </c>
      <c r="Y5" s="89">
        <v>0.08536412234625357</v>
      </c>
      <c r="Z5" s="89">
        <v>0.01526283762597247</v>
      </c>
      <c r="AA5" s="89">
        <v>0.09432387842659934</v>
      </c>
      <c r="AB5" s="89">
        <v>0.002208530476800411</v>
      </c>
      <c r="AC5" s="89">
        <v>0.0779464418044104</v>
      </c>
      <c r="AD5" s="89">
        <v>0.01059230847035964</v>
      </c>
      <c r="AE5" s="89">
        <v>0.03411532978753495</v>
      </c>
      <c r="AF5" s="89">
        <v>0</v>
      </c>
      <c r="AG5" s="89">
        <v>0.04877934221018253</v>
      </c>
      <c r="AH5" s="89">
        <v>0.07019408547634581</v>
      </c>
      <c r="AI5" s="89">
        <v>0.04596664047580293</v>
      </c>
      <c r="AJ5" s="89">
        <v>0</v>
      </c>
      <c r="AK5" s="89">
        <v>0.0709010400436124</v>
      </c>
      <c r="AL5" s="89">
        <v>0.06463431744798406</v>
      </c>
      <c r="AM5" s="89">
        <v>0.05069090631773771</v>
      </c>
      <c r="AN5" s="89">
        <v>0</v>
      </c>
      <c r="AO5" s="89">
        <v>0.08536412209218981</v>
      </c>
      <c r="AP5" s="89">
        <v>0.09432387813981932</v>
      </c>
      <c r="AQ5" s="89">
        <v>0</v>
      </c>
      <c r="AR5" s="89">
        <v>0</v>
      </c>
      <c r="AS5" s="89">
        <v>0.05358983312096426</v>
      </c>
      <c r="AT5" s="89">
        <v>0.05014793798378949</v>
      </c>
      <c r="AU5" s="89">
        <v>0</v>
      </c>
      <c r="AV5" s="89">
        <v>0</v>
      </c>
      <c r="AW5" s="89">
        <v>0</v>
      </c>
      <c r="AX5" s="89">
        <v>0.05205609169009562</v>
      </c>
      <c r="AY5" s="89">
        <v>0.002643237611418861</v>
      </c>
      <c r="AZ5" s="89">
        <v>0.002429985344608564</v>
      </c>
      <c r="BA5" s="89">
        <v>0.002535361571449742</v>
      </c>
      <c r="BB5" s="89">
        <v>0.002434215320510703</v>
      </c>
      <c r="BC5" s="89">
        <v>0.002521438000623704</v>
      </c>
      <c r="BD5" s="89">
        <v>0.003706806085553759</v>
      </c>
      <c r="BE5" s="89">
        <v>0.004252713024579186</v>
      </c>
      <c r="BF5" s="89">
        <v>0.004155575435763822</v>
      </c>
      <c r="BG5" s="89">
        <v>0.01453416089860737</v>
      </c>
      <c r="BH5" s="89">
        <v>0.004040895999000373</v>
      </c>
    </row>
    <row r="6">
      <c r="A6" s="89">
        <v>4</v>
      </c>
      <c r="B6" s="89">
        <v>0</v>
      </c>
      <c r="C6" s="89">
        <v>0</v>
      </c>
      <c r="D6" s="89">
        <v>0.00375215415905058</v>
      </c>
      <c r="E6" s="89">
        <v>0.002642463027894385</v>
      </c>
      <c r="F6" s="89">
        <v>0</v>
      </c>
      <c r="G6" s="89">
        <v>0</v>
      </c>
      <c r="H6" s="89">
        <v>0.0002985258079904304</v>
      </c>
      <c r="I6" s="89">
        <v>0</v>
      </c>
      <c r="J6" s="89">
        <v>0.004134794429313458</v>
      </c>
      <c r="K6" s="89">
        <v>0</v>
      </c>
      <c r="L6" s="89">
        <v>0</v>
      </c>
      <c r="M6" s="89">
        <v>0</v>
      </c>
      <c r="N6" s="89">
        <v>0</v>
      </c>
      <c r="O6" s="89">
        <v>0</v>
      </c>
      <c r="P6" s="89">
        <v>0</v>
      </c>
      <c r="Q6" s="89">
        <v>0.000231474151489789</v>
      </c>
      <c r="R6" s="89">
        <v>0</v>
      </c>
      <c r="S6" s="89">
        <v>0.0004796677846991903</v>
      </c>
      <c r="T6" s="89">
        <v>0.005673233617469702</v>
      </c>
      <c r="U6" s="89">
        <v>0.005055854071895245</v>
      </c>
      <c r="V6" s="89">
        <v>0.005218807200862011</v>
      </c>
      <c r="W6" s="89">
        <v>0.003013184648593629</v>
      </c>
      <c r="X6" s="89">
        <v>0.001050081346188783</v>
      </c>
      <c r="Y6" s="89">
        <v>0.1268185176992235</v>
      </c>
      <c r="Z6" s="89">
        <v>0.0192445202188357</v>
      </c>
      <c r="AA6" s="89">
        <v>0.1148491394462001</v>
      </c>
      <c r="AB6" s="89">
        <v>0.01276634141684527</v>
      </c>
      <c r="AC6" s="89">
        <v>0.110618813232759</v>
      </c>
      <c r="AD6" s="89">
        <v>0.01565068115270107</v>
      </c>
      <c r="AE6" s="89">
        <v>0.04393048619716097</v>
      </c>
      <c r="AF6" s="89">
        <v>0</v>
      </c>
      <c r="AG6" s="89">
        <v>0.05352324984434565</v>
      </c>
      <c r="AH6" s="89">
        <v>0.08882581584225169</v>
      </c>
      <c r="AI6" s="89">
        <v>0.05361892762144757</v>
      </c>
      <c r="AJ6" s="89">
        <v>0</v>
      </c>
      <c r="AK6" s="89">
        <v>0.08669684312654391</v>
      </c>
      <c r="AL6" s="89">
        <v>0.07698730767852219</v>
      </c>
      <c r="AM6" s="89">
        <v>0.06075165210351716</v>
      </c>
      <c r="AN6" s="89">
        <v>0</v>
      </c>
      <c r="AO6" s="89">
        <v>0.1268185172822182</v>
      </c>
      <c r="AP6" s="89">
        <v>0.1148491392231121</v>
      </c>
      <c r="AQ6" s="89">
        <v>0</v>
      </c>
      <c r="AR6" s="89">
        <v>0</v>
      </c>
      <c r="AS6" s="89">
        <v>0.06814494702195564</v>
      </c>
      <c r="AT6" s="89">
        <v>0.06222985650585295</v>
      </c>
      <c r="AU6" s="89">
        <v>0</v>
      </c>
      <c r="AV6" s="89">
        <v>0</v>
      </c>
      <c r="AW6" s="89">
        <v>0</v>
      </c>
      <c r="AX6" s="89">
        <v>0.06710625375176607</v>
      </c>
      <c r="AY6" s="89">
        <v>0.002942932936829424</v>
      </c>
      <c r="AZ6" s="89">
        <v>0.003582827208812481</v>
      </c>
      <c r="BA6" s="89">
        <v>0.003739083489096845</v>
      </c>
      <c r="BB6" s="89">
        <v>0.00358906398418581</v>
      </c>
      <c r="BC6" s="89">
        <v>0.003717667143142205</v>
      </c>
      <c r="BD6" s="89">
        <v>0.00522726792054598</v>
      </c>
      <c r="BE6" s="89">
        <v>0.005945879953330237</v>
      </c>
      <c r="BF6" s="89">
        <v>0.0058167088052684</v>
      </c>
      <c r="BG6" s="89">
        <v>0.01861708057964388</v>
      </c>
      <c r="BH6" s="89">
        <v>0.005604441668453039</v>
      </c>
    </row>
    <row r="7">
      <c r="A7" s="89">
        <v>5</v>
      </c>
      <c r="B7" s="89">
        <v>0</v>
      </c>
      <c r="C7" s="89">
        <v>0</v>
      </c>
      <c r="D7" s="89">
        <v>0.005155869122030361</v>
      </c>
      <c r="E7" s="89">
        <v>0.003413488157218664</v>
      </c>
      <c r="F7" s="89">
        <v>0</v>
      </c>
      <c r="G7" s="89">
        <v>0</v>
      </c>
      <c r="H7" s="89">
        <v>0.0002985258079904304</v>
      </c>
      <c r="I7" s="89">
        <v>0</v>
      </c>
      <c r="J7" s="89">
        <v>0.006309890979582266</v>
      </c>
      <c r="K7" s="89">
        <v>0</v>
      </c>
      <c r="L7" s="89">
        <v>0</v>
      </c>
      <c r="M7" s="89">
        <v>0</v>
      </c>
      <c r="N7" s="89">
        <v>0</v>
      </c>
      <c r="O7" s="89">
        <v>0</v>
      </c>
      <c r="P7" s="89">
        <v>0</v>
      </c>
      <c r="Q7" s="89">
        <v>0.000231474151489789</v>
      </c>
      <c r="R7" s="89">
        <v>0</v>
      </c>
      <c r="S7" s="89">
        <v>0.0004796677846991903</v>
      </c>
      <c r="T7" s="89">
        <v>0.007547195391044283</v>
      </c>
      <c r="U7" s="89">
        <v>0.00727899132209329</v>
      </c>
      <c r="V7" s="89">
        <v>0.006947428043627596</v>
      </c>
      <c r="W7" s="89">
        <v>0.004499220824689748</v>
      </c>
      <c r="X7" s="89">
        <v>0.00133008604563713</v>
      </c>
      <c r="Y7" s="89">
        <v>0.1638091327439518</v>
      </c>
      <c r="Z7" s="89">
        <v>0.02384521672805712</v>
      </c>
      <c r="AA7" s="89">
        <v>0.1489347862369359</v>
      </c>
      <c r="AB7" s="89">
        <v>0.02048467615385731</v>
      </c>
      <c r="AC7" s="89">
        <v>0.1504754401429051</v>
      </c>
      <c r="AD7" s="89">
        <v>0.01599029515574845</v>
      </c>
      <c r="AE7" s="89">
        <v>0.05386182137180716</v>
      </c>
      <c r="AF7" s="89">
        <v>0.03801188417476831</v>
      </c>
      <c r="AG7" s="89">
        <v>0.067015478050006</v>
      </c>
      <c r="AH7" s="89">
        <v>0.1041012135489251</v>
      </c>
      <c r="AI7" s="89">
        <v>0.05979354097128584</v>
      </c>
      <c r="AJ7" s="89">
        <v>0.002111463916855403</v>
      </c>
      <c r="AK7" s="89">
        <v>0.1070273184230412</v>
      </c>
      <c r="AL7" s="89">
        <v>0.09132369265162335</v>
      </c>
      <c r="AM7" s="89">
        <v>0.082146135998991</v>
      </c>
      <c r="AN7" s="89">
        <v>0</v>
      </c>
      <c r="AO7" s="89">
        <v>0.1638091321722644</v>
      </c>
      <c r="AP7" s="89">
        <v>0.1489347858644944</v>
      </c>
      <c r="AQ7" s="89">
        <v>0</v>
      </c>
      <c r="AR7" s="89">
        <v>0</v>
      </c>
      <c r="AS7" s="89">
        <v>0.08523011906769923</v>
      </c>
      <c r="AT7" s="89">
        <v>0.07674638985741741</v>
      </c>
      <c r="AU7" s="89">
        <v>0</v>
      </c>
      <c r="AV7" s="89">
        <v>0</v>
      </c>
      <c r="AW7" s="89">
        <v>0</v>
      </c>
      <c r="AX7" s="89">
        <v>0.08022550282093813</v>
      </c>
      <c r="AY7" s="89">
        <v>0.005451667787262041</v>
      </c>
      <c r="AZ7" s="89">
        <v>0.004939099630811891</v>
      </c>
      <c r="BA7" s="89">
        <v>0.005155214262408385</v>
      </c>
      <c r="BB7" s="89">
        <v>0.004947697325634599</v>
      </c>
      <c r="BC7" s="89">
        <v>0.005124982965690152</v>
      </c>
      <c r="BD7" s="89">
        <v>0.007065471888419246</v>
      </c>
      <c r="BE7" s="89">
        <v>0.00797952930602505</v>
      </c>
      <c r="BF7" s="89">
        <v>0.00780971180719366</v>
      </c>
      <c r="BG7" s="89">
        <v>0.02263963676602826</v>
      </c>
      <c r="BH7" s="89">
        <v>0.007486902176815014</v>
      </c>
    </row>
    <row r="8">
      <c r="A8" s="89">
        <v>6</v>
      </c>
      <c r="B8" s="89">
        <v>0</v>
      </c>
      <c r="C8" s="89">
        <v>0</v>
      </c>
      <c r="D8" s="89">
        <v>0.006465858926038565</v>
      </c>
      <c r="E8" s="89">
        <v>0.004041468637633725</v>
      </c>
      <c r="F8" s="89">
        <v>0</v>
      </c>
      <c r="G8" s="89">
        <v>0</v>
      </c>
      <c r="H8" s="89">
        <v>0.0002985258079904304</v>
      </c>
      <c r="I8" s="89">
        <v>0</v>
      </c>
      <c r="J8" s="89">
        <v>0.00842960043209089</v>
      </c>
      <c r="K8" s="89">
        <v>0</v>
      </c>
      <c r="L8" s="89">
        <v>0</v>
      </c>
      <c r="M8" s="89">
        <v>0</v>
      </c>
      <c r="N8" s="89">
        <v>0</v>
      </c>
      <c r="O8" s="89">
        <v>0</v>
      </c>
      <c r="P8" s="89">
        <v>0</v>
      </c>
      <c r="Q8" s="89">
        <v>0.000231474151489789</v>
      </c>
      <c r="R8" s="89">
        <v>0</v>
      </c>
      <c r="S8" s="89">
        <v>0.0004796677846991903</v>
      </c>
      <c r="T8" s="89">
        <v>0.009302057935697909</v>
      </c>
      <c r="U8" s="89">
        <v>0.009144073632103856</v>
      </c>
      <c r="V8" s="89">
        <v>0.008992130822005647</v>
      </c>
      <c r="W8" s="89">
        <v>0.006218307573517331</v>
      </c>
      <c r="X8" s="89">
        <v>0.002347980842018288</v>
      </c>
      <c r="Y8" s="89">
        <v>0.2011329169227628</v>
      </c>
      <c r="Z8" s="89">
        <v>0.02759782532866678</v>
      </c>
      <c r="AA8" s="89">
        <v>0.1692914483770127</v>
      </c>
      <c r="AB8" s="89">
        <v>0.04366331284106954</v>
      </c>
      <c r="AC8" s="89">
        <v>0.1737209139059416</v>
      </c>
      <c r="AD8" s="89">
        <v>0.01647502676136781</v>
      </c>
      <c r="AE8" s="89">
        <v>0.06619772649999606</v>
      </c>
      <c r="AF8" s="89">
        <v>0.03801188417476831</v>
      </c>
      <c r="AG8" s="89">
        <v>0.08638324831510995</v>
      </c>
      <c r="AH8" s="89">
        <v>0.1238411764371119</v>
      </c>
      <c r="AI8" s="89">
        <v>0.06944263028615026</v>
      </c>
      <c r="AJ8" s="89">
        <v>0.009529471597377565</v>
      </c>
      <c r="AK8" s="89">
        <v>0.1353339842437049</v>
      </c>
      <c r="AL8" s="89">
        <v>0.1108437046398865</v>
      </c>
      <c r="AM8" s="89">
        <v>0.09980377145974675</v>
      </c>
      <c r="AN8" s="89">
        <v>0</v>
      </c>
      <c r="AO8" s="89">
        <v>0.2011329162278119</v>
      </c>
      <c r="AP8" s="89">
        <v>0.1692914479313321</v>
      </c>
      <c r="AQ8" s="89">
        <v>0</v>
      </c>
      <c r="AR8" s="89">
        <v>0</v>
      </c>
      <c r="AS8" s="89">
        <v>0.1036113811354596</v>
      </c>
      <c r="AT8" s="89">
        <v>0.09092678684016621</v>
      </c>
      <c r="AU8" s="89">
        <v>0</v>
      </c>
      <c r="AV8" s="89">
        <v>0</v>
      </c>
      <c r="AW8" s="89">
        <v>0</v>
      </c>
      <c r="AX8" s="89">
        <v>0.0980511085892401</v>
      </c>
      <c r="AY8" s="89">
        <v>0.00576028820857041</v>
      </c>
      <c r="AZ8" s="89">
        <v>0.006420214000027916</v>
      </c>
      <c r="BA8" s="89">
        <v>0.006701696814894905</v>
      </c>
      <c r="BB8" s="89">
        <v>0.00643138993183629</v>
      </c>
      <c r="BC8" s="89">
        <v>0.006661839170233506</v>
      </c>
      <c r="BD8" s="89">
        <v>0.008927835154440072</v>
      </c>
      <c r="BE8" s="89">
        <v>0.01004071745904151</v>
      </c>
      <c r="BF8" s="89">
        <v>0.009823249403175921</v>
      </c>
      <c r="BG8" s="89">
        <v>0.02761480472079455</v>
      </c>
      <c r="BH8" s="89">
        <v>0.009380600480961091</v>
      </c>
    </row>
    <row r="9">
      <c r="A9" s="89">
        <v>7</v>
      </c>
      <c r="B9" s="89">
        <v>0</v>
      </c>
      <c r="C9" s="89">
        <v>0</v>
      </c>
      <c r="D9" s="89">
        <v>0.007990576480361514</v>
      </c>
      <c r="E9" s="89">
        <v>0.00512508145076902</v>
      </c>
      <c r="F9" s="89">
        <v>0</v>
      </c>
      <c r="G9" s="89">
        <v>0</v>
      </c>
      <c r="H9" s="89">
        <v>0.0002985258079904304</v>
      </c>
      <c r="I9" s="89">
        <v>0</v>
      </c>
      <c r="J9" s="89">
        <v>0.009557538749189905</v>
      </c>
      <c r="K9" s="89">
        <v>0</v>
      </c>
      <c r="L9" s="89">
        <v>0</v>
      </c>
      <c r="M9" s="89">
        <v>0</v>
      </c>
      <c r="N9" s="89">
        <v>0</v>
      </c>
      <c r="O9" s="89">
        <v>0</v>
      </c>
      <c r="P9" s="89">
        <v>0</v>
      </c>
      <c r="Q9" s="89">
        <v>0.000231474151489789</v>
      </c>
      <c r="R9" s="89">
        <v>0</v>
      </c>
      <c r="S9" s="89">
        <v>0.0004796677846991903</v>
      </c>
      <c r="T9" s="89">
        <v>0.01153315993375613</v>
      </c>
      <c r="U9" s="89">
        <v>0.0108353358651783</v>
      </c>
      <c r="V9" s="89">
        <v>0.01102560859886042</v>
      </c>
      <c r="W9" s="89">
        <v>0.007008235962490993</v>
      </c>
      <c r="X9" s="89">
        <v>0.002546305596565718</v>
      </c>
      <c r="Y9" s="89">
        <v>0.2187698596102446</v>
      </c>
      <c r="Z9" s="89">
        <v>0.03289583400115458</v>
      </c>
      <c r="AA9" s="89">
        <v>0.1831200100615633</v>
      </c>
      <c r="AB9" s="89">
        <v>0.0455547770612996</v>
      </c>
      <c r="AC9" s="89">
        <v>0.1937447834192688</v>
      </c>
      <c r="AD9" s="89">
        <v>0.0188728094368515</v>
      </c>
      <c r="AE9" s="89">
        <v>0.07714859732177182</v>
      </c>
      <c r="AF9" s="89">
        <v>0.0577217500431667</v>
      </c>
      <c r="AG9" s="89">
        <v>0.1047843231493517</v>
      </c>
      <c r="AH9" s="89">
        <v>0.1435756157377387</v>
      </c>
      <c r="AI9" s="89">
        <v>0.07950970167199527</v>
      </c>
      <c r="AJ9" s="89">
        <v>0.009529471597377565</v>
      </c>
      <c r="AK9" s="89">
        <v>0.149717452538988</v>
      </c>
      <c r="AL9" s="89">
        <v>0.1288958027930708</v>
      </c>
      <c r="AM9" s="89">
        <v>0.112589424777593</v>
      </c>
      <c r="AN9" s="89">
        <v>0</v>
      </c>
      <c r="AO9" s="89">
        <v>0.2187698589626187</v>
      </c>
      <c r="AP9" s="89">
        <v>0.1831200096359621</v>
      </c>
      <c r="AQ9" s="89">
        <v>0</v>
      </c>
      <c r="AR9" s="89">
        <v>0</v>
      </c>
      <c r="AS9" s="89">
        <v>0.1150875692430218</v>
      </c>
      <c r="AT9" s="89">
        <v>0.1060367812948657</v>
      </c>
      <c r="AU9" s="89">
        <v>0</v>
      </c>
      <c r="AV9" s="89">
        <v>0</v>
      </c>
      <c r="AW9" s="89">
        <v>0</v>
      </c>
      <c r="AX9" s="89">
        <v>0.1150022060729683</v>
      </c>
      <c r="AY9" s="89">
        <v>0.006909590031200256</v>
      </c>
      <c r="AZ9" s="89">
        <v>0.008002933510048792</v>
      </c>
      <c r="BA9" s="89">
        <v>0.008354268796235464</v>
      </c>
      <c r="BB9" s="89">
        <v>0.008016864547109996</v>
      </c>
      <c r="BC9" s="89">
        <v>0.008304124431644419</v>
      </c>
      <c r="BD9" s="89">
        <v>0.0107638938391334</v>
      </c>
      <c r="BE9" s="89">
        <v>0.01203292418549536</v>
      </c>
      <c r="BF9" s="89">
        <v>0.01178561329551644</v>
      </c>
      <c r="BG9" s="89">
        <v>0.03222743350589748</v>
      </c>
      <c r="BH9" s="89">
        <v>0.01122129619886613</v>
      </c>
    </row>
    <row r="10">
      <c r="A10" s="89">
        <v>8</v>
      </c>
      <c r="B10" s="89">
        <v>0</v>
      </c>
      <c r="C10" s="89">
        <v>0</v>
      </c>
      <c r="D10" s="89">
        <v>0.009342441667722766</v>
      </c>
      <c r="E10" s="89">
        <v>0.006088110495045833</v>
      </c>
      <c r="F10" s="89">
        <v>0</v>
      </c>
      <c r="G10" s="89">
        <v>0</v>
      </c>
      <c r="H10" s="89">
        <v>0.0003648968201398445</v>
      </c>
      <c r="I10" s="89">
        <v>0</v>
      </c>
      <c r="J10" s="89">
        <v>0.01074735213330108</v>
      </c>
      <c r="K10" s="89">
        <v>0</v>
      </c>
      <c r="L10" s="89">
        <v>0</v>
      </c>
      <c r="M10" s="89">
        <v>0</v>
      </c>
      <c r="N10" s="89">
        <v>0</v>
      </c>
      <c r="O10" s="89">
        <v>0</v>
      </c>
      <c r="P10" s="89">
        <v>0</v>
      </c>
      <c r="Q10" s="89">
        <v>0.0002829376206759996</v>
      </c>
      <c r="R10" s="89">
        <v>0</v>
      </c>
      <c r="S10" s="89">
        <v>0.0005863119525192571</v>
      </c>
      <c r="T10" s="89">
        <v>0.01364324113748431</v>
      </c>
      <c r="U10" s="89">
        <v>0.01506247792203167</v>
      </c>
      <c r="V10" s="89">
        <v>0.0130538980183415</v>
      </c>
      <c r="W10" s="89">
        <v>0.007839025155093172</v>
      </c>
      <c r="X10" s="89">
        <v>0.002748710844794101</v>
      </c>
      <c r="Y10" s="89">
        <v>0.2478387137951947</v>
      </c>
      <c r="Z10" s="89">
        <v>0.03935937447830005</v>
      </c>
      <c r="AA10" s="89">
        <v>0.2117311315389603</v>
      </c>
      <c r="AB10" s="89">
        <v>0.08292540509862523</v>
      </c>
      <c r="AC10" s="89">
        <v>0.2161049010507266</v>
      </c>
      <c r="AD10" s="89">
        <v>0.0188728094368515</v>
      </c>
      <c r="AE10" s="89">
        <v>0.08935363810585768</v>
      </c>
      <c r="AF10" s="89">
        <v>0.0577217500431667</v>
      </c>
      <c r="AG10" s="89">
        <v>0.1228817354640684</v>
      </c>
      <c r="AH10" s="89">
        <v>0.1614948033083946</v>
      </c>
      <c r="AI10" s="89">
        <v>0.09028010827343262</v>
      </c>
      <c r="AJ10" s="89">
        <v>0.009529471597377565</v>
      </c>
      <c r="AK10" s="89">
        <v>0.1611176201478218</v>
      </c>
      <c r="AL10" s="89">
        <v>0.1404735904289857</v>
      </c>
      <c r="AM10" s="89">
        <v>0.129132458664414</v>
      </c>
      <c r="AN10" s="89">
        <v>0</v>
      </c>
      <c r="AO10" s="89">
        <v>0.2478387132289386</v>
      </c>
      <c r="AP10" s="89">
        <v>0.211731131096826</v>
      </c>
      <c r="AQ10" s="89">
        <v>0</v>
      </c>
      <c r="AR10" s="89">
        <v>0</v>
      </c>
      <c r="AS10" s="89">
        <v>0.1279391801164057</v>
      </c>
      <c r="AT10" s="89">
        <v>0.1187710322614951</v>
      </c>
      <c r="AU10" s="89">
        <v>0</v>
      </c>
      <c r="AV10" s="89">
        <v>0</v>
      </c>
      <c r="AW10" s="89">
        <v>0</v>
      </c>
      <c r="AX10" s="89">
        <v>0.1290413766025306</v>
      </c>
      <c r="AY10" s="89">
        <v>0.007454490622855824</v>
      </c>
      <c r="AZ10" s="89">
        <v>0.009705707032039579</v>
      </c>
      <c r="BA10" s="89">
        <v>0.01013177758297388</v>
      </c>
      <c r="BB10" s="89">
        <v>0.009722602157333168</v>
      </c>
      <c r="BC10" s="89">
        <v>0.01007098194555056</v>
      </c>
      <c r="BD10" s="89">
        <v>0.01287979301558016</v>
      </c>
      <c r="BE10" s="89">
        <v>0.01437638390442824</v>
      </c>
      <c r="BF10" s="89">
        <v>0.01407196214961854</v>
      </c>
      <c r="BG10" s="89">
        <v>0.03683005290321083</v>
      </c>
      <c r="BH10" s="89">
        <v>0.0133147415400525</v>
      </c>
    </row>
    <row r="11">
      <c r="A11" s="89">
        <v>9</v>
      </c>
      <c r="B11" s="89">
        <v>0</v>
      </c>
      <c r="C11" s="89">
        <v>0</v>
      </c>
      <c r="D11" s="89">
        <v>0.01080828381853543</v>
      </c>
      <c r="E11" s="89">
        <v>0.007640178673956147</v>
      </c>
      <c r="F11" s="89">
        <v>5.231191567496645e-05</v>
      </c>
      <c r="G11" s="89">
        <v>0</v>
      </c>
      <c r="H11" s="89">
        <v>0.0003648968201398445</v>
      </c>
      <c r="I11" s="89">
        <v>0</v>
      </c>
      <c r="J11" s="89">
        <v>0.01320935667005961</v>
      </c>
      <c r="K11" s="89">
        <v>0</v>
      </c>
      <c r="L11" s="89">
        <v>0</v>
      </c>
      <c r="M11" s="89">
        <v>0</v>
      </c>
      <c r="N11" s="89">
        <v>0</v>
      </c>
      <c r="O11" s="89">
        <v>0</v>
      </c>
      <c r="P11" s="89">
        <v>0</v>
      </c>
      <c r="Q11" s="89">
        <v>0.0002829376206759996</v>
      </c>
      <c r="R11" s="89">
        <v>0</v>
      </c>
      <c r="S11" s="89">
        <v>0.0005863119525192571</v>
      </c>
      <c r="T11" s="89">
        <v>0.01621260375886126</v>
      </c>
      <c r="U11" s="89">
        <v>0.01732339459221502</v>
      </c>
      <c r="V11" s="89">
        <v>0.01492232461812038</v>
      </c>
      <c r="W11" s="89">
        <v>0.01014747126849067</v>
      </c>
      <c r="X11" s="89">
        <v>0.00478839042553636</v>
      </c>
      <c r="Y11" s="89">
        <v>0.2800085159001017</v>
      </c>
      <c r="Z11" s="89">
        <v>0.04238470746103926</v>
      </c>
      <c r="AA11" s="89">
        <v>0.2307277071546451</v>
      </c>
      <c r="AB11" s="89">
        <v>0.1172235159466138</v>
      </c>
      <c r="AC11" s="89">
        <v>0.2398028034977417</v>
      </c>
      <c r="AD11" s="89">
        <v>0.02011310133877436</v>
      </c>
      <c r="AE11" s="89">
        <v>0.1003931427348845</v>
      </c>
      <c r="AF11" s="89">
        <v>0.0577217500431667</v>
      </c>
      <c r="AG11" s="89">
        <v>0.1306589913598182</v>
      </c>
      <c r="AH11" s="89">
        <v>0.1786216071363412</v>
      </c>
      <c r="AI11" s="89">
        <v>0.1016366275545302</v>
      </c>
      <c r="AJ11" s="89">
        <v>0.009529471597377565</v>
      </c>
      <c r="AK11" s="89">
        <v>0.1826454444041323</v>
      </c>
      <c r="AL11" s="89">
        <v>0.1535625188104603</v>
      </c>
      <c r="AM11" s="89">
        <v>0.1420559705979837</v>
      </c>
      <c r="AN11" s="89">
        <v>0</v>
      </c>
      <c r="AO11" s="89">
        <v>0.2800085153524409</v>
      </c>
      <c r="AP11" s="89">
        <v>0.2307277067093182</v>
      </c>
      <c r="AQ11" s="89">
        <v>0</v>
      </c>
      <c r="AR11" s="89">
        <v>0</v>
      </c>
      <c r="AS11" s="89">
        <v>0.1488012390331024</v>
      </c>
      <c r="AT11" s="89">
        <v>0.131946818288857</v>
      </c>
      <c r="AU11" s="89">
        <v>0</v>
      </c>
      <c r="AV11" s="89">
        <v>0</v>
      </c>
      <c r="AW11" s="89">
        <v>0</v>
      </c>
      <c r="AX11" s="89">
        <v>0.1430900115953893</v>
      </c>
      <c r="AY11" s="89">
        <v>0.009318113278569779</v>
      </c>
      <c r="AZ11" s="89">
        <v>0.0114977406529153</v>
      </c>
      <c r="BA11" s="89">
        <v>0.01200101546171746</v>
      </c>
      <c r="BB11" s="89">
        <v>0.01151775524518384</v>
      </c>
      <c r="BC11" s="89">
        <v>0.01192858443003741</v>
      </c>
      <c r="BD11" s="89">
        <v>0.01504519559341761</v>
      </c>
      <c r="BE11" s="89">
        <v>0.01674856357923633</v>
      </c>
      <c r="BF11" s="89">
        <v>0.0163969399969708</v>
      </c>
      <c r="BG11" s="89">
        <v>0.04143495282615576</v>
      </c>
      <c r="BH11" s="89">
        <v>0.01545867491449131</v>
      </c>
    </row>
    <row r="12">
      <c r="A12" s="89">
        <v>10</v>
      </c>
      <c r="B12" s="89">
        <v>0</v>
      </c>
      <c r="C12" s="89">
        <v>0</v>
      </c>
      <c r="D12" s="89">
        <v>0.01287949182213554</v>
      </c>
      <c r="E12" s="89">
        <v>0.008932338615368357</v>
      </c>
      <c r="F12" s="89">
        <v>5.231191567496645e-05</v>
      </c>
      <c r="G12" s="89">
        <v>0</v>
      </c>
      <c r="H12" s="89">
        <v>0.0004224911914255605</v>
      </c>
      <c r="I12" s="89">
        <v>0</v>
      </c>
      <c r="J12" s="89">
        <v>0.01580403930740512</v>
      </c>
      <c r="K12" s="89">
        <v>0</v>
      </c>
      <c r="L12" s="89">
        <v>0</v>
      </c>
      <c r="M12" s="89">
        <v>0</v>
      </c>
      <c r="N12" s="89">
        <v>0</v>
      </c>
      <c r="O12" s="89">
        <v>0</v>
      </c>
      <c r="P12" s="89">
        <v>0</v>
      </c>
      <c r="Q12" s="89">
        <v>0.0003275957636810972</v>
      </c>
      <c r="R12" s="89">
        <v>0</v>
      </c>
      <c r="S12" s="89">
        <v>0.0006788539162165721</v>
      </c>
      <c r="T12" s="89">
        <v>0.01848066630335122</v>
      </c>
      <c r="U12" s="89">
        <v>0.01922062303477079</v>
      </c>
      <c r="V12" s="89">
        <v>0.01679502820701496</v>
      </c>
      <c r="W12" s="89">
        <v>0.01198610739422022</v>
      </c>
      <c r="X12" s="89">
        <v>0.005303752239854988</v>
      </c>
      <c r="Y12" s="89">
        <v>0.3261755183676802</v>
      </c>
      <c r="Z12" s="89">
        <v>0.04800783401000076</v>
      </c>
      <c r="AA12" s="89">
        <v>0.2501216759589923</v>
      </c>
      <c r="AB12" s="89">
        <v>0.120481645065854</v>
      </c>
      <c r="AC12" s="89">
        <v>0.2720773497039712</v>
      </c>
      <c r="AD12" s="89">
        <v>0.02110953529255351</v>
      </c>
      <c r="AE12" s="89">
        <v>0.1110319293442993</v>
      </c>
      <c r="AF12" s="89">
        <v>0.0698448822061485</v>
      </c>
      <c r="AG12" s="89">
        <v>0.1452358846082426</v>
      </c>
      <c r="AH12" s="89">
        <v>0.1964959364807516</v>
      </c>
      <c r="AI12" s="89">
        <v>0.1200285085207387</v>
      </c>
      <c r="AJ12" s="89">
        <v>0.009529471597377565</v>
      </c>
      <c r="AK12" s="89">
        <v>0.205434313348085</v>
      </c>
      <c r="AL12" s="89">
        <v>0.1680732523225009</v>
      </c>
      <c r="AM12" s="89">
        <v>0.1581003669385708</v>
      </c>
      <c r="AN12" s="89">
        <v>0</v>
      </c>
      <c r="AO12" s="89">
        <v>0.3261755179781142</v>
      </c>
      <c r="AP12" s="89">
        <v>0.2501216754128814</v>
      </c>
      <c r="AQ12" s="89">
        <v>0</v>
      </c>
      <c r="AR12" s="89">
        <v>0</v>
      </c>
      <c r="AS12" s="89">
        <v>0.166910181706091</v>
      </c>
      <c r="AT12" s="89">
        <v>0.1459059729723571</v>
      </c>
      <c r="AU12" s="89">
        <v>0</v>
      </c>
      <c r="AV12" s="89">
        <v>0</v>
      </c>
      <c r="AW12" s="89">
        <v>0</v>
      </c>
      <c r="AX12" s="89">
        <v>0.1577171568297314</v>
      </c>
      <c r="AY12" s="89">
        <v>0.009531376096338424</v>
      </c>
      <c r="AZ12" s="89">
        <v>0.01340765683700189</v>
      </c>
      <c r="BA12" s="89">
        <v>0.01399486401405299</v>
      </c>
      <c r="BB12" s="89">
        <v>0.01343099609929435</v>
      </c>
      <c r="BC12" s="89">
        <v>0.01391038043355935</v>
      </c>
      <c r="BD12" s="89">
        <v>0.01736012628044396</v>
      </c>
      <c r="BE12" s="89">
        <v>0.01924702887028271</v>
      </c>
      <c r="BF12" s="89">
        <v>0.01886387597690533</v>
      </c>
      <c r="BG12" s="89">
        <v>0.04647166680174876</v>
      </c>
      <c r="BH12" s="89">
        <v>0.01779247673853367</v>
      </c>
    </row>
    <row r="13">
      <c r="A13" s="89">
        <v>11</v>
      </c>
      <c r="B13" s="89">
        <v>0</v>
      </c>
      <c r="C13" s="89">
        <v>0</v>
      </c>
      <c r="D13" s="89">
        <v>0.01471323046080554</v>
      </c>
      <c r="E13" s="89">
        <v>0.01065465511842965</v>
      </c>
      <c r="F13" s="89">
        <v>5.231191567496645e-05</v>
      </c>
      <c r="G13" s="89">
        <v>0</v>
      </c>
      <c r="H13" s="89">
        <v>0.0006445969474628454</v>
      </c>
      <c r="I13" s="89">
        <v>0</v>
      </c>
      <c r="J13" s="89">
        <v>0.01716626515157565</v>
      </c>
      <c r="K13" s="89">
        <v>0</v>
      </c>
      <c r="L13" s="89">
        <v>0</v>
      </c>
      <c r="M13" s="89">
        <v>0</v>
      </c>
      <c r="N13" s="89">
        <v>0</v>
      </c>
      <c r="O13" s="89">
        <v>0</v>
      </c>
      <c r="P13" s="89">
        <v>0</v>
      </c>
      <c r="Q13" s="89">
        <v>0.0004998145134294495</v>
      </c>
      <c r="R13" s="89">
        <v>0</v>
      </c>
      <c r="S13" s="89">
        <v>0.001035730853204072</v>
      </c>
      <c r="T13" s="89">
        <v>0.0211817458254222</v>
      </c>
      <c r="U13" s="89">
        <v>0.02332879591282347</v>
      </c>
      <c r="V13" s="89">
        <v>0.01927114809201445</v>
      </c>
      <c r="W13" s="89">
        <v>0.012923224193232</v>
      </c>
      <c r="X13" s="89">
        <v>0.00549681973576681</v>
      </c>
      <c r="Y13" s="89">
        <v>0.3562447433989275</v>
      </c>
      <c r="Z13" s="89">
        <v>0.05501012219419765</v>
      </c>
      <c r="AA13" s="89">
        <v>0.2661301361911452</v>
      </c>
      <c r="AB13" s="89">
        <v>0.120481645065854</v>
      </c>
      <c r="AC13" s="89">
        <v>0.2953267237142835</v>
      </c>
      <c r="AD13" s="89">
        <v>0.02442011415705316</v>
      </c>
      <c r="AE13" s="89">
        <v>0.12089218879316</v>
      </c>
      <c r="AF13" s="89">
        <v>0.1160398803352072</v>
      </c>
      <c r="AG13" s="89">
        <v>0.1565063517897519</v>
      </c>
      <c r="AH13" s="89">
        <v>0.2148461312625348</v>
      </c>
      <c r="AI13" s="89">
        <v>0.1318833910403132</v>
      </c>
      <c r="AJ13" s="89">
        <v>0.009529471597377565</v>
      </c>
      <c r="AK13" s="89">
        <v>0.2262934007452788</v>
      </c>
      <c r="AL13" s="89">
        <v>0.1844627354313154</v>
      </c>
      <c r="AM13" s="89">
        <v>0.1704196474925864</v>
      </c>
      <c r="AN13" s="89">
        <v>0</v>
      </c>
      <c r="AO13" s="89">
        <v>0.3562447428600061</v>
      </c>
      <c r="AP13" s="89">
        <v>0.2661301356451311</v>
      </c>
      <c r="AQ13" s="89">
        <v>0</v>
      </c>
      <c r="AR13" s="89">
        <v>0</v>
      </c>
      <c r="AS13" s="89">
        <v>0.1866011409153785</v>
      </c>
      <c r="AT13" s="89">
        <v>0.1623861504219746</v>
      </c>
      <c r="AU13" s="89">
        <v>0</v>
      </c>
      <c r="AV13" s="89">
        <v>0</v>
      </c>
      <c r="AW13" s="89">
        <v>0</v>
      </c>
      <c r="AX13" s="89">
        <v>0.1725297730486694</v>
      </c>
      <c r="AY13" s="89">
        <v>0.01100808801585097</v>
      </c>
      <c r="AZ13" s="89">
        <v>0.01545884210834432</v>
      </c>
      <c r="BA13" s="89">
        <v>0.01613518604483827</v>
      </c>
      <c r="BB13" s="89">
        <v>0.01548575195359847</v>
      </c>
      <c r="BC13" s="89">
        <v>0.01603876219559652</v>
      </c>
      <c r="BD13" s="89">
        <v>0.01975691830539383</v>
      </c>
      <c r="BE13" s="89">
        <v>0.02182200573947873</v>
      </c>
      <c r="BF13" s="89">
        <v>0.02139819001763887</v>
      </c>
      <c r="BG13" s="89">
        <v>0.0513918832735859</v>
      </c>
      <c r="BH13" s="89">
        <v>0.02032520558703183</v>
      </c>
    </row>
    <row r="14">
      <c r="A14" s="89">
        <v>12</v>
      </c>
      <c r="B14" s="89">
        <v>0</v>
      </c>
      <c r="C14" s="89">
        <v>0</v>
      </c>
      <c r="D14" s="89">
        <v>0.01672001588558404</v>
      </c>
      <c r="E14" s="89">
        <v>0.01192614196227996</v>
      </c>
      <c r="F14" s="89">
        <v>5.231191567496645e-05</v>
      </c>
      <c r="G14" s="89">
        <v>0</v>
      </c>
      <c r="H14" s="89">
        <v>0.0007840643113134134</v>
      </c>
      <c r="I14" s="89">
        <v>0</v>
      </c>
      <c r="J14" s="89">
        <v>0.0189349999043816</v>
      </c>
      <c r="K14" s="89">
        <v>0</v>
      </c>
      <c r="L14" s="89">
        <v>0</v>
      </c>
      <c r="M14" s="89">
        <v>0</v>
      </c>
      <c r="N14" s="89">
        <v>0</v>
      </c>
      <c r="O14" s="89">
        <v>0</v>
      </c>
      <c r="P14" s="89">
        <v>0</v>
      </c>
      <c r="Q14" s="89">
        <v>0.0006079562179110359</v>
      </c>
      <c r="R14" s="89">
        <v>0</v>
      </c>
      <c r="S14" s="89">
        <v>0.001259825385956102</v>
      </c>
      <c r="T14" s="89">
        <v>0.02457391113547214</v>
      </c>
      <c r="U14" s="89">
        <v>0.02626362581574215</v>
      </c>
      <c r="V14" s="89">
        <v>0.02116067124890287</v>
      </c>
      <c r="W14" s="89">
        <v>0.01414450250735619</v>
      </c>
      <c r="X14" s="89">
        <v>0.005759909563694388</v>
      </c>
      <c r="Y14" s="89">
        <v>0.3793613646963594</v>
      </c>
      <c r="Z14" s="89">
        <v>0.06112087997057448</v>
      </c>
      <c r="AA14" s="89">
        <v>0.2948021768929499</v>
      </c>
      <c r="AB14" s="89">
        <v>0.1839661097024521</v>
      </c>
      <c r="AC14" s="89">
        <v>0.3138997012410587</v>
      </c>
      <c r="AD14" s="89">
        <v>0.02675881477740353</v>
      </c>
      <c r="AE14" s="89">
        <v>0.1312578531672264</v>
      </c>
      <c r="AF14" s="89">
        <v>0.129484824552579</v>
      </c>
      <c r="AG14" s="89">
        <v>0.1772132956121858</v>
      </c>
      <c r="AH14" s="89">
        <v>0.2314468552207443</v>
      </c>
      <c r="AI14" s="89">
        <v>0.1413328671225619</v>
      </c>
      <c r="AJ14" s="89">
        <v>0.009529471597377565</v>
      </c>
      <c r="AK14" s="89">
        <v>0.2427520751329355</v>
      </c>
      <c r="AL14" s="89">
        <v>0.1974124371386163</v>
      </c>
      <c r="AM14" s="89">
        <v>0.1915178820223566</v>
      </c>
      <c r="AN14" s="89">
        <v>0</v>
      </c>
      <c r="AO14" s="89">
        <v>0.3793613641756236</v>
      </c>
      <c r="AP14" s="89">
        <v>0.2948021765378888</v>
      </c>
      <c r="AQ14" s="89">
        <v>0</v>
      </c>
      <c r="AR14" s="89">
        <v>0</v>
      </c>
      <c r="AS14" s="89">
        <v>0.2015631045106636</v>
      </c>
      <c r="AT14" s="89">
        <v>0.1745905593157251</v>
      </c>
      <c r="AU14" s="89">
        <v>0</v>
      </c>
      <c r="AV14" s="89">
        <v>0</v>
      </c>
      <c r="AW14" s="89">
        <v>0</v>
      </c>
      <c r="AX14" s="89">
        <v>0.1890218237525208</v>
      </c>
      <c r="AY14" s="89">
        <v>0.01195289553598019</v>
      </c>
      <c r="AZ14" s="89">
        <v>0.01764810500743397</v>
      </c>
      <c r="BA14" s="89">
        <v>0.0184201973039097</v>
      </c>
      <c r="BB14" s="89">
        <v>0.01767882579308212</v>
      </c>
      <c r="BC14" s="89">
        <v>0.01831041814585471</v>
      </c>
      <c r="BD14" s="89">
        <v>0.02236775454564254</v>
      </c>
      <c r="BE14" s="89">
        <v>0.02459995209430071</v>
      </c>
      <c r="BF14" s="89">
        <v>0.02412682151013417</v>
      </c>
      <c r="BG14" s="89">
        <v>0.05616889395439138</v>
      </c>
      <c r="BH14" s="89">
        <v>0.02296075443634056</v>
      </c>
    </row>
    <row r="15">
      <c r="A15" s="89">
        <v>13</v>
      </c>
      <c r="B15" s="89">
        <v>0</v>
      </c>
      <c r="C15" s="89">
        <v>0</v>
      </c>
      <c r="D15" s="89">
        <v>0.01869483998527737</v>
      </c>
      <c r="E15" s="89">
        <v>0.01346099781743189</v>
      </c>
      <c r="F15" s="89">
        <v>0.0002531428686964149</v>
      </c>
      <c r="G15" s="89">
        <v>0</v>
      </c>
      <c r="H15" s="89">
        <v>0.0009804661695355368</v>
      </c>
      <c r="I15" s="89">
        <v>0</v>
      </c>
      <c r="J15" s="89">
        <v>0.02104511299521431</v>
      </c>
      <c r="K15" s="89">
        <v>0</v>
      </c>
      <c r="L15" s="89">
        <v>0</v>
      </c>
      <c r="M15" s="89">
        <v>0</v>
      </c>
      <c r="N15" s="89">
        <v>0</v>
      </c>
      <c r="O15" s="89">
        <v>0</v>
      </c>
      <c r="P15" s="89">
        <v>0</v>
      </c>
      <c r="Q15" s="89">
        <v>0.0007602444029393842</v>
      </c>
      <c r="R15" s="89">
        <v>0</v>
      </c>
      <c r="S15" s="89">
        <v>0.00157540159988006</v>
      </c>
      <c r="T15" s="89">
        <v>0.02770854950932789</v>
      </c>
      <c r="U15" s="89">
        <v>0.02866171373016415</v>
      </c>
      <c r="V15" s="89">
        <v>0.02359057853845527</v>
      </c>
      <c r="W15" s="89">
        <v>0.01561423616061208</v>
      </c>
      <c r="X15" s="89">
        <v>0.006108815787814663</v>
      </c>
      <c r="Y15" s="89">
        <v>0.4066156901624053</v>
      </c>
      <c r="Z15" s="89">
        <v>0.06517151990553421</v>
      </c>
      <c r="AA15" s="89">
        <v>0.3048514342633769</v>
      </c>
      <c r="AB15" s="89">
        <v>0.2271046139067278</v>
      </c>
      <c r="AC15" s="89">
        <v>0.3320826540402662</v>
      </c>
      <c r="AD15" s="89">
        <v>0.02945702754696077</v>
      </c>
      <c r="AE15" s="89">
        <v>0.1425013659230398</v>
      </c>
      <c r="AF15" s="89">
        <v>0.129484824552579</v>
      </c>
      <c r="AG15" s="89">
        <v>0.1983375023211613</v>
      </c>
      <c r="AH15" s="89">
        <v>0.2465901889702995</v>
      </c>
      <c r="AI15" s="89">
        <v>0.1513356335744099</v>
      </c>
      <c r="AJ15" s="89">
        <v>0.009529471597377565</v>
      </c>
      <c r="AK15" s="89">
        <v>0.2642298701791256</v>
      </c>
      <c r="AL15" s="89">
        <v>0.2130665224328754</v>
      </c>
      <c r="AM15" s="89">
        <v>0.1992262318547263</v>
      </c>
      <c r="AN15" s="89">
        <v>0</v>
      </c>
      <c r="AO15" s="89">
        <v>0.4066156897617496</v>
      </c>
      <c r="AP15" s="89">
        <v>0.3048514339163101</v>
      </c>
      <c r="AQ15" s="89">
        <v>0</v>
      </c>
      <c r="AR15" s="89">
        <v>0</v>
      </c>
      <c r="AS15" s="89">
        <v>0.2214339814950748</v>
      </c>
      <c r="AT15" s="89">
        <v>0.1892134408969713</v>
      </c>
      <c r="AU15" s="89">
        <v>0</v>
      </c>
      <c r="AV15" s="89">
        <v>0</v>
      </c>
      <c r="AW15" s="89">
        <v>0</v>
      </c>
      <c r="AX15" s="89">
        <v>0.2032651910932008</v>
      </c>
      <c r="AY15" s="89">
        <v>0.01432728420605635</v>
      </c>
      <c r="AZ15" s="89">
        <v>0.01997465205556688</v>
      </c>
      <c r="BA15" s="89">
        <v>0.02084095381652794</v>
      </c>
      <c r="BB15" s="89">
        <v>0.02000942275780018</v>
      </c>
      <c r="BC15" s="89">
        <v>0.02071732877846752</v>
      </c>
      <c r="BD15" s="89">
        <v>0.02498925173557143</v>
      </c>
      <c r="BE15" s="89">
        <v>0.02741389500877647</v>
      </c>
      <c r="BF15" s="89">
        <v>0.02689117989840225</v>
      </c>
      <c r="BG15" s="89">
        <v>0.06083479292090808</v>
      </c>
      <c r="BH15" s="89">
        <v>0.02555871489995467</v>
      </c>
    </row>
    <row r="16">
      <c r="A16" s="89">
        <v>14</v>
      </c>
      <c r="B16" s="89">
        <v>0</v>
      </c>
      <c r="C16" s="89">
        <v>0</v>
      </c>
      <c r="D16" s="89">
        <v>0.02072169647836814</v>
      </c>
      <c r="E16" s="89">
        <v>0.01468265408671923</v>
      </c>
      <c r="F16" s="89">
        <v>0.0002531428686964149</v>
      </c>
      <c r="G16" s="89">
        <v>0</v>
      </c>
      <c r="H16" s="89">
        <v>0.00124915821226988</v>
      </c>
      <c r="I16" s="89">
        <v>0</v>
      </c>
      <c r="J16" s="89">
        <v>0.02339771872802969</v>
      </c>
      <c r="K16" s="89">
        <v>0</v>
      </c>
      <c r="L16" s="89">
        <v>0</v>
      </c>
      <c r="M16" s="89">
        <v>0</v>
      </c>
      <c r="N16" s="89">
        <v>0</v>
      </c>
      <c r="O16" s="89">
        <v>0</v>
      </c>
      <c r="P16" s="89">
        <v>0</v>
      </c>
      <c r="Q16" s="89">
        <v>0.000968585728678243</v>
      </c>
      <c r="R16" s="89">
        <v>0</v>
      </c>
      <c r="S16" s="89">
        <v>0.002007132838704189</v>
      </c>
      <c r="T16" s="89">
        <v>0.0301383483023024</v>
      </c>
      <c r="U16" s="89">
        <v>0.03265534303630975</v>
      </c>
      <c r="V16" s="89">
        <v>0.02720431551884281</v>
      </c>
      <c r="W16" s="89">
        <v>0.0173206092705127</v>
      </c>
      <c r="X16" s="89">
        <v>0.006684116929117971</v>
      </c>
      <c r="Y16" s="89">
        <v>0.429600910551263</v>
      </c>
      <c r="Z16" s="89">
        <v>0.06933916912409327</v>
      </c>
      <c r="AA16" s="89">
        <v>0.3260659730583388</v>
      </c>
      <c r="AB16" s="89">
        <v>0.2422929037594276</v>
      </c>
      <c r="AC16" s="89">
        <v>0.3541619538678752</v>
      </c>
      <c r="AD16" s="89">
        <v>0.03809258147689251</v>
      </c>
      <c r="AE16" s="89">
        <v>0.1526646810989834</v>
      </c>
      <c r="AF16" s="89">
        <v>0.129484824552579</v>
      </c>
      <c r="AG16" s="89">
        <v>0.2190859539700051</v>
      </c>
      <c r="AH16" s="89">
        <v>0.2612188247881202</v>
      </c>
      <c r="AI16" s="89">
        <v>0.1594179599661595</v>
      </c>
      <c r="AJ16" s="89">
        <v>0.02312211445216738</v>
      </c>
      <c r="AK16" s="89">
        <v>0.2764427068922631</v>
      </c>
      <c r="AL16" s="89">
        <v>0.2283877605164319</v>
      </c>
      <c r="AM16" s="89">
        <v>0.2123315998345697</v>
      </c>
      <c r="AN16" s="89">
        <v>0</v>
      </c>
      <c r="AO16" s="89">
        <v>0.4296009101901037</v>
      </c>
      <c r="AP16" s="89">
        <v>0.3260659725453846</v>
      </c>
      <c r="AQ16" s="89">
        <v>0</v>
      </c>
      <c r="AR16" s="89">
        <v>0</v>
      </c>
      <c r="AS16" s="89">
        <v>0.2333889628408989</v>
      </c>
      <c r="AT16" s="89">
        <v>0.204450673412183</v>
      </c>
      <c r="AU16" s="89">
        <v>0</v>
      </c>
      <c r="AV16" s="89">
        <v>0</v>
      </c>
      <c r="AW16" s="89">
        <v>0</v>
      </c>
      <c r="AX16" s="89">
        <v>0.2172551301656168</v>
      </c>
      <c r="AY16" s="89">
        <v>0.01557147389033656</v>
      </c>
      <c r="AZ16" s="89">
        <v>0.02235677462900765</v>
      </c>
      <c r="BA16" s="89">
        <v>0.02332652708786217</v>
      </c>
      <c r="BB16" s="89">
        <v>0.02239569199043951</v>
      </c>
      <c r="BC16" s="89">
        <v>0.0231891026894269</v>
      </c>
      <c r="BD16" s="89">
        <v>0.02772264523845632</v>
      </c>
      <c r="BE16" s="89">
        <v>0.0303491305480898</v>
      </c>
      <c r="BF16" s="89">
        <v>0.02976901533851809</v>
      </c>
      <c r="BG16" s="89">
        <v>0.06602692873778249</v>
      </c>
      <c r="BH16" s="89">
        <v>0.02829959475238953</v>
      </c>
    </row>
    <row r="17">
      <c r="A17" s="89">
        <v>15</v>
      </c>
      <c r="B17" s="89">
        <v>0</v>
      </c>
      <c r="C17" s="89">
        <v>0</v>
      </c>
      <c r="D17" s="89">
        <v>0.02245419313987322</v>
      </c>
      <c r="E17" s="89">
        <v>0.01582674025734828</v>
      </c>
      <c r="F17" s="89">
        <v>0.0003508258019665475</v>
      </c>
      <c r="G17" s="89">
        <v>0</v>
      </c>
      <c r="H17" s="89">
        <v>0.00124915821226988</v>
      </c>
      <c r="I17" s="89">
        <v>0</v>
      </c>
      <c r="J17" s="89">
        <v>0.024109938869971</v>
      </c>
      <c r="K17" s="89">
        <v>0</v>
      </c>
      <c r="L17" s="89">
        <v>0</v>
      </c>
      <c r="M17" s="89">
        <v>0</v>
      </c>
      <c r="N17" s="89">
        <v>0</v>
      </c>
      <c r="O17" s="89">
        <v>0</v>
      </c>
      <c r="P17" s="89">
        <v>0</v>
      </c>
      <c r="Q17" s="89">
        <v>0.000968585728678243</v>
      </c>
      <c r="R17" s="89">
        <v>0</v>
      </c>
      <c r="S17" s="89">
        <v>0.002007132838704189</v>
      </c>
      <c r="T17" s="89">
        <v>0.03337045289193306</v>
      </c>
      <c r="U17" s="89">
        <v>0.03541834304473044</v>
      </c>
      <c r="V17" s="89">
        <v>0.03035093508682271</v>
      </c>
      <c r="W17" s="89">
        <v>0.01782362641386492</v>
      </c>
      <c r="X17" s="89">
        <v>0.00682097544138903</v>
      </c>
      <c r="Y17" s="89">
        <v>0.4437598710257936</v>
      </c>
      <c r="Z17" s="89">
        <v>0.07762355405287467</v>
      </c>
      <c r="AA17" s="89">
        <v>0.3420065697320873</v>
      </c>
      <c r="AB17" s="89">
        <v>0.2422929037594276</v>
      </c>
      <c r="AC17" s="89">
        <v>0.3743184317885754</v>
      </c>
      <c r="AD17" s="89">
        <v>0.05430326563596455</v>
      </c>
      <c r="AE17" s="89">
        <v>0.1643017178384254</v>
      </c>
      <c r="AF17" s="89">
        <v>0.129484824552579</v>
      </c>
      <c r="AG17" s="89">
        <v>0.2491561895815356</v>
      </c>
      <c r="AH17" s="89">
        <v>0.2769540193138098</v>
      </c>
      <c r="AI17" s="89">
        <v>0.1714818335212243</v>
      </c>
      <c r="AJ17" s="89">
        <v>0.02312211445216738</v>
      </c>
      <c r="AK17" s="89">
        <v>0.2892242441330294</v>
      </c>
      <c r="AL17" s="89">
        <v>0.2446333340357706</v>
      </c>
      <c r="AM17" s="89">
        <v>0.2230845718610033</v>
      </c>
      <c r="AN17" s="89">
        <v>0</v>
      </c>
      <c r="AO17" s="89">
        <v>0.443759870709461</v>
      </c>
      <c r="AP17" s="89">
        <v>0.342006569282014</v>
      </c>
      <c r="AQ17" s="89">
        <v>0</v>
      </c>
      <c r="AR17" s="89">
        <v>0</v>
      </c>
      <c r="AS17" s="89">
        <v>0.2443153487216191</v>
      </c>
      <c r="AT17" s="89">
        <v>0.2170054617412244</v>
      </c>
      <c r="AU17" s="89">
        <v>0</v>
      </c>
      <c r="AV17" s="89">
        <v>0</v>
      </c>
      <c r="AW17" s="89">
        <v>0</v>
      </c>
      <c r="AX17" s="89">
        <v>0.2353190129369059</v>
      </c>
      <c r="AY17" s="89">
        <v>0.01618777524917459</v>
      </c>
      <c r="AZ17" s="89">
        <v>0.02491704443998483</v>
      </c>
      <c r="BA17" s="89">
        <v>0.02599627093126934</v>
      </c>
      <c r="BB17" s="89">
        <v>0.0249604185688731</v>
      </c>
      <c r="BC17" s="89">
        <v>0.02584222825084024</v>
      </c>
      <c r="BD17" s="89">
        <v>0.03056486738428466</v>
      </c>
      <c r="BE17" s="89">
        <v>0.03343141642958843</v>
      </c>
      <c r="BF17" s="89">
        <v>0.03277289104114611</v>
      </c>
      <c r="BG17" s="89">
        <v>0.07106039611699537</v>
      </c>
      <c r="BH17" s="89">
        <v>0.03113184755563629</v>
      </c>
    </row>
    <row r="18">
      <c r="A18" s="89">
        <v>16</v>
      </c>
      <c r="B18" s="89">
        <v>0</v>
      </c>
      <c r="C18" s="89">
        <v>0</v>
      </c>
      <c r="D18" s="89">
        <v>0.02445067185002907</v>
      </c>
      <c r="E18" s="89">
        <v>0.01774088037259572</v>
      </c>
      <c r="F18" s="89">
        <v>0.0003508258019665475</v>
      </c>
      <c r="G18" s="89">
        <v>0</v>
      </c>
      <c r="H18" s="89">
        <v>0.00124915821226988</v>
      </c>
      <c r="I18" s="89">
        <v>0</v>
      </c>
      <c r="J18" s="89">
        <v>0.02631783340731958</v>
      </c>
      <c r="K18" s="89">
        <v>0</v>
      </c>
      <c r="L18" s="89">
        <v>0</v>
      </c>
      <c r="M18" s="89">
        <v>0</v>
      </c>
      <c r="N18" s="89">
        <v>0.0001541579320732569</v>
      </c>
      <c r="O18" s="89">
        <v>4.717158776218065e-05</v>
      </c>
      <c r="P18" s="89">
        <v>3.903682831288908e-05</v>
      </c>
      <c r="Q18" s="89">
        <v>0.0009791809034154335</v>
      </c>
      <c r="R18" s="89">
        <v>0</v>
      </c>
      <c r="S18" s="89">
        <v>0.002007132838704189</v>
      </c>
      <c r="T18" s="89">
        <v>0.0368682186461729</v>
      </c>
      <c r="U18" s="89">
        <v>0.03928676939539955</v>
      </c>
      <c r="V18" s="89">
        <v>0.03341544972358449</v>
      </c>
      <c r="W18" s="89">
        <v>0.01925342174824727</v>
      </c>
      <c r="X18" s="89">
        <v>0.006888898629409639</v>
      </c>
      <c r="Y18" s="89">
        <v>0.4653443062615432</v>
      </c>
      <c r="Z18" s="89">
        <v>0.08572930317160883</v>
      </c>
      <c r="AA18" s="89">
        <v>0.3614007652295347</v>
      </c>
      <c r="AB18" s="89">
        <v>0.2954063429214829</v>
      </c>
      <c r="AC18" s="89">
        <v>0.4016552649437974</v>
      </c>
      <c r="AD18" s="89">
        <v>0.05503208806790114</v>
      </c>
      <c r="AE18" s="89">
        <v>0.1739518844630614</v>
      </c>
      <c r="AF18" s="89">
        <v>0.129484824552579</v>
      </c>
      <c r="AG18" s="89">
        <v>0.2613682290358169</v>
      </c>
      <c r="AH18" s="89">
        <v>0.294389641900797</v>
      </c>
      <c r="AI18" s="89">
        <v>0.1783008358971577</v>
      </c>
      <c r="AJ18" s="89">
        <v>0.02312211445216738</v>
      </c>
      <c r="AK18" s="89">
        <v>0.3080884643192032</v>
      </c>
      <c r="AL18" s="89">
        <v>0.2614902081141594</v>
      </c>
      <c r="AM18" s="89">
        <v>0.2377239835860253</v>
      </c>
      <c r="AN18" s="89">
        <v>0</v>
      </c>
      <c r="AO18" s="89">
        <v>0.4653443055816388</v>
      </c>
      <c r="AP18" s="89">
        <v>0.3614007649174876</v>
      </c>
      <c r="AQ18" s="89">
        <v>0</v>
      </c>
      <c r="AR18" s="89">
        <v>0</v>
      </c>
      <c r="AS18" s="89">
        <v>0.2613382517604668</v>
      </c>
      <c r="AT18" s="89">
        <v>0.2343601634724216</v>
      </c>
      <c r="AU18" s="89">
        <v>0</v>
      </c>
      <c r="AV18" s="89">
        <v>0</v>
      </c>
      <c r="AW18" s="89">
        <v>0</v>
      </c>
      <c r="AX18" s="89">
        <v>0.2489085605298735</v>
      </c>
      <c r="AY18" s="89">
        <v>0.01760028911047484</v>
      </c>
      <c r="AZ18" s="89">
        <v>0.02748560927420296</v>
      </c>
      <c r="BA18" s="89">
        <v>0.02867811239951077</v>
      </c>
      <c r="BB18" s="89">
        <v>0.02753337249650531</v>
      </c>
      <c r="BC18" s="89">
        <v>0.02850737613333109</v>
      </c>
      <c r="BD18" s="89">
        <v>0.03349677698730302</v>
      </c>
      <c r="BE18" s="89">
        <v>0.0365428347648649</v>
      </c>
      <c r="BF18" s="89">
        <v>0.03582411105176013</v>
      </c>
      <c r="BG18" s="89">
        <v>0.07602204016267074</v>
      </c>
      <c r="BH18" s="89">
        <v>0.03405398063411308</v>
      </c>
    </row>
    <row r="19">
      <c r="A19" s="89">
        <v>17</v>
      </c>
      <c r="B19" s="89">
        <v>0</v>
      </c>
      <c r="C19" s="89">
        <v>0</v>
      </c>
      <c r="D19" s="89">
        <v>0.0273936601382878</v>
      </c>
      <c r="E19" s="89">
        <v>0.01955417092141123</v>
      </c>
      <c r="F19" s="89">
        <v>0.001519682794407745</v>
      </c>
      <c r="G19" s="89">
        <v>0</v>
      </c>
      <c r="H19" s="89">
        <v>0.00124915821226988</v>
      </c>
      <c r="I19" s="89">
        <v>0</v>
      </c>
      <c r="J19" s="89">
        <v>0.02992628268624737</v>
      </c>
      <c r="K19" s="89">
        <v>0</v>
      </c>
      <c r="L19" s="89">
        <v>0</v>
      </c>
      <c r="M19" s="89">
        <v>0</v>
      </c>
      <c r="N19" s="89">
        <v>0.0001541579320732569</v>
      </c>
      <c r="O19" s="89">
        <v>4.717158776218065e-05</v>
      </c>
      <c r="P19" s="89">
        <v>3.903682831288908e-05</v>
      </c>
      <c r="Q19" s="89">
        <v>0.0009791809034154335</v>
      </c>
      <c r="R19" s="89">
        <v>0</v>
      </c>
      <c r="S19" s="89">
        <v>0.002007132838704189</v>
      </c>
      <c r="T19" s="89">
        <v>0.03922273968333406</v>
      </c>
      <c r="U19" s="89">
        <v>0.04270373547994287</v>
      </c>
      <c r="V19" s="89">
        <v>0.03646639965959875</v>
      </c>
      <c r="W19" s="89">
        <v>0.02186192907097527</v>
      </c>
      <c r="X19" s="89">
        <v>0.007747252400746948</v>
      </c>
      <c r="Y19" s="89">
        <v>0.4853455118180831</v>
      </c>
      <c r="Z19" s="89">
        <v>0.09334953899698212</v>
      </c>
      <c r="AA19" s="89">
        <v>0.3725041554906723</v>
      </c>
      <c r="AB19" s="89">
        <v>0.2987592945314123</v>
      </c>
      <c r="AC19" s="89">
        <v>0.4152554271940841</v>
      </c>
      <c r="AD19" s="89">
        <v>0.06177923288877379</v>
      </c>
      <c r="AE19" s="89">
        <v>0.1835372779961547</v>
      </c>
      <c r="AF19" s="89">
        <v>0.180642485337788</v>
      </c>
      <c r="AG19" s="89">
        <v>0.2695835017313133</v>
      </c>
      <c r="AH19" s="89">
        <v>0.3150120397470665</v>
      </c>
      <c r="AI19" s="89">
        <v>0.1922670637496341</v>
      </c>
      <c r="AJ19" s="89">
        <v>0.0337961922549034</v>
      </c>
      <c r="AK19" s="89">
        <v>0.3278263564963746</v>
      </c>
      <c r="AL19" s="89">
        <v>0.2774789417403911</v>
      </c>
      <c r="AM19" s="89">
        <v>0.2458987061822256</v>
      </c>
      <c r="AN19" s="89">
        <v>0</v>
      </c>
      <c r="AO19" s="89">
        <v>0.4853455108900969</v>
      </c>
      <c r="AP19" s="89">
        <v>0.3725041552225752</v>
      </c>
      <c r="AQ19" s="89">
        <v>0</v>
      </c>
      <c r="AR19" s="89">
        <v>0</v>
      </c>
      <c r="AS19" s="89">
        <v>0.2787398315910081</v>
      </c>
      <c r="AT19" s="89">
        <v>0.2470213000311448</v>
      </c>
      <c r="AU19" s="89">
        <v>0</v>
      </c>
      <c r="AV19" s="89">
        <v>0</v>
      </c>
      <c r="AW19" s="89">
        <v>0</v>
      </c>
      <c r="AX19" s="89">
        <v>0.265034299946146</v>
      </c>
      <c r="AY19" s="89">
        <v>0.0228693838834063</v>
      </c>
      <c r="AZ19" s="89">
        <v>0.03024697149947134</v>
      </c>
      <c r="BA19" s="89">
        <v>0.03151920109425171</v>
      </c>
      <c r="BB19" s="89">
        <v>0.03029954153910527</v>
      </c>
      <c r="BC19" s="89">
        <v>0.03133077998043569</v>
      </c>
      <c r="BD19" s="89">
        <v>0.03650764953369198</v>
      </c>
      <c r="BE19" s="89">
        <v>0.03966007489354632</v>
      </c>
      <c r="BF19" s="89">
        <v>0.03891930188535343</v>
      </c>
      <c r="BG19" s="89">
        <v>0.08236815108185817</v>
      </c>
      <c r="BH19" s="89">
        <v>0.03708252664871352</v>
      </c>
    </row>
    <row r="20">
      <c r="A20" s="89">
        <v>18</v>
      </c>
      <c r="B20" s="89">
        <v>0</v>
      </c>
      <c r="C20" s="89">
        <v>0</v>
      </c>
      <c r="D20" s="89">
        <v>0.03002995090909929</v>
      </c>
      <c r="E20" s="89">
        <v>0.02090227501473117</v>
      </c>
      <c r="F20" s="89">
        <v>0.002035370251054471</v>
      </c>
      <c r="G20" s="89">
        <v>0</v>
      </c>
      <c r="H20" s="89">
        <v>0.002030367254794085</v>
      </c>
      <c r="I20" s="89">
        <v>0</v>
      </c>
      <c r="J20" s="89">
        <v>0.03199805138541967</v>
      </c>
      <c r="K20" s="89">
        <v>0</v>
      </c>
      <c r="L20" s="89">
        <v>0</v>
      </c>
      <c r="M20" s="89">
        <v>0</v>
      </c>
      <c r="N20" s="89">
        <v>0.0001541579320732569</v>
      </c>
      <c r="O20" s="89">
        <v>4.717158776218065e-05</v>
      </c>
      <c r="P20" s="89">
        <v>3.903682831288908e-05</v>
      </c>
      <c r="Q20" s="89">
        <v>0.001584923172305758</v>
      </c>
      <c r="R20" s="89">
        <v>0</v>
      </c>
      <c r="S20" s="89">
        <v>0.003262370412088708</v>
      </c>
      <c r="T20" s="89">
        <v>0.04242288943417573</v>
      </c>
      <c r="U20" s="89">
        <v>0.04462893840556129</v>
      </c>
      <c r="V20" s="89">
        <v>0.03940390458659659</v>
      </c>
      <c r="W20" s="89">
        <v>0.02358812458865902</v>
      </c>
      <c r="X20" s="89">
        <v>0.00886860667386003</v>
      </c>
      <c r="Y20" s="89">
        <v>0.5155290049592683</v>
      </c>
      <c r="Z20" s="89">
        <v>0.100123403327651</v>
      </c>
      <c r="AA20" s="89">
        <v>0.3900828367621832</v>
      </c>
      <c r="AB20" s="89">
        <v>0.2987592945314123</v>
      </c>
      <c r="AC20" s="89">
        <v>0.4330015522984157</v>
      </c>
      <c r="AD20" s="89">
        <v>0.07564562735133103</v>
      </c>
      <c r="AE20" s="89">
        <v>0.195381515766201</v>
      </c>
      <c r="AF20" s="89">
        <v>0.180642485337788</v>
      </c>
      <c r="AG20" s="89">
        <v>0.2850877672066325</v>
      </c>
      <c r="AH20" s="89">
        <v>0.3309236543117962</v>
      </c>
      <c r="AI20" s="89">
        <v>0.2197145530773595</v>
      </c>
      <c r="AJ20" s="89">
        <v>0.0337961922549034</v>
      </c>
      <c r="AK20" s="89">
        <v>0.3408788522918552</v>
      </c>
      <c r="AL20" s="89">
        <v>0.2971596137459414</v>
      </c>
      <c r="AM20" s="89">
        <v>0.2619841667913261</v>
      </c>
      <c r="AN20" s="89">
        <v>0</v>
      </c>
      <c r="AO20" s="89">
        <v>0.5155290041793354</v>
      </c>
      <c r="AP20" s="89">
        <v>0.3900828362811336</v>
      </c>
      <c r="AQ20" s="89">
        <v>0</v>
      </c>
      <c r="AR20" s="89">
        <v>0</v>
      </c>
      <c r="AS20" s="89">
        <v>0.2912828744530091</v>
      </c>
      <c r="AT20" s="89">
        <v>0.2644994416717942</v>
      </c>
      <c r="AU20" s="89">
        <v>0</v>
      </c>
      <c r="AV20" s="89">
        <v>0</v>
      </c>
      <c r="AW20" s="89">
        <v>0</v>
      </c>
      <c r="AX20" s="89">
        <v>0.2801287378232368</v>
      </c>
      <c r="AY20" s="89">
        <v>0.02507811024716879</v>
      </c>
      <c r="AZ20" s="89">
        <v>0.03308358814047301</v>
      </c>
      <c r="BA20" s="89">
        <v>0.03445752322288176</v>
      </c>
      <c r="BB20" s="89">
        <v>0.03314109599590969</v>
      </c>
      <c r="BC20" s="89">
        <v>0.03425567478582422</v>
      </c>
      <c r="BD20" s="89">
        <v>0.03967803670238686</v>
      </c>
      <c r="BE20" s="89">
        <v>0.04302815173870934</v>
      </c>
      <c r="BF20" s="89">
        <v>0.04223389894745384</v>
      </c>
      <c r="BG20" s="89">
        <v>0.08828981867528168</v>
      </c>
      <c r="BH20" s="89">
        <v>0.04032945850593549</v>
      </c>
    </row>
    <row r="21">
      <c r="A21" s="89">
        <v>19</v>
      </c>
      <c r="B21" s="89">
        <v>0</v>
      </c>
      <c r="C21" s="89">
        <v>0</v>
      </c>
      <c r="D21" s="89">
        <v>0.03222426610309202</v>
      </c>
      <c r="E21" s="89">
        <v>0.02195110181771617</v>
      </c>
      <c r="F21" s="89">
        <v>0.002258333842864237</v>
      </c>
      <c r="G21" s="89">
        <v>0</v>
      </c>
      <c r="H21" s="89">
        <v>0.002087936204278683</v>
      </c>
      <c r="I21" s="89">
        <v>0</v>
      </c>
      <c r="J21" s="89">
        <v>0.03419110306235263</v>
      </c>
      <c r="K21" s="89">
        <v>0</v>
      </c>
      <c r="L21" s="89">
        <v>0</v>
      </c>
      <c r="M21" s="89">
        <v>0</v>
      </c>
      <c r="N21" s="89">
        <v>0.0001541579320732569</v>
      </c>
      <c r="O21" s="89">
        <v>4.717158776218065e-05</v>
      </c>
      <c r="P21" s="89">
        <v>3.903682831288908e-05</v>
      </c>
      <c r="Q21" s="89">
        <v>0.001629561603481308</v>
      </c>
      <c r="R21" s="89">
        <v>0</v>
      </c>
      <c r="S21" s="89">
        <v>0.003354871528332642</v>
      </c>
      <c r="T21" s="89">
        <v>0.04635626444124619</v>
      </c>
      <c r="U21" s="89">
        <v>0.04714492487355381</v>
      </c>
      <c r="V21" s="89">
        <v>0.04198083079182872</v>
      </c>
      <c r="W21" s="89">
        <v>0.02529876589877414</v>
      </c>
      <c r="X21" s="89">
        <v>0.009734906746462615</v>
      </c>
      <c r="Y21" s="89">
        <v>0.5304882788277047</v>
      </c>
      <c r="Z21" s="89">
        <v>0.1042202163446482</v>
      </c>
      <c r="AA21" s="89">
        <v>0.404784585886566</v>
      </c>
      <c r="AB21" s="89">
        <v>0.2987592945314123</v>
      </c>
      <c r="AC21" s="89">
        <v>0.4435673221682255</v>
      </c>
      <c r="AD21" s="89">
        <v>0.07860908836052551</v>
      </c>
      <c r="AE21" s="89">
        <v>0.2078369264959227</v>
      </c>
      <c r="AF21" s="89">
        <v>0.180642485337788</v>
      </c>
      <c r="AG21" s="89">
        <v>0.298427071841309</v>
      </c>
      <c r="AH21" s="89">
        <v>0.3407507861069387</v>
      </c>
      <c r="AI21" s="89">
        <v>0.226260929326868</v>
      </c>
      <c r="AJ21" s="89">
        <v>0.0337961922549034</v>
      </c>
      <c r="AK21" s="89">
        <v>0.3507541764991804</v>
      </c>
      <c r="AL21" s="89">
        <v>0.3079679623752971</v>
      </c>
      <c r="AM21" s="89">
        <v>0.2727899357344198</v>
      </c>
      <c r="AN21" s="89">
        <v>0</v>
      </c>
      <c r="AO21" s="89">
        <v>0.530488278137439</v>
      </c>
      <c r="AP21" s="89">
        <v>0.4047845854628803</v>
      </c>
      <c r="AQ21" s="89">
        <v>0</v>
      </c>
      <c r="AR21" s="89">
        <v>0</v>
      </c>
      <c r="AS21" s="89">
        <v>0.3024606265028726</v>
      </c>
      <c r="AT21" s="89">
        <v>0.2758112850664297</v>
      </c>
      <c r="AU21" s="89">
        <v>0</v>
      </c>
      <c r="AV21" s="89">
        <v>0</v>
      </c>
      <c r="AW21" s="89">
        <v>0</v>
      </c>
      <c r="AX21" s="89">
        <v>0.2940202546013743</v>
      </c>
      <c r="AY21" s="89">
        <v>0.02583940526918872</v>
      </c>
      <c r="AZ21" s="89">
        <v>0.03609804155002568</v>
      </c>
      <c r="BA21" s="89">
        <v>0.03759661805229363</v>
      </c>
      <c r="BB21" s="89">
        <v>0.03616079678907675</v>
      </c>
      <c r="BC21" s="89">
        <v>0.03737558812478322</v>
      </c>
      <c r="BD21" s="89">
        <v>0.04297473700008114</v>
      </c>
      <c r="BE21" s="89">
        <v>0.04655807958044948</v>
      </c>
      <c r="BF21" s="89">
        <v>0.04567986481239875</v>
      </c>
      <c r="BG21" s="89">
        <v>0.09263421919057757</v>
      </c>
      <c r="BH21" s="89">
        <v>0.04360680003855012</v>
      </c>
    </row>
    <row r="22">
      <c r="A22" s="89">
        <v>20</v>
      </c>
      <c r="B22" s="89">
        <v>0</v>
      </c>
      <c r="C22" s="89">
        <v>0</v>
      </c>
      <c r="D22" s="89">
        <v>0.03445241607436614</v>
      </c>
      <c r="E22" s="89">
        <v>0.02420626457659483</v>
      </c>
      <c r="F22" s="89">
        <v>0.003142585571025519</v>
      </c>
      <c r="G22" s="89">
        <v>0</v>
      </c>
      <c r="H22" s="89">
        <v>0.002087936204278683</v>
      </c>
      <c r="I22" s="89">
        <v>0</v>
      </c>
      <c r="J22" s="89">
        <v>0.03629264232942703</v>
      </c>
      <c r="K22" s="89">
        <v>0</v>
      </c>
      <c r="L22" s="89">
        <v>0</v>
      </c>
      <c r="M22" s="89">
        <v>0</v>
      </c>
      <c r="N22" s="89">
        <v>0.0001541579320732569</v>
      </c>
      <c r="O22" s="89">
        <v>4.717158776218065e-05</v>
      </c>
      <c r="P22" s="89">
        <v>3.903682831288908e-05</v>
      </c>
      <c r="Q22" s="89">
        <v>0.001629561603481308</v>
      </c>
      <c r="R22" s="89">
        <v>0</v>
      </c>
      <c r="S22" s="89">
        <v>0.003354871528332642</v>
      </c>
      <c r="T22" s="89">
        <v>0.04954473880010506</v>
      </c>
      <c r="U22" s="89">
        <v>0.04931964648355158</v>
      </c>
      <c r="V22" s="89">
        <v>0.04573879515694185</v>
      </c>
      <c r="W22" s="89">
        <v>0.02686701606906581</v>
      </c>
      <c r="X22" s="89">
        <v>0.01036976494785039</v>
      </c>
      <c r="Y22" s="89">
        <v>0.5572456473658953</v>
      </c>
      <c r="Z22" s="89">
        <v>0.1106540801318246</v>
      </c>
      <c r="AA22" s="89">
        <v>0.4206771134338079</v>
      </c>
      <c r="AB22" s="89">
        <v>0.3412808314298485</v>
      </c>
      <c r="AC22" s="89">
        <v>0.4655842180394237</v>
      </c>
      <c r="AD22" s="89">
        <v>0.08488679390917316</v>
      </c>
      <c r="AE22" s="89">
        <v>0.217147010857415</v>
      </c>
      <c r="AF22" s="89">
        <v>0.2143604344483695</v>
      </c>
      <c r="AG22" s="89">
        <v>0.3128565030748561</v>
      </c>
      <c r="AH22" s="89">
        <v>0.3540909195902904</v>
      </c>
      <c r="AI22" s="89">
        <v>0.2417510501464612</v>
      </c>
      <c r="AJ22" s="89">
        <v>0.0337961922549034</v>
      </c>
      <c r="AK22" s="89">
        <v>0.3647514434356862</v>
      </c>
      <c r="AL22" s="89">
        <v>0.3239732663172131</v>
      </c>
      <c r="AM22" s="89">
        <v>0.2846487098486782</v>
      </c>
      <c r="AN22" s="89">
        <v>0</v>
      </c>
      <c r="AO22" s="89">
        <v>0.5572456467168098</v>
      </c>
      <c r="AP22" s="89">
        <v>0.4206771130321634</v>
      </c>
      <c r="AQ22" s="89">
        <v>0.02128883774453395</v>
      </c>
      <c r="AR22" s="89">
        <v>0</v>
      </c>
      <c r="AS22" s="89">
        <v>0.317260748410349</v>
      </c>
      <c r="AT22" s="89">
        <v>0.2932580919608335</v>
      </c>
      <c r="AU22" s="89">
        <v>0</v>
      </c>
      <c r="AV22" s="89">
        <v>0</v>
      </c>
      <c r="AW22" s="89">
        <v>0</v>
      </c>
      <c r="AX22" s="89">
        <v>0.3051132961248588</v>
      </c>
      <c r="AY22" s="89">
        <v>0.03379808551995573</v>
      </c>
      <c r="AZ22" s="89">
        <v>0.03907427944536818</v>
      </c>
      <c r="BA22" s="89">
        <v>0.04067232767683427</v>
      </c>
      <c r="BB22" s="89">
        <v>0.03914221554470891</v>
      </c>
      <c r="BC22" s="89">
        <v>0.04043215246315793</v>
      </c>
      <c r="BD22" s="89">
        <v>0.04627203413463184</v>
      </c>
      <c r="BE22" s="89">
        <v>0.05004157475090509</v>
      </c>
      <c r="BF22" s="89">
        <v>0.04909693589120823</v>
      </c>
      <c r="BG22" s="89">
        <v>0.09796781886191773</v>
      </c>
      <c r="BH22" s="89">
        <v>0.046962723477981</v>
      </c>
    </row>
    <row r="23">
      <c r="A23" s="89">
        <v>21</v>
      </c>
      <c r="B23" s="89">
        <v>0</v>
      </c>
      <c r="C23" s="89">
        <v>0</v>
      </c>
      <c r="D23" s="89">
        <v>0.03657153724471951</v>
      </c>
      <c r="E23" s="89">
        <v>0.02566235542289952</v>
      </c>
      <c r="F23" s="89">
        <v>0.00330119558153399</v>
      </c>
      <c r="G23" s="89">
        <v>0</v>
      </c>
      <c r="H23" s="89">
        <v>0.002501885867317249</v>
      </c>
      <c r="I23" s="89">
        <v>0</v>
      </c>
      <c r="J23" s="89">
        <v>0.03945814894214451</v>
      </c>
      <c r="K23" s="89">
        <v>0</v>
      </c>
      <c r="L23" s="89">
        <v>0</v>
      </c>
      <c r="M23" s="89">
        <v>0</v>
      </c>
      <c r="N23" s="89">
        <v>0.0001541579320732569</v>
      </c>
      <c r="O23" s="89">
        <v>4.717158776218065e-05</v>
      </c>
      <c r="P23" s="89">
        <v>3.903682831288908e-05</v>
      </c>
      <c r="Q23" s="89">
        <v>0.00195053434502199</v>
      </c>
      <c r="R23" s="89">
        <v>0</v>
      </c>
      <c r="S23" s="89">
        <v>0.004020001016410436</v>
      </c>
      <c r="T23" s="89">
        <v>0.05355126498986179</v>
      </c>
      <c r="U23" s="89">
        <v>0.05479293281788639</v>
      </c>
      <c r="V23" s="89">
        <v>0.04846435208312436</v>
      </c>
      <c r="W23" s="89">
        <v>0.02966039569992386</v>
      </c>
      <c r="X23" s="89">
        <v>0.01251182740345325</v>
      </c>
      <c r="Y23" s="89">
        <v>0.5856487708648084</v>
      </c>
      <c r="Z23" s="89">
        <v>0.122914741272256</v>
      </c>
      <c r="AA23" s="89">
        <v>0.4383416213741925</v>
      </c>
      <c r="AB23" s="89">
        <v>0.3433720545560011</v>
      </c>
      <c r="AC23" s="89">
        <v>0.4894303298829146</v>
      </c>
      <c r="AD23" s="89">
        <v>0.08556343438000659</v>
      </c>
      <c r="AE23" s="89">
        <v>0.2293655964474508</v>
      </c>
      <c r="AF23" s="89">
        <v>0.2143604344483695</v>
      </c>
      <c r="AG23" s="89">
        <v>0.3246054025713006</v>
      </c>
      <c r="AH23" s="89">
        <v>0.3678424766561473</v>
      </c>
      <c r="AI23" s="89">
        <v>0.2579250807328351</v>
      </c>
      <c r="AJ23" s="89">
        <v>0.0337961922549034</v>
      </c>
      <c r="AK23" s="89">
        <v>0.3794443396889872</v>
      </c>
      <c r="AL23" s="89">
        <v>0.3430321912603472</v>
      </c>
      <c r="AM23" s="89">
        <v>0.2997486280134574</v>
      </c>
      <c r="AN23" s="89">
        <v>0</v>
      </c>
      <c r="AO23" s="89">
        <v>0.5856487700727506</v>
      </c>
      <c r="AP23" s="89">
        <v>0.4383416210207295</v>
      </c>
      <c r="AQ23" s="89">
        <v>0.04027617951668584</v>
      </c>
      <c r="AR23" s="89">
        <v>0.1785260482846251</v>
      </c>
      <c r="AS23" s="89">
        <v>0.3306044087759165</v>
      </c>
      <c r="AT23" s="89">
        <v>0.3113183002514376</v>
      </c>
      <c r="AU23" s="89">
        <v>0</v>
      </c>
      <c r="AV23" s="89">
        <v>0</v>
      </c>
      <c r="AW23" s="89">
        <v>0</v>
      </c>
      <c r="AX23" s="89">
        <v>0.3185549056263026</v>
      </c>
      <c r="AY23" s="89">
        <v>0.03637211449300914</v>
      </c>
      <c r="AZ23" s="89">
        <v>0.04224722874803569</v>
      </c>
      <c r="BA23" s="89">
        <v>0.04397700163942739</v>
      </c>
      <c r="BB23" s="89">
        <v>0.0423206881313414</v>
      </c>
      <c r="BC23" s="89">
        <v>0.0437188326127135</v>
      </c>
      <c r="BD23" s="89">
        <v>0.04981270270528309</v>
      </c>
      <c r="BE23" s="89">
        <v>0.0538448714717033</v>
      </c>
      <c r="BF23" s="89">
        <v>0.05280320300742775</v>
      </c>
      <c r="BG23" s="89">
        <v>0.1034488748075486</v>
      </c>
      <c r="BH23" s="89">
        <v>0.05064653929330878</v>
      </c>
    </row>
    <row r="24">
      <c r="A24" s="89">
        <v>22</v>
      </c>
      <c r="B24" s="89">
        <v>0</v>
      </c>
      <c r="C24" s="89">
        <v>0</v>
      </c>
      <c r="D24" s="89">
        <v>0.03885525446721026</v>
      </c>
      <c r="E24" s="89">
        <v>0.02744656814067551</v>
      </c>
      <c r="F24" s="89">
        <v>0.003751422062023197</v>
      </c>
      <c r="G24" s="89">
        <v>0</v>
      </c>
      <c r="H24" s="89">
        <v>0.002634756368067339</v>
      </c>
      <c r="I24" s="89">
        <v>0</v>
      </c>
      <c r="J24" s="89">
        <v>0.04258742354637865</v>
      </c>
      <c r="K24" s="89">
        <v>0</v>
      </c>
      <c r="L24" s="89">
        <v>0</v>
      </c>
      <c r="M24" s="89">
        <v>0</v>
      </c>
      <c r="N24" s="89">
        <v>0.0001541579320732569</v>
      </c>
      <c r="O24" s="89">
        <v>4.717158776218065e-05</v>
      </c>
      <c r="P24" s="89">
        <v>3.903682831288908e-05</v>
      </c>
      <c r="Q24" s="89">
        <v>0.002053560902846889</v>
      </c>
      <c r="R24" s="89">
        <v>0</v>
      </c>
      <c r="S24" s="89">
        <v>0.004233495786513231</v>
      </c>
      <c r="T24" s="89">
        <v>0.05739732587341997</v>
      </c>
      <c r="U24" s="89">
        <v>0.05799677640172807</v>
      </c>
      <c r="V24" s="89">
        <v>0.05211900801251871</v>
      </c>
      <c r="W24" s="89">
        <v>0.03224771219441384</v>
      </c>
      <c r="X24" s="89">
        <v>0.0141505789260565</v>
      </c>
      <c r="Y24" s="89">
        <v>0.6058287730865064</v>
      </c>
      <c r="Z24" s="89">
        <v>0.1298784262560349</v>
      </c>
      <c r="AA24" s="89">
        <v>0.4448278474970122</v>
      </c>
      <c r="AB24" s="89">
        <v>0.3510905633721814</v>
      </c>
      <c r="AC24" s="89">
        <v>0.505897173880824</v>
      </c>
      <c r="AD24" s="89">
        <v>0.09131234259753471</v>
      </c>
      <c r="AE24" s="89">
        <v>0.2392425460431784</v>
      </c>
      <c r="AF24" s="89">
        <v>0.2143604344483695</v>
      </c>
      <c r="AG24" s="89">
        <v>0.3480201859113699</v>
      </c>
      <c r="AH24" s="89">
        <v>0.3827683819135649</v>
      </c>
      <c r="AI24" s="89">
        <v>0.2731352071523163</v>
      </c>
      <c r="AJ24" s="89">
        <v>0.04002773968099094</v>
      </c>
      <c r="AK24" s="89">
        <v>0.3960004248727844</v>
      </c>
      <c r="AL24" s="89">
        <v>0.3583235307308212</v>
      </c>
      <c r="AM24" s="89">
        <v>0.3105778622528444</v>
      </c>
      <c r="AN24" s="89">
        <v>0</v>
      </c>
      <c r="AO24" s="89">
        <v>0.6058287723542034</v>
      </c>
      <c r="AP24" s="89">
        <v>0.4448278470921305</v>
      </c>
      <c r="AQ24" s="89">
        <v>0.252397391637898</v>
      </c>
      <c r="AR24" s="89">
        <v>0.1785260482846251</v>
      </c>
      <c r="AS24" s="89">
        <v>0.3464067814975625</v>
      </c>
      <c r="AT24" s="89">
        <v>0.3262725705126744</v>
      </c>
      <c r="AU24" s="89">
        <v>0</v>
      </c>
      <c r="AV24" s="89">
        <v>0</v>
      </c>
      <c r="AW24" s="89">
        <v>0</v>
      </c>
      <c r="AX24" s="89">
        <v>0.3318374471523461</v>
      </c>
      <c r="AY24" s="89">
        <v>0.03971667674523987</v>
      </c>
      <c r="AZ24" s="89">
        <v>0.04541961162697922</v>
      </c>
      <c r="BA24" s="89">
        <v>0.04727233012762293</v>
      </c>
      <c r="BB24" s="89">
        <v>0.04549859330825272</v>
      </c>
      <c r="BC24" s="89">
        <v>0.04699447583456455</v>
      </c>
      <c r="BD24" s="89">
        <v>0.05324519847885641</v>
      </c>
      <c r="BE24" s="89">
        <v>0.05747878623750865</v>
      </c>
      <c r="BF24" s="89">
        <v>0.05635969218600292</v>
      </c>
      <c r="BG24" s="89">
        <v>0.1092219636559511</v>
      </c>
      <c r="BH24" s="89">
        <v>0.05404092062204342</v>
      </c>
    </row>
    <row r="25">
      <c r="A25" s="89">
        <v>23</v>
      </c>
      <c r="B25" s="89">
        <v>0</v>
      </c>
      <c r="C25" s="89">
        <v>0</v>
      </c>
      <c r="D25" s="89">
        <v>0.04129684741982981</v>
      </c>
      <c r="E25" s="89">
        <v>0.02944843849807516</v>
      </c>
      <c r="F25" s="89">
        <v>0.003808072038998039</v>
      </c>
      <c r="G25" s="89">
        <v>0</v>
      </c>
      <c r="H25" s="89">
        <v>0.002634756368067339</v>
      </c>
      <c r="I25" s="89">
        <v>0</v>
      </c>
      <c r="J25" s="89">
        <v>0.04562447005786211</v>
      </c>
      <c r="K25" s="89">
        <v>0</v>
      </c>
      <c r="L25" s="89">
        <v>0</v>
      </c>
      <c r="M25" s="89">
        <v>0</v>
      </c>
      <c r="N25" s="89">
        <v>0.0001541579320732569</v>
      </c>
      <c r="O25" s="89">
        <v>4.717158776218065e-05</v>
      </c>
      <c r="P25" s="89">
        <v>3.903682831288908e-05</v>
      </c>
      <c r="Q25" s="89">
        <v>0.002053560902846889</v>
      </c>
      <c r="R25" s="89">
        <v>0</v>
      </c>
      <c r="S25" s="89">
        <v>0.004233495786513231</v>
      </c>
      <c r="T25" s="89">
        <v>0.06060068986060853</v>
      </c>
      <c r="U25" s="89">
        <v>0.06196182619926651</v>
      </c>
      <c r="V25" s="89">
        <v>0.05655701022271943</v>
      </c>
      <c r="W25" s="89">
        <v>0.03444888759496484</v>
      </c>
      <c r="X25" s="89">
        <v>0.01488876664712811</v>
      </c>
      <c r="Y25" s="89">
        <v>0.6268694562778913</v>
      </c>
      <c r="Z25" s="89">
        <v>0.1432375204575738</v>
      </c>
      <c r="AA25" s="89">
        <v>0.4576522568383107</v>
      </c>
      <c r="AB25" s="89">
        <v>0.3563532395947225</v>
      </c>
      <c r="AC25" s="89">
        <v>0.5223718183732848</v>
      </c>
      <c r="AD25" s="89">
        <v>0.1045996294183749</v>
      </c>
      <c r="AE25" s="89">
        <v>0.2481211477780967</v>
      </c>
      <c r="AF25" s="89">
        <v>0.253762568090641</v>
      </c>
      <c r="AG25" s="89">
        <v>0.3582813575243858</v>
      </c>
      <c r="AH25" s="89">
        <v>0.393822084909927</v>
      </c>
      <c r="AI25" s="89">
        <v>0.2857918918176661</v>
      </c>
      <c r="AJ25" s="89">
        <v>0.04002773968099094</v>
      </c>
      <c r="AK25" s="89">
        <v>0.4110454791313826</v>
      </c>
      <c r="AL25" s="89">
        <v>0.3714706353293179</v>
      </c>
      <c r="AM25" s="89">
        <v>0.3215860193764684</v>
      </c>
      <c r="AN25" s="89">
        <v>0</v>
      </c>
      <c r="AO25" s="89">
        <v>0.6268694555862587</v>
      </c>
      <c r="AP25" s="89">
        <v>0.4576522562940621</v>
      </c>
      <c r="AQ25" s="89">
        <v>0.252397391637898</v>
      </c>
      <c r="AR25" s="89">
        <v>0.1785260482846251</v>
      </c>
      <c r="AS25" s="89">
        <v>0.3607117952955072</v>
      </c>
      <c r="AT25" s="89">
        <v>0.3404282795135328</v>
      </c>
      <c r="AU25" s="89">
        <v>0</v>
      </c>
      <c r="AV25" s="89">
        <v>0</v>
      </c>
      <c r="AW25" s="89">
        <v>0</v>
      </c>
      <c r="AX25" s="89">
        <v>0.3458220243828947</v>
      </c>
      <c r="AY25" s="89">
        <v>0.040318259524878</v>
      </c>
      <c r="AZ25" s="89">
        <v>0.04880320179234852</v>
      </c>
      <c r="BA25" s="89">
        <v>0.05080321062510258</v>
      </c>
      <c r="BB25" s="89">
        <v>0.04888807342884087</v>
      </c>
      <c r="BC25" s="89">
        <v>0.05050337775610758</v>
      </c>
      <c r="BD25" s="89">
        <v>0.05694190700181739</v>
      </c>
      <c r="BE25" s="89">
        <v>0.06136994412299866</v>
      </c>
      <c r="BF25" s="89">
        <v>0.0601688191061976</v>
      </c>
      <c r="BG25" s="89">
        <v>0.1142324298260148</v>
      </c>
      <c r="BH25" s="89">
        <v>0.05788789165510299</v>
      </c>
    </row>
    <row r="26">
      <c r="A26" s="89">
        <v>24</v>
      </c>
      <c r="B26" s="89">
        <v>0</v>
      </c>
      <c r="C26" s="89">
        <v>0</v>
      </c>
      <c r="D26" s="89">
        <v>0.04376893944743505</v>
      </c>
      <c r="E26" s="89">
        <v>0.03213151778173371</v>
      </c>
      <c r="F26" s="89">
        <v>0.004241074758238103</v>
      </c>
      <c r="G26" s="89">
        <v>0</v>
      </c>
      <c r="H26" s="89">
        <v>0.003260249522987308</v>
      </c>
      <c r="I26" s="89">
        <v>0</v>
      </c>
      <c r="J26" s="89">
        <v>0.04963466719209303</v>
      </c>
      <c r="K26" s="89">
        <v>0</v>
      </c>
      <c r="L26" s="89">
        <v>0</v>
      </c>
      <c r="M26" s="89">
        <v>0</v>
      </c>
      <c r="N26" s="89">
        <v>0.0001541579320732569</v>
      </c>
      <c r="O26" s="89">
        <v>4.717158776218065e-05</v>
      </c>
      <c r="P26" s="89">
        <v>3.903682831288908e-05</v>
      </c>
      <c r="Q26" s="89">
        <v>0.002538562512163067</v>
      </c>
      <c r="R26" s="89">
        <v>0</v>
      </c>
      <c r="S26" s="89">
        <v>0.005238530888786824</v>
      </c>
      <c r="T26" s="89">
        <v>0.06430575365611121</v>
      </c>
      <c r="U26" s="89">
        <v>0.06437988278787743</v>
      </c>
      <c r="V26" s="89">
        <v>0.0604143884412145</v>
      </c>
      <c r="W26" s="89">
        <v>0.03720738245734186</v>
      </c>
      <c r="X26" s="89">
        <v>0.01545646315290887</v>
      </c>
      <c r="Y26" s="89">
        <v>0.6421139516495125</v>
      </c>
      <c r="Z26" s="89">
        <v>0.151433759889618</v>
      </c>
      <c r="AA26" s="89">
        <v>0.4759496245827581</v>
      </c>
      <c r="AB26" s="89">
        <v>0.3563532395947225</v>
      </c>
      <c r="AC26" s="89">
        <v>0.5400828412521353</v>
      </c>
      <c r="AD26" s="89">
        <v>0.1082704104414845</v>
      </c>
      <c r="AE26" s="89">
        <v>0.2591411582759268</v>
      </c>
      <c r="AF26" s="89">
        <v>0.3105457548669299</v>
      </c>
      <c r="AG26" s="89">
        <v>0.36665283072453</v>
      </c>
      <c r="AH26" s="89">
        <v>0.4045607760339235</v>
      </c>
      <c r="AI26" s="89">
        <v>0.2922237249034924</v>
      </c>
      <c r="AJ26" s="89">
        <v>0.05589948670564297</v>
      </c>
      <c r="AK26" s="89">
        <v>0.4232748640289387</v>
      </c>
      <c r="AL26" s="89">
        <v>0.3808159331510239</v>
      </c>
      <c r="AM26" s="89">
        <v>0.3364248861199839</v>
      </c>
      <c r="AN26" s="89">
        <v>0</v>
      </c>
      <c r="AO26" s="89">
        <v>0.6421139509403194</v>
      </c>
      <c r="AP26" s="89">
        <v>0.475949624084579</v>
      </c>
      <c r="AQ26" s="89">
        <v>0.252397391637898</v>
      </c>
      <c r="AR26" s="89">
        <v>0.1785260482846251</v>
      </c>
      <c r="AS26" s="89">
        <v>0.3747325429243164</v>
      </c>
      <c r="AT26" s="89">
        <v>0.351188441466694</v>
      </c>
      <c r="AU26" s="89">
        <v>0</v>
      </c>
      <c r="AV26" s="89">
        <v>0</v>
      </c>
      <c r="AW26" s="89">
        <v>0</v>
      </c>
      <c r="AX26" s="89">
        <v>0.3581757892854639</v>
      </c>
      <c r="AY26" s="89">
        <v>0.04236461177555231</v>
      </c>
      <c r="AZ26" s="89">
        <v>0.05225344616761961</v>
      </c>
      <c r="BA26" s="89">
        <v>0.05438619928157943</v>
      </c>
      <c r="BB26" s="89">
        <v>0.05234432378706832</v>
      </c>
      <c r="BC26" s="89">
        <v>0.05406795697065923</v>
      </c>
      <c r="BD26" s="89">
        <v>0.06071564154371815</v>
      </c>
      <c r="BE26" s="89">
        <v>0.0653620237248114</v>
      </c>
      <c r="BF26" s="89">
        <v>0.06408248948104349</v>
      </c>
      <c r="BG26" s="89">
        <v>0.1197707649425564</v>
      </c>
      <c r="BH26" s="89">
        <v>0.06175587043726331</v>
      </c>
    </row>
    <row r="27">
      <c r="A27" s="89">
        <v>25</v>
      </c>
      <c r="B27" s="89">
        <v>0</v>
      </c>
      <c r="C27" s="89">
        <v>0</v>
      </c>
      <c r="D27" s="89">
        <v>0.04638062574237062</v>
      </c>
      <c r="E27" s="89">
        <v>0.03391408576171535</v>
      </c>
      <c r="F27" s="89">
        <v>0.005277737847033103</v>
      </c>
      <c r="G27" s="89">
        <v>0</v>
      </c>
      <c r="H27" s="89">
        <v>0.003497364462723652</v>
      </c>
      <c r="I27" s="89">
        <v>0</v>
      </c>
      <c r="J27" s="89">
        <v>0.05236545534256461</v>
      </c>
      <c r="K27" s="89">
        <v>0</v>
      </c>
      <c r="L27" s="89">
        <v>0</v>
      </c>
      <c r="M27" s="89">
        <v>0</v>
      </c>
      <c r="N27" s="89">
        <v>0.0001541579320732569</v>
      </c>
      <c r="O27" s="89">
        <v>4.717158776218065e-05</v>
      </c>
      <c r="P27" s="89">
        <v>3.903682831288908e-05</v>
      </c>
      <c r="Q27" s="89">
        <v>0.002722419244183978</v>
      </c>
      <c r="R27" s="89">
        <v>0</v>
      </c>
      <c r="S27" s="89">
        <v>0.005619524406995675</v>
      </c>
      <c r="T27" s="89">
        <v>0.06770391489103322</v>
      </c>
      <c r="U27" s="89">
        <v>0.0711786260118292</v>
      </c>
      <c r="V27" s="89">
        <v>0.06446601701129347</v>
      </c>
      <c r="W27" s="89">
        <v>0.03895212121178312</v>
      </c>
      <c r="X27" s="89">
        <v>0.01547536386218049</v>
      </c>
      <c r="Y27" s="89">
        <v>0.6570977306555914</v>
      </c>
      <c r="Z27" s="89">
        <v>0.1575654029990765</v>
      </c>
      <c r="AA27" s="89">
        <v>0.4942092305577783</v>
      </c>
      <c r="AB27" s="89">
        <v>0.3743785092493997</v>
      </c>
      <c r="AC27" s="89">
        <v>0.555991949889623</v>
      </c>
      <c r="AD27" s="89">
        <v>0.113476885017066</v>
      </c>
      <c r="AE27" s="89">
        <v>0.2674112294981951</v>
      </c>
      <c r="AF27" s="89">
        <v>0.3278094855963038</v>
      </c>
      <c r="AG27" s="89">
        <v>0.3837693475625075</v>
      </c>
      <c r="AH27" s="89">
        <v>0.416513819513931</v>
      </c>
      <c r="AI27" s="89">
        <v>0.3054276713508792</v>
      </c>
      <c r="AJ27" s="89">
        <v>0.05589948670564297</v>
      </c>
      <c r="AK27" s="89">
        <v>0.4423418088093825</v>
      </c>
      <c r="AL27" s="89">
        <v>0.3903726826098319</v>
      </c>
      <c r="AM27" s="89">
        <v>0.3500523569423546</v>
      </c>
      <c r="AN27" s="89">
        <v>0</v>
      </c>
      <c r="AO27" s="89">
        <v>0.6570977299250007</v>
      </c>
      <c r="AP27" s="89">
        <v>0.4942092302810595</v>
      </c>
      <c r="AQ27" s="89">
        <v>0.252397391637898</v>
      </c>
      <c r="AR27" s="89">
        <v>0.1785260482846251</v>
      </c>
      <c r="AS27" s="89">
        <v>0.3933862684515289</v>
      </c>
      <c r="AT27" s="89">
        <v>0.3616589944015253</v>
      </c>
      <c r="AU27" s="89">
        <v>0</v>
      </c>
      <c r="AV27" s="89">
        <v>0</v>
      </c>
      <c r="AW27" s="89">
        <v>0</v>
      </c>
      <c r="AX27" s="89">
        <v>0.3720747395261903</v>
      </c>
      <c r="AY27" s="89">
        <v>0.04657115039475543</v>
      </c>
      <c r="AZ27" s="89">
        <v>0.05568586058658437</v>
      </c>
      <c r="BA27" s="89">
        <v>0.05793123792329319</v>
      </c>
      <c r="BB27" s="89">
        <v>0.0557827131516477</v>
      </c>
      <c r="BC27" s="89">
        <v>0.057592404869546</v>
      </c>
      <c r="BD27" s="89">
        <v>0.06446954780571557</v>
      </c>
      <c r="BE27" s="89">
        <v>0.0692668554933419</v>
      </c>
      <c r="BF27" s="89">
        <v>0.06790919756753265</v>
      </c>
      <c r="BG27" s="89">
        <v>0.125063013849222</v>
      </c>
      <c r="BH27" s="89">
        <v>0.06551509064231939</v>
      </c>
    </row>
    <row r="28">
      <c r="A28" s="89">
        <v>26</v>
      </c>
      <c r="B28" s="89">
        <v>0</v>
      </c>
      <c r="C28" s="89">
        <v>0</v>
      </c>
      <c r="D28" s="89">
        <v>0.04879060322863423</v>
      </c>
      <c r="E28" s="89">
        <v>0.03648563032443251</v>
      </c>
      <c r="F28" s="89">
        <v>0.00721755149105879</v>
      </c>
      <c r="G28" s="89">
        <v>0</v>
      </c>
      <c r="H28" s="89">
        <v>0.003930268615328973</v>
      </c>
      <c r="I28" s="89">
        <v>0</v>
      </c>
      <c r="J28" s="89">
        <v>0.05523557408335592</v>
      </c>
      <c r="K28" s="89">
        <v>0</v>
      </c>
      <c r="L28" s="89">
        <v>0</v>
      </c>
      <c r="M28" s="89">
        <v>0</v>
      </c>
      <c r="N28" s="89">
        <v>0.0001541579320732569</v>
      </c>
      <c r="O28" s="89">
        <v>4.717158776218065e-05</v>
      </c>
      <c r="P28" s="89">
        <v>3.903682831288908e-05</v>
      </c>
      <c r="Q28" s="89">
        <v>0.003058089121690633</v>
      </c>
      <c r="R28" s="89">
        <v>0</v>
      </c>
      <c r="S28" s="89">
        <v>0.006315109747724176</v>
      </c>
      <c r="T28" s="89">
        <v>0.07249555154939576</v>
      </c>
      <c r="U28" s="89">
        <v>0.07535564696428944</v>
      </c>
      <c r="V28" s="89">
        <v>0.06808526514658368</v>
      </c>
      <c r="W28" s="89">
        <v>0.04093245585655111</v>
      </c>
      <c r="X28" s="89">
        <v>0.01589834930477273</v>
      </c>
      <c r="Y28" s="89">
        <v>0.6829748416365226</v>
      </c>
      <c r="Z28" s="89">
        <v>0.1618126725419303</v>
      </c>
      <c r="AA28" s="89">
        <v>0.5147400059638193</v>
      </c>
      <c r="AB28" s="89">
        <v>0.3743785092493997</v>
      </c>
      <c r="AC28" s="89">
        <v>0.5748145432420415</v>
      </c>
      <c r="AD28" s="89">
        <v>0.1285774302978592</v>
      </c>
      <c r="AE28" s="89">
        <v>0.2785817787233246</v>
      </c>
      <c r="AF28" s="89">
        <v>0.3502470561161323</v>
      </c>
      <c r="AG28" s="89">
        <v>0.4069656686583141</v>
      </c>
      <c r="AH28" s="89">
        <v>0.4307497784706625</v>
      </c>
      <c r="AI28" s="89">
        <v>0.3277769851301539</v>
      </c>
      <c r="AJ28" s="89">
        <v>0.05589948670564297</v>
      </c>
      <c r="AK28" s="89">
        <v>0.4654974982297253</v>
      </c>
      <c r="AL28" s="89">
        <v>0.4095677723209807</v>
      </c>
      <c r="AM28" s="89">
        <v>0.3623833701445169</v>
      </c>
      <c r="AN28" s="89">
        <v>0</v>
      </c>
      <c r="AO28" s="89">
        <v>0.6829748409429295</v>
      </c>
      <c r="AP28" s="89">
        <v>0.5147400056635911</v>
      </c>
      <c r="AQ28" s="89">
        <v>0.252397391637898</v>
      </c>
      <c r="AR28" s="89">
        <v>0.1785260482846251</v>
      </c>
      <c r="AS28" s="89">
        <v>0.4119156102923814</v>
      </c>
      <c r="AT28" s="89">
        <v>0.3788085959754791</v>
      </c>
      <c r="AU28" s="89">
        <v>0</v>
      </c>
      <c r="AV28" s="89">
        <v>0</v>
      </c>
      <c r="AW28" s="89">
        <v>0</v>
      </c>
      <c r="AX28" s="89">
        <v>0.3866611428863429</v>
      </c>
      <c r="AY28" s="89">
        <v>0.05031452351105131</v>
      </c>
      <c r="AZ28" s="89">
        <v>0.0593884130548245</v>
      </c>
      <c r="BA28" s="89">
        <v>0.06172454630643871</v>
      </c>
      <c r="BB28" s="89">
        <v>0.05949171080596757</v>
      </c>
      <c r="BC28" s="89">
        <v>0.0613647958357437</v>
      </c>
      <c r="BD28" s="89">
        <v>0.06851622496424005</v>
      </c>
      <c r="BE28" s="89">
        <v>0.07353678725321668</v>
      </c>
      <c r="BF28" s="89">
        <v>0.07208208926781336</v>
      </c>
      <c r="BG28" s="89">
        <v>0.1312819120087288</v>
      </c>
      <c r="BH28" s="89">
        <v>0.06954239428019433</v>
      </c>
    </row>
    <row r="29">
      <c r="A29" s="89">
        <v>27</v>
      </c>
      <c r="B29" s="89">
        <v>0</v>
      </c>
      <c r="C29" s="89">
        <v>0</v>
      </c>
      <c r="D29" s="89">
        <v>0.05210597182277416</v>
      </c>
      <c r="E29" s="89">
        <v>0.03856817160583057</v>
      </c>
      <c r="F29" s="89">
        <v>0.007899732809783577</v>
      </c>
      <c r="G29" s="89">
        <v>0</v>
      </c>
      <c r="H29" s="89">
        <v>0.004375321070145979</v>
      </c>
      <c r="I29" s="89">
        <v>0</v>
      </c>
      <c r="J29" s="89">
        <v>0.05799036464677072</v>
      </c>
      <c r="K29" s="89">
        <v>0</v>
      </c>
      <c r="L29" s="89">
        <v>0</v>
      </c>
      <c r="M29" s="89">
        <v>0</v>
      </c>
      <c r="N29" s="89">
        <v>0.0001541579320732569</v>
      </c>
      <c r="O29" s="89">
        <v>4.717158776218065e-05</v>
      </c>
      <c r="P29" s="89">
        <v>3.903682831288908e-05</v>
      </c>
      <c r="Q29" s="89">
        <v>0.00340317868041487</v>
      </c>
      <c r="R29" s="89">
        <v>0</v>
      </c>
      <c r="S29" s="89">
        <v>0.007030214838684529</v>
      </c>
      <c r="T29" s="89">
        <v>0.07705529059409481</v>
      </c>
      <c r="U29" s="89">
        <v>0.07855106583736596</v>
      </c>
      <c r="V29" s="89">
        <v>0.07208908784321057</v>
      </c>
      <c r="W29" s="89">
        <v>0.04278865279177771</v>
      </c>
      <c r="X29" s="89">
        <v>0.01618177809560793</v>
      </c>
      <c r="Y29" s="89">
        <v>0.7015987656070036</v>
      </c>
      <c r="Z29" s="89">
        <v>0.1713140323067756</v>
      </c>
      <c r="AA29" s="89">
        <v>0.5292128244895142</v>
      </c>
      <c r="AB29" s="89">
        <v>0.3964528806982117</v>
      </c>
      <c r="AC29" s="89">
        <v>0.5898382957479504</v>
      </c>
      <c r="AD29" s="89">
        <v>0.1319936237266081</v>
      </c>
      <c r="AE29" s="89">
        <v>0.2887208812297486</v>
      </c>
      <c r="AF29" s="89">
        <v>0.3502470561161323</v>
      </c>
      <c r="AG29" s="89">
        <v>0.4206992976438847</v>
      </c>
      <c r="AH29" s="89">
        <v>0.4424445523868761</v>
      </c>
      <c r="AI29" s="89">
        <v>0.3328175541752323</v>
      </c>
      <c r="AJ29" s="89">
        <v>0.06630575610472611</v>
      </c>
      <c r="AK29" s="89">
        <v>0.4784092566623034</v>
      </c>
      <c r="AL29" s="89">
        <v>0.4199173753628584</v>
      </c>
      <c r="AM29" s="89">
        <v>0.3710156660184379</v>
      </c>
      <c r="AN29" s="89">
        <v>0</v>
      </c>
      <c r="AO29" s="89">
        <v>0.7015987649094095</v>
      </c>
      <c r="AP29" s="89">
        <v>0.5292128242790518</v>
      </c>
      <c r="AQ29" s="89">
        <v>0.252397391637898</v>
      </c>
      <c r="AR29" s="89">
        <v>0.1785260482846251</v>
      </c>
      <c r="AS29" s="89">
        <v>0.4266978082629688</v>
      </c>
      <c r="AT29" s="89">
        <v>0.3894168318862378</v>
      </c>
      <c r="AU29" s="89">
        <v>0</v>
      </c>
      <c r="AV29" s="89">
        <v>0</v>
      </c>
      <c r="AW29" s="89">
        <v>0</v>
      </c>
      <c r="AX29" s="89">
        <v>0.3985859198195042</v>
      </c>
      <c r="AY29" s="89">
        <v>0.0534445703004751</v>
      </c>
      <c r="AZ29" s="89">
        <v>0.06296992989030356</v>
      </c>
      <c r="BA29" s="89">
        <v>0.06543674680146304</v>
      </c>
      <c r="BB29" s="89">
        <v>0.06307946213579894</v>
      </c>
      <c r="BC29" s="89">
        <v>0.06505665940309542</v>
      </c>
      <c r="BD29" s="89">
        <v>0.07240001082173129</v>
      </c>
      <c r="BE29" s="89">
        <v>0.07759021394746833</v>
      </c>
      <c r="BF29" s="89">
        <v>0.07608232937352487</v>
      </c>
      <c r="BG29" s="89">
        <v>0.1366996441457577</v>
      </c>
      <c r="BH29" s="89">
        <v>0.07340809265627957</v>
      </c>
    </row>
    <row r="30">
      <c r="A30" s="89">
        <v>28</v>
      </c>
      <c r="B30" s="89">
        <v>0</v>
      </c>
      <c r="C30" s="89">
        <v>0</v>
      </c>
      <c r="D30" s="89">
        <v>0.0552246062967441</v>
      </c>
      <c r="E30" s="89">
        <v>0.04224064139137015</v>
      </c>
      <c r="F30" s="89">
        <v>0.008787486439564191</v>
      </c>
      <c r="G30" s="89">
        <v>0</v>
      </c>
      <c r="H30" s="89">
        <v>0.004462470447749365</v>
      </c>
      <c r="I30" s="89">
        <v>0</v>
      </c>
      <c r="J30" s="89">
        <v>0.06138929981998458</v>
      </c>
      <c r="K30" s="89">
        <v>0</v>
      </c>
      <c r="L30" s="89">
        <v>0</v>
      </c>
      <c r="M30" s="89">
        <v>0</v>
      </c>
      <c r="N30" s="89">
        <v>0.0001541579320732569</v>
      </c>
      <c r="O30" s="89">
        <v>4.717158776218065e-05</v>
      </c>
      <c r="P30" s="89">
        <v>3.903682831288908e-05</v>
      </c>
      <c r="Q30" s="89">
        <v>0.00347075350206732</v>
      </c>
      <c r="R30" s="89">
        <v>0</v>
      </c>
      <c r="S30" s="89">
        <v>0.007170245441647571</v>
      </c>
      <c r="T30" s="89">
        <v>0.08188166693828389</v>
      </c>
      <c r="U30" s="89">
        <v>0.08124126030552516</v>
      </c>
      <c r="V30" s="89">
        <v>0.07596093992706453</v>
      </c>
      <c r="W30" s="89">
        <v>0.04504574883533083</v>
      </c>
      <c r="X30" s="89">
        <v>0.01644036429152009</v>
      </c>
      <c r="Y30" s="89">
        <v>0.7255437033311105</v>
      </c>
      <c r="Z30" s="89">
        <v>0.1804637264885117</v>
      </c>
      <c r="AA30" s="89">
        <v>0.5346177524092801</v>
      </c>
      <c r="AB30" s="89">
        <v>0.3964528806982117</v>
      </c>
      <c r="AC30" s="89">
        <v>0.6073894084884982</v>
      </c>
      <c r="AD30" s="89">
        <v>0.1374036079504919</v>
      </c>
      <c r="AE30" s="89">
        <v>0.3007129257833063</v>
      </c>
      <c r="AF30" s="89">
        <v>0.3889980602609656</v>
      </c>
      <c r="AG30" s="89">
        <v>0.4337130935346099</v>
      </c>
      <c r="AH30" s="89">
        <v>0.4620676830290952</v>
      </c>
      <c r="AI30" s="89">
        <v>0.3474978347323006</v>
      </c>
      <c r="AJ30" s="89">
        <v>0.07520702555813615</v>
      </c>
      <c r="AK30" s="89">
        <v>0.4969802366059901</v>
      </c>
      <c r="AL30" s="89">
        <v>0.4383767070351977</v>
      </c>
      <c r="AM30" s="89">
        <v>0.3783485711101138</v>
      </c>
      <c r="AN30" s="89">
        <v>0</v>
      </c>
      <c r="AO30" s="89">
        <v>0.7255437027208417</v>
      </c>
      <c r="AP30" s="89">
        <v>0.5346177521932959</v>
      </c>
      <c r="AQ30" s="89">
        <v>0.252397391637898</v>
      </c>
      <c r="AR30" s="89">
        <v>0.1785260482846251</v>
      </c>
      <c r="AS30" s="89">
        <v>0.4434950676972916</v>
      </c>
      <c r="AT30" s="89">
        <v>0.4056149966196456</v>
      </c>
      <c r="AU30" s="89">
        <v>0</v>
      </c>
      <c r="AV30" s="89">
        <v>0</v>
      </c>
      <c r="AW30" s="89">
        <v>0</v>
      </c>
      <c r="AX30" s="89">
        <v>0.4131871901048346</v>
      </c>
      <c r="AY30" s="89">
        <v>0.06008343242277522</v>
      </c>
      <c r="AZ30" s="89">
        <v>0.06697233284723096</v>
      </c>
      <c r="BA30" s="89">
        <v>0.06958323858854248</v>
      </c>
      <c r="BB30" s="89">
        <v>0.06708883224094229</v>
      </c>
      <c r="BC30" s="89">
        <v>0.06917788311172728</v>
      </c>
      <c r="BD30" s="89">
        <v>0.07666013503175224</v>
      </c>
      <c r="BE30" s="89">
        <v>0.08202338069930969</v>
      </c>
      <c r="BF30" s="89">
        <v>0.08045188877733553</v>
      </c>
      <c r="BG30" s="89">
        <v>0.1438649243147094</v>
      </c>
      <c r="BH30" s="89">
        <v>0.07768868117496061</v>
      </c>
    </row>
    <row r="31">
      <c r="A31" s="89">
        <v>29</v>
      </c>
      <c r="B31" s="89">
        <v>0</v>
      </c>
      <c r="C31" s="89">
        <v>0</v>
      </c>
      <c r="D31" s="89">
        <v>0.05834604918038887</v>
      </c>
      <c r="E31" s="89">
        <v>0.04463284633620557</v>
      </c>
      <c r="F31" s="89">
        <v>0.009571452537853027</v>
      </c>
      <c r="G31" s="89">
        <v>0</v>
      </c>
      <c r="H31" s="89">
        <v>0.005425254314295655</v>
      </c>
      <c r="I31" s="89">
        <v>0</v>
      </c>
      <c r="J31" s="89">
        <v>0.06613038476011605</v>
      </c>
      <c r="K31" s="89">
        <v>0</v>
      </c>
      <c r="L31" s="89">
        <v>0</v>
      </c>
      <c r="M31" s="89">
        <v>0</v>
      </c>
      <c r="N31" s="89">
        <v>0.0001541579320732569</v>
      </c>
      <c r="O31" s="89">
        <v>4.717158776218065e-05</v>
      </c>
      <c r="P31" s="89">
        <v>3.903682831288908e-05</v>
      </c>
      <c r="Q31" s="89">
        <v>0.004217287210750909</v>
      </c>
      <c r="R31" s="89">
        <v>0</v>
      </c>
      <c r="S31" s="89">
        <v>0.008717235323424171</v>
      </c>
      <c r="T31" s="89">
        <v>0.08594937355781213</v>
      </c>
      <c r="U31" s="89">
        <v>0.08416419504903808</v>
      </c>
      <c r="V31" s="89">
        <v>0.08137366390164559</v>
      </c>
      <c r="W31" s="89">
        <v>0.04823095960828085</v>
      </c>
      <c r="X31" s="89">
        <v>0.0169023982723239</v>
      </c>
      <c r="Y31" s="89">
        <v>0.7327417491542272</v>
      </c>
      <c r="Z31" s="89">
        <v>0.1916687804430469</v>
      </c>
      <c r="AA31" s="89">
        <v>0.5437882739288766</v>
      </c>
      <c r="AB31" s="89">
        <v>0.3996707378948164</v>
      </c>
      <c r="AC31" s="89">
        <v>0.6158373440876151</v>
      </c>
      <c r="AD31" s="89">
        <v>0.156022683679619</v>
      </c>
      <c r="AE31" s="89">
        <v>0.3114601804044839</v>
      </c>
      <c r="AF31" s="89">
        <v>0.3889980602609656</v>
      </c>
      <c r="AG31" s="89">
        <v>0.4465433811401545</v>
      </c>
      <c r="AH31" s="89">
        <v>0.4760041965874941</v>
      </c>
      <c r="AI31" s="89">
        <v>0.3548064923868987</v>
      </c>
      <c r="AJ31" s="89">
        <v>0.07520702555813615</v>
      </c>
      <c r="AK31" s="89">
        <v>0.5076123507019147</v>
      </c>
      <c r="AL31" s="89">
        <v>0.4493552616245718</v>
      </c>
      <c r="AM31" s="89">
        <v>0.3851916381416658</v>
      </c>
      <c r="AN31" s="89">
        <v>0</v>
      </c>
      <c r="AO31" s="89">
        <v>0.732741748602486</v>
      </c>
      <c r="AP31" s="89">
        <v>0.5437882737760045</v>
      </c>
      <c r="AQ31" s="89">
        <v>0.252397391637898</v>
      </c>
      <c r="AR31" s="89">
        <v>0.1785260482846251</v>
      </c>
      <c r="AS31" s="89">
        <v>0.4545543671849964</v>
      </c>
      <c r="AT31" s="89">
        <v>0.4164957498689638</v>
      </c>
      <c r="AU31" s="89">
        <v>0</v>
      </c>
      <c r="AV31" s="89">
        <v>0</v>
      </c>
      <c r="AW31" s="89">
        <v>0</v>
      </c>
      <c r="AX31" s="89">
        <v>0.426930728171434</v>
      </c>
      <c r="AY31" s="89">
        <v>0.06422874801573197</v>
      </c>
      <c r="AZ31" s="89">
        <v>0.07099264723202919</v>
      </c>
      <c r="BA31" s="89">
        <v>0.07374668983970921</v>
      </c>
      <c r="BB31" s="89">
        <v>0.0711161449531191</v>
      </c>
      <c r="BC31" s="89">
        <v>0.07332141125555267</v>
      </c>
      <c r="BD31" s="89">
        <v>0.08090036724149666</v>
      </c>
      <c r="BE31" s="89">
        <v>0.08647398272291525</v>
      </c>
      <c r="BF31" s="89">
        <v>0.08482358326816272</v>
      </c>
      <c r="BG31" s="89">
        <v>0.1495293420879942</v>
      </c>
      <c r="BH31" s="89">
        <v>0.08213617697070594</v>
      </c>
    </row>
    <row r="32">
      <c r="A32" s="89">
        <v>30</v>
      </c>
      <c r="B32" s="89">
        <v>0</v>
      </c>
      <c r="C32" s="89">
        <v>0</v>
      </c>
      <c r="D32" s="89">
        <v>0.061431882104956</v>
      </c>
      <c r="E32" s="89">
        <v>0.04650207357601061</v>
      </c>
      <c r="F32" s="89">
        <v>0.01107334975038583</v>
      </c>
      <c r="G32" s="89">
        <v>0</v>
      </c>
      <c r="H32" s="89">
        <v>0.008327199763061318</v>
      </c>
      <c r="I32" s="89">
        <v>0</v>
      </c>
      <c r="J32" s="89">
        <v>0.06836076688901159</v>
      </c>
      <c r="K32" s="89">
        <v>0</v>
      </c>
      <c r="L32" s="89">
        <v>0</v>
      </c>
      <c r="M32" s="89">
        <v>0</v>
      </c>
      <c r="N32" s="89">
        <v>0.0001541579320732569</v>
      </c>
      <c r="O32" s="89">
        <v>4.717158776218065e-05</v>
      </c>
      <c r="P32" s="89">
        <v>3.903682831288908e-05</v>
      </c>
      <c r="Q32" s="89">
        <v>0.006467428881732401</v>
      </c>
      <c r="R32" s="89">
        <v>0</v>
      </c>
      <c r="S32" s="89">
        <v>0.01338004740690053</v>
      </c>
      <c r="T32" s="89">
        <v>0.09050277108315624</v>
      </c>
      <c r="U32" s="89">
        <v>0.08732917815546874</v>
      </c>
      <c r="V32" s="89">
        <v>0.08501234459748866</v>
      </c>
      <c r="W32" s="89">
        <v>0.04965036893730983</v>
      </c>
      <c r="X32" s="89">
        <v>0.0169023982723239</v>
      </c>
      <c r="Y32" s="89">
        <v>0.7440258362943427</v>
      </c>
      <c r="Z32" s="89">
        <v>0.1993678442089722</v>
      </c>
      <c r="AA32" s="89">
        <v>0.5539118566918209</v>
      </c>
      <c r="AB32" s="89">
        <v>0.4105115920908478</v>
      </c>
      <c r="AC32" s="89">
        <v>0.6306777849715672</v>
      </c>
      <c r="AD32" s="89">
        <v>0.1608324804745236</v>
      </c>
      <c r="AE32" s="89">
        <v>0.3222374863453356</v>
      </c>
      <c r="AF32" s="89">
        <v>0.3889980602609656</v>
      </c>
      <c r="AG32" s="89">
        <v>0.4580563414127953</v>
      </c>
      <c r="AH32" s="89">
        <v>0.4901621557926197</v>
      </c>
      <c r="AI32" s="89">
        <v>0.3649010273383049</v>
      </c>
      <c r="AJ32" s="89">
        <v>0.07520702555813615</v>
      </c>
      <c r="AK32" s="89">
        <v>0.5174675131083872</v>
      </c>
      <c r="AL32" s="89">
        <v>0.4635733129302316</v>
      </c>
      <c r="AM32" s="89">
        <v>0.4003414200610684</v>
      </c>
      <c r="AN32" s="89">
        <v>0</v>
      </c>
      <c r="AO32" s="89">
        <v>0.744025835606547</v>
      </c>
      <c r="AP32" s="89">
        <v>0.5539118565423119</v>
      </c>
      <c r="AQ32" s="89">
        <v>0.252397391637898</v>
      </c>
      <c r="AR32" s="89">
        <v>0.1785260482846251</v>
      </c>
      <c r="AS32" s="89">
        <v>0.469058130586372</v>
      </c>
      <c r="AT32" s="89">
        <v>0.4316931017980447</v>
      </c>
      <c r="AU32" s="89">
        <v>0</v>
      </c>
      <c r="AV32" s="89">
        <v>0</v>
      </c>
      <c r="AW32" s="89">
        <v>0</v>
      </c>
      <c r="AX32" s="89">
        <v>0.4371980866673497</v>
      </c>
      <c r="AY32" s="89">
        <v>0.07282345878469004</v>
      </c>
      <c r="AZ32" s="89">
        <v>0.07498003663154444</v>
      </c>
      <c r="BA32" s="89">
        <v>0.07783773072301735</v>
      </c>
      <c r="BB32" s="89">
        <v>0.07511047536613051</v>
      </c>
      <c r="BC32" s="89">
        <v>0.07740505040880434</v>
      </c>
      <c r="BD32" s="89">
        <v>0.08510343806936846</v>
      </c>
      <c r="BE32" s="89">
        <v>0.09088917424487564</v>
      </c>
      <c r="BF32" s="89">
        <v>0.08915434030464023</v>
      </c>
      <c r="BG32" s="89">
        <v>0.1554165370169276</v>
      </c>
      <c r="BH32" s="89">
        <v>0.08636174457136213</v>
      </c>
    </row>
    <row r="33">
      <c r="A33" s="89">
        <v>31</v>
      </c>
      <c r="B33" s="89">
        <v>0</v>
      </c>
      <c r="C33" s="89">
        <v>0</v>
      </c>
      <c r="D33" s="89">
        <v>0.06541492622594991</v>
      </c>
      <c r="E33" s="89">
        <v>0.04955888700258578</v>
      </c>
      <c r="F33" s="89">
        <v>0.01446754117678013</v>
      </c>
      <c r="G33" s="89">
        <v>0</v>
      </c>
      <c r="H33" s="89">
        <v>0.008327199763061318</v>
      </c>
      <c r="I33" s="89">
        <v>0</v>
      </c>
      <c r="J33" s="89">
        <v>0.07206071256451342</v>
      </c>
      <c r="K33" s="89">
        <v>0</v>
      </c>
      <c r="L33" s="89">
        <v>0</v>
      </c>
      <c r="M33" s="89">
        <v>0</v>
      </c>
      <c r="N33" s="89">
        <v>0.0001541579320732569</v>
      </c>
      <c r="O33" s="89">
        <v>4.717158776218065e-05</v>
      </c>
      <c r="P33" s="89">
        <v>3.903682831288908e-05</v>
      </c>
      <c r="Q33" s="89">
        <v>0.006467428881732401</v>
      </c>
      <c r="R33" s="89">
        <v>0</v>
      </c>
      <c r="S33" s="89">
        <v>0.01338004740690053</v>
      </c>
      <c r="T33" s="89">
        <v>0.09530826625764333</v>
      </c>
      <c r="U33" s="89">
        <v>0.0903003731551086</v>
      </c>
      <c r="V33" s="89">
        <v>0.09121624702973266</v>
      </c>
      <c r="W33" s="89">
        <v>0.05313824382851524</v>
      </c>
      <c r="X33" s="89">
        <v>0.02001909516010081</v>
      </c>
      <c r="Y33" s="89">
        <v>0.7654304892135668</v>
      </c>
      <c r="Z33" s="89">
        <v>0.2074309857835403</v>
      </c>
      <c r="AA33" s="89">
        <v>0.5777279439319464</v>
      </c>
      <c r="AB33" s="89">
        <v>0.4203577676431496</v>
      </c>
      <c r="AC33" s="89">
        <v>0.6470666240239631</v>
      </c>
      <c r="AD33" s="89">
        <v>0.1650747617856819</v>
      </c>
      <c r="AE33" s="89">
        <v>0.3326284594930255</v>
      </c>
      <c r="AF33" s="89">
        <v>0.3889980602609656</v>
      </c>
      <c r="AG33" s="89">
        <v>0.4796917497733454</v>
      </c>
      <c r="AH33" s="89">
        <v>0.5025877170811757</v>
      </c>
      <c r="AI33" s="89">
        <v>0.3757350690306768</v>
      </c>
      <c r="AJ33" s="89">
        <v>0.08122254382892567</v>
      </c>
      <c r="AK33" s="89">
        <v>0.5351602963680121</v>
      </c>
      <c r="AL33" s="89">
        <v>0.4765356224864227</v>
      </c>
      <c r="AM33" s="89">
        <v>0.4169284513784395</v>
      </c>
      <c r="AN33" s="89">
        <v>0</v>
      </c>
      <c r="AO33" s="89">
        <v>0.7654304885795151</v>
      </c>
      <c r="AP33" s="89">
        <v>0.5777279438469157</v>
      </c>
      <c r="AQ33" s="89">
        <v>0.252397391637898</v>
      </c>
      <c r="AR33" s="89">
        <v>0.1785260482846251</v>
      </c>
      <c r="AS33" s="89">
        <v>0.4852675743382714</v>
      </c>
      <c r="AT33" s="89">
        <v>0.4443808254141884</v>
      </c>
      <c r="AU33" s="89">
        <v>0</v>
      </c>
      <c r="AV33" s="89">
        <v>0</v>
      </c>
      <c r="AW33" s="89">
        <v>0</v>
      </c>
      <c r="AX33" s="89">
        <v>0.4471302081865089</v>
      </c>
      <c r="AY33" s="89">
        <v>0.09022598655974506</v>
      </c>
      <c r="AZ33" s="89">
        <v>0.07936322639172876</v>
      </c>
      <c r="BA33" s="89">
        <v>0.08229198791247161</v>
      </c>
      <c r="BB33" s="89">
        <v>0.07950129512585422</v>
      </c>
      <c r="BC33" s="89">
        <v>0.08183158130450566</v>
      </c>
      <c r="BD33" s="89">
        <v>0.08980606862958974</v>
      </c>
      <c r="BE33" s="89">
        <v>0.09574285968401269</v>
      </c>
      <c r="BF33" s="89">
        <v>0.09395126174977095</v>
      </c>
      <c r="BG33" s="89">
        <v>0.1620763177914381</v>
      </c>
      <c r="BH33" s="89">
        <v>0.0911092156167651</v>
      </c>
    </row>
    <row r="34">
      <c r="A34" s="89">
        <v>32</v>
      </c>
      <c r="B34" s="89">
        <v>0</v>
      </c>
      <c r="C34" s="89">
        <v>0</v>
      </c>
      <c r="D34" s="89">
        <v>0.06914236156766827</v>
      </c>
      <c r="E34" s="89">
        <v>0.0525482956215594</v>
      </c>
      <c r="F34" s="89">
        <v>0.01544226749750657</v>
      </c>
      <c r="G34" s="89">
        <v>0</v>
      </c>
      <c r="H34" s="89">
        <v>0.009498308898096322</v>
      </c>
      <c r="I34" s="89">
        <v>0</v>
      </c>
      <c r="J34" s="89">
        <v>0.07712752739812687</v>
      </c>
      <c r="K34" s="89">
        <v>0</v>
      </c>
      <c r="L34" s="89">
        <v>0</v>
      </c>
      <c r="M34" s="89">
        <v>0</v>
      </c>
      <c r="N34" s="89">
        <v>0.001784601216328375</v>
      </c>
      <c r="O34" s="89">
        <v>0.0005460794119664514</v>
      </c>
      <c r="P34" s="89">
        <v>0.0004519077958030628</v>
      </c>
      <c r="Q34" s="89">
        <v>0.007487555387504919</v>
      </c>
      <c r="R34" s="89">
        <v>0</v>
      </c>
      <c r="S34" s="89">
        <v>0.01526177189907989</v>
      </c>
      <c r="T34" s="89">
        <v>0.0992998501309249</v>
      </c>
      <c r="U34" s="89">
        <v>0.09858902024862737</v>
      </c>
      <c r="V34" s="89">
        <v>0.09615290967394363</v>
      </c>
      <c r="W34" s="89">
        <v>0.05662674097474553</v>
      </c>
      <c r="X34" s="89">
        <v>0.02074513362712739</v>
      </c>
      <c r="Y34" s="89">
        <v>0.7792693420535103</v>
      </c>
      <c r="Z34" s="89">
        <v>0.2124216914384695</v>
      </c>
      <c r="AA34" s="89">
        <v>0.5906396514509112</v>
      </c>
      <c r="AB34" s="89">
        <v>0.4508133237220683</v>
      </c>
      <c r="AC34" s="89">
        <v>0.6551830386046475</v>
      </c>
      <c r="AD34" s="89">
        <v>0.1753425329584501</v>
      </c>
      <c r="AE34" s="89">
        <v>0.3442795464728158</v>
      </c>
      <c r="AF34" s="89">
        <v>0.4280658301072552</v>
      </c>
      <c r="AG34" s="89">
        <v>0.4908344165419611</v>
      </c>
      <c r="AH34" s="89">
        <v>0.5147367642288453</v>
      </c>
      <c r="AI34" s="89">
        <v>0.3929192229552538</v>
      </c>
      <c r="AJ34" s="89">
        <v>0.08122254382892567</v>
      </c>
      <c r="AK34" s="89">
        <v>0.5461826472826713</v>
      </c>
      <c r="AL34" s="89">
        <v>0.4874720308380779</v>
      </c>
      <c r="AM34" s="89">
        <v>0.4261356470115479</v>
      </c>
      <c r="AN34" s="89">
        <v>0</v>
      </c>
      <c r="AO34" s="89">
        <v>0.7792693415898692</v>
      </c>
      <c r="AP34" s="89">
        <v>0.5906396513816222</v>
      </c>
      <c r="AQ34" s="89">
        <v>0.252397391637898</v>
      </c>
      <c r="AR34" s="89">
        <v>0.1785260482846251</v>
      </c>
      <c r="AS34" s="89">
        <v>0.4974308821636549</v>
      </c>
      <c r="AT34" s="89">
        <v>0.4565254134287429</v>
      </c>
      <c r="AU34" s="89">
        <v>0</v>
      </c>
      <c r="AV34" s="89">
        <v>0</v>
      </c>
      <c r="AW34" s="89">
        <v>0</v>
      </c>
      <c r="AX34" s="89">
        <v>0.4572583618939423</v>
      </c>
      <c r="AY34" s="89">
        <v>0.1000620685616472</v>
      </c>
      <c r="AZ34" s="89">
        <v>0.08371298497719128</v>
      </c>
      <c r="BA34" s="89">
        <v>0.08679033497935378</v>
      </c>
      <c r="BB34" s="89">
        <v>0.08385775704636318</v>
      </c>
      <c r="BC34" s="89">
        <v>0.08630921740379872</v>
      </c>
      <c r="BD34" s="89">
        <v>0.09443129908807747</v>
      </c>
      <c r="BE34" s="89">
        <v>0.1005772267164885</v>
      </c>
      <c r="BF34" s="89">
        <v>0.09871843462032645</v>
      </c>
      <c r="BG34" s="89">
        <v>0.1683856959524609</v>
      </c>
      <c r="BH34" s="89">
        <v>0.09573109834882855</v>
      </c>
    </row>
    <row r="35">
      <c r="A35" s="89">
        <v>33</v>
      </c>
      <c r="B35" s="89">
        <v>0</v>
      </c>
      <c r="C35" s="89">
        <v>0</v>
      </c>
      <c r="D35" s="89">
        <v>0.0732442185164837</v>
      </c>
      <c r="E35" s="89">
        <v>0.05516273293072044</v>
      </c>
      <c r="F35" s="89">
        <v>0.01877017544261404</v>
      </c>
      <c r="G35" s="89">
        <v>0</v>
      </c>
      <c r="H35" s="89">
        <v>0.01000082313969602</v>
      </c>
      <c r="I35" s="89">
        <v>0</v>
      </c>
      <c r="J35" s="89">
        <v>0.08186711997343736</v>
      </c>
      <c r="K35" s="89">
        <v>0</v>
      </c>
      <c r="L35" s="89">
        <v>0</v>
      </c>
      <c r="M35" s="89">
        <v>0</v>
      </c>
      <c r="N35" s="89">
        <v>0.001784601216328375</v>
      </c>
      <c r="O35" s="89">
        <v>0.0005460794119664514</v>
      </c>
      <c r="P35" s="89">
        <v>0.0004519077958030628</v>
      </c>
      <c r="Q35" s="89">
        <v>0.007877200284436423</v>
      </c>
      <c r="R35" s="89">
        <v>0</v>
      </c>
      <c r="S35" s="89">
        <v>0.01606920591850527</v>
      </c>
      <c r="T35" s="89">
        <v>0.1039266747089678</v>
      </c>
      <c r="U35" s="89">
        <v>0.1026107873070556</v>
      </c>
      <c r="V35" s="89">
        <v>0.1006613682258117</v>
      </c>
      <c r="W35" s="89">
        <v>0.05979360216678328</v>
      </c>
      <c r="X35" s="89">
        <v>0.02115931359753756</v>
      </c>
      <c r="Y35" s="89">
        <v>0.7811867331626888</v>
      </c>
      <c r="Z35" s="89">
        <v>0.218105358206899</v>
      </c>
      <c r="AA35" s="89">
        <v>0.5963355892273802</v>
      </c>
      <c r="AB35" s="89">
        <v>0.4517899945015003</v>
      </c>
      <c r="AC35" s="89">
        <v>0.6561893024017723</v>
      </c>
      <c r="AD35" s="89">
        <v>0.1821013475633513</v>
      </c>
      <c r="AE35" s="89">
        <v>0.3552920914959488</v>
      </c>
      <c r="AF35" s="89">
        <v>0.4906368348194193</v>
      </c>
      <c r="AG35" s="89">
        <v>0.5093818610798588</v>
      </c>
      <c r="AH35" s="89">
        <v>0.5263970575681686</v>
      </c>
      <c r="AI35" s="89">
        <v>0.4077187355774416</v>
      </c>
      <c r="AJ35" s="89">
        <v>0.08122254382892567</v>
      </c>
      <c r="AK35" s="89">
        <v>0.5593831134546612</v>
      </c>
      <c r="AL35" s="89">
        <v>0.5011155244585964</v>
      </c>
      <c r="AM35" s="89">
        <v>0.4379122925887795</v>
      </c>
      <c r="AN35" s="89">
        <v>0</v>
      </c>
      <c r="AO35" s="89">
        <v>0.7811867327383372</v>
      </c>
      <c r="AP35" s="89">
        <v>0.596335589171397</v>
      </c>
      <c r="AQ35" s="89">
        <v>0.252397391637898</v>
      </c>
      <c r="AR35" s="89">
        <v>0.1785260482846251</v>
      </c>
      <c r="AS35" s="89">
        <v>0.5092742514383091</v>
      </c>
      <c r="AT35" s="89">
        <v>0.4699015519245232</v>
      </c>
      <c r="AU35" s="89">
        <v>0</v>
      </c>
      <c r="AV35" s="89">
        <v>0</v>
      </c>
      <c r="AW35" s="89">
        <v>0</v>
      </c>
      <c r="AX35" s="89">
        <v>0.4693643040901999</v>
      </c>
      <c r="AY35" s="89">
        <v>0.1074713073824948</v>
      </c>
      <c r="AZ35" s="89">
        <v>0.08810005223459723</v>
      </c>
      <c r="BA35" s="89">
        <v>0.09124788316083127</v>
      </c>
      <c r="BB35" s="89">
        <v>0.08825246105302816</v>
      </c>
      <c r="BC35" s="89">
        <v>0.09074214679292639</v>
      </c>
      <c r="BD35" s="89">
        <v>0.0989233703088031</v>
      </c>
      <c r="BE35" s="89">
        <v>0.1052197664048164</v>
      </c>
      <c r="BF35" s="89">
        <v>0.1033153978723363</v>
      </c>
      <c r="BG35" s="89">
        <v>0.1743422597425784</v>
      </c>
      <c r="BH35" s="89">
        <v>0.1002696769480309</v>
      </c>
    </row>
    <row r="36">
      <c r="A36" s="89">
        <v>34</v>
      </c>
      <c r="B36" s="89">
        <v>0</v>
      </c>
      <c r="C36" s="89">
        <v>0</v>
      </c>
      <c r="D36" s="89">
        <v>0.07706959812817246</v>
      </c>
      <c r="E36" s="89">
        <v>0.05798218886563764</v>
      </c>
      <c r="F36" s="89">
        <v>0.02026012836605969</v>
      </c>
      <c r="G36" s="89">
        <v>0</v>
      </c>
      <c r="H36" s="89">
        <v>0.01027967030564196</v>
      </c>
      <c r="I36" s="89">
        <v>0</v>
      </c>
      <c r="J36" s="89">
        <v>0.08941933384615677</v>
      </c>
      <c r="K36" s="89">
        <v>0</v>
      </c>
      <c r="L36" s="89">
        <v>0</v>
      </c>
      <c r="M36" s="89">
        <v>0</v>
      </c>
      <c r="N36" s="89">
        <v>0.001784601216328375</v>
      </c>
      <c r="O36" s="89">
        <v>0.0005460794119664514</v>
      </c>
      <c r="P36" s="89">
        <v>0.0004519077958030628</v>
      </c>
      <c r="Q36" s="89">
        <v>0.008093415798824166</v>
      </c>
      <c r="R36" s="89">
        <v>0</v>
      </c>
      <c r="S36" s="89">
        <v>0.01651725429080286</v>
      </c>
      <c r="T36" s="89">
        <v>0.1084941834986727</v>
      </c>
      <c r="U36" s="89">
        <v>0.1076539795114141</v>
      </c>
      <c r="V36" s="89">
        <v>0.1058254786602219</v>
      </c>
      <c r="W36" s="89">
        <v>0.06482787946154966</v>
      </c>
      <c r="X36" s="89">
        <v>0.02178655939976606</v>
      </c>
      <c r="Y36" s="89">
        <v>0.7925003605095646</v>
      </c>
      <c r="Z36" s="89">
        <v>0.2234401232002869</v>
      </c>
      <c r="AA36" s="89">
        <v>0.6022179464684059</v>
      </c>
      <c r="AB36" s="89">
        <v>0.4644224142094668</v>
      </c>
      <c r="AC36" s="89">
        <v>0.6712832593586433</v>
      </c>
      <c r="AD36" s="89">
        <v>0.185800988229742</v>
      </c>
      <c r="AE36" s="89">
        <v>0.3650152084676622</v>
      </c>
      <c r="AF36" s="89">
        <v>0.5081645369666736</v>
      </c>
      <c r="AG36" s="89">
        <v>0.5209942216736393</v>
      </c>
      <c r="AH36" s="89">
        <v>0.5361587432197963</v>
      </c>
      <c r="AI36" s="89">
        <v>0.4132851314265581</v>
      </c>
      <c r="AJ36" s="89">
        <v>0.08834679391385472</v>
      </c>
      <c r="AK36" s="89">
        <v>0.5687930376554117</v>
      </c>
      <c r="AL36" s="89">
        <v>0.509220570173756</v>
      </c>
      <c r="AM36" s="89">
        <v>0.4421947091623182</v>
      </c>
      <c r="AN36" s="89">
        <v>0</v>
      </c>
      <c r="AO36" s="89">
        <v>0.7925003601988729</v>
      </c>
      <c r="AP36" s="89">
        <v>0.6022179464289203</v>
      </c>
      <c r="AQ36" s="89">
        <v>0.252397391637898</v>
      </c>
      <c r="AR36" s="89">
        <v>0.1785260482846251</v>
      </c>
      <c r="AS36" s="89">
        <v>0.5181868900212062</v>
      </c>
      <c r="AT36" s="89">
        <v>0.4777969584406311</v>
      </c>
      <c r="AU36" s="89">
        <v>0</v>
      </c>
      <c r="AV36" s="89">
        <v>0</v>
      </c>
      <c r="AW36" s="89">
        <v>0</v>
      </c>
      <c r="AX36" s="89">
        <v>0.4822235850688302</v>
      </c>
      <c r="AY36" s="89">
        <v>0.1116321244578004</v>
      </c>
      <c r="AZ36" s="89">
        <v>0.09279621066726959</v>
      </c>
      <c r="BA36" s="89">
        <v>0.09609583508522083</v>
      </c>
      <c r="BB36" s="89">
        <v>0.09295679428274073</v>
      </c>
      <c r="BC36" s="89">
        <v>0.0955616575350195</v>
      </c>
      <c r="BD36" s="89">
        <v>0.1038132643669794</v>
      </c>
      <c r="BE36" s="89">
        <v>0.1102671535216198</v>
      </c>
      <c r="BF36" s="89">
        <v>0.1082864415573023</v>
      </c>
      <c r="BG36" s="89">
        <v>0.1801911924694409</v>
      </c>
      <c r="BH36" s="89">
        <v>0.1051716456565928</v>
      </c>
    </row>
    <row r="37">
      <c r="A37" s="89">
        <v>35</v>
      </c>
      <c r="B37" s="89">
        <v>0</v>
      </c>
      <c r="C37" s="89">
        <v>0</v>
      </c>
      <c r="D37" s="89">
        <v>0.0808817754486775</v>
      </c>
      <c r="E37" s="89">
        <v>0.0622480746866124</v>
      </c>
      <c r="F37" s="89">
        <v>0.02194125938408469</v>
      </c>
      <c r="G37" s="89">
        <v>0</v>
      </c>
      <c r="H37" s="89">
        <v>0.01134984756096559</v>
      </c>
      <c r="I37" s="89">
        <v>0</v>
      </c>
      <c r="J37" s="89">
        <v>0.09397558002967731</v>
      </c>
      <c r="K37" s="89">
        <v>0</v>
      </c>
      <c r="L37" s="89">
        <v>0</v>
      </c>
      <c r="M37" s="89">
        <v>0</v>
      </c>
      <c r="N37" s="89">
        <v>0.001784601216328375</v>
      </c>
      <c r="O37" s="89">
        <v>0.0005460794119664514</v>
      </c>
      <c r="P37" s="89">
        <v>0.0004519077958030628</v>
      </c>
      <c r="Q37" s="89">
        <v>0.008923221348258105</v>
      </c>
      <c r="R37" s="89">
        <v>0</v>
      </c>
      <c r="S37" s="89">
        <v>0.01823680261646387</v>
      </c>
      <c r="T37" s="89">
        <v>0.1135910402950964</v>
      </c>
      <c r="U37" s="89">
        <v>0.1130116826045113</v>
      </c>
      <c r="V37" s="89">
        <v>0.1112697573075794</v>
      </c>
      <c r="W37" s="89">
        <v>0.06815827155879169</v>
      </c>
      <c r="X37" s="89">
        <v>0.02297139405501889</v>
      </c>
      <c r="Y37" s="89">
        <v>0.8119288645878256</v>
      </c>
      <c r="Z37" s="89">
        <v>0.2291251074421705</v>
      </c>
      <c r="AA37" s="89">
        <v>0.6219738489077666</v>
      </c>
      <c r="AB37" s="89">
        <v>0.4780762614944756</v>
      </c>
      <c r="AC37" s="89">
        <v>0.6911706202173218</v>
      </c>
      <c r="AD37" s="89">
        <v>0.2000240658029537</v>
      </c>
      <c r="AE37" s="89">
        <v>0.3751108413245399</v>
      </c>
      <c r="AF37" s="89">
        <v>0.6347143939970256</v>
      </c>
      <c r="AG37" s="89">
        <v>0.5278299052966171</v>
      </c>
      <c r="AH37" s="89">
        <v>0.5531742383893352</v>
      </c>
      <c r="AI37" s="89">
        <v>0.4238786994595036</v>
      </c>
      <c r="AJ37" s="89">
        <v>0.1060330795101956</v>
      </c>
      <c r="AK37" s="89">
        <v>0.5784753387559709</v>
      </c>
      <c r="AL37" s="89">
        <v>0.5242013963372758</v>
      </c>
      <c r="AM37" s="89">
        <v>0.4580748484288518</v>
      </c>
      <c r="AN37" s="89">
        <v>0</v>
      </c>
      <c r="AO37" s="89">
        <v>0.8119288642998644</v>
      </c>
      <c r="AP37" s="89">
        <v>0.621973848783223</v>
      </c>
      <c r="AQ37" s="89">
        <v>0.252397391637898</v>
      </c>
      <c r="AR37" s="89">
        <v>0.1785260482846251</v>
      </c>
      <c r="AS37" s="89">
        <v>0.5311952648063504</v>
      </c>
      <c r="AT37" s="89">
        <v>0.4903545953829676</v>
      </c>
      <c r="AU37" s="89">
        <v>0</v>
      </c>
      <c r="AV37" s="89">
        <v>0</v>
      </c>
      <c r="AW37" s="89">
        <v>0</v>
      </c>
      <c r="AX37" s="89">
        <v>0.4914908381964291</v>
      </c>
      <c r="AY37" s="89">
        <v>0.1279747579498334</v>
      </c>
      <c r="AZ37" s="89">
        <v>0.09732642747078059</v>
      </c>
      <c r="BA37" s="89">
        <v>0.1007586718202632</v>
      </c>
      <c r="BB37" s="89">
        <v>0.09749489702184093</v>
      </c>
      <c r="BC37" s="89">
        <v>0.1002021311401723</v>
      </c>
      <c r="BD37" s="89">
        <v>0.1086720047860931</v>
      </c>
      <c r="BE37" s="89">
        <v>0.1153063120950103</v>
      </c>
      <c r="BF37" s="89">
        <v>0.1132655133931026</v>
      </c>
      <c r="BG37" s="89">
        <v>0.1879962392590801</v>
      </c>
      <c r="BH37" s="89">
        <v>0.109987307887404</v>
      </c>
    </row>
    <row r="38">
      <c r="A38" s="89">
        <v>36</v>
      </c>
      <c r="B38" s="89">
        <v>0</v>
      </c>
      <c r="C38" s="89">
        <v>0</v>
      </c>
      <c r="D38" s="89">
        <v>0.0852184421166175</v>
      </c>
      <c r="E38" s="89">
        <v>0.06491816535715847</v>
      </c>
      <c r="F38" s="89">
        <v>0.02480768326136402</v>
      </c>
      <c r="G38" s="89">
        <v>0</v>
      </c>
      <c r="H38" s="89">
        <v>0.011713448740796</v>
      </c>
      <c r="I38" s="89">
        <v>0</v>
      </c>
      <c r="J38" s="89">
        <v>0.0976859324433645</v>
      </c>
      <c r="K38" s="89">
        <v>0</v>
      </c>
      <c r="L38" s="89">
        <v>0</v>
      </c>
      <c r="M38" s="89">
        <v>0</v>
      </c>
      <c r="N38" s="89">
        <v>0.003403259503097572</v>
      </c>
      <c r="O38" s="89">
        <v>0.001041381083469348</v>
      </c>
      <c r="P38" s="89">
        <v>0.0008617944930883981</v>
      </c>
      <c r="Q38" s="89">
        <v>0.009316403676157534</v>
      </c>
      <c r="R38" s="89">
        <v>0</v>
      </c>
      <c r="S38" s="89">
        <v>0.01882103274925311</v>
      </c>
      <c r="T38" s="89">
        <v>0.1189026653282272</v>
      </c>
      <c r="U38" s="89">
        <v>0.1223018609124264</v>
      </c>
      <c r="V38" s="89">
        <v>0.1158961258051128</v>
      </c>
      <c r="W38" s="89">
        <v>0.07133307416572685</v>
      </c>
      <c r="X38" s="89">
        <v>0.0252088478687105</v>
      </c>
      <c r="Y38" s="89">
        <v>0.8186973861503576</v>
      </c>
      <c r="Z38" s="89">
        <v>0.2426005958940649</v>
      </c>
      <c r="AA38" s="89">
        <v>0.6340542494833403</v>
      </c>
      <c r="AB38" s="89">
        <v>0.4825012499853742</v>
      </c>
      <c r="AC38" s="89">
        <v>0.7024228336076507</v>
      </c>
      <c r="AD38" s="89">
        <v>0.2106717906534931</v>
      </c>
      <c r="AE38" s="89">
        <v>0.3848967559893454</v>
      </c>
      <c r="AF38" s="89">
        <v>0.6659158155904812</v>
      </c>
      <c r="AG38" s="89">
        <v>0.5388917410348556</v>
      </c>
      <c r="AH38" s="89">
        <v>0.5649992350668136</v>
      </c>
      <c r="AI38" s="89">
        <v>0.4314606530835891</v>
      </c>
      <c r="AJ38" s="89">
        <v>0.1060330795101956</v>
      </c>
      <c r="AK38" s="89">
        <v>0.5873528880602998</v>
      </c>
      <c r="AL38" s="89">
        <v>0.5364297489759274</v>
      </c>
      <c r="AM38" s="89">
        <v>0.4718460441910192</v>
      </c>
      <c r="AN38" s="89">
        <v>0</v>
      </c>
      <c r="AO38" s="89">
        <v>0.8186973859107145</v>
      </c>
      <c r="AP38" s="89">
        <v>0.6340542493876469</v>
      </c>
      <c r="AQ38" s="89">
        <v>0.252397391637898</v>
      </c>
      <c r="AR38" s="89">
        <v>0.1785260482846251</v>
      </c>
      <c r="AS38" s="89">
        <v>0.5437121227175663</v>
      </c>
      <c r="AT38" s="89">
        <v>0.5045207492992412</v>
      </c>
      <c r="AU38" s="89">
        <v>0</v>
      </c>
      <c r="AV38" s="89">
        <v>0</v>
      </c>
      <c r="AW38" s="89">
        <v>0</v>
      </c>
      <c r="AX38" s="89">
        <v>0.5030900457162012</v>
      </c>
      <c r="AY38" s="89">
        <v>0.1381349618553928</v>
      </c>
      <c r="AZ38" s="89">
        <v>0.1023079658968464</v>
      </c>
      <c r="BA38" s="89">
        <v>0.1058535387078269</v>
      </c>
      <c r="BB38" s="89">
        <v>0.1024842448256074</v>
      </c>
      <c r="BC38" s="89">
        <v>0.1052675474465827</v>
      </c>
      <c r="BD38" s="89">
        <v>0.1138593420587776</v>
      </c>
      <c r="BE38" s="89">
        <v>0.1206557059510083</v>
      </c>
      <c r="BF38" s="89">
        <v>0.1185422107407327</v>
      </c>
      <c r="BG38" s="89">
        <v>0.1942753576515184</v>
      </c>
      <c r="BH38" s="89">
        <v>0.1152293239356342</v>
      </c>
    </row>
    <row r="39">
      <c r="A39" s="89">
        <v>37</v>
      </c>
      <c r="B39" s="89">
        <v>0</v>
      </c>
      <c r="C39" s="89">
        <v>0</v>
      </c>
      <c r="D39" s="89">
        <v>0.08933015771142529</v>
      </c>
      <c r="E39" s="89">
        <v>0.06851814429716038</v>
      </c>
      <c r="F39" s="89">
        <v>0.02589432756456938</v>
      </c>
      <c r="G39" s="89">
        <v>0.001510743894893962</v>
      </c>
      <c r="H39" s="89">
        <v>0.01245932272859583</v>
      </c>
      <c r="I39" s="89">
        <v>0</v>
      </c>
      <c r="J39" s="89">
        <v>0.1016933654172077</v>
      </c>
      <c r="K39" s="89">
        <v>0</v>
      </c>
      <c r="L39" s="89">
        <v>0</v>
      </c>
      <c r="M39" s="89">
        <v>0</v>
      </c>
      <c r="N39" s="89">
        <v>0.005966972938663692</v>
      </c>
      <c r="O39" s="89">
        <v>0.001825865097340396</v>
      </c>
      <c r="P39" s="89">
        <v>0.001771522318119205</v>
      </c>
      <c r="Q39" s="89">
        <v>0.01007094983278268</v>
      </c>
      <c r="R39" s="89">
        <v>0</v>
      </c>
      <c r="S39" s="89">
        <v>0.01987296431220763</v>
      </c>
      <c r="T39" s="89">
        <v>0.1252184939856761</v>
      </c>
      <c r="U39" s="89">
        <v>0.1309163283711154</v>
      </c>
      <c r="V39" s="89">
        <v>0.1207392276320792</v>
      </c>
      <c r="W39" s="89">
        <v>0.07395018082109445</v>
      </c>
      <c r="X39" s="89">
        <v>0.02539252872188655</v>
      </c>
      <c r="Y39" s="89">
        <v>0.8248398041019679</v>
      </c>
      <c r="Z39" s="89">
        <v>0.2496046155644457</v>
      </c>
      <c r="AA39" s="89">
        <v>0.6549591684964343</v>
      </c>
      <c r="AB39" s="89">
        <v>0.5171132177449619</v>
      </c>
      <c r="AC39" s="89">
        <v>0.7104963454683026</v>
      </c>
      <c r="AD39" s="89">
        <v>0.2164549923383512</v>
      </c>
      <c r="AE39" s="89">
        <v>0.3953046269892463</v>
      </c>
      <c r="AF39" s="89">
        <v>0.6659158155904812</v>
      </c>
      <c r="AG39" s="89">
        <v>0.552244153404188</v>
      </c>
      <c r="AH39" s="89">
        <v>0.5780544853372184</v>
      </c>
      <c r="AI39" s="89">
        <v>0.4387632821506249</v>
      </c>
      <c r="AJ39" s="89">
        <v>0.108744351917029</v>
      </c>
      <c r="AK39" s="89">
        <v>0.598147763194135</v>
      </c>
      <c r="AL39" s="89">
        <v>0.5469999893733846</v>
      </c>
      <c r="AM39" s="89">
        <v>0.4854823144994999</v>
      </c>
      <c r="AN39" s="89">
        <v>0</v>
      </c>
      <c r="AO39" s="89">
        <v>0.8248398039337054</v>
      </c>
      <c r="AP39" s="89">
        <v>0.6549591683510322</v>
      </c>
      <c r="AQ39" s="89">
        <v>0.252397391637898</v>
      </c>
      <c r="AR39" s="89">
        <v>0.1785260482846251</v>
      </c>
      <c r="AS39" s="89">
        <v>0.5576883697123629</v>
      </c>
      <c r="AT39" s="89">
        <v>0.5159541335277986</v>
      </c>
      <c r="AU39" s="89">
        <v>0</v>
      </c>
      <c r="AV39" s="89">
        <v>0</v>
      </c>
      <c r="AW39" s="89">
        <v>0</v>
      </c>
      <c r="AX39" s="89">
        <v>0.5152621579155044</v>
      </c>
      <c r="AY39" s="89">
        <v>0.1434779626855833</v>
      </c>
      <c r="AZ39" s="89">
        <v>0.1072421389094692</v>
      </c>
      <c r="BA39" s="89">
        <v>0.1109602030360094</v>
      </c>
      <c r="BB39" s="89">
        <v>0.1074256413733453</v>
      </c>
      <c r="BC39" s="89">
        <v>0.1103470672815692</v>
      </c>
      <c r="BD39" s="89">
        <v>0.1191350302605785</v>
      </c>
      <c r="BE39" s="89">
        <v>0.1260930686105982</v>
      </c>
      <c r="BF39" s="89">
        <v>0.1239033143806721</v>
      </c>
      <c r="BG39" s="89">
        <v>0.2006995191944986</v>
      </c>
      <c r="BH39" s="89">
        <v>0.1205152808295344</v>
      </c>
    </row>
    <row r="40">
      <c r="A40" s="89">
        <v>38</v>
      </c>
      <c r="B40" s="89">
        <v>0</v>
      </c>
      <c r="C40" s="89">
        <v>0</v>
      </c>
      <c r="D40" s="89">
        <v>0.09399853298301467</v>
      </c>
      <c r="E40" s="89">
        <v>0.07267751814268138</v>
      </c>
      <c r="F40" s="89">
        <v>0.02809291726744373</v>
      </c>
      <c r="G40" s="89">
        <v>0.001510743894893962</v>
      </c>
      <c r="H40" s="89">
        <v>0.01468292570211082</v>
      </c>
      <c r="I40" s="89">
        <v>0</v>
      </c>
      <c r="J40" s="89">
        <v>0.1080975756060439</v>
      </c>
      <c r="K40" s="89">
        <v>0</v>
      </c>
      <c r="L40" s="89">
        <v>0</v>
      </c>
      <c r="M40" s="89">
        <v>0</v>
      </c>
      <c r="N40" s="89">
        <v>0.007760005334282369</v>
      </c>
      <c r="O40" s="89">
        <v>0.002374524409727684</v>
      </c>
      <c r="P40" s="89">
        <v>0.002225565109468745</v>
      </c>
      <c r="Q40" s="89">
        <v>0.01191834497428517</v>
      </c>
      <c r="R40" s="89">
        <v>0</v>
      </c>
      <c r="S40" s="89">
        <v>0.0234458236222163</v>
      </c>
      <c r="T40" s="89">
        <v>0.1301022218965353</v>
      </c>
      <c r="U40" s="89">
        <v>0.1390291475888442</v>
      </c>
      <c r="V40" s="89">
        <v>0.1246365247909742</v>
      </c>
      <c r="W40" s="89">
        <v>0.07830472478315718</v>
      </c>
      <c r="X40" s="89">
        <v>0.02615963367146868</v>
      </c>
      <c r="Y40" s="89">
        <v>0.8313470884929781</v>
      </c>
      <c r="Z40" s="89">
        <v>0.2534889801534758</v>
      </c>
      <c r="AA40" s="89">
        <v>0.6667620260695912</v>
      </c>
      <c r="AB40" s="89">
        <v>0.5519423238452957</v>
      </c>
      <c r="AC40" s="89">
        <v>0.71635451687637</v>
      </c>
      <c r="AD40" s="89">
        <v>0.2345977977021635</v>
      </c>
      <c r="AE40" s="89">
        <v>0.4053472268310754</v>
      </c>
      <c r="AF40" s="89">
        <v>0.7074179887345877</v>
      </c>
      <c r="AG40" s="89">
        <v>0.5648537941430273</v>
      </c>
      <c r="AH40" s="89">
        <v>0.5918194329183725</v>
      </c>
      <c r="AI40" s="89">
        <v>0.4478952526212634</v>
      </c>
      <c r="AJ40" s="89">
        <v>0.1335744145766637</v>
      </c>
      <c r="AK40" s="89">
        <v>0.6074258176959003</v>
      </c>
      <c r="AL40" s="89">
        <v>0.5590395845029364</v>
      </c>
      <c r="AM40" s="89">
        <v>0.4924603069847387</v>
      </c>
      <c r="AN40" s="89">
        <v>0</v>
      </c>
      <c r="AO40" s="89">
        <v>0.8313470883164931</v>
      </c>
      <c r="AP40" s="89">
        <v>0.6667620258254165</v>
      </c>
      <c r="AQ40" s="89">
        <v>0.252397391637898</v>
      </c>
      <c r="AR40" s="89">
        <v>0.2576238881829733</v>
      </c>
      <c r="AS40" s="89">
        <v>0.566600177722385</v>
      </c>
      <c r="AT40" s="89">
        <v>0.5275090585902782</v>
      </c>
      <c r="AU40" s="89">
        <v>0</v>
      </c>
      <c r="AV40" s="89">
        <v>0</v>
      </c>
      <c r="AW40" s="89">
        <v>0</v>
      </c>
      <c r="AX40" s="89">
        <v>0.526993502341297</v>
      </c>
      <c r="AY40" s="89">
        <v>0.1573308075833878</v>
      </c>
      <c r="AZ40" s="89">
        <v>0.1123025111817504</v>
      </c>
      <c r="BA40" s="89">
        <v>0.1161497155122138</v>
      </c>
      <c r="BB40" s="89">
        <v>0.1124938673708106</v>
      </c>
      <c r="BC40" s="89">
        <v>0.115518117941444</v>
      </c>
      <c r="BD40" s="89">
        <v>0.1244050534519918</v>
      </c>
      <c r="BE40" s="89">
        <v>0.1314979965044847</v>
      </c>
      <c r="BF40" s="89">
        <v>0.1292633284517853</v>
      </c>
      <c r="BG40" s="89">
        <v>0.2086142235684801</v>
      </c>
      <c r="BH40" s="89">
        <v>0.1258067412185317</v>
      </c>
    </row>
    <row r="41">
      <c r="A41" s="89">
        <v>39</v>
      </c>
      <c r="B41" s="89">
        <v>0</v>
      </c>
      <c r="C41" s="89">
        <v>0</v>
      </c>
      <c r="D41" s="89">
        <v>0.09871338972985344</v>
      </c>
      <c r="E41" s="89">
        <v>0.07655977393649363</v>
      </c>
      <c r="F41" s="89">
        <v>0.03125090235238243</v>
      </c>
      <c r="G41" s="89">
        <v>0.001510743894893962</v>
      </c>
      <c r="H41" s="89">
        <v>0.01550370429910114</v>
      </c>
      <c r="I41" s="89">
        <v>0</v>
      </c>
      <c r="J41" s="89">
        <v>0.1138323112434325</v>
      </c>
      <c r="K41" s="89">
        <v>0</v>
      </c>
      <c r="L41" s="89">
        <v>0</v>
      </c>
      <c r="M41" s="89">
        <v>0</v>
      </c>
      <c r="N41" s="89">
        <v>0.007760005334282369</v>
      </c>
      <c r="O41" s="89">
        <v>0.002374524409727684</v>
      </c>
      <c r="P41" s="89">
        <v>0.002225565109468745</v>
      </c>
      <c r="Q41" s="89">
        <v>0.01255476910986746</v>
      </c>
      <c r="R41" s="89">
        <v>0</v>
      </c>
      <c r="S41" s="89">
        <v>0.02476464109396895</v>
      </c>
      <c r="T41" s="89">
        <v>0.1364675400303497</v>
      </c>
      <c r="U41" s="89">
        <v>0.1443649663539022</v>
      </c>
      <c r="V41" s="89">
        <v>0.1292268861432337</v>
      </c>
      <c r="W41" s="89">
        <v>0.08215029178293394</v>
      </c>
      <c r="X41" s="89">
        <v>0.0266986735042954</v>
      </c>
      <c r="Y41" s="89">
        <v>0.8375293128033693</v>
      </c>
      <c r="Z41" s="89">
        <v>0.2614923055021705</v>
      </c>
      <c r="AA41" s="89">
        <v>0.6854164776073827</v>
      </c>
      <c r="AB41" s="89">
        <v>0.5519423238452957</v>
      </c>
      <c r="AC41" s="89">
        <v>0.7301613922322675</v>
      </c>
      <c r="AD41" s="89">
        <v>0.2465396006875909</v>
      </c>
      <c r="AE41" s="89">
        <v>0.4147801562947113</v>
      </c>
      <c r="AF41" s="89">
        <v>0.7512372441027234</v>
      </c>
      <c r="AG41" s="89">
        <v>0.5754743361478553</v>
      </c>
      <c r="AH41" s="89">
        <v>0.6007470568484284</v>
      </c>
      <c r="AI41" s="89">
        <v>0.4616471306937497</v>
      </c>
      <c r="AJ41" s="89">
        <v>0.1335744145766637</v>
      </c>
      <c r="AK41" s="89">
        <v>0.6197613038960115</v>
      </c>
      <c r="AL41" s="89">
        <v>0.569381983059734</v>
      </c>
      <c r="AM41" s="89">
        <v>0.5061171094274761</v>
      </c>
      <c r="AN41" s="89">
        <v>0</v>
      </c>
      <c r="AO41" s="89">
        <v>0.8375293126852881</v>
      </c>
      <c r="AP41" s="89">
        <v>0.6854164774649774</v>
      </c>
      <c r="AQ41" s="89">
        <v>0.252397391637898</v>
      </c>
      <c r="AR41" s="89">
        <v>0.2576238881829733</v>
      </c>
      <c r="AS41" s="89">
        <v>0.5791227753150564</v>
      </c>
      <c r="AT41" s="89">
        <v>0.538656631951566</v>
      </c>
      <c r="AU41" s="89">
        <v>0</v>
      </c>
      <c r="AV41" s="89">
        <v>0</v>
      </c>
      <c r="AW41" s="89">
        <v>0</v>
      </c>
      <c r="AX41" s="89">
        <v>0.5370688500303391</v>
      </c>
      <c r="AY41" s="89">
        <v>0.1692093273202196</v>
      </c>
      <c r="AZ41" s="89">
        <v>0.1175034020085452</v>
      </c>
      <c r="BA41" s="89">
        <v>0.1214611382313626</v>
      </c>
      <c r="BB41" s="89">
        <v>0.1177038116031807</v>
      </c>
      <c r="BC41" s="89">
        <v>0.1208015878700882</v>
      </c>
      <c r="BD41" s="89">
        <v>0.1298551950014461</v>
      </c>
      <c r="BE41" s="89">
        <v>0.1370889133241396</v>
      </c>
      <c r="BF41" s="89">
        <v>0.1347982529983316</v>
      </c>
      <c r="BG41" s="89">
        <v>0.2150315337344141</v>
      </c>
      <c r="BH41" s="89">
        <v>0.1312558109144527</v>
      </c>
    </row>
    <row r="42">
      <c r="A42" s="89">
        <v>40</v>
      </c>
      <c r="B42" s="89">
        <v>0</v>
      </c>
      <c r="C42" s="89">
        <v>0</v>
      </c>
      <c r="D42" s="89">
        <v>0.1036626924024402</v>
      </c>
      <c r="E42" s="89">
        <v>0.0800181237480566</v>
      </c>
      <c r="F42" s="89">
        <v>0.03432936958106834</v>
      </c>
      <c r="G42" s="89">
        <v>0.001510743894893962</v>
      </c>
      <c r="H42" s="89">
        <v>0.0171146872182737</v>
      </c>
      <c r="I42" s="89">
        <v>0</v>
      </c>
      <c r="J42" s="89">
        <v>0.1176963374014719</v>
      </c>
      <c r="K42" s="89">
        <v>0</v>
      </c>
      <c r="L42" s="89">
        <v>0</v>
      </c>
      <c r="M42" s="89">
        <v>0</v>
      </c>
      <c r="N42" s="89">
        <v>0.007760005334282369</v>
      </c>
      <c r="O42" s="89">
        <v>0.002374524409727684</v>
      </c>
      <c r="P42" s="89">
        <v>0.002225565109468745</v>
      </c>
      <c r="Q42" s="89">
        <v>0.01380391037102088</v>
      </c>
      <c r="R42" s="89">
        <v>0</v>
      </c>
      <c r="S42" s="89">
        <v>0.02735314964949226</v>
      </c>
      <c r="T42" s="89">
        <v>0.1422493713942649</v>
      </c>
      <c r="U42" s="89">
        <v>0.1473244283402347</v>
      </c>
      <c r="V42" s="89">
        <v>0.1342093410125283</v>
      </c>
      <c r="W42" s="89">
        <v>0.08493901530989753</v>
      </c>
      <c r="X42" s="89">
        <v>0.02760534310796341</v>
      </c>
      <c r="Y42" s="89">
        <v>0.8410466051340593</v>
      </c>
      <c r="Z42" s="89">
        <v>0.2676806364139977</v>
      </c>
      <c r="AA42" s="89">
        <v>0.6866074555256888</v>
      </c>
      <c r="AB42" s="89">
        <v>0.5575062876939213</v>
      </c>
      <c r="AC42" s="89">
        <v>0.7383909139839466</v>
      </c>
      <c r="AD42" s="89">
        <v>0.2563936422223102</v>
      </c>
      <c r="AE42" s="89">
        <v>0.4255932697374888</v>
      </c>
      <c r="AF42" s="89">
        <v>0.7731468717867912</v>
      </c>
      <c r="AG42" s="89">
        <v>0.5894930583621886</v>
      </c>
      <c r="AH42" s="89">
        <v>0.614204189959189</v>
      </c>
      <c r="AI42" s="89">
        <v>0.4758424448735906</v>
      </c>
      <c r="AJ42" s="89">
        <v>0.1410839808341953</v>
      </c>
      <c r="AK42" s="89">
        <v>0.6378868501242667</v>
      </c>
      <c r="AL42" s="89">
        <v>0.5822954822295071</v>
      </c>
      <c r="AM42" s="89">
        <v>0.5107339064731953</v>
      </c>
      <c r="AN42" s="89">
        <v>0</v>
      </c>
      <c r="AO42" s="89">
        <v>0.8410466050106148</v>
      </c>
      <c r="AP42" s="89">
        <v>0.686607455382318</v>
      </c>
      <c r="AQ42" s="89">
        <v>0.252397391637898</v>
      </c>
      <c r="AR42" s="89">
        <v>0.2576238881829733</v>
      </c>
      <c r="AS42" s="89">
        <v>0.5926613521254835</v>
      </c>
      <c r="AT42" s="89">
        <v>0.5488822041430231</v>
      </c>
      <c r="AU42" s="89">
        <v>0</v>
      </c>
      <c r="AV42" s="89">
        <v>0</v>
      </c>
      <c r="AW42" s="89">
        <v>0</v>
      </c>
      <c r="AX42" s="89">
        <v>0.5500705853985836</v>
      </c>
      <c r="AY42" s="89">
        <v>0.1792207796274821</v>
      </c>
      <c r="AZ42" s="89">
        <v>0.1226577233261704</v>
      </c>
      <c r="BA42" s="89">
        <v>0.1267218536750603</v>
      </c>
      <c r="BB42" s="89">
        <v>0.1228671052609124</v>
      </c>
      <c r="BC42" s="89">
        <v>0.1260395849228645</v>
      </c>
      <c r="BD42" s="89">
        <v>0.1351107345956555</v>
      </c>
      <c r="BE42" s="89">
        <v>0.142457811177661</v>
      </c>
      <c r="BF42" s="89">
        <v>0.1401279710230283</v>
      </c>
      <c r="BG42" s="89">
        <v>0.2221734095728608</v>
      </c>
      <c r="BH42" s="89">
        <v>0.1364889236690854</v>
      </c>
    </row>
    <row r="43">
      <c r="A43" s="89">
        <v>41</v>
      </c>
      <c r="B43" s="89">
        <v>0</v>
      </c>
      <c r="C43" s="89">
        <v>0</v>
      </c>
      <c r="D43" s="89">
        <v>0.1088534054094319</v>
      </c>
      <c r="E43" s="89">
        <v>0.08458127980547601</v>
      </c>
      <c r="F43" s="89">
        <v>0.03704763991494368</v>
      </c>
      <c r="G43" s="89">
        <v>0.001510743894893962</v>
      </c>
      <c r="H43" s="89">
        <v>0.01783040273720988</v>
      </c>
      <c r="I43" s="89">
        <v>0</v>
      </c>
      <c r="J43" s="89">
        <v>0.1261443343463826</v>
      </c>
      <c r="K43" s="89">
        <v>0</v>
      </c>
      <c r="L43" s="89">
        <v>0</v>
      </c>
      <c r="M43" s="89">
        <v>0</v>
      </c>
      <c r="N43" s="89">
        <v>0.007760005334282369</v>
      </c>
      <c r="O43" s="89">
        <v>0.002374524409727684</v>
      </c>
      <c r="P43" s="89">
        <v>0.002225565109468745</v>
      </c>
      <c r="Q43" s="89">
        <v>0.01435886956724267</v>
      </c>
      <c r="R43" s="89">
        <v>0</v>
      </c>
      <c r="S43" s="89">
        <v>0.0285031529934375</v>
      </c>
      <c r="T43" s="89">
        <v>0.1481200661846894</v>
      </c>
      <c r="U43" s="89">
        <v>0.1532093481528557</v>
      </c>
      <c r="V43" s="89">
        <v>0.1386740283547053</v>
      </c>
      <c r="W43" s="89">
        <v>0.09144666728505235</v>
      </c>
      <c r="X43" s="89">
        <v>0.030716896284454</v>
      </c>
      <c r="Y43" s="89">
        <v>0.8480506854472614</v>
      </c>
      <c r="Z43" s="89">
        <v>0.2779194025795025</v>
      </c>
      <c r="AA43" s="89">
        <v>0.6979563816300162</v>
      </c>
      <c r="AB43" s="89">
        <v>0.5575062876939213</v>
      </c>
      <c r="AC43" s="89">
        <v>0.7523967019509037</v>
      </c>
      <c r="AD43" s="89">
        <v>0.2774739901171161</v>
      </c>
      <c r="AE43" s="89">
        <v>0.4356169893952672</v>
      </c>
      <c r="AF43" s="89">
        <v>0.7731468717867912</v>
      </c>
      <c r="AG43" s="89">
        <v>0.5953085233044599</v>
      </c>
      <c r="AH43" s="89">
        <v>0.6259121870092585</v>
      </c>
      <c r="AI43" s="89">
        <v>0.4918001161507871</v>
      </c>
      <c r="AJ43" s="89">
        <v>0.1410839808341953</v>
      </c>
      <c r="AK43" s="89">
        <v>0.641609735574635</v>
      </c>
      <c r="AL43" s="89">
        <v>0.5934163253992141</v>
      </c>
      <c r="AM43" s="89">
        <v>0.5226953412587372</v>
      </c>
      <c r="AN43" s="89">
        <v>0</v>
      </c>
      <c r="AO43" s="89">
        <v>0.8480506853678621</v>
      </c>
      <c r="AP43" s="89">
        <v>0.6979563815985774</v>
      </c>
      <c r="AQ43" s="89">
        <v>0.252397391637898</v>
      </c>
      <c r="AR43" s="89">
        <v>0.2576238881829733</v>
      </c>
      <c r="AS43" s="89">
        <v>0.5976074093813926</v>
      </c>
      <c r="AT43" s="89">
        <v>0.5610125490911024</v>
      </c>
      <c r="AU43" s="89">
        <v>0</v>
      </c>
      <c r="AV43" s="89">
        <v>0</v>
      </c>
      <c r="AW43" s="89">
        <v>0</v>
      </c>
      <c r="AX43" s="89">
        <v>0.5614673427678462</v>
      </c>
      <c r="AY43" s="89">
        <v>0.1925060197423121</v>
      </c>
      <c r="AZ43" s="89">
        <v>0.1282263749571795</v>
      </c>
      <c r="BA43" s="89">
        <v>0.1324337807285746</v>
      </c>
      <c r="BB43" s="89">
        <v>0.1284454504739255</v>
      </c>
      <c r="BC43" s="89">
        <v>0.1317204121941328</v>
      </c>
      <c r="BD43" s="89">
        <v>0.1408713661842798</v>
      </c>
      <c r="BE43" s="89">
        <v>0.1483574824977778</v>
      </c>
      <c r="BF43" s="89">
        <v>0.1459828534493308</v>
      </c>
      <c r="BG43" s="89">
        <v>0.2293196655219049</v>
      </c>
      <c r="BH43" s="89">
        <v>0.1423707769451059</v>
      </c>
    </row>
    <row r="44">
      <c r="A44" s="89">
        <v>42</v>
      </c>
      <c r="B44" s="89">
        <v>0</v>
      </c>
      <c r="C44" s="89">
        <v>0</v>
      </c>
      <c r="D44" s="89">
        <v>0.1133016213418887</v>
      </c>
      <c r="E44" s="89">
        <v>0.08981963438563159</v>
      </c>
      <c r="F44" s="89">
        <v>0.03973185300279865</v>
      </c>
      <c r="G44" s="89">
        <v>0.001510743894893962</v>
      </c>
      <c r="H44" s="89">
        <v>0.02005981253021887</v>
      </c>
      <c r="I44" s="89">
        <v>0</v>
      </c>
      <c r="J44" s="89">
        <v>0.1294057970922293</v>
      </c>
      <c r="K44" s="89">
        <v>0</v>
      </c>
      <c r="L44" s="89">
        <v>0</v>
      </c>
      <c r="M44" s="89">
        <v>0</v>
      </c>
      <c r="N44" s="89">
        <v>0.009000965569549929</v>
      </c>
      <c r="O44" s="89">
        <v>0.002754252289182388</v>
      </c>
      <c r="P44" s="89">
        <v>0.002539808762038252</v>
      </c>
      <c r="Q44" s="89">
        <v>0.01617282370119832</v>
      </c>
      <c r="R44" s="89">
        <v>0</v>
      </c>
      <c r="S44" s="89">
        <v>0.03208534263324773</v>
      </c>
      <c r="T44" s="89">
        <v>0.1553413908480101</v>
      </c>
      <c r="U44" s="89">
        <v>0.1586777284224282</v>
      </c>
      <c r="V44" s="89">
        <v>0.1441851197618611</v>
      </c>
      <c r="W44" s="89">
        <v>0.09356794092647951</v>
      </c>
      <c r="X44" s="89">
        <v>0.03084254806047799</v>
      </c>
      <c r="Y44" s="89">
        <v>0.8502041230440409</v>
      </c>
      <c r="Z44" s="89">
        <v>0.2857612537053542</v>
      </c>
      <c r="AA44" s="89">
        <v>0.7154033821770976</v>
      </c>
      <c r="AB44" s="89">
        <v>0.5671276085829529</v>
      </c>
      <c r="AC44" s="89">
        <v>0.7575996318166571</v>
      </c>
      <c r="AD44" s="89">
        <v>0.2850894686460978</v>
      </c>
      <c r="AE44" s="89">
        <v>0.4452524714723974</v>
      </c>
      <c r="AF44" s="89">
        <v>0.7731468717867912</v>
      </c>
      <c r="AG44" s="89">
        <v>0.5966673584637735</v>
      </c>
      <c r="AH44" s="89">
        <v>0.6367399250599811</v>
      </c>
      <c r="AI44" s="89">
        <v>0.5020212514409998</v>
      </c>
      <c r="AJ44" s="89">
        <v>0.1461461318325737</v>
      </c>
      <c r="AK44" s="89">
        <v>0.6494676906100588</v>
      </c>
      <c r="AL44" s="89">
        <v>0.6038253654430029</v>
      </c>
      <c r="AM44" s="89">
        <v>0.5321782541232926</v>
      </c>
      <c r="AN44" s="89">
        <v>0</v>
      </c>
      <c r="AO44" s="89">
        <v>0.8502041229493541</v>
      </c>
      <c r="AP44" s="89">
        <v>0.7154033819886905</v>
      </c>
      <c r="AQ44" s="89">
        <v>0.252397391637898</v>
      </c>
      <c r="AR44" s="89">
        <v>0.2576238881829733</v>
      </c>
      <c r="AS44" s="89">
        <v>0.6069052055676963</v>
      </c>
      <c r="AT44" s="89">
        <v>0.5724592268483703</v>
      </c>
      <c r="AU44" s="89">
        <v>0</v>
      </c>
      <c r="AV44" s="89">
        <v>0</v>
      </c>
      <c r="AW44" s="89">
        <v>0</v>
      </c>
      <c r="AX44" s="89">
        <v>0.5709305062236767</v>
      </c>
      <c r="AY44" s="89">
        <v>0.2009569894931266</v>
      </c>
      <c r="AZ44" s="89">
        <v>0.1334707515273717</v>
      </c>
      <c r="BA44" s="89">
        <v>0.1377981787464425</v>
      </c>
      <c r="BB44" s="89">
        <v>0.1336982951391125</v>
      </c>
      <c r="BC44" s="89">
        <v>0.1370652959359413</v>
      </c>
      <c r="BD44" s="89">
        <v>0.1463429189969845</v>
      </c>
      <c r="BE44" s="89">
        <v>0.1539593399383417</v>
      </c>
      <c r="BF44" s="89">
        <v>0.1515323305800462</v>
      </c>
      <c r="BG44" s="89">
        <v>0.2359000205906815</v>
      </c>
      <c r="BH44" s="89">
        <v>0.1479459438664637</v>
      </c>
    </row>
    <row r="45">
      <c r="A45" s="89">
        <v>43</v>
      </c>
      <c r="B45" s="89">
        <v>0</v>
      </c>
      <c r="C45" s="89">
        <v>0.002467714737822989</v>
      </c>
      <c r="D45" s="89">
        <v>0.1187254363763333</v>
      </c>
      <c r="E45" s="89">
        <v>0.09280277357821599</v>
      </c>
      <c r="F45" s="89">
        <v>0.04220882459942808</v>
      </c>
      <c r="G45" s="89">
        <v>0.001510743894893962</v>
      </c>
      <c r="H45" s="89">
        <v>0.02005981253021887</v>
      </c>
      <c r="I45" s="89">
        <v>0</v>
      </c>
      <c r="J45" s="89">
        <v>0.1331749225609465</v>
      </c>
      <c r="K45" s="89">
        <v>0</v>
      </c>
      <c r="L45" s="89">
        <v>0</v>
      </c>
      <c r="M45" s="89">
        <v>0</v>
      </c>
      <c r="N45" s="89">
        <v>0.00947462215736064</v>
      </c>
      <c r="O45" s="89">
        <v>0.002899188933055052</v>
      </c>
      <c r="P45" s="89">
        <v>0.002659751022867549</v>
      </c>
      <c r="Q45" s="89">
        <v>0.0162053778114266</v>
      </c>
      <c r="R45" s="89">
        <v>0</v>
      </c>
      <c r="S45" s="89">
        <v>0.03208534263324773</v>
      </c>
      <c r="T45" s="89">
        <v>0.1630571298465777</v>
      </c>
      <c r="U45" s="89">
        <v>0.1622907694221637</v>
      </c>
      <c r="V45" s="89">
        <v>0.1492421231487125</v>
      </c>
      <c r="W45" s="89">
        <v>0.09645042422654605</v>
      </c>
      <c r="X45" s="89">
        <v>0.03217318141128855</v>
      </c>
      <c r="Y45" s="89">
        <v>0.8591926764738105</v>
      </c>
      <c r="Z45" s="89">
        <v>0.2993967453180474</v>
      </c>
      <c r="AA45" s="89">
        <v>0.7252674216983538</v>
      </c>
      <c r="AB45" s="89">
        <v>0.5692967791106618</v>
      </c>
      <c r="AC45" s="89">
        <v>0.7662854824995905</v>
      </c>
      <c r="AD45" s="89">
        <v>0.3080816859696653</v>
      </c>
      <c r="AE45" s="89">
        <v>0.4574504302247399</v>
      </c>
      <c r="AF45" s="89">
        <v>0.7731468717867912</v>
      </c>
      <c r="AG45" s="89">
        <v>0.6128554107636348</v>
      </c>
      <c r="AH45" s="89">
        <v>0.6509265064915545</v>
      </c>
      <c r="AI45" s="89">
        <v>0.5107325604684079</v>
      </c>
      <c r="AJ45" s="89">
        <v>0.1572082585467252</v>
      </c>
      <c r="AK45" s="89">
        <v>0.6596707705414654</v>
      </c>
      <c r="AL45" s="89">
        <v>0.6202528522106152</v>
      </c>
      <c r="AM45" s="89">
        <v>0.5409982723675604</v>
      </c>
      <c r="AN45" s="89">
        <v>0</v>
      </c>
      <c r="AO45" s="89">
        <v>0.8591926764749911</v>
      </c>
      <c r="AP45" s="89">
        <v>0.7252674215620278</v>
      </c>
      <c r="AQ45" s="89">
        <v>0.252397391637898</v>
      </c>
      <c r="AR45" s="89">
        <v>0.2576238881829733</v>
      </c>
      <c r="AS45" s="89">
        <v>0.6187367657159071</v>
      </c>
      <c r="AT45" s="89">
        <v>0.5871694659039979</v>
      </c>
      <c r="AU45" s="89">
        <v>0</v>
      </c>
      <c r="AV45" s="89">
        <v>0</v>
      </c>
      <c r="AW45" s="89">
        <v>0</v>
      </c>
      <c r="AX45" s="89">
        <v>0.5840034890967353</v>
      </c>
      <c r="AY45" s="89">
        <v>0.207801285401706</v>
      </c>
      <c r="AZ45" s="89">
        <v>0.139454262801496</v>
      </c>
      <c r="BA45" s="89">
        <v>0.1439561954362676</v>
      </c>
      <c r="BB45" s="89">
        <v>0.1396919698613595</v>
      </c>
      <c r="BC45" s="89">
        <v>0.1431849809865243</v>
      </c>
      <c r="BD45" s="89">
        <v>0.152562724975531</v>
      </c>
      <c r="BE45" s="89">
        <v>0.1604154478285668</v>
      </c>
      <c r="BF45" s="89">
        <v>0.1579059401445772</v>
      </c>
      <c r="BG45" s="89">
        <v>0.2437301116208887</v>
      </c>
      <c r="BH45" s="89">
        <v>0.1541183206824027</v>
      </c>
    </row>
    <row r="46">
      <c r="A46" s="89">
        <v>44</v>
      </c>
      <c r="B46" s="89">
        <v>0</v>
      </c>
      <c r="C46" s="89">
        <v>0.002467714737822989</v>
      </c>
      <c r="D46" s="89">
        <v>0.1239812883586169</v>
      </c>
      <c r="E46" s="89">
        <v>0.09769182924562303</v>
      </c>
      <c r="F46" s="89">
        <v>0.04620618587594843</v>
      </c>
      <c r="G46" s="89">
        <v>0.001510743894893962</v>
      </c>
      <c r="H46" s="89">
        <v>0.02005981253021887</v>
      </c>
      <c r="I46" s="89">
        <v>0</v>
      </c>
      <c r="J46" s="89">
        <v>0.1368813035666637</v>
      </c>
      <c r="K46" s="89">
        <v>0</v>
      </c>
      <c r="L46" s="89">
        <v>0</v>
      </c>
      <c r="M46" s="89">
        <v>0</v>
      </c>
      <c r="N46" s="89">
        <v>0.00947462215736064</v>
      </c>
      <c r="O46" s="89">
        <v>0.002899188933055052</v>
      </c>
      <c r="P46" s="89">
        <v>0.002659751022867549</v>
      </c>
      <c r="Q46" s="89">
        <v>0.0162053778114266</v>
      </c>
      <c r="R46" s="89">
        <v>0</v>
      </c>
      <c r="S46" s="89">
        <v>0.03208534263324773</v>
      </c>
      <c r="T46" s="89">
        <v>0.1682209601111346</v>
      </c>
      <c r="U46" s="89">
        <v>0.1677628293696884</v>
      </c>
      <c r="V46" s="89">
        <v>0.1562546397701355</v>
      </c>
      <c r="W46" s="89">
        <v>0.0988091553642708</v>
      </c>
      <c r="X46" s="89">
        <v>0.03217318141128855</v>
      </c>
      <c r="Y46" s="89">
        <v>0.8692696199836979</v>
      </c>
      <c r="Z46" s="89">
        <v>0.3089776973017473</v>
      </c>
      <c r="AA46" s="89">
        <v>0.7343441225049709</v>
      </c>
      <c r="AB46" s="89">
        <v>0.5692967791106618</v>
      </c>
      <c r="AC46" s="89">
        <v>0.7750142359025562</v>
      </c>
      <c r="AD46" s="89">
        <v>0.3243085594743557</v>
      </c>
      <c r="AE46" s="89">
        <v>0.4672522181462875</v>
      </c>
      <c r="AF46" s="89">
        <v>0.8118626803145119</v>
      </c>
      <c r="AG46" s="89">
        <v>0.6313132857813848</v>
      </c>
      <c r="AH46" s="89">
        <v>0.6585329887061047</v>
      </c>
      <c r="AI46" s="89">
        <v>0.5222056324423751</v>
      </c>
      <c r="AJ46" s="89">
        <v>0.1572082585467252</v>
      </c>
      <c r="AK46" s="89">
        <v>0.6690117741405255</v>
      </c>
      <c r="AL46" s="89">
        <v>0.630455123532604</v>
      </c>
      <c r="AM46" s="89">
        <v>0.5483370437833097</v>
      </c>
      <c r="AN46" s="89">
        <v>0</v>
      </c>
      <c r="AO46" s="89">
        <v>0.869269619894817</v>
      </c>
      <c r="AP46" s="89">
        <v>0.734344122414369</v>
      </c>
      <c r="AQ46" s="89">
        <v>0.3344840813195243</v>
      </c>
      <c r="AR46" s="89">
        <v>0.2576238881829733</v>
      </c>
      <c r="AS46" s="89">
        <v>0.6278243924364796</v>
      </c>
      <c r="AT46" s="89">
        <v>0.5959251536352104</v>
      </c>
      <c r="AU46" s="89">
        <v>0</v>
      </c>
      <c r="AV46" s="89">
        <v>0</v>
      </c>
      <c r="AW46" s="89">
        <v>0</v>
      </c>
      <c r="AX46" s="89">
        <v>0.5968693505176574</v>
      </c>
      <c r="AY46" s="89">
        <v>0.2183814385563516</v>
      </c>
      <c r="AZ46" s="89">
        <v>0.1450582050916935</v>
      </c>
      <c r="BA46" s="89">
        <v>0.1496633342832579</v>
      </c>
      <c r="BB46" s="89">
        <v>0.1453056671654698</v>
      </c>
      <c r="BC46" s="89">
        <v>0.1488565947613354</v>
      </c>
      <c r="BD46" s="89">
        <v>0.1583271553704094</v>
      </c>
      <c r="BE46" s="89">
        <v>0.1662756349476793</v>
      </c>
      <c r="BF46" s="89">
        <v>0.1637298512398666</v>
      </c>
      <c r="BG46" s="89">
        <v>0.2501008696200575</v>
      </c>
      <c r="BH46" s="89">
        <v>0.1598998446613218</v>
      </c>
    </row>
    <row r="47">
      <c r="A47" s="89">
        <v>45</v>
      </c>
      <c r="B47" s="89">
        <v>0</v>
      </c>
      <c r="C47" s="89">
        <v>0.002467714737822989</v>
      </c>
      <c r="D47" s="89">
        <v>0.1294465824144035</v>
      </c>
      <c r="E47" s="89">
        <v>0.1021663912612455</v>
      </c>
      <c r="F47" s="89">
        <v>0.04815349891912984</v>
      </c>
      <c r="G47" s="89">
        <v>0.003725189343435601</v>
      </c>
      <c r="H47" s="89">
        <v>0.02265786115291088</v>
      </c>
      <c r="I47" s="89">
        <v>0</v>
      </c>
      <c r="J47" s="89">
        <v>0.1411952972945279</v>
      </c>
      <c r="K47" s="89">
        <v>0</v>
      </c>
      <c r="L47" s="89">
        <v>0</v>
      </c>
      <c r="M47" s="89">
        <v>0.01669967119102826</v>
      </c>
      <c r="N47" s="89">
        <v>0.0105711542307165</v>
      </c>
      <c r="O47" s="89">
        <v>0.005064959368467615</v>
      </c>
      <c r="P47" s="89">
        <v>0.004833915484043934</v>
      </c>
      <c r="Q47" s="89">
        <v>0.01870633275661952</v>
      </c>
      <c r="R47" s="89">
        <v>0</v>
      </c>
      <c r="S47" s="89">
        <v>0.03604507337191632</v>
      </c>
      <c r="T47" s="89">
        <v>0.1745373661977368</v>
      </c>
      <c r="U47" s="89">
        <v>0.1734414622217326</v>
      </c>
      <c r="V47" s="89">
        <v>0.1625526885079102</v>
      </c>
      <c r="W47" s="89">
        <v>0.1017764566649423</v>
      </c>
      <c r="X47" s="89">
        <v>0.0327834273450887</v>
      </c>
      <c r="Y47" s="89">
        <v>0.8751916793242247</v>
      </c>
      <c r="Z47" s="89">
        <v>0.3172961970864164</v>
      </c>
      <c r="AA47" s="89">
        <v>0.747302689653865</v>
      </c>
      <c r="AB47" s="89">
        <v>0.5740835591133948</v>
      </c>
      <c r="AC47" s="89">
        <v>0.7849013627463981</v>
      </c>
      <c r="AD47" s="89">
        <v>0.3358125514935689</v>
      </c>
      <c r="AE47" s="89">
        <v>0.4761862036487045</v>
      </c>
      <c r="AF47" s="89">
        <v>0.8937818103300427</v>
      </c>
      <c r="AG47" s="89">
        <v>0.634972528372784</v>
      </c>
      <c r="AH47" s="89">
        <v>0.6703461013012568</v>
      </c>
      <c r="AI47" s="89">
        <v>0.5300247105105745</v>
      </c>
      <c r="AJ47" s="89">
        <v>0.1590393308658931</v>
      </c>
      <c r="AK47" s="89">
        <v>0.6796507328307886</v>
      </c>
      <c r="AL47" s="89">
        <v>0.6404187462863131</v>
      </c>
      <c r="AM47" s="89">
        <v>0.5581514039580089</v>
      </c>
      <c r="AN47" s="89">
        <v>0</v>
      </c>
      <c r="AO47" s="89">
        <v>0.8751916793023418</v>
      </c>
      <c r="AP47" s="89">
        <v>0.7473026895068351</v>
      </c>
      <c r="AQ47" s="89">
        <v>0.3344840813195243</v>
      </c>
      <c r="AR47" s="89">
        <v>0.2576238881829733</v>
      </c>
      <c r="AS47" s="89">
        <v>0.643574191517542</v>
      </c>
      <c r="AT47" s="89">
        <v>0.6090306738679611</v>
      </c>
      <c r="AU47" s="89">
        <v>0</v>
      </c>
      <c r="AV47" s="89">
        <v>0</v>
      </c>
      <c r="AW47" s="89">
        <v>0</v>
      </c>
      <c r="AX47" s="89">
        <v>0.606466966220315</v>
      </c>
      <c r="AY47" s="89">
        <v>0.2269412318448674</v>
      </c>
      <c r="AZ47" s="89">
        <v>0.1510091124186852</v>
      </c>
      <c r="BA47" s="89">
        <v>0.1557864657241058</v>
      </c>
      <c r="BB47" s="89">
        <v>0.1512631634366595</v>
      </c>
      <c r="BC47" s="89">
        <v>0.1549577837149036</v>
      </c>
      <c r="BD47" s="89">
        <v>0.1645432538944289</v>
      </c>
      <c r="BE47" s="89">
        <v>0.172629156990819</v>
      </c>
      <c r="BF47" s="89">
        <v>0.1700249443731955</v>
      </c>
      <c r="BG47" s="89">
        <v>0.2571022592084826</v>
      </c>
      <c r="BH47" s="89">
        <v>0.1661253541564052</v>
      </c>
    </row>
    <row r="48">
      <c r="A48" s="89">
        <v>46</v>
      </c>
      <c r="B48" s="89">
        <v>0</v>
      </c>
      <c r="C48" s="89">
        <v>0.002467714737822989</v>
      </c>
      <c r="D48" s="89">
        <v>0.1344387061641497</v>
      </c>
      <c r="E48" s="89">
        <v>0.1055941720368675</v>
      </c>
      <c r="F48" s="89">
        <v>0.05078968676639139</v>
      </c>
      <c r="G48" s="89">
        <v>0.003725189343435601</v>
      </c>
      <c r="H48" s="89">
        <v>0.02352925859624202</v>
      </c>
      <c r="I48" s="89">
        <v>0</v>
      </c>
      <c r="J48" s="89">
        <v>0.145568427468252</v>
      </c>
      <c r="K48" s="89">
        <v>0</v>
      </c>
      <c r="L48" s="89">
        <v>0</v>
      </c>
      <c r="M48" s="89">
        <v>0.01773659115699537</v>
      </c>
      <c r="N48" s="89">
        <v>0.01195765137074533</v>
      </c>
      <c r="O48" s="89">
        <v>0.005602864347534374</v>
      </c>
      <c r="P48" s="89">
        <v>0.005279058531217603</v>
      </c>
      <c r="Q48" s="89">
        <v>0.019502824709166</v>
      </c>
      <c r="R48" s="89">
        <v>0</v>
      </c>
      <c r="S48" s="89">
        <v>0.03744522461528414</v>
      </c>
      <c r="T48" s="89">
        <v>0.1818369510527875</v>
      </c>
      <c r="U48" s="89">
        <v>0.1806440940558095</v>
      </c>
      <c r="V48" s="89">
        <v>0.1676448364506536</v>
      </c>
      <c r="W48" s="89">
        <v>0.1045595052220593</v>
      </c>
      <c r="X48" s="89">
        <v>0.0327834273450887</v>
      </c>
      <c r="Y48" s="89">
        <v>0.8939173607745651</v>
      </c>
      <c r="Z48" s="89">
        <v>0.3240104571889923</v>
      </c>
      <c r="AA48" s="89">
        <v>0.7565401094504374</v>
      </c>
      <c r="AB48" s="89">
        <v>0.5740835591133948</v>
      </c>
      <c r="AC48" s="89">
        <v>0.7968868226245545</v>
      </c>
      <c r="AD48" s="89">
        <v>0.3576677971981979</v>
      </c>
      <c r="AE48" s="89">
        <v>0.4872404828253893</v>
      </c>
      <c r="AF48" s="89">
        <v>0.8937818103300427</v>
      </c>
      <c r="AG48" s="89">
        <v>0.6386142939846421</v>
      </c>
      <c r="AH48" s="89">
        <v>0.685307658805653</v>
      </c>
      <c r="AI48" s="89">
        <v>0.544313802719161</v>
      </c>
      <c r="AJ48" s="89">
        <v>0.1590393308658931</v>
      </c>
      <c r="AK48" s="89">
        <v>0.6937608779278073</v>
      </c>
      <c r="AL48" s="89">
        <v>0.6548233937555485</v>
      </c>
      <c r="AM48" s="89">
        <v>0.5663495918505026</v>
      </c>
      <c r="AN48" s="89">
        <v>0</v>
      </c>
      <c r="AO48" s="89">
        <v>0.8939173608369856</v>
      </c>
      <c r="AP48" s="89">
        <v>0.7565401092667264</v>
      </c>
      <c r="AQ48" s="89">
        <v>0.3344840813195243</v>
      </c>
      <c r="AR48" s="89">
        <v>0.2576238881829733</v>
      </c>
      <c r="AS48" s="89">
        <v>0.6570903754371349</v>
      </c>
      <c r="AT48" s="89">
        <v>0.6231113693853831</v>
      </c>
      <c r="AU48" s="89">
        <v>0</v>
      </c>
      <c r="AV48" s="89">
        <v>0</v>
      </c>
      <c r="AW48" s="89">
        <v>0</v>
      </c>
      <c r="AX48" s="89">
        <v>0.6211521574548734</v>
      </c>
      <c r="AY48" s="89">
        <v>0.2323489004751596</v>
      </c>
      <c r="AZ48" s="89">
        <v>0.1569496337140238</v>
      </c>
      <c r="BA48" s="89">
        <v>0.1618876831879895</v>
      </c>
      <c r="BB48" s="89">
        <v>0.1572130892894688</v>
      </c>
      <c r="BC48" s="89">
        <v>0.1610264472601433</v>
      </c>
      <c r="BD48" s="89">
        <v>0.1707328647572917</v>
      </c>
      <c r="BE48" s="89">
        <v>0.1790111947565731</v>
      </c>
      <c r="BF48" s="89">
        <v>0.1763153928148983</v>
      </c>
      <c r="BG48" s="89">
        <v>0.2646688078665887</v>
      </c>
      <c r="BH48" s="89">
        <v>0.1723378753835441</v>
      </c>
    </row>
    <row r="49">
      <c r="A49" s="89">
        <v>47</v>
      </c>
      <c r="B49" s="89">
        <v>0</v>
      </c>
      <c r="C49" s="89">
        <v>0.002467714737822989</v>
      </c>
      <c r="D49" s="89">
        <v>0.1400578013321434</v>
      </c>
      <c r="E49" s="89">
        <v>0.1091866280407775</v>
      </c>
      <c r="F49" s="89">
        <v>0.05600928819459003</v>
      </c>
      <c r="G49" s="89">
        <v>0.003725189343435601</v>
      </c>
      <c r="H49" s="89">
        <v>0.02486440259703653</v>
      </c>
      <c r="I49" s="89">
        <v>0</v>
      </c>
      <c r="J49" s="89">
        <v>0.1497582644510182</v>
      </c>
      <c r="K49" s="89">
        <v>0</v>
      </c>
      <c r="L49" s="89">
        <v>0</v>
      </c>
      <c r="M49" s="89">
        <v>0.01773659115699537</v>
      </c>
      <c r="N49" s="89">
        <v>0.01195765137074533</v>
      </c>
      <c r="O49" s="89">
        <v>0.005602864347534374</v>
      </c>
      <c r="P49" s="89">
        <v>0.005279058531217603</v>
      </c>
      <c r="Q49" s="89">
        <v>0.02053808302328301</v>
      </c>
      <c r="R49" s="89">
        <v>0</v>
      </c>
      <c r="S49" s="89">
        <v>0.03959051841559786</v>
      </c>
      <c r="T49" s="89">
        <v>0.1881622653725296</v>
      </c>
      <c r="U49" s="89">
        <v>0.1860961974533988</v>
      </c>
      <c r="V49" s="89">
        <v>0.1736070038175734</v>
      </c>
      <c r="W49" s="89">
        <v>0.1084216929511898</v>
      </c>
      <c r="X49" s="89">
        <v>0.03607214527708969</v>
      </c>
      <c r="Y49" s="89">
        <v>0.8965209345150585</v>
      </c>
      <c r="Z49" s="89">
        <v>0.327108107816346</v>
      </c>
      <c r="AA49" s="89">
        <v>0.7696722660907215</v>
      </c>
      <c r="AB49" s="89">
        <v>0.5783972271391136</v>
      </c>
      <c r="AC49" s="89">
        <v>0.7993010756881986</v>
      </c>
      <c r="AD49" s="89">
        <v>0.370798607136669</v>
      </c>
      <c r="AE49" s="89">
        <v>0.4976508368242032</v>
      </c>
      <c r="AF49" s="89">
        <v>0.9228186662968796</v>
      </c>
      <c r="AG49" s="89">
        <v>0.6576095861232782</v>
      </c>
      <c r="AH49" s="89">
        <v>0.695005572128178</v>
      </c>
      <c r="AI49" s="89">
        <v>0.5574715299952374</v>
      </c>
      <c r="AJ49" s="89">
        <v>0.1752231381868914</v>
      </c>
      <c r="AK49" s="89">
        <v>0.7052010147854172</v>
      </c>
      <c r="AL49" s="89">
        <v>0.6676843001842367</v>
      </c>
      <c r="AM49" s="89">
        <v>0.5757855741224712</v>
      </c>
      <c r="AN49" s="89">
        <v>0</v>
      </c>
      <c r="AO49" s="89">
        <v>0.8965209345242505</v>
      </c>
      <c r="AP49" s="89">
        <v>0.769672266116801</v>
      </c>
      <c r="AQ49" s="89">
        <v>0.3344840813195243</v>
      </c>
      <c r="AR49" s="89">
        <v>0.2576238881829733</v>
      </c>
      <c r="AS49" s="89">
        <v>0.6672077605457306</v>
      </c>
      <c r="AT49" s="89">
        <v>0.6350831415267048</v>
      </c>
      <c r="AU49" s="89">
        <v>0</v>
      </c>
      <c r="AV49" s="89">
        <v>0</v>
      </c>
      <c r="AW49" s="89">
        <v>0</v>
      </c>
      <c r="AX49" s="89">
        <v>0.6328979219856883</v>
      </c>
      <c r="AY49" s="89">
        <v>0.2410477373629254</v>
      </c>
      <c r="AZ49" s="89">
        <v>0.1631987122595123</v>
      </c>
      <c r="BA49" s="89">
        <v>0.1682159985739741</v>
      </c>
      <c r="BB49" s="89">
        <v>0.1634730458642082</v>
      </c>
      <c r="BC49" s="89">
        <v>0.1673236817878173</v>
      </c>
      <c r="BD49" s="89">
        <v>0.1771226829811006</v>
      </c>
      <c r="BE49" s="89">
        <v>0.1855242565438271</v>
      </c>
      <c r="BF49" s="89">
        <v>0.1827579955649526</v>
      </c>
      <c r="BG49" s="89">
        <v>0.2724889721772968</v>
      </c>
      <c r="BH49" s="89">
        <v>0.1786262350708835</v>
      </c>
    </row>
    <row r="50">
      <c r="A50" s="89">
        <v>48</v>
      </c>
      <c r="B50" s="89">
        <v>0</v>
      </c>
      <c r="C50" s="89">
        <v>0.002467714737822989</v>
      </c>
      <c r="D50" s="89">
        <v>0.1457110002540047</v>
      </c>
      <c r="E50" s="89">
        <v>0.1125582841796959</v>
      </c>
      <c r="F50" s="89">
        <v>0.06024145024899685</v>
      </c>
      <c r="G50" s="89">
        <v>0.003725189343435601</v>
      </c>
      <c r="H50" s="89">
        <v>0.02513471816976754</v>
      </c>
      <c r="I50" s="89">
        <v>0</v>
      </c>
      <c r="J50" s="89">
        <v>0.1555765958710875</v>
      </c>
      <c r="K50" s="89">
        <v>0</v>
      </c>
      <c r="L50" s="89">
        <v>0</v>
      </c>
      <c r="M50" s="89">
        <v>0.01773659115699537</v>
      </c>
      <c r="N50" s="89">
        <v>0.01660423064984699</v>
      </c>
      <c r="O50" s="89">
        <v>0.007024695318605752</v>
      </c>
      <c r="P50" s="89">
        <v>0.006455694174424876</v>
      </c>
      <c r="Q50" s="89">
        <v>0.02106703960083861</v>
      </c>
      <c r="R50" s="89">
        <v>0</v>
      </c>
      <c r="S50" s="89">
        <v>0.04002485832347522</v>
      </c>
      <c r="T50" s="89">
        <v>0.1947215028125837</v>
      </c>
      <c r="U50" s="89">
        <v>0.1910321681917765</v>
      </c>
      <c r="V50" s="89">
        <v>0.1799152838577914</v>
      </c>
      <c r="W50" s="89">
        <v>0.1122729467412277</v>
      </c>
      <c r="X50" s="89">
        <v>0.03648051129158199</v>
      </c>
      <c r="Y50" s="89">
        <v>0.9049975903745513</v>
      </c>
      <c r="Z50" s="89">
        <v>0.3367299151333124</v>
      </c>
      <c r="AA50" s="89">
        <v>0.7761952237876898</v>
      </c>
      <c r="AB50" s="89">
        <v>0.6133348714291272</v>
      </c>
      <c r="AC50" s="89">
        <v>0.8069611613376289</v>
      </c>
      <c r="AD50" s="89">
        <v>0.3826023823661404</v>
      </c>
      <c r="AE50" s="89">
        <v>0.5080528957197046</v>
      </c>
      <c r="AF50" s="89">
        <v>0.9423173550309737</v>
      </c>
      <c r="AG50" s="89">
        <v>0.6729172355787612</v>
      </c>
      <c r="AH50" s="89">
        <v>0.7059581767340466</v>
      </c>
      <c r="AI50" s="89">
        <v>0.5744245880632627</v>
      </c>
      <c r="AJ50" s="89">
        <v>0.1791314903089981</v>
      </c>
      <c r="AK50" s="89">
        <v>0.7143536920279117</v>
      </c>
      <c r="AL50" s="89">
        <v>0.6799059886741893</v>
      </c>
      <c r="AM50" s="89">
        <v>0.5838400370751682</v>
      </c>
      <c r="AN50" s="89">
        <v>0</v>
      </c>
      <c r="AO50" s="89">
        <v>0.9049975903809858</v>
      </c>
      <c r="AP50" s="89">
        <v>0.7761952238379788</v>
      </c>
      <c r="AQ50" s="89">
        <v>0.3344840813195243</v>
      </c>
      <c r="AR50" s="89">
        <v>0.2576238881829733</v>
      </c>
      <c r="AS50" s="89">
        <v>0.6794600544074322</v>
      </c>
      <c r="AT50" s="89">
        <v>0.6476179895626809</v>
      </c>
      <c r="AU50" s="89">
        <v>0</v>
      </c>
      <c r="AV50" s="89">
        <v>0</v>
      </c>
      <c r="AW50" s="89">
        <v>0</v>
      </c>
      <c r="AX50" s="89">
        <v>0.6420004609559206</v>
      </c>
      <c r="AY50" s="89">
        <v>0.2595494611590787</v>
      </c>
      <c r="AZ50" s="89">
        <v>0.1693842837469813</v>
      </c>
      <c r="BA50" s="89">
        <v>0.1745176974916964</v>
      </c>
      <c r="BB50" s="89">
        <v>0.1696669097916432</v>
      </c>
      <c r="BC50" s="89">
        <v>0.1735878373174398</v>
      </c>
      <c r="BD50" s="89">
        <v>0.183459303264235</v>
      </c>
      <c r="BE50" s="89">
        <v>0.1920081735256448</v>
      </c>
      <c r="BF50" s="89">
        <v>0.1891719304181877</v>
      </c>
      <c r="BG50" s="89">
        <v>0.2803598334507182</v>
      </c>
      <c r="BH50" s="89">
        <v>0.1849331804490927</v>
      </c>
    </row>
    <row r="51">
      <c r="A51" s="89">
        <v>49</v>
      </c>
      <c r="B51" s="89">
        <v>0</v>
      </c>
      <c r="C51" s="89">
        <v>0.002467714737822989</v>
      </c>
      <c r="D51" s="89">
        <v>0.151333802245335</v>
      </c>
      <c r="E51" s="89">
        <v>0.1176292114672487</v>
      </c>
      <c r="F51" s="89">
        <v>0.06412935273890542</v>
      </c>
      <c r="G51" s="89">
        <v>0.009335117813074419</v>
      </c>
      <c r="H51" s="89">
        <v>0.0286076176203586</v>
      </c>
      <c r="I51" s="89">
        <v>0</v>
      </c>
      <c r="J51" s="89">
        <v>0.1591059229417064</v>
      </c>
      <c r="K51" s="89">
        <v>0</v>
      </c>
      <c r="L51" s="89">
        <v>0</v>
      </c>
      <c r="M51" s="89">
        <v>0.01773659115699537</v>
      </c>
      <c r="N51" s="89">
        <v>0.01660423064984699</v>
      </c>
      <c r="O51" s="89">
        <v>0.007024695318605752</v>
      </c>
      <c r="P51" s="89">
        <v>0.007423128615222561</v>
      </c>
      <c r="Q51" s="89">
        <v>0.02375989372606952</v>
      </c>
      <c r="R51" s="89">
        <v>0</v>
      </c>
      <c r="S51" s="89">
        <v>0.04506095450811336</v>
      </c>
      <c r="T51" s="89">
        <v>0.2001537851024567</v>
      </c>
      <c r="U51" s="89">
        <v>0.1958227378225622</v>
      </c>
      <c r="V51" s="89">
        <v>0.1877557231173363</v>
      </c>
      <c r="W51" s="89">
        <v>0.1152622236446833</v>
      </c>
      <c r="X51" s="89">
        <v>0.03852456261326877</v>
      </c>
      <c r="Y51" s="89">
        <v>0.9115652156906354</v>
      </c>
      <c r="Z51" s="89">
        <v>0.3455771120918816</v>
      </c>
      <c r="AA51" s="89">
        <v>0.792470053332175</v>
      </c>
      <c r="AB51" s="89">
        <v>0.6133348714291272</v>
      </c>
      <c r="AC51" s="89">
        <v>0.8105376880894248</v>
      </c>
      <c r="AD51" s="89">
        <v>0.4084933033164293</v>
      </c>
      <c r="AE51" s="89">
        <v>0.5179084531900323</v>
      </c>
      <c r="AF51" s="89">
        <v>0.9423173550309737</v>
      </c>
      <c r="AG51" s="89">
        <v>0.6729172355787612</v>
      </c>
      <c r="AH51" s="89">
        <v>0.720372731688554</v>
      </c>
      <c r="AI51" s="89">
        <v>0.580705036616971</v>
      </c>
      <c r="AJ51" s="89">
        <v>0.1791314903089981</v>
      </c>
      <c r="AK51" s="89">
        <v>0.7232214287544592</v>
      </c>
      <c r="AL51" s="89">
        <v>0.6951555421311983</v>
      </c>
      <c r="AM51" s="89">
        <v>0.5935722687128405</v>
      </c>
      <c r="AN51" s="89">
        <v>0</v>
      </c>
      <c r="AO51" s="89">
        <v>0.9115652157383705</v>
      </c>
      <c r="AP51" s="89">
        <v>0.7924700533120959</v>
      </c>
      <c r="AQ51" s="89">
        <v>0.3344840813195243</v>
      </c>
      <c r="AR51" s="89">
        <v>0.2576238881829733</v>
      </c>
      <c r="AS51" s="89">
        <v>0.6907473096007534</v>
      </c>
      <c r="AT51" s="89">
        <v>0.662766915065746</v>
      </c>
      <c r="AU51" s="89">
        <v>0</v>
      </c>
      <c r="AV51" s="89">
        <v>0</v>
      </c>
      <c r="AW51" s="89">
        <v>0</v>
      </c>
      <c r="AX51" s="89">
        <v>0.6536018213364424</v>
      </c>
      <c r="AY51" s="89">
        <v>0.2648575445088269</v>
      </c>
      <c r="AZ51" s="89">
        <v>0.1755949657168555</v>
      </c>
      <c r="BA51" s="89">
        <v>0.1808405477665655</v>
      </c>
      <c r="BB51" s="89">
        <v>0.1758884029522626</v>
      </c>
      <c r="BC51" s="89">
        <v>0.1798929475808156</v>
      </c>
      <c r="BD51" s="89">
        <v>0.1898851426241291</v>
      </c>
      <c r="BE51" s="89">
        <v>0.1985824780429786</v>
      </c>
      <c r="BF51" s="89">
        <v>0.1956894098458641</v>
      </c>
      <c r="BG51" s="89">
        <v>0.2875894201481803</v>
      </c>
      <c r="BH51" s="89">
        <v>0.191262710289973</v>
      </c>
    </row>
    <row r="52">
      <c r="A52" s="89">
        <v>50</v>
      </c>
      <c r="B52" s="89">
        <v>0</v>
      </c>
      <c r="C52" s="89">
        <v>0.002467714737822989</v>
      </c>
      <c r="D52" s="89">
        <v>0.1575046090873361</v>
      </c>
      <c r="E52" s="89">
        <v>0.1219132080176459</v>
      </c>
      <c r="F52" s="89">
        <v>0.06743903001982332</v>
      </c>
      <c r="G52" s="89">
        <v>0.01095904447533829</v>
      </c>
      <c r="H52" s="89">
        <v>0.03289584203420296</v>
      </c>
      <c r="I52" s="89">
        <v>0</v>
      </c>
      <c r="J52" s="89">
        <v>0.1638037654175663</v>
      </c>
      <c r="K52" s="89">
        <v>0</v>
      </c>
      <c r="L52" s="89">
        <v>0</v>
      </c>
      <c r="M52" s="89">
        <v>0.01773659115699537</v>
      </c>
      <c r="N52" s="89">
        <v>0.01660423064984699</v>
      </c>
      <c r="O52" s="89">
        <v>0.007024695318605752</v>
      </c>
      <c r="P52" s="89">
        <v>0.007703175427032419</v>
      </c>
      <c r="Q52" s="89">
        <v>0.0270849432897047</v>
      </c>
      <c r="R52" s="89">
        <v>0</v>
      </c>
      <c r="S52" s="89">
        <v>0.0517937155771265</v>
      </c>
      <c r="T52" s="89">
        <v>0.2069832718457185</v>
      </c>
      <c r="U52" s="89">
        <v>0.2010086797347135</v>
      </c>
      <c r="V52" s="89">
        <v>0.1932102371035257</v>
      </c>
      <c r="W52" s="89">
        <v>0.1198209817662341</v>
      </c>
      <c r="X52" s="89">
        <v>0.04283988761772456</v>
      </c>
      <c r="Y52" s="89">
        <v>0.9224649565193095</v>
      </c>
      <c r="Z52" s="89">
        <v>0.3536453167961617</v>
      </c>
      <c r="AA52" s="89">
        <v>0.7962194282601759</v>
      </c>
      <c r="AB52" s="89">
        <v>0.6226231727425701</v>
      </c>
      <c r="AC52" s="89">
        <v>0.8212711685920887</v>
      </c>
      <c r="AD52" s="89">
        <v>0.4210649900105182</v>
      </c>
      <c r="AE52" s="89">
        <v>0.5272667686924339</v>
      </c>
      <c r="AF52" s="89">
        <v>0.9423173550309737</v>
      </c>
      <c r="AG52" s="89">
        <v>0.6854897377360758</v>
      </c>
      <c r="AH52" s="89">
        <v>0.7301382671133296</v>
      </c>
      <c r="AI52" s="89">
        <v>0.5897211242378023</v>
      </c>
      <c r="AJ52" s="89">
        <v>0.1891367007876602</v>
      </c>
      <c r="AK52" s="89">
        <v>0.7307817914648739</v>
      </c>
      <c r="AL52" s="89">
        <v>0.7058207016195862</v>
      </c>
      <c r="AM52" s="89">
        <v>0.5981802662724497</v>
      </c>
      <c r="AN52" s="89">
        <v>0</v>
      </c>
      <c r="AO52" s="89">
        <v>0.9224649565083398</v>
      </c>
      <c r="AP52" s="89">
        <v>0.796219428294918</v>
      </c>
      <c r="AQ52" s="89">
        <v>0.3344840813195243</v>
      </c>
      <c r="AR52" s="89">
        <v>0.2576238881829733</v>
      </c>
      <c r="AS52" s="89">
        <v>0.6998643473364755</v>
      </c>
      <c r="AT52" s="89">
        <v>0.6726686948793328</v>
      </c>
      <c r="AU52" s="89">
        <v>0</v>
      </c>
      <c r="AV52" s="89">
        <v>0</v>
      </c>
      <c r="AW52" s="89">
        <v>0</v>
      </c>
      <c r="AX52" s="89">
        <v>0.6642498299849309</v>
      </c>
      <c r="AY52" s="89">
        <v>0.2768293863010112</v>
      </c>
      <c r="AZ52" s="89">
        <v>0.1819733864338124</v>
      </c>
      <c r="BA52" s="89">
        <v>0.1873542816403506</v>
      </c>
      <c r="BB52" s="89">
        <v>0.182277926849733</v>
      </c>
      <c r="BC52" s="89">
        <v>0.1863928283863085</v>
      </c>
      <c r="BD52" s="89">
        <v>0.1963988125336041</v>
      </c>
      <c r="BE52" s="89">
        <v>0.2051880664494236</v>
      </c>
      <c r="BF52" s="89">
        <v>0.2022505305914764</v>
      </c>
      <c r="BG52" s="89">
        <v>0.2951250361619531</v>
      </c>
      <c r="BH52" s="89">
        <v>0.1978296962623099</v>
      </c>
    </row>
    <row r="53">
      <c r="A53" s="89">
        <v>51</v>
      </c>
      <c r="B53" s="89">
        <v>0</v>
      </c>
      <c r="C53" s="89">
        <v>0.002467714737822989</v>
      </c>
      <c r="D53" s="89">
        <v>0.1638308217865377</v>
      </c>
      <c r="E53" s="89">
        <v>0.1265065748790297</v>
      </c>
      <c r="F53" s="89">
        <v>0.07310606981471128</v>
      </c>
      <c r="G53" s="89">
        <v>0.01095904447533829</v>
      </c>
      <c r="H53" s="89">
        <v>0.033100671234377</v>
      </c>
      <c r="I53" s="89">
        <v>0</v>
      </c>
      <c r="J53" s="89">
        <v>0.1779450099604959</v>
      </c>
      <c r="K53" s="89">
        <v>0</v>
      </c>
      <c r="L53" s="89">
        <v>0</v>
      </c>
      <c r="M53" s="89">
        <v>0.01773659115699537</v>
      </c>
      <c r="N53" s="89">
        <v>0.01969578181602628</v>
      </c>
      <c r="O53" s="89">
        <v>0.007970695146155317</v>
      </c>
      <c r="P53" s="89">
        <v>0.008486037200485004</v>
      </c>
      <c r="Q53" s="89">
        <v>0.0274562462652943</v>
      </c>
      <c r="R53" s="89">
        <v>0</v>
      </c>
      <c r="S53" s="89">
        <v>0.05212283274575781</v>
      </c>
      <c r="T53" s="89">
        <v>0.2137857206004936</v>
      </c>
      <c r="U53" s="89">
        <v>0.2094842465979043</v>
      </c>
      <c r="V53" s="89">
        <v>0.1995372580622186</v>
      </c>
      <c r="W53" s="89">
        <v>0.130465410035484</v>
      </c>
      <c r="X53" s="89">
        <v>0.04736399520977237</v>
      </c>
      <c r="Y53" s="89">
        <v>0.9280056773358691</v>
      </c>
      <c r="Z53" s="89">
        <v>0.3630441573311525</v>
      </c>
      <c r="AA53" s="89">
        <v>0.802987986323783</v>
      </c>
      <c r="AB53" s="89">
        <v>0.6234406824087345</v>
      </c>
      <c r="AC53" s="89">
        <v>0.8254873358970959</v>
      </c>
      <c r="AD53" s="89">
        <v>0.4263424924290228</v>
      </c>
      <c r="AE53" s="89">
        <v>0.5366682202742188</v>
      </c>
      <c r="AF53" s="89">
        <v>0.9423173550309737</v>
      </c>
      <c r="AG53" s="89">
        <v>0.692720838021169</v>
      </c>
      <c r="AH53" s="89">
        <v>0.7401356258341872</v>
      </c>
      <c r="AI53" s="89">
        <v>0.6001626378955675</v>
      </c>
      <c r="AJ53" s="89">
        <v>0.2058911224488416</v>
      </c>
      <c r="AK53" s="89">
        <v>0.7400912397047148</v>
      </c>
      <c r="AL53" s="89">
        <v>0.7165566451738865</v>
      </c>
      <c r="AM53" s="89">
        <v>0.6054398423132089</v>
      </c>
      <c r="AN53" s="89">
        <v>0</v>
      </c>
      <c r="AO53" s="89">
        <v>0.9280056773897865</v>
      </c>
      <c r="AP53" s="89">
        <v>0.8029879864520034</v>
      </c>
      <c r="AQ53" s="89">
        <v>0.3887610280015343</v>
      </c>
      <c r="AR53" s="89">
        <v>0.2576238881829733</v>
      </c>
      <c r="AS53" s="89">
        <v>0.7088676698136217</v>
      </c>
      <c r="AT53" s="89">
        <v>0.6822799161368246</v>
      </c>
      <c r="AU53" s="89">
        <v>0</v>
      </c>
      <c r="AV53" s="89">
        <v>0</v>
      </c>
      <c r="AW53" s="89">
        <v>0</v>
      </c>
      <c r="AX53" s="89">
        <v>0.6759229253104365</v>
      </c>
      <c r="AY53" s="89">
        <v>0.2917648296731567</v>
      </c>
      <c r="AZ53" s="89">
        <v>0.1887196119292723</v>
      </c>
      <c r="BA53" s="89">
        <v>0.194190915755806</v>
      </c>
      <c r="BB53" s="89">
        <v>0.1890342490376922</v>
      </c>
      <c r="BC53" s="89">
        <v>0.1931881816858226</v>
      </c>
      <c r="BD53" s="89">
        <v>0.2032434427094618</v>
      </c>
      <c r="BE53" s="89">
        <v>0.2121143178102735</v>
      </c>
      <c r="BF53" s="89">
        <v>0.2091252724630976</v>
      </c>
      <c r="BG53" s="89">
        <v>0.3034337558324005</v>
      </c>
      <c r="BH53" s="89">
        <v>0.2046670772068685</v>
      </c>
    </row>
    <row r="54">
      <c r="A54" s="89">
        <v>52</v>
      </c>
      <c r="B54" s="89">
        <v>0</v>
      </c>
      <c r="C54" s="89">
        <v>0.002467714737822989</v>
      </c>
      <c r="D54" s="89">
        <v>0.1695895713601359</v>
      </c>
      <c r="E54" s="89">
        <v>0.1339153631935272</v>
      </c>
      <c r="F54" s="89">
        <v>0.07867362315267275</v>
      </c>
      <c r="G54" s="89">
        <v>0.02483623595286589</v>
      </c>
      <c r="H54" s="89">
        <v>0.03563271602621719</v>
      </c>
      <c r="I54" s="89">
        <v>0</v>
      </c>
      <c r="J54" s="89">
        <v>0.1821005050113779</v>
      </c>
      <c r="K54" s="89">
        <v>0</v>
      </c>
      <c r="L54" s="89">
        <v>0</v>
      </c>
      <c r="M54" s="89">
        <v>0.01773659115699537</v>
      </c>
      <c r="N54" s="89">
        <v>0.01969578181602628</v>
      </c>
      <c r="O54" s="89">
        <v>0.007970695146155317</v>
      </c>
      <c r="P54" s="89">
        <v>0.0108791645014056</v>
      </c>
      <c r="Q54" s="89">
        <v>0.02941957038681929</v>
      </c>
      <c r="R54" s="89">
        <v>0</v>
      </c>
      <c r="S54" s="89">
        <v>0.05484531635234118</v>
      </c>
      <c r="T54" s="89">
        <v>0.2225846516417336</v>
      </c>
      <c r="U54" s="89">
        <v>0.2167127356673791</v>
      </c>
      <c r="V54" s="89">
        <v>0.204248962805121</v>
      </c>
      <c r="W54" s="89">
        <v>0.1341233384955743</v>
      </c>
      <c r="X54" s="89">
        <v>0.05015105517625453</v>
      </c>
      <c r="Y54" s="89">
        <v>0.9311543177335985</v>
      </c>
      <c r="Z54" s="89">
        <v>0.3707486588821373</v>
      </c>
      <c r="AA54" s="89">
        <v>0.8202902555212839</v>
      </c>
      <c r="AB54" s="89">
        <v>0.6234406824087345</v>
      </c>
      <c r="AC54" s="89">
        <v>0.8328120002808178</v>
      </c>
      <c r="AD54" s="89">
        <v>0.4496968784379988</v>
      </c>
      <c r="AE54" s="89">
        <v>0.5480187578169184</v>
      </c>
      <c r="AF54" s="89">
        <v>0.9423173550309737</v>
      </c>
      <c r="AG54" s="89">
        <v>0.692720838021169</v>
      </c>
      <c r="AH54" s="89">
        <v>0.7531645972183213</v>
      </c>
      <c r="AI54" s="89">
        <v>0.6132131902816489</v>
      </c>
      <c r="AJ54" s="89">
        <v>0.2058911224488416</v>
      </c>
      <c r="AK54" s="89">
        <v>0.7524244483258243</v>
      </c>
      <c r="AL54" s="89">
        <v>0.7293896342228892</v>
      </c>
      <c r="AM54" s="89">
        <v>0.6212671846630824</v>
      </c>
      <c r="AN54" s="89">
        <v>0</v>
      </c>
      <c r="AO54" s="89">
        <v>0.9311543178088825</v>
      </c>
      <c r="AP54" s="89">
        <v>0.8202902555437686</v>
      </c>
      <c r="AQ54" s="89">
        <v>0.3887610280015343</v>
      </c>
      <c r="AR54" s="89">
        <v>0.2576238881829733</v>
      </c>
      <c r="AS54" s="89">
        <v>0.7186039981538688</v>
      </c>
      <c r="AT54" s="89">
        <v>0.6930752109872914</v>
      </c>
      <c r="AU54" s="89">
        <v>0</v>
      </c>
      <c r="AV54" s="89">
        <v>0</v>
      </c>
      <c r="AW54" s="89">
        <v>0</v>
      </c>
      <c r="AX54" s="89">
        <v>0.6865246271427972</v>
      </c>
      <c r="AY54" s="89">
        <v>0.3087416147158234</v>
      </c>
      <c r="AZ54" s="89">
        <v>0.1955847792518561</v>
      </c>
      <c r="BA54" s="89">
        <v>0.2011424677931591</v>
      </c>
      <c r="BB54" s="89">
        <v>0.1959113668407195</v>
      </c>
      <c r="BC54" s="89">
        <v>0.200112223736455</v>
      </c>
      <c r="BD54" s="89">
        <v>0.2102797406727541</v>
      </c>
      <c r="BE54" s="89">
        <v>0.219302357926465</v>
      </c>
      <c r="BF54" s="89">
        <v>0.2162560126308129</v>
      </c>
      <c r="BG54" s="89">
        <v>0.3116813525931719</v>
      </c>
      <c r="BH54" s="89">
        <v>0.2116382685059719</v>
      </c>
    </row>
    <row r="55">
      <c r="A55" s="89">
        <v>53</v>
      </c>
      <c r="B55" s="89">
        <v>0</v>
      </c>
      <c r="C55" s="89">
        <v>0.002467714737822989</v>
      </c>
      <c r="D55" s="89">
        <v>0.1755031297733625</v>
      </c>
      <c r="E55" s="89">
        <v>0.1379326372998526</v>
      </c>
      <c r="F55" s="89">
        <v>0.08529698256670092</v>
      </c>
      <c r="G55" s="89">
        <v>0.02483623595286589</v>
      </c>
      <c r="H55" s="89">
        <v>0.03563271602621719</v>
      </c>
      <c r="I55" s="89">
        <v>0</v>
      </c>
      <c r="J55" s="89">
        <v>0.1857945654252476</v>
      </c>
      <c r="K55" s="89">
        <v>0</v>
      </c>
      <c r="L55" s="89">
        <v>0</v>
      </c>
      <c r="M55" s="89">
        <v>0.01773659115699537</v>
      </c>
      <c r="N55" s="89">
        <v>0.02098968357984275</v>
      </c>
      <c r="O55" s="89">
        <v>0.008366622879400364</v>
      </c>
      <c r="P55" s="89">
        <v>0.01120681433640627</v>
      </c>
      <c r="Q55" s="89">
        <v>0.02950849941626345</v>
      </c>
      <c r="R55" s="89">
        <v>0</v>
      </c>
      <c r="S55" s="89">
        <v>0.05484531635234118</v>
      </c>
      <c r="T55" s="89">
        <v>0.2287275948582553</v>
      </c>
      <c r="U55" s="89">
        <v>0.2206817743396428</v>
      </c>
      <c r="V55" s="89">
        <v>0.209656098663054</v>
      </c>
      <c r="W55" s="89">
        <v>0.1366789905039407</v>
      </c>
      <c r="X55" s="89">
        <v>0.05071420200437126</v>
      </c>
      <c r="Y55" s="89">
        <v>0.9369505725042647</v>
      </c>
      <c r="Z55" s="89">
        <v>0.3805222984025299</v>
      </c>
      <c r="AA55" s="89">
        <v>0.8309826418404794</v>
      </c>
      <c r="AB55" s="89">
        <v>0.6431330335133383</v>
      </c>
      <c r="AC55" s="89">
        <v>0.842683526135557</v>
      </c>
      <c r="AD55" s="89">
        <v>0.455504816959955</v>
      </c>
      <c r="AE55" s="89">
        <v>0.5586159848957419</v>
      </c>
      <c r="AF55" s="89">
        <v>0.9423173550309737</v>
      </c>
      <c r="AG55" s="89">
        <v>0.7016668669237239</v>
      </c>
      <c r="AH55" s="89">
        <v>0.7608226329167656</v>
      </c>
      <c r="AI55" s="89">
        <v>0.6241557465501407</v>
      </c>
      <c r="AJ55" s="89">
        <v>0.2058911224488416</v>
      </c>
      <c r="AK55" s="89">
        <v>0.7570943844676149</v>
      </c>
      <c r="AL55" s="89">
        <v>0.7366025845730001</v>
      </c>
      <c r="AM55" s="89">
        <v>0.6349269202678564</v>
      </c>
      <c r="AN55" s="89">
        <v>0</v>
      </c>
      <c r="AO55" s="89">
        <v>0.9369505725058284</v>
      </c>
      <c r="AP55" s="89">
        <v>0.8309826419130121</v>
      </c>
      <c r="AQ55" s="89">
        <v>0.3887610280015343</v>
      </c>
      <c r="AR55" s="89">
        <v>0.2576238881829733</v>
      </c>
      <c r="AS55" s="89">
        <v>0.7237471319333943</v>
      </c>
      <c r="AT55" s="89">
        <v>0.7002822026237627</v>
      </c>
      <c r="AU55" s="89">
        <v>0</v>
      </c>
      <c r="AV55" s="89">
        <v>0</v>
      </c>
      <c r="AW55" s="89">
        <v>0</v>
      </c>
      <c r="AX55" s="89">
        <v>0.6981501564317365</v>
      </c>
      <c r="AY55" s="89">
        <v>0.3212356529083443</v>
      </c>
      <c r="AZ55" s="89">
        <v>0.2024349724289153</v>
      </c>
      <c r="BA55" s="89">
        <v>0.2080554577528971</v>
      </c>
      <c r="BB55" s="89">
        <v>0.2027727952243424</v>
      </c>
      <c r="BC55" s="89">
        <v>0.2069821825953423</v>
      </c>
      <c r="BD55" s="89">
        <v>0.2172147127100431</v>
      </c>
      <c r="BE55" s="89">
        <v>0.2264092539011064</v>
      </c>
      <c r="BF55" s="89">
        <v>0.2232780114793594</v>
      </c>
      <c r="BG55" s="89">
        <v>0.3189955390608913</v>
      </c>
      <c r="BH55" s="89">
        <v>0.2186129941756566</v>
      </c>
    </row>
    <row r="56">
      <c r="A56" s="89">
        <v>54</v>
      </c>
      <c r="B56" s="89">
        <v>0</v>
      </c>
      <c r="C56" s="89">
        <v>0.002467714737822989</v>
      </c>
      <c r="D56" s="89">
        <v>0.1812374352263607</v>
      </c>
      <c r="E56" s="89">
        <v>0.1450310197824723</v>
      </c>
      <c r="F56" s="89">
        <v>0.08789743279725691</v>
      </c>
      <c r="G56" s="89">
        <v>0.03306905203155514</v>
      </c>
      <c r="H56" s="89">
        <v>0.03808348618488711</v>
      </c>
      <c r="I56" s="89">
        <v>0</v>
      </c>
      <c r="J56" s="89">
        <v>0.1949370896345512</v>
      </c>
      <c r="K56" s="89">
        <v>0</v>
      </c>
      <c r="L56" s="89">
        <v>0</v>
      </c>
      <c r="M56" s="89">
        <v>0.01773659115699537</v>
      </c>
      <c r="N56" s="89">
        <v>0.02098968357984275</v>
      </c>
      <c r="O56" s="89">
        <v>0.008366622879400364</v>
      </c>
      <c r="P56" s="89">
        <v>0.012626566809612</v>
      </c>
      <c r="Q56" s="89">
        <v>0.03140880393865437</v>
      </c>
      <c r="R56" s="89">
        <v>0</v>
      </c>
      <c r="S56" s="89">
        <v>0.05798466802932891</v>
      </c>
      <c r="T56" s="89">
        <v>0.2358905353181424</v>
      </c>
      <c r="U56" s="89">
        <v>0.2285117238021336</v>
      </c>
      <c r="V56" s="89">
        <v>0.2172342149780482</v>
      </c>
      <c r="W56" s="89">
        <v>0.143086443951464</v>
      </c>
      <c r="X56" s="89">
        <v>0.05233458374878927</v>
      </c>
      <c r="Y56" s="89">
        <v>0.9462688999787464</v>
      </c>
      <c r="Z56" s="89">
        <v>0.3869695428007858</v>
      </c>
      <c r="AA56" s="89">
        <v>0.8397045779096557</v>
      </c>
      <c r="AB56" s="89">
        <v>0.6460482937427148</v>
      </c>
      <c r="AC56" s="89">
        <v>0.8512679703893227</v>
      </c>
      <c r="AD56" s="89">
        <v>0.4723402356325185</v>
      </c>
      <c r="AE56" s="89">
        <v>0.5671880505678794</v>
      </c>
      <c r="AF56" s="89">
        <v>0.9423173550309737</v>
      </c>
      <c r="AG56" s="89">
        <v>0.7045877071295154</v>
      </c>
      <c r="AH56" s="89">
        <v>0.7740656851642129</v>
      </c>
      <c r="AI56" s="89">
        <v>0.6423178713459223</v>
      </c>
      <c r="AJ56" s="89">
        <v>0.2081023869643787</v>
      </c>
      <c r="AK56" s="89">
        <v>0.7754218387976196</v>
      </c>
      <c r="AL56" s="89">
        <v>0.7495875882571936</v>
      </c>
      <c r="AM56" s="89">
        <v>0.6418139847299584</v>
      </c>
      <c r="AN56" s="89">
        <v>0</v>
      </c>
      <c r="AO56" s="89">
        <v>0.946268900110077</v>
      </c>
      <c r="AP56" s="89">
        <v>0.839704578007236</v>
      </c>
      <c r="AQ56" s="89">
        <v>0.3887610280015343</v>
      </c>
      <c r="AR56" s="89">
        <v>0.2576238881829733</v>
      </c>
      <c r="AS56" s="89">
        <v>0.7398831792964421</v>
      </c>
      <c r="AT56" s="89">
        <v>0.7125663726897746</v>
      </c>
      <c r="AU56" s="89">
        <v>0</v>
      </c>
      <c r="AV56" s="89">
        <v>0</v>
      </c>
      <c r="AW56" s="89">
        <v>0</v>
      </c>
      <c r="AX56" s="89">
        <v>0.7103400601972362</v>
      </c>
      <c r="AY56" s="89">
        <v>0.3297011846577289</v>
      </c>
      <c r="AZ56" s="89">
        <v>0.2095422239998627</v>
      </c>
      <c r="BA56" s="89">
        <v>0.2153672703957183</v>
      </c>
      <c r="BB56" s="89">
        <v>0.2098924186817879</v>
      </c>
      <c r="BC56" s="89">
        <v>0.2142637368390345</v>
      </c>
      <c r="BD56" s="89">
        <v>0.2245767329070176</v>
      </c>
      <c r="BE56" s="89">
        <v>0.2338848430521772</v>
      </c>
      <c r="BF56" s="89">
        <v>0.2306764794934899</v>
      </c>
      <c r="BG56" s="89">
        <v>0.3274992525890801</v>
      </c>
      <c r="BH56" s="89">
        <v>0.2259700056211508</v>
      </c>
    </row>
    <row r="57">
      <c r="A57" s="89">
        <v>55</v>
      </c>
      <c r="B57" s="89">
        <v>0</v>
      </c>
      <c r="C57" s="89">
        <v>0.007278895787384646</v>
      </c>
      <c r="D57" s="89">
        <v>0.1878344615319792</v>
      </c>
      <c r="E57" s="89">
        <v>0.1503182300413282</v>
      </c>
      <c r="F57" s="89">
        <v>0.09445486405961041</v>
      </c>
      <c r="G57" s="89">
        <v>0.03306905203155514</v>
      </c>
      <c r="H57" s="89">
        <v>0.03984559267087855</v>
      </c>
      <c r="I57" s="89">
        <v>0</v>
      </c>
      <c r="J57" s="89">
        <v>0.2007544853664455</v>
      </c>
      <c r="K57" s="89">
        <v>0</v>
      </c>
      <c r="L57" s="89">
        <v>0</v>
      </c>
      <c r="M57" s="89">
        <v>0.01773659115699537</v>
      </c>
      <c r="N57" s="89">
        <v>0.02098968357984275</v>
      </c>
      <c r="O57" s="89">
        <v>0.008366622879400364</v>
      </c>
      <c r="P57" s="89">
        <v>0.012626566809612</v>
      </c>
      <c r="Q57" s="89">
        <v>0.03277512501630337</v>
      </c>
      <c r="R57" s="89">
        <v>0</v>
      </c>
      <c r="S57" s="89">
        <v>0.06081600016851429</v>
      </c>
      <c r="T57" s="89">
        <v>0.2417708804789304</v>
      </c>
      <c r="U57" s="89">
        <v>0.2345543469183028</v>
      </c>
      <c r="V57" s="89">
        <v>0.2279530685379014</v>
      </c>
      <c r="W57" s="89">
        <v>0.1480017583963048</v>
      </c>
      <c r="X57" s="89">
        <v>0.05567102572160813</v>
      </c>
      <c r="Y57" s="89">
        <v>0.953046111178933</v>
      </c>
      <c r="Z57" s="89">
        <v>0.3912549162718847</v>
      </c>
      <c r="AA57" s="89">
        <v>0.8503259065425384</v>
      </c>
      <c r="AB57" s="89">
        <v>0.6460482937427148</v>
      </c>
      <c r="AC57" s="89">
        <v>0.8597822101921262</v>
      </c>
      <c r="AD57" s="89">
        <v>0.4848962159875713</v>
      </c>
      <c r="AE57" s="89">
        <v>0.577566691413325</v>
      </c>
      <c r="AF57" s="89">
        <v>1</v>
      </c>
      <c r="AG57" s="89">
        <v>0.712193470163519</v>
      </c>
      <c r="AH57" s="89">
        <v>0.7815213567002288</v>
      </c>
      <c r="AI57" s="89">
        <v>0.6529924903894266</v>
      </c>
      <c r="AJ57" s="89">
        <v>0.209381630898987</v>
      </c>
      <c r="AK57" s="89">
        <v>0.7817900446348786</v>
      </c>
      <c r="AL57" s="89">
        <v>0.7572832391076741</v>
      </c>
      <c r="AM57" s="89">
        <v>0.6567085815521707</v>
      </c>
      <c r="AN57" s="89">
        <v>0</v>
      </c>
      <c r="AO57" s="89">
        <v>0.9530461112872962</v>
      </c>
      <c r="AP57" s="89">
        <v>0.8503259066077702</v>
      </c>
      <c r="AQ57" s="89">
        <v>0.3887610280015343</v>
      </c>
      <c r="AR57" s="89">
        <v>0.2576238881829733</v>
      </c>
      <c r="AS57" s="89">
        <v>0.7470484443072848</v>
      </c>
      <c r="AT57" s="89">
        <v>0.7211369005568089</v>
      </c>
      <c r="AU57" s="89">
        <v>0</v>
      </c>
      <c r="AV57" s="89">
        <v>0</v>
      </c>
      <c r="AW57" s="89">
        <v>0</v>
      </c>
      <c r="AX57" s="89">
        <v>0.7190969228470764</v>
      </c>
      <c r="AY57" s="89">
        <v>0.339480897632908</v>
      </c>
      <c r="AZ57" s="89">
        <v>0.2167284480971595</v>
      </c>
      <c r="BA57" s="89">
        <v>0.2226231800855275</v>
      </c>
      <c r="BB57" s="89">
        <v>0.2170911521363226</v>
      </c>
      <c r="BC57" s="89">
        <v>0.2214854494012485</v>
      </c>
      <c r="BD57" s="89">
        <v>0.231857467629295</v>
      </c>
      <c r="BE57" s="89">
        <v>0.2412695732064921</v>
      </c>
      <c r="BF57" s="89">
        <v>0.2380045126523711</v>
      </c>
      <c r="BG57" s="89">
        <v>0.3348737973913039</v>
      </c>
      <c r="BH57" s="89">
        <v>0.2331903858022096</v>
      </c>
    </row>
    <row r="58">
      <c r="A58" s="89">
        <v>56</v>
      </c>
      <c r="B58" s="89">
        <v>0</v>
      </c>
      <c r="C58" s="89">
        <v>0.01211694352961387</v>
      </c>
      <c r="D58" s="89">
        <v>0.194453404284596</v>
      </c>
      <c r="E58" s="89">
        <v>0.157113964913128</v>
      </c>
      <c r="F58" s="89">
        <v>0.09844653437402481</v>
      </c>
      <c r="G58" s="89">
        <v>0.03306905203155514</v>
      </c>
      <c r="H58" s="89">
        <v>0.04553945540711082</v>
      </c>
      <c r="I58" s="89">
        <v>0</v>
      </c>
      <c r="J58" s="89">
        <v>0.2109467921382042</v>
      </c>
      <c r="K58" s="89">
        <v>0</v>
      </c>
      <c r="L58" s="89">
        <v>0</v>
      </c>
      <c r="M58" s="89">
        <v>0.01773659115699537</v>
      </c>
      <c r="N58" s="89">
        <v>0.02589526660881277</v>
      </c>
      <c r="O58" s="89">
        <v>0.009867707755563331</v>
      </c>
      <c r="P58" s="89">
        <v>0.01386878898982082</v>
      </c>
      <c r="Q58" s="89">
        <v>0.03752725108075725</v>
      </c>
      <c r="R58" s="89">
        <v>0</v>
      </c>
      <c r="S58" s="89">
        <v>0.06996483236984058</v>
      </c>
      <c r="T58" s="89">
        <v>0.2492300361717112</v>
      </c>
      <c r="U58" s="89">
        <v>0.2445094706814027</v>
      </c>
      <c r="V58" s="89">
        <v>0.2331957931339735</v>
      </c>
      <c r="W58" s="89">
        <v>0.1552560696429883</v>
      </c>
      <c r="X58" s="89">
        <v>0.05778309527451538</v>
      </c>
      <c r="Y58" s="89">
        <v>0.9605726396798314</v>
      </c>
      <c r="Z58" s="89">
        <v>0.401425346683919</v>
      </c>
      <c r="AA58" s="89">
        <v>0.8541588829507438</v>
      </c>
      <c r="AB58" s="89">
        <v>0.6490326434123284</v>
      </c>
      <c r="AC58" s="89">
        <v>0.8671653782849833</v>
      </c>
      <c r="AD58" s="89">
        <v>0.5020698945197288</v>
      </c>
      <c r="AE58" s="89">
        <v>0.5867197154845689</v>
      </c>
      <c r="AF58" s="89">
        <v>1</v>
      </c>
      <c r="AG58" s="89">
        <v>0.7269309331614764</v>
      </c>
      <c r="AH58" s="89">
        <v>0.7908100223989845</v>
      </c>
      <c r="AI58" s="89">
        <v>0.6654944413073461</v>
      </c>
      <c r="AJ58" s="89">
        <v>0.2196294014469286</v>
      </c>
      <c r="AK58" s="89">
        <v>0.8034488604836427</v>
      </c>
      <c r="AL58" s="89">
        <v>0.769324815470623</v>
      </c>
      <c r="AM58" s="89">
        <v>0.6641646794493868</v>
      </c>
      <c r="AN58" s="89">
        <v>0</v>
      </c>
      <c r="AO58" s="89">
        <v>0.9605726397168227</v>
      </c>
      <c r="AP58" s="89">
        <v>0.8541588829823754</v>
      </c>
      <c r="AQ58" s="89">
        <v>0.3887610280015343</v>
      </c>
      <c r="AR58" s="89">
        <v>0.2576238881829733</v>
      </c>
      <c r="AS58" s="89">
        <v>0.7602027110678049</v>
      </c>
      <c r="AT58" s="89">
        <v>0.7306265809803787</v>
      </c>
      <c r="AU58" s="89">
        <v>0</v>
      </c>
      <c r="AV58" s="89">
        <v>0</v>
      </c>
      <c r="AW58" s="89">
        <v>0</v>
      </c>
      <c r="AX58" s="89">
        <v>0.7298985970090834</v>
      </c>
      <c r="AY58" s="89">
        <v>0.349262176414385</v>
      </c>
      <c r="AZ58" s="89">
        <v>0.2237316750935585</v>
      </c>
      <c r="BA58" s="89">
        <v>0.2297531774945802</v>
      </c>
      <c r="BB58" s="89">
        <v>0.2241039569388719</v>
      </c>
      <c r="BC58" s="89">
        <v>0.2286065073418077</v>
      </c>
      <c r="BD58" s="89">
        <v>0.2389837247924844</v>
      </c>
      <c r="BE58" s="89">
        <v>0.2484717381496815</v>
      </c>
      <c r="BF58" s="89">
        <v>0.245177676556598</v>
      </c>
      <c r="BG58" s="89">
        <v>0.342869069735962</v>
      </c>
      <c r="BH58" s="89">
        <v>0.2402954165306958</v>
      </c>
    </row>
    <row r="59">
      <c r="A59" s="89">
        <v>57</v>
      </c>
      <c r="B59" s="89">
        <v>0.02574017095233796</v>
      </c>
      <c r="C59" s="89">
        <v>0.02145395132001474</v>
      </c>
      <c r="D59" s="89">
        <v>0.2007017977736699</v>
      </c>
      <c r="E59" s="89">
        <v>0.16055244606659</v>
      </c>
      <c r="F59" s="89">
        <v>0.1040104051761626</v>
      </c>
      <c r="G59" s="89">
        <v>0.03306905203155514</v>
      </c>
      <c r="H59" s="89">
        <v>0.04755823137151521</v>
      </c>
      <c r="I59" s="89">
        <v>0</v>
      </c>
      <c r="J59" s="89">
        <v>0.2199087082359006</v>
      </c>
      <c r="K59" s="89">
        <v>0</v>
      </c>
      <c r="L59" s="89">
        <v>0</v>
      </c>
      <c r="M59" s="89">
        <v>0.01773659115699537</v>
      </c>
      <c r="N59" s="89">
        <v>0.02589526660881277</v>
      </c>
      <c r="O59" s="89">
        <v>0.02491045969839909</v>
      </c>
      <c r="P59" s="89">
        <v>0.0263174122565716</v>
      </c>
      <c r="Q59" s="89">
        <v>0.04247133246333299</v>
      </c>
      <c r="R59" s="89">
        <v>0</v>
      </c>
      <c r="S59" s="89">
        <v>0.07320857803179311</v>
      </c>
      <c r="T59" s="89">
        <v>0.2576753553944883</v>
      </c>
      <c r="U59" s="89">
        <v>0.2557171801041779</v>
      </c>
      <c r="V59" s="89">
        <v>0.240046050233067</v>
      </c>
      <c r="W59" s="89">
        <v>0.161463038075159</v>
      </c>
      <c r="X59" s="89">
        <v>0.05916820239015527</v>
      </c>
      <c r="Y59" s="89">
        <v>0.9612689228941352</v>
      </c>
      <c r="Z59" s="89">
        <v>0.4053678846203242</v>
      </c>
      <c r="AA59" s="89">
        <v>0.8603631553501547</v>
      </c>
      <c r="AB59" s="89">
        <v>0.7055817326643967</v>
      </c>
      <c r="AC59" s="89">
        <v>0.8755392091858624</v>
      </c>
      <c r="AD59" s="89">
        <v>0.5375682045185111</v>
      </c>
      <c r="AE59" s="89">
        <v>0.595319708995765</v>
      </c>
      <c r="AF59" s="89">
        <v>1</v>
      </c>
      <c r="AG59" s="89">
        <v>0.7374761056920338</v>
      </c>
      <c r="AH59" s="89">
        <v>0.7995722734651205</v>
      </c>
      <c r="AI59" s="89">
        <v>0.6893321463714266</v>
      </c>
      <c r="AJ59" s="89">
        <v>0.2634789284368678</v>
      </c>
      <c r="AK59" s="89">
        <v>0.8130429463839307</v>
      </c>
      <c r="AL59" s="89">
        <v>0.7791013017243755</v>
      </c>
      <c r="AM59" s="89">
        <v>0.6717791680965831</v>
      </c>
      <c r="AN59" s="89">
        <v>0</v>
      </c>
      <c r="AO59" s="89">
        <v>0.9612689229355051</v>
      </c>
      <c r="AP59" s="89">
        <v>0.8603631553665518</v>
      </c>
      <c r="AQ59" s="89">
        <v>0.3887610280015343</v>
      </c>
      <c r="AR59" s="89">
        <v>0.2576238881829733</v>
      </c>
      <c r="AS59" s="89">
        <v>0.7699823481875359</v>
      </c>
      <c r="AT59" s="89">
        <v>0.7402767332862362</v>
      </c>
      <c r="AU59" s="89">
        <v>0</v>
      </c>
      <c r="AV59" s="89">
        <v>0</v>
      </c>
      <c r="AW59" s="89">
        <v>0</v>
      </c>
      <c r="AX59" s="89">
        <v>0.7421535740372468</v>
      </c>
      <c r="AY59" s="89">
        <v>0.3622156221746983</v>
      </c>
      <c r="AZ59" s="89">
        <v>0.2316701370256529</v>
      </c>
      <c r="BA59" s="89">
        <v>0.2378014474278888</v>
      </c>
      <c r="BB59" s="89">
        <v>0.2320300521397785</v>
      </c>
      <c r="BC59" s="89">
        <v>0.2366172456477645</v>
      </c>
      <c r="BD59" s="89">
        <v>0.2470093006371417</v>
      </c>
      <c r="BE59" s="89">
        <v>0.2566963190070775</v>
      </c>
      <c r="BF59" s="89">
        <v>0.2532654056344739</v>
      </c>
      <c r="BG59" s="89">
        <v>0.353751591543737</v>
      </c>
      <c r="BH59" s="89">
        <v>0.2483252741313888</v>
      </c>
    </row>
    <row r="60">
      <c r="A60" s="89">
        <v>58</v>
      </c>
      <c r="B60" s="89">
        <v>0.02574017095233796</v>
      </c>
      <c r="C60" s="89">
        <v>0.02145395132001474</v>
      </c>
      <c r="D60" s="89">
        <v>0.2086748710229244</v>
      </c>
      <c r="E60" s="89">
        <v>0.1700169887375106</v>
      </c>
      <c r="F60" s="89">
        <v>0.109177592295586</v>
      </c>
      <c r="G60" s="89">
        <v>0.03306905203155514</v>
      </c>
      <c r="H60" s="89">
        <v>0.04825492825371763</v>
      </c>
      <c r="I60" s="89">
        <v>0</v>
      </c>
      <c r="J60" s="89">
        <v>0.2300471462336611</v>
      </c>
      <c r="K60" s="89">
        <v>0</v>
      </c>
      <c r="L60" s="89">
        <v>0</v>
      </c>
      <c r="M60" s="89">
        <v>0.01773659115699537</v>
      </c>
      <c r="N60" s="89">
        <v>0.02589526660881277</v>
      </c>
      <c r="O60" s="89">
        <v>0.02491045969839909</v>
      </c>
      <c r="P60" s="89">
        <v>0.0263174122565716</v>
      </c>
      <c r="Q60" s="89">
        <v>0.04301154478446857</v>
      </c>
      <c r="R60" s="89">
        <v>0</v>
      </c>
      <c r="S60" s="89">
        <v>0.07432802245216823</v>
      </c>
      <c r="T60" s="89">
        <v>0.2657536169995162</v>
      </c>
      <c r="U60" s="89">
        <v>0.2623764403264681</v>
      </c>
      <c r="V60" s="89">
        <v>0.2480944316400693</v>
      </c>
      <c r="W60" s="89">
        <v>0.1687805497762967</v>
      </c>
      <c r="X60" s="89">
        <v>0.06154837335333379</v>
      </c>
      <c r="Y60" s="89">
        <v>0.9612689228941352</v>
      </c>
      <c r="Z60" s="89">
        <v>0.4124848359277791</v>
      </c>
      <c r="AA60" s="89">
        <v>0.8683222035405154</v>
      </c>
      <c r="AB60" s="89">
        <v>0.7055817326643967</v>
      </c>
      <c r="AC60" s="89">
        <v>0.8822944374673354</v>
      </c>
      <c r="AD60" s="89">
        <v>0.5604425251104557</v>
      </c>
      <c r="AE60" s="89">
        <v>0.6052292155502239</v>
      </c>
      <c r="AF60" s="89">
        <v>1</v>
      </c>
      <c r="AG60" s="89">
        <v>0.741889043026139</v>
      </c>
      <c r="AH60" s="89">
        <v>0.8090338441926507</v>
      </c>
      <c r="AI60" s="89">
        <v>0.6951416952522194</v>
      </c>
      <c r="AJ60" s="89">
        <v>0.2736384786282267</v>
      </c>
      <c r="AK60" s="89">
        <v>0.8174636320599202</v>
      </c>
      <c r="AL60" s="89">
        <v>0.7828942830069432</v>
      </c>
      <c r="AM60" s="89">
        <v>0.6818633791786559</v>
      </c>
      <c r="AN60" s="89">
        <v>0</v>
      </c>
      <c r="AO60" s="89">
        <v>0.9612689229355051</v>
      </c>
      <c r="AP60" s="89">
        <v>0.8683222035995065</v>
      </c>
      <c r="AQ60" s="89">
        <v>0.3887610280015343</v>
      </c>
      <c r="AR60" s="89">
        <v>0.2576238881829733</v>
      </c>
      <c r="AS60" s="89">
        <v>0.7742816425912561</v>
      </c>
      <c r="AT60" s="89">
        <v>0.7441489482919714</v>
      </c>
      <c r="AU60" s="89">
        <v>0</v>
      </c>
      <c r="AV60" s="89">
        <v>0</v>
      </c>
      <c r="AW60" s="89">
        <v>0</v>
      </c>
      <c r="AX60" s="89">
        <v>0.7531734589152523</v>
      </c>
      <c r="AY60" s="89">
        <v>0.3773438163021104</v>
      </c>
      <c r="AZ60" s="89">
        <v>0.2393690019933632</v>
      </c>
      <c r="BA60" s="89">
        <v>0.2456494236650308</v>
      </c>
      <c r="BB60" s="89">
        <v>0.2397423188398735</v>
      </c>
      <c r="BC60" s="89">
        <v>0.2444207075105292</v>
      </c>
      <c r="BD60" s="89">
        <v>0.254820824911152</v>
      </c>
      <c r="BE60" s="89">
        <v>0.2645306932624463</v>
      </c>
      <c r="BF60" s="89">
        <v>0.2611240340886702</v>
      </c>
      <c r="BG60" s="89">
        <v>0.3621508627400306</v>
      </c>
      <c r="BH60" s="89">
        <v>0.2561194552700772</v>
      </c>
    </row>
    <row r="61">
      <c r="A61" s="89">
        <v>59</v>
      </c>
      <c r="B61" s="89">
        <v>0.02574017095233796</v>
      </c>
      <c r="C61" s="89">
        <v>0.02145395132001474</v>
      </c>
      <c r="D61" s="89">
        <v>0.2163737672581911</v>
      </c>
      <c r="E61" s="89">
        <v>0.1774373659302903</v>
      </c>
      <c r="F61" s="89">
        <v>0.1136437660570894</v>
      </c>
      <c r="G61" s="89">
        <v>0.03306905203155514</v>
      </c>
      <c r="H61" s="89">
        <v>0.05011791162718313</v>
      </c>
      <c r="I61" s="89">
        <v>0</v>
      </c>
      <c r="J61" s="89">
        <v>0.235889937740927</v>
      </c>
      <c r="K61" s="89">
        <v>0</v>
      </c>
      <c r="L61" s="89">
        <v>0</v>
      </c>
      <c r="M61" s="89">
        <v>0.04922192837560298</v>
      </c>
      <c r="N61" s="89">
        <v>0.03175878530592976</v>
      </c>
      <c r="O61" s="89">
        <v>0.03015537248580052</v>
      </c>
      <c r="P61" s="89">
        <v>0.03065783770568099</v>
      </c>
      <c r="Q61" s="89">
        <v>0.0456341407719963</v>
      </c>
      <c r="R61" s="89">
        <v>0</v>
      </c>
      <c r="S61" s="89">
        <v>0.07732144239698677</v>
      </c>
      <c r="T61" s="89">
        <v>0.2732473900778052</v>
      </c>
      <c r="U61" s="89">
        <v>0.270472410106613</v>
      </c>
      <c r="V61" s="89">
        <v>0.2563260096694807</v>
      </c>
      <c r="W61" s="89">
        <v>0.1730319705339652</v>
      </c>
      <c r="X61" s="89">
        <v>0.06301448924234825</v>
      </c>
      <c r="Y61" s="89">
        <v>0.9642473020489576</v>
      </c>
      <c r="Z61" s="89">
        <v>0.4226980200559469</v>
      </c>
      <c r="AA61" s="89">
        <v>0.873359921724891</v>
      </c>
      <c r="AB61" s="89">
        <v>0.7759426774297395</v>
      </c>
      <c r="AC61" s="89">
        <v>0.8832655990389791</v>
      </c>
      <c r="AD61" s="89">
        <v>0.5785342956537972</v>
      </c>
      <c r="AE61" s="89">
        <v>0.6150703230341142</v>
      </c>
      <c r="AF61" s="89">
        <v>1</v>
      </c>
      <c r="AG61" s="89">
        <v>0.741889043026139</v>
      </c>
      <c r="AH61" s="89">
        <v>0.8142697030552803</v>
      </c>
      <c r="AI61" s="89">
        <v>0.7221162753778417</v>
      </c>
      <c r="AJ61" s="89">
        <v>0.2807408668026534</v>
      </c>
      <c r="AK61" s="89">
        <v>0.8214573751294709</v>
      </c>
      <c r="AL61" s="89">
        <v>0.7882081310899287</v>
      </c>
      <c r="AM61" s="89">
        <v>0.6874745181548064</v>
      </c>
      <c r="AN61" s="89">
        <v>0</v>
      </c>
      <c r="AO61" s="89">
        <v>0.9642473020911434</v>
      </c>
      <c r="AP61" s="89">
        <v>0.8733599218031869</v>
      </c>
      <c r="AQ61" s="89">
        <v>0.3887610280015343</v>
      </c>
      <c r="AR61" s="89">
        <v>0.2576238881829733</v>
      </c>
      <c r="AS61" s="89">
        <v>0.7785889033957102</v>
      </c>
      <c r="AT61" s="89">
        <v>0.7493096860448334</v>
      </c>
      <c r="AU61" s="89">
        <v>0</v>
      </c>
      <c r="AV61" s="89">
        <v>0</v>
      </c>
      <c r="AW61" s="89">
        <v>0</v>
      </c>
      <c r="AX61" s="89">
        <v>0.7624835661577765</v>
      </c>
      <c r="AY61" s="89">
        <v>0.3928067798160052</v>
      </c>
      <c r="AZ61" s="89">
        <v>0.2472575611176198</v>
      </c>
      <c r="BA61" s="89">
        <v>0.2537039204734685</v>
      </c>
      <c r="BB61" s="89">
        <v>0.2476354798685505</v>
      </c>
      <c r="BC61" s="89">
        <v>0.252436664173445</v>
      </c>
      <c r="BD61" s="89">
        <v>0.2628279984704994</v>
      </c>
      <c r="BE61" s="89">
        <v>0.2726117364198294</v>
      </c>
      <c r="BF61" s="89">
        <v>0.2691816111652904</v>
      </c>
      <c r="BG61" s="89">
        <v>0.3709795212750187</v>
      </c>
      <c r="BH61" s="89">
        <v>0.2642621423746255</v>
      </c>
    </row>
    <row r="62">
      <c r="A62" s="89">
        <v>60</v>
      </c>
      <c r="B62" s="89">
        <v>0.02574017095233796</v>
      </c>
      <c r="C62" s="89">
        <v>0.02346565707565307</v>
      </c>
      <c r="D62" s="89">
        <v>0.2231185500797795</v>
      </c>
      <c r="E62" s="89">
        <v>0.1837717438752014</v>
      </c>
      <c r="F62" s="89">
        <v>0.120340521519379</v>
      </c>
      <c r="G62" s="89">
        <v>0.03306905203155514</v>
      </c>
      <c r="H62" s="89">
        <v>0.0539640343129893</v>
      </c>
      <c r="I62" s="89">
        <v>0</v>
      </c>
      <c r="J62" s="89">
        <v>0.242445027089155</v>
      </c>
      <c r="K62" s="89">
        <v>0</v>
      </c>
      <c r="L62" s="89">
        <v>0</v>
      </c>
      <c r="M62" s="89">
        <v>0.05217489610477019</v>
      </c>
      <c r="N62" s="89">
        <v>0.03820323091209109</v>
      </c>
      <c r="O62" s="89">
        <v>0.03245097886683151</v>
      </c>
      <c r="P62" s="89">
        <v>0.03255756583486909</v>
      </c>
      <c r="Q62" s="89">
        <v>0.0491320031604222</v>
      </c>
      <c r="R62" s="89">
        <v>0</v>
      </c>
      <c r="S62" s="89">
        <v>0.0835013474470757</v>
      </c>
      <c r="T62" s="89">
        <v>0.2805997449630699</v>
      </c>
      <c r="U62" s="89">
        <v>0.2764349769844398</v>
      </c>
      <c r="V62" s="89">
        <v>0.2654134948947667</v>
      </c>
      <c r="W62" s="89">
        <v>0.1774711465391185</v>
      </c>
      <c r="X62" s="89">
        <v>0.06375027699697478</v>
      </c>
      <c r="Y62" s="89">
        <v>0.9653008408699292</v>
      </c>
      <c r="Z62" s="89">
        <v>0.4315790659770357</v>
      </c>
      <c r="AA62" s="89">
        <v>0.875515353938165</v>
      </c>
      <c r="AB62" s="89">
        <v>0.7759426774297395</v>
      </c>
      <c r="AC62" s="89">
        <v>0.8851923211931636</v>
      </c>
      <c r="AD62" s="89">
        <v>0.5869584738282323</v>
      </c>
      <c r="AE62" s="89">
        <v>0.6253959203912747</v>
      </c>
      <c r="AF62" s="89">
        <v>1</v>
      </c>
      <c r="AG62" s="89">
        <v>0.7461468721668177</v>
      </c>
      <c r="AH62" s="89">
        <v>0.821579920118881</v>
      </c>
      <c r="AI62" s="89">
        <v>0.7370557852000855</v>
      </c>
      <c r="AJ62" s="89">
        <v>0.3013150026004478</v>
      </c>
      <c r="AK62" s="89">
        <v>0.8255022015283959</v>
      </c>
      <c r="AL62" s="89">
        <v>0.796605498787215</v>
      </c>
      <c r="AM62" s="89">
        <v>0.694739960519639</v>
      </c>
      <c r="AN62" s="89">
        <v>0</v>
      </c>
      <c r="AO62" s="89">
        <v>0.9653008409246928</v>
      </c>
      <c r="AP62" s="89">
        <v>0.8755153539964249</v>
      </c>
      <c r="AQ62" s="89">
        <v>0.412734944380514</v>
      </c>
      <c r="AR62" s="89">
        <v>0.2576238881829733</v>
      </c>
      <c r="AS62" s="89">
        <v>0.7845924305153913</v>
      </c>
      <c r="AT62" s="89">
        <v>0.7585923672356297</v>
      </c>
      <c r="AU62" s="89">
        <v>0</v>
      </c>
      <c r="AV62" s="89">
        <v>0</v>
      </c>
      <c r="AW62" s="89">
        <v>0</v>
      </c>
      <c r="AX62" s="89">
        <v>0.7703974010340069</v>
      </c>
      <c r="AY62" s="89">
        <v>0.4058552700185987</v>
      </c>
      <c r="AZ62" s="89">
        <v>0.2552161701622419</v>
      </c>
      <c r="BA62" s="89">
        <v>0.2617440616323953</v>
      </c>
      <c r="BB62" s="89">
        <v>0.2556039467359179</v>
      </c>
      <c r="BC62" s="89">
        <v>0.2604506989394886</v>
      </c>
      <c r="BD62" s="89">
        <v>0.270795558983827</v>
      </c>
      <c r="BE62" s="89">
        <v>0.2807149170705653</v>
      </c>
      <c r="BF62" s="89">
        <v>0.2772079388182319</v>
      </c>
      <c r="BG62" s="89">
        <v>0.3800520626459981</v>
      </c>
      <c r="BH62" s="89">
        <v>0.2723031163380108</v>
      </c>
    </row>
    <row r="63">
      <c r="A63" s="89">
        <v>61</v>
      </c>
      <c r="B63" s="89">
        <v>0.02574017095233796</v>
      </c>
      <c r="C63" s="89">
        <v>0.02346565707565307</v>
      </c>
      <c r="D63" s="89">
        <v>0.2303993111899374</v>
      </c>
      <c r="E63" s="89">
        <v>0.1897132570288388</v>
      </c>
      <c r="F63" s="89">
        <v>0.1278468569780029</v>
      </c>
      <c r="G63" s="89">
        <v>0.03306905203155514</v>
      </c>
      <c r="H63" s="89">
        <v>0.05631692293165552</v>
      </c>
      <c r="I63" s="89">
        <v>0</v>
      </c>
      <c r="J63" s="89">
        <v>0.2464425818129916</v>
      </c>
      <c r="K63" s="89">
        <v>0</v>
      </c>
      <c r="L63" s="89">
        <v>0</v>
      </c>
      <c r="M63" s="89">
        <v>0.05217489610477019</v>
      </c>
      <c r="N63" s="89">
        <v>0.03981987844322454</v>
      </c>
      <c r="O63" s="89">
        <v>0.03294566525675491</v>
      </c>
      <c r="P63" s="89">
        <v>0.03296694335613295</v>
      </c>
      <c r="Q63" s="89">
        <v>0.05106752237846902</v>
      </c>
      <c r="R63" s="89">
        <v>0</v>
      </c>
      <c r="S63" s="89">
        <v>0.08728194142304359</v>
      </c>
      <c r="T63" s="89">
        <v>0.2889176185993464</v>
      </c>
      <c r="U63" s="89">
        <v>0.2922701934342865</v>
      </c>
      <c r="V63" s="89">
        <v>0.2720351965754192</v>
      </c>
      <c r="W63" s="89">
        <v>0.1805188713741571</v>
      </c>
      <c r="X63" s="89">
        <v>0.06513555716645862</v>
      </c>
      <c r="Y63" s="89">
        <v>0.9674290182370573</v>
      </c>
      <c r="Z63" s="89">
        <v>0.4449370832481747</v>
      </c>
      <c r="AA63" s="89">
        <v>0.8807214995772563</v>
      </c>
      <c r="AB63" s="89">
        <v>0.7972807049058875</v>
      </c>
      <c r="AC63" s="89">
        <v>0.8917252353799231</v>
      </c>
      <c r="AD63" s="89">
        <v>0.604303964701741</v>
      </c>
      <c r="AE63" s="89">
        <v>0.6349456223124549</v>
      </c>
      <c r="AF63" s="89">
        <v>1</v>
      </c>
      <c r="AG63" s="89">
        <v>0.7527346011425575</v>
      </c>
      <c r="AH63" s="89">
        <v>0.8290913296748214</v>
      </c>
      <c r="AI63" s="89">
        <v>0.7511774166430547</v>
      </c>
      <c r="AJ63" s="89">
        <v>0.3037520881782727</v>
      </c>
      <c r="AK63" s="89">
        <v>0.8295789792085284</v>
      </c>
      <c r="AL63" s="89">
        <v>0.8036594101291819</v>
      </c>
      <c r="AM63" s="89">
        <v>0.7011049221392137</v>
      </c>
      <c r="AN63" s="89">
        <v>0</v>
      </c>
      <c r="AO63" s="89">
        <v>0.9674290182709422</v>
      </c>
      <c r="AP63" s="89">
        <v>0.8807214997116375</v>
      </c>
      <c r="AQ63" s="89">
        <v>0.5262754123513618</v>
      </c>
      <c r="AR63" s="89">
        <v>0.2576238881829733</v>
      </c>
      <c r="AS63" s="89">
        <v>0.7902214092560564</v>
      </c>
      <c r="AT63" s="89">
        <v>0.76692361158588</v>
      </c>
      <c r="AU63" s="89">
        <v>0</v>
      </c>
      <c r="AV63" s="89">
        <v>0</v>
      </c>
      <c r="AW63" s="89">
        <v>0</v>
      </c>
      <c r="AX63" s="89">
        <v>0.7774091872560718</v>
      </c>
      <c r="AY63" s="89">
        <v>0.4216183985997934</v>
      </c>
      <c r="AZ63" s="89">
        <v>0.2635032462305898</v>
      </c>
      <c r="BA63" s="89">
        <v>0.270110596719017</v>
      </c>
      <c r="BB63" s="89">
        <v>0.263904587338979</v>
      </c>
      <c r="BC63" s="89">
        <v>0.2687798010442672</v>
      </c>
      <c r="BD63" s="89">
        <v>0.2791188278974817</v>
      </c>
      <c r="BE63" s="89">
        <v>0.2891752966758804</v>
      </c>
      <c r="BF63" s="89">
        <v>0.2855904554614451</v>
      </c>
      <c r="BG63" s="89">
        <v>0.3886227451190148</v>
      </c>
      <c r="BH63" s="89">
        <v>0.2806452773411792</v>
      </c>
    </row>
    <row r="64">
      <c r="A64" s="89">
        <v>62</v>
      </c>
      <c r="B64" s="89">
        <v>0.02574017095233796</v>
      </c>
      <c r="C64" s="89">
        <v>0.02346565707565307</v>
      </c>
      <c r="D64" s="89">
        <v>0.2374012586143769</v>
      </c>
      <c r="E64" s="89">
        <v>0.1946455793900542</v>
      </c>
      <c r="F64" s="89">
        <v>0.1368827004571925</v>
      </c>
      <c r="G64" s="89">
        <v>0.04350647157901472</v>
      </c>
      <c r="H64" s="89">
        <v>0.06236790918384179</v>
      </c>
      <c r="I64" s="89">
        <v>0</v>
      </c>
      <c r="J64" s="89">
        <v>0.2505123290670752</v>
      </c>
      <c r="K64" s="89">
        <v>0</v>
      </c>
      <c r="L64" s="89">
        <v>0</v>
      </c>
      <c r="M64" s="89">
        <v>0.05217489610477019</v>
      </c>
      <c r="N64" s="89">
        <v>0.04226834985081445</v>
      </c>
      <c r="O64" s="89">
        <v>0.03369488576284882</v>
      </c>
      <c r="P64" s="89">
        <v>0.03538689771786259</v>
      </c>
      <c r="Q64" s="89">
        <v>0.0559276830265077</v>
      </c>
      <c r="R64" s="89">
        <v>0</v>
      </c>
      <c r="S64" s="89">
        <v>0.09599224942945647</v>
      </c>
      <c r="T64" s="89">
        <v>0.2974031151284006</v>
      </c>
      <c r="U64" s="89">
        <v>0.3078331630086843</v>
      </c>
      <c r="V64" s="89">
        <v>0.2787713886681675</v>
      </c>
      <c r="W64" s="89">
        <v>0.1833138827033728</v>
      </c>
      <c r="X64" s="89">
        <v>0.06569945536332032</v>
      </c>
      <c r="Y64" s="89">
        <v>0.971748508548924</v>
      </c>
      <c r="Z64" s="89">
        <v>0.4521843370316417</v>
      </c>
      <c r="AA64" s="89">
        <v>0.8880001184654109</v>
      </c>
      <c r="AB64" s="89">
        <v>0.7972807049058875</v>
      </c>
      <c r="AC64" s="89">
        <v>0.896838459558336</v>
      </c>
      <c r="AD64" s="89">
        <v>0.6193075464111752</v>
      </c>
      <c r="AE64" s="89">
        <v>0.64571806954819</v>
      </c>
      <c r="AF64" s="89">
        <v>1</v>
      </c>
      <c r="AG64" s="89">
        <v>0.759014298353887</v>
      </c>
      <c r="AH64" s="89">
        <v>0.8370171756792087</v>
      </c>
      <c r="AI64" s="89">
        <v>0.7587915227341386</v>
      </c>
      <c r="AJ64" s="89">
        <v>0.3128657721189088</v>
      </c>
      <c r="AK64" s="89">
        <v>0.836347398949326</v>
      </c>
      <c r="AL64" s="89">
        <v>0.8082277741184998</v>
      </c>
      <c r="AM64" s="89">
        <v>0.712805305503492</v>
      </c>
      <c r="AN64" s="89">
        <v>0</v>
      </c>
      <c r="AO64" s="89">
        <v>0.9717485085588732</v>
      </c>
      <c r="AP64" s="89">
        <v>0.8880001186127359</v>
      </c>
      <c r="AQ64" s="89">
        <v>0.5262754123513618</v>
      </c>
      <c r="AR64" s="89">
        <v>0.2576238881829733</v>
      </c>
      <c r="AS64" s="89">
        <v>0.7995236926064636</v>
      </c>
      <c r="AT64" s="89">
        <v>0.7728886078257104</v>
      </c>
      <c r="AU64" s="89">
        <v>0</v>
      </c>
      <c r="AV64" s="89">
        <v>0</v>
      </c>
      <c r="AW64" s="89">
        <v>0</v>
      </c>
      <c r="AX64" s="89">
        <v>0.7854736005247457</v>
      </c>
      <c r="AY64" s="89">
        <v>0.4365673079061005</v>
      </c>
      <c r="AZ64" s="89">
        <v>0.2718663428519469</v>
      </c>
      <c r="BA64" s="89">
        <v>0.2784777334860983</v>
      </c>
      <c r="BB64" s="89">
        <v>0.2722809377491135</v>
      </c>
      <c r="BC64" s="89">
        <v>0.2771325205321434</v>
      </c>
      <c r="BD64" s="89">
        <v>0.2874667363261353</v>
      </c>
      <c r="BE64" s="89">
        <v>0.2976905670089986</v>
      </c>
      <c r="BF64" s="89">
        <v>0.2940018573609278</v>
      </c>
      <c r="BG64" s="89">
        <v>0.3973017361115047</v>
      </c>
      <c r="BH64" s="89">
        <v>0.288943354063364</v>
      </c>
    </row>
    <row r="65">
      <c r="A65" s="89">
        <v>63</v>
      </c>
      <c r="B65" s="89">
        <v>0.02574017095233796</v>
      </c>
      <c r="C65" s="89">
        <v>0.02346565707565307</v>
      </c>
      <c r="D65" s="89">
        <v>0.2454254212643971</v>
      </c>
      <c r="E65" s="89">
        <v>0.2001398659575155</v>
      </c>
      <c r="F65" s="89">
        <v>0.1444624099601486</v>
      </c>
      <c r="G65" s="89">
        <v>0.04648859144971746</v>
      </c>
      <c r="H65" s="89">
        <v>0.0643309742275031</v>
      </c>
      <c r="I65" s="89">
        <v>0</v>
      </c>
      <c r="J65" s="89">
        <v>0.25859871919348</v>
      </c>
      <c r="K65" s="89">
        <v>0</v>
      </c>
      <c r="L65" s="89">
        <v>0</v>
      </c>
      <c r="M65" s="89">
        <v>0.05217489610477019</v>
      </c>
      <c r="N65" s="89">
        <v>0.04467686323723014</v>
      </c>
      <c r="O65" s="89">
        <v>0.03443187930613081</v>
      </c>
      <c r="P65" s="89">
        <v>0.0365110642072603</v>
      </c>
      <c r="Q65" s="89">
        <v>0.05761536107551662</v>
      </c>
      <c r="R65" s="89">
        <v>0</v>
      </c>
      <c r="S65" s="89">
        <v>0.09885723769321486</v>
      </c>
      <c r="T65" s="89">
        <v>0.3066282563391489</v>
      </c>
      <c r="U65" s="89">
        <v>0.3205532946977198</v>
      </c>
      <c r="V65" s="89">
        <v>0.2870612945629448</v>
      </c>
      <c r="W65" s="89">
        <v>0.1889446764138791</v>
      </c>
      <c r="X65" s="89">
        <v>0.06703232877177502</v>
      </c>
      <c r="Y65" s="89">
        <v>0.9767891913341095</v>
      </c>
      <c r="Z65" s="89">
        <v>0.4596136155269454</v>
      </c>
      <c r="AA65" s="89">
        <v>0.89435966638414</v>
      </c>
      <c r="AB65" s="89">
        <v>0.8466937529061449</v>
      </c>
      <c r="AC65" s="89">
        <v>0.9040071140510308</v>
      </c>
      <c r="AD65" s="89">
        <v>0.6271417234204432</v>
      </c>
      <c r="AE65" s="89">
        <v>0.6549843558924947</v>
      </c>
      <c r="AF65" s="89">
        <v>1</v>
      </c>
      <c r="AG65" s="89">
        <v>0.7722334487542191</v>
      </c>
      <c r="AH65" s="89">
        <v>0.8436173606691776</v>
      </c>
      <c r="AI65" s="89">
        <v>0.7689168704664184</v>
      </c>
      <c r="AJ65" s="89">
        <v>0.3293194071752105</v>
      </c>
      <c r="AK65" s="89">
        <v>0.8443737031659189</v>
      </c>
      <c r="AL65" s="89">
        <v>0.8176955481865681</v>
      </c>
      <c r="AM65" s="89">
        <v>0.7227780564281713</v>
      </c>
      <c r="AN65" s="89">
        <v>0</v>
      </c>
      <c r="AO65" s="89">
        <v>0.9767891912979688</v>
      </c>
      <c r="AP65" s="89">
        <v>0.8943596665524607</v>
      </c>
      <c r="AQ65" s="89">
        <v>0.5262754123513618</v>
      </c>
      <c r="AR65" s="89">
        <v>0.2576238881829733</v>
      </c>
      <c r="AS65" s="89">
        <v>0.8073107226981411</v>
      </c>
      <c r="AT65" s="89">
        <v>0.7818674369317017</v>
      </c>
      <c r="AU65" s="89">
        <v>0</v>
      </c>
      <c r="AV65" s="89">
        <v>0</v>
      </c>
      <c r="AW65" s="89">
        <v>0</v>
      </c>
      <c r="AX65" s="89">
        <v>0.7967031659157787</v>
      </c>
      <c r="AY65" s="89">
        <v>0.4419463222811418</v>
      </c>
      <c r="AZ65" s="89">
        <v>0.2805794996851636</v>
      </c>
      <c r="BA65" s="89">
        <v>0.2872885106578458</v>
      </c>
      <c r="BB65" s="89">
        <v>0.281007979019363</v>
      </c>
      <c r="BC65" s="89">
        <v>0.2859006729361858</v>
      </c>
      <c r="BD65" s="89">
        <v>0.2962474577580433</v>
      </c>
      <c r="BE65" s="89">
        <v>0.3065522617082016</v>
      </c>
      <c r="BF65" s="89">
        <v>0.3027903969228791</v>
      </c>
      <c r="BG65" s="89">
        <v>0.4062175387645644</v>
      </c>
      <c r="BH65" s="89">
        <v>0.2976027031967975</v>
      </c>
    </row>
    <row r="66">
      <c r="A66" s="89">
        <v>64</v>
      </c>
      <c r="B66" s="89">
        <v>0.03152413463322608</v>
      </c>
      <c r="C66" s="89">
        <v>0.02696448557791919</v>
      </c>
      <c r="D66" s="89">
        <v>0.2531102571085392</v>
      </c>
      <c r="E66" s="89">
        <v>0.2045842363601708</v>
      </c>
      <c r="F66" s="89">
        <v>0.1500129423823214</v>
      </c>
      <c r="G66" s="89">
        <v>0.05071080077160352</v>
      </c>
      <c r="H66" s="89">
        <v>0.06628898439001392</v>
      </c>
      <c r="I66" s="89">
        <v>0</v>
      </c>
      <c r="J66" s="89">
        <v>0.2642260651213508</v>
      </c>
      <c r="K66" s="89">
        <v>0</v>
      </c>
      <c r="L66" s="89">
        <v>0</v>
      </c>
      <c r="M66" s="89">
        <v>0.05217489610477019</v>
      </c>
      <c r="N66" s="89">
        <v>0.04467686323723014</v>
      </c>
      <c r="O66" s="89">
        <v>0.03781207173216707</v>
      </c>
      <c r="P66" s="89">
        <v>0.0400364627886312</v>
      </c>
      <c r="Q66" s="89">
        <v>0.05989280652322822</v>
      </c>
      <c r="R66" s="89">
        <v>0</v>
      </c>
      <c r="S66" s="89">
        <v>0.1015938250892076</v>
      </c>
      <c r="T66" s="89">
        <v>0.316299849790217</v>
      </c>
      <c r="U66" s="89">
        <v>0.3365374465833598</v>
      </c>
      <c r="V66" s="89">
        <v>0.2948419020599108</v>
      </c>
      <c r="W66" s="89">
        <v>0.1951181821874195</v>
      </c>
      <c r="X66" s="89">
        <v>0.07416175367009732</v>
      </c>
      <c r="Y66" s="89">
        <v>0.9807391627973026</v>
      </c>
      <c r="Z66" s="89">
        <v>0.4774949961329675</v>
      </c>
      <c r="AA66" s="89">
        <v>0.8971290001120278</v>
      </c>
      <c r="AB66" s="89">
        <v>0.8542158765102968</v>
      </c>
      <c r="AC66" s="89">
        <v>0.9111133645873148</v>
      </c>
      <c r="AD66" s="89">
        <v>0.6397905790411421</v>
      </c>
      <c r="AE66" s="89">
        <v>0.6659289557303538</v>
      </c>
      <c r="AF66" s="89">
        <v>1</v>
      </c>
      <c r="AG66" s="89">
        <v>0.7845645501316235</v>
      </c>
      <c r="AH66" s="89">
        <v>0.8527789838540514</v>
      </c>
      <c r="AI66" s="89">
        <v>0.7796531150716699</v>
      </c>
      <c r="AJ66" s="89">
        <v>0.3293194071752105</v>
      </c>
      <c r="AK66" s="89">
        <v>0.8517209096381289</v>
      </c>
      <c r="AL66" s="89">
        <v>0.8284291502832173</v>
      </c>
      <c r="AM66" s="89">
        <v>0.7254736323398714</v>
      </c>
      <c r="AN66" s="89">
        <v>0</v>
      </c>
      <c r="AO66" s="89">
        <v>0.9807391627949432</v>
      </c>
      <c r="AP66" s="89">
        <v>0.8971290002798069</v>
      </c>
      <c r="AQ66" s="89">
        <v>0.5262754123513618</v>
      </c>
      <c r="AR66" s="89">
        <v>0.2576238881829733</v>
      </c>
      <c r="AS66" s="89">
        <v>0.8174714114336596</v>
      </c>
      <c r="AT66" s="89">
        <v>0.7930112121419293</v>
      </c>
      <c r="AU66" s="89">
        <v>0</v>
      </c>
      <c r="AV66" s="89">
        <v>0</v>
      </c>
      <c r="AW66" s="89">
        <v>0</v>
      </c>
      <c r="AX66" s="89">
        <v>0.8069122346913932</v>
      </c>
      <c r="AY66" s="89">
        <v>0.4534073980589639</v>
      </c>
      <c r="AZ66" s="89">
        <v>0.2894983075581313</v>
      </c>
      <c r="BA66" s="89">
        <v>0.2963824157810118</v>
      </c>
      <c r="BB66" s="89">
        <v>0.2899364281891079</v>
      </c>
      <c r="BC66" s="89">
        <v>0.2949501594477957</v>
      </c>
      <c r="BD66" s="89">
        <v>0.3052805713222268</v>
      </c>
      <c r="BE66" s="89">
        <v>0.3157333735947249</v>
      </c>
      <c r="BF66" s="89">
        <v>0.3118552941834774</v>
      </c>
      <c r="BG66" s="89">
        <v>0.4151498251073559</v>
      </c>
      <c r="BH66" s="89">
        <v>0.3066962997171046</v>
      </c>
    </row>
    <row r="67">
      <c r="A67" s="89">
        <v>65</v>
      </c>
      <c r="B67" s="89">
        <v>0.03152413463322608</v>
      </c>
      <c r="C67" s="89">
        <v>0.02696448557791919</v>
      </c>
      <c r="D67" s="89">
        <v>0.2618127194734197</v>
      </c>
      <c r="E67" s="89">
        <v>0.2128822118794211</v>
      </c>
      <c r="F67" s="89">
        <v>0.1583661471761292</v>
      </c>
      <c r="G67" s="89">
        <v>0.05071080077160352</v>
      </c>
      <c r="H67" s="89">
        <v>0.06785913278227165</v>
      </c>
      <c r="I67" s="89">
        <v>0</v>
      </c>
      <c r="J67" s="89">
        <v>0.2671285424302826</v>
      </c>
      <c r="K67" s="89">
        <v>0</v>
      </c>
      <c r="L67" s="89">
        <v>0</v>
      </c>
      <c r="M67" s="89">
        <v>0.05217489610477019</v>
      </c>
      <c r="N67" s="89">
        <v>0.04467686323723014</v>
      </c>
      <c r="O67" s="89">
        <v>0.03781207173216707</v>
      </c>
      <c r="P67" s="89">
        <v>0.0400364627886312</v>
      </c>
      <c r="Q67" s="89">
        <v>0.06111028506974828</v>
      </c>
      <c r="R67" s="89">
        <v>0</v>
      </c>
      <c r="S67" s="89">
        <v>0.1041167212033935</v>
      </c>
      <c r="T67" s="89">
        <v>0.3243731131978123</v>
      </c>
      <c r="U67" s="89">
        <v>0.3516089812720912</v>
      </c>
      <c r="V67" s="89">
        <v>0.3078507336131708</v>
      </c>
      <c r="W67" s="89">
        <v>0.1974443552018613</v>
      </c>
      <c r="X67" s="89">
        <v>0.07547924709826206</v>
      </c>
      <c r="Y67" s="89">
        <v>0.9850346567117377</v>
      </c>
      <c r="Z67" s="89">
        <v>0.4855825857399252</v>
      </c>
      <c r="AA67" s="89">
        <v>0.8985683336151939</v>
      </c>
      <c r="AB67" s="89">
        <v>0.8642202648186839</v>
      </c>
      <c r="AC67" s="89">
        <v>0.9191400734806586</v>
      </c>
      <c r="AD67" s="89">
        <v>0.6624011866643711</v>
      </c>
      <c r="AE67" s="89">
        <v>0.6744958035473205</v>
      </c>
      <c r="AF67" s="89">
        <v>1</v>
      </c>
      <c r="AG67" s="89">
        <v>0.7929185463522267</v>
      </c>
      <c r="AH67" s="89">
        <v>0.8606470832612199</v>
      </c>
      <c r="AI67" s="89">
        <v>0.7848269828861796</v>
      </c>
      <c r="AJ67" s="89">
        <v>0.3591692567664543</v>
      </c>
      <c r="AK67" s="89">
        <v>0.8576047184412612</v>
      </c>
      <c r="AL67" s="89">
        <v>0.8353441951752644</v>
      </c>
      <c r="AM67" s="89">
        <v>0.7344696403063394</v>
      </c>
      <c r="AN67" s="89">
        <v>0</v>
      </c>
      <c r="AO67" s="89">
        <v>0.9850346567195568</v>
      </c>
      <c r="AP67" s="89">
        <v>0.8985683337818062</v>
      </c>
      <c r="AQ67" s="89">
        <v>0.5262754123513618</v>
      </c>
      <c r="AR67" s="89">
        <v>0.2576238881829733</v>
      </c>
      <c r="AS67" s="89">
        <v>0.8256652533866021</v>
      </c>
      <c r="AT67" s="89">
        <v>0.799647531581626</v>
      </c>
      <c r="AU67" s="89">
        <v>0</v>
      </c>
      <c r="AV67" s="89">
        <v>0</v>
      </c>
      <c r="AW67" s="89">
        <v>0</v>
      </c>
      <c r="AX67" s="89">
        <v>0.8152736208834968</v>
      </c>
      <c r="AY67" s="89">
        <v>0.4778031299215249</v>
      </c>
      <c r="AZ67" s="89">
        <v>0.2988068937610712</v>
      </c>
      <c r="BA67" s="89">
        <v>0.3057908101348404</v>
      </c>
      <c r="BB67" s="89">
        <v>0.2992612182327042</v>
      </c>
      <c r="BC67" s="89">
        <v>0.3043097632848683</v>
      </c>
      <c r="BD67" s="89">
        <v>0.3146040355600522</v>
      </c>
      <c r="BE67" s="89">
        <v>0.3250975412864672</v>
      </c>
      <c r="BF67" s="89">
        <v>0.3211797096427549</v>
      </c>
      <c r="BG67" s="89">
        <v>0.4256804716411658</v>
      </c>
      <c r="BH67" s="89">
        <v>0.3159653806938181</v>
      </c>
    </row>
    <row r="68">
      <c r="A68" s="89">
        <v>66</v>
      </c>
      <c r="B68" s="89">
        <v>0.03152413463322608</v>
      </c>
      <c r="C68" s="89">
        <v>0.02696448557791919</v>
      </c>
      <c r="D68" s="89">
        <v>0.2704092874671354</v>
      </c>
      <c r="E68" s="89">
        <v>0.2199236310864311</v>
      </c>
      <c r="F68" s="89">
        <v>0.1648341204020231</v>
      </c>
      <c r="G68" s="89">
        <v>0.07071954564664863</v>
      </c>
      <c r="H68" s="89">
        <v>0.07582188298238447</v>
      </c>
      <c r="I68" s="89">
        <v>0</v>
      </c>
      <c r="J68" s="89">
        <v>0.2736257029302472</v>
      </c>
      <c r="K68" s="89">
        <v>0</v>
      </c>
      <c r="L68" s="89">
        <v>0</v>
      </c>
      <c r="M68" s="89">
        <v>0.05217489610477019</v>
      </c>
      <c r="N68" s="89">
        <v>0.04886336764703032</v>
      </c>
      <c r="O68" s="89">
        <v>0.03909312200008193</v>
      </c>
      <c r="P68" s="89">
        <v>0.04454711159024097</v>
      </c>
      <c r="Q68" s="89">
        <v>0.06757226368930663</v>
      </c>
      <c r="R68" s="89">
        <v>0</v>
      </c>
      <c r="S68" s="89">
        <v>0.1149704873214223</v>
      </c>
      <c r="T68" s="89">
        <v>0.3348549436768277</v>
      </c>
      <c r="U68" s="89">
        <v>0.3630655405870456</v>
      </c>
      <c r="V68" s="89">
        <v>0.3165417171267281</v>
      </c>
      <c r="W68" s="89">
        <v>0.204466542751478</v>
      </c>
      <c r="X68" s="89">
        <v>0.08342036595232942</v>
      </c>
      <c r="Y68" s="89">
        <v>0.985995289451951</v>
      </c>
      <c r="Z68" s="89">
        <v>0.5014201973495225</v>
      </c>
      <c r="AA68" s="89">
        <v>0.9041417352859019</v>
      </c>
      <c r="AB68" s="89">
        <v>0.8642202648186839</v>
      </c>
      <c r="AC68" s="89">
        <v>0.9250255466196557</v>
      </c>
      <c r="AD68" s="89">
        <v>0.6759397317842024</v>
      </c>
      <c r="AE68" s="89">
        <v>0.6848366642461554</v>
      </c>
      <c r="AF68" s="89">
        <v>1</v>
      </c>
      <c r="AG68" s="89">
        <v>0.8013304350675594</v>
      </c>
      <c r="AH68" s="89">
        <v>0.8669048058224639</v>
      </c>
      <c r="AI68" s="89">
        <v>0.7963462740314572</v>
      </c>
      <c r="AJ68" s="89">
        <v>0.3591692567664543</v>
      </c>
      <c r="AK68" s="89">
        <v>0.8626226954852206</v>
      </c>
      <c r="AL68" s="89">
        <v>0.8433912447855287</v>
      </c>
      <c r="AM68" s="89">
        <v>0.7401101109028566</v>
      </c>
      <c r="AN68" s="89">
        <v>0</v>
      </c>
      <c r="AO68" s="89">
        <v>0.9859952894671818</v>
      </c>
      <c r="AP68" s="89">
        <v>0.9041417354449257</v>
      </c>
      <c r="AQ68" s="89">
        <v>0.5262754123513618</v>
      </c>
      <c r="AR68" s="89">
        <v>0.2576238881829733</v>
      </c>
      <c r="AS68" s="89">
        <v>0.832119934668351</v>
      </c>
      <c r="AT68" s="89">
        <v>0.8088295617693306</v>
      </c>
      <c r="AU68" s="89">
        <v>0</v>
      </c>
      <c r="AV68" s="89">
        <v>0</v>
      </c>
      <c r="AW68" s="89">
        <v>0</v>
      </c>
      <c r="AX68" s="89">
        <v>0.8227451038056648</v>
      </c>
      <c r="AY68" s="89">
        <v>0.4921398089653684</v>
      </c>
      <c r="AZ68" s="89">
        <v>0.3079695220716119</v>
      </c>
      <c r="BA68" s="89">
        <v>0.3150724140179919</v>
      </c>
      <c r="BB68" s="89">
        <v>0.3084375663318293</v>
      </c>
      <c r="BC68" s="89">
        <v>0.3135831577353179</v>
      </c>
      <c r="BD68" s="89">
        <v>0.3238215757983438</v>
      </c>
      <c r="BE68" s="89">
        <v>0.3344382736399665</v>
      </c>
      <c r="BF68" s="89">
        <v>0.3304632825724645</v>
      </c>
      <c r="BG68" s="89">
        <v>0.4344778756270969</v>
      </c>
      <c r="BH68" s="89">
        <v>0.3252247365797629</v>
      </c>
    </row>
    <row r="69">
      <c r="A69" s="89">
        <v>67</v>
      </c>
      <c r="B69" s="89">
        <v>0.03152413463322608</v>
      </c>
      <c r="C69" s="89">
        <v>0.02696448557791919</v>
      </c>
      <c r="D69" s="89">
        <v>0.279343211048925</v>
      </c>
      <c r="E69" s="89">
        <v>0.2257322918178916</v>
      </c>
      <c r="F69" s="89">
        <v>0.1737473387452245</v>
      </c>
      <c r="G69" s="89">
        <v>0.08023674008549203</v>
      </c>
      <c r="H69" s="89">
        <v>0.07908343915793904</v>
      </c>
      <c r="I69" s="89">
        <v>0</v>
      </c>
      <c r="J69" s="89">
        <v>0.2782303037043106</v>
      </c>
      <c r="K69" s="89">
        <v>0</v>
      </c>
      <c r="L69" s="89">
        <v>0</v>
      </c>
      <c r="M69" s="89">
        <v>0.05217489610477019</v>
      </c>
      <c r="N69" s="89">
        <v>0.05330439306351353</v>
      </c>
      <c r="O69" s="89">
        <v>0.04045205447517611</v>
      </c>
      <c r="P69" s="89">
        <v>0.04731293965116942</v>
      </c>
      <c r="Q69" s="89">
        <v>0.07040647299099448</v>
      </c>
      <c r="R69" s="89">
        <v>0</v>
      </c>
      <c r="S69" s="89">
        <v>0.1192880260959167</v>
      </c>
      <c r="T69" s="89">
        <v>0.3436150287659457</v>
      </c>
      <c r="U69" s="89">
        <v>0.3744296708824958</v>
      </c>
      <c r="V69" s="89">
        <v>0.3280457759204157</v>
      </c>
      <c r="W69" s="89">
        <v>0.207500231183445</v>
      </c>
      <c r="X69" s="89">
        <v>0.08370455694886524</v>
      </c>
      <c r="Y69" s="89">
        <v>0.9894183174149501</v>
      </c>
      <c r="Z69" s="89">
        <v>0.5124227845058992</v>
      </c>
      <c r="AA69" s="89">
        <v>0.9086121358133828</v>
      </c>
      <c r="AB69" s="89">
        <v>0.8642202648186839</v>
      </c>
      <c r="AC69" s="89">
        <v>0.9320771936940803</v>
      </c>
      <c r="AD69" s="89">
        <v>0.6840681978038571</v>
      </c>
      <c r="AE69" s="89">
        <v>0.6947731486587294</v>
      </c>
      <c r="AF69" s="89">
        <v>1</v>
      </c>
      <c r="AG69" s="89">
        <v>0.8196441250040961</v>
      </c>
      <c r="AH69" s="89">
        <v>0.874651721066193</v>
      </c>
      <c r="AI69" s="89">
        <v>0.8023125661888676</v>
      </c>
      <c r="AJ69" s="89">
        <v>0.3743031643116546</v>
      </c>
      <c r="AK69" s="89">
        <v>0.8681540360732394</v>
      </c>
      <c r="AL69" s="89">
        <v>0.8533645935940961</v>
      </c>
      <c r="AM69" s="89">
        <v>0.7476102062306228</v>
      </c>
      <c r="AN69" s="89">
        <v>0</v>
      </c>
      <c r="AO69" s="89">
        <v>0.9894183173480894</v>
      </c>
      <c r="AP69" s="89">
        <v>0.9086121359687825</v>
      </c>
      <c r="AQ69" s="89">
        <v>0.5262754123513618</v>
      </c>
      <c r="AR69" s="89">
        <v>0.2576238881829733</v>
      </c>
      <c r="AS69" s="89">
        <v>0.8398978248263328</v>
      </c>
      <c r="AT69" s="89">
        <v>0.8211849471677187</v>
      </c>
      <c r="AU69" s="89">
        <v>0</v>
      </c>
      <c r="AV69" s="89">
        <v>0</v>
      </c>
      <c r="AW69" s="89">
        <v>0</v>
      </c>
      <c r="AX69" s="89">
        <v>0.8298590493633098</v>
      </c>
      <c r="AY69" s="89">
        <v>0.5076650915699181</v>
      </c>
      <c r="AZ69" s="89">
        <v>0.3176430697586294</v>
      </c>
      <c r="BA69" s="89">
        <v>0.324828625100948</v>
      </c>
      <c r="BB69" s="89">
        <v>0.318125587613126</v>
      </c>
      <c r="BC69" s="89">
        <v>0.3232989417162618</v>
      </c>
      <c r="BD69" s="89">
        <v>0.3335106550051045</v>
      </c>
      <c r="BE69" s="89">
        <v>0.3442205992920116</v>
      </c>
      <c r="BF69" s="89">
        <v>0.3401651362933558</v>
      </c>
      <c r="BG69" s="89">
        <v>0.4442792367759572</v>
      </c>
      <c r="BH69" s="89">
        <v>0.3348870424131364</v>
      </c>
    </row>
    <row r="70">
      <c r="A70" s="89">
        <v>68</v>
      </c>
      <c r="B70" s="89">
        <v>0.03152413463322608</v>
      </c>
      <c r="C70" s="89">
        <v>0.02696448557791919</v>
      </c>
      <c r="D70" s="89">
        <v>0.290220647497273</v>
      </c>
      <c r="E70" s="89">
        <v>0.231994448210572</v>
      </c>
      <c r="F70" s="89">
        <v>0.1844364400279923</v>
      </c>
      <c r="G70" s="89">
        <v>0.09452729471341408</v>
      </c>
      <c r="H70" s="89">
        <v>0.08452570420033477</v>
      </c>
      <c r="I70" s="89">
        <v>0</v>
      </c>
      <c r="J70" s="89">
        <v>0.2872722266115302</v>
      </c>
      <c r="K70" s="89">
        <v>0</v>
      </c>
      <c r="L70" s="89">
        <v>0</v>
      </c>
      <c r="M70" s="89">
        <v>0.05217489610477019</v>
      </c>
      <c r="N70" s="89">
        <v>0.05330439306351353</v>
      </c>
      <c r="O70" s="89">
        <v>0.04045205447517611</v>
      </c>
      <c r="P70" s="89">
        <v>0.04977735159509615</v>
      </c>
      <c r="Q70" s="89">
        <v>0.07462635498830399</v>
      </c>
      <c r="R70" s="89">
        <v>0</v>
      </c>
      <c r="S70" s="89">
        <v>0.1266465247263581</v>
      </c>
      <c r="T70" s="89">
        <v>0.3543856983399368</v>
      </c>
      <c r="U70" s="89">
        <v>0.3863602406456919</v>
      </c>
      <c r="V70" s="89">
        <v>0.3365453130698011</v>
      </c>
      <c r="W70" s="89">
        <v>0.2162883232005852</v>
      </c>
      <c r="X70" s="89">
        <v>0.09204838014118469</v>
      </c>
      <c r="Y70" s="89">
        <v>0.9904470837409712</v>
      </c>
      <c r="Z70" s="89">
        <v>0.5180170479385171</v>
      </c>
      <c r="AA70" s="89">
        <v>0.9146193799114604</v>
      </c>
      <c r="AB70" s="89">
        <v>0.8642202648186839</v>
      </c>
      <c r="AC70" s="89">
        <v>0.9358409323151088</v>
      </c>
      <c r="AD70" s="89">
        <v>0.6996374750972372</v>
      </c>
      <c r="AE70" s="89">
        <v>0.7038953179319182</v>
      </c>
      <c r="AF70" s="89">
        <v>1</v>
      </c>
      <c r="AG70" s="89">
        <v>0.8235873685130367</v>
      </c>
      <c r="AH70" s="89">
        <v>0.8802564886252594</v>
      </c>
      <c r="AI70" s="89">
        <v>0.8238078300634945</v>
      </c>
      <c r="AJ70" s="89">
        <v>0.3743031643116546</v>
      </c>
      <c r="AK70" s="89">
        <v>0.8706843643835154</v>
      </c>
      <c r="AL70" s="89">
        <v>0.8569252302328292</v>
      </c>
      <c r="AM70" s="89">
        <v>0.7542244866233145</v>
      </c>
      <c r="AN70" s="89">
        <v>0</v>
      </c>
      <c r="AO70" s="89">
        <v>0.9904470836682777</v>
      </c>
      <c r="AP70" s="89">
        <v>0.9146193800746446</v>
      </c>
      <c r="AQ70" s="89">
        <v>0.5262754123513618</v>
      </c>
      <c r="AR70" s="89">
        <v>0.2576238881829733</v>
      </c>
      <c r="AS70" s="89">
        <v>0.8431943673597863</v>
      </c>
      <c r="AT70" s="89">
        <v>0.8258509757450073</v>
      </c>
      <c r="AU70" s="89">
        <v>0</v>
      </c>
      <c r="AV70" s="89">
        <v>0</v>
      </c>
      <c r="AW70" s="89">
        <v>0</v>
      </c>
      <c r="AX70" s="89">
        <v>0.8390202436339705</v>
      </c>
      <c r="AY70" s="89">
        <v>0.5229667770351333</v>
      </c>
      <c r="AZ70" s="89">
        <v>0.3276300271086197</v>
      </c>
      <c r="BA70" s="89">
        <v>0.3348368525244853</v>
      </c>
      <c r="BB70" s="89">
        <v>0.3281299296724602</v>
      </c>
      <c r="BC70" s="89">
        <v>0.3332787475177733</v>
      </c>
      <c r="BD70" s="89">
        <v>0.3434334232479278</v>
      </c>
      <c r="BE70" s="89">
        <v>0.3541214336630225</v>
      </c>
      <c r="BF70" s="89">
        <v>0.3500656446876351</v>
      </c>
      <c r="BG70" s="89">
        <v>0.4539112169855098</v>
      </c>
      <c r="BH70" s="89">
        <v>0.3447636038162732</v>
      </c>
    </row>
    <row r="71">
      <c r="A71" s="89">
        <v>69</v>
      </c>
      <c r="B71" s="89">
        <v>0.03152413463322608</v>
      </c>
      <c r="C71" s="89">
        <v>0.02696448557791919</v>
      </c>
      <c r="D71" s="89">
        <v>0.2984763623841784</v>
      </c>
      <c r="E71" s="89">
        <v>0.2399872675673914</v>
      </c>
      <c r="F71" s="89">
        <v>0.1945227306340374</v>
      </c>
      <c r="G71" s="89">
        <v>0.100107697243739</v>
      </c>
      <c r="H71" s="89">
        <v>0.0907153940623644</v>
      </c>
      <c r="I71" s="89">
        <v>0</v>
      </c>
      <c r="J71" s="89">
        <v>0.2966988314826013</v>
      </c>
      <c r="K71" s="89">
        <v>0</v>
      </c>
      <c r="L71" s="89">
        <v>0</v>
      </c>
      <c r="M71" s="89">
        <v>0.05217489610477019</v>
      </c>
      <c r="N71" s="89">
        <v>0.05937332216919751</v>
      </c>
      <c r="O71" s="89">
        <v>0.04230911767056966</v>
      </c>
      <c r="P71" s="89">
        <v>0.05227650616953027</v>
      </c>
      <c r="Q71" s="89">
        <v>0.07984289684362555</v>
      </c>
      <c r="R71" s="89">
        <v>0</v>
      </c>
      <c r="S71" s="89">
        <v>0.1360507918207329</v>
      </c>
      <c r="T71" s="89">
        <v>0.3648152304874668</v>
      </c>
      <c r="U71" s="89">
        <v>0.3994755516605352</v>
      </c>
      <c r="V71" s="89">
        <v>0.3500327796536098</v>
      </c>
      <c r="W71" s="89">
        <v>0.2229807514788533</v>
      </c>
      <c r="X71" s="89">
        <v>0.09395530168697487</v>
      </c>
      <c r="Y71" s="89">
        <v>0.9913813606933949</v>
      </c>
      <c r="Z71" s="89">
        <v>0.525868265495771</v>
      </c>
      <c r="AA71" s="89">
        <v>0.9194375030093636</v>
      </c>
      <c r="AB71" s="89">
        <v>0.8642202648186839</v>
      </c>
      <c r="AC71" s="89">
        <v>0.9388987261792398</v>
      </c>
      <c r="AD71" s="89">
        <v>0.7103539507596698</v>
      </c>
      <c r="AE71" s="89">
        <v>0.7151146647764328</v>
      </c>
      <c r="AF71" s="89">
        <v>1</v>
      </c>
      <c r="AG71" s="89">
        <v>0.835583130345498</v>
      </c>
      <c r="AH71" s="89">
        <v>0.8839939488261372</v>
      </c>
      <c r="AI71" s="89">
        <v>0.8312256721372749</v>
      </c>
      <c r="AJ71" s="89">
        <v>0.3796763438684516</v>
      </c>
      <c r="AK71" s="89">
        <v>0.8772435469823165</v>
      </c>
      <c r="AL71" s="89">
        <v>0.8639031342572004</v>
      </c>
      <c r="AM71" s="89">
        <v>0.767711165667925</v>
      </c>
      <c r="AN71" s="89">
        <v>0</v>
      </c>
      <c r="AO71" s="89">
        <v>0.9913813606225331</v>
      </c>
      <c r="AP71" s="89">
        <v>0.9194375031637467</v>
      </c>
      <c r="AQ71" s="89">
        <v>0.5262754123513618</v>
      </c>
      <c r="AR71" s="89">
        <v>0.2576238881829733</v>
      </c>
      <c r="AS71" s="89">
        <v>0.8501451573711594</v>
      </c>
      <c r="AT71" s="89">
        <v>0.8336580752489688</v>
      </c>
      <c r="AU71" s="89">
        <v>0</v>
      </c>
      <c r="AV71" s="89">
        <v>0</v>
      </c>
      <c r="AW71" s="89">
        <v>0</v>
      </c>
      <c r="AX71" s="89">
        <v>0.8463445602448835</v>
      </c>
      <c r="AY71" s="89">
        <v>0.5361776413508148</v>
      </c>
      <c r="AZ71" s="89">
        <v>0.3375872899919375</v>
      </c>
      <c r="BA71" s="89">
        <v>0.3448277590183318</v>
      </c>
      <c r="BB71" s="89">
        <v>0.3381012929080943</v>
      </c>
      <c r="BC71" s="89">
        <v>0.34324599268169</v>
      </c>
      <c r="BD71" s="89">
        <v>0.3533443411791542</v>
      </c>
      <c r="BE71" s="89">
        <v>0.3641710416765046</v>
      </c>
      <c r="BF71" s="89">
        <v>0.3600169198769683</v>
      </c>
      <c r="BG71" s="89">
        <v>0.4629585789074398</v>
      </c>
      <c r="BH71" s="89">
        <v>0.3546069656450865</v>
      </c>
    </row>
    <row r="72">
      <c r="A72" s="89">
        <v>70</v>
      </c>
      <c r="B72" s="89">
        <v>0.03880275146050302</v>
      </c>
      <c r="C72" s="89">
        <v>0.03018604179045879</v>
      </c>
      <c r="D72" s="89">
        <v>0.3085008139439866</v>
      </c>
      <c r="E72" s="89">
        <v>0.2453046573972313</v>
      </c>
      <c r="F72" s="89">
        <v>0.2033685465928869</v>
      </c>
      <c r="G72" s="89">
        <v>0.1135518416113296</v>
      </c>
      <c r="H72" s="89">
        <v>0.09426795606665542</v>
      </c>
      <c r="I72" s="89">
        <v>0</v>
      </c>
      <c r="J72" s="89">
        <v>0.3036852423295471</v>
      </c>
      <c r="K72" s="89">
        <v>0</v>
      </c>
      <c r="L72" s="89">
        <v>0</v>
      </c>
      <c r="M72" s="89">
        <v>0.05217489610477019</v>
      </c>
      <c r="N72" s="89">
        <v>0.06360632308668161</v>
      </c>
      <c r="O72" s="89">
        <v>0.04785807475493601</v>
      </c>
      <c r="P72" s="89">
        <v>0.05918699150433272</v>
      </c>
      <c r="Q72" s="89">
        <v>0.08384386764060987</v>
      </c>
      <c r="R72" s="89">
        <v>0</v>
      </c>
      <c r="S72" s="89">
        <v>0.1404550326765675</v>
      </c>
      <c r="T72" s="89">
        <v>0.3776156629557149</v>
      </c>
      <c r="U72" s="89">
        <v>0.4149722022037242</v>
      </c>
      <c r="V72" s="89">
        <v>0.3595806281972587</v>
      </c>
      <c r="W72" s="89">
        <v>0.2274268849929766</v>
      </c>
      <c r="X72" s="89">
        <v>0.09395530168697487</v>
      </c>
      <c r="Y72" s="89">
        <v>0.9913813606933949</v>
      </c>
      <c r="Z72" s="89">
        <v>0.5403075585286997</v>
      </c>
      <c r="AA72" s="89">
        <v>0.9253709083311862</v>
      </c>
      <c r="AB72" s="89">
        <v>0.8741386372545864</v>
      </c>
      <c r="AC72" s="89">
        <v>0.9388987261792398</v>
      </c>
      <c r="AD72" s="89">
        <v>0.7283898650418371</v>
      </c>
      <c r="AE72" s="89">
        <v>0.7243901735809677</v>
      </c>
      <c r="AF72" s="89">
        <v>1</v>
      </c>
      <c r="AG72" s="89">
        <v>0.835583130345498</v>
      </c>
      <c r="AH72" s="89">
        <v>0.8895423088395144</v>
      </c>
      <c r="AI72" s="89">
        <v>0.8480454314358689</v>
      </c>
      <c r="AJ72" s="89">
        <v>0.3838006609099027</v>
      </c>
      <c r="AK72" s="89">
        <v>0.8818231887437037</v>
      </c>
      <c r="AL72" s="89">
        <v>0.8682805793918946</v>
      </c>
      <c r="AM72" s="89">
        <v>0.7743518445189468</v>
      </c>
      <c r="AN72" s="89">
        <v>0</v>
      </c>
      <c r="AO72" s="89">
        <v>0.9913813606225331</v>
      </c>
      <c r="AP72" s="89">
        <v>0.925370908489661</v>
      </c>
      <c r="AQ72" s="89">
        <v>0.5262754123513618</v>
      </c>
      <c r="AR72" s="89">
        <v>0.2576238881829733</v>
      </c>
      <c r="AS72" s="89">
        <v>0.8547012068717117</v>
      </c>
      <c r="AT72" s="89">
        <v>0.8385026169260804</v>
      </c>
      <c r="AU72" s="89">
        <v>0</v>
      </c>
      <c r="AV72" s="89">
        <v>0</v>
      </c>
      <c r="AW72" s="89">
        <v>0</v>
      </c>
      <c r="AX72" s="89">
        <v>0.8541672844293818</v>
      </c>
      <c r="AY72" s="89">
        <v>0.5520422341801109</v>
      </c>
      <c r="AZ72" s="89">
        <v>0.3480465270380112</v>
      </c>
      <c r="BA72" s="89">
        <v>0.3553973405397186</v>
      </c>
      <c r="BB72" s="89">
        <v>0.3485690774814018</v>
      </c>
      <c r="BC72" s="89">
        <v>0.3537718955522656</v>
      </c>
      <c r="BD72" s="89">
        <v>0.3638224110410146</v>
      </c>
      <c r="BE72" s="89">
        <v>0.3747238952867904</v>
      </c>
      <c r="BF72" s="89">
        <v>0.3704884078132737</v>
      </c>
      <c r="BG72" s="89">
        <v>0.4730449967194499</v>
      </c>
      <c r="BH72" s="89">
        <v>0.3650649697194427</v>
      </c>
    </row>
    <row r="73">
      <c r="A73" s="89">
        <v>71</v>
      </c>
      <c r="B73" s="89">
        <v>0.03880275146050302</v>
      </c>
      <c r="C73" s="89">
        <v>0.0352978615482873</v>
      </c>
      <c r="D73" s="89">
        <v>0.318496227808087</v>
      </c>
      <c r="E73" s="89">
        <v>0.2546701173679967</v>
      </c>
      <c r="F73" s="89">
        <v>0.2123903002848429</v>
      </c>
      <c r="G73" s="89">
        <v>0.1165339614820323</v>
      </c>
      <c r="H73" s="89">
        <v>0.09823163728180451</v>
      </c>
      <c r="I73" s="89">
        <v>0</v>
      </c>
      <c r="J73" s="89">
        <v>0.3133261225272465</v>
      </c>
      <c r="K73" s="89">
        <v>0</v>
      </c>
      <c r="L73" s="89">
        <v>0</v>
      </c>
      <c r="M73" s="89">
        <v>0.06130430015295887</v>
      </c>
      <c r="N73" s="89">
        <v>0.06360632308668161</v>
      </c>
      <c r="O73" s="89">
        <v>0.04885863169985241</v>
      </c>
      <c r="P73" s="89">
        <v>0.06052926977981307</v>
      </c>
      <c r="Q73" s="89">
        <v>0.08714200374904335</v>
      </c>
      <c r="R73" s="89">
        <v>0</v>
      </c>
      <c r="S73" s="89">
        <v>0.1465345876589316</v>
      </c>
      <c r="T73" s="89">
        <v>0.3899102963268044</v>
      </c>
      <c r="U73" s="89">
        <v>0.4242773686773662</v>
      </c>
      <c r="V73" s="89">
        <v>0.3704000078172226</v>
      </c>
      <c r="W73" s="89">
        <v>0.2337765867851294</v>
      </c>
      <c r="X73" s="89">
        <v>0.09454460147132644</v>
      </c>
      <c r="Y73" s="89">
        <v>0.9928617116892742</v>
      </c>
      <c r="Z73" s="89">
        <v>0.5483879422129863</v>
      </c>
      <c r="AA73" s="89">
        <v>0.9262337712653259</v>
      </c>
      <c r="AB73" s="89">
        <v>0.8834830652750869</v>
      </c>
      <c r="AC73" s="89">
        <v>0.9436375266191876</v>
      </c>
      <c r="AD73" s="89">
        <v>0.7399543795108124</v>
      </c>
      <c r="AE73" s="89">
        <v>0.735183934276901</v>
      </c>
      <c r="AF73" s="89">
        <v>1</v>
      </c>
      <c r="AG73" s="89">
        <v>0.844061650045331</v>
      </c>
      <c r="AH73" s="89">
        <v>0.8930420873938676</v>
      </c>
      <c r="AI73" s="89">
        <v>0.8570796048193868</v>
      </c>
      <c r="AJ73" s="89">
        <v>0.3873551315567785</v>
      </c>
      <c r="AK73" s="89">
        <v>0.8861116252850852</v>
      </c>
      <c r="AL73" s="89">
        <v>0.873078946567396</v>
      </c>
      <c r="AM73" s="89">
        <v>0.7805290837681746</v>
      </c>
      <c r="AN73" s="89">
        <v>0</v>
      </c>
      <c r="AO73" s="89">
        <v>0.9928617116277217</v>
      </c>
      <c r="AP73" s="89">
        <v>0.9262337714102976</v>
      </c>
      <c r="AQ73" s="89">
        <v>0.5262754123513618</v>
      </c>
      <c r="AR73" s="89">
        <v>0.2576238881829733</v>
      </c>
      <c r="AS73" s="89">
        <v>0.8584278784370095</v>
      </c>
      <c r="AT73" s="89">
        <v>0.8427935780861876</v>
      </c>
      <c r="AU73" s="89">
        <v>0</v>
      </c>
      <c r="AV73" s="89">
        <v>0</v>
      </c>
      <c r="AW73" s="89">
        <v>0</v>
      </c>
      <c r="AX73" s="89">
        <v>0.8631058810225163</v>
      </c>
      <c r="AY73" s="89">
        <v>0.563703889744689</v>
      </c>
      <c r="AZ73" s="89">
        <v>0.3582986153397065</v>
      </c>
      <c r="BA73" s="89">
        <v>0.3657499647884149</v>
      </c>
      <c r="BB73" s="89">
        <v>0.3588372703060252</v>
      </c>
      <c r="BC73" s="89">
        <v>0.3640847507207799</v>
      </c>
      <c r="BD73" s="89">
        <v>0.3740461874053131</v>
      </c>
      <c r="BE73" s="89">
        <v>0.3849691445197842</v>
      </c>
      <c r="BF73" s="89">
        <v>0.3807132464214548</v>
      </c>
      <c r="BG73" s="89">
        <v>0.4821642876704642</v>
      </c>
      <c r="BH73" s="89">
        <v>0.3751228650766</v>
      </c>
    </row>
    <row r="74">
      <c r="A74" s="89">
        <v>72</v>
      </c>
      <c r="B74" s="89">
        <v>0.03880275146050302</v>
      </c>
      <c r="C74" s="89">
        <v>0.0352978615482873</v>
      </c>
      <c r="D74" s="89">
        <v>0.3292451020422174</v>
      </c>
      <c r="E74" s="89">
        <v>0.2669206489189606</v>
      </c>
      <c r="F74" s="89">
        <v>0.2292606070707073</v>
      </c>
      <c r="G74" s="89">
        <v>0.1216173440339068</v>
      </c>
      <c r="H74" s="89">
        <v>0.1023089629464261</v>
      </c>
      <c r="I74" s="89">
        <v>0</v>
      </c>
      <c r="J74" s="89">
        <v>0.3236628929410768</v>
      </c>
      <c r="K74" s="89">
        <v>0</v>
      </c>
      <c r="L74" s="89">
        <v>0</v>
      </c>
      <c r="M74" s="89">
        <v>0.06130430015295887</v>
      </c>
      <c r="N74" s="89">
        <v>0.06796966281623336</v>
      </c>
      <c r="O74" s="89">
        <v>0.05019379272738196</v>
      </c>
      <c r="P74" s="89">
        <v>0.06251081313004342</v>
      </c>
      <c r="Q74" s="89">
        <v>0.09060341388343915</v>
      </c>
      <c r="R74" s="89">
        <v>0</v>
      </c>
      <c r="S74" s="89">
        <v>0.1525929395674788</v>
      </c>
      <c r="T74" s="89">
        <v>0.4000550446625822</v>
      </c>
      <c r="U74" s="89">
        <v>0.4327354271448051</v>
      </c>
      <c r="V74" s="89">
        <v>0.3839093287544671</v>
      </c>
      <c r="W74" s="89">
        <v>0.2426233026951873</v>
      </c>
      <c r="X74" s="89">
        <v>0.1007833417200718</v>
      </c>
      <c r="Y74" s="89">
        <v>0.9928617116892742</v>
      </c>
      <c r="Z74" s="89">
        <v>0.5571009161632162</v>
      </c>
      <c r="AA74" s="89">
        <v>0.9317764860649552</v>
      </c>
      <c r="AB74" s="89">
        <v>0.8834830652750869</v>
      </c>
      <c r="AC74" s="89">
        <v>0.9484465315100977</v>
      </c>
      <c r="AD74" s="89">
        <v>0.7546922213489099</v>
      </c>
      <c r="AE74" s="89">
        <v>0.7455617740096496</v>
      </c>
      <c r="AF74" s="89">
        <v>1</v>
      </c>
      <c r="AG74" s="89">
        <v>0.8566745677178341</v>
      </c>
      <c r="AH74" s="89">
        <v>0.9001758844184281</v>
      </c>
      <c r="AI74" s="89">
        <v>0.8645235707726037</v>
      </c>
      <c r="AJ74" s="89">
        <v>0.3873551315567785</v>
      </c>
      <c r="AK74" s="89">
        <v>0.8936784696212592</v>
      </c>
      <c r="AL74" s="89">
        <v>0.8834525045221653</v>
      </c>
      <c r="AM74" s="89">
        <v>0.7909447421603911</v>
      </c>
      <c r="AN74" s="89">
        <v>0</v>
      </c>
      <c r="AO74" s="89">
        <v>0.9928617116277217</v>
      </c>
      <c r="AP74" s="89">
        <v>0.9317764861505773</v>
      </c>
      <c r="AQ74" s="89">
        <v>0.5262754123513618</v>
      </c>
      <c r="AR74" s="89">
        <v>0.2576238881829733</v>
      </c>
      <c r="AS74" s="89">
        <v>0.8658567487300429</v>
      </c>
      <c r="AT74" s="89">
        <v>0.853918362541115</v>
      </c>
      <c r="AU74" s="89">
        <v>0</v>
      </c>
      <c r="AV74" s="89">
        <v>0</v>
      </c>
      <c r="AW74" s="89">
        <v>0</v>
      </c>
      <c r="AX74" s="89">
        <v>0.868534949013352</v>
      </c>
      <c r="AY74" s="89">
        <v>0.583752473582499</v>
      </c>
      <c r="AZ74" s="89">
        <v>0.3689907929750449</v>
      </c>
      <c r="BA74" s="89">
        <v>0.3762777920564556</v>
      </c>
      <c r="BB74" s="89">
        <v>0.3695457360868269</v>
      </c>
      <c r="BC74" s="89">
        <v>0.3745724257266805</v>
      </c>
      <c r="BD74" s="89">
        <v>0.3844930110455307</v>
      </c>
      <c r="BE74" s="89">
        <v>0.3953962905017173</v>
      </c>
      <c r="BF74" s="89">
        <v>0.391174491122438</v>
      </c>
      <c r="BG74" s="89">
        <v>0.491869540956799</v>
      </c>
      <c r="BH74" s="89">
        <v>0.3855031086257905</v>
      </c>
    </row>
    <row r="75">
      <c r="A75" s="89">
        <v>73</v>
      </c>
      <c r="B75" s="89">
        <v>0.03880275146050302</v>
      </c>
      <c r="C75" s="89">
        <v>0.0352978615482873</v>
      </c>
      <c r="D75" s="89">
        <v>0.3395851026068508</v>
      </c>
      <c r="E75" s="89">
        <v>0.2797210355879465</v>
      </c>
      <c r="F75" s="89">
        <v>0.2430644124046711</v>
      </c>
      <c r="G75" s="89">
        <v>0.1216173440339068</v>
      </c>
      <c r="H75" s="89">
        <v>0.1040777352731501</v>
      </c>
      <c r="I75" s="89">
        <v>0</v>
      </c>
      <c r="J75" s="89">
        <v>0.334167177331333</v>
      </c>
      <c r="K75" s="89">
        <v>0</v>
      </c>
      <c r="L75" s="89">
        <v>0</v>
      </c>
      <c r="M75" s="89">
        <v>0.06130430015295887</v>
      </c>
      <c r="N75" s="89">
        <v>0.08497143568320184</v>
      </c>
      <c r="O75" s="89">
        <v>0.05539625367195242</v>
      </c>
      <c r="P75" s="89">
        <v>0.06681610757384272</v>
      </c>
      <c r="Q75" s="89">
        <v>0.09314342441996439</v>
      </c>
      <c r="R75" s="89">
        <v>0</v>
      </c>
      <c r="S75" s="89">
        <v>0.1554349823017678</v>
      </c>
      <c r="T75" s="89">
        <v>0.4111024281940036</v>
      </c>
      <c r="U75" s="89">
        <v>0.4475155486991357</v>
      </c>
      <c r="V75" s="89">
        <v>0.3971141031517693</v>
      </c>
      <c r="W75" s="89">
        <v>0.2506309539306085</v>
      </c>
      <c r="X75" s="89">
        <v>0.1044212479101208</v>
      </c>
      <c r="Y75" s="89">
        <v>0.9938012316220104</v>
      </c>
      <c r="Z75" s="89">
        <v>0.5753348451853479</v>
      </c>
      <c r="AA75" s="89">
        <v>0.9317764860649552</v>
      </c>
      <c r="AB75" s="89">
        <v>0.8963225701291346</v>
      </c>
      <c r="AC75" s="89">
        <v>0.9508334828428122</v>
      </c>
      <c r="AD75" s="89">
        <v>0.7679144920337508</v>
      </c>
      <c r="AE75" s="89">
        <v>0.7550477904713152</v>
      </c>
      <c r="AF75" s="89">
        <v>1</v>
      </c>
      <c r="AG75" s="89">
        <v>0.8690362538094354</v>
      </c>
      <c r="AH75" s="89">
        <v>0.9080379580937128</v>
      </c>
      <c r="AI75" s="89">
        <v>0.8734472200508143</v>
      </c>
      <c r="AJ75" s="89">
        <v>0.4247751380248042</v>
      </c>
      <c r="AK75" s="89">
        <v>0.9030268171030738</v>
      </c>
      <c r="AL75" s="89">
        <v>0.8907158862678372</v>
      </c>
      <c r="AM75" s="89">
        <v>0.7953943489700201</v>
      </c>
      <c r="AN75" s="89">
        <v>0</v>
      </c>
      <c r="AO75" s="89">
        <v>0.9938012315714778</v>
      </c>
      <c r="AP75" s="89">
        <v>0.9317764861505773</v>
      </c>
      <c r="AQ75" s="89">
        <v>0.5262754123513618</v>
      </c>
      <c r="AR75" s="89">
        <v>0.4367852604828463</v>
      </c>
      <c r="AS75" s="89">
        <v>0.8773552576047765</v>
      </c>
      <c r="AT75" s="89">
        <v>0.8627690040488291</v>
      </c>
      <c r="AU75" s="89">
        <v>0</v>
      </c>
      <c r="AV75" s="89">
        <v>0</v>
      </c>
      <c r="AW75" s="89">
        <v>0</v>
      </c>
      <c r="AX75" s="89">
        <v>0.8771123930607043</v>
      </c>
      <c r="AY75" s="89">
        <v>0.5967250221796462</v>
      </c>
      <c r="AZ75" s="89">
        <v>0.3809223212027366</v>
      </c>
      <c r="BA75" s="89">
        <v>0.3882176780862682</v>
      </c>
      <c r="BB75" s="89">
        <v>0.3814889778799995</v>
      </c>
      <c r="BC75" s="89">
        <v>0.3864489999012652</v>
      </c>
      <c r="BD75" s="89">
        <v>0.3963114599594053</v>
      </c>
      <c r="BE75" s="89">
        <v>0.4072322184084174</v>
      </c>
      <c r="BF75" s="89">
        <v>0.4029587489442055</v>
      </c>
      <c r="BG75" s="89">
        <v>0.5042775351681171</v>
      </c>
      <c r="BH75" s="89">
        <v>0.3971652429404547</v>
      </c>
    </row>
    <row r="76">
      <c r="A76" s="89">
        <v>74</v>
      </c>
      <c r="B76" s="89">
        <v>0.04546593700926159</v>
      </c>
      <c r="C76" s="89">
        <v>0.04136548339489874</v>
      </c>
      <c r="D76" s="89">
        <v>0.3495306053015661</v>
      </c>
      <c r="E76" s="89">
        <v>0.2856650337463845</v>
      </c>
      <c r="F76" s="89">
        <v>0.2551583496010741</v>
      </c>
      <c r="G76" s="89">
        <v>0.1216173440339068</v>
      </c>
      <c r="H76" s="89">
        <v>0.1183580304889653</v>
      </c>
      <c r="I76" s="89">
        <v>0</v>
      </c>
      <c r="J76" s="89">
        <v>0.3421540555226131</v>
      </c>
      <c r="K76" s="89">
        <v>0</v>
      </c>
      <c r="L76" s="89">
        <v>0</v>
      </c>
      <c r="M76" s="89">
        <v>0.06130430015295887</v>
      </c>
      <c r="N76" s="89">
        <v>0.08650072684105718</v>
      </c>
      <c r="O76" s="89">
        <v>0.05975822581248935</v>
      </c>
      <c r="P76" s="89">
        <v>0.07042585584888943</v>
      </c>
      <c r="Q76" s="89">
        <v>0.1051959725730289</v>
      </c>
      <c r="R76" s="89">
        <v>0</v>
      </c>
      <c r="S76" s="89">
        <v>0.1783803940138436</v>
      </c>
      <c r="T76" s="89">
        <v>0.4214723269991882</v>
      </c>
      <c r="U76" s="89">
        <v>0.4657449673686237</v>
      </c>
      <c r="V76" s="89">
        <v>0.4098144911362932</v>
      </c>
      <c r="W76" s="89">
        <v>0.258842032542461</v>
      </c>
      <c r="X76" s="89">
        <v>0.1130247344123342</v>
      </c>
      <c r="Y76" s="89">
        <v>0.9938012316220104</v>
      </c>
      <c r="Z76" s="89">
        <v>0.5796969900128618</v>
      </c>
      <c r="AA76" s="89">
        <v>0.9372684882848746</v>
      </c>
      <c r="AB76" s="89">
        <v>0.8963225701291346</v>
      </c>
      <c r="AC76" s="89">
        <v>0.9508334828428122</v>
      </c>
      <c r="AD76" s="89">
        <v>0.7803147890172479</v>
      </c>
      <c r="AE76" s="89">
        <v>0.7643321273611361</v>
      </c>
      <c r="AF76" s="89">
        <v>1</v>
      </c>
      <c r="AG76" s="89">
        <v>0.8755245824640356</v>
      </c>
      <c r="AH76" s="89">
        <v>0.9130917059483012</v>
      </c>
      <c r="AI76" s="89">
        <v>0.8804852611081749</v>
      </c>
      <c r="AJ76" s="89">
        <v>0.4295535326732434</v>
      </c>
      <c r="AK76" s="89">
        <v>0.9076102825818478</v>
      </c>
      <c r="AL76" s="89">
        <v>0.896802415375668</v>
      </c>
      <c r="AM76" s="89">
        <v>0.8017651769136682</v>
      </c>
      <c r="AN76" s="89">
        <v>0</v>
      </c>
      <c r="AO76" s="89">
        <v>0.9938012315714778</v>
      </c>
      <c r="AP76" s="89">
        <v>0.9372684883370962</v>
      </c>
      <c r="AQ76" s="89">
        <v>0.5262754123513618</v>
      </c>
      <c r="AR76" s="89">
        <v>0.4367852604828463</v>
      </c>
      <c r="AS76" s="89">
        <v>0.8835098619564457</v>
      </c>
      <c r="AT76" s="89">
        <v>0.8702038847489042</v>
      </c>
      <c r="AU76" s="89">
        <v>0</v>
      </c>
      <c r="AV76" s="89">
        <v>0</v>
      </c>
      <c r="AW76" s="89">
        <v>0</v>
      </c>
      <c r="AX76" s="89">
        <v>0.8852820121660192</v>
      </c>
      <c r="AY76" s="89">
        <v>0.6111907236624334</v>
      </c>
      <c r="AZ76" s="89">
        <v>0.3922305509846751</v>
      </c>
      <c r="BA76" s="89">
        <v>0.3994915654392046</v>
      </c>
      <c r="BB76" s="89">
        <v>0.3928092992996502</v>
      </c>
      <c r="BC76" s="89">
        <v>0.3977416011595739</v>
      </c>
      <c r="BD76" s="89">
        <v>0.4074858665919889</v>
      </c>
      <c r="BE76" s="89">
        <v>0.418476819888418</v>
      </c>
      <c r="BF76" s="89">
        <v>0.4140890031207901</v>
      </c>
      <c r="BG76" s="89">
        <v>0.5143764022328554</v>
      </c>
      <c r="BH76" s="89">
        <v>0.4083924886391184</v>
      </c>
    </row>
    <row r="77">
      <c r="A77" s="89">
        <v>75</v>
      </c>
      <c r="B77" s="89">
        <v>0.04546593700926159</v>
      </c>
      <c r="C77" s="89">
        <v>0.04136548339489874</v>
      </c>
      <c r="D77" s="89">
        <v>0.3605993368698349</v>
      </c>
      <c r="E77" s="89">
        <v>0.2987428304308033</v>
      </c>
      <c r="F77" s="89">
        <v>0.2669042238294452</v>
      </c>
      <c r="G77" s="89">
        <v>0.1216173440339068</v>
      </c>
      <c r="H77" s="89">
        <v>0.1222908687617596</v>
      </c>
      <c r="I77" s="89">
        <v>0</v>
      </c>
      <c r="J77" s="89">
        <v>0.3504789398475373</v>
      </c>
      <c r="K77" s="89">
        <v>0</v>
      </c>
      <c r="L77" s="89">
        <v>0</v>
      </c>
      <c r="M77" s="89">
        <v>0.06130430015295887</v>
      </c>
      <c r="N77" s="89">
        <v>0.08779096170732248</v>
      </c>
      <c r="O77" s="89">
        <v>0.06015303149267282</v>
      </c>
      <c r="P77" s="89">
        <v>0.07075257712933425</v>
      </c>
      <c r="Q77" s="89">
        <v>0.1083341360145757</v>
      </c>
      <c r="R77" s="89">
        <v>0</v>
      </c>
      <c r="S77" s="89">
        <v>0.184699632657197</v>
      </c>
      <c r="T77" s="89">
        <v>0.4342393541966698</v>
      </c>
      <c r="U77" s="89">
        <v>0.4801614883510005</v>
      </c>
      <c r="V77" s="89">
        <v>0.4230484150275475</v>
      </c>
      <c r="W77" s="89">
        <v>0.2670608339459403</v>
      </c>
      <c r="X77" s="89">
        <v>0.1210578635801167</v>
      </c>
      <c r="Y77" s="89">
        <v>0.9938012316220104</v>
      </c>
      <c r="Z77" s="89">
        <v>0.5937690941815953</v>
      </c>
      <c r="AA77" s="89">
        <v>0.940696052471694</v>
      </c>
      <c r="AB77" s="89">
        <v>0.8963225701291346</v>
      </c>
      <c r="AC77" s="89">
        <v>0.9538717754705648</v>
      </c>
      <c r="AD77" s="89">
        <v>0.7932440299588628</v>
      </c>
      <c r="AE77" s="89">
        <v>0.7738272071076923</v>
      </c>
      <c r="AF77" s="89">
        <v>1</v>
      </c>
      <c r="AG77" s="89">
        <v>0.8877322526734317</v>
      </c>
      <c r="AH77" s="89">
        <v>0.9204243521250246</v>
      </c>
      <c r="AI77" s="89">
        <v>0.8876559310919044</v>
      </c>
      <c r="AJ77" s="89">
        <v>0.4508349048507813</v>
      </c>
      <c r="AK77" s="89">
        <v>0.9156495942512687</v>
      </c>
      <c r="AL77" s="89">
        <v>0.9064996522935388</v>
      </c>
      <c r="AM77" s="89">
        <v>0.8073264521351953</v>
      </c>
      <c r="AN77" s="89">
        <v>0</v>
      </c>
      <c r="AO77" s="89">
        <v>0.9938012315714778</v>
      </c>
      <c r="AP77" s="89">
        <v>0.9406960525247138</v>
      </c>
      <c r="AQ77" s="89">
        <v>0.5262754123513618</v>
      </c>
      <c r="AR77" s="89">
        <v>0.4367852604828463</v>
      </c>
      <c r="AS77" s="89">
        <v>0.8947741856246172</v>
      </c>
      <c r="AT77" s="89">
        <v>0.8820360748387684</v>
      </c>
      <c r="AU77" s="89">
        <v>0</v>
      </c>
      <c r="AV77" s="89">
        <v>0</v>
      </c>
      <c r="AW77" s="89">
        <v>0</v>
      </c>
      <c r="AX77" s="89">
        <v>0.8934151951186442</v>
      </c>
      <c r="AY77" s="89">
        <v>0.6212455488041467</v>
      </c>
      <c r="AZ77" s="89">
        <v>0.4042547639709241</v>
      </c>
      <c r="BA77" s="89">
        <v>0.4115975964609649</v>
      </c>
      <c r="BB77" s="89">
        <v>0.4048537560757517</v>
      </c>
      <c r="BC77" s="89">
        <v>0.4097967567304076</v>
      </c>
      <c r="BD77" s="89">
        <v>0.4194841976122222</v>
      </c>
      <c r="BE77" s="89">
        <v>0.430461705190351</v>
      </c>
      <c r="BF77" s="89">
        <v>0.4260479287628008</v>
      </c>
      <c r="BG77" s="89">
        <v>0.5258830767733436</v>
      </c>
      <c r="BH77" s="89">
        <v>0.4203239682256281</v>
      </c>
    </row>
    <row r="78">
      <c r="A78" s="89">
        <v>76</v>
      </c>
      <c r="B78" s="89">
        <v>0.04546593700926159</v>
      </c>
      <c r="C78" s="89">
        <v>0.04136548339489874</v>
      </c>
      <c r="D78" s="89">
        <v>0.3714404415209197</v>
      </c>
      <c r="E78" s="89">
        <v>0.3066659567889701</v>
      </c>
      <c r="F78" s="89">
        <v>0.2810585323953053</v>
      </c>
      <c r="G78" s="89">
        <v>0.1539164262377267</v>
      </c>
      <c r="H78" s="89">
        <v>0.1289774629074959</v>
      </c>
      <c r="I78" s="89">
        <v>0</v>
      </c>
      <c r="J78" s="89">
        <v>0.3629181815807838</v>
      </c>
      <c r="K78" s="89">
        <v>0</v>
      </c>
      <c r="L78" s="89">
        <v>0</v>
      </c>
      <c r="M78" s="89">
        <v>0.09279532235037875</v>
      </c>
      <c r="N78" s="89">
        <v>0.09301482670586013</v>
      </c>
      <c r="O78" s="89">
        <v>0.06520283637419785</v>
      </c>
      <c r="P78" s="89">
        <v>0.08050153094138614</v>
      </c>
      <c r="Q78" s="89">
        <v>0.1146530921586042</v>
      </c>
      <c r="R78" s="89">
        <v>0</v>
      </c>
      <c r="S78" s="89">
        <v>0.1923108218428712</v>
      </c>
      <c r="T78" s="89">
        <v>0.4449812425021621</v>
      </c>
      <c r="U78" s="89">
        <v>0.493318774296769</v>
      </c>
      <c r="V78" s="89">
        <v>0.4374156243376835</v>
      </c>
      <c r="W78" s="89">
        <v>0.276719500949258</v>
      </c>
      <c r="X78" s="89">
        <v>0.1258498154728247</v>
      </c>
      <c r="Y78" s="89">
        <v>0.9938012316220104</v>
      </c>
      <c r="Z78" s="89">
        <v>0.600802809368263</v>
      </c>
      <c r="AA78" s="89">
        <v>0.9437270725508176</v>
      </c>
      <c r="AB78" s="89">
        <v>0.900418815371299</v>
      </c>
      <c r="AC78" s="89">
        <v>0.9567813599382201</v>
      </c>
      <c r="AD78" s="89">
        <v>0.8002062248353031</v>
      </c>
      <c r="AE78" s="89">
        <v>0.7827631560983064</v>
      </c>
      <c r="AF78" s="89">
        <v>1</v>
      </c>
      <c r="AG78" s="89">
        <v>0.8899780445444516</v>
      </c>
      <c r="AH78" s="89">
        <v>0.9235655996322965</v>
      </c>
      <c r="AI78" s="89">
        <v>0.8915604463030357</v>
      </c>
      <c r="AJ78" s="89">
        <v>0.4745625486631952</v>
      </c>
      <c r="AK78" s="89">
        <v>0.9170567333922593</v>
      </c>
      <c r="AL78" s="89">
        <v>0.9104179916165009</v>
      </c>
      <c r="AM78" s="89">
        <v>0.8193172185411038</v>
      </c>
      <c r="AN78" s="89">
        <v>0</v>
      </c>
      <c r="AO78" s="89">
        <v>0.9938012315714778</v>
      </c>
      <c r="AP78" s="89">
        <v>0.9437270725952634</v>
      </c>
      <c r="AQ78" s="89">
        <v>0.5262754123513618</v>
      </c>
      <c r="AR78" s="89">
        <v>0.4367852604828463</v>
      </c>
      <c r="AS78" s="89">
        <v>0.8971654942066173</v>
      </c>
      <c r="AT78" s="89">
        <v>0.8860383765183109</v>
      </c>
      <c r="AU78" s="89">
        <v>0</v>
      </c>
      <c r="AV78" s="89">
        <v>0</v>
      </c>
      <c r="AW78" s="89">
        <v>0</v>
      </c>
      <c r="AX78" s="89">
        <v>0.8986162629700721</v>
      </c>
      <c r="AY78" s="89">
        <v>0.6389501206140591</v>
      </c>
      <c r="AZ78" s="89">
        <v>0.4164787594537968</v>
      </c>
      <c r="BA78" s="89">
        <v>0.423799693156219</v>
      </c>
      <c r="BB78" s="89">
        <v>0.4170902399686587</v>
      </c>
      <c r="BC78" s="89">
        <v>0.4219645212267384</v>
      </c>
      <c r="BD78" s="89">
        <v>0.4315376072925368</v>
      </c>
      <c r="BE78" s="89">
        <v>0.4425744344780029</v>
      </c>
      <c r="BF78" s="89">
        <v>0.4380600352445282</v>
      </c>
      <c r="BG78" s="89">
        <v>0.5372023241456634</v>
      </c>
      <c r="BH78" s="89">
        <v>0.4322935473355412</v>
      </c>
    </row>
    <row r="79">
      <c r="A79" s="89">
        <v>77</v>
      </c>
      <c r="B79" s="89">
        <v>0.05101686600778219</v>
      </c>
      <c r="C79" s="89">
        <v>0.05077372732598556</v>
      </c>
      <c r="D79" s="89">
        <v>0.3834452273978008</v>
      </c>
      <c r="E79" s="89">
        <v>0.318137398079818</v>
      </c>
      <c r="F79" s="89">
        <v>0.2957830908969624</v>
      </c>
      <c r="G79" s="89">
        <v>0.1649886534804349</v>
      </c>
      <c r="H79" s="89">
        <v>0.1410331367007752</v>
      </c>
      <c r="I79" s="89">
        <v>0</v>
      </c>
      <c r="J79" s="89">
        <v>0.3736893453685661</v>
      </c>
      <c r="K79" s="89">
        <v>0</v>
      </c>
      <c r="L79" s="89">
        <v>0</v>
      </c>
      <c r="M79" s="89">
        <v>0.09279532235037875</v>
      </c>
      <c r="N79" s="89">
        <v>0.1050663427782535</v>
      </c>
      <c r="O79" s="89">
        <v>0.07213454766747582</v>
      </c>
      <c r="P79" s="89">
        <v>0.08814727589014293</v>
      </c>
      <c r="Q79" s="89">
        <v>0.1255578766006912</v>
      </c>
      <c r="R79" s="89">
        <v>0.009844531004696247</v>
      </c>
      <c r="S79" s="89">
        <v>0.2055891145765177</v>
      </c>
      <c r="T79" s="89">
        <v>0.4562745060862288</v>
      </c>
      <c r="U79" s="89">
        <v>0.5035741349768725</v>
      </c>
      <c r="V79" s="89">
        <v>0.4503445689968381</v>
      </c>
      <c r="W79" s="89">
        <v>0.2852841597274074</v>
      </c>
      <c r="X79" s="89">
        <v>0.130552527501616</v>
      </c>
      <c r="Y79" s="89">
        <v>0.9938012316220104</v>
      </c>
      <c r="Z79" s="89">
        <v>0.6143207404108594</v>
      </c>
      <c r="AA79" s="89">
        <v>0.951493187099566</v>
      </c>
      <c r="AB79" s="89">
        <v>0.9104561635849858</v>
      </c>
      <c r="AC79" s="89">
        <v>0.9610014274905029</v>
      </c>
      <c r="AD79" s="89">
        <v>0.8086091593452428</v>
      </c>
      <c r="AE79" s="89">
        <v>0.7921742332675539</v>
      </c>
      <c r="AF79" s="89">
        <v>1</v>
      </c>
      <c r="AG79" s="89">
        <v>0.9019301139280603</v>
      </c>
      <c r="AH79" s="89">
        <v>0.9308307910882103</v>
      </c>
      <c r="AI79" s="89">
        <v>0.8969968925980332</v>
      </c>
      <c r="AJ79" s="89">
        <v>0.4802357144385357</v>
      </c>
      <c r="AK79" s="89">
        <v>0.9213614701139839</v>
      </c>
      <c r="AL79" s="89">
        <v>0.9191759437920483</v>
      </c>
      <c r="AM79" s="89">
        <v>0.8282926943733153</v>
      </c>
      <c r="AN79" s="89">
        <v>0</v>
      </c>
      <c r="AO79" s="89">
        <v>0.9938012315714778</v>
      </c>
      <c r="AP79" s="89">
        <v>0.9514931871296434</v>
      </c>
      <c r="AQ79" s="89">
        <v>0.5262754123513618</v>
      </c>
      <c r="AR79" s="89">
        <v>0.4367852604828463</v>
      </c>
      <c r="AS79" s="89">
        <v>0.9053275804570958</v>
      </c>
      <c r="AT79" s="89">
        <v>0.8971042896318072</v>
      </c>
      <c r="AU79" s="89">
        <v>0</v>
      </c>
      <c r="AV79" s="89">
        <v>0</v>
      </c>
      <c r="AW79" s="89">
        <v>0</v>
      </c>
      <c r="AX79" s="89">
        <v>0.9044191569511041</v>
      </c>
      <c r="AY79" s="89">
        <v>0.653146659994244</v>
      </c>
      <c r="AZ79" s="89">
        <v>0.4291949155746171</v>
      </c>
      <c r="BA79" s="89">
        <v>0.4364580659305956</v>
      </c>
      <c r="BB79" s="89">
        <v>0.4298164653116174</v>
      </c>
      <c r="BC79" s="89">
        <v>0.4346191423971362</v>
      </c>
      <c r="BD79" s="89">
        <v>0.4441044223522103</v>
      </c>
      <c r="BE79" s="89">
        <v>0.4551413719462066</v>
      </c>
      <c r="BF79" s="89">
        <v>0.4505910539179409</v>
      </c>
      <c r="BG79" s="89">
        <v>0.5484440379401812</v>
      </c>
      <c r="BH79" s="89">
        <v>0.444787890849379</v>
      </c>
    </row>
    <row r="80">
      <c r="A80" s="89">
        <v>78</v>
      </c>
      <c r="B80" s="89">
        <v>0.05101686600778219</v>
      </c>
      <c r="C80" s="89">
        <v>0.05077372732598556</v>
      </c>
      <c r="D80" s="89">
        <v>0.3956313546222539</v>
      </c>
      <c r="E80" s="89">
        <v>0.3269448386858904</v>
      </c>
      <c r="F80" s="89">
        <v>0.3105639628248175</v>
      </c>
      <c r="G80" s="89">
        <v>0.1700425100929955</v>
      </c>
      <c r="H80" s="89">
        <v>0.1431556554952406</v>
      </c>
      <c r="I80" s="89">
        <v>0</v>
      </c>
      <c r="J80" s="89">
        <v>0.3837250377786777</v>
      </c>
      <c r="K80" s="89">
        <v>0</v>
      </c>
      <c r="L80" s="89">
        <v>0</v>
      </c>
      <c r="M80" s="89">
        <v>0.09279532235037875</v>
      </c>
      <c r="N80" s="89">
        <v>0.1410504309354084</v>
      </c>
      <c r="O80" s="89">
        <v>0.08314550603801656</v>
      </c>
      <c r="P80" s="89">
        <v>0.0981309296454472</v>
      </c>
      <c r="Q80" s="89">
        <v>0.1296768211021789</v>
      </c>
      <c r="R80" s="89">
        <v>0.009844531004696247</v>
      </c>
      <c r="S80" s="89">
        <v>0.2085093693968897</v>
      </c>
      <c r="T80" s="89">
        <v>0.4703608020198934</v>
      </c>
      <c r="U80" s="89">
        <v>0.513849887338642</v>
      </c>
      <c r="V80" s="89">
        <v>0.461854072194315</v>
      </c>
      <c r="W80" s="89">
        <v>0.2935335200086978</v>
      </c>
      <c r="X80" s="89">
        <v>0.1356753507103754</v>
      </c>
      <c r="Y80" s="89">
        <v>0.9959914389480167</v>
      </c>
      <c r="Z80" s="89">
        <v>0.6276473461980552</v>
      </c>
      <c r="AA80" s="89">
        <v>0.9599379292097232</v>
      </c>
      <c r="AB80" s="89">
        <v>0.9104561635849858</v>
      </c>
      <c r="AC80" s="89">
        <v>0.9629398503865145</v>
      </c>
      <c r="AD80" s="89">
        <v>0.8157101496131001</v>
      </c>
      <c r="AE80" s="89">
        <v>0.8021679868459247</v>
      </c>
      <c r="AF80" s="89">
        <v>1</v>
      </c>
      <c r="AG80" s="89">
        <v>0.9038241815858175</v>
      </c>
      <c r="AH80" s="89">
        <v>0.9342373381798071</v>
      </c>
      <c r="AI80" s="89">
        <v>0.9070961164508767</v>
      </c>
      <c r="AJ80" s="89">
        <v>0.4832586896887707</v>
      </c>
      <c r="AK80" s="89">
        <v>0.9252504914498506</v>
      </c>
      <c r="AL80" s="89">
        <v>0.9240242020267297</v>
      </c>
      <c r="AM80" s="89">
        <v>0.8488570934124113</v>
      </c>
      <c r="AN80" s="89">
        <v>0</v>
      </c>
      <c r="AO80" s="89">
        <v>0.9959914389112573</v>
      </c>
      <c r="AP80" s="89">
        <v>0.9599379292154937</v>
      </c>
      <c r="AQ80" s="89">
        <v>0.5786344457230533</v>
      </c>
      <c r="AR80" s="89">
        <v>0.4367852604828463</v>
      </c>
      <c r="AS80" s="89">
        <v>0.9104745691195073</v>
      </c>
      <c r="AT80" s="89">
        <v>0.9033835828718579</v>
      </c>
      <c r="AU80" s="89">
        <v>0</v>
      </c>
      <c r="AV80" s="89">
        <v>0</v>
      </c>
      <c r="AW80" s="89">
        <v>0</v>
      </c>
      <c r="AX80" s="89">
        <v>0.9105742670748058</v>
      </c>
      <c r="AY80" s="89">
        <v>0.6669337410275384</v>
      </c>
      <c r="AZ80" s="89">
        <v>0.4422916316135111</v>
      </c>
      <c r="BA80" s="89">
        <v>0.44956658047224</v>
      </c>
      <c r="BB80" s="89">
        <v>0.4429168121150732</v>
      </c>
      <c r="BC80" s="89">
        <v>0.4476592727094245</v>
      </c>
      <c r="BD80" s="89">
        <v>0.4571147236680062</v>
      </c>
      <c r="BE80" s="89">
        <v>0.4681932781170917</v>
      </c>
      <c r="BF80" s="89">
        <v>0.4635586960449173</v>
      </c>
      <c r="BG80" s="89">
        <v>0.5596537869085252</v>
      </c>
      <c r="BH80" s="89">
        <v>0.4576966821970171</v>
      </c>
    </row>
    <row r="81">
      <c r="A81" s="89">
        <v>79</v>
      </c>
      <c r="B81" s="89">
        <v>0.06412618322636492</v>
      </c>
      <c r="C81" s="89">
        <v>0.05983218768071034</v>
      </c>
      <c r="D81" s="89">
        <v>0.4077999792382375</v>
      </c>
      <c r="E81" s="89">
        <v>0.336506548814158</v>
      </c>
      <c r="F81" s="89">
        <v>0.3234071538358461</v>
      </c>
      <c r="G81" s="89">
        <v>0.172719528590788</v>
      </c>
      <c r="H81" s="89">
        <v>0.1470342520607728</v>
      </c>
      <c r="I81" s="89">
        <v>0</v>
      </c>
      <c r="J81" s="89">
        <v>0.39162380941354</v>
      </c>
      <c r="K81" s="89">
        <v>0</v>
      </c>
      <c r="L81" s="89">
        <v>0</v>
      </c>
      <c r="M81" s="89">
        <v>0.09279532235037875</v>
      </c>
      <c r="N81" s="89">
        <v>0.1410504309354084</v>
      </c>
      <c r="O81" s="89">
        <v>0.09080669086170065</v>
      </c>
      <c r="P81" s="89">
        <v>0.1049325929639236</v>
      </c>
      <c r="Q81" s="89">
        <v>0.1344050219624831</v>
      </c>
      <c r="R81" s="89">
        <v>0.009844531004696247</v>
      </c>
      <c r="S81" s="89">
        <v>0.2144818037464535</v>
      </c>
      <c r="T81" s="89">
        <v>0.483875298116411</v>
      </c>
      <c r="U81" s="89">
        <v>0.5298864819111336</v>
      </c>
      <c r="V81" s="89">
        <v>0.4743113565329391</v>
      </c>
      <c r="W81" s="89">
        <v>0.3015286367773813</v>
      </c>
      <c r="X81" s="89">
        <v>0.1438390960475851</v>
      </c>
      <c r="Y81" s="89">
        <v>0.9959914389480167</v>
      </c>
      <c r="Z81" s="89">
        <v>0.6339268381625601</v>
      </c>
      <c r="AA81" s="89">
        <v>0.9761903905702735</v>
      </c>
      <c r="AB81" s="89">
        <v>0.9153835219052302</v>
      </c>
      <c r="AC81" s="89">
        <v>0.9659157390578563</v>
      </c>
      <c r="AD81" s="89">
        <v>0.8250383522320153</v>
      </c>
      <c r="AE81" s="89">
        <v>0.8115869010337283</v>
      </c>
      <c r="AF81" s="89">
        <v>1</v>
      </c>
      <c r="AG81" s="89">
        <v>0.9131426886148402</v>
      </c>
      <c r="AH81" s="89">
        <v>0.938030201637727</v>
      </c>
      <c r="AI81" s="89">
        <v>0.9131280532284091</v>
      </c>
      <c r="AJ81" s="89">
        <v>0.5109284197160863</v>
      </c>
      <c r="AK81" s="89">
        <v>0.9310108508838854</v>
      </c>
      <c r="AL81" s="89">
        <v>0.9281828109271145</v>
      </c>
      <c r="AM81" s="89">
        <v>0.860419618160966</v>
      </c>
      <c r="AN81" s="89">
        <v>0</v>
      </c>
      <c r="AO81" s="89">
        <v>0.9959914389112573</v>
      </c>
      <c r="AP81" s="89">
        <v>0.9761903905426522</v>
      </c>
      <c r="AQ81" s="89">
        <v>0.5786344457230533</v>
      </c>
      <c r="AR81" s="89">
        <v>0.6601016518424396</v>
      </c>
      <c r="AS81" s="89">
        <v>0.9182962938811368</v>
      </c>
      <c r="AT81" s="89">
        <v>0.9083078857212309</v>
      </c>
      <c r="AU81" s="89">
        <v>0</v>
      </c>
      <c r="AV81" s="89">
        <v>0</v>
      </c>
      <c r="AW81" s="89">
        <v>0</v>
      </c>
      <c r="AX81" s="89">
        <v>0.9175584723072648</v>
      </c>
      <c r="AY81" s="89">
        <v>0.6825570431063342</v>
      </c>
      <c r="AZ81" s="89">
        <v>0.4554020110211107</v>
      </c>
      <c r="BA81" s="89">
        <v>0.4627543055675605</v>
      </c>
      <c r="BB81" s="89">
        <v>0.4560366771608587</v>
      </c>
      <c r="BC81" s="89">
        <v>0.4607890515252145</v>
      </c>
      <c r="BD81" s="89">
        <v>0.4702770060118546</v>
      </c>
      <c r="BE81" s="89">
        <v>0.4813551563194113</v>
      </c>
      <c r="BF81" s="89">
        <v>0.4766382695161999</v>
      </c>
      <c r="BG81" s="89">
        <v>0.5720496207123602</v>
      </c>
      <c r="BH81" s="89">
        <v>0.4708232779903898</v>
      </c>
    </row>
    <row r="82">
      <c r="A82" s="89">
        <v>80</v>
      </c>
      <c r="B82" s="89">
        <v>0.07927941085593725</v>
      </c>
      <c r="C82" s="89">
        <v>0.07279532523149432</v>
      </c>
      <c r="D82" s="89">
        <v>0.4208390575923301</v>
      </c>
      <c r="E82" s="89">
        <v>0.3499775660074467</v>
      </c>
      <c r="F82" s="89">
        <v>0.3483489903077452</v>
      </c>
      <c r="G82" s="89">
        <v>0.172719528590788</v>
      </c>
      <c r="H82" s="89">
        <v>0.1496538076275805</v>
      </c>
      <c r="I82" s="89">
        <v>0</v>
      </c>
      <c r="J82" s="89">
        <v>0.4071918161958302</v>
      </c>
      <c r="K82" s="89">
        <v>0</v>
      </c>
      <c r="L82" s="89">
        <v>0</v>
      </c>
      <c r="M82" s="89">
        <v>0.09279532235037875</v>
      </c>
      <c r="N82" s="89">
        <v>0.1428450420935367</v>
      </c>
      <c r="O82" s="89">
        <v>0.1002114949022222</v>
      </c>
      <c r="P82" s="89">
        <v>0.1127155347316915</v>
      </c>
      <c r="Q82" s="89">
        <v>0.1385486070696298</v>
      </c>
      <c r="R82" s="89">
        <v>0.009844531004696247</v>
      </c>
      <c r="S82" s="89">
        <v>0.2186908750628851</v>
      </c>
      <c r="T82" s="89">
        <v>0.4975231566778918</v>
      </c>
      <c r="U82" s="89">
        <v>0.5373219766728872</v>
      </c>
      <c r="V82" s="89">
        <v>0.4854464581076456</v>
      </c>
      <c r="W82" s="89">
        <v>0.3123930399844319</v>
      </c>
      <c r="X82" s="89">
        <v>0.1464709927609611</v>
      </c>
      <c r="Y82" s="89">
        <v>0.9969480111458959</v>
      </c>
      <c r="Z82" s="89">
        <v>0.643269006638397</v>
      </c>
      <c r="AA82" s="89">
        <v>0.9796076148066525</v>
      </c>
      <c r="AB82" s="89">
        <v>0.9153835219052302</v>
      </c>
      <c r="AC82" s="89">
        <v>0.9691490440493927</v>
      </c>
      <c r="AD82" s="89">
        <v>0.8360035935344704</v>
      </c>
      <c r="AE82" s="89">
        <v>0.8216625537228781</v>
      </c>
      <c r="AF82" s="89">
        <v>1</v>
      </c>
      <c r="AG82" s="89">
        <v>0.9207047591999913</v>
      </c>
      <c r="AH82" s="89">
        <v>0.9416250528506901</v>
      </c>
      <c r="AI82" s="89">
        <v>0.9203415931681367</v>
      </c>
      <c r="AJ82" s="89">
        <v>0.5147651850092356</v>
      </c>
      <c r="AK82" s="89">
        <v>0.9365145633461747</v>
      </c>
      <c r="AL82" s="89">
        <v>0.9332097403917835</v>
      </c>
      <c r="AM82" s="89">
        <v>0.8686676698080832</v>
      </c>
      <c r="AN82" s="89">
        <v>0</v>
      </c>
      <c r="AO82" s="89">
        <v>0.9969480111037131</v>
      </c>
      <c r="AP82" s="89">
        <v>0.9796076147719456</v>
      </c>
      <c r="AQ82" s="89">
        <v>0.5786344457230533</v>
      </c>
      <c r="AR82" s="89">
        <v>0.6601016518424396</v>
      </c>
      <c r="AS82" s="89">
        <v>0.9241335654838821</v>
      </c>
      <c r="AT82" s="89">
        <v>0.9141295017585439</v>
      </c>
      <c r="AU82" s="89">
        <v>0</v>
      </c>
      <c r="AV82" s="89">
        <v>0</v>
      </c>
      <c r="AW82" s="89">
        <v>0</v>
      </c>
      <c r="AX82" s="89">
        <v>0.9221646600515079</v>
      </c>
      <c r="AY82" s="89">
        <v>0.7057975230823336</v>
      </c>
      <c r="AZ82" s="89">
        <v>0.4695665207128261</v>
      </c>
      <c r="BA82" s="89">
        <v>0.4766111735239379</v>
      </c>
      <c r="BB82" s="89">
        <v>0.4702094722688835</v>
      </c>
      <c r="BC82" s="89">
        <v>0.4745759708883576</v>
      </c>
      <c r="BD82" s="89">
        <v>0.4839788859968443</v>
      </c>
      <c r="BE82" s="89">
        <v>0.4950257689366716</v>
      </c>
      <c r="BF82" s="89">
        <v>0.4902802009098051</v>
      </c>
      <c r="BG82" s="89">
        <v>0.5839911510883402</v>
      </c>
      <c r="BH82" s="89">
        <v>0.4844186816048231</v>
      </c>
    </row>
    <row r="83">
      <c r="A83" s="89">
        <v>81</v>
      </c>
      <c r="B83" s="89">
        <v>0.07927941085593725</v>
      </c>
      <c r="C83" s="89">
        <v>0.07279532523149432</v>
      </c>
      <c r="D83" s="89">
        <v>0.4346089056420885</v>
      </c>
      <c r="E83" s="89">
        <v>0.3639949980242221</v>
      </c>
      <c r="F83" s="89">
        <v>0.3685562048719156</v>
      </c>
      <c r="G83" s="89">
        <v>0.1778275160920907</v>
      </c>
      <c r="H83" s="89">
        <v>0.1588529741123967</v>
      </c>
      <c r="I83" s="89">
        <v>0</v>
      </c>
      <c r="J83" s="89">
        <v>0.4191136905843345</v>
      </c>
      <c r="K83" s="89">
        <v>0</v>
      </c>
      <c r="L83" s="89">
        <v>0</v>
      </c>
      <c r="M83" s="89">
        <v>0.1055037989239994</v>
      </c>
      <c r="N83" s="89">
        <v>0.1510504914334569</v>
      </c>
      <c r="O83" s="89">
        <v>0.1041151362441375</v>
      </c>
      <c r="P83" s="89">
        <v>0.1168268660574523</v>
      </c>
      <c r="Q83" s="89">
        <v>0.1465583496474729</v>
      </c>
      <c r="R83" s="89">
        <v>0.009844531004696247</v>
      </c>
      <c r="S83" s="89">
        <v>0.2329765545501403</v>
      </c>
      <c r="T83" s="89">
        <v>0.5118745948594313</v>
      </c>
      <c r="U83" s="89">
        <v>0.5485466409198959</v>
      </c>
      <c r="V83" s="89">
        <v>0.4991091534704953</v>
      </c>
      <c r="W83" s="89">
        <v>0.3237126334508414</v>
      </c>
      <c r="X83" s="89">
        <v>0.1567364409677656</v>
      </c>
      <c r="Y83" s="89">
        <v>0.9969480111458959</v>
      </c>
      <c r="Z83" s="89">
        <v>0.652031954535538</v>
      </c>
      <c r="AA83" s="89">
        <v>0.9805953657970493</v>
      </c>
      <c r="AB83" s="89">
        <v>0.9185187584440843</v>
      </c>
      <c r="AC83" s="89">
        <v>0.9691490440493927</v>
      </c>
      <c r="AD83" s="89">
        <v>0.843266002877046</v>
      </c>
      <c r="AE83" s="89">
        <v>0.8311308337046939</v>
      </c>
      <c r="AF83" s="89">
        <v>1</v>
      </c>
      <c r="AG83" s="89">
        <v>0.9369288577701559</v>
      </c>
      <c r="AH83" s="89">
        <v>0.9453163157737927</v>
      </c>
      <c r="AI83" s="89">
        <v>0.929250505898973</v>
      </c>
      <c r="AJ83" s="89">
        <v>0.5436407858367127</v>
      </c>
      <c r="AK83" s="89">
        <v>0.939577637793328</v>
      </c>
      <c r="AL83" s="89">
        <v>0.9406658421133492</v>
      </c>
      <c r="AM83" s="89">
        <v>0.8718736159141639</v>
      </c>
      <c r="AN83" s="89">
        <v>0</v>
      </c>
      <c r="AO83" s="89">
        <v>0.9969480111037131</v>
      </c>
      <c r="AP83" s="89">
        <v>0.980595365746885</v>
      </c>
      <c r="AQ83" s="89">
        <v>0.6566935174530111</v>
      </c>
      <c r="AR83" s="89">
        <v>0.6601016518424396</v>
      </c>
      <c r="AS83" s="89">
        <v>0.9287047365584021</v>
      </c>
      <c r="AT83" s="89">
        <v>0.923157706828316</v>
      </c>
      <c r="AU83" s="89">
        <v>0</v>
      </c>
      <c r="AV83" s="89">
        <v>0</v>
      </c>
      <c r="AW83" s="89">
        <v>0</v>
      </c>
      <c r="AX83" s="89">
        <v>0.9271560067698941</v>
      </c>
      <c r="AY83" s="89">
        <v>0.7217142572613484</v>
      </c>
      <c r="AZ83" s="89">
        <v>0.4834196994358029</v>
      </c>
      <c r="BA83" s="89">
        <v>0.4902824523574986</v>
      </c>
      <c r="BB83" s="89">
        <v>0.4840799705627181</v>
      </c>
      <c r="BC83" s="89">
        <v>0.4882194122856401</v>
      </c>
      <c r="BD83" s="89">
        <v>0.4974790206652759</v>
      </c>
      <c r="BE83" s="89">
        <v>0.5084332885913598</v>
      </c>
      <c r="BF83" s="89">
        <v>0.5037097830167826</v>
      </c>
      <c r="BG83" s="89">
        <v>0.5967069509428347</v>
      </c>
      <c r="BH83" s="89">
        <v>0.4977038449836186</v>
      </c>
    </row>
    <row r="84">
      <c r="A84" s="89">
        <v>82</v>
      </c>
      <c r="B84" s="89">
        <v>0.09614446668352114</v>
      </c>
      <c r="C84" s="89">
        <v>0.09430909033403234</v>
      </c>
      <c r="D84" s="89">
        <v>0.4483466446329701</v>
      </c>
      <c r="E84" s="89">
        <v>0.3805403175044646</v>
      </c>
      <c r="F84" s="89">
        <v>0.3848444598484791</v>
      </c>
      <c r="G84" s="89">
        <v>0.1838803336514379</v>
      </c>
      <c r="H84" s="89">
        <v>0.1667510181856602</v>
      </c>
      <c r="I84" s="89">
        <v>0</v>
      </c>
      <c r="J84" s="89">
        <v>0.4282302155782619</v>
      </c>
      <c r="K84" s="89">
        <v>0</v>
      </c>
      <c r="L84" s="89">
        <v>0</v>
      </c>
      <c r="M84" s="89">
        <v>0.1204371119108933</v>
      </c>
      <c r="N84" s="89">
        <v>0.1545590763533191</v>
      </c>
      <c r="O84" s="89">
        <v>0.1166814624720653</v>
      </c>
      <c r="P84" s="89">
        <v>0.1282699350726504</v>
      </c>
      <c r="Q84" s="89">
        <v>0.1555049330533647</v>
      </c>
      <c r="R84" s="89">
        <v>0.009844531004696247</v>
      </c>
      <c r="S84" s="89">
        <v>0.2450799647820721</v>
      </c>
      <c r="T84" s="89">
        <v>0.5265776269933986</v>
      </c>
      <c r="U84" s="89">
        <v>0.5733137077185745</v>
      </c>
      <c r="V84" s="89">
        <v>0.5150799095796857</v>
      </c>
      <c r="W84" s="89">
        <v>0.3368689416582966</v>
      </c>
      <c r="X84" s="89">
        <v>0.1769634005969818</v>
      </c>
      <c r="Y84" s="89">
        <v>0.9981027633033801</v>
      </c>
      <c r="Z84" s="89">
        <v>0.6594315138554462</v>
      </c>
      <c r="AA84" s="89">
        <v>0.9834455693622265</v>
      </c>
      <c r="AB84" s="89">
        <v>0.9268183002260024</v>
      </c>
      <c r="AC84" s="89">
        <v>0.9736109269327675</v>
      </c>
      <c r="AD84" s="89">
        <v>0.8548469826954008</v>
      </c>
      <c r="AE84" s="89">
        <v>0.8399500557598278</v>
      </c>
      <c r="AF84" s="89">
        <v>1</v>
      </c>
      <c r="AG84" s="89">
        <v>0.9441239117849458</v>
      </c>
      <c r="AH84" s="89">
        <v>0.9508762251066136</v>
      </c>
      <c r="AI84" s="89">
        <v>0.9343017924330509</v>
      </c>
      <c r="AJ84" s="89">
        <v>0.5835251088093016</v>
      </c>
      <c r="AK84" s="89">
        <v>0.9507409769253751</v>
      </c>
      <c r="AL84" s="89">
        <v>0.9488261822514988</v>
      </c>
      <c r="AM84" s="89">
        <v>0.8810162819824655</v>
      </c>
      <c r="AN84" s="89">
        <v>0</v>
      </c>
      <c r="AO84" s="89">
        <v>0.9981027632749834</v>
      </c>
      <c r="AP84" s="89">
        <v>0.9834455693537361</v>
      </c>
      <c r="AQ84" s="89">
        <v>0.6566935174530111</v>
      </c>
      <c r="AR84" s="89">
        <v>0.9002541296060991</v>
      </c>
      <c r="AS84" s="89">
        <v>0.9385683684307706</v>
      </c>
      <c r="AT84" s="89">
        <v>0.9320501279976907</v>
      </c>
      <c r="AU84" s="89">
        <v>0</v>
      </c>
      <c r="AV84" s="89">
        <v>0</v>
      </c>
      <c r="AW84" s="89">
        <v>0</v>
      </c>
      <c r="AX84" s="89">
        <v>0.93125172279635</v>
      </c>
      <c r="AY84" s="89">
        <v>0.7377894510377068</v>
      </c>
      <c r="AZ84" s="89">
        <v>0.4978460984652903</v>
      </c>
      <c r="BA84" s="89">
        <v>0.5046859859288134</v>
      </c>
      <c r="BB84" s="89">
        <v>0.4985096074977938</v>
      </c>
      <c r="BC84" s="89">
        <v>0.5025824513131606</v>
      </c>
      <c r="BD84" s="89">
        <v>0.5117440269470679</v>
      </c>
      <c r="BE84" s="89">
        <v>0.5226025777665659</v>
      </c>
      <c r="BF84" s="89">
        <v>0.5178879105174383</v>
      </c>
      <c r="BG84" s="89">
        <v>0.6105296626103278</v>
      </c>
      <c r="BH84" s="89">
        <v>0.5117687225115403</v>
      </c>
    </row>
    <row r="85">
      <c r="A85" s="89">
        <v>83</v>
      </c>
      <c r="B85" s="89">
        <v>0.1342145963337571</v>
      </c>
      <c r="C85" s="89">
        <v>0.1125640350919183</v>
      </c>
      <c r="D85" s="89">
        <v>0.4623672496488225</v>
      </c>
      <c r="E85" s="89">
        <v>0.3949286728413004</v>
      </c>
      <c r="F85" s="89">
        <v>0.4064902759345424</v>
      </c>
      <c r="G85" s="89">
        <v>0.1993912937710006</v>
      </c>
      <c r="H85" s="89">
        <v>0.1728820741350435</v>
      </c>
      <c r="I85" s="89">
        <v>0</v>
      </c>
      <c r="J85" s="89">
        <v>0.4474479765293303</v>
      </c>
      <c r="K85" s="89">
        <v>0</v>
      </c>
      <c r="L85" s="89">
        <v>0</v>
      </c>
      <c r="M85" s="89">
        <v>0.1204371119108933</v>
      </c>
      <c r="N85" s="89">
        <v>0.158966324886981</v>
      </c>
      <c r="O85" s="89">
        <v>0.1402785330944368</v>
      </c>
      <c r="P85" s="89">
        <v>0.1504725526579021</v>
      </c>
      <c r="Q85" s="89">
        <v>0.1655590173806694</v>
      </c>
      <c r="R85" s="89">
        <v>0.009844531004696247</v>
      </c>
      <c r="S85" s="89">
        <v>0.2534268350468588</v>
      </c>
      <c r="T85" s="89">
        <v>0.5421770943958779</v>
      </c>
      <c r="U85" s="89">
        <v>0.5861479684791235</v>
      </c>
      <c r="V85" s="89">
        <v>0.5272130732740651</v>
      </c>
      <c r="W85" s="89">
        <v>0.3506102745802033</v>
      </c>
      <c r="X85" s="89">
        <v>0.1811195871132665</v>
      </c>
      <c r="Y85" s="89">
        <v>0.9981027633033801</v>
      </c>
      <c r="Z85" s="89">
        <v>0.6799587458618911</v>
      </c>
      <c r="AA85" s="89">
        <v>0.9842599132379913</v>
      </c>
      <c r="AB85" s="89">
        <v>0.9268183002260024</v>
      </c>
      <c r="AC85" s="89">
        <v>0.9736109269327675</v>
      </c>
      <c r="AD85" s="89">
        <v>0.8655991404690868</v>
      </c>
      <c r="AE85" s="89">
        <v>0.8492003900073659</v>
      </c>
      <c r="AF85" s="89">
        <v>1</v>
      </c>
      <c r="AG85" s="89">
        <v>0.9462429955542934</v>
      </c>
      <c r="AH85" s="89">
        <v>0.9540367214796251</v>
      </c>
      <c r="AI85" s="89">
        <v>0.9355972689158657</v>
      </c>
      <c r="AJ85" s="89">
        <v>0.5977797050759183</v>
      </c>
      <c r="AK85" s="89">
        <v>0.9522848856134751</v>
      </c>
      <c r="AL85" s="89">
        <v>0.9511968180671195</v>
      </c>
      <c r="AM85" s="89">
        <v>0.8894080585693795</v>
      </c>
      <c r="AN85" s="89">
        <v>0</v>
      </c>
      <c r="AO85" s="89">
        <v>0.9981027632749834</v>
      </c>
      <c r="AP85" s="89">
        <v>0.9842599132414078</v>
      </c>
      <c r="AQ85" s="89">
        <v>0.6566935174530111</v>
      </c>
      <c r="AR85" s="89">
        <v>0.9002541296060991</v>
      </c>
      <c r="AS85" s="89">
        <v>0.9408366111684513</v>
      </c>
      <c r="AT85" s="89">
        <v>0.9348341727247176</v>
      </c>
      <c r="AU85" s="89">
        <v>0</v>
      </c>
      <c r="AV85" s="89">
        <v>0</v>
      </c>
      <c r="AW85" s="89">
        <v>0</v>
      </c>
      <c r="AX85" s="89">
        <v>0.9366516256170282</v>
      </c>
      <c r="AY85" s="89">
        <v>0.7580606925310727</v>
      </c>
      <c r="AZ85" s="89">
        <v>0.5131368514876543</v>
      </c>
      <c r="BA85" s="89">
        <v>0.519789900512878</v>
      </c>
      <c r="BB85" s="89">
        <v>0.5137859013698747</v>
      </c>
      <c r="BC85" s="89">
        <v>0.5176305127877779</v>
      </c>
      <c r="BD85" s="89">
        <v>0.5266357904713698</v>
      </c>
      <c r="BE85" s="89">
        <v>0.5374619882312911</v>
      </c>
      <c r="BF85" s="89">
        <v>0.532706895405928</v>
      </c>
      <c r="BG85" s="89">
        <v>0.6234174243631977</v>
      </c>
      <c r="BH85" s="89">
        <v>0.5265803833267131</v>
      </c>
    </row>
    <row r="86">
      <c r="A86" s="89">
        <v>84</v>
      </c>
      <c r="B86" s="89">
        <v>0.1381557285149415</v>
      </c>
      <c r="C86" s="89">
        <v>0.1254735749397751</v>
      </c>
      <c r="D86" s="89">
        <v>0.4776191128556592</v>
      </c>
      <c r="E86" s="89">
        <v>0.4082511376041608</v>
      </c>
      <c r="F86" s="89">
        <v>0.4250335175402637</v>
      </c>
      <c r="G86" s="89">
        <v>0.2185782333351425</v>
      </c>
      <c r="H86" s="89">
        <v>0.1821419152636253</v>
      </c>
      <c r="I86" s="89">
        <v>0</v>
      </c>
      <c r="J86" s="89">
        <v>0.4621744180890993</v>
      </c>
      <c r="K86" s="89">
        <v>0</v>
      </c>
      <c r="L86" s="89">
        <v>0</v>
      </c>
      <c r="M86" s="89">
        <v>0.1799907149804308</v>
      </c>
      <c r="N86" s="89">
        <v>0.1657529888885285</v>
      </c>
      <c r="O86" s="89">
        <v>0.1511853543831219</v>
      </c>
      <c r="P86" s="89">
        <v>0.1628072837028181</v>
      </c>
      <c r="Q86" s="89">
        <v>0.1751887854803965</v>
      </c>
      <c r="R86" s="89">
        <v>0.009844531004696247</v>
      </c>
      <c r="S86" s="89">
        <v>0.2664444602651851</v>
      </c>
      <c r="T86" s="89">
        <v>0.5585104244922706</v>
      </c>
      <c r="U86" s="89">
        <v>0.6003110738358063</v>
      </c>
      <c r="V86" s="89">
        <v>0.5401957180076425</v>
      </c>
      <c r="W86" s="89">
        <v>0.3656646747731047</v>
      </c>
      <c r="X86" s="89">
        <v>0.1967479984996356</v>
      </c>
      <c r="Y86" s="89">
        <v>0.9981027633033801</v>
      </c>
      <c r="Z86" s="89">
        <v>0.7003872980315381</v>
      </c>
      <c r="AA86" s="89">
        <v>0.9880205984976</v>
      </c>
      <c r="AB86" s="89">
        <v>0.9297396831141265</v>
      </c>
      <c r="AC86" s="89">
        <v>0.9736109269327675</v>
      </c>
      <c r="AD86" s="89">
        <v>0.8719495126329897</v>
      </c>
      <c r="AE86" s="89">
        <v>0.8582907696516063</v>
      </c>
      <c r="AF86" s="89">
        <v>1</v>
      </c>
      <c r="AG86" s="89">
        <v>0.953109263891468</v>
      </c>
      <c r="AH86" s="89">
        <v>0.9574959937252046</v>
      </c>
      <c r="AI86" s="89">
        <v>0.9392827454455696</v>
      </c>
      <c r="AJ86" s="89">
        <v>0.6262650503893742</v>
      </c>
      <c r="AK86" s="89">
        <v>0.9573877657684119</v>
      </c>
      <c r="AL86" s="89">
        <v>0.9553336334001369</v>
      </c>
      <c r="AM86" s="89">
        <v>0.8986064547163779</v>
      </c>
      <c r="AN86" s="89">
        <v>0</v>
      </c>
      <c r="AO86" s="89">
        <v>0.9981027632749834</v>
      </c>
      <c r="AP86" s="89">
        <v>0.9880205985560031</v>
      </c>
      <c r="AQ86" s="89">
        <v>0.6566935174530111</v>
      </c>
      <c r="AR86" s="89">
        <v>0.9002541296060991</v>
      </c>
      <c r="AS86" s="89">
        <v>0.9464613346402946</v>
      </c>
      <c r="AT86" s="89">
        <v>0.9396416824289936</v>
      </c>
      <c r="AU86" s="89">
        <v>0</v>
      </c>
      <c r="AV86" s="89">
        <v>0</v>
      </c>
      <c r="AW86" s="89">
        <v>0</v>
      </c>
      <c r="AX86" s="89">
        <v>0.9414622538924738</v>
      </c>
      <c r="AY86" s="89">
        <v>0.7700085774868997</v>
      </c>
      <c r="AZ86" s="89">
        <v>0.5284826380373553</v>
      </c>
      <c r="BA86" s="89">
        <v>0.5350665727872944</v>
      </c>
      <c r="BB86" s="89">
        <v>0.5291394150098341</v>
      </c>
      <c r="BC86" s="89">
        <v>0.5328697322567735</v>
      </c>
      <c r="BD86" s="89">
        <v>0.5417352268215022</v>
      </c>
      <c r="BE86" s="89">
        <v>0.5525229552921053</v>
      </c>
      <c r="BF86" s="89">
        <v>0.547756171643714</v>
      </c>
      <c r="BG86" s="89">
        <v>0.6369113130878508</v>
      </c>
      <c r="BH86" s="89">
        <v>0.5416307545721405</v>
      </c>
    </row>
    <row r="87">
      <c r="A87" s="89">
        <v>85</v>
      </c>
      <c r="B87" s="89">
        <v>0.1434929641475154</v>
      </c>
      <c r="C87" s="89">
        <v>0.1467742736551917</v>
      </c>
      <c r="D87" s="89">
        <v>0.4915032899610654</v>
      </c>
      <c r="E87" s="89">
        <v>0.4298523846980502</v>
      </c>
      <c r="F87" s="89">
        <v>0.4450698772847987</v>
      </c>
      <c r="G87" s="89">
        <v>0.2185782333351425</v>
      </c>
      <c r="H87" s="89">
        <v>0.1882234408613885</v>
      </c>
      <c r="I87" s="89">
        <v>0</v>
      </c>
      <c r="J87" s="89">
        <v>0.4788108749396168</v>
      </c>
      <c r="K87" s="89">
        <v>0</v>
      </c>
      <c r="L87" s="89">
        <v>0</v>
      </c>
      <c r="M87" s="89">
        <v>0.1799907149804308</v>
      </c>
      <c r="N87" s="89">
        <v>0.1861824682779027</v>
      </c>
      <c r="O87" s="89">
        <v>0.1605557982341052</v>
      </c>
      <c r="P87" s="89">
        <v>0.1705617907096753</v>
      </c>
      <c r="Q87" s="89">
        <v>0.1820090325255887</v>
      </c>
      <c r="R87" s="89">
        <v>0.01361867530513662</v>
      </c>
      <c r="S87" s="89">
        <v>0.2742921396751609</v>
      </c>
      <c r="T87" s="89">
        <v>0.5712400726558413</v>
      </c>
      <c r="U87" s="89">
        <v>0.6257101644720323</v>
      </c>
      <c r="V87" s="89">
        <v>0.5588711166933122</v>
      </c>
      <c r="W87" s="89">
        <v>0.383434668738098</v>
      </c>
      <c r="X87" s="89">
        <v>0.2165019716406798</v>
      </c>
      <c r="Y87" s="89">
        <v>0.9981027633033801</v>
      </c>
      <c r="Z87" s="89">
        <v>0.7108240716861453</v>
      </c>
      <c r="AA87" s="89">
        <v>0.9880205984976</v>
      </c>
      <c r="AB87" s="89">
        <v>0.9297396831141265</v>
      </c>
      <c r="AC87" s="89">
        <v>0.9741881635295678</v>
      </c>
      <c r="AD87" s="89">
        <v>0.8769535470748435</v>
      </c>
      <c r="AE87" s="89">
        <v>0.8695816734030815</v>
      </c>
      <c r="AF87" s="89">
        <v>1</v>
      </c>
      <c r="AG87" s="89">
        <v>0.961218582398497</v>
      </c>
      <c r="AH87" s="89">
        <v>0.9623513945719537</v>
      </c>
      <c r="AI87" s="89">
        <v>0.9516292927729962</v>
      </c>
      <c r="AJ87" s="89">
        <v>0.6384515070102784</v>
      </c>
      <c r="AK87" s="89">
        <v>0.9629480128528806</v>
      </c>
      <c r="AL87" s="89">
        <v>0.9599419822816496</v>
      </c>
      <c r="AM87" s="89">
        <v>0.9008092594059174</v>
      </c>
      <c r="AN87" s="89">
        <v>0</v>
      </c>
      <c r="AO87" s="89">
        <v>0.9981027632749834</v>
      </c>
      <c r="AP87" s="89">
        <v>0.9880205985560031</v>
      </c>
      <c r="AQ87" s="89">
        <v>0.6566935174530111</v>
      </c>
      <c r="AR87" s="89">
        <v>0.9002541296060991</v>
      </c>
      <c r="AS87" s="89">
        <v>0.9529486881323332</v>
      </c>
      <c r="AT87" s="89">
        <v>0.945848810798903</v>
      </c>
      <c r="AU87" s="89">
        <v>0</v>
      </c>
      <c r="AV87" s="89">
        <v>0</v>
      </c>
      <c r="AW87" s="89">
        <v>0</v>
      </c>
      <c r="AX87" s="89">
        <v>0.9471606325771051</v>
      </c>
      <c r="AY87" s="89">
        <v>0.7846310161801028</v>
      </c>
      <c r="AZ87" s="89">
        <v>0.544838449293769</v>
      </c>
      <c r="BA87" s="89">
        <v>0.5513667057283222</v>
      </c>
      <c r="BB87" s="89">
        <v>0.5455073859839424</v>
      </c>
      <c r="BC87" s="89">
        <v>0.5491062577102013</v>
      </c>
      <c r="BD87" s="89">
        <v>0.5578158072034195</v>
      </c>
      <c r="BE87" s="89">
        <v>0.5685507804682618</v>
      </c>
      <c r="BF87" s="89">
        <v>0.5637573947472736</v>
      </c>
      <c r="BG87" s="89">
        <v>0.6510184587480214</v>
      </c>
      <c r="BH87" s="89">
        <v>0.5576058111072258</v>
      </c>
    </row>
    <row r="88">
      <c r="A88" s="89">
        <v>86</v>
      </c>
      <c r="B88" s="89">
        <v>0.1493285222634149</v>
      </c>
      <c r="C88" s="89">
        <v>0.1562638512138835</v>
      </c>
      <c r="D88" s="89">
        <v>0.5065008750065214</v>
      </c>
      <c r="E88" s="89">
        <v>0.4473138599037276</v>
      </c>
      <c r="F88" s="89">
        <v>0.4698995640391275</v>
      </c>
      <c r="G88" s="89">
        <v>0.2185782333351425</v>
      </c>
      <c r="H88" s="89">
        <v>0.1951202355294734</v>
      </c>
      <c r="I88" s="89">
        <v>0</v>
      </c>
      <c r="J88" s="89">
        <v>0.4960140404561493</v>
      </c>
      <c r="K88" s="89">
        <v>0</v>
      </c>
      <c r="L88" s="89">
        <v>0</v>
      </c>
      <c r="M88" s="89">
        <v>0.1799907149804308</v>
      </c>
      <c r="N88" s="89">
        <v>0.1935168949438184</v>
      </c>
      <c r="O88" s="89">
        <v>0.1662104422194963</v>
      </c>
      <c r="P88" s="89">
        <v>0.175241289045434</v>
      </c>
      <c r="Q88" s="89">
        <v>0.188626828666013</v>
      </c>
      <c r="R88" s="89">
        <v>0.01886337966681175</v>
      </c>
      <c r="S88" s="89">
        <v>0.2827000977757822</v>
      </c>
      <c r="T88" s="89">
        <v>0.587219857800011</v>
      </c>
      <c r="U88" s="89">
        <v>0.6419461440962088</v>
      </c>
      <c r="V88" s="89">
        <v>0.5769652498227319</v>
      </c>
      <c r="W88" s="89">
        <v>0.4001095707210462</v>
      </c>
      <c r="X88" s="89">
        <v>0.2322522776553054</v>
      </c>
      <c r="Y88" s="89">
        <v>0.9981027633033801</v>
      </c>
      <c r="Z88" s="89">
        <v>0.7268901713077351</v>
      </c>
      <c r="AA88" s="89">
        <v>0.9880205984976</v>
      </c>
      <c r="AB88" s="89">
        <v>0.9297396831141265</v>
      </c>
      <c r="AC88" s="89">
        <v>0.9741881635295678</v>
      </c>
      <c r="AD88" s="89">
        <v>0.8888712601069882</v>
      </c>
      <c r="AE88" s="89">
        <v>0.8785057964098815</v>
      </c>
      <c r="AF88" s="89">
        <v>1</v>
      </c>
      <c r="AG88" s="89">
        <v>0.9629619111077128</v>
      </c>
      <c r="AH88" s="89">
        <v>0.966079816175006</v>
      </c>
      <c r="AI88" s="89">
        <v>0.9542577569501242</v>
      </c>
      <c r="AJ88" s="89">
        <v>0.6709519697107238</v>
      </c>
      <c r="AK88" s="89">
        <v>0.9661523719407714</v>
      </c>
      <c r="AL88" s="89">
        <v>0.962857997617837</v>
      </c>
      <c r="AM88" s="89">
        <v>0.904968483173916</v>
      </c>
      <c r="AN88" s="89">
        <v>0</v>
      </c>
      <c r="AO88" s="89">
        <v>0.9981027632749834</v>
      </c>
      <c r="AP88" s="89">
        <v>0.9880205985560031</v>
      </c>
      <c r="AQ88" s="89">
        <v>0.6566935174530111</v>
      </c>
      <c r="AR88" s="89">
        <v>0.9002541296060991</v>
      </c>
      <c r="AS88" s="89">
        <v>0.9574798947547877</v>
      </c>
      <c r="AT88" s="89">
        <v>0.9499052361310514</v>
      </c>
      <c r="AU88" s="89">
        <v>0</v>
      </c>
      <c r="AV88" s="89">
        <v>0</v>
      </c>
      <c r="AW88" s="89">
        <v>0</v>
      </c>
      <c r="AX88" s="89">
        <v>0.9515465786046424</v>
      </c>
      <c r="AY88" s="89">
        <v>0.8007242167288866</v>
      </c>
      <c r="AZ88" s="89">
        <v>0.5613238736456192</v>
      </c>
      <c r="BA88" s="89">
        <v>0.5676309775204119</v>
      </c>
      <c r="BB88" s="89">
        <v>0.5620116639227303</v>
      </c>
      <c r="BC88" s="89">
        <v>0.5653122200218508</v>
      </c>
      <c r="BD88" s="89">
        <v>0.5738527193040789</v>
      </c>
      <c r="BE88" s="89">
        <v>0.5845008602584537</v>
      </c>
      <c r="BF88" s="89">
        <v>0.5796847311246073</v>
      </c>
      <c r="BG88" s="89">
        <v>0.665489315087993</v>
      </c>
      <c r="BH88" s="89">
        <v>0.5734595470789433</v>
      </c>
    </row>
    <row r="89">
      <c r="A89" s="89">
        <v>87</v>
      </c>
      <c r="B89" s="89">
        <v>0.152341977410059</v>
      </c>
      <c r="C89" s="89">
        <v>0.1665258457724386</v>
      </c>
      <c r="D89" s="89">
        <v>0.5227712021213483</v>
      </c>
      <c r="E89" s="89">
        <v>0.4593448302533846</v>
      </c>
      <c r="F89" s="89">
        <v>0.4977846643334974</v>
      </c>
      <c r="G89" s="89">
        <v>0.2418005661605167</v>
      </c>
      <c r="H89" s="89">
        <v>0.2168596554972255</v>
      </c>
      <c r="I89" s="89">
        <v>0</v>
      </c>
      <c r="J89" s="89">
        <v>0.5086595017712612</v>
      </c>
      <c r="K89" s="89">
        <v>0</v>
      </c>
      <c r="L89" s="89">
        <v>0</v>
      </c>
      <c r="M89" s="89">
        <v>0.1832891660812467</v>
      </c>
      <c r="N89" s="89">
        <v>0.2045012090238287</v>
      </c>
      <c r="O89" s="89">
        <v>0.1716941767188631</v>
      </c>
      <c r="P89" s="89">
        <v>0.1837840520234938</v>
      </c>
      <c r="Q89" s="89">
        <v>0.2067150713853191</v>
      </c>
      <c r="R89" s="89">
        <v>0.03754411149579532</v>
      </c>
      <c r="S89" s="89">
        <v>0.3058549950947769</v>
      </c>
      <c r="T89" s="89">
        <v>0.6033707109162378</v>
      </c>
      <c r="U89" s="89">
        <v>0.6582781474066145</v>
      </c>
      <c r="V89" s="89">
        <v>0.5966179445844451</v>
      </c>
      <c r="W89" s="89">
        <v>0.4165582297370699</v>
      </c>
      <c r="X89" s="89">
        <v>0.2553575033928322</v>
      </c>
      <c r="Y89" s="89">
        <v>0.9981027633033801</v>
      </c>
      <c r="Z89" s="89">
        <v>0.7295922952576777</v>
      </c>
      <c r="AA89" s="89">
        <v>0.9880205984976</v>
      </c>
      <c r="AB89" s="89">
        <v>0.9360569196410459</v>
      </c>
      <c r="AC89" s="89">
        <v>0.9767428254951364</v>
      </c>
      <c r="AD89" s="89">
        <v>0.9000671456775193</v>
      </c>
      <c r="AE89" s="89">
        <v>0.8865354598520798</v>
      </c>
      <c r="AF89" s="89">
        <v>1</v>
      </c>
      <c r="AG89" s="89">
        <v>0.9686157139892299</v>
      </c>
      <c r="AH89" s="89">
        <v>0.9704456263062029</v>
      </c>
      <c r="AI89" s="89">
        <v>0.958911826548158</v>
      </c>
      <c r="AJ89" s="89">
        <v>0.708096986261265</v>
      </c>
      <c r="AK89" s="89">
        <v>0.9698739045572234</v>
      </c>
      <c r="AL89" s="89">
        <v>0.9691509352232138</v>
      </c>
      <c r="AM89" s="89">
        <v>0.9125125759322322</v>
      </c>
      <c r="AN89" s="89">
        <v>0</v>
      </c>
      <c r="AO89" s="89">
        <v>0.9981027632749834</v>
      </c>
      <c r="AP89" s="89">
        <v>0.9880205985560031</v>
      </c>
      <c r="AQ89" s="89">
        <v>0.6566935174530111</v>
      </c>
      <c r="AR89" s="89">
        <v>0.9002541296060991</v>
      </c>
      <c r="AS89" s="89">
        <v>0.9620040272498367</v>
      </c>
      <c r="AT89" s="89">
        <v>0.9570049300000759</v>
      </c>
      <c r="AU89" s="89">
        <v>0</v>
      </c>
      <c r="AV89" s="89">
        <v>0</v>
      </c>
      <c r="AW89" s="89">
        <v>0</v>
      </c>
      <c r="AX89" s="89">
        <v>0.95619375194316</v>
      </c>
      <c r="AY89" s="89">
        <v>0.8208008284994283</v>
      </c>
      <c r="AZ89" s="89">
        <v>0.5786715427689528</v>
      </c>
      <c r="BA89" s="89">
        <v>0.5845927225241179</v>
      </c>
      <c r="BB89" s="89">
        <v>0.5793799850873098</v>
      </c>
      <c r="BC89" s="89">
        <v>0.5823037044891474</v>
      </c>
      <c r="BD89" s="89">
        <v>0.5905789623120792</v>
      </c>
      <c r="BE89" s="89">
        <v>0.601159618120208</v>
      </c>
      <c r="BF89" s="89">
        <v>0.59627485750013</v>
      </c>
      <c r="BG89" s="89">
        <v>0.6810206129467747</v>
      </c>
      <c r="BH89" s="89">
        <v>0.5900245410494528</v>
      </c>
    </row>
    <row r="90">
      <c r="A90" s="89">
        <v>88</v>
      </c>
      <c r="B90" s="89">
        <v>0.152341977410059</v>
      </c>
      <c r="C90" s="89">
        <v>0.1783722256723553</v>
      </c>
      <c r="D90" s="89">
        <v>0.5417412127109097</v>
      </c>
      <c r="E90" s="89">
        <v>0.4766748524324593</v>
      </c>
      <c r="F90" s="89">
        <v>0.5272110212381119</v>
      </c>
      <c r="G90" s="89">
        <v>0.2501318020369189</v>
      </c>
      <c r="H90" s="89">
        <v>0.2285476753384262</v>
      </c>
      <c r="I90" s="89">
        <v>0</v>
      </c>
      <c r="J90" s="89">
        <v>0.5238060814780241</v>
      </c>
      <c r="K90" s="89">
        <v>0</v>
      </c>
      <c r="L90" s="89">
        <v>0</v>
      </c>
      <c r="M90" s="89">
        <v>0.1832891660812467</v>
      </c>
      <c r="N90" s="89">
        <v>0.2208051646433117</v>
      </c>
      <c r="O90" s="89">
        <v>0.176683108932936</v>
      </c>
      <c r="P90" s="89">
        <v>0.1893493658602632</v>
      </c>
      <c r="Q90" s="89">
        <v>0.2168984142089258</v>
      </c>
      <c r="R90" s="89">
        <v>0.05081200171167199</v>
      </c>
      <c r="S90" s="89">
        <v>0.3170631839571794</v>
      </c>
      <c r="T90" s="89">
        <v>0.6212649699987992</v>
      </c>
      <c r="U90" s="89">
        <v>0.6734212635208211</v>
      </c>
      <c r="V90" s="89">
        <v>0.6125760145332725</v>
      </c>
      <c r="W90" s="89">
        <v>0.4385814500316626</v>
      </c>
      <c r="X90" s="89">
        <v>0.2894165995174311</v>
      </c>
      <c r="Y90" s="89">
        <v>0.9988406472363107</v>
      </c>
      <c r="Z90" s="89">
        <v>0.7408775054947334</v>
      </c>
      <c r="AA90" s="89">
        <v>0.9905532663897392</v>
      </c>
      <c r="AB90" s="89">
        <v>0.9516841891565967</v>
      </c>
      <c r="AC90" s="89">
        <v>0.9773707653065205</v>
      </c>
      <c r="AD90" s="89">
        <v>0.9038007951823612</v>
      </c>
      <c r="AE90" s="89">
        <v>0.8957194894234031</v>
      </c>
      <c r="AF90" s="89">
        <v>1</v>
      </c>
      <c r="AG90" s="89">
        <v>0.973000251231581</v>
      </c>
      <c r="AH90" s="89">
        <v>0.9743106311652862</v>
      </c>
      <c r="AI90" s="89">
        <v>0.9722778750166623</v>
      </c>
      <c r="AJ90" s="89">
        <v>0.7320998316628945</v>
      </c>
      <c r="AK90" s="89">
        <v>0.9749536313864625</v>
      </c>
      <c r="AL90" s="89">
        <v>0.974496122816298</v>
      </c>
      <c r="AM90" s="89">
        <v>0.918085583801906</v>
      </c>
      <c r="AN90" s="89">
        <v>0</v>
      </c>
      <c r="AO90" s="89">
        <v>0.9988406472125542</v>
      </c>
      <c r="AP90" s="89">
        <v>0.9905532664468535</v>
      </c>
      <c r="AQ90" s="89">
        <v>0.7230533179900268</v>
      </c>
      <c r="AR90" s="89">
        <v>0.9002541296060991</v>
      </c>
      <c r="AS90" s="89">
        <v>0.9696675657217247</v>
      </c>
      <c r="AT90" s="89">
        <v>0.9641729905881816</v>
      </c>
      <c r="AU90" s="89">
        <v>0</v>
      </c>
      <c r="AV90" s="89">
        <v>0</v>
      </c>
      <c r="AW90" s="89">
        <v>0</v>
      </c>
      <c r="AX90" s="89">
        <v>0.9592328601616206</v>
      </c>
      <c r="AY90" s="89">
        <v>0.8373020781694346</v>
      </c>
      <c r="AZ90" s="89">
        <v>0.596687660159858</v>
      </c>
      <c r="BA90" s="89">
        <v>0.6022607015995542</v>
      </c>
      <c r="BB90" s="89">
        <v>0.5974187794377666</v>
      </c>
      <c r="BC90" s="89">
        <v>0.5999344602747497</v>
      </c>
      <c r="BD90" s="89">
        <v>0.6080403459460477</v>
      </c>
      <c r="BE90" s="89">
        <v>0.6184148757195661</v>
      </c>
      <c r="BF90" s="89">
        <v>0.61360270300775</v>
      </c>
      <c r="BG90" s="89">
        <v>0.6965203210234556</v>
      </c>
      <c r="BH90" s="89">
        <v>0.6072059313511402</v>
      </c>
    </row>
    <row r="91">
      <c r="A91" s="89">
        <v>89</v>
      </c>
      <c r="B91" s="89">
        <v>0.1691988167740681</v>
      </c>
      <c r="C91" s="89">
        <v>0.1886009837982942</v>
      </c>
      <c r="D91" s="89">
        <v>0.5598401492473406</v>
      </c>
      <c r="E91" s="89">
        <v>0.4976839544588598</v>
      </c>
      <c r="F91" s="89">
        <v>0.553741514629944</v>
      </c>
      <c r="G91" s="89">
        <v>0.275971919926457</v>
      </c>
      <c r="H91" s="89">
        <v>0.24302201731909</v>
      </c>
      <c r="I91" s="89">
        <v>0</v>
      </c>
      <c r="J91" s="89">
        <v>0.5371966424077342</v>
      </c>
      <c r="K91" s="89">
        <v>0</v>
      </c>
      <c r="L91" s="89">
        <v>0</v>
      </c>
      <c r="M91" s="89">
        <v>0.1832891660812467</v>
      </c>
      <c r="N91" s="89">
        <v>0.2514822673070277</v>
      </c>
      <c r="O91" s="89">
        <v>0.195921420505368</v>
      </c>
      <c r="P91" s="89">
        <v>0.2097261616107395</v>
      </c>
      <c r="Q91" s="89">
        <v>0.2324427878052715</v>
      </c>
      <c r="R91" s="89">
        <v>0.05081200171167199</v>
      </c>
      <c r="S91" s="89">
        <v>0.3378141032891959</v>
      </c>
      <c r="T91" s="89">
        <v>0.6402053079048033</v>
      </c>
      <c r="U91" s="89">
        <v>0.6962629848648948</v>
      </c>
      <c r="V91" s="89">
        <v>0.6309266586938607</v>
      </c>
      <c r="W91" s="89">
        <v>0.4570119696705358</v>
      </c>
      <c r="X91" s="89">
        <v>0.3166683332267872</v>
      </c>
      <c r="Y91" s="89">
        <v>0.9988406472363107</v>
      </c>
      <c r="Z91" s="89">
        <v>0.7532839293978115</v>
      </c>
      <c r="AA91" s="89">
        <v>0.9914750584157785</v>
      </c>
      <c r="AB91" s="89">
        <v>0.9516841891565967</v>
      </c>
      <c r="AC91" s="89">
        <v>0.9806976762326731</v>
      </c>
      <c r="AD91" s="89">
        <v>0.9192184084089583</v>
      </c>
      <c r="AE91" s="89">
        <v>0.9046607121925758</v>
      </c>
      <c r="AF91" s="89">
        <v>1</v>
      </c>
      <c r="AG91" s="89">
        <v>0.9807938917956505</v>
      </c>
      <c r="AH91" s="89">
        <v>0.9770058071317215</v>
      </c>
      <c r="AI91" s="89">
        <v>0.9773479171564894</v>
      </c>
      <c r="AJ91" s="89">
        <v>0.7908345869660705</v>
      </c>
      <c r="AK91" s="89">
        <v>0.9801294124613948</v>
      </c>
      <c r="AL91" s="89">
        <v>0.9788620407748639</v>
      </c>
      <c r="AM91" s="89">
        <v>0.9267560107823036</v>
      </c>
      <c r="AN91" s="89">
        <v>0</v>
      </c>
      <c r="AO91" s="89">
        <v>0.9988406472125542</v>
      </c>
      <c r="AP91" s="89">
        <v>0.9914750584863709</v>
      </c>
      <c r="AQ91" s="89">
        <v>0.8457997698504027</v>
      </c>
      <c r="AR91" s="89">
        <v>0.9002541296060991</v>
      </c>
      <c r="AS91" s="89">
        <v>0.9753979874641178</v>
      </c>
      <c r="AT91" s="89">
        <v>0.9706478886078257</v>
      </c>
      <c r="AU91" s="89">
        <v>0</v>
      </c>
      <c r="AV91" s="89">
        <v>0</v>
      </c>
      <c r="AW91" s="89">
        <v>0</v>
      </c>
      <c r="AX91" s="89">
        <v>0.963355750977541</v>
      </c>
      <c r="AY91" s="89">
        <v>0.8567529937433512</v>
      </c>
      <c r="AZ91" s="89">
        <v>0.6154379925011283</v>
      </c>
      <c r="BA91" s="89">
        <v>0.6207564073952111</v>
      </c>
      <c r="BB91" s="89">
        <v>0.6161682623334247</v>
      </c>
      <c r="BC91" s="89">
        <v>0.6184051343962845</v>
      </c>
      <c r="BD91" s="89">
        <v>0.6262969427753845</v>
      </c>
      <c r="BE91" s="89">
        <v>0.6365156506260888</v>
      </c>
      <c r="BF91" s="89">
        <v>0.6317363193690689</v>
      </c>
      <c r="BG91" s="89">
        <v>0.7138962210041336</v>
      </c>
      <c r="BH91" s="89">
        <v>0.6254141957796262</v>
      </c>
    </row>
    <row r="92">
      <c r="A92" s="89">
        <v>90</v>
      </c>
      <c r="B92" s="89">
        <v>0.1766859903091554</v>
      </c>
      <c r="C92" s="89">
        <v>0.2035731358168817</v>
      </c>
      <c r="D92" s="89">
        <v>0.576798473471884</v>
      </c>
      <c r="E92" s="89">
        <v>0.5202613680177088</v>
      </c>
      <c r="F92" s="89">
        <v>0.5849268995278039</v>
      </c>
      <c r="G92" s="89">
        <v>0.2877134017936133</v>
      </c>
      <c r="H92" s="89">
        <v>0.2563438802592083</v>
      </c>
      <c r="I92" s="89">
        <v>0</v>
      </c>
      <c r="J92" s="89">
        <v>0.5456123168097342</v>
      </c>
      <c r="K92" s="89">
        <v>0</v>
      </c>
      <c r="L92" s="89">
        <v>0</v>
      </c>
      <c r="M92" s="89">
        <v>0.1933584581956848</v>
      </c>
      <c r="N92" s="89">
        <v>0.2548860439523329</v>
      </c>
      <c r="O92" s="89">
        <v>0.2024420870955513</v>
      </c>
      <c r="P92" s="89">
        <v>0.217147159913764</v>
      </c>
      <c r="Q92" s="89">
        <v>0.2442370391646052</v>
      </c>
      <c r="R92" s="89">
        <v>0.05869571817151791</v>
      </c>
      <c r="S92" s="89">
        <v>0.3540615977102842</v>
      </c>
      <c r="T92" s="89">
        <v>0.6547884009833689</v>
      </c>
      <c r="U92" s="89">
        <v>0.7177717065646682</v>
      </c>
      <c r="V92" s="89">
        <v>0.6492810319688456</v>
      </c>
      <c r="W92" s="89">
        <v>0.4664978048840897</v>
      </c>
      <c r="X92" s="89">
        <v>0.3280272226929751</v>
      </c>
      <c r="Y92" s="89">
        <v>1</v>
      </c>
      <c r="Z92" s="89">
        <v>0.760711308746424</v>
      </c>
      <c r="AA92" s="89">
        <v>0.9947354222789273</v>
      </c>
      <c r="AB92" s="89">
        <v>0.9627443348513062</v>
      </c>
      <c r="AC92" s="89">
        <v>0.9834278493256473</v>
      </c>
      <c r="AD92" s="89">
        <v>0.9294217068281321</v>
      </c>
      <c r="AE92" s="89">
        <v>0.9137851717593588</v>
      </c>
      <c r="AF92" s="89">
        <v>1</v>
      </c>
      <c r="AG92" s="89">
        <v>0.9807938917956505</v>
      </c>
      <c r="AH92" s="89">
        <v>0.9801857197519139</v>
      </c>
      <c r="AI92" s="89">
        <v>0.9834294223206445</v>
      </c>
      <c r="AJ92" s="89">
        <v>0.8001805537057932</v>
      </c>
      <c r="AK92" s="89">
        <v>0.9815526410033777</v>
      </c>
      <c r="AL92" s="89">
        <v>0.9807371881290979</v>
      </c>
      <c r="AM92" s="89">
        <v>0.9331473708602084</v>
      </c>
      <c r="AN92" s="89">
        <v>0</v>
      </c>
      <c r="AO92" s="89">
        <v>1</v>
      </c>
      <c r="AP92" s="89">
        <v>0.994735422337695</v>
      </c>
      <c r="AQ92" s="89">
        <v>0.8457997698504027</v>
      </c>
      <c r="AR92" s="89">
        <v>0.9002541296060991</v>
      </c>
      <c r="AS92" s="89">
        <v>0.977794486272705</v>
      </c>
      <c r="AT92" s="89">
        <v>0.9734727634587482</v>
      </c>
      <c r="AU92" s="89">
        <v>0</v>
      </c>
      <c r="AV92" s="89">
        <v>0</v>
      </c>
      <c r="AW92" s="89">
        <v>0</v>
      </c>
      <c r="AX92" s="89">
        <v>0.9677694404747408</v>
      </c>
      <c r="AY92" s="89">
        <v>0.8679416192253455</v>
      </c>
      <c r="AZ92" s="89">
        <v>0.6341966040036353</v>
      </c>
      <c r="BA92" s="89">
        <v>0.6391232129276396</v>
      </c>
      <c r="BB92" s="89">
        <v>0.6349481769323417</v>
      </c>
      <c r="BC92" s="89">
        <v>0.6367405368115755</v>
      </c>
      <c r="BD92" s="89">
        <v>0.6444266928664758</v>
      </c>
      <c r="BE92" s="89">
        <v>0.6544720679045963</v>
      </c>
      <c r="BF92" s="89">
        <v>0.6497032820145822</v>
      </c>
      <c r="BG92" s="89">
        <v>0.7286537250370312</v>
      </c>
      <c r="BH92" s="89">
        <v>0.6435050083793322</v>
      </c>
    </row>
    <row r="93">
      <c r="A93" s="89">
        <v>91</v>
      </c>
      <c r="B93" s="89">
        <v>0.2201260496811843</v>
      </c>
      <c r="C93" s="89">
        <v>0.2341320950998728</v>
      </c>
      <c r="D93" s="89">
        <v>0.5971336464766609</v>
      </c>
      <c r="E93" s="89">
        <v>0.5425809971283396</v>
      </c>
      <c r="F93" s="89">
        <v>0.6182494477094763</v>
      </c>
      <c r="G93" s="89">
        <v>0.2982000312399294</v>
      </c>
      <c r="H93" s="89">
        <v>0.2731759946041354</v>
      </c>
      <c r="I93" s="89">
        <v>0</v>
      </c>
      <c r="J93" s="89">
        <v>0.5665909831873952</v>
      </c>
      <c r="K93" s="89">
        <v>0</v>
      </c>
      <c r="L93" s="89">
        <v>0</v>
      </c>
      <c r="M93" s="89">
        <v>0.1933584581956848</v>
      </c>
      <c r="N93" s="89">
        <v>0.2928975929609176</v>
      </c>
      <c r="O93" s="89">
        <v>0.2394601402999126</v>
      </c>
      <c r="P93" s="89">
        <v>0.2495898583260198</v>
      </c>
      <c r="Q93" s="89">
        <v>0.2656031020068398</v>
      </c>
      <c r="R93" s="89">
        <v>0.05869571817151791</v>
      </c>
      <c r="S93" s="89">
        <v>0.3800901235621408</v>
      </c>
      <c r="T93" s="89">
        <v>0.6766478352757029</v>
      </c>
      <c r="U93" s="89">
        <v>0.7449371040013339</v>
      </c>
      <c r="V93" s="89">
        <v>0.6721488851162433</v>
      </c>
      <c r="W93" s="89">
        <v>0.4891878227796845</v>
      </c>
      <c r="X93" s="89">
        <v>0.353712542536308</v>
      </c>
      <c r="Y93" s="89">
        <v>1</v>
      </c>
      <c r="Z93" s="89">
        <v>0.779703120373873</v>
      </c>
      <c r="AA93" s="89">
        <v>0.9947354222789273</v>
      </c>
      <c r="AB93" s="89">
        <v>0.9627443348513062</v>
      </c>
      <c r="AC93" s="89">
        <v>0.9850815541705344</v>
      </c>
      <c r="AD93" s="89">
        <v>0.9431619503215828</v>
      </c>
      <c r="AE93" s="89">
        <v>0.923794693505023</v>
      </c>
      <c r="AF93" s="89">
        <v>1</v>
      </c>
      <c r="AG93" s="89">
        <v>0.9807938917956505</v>
      </c>
      <c r="AH93" s="89">
        <v>0.9828256598427485</v>
      </c>
      <c r="AI93" s="89">
        <v>0.9848789627078272</v>
      </c>
      <c r="AJ93" s="89">
        <v>0.8098852887111787</v>
      </c>
      <c r="AK93" s="89">
        <v>0.9821405130347644</v>
      </c>
      <c r="AL93" s="89">
        <v>0.9826053111103786</v>
      </c>
      <c r="AM93" s="89">
        <v>0.9380222861651546</v>
      </c>
      <c r="AN93" s="89">
        <v>0</v>
      </c>
      <c r="AO93" s="89">
        <v>1</v>
      </c>
      <c r="AP93" s="89">
        <v>0.994735422337695</v>
      </c>
      <c r="AQ93" s="89">
        <v>0.8457997698504027</v>
      </c>
      <c r="AR93" s="89">
        <v>0.9002541296060991</v>
      </c>
      <c r="AS93" s="89">
        <v>0.9788006417757286</v>
      </c>
      <c r="AT93" s="89">
        <v>0.976426775445713</v>
      </c>
      <c r="AU93" s="89">
        <v>0</v>
      </c>
      <c r="AV93" s="89">
        <v>0</v>
      </c>
      <c r="AW93" s="89">
        <v>0</v>
      </c>
      <c r="AX93" s="89">
        <v>0.9712743790154408</v>
      </c>
      <c r="AY93" s="89">
        <v>0.8850513412227006</v>
      </c>
      <c r="AZ93" s="89">
        <v>0.6558956048297395</v>
      </c>
      <c r="BA93" s="89">
        <v>0.660405800110395</v>
      </c>
      <c r="BB93" s="89">
        <v>0.6566205112509513</v>
      </c>
      <c r="BC93" s="89">
        <v>0.6579954212569287</v>
      </c>
      <c r="BD93" s="89">
        <v>0.6653925386890951</v>
      </c>
      <c r="BE93" s="89">
        <v>0.6752674157068986</v>
      </c>
      <c r="BF93" s="89">
        <v>0.6704966298904409</v>
      </c>
      <c r="BG93" s="89">
        <v>0.7454600829670867</v>
      </c>
      <c r="BH93" s="89">
        <v>0.6643738291210929</v>
      </c>
    </row>
    <row r="94">
      <c r="A94" s="89">
        <v>92</v>
      </c>
      <c r="B94" s="89">
        <v>0.2338294686612191</v>
      </c>
      <c r="C94" s="89">
        <v>0.2501311324914609</v>
      </c>
      <c r="D94" s="89">
        <v>0.6170596397482929</v>
      </c>
      <c r="E94" s="89">
        <v>0.5646139682839941</v>
      </c>
      <c r="F94" s="89">
        <v>0.6495594376331987</v>
      </c>
      <c r="G94" s="89">
        <v>0.317096632400818</v>
      </c>
      <c r="H94" s="89">
        <v>0.2974250132667448</v>
      </c>
      <c r="I94" s="89">
        <v>0</v>
      </c>
      <c r="J94" s="89">
        <v>0.5844361503890974</v>
      </c>
      <c r="K94" s="89">
        <v>0</v>
      </c>
      <c r="L94" s="89">
        <v>0</v>
      </c>
      <c r="M94" s="89">
        <v>0.1933584581956848</v>
      </c>
      <c r="N94" s="89">
        <v>0.3492309228517571</v>
      </c>
      <c r="O94" s="89">
        <v>0.2647062514491546</v>
      </c>
      <c r="P94" s="89">
        <v>0.2737409939014792</v>
      </c>
      <c r="Q94" s="89">
        <v>0.2900760768605843</v>
      </c>
      <c r="R94" s="89">
        <v>0.06345512882531473</v>
      </c>
      <c r="S94" s="89">
        <v>0.4147940146937882</v>
      </c>
      <c r="T94" s="89">
        <v>0.6951596036804435</v>
      </c>
      <c r="U94" s="89">
        <v>0.7598635435184014</v>
      </c>
      <c r="V94" s="89">
        <v>0.6923340939259169</v>
      </c>
      <c r="W94" s="89">
        <v>0.5072653264050434</v>
      </c>
      <c r="X94" s="89">
        <v>0.3721966941691691</v>
      </c>
      <c r="Y94" s="89">
        <v>1</v>
      </c>
      <c r="Z94" s="89">
        <v>0.785854109581863</v>
      </c>
      <c r="AA94" s="89">
        <v>0.9947354222789273</v>
      </c>
      <c r="AB94" s="89">
        <v>0.9733544605864412</v>
      </c>
      <c r="AC94" s="89">
        <v>0.9915208624226776</v>
      </c>
      <c r="AD94" s="89">
        <v>0.9469199140327635</v>
      </c>
      <c r="AE94" s="89">
        <v>0.9322834019629874</v>
      </c>
      <c r="AF94" s="89">
        <v>1</v>
      </c>
      <c r="AG94" s="89">
        <v>0.9836065931905319</v>
      </c>
      <c r="AH94" s="89">
        <v>0.986509055838114</v>
      </c>
      <c r="AI94" s="89">
        <v>0.9870412161134767</v>
      </c>
      <c r="AJ94" s="89">
        <v>0.8258790270875294</v>
      </c>
      <c r="AK94" s="89">
        <v>0.9862076064636992</v>
      </c>
      <c r="AL94" s="89">
        <v>0.9854593678748769</v>
      </c>
      <c r="AM94" s="89">
        <v>0.9426889469654972</v>
      </c>
      <c r="AN94" s="89">
        <v>0</v>
      </c>
      <c r="AO94" s="89">
        <v>1</v>
      </c>
      <c r="AP94" s="89">
        <v>0.994735422337695</v>
      </c>
      <c r="AQ94" s="89">
        <v>0.9687380130418105</v>
      </c>
      <c r="AR94" s="89">
        <v>0.9002541296060991</v>
      </c>
      <c r="AS94" s="89">
        <v>0.9832711633064167</v>
      </c>
      <c r="AT94" s="89">
        <v>0.980581952705423</v>
      </c>
      <c r="AU94" s="89">
        <v>0</v>
      </c>
      <c r="AV94" s="89">
        <v>0</v>
      </c>
      <c r="AW94" s="89">
        <v>0</v>
      </c>
      <c r="AX94" s="89">
        <v>0.9769067501770831</v>
      </c>
      <c r="AY94" s="89">
        <v>0.8957713208797451</v>
      </c>
      <c r="AZ94" s="89">
        <v>0.6765833852950722</v>
      </c>
      <c r="BA94" s="89">
        <v>0.6806800049922538</v>
      </c>
      <c r="BB94" s="89">
        <v>0.6773003568417015</v>
      </c>
      <c r="BC94" s="89">
        <v>0.6782943680541756</v>
      </c>
      <c r="BD94" s="89">
        <v>0.6853884558510643</v>
      </c>
      <c r="BE94" s="89">
        <v>0.6950396853919978</v>
      </c>
      <c r="BF94" s="89">
        <v>0.6903009191616658</v>
      </c>
      <c r="BG94" s="89">
        <v>0.7617545546673103</v>
      </c>
      <c r="BH94" s="89">
        <v>0.6843429132682279</v>
      </c>
    </row>
    <row r="95">
      <c r="A95" s="89">
        <v>93</v>
      </c>
      <c r="B95" s="89">
        <v>0.2579199750847824</v>
      </c>
      <c r="C95" s="89">
        <v>0.2899049785532083</v>
      </c>
      <c r="D95" s="89">
        <v>0.6432341415348761</v>
      </c>
      <c r="E95" s="89">
        <v>0.5971220017024227</v>
      </c>
      <c r="F95" s="89">
        <v>0.6879771008591161</v>
      </c>
      <c r="G95" s="89">
        <v>0.3573752328219137</v>
      </c>
      <c r="H95" s="89">
        <v>0.3177808576647784</v>
      </c>
      <c r="I95" s="89">
        <v>0</v>
      </c>
      <c r="J95" s="89">
        <v>0.6012923577326975</v>
      </c>
      <c r="K95" s="89">
        <v>0</v>
      </c>
      <c r="L95" s="89">
        <v>0</v>
      </c>
      <c r="M95" s="89">
        <v>0.2223245920275921</v>
      </c>
      <c r="N95" s="89">
        <v>0.3722036641445772</v>
      </c>
      <c r="O95" s="89">
        <v>0.2889890821222874</v>
      </c>
      <c r="P95" s="89">
        <v>0.3007823015578747</v>
      </c>
      <c r="Q95" s="89">
        <v>0.3113139586830309</v>
      </c>
      <c r="R95" s="89">
        <v>0.08292364816298835</v>
      </c>
      <c r="S95" s="89">
        <v>0.4336698664064639</v>
      </c>
      <c r="T95" s="89">
        <v>0.7202476838575829</v>
      </c>
      <c r="U95" s="89">
        <v>0.7817385859094192</v>
      </c>
      <c r="V95" s="89">
        <v>0.7168120513839944</v>
      </c>
      <c r="W95" s="89">
        <v>0.5334192684395058</v>
      </c>
      <c r="X95" s="89">
        <v>0.4146240440878246</v>
      </c>
      <c r="Y95" s="89">
        <v>1</v>
      </c>
      <c r="Z95" s="89">
        <v>0.8225255681255741</v>
      </c>
      <c r="AA95" s="89">
        <v>0.9980449557697399</v>
      </c>
      <c r="AB95" s="89">
        <v>0.9733544605864412</v>
      </c>
      <c r="AC95" s="89">
        <v>0.9915208624226776</v>
      </c>
      <c r="AD95" s="89">
        <v>0.9567975280137133</v>
      </c>
      <c r="AE95" s="89">
        <v>0.9415553735152956</v>
      </c>
      <c r="AF95" s="89">
        <v>1</v>
      </c>
      <c r="AG95" s="89">
        <v>0.9886574402778839</v>
      </c>
      <c r="AH95" s="89">
        <v>0.990264593234643</v>
      </c>
      <c r="AI95" s="89">
        <v>0.9896884358963538</v>
      </c>
      <c r="AJ95" s="89">
        <v>0.8463223597223292</v>
      </c>
      <c r="AK95" s="89">
        <v>0.9905920923619692</v>
      </c>
      <c r="AL95" s="89">
        <v>0.9896624644706316</v>
      </c>
      <c r="AM95" s="89">
        <v>0.9543893303297755</v>
      </c>
      <c r="AN95" s="89">
        <v>0</v>
      </c>
      <c r="AO95" s="89">
        <v>1</v>
      </c>
      <c r="AP95" s="89">
        <v>0.9980449557767159</v>
      </c>
      <c r="AQ95" s="89">
        <v>0.9687380130418105</v>
      </c>
      <c r="AR95" s="89">
        <v>0.9002541296060991</v>
      </c>
      <c r="AS95" s="89">
        <v>0.9875515272030737</v>
      </c>
      <c r="AT95" s="89">
        <v>0.9853543295123933</v>
      </c>
      <c r="AU95" s="89">
        <v>0</v>
      </c>
      <c r="AV95" s="89">
        <v>0</v>
      </c>
      <c r="AW95" s="89">
        <v>0</v>
      </c>
      <c r="AX95" s="89">
        <v>0.9799438273948362</v>
      </c>
      <c r="AY95" s="89">
        <v>0.9125771198746854</v>
      </c>
      <c r="AZ95" s="89">
        <v>0.7006880094396876</v>
      </c>
      <c r="BA95" s="89">
        <v>0.7042917103877943</v>
      </c>
      <c r="BB95" s="89">
        <v>0.7014046707748487</v>
      </c>
      <c r="BC95" s="89">
        <v>0.7018858067801915</v>
      </c>
      <c r="BD95" s="89">
        <v>0.7086879151839665</v>
      </c>
      <c r="BE95" s="89">
        <v>0.7178272088069474</v>
      </c>
      <c r="BF95" s="89">
        <v>0.7133401698133733</v>
      </c>
      <c r="BG95" s="89">
        <v>0.7806807919974306</v>
      </c>
      <c r="BH95" s="89">
        <v>0.7075169846732284</v>
      </c>
    </row>
    <row r="96">
      <c r="A96" s="89">
        <v>94</v>
      </c>
      <c r="B96" s="89">
        <v>0.316080216076408</v>
      </c>
      <c r="C96" s="89">
        <v>0.3419575509436453</v>
      </c>
      <c r="D96" s="89">
        <v>0.6700673174525762</v>
      </c>
      <c r="E96" s="89">
        <v>0.6274148248782171</v>
      </c>
      <c r="F96" s="89">
        <v>0.7223378731382286</v>
      </c>
      <c r="G96" s="89">
        <v>0.3589991594841775</v>
      </c>
      <c r="H96" s="89">
        <v>0.3301803014540208</v>
      </c>
      <c r="I96" s="89">
        <v>0</v>
      </c>
      <c r="J96" s="89">
        <v>0.6359567529237734</v>
      </c>
      <c r="K96" s="89">
        <v>0</v>
      </c>
      <c r="L96" s="89">
        <v>0</v>
      </c>
      <c r="M96" s="89">
        <v>0.2299409559194038</v>
      </c>
      <c r="N96" s="89">
        <v>0.3886380959917076</v>
      </c>
      <c r="O96" s="89">
        <v>0.3288419592321875</v>
      </c>
      <c r="P96" s="89">
        <v>0.3340425806518197</v>
      </c>
      <c r="Q96" s="89">
        <v>0.3298796974173289</v>
      </c>
      <c r="R96" s="89">
        <v>0.09926314601694279</v>
      </c>
      <c r="S96" s="89">
        <v>0.445105823901533</v>
      </c>
      <c r="T96" s="89">
        <v>0.7427344595715988</v>
      </c>
      <c r="U96" s="89">
        <v>0.8052182353460589</v>
      </c>
      <c r="V96" s="89">
        <v>0.7397835614472857</v>
      </c>
      <c r="W96" s="89">
        <v>0.5668566859110215</v>
      </c>
      <c r="X96" s="89">
        <v>0.4459139375713669</v>
      </c>
      <c r="Y96" s="89">
        <v>1</v>
      </c>
      <c r="Z96" s="89">
        <v>0.8555131756215837</v>
      </c>
      <c r="AA96" s="89">
        <v>0.9991738447918311</v>
      </c>
      <c r="AB96" s="89">
        <v>0.9901916759290373</v>
      </c>
      <c r="AC96" s="89">
        <v>0.9915208624226776</v>
      </c>
      <c r="AD96" s="89">
        <v>0.9623910202383295</v>
      </c>
      <c r="AE96" s="89">
        <v>0.9504745903941842</v>
      </c>
      <c r="AF96" s="89">
        <v>1</v>
      </c>
      <c r="AG96" s="89">
        <v>0.9906760314148707</v>
      </c>
      <c r="AH96" s="89">
        <v>0.9916719363923743</v>
      </c>
      <c r="AI96" s="89">
        <v>0.9939138059344076</v>
      </c>
      <c r="AJ96" s="89">
        <v>0.8574446066903618</v>
      </c>
      <c r="AK96" s="89">
        <v>0.9928020756959405</v>
      </c>
      <c r="AL96" s="89">
        <v>0.9910745435463394</v>
      </c>
      <c r="AM96" s="89">
        <v>0.9593639731439684</v>
      </c>
      <c r="AN96" s="89">
        <v>0</v>
      </c>
      <c r="AO96" s="89">
        <v>1</v>
      </c>
      <c r="AP96" s="89">
        <v>0.9991738447978918</v>
      </c>
      <c r="AQ96" s="89">
        <v>0.9687380130418105</v>
      </c>
      <c r="AR96" s="89">
        <v>1</v>
      </c>
      <c r="AS96" s="89">
        <v>0.9901421181780946</v>
      </c>
      <c r="AT96" s="89">
        <v>0.9874831931815592</v>
      </c>
      <c r="AU96" s="89">
        <v>0</v>
      </c>
      <c r="AV96" s="89">
        <v>0</v>
      </c>
      <c r="AW96" s="89">
        <v>0</v>
      </c>
      <c r="AX96" s="89">
        <v>0.9829392690980887</v>
      </c>
      <c r="AY96" s="89">
        <v>0.9216879203994184</v>
      </c>
      <c r="AZ96" s="89">
        <v>0.725306629294609</v>
      </c>
      <c r="BA96" s="89">
        <v>0.7286079590167185</v>
      </c>
      <c r="BB96" s="89">
        <v>0.7259967717286505</v>
      </c>
      <c r="BC96" s="89">
        <v>0.7261278771976817</v>
      </c>
      <c r="BD96" s="89">
        <v>0.7326624835680555</v>
      </c>
      <c r="BE96" s="89">
        <v>0.7413275876786403</v>
      </c>
      <c r="BF96" s="89">
        <v>0.7370568673060119</v>
      </c>
      <c r="BG96" s="89">
        <v>0.7991836777593109</v>
      </c>
      <c r="BH96" s="89">
        <v>0.731092459409792</v>
      </c>
    </row>
    <row r="97">
      <c r="A97" s="89">
        <v>95</v>
      </c>
      <c r="B97" s="89">
        <v>0.3464442482192865</v>
      </c>
      <c r="C97" s="89">
        <v>0.4001799447489157</v>
      </c>
      <c r="D97" s="89">
        <v>0.7020851333535678</v>
      </c>
      <c r="E97" s="89">
        <v>0.6757998180356994</v>
      </c>
      <c r="F97" s="89">
        <v>0.7530956232237707</v>
      </c>
      <c r="G97" s="89">
        <v>0.4042845689068541</v>
      </c>
      <c r="H97" s="89">
        <v>0.3608505383745469</v>
      </c>
      <c r="I97" s="89">
        <v>0</v>
      </c>
      <c r="J97" s="89">
        <v>0.6738837714749869</v>
      </c>
      <c r="K97" s="89">
        <v>0</v>
      </c>
      <c r="L97" s="89">
        <v>0</v>
      </c>
      <c r="M97" s="89">
        <v>0.2299409559194038</v>
      </c>
      <c r="N97" s="89">
        <v>0.4152969925970038</v>
      </c>
      <c r="O97" s="89">
        <v>0.3547444253563009</v>
      </c>
      <c r="P97" s="89">
        <v>0.3632876432123304</v>
      </c>
      <c r="Q97" s="89">
        <v>0.3594790489364658</v>
      </c>
      <c r="R97" s="89">
        <v>0.1263967712531753</v>
      </c>
      <c r="S97" s="89">
        <v>0.4761614578510512</v>
      </c>
      <c r="T97" s="89">
        <v>0.7685725989450538</v>
      </c>
      <c r="U97" s="89">
        <v>0.8266574414396924</v>
      </c>
      <c r="V97" s="89">
        <v>0.7643265975106691</v>
      </c>
      <c r="W97" s="89">
        <v>0.6171112092982717</v>
      </c>
      <c r="X97" s="89">
        <v>0.5177447393965756</v>
      </c>
      <c r="Y97" s="89">
        <v>1</v>
      </c>
      <c r="Z97" s="89">
        <v>0.8686905306489044</v>
      </c>
      <c r="AA97" s="89">
        <v>0.9991738447918311</v>
      </c>
      <c r="AB97" s="89">
        <v>0.9901916759290373</v>
      </c>
      <c r="AC97" s="89">
        <v>0.9932915746858351</v>
      </c>
      <c r="AD97" s="89">
        <v>0.9680953883488929</v>
      </c>
      <c r="AE97" s="89">
        <v>0.9603838904050632</v>
      </c>
      <c r="AF97" s="89">
        <v>1</v>
      </c>
      <c r="AG97" s="89">
        <v>0.9915149264328392</v>
      </c>
      <c r="AH97" s="89">
        <v>0.9931855667652767</v>
      </c>
      <c r="AI97" s="89">
        <v>0.9950733042755413</v>
      </c>
      <c r="AJ97" s="89">
        <v>0.8700862564383026</v>
      </c>
      <c r="AK97" s="89">
        <v>0.994496076023659</v>
      </c>
      <c r="AL97" s="89">
        <v>0.9925610089304996</v>
      </c>
      <c r="AM97" s="89">
        <v>0.9651276365460257</v>
      </c>
      <c r="AN97" s="89">
        <v>0</v>
      </c>
      <c r="AO97" s="89">
        <v>1</v>
      </c>
      <c r="AP97" s="89">
        <v>0.9991738447978918</v>
      </c>
      <c r="AQ97" s="89">
        <v>1</v>
      </c>
      <c r="AR97" s="89">
        <v>1</v>
      </c>
      <c r="AS97" s="89">
        <v>0.9923136955510968</v>
      </c>
      <c r="AT97" s="89">
        <v>0.9899909224189665</v>
      </c>
      <c r="AU97" s="89">
        <v>0</v>
      </c>
      <c r="AV97" s="89">
        <v>0</v>
      </c>
      <c r="AW97" s="89">
        <v>0</v>
      </c>
      <c r="AX97" s="89">
        <v>0.9863405859826994</v>
      </c>
      <c r="AY97" s="89">
        <v>0.9391823610041579</v>
      </c>
      <c r="AZ97" s="89">
        <v>0.7523886488357977</v>
      </c>
      <c r="BA97" s="89">
        <v>0.75553710980091</v>
      </c>
      <c r="BB97" s="89">
        <v>0.7530808445672144</v>
      </c>
      <c r="BC97" s="89">
        <v>0.753080315019141</v>
      </c>
      <c r="BD97" s="89">
        <v>0.759195638626339</v>
      </c>
      <c r="BE97" s="89">
        <v>0.7670010668372235</v>
      </c>
      <c r="BF97" s="89">
        <v>0.7632528441495204</v>
      </c>
      <c r="BG97" s="89">
        <v>0.819568822030079</v>
      </c>
      <c r="BH97" s="89">
        <v>0.7574481944920383</v>
      </c>
    </row>
    <row r="98">
      <c r="A98" s="89">
        <v>96</v>
      </c>
      <c r="B98" s="89">
        <v>0.3841275763551242</v>
      </c>
      <c r="C98" s="89">
        <v>0.4806972658606734</v>
      </c>
      <c r="D98" s="89">
        <v>0.7363106186049361</v>
      </c>
      <c r="E98" s="89">
        <v>0.7104222146231124</v>
      </c>
      <c r="F98" s="89">
        <v>0.791507273024551</v>
      </c>
      <c r="G98" s="89">
        <v>0.4986469735861218</v>
      </c>
      <c r="H98" s="89">
        <v>0.3945453754613483</v>
      </c>
      <c r="I98" s="89">
        <v>0</v>
      </c>
      <c r="J98" s="89">
        <v>0.7078292955320045</v>
      </c>
      <c r="K98" s="89">
        <v>0</v>
      </c>
      <c r="L98" s="89">
        <v>0</v>
      </c>
      <c r="M98" s="89">
        <v>0.2987234439712067</v>
      </c>
      <c r="N98" s="89">
        <v>0.4864128390405134</v>
      </c>
      <c r="O98" s="89">
        <v>0.4060663239760238</v>
      </c>
      <c r="P98" s="89">
        <v>0.4220318945655536</v>
      </c>
      <c r="Q98" s="89">
        <v>0.3971330870148913</v>
      </c>
      <c r="R98" s="89">
        <v>0.1395470787537082</v>
      </c>
      <c r="S98" s="89">
        <v>0.5144455528289006</v>
      </c>
      <c r="T98" s="89">
        <v>0.7953119198741838</v>
      </c>
      <c r="U98" s="89">
        <v>0.8432045820943836</v>
      </c>
      <c r="V98" s="89">
        <v>0.7914933509753405</v>
      </c>
      <c r="W98" s="89">
        <v>0.6657682550656377</v>
      </c>
      <c r="X98" s="89">
        <v>0.5921507012329225</v>
      </c>
      <c r="Y98" s="89">
        <v>1</v>
      </c>
      <c r="Z98" s="89">
        <v>0.8838502249866679</v>
      </c>
      <c r="AA98" s="89">
        <v>0.9996366892908884</v>
      </c>
      <c r="AB98" s="89">
        <v>0.9953906369886474</v>
      </c>
      <c r="AC98" s="89">
        <v>0.9932915746858351</v>
      </c>
      <c r="AD98" s="89">
        <v>0.9790441988024386</v>
      </c>
      <c r="AE98" s="89">
        <v>0.9688116898464672</v>
      </c>
      <c r="AF98" s="89">
        <v>1</v>
      </c>
      <c r="AG98" s="89">
        <v>0.9954254006051404</v>
      </c>
      <c r="AH98" s="89">
        <v>0.9947710037764601</v>
      </c>
      <c r="AI98" s="89">
        <v>0.9977017684526692</v>
      </c>
      <c r="AJ98" s="89">
        <v>0.9275284262830316</v>
      </c>
      <c r="AK98" s="89">
        <v>0.9956561283149514</v>
      </c>
      <c r="AL98" s="89">
        <v>0.9948199752273781</v>
      </c>
      <c r="AM98" s="89">
        <v>0.9761651252900164</v>
      </c>
      <c r="AN98" s="89">
        <v>0</v>
      </c>
      <c r="AO98" s="89">
        <v>1</v>
      </c>
      <c r="AP98" s="89">
        <v>0.999636689296574</v>
      </c>
      <c r="AQ98" s="89">
        <v>1</v>
      </c>
      <c r="AR98" s="89">
        <v>1</v>
      </c>
      <c r="AS98" s="89">
        <v>0.9941210959277041</v>
      </c>
      <c r="AT98" s="89">
        <v>0.9929477830192263</v>
      </c>
      <c r="AU98" s="89">
        <v>0</v>
      </c>
      <c r="AV98" s="89">
        <v>0</v>
      </c>
      <c r="AW98" s="89">
        <v>0</v>
      </c>
      <c r="AX98" s="89">
        <v>0.9895559444425444</v>
      </c>
      <c r="AY98" s="89">
        <v>0.9584298783399823</v>
      </c>
      <c r="AZ98" s="89">
        <v>0.7815671100729698</v>
      </c>
      <c r="BA98" s="89">
        <v>0.7843141892861294</v>
      </c>
      <c r="BB98" s="89">
        <v>0.7822207598079151</v>
      </c>
      <c r="BC98" s="89">
        <v>0.7818880059365403</v>
      </c>
      <c r="BD98" s="89">
        <v>0.7875497508151029</v>
      </c>
      <c r="BE98" s="89">
        <v>0.7945973838760201</v>
      </c>
      <c r="BF98" s="89">
        <v>0.7912060375122968</v>
      </c>
      <c r="BG98" s="89">
        <v>0.8435783169049579</v>
      </c>
      <c r="BH98" s="89">
        <v>0.7857189864307521</v>
      </c>
    </row>
    <row r="99">
      <c r="A99" s="89">
        <v>97</v>
      </c>
      <c r="B99" s="89">
        <v>0.4495713177816571</v>
      </c>
      <c r="C99" s="89">
        <v>0.5614475458685316</v>
      </c>
      <c r="D99" s="89">
        <v>0.7747070786297371</v>
      </c>
      <c r="E99" s="89">
        <v>0.7605028018367143</v>
      </c>
      <c r="F99" s="89">
        <v>0.8325365956703898</v>
      </c>
      <c r="G99" s="89">
        <v>0.5132770765161535</v>
      </c>
      <c r="H99" s="89">
        <v>0.4317787089118512</v>
      </c>
      <c r="I99" s="89">
        <v>0</v>
      </c>
      <c r="J99" s="89">
        <v>0.7406593182892041</v>
      </c>
      <c r="K99" s="89">
        <v>0</v>
      </c>
      <c r="L99" s="89">
        <v>0</v>
      </c>
      <c r="M99" s="89">
        <v>0.5150690090865279</v>
      </c>
      <c r="N99" s="89">
        <v>0.5850182259056115</v>
      </c>
      <c r="O99" s="89">
        <v>0.4981957842745476</v>
      </c>
      <c r="P99" s="89">
        <v>0.5007965592407931</v>
      </c>
      <c r="Q99" s="89">
        <v>0.4466965980986364</v>
      </c>
      <c r="R99" s="89">
        <v>0.1854437618062511</v>
      </c>
      <c r="S99" s="89">
        <v>0.5494546746642793</v>
      </c>
      <c r="T99" s="89">
        <v>0.8276670793047425</v>
      </c>
      <c r="U99" s="89">
        <v>0.8616333710382424</v>
      </c>
      <c r="V99" s="89">
        <v>0.8226242856966958</v>
      </c>
      <c r="W99" s="89">
        <v>0.704586934752085</v>
      </c>
      <c r="X99" s="89">
        <v>0.6414510587752648</v>
      </c>
      <c r="Y99" s="89">
        <v>1</v>
      </c>
      <c r="Z99" s="89">
        <v>0.919292808039438</v>
      </c>
      <c r="AA99" s="89">
        <v>0.9996366892908884</v>
      </c>
      <c r="AB99" s="89">
        <v>1</v>
      </c>
      <c r="AC99" s="89">
        <v>0.9945201525776735</v>
      </c>
      <c r="AD99" s="89">
        <v>0.9831647883302573</v>
      </c>
      <c r="AE99" s="89">
        <v>0.9770146729939388</v>
      </c>
      <c r="AF99" s="89">
        <v>1</v>
      </c>
      <c r="AG99" s="89">
        <v>0.9972211602529792</v>
      </c>
      <c r="AH99" s="89">
        <v>0.9962774367473902</v>
      </c>
      <c r="AI99" s="89">
        <v>0.9977017684526692</v>
      </c>
      <c r="AJ99" s="89">
        <v>0.9570223177767018</v>
      </c>
      <c r="AK99" s="89">
        <v>0.9971494266550195</v>
      </c>
      <c r="AL99" s="89">
        <v>0.9963253523848736</v>
      </c>
      <c r="AM99" s="89">
        <v>0.9814154853356564</v>
      </c>
      <c r="AN99" s="89">
        <v>0</v>
      </c>
      <c r="AO99" s="89">
        <v>1</v>
      </c>
      <c r="AP99" s="89">
        <v>0.999636689296574</v>
      </c>
      <c r="AQ99" s="89">
        <v>1</v>
      </c>
      <c r="AR99" s="89">
        <v>1</v>
      </c>
      <c r="AS99" s="89">
        <v>0.9958692604782339</v>
      </c>
      <c r="AT99" s="89">
        <v>0.9946911343557956</v>
      </c>
      <c r="AU99" s="89">
        <v>0</v>
      </c>
      <c r="AV99" s="89">
        <v>0</v>
      </c>
      <c r="AW99" s="89">
        <v>0</v>
      </c>
      <c r="AX99" s="89">
        <v>0.9917157105947477</v>
      </c>
      <c r="AY99" s="89">
        <v>0.969575757310045</v>
      </c>
      <c r="AZ99" s="89">
        <v>0.8143075505912017</v>
      </c>
      <c r="BA99" s="89">
        <v>0.8166198646796318</v>
      </c>
      <c r="BB99" s="89">
        <v>0.8148578194053198</v>
      </c>
      <c r="BC99" s="89">
        <v>0.8142243543893187</v>
      </c>
      <c r="BD99" s="89">
        <v>0.8193743190213124</v>
      </c>
      <c r="BE99" s="89">
        <v>0.8254366215484134</v>
      </c>
      <c r="BF99" s="89">
        <v>0.8225792398483552</v>
      </c>
      <c r="BG99" s="89">
        <v>0.8682028423482682</v>
      </c>
      <c r="BH99" s="89">
        <v>0.8175007140934957</v>
      </c>
    </row>
    <row r="100">
      <c r="A100" s="89">
        <v>98</v>
      </c>
      <c r="B100" s="89">
        <v>0.5924141954058237</v>
      </c>
      <c r="C100" s="89">
        <v>0.6969704292454485</v>
      </c>
      <c r="D100" s="89">
        <v>0.8207560318142548</v>
      </c>
      <c r="E100" s="89">
        <v>0.813113288692897</v>
      </c>
      <c r="F100" s="89">
        <v>0.8983947612801002</v>
      </c>
      <c r="G100" s="89">
        <v>0.5416396041409551</v>
      </c>
      <c r="H100" s="89">
        <v>0.4557009217896896</v>
      </c>
      <c r="I100" s="89">
        <v>0</v>
      </c>
      <c r="J100" s="89">
        <v>0.7976528682559546</v>
      </c>
      <c r="K100" s="89">
        <v>0</v>
      </c>
      <c r="L100" s="89">
        <v>0</v>
      </c>
      <c r="M100" s="89">
        <v>0.5636229788005824</v>
      </c>
      <c r="N100" s="89">
        <v>0.6172225377508312</v>
      </c>
      <c r="O100" s="89">
        <v>0.5968499929966438</v>
      </c>
      <c r="P100" s="89">
        <v>0.587328939037062</v>
      </c>
      <c r="Q100" s="89">
        <v>0.4874043081791729</v>
      </c>
      <c r="R100" s="89">
        <v>0.2069621571977367</v>
      </c>
      <c r="S100" s="89">
        <v>0.574171669936501</v>
      </c>
      <c r="T100" s="89">
        <v>0.8584733259335123</v>
      </c>
      <c r="U100" s="89">
        <v>0.8981596188300357</v>
      </c>
      <c r="V100" s="89">
        <v>0.8630144955615562</v>
      </c>
      <c r="W100" s="89">
        <v>0.7641359069326544</v>
      </c>
      <c r="X100" s="89">
        <v>0.7054726727694038</v>
      </c>
      <c r="Y100" s="89">
        <v>1</v>
      </c>
      <c r="Z100" s="89">
        <v>0.9399364634871035</v>
      </c>
      <c r="AA100" s="89">
        <v>1</v>
      </c>
      <c r="AB100" s="89">
        <v>1</v>
      </c>
      <c r="AC100" s="89">
        <v>0.9981863850168101</v>
      </c>
      <c r="AD100" s="89">
        <v>0.9914531899044138</v>
      </c>
      <c r="AE100" s="89">
        <v>0.9840310624230157</v>
      </c>
      <c r="AF100" s="89">
        <v>1</v>
      </c>
      <c r="AG100" s="89">
        <v>1</v>
      </c>
      <c r="AH100" s="89">
        <v>0.9978782728511654</v>
      </c>
      <c r="AI100" s="89">
        <v>0.9981016647609632</v>
      </c>
      <c r="AJ100" s="89">
        <v>0.9570223177767018</v>
      </c>
      <c r="AK100" s="89">
        <v>0.9977595812112595</v>
      </c>
      <c r="AL100" s="89">
        <v>0.9980385789369314</v>
      </c>
      <c r="AM100" s="89">
        <v>0.9853312566546114</v>
      </c>
      <c r="AN100" s="89">
        <v>0</v>
      </c>
      <c r="AO100" s="89">
        <v>1</v>
      </c>
      <c r="AP100" s="89">
        <v>1</v>
      </c>
      <c r="AQ100" s="89">
        <v>1</v>
      </c>
      <c r="AR100" s="89">
        <v>1</v>
      </c>
      <c r="AS100" s="89">
        <v>0.9973016961911335</v>
      </c>
      <c r="AT100" s="89">
        <v>0.9973659822398456</v>
      </c>
      <c r="AU100" s="89">
        <v>0</v>
      </c>
      <c r="AV100" s="89">
        <v>0</v>
      </c>
      <c r="AW100" s="89">
        <v>0</v>
      </c>
      <c r="AX100" s="89">
        <v>0.99338210605512</v>
      </c>
      <c r="AY100" s="89">
        <v>0.9844152167561316</v>
      </c>
      <c r="AZ100" s="89">
        <v>0.8530602571270826</v>
      </c>
      <c r="BA100" s="89">
        <v>0.8543794535914895</v>
      </c>
      <c r="BB100" s="89">
        <v>0.8535062529210724</v>
      </c>
      <c r="BC100" s="89">
        <v>0.8518978101623901</v>
      </c>
      <c r="BD100" s="89">
        <v>0.8565721118743836</v>
      </c>
      <c r="BE100" s="89">
        <v>0.8614386796162619</v>
      </c>
      <c r="BF100" s="89">
        <v>0.8591896241363032</v>
      </c>
      <c r="BG100" s="89">
        <v>0.8954062229360252</v>
      </c>
      <c r="BH100" s="89">
        <v>0.8547066144648047</v>
      </c>
    </row>
    <row r="101">
      <c r="A101" s="89">
        <v>99</v>
      </c>
      <c r="B101" s="89">
        <v>0.7480788892940989</v>
      </c>
      <c r="C101" s="89">
        <v>0.8397843699540039</v>
      </c>
      <c r="D101" s="89">
        <v>0.8777615393686293</v>
      </c>
      <c r="E101" s="89">
        <v>0.8899793328895372</v>
      </c>
      <c r="F101" s="89">
        <v>0.9460310780594804</v>
      </c>
      <c r="G101" s="89">
        <v>0.6918171814843884</v>
      </c>
      <c r="H101" s="89">
        <v>0.5041431585497163</v>
      </c>
      <c r="I101" s="89">
        <v>0</v>
      </c>
      <c r="J101" s="89">
        <v>0.8644851502788233</v>
      </c>
      <c r="K101" s="89">
        <v>0</v>
      </c>
      <c r="L101" s="89">
        <v>0</v>
      </c>
      <c r="M101" s="89">
        <v>0.8521167147486353</v>
      </c>
      <c r="N101" s="89">
        <v>0.7248979779482109</v>
      </c>
      <c r="O101" s="89">
        <v>0.7523878939678518</v>
      </c>
      <c r="P101" s="89">
        <v>0.7419424500237279</v>
      </c>
      <c r="Q101" s="89">
        <v>0.559901221276015</v>
      </c>
      <c r="R101" s="89">
        <v>0.226540441120707</v>
      </c>
      <c r="S101" s="89">
        <v>0.6274611310876561</v>
      </c>
      <c r="T101" s="89">
        <v>0.9001268462961507</v>
      </c>
      <c r="U101" s="89">
        <v>0.935443787800201</v>
      </c>
      <c r="V101" s="89">
        <v>0.906845576892728</v>
      </c>
      <c r="W101" s="89">
        <v>0.846836018377344</v>
      </c>
      <c r="X101" s="89">
        <v>0.8159455345997085</v>
      </c>
      <c r="Y101" s="89">
        <v>1</v>
      </c>
      <c r="Z101" s="89">
        <v>0.9584700086339174</v>
      </c>
      <c r="AA101" s="89">
        <v>1</v>
      </c>
      <c r="AB101" s="89">
        <v>1</v>
      </c>
      <c r="AC101" s="89">
        <v>0.9981863850168101</v>
      </c>
      <c r="AD101" s="89">
        <v>0.9958020776683382</v>
      </c>
      <c r="AE101" s="89">
        <v>0.9920412228217853</v>
      </c>
      <c r="AF101" s="89">
        <v>1</v>
      </c>
      <c r="AG101" s="89">
        <v>1</v>
      </c>
      <c r="AH101" s="89">
        <v>0.9983114560210284</v>
      </c>
      <c r="AI101" s="89">
        <v>0.9981016647609632</v>
      </c>
      <c r="AJ101" s="89">
        <v>0.9809528104748925</v>
      </c>
      <c r="AK101" s="89">
        <v>0.9983180538690262</v>
      </c>
      <c r="AL101" s="89">
        <v>0.9983555762804577</v>
      </c>
      <c r="AM101" s="89">
        <v>0.9912327786723922</v>
      </c>
      <c r="AN101" s="89">
        <v>0</v>
      </c>
      <c r="AO101" s="89">
        <v>1</v>
      </c>
      <c r="AP101" s="89">
        <v>1</v>
      </c>
      <c r="AQ101" s="89">
        <v>1</v>
      </c>
      <c r="AR101" s="89">
        <v>1</v>
      </c>
      <c r="AS101" s="89">
        <v>0.9978878144496492</v>
      </c>
      <c r="AT101" s="89">
        <v>0.9977837788564526</v>
      </c>
      <c r="AU101" s="89">
        <v>0</v>
      </c>
      <c r="AV101" s="89">
        <v>0</v>
      </c>
      <c r="AW101" s="89">
        <v>0</v>
      </c>
      <c r="AX101" s="89">
        <v>0.9965462020571113</v>
      </c>
      <c r="AY101" s="89">
        <v>0.9942797964326548</v>
      </c>
      <c r="AZ101" s="89">
        <v>0.8995318430259281</v>
      </c>
      <c r="BA101" s="89">
        <v>0.9005988090427269</v>
      </c>
      <c r="BB101" s="89">
        <v>0.8997879825783919</v>
      </c>
      <c r="BC101" s="89">
        <v>0.8981310023225386</v>
      </c>
      <c r="BD101" s="89">
        <v>0.902094302263041</v>
      </c>
      <c r="BE101" s="89">
        <v>0.9052970104154984</v>
      </c>
      <c r="BF101" s="89">
        <v>0.9039716083863496</v>
      </c>
      <c r="BG101" s="89">
        <v>0.929154960022564</v>
      </c>
      <c r="BH101" s="89">
        <v>0.9001327781450168</v>
      </c>
    </row>
    <row r="102">
      <c r="A102" s="89">
        <v>100</v>
      </c>
      <c r="B102" s="89">
        <v>1</v>
      </c>
      <c r="C102" s="89">
        <v>1</v>
      </c>
      <c r="D102" s="89">
        <v>1</v>
      </c>
      <c r="E102" s="89">
        <v>1</v>
      </c>
      <c r="F102" s="89">
        <v>1</v>
      </c>
      <c r="G102" s="89">
        <v>1</v>
      </c>
      <c r="H102" s="89">
        <v>0.9999999999999999</v>
      </c>
      <c r="I102" s="89">
        <v>0</v>
      </c>
      <c r="J102" s="89">
        <v>1</v>
      </c>
      <c r="K102" s="89">
        <v>0</v>
      </c>
      <c r="L102" s="89">
        <v>0</v>
      </c>
      <c r="M102" s="89">
        <v>0.9999999999999999</v>
      </c>
      <c r="N102" s="89">
        <v>1</v>
      </c>
      <c r="O102" s="89">
        <v>1</v>
      </c>
      <c r="P102" s="89">
        <v>1</v>
      </c>
      <c r="Q102" s="89">
        <v>1</v>
      </c>
      <c r="R102" s="89">
        <v>1</v>
      </c>
      <c r="S102" s="89">
        <v>1</v>
      </c>
      <c r="T102" s="89">
        <v>1</v>
      </c>
      <c r="U102" s="89">
        <v>1</v>
      </c>
      <c r="V102" s="89">
        <v>0.9999999999999999</v>
      </c>
      <c r="W102" s="89">
        <v>1</v>
      </c>
      <c r="X102" s="89">
        <v>1</v>
      </c>
      <c r="Y102" s="89">
        <v>1</v>
      </c>
      <c r="Z102" s="89">
        <v>1</v>
      </c>
      <c r="AA102" s="89">
        <v>1</v>
      </c>
      <c r="AB102" s="89">
        <v>1</v>
      </c>
      <c r="AC102" s="89">
        <v>1</v>
      </c>
      <c r="AD102" s="89">
        <v>1</v>
      </c>
      <c r="AE102" s="89">
        <v>1</v>
      </c>
      <c r="AF102" s="89">
        <v>1</v>
      </c>
      <c r="AG102" s="89">
        <v>1</v>
      </c>
      <c r="AH102" s="89">
        <v>1</v>
      </c>
      <c r="AI102" s="89">
        <v>1</v>
      </c>
      <c r="AJ102" s="89">
        <v>1</v>
      </c>
      <c r="AK102" s="89">
        <v>1</v>
      </c>
      <c r="AL102" s="89">
        <v>1</v>
      </c>
      <c r="AM102" s="89">
        <v>1</v>
      </c>
      <c r="AN102" s="89">
        <v>0</v>
      </c>
      <c r="AO102" s="89">
        <v>1</v>
      </c>
      <c r="AP102" s="89">
        <v>1</v>
      </c>
      <c r="AQ102" s="89">
        <v>1</v>
      </c>
      <c r="AR102" s="89">
        <v>1</v>
      </c>
      <c r="AS102" s="89">
        <v>0.9999999999999999</v>
      </c>
      <c r="AT102" s="89">
        <v>1</v>
      </c>
      <c r="AU102" s="89">
        <v>0</v>
      </c>
      <c r="AV102" s="89">
        <v>0</v>
      </c>
      <c r="AW102" s="89">
        <v>0</v>
      </c>
      <c r="AX102" s="89">
        <v>1</v>
      </c>
      <c r="AY102" s="89">
        <v>1</v>
      </c>
      <c r="AZ102" s="89">
        <v>0.9999999999999999</v>
      </c>
      <c r="BA102" s="89">
        <v>1</v>
      </c>
      <c r="BB102" s="89">
        <v>1</v>
      </c>
      <c r="BC102" s="89">
        <v>1</v>
      </c>
      <c r="BD102" s="89">
        <v>1</v>
      </c>
      <c r="BE102" s="89">
        <v>1</v>
      </c>
      <c r="BF102" s="89">
        <v>1</v>
      </c>
      <c r="BG102" s="89">
        <v>1</v>
      </c>
      <c r="BH102" s="89">
        <v>1</v>
      </c>
    </row>
    <row r="103">
      <c r="A103" s="89">
        <v>999</v>
      </c>
      <c r="B103" s="89">
        <v>0.8729602846132125</v>
      </c>
      <c r="C103" s="89">
        <v>0.8616862524669114</v>
      </c>
      <c r="D103" s="89">
        <v>0.5365538361607318</v>
      </c>
      <c r="E103" s="89">
        <v>0.5994190770613496</v>
      </c>
      <c r="F103" s="89">
        <v>0.6345031461447345</v>
      </c>
      <c r="G103" s="89">
        <v>0.8168119351454586</v>
      </c>
      <c r="H103" s="89">
        <v>0.8285601852167642</v>
      </c>
      <c r="I103" s="89"/>
      <c r="J103" s="89">
        <v>0.5368063577738573</v>
      </c>
      <c r="K103" s="89"/>
      <c r="L103" s="89"/>
      <c r="M103" s="89">
        <v>0.8592549437919705</v>
      </c>
      <c r="N103" s="89">
        <v>0.8284662979487404</v>
      </c>
      <c r="O103" s="89">
        <v>0.857842883415933</v>
      </c>
      <c r="P103" s="89">
        <v>0.8507662855101861</v>
      </c>
      <c r="Q103" s="89">
        <v>0.8351355821799759</v>
      </c>
      <c r="R103" s="89">
        <v>0.9648805805443317</v>
      </c>
      <c r="S103" s="89">
        <v>0.7602045185895059</v>
      </c>
      <c r="T103" s="89">
        <v>0.4481230386743678</v>
      </c>
      <c r="U103" s="89">
        <v>0.4151481566659433</v>
      </c>
      <c r="V103" s="89">
        <v>0.4650731474073886</v>
      </c>
      <c r="W103" s="89">
        <v>0.624569163781965</v>
      </c>
      <c r="X103" s="89">
        <v>0.7781854884123751</v>
      </c>
      <c r="Y103" s="89">
        <v>-0.574868852425763</v>
      </c>
      <c r="Z103" s="89">
        <v>0.2296640649795236</v>
      </c>
      <c r="AA103" s="89">
        <v>-0.4032812156173682</v>
      </c>
      <c r="AB103" s="89">
        <v>-0.2108404163767643</v>
      </c>
      <c r="AC103" s="89">
        <v>-0.4470934865703295</v>
      </c>
      <c r="AD103" s="89">
        <v>0.09670237008717519</v>
      </c>
      <c r="AE103" s="89">
        <v>-0.0387688036449063</v>
      </c>
      <c r="AF103" s="89">
        <v>-0.3799147398168345</v>
      </c>
      <c r="AG103" s="89">
        <v>-0.2409930706460834</v>
      </c>
      <c r="AH103" s="89">
        <v>-0.3077637804341271</v>
      </c>
      <c r="AI103" s="89">
        <v>-0.1553640857573839</v>
      </c>
      <c r="AJ103" s="89">
        <v>0.4143071998071064</v>
      </c>
      <c r="AK103" s="89">
        <v>-0.3216616423449175</v>
      </c>
      <c r="AL103" s="89">
        <v>-0.2696337766432835</v>
      </c>
      <c r="AM103" s="89">
        <v>-0.1470219228970633</v>
      </c>
      <c r="AN103" s="89"/>
      <c r="AO103" s="89">
        <v>-0.5748688520131937</v>
      </c>
      <c r="AP103" s="89">
        <v>-0.403281215431549</v>
      </c>
      <c r="AQ103" s="89">
        <v>0.2249981906797088</v>
      </c>
      <c r="AR103" s="89">
        <v>0.3211383475526381</v>
      </c>
      <c r="AS103" s="89">
        <v>-0.2606928855287682</v>
      </c>
      <c r="AT103" s="89">
        <v>-0.2194304680437893</v>
      </c>
      <c r="AU103" s="89"/>
      <c r="AV103" s="89"/>
      <c r="AW103" s="89"/>
      <c r="AX103" s="89">
        <v>-0.2287470921754069</v>
      </c>
      <c r="AY103" s="89">
        <v>0.2801308641347662</v>
      </c>
      <c r="AZ103" s="89">
        <v>0.4852663310634546</v>
      </c>
      <c r="BA103" s="89">
        <v>0.4770596305025488</v>
      </c>
      <c r="BB103" s="89">
        <v>0.4846179103758812</v>
      </c>
      <c r="BC103" s="89">
        <v>0.4792473100222095</v>
      </c>
      <c r="BD103" s="89">
        <v>0.464014033450848</v>
      </c>
      <c r="BE103" s="89">
        <v>0.4496248944299459</v>
      </c>
      <c r="BF103" s="89">
        <v>0.4549561765937579</v>
      </c>
      <c r="BG103" s="89">
        <v>0.3120488273641794</v>
      </c>
      <c r="BH103" s="89">
        <v>0.4627085491340537</v>
      </c>
    </row>
  </sheetData>
  <phoneticPr fontId="0" type="noConversion"/>
  <pageMargins left="0.7" right="0.7" top="0.75" bottom="0.75" header="0.3" footer="0.3"/>
  <pageSetup orientation="portrait" r:id="rId1"/>
  <headerFooter>
    <oddFooter>&amp;R&amp;1#&amp;"Calibri"&amp;12&amp;K000000Official Use</oddFooter>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7555C-CC2E-460A-AAB3-F51912D747EA}">
  <dimension ref="A1:H9"/>
  <sheetViews>
    <sheetView workbookViewId="0">
      <selection activeCell="D10" sqref="D10"/>
    </sheetView>
  </sheetViews>
  <sheetFormatPr defaultRowHeight="14.4" x14ac:dyDescent="0.3"/>
  <cols>
    <col min="1" max="2" width="15.6640625" bestFit="true" customWidth="true"/>
    <col min="3" max="3" width="20" bestFit="true" customWidth="true"/>
    <col min="4" max="4" width="17.33203125" bestFit="true" customWidth="true"/>
    <col min="7" max="7" width="14.5546875" bestFit="true" customWidth="true"/>
  </cols>
  <sheetData>
    <row r="1" x14ac:dyDescent="0.3">
      <c r="A1" s="410"/>
      <c r="B1" s="410" t="s">
        <v>3798</v>
      </c>
      <c r="C1" s="410" t="s">
        <v>18</v>
      </c>
      <c r="D1" s="410" t="s">
        <v>3799</v>
      </c>
      <c r="E1" s="410" t="s">
        <v>3845</v>
      </c>
      <c r="F1" t="s">
        <v>3844</v>
      </c>
    </row>
    <row r="2" x14ac:dyDescent="0.3">
      <c r="A2" s="410" t="s">
        <v>3794</v>
      </c>
      <c r="B2" s="437">
        <v>436376228</v>
      </c>
      <c r="C2" s="438">
        <f>B2/$B$5</f>
        <v>0.40045023777128808</v>
      </c>
      <c r="D2" s="410">
        <v>0.5</v>
      </c>
      <c r="E2" s="11">
        <f>'Hoja de parametros'!J107</f>
        <v>0</v>
      </c>
      <c r="F2" s="11">
        <f>'Hoja de parametros'!J109</f>
        <v>0</v>
      </c>
    </row>
    <row r="3" x14ac:dyDescent="0.3">
      <c r="A3" s="410" t="s">
        <v>3795</v>
      </c>
      <c r="B3" s="437">
        <v>613738299</v>
      </c>
      <c r="C3" s="438">
        <f t="shared" ref="C3:C5" si="0">B3/$B$5</f>
        <v>0.56321044088564765</v>
      </c>
      <c r="D3" s="410">
        <v>0.5</v>
      </c>
      <c r="E3" s="11"/>
      <c r="F3" s="11"/>
    </row>
    <row r="4" x14ac:dyDescent="0.3">
      <c r="A4" s="410" t="s">
        <v>3797</v>
      </c>
      <c r="B4" s="437">
        <f>B5-(B3+B2)</f>
        <v>39599467</v>
      </c>
      <c r="C4" s="438">
        <f t="shared" si="0"/>
        <v>3.6339321343064258E-2</v>
      </c>
      <c r="D4" s="410">
        <v>0.5</v>
      </c>
      <c r="E4" s="11"/>
      <c r="F4" s="11"/>
    </row>
    <row r="5" x14ac:dyDescent="0.3">
      <c r="A5" s="410" t="s">
        <v>3796</v>
      </c>
      <c r="B5" s="437">
        <v>1089713994</v>
      </c>
      <c r="C5" s="438">
        <f t="shared" si="0"/>
        <v>1</v>
      </c>
      <c r="D5" s="410"/>
      <c r="E5" s="11"/>
      <c r="F5" s="11"/>
    </row>
    <row r="6" x14ac:dyDescent="0.3">
      <c r="E6" s="11"/>
      <c r="F6" s="11"/>
      <c r="G6" s="437"/>
      <c r="H6" s="11"/>
    </row>
    <row r="7" x14ac:dyDescent="0.3">
      <c r="E7" s="11"/>
      <c r="F7" s="11"/>
      <c r="G7" s="437"/>
      <c r="H7" s="11"/>
    </row>
    <row r="8" x14ac:dyDescent="0.3">
      <c r="F8" s="410"/>
      <c r="G8" s="437"/>
      <c r="H8" s="11"/>
    </row>
    <row r="9" x14ac:dyDescent="0.3">
      <c r="F9" s="410"/>
      <c r="G9" s="437"/>
      <c r="H9" s="11"/>
    </row>
  </sheetData>
  <pageMargins left="0.7" right="0.7" top="0.75" bottom="0.75" header="0.3" footer="0.3"/>
  <pageSetup orientation="portrait" r:id="rId1"/>
  <headerFooter>
    <oddFooter>&amp;R&amp;1#&amp;"Calibri"&amp;12&amp;K000000Official Use</oddFooter>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4">
    <tabColor theme="9"/>
  </sheetPr>
  <dimension ref="A1:AA36"/>
  <sheetViews>
    <sheetView topLeftCell="A17" zoomScale="87" zoomScaleNormal="70" workbookViewId="0">
      <selection activeCell="A27" sqref="A27:XFD37"/>
    </sheetView>
  </sheetViews>
  <sheetFormatPr defaultColWidth="9.109375" defaultRowHeight="14.4" x14ac:dyDescent="0.3"/>
  <cols>
    <col min="1" max="2" width="9.109375" style="313"/>
    <col min="3" max="3" width="12.109375" style="313" customWidth="true"/>
    <col min="4" max="4" width="16.33203125" style="313" customWidth="true"/>
    <col min="5" max="5" width="23.6640625" style="313" customWidth="true"/>
    <col min="6" max="6" width="18" style="313" customWidth="true"/>
    <col min="7" max="7" width="15.109375" style="313" customWidth="true"/>
    <col min="8" max="8" width="11.88671875" style="313" customWidth="true"/>
    <col min="9" max="9" width="20" style="313" hidden="true" customWidth="true"/>
    <col min="10" max="10" width="16.6640625" style="313" hidden="true" customWidth="true"/>
    <col min="11" max="11" width="16.6640625" style="313" customWidth="true"/>
    <col min="12" max="12" width="13.88671875" style="313" customWidth="true"/>
    <col min="13" max="13" width="7.88671875" style="313" customWidth="true"/>
    <col min="14" max="14" width="4.6640625" style="313" customWidth="true"/>
    <col min="15" max="15" width="5.44140625" style="313" customWidth="true"/>
    <col min="16" max="16" width="11.44140625" style="313" customWidth="true"/>
    <col min="17" max="17" width="9.109375" style="313"/>
    <col min="18" max="18" width="14.109375" style="313" customWidth="true"/>
    <col min="19" max="19" width="22.109375" style="313" customWidth="true"/>
    <col min="20" max="20" width="18.6640625" style="313" customWidth="true"/>
    <col min="21" max="21" width="16.5546875" style="313" customWidth="true"/>
    <col min="22" max="22" width="11.88671875" style="313" customWidth="true"/>
    <col min="23" max="23" width="11.88671875" style="313" hidden="true" customWidth="true"/>
    <col min="24" max="24" width="14.33203125" style="313" hidden="true" customWidth="true"/>
    <col min="25" max="25" width="14.33203125" style="313" customWidth="true"/>
    <col min="26" max="26" width="15.44140625" style="313" customWidth="true"/>
    <col min="27" max="29" width="9.109375" style="313"/>
    <col min="30" max="16384" width="9.109375" style="1"/>
  </cols>
  <sheetData>
    <row r="1" ht="15" thickBot="true" x14ac:dyDescent="0.35"/>
    <row r="2" ht="74.4" customHeight="true" thickBot="true" x14ac:dyDescent="0.35">
      <c r="C2" s="565" t="s">
        <v>3695</v>
      </c>
      <c r="D2" s="566"/>
      <c r="E2" s="566"/>
      <c r="F2" s="566"/>
      <c r="G2" s="566"/>
      <c r="H2" s="566"/>
      <c r="I2" s="566"/>
      <c r="J2" s="566"/>
      <c r="K2" s="566"/>
      <c r="L2" s="566"/>
      <c r="M2" s="566"/>
      <c r="N2" s="566"/>
      <c r="O2" s="566"/>
      <c r="P2" s="566"/>
      <c r="Q2" s="566"/>
      <c r="R2" s="566"/>
      <c r="S2" s="566"/>
      <c r="T2" s="566"/>
      <c r="U2" s="566"/>
      <c r="V2" s="566"/>
      <c r="W2" s="566"/>
      <c r="X2" s="567"/>
      <c r="Y2" s="416"/>
    </row>
    <row r="4" ht="18" x14ac:dyDescent="0.35">
      <c r="C4" s="557" t="s">
        <v>3760</v>
      </c>
      <c r="D4" s="557"/>
      <c r="E4" s="557"/>
      <c r="F4" s="557"/>
      <c r="G4" s="557"/>
      <c r="H4" s="557"/>
      <c r="I4" s="557"/>
      <c r="J4" s="557"/>
      <c r="K4" s="557"/>
      <c r="L4" s="557"/>
      <c r="P4" s="435"/>
      <c r="Q4" s="557" t="s">
        <v>3774</v>
      </c>
      <c r="R4" s="557"/>
      <c r="S4" s="557"/>
      <c r="T4" s="557"/>
      <c r="U4" s="557"/>
      <c r="V4" s="557"/>
      <c r="W4" s="557"/>
      <c r="X4" s="557"/>
      <c r="Y4" s="557"/>
      <c r="Z4" s="557"/>
    </row>
    <row r="5" ht="18" x14ac:dyDescent="0.35">
      <c r="C5" s="393"/>
      <c r="D5" s="393"/>
      <c r="E5" s="393"/>
      <c r="F5" s="393"/>
      <c r="G5" s="393"/>
      <c r="H5" s="393"/>
      <c r="I5" s="393"/>
      <c r="J5" s="393"/>
      <c r="K5" s="393"/>
      <c r="Q5" s="393"/>
      <c r="R5" s="393"/>
      <c r="S5" s="393"/>
      <c r="T5" s="393"/>
      <c r="U5" s="393"/>
      <c r="V5" s="393"/>
      <c r="W5" s="393"/>
      <c r="X5" s="393"/>
      <c r="Y5" s="393"/>
    </row>
    <row r="6" ht="15.6" x14ac:dyDescent="0.3">
      <c r="B6" s="417" t="s">
        <v>3791</v>
      </c>
      <c r="C6" s="448"/>
      <c r="D6" s="448"/>
      <c r="E6" s="569" t="s">
        <v>68</v>
      </c>
      <c r="F6" s="569"/>
      <c r="G6" s="569"/>
      <c r="H6" s="450"/>
      <c r="I6" s="450"/>
      <c r="J6" s="448"/>
      <c r="K6" s="448"/>
      <c r="L6" s="448" t="str">
        <f>INDEX(combinations!$H$2:$I$11, MATCH('Pobreza y desigualdad'!$E$6, povs,0),2)</f>
        <v>linpobto_</v>
      </c>
      <c r="M6" s="448"/>
      <c r="N6" s="448"/>
      <c r="O6" s="419"/>
      <c r="P6" s="423"/>
      <c r="Q6" s="419"/>
      <c r="R6" s="419"/>
      <c r="S6" s="568"/>
      <c r="T6" s="568"/>
      <c r="U6" s="568"/>
      <c r="V6" s="399"/>
      <c r="W6" s="399"/>
      <c r="X6" s="172"/>
      <c r="Y6" s="172"/>
      <c r="Z6" s="172"/>
      <c r="AA6" s="172"/>
    </row>
    <row r="7" x14ac:dyDescent="0.3">
      <c r="O7" s="172"/>
      <c r="P7" s="172"/>
      <c r="Q7" s="172"/>
      <c r="R7" s="172"/>
      <c r="S7" s="172"/>
      <c r="T7" s="172"/>
      <c r="U7" s="172"/>
      <c r="V7" s="172"/>
      <c r="W7" s="172"/>
      <c r="X7" s="172"/>
      <c r="Y7" s="172"/>
      <c r="Z7" s="172"/>
      <c r="AA7" s="172"/>
    </row>
    <row r="8" x14ac:dyDescent="0.3">
      <c r="D8" s="313" t="str">
        <f>INDEX(combinations!$D$2:$E$24, MATCH('Pobreza y desigualdad'!D$9, vectors,0),2)</f>
        <v>gross_mkt_inc_pc</v>
      </c>
      <c r="E8" s="313" t="str">
        <f>INDEX(combinations!$D$2:$E$24, MATCH('Pobreza y desigualdad'!E$9, vectors,0),2)</f>
        <v>net_mkt_income_pc</v>
      </c>
      <c r="F8" s="313" t="str">
        <f>INDEX(combinations!$D$2:$E$24, MATCH('Pobreza y desigualdad'!F$9, vectors,0),2)</f>
        <v>net_mkt_incirp_pc</v>
      </c>
      <c r="G8" s="313" t="str">
        <f>INDEX(combinations!$D$2:$E$35, MATCH('Pobreza y desigualdad'!G$9, vectors,0),2)</f>
        <v>net_mkt_inc_irpssc_pc</v>
      </c>
      <c r="H8" s="313" t="str">
        <f>INDEX(combinations!$D$2:$E$24, MATCH('Pobreza y desigualdad'!H$9, vectors,0),2)</f>
        <v>dis_inc_pc</v>
      </c>
      <c r="I8" s="313" t="str">
        <f>INDEX(combinations!$D$2:$E$24, MATCH('Pobreza y desigualdad'!I$9, vectors,0),2)</f>
        <v>cons_inc_pc</v>
      </c>
      <c r="J8" s="313" t="str">
        <f>INDEX(combinations!$D$2:$E$24, MATCH('Pobreza y desigualdad'!J$9, vectors,0),2)</f>
        <v>final_inc_pc</v>
      </c>
      <c r="K8" s="451" t="str">
        <f>INDEX(combinations!$D$2:$E$24, MATCH('Pobreza y desigualdad'!K$9, vectors,0),2)</f>
        <v>cons_inc_pc</v>
      </c>
      <c r="L8" s="313" t="str">
        <f>INDEX(combinations!$D$2:$E$24, MATCH('Pobreza y desigualdad'!L$9, vectors,0),2)</f>
        <v>nso_inc</v>
      </c>
      <c r="O8" s="172"/>
      <c r="P8" s="172"/>
      <c r="Q8" s="172"/>
      <c r="R8" s="172" t="str">
        <f>INDEX(combinations!$D$2:$E$35, MATCH('Pobreza y desigualdad'!R$9, vectors2,0),2)</f>
        <v>gross_mkt_inc_pc</v>
      </c>
      <c r="S8" s="172" t="str">
        <f>INDEX(combinations!$D$2:$E$35, MATCH('Pobreza y desigualdad'!S$9, vectors2,0),2)</f>
        <v>net_mkt_income_pc</v>
      </c>
      <c r="T8" s="172" t="str">
        <f>INDEX(combinations!$D$2:$E$35, MATCH('Pobreza y desigualdad'!T$9, vectors2,0),2)</f>
        <v>net_mkt_incirp_pc</v>
      </c>
      <c r="U8" s="172" t="str">
        <f>INDEX(combinations!$D$2:$E$35, MATCH('Pobreza y desigualdad'!U$9, vectors2,0),2)</f>
        <v>net_mkt_inc_irpssc_pc</v>
      </c>
      <c r="V8" s="172" t="str">
        <f>INDEX(combinations!$D$2:$E$35, MATCH('Pobreza y desigualdad'!V$9, vectors2,0),2)</f>
        <v>dis_inc_pc</v>
      </c>
      <c r="W8" s="172" t="str">
        <f>INDEX(combinations!$D$2:$E$35, MATCH('Pobreza y desigualdad'!W$9, vectors2,0),2)</f>
        <v>cons_inc_pc</v>
      </c>
      <c r="X8" s="172" t="str">
        <f>INDEX(combinations!$D$2:$E$35, MATCH('Pobreza y desigualdad'!X$9, vectors2,0),2)</f>
        <v>final_inc_pc</v>
      </c>
      <c r="Y8" s="172" t="str">
        <f>INDEX(combinations!$D$2:$E$35, MATCH('Pobreza y desigualdad'!Y$9, vectors2,0),2)</f>
        <v>cons_inc_pc</v>
      </c>
      <c r="Z8" s="172" t="str">
        <f>INDEX(combinations!$D$2:$E$35, MATCH('Pobreza y desigualdad'!Z$9, vectors2,0),2)</f>
        <v>nso_inc</v>
      </c>
      <c r="AA8" s="172"/>
    </row>
    <row r="9" ht="31.2" customHeight="true" x14ac:dyDescent="0.3">
      <c r="C9" s="394"/>
      <c r="D9" s="558" t="s">
        <v>58</v>
      </c>
      <c r="E9" s="558" t="s">
        <v>54</v>
      </c>
      <c r="F9" s="558" t="s">
        <v>279</v>
      </c>
      <c r="G9" s="561" t="s">
        <v>329</v>
      </c>
      <c r="H9" s="558" t="s">
        <v>79</v>
      </c>
      <c r="I9" s="558" t="s">
        <v>277</v>
      </c>
      <c r="J9" s="558" t="s">
        <v>278</v>
      </c>
      <c r="K9" s="558" t="s">
        <v>3696</v>
      </c>
      <c r="L9" s="558" t="s">
        <v>55</v>
      </c>
      <c r="O9" s="172"/>
      <c r="P9" s="172"/>
      <c r="Q9" s="394"/>
      <c r="R9" s="558" t="s">
        <v>58</v>
      </c>
      <c r="S9" s="558" t="s">
        <v>54</v>
      </c>
      <c r="T9" s="558" t="s">
        <v>279</v>
      </c>
      <c r="U9" s="561" t="s">
        <v>329</v>
      </c>
      <c r="V9" s="558" t="s">
        <v>79</v>
      </c>
      <c r="W9" s="558" t="s">
        <v>277</v>
      </c>
      <c r="X9" s="558" t="s">
        <v>278</v>
      </c>
      <c r="Y9" s="558" t="s">
        <v>3696</v>
      </c>
      <c r="Z9" s="558" t="s">
        <v>55</v>
      </c>
    </row>
    <row r="10" ht="15" customHeight="true" x14ac:dyDescent="0.3">
      <c r="C10" s="318"/>
      <c r="D10" s="559"/>
      <c r="E10" s="559"/>
      <c r="F10" s="559"/>
      <c r="G10" s="562"/>
      <c r="H10" s="559"/>
      <c r="I10" s="559"/>
      <c r="J10" s="559"/>
      <c r="K10" s="559"/>
      <c r="L10" s="559"/>
      <c r="O10" s="172"/>
      <c r="P10" s="172"/>
      <c r="Q10" s="318"/>
      <c r="R10" s="559"/>
      <c r="S10" s="559"/>
      <c r="T10" s="559"/>
      <c r="U10" s="570"/>
      <c r="V10" s="559"/>
      <c r="W10" s="559"/>
      <c r="X10" s="559"/>
      <c r="Y10" s="559"/>
      <c r="Z10" s="559"/>
    </row>
    <row r="11" ht="15.6" x14ac:dyDescent="0.3">
      <c r="C11" s="318"/>
      <c r="D11" s="559"/>
      <c r="E11" s="559"/>
      <c r="F11" s="559"/>
      <c r="G11" s="562"/>
      <c r="H11" s="559"/>
      <c r="I11" s="559"/>
      <c r="J11" s="559"/>
      <c r="K11" s="559"/>
      <c r="L11" s="559"/>
      <c r="O11" s="172"/>
      <c r="P11" s="172"/>
      <c r="Q11" s="318"/>
      <c r="R11" s="559"/>
      <c r="S11" s="559"/>
      <c r="T11" s="559"/>
      <c r="U11" s="570"/>
      <c r="V11" s="559"/>
      <c r="W11" s="559"/>
      <c r="X11" s="559"/>
      <c r="Y11" s="559"/>
      <c r="Z11" s="559"/>
    </row>
    <row r="12" ht="16.2" thickBot="true" x14ac:dyDescent="0.35">
      <c r="C12" s="395"/>
      <c r="D12" s="560"/>
      <c r="E12" s="560"/>
      <c r="F12" s="560"/>
      <c r="G12" s="563"/>
      <c r="H12" s="560"/>
      <c r="I12" s="560"/>
      <c r="J12" s="560"/>
      <c r="K12" s="560"/>
      <c r="L12" s="560"/>
      <c r="O12" s="172"/>
      <c r="P12" s="172"/>
      <c r="Q12" s="395"/>
      <c r="R12" s="560"/>
      <c r="S12" s="560"/>
      <c r="T12" s="560"/>
      <c r="U12" s="563"/>
      <c r="V12" s="560"/>
      <c r="W12" s="560"/>
      <c r="X12" s="560"/>
      <c r="Y12" s="560"/>
      <c r="Z12" s="560"/>
    </row>
    <row r="13" ht="16.2" thickTop="true" x14ac:dyDescent="0.3">
      <c r="B13" s="313" t="s">
        <v>40</v>
      </c>
      <c r="C13" s="396" t="s">
        <v>63</v>
      </c>
      <c r="D13" s="472">
        <f>(100*INDEX(all!$A:$J,MATCH(CONCATENATE(D$8,"_",$B13,"_",$L$6,"_."),all!$A:$A,0),5))</f>
        <v>26.475115727765953</v>
      </c>
      <c r="E13" s="472">
        <f>(100*INDEX(all!$A:$J,MATCH(CONCATENATE(E$8,"_",$B13,"_",$L$6,"_."),all!$A:$A,0),5))</f>
        <v>26.863372413951641</v>
      </c>
      <c r="F13" s="472">
        <f>(100*INDEX(all!$A:$J,MATCH(CONCATENATE(F$8,"_",$B13,"_",$L$6,"_."),all!$A:$A,0),5))</f>
        <v>26.475115727765953</v>
      </c>
      <c r="G13" s="472">
        <f>(100*INDEX(all!$A:$J,MATCH(CONCATENATE(G$8,"_",$B13,"_",$L$6,"_."),all!$A:$A,0),5))</f>
        <v>26.846855079690464</v>
      </c>
      <c r="H13" s="472">
        <f>(100*INDEX(all!$A:$J,MATCH(CONCATENATE(H$8,"_",$B13,"_",$L$6,"_."),all!$A:$A,0),5))</f>
        <v>24.311359129701092</v>
      </c>
      <c r="I13" s="472">
        <f>(100*INDEX(all!$A:$J,MATCH(CONCATENATE(I$8,"_",$B13,"_",$L$6,"_."),all!$A:$A,0),5))</f>
        <v>23.623747045256081</v>
      </c>
      <c r="J13" s="472">
        <f>(100*INDEX(all!$A:$J,MATCH(CONCATENATE(J$8,"_",$B13,"_",$L$6,"_."),all!$A:$A,0),5))</f>
        <v>4.0636047918432752</v>
      </c>
      <c r="K13" s="472">
        <f>(100*INDEX(all!$A:$J,MATCH(CONCATENATE(K$8,"_",$B13,"_",$L$6,"_."),all!$A:$A,0),5))</f>
        <v>23.623747045256081</v>
      </c>
      <c r="L13" s="397">
        <f>(100*INDEX(all!$A:$J,MATCH(CONCATENATE(L$8,"_",$B13,"_",$L$6,"_."),all!$A:$A,0),5))</f>
        <v>23.514936977288102</v>
      </c>
      <c r="O13" s="172"/>
      <c r="P13" s="172" t="s">
        <v>40</v>
      </c>
      <c r="Q13" s="396" t="s">
        <v>63</v>
      </c>
      <c r="R13" s="469">
        <f>(100*INDEX(all_ref!$A:$J,MATCH(CONCATENATE(R$8,"_",$Q13,"_",$L$6,"_."),all_ref!$A:$A,0),5))</f>
        <v>26.475115727765953</v>
      </c>
      <c r="S13" s="469">
        <f>(100*INDEX(all_ref!$A:$J,MATCH(CONCATENATE(S$8,"_",$Q13,"_",$L$6,"_."),all_ref!$A:$A,0),5))</f>
        <v>26.863372413951641</v>
      </c>
      <c r="T13" s="469">
        <f>(100*INDEX(all_ref!$A:$J,MATCH(CONCATENATE(T$8,"_",$Q13,"_",$L$6,"_."),all_ref!$A:$A,0),5))</f>
        <v>26.475115727765953</v>
      </c>
      <c r="U13" s="469">
        <f>(100*INDEX(all_ref!$A:$J,MATCH(CONCATENATE(U$8,"_",$Q13,"_",$L$6,"_."),all_ref!$A:$A,0),5))</f>
        <v>26.846855079690464</v>
      </c>
      <c r="V13" s="469">
        <f>(100*INDEX(all_ref!$A:$J,MATCH(CONCATENATE(V$8,"_",$Q13,"_",$L$6,"_."),all_ref!$A:$A,0),5))</f>
        <v>24.311359129701092</v>
      </c>
      <c r="W13" s="469">
        <f>(100*INDEX(all_ref!$A:$J,MATCH(CONCATENATE(W$8,"_",$Q13,"_",$L$6,"_."),all_ref!$A:$A,0),5))</f>
        <v>23.623747045256081</v>
      </c>
      <c r="X13" s="469">
        <f>(100*INDEX(all_ref!$A:$J,MATCH(CONCATENATE(X$8,"_",$Q13,"_",$L$6,"_."),all_ref!$A:$A,0),5))</f>
        <v>4.0636047918432752</v>
      </c>
      <c r="Y13" s="469">
        <f>(100*INDEX(all_ref!$A:$J,MATCH(CONCATENATE(Y$8,"_",$Q13,"_",$L$6,"_."),all_ref!$A:$A,0),5))</f>
        <v>23.623747045256081</v>
      </c>
      <c r="Z13" s="452">
        <f>(100*INDEX(all_ref!$A:$J,MATCH(CONCATENATE(Z$8,"_",$Q13,"_",$L$6,"_."),all_ref!$A:$A,0),5))</f>
        <v>23.514936977288102</v>
      </c>
    </row>
    <row r="14" ht="15.6" x14ac:dyDescent="0.3">
      <c r="B14" s="313" t="s">
        <v>41</v>
      </c>
      <c r="C14" s="396" t="s">
        <v>64</v>
      </c>
      <c r="D14" s="472">
        <f>(100*INDEX(all!$A:$J,MATCH(CONCATENATE(D$8,"_",$B14,"_",$L$6,"_."),all!$A:$A,0),5))</f>
        <v>9.4961296278041463</v>
      </c>
      <c r="E14" s="472">
        <f>(100*INDEX(all!$A:$J,MATCH(CONCATENATE(E$8,"_",$B14,"_",$L$6,"_."),all!$A:$A,0),5))</f>
        <v>9.6167451188791517</v>
      </c>
      <c r="F14" s="472">
        <f>(100*INDEX(all!$A:$J,MATCH(CONCATENATE(F$8,"_",$B14,"_",$L$6,"_."),all!$A:$A,0),5))</f>
        <v>9.4961482874796754</v>
      </c>
      <c r="G14" s="472">
        <f>(100*INDEX(all!$A:$J,MATCH(CONCATENATE(G$8,"_",$B14,"_",$L$6,"_."),all!$A:$A,0),5))</f>
        <v>9.6042299575961643</v>
      </c>
      <c r="H14" s="472">
        <f>(100*INDEX(all!$A:$J,MATCH(CONCATENATE(H$8,"_",$B14,"_",$L$6,"_."),all!$A:$A,0),5))</f>
        <v>7.897868822371608</v>
      </c>
      <c r="I14" s="472">
        <f>(100*INDEX(all!$A:$J,MATCH(CONCATENATE(I$8,"_",$B14,"_",$L$6,"_."),all!$A:$A,0),5))</f>
        <v>7.323247739057356</v>
      </c>
      <c r="J14" s="472">
        <f>(100*INDEX(all!$A:$J,MATCH(CONCATENATE(J$8,"_",$B14,"_",$L$6,"_."),all!$A:$A,0),5))</f>
        <v>0.89853217511825079</v>
      </c>
      <c r="K14" s="472">
        <f>(100*INDEX(all!$A:$J,MATCH(CONCATENATE(K$8,"_",$B14,"_",$L$6,"_."),all!$A:$A,0),5))</f>
        <v>7.323247739057356</v>
      </c>
      <c r="L14" s="397">
        <f>(100*INDEX(all!$A:$J,MATCH(CONCATENATE(L$8,"_",$B14,"_",$L$6,"_."),all!$A:$A,0),5))</f>
        <v>7.5550659822088582</v>
      </c>
      <c r="O14" s="172"/>
      <c r="P14" s="172" t="s">
        <v>41</v>
      </c>
      <c r="Q14" s="318" t="s">
        <v>64</v>
      </c>
      <c r="R14" s="470">
        <f>(100*INDEX(all_ref!$A:$J,MATCH(CONCATENATE(R$8,"_",$Q14,"_",$L$6,"_."),all_ref!$A:$A,0),5))</f>
        <v>9.4961296278041463</v>
      </c>
      <c r="S14" s="470">
        <f>(100*INDEX(all_ref!$A:$J,MATCH(CONCATENATE(S$8,"_",$Q14,"_",$L$6,"_."),all_ref!$A:$A,0),5))</f>
        <v>9.619497242191974</v>
      </c>
      <c r="T14" s="470">
        <f>(100*INDEX(all_ref!$A:$J,MATCH(CONCATENATE(T$8,"_",$Q14,"_",$L$6,"_."),all_ref!$A:$A,0),5))</f>
        <v>9.4961296278041463</v>
      </c>
      <c r="U14" s="470">
        <f>(100*INDEX(all_ref!$A:$J,MATCH(CONCATENATE(U$8,"_",$Q14,"_",$L$6,"_."),all_ref!$A:$A,0),5))</f>
        <v>9.6042112979206351</v>
      </c>
      <c r="V14" s="470">
        <f>(100*INDEX(all_ref!$A:$J,MATCH(CONCATENATE(V$8,"_",$Q14,"_",$L$6,"_."),all_ref!$A:$A,0),5))</f>
        <v>7.9004298199396601</v>
      </c>
      <c r="W14" s="470">
        <f>(100*INDEX(all_ref!$A:$J,MATCH(CONCATENATE(W$8,"_",$Q14,"_",$L$6,"_."),all_ref!$A:$A,0),5))</f>
        <v>7.3256611450309208</v>
      </c>
      <c r="X14" s="470">
        <f>(100*INDEX(all_ref!$A:$J,MATCH(CONCATENATE(X$8,"_",$Q14,"_",$L$6,"_."),all_ref!$A:$A,0),5))</f>
        <v>0.89873087137789343</v>
      </c>
      <c r="Y14" s="470">
        <f>(100*INDEX(all_ref!$A:$J,MATCH(CONCATENATE(Y$8,"_",$Q14,"_",$L$6,"_."),all_ref!$A:$A,0),5))</f>
        <v>7.3256611450309208</v>
      </c>
      <c r="Z14" s="420">
        <f>(100*INDEX(all_ref!$A:$J,MATCH(CONCATENATE(Z$8,"_",$Q14,"_",$L$6,"_."),all_ref!$A:$A,0),5))</f>
        <v>7.5550659822088582</v>
      </c>
    </row>
    <row r="15" ht="15.6" x14ac:dyDescent="0.3">
      <c r="B15" s="313" t="s">
        <v>42</v>
      </c>
      <c r="C15" s="421" t="s">
        <v>65</v>
      </c>
      <c r="D15" s="471">
        <f>(100*INDEX(all!$A:$J,MATCH(CONCATENATE(D$8,"_",$B15,"_",$L$6,"_."),all!$A:$A,0),5))</f>
        <v>4.8186198307020351</v>
      </c>
      <c r="E15" s="471">
        <f>(100*INDEX(all!$A:$J,MATCH(CONCATENATE(E$8,"_",$B15,"_",$L$6,"_."),all!$A:$A,0),5))</f>
        <v>4.856871305383609</v>
      </c>
      <c r="F15" s="471">
        <f>(100*INDEX(all!$A:$J,MATCH(CONCATENATE(F$8,"_",$B15,"_",$L$6,"_."),all!$A:$A,0),5))</f>
        <v>4.8186348089725941</v>
      </c>
      <c r="G15" s="471">
        <f>(100*INDEX(all!$A:$J,MATCH(CONCATENATE(G$8,"_",$B15,"_",$L$6,"_."),all!$A:$A,0),5))</f>
        <v>4.852033049793163</v>
      </c>
      <c r="H15" s="471">
        <f>(100*INDEX(all!$A:$J,MATCH(CONCATENATE(H$8,"_",$B15,"_",$L$6,"_."),all!$A:$A,0),5))</f>
        <v>3.6531194601524972</v>
      </c>
      <c r="I15" s="471">
        <f>(100*INDEX(all!$A:$J,MATCH(CONCATENATE(I$8,"_",$B15,"_",$L$6,"_."),all!$A:$A,0),5))</f>
        <v>3.240038665132233</v>
      </c>
      <c r="J15" s="471">
        <f>(100*INDEX(all!$A:$J,MATCH(CONCATENATE(J$8,"_",$B15,"_",$L$6,"_."),all!$A:$A,0),5))</f>
        <v>0.31324080931925818</v>
      </c>
      <c r="K15" s="471">
        <f>(100*INDEX(all!$A:$J,MATCH(CONCATENATE(K$8,"_",$B15,"_",$L$6,"_."),all!$A:$A,0),5))</f>
        <v>3.240038665132233</v>
      </c>
      <c r="L15" s="422">
        <f>(100*INDEX(all!$A:$J,MATCH(CONCATENATE(L$8,"_",$B15,"_",$L$6,"_."),all!$A:$A,0),5))</f>
        <v>3.462175656739328</v>
      </c>
      <c r="O15" s="172"/>
      <c r="P15" s="172" t="s">
        <v>42</v>
      </c>
      <c r="Q15" s="421" t="s">
        <v>65</v>
      </c>
      <c r="R15" s="471">
        <f>(100*INDEX(all_ref!$A:$J,MATCH(CONCATENATE(R$8,"_",$Q15,"_",$L$6,"_."),all_ref!$A:$A,0),5))</f>
        <v>4.8186198307020351</v>
      </c>
      <c r="S15" s="471">
        <f>(100*INDEX(all_ref!$A:$J,MATCH(CONCATENATE(S$8,"_",$Q15,"_",$L$6,"_."),all_ref!$A:$A,0),5))</f>
        <v>4.8578911359024923</v>
      </c>
      <c r="T15" s="471">
        <f>(100*INDEX(all_ref!$A:$J,MATCH(CONCATENATE(T$8,"_",$Q15,"_",$L$6,"_."),all_ref!$A:$A,0),5))</f>
        <v>4.8186198307020351</v>
      </c>
      <c r="U15" s="471">
        <f>(100*INDEX(all_ref!$A:$J,MATCH(CONCATENATE(U$8,"_",$Q15,"_",$L$6,"_."),all_ref!$A:$A,0),5))</f>
        <v>4.852018071522604</v>
      </c>
      <c r="V15" s="471">
        <f>(100*INDEX(all_ref!$A:$J,MATCH(CONCATENATE(V$8,"_",$Q15,"_",$L$6,"_."),all_ref!$A:$A,0),5))</f>
        <v>3.6539664946326349</v>
      </c>
      <c r="W15" s="471">
        <f>(100*INDEX(all_ref!$A:$J,MATCH(CONCATENATE(W$8,"_",$Q15,"_",$L$6,"_."),all_ref!$A:$A,0),5))</f>
        <v>3.2407905166436732</v>
      </c>
      <c r="X15" s="471">
        <f>(100*INDEX(all_ref!$A:$J,MATCH(CONCATENATE(X$8,"_",$Q15,"_",$L$6,"_."),all_ref!$A:$A,0),5))</f>
        <v>0.31330324463960518</v>
      </c>
      <c r="Y15" s="471">
        <f>(100*INDEX(all_ref!$A:$J,MATCH(CONCATENATE(Y$8,"_",$Q15,"_",$L$6,"_."),all_ref!$A:$A,0),5))</f>
        <v>3.2407905166436732</v>
      </c>
      <c r="Z15" s="422">
        <f>(100*INDEX(all_ref!$A:$J,MATCH(CONCATENATE(Z$8,"_",$Q15,"_",$L$6,"_."),all_ref!$A:$A,0),5))</f>
        <v>3.462175656739328</v>
      </c>
    </row>
    <row r="16" ht="15.6" x14ac:dyDescent="0.3">
      <c r="O16" s="172"/>
      <c r="P16" s="172"/>
      <c r="Q16" s="396"/>
      <c r="R16" s="396"/>
      <c r="S16" s="396"/>
      <c r="T16" s="396"/>
      <c r="U16" s="396"/>
      <c r="V16" s="396"/>
      <c r="W16" s="396"/>
      <c r="X16" s="396"/>
      <c r="Y16" s="396"/>
    </row>
    <row r="17" ht="15.6" x14ac:dyDescent="0.3">
      <c r="O17" s="172"/>
      <c r="P17" s="172"/>
      <c r="Q17" s="396"/>
      <c r="R17" s="396"/>
      <c r="S17" s="396"/>
      <c r="T17" s="396"/>
      <c r="U17" s="396"/>
      <c r="V17" s="396"/>
      <c r="W17" s="396"/>
      <c r="X17" s="396"/>
      <c r="Y17" s="396"/>
    </row>
    <row r="18" ht="15.6" x14ac:dyDescent="0.3">
      <c r="C18" s="564" t="s">
        <v>149</v>
      </c>
      <c r="D18" s="564"/>
      <c r="E18" s="564"/>
      <c r="F18" s="564"/>
      <c r="G18" s="564"/>
      <c r="H18" s="564"/>
      <c r="I18" s="564"/>
      <c r="J18" s="564"/>
      <c r="K18" s="398"/>
      <c r="O18" s="172"/>
      <c r="P18" s="172"/>
      <c r="Q18" s="564" t="s">
        <v>149</v>
      </c>
      <c r="R18" s="564"/>
      <c r="S18" s="564"/>
      <c r="T18" s="564"/>
      <c r="U18" s="564"/>
      <c r="V18" s="564"/>
      <c r="W18" s="564"/>
      <c r="X18" s="564"/>
      <c r="Y18" s="398"/>
    </row>
    <row r="19" ht="15.6" x14ac:dyDescent="0.3">
      <c r="C19" s="394"/>
      <c r="D19" s="558" t="s">
        <v>58</v>
      </c>
      <c r="E19" s="558" t="s">
        <v>54</v>
      </c>
      <c r="F19" s="558" t="s">
        <v>279</v>
      </c>
      <c r="G19" s="561" t="s">
        <v>329</v>
      </c>
      <c r="H19" s="558" t="s">
        <v>79</v>
      </c>
      <c r="I19" s="558" t="s">
        <v>277</v>
      </c>
      <c r="J19" s="558" t="s">
        <v>278</v>
      </c>
      <c r="K19" s="558" t="s">
        <v>3696</v>
      </c>
      <c r="L19" s="558" t="s">
        <v>55</v>
      </c>
      <c r="O19" s="172"/>
      <c r="P19" s="172"/>
      <c r="Q19" s="394"/>
      <c r="R19" s="558" t="s">
        <v>58</v>
      </c>
      <c r="S19" s="558" t="s">
        <v>54</v>
      </c>
      <c r="T19" s="558" t="s">
        <v>279</v>
      </c>
      <c r="U19" s="561" t="s">
        <v>329</v>
      </c>
      <c r="V19" s="558" t="s">
        <v>79</v>
      </c>
      <c r="W19" s="558" t="s">
        <v>277</v>
      </c>
      <c r="X19" s="558" t="s">
        <v>278</v>
      </c>
      <c r="Y19" s="558" t="s">
        <v>3696</v>
      </c>
      <c r="Z19" s="558" t="s">
        <v>55</v>
      </c>
    </row>
    <row r="20" ht="15.45" customHeight="true" x14ac:dyDescent="0.3">
      <c r="C20" s="318"/>
      <c r="D20" s="559"/>
      <c r="E20" s="559"/>
      <c r="F20" s="559"/>
      <c r="G20" s="562"/>
      <c r="H20" s="559"/>
      <c r="I20" s="559"/>
      <c r="J20" s="559"/>
      <c r="K20" s="559"/>
      <c r="L20" s="559"/>
      <c r="O20" s="172"/>
      <c r="P20" s="172"/>
      <c r="Q20" s="318"/>
      <c r="R20" s="559"/>
      <c r="S20" s="559"/>
      <c r="T20" s="559"/>
      <c r="U20" s="562"/>
      <c r="V20" s="559"/>
      <c r="W20" s="559"/>
      <c r="X20" s="559"/>
      <c r="Y20" s="559"/>
      <c r="Z20" s="559"/>
    </row>
    <row r="21" ht="15.6" x14ac:dyDescent="0.3">
      <c r="C21" s="318"/>
      <c r="D21" s="559"/>
      <c r="E21" s="559"/>
      <c r="F21" s="559"/>
      <c r="G21" s="562"/>
      <c r="H21" s="559"/>
      <c r="I21" s="559"/>
      <c r="J21" s="559"/>
      <c r="K21" s="559"/>
      <c r="L21" s="559"/>
      <c r="O21" s="172"/>
      <c r="P21" s="172"/>
      <c r="Q21" s="318"/>
      <c r="R21" s="559"/>
      <c r="S21" s="559"/>
      <c r="T21" s="559"/>
      <c r="U21" s="562"/>
      <c r="V21" s="559"/>
      <c r="W21" s="559"/>
      <c r="X21" s="559"/>
      <c r="Y21" s="559"/>
      <c r="Z21" s="559"/>
    </row>
    <row r="22" ht="16.2" thickBot="true" x14ac:dyDescent="0.35">
      <c r="C22" s="395"/>
      <c r="D22" s="560"/>
      <c r="E22" s="560"/>
      <c r="F22" s="560"/>
      <c r="G22" s="563"/>
      <c r="H22" s="560"/>
      <c r="I22" s="560"/>
      <c r="J22" s="560"/>
      <c r="K22" s="560"/>
      <c r="L22" s="560"/>
      <c r="O22" s="172"/>
      <c r="P22" s="172"/>
      <c r="Q22" s="395"/>
      <c r="R22" s="560"/>
      <c r="S22" s="560"/>
      <c r="T22" s="560"/>
      <c r="U22" s="563"/>
      <c r="V22" s="560"/>
      <c r="W22" s="560"/>
      <c r="X22" s="560"/>
      <c r="Y22" s="560"/>
      <c r="Z22" s="560"/>
    </row>
    <row r="23" ht="16.2" thickTop="true" x14ac:dyDescent="0.3">
      <c r="B23" s="313" t="s">
        <v>73</v>
      </c>
      <c r="C23" s="396" t="s">
        <v>69</v>
      </c>
      <c r="D23" s="467">
        <f>(100*INDEX(all!$A:$J,MATCH(CONCATENATE(D$8,"_",$B23,"_","_."),all!$A:$A,0),5))</f>
        <v>48.526629999999997</v>
      </c>
      <c r="E23" s="467">
        <f>(100*INDEX(all!$A:$J,MATCH(CONCATENATE(E$8,"_",$B23,"_","_."),all!$A:$A,0),5))</f>
        <v>47.748400000000004</v>
      </c>
      <c r="F23" s="467">
        <f>(100*INDEX(all!$A:$J,MATCH(CONCATENATE(F$8,"_",$B23,"_","_."),all!$A:$A,0),5))</f>
        <v>48.462179999999996</v>
      </c>
      <c r="G23" s="467">
        <f>(100*INDEX(all!$A:$J,MATCH(CONCATENATE(G$8,"_",$B23,"_","_."),all!$A:$A,0),5))</f>
        <v>47.96913</v>
      </c>
      <c r="H23" s="467">
        <f>(100*INDEX(all!$A:$J,MATCH(CONCATENATE(H$8,"_",$B23,"_","_."),all!$A:$A,0),5))</f>
        <v>46.539320000000004</v>
      </c>
      <c r="I23" s="467">
        <f>(100*INDEX(all!$A:$J,MATCH(CONCATENATE(I$8,"_",$B23,"_","_."),all!$A:$A,0),5))</f>
        <v>45.157060000000001</v>
      </c>
      <c r="J23" s="467">
        <f>(100*INDEX(all!$A:$J,MATCH(CONCATENATE(J$8,"_",$B23,"_","_."),all!$A:$A,0),5))</f>
        <v>35.510439999999996</v>
      </c>
      <c r="K23" s="467">
        <f>(100*INDEX(all!$A:$J,MATCH(CONCATENATE(K$8,"_",$B23,"_","_."),all!$A:$A,0),5))</f>
        <v>45.157060000000001</v>
      </c>
      <c r="L23" s="467">
        <f>(100*INDEX(all!$A:$J,MATCH(CONCATENATE(L$8,"_",$B23,"_","_."),all!$A:$A,0),5))</f>
        <v>46.468040000000002</v>
      </c>
      <c r="O23" s="172"/>
      <c r="P23" s="172" t="s">
        <v>73</v>
      </c>
      <c r="Q23" s="396" t="s">
        <v>69</v>
      </c>
      <c r="R23" s="467">
        <f>(100*INDEX(all_ref!$A:$J,MATCH(CONCATENATE(R$8,"_",$Q23,"_","_."),all_ref!$A:$A,0),5))</f>
        <v>48.526629999999997</v>
      </c>
      <c r="S23" s="467">
        <f>(100*INDEX(all_ref!$A:$J,MATCH(CONCATENATE(S$8,"_",$Q23,"_","_."),all_ref!$A:$A,0),5))</f>
        <v>47.769779999999997</v>
      </c>
      <c r="T23" s="467">
        <f>(100*INDEX(all_ref!$A:$J,MATCH(CONCATENATE(T$8,"_",$Q23,"_","_."),all_ref!$A:$A,0),5))</f>
        <v>48.48312</v>
      </c>
      <c r="U23" s="467">
        <f>(100*INDEX(all_ref!$A:$J,MATCH(CONCATENATE(U$8,"_",$Q23,"_","_."),all_ref!$A:$A,0),5))</f>
        <v>47.99183</v>
      </c>
      <c r="V23" s="467">
        <f>(100*INDEX(all_ref!$A:$J,MATCH(CONCATENATE(V$8,"_",$Q23,"_","_."),all_ref!$A:$A,0),5))</f>
        <v>46.561050000000002</v>
      </c>
      <c r="W23" s="467">
        <f>(100*INDEX(all_ref!$A:$J,MATCH(CONCATENATE(W$8,"_",$Q23,"_","_."),all_ref!$A:$A,0),5))</f>
        <v>45.178980000000003</v>
      </c>
      <c r="X23" s="467">
        <f>(100*INDEX(all_ref!$A:$J,MATCH(CONCATENATE(X$8,"_",$Q23,"_","_."),all_ref!$A:$A,0),5))</f>
        <v>35.529629999999997</v>
      </c>
      <c r="Y23" s="467">
        <f>(100*INDEX(all_ref!$A:$J,MATCH(CONCATENATE(Y$8,"_",$Q23,"_","_."),all_ref!$A:$A,0),5))</f>
        <v>45.178980000000003</v>
      </c>
      <c r="Z23" s="467">
        <f>(100*INDEX(all_ref!$A:$J,MATCH(CONCATENATE(Z$8,"_",$Q23,"_","_."),all_ref!$A:$A,0),5))</f>
        <v>46.468040000000002</v>
      </c>
    </row>
    <row r="24" ht="16.2" thickBot="true" x14ac:dyDescent="0.35">
      <c r="A24" s="172"/>
      <c r="B24" s="172" t="s">
        <v>74</v>
      </c>
      <c r="C24" s="325" t="s">
        <v>75</v>
      </c>
      <c r="D24" s="468">
        <f>100*INDEX(all!$A:$J, MATCH(CONCATENATE(D$8,"_",$B24,"_","_."),all!$A:$A,0),5)</f>
        <v>45.75047</v>
      </c>
      <c r="E24" s="468">
        <f>100*INDEX(all!$A:$J, MATCH(CONCATENATE(E$8,"_",$B24,"_","_."),all!$A:$A,0),5)</f>
        <v>44.456009999999999</v>
      </c>
      <c r="F24" s="468">
        <f>100*INDEX(all!$A:$J, MATCH(CONCATENATE(F$8,"_",$B24,"_","_."),all!$A:$A,0),5)</f>
        <v>45.609050000000003</v>
      </c>
      <c r="G24" s="468">
        <f>100*INDEX(all!$A:$J, MATCH(CONCATENATE(G$8,"_",$B24,"_","_."),all!$A:$A,0),5)</f>
        <v>45.23771</v>
      </c>
      <c r="H24" s="468">
        <f>100*INDEX(all!$A:$J, MATCH(CONCATENATE(H$8,"_",$B24,"_","_."),all!$A:$A,0),5)</f>
        <v>42.489240000000002</v>
      </c>
      <c r="I24" s="468">
        <f>100*INDEX(all!$A:$J, MATCH(CONCATENATE(I$8,"_",$B24,"_","_."),all!$A:$A,0),5)</f>
        <v>39.979059999999997</v>
      </c>
      <c r="J24" s="468">
        <f>100*INDEX(all!$A:$J, MATCH(CONCATENATE(J$8,"_",$B24,"_","_."),all!$A:$A,0),5)</f>
        <v>24.904429999999998</v>
      </c>
      <c r="K24" s="468">
        <f>100*INDEX(all!$A:$J, MATCH(CONCATENATE(K$8,"_",$B24,"_","_."),all!$A:$A,0),5)</f>
        <v>39.979059999999997</v>
      </c>
      <c r="L24" s="468">
        <f>100*INDEX(all!$A:$J, MATCH(CONCATENATE(L$8,"_",$B24,"_","_."),all!$A:$A,0),5)</f>
        <v>42.81315</v>
      </c>
      <c r="O24" s="172"/>
      <c r="P24" s="172" t="s">
        <v>74</v>
      </c>
      <c r="Q24" s="325" t="s">
        <v>75</v>
      </c>
      <c r="R24" s="468">
        <f>100*INDEX(all_ref!$A:$J, MATCH(CONCATENATE(R$8,"_",$Q24,"_","_."),all_ref!$A:$A,0),5)</f>
        <v>45.75047</v>
      </c>
      <c r="S24" s="468">
        <f>100*INDEX(all_ref!$A:$J, MATCH(CONCATENATE(S$8,"_",$Q24,"_","_."),all_ref!$A:$A,0),5)</f>
        <v>44.476820000000004</v>
      </c>
      <c r="T24" s="468">
        <f>100*INDEX(all_ref!$A:$J, MATCH(CONCATENATE(T$8,"_",$Q24,"_","_."),all_ref!$A:$A,0),5)</f>
        <v>45.64481</v>
      </c>
      <c r="U24" s="468">
        <f>100*INDEX(all_ref!$A:$J, MATCH(CONCATENATE(U$8,"_",$Q24,"_","_."),all_ref!$A:$A,0),5)</f>
        <v>45.275500000000001</v>
      </c>
      <c r="V24" s="468">
        <f>100*INDEX(all_ref!$A:$J, MATCH(CONCATENATE(V$8,"_",$Q24,"_","_."),all_ref!$A:$A,0),5)</f>
        <v>42.509989999999995</v>
      </c>
      <c r="W24" s="468">
        <f>100*INDEX(all_ref!$A:$J, MATCH(CONCATENATE(W$8,"_",$Q24,"_","_."),all_ref!$A:$A,0),5)</f>
        <v>39.999230000000004</v>
      </c>
      <c r="X24" s="468">
        <f>100*INDEX(all_ref!$A:$J, MATCH(CONCATENATE(X$8,"_",$Q24,"_","_."),all_ref!$A:$A,0),5)</f>
        <v>24.918290000000002</v>
      </c>
      <c r="Y24" s="468">
        <f>100*INDEX(all_ref!$A:$J, MATCH(CONCATENATE(Y$8,"_",$Q24,"_","_."),all_ref!$A:$A,0),5)</f>
        <v>39.999230000000004</v>
      </c>
      <c r="Z24" s="468">
        <f>100*INDEX(all_ref!$A:$J, MATCH(CONCATENATE(Z$8,"_",$Q24,"_","_."),all_ref!$A:$A,0),5)</f>
        <v>42.81315</v>
      </c>
    </row>
    <row r="25" x14ac:dyDescent="0.3">
      <c r="A25" s="172"/>
      <c r="B25" s="172"/>
      <c r="O25" s="172"/>
      <c r="P25" s="172"/>
    </row>
    <row r="26" x14ac:dyDescent="0.3">
      <c r="A26" s="172"/>
      <c r="B26" s="172"/>
    </row>
    <row r="27" x14ac:dyDescent="0.3">
      <c r="A27" s="172"/>
      <c r="B27" s="172"/>
      <c r="C27" s="313" t="s">
        <v>1372</v>
      </c>
      <c r="D27" s="425"/>
      <c r="R27" s="425"/>
    </row>
    <row r="29" x14ac:dyDescent="0.3">
      <c r="C29" s="313" t="s">
        <v>327</v>
      </c>
    </row>
    <row r="30" x14ac:dyDescent="0.3">
      <c r="C30" s="313" t="s">
        <v>328</v>
      </c>
    </row>
    <row r="32" x14ac:dyDescent="0.3">
      <c r="C32" s="313" t="s">
        <v>330</v>
      </c>
    </row>
    <row r="33" x14ac:dyDescent="0.3">
      <c r="C33" s="313" t="s">
        <v>331</v>
      </c>
    </row>
    <row r="35" x14ac:dyDescent="0.3">
      <c r="C35" s="313" t="s">
        <v>332</v>
      </c>
    </row>
    <row r="36" x14ac:dyDescent="0.3">
      <c r="C36" s="313" t="s">
        <v>333</v>
      </c>
    </row>
  </sheetData>
  <mergeCells count="43">
    <mergeCell ref="Y9:Y12"/>
    <mergeCell ref="C2:X2"/>
    <mergeCell ref="S6:U6"/>
    <mergeCell ref="R9:R12"/>
    <mergeCell ref="E6:G6"/>
    <mergeCell ref="H9:H12"/>
    <mergeCell ref="F9:F12"/>
    <mergeCell ref="L9:L12"/>
    <mergeCell ref="W9:W12"/>
    <mergeCell ref="K9:K12"/>
    <mergeCell ref="E9:E12"/>
    <mergeCell ref="G9:G12"/>
    <mergeCell ref="Q4:Z4"/>
    <mergeCell ref="Z9:Z12"/>
    <mergeCell ref="U9:U12"/>
    <mergeCell ref="X9:X12"/>
    <mergeCell ref="W19:W22"/>
    <mergeCell ref="Q18:X18"/>
    <mergeCell ref="U19:U22"/>
    <mergeCell ref="Z19:Z22"/>
    <mergeCell ref="R19:R22"/>
    <mergeCell ref="V19:V22"/>
    <mergeCell ref="Y19:Y22"/>
    <mergeCell ref="X19:X22"/>
    <mergeCell ref="T19:T22"/>
    <mergeCell ref="S19:S22"/>
    <mergeCell ref="V9:V12"/>
    <mergeCell ref="S9:S12"/>
    <mergeCell ref="T9:T12"/>
    <mergeCell ref="K19:K22"/>
    <mergeCell ref="D19:D22"/>
    <mergeCell ref="E19:E22"/>
    <mergeCell ref="C18:J18"/>
    <mergeCell ref="C4:L4"/>
    <mergeCell ref="L19:L22"/>
    <mergeCell ref="J19:J22"/>
    <mergeCell ref="J9:J12"/>
    <mergeCell ref="D9:D12"/>
    <mergeCell ref="H19:H22"/>
    <mergeCell ref="I9:I12"/>
    <mergeCell ref="F19:F22"/>
    <mergeCell ref="I19:I22"/>
    <mergeCell ref="G19:G22"/>
  </mergeCells>
  <phoneticPr fontId="0" type="noConversion"/>
  <dataValidations disablePrompts="true" count="2">
    <dataValidation type="list" allowBlank="true" showInputMessage="true" showErrorMessage="true" sqref="E6:F6">
      <formula1>povs</formula1>
    </dataValidation>
    <dataValidation type="list" allowBlank="true" showInputMessage="true" showErrorMessage="true" sqref="S6:W6">
      <formula1>povs2</formula1>
    </dataValidation>
  </dataValidations>
  <pageMargins left="0.7" right="0.7" top="0.75" bottom="0.75" header="0.3" footer="0.3"/>
  <pageSetup orientation="portrait" r:id="rId1"/>
  <headerFooter>
    <oddFooter>&amp;R&amp;1#&amp;"Calibri"&amp;12&amp;K000000Official Use</oddFooter>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F517D-4871-4CB9-BA39-1F9C4919F1CE}">
  <sheetPr>
    <tabColor theme="9"/>
  </sheetPr>
  <dimension ref="A1:X41"/>
  <sheetViews>
    <sheetView topLeftCell="A5" workbookViewId="0">
      <selection activeCell="D30" sqref="D30"/>
    </sheetView>
  </sheetViews>
  <sheetFormatPr defaultColWidth="8.88671875" defaultRowHeight="14.4" x14ac:dyDescent="0.3"/>
  <cols>
    <col min="1" max="1" width="15.6640625" style="460" bestFit="true" customWidth="true"/>
    <col min="2" max="2" width="28.88671875" style="460" bestFit="true" customWidth="true"/>
    <col min="3" max="3" width="12.33203125" style="460" hidden="true" customWidth="true"/>
    <col min="4" max="4" width="20.6640625" style="460" customWidth="true"/>
    <col min="5" max="5" width="21.6640625" style="460" customWidth="true"/>
    <col min="6" max="6" width="8.6640625" style="460"/>
    <col min="7" max="7" width="17.33203125" style="460" bestFit="true" customWidth="true"/>
    <col min="8" max="8" width="15.6640625" style="460" bestFit="true" customWidth="true"/>
    <col min="9" max="14" width="5.6640625" style="460" customWidth="true"/>
    <col min="15" max="15" width="28.88671875" style="460" bestFit="true" customWidth="true"/>
    <col min="16" max="16" width="12.33203125" style="460" hidden="true" customWidth="true"/>
    <col min="17" max="17" width="20.6640625" style="460" customWidth="true"/>
    <col min="18" max="18" width="21.6640625" style="460" customWidth="true"/>
    <col min="19" max="19" width="8.6640625" style="460"/>
    <col min="20" max="20" width="17.5546875" style="460" bestFit="true" customWidth="true"/>
    <col min="21" max="21" width="15.6640625" style="460" bestFit="true" customWidth="true"/>
    <col min="22" max="26" width="8.6640625" style="460"/>
    <col min="27" max="16384" width="8.88671875" style="460"/>
  </cols>
  <sheetData>
    <row r="1" x14ac:dyDescent="0.3">
      <c r="A1" s="460">
        <f>combinations!AL49</f>
        <v>34</v>
      </c>
    </row>
    <row r="2" ht="15.6" x14ac:dyDescent="0.3">
      <c r="B2" s="571" t="s">
        <v>3810</v>
      </c>
      <c r="C2" s="571"/>
      <c r="D2" s="571"/>
      <c r="E2" s="571"/>
      <c r="F2" s="571"/>
      <c r="G2" s="460" t="s">
        <v>72</v>
      </c>
      <c r="O2" s="571" t="s">
        <v>3810</v>
      </c>
      <c r="P2" s="571"/>
      <c r="Q2" s="571"/>
      <c r="R2" s="571"/>
      <c r="S2" s="571"/>
      <c r="T2" s="460" t="s">
        <v>72</v>
      </c>
    </row>
    <row r="3" ht="28.8" x14ac:dyDescent="0.3">
      <c r="B3" s="461"/>
      <c r="C3" s="462"/>
      <c r="D3" s="463" t="s">
        <v>3811</v>
      </c>
      <c r="E3" s="463" t="s">
        <v>3812</v>
      </c>
      <c r="F3" s="462" t="s">
        <v>3813</v>
      </c>
      <c r="O3" s="461"/>
      <c r="P3" s="462"/>
      <c r="Q3" s="463" t="s">
        <v>3811</v>
      </c>
      <c r="R3" s="463" t="s">
        <v>3812</v>
      </c>
      <c r="S3" s="462" t="s">
        <v>3813</v>
      </c>
    </row>
    <row r="4" x14ac:dyDescent="0.3">
      <c r="A4" s="460" t="s">
        <v>38</v>
      </c>
      <c r="B4" s="460" t="str" cm="1">
        <f t="array" ref="B4">IFERROR(INDEX(combinations!$AK$2:$AK$54,Progresividad!K4),"")</f>
        <v>Total PIT</v>
      </c>
      <c r="C4" s="460" t="s">
        <v>58</v>
      </c>
      <c r="D4" s="464">
        <f>INDEX(all!$E:$E,MATCH(_xlfn.CONCAT(A4,"_fgt0_linpobto__."),all!$A:$A,0))-INDEX(all!$E:$E,MATCH(_xlfn.CONCAT("inc_",G4,"_pc_fgt0_linpobto__."),all!$A:$A,0))</f>
        <v>0</v>
      </c>
      <c r="E4" s="464">
        <f>INDEX(all!$E:$E,MATCH(_xlfn.CONCAT(A4,"_gini__."),all!$A:$A,0))-INDEX(all!$E:$E,MATCH(_xlfn.CONCAT("inc_",G4,"_pc_gini__."),all!$A:$A,0))</f>
        <v>6.444999999999923E-4</v>
      </c>
      <c r="F4" s="465">
        <f>I4-J4</f>
        <v>0.37257655235247833</v>
      </c>
      <c r="G4" s="460" t="str" cm="1">
        <f t="array" ref="G4">IFERROR(INDEX(combinations!$AJ$2:$AJ$56,Progresividad!K4),"")</f>
        <v>tot_pit</v>
      </c>
      <c r="H4" s="460" t="str">
        <f>INDEX(combinations!$E$2:$E$42,MATCH(Progresividad!C4,vectors,0))</f>
        <v>gross_mkt_inc_pc</v>
      </c>
      <c r="I4" s="460">
        <f>INDEX(concentration!$1:$1048576,MATCH(999,concentration!$A:$A,0),MATCH(_xlfn.CONCAT($G4,"_pc"),concentration!$1:$1,0))</f>
        <v>0.85784288341593296</v>
      </c>
      <c r="J4" s="460">
        <f>INDEX(concentration!$1:$1048576,MATCH(999,concentration!$A:$A,0),MATCH(_xlfn.CONCAT($H4),concentration!$1:$1,0))</f>
        <v>0.48526633106345463</v>
      </c>
      <c r="K4" s="460">
        <v>1</v>
      </c>
      <c r="N4" s="460" t="s">
        <v>38</v>
      </c>
      <c r="O4" s="460" t="str" cm="1">
        <f t="array" ref="O4">IFERROR(INDEX(combinations!$AK$2:$AK$54,Progresividad!X4),"")</f>
        <v>Total PIT</v>
      </c>
      <c r="P4" s="460" t="s">
        <v>58</v>
      </c>
      <c r="Q4" s="464">
        <f>INDEX(all_ref!$E:$E,MATCH(_xlfn.CONCAT(N4,"_fgt0_linpobto__."),all_ref!$A:$A,0))-INDEX(all_ref!$E:$E,MATCH(_xlfn.CONCAT("inc_",T4,"_pc_fgt0_linpobto__."),all_ref!$A:$A,0))</f>
        <v>0</v>
      </c>
      <c r="R4" s="464">
        <f>INDEX(all_ref!$E:$E,MATCH(_xlfn.CONCAT(N4,"_gini__."),all_ref!$A:$A,0))-INDEX(all_ref!$E:$E,MATCH(_xlfn.CONCAT("inc_",T4,"_pc_gini__."),all_ref!$A:$A,0))</f>
        <v>4.3509999999996607E-4</v>
      </c>
      <c r="S4" s="465">
        <f>V4-W4</f>
        <v>0.43360337376556035</v>
      </c>
      <c r="T4" s="460" t="str" cm="1">
        <f t="array" ref="T4">IFERROR(INDEX(combinations!$AJ$2:$AJ$56,Progresividad!X4),"")</f>
        <v>tot_pit</v>
      </c>
      <c r="U4" s="460" t="str">
        <f>INDEX(combinations!$E$2:$E$42,MATCH(Progresividad!P4,vectors,0))</f>
        <v>gross_mkt_inc_pc</v>
      </c>
      <c r="V4" s="460">
        <f>INDEX(concentration_ref!$1:$1048576,MATCH(999,concentration_ref!$A:$A,0),MATCH(_xlfn.CONCAT($G4,"_pc"),concentration_ref!$1:$1,0))</f>
        <v>0.91886970482901498</v>
      </c>
      <c r="W4" s="460">
        <f>INDEX(concentration_ref!$1:$1048576,MATCH(999,concentration_ref!$A:$A,0),MATCH(_xlfn.CONCAT($H4),concentration_ref!$1:$1,0))</f>
        <v>0.48526633106345463</v>
      </c>
      <c r="X4" s="460">
        <v>1</v>
      </c>
    </row>
    <row r="5" x14ac:dyDescent="0.3">
      <c r="A5" s="460" t="s">
        <v>38</v>
      </c>
      <c r="B5" s="460" t="str" cm="1">
        <f t="array" ref="B5">IFERROR(INDEX(combinations!$AK$2:$AK$54,Progresividad!K5),"")</f>
        <v>Impuesto de renta (laboral)</v>
      </c>
      <c r="C5" s="460" t="s">
        <v>58</v>
      </c>
      <c r="D5" s="464">
        <f>INDEX(all!$E:$E,MATCH(_xlfn.CONCAT(A5,"_fgt0_linpobto__."),all!$A:$A,0))-INDEX(all!$E:$E,MATCH(_xlfn.CONCAT("inc_",G5,"_pc_fgt0_linpobto__."),all!$A:$A,0))</f>
        <v>0</v>
      </c>
      <c r="E5" s="464">
        <f>INDEX(all!$E:$E,MATCH(_xlfn.CONCAT(A5,"_gini__."),all!$A:$A,0))-INDEX(all!$E:$E,MATCH(_xlfn.CONCAT("inc_",G5,"_pc_gini__."),all!$A:$A,0))</f>
        <v>3.913999999999862E-4</v>
      </c>
      <c r="F5" s="465">
        <f t="shared" ref="F5:F30" si="0">I5-J5</f>
        <v>0.38769395354975789</v>
      </c>
      <c r="G5" s="460" t="str" cm="1">
        <f t="array" ref="G5">IFERROR(INDEX(combinations!$AJ$2:$AJ$56,Progresividad!K5),"")</f>
        <v>labor_tax</v>
      </c>
      <c r="H5" s="460" t="str">
        <f>INDEX(combinations!$E$2:$E$42,MATCH(Progresividad!C5,vectors,0))</f>
        <v>gross_mkt_inc_pc</v>
      </c>
      <c r="I5" s="460">
        <f>INDEX(concentration!$1:$1048576,MATCH(999,concentration!$A:$A,0),MATCH(_xlfn.CONCAT($G5,"_pc"),concentration!$1:$1,0))</f>
        <v>0.87296028461321251</v>
      </c>
      <c r="J5" s="460">
        <f>INDEX(concentration!$1:$1048576,MATCH(999,concentration!$A:$A,0),MATCH(_xlfn.CONCAT($H5),concentration!$1:$1,0))</f>
        <v>0.48526633106345463</v>
      </c>
      <c r="K5" s="460">
        <f t="shared" ref="K5:K41" si="1">IF(K4&lt;$A$1,K4+1,"")</f>
        <v>2</v>
      </c>
      <c r="N5" s="460" t="s">
        <v>38</v>
      </c>
      <c r="O5" s="460" t="str" cm="1">
        <f t="array" ref="O5">IFERROR(INDEX(combinations!$AK$2:$AK$54,Progresividad!X5),"")</f>
        <v>Impuesto de renta (laboral)</v>
      </c>
      <c r="P5" s="460" t="s">
        <v>58</v>
      </c>
      <c r="Q5" s="464">
        <f>INDEX(all_ref!$E:$E,MATCH(_xlfn.CONCAT(N5,"_fgt0_linpobto__."),all_ref!$A:$A,0))-INDEX(all_ref!$E:$E,MATCH(_xlfn.CONCAT("inc_",T5,"_pc_fgt0_linpobto__."),all_ref!$A:$A,0))</f>
        <v>0</v>
      </c>
      <c r="R5" s="464">
        <f>INDEX(all_ref!$E:$E,MATCH(_xlfn.CONCAT(N5,"_gini__."),all_ref!$A:$A,0))-INDEX(all_ref!$E:$E,MATCH(_xlfn.CONCAT("inc_",T5,"_pc_gini__."),all_ref!$A:$A,0))</f>
        <v>4.3509999999996607E-4</v>
      </c>
      <c r="S5" s="465">
        <f t="shared" ref="S5:S12" si="2">V5-W5</f>
        <v>0.43360337376556035</v>
      </c>
      <c r="T5" s="460" t="str" cm="1">
        <f t="array" ref="T5">IFERROR(INDEX(combinations!$AJ$2:$AJ$56,Progresividad!X5),"")</f>
        <v>labor_tax</v>
      </c>
      <c r="U5" s="460" t="str">
        <f>INDEX(combinations!$E$2:$E$42,MATCH(Progresividad!P5,vectors,0))</f>
        <v>gross_mkt_inc_pc</v>
      </c>
      <c r="V5" s="460">
        <f>INDEX(concentration_ref!$1:$1048576,MATCH(999,concentration_ref!$A:$A,0),MATCH(_xlfn.CONCAT($G5,"_pc"),concentration_ref!$1:$1,0))</f>
        <v>0.91886970482901498</v>
      </c>
      <c r="W5" s="460">
        <f>INDEX(concentration_ref!$1:$1048576,MATCH(999,concentration_ref!$A:$A,0),MATCH(_xlfn.CONCAT($H5),concentration_ref!$1:$1,0))</f>
        <v>0.48526633106345463</v>
      </c>
      <c r="X5" s="460">
        <f t="shared" ref="X5:X41" si="3">IF(X4&lt;$A$1,X4+1,"")</f>
        <v>2</v>
      </c>
    </row>
    <row r="6" x14ac:dyDescent="0.3">
      <c r="A6" s="460" t="s">
        <v>38</v>
      </c>
      <c r="B6" s="460" t="str" cm="1">
        <f t="array" ref="B6">IFERROR(INDEX(combinations!$AK$2:$AK$54,Progresividad!K6),"")</f>
        <v>Impuesto de renta (alquiler)</v>
      </c>
      <c r="C6" s="460" t="s">
        <v>58</v>
      </c>
      <c r="D6" s="464">
        <f>INDEX(all!$E:$E,MATCH(_xlfn.CONCAT(A6,"_fgt0_linpobto__."),all!$A:$A,0))-INDEX(all!$E:$E,MATCH(_xlfn.CONCAT("inc_",G6,"_pc_fgt0_linpobto__."),all!$A:$A,0))</f>
        <v>0</v>
      </c>
      <c r="E6" s="464">
        <f>INDEX(all!$E:$E,MATCH(_xlfn.CONCAT(A6,"_gini__."),all!$A:$A,0))-INDEX(all!$E:$E,MATCH(_xlfn.CONCAT("inc_",G6,"_pc_gini__."),all!$A:$A,0))</f>
        <v>1.8170000000000686E-4</v>
      </c>
      <c r="F6" s="465">
        <f t="shared" si="0"/>
        <v>0.34319996688528576</v>
      </c>
      <c r="G6" s="460" t="str" cm="1">
        <f t="array" ref="G6">IFERROR(INDEX(combinations!$AJ$2:$AJ$56,Progresividad!K6),"")</f>
        <v>alquiler_tax</v>
      </c>
      <c r="H6" s="460" t="str">
        <f>INDEX(combinations!$E$2:$E$42,MATCH(Progresividad!C6,vectors,0))</f>
        <v>gross_mkt_inc_pc</v>
      </c>
      <c r="I6" s="460">
        <f>INDEX(concentration!$1:$1048576,MATCH(999,concentration!$A:$A,0),MATCH(_xlfn.CONCAT($G6,"_pc"),concentration!$1:$1,0))</f>
        <v>0.82846629794874038</v>
      </c>
      <c r="J6" s="460">
        <f>INDEX(concentration!$1:$1048576,MATCH(999,concentration!$A:$A,0),MATCH(_xlfn.CONCAT($H6),concentration!$1:$1,0))</f>
        <v>0.48526633106345463</v>
      </c>
      <c r="K6" s="460">
        <f t="shared" si="1"/>
        <v>3</v>
      </c>
      <c r="N6" s="460" t="s">
        <v>38</v>
      </c>
      <c r="O6" s="460" t="str" cm="1">
        <f t="array" ref="O6">IFERROR(INDEX(combinations!$AK$2:$AK$54,Progresividad!X6),"")</f>
        <v>Impuesto de renta (alquiler)</v>
      </c>
      <c r="P6" s="460" t="s">
        <v>58</v>
      </c>
      <c r="Q6" s="464">
        <f>INDEX(all_ref!$E:$E,MATCH(_xlfn.CONCAT(N6,"_fgt0_linpobto__."),all_ref!$A:$A,0))-INDEX(all_ref!$E:$E,MATCH(_xlfn.CONCAT("inc_",T6,"_pc_fgt0_linpobto__."),all_ref!$A:$A,0))</f>
        <v>0</v>
      </c>
      <c r="R6" s="464">
        <f>INDEX(all_ref!$E:$E,MATCH(_xlfn.CONCAT(N6,"_gini__."),all_ref!$A:$A,0))-INDEX(all_ref!$E:$E,MATCH(_xlfn.CONCAT("inc_",T6,"_pc_gini__."),all_ref!$A:$A,0))</f>
        <v>0</v>
      </c>
      <c r="S6" s="465" t="e">
        <f t="shared" si="2"/>
        <v>#N/A</v>
      </c>
      <c r="T6" s="460" t="str" cm="1">
        <f t="array" ref="T6">IFERROR(INDEX(combinations!$AJ$2:$AJ$56,Progresividad!X6),"")</f>
        <v>alquiler_tax</v>
      </c>
      <c r="U6" s="460" t="str">
        <f>INDEX(combinations!$E$2:$E$42,MATCH(Progresividad!P6,vectors,0))</f>
        <v>gross_mkt_inc_pc</v>
      </c>
      <c r="V6" s="460" t="e">
        <f>INDEX(concentration_ref!$1:$1048576,MATCH(999,concentration_ref!$A:$A,0),MATCH(_xlfn.CONCAT($G6,"_pc"),concentration_ref!$1:$1,0))</f>
        <v>#N/A</v>
      </c>
      <c r="W6" s="460">
        <f>INDEX(concentration_ref!$1:$1048576,MATCH(999,concentration_ref!$A:$A,0),MATCH(_xlfn.CONCAT($H6),concentration_ref!$1:$1,0))</f>
        <v>0.48526633106345463</v>
      </c>
      <c r="X6" s="460">
        <f t="shared" si="3"/>
        <v>3</v>
      </c>
    </row>
    <row r="7" x14ac:dyDescent="0.3">
      <c r="A7" s="460" t="s">
        <v>38</v>
      </c>
      <c r="B7" s="460" t="str" cm="1">
        <f t="array" ref="B7">IFERROR(INDEX(combinations!$AK$2:$AK$54,Progresividad!K7),"")</f>
        <v>Impuesto de renta (dividendos)</v>
      </c>
      <c r="C7" s="460" t="s">
        <v>58</v>
      </c>
      <c r="D7" s="464">
        <f>INDEX(all!$E:$E,MATCH(_xlfn.CONCAT(A7,"_fgt0_linpobto__."),all!$A:$A,0))-INDEX(all!$E:$E,MATCH(_xlfn.CONCAT("inc_",G7,"_pc_fgt0_linpobto__."),all!$A:$A,0))</f>
        <v>0</v>
      </c>
      <c r="E7" s="464">
        <f>INDEX(all!$E:$E,MATCH(_xlfn.CONCAT(A7,"_gini__."),all!$A:$A,0))-INDEX(all!$E:$E,MATCH(_xlfn.CONCAT("inc_",G7,"_pc_gini__."),all!$A:$A,0))</f>
        <v>7.0499999999973362E-5</v>
      </c>
      <c r="F7" s="465">
        <f t="shared" si="0"/>
        <v>0.37398861272851591</v>
      </c>
      <c r="G7" s="460" t="str" cm="1">
        <f t="array" ref="G7">IFERROR(INDEX(combinations!$AJ$2:$AJ$56,Progresividad!K7),"")</f>
        <v>dividendo_tax</v>
      </c>
      <c r="H7" s="460" t="str">
        <f>INDEX(combinations!$E$2:$E$42,MATCH(Progresividad!C7,vectors,0))</f>
        <v>gross_mkt_inc_pc</v>
      </c>
      <c r="I7" s="460">
        <f>INDEX(concentration!$1:$1048576,MATCH(999,concentration!$A:$A,0),MATCH(_xlfn.CONCAT($G7,"_pc"),concentration!$1:$1,0))</f>
        <v>0.85925494379197054</v>
      </c>
      <c r="J7" s="460">
        <f>INDEX(concentration!$1:$1048576,MATCH(999,concentration!$A:$A,0),MATCH(_xlfn.CONCAT($H7),concentration!$1:$1,0))</f>
        <v>0.48526633106345463</v>
      </c>
      <c r="K7" s="460">
        <f t="shared" si="1"/>
        <v>4</v>
      </c>
      <c r="N7" s="460" t="s">
        <v>38</v>
      </c>
      <c r="O7" s="460" t="str" cm="1">
        <f t="array" ref="O7">IFERROR(INDEX(combinations!$AK$2:$AK$54,Progresividad!X7),"")</f>
        <v>Impuesto de renta (dividendos)</v>
      </c>
      <c r="P7" s="460" t="s">
        <v>58</v>
      </c>
      <c r="Q7" s="464">
        <f>INDEX(all_ref!$E:$E,MATCH(_xlfn.CONCAT(N7,"_fgt0_linpobto__."),all_ref!$A:$A,0))-INDEX(all_ref!$E:$E,MATCH(_xlfn.CONCAT("inc_",T7,"_pc_fgt0_linpobto__."),all_ref!$A:$A,0))</f>
        <v>0</v>
      </c>
      <c r="R7" s="464">
        <f>INDEX(all_ref!$E:$E,MATCH(_xlfn.CONCAT(N7,"_gini__."),all_ref!$A:$A,0))-INDEX(all_ref!$E:$E,MATCH(_xlfn.CONCAT("inc_",T7,"_pc_gini__."),all_ref!$A:$A,0))</f>
        <v>0</v>
      </c>
      <c r="S7" s="465" t="e">
        <f t="shared" si="2"/>
        <v>#N/A</v>
      </c>
      <c r="T7" s="460" t="str" cm="1">
        <f t="array" ref="T7">IFERROR(INDEX(combinations!$AJ$2:$AJ$56,Progresividad!X7),"")</f>
        <v>dividendo_tax</v>
      </c>
      <c r="U7" s="460" t="str">
        <f>INDEX(combinations!$E$2:$E$42,MATCH(Progresividad!P7,vectors,0))</f>
        <v>gross_mkt_inc_pc</v>
      </c>
      <c r="V7" s="460" t="e">
        <f>INDEX(concentration_ref!$1:$1048576,MATCH(999,concentration_ref!$A:$A,0),MATCH(_xlfn.CONCAT($G7,"_pc"),concentration_ref!$1:$1,0))</f>
        <v>#N/A</v>
      </c>
      <c r="W7" s="460">
        <f>INDEX(concentration_ref!$1:$1048576,MATCH(999,concentration_ref!$A:$A,0),MATCH(_xlfn.CONCAT($H7),concentration_ref!$1:$1,0))</f>
        <v>0.48526633106345463</v>
      </c>
      <c r="X7" s="460">
        <f t="shared" si="3"/>
        <v>4</v>
      </c>
    </row>
    <row r="8" x14ac:dyDescent="0.3">
      <c r="A8" s="460" t="s">
        <v>38</v>
      </c>
      <c r="B8" s="460" t="str" cm="1">
        <f t="array" ref="B8">IFERROR(INDEX(combinations!$AK$2:$AK$54,Progresividad!K8),"")</f>
        <v>SSC</v>
      </c>
      <c r="C8" s="460" t="s">
        <v>58</v>
      </c>
      <c r="D8" s="464">
        <f>INDEX(all!$E:$E,MATCH(_xlfn.CONCAT(A8,"_fgt0_linpobto__."),all!$A:$A,0))-INDEX(all!$E:$E,MATCH(_xlfn.CONCAT("inc_",G8,"_pc_fgt0_linpobto__."),all!$A:$A,0))</f>
        <v>-3.7173935192451046E-3</v>
      </c>
      <c r="E8" s="464">
        <f>INDEX(all!$E:$E,MATCH(_xlfn.CONCAT(A8,"_gini__."),all!$A:$A,0))-INDEX(all!$E:$E,MATCH(_xlfn.CONCAT("inc_",G8,"_pc_gini__."),all!$A:$A,0))</f>
        <v>4.8950999999999856E-3</v>
      </c>
      <c r="F8" s="465">
        <f t="shared" si="0"/>
        <v>0.14923681508127984</v>
      </c>
      <c r="G8" s="460" t="str" cm="1">
        <f t="array" ref="G8">IFERROR(INDEX(combinations!$AJ$2:$AJ$56,Progresividad!K8),"")</f>
        <v>ssc</v>
      </c>
      <c r="H8" s="460" t="str">
        <f>INDEX(combinations!$E$2:$E$42,MATCH(Progresividad!C8,vectors,0))</f>
        <v>gross_mkt_inc_pc</v>
      </c>
      <c r="I8" s="460">
        <f>INDEX(concentration!$1:$1048576,MATCH(999,concentration!$A:$A,0),MATCH(_xlfn.CONCAT($G8,"_pc"),concentration!$1:$1,0))</f>
        <v>0.63450314614473446</v>
      </c>
      <c r="J8" s="460">
        <f>INDEX(concentration!$1:$1048576,MATCH(999,concentration!$A:$A,0),MATCH(_xlfn.CONCAT($H8),concentration!$1:$1,0))</f>
        <v>0.48526633106345463</v>
      </c>
      <c r="K8" s="460">
        <f t="shared" si="1"/>
        <v>5</v>
      </c>
      <c r="N8" s="460" t="s">
        <v>38</v>
      </c>
      <c r="O8" s="460" t="str" cm="1">
        <f t="array" ref="O8">IFERROR(INDEX(combinations!$AK$2:$AK$54,Progresividad!X8),"")</f>
        <v>SSC</v>
      </c>
      <c r="P8" s="460" t="s">
        <v>58</v>
      </c>
      <c r="Q8" s="464">
        <f>INDEX(all_ref!$E:$E,MATCH(_xlfn.CONCAT(N8,"_fgt0_linpobto__."),all_ref!$A:$A,0))-INDEX(all_ref!$E:$E,MATCH(_xlfn.CONCAT("inc_",T8,"_pc_fgt0_linpobto__."),all_ref!$A:$A,0))</f>
        <v>-3.7173935192451046E-3</v>
      </c>
      <c r="R8" s="464">
        <f>INDEX(all_ref!$E:$E,MATCH(_xlfn.CONCAT(N8,"_gini__."),all_ref!$A:$A,0))-INDEX(all_ref!$E:$E,MATCH(_xlfn.CONCAT("inc_",T8,"_pc_gini__."),all_ref!$A:$A,0))</f>
        <v>4.8950999999999856E-3</v>
      </c>
      <c r="S8" s="465">
        <f t="shared" si="2"/>
        <v>0.14923681508127984</v>
      </c>
      <c r="T8" s="460" t="str" cm="1">
        <f t="array" ref="T8">IFERROR(INDEX(combinations!$AJ$2:$AJ$56,Progresividad!X8),"")</f>
        <v>ssc</v>
      </c>
      <c r="U8" s="460" t="str">
        <f>INDEX(combinations!$E$2:$E$42,MATCH(Progresividad!P8,vectors,0))</f>
        <v>gross_mkt_inc_pc</v>
      </c>
      <c r="V8" s="460">
        <f>INDEX(concentration_ref!$1:$1048576,MATCH(999,concentration_ref!$A:$A,0),MATCH(_xlfn.CONCAT($G8,"_pc"),concentration_ref!$1:$1,0))</f>
        <v>0.63450314614473446</v>
      </c>
      <c r="W8" s="460">
        <f>INDEX(concentration_ref!$1:$1048576,MATCH(999,concentration_ref!$A:$A,0),MATCH(_xlfn.CONCAT($H8),concentration_ref!$1:$1,0))</f>
        <v>0.48526633106345463</v>
      </c>
      <c r="X8" s="460">
        <f t="shared" si="3"/>
        <v>5</v>
      </c>
    </row>
    <row r="9" x14ac:dyDescent="0.3">
      <c r="A9" s="460" t="s">
        <v>38</v>
      </c>
      <c r="B9" s="460" t="str" cm="1">
        <f t="array" ref="B9">IFERROR(INDEX(combinations!$AK$2:$AK$54,Progresividad!K9),"")</f>
        <v>Impuesto IRAGRO</v>
      </c>
      <c r="C9" s="460" t="s">
        <v>58</v>
      </c>
      <c r="D9" s="464">
        <f>INDEX(all!$E:$E,MATCH(_xlfn.CONCAT(A9,"_fgt0_linpobto__."),all!$A:$A,0))-INDEX(all!$E:$E,MATCH(_xlfn.CONCAT("inc_",G9,"_pc_fgt0_linpobto__."),all!$A:$A,0))</f>
        <v>0</v>
      </c>
      <c r="E9" s="464">
        <f>INDEX(all!$E:$E,MATCH(_xlfn.CONCAT(A9,"_gini__."),all!$A:$A,0))-INDEX(all!$E:$E,MATCH(_xlfn.CONCAT("inc_",G9,"_pc_gini__."),all!$A:$A,0))</f>
        <v>9.1140000000000665E-4</v>
      </c>
      <c r="F9" s="465">
        <f t="shared" si="0"/>
        <v>0.47961424948087705</v>
      </c>
      <c r="G9" s="460" t="str" cm="1">
        <f t="array" ref="G9">IFERROR(INDEX(combinations!$AJ$2:$AJ$56,Progresividad!K9),"")</f>
        <v>iragro</v>
      </c>
      <c r="H9" s="460" t="str">
        <f>INDEX(combinations!$E$2:$E$42,MATCH(Progresividad!C9,vectors,0))</f>
        <v>gross_mkt_inc_pc</v>
      </c>
      <c r="I9" s="460">
        <f>INDEX(concentration!$1:$1048576,MATCH(999,concentration!$A:$A,0),MATCH(_xlfn.CONCAT($G9,"_pc"),concentration!$1:$1,0))</f>
        <v>0.96488058054433168</v>
      </c>
      <c r="J9" s="460">
        <f>INDEX(concentration!$1:$1048576,MATCH(999,concentration!$A:$A,0),MATCH(_xlfn.CONCAT($H9),concentration!$1:$1,0))</f>
        <v>0.48526633106345463</v>
      </c>
      <c r="K9" s="460">
        <f t="shared" si="1"/>
        <v>6</v>
      </c>
      <c r="N9" s="460" t="s">
        <v>38</v>
      </c>
      <c r="O9" s="460" t="str" cm="1">
        <f t="array" ref="O9">IFERROR(INDEX(combinations!$AK$2:$AK$54,Progresividad!X9),"")</f>
        <v>Impuesto IRAGRO</v>
      </c>
      <c r="P9" s="460" t="s">
        <v>58</v>
      </c>
      <c r="Q9" s="464">
        <f>INDEX(all_ref!$E:$E,MATCH(_xlfn.CONCAT(N9,"_fgt0_linpobto__."),all_ref!$A:$A,0))-INDEX(all_ref!$E:$E,MATCH(_xlfn.CONCAT("inc_",T9,"_pc_fgt0_linpobto__."),all_ref!$A:$A,0))</f>
        <v>0</v>
      </c>
      <c r="R9" s="464">
        <f>INDEX(all_ref!$E:$E,MATCH(_xlfn.CONCAT(N9,"_gini__."),all_ref!$A:$A,0))-INDEX(all_ref!$E:$E,MATCH(_xlfn.CONCAT("inc_",T9,"_pc_gini__."),all_ref!$A:$A,0))</f>
        <v>9.1140000000000665E-4</v>
      </c>
      <c r="S9" s="465">
        <f t="shared" si="2"/>
        <v>0.47961424948087705</v>
      </c>
      <c r="T9" s="460" t="str" cm="1">
        <f t="array" ref="T9">IFERROR(INDEX(combinations!$AJ$2:$AJ$56,Progresividad!X9),"")</f>
        <v>iragro</v>
      </c>
      <c r="U9" s="460" t="str">
        <f>INDEX(combinations!$E$2:$E$42,MATCH(Progresividad!P9,vectors,0))</f>
        <v>gross_mkt_inc_pc</v>
      </c>
      <c r="V9" s="460">
        <f>INDEX(concentration_ref!$1:$1048576,MATCH(999,concentration_ref!$A:$A,0),MATCH(_xlfn.CONCAT($G9,"_pc"),concentration_ref!$1:$1,0))</f>
        <v>0.96488058054433168</v>
      </c>
      <c r="W9" s="460">
        <f>INDEX(concentration_ref!$1:$1048576,MATCH(999,concentration_ref!$A:$A,0),MATCH(_xlfn.CONCAT($H9),concentration_ref!$1:$1,0))</f>
        <v>0.48526633106345463</v>
      </c>
      <c r="X9" s="460">
        <f t="shared" si="3"/>
        <v>6</v>
      </c>
    </row>
    <row r="10" x14ac:dyDescent="0.3">
      <c r="A10" s="460" t="s">
        <v>38</v>
      </c>
      <c r="B10" s="460" t="str" cm="1">
        <f t="array" ref="B10">IFERROR(INDEX(combinations!$AK$2:$AK$54,Progresividad!K10),"")</f>
        <v>Impuesto IRACIS</v>
      </c>
      <c r="C10" s="460" t="s">
        <v>58</v>
      </c>
      <c r="D10" s="464">
        <f>INDEX(all!$E:$E,MATCH(_xlfn.CONCAT(A10,"_fgt0_linpobto__."),all!$A:$A,0))-INDEX(all!$E:$E,MATCH(_xlfn.CONCAT("inc_",G10,"_pc_fgt0_linpobto__."),all!$A:$A,0))</f>
        <v>-1.6517334261179073E-4</v>
      </c>
      <c r="E10" s="464">
        <f>INDEX(all!$E:$E,MATCH(_xlfn.CONCAT(A10,"_gini__."),all!$A:$A,0))-INDEX(all!$E:$E,MATCH(_xlfn.CONCAT("inc_",G10,"_pc_gini__."),all!$A:$A,0))</f>
        <v>1.0199999999999654E-3</v>
      </c>
      <c r="F10" s="465">
        <f t="shared" si="0"/>
        <v>0.27493818752605126</v>
      </c>
      <c r="G10" s="460" t="str" cm="1">
        <f t="array" ref="G10">IFERROR(INDEX(combinations!$AJ$2:$AJ$56,Progresividad!K10),"")</f>
        <v>iracis</v>
      </c>
      <c r="H10" s="460" t="str">
        <f>INDEX(combinations!$E$2:$E$42,MATCH(Progresividad!C10,vectors,0))</f>
        <v>gross_mkt_inc_pc</v>
      </c>
      <c r="I10" s="460">
        <f>INDEX(concentration!$1:$1048576,MATCH(999,concentration!$A:$A,0),MATCH(_xlfn.CONCAT($G10,"_pc"),concentration!$1:$1,0))</f>
        <v>0.76020451858950588</v>
      </c>
      <c r="J10" s="460">
        <f>INDEX(concentration!$1:$1048576,MATCH(999,concentration!$A:$A,0),MATCH(_xlfn.CONCAT($H10),concentration!$1:$1,0))</f>
        <v>0.48526633106345463</v>
      </c>
      <c r="K10" s="460">
        <f t="shared" si="1"/>
        <v>7</v>
      </c>
      <c r="N10" s="460" t="s">
        <v>38</v>
      </c>
      <c r="O10" s="460" t="str" cm="1">
        <f t="array" ref="O10">IFERROR(INDEX(combinations!$AK$2:$AK$54,Progresividad!X10),"")</f>
        <v>Impuesto IRACIS</v>
      </c>
      <c r="P10" s="460" t="s">
        <v>58</v>
      </c>
      <c r="Q10" s="464">
        <f>INDEX(all_ref!$E:$E,MATCH(_xlfn.CONCAT(N10,"_fgt0_linpobto__."),all_ref!$A:$A,0))-INDEX(all_ref!$E:$E,MATCH(_xlfn.CONCAT("inc_",T10,"_pc_fgt0_linpobto__."),all_ref!$A:$A,0))</f>
        <v>-1.6517334261179073E-4</v>
      </c>
      <c r="R10" s="464">
        <f>INDEX(all_ref!$E:$E,MATCH(_xlfn.CONCAT(N10,"_gini__."),all_ref!$A:$A,0))-INDEX(all_ref!$E:$E,MATCH(_xlfn.CONCAT("inc_",T10,"_pc_gini__."),all_ref!$A:$A,0))</f>
        <v>1.0199999999999654E-3</v>
      </c>
      <c r="S10" s="465">
        <f t="shared" si="2"/>
        <v>0.27493818752605126</v>
      </c>
      <c r="T10" s="460" t="str" cm="1">
        <f t="array" ref="T10">IFERROR(INDEX(combinations!$AJ$2:$AJ$56,Progresividad!X10),"")</f>
        <v>iracis</v>
      </c>
      <c r="U10" s="460" t="str">
        <f>INDEX(combinations!$E$2:$E$42,MATCH(Progresividad!P10,vectors,0))</f>
        <v>gross_mkt_inc_pc</v>
      </c>
      <c r="V10" s="460">
        <f>INDEX(concentration_ref!$1:$1048576,MATCH(999,concentration_ref!$A:$A,0),MATCH(_xlfn.CONCAT($G10,"_pc"),concentration_ref!$1:$1,0))</f>
        <v>0.76020451858950588</v>
      </c>
      <c r="W10" s="460">
        <f>INDEX(concentration_ref!$1:$1048576,MATCH(999,concentration_ref!$A:$A,0),MATCH(_xlfn.CONCAT($H10),concentration_ref!$1:$1,0))</f>
        <v>0.48526633106345463</v>
      </c>
      <c r="X10" s="460">
        <f t="shared" si="3"/>
        <v>7</v>
      </c>
    </row>
    <row r="11" x14ac:dyDescent="0.3">
      <c r="A11" s="460" t="s">
        <v>38</v>
      </c>
      <c r="B11" s="460" t="str" cm="1">
        <f t="array" ref="B11">IFERROR(INDEX(combinations!$AK$2:$AK$54,Progresividad!K11),"")</f>
        <v>Impuesto IRPC</v>
      </c>
      <c r="C11" s="460" t="s">
        <v>58</v>
      </c>
      <c r="D11" s="464">
        <f>INDEX(all!$E:$E,MATCH(_xlfn.CONCAT(A11,"_fgt0_linpobto__."),all!$A:$A,0))-INDEX(all!$E:$E,MATCH(_xlfn.CONCAT("inc_",G11,"_pc_fgt0_linpobto__."),all!$A:$A,0))</f>
        <v>0</v>
      </c>
      <c r="E11" s="464">
        <f>INDEX(all!$E:$E,MATCH(_xlfn.CONCAT(A11,"_gini__."),all!$A:$A,0))-INDEX(all!$E:$E,MATCH(_xlfn.CONCAT("inc_",G11,"_pc_gini__."),all!$A:$A,0))</f>
        <v>0</v>
      </c>
      <c r="F11" s="465" t="e">
        <f t="shared" si="0"/>
        <v>#N/A</v>
      </c>
      <c r="G11" s="460" t="str" cm="1">
        <f t="array" ref="G11">IFERROR(INDEX(combinations!$AJ$2:$AJ$56,Progresividad!K11),"")</f>
        <v>irpc</v>
      </c>
      <c r="H11" s="460" t="str">
        <f>INDEX(combinations!$E$2:$E$42,MATCH(Progresividad!C11,vectors,0))</f>
        <v>gross_mkt_inc_pc</v>
      </c>
      <c r="I11" s="460" t="e">
        <f>INDEX(concentration!$1:$1048576,MATCH(999,concentration!$A:$A,0),MATCH(_xlfn.CONCAT($G11,"_pc"),concentration!$1:$1,0))</f>
        <v>#N/A</v>
      </c>
      <c r="J11" s="460">
        <f>INDEX(concentration!$1:$1048576,MATCH(999,concentration!$A:$A,0),MATCH(_xlfn.CONCAT($H11),concentration!$1:$1,0))</f>
        <v>0.48526633106345463</v>
      </c>
      <c r="K11" s="460">
        <f t="shared" si="1"/>
        <v>8</v>
      </c>
      <c r="N11" s="460" t="s">
        <v>38</v>
      </c>
      <c r="O11" s="460" t="str" cm="1">
        <f t="array" ref="O11">IFERROR(INDEX(combinations!$AK$2:$AK$54,Progresividad!X11),"")</f>
        <v>Impuesto IRPC</v>
      </c>
      <c r="P11" s="460" t="s">
        <v>58</v>
      </c>
      <c r="Q11" s="464">
        <f>INDEX(all_ref!$E:$E,MATCH(_xlfn.CONCAT(N11,"_fgt0_linpobto__."),all_ref!$A:$A,0))-INDEX(all_ref!$E:$E,MATCH(_xlfn.CONCAT("inc_",T11,"_pc_fgt0_linpobto__."),all_ref!$A:$A,0))</f>
        <v>0</v>
      </c>
      <c r="R11" s="464">
        <f>INDEX(all_ref!$E:$E,MATCH(_xlfn.CONCAT(N11,"_gini__."),all_ref!$A:$A,0))-INDEX(all_ref!$E:$E,MATCH(_xlfn.CONCAT("inc_",T11,"_pc_gini__."),all_ref!$A:$A,0))</f>
        <v>1.3489999999999336E-4</v>
      </c>
      <c r="S11" s="465">
        <f t="shared" si="2"/>
        <v>0.23880784362334584</v>
      </c>
      <c r="T11" s="460" t="str" cm="1">
        <f t="array" ref="T11">IFERROR(INDEX(combinations!$AJ$2:$AJ$56,Progresividad!X11),"")</f>
        <v>irpc</v>
      </c>
      <c r="U11" s="460" t="str">
        <f>INDEX(combinations!$E$2:$E$42,MATCH(Progresividad!P11,vectors,0))</f>
        <v>gross_mkt_inc_pc</v>
      </c>
      <c r="V11" s="460">
        <f>INDEX(concentration_ref!$1:$1048576,MATCH(999,concentration_ref!$A:$A,0),MATCH(_xlfn.CONCAT($G11,"_pc"),concentration_ref!$1:$1,0))</f>
        <v>0.72407417468680046</v>
      </c>
      <c r="W11" s="460">
        <f>INDEX(concentration_ref!$1:$1048576,MATCH(999,concentration_ref!$A:$A,0),MATCH(_xlfn.CONCAT($H11),concentration_ref!$1:$1,0))</f>
        <v>0.48526633106345463</v>
      </c>
      <c r="X11" s="460">
        <f t="shared" si="3"/>
        <v>8</v>
      </c>
    </row>
    <row r="12" x14ac:dyDescent="0.3">
      <c r="A12" s="460" t="s">
        <v>38</v>
      </c>
      <c r="B12" s="460" t="str" cm="1">
        <f t="array" ref="B12">IFERROR(INDEX(combinations!$AK$2:$AK$54,Progresividad!K12),"")</f>
        <v>Impuestos unidad productiva</v>
      </c>
      <c r="C12" s="460" t="s">
        <v>58</v>
      </c>
      <c r="D12" s="464">
        <f>INDEX(all!$E:$E,MATCH(_xlfn.CONCAT(A12,"_fgt0_linpobto__."),all!$A:$A,0))-INDEX(all!$E:$E,MATCH(_xlfn.CONCAT("inc_",G12,"_pc_fgt0_linpobto__."),all!$A:$A,0))</f>
        <v>0</v>
      </c>
      <c r="E12" s="464">
        <f>INDEX(all!$E:$E,MATCH(_xlfn.CONCAT(A12,"_gini__."),all!$A:$A,0))-INDEX(all!$E:$E,MATCH(_xlfn.CONCAT("inc_",G12,"_pc_gini__."),all!$A:$A,0))</f>
        <v>1.1949999999999461E-4</v>
      </c>
      <c r="F12" s="465">
        <f t="shared" si="0"/>
        <v>0.33154560408200395</v>
      </c>
      <c r="G12" s="460" t="str" cm="1">
        <f t="array" ref="G12">IFERROR(INDEX(combinations!$AJ$2:$AJ$56,Progresividad!K12),"")</f>
        <v>uprod_tax</v>
      </c>
      <c r="H12" s="460" t="str">
        <f>INDEX(combinations!$E$2:$E$42,MATCH(Progresividad!C12,vectors,0))</f>
        <v>gross_mkt_inc_pc</v>
      </c>
      <c r="I12" s="460">
        <f>INDEX(concentration!$1:$1048576,MATCH(999,concentration!$A:$A,0),MATCH(_xlfn.CONCAT($G12,"_pc"),concentration!$1:$1,0))</f>
        <v>0.81681193514545858</v>
      </c>
      <c r="J12" s="460">
        <f>INDEX(concentration!$1:$1048576,MATCH(999,concentration!$A:$A,0),MATCH(_xlfn.CONCAT($H12),concentration!$1:$1,0))</f>
        <v>0.48526633106345463</v>
      </c>
      <c r="K12" s="460">
        <f t="shared" si="1"/>
        <v>9</v>
      </c>
      <c r="N12" s="460" t="s">
        <v>38</v>
      </c>
      <c r="O12" s="460" t="str" cm="1">
        <f t="array" ref="O12">IFERROR(INDEX(combinations!$AK$2:$AK$54,Progresividad!X12),"")</f>
        <v>Impuestos unidad productiva</v>
      </c>
      <c r="P12" s="460" t="s">
        <v>58</v>
      </c>
      <c r="Q12" s="464">
        <f>INDEX(all_ref!$E:$E,MATCH(_xlfn.CONCAT(N12,"_fgt0_linpobto__."),all_ref!$A:$A,0))-INDEX(all_ref!$E:$E,MATCH(_xlfn.CONCAT("inc_",T12,"_pc_fgt0_linpobto__."),all_ref!$A:$A,0))</f>
        <v>0</v>
      </c>
      <c r="R12" s="464">
        <f>INDEX(all_ref!$E:$E,MATCH(_xlfn.CONCAT(N12,"_gini__."),all_ref!$A:$A,0))-INDEX(all_ref!$E:$E,MATCH(_xlfn.CONCAT("inc_",T12,"_pc_gini__."),all_ref!$A:$A,0))</f>
        <v>0</v>
      </c>
      <c r="S12" s="465" t="e">
        <f t="shared" si="2"/>
        <v>#N/A</v>
      </c>
      <c r="T12" s="460" t="str" cm="1">
        <f t="array" ref="T12">IFERROR(INDEX(combinations!$AJ$2:$AJ$56,Progresividad!X12),"")</f>
        <v>uprod_tax</v>
      </c>
      <c r="U12" s="460" t="str">
        <f>INDEX(combinations!$E$2:$E$42,MATCH(Progresividad!P12,vectors,0))</f>
        <v>gross_mkt_inc_pc</v>
      </c>
      <c r="V12" s="460" t="e">
        <f>INDEX(concentration_ref!$1:$1048576,MATCH(999,concentration_ref!$A:$A,0),MATCH(_xlfn.CONCAT($G12,"_pc"),concentration_ref!$1:$1,0))</f>
        <v>#N/A</v>
      </c>
      <c r="W12" s="460">
        <f>INDEX(concentration_ref!$1:$1048576,MATCH(999,concentration_ref!$A:$A,0),MATCH(_xlfn.CONCAT($H12),concentration_ref!$1:$1,0))</f>
        <v>0.48526633106345463</v>
      </c>
      <c r="X12" s="460">
        <f t="shared" si="3"/>
        <v>9</v>
      </c>
    </row>
    <row r="13" x14ac:dyDescent="0.3">
      <c r="A13" s="460" t="s">
        <v>38</v>
      </c>
      <c r="B13" s="460" t="str" cm="1">
        <f t="array" ref="B13">IFERROR(INDEX(combinations!$AK$2:$AK$54,Progresividad!K13),"")</f>
        <v>Becas educacion media</v>
      </c>
      <c r="C13" s="460" t="s">
        <v>58</v>
      </c>
      <c r="D13" s="464">
        <f>INDEX(all!$E:$E,MATCH(_xlfn.CONCAT(A13,"_fgt0_linpobto__."),all!$A:$A,0))-INDEX(all!$E:$E,MATCH(_xlfn.CONCAT("inc_",G13,"_pc_fgt0_linpobto__."),all!$A:$A,0))</f>
        <v>7.8755330884527908E-5</v>
      </c>
      <c r="E13" s="464">
        <f>INDEX(all!$E:$E,MATCH(_xlfn.CONCAT(A13,"_gini__."),all!$A:$A,0))-INDEX(all!$E:$E,MATCH(_xlfn.CONCAT("inc_",G13,"_pc_gini__."),all!$A:$A,0))</f>
        <v>1.7299999999997873E-5</v>
      </c>
      <c r="F13" s="465">
        <f t="shared" ref="F13:F25" si="4">J13-I13</f>
        <v>0.26026814038374579</v>
      </c>
      <c r="G13" s="460" t="str" cm="1">
        <f t="array" ref="G13">IFERROR(INDEX(combinations!$AJ$2:$AJ$56,Progresividad!K13),"")</f>
        <v>monto_becmed</v>
      </c>
      <c r="H13" s="460" t="str">
        <f>INDEX(combinations!$E$2:$E$42,MATCH(Progresividad!C13,vectors,0))</f>
        <v>gross_mkt_inc_pc</v>
      </c>
      <c r="I13" s="460">
        <f>INDEX(concentration!$1:$1048576,MATCH(999,concentration!$A:$A,0),MATCH(_xlfn.CONCAT($G13,"_pc"),concentration!$1:$1,0))</f>
        <v>0.2249981906797088</v>
      </c>
      <c r="J13" s="460">
        <f>INDEX(concentration!$1:$1048576,MATCH(999,concentration!$A:$A,0),MATCH(_xlfn.CONCAT($H13),concentration!$1:$1,0))</f>
        <v>0.48526633106345463</v>
      </c>
      <c r="K13" s="460">
        <f t="shared" si="1"/>
        <v>10</v>
      </c>
      <c r="N13" s="460" t="s">
        <v>38</v>
      </c>
      <c r="O13" s="460" t="str" cm="1">
        <f t="array" ref="O13">IFERROR(INDEX(combinations!$AK$2:$AK$54,Progresividad!X13),"")</f>
        <v>Becas educacion media</v>
      </c>
      <c r="P13" s="460" t="s">
        <v>58</v>
      </c>
      <c r="Q13" s="464">
        <f>INDEX(all_ref!$E:$E,MATCH(_xlfn.CONCAT(N13,"_fgt0_linpobto__."),all_ref!$A:$A,0))-INDEX(all_ref!$E:$E,MATCH(_xlfn.CONCAT("inc_",T13,"_pc_fgt0_linpobto__."),all_ref!$A:$A,0))</f>
        <v>7.8755330884527908E-5</v>
      </c>
      <c r="R13" s="464">
        <f>INDEX(all_ref!$E:$E,MATCH(_xlfn.CONCAT(N13,"_gini__."),all_ref!$A:$A,0))-INDEX(all_ref!$E:$E,MATCH(_xlfn.CONCAT("inc_",T13,"_pc_gini__."),all_ref!$A:$A,0))</f>
        <v>1.7299999999997873E-5</v>
      </c>
      <c r="S13" s="465">
        <f t="shared" ref="S13:S25" si="5">W13-V13</f>
        <v>0.26026814038374579</v>
      </c>
      <c r="T13" s="460" t="str" cm="1">
        <f t="array" ref="T13">IFERROR(INDEX(combinations!$AJ$2:$AJ$56,Progresividad!X13),"")</f>
        <v>monto_becmed</v>
      </c>
      <c r="U13" s="460" t="str">
        <f>INDEX(combinations!$E$2:$E$42,MATCH(Progresividad!P13,vectors,0))</f>
        <v>gross_mkt_inc_pc</v>
      </c>
      <c r="V13" s="460">
        <f>INDEX(concentration_ref!$1:$1048576,MATCH(999,concentration_ref!$A:$A,0),MATCH(_xlfn.CONCAT($G13,"_pc"),concentration_ref!$1:$1,0))</f>
        <v>0.2249981906797088</v>
      </c>
      <c r="W13" s="460">
        <f>INDEX(concentration_ref!$1:$1048576,MATCH(999,concentration_ref!$A:$A,0),MATCH(_xlfn.CONCAT($H13),concentration_ref!$1:$1,0))</f>
        <v>0.48526633106345463</v>
      </c>
      <c r="X13" s="460">
        <f t="shared" si="3"/>
        <v>10</v>
      </c>
    </row>
    <row r="14" x14ac:dyDescent="0.3">
      <c r="A14" s="460" t="s">
        <v>38</v>
      </c>
      <c r="B14" s="460" t="str" cm="1">
        <f t="array" ref="B14">IFERROR(INDEX(combinations!$AK$2:$AK$54,Progresividad!K14),"")</f>
        <v>Becas educacion superior</v>
      </c>
      <c r="C14" s="460" t="s">
        <v>58</v>
      </c>
      <c r="D14" s="464">
        <f>INDEX(all!$E:$E,MATCH(_xlfn.CONCAT(A14,"_fgt0_linpobto__."),all!$A:$A,0))-INDEX(all!$E:$E,MATCH(_xlfn.CONCAT("inc_",G14,"_pc_fgt0_linpobto__."),all!$A:$A,0))</f>
        <v>3.9874320682059539E-4</v>
      </c>
      <c r="E14" s="464">
        <f>INDEX(all!$E:$E,MATCH(_xlfn.CONCAT(A14,"_gini__."),all!$A:$A,0))-INDEX(all!$E:$E,MATCH(_xlfn.CONCAT("inc_",G14,"_pc_gini__."),all!$A:$A,0))</f>
        <v>7.1999999999849962E-6</v>
      </c>
      <c r="F14" s="465">
        <f t="shared" si="4"/>
        <v>0.16412798351081653</v>
      </c>
      <c r="G14" s="460" t="str" cm="1">
        <f t="array" ref="G14">IFERROR(INDEX(combinations!$AJ$2:$AJ$56,Progresividad!K14),"")</f>
        <v>monto_becsup</v>
      </c>
      <c r="H14" s="460" t="str">
        <f>INDEX(combinations!$E$2:$E$42,MATCH(Progresividad!C14,vectors,0))</f>
        <v>gross_mkt_inc_pc</v>
      </c>
      <c r="I14" s="460">
        <f>INDEX(concentration!$1:$1048576,MATCH(999,concentration!$A:$A,0),MATCH(_xlfn.CONCAT($G14,"_pc"),concentration!$1:$1,0))</f>
        <v>0.32113834755263809</v>
      </c>
      <c r="J14" s="460">
        <f>INDEX(concentration!$1:$1048576,MATCH(999,concentration!$A:$A,0),MATCH(_xlfn.CONCAT($H14),concentration!$1:$1,0))</f>
        <v>0.48526633106345463</v>
      </c>
      <c r="K14" s="460">
        <f t="shared" si="1"/>
        <v>11</v>
      </c>
      <c r="N14" s="460" t="s">
        <v>38</v>
      </c>
      <c r="O14" s="460" t="str" cm="1">
        <f t="array" ref="O14">IFERROR(INDEX(combinations!$AK$2:$AK$54,Progresividad!X14),"")</f>
        <v>Becas educacion superior</v>
      </c>
      <c r="P14" s="460" t="s">
        <v>58</v>
      </c>
      <c r="Q14" s="464">
        <f>INDEX(all_ref!$E:$E,MATCH(_xlfn.CONCAT(N14,"_fgt0_linpobto__."),all_ref!$A:$A,0))-INDEX(all_ref!$E:$E,MATCH(_xlfn.CONCAT("inc_",T14,"_pc_fgt0_linpobto__."),all_ref!$A:$A,0))</f>
        <v>3.9874320682059539E-4</v>
      </c>
      <c r="R14" s="464">
        <f>INDEX(all_ref!$E:$E,MATCH(_xlfn.CONCAT(N14,"_gini__."),all_ref!$A:$A,0))-INDEX(all_ref!$E:$E,MATCH(_xlfn.CONCAT("inc_",T14,"_pc_gini__."),all_ref!$A:$A,0))</f>
        <v>7.1999999999849962E-6</v>
      </c>
      <c r="S14" s="465">
        <f t="shared" si="5"/>
        <v>0.16412798351081653</v>
      </c>
      <c r="T14" s="460" t="str" cm="1">
        <f t="array" ref="T14">IFERROR(INDEX(combinations!$AJ$2:$AJ$56,Progresividad!X14),"")</f>
        <v>monto_becsup</v>
      </c>
      <c r="U14" s="460" t="str">
        <f>INDEX(combinations!$E$2:$E$42,MATCH(Progresividad!P14,vectors,0))</f>
        <v>gross_mkt_inc_pc</v>
      </c>
      <c r="V14" s="460">
        <f>INDEX(concentration_ref!$1:$1048576,MATCH(999,concentration_ref!$A:$A,0),MATCH(_xlfn.CONCAT($G14,"_pc"),concentration_ref!$1:$1,0))</f>
        <v>0.32113834755263809</v>
      </c>
      <c r="W14" s="460">
        <f>INDEX(concentration_ref!$1:$1048576,MATCH(999,concentration_ref!$A:$A,0),MATCH(_xlfn.CONCAT($H14),concentration_ref!$1:$1,0))</f>
        <v>0.48526633106345463</v>
      </c>
      <c r="X14" s="460">
        <f t="shared" si="3"/>
        <v>11</v>
      </c>
    </row>
    <row r="15" x14ac:dyDescent="0.3">
      <c r="A15" s="460" t="s">
        <v>38</v>
      </c>
      <c r="B15" s="460" t="str" cm="1">
        <f t="array" ref="B15">IFERROR(INDEX(combinations!$AK$2:$AK$54,Progresividad!K15),"")</f>
        <v>Alimentacion Escolar </v>
      </c>
      <c r="C15" s="460" t="s">
        <v>58</v>
      </c>
      <c r="D15" s="464">
        <f>INDEX(all!$E:$E,MATCH(_xlfn.CONCAT(A15,"_fgt0_linpobto__."),all!$A:$A,0))-INDEX(all!$E:$E,MATCH(_xlfn.CONCAT("inc_",G15,"_pc_fgt0_linpobto__."),all!$A:$A,0))</f>
        <v>4.4253400882230398E-3</v>
      </c>
      <c r="E15" s="464">
        <f>INDEX(all!$E:$E,MATCH(_xlfn.CONCAT(A15,"_gini__."),all!$A:$A,0))-INDEX(all!$E:$E,MATCH(_xlfn.CONCAT("inc_",G15,"_pc_gini__."),all!$A:$A,0))</f>
        <v>2.6023000000000018E-3</v>
      </c>
      <c r="F15" s="465">
        <f t="shared" si="4"/>
        <v>0.74595921659222286</v>
      </c>
      <c r="G15" s="460" t="str" cm="1">
        <f t="array" ref="G15">IFERROR(INDEX(combinations!$AJ$2:$AJ$56,Progresividad!K15),"")</f>
        <v>monto_transesp</v>
      </c>
      <c r="H15" s="460" t="str">
        <f>INDEX(combinations!$E$2:$E$42,MATCH(Progresividad!C15,vectors,0))</f>
        <v>gross_mkt_inc_pc</v>
      </c>
      <c r="I15" s="460">
        <f>INDEX(concentration!$1:$1048576,MATCH(999,concentration!$A:$A,0),MATCH(_xlfn.CONCAT($G15,"_pc"),concentration!$1:$1,0))</f>
        <v>-0.26069288552876818</v>
      </c>
      <c r="J15" s="460">
        <f>INDEX(concentration!$1:$1048576,MATCH(999,concentration!$A:$A,0),MATCH(_xlfn.CONCAT($H15),concentration!$1:$1,0))</f>
        <v>0.48526633106345463</v>
      </c>
      <c r="K15" s="460">
        <f t="shared" si="1"/>
        <v>12</v>
      </c>
      <c r="N15" s="460" t="s">
        <v>38</v>
      </c>
      <c r="O15" s="460" t="str" cm="1">
        <f t="array" ref="O15">IFERROR(INDEX(combinations!$AK$2:$AK$54,Progresividad!X15),"")</f>
        <v>Alimentacion Escolar </v>
      </c>
      <c r="P15" s="460" t="s">
        <v>58</v>
      </c>
      <c r="Q15" s="464">
        <f>INDEX(all_ref!$E:$E,MATCH(_xlfn.CONCAT(N15,"_fgt0_linpobto__."),all_ref!$A:$A,0))-INDEX(all_ref!$E:$E,MATCH(_xlfn.CONCAT("inc_",T15,"_pc_fgt0_linpobto__."),all_ref!$A:$A,0))</f>
        <v>4.4253400882230398E-3</v>
      </c>
      <c r="R15" s="464">
        <f>INDEX(all_ref!$E:$E,MATCH(_xlfn.CONCAT(N15,"_gini__."),all_ref!$A:$A,0))-INDEX(all_ref!$E:$E,MATCH(_xlfn.CONCAT("inc_",T15,"_pc_gini__."),all_ref!$A:$A,0))</f>
        <v>2.6023000000000018E-3</v>
      </c>
      <c r="S15" s="465">
        <f t="shared" si="5"/>
        <v>0.74595921659222286</v>
      </c>
      <c r="T15" s="460" t="str" cm="1">
        <f t="array" ref="T15">IFERROR(INDEX(combinations!$AJ$2:$AJ$56,Progresividad!X15),"")</f>
        <v>monto_transesp</v>
      </c>
      <c r="U15" s="460" t="str">
        <f>INDEX(combinations!$E$2:$E$42,MATCH(Progresividad!P15,vectors,0))</f>
        <v>gross_mkt_inc_pc</v>
      </c>
      <c r="V15" s="460">
        <f>INDEX(concentration_ref!$1:$1048576,MATCH(999,concentration_ref!$A:$A,0),MATCH(_xlfn.CONCAT($G15,"_pc"),concentration_ref!$1:$1,0))</f>
        <v>-0.26069288552876818</v>
      </c>
      <c r="W15" s="460">
        <f>INDEX(concentration_ref!$1:$1048576,MATCH(999,concentration_ref!$A:$A,0),MATCH(_xlfn.CONCAT($H15),concentration_ref!$1:$1,0))</f>
        <v>0.48526633106345463</v>
      </c>
      <c r="X15" s="460">
        <f t="shared" si="3"/>
        <v>12</v>
      </c>
    </row>
    <row r="16" x14ac:dyDescent="0.3">
      <c r="A16" s="460" t="s">
        <v>38</v>
      </c>
      <c r="B16" s="460" t="str" cm="1">
        <f t="array" ref="B16">IFERROR(INDEX(combinations!$AK$2:$AK$54,Progresividad!K16),"")</f>
        <v>Utiles escolares</v>
      </c>
      <c r="C16" s="460" t="s">
        <v>58</v>
      </c>
      <c r="D16" s="464">
        <f>INDEX(all!$E:$E,MATCH(_xlfn.CONCAT(A16,"_fgt0_linpobto__."),all!$A:$A,0))-INDEX(all!$E:$E,MATCH(_xlfn.CONCAT("inc_",G16,"_pc_fgt0_linpobto__."),all!$A:$A,0))</f>
        <v>2.6033248655980001E-3</v>
      </c>
      <c r="E16" s="464">
        <f>INDEX(all!$E:$E,MATCH(_xlfn.CONCAT(A16,"_gini__."),all!$A:$A,0))-INDEX(all!$E:$E,MATCH(_xlfn.CONCAT("inc_",G16,"_pc_gini__."),all!$A:$A,0))</f>
        <v>3.9929999999999133E-4</v>
      </c>
      <c r="F16" s="465">
        <f t="shared" si="4"/>
        <v>0.70469679910724392</v>
      </c>
      <c r="G16" s="460" t="str" cm="1">
        <f t="array" ref="G16">IFERROR(INDEX(combinations!$AJ$2:$AJ$56,Progresividad!K16),"")</f>
        <v>monto_transutil</v>
      </c>
      <c r="H16" s="460" t="str">
        <f>INDEX(combinations!$E$2:$E$42,MATCH(Progresividad!C16,vectors,0))</f>
        <v>gross_mkt_inc_pc</v>
      </c>
      <c r="I16" s="460">
        <f>INDEX(concentration!$1:$1048576,MATCH(999,concentration!$A:$A,0),MATCH(_xlfn.CONCAT($G16,"_pc"),concentration!$1:$1,0))</f>
        <v>-0.2194304680437893</v>
      </c>
      <c r="J16" s="460">
        <f>INDEX(concentration!$1:$1048576,MATCH(999,concentration!$A:$A,0),MATCH(_xlfn.CONCAT($H16),concentration!$1:$1,0))</f>
        <v>0.48526633106345463</v>
      </c>
      <c r="K16" s="460">
        <f t="shared" si="1"/>
        <v>13</v>
      </c>
      <c r="N16" s="460" t="s">
        <v>38</v>
      </c>
      <c r="O16" s="460" t="str" cm="1">
        <f t="array" ref="O16">IFERROR(INDEX(combinations!$AK$2:$AK$54,Progresividad!X16),"")</f>
        <v>Utiles escolares</v>
      </c>
      <c r="P16" s="460" t="s">
        <v>58</v>
      </c>
      <c r="Q16" s="464">
        <f>INDEX(all_ref!$E:$E,MATCH(_xlfn.CONCAT(N16,"_fgt0_linpobto__."),all_ref!$A:$A,0))-INDEX(all_ref!$E:$E,MATCH(_xlfn.CONCAT("inc_",T16,"_pc_fgt0_linpobto__."),all_ref!$A:$A,0))</f>
        <v>2.6033248655980001E-3</v>
      </c>
      <c r="R16" s="464">
        <f>INDEX(all_ref!$E:$E,MATCH(_xlfn.CONCAT(N16,"_gini__."),all_ref!$A:$A,0))-INDEX(all_ref!$E:$E,MATCH(_xlfn.CONCAT("inc_",T16,"_pc_gini__."),all_ref!$A:$A,0))</f>
        <v>3.9929999999999133E-4</v>
      </c>
      <c r="S16" s="465">
        <f t="shared" si="5"/>
        <v>0.70469679910724392</v>
      </c>
      <c r="T16" s="460" t="str" cm="1">
        <f t="array" ref="T16">IFERROR(INDEX(combinations!$AJ$2:$AJ$56,Progresividad!X16),"")</f>
        <v>monto_transutil</v>
      </c>
      <c r="U16" s="460" t="str">
        <f>INDEX(combinations!$E$2:$E$42,MATCH(Progresividad!P16,vectors,0))</f>
        <v>gross_mkt_inc_pc</v>
      </c>
      <c r="V16" s="460">
        <f>INDEX(concentration_ref!$1:$1048576,MATCH(999,concentration_ref!$A:$A,0),MATCH(_xlfn.CONCAT($G16,"_pc"),concentration_ref!$1:$1,0))</f>
        <v>-0.2194304680437893</v>
      </c>
      <c r="W16" s="460">
        <f>INDEX(concentration_ref!$1:$1048576,MATCH(999,concentration_ref!$A:$A,0),MATCH(_xlfn.CONCAT($H16),concentration_ref!$1:$1,0))</f>
        <v>0.48526633106345463</v>
      </c>
      <c r="X16" s="460">
        <f t="shared" si="3"/>
        <v>13</v>
      </c>
    </row>
    <row r="17" x14ac:dyDescent="0.3">
      <c r="A17" s="460" t="s">
        <v>38</v>
      </c>
      <c r="B17" s="460" t="str" cm="1">
        <f t="array" ref="B17">IFERROR(INDEX(combinations!$AK$2:$AK$54,Progresividad!K17),"")</f>
        <v>Pytyvo 1  </v>
      </c>
      <c r="C17" s="460" t="s">
        <v>58</v>
      </c>
      <c r="D17" s="464">
        <f>INDEX(all!$E:$E,MATCH(_xlfn.CONCAT(A17,"_fgt0_linpobto__."),all!$A:$A,0))-INDEX(all!$E:$E,MATCH(_xlfn.CONCAT("inc_",G17,"_pc_fgt0_linpobto__."),all!$A:$A,0))</f>
        <v>0</v>
      </c>
      <c r="E17" s="464">
        <f>INDEX(all!$E:$E,MATCH(_xlfn.CONCAT(A17,"_gini__."),all!$A:$A,0))-INDEX(all!$E:$E,MATCH(_xlfn.CONCAT("inc_",G17,"_pc_gini__."),all!$A:$A,0))</f>
        <v>0</v>
      </c>
      <c r="F17" s="465">
        <f t="shared" si="4"/>
        <v>0.48526633106345463</v>
      </c>
      <c r="G17" s="460" t="str" cm="1">
        <f t="array" ref="G17">IFERROR(INDEX(combinations!$AJ$2:$AJ$56,Progresividad!K17),"")</f>
        <v>monto_pyty1</v>
      </c>
      <c r="H17" s="460" t="str">
        <f>INDEX(combinations!$E$2:$E$42,MATCH(Progresividad!C17,vectors,0))</f>
        <v>gross_mkt_inc_pc</v>
      </c>
      <c r="I17" s="460">
        <f>INDEX(concentration!$1:$1048576,MATCH(999,concentration!$A:$A,0),MATCH(_xlfn.CONCAT($G17,"_pc"),concentration!$1:$1,0))</f>
        <v>0</v>
      </c>
      <c r="J17" s="460">
        <f>INDEX(concentration!$1:$1048576,MATCH(999,concentration!$A:$A,0),MATCH(_xlfn.CONCAT($H17),concentration!$1:$1,0))</f>
        <v>0.48526633106345463</v>
      </c>
      <c r="K17" s="460">
        <f t="shared" si="1"/>
        <v>14</v>
      </c>
      <c r="N17" s="460" t="s">
        <v>38</v>
      </c>
      <c r="O17" s="460" t="str" cm="1">
        <f t="array" ref="O17">IFERROR(INDEX(combinations!$AK$2:$AK$54,Progresividad!X17),"")</f>
        <v>Pytyvo 1  </v>
      </c>
      <c r="P17" s="460" t="s">
        <v>58</v>
      </c>
      <c r="Q17" s="464">
        <f>INDEX(all_ref!$E:$E,MATCH(_xlfn.CONCAT(N17,"_fgt0_linpobto__."),all_ref!$A:$A,0))-INDEX(all_ref!$E:$E,MATCH(_xlfn.CONCAT("inc_",T17,"_pc_fgt0_linpobto__."),all_ref!$A:$A,0))</f>
        <v>0</v>
      </c>
      <c r="R17" s="464">
        <f>INDEX(all_ref!$E:$E,MATCH(_xlfn.CONCAT(N17,"_gini__."),all_ref!$A:$A,0))-INDEX(all_ref!$E:$E,MATCH(_xlfn.CONCAT("inc_",T17,"_pc_gini__."),all_ref!$A:$A,0))</f>
        <v>0</v>
      </c>
      <c r="S17" s="465">
        <f t="shared" si="5"/>
        <v>0.48526633106345463</v>
      </c>
      <c r="T17" s="460" t="str" cm="1">
        <f t="array" ref="T17">IFERROR(INDEX(combinations!$AJ$2:$AJ$56,Progresividad!X17),"")</f>
        <v>monto_pyty1</v>
      </c>
      <c r="U17" s="460" t="str">
        <f>INDEX(combinations!$E$2:$E$42,MATCH(Progresividad!P17,vectors,0))</f>
        <v>gross_mkt_inc_pc</v>
      </c>
      <c r="V17" s="460">
        <f>INDEX(concentration_ref!$1:$1048576,MATCH(999,concentration_ref!$A:$A,0),MATCH(_xlfn.CONCAT($G17,"_pc"),concentration_ref!$1:$1,0))</f>
        <v>0</v>
      </c>
      <c r="W17" s="460">
        <f>INDEX(concentration_ref!$1:$1048576,MATCH(999,concentration_ref!$A:$A,0),MATCH(_xlfn.CONCAT($H17),concentration_ref!$1:$1,0))</f>
        <v>0.48526633106345463</v>
      </c>
      <c r="X17" s="460">
        <f t="shared" si="3"/>
        <v>14</v>
      </c>
    </row>
    <row r="18" x14ac:dyDescent="0.3">
      <c r="A18" s="460" t="s">
        <v>38</v>
      </c>
      <c r="B18" s="460" t="str" cm="1">
        <f t="array" ref="B18">IFERROR(INDEX(combinations!$AK$2:$AK$54,Progresividad!K18),"")</f>
        <v>Pytyvo 2</v>
      </c>
      <c r="C18" s="460" t="s">
        <v>58</v>
      </c>
      <c r="D18" s="464">
        <f>INDEX(all!$E:$E,MATCH(_xlfn.CONCAT(A18,"_fgt0_linpobto__."),all!$A:$A,0))-INDEX(all!$E:$E,MATCH(_xlfn.CONCAT("inc_",G18,"_pc_fgt0_linpobto__."),all!$A:$A,0))</f>
        <v>0</v>
      </c>
      <c r="E18" s="464">
        <f>INDEX(all!$E:$E,MATCH(_xlfn.CONCAT(A18,"_gini__."),all!$A:$A,0))-INDEX(all!$E:$E,MATCH(_xlfn.CONCAT("inc_",G18,"_pc_gini__."),all!$A:$A,0))</f>
        <v>0</v>
      </c>
      <c r="F18" s="465">
        <f t="shared" si="4"/>
        <v>0.48526633106345463</v>
      </c>
      <c r="G18" s="460" t="str" cm="1">
        <f t="array" ref="G18">IFERROR(INDEX(combinations!$AJ$2:$AJ$56,Progresividad!K18),"")</f>
        <v>monto_pyty2</v>
      </c>
      <c r="H18" s="460" t="str">
        <f>INDEX(combinations!$E$2:$E$42,MATCH(Progresividad!C18,vectors,0))</f>
        <v>gross_mkt_inc_pc</v>
      </c>
      <c r="I18" s="460">
        <f>INDEX(concentration!$1:$1048576,MATCH(999,concentration!$A:$A,0),MATCH(_xlfn.CONCAT($G18,"_pc"),concentration!$1:$1,0))</f>
        <v>0</v>
      </c>
      <c r="J18" s="460">
        <f>INDEX(concentration!$1:$1048576,MATCH(999,concentration!$A:$A,0),MATCH(_xlfn.CONCAT($H18),concentration!$1:$1,0))</f>
        <v>0.48526633106345463</v>
      </c>
      <c r="K18" s="460">
        <f t="shared" si="1"/>
        <v>15</v>
      </c>
      <c r="N18" s="460" t="s">
        <v>38</v>
      </c>
      <c r="O18" s="460" t="str" cm="1">
        <f t="array" ref="O18">IFERROR(INDEX(combinations!$AK$2:$AK$54,Progresividad!X18),"")</f>
        <v>Pytyvo 2</v>
      </c>
      <c r="P18" s="460" t="s">
        <v>58</v>
      </c>
      <c r="Q18" s="464">
        <f>INDEX(all_ref!$E:$E,MATCH(_xlfn.CONCAT(N18,"_fgt0_linpobto__."),all_ref!$A:$A,0))-INDEX(all_ref!$E:$E,MATCH(_xlfn.CONCAT("inc_",T18,"_pc_fgt0_linpobto__."),all_ref!$A:$A,0))</f>
        <v>0</v>
      </c>
      <c r="R18" s="464">
        <f>INDEX(all_ref!$E:$E,MATCH(_xlfn.CONCAT(N18,"_gini__."),all_ref!$A:$A,0))-INDEX(all_ref!$E:$E,MATCH(_xlfn.CONCAT("inc_",T18,"_pc_gini__."),all_ref!$A:$A,0))</f>
        <v>0</v>
      </c>
      <c r="S18" s="465">
        <f t="shared" si="5"/>
        <v>0.48526633106345463</v>
      </c>
      <c r="T18" s="460" t="str" cm="1">
        <f t="array" ref="T18">IFERROR(INDEX(combinations!$AJ$2:$AJ$56,Progresividad!X18),"")</f>
        <v>monto_pyty2</v>
      </c>
      <c r="U18" s="460" t="str">
        <f>INDEX(combinations!$E$2:$E$42,MATCH(Progresividad!P18,vectors,0))</f>
        <v>gross_mkt_inc_pc</v>
      </c>
      <c r="V18" s="460">
        <f>INDEX(concentration_ref!$1:$1048576,MATCH(999,concentration_ref!$A:$A,0),MATCH(_xlfn.CONCAT($G18,"_pc"),concentration_ref!$1:$1,0))</f>
        <v>0</v>
      </c>
      <c r="W18" s="460">
        <f>INDEX(concentration_ref!$1:$1048576,MATCH(999,concentration_ref!$A:$A,0),MATCH(_xlfn.CONCAT($H18),concentration_ref!$1:$1,0))</f>
        <v>0.48526633106345463</v>
      </c>
      <c r="X18" s="460">
        <f t="shared" si="3"/>
        <v>15</v>
      </c>
    </row>
    <row r="19" x14ac:dyDescent="0.3">
      <c r="A19" s="460" t="s">
        <v>38</v>
      </c>
      <c r="B19" s="460" t="str" cm="1">
        <f t="array" ref="B19">IFERROR(INDEX(combinations!$AK$2:$AK$54,Progresividad!K19),"")</f>
        <v>Programa Nangareko</v>
      </c>
      <c r="C19" s="460" t="s">
        <v>58</v>
      </c>
      <c r="D19" s="464">
        <f>INDEX(all!$E:$E,MATCH(_xlfn.CONCAT(A19,"_fgt0_linpobto__."),all!$A:$A,0))-INDEX(all!$E:$E,MATCH(_xlfn.CONCAT("inc_",G19,"_pc_fgt0_linpobto__."),all!$A:$A,0))</f>
        <v>0</v>
      </c>
      <c r="E19" s="464">
        <f>INDEX(all!$E:$E,MATCH(_xlfn.CONCAT(A19,"_gini__."),all!$A:$A,0))-INDEX(all!$E:$E,MATCH(_xlfn.CONCAT("inc_",G19,"_pc_gini__."),all!$A:$A,0))</f>
        <v>0</v>
      </c>
      <c r="F19" s="465">
        <f t="shared" si="4"/>
        <v>0.48526633106345463</v>
      </c>
      <c r="G19" s="460" t="str" cm="1">
        <f t="array" ref="G19">IFERROR(INDEX(combinations!$AJ$2:$AJ$56,Progresividad!K19),"")</f>
        <v>monto_nangareko</v>
      </c>
      <c r="H19" s="460" t="str">
        <f>INDEX(combinations!$E$2:$E$42,MATCH(Progresividad!C19,vectors,0))</f>
        <v>gross_mkt_inc_pc</v>
      </c>
      <c r="I19" s="460">
        <f>INDEX(concentration!$1:$1048576,MATCH(999,concentration!$A:$A,0),MATCH(_xlfn.CONCAT($G19,"_pc"),concentration!$1:$1,0))</f>
        <v>0</v>
      </c>
      <c r="J19" s="460">
        <f>INDEX(concentration!$1:$1048576,MATCH(999,concentration!$A:$A,0),MATCH(_xlfn.CONCAT($H19),concentration!$1:$1,0))</f>
        <v>0.48526633106345463</v>
      </c>
      <c r="K19" s="460">
        <f t="shared" si="1"/>
        <v>16</v>
      </c>
      <c r="N19" s="460" t="s">
        <v>38</v>
      </c>
      <c r="O19" s="460" t="str" cm="1">
        <f t="array" ref="O19">IFERROR(INDEX(combinations!$AK$2:$AK$54,Progresividad!X19),"")</f>
        <v>Programa Nangareko</v>
      </c>
      <c r="P19" s="460" t="s">
        <v>58</v>
      </c>
      <c r="Q19" s="464">
        <f>INDEX(all_ref!$E:$E,MATCH(_xlfn.CONCAT(N19,"_fgt0_linpobto__."),all_ref!$A:$A,0))-INDEX(all_ref!$E:$E,MATCH(_xlfn.CONCAT("inc_",T19,"_pc_fgt0_linpobto__."),all_ref!$A:$A,0))</f>
        <v>0</v>
      </c>
      <c r="R19" s="464">
        <f>INDEX(all_ref!$E:$E,MATCH(_xlfn.CONCAT(N19,"_gini__."),all_ref!$A:$A,0))-INDEX(all_ref!$E:$E,MATCH(_xlfn.CONCAT("inc_",T19,"_pc_gini__."),all_ref!$A:$A,0))</f>
        <v>0</v>
      </c>
      <c r="S19" s="465">
        <f t="shared" si="5"/>
        <v>0.48526633106345463</v>
      </c>
      <c r="T19" s="460" t="str" cm="1">
        <f t="array" ref="T19">IFERROR(INDEX(combinations!$AJ$2:$AJ$56,Progresividad!X19),"")</f>
        <v>monto_nangareko</v>
      </c>
      <c r="U19" s="460" t="str">
        <f>INDEX(combinations!$E$2:$E$42,MATCH(Progresividad!P19,vectors,0))</f>
        <v>gross_mkt_inc_pc</v>
      </c>
      <c r="V19" s="460">
        <f>INDEX(concentration_ref!$1:$1048576,MATCH(999,concentration_ref!$A:$A,0),MATCH(_xlfn.CONCAT($G19,"_pc"),concentration_ref!$1:$1,0))</f>
        <v>0</v>
      </c>
      <c r="W19" s="460">
        <f>INDEX(concentration_ref!$1:$1048576,MATCH(999,concentration_ref!$A:$A,0),MATCH(_xlfn.CONCAT($H19),concentration_ref!$1:$1,0))</f>
        <v>0.48526633106345463</v>
      </c>
      <c r="X19" s="460">
        <f t="shared" si="3"/>
        <v>16</v>
      </c>
    </row>
    <row r="20" x14ac:dyDescent="0.3">
      <c r="A20" s="460" t="s">
        <v>38</v>
      </c>
      <c r="B20" s="460" t="str" cm="1">
        <f t="array" ref="B20">IFERROR(INDEX(combinations!$AK$2:$AK$54,Progresividad!K20),"")</f>
        <v>Programa adulto Tekopora</v>
      </c>
      <c r="C20" s="460" t="s">
        <v>58</v>
      </c>
      <c r="D20" s="464">
        <f>INDEX(all!$E:$E,MATCH(_xlfn.CONCAT(A20,"_fgt0_linpobto__."),all!$A:$A,0))-INDEX(all!$E:$E,MATCH(_xlfn.CONCAT("inc_",G20,"_pc_fgt0_linpobto__."),all!$A:$A,0))</f>
        <v>8.0320504397385362E-3</v>
      </c>
      <c r="E20" s="464">
        <f>INDEX(all!$E:$E,MATCH(_xlfn.CONCAT(A20,"_gini__."),all!$A:$A,0))-INDEX(all!$E:$E,MATCH(_xlfn.CONCAT("inc_",G20,"_pc_gini__."),all!$A:$A,0))</f>
        <v>2.6277000000000106E-3</v>
      </c>
      <c r="F20" s="465">
        <f t="shared" si="4"/>
        <v>1.0601351830766483</v>
      </c>
      <c r="G20" s="460" t="str" cm="1">
        <f t="array" ref="G20">IFERROR(INDEX(combinations!$AJ$2:$AJ$56,Progresividad!K20),"")</f>
        <v>monto_tekopora</v>
      </c>
      <c r="H20" s="460" t="str">
        <f>INDEX(combinations!$E$2:$E$42,MATCH(Progresividad!C20,vectors,0))</f>
        <v>gross_mkt_inc_pc</v>
      </c>
      <c r="I20" s="460">
        <f>INDEX(concentration!$1:$1048576,MATCH(999,concentration!$A:$A,0),MATCH(_xlfn.CONCAT($G20,"_pc"),concentration!$1:$1,0))</f>
        <v>-0.57486885201319371</v>
      </c>
      <c r="J20" s="460">
        <f>INDEX(concentration!$1:$1048576,MATCH(999,concentration!$A:$A,0),MATCH(_xlfn.CONCAT($H20),concentration!$1:$1,0))</f>
        <v>0.48526633106345463</v>
      </c>
      <c r="K20" s="460">
        <f t="shared" si="1"/>
        <v>17</v>
      </c>
      <c r="N20" s="460" t="s">
        <v>38</v>
      </c>
      <c r="O20" s="460" t="str" cm="1">
        <f t="array" ref="O20">IFERROR(INDEX(combinations!$AK$2:$AK$54,Progresividad!X20),"")</f>
        <v>Programa adulto Tekopora</v>
      </c>
      <c r="P20" s="460" t="s">
        <v>58</v>
      </c>
      <c r="Q20" s="464">
        <f>INDEX(all_ref!$E:$E,MATCH(_xlfn.CONCAT(N20,"_fgt0_linpobto__."),all_ref!$A:$A,0))-INDEX(all_ref!$E:$E,MATCH(_xlfn.CONCAT("inc_",T20,"_pc_fgt0_linpobto__."),all_ref!$A:$A,0))</f>
        <v>8.0320504397385362E-3</v>
      </c>
      <c r="R20" s="464">
        <f>INDEX(all_ref!$E:$E,MATCH(_xlfn.CONCAT(N20,"_gini__."),all_ref!$A:$A,0))-INDEX(all_ref!$E:$E,MATCH(_xlfn.CONCAT("inc_",T20,"_pc_gini__."),all_ref!$A:$A,0))</f>
        <v>2.6277000000000106E-3</v>
      </c>
      <c r="S20" s="465">
        <f t="shared" si="5"/>
        <v>1.0601351830766483</v>
      </c>
      <c r="T20" s="460" t="str" cm="1">
        <f t="array" ref="T20">IFERROR(INDEX(combinations!$AJ$2:$AJ$56,Progresividad!X20),"")</f>
        <v>monto_tekopora</v>
      </c>
      <c r="U20" s="460" t="str">
        <f>INDEX(combinations!$E$2:$E$42,MATCH(Progresividad!P20,vectors,0))</f>
        <v>gross_mkt_inc_pc</v>
      </c>
      <c r="V20" s="460">
        <f>INDEX(concentration_ref!$1:$1048576,MATCH(999,concentration_ref!$A:$A,0),MATCH(_xlfn.CONCAT($G20,"_pc"),concentration_ref!$1:$1,0))</f>
        <v>-0.57486885201319371</v>
      </c>
      <c r="W20" s="460">
        <f>INDEX(concentration_ref!$1:$1048576,MATCH(999,concentration_ref!$A:$A,0),MATCH(_xlfn.CONCAT($H20),concentration_ref!$1:$1,0))</f>
        <v>0.48526633106345463</v>
      </c>
      <c r="X20" s="460">
        <f t="shared" si="3"/>
        <v>17</v>
      </c>
    </row>
    <row r="21" x14ac:dyDescent="0.3">
      <c r="A21" s="460" t="s">
        <v>38</v>
      </c>
      <c r="B21" s="460" t="str" cm="1">
        <f t="array" ref="B21">IFERROR(INDEX(combinations!$AK$2:$AK$54,Progresividad!K21),"")</f>
        <v>Programa adulto mayor universal</v>
      </c>
      <c r="C21" s="460" t="s">
        <v>58</v>
      </c>
      <c r="D21" s="464">
        <f>INDEX(all!$E:$E,MATCH(_xlfn.CONCAT(A21,"_fgt0_linpobto__."),all!$A:$A,0))-INDEX(all!$E:$E,MATCH(_xlfn.CONCAT("inc_",G21,"_pc_fgt0_linpobto__."),all!$A:$A,0))</f>
        <v>1.2385020764446142E-2</v>
      </c>
      <c r="E21" s="464">
        <f>INDEX(all!$E:$E,MATCH(_xlfn.CONCAT(A21,"_gini__."),all!$A:$A,0))-INDEX(all!$E:$E,MATCH(_xlfn.CONCAT("inc_",G21,"_pc_gini__."),all!$A:$A,0))</f>
        <v>6.0871999999999593E-3</v>
      </c>
      <c r="F21" s="465">
        <f t="shared" si="4"/>
        <v>0.88854754649500367</v>
      </c>
      <c r="G21" s="460" t="str" cm="1">
        <f t="array" ref="G21">IFERROR(INDEX(combinations!$AJ$2:$AJ$56,Progresividad!K21),"")</f>
        <v>monto_adulto</v>
      </c>
      <c r="H21" s="460" t="str">
        <f>INDEX(combinations!$E$2:$E$42,MATCH(Progresividad!C21,vectors,0))</f>
        <v>gross_mkt_inc_pc</v>
      </c>
      <c r="I21" s="460">
        <f>INDEX(concentration!$1:$1048576,MATCH(999,concentration!$A:$A,0),MATCH(_xlfn.CONCAT($G21,"_pc"),concentration!$1:$1,0))</f>
        <v>-0.40328121543154899</v>
      </c>
      <c r="J21" s="460">
        <f>INDEX(concentration!$1:$1048576,MATCH(999,concentration!$A:$A,0),MATCH(_xlfn.CONCAT($H21),concentration!$1:$1,0))</f>
        <v>0.48526633106345463</v>
      </c>
      <c r="K21" s="460">
        <f t="shared" si="1"/>
        <v>18</v>
      </c>
      <c r="N21" s="460" t="s">
        <v>38</v>
      </c>
      <c r="O21" s="460" t="str" cm="1">
        <f t="array" ref="O21">IFERROR(INDEX(combinations!$AK$2:$AK$54,Progresividad!X21),"")</f>
        <v>Programa adulto mayor universal</v>
      </c>
      <c r="P21" s="460" t="s">
        <v>58</v>
      </c>
      <c r="Q21" s="464">
        <f>INDEX(all_ref!$E:$E,MATCH(_xlfn.CONCAT(N21,"_fgt0_linpobto__."),all_ref!$A:$A,0))-INDEX(all_ref!$E:$E,MATCH(_xlfn.CONCAT("inc_",T21,"_pc_fgt0_linpobto__."),all_ref!$A:$A,0))</f>
        <v>1.2385020764446142E-2</v>
      </c>
      <c r="R21" s="464">
        <f>INDEX(all_ref!$E:$E,MATCH(_xlfn.CONCAT(N21,"_gini__."),all_ref!$A:$A,0))-INDEX(all_ref!$E:$E,MATCH(_xlfn.CONCAT("inc_",T21,"_pc_gini__."),all_ref!$A:$A,0))</f>
        <v>6.0871999999999593E-3</v>
      </c>
      <c r="S21" s="465">
        <f t="shared" si="5"/>
        <v>0.88854754649500367</v>
      </c>
      <c r="T21" s="460" t="str" cm="1">
        <f t="array" ref="T21">IFERROR(INDEX(combinations!$AJ$2:$AJ$56,Progresividad!X21),"")</f>
        <v>monto_adulto</v>
      </c>
      <c r="U21" s="460" t="str">
        <f>INDEX(combinations!$E$2:$E$42,MATCH(Progresividad!P21,vectors,0))</f>
        <v>gross_mkt_inc_pc</v>
      </c>
      <c r="V21" s="460">
        <f>INDEX(concentration_ref!$1:$1048576,MATCH(999,concentration_ref!$A:$A,0),MATCH(_xlfn.CONCAT($G21,"_pc"),concentration_ref!$1:$1,0))</f>
        <v>-0.40328121543154899</v>
      </c>
      <c r="W21" s="460">
        <f>INDEX(concentration_ref!$1:$1048576,MATCH(999,concentration_ref!$A:$A,0),MATCH(_xlfn.CONCAT($H21),concentration_ref!$1:$1,0))</f>
        <v>0.48526633106345463</v>
      </c>
      <c r="X21" s="460">
        <f t="shared" si="3"/>
        <v>18</v>
      </c>
    </row>
    <row r="22" x14ac:dyDescent="0.3">
      <c r="A22" s="460" t="s">
        <v>38</v>
      </c>
      <c r="B22" s="460" t="str" cm="1">
        <f t="array" ref="B22">IFERROR(INDEX(combinations!$AK$2:$AK$54,Progresividad!K22),"")</f>
        <v>Transferencia a agricultores</v>
      </c>
      <c r="C22" s="460" t="s">
        <v>58</v>
      </c>
      <c r="D22" s="464">
        <f>INDEX(all!$E:$E,MATCH(_xlfn.CONCAT(A22,"_fgt0_linpobto__."),all!$A:$A,0))-INDEX(all!$E:$E,MATCH(_xlfn.CONCAT("inc_",G22,"_pc_fgt0_linpobto__."),all!$A:$A,0))</f>
        <v>1.6474763812052151E-4</v>
      </c>
      <c r="E22" s="464">
        <f>INDEX(all!$E:$E,MATCH(_xlfn.CONCAT(A22,"_gini__."),all!$A:$A,0))-INDEX(all!$E:$E,MATCH(_xlfn.CONCAT("inc_",G22,"_pc_gini__."),all!$A:$A,0))</f>
        <v>7.0199999999964735E-5</v>
      </c>
      <c r="F22" s="465">
        <f t="shared" si="4"/>
        <v>0.69610674744021894</v>
      </c>
      <c r="G22" s="460" t="str" cm="1">
        <f t="array" ref="G22">IFERROR(INDEX(combinations!$AJ$2:$AJ$56,Progresividad!K22),"")</f>
        <v>agtrans_inc</v>
      </c>
      <c r="H22" s="460" t="str">
        <f>INDEX(combinations!$E$2:$E$42,MATCH(Progresividad!C22,vectors,0))</f>
        <v>gross_mkt_inc_pc</v>
      </c>
      <c r="I22" s="460">
        <f>INDEX(concentration!$1:$1048576,MATCH(999,concentration!$A:$A,0),MATCH(_xlfn.CONCAT($G22,"_pc"),concentration!$1:$1,0))</f>
        <v>-0.21084041637676429</v>
      </c>
      <c r="J22" s="460">
        <f>INDEX(concentration!$1:$1048576,MATCH(999,concentration!$A:$A,0),MATCH(_xlfn.CONCAT($H22),concentration!$1:$1,0))</f>
        <v>0.48526633106345463</v>
      </c>
      <c r="K22" s="460">
        <f t="shared" si="1"/>
        <v>19</v>
      </c>
      <c r="N22" s="460" t="s">
        <v>38</v>
      </c>
      <c r="O22" s="460" t="str" cm="1">
        <f t="array" ref="O22">IFERROR(INDEX(combinations!$AK$2:$AK$54,Progresividad!X22),"")</f>
        <v>Transferencia a agricultores</v>
      </c>
      <c r="P22" s="460" t="s">
        <v>58</v>
      </c>
      <c r="Q22" s="464">
        <f>INDEX(all_ref!$E:$E,MATCH(_xlfn.CONCAT(N22,"_fgt0_linpobto__."),all_ref!$A:$A,0))-INDEX(all_ref!$E:$E,MATCH(_xlfn.CONCAT("inc_",T22,"_pc_fgt0_linpobto__."),all_ref!$A:$A,0))</f>
        <v>1.6474763812052151E-4</v>
      </c>
      <c r="R22" s="464">
        <f>INDEX(all_ref!$E:$E,MATCH(_xlfn.CONCAT(N22,"_gini__."),all_ref!$A:$A,0))-INDEX(all_ref!$E:$E,MATCH(_xlfn.CONCAT("inc_",T22,"_pc_gini__."),all_ref!$A:$A,0))</f>
        <v>7.0199999999964735E-5</v>
      </c>
      <c r="S22" s="465">
        <f t="shared" si="5"/>
        <v>0.69610674744021894</v>
      </c>
      <c r="T22" s="460" t="str" cm="1">
        <f t="array" ref="T22">IFERROR(INDEX(combinations!$AJ$2:$AJ$56,Progresividad!X22),"")</f>
        <v>agtrans_inc</v>
      </c>
      <c r="U22" s="460" t="str">
        <f>INDEX(combinations!$E$2:$E$42,MATCH(Progresividad!P22,vectors,0))</f>
        <v>gross_mkt_inc_pc</v>
      </c>
      <c r="V22" s="460">
        <f>INDEX(concentration_ref!$1:$1048576,MATCH(999,concentration_ref!$A:$A,0),MATCH(_xlfn.CONCAT($G22,"_pc"),concentration_ref!$1:$1,0))</f>
        <v>-0.21084041637676429</v>
      </c>
      <c r="W22" s="460">
        <f>INDEX(concentration_ref!$1:$1048576,MATCH(999,concentration_ref!$A:$A,0),MATCH(_xlfn.CONCAT($H22),concentration_ref!$1:$1,0))</f>
        <v>0.48526633106345463</v>
      </c>
      <c r="X22" s="460">
        <f t="shared" si="3"/>
        <v>19</v>
      </c>
    </row>
    <row r="23" x14ac:dyDescent="0.3">
      <c r="A23" s="460" t="s">
        <v>38</v>
      </c>
      <c r="B23" s="460" t="str" cm="1">
        <f t="array" ref="B23">IFERROR(INDEX(combinations!$AK$2:$AK$54,Progresividad!K23),"")</f>
        <v>Subsidio electricidad</v>
      </c>
      <c r="C23" s="460" t="s">
        <v>79</v>
      </c>
      <c r="D23" s="464">
        <f>INDEX(all!$E:$E,MATCH(_xlfn.CONCAT(A23,"_fgt0_linpobto__."),all!$A:$A,0))-INDEX(all!$E:$E,MATCH(_xlfn.CONCAT("inc_",G23,"_pc_fgt0_linpobto__."),all!$A:$A,0))</f>
        <v>2.1408678865844077E-3</v>
      </c>
      <c r="E23" s="464">
        <f>INDEX(all!$E:$E,MATCH(_xlfn.CONCAT(A23,"_gini__."),all!$A:$A,0))-INDEX(all!$E:$E,MATCH(_xlfn.CONCAT("inc_",G23,"_pc_gini__."),all!$A:$A,0))</f>
        <v>4.041999999999657E-4</v>
      </c>
      <c r="F23" s="465">
        <f t="shared" si="4"/>
        <v>0.91110752002117756</v>
      </c>
      <c r="G23" s="460" t="str" cm="1">
        <f t="array" ref="G23">IFERROR(INDEX(combinations!$AJ$2:$AJ$56,Progresividad!K23),"")</f>
        <v>elec_sub</v>
      </c>
      <c r="H23" s="460" t="str">
        <f>INDEX(combinations!$E$2:$E$42,MATCH(Progresividad!C23,vectors,0))</f>
        <v>dis_inc_pc</v>
      </c>
      <c r="I23" s="460">
        <f>INDEX(concentration!$1:$1048576,MATCH(999,concentration!$A:$A,0),MATCH(_xlfn.CONCAT($G23,"_pc"),concentration!$1:$1,0))</f>
        <v>-0.44709348657032949</v>
      </c>
      <c r="J23" s="460">
        <f>INDEX(concentration!$1:$1048576,MATCH(999,concentration!$A:$A,0),MATCH(_xlfn.CONCAT($H23),concentration!$1:$1,0))</f>
        <v>0.46401403345084802</v>
      </c>
      <c r="K23" s="460">
        <f t="shared" si="1"/>
        <v>20</v>
      </c>
      <c r="N23" s="460" t="s">
        <v>38</v>
      </c>
      <c r="O23" s="460" t="str" cm="1">
        <f t="array" ref="O23">IFERROR(INDEX(combinations!$AK$2:$AK$54,Progresividad!X23),"")</f>
        <v>Subsidio electricidad</v>
      </c>
      <c r="P23" s="460" t="s">
        <v>79</v>
      </c>
      <c r="Q23" s="464">
        <f>INDEX(all_ref!$E:$E,MATCH(_xlfn.CONCAT(N23,"_fgt0_linpobto__."),all_ref!$A:$A,0))-INDEX(all_ref!$E:$E,MATCH(_xlfn.CONCAT("inc_",T23,"_pc_fgt0_linpobto__."),all_ref!$A:$A,0))</f>
        <v>2.1408678865844077E-3</v>
      </c>
      <c r="R23" s="464">
        <f>INDEX(all_ref!$E:$E,MATCH(_xlfn.CONCAT(N23,"_gini__."),all_ref!$A:$A,0))-INDEX(all_ref!$E:$E,MATCH(_xlfn.CONCAT("inc_",T23,"_pc_gini__."),all_ref!$A:$A,0))</f>
        <v>4.041999999999657E-4</v>
      </c>
      <c r="S23" s="465">
        <f t="shared" si="5"/>
        <v>0.91132068626043305</v>
      </c>
      <c r="T23" s="460" t="str" cm="1">
        <f t="array" ref="T23">IFERROR(INDEX(combinations!$AJ$2:$AJ$56,Progresividad!X23),"")</f>
        <v>elec_sub</v>
      </c>
      <c r="U23" s="460" t="str">
        <f>INDEX(combinations!$E$2:$E$42,MATCH(Progresividad!P23,vectors,0))</f>
        <v>dis_inc_pc</v>
      </c>
      <c r="V23" s="460">
        <f>INDEX(concentration_ref!$1:$1048576,MATCH(999,concentration_ref!$A:$A,0),MATCH(_xlfn.CONCAT($G23,"_pc"),concentration_ref!$1:$1,0))</f>
        <v>-0.44709348657032949</v>
      </c>
      <c r="W23" s="460">
        <f>INDEX(concentration_ref!$1:$1048576,MATCH(999,concentration_ref!$A:$A,0),MATCH(_xlfn.CONCAT($H23),concentration_ref!$1:$1,0))</f>
        <v>0.46422719969010351</v>
      </c>
      <c r="X23" s="460">
        <f t="shared" si="3"/>
        <v>20</v>
      </c>
    </row>
    <row r="24" x14ac:dyDescent="0.3">
      <c r="A24" s="460" t="s">
        <v>38</v>
      </c>
      <c r="B24" s="460" t="str" cm="1">
        <f t="array" ref="B24">IFERROR(INDEX(combinations!$AK$2:$AK$54,Progresividad!K24),"")</f>
        <v>Subsidio transporte</v>
      </c>
      <c r="C24" s="460" t="s">
        <v>79</v>
      </c>
      <c r="D24" s="464">
        <f>INDEX(all!$E:$E,MATCH(_xlfn.CONCAT(A24,"_fgt0_linpobto__."),all!$A:$A,0))-INDEX(all!$E:$E,MATCH(_xlfn.CONCAT("inc_",G24,"_pc_fgt0_linpobto__."),all!$A:$A,0))</f>
        <v>1.9975473745243444E-3</v>
      </c>
      <c r="E24" s="464">
        <f>INDEX(all!$E:$E,MATCH(_xlfn.CONCAT(A24,"_gini__."),all!$A:$A,0))-INDEX(all!$E:$E,MATCH(_xlfn.CONCAT("inc_",G24,"_pc_gini__."),all!$A:$A,0))</f>
        <v>7.9109999999998903E-4</v>
      </c>
      <c r="F24" s="465">
        <f t="shared" si="4"/>
        <v>0.36731166336367282</v>
      </c>
      <c r="G24" s="460" t="str" cm="1">
        <f t="array" ref="G24">IFERROR(INDEX(combinations!$AJ$2:$AJ$56,Progresividad!K24),"")</f>
        <v>transporte_sub</v>
      </c>
      <c r="H24" s="460" t="str">
        <f>INDEX(combinations!$E$2:$E$42,MATCH(Progresividad!C24,vectors,0))</f>
        <v>dis_inc_pc</v>
      </c>
      <c r="I24" s="460">
        <f>INDEX(concentration!$1:$1048576,MATCH(999,concentration!$A:$A,0),MATCH(_xlfn.CONCAT($G24,"_pc"),concentration!$1:$1,0))</f>
        <v>9.6702370087175193E-2</v>
      </c>
      <c r="J24" s="460">
        <f>INDEX(concentration!$1:$1048576,MATCH(999,concentration!$A:$A,0),MATCH(_xlfn.CONCAT($H24),concentration!$1:$1,0))</f>
        <v>0.46401403345084802</v>
      </c>
      <c r="K24" s="460">
        <f t="shared" si="1"/>
        <v>21</v>
      </c>
      <c r="N24" s="460" t="s">
        <v>38</v>
      </c>
      <c r="O24" s="460" t="str" cm="1">
        <f t="array" ref="O24">IFERROR(INDEX(combinations!$AK$2:$AK$54,Progresividad!X24),"")</f>
        <v>Subsidio transporte</v>
      </c>
      <c r="P24" s="460" t="s">
        <v>79</v>
      </c>
      <c r="Q24" s="464">
        <f>INDEX(all_ref!$E:$E,MATCH(_xlfn.CONCAT(N24,"_fgt0_linpobto__."),all_ref!$A:$A,0))-INDEX(all_ref!$E:$E,MATCH(_xlfn.CONCAT("inc_",T24,"_pc_fgt0_linpobto__."),all_ref!$A:$A,0))</f>
        <v>1.9975473745243444E-3</v>
      </c>
      <c r="R24" s="464">
        <f>INDEX(all_ref!$E:$E,MATCH(_xlfn.CONCAT(N24,"_gini__."),all_ref!$A:$A,0))-INDEX(all_ref!$E:$E,MATCH(_xlfn.CONCAT("inc_",T24,"_pc_gini__."),all_ref!$A:$A,0))</f>
        <v>7.9109999999998903E-4</v>
      </c>
      <c r="S24" s="465">
        <f t="shared" si="5"/>
        <v>0.36752482960292832</v>
      </c>
      <c r="T24" s="460" t="str" cm="1">
        <f t="array" ref="T24">IFERROR(INDEX(combinations!$AJ$2:$AJ$56,Progresividad!X24),"")</f>
        <v>transporte_sub</v>
      </c>
      <c r="U24" s="460" t="str">
        <f>INDEX(combinations!$E$2:$E$42,MATCH(Progresividad!P24,vectors,0))</f>
        <v>dis_inc_pc</v>
      </c>
      <c r="V24" s="460">
        <f>INDEX(concentration_ref!$1:$1048576,MATCH(999,concentration_ref!$A:$A,0),MATCH(_xlfn.CONCAT($G24,"_pc"),concentration_ref!$1:$1,0))</f>
        <v>9.6702370087175193E-2</v>
      </c>
      <c r="W24" s="460">
        <f>INDEX(concentration_ref!$1:$1048576,MATCH(999,concentration_ref!$A:$A,0),MATCH(_xlfn.CONCAT($H24),concentration_ref!$1:$1,0))</f>
        <v>0.46422719969010351</v>
      </c>
      <c r="X24" s="460">
        <f t="shared" si="3"/>
        <v>21</v>
      </c>
    </row>
    <row r="25" x14ac:dyDescent="0.3">
      <c r="A25" s="460" t="s">
        <v>38</v>
      </c>
      <c r="B25" s="460" t="str" cm="1">
        <f t="array" ref="B25">IFERROR(INDEX(combinations!$AK$2:$AK$54,Progresividad!K25),"")</f>
        <v>Senavitat</v>
      </c>
      <c r="C25" s="460" t="s">
        <v>79</v>
      </c>
      <c r="D25" s="464">
        <f>INDEX(all!$E:$E,MATCH(_xlfn.CONCAT(A25,"_fgt0_linpobto__."),all!$A:$A,0))-INDEX(all!$E:$E,MATCH(_xlfn.CONCAT("inc_",G25,"_pc_fgt0_linpobto__."),all!$A:$A,0))</f>
        <v>8.102788336037503E-2</v>
      </c>
      <c r="E25" s="464">
        <f>INDEX(all!$E:$E,MATCH(_xlfn.CONCAT(A25,"_gini__."),all!$A:$A,0))-INDEX(all!$E:$E,MATCH(_xlfn.CONCAT("inc_",G25,"_pc_gini__."),all!$A:$A,0))</f>
        <v>3.4548399999999979E-2</v>
      </c>
      <c r="F25" s="465">
        <f t="shared" si="4"/>
        <v>0.50278283709575433</v>
      </c>
      <c r="G25" s="460" t="str" cm="1">
        <f t="array" ref="G25">IFERROR(INDEX(combinations!$AJ$2:$AJ$56,Progresividad!K25),"")</f>
        <v>senavitat_sub</v>
      </c>
      <c r="H25" s="460" t="str">
        <f>INDEX(combinations!$E$2:$E$42,MATCH(Progresividad!C25,vectors,0))</f>
        <v>dis_inc_pc</v>
      </c>
      <c r="I25" s="460">
        <f>INDEX(concentration!$1:$1048576,MATCH(999,concentration!$A:$A,0),MATCH(_xlfn.CONCAT($G25,"_pc"),concentration!$1:$1,0))</f>
        <v>-3.8768803644906299E-2</v>
      </c>
      <c r="J25" s="460">
        <f>INDEX(concentration!$1:$1048576,MATCH(999,concentration!$A:$A,0),MATCH(_xlfn.CONCAT($H25),concentration!$1:$1,0))</f>
        <v>0.46401403345084802</v>
      </c>
      <c r="K25" s="460">
        <f t="shared" si="1"/>
        <v>22</v>
      </c>
      <c r="N25" s="460" t="s">
        <v>38</v>
      </c>
      <c r="O25" s="460" t="str" cm="1">
        <f t="array" ref="O25">IFERROR(INDEX(combinations!$AK$2:$AK$54,Progresividad!X25),"")</f>
        <v>Senavitat</v>
      </c>
      <c r="P25" s="460" t="s">
        <v>79</v>
      </c>
      <c r="Q25" s="464">
        <f>INDEX(all_ref!$E:$E,MATCH(_xlfn.CONCAT(N25,"_fgt0_linpobto__."),all_ref!$A:$A,0))-INDEX(all_ref!$E:$E,MATCH(_xlfn.CONCAT("inc_",T25,"_pc_fgt0_linpobto__."),all_ref!$A:$A,0))</f>
        <v>8.102788336037503E-2</v>
      </c>
      <c r="R25" s="464">
        <f>INDEX(all_ref!$E:$E,MATCH(_xlfn.CONCAT(N25,"_gini__."),all_ref!$A:$A,0))-INDEX(all_ref!$E:$E,MATCH(_xlfn.CONCAT("inc_",T25,"_pc_gini__."),all_ref!$A:$A,0))</f>
        <v>3.4548399999999979E-2</v>
      </c>
      <c r="S25" s="465">
        <f t="shared" si="5"/>
        <v>0.50299600333500982</v>
      </c>
      <c r="T25" s="460" t="str" cm="1">
        <f t="array" ref="T25">IFERROR(INDEX(combinations!$AJ$2:$AJ$56,Progresividad!X25),"")</f>
        <v>senavitat_sub</v>
      </c>
      <c r="U25" s="460" t="str">
        <f>INDEX(combinations!$E$2:$E$42,MATCH(Progresividad!P25,vectors,0))</f>
        <v>dis_inc_pc</v>
      </c>
      <c r="V25" s="460">
        <f>INDEX(concentration_ref!$1:$1048576,MATCH(999,concentration_ref!$A:$A,0),MATCH(_xlfn.CONCAT($G25,"_pc"),concentration_ref!$1:$1,0))</f>
        <v>-3.8768803644906299E-2</v>
      </c>
      <c r="W25" s="460">
        <f>INDEX(concentration_ref!$1:$1048576,MATCH(999,concentration_ref!$A:$A,0),MATCH(_xlfn.CONCAT($H25),concentration_ref!$1:$1,0))</f>
        <v>0.46422719969010351</v>
      </c>
      <c r="X25" s="460">
        <f t="shared" si="3"/>
        <v>22</v>
      </c>
    </row>
    <row r="26" x14ac:dyDescent="0.3">
      <c r="A26" s="460" t="s">
        <v>38</v>
      </c>
      <c r="B26" s="460" t="str" cm="1">
        <f t="array" ref="B26">IFERROR(INDEX(combinations!$AK$2:$AK$54,Progresividad!K26),"")</f>
        <v>Total IVA</v>
      </c>
      <c r="C26" s="460" t="s">
        <v>79</v>
      </c>
      <c r="D26" s="464">
        <f>INDEX(all!$E:$E,MATCH(_xlfn.CONCAT(A26,"_fgt0_linpobto__."),all!$A:$A,0))-INDEX(all!$E:$E,MATCH(_xlfn.CONCAT("inc_",G26,"_pc_fgt0_linpobto__."),all!$A:$A,0))</f>
        <v>-9.9704248899766812E-3</v>
      </c>
      <c r="E26" s="464">
        <f>INDEX(all!$E:$E,MATCH(_xlfn.CONCAT(A26,"_gini__."),all!$A:$A,0))-INDEX(all!$E:$E,MATCH(_xlfn.CONCAT("inc_",G26,"_pc_gini__."),all!$A:$A,0))</f>
        <v>2.1464999999999956E-3</v>
      </c>
      <c r="F26" s="465">
        <f t="shared" si="0"/>
        <v>7.2539802709883805E-2</v>
      </c>
      <c r="G26" s="460" t="str" cm="1">
        <f t="array" ref="G26">IFERROR(INDEX(combinations!$AJ$2:$AJ$56,Progresividad!K26),"")</f>
        <v>monto_iva</v>
      </c>
      <c r="H26" s="460" t="str">
        <f>INDEX(combinations!$E$2:$E$42,MATCH(Progresividad!C26,vectors,0))</f>
        <v>dis_inc_pc</v>
      </c>
      <c r="I26" s="460">
        <f>INDEX(concentration!$1:$1048576,MATCH(999,concentration!$A:$A,0),MATCH(_xlfn.CONCAT($G26,"_pc"),concentration!$1:$1,0))</f>
        <v>0.53655383616073182</v>
      </c>
      <c r="J26" s="460">
        <f>INDEX(concentration!$1:$1048576,MATCH(999,concentration!$A:$A,0),MATCH(_xlfn.CONCAT($H26),concentration!$1:$1,0))</f>
        <v>0.46401403345084802</v>
      </c>
      <c r="K26" s="460">
        <f t="shared" si="1"/>
        <v>23</v>
      </c>
      <c r="N26" s="460" t="s">
        <v>38</v>
      </c>
      <c r="O26" s="460" t="str" cm="1">
        <f t="array" ref="O26">IFERROR(INDEX(combinations!$AK$2:$AK$54,Progresividad!X26),"")</f>
        <v>Total IVA</v>
      </c>
      <c r="P26" s="460" t="s">
        <v>79</v>
      </c>
      <c r="Q26" s="464">
        <f>INDEX(all_ref!$E:$E,MATCH(_xlfn.CONCAT(N26,"_fgt0_linpobto__."),all_ref!$A:$A,0))-INDEX(all_ref!$E:$E,MATCH(_xlfn.CONCAT("inc_",T26,"_pc_fgt0_linpobto__."),all_ref!$A:$A,0))</f>
        <v>-9.9704248899766812E-3</v>
      </c>
      <c r="R26" s="464">
        <f>INDEX(all_ref!$E:$E,MATCH(_xlfn.CONCAT(N26,"_gini__."),all_ref!$A:$A,0))-INDEX(all_ref!$E:$E,MATCH(_xlfn.CONCAT("inc_",T26,"_pc_gini__."),all_ref!$A:$A,0))</f>
        <v>2.1576999999999846E-3</v>
      </c>
      <c r="S26" s="465">
        <f t="shared" ref="S26:S30" si="6">V26-W26</f>
        <v>7.2550366791090948E-2</v>
      </c>
      <c r="T26" s="460" t="str" cm="1">
        <f t="array" ref="T26">IFERROR(INDEX(combinations!$AJ$2:$AJ$56,Progresividad!X26),"")</f>
        <v>monto_iva</v>
      </c>
      <c r="U26" s="460" t="str">
        <f>INDEX(combinations!$E$2:$E$42,MATCH(Progresividad!P26,vectors,0))</f>
        <v>dis_inc_pc</v>
      </c>
      <c r="V26" s="460">
        <f>INDEX(concentration_ref!$1:$1048576,MATCH(999,concentration_ref!$A:$A,0),MATCH(_xlfn.CONCAT($G26,"_pc"),concentration_ref!$1:$1,0))</f>
        <v>0.53677756648119446</v>
      </c>
      <c r="W26" s="460">
        <f>INDEX(concentration_ref!$1:$1048576,MATCH(999,concentration_ref!$A:$A,0),MATCH(_xlfn.CONCAT($H26),concentration_ref!$1:$1,0))</f>
        <v>0.46422719969010351</v>
      </c>
      <c r="X26" s="460">
        <f t="shared" si="3"/>
        <v>23</v>
      </c>
    </row>
    <row r="27" x14ac:dyDescent="0.3">
      <c r="A27" s="460" t="s">
        <v>38</v>
      </c>
      <c r="B27" s="460" t="str" cm="1">
        <f t="array" ref="B27">IFERROR(INDEX(combinations!$AK$2:$AK$54,Progresividad!K27),"")</f>
        <v>Total ISC</v>
      </c>
      <c r="C27" s="460" t="s">
        <v>79</v>
      </c>
      <c r="D27" s="464">
        <f>INDEX(all!$E:$E,MATCH(_xlfn.CONCAT(A27,"_fgt0_linpobto__."),all!$A:$A,0))-INDEX(all!$E:$E,MATCH(_xlfn.CONCAT("inc_",G27,"_pc_fgt0_linpobto__."),all!$A:$A,0))</f>
        <v>-2.3612409115638666E-3</v>
      </c>
      <c r="E27" s="464">
        <f>INDEX(all!$E:$E,MATCH(_xlfn.CONCAT(A27,"_gini__."),all!$A:$A,0))-INDEX(all!$E:$E,MATCH(_xlfn.CONCAT("inc_",G27,"_pc_gini__."),all!$A:$A,0))</f>
        <v>1.262299999999994E-3</v>
      </c>
      <c r="F27" s="465">
        <f t="shared" si="0"/>
        <v>0.13540504361050154</v>
      </c>
      <c r="G27" s="460" t="str" cm="1">
        <f t="array" ref="G27">IFERROR(INDEX(combinations!$AJ$2:$AJ$56,Progresividad!K27),"")</f>
        <v>monto_isc</v>
      </c>
      <c r="H27" s="460" t="str">
        <f>INDEX(combinations!$E$2:$E$42,MATCH(Progresividad!C27,vectors,0))</f>
        <v>dis_inc_pc</v>
      </c>
      <c r="I27" s="460">
        <f>INDEX(concentration!$1:$1048576,MATCH(999,concentration!$A:$A,0),MATCH(_xlfn.CONCAT($G27,"_pc"),concentration!$1:$1,0))</f>
        <v>0.59941907706134956</v>
      </c>
      <c r="J27" s="460">
        <f>INDEX(concentration!$1:$1048576,MATCH(999,concentration!$A:$A,0),MATCH(_xlfn.CONCAT($H27),concentration!$1:$1,0))</f>
        <v>0.46401403345084802</v>
      </c>
      <c r="K27" s="460">
        <f t="shared" si="1"/>
        <v>24</v>
      </c>
      <c r="N27" s="460" t="s">
        <v>38</v>
      </c>
      <c r="O27" s="460" t="str" cm="1">
        <f t="array" ref="O27">IFERROR(INDEX(combinations!$AK$2:$AK$54,Progresividad!X27),"")</f>
        <v>Total ISC</v>
      </c>
      <c r="P27" s="460" t="s">
        <v>79</v>
      </c>
      <c r="Q27" s="464">
        <f>INDEX(all_ref!$E:$E,MATCH(_xlfn.CONCAT(N27,"_fgt0_linpobto__."),all_ref!$A:$A,0))-INDEX(all_ref!$E:$E,MATCH(_xlfn.CONCAT("inc_",T27,"_pc_fgt0_linpobto__."),all_ref!$A:$A,0))</f>
        <v>-2.3612409115638666E-3</v>
      </c>
      <c r="R27" s="464">
        <f>INDEX(all_ref!$E:$E,MATCH(_xlfn.CONCAT(N27,"_gini__."),all_ref!$A:$A,0))-INDEX(all_ref!$E:$E,MATCH(_xlfn.CONCAT("inc_",T27,"_pc_gini__."),all_ref!$A:$A,0))</f>
        <v>1.265499999999975E-3</v>
      </c>
      <c r="S27" s="465">
        <f t="shared" si="6"/>
        <v>0.13539749703833204</v>
      </c>
      <c r="T27" s="460" t="str" cm="1">
        <f t="array" ref="T27">IFERROR(INDEX(combinations!$AJ$2:$AJ$56,Progresividad!X27),"")</f>
        <v>monto_isc</v>
      </c>
      <c r="U27" s="460" t="str">
        <f>INDEX(combinations!$E$2:$E$42,MATCH(Progresividad!P27,vectors,0))</f>
        <v>dis_inc_pc</v>
      </c>
      <c r="V27" s="460">
        <f>INDEX(concentration_ref!$1:$1048576,MATCH(999,concentration_ref!$A:$A,0),MATCH(_xlfn.CONCAT($G27,"_pc"),concentration_ref!$1:$1,0))</f>
        <v>0.59962469672843555</v>
      </c>
      <c r="W27" s="460">
        <f>INDEX(concentration_ref!$1:$1048576,MATCH(999,concentration_ref!$A:$A,0),MATCH(_xlfn.CONCAT($H27),concentration_ref!$1:$1,0))</f>
        <v>0.46422719969010351</v>
      </c>
      <c r="X27" s="460">
        <f t="shared" si="3"/>
        <v>24</v>
      </c>
    </row>
    <row r="28" x14ac:dyDescent="0.3">
      <c r="A28" s="460" t="s">
        <v>38</v>
      </c>
      <c r="B28" s="460" t="str" cm="1">
        <f t="array" ref="B28">IFERROR(INDEX(combinations!$AK$2:$AK$54,Progresividad!K28),"")</f>
        <v>Fuel Shock</v>
      </c>
      <c r="C28" s="460" t="s">
        <v>79</v>
      </c>
      <c r="D28" s="464">
        <f>INDEX(all!$E:$E,MATCH(_xlfn.CONCAT(A28,"_fgt0_linpobto__."),all!$A:$A,0))-INDEX(all!$E:$E,MATCH(_xlfn.CONCAT("inc_",G28,"_pc_fgt0_linpobto__."),all!$A:$A,0))</f>
        <v>0</v>
      </c>
      <c r="E28" s="464">
        <f>INDEX(all!$E:$E,MATCH(_xlfn.CONCAT(A28,"_gini__."),all!$A:$A,0))-INDEX(all!$E:$E,MATCH(_xlfn.CONCAT("inc_",G28,"_pc_gini__."),all!$A:$A,0))</f>
        <v>0</v>
      </c>
      <c r="F28" s="465">
        <f t="shared" si="0"/>
        <v>-0.46401403345084802</v>
      </c>
      <c r="G28" s="460" t="str" cm="1">
        <f t="array" ref="G28">IFERROR(INDEX(combinations!$AJ$2:$AJ$56,Progresividad!K28),"")</f>
        <v>monto_shock</v>
      </c>
      <c r="H28" s="460" t="str">
        <f>INDEX(combinations!$E$2:$E$42,MATCH(Progresividad!C28,vectors,0))</f>
        <v>dis_inc_pc</v>
      </c>
      <c r="I28" s="460">
        <f>INDEX(concentration!$1:$1048576,MATCH(999,concentration!$A:$A,0),MATCH(_xlfn.CONCAT($G28,"_pc"),concentration!$1:$1,0))</f>
        <v>0</v>
      </c>
      <c r="J28" s="460">
        <f>INDEX(concentration!$1:$1048576,MATCH(999,concentration!$A:$A,0),MATCH(_xlfn.CONCAT($H28),concentration!$1:$1,0))</f>
        <v>0.46401403345084802</v>
      </c>
      <c r="K28" s="460">
        <f t="shared" si="1"/>
        <v>25</v>
      </c>
      <c r="N28" s="460" t="s">
        <v>38</v>
      </c>
      <c r="O28" s="460" t="str" cm="1">
        <f t="array" ref="O28">IFERROR(INDEX(combinations!$AK$2:$AK$54,Progresividad!X28),"")</f>
        <v>Fuel Shock</v>
      </c>
      <c r="P28" s="460" t="s">
        <v>79</v>
      </c>
      <c r="Q28" s="464">
        <f>INDEX(all_ref!$E:$E,MATCH(_xlfn.CONCAT(N28,"_fgt0_linpobto__."),all_ref!$A:$A,0))-INDEX(all_ref!$E:$E,MATCH(_xlfn.CONCAT("inc_",T28,"_pc_fgt0_linpobto__."),all_ref!$A:$A,0))</f>
        <v>0</v>
      </c>
      <c r="R28" s="464">
        <f>INDEX(all_ref!$E:$E,MATCH(_xlfn.CONCAT(N28,"_gini__."),all_ref!$A:$A,0))-INDEX(all_ref!$E:$E,MATCH(_xlfn.CONCAT("inc_",T28,"_pc_gini__."),all_ref!$A:$A,0))</f>
        <v>0</v>
      </c>
      <c r="S28" s="465">
        <f t="shared" si="6"/>
        <v>-0.46422719969010351</v>
      </c>
      <c r="T28" s="460" t="str" cm="1">
        <f t="array" ref="T28">IFERROR(INDEX(combinations!$AJ$2:$AJ$56,Progresividad!X28),"")</f>
        <v>monto_shock</v>
      </c>
      <c r="U28" s="460" t="str">
        <f>INDEX(combinations!$E$2:$E$42,MATCH(Progresividad!P28,vectors,0))</f>
        <v>dis_inc_pc</v>
      </c>
      <c r="V28" s="460">
        <f>INDEX(concentration_ref!$1:$1048576,MATCH(999,concentration_ref!$A:$A,0),MATCH(_xlfn.CONCAT($G28,"_pc"),concentration_ref!$1:$1,0))</f>
        <v>0</v>
      </c>
      <c r="W28" s="460">
        <f>INDEX(concentration_ref!$1:$1048576,MATCH(999,concentration_ref!$A:$A,0),MATCH(_xlfn.CONCAT($H28),concentration_ref!$1:$1,0))</f>
        <v>0.46422719969010351</v>
      </c>
      <c r="X28" s="460">
        <f t="shared" si="3"/>
        <v>25</v>
      </c>
    </row>
    <row r="29" x14ac:dyDescent="0.3">
      <c r="A29" s="460" t="s">
        <v>38</v>
      </c>
      <c r="B29" s="460" t="str" cm="1">
        <f t="array" ref="B29">IFERROR(INDEX(combinations!$AK$2:$AK$54,Progresividad!K29),"")</f>
        <v>Fuel Shock Direct</v>
      </c>
      <c r="C29" s="460" t="s">
        <v>79</v>
      </c>
      <c r="D29" s="464">
        <f>INDEX(all!$E:$E,MATCH(_xlfn.CONCAT(A29,"_fgt0_linpobto__."),all!$A:$A,0))-INDEX(all!$E:$E,MATCH(_xlfn.CONCAT("inc_",G29,"_pc_fgt0_linpobto__."),all!$A:$A,0))</f>
        <v>0</v>
      </c>
      <c r="E29" s="464">
        <f>INDEX(all!$E:$E,MATCH(_xlfn.CONCAT(A29,"_gini__."),all!$A:$A,0))-INDEX(all!$E:$E,MATCH(_xlfn.CONCAT("inc_",G29,"_pc_gini__."),all!$A:$A,0))</f>
        <v>0</v>
      </c>
      <c r="F29" s="465">
        <f t="shared" si="0"/>
        <v>-0.46401403345084802</v>
      </c>
      <c r="G29" s="460" t="str" cm="1">
        <f t="array" ref="G29">IFERROR(INDEX(combinations!$AJ$2:$AJ$56,Progresividad!K29),"")</f>
        <v>monto_shock_dir</v>
      </c>
      <c r="H29" s="460" t="str">
        <f>INDEX(combinations!$E$2:$E$42,MATCH(Progresividad!C29,vectors,0))</f>
        <v>dis_inc_pc</v>
      </c>
      <c r="I29" s="460">
        <f>INDEX(concentration!$1:$1048576,MATCH(999,concentration!$A:$A,0),MATCH(_xlfn.CONCAT($G29,"_pc"),concentration!$1:$1,0))</f>
        <v>0</v>
      </c>
      <c r="J29" s="460">
        <f>INDEX(concentration!$1:$1048576,MATCH(999,concentration!$A:$A,0),MATCH(_xlfn.CONCAT($H29),concentration!$1:$1,0))</f>
        <v>0.46401403345084802</v>
      </c>
      <c r="K29" s="460">
        <f t="shared" si="1"/>
        <v>26</v>
      </c>
      <c r="N29" s="460" t="s">
        <v>38</v>
      </c>
      <c r="O29" s="460" t="str" cm="1">
        <f t="array" ref="O29">IFERROR(INDEX(combinations!$AK$2:$AK$54,Progresividad!X29),"")</f>
        <v>Fuel Shock Direct</v>
      </c>
      <c r="P29" s="460" t="s">
        <v>79</v>
      </c>
      <c r="Q29" s="464">
        <f>INDEX(all_ref!$E:$E,MATCH(_xlfn.CONCAT(N29,"_fgt0_linpobto__."),all_ref!$A:$A,0))-INDEX(all_ref!$E:$E,MATCH(_xlfn.CONCAT("inc_",T29,"_pc_fgt0_linpobto__."),all_ref!$A:$A,0))</f>
        <v>0</v>
      </c>
      <c r="R29" s="464">
        <f>INDEX(all_ref!$E:$E,MATCH(_xlfn.CONCAT(N29,"_gini__."),all_ref!$A:$A,0))-INDEX(all_ref!$E:$E,MATCH(_xlfn.CONCAT("inc_",T29,"_pc_gini__."),all_ref!$A:$A,0))</f>
        <v>0</v>
      </c>
      <c r="S29" s="465" t="e">
        <f t="shared" si="6"/>
        <v>#N/A</v>
      </c>
      <c r="T29" s="460" t="str" cm="1">
        <f t="array" ref="T29">IFERROR(INDEX(combinations!$AJ$2:$AJ$56,Progresividad!X29),"")</f>
        <v>monto_shock_dir</v>
      </c>
      <c r="U29" s="460" t="str">
        <f>INDEX(combinations!$E$2:$E$42,MATCH(Progresividad!P29,vectors,0))</f>
        <v>dis_inc_pc</v>
      </c>
      <c r="V29" s="460" t="e">
        <f>INDEX(concentration_ref!$1:$1048576,MATCH(999,concentration_ref!$A:$A,0),MATCH(_xlfn.CONCAT($G29,"_pc"),concentration_ref!$1:$1,0))</f>
        <v>#N/A</v>
      </c>
      <c r="W29" s="460">
        <f>INDEX(concentration_ref!$1:$1048576,MATCH(999,concentration_ref!$A:$A,0),MATCH(_xlfn.CONCAT($H29),concentration_ref!$1:$1,0))</f>
        <v>0.46422719969010351</v>
      </c>
      <c r="X29" s="460">
        <f t="shared" si="3"/>
        <v>26</v>
      </c>
    </row>
    <row r="30" x14ac:dyDescent="0.3">
      <c r="A30" s="460" t="s">
        <v>38</v>
      </c>
      <c r="B30" s="460" t="str" cm="1">
        <f t="array" ref="B30">IFERROR(INDEX(combinations!$AK$2:$AK$54,Progresividad!K30),"")</f>
        <v>Fuel Shock Indirect</v>
      </c>
      <c r="C30" s="460" t="s">
        <v>79</v>
      </c>
      <c r="D30" s="464">
        <f>INDEX(all!$E:$E,MATCH(_xlfn.CONCAT(A30,"_fgt0_linpobto__."),all!$A:$A,0))-INDEX(all!$E:$E,MATCH(_xlfn.CONCAT("inc_",G30,"_pc_fgt0_linpobto__."),all!$A:$A,0))</f>
        <v>0</v>
      </c>
      <c r="E30" s="464">
        <f>INDEX(all!$E:$E,MATCH(_xlfn.CONCAT(A30,"_gini__."),all!$A:$A,0))-INDEX(all!$E:$E,MATCH(_xlfn.CONCAT("inc_",G30,"_pc_gini__."),all!$A:$A,0))</f>
        <v>0</v>
      </c>
      <c r="F30" s="465">
        <f t="shared" si="0"/>
        <v>-0.46401403345084802</v>
      </c>
      <c r="G30" s="460" t="str" cm="1">
        <f t="array" ref="G30">IFERROR(INDEX(combinations!$AJ$2:$AJ$56,Progresividad!K30),"")</f>
        <v>monto_shock_indir</v>
      </c>
      <c r="H30" s="460" t="str">
        <f>INDEX(combinations!$E$2:$E$42,MATCH(Progresividad!C30,vectors,0))</f>
        <v>dis_inc_pc</v>
      </c>
      <c r="I30" s="460">
        <f>INDEX(concentration!$1:$1048576,MATCH(999,concentration!$A:$A,0),MATCH(_xlfn.CONCAT($G30,"_pc"),concentration!$1:$1,0))</f>
        <v>0</v>
      </c>
      <c r="J30" s="460">
        <f>INDEX(concentration!$1:$1048576,MATCH(999,concentration!$A:$A,0),MATCH(_xlfn.CONCAT($H30),concentration!$1:$1,0))</f>
        <v>0.46401403345084802</v>
      </c>
      <c r="K30" s="460">
        <f t="shared" si="1"/>
        <v>27</v>
      </c>
      <c r="N30" s="460" t="s">
        <v>38</v>
      </c>
      <c r="O30" s="460" t="str" cm="1">
        <f t="array" ref="O30">IFERROR(INDEX(combinations!$AK$2:$AK$54,Progresividad!X30),"")</f>
        <v>Fuel Shock Indirect</v>
      </c>
      <c r="P30" s="460" t="s">
        <v>79</v>
      </c>
      <c r="Q30" s="464">
        <f>INDEX(all_ref!$E:$E,MATCH(_xlfn.CONCAT(N30,"_fgt0_linpobto__."),all_ref!$A:$A,0))-INDEX(all_ref!$E:$E,MATCH(_xlfn.CONCAT("inc_",T30,"_pc_fgt0_linpobto__."),all_ref!$A:$A,0))</f>
        <v>0</v>
      </c>
      <c r="R30" s="464">
        <f>INDEX(all_ref!$E:$E,MATCH(_xlfn.CONCAT(N30,"_gini__."),all_ref!$A:$A,0))-INDEX(all_ref!$E:$E,MATCH(_xlfn.CONCAT("inc_",T30,"_pc_gini__."),all_ref!$A:$A,0))</f>
        <v>0</v>
      </c>
      <c r="S30" s="465" t="e">
        <f t="shared" si="6"/>
        <v>#N/A</v>
      </c>
      <c r="T30" s="460" t="str" cm="1">
        <f t="array" ref="T30">IFERROR(INDEX(combinations!$AJ$2:$AJ$56,Progresividad!X30),"")</f>
        <v>monto_shock_indir</v>
      </c>
      <c r="U30" s="460" t="str">
        <f>INDEX(combinations!$E$2:$E$42,MATCH(Progresividad!P30,vectors,0))</f>
        <v>dis_inc_pc</v>
      </c>
      <c r="V30" s="460" t="e">
        <f>INDEX(concentration_ref!$1:$1048576,MATCH(999,concentration_ref!$A:$A,0),MATCH(_xlfn.CONCAT($G30,"_pc"),concentration_ref!$1:$1,0))</f>
        <v>#N/A</v>
      </c>
      <c r="W30" s="460">
        <f>INDEX(concentration_ref!$1:$1048576,MATCH(999,concentration_ref!$A:$A,0),MATCH(_xlfn.CONCAT($H30),concentration_ref!$1:$1,0))</f>
        <v>0.46422719969010351</v>
      </c>
      <c r="X30" s="460">
        <f t="shared" si="3"/>
        <v>27</v>
      </c>
    </row>
    <row r="31" x14ac:dyDescent="0.3">
      <c r="A31" s="460" t="s">
        <v>38</v>
      </c>
      <c r="B31" s="460" t="str" cm="1">
        <f t="array" ref="B31">IFERROR(INDEX(combinations!$AK$2:$AK$54,Progresividad!K31),"")</f>
        <v>Subsidio Ande</v>
      </c>
      <c r="C31" s="460" t="s">
        <v>79</v>
      </c>
      <c r="D31" s="464" t="e">
        <f>INDEX(all!$E:$E,MATCH(_xlfn.CONCAT(A31,"_fgt0_linpobto__."),all!$A:$A,0))-INDEX(all!$E:$E,MATCH(_xlfn.CONCAT("inc_",G31,"_pc_fgt0_linpobto__."),all!$A:$A,0))</f>
        <v>#N/A</v>
      </c>
      <c r="E31" s="464" t="e">
        <f>INDEX(all!$E:$E,MATCH(_xlfn.CONCAT(A31,"_gini__."),all!$A:$A,0))-INDEX(all!$E:$E,MATCH(_xlfn.CONCAT("inc_",G31,"_pc_gini__."),all!$A:$A,0))</f>
        <v>#N/A</v>
      </c>
      <c r="F31" s="465" t="e">
        <f t="shared" ref="F31:F37" si="7">J31-I31</f>
        <v>#N/A</v>
      </c>
      <c r="G31" s="460" t="str" cm="1">
        <f t="array" ref="G31">IFERROR(INDEX(combinations!$AJ$2:$AJ$56,Progresividad!K31),"")</f>
        <v>monto_sub_andeFS</v>
      </c>
      <c r="H31" s="460" t="str">
        <f>INDEX(combinations!$E$2:$E$42,MATCH(Progresividad!C31,vectors,0))</f>
        <v>dis_inc_pc</v>
      </c>
      <c r="I31" s="460" t="e">
        <f>INDEX(concentration!$1:$1048576,MATCH(999,concentration!$A:$A,0),MATCH(_xlfn.CONCAT($G31,"_pc"),concentration!$1:$1,0))</f>
        <v>#N/A</v>
      </c>
      <c r="J31" s="460">
        <f>INDEX(concentration!$1:$1048576,MATCH(999,concentration!$A:$A,0),MATCH(_xlfn.CONCAT($H31),concentration!$1:$1,0))</f>
        <v>0.46401403345084802</v>
      </c>
      <c r="K31" s="460">
        <f t="shared" si="1"/>
        <v>28</v>
      </c>
      <c r="N31" s="460" t="s">
        <v>38</v>
      </c>
      <c r="O31" s="460" t="str" cm="1">
        <f t="array" ref="O31">IFERROR(INDEX(combinations!$AK$2:$AK$54,Progresividad!X31),"")</f>
        <v>Subsidio Ande</v>
      </c>
      <c r="P31" s="460" t="s">
        <v>79</v>
      </c>
      <c r="Q31" s="464" t="e">
        <f>INDEX(all_ref!$E:$E,MATCH(_xlfn.CONCAT(N31,"_fgt0_linpobto__."),all_ref!$A:$A,0))-INDEX(all_ref!$E:$E,MATCH(_xlfn.CONCAT("inc_",T31,"_pc_fgt0_linpobto__."),all_ref!$A:$A,0))</f>
        <v>#N/A</v>
      </c>
      <c r="R31" s="464" t="e">
        <f>INDEX(all_ref!$E:$E,MATCH(_xlfn.CONCAT(N31,"_gini__."),all_ref!$A:$A,0))-INDEX(all_ref!$E:$E,MATCH(_xlfn.CONCAT("inc_",T31,"_pc_gini__."),all_ref!$A:$A,0))</f>
        <v>#N/A</v>
      </c>
      <c r="S31" s="465" t="e">
        <f t="shared" ref="S31:S37" si="8">W31-V31</f>
        <v>#N/A</v>
      </c>
      <c r="T31" s="460" t="str" cm="1">
        <f t="array" ref="T31">IFERROR(INDEX(combinations!$AJ$2:$AJ$56,Progresividad!X31),"")</f>
        <v>monto_sub_andeFS</v>
      </c>
      <c r="U31" s="460" t="str">
        <f>INDEX(combinations!$E$2:$E$42,MATCH(Progresividad!P31,vectors,0))</f>
        <v>dis_inc_pc</v>
      </c>
      <c r="V31" s="460" t="e">
        <f>INDEX(concentration_ref!$1:$1048576,MATCH(999,concentration_ref!$A:$A,0),MATCH(_xlfn.CONCAT($G31,"_pc"),concentration_ref!$1:$1,0))</f>
        <v>#N/A</v>
      </c>
      <c r="W31" s="460">
        <f>INDEX(concentration_ref!$1:$1048576,MATCH(999,concentration_ref!$A:$A,0),MATCH(_xlfn.CONCAT($H31),concentration_ref!$1:$1,0))</f>
        <v>0.46422719969010351</v>
      </c>
      <c r="X31" s="460">
        <f t="shared" si="3"/>
        <v>28</v>
      </c>
    </row>
    <row r="32" x14ac:dyDescent="0.3">
      <c r="A32" s="460" t="s">
        <v>38</v>
      </c>
      <c r="B32" s="460" t="str" cm="1">
        <f t="array" ref="B32">IFERROR(INDEX(combinations!$AK$2:$AK$54,Progresividad!K32),"")</f>
        <v>Educacion preescolar</v>
      </c>
      <c r="C32" s="460" t="s">
        <v>277</v>
      </c>
      <c r="D32" s="464">
        <f>INDEX(all!$E:$E,MATCH(_xlfn.CONCAT(A32,"_fgt0_linpobto__."),all!$A:$A,0))-INDEX(all!$E:$E,MATCH(_xlfn.CONCAT("inc_",G32,"_pc_fgt0_linpobto__."),all!$A:$A,0))</f>
        <v>6.2323137521563821E-4</v>
      </c>
      <c r="E32" s="464">
        <f>INDEX(all!$E:$E,MATCH(_xlfn.CONCAT(A32,"_gini__."),all!$A:$A,0))-INDEX(all!$E:$E,MATCH(_xlfn.CONCAT("inc_",G32,"_pc_gini__."),all!$A:$A,0))</f>
        <v>2.8970000000000384E-4</v>
      </c>
      <c r="F32" s="465">
        <f t="shared" si="7"/>
        <v>0.69061796507602935</v>
      </c>
      <c r="G32" s="460" t="str" cm="1">
        <f t="array" ref="G32">IFERROR(INDEX(combinations!$AJ$2:$AJ$56,Progresividad!K32),"")</f>
        <v>edupubpreesc</v>
      </c>
      <c r="H32" s="460" t="str">
        <f>INDEX(combinations!$E$2:$E$42,MATCH(Progresividad!C32,vectors,0))</f>
        <v>cons_inc_pc</v>
      </c>
      <c r="I32" s="460">
        <f>INDEX(concentration!$1:$1048576,MATCH(999,concentration!$A:$A,0),MATCH(_xlfn.CONCAT($G32,"_pc"),concentration!$1:$1,0))</f>
        <v>-0.24099307064608341</v>
      </c>
      <c r="J32" s="460">
        <f>INDEX(concentration!$1:$1048576,MATCH(999,concentration!$A:$A,0),MATCH(_xlfn.CONCAT($H32),concentration!$1:$1,0))</f>
        <v>0.44962489442994591</v>
      </c>
      <c r="K32" s="460">
        <f t="shared" si="1"/>
        <v>29</v>
      </c>
      <c r="N32" s="460" t="s">
        <v>38</v>
      </c>
      <c r="O32" s="460" t="str" cm="1">
        <f t="array" ref="O32">IFERROR(INDEX(combinations!$AK$2:$AK$54,Progresividad!X32),"")</f>
        <v>Educacion preescolar</v>
      </c>
      <c r="P32" s="460" t="s">
        <v>277</v>
      </c>
      <c r="Q32" s="464">
        <f>INDEX(all_ref!$E:$E,MATCH(_xlfn.CONCAT(N32,"_fgt0_linpobto__."),all_ref!$A:$A,0))-INDEX(all_ref!$E:$E,MATCH(_xlfn.CONCAT("inc_",T32,"_pc_fgt0_linpobto__."),all_ref!$A:$A,0))</f>
        <v>6.2323137521563821E-4</v>
      </c>
      <c r="S32" s="465">
        <f t="shared" si="8"/>
        <v>0.69083050603458407</v>
      </c>
      <c r="T32" s="460" t="str" cm="1">
        <f t="array" ref="T32">IFERROR(INDEX(combinations!$AJ$2:$AJ$56,Progresividad!X32),"")</f>
        <v>edupubpreesc</v>
      </c>
      <c r="U32" s="460" t="str">
        <f>INDEX(combinations!$E$2:$E$42,MATCH(Progresividad!P32,vectors,0))</f>
        <v>cons_inc_pc</v>
      </c>
      <c r="V32" s="460">
        <f>INDEX(concentration_ref!$1:$1048576,MATCH(999,concentration_ref!$A:$A,0),MATCH(_xlfn.CONCAT($G32,"_pc"),concentration_ref!$1:$1,0))</f>
        <v>-0.24099307064608341</v>
      </c>
      <c r="W32" s="460">
        <f>INDEX(concentration_ref!$1:$1048576,MATCH(999,concentration_ref!$A:$A,0),MATCH(_xlfn.CONCAT($H32),concentration_ref!$1:$1,0))</f>
        <v>0.44983743538850068</v>
      </c>
      <c r="X32" s="460">
        <f t="shared" si="3"/>
        <v>29</v>
      </c>
    </row>
    <row r="33" x14ac:dyDescent="0.3">
      <c r="A33" s="460" t="s">
        <v>38</v>
      </c>
      <c r="B33" s="460" t="str" cm="1">
        <f t="array" ref="B33">IFERROR(INDEX(combinations!$AK$2:$AK$54,Progresividad!K33),"")</f>
        <v>Educacion primaria</v>
      </c>
      <c r="C33" s="460" t="s">
        <v>277</v>
      </c>
      <c r="D33" s="464">
        <f>INDEX(all!$E:$E,MATCH(_xlfn.CONCAT(A33,"_fgt0_linpobto__."),all!$A:$A,0))-INDEX(all!$E:$E,MATCH(_xlfn.CONCAT("inc_",G33,"_pc_fgt0_linpobto__."),all!$A:$A,0))</f>
        <v>0.17716572193379954</v>
      </c>
      <c r="E33" s="464">
        <f>INDEX(all!$E:$E,MATCH(_xlfn.CONCAT(A33,"_gini__."),all!$A:$A,0))-INDEX(all!$E:$E,MATCH(_xlfn.CONCAT("inc_",G33,"_pc_gini__."),all!$A:$A,0))</f>
        <v>8.524290000000001E-2</v>
      </c>
      <c r="F33" s="465">
        <f t="shared" si="7"/>
        <v>0.75738867486407302</v>
      </c>
      <c r="G33" s="460" t="str" cm="1">
        <f t="array" ref="G33">IFERROR(INDEX(combinations!$AJ$2:$AJ$56,Progresividad!K33),"")</f>
        <v>edupubprim</v>
      </c>
      <c r="H33" s="460" t="str">
        <f>INDEX(combinations!$E$2:$E$42,MATCH(Progresividad!C33,vectors,0))</f>
        <v>cons_inc_pc</v>
      </c>
      <c r="I33" s="460">
        <f>INDEX(concentration!$1:$1048576,MATCH(999,concentration!$A:$A,0),MATCH(_xlfn.CONCAT($G33,"_pc"),concentration!$1:$1,0))</f>
        <v>-0.30776378043412711</v>
      </c>
      <c r="J33" s="460">
        <f>INDEX(concentration!$1:$1048576,MATCH(999,concentration!$A:$A,0),MATCH(_xlfn.CONCAT($H33),concentration!$1:$1,0))</f>
        <v>0.44962489442994591</v>
      </c>
      <c r="K33" s="460">
        <f t="shared" si="1"/>
        <v>30</v>
      </c>
      <c r="N33" s="460" t="s">
        <v>38</v>
      </c>
      <c r="O33" s="460" t="str" cm="1">
        <f t="array" ref="O33">IFERROR(INDEX(combinations!$AK$2:$AK$54,Progresividad!X33),"")</f>
        <v>Educacion primaria</v>
      </c>
      <c r="P33" s="460" t="s">
        <v>277</v>
      </c>
      <c r="Q33" s="464">
        <f>INDEX(all_ref!$E:$E,MATCH(_xlfn.CONCAT(N33,"_fgt0_linpobto__."),all_ref!$A:$A,0))-INDEX(all_ref!$E:$E,MATCH(_xlfn.CONCAT("inc_",T33,"_pc_fgt0_linpobto__."),all_ref!$A:$A,0))</f>
        <v>0.17716572193379954</v>
      </c>
      <c r="S33" s="465">
        <f t="shared" si="8"/>
        <v>0.75760121582262774</v>
      </c>
      <c r="T33" s="460" t="str" cm="1">
        <f t="array" ref="T33">IFERROR(INDEX(combinations!$AJ$2:$AJ$56,Progresividad!X33),"")</f>
        <v>edupubprim</v>
      </c>
      <c r="U33" s="460" t="str">
        <f>INDEX(combinations!$E$2:$E$42,MATCH(Progresividad!P33,vectors,0))</f>
        <v>cons_inc_pc</v>
      </c>
      <c r="V33" s="460">
        <f>INDEX(concentration_ref!$1:$1048576,MATCH(999,concentration_ref!$A:$A,0),MATCH(_xlfn.CONCAT($G33,"_pc"),concentration_ref!$1:$1,0))</f>
        <v>-0.30776378043412711</v>
      </c>
      <c r="W33" s="460">
        <f>INDEX(concentration_ref!$1:$1048576,MATCH(999,concentration_ref!$A:$A,0),MATCH(_xlfn.CONCAT($H33),concentration_ref!$1:$1,0))</f>
        <v>0.44983743538850068</v>
      </c>
      <c r="X33" s="460">
        <f t="shared" si="3"/>
        <v>30</v>
      </c>
    </row>
    <row r="34" x14ac:dyDescent="0.3">
      <c r="A34" s="460" t="s">
        <v>38</v>
      </c>
      <c r="B34" s="460" t="str" cm="1">
        <f t="array" ref="B34">IFERROR(INDEX(combinations!$AK$2:$AK$54,Progresividad!K34),"")</f>
        <v>Educacion secundaria</v>
      </c>
      <c r="C34" s="460" t="s">
        <v>277</v>
      </c>
      <c r="D34" s="464">
        <f>INDEX(all!$E:$E,MATCH(_xlfn.CONCAT(A34,"_fgt0_linpobto__."),all!$A:$A,0))-INDEX(all!$E:$E,MATCH(_xlfn.CONCAT("inc_",G34,"_pc_fgt0_linpobto__."),all!$A:$A,0))</f>
        <v>5.6447706034588208E-2</v>
      </c>
      <c r="E34" s="464">
        <f>INDEX(all!$E:$E,MATCH(_xlfn.CONCAT(A34,"_gini__."),all!$A:$A,0))-INDEX(all!$E:$E,MATCH(_xlfn.CONCAT("inc_",G34,"_pc_gini__."),all!$A:$A,0))</f>
        <v>2.4853199999999964E-2</v>
      </c>
      <c r="F34" s="465">
        <f t="shared" si="7"/>
        <v>0.60498898018732983</v>
      </c>
      <c r="G34" s="460" t="str" cm="1">
        <f t="array" ref="G34">IFERROR(INDEX(combinations!$AJ$2:$AJ$56,Progresividad!K34),"")</f>
        <v>edupubsec</v>
      </c>
      <c r="H34" s="460" t="str">
        <f>INDEX(combinations!$E$2:$E$42,MATCH(Progresividad!C34,vectors,0))</f>
        <v>cons_inc_pc</v>
      </c>
      <c r="I34" s="460">
        <f>INDEX(concentration!$1:$1048576,MATCH(999,concentration!$A:$A,0),MATCH(_xlfn.CONCAT($G34,"_pc"),concentration!$1:$1,0))</f>
        <v>-0.15536408575738389</v>
      </c>
      <c r="J34" s="460">
        <f>INDEX(concentration!$1:$1048576,MATCH(999,concentration!$A:$A,0),MATCH(_xlfn.CONCAT($H34),concentration!$1:$1,0))</f>
        <v>0.44962489442994591</v>
      </c>
      <c r="K34" s="460">
        <f t="shared" si="1"/>
        <v>31</v>
      </c>
      <c r="N34" s="460" t="s">
        <v>38</v>
      </c>
      <c r="O34" s="460" t="str" cm="1">
        <f t="array" ref="O34">IFERROR(INDEX(combinations!$AK$2:$AK$54,Progresividad!X34),"")</f>
        <v>Educacion secundaria</v>
      </c>
      <c r="P34" s="460" t="s">
        <v>277</v>
      </c>
      <c r="Q34" s="464">
        <f>INDEX(all_ref!$E:$E,MATCH(_xlfn.CONCAT(N34,"_fgt0_linpobto__."),all_ref!$A:$A,0))-INDEX(all_ref!$E:$E,MATCH(_xlfn.CONCAT("inc_",T34,"_pc_fgt0_linpobto__."),all_ref!$A:$A,0))</f>
        <v>5.6447706034588208E-2</v>
      </c>
      <c r="S34" s="465">
        <f t="shared" si="8"/>
        <v>0.60520152114588455</v>
      </c>
      <c r="T34" s="460" t="str" cm="1">
        <f t="array" ref="T34">IFERROR(INDEX(combinations!$AJ$2:$AJ$56,Progresividad!X34),"")</f>
        <v>edupubsec</v>
      </c>
      <c r="U34" s="460" t="str">
        <f>INDEX(combinations!$E$2:$E$42,MATCH(Progresividad!P34,vectors,0))</f>
        <v>cons_inc_pc</v>
      </c>
      <c r="V34" s="460">
        <f>INDEX(concentration_ref!$1:$1048576,MATCH(999,concentration_ref!$A:$A,0),MATCH(_xlfn.CONCAT($G34,"_pc"),concentration_ref!$1:$1,0))</f>
        <v>-0.15536408575738389</v>
      </c>
      <c r="W34" s="460">
        <f>INDEX(concentration_ref!$1:$1048576,MATCH(999,concentration_ref!$A:$A,0),MATCH(_xlfn.CONCAT($H34),concentration_ref!$1:$1,0))</f>
        <v>0.44983743538850068</v>
      </c>
      <c r="X34" s="460">
        <f t="shared" si="3"/>
        <v>31</v>
      </c>
    </row>
    <row r="35" x14ac:dyDescent="0.3">
      <c r="A35" s="460" t="s">
        <v>38</v>
      </c>
      <c r="B35" s="460" t="str" cm="1">
        <f t="array" ref="B35">IFERROR(INDEX(combinations!$AK$2:$AK$54,Progresividad!K35),"")</f>
        <v>Educacion universidaria</v>
      </c>
      <c r="C35" s="460" t="s">
        <v>277</v>
      </c>
      <c r="D35" s="464">
        <f>INDEX(all!$E:$E,MATCH(_xlfn.CONCAT(A35,"_fgt0_linpobto__."),all!$A:$A,0))-INDEX(all!$E:$E,MATCH(_xlfn.CONCAT("inc_",G35,"_pc_fgt0_linpobto__."),all!$A:$A,0))</f>
        <v>4.4408073514057289E-3</v>
      </c>
      <c r="E35" s="464">
        <f>INDEX(all!$E:$E,MATCH(_xlfn.CONCAT(A35,"_gini__."),all!$A:$A,0))-INDEX(all!$E:$E,MATCH(_xlfn.CONCAT("inc_",G35,"_pc_gini__."),all!$A:$A,0))</f>
        <v>-1.0569800000000018E-2</v>
      </c>
      <c r="F35" s="465">
        <f t="shared" si="7"/>
        <v>3.5317694622839513E-2</v>
      </c>
      <c r="G35" s="460" t="str" cm="1">
        <f t="array" ref="G35">IFERROR(INDEX(combinations!$AJ$2:$AJ$56,Progresividad!K35),"")</f>
        <v>edupubuni</v>
      </c>
      <c r="H35" s="460" t="str">
        <f>INDEX(combinations!$E$2:$E$42,MATCH(Progresividad!C35,vectors,0))</f>
        <v>cons_inc_pc</v>
      </c>
      <c r="I35" s="460">
        <f>INDEX(concentration!$1:$1048576,MATCH(999,concentration!$A:$A,0),MATCH(_xlfn.CONCAT($G35,"_pc"),concentration!$1:$1,0))</f>
        <v>0.4143071998071064</v>
      </c>
      <c r="J35" s="460">
        <f>INDEX(concentration!$1:$1048576,MATCH(999,concentration!$A:$A,0),MATCH(_xlfn.CONCAT($H35),concentration!$1:$1,0))</f>
        <v>0.44962489442994591</v>
      </c>
      <c r="K35" s="460">
        <f t="shared" si="1"/>
        <v>32</v>
      </c>
      <c r="N35" s="460" t="s">
        <v>38</v>
      </c>
      <c r="O35" s="460" t="str" cm="1">
        <f t="array" ref="O35">IFERROR(INDEX(combinations!$AK$2:$AK$54,Progresividad!X35),"")</f>
        <v>Educacion universidaria</v>
      </c>
      <c r="P35" s="460" t="s">
        <v>277</v>
      </c>
      <c r="Q35" s="464">
        <f>INDEX(all_ref!$E:$E,MATCH(_xlfn.CONCAT(N35,"_fgt0_linpobto__."),all_ref!$A:$A,0))-INDEX(all_ref!$E:$E,MATCH(_xlfn.CONCAT("inc_",T35,"_pc_fgt0_linpobto__."),all_ref!$A:$A,0))</f>
        <v>4.4408073514057289E-3</v>
      </c>
      <c r="S35" s="465">
        <f t="shared" si="8"/>
        <v>3.5530235581394287E-2</v>
      </c>
      <c r="T35" s="460" t="str" cm="1">
        <f t="array" ref="T35">IFERROR(INDEX(combinations!$AJ$2:$AJ$56,Progresividad!X35),"")</f>
        <v>edupubuni</v>
      </c>
      <c r="U35" s="460" t="str">
        <f>INDEX(combinations!$E$2:$E$42,MATCH(Progresividad!P35,vectors,0))</f>
        <v>cons_inc_pc</v>
      </c>
      <c r="V35" s="460">
        <f>INDEX(concentration_ref!$1:$1048576,MATCH(999,concentration_ref!$A:$A,0),MATCH(_xlfn.CONCAT($G35,"_pc"),concentration_ref!$1:$1,0))</f>
        <v>0.4143071998071064</v>
      </c>
      <c r="W35" s="460">
        <f>INDEX(concentration_ref!$1:$1048576,MATCH(999,concentration_ref!$A:$A,0),MATCH(_xlfn.CONCAT($H35),concentration_ref!$1:$1,0))</f>
        <v>0.44983743538850068</v>
      </c>
      <c r="X35" s="460">
        <f t="shared" si="3"/>
        <v>32</v>
      </c>
    </row>
    <row r="36" x14ac:dyDescent="0.3">
      <c r="A36" s="460" t="s">
        <v>38</v>
      </c>
      <c r="B36" s="460" t="str" cm="1">
        <f t="array" ref="B36">IFERROR(INDEX(combinations!$AK$2:$AK$54,Progresividad!K36),"")</f>
        <v>Gasto salud publica</v>
      </c>
      <c r="C36" s="460" t="s">
        <v>277</v>
      </c>
      <c r="D36" s="464">
        <f>INDEX(all!$E:$E,MATCH(_xlfn.CONCAT(A36,"_fgt0_linpobto__."),all!$A:$A,0))-INDEX(all!$E:$E,MATCH(_xlfn.CONCAT("inc_",G36,"_pc_fgt0_linpobto__."),all!$A:$A,0))</f>
        <v>4.055715068605123E-2</v>
      </c>
      <c r="E36" s="464">
        <f>INDEX(all!$E:$E,MATCH(_xlfn.CONCAT(A36,"_gini__."),all!$A:$A,0))-INDEX(all!$E:$E,MATCH(_xlfn.CONCAT("inc_",G36,"_pc_gini__."),all!$A:$A,0))</f>
        <v>1.8418099999999993E-2</v>
      </c>
      <c r="F36" s="465">
        <f t="shared" si="7"/>
        <v>0.67837198660535281</v>
      </c>
      <c r="G36" s="460" t="str" cm="1">
        <f t="array" ref="G36">IFERROR(INDEX(combinations!$AJ$2:$AJ$56,Progresividad!K36),"")</f>
        <v>saludpub</v>
      </c>
      <c r="H36" s="460" t="str">
        <f>INDEX(combinations!$E$2:$E$42,MATCH(Progresividad!C36,vectors,0))</f>
        <v>cons_inc_pc</v>
      </c>
      <c r="I36" s="460">
        <f>INDEX(concentration!$1:$1048576,MATCH(999,concentration!$A:$A,0),MATCH(_xlfn.CONCAT($G36,"_pc"),concentration!$1:$1,0))</f>
        <v>-0.2287470921754069</v>
      </c>
      <c r="J36" s="460">
        <f>INDEX(concentration!$1:$1048576,MATCH(999,concentration!$A:$A,0),MATCH(_xlfn.CONCAT($H36),concentration!$1:$1,0))</f>
        <v>0.44962489442994591</v>
      </c>
      <c r="K36" s="460">
        <f t="shared" si="1"/>
        <v>33</v>
      </c>
      <c r="N36" s="460" t="s">
        <v>38</v>
      </c>
      <c r="O36" s="460" t="str" cm="1">
        <f t="array" ref="O36">IFERROR(INDEX(combinations!$AK$2:$AK$54,Progresividad!X36),"")</f>
        <v>Gasto salud publica</v>
      </c>
      <c r="P36" s="460" t="s">
        <v>277</v>
      </c>
      <c r="Q36" s="464">
        <f>INDEX(all_ref!$E:$E,MATCH(_xlfn.CONCAT(N36,"_fgt0_linpobto__."),all_ref!$A:$A,0))-INDEX(all_ref!$E:$E,MATCH(_xlfn.CONCAT("inc_",T36,"_pc_fgt0_linpobto__."),all_ref!$A:$A,0))</f>
        <v>4.055715068605123E-2</v>
      </c>
      <c r="S36" s="465">
        <f t="shared" si="8"/>
        <v>0.67858452756390752</v>
      </c>
      <c r="T36" s="460" t="str" cm="1">
        <f t="array" ref="T36">IFERROR(INDEX(combinations!$AJ$2:$AJ$56,Progresividad!X36),"")</f>
        <v>saludpub</v>
      </c>
      <c r="U36" s="460" t="str">
        <f>INDEX(combinations!$E$2:$E$42,MATCH(Progresividad!P36,vectors,0))</f>
        <v>cons_inc_pc</v>
      </c>
      <c r="V36" s="460">
        <f>INDEX(concentration_ref!$1:$1048576,MATCH(999,concentration_ref!$A:$A,0),MATCH(_xlfn.CONCAT($G36,"_pc"),concentration_ref!$1:$1,0))</f>
        <v>-0.2287470921754069</v>
      </c>
      <c r="W36" s="460">
        <f>INDEX(concentration_ref!$1:$1048576,MATCH(999,concentration_ref!$A:$A,0),MATCH(_xlfn.CONCAT($H36),concentration_ref!$1:$1,0))</f>
        <v>0.44983743538850068</v>
      </c>
      <c r="X36" s="460">
        <f t="shared" si="3"/>
        <v>33</v>
      </c>
    </row>
    <row r="37" x14ac:dyDescent="0.3">
      <c r="A37" s="460" t="s">
        <v>38</v>
      </c>
      <c r="B37" s="460" t="str" cm="1">
        <f t="array" ref="B37">IFERROR(INDEX(combinations!$AK$2:$AK$54,Progresividad!K37),"")</f>
        <v>Seguro de salud</v>
      </c>
      <c r="C37" s="460" t="s">
        <v>277</v>
      </c>
      <c r="D37" s="464">
        <f>INDEX(all!$E:$E,MATCH(_xlfn.CONCAT(A37,"_fgt0_linpobto__."),all!$A:$A,0))-INDEX(all!$E:$E,MATCH(_xlfn.CONCAT("inc_",G37,"_pc_fgt0_linpobto__."),all!$A:$A,0))</f>
        <v>1.4054917582191406E-2</v>
      </c>
      <c r="E37" s="464">
        <f>INDEX(all!$E:$E,MATCH(_xlfn.CONCAT(A37,"_gini__."),all!$A:$A,0))-INDEX(all!$E:$E,MATCH(_xlfn.CONCAT("inc_",G37,"_pc_gini__."),all!$A:$A,0))</f>
        <v>7.1906999999999943E-3</v>
      </c>
      <c r="F37" s="465">
        <f t="shared" si="7"/>
        <v>0.16949403029517973</v>
      </c>
      <c r="G37" s="460" t="str" cm="1">
        <f t="array" ref="G37">IFERROR(INDEX(combinations!$AJ$2:$AJ$56,Progresividad!K37),"")</f>
        <v>saludips</v>
      </c>
      <c r="H37" s="460" t="str">
        <f>INDEX(combinations!$E$2:$E$42,MATCH(Progresividad!C37,vectors,0))</f>
        <v>cons_inc_pc</v>
      </c>
      <c r="I37" s="460">
        <f>INDEX(concentration!$1:$1048576,MATCH(999,concentration!$A:$A,0),MATCH(_xlfn.CONCAT($G37,"_pc"),concentration!$1:$1,0))</f>
        <v>0.28013086413476618</v>
      </c>
      <c r="J37" s="460">
        <f>INDEX(concentration!$1:$1048576,MATCH(999,concentration!$A:$A,0),MATCH(_xlfn.CONCAT($H37),concentration!$1:$1,0))</f>
        <v>0.44962489442994591</v>
      </c>
      <c r="K37" s="460">
        <f t="shared" si="1"/>
        <v>34</v>
      </c>
      <c r="N37" s="460" t="s">
        <v>38</v>
      </c>
      <c r="O37" s="460" t="str" cm="1">
        <f t="array" ref="O37">IFERROR(INDEX(combinations!$AK$2:$AK$54,Progresividad!X37),"")</f>
        <v>Seguro de salud</v>
      </c>
      <c r="P37" s="460" t="s">
        <v>277</v>
      </c>
      <c r="Q37" s="464">
        <f>INDEX(all_ref!$E:$E,MATCH(_xlfn.CONCAT(N37,"_fgt0_linpobto__."),all_ref!$A:$A,0))-INDEX(all_ref!$E:$E,MATCH(_xlfn.CONCAT("inc_",T37,"_pc_fgt0_linpobto__."),all_ref!$A:$A,0))</f>
        <v>1.4054917582191406E-2</v>
      </c>
      <c r="S37" s="465">
        <f t="shared" si="8"/>
        <v>0.16970657125373451</v>
      </c>
      <c r="T37" s="460" t="str" cm="1">
        <f t="array" ref="T37">IFERROR(INDEX(combinations!$AJ$2:$AJ$56,Progresividad!X37),"")</f>
        <v>saludips</v>
      </c>
      <c r="U37" s="460" t="str">
        <f>INDEX(combinations!$E$2:$E$42,MATCH(Progresividad!P37,vectors,0))</f>
        <v>cons_inc_pc</v>
      </c>
      <c r="V37" s="460">
        <f>INDEX(concentration_ref!$1:$1048576,MATCH(999,concentration_ref!$A:$A,0),MATCH(_xlfn.CONCAT($G37,"_pc"),concentration_ref!$1:$1,0))</f>
        <v>0.28013086413476618</v>
      </c>
      <c r="W37" s="460">
        <f>INDEX(concentration_ref!$1:$1048576,MATCH(999,concentration_ref!$A:$A,0),MATCH(_xlfn.CONCAT($H37),concentration_ref!$1:$1,0))</f>
        <v>0.44983743538850068</v>
      </c>
      <c r="X37" s="460">
        <f t="shared" si="3"/>
        <v>34</v>
      </c>
    </row>
    <row r="38" x14ac:dyDescent="0.3">
      <c r="B38" s="460" t="str" cm="1">
        <f t="array" ref="B38">IFERROR(INDEX(combinations!$AK$2:$AK$54,Progresividad!K38),"")</f>
        <v/>
      </c>
      <c r="G38" s="460" t="str" cm="1">
        <f t="array" ref="G38">IFERROR(INDEX(combinations!$AJ$2:$AJ$56,Progresividad!K38),"")</f>
        <v/>
      </c>
      <c r="K38" s="460" t="str">
        <f t="shared" si="1"/>
        <v/>
      </c>
      <c r="O38" s="460" t="str" cm="1">
        <f t="array" ref="O38">IFERROR(INDEX(combinations!$AK$2:$AK$54,Progresividad!X38),"")</f>
        <v/>
      </c>
      <c r="T38" s="460" t="str" cm="1">
        <f t="array" ref="T38">IFERROR(INDEX(combinations!$AJ$2:$AJ$56,Progresividad!X38),"")</f>
        <v/>
      </c>
      <c r="X38" s="460" t="str">
        <f t="shared" si="3"/>
        <v/>
      </c>
    </row>
    <row r="39" x14ac:dyDescent="0.3">
      <c r="B39" s="460" t="str" cm="1">
        <f t="array" ref="B39">IFERROR(INDEX(combinations!$AK$2:$AK$54,Progresividad!K39),"")</f>
        <v/>
      </c>
      <c r="G39" s="460" t="str" cm="1">
        <f t="array" ref="G39">IFERROR(INDEX(combinations!$AJ$2:$AJ$56,Progresividad!K39),"")</f>
        <v/>
      </c>
      <c r="K39" s="460" t="str">
        <f t="shared" si="1"/>
        <v/>
      </c>
      <c r="O39" s="460" t="str" cm="1">
        <f t="array" ref="O39">IFERROR(INDEX(combinations!$AK$2:$AK$54,Progresividad!X39),"")</f>
        <v/>
      </c>
      <c r="T39" s="460" t="str" cm="1">
        <f t="array" ref="T39">IFERROR(INDEX(combinations!$AJ$2:$AJ$56,Progresividad!X39),"")</f>
        <v/>
      </c>
      <c r="X39" s="460" t="str">
        <f t="shared" si="3"/>
        <v/>
      </c>
    </row>
    <row r="40" x14ac:dyDescent="0.3">
      <c r="B40" s="460" t="str" cm="1">
        <f t="array" ref="B40">IFERROR(INDEX(combinations!$AK$2:$AK$54,Progresividad!K40),"")</f>
        <v/>
      </c>
      <c r="G40" s="460" t="str" cm="1">
        <f t="array" ref="G40">IFERROR(INDEX(combinations!$AJ$2:$AJ$56,Progresividad!K40),"")</f>
        <v/>
      </c>
      <c r="K40" s="460" t="str">
        <f t="shared" si="1"/>
        <v/>
      </c>
      <c r="O40" s="460" t="str" cm="1">
        <f t="array" ref="O40">IFERROR(INDEX(combinations!$AK$2:$AK$54,Progresividad!X40),"")</f>
        <v/>
      </c>
      <c r="T40" s="460" t="str" cm="1">
        <f t="array" ref="T40">IFERROR(INDEX(combinations!$AJ$2:$AJ$56,Progresividad!X40),"")</f>
        <v/>
      </c>
      <c r="X40" s="460" t="str">
        <f t="shared" si="3"/>
        <v/>
      </c>
    </row>
    <row r="41" x14ac:dyDescent="0.3">
      <c r="B41" s="460" t="str" cm="1">
        <f t="array" ref="B41">IFERROR(INDEX(combinations!$AK$2:$AK$54,Progresividad!K41),"")</f>
        <v/>
      </c>
      <c r="G41" s="460" t="str" cm="1">
        <f t="array" ref="G41">IFERROR(INDEX(combinations!$AJ$2:$AJ$56,Progresividad!K41),"")</f>
        <v/>
      </c>
      <c r="K41" s="460" t="str">
        <f t="shared" si="1"/>
        <v/>
      </c>
      <c r="O41" s="460" t="str" cm="1">
        <f t="array" ref="O41">IFERROR(INDEX(combinations!$AK$2:$AK$54,Progresividad!X41),"")</f>
        <v/>
      </c>
      <c r="T41" s="460" t="str" cm="1">
        <f t="array" ref="T41">IFERROR(INDEX(combinations!$AJ$2:$AJ$56,Progresividad!X41),"")</f>
        <v/>
      </c>
      <c r="X41" s="460" t="str">
        <f t="shared" si="3"/>
        <v/>
      </c>
    </row>
  </sheetData>
  <mergeCells count="2">
    <mergeCell ref="B2:F2"/>
    <mergeCell ref="O2:S2"/>
  </mergeCells>
  <pageMargins left="0.7" right="0.7" top="0.75" bottom="0.75" header="0.3" footer="0.3"/>
  <pageSetup orientation="portrait" r:id="rId1"/>
  <headerFooter>
    <oddFooter>&amp;R&amp;1#&amp;"Calibri"&amp;12&amp;K000000Official Use</oddFooter>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tabColor theme="9"/>
  </sheetPr>
  <dimension ref="A2:AD175"/>
  <sheetViews>
    <sheetView topLeftCell="A7" zoomScale="70" zoomScaleNormal="70" workbookViewId="0">
      <selection activeCell="M35" sqref="M35"/>
    </sheetView>
  </sheetViews>
  <sheetFormatPr defaultColWidth="9.109375" defaultRowHeight="14.4" x14ac:dyDescent="0.3"/>
  <cols>
    <col min="1" max="1" width="4.33203125" style="1" customWidth="true"/>
    <col min="2" max="2" width="9.109375" style="1"/>
    <col min="3" max="3" width="19.44140625" style="1" customWidth="true"/>
    <col min="4" max="4" width="16.44140625" style="1" bestFit="true" customWidth="true"/>
    <col min="5" max="12" width="9.109375" style="1"/>
    <col min="13" max="13" width="9.109375" style="2"/>
    <col min="14" max="16" width="9.109375" style="1"/>
    <col min="17" max="17" width="18.33203125" style="1" customWidth="true"/>
    <col min="18" max="26" width="9.109375" style="1"/>
    <col min="27" max="27" width="9.109375" style="2"/>
    <col min="28" max="16384" width="9.109375" style="1"/>
  </cols>
  <sheetData>
    <row r="2" ht="15" thickBot="true" x14ac:dyDescent="0.35"/>
    <row r="3" ht="54.6" customHeight="true" thickBot="true" x14ac:dyDescent="0.35">
      <c r="C3" s="574" t="s">
        <v>251</v>
      </c>
      <c r="D3" s="575"/>
      <c r="E3" s="575"/>
      <c r="F3" s="575"/>
      <c r="G3" s="575"/>
      <c r="H3" s="575"/>
      <c r="I3" s="575"/>
      <c r="J3" s="575"/>
      <c r="K3" s="575"/>
      <c r="L3" s="575"/>
      <c r="M3" s="575"/>
      <c r="N3" s="575"/>
      <c r="O3" s="575"/>
      <c r="P3" s="575"/>
      <c r="Q3" s="575"/>
      <c r="R3" s="575"/>
      <c r="S3" s="575"/>
      <c r="T3" s="575"/>
      <c r="U3" s="575"/>
      <c r="V3" s="575"/>
      <c r="W3" s="575"/>
      <c r="X3" s="575"/>
      <c r="Y3" s="576"/>
    </row>
    <row r="4" x14ac:dyDescent="0.3">
      <c r="M4" s="172"/>
      <c r="N4" s="172"/>
      <c r="O4" s="172"/>
      <c r="P4" s="172"/>
    </row>
    <row r="5" x14ac:dyDescent="0.3">
      <c r="M5" s="172"/>
      <c r="N5" s="172"/>
      <c r="O5" s="172"/>
      <c r="P5" s="172"/>
    </row>
    <row r="6" ht="18" x14ac:dyDescent="0.35">
      <c r="A6" s="1" t="str">
        <f>INDEX(all!$1:$1048576,MATCH("ded_after",all!$A:$A,0),3)</f>
        <v>1</v>
      </c>
      <c r="C6" s="577" t="s">
        <v>3760</v>
      </c>
      <c r="D6" s="577"/>
      <c r="E6" s="577"/>
      <c r="F6" s="577"/>
      <c r="G6" s="577"/>
      <c r="H6" s="577"/>
      <c r="I6" s="577"/>
      <c r="J6" s="577"/>
      <c r="K6" s="577"/>
      <c r="M6" s="172"/>
      <c r="N6" s="172"/>
      <c r="O6" s="172"/>
      <c r="P6" s="172" t="str">
        <f>INDEX(all_ref!$1:$1048576,MATCH("ded_after",all_ref!$A:$A,0),3)</f>
        <v>0</v>
      </c>
      <c r="Q6" s="577" t="s">
        <v>3774</v>
      </c>
      <c r="R6" s="577"/>
      <c r="S6" s="577"/>
      <c r="T6" s="577"/>
      <c r="U6" s="577"/>
      <c r="V6" s="577"/>
      <c r="W6" s="577"/>
      <c r="X6" s="577"/>
      <c r="Y6" s="577"/>
    </row>
    <row r="7" ht="18" x14ac:dyDescent="0.35">
      <c r="C7" s="20"/>
      <c r="D7" s="20"/>
      <c r="E7" s="20"/>
      <c r="F7" s="20"/>
      <c r="G7" s="20"/>
      <c r="H7" s="20"/>
      <c r="I7" s="20"/>
      <c r="J7" s="20"/>
      <c r="K7" s="20"/>
      <c r="M7" s="172"/>
      <c r="N7" s="172"/>
      <c r="O7" s="172"/>
      <c r="P7" s="172"/>
      <c r="Q7" s="20"/>
      <c r="R7" s="20"/>
      <c r="S7" s="20"/>
      <c r="T7" s="20"/>
      <c r="U7" s="20"/>
      <c r="V7" s="20"/>
      <c r="W7" s="20"/>
      <c r="X7" s="20"/>
      <c r="Y7" s="20"/>
    </row>
    <row r="8" x14ac:dyDescent="0.3">
      <c r="M8" s="172"/>
      <c r="N8" s="172"/>
      <c r="O8" s="172"/>
      <c r="P8" s="172"/>
    </row>
    <row r="9" ht="15.6" x14ac:dyDescent="0.3">
      <c r="C9" s="16"/>
      <c r="D9" s="16"/>
      <c r="E9" s="16"/>
      <c r="F9" s="16"/>
      <c r="G9" s="16"/>
      <c r="H9" s="16"/>
      <c r="I9" s="16"/>
      <c r="J9" s="16"/>
      <c r="K9" s="409" t="s">
        <v>69</v>
      </c>
      <c r="L9" s="313"/>
      <c r="M9" s="172"/>
      <c r="N9" s="172"/>
      <c r="O9" s="172"/>
      <c r="P9" s="172"/>
      <c r="Q9" s="418"/>
      <c r="R9" s="418"/>
      <c r="S9" s="418"/>
      <c r="T9" s="418"/>
      <c r="U9" s="418"/>
      <c r="V9" s="418"/>
      <c r="W9" s="418"/>
      <c r="X9" s="418"/>
      <c r="Y9" s="418"/>
      <c r="Z9" s="418"/>
      <c r="AA9" s="414"/>
    </row>
    <row r="10" ht="15.6" x14ac:dyDescent="0.3">
      <c r="C10" s="411" t="s">
        <v>61</v>
      </c>
      <c r="D10" s="16"/>
      <c r="E10" s="16"/>
      <c r="F10" s="16" t="s">
        <v>58</v>
      </c>
      <c r="G10" s="16"/>
      <c r="H10" s="16"/>
      <c r="I10" s="16"/>
      <c r="J10" s="16"/>
      <c r="K10" s="412">
        <f>100*G175</f>
        <v>48.526633106345464</v>
      </c>
      <c r="L10" s="313"/>
      <c r="M10" s="172" t="str">
        <f>INDEX(combinations!D2:$E$13,MATCH('Curvas de concentracion'!$F$10,vectors,0),2)</f>
        <v>gross_mkt_inc_pc</v>
      </c>
      <c r="N10" s="172"/>
      <c r="O10" s="172"/>
      <c r="P10" s="172"/>
      <c r="Q10" s="418"/>
      <c r="R10" s="418"/>
      <c r="S10" s="418"/>
      <c r="T10" s="418"/>
      <c r="U10" s="418"/>
      <c r="V10" s="418"/>
      <c r="W10" s="418"/>
      <c r="X10" s="418"/>
      <c r="Y10" s="418"/>
      <c r="Z10" s="418"/>
      <c r="AA10" s="415"/>
    </row>
    <row r="11" ht="15.6" x14ac:dyDescent="0.3">
      <c r="C11" s="16"/>
      <c r="D11" s="16"/>
      <c r="E11" s="16"/>
      <c r="F11" s="16"/>
      <c r="G11" s="16"/>
      <c r="H11" s="16"/>
      <c r="I11" s="16"/>
      <c r="J11" s="16"/>
      <c r="K11" s="16"/>
      <c r="L11" s="313"/>
      <c r="M11" s="172"/>
      <c r="N11" s="172"/>
      <c r="O11" s="172"/>
      <c r="P11" s="172"/>
      <c r="Q11" s="418"/>
      <c r="R11" s="418"/>
      <c r="S11" s="418"/>
      <c r="T11" s="418"/>
      <c r="U11" s="418"/>
      <c r="V11" s="418"/>
      <c r="W11" s="418"/>
      <c r="X11" s="418"/>
      <c r="Y11" s="418"/>
      <c r="Z11" s="418"/>
      <c r="AA11" s="415"/>
    </row>
    <row r="12" ht="15.6" x14ac:dyDescent="0.3">
      <c r="C12" s="413"/>
      <c r="D12" s="214"/>
      <c r="E12" s="214"/>
      <c r="F12" s="214"/>
      <c r="G12" s="16"/>
      <c r="H12" s="16"/>
      <c r="I12" s="16"/>
      <c r="J12" s="578" t="s">
        <v>70</v>
      </c>
      <c r="K12" s="578"/>
      <c r="L12" s="313"/>
      <c r="M12" s="172"/>
      <c r="N12" s="172"/>
      <c r="O12" s="172"/>
      <c r="P12" s="172"/>
      <c r="Q12" s="418"/>
      <c r="R12" s="418"/>
      <c r="S12" s="418"/>
      <c r="T12" s="418"/>
      <c r="U12" s="418"/>
      <c r="V12" s="418"/>
      <c r="W12" s="418"/>
      <c r="X12" s="572"/>
      <c r="Y12" s="572"/>
      <c r="Z12" s="418"/>
      <c r="AA12" s="415"/>
    </row>
    <row r="13" ht="15.6" x14ac:dyDescent="0.3">
      <c r="C13" s="579" t="s">
        <v>3788</v>
      </c>
      <c r="D13" s="580"/>
      <c r="E13" s="573" t="s">
        <v>3753</v>
      </c>
      <c r="F13" s="573"/>
      <c r="G13" s="573"/>
      <c r="H13" s="573"/>
      <c r="I13" s="573"/>
      <c r="J13" s="16"/>
      <c r="K13" s="412">
        <f>100*D175</f>
        <v>-24.09930706460834</v>
      </c>
      <c r="L13" s="313"/>
      <c r="M13" s="172" t="str">
        <f>INDEX(combinations!$AE$2:$AE$100,MATCH('Curvas de concentracion'!$E13,means,0))</f>
        <v>edupubpreesc_pc</v>
      </c>
      <c r="N13" s="172"/>
      <c r="O13" s="172"/>
      <c r="P13" s="172"/>
      <c r="Q13" s="418"/>
      <c r="R13" s="418"/>
      <c r="S13" s="572"/>
      <c r="T13" s="572"/>
      <c r="U13" s="572"/>
      <c r="V13" s="572"/>
      <c r="W13" s="572"/>
      <c r="X13" s="418"/>
      <c r="Y13" s="418"/>
      <c r="Z13" s="418"/>
      <c r="AA13" s="415"/>
      <c r="AB13" s="13"/>
    </row>
    <row r="14" ht="15.6" x14ac:dyDescent="0.3">
      <c r="C14" s="579" t="s">
        <v>3789</v>
      </c>
      <c r="D14" s="580"/>
      <c r="E14" s="573" t="s">
        <v>3786</v>
      </c>
      <c r="F14" s="573"/>
      <c r="G14" s="573"/>
      <c r="H14" s="573"/>
      <c r="I14" s="573"/>
      <c r="J14" s="16"/>
      <c r="K14" s="412">
        <f>100*E175</f>
        <v>85.784288341593296</v>
      </c>
      <c r="L14" s="313"/>
      <c r="M14" s="172" t="str">
        <f>INDEX(combinations!$AE$2:$AE$100,MATCH('Curvas de concentracion'!$E14,means,0))</f>
        <v>tot_pit_pc</v>
      </c>
      <c r="N14" s="172"/>
      <c r="O14" s="172"/>
      <c r="P14" s="172"/>
      <c r="Q14" s="418"/>
      <c r="R14" s="418"/>
      <c r="S14" s="572"/>
      <c r="T14" s="572"/>
      <c r="U14" s="572"/>
      <c r="V14" s="572"/>
      <c r="W14" s="572"/>
      <c r="X14" s="418"/>
      <c r="Y14" s="418"/>
      <c r="Z14" s="418"/>
      <c r="AA14" s="415"/>
      <c r="AB14" s="13"/>
    </row>
    <row r="15" ht="15.6" x14ac:dyDescent="0.3">
      <c r="C15" s="579" t="s">
        <v>3790</v>
      </c>
      <c r="D15" s="580"/>
      <c r="E15" s="573" t="s">
        <v>79</v>
      </c>
      <c r="F15" s="573"/>
      <c r="G15" s="573"/>
      <c r="H15" s="573"/>
      <c r="I15" s="573"/>
      <c r="J15" s="16"/>
      <c r="K15" s="412">
        <f>100*F175</f>
        <v>46.401403345084802</v>
      </c>
      <c r="L15" s="313"/>
      <c r="M15" s="172" t="str">
        <f>INDEX(combinations!$AE$2:$AE$100,MATCH('Curvas de concentracion'!$E15,means,0))</f>
        <v>dis_inc_pc</v>
      </c>
      <c r="N15" s="172"/>
      <c r="O15" s="172"/>
      <c r="P15" s="172"/>
      <c r="Q15" s="418"/>
      <c r="R15" s="418"/>
      <c r="S15" s="572"/>
      <c r="T15" s="572"/>
      <c r="U15" s="572"/>
      <c r="V15" s="572"/>
      <c r="W15" s="572"/>
      <c r="X15" s="418"/>
      <c r="Y15" s="418"/>
      <c r="Z15" s="418"/>
      <c r="AA15" s="415"/>
      <c r="AB15" s="13"/>
    </row>
    <row r="16" x14ac:dyDescent="0.3">
      <c r="C16" s="302"/>
      <c r="D16" s="302"/>
      <c r="E16" s="302"/>
      <c r="F16" s="302"/>
      <c r="G16" s="302"/>
      <c r="H16" s="302"/>
      <c r="I16" s="302"/>
      <c r="J16" s="302"/>
      <c r="K16" s="302"/>
      <c r="M16" s="172"/>
      <c r="N16" s="172"/>
      <c r="O16" s="172"/>
      <c r="P16" s="172"/>
      <c r="Q16" s="308"/>
      <c r="R16" s="308"/>
      <c r="S16" s="308"/>
      <c r="T16" s="308"/>
      <c r="U16" s="308"/>
      <c r="V16" s="308"/>
      <c r="W16" s="308"/>
      <c r="X16" s="308"/>
      <c r="Y16" s="308"/>
      <c r="Z16" s="308"/>
      <c r="AA16" s="415"/>
    </row>
    <row r="17" x14ac:dyDescent="0.3">
      <c r="M17" s="172"/>
      <c r="N17" s="172"/>
      <c r="O17" s="172"/>
      <c r="P17" s="172"/>
      <c r="Q17" s="308"/>
      <c r="R17" s="308"/>
      <c r="S17" s="308"/>
      <c r="T17" s="308"/>
      <c r="U17" s="308"/>
      <c r="V17" s="308"/>
      <c r="W17" s="308"/>
      <c r="X17" s="308"/>
      <c r="Y17" s="308"/>
      <c r="Z17" s="308"/>
      <c r="AA17" s="415"/>
    </row>
    <row r="18" x14ac:dyDescent="0.3">
      <c r="M18" s="172"/>
      <c r="N18" s="172"/>
      <c r="O18" s="172"/>
      <c r="P18" s="172"/>
    </row>
    <row r="19" x14ac:dyDescent="0.3">
      <c r="M19" s="172"/>
      <c r="N19" s="172"/>
      <c r="O19" s="172"/>
      <c r="P19" s="172"/>
    </row>
    <row r="20" x14ac:dyDescent="0.3">
      <c r="M20" s="172"/>
      <c r="N20" s="172"/>
      <c r="O20" s="172"/>
      <c r="P20" s="172"/>
    </row>
    <row r="21" x14ac:dyDescent="0.3">
      <c r="M21" s="172"/>
      <c r="N21" s="172"/>
      <c r="O21" s="172"/>
      <c r="P21" s="172"/>
    </row>
    <row r="22" x14ac:dyDescent="0.3">
      <c r="M22" s="172"/>
      <c r="N22" s="172"/>
      <c r="O22" s="172"/>
      <c r="P22" s="172"/>
    </row>
    <row r="23" x14ac:dyDescent="0.3">
      <c r="M23" s="172"/>
      <c r="N23" s="172"/>
      <c r="O23" s="172"/>
      <c r="P23" s="172"/>
    </row>
    <row r="24" x14ac:dyDescent="0.3">
      <c r="M24" s="172"/>
      <c r="N24" s="172"/>
      <c r="O24" s="172"/>
      <c r="P24" s="172"/>
    </row>
    <row r="25" x14ac:dyDescent="0.3">
      <c r="M25" s="172"/>
      <c r="N25" s="172"/>
      <c r="O25" s="172"/>
      <c r="P25" s="172"/>
    </row>
    <row r="26" x14ac:dyDescent="0.3">
      <c r="M26" s="172"/>
      <c r="N26" s="172"/>
      <c r="O26" s="172"/>
      <c r="P26" s="172"/>
    </row>
    <row r="27" x14ac:dyDescent="0.3">
      <c r="M27" s="172"/>
      <c r="N27" s="172"/>
      <c r="O27" s="172"/>
      <c r="P27" s="172"/>
    </row>
    <row r="28" x14ac:dyDescent="0.3">
      <c r="M28" s="172"/>
      <c r="N28" s="172"/>
      <c r="O28" s="172"/>
      <c r="P28" s="172"/>
    </row>
    <row r="29" x14ac:dyDescent="0.3">
      <c r="M29" s="172"/>
      <c r="N29" s="172"/>
      <c r="O29" s="172"/>
      <c r="P29" s="172"/>
    </row>
    <row r="30" x14ac:dyDescent="0.3">
      <c r="M30" s="172"/>
      <c r="N30" s="172"/>
      <c r="O30" s="172"/>
      <c r="P30" s="172"/>
    </row>
    <row r="31" x14ac:dyDescent="0.3">
      <c r="M31" s="172"/>
      <c r="N31" s="172"/>
      <c r="O31" s="172"/>
      <c r="P31" s="172"/>
    </row>
    <row r="32" x14ac:dyDescent="0.3">
      <c r="M32" s="172"/>
      <c r="N32" s="172"/>
      <c r="O32" s="172"/>
      <c r="P32" s="172"/>
    </row>
    <row r="57" x14ac:dyDescent="0.3">
      <c r="B57" s="172"/>
      <c r="C57" s="172"/>
      <c r="D57" s="172"/>
      <c r="E57" s="172"/>
      <c r="F57" s="172"/>
      <c r="G57" s="172"/>
      <c r="H57" s="172"/>
      <c r="I57" s="172"/>
      <c r="J57" s="172"/>
      <c r="K57" s="172"/>
      <c r="L57" s="172"/>
      <c r="M57" s="172"/>
      <c r="N57" s="172"/>
      <c r="O57" s="172"/>
      <c r="P57" s="172"/>
      <c r="Q57" s="172"/>
      <c r="R57" s="172"/>
      <c r="S57" s="172"/>
      <c r="T57" s="172"/>
      <c r="U57" s="172"/>
      <c r="V57" s="172"/>
      <c r="W57" s="172"/>
      <c r="X57" s="172"/>
      <c r="Y57" s="172"/>
      <c r="Z57" s="172"/>
      <c r="AA57" s="172"/>
      <c r="AB57" s="172"/>
      <c r="AC57" s="172"/>
      <c r="AD57" s="172"/>
    </row>
    <row r="58" x14ac:dyDescent="0.3">
      <c r="B58" s="172"/>
      <c r="C58" s="172"/>
      <c r="D58" s="172"/>
      <c r="E58" s="172"/>
      <c r="F58" s="172"/>
      <c r="G58" s="172"/>
      <c r="H58" s="172"/>
      <c r="I58" s="172"/>
      <c r="J58" s="172"/>
      <c r="K58" s="172"/>
      <c r="L58" s="172"/>
      <c r="M58" s="172"/>
      <c r="N58" s="172"/>
      <c r="O58" s="172"/>
      <c r="P58" s="172"/>
      <c r="Q58" s="172"/>
      <c r="R58" s="172"/>
      <c r="S58" s="172"/>
      <c r="T58" s="172"/>
      <c r="U58" s="172"/>
      <c r="V58" s="172"/>
      <c r="W58" s="172"/>
      <c r="X58" s="172"/>
      <c r="Y58" s="172"/>
      <c r="Z58" s="172"/>
      <c r="AA58" s="172"/>
      <c r="AB58" s="172"/>
      <c r="AC58" s="172"/>
      <c r="AD58" s="172"/>
    </row>
    <row r="59" x14ac:dyDescent="0.3">
      <c r="B59" s="172"/>
      <c r="C59" s="172"/>
      <c r="D59" s="172"/>
      <c r="E59" s="172"/>
      <c r="F59" s="172"/>
      <c r="G59" s="172"/>
      <c r="H59" s="172"/>
      <c r="I59" s="172"/>
      <c r="J59" s="172"/>
      <c r="K59" s="172"/>
      <c r="L59" s="172"/>
      <c r="M59" s="172"/>
      <c r="N59" s="172"/>
      <c r="O59" s="172"/>
      <c r="P59" s="172"/>
      <c r="Q59" s="172"/>
      <c r="R59" s="172"/>
      <c r="S59" s="172"/>
      <c r="T59" s="172"/>
      <c r="U59" s="172"/>
      <c r="V59" s="172"/>
      <c r="W59" s="172"/>
      <c r="X59" s="172"/>
      <c r="Y59" s="172"/>
      <c r="Z59" s="172"/>
      <c r="AA59" s="172"/>
      <c r="AB59" s="172"/>
      <c r="AC59" s="172"/>
      <c r="AD59" s="172"/>
    </row>
    <row r="60" x14ac:dyDescent="0.3">
      <c r="B60" s="172"/>
      <c r="C60" s="172"/>
      <c r="D60" s="172"/>
      <c r="E60" s="172"/>
      <c r="F60" s="172"/>
      <c r="G60" s="172"/>
      <c r="H60" s="172"/>
      <c r="I60" s="172"/>
      <c r="J60" s="172"/>
      <c r="K60" s="172"/>
      <c r="L60" s="172"/>
      <c r="M60" s="172"/>
      <c r="N60" s="172"/>
      <c r="O60" s="172"/>
      <c r="P60" s="172"/>
      <c r="Q60" s="172"/>
      <c r="R60" s="172"/>
      <c r="S60" s="172"/>
      <c r="T60" s="172"/>
      <c r="U60" s="172"/>
      <c r="V60" s="172"/>
      <c r="W60" s="172"/>
      <c r="X60" s="172"/>
      <c r="Y60" s="172"/>
      <c r="Z60" s="172"/>
      <c r="AA60" s="172"/>
      <c r="AB60" s="172"/>
      <c r="AC60" s="172"/>
      <c r="AD60" s="172"/>
    </row>
    <row r="61" x14ac:dyDescent="0.3">
      <c r="B61" s="172"/>
      <c r="C61" s="172"/>
      <c r="D61" s="172"/>
      <c r="E61" s="172"/>
      <c r="F61" s="172"/>
      <c r="G61" s="172"/>
      <c r="H61" s="172"/>
      <c r="I61" s="172"/>
      <c r="J61" s="172"/>
      <c r="K61" s="172"/>
      <c r="L61" s="172"/>
      <c r="M61" s="172"/>
      <c r="N61" s="172"/>
      <c r="O61" s="172"/>
      <c r="P61" s="172"/>
      <c r="Q61" s="172"/>
      <c r="R61" s="172"/>
      <c r="S61" s="172"/>
      <c r="T61" s="172"/>
      <c r="U61" s="172"/>
      <c r="V61" s="172"/>
      <c r="W61" s="172"/>
      <c r="X61" s="172"/>
      <c r="Y61" s="172"/>
      <c r="Z61" s="172"/>
      <c r="AA61" s="172"/>
      <c r="AB61" s="172"/>
      <c r="AC61" s="172"/>
      <c r="AD61" s="172"/>
    </row>
    <row r="62" x14ac:dyDescent="0.3">
      <c r="B62" s="172"/>
      <c r="C62" s="172"/>
      <c r="D62" s="172"/>
      <c r="E62" s="172"/>
      <c r="F62" s="172"/>
      <c r="G62" s="172"/>
      <c r="H62" s="172"/>
      <c r="I62" s="172"/>
      <c r="J62" s="172"/>
      <c r="K62" s="172"/>
      <c r="L62" s="172"/>
      <c r="M62" s="172"/>
      <c r="N62" s="172"/>
      <c r="O62" s="172"/>
      <c r="P62" s="172"/>
      <c r="Q62" s="172"/>
      <c r="R62" s="172"/>
      <c r="S62" s="172"/>
      <c r="T62" s="172"/>
      <c r="U62" s="172"/>
      <c r="V62" s="172"/>
      <c r="W62" s="172"/>
      <c r="X62" s="172"/>
      <c r="Y62" s="172"/>
      <c r="Z62" s="172"/>
      <c r="AA62" s="172"/>
      <c r="AB62" s="172"/>
      <c r="AC62" s="172"/>
      <c r="AD62" s="172"/>
    </row>
    <row r="63" x14ac:dyDescent="0.3">
      <c r="B63" s="172"/>
      <c r="C63" s="172"/>
      <c r="D63" s="172"/>
      <c r="E63" s="172"/>
      <c r="F63" s="172"/>
      <c r="G63" s="172"/>
      <c r="H63" s="172"/>
      <c r="I63" s="172"/>
      <c r="J63" s="172"/>
      <c r="K63" s="172"/>
      <c r="L63" s="172"/>
      <c r="M63" s="172"/>
      <c r="N63" s="172"/>
      <c r="O63" s="172"/>
      <c r="P63" s="172"/>
      <c r="Q63" s="172"/>
      <c r="R63" s="172"/>
      <c r="S63" s="172"/>
      <c r="T63" s="172"/>
      <c r="U63" s="172"/>
      <c r="V63" s="172"/>
      <c r="W63" s="172"/>
      <c r="X63" s="172"/>
      <c r="Y63" s="172"/>
      <c r="Z63" s="172"/>
      <c r="AA63" s="172"/>
      <c r="AB63" s="172"/>
      <c r="AC63" s="172"/>
      <c r="AD63" s="172"/>
    </row>
    <row r="64" x14ac:dyDescent="0.3">
      <c r="B64" s="172"/>
      <c r="C64" s="172"/>
      <c r="D64" s="172"/>
      <c r="E64" s="172"/>
      <c r="F64" s="172"/>
      <c r="G64" s="172"/>
      <c r="H64" s="172"/>
      <c r="I64" s="172"/>
      <c r="J64" s="172"/>
      <c r="K64" s="172"/>
      <c r="L64" s="172"/>
      <c r="M64" s="172"/>
      <c r="N64" s="172"/>
      <c r="O64" s="172"/>
      <c r="P64" s="172"/>
      <c r="Q64" s="172"/>
      <c r="R64" s="172"/>
      <c r="S64" s="172"/>
      <c r="T64" s="172"/>
      <c r="U64" s="172"/>
      <c r="V64" s="172"/>
      <c r="W64" s="172"/>
      <c r="X64" s="172"/>
      <c r="Y64" s="172"/>
      <c r="Z64" s="172"/>
      <c r="AA64" s="172"/>
      <c r="AB64" s="172"/>
      <c r="AC64" s="172"/>
      <c r="AD64" s="172"/>
    </row>
    <row r="65" x14ac:dyDescent="0.3">
      <c r="B65" s="172"/>
      <c r="C65" s="172"/>
      <c r="D65" s="172"/>
      <c r="E65" s="172"/>
      <c r="F65" s="172"/>
      <c r="G65" s="172"/>
      <c r="H65" s="172"/>
      <c r="I65" s="172"/>
      <c r="J65" s="172"/>
      <c r="K65" s="172"/>
      <c r="L65" s="172"/>
      <c r="M65" s="172"/>
      <c r="N65" s="172"/>
      <c r="O65" s="172"/>
      <c r="P65" s="172"/>
      <c r="Q65" s="172"/>
      <c r="R65" s="172"/>
      <c r="S65" s="172"/>
      <c r="T65" s="172"/>
      <c r="U65" s="172"/>
      <c r="V65" s="172"/>
      <c r="W65" s="172"/>
      <c r="X65" s="172"/>
      <c r="Y65" s="172"/>
      <c r="Z65" s="172"/>
      <c r="AA65" s="172"/>
      <c r="AB65" s="172"/>
      <c r="AC65" s="172"/>
      <c r="AD65" s="172"/>
    </row>
    <row r="66" x14ac:dyDescent="0.3">
      <c r="B66" s="172"/>
      <c r="C66" s="172"/>
      <c r="D66" s="172"/>
      <c r="E66" s="172"/>
      <c r="F66" s="172"/>
      <c r="G66" s="172"/>
      <c r="H66" s="172"/>
      <c r="I66" s="172"/>
      <c r="J66" s="172"/>
      <c r="K66" s="172"/>
      <c r="L66" s="172"/>
      <c r="M66" s="172"/>
      <c r="N66" s="172"/>
      <c r="O66" s="172"/>
      <c r="P66" s="172"/>
      <c r="Q66" s="172"/>
      <c r="R66" s="172"/>
      <c r="S66" s="172"/>
      <c r="T66" s="172"/>
      <c r="U66" s="172"/>
      <c r="V66" s="172"/>
      <c r="W66" s="172"/>
      <c r="X66" s="172"/>
      <c r="Y66" s="172"/>
      <c r="Z66" s="172"/>
      <c r="AA66" s="172"/>
      <c r="AB66" s="172"/>
      <c r="AC66" s="172"/>
      <c r="AD66" s="172"/>
    </row>
    <row r="67" x14ac:dyDescent="0.3">
      <c r="B67" s="172"/>
      <c r="C67" s="172"/>
      <c r="D67" s="172"/>
      <c r="E67" s="172"/>
      <c r="F67" s="172"/>
      <c r="G67" s="172"/>
      <c r="H67" s="172"/>
      <c r="I67" s="172"/>
      <c r="J67" s="172"/>
      <c r="K67" s="172"/>
      <c r="L67" s="172"/>
      <c r="M67" s="172"/>
      <c r="N67" s="172"/>
      <c r="O67" s="172"/>
      <c r="P67" s="172"/>
      <c r="Q67" s="172"/>
      <c r="R67" s="172"/>
      <c r="S67" s="172"/>
      <c r="T67" s="172"/>
      <c r="U67" s="172"/>
      <c r="V67" s="172"/>
      <c r="W67" s="172"/>
      <c r="X67" s="172"/>
      <c r="Y67" s="172"/>
      <c r="Z67" s="172"/>
      <c r="AA67" s="172"/>
      <c r="AB67" s="172"/>
      <c r="AC67" s="172"/>
      <c r="AD67" s="172"/>
    </row>
    <row r="68" x14ac:dyDescent="0.3">
      <c r="B68" s="172"/>
      <c r="C68" s="172"/>
      <c r="D68" s="172"/>
      <c r="E68" s="172"/>
      <c r="F68" s="172"/>
      <c r="G68" s="172"/>
      <c r="H68" s="172"/>
      <c r="I68" s="172"/>
      <c r="J68" s="172"/>
      <c r="K68" s="172"/>
      <c r="L68" s="172"/>
      <c r="M68" s="172"/>
      <c r="N68" s="172"/>
      <c r="O68" s="172"/>
      <c r="P68" s="172"/>
      <c r="Q68" s="172"/>
      <c r="R68" s="172"/>
      <c r="S68" s="172"/>
      <c r="T68" s="172"/>
      <c r="U68" s="172"/>
      <c r="V68" s="172"/>
      <c r="W68" s="172"/>
      <c r="X68" s="172"/>
      <c r="Y68" s="172"/>
      <c r="Z68" s="172"/>
      <c r="AA68" s="172"/>
      <c r="AB68" s="172"/>
      <c r="AC68" s="172"/>
      <c r="AD68" s="172"/>
    </row>
    <row r="69" x14ac:dyDescent="0.3">
      <c r="B69" s="172"/>
      <c r="C69" s="172"/>
      <c r="D69" s="172"/>
      <c r="E69" s="172"/>
      <c r="F69" s="172"/>
      <c r="G69" s="172"/>
      <c r="H69" s="172"/>
      <c r="I69" s="172"/>
      <c r="J69" s="172"/>
      <c r="K69" s="172"/>
      <c r="L69" s="172"/>
      <c r="M69" s="172"/>
      <c r="N69" s="172"/>
      <c r="O69" s="172"/>
      <c r="P69" s="172"/>
      <c r="Q69" s="172"/>
      <c r="R69" s="172"/>
      <c r="S69" s="172"/>
      <c r="T69" s="172"/>
      <c r="U69" s="172"/>
      <c r="V69" s="172"/>
      <c r="W69" s="172"/>
      <c r="X69" s="172"/>
      <c r="Y69" s="172"/>
      <c r="Z69" s="172"/>
      <c r="AA69" s="172"/>
      <c r="AB69" s="172"/>
      <c r="AC69" s="172"/>
      <c r="AD69" s="172"/>
    </row>
    <row r="70" x14ac:dyDescent="0.3">
      <c r="B70" s="172"/>
      <c r="C70" s="172"/>
      <c r="D70" s="172"/>
      <c r="E70" s="172"/>
      <c r="F70" s="172"/>
      <c r="G70" s="172"/>
      <c r="H70" s="172"/>
      <c r="I70" s="172"/>
      <c r="J70" s="172"/>
      <c r="K70" s="172"/>
      <c r="L70" s="172"/>
      <c r="M70" s="172"/>
      <c r="N70" s="172"/>
      <c r="O70" s="172"/>
      <c r="P70" s="172"/>
      <c r="Q70" s="172"/>
      <c r="R70" s="172"/>
      <c r="S70" s="172"/>
      <c r="T70" s="172"/>
      <c r="U70" s="172"/>
      <c r="V70" s="172"/>
      <c r="W70" s="172"/>
      <c r="X70" s="172"/>
      <c r="Y70" s="172"/>
      <c r="Z70" s="172"/>
      <c r="AA70" s="172"/>
      <c r="AB70" s="172"/>
      <c r="AC70" s="172"/>
      <c r="AD70" s="172"/>
    </row>
    <row r="71" x14ac:dyDescent="0.3">
      <c r="B71" s="172"/>
      <c r="C71" s="172"/>
      <c r="D71" s="172"/>
      <c r="E71" s="172"/>
      <c r="F71" s="172"/>
      <c r="G71" s="172"/>
      <c r="H71" s="172"/>
      <c r="I71" s="172"/>
      <c r="J71" s="172"/>
      <c r="K71" s="172"/>
      <c r="L71" s="172"/>
      <c r="M71" s="172"/>
      <c r="N71" s="172"/>
      <c r="O71" s="172"/>
      <c r="P71" s="172"/>
      <c r="Q71" s="172"/>
      <c r="R71" s="172"/>
      <c r="S71" s="172"/>
      <c r="T71" s="172"/>
      <c r="U71" s="172"/>
      <c r="V71" s="172"/>
      <c r="W71" s="172"/>
      <c r="X71" s="172"/>
      <c r="Y71" s="172"/>
      <c r="Z71" s="172"/>
      <c r="AA71" s="172"/>
      <c r="AB71" s="172"/>
      <c r="AC71" s="172"/>
      <c r="AD71" s="172"/>
    </row>
    <row r="72" x14ac:dyDescent="0.3">
      <c r="B72" s="172"/>
      <c r="C72" s="172"/>
      <c r="D72" s="172" t="str">
        <f>M13</f>
        <v>edupubpreesc_pc</v>
      </c>
      <c r="E72" s="172" t="str">
        <f>M14</f>
        <v>tot_pit_pc</v>
      </c>
      <c r="F72" s="172" t="str">
        <f>M15</f>
        <v>dis_inc_pc</v>
      </c>
      <c r="G72" s="172" t="str">
        <f>M10</f>
        <v>gross_mkt_inc_pc</v>
      </c>
      <c r="H72" s="172"/>
      <c r="I72" s="172"/>
      <c r="J72" s="172"/>
      <c r="K72" s="172"/>
      <c r="L72" s="172"/>
      <c r="M72" s="172"/>
      <c r="N72" s="172"/>
      <c r="O72" s="172"/>
      <c r="P72" s="172"/>
      <c r="Q72" s="172"/>
      <c r="R72" s="172" t="str">
        <f>M13</f>
        <v>edupubpreesc_pc</v>
      </c>
      <c r="S72" s="172" t="str">
        <f>M14</f>
        <v>tot_pit_pc</v>
      </c>
      <c r="T72" s="172" t="str">
        <f>M15</f>
        <v>dis_inc_pc</v>
      </c>
      <c r="U72" s="172" t="str">
        <f>M10</f>
        <v>gross_mkt_inc_pc</v>
      </c>
      <c r="V72" s="172"/>
      <c r="W72" s="172"/>
      <c r="X72" s="172"/>
      <c r="Y72" s="172"/>
      <c r="Z72" s="172"/>
      <c r="AA72" s="172"/>
      <c r="AB72" s="172"/>
      <c r="AC72" s="172"/>
      <c r="AD72" s="172"/>
    </row>
    <row r="73" x14ac:dyDescent="0.3">
      <c r="B73" s="172"/>
      <c r="C73" s="172" t="s">
        <v>60</v>
      </c>
      <c r="D73" s="172" t="str">
        <f>E13</f>
        <v>Educacion preescolar</v>
      </c>
      <c r="E73" s="172" t="str">
        <f>E14</f>
        <v>Total PIT</v>
      </c>
      <c r="F73" s="172" t="str">
        <f>E15</f>
        <v>Ingreso disponible</v>
      </c>
      <c r="G73" s="172" t="str">
        <f>F10</f>
        <v>Ingresos brutos de mercado</v>
      </c>
      <c r="H73" s="172"/>
      <c r="I73" s="172"/>
      <c r="J73" s="172"/>
      <c r="K73" s="172"/>
      <c r="L73" s="172"/>
      <c r="M73" s="172"/>
      <c r="N73" s="172"/>
      <c r="O73" s="172"/>
      <c r="P73" s="172"/>
      <c r="Q73" s="172" t="s">
        <v>60</v>
      </c>
      <c r="R73" s="172" t="str">
        <f>E13</f>
        <v>Educacion preescolar</v>
      </c>
      <c r="S73" s="172" t="str">
        <f>E14</f>
        <v>Total PIT</v>
      </c>
      <c r="T73" s="172" t="str">
        <f>E15</f>
        <v>Ingreso disponible</v>
      </c>
      <c r="U73" s="172" t="str">
        <f>F10</f>
        <v>Ingresos brutos de mercado</v>
      </c>
      <c r="V73" s="172"/>
      <c r="W73" s="172"/>
      <c r="X73" s="172"/>
      <c r="Y73" s="172"/>
      <c r="Z73" s="172"/>
      <c r="AA73" s="172"/>
      <c r="AB73" s="172"/>
      <c r="AC73" s="172"/>
      <c r="AD73" s="172"/>
    </row>
    <row r="74" x14ac:dyDescent="0.3">
      <c r="B74" s="172"/>
      <c r="C74" s="172">
        <v>0</v>
      </c>
      <c r="D74" s="172">
        <f>INDEX(concentration!$1:$1048576,MATCH('Curvas de concentracion'!$C74,concentration!$A:$A,0),MATCH('Curvas de concentracion'!D$72,concentration!$1:$1,0))</f>
        <v>0</v>
      </c>
      <c r="E74" s="172">
        <f>INDEX(concentration!$1:$1048576,MATCH('Curvas de concentracion'!$C74,concentration!$A:$A,0),MATCH('Curvas de concentracion'!E$72,concentration!$1:$1,0))</f>
        <v>0</v>
      </c>
      <c r="F74" s="172">
        <f>INDEX(concentration!$1:$1048576,MATCH('Curvas de concentracion'!$C74,concentration!$A:$A,0),MATCH('Curvas de concentracion'!F$72,concentration!$1:$1,0))</f>
        <v>0</v>
      </c>
      <c r="G74" s="172">
        <f>INDEX(concentration!$1:$1048576,MATCH('Curvas de concentracion'!$C74,concentration!$A:$A,0),MATCH('Curvas de concentracion'!G$72,concentration!$1:$1,0))</f>
        <v>0</v>
      </c>
      <c r="H74" s="172"/>
      <c r="I74" s="172"/>
      <c r="J74" s="172"/>
      <c r="K74" s="172"/>
      <c r="L74" s="172"/>
      <c r="M74" s="172"/>
      <c r="N74" s="172"/>
      <c r="O74" s="172"/>
      <c r="P74" s="172"/>
      <c r="Q74" s="172">
        <v>0</v>
      </c>
      <c r="R74" s="172">
        <f>INDEX(concentration_ref!$1:$1048576,MATCH('Curvas de concentracion'!$C74,concentration_ref!$A:$A,0),MATCH('Curvas de concentracion'!R$72,concentration_ref!$1:$1,0))</f>
        <v>0</v>
      </c>
      <c r="S74" s="172">
        <f>INDEX(concentration_ref!$1:$1048576,MATCH('Curvas de concentracion'!$C74,concentration_ref!$A:$A,0),MATCH('Curvas de concentracion'!S$72,concentration_ref!$1:$1,0))</f>
        <v>0</v>
      </c>
      <c r="T74" s="172">
        <f>INDEX(concentration_ref!$1:$1048576,MATCH('Curvas de concentracion'!$C74,concentration_ref!$A:$A,0),MATCH('Curvas de concentracion'!T$72,concentration_ref!$1:$1,0))</f>
        <v>0</v>
      </c>
      <c r="U74" s="172">
        <f>INDEX(concentration_ref!$1:$1048576,MATCH('Curvas de concentracion'!$C74,concentration_ref!$A:$A,0),MATCH('Curvas de concentracion'!U$72,concentration_ref!$1:$1,0))</f>
        <v>0</v>
      </c>
      <c r="V74" s="172"/>
      <c r="W74" s="172"/>
      <c r="X74" s="172"/>
      <c r="Y74" s="172"/>
      <c r="Z74" s="172"/>
      <c r="AA74" s="172"/>
      <c r="AB74" s="172"/>
      <c r="AC74" s="172"/>
      <c r="AD74" s="172"/>
    </row>
    <row r="75" x14ac:dyDescent="0.3">
      <c r="B75" s="172"/>
      <c r="C75" s="172">
        <v>1</v>
      </c>
      <c r="D75" s="172">
        <f>INDEX(concentration!$1:$1048576,MATCH('Curvas de concentracion'!$C75,concentration!$A:$A,0),MATCH('Curvas de concentracion'!D$72,concentration!$1:$1,0))</f>
        <v>2.5842991185048441E-2</v>
      </c>
      <c r="E75" s="172">
        <f>INDEX(concentration!$1:$1048576,MATCH('Curvas de concentracion'!$C75,concentration!$A:$A,0),MATCH('Curvas de concentracion'!E$72,concentration!$1:$1,0))</f>
        <v>0</v>
      </c>
      <c r="F75" s="172">
        <f>INDEX(concentration!$1:$1048576,MATCH('Curvas de concentracion'!$C75,concentration!$A:$A,0),MATCH('Curvas de concentracion'!F$72,concentration!$1:$1,0))</f>
        <v>1.039320350448478E-3</v>
      </c>
      <c r="G75" s="172">
        <f>INDEX(concentration!$1:$1048576,MATCH('Curvas de concentracion'!$C75,concentration!$A:$A,0),MATCH('Curvas de concentracion'!G$72,concentration!$1:$1,0))</f>
        <v>5.4530212016959748E-4</v>
      </c>
      <c r="H75" s="172"/>
      <c r="I75" s="172"/>
      <c r="J75" s="172"/>
      <c r="K75" s="172"/>
      <c r="L75" s="172"/>
      <c r="M75" s="172"/>
      <c r="N75" s="172"/>
      <c r="O75" s="172"/>
      <c r="P75" s="172"/>
      <c r="Q75" s="172">
        <v>1</v>
      </c>
      <c r="R75" s="172">
        <f>INDEX(concentration_ref!$1:$1048576,MATCH('Curvas de concentracion'!$C75,concentration_ref!$A:$A,0),MATCH('Curvas de concentracion'!R$72,concentration_ref!$1:$1,0))</f>
        <v>2.5842991185048441E-2</v>
      </c>
      <c r="S75" s="172">
        <f>INDEX(concentration_ref!$1:$1048576,MATCH('Curvas de concentracion'!$C75,concentration_ref!$A:$A,0),MATCH('Curvas de concentracion'!S$72,concentration_ref!$1:$1,0))</f>
        <v>0</v>
      </c>
      <c r="T75" s="172">
        <f>INDEX(concentration_ref!$1:$1048576,MATCH('Curvas de concentracion'!$C75,concentration_ref!$A:$A,0),MATCH('Curvas de concentracion'!T$72,concentration_ref!$1:$1,0))</f>
        <v>1.0387564382235751E-3</v>
      </c>
      <c r="U75" s="172">
        <f>INDEX(concentration_ref!$1:$1048576,MATCH('Curvas de concentracion'!$C75,concentration_ref!$A:$A,0),MATCH('Curvas de concentracion'!U$72,concentration_ref!$1:$1,0))</f>
        <v>5.4530212016959748E-4</v>
      </c>
      <c r="V75" s="172"/>
      <c r="W75" s="172"/>
      <c r="X75" s="172"/>
      <c r="Y75" s="172"/>
      <c r="Z75" s="172"/>
      <c r="AA75" s="172"/>
      <c r="AB75" s="172"/>
      <c r="AC75" s="172"/>
      <c r="AD75" s="172"/>
    </row>
    <row r="76" x14ac:dyDescent="0.3">
      <c r="B76" s="172"/>
      <c r="C76" s="172">
        <v>2</v>
      </c>
      <c r="D76" s="172">
        <f>INDEX(concentration!$1:$1048576,MATCH('Curvas de concentracion'!$C76,concentration!$A:$A,0),MATCH('Curvas de concentracion'!D$72,concentration!$1:$1,0))</f>
        <v>3.9750297654807809E-2</v>
      </c>
      <c r="E76" s="172">
        <f>INDEX(concentration!$1:$1048576,MATCH('Curvas de concentracion'!$C76,concentration!$A:$A,0),MATCH('Curvas de concentracion'!E$72,concentration!$1:$1,0))</f>
        <v>0</v>
      </c>
      <c r="F76" s="172">
        <f>INDEX(concentration!$1:$1048576,MATCH('Curvas de concentracion'!$C76,concentration!$A:$A,0),MATCH('Curvas de concentracion'!F$72,concentration!$1:$1,0))</f>
        <v>2.260405963767973E-3</v>
      </c>
      <c r="G76" s="172">
        <f>INDEX(concentration!$1:$1048576,MATCH('Curvas de concentracion'!$C76,concentration!$A:$A,0),MATCH('Curvas de concentracion'!G$72,concentration!$1:$1,0))</f>
        <v>1.3620390796916029E-3</v>
      </c>
      <c r="H76" s="172"/>
      <c r="I76" s="172"/>
      <c r="J76" s="172"/>
      <c r="K76" s="172"/>
      <c r="L76" s="172"/>
      <c r="M76" s="172"/>
      <c r="N76" s="172"/>
      <c r="O76" s="172"/>
      <c r="P76" s="172"/>
      <c r="Q76" s="172">
        <v>2</v>
      </c>
      <c r="R76" s="172">
        <f>INDEX(concentration_ref!$1:$1048576,MATCH('Curvas de concentracion'!$C76,concentration_ref!$A:$A,0),MATCH('Curvas de concentracion'!R$72,concentration_ref!$1:$1,0))</f>
        <v>3.9750297654807809E-2</v>
      </c>
      <c r="S76" s="172">
        <f>INDEX(concentration_ref!$1:$1048576,MATCH('Curvas de concentracion'!$C76,concentration_ref!$A:$A,0),MATCH('Curvas de concentracion'!S$72,concentration_ref!$1:$1,0))</f>
        <v>0</v>
      </c>
      <c r="T76" s="172">
        <f>INDEX(concentration_ref!$1:$1048576,MATCH('Curvas de concentracion'!$C76,concentration_ref!$A:$A,0),MATCH('Curvas de concentracion'!T$72,concentration_ref!$1:$1,0))</f>
        <v>2.2586740102376189E-3</v>
      </c>
      <c r="U76" s="172">
        <f>INDEX(concentration_ref!$1:$1048576,MATCH('Curvas de concentracion'!$C76,concentration_ref!$A:$A,0),MATCH('Curvas de concentracion'!U$72,concentration_ref!$1:$1,0))</f>
        <v>1.3620390796916029E-3</v>
      </c>
      <c r="V76" s="172"/>
      <c r="W76" s="172"/>
      <c r="X76" s="172"/>
      <c r="Y76" s="172"/>
      <c r="Z76" s="172"/>
      <c r="AA76" s="172"/>
      <c r="AB76" s="172"/>
      <c r="AC76" s="172"/>
      <c r="AD76" s="172"/>
    </row>
    <row r="77" x14ac:dyDescent="0.3">
      <c r="B77" s="172"/>
      <c r="C77" s="172">
        <v>3</v>
      </c>
      <c r="D77" s="172">
        <f>INDEX(concentration!$1:$1048576,MATCH('Curvas de concentracion'!$C77,concentration!$A:$A,0),MATCH('Curvas de concentracion'!D$72,concentration!$1:$1,0))</f>
        <v>4.8779342210182527E-2</v>
      </c>
      <c r="E77" s="172">
        <f>INDEX(concentration!$1:$1048576,MATCH('Curvas de concentracion'!$C77,concentration!$A:$A,0),MATCH('Curvas de concentracion'!E$72,concentration!$1:$1,0))</f>
        <v>0</v>
      </c>
      <c r="F77" s="172">
        <f>INDEX(concentration!$1:$1048576,MATCH('Curvas de concentracion'!$C77,concentration!$A:$A,0),MATCH('Curvas de concentracion'!F$72,concentration!$1:$1,0))</f>
        <v>3.7068060855537589E-3</v>
      </c>
      <c r="G77" s="172">
        <f>INDEX(concentration!$1:$1048576,MATCH('Curvas de concentracion'!$C77,concentration!$A:$A,0),MATCH('Curvas de concentracion'!G$72,concentration!$1:$1,0))</f>
        <v>2.4299853446085639E-3</v>
      </c>
      <c r="H77" s="172"/>
      <c r="I77" s="172"/>
      <c r="J77" s="172"/>
      <c r="K77" s="172"/>
      <c r="L77" s="172"/>
      <c r="M77" s="172"/>
      <c r="N77" s="172"/>
      <c r="O77" s="172"/>
      <c r="P77" s="172"/>
      <c r="Q77" s="172">
        <v>3</v>
      </c>
      <c r="R77" s="172">
        <f>INDEX(concentration_ref!$1:$1048576,MATCH('Curvas de concentracion'!$C77,concentration_ref!$A:$A,0),MATCH('Curvas de concentracion'!R$72,concentration_ref!$1:$1,0))</f>
        <v>4.8779342210182527E-2</v>
      </c>
      <c r="S77" s="172">
        <f>INDEX(concentration_ref!$1:$1048576,MATCH('Curvas de concentracion'!$C77,concentration_ref!$A:$A,0),MATCH('Curvas de concentracion'!S$72,concentration_ref!$1:$1,0))</f>
        <v>0</v>
      </c>
      <c r="T77" s="172">
        <f>INDEX(concentration_ref!$1:$1048576,MATCH('Curvas de concentracion'!$C77,concentration_ref!$A:$A,0),MATCH('Curvas de concentracion'!T$72,concentration_ref!$1:$1,0))</f>
        <v>3.7042893473221098E-3</v>
      </c>
      <c r="U77" s="172">
        <f>INDEX(concentration_ref!$1:$1048576,MATCH('Curvas de concentracion'!$C77,concentration_ref!$A:$A,0),MATCH('Curvas de concentracion'!U$72,concentration_ref!$1:$1,0))</f>
        <v>2.4299853446085639E-3</v>
      </c>
      <c r="V77" s="172"/>
      <c r="W77" s="172"/>
      <c r="X77" s="172"/>
      <c r="Y77" s="172"/>
      <c r="Z77" s="172"/>
      <c r="AA77" s="172"/>
      <c r="AB77" s="172"/>
      <c r="AC77" s="172"/>
      <c r="AD77" s="172"/>
    </row>
    <row r="78" x14ac:dyDescent="0.3">
      <c r="B78" s="172"/>
      <c r="C78" s="172">
        <v>4</v>
      </c>
      <c r="D78" s="172">
        <f>INDEX(concentration!$1:$1048576,MATCH('Curvas de concentracion'!$C78,concentration!$A:$A,0),MATCH('Curvas de concentracion'!D$72,concentration!$1:$1,0))</f>
        <v>5.3523249844345651E-2</v>
      </c>
      <c r="E78" s="172">
        <f>INDEX(concentration!$1:$1048576,MATCH('Curvas de concentracion'!$C78,concentration!$A:$A,0),MATCH('Curvas de concentracion'!E$72,concentration!$1:$1,0))</f>
        <v>0</v>
      </c>
      <c r="F78" s="172">
        <f>INDEX(concentration!$1:$1048576,MATCH('Curvas de concentracion'!$C78,concentration!$A:$A,0),MATCH('Curvas de concentracion'!F$72,concentration!$1:$1,0))</f>
        <v>5.2272679205459796E-3</v>
      </c>
      <c r="G78" s="172">
        <f>INDEX(concentration!$1:$1048576,MATCH('Curvas de concentracion'!$C78,concentration!$A:$A,0),MATCH('Curvas de concentracion'!G$72,concentration!$1:$1,0))</f>
        <v>3.582827208812481E-3</v>
      </c>
      <c r="H78" s="172"/>
      <c r="I78" s="172"/>
      <c r="J78" s="172"/>
      <c r="K78" s="172"/>
      <c r="L78" s="172"/>
      <c r="M78" s="172"/>
      <c r="N78" s="172"/>
      <c r="O78" s="172"/>
      <c r="P78" s="172"/>
      <c r="Q78" s="172">
        <v>4</v>
      </c>
      <c r="R78" s="172">
        <f>INDEX(concentration_ref!$1:$1048576,MATCH('Curvas de concentracion'!$C78,concentration_ref!$A:$A,0),MATCH('Curvas de concentracion'!R$72,concentration_ref!$1:$1,0))</f>
        <v>5.3523249844345651E-2</v>
      </c>
      <c r="S78" s="172">
        <f>INDEX(concentration_ref!$1:$1048576,MATCH('Curvas de concentracion'!$C78,concentration_ref!$A:$A,0),MATCH('Curvas de concentracion'!S$72,concentration_ref!$1:$1,0))</f>
        <v>0</v>
      </c>
      <c r="T78" s="172">
        <f>INDEX(concentration_ref!$1:$1048576,MATCH('Curvas de concentracion'!$C78,concentration_ref!$A:$A,0),MATCH('Curvas de concentracion'!T$72,concentration_ref!$1:$1,0))</f>
        <v>5.2239262133662286E-3</v>
      </c>
      <c r="U78" s="172">
        <f>INDEX(concentration_ref!$1:$1048576,MATCH('Curvas de concentracion'!$C78,concentration_ref!$A:$A,0),MATCH('Curvas de concentracion'!U$72,concentration_ref!$1:$1,0))</f>
        <v>3.582827208812481E-3</v>
      </c>
      <c r="V78" s="172"/>
      <c r="W78" s="172"/>
      <c r="X78" s="172"/>
      <c r="Y78" s="172"/>
      <c r="Z78" s="172"/>
      <c r="AA78" s="172"/>
      <c r="AB78" s="172"/>
      <c r="AC78" s="172"/>
      <c r="AD78" s="172"/>
    </row>
    <row r="79" x14ac:dyDescent="0.3">
      <c r="B79" s="172"/>
      <c r="C79" s="172">
        <v>5</v>
      </c>
      <c r="D79" s="172">
        <f>INDEX(concentration!$1:$1048576,MATCH('Curvas de concentracion'!$C79,concentration!$A:$A,0),MATCH('Curvas de concentracion'!D$72,concentration!$1:$1,0))</f>
        <v>6.7015478050006003E-2</v>
      </c>
      <c r="E79" s="172">
        <f>INDEX(concentration!$1:$1048576,MATCH('Curvas de concentracion'!$C79,concentration!$A:$A,0),MATCH('Curvas de concentracion'!E$72,concentration!$1:$1,0))</f>
        <v>0</v>
      </c>
      <c r="F79" s="172">
        <f>INDEX(concentration!$1:$1048576,MATCH('Curvas de concentracion'!$C79,concentration!$A:$A,0),MATCH('Curvas de concentracion'!F$72,concentration!$1:$1,0))</f>
        <v>7.0654718884192464E-3</v>
      </c>
      <c r="G79" s="172">
        <f>INDEX(concentration!$1:$1048576,MATCH('Curvas de concentracion'!$C79,concentration!$A:$A,0),MATCH('Curvas de concentracion'!G$72,concentration!$1:$1,0))</f>
        <v>4.9390996308118912E-3</v>
      </c>
      <c r="H79" s="172"/>
      <c r="I79" s="172"/>
      <c r="J79" s="172"/>
      <c r="K79" s="172"/>
      <c r="L79" s="172"/>
      <c r="M79" s="172"/>
      <c r="N79" s="172"/>
      <c r="O79" s="172"/>
      <c r="P79" s="172"/>
      <c r="Q79" s="172">
        <v>5</v>
      </c>
      <c r="R79" s="172">
        <f>INDEX(concentration_ref!$1:$1048576,MATCH('Curvas de concentracion'!$C79,concentration_ref!$A:$A,0),MATCH('Curvas de concentracion'!R$72,concentration_ref!$1:$1,0))</f>
        <v>6.7015478050006003E-2</v>
      </c>
      <c r="S79" s="172">
        <f>INDEX(concentration_ref!$1:$1048576,MATCH('Curvas de concentracion'!$C79,concentration_ref!$A:$A,0),MATCH('Curvas de concentracion'!S$72,concentration_ref!$1:$1,0))</f>
        <v>0</v>
      </c>
      <c r="T79" s="172">
        <f>INDEX(concentration_ref!$1:$1048576,MATCH('Curvas de concentracion'!$C79,concentration_ref!$A:$A,0),MATCH('Curvas de concentracion'!T$72,concentration_ref!$1:$1,0))</f>
        <v>7.0611328124408346E-3</v>
      </c>
      <c r="U79" s="172">
        <f>INDEX(concentration_ref!$1:$1048576,MATCH('Curvas de concentracion'!$C79,concentration_ref!$A:$A,0),MATCH('Curvas de concentracion'!U$72,concentration_ref!$1:$1,0))</f>
        <v>4.9390996308118912E-3</v>
      </c>
      <c r="V79" s="172"/>
      <c r="W79" s="172"/>
      <c r="X79" s="172"/>
      <c r="Y79" s="172"/>
      <c r="Z79" s="172"/>
      <c r="AA79" s="172"/>
      <c r="AB79" s="172"/>
      <c r="AC79" s="172"/>
      <c r="AD79" s="172"/>
    </row>
    <row r="80" x14ac:dyDescent="0.3">
      <c r="B80" s="172"/>
      <c r="C80" s="172">
        <v>6</v>
      </c>
      <c r="D80" s="172">
        <f>INDEX(concentration!$1:$1048576,MATCH('Curvas de concentracion'!$C80,concentration!$A:$A,0),MATCH('Curvas de concentracion'!D$72,concentration!$1:$1,0))</f>
        <v>8.6383248315109948E-2</v>
      </c>
      <c r="E80" s="172">
        <f>INDEX(concentration!$1:$1048576,MATCH('Curvas de concentracion'!$C80,concentration!$A:$A,0),MATCH('Curvas de concentracion'!E$72,concentration!$1:$1,0))</f>
        <v>0</v>
      </c>
      <c r="F80" s="172">
        <f>INDEX(concentration!$1:$1048576,MATCH('Curvas de concentracion'!$C80,concentration!$A:$A,0),MATCH('Curvas de concentracion'!F$72,concentration!$1:$1,0))</f>
        <v>8.9278351544400721E-3</v>
      </c>
      <c r="G80" s="172">
        <f>INDEX(concentration!$1:$1048576,MATCH('Curvas de concentracion'!$C80,concentration!$A:$A,0),MATCH('Curvas de concentracion'!G$72,concentration!$1:$1,0))</f>
        <v>6.4202140000279156E-3</v>
      </c>
      <c r="H80" s="172"/>
      <c r="I80" s="172"/>
      <c r="J80" s="172"/>
      <c r="K80" s="172"/>
      <c r="L80" s="172"/>
      <c r="M80" s="172"/>
      <c r="N80" s="172"/>
      <c r="O80" s="172"/>
      <c r="P80" s="172"/>
      <c r="Q80" s="172">
        <v>6</v>
      </c>
      <c r="R80" s="172">
        <f>INDEX(concentration_ref!$1:$1048576,MATCH('Curvas de concentracion'!$C80,concentration_ref!$A:$A,0),MATCH('Curvas de concentracion'!R$72,concentration_ref!$1:$1,0))</f>
        <v>8.6383248315109948E-2</v>
      </c>
      <c r="S80" s="172">
        <f>INDEX(concentration_ref!$1:$1048576,MATCH('Curvas de concentracion'!$C80,concentration_ref!$A:$A,0),MATCH('Curvas de concentracion'!S$72,concentration_ref!$1:$1,0))</f>
        <v>0</v>
      </c>
      <c r="T80" s="172">
        <f>INDEX(concentration_ref!$1:$1048576,MATCH('Curvas de concentracion'!$C80,concentration_ref!$A:$A,0),MATCH('Curvas de concentracion'!T$72,concentration_ref!$1:$1,0))</f>
        <v>8.9224856013624051E-3</v>
      </c>
      <c r="U80" s="172">
        <f>INDEX(concentration_ref!$1:$1048576,MATCH('Curvas de concentracion'!$C80,concentration_ref!$A:$A,0),MATCH('Curvas de concentracion'!U$72,concentration_ref!$1:$1,0))</f>
        <v>6.4202140000279156E-3</v>
      </c>
      <c r="V80" s="172"/>
      <c r="W80" s="172"/>
      <c r="X80" s="172"/>
      <c r="Y80" s="172"/>
      <c r="Z80" s="172"/>
      <c r="AA80" s="172"/>
      <c r="AB80" s="172"/>
      <c r="AC80" s="172"/>
      <c r="AD80" s="172"/>
    </row>
    <row r="81" x14ac:dyDescent="0.3">
      <c r="B81" s="172"/>
      <c r="C81" s="172">
        <v>7</v>
      </c>
      <c r="D81" s="172">
        <f>INDEX(concentration!$1:$1048576,MATCH('Curvas de concentracion'!$C81,concentration!$A:$A,0),MATCH('Curvas de concentracion'!D$72,concentration!$1:$1,0))</f>
        <v>0.1047843231493517</v>
      </c>
      <c r="E81" s="172">
        <f>INDEX(concentration!$1:$1048576,MATCH('Curvas de concentracion'!$C81,concentration!$A:$A,0),MATCH('Curvas de concentracion'!E$72,concentration!$1:$1,0))</f>
        <v>0</v>
      </c>
      <c r="F81" s="172">
        <f>INDEX(concentration!$1:$1048576,MATCH('Curvas de concentracion'!$C81,concentration!$A:$A,0),MATCH('Curvas de concentracion'!F$72,concentration!$1:$1,0))</f>
        <v>1.07638938391334E-2</v>
      </c>
      <c r="G81" s="172">
        <f>INDEX(concentration!$1:$1048576,MATCH('Curvas de concentracion'!$C81,concentration!$A:$A,0),MATCH('Curvas de concentracion'!G$72,concentration!$1:$1,0))</f>
        <v>8.0029335100487917E-3</v>
      </c>
      <c r="H81" s="172"/>
      <c r="I81" s="172"/>
      <c r="J81" s="172"/>
      <c r="K81" s="172"/>
      <c r="L81" s="172"/>
      <c r="M81" s="172"/>
      <c r="N81" s="172"/>
      <c r="O81" s="172"/>
      <c r="P81" s="172"/>
      <c r="Q81" s="172">
        <v>7</v>
      </c>
      <c r="R81" s="172">
        <f>INDEX(concentration_ref!$1:$1048576,MATCH('Curvas de concentracion'!$C81,concentration_ref!$A:$A,0),MATCH('Curvas de concentracion'!R$72,concentration_ref!$1:$1,0))</f>
        <v>0.1047843231493517</v>
      </c>
      <c r="S81" s="172">
        <f>INDEX(concentration_ref!$1:$1048576,MATCH('Curvas de concentracion'!$C81,concentration_ref!$A:$A,0),MATCH('Curvas de concentracion'!S$72,concentration_ref!$1:$1,0))</f>
        <v>0</v>
      </c>
      <c r="T81" s="172">
        <f>INDEX(concentration_ref!$1:$1048576,MATCH('Curvas de concentracion'!$C81,concentration_ref!$A:$A,0),MATCH('Curvas de concentracion'!T$72,concentration_ref!$1:$1,0))</f>
        <v>1.075754808124026E-2</v>
      </c>
      <c r="U81" s="172">
        <f>INDEX(concentration_ref!$1:$1048576,MATCH('Curvas de concentracion'!$C81,concentration_ref!$A:$A,0),MATCH('Curvas de concentracion'!U$72,concentration_ref!$1:$1,0))</f>
        <v>8.0029335100487917E-3</v>
      </c>
      <c r="V81" s="172"/>
      <c r="W81" s="172"/>
      <c r="X81" s="172"/>
      <c r="Y81" s="172"/>
      <c r="Z81" s="172"/>
      <c r="AA81" s="172"/>
      <c r="AB81" s="172"/>
      <c r="AC81" s="172"/>
      <c r="AD81" s="172"/>
    </row>
    <row r="82" x14ac:dyDescent="0.3">
      <c r="B82" s="172"/>
      <c r="C82" s="172">
        <v>8</v>
      </c>
      <c r="D82" s="172">
        <f>INDEX(concentration!$1:$1048576,MATCH('Curvas de concentracion'!$C82,concentration!$A:$A,0),MATCH('Curvas de concentracion'!D$72,concentration!$1:$1,0))</f>
        <v>0.1228817354640684</v>
      </c>
      <c r="E82" s="172">
        <f>INDEX(concentration!$1:$1048576,MATCH('Curvas de concentracion'!$C82,concentration!$A:$A,0),MATCH('Curvas de concentracion'!E$72,concentration!$1:$1,0))</f>
        <v>0</v>
      </c>
      <c r="F82" s="172">
        <f>INDEX(concentration!$1:$1048576,MATCH('Curvas de concentracion'!$C82,concentration!$A:$A,0),MATCH('Curvas de concentracion'!F$72,concentration!$1:$1,0))</f>
        <v>1.2879793015580159E-2</v>
      </c>
      <c r="G82" s="172">
        <f>INDEX(concentration!$1:$1048576,MATCH('Curvas de concentracion'!$C82,concentration!$A:$A,0),MATCH('Curvas de concentracion'!G$72,concentration!$1:$1,0))</f>
        <v>9.7057070320395785E-3</v>
      </c>
      <c r="H82" s="172"/>
      <c r="I82" s="172"/>
      <c r="J82" s="172"/>
      <c r="K82" s="172"/>
      <c r="L82" s="172"/>
      <c r="M82" s="172"/>
      <c r="N82" s="172"/>
      <c r="O82" s="172"/>
      <c r="P82" s="172"/>
      <c r="Q82" s="172">
        <v>8</v>
      </c>
      <c r="R82" s="172">
        <f>INDEX(concentration_ref!$1:$1048576,MATCH('Curvas de concentracion'!$C82,concentration_ref!$A:$A,0),MATCH('Curvas de concentracion'!R$72,concentration_ref!$1:$1,0))</f>
        <v>0.1228817354640684</v>
      </c>
      <c r="S82" s="172">
        <f>INDEX(concentration_ref!$1:$1048576,MATCH('Curvas de concentracion'!$C82,concentration_ref!$A:$A,0),MATCH('Curvas de concentracion'!S$72,concentration_ref!$1:$1,0))</f>
        <v>0</v>
      </c>
      <c r="T82" s="172">
        <f>INDEX(concentration_ref!$1:$1048576,MATCH('Curvas de concentracion'!$C82,concentration_ref!$A:$A,0),MATCH('Curvas de concentracion'!T$72,concentration_ref!$1:$1,0))</f>
        <v>1.2872276739803901E-2</v>
      </c>
      <c r="U82" s="172">
        <f>INDEX(concentration_ref!$1:$1048576,MATCH('Curvas de concentracion'!$C82,concentration_ref!$A:$A,0),MATCH('Curvas de concentracion'!U$72,concentration_ref!$1:$1,0))</f>
        <v>9.7057070320395785E-3</v>
      </c>
      <c r="V82" s="172"/>
      <c r="W82" s="172"/>
      <c r="X82" s="172"/>
      <c r="Y82" s="172"/>
      <c r="Z82" s="172"/>
      <c r="AA82" s="172"/>
      <c r="AB82" s="172"/>
      <c r="AC82" s="172"/>
      <c r="AD82" s="172"/>
    </row>
    <row r="83" x14ac:dyDescent="0.3">
      <c r="B83" s="172"/>
      <c r="C83" s="172">
        <v>9</v>
      </c>
      <c r="D83" s="172">
        <f>INDEX(concentration!$1:$1048576,MATCH('Curvas de concentracion'!$C83,concentration!$A:$A,0),MATCH('Curvas de concentracion'!D$72,concentration!$1:$1,0))</f>
        <v>0.13065899135981821</v>
      </c>
      <c r="E83" s="172">
        <f>INDEX(concentration!$1:$1048576,MATCH('Curvas de concentracion'!$C83,concentration!$A:$A,0),MATCH('Curvas de concentracion'!E$72,concentration!$1:$1,0))</f>
        <v>0</v>
      </c>
      <c r="F83" s="172">
        <f>INDEX(concentration!$1:$1048576,MATCH('Curvas de concentracion'!$C83,concentration!$A:$A,0),MATCH('Curvas de concentracion'!F$72,concentration!$1:$1,0))</f>
        <v>1.5045195593417609E-2</v>
      </c>
      <c r="G83" s="172">
        <f>INDEX(concentration!$1:$1048576,MATCH('Curvas de concentracion'!$C83,concentration!$A:$A,0),MATCH('Curvas de concentracion'!G$72,concentration!$1:$1,0))</f>
        <v>1.1497740652915299E-2</v>
      </c>
      <c r="H83" s="172"/>
      <c r="I83" s="172"/>
      <c r="J83" s="172"/>
      <c r="K83" s="172"/>
      <c r="L83" s="172"/>
      <c r="M83" s="172"/>
      <c r="N83" s="172"/>
      <c r="O83" s="172"/>
      <c r="P83" s="172"/>
      <c r="Q83" s="172">
        <v>9</v>
      </c>
      <c r="R83" s="172">
        <f>INDEX(concentration_ref!$1:$1048576,MATCH('Curvas de concentracion'!$C83,concentration_ref!$A:$A,0),MATCH('Curvas de concentracion'!R$72,concentration_ref!$1:$1,0))</f>
        <v>0.13065899135981821</v>
      </c>
      <c r="S83" s="172">
        <f>INDEX(concentration_ref!$1:$1048576,MATCH('Curvas de concentracion'!$C83,concentration_ref!$A:$A,0),MATCH('Curvas de concentracion'!S$72,concentration_ref!$1:$1,0))</f>
        <v>0</v>
      </c>
      <c r="T83" s="172">
        <f>INDEX(concentration_ref!$1:$1048576,MATCH('Curvas de concentracion'!$C83,concentration_ref!$A:$A,0),MATCH('Curvas de concentracion'!T$72,concentration_ref!$1:$1,0))</f>
        <v>1.503650441811691E-2</v>
      </c>
      <c r="U83" s="172">
        <f>INDEX(concentration_ref!$1:$1048576,MATCH('Curvas de concentracion'!$C83,concentration_ref!$A:$A,0),MATCH('Curvas de concentracion'!U$72,concentration_ref!$1:$1,0))</f>
        <v>1.1497740652915299E-2</v>
      </c>
      <c r="V83" s="172"/>
      <c r="W83" s="172"/>
      <c r="X83" s="172"/>
      <c r="Y83" s="172"/>
      <c r="Z83" s="172"/>
      <c r="AA83" s="172"/>
      <c r="AB83" s="172"/>
      <c r="AC83" s="172"/>
      <c r="AD83" s="172"/>
    </row>
    <row r="84" x14ac:dyDescent="0.3">
      <c r="B84" s="172"/>
      <c r="C84" s="172">
        <v>10</v>
      </c>
      <c r="D84" s="172">
        <f>INDEX(concentration!$1:$1048576,MATCH('Curvas de concentracion'!$C84,concentration!$A:$A,0),MATCH('Curvas de concentracion'!D$72,concentration!$1:$1,0))</f>
        <v>0.1452358846082426</v>
      </c>
      <c r="E84" s="172">
        <f>INDEX(concentration!$1:$1048576,MATCH('Curvas de concentracion'!$C84,concentration!$A:$A,0),MATCH('Curvas de concentracion'!E$72,concentration!$1:$1,0))</f>
        <v>0</v>
      </c>
      <c r="F84" s="172">
        <f>INDEX(concentration!$1:$1048576,MATCH('Curvas de concentracion'!$C84,concentration!$A:$A,0),MATCH('Curvas de concentracion'!F$72,concentration!$1:$1,0))</f>
        <v>1.736012628044396E-2</v>
      </c>
      <c r="G84" s="172">
        <f>INDEX(concentration!$1:$1048576,MATCH('Curvas de concentracion'!$C84,concentration!$A:$A,0),MATCH('Curvas de concentracion'!G$72,concentration!$1:$1,0))</f>
        <v>1.340765683700189E-2</v>
      </c>
      <c r="H84" s="172"/>
      <c r="I84" s="172"/>
      <c r="J84" s="172"/>
      <c r="K84" s="172"/>
      <c r="L84" s="172"/>
      <c r="M84" s="172"/>
      <c r="N84" s="172"/>
      <c r="O84" s="172"/>
      <c r="P84" s="172"/>
      <c r="Q84" s="172">
        <v>10</v>
      </c>
      <c r="R84" s="172">
        <f>INDEX(concentration_ref!$1:$1048576,MATCH('Curvas de concentracion'!$C84,concentration_ref!$A:$A,0),MATCH('Curvas de concentracion'!R$72,concentration_ref!$1:$1,0))</f>
        <v>0.1452358846082426</v>
      </c>
      <c r="S84" s="172">
        <f>INDEX(concentration_ref!$1:$1048576,MATCH('Curvas de concentracion'!$C84,concentration_ref!$A:$A,0),MATCH('Curvas de concentracion'!S$72,concentration_ref!$1:$1,0))</f>
        <v>0</v>
      </c>
      <c r="T84" s="172">
        <f>INDEX(concentration_ref!$1:$1048576,MATCH('Curvas de concentracion'!$C84,concentration_ref!$A:$A,0),MATCH('Curvas de concentracion'!T$72,concentration_ref!$1:$1,0))</f>
        <v>1.7350081547818821E-2</v>
      </c>
      <c r="U84" s="172">
        <f>INDEX(concentration_ref!$1:$1048576,MATCH('Curvas de concentracion'!$C84,concentration_ref!$A:$A,0),MATCH('Curvas de concentracion'!U$72,concentration_ref!$1:$1,0))</f>
        <v>1.340765683700189E-2</v>
      </c>
      <c r="V84" s="172"/>
      <c r="W84" s="172"/>
      <c r="X84" s="172"/>
      <c r="Y84" s="172"/>
      <c r="Z84" s="172"/>
      <c r="AA84" s="172"/>
      <c r="AB84" s="172"/>
      <c r="AC84" s="172"/>
      <c r="AD84" s="172"/>
    </row>
    <row r="85" x14ac:dyDescent="0.3">
      <c r="B85" s="172"/>
      <c r="C85" s="172">
        <v>11</v>
      </c>
      <c r="D85" s="172">
        <f>INDEX(concentration!$1:$1048576,MATCH('Curvas de concentracion'!$C85,concentration!$A:$A,0),MATCH('Curvas de concentracion'!D$72,concentration!$1:$1,0))</f>
        <v>0.15650635178975189</v>
      </c>
      <c r="E85" s="172">
        <f>INDEX(concentration!$1:$1048576,MATCH('Curvas de concentracion'!$C85,concentration!$A:$A,0),MATCH('Curvas de concentracion'!E$72,concentration!$1:$1,0))</f>
        <v>0</v>
      </c>
      <c r="F85" s="172">
        <f>INDEX(concentration!$1:$1048576,MATCH('Curvas de concentracion'!$C85,concentration!$A:$A,0),MATCH('Curvas de concentracion'!F$72,concentration!$1:$1,0))</f>
        <v>1.975691830539383E-2</v>
      </c>
      <c r="G85" s="172">
        <f>INDEX(concentration!$1:$1048576,MATCH('Curvas de concentracion'!$C85,concentration!$A:$A,0),MATCH('Curvas de concentracion'!G$72,concentration!$1:$1,0))</f>
        <v>1.545884210834432E-2</v>
      </c>
      <c r="H85" s="172"/>
      <c r="I85" s="172"/>
      <c r="J85" s="172"/>
      <c r="K85" s="172"/>
      <c r="L85" s="172"/>
      <c r="M85" s="172"/>
      <c r="N85" s="172"/>
      <c r="O85" s="172"/>
      <c r="P85" s="172"/>
      <c r="Q85" s="172">
        <v>11</v>
      </c>
      <c r="R85" s="172">
        <f>INDEX(concentration_ref!$1:$1048576,MATCH('Curvas de concentracion'!$C85,concentration_ref!$A:$A,0),MATCH('Curvas de concentracion'!R$72,concentration_ref!$1:$1,0))</f>
        <v>0.15650635178975189</v>
      </c>
      <c r="S85" s="172">
        <f>INDEX(concentration_ref!$1:$1048576,MATCH('Curvas de concentracion'!$C85,concentration_ref!$A:$A,0),MATCH('Curvas de concentracion'!S$72,concentration_ref!$1:$1,0))</f>
        <v>0</v>
      </c>
      <c r="T85" s="172">
        <f>INDEX(concentration_ref!$1:$1048576,MATCH('Curvas de concentracion'!$C85,concentration_ref!$A:$A,0),MATCH('Curvas de concentracion'!T$72,concentration_ref!$1:$1,0))</f>
        <v>1.9745573126450248E-2</v>
      </c>
      <c r="U85" s="172">
        <f>INDEX(concentration_ref!$1:$1048576,MATCH('Curvas de concentracion'!$C85,concentration_ref!$A:$A,0),MATCH('Curvas de concentracion'!U$72,concentration_ref!$1:$1,0))</f>
        <v>1.545884210834432E-2</v>
      </c>
      <c r="V85" s="172"/>
      <c r="W85" s="172"/>
      <c r="X85" s="172"/>
      <c r="Y85" s="172"/>
      <c r="Z85" s="172"/>
      <c r="AA85" s="172"/>
      <c r="AB85" s="172"/>
      <c r="AC85" s="172"/>
      <c r="AD85" s="172"/>
    </row>
    <row r="86" x14ac:dyDescent="0.3">
      <c r="B86" s="172"/>
      <c r="C86" s="172">
        <v>12</v>
      </c>
      <c r="D86" s="172">
        <f>INDEX(concentration!$1:$1048576,MATCH('Curvas de concentracion'!$C86,concentration!$A:$A,0),MATCH('Curvas de concentracion'!D$72,concentration!$1:$1,0))</f>
        <v>0.17721329561218579</v>
      </c>
      <c r="E86" s="172">
        <f>INDEX(concentration!$1:$1048576,MATCH('Curvas de concentracion'!$C86,concentration!$A:$A,0),MATCH('Curvas de concentracion'!E$72,concentration!$1:$1,0))</f>
        <v>0</v>
      </c>
      <c r="F86" s="172">
        <f>INDEX(concentration!$1:$1048576,MATCH('Curvas de concentracion'!$C86,concentration!$A:$A,0),MATCH('Curvas de concentracion'!F$72,concentration!$1:$1,0))</f>
        <v>2.2367754545642542E-2</v>
      </c>
      <c r="G86" s="172">
        <f>INDEX(concentration!$1:$1048576,MATCH('Curvas de concentracion'!$C86,concentration!$A:$A,0),MATCH('Curvas de concentracion'!G$72,concentration!$1:$1,0))</f>
        <v>1.7648105007433971E-2</v>
      </c>
      <c r="H86" s="172"/>
      <c r="I86" s="172"/>
      <c r="J86" s="172"/>
      <c r="K86" s="172"/>
      <c r="L86" s="172"/>
      <c r="M86" s="172"/>
      <c r="N86" s="172"/>
      <c r="O86" s="172"/>
      <c r="P86" s="172"/>
      <c r="Q86" s="172">
        <v>12</v>
      </c>
      <c r="R86" s="172">
        <f>INDEX(concentration_ref!$1:$1048576,MATCH('Curvas de concentracion'!$C86,concentration_ref!$A:$A,0),MATCH('Curvas de concentracion'!R$72,concentration_ref!$1:$1,0))</f>
        <v>0.17721329561218579</v>
      </c>
      <c r="S86" s="172">
        <f>INDEX(concentration_ref!$1:$1048576,MATCH('Curvas de concentracion'!$C86,concentration_ref!$A:$A,0),MATCH('Curvas de concentracion'!S$72,concentration_ref!$1:$1,0))</f>
        <v>0</v>
      </c>
      <c r="T86" s="172">
        <f>INDEX(concentration_ref!$1:$1048576,MATCH('Curvas de concentracion'!$C86,concentration_ref!$A:$A,0),MATCH('Curvas de concentracion'!T$72,concentration_ref!$1:$1,0))</f>
        <v>2.2354879840483479E-2</v>
      </c>
      <c r="U86" s="172">
        <f>INDEX(concentration_ref!$1:$1048576,MATCH('Curvas de concentracion'!$C86,concentration_ref!$A:$A,0),MATCH('Curvas de concentracion'!U$72,concentration_ref!$1:$1,0))</f>
        <v>1.7648105007433971E-2</v>
      </c>
      <c r="V86" s="172"/>
      <c r="W86" s="172"/>
      <c r="X86" s="172"/>
      <c r="Y86" s="172"/>
      <c r="Z86" s="172"/>
      <c r="AA86" s="172"/>
      <c r="AB86" s="172"/>
      <c r="AC86" s="172"/>
      <c r="AD86" s="172"/>
    </row>
    <row r="87" x14ac:dyDescent="0.3">
      <c r="B87" s="172"/>
      <c r="C87" s="172">
        <v>13</v>
      </c>
      <c r="D87" s="172">
        <f>INDEX(concentration!$1:$1048576,MATCH('Curvas de concentracion'!$C87,concentration!$A:$A,0),MATCH('Curvas de concentracion'!D$72,concentration!$1:$1,0))</f>
        <v>0.19833750232116129</v>
      </c>
      <c r="E87" s="172">
        <f>INDEX(concentration!$1:$1048576,MATCH('Curvas de concentracion'!$C87,concentration!$A:$A,0),MATCH('Curvas de concentracion'!E$72,concentration!$1:$1,0))</f>
        <v>0</v>
      </c>
      <c r="F87" s="172">
        <f>INDEX(concentration!$1:$1048576,MATCH('Curvas de concentracion'!$C87,concentration!$A:$A,0),MATCH('Curvas de concentracion'!F$72,concentration!$1:$1,0))</f>
        <v>2.4989251735571431E-2</v>
      </c>
      <c r="G87" s="172">
        <f>INDEX(concentration!$1:$1048576,MATCH('Curvas de concentracion'!$C87,concentration!$A:$A,0),MATCH('Curvas de concentracion'!G$72,concentration!$1:$1,0))</f>
        <v>1.997465205556688E-2</v>
      </c>
      <c r="H87" s="172"/>
      <c r="I87" s="172"/>
      <c r="J87" s="172"/>
      <c r="K87" s="172"/>
      <c r="L87" s="172"/>
      <c r="M87" s="172"/>
      <c r="N87" s="172"/>
      <c r="O87" s="172"/>
      <c r="P87" s="172"/>
      <c r="Q87" s="172">
        <v>13</v>
      </c>
      <c r="R87" s="172">
        <f>INDEX(concentration_ref!$1:$1048576,MATCH('Curvas de concentracion'!$C87,concentration_ref!$A:$A,0),MATCH('Curvas de concentracion'!R$72,concentration_ref!$1:$1,0))</f>
        <v>0.19833750232116129</v>
      </c>
      <c r="S87" s="172">
        <f>INDEX(concentration_ref!$1:$1048576,MATCH('Curvas de concentracion'!$C87,concentration_ref!$A:$A,0),MATCH('Curvas de concentracion'!S$72,concentration_ref!$1:$1,0))</f>
        <v>0</v>
      </c>
      <c r="T87" s="172">
        <f>INDEX(concentration_ref!$1:$1048576,MATCH('Curvas de concentracion'!$C87,concentration_ref!$A:$A,0),MATCH('Curvas de concentracion'!T$72,concentration_ref!$1:$1,0))</f>
        <v>2.497464767065527E-2</v>
      </c>
      <c r="U87" s="172">
        <f>INDEX(concentration_ref!$1:$1048576,MATCH('Curvas de concentracion'!$C87,concentration_ref!$A:$A,0),MATCH('Curvas de concentracion'!U$72,concentration_ref!$1:$1,0))</f>
        <v>1.997465205556688E-2</v>
      </c>
      <c r="V87" s="172"/>
      <c r="W87" s="172"/>
      <c r="X87" s="172"/>
      <c r="Y87" s="172"/>
      <c r="Z87" s="172"/>
      <c r="AA87" s="172"/>
      <c r="AB87" s="172"/>
      <c r="AC87" s="172"/>
      <c r="AD87" s="172"/>
    </row>
    <row r="88" x14ac:dyDescent="0.3">
      <c r="B88" s="172"/>
      <c r="C88" s="172">
        <v>14</v>
      </c>
      <c r="D88" s="172">
        <f>INDEX(concentration!$1:$1048576,MATCH('Curvas de concentracion'!$C88,concentration!$A:$A,0),MATCH('Curvas de concentracion'!D$72,concentration!$1:$1,0))</f>
        <v>0.2190859539700051</v>
      </c>
      <c r="E88" s="172">
        <f>INDEX(concentration!$1:$1048576,MATCH('Curvas de concentracion'!$C88,concentration!$A:$A,0),MATCH('Curvas de concentracion'!E$72,concentration!$1:$1,0))</f>
        <v>0</v>
      </c>
      <c r="F88" s="172">
        <f>INDEX(concentration!$1:$1048576,MATCH('Curvas de concentracion'!$C88,concentration!$A:$A,0),MATCH('Curvas de concentracion'!F$72,concentration!$1:$1,0))</f>
        <v>2.7722645238456321E-2</v>
      </c>
      <c r="G88" s="172">
        <f>INDEX(concentration!$1:$1048576,MATCH('Curvas de concentracion'!$C88,concentration!$A:$A,0),MATCH('Curvas de concentracion'!G$72,concentration!$1:$1,0))</f>
        <v>2.2356774629007651E-2</v>
      </c>
      <c r="H88" s="172"/>
      <c r="I88" s="172"/>
      <c r="J88" s="172"/>
      <c r="K88" s="172"/>
      <c r="L88" s="172"/>
      <c r="M88" s="172"/>
      <c r="N88" s="172"/>
      <c r="O88" s="172"/>
      <c r="P88" s="172"/>
      <c r="Q88" s="172">
        <v>14</v>
      </c>
      <c r="R88" s="172">
        <f>INDEX(concentration_ref!$1:$1048576,MATCH('Curvas de concentracion'!$C88,concentration_ref!$A:$A,0),MATCH('Curvas de concentracion'!R$72,concentration_ref!$1:$1,0))</f>
        <v>0.2190859539700051</v>
      </c>
      <c r="S88" s="172">
        <f>INDEX(concentration_ref!$1:$1048576,MATCH('Curvas de concentracion'!$C88,concentration_ref!$A:$A,0),MATCH('Curvas de concentracion'!S$72,concentration_ref!$1:$1,0))</f>
        <v>0</v>
      </c>
      <c r="T88" s="172">
        <f>INDEX(concentration_ref!$1:$1048576,MATCH('Curvas de concentracion'!$C88,concentration_ref!$A:$A,0),MATCH('Curvas de concentracion'!T$72,concentration_ref!$1:$1,0))</f>
        <v>2.7706490220651591E-2</v>
      </c>
      <c r="U88" s="172">
        <f>INDEX(concentration_ref!$1:$1048576,MATCH('Curvas de concentracion'!$C88,concentration_ref!$A:$A,0),MATCH('Curvas de concentracion'!U$72,concentration_ref!$1:$1,0))</f>
        <v>2.2356774629007651E-2</v>
      </c>
      <c r="V88" s="172"/>
      <c r="W88" s="172"/>
      <c r="X88" s="172"/>
      <c r="Y88" s="172"/>
      <c r="Z88" s="172"/>
      <c r="AA88" s="172"/>
      <c r="AB88" s="172"/>
      <c r="AC88" s="172"/>
      <c r="AD88" s="172"/>
    </row>
    <row r="89" x14ac:dyDescent="0.3">
      <c r="B89" s="172"/>
      <c r="C89" s="172">
        <v>15</v>
      </c>
      <c r="D89" s="172">
        <f>INDEX(concentration!$1:$1048576,MATCH('Curvas de concentracion'!$C89,concentration!$A:$A,0),MATCH('Curvas de concentracion'!D$72,concentration!$1:$1,0))</f>
        <v>0.2491561895815356</v>
      </c>
      <c r="E89" s="172">
        <f>INDEX(concentration!$1:$1048576,MATCH('Curvas de concentracion'!$C89,concentration!$A:$A,0),MATCH('Curvas de concentracion'!E$72,concentration!$1:$1,0))</f>
        <v>0</v>
      </c>
      <c r="F89" s="172">
        <f>INDEX(concentration!$1:$1048576,MATCH('Curvas de concentracion'!$C89,concentration!$A:$A,0),MATCH('Curvas de concentracion'!F$72,concentration!$1:$1,0))</f>
        <v>3.0564867384284659E-2</v>
      </c>
      <c r="G89" s="172">
        <f>INDEX(concentration!$1:$1048576,MATCH('Curvas de concentracion'!$C89,concentration!$A:$A,0),MATCH('Curvas de concentracion'!G$72,concentration!$1:$1,0))</f>
        <v>2.4917044439984829E-2</v>
      </c>
      <c r="H89" s="172"/>
      <c r="I89" s="172"/>
      <c r="J89" s="172"/>
      <c r="K89" s="172"/>
      <c r="L89" s="172"/>
      <c r="M89" s="172"/>
      <c r="N89" s="172"/>
      <c r="O89" s="172"/>
      <c r="P89" s="172"/>
      <c r="Q89" s="172">
        <v>15</v>
      </c>
      <c r="R89" s="172">
        <f>INDEX(concentration_ref!$1:$1048576,MATCH('Curvas de concentracion'!$C89,concentration_ref!$A:$A,0),MATCH('Curvas de concentracion'!R$72,concentration_ref!$1:$1,0))</f>
        <v>0.2491561895815356</v>
      </c>
      <c r="S89" s="172">
        <f>INDEX(concentration_ref!$1:$1048576,MATCH('Curvas de concentracion'!$C89,concentration_ref!$A:$A,0),MATCH('Curvas de concentracion'!S$72,concentration_ref!$1:$1,0))</f>
        <v>0</v>
      </c>
      <c r="T89" s="172">
        <f>INDEX(concentration_ref!$1:$1048576,MATCH('Curvas de concentracion'!$C89,concentration_ref!$A:$A,0),MATCH('Curvas de concentracion'!T$72,concentration_ref!$1:$1,0))</f>
        <v>3.0547170239634019E-2</v>
      </c>
      <c r="U89" s="172">
        <f>INDEX(concentration_ref!$1:$1048576,MATCH('Curvas de concentracion'!$C89,concentration_ref!$A:$A,0),MATCH('Curvas de concentracion'!U$72,concentration_ref!$1:$1,0))</f>
        <v>2.4917044439984829E-2</v>
      </c>
      <c r="V89" s="172"/>
      <c r="W89" s="172"/>
      <c r="X89" s="172"/>
      <c r="Y89" s="172"/>
      <c r="Z89" s="172"/>
      <c r="AA89" s="172"/>
      <c r="AB89" s="172"/>
      <c r="AC89" s="172"/>
      <c r="AD89" s="172"/>
    </row>
    <row r="90" x14ac:dyDescent="0.3">
      <c r="B90" s="172"/>
      <c r="C90" s="172">
        <v>16</v>
      </c>
      <c r="D90" s="172">
        <f>INDEX(concentration!$1:$1048576,MATCH('Curvas de concentracion'!$C90,concentration!$A:$A,0),MATCH('Curvas de concentracion'!D$72,concentration!$1:$1,0))</f>
        <v>0.26136822903581691</v>
      </c>
      <c r="E90" s="172">
        <f>INDEX(concentration!$1:$1048576,MATCH('Curvas de concentracion'!$C90,concentration!$A:$A,0),MATCH('Curvas de concentracion'!E$72,concentration!$1:$1,0))</f>
        <v>4.7171587762180648E-5</v>
      </c>
      <c r="F90" s="172">
        <f>INDEX(concentration!$1:$1048576,MATCH('Curvas de concentracion'!$C90,concentration!$A:$A,0),MATCH('Curvas de concentracion'!F$72,concentration!$1:$1,0))</f>
        <v>3.3496776987303023E-2</v>
      </c>
      <c r="G90" s="172">
        <f>INDEX(concentration!$1:$1048576,MATCH('Curvas de concentracion'!$C90,concentration!$A:$A,0),MATCH('Curvas de concentracion'!G$72,concentration!$1:$1,0))</f>
        <v>2.748560927420296E-2</v>
      </c>
      <c r="H90" s="172"/>
      <c r="I90" s="172"/>
      <c r="J90" s="172"/>
      <c r="K90" s="172"/>
      <c r="L90" s="172"/>
      <c r="M90" s="172"/>
      <c r="N90" s="172"/>
      <c r="O90" s="172"/>
      <c r="P90" s="172"/>
      <c r="Q90" s="172">
        <v>16</v>
      </c>
      <c r="R90" s="172">
        <f>INDEX(concentration_ref!$1:$1048576,MATCH('Curvas de concentracion'!$C90,concentration_ref!$A:$A,0),MATCH('Curvas de concentracion'!R$72,concentration_ref!$1:$1,0))</f>
        <v>0.26136822903581691</v>
      </c>
      <c r="S90" s="172">
        <f>INDEX(concentration_ref!$1:$1048576,MATCH('Curvas de concentracion'!$C90,concentration_ref!$A:$A,0),MATCH('Curvas de concentracion'!S$72,concentration_ref!$1:$1,0))</f>
        <v>0</v>
      </c>
      <c r="T90" s="172">
        <f>INDEX(concentration_ref!$1:$1048576,MATCH('Curvas de concentracion'!$C90,concentration_ref!$A:$A,0),MATCH('Curvas de concentracion'!T$72,concentration_ref!$1:$1,0))</f>
        <v>3.3477573300829983E-2</v>
      </c>
      <c r="U90" s="172">
        <f>INDEX(concentration_ref!$1:$1048576,MATCH('Curvas de concentracion'!$C90,concentration_ref!$A:$A,0),MATCH('Curvas de concentracion'!U$72,concentration_ref!$1:$1,0))</f>
        <v>2.748560927420296E-2</v>
      </c>
      <c r="V90" s="172"/>
      <c r="W90" s="172"/>
      <c r="X90" s="172"/>
      <c r="Y90" s="172"/>
      <c r="Z90" s="172"/>
      <c r="AA90" s="172"/>
      <c r="AB90" s="172"/>
      <c r="AC90" s="172"/>
      <c r="AD90" s="172"/>
    </row>
    <row r="91" x14ac:dyDescent="0.3">
      <c r="B91" s="172"/>
      <c r="C91" s="172">
        <v>17</v>
      </c>
      <c r="D91" s="172">
        <f>INDEX(concentration!$1:$1048576,MATCH('Curvas de concentracion'!$C91,concentration!$A:$A,0),MATCH('Curvas de concentracion'!D$72,concentration!$1:$1,0))</f>
        <v>0.26958350173131329</v>
      </c>
      <c r="E91" s="172">
        <f>INDEX(concentration!$1:$1048576,MATCH('Curvas de concentracion'!$C91,concentration!$A:$A,0),MATCH('Curvas de concentracion'!E$72,concentration!$1:$1,0))</f>
        <v>4.7171587762180648E-5</v>
      </c>
      <c r="F91" s="172">
        <f>INDEX(concentration!$1:$1048576,MATCH('Curvas de concentracion'!$C91,concentration!$A:$A,0),MATCH('Curvas de concentracion'!F$72,concentration!$1:$1,0))</f>
        <v>3.6507649533691983E-2</v>
      </c>
      <c r="G91" s="172">
        <f>INDEX(concentration!$1:$1048576,MATCH('Curvas de concentracion'!$C91,concentration!$A:$A,0),MATCH('Curvas de concentracion'!G$72,concentration!$1:$1,0))</f>
        <v>3.024697149947134E-2</v>
      </c>
      <c r="H91" s="172"/>
      <c r="I91" s="172"/>
      <c r="J91" s="172"/>
      <c r="K91" s="172"/>
      <c r="L91" s="172"/>
      <c r="M91" s="172"/>
      <c r="N91" s="172"/>
      <c r="O91" s="172"/>
      <c r="P91" s="172"/>
      <c r="Q91" s="172">
        <v>17</v>
      </c>
      <c r="R91" s="172">
        <f>INDEX(concentration_ref!$1:$1048576,MATCH('Curvas de concentracion'!$C91,concentration_ref!$A:$A,0),MATCH('Curvas de concentracion'!R$72,concentration_ref!$1:$1,0))</f>
        <v>0.26958350173131329</v>
      </c>
      <c r="S91" s="172">
        <f>INDEX(concentration_ref!$1:$1048576,MATCH('Curvas de concentracion'!$C91,concentration_ref!$A:$A,0),MATCH('Curvas de concentracion'!S$72,concentration_ref!$1:$1,0))</f>
        <v>0</v>
      </c>
      <c r="T91" s="172">
        <f>INDEX(concentration_ref!$1:$1048576,MATCH('Curvas de concentracion'!$C91,concentration_ref!$A:$A,0),MATCH('Curvas de concentracion'!T$72,concentration_ref!$1:$1,0))</f>
        <v>3.6486812214397459E-2</v>
      </c>
      <c r="U91" s="172">
        <f>INDEX(concentration_ref!$1:$1048576,MATCH('Curvas de concentracion'!$C91,concentration_ref!$A:$A,0),MATCH('Curvas de concentracion'!U$72,concentration_ref!$1:$1,0))</f>
        <v>3.024697149947134E-2</v>
      </c>
      <c r="V91" s="172"/>
      <c r="W91" s="172"/>
      <c r="X91" s="172"/>
      <c r="Y91" s="172"/>
      <c r="Z91" s="172"/>
      <c r="AA91" s="172"/>
      <c r="AB91" s="172"/>
      <c r="AC91" s="172"/>
      <c r="AD91" s="172"/>
    </row>
    <row r="92" x14ac:dyDescent="0.3">
      <c r="B92" s="172"/>
      <c r="C92" s="172">
        <v>18</v>
      </c>
      <c r="D92" s="172">
        <f>INDEX(concentration!$1:$1048576,MATCH('Curvas de concentracion'!$C92,concentration!$A:$A,0),MATCH('Curvas de concentracion'!D$72,concentration!$1:$1,0))</f>
        <v>0.28508776720663248</v>
      </c>
      <c r="E92" s="172">
        <f>INDEX(concentration!$1:$1048576,MATCH('Curvas de concentracion'!$C92,concentration!$A:$A,0),MATCH('Curvas de concentracion'!E$72,concentration!$1:$1,0))</f>
        <v>4.7171587762180648E-5</v>
      </c>
      <c r="F92" s="172">
        <f>INDEX(concentration!$1:$1048576,MATCH('Curvas de concentracion'!$C92,concentration!$A:$A,0),MATCH('Curvas de concentracion'!F$72,concentration!$1:$1,0))</f>
        <v>3.9678036702386857E-2</v>
      </c>
      <c r="G92" s="172">
        <f>INDEX(concentration!$1:$1048576,MATCH('Curvas de concentracion'!$C92,concentration!$A:$A,0),MATCH('Curvas de concentracion'!G$72,concentration!$1:$1,0))</f>
        <v>3.3083588140473012E-2</v>
      </c>
      <c r="H92" s="172"/>
      <c r="I92" s="172"/>
      <c r="J92" s="172"/>
      <c r="K92" s="172"/>
      <c r="L92" s="172"/>
      <c r="M92" s="172"/>
      <c r="N92" s="172"/>
      <c r="O92" s="172"/>
      <c r="P92" s="172"/>
      <c r="Q92" s="172">
        <v>18</v>
      </c>
      <c r="R92" s="172">
        <f>INDEX(concentration_ref!$1:$1048576,MATCH('Curvas de concentracion'!$C92,concentration_ref!$A:$A,0),MATCH('Curvas de concentracion'!R$72,concentration_ref!$1:$1,0))</f>
        <v>0.28508776720663248</v>
      </c>
      <c r="S92" s="172">
        <f>INDEX(concentration_ref!$1:$1048576,MATCH('Curvas de concentracion'!$C92,concentration_ref!$A:$A,0),MATCH('Curvas de concentracion'!S$72,concentration_ref!$1:$1,0))</f>
        <v>0</v>
      </c>
      <c r="T92" s="172">
        <f>INDEX(concentration_ref!$1:$1048576,MATCH('Curvas de concentracion'!$C92,concentration_ref!$A:$A,0),MATCH('Curvas de concentracion'!T$72,concentration_ref!$1:$1,0))</f>
        <v>3.9654292022085112E-2</v>
      </c>
      <c r="U92" s="172">
        <f>INDEX(concentration_ref!$1:$1048576,MATCH('Curvas de concentracion'!$C92,concentration_ref!$A:$A,0),MATCH('Curvas de concentracion'!U$72,concentration_ref!$1:$1,0))</f>
        <v>3.3083588140473012E-2</v>
      </c>
      <c r="V92" s="172"/>
      <c r="W92" s="172"/>
      <c r="X92" s="172"/>
      <c r="Y92" s="172"/>
      <c r="Z92" s="172"/>
      <c r="AA92" s="172"/>
      <c r="AB92" s="172"/>
      <c r="AC92" s="172"/>
      <c r="AD92" s="172"/>
    </row>
    <row r="93" x14ac:dyDescent="0.3">
      <c r="B93" s="172"/>
      <c r="C93" s="172">
        <v>19</v>
      </c>
      <c r="D93" s="172">
        <f>INDEX(concentration!$1:$1048576,MATCH('Curvas de concentracion'!$C93,concentration!$A:$A,0),MATCH('Curvas de concentracion'!D$72,concentration!$1:$1,0))</f>
        <v>0.29842707184130901</v>
      </c>
      <c r="E93" s="172">
        <f>INDEX(concentration!$1:$1048576,MATCH('Curvas de concentracion'!$C93,concentration!$A:$A,0),MATCH('Curvas de concentracion'!E$72,concentration!$1:$1,0))</f>
        <v>4.7171587762180648E-5</v>
      </c>
      <c r="F93" s="172">
        <f>INDEX(concentration!$1:$1048576,MATCH('Curvas de concentracion'!$C93,concentration!$A:$A,0),MATCH('Curvas de concentracion'!F$72,concentration!$1:$1,0))</f>
        <v>4.2974737000081142E-2</v>
      </c>
      <c r="G93" s="172">
        <f>INDEX(concentration!$1:$1048576,MATCH('Curvas de concentracion'!$C93,concentration!$A:$A,0),MATCH('Curvas de concentracion'!G$72,concentration!$1:$1,0))</f>
        <v>3.6098041550025682E-2</v>
      </c>
      <c r="H93" s="172"/>
      <c r="I93" s="172"/>
      <c r="J93" s="172"/>
      <c r="K93" s="172"/>
      <c r="L93" s="172"/>
      <c r="M93" s="172"/>
      <c r="N93" s="172"/>
      <c r="O93" s="172"/>
      <c r="P93" s="172"/>
      <c r="Q93" s="172">
        <v>19</v>
      </c>
      <c r="R93" s="172">
        <f>INDEX(concentration_ref!$1:$1048576,MATCH('Curvas de concentracion'!$C93,concentration_ref!$A:$A,0),MATCH('Curvas de concentracion'!R$72,concentration_ref!$1:$1,0))</f>
        <v>0.29842707184130901</v>
      </c>
      <c r="S93" s="172">
        <f>INDEX(concentration_ref!$1:$1048576,MATCH('Curvas de concentracion'!$C93,concentration_ref!$A:$A,0),MATCH('Curvas de concentracion'!S$72,concentration_ref!$1:$1,0))</f>
        <v>0</v>
      </c>
      <c r="T93" s="172">
        <f>INDEX(concentration_ref!$1:$1048576,MATCH('Curvas de concentracion'!$C93,concentration_ref!$A:$A,0),MATCH('Curvas de concentracion'!T$72,concentration_ref!$1:$1,0))</f>
        <v>4.2949106119027372E-2</v>
      </c>
      <c r="U93" s="172">
        <f>INDEX(concentration_ref!$1:$1048576,MATCH('Curvas de concentracion'!$C93,concentration_ref!$A:$A,0),MATCH('Curvas de concentracion'!U$72,concentration_ref!$1:$1,0))</f>
        <v>3.6098041550025682E-2</v>
      </c>
      <c r="V93" s="172"/>
      <c r="W93" s="172"/>
      <c r="X93" s="172"/>
      <c r="Y93" s="172"/>
      <c r="Z93" s="172"/>
      <c r="AA93" s="172"/>
      <c r="AB93" s="172"/>
      <c r="AC93" s="172"/>
      <c r="AD93" s="172"/>
    </row>
    <row r="94" x14ac:dyDescent="0.3">
      <c r="B94" s="172"/>
      <c r="C94" s="172">
        <v>20</v>
      </c>
      <c r="D94" s="172">
        <f>INDEX(concentration!$1:$1048576,MATCH('Curvas de concentracion'!$C94,concentration!$A:$A,0),MATCH('Curvas de concentracion'!D$72,concentration!$1:$1,0))</f>
        <v>0.31285650307485607</v>
      </c>
      <c r="E94" s="172">
        <f>INDEX(concentration!$1:$1048576,MATCH('Curvas de concentracion'!$C94,concentration!$A:$A,0),MATCH('Curvas de concentracion'!E$72,concentration!$1:$1,0))</f>
        <v>4.7171587762180648E-5</v>
      </c>
      <c r="F94" s="172">
        <f>INDEX(concentration!$1:$1048576,MATCH('Curvas de concentracion'!$C94,concentration!$A:$A,0),MATCH('Curvas de concentracion'!F$72,concentration!$1:$1,0))</f>
        <v>4.6272034134631837E-2</v>
      </c>
      <c r="G94" s="172">
        <f>INDEX(concentration!$1:$1048576,MATCH('Curvas de concentracion'!$C94,concentration!$A:$A,0),MATCH('Curvas de concentracion'!G$72,concentration!$1:$1,0))</f>
        <v>3.9074279445368183E-2</v>
      </c>
      <c r="H94" s="172"/>
      <c r="I94" s="172"/>
      <c r="J94" s="172"/>
      <c r="K94" s="172"/>
      <c r="L94" s="172"/>
      <c r="M94" s="172"/>
      <c r="N94" s="172"/>
      <c r="O94" s="172"/>
      <c r="P94" s="172"/>
      <c r="Q94" s="172">
        <v>20</v>
      </c>
      <c r="R94" s="172">
        <f>INDEX(concentration_ref!$1:$1048576,MATCH('Curvas de concentracion'!$C94,concentration_ref!$A:$A,0),MATCH('Curvas de concentracion'!R$72,concentration_ref!$1:$1,0))</f>
        <v>0.31285650307485607</v>
      </c>
      <c r="S94" s="172">
        <f>INDEX(concentration_ref!$1:$1048576,MATCH('Curvas de concentracion'!$C94,concentration_ref!$A:$A,0),MATCH('Curvas de concentracion'!S$72,concentration_ref!$1:$1,0))</f>
        <v>0</v>
      </c>
      <c r="T94" s="172">
        <f>INDEX(concentration_ref!$1:$1048576,MATCH('Curvas de concentracion'!$C94,concentration_ref!$A:$A,0),MATCH('Curvas de concentracion'!T$72,concentration_ref!$1:$1,0))</f>
        <v>4.6244614213112822E-2</v>
      </c>
      <c r="U94" s="172">
        <f>INDEX(concentration_ref!$1:$1048576,MATCH('Curvas de concentracion'!$C94,concentration_ref!$A:$A,0),MATCH('Curvas de concentracion'!U$72,concentration_ref!$1:$1,0))</f>
        <v>3.9074279445368183E-2</v>
      </c>
      <c r="V94" s="172"/>
      <c r="W94" s="172"/>
      <c r="X94" s="172"/>
      <c r="Y94" s="172"/>
      <c r="Z94" s="172"/>
      <c r="AA94" s="172"/>
      <c r="AB94" s="172"/>
      <c r="AC94" s="172"/>
      <c r="AD94" s="172"/>
    </row>
    <row r="95" x14ac:dyDescent="0.3">
      <c r="B95" s="172"/>
      <c r="C95" s="172">
        <v>21</v>
      </c>
      <c r="D95" s="172">
        <f>INDEX(concentration!$1:$1048576,MATCH('Curvas de concentracion'!$C95,concentration!$A:$A,0),MATCH('Curvas de concentracion'!D$72,concentration!$1:$1,0))</f>
        <v>0.32460540257130061</v>
      </c>
      <c r="E95" s="172">
        <f>INDEX(concentration!$1:$1048576,MATCH('Curvas de concentracion'!$C95,concentration!$A:$A,0),MATCH('Curvas de concentracion'!E$72,concentration!$1:$1,0))</f>
        <v>4.7171587762180648E-5</v>
      </c>
      <c r="F95" s="172">
        <f>INDEX(concentration!$1:$1048576,MATCH('Curvas de concentracion'!$C95,concentration!$A:$A,0),MATCH('Curvas de concentracion'!F$72,concentration!$1:$1,0))</f>
        <v>4.9812702705283089E-2</v>
      </c>
      <c r="G95" s="172">
        <f>INDEX(concentration!$1:$1048576,MATCH('Curvas de concentracion'!$C95,concentration!$A:$A,0),MATCH('Curvas de concentracion'!G$72,concentration!$1:$1,0))</f>
        <v>4.2247228748035687E-2</v>
      </c>
      <c r="H95" s="172"/>
      <c r="I95" s="172"/>
      <c r="J95" s="172"/>
      <c r="K95" s="172"/>
      <c r="L95" s="172"/>
      <c r="M95" s="172"/>
      <c r="N95" s="172"/>
      <c r="O95" s="172"/>
      <c r="P95" s="172"/>
      <c r="Q95" s="172">
        <v>21</v>
      </c>
      <c r="R95" s="172">
        <f>INDEX(concentration_ref!$1:$1048576,MATCH('Curvas de concentracion'!$C95,concentration_ref!$A:$A,0),MATCH('Curvas de concentracion'!R$72,concentration_ref!$1:$1,0))</f>
        <v>0.32460540257130061</v>
      </c>
      <c r="S95" s="172">
        <f>INDEX(concentration_ref!$1:$1048576,MATCH('Curvas de concentracion'!$C95,concentration_ref!$A:$A,0),MATCH('Curvas de concentracion'!S$72,concentration_ref!$1:$1,0))</f>
        <v>0</v>
      </c>
      <c r="T95" s="172">
        <f>INDEX(concentration_ref!$1:$1048576,MATCH('Curvas de concentracion'!$C95,concentration_ref!$A:$A,0),MATCH('Curvas de concentracion'!T$72,concentration_ref!$1:$1,0))</f>
        <v>4.9782756358114418E-2</v>
      </c>
      <c r="U95" s="172">
        <f>INDEX(concentration_ref!$1:$1048576,MATCH('Curvas de concentracion'!$C95,concentration_ref!$A:$A,0),MATCH('Curvas de concentracion'!U$72,concentration_ref!$1:$1,0))</f>
        <v>4.2247228748035687E-2</v>
      </c>
      <c r="V95" s="172"/>
      <c r="W95" s="172"/>
      <c r="X95" s="172"/>
      <c r="Y95" s="172"/>
      <c r="Z95" s="172"/>
      <c r="AA95" s="172"/>
      <c r="AB95" s="172"/>
      <c r="AC95" s="172"/>
      <c r="AD95" s="172"/>
    </row>
    <row r="96" x14ac:dyDescent="0.3">
      <c r="B96" s="172"/>
      <c r="C96" s="172">
        <v>22</v>
      </c>
      <c r="D96" s="172">
        <f>INDEX(concentration!$1:$1048576,MATCH('Curvas de concentracion'!$C96,concentration!$A:$A,0),MATCH('Curvas de concentracion'!D$72,concentration!$1:$1,0))</f>
        <v>0.34802018591136991</v>
      </c>
      <c r="E96" s="172">
        <f>INDEX(concentration!$1:$1048576,MATCH('Curvas de concentracion'!$C96,concentration!$A:$A,0),MATCH('Curvas de concentracion'!E$72,concentration!$1:$1,0))</f>
        <v>4.7171587762180648E-5</v>
      </c>
      <c r="F96" s="172">
        <f>INDEX(concentration!$1:$1048576,MATCH('Curvas de concentracion'!$C96,concentration!$A:$A,0),MATCH('Curvas de concentracion'!F$72,concentration!$1:$1,0))</f>
        <v>5.3245198478856413E-2</v>
      </c>
      <c r="G96" s="172">
        <f>INDEX(concentration!$1:$1048576,MATCH('Curvas de concentracion'!$C96,concentration!$A:$A,0),MATCH('Curvas de concentracion'!G$72,concentration!$1:$1,0))</f>
        <v>4.5419611626979217E-2</v>
      </c>
      <c r="H96" s="172"/>
      <c r="I96" s="172"/>
      <c r="J96" s="172"/>
      <c r="K96" s="172"/>
      <c r="L96" s="172"/>
      <c r="M96" s="172"/>
      <c r="N96" s="172"/>
      <c r="O96" s="172"/>
      <c r="P96" s="172"/>
      <c r="Q96" s="172">
        <v>22</v>
      </c>
      <c r="R96" s="172">
        <f>INDEX(concentration_ref!$1:$1048576,MATCH('Curvas de concentracion'!$C96,concentration_ref!$A:$A,0),MATCH('Curvas de concentracion'!R$72,concentration_ref!$1:$1,0))</f>
        <v>0.34802018591136991</v>
      </c>
      <c r="S96" s="172">
        <f>INDEX(concentration_ref!$1:$1048576,MATCH('Curvas de concentracion'!$C96,concentration_ref!$A:$A,0),MATCH('Curvas de concentracion'!S$72,concentration_ref!$1:$1,0))</f>
        <v>0</v>
      </c>
      <c r="T96" s="172">
        <f>INDEX(concentration_ref!$1:$1048576,MATCH('Curvas de concentracion'!$C96,concentration_ref!$A:$A,0),MATCH('Curvas de concentracion'!T$72,concentration_ref!$1:$1,0))</f>
        <v>5.3213187816264683E-2</v>
      </c>
      <c r="U96" s="172">
        <f>INDEX(concentration_ref!$1:$1048576,MATCH('Curvas de concentracion'!$C96,concentration_ref!$A:$A,0),MATCH('Curvas de concentracion'!U$72,concentration_ref!$1:$1,0))</f>
        <v>4.5419611626979217E-2</v>
      </c>
      <c r="V96" s="172"/>
      <c r="W96" s="172"/>
      <c r="X96" s="172"/>
      <c r="Y96" s="172"/>
      <c r="Z96" s="172"/>
      <c r="AA96" s="172"/>
      <c r="AB96" s="172"/>
      <c r="AC96" s="172"/>
      <c r="AD96" s="172"/>
    </row>
    <row r="97" x14ac:dyDescent="0.3">
      <c r="B97" s="172"/>
      <c r="C97" s="172">
        <v>23</v>
      </c>
      <c r="D97" s="172">
        <f>INDEX(concentration!$1:$1048576,MATCH('Curvas de concentracion'!$C97,concentration!$A:$A,0),MATCH('Curvas de concentracion'!D$72,concentration!$1:$1,0))</f>
        <v>0.35828135752438578</v>
      </c>
      <c r="E97" s="172">
        <f>INDEX(concentration!$1:$1048576,MATCH('Curvas de concentracion'!$C97,concentration!$A:$A,0),MATCH('Curvas de concentracion'!E$72,concentration!$1:$1,0))</f>
        <v>4.7171587762180648E-5</v>
      </c>
      <c r="F97" s="172">
        <f>INDEX(concentration!$1:$1048576,MATCH('Curvas de concentracion'!$C97,concentration!$A:$A,0),MATCH('Curvas de concentracion'!F$72,concentration!$1:$1,0))</f>
        <v>5.6941907001817393E-2</v>
      </c>
      <c r="G97" s="172">
        <f>INDEX(concentration!$1:$1048576,MATCH('Curvas de concentracion'!$C97,concentration!$A:$A,0),MATCH('Curvas de concentracion'!G$72,concentration!$1:$1,0))</f>
        <v>4.8803201792348518E-2</v>
      </c>
      <c r="H97" s="172"/>
      <c r="I97" s="172"/>
      <c r="J97" s="172"/>
      <c r="K97" s="172"/>
      <c r="L97" s="172"/>
      <c r="M97" s="172"/>
      <c r="N97" s="172"/>
      <c r="O97" s="172"/>
      <c r="P97" s="172"/>
      <c r="Q97" s="172">
        <v>23</v>
      </c>
      <c r="R97" s="172">
        <f>INDEX(concentration_ref!$1:$1048576,MATCH('Curvas de concentracion'!$C97,concentration_ref!$A:$A,0),MATCH('Curvas de concentracion'!R$72,concentration_ref!$1:$1,0))</f>
        <v>0.35828135752438578</v>
      </c>
      <c r="S97" s="172">
        <f>INDEX(concentration_ref!$1:$1048576,MATCH('Curvas de concentracion'!$C97,concentration_ref!$A:$A,0),MATCH('Curvas de concentracion'!S$72,concentration_ref!$1:$1,0))</f>
        <v>0</v>
      </c>
      <c r="T97" s="172">
        <f>INDEX(concentration_ref!$1:$1048576,MATCH('Curvas de concentracion'!$C97,concentration_ref!$A:$A,0),MATCH('Curvas de concentracion'!T$72,concentration_ref!$1:$1,0))</f>
        <v>5.690789058697892E-2</v>
      </c>
      <c r="U97" s="172">
        <f>INDEX(concentration_ref!$1:$1048576,MATCH('Curvas de concentracion'!$C97,concentration_ref!$A:$A,0),MATCH('Curvas de concentracion'!U$72,concentration_ref!$1:$1,0))</f>
        <v>4.8803201792348518E-2</v>
      </c>
      <c r="V97" s="172"/>
      <c r="W97" s="172"/>
      <c r="X97" s="172"/>
      <c r="Y97" s="172"/>
      <c r="Z97" s="172"/>
      <c r="AA97" s="172"/>
      <c r="AB97" s="172"/>
      <c r="AC97" s="172"/>
      <c r="AD97" s="172"/>
    </row>
    <row r="98" x14ac:dyDescent="0.3">
      <c r="B98" s="172"/>
      <c r="C98" s="172">
        <v>24</v>
      </c>
      <c r="D98" s="172">
        <f>INDEX(concentration!$1:$1048576,MATCH('Curvas de concentracion'!$C98,concentration!$A:$A,0),MATCH('Curvas de concentracion'!D$72,concentration!$1:$1,0))</f>
        <v>0.36665283072452998</v>
      </c>
      <c r="E98" s="172">
        <f>INDEX(concentration!$1:$1048576,MATCH('Curvas de concentracion'!$C98,concentration!$A:$A,0),MATCH('Curvas de concentracion'!E$72,concentration!$1:$1,0))</f>
        <v>4.7171587762180648E-5</v>
      </c>
      <c r="F98" s="172">
        <f>INDEX(concentration!$1:$1048576,MATCH('Curvas de concentracion'!$C98,concentration!$A:$A,0),MATCH('Curvas de concentracion'!F$72,concentration!$1:$1,0))</f>
        <v>6.0715641543718148E-2</v>
      </c>
      <c r="G98" s="172">
        <f>INDEX(concentration!$1:$1048576,MATCH('Curvas de concentracion'!$C98,concentration!$A:$A,0),MATCH('Curvas de concentracion'!G$72,concentration!$1:$1,0))</f>
        <v>5.2253446167619608E-2</v>
      </c>
      <c r="H98" s="172"/>
      <c r="I98" s="172"/>
      <c r="J98" s="172"/>
      <c r="K98" s="172"/>
      <c r="L98" s="172"/>
      <c r="M98" s="172"/>
      <c r="N98" s="172"/>
      <c r="O98" s="172"/>
      <c r="P98" s="172"/>
      <c r="Q98" s="172">
        <v>24</v>
      </c>
      <c r="R98" s="172">
        <f>INDEX(concentration_ref!$1:$1048576,MATCH('Curvas de concentracion'!$C98,concentration_ref!$A:$A,0),MATCH('Curvas de concentracion'!R$72,concentration_ref!$1:$1,0))</f>
        <v>0.36665283072452998</v>
      </c>
      <c r="S98" s="172">
        <f>INDEX(concentration_ref!$1:$1048576,MATCH('Curvas de concentracion'!$C98,concentration_ref!$A:$A,0),MATCH('Curvas de concentracion'!S$72,concentration_ref!$1:$1,0))</f>
        <v>0</v>
      </c>
      <c r="T98" s="172">
        <f>INDEX(concentration_ref!$1:$1048576,MATCH('Curvas de concentracion'!$C98,concentration_ref!$A:$A,0),MATCH('Curvas de concentracion'!T$72,concentration_ref!$1:$1,0))</f>
        <v>6.0679577584019428E-2</v>
      </c>
      <c r="U98" s="172">
        <f>INDEX(concentration_ref!$1:$1048576,MATCH('Curvas de concentracion'!$C98,concentration_ref!$A:$A,0),MATCH('Curvas de concentracion'!U$72,concentration_ref!$1:$1,0))</f>
        <v>5.2253446167619608E-2</v>
      </c>
      <c r="V98" s="172"/>
      <c r="W98" s="172"/>
      <c r="X98" s="172"/>
      <c r="Y98" s="172"/>
      <c r="Z98" s="172"/>
      <c r="AA98" s="172"/>
      <c r="AB98" s="172"/>
      <c r="AC98" s="172"/>
      <c r="AD98" s="172"/>
    </row>
    <row r="99" x14ac:dyDescent="0.3">
      <c r="B99" s="172"/>
      <c r="C99" s="172">
        <v>25</v>
      </c>
      <c r="D99" s="172">
        <f>INDEX(concentration!$1:$1048576,MATCH('Curvas de concentracion'!$C99,concentration!$A:$A,0),MATCH('Curvas de concentracion'!D$72,concentration!$1:$1,0))</f>
        <v>0.38376934756250752</v>
      </c>
      <c r="E99" s="172">
        <f>INDEX(concentration!$1:$1048576,MATCH('Curvas de concentracion'!$C99,concentration!$A:$A,0),MATCH('Curvas de concentracion'!E$72,concentration!$1:$1,0))</f>
        <v>4.7171587762180648E-5</v>
      </c>
      <c r="F99" s="172">
        <f>INDEX(concentration!$1:$1048576,MATCH('Curvas de concentracion'!$C99,concentration!$A:$A,0),MATCH('Curvas de concentracion'!F$72,concentration!$1:$1,0))</f>
        <v>6.4469547805715566E-2</v>
      </c>
      <c r="G99" s="172">
        <f>INDEX(concentration!$1:$1048576,MATCH('Curvas de concentracion'!$C99,concentration!$A:$A,0),MATCH('Curvas de concentracion'!G$72,concentration!$1:$1,0))</f>
        <v>5.5685860586584368E-2</v>
      </c>
      <c r="H99" s="172"/>
      <c r="I99" s="172"/>
      <c r="J99" s="172"/>
      <c r="K99" s="172"/>
      <c r="L99" s="172"/>
      <c r="M99" s="172"/>
      <c r="N99" s="172"/>
      <c r="O99" s="172"/>
      <c r="P99" s="172"/>
      <c r="Q99" s="172">
        <v>25</v>
      </c>
      <c r="R99" s="172">
        <f>INDEX(concentration_ref!$1:$1048576,MATCH('Curvas de concentracion'!$C99,concentration_ref!$A:$A,0),MATCH('Curvas de concentracion'!R$72,concentration_ref!$1:$1,0))</f>
        <v>0.38376934756250752</v>
      </c>
      <c r="S99" s="172">
        <f>INDEX(concentration_ref!$1:$1048576,MATCH('Curvas de concentracion'!$C99,concentration_ref!$A:$A,0),MATCH('Curvas de concentracion'!S$72,concentration_ref!$1:$1,0))</f>
        <v>0</v>
      </c>
      <c r="T99" s="172">
        <f>INDEX(concentration_ref!$1:$1048576,MATCH('Curvas de concentracion'!$C99,concentration_ref!$A:$A,0),MATCH('Curvas de concentracion'!T$72,concentration_ref!$1:$1,0))</f>
        <v>6.4431086723344397E-2</v>
      </c>
      <c r="U99" s="172">
        <f>INDEX(concentration_ref!$1:$1048576,MATCH('Curvas de concentracion'!$C99,concentration_ref!$A:$A,0),MATCH('Curvas de concentracion'!U$72,concentration_ref!$1:$1,0))</f>
        <v>5.5685860586584368E-2</v>
      </c>
      <c r="V99" s="172"/>
      <c r="W99" s="172"/>
      <c r="X99" s="172"/>
      <c r="Y99" s="172"/>
      <c r="Z99" s="172"/>
      <c r="AA99" s="172"/>
      <c r="AB99" s="172"/>
      <c r="AC99" s="172"/>
      <c r="AD99" s="172"/>
    </row>
    <row r="100" x14ac:dyDescent="0.3">
      <c r="B100" s="172"/>
      <c r="C100" s="172">
        <v>26</v>
      </c>
      <c r="D100" s="172">
        <f>INDEX(concentration!$1:$1048576,MATCH('Curvas de concentracion'!$C100,concentration!$A:$A,0),MATCH('Curvas de concentracion'!D$72,concentration!$1:$1,0))</f>
        <v>0.40696566865831407</v>
      </c>
      <c r="E100" s="172">
        <f>INDEX(concentration!$1:$1048576,MATCH('Curvas de concentracion'!$C100,concentration!$A:$A,0),MATCH('Curvas de concentracion'!E$72,concentration!$1:$1,0))</f>
        <v>4.7171587762180648E-5</v>
      </c>
      <c r="F100" s="172">
        <f>INDEX(concentration!$1:$1048576,MATCH('Curvas de concentracion'!$C100,concentration!$A:$A,0),MATCH('Curvas de concentracion'!F$72,concentration!$1:$1,0))</f>
        <v>6.8516224964240049E-2</v>
      </c>
      <c r="G100" s="172">
        <f>INDEX(concentration!$1:$1048576,MATCH('Curvas de concentracion'!$C100,concentration!$A:$A,0),MATCH('Curvas de concentracion'!G$72,concentration!$1:$1,0))</f>
        <v>5.93884130548245E-2</v>
      </c>
      <c r="H100" s="172"/>
      <c r="I100" s="172"/>
      <c r="J100" s="172"/>
      <c r="K100" s="172"/>
      <c r="L100" s="172"/>
      <c r="M100" s="172"/>
      <c r="N100" s="172"/>
      <c r="O100" s="172"/>
      <c r="P100" s="172"/>
      <c r="Q100" s="172">
        <v>26</v>
      </c>
      <c r="R100" s="172">
        <f>INDEX(concentration_ref!$1:$1048576,MATCH('Curvas de concentracion'!$C100,concentration_ref!$A:$A,0),MATCH('Curvas de concentracion'!R$72,concentration_ref!$1:$1,0))</f>
        <v>0.40696566865831407</v>
      </c>
      <c r="S100" s="172">
        <f>INDEX(concentration_ref!$1:$1048576,MATCH('Curvas de concentracion'!$C100,concentration_ref!$A:$A,0),MATCH('Curvas de concentracion'!S$72,concentration_ref!$1:$1,0))</f>
        <v>0</v>
      </c>
      <c r="T100" s="172">
        <f>INDEX(concentration_ref!$1:$1048576,MATCH('Curvas de concentracion'!$C100,concentration_ref!$A:$A,0),MATCH('Curvas de concentracion'!T$72,concentration_ref!$1:$1,0))</f>
        <v>6.8474891577135766E-2</v>
      </c>
      <c r="U100" s="172">
        <f>INDEX(concentration_ref!$1:$1048576,MATCH('Curvas de concentracion'!$C100,concentration_ref!$A:$A,0),MATCH('Curvas de concentracion'!U$72,concentration_ref!$1:$1,0))</f>
        <v>5.93884130548245E-2</v>
      </c>
      <c r="V100" s="172"/>
      <c r="W100" s="172"/>
      <c r="X100" s="172"/>
      <c r="Y100" s="172"/>
      <c r="Z100" s="172"/>
      <c r="AA100" s="172"/>
      <c r="AB100" s="172"/>
      <c r="AC100" s="172"/>
      <c r="AD100" s="172"/>
    </row>
    <row r="101" x14ac:dyDescent="0.3">
      <c r="B101" s="172"/>
      <c r="C101" s="172">
        <v>27</v>
      </c>
      <c r="D101" s="172">
        <f>INDEX(concentration!$1:$1048576,MATCH('Curvas de concentracion'!$C101,concentration!$A:$A,0),MATCH('Curvas de concentracion'!D$72,concentration!$1:$1,0))</f>
        <v>0.4206992976438847</v>
      </c>
      <c r="E101" s="172">
        <f>INDEX(concentration!$1:$1048576,MATCH('Curvas de concentracion'!$C101,concentration!$A:$A,0),MATCH('Curvas de concentracion'!E$72,concentration!$1:$1,0))</f>
        <v>4.7171587762180648E-5</v>
      </c>
      <c r="F101" s="172">
        <f>INDEX(concentration!$1:$1048576,MATCH('Curvas de concentracion'!$C101,concentration!$A:$A,0),MATCH('Curvas de concentracion'!F$72,concentration!$1:$1,0))</f>
        <v>7.2400010821731295E-2</v>
      </c>
      <c r="G101" s="172">
        <f>INDEX(concentration!$1:$1048576,MATCH('Curvas de concentracion'!$C101,concentration!$A:$A,0),MATCH('Curvas de concentracion'!G$72,concentration!$1:$1,0))</f>
        <v>6.2969929890303561E-2</v>
      </c>
      <c r="H101" s="172"/>
      <c r="I101" s="172"/>
      <c r="J101" s="172"/>
      <c r="K101" s="172"/>
      <c r="L101" s="172"/>
      <c r="M101" s="172"/>
      <c r="N101" s="172"/>
      <c r="O101" s="172"/>
      <c r="P101" s="172"/>
      <c r="Q101" s="172">
        <v>27</v>
      </c>
      <c r="R101" s="172">
        <f>INDEX(concentration_ref!$1:$1048576,MATCH('Curvas de concentracion'!$C101,concentration_ref!$A:$A,0),MATCH('Curvas de concentracion'!R$72,concentration_ref!$1:$1,0))</f>
        <v>0.4206992976438847</v>
      </c>
      <c r="S101" s="172">
        <f>INDEX(concentration_ref!$1:$1048576,MATCH('Curvas de concentracion'!$C101,concentration_ref!$A:$A,0),MATCH('Curvas de concentracion'!S$72,concentration_ref!$1:$1,0))</f>
        <v>0</v>
      </c>
      <c r="T101" s="172">
        <f>INDEX(concentration_ref!$1:$1048576,MATCH('Curvas de concentracion'!$C101,concentration_ref!$A:$A,0),MATCH('Curvas de concentracion'!T$72,concentration_ref!$1:$1,0))</f>
        <v>7.2355893845988659E-2</v>
      </c>
      <c r="U101" s="172">
        <f>INDEX(concentration_ref!$1:$1048576,MATCH('Curvas de concentracion'!$C101,concentration_ref!$A:$A,0),MATCH('Curvas de concentracion'!U$72,concentration_ref!$1:$1,0))</f>
        <v>6.2969929890303561E-2</v>
      </c>
      <c r="V101" s="172"/>
      <c r="W101" s="172"/>
      <c r="X101" s="172"/>
      <c r="Y101" s="172"/>
      <c r="Z101" s="172"/>
      <c r="AA101" s="172"/>
      <c r="AB101" s="172"/>
      <c r="AC101" s="172"/>
      <c r="AD101" s="172"/>
    </row>
    <row r="102" x14ac:dyDescent="0.3">
      <c r="B102" s="172"/>
      <c r="C102" s="172">
        <v>28</v>
      </c>
      <c r="D102" s="172">
        <f>INDEX(concentration!$1:$1048576,MATCH('Curvas de concentracion'!$C102,concentration!$A:$A,0),MATCH('Curvas de concentracion'!D$72,concentration!$1:$1,0))</f>
        <v>0.43371309353460991</v>
      </c>
      <c r="E102" s="172">
        <f>INDEX(concentration!$1:$1048576,MATCH('Curvas de concentracion'!$C102,concentration!$A:$A,0),MATCH('Curvas de concentracion'!E$72,concentration!$1:$1,0))</f>
        <v>4.7171587762180648E-5</v>
      </c>
      <c r="F102" s="172">
        <f>INDEX(concentration!$1:$1048576,MATCH('Curvas de concentracion'!$C102,concentration!$A:$A,0),MATCH('Curvas de concentracion'!F$72,concentration!$1:$1,0))</f>
        <v>7.6660135031752244E-2</v>
      </c>
      <c r="G102" s="172">
        <f>INDEX(concentration!$1:$1048576,MATCH('Curvas de concentracion'!$C102,concentration!$A:$A,0),MATCH('Curvas de concentracion'!G$72,concentration!$1:$1,0))</f>
        <v>6.6972332847230961E-2</v>
      </c>
      <c r="H102" s="172"/>
      <c r="I102" s="172"/>
      <c r="J102" s="172"/>
      <c r="K102" s="172"/>
      <c r="L102" s="172"/>
      <c r="M102" s="172"/>
      <c r="N102" s="172"/>
      <c r="O102" s="172"/>
      <c r="P102" s="172"/>
      <c r="Q102" s="172">
        <v>28</v>
      </c>
      <c r="R102" s="172">
        <f>INDEX(concentration_ref!$1:$1048576,MATCH('Curvas de concentracion'!$C102,concentration_ref!$A:$A,0),MATCH('Curvas de concentracion'!R$72,concentration_ref!$1:$1,0))</f>
        <v>0.43371309353460991</v>
      </c>
      <c r="S102" s="172">
        <f>INDEX(concentration_ref!$1:$1048576,MATCH('Curvas de concentracion'!$C102,concentration_ref!$A:$A,0),MATCH('Curvas de concentracion'!S$72,concentration_ref!$1:$1,0))</f>
        <v>0</v>
      </c>
      <c r="T102" s="172">
        <f>INDEX(concentration_ref!$1:$1048576,MATCH('Curvas de concentracion'!$C102,concentration_ref!$A:$A,0),MATCH('Curvas de concentracion'!T$72,concentration_ref!$1:$1,0))</f>
        <v>7.6613559032887829E-2</v>
      </c>
      <c r="U102" s="172">
        <f>INDEX(concentration_ref!$1:$1048576,MATCH('Curvas de concentracion'!$C102,concentration_ref!$A:$A,0),MATCH('Curvas de concentracion'!U$72,concentration_ref!$1:$1,0))</f>
        <v>6.6972332847230961E-2</v>
      </c>
      <c r="V102" s="172"/>
      <c r="W102" s="172"/>
      <c r="X102" s="172"/>
      <c r="Y102" s="172"/>
      <c r="Z102" s="172"/>
      <c r="AA102" s="172"/>
      <c r="AB102" s="172"/>
      <c r="AC102" s="172"/>
      <c r="AD102" s="172"/>
    </row>
    <row r="103" x14ac:dyDescent="0.3">
      <c r="B103" s="172"/>
      <c r="C103" s="172">
        <v>29</v>
      </c>
      <c r="D103" s="172">
        <f>INDEX(concentration!$1:$1048576,MATCH('Curvas de concentracion'!$C103,concentration!$A:$A,0),MATCH('Curvas de concentracion'!D$72,concentration!$1:$1,0))</f>
        <v>0.44654338114015452</v>
      </c>
      <c r="E103" s="172">
        <f>INDEX(concentration!$1:$1048576,MATCH('Curvas de concentracion'!$C103,concentration!$A:$A,0),MATCH('Curvas de concentracion'!E$72,concentration!$1:$1,0))</f>
        <v>4.7171587762180648E-5</v>
      </c>
      <c r="F103" s="172">
        <f>INDEX(concentration!$1:$1048576,MATCH('Curvas de concentracion'!$C103,concentration!$A:$A,0),MATCH('Curvas de concentracion'!F$72,concentration!$1:$1,0))</f>
        <v>8.0900367241496657E-2</v>
      </c>
      <c r="G103" s="172">
        <f>INDEX(concentration!$1:$1048576,MATCH('Curvas de concentracion'!$C103,concentration!$A:$A,0),MATCH('Curvas de concentracion'!G$72,concentration!$1:$1,0))</f>
        <v>7.0992647232029193E-2</v>
      </c>
      <c r="H103" s="172"/>
      <c r="I103" s="172"/>
      <c r="J103" s="172"/>
      <c r="K103" s="172"/>
      <c r="L103" s="172"/>
      <c r="M103" s="172"/>
      <c r="N103" s="172"/>
      <c r="O103" s="172"/>
      <c r="P103" s="172"/>
      <c r="Q103" s="172">
        <v>29</v>
      </c>
      <c r="R103" s="172">
        <f>INDEX(concentration_ref!$1:$1048576,MATCH('Curvas de concentracion'!$C103,concentration_ref!$A:$A,0),MATCH('Curvas de concentracion'!R$72,concentration_ref!$1:$1,0))</f>
        <v>0.44654338114015452</v>
      </c>
      <c r="S103" s="172">
        <f>INDEX(concentration_ref!$1:$1048576,MATCH('Curvas de concentracion'!$C103,concentration_ref!$A:$A,0),MATCH('Curvas de concentracion'!S$72,concentration_ref!$1:$1,0))</f>
        <v>0</v>
      </c>
      <c r="T103" s="172">
        <f>INDEX(concentration_ref!$1:$1048576,MATCH('Curvas de concentracion'!$C103,concentration_ref!$A:$A,0),MATCH('Curvas de concentracion'!T$72,concentration_ref!$1:$1,0))</f>
        <v>8.0850027473759342E-2</v>
      </c>
      <c r="U103" s="172">
        <f>INDEX(concentration_ref!$1:$1048576,MATCH('Curvas de concentracion'!$C103,concentration_ref!$A:$A,0),MATCH('Curvas de concentracion'!U$72,concentration_ref!$1:$1,0))</f>
        <v>7.0992647232029193E-2</v>
      </c>
      <c r="V103" s="172"/>
      <c r="W103" s="172"/>
      <c r="X103" s="172"/>
      <c r="Y103" s="172"/>
      <c r="Z103" s="172"/>
      <c r="AA103" s="172"/>
      <c r="AB103" s="172"/>
      <c r="AC103" s="172"/>
      <c r="AD103" s="172"/>
    </row>
    <row r="104" x14ac:dyDescent="0.3">
      <c r="B104" s="172"/>
      <c r="C104" s="172">
        <v>30</v>
      </c>
      <c r="D104" s="172">
        <f>INDEX(concentration!$1:$1048576,MATCH('Curvas de concentracion'!$C104,concentration!$A:$A,0),MATCH('Curvas de concentracion'!D$72,concentration!$1:$1,0))</f>
        <v>0.45805634141279528</v>
      </c>
      <c r="E104" s="172">
        <f>INDEX(concentration!$1:$1048576,MATCH('Curvas de concentracion'!$C104,concentration!$A:$A,0),MATCH('Curvas de concentracion'!E$72,concentration!$1:$1,0))</f>
        <v>4.7171587762180648E-5</v>
      </c>
      <c r="F104" s="172">
        <f>INDEX(concentration!$1:$1048576,MATCH('Curvas de concentracion'!$C104,concentration!$A:$A,0),MATCH('Curvas de concentracion'!F$72,concentration!$1:$1,0))</f>
        <v>8.5103438069368459E-2</v>
      </c>
      <c r="G104" s="172">
        <f>INDEX(concentration!$1:$1048576,MATCH('Curvas de concentracion'!$C104,concentration!$A:$A,0),MATCH('Curvas de concentracion'!G$72,concentration!$1:$1,0))</f>
        <v>7.4980036631544442E-2</v>
      </c>
      <c r="H104" s="172"/>
      <c r="I104" s="172"/>
      <c r="J104" s="172"/>
      <c r="K104" s="172"/>
      <c r="L104" s="172"/>
      <c r="M104" s="172"/>
      <c r="N104" s="172"/>
      <c r="O104" s="172"/>
      <c r="P104" s="172"/>
      <c r="Q104" s="172">
        <v>30</v>
      </c>
      <c r="R104" s="172">
        <f>INDEX(concentration_ref!$1:$1048576,MATCH('Curvas de concentracion'!$C104,concentration_ref!$A:$A,0),MATCH('Curvas de concentracion'!R$72,concentration_ref!$1:$1,0))</f>
        <v>0.45805634141279528</v>
      </c>
      <c r="S104" s="172">
        <f>INDEX(concentration_ref!$1:$1048576,MATCH('Curvas de concentracion'!$C104,concentration_ref!$A:$A,0),MATCH('Curvas de concentracion'!S$72,concentration_ref!$1:$1,0))</f>
        <v>0</v>
      </c>
      <c r="T104" s="172">
        <f>INDEX(concentration_ref!$1:$1048576,MATCH('Curvas de concentracion'!$C104,concentration_ref!$A:$A,0),MATCH('Curvas de concentracion'!T$72,concentration_ref!$1:$1,0))</f>
        <v>8.5046117925796097E-2</v>
      </c>
      <c r="U104" s="172">
        <f>INDEX(concentration_ref!$1:$1048576,MATCH('Curvas de concentracion'!$C104,concentration_ref!$A:$A,0),MATCH('Curvas de concentracion'!U$72,concentration_ref!$1:$1,0))</f>
        <v>7.4980036631544442E-2</v>
      </c>
      <c r="V104" s="172"/>
      <c r="W104" s="172"/>
      <c r="X104" s="172"/>
      <c r="Y104" s="172"/>
      <c r="Z104" s="172"/>
      <c r="AA104" s="172"/>
      <c r="AB104" s="172"/>
      <c r="AC104" s="172"/>
      <c r="AD104" s="172"/>
    </row>
    <row r="105" x14ac:dyDescent="0.3">
      <c r="B105" s="172"/>
      <c r="C105" s="172">
        <v>31</v>
      </c>
      <c r="D105" s="172">
        <f>INDEX(concentration!$1:$1048576,MATCH('Curvas de concentracion'!$C105,concentration!$A:$A,0),MATCH('Curvas de concentracion'!D$72,concentration!$1:$1,0))</f>
        <v>0.47969174977334539</v>
      </c>
      <c r="E105" s="172">
        <f>INDEX(concentration!$1:$1048576,MATCH('Curvas de concentracion'!$C105,concentration!$A:$A,0),MATCH('Curvas de concentracion'!E$72,concentration!$1:$1,0))</f>
        <v>4.7171587762180648E-5</v>
      </c>
      <c r="F105" s="172">
        <f>INDEX(concentration!$1:$1048576,MATCH('Curvas de concentracion'!$C105,concentration!$A:$A,0),MATCH('Curvas de concentracion'!F$72,concentration!$1:$1,0))</f>
        <v>8.9806068629589744E-2</v>
      </c>
      <c r="G105" s="172">
        <f>INDEX(concentration!$1:$1048576,MATCH('Curvas de concentracion'!$C105,concentration!$A:$A,0),MATCH('Curvas de concentracion'!G$72,concentration!$1:$1,0))</f>
        <v>7.9363226391728756E-2</v>
      </c>
      <c r="H105" s="172"/>
      <c r="I105" s="172"/>
      <c r="J105" s="172"/>
      <c r="K105" s="172"/>
      <c r="L105" s="172"/>
      <c r="M105" s="172"/>
      <c r="N105" s="172"/>
      <c r="O105" s="172"/>
      <c r="P105" s="172"/>
      <c r="Q105" s="172">
        <v>31</v>
      </c>
      <c r="R105" s="172">
        <f>INDEX(concentration_ref!$1:$1048576,MATCH('Curvas de concentracion'!$C105,concentration_ref!$A:$A,0),MATCH('Curvas de concentracion'!R$72,concentration_ref!$1:$1,0))</f>
        <v>0.47969174977334539</v>
      </c>
      <c r="S105" s="172">
        <f>INDEX(concentration_ref!$1:$1048576,MATCH('Curvas de concentracion'!$C105,concentration_ref!$A:$A,0),MATCH('Curvas de concentracion'!S$72,concentration_ref!$1:$1,0))</f>
        <v>0</v>
      </c>
      <c r="T105" s="172">
        <f>INDEX(concentration_ref!$1:$1048576,MATCH('Curvas de concentracion'!$C105,concentration_ref!$A:$A,0),MATCH('Curvas de concentracion'!T$72,concentration_ref!$1:$1,0))</f>
        <v>8.9746196942731449E-2</v>
      </c>
      <c r="U105" s="172">
        <f>INDEX(concentration_ref!$1:$1048576,MATCH('Curvas de concentracion'!$C105,concentration_ref!$A:$A,0),MATCH('Curvas de concentracion'!U$72,concentration_ref!$1:$1,0))</f>
        <v>7.9363226391728756E-2</v>
      </c>
      <c r="V105" s="172"/>
      <c r="W105" s="172"/>
      <c r="X105" s="172"/>
      <c r="Y105" s="172"/>
      <c r="Z105" s="172"/>
      <c r="AA105" s="172"/>
      <c r="AB105" s="172"/>
      <c r="AC105" s="172"/>
      <c r="AD105" s="172"/>
    </row>
    <row r="106" x14ac:dyDescent="0.3">
      <c r="B106" s="172"/>
      <c r="C106" s="172">
        <v>32</v>
      </c>
      <c r="D106" s="172">
        <f>INDEX(concentration!$1:$1048576,MATCH('Curvas de concentracion'!$C106,concentration!$A:$A,0),MATCH('Curvas de concentracion'!D$72,concentration!$1:$1,0))</f>
        <v>0.49083441654196108</v>
      </c>
      <c r="E106" s="172">
        <f>INDEX(concentration!$1:$1048576,MATCH('Curvas de concentracion'!$C106,concentration!$A:$A,0),MATCH('Curvas de concentracion'!E$72,concentration!$1:$1,0))</f>
        <v>5.4607941196645139E-4</v>
      </c>
      <c r="F106" s="172">
        <f>INDEX(concentration!$1:$1048576,MATCH('Curvas de concentracion'!$C106,concentration!$A:$A,0),MATCH('Curvas de concentracion'!F$72,concentration!$1:$1,0))</f>
        <v>9.4431299088077472E-2</v>
      </c>
      <c r="G106" s="172">
        <f>INDEX(concentration!$1:$1048576,MATCH('Curvas de concentracion'!$C106,concentration!$A:$A,0),MATCH('Curvas de concentracion'!G$72,concentration!$1:$1,0))</f>
        <v>8.3712984977191277E-2</v>
      </c>
      <c r="H106" s="172"/>
      <c r="I106" s="172"/>
      <c r="J106" s="172"/>
      <c r="K106" s="172"/>
      <c r="L106" s="172"/>
      <c r="M106" s="172"/>
      <c r="N106" s="172"/>
      <c r="O106" s="172"/>
      <c r="P106" s="172"/>
      <c r="Q106" s="172">
        <v>32</v>
      </c>
      <c r="R106" s="172">
        <f>INDEX(concentration_ref!$1:$1048576,MATCH('Curvas de concentracion'!$C106,concentration_ref!$A:$A,0),MATCH('Curvas de concentracion'!R$72,concentration_ref!$1:$1,0))</f>
        <v>0.49083441654196108</v>
      </c>
      <c r="S106" s="172">
        <f>INDEX(concentration_ref!$1:$1048576,MATCH('Curvas de concentracion'!$C106,concentration_ref!$A:$A,0),MATCH('Curvas de concentracion'!S$72,concentration_ref!$1:$1,0))</f>
        <v>0</v>
      </c>
      <c r="T106" s="172">
        <f>INDEX(concentration_ref!$1:$1048576,MATCH('Curvas de concentracion'!$C106,concentration_ref!$A:$A,0),MATCH('Curvas de concentracion'!T$72,concentration_ref!$1:$1,0))</f>
        <v>9.4368025142842538E-2</v>
      </c>
      <c r="U106" s="172">
        <f>INDEX(concentration_ref!$1:$1048576,MATCH('Curvas de concentracion'!$C106,concentration_ref!$A:$A,0),MATCH('Curvas de concentracion'!U$72,concentration_ref!$1:$1,0))</f>
        <v>8.3712984977191277E-2</v>
      </c>
      <c r="V106" s="172"/>
      <c r="W106" s="172"/>
      <c r="X106" s="172"/>
      <c r="Y106" s="172"/>
      <c r="Z106" s="172"/>
      <c r="AA106" s="172"/>
      <c r="AB106" s="172"/>
      <c r="AC106" s="172"/>
      <c r="AD106" s="172"/>
    </row>
    <row r="107" x14ac:dyDescent="0.3">
      <c r="B107" s="172"/>
      <c r="C107" s="172">
        <v>33</v>
      </c>
      <c r="D107" s="172">
        <f>INDEX(concentration!$1:$1048576,MATCH('Curvas de concentracion'!$C107,concentration!$A:$A,0),MATCH('Curvas de concentracion'!D$72,concentration!$1:$1,0))</f>
        <v>0.50938186107985883</v>
      </c>
      <c r="E107" s="172">
        <f>INDEX(concentration!$1:$1048576,MATCH('Curvas de concentracion'!$C107,concentration!$A:$A,0),MATCH('Curvas de concentracion'!E$72,concentration!$1:$1,0))</f>
        <v>5.4607941196645139E-4</v>
      </c>
      <c r="F107" s="172">
        <f>INDEX(concentration!$1:$1048576,MATCH('Curvas de concentracion'!$C107,concentration!$A:$A,0),MATCH('Curvas de concentracion'!F$72,concentration!$1:$1,0))</f>
        <v>9.8923370308803105E-2</v>
      </c>
      <c r="G107" s="172">
        <f>INDEX(concentration!$1:$1048576,MATCH('Curvas de concentracion'!$C107,concentration!$A:$A,0),MATCH('Curvas de concentracion'!G$72,concentration!$1:$1,0))</f>
        <v>8.8100052234597229E-2</v>
      </c>
      <c r="H107" s="172"/>
      <c r="I107" s="172"/>
      <c r="J107" s="172"/>
      <c r="K107" s="172"/>
      <c r="L107" s="172"/>
      <c r="M107" s="172"/>
      <c r="N107" s="172"/>
      <c r="O107" s="172"/>
      <c r="P107" s="172"/>
      <c r="Q107" s="172">
        <v>33</v>
      </c>
      <c r="R107" s="172">
        <f>INDEX(concentration_ref!$1:$1048576,MATCH('Curvas de concentracion'!$C107,concentration_ref!$A:$A,0),MATCH('Curvas de concentracion'!R$72,concentration_ref!$1:$1,0))</f>
        <v>0.50938186107985883</v>
      </c>
      <c r="S107" s="172">
        <f>INDEX(concentration_ref!$1:$1048576,MATCH('Curvas de concentracion'!$C107,concentration_ref!$A:$A,0),MATCH('Curvas de concentracion'!S$72,concentration_ref!$1:$1,0))</f>
        <v>0</v>
      </c>
      <c r="T107" s="172">
        <f>INDEX(concentration_ref!$1:$1048576,MATCH('Curvas de concentracion'!$C107,concentration_ref!$A:$A,0),MATCH('Curvas de concentracion'!T$72,concentration_ref!$1:$1,0))</f>
        <v>9.8856877536453197E-2</v>
      </c>
      <c r="U107" s="172">
        <f>INDEX(concentration_ref!$1:$1048576,MATCH('Curvas de concentracion'!$C107,concentration_ref!$A:$A,0),MATCH('Curvas de concentracion'!U$72,concentration_ref!$1:$1,0))</f>
        <v>8.8100052234597229E-2</v>
      </c>
      <c r="V107" s="172"/>
      <c r="W107" s="172"/>
      <c r="X107" s="172"/>
      <c r="Y107" s="172"/>
      <c r="Z107" s="172"/>
      <c r="AA107" s="172"/>
      <c r="AB107" s="172"/>
      <c r="AC107" s="172"/>
      <c r="AD107" s="172"/>
    </row>
    <row r="108" x14ac:dyDescent="0.3">
      <c r="B108" s="172"/>
      <c r="C108" s="172">
        <v>34</v>
      </c>
      <c r="D108" s="172">
        <f>INDEX(concentration!$1:$1048576,MATCH('Curvas de concentracion'!$C108,concentration!$A:$A,0),MATCH('Curvas de concentracion'!D$72,concentration!$1:$1,0))</f>
        <v>0.52099422167363929</v>
      </c>
      <c r="E108" s="172">
        <f>INDEX(concentration!$1:$1048576,MATCH('Curvas de concentracion'!$C108,concentration!$A:$A,0),MATCH('Curvas de concentracion'!E$72,concentration!$1:$1,0))</f>
        <v>5.4607941196645139E-4</v>
      </c>
      <c r="F108" s="172">
        <f>INDEX(concentration!$1:$1048576,MATCH('Curvas de concentracion'!$C108,concentration!$A:$A,0),MATCH('Curvas de concentracion'!F$72,concentration!$1:$1,0))</f>
        <v>0.10381326436697939</v>
      </c>
      <c r="G108" s="172">
        <f>INDEX(concentration!$1:$1048576,MATCH('Curvas de concentracion'!$C108,concentration!$A:$A,0),MATCH('Curvas de concentracion'!G$72,concentration!$1:$1,0))</f>
        <v>9.2796210667269591E-2</v>
      </c>
      <c r="H108" s="172"/>
      <c r="I108" s="172"/>
      <c r="J108" s="172"/>
      <c r="K108" s="172"/>
      <c r="L108" s="172"/>
      <c r="M108" s="172"/>
      <c r="N108" s="172"/>
      <c r="O108" s="172"/>
      <c r="P108" s="172"/>
      <c r="Q108" s="172">
        <v>34</v>
      </c>
      <c r="R108" s="172">
        <f>INDEX(concentration_ref!$1:$1048576,MATCH('Curvas de concentracion'!$C108,concentration_ref!$A:$A,0),MATCH('Curvas de concentracion'!R$72,concentration_ref!$1:$1,0))</f>
        <v>0.52099422167363929</v>
      </c>
      <c r="S108" s="172">
        <f>INDEX(concentration_ref!$1:$1048576,MATCH('Curvas de concentracion'!$C108,concentration_ref!$A:$A,0),MATCH('Curvas de concentracion'!S$72,concentration_ref!$1:$1,0))</f>
        <v>0</v>
      </c>
      <c r="T108" s="172">
        <f>INDEX(concentration_ref!$1:$1048576,MATCH('Curvas de concentracion'!$C108,concentration_ref!$A:$A,0),MATCH('Curvas de concentracion'!T$72,concentration_ref!$1:$1,0))</f>
        <v>0.1037436946909258</v>
      </c>
      <c r="U108" s="172">
        <f>INDEX(concentration_ref!$1:$1048576,MATCH('Curvas de concentracion'!$C108,concentration_ref!$A:$A,0),MATCH('Curvas de concentracion'!U$72,concentration_ref!$1:$1,0))</f>
        <v>9.2796210667269591E-2</v>
      </c>
      <c r="V108" s="172"/>
      <c r="W108" s="172"/>
      <c r="X108" s="172"/>
      <c r="Y108" s="172"/>
      <c r="Z108" s="172"/>
      <c r="AA108" s="172"/>
      <c r="AB108" s="172"/>
      <c r="AC108" s="172"/>
      <c r="AD108" s="172"/>
    </row>
    <row r="109" x14ac:dyDescent="0.3">
      <c r="B109" s="172"/>
      <c r="C109" s="172">
        <v>35</v>
      </c>
      <c r="D109" s="172">
        <f>INDEX(concentration!$1:$1048576,MATCH('Curvas de concentracion'!$C109,concentration!$A:$A,0),MATCH('Curvas de concentracion'!D$72,concentration!$1:$1,0))</f>
        <v>0.52782990529661711</v>
      </c>
      <c r="E109" s="172">
        <f>INDEX(concentration!$1:$1048576,MATCH('Curvas de concentracion'!$C109,concentration!$A:$A,0),MATCH('Curvas de concentracion'!E$72,concentration!$1:$1,0))</f>
        <v>5.4607941196645139E-4</v>
      </c>
      <c r="F109" s="172">
        <f>INDEX(concentration!$1:$1048576,MATCH('Curvas de concentracion'!$C109,concentration!$A:$A,0),MATCH('Curvas de concentracion'!F$72,concentration!$1:$1,0))</f>
        <v>0.1086720047860931</v>
      </c>
      <c r="G109" s="172">
        <f>INDEX(concentration!$1:$1048576,MATCH('Curvas de concentracion'!$C109,concentration!$A:$A,0),MATCH('Curvas de concentracion'!G$72,concentration!$1:$1,0))</f>
        <v>9.7326427470780588E-2</v>
      </c>
      <c r="H109" s="172"/>
      <c r="I109" s="172"/>
      <c r="J109" s="172"/>
      <c r="K109" s="172"/>
      <c r="L109" s="172"/>
      <c r="M109" s="172"/>
      <c r="N109" s="172"/>
      <c r="O109" s="172"/>
      <c r="P109" s="172"/>
      <c r="Q109" s="172">
        <v>35</v>
      </c>
      <c r="R109" s="172">
        <f>INDEX(concentration_ref!$1:$1048576,MATCH('Curvas de concentracion'!$C109,concentration_ref!$A:$A,0),MATCH('Curvas de concentracion'!R$72,concentration_ref!$1:$1,0))</f>
        <v>0.52782990529661711</v>
      </c>
      <c r="S109" s="172">
        <f>INDEX(concentration_ref!$1:$1048576,MATCH('Curvas de concentracion'!$C109,concentration_ref!$A:$A,0),MATCH('Curvas de concentracion'!S$72,concentration_ref!$1:$1,0))</f>
        <v>0</v>
      </c>
      <c r="T109" s="172">
        <f>INDEX(concentration_ref!$1:$1048576,MATCH('Curvas de concentracion'!$C109,concentration_ref!$A:$A,0),MATCH('Curvas de concentracion'!T$72,concentration_ref!$1:$1,0))</f>
        <v>0.1085985801549547</v>
      </c>
      <c r="U109" s="172">
        <f>INDEX(concentration_ref!$1:$1048576,MATCH('Curvas de concentracion'!$C109,concentration_ref!$A:$A,0),MATCH('Curvas de concentracion'!U$72,concentration_ref!$1:$1,0))</f>
        <v>9.7326427470780588E-2</v>
      </c>
      <c r="V109" s="172"/>
      <c r="W109" s="172"/>
      <c r="X109" s="172"/>
      <c r="Y109" s="172"/>
      <c r="Z109" s="172"/>
      <c r="AA109" s="172"/>
      <c r="AB109" s="172"/>
      <c r="AC109" s="172"/>
      <c r="AD109" s="172"/>
    </row>
    <row r="110" x14ac:dyDescent="0.3">
      <c r="B110" s="172"/>
      <c r="C110" s="172">
        <v>36</v>
      </c>
      <c r="D110" s="172">
        <f>INDEX(concentration!$1:$1048576,MATCH('Curvas de concentracion'!$C110,concentration!$A:$A,0),MATCH('Curvas de concentracion'!D$72,concentration!$1:$1,0))</f>
        <v>0.5388917410348556</v>
      </c>
      <c r="E110" s="172">
        <f>INDEX(concentration!$1:$1048576,MATCH('Curvas de concentracion'!$C110,concentration!$A:$A,0),MATCH('Curvas de concentracion'!E$72,concentration!$1:$1,0))</f>
        <v>1.041381083469348E-3</v>
      </c>
      <c r="F110" s="172">
        <f>INDEX(concentration!$1:$1048576,MATCH('Curvas de concentracion'!$C110,concentration!$A:$A,0),MATCH('Curvas de concentracion'!F$72,concentration!$1:$1,0))</f>
        <v>0.1138593420587776</v>
      </c>
      <c r="G110" s="172">
        <f>INDEX(concentration!$1:$1048576,MATCH('Curvas de concentracion'!$C110,concentration!$A:$A,0),MATCH('Curvas de concentracion'!G$72,concentration!$1:$1,0))</f>
        <v>0.1023079658968464</v>
      </c>
      <c r="H110" s="172"/>
      <c r="I110" s="172"/>
      <c r="J110" s="172"/>
      <c r="K110" s="172"/>
      <c r="L110" s="172"/>
      <c r="M110" s="172"/>
      <c r="N110" s="172"/>
      <c r="O110" s="172"/>
      <c r="P110" s="172"/>
      <c r="Q110" s="172">
        <v>36</v>
      </c>
      <c r="R110" s="172">
        <f>INDEX(concentration_ref!$1:$1048576,MATCH('Curvas de concentracion'!$C110,concentration_ref!$A:$A,0),MATCH('Curvas de concentracion'!R$72,concentration_ref!$1:$1,0))</f>
        <v>0.5388917410348556</v>
      </c>
      <c r="S110" s="172">
        <f>INDEX(concentration_ref!$1:$1048576,MATCH('Curvas de concentracion'!$C110,concentration_ref!$A:$A,0),MATCH('Curvas de concentracion'!S$72,concentration_ref!$1:$1,0))</f>
        <v>0</v>
      </c>
      <c r="T110" s="172">
        <f>INDEX(concentration_ref!$1:$1048576,MATCH('Curvas de concentracion'!$C110,concentration_ref!$A:$A,0),MATCH('Curvas de concentracion'!T$72,concentration_ref!$1:$1,0))</f>
        <v>0.11378398749147541</v>
      </c>
      <c r="U110" s="172">
        <f>INDEX(concentration_ref!$1:$1048576,MATCH('Curvas de concentracion'!$C110,concentration_ref!$A:$A,0),MATCH('Curvas de concentracion'!U$72,concentration_ref!$1:$1,0))</f>
        <v>0.1023079658968464</v>
      </c>
      <c r="V110" s="172"/>
      <c r="W110" s="172"/>
      <c r="X110" s="172"/>
      <c r="Y110" s="172"/>
      <c r="Z110" s="172"/>
      <c r="AA110" s="172"/>
      <c r="AB110" s="172"/>
      <c r="AC110" s="172"/>
      <c r="AD110" s="172"/>
    </row>
    <row r="111" x14ac:dyDescent="0.3">
      <c r="B111" s="172"/>
      <c r="C111" s="172">
        <v>37</v>
      </c>
      <c r="D111" s="172">
        <f>INDEX(concentration!$1:$1048576,MATCH('Curvas de concentracion'!$C111,concentration!$A:$A,0),MATCH('Curvas de concentracion'!D$72,concentration!$1:$1,0))</f>
        <v>0.55224415340418798</v>
      </c>
      <c r="E111" s="172">
        <f>INDEX(concentration!$1:$1048576,MATCH('Curvas de concentracion'!$C111,concentration!$A:$A,0),MATCH('Curvas de concentracion'!E$72,concentration!$1:$1,0))</f>
        <v>1.825865097340396E-3</v>
      </c>
      <c r="F111" s="172">
        <f>INDEX(concentration!$1:$1048576,MATCH('Curvas de concentracion'!$C111,concentration!$A:$A,0),MATCH('Curvas de concentracion'!F$72,concentration!$1:$1,0))</f>
        <v>0.11913503026057851</v>
      </c>
      <c r="G111" s="172">
        <f>INDEX(concentration!$1:$1048576,MATCH('Curvas de concentracion'!$C111,concentration!$A:$A,0),MATCH('Curvas de concentracion'!G$72,concentration!$1:$1,0))</f>
        <v>0.1072421389094692</v>
      </c>
      <c r="H111" s="172"/>
      <c r="I111" s="172"/>
      <c r="J111" s="172"/>
      <c r="K111" s="172"/>
      <c r="L111" s="172"/>
      <c r="M111" s="172"/>
      <c r="N111" s="172"/>
      <c r="O111" s="172"/>
      <c r="P111" s="172"/>
      <c r="Q111" s="172">
        <v>37</v>
      </c>
      <c r="R111" s="172">
        <f>INDEX(concentration_ref!$1:$1048576,MATCH('Curvas de concentracion'!$C111,concentration_ref!$A:$A,0),MATCH('Curvas de concentracion'!R$72,concentration_ref!$1:$1,0))</f>
        <v>0.55224415340418798</v>
      </c>
      <c r="S111" s="172">
        <f>INDEX(concentration_ref!$1:$1048576,MATCH('Curvas de concentracion'!$C111,concentration_ref!$A:$A,0),MATCH('Curvas de concentracion'!S$72,concentration_ref!$1:$1,0))</f>
        <v>0</v>
      </c>
      <c r="T111" s="172">
        <f>INDEX(concentration_ref!$1:$1048576,MATCH('Curvas de concentracion'!$C111,concentration_ref!$A:$A,0),MATCH('Curvas de concentracion'!T$72,concentration_ref!$1:$1,0))</f>
        <v>0.1190578745099284</v>
      </c>
      <c r="U111" s="172">
        <f>INDEX(concentration_ref!$1:$1048576,MATCH('Curvas de concentracion'!$C111,concentration_ref!$A:$A,0),MATCH('Curvas de concentracion'!U$72,concentration_ref!$1:$1,0))</f>
        <v>0.1072421389094692</v>
      </c>
      <c r="V111" s="172"/>
      <c r="W111" s="172"/>
      <c r="X111" s="172"/>
      <c r="Y111" s="172"/>
      <c r="Z111" s="172"/>
      <c r="AA111" s="172"/>
      <c r="AB111" s="172"/>
      <c r="AC111" s="172"/>
      <c r="AD111" s="172"/>
    </row>
    <row r="112" x14ac:dyDescent="0.3">
      <c r="B112" s="172"/>
      <c r="C112" s="172">
        <v>38</v>
      </c>
      <c r="D112" s="172">
        <f>INDEX(concentration!$1:$1048576,MATCH('Curvas de concentracion'!$C112,concentration!$A:$A,0),MATCH('Curvas de concentracion'!D$72,concentration!$1:$1,0))</f>
        <v>0.56485379414302728</v>
      </c>
      <c r="E112" s="172">
        <f>INDEX(concentration!$1:$1048576,MATCH('Curvas de concentracion'!$C112,concentration!$A:$A,0),MATCH('Curvas de concentracion'!E$72,concentration!$1:$1,0))</f>
        <v>2.3745244097276839E-3</v>
      </c>
      <c r="F112" s="172">
        <f>INDEX(concentration!$1:$1048576,MATCH('Curvas de concentracion'!$C112,concentration!$A:$A,0),MATCH('Curvas de concentracion'!F$72,concentration!$1:$1,0))</f>
        <v>0.12440505345199181</v>
      </c>
      <c r="G112" s="172">
        <f>INDEX(concentration!$1:$1048576,MATCH('Curvas de concentracion'!$C112,concentration!$A:$A,0),MATCH('Curvas de concentracion'!G$72,concentration!$1:$1,0))</f>
        <v>0.1123025111817504</v>
      </c>
      <c r="H112" s="172"/>
      <c r="I112" s="172"/>
      <c r="J112" s="172"/>
      <c r="K112" s="172"/>
      <c r="L112" s="172"/>
      <c r="M112" s="172"/>
      <c r="N112" s="172"/>
      <c r="O112" s="172"/>
      <c r="P112" s="172"/>
      <c r="Q112" s="172">
        <v>38</v>
      </c>
      <c r="R112" s="172">
        <f>INDEX(concentration_ref!$1:$1048576,MATCH('Curvas de concentracion'!$C112,concentration_ref!$A:$A,0),MATCH('Curvas de concentracion'!R$72,concentration_ref!$1:$1,0))</f>
        <v>0.56485379414302728</v>
      </c>
      <c r="S112" s="172">
        <f>INDEX(concentration_ref!$1:$1048576,MATCH('Curvas de concentracion'!$C112,concentration_ref!$A:$A,0),MATCH('Curvas de concentracion'!S$72,concentration_ref!$1:$1,0))</f>
        <v>0</v>
      </c>
      <c r="T112" s="172">
        <f>INDEX(concentration_ref!$1:$1048576,MATCH('Curvas de concentracion'!$C112,concentration_ref!$A:$A,0),MATCH('Curvas de concentracion'!T$72,concentration_ref!$1:$1,0))</f>
        <v>0.12432442608062751</v>
      </c>
      <c r="U112" s="172">
        <f>INDEX(concentration_ref!$1:$1048576,MATCH('Curvas de concentracion'!$C112,concentration_ref!$A:$A,0),MATCH('Curvas de concentracion'!U$72,concentration_ref!$1:$1,0))</f>
        <v>0.1123025111817504</v>
      </c>
      <c r="V112" s="172"/>
      <c r="W112" s="172"/>
      <c r="X112" s="172"/>
      <c r="Y112" s="172"/>
      <c r="Z112" s="172"/>
      <c r="AA112" s="172"/>
      <c r="AB112" s="172"/>
      <c r="AC112" s="172"/>
      <c r="AD112" s="172"/>
    </row>
    <row r="113" x14ac:dyDescent="0.3">
      <c r="B113" s="172"/>
      <c r="C113" s="172">
        <v>39</v>
      </c>
      <c r="D113" s="172">
        <f>INDEX(concentration!$1:$1048576,MATCH('Curvas de concentracion'!$C113,concentration!$A:$A,0),MATCH('Curvas de concentracion'!D$72,concentration!$1:$1,0))</f>
        <v>0.57547433614785526</v>
      </c>
      <c r="E113" s="172">
        <f>INDEX(concentration!$1:$1048576,MATCH('Curvas de concentracion'!$C113,concentration!$A:$A,0),MATCH('Curvas de concentracion'!E$72,concentration!$1:$1,0))</f>
        <v>2.3745244097276839E-3</v>
      </c>
      <c r="F113" s="172">
        <f>INDEX(concentration!$1:$1048576,MATCH('Curvas de concentracion'!$C113,concentration!$A:$A,0),MATCH('Curvas de concentracion'!F$72,concentration!$1:$1,0))</f>
        <v>0.1298551950014461</v>
      </c>
      <c r="G113" s="172">
        <f>INDEX(concentration!$1:$1048576,MATCH('Curvas de concentracion'!$C113,concentration!$A:$A,0),MATCH('Curvas de concentracion'!G$72,concentration!$1:$1,0))</f>
        <v>0.1175034020085452</v>
      </c>
      <c r="H113" s="172"/>
      <c r="I113" s="172"/>
      <c r="J113" s="172"/>
      <c r="K113" s="172"/>
      <c r="L113" s="172"/>
      <c r="M113" s="172"/>
      <c r="N113" s="172"/>
      <c r="O113" s="172"/>
      <c r="P113" s="172"/>
      <c r="Q113" s="172">
        <v>39</v>
      </c>
      <c r="R113" s="172">
        <f>INDEX(concentration_ref!$1:$1048576,MATCH('Curvas de concentracion'!$C113,concentration_ref!$A:$A,0),MATCH('Curvas de concentracion'!R$72,concentration_ref!$1:$1,0))</f>
        <v>0.57547433614785526</v>
      </c>
      <c r="S113" s="172">
        <f>INDEX(concentration_ref!$1:$1048576,MATCH('Curvas de concentracion'!$C113,concentration_ref!$A:$A,0),MATCH('Curvas de concentracion'!S$72,concentration_ref!$1:$1,0))</f>
        <v>0</v>
      </c>
      <c r="T113" s="172">
        <f>INDEX(concentration_ref!$1:$1048576,MATCH('Curvas de concentracion'!$C113,concentration_ref!$A:$A,0),MATCH('Curvas de concentracion'!T$72,concentration_ref!$1:$1,0))</f>
        <v>0.12977051066583789</v>
      </c>
      <c r="U113" s="172">
        <f>INDEX(concentration_ref!$1:$1048576,MATCH('Curvas de concentracion'!$C113,concentration_ref!$A:$A,0),MATCH('Curvas de concentracion'!U$72,concentration_ref!$1:$1,0))</f>
        <v>0.1175034020085452</v>
      </c>
      <c r="V113" s="172"/>
      <c r="W113" s="172"/>
      <c r="X113" s="172"/>
      <c r="Y113" s="172"/>
      <c r="Z113" s="172"/>
      <c r="AA113" s="172"/>
      <c r="AB113" s="172"/>
      <c r="AC113" s="172"/>
      <c r="AD113" s="172"/>
    </row>
    <row r="114" x14ac:dyDescent="0.3">
      <c r="B114" s="172"/>
      <c r="C114" s="172">
        <v>40</v>
      </c>
      <c r="D114" s="172">
        <f>INDEX(concentration!$1:$1048576,MATCH('Curvas de concentracion'!$C114,concentration!$A:$A,0),MATCH('Curvas de concentracion'!D$72,concentration!$1:$1,0))</f>
        <v>0.58949305836218857</v>
      </c>
      <c r="E114" s="172">
        <f>INDEX(concentration!$1:$1048576,MATCH('Curvas de concentracion'!$C114,concentration!$A:$A,0),MATCH('Curvas de concentracion'!E$72,concentration!$1:$1,0))</f>
        <v>2.3745244097276839E-3</v>
      </c>
      <c r="F114" s="172">
        <f>INDEX(concentration!$1:$1048576,MATCH('Curvas de concentracion'!$C114,concentration!$A:$A,0),MATCH('Curvas de concentracion'!F$72,concentration!$1:$1,0))</f>
        <v>0.13511073459565551</v>
      </c>
      <c r="G114" s="172">
        <f>INDEX(concentration!$1:$1048576,MATCH('Curvas de concentracion'!$C114,concentration!$A:$A,0),MATCH('Curvas de concentracion'!G$72,concentration!$1:$1,0))</f>
        <v>0.12265772332617041</v>
      </c>
      <c r="H114" s="172"/>
      <c r="I114" s="172"/>
      <c r="J114" s="172"/>
      <c r="K114" s="172"/>
      <c r="L114" s="172"/>
      <c r="M114" s="172"/>
      <c r="N114" s="172"/>
      <c r="O114" s="172"/>
      <c r="P114" s="172"/>
      <c r="Q114" s="172">
        <v>40</v>
      </c>
      <c r="R114" s="172">
        <f>INDEX(concentration_ref!$1:$1048576,MATCH('Curvas de concentracion'!$C114,concentration_ref!$A:$A,0),MATCH('Curvas de concentracion'!R$72,concentration_ref!$1:$1,0))</f>
        <v>0.58949305836218857</v>
      </c>
      <c r="S114" s="172">
        <f>INDEX(concentration_ref!$1:$1048576,MATCH('Curvas de concentracion'!$C114,concentration_ref!$A:$A,0),MATCH('Curvas de concentracion'!S$72,concentration_ref!$1:$1,0))</f>
        <v>0</v>
      </c>
      <c r="T114" s="172">
        <f>INDEX(concentration_ref!$1:$1048576,MATCH('Curvas de concentracion'!$C114,concentration_ref!$A:$A,0),MATCH('Curvas de concentracion'!T$72,concentration_ref!$1:$1,0))</f>
        <v>0.13502295711073231</v>
      </c>
      <c r="U114" s="172">
        <f>INDEX(concentration_ref!$1:$1048576,MATCH('Curvas de concentracion'!$C114,concentration_ref!$A:$A,0),MATCH('Curvas de concentracion'!U$72,concentration_ref!$1:$1,0))</f>
        <v>0.12265772332617041</v>
      </c>
      <c r="V114" s="172"/>
      <c r="W114" s="172"/>
      <c r="X114" s="172"/>
      <c r="Y114" s="172"/>
      <c r="Z114" s="172"/>
      <c r="AA114" s="172"/>
      <c r="AB114" s="172"/>
      <c r="AC114" s="172"/>
      <c r="AD114" s="172"/>
    </row>
    <row r="115" x14ac:dyDescent="0.3">
      <c r="B115" s="172"/>
      <c r="C115" s="172">
        <v>41</v>
      </c>
      <c r="D115" s="172">
        <f>INDEX(concentration!$1:$1048576,MATCH('Curvas de concentracion'!$C115,concentration!$A:$A,0),MATCH('Curvas de concentracion'!D$72,concentration!$1:$1,0))</f>
        <v>0.59530852330445994</v>
      </c>
      <c r="E115" s="172">
        <f>INDEX(concentration!$1:$1048576,MATCH('Curvas de concentracion'!$C115,concentration!$A:$A,0),MATCH('Curvas de concentracion'!E$72,concentration!$1:$1,0))</f>
        <v>2.3745244097276839E-3</v>
      </c>
      <c r="F115" s="172">
        <f>INDEX(concentration!$1:$1048576,MATCH('Curvas de concentracion'!$C115,concentration!$A:$A,0),MATCH('Curvas de concentracion'!F$72,concentration!$1:$1,0))</f>
        <v>0.14087136618427981</v>
      </c>
      <c r="G115" s="172">
        <f>INDEX(concentration!$1:$1048576,MATCH('Curvas de concentracion'!$C115,concentration!$A:$A,0),MATCH('Curvas de concentracion'!G$72,concentration!$1:$1,0))</f>
        <v>0.12822637495717951</v>
      </c>
      <c r="H115" s="172"/>
      <c r="I115" s="172"/>
      <c r="J115" s="172"/>
      <c r="K115" s="172"/>
      <c r="L115" s="172"/>
      <c r="M115" s="172"/>
      <c r="N115" s="172"/>
      <c r="O115" s="172"/>
      <c r="P115" s="172"/>
      <c r="Q115" s="172">
        <v>41</v>
      </c>
      <c r="R115" s="172">
        <f>INDEX(concentration_ref!$1:$1048576,MATCH('Curvas de concentracion'!$C115,concentration_ref!$A:$A,0),MATCH('Curvas de concentracion'!R$72,concentration_ref!$1:$1,0))</f>
        <v>0.59530852330445994</v>
      </c>
      <c r="S115" s="172">
        <f>INDEX(concentration_ref!$1:$1048576,MATCH('Curvas de concentracion'!$C115,concentration_ref!$A:$A,0),MATCH('Curvas de concentracion'!S$72,concentration_ref!$1:$1,0))</f>
        <v>0</v>
      </c>
      <c r="T115" s="172">
        <f>INDEX(concentration_ref!$1:$1048576,MATCH('Curvas de concentracion'!$C115,concentration_ref!$A:$A,0),MATCH('Curvas de concentracion'!T$72,concentration_ref!$1:$1,0))</f>
        <v>0.14077959938078999</v>
      </c>
      <c r="U115" s="172">
        <f>INDEX(concentration_ref!$1:$1048576,MATCH('Curvas de concentracion'!$C115,concentration_ref!$A:$A,0),MATCH('Curvas de concentracion'!U$72,concentration_ref!$1:$1,0))</f>
        <v>0.12822637495717951</v>
      </c>
      <c r="V115" s="172"/>
      <c r="W115" s="172"/>
      <c r="X115" s="172"/>
      <c r="Y115" s="172"/>
      <c r="Z115" s="172"/>
      <c r="AA115" s="172"/>
      <c r="AB115" s="172"/>
      <c r="AC115" s="172"/>
      <c r="AD115" s="172"/>
    </row>
    <row r="116" x14ac:dyDescent="0.3">
      <c r="B116" s="172"/>
      <c r="C116" s="172">
        <v>42</v>
      </c>
      <c r="D116" s="172">
        <f>INDEX(concentration!$1:$1048576,MATCH('Curvas de concentracion'!$C116,concentration!$A:$A,0),MATCH('Curvas de concentracion'!D$72,concentration!$1:$1,0))</f>
        <v>0.5966673584637735</v>
      </c>
      <c r="E116" s="172">
        <f>INDEX(concentration!$1:$1048576,MATCH('Curvas de concentracion'!$C116,concentration!$A:$A,0),MATCH('Curvas de concentracion'!E$72,concentration!$1:$1,0))</f>
        <v>2.7542522891823881E-3</v>
      </c>
      <c r="F116" s="172">
        <f>INDEX(concentration!$1:$1048576,MATCH('Curvas de concentracion'!$C116,concentration!$A:$A,0),MATCH('Curvas de concentracion'!F$72,concentration!$1:$1,0))</f>
        <v>0.14634291899698451</v>
      </c>
      <c r="G116" s="172">
        <f>INDEX(concentration!$1:$1048576,MATCH('Curvas de concentracion'!$C116,concentration!$A:$A,0),MATCH('Curvas de concentracion'!G$72,concentration!$1:$1,0))</f>
        <v>0.1334707515273717</v>
      </c>
      <c r="H116" s="172"/>
      <c r="I116" s="172"/>
      <c r="J116" s="172"/>
      <c r="K116" s="172"/>
      <c r="L116" s="172"/>
      <c r="M116" s="172"/>
      <c r="N116" s="172"/>
      <c r="O116" s="172"/>
      <c r="P116" s="172"/>
      <c r="Q116" s="172">
        <v>42</v>
      </c>
      <c r="R116" s="172">
        <f>INDEX(concentration_ref!$1:$1048576,MATCH('Curvas de concentracion'!$C116,concentration_ref!$A:$A,0),MATCH('Curvas de concentracion'!R$72,concentration_ref!$1:$1,0))</f>
        <v>0.5966673584637735</v>
      </c>
      <c r="S116" s="172">
        <f>INDEX(concentration_ref!$1:$1048576,MATCH('Curvas de concentracion'!$C116,concentration_ref!$A:$A,0),MATCH('Curvas de concentracion'!S$72,concentration_ref!$1:$1,0))</f>
        <v>0</v>
      </c>
      <c r="T116" s="172">
        <f>INDEX(concentration_ref!$1:$1048576,MATCH('Curvas de concentracion'!$C116,concentration_ref!$A:$A,0),MATCH('Curvas de concentracion'!T$72,concentration_ref!$1:$1,0))</f>
        <v>0.14624690596631151</v>
      </c>
      <c r="U116" s="172">
        <f>INDEX(concentration_ref!$1:$1048576,MATCH('Curvas de concentracion'!$C116,concentration_ref!$A:$A,0),MATCH('Curvas de concentracion'!U$72,concentration_ref!$1:$1,0))</f>
        <v>0.1334707515273717</v>
      </c>
      <c r="V116" s="172"/>
      <c r="W116" s="172"/>
      <c r="X116" s="172"/>
      <c r="Y116" s="172"/>
      <c r="Z116" s="172"/>
      <c r="AA116" s="172"/>
      <c r="AB116" s="172"/>
      <c r="AC116" s="172"/>
      <c r="AD116" s="172"/>
    </row>
    <row r="117" x14ac:dyDescent="0.3">
      <c r="B117" s="172"/>
      <c r="C117" s="172">
        <v>43</v>
      </c>
      <c r="D117" s="172">
        <f>INDEX(concentration!$1:$1048576,MATCH('Curvas de concentracion'!$C117,concentration!$A:$A,0),MATCH('Curvas de concentracion'!D$72,concentration!$1:$1,0))</f>
        <v>0.61285541076363481</v>
      </c>
      <c r="E117" s="172">
        <f>INDEX(concentration!$1:$1048576,MATCH('Curvas de concentracion'!$C117,concentration!$A:$A,0),MATCH('Curvas de concentracion'!E$72,concentration!$1:$1,0))</f>
        <v>2.8991889330550521E-3</v>
      </c>
      <c r="F117" s="172">
        <f>INDEX(concentration!$1:$1048576,MATCH('Curvas de concentracion'!$C117,concentration!$A:$A,0),MATCH('Curvas de concentracion'!F$72,concentration!$1:$1,0))</f>
        <v>0.152562724975531</v>
      </c>
      <c r="G117" s="172">
        <f>INDEX(concentration!$1:$1048576,MATCH('Curvas de concentracion'!$C117,concentration!$A:$A,0),MATCH('Curvas de concentracion'!G$72,concentration!$1:$1,0))</f>
        <v>0.139454262801496</v>
      </c>
      <c r="H117" s="172"/>
      <c r="I117" s="172"/>
      <c r="J117" s="172"/>
      <c r="K117" s="172"/>
      <c r="L117" s="172"/>
      <c r="M117" s="172"/>
      <c r="N117" s="172"/>
      <c r="O117" s="172"/>
      <c r="P117" s="172"/>
      <c r="Q117" s="172">
        <v>43</v>
      </c>
      <c r="R117" s="172">
        <f>INDEX(concentration_ref!$1:$1048576,MATCH('Curvas de concentracion'!$C117,concentration_ref!$A:$A,0),MATCH('Curvas de concentracion'!R$72,concentration_ref!$1:$1,0))</f>
        <v>0.61285541076363481</v>
      </c>
      <c r="S117" s="172">
        <f>INDEX(concentration_ref!$1:$1048576,MATCH('Curvas de concentracion'!$C117,concentration_ref!$A:$A,0),MATCH('Curvas de concentracion'!S$72,concentration_ref!$1:$1,0))</f>
        <v>0</v>
      </c>
      <c r="T117" s="172">
        <f>INDEX(concentration_ref!$1:$1048576,MATCH('Curvas de concentracion'!$C117,concentration_ref!$A:$A,0),MATCH('Curvas de concentracion'!T$72,concentration_ref!$1:$1,0))</f>
        <v>0.15246359606952661</v>
      </c>
      <c r="U117" s="172">
        <f>INDEX(concentration_ref!$1:$1048576,MATCH('Curvas de concentracion'!$C117,concentration_ref!$A:$A,0),MATCH('Curvas de concentracion'!U$72,concentration_ref!$1:$1,0))</f>
        <v>0.139454262801496</v>
      </c>
      <c r="V117" s="172"/>
      <c r="W117" s="172"/>
      <c r="X117" s="172"/>
      <c r="Y117" s="172"/>
      <c r="Z117" s="172"/>
      <c r="AA117" s="172"/>
      <c r="AB117" s="172"/>
      <c r="AC117" s="172"/>
      <c r="AD117" s="172"/>
    </row>
    <row r="118" x14ac:dyDescent="0.3">
      <c r="B118" s="172"/>
      <c r="C118" s="172">
        <v>44</v>
      </c>
      <c r="D118" s="172">
        <f>INDEX(concentration!$1:$1048576,MATCH('Curvas de concentracion'!$C118,concentration!$A:$A,0),MATCH('Curvas de concentracion'!D$72,concentration!$1:$1,0))</f>
        <v>0.63131328578138479</v>
      </c>
      <c r="E118" s="172">
        <f>INDEX(concentration!$1:$1048576,MATCH('Curvas de concentracion'!$C118,concentration!$A:$A,0),MATCH('Curvas de concentracion'!E$72,concentration!$1:$1,0))</f>
        <v>2.8991889330550521E-3</v>
      </c>
      <c r="F118" s="172">
        <f>INDEX(concentration!$1:$1048576,MATCH('Curvas de concentracion'!$C118,concentration!$A:$A,0),MATCH('Curvas de concentracion'!F$72,concentration!$1:$1,0))</f>
        <v>0.15832715537040939</v>
      </c>
      <c r="G118" s="172">
        <f>INDEX(concentration!$1:$1048576,MATCH('Curvas de concentracion'!$C118,concentration!$A:$A,0),MATCH('Curvas de concentracion'!G$72,concentration!$1:$1,0))</f>
        <v>0.14505820509169351</v>
      </c>
      <c r="H118" s="172"/>
      <c r="I118" s="172"/>
      <c r="J118" s="172"/>
      <c r="K118" s="172"/>
      <c r="L118" s="172"/>
      <c r="M118" s="172"/>
      <c r="N118" s="172"/>
      <c r="O118" s="172"/>
      <c r="P118" s="172"/>
      <c r="Q118" s="172">
        <v>44</v>
      </c>
      <c r="R118" s="172">
        <f>INDEX(concentration_ref!$1:$1048576,MATCH('Curvas de concentracion'!$C118,concentration_ref!$A:$A,0),MATCH('Curvas de concentracion'!R$72,concentration_ref!$1:$1,0))</f>
        <v>0.63131328578138479</v>
      </c>
      <c r="S118" s="172">
        <f>INDEX(concentration_ref!$1:$1048576,MATCH('Curvas de concentracion'!$C118,concentration_ref!$A:$A,0),MATCH('Curvas de concentracion'!S$72,concentration_ref!$1:$1,0))</f>
        <v>0</v>
      </c>
      <c r="T118" s="172">
        <f>INDEX(concentration_ref!$1:$1048576,MATCH('Curvas de concentracion'!$C118,concentration_ref!$A:$A,0),MATCH('Curvas de concentracion'!T$72,concentration_ref!$1:$1,0))</f>
        <v>0.15822489881202351</v>
      </c>
      <c r="U118" s="172">
        <f>INDEX(concentration_ref!$1:$1048576,MATCH('Curvas de concentracion'!$C118,concentration_ref!$A:$A,0),MATCH('Curvas de concentracion'!U$72,concentration_ref!$1:$1,0))</f>
        <v>0.14505820509169351</v>
      </c>
      <c r="V118" s="172"/>
      <c r="W118" s="172"/>
      <c r="X118" s="172"/>
      <c r="Y118" s="172"/>
      <c r="Z118" s="172"/>
      <c r="AA118" s="172"/>
      <c r="AB118" s="172"/>
      <c r="AC118" s="172"/>
      <c r="AD118" s="172"/>
    </row>
    <row r="119" x14ac:dyDescent="0.3">
      <c r="B119" s="172"/>
      <c r="C119" s="172">
        <v>45</v>
      </c>
      <c r="D119" s="172">
        <f>INDEX(concentration!$1:$1048576,MATCH('Curvas de concentracion'!$C119,concentration!$A:$A,0),MATCH('Curvas de concentracion'!D$72,concentration!$1:$1,0))</f>
        <v>0.63497252837278395</v>
      </c>
      <c r="E119" s="172">
        <f>INDEX(concentration!$1:$1048576,MATCH('Curvas de concentracion'!$C119,concentration!$A:$A,0),MATCH('Curvas de concentracion'!E$72,concentration!$1:$1,0))</f>
        <v>5.0649593684676149E-3</v>
      </c>
      <c r="F119" s="172">
        <f>INDEX(concentration!$1:$1048576,MATCH('Curvas de concentracion'!$C119,concentration!$A:$A,0),MATCH('Curvas de concentracion'!F$72,concentration!$1:$1,0))</f>
        <v>0.16454325389442889</v>
      </c>
      <c r="G119" s="172">
        <f>INDEX(concentration!$1:$1048576,MATCH('Curvas de concentracion'!$C119,concentration!$A:$A,0),MATCH('Curvas de concentracion'!G$72,concentration!$1:$1,0))</f>
        <v>0.1510091124186852</v>
      </c>
      <c r="H119" s="172"/>
      <c r="I119" s="172"/>
      <c r="J119" s="172"/>
      <c r="K119" s="172"/>
      <c r="L119" s="172"/>
      <c r="M119" s="172"/>
      <c r="N119" s="172"/>
      <c r="O119" s="172"/>
      <c r="P119" s="172"/>
      <c r="Q119" s="172">
        <v>45</v>
      </c>
      <c r="R119" s="172">
        <f>INDEX(concentration_ref!$1:$1048576,MATCH('Curvas de concentracion'!$C119,concentration_ref!$A:$A,0),MATCH('Curvas de concentracion'!R$72,concentration_ref!$1:$1,0))</f>
        <v>0.63497252837278395</v>
      </c>
      <c r="S119" s="172">
        <f>INDEX(concentration_ref!$1:$1048576,MATCH('Curvas de concentracion'!$C119,concentration_ref!$A:$A,0),MATCH('Curvas de concentracion'!S$72,concentration_ref!$1:$1,0))</f>
        <v>0</v>
      </c>
      <c r="T119" s="172">
        <f>INDEX(concentration_ref!$1:$1048576,MATCH('Curvas de concentracion'!$C119,concentration_ref!$A:$A,0),MATCH('Curvas de concentracion'!T$72,concentration_ref!$1:$1,0))</f>
        <v>0.16443857027263431</v>
      </c>
      <c r="U119" s="172">
        <f>INDEX(concentration_ref!$1:$1048576,MATCH('Curvas de concentracion'!$C119,concentration_ref!$A:$A,0),MATCH('Curvas de concentracion'!U$72,concentration_ref!$1:$1,0))</f>
        <v>0.1510091124186852</v>
      </c>
      <c r="V119" s="172"/>
      <c r="W119" s="172"/>
      <c r="X119" s="172"/>
      <c r="Y119" s="172"/>
      <c r="Z119" s="172"/>
      <c r="AA119" s="172"/>
      <c r="AB119" s="172"/>
      <c r="AC119" s="172"/>
      <c r="AD119" s="172"/>
    </row>
    <row r="120" x14ac:dyDescent="0.3">
      <c r="B120" s="172"/>
      <c r="C120" s="172">
        <v>46</v>
      </c>
      <c r="D120" s="172">
        <f>INDEX(concentration!$1:$1048576,MATCH('Curvas de concentracion'!$C120,concentration!$A:$A,0),MATCH('Curvas de concentracion'!D$72,concentration!$1:$1,0))</f>
        <v>0.63861429398464209</v>
      </c>
      <c r="E120" s="172">
        <f>INDEX(concentration!$1:$1048576,MATCH('Curvas de concentracion'!$C120,concentration!$A:$A,0),MATCH('Curvas de concentracion'!E$72,concentration!$1:$1,0))</f>
        <v>5.6028643475343736E-3</v>
      </c>
      <c r="F120" s="172">
        <f>INDEX(concentration!$1:$1048576,MATCH('Curvas de concentracion'!$C120,concentration!$A:$A,0),MATCH('Curvas de concentracion'!F$72,concentration!$1:$1,0))</f>
        <v>0.17073286475729171</v>
      </c>
      <c r="G120" s="172">
        <f>INDEX(concentration!$1:$1048576,MATCH('Curvas de concentracion'!$C120,concentration!$A:$A,0),MATCH('Curvas de concentracion'!G$72,concentration!$1:$1,0))</f>
        <v>0.15694963371402379</v>
      </c>
      <c r="H120" s="172"/>
      <c r="I120" s="172"/>
      <c r="J120" s="172"/>
      <c r="K120" s="172"/>
      <c r="L120" s="172"/>
      <c r="M120" s="172"/>
      <c r="N120" s="172"/>
      <c r="O120" s="172"/>
      <c r="P120" s="172"/>
      <c r="Q120" s="172">
        <v>46</v>
      </c>
      <c r="R120" s="172">
        <f>INDEX(concentration_ref!$1:$1048576,MATCH('Curvas de concentracion'!$C120,concentration_ref!$A:$A,0),MATCH('Curvas de concentracion'!R$72,concentration_ref!$1:$1,0))</f>
        <v>0.63861429398464209</v>
      </c>
      <c r="S120" s="172">
        <f>INDEX(concentration_ref!$1:$1048576,MATCH('Curvas de concentracion'!$C120,concentration_ref!$A:$A,0),MATCH('Curvas de concentracion'!S$72,concentration_ref!$1:$1,0))</f>
        <v>0</v>
      </c>
      <c r="T120" s="172">
        <f>INDEX(concentration_ref!$1:$1048576,MATCH('Curvas de concentracion'!$C120,concentration_ref!$A:$A,0),MATCH('Curvas de concentracion'!T$72,concentration_ref!$1:$1,0))</f>
        <v>0.17062445924093469</v>
      </c>
      <c r="U120" s="172">
        <f>INDEX(concentration_ref!$1:$1048576,MATCH('Curvas de concentracion'!$C120,concentration_ref!$A:$A,0),MATCH('Curvas de concentracion'!U$72,concentration_ref!$1:$1,0))</f>
        <v>0.15694963371402379</v>
      </c>
      <c r="V120" s="172"/>
      <c r="W120" s="172"/>
      <c r="X120" s="172"/>
      <c r="Y120" s="172"/>
      <c r="Z120" s="172"/>
      <c r="AA120" s="172"/>
      <c r="AB120" s="172"/>
      <c r="AC120" s="172"/>
      <c r="AD120" s="172"/>
    </row>
    <row r="121" x14ac:dyDescent="0.3">
      <c r="B121" s="172"/>
      <c r="C121" s="172">
        <v>47</v>
      </c>
      <c r="D121" s="172">
        <f>INDEX(concentration!$1:$1048576,MATCH('Curvas de concentracion'!$C121,concentration!$A:$A,0),MATCH('Curvas de concentracion'!D$72,concentration!$1:$1,0))</f>
        <v>0.65760958612327824</v>
      </c>
      <c r="E121" s="172">
        <f>INDEX(concentration!$1:$1048576,MATCH('Curvas de concentracion'!$C121,concentration!$A:$A,0),MATCH('Curvas de concentracion'!E$72,concentration!$1:$1,0))</f>
        <v>5.6028643475343736E-3</v>
      </c>
      <c r="F121" s="172">
        <f>INDEX(concentration!$1:$1048576,MATCH('Curvas de concentracion'!$C121,concentration!$A:$A,0),MATCH('Curvas de concentracion'!F$72,concentration!$1:$1,0))</f>
        <v>0.17712268298110059</v>
      </c>
      <c r="G121" s="172">
        <f>INDEX(concentration!$1:$1048576,MATCH('Curvas de concentracion'!$C121,concentration!$A:$A,0),MATCH('Curvas de concentracion'!G$72,concentration!$1:$1,0))</f>
        <v>0.1631987122595123</v>
      </c>
      <c r="H121" s="172"/>
      <c r="I121" s="172"/>
      <c r="J121" s="172"/>
      <c r="K121" s="172"/>
      <c r="L121" s="172"/>
      <c r="M121" s="172"/>
      <c r="N121" s="172"/>
      <c r="O121" s="172"/>
      <c r="P121" s="172"/>
      <c r="Q121" s="172">
        <v>47</v>
      </c>
      <c r="R121" s="172">
        <f>INDEX(concentration_ref!$1:$1048576,MATCH('Curvas de concentracion'!$C121,concentration_ref!$A:$A,0),MATCH('Curvas de concentracion'!R$72,concentration_ref!$1:$1,0))</f>
        <v>0.65760958612327824</v>
      </c>
      <c r="S121" s="172">
        <f>INDEX(concentration_ref!$1:$1048576,MATCH('Curvas de concentracion'!$C121,concentration_ref!$A:$A,0),MATCH('Curvas de concentracion'!S$72,concentration_ref!$1:$1,0))</f>
        <v>0</v>
      </c>
      <c r="T121" s="172">
        <f>INDEX(concentration_ref!$1:$1048576,MATCH('Curvas de concentracion'!$C121,concentration_ref!$A:$A,0),MATCH('Curvas de concentracion'!T$72,concentration_ref!$1:$1,0))</f>
        <v>0.17700865283551029</v>
      </c>
      <c r="U121" s="172">
        <f>INDEX(concentration_ref!$1:$1048576,MATCH('Curvas de concentracion'!$C121,concentration_ref!$A:$A,0),MATCH('Curvas de concentracion'!U$72,concentration_ref!$1:$1,0))</f>
        <v>0.1631987122595123</v>
      </c>
      <c r="V121" s="172"/>
      <c r="W121" s="172"/>
      <c r="X121" s="172"/>
      <c r="Y121" s="172"/>
      <c r="Z121" s="172"/>
      <c r="AA121" s="172"/>
      <c r="AB121" s="172"/>
      <c r="AC121" s="172"/>
      <c r="AD121" s="172"/>
    </row>
    <row r="122" x14ac:dyDescent="0.3">
      <c r="B122" s="172"/>
      <c r="C122" s="172">
        <v>48</v>
      </c>
      <c r="D122" s="172">
        <f>INDEX(concentration!$1:$1048576,MATCH('Curvas de concentracion'!$C122,concentration!$A:$A,0),MATCH('Curvas de concentracion'!D$72,concentration!$1:$1,0))</f>
        <v>0.67291723557876115</v>
      </c>
      <c r="E122" s="172">
        <f>INDEX(concentration!$1:$1048576,MATCH('Curvas de concentracion'!$C122,concentration!$A:$A,0),MATCH('Curvas de concentracion'!E$72,concentration!$1:$1,0))</f>
        <v>7.0246953186057521E-3</v>
      </c>
      <c r="F122" s="172">
        <f>INDEX(concentration!$1:$1048576,MATCH('Curvas de concentracion'!$C122,concentration!$A:$A,0),MATCH('Curvas de concentracion'!F$72,concentration!$1:$1,0))</f>
        <v>0.18345930326423501</v>
      </c>
      <c r="G122" s="172">
        <f>INDEX(concentration!$1:$1048576,MATCH('Curvas de concentracion'!$C122,concentration!$A:$A,0),MATCH('Curvas de concentracion'!G$72,concentration!$1:$1,0))</f>
        <v>0.16938428374698131</v>
      </c>
      <c r="H122" s="172"/>
      <c r="I122" s="172"/>
      <c r="J122" s="172"/>
      <c r="K122" s="172"/>
      <c r="L122" s="172"/>
      <c r="M122" s="172"/>
      <c r="N122" s="172"/>
      <c r="O122" s="172"/>
      <c r="P122" s="172"/>
      <c r="Q122" s="172">
        <v>48</v>
      </c>
      <c r="R122" s="172">
        <f>INDEX(concentration_ref!$1:$1048576,MATCH('Curvas de concentracion'!$C122,concentration_ref!$A:$A,0),MATCH('Curvas de concentracion'!R$72,concentration_ref!$1:$1,0))</f>
        <v>0.67291723557876115</v>
      </c>
      <c r="S122" s="172">
        <f>INDEX(concentration_ref!$1:$1048576,MATCH('Curvas de concentracion'!$C122,concentration_ref!$A:$A,0),MATCH('Curvas de concentracion'!S$72,concentration_ref!$1:$1,0))</f>
        <v>0</v>
      </c>
      <c r="T122" s="172">
        <f>INDEX(concentration_ref!$1:$1048576,MATCH('Curvas de concentracion'!$C122,concentration_ref!$A:$A,0),MATCH('Curvas de concentracion'!T$72,concentration_ref!$1:$1,0))</f>
        <v>0.18334392565932639</v>
      </c>
      <c r="U122" s="172">
        <f>INDEX(concentration_ref!$1:$1048576,MATCH('Curvas de concentracion'!$C122,concentration_ref!$A:$A,0),MATCH('Curvas de concentracion'!U$72,concentration_ref!$1:$1,0))</f>
        <v>0.16938428374698131</v>
      </c>
      <c r="V122" s="172"/>
      <c r="W122" s="172"/>
      <c r="X122" s="172"/>
      <c r="Y122" s="172"/>
      <c r="Z122" s="172"/>
      <c r="AA122" s="172"/>
      <c r="AB122" s="172"/>
      <c r="AC122" s="172"/>
      <c r="AD122" s="172"/>
    </row>
    <row r="123" x14ac:dyDescent="0.3">
      <c r="B123" s="172"/>
      <c r="C123" s="172">
        <v>49</v>
      </c>
      <c r="D123" s="172">
        <f>INDEX(concentration!$1:$1048576,MATCH('Curvas de concentracion'!$C123,concentration!$A:$A,0),MATCH('Curvas de concentracion'!D$72,concentration!$1:$1,0))</f>
        <v>0.67291723557876115</v>
      </c>
      <c r="E123" s="172">
        <f>INDEX(concentration!$1:$1048576,MATCH('Curvas de concentracion'!$C123,concentration!$A:$A,0),MATCH('Curvas de concentracion'!E$72,concentration!$1:$1,0))</f>
        <v>7.0246953186057521E-3</v>
      </c>
      <c r="F123" s="172">
        <f>INDEX(concentration!$1:$1048576,MATCH('Curvas de concentracion'!$C123,concentration!$A:$A,0),MATCH('Curvas de concentracion'!F$72,concentration!$1:$1,0))</f>
        <v>0.18988514262412909</v>
      </c>
      <c r="G123" s="172">
        <f>INDEX(concentration!$1:$1048576,MATCH('Curvas de concentracion'!$C123,concentration!$A:$A,0),MATCH('Curvas de concentracion'!G$72,concentration!$1:$1,0))</f>
        <v>0.17559496571685551</v>
      </c>
      <c r="H123" s="172"/>
      <c r="I123" s="172"/>
      <c r="J123" s="172"/>
      <c r="K123" s="172"/>
      <c r="L123" s="172"/>
      <c r="M123" s="172"/>
      <c r="N123" s="172"/>
      <c r="O123" s="172"/>
      <c r="P123" s="172"/>
      <c r="Q123" s="172">
        <v>49</v>
      </c>
      <c r="R123" s="172">
        <f>INDEX(concentration_ref!$1:$1048576,MATCH('Curvas de concentracion'!$C123,concentration_ref!$A:$A,0),MATCH('Curvas de concentracion'!R$72,concentration_ref!$1:$1,0))</f>
        <v>0.67291723557876115</v>
      </c>
      <c r="S123" s="172">
        <f>INDEX(concentration_ref!$1:$1048576,MATCH('Curvas de concentracion'!$C123,concentration_ref!$A:$A,0),MATCH('Curvas de concentracion'!S$72,concentration_ref!$1:$1,0))</f>
        <v>0</v>
      </c>
      <c r="T123" s="172">
        <f>INDEX(concentration_ref!$1:$1048576,MATCH('Curvas de concentracion'!$C123,concentration_ref!$A:$A,0),MATCH('Curvas de concentracion'!T$72,concentration_ref!$1:$1,0))</f>
        <v>0.18976440875209591</v>
      </c>
      <c r="U123" s="172">
        <f>INDEX(concentration_ref!$1:$1048576,MATCH('Curvas de concentracion'!$C123,concentration_ref!$A:$A,0),MATCH('Curvas de concentracion'!U$72,concentration_ref!$1:$1,0))</f>
        <v>0.17559496571685551</v>
      </c>
      <c r="V123" s="172"/>
      <c r="W123" s="172"/>
      <c r="X123" s="172"/>
      <c r="Y123" s="172"/>
      <c r="Z123" s="172"/>
      <c r="AA123" s="172"/>
      <c r="AB123" s="172"/>
      <c r="AC123" s="172"/>
      <c r="AD123" s="172"/>
    </row>
    <row r="124" x14ac:dyDescent="0.3">
      <c r="B124" s="172"/>
      <c r="C124" s="172">
        <v>50</v>
      </c>
      <c r="D124" s="172">
        <f>INDEX(concentration!$1:$1048576,MATCH('Curvas de concentracion'!$C124,concentration!$A:$A,0),MATCH('Curvas de concentracion'!D$72,concentration!$1:$1,0))</f>
        <v>0.6854897377360758</v>
      </c>
      <c r="E124" s="172">
        <f>INDEX(concentration!$1:$1048576,MATCH('Curvas de concentracion'!$C124,concentration!$A:$A,0),MATCH('Curvas de concentracion'!E$72,concentration!$1:$1,0))</f>
        <v>7.0246953186057521E-3</v>
      </c>
      <c r="F124" s="172">
        <f>INDEX(concentration!$1:$1048576,MATCH('Curvas de concentracion'!$C124,concentration!$A:$A,0),MATCH('Curvas de concentracion'!F$72,concentration!$1:$1,0))</f>
        <v>0.19639881253360411</v>
      </c>
      <c r="G124" s="172">
        <f>INDEX(concentration!$1:$1048576,MATCH('Curvas de concentracion'!$C124,concentration!$A:$A,0),MATCH('Curvas de concentracion'!G$72,concentration!$1:$1,0))</f>
        <v>0.18197338643381239</v>
      </c>
      <c r="H124" s="172"/>
      <c r="I124" s="172"/>
      <c r="J124" s="172"/>
      <c r="K124" s="172"/>
      <c r="L124" s="172"/>
      <c r="M124" s="172"/>
      <c r="N124" s="172"/>
      <c r="O124" s="172"/>
      <c r="P124" s="172"/>
      <c r="Q124" s="172">
        <v>50</v>
      </c>
      <c r="R124" s="172">
        <f>INDEX(concentration_ref!$1:$1048576,MATCH('Curvas de concentracion'!$C124,concentration_ref!$A:$A,0),MATCH('Curvas de concentracion'!R$72,concentration_ref!$1:$1,0))</f>
        <v>0.6854897377360758</v>
      </c>
      <c r="S124" s="172">
        <f>INDEX(concentration_ref!$1:$1048576,MATCH('Curvas de concentracion'!$C124,concentration_ref!$A:$A,0),MATCH('Curvas de concentracion'!S$72,concentration_ref!$1:$1,0))</f>
        <v>0</v>
      </c>
      <c r="T124" s="172">
        <f>INDEX(concentration_ref!$1:$1048576,MATCH('Curvas de concentracion'!$C124,concentration_ref!$A:$A,0),MATCH('Curvas de concentracion'!T$72,concentration_ref!$1:$1,0))</f>
        <v>0.19627137182804799</v>
      </c>
      <c r="U124" s="172">
        <f>INDEX(concentration_ref!$1:$1048576,MATCH('Curvas de concentracion'!$C124,concentration_ref!$A:$A,0),MATCH('Curvas de concentracion'!U$72,concentration_ref!$1:$1,0))</f>
        <v>0.18197338643381239</v>
      </c>
      <c r="V124" s="172"/>
      <c r="W124" s="172"/>
      <c r="X124" s="172"/>
      <c r="Y124" s="172"/>
      <c r="Z124" s="172"/>
      <c r="AA124" s="172"/>
      <c r="AB124" s="172"/>
      <c r="AC124" s="172"/>
      <c r="AD124" s="172"/>
    </row>
    <row r="125" x14ac:dyDescent="0.3">
      <c r="B125" s="172"/>
      <c r="C125" s="172">
        <v>51</v>
      </c>
      <c r="D125" s="172">
        <f>INDEX(concentration!$1:$1048576,MATCH('Curvas de concentracion'!$C125,concentration!$A:$A,0),MATCH('Curvas de concentracion'!D$72,concentration!$1:$1,0))</f>
        <v>0.69272083802116902</v>
      </c>
      <c r="E125" s="172">
        <f>INDEX(concentration!$1:$1048576,MATCH('Curvas de concentracion'!$C125,concentration!$A:$A,0),MATCH('Curvas de concentracion'!E$72,concentration!$1:$1,0))</f>
        <v>7.9706951461553169E-3</v>
      </c>
      <c r="F125" s="172">
        <f>INDEX(concentration!$1:$1048576,MATCH('Curvas de concentracion'!$C125,concentration!$A:$A,0),MATCH('Curvas de concentracion'!F$72,concentration!$1:$1,0))</f>
        <v>0.20324344270946179</v>
      </c>
      <c r="G125" s="172">
        <f>INDEX(concentration!$1:$1048576,MATCH('Curvas de concentracion'!$C125,concentration!$A:$A,0),MATCH('Curvas de concentracion'!G$72,concentration!$1:$1,0))</f>
        <v>0.18871961192927231</v>
      </c>
      <c r="H125" s="172"/>
      <c r="I125" s="172"/>
      <c r="J125" s="172"/>
      <c r="K125" s="172"/>
      <c r="L125" s="172"/>
      <c r="M125" s="172"/>
      <c r="N125" s="172"/>
      <c r="O125" s="172"/>
      <c r="P125" s="172"/>
      <c r="Q125" s="172">
        <v>51</v>
      </c>
      <c r="R125" s="172">
        <f>INDEX(concentration_ref!$1:$1048576,MATCH('Curvas de concentracion'!$C125,concentration_ref!$A:$A,0),MATCH('Curvas de concentracion'!R$72,concentration_ref!$1:$1,0))</f>
        <v>0.69272083802116902</v>
      </c>
      <c r="S125" s="172">
        <f>INDEX(concentration_ref!$1:$1048576,MATCH('Curvas de concentracion'!$C125,concentration_ref!$A:$A,0),MATCH('Curvas de concentracion'!S$72,concentration_ref!$1:$1,0))</f>
        <v>0</v>
      </c>
      <c r="T125" s="172">
        <f>INDEX(concentration_ref!$1:$1048576,MATCH('Curvas de concentracion'!$C125,concentration_ref!$A:$A,0),MATCH('Curvas de concentracion'!T$72,concentration_ref!$1:$1,0))</f>
        <v>0.2031139777946124</v>
      </c>
      <c r="U125" s="172">
        <f>INDEX(concentration_ref!$1:$1048576,MATCH('Curvas de concentracion'!$C125,concentration_ref!$A:$A,0),MATCH('Curvas de concentracion'!U$72,concentration_ref!$1:$1,0))</f>
        <v>0.18871961192927231</v>
      </c>
      <c r="V125" s="172"/>
      <c r="W125" s="172"/>
      <c r="X125" s="172"/>
      <c r="Y125" s="172"/>
      <c r="Z125" s="172"/>
      <c r="AA125" s="172"/>
      <c r="AB125" s="172"/>
      <c r="AC125" s="172"/>
      <c r="AD125" s="172"/>
    </row>
    <row r="126" x14ac:dyDescent="0.3">
      <c r="B126" s="172"/>
      <c r="C126" s="172">
        <v>52</v>
      </c>
      <c r="D126" s="172">
        <f>INDEX(concentration!$1:$1048576,MATCH('Curvas de concentracion'!$C126,concentration!$A:$A,0),MATCH('Curvas de concentracion'!D$72,concentration!$1:$1,0))</f>
        <v>0.69272083802116902</v>
      </c>
      <c r="E126" s="172">
        <f>INDEX(concentration!$1:$1048576,MATCH('Curvas de concentracion'!$C126,concentration!$A:$A,0),MATCH('Curvas de concentracion'!E$72,concentration!$1:$1,0))</f>
        <v>7.9706951461553169E-3</v>
      </c>
      <c r="F126" s="172">
        <f>INDEX(concentration!$1:$1048576,MATCH('Curvas de concentracion'!$C126,concentration!$A:$A,0),MATCH('Curvas de concentracion'!F$72,concentration!$1:$1,0))</f>
        <v>0.2102797406727541</v>
      </c>
      <c r="G126" s="172">
        <f>INDEX(concentration!$1:$1048576,MATCH('Curvas de concentracion'!$C126,concentration!$A:$A,0),MATCH('Curvas de concentracion'!G$72,concentration!$1:$1,0))</f>
        <v>0.19558477925185611</v>
      </c>
      <c r="H126" s="172"/>
      <c r="I126" s="172"/>
      <c r="J126" s="172"/>
      <c r="K126" s="172"/>
      <c r="L126" s="172"/>
      <c r="M126" s="172"/>
      <c r="N126" s="172"/>
      <c r="O126" s="172"/>
      <c r="P126" s="172"/>
      <c r="Q126" s="172">
        <v>52</v>
      </c>
      <c r="R126" s="172">
        <f>INDEX(concentration_ref!$1:$1048576,MATCH('Curvas de concentracion'!$C126,concentration_ref!$A:$A,0),MATCH('Curvas de concentracion'!R$72,concentration_ref!$1:$1,0))</f>
        <v>0.69272083802116902</v>
      </c>
      <c r="S126" s="172">
        <f>INDEX(concentration_ref!$1:$1048576,MATCH('Curvas de concentracion'!$C126,concentration_ref!$A:$A,0),MATCH('Curvas de concentracion'!S$72,concentration_ref!$1:$1,0))</f>
        <v>0</v>
      </c>
      <c r="T126" s="172">
        <f>INDEX(concentration_ref!$1:$1048576,MATCH('Curvas de concentracion'!$C126,concentration_ref!$A:$A,0),MATCH('Curvas de concentracion'!T$72,concentration_ref!$1:$1,0))</f>
        <v>0.21015144137075761</v>
      </c>
      <c r="U126" s="172">
        <f>INDEX(concentration_ref!$1:$1048576,MATCH('Curvas de concentracion'!$C126,concentration_ref!$A:$A,0),MATCH('Curvas de concentracion'!U$72,concentration_ref!$1:$1,0))</f>
        <v>0.19558477925185611</v>
      </c>
      <c r="V126" s="172"/>
      <c r="W126" s="172"/>
      <c r="X126" s="172"/>
      <c r="Y126" s="172"/>
      <c r="Z126" s="172"/>
      <c r="AA126" s="172"/>
      <c r="AB126" s="172"/>
      <c r="AC126" s="172"/>
      <c r="AD126" s="172"/>
    </row>
    <row r="127" x14ac:dyDescent="0.3">
      <c r="B127" s="172"/>
      <c r="C127" s="172">
        <v>53</v>
      </c>
      <c r="D127" s="172">
        <f>INDEX(concentration!$1:$1048576,MATCH('Curvas de concentracion'!$C127,concentration!$A:$A,0),MATCH('Curvas de concentracion'!D$72,concentration!$1:$1,0))</f>
        <v>0.70166686692372393</v>
      </c>
      <c r="E127" s="172">
        <f>INDEX(concentration!$1:$1048576,MATCH('Curvas de concentracion'!$C127,concentration!$A:$A,0),MATCH('Curvas de concentracion'!E$72,concentration!$1:$1,0))</f>
        <v>8.3666228794003639E-3</v>
      </c>
      <c r="F127" s="172">
        <f>INDEX(concentration!$1:$1048576,MATCH('Curvas de concentracion'!$C127,concentration!$A:$A,0),MATCH('Curvas de concentracion'!F$72,concentration!$1:$1,0))</f>
        <v>0.21721471271004311</v>
      </c>
      <c r="G127" s="172">
        <f>INDEX(concentration!$1:$1048576,MATCH('Curvas de concentracion'!$C127,concentration!$A:$A,0),MATCH('Curvas de concentracion'!G$72,concentration!$1:$1,0))</f>
        <v>0.20243497242891531</v>
      </c>
      <c r="H127" s="172"/>
      <c r="I127" s="172"/>
      <c r="J127" s="172"/>
      <c r="K127" s="172"/>
      <c r="L127" s="172"/>
      <c r="M127" s="172"/>
      <c r="N127" s="172"/>
      <c r="O127" s="172"/>
      <c r="P127" s="172"/>
      <c r="Q127" s="172">
        <v>53</v>
      </c>
      <c r="R127" s="172">
        <f>INDEX(concentration_ref!$1:$1048576,MATCH('Curvas de concentracion'!$C127,concentration_ref!$A:$A,0),MATCH('Curvas de concentracion'!R$72,concentration_ref!$1:$1,0))</f>
        <v>0.70166686692372393</v>
      </c>
      <c r="S127" s="172">
        <f>INDEX(concentration_ref!$1:$1048576,MATCH('Curvas de concentracion'!$C127,concentration_ref!$A:$A,0),MATCH('Curvas de concentracion'!S$72,concentration_ref!$1:$1,0))</f>
        <v>0</v>
      </c>
      <c r="T127" s="172">
        <f>INDEX(concentration_ref!$1:$1048576,MATCH('Curvas de concentracion'!$C127,concentration_ref!$A:$A,0),MATCH('Curvas de concentracion'!T$72,concentration_ref!$1:$1,0))</f>
        <v>0.217083357764188</v>
      </c>
      <c r="U127" s="172">
        <f>INDEX(concentration_ref!$1:$1048576,MATCH('Curvas de concentracion'!$C127,concentration_ref!$A:$A,0),MATCH('Curvas de concentracion'!U$72,concentration_ref!$1:$1,0))</f>
        <v>0.20243497242891531</v>
      </c>
      <c r="V127" s="172"/>
      <c r="W127" s="172"/>
      <c r="X127" s="172"/>
      <c r="Y127" s="172"/>
      <c r="Z127" s="172"/>
      <c r="AA127" s="172"/>
      <c r="AB127" s="172"/>
      <c r="AC127" s="172"/>
      <c r="AD127" s="172"/>
    </row>
    <row r="128" x14ac:dyDescent="0.3">
      <c r="B128" s="172"/>
      <c r="C128" s="172">
        <v>54</v>
      </c>
      <c r="D128" s="172">
        <f>INDEX(concentration!$1:$1048576,MATCH('Curvas de concentracion'!$C128,concentration!$A:$A,0),MATCH('Curvas de concentracion'!D$72,concentration!$1:$1,0))</f>
        <v>0.70458770712951535</v>
      </c>
      <c r="E128" s="172">
        <f>INDEX(concentration!$1:$1048576,MATCH('Curvas de concentracion'!$C128,concentration!$A:$A,0),MATCH('Curvas de concentracion'!E$72,concentration!$1:$1,0))</f>
        <v>8.3666228794003639E-3</v>
      </c>
      <c r="F128" s="172">
        <f>INDEX(concentration!$1:$1048576,MATCH('Curvas de concentracion'!$C128,concentration!$A:$A,0),MATCH('Curvas de concentracion'!F$72,concentration!$1:$1,0))</f>
        <v>0.2245767329070176</v>
      </c>
      <c r="G128" s="172">
        <f>INDEX(concentration!$1:$1048576,MATCH('Curvas de concentracion'!$C128,concentration!$A:$A,0),MATCH('Curvas de concentracion'!G$72,concentration!$1:$1,0))</f>
        <v>0.20954222399986269</v>
      </c>
      <c r="H128" s="172"/>
      <c r="I128" s="172"/>
      <c r="J128" s="172"/>
      <c r="K128" s="172"/>
      <c r="L128" s="172"/>
      <c r="M128" s="172"/>
      <c r="N128" s="172"/>
      <c r="O128" s="172"/>
      <c r="P128" s="172"/>
      <c r="Q128" s="172">
        <v>54</v>
      </c>
      <c r="R128" s="172">
        <f>INDEX(concentration_ref!$1:$1048576,MATCH('Curvas de concentracion'!$C128,concentration_ref!$A:$A,0),MATCH('Curvas de concentracion'!R$72,concentration_ref!$1:$1,0))</f>
        <v>0.70458770712951535</v>
      </c>
      <c r="S128" s="172">
        <f>INDEX(concentration_ref!$1:$1048576,MATCH('Curvas de concentracion'!$C128,concentration_ref!$A:$A,0),MATCH('Curvas de concentracion'!S$72,concentration_ref!$1:$1,0))</f>
        <v>0</v>
      </c>
      <c r="T128" s="172">
        <f>INDEX(concentration_ref!$1:$1048576,MATCH('Curvas de concentracion'!$C128,concentration_ref!$A:$A,0),MATCH('Curvas de concentracion'!T$72,concentration_ref!$1:$1,0))</f>
        <v>0.22444239523307391</v>
      </c>
      <c r="U128" s="172">
        <f>INDEX(concentration_ref!$1:$1048576,MATCH('Curvas de concentracion'!$C128,concentration_ref!$A:$A,0),MATCH('Curvas de concentracion'!U$72,concentration_ref!$1:$1,0))</f>
        <v>0.20954222399986269</v>
      </c>
      <c r="V128" s="172"/>
      <c r="W128" s="172"/>
      <c r="X128" s="172"/>
      <c r="Y128" s="172"/>
      <c r="Z128" s="172"/>
      <c r="AA128" s="172"/>
      <c r="AB128" s="172"/>
      <c r="AC128" s="172"/>
      <c r="AD128" s="172"/>
    </row>
    <row r="129" x14ac:dyDescent="0.3">
      <c r="B129" s="172"/>
      <c r="C129" s="172">
        <v>55</v>
      </c>
      <c r="D129" s="172">
        <f>INDEX(concentration!$1:$1048576,MATCH('Curvas de concentracion'!$C129,concentration!$A:$A,0),MATCH('Curvas de concentracion'!D$72,concentration!$1:$1,0))</f>
        <v>0.71219347016351897</v>
      </c>
      <c r="E129" s="172">
        <f>INDEX(concentration!$1:$1048576,MATCH('Curvas de concentracion'!$C129,concentration!$A:$A,0),MATCH('Curvas de concentracion'!E$72,concentration!$1:$1,0))</f>
        <v>8.3666228794003639E-3</v>
      </c>
      <c r="F129" s="172">
        <f>INDEX(concentration!$1:$1048576,MATCH('Curvas de concentracion'!$C129,concentration!$A:$A,0),MATCH('Curvas de concentracion'!F$72,concentration!$1:$1,0))</f>
        <v>0.23185746762929499</v>
      </c>
      <c r="G129" s="172">
        <f>INDEX(concentration!$1:$1048576,MATCH('Curvas de concentracion'!$C129,concentration!$A:$A,0),MATCH('Curvas de concentracion'!G$72,concentration!$1:$1,0))</f>
        <v>0.21672844809715949</v>
      </c>
      <c r="H129" s="172"/>
      <c r="I129" s="172"/>
      <c r="J129" s="172"/>
      <c r="K129" s="172"/>
      <c r="L129" s="172"/>
      <c r="M129" s="172"/>
      <c r="N129" s="172"/>
      <c r="O129" s="172"/>
      <c r="P129" s="172"/>
      <c r="Q129" s="172">
        <v>55</v>
      </c>
      <c r="R129" s="172">
        <f>INDEX(concentration_ref!$1:$1048576,MATCH('Curvas de concentracion'!$C129,concentration_ref!$A:$A,0),MATCH('Curvas de concentracion'!R$72,concentration_ref!$1:$1,0))</f>
        <v>0.71219347016351897</v>
      </c>
      <c r="S129" s="172">
        <f>INDEX(concentration_ref!$1:$1048576,MATCH('Curvas de concentracion'!$C129,concentration_ref!$A:$A,0),MATCH('Curvas de concentracion'!S$72,concentration_ref!$1:$1,0))</f>
        <v>0</v>
      </c>
      <c r="T129" s="172">
        <f>INDEX(concentration_ref!$1:$1048576,MATCH('Curvas de concentracion'!$C129,concentration_ref!$A:$A,0),MATCH('Curvas de concentracion'!T$72,concentration_ref!$1:$1,0))</f>
        <v>0.23171631008299731</v>
      </c>
      <c r="U129" s="172">
        <f>INDEX(concentration_ref!$1:$1048576,MATCH('Curvas de concentracion'!$C129,concentration_ref!$A:$A,0),MATCH('Curvas de concentracion'!U$72,concentration_ref!$1:$1,0))</f>
        <v>0.21672844809715949</v>
      </c>
      <c r="V129" s="172"/>
      <c r="W129" s="172"/>
      <c r="X129" s="172"/>
      <c r="Y129" s="172"/>
      <c r="Z129" s="172"/>
      <c r="AA129" s="172"/>
      <c r="AB129" s="172"/>
      <c r="AC129" s="172"/>
      <c r="AD129" s="172"/>
    </row>
    <row r="130" x14ac:dyDescent="0.3">
      <c r="B130" s="172"/>
      <c r="C130" s="172">
        <v>56</v>
      </c>
      <c r="D130" s="172">
        <f>INDEX(concentration!$1:$1048576,MATCH('Curvas de concentracion'!$C130,concentration!$A:$A,0),MATCH('Curvas de concentracion'!D$72,concentration!$1:$1,0))</f>
        <v>0.72693093316147639</v>
      </c>
      <c r="E130" s="172">
        <f>INDEX(concentration!$1:$1048576,MATCH('Curvas de concentracion'!$C130,concentration!$A:$A,0),MATCH('Curvas de concentracion'!E$72,concentration!$1:$1,0))</f>
        <v>9.8677077555633305E-3</v>
      </c>
      <c r="F130" s="172">
        <f>INDEX(concentration!$1:$1048576,MATCH('Curvas de concentracion'!$C130,concentration!$A:$A,0),MATCH('Curvas de concentracion'!F$72,concentration!$1:$1,0))</f>
        <v>0.23898372479248439</v>
      </c>
      <c r="G130" s="172">
        <f>INDEX(concentration!$1:$1048576,MATCH('Curvas de concentracion'!$C130,concentration!$A:$A,0),MATCH('Curvas de concentracion'!G$72,concentration!$1:$1,0))</f>
        <v>0.22373167509355851</v>
      </c>
      <c r="H130" s="172"/>
      <c r="I130" s="172"/>
      <c r="J130" s="172"/>
      <c r="K130" s="172"/>
      <c r="L130" s="172"/>
      <c r="M130" s="172"/>
      <c r="N130" s="172"/>
      <c r="O130" s="172"/>
      <c r="P130" s="172"/>
      <c r="Q130" s="172">
        <v>56</v>
      </c>
      <c r="R130" s="172">
        <f>INDEX(concentration_ref!$1:$1048576,MATCH('Curvas de concentracion'!$C130,concentration_ref!$A:$A,0),MATCH('Curvas de concentracion'!R$72,concentration_ref!$1:$1,0))</f>
        <v>0.72693093316147639</v>
      </c>
      <c r="S130" s="172">
        <f>INDEX(concentration_ref!$1:$1048576,MATCH('Curvas de concentracion'!$C130,concentration_ref!$A:$A,0),MATCH('Curvas de concentracion'!S$72,concentration_ref!$1:$1,0))</f>
        <v>0</v>
      </c>
      <c r="T130" s="172">
        <f>INDEX(concentration_ref!$1:$1048576,MATCH('Curvas de concentracion'!$C130,concentration_ref!$A:$A,0),MATCH('Curvas de concentracion'!T$72,concentration_ref!$1:$1,0))</f>
        <v>0.2388341366934118</v>
      </c>
      <c r="U130" s="172">
        <f>INDEX(concentration_ref!$1:$1048576,MATCH('Curvas de concentracion'!$C130,concentration_ref!$A:$A,0),MATCH('Curvas de concentracion'!U$72,concentration_ref!$1:$1,0))</f>
        <v>0.22373167509355851</v>
      </c>
      <c r="V130" s="172"/>
      <c r="W130" s="172"/>
      <c r="X130" s="172"/>
      <c r="Y130" s="172"/>
      <c r="Z130" s="172"/>
      <c r="AA130" s="172"/>
      <c r="AB130" s="172"/>
      <c r="AC130" s="172"/>
      <c r="AD130" s="172"/>
    </row>
    <row r="131" x14ac:dyDescent="0.3">
      <c r="B131" s="172"/>
      <c r="C131" s="172">
        <v>57</v>
      </c>
      <c r="D131" s="172">
        <f>INDEX(concentration!$1:$1048576,MATCH('Curvas de concentracion'!$C131,concentration!$A:$A,0),MATCH('Curvas de concentracion'!D$72,concentration!$1:$1,0))</f>
        <v>0.73747610569203381</v>
      </c>
      <c r="E131" s="172">
        <f>INDEX(concentration!$1:$1048576,MATCH('Curvas de concentracion'!$C131,concentration!$A:$A,0),MATCH('Curvas de concentracion'!E$72,concentration!$1:$1,0))</f>
        <v>2.4910459698399091E-2</v>
      </c>
      <c r="F131" s="172">
        <f>INDEX(concentration!$1:$1048576,MATCH('Curvas de concentracion'!$C131,concentration!$A:$A,0),MATCH('Curvas de concentracion'!F$72,concentration!$1:$1,0))</f>
        <v>0.24700930063714169</v>
      </c>
      <c r="G131" s="172">
        <f>INDEX(concentration!$1:$1048576,MATCH('Curvas de concentracion'!$C131,concentration!$A:$A,0),MATCH('Curvas de concentracion'!G$72,concentration!$1:$1,0))</f>
        <v>0.23167013702565289</v>
      </c>
      <c r="H131" s="172"/>
      <c r="I131" s="172"/>
      <c r="J131" s="172"/>
      <c r="K131" s="172"/>
      <c r="L131" s="172"/>
      <c r="M131" s="172"/>
      <c r="N131" s="172"/>
      <c r="O131" s="172"/>
      <c r="P131" s="172"/>
      <c r="Q131" s="172">
        <v>57</v>
      </c>
      <c r="R131" s="172">
        <f>INDEX(concentration_ref!$1:$1048576,MATCH('Curvas de concentracion'!$C131,concentration_ref!$A:$A,0),MATCH('Curvas de concentracion'!R$72,concentration_ref!$1:$1,0))</f>
        <v>0.73747610569203381</v>
      </c>
      <c r="S131" s="172">
        <f>INDEX(concentration_ref!$1:$1048576,MATCH('Curvas de concentracion'!$C131,concentration_ref!$A:$A,0),MATCH('Curvas de concentracion'!S$72,concentration_ref!$1:$1,0))</f>
        <v>0</v>
      </c>
      <c r="T131" s="172">
        <f>INDEX(concentration_ref!$1:$1048576,MATCH('Curvas de concentracion'!$C131,concentration_ref!$A:$A,0),MATCH('Curvas de concentracion'!T$72,concentration_ref!$1:$1,0))</f>
        <v>0.24687894420903109</v>
      </c>
      <c r="U131" s="172">
        <f>INDEX(concentration_ref!$1:$1048576,MATCH('Curvas de concentracion'!$C131,concentration_ref!$A:$A,0),MATCH('Curvas de concentracion'!U$72,concentration_ref!$1:$1,0))</f>
        <v>0.23167013702565289</v>
      </c>
      <c r="V131" s="172"/>
      <c r="W131" s="172"/>
      <c r="X131" s="172"/>
      <c r="Y131" s="172"/>
      <c r="Z131" s="172"/>
      <c r="AA131" s="172"/>
      <c r="AB131" s="172"/>
      <c r="AC131" s="172"/>
      <c r="AD131" s="172"/>
    </row>
    <row r="132" x14ac:dyDescent="0.3">
      <c r="B132" s="172"/>
      <c r="C132" s="172">
        <v>58</v>
      </c>
      <c r="D132" s="172">
        <f>INDEX(concentration!$1:$1048576,MATCH('Curvas de concentracion'!$C132,concentration!$A:$A,0),MATCH('Curvas de concentracion'!D$72,concentration!$1:$1,0))</f>
        <v>0.74188904302613901</v>
      </c>
      <c r="E132" s="172">
        <f>INDEX(concentration!$1:$1048576,MATCH('Curvas de concentracion'!$C132,concentration!$A:$A,0),MATCH('Curvas de concentracion'!E$72,concentration!$1:$1,0))</f>
        <v>2.4910459698399091E-2</v>
      </c>
      <c r="F132" s="172">
        <f>INDEX(concentration!$1:$1048576,MATCH('Curvas de concentracion'!$C132,concentration!$A:$A,0),MATCH('Curvas de concentracion'!F$72,concentration!$1:$1,0))</f>
        <v>0.25482082491115199</v>
      </c>
      <c r="G132" s="172">
        <f>INDEX(concentration!$1:$1048576,MATCH('Curvas de concentracion'!$C132,concentration!$A:$A,0),MATCH('Curvas de concentracion'!G$72,concentration!$1:$1,0))</f>
        <v>0.2393690019933632</v>
      </c>
      <c r="H132" s="172"/>
      <c r="I132" s="172"/>
      <c r="J132" s="172"/>
      <c r="K132" s="172"/>
      <c r="L132" s="172"/>
      <c r="M132" s="172"/>
      <c r="N132" s="172"/>
      <c r="O132" s="172"/>
      <c r="P132" s="172"/>
      <c r="Q132" s="172">
        <v>58</v>
      </c>
      <c r="R132" s="172">
        <f>INDEX(concentration_ref!$1:$1048576,MATCH('Curvas de concentracion'!$C132,concentration_ref!$A:$A,0),MATCH('Curvas de concentracion'!R$72,concentration_ref!$1:$1,0))</f>
        <v>0.74188904302613901</v>
      </c>
      <c r="S132" s="172">
        <f>INDEX(concentration_ref!$1:$1048576,MATCH('Curvas de concentracion'!$C132,concentration_ref!$A:$A,0),MATCH('Curvas de concentracion'!S$72,concentration_ref!$1:$1,0))</f>
        <v>0</v>
      </c>
      <c r="T132" s="172">
        <f>INDEX(concentration_ref!$1:$1048576,MATCH('Curvas de concentracion'!$C132,concentration_ref!$A:$A,0),MATCH('Curvas de concentracion'!T$72,concentration_ref!$1:$1,0))</f>
        <v>0.25468541913458698</v>
      </c>
      <c r="U132" s="172">
        <f>INDEX(concentration_ref!$1:$1048576,MATCH('Curvas de concentracion'!$C132,concentration_ref!$A:$A,0),MATCH('Curvas de concentracion'!U$72,concentration_ref!$1:$1,0))</f>
        <v>0.2393690019933632</v>
      </c>
      <c r="V132" s="172"/>
      <c r="W132" s="172"/>
      <c r="X132" s="172"/>
      <c r="Y132" s="172"/>
      <c r="Z132" s="172"/>
      <c r="AA132" s="172"/>
      <c r="AB132" s="172"/>
      <c r="AC132" s="172"/>
      <c r="AD132" s="172"/>
    </row>
    <row r="133" x14ac:dyDescent="0.3">
      <c r="B133" s="172"/>
      <c r="C133" s="172">
        <v>59</v>
      </c>
      <c r="D133" s="172">
        <f>INDEX(concentration!$1:$1048576,MATCH('Curvas de concentracion'!$C133,concentration!$A:$A,0),MATCH('Curvas de concentracion'!D$72,concentration!$1:$1,0))</f>
        <v>0.74188904302613901</v>
      </c>
      <c r="E133" s="172">
        <f>INDEX(concentration!$1:$1048576,MATCH('Curvas de concentracion'!$C133,concentration!$A:$A,0),MATCH('Curvas de concentracion'!E$72,concentration!$1:$1,0))</f>
        <v>3.0155372485800521E-2</v>
      </c>
      <c r="F133" s="172">
        <f>INDEX(concentration!$1:$1048576,MATCH('Curvas de concentracion'!$C133,concentration!$A:$A,0),MATCH('Curvas de concentracion'!F$72,concentration!$1:$1,0))</f>
        <v>0.26282799847049942</v>
      </c>
      <c r="G133" s="172">
        <f>INDEX(concentration!$1:$1048576,MATCH('Curvas de concentracion'!$C133,concentration!$A:$A,0),MATCH('Curvas de concentracion'!G$72,concentration!$1:$1,0))</f>
        <v>0.24725756111761979</v>
      </c>
      <c r="H133" s="172"/>
      <c r="I133" s="172"/>
      <c r="J133" s="172"/>
      <c r="K133" s="172"/>
      <c r="L133" s="172"/>
      <c r="M133" s="172"/>
      <c r="N133" s="172"/>
      <c r="O133" s="172"/>
      <c r="P133" s="172"/>
      <c r="Q133" s="172">
        <v>59</v>
      </c>
      <c r="R133" s="172">
        <f>INDEX(concentration_ref!$1:$1048576,MATCH('Curvas de concentracion'!$C133,concentration_ref!$A:$A,0),MATCH('Curvas de concentracion'!R$72,concentration_ref!$1:$1,0))</f>
        <v>0.74188904302613901</v>
      </c>
      <c r="S133" s="172">
        <f>INDEX(concentration_ref!$1:$1048576,MATCH('Curvas de concentracion'!$C133,concentration_ref!$A:$A,0),MATCH('Curvas de concentracion'!S$72,concentration_ref!$1:$1,0))</f>
        <v>0</v>
      </c>
      <c r="T133" s="172">
        <f>INDEX(concentration_ref!$1:$1048576,MATCH('Curvas de concentracion'!$C133,concentration_ref!$A:$A,0),MATCH('Curvas de concentracion'!T$72,concentration_ref!$1:$1,0))</f>
        <v>0.26269605853629369</v>
      </c>
      <c r="U133" s="172">
        <f>INDEX(concentration_ref!$1:$1048576,MATCH('Curvas de concentracion'!$C133,concentration_ref!$A:$A,0),MATCH('Curvas de concentracion'!U$72,concentration_ref!$1:$1,0))</f>
        <v>0.24725756111761979</v>
      </c>
      <c r="V133" s="172"/>
      <c r="W133" s="172"/>
      <c r="X133" s="172"/>
      <c r="Y133" s="172"/>
      <c r="Z133" s="172"/>
      <c r="AA133" s="172"/>
      <c r="AB133" s="172"/>
      <c r="AC133" s="172"/>
      <c r="AD133" s="172"/>
    </row>
    <row r="134" x14ac:dyDescent="0.3">
      <c r="B134" s="172"/>
      <c r="C134" s="172">
        <v>60</v>
      </c>
      <c r="D134" s="172">
        <f>INDEX(concentration!$1:$1048576,MATCH('Curvas de concentracion'!$C134,concentration!$A:$A,0),MATCH('Curvas de concentracion'!D$72,concentration!$1:$1,0))</f>
        <v>0.74614687216681774</v>
      </c>
      <c r="E134" s="172">
        <f>INDEX(concentration!$1:$1048576,MATCH('Curvas de concentracion'!$C134,concentration!$A:$A,0),MATCH('Curvas de concentracion'!E$72,concentration!$1:$1,0))</f>
        <v>3.2450978866831508E-2</v>
      </c>
      <c r="F134" s="172">
        <f>INDEX(concentration!$1:$1048576,MATCH('Curvas de concentracion'!$C134,concentration!$A:$A,0),MATCH('Curvas de concentracion'!F$72,concentration!$1:$1,0))</f>
        <v>0.27079555898382701</v>
      </c>
      <c r="G134" s="172">
        <f>INDEX(concentration!$1:$1048576,MATCH('Curvas de concentracion'!$C134,concentration!$A:$A,0),MATCH('Curvas de concentracion'!G$72,concentration!$1:$1,0))</f>
        <v>0.25521617016224191</v>
      </c>
      <c r="H134" s="172"/>
      <c r="I134" s="172"/>
      <c r="J134" s="172"/>
      <c r="K134" s="172"/>
      <c r="L134" s="172"/>
      <c r="M134" s="172"/>
      <c r="N134" s="172"/>
      <c r="O134" s="172"/>
      <c r="P134" s="172"/>
      <c r="Q134" s="172">
        <v>60</v>
      </c>
      <c r="R134" s="172">
        <f>INDEX(concentration_ref!$1:$1048576,MATCH('Curvas de concentracion'!$C134,concentration_ref!$A:$A,0),MATCH('Curvas de concentracion'!R$72,concentration_ref!$1:$1,0))</f>
        <v>0.74614687216681774</v>
      </c>
      <c r="S134" s="172">
        <f>INDEX(concentration_ref!$1:$1048576,MATCH('Curvas de concentracion'!$C134,concentration_ref!$A:$A,0),MATCH('Curvas de concentracion'!S$72,concentration_ref!$1:$1,0))</f>
        <v>0</v>
      </c>
      <c r="T134" s="172">
        <f>INDEX(concentration_ref!$1:$1048576,MATCH('Curvas de concentracion'!$C134,concentration_ref!$A:$A,0),MATCH('Curvas de concentracion'!T$72,concentration_ref!$1:$1,0))</f>
        <v>0.27065699157901119</v>
      </c>
      <c r="U134" s="172">
        <f>INDEX(concentration_ref!$1:$1048576,MATCH('Curvas de concentracion'!$C134,concentration_ref!$A:$A,0),MATCH('Curvas de concentracion'!U$72,concentration_ref!$1:$1,0))</f>
        <v>0.25521617016224191</v>
      </c>
      <c r="V134" s="172"/>
      <c r="W134" s="172"/>
      <c r="X134" s="172"/>
      <c r="Y134" s="172"/>
      <c r="Z134" s="172"/>
      <c r="AA134" s="172"/>
      <c r="AB134" s="172"/>
      <c r="AC134" s="172"/>
      <c r="AD134" s="172"/>
    </row>
    <row r="135" x14ac:dyDescent="0.3">
      <c r="B135" s="172"/>
      <c r="C135" s="172">
        <v>61</v>
      </c>
      <c r="D135" s="172">
        <f>INDEX(concentration!$1:$1048576,MATCH('Curvas de concentracion'!$C135,concentration!$A:$A,0),MATCH('Curvas de concentracion'!D$72,concentration!$1:$1,0))</f>
        <v>0.75273460114255752</v>
      </c>
      <c r="E135" s="172">
        <f>INDEX(concentration!$1:$1048576,MATCH('Curvas de concentracion'!$C135,concentration!$A:$A,0),MATCH('Curvas de concentracion'!E$72,concentration!$1:$1,0))</f>
        <v>3.2945665256754908E-2</v>
      </c>
      <c r="F135" s="172">
        <f>INDEX(concentration!$1:$1048576,MATCH('Curvas de concentracion'!$C135,concentration!$A:$A,0),MATCH('Curvas de concentracion'!F$72,concentration!$1:$1,0))</f>
        <v>0.27911882789748171</v>
      </c>
      <c r="G135" s="172">
        <f>INDEX(concentration!$1:$1048576,MATCH('Curvas de concentracion'!$C135,concentration!$A:$A,0),MATCH('Curvas de concentracion'!G$72,concentration!$1:$1,0))</f>
        <v>0.26350324623058979</v>
      </c>
      <c r="H135" s="172"/>
      <c r="I135" s="172"/>
      <c r="J135" s="172"/>
      <c r="K135" s="172"/>
      <c r="L135" s="172"/>
      <c r="M135" s="172"/>
      <c r="N135" s="172"/>
      <c r="O135" s="172"/>
      <c r="P135" s="172"/>
      <c r="Q135" s="172">
        <v>61</v>
      </c>
      <c r="R135" s="172">
        <f>INDEX(concentration_ref!$1:$1048576,MATCH('Curvas de concentracion'!$C135,concentration_ref!$A:$A,0),MATCH('Curvas de concentracion'!R$72,concentration_ref!$1:$1,0))</f>
        <v>0.75273460114255752</v>
      </c>
      <c r="S135" s="172">
        <f>INDEX(concentration_ref!$1:$1048576,MATCH('Curvas de concentracion'!$C135,concentration_ref!$A:$A,0),MATCH('Curvas de concentracion'!S$72,concentration_ref!$1:$1,0))</f>
        <v>0</v>
      </c>
      <c r="T135" s="172">
        <f>INDEX(concentration_ref!$1:$1048576,MATCH('Curvas de concentracion'!$C135,concentration_ref!$A:$A,0),MATCH('Curvas de concentracion'!T$72,concentration_ref!$1:$1,0))</f>
        <v>0.27897278243313411</v>
      </c>
      <c r="U135" s="172">
        <f>INDEX(concentration_ref!$1:$1048576,MATCH('Curvas de concentracion'!$C135,concentration_ref!$A:$A,0),MATCH('Curvas de concentracion'!U$72,concentration_ref!$1:$1,0))</f>
        <v>0.26350324623058979</v>
      </c>
      <c r="V135" s="172"/>
      <c r="W135" s="172"/>
      <c r="X135" s="172"/>
      <c r="Y135" s="172"/>
      <c r="Z135" s="172"/>
      <c r="AA135" s="172"/>
      <c r="AB135" s="172"/>
      <c r="AC135" s="172"/>
      <c r="AD135" s="172"/>
    </row>
    <row r="136" x14ac:dyDescent="0.3">
      <c r="B136" s="172"/>
      <c r="C136" s="172">
        <v>62</v>
      </c>
      <c r="D136" s="172">
        <f>INDEX(concentration!$1:$1048576,MATCH('Curvas de concentracion'!$C136,concentration!$A:$A,0),MATCH('Curvas de concentracion'!D$72,concentration!$1:$1,0))</f>
        <v>0.75901429835388701</v>
      </c>
      <c r="E136" s="172">
        <f>INDEX(concentration!$1:$1048576,MATCH('Curvas de concentracion'!$C136,concentration!$A:$A,0),MATCH('Curvas de concentracion'!E$72,concentration!$1:$1,0))</f>
        <v>3.369488576284882E-2</v>
      </c>
      <c r="F136" s="172">
        <f>INDEX(concentration!$1:$1048576,MATCH('Curvas de concentracion'!$C136,concentration!$A:$A,0),MATCH('Curvas de concentracion'!F$72,concentration!$1:$1,0))</f>
        <v>0.28746673632613529</v>
      </c>
      <c r="G136" s="172">
        <f>INDEX(concentration!$1:$1048576,MATCH('Curvas de concentracion'!$C136,concentration!$A:$A,0),MATCH('Curvas de concentracion'!G$72,concentration!$1:$1,0))</f>
        <v>0.27186634285194688</v>
      </c>
      <c r="H136" s="172"/>
      <c r="I136" s="172"/>
      <c r="J136" s="172"/>
      <c r="K136" s="172"/>
      <c r="L136" s="172"/>
      <c r="M136" s="172"/>
      <c r="N136" s="172"/>
      <c r="O136" s="172"/>
      <c r="P136" s="172"/>
      <c r="Q136" s="172">
        <v>62</v>
      </c>
      <c r="R136" s="172">
        <f>INDEX(concentration_ref!$1:$1048576,MATCH('Curvas de concentracion'!$C136,concentration_ref!$A:$A,0),MATCH('Curvas de concentracion'!R$72,concentration_ref!$1:$1,0))</f>
        <v>0.75901429835388701</v>
      </c>
      <c r="S136" s="172">
        <f>INDEX(concentration_ref!$1:$1048576,MATCH('Curvas de concentracion'!$C136,concentration_ref!$A:$A,0),MATCH('Curvas de concentracion'!S$72,concentration_ref!$1:$1,0))</f>
        <v>0</v>
      </c>
      <c r="T136" s="172">
        <f>INDEX(concentration_ref!$1:$1048576,MATCH('Curvas de concentracion'!$C136,concentration_ref!$A:$A,0),MATCH('Curvas de concentracion'!T$72,concentration_ref!$1:$1,0))</f>
        <v>0.28731747824057841</v>
      </c>
      <c r="U136" s="172">
        <f>INDEX(concentration_ref!$1:$1048576,MATCH('Curvas de concentracion'!$C136,concentration_ref!$A:$A,0),MATCH('Curvas de concentracion'!U$72,concentration_ref!$1:$1,0))</f>
        <v>0.27186634285194688</v>
      </c>
      <c r="V136" s="172"/>
      <c r="W136" s="172"/>
      <c r="X136" s="172"/>
      <c r="Y136" s="172"/>
      <c r="Z136" s="172"/>
      <c r="AA136" s="172"/>
      <c r="AB136" s="172"/>
      <c r="AC136" s="172"/>
      <c r="AD136" s="172"/>
    </row>
    <row r="137" x14ac:dyDescent="0.3">
      <c r="B137" s="172"/>
      <c r="C137" s="172">
        <v>63</v>
      </c>
      <c r="D137" s="172">
        <f>INDEX(concentration!$1:$1048576,MATCH('Curvas de concentracion'!$C137,concentration!$A:$A,0),MATCH('Curvas de concentracion'!D$72,concentration!$1:$1,0))</f>
        <v>0.77223344875421907</v>
      </c>
      <c r="E137" s="172">
        <f>INDEX(concentration!$1:$1048576,MATCH('Curvas de concentracion'!$C137,concentration!$A:$A,0),MATCH('Curvas de concentracion'!E$72,concentration!$1:$1,0))</f>
        <v>3.4431879306130807E-2</v>
      </c>
      <c r="F137" s="172">
        <f>INDEX(concentration!$1:$1048576,MATCH('Curvas de concentracion'!$C137,concentration!$A:$A,0),MATCH('Curvas de concentracion'!F$72,concentration!$1:$1,0))</f>
        <v>0.29624745775804329</v>
      </c>
      <c r="G137" s="172">
        <f>INDEX(concentration!$1:$1048576,MATCH('Curvas de concentracion'!$C137,concentration!$A:$A,0),MATCH('Curvas de concentracion'!G$72,concentration!$1:$1,0))</f>
        <v>0.2805794996851636</v>
      </c>
      <c r="H137" s="172"/>
      <c r="I137" s="172"/>
      <c r="J137" s="172"/>
      <c r="K137" s="172"/>
      <c r="L137" s="172"/>
      <c r="M137" s="172"/>
      <c r="N137" s="172"/>
      <c r="O137" s="172"/>
      <c r="P137" s="172"/>
      <c r="Q137" s="172">
        <v>63</v>
      </c>
      <c r="R137" s="172">
        <f>INDEX(concentration_ref!$1:$1048576,MATCH('Curvas de concentracion'!$C137,concentration_ref!$A:$A,0),MATCH('Curvas de concentracion'!R$72,concentration_ref!$1:$1,0))</f>
        <v>0.77223344875421907</v>
      </c>
      <c r="S137" s="172">
        <f>INDEX(concentration_ref!$1:$1048576,MATCH('Curvas de concentracion'!$C137,concentration_ref!$A:$A,0),MATCH('Curvas de concentracion'!S$72,concentration_ref!$1:$1,0))</f>
        <v>0</v>
      </c>
      <c r="T137" s="172">
        <f>INDEX(concentration_ref!$1:$1048576,MATCH('Curvas de concentracion'!$C137,concentration_ref!$A:$A,0),MATCH('Curvas de concentracion'!T$72,concentration_ref!$1:$1,0))</f>
        <v>0.29609392395107098</v>
      </c>
      <c r="U137" s="172">
        <f>INDEX(concentration_ref!$1:$1048576,MATCH('Curvas de concentracion'!$C137,concentration_ref!$A:$A,0),MATCH('Curvas de concentracion'!U$72,concentration_ref!$1:$1,0))</f>
        <v>0.2805794996851636</v>
      </c>
      <c r="V137" s="172"/>
      <c r="W137" s="172"/>
      <c r="X137" s="172"/>
      <c r="Y137" s="172"/>
      <c r="Z137" s="172"/>
      <c r="AA137" s="172"/>
      <c r="AB137" s="172"/>
      <c r="AC137" s="172"/>
      <c r="AD137" s="172"/>
    </row>
    <row r="138" x14ac:dyDescent="0.3">
      <c r="B138" s="172"/>
      <c r="C138" s="172">
        <v>64</v>
      </c>
      <c r="D138" s="172">
        <f>INDEX(concentration!$1:$1048576,MATCH('Curvas de concentracion'!$C138,concentration!$A:$A,0),MATCH('Curvas de concentracion'!D$72,concentration!$1:$1,0))</f>
        <v>0.78456455013162352</v>
      </c>
      <c r="E138" s="172">
        <f>INDEX(concentration!$1:$1048576,MATCH('Curvas de concentracion'!$C138,concentration!$A:$A,0),MATCH('Curvas de concentracion'!E$72,concentration!$1:$1,0))</f>
        <v>3.7812071732167073E-2</v>
      </c>
      <c r="F138" s="172">
        <f>INDEX(concentration!$1:$1048576,MATCH('Curvas de concentracion'!$C138,concentration!$A:$A,0),MATCH('Curvas de concentracion'!F$72,concentration!$1:$1,0))</f>
        <v>0.3052805713222268</v>
      </c>
      <c r="G138" s="172">
        <f>INDEX(concentration!$1:$1048576,MATCH('Curvas de concentracion'!$C138,concentration!$A:$A,0),MATCH('Curvas de concentracion'!G$72,concentration!$1:$1,0))</f>
        <v>0.28949830755813127</v>
      </c>
      <c r="H138" s="172"/>
      <c r="I138" s="172"/>
      <c r="J138" s="172"/>
      <c r="K138" s="172"/>
      <c r="L138" s="172"/>
      <c r="M138" s="172"/>
      <c r="N138" s="172"/>
      <c r="O138" s="172"/>
      <c r="P138" s="172"/>
      <c r="Q138" s="172">
        <v>64</v>
      </c>
      <c r="R138" s="172">
        <f>INDEX(concentration_ref!$1:$1048576,MATCH('Curvas de concentracion'!$C138,concentration_ref!$A:$A,0),MATCH('Curvas de concentracion'!R$72,concentration_ref!$1:$1,0))</f>
        <v>0.78456455013162352</v>
      </c>
      <c r="S138" s="172">
        <f>INDEX(concentration_ref!$1:$1048576,MATCH('Curvas de concentracion'!$C138,concentration_ref!$A:$A,0),MATCH('Curvas de concentracion'!S$72,concentration_ref!$1:$1,0))</f>
        <v>0</v>
      </c>
      <c r="T138" s="172">
        <f>INDEX(concentration_ref!$1:$1048576,MATCH('Curvas de concentracion'!$C138,concentration_ref!$A:$A,0),MATCH('Curvas de concentracion'!T$72,concentration_ref!$1:$1,0))</f>
        <v>0.3051293757144577</v>
      </c>
      <c r="U138" s="172">
        <f>INDEX(concentration_ref!$1:$1048576,MATCH('Curvas de concentracion'!$C138,concentration_ref!$A:$A,0),MATCH('Curvas de concentracion'!U$72,concentration_ref!$1:$1,0))</f>
        <v>0.28949830755813127</v>
      </c>
      <c r="V138" s="172"/>
      <c r="W138" s="172"/>
      <c r="X138" s="172"/>
      <c r="Y138" s="172"/>
      <c r="Z138" s="172"/>
      <c r="AA138" s="172"/>
      <c r="AB138" s="172"/>
      <c r="AC138" s="172"/>
      <c r="AD138" s="172"/>
    </row>
    <row r="139" x14ac:dyDescent="0.3">
      <c r="B139" s="172"/>
      <c r="C139" s="172">
        <v>65</v>
      </c>
      <c r="D139" s="172">
        <f>INDEX(concentration!$1:$1048576,MATCH('Curvas de concentracion'!$C139,concentration!$A:$A,0),MATCH('Curvas de concentracion'!D$72,concentration!$1:$1,0))</f>
        <v>0.79291854635222669</v>
      </c>
      <c r="E139" s="172">
        <f>INDEX(concentration!$1:$1048576,MATCH('Curvas de concentracion'!$C139,concentration!$A:$A,0),MATCH('Curvas de concentracion'!E$72,concentration!$1:$1,0))</f>
        <v>3.7812071732167073E-2</v>
      </c>
      <c r="F139" s="172">
        <f>INDEX(concentration!$1:$1048576,MATCH('Curvas de concentracion'!$C139,concentration!$A:$A,0),MATCH('Curvas de concentracion'!F$72,concentration!$1:$1,0))</f>
        <v>0.31460403556005218</v>
      </c>
      <c r="G139" s="172">
        <f>INDEX(concentration!$1:$1048576,MATCH('Curvas de concentracion'!$C139,concentration!$A:$A,0),MATCH('Curvas de concentracion'!G$72,concentration!$1:$1,0))</f>
        <v>0.29880689376107122</v>
      </c>
      <c r="H139" s="172"/>
      <c r="I139" s="172"/>
      <c r="J139" s="172"/>
      <c r="K139" s="172"/>
      <c r="L139" s="172"/>
      <c r="M139" s="172"/>
      <c r="N139" s="172"/>
      <c r="O139" s="172"/>
      <c r="P139" s="172"/>
      <c r="Q139" s="172">
        <v>65</v>
      </c>
      <c r="R139" s="172">
        <f>INDEX(concentration_ref!$1:$1048576,MATCH('Curvas de concentracion'!$C139,concentration_ref!$A:$A,0),MATCH('Curvas de concentracion'!R$72,concentration_ref!$1:$1,0))</f>
        <v>0.79291854635222669</v>
      </c>
      <c r="S139" s="172">
        <f>INDEX(concentration_ref!$1:$1048576,MATCH('Curvas de concentracion'!$C139,concentration_ref!$A:$A,0),MATCH('Curvas de concentracion'!S$72,concentration_ref!$1:$1,0))</f>
        <v>0</v>
      </c>
      <c r="T139" s="172">
        <f>INDEX(concentration_ref!$1:$1048576,MATCH('Curvas de concentracion'!$C139,concentration_ref!$A:$A,0),MATCH('Curvas de concentracion'!T$72,concentration_ref!$1:$1,0))</f>
        <v>0.31444525141285479</v>
      </c>
      <c r="U139" s="172">
        <f>INDEX(concentration_ref!$1:$1048576,MATCH('Curvas de concentracion'!$C139,concentration_ref!$A:$A,0),MATCH('Curvas de concentracion'!U$72,concentration_ref!$1:$1,0))</f>
        <v>0.29880689376107122</v>
      </c>
      <c r="V139" s="172"/>
      <c r="W139" s="172"/>
      <c r="X139" s="172"/>
      <c r="Y139" s="172"/>
      <c r="Z139" s="172"/>
      <c r="AA139" s="172"/>
      <c r="AB139" s="172"/>
      <c r="AC139" s="172"/>
      <c r="AD139" s="172"/>
    </row>
    <row r="140" x14ac:dyDescent="0.3">
      <c r="B140" s="172"/>
      <c r="C140" s="172">
        <v>66</v>
      </c>
      <c r="D140" s="172">
        <f>INDEX(concentration!$1:$1048576,MATCH('Curvas de concentracion'!$C140,concentration!$A:$A,0),MATCH('Curvas de concentracion'!D$72,concentration!$1:$1,0))</f>
        <v>0.80133043506755941</v>
      </c>
      <c r="E140" s="172">
        <f>INDEX(concentration!$1:$1048576,MATCH('Curvas de concentracion'!$C140,concentration!$A:$A,0),MATCH('Curvas de concentracion'!E$72,concentration!$1:$1,0))</f>
        <v>3.9093122000081929E-2</v>
      </c>
      <c r="F140" s="172">
        <f>INDEX(concentration!$1:$1048576,MATCH('Curvas de concentracion'!$C140,concentration!$A:$A,0),MATCH('Curvas de concentracion'!F$72,concentration!$1:$1,0))</f>
        <v>0.32382157579834381</v>
      </c>
      <c r="G140" s="172">
        <f>INDEX(concentration!$1:$1048576,MATCH('Curvas de concentracion'!$C140,concentration!$A:$A,0),MATCH('Curvas de concentracion'!G$72,concentration!$1:$1,0))</f>
        <v>0.30796952207161188</v>
      </c>
      <c r="H140" s="172"/>
      <c r="I140" s="172"/>
      <c r="J140" s="172"/>
      <c r="K140" s="172"/>
      <c r="L140" s="172"/>
      <c r="M140" s="172"/>
      <c r="N140" s="172"/>
      <c r="O140" s="172"/>
      <c r="P140" s="172"/>
      <c r="Q140" s="172">
        <v>66</v>
      </c>
      <c r="R140" s="172">
        <f>INDEX(concentration_ref!$1:$1048576,MATCH('Curvas de concentracion'!$C140,concentration_ref!$A:$A,0),MATCH('Curvas de concentracion'!R$72,concentration_ref!$1:$1,0))</f>
        <v>0.80133043506755941</v>
      </c>
      <c r="S140" s="172">
        <f>INDEX(concentration_ref!$1:$1048576,MATCH('Curvas de concentracion'!$C140,concentration_ref!$A:$A,0),MATCH('Curvas de concentracion'!S$72,concentration_ref!$1:$1,0))</f>
        <v>0</v>
      </c>
      <c r="T140" s="172">
        <f>INDEX(concentration_ref!$1:$1048576,MATCH('Curvas de concentracion'!$C140,concentration_ref!$A:$A,0),MATCH('Curvas de concentracion'!T$72,concentration_ref!$1:$1,0))</f>
        <v>0.32366093129908052</v>
      </c>
      <c r="U140" s="172">
        <f>INDEX(concentration_ref!$1:$1048576,MATCH('Curvas de concentracion'!$C140,concentration_ref!$A:$A,0),MATCH('Curvas de concentracion'!U$72,concentration_ref!$1:$1,0))</f>
        <v>0.30796952207161188</v>
      </c>
      <c r="V140" s="172"/>
      <c r="W140" s="172"/>
      <c r="X140" s="172"/>
      <c r="Y140" s="172"/>
      <c r="Z140" s="172"/>
      <c r="AA140" s="172"/>
      <c r="AB140" s="172"/>
      <c r="AC140" s="172"/>
      <c r="AD140" s="172"/>
    </row>
    <row r="141" x14ac:dyDescent="0.3">
      <c r="B141" s="172"/>
      <c r="C141" s="172">
        <v>67</v>
      </c>
      <c r="D141" s="172">
        <f>INDEX(concentration!$1:$1048576,MATCH('Curvas de concentracion'!$C141,concentration!$A:$A,0),MATCH('Curvas de concentracion'!D$72,concentration!$1:$1,0))</f>
        <v>0.81964412500409611</v>
      </c>
      <c r="E141" s="172">
        <f>INDEX(concentration!$1:$1048576,MATCH('Curvas de concentracion'!$C141,concentration!$A:$A,0),MATCH('Curvas de concentracion'!E$72,concentration!$1:$1,0))</f>
        <v>4.0452054475176108E-2</v>
      </c>
      <c r="F141" s="172">
        <f>INDEX(concentration!$1:$1048576,MATCH('Curvas de concentracion'!$C141,concentration!$A:$A,0),MATCH('Curvas de concentracion'!F$72,concentration!$1:$1,0))</f>
        <v>0.33351065500510452</v>
      </c>
      <c r="G141" s="172">
        <f>INDEX(concentration!$1:$1048576,MATCH('Curvas de concentracion'!$C141,concentration!$A:$A,0),MATCH('Curvas de concentracion'!G$72,concentration!$1:$1,0))</f>
        <v>0.31764306975862938</v>
      </c>
      <c r="H141" s="172"/>
      <c r="I141" s="172"/>
      <c r="J141" s="172"/>
      <c r="K141" s="172"/>
      <c r="L141" s="172"/>
      <c r="M141" s="172"/>
      <c r="N141" s="172"/>
      <c r="O141" s="172"/>
      <c r="P141" s="172"/>
      <c r="Q141" s="172">
        <v>67</v>
      </c>
      <c r="R141" s="172">
        <f>INDEX(concentration_ref!$1:$1048576,MATCH('Curvas de concentracion'!$C141,concentration_ref!$A:$A,0),MATCH('Curvas de concentracion'!R$72,concentration_ref!$1:$1,0))</f>
        <v>0.81964412500409611</v>
      </c>
      <c r="S141" s="172">
        <f>INDEX(concentration_ref!$1:$1048576,MATCH('Curvas de concentracion'!$C141,concentration_ref!$A:$A,0),MATCH('Curvas de concentracion'!S$72,concentration_ref!$1:$1,0))</f>
        <v>0</v>
      </c>
      <c r="T141" s="172">
        <f>INDEX(concentration_ref!$1:$1048576,MATCH('Curvas de concentracion'!$C141,concentration_ref!$A:$A,0),MATCH('Curvas de concentracion'!T$72,concentration_ref!$1:$1,0))</f>
        <v>0.33334872254506398</v>
      </c>
      <c r="U141" s="172">
        <f>INDEX(concentration_ref!$1:$1048576,MATCH('Curvas de concentracion'!$C141,concentration_ref!$A:$A,0),MATCH('Curvas de concentracion'!U$72,concentration_ref!$1:$1,0))</f>
        <v>0.31764306975862938</v>
      </c>
      <c r="V141" s="172"/>
      <c r="W141" s="172"/>
      <c r="X141" s="172"/>
      <c r="Y141" s="172"/>
      <c r="Z141" s="172"/>
      <c r="AA141" s="172"/>
      <c r="AB141" s="172"/>
      <c r="AC141" s="172"/>
      <c r="AD141" s="172"/>
    </row>
    <row r="142" x14ac:dyDescent="0.3">
      <c r="B142" s="172"/>
      <c r="C142" s="172">
        <v>68</v>
      </c>
      <c r="D142" s="172">
        <f>INDEX(concentration!$1:$1048576,MATCH('Curvas de concentracion'!$C142,concentration!$A:$A,0),MATCH('Curvas de concentracion'!D$72,concentration!$1:$1,0))</f>
        <v>0.82358736851303671</v>
      </c>
      <c r="E142" s="172">
        <f>INDEX(concentration!$1:$1048576,MATCH('Curvas de concentracion'!$C142,concentration!$A:$A,0),MATCH('Curvas de concentracion'!E$72,concentration!$1:$1,0))</f>
        <v>4.0452054475176108E-2</v>
      </c>
      <c r="F142" s="172">
        <f>INDEX(concentration!$1:$1048576,MATCH('Curvas de concentracion'!$C142,concentration!$A:$A,0),MATCH('Curvas de concentracion'!F$72,concentration!$1:$1,0))</f>
        <v>0.3434334232479278</v>
      </c>
      <c r="G142" s="172">
        <f>INDEX(concentration!$1:$1048576,MATCH('Curvas de concentracion'!$C142,concentration!$A:$A,0),MATCH('Curvas de concentracion'!G$72,concentration!$1:$1,0))</f>
        <v>0.32763002710861971</v>
      </c>
      <c r="H142" s="172"/>
      <c r="I142" s="172"/>
      <c r="J142" s="172"/>
      <c r="K142" s="172"/>
      <c r="L142" s="172"/>
      <c r="M142" s="172"/>
      <c r="N142" s="172"/>
      <c r="O142" s="172"/>
      <c r="P142" s="172"/>
      <c r="Q142" s="172">
        <v>68</v>
      </c>
      <c r="R142" s="172">
        <f>INDEX(concentration_ref!$1:$1048576,MATCH('Curvas de concentracion'!$C142,concentration_ref!$A:$A,0),MATCH('Curvas de concentracion'!R$72,concentration_ref!$1:$1,0))</f>
        <v>0.82358736851303671</v>
      </c>
      <c r="S142" s="172">
        <f>INDEX(concentration_ref!$1:$1048576,MATCH('Curvas de concentracion'!$C142,concentration_ref!$A:$A,0),MATCH('Curvas de concentracion'!S$72,concentration_ref!$1:$1,0))</f>
        <v>0</v>
      </c>
      <c r="T142" s="172">
        <f>INDEX(concentration_ref!$1:$1048576,MATCH('Curvas de concentracion'!$C142,concentration_ref!$A:$A,0),MATCH('Curvas de concentracion'!T$72,concentration_ref!$1:$1,0))</f>
        <v>0.34326821855624629</v>
      </c>
      <c r="U142" s="172">
        <f>INDEX(concentration_ref!$1:$1048576,MATCH('Curvas de concentracion'!$C142,concentration_ref!$A:$A,0),MATCH('Curvas de concentracion'!U$72,concentration_ref!$1:$1,0))</f>
        <v>0.32763002710861971</v>
      </c>
      <c r="V142" s="172"/>
      <c r="W142" s="172"/>
      <c r="X142" s="172"/>
      <c r="Y142" s="172"/>
      <c r="Z142" s="172"/>
      <c r="AA142" s="172"/>
      <c r="AB142" s="172"/>
      <c r="AC142" s="172"/>
      <c r="AD142" s="172"/>
    </row>
    <row r="143" x14ac:dyDescent="0.3">
      <c r="B143" s="172"/>
      <c r="C143" s="172">
        <v>69</v>
      </c>
      <c r="D143" s="172">
        <f>INDEX(concentration!$1:$1048576,MATCH('Curvas de concentracion'!$C143,concentration!$A:$A,0),MATCH('Curvas de concentracion'!D$72,concentration!$1:$1,0))</f>
        <v>0.83558313034549803</v>
      </c>
      <c r="E143" s="172">
        <f>INDEX(concentration!$1:$1048576,MATCH('Curvas de concentracion'!$C143,concentration!$A:$A,0),MATCH('Curvas de concentracion'!E$72,concentration!$1:$1,0))</f>
        <v>4.2309117670569663E-2</v>
      </c>
      <c r="F143" s="172">
        <f>INDEX(concentration!$1:$1048576,MATCH('Curvas de concentracion'!$C143,concentration!$A:$A,0),MATCH('Curvas de concentracion'!F$72,concentration!$1:$1,0))</f>
        <v>0.3533443411791542</v>
      </c>
      <c r="G143" s="172">
        <f>INDEX(concentration!$1:$1048576,MATCH('Curvas de concentracion'!$C143,concentration!$A:$A,0),MATCH('Curvas de concentracion'!G$72,concentration!$1:$1,0))</f>
        <v>0.33758728999193749</v>
      </c>
      <c r="H143" s="172"/>
      <c r="I143" s="172"/>
      <c r="J143" s="172"/>
      <c r="K143" s="172"/>
      <c r="L143" s="172"/>
      <c r="M143" s="172"/>
      <c r="N143" s="172"/>
      <c r="O143" s="172"/>
      <c r="P143" s="172"/>
      <c r="Q143" s="172">
        <v>69</v>
      </c>
      <c r="R143" s="172">
        <f>INDEX(concentration_ref!$1:$1048576,MATCH('Curvas de concentracion'!$C143,concentration_ref!$A:$A,0),MATCH('Curvas de concentracion'!R$72,concentration_ref!$1:$1,0))</f>
        <v>0.83558313034549803</v>
      </c>
      <c r="S143" s="172">
        <f>INDEX(concentration_ref!$1:$1048576,MATCH('Curvas de concentracion'!$C143,concentration_ref!$A:$A,0),MATCH('Curvas de concentracion'!S$72,concentration_ref!$1:$1,0))</f>
        <v>3.6946914018104221E-3</v>
      </c>
      <c r="T143" s="172">
        <f>INDEX(concentration_ref!$1:$1048576,MATCH('Curvas de concentracion'!$C143,concentration_ref!$A:$A,0),MATCH('Curvas de concentracion'!T$72,concentration_ref!$1:$1,0))</f>
        <v>0.35316860589000898</v>
      </c>
      <c r="U143" s="172">
        <f>INDEX(concentration_ref!$1:$1048576,MATCH('Curvas de concentracion'!$C143,concentration_ref!$A:$A,0),MATCH('Curvas de concentracion'!U$72,concentration_ref!$1:$1,0))</f>
        <v>0.33758728999193749</v>
      </c>
      <c r="V143" s="172"/>
      <c r="W143" s="172"/>
      <c r="X143" s="172"/>
      <c r="Y143" s="172"/>
      <c r="Z143" s="172"/>
      <c r="AA143" s="172"/>
      <c r="AB143" s="172"/>
      <c r="AC143" s="172"/>
      <c r="AD143" s="172"/>
    </row>
    <row r="144" x14ac:dyDescent="0.3">
      <c r="B144" s="172"/>
      <c r="C144" s="172">
        <v>70</v>
      </c>
      <c r="D144" s="172">
        <f>INDEX(concentration!$1:$1048576,MATCH('Curvas de concentracion'!$C144,concentration!$A:$A,0),MATCH('Curvas de concentracion'!D$72,concentration!$1:$1,0))</f>
        <v>0.83558313034549803</v>
      </c>
      <c r="E144" s="172">
        <f>INDEX(concentration!$1:$1048576,MATCH('Curvas de concentracion'!$C144,concentration!$A:$A,0),MATCH('Curvas de concentracion'!E$72,concentration!$1:$1,0))</f>
        <v>4.785807475493601E-2</v>
      </c>
      <c r="F144" s="172">
        <f>INDEX(concentration!$1:$1048576,MATCH('Curvas de concentracion'!$C144,concentration!$A:$A,0),MATCH('Curvas de concentracion'!F$72,concentration!$1:$1,0))</f>
        <v>0.36382241104101459</v>
      </c>
      <c r="G144" s="172">
        <f>INDEX(concentration!$1:$1048576,MATCH('Curvas de concentracion'!$C144,concentration!$A:$A,0),MATCH('Curvas de concentracion'!G$72,concentration!$1:$1,0))</f>
        <v>0.3480465270380112</v>
      </c>
      <c r="H144" s="172"/>
      <c r="I144" s="172"/>
      <c r="J144" s="172"/>
      <c r="K144" s="172"/>
      <c r="L144" s="172"/>
      <c r="M144" s="172"/>
      <c r="N144" s="172"/>
      <c r="O144" s="172"/>
      <c r="P144" s="172"/>
      <c r="Q144" s="172">
        <v>70</v>
      </c>
      <c r="R144" s="172">
        <f>INDEX(concentration_ref!$1:$1048576,MATCH('Curvas de concentracion'!$C144,concentration_ref!$A:$A,0),MATCH('Curvas de concentracion'!R$72,concentration_ref!$1:$1,0))</f>
        <v>0.83558313034549803</v>
      </c>
      <c r="S144" s="172">
        <f>INDEX(concentration_ref!$1:$1048576,MATCH('Curvas de concentracion'!$C144,concentration_ref!$A:$A,0),MATCH('Curvas de concentracion'!S$72,concentration_ref!$1:$1,0))</f>
        <v>1.1054503584101351E-2</v>
      </c>
      <c r="T144" s="172">
        <f>INDEX(concentration_ref!$1:$1048576,MATCH('Curvas de concentracion'!$C144,concentration_ref!$A:$A,0),MATCH('Curvas de concentracion'!T$72,concentration_ref!$1:$1,0))</f>
        <v>0.36364782681074442</v>
      </c>
      <c r="U144" s="172">
        <f>INDEX(concentration_ref!$1:$1048576,MATCH('Curvas de concentracion'!$C144,concentration_ref!$A:$A,0),MATCH('Curvas de concentracion'!U$72,concentration_ref!$1:$1,0))</f>
        <v>0.3480465270380112</v>
      </c>
      <c r="V144" s="172"/>
      <c r="W144" s="172"/>
      <c r="X144" s="172"/>
      <c r="Y144" s="172"/>
      <c r="Z144" s="172"/>
      <c r="AA144" s="172"/>
      <c r="AB144" s="172"/>
      <c r="AC144" s="172"/>
      <c r="AD144" s="172"/>
    </row>
    <row r="145" x14ac:dyDescent="0.3">
      <c r="B145" s="172"/>
      <c r="C145" s="172">
        <v>71</v>
      </c>
      <c r="D145" s="172">
        <f>INDEX(concentration!$1:$1048576,MATCH('Curvas de concentracion'!$C145,concentration!$A:$A,0),MATCH('Curvas de concentracion'!D$72,concentration!$1:$1,0))</f>
        <v>0.84406165004533096</v>
      </c>
      <c r="E145" s="172">
        <f>INDEX(concentration!$1:$1048576,MATCH('Curvas de concentracion'!$C145,concentration!$A:$A,0),MATCH('Curvas de concentracion'!E$72,concentration!$1:$1,0))</f>
        <v>4.8858631699852412E-2</v>
      </c>
      <c r="F145" s="172">
        <f>INDEX(concentration!$1:$1048576,MATCH('Curvas de concentracion'!$C145,concentration!$A:$A,0),MATCH('Curvas de concentracion'!F$72,concentration!$1:$1,0))</f>
        <v>0.37404618740531309</v>
      </c>
      <c r="G145" s="172">
        <f>INDEX(concentration!$1:$1048576,MATCH('Curvas de concentracion'!$C145,concentration!$A:$A,0),MATCH('Curvas de concentracion'!G$72,concentration!$1:$1,0))</f>
        <v>0.35829861533970653</v>
      </c>
      <c r="H145" s="172"/>
      <c r="I145" s="172"/>
      <c r="J145" s="172"/>
      <c r="K145" s="172"/>
      <c r="L145" s="172"/>
      <c r="M145" s="172"/>
      <c r="N145" s="172"/>
      <c r="O145" s="172"/>
      <c r="P145" s="172"/>
      <c r="Q145" s="172">
        <v>71</v>
      </c>
      <c r="R145" s="172">
        <f>INDEX(concentration_ref!$1:$1048576,MATCH('Curvas de concentracion'!$C145,concentration_ref!$A:$A,0),MATCH('Curvas de concentracion'!R$72,concentration_ref!$1:$1,0))</f>
        <v>0.84406165004533096</v>
      </c>
      <c r="S145" s="172">
        <f>INDEX(concentration_ref!$1:$1048576,MATCH('Curvas de concentracion'!$C145,concentration_ref!$A:$A,0),MATCH('Curvas de concentracion'!S$72,concentration_ref!$1:$1,0))</f>
        <v>1.1054503584101351E-2</v>
      </c>
      <c r="T145" s="172">
        <f>INDEX(concentration_ref!$1:$1048576,MATCH('Curvas de concentracion'!$C145,concentration_ref!$A:$A,0),MATCH('Curvas de concentracion'!T$72,concentration_ref!$1:$1,0))</f>
        <v>0.37386393081471941</v>
      </c>
      <c r="U145" s="172">
        <f>INDEX(concentration_ref!$1:$1048576,MATCH('Curvas de concentracion'!$C145,concentration_ref!$A:$A,0),MATCH('Curvas de concentracion'!U$72,concentration_ref!$1:$1,0))</f>
        <v>0.35829861533970653</v>
      </c>
      <c r="V145" s="172"/>
      <c r="W145" s="172"/>
      <c r="X145" s="172"/>
      <c r="Y145" s="172"/>
      <c r="Z145" s="172"/>
      <c r="AA145" s="172"/>
      <c r="AB145" s="172"/>
      <c r="AC145" s="172"/>
      <c r="AD145" s="172"/>
    </row>
    <row r="146" x14ac:dyDescent="0.3">
      <c r="B146" s="172"/>
      <c r="C146" s="172">
        <v>72</v>
      </c>
      <c r="D146" s="172">
        <f>INDEX(concentration!$1:$1048576,MATCH('Curvas de concentracion'!$C146,concentration!$A:$A,0),MATCH('Curvas de concentracion'!D$72,concentration!$1:$1,0))</f>
        <v>0.85667456771783412</v>
      </c>
      <c r="E146" s="172">
        <f>INDEX(concentration!$1:$1048576,MATCH('Curvas de concentracion'!$C146,concentration!$A:$A,0),MATCH('Curvas de concentracion'!E$72,concentration!$1:$1,0))</f>
        <v>5.0193792727381961E-2</v>
      </c>
      <c r="F146" s="172">
        <f>INDEX(concentration!$1:$1048576,MATCH('Curvas de concentracion'!$C146,concentration!$A:$A,0),MATCH('Curvas de concentracion'!F$72,concentration!$1:$1,0))</f>
        <v>0.38449301104553069</v>
      </c>
      <c r="G146" s="172">
        <f>INDEX(concentration!$1:$1048576,MATCH('Curvas de concentracion'!$C146,concentration!$A:$A,0),MATCH('Curvas de concentracion'!G$72,concentration!$1:$1,0))</f>
        <v>0.36899079297504489</v>
      </c>
      <c r="H146" s="172"/>
      <c r="I146" s="172"/>
      <c r="J146" s="172"/>
      <c r="K146" s="172"/>
      <c r="L146" s="172"/>
      <c r="M146" s="172"/>
      <c r="N146" s="172"/>
      <c r="O146" s="172"/>
      <c r="P146" s="172"/>
      <c r="Q146" s="172">
        <v>72</v>
      </c>
      <c r="R146" s="172">
        <f>INDEX(concentration_ref!$1:$1048576,MATCH('Curvas de concentracion'!$C146,concentration_ref!$A:$A,0),MATCH('Curvas de concentracion'!R$72,concentration_ref!$1:$1,0))</f>
        <v>0.85667456771783412</v>
      </c>
      <c r="S146" s="172">
        <f>INDEX(concentration_ref!$1:$1048576,MATCH('Curvas de concentracion'!$C146,concentration_ref!$A:$A,0),MATCH('Curvas de concentracion'!S$72,concentration_ref!$1:$1,0))</f>
        <v>1.1054503584101351E-2</v>
      </c>
      <c r="T146" s="172">
        <f>INDEX(concentration_ref!$1:$1048576,MATCH('Curvas de concentracion'!$C146,concentration_ref!$A:$A,0),MATCH('Curvas de concentracion'!T$72,concentration_ref!$1:$1,0))</f>
        <v>0.38430520304450178</v>
      </c>
      <c r="U146" s="172">
        <f>INDEX(concentration_ref!$1:$1048576,MATCH('Curvas de concentracion'!$C146,concentration_ref!$A:$A,0),MATCH('Curvas de concentracion'!U$72,concentration_ref!$1:$1,0))</f>
        <v>0.36899079297504489</v>
      </c>
      <c r="V146" s="172"/>
      <c r="W146" s="172"/>
      <c r="X146" s="172"/>
      <c r="Y146" s="172"/>
      <c r="Z146" s="172"/>
      <c r="AA146" s="172"/>
      <c r="AB146" s="172"/>
      <c r="AC146" s="172"/>
      <c r="AD146" s="172"/>
    </row>
    <row r="147" x14ac:dyDescent="0.3">
      <c r="B147" s="172"/>
      <c r="C147" s="172">
        <v>73</v>
      </c>
      <c r="D147" s="172">
        <f>INDEX(concentration!$1:$1048576,MATCH('Curvas de concentracion'!$C147,concentration!$A:$A,0),MATCH('Curvas de concentracion'!D$72,concentration!$1:$1,0))</f>
        <v>0.86903625380943539</v>
      </c>
      <c r="E147" s="172">
        <f>INDEX(concentration!$1:$1048576,MATCH('Curvas de concentracion'!$C147,concentration!$A:$A,0),MATCH('Curvas de concentracion'!E$72,concentration!$1:$1,0))</f>
        <v>5.5396253671952417E-2</v>
      </c>
      <c r="F147" s="172">
        <f>INDEX(concentration!$1:$1048576,MATCH('Curvas de concentracion'!$C147,concentration!$A:$A,0),MATCH('Curvas de concentracion'!F$72,concentration!$1:$1,0))</f>
        <v>0.39631145995940531</v>
      </c>
      <c r="G147" s="172">
        <f>INDEX(concentration!$1:$1048576,MATCH('Curvas de concentracion'!$C147,concentration!$A:$A,0),MATCH('Curvas de concentracion'!G$72,concentration!$1:$1,0))</f>
        <v>0.38092232120273661</v>
      </c>
      <c r="H147" s="172"/>
      <c r="I147" s="172"/>
      <c r="J147" s="172"/>
      <c r="K147" s="172"/>
      <c r="L147" s="172"/>
      <c r="M147" s="172"/>
      <c r="N147" s="172"/>
      <c r="O147" s="172"/>
      <c r="P147" s="172"/>
      <c r="Q147" s="172">
        <v>73</v>
      </c>
      <c r="R147" s="172">
        <f>INDEX(concentration_ref!$1:$1048576,MATCH('Curvas de concentracion'!$C147,concentration_ref!$A:$A,0),MATCH('Curvas de concentracion'!R$72,concentration_ref!$1:$1,0))</f>
        <v>0.86903625380943539</v>
      </c>
      <c r="S147" s="172">
        <f>INDEX(concentration_ref!$1:$1048576,MATCH('Curvas de concentracion'!$C147,concentration_ref!$A:$A,0),MATCH('Curvas de concentracion'!S$72,concentration_ref!$1:$1,0))</f>
        <v>1.1054503584101351E-2</v>
      </c>
      <c r="T147" s="172">
        <f>INDEX(concentration_ref!$1:$1048576,MATCH('Curvas de concentracion'!$C147,concentration_ref!$A:$A,0),MATCH('Curvas de concentracion'!T$72,concentration_ref!$1:$1,0))</f>
        <v>0.39612369307113232</v>
      </c>
      <c r="U147" s="172">
        <f>INDEX(concentration_ref!$1:$1048576,MATCH('Curvas de concentracion'!$C147,concentration_ref!$A:$A,0),MATCH('Curvas de concentracion'!U$72,concentration_ref!$1:$1,0))</f>
        <v>0.38092232120273661</v>
      </c>
      <c r="V147" s="172"/>
      <c r="W147" s="172"/>
      <c r="X147" s="172"/>
      <c r="Y147" s="172"/>
      <c r="Z147" s="172"/>
      <c r="AA147" s="172"/>
      <c r="AB147" s="172"/>
      <c r="AC147" s="172"/>
      <c r="AD147" s="172"/>
    </row>
    <row r="148" x14ac:dyDescent="0.3">
      <c r="B148" s="172"/>
      <c r="C148" s="172">
        <v>74</v>
      </c>
      <c r="D148" s="172">
        <f>INDEX(concentration!$1:$1048576,MATCH('Curvas de concentracion'!$C148,concentration!$A:$A,0),MATCH('Curvas de concentracion'!D$72,concentration!$1:$1,0))</f>
        <v>0.87552458246403564</v>
      </c>
      <c r="E148" s="172">
        <f>INDEX(concentration!$1:$1048576,MATCH('Curvas de concentracion'!$C148,concentration!$A:$A,0),MATCH('Curvas de concentracion'!E$72,concentration!$1:$1,0))</f>
        <v>5.9758225812489352E-2</v>
      </c>
      <c r="F148" s="172">
        <f>INDEX(concentration!$1:$1048576,MATCH('Curvas de concentracion'!$C148,concentration!$A:$A,0),MATCH('Curvas de concentracion'!F$72,concentration!$1:$1,0))</f>
        <v>0.40748586659198888</v>
      </c>
      <c r="G148" s="172">
        <f>INDEX(concentration!$1:$1048576,MATCH('Curvas de concentracion'!$C148,concentration!$A:$A,0),MATCH('Curvas de concentracion'!G$72,concentration!$1:$1,0))</f>
        <v>0.39223055098467507</v>
      </c>
      <c r="H148" s="172"/>
      <c r="I148" s="172"/>
      <c r="J148" s="172"/>
      <c r="K148" s="172"/>
      <c r="L148" s="172"/>
      <c r="M148" s="172"/>
      <c r="N148" s="172"/>
      <c r="O148" s="172"/>
      <c r="P148" s="172"/>
      <c r="Q148" s="172">
        <v>74</v>
      </c>
      <c r="R148" s="172">
        <f>INDEX(concentration_ref!$1:$1048576,MATCH('Curvas de concentracion'!$C148,concentration_ref!$A:$A,0),MATCH('Curvas de concentracion'!R$72,concentration_ref!$1:$1,0))</f>
        <v>0.87552458246403564</v>
      </c>
      <c r="S148" s="172">
        <f>INDEX(concentration_ref!$1:$1048576,MATCH('Curvas de concentracion'!$C148,concentration_ref!$A:$A,0),MATCH('Curvas de concentracion'!S$72,concentration_ref!$1:$1,0))</f>
        <v>1.9141030396498129E-2</v>
      </c>
      <c r="T148" s="172">
        <f>INDEX(concentration_ref!$1:$1048576,MATCH('Curvas de concentracion'!$C148,concentration_ref!$A:$A,0),MATCH('Curvas de concentracion'!T$72,concentration_ref!$1:$1,0))</f>
        <v>0.4072715174840203</v>
      </c>
      <c r="U148" s="172">
        <f>INDEX(concentration_ref!$1:$1048576,MATCH('Curvas de concentracion'!$C148,concentration_ref!$A:$A,0),MATCH('Curvas de concentracion'!U$72,concentration_ref!$1:$1,0))</f>
        <v>0.39223055098467507</v>
      </c>
      <c r="V148" s="172"/>
      <c r="W148" s="172"/>
      <c r="X148" s="172"/>
      <c r="Y148" s="172"/>
      <c r="Z148" s="172"/>
      <c r="AA148" s="172"/>
      <c r="AB148" s="172"/>
      <c r="AC148" s="172"/>
      <c r="AD148" s="172"/>
    </row>
    <row r="149" x14ac:dyDescent="0.3">
      <c r="B149" s="172"/>
      <c r="C149" s="172">
        <v>75</v>
      </c>
      <c r="D149" s="172">
        <f>INDEX(concentration!$1:$1048576,MATCH('Curvas de concentracion'!$C149,concentration!$A:$A,0),MATCH('Curvas de concentracion'!D$72,concentration!$1:$1,0))</f>
        <v>0.8877322526734317</v>
      </c>
      <c r="E149" s="172">
        <f>INDEX(concentration!$1:$1048576,MATCH('Curvas de concentracion'!$C149,concentration!$A:$A,0),MATCH('Curvas de concentracion'!E$72,concentration!$1:$1,0))</f>
        <v>6.0153031492672822E-2</v>
      </c>
      <c r="F149" s="172">
        <f>INDEX(concentration!$1:$1048576,MATCH('Curvas de concentracion'!$C149,concentration!$A:$A,0),MATCH('Curvas de concentracion'!F$72,concentration!$1:$1,0))</f>
        <v>0.41948419761222222</v>
      </c>
      <c r="G149" s="172">
        <f>INDEX(concentration!$1:$1048576,MATCH('Curvas de concentracion'!$C149,concentration!$A:$A,0),MATCH('Curvas de concentracion'!G$72,concentration!$1:$1,0))</f>
        <v>0.40425476397092408</v>
      </c>
      <c r="H149" s="172"/>
      <c r="I149" s="172"/>
      <c r="J149" s="172"/>
      <c r="K149" s="172"/>
      <c r="L149" s="172"/>
      <c r="M149" s="172"/>
      <c r="N149" s="172"/>
      <c r="O149" s="172"/>
      <c r="P149" s="172"/>
      <c r="Q149" s="172">
        <v>75</v>
      </c>
      <c r="R149" s="172">
        <f>INDEX(concentration_ref!$1:$1048576,MATCH('Curvas de concentracion'!$C149,concentration_ref!$A:$A,0),MATCH('Curvas de concentracion'!R$72,concentration_ref!$1:$1,0))</f>
        <v>0.8877322526734317</v>
      </c>
      <c r="S149" s="172">
        <f>INDEX(concentration_ref!$1:$1048576,MATCH('Curvas de concentracion'!$C149,concentration_ref!$A:$A,0),MATCH('Curvas de concentracion'!S$72,concentration_ref!$1:$1,0))</f>
        <v>1.9141030396498129E-2</v>
      </c>
      <c r="T149" s="172">
        <f>INDEX(concentration_ref!$1:$1048576,MATCH('Curvas de concentracion'!$C149,concentration_ref!$A:$A,0),MATCH('Curvas de concentracion'!T$72,concentration_ref!$1:$1,0))</f>
        <v>0.41925880080515993</v>
      </c>
      <c r="U149" s="172">
        <f>INDEX(concentration_ref!$1:$1048576,MATCH('Curvas de concentracion'!$C149,concentration_ref!$A:$A,0),MATCH('Curvas de concentracion'!U$72,concentration_ref!$1:$1,0))</f>
        <v>0.40425476397092408</v>
      </c>
      <c r="V149" s="172"/>
      <c r="W149" s="172"/>
      <c r="X149" s="172"/>
      <c r="Y149" s="172"/>
      <c r="Z149" s="172"/>
      <c r="AA149" s="172"/>
      <c r="AB149" s="172"/>
      <c r="AC149" s="172"/>
      <c r="AD149" s="172"/>
    </row>
    <row r="150" x14ac:dyDescent="0.3">
      <c r="B150" s="172"/>
      <c r="C150" s="172">
        <v>76</v>
      </c>
      <c r="D150" s="172">
        <f>INDEX(concentration!$1:$1048576,MATCH('Curvas de concentracion'!$C150,concentration!$A:$A,0),MATCH('Curvas de concentracion'!D$72,concentration!$1:$1,0))</f>
        <v>0.88997804454445162</v>
      </c>
      <c r="E150" s="172">
        <f>INDEX(concentration!$1:$1048576,MATCH('Curvas de concentracion'!$C150,concentration!$A:$A,0),MATCH('Curvas de concentracion'!E$72,concentration!$1:$1,0))</f>
        <v>6.5202836374197853E-2</v>
      </c>
      <c r="F150" s="172">
        <f>INDEX(concentration!$1:$1048576,MATCH('Curvas de concentracion'!$C150,concentration!$A:$A,0),MATCH('Curvas de concentracion'!F$72,concentration!$1:$1,0))</f>
        <v>0.43153760729253682</v>
      </c>
      <c r="G150" s="172">
        <f>INDEX(concentration!$1:$1048576,MATCH('Curvas de concentracion'!$C150,concentration!$A:$A,0),MATCH('Curvas de concentracion'!G$72,concentration!$1:$1,0))</f>
        <v>0.41647875945379681</v>
      </c>
      <c r="H150" s="172"/>
      <c r="I150" s="172"/>
      <c r="J150" s="172"/>
      <c r="K150" s="172"/>
      <c r="L150" s="172"/>
      <c r="M150" s="172"/>
      <c r="N150" s="172"/>
      <c r="O150" s="172"/>
      <c r="P150" s="172"/>
      <c r="Q150" s="172">
        <v>76</v>
      </c>
      <c r="R150" s="172">
        <f>INDEX(concentration_ref!$1:$1048576,MATCH('Curvas de concentracion'!$C150,concentration_ref!$A:$A,0),MATCH('Curvas de concentracion'!R$72,concentration_ref!$1:$1,0))</f>
        <v>0.88997804454445162</v>
      </c>
      <c r="S150" s="172">
        <f>INDEX(concentration_ref!$1:$1048576,MATCH('Curvas de concentracion'!$C150,concentration_ref!$A:$A,0),MATCH('Curvas de concentracion'!S$72,concentration_ref!$1:$1,0))</f>
        <v>2.570218538283808E-2</v>
      </c>
      <c r="T150" s="172">
        <f>INDEX(concentration_ref!$1:$1048576,MATCH('Curvas de concentracion'!$C150,concentration_ref!$A:$A,0),MATCH('Curvas de concentracion'!T$72,concentration_ref!$1:$1,0))</f>
        <v>0.43131592204276492</v>
      </c>
      <c r="U150" s="172">
        <f>INDEX(concentration_ref!$1:$1048576,MATCH('Curvas de concentracion'!$C150,concentration_ref!$A:$A,0),MATCH('Curvas de concentracion'!U$72,concentration_ref!$1:$1,0))</f>
        <v>0.41647875945379681</v>
      </c>
      <c r="V150" s="172"/>
      <c r="W150" s="172"/>
      <c r="X150" s="172"/>
      <c r="Y150" s="172"/>
      <c r="Z150" s="172"/>
      <c r="AA150" s="172"/>
      <c r="AB150" s="172"/>
      <c r="AC150" s="172"/>
      <c r="AD150" s="172"/>
    </row>
    <row r="151" x14ac:dyDescent="0.3">
      <c r="B151" s="172"/>
      <c r="C151" s="172">
        <v>77</v>
      </c>
      <c r="D151" s="172">
        <f>INDEX(concentration!$1:$1048576,MATCH('Curvas de concentracion'!$C151,concentration!$A:$A,0),MATCH('Curvas de concentracion'!D$72,concentration!$1:$1,0))</f>
        <v>0.90193011392806033</v>
      </c>
      <c r="E151" s="172">
        <f>INDEX(concentration!$1:$1048576,MATCH('Curvas de concentracion'!$C151,concentration!$A:$A,0),MATCH('Curvas de concentracion'!E$72,concentration!$1:$1,0))</f>
        <v>7.2134547667475818E-2</v>
      </c>
      <c r="F151" s="172">
        <f>INDEX(concentration!$1:$1048576,MATCH('Curvas de concentracion'!$C151,concentration!$A:$A,0),MATCH('Curvas de concentracion'!F$72,concentration!$1:$1,0))</f>
        <v>0.44410442235221032</v>
      </c>
      <c r="G151" s="172">
        <f>INDEX(concentration!$1:$1048576,MATCH('Curvas de concentracion'!$C151,concentration!$A:$A,0),MATCH('Curvas de concentracion'!G$72,concentration!$1:$1,0))</f>
        <v>0.42919491557461709</v>
      </c>
      <c r="H151" s="172"/>
      <c r="I151" s="172"/>
      <c r="J151" s="172"/>
      <c r="K151" s="172"/>
      <c r="L151" s="172"/>
      <c r="M151" s="172"/>
      <c r="N151" s="172"/>
      <c r="O151" s="172"/>
      <c r="P151" s="172"/>
      <c r="Q151" s="172">
        <v>77</v>
      </c>
      <c r="R151" s="172">
        <f>INDEX(concentration_ref!$1:$1048576,MATCH('Curvas de concentracion'!$C151,concentration_ref!$A:$A,0),MATCH('Curvas de concentracion'!R$72,concentration_ref!$1:$1,0))</f>
        <v>0.90193011392806033</v>
      </c>
      <c r="S151" s="172">
        <f>INDEX(concentration_ref!$1:$1048576,MATCH('Curvas de concentracion'!$C151,concentration_ref!$A:$A,0),MATCH('Curvas de concentracion'!S$72,concentration_ref!$1:$1,0))</f>
        <v>4.0685187505535583E-2</v>
      </c>
      <c r="T151" s="172">
        <f>INDEX(concentration_ref!$1:$1048576,MATCH('Curvas de concentracion'!$C151,concentration_ref!$A:$A,0),MATCH('Curvas de concentracion'!T$72,concentration_ref!$1:$1,0))</f>
        <v>0.44387064952834387</v>
      </c>
      <c r="U151" s="172">
        <f>INDEX(concentration_ref!$1:$1048576,MATCH('Curvas de concentracion'!$C151,concentration_ref!$A:$A,0),MATCH('Curvas de concentracion'!U$72,concentration_ref!$1:$1,0))</f>
        <v>0.42919491557461709</v>
      </c>
      <c r="V151" s="172"/>
      <c r="W151" s="172"/>
      <c r="X151" s="172"/>
      <c r="Y151" s="172"/>
      <c r="Z151" s="172"/>
      <c r="AA151" s="172"/>
      <c r="AB151" s="172"/>
      <c r="AC151" s="172"/>
      <c r="AD151" s="172"/>
    </row>
    <row r="152" x14ac:dyDescent="0.3">
      <c r="B152" s="172"/>
      <c r="C152" s="172">
        <v>78</v>
      </c>
      <c r="D152" s="172">
        <f>INDEX(concentration!$1:$1048576,MATCH('Curvas de concentracion'!$C152,concentration!$A:$A,0),MATCH('Curvas de concentracion'!D$72,concentration!$1:$1,0))</f>
        <v>0.90382418158581745</v>
      </c>
      <c r="E152" s="172">
        <f>INDEX(concentration!$1:$1048576,MATCH('Curvas de concentracion'!$C152,concentration!$A:$A,0),MATCH('Curvas de concentracion'!E$72,concentration!$1:$1,0))</f>
        <v>8.3145506038016556E-2</v>
      </c>
      <c r="F152" s="172">
        <f>INDEX(concentration!$1:$1048576,MATCH('Curvas de concentracion'!$C152,concentration!$A:$A,0),MATCH('Curvas de concentracion'!F$72,concentration!$1:$1,0))</f>
        <v>0.45711472366800621</v>
      </c>
      <c r="G152" s="172">
        <f>INDEX(concentration!$1:$1048576,MATCH('Curvas de concentracion'!$C152,concentration!$A:$A,0),MATCH('Curvas de concentracion'!G$72,concentration!$1:$1,0))</f>
        <v>0.44229163161351109</v>
      </c>
      <c r="H152" s="172"/>
      <c r="I152" s="172"/>
      <c r="J152" s="172"/>
      <c r="K152" s="172"/>
      <c r="L152" s="172"/>
      <c r="M152" s="172"/>
      <c r="N152" s="172"/>
      <c r="O152" s="172"/>
      <c r="P152" s="172"/>
      <c r="Q152" s="172">
        <v>78</v>
      </c>
      <c r="R152" s="172">
        <f>INDEX(concentration_ref!$1:$1048576,MATCH('Curvas de concentracion'!$C152,concentration_ref!$A:$A,0),MATCH('Curvas de concentracion'!R$72,concentration_ref!$1:$1,0))</f>
        <v>0.90382418158581745</v>
      </c>
      <c r="S152" s="172">
        <f>INDEX(concentration_ref!$1:$1048576,MATCH('Curvas de concentracion'!$C152,concentration_ref!$A:$A,0),MATCH('Curvas de concentracion'!S$72,concentration_ref!$1:$1,0))</f>
        <v>4.0685187505535583E-2</v>
      </c>
      <c r="T152" s="172">
        <f>INDEX(concentration_ref!$1:$1048576,MATCH('Curvas de concentracion'!$C152,concentration_ref!$A:$A,0),MATCH('Curvas de concentracion'!T$72,concentration_ref!$1:$1,0))</f>
        <v>0.45689344359924838</v>
      </c>
      <c r="U152" s="172">
        <f>INDEX(concentration_ref!$1:$1048576,MATCH('Curvas de concentracion'!$C152,concentration_ref!$A:$A,0),MATCH('Curvas de concentracion'!U$72,concentration_ref!$1:$1,0))</f>
        <v>0.44229163161351109</v>
      </c>
      <c r="V152" s="172"/>
      <c r="W152" s="172"/>
      <c r="X152" s="172"/>
      <c r="Y152" s="172"/>
      <c r="Z152" s="172"/>
      <c r="AA152" s="172"/>
      <c r="AB152" s="172"/>
      <c r="AC152" s="172"/>
      <c r="AD152" s="172"/>
    </row>
    <row r="153" x14ac:dyDescent="0.3">
      <c r="B153" s="172"/>
      <c r="C153" s="172">
        <v>79</v>
      </c>
      <c r="D153" s="172">
        <f>INDEX(concentration!$1:$1048576,MATCH('Curvas de concentracion'!$C153,concentration!$A:$A,0),MATCH('Curvas de concentracion'!D$72,concentration!$1:$1,0))</f>
        <v>0.91314268861484016</v>
      </c>
      <c r="E153" s="172">
        <f>INDEX(concentration!$1:$1048576,MATCH('Curvas de concentracion'!$C153,concentration!$A:$A,0),MATCH('Curvas de concentracion'!E$72,concentration!$1:$1,0))</f>
        <v>9.0806690861700651E-2</v>
      </c>
      <c r="F153" s="172">
        <f>INDEX(concentration!$1:$1048576,MATCH('Curvas de concentracion'!$C153,concentration!$A:$A,0),MATCH('Curvas de concentracion'!F$72,concentration!$1:$1,0))</f>
        <v>0.47027700601185463</v>
      </c>
      <c r="G153" s="172">
        <f>INDEX(concentration!$1:$1048576,MATCH('Curvas de concentracion'!$C153,concentration!$A:$A,0),MATCH('Curvas de concentracion'!G$72,concentration!$1:$1,0))</f>
        <v>0.45540201102111072</v>
      </c>
      <c r="H153" s="172"/>
      <c r="I153" s="172"/>
      <c r="J153" s="172"/>
      <c r="K153" s="172"/>
      <c r="L153" s="172"/>
      <c r="M153" s="172"/>
      <c r="N153" s="172"/>
      <c r="O153" s="172"/>
      <c r="P153" s="172"/>
      <c r="Q153" s="172">
        <v>79</v>
      </c>
      <c r="R153" s="172">
        <f>INDEX(concentration_ref!$1:$1048576,MATCH('Curvas de concentracion'!$C153,concentration_ref!$A:$A,0),MATCH('Curvas de concentracion'!R$72,concentration_ref!$1:$1,0))</f>
        <v>0.91314268861484016</v>
      </c>
      <c r="S153" s="172">
        <f>INDEX(concentration_ref!$1:$1048576,MATCH('Curvas de concentracion'!$C153,concentration_ref!$A:$A,0),MATCH('Curvas de concentracion'!S$72,concentration_ref!$1:$1,0))</f>
        <v>4.2245495125872091E-2</v>
      </c>
      <c r="T153" s="172">
        <f>INDEX(concentration_ref!$1:$1048576,MATCH('Curvas de concentracion'!$C153,concentration_ref!$A:$A,0),MATCH('Curvas de concentracion'!T$72,concentration_ref!$1:$1,0))</f>
        <v>0.47005979730249609</v>
      </c>
      <c r="U153" s="172">
        <f>INDEX(concentration_ref!$1:$1048576,MATCH('Curvas de concentracion'!$C153,concentration_ref!$A:$A,0),MATCH('Curvas de concentracion'!U$72,concentration_ref!$1:$1,0))</f>
        <v>0.45540201102111072</v>
      </c>
      <c r="V153" s="172"/>
      <c r="W153" s="172"/>
      <c r="X153" s="172"/>
      <c r="Y153" s="172"/>
      <c r="Z153" s="172"/>
      <c r="AA153" s="172"/>
      <c r="AB153" s="172"/>
      <c r="AC153" s="172"/>
      <c r="AD153" s="172"/>
    </row>
    <row r="154" x14ac:dyDescent="0.3">
      <c r="B154" s="172"/>
      <c r="C154" s="172">
        <v>80</v>
      </c>
      <c r="D154" s="172">
        <f>INDEX(concentration!$1:$1048576,MATCH('Curvas de concentracion'!$C154,concentration!$A:$A,0),MATCH('Curvas de concentracion'!D$72,concentration!$1:$1,0))</f>
        <v>0.92070475919999129</v>
      </c>
      <c r="E154" s="172">
        <f>INDEX(concentration!$1:$1048576,MATCH('Curvas de concentracion'!$C154,concentration!$A:$A,0),MATCH('Curvas de concentracion'!E$72,concentration!$1:$1,0))</f>
        <v>0.1002114949022222</v>
      </c>
      <c r="F154" s="172">
        <f>INDEX(concentration!$1:$1048576,MATCH('Curvas de concentracion'!$C154,concentration!$A:$A,0),MATCH('Curvas de concentracion'!F$72,concentration!$1:$1,0))</f>
        <v>0.4839788859968443</v>
      </c>
      <c r="G154" s="172">
        <f>INDEX(concentration!$1:$1048576,MATCH('Curvas de concentracion'!$C154,concentration!$A:$A,0),MATCH('Curvas de concentracion'!G$72,concentration!$1:$1,0))</f>
        <v>0.46956652071282612</v>
      </c>
      <c r="H154" s="172"/>
      <c r="I154" s="172"/>
      <c r="J154" s="172"/>
      <c r="K154" s="172"/>
      <c r="L154" s="172"/>
      <c r="M154" s="172"/>
      <c r="N154" s="172"/>
      <c r="O154" s="172"/>
      <c r="P154" s="172"/>
      <c r="Q154" s="172">
        <v>80</v>
      </c>
      <c r="R154" s="172">
        <f>INDEX(concentration_ref!$1:$1048576,MATCH('Curvas de concentracion'!$C154,concentration_ref!$A:$A,0),MATCH('Curvas de concentracion'!R$72,concentration_ref!$1:$1,0))</f>
        <v>0.92070475919999129</v>
      </c>
      <c r="S154" s="172">
        <f>INDEX(concentration_ref!$1:$1048576,MATCH('Curvas de concentracion'!$C154,concentration_ref!$A:$A,0),MATCH('Curvas de concentracion'!S$72,concentration_ref!$1:$1,0))</f>
        <v>4.6674331469267402E-2</v>
      </c>
      <c r="T154" s="172">
        <f>INDEX(concentration_ref!$1:$1048576,MATCH('Curvas de concentracion'!$C154,concentration_ref!$A:$A,0),MATCH('Curvas de concentracion'!T$72,concentration_ref!$1:$1,0))</f>
        <v>0.48376207402758098</v>
      </c>
      <c r="U154" s="172">
        <f>INDEX(concentration_ref!$1:$1048576,MATCH('Curvas de concentracion'!$C154,concentration_ref!$A:$A,0),MATCH('Curvas de concentracion'!U$72,concentration_ref!$1:$1,0))</f>
        <v>0.46956652071282612</v>
      </c>
      <c r="V154" s="172"/>
      <c r="W154" s="172"/>
      <c r="X154" s="172"/>
      <c r="Y154" s="172"/>
      <c r="Z154" s="172"/>
      <c r="AA154" s="172"/>
      <c r="AB154" s="172"/>
      <c r="AC154" s="172"/>
      <c r="AD154" s="172"/>
    </row>
    <row r="155" x14ac:dyDescent="0.3">
      <c r="B155" s="172"/>
      <c r="C155" s="172">
        <v>81</v>
      </c>
      <c r="D155" s="172">
        <f>INDEX(concentration!$1:$1048576,MATCH('Curvas de concentracion'!$C155,concentration!$A:$A,0),MATCH('Curvas de concentracion'!D$72,concentration!$1:$1,0))</f>
        <v>0.93692885777015589</v>
      </c>
      <c r="E155" s="172">
        <f>INDEX(concentration!$1:$1048576,MATCH('Curvas de concentracion'!$C155,concentration!$A:$A,0),MATCH('Curvas de concentracion'!E$72,concentration!$1:$1,0))</f>
        <v>0.1041151362441375</v>
      </c>
      <c r="F155" s="172">
        <f>INDEX(concentration!$1:$1048576,MATCH('Curvas de concentracion'!$C155,concentration!$A:$A,0),MATCH('Curvas de concentracion'!F$72,concentration!$1:$1,0))</f>
        <v>0.49747902066527588</v>
      </c>
      <c r="G155" s="172">
        <f>INDEX(concentration!$1:$1048576,MATCH('Curvas de concentracion'!$C155,concentration!$A:$A,0),MATCH('Curvas de concentracion'!G$72,concentration!$1:$1,0))</f>
        <v>0.48341969943580287</v>
      </c>
      <c r="H155" s="172"/>
      <c r="I155" s="172"/>
      <c r="J155" s="172"/>
      <c r="K155" s="172"/>
      <c r="L155" s="172"/>
      <c r="M155" s="172"/>
      <c r="N155" s="172"/>
      <c r="O155" s="172"/>
      <c r="P155" s="172"/>
      <c r="Q155" s="172">
        <v>81</v>
      </c>
      <c r="R155" s="172">
        <f>INDEX(concentration_ref!$1:$1048576,MATCH('Curvas de concentracion'!$C155,concentration_ref!$A:$A,0),MATCH('Curvas de concentracion'!R$72,concentration_ref!$1:$1,0))</f>
        <v>0.93692885777015589</v>
      </c>
      <c r="S155" s="172">
        <f>INDEX(concentration_ref!$1:$1048576,MATCH('Curvas de concentracion'!$C155,concentration_ref!$A:$A,0),MATCH('Curvas de concentracion'!S$72,concentration_ref!$1:$1,0))</f>
        <v>4.6674331469267402E-2</v>
      </c>
      <c r="T155" s="172">
        <f>INDEX(concentration_ref!$1:$1048576,MATCH('Curvas de concentracion'!$C155,concentration_ref!$A:$A,0),MATCH('Curvas de concentracion'!T$72,concentration_ref!$1:$1,0))</f>
        <v>0.49725108584304001</v>
      </c>
      <c r="U155" s="172">
        <f>INDEX(concentration_ref!$1:$1048576,MATCH('Curvas de concentracion'!$C155,concentration_ref!$A:$A,0),MATCH('Curvas de concentracion'!U$72,concentration_ref!$1:$1,0))</f>
        <v>0.48341969943580287</v>
      </c>
      <c r="V155" s="172"/>
      <c r="W155" s="172"/>
      <c r="X155" s="172"/>
      <c r="Y155" s="172"/>
      <c r="Z155" s="172"/>
      <c r="AA155" s="172"/>
      <c r="AB155" s="172"/>
      <c r="AC155" s="172"/>
      <c r="AD155" s="172"/>
    </row>
    <row r="156" x14ac:dyDescent="0.3">
      <c r="B156" s="172"/>
      <c r="C156" s="172">
        <v>82</v>
      </c>
      <c r="D156" s="172">
        <f>INDEX(concentration!$1:$1048576,MATCH('Curvas de concentracion'!$C156,concentration!$A:$A,0),MATCH('Curvas de concentracion'!D$72,concentration!$1:$1,0))</f>
        <v>0.94412391178494581</v>
      </c>
      <c r="E156" s="172">
        <f>INDEX(concentration!$1:$1048576,MATCH('Curvas de concentracion'!$C156,concentration!$A:$A,0),MATCH('Curvas de concentracion'!E$72,concentration!$1:$1,0))</f>
        <v>0.1166814624720653</v>
      </c>
      <c r="F156" s="172">
        <f>INDEX(concentration!$1:$1048576,MATCH('Curvas de concentracion'!$C156,concentration!$A:$A,0),MATCH('Curvas de concentracion'!F$72,concentration!$1:$1,0))</f>
        <v>0.51174402694706789</v>
      </c>
      <c r="G156" s="172">
        <f>INDEX(concentration!$1:$1048576,MATCH('Curvas de concentracion'!$C156,concentration!$A:$A,0),MATCH('Curvas de concentracion'!G$72,concentration!$1:$1,0))</f>
        <v>0.49784609846529032</v>
      </c>
      <c r="H156" s="172"/>
      <c r="I156" s="172"/>
      <c r="J156" s="172"/>
      <c r="K156" s="172"/>
      <c r="L156" s="172"/>
      <c r="M156" s="172"/>
      <c r="N156" s="172"/>
      <c r="O156" s="172"/>
      <c r="P156" s="172"/>
      <c r="Q156" s="172">
        <v>82</v>
      </c>
      <c r="R156" s="172">
        <f>INDEX(concentration_ref!$1:$1048576,MATCH('Curvas de concentracion'!$C156,concentration_ref!$A:$A,0),MATCH('Curvas de concentracion'!R$72,concentration_ref!$1:$1,0))</f>
        <v>0.94412391178494581</v>
      </c>
      <c r="S156" s="172">
        <f>INDEX(concentration_ref!$1:$1048576,MATCH('Curvas de concentracion'!$C156,concentration_ref!$A:$A,0),MATCH('Curvas de concentracion'!S$72,concentration_ref!$1:$1,0))</f>
        <v>4.6674331469267402E-2</v>
      </c>
      <c r="T156" s="172">
        <f>INDEX(concentration_ref!$1:$1048576,MATCH('Curvas de concentracion'!$C156,concentration_ref!$A:$A,0),MATCH('Curvas de concentracion'!T$72,concentration_ref!$1:$1,0))</f>
        <v>0.51152308251571477</v>
      </c>
      <c r="U156" s="172">
        <f>INDEX(concentration_ref!$1:$1048576,MATCH('Curvas de concentracion'!$C156,concentration_ref!$A:$A,0),MATCH('Curvas de concentracion'!U$72,concentration_ref!$1:$1,0))</f>
        <v>0.49784609846529032</v>
      </c>
      <c r="V156" s="172"/>
      <c r="W156" s="172"/>
      <c r="X156" s="172"/>
      <c r="Y156" s="172"/>
      <c r="Z156" s="172"/>
      <c r="AA156" s="172"/>
      <c r="AB156" s="172"/>
      <c r="AC156" s="172"/>
      <c r="AD156" s="172"/>
    </row>
    <row r="157" x14ac:dyDescent="0.3">
      <c r="B157" s="172"/>
      <c r="C157" s="172">
        <v>83</v>
      </c>
      <c r="D157" s="172">
        <f>INDEX(concentration!$1:$1048576,MATCH('Curvas de concentracion'!$C157,concentration!$A:$A,0),MATCH('Curvas de concentracion'!D$72,concentration!$1:$1,0))</f>
        <v>0.94624299555429336</v>
      </c>
      <c r="E157" s="172">
        <f>INDEX(concentration!$1:$1048576,MATCH('Curvas de concentracion'!$C157,concentration!$A:$A,0),MATCH('Curvas de concentracion'!E$72,concentration!$1:$1,0))</f>
        <v>0.1402785330944368</v>
      </c>
      <c r="F157" s="172">
        <f>INDEX(concentration!$1:$1048576,MATCH('Curvas de concentracion'!$C157,concentration!$A:$A,0),MATCH('Curvas de concentracion'!F$72,concentration!$1:$1,0))</f>
        <v>0.52663579047136977</v>
      </c>
      <c r="G157" s="172">
        <f>INDEX(concentration!$1:$1048576,MATCH('Curvas de concentracion'!$C157,concentration!$A:$A,0),MATCH('Curvas de concentracion'!G$72,concentration!$1:$1,0))</f>
        <v>0.51313685148765431</v>
      </c>
      <c r="H157" s="172"/>
      <c r="I157" s="172"/>
      <c r="J157" s="172"/>
      <c r="K157" s="172"/>
      <c r="L157" s="172"/>
      <c r="M157" s="172"/>
      <c r="N157" s="172"/>
      <c r="O157" s="172"/>
      <c r="P157" s="172"/>
      <c r="Q157" s="172">
        <v>83</v>
      </c>
      <c r="R157" s="172">
        <f>INDEX(concentration_ref!$1:$1048576,MATCH('Curvas de concentracion'!$C157,concentration_ref!$A:$A,0),MATCH('Curvas de concentracion'!R$72,concentration_ref!$1:$1,0))</f>
        <v>0.94624299555429336</v>
      </c>
      <c r="S157" s="172">
        <f>INDEX(concentration_ref!$1:$1048576,MATCH('Curvas de concentracion'!$C157,concentration_ref!$A:$A,0),MATCH('Curvas de concentracion'!S$72,concentration_ref!$1:$1,0))</f>
        <v>6.0199984778549383E-2</v>
      </c>
      <c r="T157" s="172">
        <f>INDEX(concentration_ref!$1:$1048576,MATCH('Curvas de concentracion'!$C157,concentration_ref!$A:$A,0),MATCH('Curvas de concentracion'!T$72,concentration_ref!$1:$1,0))</f>
        <v>0.52643846166276143</v>
      </c>
      <c r="U157" s="172">
        <f>INDEX(concentration_ref!$1:$1048576,MATCH('Curvas de concentracion'!$C157,concentration_ref!$A:$A,0),MATCH('Curvas de concentracion'!U$72,concentration_ref!$1:$1,0))</f>
        <v>0.51313685148765431</v>
      </c>
      <c r="V157" s="172"/>
      <c r="W157" s="172"/>
      <c r="X157" s="172"/>
      <c r="Y157" s="172"/>
      <c r="Z157" s="172"/>
      <c r="AA157" s="172"/>
      <c r="AB157" s="172"/>
      <c r="AC157" s="172"/>
      <c r="AD157" s="172"/>
    </row>
    <row r="158" x14ac:dyDescent="0.3">
      <c r="B158" s="172"/>
      <c r="C158" s="172">
        <v>84</v>
      </c>
      <c r="D158" s="172">
        <f>INDEX(concentration!$1:$1048576,MATCH('Curvas de concentracion'!$C158,concentration!$A:$A,0),MATCH('Curvas de concentracion'!D$72,concentration!$1:$1,0))</f>
        <v>0.95310926389146799</v>
      </c>
      <c r="E158" s="172">
        <f>INDEX(concentration!$1:$1048576,MATCH('Curvas de concentracion'!$C158,concentration!$A:$A,0),MATCH('Curvas de concentracion'!E$72,concentration!$1:$1,0))</f>
        <v>0.15118535438312189</v>
      </c>
      <c r="F158" s="172">
        <f>INDEX(concentration!$1:$1048576,MATCH('Curvas de concentracion'!$C158,concentration!$A:$A,0),MATCH('Curvas de concentracion'!F$72,concentration!$1:$1,0))</f>
        <v>0.54173522682150221</v>
      </c>
      <c r="G158" s="172">
        <f>INDEX(concentration!$1:$1048576,MATCH('Curvas de concentracion'!$C158,concentration!$A:$A,0),MATCH('Curvas de concentracion'!G$72,concentration!$1:$1,0))</f>
        <v>0.52848263803735529</v>
      </c>
      <c r="H158" s="172"/>
      <c r="I158" s="172"/>
      <c r="J158" s="172"/>
      <c r="K158" s="172"/>
      <c r="L158" s="172"/>
      <c r="M158" s="172"/>
      <c r="N158" s="172"/>
      <c r="O158" s="172"/>
      <c r="P158" s="172"/>
      <c r="Q158" s="172">
        <v>84</v>
      </c>
      <c r="R158" s="172">
        <f>INDEX(concentration_ref!$1:$1048576,MATCH('Curvas de concentracion'!$C158,concentration_ref!$A:$A,0),MATCH('Curvas de concentracion'!R$72,concentration_ref!$1:$1,0))</f>
        <v>0.95310926389146799</v>
      </c>
      <c r="S158" s="172">
        <f>INDEX(concentration_ref!$1:$1048576,MATCH('Curvas de concentracion'!$C158,concentration_ref!$A:$A,0),MATCH('Curvas de concentracion'!S$72,concentration_ref!$1:$1,0))</f>
        <v>6.7950521086565449E-2</v>
      </c>
      <c r="T158" s="172">
        <f>INDEX(concentration_ref!$1:$1048576,MATCH('Curvas de concentracion'!$C158,concentration_ref!$A:$A,0),MATCH('Curvas de concentracion'!T$72,concentration_ref!$1:$1,0))</f>
        <v>0.54153798708499745</v>
      </c>
      <c r="U158" s="172">
        <f>INDEX(concentration_ref!$1:$1048576,MATCH('Curvas de concentracion'!$C158,concentration_ref!$A:$A,0),MATCH('Curvas de concentracion'!U$72,concentration_ref!$1:$1,0))</f>
        <v>0.52848263803735529</v>
      </c>
      <c r="V158" s="172"/>
      <c r="W158" s="172"/>
      <c r="X158" s="172"/>
      <c r="Y158" s="172"/>
      <c r="Z158" s="172"/>
      <c r="AA158" s="172"/>
      <c r="AB158" s="172"/>
      <c r="AC158" s="172"/>
      <c r="AD158" s="172"/>
    </row>
    <row r="159" x14ac:dyDescent="0.3">
      <c r="B159" s="172"/>
      <c r="C159" s="172">
        <v>85</v>
      </c>
      <c r="D159" s="172">
        <f>INDEX(concentration!$1:$1048576,MATCH('Curvas de concentracion'!$C159,concentration!$A:$A,0),MATCH('Curvas de concentracion'!D$72,concentration!$1:$1,0))</f>
        <v>0.961218582398497</v>
      </c>
      <c r="E159" s="172">
        <f>INDEX(concentration!$1:$1048576,MATCH('Curvas de concentracion'!$C159,concentration!$A:$A,0),MATCH('Curvas de concentracion'!E$72,concentration!$1:$1,0))</f>
        <v>0.16055579823410521</v>
      </c>
      <c r="F159" s="172">
        <f>INDEX(concentration!$1:$1048576,MATCH('Curvas de concentracion'!$C159,concentration!$A:$A,0),MATCH('Curvas de concentracion'!F$72,concentration!$1:$1,0))</f>
        <v>0.5578158072034195</v>
      </c>
      <c r="G159" s="172">
        <f>INDEX(concentration!$1:$1048576,MATCH('Curvas de concentracion'!$C159,concentration!$A:$A,0),MATCH('Curvas de concentracion'!G$72,concentration!$1:$1,0))</f>
        <v>0.54483844929376901</v>
      </c>
      <c r="H159" s="172"/>
      <c r="I159" s="172"/>
      <c r="J159" s="172"/>
      <c r="K159" s="172"/>
      <c r="L159" s="172"/>
      <c r="M159" s="172"/>
      <c r="N159" s="172"/>
      <c r="O159" s="172"/>
      <c r="P159" s="172"/>
      <c r="Q159" s="172">
        <v>85</v>
      </c>
      <c r="R159" s="172">
        <f>INDEX(concentration_ref!$1:$1048576,MATCH('Curvas de concentracion'!$C159,concentration_ref!$A:$A,0),MATCH('Curvas de concentracion'!R$72,concentration_ref!$1:$1,0))</f>
        <v>0.961218582398497</v>
      </c>
      <c r="S159" s="172">
        <f>INDEX(concentration_ref!$1:$1048576,MATCH('Curvas de concentracion'!$C159,concentration_ref!$A:$A,0),MATCH('Curvas de concentracion'!S$72,concentration_ref!$1:$1,0))</f>
        <v>7.2869691506309758E-2</v>
      </c>
      <c r="T159" s="172">
        <f>INDEX(concentration_ref!$1:$1048576,MATCH('Curvas de concentracion'!$C159,concentration_ref!$A:$A,0),MATCH('Curvas de concentracion'!T$72,concentration_ref!$1:$1,0))</f>
        <v>0.55761835651720726</v>
      </c>
      <c r="U159" s="172">
        <f>INDEX(concentration_ref!$1:$1048576,MATCH('Curvas de concentracion'!$C159,concentration_ref!$A:$A,0),MATCH('Curvas de concentracion'!U$72,concentration_ref!$1:$1,0))</f>
        <v>0.54483844929376901</v>
      </c>
      <c r="V159" s="172"/>
      <c r="W159" s="172"/>
      <c r="X159" s="172"/>
      <c r="Y159" s="172"/>
      <c r="Z159" s="172"/>
      <c r="AA159" s="172"/>
      <c r="AB159" s="172"/>
      <c r="AC159" s="172"/>
      <c r="AD159" s="172"/>
    </row>
    <row r="160" x14ac:dyDescent="0.3">
      <c r="B160" s="172"/>
      <c r="C160" s="172">
        <v>86</v>
      </c>
      <c r="D160" s="172">
        <f>INDEX(concentration!$1:$1048576,MATCH('Curvas de concentracion'!$C160,concentration!$A:$A,0),MATCH('Curvas de concentracion'!D$72,concentration!$1:$1,0))</f>
        <v>0.96296191110771279</v>
      </c>
      <c r="E160" s="172">
        <f>INDEX(concentration!$1:$1048576,MATCH('Curvas de concentracion'!$C160,concentration!$A:$A,0),MATCH('Curvas de concentracion'!E$72,concentration!$1:$1,0))</f>
        <v>0.1662104422194963</v>
      </c>
      <c r="F160" s="172">
        <f>INDEX(concentration!$1:$1048576,MATCH('Curvas de concentracion'!$C160,concentration!$A:$A,0),MATCH('Curvas de concentracion'!F$72,concentration!$1:$1,0))</f>
        <v>0.57385271930407888</v>
      </c>
      <c r="G160" s="172">
        <f>INDEX(concentration!$1:$1048576,MATCH('Curvas de concentracion'!$C160,concentration!$A:$A,0),MATCH('Curvas de concentracion'!G$72,concentration!$1:$1,0))</f>
        <v>0.5613238736456192</v>
      </c>
      <c r="H160" s="172"/>
      <c r="I160" s="172"/>
      <c r="J160" s="172"/>
      <c r="K160" s="172"/>
      <c r="L160" s="172"/>
      <c r="M160" s="172"/>
      <c r="N160" s="172"/>
      <c r="O160" s="172"/>
      <c r="P160" s="172"/>
      <c r="Q160" s="172">
        <v>86</v>
      </c>
      <c r="R160" s="172">
        <f>INDEX(concentration_ref!$1:$1048576,MATCH('Curvas de concentracion'!$C160,concentration_ref!$A:$A,0),MATCH('Curvas de concentracion'!R$72,concentration_ref!$1:$1,0))</f>
        <v>0.96296191110771279</v>
      </c>
      <c r="S160" s="172">
        <f>INDEX(concentration_ref!$1:$1048576,MATCH('Curvas de concentracion'!$C160,concentration_ref!$A:$A,0),MATCH('Curvas de concentracion'!S$72,concentration_ref!$1:$1,0))</f>
        <v>7.5523130654428783E-2</v>
      </c>
      <c r="T160" s="172">
        <f>INDEX(concentration_ref!$1:$1048576,MATCH('Curvas de concentracion'!$C160,concentration_ref!$A:$A,0),MATCH('Curvas de concentracion'!T$72,concentration_ref!$1:$1,0))</f>
        <v>0.57364580326663184</v>
      </c>
      <c r="U160" s="172">
        <f>INDEX(concentration_ref!$1:$1048576,MATCH('Curvas de concentracion'!$C160,concentration_ref!$A:$A,0),MATCH('Curvas de concentracion'!U$72,concentration_ref!$1:$1,0))</f>
        <v>0.5613238736456192</v>
      </c>
      <c r="V160" s="172"/>
      <c r="W160" s="172"/>
      <c r="X160" s="172"/>
      <c r="Y160" s="172"/>
      <c r="Z160" s="172"/>
      <c r="AA160" s="172"/>
      <c r="AB160" s="172"/>
      <c r="AC160" s="172"/>
      <c r="AD160" s="172"/>
    </row>
    <row r="161" x14ac:dyDescent="0.3">
      <c r="B161" s="172"/>
      <c r="C161" s="172">
        <v>87</v>
      </c>
      <c r="D161" s="172">
        <f>INDEX(concentration!$1:$1048576,MATCH('Curvas de concentracion'!$C161,concentration!$A:$A,0),MATCH('Curvas de concentracion'!D$72,concentration!$1:$1,0))</f>
        <v>0.96861571398922985</v>
      </c>
      <c r="E161" s="172">
        <f>INDEX(concentration!$1:$1048576,MATCH('Curvas de concentracion'!$C161,concentration!$A:$A,0),MATCH('Curvas de concentracion'!E$72,concentration!$1:$1,0))</f>
        <v>0.17169417671886311</v>
      </c>
      <c r="F161" s="172">
        <f>INDEX(concentration!$1:$1048576,MATCH('Curvas de concentracion'!$C161,concentration!$A:$A,0),MATCH('Curvas de concentracion'!F$72,concentration!$1:$1,0))</f>
        <v>0.59057896231207918</v>
      </c>
      <c r="G161" s="172">
        <f>INDEX(concentration!$1:$1048576,MATCH('Curvas de concentracion'!$C161,concentration!$A:$A,0),MATCH('Curvas de concentracion'!G$72,concentration!$1:$1,0))</f>
        <v>0.57867154276895283</v>
      </c>
      <c r="H161" s="172"/>
      <c r="I161" s="172"/>
      <c r="J161" s="172"/>
      <c r="K161" s="172"/>
      <c r="L161" s="172"/>
      <c r="M161" s="172"/>
      <c r="N161" s="172"/>
      <c r="O161" s="172"/>
      <c r="P161" s="172"/>
      <c r="Q161" s="172">
        <v>87</v>
      </c>
      <c r="R161" s="172">
        <f>INDEX(concentration_ref!$1:$1048576,MATCH('Curvas de concentracion'!$C161,concentration_ref!$A:$A,0),MATCH('Curvas de concentracion'!R$72,concentration_ref!$1:$1,0))</f>
        <v>0.96861571398922985</v>
      </c>
      <c r="S161" s="172">
        <f>INDEX(concentration_ref!$1:$1048576,MATCH('Curvas de concentracion'!$C161,concentration_ref!$A:$A,0),MATCH('Curvas de concentracion'!S$72,concentration_ref!$1:$1,0))</f>
        <v>8.2398228785714261E-2</v>
      </c>
      <c r="T161" s="172">
        <f>INDEX(concentration_ref!$1:$1048576,MATCH('Curvas de concentracion'!$C161,concentration_ref!$A:$A,0),MATCH('Curvas de concentracion'!T$72,concentration_ref!$1:$1,0))</f>
        <v>0.59035871717335198</v>
      </c>
      <c r="U161" s="172">
        <f>INDEX(concentration_ref!$1:$1048576,MATCH('Curvas de concentracion'!$C161,concentration_ref!$A:$A,0),MATCH('Curvas de concentracion'!U$72,concentration_ref!$1:$1,0))</f>
        <v>0.57867154276895283</v>
      </c>
      <c r="V161" s="172"/>
      <c r="W161" s="172"/>
      <c r="X161" s="172"/>
      <c r="Y161" s="172"/>
      <c r="Z161" s="172"/>
      <c r="AA161" s="172"/>
      <c r="AB161" s="172"/>
      <c r="AC161" s="172"/>
      <c r="AD161" s="172"/>
    </row>
    <row r="162" x14ac:dyDescent="0.3">
      <c r="B162" s="172"/>
      <c r="C162" s="172">
        <v>88</v>
      </c>
      <c r="D162" s="172">
        <f>INDEX(concentration!$1:$1048576,MATCH('Curvas de concentracion'!$C162,concentration!$A:$A,0),MATCH('Curvas de concentracion'!D$72,concentration!$1:$1,0))</f>
        <v>0.97300025123158096</v>
      </c>
      <c r="E162" s="172">
        <f>INDEX(concentration!$1:$1048576,MATCH('Curvas de concentracion'!$C162,concentration!$A:$A,0),MATCH('Curvas de concentracion'!E$72,concentration!$1:$1,0))</f>
        <v>0.17668310893293601</v>
      </c>
      <c r="F162" s="172">
        <f>INDEX(concentration!$1:$1048576,MATCH('Curvas de concentracion'!$C162,concentration!$A:$A,0),MATCH('Curvas de concentracion'!F$72,concentration!$1:$1,0))</f>
        <v>0.60804034594604772</v>
      </c>
      <c r="G162" s="172">
        <f>INDEX(concentration!$1:$1048576,MATCH('Curvas de concentracion'!$C162,concentration!$A:$A,0),MATCH('Curvas de concentracion'!G$72,concentration!$1:$1,0))</f>
        <v>0.59668766015985797</v>
      </c>
      <c r="H162" s="172"/>
      <c r="I162" s="172"/>
      <c r="J162" s="172"/>
      <c r="K162" s="172"/>
      <c r="L162" s="172"/>
      <c r="M162" s="172"/>
      <c r="N162" s="172"/>
      <c r="O162" s="172"/>
      <c r="P162" s="172"/>
      <c r="Q162" s="172">
        <v>88</v>
      </c>
      <c r="R162" s="172">
        <f>INDEX(concentration_ref!$1:$1048576,MATCH('Curvas de concentracion'!$C162,concentration_ref!$A:$A,0),MATCH('Curvas de concentracion'!R$72,concentration_ref!$1:$1,0))</f>
        <v>0.97300025123158096</v>
      </c>
      <c r="S162" s="172">
        <f>INDEX(concentration_ref!$1:$1048576,MATCH('Curvas de concentracion'!$C162,concentration_ref!$A:$A,0),MATCH('Curvas de concentracion'!S$72,concentration_ref!$1:$1,0))</f>
        <v>8.5837465098671156E-2</v>
      </c>
      <c r="T162" s="172">
        <f>INDEX(concentration_ref!$1:$1048576,MATCH('Curvas de concentracion'!$C162,concentration_ref!$A:$A,0),MATCH('Curvas de concentracion'!T$72,concentration_ref!$1:$1,0))</f>
        <v>0.60780949654787308</v>
      </c>
      <c r="U162" s="172">
        <f>INDEX(concentration_ref!$1:$1048576,MATCH('Curvas de concentracion'!$C162,concentration_ref!$A:$A,0),MATCH('Curvas de concentracion'!U$72,concentration_ref!$1:$1,0))</f>
        <v>0.59668766015985797</v>
      </c>
      <c r="V162" s="172"/>
      <c r="W162" s="172"/>
      <c r="X162" s="172"/>
      <c r="Y162" s="172"/>
      <c r="Z162" s="172"/>
      <c r="AA162" s="172"/>
      <c r="AB162" s="172"/>
      <c r="AC162" s="172"/>
      <c r="AD162" s="172"/>
    </row>
    <row r="163" x14ac:dyDescent="0.3">
      <c r="B163" s="172"/>
      <c r="C163" s="172">
        <v>89</v>
      </c>
      <c r="D163" s="172">
        <f>INDEX(concentration!$1:$1048576,MATCH('Curvas de concentracion'!$C163,concentration!$A:$A,0),MATCH('Curvas de concentracion'!D$72,concentration!$1:$1,0))</f>
        <v>0.98079389179565046</v>
      </c>
      <c r="E163" s="172">
        <f>INDEX(concentration!$1:$1048576,MATCH('Curvas de concentracion'!$C163,concentration!$A:$A,0),MATCH('Curvas de concentracion'!E$72,concentration!$1:$1,0))</f>
        <v>0.19592142050536801</v>
      </c>
      <c r="F163" s="172">
        <f>INDEX(concentration!$1:$1048576,MATCH('Curvas de concentracion'!$C163,concentration!$A:$A,0),MATCH('Curvas de concentracion'!F$72,concentration!$1:$1,0))</f>
        <v>0.6262969427753845</v>
      </c>
      <c r="G163" s="172">
        <f>INDEX(concentration!$1:$1048576,MATCH('Curvas de concentracion'!$C163,concentration!$A:$A,0),MATCH('Curvas de concentracion'!G$72,concentration!$1:$1,0))</f>
        <v>0.61543799250112829</v>
      </c>
      <c r="H163" s="172"/>
      <c r="I163" s="172"/>
      <c r="J163" s="172"/>
      <c r="K163" s="172"/>
      <c r="L163" s="172"/>
      <c r="M163" s="172"/>
      <c r="N163" s="172"/>
      <c r="O163" s="172"/>
      <c r="P163" s="172"/>
      <c r="Q163" s="172">
        <v>89</v>
      </c>
      <c r="R163" s="172">
        <f>INDEX(concentration_ref!$1:$1048576,MATCH('Curvas de concentracion'!$C163,concentration_ref!$A:$A,0),MATCH('Curvas de concentracion'!R$72,concentration_ref!$1:$1,0))</f>
        <v>0.98079389179565046</v>
      </c>
      <c r="S163" s="172">
        <f>INDEX(concentration_ref!$1:$1048576,MATCH('Curvas de concentracion'!$C163,concentration_ref!$A:$A,0),MATCH('Curvas de concentracion'!S$72,concentration_ref!$1:$1,0))</f>
        <v>0.1059881159002638</v>
      </c>
      <c r="T163" s="172">
        <f>INDEX(concentration_ref!$1:$1048576,MATCH('Curvas de concentracion'!$C163,concentration_ref!$A:$A,0),MATCH('Curvas de concentracion'!T$72,concentration_ref!$1:$1,0))</f>
        <v>0.62606812614557805</v>
      </c>
      <c r="U163" s="172">
        <f>INDEX(concentration_ref!$1:$1048576,MATCH('Curvas de concentracion'!$C163,concentration_ref!$A:$A,0),MATCH('Curvas de concentracion'!U$72,concentration_ref!$1:$1,0))</f>
        <v>0.61543799250112829</v>
      </c>
      <c r="V163" s="172"/>
      <c r="W163" s="172"/>
      <c r="X163" s="172"/>
      <c r="Y163" s="172"/>
      <c r="Z163" s="172"/>
      <c r="AA163" s="172"/>
      <c r="AB163" s="172"/>
      <c r="AC163" s="172"/>
      <c r="AD163" s="172"/>
    </row>
    <row r="164" x14ac:dyDescent="0.3">
      <c r="B164" s="172"/>
      <c r="C164" s="172">
        <v>90</v>
      </c>
      <c r="D164" s="172">
        <f>INDEX(concentration!$1:$1048576,MATCH('Curvas de concentracion'!$C164,concentration!$A:$A,0),MATCH('Curvas de concentracion'!D$72,concentration!$1:$1,0))</f>
        <v>0.98079389179565046</v>
      </c>
      <c r="E164" s="172">
        <f>INDEX(concentration!$1:$1048576,MATCH('Curvas de concentracion'!$C164,concentration!$A:$A,0),MATCH('Curvas de concentracion'!E$72,concentration!$1:$1,0))</f>
        <v>0.20244208709555131</v>
      </c>
      <c r="F164" s="172">
        <f>INDEX(concentration!$1:$1048576,MATCH('Curvas de concentracion'!$C164,concentration!$A:$A,0),MATCH('Curvas de concentracion'!F$72,concentration!$1:$1,0))</f>
        <v>0.6444266928664758</v>
      </c>
      <c r="G164" s="172">
        <f>INDEX(concentration!$1:$1048576,MATCH('Curvas de concentracion'!$C164,concentration!$A:$A,0),MATCH('Curvas de concentracion'!G$72,concentration!$1:$1,0))</f>
        <v>0.63419660400363531</v>
      </c>
      <c r="H164" s="172"/>
      <c r="I164" s="172"/>
      <c r="J164" s="172"/>
      <c r="K164" s="172"/>
      <c r="L164" s="172"/>
      <c r="M164" s="172"/>
      <c r="N164" s="172"/>
      <c r="O164" s="172"/>
      <c r="P164" s="172"/>
      <c r="Q164" s="172">
        <v>90</v>
      </c>
      <c r="R164" s="172">
        <f>INDEX(concentration_ref!$1:$1048576,MATCH('Curvas de concentracion'!$C164,concentration_ref!$A:$A,0),MATCH('Curvas de concentracion'!R$72,concentration_ref!$1:$1,0))</f>
        <v>0.98079389179565046</v>
      </c>
      <c r="S164" s="172">
        <f>INDEX(concentration_ref!$1:$1048576,MATCH('Curvas de concentracion'!$C164,concentration_ref!$A:$A,0),MATCH('Curvas de concentracion'!S$72,concentration_ref!$1:$1,0))</f>
        <v>0.1110524040669431</v>
      </c>
      <c r="T164" s="172">
        <f>INDEX(concentration_ref!$1:$1048576,MATCH('Curvas de concentracion'!$C164,concentration_ref!$A:$A,0),MATCH('Curvas de concentracion'!T$72,concentration_ref!$1:$1,0))</f>
        <v>0.64418734632599117</v>
      </c>
      <c r="U164" s="172">
        <f>INDEX(concentration_ref!$1:$1048576,MATCH('Curvas de concentracion'!$C164,concentration_ref!$A:$A,0),MATCH('Curvas de concentracion'!U$72,concentration_ref!$1:$1,0))</f>
        <v>0.63419660400363531</v>
      </c>
      <c r="V164" s="172"/>
      <c r="W164" s="172"/>
      <c r="X164" s="172"/>
      <c r="Y164" s="172"/>
      <c r="Z164" s="172"/>
      <c r="AA164" s="172"/>
      <c r="AB164" s="172"/>
      <c r="AC164" s="172"/>
      <c r="AD164" s="172"/>
    </row>
    <row r="165" x14ac:dyDescent="0.3">
      <c r="B165" s="172"/>
      <c r="C165" s="172">
        <v>91</v>
      </c>
      <c r="D165" s="172">
        <f>INDEX(concentration!$1:$1048576,MATCH('Curvas de concentracion'!$C165,concentration!$A:$A,0),MATCH('Curvas de concentracion'!D$72,concentration!$1:$1,0))</f>
        <v>0.98079389179565046</v>
      </c>
      <c r="E165" s="172">
        <f>INDEX(concentration!$1:$1048576,MATCH('Curvas de concentracion'!$C165,concentration!$A:$A,0),MATCH('Curvas de concentracion'!E$72,concentration!$1:$1,0))</f>
        <v>0.23946014029991261</v>
      </c>
      <c r="F165" s="172">
        <f>INDEX(concentration!$1:$1048576,MATCH('Curvas de concentracion'!$C165,concentration!$A:$A,0),MATCH('Curvas de concentracion'!F$72,concentration!$1:$1,0))</f>
        <v>0.66539253868909509</v>
      </c>
      <c r="G165" s="172">
        <f>INDEX(concentration!$1:$1048576,MATCH('Curvas de concentracion'!$C165,concentration!$A:$A,0),MATCH('Curvas de concentracion'!G$72,concentration!$1:$1,0))</f>
        <v>0.65589560482973952</v>
      </c>
      <c r="H165" s="172"/>
      <c r="I165" s="172"/>
      <c r="J165" s="172"/>
      <c r="K165" s="172"/>
      <c r="L165" s="172"/>
      <c r="M165" s="172"/>
      <c r="N165" s="172"/>
      <c r="O165" s="172"/>
      <c r="P165" s="172"/>
      <c r="Q165" s="172">
        <v>91</v>
      </c>
      <c r="R165" s="172">
        <f>INDEX(concentration_ref!$1:$1048576,MATCH('Curvas de concentracion'!$C165,concentration_ref!$A:$A,0),MATCH('Curvas de concentracion'!R$72,concentration_ref!$1:$1,0))</f>
        <v>0.98079389179565046</v>
      </c>
      <c r="S165" s="172">
        <f>INDEX(concentration_ref!$1:$1048576,MATCH('Curvas de concentracion'!$C165,concentration_ref!$A:$A,0),MATCH('Curvas de concentracion'!S$72,concentration_ref!$1:$1,0))</f>
        <v>0.13654410826306401</v>
      </c>
      <c r="T165" s="172">
        <f>INDEX(concentration_ref!$1:$1048576,MATCH('Curvas de concentracion'!$C165,concentration_ref!$A:$A,0),MATCH('Curvas de concentracion'!T$72,concentration_ref!$1:$1,0))</f>
        <v>0.66517711188536233</v>
      </c>
      <c r="U165" s="172">
        <f>INDEX(concentration_ref!$1:$1048576,MATCH('Curvas de concentracion'!$C165,concentration_ref!$A:$A,0),MATCH('Curvas de concentracion'!U$72,concentration_ref!$1:$1,0))</f>
        <v>0.65589560482973952</v>
      </c>
      <c r="V165" s="172"/>
      <c r="W165" s="172"/>
      <c r="X165" s="172"/>
      <c r="Y165" s="172"/>
      <c r="Z165" s="172"/>
      <c r="AA165" s="172"/>
      <c r="AB165" s="172"/>
      <c r="AC165" s="172"/>
      <c r="AD165" s="172"/>
    </row>
    <row r="166" x14ac:dyDescent="0.3">
      <c r="B166" s="172"/>
      <c r="C166" s="172">
        <v>92</v>
      </c>
      <c r="D166" s="172">
        <f>INDEX(concentration!$1:$1048576,MATCH('Curvas de concentracion'!$C166,concentration!$A:$A,0),MATCH('Curvas de concentracion'!D$72,concentration!$1:$1,0))</f>
        <v>0.9836065931905319</v>
      </c>
      <c r="E166" s="172">
        <f>INDEX(concentration!$1:$1048576,MATCH('Curvas de concentracion'!$C166,concentration!$A:$A,0),MATCH('Curvas de concentracion'!E$72,concentration!$1:$1,0))</f>
        <v>0.26470625144915461</v>
      </c>
      <c r="F166" s="172">
        <f>INDEX(concentration!$1:$1048576,MATCH('Curvas de concentracion'!$C166,concentration!$A:$A,0),MATCH('Curvas de concentracion'!F$72,concentration!$1:$1,0))</f>
        <v>0.68538845585106434</v>
      </c>
      <c r="G166" s="172">
        <f>INDEX(concentration!$1:$1048576,MATCH('Curvas de concentracion'!$C166,concentration!$A:$A,0),MATCH('Curvas de concentracion'!G$72,concentration!$1:$1,0))</f>
        <v>0.67658338529507223</v>
      </c>
      <c r="H166" s="172"/>
      <c r="I166" s="172"/>
      <c r="J166" s="172"/>
      <c r="K166" s="172"/>
      <c r="L166" s="172"/>
      <c r="M166" s="172"/>
      <c r="N166" s="172"/>
      <c r="O166" s="172"/>
      <c r="P166" s="172"/>
      <c r="Q166" s="172">
        <v>92</v>
      </c>
      <c r="R166" s="172">
        <f>INDEX(concentration_ref!$1:$1048576,MATCH('Curvas de concentracion'!$C166,concentration_ref!$A:$A,0),MATCH('Curvas de concentracion'!R$72,concentration_ref!$1:$1,0))</f>
        <v>0.9836065931905319</v>
      </c>
      <c r="S166" s="172">
        <f>INDEX(concentration_ref!$1:$1048576,MATCH('Curvas de concentracion'!$C166,concentration_ref!$A:$A,0),MATCH('Curvas de concentracion'!S$72,concentration_ref!$1:$1,0))</f>
        <v>0.15040210673859261</v>
      </c>
      <c r="T166" s="172">
        <f>INDEX(concentration_ref!$1:$1048576,MATCH('Curvas de concentracion'!$C166,concentration_ref!$A:$A,0),MATCH('Curvas de concentracion'!T$72,concentration_ref!$1:$1,0))</f>
        <v>0.68518519273817091</v>
      </c>
      <c r="U166" s="172">
        <f>INDEX(concentration_ref!$1:$1048576,MATCH('Curvas de concentracion'!$C166,concentration_ref!$A:$A,0),MATCH('Curvas de concentracion'!U$72,concentration_ref!$1:$1,0))</f>
        <v>0.67658338529507223</v>
      </c>
      <c r="V166" s="172"/>
      <c r="W166" s="172"/>
      <c r="X166" s="172"/>
      <c r="Y166" s="172"/>
      <c r="Z166" s="172"/>
      <c r="AA166" s="172"/>
      <c r="AB166" s="172"/>
      <c r="AC166" s="172"/>
      <c r="AD166" s="172"/>
    </row>
    <row r="167" x14ac:dyDescent="0.3">
      <c r="B167" s="172"/>
      <c r="C167" s="172">
        <v>93</v>
      </c>
      <c r="D167" s="172">
        <f>INDEX(concentration!$1:$1048576,MATCH('Curvas de concentracion'!$C167,concentration!$A:$A,0),MATCH('Curvas de concentracion'!D$72,concentration!$1:$1,0))</f>
        <v>0.98865744027788394</v>
      </c>
      <c r="E167" s="172">
        <f>INDEX(concentration!$1:$1048576,MATCH('Curvas de concentracion'!$C167,concentration!$A:$A,0),MATCH('Curvas de concentracion'!E$72,concentration!$1:$1,0))</f>
        <v>0.28898908212228741</v>
      </c>
      <c r="F167" s="172">
        <f>INDEX(concentration!$1:$1048576,MATCH('Curvas de concentracion'!$C167,concentration!$A:$A,0),MATCH('Curvas de concentracion'!F$72,concentration!$1:$1,0))</f>
        <v>0.70868791518396645</v>
      </c>
      <c r="G167" s="172">
        <f>INDEX(concentration!$1:$1048576,MATCH('Curvas de concentracion'!$C167,concentration!$A:$A,0),MATCH('Curvas de concentracion'!G$72,concentration!$1:$1,0))</f>
        <v>0.70068800943968756</v>
      </c>
      <c r="H167" s="172"/>
      <c r="I167" s="172"/>
      <c r="J167" s="172"/>
      <c r="K167" s="172"/>
      <c r="L167" s="172"/>
      <c r="M167" s="172"/>
      <c r="N167" s="172"/>
      <c r="O167" s="172"/>
      <c r="P167" s="172"/>
      <c r="Q167" s="172">
        <v>93</v>
      </c>
      <c r="R167" s="172">
        <f>INDEX(concentration_ref!$1:$1048576,MATCH('Curvas de concentracion'!$C167,concentration_ref!$A:$A,0),MATCH('Curvas de concentracion'!R$72,concentration_ref!$1:$1,0))</f>
        <v>0.98865744027788394</v>
      </c>
      <c r="S167" s="172">
        <f>INDEX(concentration_ref!$1:$1048576,MATCH('Curvas de concentracion'!$C167,concentration_ref!$A:$A,0),MATCH('Curvas de concentracion'!S$72,concentration_ref!$1:$1,0))</f>
        <v>0.16899072253235761</v>
      </c>
      <c r="T167" s="172">
        <f>INDEX(concentration_ref!$1:$1048576,MATCH('Curvas de concentracion'!$C167,concentration_ref!$A:$A,0),MATCH('Curvas de concentracion'!T$72,concentration_ref!$1:$1,0))</f>
        <v>0.70850128113073851</v>
      </c>
      <c r="U167" s="172">
        <f>INDEX(concentration_ref!$1:$1048576,MATCH('Curvas de concentracion'!$C167,concentration_ref!$A:$A,0),MATCH('Curvas de concentracion'!U$72,concentration_ref!$1:$1,0))</f>
        <v>0.70068800943968756</v>
      </c>
      <c r="V167" s="172"/>
      <c r="W167" s="172"/>
      <c r="X167" s="172"/>
      <c r="Y167" s="172"/>
      <c r="Z167" s="172"/>
      <c r="AA167" s="172"/>
      <c r="AB167" s="172"/>
      <c r="AC167" s="172"/>
      <c r="AD167" s="172"/>
    </row>
    <row r="168" x14ac:dyDescent="0.3">
      <c r="B168" s="172"/>
      <c r="C168" s="172">
        <v>94</v>
      </c>
      <c r="D168" s="172">
        <f>INDEX(concentration!$1:$1048576,MATCH('Curvas de concentracion'!$C168,concentration!$A:$A,0),MATCH('Curvas de concentracion'!D$72,concentration!$1:$1,0))</f>
        <v>0.99067603141487071</v>
      </c>
      <c r="E168" s="172">
        <f>INDEX(concentration!$1:$1048576,MATCH('Curvas de concentracion'!$C168,concentration!$A:$A,0),MATCH('Curvas de concentracion'!E$72,concentration!$1:$1,0))</f>
        <v>0.32884195923218751</v>
      </c>
      <c r="F168" s="172">
        <f>INDEX(concentration!$1:$1048576,MATCH('Curvas de concentracion'!$C168,concentration!$A:$A,0),MATCH('Curvas de concentracion'!F$72,concentration!$1:$1,0))</f>
        <v>0.73266248356805552</v>
      </c>
      <c r="G168" s="172">
        <f>INDEX(concentration!$1:$1048576,MATCH('Curvas de concentracion'!$C168,concentration!$A:$A,0),MATCH('Curvas de concentracion'!G$72,concentration!$1:$1,0))</f>
        <v>0.72530662929460898</v>
      </c>
      <c r="H168" s="172"/>
      <c r="I168" s="172"/>
      <c r="J168" s="172"/>
      <c r="K168" s="172"/>
      <c r="L168" s="172"/>
      <c r="M168" s="172"/>
      <c r="N168" s="172"/>
      <c r="O168" s="172"/>
      <c r="P168" s="172"/>
      <c r="Q168" s="172">
        <v>94</v>
      </c>
      <c r="R168" s="172">
        <f>INDEX(concentration_ref!$1:$1048576,MATCH('Curvas de concentracion'!$C168,concentration_ref!$A:$A,0),MATCH('Curvas de concentracion'!R$72,concentration_ref!$1:$1,0))</f>
        <v>0.99067603141487071</v>
      </c>
      <c r="S168" s="172">
        <f>INDEX(concentration_ref!$1:$1048576,MATCH('Curvas de concentracion'!$C168,concentration_ref!$A:$A,0),MATCH('Curvas de concentracion'!S$72,concentration_ref!$1:$1,0))</f>
        <v>0.21649855557723191</v>
      </c>
      <c r="T168" s="172">
        <f>INDEX(concentration_ref!$1:$1048576,MATCH('Curvas de concentracion'!$C168,concentration_ref!$A:$A,0),MATCH('Curvas de concentracion'!T$72,concentration_ref!$1:$1,0))</f>
        <v>0.73247769105456562</v>
      </c>
      <c r="U168" s="172">
        <f>INDEX(concentration_ref!$1:$1048576,MATCH('Curvas de concentracion'!$C168,concentration_ref!$A:$A,0),MATCH('Curvas de concentracion'!U$72,concentration_ref!$1:$1,0))</f>
        <v>0.72530662929460898</v>
      </c>
      <c r="V168" s="172"/>
      <c r="W168" s="172"/>
      <c r="X168" s="172"/>
      <c r="Y168" s="172"/>
      <c r="Z168" s="172"/>
      <c r="AA168" s="172"/>
      <c r="AB168" s="172"/>
      <c r="AC168" s="172"/>
      <c r="AD168" s="172"/>
    </row>
    <row r="169" x14ac:dyDescent="0.3">
      <c r="B169" s="172"/>
      <c r="C169" s="172">
        <v>95</v>
      </c>
      <c r="D169" s="172">
        <f>INDEX(concentration!$1:$1048576,MATCH('Curvas de concentracion'!$C169,concentration!$A:$A,0),MATCH('Curvas de concentracion'!D$72,concentration!$1:$1,0))</f>
        <v>0.99151492643283923</v>
      </c>
      <c r="E169" s="172">
        <f>INDEX(concentration!$1:$1048576,MATCH('Curvas de concentracion'!$C169,concentration!$A:$A,0),MATCH('Curvas de concentracion'!E$72,concentration!$1:$1,0))</f>
        <v>0.35474442535630091</v>
      </c>
      <c r="F169" s="172">
        <f>INDEX(concentration!$1:$1048576,MATCH('Curvas de concentracion'!$C169,concentration!$A:$A,0),MATCH('Curvas de concentracion'!F$72,concentration!$1:$1,0))</f>
        <v>0.75919563862633899</v>
      </c>
      <c r="G169" s="172">
        <f>INDEX(concentration!$1:$1048576,MATCH('Curvas de concentracion'!$C169,concentration!$A:$A,0),MATCH('Curvas de concentracion'!G$72,concentration!$1:$1,0))</f>
        <v>0.7523886488357977</v>
      </c>
      <c r="H169" s="172"/>
      <c r="I169" s="172"/>
      <c r="J169" s="172"/>
      <c r="K169" s="172"/>
      <c r="L169" s="172"/>
      <c r="M169" s="172"/>
      <c r="N169" s="172"/>
      <c r="O169" s="172"/>
      <c r="P169" s="172"/>
      <c r="Q169" s="172">
        <v>95</v>
      </c>
      <c r="R169" s="172">
        <f>INDEX(concentration_ref!$1:$1048576,MATCH('Curvas de concentracion'!$C169,concentration_ref!$A:$A,0),MATCH('Curvas de concentracion'!R$72,concentration_ref!$1:$1,0))</f>
        <v>0.99151492643283923</v>
      </c>
      <c r="S169" s="172">
        <f>INDEX(concentration_ref!$1:$1048576,MATCH('Curvas de concentracion'!$C169,concentration_ref!$A:$A,0),MATCH('Curvas de concentracion'!S$72,concentration_ref!$1:$1,0))</f>
        <v>0.2365475828543501</v>
      </c>
      <c r="T169" s="172">
        <f>INDEX(concentration_ref!$1:$1048576,MATCH('Curvas de concentracion'!$C169,concentration_ref!$A:$A,0),MATCH('Curvas de concentracion'!T$72,concentration_ref!$1:$1,0))</f>
        <v>0.75901774561756286</v>
      </c>
      <c r="U169" s="172">
        <f>INDEX(concentration_ref!$1:$1048576,MATCH('Curvas de concentracion'!$C169,concentration_ref!$A:$A,0),MATCH('Curvas de concentracion'!U$72,concentration_ref!$1:$1,0))</f>
        <v>0.7523886488357977</v>
      </c>
      <c r="V169" s="172"/>
      <c r="W169" s="172"/>
      <c r="X169" s="172"/>
      <c r="Y169" s="172"/>
      <c r="Z169" s="172"/>
      <c r="AA169" s="172"/>
      <c r="AB169" s="172"/>
      <c r="AC169" s="172"/>
      <c r="AD169" s="172"/>
    </row>
    <row r="170" x14ac:dyDescent="0.3">
      <c r="B170" s="172"/>
      <c r="C170" s="172">
        <v>96</v>
      </c>
      <c r="D170" s="172">
        <f>INDEX(concentration!$1:$1048576,MATCH('Curvas de concentracion'!$C170,concentration!$A:$A,0),MATCH('Curvas de concentracion'!D$72,concentration!$1:$1,0))</f>
        <v>0.9954254006051404</v>
      </c>
      <c r="E170" s="172">
        <f>INDEX(concentration!$1:$1048576,MATCH('Curvas de concentracion'!$C170,concentration!$A:$A,0),MATCH('Curvas de concentracion'!E$72,concentration!$1:$1,0))</f>
        <v>0.40606632397602382</v>
      </c>
      <c r="F170" s="172">
        <f>INDEX(concentration!$1:$1048576,MATCH('Curvas de concentracion'!$C170,concentration!$A:$A,0),MATCH('Curvas de concentracion'!F$72,concentration!$1:$1,0))</f>
        <v>0.78754975081510292</v>
      </c>
      <c r="G170" s="172">
        <f>INDEX(concentration!$1:$1048576,MATCH('Curvas de concentracion'!$C170,concentration!$A:$A,0),MATCH('Curvas de concentracion'!G$72,concentration!$1:$1,0))</f>
        <v>0.78156711007296975</v>
      </c>
      <c r="H170" s="172"/>
      <c r="I170" s="172"/>
      <c r="J170" s="172"/>
      <c r="K170" s="172"/>
      <c r="L170" s="172"/>
      <c r="M170" s="172"/>
      <c r="N170" s="172"/>
      <c r="O170" s="172"/>
      <c r="P170" s="172"/>
      <c r="Q170" s="172">
        <v>96</v>
      </c>
      <c r="R170" s="172">
        <f>INDEX(concentration_ref!$1:$1048576,MATCH('Curvas de concentracion'!$C170,concentration_ref!$A:$A,0),MATCH('Curvas de concentracion'!R$72,concentration_ref!$1:$1,0))</f>
        <v>0.9954254006051404</v>
      </c>
      <c r="S170" s="172">
        <f>INDEX(concentration_ref!$1:$1048576,MATCH('Curvas de concentracion'!$C170,concentration_ref!$A:$A,0),MATCH('Curvas de concentracion'!S$72,concentration_ref!$1:$1,0))</f>
        <v>0.27392204692825339</v>
      </c>
      <c r="T170" s="172">
        <f>INDEX(concentration_ref!$1:$1048576,MATCH('Curvas de concentracion'!$C170,concentration_ref!$A:$A,0),MATCH('Curvas de concentracion'!T$72,concentration_ref!$1:$1,0))</f>
        <v>0.78742583108843578</v>
      </c>
      <c r="U170" s="172">
        <f>INDEX(concentration_ref!$1:$1048576,MATCH('Curvas de concentracion'!$C170,concentration_ref!$A:$A,0),MATCH('Curvas de concentracion'!U$72,concentration_ref!$1:$1,0))</f>
        <v>0.78156711007296975</v>
      </c>
      <c r="V170" s="172"/>
      <c r="W170" s="172"/>
      <c r="X170" s="172"/>
      <c r="Y170" s="172"/>
      <c r="Z170" s="172"/>
      <c r="AA170" s="172"/>
      <c r="AB170" s="172"/>
      <c r="AC170" s="172"/>
      <c r="AD170" s="172"/>
    </row>
    <row r="171" x14ac:dyDescent="0.3">
      <c r="B171" s="172"/>
      <c r="C171" s="172">
        <v>97</v>
      </c>
      <c r="D171" s="172">
        <f>INDEX(concentration!$1:$1048576,MATCH('Curvas de concentracion'!$C171,concentration!$A:$A,0),MATCH('Curvas de concentracion'!D$72,concentration!$1:$1,0))</f>
        <v>0.99722116025297924</v>
      </c>
      <c r="E171" s="172">
        <f>INDEX(concentration!$1:$1048576,MATCH('Curvas de concentracion'!$C171,concentration!$A:$A,0),MATCH('Curvas de concentracion'!E$72,concentration!$1:$1,0))</f>
        <v>0.49819578427454758</v>
      </c>
      <c r="F171" s="172">
        <f>INDEX(concentration!$1:$1048576,MATCH('Curvas de concentracion'!$C171,concentration!$A:$A,0),MATCH('Curvas de concentracion'!F$72,concentration!$1:$1,0))</f>
        <v>0.81937431902131241</v>
      </c>
      <c r="G171" s="172">
        <f>INDEX(concentration!$1:$1048576,MATCH('Curvas de concentracion'!$C171,concentration!$A:$A,0),MATCH('Curvas de concentracion'!G$72,concentration!$1:$1,0))</f>
        <v>0.81430755059120175</v>
      </c>
      <c r="H171" s="172"/>
      <c r="I171" s="172"/>
      <c r="J171" s="172"/>
      <c r="K171" s="172"/>
      <c r="L171" s="172"/>
      <c r="M171" s="172"/>
      <c r="N171" s="172"/>
      <c r="O171" s="172"/>
      <c r="P171" s="172"/>
      <c r="Q171" s="172">
        <v>97</v>
      </c>
      <c r="R171" s="172">
        <f>INDEX(concentration_ref!$1:$1048576,MATCH('Curvas de concentracion'!$C171,concentration_ref!$A:$A,0),MATCH('Curvas de concentracion'!R$72,concentration_ref!$1:$1,0))</f>
        <v>0.99722116025297924</v>
      </c>
      <c r="S171" s="172">
        <f>INDEX(concentration_ref!$1:$1048576,MATCH('Curvas de concentracion'!$C171,concentration_ref!$A:$A,0),MATCH('Curvas de concentracion'!S$72,concentration_ref!$1:$1,0))</f>
        <v>0.2988421684959563</v>
      </c>
      <c r="T171" s="172">
        <f>INDEX(concentration_ref!$1:$1048576,MATCH('Curvas de concentracion'!$C171,concentration_ref!$A:$A,0),MATCH('Curvas de concentracion'!T$72,concentration_ref!$1:$1,0))</f>
        <v>0.81935796423931506</v>
      </c>
      <c r="U171" s="172">
        <f>INDEX(concentration_ref!$1:$1048576,MATCH('Curvas de concentracion'!$C171,concentration_ref!$A:$A,0),MATCH('Curvas de concentracion'!U$72,concentration_ref!$1:$1,0))</f>
        <v>0.81430755059120175</v>
      </c>
      <c r="V171" s="172"/>
      <c r="W171" s="172"/>
      <c r="X171" s="172"/>
      <c r="Y171" s="172"/>
      <c r="Z171" s="172"/>
      <c r="AA171" s="172"/>
      <c r="AB171" s="172"/>
      <c r="AC171" s="172"/>
      <c r="AD171" s="172"/>
    </row>
    <row r="172" x14ac:dyDescent="0.3">
      <c r="B172" s="172"/>
      <c r="C172" s="172">
        <v>98</v>
      </c>
      <c r="D172" s="172">
        <f>INDEX(concentration!$1:$1048576,MATCH('Curvas de concentracion'!$C172,concentration!$A:$A,0),MATCH('Curvas de concentracion'!D$72,concentration!$1:$1,0))</f>
        <v>1</v>
      </c>
      <c r="E172" s="172">
        <f>INDEX(concentration!$1:$1048576,MATCH('Curvas de concentracion'!$C172,concentration!$A:$A,0),MATCH('Curvas de concentracion'!E$72,concentration!$1:$1,0))</f>
        <v>0.59684999299664376</v>
      </c>
      <c r="F172" s="172">
        <f>INDEX(concentration!$1:$1048576,MATCH('Curvas de concentracion'!$C172,concentration!$A:$A,0),MATCH('Curvas de concentracion'!F$72,concentration!$1:$1,0))</f>
        <v>0.85657211187438365</v>
      </c>
      <c r="G172" s="172">
        <f>INDEX(concentration!$1:$1048576,MATCH('Curvas de concentracion'!$C172,concentration!$A:$A,0),MATCH('Curvas de concentracion'!G$72,concentration!$1:$1,0))</f>
        <v>0.85306025712708256</v>
      </c>
      <c r="H172" s="172"/>
      <c r="I172" s="172"/>
      <c r="J172" s="172"/>
      <c r="K172" s="172"/>
      <c r="L172" s="172"/>
      <c r="M172" s="172"/>
      <c r="N172" s="172"/>
      <c r="O172" s="172"/>
      <c r="P172" s="172"/>
      <c r="Q172" s="172">
        <v>98</v>
      </c>
      <c r="R172" s="172">
        <f>INDEX(concentration_ref!$1:$1048576,MATCH('Curvas de concentracion'!$C172,concentration_ref!$A:$A,0),MATCH('Curvas de concentracion'!R$72,concentration_ref!$1:$1,0))</f>
        <v>1</v>
      </c>
      <c r="S172" s="172">
        <f>INDEX(concentration_ref!$1:$1048576,MATCH('Curvas de concentracion'!$C172,concentration_ref!$A:$A,0),MATCH('Curvas de concentracion'!S$72,concentration_ref!$1:$1,0))</f>
        <v>0.4205468215984009</v>
      </c>
      <c r="T172" s="172">
        <f>INDEX(concentration_ref!$1:$1048576,MATCH('Curvas de concentracion'!$C172,concentration_ref!$A:$A,0),MATCH('Curvas de concentracion'!T$72,concentration_ref!$1:$1,0))</f>
        <v>0.85658274160651282</v>
      </c>
      <c r="U172" s="172">
        <f>INDEX(concentration_ref!$1:$1048576,MATCH('Curvas de concentracion'!$C172,concentration_ref!$A:$A,0),MATCH('Curvas de concentracion'!U$72,concentration_ref!$1:$1,0))</f>
        <v>0.85306025712708256</v>
      </c>
      <c r="V172" s="172"/>
      <c r="W172" s="172"/>
      <c r="X172" s="172"/>
      <c r="Y172" s="172"/>
      <c r="Z172" s="172"/>
      <c r="AA172" s="172"/>
      <c r="AB172" s="172"/>
      <c r="AC172" s="172"/>
      <c r="AD172" s="172"/>
    </row>
    <row r="173" x14ac:dyDescent="0.3">
      <c r="B173" s="172"/>
      <c r="C173" s="172">
        <v>99</v>
      </c>
      <c r="D173" s="172">
        <f>INDEX(concentration!$1:$1048576,MATCH('Curvas de concentracion'!$C173,concentration!$A:$A,0),MATCH('Curvas de concentracion'!D$72,concentration!$1:$1,0))</f>
        <v>1</v>
      </c>
      <c r="E173" s="172">
        <f>INDEX(concentration!$1:$1048576,MATCH('Curvas de concentracion'!$C173,concentration!$A:$A,0),MATCH('Curvas de concentracion'!E$72,concentration!$1:$1,0))</f>
        <v>0.75238789396785177</v>
      </c>
      <c r="F173" s="172">
        <f>INDEX(concentration!$1:$1048576,MATCH('Curvas de concentracion'!$C173,concentration!$A:$A,0),MATCH('Curvas de concentracion'!F$72,concentration!$1:$1,0))</f>
        <v>0.90209430226304099</v>
      </c>
      <c r="G173" s="172">
        <f>INDEX(concentration!$1:$1048576,MATCH('Curvas de concentracion'!$C173,concentration!$A:$A,0),MATCH('Curvas de concentracion'!G$72,concentration!$1:$1,0))</f>
        <v>0.89953184302592815</v>
      </c>
      <c r="H173" s="172"/>
      <c r="I173" s="172"/>
      <c r="J173" s="172"/>
      <c r="K173" s="172"/>
      <c r="L173" s="172"/>
      <c r="M173" s="172"/>
      <c r="N173" s="172"/>
      <c r="O173" s="172"/>
      <c r="P173" s="172"/>
      <c r="Q173" s="172">
        <v>99</v>
      </c>
      <c r="R173" s="172">
        <f>INDEX(concentration_ref!$1:$1048576,MATCH('Curvas de concentracion'!$C173,concentration_ref!$A:$A,0),MATCH('Curvas de concentracion'!R$72,concentration_ref!$1:$1,0))</f>
        <v>1</v>
      </c>
      <c r="S173" s="172">
        <f>INDEX(concentration_ref!$1:$1048576,MATCH('Curvas de concentracion'!$C173,concentration_ref!$A:$A,0),MATCH('Curvas de concentracion'!S$72,concentration_ref!$1:$1,0))</f>
        <v>0.62297176510529673</v>
      </c>
      <c r="T173" s="172">
        <f>INDEX(concentration_ref!$1:$1048576,MATCH('Curvas de concentracion'!$C173,concentration_ref!$A:$A,0),MATCH('Curvas de concentracion'!T$72,concentration_ref!$1:$1,0))</f>
        <v>0.90219081605029017</v>
      </c>
      <c r="U173" s="172">
        <f>INDEX(concentration_ref!$1:$1048576,MATCH('Curvas de concentracion'!$C173,concentration_ref!$A:$A,0),MATCH('Curvas de concentracion'!U$72,concentration_ref!$1:$1,0))</f>
        <v>0.89953184302592815</v>
      </c>
      <c r="V173" s="172"/>
      <c r="W173" s="172"/>
      <c r="X173" s="172"/>
      <c r="Y173" s="172"/>
      <c r="Z173" s="172"/>
      <c r="AA173" s="172"/>
      <c r="AB173" s="172"/>
      <c r="AC173" s="172"/>
      <c r="AD173" s="172"/>
    </row>
    <row r="174" x14ac:dyDescent="0.3">
      <c r="B174" s="172"/>
      <c r="C174" s="172">
        <v>100</v>
      </c>
      <c r="D174" s="172">
        <f>INDEX(concentration!$1:$1048576,MATCH('Curvas de concentracion'!$C174,concentration!$A:$A,0),MATCH('Curvas de concentracion'!D$72,concentration!$1:$1,0))</f>
        <v>1</v>
      </c>
      <c r="E174" s="172">
        <f>INDEX(concentration!$1:$1048576,MATCH('Curvas de concentracion'!$C174,concentration!$A:$A,0),MATCH('Curvas de concentracion'!E$72,concentration!$1:$1,0))</f>
        <v>1</v>
      </c>
      <c r="F174" s="172">
        <f>INDEX(concentration!$1:$1048576,MATCH('Curvas de concentracion'!$C174,concentration!$A:$A,0),MATCH('Curvas de concentracion'!F$72,concentration!$1:$1,0))</f>
        <v>1</v>
      </c>
      <c r="G174" s="172">
        <f>INDEX(concentration!$1:$1048576,MATCH('Curvas de concentracion'!$C174,concentration!$A:$A,0),MATCH('Curvas de concentracion'!G$72,concentration!$1:$1,0))</f>
        <v>0.99999999999999989</v>
      </c>
      <c r="H174" s="172"/>
      <c r="I174" s="172"/>
      <c r="J174" s="172"/>
      <c r="K174" s="172"/>
      <c r="L174" s="172"/>
      <c r="M174" s="172"/>
      <c r="N174" s="172"/>
      <c r="O174" s="172"/>
      <c r="P174" s="172"/>
      <c r="Q174" s="172">
        <v>100</v>
      </c>
      <c r="R174" s="172">
        <f>INDEX(concentration_ref!$1:$1048576,MATCH('Curvas de concentracion'!$C174,concentration_ref!$A:$A,0),MATCH('Curvas de concentracion'!R$72,concentration_ref!$1:$1,0))</f>
        <v>1</v>
      </c>
      <c r="S174" s="172">
        <f>INDEX(concentration_ref!$1:$1048576,MATCH('Curvas de concentracion'!$C174,concentration_ref!$A:$A,0),MATCH('Curvas de concentracion'!S$72,concentration_ref!$1:$1,0))</f>
        <v>1</v>
      </c>
      <c r="T174" s="172">
        <f>INDEX(concentration_ref!$1:$1048576,MATCH('Curvas de concentracion'!$C174,concentration_ref!$A:$A,0),MATCH('Curvas de concentracion'!T$72,concentration_ref!$1:$1,0))</f>
        <v>1</v>
      </c>
      <c r="U174" s="172">
        <f>INDEX(concentration_ref!$1:$1048576,MATCH('Curvas de concentracion'!$C174,concentration_ref!$A:$A,0),MATCH('Curvas de concentracion'!U$72,concentration_ref!$1:$1,0))</f>
        <v>0.99999999999999989</v>
      </c>
      <c r="V174" s="172"/>
      <c r="W174" s="172"/>
      <c r="X174" s="172"/>
      <c r="Y174" s="172"/>
      <c r="Z174" s="172"/>
      <c r="AA174" s="172"/>
      <c r="AB174" s="172"/>
      <c r="AC174" s="172"/>
      <c r="AD174" s="172"/>
    </row>
    <row r="175" x14ac:dyDescent="0.3">
      <c r="B175" s="172"/>
      <c r="C175" s="172">
        <v>999</v>
      </c>
      <c r="D175" s="172">
        <f>INDEX(concentration!$1:$1048576,MATCH('Curvas de concentracion'!$C175,concentration!$A:$A,0),MATCH('Curvas de concentracion'!D$72,concentration!$1:$1,0))</f>
        <v>-0.24099307064608341</v>
      </c>
      <c r="E175" s="172">
        <f>INDEX(concentration!$1:$1048576,MATCH('Curvas de concentracion'!$C175,concentration!$A:$A,0),MATCH('Curvas de concentracion'!E$72,concentration!$1:$1,0))</f>
        <v>0.85784288341593296</v>
      </c>
      <c r="F175" s="172">
        <f>INDEX(concentration!$1:$1048576,MATCH('Curvas de concentracion'!$C175,concentration!$A:$A,0),MATCH('Curvas de concentracion'!F$72,concentration!$1:$1,0))</f>
        <v>0.46401403345084802</v>
      </c>
      <c r="G175" s="172">
        <f>INDEX(concentration!$1:$1048576,MATCH('Curvas de concentracion'!$C175,concentration!$A:$A,0),MATCH('Curvas de concentracion'!G$72,concentration!$1:$1,0))</f>
        <v>0.48526633106345463</v>
      </c>
      <c r="H175" s="172"/>
      <c r="I175" s="172"/>
      <c r="J175" s="172"/>
      <c r="K175" s="172"/>
      <c r="L175" s="172"/>
      <c r="M175" s="172"/>
      <c r="N175" s="172"/>
      <c r="O175" s="172"/>
      <c r="P175" s="172"/>
      <c r="Q175" s="172">
        <v>999</v>
      </c>
      <c r="R175" s="172">
        <f>INDEX(concentration_ref!$1:$1048576,MATCH('Curvas de concentracion'!$C175,concentration_ref!$A:$A,0),MATCH('Curvas de concentracion'!R$72,concentration_ref!$1:$1,0))</f>
        <v>-0.24099307064608341</v>
      </c>
      <c r="S175" s="172">
        <f>INDEX(concentration_ref!$1:$1048576,MATCH('Curvas de concentracion'!$C175,concentration_ref!$A:$A,0),MATCH('Curvas de concentracion'!S$72,concentration_ref!$1:$1,0))</f>
        <v>0.91886970482901498</v>
      </c>
      <c r="T175" s="172">
        <f>INDEX(concentration_ref!$1:$1048576,MATCH('Curvas de concentracion'!$C175,concentration_ref!$A:$A,0),MATCH('Curvas de concentracion'!T$72,concentration_ref!$1:$1,0))</f>
        <v>0.46422719969010351</v>
      </c>
      <c r="U175" s="172">
        <f>INDEX(concentration_ref!$1:$1048576,MATCH('Curvas de concentracion'!$C175,concentration_ref!$A:$A,0),MATCH('Curvas de concentracion'!U$72,concentration_ref!$1:$1,0))</f>
        <v>0.48526633106345463</v>
      </c>
      <c r="V175" s="172"/>
      <c r="W175" s="172"/>
      <c r="X175" s="172"/>
      <c r="Y175" s="172"/>
      <c r="Z175" s="172"/>
      <c r="AA175" s="172"/>
      <c r="AB175" s="172"/>
      <c r="AC175" s="172"/>
      <c r="AD175" s="172"/>
    </row>
  </sheetData>
  <mergeCells count="14">
    <mergeCell ref="S13:W13"/>
    <mergeCell ref="S14:W14"/>
    <mergeCell ref="S15:W15"/>
    <mergeCell ref="E15:I15"/>
    <mergeCell ref="C3:Y3"/>
    <mergeCell ref="C6:K6"/>
    <mergeCell ref="Q6:Y6"/>
    <mergeCell ref="E13:I13"/>
    <mergeCell ref="E14:I14"/>
    <mergeCell ref="J12:K12"/>
    <mergeCell ref="X12:Y12"/>
    <mergeCell ref="C13:D13"/>
    <mergeCell ref="C14:D14"/>
    <mergeCell ref="C15:D15"/>
  </mergeCells>
  <phoneticPr fontId="0" type="noConversion"/>
  <dataValidations disablePrompts="true" count="2">
    <dataValidation type="list" allowBlank="true" showInputMessage="true" showErrorMessage="true" sqref="S13:W15">
      <formula1>vectors2</formula1>
    </dataValidation>
    <dataValidation type="list" allowBlank="true" showInputMessage="true" showErrorMessage="true" sqref="E13:I15">
      <formula1>means</formula1>
    </dataValidation>
  </dataValidations>
  <pageMargins left="0.7" right="0.7" top="0.75" bottom="0.75" header="0.3" footer="0.3"/>
  <pageSetup orientation="portrait" r:id="rId1"/>
  <headerFooter>
    <oddFooter>&amp;R&amp;1#&amp;"Calibri"&amp;12&amp;K000000Official Use</oddFooter>
  </headerFooter>
  <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96CDD-988A-461E-9434-0126CBBB773C}">
  <sheetPr>
    <tabColor theme="9" tint="0.59996337778863"/>
  </sheetPr>
  <dimension ref="A1:B34"/>
  <sheetViews>
    <sheetView topLeftCell="A10" zoomScale="160" zoomScaleNormal="160" workbookViewId="0">
      <selection activeCell="A24" sqref="A24"/>
    </sheetView>
  </sheetViews>
  <sheetFormatPr defaultRowHeight="14.4" x14ac:dyDescent="0.3"/>
  <cols>
    <col min="1" max="1" width="21.88671875" bestFit="true" customWidth="true"/>
  </cols>
  <sheetData>
    <row r="1" x14ac:dyDescent="0.3">
      <c r="A1" t="s">
        <v>38</v>
      </c>
    </row>
    <row r="2" x14ac:dyDescent="0.3">
      <c r="A2" s="403" t="s">
        <v>96</v>
      </c>
    </row>
    <row r="3" x14ac:dyDescent="0.3">
      <c r="A3" s="403" t="s">
        <v>3674</v>
      </c>
    </row>
    <row r="4" x14ac:dyDescent="0.3">
      <c r="A4" s="403" t="s">
        <v>3675</v>
      </c>
    </row>
    <row r="5" x14ac:dyDescent="0.3">
      <c r="A5" s="403" t="s">
        <v>28</v>
      </c>
    </row>
    <row r="6" x14ac:dyDescent="0.3">
      <c r="A6" s="403" t="s">
        <v>3706</v>
      </c>
    </row>
    <row r="7" x14ac:dyDescent="0.3">
      <c r="A7" s="403" t="s">
        <v>3707</v>
      </c>
    </row>
    <row r="8" x14ac:dyDescent="0.3">
      <c r="A8" s="403" t="s">
        <v>3708</v>
      </c>
    </row>
    <row r="9" x14ac:dyDescent="0.3">
      <c r="A9" s="403" t="s">
        <v>3676</v>
      </c>
    </row>
    <row r="10" x14ac:dyDescent="0.3">
      <c r="A10" t="s">
        <v>3709</v>
      </c>
    </row>
    <row r="11" x14ac:dyDescent="0.3">
      <c r="A11" s="403" t="s">
        <v>3710</v>
      </c>
    </row>
    <row r="12" x14ac:dyDescent="0.3">
      <c r="A12" s="403" t="s">
        <v>3711</v>
      </c>
    </row>
    <row r="13" x14ac:dyDescent="0.3">
      <c r="A13" s="403" t="s">
        <v>3712</v>
      </c>
    </row>
    <row r="14" x14ac:dyDescent="0.3">
      <c r="A14" s="403" t="s">
        <v>3713</v>
      </c>
    </row>
    <row r="15" x14ac:dyDescent="0.3">
      <c r="A15" s="403" t="s">
        <v>3714</v>
      </c>
    </row>
    <row r="16" x14ac:dyDescent="0.3">
      <c r="A16" s="403" t="s">
        <v>3715</v>
      </c>
    </row>
    <row r="17" x14ac:dyDescent="0.3">
      <c r="A17" s="403" t="s">
        <v>3716</v>
      </c>
      <c r="B17" t="s">
        <v>3785</v>
      </c>
    </row>
    <row r="18" x14ac:dyDescent="0.3">
      <c r="A18" s="403" t="s">
        <v>3704</v>
      </c>
    </row>
    <row r="19" x14ac:dyDescent="0.3">
      <c r="A19" s="403" t="s">
        <v>3705</v>
      </c>
    </row>
    <row r="20" x14ac:dyDescent="0.3">
      <c r="A20" s="403" t="s">
        <v>3717</v>
      </c>
    </row>
    <row r="21" x14ac:dyDescent="0.3">
      <c r="A21" s="403" t="s">
        <v>3718</v>
      </c>
    </row>
    <row r="22" x14ac:dyDescent="0.3">
      <c r="A22" s="403" t="s">
        <v>3719</v>
      </c>
    </row>
    <row r="23" x14ac:dyDescent="0.3">
      <c r="A23" s="403" t="s">
        <v>3720</v>
      </c>
    </row>
    <row r="24" x14ac:dyDescent="0.3">
      <c r="A24" s="403" t="s">
        <v>3721</v>
      </c>
    </row>
    <row r="25" x14ac:dyDescent="0.3">
      <c r="A25" s="403" t="s">
        <v>3722</v>
      </c>
    </row>
    <row r="26" x14ac:dyDescent="0.3">
      <c r="A26" s="403" t="s">
        <v>3723</v>
      </c>
    </row>
    <row r="27" x14ac:dyDescent="0.3">
      <c r="A27" s="403" t="s">
        <v>3724</v>
      </c>
    </row>
    <row r="28" x14ac:dyDescent="0.3">
      <c r="A28" t="s">
        <v>3725</v>
      </c>
    </row>
    <row r="29" x14ac:dyDescent="0.3">
      <c r="A29" s="403" t="s">
        <v>3726</v>
      </c>
    </row>
    <row r="30" x14ac:dyDescent="0.3">
      <c r="A30" s="403" t="s">
        <v>3727</v>
      </c>
    </row>
    <row r="31" x14ac:dyDescent="0.3">
      <c r="A31" s="403" t="s">
        <v>3728</v>
      </c>
    </row>
    <row r="32" x14ac:dyDescent="0.3">
      <c r="A32" s="403" t="s">
        <v>3729</v>
      </c>
    </row>
    <row r="33" x14ac:dyDescent="0.3">
      <c r="A33" s="403" t="s">
        <v>3730</v>
      </c>
    </row>
    <row r="34" x14ac:dyDescent="0.3">
      <c r="A34" s="403" t="s">
        <v>3731</v>
      </c>
    </row>
  </sheetData>
  <pageMargins left="0.7" right="0.7" top="0.75" bottom="0.75" header="0.3" footer="0.3"/>
  <pageSetup orientation="portrait" r:id="rId1"/>
  <headerFooter>
    <oddFooter>&amp;R&amp;1#&amp;"Calibri"&amp;12&amp;K000000Official Use</oddFooter>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6B143-2393-4A54-81E1-54D0434D65CA}">
  <sheetPr>
    <tabColor theme="9"/>
  </sheetPr>
  <dimension ref="B4:T79"/>
  <sheetViews>
    <sheetView zoomScaleNormal="100" workbookViewId="0">
      <selection activeCell="D7" sqref="D7:E7"/>
    </sheetView>
  </sheetViews>
  <sheetFormatPr defaultRowHeight="14.4" x14ac:dyDescent="0.3"/>
  <cols>
    <col min="1" max="1" width="8.6640625" style="425"/>
    <col min="2" max="2" width="12.44140625" style="425" bestFit="true" customWidth="true"/>
    <col min="3" max="3" width="7.6640625" style="425" customWidth="true"/>
    <col min="4" max="4" width="8.6640625" style="425"/>
    <col min="5" max="5" width="28.44140625" style="425" customWidth="true"/>
    <col min="6" max="10" width="8.6640625" style="425"/>
    <col min="11" max="11" width="12.44140625" style="425" bestFit="true" customWidth="true"/>
    <col min="12" max="12" width="7.6640625" style="425" customWidth="true"/>
    <col min="13" max="13" width="8.6640625" style="425"/>
    <col min="14" max="14" width="28.44140625" style="425" customWidth="true"/>
    <col min="15" max="18" width="8.6640625" style="425"/>
  </cols>
  <sheetData>
    <row r="4" x14ac:dyDescent="0.3">
      <c r="B4" s="582" t="s">
        <v>3760</v>
      </c>
      <c r="C4" s="582"/>
      <c r="D4" s="582"/>
      <c r="E4" s="582"/>
      <c r="K4" s="582" t="s">
        <v>3774</v>
      </c>
      <c r="L4" s="582"/>
      <c r="M4" s="582"/>
      <c r="N4" s="582"/>
    </row>
    <row r="5" x14ac:dyDescent="0.3">
      <c r="B5" s="581" t="s">
        <v>3782</v>
      </c>
      <c r="C5" s="581"/>
      <c r="D5" s="581" t="s">
        <v>3777</v>
      </c>
      <c r="E5" s="581"/>
      <c r="F5" s="424"/>
      <c r="G5" s="424"/>
      <c r="H5" s="424"/>
      <c r="K5" s="581" t="s">
        <v>3782</v>
      </c>
      <c r="L5" s="581"/>
      <c r="M5" s="581" t="s">
        <v>3777</v>
      </c>
      <c r="N5" s="581"/>
    </row>
    <row r="6" x14ac:dyDescent="0.3">
      <c r="F6" s="424"/>
      <c r="G6" s="424"/>
      <c r="H6" s="424"/>
    </row>
    <row r="7" x14ac:dyDescent="0.3">
      <c r="B7" s="581" t="s">
        <v>3778</v>
      </c>
      <c r="C7" s="581"/>
      <c r="D7" s="583" t="s">
        <v>3786</v>
      </c>
      <c r="E7" s="583"/>
      <c r="F7" s="424" t="str">
        <f>INDEX(combinations!$AH$2:$AH$47,MATCH(D7,combinations!$AI$2:$AI$53,0))</f>
        <v>tot_pit_pc</v>
      </c>
      <c r="G7" s="424"/>
      <c r="H7" s="424"/>
      <c r="K7" s="581"/>
      <c r="L7" s="581"/>
      <c r="M7" s="581"/>
      <c r="N7" s="581"/>
      <c r="O7" s="424" t="e">
        <f>INDEX(combinations!$AH$3:$AH$47,MATCH(M7,combinations!$AI$3:$AI$53,0))</f>
        <v>#N/A</v>
      </c>
    </row>
    <row r="8" x14ac:dyDescent="0.3">
      <c r="B8" s="425" t="s">
        <v>3783</v>
      </c>
      <c r="D8" s="581" t="s">
        <v>3777</v>
      </c>
      <c r="E8" s="581"/>
      <c r="F8" s="424"/>
      <c r="G8" s="424"/>
      <c r="H8" s="424"/>
      <c r="M8" s="581"/>
      <c r="N8" s="581"/>
    </row>
    <row r="42" x14ac:dyDescent="0.3">
      <c r="B42" s="425" t="s">
        <v>3772</v>
      </c>
    </row>
    <row r="62" x14ac:dyDescent="0.3">
      <c r="F62" s="425" t="s">
        <v>3775</v>
      </c>
      <c r="Q62" s="425" t="s">
        <v>3775</v>
      </c>
      <c r="S62" s="405"/>
      <c r="T62" s="405"/>
    </row>
    <row r="63" x14ac:dyDescent="0.3">
      <c r="S63" s="405"/>
      <c r="T63" s="405"/>
    </row>
    <row r="64" x14ac:dyDescent="0.3">
      <c r="B64" s="425">
        <v>1</v>
      </c>
      <c r="C64" s="425">
        <f>INDEX(all!$E:$E,MATCH(_xlfn.CONCAT(incidence!$F$7,"_benefits__",incidence!B64),all!$A:$A,0))</f>
        <v>0</v>
      </c>
      <c r="D64" s="432" t="s">
        <v>3780</v>
      </c>
      <c r="E64" s="434">
        <f t="shared" ref="E64:E73" si="0">C64/$C$74</f>
        <v>0</v>
      </c>
      <c r="G64" s="432" t="s">
        <v>3780</v>
      </c>
      <c r="H64" s="425">
        <f>INDEX(all!$E:$E,MATCH(_xlfn.CONCAT(incidence!$F$7,"_pc_netcash__",incidence!B64),all!$A:$A,0))</f>
        <v>0</v>
      </c>
      <c r="I64" s="425">
        <f>IF(H64&lt;0,-H64,H64)</f>
        <v>0</v>
      </c>
      <c r="M64" s="425">
        <v>1</v>
      </c>
      <c r="N64" s="425">
        <f>INDEX(all_ref!$E:$E,MATCH(_xlfn.CONCAT(incidence!$F$7,"_benefits__",incidence!M64),all_ref!$A:$A,0))</f>
        <v>0</v>
      </c>
      <c r="O64" s="432" t="s">
        <v>3780</v>
      </c>
      <c r="P64" s="434">
        <f>N64/$N$74</f>
        <v>0</v>
      </c>
      <c r="R64" s="432" t="s">
        <v>3780</v>
      </c>
      <c r="S64" s="405">
        <f>INDEX(all_ref!$E:$E,MATCH(_xlfn.CONCAT(incidence!$F$7,"_pc_netcash__",incidence!M64),all_ref!$A:$A,0))</f>
        <v>0</v>
      </c>
      <c r="T64" s="449">
        <f>IF(S64&lt;0,-S64,S64)</f>
        <v>0</v>
      </c>
    </row>
    <row r="65" x14ac:dyDescent="0.3">
      <c r="B65" s="425">
        <v>2</v>
      </c>
      <c r="C65" s="425">
        <f>INDEX(all!$E:$E,MATCH(_xlfn.CONCAT(incidence!$F$7,"_benefits__",incidence!B65),all!$A:$A,0))</f>
        <v>920000</v>
      </c>
      <c r="D65" s="432">
        <v>2</v>
      </c>
      <c r="E65" s="434">
        <f t="shared" si="0"/>
        <v>4.7171587762180648E-5</v>
      </c>
      <c r="G65" s="432">
        <v>2</v>
      </c>
      <c r="H65" s="425">
        <f>INDEX(all!$E:$E,MATCH(_xlfn.CONCAT(incidence!$F$7,"_pc_netcash__",incidence!B65),all!$A:$A,0))</f>
        <v>-3.1029436910006939E-6</v>
      </c>
      <c r="I65" s="449">
        <f t="shared" ref="I65:I72" si="1">IF(H65&lt;0,-H65,H65)</f>
        <v>3.1029436910006939E-6</v>
      </c>
      <c r="M65" s="425">
        <v>2</v>
      </c>
      <c r="N65" s="425">
        <f>INDEX(all_ref!$E:$E,MATCH(_xlfn.CONCAT(incidence!$F$7,"_benefits__",incidence!M65),all_ref!$A:$A,0))</f>
        <v>0</v>
      </c>
      <c r="O65" s="432">
        <v>2</v>
      </c>
      <c r="P65" s="434">
        <f t="shared" ref="P65:P73" si="2">N65/$N$74</f>
        <v>0</v>
      </c>
      <c r="R65" s="432">
        <v>2</v>
      </c>
      <c r="S65" s="405">
        <f>INDEX(all_ref!$E:$E,MATCH(_xlfn.CONCAT(incidence!$F$7,"_pc_netcash__",incidence!M65),all_ref!$A:$A,0))</f>
        <v>0</v>
      </c>
      <c r="T65" s="449">
        <f t="shared" ref="T65:T72" si="3">IF(S65&lt;0,-S65,S65)</f>
        <v>0</v>
      </c>
    </row>
    <row r="66" x14ac:dyDescent="0.3">
      <c r="B66" s="425">
        <v>3</v>
      </c>
      <c r="C66" s="425">
        <f>INDEX(all!$E:$E,MATCH(_xlfn.CONCAT(incidence!$F$7,"_benefits__",incidence!B66),all!$A:$A,0))</f>
        <v>0</v>
      </c>
      <c r="D66" s="432">
        <v>3</v>
      </c>
      <c r="E66" s="434">
        <f t="shared" si="0"/>
        <v>0</v>
      </c>
      <c r="G66" s="432">
        <v>3</v>
      </c>
      <c r="H66" s="425">
        <f>INDEX(all!$E:$E,MATCH(_xlfn.CONCAT(incidence!$F$7,"_pc_netcash__",incidence!B66),all!$A:$A,0))</f>
        <v>0</v>
      </c>
      <c r="I66" s="449">
        <f t="shared" si="1"/>
        <v>0</v>
      </c>
      <c r="M66" s="425">
        <v>3</v>
      </c>
      <c r="N66" s="425">
        <f>INDEX(all_ref!$E:$E,MATCH(_xlfn.CONCAT(incidence!$F$7,"_benefits__",incidence!M66),all_ref!$A:$A,0))</f>
        <v>0</v>
      </c>
      <c r="O66" s="432">
        <v>3</v>
      </c>
      <c r="P66" s="434">
        <f t="shared" si="2"/>
        <v>0</v>
      </c>
      <c r="R66" s="432">
        <v>3</v>
      </c>
      <c r="S66" s="405">
        <f>INDEX(all_ref!$E:$E,MATCH(_xlfn.CONCAT(incidence!$F$7,"_pc_netcash__",incidence!M66),all_ref!$A:$A,0))</f>
        <v>0</v>
      </c>
      <c r="T66" s="449">
        <f t="shared" si="3"/>
        <v>0</v>
      </c>
    </row>
    <row r="67" x14ac:dyDescent="0.3">
      <c r="B67" s="425">
        <v>4</v>
      </c>
      <c r="C67" s="425">
        <f>INDEX(all!$E:$E,MATCH(_xlfn.CONCAT(incidence!$F$7,"_benefits__",incidence!B67),all!$A:$A,0))</f>
        <v>45390979.989970163</v>
      </c>
      <c r="D67" s="432">
        <v>4</v>
      </c>
      <c r="E67" s="434">
        <f t="shared" si="0"/>
        <v>2.3273528219655035E-3</v>
      </c>
      <c r="G67" s="432">
        <v>4</v>
      </c>
      <c r="H67" s="425">
        <f>INDEX(all!$E:$E,MATCH(_xlfn.CONCAT(incidence!$F$7,"_pc_netcash__",incidence!B67),all!$A:$A,0))</f>
        <v>-8.4188350242890843E-5</v>
      </c>
      <c r="I67" s="449">
        <f t="shared" si="1"/>
        <v>8.4188350242890843E-5</v>
      </c>
      <c r="M67" s="425">
        <v>4</v>
      </c>
      <c r="N67" s="425">
        <f>INDEX(all_ref!$E:$E,MATCH(_xlfn.CONCAT(incidence!$F$7,"_benefits__",incidence!M67),all_ref!$A:$A,0))</f>
        <v>0</v>
      </c>
      <c r="O67" s="432">
        <v>4</v>
      </c>
      <c r="P67" s="434">
        <f t="shared" si="2"/>
        <v>0</v>
      </c>
      <c r="R67" s="432">
        <v>4</v>
      </c>
      <c r="S67" s="405">
        <f>INDEX(all_ref!$E:$E,MATCH(_xlfn.CONCAT(incidence!$F$7,"_pc_netcash__",incidence!M67),all_ref!$A:$A,0))</f>
        <v>0</v>
      </c>
      <c r="T67" s="449">
        <f t="shared" si="3"/>
        <v>0</v>
      </c>
    </row>
    <row r="68" x14ac:dyDescent="0.3">
      <c r="B68" s="425">
        <v>5</v>
      </c>
      <c r="C68" s="425">
        <f>INDEX(all!$E:$E,MATCH(_xlfn.CONCAT(incidence!$F$7,"_benefits__",incidence!B68),all!$A:$A,0))</f>
        <v>90693517.838248208</v>
      </c>
      <c r="D68" s="432">
        <v>5</v>
      </c>
      <c r="E68" s="434">
        <f t="shared" si="0"/>
        <v>4.6501709088780669E-3</v>
      </c>
      <c r="G68" s="432">
        <v>5</v>
      </c>
      <c r="H68" s="425">
        <f>INDEX(all!$E:$E,MATCH(_xlfn.CONCAT(incidence!$F$7,"_pc_netcash__",incidence!B68),all!$A:$A,0))</f>
        <v>-1.3509471264765331E-4</v>
      </c>
      <c r="I68" s="449">
        <f t="shared" si="1"/>
        <v>1.3509471264765331E-4</v>
      </c>
      <c r="M68" s="425">
        <v>5</v>
      </c>
      <c r="N68" s="425">
        <f>INDEX(all_ref!$E:$E,MATCH(_xlfn.CONCAT(incidence!$F$7,"_benefits__",incidence!M68),all_ref!$A:$A,0))</f>
        <v>0</v>
      </c>
      <c r="O68" s="432">
        <v>5</v>
      </c>
      <c r="P68" s="434">
        <f t="shared" si="2"/>
        <v>0</v>
      </c>
      <c r="R68" s="432">
        <v>5</v>
      </c>
      <c r="S68" s="405">
        <f>INDEX(all_ref!$E:$E,MATCH(_xlfn.CONCAT(incidence!$F$7,"_pc_netcash__",incidence!M68),all_ref!$A:$A,0))</f>
        <v>0</v>
      </c>
      <c r="T68" s="449">
        <f t="shared" si="3"/>
        <v>0</v>
      </c>
    </row>
    <row r="69" x14ac:dyDescent="0.3">
      <c r="B69" s="425">
        <v>6</v>
      </c>
      <c r="C69" s="425">
        <f>INDEX(all!$E:$E,MATCH(_xlfn.CONCAT(incidence!$F$7,"_benefits__",incidence!B69),all!$A:$A,0))</f>
        <v>495895558.62103391</v>
      </c>
      <c r="D69" s="432">
        <v>6</v>
      </c>
      <c r="E69" s="434">
        <f t="shared" si="0"/>
        <v>2.5426283548225761E-2</v>
      </c>
      <c r="G69" s="432">
        <v>6</v>
      </c>
      <c r="H69" s="425">
        <f>INDEX(all!$E:$E,MATCH(_xlfn.CONCAT(incidence!$F$7,"_pc_netcash__",incidence!B69),all!$A:$A,0))</f>
        <v>-5.81791148273739E-4</v>
      </c>
      <c r="I69" s="449">
        <f t="shared" si="1"/>
        <v>5.81791148273739E-4</v>
      </c>
      <c r="M69" s="425">
        <v>6</v>
      </c>
      <c r="N69" s="425">
        <f>INDEX(all_ref!$E:$E,MATCH(_xlfn.CONCAT(incidence!$F$7,"_benefits__",incidence!M69),all_ref!$A:$A,0))</f>
        <v>0</v>
      </c>
      <c r="O69" s="432">
        <v>6</v>
      </c>
      <c r="P69" s="434">
        <f t="shared" si="2"/>
        <v>0</v>
      </c>
      <c r="R69" s="432">
        <v>6</v>
      </c>
      <c r="S69" s="405">
        <f>INDEX(all_ref!$E:$E,MATCH(_xlfn.CONCAT(incidence!$F$7,"_pc_netcash__",incidence!M69),all_ref!$A:$A,0))</f>
        <v>0</v>
      </c>
      <c r="T69" s="449">
        <f t="shared" si="3"/>
        <v>0</v>
      </c>
    </row>
    <row r="70" x14ac:dyDescent="0.3">
      <c r="B70" s="425">
        <v>7</v>
      </c>
      <c r="C70" s="425">
        <f>INDEX(all!$E:$E,MATCH(_xlfn.CONCAT(incidence!$F$7,"_benefits__",incidence!B70),all!$A:$A,0))</f>
        <v>300488681.63009799</v>
      </c>
      <c r="D70" s="432">
        <v>7</v>
      </c>
      <c r="E70" s="434">
        <f t="shared" si="0"/>
        <v>1.5407095888104485E-2</v>
      </c>
      <c r="G70" s="432">
        <v>7</v>
      </c>
      <c r="H70" s="425">
        <f>INDEX(all!$E:$E,MATCH(_xlfn.CONCAT(incidence!$F$7,"_pc_netcash__",incidence!B70),all!$A:$A,0))</f>
        <v>-2.8043894873062492E-4</v>
      </c>
      <c r="I70" s="449">
        <f t="shared" si="1"/>
        <v>2.8043894873062492E-4</v>
      </c>
      <c r="M70" s="425">
        <v>7</v>
      </c>
      <c r="N70" s="425">
        <f>INDEX(all_ref!$E:$E,MATCH(_xlfn.CONCAT(incidence!$F$7,"_benefits__",incidence!M70),all_ref!$A:$A,0))</f>
        <v>124739908.7118457</v>
      </c>
      <c r="O70" s="432">
        <v>7</v>
      </c>
      <c r="P70" s="434">
        <f t="shared" si="2"/>
        <v>1.1054503584101351E-2</v>
      </c>
      <c r="R70" s="432">
        <v>7</v>
      </c>
      <c r="S70" s="405">
        <f>INDEX(all_ref!$E:$E,MATCH(_xlfn.CONCAT(incidence!$F$7,"_pc_netcash__",incidence!M70),all_ref!$A:$A,0))</f>
        <v>-1.0815095294985911E-4</v>
      </c>
      <c r="T70" s="449">
        <f t="shared" si="3"/>
        <v>1.0815095294985911E-4</v>
      </c>
    </row>
    <row r="71" x14ac:dyDescent="0.3">
      <c r="B71" s="425">
        <v>8</v>
      </c>
      <c r="C71" s="425">
        <f>INDEX(all!$E:$E,MATCH(_xlfn.CONCAT(incidence!$F$7,"_benefits__",incidence!B71),all!$A:$A,0))</f>
        <v>1021062652.76318</v>
      </c>
      <c r="D71" s="432">
        <v>8</v>
      </c>
      <c r="E71" s="434">
        <f t="shared" si="0"/>
        <v>5.235342014728623E-2</v>
      </c>
      <c r="G71" s="432">
        <v>8</v>
      </c>
      <c r="H71" s="425">
        <f>INDEX(all!$E:$E,MATCH(_xlfn.CONCAT(incidence!$F$7,"_pc_netcash__",incidence!B71),all!$A:$A,0))</f>
        <v>-7.179497171823883E-4</v>
      </c>
      <c r="I71" s="449">
        <f t="shared" si="1"/>
        <v>7.179497171823883E-4</v>
      </c>
      <c r="M71" s="425">
        <v>8</v>
      </c>
      <c r="N71" s="425">
        <f>INDEX(all_ref!$E:$E,MATCH(_xlfn.CONCAT(incidence!$F$7,"_benefits__",incidence!M71),all_ref!$A:$A,0))</f>
        <v>401937006.48100758</v>
      </c>
      <c r="O71" s="432">
        <v>8</v>
      </c>
      <c r="P71" s="434">
        <f t="shared" si="2"/>
        <v>3.561982788516603E-2</v>
      </c>
      <c r="R71" s="432">
        <v>8</v>
      </c>
      <c r="S71" s="405">
        <f>INDEX(all_ref!$E:$E,MATCH(_xlfn.CONCAT(incidence!$F$7,"_pc_netcash__",incidence!M71),all_ref!$A:$A,0))</f>
        <v>-2.8596061713670337E-4</v>
      </c>
      <c r="T71" s="449">
        <f t="shared" si="3"/>
        <v>2.8596061713670337E-4</v>
      </c>
    </row>
    <row r="72" x14ac:dyDescent="0.3">
      <c r="B72" s="425">
        <v>9</v>
      </c>
      <c r="C72" s="425">
        <f>INDEX(all!$E:$E,MATCH(_xlfn.CONCAT(incidence!$F$7,"_benefits__",incidence!B72),all!$A:$A,0))</f>
        <v>1993830381.373513</v>
      </c>
      <c r="D72" s="432">
        <v>9</v>
      </c>
      <c r="E72" s="434">
        <f t="shared" si="0"/>
        <v>0.10223059219332911</v>
      </c>
      <c r="G72" s="432">
        <v>9</v>
      </c>
      <c r="H72" s="425">
        <f>INDEX(all!$E:$E,MATCH(_xlfn.CONCAT(incidence!$F$7,"_pc_netcash__",incidence!B72),all!$A:$A,0))</f>
        <v>-1.1014840354432441E-3</v>
      </c>
      <c r="I72" s="449">
        <f t="shared" si="1"/>
        <v>1.1014840354432441E-3</v>
      </c>
      <c r="M72" s="425">
        <v>9</v>
      </c>
      <c r="N72" s="425">
        <f>INDEX(all_ref!$E:$E,MATCH(_xlfn.CONCAT(incidence!$F$7,"_benefits__",incidence!M72),all_ref!$A:$A,0))</f>
        <v>726447355.84763587</v>
      </c>
      <c r="O72" s="432">
        <v>9</v>
      </c>
      <c r="P72" s="434">
        <f t="shared" si="2"/>
        <v>6.4378072597675695E-2</v>
      </c>
      <c r="R72" s="432">
        <v>9</v>
      </c>
      <c r="S72" s="405">
        <f>INDEX(all_ref!$E:$E,MATCH(_xlfn.CONCAT(incidence!$F$7,"_pc_netcash__",incidence!M72),all_ref!$A:$A,0))</f>
        <v>-3.8391120552160729E-4</v>
      </c>
      <c r="T72" s="449">
        <f t="shared" si="3"/>
        <v>3.8391120552160729E-4</v>
      </c>
    </row>
    <row r="73" x14ac:dyDescent="0.3">
      <c r="B73" s="425">
        <v>10</v>
      </c>
      <c r="C73" s="425">
        <f>INDEX(all!$E:$E,MATCH(_xlfn.CONCAT(incidence!$F$7,"_benefits__",incidence!B73),all!$A:$A,0))</f>
        <v>15554983723.91807</v>
      </c>
      <c r="D73" s="432" t="s">
        <v>3781</v>
      </c>
      <c r="E73" s="434">
        <f t="shared" si="0"/>
        <v>0.79755791290444866</v>
      </c>
      <c r="G73" s="432" t="s">
        <v>3781</v>
      </c>
      <c r="H73" s="425">
        <f>INDEX(all!$E:$E,MATCH(_xlfn.CONCAT(incidence!$F$7,"_pc_netcash__",incidence!B73),all!$A:$A,0))</f>
        <v>-3.420607994653779E-3</v>
      </c>
      <c r="I73" s="449">
        <f>IF(H73&lt;0,-H73,H73)</f>
        <v>3.420607994653779E-3</v>
      </c>
      <c r="M73" s="425">
        <v>10</v>
      </c>
      <c r="N73" s="425">
        <f>INDEX(all_ref!$E:$E,MATCH(_xlfn.CONCAT(incidence!$F$7,"_benefits__",incidence!M73),all_ref!$A:$A,0))</f>
        <v>10030956263.452921</v>
      </c>
      <c r="O73" s="432" t="s">
        <v>3781</v>
      </c>
      <c r="P73" s="434">
        <f t="shared" si="2"/>
        <v>0.88894759593305694</v>
      </c>
      <c r="R73" s="432" t="s">
        <v>3781</v>
      </c>
      <c r="S73" s="405">
        <f>INDEX(all_ref!$E:$E,MATCH(_xlfn.CONCAT(incidence!$F$7,"_pc_netcash__",incidence!M73),all_ref!$A:$A,0))</f>
        <v>-1.9431496826416599E-3</v>
      </c>
      <c r="T73" s="449">
        <f>IF(S73&lt;0,-S73,S73)</f>
        <v>1.9431496826416599E-3</v>
      </c>
    </row>
    <row r="74" x14ac:dyDescent="0.3">
      <c r="C74" s="425">
        <f>SUM(C64:C73)</f>
        <v>19503265496.134113</v>
      </c>
      <c r="N74" s="425">
        <f>SUM(N64:N73)</f>
        <v>11284080534.49341</v>
      </c>
      <c r="S74" s="405"/>
      <c r="T74" s="405"/>
    </row>
    <row r="75" x14ac:dyDescent="0.3">
      <c r="S75" s="405"/>
      <c r="T75" s="405"/>
    </row>
    <row r="76" x14ac:dyDescent="0.3">
      <c r="S76" s="405"/>
      <c r="T76" s="405"/>
    </row>
    <row r="77" x14ac:dyDescent="0.3">
      <c r="S77" s="405"/>
      <c r="T77" s="405"/>
    </row>
    <row r="78" x14ac:dyDescent="0.3">
      <c r="S78" s="405"/>
      <c r="T78" s="405"/>
    </row>
    <row r="79" x14ac:dyDescent="0.3">
      <c r="S79" s="405"/>
      <c r="T79" s="405"/>
    </row>
  </sheetData>
  <mergeCells count="12">
    <mergeCell ref="D8:E8"/>
    <mergeCell ref="B4:E4"/>
    <mergeCell ref="B5:C5"/>
    <mergeCell ref="D5:E5"/>
    <mergeCell ref="B7:C7"/>
    <mergeCell ref="D7:E7"/>
    <mergeCell ref="M8:N8"/>
    <mergeCell ref="K4:N4"/>
    <mergeCell ref="K5:L5"/>
    <mergeCell ref="M5:N5"/>
    <mergeCell ref="K7:L7"/>
    <mergeCell ref="M7:N7"/>
  </mergeCells>
  <dataValidations count="1">
    <dataValidation type="list" allowBlank="true" showInputMessage="true" showErrorMessage="true" sqref="D7 M7">
      <formula1>incidence</formula1>
    </dataValidation>
  </dataValidations>
  <pageMargins left="0.7" right="0.7" top="0.75" bottom="0.75" header="0.3" footer="0.3"/>
  <pageSetup orientation="portrait" r:id="rId1"/>
  <headerFooter>
    <oddFooter>&amp;R&amp;1#&amp;"Calibri"&amp;12&amp;K000000Official Use</oddFooter>
  </headerFooter>
  <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38A93-7BA0-4CEF-8820-5AA254391CE3}">
  <sheetPr>
    <tabColor theme="9"/>
  </sheetPr>
  <dimension ref="A4:M34"/>
  <sheetViews>
    <sheetView topLeftCell="A30" workbookViewId="0">
      <selection activeCell="D7" sqref="D7:E7"/>
    </sheetView>
  </sheetViews>
  <sheetFormatPr defaultRowHeight="14.4" x14ac:dyDescent="0.3"/>
  <cols>
    <col min="1" max="1" width="8.6640625" style="425"/>
    <col min="2" max="2" width="9.6640625" style="425" bestFit="true" customWidth="true"/>
    <col min="3" max="3" width="24" style="425" bestFit="true" customWidth="true"/>
    <col min="4" max="4" width="24.44140625" style="425" bestFit="true" customWidth="true"/>
    <col min="5" max="5" width="27.33203125" style="425" bestFit="true" customWidth="true"/>
    <col min="6" max="9" width="8.6640625" style="425"/>
    <col min="10" max="10" width="9.6640625" style="425" bestFit="true" customWidth="true"/>
    <col min="11" max="11" width="24" style="425" bestFit="true" customWidth="true"/>
    <col min="12" max="12" width="24.44140625" style="425" bestFit="true" customWidth="true"/>
    <col min="13" max="13" width="27.33203125" style="425" bestFit="true" customWidth="true"/>
    <col min="14" max="15" width="8.6640625" style="425"/>
  </cols>
  <sheetData>
    <row r="4" x14ac:dyDescent="0.3">
      <c r="B4" s="582" t="s">
        <v>3760</v>
      </c>
      <c r="C4" s="582"/>
      <c r="D4" s="582"/>
      <c r="E4" s="582"/>
      <c r="F4" s="424"/>
      <c r="G4" s="424"/>
      <c r="J4" s="582" t="s">
        <v>3774</v>
      </c>
      <c r="K4" s="582"/>
      <c r="L4" s="582"/>
      <c r="M4" s="582"/>
    </row>
    <row r="5" x14ac:dyDescent="0.3">
      <c r="B5" s="581" t="s">
        <v>3776</v>
      </c>
      <c r="C5" s="581"/>
      <c r="D5" s="581" t="s">
        <v>3777</v>
      </c>
      <c r="E5" s="581"/>
      <c r="F5" s="424"/>
      <c r="G5" s="424"/>
    </row>
    <row r="6" x14ac:dyDescent="0.3">
      <c r="D6" s="581" t="s">
        <v>3778</v>
      </c>
      <c r="E6" s="581"/>
      <c r="F6" s="424"/>
      <c r="G6" s="424"/>
    </row>
    <row r="7" x14ac:dyDescent="0.3">
      <c r="D7" s="583" t="s">
        <v>3786</v>
      </c>
      <c r="E7" s="583"/>
      <c r="F7" s="424" t="str">
        <f>INDEX(combinations!$AH$2:$AH$47,MATCH(Cobertura!D7,combinations!$AI$2:$AI$53,0))</f>
        <v>tot_pit_pc</v>
      </c>
      <c r="G7" s="424"/>
    </row>
    <row r="8" x14ac:dyDescent="0.3">
      <c r="B8" s="425" t="s">
        <v>3789</v>
      </c>
      <c r="D8" s="583" t="s">
        <v>3786</v>
      </c>
      <c r="E8" s="583"/>
      <c r="F8" s="424" t="str">
        <f>INDEX(combinations!$AH$2:$AH$47,MATCH(Cobertura!D8,combinations!$AI$2:$AI$53,0))</f>
        <v>tot_pit_pc</v>
      </c>
      <c r="G8" s="424"/>
    </row>
    <row r="9" x14ac:dyDescent="0.3">
      <c r="B9" s="425" t="s">
        <v>3790</v>
      </c>
      <c r="D9" s="583" t="s">
        <v>3786</v>
      </c>
      <c r="E9" s="583"/>
      <c r="F9" s="424" t="str">
        <f>INDEX(combinations!$AH$2:$AH$47,MATCH(Cobertura!D9,combinations!$AI$2:$AI$53,0))</f>
        <v>tot_pit_pc</v>
      </c>
      <c r="G9" s="424"/>
    </row>
    <row r="10" x14ac:dyDescent="0.3">
      <c r="F10" s="424"/>
      <c r="G10" s="424"/>
    </row>
    <row r="11" x14ac:dyDescent="0.3">
      <c r="A11" s="424"/>
      <c r="F11" s="424"/>
      <c r="G11" s="424"/>
    </row>
    <row r="12" x14ac:dyDescent="0.3">
      <c r="A12" s="424"/>
      <c r="B12" s="427"/>
      <c r="C12" s="427"/>
      <c r="D12" s="427"/>
      <c r="E12" s="427"/>
      <c r="F12" s="424"/>
      <c r="G12" s="424"/>
      <c r="J12" s="427"/>
      <c r="K12" s="427"/>
      <c r="L12" s="427"/>
      <c r="M12" s="427"/>
    </row>
    <row r="13" x14ac:dyDescent="0.3">
      <c r="A13" s="424"/>
      <c r="C13" s="425" t="s">
        <v>3773</v>
      </c>
      <c r="F13" s="424"/>
      <c r="G13" s="424"/>
    </row>
    <row r="14" x14ac:dyDescent="0.3">
      <c r="A14" s="424"/>
    </row>
    <row r="15" x14ac:dyDescent="0.3">
      <c r="A15" s="424"/>
      <c r="B15" s="430" t="s">
        <v>80</v>
      </c>
      <c r="C15" s="431" t="str">
        <f>D7</f>
        <v>Total PIT</v>
      </c>
      <c r="D15" s="431" t="str">
        <f>D8</f>
        <v>Total PIT</v>
      </c>
      <c r="E15" s="431" t="str">
        <f>D9</f>
        <v>Total PIT</v>
      </c>
      <c r="J15" s="430" t="s">
        <v>80</v>
      </c>
      <c r="K15" s="431" t="str">
        <f>D7</f>
        <v>Total PIT</v>
      </c>
      <c r="L15" s="431" t="str">
        <f>D8</f>
        <v>Total PIT</v>
      </c>
      <c r="M15" s="431" t="str">
        <f>D9</f>
        <v>Total PIT</v>
      </c>
    </row>
    <row r="16" x14ac:dyDescent="0.3">
      <c r="A16" s="424">
        <v>1</v>
      </c>
      <c r="B16" s="432" t="s">
        <v>3780</v>
      </c>
      <c r="C16" s="433">
        <f>INDEX(all!$E:$E,MATCH(_xlfn.CONCAT(Cobertura!$F$7,"_coverage__",Cobertura!A16),all!$A:$A,0))</f>
        <v>0</v>
      </c>
      <c r="D16" s="433">
        <f>INDEX(all!$E:$E,MATCH(_xlfn.CONCAT(Cobertura!$F$8,"_coverage__",Cobertura!A16),all!$A:$A,0))</f>
        <v>0</v>
      </c>
      <c r="E16" s="433">
        <f>INDEX(all!$E:$E,MATCH(_xlfn.CONCAT(Cobertura!$F$9,"_coverage__",Cobertura!A16),all!$A:$A,0))</f>
        <v>0</v>
      </c>
      <c r="J16" s="432" t="s">
        <v>3780</v>
      </c>
      <c r="K16" s="433">
        <f>INDEX(all_ref!$E:$E,MATCH(_xlfn.CONCAT(Cobertura!$F$7,"_coverage__",Cobertura!A16),all_ref!$A:$A,0))</f>
        <v>0</v>
      </c>
      <c r="L16" s="433">
        <f>INDEX(all!$E:$E,MATCH(_xlfn.CONCAT(Cobertura!$F$8,"_coverage__",Cobertura!A16),all!$A:$A,0))</f>
        <v>0</v>
      </c>
      <c r="M16" s="433">
        <f>INDEX(all!$E:$E,MATCH(_xlfn.CONCAT(Cobertura!$F$9,"_coverage__",Cobertura!A16),all!$A:$A,0))</f>
        <v>0</v>
      </c>
    </row>
    <row r="17" x14ac:dyDescent="0.3">
      <c r="A17" s="424">
        <f>A16+1</f>
        <v>2</v>
      </c>
      <c r="B17" s="432">
        <v>2</v>
      </c>
      <c r="C17" s="433">
        <f>INDEX(all!$E:$E,MATCH(_xlfn.CONCAT(Cobertura!$F$7,"_coverage__",Cobertura!A17),all!$A:$A,0))</f>
        <v>3.2645553036959022E-4</v>
      </c>
      <c r="D17" s="433">
        <f>INDEX(all!$E:$E,MATCH(_xlfn.CONCAT(Cobertura!$F$8,"_coverage__",Cobertura!A17),all!$A:$A,0))</f>
        <v>3.2645553036959022E-4</v>
      </c>
      <c r="E17" s="433">
        <f>INDEX(all!$E:$E,MATCH(_xlfn.CONCAT(Cobertura!$F$9,"_coverage__",Cobertura!A17),all!$A:$A,0))</f>
        <v>3.2645553036959022E-4</v>
      </c>
      <c r="J17" s="432">
        <v>2</v>
      </c>
      <c r="K17" s="433">
        <f>INDEX(all_ref!$E:$E,MATCH(_xlfn.CONCAT(Cobertura!$F$7,"_coverage__",Cobertura!A17),all_ref!$A:$A,0))</f>
        <v>0</v>
      </c>
      <c r="L17" s="433">
        <f>INDEX(all!$E:$E,MATCH(_xlfn.CONCAT(Cobertura!$F$8,"_coverage__",Cobertura!A17),all!$A:$A,0))</f>
        <v>3.2645553036959022E-4</v>
      </c>
      <c r="M17" s="433">
        <f>INDEX(all!$E:$E,MATCH(_xlfn.CONCAT(Cobertura!$F$9,"_coverage__",Cobertura!A17),all!$A:$A,0))</f>
        <v>3.2645553036959022E-4</v>
      </c>
    </row>
    <row r="18" x14ac:dyDescent="0.3">
      <c r="A18" s="424">
        <f t="shared" ref="A18:A25" si="0">A17+1</f>
        <v>3</v>
      </c>
      <c r="B18" s="432">
        <v>3</v>
      </c>
      <c r="C18" s="433">
        <f>INDEX(all!$E:$E,MATCH(_xlfn.CONCAT(Cobertura!$F$7,"_coverage__",Cobertura!A18),all!$A:$A,0))</f>
        <v>0</v>
      </c>
      <c r="D18" s="433">
        <f>INDEX(all!$E:$E,MATCH(_xlfn.CONCAT(Cobertura!$F$8,"_coverage__",Cobertura!A18),all!$A:$A,0))</f>
        <v>0</v>
      </c>
      <c r="E18" s="433">
        <f>INDEX(all!$E:$E,MATCH(_xlfn.CONCAT(Cobertura!$F$9,"_coverage__",Cobertura!A18),all!$A:$A,0))</f>
        <v>0</v>
      </c>
      <c r="J18" s="432">
        <v>3</v>
      </c>
      <c r="K18" s="433">
        <f>INDEX(all_ref!$E:$E,MATCH(_xlfn.CONCAT(Cobertura!$F$7,"_coverage__",Cobertura!A18),all_ref!$A:$A,0))</f>
        <v>0</v>
      </c>
      <c r="L18" s="433">
        <f>INDEX(all!$E:$E,MATCH(_xlfn.CONCAT(Cobertura!$F$8,"_coverage__",Cobertura!A18),all!$A:$A,0))</f>
        <v>0</v>
      </c>
      <c r="M18" s="433">
        <f>INDEX(all!$E:$E,MATCH(_xlfn.CONCAT(Cobertura!$F$9,"_coverage__",Cobertura!A18),all!$A:$A,0))</f>
        <v>0</v>
      </c>
    </row>
    <row r="19" x14ac:dyDescent="0.3">
      <c r="A19" s="424">
        <f t="shared" si="0"/>
        <v>4</v>
      </c>
      <c r="B19" s="432">
        <v>4</v>
      </c>
      <c r="C19" s="433">
        <f>INDEX(all!$E:$E,MATCH(_xlfn.CONCAT(Cobertura!$F$7,"_coverage__",Cobertura!A19),all!$A:$A,0))</f>
        <v>1.248003449811764E-2</v>
      </c>
      <c r="D19" s="433">
        <f>INDEX(all!$E:$E,MATCH(_xlfn.CONCAT(Cobertura!$F$8,"_coverage__",Cobertura!A19),all!$A:$A,0))</f>
        <v>1.248003449811764E-2</v>
      </c>
      <c r="E19" s="433">
        <f>INDEX(all!$E:$E,MATCH(_xlfn.CONCAT(Cobertura!$F$9,"_coverage__",Cobertura!A19),all!$A:$A,0))</f>
        <v>1.248003449811764E-2</v>
      </c>
      <c r="J19" s="432">
        <v>4</v>
      </c>
      <c r="K19" s="433">
        <f>INDEX(all_ref!$E:$E,MATCH(_xlfn.CONCAT(Cobertura!$F$7,"_coverage__",Cobertura!A19),all_ref!$A:$A,0))</f>
        <v>0</v>
      </c>
      <c r="L19" s="433">
        <f>INDEX(all!$E:$E,MATCH(_xlfn.CONCAT(Cobertura!$F$8,"_coverage__",Cobertura!A19),all!$A:$A,0))</f>
        <v>1.248003449811764E-2</v>
      </c>
      <c r="M19" s="433">
        <f>INDEX(all!$E:$E,MATCH(_xlfn.CONCAT(Cobertura!$F$9,"_coverage__",Cobertura!A19),all!$A:$A,0))</f>
        <v>1.248003449811764E-2</v>
      </c>
    </row>
    <row r="20" x14ac:dyDescent="0.3">
      <c r="A20" s="424">
        <f t="shared" si="0"/>
        <v>5</v>
      </c>
      <c r="B20" s="432">
        <v>5</v>
      </c>
      <c r="C20" s="433">
        <f>INDEX(all!$E:$E,MATCH(_xlfn.CONCAT(Cobertura!$F$7,"_coverage__",Cobertura!A20),all!$A:$A,0))</f>
        <v>2.1630109635566549E-2</v>
      </c>
      <c r="D20" s="433">
        <f>INDEX(all!$E:$E,MATCH(_xlfn.CONCAT(Cobertura!$F$8,"_coverage__",Cobertura!A20),all!$A:$A,0))</f>
        <v>2.1630109635566549E-2</v>
      </c>
      <c r="E20" s="433">
        <f>INDEX(all!$E:$E,MATCH(_xlfn.CONCAT(Cobertura!$F$9,"_coverage__",Cobertura!A20),all!$A:$A,0))</f>
        <v>2.1630109635566549E-2</v>
      </c>
      <c r="J20" s="432">
        <v>5</v>
      </c>
      <c r="K20" s="433">
        <f>INDEX(all_ref!$E:$E,MATCH(_xlfn.CONCAT(Cobertura!$F$7,"_coverage__",Cobertura!A20),all_ref!$A:$A,0))</f>
        <v>0</v>
      </c>
      <c r="L20" s="433">
        <f>INDEX(all!$E:$E,MATCH(_xlfn.CONCAT(Cobertura!$F$8,"_coverage__",Cobertura!A20),all!$A:$A,0))</f>
        <v>2.1630109635566549E-2</v>
      </c>
      <c r="M20" s="433">
        <f>INDEX(all!$E:$E,MATCH(_xlfn.CONCAT(Cobertura!$F$9,"_coverage__",Cobertura!A20),all!$A:$A,0))</f>
        <v>2.1630109635566549E-2</v>
      </c>
    </row>
    <row r="21" x14ac:dyDescent="0.3">
      <c r="A21" s="424">
        <f t="shared" si="0"/>
        <v>6</v>
      </c>
      <c r="B21" s="432">
        <v>6</v>
      </c>
      <c r="C21" s="433">
        <f>INDEX(all!$E:$E,MATCH(_xlfn.CONCAT(Cobertura!$F$7,"_coverage__",Cobertura!A21),all!$A:$A,0))</f>
        <v>3.4611511523970087E-2</v>
      </c>
      <c r="D21" s="433">
        <f>INDEX(all!$E:$E,MATCH(_xlfn.CONCAT(Cobertura!$F$8,"_coverage__",Cobertura!A21),all!$A:$A,0))</f>
        <v>3.4611511523970087E-2</v>
      </c>
      <c r="E21" s="433">
        <f>INDEX(all!$E:$E,MATCH(_xlfn.CONCAT(Cobertura!$F$9,"_coverage__",Cobertura!A21),all!$A:$A,0))</f>
        <v>3.4611511523970087E-2</v>
      </c>
      <c r="J21" s="432">
        <v>6</v>
      </c>
      <c r="K21" s="433">
        <f>INDEX(all_ref!$E:$E,MATCH(_xlfn.CONCAT(Cobertura!$F$7,"_coverage__",Cobertura!A21),all_ref!$A:$A,0))</f>
        <v>0</v>
      </c>
      <c r="L21" s="433">
        <f>INDEX(all!$E:$E,MATCH(_xlfn.CONCAT(Cobertura!$F$8,"_coverage__",Cobertura!A21),all!$A:$A,0))</f>
        <v>3.4611511523970087E-2</v>
      </c>
      <c r="M21" s="433">
        <f>INDEX(all!$E:$E,MATCH(_xlfn.CONCAT(Cobertura!$F$9,"_coverage__",Cobertura!A21),all!$A:$A,0))</f>
        <v>3.4611511523970087E-2</v>
      </c>
    </row>
    <row r="22" x14ac:dyDescent="0.3">
      <c r="A22" s="424">
        <f t="shared" si="0"/>
        <v>7</v>
      </c>
      <c r="B22" s="432">
        <v>7</v>
      </c>
      <c r="C22" s="433">
        <f>INDEX(all!$E:$E,MATCH(_xlfn.CONCAT(Cobertura!$F$7,"_coverage__",Cobertura!A22),all!$A:$A,0))</f>
        <v>2.586697349883732E-2</v>
      </c>
      <c r="D22" s="433">
        <f>INDEX(all!$E:$E,MATCH(_xlfn.CONCAT(Cobertura!$F$8,"_coverage__",Cobertura!A22),all!$A:$A,0))</f>
        <v>2.586697349883732E-2</v>
      </c>
      <c r="E22" s="433">
        <f>INDEX(all!$E:$E,MATCH(_xlfn.CONCAT(Cobertura!$F$9,"_coverage__",Cobertura!A22),all!$A:$A,0))</f>
        <v>2.586697349883732E-2</v>
      </c>
      <c r="J22" s="432">
        <v>7</v>
      </c>
      <c r="K22" s="433">
        <f>INDEX(all_ref!$E:$E,MATCH(_xlfn.CONCAT(Cobertura!$F$7,"_coverage__",Cobertura!A22),all_ref!$A:$A,0))</f>
        <v>6.8526482009315633E-3</v>
      </c>
      <c r="L22" s="433">
        <f>INDEX(all!$E:$E,MATCH(_xlfn.CONCAT(Cobertura!$F$8,"_coverage__",Cobertura!A22),all!$A:$A,0))</f>
        <v>2.586697349883732E-2</v>
      </c>
      <c r="M22" s="433">
        <f>INDEX(all!$E:$E,MATCH(_xlfn.CONCAT(Cobertura!$F$9,"_coverage__",Cobertura!A22),all!$A:$A,0))</f>
        <v>2.586697349883732E-2</v>
      </c>
    </row>
    <row r="23" x14ac:dyDescent="0.3">
      <c r="A23" s="424">
        <f t="shared" si="0"/>
        <v>8</v>
      </c>
      <c r="B23" s="432">
        <v>8</v>
      </c>
      <c r="C23" s="433">
        <f>INDEX(all!$E:$E,MATCH(_xlfn.CONCAT(Cobertura!$F$7,"_coverage__",Cobertura!A23),all!$A:$A,0))</f>
        <v>6.1847046797844481E-2</v>
      </c>
      <c r="D23" s="433">
        <f>INDEX(all!$E:$E,MATCH(_xlfn.CONCAT(Cobertura!$F$8,"_coverage__",Cobertura!A23),all!$A:$A,0))</f>
        <v>6.1847046797844481E-2</v>
      </c>
      <c r="E23" s="433">
        <f>INDEX(all!$E:$E,MATCH(_xlfn.CONCAT(Cobertura!$F$9,"_coverage__",Cobertura!A23),all!$A:$A,0))</f>
        <v>6.1847046797844481E-2</v>
      </c>
      <c r="J23" s="432">
        <v>8</v>
      </c>
      <c r="K23" s="433">
        <f>INDEX(all_ref!$E:$E,MATCH(_xlfn.CONCAT(Cobertura!$F$7,"_coverage__",Cobertura!A23),all_ref!$A:$A,0))</f>
        <v>1.9892167467920319E-2</v>
      </c>
      <c r="L23" s="433">
        <f>INDEX(all!$E:$E,MATCH(_xlfn.CONCAT(Cobertura!$F$8,"_coverage__",Cobertura!A23),all!$A:$A,0))</f>
        <v>6.1847046797844481E-2</v>
      </c>
      <c r="M23" s="433">
        <f>INDEX(all!$E:$E,MATCH(_xlfn.CONCAT(Cobertura!$F$9,"_coverage__",Cobertura!A23),all!$A:$A,0))</f>
        <v>6.1847046797844481E-2</v>
      </c>
    </row>
    <row r="24" x14ac:dyDescent="0.3">
      <c r="A24" s="424">
        <f t="shared" si="0"/>
        <v>9</v>
      </c>
      <c r="B24" s="432">
        <v>9</v>
      </c>
      <c r="C24" s="433">
        <f>INDEX(all!$E:$E,MATCH(_xlfn.CONCAT(Cobertura!$F$7,"_coverage__",Cobertura!A24),all!$A:$A,0))</f>
        <v>0.1184238147122622</v>
      </c>
      <c r="D24" s="433">
        <f>INDEX(all!$E:$E,MATCH(_xlfn.CONCAT(Cobertura!$F$8,"_coverage__",Cobertura!A24),all!$A:$A,0))</f>
        <v>0.1184238147122622</v>
      </c>
      <c r="E24" s="433">
        <f>INDEX(all!$E:$E,MATCH(_xlfn.CONCAT(Cobertura!$F$9,"_coverage__",Cobertura!A24),all!$A:$A,0))</f>
        <v>0.1184238147122622</v>
      </c>
      <c r="J24" s="432">
        <v>9</v>
      </c>
      <c r="K24" s="433">
        <f>INDEX(all_ref!$E:$E,MATCH(_xlfn.CONCAT(Cobertura!$F$7,"_coverage__",Cobertura!A24),all_ref!$A:$A,0))</f>
        <v>3.2641555507637733E-2</v>
      </c>
      <c r="L24" s="433">
        <f>INDEX(all!$E:$E,MATCH(_xlfn.CONCAT(Cobertura!$F$8,"_coverage__",Cobertura!A24),all!$A:$A,0))</f>
        <v>0.1184238147122622</v>
      </c>
      <c r="M24" s="433">
        <f>INDEX(all!$E:$E,MATCH(_xlfn.CONCAT(Cobertura!$F$9,"_coverage__",Cobertura!A24),all!$A:$A,0))</f>
        <v>0.1184238147122622</v>
      </c>
    </row>
    <row r="25" x14ac:dyDescent="0.3">
      <c r="A25" s="424">
        <f t="shared" si="0"/>
        <v>10</v>
      </c>
      <c r="B25" s="432" t="s">
        <v>3781</v>
      </c>
      <c r="C25" s="433">
        <f>INDEX(all!$E:$E,MATCH(_xlfn.CONCAT(Cobertura!$F$7,"_coverage__",Cobertura!A25),all!$A:$A,0))</f>
        <v>0.30335304162430538</v>
      </c>
      <c r="D25" s="433">
        <f>INDEX(all!$E:$E,MATCH(_xlfn.CONCAT(Cobertura!$F$8,"_coverage__",Cobertura!A25),all!$A:$A,0))</f>
        <v>0.30335304162430538</v>
      </c>
      <c r="E25" s="433">
        <f>INDEX(all!$E:$E,MATCH(_xlfn.CONCAT(Cobertura!$F$9,"_coverage__",Cobertura!A25),all!$A:$A,0))</f>
        <v>0.30335304162430538</v>
      </c>
      <c r="J25" s="432" t="s">
        <v>3781</v>
      </c>
      <c r="K25" s="433">
        <f>INDEX(all_ref!$E:$E,MATCH(_xlfn.CONCAT(Cobertura!$F$7,"_coverage__",Cobertura!A25),all_ref!$A:$A,0))</f>
        <v>0.13760880570012851</v>
      </c>
      <c r="L25" s="433">
        <f>INDEX(all!$E:$E,MATCH(_xlfn.CONCAT(Cobertura!$F$8,"_coverage__",Cobertura!A25),all!$A:$A,0))</f>
        <v>0.30335304162430538</v>
      </c>
      <c r="M25" s="433">
        <f>INDEX(all!$E:$E,MATCH(_xlfn.CONCAT(Cobertura!$F$9,"_coverage__",Cobertura!A25),all!$A:$A,0))</f>
        <v>0.30335304162430538</v>
      </c>
    </row>
    <row r="26" x14ac:dyDescent="0.3">
      <c r="A26" s="424"/>
    </row>
    <row r="27" x14ac:dyDescent="0.3">
      <c r="A27" s="424"/>
    </row>
    <row r="28" x14ac:dyDescent="0.3">
      <c r="A28" s="424"/>
      <c r="J28" s="430"/>
    </row>
    <row r="29" x14ac:dyDescent="0.3">
      <c r="A29" s="424"/>
    </row>
    <row r="30" x14ac:dyDescent="0.3">
      <c r="A30" s="424"/>
    </row>
    <row r="31" x14ac:dyDescent="0.3">
      <c r="A31" s="424"/>
    </row>
    <row r="32" x14ac:dyDescent="0.3">
      <c r="A32" s="424"/>
    </row>
    <row r="33" x14ac:dyDescent="0.3">
      <c r="A33" s="424"/>
    </row>
    <row r="34" x14ac:dyDescent="0.3">
      <c r="A34" s="424"/>
    </row>
  </sheetData>
  <mergeCells count="8">
    <mergeCell ref="D9:E9"/>
    <mergeCell ref="J4:M4"/>
    <mergeCell ref="B4:E4"/>
    <mergeCell ref="B5:C5"/>
    <mergeCell ref="D5:E5"/>
    <mergeCell ref="D6:E6"/>
    <mergeCell ref="D7:E7"/>
    <mergeCell ref="D8:E8"/>
  </mergeCells>
  <phoneticPr fontId="105" type="noConversion"/>
  <dataValidations count="1">
    <dataValidation type="list" allowBlank="true" showInputMessage="true" showErrorMessage="true" sqref="D7:D9">
      <formula1>incidence</formula1>
    </dataValidation>
  </dataValidations>
  <pageMargins left="0.7" right="0.7" top="0.75" bottom="0.75" header="0.3" footer="0.3"/>
  <pageSetup orientation="portrait" r:id="rId1"/>
  <headerFooter>
    <oddFooter>&amp;R&amp;1#&amp;"Calibri"&amp;12&amp;K000000Official Use</oddFooter>
  </headerFooter>
  <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AM224"/>
  <sheetViews>
    <sheetView topLeftCell="AC13" zoomScale="120" zoomScaleNormal="120" workbookViewId="0">
      <selection activeCell="AI36" sqref="AI36"/>
    </sheetView>
  </sheetViews>
  <sheetFormatPr defaultRowHeight="14.4" x14ac:dyDescent="0.3"/>
  <cols>
    <col min="4" max="4" width="51.33203125" bestFit="true" customWidth="true"/>
    <col min="5" max="5" width="23" bestFit="true" customWidth="true"/>
    <col min="6" max="6" width="51.33203125" bestFit="true" customWidth="true"/>
    <col min="7" max="7" width="23" bestFit="true" customWidth="true"/>
    <col min="12" max="12" width="32.88671875" bestFit="true" customWidth="true"/>
    <col min="13" max="13" width="15.44140625" customWidth="true"/>
    <col min="14" max="14" width="32.88671875" bestFit="true" customWidth="true"/>
    <col min="15" max="15" width="15.44140625" customWidth="true"/>
    <col min="17" max="17" width="13.6640625" customWidth="true"/>
    <col min="19" max="19" width="17.109375" customWidth="true"/>
    <col min="21" max="21" width="42" customWidth="true"/>
    <col min="22" max="22" width="13.44140625" customWidth="true"/>
    <col min="23" max="23" width="42" customWidth="true"/>
    <col min="24" max="24" width="16.109375" customWidth="true"/>
    <col min="25" max="25" width="23.109375" bestFit="true" customWidth="true"/>
    <col min="26" max="26" width="2.109375" customWidth="true"/>
    <col min="31" max="31" width="20.44140625" bestFit="true" customWidth="true"/>
    <col min="32" max="32" width="21.88671875" bestFit="true" customWidth="true"/>
    <col min="34" max="34" width="20.44140625" bestFit="true" customWidth="true"/>
    <col min="35" max="35" width="47.6640625" bestFit="true" customWidth="true"/>
    <col min="36" max="36" width="20.44140625" bestFit="true" customWidth="true"/>
    <col min="37" max="37" width="28.88671875" bestFit="true" customWidth="true"/>
  </cols>
  <sheetData>
    <row r="1" x14ac:dyDescent="0.3">
      <c r="A1" t="s">
        <v>8</v>
      </c>
      <c r="B1" t="s">
        <v>225</v>
      </c>
      <c r="C1" t="s">
        <v>17</v>
      </c>
      <c r="D1" t="s">
        <v>50</v>
      </c>
      <c r="F1" t="s">
        <v>145</v>
      </c>
      <c r="H1" t="s">
        <v>66</v>
      </c>
      <c r="J1" t="s">
        <v>224</v>
      </c>
      <c r="L1" t="s">
        <v>76</v>
      </c>
      <c r="N1" t="s">
        <v>147</v>
      </c>
      <c r="P1" t="s">
        <v>87</v>
      </c>
      <c r="Q1" t="s">
        <v>94</v>
      </c>
      <c r="S1" t="s">
        <v>223</v>
      </c>
      <c r="U1" t="s">
        <v>95</v>
      </c>
      <c r="W1" t="s">
        <v>148</v>
      </c>
      <c r="Y1" t="s">
        <v>98</v>
      </c>
      <c r="AA1" t="s">
        <v>103</v>
      </c>
      <c r="AC1" t="s">
        <v>110</v>
      </c>
      <c r="AD1" t="s">
        <v>111</v>
      </c>
      <c r="AF1" t="s">
        <v>3732</v>
      </c>
      <c r="AG1" t="s">
        <v>3759</v>
      </c>
      <c r="AI1" t="s">
        <v>3779</v>
      </c>
      <c r="AK1" t="s">
        <v>3814</v>
      </c>
      <c r="AL1" t="s">
        <v>3836</v>
      </c>
    </row>
    <row r="2" x14ac:dyDescent="0.3">
      <c r="A2" t="s">
        <v>9</v>
      </c>
      <c r="B2" t="s">
        <v>9</v>
      </c>
      <c r="C2" t="s">
        <v>18</v>
      </c>
      <c r="D2" t="s">
        <v>51</v>
      </c>
      <c r="E2" t="s">
        <v>36</v>
      </c>
      <c r="F2" t="s">
        <v>51</v>
      </c>
      <c r="G2" t="s">
        <v>36</v>
      </c>
      <c r="H2" t="s">
        <v>67</v>
      </c>
      <c r="I2" t="s">
        <v>71</v>
      </c>
      <c r="J2" t="s">
        <v>67</v>
      </c>
      <c r="K2" t="s">
        <v>71</v>
      </c>
      <c r="L2" t="s">
        <v>77</v>
      </c>
      <c r="M2" t="s">
        <v>34</v>
      </c>
      <c r="N2" t="s">
        <v>77</v>
      </c>
      <c r="O2" t="s">
        <v>34</v>
      </c>
      <c r="P2">
        <v>2016</v>
      </c>
      <c r="Q2" t="s">
        <v>58</v>
      </c>
      <c r="R2" t="s">
        <v>38</v>
      </c>
      <c r="S2" t="s">
        <v>58</v>
      </c>
      <c r="T2" t="s">
        <v>38</v>
      </c>
      <c r="U2" t="s">
        <v>51</v>
      </c>
      <c r="V2" t="s">
        <v>36</v>
      </c>
      <c r="W2" t="s">
        <v>51</v>
      </c>
      <c r="X2" t="s">
        <v>36</v>
      </c>
      <c r="Y2" t="s">
        <v>99</v>
      </c>
      <c r="Z2">
        <v>1</v>
      </c>
      <c r="AA2" t="s">
        <v>99</v>
      </c>
      <c r="AB2">
        <v>1</v>
      </c>
      <c r="AC2" t="s">
        <v>9</v>
      </c>
      <c r="AD2" t="s">
        <v>0</v>
      </c>
      <c r="AE2" s="265" t="s">
        <v>38</v>
      </c>
      <c r="AF2" t="s">
        <v>3733</v>
      </c>
      <c r="AG2">
        <f>IF(AE2&lt;&gt;"",1,0)</f>
        <v>1</v>
      </c>
      <c r="AH2" s="410" t="s">
        <v>3784</v>
      </c>
      <c r="AI2" s="410" t="s">
        <v>3786</v>
      </c>
      <c r="AJ2" s="410" t="s">
        <v>3815</v>
      </c>
      <c r="AK2" s="410" t="s">
        <v>3786</v>
      </c>
      <c r="AL2">
        <f>IF(AJ2&lt;&gt;"",1,0)</f>
        <v>1</v>
      </c>
    </row>
    <row r="3" x14ac:dyDescent="0.3">
      <c r="A3" t="s">
        <v>0</v>
      </c>
      <c r="B3" t="s">
        <v>0</v>
      </c>
      <c r="C3" t="s">
        <v>19</v>
      </c>
      <c r="D3" t="s">
        <v>52</v>
      </c>
      <c r="E3" t="s">
        <v>37</v>
      </c>
      <c r="F3" t="s">
        <v>52</v>
      </c>
      <c r="G3" t="s">
        <v>37</v>
      </c>
      <c r="H3" t="s">
        <v>68</v>
      </c>
      <c r="I3" t="s">
        <v>72</v>
      </c>
      <c r="J3" t="s">
        <v>68</v>
      </c>
      <c r="K3" t="s">
        <v>72</v>
      </c>
      <c r="L3" t="str">
        <f>IF('Curvas de concentracion'!$A$6="1","Impuestos total IRP","Impuesto por motivo IRP")</f>
        <v>Impuestos total IRP</v>
      </c>
      <c r="M3" t="str">
        <f>IF('Curvas de concentracion'!$A$6="1","tot_pit_pc","labor_tax_pc")</f>
        <v>tot_pit_pc</v>
      </c>
      <c r="N3" t="s">
        <v>78</v>
      </c>
      <c r="O3" t="s">
        <v>48</v>
      </c>
      <c r="P3">
        <v>2017</v>
      </c>
      <c r="Q3" t="s">
        <v>54</v>
      </c>
      <c r="R3" t="s">
        <v>334</v>
      </c>
      <c r="S3" t="s">
        <v>54</v>
      </c>
      <c r="T3" t="s">
        <v>334</v>
      </c>
      <c r="U3" t="s">
        <v>52</v>
      </c>
      <c r="V3" t="s">
        <v>37</v>
      </c>
      <c r="W3" t="s">
        <v>52</v>
      </c>
      <c r="X3" t="s">
        <v>37</v>
      </c>
      <c r="Y3" t="s">
        <v>100</v>
      </c>
      <c r="Z3">
        <v>2</v>
      </c>
      <c r="AA3" t="s">
        <v>102</v>
      </c>
      <c r="AB3">
        <v>3</v>
      </c>
      <c r="AC3" t="s">
        <v>0</v>
      </c>
      <c r="AD3" t="s">
        <v>9</v>
      </c>
      <c r="AE3" t="s">
        <v>3784</v>
      </c>
      <c r="AF3" t="s">
        <v>3786</v>
      </c>
      <c r="AG3" s="265">
        <f t="shared" ref="AG3:AG44" si="0">IF(AE4&lt;&gt;"",1,0)</f>
        <v>1</v>
      </c>
      <c r="AH3" s="265" t="s">
        <v>33</v>
      </c>
      <c r="AI3" s="265" t="s">
        <v>3745</v>
      </c>
      <c r="AJ3" s="410" t="s">
        <v>96</v>
      </c>
      <c r="AK3" s="410" t="s">
        <v>3745</v>
      </c>
      <c r="AL3" s="410">
        <f t="shared" ref="AL3:AL45" si="1">IF(AJ3&lt;&gt;"",1,0)</f>
        <v>1</v>
      </c>
    </row>
    <row r="4" x14ac:dyDescent="0.3">
      <c r="D4" t="s">
        <v>79</v>
      </c>
      <c r="E4" t="s">
        <v>39</v>
      </c>
      <c r="F4" t="s">
        <v>79</v>
      </c>
      <c r="G4" t="s">
        <v>39</v>
      </c>
      <c r="L4" t="s">
        <v>78</v>
      </c>
      <c r="M4" t="s">
        <v>48</v>
      </c>
      <c r="N4" t="str">
        <f>IF('Curvas de concentracion'!$P$6="1","Impuesto total IRP","Impuestos por motivo de IRP")</f>
        <v>Impuestos por motivo de IRP</v>
      </c>
      <c r="O4" t="str">
        <f>IF('Curvas de concentracion'!$P$6="1","tot_pit_pc","labor_tax_pc")</f>
        <v>labor_tax_pc</v>
      </c>
      <c r="P4">
        <v>2018</v>
      </c>
      <c r="Q4" t="s">
        <v>55</v>
      </c>
      <c r="R4" t="s">
        <v>49</v>
      </c>
      <c r="S4" t="s">
        <v>55</v>
      </c>
      <c r="T4" t="s">
        <v>49</v>
      </c>
      <c r="U4" t="s">
        <v>53</v>
      </c>
      <c r="V4" t="s">
        <v>35</v>
      </c>
      <c r="W4" t="s">
        <v>53</v>
      </c>
      <c r="X4" t="s">
        <v>35</v>
      </c>
      <c r="Y4" t="s">
        <v>102</v>
      </c>
      <c r="Z4">
        <v>3</v>
      </c>
      <c r="AA4" t="s">
        <v>101</v>
      </c>
      <c r="AB4">
        <v>4</v>
      </c>
      <c r="AE4" s="265" t="s">
        <v>33</v>
      </c>
      <c r="AF4" t="s">
        <v>3745</v>
      </c>
      <c r="AG4" s="265">
        <f t="shared" si="0"/>
        <v>1</v>
      </c>
      <c r="AH4" s="265" t="s">
        <v>3679</v>
      </c>
      <c r="AI4" s="265" t="s">
        <v>3746</v>
      </c>
      <c r="AJ4" s="410" t="s">
        <v>3674</v>
      </c>
      <c r="AK4" s="410" t="s">
        <v>3746</v>
      </c>
      <c r="AL4" s="410">
        <f t="shared" si="1"/>
        <v>1</v>
      </c>
    </row>
    <row r="5" x14ac:dyDescent="0.3">
      <c r="D5" t="s">
        <v>53</v>
      </c>
      <c r="E5" t="s">
        <v>35</v>
      </c>
      <c r="F5" t="s">
        <v>53</v>
      </c>
      <c r="G5" t="s">
        <v>35</v>
      </c>
      <c r="L5" t="str">
        <f>IF('Curvas de concentracion'!$A$6="1","Impuestos unidad productiva","")</f>
        <v>Impuestos unidad productiva</v>
      </c>
      <c r="M5" t="str">
        <f>IF('Curvas de concentracion'!$A$6="1","uprod_tax_pc","")</f>
        <v>uprod_tax_pc</v>
      </c>
      <c r="N5" t="s">
        <v>307</v>
      </c>
      <c r="O5" t="s">
        <v>304</v>
      </c>
      <c r="P5">
        <v>2019</v>
      </c>
      <c r="Q5" t="s">
        <v>79</v>
      </c>
      <c r="R5" t="s">
        <v>39</v>
      </c>
      <c r="S5" t="s">
        <v>79</v>
      </c>
      <c r="T5" t="s">
        <v>39</v>
      </c>
      <c r="U5" t="str">
        <f>IF('Curvas de concentracion'!$A$6="1","Impuestos total IRP", "Impuestos por motivo de IRP")</f>
        <v>Impuestos total IRP</v>
      </c>
      <c r="V5" t="str">
        <f>IF('Curvas de concentracion'!$A$6="1", "tot_pit_pc","labor_tax_pc")</f>
        <v>tot_pit_pc</v>
      </c>
      <c r="W5" t="str">
        <f>IF('Curvas de concentracion'!$P$6="1","Impuestos total IRP", "Impuestos por motivo de IRP")</f>
        <v>Impuestos por motivo de IRP</v>
      </c>
      <c r="X5" t="str">
        <f>IF('Curvas de concentracion'!$P$6="1", "tot_pit_pc","labor_tax_pc")</f>
        <v>labor_tax_pc</v>
      </c>
      <c r="Y5" t="s">
        <v>101</v>
      </c>
      <c r="Z5">
        <v>4</v>
      </c>
      <c r="AE5" s="265" t="s">
        <v>3679</v>
      </c>
      <c r="AF5" t="s">
        <v>3746</v>
      </c>
      <c r="AG5" s="265">
        <f t="shared" si="0"/>
        <v>1</v>
      </c>
      <c r="AH5" s="265" t="s">
        <v>3678</v>
      </c>
      <c r="AI5" s="265" t="s">
        <v>3747</v>
      </c>
      <c r="AJ5" s="410" t="s">
        <v>3675</v>
      </c>
      <c r="AK5" s="410" t="s">
        <v>3747</v>
      </c>
      <c r="AL5" s="410">
        <f t="shared" si="1"/>
        <v>1</v>
      </c>
    </row>
    <row r="6" x14ac:dyDescent="0.3">
      <c r="D6" t="s">
        <v>58</v>
      </c>
      <c r="E6" t="s">
        <v>38</v>
      </c>
      <c r="F6" t="s">
        <v>58</v>
      </c>
      <c r="G6" t="s">
        <v>38</v>
      </c>
      <c r="L6" t="str">
        <f>IF('Curvas de concentracion'!$A$6="1","Impuestos por alquiler","")</f>
        <v>Impuestos por alquiler</v>
      </c>
      <c r="M6" t="str">
        <f>IF('Curvas de concentracion'!$A$6="1","alquiler_tax_pc","")</f>
        <v>alquiler_tax_pc</v>
      </c>
      <c r="N6" t="s">
        <v>310</v>
      </c>
      <c r="O6" t="s">
        <v>305</v>
      </c>
      <c r="P6">
        <v>2020</v>
      </c>
      <c r="Q6" t="s">
        <v>280</v>
      </c>
      <c r="R6" t="s">
        <v>335</v>
      </c>
      <c r="S6" t="s">
        <v>280</v>
      </c>
      <c r="T6" t="s">
        <v>335</v>
      </c>
      <c r="U6" t="s">
        <v>56</v>
      </c>
      <c r="V6" t="s">
        <v>34</v>
      </c>
      <c r="W6" t="s">
        <v>56</v>
      </c>
      <c r="X6" t="s">
        <v>34</v>
      </c>
      <c r="AE6" s="265" t="s">
        <v>3678</v>
      </c>
      <c r="AF6" t="s">
        <v>3747</v>
      </c>
      <c r="AG6" s="265">
        <f t="shared" si="0"/>
        <v>1</v>
      </c>
      <c r="AH6" s="265" t="s">
        <v>62</v>
      </c>
      <c r="AI6" s="265" t="s">
        <v>3748</v>
      </c>
      <c r="AJ6" s="410" t="s">
        <v>28</v>
      </c>
      <c r="AK6" s="410" t="s">
        <v>3748</v>
      </c>
      <c r="AL6" s="410">
        <f t="shared" si="1"/>
        <v>1</v>
      </c>
    </row>
    <row r="7" x14ac:dyDescent="0.3">
      <c r="D7" t="s">
        <v>279</v>
      </c>
      <c r="E7" t="s">
        <v>335</v>
      </c>
      <c r="F7" t="s">
        <v>279</v>
      </c>
      <c r="G7" t="s">
        <v>276</v>
      </c>
      <c r="L7" t="str">
        <f>IF('Curvas de concentracion'!$A$6="1","Impuestos por dividendos","")</f>
        <v>Impuestos por dividendos</v>
      </c>
      <c r="M7" t="str">
        <f>IF('Curvas de concentracion'!$A$6="1","dividendo_tax_pc","")</f>
        <v>dividendo_tax_pc</v>
      </c>
      <c r="N7" t="s">
        <v>311</v>
      </c>
      <c r="O7" t="s">
        <v>306</v>
      </c>
      <c r="P7">
        <v>2021</v>
      </c>
      <c r="Q7" t="s">
        <v>277</v>
      </c>
      <c r="R7" t="s">
        <v>274</v>
      </c>
      <c r="S7" t="s">
        <v>277</v>
      </c>
      <c r="T7" t="s">
        <v>274</v>
      </c>
      <c r="U7" t="s">
        <v>57</v>
      </c>
      <c r="V7" t="s">
        <v>48</v>
      </c>
      <c r="W7" t="s">
        <v>57</v>
      </c>
      <c r="X7" t="s">
        <v>48</v>
      </c>
      <c r="AE7" s="265" t="s">
        <v>62</v>
      </c>
      <c r="AF7" t="s">
        <v>3748</v>
      </c>
      <c r="AG7" s="265">
        <f t="shared" si="0"/>
        <v>1</v>
      </c>
      <c r="AH7" s="265" t="s">
        <v>305</v>
      </c>
      <c r="AI7" s="265" t="s">
        <v>3735</v>
      </c>
      <c r="AJ7" s="410" t="s">
        <v>3706</v>
      </c>
      <c r="AK7" s="410" t="s">
        <v>3735</v>
      </c>
      <c r="AL7" s="410">
        <f t="shared" si="1"/>
        <v>1</v>
      </c>
    </row>
    <row r="8" x14ac:dyDescent="0.3">
      <c r="D8" t="s">
        <v>277</v>
      </c>
      <c r="E8" t="s">
        <v>274</v>
      </c>
      <c r="F8" t="s">
        <v>277</v>
      </c>
      <c r="G8" t="s">
        <v>274</v>
      </c>
      <c r="L8" t="str">
        <f>IF('Curvas de concentracion'!$A$6="1","Total direct taxes","")</f>
        <v>Total direct taxes</v>
      </c>
      <c r="M8" t="str">
        <f>IF('Curvas de concentracion'!$A$6="1","tot_dit_pc","")</f>
        <v>tot_dit_pc</v>
      </c>
      <c r="N8" t="s">
        <v>312</v>
      </c>
      <c r="O8" t="str">
        <f>IF('Curvas de concentracion'!$P$6="0", "irpc_pc","")</f>
        <v>irpc_pc</v>
      </c>
      <c r="P8">
        <v>2022</v>
      </c>
      <c r="Q8" t="s">
        <v>278</v>
      </c>
      <c r="R8" t="s">
        <v>275</v>
      </c>
      <c r="S8" t="s">
        <v>278</v>
      </c>
      <c r="T8" t="s">
        <v>275</v>
      </c>
      <c r="U8" t="str">
        <f>IF('Curvas de concentracion'!$A$6="1","Impuestos unidad productiva","")</f>
        <v>Impuestos unidad productiva</v>
      </c>
      <c r="V8" t="str">
        <f>IF('Curvas de concentracion'!$A$6="1","uprod_tax_pc","")</f>
        <v>uprod_tax_pc</v>
      </c>
      <c r="W8" t="s">
        <v>308</v>
      </c>
      <c r="X8" t="s">
        <v>304</v>
      </c>
      <c r="AE8" s="265" t="s">
        <v>305</v>
      </c>
      <c r="AF8" s="265" t="s">
        <v>3735</v>
      </c>
      <c r="AG8" s="265">
        <f t="shared" si="0"/>
        <v>1</v>
      </c>
      <c r="AH8" s="265" t="s">
        <v>306</v>
      </c>
      <c r="AI8" s="265" t="s">
        <v>3736</v>
      </c>
      <c r="AJ8" s="410" t="s">
        <v>3707</v>
      </c>
      <c r="AK8" s="410" t="s">
        <v>3736</v>
      </c>
      <c r="AL8" s="410">
        <f t="shared" si="1"/>
        <v>1</v>
      </c>
    </row>
    <row r="9" x14ac:dyDescent="0.3">
      <c r="D9" t="s">
        <v>278</v>
      </c>
      <c r="E9" t="s">
        <v>275</v>
      </c>
      <c r="F9" t="s">
        <v>278</v>
      </c>
      <c r="G9" t="s">
        <v>275</v>
      </c>
      <c r="L9" t="str">
        <f>IF('Curvas de concentracion'!$A$6="1","Impuestos laborales - dependencia","")</f>
        <v>Impuestos laborales - dependencia</v>
      </c>
      <c r="M9" t="str">
        <f>IF('Curvas de concentracion'!$A$6="1", "labor_tax_pc","")</f>
        <v>labor_tax_pc</v>
      </c>
      <c r="N9" t="s">
        <v>317</v>
      </c>
      <c r="O9" t="s">
        <v>318</v>
      </c>
      <c r="Q9" t="s">
        <v>67</v>
      </c>
      <c r="R9" t="s">
        <v>71</v>
      </c>
      <c r="S9" t="s">
        <v>67</v>
      </c>
      <c r="T9" t="s">
        <v>71</v>
      </c>
      <c r="U9" t="str">
        <f>IF('Curvas de concentracion'!$A$6="1","Impuestos por alquiler","")</f>
        <v>Impuestos por alquiler</v>
      </c>
      <c r="V9" t="str">
        <f>IF('Curvas de concentracion'!$A$6="1","alquiler_tax_pc","")</f>
        <v>alquiler_tax_pc</v>
      </c>
      <c r="W9" t="s">
        <v>310</v>
      </c>
      <c r="X9" t="s">
        <v>305</v>
      </c>
      <c r="AE9" s="265" t="s">
        <v>306</v>
      </c>
      <c r="AF9" s="265" t="s">
        <v>3736</v>
      </c>
      <c r="AG9" s="265">
        <f t="shared" si="0"/>
        <v>1</v>
      </c>
      <c r="AH9" s="265" t="s">
        <v>3680</v>
      </c>
      <c r="AI9" s="265" t="s">
        <v>3737</v>
      </c>
      <c r="AJ9" s="410" t="s">
        <v>3708</v>
      </c>
      <c r="AK9" s="410" t="s">
        <v>3737</v>
      </c>
      <c r="AL9" s="410">
        <f t="shared" si="1"/>
        <v>1</v>
      </c>
    </row>
    <row r="10" x14ac:dyDescent="0.3">
      <c r="D10" t="str">
        <f>IF('Curvas de concentracion'!$A$6="1","Impuestos total IRP", "Impuestos por motivo de IRP")</f>
        <v>Impuestos total IRP</v>
      </c>
      <c r="E10" t="str">
        <f>IF('Curvas de concentracion'!$A$6="1", "tot_pit_pc","labor_tax_pc")</f>
        <v>tot_pit_pc</v>
      </c>
      <c r="F10" t="str">
        <f>IF('Curvas de concentracion'!$P$6="1","Impuestos total IRP", "Impuestos por motivo de IRP")</f>
        <v>Impuestos por motivo de IRP</v>
      </c>
      <c r="G10" t="str">
        <f>IF('Curvas de concentracion'!$P$6="1", "tot_pit_pc","labor_tax_pc")</f>
        <v>labor_tax_pc</v>
      </c>
      <c r="L10" t="s">
        <v>307</v>
      </c>
      <c r="M10" t="s">
        <v>304</v>
      </c>
      <c r="N10" t="s">
        <v>1368</v>
      </c>
      <c r="O10" t="s">
        <v>1367</v>
      </c>
      <c r="Q10" t="s">
        <v>68</v>
      </c>
      <c r="R10" t="s">
        <v>72</v>
      </c>
      <c r="S10" t="s">
        <v>68</v>
      </c>
      <c r="T10" t="s">
        <v>72</v>
      </c>
      <c r="U10" t="str">
        <f>IF('Curvas de concentracion'!$A$6="1","Impuestos por dividendo","")</f>
        <v>Impuestos por dividendo</v>
      </c>
      <c r="V10" t="str">
        <f>IF('Curvas de concentracion'!$A$6="1","dividendo_tax_pc","")</f>
        <v>dividendo_tax_pc</v>
      </c>
      <c r="W10" t="s">
        <v>311</v>
      </c>
      <c r="X10" t="s">
        <v>306</v>
      </c>
      <c r="AE10" s="265" t="s">
        <v>3680</v>
      </c>
      <c r="AF10" s="265" t="s">
        <v>3737</v>
      </c>
      <c r="AG10" s="265">
        <f t="shared" si="0"/>
        <v>1</v>
      </c>
      <c r="AH10" s="265" t="s">
        <v>3677</v>
      </c>
      <c r="AI10" s="265" t="str">
        <f>IF('Curvas de concentracion'!$A$6="1","Impuestos unidad productiva","")</f>
        <v>Impuestos unidad productiva</v>
      </c>
      <c r="AJ10" s="410" t="s">
        <v>3676</v>
      </c>
      <c r="AK10" s="410" t="str">
        <f>IF('Curvas de concentracion'!$A$6="1","Impuestos unidad productiva","")</f>
        <v>Impuestos unidad productiva</v>
      </c>
      <c r="AL10" s="410">
        <f t="shared" si="1"/>
        <v>1</v>
      </c>
    </row>
    <row r="11" x14ac:dyDescent="0.3">
      <c r="D11" t="s">
        <v>54</v>
      </c>
      <c r="E11" t="s">
        <v>334</v>
      </c>
      <c r="F11" t="s">
        <v>54</v>
      </c>
      <c r="G11" t="s">
        <v>334</v>
      </c>
      <c r="L11" t="s">
        <v>310</v>
      </c>
      <c r="M11" t="s">
        <v>305</v>
      </c>
      <c r="N11" t="s">
        <v>1369</v>
      </c>
      <c r="O11" t="str">
        <f>IF('Curvas de concentracion'!$P$6="1","monto_iscRE_pc_pc","monto_isc2019_pc_pc")</f>
        <v>monto_isc2019_pc_pc</v>
      </c>
      <c r="Q11" t="s">
        <v>329</v>
      </c>
      <c r="R11" t="s">
        <v>336</v>
      </c>
      <c r="S11" t="s">
        <v>329</v>
      </c>
      <c r="T11" t="s">
        <v>336</v>
      </c>
      <c r="U11" t="str">
        <f>IF('Curvas de concentracion'!$A$6="1","Impuestos laborales - dependencia","")</f>
        <v>Impuestos laborales - dependencia</v>
      </c>
      <c r="V11" t="str">
        <f>IF('Curvas de concentracion'!$A$6="1","labor_tax_pc","")</f>
        <v>labor_tax_pc</v>
      </c>
      <c r="W11" t="s">
        <v>312</v>
      </c>
      <c r="X11" t="str">
        <f>IF('Curvas de concentracion'!$P$6="0", "irpc_pc","")</f>
        <v>irpc_pc</v>
      </c>
      <c r="AE11" s="265" t="s">
        <v>3677</v>
      </c>
      <c r="AF11" s="265" t="str">
        <f>IF('Curvas de concentracion'!$A$6="1","Impuestos unidad productiva","")</f>
        <v>Impuestos unidad productiva</v>
      </c>
      <c r="AG11" s="265">
        <f t="shared" si="0"/>
        <v>1</v>
      </c>
      <c r="AH11" s="265" t="s">
        <v>3765</v>
      </c>
      <c r="AI11" s="265" t="s">
        <v>3742</v>
      </c>
      <c r="AJ11" s="410" t="s">
        <v>3816</v>
      </c>
      <c r="AK11" s="410" t="s">
        <v>3742</v>
      </c>
      <c r="AL11" s="410">
        <f t="shared" si="1"/>
        <v>1</v>
      </c>
      <c r="AM11" s="410"/>
    </row>
    <row r="12" x14ac:dyDescent="0.3">
      <c r="D12" t="s">
        <v>55</v>
      </c>
      <c r="E12" t="s">
        <v>49</v>
      </c>
      <c r="F12" t="s">
        <v>55</v>
      </c>
      <c r="G12" t="s">
        <v>49</v>
      </c>
      <c r="L12" t="s">
        <v>311</v>
      </c>
      <c r="M12" t="s">
        <v>306</v>
      </c>
      <c r="N12" t="s">
        <v>135</v>
      </c>
      <c r="O12" t="str">
        <f>IF('Curvas de concentracion'!$P$6="1","uprod_tax_pc","")</f>
        <v/>
      </c>
      <c r="Q12" s="265" t="s">
        <v>1439</v>
      </c>
      <c r="R12" s="265" t="s">
        <v>1437</v>
      </c>
      <c r="S12" s="265" t="s">
        <v>1439</v>
      </c>
      <c r="T12" s="265" t="s">
        <v>1437</v>
      </c>
      <c r="U12" t="str">
        <f>IF('Curvas de concentracion'!$A$6="1","Total direct taxes","")</f>
        <v>Total direct taxes</v>
      </c>
      <c r="V12" t="str">
        <f>IF('Curvas de concentracion'!$A$6="1","tot_dit_pc","")</f>
        <v>tot_dit_pc</v>
      </c>
      <c r="W12" t="s">
        <v>317</v>
      </c>
      <c r="X12" t="s">
        <v>318</v>
      </c>
      <c r="AE12" s="265" t="s">
        <v>334</v>
      </c>
      <c r="AF12" t="s">
        <v>3734</v>
      </c>
      <c r="AG12" s="265">
        <f t="shared" si="0"/>
        <v>1</v>
      </c>
      <c r="AH12" s="265" t="s">
        <v>3766</v>
      </c>
      <c r="AI12" s="265" t="s">
        <v>3743</v>
      </c>
      <c r="AJ12" s="410" t="s">
        <v>3711</v>
      </c>
      <c r="AK12" s="410" t="s">
        <v>3743</v>
      </c>
      <c r="AL12" s="410">
        <f t="shared" si="1"/>
        <v>1</v>
      </c>
      <c r="AM12" s="410"/>
    </row>
    <row r="13" x14ac:dyDescent="0.3">
      <c r="D13" t="s">
        <v>56</v>
      </c>
      <c r="E13" t="s">
        <v>34</v>
      </c>
      <c r="F13" t="s">
        <v>56</v>
      </c>
      <c r="G13" t="s">
        <v>34</v>
      </c>
      <c r="L13" t="s">
        <v>312</v>
      </c>
      <c r="M13" t="str">
        <f>IF('Curvas de concentracion'!$A$6="0", "irpc_pc","")</f>
        <v/>
      </c>
      <c r="N13" t="s">
        <v>130</v>
      </c>
      <c r="O13" t="str">
        <f>IF('Curvas de concentracion'!$P$6="1","alquiler_tax_pc","")</f>
        <v/>
      </c>
      <c r="U13" t="s">
        <v>308</v>
      </c>
      <c r="V13" t="s">
        <v>304</v>
      </c>
      <c r="W13" t="s">
        <v>1368</v>
      </c>
      <c r="X13" t="s">
        <v>1367</v>
      </c>
      <c r="AE13" s="265" t="s">
        <v>3765</v>
      </c>
      <c r="AF13" t="s">
        <v>3742</v>
      </c>
      <c r="AG13" s="265">
        <f t="shared" si="0"/>
        <v>1</v>
      </c>
      <c r="AH13" s="265" t="s">
        <v>3767</v>
      </c>
      <c r="AI13" s="265" t="s">
        <v>3653</v>
      </c>
      <c r="AJ13" s="410" t="s">
        <v>3712</v>
      </c>
      <c r="AK13" s="410" t="s">
        <v>3653</v>
      </c>
      <c r="AL13" s="410">
        <f t="shared" si="1"/>
        <v>1</v>
      </c>
      <c r="AM13" s="410"/>
    </row>
    <row r="14" x14ac:dyDescent="0.3">
      <c r="D14" t="s">
        <v>57</v>
      </c>
      <c r="E14" t="s">
        <v>48</v>
      </c>
      <c r="F14" t="s">
        <v>57</v>
      </c>
      <c r="G14" t="s">
        <v>48</v>
      </c>
      <c r="L14" t="s">
        <v>317</v>
      </c>
      <c r="M14" t="s">
        <v>318</v>
      </c>
      <c r="N14" t="s">
        <v>131</v>
      </c>
      <c r="O14" t="str">
        <f>IF('Curvas de concentracion'!$P$6="1","dividendo_tax_pc","")</f>
        <v/>
      </c>
      <c r="U14" t="s">
        <v>310</v>
      </c>
      <c r="V14" t="s">
        <v>305</v>
      </c>
      <c r="W14" t="s">
        <v>1369</v>
      </c>
      <c r="X14" t="str">
        <f>IF('Curvas de concentracion'!$P$6="1","monto_iscRE_pc_pc","monto_isc2019_pc_pc")</f>
        <v>monto_isc2019_pc_pc</v>
      </c>
      <c r="AE14" s="265" t="s">
        <v>3766</v>
      </c>
      <c r="AF14" t="s">
        <v>3743</v>
      </c>
      <c r="AG14" s="265">
        <f t="shared" si="0"/>
        <v>1</v>
      </c>
      <c r="AH14" s="265" t="s">
        <v>3768</v>
      </c>
      <c r="AI14" s="265" t="s">
        <v>3741</v>
      </c>
      <c r="AJ14" s="410" t="s">
        <v>3713</v>
      </c>
      <c r="AK14" s="410" t="s">
        <v>3741</v>
      </c>
      <c r="AL14" s="410">
        <f t="shared" si="1"/>
        <v>1</v>
      </c>
      <c r="AM14" s="410"/>
    </row>
    <row r="15" x14ac:dyDescent="0.3">
      <c r="D15" t="s">
        <v>284</v>
      </c>
      <c r="E15" t="s">
        <v>285</v>
      </c>
      <c r="F15" t="s">
        <v>284</v>
      </c>
      <c r="G15" t="s">
        <v>285</v>
      </c>
      <c r="L15" t="s">
        <v>1368</v>
      </c>
      <c r="M15" t="s">
        <v>1367</v>
      </c>
      <c r="N15" t="s">
        <v>128</v>
      </c>
      <c r="O15" t="str">
        <f>IF('Curvas de concentracion'!$P$6="1", "labor_tax_pc","")</f>
        <v/>
      </c>
      <c r="U15" t="s">
        <v>311</v>
      </c>
      <c r="V15" t="s">
        <v>306</v>
      </c>
      <c r="W15" t="s">
        <v>129</v>
      </c>
      <c r="X15" t="str">
        <f>IF('Curvas de concentracion'!$P$6="1","uprod_tax_pc","")</f>
        <v/>
      </c>
      <c r="AE15" s="265" t="s">
        <v>3767</v>
      </c>
      <c r="AF15" t="s">
        <v>3653</v>
      </c>
      <c r="AG15" s="265">
        <f t="shared" si="0"/>
        <v>1</v>
      </c>
      <c r="AH15" s="265" t="s">
        <v>3714</v>
      </c>
      <c r="AI15" s="265" t="s">
        <v>3744</v>
      </c>
      <c r="AJ15" s="410" t="s">
        <v>3817</v>
      </c>
      <c r="AK15" s="410" t="s">
        <v>3744</v>
      </c>
      <c r="AL15" s="410">
        <f t="shared" si="1"/>
        <v>1</v>
      </c>
      <c r="AM15" s="410"/>
    </row>
    <row r="16" x14ac:dyDescent="0.3">
      <c r="D16" t="s">
        <v>286</v>
      </c>
      <c r="E16" t="s">
        <v>287</v>
      </c>
      <c r="F16" t="s">
        <v>286</v>
      </c>
      <c r="G16" t="s">
        <v>287</v>
      </c>
      <c r="L16" t="s">
        <v>1369</v>
      </c>
      <c r="M16" t="str">
        <f>IF('Curvas de concentracion'!$A$6="1","monto_iscRE_pc_pc","monto_isc2019_pc_pc")</f>
        <v>monto_iscRE_pc_pc</v>
      </c>
      <c r="N16" t="s">
        <v>1377</v>
      </c>
      <c r="O16" t="s">
        <v>36</v>
      </c>
      <c r="U16" t="s">
        <v>312</v>
      </c>
      <c r="V16" t="str">
        <f>IF('Curvas de concentracion'!$A$6="0", "irpc_pc","")</f>
        <v/>
      </c>
      <c r="W16" t="s">
        <v>130</v>
      </c>
      <c r="X16" t="str">
        <f>IF('Curvas de concentracion'!$P$6="1","alquiler_tax_pc","")</f>
        <v/>
      </c>
      <c r="AE16" s="265" t="s">
        <v>3768</v>
      </c>
      <c r="AF16" t="s">
        <v>3741</v>
      </c>
      <c r="AG16" s="265">
        <f t="shared" si="0"/>
        <v>1</v>
      </c>
      <c r="AH16" s="265" t="s">
        <v>3715</v>
      </c>
      <c r="AI16" s="265" t="s">
        <v>1412</v>
      </c>
      <c r="AJ16" s="410" t="s">
        <v>3818</v>
      </c>
      <c r="AK16" s="410" t="s">
        <v>1412</v>
      </c>
      <c r="AL16" s="410">
        <f t="shared" si="1"/>
        <v>1</v>
      </c>
      <c r="AM16" s="410"/>
    </row>
    <row r="17" x14ac:dyDescent="0.3">
      <c r="D17" t="s">
        <v>288</v>
      </c>
      <c r="E17" t="s">
        <v>289</v>
      </c>
      <c r="F17" t="s">
        <v>288</v>
      </c>
      <c r="G17" t="s">
        <v>289</v>
      </c>
      <c r="L17" t="s">
        <v>1377</v>
      </c>
      <c r="M17" t="s">
        <v>36</v>
      </c>
      <c r="N17" t="s">
        <v>1378</v>
      </c>
      <c r="O17" t="s">
        <v>1376</v>
      </c>
      <c r="U17" t="s">
        <v>317</v>
      </c>
      <c r="V17" t="s">
        <v>318</v>
      </c>
      <c r="W17" t="s">
        <v>131</v>
      </c>
      <c r="X17" t="str">
        <f>IF('Curvas de concentracion'!$P$6="1","dividendo_tax_pc","")</f>
        <v/>
      </c>
      <c r="AE17" s="265" t="s">
        <v>3714</v>
      </c>
      <c r="AF17" t="s">
        <v>3744</v>
      </c>
      <c r="AG17" s="265">
        <f t="shared" si="0"/>
        <v>1</v>
      </c>
      <c r="AH17" s="265" t="s">
        <v>3716</v>
      </c>
      <c r="AI17" s="265" t="s">
        <v>3740</v>
      </c>
      <c r="AJ17" s="410" t="s">
        <v>3819</v>
      </c>
      <c r="AK17" s="410" t="s">
        <v>3740</v>
      </c>
      <c r="AL17" s="410">
        <f t="shared" si="1"/>
        <v>1</v>
      </c>
      <c r="AM17" s="410"/>
    </row>
    <row r="18" x14ac:dyDescent="0.3">
      <c r="D18" t="s">
        <v>290</v>
      </c>
      <c r="E18" t="s">
        <v>291</v>
      </c>
      <c r="F18" t="s">
        <v>290</v>
      </c>
      <c r="G18" t="s">
        <v>291</v>
      </c>
      <c r="L18" t="s">
        <v>1378</v>
      </c>
      <c r="M18" t="s">
        <v>1376</v>
      </c>
      <c r="N18" t="s">
        <v>1398</v>
      </c>
      <c r="O18" t="s">
        <v>294</v>
      </c>
      <c r="U18" t="s">
        <v>1368</v>
      </c>
      <c r="V18" t="s">
        <v>1367</v>
      </c>
      <c r="W18" t="s">
        <v>128</v>
      </c>
      <c r="X18" t="str">
        <f>IF('Curvas de concentracion'!$P$6="1","labor_tax_pc","")</f>
        <v/>
      </c>
      <c r="AE18" s="265" t="s">
        <v>3715</v>
      </c>
      <c r="AF18" t="s">
        <v>1412</v>
      </c>
      <c r="AG18" s="265">
        <f t="shared" si="0"/>
        <v>1</v>
      </c>
      <c r="AH18" s="265" t="s">
        <v>3702</v>
      </c>
      <c r="AI18" s="265" t="s">
        <v>3739</v>
      </c>
      <c r="AJ18" s="410" t="s">
        <v>3704</v>
      </c>
      <c r="AK18" s="410" t="s">
        <v>3739</v>
      </c>
      <c r="AL18" s="410">
        <f t="shared" si="1"/>
        <v>1</v>
      </c>
      <c r="AM18" s="410"/>
    </row>
    <row r="19" x14ac:dyDescent="0.3">
      <c r="D19" t="s">
        <v>292</v>
      </c>
      <c r="E19" t="s">
        <v>283</v>
      </c>
      <c r="F19" t="s">
        <v>292</v>
      </c>
      <c r="G19" t="s">
        <v>283</v>
      </c>
      <c r="L19" t="s">
        <v>1398</v>
      </c>
      <c r="M19" t="s">
        <v>294</v>
      </c>
      <c r="N19" t="s">
        <v>1399</v>
      </c>
      <c r="O19" t="s">
        <v>296</v>
      </c>
      <c r="U19" t="s">
        <v>1369</v>
      </c>
      <c r="V19" t="str">
        <f>IF('Curvas de concentracion'!$A$6="1","monto_iscRE_pc_pc","monto_isc2019_pc_pc")</f>
        <v>monto_iscRE_pc_pc</v>
      </c>
      <c r="W19" t="s">
        <v>1380</v>
      </c>
      <c r="X19" t="s">
        <v>1376</v>
      </c>
      <c r="AE19" s="265" t="s">
        <v>3716</v>
      </c>
      <c r="AF19" t="s">
        <v>3740</v>
      </c>
      <c r="AG19" s="265">
        <f t="shared" si="0"/>
        <v>1</v>
      </c>
      <c r="AH19" s="265" t="s">
        <v>3703</v>
      </c>
      <c r="AI19" s="265" t="s">
        <v>3738</v>
      </c>
      <c r="AJ19" s="410" t="s">
        <v>3705</v>
      </c>
      <c r="AK19" s="410" t="s">
        <v>3738</v>
      </c>
      <c r="AL19" s="410">
        <f t="shared" si="1"/>
        <v>1</v>
      </c>
      <c r="AM19" s="410"/>
    </row>
    <row r="20" x14ac:dyDescent="0.3">
      <c r="D20" t="s">
        <v>293</v>
      </c>
      <c r="E20" t="s">
        <v>294</v>
      </c>
      <c r="F20" t="s">
        <v>293</v>
      </c>
      <c r="G20" t="s">
        <v>294</v>
      </c>
      <c r="L20" t="s">
        <v>1399</v>
      </c>
      <c r="M20" t="s">
        <v>296</v>
      </c>
      <c r="N20" s="265" t="s">
        <v>1438</v>
      </c>
      <c r="O20" s="265" t="s">
        <v>1451</v>
      </c>
      <c r="U20" t="s">
        <v>1380</v>
      </c>
      <c r="V20" t="s">
        <v>1376</v>
      </c>
      <c r="W20" s="265" t="s">
        <v>1438</v>
      </c>
      <c r="X20" s="265" t="s">
        <v>1451</v>
      </c>
      <c r="AE20" s="265" t="s">
        <v>3702</v>
      </c>
      <c r="AF20" s="265" t="s">
        <v>3739</v>
      </c>
      <c r="AG20" s="265">
        <f t="shared" si="0"/>
        <v>1</v>
      </c>
      <c r="AH20" s="265" t="s">
        <v>37</v>
      </c>
      <c r="AI20" s="265" t="s">
        <v>3749</v>
      </c>
      <c r="AJ20" s="410" t="s">
        <v>3820</v>
      </c>
      <c r="AK20" s="410" t="s">
        <v>3749</v>
      </c>
      <c r="AL20" s="410">
        <f t="shared" si="1"/>
        <v>1</v>
      </c>
      <c r="AM20" s="410"/>
    </row>
    <row r="21" x14ac:dyDescent="0.3">
      <c r="D21" t="s">
        <v>295</v>
      </c>
      <c r="E21" t="s">
        <v>296</v>
      </c>
      <c r="F21" t="s">
        <v>295</v>
      </c>
      <c r="G21" t="s">
        <v>296</v>
      </c>
      <c r="L21" s="265" t="s">
        <v>1438</v>
      </c>
      <c r="M21" s="265" t="s">
        <v>1451</v>
      </c>
      <c r="N21" s="265"/>
      <c r="O21" s="265"/>
      <c r="U21" s="265" t="s">
        <v>1438</v>
      </c>
      <c r="V21" s="265" t="s">
        <v>1451</v>
      </c>
      <c r="AE21" s="265" t="s">
        <v>3703</v>
      </c>
      <c r="AF21" s="265" t="s">
        <v>3738</v>
      </c>
      <c r="AG21" s="265">
        <f t="shared" si="0"/>
        <v>1</v>
      </c>
      <c r="AH21" s="265" t="s">
        <v>281</v>
      </c>
      <c r="AI21" s="265" t="s">
        <v>3750</v>
      </c>
      <c r="AJ21" s="410" t="s">
        <v>3821</v>
      </c>
      <c r="AK21" s="410" t="s">
        <v>3750</v>
      </c>
      <c r="AL21" s="410">
        <f t="shared" si="1"/>
        <v>1</v>
      </c>
      <c r="AM21" s="410"/>
    </row>
    <row r="22" x14ac:dyDescent="0.3">
      <c r="D22" t="s">
        <v>297</v>
      </c>
      <c r="E22" t="s">
        <v>281</v>
      </c>
      <c r="F22" t="s">
        <v>297</v>
      </c>
      <c r="G22" t="s">
        <v>281</v>
      </c>
      <c r="N22" s="265"/>
      <c r="O22" s="265"/>
      <c r="AE22" s="265" t="s">
        <v>37</v>
      </c>
      <c r="AF22" t="s">
        <v>3749</v>
      </c>
      <c r="AG22" s="265">
        <f t="shared" si="0"/>
        <v>1</v>
      </c>
      <c r="AH22" s="265" t="s">
        <v>282</v>
      </c>
      <c r="AI22" s="265" t="s">
        <v>3751</v>
      </c>
      <c r="AJ22" s="410" t="s">
        <v>3822</v>
      </c>
      <c r="AK22" s="410" t="s">
        <v>3751</v>
      </c>
      <c r="AL22" s="410">
        <f t="shared" si="1"/>
        <v>1</v>
      </c>
      <c r="AM22" s="410"/>
    </row>
    <row r="23" x14ac:dyDescent="0.3">
      <c r="D23" t="s">
        <v>298</v>
      </c>
      <c r="E23" t="s">
        <v>282</v>
      </c>
      <c r="F23" t="s">
        <v>298</v>
      </c>
      <c r="G23" t="s">
        <v>282</v>
      </c>
      <c r="AE23" t="s">
        <v>39</v>
      </c>
      <c r="AF23" t="s">
        <v>79</v>
      </c>
      <c r="AG23" s="265">
        <f t="shared" si="0"/>
        <v>1</v>
      </c>
      <c r="AH23" s="265" t="s">
        <v>283</v>
      </c>
      <c r="AI23" s="265" t="s">
        <v>292</v>
      </c>
      <c r="AJ23" s="410" t="s">
        <v>3823</v>
      </c>
      <c r="AK23" s="410" t="s">
        <v>292</v>
      </c>
      <c r="AL23" s="410">
        <f t="shared" si="1"/>
        <v>1</v>
      </c>
      <c r="AM23" s="410"/>
    </row>
    <row r="24" x14ac:dyDescent="0.3">
      <c r="D24" t="s">
        <v>299</v>
      </c>
      <c r="E24" t="s">
        <v>300</v>
      </c>
      <c r="F24" t="s">
        <v>299</v>
      </c>
      <c r="G24" t="s">
        <v>300</v>
      </c>
      <c r="AE24" s="265" t="s">
        <v>281</v>
      </c>
      <c r="AF24" t="s">
        <v>3750</v>
      </c>
      <c r="AG24" s="410">
        <f t="shared" si="0"/>
        <v>1</v>
      </c>
      <c r="AH24" s="265" t="s">
        <v>3722</v>
      </c>
      <c r="AI24" s="265" t="s">
        <v>1368</v>
      </c>
      <c r="AJ24" s="410" t="s">
        <v>3824</v>
      </c>
      <c r="AK24" s="410" t="s">
        <v>1368</v>
      </c>
      <c r="AL24" s="410">
        <f t="shared" si="1"/>
        <v>1</v>
      </c>
      <c r="AM24" s="410"/>
    </row>
    <row r="25" x14ac:dyDescent="0.3">
      <c r="D25" t="s">
        <v>307</v>
      </c>
      <c r="E25" t="s">
        <v>304</v>
      </c>
      <c r="F25" t="s">
        <v>307</v>
      </c>
      <c r="G25" t="s">
        <v>304</v>
      </c>
      <c r="AE25" s="265" t="s">
        <v>282</v>
      </c>
      <c r="AF25" t="s">
        <v>3751</v>
      </c>
      <c r="AG25" s="410">
        <f t="shared" si="0"/>
        <v>1</v>
      </c>
      <c r="AH25" s="265" t="s">
        <v>3723</v>
      </c>
      <c r="AI25" s="265" t="s">
        <v>1369</v>
      </c>
      <c r="AJ25" s="410" t="s">
        <v>3825</v>
      </c>
      <c r="AK25" s="410" t="s">
        <v>1369</v>
      </c>
      <c r="AL25" s="410">
        <f t="shared" si="1"/>
        <v>1</v>
      </c>
      <c r="AM25" s="410"/>
    </row>
    <row r="26" x14ac:dyDescent="0.3">
      <c r="D26" t="s">
        <v>317</v>
      </c>
      <c r="E26" t="s">
        <v>318</v>
      </c>
      <c r="F26" t="s">
        <v>317</v>
      </c>
      <c r="G26" t="s">
        <v>318</v>
      </c>
      <c r="AE26" s="265" t="s">
        <v>283</v>
      </c>
      <c r="AF26" t="s">
        <v>292</v>
      </c>
      <c r="AG26" s="410">
        <f t="shared" si="0"/>
        <v>1</v>
      </c>
      <c r="AH26" s="265" t="s">
        <v>3724</v>
      </c>
      <c r="AI26" s="265" t="s">
        <v>3752</v>
      </c>
      <c r="AJ26" s="410" t="s">
        <v>3826</v>
      </c>
      <c r="AK26" s="410" t="s">
        <v>3807</v>
      </c>
      <c r="AL26" s="410">
        <f t="shared" si="1"/>
        <v>1</v>
      </c>
      <c r="AM26" s="410"/>
    </row>
    <row r="27" x14ac:dyDescent="0.3">
      <c r="D27" t="s">
        <v>329</v>
      </c>
      <c r="E27" t="s">
        <v>336</v>
      </c>
      <c r="F27" t="s">
        <v>329</v>
      </c>
      <c r="G27" t="s">
        <v>336</v>
      </c>
      <c r="AE27" s="265" t="s">
        <v>3722</v>
      </c>
      <c r="AF27" s="265" t="s">
        <v>1368</v>
      </c>
      <c r="AG27" s="410">
        <f t="shared" si="0"/>
        <v>1</v>
      </c>
      <c r="AH27" s="265" t="s">
        <v>285</v>
      </c>
      <c r="AI27" s="265" t="s">
        <v>3753</v>
      </c>
      <c r="AJ27" s="410" t="s">
        <v>3827</v>
      </c>
      <c r="AK27" s="403" t="s">
        <v>3808</v>
      </c>
      <c r="AL27" s="410">
        <f t="shared" si="1"/>
        <v>1</v>
      </c>
      <c r="AM27" s="410"/>
    </row>
    <row r="28" x14ac:dyDescent="0.3">
      <c r="D28" t="s">
        <v>1368</v>
      </c>
      <c r="E28" t="s">
        <v>1367</v>
      </c>
      <c r="F28" t="s">
        <v>1368</v>
      </c>
      <c r="G28" t="s">
        <v>1367</v>
      </c>
      <c r="AE28" s="265" t="s">
        <v>3793</v>
      </c>
      <c r="AF28" s="265" t="s">
        <v>1369</v>
      </c>
      <c r="AG28" s="410">
        <f t="shared" si="0"/>
        <v>1</v>
      </c>
      <c r="AH28" s="265" t="s">
        <v>287</v>
      </c>
      <c r="AI28" s="265" t="s">
        <v>3754</v>
      </c>
      <c r="AJ28" s="410" t="s">
        <v>3828</v>
      </c>
      <c r="AK28" s="403" t="s">
        <v>3809</v>
      </c>
      <c r="AL28" s="410">
        <f t="shared" si="1"/>
        <v>1</v>
      </c>
      <c r="AM28" s="410"/>
    </row>
    <row r="29" x14ac:dyDescent="0.3">
      <c r="D29" t="s">
        <v>1369</v>
      </c>
      <c r="E29" t="str">
        <f>IF('Curvas de concentracion'!$A$6="1","monto_iscRE_pc_pc","monto_isc2019_pc_pc")</f>
        <v>monto_iscRE_pc_pc</v>
      </c>
      <c r="F29" t="s">
        <v>1369</v>
      </c>
      <c r="G29" t="str">
        <f>IF('Curvas de concentracion'!$P$6="1","monto_iscRE_pc_pc","monto_isc2019_pc_pc")</f>
        <v>monto_isc2019_pc_pc</v>
      </c>
      <c r="AE29" t="s">
        <v>3803</v>
      </c>
      <c r="AF29" t="s">
        <v>3807</v>
      </c>
      <c r="AG29" s="410">
        <f t="shared" si="0"/>
        <v>1</v>
      </c>
      <c r="AH29" s="265" t="s">
        <v>289</v>
      </c>
      <c r="AI29" s="265" t="s">
        <v>3755</v>
      </c>
      <c r="AJ29" s="410" t="s">
        <v>3829</v>
      </c>
      <c r="AK29" s="410" t="s">
        <v>3752</v>
      </c>
      <c r="AL29" s="410">
        <f t="shared" si="1"/>
        <v>1</v>
      </c>
      <c r="AM29" s="410"/>
    </row>
    <row r="30" x14ac:dyDescent="0.3">
      <c r="D30" t="s">
        <v>313</v>
      </c>
      <c r="E30" t="s">
        <v>305</v>
      </c>
      <c r="F30" t="s">
        <v>313</v>
      </c>
      <c r="G30" t="s">
        <v>305</v>
      </c>
      <c r="AE30" t="s">
        <v>3805</v>
      </c>
      <c r="AF30" s="403" t="s">
        <v>3808</v>
      </c>
      <c r="AG30" s="410">
        <f t="shared" si="0"/>
        <v>1</v>
      </c>
      <c r="AH30" s="265" t="s">
        <v>291</v>
      </c>
      <c r="AI30" s="265" t="s">
        <v>3756</v>
      </c>
      <c r="AJ30" s="410" t="s">
        <v>3830</v>
      </c>
      <c r="AK30" s="410" t="s">
        <v>3753</v>
      </c>
      <c r="AL30" s="410">
        <f t="shared" si="1"/>
        <v>1</v>
      </c>
      <c r="AM30" s="410"/>
    </row>
    <row r="31" x14ac:dyDescent="0.3">
      <c r="D31" t="s">
        <v>314</v>
      </c>
      <c r="E31" t="s">
        <v>306</v>
      </c>
      <c r="F31" t="s">
        <v>314</v>
      </c>
      <c r="G31" t="s">
        <v>306</v>
      </c>
      <c r="AE31" t="s">
        <v>3806</v>
      </c>
      <c r="AF31" s="403" t="s">
        <v>3809</v>
      </c>
      <c r="AG31" s="410">
        <f t="shared" si="0"/>
        <v>1</v>
      </c>
      <c r="AH31" s="265" t="s">
        <v>3770</v>
      </c>
      <c r="AI31" s="265" t="s">
        <v>3758</v>
      </c>
      <c r="AJ31" s="410" t="s">
        <v>3831</v>
      </c>
      <c r="AK31" s="410" t="s">
        <v>3754</v>
      </c>
      <c r="AL31" s="410">
        <f t="shared" si="1"/>
        <v>1</v>
      </c>
      <c r="AM31" s="410"/>
    </row>
    <row r="32" x14ac:dyDescent="0.3">
      <c r="D32" t="s">
        <v>1381</v>
      </c>
      <c r="E32" t="s">
        <v>1376</v>
      </c>
      <c r="F32" t="s">
        <v>1381</v>
      </c>
      <c r="G32" t="s">
        <v>1376</v>
      </c>
      <c r="AE32" s="265" t="s">
        <v>3724</v>
      </c>
      <c r="AF32" t="s">
        <v>3752</v>
      </c>
      <c r="AG32" s="410">
        <f t="shared" si="0"/>
        <v>1</v>
      </c>
      <c r="AH32" s="265" t="s">
        <v>3771</v>
      </c>
      <c r="AI32" s="265" t="s">
        <v>3757</v>
      </c>
      <c r="AJ32" s="410" t="s">
        <v>3832</v>
      </c>
      <c r="AK32" s="410" t="s">
        <v>3755</v>
      </c>
      <c r="AL32" s="410">
        <f t="shared" si="1"/>
        <v>1</v>
      </c>
      <c r="AM32" s="410"/>
    </row>
    <row r="33" x14ac:dyDescent="0.3">
      <c r="D33" t="s">
        <v>1400</v>
      </c>
      <c r="E33" t="s">
        <v>62</v>
      </c>
      <c r="F33" t="s">
        <v>1401</v>
      </c>
      <c r="G33" t="s">
        <v>62</v>
      </c>
      <c r="AE33" s="265" t="s">
        <v>274</v>
      </c>
      <c r="AF33" t="s">
        <v>277</v>
      </c>
      <c r="AG33" s="410">
        <f t="shared" si="0"/>
        <v>1</v>
      </c>
      <c r="AH33" s="410" t="s">
        <v>3803</v>
      </c>
      <c r="AI33" s="410" t="s">
        <v>3807</v>
      </c>
      <c r="AJ33" s="410" t="s">
        <v>3833</v>
      </c>
      <c r="AK33" s="410" t="s">
        <v>3756</v>
      </c>
      <c r="AL33" s="410">
        <f t="shared" si="1"/>
        <v>1</v>
      </c>
      <c r="AM33" s="410"/>
    </row>
    <row r="34" x14ac:dyDescent="0.3">
      <c r="D34" s="265" t="s">
        <v>1438</v>
      </c>
      <c r="E34" s="265" t="s">
        <v>1451</v>
      </c>
      <c r="F34" s="265" t="s">
        <v>1438</v>
      </c>
      <c r="G34" s="265" t="s">
        <v>1451</v>
      </c>
      <c r="AE34" s="265" t="s">
        <v>285</v>
      </c>
      <c r="AF34" t="s">
        <v>3753</v>
      </c>
      <c r="AG34" s="410">
        <f t="shared" si="0"/>
        <v>1</v>
      </c>
      <c r="AH34" s="410" t="s">
        <v>3805</v>
      </c>
      <c r="AI34" s="403" t="s">
        <v>3808</v>
      </c>
      <c r="AJ34" s="410" t="s">
        <v>3834</v>
      </c>
      <c r="AK34" s="410" t="s">
        <v>3758</v>
      </c>
      <c r="AL34" s="410">
        <f t="shared" si="1"/>
        <v>1</v>
      </c>
      <c r="AM34" s="410"/>
    </row>
    <row r="35" x14ac:dyDescent="0.3">
      <c r="D35" s="265" t="s">
        <v>1439</v>
      </c>
      <c r="E35" s="265" t="s">
        <v>1437</v>
      </c>
      <c r="F35" s="265" t="s">
        <v>1439</v>
      </c>
      <c r="G35" s="265" t="s">
        <v>1437</v>
      </c>
      <c r="AE35" s="265" t="s">
        <v>287</v>
      </c>
      <c r="AF35" t="s">
        <v>3754</v>
      </c>
      <c r="AG35" s="410">
        <f t="shared" si="0"/>
        <v>1</v>
      </c>
      <c r="AH35" s="410" t="s">
        <v>3806</v>
      </c>
      <c r="AI35" s="403" t="s">
        <v>3809</v>
      </c>
      <c r="AJ35" s="410" t="s">
        <v>3835</v>
      </c>
      <c r="AK35" s="410" t="s">
        <v>3757</v>
      </c>
      <c r="AL35" s="410">
        <f t="shared" si="1"/>
        <v>1</v>
      </c>
      <c r="AM35" s="410"/>
    </row>
    <row r="36" x14ac:dyDescent="0.3">
      <c r="D36" s="265" t="s">
        <v>1442</v>
      </c>
      <c r="E36" s="265" t="s">
        <v>1441</v>
      </c>
      <c r="F36" s="265" t="s">
        <v>1442</v>
      </c>
      <c r="G36" s="265" t="s">
        <v>1441</v>
      </c>
      <c r="AE36" s="265" t="s">
        <v>289</v>
      </c>
      <c r="AF36" t="s">
        <v>3755</v>
      </c>
      <c r="AG36" s="410">
        <f t="shared" si="0"/>
        <v>1</v>
      </c>
      <c r="AH36" s="410" t="s">
        <v>3846</v>
      </c>
      <c r="AI36" s="410" t="s">
        <v>3848</v>
      </c>
      <c r="AJ36" s="410"/>
      <c r="AK36" s="410"/>
      <c r="AL36" s="410">
        <f t="shared" si="1"/>
        <v>0</v>
      </c>
      <c r="AM36" s="410"/>
    </row>
    <row r="37" x14ac:dyDescent="0.3">
      <c r="AE37" s="265" t="s">
        <v>291</v>
      </c>
      <c r="AF37" t="s">
        <v>3756</v>
      </c>
      <c r="AG37" s="410">
        <f t="shared" si="0"/>
        <v>1</v>
      </c>
      <c r="AH37" t="s">
        <v>3804</v>
      </c>
      <c r="AI37" t="s">
        <v>3801</v>
      </c>
      <c r="AJ37" s="410"/>
      <c r="AK37" s="410"/>
      <c r="AL37" s="410">
        <f t="shared" si="1"/>
        <v>0</v>
      </c>
      <c r="AM37" s="410"/>
    </row>
    <row r="38" x14ac:dyDescent="0.3">
      <c r="AE38" s="265" t="s">
        <v>3770</v>
      </c>
      <c r="AF38" t="s">
        <v>3758</v>
      </c>
      <c r="AG38" s="410">
        <f t="shared" si="0"/>
        <v>1</v>
      </c>
      <c r="AH38" s="410" t="s">
        <v>3847</v>
      </c>
      <c r="AI38" s="410" t="s">
        <v>1347</v>
      </c>
      <c r="AJ38" s="410"/>
      <c r="AK38" s="410"/>
      <c r="AL38" s="410">
        <f t="shared" si="1"/>
        <v>0</v>
      </c>
      <c r="AM38" s="410"/>
    </row>
    <row r="39" x14ac:dyDescent="0.3">
      <c r="AE39" s="265" t="s">
        <v>3771</v>
      </c>
      <c r="AF39" t="s">
        <v>3757</v>
      </c>
      <c r="AG39" s="410">
        <f t="shared" si="0"/>
        <v>1</v>
      </c>
      <c r="AH39" t="s">
        <v>3837</v>
      </c>
      <c r="AI39" t="s">
        <v>3840</v>
      </c>
      <c r="AL39" s="410">
        <f t="shared" si="1"/>
        <v>0</v>
      </c>
    </row>
    <row r="40" x14ac:dyDescent="0.3">
      <c r="AE40" s="265" t="s">
        <v>275</v>
      </c>
      <c r="AF40" t="s">
        <v>278</v>
      </c>
      <c r="AG40" s="410">
        <f t="shared" si="0"/>
        <v>0</v>
      </c>
      <c r="AH40" t="s">
        <v>3838</v>
      </c>
      <c r="AI40" t="s">
        <v>3841</v>
      </c>
      <c r="AL40" s="410">
        <f t="shared" si="1"/>
        <v>0</v>
      </c>
    </row>
    <row r="41" x14ac:dyDescent="0.3">
      <c r="AG41" s="410">
        <f t="shared" si="0"/>
        <v>0</v>
      </c>
      <c r="AH41" t="s">
        <v>3839</v>
      </c>
      <c r="AI41" t="s">
        <v>3842</v>
      </c>
      <c r="AL41" s="410">
        <f t="shared" si="1"/>
        <v>0</v>
      </c>
    </row>
    <row r="42" x14ac:dyDescent="0.3">
      <c r="AG42" s="410">
        <f t="shared" si="0"/>
        <v>0</v>
      </c>
      <c r="AL42" s="410">
        <f t="shared" si="1"/>
        <v>0</v>
      </c>
    </row>
    <row r="43" x14ac:dyDescent="0.3">
      <c r="AG43" s="410">
        <f t="shared" si="0"/>
        <v>0</v>
      </c>
      <c r="AL43" s="410">
        <f t="shared" si="1"/>
        <v>0</v>
      </c>
    </row>
    <row r="44" x14ac:dyDescent="0.3">
      <c r="AG44" s="410">
        <f t="shared" si="0"/>
        <v>0</v>
      </c>
      <c r="AL44" s="410">
        <f t="shared" si="1"/>
        <v>0</v>
      </c>
    </row>
    <row r="45" x14ac:dyDescent="0.3">
      <c r="AG45" s="407">
        <f t="shared" ref="AG45" si="2">IF(AE46&lt;&gt;"",1,0)</f>
        <v>0</v>
      </c>
      <c r="AL45" s="410">
        <f t="shared" si="1"/>
        <v>0</v>
      </c>
    </row>
    <row r="46" x14ac:dyDescent="0.3">
      <c r="AG46" s="265">
        <f t="shared" ref="AG46:AG58" si="3">IF(AE46&lt;&gt;"",1,0)</f>
        <v>0</v>
      </c>
    </row>
    <row r="47" x14ac:dyDescent="0.3">
      <c r="AG47" s="265">
        <f t="shared" si="3"/>
        <v>0</v>
      </c>
    </row>
    <row r="48" x14ac:dyDescent="0.3">
      <c r="AG48" s="265">
        <f t="shared" si="3"/>
        <v>0</v>
      </c>
    </row>
    <row r="49" x14ac:dyDescent="0.3">
      <c r="AG49" s="265">
        <f t="shared" si="3"/>
        <v>0</v>
      </c>
      <c r="AL49">
        <f>SUM(AL2:AL48)</f>
        <v>34</v>
      </c>
    </row>
    <row r="50" x14ac:dyDescent="0.3">
      <c r="AG50" s="265">
        <f t="shared" si="3"/>
        <v>0</v>
      </c>
    </row>
    <row r="51" x14ac:dyDescent="0.3">
      <c r="AG51" s="265">
        <f t="shared" si="3"/>
        <v>0</v>
      </c>
    </row>
    <row r="52" x14ac:dyDescent="0.3">
      <c r="AG52" s="265">
        <f t="shared" si="3"/>
        <v>0</v>
      </c>
    </row>
    <row r="53" x14ac:dyDescent="0.3">
      <c r="AG53" s="265">
        <f t="shared" si="3"/>
        <v>0</v>
      </c>
    </row>
    <row r="54" x14ac:dyDescent="0.3">
      <c r="AG54" s="265">
        <f t="shared" si="3"/>
        <v>0</v>
      </c>
    </row>
    <row r="55" x14ac:dyDescent="0.3">
      <c r="AG55" s="265">
        <f t="shared" si="3"/>
        <v>0</v>
      </c>
    </row>
    <row r="56" x14ac:dyDescent="0.3">
      <c r="AG56" s="265">
        <f t="shared" si="3"/>
        <v>0</v>
      </c>
    </row>
    <row r="57" x14ac:dyDescent="0.3">
      <c r="AG57" s="265">
        <f t="shared" si="3"/>
        <v>0</v>
      </c>
    </row>
    <row r="58" x14ac:dyDescent="0.3">
      <c r="AG58" s="265">
        <f t="shared" si="3"/>
        <v>0</v>
      </c>
    </row>
    <row r="59" x14ac:dyDescent="0.3">
      <c r="AG59" s="265"/>
    </row>
    <row r="60" x14ac:dyDescent="0.3">
      <c r="AG60" s="265">
        <f>SUM(AG2:AG59)</f>
        <v>38</v>
      </c>
    </row>
    <row r="61" x14ac:dyDescent="0.3">
      <c r="AG61" s="265"/>
    </row>
    <row r="62" x14ac:dyDescent="0.3">
      <c r="AG62" s="265"/>
    </row>
    <row r="63" x14ac:dyDescent="0.3">
      <c r="AG63" s="265"/>
    </row>
    <row r="64" x14ac:dyDescent="0.3">
      <c r="AG64" s="265"/>
    </row>
    <row r="65" x14ac:dyDescent="0.3">
      <c r="AG65" s="265"/>
    </row>
    <row r="66" x14ac:dyDescent="0.3">
      <c r="AG66" s="265"/>
    </row>
    <row r="67" x14ac:dyDescent="0.3">
      <c r="AG67" s="265"/>
    </row>
    <row r="68" x14ac:dyDescent="0.3">
      <c r="AG68" s="265"/>
    </row>
    <row r="69" x14ac:dyDescent="0.3">
      <c r="AG69" s="265"/>
    </row>
    <row r="70" x14ac:dyDescent="0.3">
      <c r="AG70" s="265"/>
    </row>
    <row r="71" x14ac:dyDescent="0.3">
      <c r="AG71" s="265"/>
    </row>
    <row r="72" x14ac:dyDescent="0.3">
      <c r="AG72" s="265"/>
    </row>
    <row r="73" x14ac:dyDescent="0.3">
      <c r="AG73" s="265"/>
    </row>
    <row r="74" x14ac:dyDescent="0.3">
      <c r="AG74" s="265"/>
    </row>
    <row r="75" x14ac:dyDescent="0.3">
      <c r="AG75" s="265"/>
    </row>
    <row r="76" x14ac:dyDescent="0.3">
      <c r="AG76" s="265"/>
    </row>
    <row r="77" x14ac:dyDescent="0.3">
      <c r="AG77" s="265"/>
    </row>
    <row r="78" x14ac:dyDescent="0.3">
      <c r="AG78" s="265"/>
    </row>
    <row r="79" x14ac:dyDescent="0.3">
      <c r="AG79" s="265"/>
    </row>
    <row r="80" x14ac:dyDescent="0.3">
      <c r="AG80" s="265"/>
    </row>
    <row r="81" x14ac:dyDescent="0.3">
      <c r="AG81" s="265"/>
    </row>
    <row r="82" x14ac:dyDescent="0.3">
      <c r="AG82" s="265"/>
    </row>
    <row r="83" x14ac:dyDescent="0.3">
      <c r="AG83" s="265"/>
    </row>
    <row r="84" x14ac:dyDescent="0.3">
      <c r="AG84" s="265"/>
    </row>
    <row r="85" x14ac:dyDescent="0.3">
      <c r="AG85" s="265"/>
    </row>
    <row r="86" x14ac:dyDescent="0.3">
      <c r="AG86" s="265"/>
    </row>
    <row r="87" x14ac:dyDescent="0.3">
      <c r="AG87" s="265"/>
    </row>
    <row r="88" x14ac:dyDescent="0.3">
      <c r="AG88" s="265"/>
    </row>
    <row r="89" x14ac:dyDescent="0.3">
      <c r="AG89" s="265"/>
    </row>
    <row r="90" x14ac:dyDescent="0.3">
      <c r="AG90" s="265"/>
    </row>
    <row r="91" x14ac:dyDescent="0.3">
      <c r="AG91" s="265"/>
    </row>
    <row r="92" x14ac:dyDescent="0.3">
      <c r="AG92" s="265"/>
    </row>
    <row r="93" x14ac:dyDescent="0.3">
      <c r="AG93" s="265"/>
    </row>
    <row r="94" x14ac:dyDescent="0.3">
      <c r="AG94" s="265"/>
    </row>
    <row r="95" x14ac:dyDescent="0.3">
      <c r="AG95" s="265"/>
    </row>
    <row r="96" x14ac:dyDescent="0.3">
      <c r="AG96" s="265"/>
    </row>
    <row r="97" x14ac:dyDescent="0.3">
      <c r="AG97" s="265"/>
    </row>
    <row r="98" x14ac:dyDescent="0.3">
      <c r="AG98" s="265"/>
    </row>
    <row r="99" x14ac:dyDescent="0.3">
      <c r="AG99" s="265"/>
    </row>
    <row r="100" x14ac:dyDescent="0.3">
      <c r="AG100" s="265"/>
    </row>
    <row r="101" x14ac:dyDescent="0.3">
      <c r="AG101" s="265"/>
    </row>
    <row r="102" x14ac:dyDescent="0.3">
      <c r="AG102" s="265"/>
    </row>
    <row r="103" x14ac:dyDescent="0.3">
      <c r="AG103" s="265"/>
    </row>
    <row r="104" x14ac:dyDescent="0.3">
      <c r="AG104" s="265"/>
    </row>
    <row r="105" x14ac:dyDescent="0.3">
      <c r="AG105" s="265"/>
    </row>
    <row r="106" x14ac:dyDescent="0.3">
      <c r="AG106" s="265"/>
    </row>
    <row r="107" x14ac:dyDescent="0.3">
      <c r="AG107" s="265"/>
    </row>
    <row r="108" x14ac:dyDescent="0.3">
      <c r="AG108" s="265"/>
    </row>
    <row r="109" x14ac:dyDescent="0.3">
      <c r="AG109" s="265"/>
    </row>
    <row r="110" x14ac:dyDescent="0.3">
      <c r="AG110" s="265"/>
    </row>
    <row r="111" x14ac:dyDescent="0.3">
      <c r="AG111" s="265"/>
    </row>
    <row r="112" x14ac:dyDescent="0.3">
      <c r="AG112" s="265"/>
    </row>
    <row r="113" x14ac:dyDescent="0.3">
      <c r="AG113" s="265"/>
    </row>
    <row r="114" x14ac:dyDescent="0.3">
      <c r="AG114" s="265"/>
    </row>
    <row r="115" x14ac:dyDescent="0.3">
      <c r="AG115" s="265"/>
    </row>
    <row r="116" x14ac:dyDescent="0.3">
      <c r="AG116" s="265"/>
    </row>
    <row r="117" x14ac:dyDescent="0.3">
      <c r="AG117" s="265"/>
    </row>
    <row r="118" x14ac:dyDescent="0.3">
      <c r="AG118" s="265"/>
    </row>
    <row r="119" x14ac:dyDescent="0.3">
      <c r="AG119" s="265"/>
    </row>
    <row r="120" x14ac:dyDescent="0.3">
      <c r="AG120" s="265"/>
    </row>
    <row r="121" x14ac:dyDescent="0.3">
      <c r="AG121" s="265"/>
    </row>
    <row r="122" x14ac:dyDescent="0.3">
      <c r="AG122" s="265"/>
    </row>
    <row r="123" x14ac:dyDescent="0.3">
      <c r="AG123" s="265"/>
    </row>
    <row r="124" x14ac:dyDescent="0.3">
      <c r="AG124" s="265"/>
    </row>
    <row r="125" x14ac:dyDescent="0.3">
      <c r="AG125" s="265"/>
    </row>
    <row r="126" x14ac:dyDescent="0.3">
      <c r="AG126" s="265"/>
    </row>
    <row r="127" x14ac:dyDescent="0.3">
      <c r="AG127" s="265"/>
    </row>
    <row r="128" x14ac:dyDescent="0.3">
      <c r="AG128" s="265"/>
    </row>
    <row r="129" x14ac:dyDescent="0.3">
      <c r="AG129" s="265"/>
    </row>
    <row r="130" x14ac:dyDescent="0.3">
      <c r="AG130" s="265"/>
    </row>
    <row r="131" x14ac:dyDescent="0.3">
      <c r="AG131" s="265"/>
    </row>
    <row r="132" x14ac:dyDescent="0.3">
      <c r="AG132" s="265"/>
    </row>
    <row r="133" x14ac:dyDescent="0.3">
      <c r="AG133" s="265"/>
    </row>
    <row r="134" x14ac:dyDescent="0.3">
      <c r="AG134" s="265"/>
    </row>
    <row r="135" x14ac:dyDescent="0.3">
      <c r="AG135" s="265"/>
    </row>
    <row r="136" x14ac:dyDescent="0.3">
      <c r="AG136" s="265"/>
    </row>
    <row r="137" x14ac:dyDescent="0.3">
      <c r="AG137" s="265"/>
    </row>
    <row r="138" x14ac:dyDescent="0.3">
      <c r="AG138" s="265"/>
    </row>
    <row r="139" x14ac:dyDescent="0.3">
      <c r="AG139" s="265"/>
    </row>
    <row r="140" x14ac:dyDescent="0.3">
      <c r="AG140" s="265"/>
    </row>
    <row r="141" x14ac:dyDescent="0.3">
      <c r="AG141" s="265"/>
    </row>
    <row r="142" x14ac:dyDescent="0.3">
      <c r="AG142" s="265"/>
    </row>
    <row r="143" x14ac:dyDescent="0.3">
      <c r="AG143" s="265"/>
    </row>
    <row r="144" x14ac:dyDescent="0.3">
      <c r="AG144" s="265"/>
    </row>
    <row r="145" x14ac:dyDescent="0.3">
      <c r="AG145" s="265"/>
    </row>
    <row r="146" x14ac:dyDescent="0.3">
      <c r="AG146" s="265"/>
    </row>
    <row r="147" x14ac:dyDescent="0.3">
      <c r="AG147" s="265"/>
    </row>
    <row r="148" x14ac:dyDescent="0.3">
      <c r="AG148" s="265"/>
    </row>
    <row r="149" x14ac:dyDescent="0.3">
      <c r="AG149" s="265"/>
    </row>
    <row r="150" x14ac:dyDescent="0.3">
      <c r="AG150" s="265"/>
    </row>
    <row r="151" x14ac:dyDescent="0.3">
      <c r="AG151" s="265"/>
    </row>
    <row r="152" x14ac:dyDescent="0.3">
      <c r="AG152" s="265"/>
    </row>
    <row r="153" x14ac:dyDescent="0.3">
      <c r="AG153" s="265"/>
    </row>
    <row r="154" x14ac:dyDescent="0.3">
      <c r="AG154" s="265"/>
    </row>
    <row r="155" x14ac:dyDescent="0.3">
      <c r="AG155" s="265"/>
    </row>
    <row r="156" x14ac:dyDescent="0.3">
      <c r="AG156" s="265"/>
    </row>
    <row r="157" x14ac:dyDescent="0.3">
      <c r="AG157" s="265"/>
    </row>
    <row r="158" x14ac:dyDescent="0.3">
      <c r="AG158" s="265"/>
    </row>
    <row r="159" x14ac:dyDescent="0.3">
      <c r="AG159" s="265"/>
    </row>
    <row r="160" x14ac:dyDescent="0.3">
      <c r="AG160" s="265"/>
    </row>
    <row r="161" x14ac:dyDescent="0.3">
      <c r="AG161" s="265"/>
    </row>
    <row r="162" x14ac:dyDescent="0.3">
      <c r="AG162" s="265"/>
    </row>
    <row r="163" x14ac:dyDescent="0.3">
      <c r="AG163" s="265"/>
    </row>
    <row r="164" x14ac:dyDescent="0.3">
      <c r="AG164" s="265"/>
    </row>
    <row r="165" x14ac:dyDescent="0.3">
      <c r="AG165" s="265"/>
    </row>
    <row r="166" x14ac:dyDescent="0.3">
      <c r="AG166" s="265"/>
    </row>
    <row r="167" x14ac:dyDescent="0.3">
      <c r="AG167" s="265"/>
    </row>
    <row r="168" x14ac:dyDescent="0.3">
      <c r="AG168" s="265"/>
    </row>
    <row r="169" x14ac:dyDescent="0.3">
      <c r="AG169" s="265"/>
    </row>
    <row r="170" x14ac:dyDescent="0.3">
      <c r="AG170" s="265"/>
    </row>
    <row r="171" x14ac:dyDescent="0.3">
      <c r="AG171" s="265"/>
    </row>
    <row r="172" x14ac:dyDescent="0.3">
      <c r="AG172" s="265"/>
    </row>
    <row r="173" x14ac:dyDescent="0.3">
      <c r="AG173" s="265"/>
    </row>
    <row r="174" x14ac:dyDescent="0.3">
      <c r="AG174" s="265"/>
    </row>
    <row r="175" x14ac:dyDescent="0.3">
      <c r="AG175" s="265"/>
    </row>
    <row r="176" x14ac:dyDescent="0.3">
      <c r="AG176" s="265"/>
    </row>
    <row r="177" x14ac:dyDescent="0.3">
      <c r="AG177" s="265"/>
    </row>
    <row r="178" x14ac:dyDescent="0.3">
      <c r="AG178" s="265"/>
    </row>
    <row r="179" x14ac:dyDescent="0.3">
      <c r="AG179" s="265"/>
    </row>
    <row r="180" x14ac:dyDescent="0.3">
      <c r="AG180" s="265"/>
    </row>
    <row r="181" x14ac:dyDescent="0.3">
      <c r="AG181" s="265"/>
    </row>
    <row r="182" x14ac:dyDescent="0.3">
      <c r="AG182" s="265"/>
    </row>
    <row r="183" x14ac:dyDescent="0.3">
      <c r="AG183" s="265"/>
    </row>
    <row r="184" x14ac:dyDescent="0.3">
      <c r="AG184" s="265"/>
    </row>
    <row r="185" x14ac:dyDescent="0.3">
      <c r="AG185" s="265"/>
    </row>
    <row r="186" x14ac:dyDescent="0.3">
      <c r="AG186" s="265"/>
    </row>
    <row r="187" x14ac:dyDescent="0.3">
      <c r="AG187" s="265"/>
    </row>
    <row r="188" x14ac:dyDescent="0.3">
      <c r="AG188" s="265"/>
    </row>
    <row r="189" x14ac:dyDescent="0.3">
      <c r="AG189" s="265"/>
    </row>
    <row r="190" x14ac:dyDescent="0.3">
      <c r="AG190" s="265"/>
    </row>
    <row r="191" x14ac:dyDescent="0.3">
      <c r="AG191" s="265"/>
    </row>
    <row r="192" x14ac:dyDescent="0.3">
      <c r="AG192" s="265"/>
    </row>
    <row r="193" x14ac:dyDescent="0.3">
      <c r="AG193" s="265"/>
    </row>
    <row r="194" x14ac:dyDescent="0.3">
      <c r="AG194" s="265"/>
    </row>
    <row r="195" x14ac:dyDescent="0.3">
      <c r="AG195" s="265"/>
    </row>
    <row r="196" x14ac:dyDescent="0.3">
      <c r="AG196" s="265"/>
    </row>
    <row r="197" x14ac:dyDescent="0.3">
      <c r="AG197" s="265"/>
    </row>
    <row r="198" x14ac:dyDescent="0.3">
      <c r="AG198" s="265"/>
    </row>
    <row r="199" x14ac:dyDescent="0.3">
      <c r="AG199" s="265"/>
    </row>
    <row r="200" x14ac:dyDescent="0.3">
      <c r="AG200" s="265"/>
    </row>
    <row r="201" x14ac:dyDescent="0.3">
      <c r="AG201" s="265"/>
    </row>
    <row r="202" x14ac:dyDescent="0.3">
      <c r="AG202" s="265"/>
    </row>
    <row r="203" x14ac:dyDescent="0.3">
      <c r="AG203" s="265"/>
    </row>
    <row r="204" x14ac:dyDescent="0.3">
      <c r="AG204" s="265"/>
    </row>
    <row r="205" x14ac:dyDescent="0.3">
      <c r="AG205" s="265"/>
    </row>
    <row r="206" x14ac:dyDescent="0.3">
      <c r="AG206" s="265"/>
    </row>
    <row r="207" x14ac:dyDescent="0.3">
      <c r="AG207" s="265"/>
    </row>
    <row r="208" x14ac:dyDescent="0.3">
      <c r="AG208" s="265"/>
    </row>
    <row r="209" x14ac:dyDescent="0.3">
      <c r="AG209" s="265"/>
    </row>
    <row r="210" x14ac:dyDescent="0.3">
      <c r="AG210" s="265"/>
    </row>
    <row r="211" x14ac:dyDescent="0.3">
      <c r="AG211" s="265"/>
    </row>
    <row r="212" x14ac:dyDescent="0.3">
      <c r="AG212" s="265"/>
    </row>
    <row r="213" x14ac:dyDescent="0.3">
      <c r="AG213" s="265"/>
    </row>
    <row r="214" x14ac:dyDescent="0.3">
      <c r="AG214" s="265"/>
    </row>
    <row r="215" x14ac:dyDescent="0.3">
      <c r="AG215" s="265"/>
    </row>
    <row r="216" x14ac:dyDescent="0.3">
      <c r="AG216" s="265"/>
    </row>
    <row r="217" x14ac:dyDescent="0.3">
      <c r="AG217" s="265"/>
    </row>
    <row r="218" x14ac:dyDescent="0.3">
      <c r="AG218" s="265"/>
    </row>
    <row r="219" x14ac:dyDescent="0.3">
      <c r="AG219" s="265"/>
    </row>
    <row r="220" x14ac:dyDescent="0.3">
      <c r="AG220" s="265"/>
    </row>
    <row r="221" x14ac:dyDescent="0.3">
      <c r="AG221" s="265"/>
    </row>
    <row r="222" x14ac:dyDescent="0.3">
      <c r="AG222" s="265"/>
    </row>
    <row r="223" x14ac:dyDescent="0.3">
      <c r="AG223" s="265"/>
    </row>
    <row r="224" x14ac:dyDescent="0.3">
      <c r="AG224" s="265"/>
    </row>
  </sheetData>
  <phoneticPr fontId="0" type="noConversion"/>
  <pageMargins left="0.7" right="0.7" top="0.75" bottom="0.75" header="0.3" footer="0.3"/>
  <pageSetup orientation="portrait" r:id="rId1"/>
  <headerFooter>
    <oddFooter>&amp;R&amp;1#&amp;"Calibri"&amp;12&amp;K000000Official Use</oddFooter>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914F6-5E2C-4817-959F-5D9906C25916}">
  <sheetPr>
    <tabColor theme="9"/>
  </sheetPr>
  <dimension ref="A1:AC78"/>
  <sheetViews>
    <sheetView topLeftCell="A13" zoomScale="80" zoomScaleNormal="80" workbookViewId="0">
      <selection activeCell="G19" sqref="G19"/>
    </sheetView>
  </sheetViews>
  <sheetFormatPr defaultRowHeight="14.4" x14ac:dyDescent="0.3"/>
  <cols>
    <col min="1" max="1" width="20.44140625" style="440" bestFit="true" customWidth="true"/>
    <col min="2" max="2" width="28.88671875" style="440" bestFit="true" customWidth="true"/>
    <col min="3" max="3" width="13.6640625" style="440" bestFit="true" customWidth="true"/>
    <col min="4" max="7" width="11.33203125" style="440" bestFit="true" customWidth="true"/>
    <col min="8" max="8" width="12.33203125" style="440" bestFit="true" customWidth="true"/>
    <col min="9" max="9" width="8.6640625" style="440"/>
    <col min="10" max="10" width="23.109375" style="440" hidden="true" customWidth="true"/>
    <col min="11" max="11" width="22.5546875" style="440" hidden="true" customWidth="true"/>
    <col min="12" max="12" width="15" style="440" hidden="true" customWidth="true"/>
    <col min="13" max="13" width="8.6640625" style="424"/>
    <col min="14" max="14" width="30.33203125" style="440" bestFit="true" customWidth="true"/>
    <col min="15" max="15" width="10.6640625" style="440" bestFit="true" customWidth="true"/>
    <col min="16" max="16" width="8.6640625" style="440"/>
    <col min="17" max="18" width="9.33203125" style="440" bestFit="true" customWidth="true"/>
    <col min="19" max="19" width="11" style="440" bestFit="true" customWidth="true"/>
    <col min="20" max="20" width="12.33203125" style="440" bestFit="true" customWidth="true"/>
    <col min="21" max="21" width="8.6640625" style="440"/>
    <col min="22" max="22" width="8.6640625" style="357"/>
    <col min="26" max="26" width="12.88671875" bestFit="true" customWidth="true"/>
    <col min="27" max="27" width="11.44140625" bestFit="true" customWidth="true"/>
  </cols>
  <sheetData>
    <row r="1" x14ac:dyDescent="0.3">
      <c r="A1" s="424">
        <f>combinations!AG60</f>
        <v>38</v>
      </c>
    </row>
    <row r="2" s="1" customFormat="true" x14ac:dyDescent="0.3">
      <c r="A2" s="172"/>
      <c r="B2" s="313" t="s">
        <v>1372</v>
      </c>
      <c r="D2" s="466"/>
      <c r="E2" s="313"/>
      <c r="F2" s="313"/>
      <c r="G2" s="313"/>
      <c r="H2" s="313"/>
      <c r="I2" s="313"/>
      <c r="J2" s="313"/>
      <c r="K2" s="313"/>
      <c r="L2" s="313"/>
      <c r="M2" s="313"/>
      <c r="N2" s="313"/>
      <c r="O2" s="313"/>
      <c r="P2" s="313"/>
      <c r="Q2" s="313"/>
      <c r="R2" s="466"/>
      <c r="S2" s="313"/>
      <c r="T2" s="313"/>
      <c r="U2" s="313"/>
      <c r="V2" s="313"/>
      <c r="W2" s="313"/>
      <c r="X2" s="313"/>
      <c r="Y2" s="313"/>
      <c r="Z2" s="313"/>
      <c r="AA2" s="313"/>
      <c r="AB2" s="313"/>
      <c r="AC2" s="313"/>
    </row>
    <row r="3" s="1" customFormat="true" x14ac:dyDescent="0.3">
      <c r="A3" s="313"/>
      <c r="B3" s="313"/>
      <c r="D3" s="313"/>
      <c r="E3" s="313"/>
      <c r="F3" s="313"/>
      <c r="G3" s="313"/>
      <c r="H3" s="313"/>
      <c r="I3" s="313"/>
      <c r="J3" s="313"/>
      <c r="K3" s="313"/>
      <c r="L3" s="313"/>
      <c r="M3" s="313"/>
      <c r="N3" s="313"/>
      <c r="O3" s="313"/>
      <c r="P3" s="313"/>
      <c r="Q3" s="313"/>
      <c r="R3" s="313"/>
      <c r="S3" s="313"/>
      <c r="T3" s="313"/>
      <c r="U3" s="313"/>
      <c r="V3" s="313"/>
      <c r="W3" s="313"/>
      <c r="X3" s="313"/>
      <c r="Y3" s="313"/>
      <c r="Z3" s="313"/>
      <c r="AA3" s="313"/>
      <c r="AB3" s="313"/>
      <c r="AC3" s="313"/>
    </row>
    <row r="4" s="1" customFormat="true" x14ac:dyDescent="0.3">
      <c r="A4" s="313"/>
      <c r="B4" s="313" t="s">
        <v>327</v>
      </c>
      <c r="D4" s="313"/>
      <c r="E4" s="313"/>
      <c r="F4" s="313"/>
      <c r="G4" s="313"/>
      <c r="H4" s="313"/>
      <c r="I4" s="313"/>
      <c r="J4" s="313"/>
      <c r="K4" s="313"/>
      <c r="L4" s="313"/>
      <c r="M4" s="313"/>
      <c r="N4" s="313"/>
      <c r="O4" s="313"/>
      <c r="P4" s="313"/>
      <c r="Q4" s="313"/>
      <c r="R4" s="313"/>
      <c r="S4" s="313"/>
      <c r="T4" s="313"/>
      <c r="U4" s="313"/>
      <c r="V4" s="313"/>
      <c r="W4" s="313"/>
      <c r="X4" s="313"/>
      <c r="Y4" s="313"/>
      <c r="Z4" s="313"/>
      <c r="AA4" s="313"/>
      <c r="AB4" s="313"/>
      <c r="AC4" s="313"/>
    </row>
    <row r="5" s="1" customFormat="true" x14ac:dyDescent="0.3">
      <c r="A5" s="313"/>
      <c r="B5" s="313" t="s">
        <v>328</v>
      </c>
      <c r="D5" s="313"/>
      <c r="E5" s="313"/>
      <c r="F5" s="313"/>
      <c r="G5" s="313"/>
      <c r="H5" s="313"/>
      <c r="I5" s="313"/>
      <c r="J5" s="313"/>
      <c r="K5" s="313"/>
      <c r="L5" s="313"/>
      <c r="M5" s="313"/>
      <c r="N5" s="313"/>
      <c r="O5" s="313"/>
      <c r="P5" s="313"/>
      <c r="Q5" s="313"/>
      <c r="R5" s="313"/>
      <c r="S5" s="313"/>
      <c r="T5" s="313"/>
      <c r="U5" s="313"/>
      <c r="V5" s="313"/>
      <c r="W5" s="313"/>
      <c r="X5" s="313"/>
      <c r="Y5" s="313"/>
      <c r="Z5" s="313"/>
      <c r="AA5" s="313"/>
      <c r="AB5" s="313"/>
      <c r="AC5" s="313"/>
    </row>
    <row r="6" s="1" customFormat="true" x14ac:dyDescent="0.3">
      <c r="A6" s="313"/>
      <c r="B6" s="313"/>
      <c r="D6" s="313"/>
      <c r="E6" s="313"/>
      <c r="F6" s="313"/>
      <c r="G6" s="313"/>
      <c r="H6" s="313"/>
      <c r="I6" s="313"/>
      <c r="J6" s="313"/>
      <c r="K6" s="313"/>
      <c r="L6" s="313"/>
      <c r="M6" s="313"/>
      <c r="N6" s="313"/>
      <c r="O6" s="313"/>
      <c r="P6" s="313"/>
      <c r="Q6" s="313"/>
      <c r="R6" s="313"/>
      <c r="S6" s="313"/>
      <c r="T6" s="313"/>
      <c r="U6" s="313"/>
      <c r="V6" s="313"/>
      <c r="W6" s="313"/>
      <c r="X6" s="313"/>
      <c r="Y6" s="313"/>
      <c r="Z6" s="313"/>
      <c r="AA6" s="313"/>
      <c r="AB6" s="313"/>
      <c r="AC6" s="313"/>
    </row>
    <row r="7" s="1" customFormat="true" x14ac:dyDescent="0.3">
      <c r="A7" s="313"/>
      <c r="B7" s="313" t="s">
        <v>330</v>
      </c>
      <c r="D7" s="313"/>
      <c r="E7" s="313"/>
      <c r="F7" s="313"/>
      <c r="G7" s="313"/>
      <c r="H7" s="313"/>
      <c r="I7" s="313"/>
      <c r="J7" s="313"/>
      <c r="K7" s="313"/>
      <c r="L7" s="313"/>
      <c r="M7" s="313"/>
      <c r="N7" s="313"/>
      <c r="O7" s="313"/>
      <c r="P7" s="313"/>
      <c r="Q7" s="313"/>
      <c r="R7" s="313"/>
      <c r="S7" s="313"/>
      <c r="T7" s="313"/>
      <c r="U7" s="313"/>
      <c r="V7" s="313"/>
      <c r="W7" s="313"/>
      <c r="X7" s="313"/>
      <c r="Y7" s="313"/>
      <c r="Z7" s="313"/>
      <c r="AA7" s="313"/>
      <c r="AB7" s="313"/>
      <c r="AC7" s="313"/>
    </row>
    <row r="8" s="1" customFormat="true" x14ac:dyDescent="0.3">
      <c r="A8" s="313"/>
      <c r="B8" s="313" t="s">
        <v>331</v>
      </c>
      <c r="D8" s="313"/>
      <c r="E8" s="313"/>
      <c r="F8" s="313"/>
      <c r="G8" s="313"/>
      <c r="H8" s="313"/>
      <c r="I8" s="313"/>
      <c r="J8" s="313"/>
      <c r="K8" s="313"/>
      <c r="L8" s="313"/>
      <c r="M8" s="313"/>
      <c r="N8" s="313"/>
      <c r="O8" s="313"/>
      <c r="P8" s="313"/>
      <c r="Q8" s="313"/>
      <c r="R8" s="313"/>
      <c r="S8" s="313"/>
      <c r="T8" s="313"/>
      <c r="U8" s="313"/>
      <c r="V8" s="313"/>
      <c r="W8" s="313"/>
      <c r="X8" s="313"/>
      <c r="Y8" s="313"/>
      <c r="Z8" s="313"/>
      <c r="AA8" s="313"/>
      <c r="AB8" s="313"/>
      <c r="AC8" s="313"/>
    </row>
    <row r="9" s="1" customFormat="true" x14ac:dyDescent="0.3">
      <c r="A9" s="313"/>
      <c r="B9" s="313"/>
      <c r="D9" s="313"/>
      <c r="E9" s="313"/>
      <c r="F9" s="313"/>
      <c r="G9" s="313"/>
      <c r="H9" s="313"/>
      <c r="I9" s="313"/>
      <c r="J9" s="313"/>
      <c r="K9" s="313"/>
      <c r="L9" s="313"/>
      <c r="M9" s="313"/>
      <c r="N9" s="313"/>
      <c r="O9" s="313"/>
      <c r="P9" s="313"/>
      <c r="Q9" s="313"/>
      <c r="R9" s="313"/>
      <c r="S9" s="313"/>
      <c r="T9" s="313"/>
      <c r="U9" s="313"/>
      <c r="V9" s="313"/>
      <c r="W9" s="313"/>
      <c r="X9" s="313"/>
      <c r="Y9" s="313"/>
      <c r="Z9" s="313"/>
      <c r="AA9" s="313"/>
      <c r="AB9" s="313"/>
      <c r="AC9" s="313"/>
    </row>
    <row r="10" s="1" customFormat="true" x14ac:dyDescent="0.3">
      <c r="A10" s="313"/>
      <c r="B10" s="313" t="s">
        <v>332</v>
      </c>
      <c r="D10" s="313"/>
      <c r="E10" s="313"/>
      <c r="F10" s="313"/>
      <c r="G10" s="313"/>
      <c r="H10" s="313"/>
      <c r="I10" s="313"/>
      <c r="J10" s="313"/>
      <c r="K10" s="313"/>
      <c r="L10" s="313"/>
      <c r="M10" s="313"/>
      <c r="N10" s="313"/>
      <c r="O10" s="313"/>
      <c r="P10" s="313"/>
      <c r="Q10" s="313"/>
      <c r="R10" s="313"/>
      <c r="S10" s="313"/>
      <c r="T10" s="313"/>
      <c r="U10" s="313"/>
      <c r="V10" s="313"/>
      <c r="W10" s="313"/>
      <c r="X10" s="313"/>
      <c r="Y10" s="313"/>
      <c r="Z10" s="313"/>
      <c r="AA10" s="313"/>
      <c r="AB10" s="313"/>
      <c r="AC10" s="313"/>
    </row>
    <row r="11" s="1" customFormat="true" x14ac:dyDescent="0.3">
      <c r="A11" s="313"/>
      <c r="B11" s="313" t="s">
        <v>333</v>
      </c>
      <c r="D11" s="313"/>
      <c r="E11" s="313"/>
      <c r="F11" s="313"/>
      <c r="G11" s="313"/>
      <c r="H11" s="313"/>
      <c r="I11" s="313"/>
      <c r="J11" s="313"/>
      <c r="K11" s="313"/>
      <c r="L11" s="313"/>
      <c r="M11" s="313"/>
      <c r="N11" s="313"/>
      <c r="O11" s="313"/>
      <c r="P11" s="313"/>
      <c r="Q11" s="313"/>
      <c r="R11" s="313"/>
      <c r="S11" s="313"/>
      <c r="T11" s="313"/>
      <c r="U11" s="313"/>
      <c r="V11" s="313"/>
      <c r="W11" s="313"/>
      <c r="X11" s="313"/>
      <c r="Y11" s="313"/>
      <c r="Z11" s="313"/>
      <c r="AA11" s="313"/>
      <c r="AB11" s="313"/>
      <c r="AC11" s="313"/>
    </row>
    <row r="12" s="1" customFormat="true" x14ac:dyDescent="0.3">
      <c r="A12" s="313"/>
      <c r="B12" s="313"/>
      <c r="C12" s="313"/>
      <c r="D12" s="313"/>
      <c r="E12" s="313"/>
      <c r="F12" s="313"/>
      <c r="G12" s="313"/>
      <c r="H12" s="313"/>
      <c r="I12" s="313"/>
      <c r="J12" s="313"/>
      <c r="K12" s="313"/>
      <c r="L12" s="313"/>
      <c r="M12" s="313"/>
      <c r="N12" s="313"/>
      <c r="O12" s="313"/>
      <c r="P12" s="313"/>
      <c r="Q12" s="313"/>
      <c r="R12" s="313"/>
      <c r="S12" s="313"/>
      <c r="T12" s="313"/>
      <c r="U12" s="313"/>
      <c r="V12" s="313"/>
      <c r="W12" s="313"/>
      <c r="X12" s="313"/>
      <c r="Y12" s="313"/>
      <c r="Z12" s="313"/>
      <c r="AA12" s="313"/>
      <c r="AB12" s="313"/>
      <c r="AC12" s="313"/>
    </row>
    <row r="13" x14ac:dyDescent="0.3">
      <c r="C13" s="424" t="s">
        <v>3769</v>
      </c>
    </row>
    <row r="14" x14ac:dyDescent="0.3">
      <c r="U14" s="424"/>
    </row>
    <row r="15" x14ac:dyDescent="0.3">
      <c r="B15" s="582" t="s">
        <v>3760</v>
      </c>
      <c r="C15" s="582"/>
      <c r="D15" s="582"/>
      <c r="E15" s="582"/>
      <c r="F15" s="582"/>
      <c r="G15" s="582"/>
      <c r="H15" s="582"/>
      <c r="I15" s="424"/>
      <c r="N15" s="582" t="s">
        <v>3774</v>
      </c>
      <c r="O15" s="582"/>
      <c r="P15" s="582"/>
      <c r="Q15" s="582"/>
      <c r="R15" s="582"/>
      <c r="S15" s="582"/>
      <c r="T15" s="582"/>
      <c r="U15" s="424"/>
    </row>
    <row r="16" x14ac:dyDescent="0.3">
      <c r="A16" s="424"/>
      <c r="I16" s="424"/>
      <c r="U16" s="424"/>
    </row>
    <row r="17" x14ac:dyDescent="0.3">
      <c r="A17" s="424"/>
      <c r="B17" s="426"/>
      <c r="C17" s="427"/>
      <c r="D17" s="427"/>
      <c r="E17" s="427"/>
      <c r="F17" s="427"/>
      <c r="G17" s="427"/>
      <c r="H17" s="427"/>
      <c r="I17" s="424"/>
      <c r="J17" s="439"/>
      <c r="K17" s="439"/>
      <c r="N17" s="426"/>
      <c r="O17" s="427"/>
      <c r="P17" s="427"/>
      <c r="Q17" s="427"/>
      <c r="R17" s="427"/>
      <c r="S17" s="427"/>
      <c r="T17" s="427"/>
      <c r="U17" s="424"/>
    </row>
    <row r="18" x14ac:dyDescent="0.3">
      <c r="A18" s="424"/>
      <c r="C18" s="404" t="s">
        <v>81</v>
      </c>
      <c r="D18" s="404" t="s">
        <v>3761</v>
      </c>
      <c r="E18" s="404" t="s">
        <v>3762</v>
      </c>
      <c r="F18" s="404" t="s">
        <v>3763</v>
      </c>
      <c r="G18" s="404" t="s">
        <v>3764</v>
      </c>
      <c r="H18" s="404" t="s">
        <v>136</v>
      </c>
      <c r="I18" s="424"/>
      <c r="J18" s="408" t="s">
        <v>3787</v>
      </c>
      <c r="K18" s="445" t="s">
        <v>3792</v>
      </c>
      <c r="O18" s="404" t="s">
        <v>81</v>
      </c>
      <c r="P18" s="404" t="s">
        <v>3761</v>
      </c>
      <c r="Q18" s="404" t="s">
        <v>3762</v>
      </c>
      <c r="R18" s="404" t="s">
        <v>3763</v>
      </c>
      <c r="S18" s="404" t="s">
        <v>3764</v>
      </c>
      <c r="T18" s="404" t="s">
        <v>136</v>
      </c>
      <c r="U18" s="424"/>
    </row>
    <row r="19" x14ac:dyDescent="0.3">
      <c r="A19" s="424" t="str">
        <f>IFERROR(INDEX(combinations!$AE$2:$AE$56,MATCH(Totals!B19,combinations!$AF$2:$AF$54,0)),"")</f>
        <v>gross_mkt_inc_pc</v>
      </c>
      <c r="B19" s="442" t="str" cm="1">
        <f t="array" ref="B19">IFERROR(INDEX(combinations!$AF$2:$AF$51,Totals!I19),"")</f>
        <v>Ingreso de Mercado</v>
      </c>
      <c r="C19" s="428">
        <f>IFERROR(INDEX(all!$E:$E,MATCH(_xlfn.CONCAT(Totals!$A19,"_benefits__",C$68),all!$A:$A,0))/1000000+INDEX(all!$E:$E,MATCH(_xlfn.CONCAT(Totals!$A19,"_benefits__",C$69),all!$A:$A,0))/1000000,"")</f>
        <v>438550.29667099088</v>
      </c>
      <c r="D19" s="428">
        <f>IFERROR(INDEX(all!$E:$E,MATCH(_xlfn.CONCAT(Totals!$A19,"_benefits__",D$68),all!$A:$A,0))/1000000+INDEX(all!$E:$E,MATCH(_xlfn.CONCAT(Totals!$A19,"_benefits__",D$69),all!$A:$A,0))/1000000,"")</f>
        <v>938099.04190194933</v>
      </c>
      <c r="E19" s="428">
        <f>IFERROR(INDEX(all!$E:$E,MATCH(_xlfn.CONCAT(Totals!$A19,"_benefits__",E$68),all!$A:$A,0))/1000000+INDEX(all!$E:$E,MATCH(_xlfn.CONCAT(Totals!$A19,"_benefits__",E$69),all!$A:$A,0))/1000000,"")</f>
        <v>1487770.1396255945</v>
      </c>
      <c r="F19" s="428">
        <f>IFERROR(INDEX(all!$E:$E,MATCH(_xlfn.CONCAT(Totals!$A19,"_benefits__",F$68),all!$A:$A,0))/1000000+INDEX(all!$E:$E,MATCH(_xlfn.CONCAT(Totals!$A19,"_benefits__",F$69),all!$A:$A,0))/1000000,"")</f>
        <v>2405761.824908908</v>
      </c>
      <c r="G19" s="428">
        <f>IFERROR(INDEX(all!$E:$E,MATCH(_xlfn.CONCAT(Totals!$A19,"_benefits__",G$68),all!$A:$A,0))/1000000+INDEX(all!$E:$E,MATCH(_xlfn.CONCAT(Totals!$A19,"_benefits__",G$69),all!$A:$A,0))/1000000,"")</f>
        <v>5953321.8016433725</v>
      </c>
      <c r="H19" s="441">
        <f>SUM(C19:G19)</f>
        <v>11223503.104750816</v>
      </c>
      <c r="I19" s="424">
        <v>1</v>
      </c>
      <c r="J19" s="439"/>
      <c r="K19" s="439"/>
      <c r="M19" s="424" t="str">
        <f>IFERROR(INDEX(combinations!$AE$2:$AE$56,MATCH(Totals!N19,combinations!$AF$2:$AF$54,0)),"")</f>
        <v>gross_mkt_inc_pc</v>
      </c>
      <c r="N19" s="442" t="str" cm="1">
        <f t="array" ref="N19">IFERROR(INDEX(combinations!$AF$2:$AF$51,Totals!U19),"")</f>
        <v>Ingreso de Mercado</v>
      </c>
      <c r="O19" s="428">
        <f>IFERROR(INDEX(all_ref!$E:$E,MATCH(_xlfn.CONCAT(Totals!$M19,"_benefits__",O$68),all_ref!$A:$A,0))/1000000+INDEX(all_ref!$E:$E,MATCH(_xlfn.CONCAT(Totals!$M19,"_benefits__",O$69),all_ref!$A:$A,0))/1000000,"")</f>
        <v>438550.29667099088</v>
      </c>
      <c r="P19" s="428">
        <f>IFERROR(INDEX(all_ref!$E:$E,MATCH(_xlfn.CONCAT(Totals!$M19,"_benefits__",P$68),all_ref!$A:$A,0))/1000000+INDEX(all_ref!$E:$E,MATCH(_xlfn.CONCAT(Totals!$M19,"_benefits__",P$69),all_ref!$A:$A,0))/1000000,"")</f>
        <v>938099.04190194933</v>
      </c>
      <c r="Q19" s="428">
        <f>IFERROR(INDEX(all_ref!$E:$E,MATCH(_xlfn.CONCAT(Totals!$M19,"_benefits__",Q$68),all_ref!$A:$A,0))/1000000+INDEX(all_ref!$E:$E,MATCH(_xlfn.CONCAT(Totals!$M19,"_benefits__",Q$69),all_ref!$A:$A,0))/1000000,"")</f>
        <v>1487770.1396255945</v>
      </c>
      <c r="R19" s="428">
        <f>IFERROR(INDEX(all_ref!$E:$E,MATCH(_xlfn.CONCAT(Totals!$M19,"_benefits__",R$68),all_ref!$A:$A,0))/1000000+INDEX(all_ref!$E:$E,MATCH(_xlfn.CONCAT(Totals!$M19,"_benefits__",R$69),all_ref!$A:$A,0))/1000000,"")</f>
        <v>2405761.824908908</v>
      </c>
      <c r="S19" s="428">
        <f>IFERROR(INDEX(all_ref!$E:$E,MATCH(_xlfn.CONCAT(Totals!$M19,"_benefits__",S$68),all_ref!$A:$A,0))/1000000+INDEX(all_ref!$E:$E,MATCH(_xlfn.CONCAT(Totals!$M19,"_benefits__",S$69),all_ref!$A:$A,0))/1000000,"")</f>
        <v>5953321.8016433725</v>
      </c>
      <c r="T19" s="441">
        <f>SUM(O19:S19)</f>
        <v>11223503.104750816</v>
      </c>
      <c r="U19" s="424">
        <v>1</v>
      </c>
    </row>
    <row r="20" x14ac:dyDescent="0.3">
      <c r="A20" s="424" t="str">
        <f>IFERROR(INDEX(combinations!$AE$2:$AE$56,MATCH(Totals!B20,combinations!$AF$2:$AF$54,0)),"")</f>
        <v>tot_pit_pc</v>
      </c>
      <c r="B20" s="429" t="str" cm="1">
        <f t="array" ref="B20">IFERROR(INDEX(combinations!$AF$2:$AF$51,Totals!I20),"")</f>
        <v>Total PIT</v>
      </c>
      <c r="C20" s="428">
        <f>IFERROR(INDEX(all!$E:$E,MATCH(_xlfn.CONCAT(Totals!$A20,"_benefits__",C$68),all!$A:$A,0))/1000000+INDEX(all!$E:$E,MATCH(_xlfn.CONCAT(Totals!$A20,"_benefits__",C$69),all!$A:$A,0))/1000000,"")</f>
        <v>0.92</v>
      </c>
      <c r="D20" s="428">
        <f>IFERROR(INDEX(all!$E:$E,MATCH(_xlfn.CONCAT(Totals!$A20,"_benefits__",D$68),all!$A:$A,0))/1000000+INDEX(all!$E:$E,MATCH(_xlfn.CONCAT(Totals!$A20,"_benefits__",D$69),all!$A:$A,0))/1000000,"")</f>
        <v>45.390979989970162</v>
      </c>
      <c r="E20" s="428">
        <f>IFERROR(INDEX(all!$E:$E,MATCH(_xlfn.CONCAT(Totals!$A20,"_benefits__",E$68),all!$A:$A,0))/1000000+INDEX(all!$E:$E,MATCH(_xlfn.CONCAT(Totals!$A20,"_benefits__",E$69),all!$A:$A,0))/1000000,"")</f>
        <v>586.58907645928207</v>
      </c>
      <c r="F20" s="428">
        <f>IFERROR(INDEX(all!$E:$E,MATCH(_xlfn.CONCAT(Totals!$A20,"_benefits__",F$68),all!$A:$A,0))/1000000+INDEX(all!$E:$E,MATCH(_xlfn.CONCAT(Totals!$A20,"_benefits__",F$69),all!$A:$A,0))/1000000,"")</f>
        <v>1321.551334393278</v>
      </c>
      <c r="G20" s="428">
        <f>IFERROR(INDEX(all!$E:$E,MATCH(_xlfn.CONCAT(Totals!$A20,"_benefits__",G$68),all!$A:$A,0))/1000000+INDEX(all!$E:$E,MATCH(_xlfn.CONCAT(Totals!$A20,"_benefits__",G$69),all!$A:$A,0))/1000000,"")</f>
        <v>17548.814105291585</v>
      </c>
      <c r="H20" s="441">
        <f t="shared" ref="H20:H56" si="0">SUM(C20:G20)</f>
        <v>19503.265496134114</v>
      </c>
      <c r="I20" s="424">
        <f>IF(I19&lt;$A$1,I19+1,"")</f>
        <v>2</v>
      </c>
      <c r="J20" s="439">
        <v>259296</v>
      </c>
      <c r="K20" s="446">
        <f>H20*12/J20</f>
        <v>0.90259466383441844</v>
      </c>
      <c r="M20" s="424" t="str">
        <f>IFERROR(INDEX(combinations!$AE$2:$AE$56,MATCH(Totals!N20,combinations!$AF$2:$AF$54,0)),"")</f>
        <v>tot_pit_pc</v>
      </c>
      <c r="N20" s="429" t="str" cm="1">
        <f t="array" ref="N20">IFERROR(INDEX(combinations!$AF$2:$AF$51,Totals!U20),"")</f>
        <v>Total PIT</v>
      </c>
      <c r="O20" s="428">
        <f>IFERROR(INDEX(all_ref!$E:$E,MATCH(_xlfn.CONCAT(Totals!$M20,"_benefits__",O$68),all_ref!$A:$A,0))/1000000+INDEX(all_ref!$E:$E,MATCH(_xlfn.CONCAT(Totals!$M20,"_benefits__",O$69),all_ref!$A:$A,0))/1000000,"")</f>
        <v>0</v>
      </c>
      <c r="P20" s="428">
        <f>IFERROR(INDEX(all_ref!$E:$E,MATCH(_xlfn.CONCAT(Totals!$M20,"_benefits__",P$68),all_ref!$A:$A,0))/1000000+INDEX(all_ref!$E:$E,MATCH(_xlfn.CONCAT(Totals!$M20,"_benefits__",P$69),all_ref!$A:$A,0))/1000000,"")</f>
        <v>0</v>
      </c>
      <c r="Q20" s="428">
        <f>IFERROR(INDEX(all_ref!$E:$E,MATCH(_xlfn.CONCAT(Totals!$M20,"_benefits__",Q$68),all_ref!$A:$A,0))/1000000+INDEX(all_ref!$E:$E,MATCH(_xlfn.CONCAT(Totals!$M20,"_benefits__",Q$69),all_ref!$A:$A,0))/1000000,"")</f>
        <v>0</v>
      </c>
      <c r="R20" s="428">
        <f>IFERROR(INDEX(all_ref!$E:$E,MATCH(_xlfn.CONCAT(Totals!$M20,"_benefits__",R$68),all_ref!$A:$A,0))/1000000+INDEX(all_ref!$E:$E,MATCH(_xlfn.CONCAT(Totals!$M20,"_benefits__",R$69),all_ref!$A:$A,0))/1000000,"")</f>
        <v>526.67691519285324</v>
      </c>
      <c r="S20" s="428">
        <f>IFERROR(INDEX(all_ref!$E:$E,MATCH(_xlfn.CONCAT(Totals!$M20,"_benefits__",S$68),all_ref!$A:$A,0))/1000000+INDEX(all_ref!$E:$E,MATCH(_xlfn.CONCAT(Totals!$M20,"_benefits__",S$69),all_ref!$A:$A,0))/1000000,"")</f>
        <v>10757.403619300558</v>
      </c>
      <c r="T20" s="441">
        <f t="shared" ref="T20:T56" si="1">SUM(O20:S20)</f>
        <v>11284.080534493411</v>
      </c>
      <c r="U20" s="424">
        <f>IF(U19&lt;$A$1,U19+1,"")</f>
        <v>2</v>
      </c>
      <c r="Z20" s="476">
        <f>+SUM(H20,H24,H25,H26,H27,H44,H45,H28)</f>
        <v>1067363.1369291828</v>
      </c>
      <c r="AA20" s="475">
        <f>SUM(T20,T24,T25,T26,T27,T44,T45,T28)</f>
        <v>1061799.7934876063</v>
      </c>
    </row>
    <row r="21" x14ac:dyDescent="0.3">
      <c r="A21" s="424" t="str">
        <f>IFERROR(INDEX(combinations!$AE$2:$AE$56,MATCH(Totals!B21,combinations!$AF$2:$AF$54,0)),"")</f>
        <v>labor_tax_pc</v>
      </c>
      <c r="B21" s="443" t="str" cm="1">
        <f t="array" ref="B21">IFERROR(INDEX(combinations!$AF$2:$AF$51,Totals!I21),"")</f>
        <v>Impuesto de renta (laboral)</v>
      </c>
      <c r="C21" s="428">
        <f>IFERROR(INDEX(all!$E:$E,MATCH(_xlfn.CONCAT(Totals!$A21,"_benefits__",C$68),all!$A:$A,0))/1000000+INDEX(all!$E:$E,MATCH(_xlfn.CONCAT(Totals!$A21,"_benefits__",C$69),all!$A:$A,0))/1000000,"")</f>
        <v>0</v>
      </c>
      <c r="D21" s="428">
        <f>IFERROR(INDEX(all!$E:$E,MATCH(_xlfn.CONCAT(Totals!$A21,"_benefits__",D$68),all!$A:$A,0))/1000000+INDEX(all!$E:$E,MATCH(_xlfn.CONCAT(Totals!$A21,"_benefits__",D$69),all!$A:$A,0))/1000000,"")</f>
        <v>0</v>
      </c>
      <c r="E21" s="428">
        <f>IFERROR(INDEX(all!$E:$E,MATCH(_xlfn.CONCAT(Totals!$A21,"_benefits__",E$68),all!$A:$A,0))/1000000+INDEX(all!$E:$E,MATCH(_xlfn.CONCAT(Totals!$A21,"_benefits__",E$69),all!$A:$A,0))/1000000,"")</f>
        <v>293.3827849336131</v>
      </c>
      <c r="F21" s="428">
        <f>IFERROR(INDEX(all!$E:$E,MATCH(_xlfn.CONCAT(Totals!$A21,"_benefits__",F$68),all!$A:$A,0))/1000000+INDEX(all!$E:$E,MATCH(_xlfn.CONCAT(Totals!$A21,"_benefits__",F$69),all!$A:$A,0))/1000000,"")</f>
        <v>610.23259461763928</v>
      </c>
      <c r="G21" s="428">
        <f>IFERROR(INDEX(all!$E:$E,MATCH(_xlfn.CONCAT(Totals!$A21,"_benefits__",G$68),all!$A:$A,0))/1000000+INDEX(all!$E:$E,MATCH(_xlfn.CONCAT(Totals!$A21,"_benefits__",G$69),all!$A:$A,0))/1000000,"")</f>
        <v>10494.241514128986</v>
      </c>
      <c r="H21" s="441">
        <f t="shared" si="0"/>
        <v>11397.856893680238</v>
      </c>
      <c r="I21" s="424">
        <f t="shared" ref="I21:I78" si="2">IF(I20&lt;$A$1,I20+1,"")</f>
        <v>3</v>
      </c>
      <c r="J21" s="447"/>
      <c r="K21" s="446"/>
      <c r="M21" s="424" t="str">
        <f>IFERROR(INDEX(combinations!$AE$2:$AE$56,MATCH(Totals!N21,combinations!$AF$2:$AF$54,0)),"")</f>
        <v>labor_tax_pc</v>
      </c>
      <c r="N21" s="443" t="str" cm="1">
        <f t="array" ref="N21">IFERROR(INDEX(combinations!$AF$2:$AF$51,Totals!U21),"")</f>
        <v>Impuesto de renta (laboral)</v>
      </c>
      <c r="O21" s="428">
        <f>IFERROR(INDEX(all_ref!$E:$E,MATCH(_xlfn.CONCAT(Totals!$M21,"_benefits__",O$68),all_ref!$A:$A,0))/1000000+INDEX(all_ref!$E:$E,MATCH(_xlfn.CONCAT(Totals!$M21,"_benefits__",O$69),all_ref!$A:$A,0))/1000000,"")</f>
        <v>0</v>
      </c>
      <c r="P21" s="428">
        <f>IFERROR(INDEX(all_ref!$E:$E,MATCH(_xlfn.CONCAT(Totals!$M21,"_benefits__",P$68),all_ref!$A:$A,0))/1000000+INDEX(all_ref!$E:$E,MATCH(_xlfn.CONCAT(Totals!$M21,"_benefits__",P$69),all_ref!$A:$A,0))/1000000,"")</f>
        <v>0</v>
      </c>
      <c r="Q21" s="428">
        <f>IFERROR(INDEX(all_ref!$E:$E,MATCH(_xlfn.CONCAT(Totals!$M21,"_benefits__",Q$68),all_ref!$A:$A,0))/1000000+INDEX(all_ref!$E:$E,MATCH(_xlfn.CONCAT(Totals!$M21,"_benefits__",Q$69),all_ref!$A:$A,0))/1000000,"")</f>
        <v>0</v>
      </c>
      <c r="R21" s="428">
        <f>IFERROR(INDEX(all_ref!$E:$E,MATCH(_xlfn.CONCAT(Totals!$M21,"_benefits__",R$68),all_ref!$A:$A,0))/1000000+INDEX(all_ref!$E:$E,MATCH(_xlfn.CONCAT(Totals!$M21,"_benefits__",R$69),all_ref!$A:$A,0))/1000000,"")</f>
        <v>526.67691519285324</v>
      </c>
      <c r="S21" s="428">
        <f>IFERROR(INDEX(all_ref!$E:$E,MATCH(_xlfn.CONCAT(Totals!$M21,"_benefits__",S$68),all_ref!$A:$A,0))/1000000+INDEX(all_ref!$E:$E,MATCH(_xlfn.CONCAT(Totals!$M21,"_benefits__",S$69),all_ref!$A:$A,0))/1000000,"")</f>
        <v>10757.403619300558</v>
      </c>
      <c r="T21" s="441">
        <f t="shared" si="1"/>
        <v>11284.080534493411</v>
      </c>
      <c r="U21" s="424">
        <f t="shared" ref="U21:U66" si="3">IF(U20&lt;$A$1,U20+1,"")</f>
        <v>3</v>
      </c>
      <c r="Z21" s="473">
        <f>+SUM(H21:H23)</f>
        <v>19503.265496134107</v>
      </c>
      <c r="AA21" s="473">
        <f>+SUM(T21:T23)</f>
        <v>11284.080534493411</v>
      </c>
    </row>
    <row r="22" x14ac:dyDescent="0.3">
      <c r="A22" s="424" t="str">
        <f>IFERROR(INDEX(combinations!$AE$2:$AE$56,MATCH(Totals!B22,combinations!$AF$2:$AF$54,0)),"")</f>
        <v>alquiler_tax_pc</v>
      </c>
      <c r="B22" s="443" t="str" cm="1">
        <f t="array" ref="B22">IFERROR(INDEX(combinations!$AF$2:$AF$51,Totals!I22),"")</f>
        <v>Impuesto de renta (alquiler)</v>
      </c>
      <c r="C22" s="428">
        <f>IFERROR(INDEX(all!$E:$E,MATCH(_xlfn.CONCAT(Totals!$A22,"_benefits__",C$68),all!$A:$A,0))/1000000+INDEX(all!$E:$E,MATCH(_xlfn.CONCAT(Totals!$A22,"_benefits__",C$69),all!$A:$A,0))/1000000,"")</f>
        <v>0.92</v>
      </c>
      <c r="D22" s="428">
        <f>IFERROR(INDEX(all!$E:$E,MATCH(_xlfn.CONCAT(Totals!$A22,"_benefits__",D$68),all!$A:$A,0))/1000000+INDEX(all!$E:$E,MATCH(_xlfn.CONCAT(Totals!$A22,"_benefits__",D$69),all!$A:$A,0))/1000000,"")</f>
        <v>45.390979989970162</v>
      </c>
      <c r="E22" s="428">
        <f>IFERROR(INDEX(all!$E:$E,MATCH(_xlfn.CONCAT(Totals!$A22,"_benefits__",E$68),all!$A:$A,0))/1000000+INDEX(all!$E:$E,MATCH(_xlfn.CONCAT(Totals!$A22,"_benefits__",E$69),all!$A:$A,0))/1000000,"")</f>
        <v>181.68229915197966</v>
      </c>
      <c r="F22" s="428">
        <f>IFERROR(INDEX(all!$E:$E,MATCH(_xlfn.CONCAT(Totals!$A22,"_benefits__",F$68),all!$A:$A,0))/1000000+INDEX(all!$E:$E,MATCH(_xlfn.CONCAT(Totals!$A22,"_benefits__",F$69),all!$A:$A,0))/1000000,"")</f>
        <v>624.49246037616513</v>
      </c>
      <c r="G22" s="428">
        <f>IFERROR(INDEX(all!$E:$E,MATCH(_xlfn.CONCAT(Totals!$A22,"_benefits__",G$68),all!$A:$A,0))/1000000+INDEX(all!$E:$E,MATCH(_xlfn.CONCAT(Totals!$A22,"_benefits__",G$69),all!$A:$A,0))/1000000,"")</f>
        <v>5115.4199506205532</v>
      </c>
      <c r="H22" s="441">
        <f t="shared" si="0"/>
        <v>5967.9056901386684</v>
      </c>
      <c r="I22" s="424">
        <f t="shared" si="2"/>
        <v>4</v>
      </c>
      <c r="J22" s="439"/>
      <c r="K22" s="446"/>
      <c r="M22" s="424" t="str">
        <f>IFERROR(INDEX(combinations!$AE$2:$AE$56,MATCH(Totals!N22,combinations!$AF$2:$AF$54,0)),"")</f>
        <v>alquiler_tax_pc</v>
      </c>
      <c r="N22" s="443" t="str" cm="1">
        <f t="array" ref="N22">IFERROR(INDEX(combinations!$AF$2:$AF$51,Totals!U22),"")</f>
        <v>Impuesto de renta (alquiler)</v>
      </c>
      <c r="O22" s="428" t="str">
        <f>IFERROR(INDEX(all_ref!$E:$E,MATCH(_xlfn.CONCAT(Totals!$M22,"_benefits__",O$68),all_ref!$A:$A,0))/1000000+INDEX(all_ref!$E:$E,MATCH(_xlfn.CONCAT(Totals!$M22,"_benefits__",O$69),all_ref!$A:$A,0))/1000000,"")</f>
        <v/>
      </c>
      <c r="P22" s="428" t="str">
        <f>IFERROR(INDEX(all_ref!$E:$E,MATCH(_xlfn.CONCAT(Totals!$M22,"_benefits__",P$68),all_ref!$A:$A,0))/1000000+INDEX(all_ref!$E:$E,MATCH(_xlfn.CONCAT(Totals!$M22,"_benefits__",P$69),all_ref!$A:$A,0))/1000000,"")</f>
        <v/>
      </c>
      <c r="Q22" s="428" t="str">
        <f>IFERROR(INDEX(all_ref!$E:$E,MATCH(_xlfn.CONCAT(Totals!$M22,"_benefits__",Q$68),all_ref!$A:$A,0))/1000000+INDEX(all_ref!$E:$E,MATCH(_xlfn.CONCAT(Totals!$M22,"_benefits__",Q$69),all_ref!$A:$A,0))/1000000,"")</f>
        <v/>
      </c>
      <c r="R22" s="428" t="str">
        <f>IFERROR(INDEX(all_ref!$E:$E,MATCH(_xlfn.CONCAT(Totals!$M22,"_benefits__",R$68),all_ref!$A:$A,0))/1000000+INDEX(all_ref!$E:$E,MATCH(_xlfn.CONCAT(Totals!$M22,"_benefits__",R$69),all_ref!$A:$A,0))/1000000,"")</f>
        <v/>
      </c>
      <c r="S22" s="428" t="str">
        <f>IFERROR(INDEX(all_ref!$E:$E,MATCH(_xlfn.CONCAT(Totals!$M22,"_benefits__",S$68),all_ref!$A:$A,0))/1000000+INDEX(all_ref!$E:$E,MATCH(_xlfn.CONCAT(Totals!$M22,"_benefits__",S$69),all_ref!$A:$A,0))/1000000,"")</f>
        <v/>
      </c>
      <c r="T22" s="441">
        <f t="shared" si="1"/>
        <v>0</v>
      </c>
      <c r="U22" s="424">
        <f t="shared" si="3"/>
        <v>4</v>
      </c>
      <c r="Z22" s="474">
        <f>+Z21/Z20</f>
        <v>1.8272380618507444E-2</v>
      </c>
      <c r="AA22" s="474">
        <f>+AA21/AA20</f>
        <v>1.0627314681828596E-2</v>
      </c>
    </row>
    <row r="23" x14ac:dyDescent="0.3">
      <c r="A23" s="424" t="str">
        <f>IFERROR(INDEX(combinations!$AE$2:$AE$56,MATCH(Totals!B23,combinations!$AF$2:$AF$54,0)),"")</f>
        <v>dividendo_tax_pc</v>
      </c>
      <c r="B23" s="443" t="str" cm="1">
        <f t="array" ref="B23">IFERROR(INDEX(combinations!$AF$2:$AF$51,Totals!I23),"")</f>
        <v>Impuesto de renta (dividendos)</v>
      </c>
      <c r="C23" s="428">
        <f>IFERROR(INDEX(all!$E:$E,MATCH(_xlfn.CONCAT(Totals!$A23,"_benefits__",C$68),all!$A:$A,0))/1000000+INDEX(all!$E:$E,MATCH(_xlfn.CONCAT(Totals!$A23,"_benefits__",C$69),all!$A:$A,0))/1000000,"")</f>
        <v>0</v>
      </c>
      <c r="D23" s="428">
        <f>IFERROR(INDEX(all!$E:$E,MATCH(_xlfn.CONCAT(Totals!$A23,"_benefits__",D$68),all!$A:$A,0))/1000000+INDEX(all!$E:$E,MATCH(_xlfn.CONCAT(Totals!$A23,"_benefits__",D$69),all!$A:$A,0))/1000000,"")</f>
        <v>0</v>
      </c>
      <c r="E23" s="428">
        <f>IFERROR(INDEX(all!$E:$E,MATCH(_xlfn.CONCAT(Totals!$A23,"_benefits__",E$68),all!$A:$A,0))/1000000+INDEX(all!$E:$E,MATCH(_xlfn.CONCAT(Totals!$A23,"_benefits__",E$69),all!$A:$A,0))/1000000,"")</f>
        <v>111.52399237368934</v>
      </c>
      <c r="F23" s="428">
        <f>IFERROR(INDEX(all!$E:$E,MATCH(_xlfn.CONCAT(Totals!$A23,"_benefits__",F$68),all!$A:$A,0))/1000000+INDEX(all!$E:$E,MATCH(_xlfn.CONCAT(Totals!$A23,"_benefits__",F$69),all!$A:$A,0))/1000000,"")</f>
        <v>86.826279399473165</v>
      </c>
      <c r="G23" s="428">
        <f>IFERROR(INDEX(all!$E:$E,MATCH(_xlfn.CONCAT(Totals!$A23,"_benefits__",G$68),all!$A:$A,0))/1000000+INDEX(all!$E:$E,MATCH(_xlfn.CONCAT(Totals!$A23,"_benefits__",G$69),all!$A:$A,0))/1000000,"")</f>
        <v>1939.1526405420389</v>
      </c>
      <c r="H23" s="441">
        <f t="shared" si="0"/>
        <v>2137.5029123152012</v>
      </c>
      <c r="I23" s="424">
        <f t="shared" si="2"/>
        <v>5</v>
      </c>
      <c r="J23" s="439"/>
      <c r="K23" s="446"/>
      <c r="M23" s="424" t="str">
        <f>IFERROR(INDEX(combinations!$AE$2:$AE$56,MATCH(Totals!N23,combinations!$AF$2:$AF$54,0)),"")</f>
        <v>dividendo_tax_pc</v>
      </c>
      <c r="N23" s="443" t="str" cm="1">
        <f t="array" ref="N23">IFERROR(INDEX(combinations!$AF$2:$AF$51,Totals!U23),"")</f>
        <v>Impuesto de renta (dividendos)</v>
      </c>
      <c r="O23" s="428" t="str">
        <f>IFERROR(INDEX(all_ref!$E:$E,MATCH(_xlfn.CONCAT(Totals!$M23,"_benefits__",O$68),all_ref!$A:$A,0))/1000000+INDEX(all_ref!$E:$E,MATCH(_xlfn.CONCAT(Totals!$M23,"_benefits__",O$69),all_ref!$A:$A,0))/1000000,"")</f>
        <v/>
      </c>
      <c r="P23" s="428" t="str">
        <f>IFERROR(INDEX(all_ref!$E:$E,MATCH(_xlfn.CONCAT(Totals!$M23,"_benefits__",P$68),all_ref!$A:$A,0))/1000000+INDEX(all_ref!$E:$E,MATCH(_xlfn.CONCAT(Totals!$M23,"_benefits__",P$69),all_ref!$A:$A,0))/1000000,"")</f>
        <v/>
      </c>
      <c r="Q23" s="428" t="str">
        <f>IFERROR(INDEX(all_ref!$E:$E,MATCH(_xlfn.CONCAT(Totals!$M23,"_benefits__",Q$68),all_ref!$A:$A,0))/1000000+INDEX(all_ref!$E:$E,MATCH(_xlfn.CONCAT(Totals!$M23,"_benefits__",Q$69),all_ref!$A:$A,0))/1000000,"")</f>
        <v/>
      </c>
      <c r="R23" s="428" t="str">
        <f>IFERROR(INDEX(all_ref!$E:$E,MATCH(_xlfn.CONCAT(Totals!$M23,"_benefits__",R$68),all_ref!$A:$A,0))/1000000+INDEX(all_ref!$E:$E,MATCH(_xlfn.CONCAT(Totals!$M23,"_benefits__",R$69),all_ref!$A:$A,0))/1000000,"")</f>
        <v/>
      </c>
      <c r="S23" s="428" t="str">
        <f>IFERROR(INDEX(all_ref!$E:$E,MATCH(_xlfn.CONCAT(Totals!$M23,"_benefits__",S$68),all_ref!$A:$A,0))/1000000+INDEX(all_ref!$E:$E,MATCH(_xlfn.CONCAT(Totals!$M23,"_benefits__",S$69),all_ref!$A:$A,0))/1000000,"")</f>
        <v/>
      </c>
      <c r="T23" s="441">
        <f t="shared" si="1"/>
        <v>0</v>
      </c>
      <c r="U23" s="424">
        <f t="shared" si="3"/>
        <v>5</v>
      </c>
    </row>
    <row r="24" x14ac:dyDescent="0.3">
      <c r="A24" s="424" t="str">
        <f>IFERROR(INDEX(combinations!$AE$2:$AE$56,MATCH(Totals!B24,combinations!$AF$2:$AF$54,0)),"")</f>
        <v>ssc_pc</v>
      </c>
      <c r="B24" s="429" t="str" cm="1">
        <f t="array" ref="B24">IFERROR(INDEX(combinations!$AF$2:$AF$51,Totals!I24),"")</f>
        <v>SSC</v>
      </c>
      <c r="C24" s="428">
        <f>IFERROR(INDEX(all!$E:$E,MATCH(_xlfn.CONCAT(Totals!$A24,"_benefits__",C$68),all!$A:$A,0))/1000000+INDEX(all!$E:$E,MATCH(_xlfn.CONCAT(Totals!$A24,"_benefits__",C$69),all!$A:$A,0))/1000000,"")</f>
        <v>1217.9833163469746</v>
      </c>
      <c r="D24" s="428">
        <f>IFERROR(INDEX(all!$E:$E,MATCH(_xlfn.CONCAT(Totals!$A24,"_benefits__",D$68),all!$A:$A,0))/1000000+INDEX(all!$E:$E,MATCH(_xlfn.CONCAT(Totals!$A24,"_benefits__",D$69),all!$A:$A,0))/1000000,"")</f>
        <v>12087.175275342817</v>
      </c>
      <c r="E24" s="428">
        <f>IFERROR(INDEX(all!$E:$E,MATCH(_xlfn.CONCAT(Totals!$A24,"_benefits__",E$68),all!$A:$A,0))/1000000+INDEX(all!$E:$E,MATCH(_xlfn.CONCAT(Totals!$A24,"_benefits__",E$69),all!$A:$A,0))/1000000,"")</f>
        <v>33335.654897206419</v>
      </c>
      <c r="F24" s="428">
        <f>IFERROR(INDEX(all!$E:$E,MATCH(_xlfn.CONCAT(Totals!$A24,"_benefits__",F$68),all!$A:$A,0))/1000000+INDEX(all!$E:$E,MATCH(_xlfn.CONCAT(Totals!$A24,"_benefits__",F$69),all!$A:$A,0))/1000000,"")</f>
        <v>88370.071297509523</v>
      </c>
      <c r="G24" s="428">
        <f>IFERROR(INDEX(all!$E:$E,MATCH(_xlfn.CONCAT(Totals!$A24,"_benefits__",G$68),all!$A:$A,0))/1000000+INDEX(all!$E:$E,MATCH(_xlfn.CONCAT(Totals!$A24,"_benefits__",G$69),all!$A:$A,0))/1000000,"")</f>
        <v>252562.7512592501</v>
      </c>
      <c r="H24" s="441">
        <f t="shared" si="0"/>
        <v>387573.63604565582</v>
      </c>
      <c r="I24" s="424">
        <f t="shared" si="2"/>
        <v>6</v>
      </c>
      <c r="J24" s="439"/>
      <c r="K24" s="446"/>
      <c r="M24" s="424" t="str">
        <f>IFERROR(INDEX(combinations!$AE$2:$AE$56,MATCH(Totals!N24,combinations!$AF$2:$AF$54,0)),"")</f>
        <v>ssc_pc</v>
      </c>
      <c r="N24" s="429" t="str" cm="1">
        <f t="array" ref="N24">IFERROR(INDEX(combinations!$AF$2:$AF$51,Totals!U24),"")</f>
        <v>SSC</v>
      </c>
      <c r="O24" s="428">
        <f>IFERROR(INDEX(all_ref!$E:$E,MATCH(_xlfn.CONCAT(Totals!$M24,"_benefits__",O$68),all_ref!$A:$A,0))/1000000+INDEX(all_ref!$E:$E,MATCH(_xlfn.CONCAT(Totals!$M24,"_benefits__",O$69),all_ref!$A:$A,0))/1000000,"")</f>
        <v>1217.9833163469746</v>
      </c>
      <c r="P24" s="428">
        <f>IFERROR(INDEX(all_ref!$E:$E,MATCH(_xlfn.CONCAT(Totals!$M24,"_benefits__",P$68),all_ref!$A:$A,0))/1000000+INDEX(all_ref!$E:$E,MATCH(_xlfn.CONCAT(Totals!$M24,"_benefits__",P$69),all_ref!$A:$A,0))/1000000,"")</f>
        <v>12087.175275342817</v>
      </c>
      <c r="Q24" s="428">
        <f>IFERROR(INDEX(all_ref!$E:$E,MATCH(_xlfn.CONCAT(Totals!$M24,"_benefits__",Q$68),all_ref!$A:$A,0))/1000000+INDEX(all_ref!$E:$E,MATCH(_xlfn.CONCAT(Totals!$M24,"_benefits__",Q$69),all_ref!$A:$A,0))/1000000,"")</f>
        <v>33335.654897206419</v>
      </c>
      <c r="R24" s="428">
        <f>IFERROR(INDEX(all_ref!$E:$E,MATCH(_xlfn.CONCAT(Totals!$M24,"_benefits__",R$68),all_ref!$A:$A,0))/1000000+INDEX(all_ref!$E:$E,MATCH(_xlfn.CONCAT(Totals!$M24,"_benefits__",R$69),all_ref!$A:$A,0))/1000000,"")</f>
        <v>88370.071297509523</v>
      </c>
      <c r="S24" s="428">
        <f>IFERROR(INDEX(all_ref!$E:$E,MATCH(_xlfn.CONCAT(Totals!$M24,"_benefits__",S$68),all_ref!$A:$A,0))/1000000+INDEX(all_ref!$E:$E,MATCH(_xlfn.CONCAT(Totals!$M24,"_benefits__",S$69),all_ref!$A:$A,0))/1000000,"")</f>
        <v>252562.7512592501</v>
      </c>
      <c r="T24" s="441">
        <f t="shared" si="1"/>
        <v>387573.63604565582</v>
      </c>
      <c r="U24" s="424">
        <f t="shared" si="3"/>
        <v>6</v>
      </c>
    </row>
    <row r="25" x14ac:dyDescent="0.3">
      <c r="A25" s="424" t="str">
        <f>IFERROR(INDEX(combinations!$AE$2:$AE$56,MATCH(Totals!B25,combinations!$AF$2:$AF$54,0)),"")</f>
        <v>iragro_pc</v>
      </c>
      <c r="B25" s="429" t="str" cm="1">
        <f t="array" ref="B25">IFERROR(INDEX(combinations!$AF$2:$AF$51,Totals!I25),"")</f>
        <v>Impuesto IRAGRO</v>
      </c>
      <c r="C25" s="428">
        <f>IFERROR(INDEX(all!$E:$E,MATCH(_xlfn.CONCAT(Totals!$A25,"_benefits__",C$68),all!$A:$A,0))/1000000+INDEX(all!$E:$E,MATCH(_xlfn.CONCAT(Totals!$A25,"_benefits__",C$69),all!$A:$A,0))/1000000,"")</f>
        <v>0</v>
      </c>
      <c r="D25" s="428">
        <f>IFERROR(INDEX(all!$E:$E,MATCH(_xlfn.CONCAT(Totals!$A25,"_benefits__",D$68),all!$A:$A,0))/1000000+INDEX(all!$E:$E,MATCH(_xlfn.CONCAT(Totals!$A25,"_benefits__",D$69),all!$A:$A,0))/1000000,"")</f>
        <v>0</v>
      </c>
      <c r="E25" s="428">
        <f>IFERROR(INDEX(all!$E:$E,MATCH(_xlfn.CONCAT(Totals!$A25,"_benefits__",E$68),all!$A:$A,0))/1000000+INDEX(all!$E:$E,MATCH(_xlfn.CONCAT(Totals!$A25,"_benefits__",E$69),all!$A:$A,0))/1000000,"")</f>
        <v>0</v>
      </c>
      <c r="F25" s="428">
        <f>IFERROR(INDEX(all!$E:$E,MATCH(_xlfn.CONCAT(Totals!$A25,"_benefits__",F$68),all!$A:$A,0))/1000000+INDEX(all!$E:$E,MATCH(_xlfn.CONCAT(Totals!$A25,"_benefits__",F$69),all!$A:$A,0))/1000000,"")</f>
        <v>210.29715527343751</v>
      </c>
      <c r="G25" s="428">
        <f>IFERROR(INDEX(all!$E:$E,MATCH(_xlfn.CONCAT(Totals!$A25,"_benefits__",G$68),all!$A:$A,0))/1000000+INDEX(all!$E:$E,MATCH(_xlfn.CONCAT(Totals!$A25,"_benefits__",G$69),all!$A:$A,0))/1000000,"")</f>
        <v>21151.528529781255</v>
      </c>
      <c r="H25" s="441">
        <f t="shared" si="0"/>
        <v>21361.825685054693</v>
      </c>
      <c r="I25" s="424">
        <f t="shared" si="2"/>
        <v>7</v>
      </c>
      <c r="J25" s="439"/>
      <c r="K25" s="446"/>
      <c r="M25" s="424" t="str">
        <f>IFERROR(INDEX(combinations!$AE$2:$AE$56,MATCH(Totals!N25,combinations!$AF$2:$AF$54,0)),"")</f>
        <v>iragro_pc</v>
      </c>
      <c r="N25" s="429" t="str" cm="1">
        <f t="array" ref="N25">IFERROR(INDEX(combinations!$AF$2:$AF$51,Totals!U25),"")</f>
        <v>Impuesto IRAGRO</v>
      </c>
      <c r="O25" s="428">
        <f>IFERROR(INDEX(all_ref!$E:$E,MATCH(_xlfn.CONCAT(Totals!$M25,"_benefits__",O$68),all_ref!$A:$A,0))/1000000+INDEX(all_ref!$E:$E,MATCH(_xlfn.CONCAT(Totals!$M25,"_benefits__",O$69),all_ref!$A:$A,0))/1000000,"")</f>
        <v>0</v>
      </c>
      <c r="P25" s="428">
        <f>IFERROR(INDEX(all_ref!$E:$E,MATCH(_xlfn.CONCAT(Totals!$M25,"_benefits__",P$68),all_ref!$A:$A,0))/1000000+INDEX(all_ref!$E:$E,MATCH(_xlfn.CONCAT(Totals!$M25,"_benefits__",P$69),all_ref!$A:$A,0))/1000000,"")</f>
        <v>0</v>
      </c>
      <c r="Q25" s="428">
        <f>IFERROR(INDEX(all_ref!$E:$E,MATCH(_xlfn.CONCAT(Totals!$M25,"_benefits__",Q$68),all_ref!$A:$A,0))/1000000+INDEX(all_ref!$E:$E,MATCH(_xlfn.CONCAT(Totals!$M25,"_benefits__",Q$69),all_ref!$A:$A,0))/1000000,"")</f>
        <v>0</v>
      </c>
      <c r="R25" s="428">
        <f>IFERROR(INDEX(all_ref!$E:$E,MATCH(_xlfn.CONCAT(Totals!$M25,"_benefits__",R$68),all_ref!$A:$A,0))/1000000+INDEX(all_ref!$E:$E,MATCH(_xlfn.CONCAT(Totals!$M25,"_benefits__",R$69),all_ref!$A:$A,0))/1000000,"")</f>
        <v>210.29715527343751</v>
      </c>
      <c r="S25" s="428">
        <f>IFERROR(INDEX(all_ref!$E:$E,MATCH(_xlfn.CONCAT(Totals!$M25,"_benefits__",S$68),all_ref!$A:$A,0))/1000000+INDEX(all_ref!$E:$E,MATCH(_xlfn.CONCAT(Totals!$M25,"_benefits__",S$69),all_ref!$A:$A,0))/1000000,"")</f>
        <v>21151.528529781255</v>
      </c>
      <c r="T25" s="441">
        <f t="shared" si="1"/>
        <v>21361.825685054693</v>
      </c>
      <c r="U25" s="424">
        <f t="shared" si="3"/>
        <v>7</v>
      </c>
    </row>
    <row r="26" x14ac:dyDescent="0.3">
      <c r="A26" s="424" t="str">
        <f>IFERROR(INDEX(combinations!$AE$2:$AE$56,MATCH(Totals!B26,combinations!$AF$2:$AF$54,0)),"")</f>
        <v>iracis_pc</v>
      </c>
      <c r="B26" s="429" t="str" cm="1">
        <f t="array" ref="B26">IFERROR(INDEX(combinations!$AF$2:$AF$51,Totals!I26),"")</f>
        <v>Impuesto IRACIS</v>
      </c>
      <c r="C26" s="428">
        <f>IFERROR(INDEX(all!$E:$E,MATCH(_xlfn.CONCAT(Totals!$A26,"_benefits__",C$68),all!$A:$A,0))/1000000+INDEX(all!$E:$E,MATCH(_xlfn.CONCAT(Totals!$A26,"_benefits__",C$69),all!$A:$A,0))/1000000,"")</f>
        <v>140.57806042749021</v>
      </c>
      <c r="D26" s="428">
        <f>IFERROR(INDEX(all!$E:$E,MATCH(_xlfn.CONCAT(Totals!$A26,"_benefits__",D$68),all!$A:$A,0))/1000000+INDEX(all!$E:$E,MATCH(_xlfn.CONCAT(Totals!$A26,"_benefits__",D$69),all!$A:$A,0))/1000000,"")</f>
        <v>1005.5918276992188</v>
      </c>
      <c r="E26" s="428">
        <f>IFERROR(INDEX(all!$E:$E,MATCH(_xlfn.CONCAT(Totals!$A26,"_benefits__",E$68),all!$A:$A,0))/1000000+INDEX(all!$E:$E,MATCH(_xlfn.CONCAT(Totals!$A26,"_benefits__",E$69),all!$A:$A,0))/1000000,"")</f>
        <v>2352.7591671464852</v>
      </c>
      <c r="F26" s="428">
        <f>IFERROR(INDEX(all!$E:$E,MATCH(_xlfn.CONCAT(Totals!$A26,"_benefits__",F$68),all!$A:$A,0))/1000000+INDEX(all!$E:$E,MATCH(_xlfn.CONCAT(Totals!$A26,"_benefits__",F$69),all!$A:$A,0))/1000000,"")</f>
        <v>5664.8015942906641</v>
      </c>
      <c r="G26" s="428">
        <f>IFERROR(INDEX(all!$E:$E,MATCH(_xlfn.CONCAT(Totals!$A26,"_benefits__",G$68),all!$A:$A,0))/1000000+INDEX(all!$E:$E,MATCH(_xlfn.CONCAT(Totals!$A26,"_benefits__",G$69),all!$A:$A,0))/1000000,"")</f>
        <v>32738.935142636226</v>
      </c>
      <c r="H26" s="441">
        <f t="shared" si="0"/>
        <v>41902.665792200089</v>
      </c>
      <c r="I26" s="424">
        <f t="shared" si="2"/>
        <v>8</v>
      </c>
      <c r="J26" s="439"/>
      <c r="K26" s="446"/>
      <c r="M26" s="424" t="str">
        <f>IFERROR(INDEX(combinations!$AE$2:$AE$56,MATCH(Totals!N26,combinations!$AF$2:$AF$54,0)),"")</f>
        <v>iracis_pc</v>
      </c>
      <c r="N26" s="429" t="str" cm="1">
        <f t="array" ref="N26">IFERROR(INDEX(combinations!$AF$2:$AF$51,Totals!U26),"")</f>
        <v>Impuesto IRACIS</v>
      </c>
      <c r="O26" s="428">
        <f>IFERROR(INDEX(all_ref!$E:$E,MATCH(_xlfn.CONCAT(Totals!$M26,"_benefits__",O$68),all_ref!$A:$A,0))/1000000+INDEX(all_ref!$E:$E,MATCH(_xlfn.CONCAT(Totals!$M26,"_benefits__",O$69),all_ref!$A:$A,0))/1000000,"")</f>
        <v>140.57806042749021</v>
      </c>
      <c r="P26" s="428">
        <f>IFERROR(INDEX(all_ref!$E:$E,MATCH(_xlfn.CONCAT(Totals!$M26,"_benefits__",P$68),all_ref!$A:$A,0))/1000000+INDEX(all_ref!$E:$E,MATCH(_xlfn.CONCAT(Totals!$M26,"_benefits__",P$69),all_ref!$A:$A,0))/1000000,"")</f>
        <v>1005.5918276992188</v>
      </c>
      <c r="Q26" s="428">
        <f>IFERROR(INDEX(all_ref!$E:$E,MATCH(_xlfn.CONCAT(Totals!$M26,"_benefits__",Q$68),all_ref!$A:$A,0))/1000000+INDEX(all_ref!$E:$E,MATCH(_xlfn.CONCAT(Totals!$M26,"_benefits__",Q$69),all_ref!$A:$A,0))/1000000,"")</f>
        <v>2352.7591671464852</v>
      </c>
      <c r="R26" s="428">
        <f>IFERROR(INDEX(all_ref!$E:$E,MATCH(_xlfn.CONCAT(Totals!$M26,"_benefits__",R$68),all_ref!$A:$A,0))/1000000+INDEX(all_ref!$E:$E,MATCH(_xlfn.CONCAT(Totals!$M26,"_benefits__",R$69),all_ref!$A:$A,0))/1000000,"")</f>
        <v>5664.8015942906641</v>
      </c>
      <c r="S26" s="428">
        <f>IFERROR(INDEX(all_ref!$E:$E,MATCH(_xlfn.CONCAT(Totals!$M26,"_benefits__",S$68),all_ref!$A:$A,0))/1000000+INDEX(all_ref!$E:$E,MATCH(_xlfn.CONCAT(Totals!$M26,"_benefits__",S$69),all_ref!$A:$A,0))/1000000,"")</f>
        <v>32738.935142636226</v>
      </c>
      <c r="T26" s="441">
        <f t="shared" si="1"/>
        <v>41902.665792200089</v>
      </c>
      <c r="U26" s="424">
        <f t="shared" si="3"/>
        <v>8</v>
      </c>
    </row>
    <row r="27" x14ac:dyDescent="0.3">
      <c r="A27" s="424" t="str">
        <f>IFERROR(INDEX(combinations!$AE$2:$AE$56,MATCH(Totals!B27,combinations!$AF$2:$AF$54,0)),"")</f>
        <v>irpc_pc</v>
      </c>
      <c r="B27" s="429" t="str" cm="1">
        <f t="array" ref="B27">IFERROR(INDEX(combinations!$AF$2:$AF$51,Totals!I27),"")</f>
        <v>Impuesto IRPC</v>
      </c>
      <c r="C27" s="428" t="str">
        <f>IFERROR(INDEX(all!$E:$E,MATCH(_xlfn.CONCAT(Totals!$A27,"_benefits__",C$68),all!$A:$A,0))/1000000+INDEX(all!$E:$E,MATCH(_xlfn.CONCAT(Totals!$A27,"_benefits__",C$69),all!$A:$A,0))/1000000,"")</f>
        <v/>
      </c>
      <c r="D27" s="428" t="str">
        <f>IFERROR(INDEX(all!$E:$E,MATCH(_xlfn.CONCAT(Totals!$A27,"_benefits__",D$68),all!$A:$A,0))/1000000+INDEX(all!$E:$E,MATCH(_xlfn.CONCAT(Totals!$A27,"_benefits__",D$69),all!$A:$A,0))/1000000,"")</f>
        <v/>
      </c>
      <c r="E27" s="428" t="str">
        <f>IFERROR(INDEX(all!$E:$E,MATCH(_xlfn.CONCAT(Totals!$A27,"_benefits__",E$68),all!$A:$A,0))/1000000+INDEX(all!$E:$E,MATCH(_xlfn.CONCAT(Totals!$A27,"_benefits__",E$69),all!$A:$A,0))/1000000,"")</f>
        <v/>
      </c>
      <c r="F27" s="428" t="str">
        <f>IFERROR(INDEX(all!$E:$E,MATCH(_xlfn.CONCAT(Totals!$A27,"_benefits__",F$68),all!$A:$A,0))/1000000+INDEX(all!$E:$E,MATCH(_xlfn.CONCAT(Totals!$A27,"_benefits__",F$69),all!$A:$A,0))/1000000,"")</f>
        <v/>
      </c>
      <c r="G27" s="428" t="str">
        <f>IFERROR(INDEX(all!$E:$E,MATCH(_xlfn.CONCAT(Totals!$A27,"_benefits__",G$68),all!$A:$A,0))/1000000+INDEX(all!$E:$E,MATCH(_xlfn.CONCAT(Totals!$A27,"_benefits__",G$69),all!$A:$A,0))/1000000,"")</f>
        <v/>
      </c>
      <c r="H27" s="441">
        <f t="shared" si="0"/>
        <v>0</v>
      </c>
      <c r="I27" s="424">
        <f t="shared" si="2"/>
        <v>9</v>
      </c>
      <c r="J27" s="439"/>
      <c r="K27" s="446"/>
      <c r="M27" s="424" t="str">
        <f>IFERROR(INDEX(combinations!$AE$2:$AE$56,MATCH(Totals!N27,combinations!$AF$2:$AF$54,0)),"")</f>
        <v>irpc_pc</v>
      </c>
      <c r="N27" s="429" t="str" cm="1">
        <f t="array" ref="N27">IFERROR(INDEX(combinations!$AF$2:$AF$51,Totals!U27),"")</f>
        <v>Impuesto IRPC</v>
      </c>
      <c r="O27" s="428">
        <f>IFERROR(INDEX(all_ref!$E:$E,MATCH(_xlfn.CONCAT(Totals!$M27,"_benefits__",O$68),all_ref!$A:$A,0))/1000000+INDEX(all_ref!$E:$E,MATCH(_xlfn.CONCAT(Totals!$M27,"_benefits__",O$69),all_ref!$A:$A,0))/1000000,"")</f>
        <v>26.186526316955561</v>
      </c>
      <c r="P27" s="428">
        <f>IFERROR(INDEX(all_ref!$E:$E,MATCH(_xlfn.CONCAT(Totals!$M27,"_benefits__",P$68),all_ref!$A:$A,0))/1000000+INDEX(all_ref!$E:$E,MATCH(_xlfn.CONCAT(Totals!$M27,"_benefits__",P$69),all_ref!$A:$A,0))/1000000,"")</f>
        <v>184.27325089855958</v>
      </c>
      <c r="Q27" s="428">
        <f>IFERROR(INDEX(all_ref!$E:$E,MATCH(_xlfn.CONCAT(Totals!$M27,"_benefits__",Q$68),all_ref!$A:$A,0))/1000000+INDEX(all_ref!$E:$E,MATCH(_xlfn.CONCAT(Totals!$M27,"_benefits__",Q$69),all_ref!$A:$A,0))/1000000,"")</f>
        <v>465.54432474572747</v>
      </c>
      <c r="R27" s="428">
        <f>IFERROR(INDEX(all_ref!$E:$E,MATCH(_xlfn.CONCAT(Totals!$M27,"_benefits__",R$68),all_ref!$A:$A,0))/1000000+INDEX(all_ref!$E:$E,MATCH(_xlfn.CONCAT(Totals!$M27,"_benefits__",R$69),all_ref!$A:$A,0))/1000000,"")</f>
        <v>953.7671897685052</v>
      </c>
      <c r="S27" s="428">
        <f>IFERROR(INDEX(all_ref!$E:$E,MATCH(_xlfn.CONCAT(Totals!$M27,"_benefits__",S$68),all_ref!$A:$A,0))/1000000+INDEX(all_ref!$E:$E,MATCH(_xlfn.CONCAT(Totals!$M27,"_benefits__",S$69),all_ref!$A:$A,0))/1000000,"")</f>
        <v>4728.5715381577138</v>
      </c>
      <c r="T27" s="441">
        <f t="shared" si="1"/>
        <v>6358.3428298874614</v>
      </c>
      <c r="U27" s="424">
        <f t="shared" si="3"/>
        <v>9</v>
      </c>
    </row>
    <row r="28" x14ac:dyDescent="0.3">
      <c r="A28" s="424" t="str">
        <f>IFERROR(INDEX(combinations!$AE$2:$AE$56,MATCH(Totals!B28,combinations!$AF$2:$AF$54,0)),"")</f>
        <v>uprod_tax_pc</v>
      </c>
      <c r="B28" s="429" t="str" cm="1">
        <f t="array" ref="B28">IFERROR(INDEX(combinations!$AF$2:$AF$51,Totals!I28),"")</f>
        <v>Impuestos unidad productiva</v>
      </c>
      <c r="C28" s="428">
        <f>IFERROR(INDEX(all!$E:$E,MATCH(_xlfn.CONCAT(Totals!$A28,"_benefits__",C$68),all!$A:$A,0))/1000000+INDEX(all!$E:$E,MATCH(_xlfn.CONCAT(Totals!$A28,"_benefits__",C$69),all!$A:$A,0))/1000000,"")</f>
        <v>0</v>
      </c>
      <c r="D28" s="428">
        <f>IFERROR(INDEX(all!$E:$E,MATCH(_xlfn.CONCAT(Totals!$A28,"_benefits__",D$68),all!$A:$A,0))/1000000+INDEX(all!$E:$E,MATCH(_xlfn.CONCAT(Totals!$A28,"_benefits__",D$69),all!$A:$A,0))/1000000,"")</f>
        <v>6.14</v>
      </c>
      <c r="E28" s="428">
        <f>IFERROR(INDEX(all!$E:$E,MATCH(_xlfn.CONCAT(Totals!$A28,"_benefits__",E$68),all!$A:$A,0))/1000000+INDEX(all!$E:$E,MATCH(_xlfn.CONCAT(Totals!$A28,"_benefits__",E$69),all!$A:$A,0))/1000000,"")</f>
        <v>128.26</v>
      </c>
      <c r="F28" s="428">
        <f>IFERROR(INDEX(all!$E:$E,MATCH(_xlfn.CONCAT(Totals!$A28,"_benefits__",F$68),all!$A:$A,0))/1000000+INDEX(all!$E:$E,MATCH(_xlfn.CONCAT(Totals!$A28,"_benefits__",F$69),all!$A:$A,0))/1000000,"")</f>
        <v>567.57067096000003</v>
      </c>
      <c r="G28" s="428">
        <f>IFERROR(INDEX(all!$E:$E,MATCH(_xlfn.CONCAT(Totals!$A28,"_benefits__",G$68),all!$A:$A,0))/1000000+INDEX(all!$E:$E,MATCH(_xlfn.CONCAT(Totals!$A28,"_benefits__",G$69),all!$A:$A,0))/1000000,"")</f>
        <v>3362.2522729500015</v>
      </c>
      <c r="H28" s="441">
        <f t="shared" si="0"/>
        <v>4064.2229439100015</v>
      </c>
      <c r="I28" s="424">
        <f t="shared" si="2"/>
        <v>10</v>
      </c>
      <c r="J28" s="439"/>
      <c r="K28" s="446"/>
      <c r="M28" s="424" t="str">
        <f>IFERROR(INDEX(combinations!$AE$2:$AE$56,MATCH(Totals!N28,combinations!$AF$2:$AF$54,0)),"")</f>
        <v>uprod_tax_pc</v>
      </c>
      <c r="N28" s="429" t="str" cm="1">
        <f t="array" ref="N28">IFERROR(INDEX(combinations!$AF$2:$AF$51,Totals!U28),"")</f>
        <v>Impuestos unidad productiva</v>
      </c>
      <c r="O28" s="428" t="str">
        <f>IFERROR(INDEX(all_ref!$E:$E,MATCH(_xlfn.CONCAT(Totals!$M28,"_benefits__",O$68),all_ref!$A:$A,0))/1000000+INDEX(all_ref!$E:$E,MATCH(_xlfn.CONCAT(Totals!$M28,"_benefits__",O$69),all_ref!$A:$A,0))/1000000,"")</f>
        <v/>
      </c>
      <c r="P28" s="428" t="str">
        <f>IFERROR(INDEX(all_ref!$E:$E,MATCH(_xlfn.CONCAT(Totals!$M28,"_benefits__",P$68),all_ref!$A:$A,0))/1000000+INDEX(all_ref!$E:$E,MATCH(_xlfn.CONCAT(Totals!$M28,"_benefits__",P$69),all_ref!$A:$A,0))/1000000,"")</f>
        <v/>
      </c>
      <c r="Q28" s="428" t="str">
        <f>IFERROR(INDEX(all_ref!$E:$E,MATCH(_xlfn.CONCAT(Totals!$M28,"_benefits__",Q$68),all_ref!$A:$A,0))/1000000+INDEX(all_ref!$E:$E,MATCH(_xlfn.CONCAT(Totals!$M28,"_benefits__",Q$69),all_ref!$A:$A,0))/1000000,"")</f>
        <v/>
      </c>
      <c r="R28" s="428" t="str">
        <f>IFERROR(INDEX(all_ref!$E:$E,MATCH(_xlfn.CONCAT(Totals!$M28,"_benefits__",R$68),all_ref!$A:$A,0))/1000000+INDEX(all_ref!$E:$E,MATCH(_xlfn.CONCAT(Totals!$M28,"_benefits__",R$69),all_ref!$A:$A,0))/1000000,"")</f>
        <v/>
      </c>
      <c r="S28" s="428" t="str">
        <f>IFERROR(INDEX(all_ref!$E:$E,MATCH(_xlfn.CONCAT(Totals!$M28,"_benefits__",S$68),all_ref!$A:$A,0))/1000000+INDEX(all_ref!$E:$E,MATCH(_xlfn.CONCAT(Totals!$M28,"_benefits__",S$69),all_ref!$A:$A,0))/1000000,"")</f>
        <v/>
      </c>
      <c r="T28" s="441">
        <f t="shared" si="1"/>
        <v>0</v>
      </c>
      <c r="U28" s="424">
        <f t="shared" si="3"/>
        <v>10</v>
      </c>
    </row>
    <row r="29" x14ac:dyDescent="0.3">
      <c r="A29" s="424" t="str">
        <f>IFERROR(INDEX(combinations!$AE$2:$AE$56,MATCH(Totals!B29,combinations!$AF$2:$AF$54,0)),"")</f>
        <v>net_mkt_income_pc</v>
      </c>
      <c r="B29" s="442" t="str" cm="1">
        <f t="array" ref="B29">IFERROR(INDEX(combinations!$AF$2:$AF$51,Totals!I29),"")</f>
        <v>Ingreso neto de mercado</v>
      </c>
      <c r="C29" s="428">
        <f>IFERROR(INDEX(all!$E:$E,MATCH(_xlfn.CONCAT(Totals!$A29,"_benefits__",C$68),all!$A:$A,0))/1000000+INDEX(all!$E:$E,MATCH(_xlfn.CONCAT(Totals!$A29,"_benefits__",C$69),all!$A:$A,0))/1000000,"")</f>
        <v>437190.81529421633</v>
      </c>
      <c r="D29" s="428">
        <f>IFERROR(INDEX(all!$E:$E,MATCH(_xlfn.CONCAT(Totals!$A29,"_benefits__",D$68),all!$A:$A,0))/1000000+INDEX(all!$E:$E,MATCH(_xlfn.CONCAT(Totals!$A29,"_benefits__",D$69),all!$A:$A,0))/1000000,"")</f>
        <v>924954.74381891743</v>
      </c>
      <c r="E29" s="428">
        <f>IFERROR(INDEX(all!$E:$E,MATCH(_xlfn.CONCAT(Totals!$A29,"_benefits__",E$68),all!$A:$A,0))/1000000+INDEX(all!$E:$E,MATCH(_xlfn.CONCAT(Totals!$A29,"_benefits__",E$69),all!$A:$A,0))/1000000,"")</f>
        <v>1451366.8764847824</v>
      </c>
      <c r="F29" s="428">
        <f>IFERROR(INDEX(all!$E:$E,MATCH(_xlfn.CONCAT(Totals!$A29,"_benefits__",F$68),all!$A:$A,0))/1000000+INDEX(all!$E:$E,MATCH(_xlfn.CONCAT(Totals!$A29,"_benefits__",F$69),all!$A:$A,0))/1000000,"")</f>
        <v>2309627.5328564811</v>
      </c>
      <c r="G29" s="428">
        <f>IFERROR(INDEX(all!$E:$E,MATCH(_xlfn.CONCAT(Totals!$A29,"_benefits__",G$68),all!$A:$A,0))/1000000+INDEX(all!$E:$E,MATCH(_xlfn.CONCAT(Totals!$A29,"_benefits__",G$69),all!$A:$A,0))/1000000,"")</f>
        <v>5625957.5203334643</v>
      </c>
      <c r="H29" s="441">
        <f t="shared" si="0"/>
        <v>10749097.488787862</v>
      </c>
      <c r="I29" s="424">
        <f t="shared" si="2"/>
        <v>11</v>
      </c>
      <c r="J29" s="439"/>
      <c r="K29" s="446"/>
      <c r="M29" s="424" t="str">
        <f>IFERROR(INDEX(combinations!$AE$2:$AE$56,MATCH(Totals!N29,combinations!$AF$2:$AF$54,0)),"")</f>
        <v>net_mkt_income_pc</v>
      </c>
      <c r="N29" s="442" t="str" cm="1">
        <f t="array" ref="N29">IFERROR(INDEX(combinations!$AF$2:$AF$51,Totals!U29),"")</f>
        <v>Ingreso neto de mercado</v>
      </c>
      <c r="O29" s="428">
        <f>IFERROR(INDEX(all_ref!$E:$E,MATCH(_xlfn.CONCAT(Totals!$M29,"_benefits__",O$68),all_ref!$A:$A,0))/1000000+INDEX(all_ref!$E:$E,MATCH(_xlfn.CONCAT(Totals!$M29,"_benefits__",O$69),all_ref!$A:$A,0))/1000000,"")</f>
        <v>437165.5487678994</v>
      </c>
      <c r="P29" s="428">
        <f>IFERROR(INDEX(all_ref!$E:$E,MATCH(_xlfn.CONCAT(Totals!$M29,"_benefits__",P$68),all_ref!$A:$A,0))/1000000+INDEX(all_ref!$E:$E,MATCH(_xlfn.CONCAT(Totals!$M29,"_benefits__",P$69),all_ref!$A:$A,0))/1000000,"")</f>
        <v>924822.00154800876</v>
      </c>
      <c r="Q29" s="428">
        <f>IFERROR(INDEX(all_ref!$E:$E,MATCH(_xlfn.CONCAT(Totals!$M29,"_benefits__",Q$68),all_ref!$A:$A,0))/1000000+INDEX(all_ref!$E:$E,MATCH(_xlfn.CONCAT(Totals!$M29,"_benefits__",Q$69),all_ref!$A:$A,0))/1000000,"")</f>
        <v>1451616.181236496</v>
      </c>
      <c r="R29" s="428">
        <f>IFERROR(INDEX(all_ref!$E:$E,MATCH(_xlfn.CONCAT(Totals!$M29,"_benefits__",R$68),all_ref!$A:$A,0))/1000000+INDEX(all_ref!$E:$E,MATCH(_xlfn.CONCAT(Totals!$M29,"_benefits__",R$69),all_ref!$A:$A,0))/1000000,"")</f>
        <v>2310036.2107568718</v>
      </c>
      <c r="S29" s="428">
        <f>IFERROR(INDEX(all_ref!$E:$E,MATCH(_xlfn.CONCAT(Totals!$M29,"_benefits__",S$68),all_ref!$A:$A,0))/1000000+INDEX(all_ref!$E:$E,MATCH(_xlfn.CONCAT(Totals!$M29,"_benefits__",S$69),all_ref!$A:$A,0))/1000000,"")</f>
        <v>5631382.6115542464</v>
      </c>
      <c r="T29" s="441">
        <f t="shared" si="1"/>
        <v>10755022.553863522</v>
      </c>
      <c r="U29" s="424">
        <f t="shared" si="3"/>
        <v>11</v>
      </c>
    </row>
    <row r="30" x14ac:dyDescent="0.3">
      <c r="A30" s="424" t="str">
        <f>IFERROR(INDEX(combinations!$AE$2:$AE$56,MATCH(Totals!B30,combinations!$AF$2:$AF$54,0)),"")</f>
        <v>monto_becmed_pc</v>
      </c>
      <c r="B30" s="429" t="str" cm="1">
        <f t="array" ref="B30">IFERROR(INDEX(combinations!$AF$2:$AF$51,Totals!I30),"")</f>
        <v>Becas educacion media</v>
      </c>
      <c r="C30" s="428">
        <f>IFERROR(INDEX(all!$E:$E,MATCH(_xlfn.CONCAT(Totals!$A30,"_benefits__",C$68),all!$A:$A,0))/1000000+INDEX(all!$E:$E,MATCH(_xlfn.CONCAT(Totals!$A30,"_benefits__",C$69),all!$A:$A,0))/1000000,"")</f>
        <v>16.649999999999999</v>
      </c>
      <c r="D30" s="428">
        <f>IFERROR(INDEX(all!$E:$E,MATCH(_xlfn.CONCAT(Totals!$A30,"_benefits__",D$68),all!$A:$A,0))/1000000+INDEX(all!$E:$E,MATCH(_xlfn.CONCAT(Totals!$A30,"_benefits__",D$69),all!$A:$A,0))/1000000,"")</f>
        <v>180.75</v>
      </c>
      <c r="E30" s="428">
        <f>IFERROR(INDEX(all!$E:$E,MATCH(_xlfn.CONCAT(Totals!$A30,"_benefits__",E$68),all!$A:$A,0))/1000000+INDEX(all!$E:$E,MATCH(_xlfn.CONCAT(Totals!$A30,"_benefits__",E$69),all!$A:$A,0))/1000000,"")</f>
        <v>125.4</v>
      </c>
      <c r="F30" s="428">
        <f>IFERROR(INDEX(all!$E:$E,MATCH(_xlfn.CONCAT(Totals!$A30,"_benefits__",F$68),all!$A:$A,0))/1000000+INDEX(all!$E:$E,MATCH(_xlfn.CONCAT(Totals!$A30,"_benefits__",F$69),all!$A:$A,0))/1000000,"")</f>
        <v>129.75</v>
      </c>
      <c r="G30" s="428">
        <f>IFERROR(INDEX(all!$E:$E,MATCH(_xlfn.CONCAT(Totals!$A30,"_benefits__",G$68),all!$A:$A,0))/1000000+INDEX(all!$E:$E,MATCH(_xlfn.CONCAT(Totals!$A30,"_benefits__",G$69),all!$A:$A,0))/1000000,"")</f>
        <v>329.54999999999995</v>
      </c>
      <c r="H30" s="441">
        <f t="shared" si="0"/>
        <v>782.09999999999991</v>
      </c>
      <c r="I30" s="424">
        <f t="shared" si="2"/>
        <v>12</v>
      </c>
      <c r="J30" s="439"/>
      <c r="K30" s="446"/>
      <c r="M30" s="424" t="str">
        <f>IFERROR(INDEX(combinations!$AE$2:$AE$56,MATCH(Totals!N30,combinations!$AF$2:$AF$54,0)),"")</f>
        <v>monto_becmed_pc</v>
      </c>
      <c r="N30" s="429" t="str" cm="1">
        <f t="array" ref="N30">IFERROR(INDEX(combinations!$AF$2:$AF$51,Totals!U30),"")</f>
        <v>Becas educacion media</v>
      </c>
      <c r="O30" s="428">
        <f>IFERROR(INDEX(all_ref!$E:$E,MATCH(_xlfn.CONCAT(Totals!$M30,"_benefits__",O$68),all_ref!$A:$A,0))/1000000+INDEX(all_ref!$E:$E,MATCH(_xlfn.CONCAT(Totals!$M30,"_benefits__",O$69),all_ref!$A:$A,0))/1000000,"")</f>
        <v>16.649999999999999</v>
      </c>
      <c r="P30" s="428">
        <f>IFERROR(INDEX(all_ref!$E:$E,MATCH(_xlfn.CONCAT(Totals!$M30,"_benefits__",P$68),all_ref!$A:$A,0))/1000000+INDEX(all_ref!$E:$E,MATCH(_xlfn.CONCAT(Totals!$M30,"_benefits__",P$69),all_ref!$A:$A,0))/1000000,"")</f>
        <v>180.75</v>
      </c>
      <c r="Q30" s="428">
        <f>IFERROR(INDEX(all_ref!$E:$E,MATCH(_xlfn.CONCAT(Totals!$M30,"_benefits__",Q$68),all_ref!$A:$A,0))/1000000+INDEX(all_ref!$E:$E,MATCH(_xlfn.CONCAT(Totals!$M30,"_benefits__",Q$69),all_ref!$A:$A,0))/1000000,"")</f>
        <v>125.4</v>
      </c>
      <c r="R30" s="428">
        <f>IFERROR(INDEX(all_ref!$E:$E,MATCH(_xlfn.CONCAT(Totals!$M30,"_benefits__",R$68),all_ref!$A:$A,0))/1000000+INDEX(all_ref!$E:$E,MATCH(_xlfn.CONCAT(Totals!$M30,"_benefits__",R$69),all_ref!$A:$A,0))/1000000,"")</f>
        <v>129.75</v>
      </c>
      <c r="S30" s="428">
        <f>IFERROR(INDEX(all_ref!$E:$E,MATCH(_xlfn.CONCAT(Totals!$M30,"_benefits__",S$68),all_ref!$A:$A,0))/1000000+INDEX(all_ref!$E:$E,MATCH(_xlfn.CONCAT(Totals!$M30,"_benefits__",S$69),all_ref!$A:$A,0))/1000000,"")</f>
        <v>329.54999999999995</v>
      </c>
      <c r="T30" s="441">
        <f t="shared" si="1"/>
        <v>782.09999999999991</v>
      </c>
      <c r="U30" s="424">
        <f t="shared" si="3"/>
        <v>12</v>
      </c>
    </row>
    <row r="31" x14ac:dyDescent="0.3">
      <c r="A31" s="424" t="str">
        <f>IFERROR(INDEX(combinations!$AE$2:$AE$56,MATCH(Totals!B31,combinations!$AF$2:$AF$54,0)),"")</f>
        <v>monto_becsup_pc</v>
      </c>
      <c r="B31" s="429" t="str" cm="1">
        <f t="array" ref="B31">IFERROR(INDEX(combinations!$AF$2:$AF$51,Totals!I31),"")</f>
        <v>Becas educacion superior</v>
      </c>
      <c r="C31" s="428">
        <f>IFERROR(INDEX(all!$E:$E,MATCH(_xlfn.CONCAT(Totals!$A31,"_benefits__",C$68),all!$A:$A,0))/1000000+INDEX(all!$E:$E,MATCH(_xlfn.CONCAT(Totals!$A31,"_benefits__",C$69),all!$A:$A,0))/1000000,"")</f>
        <v>0</v>
      </c>
      <c r="D31" s="428">
        <f>IFERROR(INDEX(all!$E:$E,MATCH(_xlfn.CONCAT(Totals!$A31,"_benefits__",D$68),all!$A:$A,0))/1000000+INDEX(all!$E:$E,MATCH(_xlfn.CONCAT(Totals!$A31,"_benefits__",D$69),all!$A:$A,0))/1000000,"")</f>
        <v>135.166670890625</v>
      </c>
      <c r="E31" s="428">
        <f>IFERROR(INDEX(all!$E:$E,MATCH(_xlfn.CONCAT(Totals!$A31,"_benefits__",E$68),all!$A:$A,0))/1000000+INDEX(all!$E:$E,MATCH(_xlfn.CONCAT(Totals!$A31,"_benefits__",E$69),all!$A:$A,0))/1000000,"")</f>
        <v>0</v>
      </c>
      <c r="F31" s="428">
        <f>IFERROR(INDEX(all!$E:$E,MATCH(_xlfn.CONCAT(Totals!$A31,"_benefits__",F$68),all!$A:$A,0))/1000000+INDEX(all!$E:$E,MATCH(_xlfn.CONCAT(Totals!$A31,"_benefits__",F$69),all!$A:$A,0))/1000000,"")</f>
        <v>211.16667326562501</v>
      </c>
      <c r="G31" s="428">
        <f>IFERROR(INDEX(all!$E:$E,MATCH(_xlfn.CONCAT(Totals!$A31,"_benefits__",G$68),all!$A:$A,0))/1000000+INDEX(all!$E:$E,MATCH(_xlfn.CONCAT(Totals!$A31,"_benefits__",G$69),all!$A:$A,0))/1000000,"")</f>
        <v>178.33333890624999</v>
      </c>
      <c r="H31" s="441">
        <f t="shared" si="0"/>
        <v>524.66668306249994</v>
      </c>
      <c r="I31" s="424">
        <f t="shared" si="2"/>
        <v>13</v>
      </c>
      <c r="J31" s="439"/>
      <c r="K31" s="446"/>
      <c r="M31" s="424" t="str">
        <f>IFERROR(INDEX(combinations!$AE$2:$AE$56,MATCH(Totals!N31,combinations!$AF$2:$AF$54,0)),"")</f>
        <v>monto_becsup_pc</v>
      </c>
      <c r="N31" s="429" t="str" cm="1">
        <f t="array" ref="N31">IFERROR(INDEX(combinations!$AF$2:$AF$51,Totals!U31),"")</f>
        <v>Becas educacion superior</v>
      </c>
      <c r="O31" s="428">
        <f>IFERROR(INDEX(all_ref!$E:$E,MATCH(_xlfn.CONCAT(Totals!$M31,"_benefits__",O$68),all_ref!$A:$A,0))/1000000+INDEX(all_ref!$E:$E,MATCH(_xlfn.CONCAT(Totals!$M31,"_benefits__",O$69),all_ref!$A:$A,0))/1000000,"")</f>
        <v>0</v>
      </c>
      <c r="P31" s="428">
        <f>IFERROR(INDEX(all_ref!$E:$E,MATCH(_xlfn.CONCAT(Totals!$M31,"_benefits__",P$68),all_ref!$A:$A,0))/1000000+INDEX(all_ref!$E:$E,MATCH(_xlfn.CONCAT(Totals!$M31,"_benefits__",P$69),all_ref!$A:$A,0))/1000000,"")</f>
        <v>135.166670890625</v>
      </c>
      <c r="Q31" s="428">
        <f>IFERROR(INDEX(all_ref!$E:$E,MATCH(_xlfn.CONCAT(Totals!$M31,"_benefits__",Q$68),all_ref!$A:$A,0))/1000000+INDEX(all_ref!$E:$E,MATCH(_xlfn.CONCAT(Totals!$M31,"_benefits__",Q$69),all_ref!$A:$A,0))/1000000,"")</f>
        <v>0</v>
      </c>
      <c r="R31" s="428">
        <f>IFERROR(INDEX(all_ref!$E:$E,MATCH(_xlfn.CONCAT(Totals!$M31,"_benefits__",R$68),all_ref!$A:$A,0))/1000000+INDEX(all_ref!$E:$E,MATCH(_xlfn.CONCAT(Totals!$M31,"_benefits__",R$69),all_ref!$A:$A,0))/1000000,"")</f>
        <v>211.16667326562501</v>
      </c>
      <c r="S31" s="428">
        <f>IFERROR(INDEX(all_ref!$E:$E,MATCH(_xlfn.CONCAT(Totals!$M31,"_benefits__",S$68),all_ref!$A:$A,0))/1000000+INDEX(all_ref!$E:$E,MATCH(_xlfn.CONCAT(Totals!$M31,"_benefits__",S$69),all_ref!$A:$A,0))/1000000,"")</f>
        <v>178.33333890624999</v>
      </c>
      <c r="T31" s="441">
        <f t="shared" si="1"/>
        <v>524.66668306249994</v>
      </c>
      <c r="U31" s="424">
        <f t="shared" si="3"/>
        <v>13</v>
      </c>
    </row>
    <row r="32" x14ac:dyDescent="0.3">
      <c r="A32" s="424" t="str">
        <f>IFERROR(INDEX(combinations!$AE$2:$AE$56,MATCH(Totals!B32,combinations!$AF$2:$AF$54,0)),"")</f>
        <v>monto_transesp_pc</v>
      </c>
      <c r="B32" s="429" t="str" cm="1">
        <f t="array" ref="B32">IFERROR(INDEX(combinations!$AF$2:$AF$51,Totals!I32),"")</f>
        <v>Alimentacion Escolar </v>
      </c>
      <c r="C32" s="428">
        <f>IFERROR(INDEX(all!$E:$E,MATCH(_xlfn.CONCAT(Totals!$A32,"_benefits__",C$68),all!$A:$A,0))/1000000+INDEX(all!$E:$E,MATCH(_xlfn.CONCAT(Totals!$A32,"_benefits__",C$69),all!$A:$A,0))/1000000,"")</f>
        <v>12559.560218105409</v>
      </c>
      <c r="D32" s="428">
        <f>IFERROR(INDEX(all!$E:$E,MATCH(_xlfn.CONCAT(Totals!$A32,"_benefits__",D$68),all!$A:$A,0))/1000000+INDEX(all!$E:$E,MATCH(_xlfn.CONCAT(Totals!$A32,"_benefits__",D$69),all!$A:$A,0))/1000000,"")</f>
        <v>10902.421695068999</v>
      </c>
      <c r="E32" s="428">
        <f>IFERROR(INDEX(all!$E:$E,MATCH(_xlfn.CONCAT(Totals!$A32,"_benefits__",E$68),all!$A:$A,0))/1000000+INDEX(all!$E:$E,MATCH(_xlfn.CONCAT(Totals!$A32,"_benefits__",E$69),all!$A:$A,0))/1000000,"")</f>
        <v>7598.0717716964273</v>
      </c>
      <c r="F32" s="428">
        <f>IFERROR(INDEX(all!$E:$E,MATCH(_xlfn.CONCAT(Totals!$A32,"_benefits__",F$68),all!$A:$A,0))/1000000+INDEX(all!$E:$E,MATCH(_xlfn.CONCAT(Totals!$A32,"_benefits__",F$69),all!$A:$A,0))/1000000,"")</f>
        <v>5524.0848302883442</v>
      </c>
      <c r="G32" s="428">
        <f>IFERROR(INDEX(all!$E:$E,MATCH(_xlfn.CONCAT(Totals!$A32,"_benefits__",G$68),all!$A:$A,0))/1000000+INDEX(all!$E:$E,MATCH(_xlfn.CONCAT(Totals!$A32,"_benefits__",G$69),all!$A:$A,0))/1000000,"")</f>
        <v>3003.3625578090896</v>
      </c>
      <c r="H32" s="441">
        <f t="shared" si="0"/>
        <v>39587.501072968269</v>
      </c>
      <c r="I32" s="424">
        <f t="shared" si="2"/>
        <v>14</v>
      </c>
      <c r="J32" s="439"/>
      <c r="K32" s="446"/>
      <c r="M32" s="424" t="str">
        <f>IFERROR(INDEX(combinations!$AE$2:$AE$56,MATCH(Totals!N32,combinations!$AF$2:$AF$54,0)),"")</f>
        <v>monto_transesp_pc</v>
      </c>
      <c r="N32" s="429" t="str" cm="1">
        <f t="array" ref="N32">IFERROR(INDEX(combinations!$AF$2:$AF$51,Totals!U32),"")</f>
        <v>Alimentacion Escolar </v>
      </c>
      <c r="O32" s="428">
        <f>IFERROR(INDEX(all_ref!$E:$E,MATCH(_xlfn.CONCAT(Totals!$M32,"_benefits__",O$68),all_ref!$A:$A,0))/1000000+INDEX(all_ref!$E:$E,MATCH(_xlfn.CONCAT(Totals!$M32,"_benefits__",O$69),all_ref!$A:$A,0))/1000000,"")</f>
        <v>12559.560218105409</v>
      </c>
      <c r="P32" s="428">
        <f>IFERROR(INDEX(all_ref!$E:$E,MATCH(_xlfn.CONCAT(Totals!$M32,"_benefits__",P$68),all_ref!$A:$A,0))/1000000+INDEX(all_ref!$E:$E,MATCH(_xlfn.CONCAT(Totals!$M32,"_benefits__",P$69),all_ref!$A:$A,0))/1000000,"")</f>
        <v>10902.421695068999</v>
      </c>
      <c r="Q32" s="428">
        <f>IFERROR(INDEX(all_ref!$E:$E,MATCH(_xlfn.CONCAT(Totals!$M32,"_benefits__",Q$68),all_ref!$A:$A,0))/1000000+INDEX(all_ref!$E:$E,MATCH(_xlfn.CONCAT(Totals!$M32,"_benefits__",Q$69),all_ref!$A:$A,0))/1000000,"")</f>
        <v>7598.0717716964273</v>
      </c>
      <c r="R32" s="428">
        <f>IFERROR(INDEX(all_ref!$E:$E,MATCH(_xlfn.CONCAT(Totals!$M32,"_benefits__",R$68),all_ref!$A:$A,0))/1000000+INDEX(all_ref!$E:$E,MATCH(_xlfn.CONCAT(Totals!$M32,"_benefits__",R$69),all_ref!$A:$A,0))/1000000,"")</f>
        <v>5524.0848302883442</v>
      </c>
      <c r="S32" s="428">
        <f>IFERROR(INDEX(all_ref!$E:$E,MATCH(_xlfn.CONCAT(Totals!$M32,"_benefits__",S$68),all_ref!$A:$A,0))/1000000+INDEX(all_ref!$E:$E,MATCH(_xlfn.CONCAT(Totals!$M32,"_benefits__",S$69),all_ref!$A:$A,0))/1000000,"")</f>
        <v>3003.3625578090896</v>
      </c>
      <c r="T32" s="441">
        <f t="shared" si="1"/>
        <v>39587.501072968269</v>
      </c>
      <c r="U32" s="424">
        <f t="shared" si="3"/>
        <v>14</v>
      </c>
    </row>
    <row r="33" x14ac:dyDescent="0.3">
      <c r="A33" s="424" t="str">
        <f>IFERROR(INDEX(combinations!$AE$2:$AE$56,MATCH(Totals!B33,combinations!$AF$2:$AF$54,0)),"")</f>
        <v>monto_transutil_pc</v>
      </c>
      <c r="B33" s="429" t="str" cm="1">
        <f t="array" ref="B33">IFERROR(INDEX(combinations!$AF$2:$AF$51,Totals!I33),"")</f>
        <v>Utiles escolares</v>
      </c>
      <c r="C33" s="428">
        <f>IFERROR(INDEX(all!$E:$E,MATCH(_xlfn.CONCAT(Totals!$A33,"_benefits__",C$68),all!$A:$A,0))/1000000+INDEX(all!$E:$E,MATCH(_xlfn.CONCAT(Totals!$A33,"_benefits__",C$69),all!$A:$A,0))/1000000,"")</f>
        <v>1867.2625159663085</v>
      </c>
      <c r="D33" s="428">
        <f>IFERROR(INDEX(all!$E:$E,MATCH(_xlfn.CONCAT(Totals!$A33,"_benefits__",D$68),all!$A:$A,0))/1000000+INDEX(all!$E:$E,MATCH(_xlfn.CONCAT(Totals!$A33,"_benefits__",D$69),all!$A:$A,0))/1000000,"")</f>
        <v>1627.6356422543945</v>
      </c>
      <c r="E33" s="428">
        <f>IFERROR(INDEX(all!$E:$E,MATCH(_xlfn.CONCAT(Totals!$A33,"_benefits__",E$68),all!$A:$A,0))/1000000+INDEX(all!$E:$E,MATCH(_xlfn.CONCAT(Totals!$A33,"_benefits__",E$69),all!$A:$A,0))/1000000,"")</f>
        <v>1335.2877124096681</v>
      </c>
      <c r="F33" s="428">
        <f>IFERROR(INDEX(all!$E:$E,MATCH(_xlfn.CONCAT(Totals!$A33,"_benefits__",F$68),all!$A:$A,0))/1000000+INDEX(all!$E:$E,MATCH(_xlfn.CONCAT(Totals!$A33,"_benefits__",F$69),all!$A:$A,0))/1000000,"")</f>
        <v>990.35173827099607</v>
      </c>
      <c r="G33" s="428">
        <f>IFERROR(INDEX(all!$E:$E,MATCH(_xlfn.CONCAT(Totals!$A33,"_benefits__",G$68),all!$A:$A,0))/1000000+INDEX(all!$E:$E,MATCH(_xlfn.CONCAT(Totals!$A33,"_benefits__",G$69),all!$A:$A,0))/1000000,"")</f>
        <v>546.76330164160163</v>
      </c>
      <c r="H33" s="441">
        <f t="shared" si="0"/>
        <v>6367.3009105429683</v>
      </c>
      <c r="I33" s="424">
        <f t="shared" si="2"/>
        <v>15</v>
      </c>
      <c r="J33" s="439"/>
      <c r="K33" s="446"/>
      <c r="M33" s="424" t="str">
        <f>IFERROR(INDEX(combinations!$AE$2:$AE$56,MATCH(Totals!N33,combinations!$AF$2:$AF$54,0)),"")</f>
        <v>monto_transutil_pc</v>
      </c>
      <c r="N33" s="429" t="str" cm="1">
        <f t="array" ref="N33">IFERROR(INDEX(combinations!$AF$2:$AF$51,Totals!U33),"")</f>
        <v>Utiles escolares</v>
      </c>
      <c r="O33" s="428">
        <f>IFERROR(INDEX(all_ref!$E:$E,MATCH(_xlfn.CONCAT(Totals!$M33,"_benefits__",O$68),all_ref!$A:$A,0))/1000000+INDEX(all_ref!$E:$E,MATCH(_xlfn.CONCAT(Totals!$M33,"_benefits__",O$69),all_ref!$A:$A,0))/1000000,"")</f>
        <v>1867.2625159663085</v>
      </c>
      <c r="P33" s="428">
        <f>IFERROR(INDEX(all_ref!$E:$E,MATCH(_xlfn.CONCAT(Totals!$M33,"_benefits__",P$68),all_ref!$A:$A,0))/1000000+INDEX(all_ref!$E:$E,MATCH(_xlfn.CONCAT(Totals!$M33,"_benefits__",P$69),all_ref!$A:$A,0))/1000000,"")</f>
        <v>1627.6356422543945</v>
      </c>
      <c r="Q33" s="428">
        <f>IFERROR(INDEX(all_ref!$E:$E,MATCH(_xlfn.CONCAT(Totals!$M33,"_benefits__",Q$68),all_ref!$A:$A,0))/1000000+INDEX(all_ref!$E:$E,MATCH(_xlfn.CONCAT(Totals!$M33,"_benefits__",Q$69),all_ref!$A:$A,0))/1000000,"")</f>
        <v>1335.2877124096681</v>
      </c>
      <c r="R33" s="428">
        <f>IFERROR(INDEX(all_ref!$E:$E,MATCH(_xlfn.CONCAT(Totals!$M33,"_benefits__",R$68),all_ref!$A:$A,0))/1000000+INDEX(all_ref!$E:$E,MATCH(_xlfn.CONCAT(Totals!$M33,"_benefits__",R$69),all_ref!$A:$A,0))/1000000,"")</f>
        <v>990.35173827099607</v>
      </c>
      <c r="S33" s="428">
        <f>IFERROR(INDEX(all_ref!$E:$E,MATCH(_xlfn.CONCAT(Totals!$M33,"_benefits__",S$68),all_ref!$A:$A,0))/1000000+INDEX(all_ref!$E:$E,MATCH(_xlfn.CONCAT(Totals!$M33,"_benefits__",S$69),all_ref!$A:$A,0))/1000000,"")</f>
        <v>546.76330164160163</v>
      </c>
      <c r="T33" s="441">
        <f t="shared" si="1"/>
        <v>6367.3009105429683</v>
      </c>
      <c r="U33" s="424">
        <f t="shared" si="3"/>
        <v>15</v>
      </c>
    </row>
    <row r="34" x14ac:dyDescent="0.3">
      <c r="A34" s="424" t="str">
        <f>IFERROR(INDEX(combinations!$AE$2:$AE$56,MATCH(Totals!B34,combinations!$AF$2:$AF$54,0)),"")</f>
        <v>monto_pyty1_pc</v>
      </c>
      <c r="B34" s="429" t="str" cm="1">
        <f t="array" ref="B34">IFERROR(INDEX(combinations!$AF$2:$AF$51,Totals!I34),"")</f>
        <v>Pytyvo 1  </v>
      </c>
      <c r="C34" s="428">
        <f>IFERROR(INDEX(all!$E:$E,MATCH(_xlfn.CONCAT(Totals!$A34,"_benefits__",C$68),all!$A:$A,0))/1000000+INDEX(all!$E:$E,MATCH(_xlfn.CONCAT(Totals!$A34,"_benefits__",C$69),all!$A:$A,0))/1000000,"")</f>
        <v>0</v>
      </c>
      <c r="D34" s="428">
        <f>IFERROR(INDEX(all!$E:$E,MATCH(_xlfn.CONCAT(Totals!$A34,"_benefits__",D$68),all!$A:$A,0))/1000000+INDEX(all!$E:$E,MATCH(_xlfn.CONCAT(Totals!$A34,"_benefits__",D$69),all!$A:$A,0))/1000000,"")</f>
        <v>0</v>
      </c>
      <c r="E34" s="428">
        <f>IFERROR(INDEX(all!$E:$E,MATCH(_xlfn.CONCAT(Totals!$A34,"_benefits__",E$68),all!$A:$A,0))/1000000+INDEX(all!$E:$E,MATCH(_xlfn.CONCAT(Totals!$A34,"_benefits__",E$69),all!$A:$A,0))/1000000,"")</f>
        <v>0</v>
      </c>
      <c r="F34" s="428">
        <f>IFERROR(INDEX(all!$E:$E,MATCH(_xlfn.CONCAT(Totals!$A34,"_benefits__",F$68),all!$A:$A,0))/1000000+INDEX(all!$E:$E,MATCH(_xlfn.CONCAT(Totals!$A34,"_benefits__",F$69),all!$A:$A,0))/1000000,"")</f>
        <v>0</v>
      </c>
      <c r="G34" s="428">
        <f>IFERROR(INDEX(all!$E:$E,MATCH(_xlfn.CONCAT(Totals!$A34,"_benefits__",G$68),all!$A:$A,0))/1000000+INDEX(all!$E:$E,MATCH(_xlfn.CONCAT(Totals!$A34,"_benefits__",G$69),all!$A:$A,0))/1000000,"")</f>
        <v>0</v>
      </c>
      <c r="H34" s="441">
        <f t="shared" si="0"/>
        <v>0</v>
      </c>
      <c r="I34" s="424">
        <f t="shared" si="2"/>
        <v>16</v>
      </c>
      <c r="J34" s="439"/>
      <c r="K34" s="446"/>
      <c r="M34" s="424" t="str">
        <f>IFERROR(INDEX(combinations!$AE$2:$AE$56,MATCH(Totals!N34,combinations!$AF$2:$AF$54,0)),"")</f>
        <v>monto_pyty1_pc</v>
      </c>
      <c r="N34" s="429" t="str" cm="1">
        <f t="array" ref="N34">IFERROR(INDEX(combinations!$AF$2:$AF$51,Totals!U34),"")</f>
        <v>Pytyvo 1  </v>
      </c>
      <c r="O34" s="428">
        <f>IFERROR(INDEX(all_ref!$E:$E,MATCH(_xlfn.CONCAT(Totals!$M34,"_benefits__",O$68),all_ref!$A:$A,0))/1000000+INDEX(all_ref!$E:$E,MATCH(_xlfn.CONCAT(Totals!$M34,"_benefits__",O$69),all_ref!$A:$A,0))/1000000,"")</f>
        <v>0</v>
      </c>
      <c r="P34" s="428">
        <f>IFERROR(INDEX(all_ref!$E:$E,MATCH(_xlfn.CONCAT(Totals!$M34,"_benefits__",P$68),all_ref!$A:$A,0))/1000000+INDEX(all_ref!$E:$E,MATCH(_xlfn.CONCAT(Totals!$M34,"_benefits__",P$69),all_ref!$A:$A,0))/1000000,"")</f>
        <v>0</v>
      </c>
      <c r="Q34" s="428">
        <f>IFERROR(INDEX(all_ref!$E:$E,MATCH(_xlfn.CONCAT(Totals!$M34,"_benefits__",Q$68),all_ref!$A:$A,0))/1000000+INDEX(all_ref!$E:$E,MATCH(_xlfn.CONCAT(Totals!$M34,"_benefits__",Q$69),all_ref!$A:$A,0))/1000000,"")</f>
        <v>0</v>
      </c>
      <c r="R34" s="428">
        <f>IFERROR(INDEX(all_ref!$E:$E,MATCH(_xlfn.CONCAT(Totals!$M34,"_benefits__",R$68),all_ref!$A:$A,0))/1000000+INDEX(all_ref!$E:$E,MATCH(_xlfn.CONCAT(Totals!$M34,"_benefits__",R$69),all_ref!$A:$A,0))/1000000,"")</f>
        <v>0</v>
      </c>
      <c r="S34" s="428">
        <f>IFERROR(INDEX(all_ref!$E:$E,MATCH(_xlfn.CONCAT(Totals!$M34,"_benefits__",S$68),all_ref!$A:$A,0))/1000000+INDEX(all_ref!$E:$E,MATCH(_xlfn.CONCAT(Totals!$M34,"_benefits__",S$69),all_ref!$A:$A,0))/1000000,"")</f>
        <v>0</v>
      </c>
      <c r="T34" s="441">
        <f t="shared" si="1"/>
        <v>0</v>
      </c>
      <c r="U34" s="424">
        <f t="shared" si="3"/>
        <v>16</v>
      </c>
    </row>
    <row r="35" x14ac:dyDescent="0.3">
      <c r="A35" s="424" t="str">
        <f>IFERROR(INDEX(combinations!$AE$2:$AE$56,MATCH(Totals!B35,combinations!$AF$2:$AF$54,0)),"")</f>
        <v>monto_pyty2_pc</v>
      </c>
      <c r="B35" s="429" t="str" cm="1">
        <f t="array" ref="B35">IFERROR(INDEX(combinations!$AF$2:$AF$51,Totals!I35),"")</f>
        <v>Pytyvo 2</v>
      </c>
      <c r="C35" s="428">
        <f>IFERROR(INDEX(all!$E:$E,MATCH(_xlfn.CONCAT(Totals!$A35,"_benefits__",C$68),all!$A:$A,0))/1000000+INDEX(all!$E:$E,MATCH(_xlfn.CONCAT(Totals!$A35,"_benefits__",C$69),all!$A:$A,0))/1000000,"")</f>
        <v>0</v>
      </c>
      <c r="D35" s="428">
        <f>IFERROR(INDEX(all!$E:$E,MATCH(_xlfn.CONCAT(Totals!$A35,"_benefits__",D$68),all!$A:$A,0))/1000000+INDEX(all!$E:$E,MATCH(_xlfn.CONCAT(Totals!$A35,"_benefits__",D$69),all!$A:$A,0))/1000000,"")</f>
        <v>0</v>
      </c>
      <c r="E35" s="428">
        <f>IFERROR(INDEX(all!$E:$E,MATCH(_xlfn.CONCAT(Totals!$A35,"_benefits__",E$68),all!$A:$A,0))/1000000+INDEX(all!$E:$E,MATCH(_xlfn.CONCAT(Totals!$A35,"_benefits__",E$69),all!$A:$A,0))/1000000,"")</f>
        <v>0</v>
      </c>
      <c r="F35" s="428">
        <f>IFERROR(INDEX(all!$E:$E,MATCH(_xlfn.CONCAT(Totals!$A35,"_benefits__",F$68),all!$A:$A,0))/1000000+INDEX(all!$E:$E,MATCH(_xlfn.CONCAT(Totals!$A35,"_benefits__",F$69),all!$A:$A,0))/1000000,"")</f>
        <v>0</v>
      </c>
      <c r="G35" s="428">
        <f>IFERROR(INDEX(all!$E:$E,MATCH(_xlfn.CONCAT(Totals!$A35,"_benefits__",G$68),all!$A:$A,0))/1000000+INDEX(all!$E:$E,MATCH(_xlfn.CONCAT(Totals!$A35,"_benefits__",G$69),all!$A:$A,0))/1000000,"")</f>
        <v>0</v>
      </c>
      <c r="H35" s="441">
        <f t="shared" si="0"/>
        <v>0</v>
      </c>
      <c r="I35" s="424">
        <f t="shared" si="2"/>
        <v>17</v>
      </c>
      <c r="J35" s="439"/>
      <c r="K35" s="446"/>
      <c r="M35" s="424" t="str">
        <f>IFERROR(INDEX(combinations!$AE$2:$AE$56,MATCH(Totals!N35,combinations!$AF$2:$AF$54,0)),"")</f>
        <v>monto_pyty2_pc</v>
      </c>
      <c r="N35" s="429" t="str" cm="1">
        <f t="array" ref="N35">IFERROR(INDEX(combinations!$AF$2:$AF$51,Totals!U35),"")</f>
        <v>Pytyvo 2</v>
      </c>
      <c r="O35" s="428">
        <f>IFERROR(INDEX(all_ref!$E:$E,MATCH(_xlfn.CONCAT(Totals!$M35,"_benefits__",O$68),all_ref!$A:$A,0))/1000000+INDEX(all_ref!$E:$E,MATCH(_xlfn.CONCAT(Totals!$M35,"_benefits__",O$69),all_ref!$A:$A,0))/1000000,"")</f>
        <v>0</v>
      </c>
      <c r="P35" s="428">
        <f>IFERROR(INDEX(all_ref!$E:$E,MATCH(_xlfn.CONCAT(Totals!$M35,"_benefits__",P$68),all_ref!$A:$A,0))/1000000+INDEX(all_ref!$E:$E,MATCH(_xlfn.CONCAT(Totals!$M35,"_benefits__",P$69),all_ref!$A:$A,0))/1000000,"")</f>
        <v>0</v>
      </c>
      <c r="Q35" s="428">
        <f>IFERROR(INDEX(all_ref!$E:$E,MATCH(_xlfn.CONCAT(Totals!$M35,"_benefits__",Q$68),all_ref!$A:$A,0))/1000000+INDEX(all_ref!$E:$E,MATCH(_xlfn.CONCAT(Totals!$M35,"_benefits__",Q$69),all_ref!$A:$A,0))/1000000,"")</f>
        <v>0</v>
      </c>
      <c r="R35" s="428">
        <f>IFERROR(INDEX(all_ref!$E:$E,MATCH(_xlfn.CONCAT(Totals!$M35,"_benefits__",R$68),all_ref!$A:$A,0))/1000000+INDEX(all_ref!$E:$E,MATCH(_xlfn.CONCAT(Totals!$M35,"_benefits__",R$69),all_ref!$A:$A,0))/1000000,"")</f>
        <v>0</v>
      </c>
      <c r="S35" s="428">
        <f>IFERROR(INDEX(all_ref!$E:$E,MATCH(_xlfn.CONCAT(Totals!$M35,"_benefits__",S$68),all_ref!$A:$A,0))/1000000+INDEX(all_ref!$E:$E,MATCH(_xlfn.CONCAT(Totals!$M35,"_benefits__",S$69),all_ref!$A:$A,0))/1000000,"")</f>
        <v>0</v>
      </c>
      <c r="T35" s="441">
        <f t="shared" si="1"/>
        <v>0</v>
      </c>
      <c r="U35" s="424">
        <f t="shared" si="3"/>
        <v>17</v>
      </c>
    </row>
    <row r="36" x14ac:dyDescent="0.3">
      <c r="A36" s="424" t="str">
        <f>IFERROR(INDEX(combinations!$AE$2:$AE$56,MATCH(Totals!B36,combinations!$AF$2:$AF$54,0)),"")</f>
        <v>monto_nangareko_pc</v>
      </c>
      <c r="B36" s="429" t="str" cm="1">
        <f t="array" ref="B36">IFERROR(INDEX(combinations!$AF$2:$AF$51,Totals!I36),"")</f>
        <v>Programa Nangareko</v>
      </c>
      <c r="C36" s="428">
        <f>IFERROR(INDEX(all!$E:$E,MATCH(_xlfn.CONCAT(Totals!$A36,"_benefits__",C$68),all!$A:$A,0))/1000000+INDEX(all!$E:$E,MATCH(_xlfn.CONCAT(Totals!$A36,"_benefits__",C$69),all!$A:$A,0))/1000000,"")</f>
        <v>0</v>
      </c>
      <c r="D36" s="428">
        <f>IFERROR(INDEX(all!$E:$E,MATCH(_xlfn.CONCAT(Totals!$A36,"_benefits__",D$68),all!$A:$A,0))/1000000+INDEX(all!$E:$E,MATCH(_xlfn.CONCAT(Totals!$A36,"_benefits__",D$69),all!$A:$A,0))/1000000,"")</f>
        <v>0</v>
      </c>
      <c r="E36" s="428">
        <f>IFERROR(INDEX(all!$E:$E,MATCH(_xlfn.CONCAT(Totals!$A36,"_benefits__",E$68),all!$A:$A,0))/1000000+INDEX(all!$E:$E,MATCH(_xlfn.CONCAT(Totals!$A36,"_benefits__",E$69),all!$A:$A,0))/1000000,"")</f>
        <v>0</v>
      </c>
      <c r="F36" s="428">
        <f>IFERROR(INDEX(all!$E:$E,MATCH(_xlfn.CONCAT(Totals!$A36,"_benefits__",F$68),all!$A:$A,0))/1000000+INDEX(all!$E:$E,MATCH(_xlfn.CONCAT(Totals!$A36,"_benefits__",F$69),all!$A:$A,0))/1000000,"")</f>
        <v>0</v>
      </c>
      <c r="G36" s="428">
        <f>IFERROR(INDEX(all!$E:$E,MATCH(_xlfn.CONCAT(Totals!$A36,"_benefits__",G$68),all!$A:$A,0))/1000000+INDEX(all!$E:$E,MATCH(_xlfn.CONCAT(Totals!$A36,"_benefits__",G$69),all!$A:$A,0))/1000000,"")</f>
        <v>0</v>
      </c>
      <c r="H36" s="441">
        <f t="shared" si="0"/>
        <v>0</v>
      </c>
      <c r="I36" s="424">
        <f t="shared" si="2"/>
        <v>18</v>
      </c>
      <c r="J36" s="439"/>
      <c r="K36" s="446"/>
      <c r="M36" s="424" t="str">
        <f>IFERROR(INDEX(combinations!$AE$2:$AE$56,MATCH(Totals!N36,combinations!$AF$2:$AF$54,0)),"")</f>
        <v>monto_nangareko_pc</v>
      </c>
      <c r="N36" s="429" t="str" cm="1">
        <f t="array" ref="N36">IFERROR(INDEX(combinations!$AF$2:$AF$51,Totals!U36),"")</f>
        <v>Programa Nangareko</v>
      </c>
      <c r="O36" s="428">
        <f>IFERROR(INDEX(all_ref!$E:$E,MATCH(_xlfn.CONCAT(Totals!$M36,"_benefits__",O$68),all_ref!$A:$A,0))/1000000+INDEX(all_ref!$E:$E,MATCH(_xlfn.CONCAT(Totals!$M36,"_benefits__",O$69),all_ref!$A:$A,0))/1000000,"")</f>
        <v>0</v>
      </c>
      <c r="P36" s="428">
        <f>IFERROR(INDEX(all_ref!$E:$E,MATCH(_xlfn.CONCAT(Totals!$M36,"_benefits__",P$68),all_ref!$A:$A,0))/1000000+INDEX(all_ref!$E:$E,MATCH(_xlfn.CONCAT(Totals!$M36,"_benefits__",P$69),all_ref!$A:$A,0))/1000000,"")</f>
        <v>0</v>
      </c>
      <c r="Q36" s="428">
        <f>IFERROR(INDEX(all_ref!$E:$E,MATCH(_xlfn.CONCAT(Totals!$M36,"_benefits__",Q$68),all_ref!$A:$A,0))/1000000+INDEX(all_ref!$E:$E,MATCH(_xlfn.CONCAT(Totals!$M36,"_benefits__",Q$69),all_ref!$A:$A,0))/1000000,"")</f>
        <v>0</v>
      </c>
      <c r="R36" s="428">
        <f>IFERROR(INDEX(all_ref!$E:$E,MATCH(_xlfn.CONCAT(Totals!$M36,"_benefits__",R$68),all_ref!$A:$A,0))/1000000+INDEX(all_ref!$E:$E,MATCH(_xlfn.CONCAT(Totals!$M36,"_benefits__",R$69),all_ref!$A:$A,0))/1000000,"")</f>
        <v>0</v>
      </c>
      <c r="S36" s="428">
        <f>IFERROR(INDEX(all_ref!$E:$E,MATCH(_xlfn.CONCAT(Totals!$M36,"_benefits__",S$68),all_ref!$A:$A,0))/1000000+INDEX(all_ref!$E:$E,MATCH(_xlfn.CONCAT(Totals!$M36,"_benefits__",S$69),all_ref!$A:$A,0))/1000000,"")</f>
        <v>0</v>
      </c>
      <c r="T36" s="441">
        <f t="shared" si="1"/>
        <v>0</v>
      </c>
      <c r="U36" s="424">
        <f t="shared" si="3"/>
        <v>18</v>
      </c>
    </row>
    <row r="37" x14ac:dyDescent="0.3">
      <c r="A37" s="424" t="str">
        <f>IFERROR(INDEX(combinations!$AE$2:$AE$56,MATCH(Totals!B37,combinations!$AF$2:$AF$54,0)),"")</f>
        <v>monto_tekopora_pc</v>
      </c>
      <c r="B37" s="429" t="str" cm="1">
        <f t="array" ref="B37">IFERROR(INDEX(combinations!$AF$2:$AF$51,Totals!I37),"")</f>
        <v>Programa adulto Tekopora</v>
      </c>
      <c r="C37" s="428">
        <f>IFERROR(INDEX(all!$E:$E,MATCH(_xlfn.CONCAT(Totals!$A37,"_benefits__",C$68),all!$A:$A,0))/1000000+INDEX(all!$E:$E,MATCH(_xlfn.CONCAT(Totals!$A37,"_benefits__",C$69),all!$A:$A,0))/1000000,"")</f>
        <v>15806.21394765625</v>
      </c>
      <c r="D37" s="428">
        <f>IFERROR(INDEX(all!$E:$E,MATCH(_xlfn.CONCAT(Totals!$A37,"_benefits__",D$68),all!$A:$A,0))/1000000+INDEX(all!$E:$E,MATCH(_xlfn.CONCAT(Totals!$A37,"_benefits__",D$69),all!$A:$A,0))/1000000,"")</f>
        <v>8049.9842246796879</v>
      </c>
      <c r="E37" s="428">
        <f>IFERROR(INDEX(all!$E:$E,MATCH(_xlfn.CONCAT(Totals!$A37,"_benefits__",E$68),all!$A:$A,0))/1000000+INDEX(all!$E:$E,MATCH(_xlfn.CONCAT(Totals!$A37,"_benefits__",E$69),all!$A:$A,0))/1000000,"")</f>
        <v>3524.4582857343757</v>
      </c>
      <c r="F37" s="428">
        <f>IFERROR(INDEX(all!$E:$E,MATCH(_xlfn.CONCAT(Totals!$A37,"_benefits__",F$68),all!$A:$A,0))/1000000+INDEX(all!$E:$E,MATCH(_xlfn.CONCAT(Totals!$A37,"_benefits__",F$69),all!$A:$A,0))/1000000,"")</f>
        <v>897.66864153125005</v>
      </c>
      <c r="G37" s="428">
        <f>IFERROR(INDEX(all!$E:$E,MATCH(_xlfn.CONCAT(Totals!$A37,"_benefits__",G$68),all!$A:$A,0))/1000000+INDEX(all!$E:$E,MATCH(_xlfn.CONCAT(Totals!$A37,"_benefits__",G$69),all!$A:$A,0))/1000000,"")</f>
        <v>86.569342882812506</v>
      </c>
      <c r="H37" s="441">
        <f t="shared" si="0"/>
        <v>28364.894442484376</v>
      </c>
      <c r="I37" s="424">
        <f t="shared" si="2"/>
        <v>19</v>
      </c>
      <c r="J37" s="439"/>
      <c r="K37" s="446"/>
      <c r="M37" s="424" t="str">
        <f>IFERROR(INDEX(combinations!$AE$2:$AE$56,MATCH(Totals!N37,combinations!$AF$2:$AF$54,0)),"")</f>
        <v>monto_tekopora_pc</v>
      </c>
      <c r="N37" s="429" t="str" cm="1">
        <f t="array" ref="N37">IFERROR(INDEX(combinations!$AF$2:$AF$51,Totals!U37),"")</f>
        <v>Programa adulto Tekopora</v>
      </c>
      <c r="O37" s="428">
        <f>IFERROR(INDEX(all_ref!$E:$E,MATCH(_xlfn.CONCAT(Totals!$M37,"_benefits__",O$68),all_ref!$A:$A,0))/1000000+INDEX(all_ref!$E:$E,MATCH(_xlfn.CONCAT(Totals!$M37,"_benefits__",O$69),all_ref!$A:$A,0))/1000000,"")</f>
        <v>15806.21394765625</v>
      </c>
      <c r="P37" s="428">
        <f>IFERROR(INDEX(all_ref!$E:$E,MATCH(_xlfn.CONCAT(Totals!$M37,"_benefits__",P$68),all_ref!$A:$A,0))/1000000+INDEX(all_ref!$E:$E,MATCH(_xlfn.CONCAT(Totals!$M37,"_benefits__",P$69),all_ref!$A:$A,0))/1000000,"")</f>
        <v>8049.9842246796879</v>
      </c>
      <c r="Q37" s="428">
        <f>IFERROR(INDEX(all_ref!$E:$E,MATCH(_xlfn.CONCAT(Totals!$M37,"_benefits__",Q$68),all_ref!$A:$A,0))/1000000+INDEX(all_ref!$E:$E,MATCH(_xlfn.CONCAT(Totals!$M37,"_benefits__",Q$69),all_ref!$A:$A,0))/1000000,"")</f>
        <v>3524.4582857343757</v>
      </c>
      <c r="R37" s="428">
        <f>IFERROR(INDEX(all_ref!$E:$E,MATCH(_xlfn.CONCAT(Totals!$M37,"_benefits__",R$68),all_ref!$A:$A,0))/1000000+INDEX(all_ref!$E:$E,MATCH(_xlfn.CONCAT(Totals!$M37,"_benefits__",R$69),all_ref!$A:$A,0))/1000000,"")</f>
        <v>897.66864153125005</v>
      </c>
      <c r="S37" s="428">
        <f>IFERROR(INDEX(all_ref!$E:$E,MATCH(_xlfn.CONCAT(Totals!$M37,"_benefits__",S$68),all_ref!$A:$A,0))/1000000+INDEX(all_ref!$E:$E,MATCH(_xlfn.CONCAT(Totals!$M37,"_benefits__",S$69),all_ref!$A:$A,0))/1000000,"")</f>
        <v>86.569342882812506</v>
      </c>
      <c r="T37" s="441">
        <f t="shared" si="1"/>
        <v>28364.894442484376</v>
      </c>
      <c r="U37" s="424">
        <f t="shared" si="3"/>
        <v>19</v>
      </c>
    </row>
    <row r="38" x14ac:dyDescent="0.3">
      <c r="A38" s="424" t="str">
        <f>IFERROR(INDEX(combinations!$AE$2:$AE$56,MATCH(Totals!B38,combinations!$AF$2:$AF$54,0)),"")</f>
        <v>monto_adulto_pc</v>
      </c>
      <c r="B38" s="429" t="str" cm="1">
        <f t="array" ref="B38">IFERROR(INDEX(combinations!$AF$2:$AF$51,Totals!I38),"")</f>
        <v>Programa adulto mayor universal</v>
      </c>
      <c r="C38" s="428">
        <f>IFERROR(INDEX(all!$E:$E,MATCH(_xlfn.CONCAT(Totals!$A38,"_benefits__",C$68),all!$A:$A,0))/1000000+INDEX(all!$E:$E,MATCH(_xlfn.CONCAT(Totals!$A38,"_benefits__",C$69),all!$A:$A,0))/1000000,"")</f>
        <v>37194.05597175</v>
      </c>
      <c r="D38" s="428">
        <f>IFERROR(INDEX(all!$E:$E,MATCH(_xlfn.CONCAT(Totals!$A38,"_benefits__",D$68),all!$A:$A,0))/1000000+INDEX(all!$E:$E,MATCH(_xlfn.CONCAT(Totals!$A38,"_benefits__",D$69),all!$A:$A,0))/1000000,"")</f>
        <v>23512.16106496875</v>
      </c>
      <c r="E38" s="428">
        <f>IFERROR(INDEX(all!$E:$E,MATCH(_xlfn.CONCAT(Totals!$A38,"_benefits__",E$68),all!$A:$A,0))/1000000+INDEX(all!$E:$E,MATCH(_xlfn.CONCAT(Totals!$A38,"_benefits__",E$69),all!$A:$A,0))/1000000,"")</f>
        <v>16702.242020999998</v>
      </c>
      <c r="F38" s="428">
        <f>IFERROR(INDEX(all!$E:$E,MATCH(_xlfn.CONCAT(Totals!$A38,"_benefits__",F$68),all!$A:$A,0))/1000000+INDEX(all!$E:$E,MATCH(_xlfn.CONCAT(Totals!$A38,"_benefits__",F$69),all!$A:$A,0))/1000000,"")</f>
        <v>9203.2897763437504</v>
      </c>
      <c r="G38" s="428">
        <f>IFERROR(INDEX(all!$E:$E,MATCH(_xlfn.CONCAT(Totals!$A38,"_benefits__",G$68),all!$A:$A,0))/1000000+INDEX(all!$E:$E,MATCH(_xlfn.CONCAT(Totals!$A38,"_benefits__",G$69),all!$A:$A,0))/1000000,"")</f>
        <v>1802.9873603125002</v>
      </c>
      <c r="H38" s="441">
        <f t="shared" si="0"/>
        <v>88414.736194375</v>
      </c>
      <c r="I38" s="424">
        <f t="shared" si="2"/>
        <v>20</v>
      </c>
      <c r="J38" s="439"/>
      <c r="K38" s="446"/>
      <c r="M38" s="424" t="str">
        <f>IFERROR(INDEX(combinations!$AE$2:$AE$56,MATCH(Totals!N38,combinations!$AF$2:$AF$54,0)),"")</f>
        <v>monto_adulto_pc</v>
      </c>
      <c r="N38" s="429" t="str" cm="1">
        <f t="array" ref="N38">IFERROR(INDEX(combinations!$AF$2:$AF$51,Totals!U38),"")</f>
        <v>Programa adulto mayor universal</v>
      </c>
      <c r="O38" s="428">
        <f>IFERROR(INDEX(all_ref!$E:$E,MATCH(_xlfn.CONCAT(Totals!$M38,"_benefits__",O$68),all_ref!$A:$A,0))/1000000+INDEX(all_ref!$E:$E,MATCH(_xlfn.CONCAT(Totals!$M38,"_benefits__",O$69),all_ref!$A:$A,0))/1000000,"")</f>
        <v>37194.05597175</v>
      </c>
      <c r="P38" s="428">
        <f>IFERROR(INDEX(all_ref!$E:$E,MATCH(_xlfn.CONCAT(Totals!$M38,"_benefits__",P$68),all_ref!$A:$A,0))/1000000+INDEX(all_ref!$E:$E,MATCH(_xlfn.CONCAT(Totals!$M38,"_benefits__",P$69),all_ref!$A:$A,0))/1000000,"")</f>
        <v>23512.16106496875</v>
      </c>
      <c r="Q38" s="428">
        <f>IFERROR(INDEX(all_ref!$E:$E,MATCH(_xlfn.CONCAT(Totals!$M38,"_benefits__",Q$68),all_ref!$A:$A,0))/1000000+INDEX(all_ref!$E:$E,MATCH(_xlfn.CONCAT(Totals!$M38,"_benefits__",Q$69),all_ref!$A:$A,0))/1000000,"")</f>
        <v>16702.242020999998</v>
      </c>
      <c r="R38" s="428">
        <f>IFERROR(INDEX(all_ref!$E:$E,MATCH(_xlfn.CONCAT(Totals!$M38,"_benefits__",R$68),all_ref!$A:$A,0))/1000000+INDEX(all_ref!$E:$E,MATCH(_xlfn.CONCAT(Totals!$M38,"_benefits__",R$69),all_ref!$A:$A,0))/1000000,"")</f>
        <v>9203.2897763437504</v>
      </c>
      <c r="S38" s="428">
        <f>IFERROR(INDEX(all_ref!$E:$E,MATCH(_xlfn.CONCAT(Totals!$M38,"_benefits__",S$68),all_ref!$A:$A,0))/1000000+INDEX(all_ref!$E:$E,MATCH(_xlfn.CONCAT(Totals!$M38,"_benefits__",S$69),all_ref!$A:$A,0))/1000000,"")</f>
        <v>1802.9873603125002</v>
      </c>
      <c r="T38" s="441">
        <f t="shared" si="1"/>
        <v>88414.736194375</v>
      </c>
      <c r="U38" s="424">
        <f t="shared" si="3"/>
        <v>20</v>
      </c>
    </row>
    <row r="39" x14ac:dyDescent="0.3">
      <c r="A39" s="424" t="str">
        <f>IFERROR(INDEX(combinations!$AE$2:$AE$56,MATCH(Totals!B39,combinations!$AF$2:$AF$54,0)),"")</f>
        <v>agtrans_inc_pc</v>
      </c>
      <c r="B39" s="429" t="str" cm="1">
        <f t="array" ref="B39">IFERROR(INDEX(combinations!$AF$2:$AF$51,Totals!I39),"")</f>
        <v>Transferencia a agricultores</v>
      </c>
      <c r="C39" s="428">
        <f>IFERROR(INDEX(all!$E:$E,MATCH(_xlfn.CONCAT(Totals!$A39,"_benefits__",C$68),all!$A:$A,0))/1000000+INDEX(all!$E:$E,MATCH(_xlfn.CONCAT(Totals!$A39,"_benefits__",C$69),all!$A:$A,0))/1000000,"")</f>
        <v>391.67221574225528</v>
      </c>
      <c r="D39" s="428">
        <f>IFERROR(INDEX(all!$E:$E,MATCH(_xlfn.CONCAT(Totals!$A39,"_benefits__",D$68),all!$A:$A,0))/1000000+INDEX(all!$E:$E,MATCH(_xlfn.CONCAT(Totals!$A39,"_benefits__",D$69),all!$A:$A,0))/1000000,"")</f>
        <v>248.15194923198538</v>
      </c>
      <c r="E39" s="428">
        <f>IFERROR(INDEX(all!$E:$E,MATCH(_xlfn.CONCAT(Totals!$A39,"_benefits__",E$68),all!$A:$A,0))/1000000+INDEX(all!$E:$E,MATCH(_xlfn.CONCAT(Totals!$A39,"_benefits__",E$69),all!$A:$A,0))/1000000,"")</f>
        <v>250.68933525542275</v>
      </c>
      <c r="F39" s="428">
        <f>IFERROR(INDEX(all!$E:$E,MATCH(_xlfn.CONCAT(Totals!$A39,"_benefits__",F$68),all!$A:$A,0))/1000000+INDEX(all!$E:$E,MATCH(_xlfn.CONCAT(Totals!$A39,"_benefits__",F$69),all!$A:$A,0))/1000000,"")</f>
        <v>160.02980387696635</v>
      </c>
      <c r="G39" s="428">
        <f>IFERROR(INDEX(all!$E:$E,MATCH(_xlfn.CONCAT(Totals!$A39,"_benefits__",G$68),all!$A:$A,0))/1000000+INDEX(all!$E:$E,MATCH(_xlfn.CONCAT(Totals!$A39,"_benefits__",G$69),all!$A:$A,0))/1000000,"")</f>
        <v>97.110415855561953</v>
      </c>
      <c r="H39" s="441">
        <f t="shared" si="0"/>
        <v>1147.6537199621916</v>
      </c>
      <c r="I39" s="424">
        <f t="shared" si="2"/>
        <v>21</v>
      </c>
      <c r="J39" s="439"/>
      <c r="K39" s="446"/>
      <c r="M39" s="424" t="str">
        <f>IFERROR(INDEX(combinations!$AE$2:$AE$56,MATCH(Totals!N39,combinations!$AF$2:$AF$54,0)),"")</f>
        <v>agtrans_inc_pc</v>
      </c>
      <c r="N39" s="429" t="str" cm="1">
        <f t="array" ref="N39">IFERROR(INDEX(combinations!$AF$2:$AF$51,Totals!U39),"")</f>
        <v>Transferencia a agricultores</v>
      </c>
      <c r="O39" s="428">
        <f>IFERROR(INDEX(all_ref!$E:$E,MATCH(_xlfn.CONCAT(Totals!$M39,"_benefits__",O$68),all_ref!$A:$A,0))/1000000+INDEX(all_ref!$E:$E,MATCH(_xlfn.CONCAT(Totals!$M39,"_benefits__",O$69),all_ref!$A:$A,0))/1000000,"")</f>
        <v>391.67221574225528</v>
      </c>
      <c r="P39" s="428">
        <f>IFERROR(INDEX(all_ref!$E:$E,MATCH(_xlfn.CONCAT(Totals!$M39,"_benefits__",P$68),all_ref!$A:$A,0))/1000000+INDEX(all_ref!$E:$E,MATCH(_xlfn.CONCAT(Totals!$M39,"_benefits__",P$69),all_ref!$A:$A,0))/1000000,"")</f>
        <v>248.15194923198538</v>
      </c>
      <c r="Q39" s="428">
        <f>IFERROR(INDEX(all_ref!$E:$E,MATCH(_xlfn.CONCAT(Totals!$M39,"_benefits__",Q$68),all_ref!$A:$A,0))/1000000+INDEX(all_ref!$E:$E,MATCH(_xlfn.CONCAT(Totals!$M39,"_benefits__",Q$69),all_ref!$A:$A,0))/1000000,"")</f>
        <v>250.68933525542275</v>
      </c>
      <c r="R39" s="428">
        <f>IFERROR(INDEX(all_ref!$E:$E,MATCH(_xlfn.CONCAT(Totals!$M39,"_benefits__",R$68),all_ref!$A:$A,0))/1000000+INDEX(all_ref!$E:$E,MATCH(_xlfn.CONCAT(Totals!$M39,"_benefits__",R$69),all_ref!$A:$A,0))/1000000,"")</f>
        <v>160.02980387696635</v>
      </c>
      <c r="S39" s="428">
        <f>IFERROR(INDEX(all_ref!$E:$E,MATCH(_xlfn.CONCAT(Totals!$M39,"_benefits__",S$68),all_ref!$A:$A,0))/1000000+INDEX(all_ref!$E:$E,MATCH(_xlfn.CONCAT(Totals!$M39,"_benefits__",S$69),all_ref!$A:$A,0))/1000000,"")</f>
        <v>97.110415855561953</v>
      </c>
      <c r="T39" s="441">
        <f t="shared" si="1"/>
        <v>1147.6537199621916</v>
      </c>
      <c r="U39" s="424">
        <f t="shared" si="3"/>
        <v>21</v>
      </c>
    </row>
    <row r="40" x14ac:dyDescent="0.3">
      <c r="A40" s="424" t="str">
        <f>IFERROR(INDEX(combinations!$AE$2:$AE$56,MATCH(Totals!B40,combinations!$AF$2:$AF$54,0)),"")</f>
        <v>dis_inc_pc</v>
      </c>
      <c r="B40" s="442" t="str" cm="1">
        <f t="array" ref="B40">IFERROR(INDEX(combinations!$AF$2:$AF$51,Totals!I40),"")</f>
        <v>Ingreso disponible</v>
      </c>
      <c r="C40" s="428">
        <f>IFERROR(INDEX(all!$E:$E,MATCH(_xlfn.CONCAT(Totals!$A40,"_benefits__",C$68),all!$A:$A,0))/1000000+INDEX(all!$E:$E,MATCH(_xlfn.CONCAT(Totals!$A40,"_benefits__",C$69),all!$A:$A,0))/1000000,"")</f>
        <v>505026.2301634365</v>
      </c>
      <c r="D40" s="428">
        <f>IFERROR(INDEX(all!$E:$E,MATCH(_xlfn.CONCAT(Totals!$A40,"_benefits__",D$68),all!$A:$A,0))/1000000+INDEX(all!$E:$E,MATCH(_xlfn.CONCAT(Totals!$A40,"_benefits__",D$69),all!$A:$A,0))/1000000,"")</f>
        <v>969611.01506601181</v>
      </c>
      <c r="E40" s="428">
        <f>IFERROR(INDEX(all!$E:$E,MATCH(_xlfn.CONCAT(Totals!$A40,"_benefits__",E$68),all!$A:$A,0))/1000000+INDEX(all!$E:$E,MATCH(_xlfn.CONCAT(Totals!$A40,"_benefits__",E$69),all!$A:$A,0))/1000000,"")</f>
        <v>1480903.0256108784</v>
      </c>
      <c r="F40" s="428">
        <f>IFERROR(INDEX(all!$E:$E,MATCH(_xlfn.CONCAT(Totals!$A40,"_benefits__",F$68),all!$A:$A,0))/1000000+INDEX(all!$E:$E,MATCH(_xlfn.CONCAT(Totals!$A40,"_benefits__",F$69),all!$A:$A,0))/1000000,"")</f>
        <v>2326743.8743200577</v>
      </c>
      <c r="G40" s="428">
        <f>IFERROR(INDEX(all!$E:$E,MATCH(_xlfn.CONCAT(Totals!$A40,"_benefits__",G$68),all!$A:$A,0))/1000000+INDEX(all!$E:$E,MATCH(_xlfn.CONCAT(Totals!$A40,"_benefits__",G$69),all!$A:$A,0))/1000000,"")</f>
        <v>5632002.196650872</v>
      </c>
      <c r="H40" s="441">
        <f t="shared" si="0"/>
        <v>10914286.341811256</v>
      </c>
      <c r="I40" s="424">
        <f t="shared" si="2"/>
        <v>22</v>
      </c>
      <c r="J40" s="439"/>
      <c r="K40" s="446"/>
      <c r="M40" s="424" t="str">
        <f>IFERROR(INDEX(combinations!$AE$2:$AE$56,MATCH(Totals!N40,combinations!$AF$2:$AF$54,0)),"")</f>
        <v>dis_inc_pc</v>
      </c>
      <c r="N40" s="442" t="str" cm="1">
        <f t="array" ref="N40">IFERROR(INDEX(combinations!$AF$2:$AF$51,Totals!U40),"")</f>
        <v>Ingreso disponible</v>
      </c>
      <c r="O40" s="428">
        <f>IFERROR(INDEX(all_ref!$E:$E,MATCH(_xlfn.CONCAT(Totals!$M40,"_benefits__",O$68),all_ref!$A:$A,0))/1000000+INDEX(all_ref!$E:$E,MATCH(_xlfn.CONCAT(Totals!$M40,"_benefits__",O$69),all_ref!$A:$A,0))/1000000,"")</f>
        <v>505000.96363711962</v>
      </c>
      <c r="P40" s="428">
        <f>IFERROR(INDEX(all_ref!$E:$E,MATCH(_xlfn.CONCAT(Totals!$M40,"_benefits__",P$68),all_ref!$A:$A,0))/1000000+INDEX(all_ref!$E:$E,MATCH(_xlfn.CONCAT(Totals!$M40,"_benefits__",P$69),all_ref!$A:$A,0))/1000000,"")</f>
        <v>969478.27279510326</v>
      </c>
      <c r="Q40" s="428">
        <f>IFERROR(INDEX(all_ref!$E:$E,MATCH(_xlfn.CONCAT(Totals!$M40,"_benefits__",Q$68),all_ref!$A:$A,0))/1000000+INDEX(all_ref!$E:$E,MATCH(_xlfn.CONCAT(Totals!$M40,"_benefits__",Q$69),all_ref!$A:$A,0))/1000000,"")</f>
        <v>1481152.3303625919</v>
      </c>
      <c r="R40" s="428">
        <f>IFERROR(INDEX(all_ref!$E:$E,MATCH(_xlfn.CONCAT(Totals!$M40,"_benefits__",R$68),all_ref!$A:$A,0))/1000000+INDEX(all_ref!$E:$E,MATCH(_xlfn.CONCAT(Totals!$M40,"_benefits__",R$69),all_ref!$A:$A,0))/1000000,"")</f>
        <v>2327152.5522204498</v>
      </c>
      <c r="S40" s="428">
        <f>IFERROR(INDEX(all_ref!$E:$E,MATCH(_xlfn.CONCAT(Totals!$M40,"_benefits__",S$68),all_ref!$A:$A,0))/1000000+INDEX(all_ref!$E:$E,MATCH(_xlfn.CONCAT(Totals!$M40,"_benefits__",S$69),all_ref!$A:$A,0))/1000000,"")</f>
        <v>5637427.2878716551</v>
      </c>
      <c r="T40" s="441">
        <f t="shared" si="1"/>
        <v>10920211.40688692</v>
      </c>
      <c r="U40" s="424">
        <f t="shared" si="3"/>
        <v>22</v>
      </c>
    </row>
    <row r="41" x14ac:dyDescent="0.3">
      <c r="A41" s="424" t="str">
        <f>IFERROR(INDEX(combinations!$AE$2:$AE$56,MATCH(Totals!B41,combinations!$AF$2:$AF$54,0)),"")</f>
        <v>elec_sub_pc</v>
      </c>
      <c r="B41" s="429" t="str" cm="1">
        <f t="array" ref="B41">IFERROR(INDEX(combinations!$AF$2:$AF$51,Totals!I41),"")</f>
        <v>Subsidio electricidad</v>
      </c>
      <c r="C41" s="428">
        <f>IFERROR(INDEX(all!$E:$E,MATCH(_xlfn.CONCAT(Totals!$A41,"_benefits__",C$68),all!$A:$A,0))/1000000+INDEX(all!$E:$E,MATCH(_xlfn.CONCAT(Totals!$A41,"_benefits__",C$69),all!$A:$A,0))/1000000,"")</f>
        <v>2270.718568458984</v>
      </c>
      <c r="D41" s="428">
        <f>IFERROR(INDEX(all!$E:$E,MATCH(_xlfn.CONCAT(Totals!$A41,"_benefits__",D$68),all!$A:$A,0))/1000000+INDEX(all!$E:$E,MATCH(_xlfn.CONCAT(Totals!$A41,"_benefits__",D$69),all!$A:$A,0))/1000000,"")</f>
        <v>1330.5159541054686</v>
      </c>
      <c r="E41" s="428">
        <f>IFERROR(INDEX(all!$E:$E,MATCH(_xlfn.CONCAT(Totals!$A41,"_benefits__",E$68),all!$A:$A,0))/1000000+INDEX(all!$E:$E,MATCH(_xlfn.CONCAT(Totals!$A41,"_benefits__",E$69),all!$A:$A,0))/1000000,"")</f>
        <v>715.97074881445315</v>
      </c>
      <c r="F41" s="428">
        <f>IFERROR(INDEX(all!$E:$E,MATCH(_xlfn.CONCAT(Totals!$A41,"_benefits__",F$68),all!$A:$A,0))/1000000+INDEX(all!$E:$E,MATCH(_xlfn.CONCAT(Totals!$A41,"_benefits__",F$69),all!$A:$A,0))/1000000,"")</f>
        <v>409.4685389882813</v>
      </c>
      <c r="G41" s="428">
        <f>IFERROR(INDEX(all!$E:$E,MATCH(_xlfn.CONCAT(Totals!$A41,"_benefits__",G$68),all!$A:$A,0))/1000000+INDEX(all!$E:$E,MATCH(_xlfn.CONCAT(Totals!$A41,"_benefits__",G$69),all!$A:$A,0))/1000000,"")</f>
        <v>150.46437533203124</v>
      </c>
      <c r="H41" s="441">
        <f t="shared" si="0"/>
        <v>4877.1381856992184</v>
      </c>
      <c r="I41" s="424">
        <f t="shared" si="2"/>
        <v>23</v>
      </c>
      <c r="J41" s="439"/>
      <c r="K41" s="446"/>
      <c r="M41" s="424" t="str">
        <f>IFERROR(INDEX(combinations!$AE$2:$AE$56,MATCH(Totals!N41,combinations!$AF$2:$AF$54,0)),"")</f>
        <v>elec_sub_pc</v>
      </c>
      <c r="N41" s="429" t="str" cm="1">
        <f t="array" ref="N41">IFERROR(INDEX(combinations!$AF$2:$AF$51,Totals!U41),"")</f>
        <v>Subsidio electricidad</v>
      </c>
      <c r="O41" s="428">
        <f>IFERROR(INDEX(all_ref!$E:$E,MATCH(_xlfn.CONCAT(Totals!$M41,"_benefits__",O$68),all_ref!$A:$A,0))/1000000+INDEX(all_ref!$E:$E,MATCH(_xlfn.CONCAT(Totals!$M41,"_benefits__",O$69),all_ref!$A:$A,0))/1000000,"")</f>
        <v>2270.718568458984</v>
      </c>
      <c r="P41" s="428">
        <f>IFERROR(INDEX(all_ref!$E:$E,MATCH(_xlfn.CONCAT(Totals!$M41,"_benefits__",P$68),all_ref!$A:$A,0))/1000000+INDEX(all_ref!$E:$E,MATCH(_xlfn.CONCAT(Totals!$M41,"_benefits__",P$69),all_ref!$A:$A,0))/1000000,"")</f>
        <v>1330.5159541054686</v>
      </c>
      <c r="Q41" s="428">
        <f>IFERROR(INDEX(all_ref!$E:$E,MATCH(_xlfn.CONCAT(Totals!$M41,"_benefits__",Q$68),all_ref!$A:$A,0))/1000000+INDEX(all_ref!$E:$E,MATCH(_xlfn.CONCAT(Totals!$M41,"_benefits__",Q$69),all_ref!$A:$A,0))/1000000,"")</f>
        <v>715.97074881445315</v>
      </c>
      <c r="R41" s="428">
        <f>IFERROR(INDEX(all_ref!$E:$E,MATCH(_xlfn.CONCAT(Totals!$M41,"_benefits__",R$68),all_ref!$A:$A,0))/1000000+INDEX(all_ref!$E:$E,MATCH(_xlfn.CONCAT(Totals!$M41,"_benefits__",R$69),all_ref!$A:$A,0))/1000000,"")</f>
        <v>409.4685389882813</v>
      </c>
      <c r="S41" s="428">
        <f>IFERROR(INDEX(all_ref!$E:$E,MATCH(_xlfn.CONCAT(Totals!$M41,"_benefits__",S$68),all_ref!$A:$A,0))/1000000+INDEX(all_ref!$E:$E,MATCH(_xlfn.CONCAT(Totals!$M41,"_benefits__",S$69),all_ref!$A:$A,0))/1000000,"")</f>
        <v>150.46437533203124</v>
      </c>
      <c r="T41" s="441">
        <f t="shared" si="1"/>
        <v>4877.1381856992184</v>
      </c>
      <c r="U41" s="424">
        <f t="shared" si="3"/>
        <v>23</v>
      </c>
    </row>
    <row r="42" x14ac:dyDescent="0.3">
      <c r="A42" s="424" t="str">
        <f>IFERROR(INDEX(combinations!$AE$2:$AE$56,MATCH(Totals!B42,combinations!$AF$2:$AF$54,0)),"")</f>
        <v>transporte_sub_pc</v>
      </c>
      <c r="B42" s="429" t="str" cm="1">
        <f t="array" ref="B42">IFERROR(INDEX(combinations!$AF$2:$AF$51,Totals!I42),"")</f>
        <v>Subsidio transporte</v>
      </c>
      <c r="C42" s="428">
        <f>IFERROR(INDEX(all!$E:$E,MATCH(_xlfn.CONCAT(Totals!$A42,"_benefits__",C$68),all!$A:$A,0))/1000000+INDEX(all!$E:$E,MATCH(_xlfn.CONCAT(Totals!$A42,"_benefits__",C$69),all!$A:$A,0))/1000000,"")</f>
        <v>1968.3626000000002</v>
      </c>
      <c r="D42" s="428">
        <f>IFERROR(INDEX(all!$E:$E,MATCH(_xlfn.CONCAT(Totals!$A42,"_benefits__",D$68),all!$A:$A,0))/1000000+INDEX(all!$E:$E,MATCH(_xlfn.CONCAT(Totals!$A42,"_benefits__",D$69),all!$A:$A,0))/1000000,"")</f>
        <v>3976.9161999999997</v>
      </c>
      <c r="E42" s="428">
        <f>IFERROR(INDEX(all!$E:$E,MATCH(_xlfn.CONCAT(Totals!$A42,"_benefits__",E$68),all!$A:$A,0))/1000000+INDEX(all!$E:$E,MATCH(_xlfn.CONCAT(Totals!$A42,"_benefits__",E$69),all!$A:$A,0))/1000000,"")</f>
        <v>7665.1670000000004</v>
      </c>
      <c r="F42" s="428">
        <f>IFERROR(INDEX(all!$E:$E,MATCH(_xlfn.CONCAT(Totals!$A42,"_benefits__",F$68),all!$A:$A,0))/1000000+INDEX(all!$E:$E,MATCH(_xlfn.CONCAT(Totals!$A42,"_benefits__",F$69),all!$A:$A,0))/1000000,"")</f>
        <v>5774.8806000000004</v>
      </c>
      <c r="G42" s="428">
        <f>IFERROR(INDEX(all!$E:$E,MATCH(_xlfn.CONCAT(Totals!$A42,"_benefits__",G$68),all!$A:$A,0))/1000000+INDEX(all!$E:$E,MATCH(_xlfn.CONCAT(Totals!$A42,"_benefits__",G$69),all!$A:$A,0))/1000000,"")</f>
        <v>3802.7634000000003</v>
      </c>
      <c r="H42" s="441">
        <f t="shared" si="0"/>
        <v>23188.089800000002</v>
      </c>
      <c r="I42" s="424">
        <f t="shared" si="2"/>
        <v>24</v>
      </c>
      <c r="J42" s="439"/>
      <c r="K42" s="446"/>
      <c r="M42" s="424" t="str">
        <f>IFERROR(INDEX(combinations!$AE$2:$AE$56,MATCH(Totals!N42,combinations!$AF$2:$AF$54,0)),"")</f>
        <v>transporte_sub_pc</v>
      </c>
      <c r="N42" s="429" t="str" cm="1">
        <f t="array" ref="N42">IFERROR(INDEX(combinations!$AF$2:$AF$51,Totals!U42),"")</f>
        <v>Subsidio transporte</v>
      </c>
      <c r="O42" s="428">
        <f>IFERROR(INDEX(all_ref!$E:$E,MATCH(_xlfn.CONCAT(Totals!$M42,"_benefits__",O$68),all_ref!$A:$A,0))/1000000+INDEX(all_ref!$E:$E,MATCH(_xlfn.CONCAT(Totals!$M42,"_benefits__",O$69),all_ref!$A:$A,0))/1000000,"")</f>
        <v>1968.3626000000002</v>
      </c>
      <c r="P42" s="428">
        <f>IFERROR(INDEX(all_ref!$E:$E,MATCH(_xlfn.CONCAT(Totals!$M42,"_benefits__",P$68),all_ref!$A:$A,0))/1000000+INDEX(all_ref!$E:$E,MATCH(_xlfn.CONCAT(Totals!$M42,"_benefits__",P$69),all_ref!$A:$A,0))/1000000,"")</f>
        <v>3976.9161999999997</v>
      </c>
      <c r="Q42" s="428">
        <f>IFERROR(INDEX(all_ref!$E:$E,MATCH(_xlfn.CONCAT(Totals!$M42,"_benefits__",Q$68),all_ref!$A:$A,0))/1000000+INDEX(all_ref!$E:$E,MATCH(_xlfn.CONCAT(Totals!$M42,"_benefits__",Q$69),all_ref!$A:$A,0))/1000000,"")</f>
        <v>7665.1670000000004</v>
      </c>
      <c r="R42" s="428">
        <f>IFERROR(INDEX(all_ref!$E:$E,MATCH(_xlfn.CONCAT(Totals!$M42,"_benefits__",R$68),all_ref!$A:$A,0))/1000000+INDEX(all_ref!$E:$E,MATCH(_xlfn.CONCAT(Totals!$M42,"_benefits__",R$69),all_ref!$A:$A,0))/1000000,"")</f>
        <v>5774.8806000000004</v>
      </c>
      <c r="S42" s="428">
        <f>IFERROR(INDEX(all_ref!$E:$E,MATCH(_xlfn.CONCAT(Totals!$M42,"_benefits__",S$68),all_ref!$A:$A,0))/1000000+INDEX(all_ref!$E:$E,MATCH(_xlfn.CONCAT(Totals!$M42,"_benefits__",S$69),all_ref!$A:$A,0))/1000000,"")</f>
        <v>3802.7634000000003</v>
      </c>
      <c r="T42" s="441">
        <f t="shared" si="1"/>
        <v>23188.089800000002</v>
      </c>
      <c r="U42" s="424">
        <f t="shared" si="3"/>
        <v>24</v>
      </c>
    </row>
    <row r="43" x14ac:dyDescent="0.3">
      <c r="A43" s="424" t="str">
        <f>IFERROR(INDEX(combinations!$AE$2:$AE$56,MATCH(Totals!B43,combinations!$AF$2:$AF$54,0)),"")</f>
        <v>senavitat_sub_pc</v>
      </c>
      <c r="B43" s="429" t="str" cm="1">
        <f t="array" ref="B43">IFERROR(INDEX(combinations!$AF$2:$AF$51,Totals!I43),"")</f>
        <v>Senavitat</v>
      </c>
      <c r="C43" s="428">
        <f>IFERROR(INDEX(all!$E:$E,MATCH(_xlfn.CONCAT(Totals!$A43,"_benefits__",C$68),all!$A:$A,0))/1000000+INDEX(all!$E:$E,MATCH(_xlfn.CONCAT(Totals!$A43,"_benefits__",C$69),all!$A:$A,0))/1000000,"")</f>
        <v>175136.006028</v>
      </c>
      <c r="D43" s="428">
        <f>IFERROR(INDEX(all!$E:$E,MATCH(_xlfn.CONCAT(Totals!$A43,"_benefits__",D$68),all!$A:$A,0))/1000000+INDEX(all!$E:$E,MATCH(_xlfn.CONCAT(Totals!$A43,"_benefits__",D$69),all!$A:$A,0))/1000000,"")</f>
        <v>168118.57141199999</v>
      </c>
      <c r="E43" s="428">
        <f>IFERROR(INDEX(all!$E:$E,MATCH(_xlfn.CONCAT(Totals!$A43,"_benefits__",E$68),all!$A:$A,0))/1000000+INDEX(all!$E:$E,MATCH(_xlfn.CONCAT(Totals!$A43,"_benefits__",E$69),all!$A:$A,0))/1000000,"")</f>
        <v>161147.22505800001</v>
      </c>
      <c r="F43" s="428">
        <f>IFERROR(INDEX(all!$E:$E,MATCH(_xlfn.CONCAT(Totals!$A43,"_benefits__",F$68),all!$A:$A,0))/1000000+INDEX(all!$E:$E,MATCH(_xlfn.CONCAT(Totals!$A43,"_benefits__",F$69),all!$A:$A,0))/1000000,"")</f>
        <v>158295.314048</v>
      </c>
      <c r="G43" s="428">
        <f>IFERROR(INDEX(all!$E:$E,MATCH(_xlfn.CONCAT(Totals!$A43,"_benefits__",G$68),all!$A:$A,0))/1000000+INDEX(all!$E:$E,MATCH(_xlfn.CONCAT(Totals!$A43,"_benefits__",G$69),all!$A:$A,0))/1000000,"")</f>
        <v>143834.85152700002</v>
      </c>
      <c r="H43" s="441">
        <f t="shared" si="0"/>
        <v>806531.96807299997</v>
      </c>
      <c r="I43" s="424">
        <f t="shared" si="2"/>
        <v>25</v>
      </c>
      <c r="J43" s="439"/>
      <c r="K43" s="446"/>
      <c r="M43" s="424" t="str">
        <f>IFERROR(INDEX(combinations!$AE$2:$AE$56,MATCH(Totals!N43,combinations!$AF$2:$AF$54,0)),"")</f>
        <v>senavitat_sub_pc</v>
      </c>
      <c r="N43" s="429" t="str" cm="1">
        <f t="array" ref="N43">IFERROR(INDEX(combinations!$AF$2:$AF$51,Totals!U43),"")</f>
        <v>Senavitat</v>
      </c>
      <c r="O43" s="428">
        <f>IFERROR(INDEX(all_ref!$E:$E,MATCH(_xlfn.CONCAT(Totals!$M43,"_benefits__",O$68),all_ref!$A:$A,0))/1000000+INDEX(all_ref!$E:$E,MATCH(_xlfn.CONCAT(Totals!$M43,"_benefits__",O$69),all_ref!$A:$A,0))/1000000,"")</f>
        <v>175136.006028</v>
      </c>
      <c r="P43" s="428">
        <f>IFERROR(INDEX(all_ref!$E:$E,MATCH(_xlfn.CONCAT(Totals!$M43,"_benefits__",P$68),all_ref!$A:$A,0))/1000000+INDEX(all_ref!$E:$E,MATCH(_xlfn.CONCAT(Totals!$M43,"_benefits__",P$69),all_ref!$A:$A,0))/1000000,"")</f>
        <v>168118.57141199999</v>
      </c>
      <c r="Q43" s="428">
        <f>IFERROR(INDEX(all_ref!$E:$E,MATCH(_xlfn.CONCAT(Totals!$M43,"_benefits__",Q$68),all_ref!$A:$A,0))/1000000+INDEX(all_ref!$E:$E,MATCH(_xlfn.CONCAT(Totals!$M43,"_benefits__",Q$69),all_ref!$A:$A,0))/1000000,"")</f>
        <v>161147.22505800001</v>
      </c>
      <c r="R43" s="428">
        <f>IFERROR(INDEX(all_ref!$E:$E,MATCH(_xlfn.CONCAT(Totals!$M43,"_benefits__",R$68),all_ref!$A:$A,0))/1000000+INDEX(all_ref!$E:$E,MATCH(_xlfn.CONCAT(Totals!$M43,"_benefits__",R$69),all_ref!$A:$A,0))/1000000,"")</f>
        <v>158295.314048</v>
      </c>
      <c r="S43" s="428">
        <f>IFERROR(INDEX(all_ref!$E:$E,MATCH(_xlfn.CONCAT(Totals!$M43,"_benefits__",S$68),all_ref!$A:$A,0))/1000000+INDEX(all_ref!$E:$E,MATCH(_xlfn.CONCAT(Totals!$M43,"_benefits__",S$69),all_ref!$A:$A,0))/1000000,"")</f>
        <v>143834.85152700002</v>
      </c>
      <c r="T43" s="441">
        <f t="shared" si="1"/>
        <v>806531.96807299997</v>
      </c>
      <c r="U43" s="424">
        <f t="shared" si="3"/>
        <v>25</v>
      </c>
    </row>
    <row r="44" x14ac:dyDescent="0.3">
      <c r="A44" s="424" t="str">
        <f>IFERROR(INDEX(combinations!$AE$2:$AE$56,MATCH(Totals!B44,combinations!$AF$2:$AF$54,0)),"")</f>
        <v>monto_iva_pc</v>
      </c>
      <c r="B44" s="429" t="str" cm="1">
        <f t="array" ref="B44">IFERROR(INDEX(combinations!$AF$2:$AF$51,Totals!I44),"")</f>
        <v>Total IVA</v>
      </c>
      <c r="C44" s="428">
        <f>IFERROR(INDEX(all!$E:$E,MATCH(_xlfn.CONCAT(Totals!$A44,"_benefits__",C$68),all!$A:$A,0))/1000000+INDEX(all!$E:$E,MATCH(_xlfn.CONCAT(Totals!$A44,"_benefits__",C$69),all!$A:$A,0))/1000000,"")</f>
        <v>16078.897983732764</v>
      </c>
      <c r="D44" s="428">
        <f>IFERROR(INDEX(all!$E:$E,MATCH(_xlfn.CONCAT(Totals!$A44,"_benefits__",D$68),all!$A:$A,0))/1000000+INDEX(all!$E:$E,MATCH(_xlfn.CONCAT(Totals!$A44,"_benefits__",D$69),all!$A:$A,0))/1000000,"")</f>
        <v>32300.34637057106</v>
      </c>
      <c r="E44" s="428">
        <f>IFERROR(INDEX(all!$E:$E,MATCH(_xlfn.CONCAT(Totals!$A44,"_benefits__",E$68),all!$A:$A,0))/1000000+INDEX(all!$E:$E,MATCH(_xlfn.CONCAT(Totals!$A44,"_benefits__",E$69),all!$A:$A,0))/1000000,"")</f>
        <v>55749.89414406626</v>
      </c>
      <c r="F44" s="428">
        <f>IFERROR(INDEX(all!$E:$E,MATCH(_xlfn.CONCAT(Totals!$A44,"_benefits__",F$68),all!$A:$A,0))/1000000+INDEX(all!$E:$E,MATCH(_xlfn.CONCAT(Totals!$A44,"_benefits__",F$69),all!$A:$A,0))/1000000,"")</f>
        <v>92275.904909657591</v>
      </c>
      <c r="G44" s="428">
        <f>IFERROR(INDEX(all!$E:$E,MATCH(_xlfn.CONCAT(Totals!$A44,"_benefits__",G$68),all!$A:$A,0))/1000000+INDEX(all!$E:$E,MATCH(_xlfn.CONCAT(Totals!$A44,"_benefits__",G$69),all!$A:$A,0))/1000000,"")</f>
        <v>270293.66210586671</v>
      </c>
      <c r="H44" s="441">
        <f t="shared" si="0"/>
        <v>466698.70551389438</v>
      </c>
      <c r="I44" s="424">
        <f t="shared" si="2"/>
        <v>26</v>
      </c>
      <c r="J44" s="441">
        <v>7265312</v>
      </c>
      <c r="K44" s="446">
        <f t="shared" ref="K44:K45" si="4">H44*12/J44</f>
        <v>0.77083881134997823</v>
      </c>
      <c r="L44" s="436"/>
      <c r="M44" s="424" t="str">
        <f>IFERROR(INDEX(combinations!$AE$2:$AE$56,MATCH(Totals!N44,combinations!$AF$2:$AF$54,0)),"")</f>
        <v>monto_iva_pc</v>
      </c>
      <c r="N44" s="429" t="str" cm="1">
        <f t="array" ref="N44">IFERROR(INDEX(combinations!$AF$2:$AF$51,Totals!U44),"")</f>
        <v>Total IVA</v>
      </c>
      <c r="O44" s="428">
        <f>IFERROR(INDEX(all_ref!$E:$E,MATCH(_xlfn.CONCAT(Totals!$M44,"_benefits__",O$68),all_ref!$A:$A,0))/1000000+INDEX(all_ref!$E:$E,MATCH(_xlfn.CONCAT(Totals!$M44,"_benefits__",O$69),all_ref!$A:$A,0))/1000000,"")</f>
        <v>16078.214766759862</v>
      </c>
      <c r="P44" s="428">
        <f>IFERROR(INDEX(all_ref!$E:$E,MATCH(_xlfn.CONCAT(Totals!$M44,"_benefits__",P$68),all_ref!$A:$A,0))/1000000+INDEX(all_ref!$E:$E,MATCH(_xlfn.CONCAT(Totals!$M44,"_benefits__",P$69),all_ref!$A:$A,0))/1000000,"")</f>
        <v>32295.231331380019</v>
      </c>
      <c r="Q44" s="428">
        <f>IFERROR(INDEX(all_ref!$E:$E,MATCH(_xlfn.CONCAT(Totals!$M44,"_benefits__",Q$68),all_ref!$A:$A,0))/1000000+INDEX(all_ref!$E:$E,MATCH(_xlfn.CONCAT(Totals!$M44,"_benefits__",Q$69),all_ref!$A:$A,0))/1000000,"")</f>
        <v>55750.517316398276</v>
      </c>
      <c r="R44" s="428">
        <f>IFERROR(INDEX(all_ref!$E:$E,MATCH(_xlfn.CONCAT(Totals!$M44,"_benefits__",R$68),all_ref!$A:$A,0))/1000000+INDEX(all_ref!$E:$E,MATCH(_xlfn.CONCAT(Totals!$M44,"_benefits__",R$69),all_ref!$A:$A,0))/1000000,"")</f>
        <v>92275.136566488654</v>
      </c>
      <c r="S44" s="428">
        <f>IFERROR(INDEX(all_ref!$E:$E,MATCH(_xlfn.CONCAT(Totals!$M44,"_benefits__",S$68),all_ref!$A:$A,0))/1000000+INDEX(all_ref!$E:$E,MATCH(_xlfn.CONCAT(Totals!$M44,"_benefits__",S$69),all_ref!$A:$A,0))/1000000,"")</f>
        <v>270574.60842987645</v>
      </c>
      <c r="T44" s="441">
        <f t="shared" si="1"/>
        <v>466973.70841090323</v>
      </c>
      <c r="U44" s="424">
        <f t="shared" si="3"/>
        <v>26</v>
      </c>
    </row>
    <row r="45" x14ac:dyDescent="0.3">
      <c r="A45" s="424" t="str">
        <f>IFERROR(INDEX(combinations!$AE$2:$AE$56,MATCH(Totals!B45,combinations!$AF$2:$AF$54,0)),"")</f>
        <v>monto_isc_pc</v>
      </c>
      <c r="B45" s="429" t="str" cm="1">
        <f t="array" ref="B45">IFERROR(INDEX(combinations!$AF$2:$AF$51,Totals!I45),"")</f>
        <v>Total ISC</v>
      </c>
      <c r="C45" s="428">
        <f>IFERROR(INDEX(all!$E:$E,MATCH(_xlfn.CONCAT(Totals!$A45,"_benefits__",C$68),all!$A:$A,0))/1000000+INDEX(all!$E:$E,MATCH(_xlfn.CONCAT(Totals!$A45,"_benefits__",C$69),all!$A:$A,0))/1000000,"")</f>
        <v>3056.254291966653</v>
      </c>
      <c r="D45" s="428">
        <f>IFERROR(INDEX(all!$E:$E,MATCH(_xlfn.CONCAT(Totals!$A45,"_benefits__",D$68),all!$A:$A,0))/1000000+INDEX(all!$E:$E,MATCH(_xlfn.CONCAT(Totals!$A45,"_benefits__",D$69),all!$A:$A,0))/1000000,"")</f>
        <v>7046.7392271812414</v>
      </c>
      <c r="E45" s="428">
        <f>IFERROR(INDEX(all!$E:$E,MATCH(_xlfn.CONCAT(Totals!$A45,"_benefits__",E$68),all!$A:$A,0))/1000000+INDEX(all!$E:$E,MATCH(_xlfn.CONCAT(Totals!$A45,"_benefits__",E$69),all!$A:$A,0))/1000000,"")</f>
        <v>13099.809176144725</v>
      </c>
      <c r="F45" s="428">
        <f>IFERROR(INDEX(all!$E:$E,MATCH(_xlfn.CONCAT(Totals!$A45,"_benefits__",F$68),all!$A:$A,0))/1000000+INDEX(all!$E:$E,MATCH(_xlfn.CONCAT(Totals!$A45,"_benefits__",F$69),all!$A:$A,0))/1000000,"")</f>
        <v>20984.950223698594</v>
      </c>
      <c r="G45" s="428">
        <f>IFERROR(INDEX(all!$E:$E,MATCH(_xlfn.CONCAT(Totals!$A45,"_benefits__",G$68),all!$A:$A,0))/1000000+INDEX(all!$E:$E,MATCH(_xlfn.CONCAT(Totals!$A45,"_benefits__",G$69),all!$A:$A,0))/1000000,"")</f>
        <v>82071.062533342672</v>
      </c>
      <c r="H45" s="441">
        <f t="shared" si="0"/>
        <v>126258.81545233389</v>
      </c>
      <c r="I45" s="424">
        <f t="shared" si="2"/>
        <v>27</v>
      </c>
      <c r="J45" s="441">
        <v>3179000</v>
      </c>
      <c r="K45" s="446">
        <f t="shared" si="4"/>
        <v>0.47659823385593164</v>
      </c>
      <c r="L45" s="436"/>
      <c r="M45" s="424" t="str">
        <f>IFERROR(INDEX(combinations!$AE$2:$AE$56,MATCH(Totals!N45,combinations!$AF$2:$AF$54,0)),"")</f>
        <v>monto_isc_pc</v>
      </c>
      <c r="N45" s="429" t="str" cm="1">
        <f t="array" ref="N45">IFERROR(INDEX(combinations!$AF$2:$AF$51,Totals!U45),"")</f>
        <v>Total ISC</v>
      </c>
      <c r="O45" s="428">
        <f>IFERROR(INDEX(all_ref!$E:$E,MATCH(_xlfn.CONCAT(Totals!$M45,"_benefits__",O$68),all_ref!$A:$A,0))/1000000+INDEX(all_ref!$E:$E,MATCH(_xlfn.CONCAT(Totals!$M45,"_benefits__",O$69),all_ref!$A:$A,0))/1000000,"")</f>
        <v>3056.1129447308413</v>
      </c>
      <c r="P45" s="428">
        <f>IFERROR(INDEX(all_ref!$E:$E,MATCH(_xlfn.CONCAT(Totals!$M45,"_benefits__",P$68),all_ref!$A:$A,0))/1000000+INDEX(all_ref!$E:$E,MATCH(_xlfn.CONCAT(Totals!$M45,"_benefits__",P$69),all_ref!$A:$A,0))/1000000,"")</f>
        <v>7045.2272399201638</v>
      </c>
      <c r="Q45" s="428">
        <f>IFERROR(INDEX(all_ref!$E:$E,MATCH(_xlfn.CONCAT(Totals!$M45,"_benefits__",Q$68),all_ref!$A:$A,0))/1000000+INDEX(all_ref!$E:$E,MATCH(_xlfn.CONCAT(Totals!$M45,"_benefits__",Q$69),all_ref!$A:$A,0))/1000000,"")</f>
        <v>13098.555782490184</v>
      </c>
      <c r="R45" s="428">
        <f>IFERROR(INDEX(all_ref!$E:$E,MATCH(_xlfn.CONCAT(Totals!$M45,"_benefits__",R$68),all_ref!$A:$A,0))/1000000+INDEX(all_ref!$E:$E,MATCH(_xlfn.CONCAT(Totals!$M45,"_benefits__",R$69),all_ref!$A:$A,0))/1000000,"")</f>
        <v>20991.068184215645</v>
      </c>
      <c r="S45" s="428">
        <f>IFERROR(INDEX(all_ref!$E:$E,MATCH(_xlfn.CONCAT(Totals!$M45,"_benefits__",S$68),all_ref!$A:$A,0))/1000000+INDEX(all_ref!$E:$E,MATCH(_xlfn.CONCAT(Totals!$M45,"_benefits__",S$69),all_ref!$A:$A,0))/1000000,"")</f>
        <v>82154.570038054895</v>
      </c>
      <c r="T45" s="441">
        <f t="shared" si="1"/>
        <v>126345.53418941173</v>
      </c>
      <c r="U45" s="424">
        <f t="shared" si="3"/>
        <v>27</v>
      </c>
    </row>
    <row r="46" x14ac:dyDescent="0.3">
      <c r="A46" s="424" t="str">
        <f>IFERROR(INDEX(combinations!$AE$2:$AE$56,MATCH(Totals!B46,combinations!$AF$2:$AF$54,0)),"")</f>
        <v>monto_shock_pc</v>
      </c>
      <c r="B46" s="429" t="str" cm="1">
        <f t="array" ref="B46">IFERROR(INDEX(combinations!$AF$2:$AF$51,Totals!I46),"")</f>
        <v>Fuel Shock</v>
      </c>
      <c r="C46" s="428">
        <f>IFERROR(INDEX(all!$E:$E,MATCH(_xlfn.CONCAT(Totals!$A46,"_benefits__",C$68),all!$A:$A,0))/1000000+INDEX(all!$E:$E,MATCH(_xlfn.CONCAT(Totals!$A46,"_benefits__",C$69),all!$A:$A,0))/1000000,"")</f>
        <v>0</v>
      </c>
      <c r="D46" s="428">
        <f>IFERROR(INDEX(all!$E:$E,MATCH(_xlfn.CONCAT(Totals!$A46,"_benefits__",D$68),all!$A:$A,0))/1000000+INDEX(all!$E:$E,MATCH(_xlfn.CONCAT(Totals!$A46,"_benefits__",D$69),all!$A:$A,0))/1000000,"")</f>
        <v>0</v>
      </c>
      <c r="E46" s="428">
        <f>IFERROR(INDEX(all!$E:$E,MATCH(_xlfn.CONCAT(Totals!$A46,"_benefits__",E$68),all!$A:$A,0))/1000000+INDEX(all!$E:$E,MATCH(_xlfn.CONCAT(Totals!$A46,"_benefits__",E$69),all!$A:$A,0))/1000000,"")</f>
        <v>0</v>
      </c>
      <c r="F46" s="428">
        <f>IFERROR(INDEX(all!$E:$E,MATCH(_xlfn.CONCAT(Totals!$A46,"_benefits__",F$68),all!$A:$A,0))/1000000+INDEX(all!$E:$E,MATCH(_xlfn.CONCAT(Totals!$A46,"_benefits__",F$69),all!$A:$A,0))/1000000,"")</f>
        <v>0</v>
      </c>
      <c r="G46" s="428">
        <f>IFERROR(INDEX(all!$E:$E,MATCH(_xlfn.CONCAT(Totals!$A46,"_benefits__",G$68),all!$A:$A,0))/1000000+INDEX(all!$E:$E,MATCH(_xlfn.CONCAT(Totals!$A46,"_benefits__",G$69),all!$A:$A,0))/1000000,"")</f>
        <v>0</v>
      </c>
      <c r="H46" s="441">
        <f t="shared" si="0"/>
        <v>0</v>
      </c>
      <c r="I46" s="424">
        <f t="shared" si="2"/>
        <v>28</v>
      </c>
      <c r="J46" s="439"/>
      <c r="K46" s="439"/>
      <c r="M46" s="424" t="str">
        <f>IFERROR(INDEX(combinations!$AE$2:$AE$56,MATCH(Totals!N46,combinations!$AF$2:$AF$54,0)),"")</f>
        <v>monto_shock_pc</v>
      </c>
      <c r="N46" s="429" t="str" cm="1">
        <f t="array" ref="N46">IFERROR(INDEX(combinations!$AF$2:$AF$51,Totals!U46),"")</f>
        <v>Fuel Shock</v>
      </c>
      <c r="O46" s="428">
        <f>IFERROR(INDEX(all_ref!$E:$E,MATCH(_xlfn.CONCAT(Totals!$M46,"_benefits__",O$68),all_ref!$A:$A,0))/1000000+INDEX(all_ref!$E:$E,MATCH(_xlfn.CONCAT(Totals!$M46,"_benefits__",O$69),all_ref!$A:$A,0))/1000000,"")</f>
        <v>0</v>
      </c>
      <c r="P46" s="428">
        <f>IFERROR(INDEX(all_ref!$E:$E,MATCH(_xlfn.CONCAT(Totals!$M46,"_benefits__",P$68),all_ref!$A:$A,0))/1000000+INDEX(all_ref!$E:$E,MATCH(_xlfn.CONCAT(Totals!$M46,"_benefits__",P$69),all_ref!$A:$A,0))/1000000,"")</f>
        <v>0</v>
      </c>
      <c r="Q46" s="428">
        <f>IFERROR(INDEX(all_ref!$E:$E,MATCH(_xlfn.CONCAT(Totals!$M46,"_benefits__",Q$68),all_ref!$A:$A,0))/1000000+INDEX(all_ref!$E:$E,MATCH(_xlfn.CONCAT(Totals!$M46,"_benefits__",Q$69),all_ref!$A:$A,0))/1000000,"")</f>
        <v>0</v>
      </c>
      <c r="R46" s="428">
        <f>IFERROR(INDEX(all_ref!$E:$E,MATCH(_xlfn.CONCAT(Totals!$M46,"_benefits__",R$68),all_ref!$A:$A,0))/1000000+INDEX(all_ref!$E:$E,MATCH(_xlfn.CONCAT(Totals!$M46,"_benefits__",R$69),all_ref!$A:$A,0))/1000000,"")</f>
        <v>0</v>
      </c>
      <c r="S46" s="428">
        <f>IFERROR(INDEX(all_ref!$E:$E,MATCH(_xlfn.CONCAT(Totals!$M46,"_benefits__",S$68),all_ref!$A:$A,0))/1000000+INDEX(all_ref!$E:$E,MATCH(_xlfn.CONCAT(Totals!$M46,"_benefits__",S$69),all_ref!$A:$A,0))/1000000,"")</f>
        <v>0</v>
      </c>
      <c r="T46" s="441">
        <f t="shared" si="1"/>
        <v>0</v>
      </c>
      <c r="U46" s="424">
        <f t="shared" si="3"/>
        <v>28</v>
      </c>
    </row>
    <row r="47" x14ac:dyDescent="0.3">
      <c r="A47" s="424" t="str">
        <f>IFERROR(INDEX(combinations!$AE$2:$AE$56,MATCH(Totals!B47,combinations!$AF$2:$AF$54,0)),"")</f>
        <v>monto_shock_dir_pc</v>
      </c>
      <c r="B47" s="443" t="str" cm="1">
        <f t="array" ref="B47">IFERROR(INDEX(combinations!$AF$2:$AF$51,Totals!I47),"")</f>
        <v>Fuel Shock Direct</v>
      </c>
      <c r="C47" s="428">
        <f>IFERROR(INDEX(all!$E:$E,MATCH(_xlfn.CONCAT(Totals!$A47,"_benefits__",C$68),all!$A:$A,0))/1000000+INDEX(all!$E:$E,MATCH(_xlfn.CONCAT(Totals!$A47,"_benefits__",C$69),all!$A:$A,0))/1000000,"")</f>
        <v>0</v>
      </c>
      <c r="D47" s="428">
        <f>IFERROR(INDEX(all!$E:$E,MATCH(_xlfn.CONCAT(Totals!$A47,"_benefits__",D$68),all!$A:$A,0))/1000000+INDEX(all!$E:$E,MATCH(_xlfn.CONCAT(Totals!$A47,"_benefits__",D$69),all!$A:$A,0))/1000000,"")</f>
        <v>0</v>
      </c>
      <c r="E47" s="428">
        <f>IFERROR(INDEX(all!$E:$E,MATCH(_xlfn.CONCAT(Totals!$A47,"_benefits__",E$68),all!$A:$A,0))/1000000+INDEX(all!$E:$E,MATCH(_xlfn.CONCAT(Totals!$A47,"_benefits__",E$69),all!$A:$A,0))/1000000,"")</f>
        <v>0</v>
      </c>
      <c r="F47" s="428">
        <f>IFERROR(INDEX(all!$E:$E,MATCH(_xlfn.CONCAT(Totals!$A47,"_benefits__",F$68),all!$A:$A,0))/1000000+INDEX(all!$E:$E,MATCH(_xlfn.CONCAT(Totals!$A47,"_benefits__",F$69),all!$A:$A,0))/1000000,"")</f>
        <v>0</v>
      </c>
      <c r="G47" s="428">
        <f>IFERROR(INDEX(all!$E:$E,MATCH(_xlfn.CONCAT(Totals!$A47,"_benefits__",G$68),all!$A:$A,0))/1000000+INDEX(all!$E:$E,MATCH(_xlfn.CONCAT(Totals!$A47,"_benefits__",G$69),all!$A:$A,0))/1000000,"")</f>
        <v>0</v>
      </c>
      <c r="H47" s="441">
        <f t="shared" si="0"/>
        <v>0</v>
      </c>
      <c r="I47" s="424">
        <f t="shared" si="2"/>
        <v>29</v>
      </c>
      <c r="J47" s="439"/>
      <c r="K47" s="439"/>
      <c r="L47" s="436"/>
      <c r="M47" s="424" t="str">
        <f>IFERROR(INDEX(combinations!$AE$2:$AE$56,MATCH(Totals!N47,combinations!$AF$2:$AF$54,0)),"")</f>
        <v>monto_shock_dir_pc</v>
      </c>
      <c r="N47" s="443" t="str" cm="1">
        <f t="array" ref="N47">IFERROR(INDEX(combinations!$AF$2:$AF$51,Totals!U47),"")</f>
        <v>Fuel Shock Direct</v>
      </c>
      <c r="O47" s="428" t="str">
        <f>IFERROR(INDEX(all_ref!$E:$E,MATCH(_xlfn.CONCAT(Totals!$M47,"_benefits__",O$68),all_ref!$A:$A,0))/1000000+INDEX(all_ref!$E:$E,MATCH(_xlfn.CONCAT(Totals!$M47,"_benefits__",O$69),all_ref!$A:$A,0))/1000000,"")</f>
        <v/>
      </c>
      <c r="P47" s="428" t="str">
        <f>IFERROR(INDEX(all_ref!$E:$E,MATCH(_xlfn.CONCAT(Totals!$M47,"_benefits__",P$68),all_ref!$A:$A,0))/1000000+INDEX(all_ref!$E:$E,MATCH(_xlfn.CONCAT(Totals!$M47,"_benefits__",P$69),all_ref!$A:$A,0))/1000000,"")</f>
        <v/>
      </c>
      <c r="Q47" s="428" t="str">
        <f>IFERROR(INDEX(all_ref!$E:$E,MATCH(_xlfn.CONCAT(Totals!$M47,"_benefits__",Q$68),all_ref!$A:$A,0))/1000000+INDEX(all_ref!$E:$E,MATCH(_xlfn.CONCAT(Totals!$M47,"_benefits__",Q$69),all_ref!$A:$A,0))/1000000,"")</f>
        <v/>
      </c>
      <c r="R47" s="428" t="str">
        <f>IFERROR(INDEX(all_ref!$E:$E,MATCH(_xlfn.CONCAT(Totals!$M47,"_benefits__",R$68),all_ref!$A:$A,0))/1000000+INDEX(all_ref!$E:$E,MATCH(_xlfn.CONCAT(Totals!$M47,"_benefits__",R$69),all_ref!$A:$A,0))/1000000,"")</f>
        <v/>
      </c>
      <c r="S47" s="428" t="str">
        <f>IFERROR(INDEX(all_ref!$E:$E,MATCH(_xlfn.CONCAT(Totals!$M47,"_benefits__",S$68),all_ref!$A:$A,0))/1000000+INDEX(all_ref!$E:$E,MATCH(_xlfn.CONCAT(Totals!$M47,"_benefits__",S$69),all_ref!$A:$A,0))/1000000,"")</f>
        <v/>
      </c>
      <c r="T47" s="441">
        <f t="shared" si="1"/>
        <v>0</v>
      </c>
      <c r="U47" s="424">
        <f t="shared" si="3"/>
        <v>29</v>
      </c>
    </row>
    <row r="48" x14ac:dyDescent="0.3">
      <c r="A48" s="424" t="str">
        <f>IFERROR(INDEX(combinations!$AE$2:$AE$56,MATCH(Totals!B48,combinations!$AF$2:$AF$54,0)),"")</f>
        <v>monto_shock_indir_pc</v>
      </c>
      <c r="B48" s="443" t="str" cm="1">
        <f t="array" ref="B48">IFERROR(INDEX(combinations!$AF$2:$AF$51,Totals!I48),"")</f>
        <v>Fuel Shock Indirect</v>
      </c>
      <c r="C48" s="428">
        <f>IFERROR(INDEX(all!$E:$E,MATCH(_xlfn.CONCAT(Totals!$A48,"_benefits__",C$68),all!$A:$A,0))/1000000+INDEX(all!$E:$E,MATCH(_xlfn.CONCAT(Totals!$A48,"_benefits__",C$69),all!$A:$A,0))/1000000,"")</f>
        <v>0</v>
      </c>
      <c r="D48" s="428">
        <f>IFERROR(INDEX(all!$E:$E,MATCH(_xlfn.CONCAT(Totals!$A48,"_benefits__",D$68),all!$A:$A,0))/1000000+INDEX(all!$E:$E,MATCH(_xlfn.CONCAT(Totals!$A48,"_benefits__",D$69),all!$A:$A,0))/1000000,"")</f>
        <v>0</v>
      </c>
      <c r="E48" s="428">
        <f>IFERROR(INDEX(all!$E:$E,MATCH(_xlfn.CONCAT(Totals!$A48,"_benefits__",E$68),all!$A:$A,0))/1000000+INDEX(all!$E:$E,MATCH(_xlfn.CONCAT(Totals!$A48,"_benefits__",E$69),all!$A:$A,0))/1000000,"")</f>
        <v>0</v>
      </c>
      <c r="F48" s="428">
        <f>IFERROR(INDEX(all!$E:$E,MATCH(_xlfn.CONCAT(Totals!$A48,"_benefits__",F$68),all!$A:$A,0))/1000000+INDEX(all!$E:$E,MATCH(_xlfn.CONCAT(Totals!$A48,"_benefits__",F$69),all!$A:$A,0))/1000000,"")</f>
        <v>0</v>
      </c>
      <c r="G48" s="428">
        <f>IFERROR(INDEX(all!$E:$E,MATCH(_xlfn.CONCAT(Totals!$A48,"_benefits__",G$68),all!$A:$A,0))/1000000+INDEX(all!$E:$E,MATCH(_xlfn.CONCAT(Totals!$A48,"_benefits__",G$69),all!$A:$A,0))/1000000,"")</f>
        <v>0</v>
      </c>
      <c r="H48" s="441">
        <f t="shared" si="0"/>
        <v>0</v>
      </c>
      <c r="I48" s="424">
        <f t="shared" si="2"/>
        <v>30</v>
      </c>
      <c r="J48" s="439"/>
      <c r="K48" s="439"/>
      <c r="M48" s="424" t="str">
        <f>IFERROR(INDEX(combinations!$AE$2:$AE$56,MATCH(Totals!N48,combinations!$AF$2:$AF$54,0)),"")</f>
        <v>monto_shock_indir_pc</v>
      </c>
      <c r="N48" s="443" t="str" cm="1">
        <f t="array" ref="N48">IFERROR(INDEX(combinations!$AF$2:$AF$51,Totals!U48),"")</f>
        <v>Fuel Shock Indirect</v>
      </c>
      <c r="O48" s="428" t="str">
        <f>IFERROR(INDEX(all_ref!$E:$E,MATCH(_xlfn.CONCAT(Totals!$M48,"_benefits__",O$68),all_ref!$A:$A,0))/1000000+INDEX(all_ref!$E:$E,MATCH(_xlfn.CONCAT(Totals!$M48,"_benefits__",O$69),all_ref!$A:$A,0))/1000000,"")</f>
        <v/>
      </c>
      <c r="P48" s="428" t="str">
        <f>IFERROR(INDEX(all_ref!$E:$E,MATCH(_xlfn.CONCAT(Totals!$M48,"_benefits__",P$68),all_ref!$A:$A,0))/1000000+INDEX(all_ref!$E:$E,MATCH(_xlfn.CONCAT(Totals!$M48,"_benefits__",P$69),all_ref!$A:$A,0))/1000000,"")</f>
        <v/>
      </c>
      <c r="Q48" s="428" t="str">
        <f>IFERROR(INDEX(all_ref!$E:$E,MATCH(_xlfn.CONCAT(Totals!$M48,"_benefits__",Q$68),all_ref!$A:$A,0))/1000000+INDEX(all_ref!$E:$E,MATCH(_xlfn.CONCAT(Totals!$M48,"_benefits__",Q$69),all_ref!$A:$A,0))/1000000,"")</f>
        <v/>
      </c>
      <c r="R48" s="428" t="str">
        <f>IFERROR(INDEX(all_ref!$E:$E,MATCH(_xlfn.CONCAT(Totals!$M48,"_benefits__",R$68),all_ref!$A:$A,0))/1000000+INDEX(all_ref!$E:$E,MATCH(_xlfn.CONCAT(Totals!$M48,"_benefits__",R$69),all_ref!$A:$A,0))/1000000,"")</f>
        <v/>
      </c>
      <c r="S48" s="428" t="str">
        <f>IFERROR(INDEX(all_ref!$E:$E,MATCH(_xlfn.CONCAT(Totals!$M48,"_benefits__",S$68),all_ref!$A:$A,0))/1000000+INDEX(all_ref!$E:$E,MATCH(_xlfn.CONCAT(Totals!$M48,"_benefits__",S$69),all_ref!$A:$A,0))/1000000,"")</f>
        <v/>
      </c>
      <c r="T48" s="441">
        <f t="shared" si="1"/>
        <v>0</v>
      </c>
      <c r="U48" s="424">
        <f t="shared" si="3"/>
        <v>30</v>
      </c>
    </row>
    <row r="49" x14ac:dyDescent="0.3">
      <c r="A49" s="424" t="str">
        <f>IFERROR(INDEX(combinations!$AE$2:$AE$56,MATCH(Totals!B49,combinations!$AF$2:$AF$54,0)),"")</f>
        <v>monto_sub_andeFS_pc</v>
      </c>
      <c r="B49" s="429" t="str" cm="1">
        <f t="array" ref="B49">IFERROR(INDEX(combinations!$AF$2:$AF$51,Totals!I49),"")</f>
        <v>Subsidio Ande</v>
      </c>
      <c r="C49" s="428" t="str">
        <f>IFERROR(INDEX(all!$E:$E,MATCH(_xlfn.CONCAT(Totals!$A49,"_benefits__",C$68),all!$A:$A,0))/1000000+INDEX(all!$E:$E,MATCH(_xlfn.CONCAT(Totals!$A49,"_benefits__",C$69),all!$A:$A,0))/1000000,"")</f>
        <v/>
      </c>
      <c r="D49" s="428" t="str">
        <f>IFERROR(INDEX(all!$E:$E,MATCH(_xlfn.CONCAT(Totals!$A49,"_benefits__",D$68),all!$A:$A,0))/1000000+INDEX(all!$E:$E,MATCH(_xlfn.CONCAT(Totals!$A49,"_benefits__",D$69),all!$A:$A,0))/1000000,"")</f>
        <v/>
      </c>
      <c r="E49" s="428" t="str">
        <f>IFERROR(INDEX(all!$E:$E,MATCH(_xlfn.CONCAT(Totals!$A49,"_benefits__",E$68),all!$A:$A,0))/1000000+INDEX(all!$E:$E,MATCH(_xlfn.CONCAT(Totals!$A49,"_benefits__",E$69),all!$A:$A,0))/1000000,"")</f>
        <v/>
      </c>
      <c r="F49" s="428" t="str">
        <f>IFERROR(INDEX(all!$E:$E,MATCH(_xlfn.CONCAT(Totals!$A49,"_benefits__",F$68),all!$A:$A,0))/1000000+INDEX(all!$E:$E,MATCH(_xlfn.CONCAT(Totals!$A49,"_benefits__",F$69),all!$A:$A,0))/1000000,"")</f>
        <v/>
      </c>
      <c r="G49" s="428" t="str">
        <f>IFERROR(INDEX(all!$E:$E,MATCH(_xlfn.CONCAT(Totals!$A49,"_benefits__",G$68),all!$A:$A,0))/1000000+INDEX(all!$E:$E,MATCH(_xlfn.CONCAT(Totals!$A49,"_benefits__",G$69),all!$A:$A,0))/1000000,"")</f>
        <v/>
      </c>
      <c r="H49" s="441">
        <f t="shared" si="0"/>
        <v>0</v>
      </c>
      <c r="I49" s="424">
        <f t="shared" si="2"/>
        <v>31</v>
      </c>
      <c r="J49" s="439"/>
      <c r="K49" s="439"/>
      <c r="M49" s="424" t="str">
        <f>IFERROR(INDEX(combinations!$AE$2:$AE$56,MATCH(Totals!N49,combinations!$AF$2:$AF$54,0)),"")</f>
        <v>monto_sub_andeFS_pc</v>
      </c>
      <c r="N49" s="429" t="str" cm="1">
        <f t="array" ref="N49">IFERROR(INDEX(combinations!$AF$2:$AF$51,Totals!U49),"")</f>
        <v>Subsidio Ande</v>
      </c>
      <c r="O49" s="428" t="str">
        <f>IFERROR(INDEX(all_ref!$E:$E,MATCH(_xlfn.CONCAT(Totals!$M49,"_benefits__",O$68),all_ref!$A:$A,0))/1000000+INDEX(all_ref!$E:$E,MATCH(_xlfn.CONCAT(Totals!$M49,"_benefits__",O$69),all_ref!$A:$A,0))/1000000,"")</f>
        <v/>
      </c>
      <c r="P49" s="428" t="str">
        <f>IFERROR(INDEX(all_ref!$E:$E,MATCH(_xlfn.CONCAT(Totals!$M49,"_benefits__",P$68),all_ref!$A:$A,0))/1000000+INDEX(all_ref!$E:$E,MATCH(_xlfn.CONCAT(Totals!$M49,"_benefits__",P$69),all_ref!$A:$A,0))/1000000,"")</f>
        <v/>
      </c>
      <c r="Q49" s="428" t="str">
        <f>IFERROR(INDEX(all_ref!$E:$E,MATCH(_xlfn.CONCAT(Totals!$M49,"_benefits__",Q$68),all_ref!$A:$A,0))/1000000+INDEX(all_ref!$E:$E,MATCH(_xlfn.CONCAT(Totals!$M49,"_benefits__",Q$69),all_ref!$A:$A,0))/1000000,"")</f>
        <v/>
      </c>
      <c r="R49" s="428" t="str">
        <f>IFERROR(INDEX(all_ref!$E:$E,MATCH(_xlfn.CONCAT(Totals!$M49,"_benefits__",R$68),all_ref!$A:$A,0))/1000000+INDEX(all_ref!$E:$E,MATCH(_xlfn.CONCAT(Totals!$M49,"_benefits__",R$69),all_ref!$A:$A,0))/1000000,"")</f>
        <v/>
      </c>
      <c r="S49" s="428" t="str">
        <f>IFERROR(INDEX(all_ref!$E:$E,MATCH(_xlfn.CONCAT(Totals!$M49,"_benefits__",S$68),all_ref!$A:$A,0))/1000000+INDEX(all_ref!$E:$E,MATCH(_xlfn.CONCAT(Totals!$M49,"_benefits__",S$69),all_ref!$A:$A,0))/1000000,"")</f>
        <v/>
      </c>
      <c r="T49" s="441">
        <f t="shared" si="1"/>
        <v>0</v>
      </c>
      <c r="U49" s="424">
        <f t="shared" si="3"/>
        <v>31</v>
      </c>
    </row>
    <row r="50" x14ac:dyDescent="0.3">
      <c r="A50" s="424" t="str">
        <f>IFERROR(INDEX(combinations!$AE$2:$AE$56,MATCH(Totals!B50,combinations!$AF$2:$AF$54,0)),"")</f>
        <v>cons_inc_pc</v>
      </c>
      <c r="B50" s="442" t="str" cm="1">
        <f t="array" ref="B50">IFERROR(INDEX(combinations!$AF$2:$AF$51,Totals!I50),"")</f>
        <v>Ingreso consumible</v>
      </c>
      <c r="C50" s="428">
        <f>IFERROR(INDEX(all!$E:$E,MATCH(_xlfn.CONCAT(Totals!$A50,"_benefits__",C$68),all!$A:$A,0))/1000000+INDEX(all!$E:$E,MATCH(_xlfn.CONCAT(Totals!$A50,"_benefits__",C$69),all!$A:$A,0))/1000000,"")</f>
        <v>528537.49581099686</v>
      </c>
      <c r="D50" s="428">
        <f>IFERROR(INDEX(all!$E:$E,MATCH(_xlfn.CONCAT(Totals!$A50,"_benefits__",D$68),all!$A:$A,0))/1000000+INDEX(all!$E:$E,MATCH(_xlfn.CONCAT(Totals!$A50,"_benefits__",D$69),all!$A:$A,0))/1000000,"")</f>
        <v>976097.30342051538</v>
      </c>
      <c r="E50" s="428">
        <f>IFERROR(INDEX(all!$E:$E,MATCH(_xlfn.CONCAT(Totals!$A50,"_benefits__",E$68),all!$A:$A,0))/1000000+INDEX(all!$E:$E,MATCH(_xlfn.CONCAT(Totals!$A50,"_benefits__",E$69),all!$A:$A,0))/1000000,"")</f>
        <v>1460267.085727348</v>
      </c>
      <c r="F50" s="428">
        <f>IFERROR(INDEX(all!$E:$E,MATCH(_xlfn.CONCAT(Totals!$A50,"_benefits__",F$68),all!$A:$A,0))/1000000+INDEX(all!$E:$E,MATCH(_xlfn.CONCAT(Totals!$A50,"_benefits__",F$69),all!$A:$A,0))/1000000,"")</f>
        <v>2263544.2936052801</v>
      </c>
      <c r="G50" s="428">
        <f>IFERROR(INDEX(all!$E:$E,MATCH(_xlfn.CONCAT(Totals!$A50,"_benefits__",G$68),all!$A:$A,0))/1000000+INDEX(all!$E:$E,MATCH(_xlfn.CONCAT(Totals!$A50,"_benefits__",G$69),all!$A:$A,0))/1000000,"")</f>
        <v>5333521.5141379619</v>
      </c>
      <c r="H50" s="441">
        <f t="shared" si="0"/>
        <v>10561967.692702103</v>
      </c>
      <c r="I50" s="424">
        <f t="shared" si="2"/>
        <v>32</v>
      </c>
      <c r="J50" s="439"/>
      <c r="K50" s="439"/>
      <c r="M50" s="424" t="str">
        <f>IFERROR(INDEX(combinations!$AE$2:$AE$56,MATCH(Totals!N50,combinations!$AF$2:$AF$54,0)),"")</f>
        <v>cons_inc_pc</v>
      </c>
      <c r="N50" s="442" t="str" cm="1">
        <f t="array" ref="N50">IFERROR(INDEX(combinations!$AF$2:$AF$51,Totals!U50),"")</f>
        <v>Ingreso consumible</v>
      </c>
      <c r="O50" s="428">
        <f>IFERROR(INDEX(all_ref!$E:$E,MATCH(_xlfn.CONCAT(Totals!$M50,"_benefits__",O$68),all_ref!$A:$A,0))/1000000+INDEX(all_ref!$E:$E,MATCH(_xlfn.CONCAT(Totals!$M50,"_benefits__",O$69),all_ref!$A:$A,0))/1000000,"")</f>
        <v>528513.05384888873</v>
      </c>
      <c r="P50" s="428">
        <f>IFERROR(INDEX(all_ref!$E:$E,MATCH(_xlfn.CONCAT(Totals!$M50,"_benefits__",P$68),all_ref!$A:$A,0))/1000000+INDEX(all_ref!$E:$E,MATCH(_xlfn.CONCAT(Totals!$M50,"_benefits__",P$69),all_ref!$A:$A,0))/1000000,"")</f>
        <v>975971.18817605905</v>
      </c>
      <c r="Q50" s="428">
        <f>IFERROR(INDEX(all_ref!$E:$E,MATCH(_xlfn.CONCAT(Totals!$M50,"_benefits__",Q$68),all_ref!$A:$A,0))/1000000+INDEX(all_ref!$E:$E,MATCH(_xlfn.CONCAT(Totals!$M50,"_benefits__",Q$69),all_ref!$A:$A,0))/1000000,"")</f>
        <v>1460517.0207003842</v>
      </c>
      <c r="R50" s="428">
        <f>IFERROR(INDEX(all_ref!$E:$E,MATCH(_xlfn.CONCAT(Totals!$M50,"_benefits__",R$68),all_ref!$A:$A,0))/1000000+INDEX(all_ref!$E:$E,MATCH(_xlfn.CONCAT(Totals!$M50,"_benefits__",R$69),all_ref!$A:$A,0))/1000000,"")</f>
        <v>2263947.6218883242</v>
      </c>
      <c r="S50" s="428">
        <f>IFERROR(INDEX(all_ref!$E:$E,MATCH(_xlfn.CONCAT(Totals!$M50,"_benefits__",S$68),all_ref!$A:$A,0))/1000000+INDEX(all_ref!$E:$E,MATCH(_xlfn.CONCAT(Totals!$M50,"_benefits__",S$69),all_ref!$A:$A,0))/1000000,"")</f>
        <v>5338582.1515300227</v>
      </c>
      <c r="T50" s="441">
        <f t="shared" si="1"/>
        <v>10567531.036143679</v>
      </c>
      <c r="U50" s="424">
        <f t="shared" si="3"/>
        <v>32</v>
      </c>
    </row>
    <row r="51" x14ac:dyDescent="0.3">
      <c r="A51" s="424" t="str">
        <f>IFERROR(INDEX(combinations!$AE$2:$AE$56,MATCH(Totals!B51,combinations!$AF$2:$AF$54,0)),"")</f>
        <v>edupubpreesc_pc</v>
      </c>
      <c r="B51" s="429" t="str" cm="1">
        <f t="array" ref="B51">IFERROR(INDEX(combinations!$AF$2:$AF$51,Totals!I51),"")</f>
        <v>Educacion preescolar</v>
      </c>
      <c r="C51" s="428">
        <f>IFERROR(INDEX(all!$E:$E,MATCH(_xlfn.CONCAT(Totals!$A51,"_benefits__",C$68),all!$A:$A,0))/1000000+INDEX(all!$E:$E,MATCH(_xlfn.CONCAT(Totals!$A51,"_benefits__",C$69),all!$A:$A,0))/1000000,"")</f>
        <v>1404.8871325722657</v>
      </c>
      <c r="D51" s="428">
        <f>IFERROR(INDEX(all!$E:$E,MATCH(_xlfn.CONCAT(Totals!$A51,"_benefits__",D$68),all!$A:$A,0))/1000000+INDEX(all!$E:$E,MATCH(_xlfn.CONCAT(Totals!$A51,"_benefits__",D$69),all!$A:$A,0))/1000000,"")</f>
        <v>1242.2408775351564</v>
      </c>
      <c r="E51" s="428">
        <f>IFERROR(INDEX(all!$E:$E,MATCH(_xlfn.CONCAT(Totals!$A51,"_benefits__",E$68),all!$A:$A,0))/1000000+INDEX(all!$E:$E,MATCH(_xlfn.CONCAT(Totals!$A51,"_benefits__",E$69),all!$A:$A,0))/1000000,"")</f>
        <v>703.45645725585939</v>
      </c>
      <c r="F51" s="428">
        <f>IFERROR(INDEX(all!$E:$E,MATCH(_xlfn.CONCAT(Totals!$A51,"_benefits__",F$68),all!$A:$A,0))/1000000+INDEX(all!$E:$E,MATCH(_xlfn.CONCAT(Totals!$A51,"_benefits__",F$69),all!$A:$A,0))/1000000,"")</f>
        <v>783.85498454296885</v>
      </c>
      <c r="G51" s="428">
        <f>IFERROR(INDEX(all!$E:$E,MATCH(_xlfn.CONCAT(Totals!$A51,"_benefits__",G$68),all!$A:$A,0))/1000000+INDEX(all!$E:$E,MATCH(_xlfn.CONCAT(Totals!$A51,"_benefits__",G$69),all!$A:$A,0))/1000000,"")</f>
        <v>356.07654748828122</v>
      </c>
      <c r="H51" s="441">
        <f t="shared" si="0"/>
        <v>4490.5159993945308</v>
      </c>
      <c r="I51" s="424">
        <f t="shared" si="2"/>
        <v>33</v>
      </c>
      <c r="J51" s="439"/>
      <c r="K51" s="439"/>
      <c r="M51" s="424" t="str">
        <f>IFERROR(INDEX(combinations!$AE$2:$AE$56,MATCH(Totals!N51,combinations!$AF$2:$AF$54,0)),"")</f>
        <v>edupubpreesc_pc</v>
      </c>
      <c r="N51" s="429" t="str" cm="1">
        <f t="array" ref="N51">IFERROR(INDEX(combinations!$AF$2:$AF$51,Totals!U51),"")</f>
        <v>Educacion preescolar</v>
      </c>
      <c r="O51" s="428">
        <f>IFERROR(INDEX(all_ref!$E:$E,MATCH(_xlfn.CONCAT(Totals!$M51,"_benefits__",O$68),all_ref!$A:$A,0))/1000000+INDEX(all_ref!$E:$E,MATCH(_xlfn.CONCAT(Totals!$M51,"_benefits__",O$69),all_ref!$A:$A,0))/1000000,"")</f>
        <v>1404.8871325722657</v>
      </c>
      <c r="P51" s="428">
        <f>IFERROR(INDEX(all_ref!$E:$E,MATCH(_xlfn.CONCAT(Totals!$M51,"_benefits__",P$68),all_ref!$A:$A,0))/1000000+INDEX(all_ref!$E:$E,MATCH(_xlfn.CONCAT(Totals!$M51,"_benefits__",P$69),all_ref!$A:$A,0))/1000000,"")</f>
        <v>1242.2408775351564</v>
      </c>
      <c r="Q51" s="428">
        <f>IFERROR(INDEX(all_ref!$E:$E,MATCH(_xlfn.CONCAT(Totals!$M51,"_benefits__",Q$68),all_ref!$A:$A,0))/1000000+INDEX(all_ref!$E:$E,MATCH(_xlfn.CONCAT(Totals!$M51,"_benefits__",Q$69),all_ref!$A:$A,0))/1000000,"")</f>
        <v>703.45645725585939</v>
      </c>
      <c r="R51" s="428">
        <f>IFERROR(INDEX(all_ref!$E:$E,MATCH(_xlfn.CONCAT(Totals!$M51,"_benefits__",R$68),all_ref!$A:$A,0))/1000000+INDEX(all_ref!$E:$E,MATCH(_xlfn.CONCAT(Totals!$M51,"_benefits__",R$69),all_ref!$A:$A,0))/1000000,"")</f>
        <v>783.85498454296885</v>
      </c>
      <c r="S51" s="428">
        <f>IFERROR(INDEX(all_ref!$E:$E,MATCH(_xlfn.CONCAT(Totals!$M51,"_benefits__",S$68),all_ref!$A:$A,0))/1000000+INDEX(all_ref!$E:$E,MATCH(_xlfn.CONCAT(Totals!$M51,"_benefits__",S$69),all_ref!$A:$A,0))/1000000,"")</f>
        <v>356.07654748828122</v>
      </c>
      <c r="T51" s="441">
        <f t="shared" si="1"/>
        <v>4490.5159993945308</v>
      </c>
      <c r="U51" s="424">
        <f t="shared" si="3"/>
        <v>33</v>
      </c>
    </row>
    <row r="52" x14ac:dyDescent="0.3">
      <c r="A52" s="424" t="str">
        <f>IFERROR(INDEX(combinations!$AE$2:$AE$56,MATCH(Totals!B52,combinations!$AF$2:$AF$54,0)),"")</f>
        <v>edupubprim_pc</v>
      </c>
      <c r="B52" s="429" t="str" cm="1">
        <f t="array" ref="B52">IFERROR(INDEX(combinations!$AF$2:$AF$51,Totals!I52),"")</f>
        <v>Educacion primaria</v>
      </c>
      <c r="C52" s="428">
        <f>IFERROR(INDEX(all!$E:$E,MATCH(_xlfn.CONCAT(Totals!$A52,"_benefits__",C$68),all!$A:$A,0))/1000000+INDEX(all!$E:$E,MATCH(_xlfn.CONCAT(Totals!$A52,"_benefits__",C$69),all!$A:$A,0))/1000000,"")</f>
        <v>599166.47552650003</v>
      </c>
      <c r="D52" s="428">
        <f>IFERROR(INDEX(all!$E:$E,MATCH(_xlfn.CONCAT(Totals!$A52,"_benefits__",D$68),all!$A:$A,0))/1000000+INDEX(all!$E:$E,MATCH(_xlfn.CONCAT(Totals!$A52,"_benefits__",D$69),all!$A:$A,0))/1000000,"")</f>
        <v>440144.4454575</v>
      </c>
      <c r="E52" s="428">
        <f>IFERROR(INDEX(all!$E:$E,MATCH(_xlfn.CONCAT(Totals!$A52,"_benefits__",E$68),all!$A:$A,0))/1000000+INDEX(all!$E:$E,MATCH(_xlfn.CONCAT(Totals!$A52,"_benefits__",E$69),all!$A:$A,0))/1000000,"")</f>
        <v>350905.87890050001</v>
      </c>
      <c r="F52" s="428">
        <f>IFERROR(INDEX(all!$E:$E,MATCH(_xlfn.CONCAT(Totals!$A52,"_benefits__",F$68),all!$A:$A,0))/1000000+INDEX(all!$E:$E,MATCH(_xlfn.CONCAT(Totals!$A52,"_benefits__",F$69),all!$A:$A,0))/1000000,"")</f>
        <v>203131.49844749999</v>
      </c>
      <c r="G52" s="428">
        <f>IFERROR(INDEX(all!$E:$E,MATCH(_xlfn.CONCAT(Totals!$A52,"_benefits__",G$68),all!$A:$A,0))/1000000+INDEX(all!$E:$E,MATCH(_xlfn.CONCAT(Totals!$A52,"_benefits__",G$69),all!$A:$A,0))/1000000,"")</f>
        <v>98777.769797000001</v>
      </c>
      <c r="H52" s="441">
        <f t="shared" si="0"/>
        <v>1692126.068129</v>
      </c>
      <c r="I52" s="424">
        <f t="shared" si="2"/>
        <v>34</v>
      </c>
      <c r="J52" s="439"/>
      <c r="K52" s="439"/>
      <c r="M52" s="424" t="str">
        <f>IFERROR(INDEX(combinations!$AE$2:$AE$56,MATCH(Totals!N52,combinations!$AF$2:$AF$54,0)),"")</f>
        <v>edupubprim_pc</v>
      </c>
      <c r="N52" s="429" t="str" cm="1">
        <f t="array" ref="N52">IFERROR(INDEX(combinations!$AF$2:$AF$51,Totals!U52),"")</f>
        <v>Educacion primaria</v>
      </c>
      <c r="O52" s="428">
        <f>IFERROR(INDEX(all_ref!$E:$E,MATCH(_xlfn.CONCAT(Totals!$M52,"_benefits__",O$68),all_ref!$A:$A,0))/1000000+INDEX(all_ref!$E:$E,MATCH(_xlfn.CONCAT(Totals!$M52,"_benefits__",O$69),all_ref!$A:$A,0))/1000000,"")</f>
        <v>599166.47552650003</v>
      </c>
      <c r="P52" s="428">
        <f>IFERROR(INDEX(all_ref!$E:$E,MATCH(_xlfn.CONCAT(Totals!$M52,"_benefits__",P$68),all_ref!$A:$A,0))/1000000+INDEX(all_ref!$E:$E,MATCH(_xlfn.CONCAT(Totals!$M52,"_benefits__",P$69),all_ref!$A:$A,0))/1000000,"")</f>
        <v>440144.4454575</v>
      </c>
      <c r="Q52" s="428">
        <f>IFERROR(INDEX(all_ref!$E:$E,MATCH(_xlfn.CONCAT(Totals!$M52,"_benefits__",Q$68),all_ref!$A:$A,0))/1000000+INDEX(all_ref!$E:$E,MATCH(_xlfn.CONCAT(Totals!$M52,"_benefits__",Q$69),all_ref!$A:$A,0))/1000000,"")</f>
        <v>350905.87890050001</v>
      </c>
      <c r="R52" s="428">
        <f>IFERROR(INDEX(all_ref!$E:$E,MATCH(_xlfn.CONCAT(Totals!$M52,"_benefits__",R$68),all_ref!$A:$A,0))/1000000+INDEX(all_ref!$E:$E,MATCH(_xlfn.CONCAT(Totals!$M52,"_benefits__",R$69),all_ref!$A:$A,0))/1000000,"")</f>
        <v>203131.49844749999</v>
      </c>
      <c r="S52" s="428">
        <f>IFERROR(INDEX(all_ref!$E:$E,MATCH(_xlfn.CONCAT(Totals!$M52,"_benefits__",S$68),all_ref!$A:$A,0))/1000000+INDEX(all_ref!$E:$E,MATCH(_xlfn.CONCAT(Totals!$M52,"_benefits__",S$69),all_ref!$A:$A,0))/1000000,"")</f>
        <v>98777.769797000001</v>
      </c>
      <c r="T52" s="441">
        <f t="shared" si="1"/>
        <v>1692126.068129</v>
      </c>
      <c r="U52" s="424">
        <f t="shared" si="3"/>
        <v>34</v>
      </c>
    </row>
    <row r="53" x14ac:dyDescent="0.3">
      <c r="A53" s="424" t="str">
        <f>IFERROR(INDEX(combinations!$AE$2:$AE$56,MATCH(Totals!B53,combinations!$AF$2:$AF$54,0)),"")</f>
        <v>edupubsec_pc</v>
      </c>
      <c r="B53" s="429" t="str" cm="1">
        <f t="array" ref="B53">IFERROR(INDEX(combinations!$AF$2:$AF$51,Totals!I53),"")</f>
        <v>Educacion secundaria</v>
      </c>
      <c r="C53" s="428">
        <f>IFERROR(INDEX(all!$E:$E,MATCH(_xlfn.CONCAT(Totals!$A53,"_benefits__",C$68),all!$A:$A,0))/1000000+INDEX(all!$E:$E,MATCH(_xlfn.CONCAT(Totals!$A53,"_benefits__",C$69),all!$A:$A,0))/1000000,"")</f>
        <v>149872.812282375</v>
      </c>
      <c r="D53" s="428">
        <f>IFERROR(INDEX(all!$E:$E,MATCH(_xlfn.CONCAT(Totals!$A53,"_benefits__",D$68),all!$A:$A,0))/1000000+INDEX(all!$E:$E,MATCH(_xlfn.CONCAT(Totals!$A53,"_benefits__",D$69),all!$A:$A,0))/1000000,"")</f>
        <v>145124.232708</v>
      </c>
      <c r="E53" s="428">
        <f>IFERROR(INDEX(all!$E:$E,MATCH(_xlfn.CONCAT(Totals!$A53,"_benefits__",E$68),all!$A:$A,0))/1000000+INDEX(all!$E:$E,MATCH(_xlfn.CONCAT(Totals!$A53,"_benefits__",E$69),all!$A:$A,0))/1000000,"")</f>
        <v>161938.39859925001</v>
      </c>
      <c r="F53" s="428">
        <f>IFERROR(INDEX(all!$E:$E,MATCH(_xlfn.CONCAT(Totals!$A53,"_benefits__",F$68),all!$A:$A,0))/1000000+INDEX(all!$E:$E,MATCH(_xlfn.CONCAT(Totals!$A53,"_benefits__",F$69),all!$A:$A,0))/1000000,"")</f>
        <v>113627.467078125</v>
      </c>
      <c r="G53" s="428">
        <f>IFERROR(INDEX(all!$E:$E,MATCH(_xlfn.CONCAT(Totals!$A53,"_benefits__",G$68),all!$A:$A,0))/1000000+INDEX(all!$E:$E,MATCH(_xlfn.CONCAT(Totals!$A53,"_benefits__",G$69),all!$A:$A,0))/1000000,"")</f>
        <v>49383.981772125</v>
      </c>
      <c r="H53" s="441">
        <f t="shared" si="0"/>
        <v>619946.89243987505</v>
      </c>
      <c r="I53" s="424">
        <f t="shared" si="2"/>
        <v>35</v>
      </c>
      <c r="J53" s="439"/>
      <c r="K53" s="439"/>
      <c r="M53" s="424" t="str">
        <f>IFERROR(INDEX(combinations!$AE$2:$AE$56,MATCH(Totals!N53,combinations!$AF$2:$AF$54,0)),"")</f>
        <v>edupubsec_pc</v>
      </c>
      <c r="N53" s="429" t="str" cm="1">
        <f t="array" ref="N53">IFERROR(INDEX(combinations!$AF$2:$AF$51,Totals!U53),"")</f>
        <v>Educacion secundaria</v>
      </c>
      <c r="O53" s="428">
        <f>IFERROR(INDEX(all_ref!$E:$E,MATCH(_xlfn.CONCAT(Totals!$M53,"_benefits__",O$68),all_ref!$A:$A,0))/1000000+INDEX(all_ref!$E:$E,MATCH(_xlfn.CONCAT(Totals!$M53,"_benefits__",O$69),all_ref!$A:$A,0))/1000000,"")</f>
        <v>149872.812282375</v>
      </c>
      <c r="P53" s="428">
        <f>IFERROR(INDEX(all_ref!$E:$E,MATCH(_xlfn.CONCAT(Totals!$M53,"_benefits__",P$68),all_ref!$A:$A,0))/1000000+INDEX(all_ref!$E:$E,MATCH(_xlfn.CONCAT(Totals!$M53,"_benefits__",P$69),all_ref!$A:$A,0))/1000000,"")</f>
        <v>145124.232708</v>
      </c>
      <c r="Q53" s="428">
        <f>IFERROR(INDEX(all_ref!$E:$E,MATCH(_xlfn.CONCAT(Totals!$M53,"_benefits__",Q$68),all_ref!$A:$A,0))/1000000+INDEX(all_ref!$E:$E,MATCH(_xlfn.CONCAT(Totals!$M53,"_benefits__",Q$69),all_ref!$A:$A,0))/1000000,"")</f>
        <v>161938.39859925001</v>
      </c>
      <c r="R53" s="428">
        <f>IFERROR(INDEX(all_ref!$E:$E,MATCH(_xlfn.CONCAT(Totals!$M53,"_benefits__",R$68),all_ref!$A:$A,0))/1000000+INDEX(all_ref!$E:$E,MATCH(_xlfn.CONCAT(Totals!$M53,"_benefits__",R$69),all_ref!$A:$A,0))/1000000,"")</f>
        <v>113627.467078125</v>
      </c>
      <c r="S53" s="428">
        <f>IFERROR(INDEX(all_ref!$E:$E,MATCH(_xlfn.CONCAT(Totals!$M53,"_benefits__",S$68),all_ref!$A:$A,0))/1000000+INDEX(all_ref!$E:$E,MATCH(_xlfn.CONCAT(Totals!$M53,"_benefits__",S$69),all_ref!$A:$A,0))/1000000,"")</f>
        <v>49383.981772125</v>
      </c>
      <c r="T53" s="441">
        <f t="shared" si="1"/>
        <v>619946.89243987505</v>
      </c>
      <c r="U53" s="424">
        <f t="shared" si="3"/>
        <v>35</v>
      </c>
    </row>
    <row r="54" x14ac:dyDescent="0.3">
      <c r="A54" s="424" t="str">
        <f>IFERROR(INDEX(combinations!$AE$2:$AE$56,MATCH(Totals!B54,combinations!$AF$2:$AF$54,0)),"")</f>
        <v>edupubuni_pc</v>
      </c>
      <c r="B54" s="429" t="str" cm="1">
        <f t="array" ref="B54">IFERROR(INDEX(combinations!$AF$2:$AF$51,Totals!I54),"")</f>
        <v>Educacion universidaria</v>
      </c>
      <c r="C54" s="428">
        <f>IFERROR(INDEX(all!$E:$E,MATCH(_xlfn.CONCAT(Totals!$A54,"_benefits__",C$68),all!$A:$A,0))/1000000+INDEX(all!$E:$E,MATCH(_xlfn.CONCAT(Totals!$A54,"_benefits__",C$69),all!$A:$A,0))/1000000,"")</f>
        <v>22595.031360000001</v>
      </c>
      <c r="D54" s="428">
        <f>IFERROR(INDEX(all!$E:$E,MATCH(_xlfn.CONCAT(Totals!$A54,"_benefits__",D$68),all!$A:$A,0))/1000000+INDEX(all!$E:$E,MATCH(_xlfn.CONCAT(Totals!$A54,"_benefits__",D$69),all!$A:$A,0))/1000000,"")</f>
        <v>71729.114605875002</v>
      </c>
      <c r="E54" s="428">
        <f>IFERROR(INDEX(all!$E:$E,MATCH(_xlfn.CONCAT(Totals!$A54,"_benefits__",E$68),all!$A:$A,0))/1000000+INDEX(all!$E:$E,MATCH(_xlfn.CONCAT(Totals!$A54,"_benefits__",E$69),all!$A:$A,0))/1000000,"")</f>
        <v>107125.232758375</v>
      </c>
      <c r="F54" s="428">
        <f>IFERROR(INDEX(all!$E:$E,MATCH(_xlfn.CONCAT(Totals!$A54,"_benefits__",F$68),all!$A:$A,0))/1000000+INDEX(all!$E:$E,MATCH(_xlfn.CONCAT(Totals!$A54,"_benefits__",F$69),all!$A:$A,0))/1000000,"")</f>
        <v>142705.82700406248</v>
      </c>
      <c r="G54" s="428">
        <f>IFERROR(INDEX(all!$E:$E,MATCH(_xlfn.CONCAT(Totals!$A54,"_benefits__",G$68),all!$A:$A,0))/1000000+INDEX(all!$E:$E,MATCH(_xlfn.CONCAT(Totals!$A54,"_benefits__",G$69),all!$A:$A,0))/1000000,"")</f>
        <v>324412.16392031254</v>
      </c>
      <c r="H54" s="441">
        <f t="shared" si="0"/>
        <v>668567.36964862503</v>
      </c>
      <c r="I54" s="424">
        <f t="shared" si="2"/>
        <v>36</v>
      </c>
      <c r="J54" s="439"/>
      <c r="K54" s="439"/>
      <c r="M54" s="424" t="str">
        <f>IFERROR(INDEX(combinations!$AE$2:$AE$56,MATCH(Totals!N54,combinations!$AF$2:$AF$54,0)),"")</f>
        <v>edupubuni_pc</v>
      </c>
      <c r="N54" s="429" t="str" cm="1">
        <f t="array" ref="N54">IFERROR(INDEX(combinations!$AF$2:$AF$51,Totals!U54),"")</f>
        <v>Educacion universidaria</v>
      </c>
      <c r="O54" s="428">
        <f>IFERROR(INDEX(all_ref!$E:$E,MATCH(_xlfn.CONCAT(Totals!$M54,"_benefits__",O$68),all_ref!$A:$A,0))/1000000+INDEX(all_ref!$E:$E,MATCH(_xlfn.CONCAT(Totals!$M54,"_benefits__",O$69),all_ref!$A:$A,0))/1000000,"")</f>
        <v>22595.031360000001</v>
      </c>
      <c r="P54" s="428">
        <f>IFERROR(INDEX(all_ref!$E:$E,MATCH(_xlfn.CONCAT(Totals!$M54,"_benefits__",P$68),all_ref!$A:$A,0))/1000000+INDEX(all_ref!$E:$E,MATCH(_xlfn.CONCAT(Totals!$M54,"_benefits__",P$69),all_ref!$A:$A,0))/1000000,"")</f>
        <v>71729.114605875002</v>
      </c>
      <c r="Q54" s="428">
        <f>IFERROR(INDEX(all_ref!$E:$E,MATCH(_xlfn.CONCAT(Totals!$M54,"_benefits__",Q$68),all_ref!$A:$A,0))/1000000+INDEX(all_ref!$E:$E,MATCH(_xlfn.CONCAT(Totals!$M54,"_benefits__",Q$69),all_ref!$A:$A,0))/1000000,"")</f>
        <v>107125.232758375</v>
      </c>
      <c r="R54" s="428">
        <f>IFERROR(INDEX(all_ref!$E:$E,MATCH(_xlfn.CONCAT(Totals!$M54,"_benefits__",R$68),all_ref!$A:$A,0))/1000000+INDEX(all_ref!$E:$E,MATCH(_xlfn.CONCAT(Totals!$M54,"_benefits__",R$69),all_ref!$A:$A,0))/1000000,"")</f>
        <v>142705.82700406248</v>
      </c>
      <c r="S54" s="428">
        <f>IFERROR(INDEX(all_ref!$E:$E,MATCH(_xlfn.CONCAT(Totals!$M54,"_benefits__",S$68),all_ref!$A:$A,0))/1000000+INDEX(all_ref!$E:$E,MATCH(_xlfn.CONCAT(Totals!$M54,"_benefits__",S$69),all_ref!$A:$A,0))/1000000,"")</f>
        <v>324412.16392031254</v>
      </c>
      <c r="T54" s="441">
        <f t="shared" si="1"/>
        <v>668567.36964862503</v>
      </c>
      <c r="U54" s="424">
        <f t="shared" si="3"/>
        <v>36</v>
      </c>
    </row>
    <row r="55" x14ac:dyDescent="0.3">
      <c r="A55" s="424" t="str">
        <f>IFERROR(INDEX(combinations!$AE$2:$AE$56,MATCH(Totals!B55,combinations!$AF$2:$AF$54,0)),"")</f>
        <v>saludpub_pc</v>
      </c>
      <c r="B55" s="429" t="str" cm="1">
        <f t="array" ref="B55">IFERROR(INDEX(combinations!$AF$2:$AF$51,Totals!I55),"")</f>
        <v>Gasto salud publica</v>
      </c>
      <c r="C55" s="428">
        <f>IFERROR(INDEX(all!$E:$E,MATCH(_xlfn.CONCAT(Totals!$A55,"_benefits__",C$68),all!$A:$A,0))/1000000+INDEX(all!$E:$E,MATCH(_xlfn.CONCAT(Totals!$A55,"_benefits__",C$69),all!$A:$A,0))/1000000,"")</f>
        <v>91502.898245796619</v>
      </c>
      <c r="D55" s="428">
        <f>IFERROR(INDEX(all!$E:$E,MATCH(_xlfn.CONCAT(Totals!$A55,"_benefits__",D$68),all!$A:$A,0))/1000000+INDEX(all!$E:$E,MATCH(_xlfn.CONCAT(Totals!$A55,"_benefits__",D$69),all!$A:$A,0))/1000000,"")</f>
        <v>73462.22599819905</v>
      </c>
      <c r="E55" s="428">
        <f>IFERROR(INDEX(all!$E:$E,MATCH(_xlfn.CONCAT(Totals!$A55,"_benefits__",E$68),all!$A:$A,0))/1000000+INDEX(all!$E:$E,MATCH(_xlfn.CONCAT(Totals!$A55,"_benefits__",E$69),all!$A:$A,0))/1000000,"")</f>
        <v>66075.593715386349</v>
      </c>
      <c r="F55" s="428">
        <f>IFERROR(INDEX(all!$E:$E,MATCH(_xlfn.CONCAT(Totals!$A55,"_benefits__",F$68),all!$A:$A,0))/1000000+INDEX(all!$E:$E,MATCH(_xlfn.CONCAT(Totals!$A55,"_benefits__",F$69),all!$A:$A,0))/1000000,"")</f>
        <v>45514.712846990908</v>
      </c>
      <c r="G55" s="428">
        <f>IFERROR(INDEX(all!$E:$E,MATCH(_xlfn.CONCAT(Totals!$A55,"_benefits__",G$68),all!$A:$A,0))/1000000+INDEX(all!$E:$E,MATCH(_xlfn.CONCAT(Totals!$A55,"_benefits__",G$69),all!$A:$A,0))/1000000,"")</f>
        <v>23342.670679023217</v>
      </c>
      <c r="H55" s="441">
        <f t="shared" si="0"/>
        <v>299898.1014853961</v>
      </c>
      <c r="I55" s="424">
        <f t="shared" si="2"/>
        <v>37</v>
      </c>
      <c r="M55" s="424" t="str">
        <f>IFERROR(INDEX(combinations!$AE$2:$AE$56,MATCH(Totals!N55,combinations!$AF$2:$AF$54,0)),"")</f>
        <v>saludpub_pc</v>
      </c>
      <c r="N55" s="429" t="str" cm="1">
        <f t="array" ref="N55">IFERROR(INDEX(combinations!$AF$2:$AF$51,Totals!U55),"")</f>
        <v>Gasto salud publica</v>
      </c>
      <c r="O55" s="428">
        <f>IFERROR(INDEX(all_ref!$E:$E,MATCH(_xlfn.CONCAT(Totals!$M55,"_benefits__",O$68),all_ref!$A:$A,0))/1000000+INDEX(all_ref!$E:$E,MATCH(_xlfn.CONCAT(Totals!$M55,"_benefits__",O$69),all_ref!$A:$A,0))/1000000,"")</f>
        <v>91502.898245796619</v>
      </c>
      <c r="P55" s="428">
        <f>IFERROR(INDEX(all_ref!$E:$E,MATCH(_xlfn.CONCAT(Totals!$M55,"_benefits__",P$68),all_ref!$A:$A,0))/1000000+INDEX(all_ref!$E:$E,MATCH(_xlfn.CONCAT(Totals!$M55,"_benefits__",P$69),all_ref!$A:$A,0))/1000000,"")</f>
        <v>73462.22599819905</v>
      </c>
      <c r="Q55" s="428">
        <f>IFERROR(INDEX(all_ref!$E:$E,MATCH(_xlfn.CONCAT(Totals!$M55,"_benefits__",Q$68),all_ref!$A:$A,0))/1000000+INDEX(all_ref!$E:$E,MATCH(_xlfn.CONCAT(Totals!$M55,"_benefits__",Q$69),all_ref!$A:$A,0))/1000000,"")</f>
        <v>66075.593715386349</v>
      </c>
      <c r="R55" s="428">
        <f>IFERROR(INDEX(all_ref!$E:$E,MATCH(_xlfn.CONCAT(Totals!$M55,"_benefits__",R$68),all_ref!$A:$A,0))/1000000+INDEX(all_ref!$E:$E,MATCH(_xlfn.CONCAT(Totals!$M55,"_benefits__",R$69),all_ref!$A:$A,0))/1000000,"")</f>
        <v>45514.712846990908</v>
      </c>
      <c r="S55" s="428">
        <f>IFERROR(INDEX(all_ref!$E:$E,MATCH(_xlfn.CONCAT(Totals!$M55,"_benefits__",S$68),all_ref!$A:$A,0))/1000000+INDEX(all_ref!$E:$E,MATCH(_xlfn.CONCAT(Totals!$M55,"_benefits__",S$69),all_ref!$A:$A,0))/1000000,"")</f>
        <v>23342.670679023217</v>
      </c>
      <c r="T55" s="441">
        <f t="shared" si="1"/>
        <v>299898.1014853961</v>
      </c>
      <c r="U55" s="424">
        <f t="shared" si="3"/>
        <v>37</v>
      </c>
    </row>
    <row r="56" x14ac:dyDescent="0.3">
      <c r="A56" s="424" t="str">
        <f>IFERROR(INDEX(combinations!$AE$2:$AE$56,MATCH(Totals!B56,combinations!$AF$2:$AF$54,0)),"")</f>
        <v>saludips_pc</v>
      </c>
      <c r="B56" s="429" t="str" cm="1">
        <f t="array" ref="B56">IFERROR(INDEX(combinations!$AF$2:$AF$51,Totals!I56),"")</f>
        <v>Seguro de salud</v>
      </c>
      <c r="C56" s="428">
        <f>IFERROR(INDEX(all!$E:$E,MATCH(_xlfn.CONCAT(Totals!$A56,"_benefits__",C$68),all!$A:$A,0))/1000000+INDEX(all!$E:$E,MATCH(_xlfn.CONCAT(Totals!$A56,"_benefits__",C$69),all!$A:$A,0))/1000000,"")</f>
        <v>19234.778291353963</v>
      </c>
      <c r="D56" s="428">
        <f>IFERROR(INDEX(all!$E:$E,MATCH(_xlfn.CONCAT(Totals!$A56,"_benefits__",D$68),all!$A:$A,0))/1000000+INDEX(all!$E:$E,MATCH(_xlfn.CONCAT(Totals!$A56,"_benefits__",D$69),all!$A:$A,0))/1000000,"")</f>
        <v>82761.293625288177</v>
      </c>
      <c r="E56" s="428">
        <f>IFERROR(INDEX(all!$E:$E,MATCH(_xlfn.CONCAT(Totals!$A56,"_benefits__",E$68),all!$A:$A,0))/1000000+INDEX(all!$E:$E,MATCH(_xlfn.CONCAT(Totals!$A56,"_benefits__",E$69),all!$A:$A,0))/1000000,"")</f>
        <v>128979.61848381121</v>
      </c>
      <c r="F56" s="428">
        <f>IFERROR(INDEX(all!$E:$E,MATCH(_xlfn.CONCAT(Totals!$A56,"_benefits__",F$68),all!$A:$A,0))/1000000+INDEX(all!$E:$E,MATCH(_xlfn.CONCAT(Totals!$A56,"_benefits__",F$69),all!$A:$A,0))/1000000,"")</f>
        <v>170699.69050417622</v>
      </c>
      <c r="G56" s="428">
        <f>IFERROR(INDEX(all!$E:$E,MATCH(_xlfn.CONCAT(Totals!$A56,"_benefits__",G$68),all!$A:$A,0))/1000000+INDEX(all!$E:$E,MATCH(_xlfn.CONCAT(Totals!$A56,"_benefits__",G$69),all!$A:$A,0))/1000000,"")</f>
        <v>167433.13501994795</v>
      </c>
      <c r="H56" s="441">
        <f t="shared" si="0"/>
        <v>569108.5159245776</v>
      </c>
      <c r="I56" s="424">
        <f t="shared" si="2"/>
        <v>38</v>
      </c>
      <c r="M56" s="424" t="str">
        <f>IFERROR(INDEX(combinations!$AE$2:$AE$56,MATCH(Totals!N56,combinations!$AF$2:$AF$54,0)),"")</f>
        <v>saludips_pc</v>
      </c>
      <c r="N56" s="429" t="str" cm="1">
        <f t="array" ref="N56">IFERROR(INDEX(combinations!$AF$2:$AF$51,Totals!U56),"")</f>
        <v>Seguro de salud</v>
      </c>
      <c r="O56" s="428">
        <f>IFERROR(INDEX(all_ref!$E:$E,MATCH(_xlfn.CONCAT(Totals!$M56,"_benefits__",O$68),all_ref!$A:$A,0))/1000000+INDEX(all_ref!$E:$E,MATCH(_xlfn.CONCAT(Totals!$M56,"_benefits__",O$69),all_ref!$A:$A,0))/1000000,"")</f>
        <v>19234.778291353963</v>
      </c>
      <c r="P56" s="428">
        <f>IFERROR(INDEX(all_ref!$E:$E,MATCH(_xlfn.CONCAT(Totals!$M56,"_benefits__",P$68),all_ref!$A:$A,0))/1000000+INDEX(all_ref!$E:$E,MATCH(_xlfn.CONCAT(Totals!$M56,"_benefits__",P$69),all_ref!$A:$A,0))/1000000,"")</f>
        <v>82761.293625288177</v>
      </c>
      <c r="Q56" s="428">
        <f>IFERROR(INDEX(all_ref!$E:$E,MATCH(_xlfn.CONCAT(Totals!$M56,"_benefits__",Q$68),all_ref!$A:$A,0))/1000000+INDEX(all_ref!$E:$E,MATCH(_xlfn.CONCAT(Totals!$M56,"_benefits__",Q$69),all_ref!$A:$A,0))/1000000,"")</f>
        <v>128979.61848381121</v>
      </c>
      <c r="R56" s="428">
        <f>IFERROR(INDEX(all_ref!$E:$E,MATCH(_xlfn.CONCAT(Totals!$M56,"_benefits__",R$68),all_ref!$A:$A,0))/1000000+INDEX(all_ref!$E:$E,MATCH(_xlfn.CONCAT(Totals!$M56,"_benefits__",R$69),all_ref!$A:$A,0))/1000000,"")</f>
        <v>170699.69050417622</v>
      </c>
      <c r="S56" s="428">
        <f>IFERROR(INDEX(all_ref!$E:$E,MATCH(_xlfn.CONCAT(Totals!$M56,"_benefits__",S$68),all_ref!$A:$A,0))/1000000+INDEX(all_ref!$E:$E,MATCH(_xlfn.CONCAT(Totals!$M56,"_benefits__",S$69),all_ref!$A:$A,0))/1000000,"")</f>
        <v>167433.13501994795</v>
      </c>
      <c r="T56" s="441">
        <f t="shared" si="1"/>
        <v>569108.5159245776</v>
      </c>
      <c r="U56" s="424">
        <f t="shared" si="3"/>
        <v>38</v>
      </c>
    </row>
    <row r="57" x14ac:dyDescent="0.3">
      <c r="A57" s="424" t="str">
        <f>IFERROR(INDEX(combinations!$AE$2:$AE$56,MATCH(Totals!B57,combinations!$AF$2:$AF$54,0)),"")</f>
        <v/>
      </c>
      <c r="B57" s="440" t="str" cm="1">
        <f t="array" ref="B57">IFERROR(INDEX(combinations!$AF$2:$AF$51,Totals!I57),"")</f>
        <v/>
      </c>
      <c r="H57" s="441"/>
      <c r="I57" s="424" t="str">
        <f t="shared" si="2"/>
        <v/>
      </c>
      <c r="M57" s="424" t="str">
        <f>IFERROR(INDEX(combinations!$AE$2:$AE$56,MATCH(Totals!N57,combinations!$AF$2:$AF$54,0)),"")</f>
        <v/>
      </c>
      <c r="N57" s="440" t="str" cm="1">
        <f t="array" ref="N57">IFERROR(INDEX(combinations!$AF$2:$AF$51,Totals!U57),"")</f>
        <v/>
      </c>
      <c r="T57" s="441"/>
      <c r="U57" s="424" t="str">
        <f t="shared" si="3"/>
        <v/>
      </c>
    </row>
    <row r="58" x14ac:dyDescent="0.3">
      <c r="A58" s="424" t="str">
        <f>IFERROR(INDEX(combinations!$AE$2:$AE$56,MATCH(Totals!B58,combinations!$AF$2:$AF$54,0)),"")</f>
        <v/>
      </c>
      <c r="B58" s="440" t="str" cm="1">
        <f t="array" ref="B58">IFERROR(INDEX(combinations!$AF$2:$AF$51,Totals!I58),"")</f>
        <v/>
      </c>
      <c r="H58" s="441"/>
      <c r="I58" s="440" t="str">
        <f t="shared" si="2"/>
        <v/>
      </c>
      <c r="M58" s="424" t="str">
        <f>IFERROR(INDEX(combinations!$AE$2:$AE$56,MATCH(Totals!N58,combinations!$AF$2:$AF$54,0)),"")</f>
        <v/>
      </c>
      <c r="N58" s="440" t="str" cm="1">
        <f t="array" ref="N58">IFERROR(INDEX(combinations!$AF$2:$AF$51,Totals!U58),"")</f>
        <v/>
      </c>
      <c r="U58" s="424" t="str">
        <f t="shared" si="3"/>
        <v/>
      </c>
    </row>
    <row r="59" x14ac:dyDescent="0.3">
      <c r="A59" s="424" t="str">
        <f>IFERROR(INDEX(combinations!$AE$2:$AE$56,MATCH(Totals!B59,combinations!$AF$2:$AF$54,0)),"")</f>
        <v/>
      </c>
      <c r="B59" s="440" t="str" cm="1">
        <f t="array" ref="B59">IFERROR(INDEX(combinations!$AF$2:$AF$51,Totals!I59),"")</f>
        <v/>
      </c>
      <c r="H59" s="441"/>
      <c r="I59" s="440" t="str">
        <f t="shared" si="2"/>
        <v/>
      </c>
      <c r="M59" s="424" t="str">
        <f>IFERROR(INDEX(combinations!$AE$2:$AE$56,MATCH(Totals!N59,combinations!$AF$2:$AF$54,0)),"")</f>
        <v/>
      </c>
      <c r="N59" s="440" t="str" cm="1">
        <f t="array" ref="N59">IFERROR(INDEX(combinations!$AF$2:$AF$51,Totals!U59),"")</f>
        <v/>
      </c>
      <c r="U59" s="440" t="str">
        <f t="shared" si="3"/>
        <v/>
      </c>
    </row>
    <row r="60" x14ac:dyDescent="0.3">
      <c r="A60" s="424" t="str">
        <f>IFERROR(INDEX(combinations!$AE$2:$AE$56,MATCH(Totals!B60,combinations!$AF$2:$AF$54,0)),"")</f>
        <v/>
      </c>
      <c r="B60" s="440" t="str" cm="1">
        <f t="array" ref="B60">IFERROR(INDEX(combinations!$AF$2:$AF$51,Totals!I60),"")</f>
        <v/>
      </c>
      <c r="H60" s="441"/>
      <c r="I60" s="440" t="str">
        <f t="shared" si="2"/>
        <v/>
      </c>
      <c r="M60" s="424" t="str">
        <f>IFERROR(INDEX(combinations!$AE$2:$AE$56,MATCH(Totals!N60,combinations!$AF$2:$AF$54,0)),"")</f>
        <v/>
      </c>
      <c r="N60" s="440" t="str" cm="1">
        <f t="array" ref="N60">IFERROR(INDEX(combinations!$AF$2:$AF$51,Totals!U60),"")</f>
        <v/>
      </c>
      <c r="U60" s="440" t="str">
        <f t="shared" si="3"/>
        <v/>
      </c>
    </row>
    <row r="61" x14ac:dyDescent="0.3">
      <c r="A61" s="424" t="str">
        <f>IFERROR(INDEX(combinations!$AE$2:$AE$56,MATCH(Totals!B61,combinations!$AF$2:$AF$54,0)),"")</f>
        <v/>
      </c>
      <c r="B61" s="440" t="str" cm="1">
        <f t="array" ref="B61">IFERROR(INDEX(combinations!$AF$2:$AF$51,Totals!I61),"")</f>
        <v/>
      </c>
      <c r="H61" s="441"/>
      <c r="I61" s="440" t="str">
        <f t="shared" si="2"/>
        <v/>
      </c>
      <c r="M61" s="424" t="str">
        <f>IFERROR(INDEX(combinations!$AE$2:$AE$56,MATCH(Totals!N61,combinations!$AF$2:$AF$54,0)),"")</f>
        <v/>
      </c>
      <c r="N61" s="440" t="str" cm="1">
        <f t="array" ref="N61">IFERROR(INDEX(combinations!$AF$2:$AF$51,Totals!U61),"")</f>
        <v/>
      </c>
      <c r="U61" s="440" t="str">
        <f t="shared" si="3"/>
        <v/>
      </c>
    </row>
    <row r="62" x14ac:dyDescent="0.3">
      <c r="A62" s="424" t="str">
        <f>IFERROR(INDEX(combinations!$AE$2:$AE$56,MATCH(Totals!B62,combinations!$AF$2:$AF$54,0)),"")</f>
        <v/>
      </c>
      <c r="B62" s="440" t="str" cm="1">
        <f t="array" ref="B62">IFERROR(INDEX(combinations!$AF$2:$AF$51,Totals!I62),"")</f>
        <v/>
      </c>
      <c r="I62" s="440" t="str">
        <f t="shared" si="2"/>
        <v/>
      </c>
      <c r="M62" s="424" t="str">
        <f>IFERROR(INDEX(combinations!$AE$2:$AE$56,MATCH(Totals!N62,combinations!$AF$2:$AF$54,0)),"")</f>
        <v/>
      </c>
      <c r="N62" s="440" t="str" cm="1">
        <f t="array" ref="N62">IFERROR(INDEX(combinations!$AF$2:$AF$51,Totals!U62),"")</f>
        <v/>
      </c>
      <c r="U62" s="440" t="str">
        <f t="shared" si="3"/>
        <v/>
      </c>
    </row>
    <row r="63" x14ac:dyDescent="0.3">
      <c r="A63" s="424" t="str">
        <f>IFERROR(INDEX(combinations!$AE$2:$AE$56,MATCH(Totals!B63,combinations!$AF$2:$AF$54,0)),"")</f>
        <v/>
      </c>
      <c r="B63" s="440" t="str" cm="1">
        <f t="array" ref="B63">IFERROR(INDEX(combinations!$AF$2:$AF$51,Totals!I63),"")</f>
        <v/>
      </c>
      <c r="I63" s="440" t="str">
        <f t="shared" si="2"/>
        <v/>
      </c>
      <c r="M63" s="424" t="str">
        <f>IFERROR(INDEX(combinations!$AE$2:$AE$56,MATCH(Totals!N63,combinations!$AF$2:$AF$54,0)),"")</f>
        <v/>
      </c>
      <c r="N63" s="440" t="str" cm="1">
        <f t="array" ref="N63">IFERROR(INDEX(combinations!$AF$2:$AF$51,Totals!U63),"")</f>
        <v/>
      </c>
      <c r="U63" s="440" t="str">
        <f t="shared" si="3"/>
        <v/>
      </c>
    </row>
    <row r="64" x14ac:dyDescent="0.3">
      <c r="A64" s="424" t="str">
        <f>IFERROR(INDEX(combinations!$AE$2:$AE$56,MATCH(Totals!B64,combinations!$AF$2:$AF$54,0)),"")</f>
        <v/>
      </c>
      <c r="B64" s="424" t="str" cm="1">
        <f t="array" ref="B64">IFERROR(INDEX(combinations!$AF$2:$AF$51,Totals!I64),"")</f>
        <v/>
      </c>
      <c r="C64" s="424"/>
      <c r="D64" s="424"/>
      <c r="E64" s="424"/>
      <c r="F64" s="424"/>
      <c r="G64" s="424"/>
      <c r="H64" s="424"/>
      <c r="I64" s="424" t="str">
        <f t="shared" si="2"/>
        <v/>
      </c>
      <c r="J64" s="424"/>
      <c r="K64" s="424"/>
      <c r="L64" s="424"/>
      <c r="M64" s="424" t="str">
        <f>IFERROR(INDEX(combinations!$AE$2:$AE$56,MATCH(Totals!N64,combinations!$AF$2:$AF$54,0)),"")</f>
        <v/>
      </c>
      <c r="N64" s="424" t="str" cm="1">
        <f t="array" ref="N64">IFERROR(INDEX(combinations!$AF$2:$AF$51,Totals!U64),"")</f>
        <v/>
      </c>
      <c r="O64" s="424"/>
      <c r="P64" s="424"/>
      <c r="Q64" s="424"/>
      <c r="R64" s="424"/>
      <c r="S64" s="424"/>
      <c r="T64" s="424"/>
      <c r="U64" s="424" t="str">
        <f t="shared" si="3"/>
        <v/>
      </c>
      <c r="V64" s="444"/>
      <c r="W64" s="444"/>
      <c r="X64" s="444"/>
    </row>
    <row r="65" x14ac:dyDescent="0.3">
      <c r="A65" s="424" t="str">
        <f>IFERROR(INDEX(combinations!$AE$2:$AE$56,MATCH(Totals!B65,combinations!$AF$2:$AF$54,0)),"")</f>
        <v/>
      </c>
      <c r="B65" s="424" t="str" cm="1">
        <f t="array" ref="B65">IFERROR(INDEX(combinations!$AF$2:$AF$51,Totals!I65),"")</f>
        <v/>
      </c>
      <c r="C65" s="424"/>
      <c r="D65" s="424"/>
      <c r="E65" s="424"/>
      <c r="F65" s="424"/>
      <c r="G65" s="424"/>
      <c r="H65" s="424"/>
      <c r="I65" s="424" t="str">
        <f t="shared" si="2"/>
        <v/>
      </c>
      <c r="J65" s="424"/>
      <c r="K65" s="424"/>
      <c r="L65" s="424"/>
      <c r="M65" s="424" t="str">
        <f>IFERROR(INDEX(combinations!$AE$2:$AE$56,MATCH(Totals!N65,combinations!$AF$2:$AF$54,0)),"")</f>
        <v/>
      </c>
      <c r="N65" s="424" t="str" cm="1">
        <f t="array" ref="N65">IFERROR(INDEX(combinations!$AF$2:$AF$51,Totals!U65),"")</f>
        <v/>
      </c>
      <c r="O65" s="424"/>
      <c r="P65" s="424"/>
      <c r="Q65" s="424"/>
      <c r="R65" s="424"/>
      <c r="S65" s="424"/>
      <c r="T65" s="424"/>
      <c r="U65" s="424" t="str">
        <f t="shared" si="3"/>
        <v/>
      </c>
      <c r="V65" s="444"/>
      <c r="W65" s="444"/>
      <c r="X65" s="444"/>
    </row>
    <row r="66" x14ac:dyDescent="0.3">
      <c r="A66" s="424" t="str">
        <f>IFERROR(INDEX(combinations!$AE$2:$AE$56,MATCH(Totals!B66,combinations!$AF$2:$AF$54,0)),"")</f>
        <v/>
      </c>
      <c r="B66" s="424" t="str" cm="1">
        <f t="array" ref="B66">IFERROR(INDEX(combinations!$AF$2:$AF$51,Totals!I66),"")</f>
        <v/>
      </c>
      <c r="C66" s="424"/>
      <c r="D66" s="424"/>
      <c r="E66" s="424"/>
      <c r="F66" s="424"/>
      <c r="G66" s="424"/>
      <c r="H66" s="424"/>
      <c r="I66" s="424" t="str">
        <f t="shared" si="2"/>
        <v/>
      </c>
      <c r="J66" s="424"/>
      <c r="K66" s="424"/>
      <c r="L66" s="424"/>
      <c r="M66" s="424" t="str">
        <f>IFERROR(INDEX(combinations!$AE$2:$AE$56,MATCH(Totals!N66,combinations!$AF$2:$AF$54,0)),"")</f>
        <v/>
      </c>
      <c r="N66" s="424" t="str" cm="1">
        <f t="array" ref="N66">IFERROR(INDEX(combinations!$AF$2:$AF$51,Totals!U66),"")</f>
        <v/>
      </c>
      <c r="O66" s="424"/>
      <c r="P66" s="424"/>
      <c r="Q66" s="424"/>
      <c r="R66" s="424"/>
      <c r="S66" s="424"/>
      <c r="T66" s="424"/>
      <c r="U66" s="424" t="str">
        <f t="shared" si="3"/>
        <v/>
      </c>
      <c r="V66" s="444"/>
      <c r="W66" s="444"/>
      <c r="X66" s="444"/>
    </row>
    <row r="67" x14ac:dyDescent="0.3">
      <c r="A67" s="424" t="str">
        <f>IFERROR(INDEX(combinations!$AE$2:$AE$56,MATCH(Totals!B67,combinations!$AF$2:$AF$54,0)),"")</f>
        <v/>
      </c>
      <c r="B67" s="424"/>
      <c r="C67" s="424"/>
      <c r="D67" s="424"/>
      <c r="E67" s="424"/>
      <c r="F67" s="424"/>
      <c r="G67" s="424"/>
      <c r="H67" s="424"/>
      <c r="I67" s="424" t="str">
        <f t="shared" si="2"/>
        <v/>
      </c>
      <c r="J67" s="424"/>
      <c r="K67" s="424"/>
      <c r="L67" s="424"/>
      <c r="N67" s="424"/>
      <c r="O67" s="424"/>
      <c r="P67" s="424"/>
      <c r="Q67" s="424"/>
      <c r="R67" s="424"/>
      <c r="S67" s="424"/>
      <c r="T67" s="424"/>
      <c r="U67" s="424"/>
      <c r="V67" s="444"/>
      <c r="W67" s="444"/>
      <c r="X67" s="444"/>
    </row>
    <row r="68" x14ac:dyDescent="0.3">
      <c r="A68" s="440" t="str">
        <f>IFERROR(INDEX(combinations!$AE$2:$AE$56,MATCH(Totals!B68,combinations!$AF$2:$AF$54,0)),"")</f>
        <v/>
      </c>
      <c r="B68" s="424"/>
      <c r="C68" s="424">
        <v>1</v>
      </c>
      <c r="D68" s="424">
        <v>3</v>
      </c>
      <c r="E68" s="424">
        <v>5</v>
      </c>
      <c r="F68" s="424">
        <v>7</v>
      </c>
      <c r="G68" s="424">
        <v>9</v>
      </c>
      <c r="H68" s="424"/>
      <c r="I68" s="424" t="str">
        <f t="shared" si="2"/>
        <v/>
      </c>
      <c r="J68" s="424"/>
      <c r="K68" s="424"/>
      <c r="L68" s="424"/>
      <c r="N68" s="424"/>
      <c r="O68" s="424">
        <v>1</v>
      </c>
      <c r="P68" s="424">
        <v>3</v>
      </c>
      <c r="Q68" s="424">
        <v>5</v>
      </c>
      <c r="R68" s="424">
        <v>7</v>
      </c>
      <c r="S68" s="424">
        <v>9</v>
      </c>
      <c r="T68" s="424"/>
      <c r="U68" s="424"/>
      <c r="V68" s="444"/>
      <c r="W68" s="444"/>
      <c r="X68" s="444"/>
    </row>
    <row r="69" x14ac:dyDescent="0.3">
      <c r="A69" s="440" t="str">
        <f>IFERROR(INDEX(combinations!$AE$2:$AE$56,MATCH(Totals!B69,combinations!$AF$2:$AF$54,0)),"")</f>
        <v/>
      </c>
      <c r="B69" s="424"/>
      <c r="C69" s="424">
        <v>2</v>
      </c>
      <c r="D69" s="424">
        <v>4</v>
      </c>
      <c r="E69" s="424">
        <v>6</v>
      </c>
      <c r="F69" s="424">
        <v>8</v>
      </c>
      <c r="G69" s="424">
        <v>10</v>
      </c>
      <c r="H69" s="424"/>
      <c r="I69" s="424" t="str">
        <f t="shared" si="2"/>
        <v/>
      </c>
      <c r="J69" s="424"/>
      <c r="K69" s="424"/>
      <c r="L69" s="424"/>
      <c r="N69" s="424"/>
      <c r="O69" s="424">
        <v>2</v>
      </c>
      <c r="P69" s="424">
        <v>4</v>
      </c>
      <c r="Q69" s="424">
        <v>6</v>
      </c>
      <c r="R69" s="424">
        <v>8</v>
      </c>
      <c r="S69" s="424">
        <v>10</v>
      </c>
      <c r="T69" s="424"/>
      <c r="U69" s="424"/>
      <c r="V69" s="444"/>
      <c r="W69" s="444"/>
      <c r="X69" s="444"/>
    </row>
    <row r="70" x14ac:dyDescent="0.3">
      <c r="A70" s="440" t="str">
        <f>IFERROR(INDEX(combinations!$AE$2:$AE$56,MATCH(Totals!B70,combinations!$AF$2:$AF$54,0)),"")</f>
        <v/>
      </c>
      <c r="B70" s="424"/>
      <c r="C70" s="424"/>
      <c r="D70" s="424"/>
      <c r="E70" s="424"/>
      <c r="F70" s="424"/>
      <c r="G70" s="424"/>
      <c r="H70" s="424"/>
      <c r="I70" s="424" t="str">
        <f t="shared" si="2"/>
        <v/>
      </c>
      <c r="J70" s="424"/>
      <c r="K70" s="424"/>
      <c r="L70" s="424"/>
      <c r="N70" s="424"/>
      <c r="O70" s="424"/>
      <c r="P70" s="424"/>
      <c r="Q70" s="424"/>
      <c r="R70" s="424"/>
      <c r="S70" s="424"/>
      <c r="T70" s="424"/>
      <c r="U70" s="424"/>
      <c r="V70" s="444"/>
      <c r="W70" s="444"/>
      <c r="X70" s="444"/>
    </row>
    <row r="71" x14ac:dyDescent="0.3">
      <c r="A71" s="440" t="str">
        <f>IFERROR(INDEX(combinations!$AE$2:$AE$56,MATCH(Totals!B71,combinations!$AF$2:$AF$54,0)),"")</f>
        <v/>
      </c>
      <c r="B71" s="424"/>
      <c r="C71" s="424"/>
      <c r="D71" s="424"/>
      <c r="E71" s="424"/>
      <c r="F71" s="424"/>
      <c r="G71" s="424"/>
      <c r="H71" s="424"/>
      <c r="I71" s="424" t="str">
        <f t="shared" si="2"/>
        <v/>
      </c>
      <c r="J71" s="424"/>
      <c r="K71" s="424"/>
      <c r="L71" s="424"/>
      <c r="N71" s="424"/>
      <c r="O71" s="424"/>
      <c r="P71" s="424"/>
      <c r="Q71" s="424"/>
      <c r="R71" s="424"/>
      <c r="S71" s="424"/>
      <c r="T71" s="424"/>
      <c r="U71" s="424"/>
      <c r="V71" s="444"/>
      <c r="W71" s="444"/>
      <c r="X71" s="444"/>
    </row>
    <row r="72" x14ac:dyDescent="0.3">
      <c r="A72" s="440" t="str">
        <f>IFERROR(INDEX(combinations!$AE$2:$AE$56,MATCH(Totals!B72,combinations!$AF$2:$AF$54,0)),"")</f>
        <v/>
      </c>
      <c r="B72" s="424"/>
      <c r="C72" s="424"/>
      <c r="D72" s="424"/>
      <c r="E72" s="424"/>
      <c r="F72" s="424"/>
      <c r="G72" s="424"/>
      <c r="H72" s="424"/>
      <c r="I72" s="424" t="str">
        <f t="shared" si="2"/>
        <v/>
      </c>
      <c r="J72" s="424"/>
      <c r="K72" s="424"/>
      <c r="L72" s="424"/>
      <c r="N72" s="424"/>
      <c r="O72" s="424"/>
      <c r="P72" s="424"/>
      <c r="Q72" s="424"/>
      <c r="R72" s="424"/>
      <c r="S72" s="424"/>
      <c r="T72" s="424"/>
      <c r="U72" s="424"/>
      <c r="V72" s="444"/>
      <c r="W72" s="444"/>
      <c r="X72" s="444"/>
    </row>
    <row r="73" x14ac:dyDescent="0.3">
      <c r="A73" s="440" t="str">
        <f>IFERROR(INDEX(combinations!$AE$2:$AE$56,MATCH(Totals!B73,combinations!$AF$2:$AF$54,0)),"")</f>
        <v/>
      </c>
      <c r="B73" s="424"/>
      <c r="C73" s="424"/>
      <c r="D73" s="424"/>
      <c r="E73" s="424"/>
      <c r="F73" s="424"/>
      <c r="G73" s="424"/>
      <c r="H73" s="424"/>
      <c r="I73" s="424" t="str">
        <f t="shared" si="2"/>
        <v/>
      </c>
      <c r="J73" s="424"/>
      <c r="K73" s="424"/>
      <c r="L73" s="424"/>
      <c r="N73" s="424"/>
      <c r="O73" s="424"/>
      <c r="P73" s="424"/>
      <c r="Q73" s="424"/>
      <c r="R73" s="424"/>
      <c r="S73" s="424"/>
      <c r="T73" s="424"/>
      <c r="U73" s="424"/>
      <c r="V73" s="444"/>
      <c r="W73" s="444"/>
      <c r="X73" s="444"/>
    </row>
    <row r="74" x14ac:dyDescent="0.3">
      <c r="I74" s="440" t="str">
        <f t="shared" si="2"/>
        <v/>
      </c>
    </row>
    <row r="75" x14ac:dyDescent="0.3">
      <c r="I75" s="440" t="str">
        <f t="shared" si="2"/>
        <v/>
      </c>
    </row>
    <row r="76" x14ac:dyDescent="0.3">
      <c r="I76" s="440" t="str">
        <f t="shared" si="2"/>
        <v/>
      </c>
    </row>
    <row r="77" x14ac:dyDescent="0.3">
      <c r="I77" s="440" t="str">
        <f t="shared" si="2"/>
        <v/>
      </c>
    </row>
    <row r="78" x14ac:dyDescent="0.3">
      <c r="I78" s="440" t="str">
        <f t="shared" si="2"/>
        <v/>
      </c>
    </row>
  </sheetData>
  <mergeCells count="2">
    <mergeCell ref="B15:H15"/>
    <mergeCell ref="N15:T15"/>
  </mergeCells>
  <pageMargins left="0.7" right="0.7" top="0.75" bottom="0.75" header="0.3" footer="0.3"/>
  <pageSetup orientation="portrait" r:id="rId1"/>
  <headerFooter>
    <oddFooter>&amp;R&amp;1#&amp;"Calibri"&amp;12&amp;K000000Official Use</oddFooter>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59996337778863"/>
  </sheetPr>
  <dimension ref="B2:J10"/>
  <sheetViews>
    <sheetView topLeftCell="B1" workbookViewId="0">
      <selection activeCell="D29" sqref="D29"/>
    </sheetView>
  </sheetViews>
  <sheetFormatPr defaultRowHeight="14.4" x14ac:dyDescent="0.3"/>
  <cols>
    <col min="3" max="3" width="22.109375" customWidth="true"/>
    <col min="4" max="4" width="26.109375" customWidth="true"/>
    <col min="5" max="5" width="29.33203125" customWidth="true"/>
    <col min="6" max="6" width="24.6640625" customWidth="true"/>
    <col min="7" max="7" width="23.33203125" customWidth="true"/>
    <col min="8" max="8" width="16" customWidth="true"/>
    <col min="9" max="9" width="12" customWidth="true"/>
    <col min="10" max="10" width="11.6640625" customWidth="true"/>
  </cols>
  <sheetData>
    <row r="2" s="265" customFormat="true" x14ac:dyDescent="0.3"/>
    <row r="4" s="265" customFormat="true" x14ac:dyDescent="0.3"/>
    <row r="5" x14ac:dyDescent="0.3">
      <c r="C5" s="587" t="s">
        <v>58</v>
      </c>
      <c r="D5" s="587" t="s">
        <v>54</v>
      </c>
      <c r="E5" s="587" t="s">
        <v>79</v>
      </c>
      <c r="F5" s="587" t="s">
        <v>277</v>
      </c>
      <c r="G5" s="584" t="s">
        <v>278</v>
      </c>
      <c r="H5" s="584" t="s">
        <v>55</v>
      </c>
      <c r="I5" s="587" t="s">
        <v>279</v>
      </c>
      <c r="J5" s="584" t="s">
        <v>1439</v>
      </c>
    </row>
    <row r="6" x14ac:dyDescent="0.3">
      <c r="C6" s="588"/>
      <c r="D6" s="588"/>
      <c r="E6" s="588"/>
      <c r="F6" s="588"/>
      <c r="G6" s="585"/>
      <c r="H6" s="585"/>
      <c r="I6" s="588"/>
      <c r="J6" s="585"/>
    </row>
    <row r="7" x14ac:dyDescent="0.3">
      <c r="C7" s="588"/>
      <c r="D7" s="588"/>
      <c r="E7" s="588"/>
      <c r="F7" s="588"/>
      <c r="G7" s="585"/>
      <c r="H7" s="585"/>
      <c r="I7" s="588"/>
      <c r="J7" s="585"/>
    </row>
    <row r="8" ht="15" thickBot="true" x14ac:dyDescent="0.35">
      <c r="C8" s="589"/>
      <c r="D8" s="589"/>
      <c r="E8" s="589"/>
      <c r="F8" s="589"/>
      <c r="G8" s="586"/>
      <c r="H8" s="586"/>
      <c r="I8" s="589"/>
      <c r="J8" s="586"/>
    </row>
    <row r="9" ht="15" thickTop="true" x14ac:dyDescent="0.3">
      <c r="B9" t="s">
        <v>212</v>
      </c>
      <c r="C9" s="265">
        <v>23.896000000000001</v>
      </c>
      <c r="D9" s="265">
        <v>24.125</v>
      </c>
      <c r="E9" s="265">
        <v>21.911000000000001</v>
      </c>
      <c r="F9" s="265">
        <v>26.286000000000001</v>
      </c>
      <c r="G9" s="265">
        <v>20.806999999999999</v>
      </c>
      <c r="H9" s="265">
        <v>23.361000000000001</v>
      </c>
      <c r="I9" s="265">
        <v>24.498000000000001</v>
      </c>
      <c r="J9" s="265">
        <v>21.814</v>
      </c>
    </row>
    <row r="10" x14ac:dyDescent="0.3">
      <c r="B10" t="s">
        <v>149</v>
      </c>
      <c r="C10" s="265">
        <v>0.52976000000000001</v>
      </c>
      <c r="D10" s="265">
        <v>0.52868000000000004</v>
      </c>
      <c r="E10" s="265">
        <v>0.48823</v>
      </c>
      <c r="F10" s="265">
        <v>0.56054000000000004</v>
      </c>
      <c r="G10" s="265">
        <v>0.45373000000000002</v>
      </c>
      <c r="H10" s="265">
        <v>0.48791000000000001</v>
      </c>
    </row>
  </sheetData>
  <mergeCells count="8">
    <mergeCell ref="J5:J8"/>
    <mergeCell ref="F5:F8"/>
    <mergeCell ref="G5:G8"/>
    <mergeCell ref="H5:H8"/>
    <mergeCell ref="C5:C8"/>
    <mergeCell ref="D5:D8"/>
    <mergeCell ref="I5:I8"/>
    <mergeCell ref="E5:E8"/>
  </mergeCells>
  <phoneticPr fontId="0" type="noConversion"/>
  <pageMargins left="0.7" right="0.7" top="0.75" bottom="0.75" header="0.3" footer="0.3"/>
  <pageSetup orientation="portrait" r:id="rId1"/>
  <headerFooter>
    <oddFooter>&amp;R&amp;1#&amp;"Calibri"&amp;12&amp;K000000Official Use</oddFooter>
  </headerFooter>
  <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0" filterMode="true"/>
  <dimension ref="A1:I18290"/>
  <sheetViews>
    <sheetView topLeftCell="A863" workbookViewId="0">
      <selection activeCell="A12" sqref="A12"/>
    </sheetView>
  </sheetViews>
  <sheetFormatPr defaultRowHeight="14.4" x14ac:dyDescent="0.3"/>
  <cols>
    <col min="1" max="1" width="48.88671875" bestFit="true" customWidth="true"/>
    <col min="2" max="2" width="12.5546875" bestFit="true" customWidth="true"/>
    <col min="3" max="3" width="23" bestFit="true" customWidth="true"/>
    <col min="4" max="4" width="16.88671875" bestFit="true" customWidth="true"/>
    <col min="5" max="5" width="12.44140625" customWidth="true"/>
  </cols>
  <sheetData>
    <row r="1">
      <c r="A1" t="s">
        <v>3891</v>
      </c>
      <c r="B1" t="s">
        <v>19475</v>
      </c>
      <c r="C1" t="s">
        <v>19487</v>
      </c>
      <c r="D1" t="s">
        <v>19613</v>
      </c>
      <c r="E1" t="s">
        <v>19625</v>
      </c>
      <c r="F1" t="s">
        <v>19626</v>
      </c>
      <c r="G1" t="s">
        <v>19627</v>
      </c>
      <c r="H1" t="s">
        <v>19628</v>
      </c>
      <c r="I1" t="s">
        <v>19631</v>
      </c>
    </row>
    <row r="2">
      <c r="A2" t="s">
        <v>3892</v>
      </c>
      <c r="B2" t="s">
        <v>19480</v>
      </c>
      <c r="C2" t="s">
        <v>19620</v>
      </c>
      <c r="D2" t="s">
        <v>19624</v>
      </c>
      <c r="E2" s="89">
        <v>0.03160728136313984</v>
      </c>
      <c r="F2" s="89">
        <v>7047142</v>
      </c>
      <c r="G2" s="89"/>
      <c r="H2" t="s">
        <v>19630</v>
      </c>
      <c r="I2" s="89"/>
    </row>
    <row r="3">
      <c r="A3" t="s">
        <v>3893</v>
      </c>
      <c r="B3" t="s">
        <v>19480</v>
      </c>
      <c r="C3" t="s">
        <v>19620</v>
      </c>
      <c r="D3" t="s">
        <v>19623</v>
      </c>
      <c r="E3" s="89">
        <v>0.22172378533028</v>
      </c>
      <c r="F3" s="89">
        <v>7047142</v>
      </c>
      <c r="G3" s="89"/>
      <c r="H3" t="s">
        <v>19630</v>
      </c>
      <c r="I3" s="89"/>
    </row>
    <row r="4">
      <c r="A4" t="s">
        <v>3894</v>
      </c>
      <c r="B4" t="s">
        <v>19480</v>
      </c>
      <c r="C4" t="s">
        <v>19619</v>
      </c>
      <c r="D4" t="s">
        <v>19624</v>
      </c>
      <c r="E4" s="89">
        <v>0.03658433447204554</v>
      </c>
      <c r="F4" s="89">
        <v>7047142</v>
      </c>
      <c r="G4" s="89"/>
      <c r="H4" t="s">
        <v>19630</v>
      </c>
      <c r="I4" s="89"/>
    </row>
    <row r="5">
      <c r="A5" t="s">
        <v>3895</v>
      </c>
      <c r="B5" t="s">
        <v>19480</v>
      </c>
      <c r="C5" t="s">
        <v>19619</v>
      </c>
      <c r="D5" t="s">
        <v>19623</v>
      </c>
      <c r="E5" s="89">
        <v>0.2362374704525608</v>
      </c>
      <c r="F5" s="89">
        <v>7047142</v>
      </c>
      <c r="G5" s="89"/>
      <c r="H5" t="s">
        <v>19630</v>
      </c>
      <c r="I5" s="89"/>
    </row>
    <row r="6">
      <c r="A6" t="s">
        <v>3896</v>
      </c>
      <c r="B6" t="s">
        <v>19480</v>
      </c>
      <c r="C6" t="s">
        <v>19618</v>
      </c>
      <c r="D6" t="s">
        <v>19624</v>
      </c>
      <c r="E6" s="89">
        <v>0.04422615579478886</v>
      </c>
      <c r="F6" s="89">
        <v>7047142</v>
      </c>
      <c r="G6" s="89"/>
      <c r="H6" t="s">
        <v>19630</v>
      </c>
      <c r="I6" s="89"/>
    </row>
    <row r="7">
      <c r="A7" t="s">
        <v>3897</v>
      </c>
      <c r="B7" t="s">
        <v>19480</v>
      </c>
      <c r="C7" t="s">
        <v>19618</v>
      </c>
      <c r="D7" t="s">
        <v>19623</v>
      </c>
      <c r="E7" s="89">
        <v>0.2431135912970109</v>
      </c>
      <c r="F7" s="89">
        <v>7047142</v>
      </c>
      <c r="G7" s="89"/>
      <c r="H7" t="s">
        <v>19630</v>
      </c>
      <c r="I7" s="89"/>
    </row>
    <row r="8">
      <c r="A8" t="s">
        <v>3898</v>
      </c>
      <c r="B8" t="s">
        <v>19480</v>
      </c>
      <c r="C8" t="s">
        <v>19621</v>
      </c>
      <c r="D8" t="s">
        <v>19624</v>
      </c>
      <c r="E8" s="89">
        <v>0.001678836612062025</v>
      </c>
      <c r="F8" s="89">
        <v>7047142</v>
      </c>
      <c r="G8" s="89"/>
      <c r="H8" t="s">
        <v>19630</v>
      </c>
      <c r="I8" s="89"/>
    </row>
    <row r="9">
      <c r="A9" t="s">
        <v>3899</v>
      </c>
      <c r="B9" t="s">
        <v>19480</v>
      </c>
      <c r="C9" t="s">
        <v>19621</v>
      </c>
      <c r="D9" t="s">
        <v>19623</v>
      </c>
      <c r="E9" s="89">
        <v>0.04063604791843275</v>
      </c>
      <c r="F9" s="89">
        <v>7047142</v>
      </c>
      <c r="G9" s="89"/>
      <c r="H9" t="s">
        <v>19630</v>
      </c>
      <c r="I9" s="89"/>
    </row>
    <row r="10">
      <c r="A10" t="s">
        <v>3900</v>
      </c>
      <c r="B10" t="s">
        <v>19480</v>
      </c>
      <c r="C10" t="s">
        <v>19614</v>
      </c>
      <c r="D10" t="s">
        <v>19624</v>
      </c>
      <c r="E10" s="89">
        <v>0.06412471892860964</v>
      </c>
      <c r="F10" s="89">
        <v>7047142</v>
      </c>
      <c r="G10" s="89"/>
      <c r="H10" t="s">
        <v>19630</v>
      </c>
      <c r="I10" s="89"/>
    </row>
    <row r="11">
      <c r="A11" t="s">
        <v>3901</v>
      </c>
      <c r="B11" t="s">
        <v>19480</v>
      </c>
      <c r="C11" t="s">
        <v>19614</v>
      </c>
      <c r="D11" t="s">
        <v>19623</v>
      </c>
      <c r="E11" s="89">
        <v>0.2647511572776595</v>
      </c>
      <c r="F11" s="89">
        <v>7047142</v>
      </c>
      <c r="G11" s="89"/>
      <c r="H11" t="s">
        <v>19630</v>
      </c>
      <c r="I11" s="89"/>
    </row>
    <row r="12">
      <c r="A12" t="s">
        <v>3902</v>
      </c>
      <c r="B12" t="s">
        <v>19480</v>
      </c>
      <c r="C12" t="s">
        <v>19549</v>
      </c>
      <c r="D12" t="s">
        <v>19624</v>
      </c>
      <c r="E12" s="89">
        <v>0.05583852290758438</v>
      </c>
      <c r="F12" s="89">
        <v>7047142</v>
      </c>
      <c r="G12" s="89"/>
      <c r="H12" t="s">
        <v>19630</v>
      </c>
      <c r="I12" s="89"/>
    </row>
    <row r="13">
      <c r="A13" t="s">
        <v>3903</v>
      </c>
      <c r="B13" t="s">
        <v>19480</v>
      </c>
      <c r="C13" t="s">
        <v>19549</v>
      </c>
      <c r="D13" t="s">
        <v>19623</v>
      </c>
      <c r="E13" s="89">
        <v>0.2523661365132134</v>
      </c>
      <c r="F13" s="89">
        <v>7047142</v>
      </c>
      <c r="G13" s="89"/>
      <c r="H13" t="s">
        <v>19630</v>
      </c>
      <c r="I13" s="89"/>
    </row>
    <row r="14">
      <c r="A14" t="s">
        <v>3904</v>
      </c>
      <c r="B14" t="s">
        <v>19480</v>
      </c>
      <c r="C14" t="s">
        <v>19561</v>
      </c>
      <c r="D14" t="s">
        <v>19624</v>
      </c>
      <c r="E14" s="89">
        <v>0.05429193849080947</v>
      </c>
      <c r="F14" s="89">
        <v>7047142</v>
      </c>
      <c r="G14" s="89"/>
      <c r="H14" t="s">
        <v>19630</v>
      </c>
      <c r="I14" s="89"/>
    </row>
    <row r="15">
      <c r="A15" t="s">
        <v>3905</v>
      </c>
      <c r="B15" t="s">
        <v>19480</v>
      </c>
      <c r="C15" t="s">
        <v>19561</v>
      </c>
      <c r="D15" t="s">
        <v>19623</v>
      </c>
      <c r="E15" s="89">
        <v>0.2497030711173409</v>
      </c>
      <c r="F15" s="89">
        <v>7047142</v>
      </c>
      <c r="G15" s="89"/>
      <c r="H15" t="s">
        <v>19630</v>
      </c>
      <c r="I15" s="89"/>
    </row>
    <row r="16">
      <c r="A16" t="s">
        <v>3906</v>
      </c>
      <c r="B16" t="s">
        <v>19480</v>
      </c>
      <c r="C16" t="s">
        <v>19550</v>
      </c>
      <c r="D16" t="s">
        <v>19624</v>
      </c>
      <c r="E16" s="89">
        <v>0.06412471892860964</v>
      </c>
      <c r="F16" s="89">
        <v>7047142</v>
      </c>
      <c r="G16" s="89"/>
      <c r="H16" t="s">
        <v>19630</v>
      </c>
      <c r="I16" s="89"/>
    </row>
    <row r="17">
      <c r="A17" t="s">
        <v>3907</v>
      </c>
      <c r="B17" t="s">
        <v>19480</v>
      </c>
      <c r="C17" t="s">
        <v>19550</v>
      </c>
      <c r="D17" t="s">
        <v>19623</v>
      </c>
      <c r="E17" s="89">
        <v>0.264586409639539</v>
      </c>
      <c r="F17" s="89">
        <v>7047142</v>
      </c>
      <c r="G17" s="89"/>
      <c r="H17" t="s">
        <v>19630</v>
      </c>
      <c r="I17" s="89"/>
    </row>
    <row r="18">
      <c r="A18" t="s">
        <v>3908</v>
      </c>
      <c r="B18" t="s">
        <v>19480</v>
      </c>
      <c r="C18" t="s">
        <v>19540</v>
      </c>
      <c r="D18" t="s">
        <v>19624</v>
      </c>
      <c r="E18" s="89">
        <v>0.06412471892860964</v>
      </c>
      <c r="F18" s="89">
        <v>7047142</v>
      </c>
      <c r="G18" s="89"/>
      <c r="H18" t="s">
        <v>19630</v>
      </c>
      <c r="I18" s="89"/>
    </row>
    <row r="19">
      <c r="A19" t="s">
        <v>3909</v>
      </c>
      <c r="B19" t="s">
        <v>19480</v>
      </c>
      <c r="C19" t="s">
        <v>19540</v>
      </c>
      <c r="D19" t="s">
        <v>19623</v>
      </c>
      <c r="E19" s="89">
        <v>0.2647511572776595</v>
      </c>
      <c r="F19" s="89">
        <v>7047142</v>
      </c>
      <c r="G19" s="89"/>
      <c r="H19" t="s">
        <v>19630</v>
      </c>
      <c r="I19" s="89"/>
    </row>
    <row r="20">
      <c r="A20" t="s">
        <v>3910</v>
      </c>
      <c r="B20" t="s">
        <v>19480</v>
      </c>
      <c r="C20" t="s">
        <v>19554</v>
      </c>
      <c r="D20" t="s">
        <v>19624</v>
      </c>
      <c r="E20" s="89">
        <v>0.06381821169489703</v>
      </c>
      <c r="F20" s="89">
        <v>7047142</v>
      </c>
      <c r="G20" s="89"/>
      <c r="H20" t="s">
        <v>19630</v>
      </c>
      <c r="I20" s="89"/>
    </row>
    <row r="21">
      <c r="A21" t="s">
        <v>3911</v>
      </c>
      <c r="B21" t="s">
        <v>19480</v>
      </c>
      <c r="C21" t="s">
        <v>19554</v>
      </c>
      <c r="D21" t="s">
        <v>19623</v>
      </c>
      <c r="E21" s="89">
        <v>0.2639265676780743</v>
      </c>
      <c r="F21" s="89">
        <v>7047142</v>
      </c>
      <c r="G21" s="89"/>
      <c r="H21" t="s">
        <v>19630</v>
      </c>
      <c r="I21" s="89"/>
    </row>
    <row r="22">
      <c r="A22" t="s">
        <v>3912</v>
      </c>
      <c r="B22" t="s">
        <v>19480</v>
      </c>
      <c r="C22" t="s">
        <v>19539</v>
      </c>
      <c r="D22" t="s">
        <v>19624</v>
      </c>
      <c r="E22" s="89">
        <v>0.06412471892860964</v>
      </c>
      <c r="F22" s="89">
        <v>7047142</v>
      </c>
      <c r="G22" s="89"/>
      <c r="H22" t="s">
        <v>19630</v>
      </c>
      <c r="I22" s="89"/>
    </row>
    <row r="23">
      <c r="A23" t="s">
        <v>3913</v>
      </c>
      <c r="B23" t="s">
        <v>19480</v>
      </c>
      <c r="C23" t="s">
        <v>19539</v>
      </c>
      <c r="D23" t="s">
        <v>19623</v>
      </c>
      <c r="E23" s="89">
        <v>0.2647511572776595</v>
      </c>
      <c r="F23" s="89">
        <v>7047142</v>
      </c>
      <c r="G23" s="89"/>
      <c r="H23" t="s">
        <v>19630</v>
      </c>
      <c r="I23" s="89"/>
    </row>
    <row r="24">
      <c r="A24" t="s">
        <v>3914</v>
      </c>
      <c r="B24" t="s">
        <v>19480</v>
      </c>
      <c r="C24" t="s">
        <v>19555</v>
      </c>
      <c r="D24" t="s">
        <v>19624</v>
      </c>
      <c r="E24" s="89">
        <v>0.06359727106392918</v>
      </c>
      <c r="F24" s="89">
        <v>7047142</v>
      </c>
      <c r="G24" s="89"/>
      <c r="H24" t="s">
        <v>19630</v>
      </c>
      <c r="I24" s="89"/>
    </row>
    <row r="25">
      <c r="A25" t="s">
        <v>3915</v>
      </c>
      <c r="B25" t="s">
        <v>19480</v>
      </c>
      <c r="C25" t="s">
        <v>19555</v>
      </c>
      <c r="D25" t="s">
        <v>19623</v>
      </c>
      <c r="E25" s="89">
        <v>0.2641279259024439</v>
      </c>
      <c r="F25" s="89">
        <v>7047142</v>
      </c>
      <c r="G25" s="89"/>
      <c r="H25" t="s">
        <v>19630</v>
      </c>
      <c r="I25" s="89"/>
    </row>
    <row r="26">
      <c r="A26" t="s">
        <v>3916</v>
      </c>
      <c r="B26" t="s">
        <v>19480</v>
      </c>
      <c r="C26" t="s">
        <v>19556</v>
      </c>
      <c r="D26" t="s">
        <v>19624</v>
      </c>
      <c r="E26" s="89">
        <v>0.01533515288893001</v>
      </c>
      <c r="F26" s="89">
        <v>7047142</v>
      </c>
      <c r="G26" s="89"/>
      <c r="H26" t="s">
        <v>19630</v>
      </c>
      <c r="I26" s="89"/>
    </row>
    <row r="27">
      <c r="A27" t="s">
        <v>3917</v>
      </c>
      <c r="B27" t="s">
        <v>19480</v>
      </c>
      <c r="C27" t="s">
        <v>19556</v>
      </c>
      <c r="D27" t="s">
        <v>19623</v>
      </c>
      <c r="E27" s="89">
        <v>0.08758543534385997</v>
      </c>
      <c r="F27" s="89">
        <v>7047142</v>
      </c>
      <c r="G27" s="89"/>
      <c r="H27" t="s">
        <v>19630</v>
      </c>
      <c r="I27" s="89"/>
    </row>
    <row r="28">
      <c r="A28" t="s">
        <v>3918</v>
      </c>
      <c r="B28" t="s">
        <v>19480</v>
      </c>
      <c r="C28" t="s">
        <v>19557</v>
      </c>
      <c r="D28" t="s">
        <v>19624</v>
      </c>
      <c r="E28" s="89">
        <v>0.05053069740896381</v>
      </c>
      <c r="F28" s="89">
        <v>7047142</v>
      </c>
      <c r="G28" s="89"/>
      <c r="H28" t="s">
        <v>19630</v>
      </c>
      <c r="I28" s="89"/>
    </row>
    <row r="29">
      <c r="A29" t="s">
        <v>3919</v>
      </c>
      <c r="B29" t="s">
        <v>19480</v>
      </c>
      <c r="C29" t="s">
        <v>19557</v>
      </c>
      <c r="D29" t="s">
        <v>19623</v>
      </c>
      <c r="E29" s="89">
        <v>0.2083034512430713</v>
      </c>
      <c r="F29" s="89">
        <v>7047142</v>
      </c>
      <c r="G29" s="89"/>
      <c r="H29" t="s">
        <v>19630</v>
      </c>
      <c r="I29" s="89"/>
    </row>
    <row r="30">
      <c r="A30" t="s">
        <v>3920</v>
      </c>
      <c r="B30" t="s">
        <v>19480</v>
      </c>
      <c r="C30" t="s">
        <v>19558</v>
      </c>
      <c r="D30" t="s">
        <v>19624</v>
      </c>
      <c r="E30" s="89">
        <v>0.06336185648025824</v>
      </c>
      <c r="F30" s="89">
        <v>7047142</v>
      </c>
      <c r="G30" s="89"/>
      <c r="H30" t="s">
        <v>19630</v>
      </c>
      <c r="I30" s="89"/>
    </row>
    <row r="31">
      <c r="A31" t="s">
        <v>3921</v>
      </c>
      <c r="B31" t="s">
        <v>19480</v>
      </c>
      <c r="C31" t="s">
        <v>19558</v>
      </c>
      <c r="D31" t="s">
        <v>19623</v>
      </c>
      <c r="E31" s="89">
        <v>0.2603103499262538</v>
      </c>
      <c r="F31" s="89">
        <v>7047142</v>
      </c>
      <c r="G31" s="89"/>
      <c r="H31" t="s">
        <v>19630</v>
      </c>
      <c r="I31" s="89"/>
    </row>
    <row r="32">
      <c r="A32" t="s">
        <v>3922</v>
      </c>
      <c r="B32" t="s">
        <v>19480</v>
      </c>
      <c r="C32" t="s">
        <v>19551</v>
      </c>
      <c r="D32" t="s">
        <v>19624</v>
      </c>
      <c r="E32" s="89">
        <v>0.06352901644382929</v>
      </c>
      <c r="F32" s="89">
        <v>7047142</v>
      </c>
      <c r="G32" s="89"/>
      <c r="H32" t="s">
        <v>19630</v>
      </c>
      <c r="I32" s="89"/>
    </row>
    <row r="33">
      <c r="A33" t="s">
        <v>3923</v>
      </c>
      <c r="B33" t="s">
        <v>19480</v>
      </c>
      <c r="C33" t="s">
        <v>19551</v>
      </c>
      <c r="D33" t="s">
        <v>19623</v>
      </c>
      <c r="E33" s="89">
        <v>0.2626102893910751</v>
      </c>
      <c r="F33" s="89">
        <v>7047142</v>
      </c>
      <c r="G33" s="89"/>
      <c r="H33" t="s">
        <v>19630</v>
      </c>
      <c r="I33" s="89"/>
    </row>
    <row r="34">
      <c r="A34" t="s">
        <v>3924</v>
      </c>
      <c r="B34" t="s">
        <v>19480</v>
      </c>
      <c r="C34" t="s">
        <v>19548</v>
      </c>
      <c r="D34" t="s">
        <v>19624</v>
      </c>
      <c r="E34" s="89">
        <v>0.05268022128687062</v>
      </c>
      <c r="F34" s="89">
        <v>7047142</v>
      </c>
      <c r="G34" s="89"/>
      <c r="H34" t="s">
        <v>19630</v>
      </c>
      <c r="I34" s="89"/>
    </row>
    <row r="35">
      <c r="A35" t="s">
        <v>3925</v>
      </c>
      <c r="B35" t="s">
        <v>19480</v>
      </c>
      <c r="C35" t="s">
        <v>19548</v>
      </c>
      <c r="D35" t="s">
        <v>19623</v>
      </c>
      <c r="E35" s="89">
        <v>0.2392124353390353</v>
      </c>
      <c r="F35" s="89">
        <v>7047142</v>
      </c>
      <c r="G35" s="89"/>
      <c r="H35" t="s">
        <v>19630</v>
      </c>
      <c r="I35" s="89"/>
    </row>
    <row r="36">
      <c r="A36" t="s">
        <v>3926</v>
      </c>
      <c r="B36" t="s">
        <v>19480</v>
      </c>
      <c r="C36" t="s">
        <v>19545</v>
      </c>
      <c r="D36" t="s">
        <v>19624</v>
      </c>
      <c r="E36" s="89">
        <v>0.06412471892860964</v>
      </c>
      <c r="F36" s="89">
        <v>7047142</v>
      </c>
      <c r="G36" s="89"/>
      <c r="H36" t="s">
        <v>19630</v>
      </c>
      <c r="I36" s="89"/>
    </row>
    <row r="37">
      <c r="A37" t="s">
        <v>3927</v>
      </c>
      <c r="B37" t="s">
        <v>19480</v>
      </c>
      <c r="C37" t="s">
        <v>19545</v>
      </c>
      <c r="D37" t="s">
        <v>19623</v>
      </c>
      <c r="E37" s="89">
        <v>0.2649163306202713</v>
      </c>
      <c r="F37" s="89">
        <v>7047142</v>
      </c>
      <c r="G37" s="89"/>
      <c r="H37" t="s">
        <v>19630</v>
      </c>
      <c r="I37" s="89"/>
    </row>
    <row r="38">
      <c r="A38" t="s">
        <v>3928</v>
      </c>
      <c r="B38" t="s">
        <v>19480</v>
      </c>
      <c r="C38" t="s">
        <v>19544</v>
      </c>
      <c r="D38" t="s">
        <v>19624</v>
      </c>
      <c r="E38" s="89">
        <v>0.06412471892860964</v>
      </c>
      <c r="F38" s="89">
        <v>7047142</v>
      </c>
      <c r="G38" s="89"/>
      <c r="H38" t="s">
        <v>19630</v>
      </c>
      <c r="I38" s="89"/>
    </row>
    <row r="39">
      <c r="A39" t="s">
        <v>3929</v>
      </c>
      <c r="B39" t="s">
        <v>19480</v>
      </c>
      <c r="C39" t="s">
        <v>19544</v>
      </c>
      <c r="D39" t="s">
        <v>19623</v>
      </c>
      <c r="E39" s="89">
        <v>0.2647511572776595</v>
      </c>
      <c r="F39" s="89">
        <v>7047142</v>
      </c>
      <c r="G39" s="89"/>
      <c r="H39" t="s">
        <v>19630</v>
      </c>
      <c r="I39" s="89"/>
    </row>
    <row r="40">
      <c r="A40" t="s">
        <v>3930</v>
      </c>
      <c r="B40" t="s">
        <v>19480</v>
      </c>
      <c r="C40" t="s">
        <v>19546</v>
      </c>
      <c r="D40" t="s">
        <v>19624</v>
      </c>
      <c r="E40" s="89">
        <v>0.06412471892860964</v>
      </c>
      <c r="F40" s="89">
        <v>7047142</v>
      </c>
      <c r="G40" s="89"/>
      <c r="H40" t="s">
        <v>19630</v>
      </c>
      <c r="I40" s="89"/>
    </row>
    <row r="41">
      <c r="A41" t="s">
        <v>3931</v>
      </c>
      <c r="B41" t="s">
        <v>19480</v>
      </c>
      <c r="C41" t="s">
        <v>19546</v>
      </c>
      <c r="D41" t="s">
        <v>19623</v>
      </c>
      <c r="E41" s="89">
        <v>0.2647511572776595</v>
      </c>
      <c r="F41" s="89">
        <v>7047142</v>
      </c>
      <c r="G41" s="89"/>
      <c r="H41" t="s">
        <v>19630</v>
      </c>
      <c r="I41" s="89"/>
    </row>
    <row r="42">
      <c r="A42" t="s">
        <v>3932</v>
      </c>
      <c r="B42" t="s">
        <v>19480</v>
      </c>
      <c r="C42" t="s">
        <v>19528</v>
      </c>
      <c r="D42" t="s">
        <v>19624</v>
      </c>
      <c r="E42" s="89">
        <v>0.06412471892860964</v>
      </c>
      <c r="F42" s="89">
        <v>7047142</v>
      </c>
      <c r="G42" s="89"/>
      <c r="H42" t="s">
        <v>19630</v>
      </c>
      <c r="I42" s="89"/>
    </row>
    <row r="43">
      <c r="A43" t="s">
        <v>3933</v>
      </c>
      <c r="B43" t="s">
        <v>19480</v>
      </c>
      <c r="C43" t="s">
        <v>19528</v>
      </c>
      <c r="D43" t="s">
        <v>19623</v>
      </c>
      <c r="E43" s="89">
        <v>0.2647511572776595</v>
      </c>
      <c r="F43" s="89">
        <v>7047142</v>
      </c>
      <c r="G43" s="89"/>
      <c r="H43" t="s">
        <v>19630</v>
      </c>
      <c r="I43" s="89"/>
    </row>
    <row r="44">
      <c r="A44" t="s">
        <v>3934</v>
      </c>
      <c r="B44" t="s">
        <v>19480</v>
      </c>
      <c r="C44" t="s">
        <v>19564</v>
      </c>
      <c r="D44" t="s">
        <v>19624</v>
      </c>
      <c r="E44" s="89">
        <v>0.05583852290758438</v>
      </c>
      <c r="F44" s="89">
        <v>7047142</v>
      </c>
      <c r="G44" s="89"/>
      <c r="H44" t="s">
        <v>19630</v>
      </c>
      <c r="I44" s="89"/>
    </row>
    <row r="45">
      <c r="A45" t="s">
        <v>3935</v>
      </c>
      <c r="B45" t="s">
        <v>19480</v>
      </c>
      <c r="C45" t="s">
        <v>19564</v>
      </c>
      <c r="D45" t="s">
        <v>19623</v>
      </c>
      <c r="E45" s="89">
        <v>0.2523661365132134</v>
      </c>
      <c r="F45" s="89">
        <v>7047142</v>
      </c>
      <c r="G45" s="89"/>
      <c r="H45" t="s">
        <v>19630</v>
      </c>
      <c r="I45" s="89"/>
    </row>
    <row r="46">
      <c r="A46" t="s">
        <v>3936</v>
      </c>
      <c r="B46" t="s">
        <v>19480</v>
      </c>
      <c r="C46" t="s">
        <v>19565</v>
      </c>
      <c r="D46" t="s">
        <v>19624</v>
      </c>
      <c r="E46" s="89">
        <v>0.06412471892860964</v>
      </c>
      <c r="F46" s="89">
        <v>7047142</v>
      </c>
      <c r="G46" s="89"/>
      <c r="H46" t="s">
        <v>19630</v>
      </c>
      <c r="I46" s="89"/>
    </row>
    <row r="47">
      <c r="A47" t="s">
        <v>3937</v>
      </c>
      <c r="B47" t="s">
        <v>19480</v>
      </c>
      <c r="C47" t="s">
        <v>19565</v>
      </c>
      <c r="D47" t="s">
        <v>19623</v>
      </c>
      <c r="E47" s="89">
        <v>0.264672401946775</v>
      </c>
      <c r="F47" s="89">
        <v>7047142</v>
      </c>
      <c r="G47" s="89"/>
      <c r="H47" t="s">
        <v>19630</v>
      </c>
      <c r="I47" s="89"/>
    </row>
    <row r="48">
      <c r="A48" t="s">
        <v>3938</v>
      </c>
      <c r="B48" t="s">
        <v>19480</v>
      </c>
      <c r="C48" t="s">
        <v>19566</v>
      </c>
      <c r="D48" t="s">
        <v>19624</v>
      </c>
      <c r="E48" s="89">
        <v>0.06412471892860964</v>
      </c>
      <c r="F48" s="89">
        <v>7047142</v>
      </c>
      <c r="G48" s="89"/>
      <c r="H48" t="s">
        <v>19630</v>
      </c>
      <c r="I48" s="89"/>
    </row>
    <row r="49">
      <c r="A49" t="s">
        <v>3939</v>
      </c>
      <c r="B49" t="s">
        <v>19480</v>
      </c>
      <c r="C49" t="s">
        <v>19566</v>
      </c>
      <c r="D49" t="s">
        <v>19623</v>
      </c>
      <c r="E49" s="89">
        <v>0.2643524140708389</v>
      </c>
      <c r="F49" s="89">
        <v>7047142</v>
      </c>
      <c r="G49" s="89"/>
      <c r="H49" t="s">
        <v>19630</v>
      </c>
      <c r="I49" s="89"/>
    </row>
    <row r="50">
      <c r="A50" t="s">
        <v>3940</v>
      </c>
      <c r="B50" t="s">
        <v>19480</v>
      </c>
      <c r="C50" t="s">
        <v>19531</v>
      </c>
      <c r="D50" t="s">
        <v>19624</v>
      </c>
      <c r="E50" s="89">
        <v>0.06447337090695775</v>
      </c>
      <c r="F50" s="89">
        <v>7047142</v>
      </c>
      <c r="G50" s="89"/>
      <c r="H50" t="s">
        <v>19630</v>
      </c>
      <c r="I50" s="89"/>
    </row>
    <row r="51">
      <c r="A51" t="s">
        <v>3941</v>
      </c>
      <c r="B51" t="s">
        <v>19480</v>
      </c>
      <c r="C51" t="s">
        <v>19531</v>
      </c>
      <c r="D51" t="s">
        <v>19623</v>
      </c>
      <c r="E51" s="89">
        <v>0.2671123981892234</v>
      </c>
      <c r="F51" s="89">
        <v>7047142</v>
      </c>
      <c r="G51" s="89"/>
      <c r="H51" t="s">
        <v>19630</v>
      </c>
      <c r="I51" s="89"/>
    </row>
    <row r="52">
      <c r="A52" t="s">
        <v>3942</v>
      </c>
      <c r="B52" t="s">
        <v>19480</v>
      </c>
      <c r="C52" t="s">
        <v>19530</v>
      </c>
      <c r="D52" t="s">
        <v>19624</v>
      </c>
      <c r="E52" s="89">
        <v>0.06816791828517149</v>
      </c>
      <c r="F52" s="89">
        <v>7047142</v>
      </c>
      <c r="G52" s="89"/>
      <c r="H52" t="s">
        <v>19630</v>
      </c>
      <c r="I52" s="89"/>
    </row>
    <row r="53">
      <c r="A53" t="s">
        <v>3943</v>
      </c>
      <c r="B53" t="s">
        <v>19480</v>
      </c>
      <c r="C53" t="s">
        <v>19530</v>
      </c>
      <c r="D53" t="s">
        <v>19623</v>
      </c>
      <c r="E53" s="89">
        <v>0.2747215821676362</v>
      </c>
      <c r="F53" s="89">
        <v>7047142</v>
      </c>
      <c r="G53" s="89"/>
      <c r="H53" t="s">
        <v>19630</v>
      </c>
      <c r="I53" s="89"/>
    </row>
    <row r="54">
      <c r="A54" t="s">
        <v>3944</v>
      </c>
      <c r="B54" t="s">
        <v>19480</v>
      </c>
      <c r="C54" t="s">
        <v>19536</v>
      </c>
      <c r="D54" t="s">
        <v>19624</v>
      </c>
      <c r="E54" s="89">
        <v>0.06910021112104738</v>
      </c>
      <c r="F54" s="89">
        <v>7047142</v>
      </c>
      <c r="G54" s="89"/>
      <c r="H54" t="s">
        <v>19630</v>
      </c>
      <c r="I54" s="89"/>
    </row>
    <row r="55">
      <c r="A55" t="s">
        <v>3945</v>
      </c>
      <c r="B55" t="s">
        <v>19480</v>
      </c>
      <c r="C55" t="s">
        <v>19536</v>
      </c>
      <c r="D55" t="s">
        <v>19623</v>
      </c>
      <c r="E55" s="89">
        <v>0.2774804310740439</v>
      </c>
      <c r="F55" s="89">
        <v>7047142</v>
      </c>
      <c r="G55" s="89"/>
      <c r="H55" t="s">
        <v>19630</v>
      </c>
      <c r="I55" s="89"/>
    </row>
    <row r="56">
      <c r="A56" t="s">
        <v>3946</v>
      </c>
      <c r="B56" t="s">
        <v>19480</v>
      </c>
      <c r="C56" t="s">
        <v>19571</v>
      </c>
      <c r="D56" t="s">
        <v>19624</v>
      </c>
      <c r="E56" s="89">
        <v>0.06412471892860964</v>
      </c>
      <c r="F56" s="89">
        <v>7047142</v>
      </c>
      <c r="G56" s="89"/>
      <c r="H56" t="s">
        <v>19630</v>
      </c>
      <c r="I56" s="89"/>
    </row>
    <row r="57">
      <c r="A57" t="s">
        <v>3947</v>
      </c>
      <c r="B57" t="s">
        <v>19480</v>
      </c>
      <c r="C57" t="s">
        <v>19571</v>
      </c>
      <c r="D57" t="s">
        <v>19623</v>
      </c>
      <c r="E57" s="89">
        <v>0.2647511572776595</v>
      </c>
      <c r="F57" s="89">
        <v>7047142</v>
      </c>
      <c r="G57" s="89"/>
      <c r="H57" t="s">
        <v>19630</v>
      </c>
      <c r="I57" s="89"/>
    </row>
    <row r="58">
      <c r="A58" t="s">
        <v>3948</v>
      </c>
      <c r="B58" t="s">
        <v>19480</v>
      </c>
      <c r="C58" t="s">
        <v>19569</v>
      </c>
      <c r="D58" t="s">
        <v>19624</v>
      </c>
      <c r="E58" s="89">
        <v>0.06412471892860964</v>
      </c>
      <c r="F58" s="89">
        <v>7047142</v>
      </c>
      <c r="G58" s="89"/>
      <c r="H58" t="s">
        <v>19630</v>
      </c>
      <c r="I58" s="89"/>
    </row>
    <row r="59">
      <c r="A59" t="s">
        <v>3949</v>
      </c>
      <c r="B59" t="s">
        <v>19480</v>
      </c>
      <c r="C59" t="s">
        <v>19569</v>
      </c>
      <c r="D59" t="s">
        <v>19623</v>
      </c>
      <c r="E59" s="89">
        <v>0.2647511572776595</v>
      </c>
      <c r="F59" s="89">
        <v>7047142</v>
      </c>
      <c r="G59" s="89"/>
      <c r="H59" t="s">
        <v>19630</v>
      </c>
      <c r="I59" s="89"/>
    </row>
    <row r="60">
      <c r="A60" t="s">
        <v>3950</v>
      </c>
      <c r="B60" t="s">
        <v>19480</v>
      </c>
      <c r="C60" t="s">
        <v>19570</v>
      </c>
      <c r="D60" t="s">
        <v>19624</v>
      </c>
      <c r="E60" s="89">
        <v>0.06412471892860964</v>
      </c>
      <c r="F60" s="89">
        <v>7047142</v>
      </c>
      <c r="G60" s="89"/>
      <c r="H60" t="s">
        <v>19630</v>
      </c>
      <c r="I60" s="89"/>
    </row>
    <row r="61">
      <c r="A61" t="s">
        <v>3951</v>
      </c>
      <c r="B61" t="s">
        <v>19480</v>
      </c>
      <c r="C61" t="s">
        <v>19570</v>
      </c>
      <c r="D61" t="s">
        <v>19623</v>
      </c>
      <c r="E61" s="89">
        <v>0.2647511572776595</v>
      </c>
      <c r="F61" s="89">
        <v>7047142</v>
      </c>
      <c r="G61" s="89"/>
      <c r="H61" t="s">
        <v>19630</v>
      </c>
      <c r="I61" s="89"/>
    </row>
    <row r="62">
      <c r="A62" t="s">
        <v>3952</v>
      </c>
      <c r="B62" t="s">
        <v>19480</v>
      </c>
      <c r="C62" t="s">
        <v>19537</v>
      </c>
      <c r="D62" t="s">
        <v>19624</v>
      </c>
      <c r="E62" s="89">
        <v>0.06412471892860964</v>
      </c>
      <c r="F62" s="89">
        <v>7047142</v>
      </c>
      <c r="G62" s="89"/>
      <c r="H62" t="s">
        <v>19630</v>
      </c>
      <c r="I62" s="89"/>
    </row>
    <row r="63">
      <c r="A63" t="s">
        <v>3953</v>
      </c>
      <c r="B63" t="s">
        <v>19480</v>
      </c>
      <c r="C63" t="s">
        <v>19537</v>
      </c>
      <c r="D63" t="s">
        <v>19623</v>
      </c>
      <c r="E63" s="89">
        <v>0.2647511572776595</v>
      </c>
      <c r="F63" s="89">
        <v>7047142</v>
      </c>
      <c r="G63" s="89"/>
      <c r="H63" t="s">
        <v>19630</v>
      </c>
      <c r="I63" s="89"/>
    </row>
    <row r="64">
      <c r="A64" t="s">
        <v>3954</v>
      </c>
      <c r="B64" t="s">
        <v>19480</v>
      </c>
      <c r="C64" t="s">
        <v>19538</v>
      </c>
      <c r="D64" t="s">
        <v>19624</v>
      </c>
      <c r="E64" s="89">
        <v>0.06412471892860964</v>
      </c>
      <c r="F64" s="89">
        <v>7047142</v>
      </c>
      <c r="G64" s="89"/>
      <c r="H64" t="s">
        <v>19630</v>
      </c>
      <c r="I64" s="89"/>
    </row>
    <row r="65">
      <c r="A65" t="s">
        <v>3955</v>
      </c>
      <c r="B65" t="s">
        <v>19480</v>
      </c>
      <c r="C65" t="s">
        <v>19538</v>
      </c>
      <c r="D65" t="s">
        <v>19623</v>
      </c>
      <c r="E65" s="89">
        <v>0.2647511572776595</v>
      </c>
      <c r="F65" s="89">
        <v>7047142</v>
      </c>
      <c r="G65" s="89"/>
      <c r="H65" t="s">
        <v>19630</v>
      </c>
      <c r="I65" s="89"/>
    </row>
    <row r="66">
      <c r="A66" t="s">
        <v>3956</v>
      </c>
      <c r="B66" t="s">
        <v>19480</v>
      </c>
      <c r="C66" t="s">
        <v>19535</v>
      </c>
      <c r="D66" t="s">
        <v>19624</v>
      </c>
      <c r="E66" s="89">
        <v>0.06412471892860964</v>
      </c>
      <c r="F66" s="89">
        <v>7047142</v>
      </c>
      <c r="G66" s="89"/>
      <c r="H66" t="s">
        <v>19630</v>
      </c>
      <c r="I66" s="89"/>
    </row>
    <row r="67">
      <c r="A67" t="s">
        <v>3957</v>
      </c>
      <c r="B67" t="s">
        <v>19480</v>
      </c>
      <c r="C67" t="s">
        <v>19535</v>
      </c>
      <c r="D67" t="s">
        <v>19623</v>
      </c>
      <c r="E67" s="89">
        <v>0.2647511572776595</v>
      </c>
      <c r="F67" s="89">
        <v>7047142</v>
      </c>
      <c r="G67" s="89"/>
      <c r="H67" t="s">
        <v>19630</v>
      </c>
      <c r="I67" s="89"/>
    </row>
    <row r="68">
      <c r="A68" t="s">
        <v>3958</v>
      </c>
      <c r="B68" t="s">
        <v>19480</v>
      </c>
      <c r="C68" t="s">
        <v>19562</v>
      </c>
      <c r="D68" t="s">
        <v>19624</v>
      </c>
      <c r="E68" s="89">
        <v>0.06412471892860964</v>
      </c>
      <c r="F68" s="89">
        <v>7047142</v>
      </c>
      <c r="G68" s="89"/>
      <c r="H68" t="s">
        <v>19630</v>
      </c>
      <c r="I68" s="89"/>
    </row>
    <row r="69">
      <c r="A69" t="s">
        <v>3959</v>
      </c>
      <c r="B69" t="s">
        <v>19480</v>
      </c>
      <c r="C69" t="s">
        <v>19562</v>
      </c>
      <c r="D69" t="s">
        <v>19623</v>
      </c>
      <c r="E69" s="89">
        <v>0.2647511572776595</v>
      </c>
      <c r="F69" s="89">
        <v>7047142</v>
      </c>
      <c r="G69" s="89"/>
      <c r="H69" t="s">
        <v>19630</v>
      </c>
      <c r="I69" s="89"/>
    </row>
    <row r="70">
      <c r="A70" t="s">
        <v>3960</v>
      </c>
      <c r="B70" t="s">
        <v>19480</v>
      </c>
      <c r="C70" t="s">
        <v>19563</v>
      </c>
      <c r="D70" t="s">
        <v>19624</v>
      </c>
      <c r="E70" s="89">
        <v>0.05603250225410528</v>
      </c>
      <c r="F70" s="89">
        <v>7047142</v>
      </c>
      <c r="G70" s="89"/>
      <c r="H70" t="s">
        <v>19630</v>
      </c>
      <c r="I70" s="89"/>
    </row>
    <row r="71">
      <c r="A71" t="s">
        <v>3961</v>
      </c>
      <c r="B71" t="s">
        <v>19480</v>
      </c>
      <c r="C71" t="s">
        <v>19563</v>
      </c>
      <c r="D71" t="s">
        <v>19623</v>
      </c>
      <c r="E71" s="89">
        <v>0.256719106837921</v>
      </c>
      <c r="F71" s="89">
        <v>7047142</v>
      </c>
      <c r="G71" s="89"/>
      <c r="H71" t="s">
        <v>19630</v>
      </c>
      <c r="I71" s="89"/>
    </row>
    <row r="72">
      <c r="A72" t="s">
        <v>3962</v>
      </c>
      <c r="B72" t="s">
        <v>19480</v>
      </c>
      <c r="C72" t="s">
        <v>19567</v>
      </c>
      <c r="D72" t="s">
        <v>19624</v>
      </c>
      <c r="E72" s="89">
        <v>0.05832265051562747</v>
      </c>
      <c r="F72" s="89">
        <v>7047142</v>
      </c>
      <c r="G72" s="89"/>
      <c r="H72" t="s">
        <v>19630</v>
      </c>
      <c r="I72" s="89"/>
    </row>
    <row r="73">
      <c r="A73" t="s">
        <v>3963</v>
      </c>
      <c r="B73" t="s">
        <v>19480</v>
      </c>
      <c r="C73" t="s">
        <v>19567</v>
      </c>
      <c r="D73" t="s">
        <v>19623</v>
      </c>
      <c r="E73" s="89">
        <v>0.2603258171894365</v>
      </c>
      <c r="F73" s="89">
        <v>7047142</v>
      </c>
      <c r="G73" s="89"/>
      <c r="H73" t="s">
        <v>19630</v>
      </c>
      <c r="I73" s="89"/>
    </row>
    <row r="74">
      <c r="A74" t="s">
        <v>3964</v>
      </c>
      <c r="B74" t="s">
        <v>19480</v>
      </c>
      <c r="C74" t="s">
        <v>19568</v>
      </c>
      <c r="D74" t="s">
        <v>19624</v>
      </c>
      <c r="E74" s="89">
        <v>0.06345082871893314</v>
      </c>
      <c r="F74" s="89">
        <v>7047142</v>
      </c>
      <c r="G74" s="89"/>
      <c r="H74" t="s">
        <v>19630</v>
      </c>
      <c r="I74" s="89"/>
    </row>
    <row r="75">
      <c r="A75" t="s">
        <v>3965</v>
      </c>
      <c r="B75" t="s">
        <v>19480</v>
      </c>
      <c r="C75" t="s">
        <v>19568</v>
      </c>
      <c r="D75" t="s">
        <v>19623</v>
      </c>
      <c r="E75" s="89">
        <v>0.2621478324120615</v>
      </c>
      <c r="F75" s="89">
        <v>7047142</v>
      </c>
      <c r="G75" s="89"/>
      <c r="H75" t="s">
        <v>19630</v>
      </c>
      <c r="I75" s="89"/>
    </row>
    <row r="76">
      <c r="A76" t="s">
        <v>3966</v>
      </c>
      <c r="B76" t="s">
        <v>19480</v>
      </c>
      <c r="C76" t="s">
        <v>19573</v>
      </c>
      <c r="D76" t="s">
        <v>19624</v>
      </c>
      <c r="E76" s="89">
        <v>0.0611327258624844</v>
      </c>
      <c r="F76" s="89">
        <v>7047142</v>
      </c>
      <c r="G76" s="89"/>
      <c r="H76" t="s">
        <v>19630</v>
      </c>
      <c r="I76" s="89"/>
    </row>
    <row r="77">
      <c r="A77" t="s">
        <v>3967</v>
      </c>
      <c r="B77" t="s">
        <v>19480</v>
      </c>
      <c r="C77" t="s">
        <v>19573</v>
      </c>
      <c r="D77" t="s">
        <v>19623</v>
      </c>
      <c r="E77" s="89">
        <v>0.2506962396954681</v>
      </c>
      <c r="F77" s="89">
        <v>7047142</v>
      </c>
      <c r="G77" s="89"/>
      <c r="H77" t="s">
        <v>19630</v>
      </c>
      <c r="I77" s="89"/>
    </row>
    <row r="78">
      <c r="A78" t="s">
        <v>3968</v>
      </c>
      <c r="B78" t="s">
        <v>19480</v>
      </c>
      <c r="C78" t="s">
        <v>19572</v>
      </c>
      <c r="D78" t="s">
        <v>19624</v>
      </c>
      <c r="E78" s="89">
        <v>0.03251984989092032</v>
      </c>
      <c r="F78" s="89">
        <v>7047142</v>
      </c>
      <c r="G78" s="89"/>
      <c r="H78" t="s">
        <v>19630</v>
      </c>
      <c r="I78" s="89"/>
    </row>
    <row r="79">
      <c r="A79" t="s">
        <v>3969</v>
      </c>
      <c r="B79" t="s">
        <v>19480</v>
      </c>
      <c r="C79" t="s">
        <v>19572</v>
      </c>
      <c r="D79" t="s">
        <v>19623</v>
      </c>
      <c r="E79" s="89">
        <v>0.2241940065916083</v>
      </c>
      <c r="F79" s="89">
        <v>7047142</v>
      </c>
      <c r="G79" s="89"/>
      <c r="H79" t="s">
        <v>19630</v>
      </c>
      <c r="I79" s="89"/>
    </row>
    <row r="80">
      <c r="A80" t="s">
        <v>3970</v>
      </c>
      <c r="B80" t="s">
        <v>19480</v>
      </c>
      <c r="C80" t="s">
        <v>19553</v>
      </c>
      <c r="D80" t="s">
        <v>19624</v>
      </c>
      <c r="E80" s="89">
        <v>0.01270472483738798</v>
      </c>
      <c r="F80" s="89">
        <v>7047142</v>
      </c>
      <c r="G80" s="89"/>
      <c r="H80" t="s">
        <v>19630</v>
      </c>
      <c r="I80" s="89"/>
    </row>
    <row r="81">
      <c r="A81" t="s">
        <v>3971</v>
      </c>
      <c r="B81" t="s">
        <v>19480</v>
      </c>
      <c r="C81" t="s">
        <v>19553</v>
      </c>
      <c r="D81" t="s">
        <v>19623</v>
      </c>
      <c r="E81" s="89">
        <v>0.1837232739172845</v>
      </c>
      <c r="F81" s="89">
        <v>7047142</v>
      </c>
      <c r="G81" s="89"/>
      <c r="H81" t="s">
        <v>19630</v>
      </c>
      <c r="I81" s="89"/>
    </row>
    <row r="82">
      <c r="A82" t="s">
        <v>3972</v>
      </c>
      <c r="B82" t="s">
        <v>19480</v>
      </c>
      <c r="C82" t="s">
        <v>19532</v>
      </c>
      <c r="D82" t="s">
        <v>19624</v>
      </c>
      <c r="E82" s="89">
        <v>0.06412471892860964</v>
      </c>
      <c r="F82" s="89">
        <v>7047142</v>
      </c>
      <c r="G82" s="89"/>
      <c r="H82" t="s">
        <v>19630</v>
      </c>
      <c r="I82" s="89"/>
    </row>
    <row r="83">
      <c r="A83" t="s">
        <v>3973</v>
      </c>
      <c r="B83" t="s">
        <v>19480</v>
      </c>
      <c r="C83" t="s">
        <v>19532</v>
      </c>
      <c r="D83" t="s">
        <v>19623</v>
      </c>
      <c r="E83" s="89">
        <v>0.2684685507969046</v>
      </c>
      <c r="F83" s="89">
        <v>7047142</v>
      </c>
      <c r="G83" s="89"/>
      <c r="H83" t="s">
        <v>19630</v>
      </c>
      <c r="I83" s="89"/>
    </row>
    <row r="84">
      <c r="A84" t="s">
        <v>3974</v>
      </c>
      <c r="B84" t="s">
        <v>19480</v>
      </c>
      <c r="C84" t="s">
        <v>19547</v>
      </c>
      <c r="D84" t="s">
        <v>19624</v>
      </c>
      <c r="E84" s="89">
        <v>0.05603250225410528</v>
      </c>
      <c r="F84" s="89">
        <v>7047142</v>
      </c>
      <c r="G84" s="89"/>
      <c r="H84" t="s">
        <v>19630</v>
      </c>
      <c r="I84" s="89"/>
    </row>
    <row r="85">
      <c r="A85" t="s">
        <v>3975</v>
      </c>
      <c r="B85" t="s">
        <v>19480</v>
      </c>
      <c r="C85" t="s">
        <v>19547</v>
      </c>
      <c r="D85" t="s">
        <v>19623</v>
      </c>
      <c r="E85" s="89">
        <v>0.256719106837921</v>
      </c>
      <c r="F85" s="89">
        <v>7047142</v>
      </c>
      <c r="G85" s="89"/>
      <c r="H85" t="s">
        <v>19630</v>
      </c>
      <c r="I85" s="89"/>
    </row>
    <row r="86">
      <c r="A86" t="s">
        <v>3976</v>
      </c>
      <c r="B86" t="s">
        <v>19480</v>
      </c>
      <c r="C86" t="s">
        <v>19529</v>
      </c>
      <c r="D86" t="s">
        <v>19624</v>
      </c>
      <c r="E86" s="89">
        <v>0.06982575347566432</v>
      </c>
      <c r="F86" s="89">
        <v>7047142</v>
      </c>
      <c r="G86" s="89"/>
      <c r="H86" t="s">
        <v>19630</v>
      </c>
      <c r="I86" s="89"/>
    </row>
    <row r="87">
      <c r="A87" t="s">
        <v>3977</v>
      </c>
      <c r="B87" t="s">
        <v>19480</v>
      </c>
      <c r="C87" t="s">
        <v>19529</v>
      </c>
      <c r="D87" t="s">
        <v>19623</v>
      </c>
      <c r="E87" s="89">
        <v>0.2753819917350892</v>
      </c>
      <c r="F87" s="89">
        <v>7047142</v>
      </c>
      <c r="G87" s="89"/>
      <c r="H87" t="s">
        <v>19630</v>
      </c>
      <c r="I87" s="89"/>
    </row>
    <row r="88">
      <c r="A88" t="s">
        <v>3978</v>
      </c>
      <c r="B88" t="s">
        <v>19480</v>
      </c>
      <c r="C88" t="s">
        <v>19543</v>
      </c>
      <c r="D88" t="s">
        <v>19624</v>
      </c>
      <c r="E88" s="89">
        <v>0.06412471892860964</v>
      </c>
      <c r="F88" s="89">
        <v>7047142</v>
      </c>
      <c r="G88" s="89"/>
      <c r="H88" t="s">
        <v>19630</v>
      </c>
      <c r="I88" s="89"/>
    </row>
    <row r="89">
      <c r="A89" t="s">
        <v>3979</v>
      </c>
      <c r="B89" t="s">
        <v>19480</v>
      </c>
      <c r="C89" t="s">
        <v>19543</v>
      </c>
      <c r="D89" t="s">
        <v>19623</v>
      </c>
      <c r="E89" s="89">
        <v>0.2649163306202713</v>
      </c>
      <c r="F89" s="89">
        <v>7047142</v>
      </c>
      <c r="G89" s="89"/>
      <c r="H89" t="s">
        <v>19630</v>
      </c>
      <c r="I89" s="89"/>
    </row>
    <row r="90">
      <c r="A90" t="s">
        <v>3980</v>
      </c>
      <c r="B90" t="s">
        <v>19480</v>
      </c>
      <c r="C90" t="s">
        <v>19542</v>
      </c>
      <c r="D90" t="s">
        <v>19624</v>
      </c>
      <c r="E90" s="89">
        <v>0.06412471892860964</v>
      </c>
      <c r="F90" s="89">
        <v>7047142</v>
      </c>
      <c r="G90" s="89"/>
      <c r="H90" t="s">
        <v>19630</v>
      </c>
      <c r="I90" s="89"/>
    </row>
    <row r="91">
      <c r="A91" t="s">
        <v>3981</v>
      </c>
      <c r="B91" t="s">
        <v>19480</v>
      </c>
      <c r="C91" t="s">
        <v>19542</v>
      </c>
      <c r="D91" t="s">
        <v>19623</v>
      </c>
      <c r="E91" s="89">
        <v>0.2647511572776595</v>
      </c>
      <c r="F91" s="89">
        <v>7047142</v>
      </c>
      <c r="G91" s="89"/>
      <c r="H91" t="s">
        <v>19630</v>
      </c>
      <c r="I91" s="89"/>
    </row>
    <row r="92">
      <c r="A92" t="s">
        <v>3982</v>
      </c>
      <c r="B92" t="s">
        <v>19480</v>
      </c>
      <c r="C92" t="s">
        <v>19534</v>
      </c>
      <c r="D92" t="s">
        <v>19624</v>
      </c>
      <c r="E92" s="89">
        <v>0.06412471892860964</v>
      </c>
      <c r="F92" s="89">
        <v>7047142</v>
      </c>
      <c r="G92" s="89"/>
      <c r="H92" t="s">
        <v>19630</v>
      </c>
      <c r="I92" s="89"/>
    </row>
    <row r="93">
      <c r="A93" t="s">
        <v>3983</v>
      </c>
      <c r="B93" t="s">
        <v>19480</v>
      </c>
      <c r="C93" t="s">
        <v>19534</v>
      </c>
      <c r="D93" t="s">
        <v>19623</v>
      </c>
      <c r="E93" s="89">
        <v>0.2649163306202713</v>
      </c>
      <c r="F93" s="89">
        <v>7047142</v>
      </c>
      <c r="G93" s="89"/>
      <c r="H93" t="s">
        <v>19630</v>
      </c>
      <c r="I93" s="89"/>
    </row>
    <row r="94">
      <c r="A94" t="s">
        <v>3984</v>
      </c>
      <c r="B94" t="s">
        <v>19480</v>
      </c>
      <c r="C94" t="s">
        <v>19541</v>
      </c>
      <c r="D94" t="s">
        <v>19624</v>
      </c>
      <c r="E94" s="89">
        <v>0.06412471892860964</v>
      </c>
      <c r="F94" s="89">
        <v>7047142</v>
      </c>
      <c r="G94" s="89"/>
      <c r="H94" t="s">
        <v>19630</v>
      </c>
      <c r="I94" s="89"/>
    </row>
    <row r="95">
      <c r="A95" t="s">
        <v>3985</v>
      </c>
      <c r="B95" t="s">
        <v>19480</v>
      </c>
      <c r="C95" t="s">
        <v>19541</v>
      </c>
      <c r="D95" t="s">
        <v>19623</v>
      </c>
      <c r="E95" s="89">
        <v>0.2647511572776595</v>
      </c>
      <c r="F95" s="89">
        <v>7047142</v>
      </c>
      <c r="G95" s="89"/>
      <c r="H95" t="s">
        <v>19630</v>
      </c>
      <c r="I95" s="89"/>
    </row>
    <row r="96">
      <c r="A96" t="s">
        <v>3986</v>
      </c>
      <c r="B96" t="s">
        <v>19480</v>
      </c>
      <c r="C96" t="s">
        <v>19559</v>
      </c>
      <c r="D96" t="s">
        <v>19624</v>
      </c>
      <c r="E96" s="89">
        <v>0.05823935433683612</v>
      </c>
      <c r="F96" s="89">
        <v>7047142</v>
      </c>
      <c r="G96" s="89"/>
      <c r="H96" t="s">
        <v>19630</v>
      </c>
      <c r="I96" s="89"/>
    </row>
    <row r="97">
      <c r="A97" t="s">
        <v>3987</v>
      </c>
      <c r="B97" t="s">
        <v>19480</v>
      </c>
      <c r="C97" t="s">
        <v>19559</v>
      </c>
      <c r="D97" t="s">
        <v>19623</v>
      </c>
      <c r="E97" s="89">
        <v>0.2617314934196019</v>
      </c>
      <c r="F97" s="89">
        <v>7047142</v>
      </c>
      <c r="G97" s="89"/>
      <c r="H97" t="s">
        <v>19630</v>
      </c>
      <c r="I97" s="89"/>
    </row>
    <row r="98">
      <c r="A98" t="s">
        <v>3988</v>
      </c>
      <c r="B98" t="s">
        <v>19480</v>
      </c>
      <c r="C98" t="s">
        <v>19552</v>
      </c>
      <c r="D98" t="s">
        <v>19624</v>
      </c>
      <c r="E98" s="89">
        <v>0.06412471892860964</v>
      </c>
      <c r="F98" s="89">
        <v>7047142</v>
      </c>
      <c r="G98" s="89"/>
      <c r="H98" t="s">
        <v>19630</v>
      </c>
      <c r="I98" s="89"/>
    </row>
    <row r="99">
      <c r="A99" t="s">
        <v>3989</v>
      </c>
      <c r="B99" t="s">
        <v>19480</v>
      </c>
      <c r="C99" t="s">
        <v>19552</v>
      </c>
      <c r="D99" t="s">
        <v>19623</v>
      </c>
      <c r="E99" s="89">
        <v>0.2627536099031352</v>
      </c>
      <c r="F99" s="89">
        <v>7047142</v>
      </c>
      <c r="G99" s="89"/>
      <c r="H99" t="s">
        <v>19630</v>
      </c>
      <c r="I99" s="89"/>
    </row>
    <row r="100">
      <c r="A100" t="s">
        <v>3990</v>
      </c>
      <c r="B100" t="s">
        <v>19480</v>
      </c>
      <c r="C100" t="s">
        <v>19560</v>
      </c>
      <c r="D100" t="s">
        <v>19624</v>
      </c>
      <c r="E100" s="89">
        <v>0.05854543586605748</v>
      </c>
      <c r="F100" s="89">
        <v>7047142</v>
      </c>
      <c r="G100" s="89"/>
      <c r="H100" t="s">
        <v>19630</v>
      </c>
      <c r="I100" s="89"/>
    </row>
    <row r="101">
      <c r="A101" t="s">
        <v>3991</v>
      </c>
      <c r="B101" t="s">
        <v>19480</v>
      </c>
      <c r="C101" t="s">
        <v>19560</v>
      </c>
      <c r="D101" t="s">
        <v>19623</v>
      </c>
      <c r="E101" s="89">
        <v>0.259340027489158</v>
      </c>
      <c r="F101" s="89">
        <v>7047142</v>
      </c>
      <c r="G101" s="89"/>
      <c r="H101" t="s">
        <v>19630</v>
      </c>
      <c r="I101" s="89"/>
    </row>
    <row r="102">
      <c r="A102" t="s">
        <v>3992</v>
      </c>
      <c r="B102" t="s">
        <v>19480</v>
      </c>
      <c r="C102" t="s">
        <v>19533</v>
      </c>
      <c r="D102" t="s">
        <v>19624</v>
      </c>
      <c r="E102" s="89">
        <v>0.06412471892860964</v>
      </c>
      <c r="F102" s="89">
        <v>7047142</v>
      </c>
      <c r="G102" s="89"/>
      <c r="H102" t="s">
        <v>19630</v>
      </c>
      <c r="I102" s="89"/>
    </row>
    <row r="103">
      <c r="A103" t="s">
        <v>3993</v>
      </c>
      <c r="B103" t="s">
        <v>19480</v>
      </c>
      <c r="C103" t="s">
        <v>19533</v>
      </c>
      <c r="D103" t="s">
        <v>19623</v>
      </c>
      <c r="E103" s="89">
        <v>0.2647511572776595</v>
      </c>
      <c r="F103" s="89">
        <v>7047142</v>
      </c>
      <c r="G103" s="89"/>
      <c r="H103" t="s">
        <v>19630</v>
      </c>
      <c r="I103" s="89"/>
    </row>
    <row r="104">
      <c r="A104" t="s">
        <v>3994</v>
      </c>
      <c r="B104" t="s">
        <v>19480</v>
      </c>
      <c r="C104" t="s">
        <v>19617</v>
      </c>
      <c r="D104" t="s">
        <v>19624</v>
      </c>
      <c r="E104" s="89">
        <v>0.06412471892860964</v>
      </c>
      <c r="F104" s="89">
        <v>7047142</v>
      </c>
      <c r="G104" s="89"/>
      <c r="H104" t="s">
        <v>19630</v>
      </c>
      <c r="I104" s="89"/>
    </row>
    <row r="105">
      <c r="A105" t="s">
        <v>3995</v>
      </c>
      <c r="B105" t="s">
        <v>19480</v>
      </c>
      <c r="C105" t="s">
        <v>19617</v>
      </c>
      <c r="D105" t="s">
        <v>19623</v>
      </c>
      <c r="E105" s="89">
        <v>0.2684685507969046</v>
      </c>
      <c r="F105" s="89">
        <v>7047142</v>
      </c>
      <c r="G105" s="89"/>
      <c r="H105" t="s">
        <v>19630</v>
      </c>
      <c r="I105" s="89"/>
    </row>
    <row r="106">
      <c r="A106" t="s">
        <v>3996</v>
      </c>
      <c r="B106" t="s">
        <v>19480</v>
      </c>
      <c r="C106" t="s">
        <v>19616</v>
      </c>
      <c r="D106" t="s">
        <v>19624</v>
      </c>
      <c r="E106" s="89">
        <v>0.06412471892860964</v>
      </c>
      <c r="F106" s="89">
        <v>7047142</v>
      </c>
      <c r="G106" s="89"/>
      <c r="H106" t="s">
        <v>19630</v>
      </c>
      <c r="I106" s="89"/>
    </row>
    <row r="107">
      <c r="A107" t="s">
        <v>3997</v>
      </c>
      <c r="B107" t="s">
        <v>19480</v>
      </c>
      <c r="C107" t="s">
        <v>19616</v>
      </c>
      <c r="D107" t="s">
        <v>19623</v>
      </c>
      <c r="E107" s="89">
        <v>0.2647511572776595</v>
      </c>
      <c r="F107" s="89">
        <v>7047142</v>
      </c>
      <c r="G107" s="89"/>
      <c r="H107" t="s">
        <v>19630</v>
      </c>
      <c r="I107" s="89"/>
    </row>
    <row r="108">
      <c r="A108" t="s">
        <v>3998</v>
      </c>
      <c r="B108" t="s">
        <v>19480</v>
      </c>
      <c r="C108" t="s">
        <v>19615</v>
      </c>
      <c r="D108" t="s">
        <v>19624</v>
      </c>
      <c r="E108" s="89">
        <v>0.06412471892860964</v>
      </c>
      <c r="F108" s="89">
        <v>7047142</v>
      </c>
      <c r="G108" s="89"/>
      <c r="H108" t="s">
        <v>19630</v>
      </c>
      <c r="I108" s="89"/>
    </row>
    <row r="109">
      <c r="A109" t="s">
        <v>3999</v>
      </c>
      <c r="B109" t="s">
        <v>19480</v>
      </c>
      <c r="C109" t="s">
        <v>19615</v>
      </c>
      <c r="D109" t="s">
        <v>19623</v>
      </c>
      <c r="E109" s="89">
        <v>0.2686337241395164</v>
      </c>
      <c r="F109" s="89">
        <v>7047142</v>
      </c>
      <c r="G109" s="89"/>
      <c r="H109" t="s">
        <v>19630</v>
      </c>
      <c r="I109" s="89"/>
    </row>
    <row r="110">
      <c r="A110" t="s">
        <v>4000</v>
      </c>
      <c r="B110" t="s">
        <v>19480</v>
      </c>
      <c r="C110" t="s">
        <v>19622</v>
      </c>
      <c r="D110" t="s">
        <v>19624</v>
      </c>
      <c r="E110" s="89">
        <v>0.04030399841524408</v>
      </c>
      <c r="F110" s="89">
        <v>7047142</v>
      </c>
      <c r="G110" s="89"/>
      <c r="H110" t="s">
        <v>19630</v>
      </c>
      <c r="I110" s="89"/>
    </row>
    <row r="111">
      <c r="A111" t="s">
        <v>4001</v>
      </c>
      <c r="B111" t="s">
        <v>19480</v>
      </c>
      <c r="C111" t="s">
        <v>19622</v>
      </c>
      <c r="D111" t="s">
        <v>19623</v>
      </c>
      <c r="E111" s="89">
        <v>0.235149369772881</v>
      </c>
      <c r="F111" s="89">
        <v>7047142</v>
      </c>
      <c r="G111" s="89"/>
      <c r="H111" t="s">
        <v>19630</v>
      </c>
      <c r="I111" s="89"/>
    </row>
    <row r="112">
      <c r="A112" t="s">
        <v>4002</v>
      </c>
      <c r="B112" t="s">
        <v>19480</v>
      </c>
      <c r="C112" t="s">
        <v>19527</v>
      </c>
      <c r="D112" t="s">
        <v>19624</v>
      </c>
      <c r="E112" s="89">
        <v>0.04030399841524408</v>
      </c>
      <c r="F112" s="89">
        <v>7047142</v>
      </c>
      <c r="G112" s="89"/>
      <c r="H112" t="s">
        <v>19630</v>
      </c>
      <c r="I112" s="89"/>
    </row>
    <row r="113">
      <c r="A113" t="s">
        <v>4003</v>
      </c>
      <c r="B113" t="s">
        <v>19480</v>
      </c>
      <c r="C113" t="s">
        <v>19527</v>
      </c>
      <c r="D113" t="s">
        <v>19623</v>
      </c>
      <c r="E113" s="89">
        <v>0.235149369772881</v>
      </c>
      <c r="F113" s="89">
        <v>7047142</v>
      </c>
      <c r="G113" s="89"/>
      <c r="H113" t="s">
        <v>19630</v>
      </c>
      <c r="I113" s="89"/>
    </row>
    <row r="114">
      <c r="A114" t="s">
        <v>4004</v>
      </c>
      <c r="B114" t="s">
        <v>19481</v>
      </c>
      <c r="C114" t="s">
        <v>19620</v>
      </c>
      <c r="D114" t="s">
        <v>19624</v>
      </c>
      <c r="E114" s="89">
        <v>0.00704331991175106</v>
      </c>
      <c r="F114" s="89">
        <v>7047142</v>
      </c>
      <c r="G114" s="89"/>
      <c r="H114" t="s">
        <v>19630</v>
      </c>
      <c r="I114" s="89"/>
    </row>
    <row r="115">
      <c r="A115" t="s">
        <v>4005</v>
      </c>
      <c r="B115" t="s">
        <v>19481</v>
      </c>
      <c r="C115" t="s">
        <v>19620</v>
      </c>
      <c r="D115" t="s">
        <v>19623</v>
      </c>
      <c r="E115" s="89">
        <v>0.06731863131288558</v>
      </c>
      <c r="F115" s="89">
        <v>7047142</v>
      </c>
      <c r="G115" s="89"/>
      <c r="H115" t="s">
        <v>19630</v>
      </c>
      <c r="I115" s="89"/>
    </row>
    <row r="116">
      <c r="A116" t="s">
        <v>4006</v>
      </c>
      <c r="B116" t="s">
        <v>19481</v>
      </c>
      <c r="C116" t="s">
        <v>19619</v>
      </c>
      <c r="D116" t="s">
        <v>19624</v>
      </c>
      <c r="E116" s="89">
        <v>0.008016083356121436</v>
      </c>
      <c r="F116" s="89">
        <v>7047142</v>
      </c>
      <c r="G116" s="89"/>
      <c r="H116" t="s">
        <v>19630</v>
      </c>
      <c r="I116" s="89"/>
    </row>
    <row r="117">
      <c r="A117" t="s">
        <v>4007</v>
      </c>
      <c r="B117" t="s">
        <v>19481</v>
      </c>
      <c r="C117" t="s">
        <v>19619</v>
      </c>
      <c r="D117" t="s">
        <v>19623</v>
      </c>
      <c r="E117" s="89">
        <v>0.07323247739057356</v>
      </c>
      <c r="F117" s="89">
        <v>7047142</v>
      </c>
      <c r="G117" s="89"/>
      <c r="H117" t="s">
        <v>19630</v>
      </c>
      <c r="I117" s="89"/>
    </row>
    <row r="118">
      <c r="A118" t="s">
        <v>4008</v>
      </c>
      <c r="B118" t="s">
        <v>19481</v>
      </c>
      <c r="C118" t="s">
        <v>19618</v>
      </c>
      <c r="D118" t="s">
        <v>19624</v>
      </c>
      <c r="E118" s="89">
        <v>0.01078598800028288</v>
      </c>
      <c r="F118" s="89">
        <v>7047142</v>
      </c>
      <c r="G118" s="89"/>
      <c r="H118" t="s">
        <v>19630</v>
      </c>
      <c r="I118" s="89"/>
    </row>
    <row r="119">
      <c r="A119" t="s">
        <v>4009</v>
      </c>
      <c r="B119" t="s">
        <v>19481</v>
      </c>
      <c r="C119" t="s">
        <v>19618</v>
      </c>
      <c r="D119" t="s">
        <v>19623</v>
      </c>
      <c r="E119" s="89">
        <v>0.07897868822371608</v>
      </c>
      <c r="F119" s="89">
        <v>7047142</v>
      </c>
      <c r="G119" s="89"/>
      <c r="H119" t="s">
        <v>19630</v>
      </c>
      <c r="I119" s="89"/>
    </row>
    <row r="120">
      <c r="A120" t="s">
        <v>4010</v>
      </c>
      <c r="B120" t="s">
        <v>19481</v>
      </c>
      <c r="C120" t="s">
        <v>19621</v>
      </c>
      <c r="D120" t="s">
        <v>19624</v>
      </c>
      <c r="E120" s="89">
        <v>0.0001689020786429004</v>
      </c>
      <c r="F120" s="89">
        <v>7047142</v>
      </c>
      <c r="G120" s="89"/>
      <c r="H120" t="s">
        <v>19630</v>
      </c>
      <c r="I120" s="89"/>
    </row>
    <row r="121">
      <c r="A121" t="s">
        <v>4011</v>
      </c>
      <c r="B121" t="s">
        <v>19481</v>
      </c>
      <c r="C121" t="s">
        <v>19621</v>
      </c>
      <c r="D121" t="s">
        <v>19623</v>
      </c>
      <c r="E121" s="89">
        <v>0.008985321751182508</v>
      </c>
      <c r="F121" s="89">
        <v>7047142</v>
      </c>
      <c r="G121" s="89"/>
      <c r="H121" t="s">
        <v>19630</v>
      </c>
      <c r="I121" s="89"/>
    </row>
    <row r="122">
      <c r="A122" t="s">
        <v>4012</v>
      </c>
      <c r="B122" t="s">
        <v>19481</v>
      </c>
      <c r="C122" t="s">
        <v>19614</v>
      </c>
      <c r="D122" t="s">
        <v>19624</v>
      </c>
      <c r="E122" s="89">
        <v>0.01889907262088732</v>
      </c>
      <c r="F122" s="89">
        <v>7047142</v>
      </c>
      <c r="G122" s="89"/>
      <c r="H122" t="s">
        <v>19630</v>
      </c>
      <c r="I122" s="89"/>
    </row>
    <row r="123">
      <c r="A123" t="s">
        <v>4013</v>
      </c>
      <c r="B123" t="s">
        <v>19481</v>
      </c>
      <c r="C123" t="s">
        <v>19614</v>
      </c>
      <c r="D123" t="s">
        <v>19623</v>
      </c>
      <c r="E123" s="89">
        <v>0.09496129627804147</v>
      </c>
      <c r="F123" s="89">
        <v>7047142</v>
      </c>
      <c r="G123" s="89"/>
      <c r="H123" t="s">
        <v>19630</v>
      </c>
      <c r="I123" s="89"/>
    </row>
    <row r="124">
      <c r="A124" t="s">
        <v>4014</v>
      </c>
      <c r="B124" t="s">
        <v>19481</v>
      </c>
      <c r="C124" t="s">
        <v>19549</v>
      </c>
      <c r="D124" t="s">
        <v>19624</v>
      </c>
      <c r="E124" s="89">
        <v>0.01535065764088984</v>
      </c>
      <c r="F124" s="89">
        <v>7047142</v>
      </c>
      <c r="G124" s="89"/>
      <c r="H124" t="s">
        <v>19630</v>
      </c>
      <c r="I124" s="89"/>
    </row>
    <row r="125">
      <c r="A125" t="s">
        <v>4015</v>
      </c>
      <c r="B125" t="s">
        <v>19481</v>
      </c>
      <c r="C125" t="s">
        <v>19549</v>
      </c>
      <c r="D125" t="s">
        <v>19623</v>
      </c>
      <c r="E125" s="89">
        <v>0.08666510577492645</v>
      </c>
      <c r="F125" s="89">
        <v>7047142</v>
      </c>
      <c r="G125" s="89"/>
      <c r="H125" t="s">
        <v>19630</v>
      </c>
      <c r="I125" s="89"/>
    </row>
    <row r="126">
      <c r="A126" t="s">
        <v>4016</v>
      </c>
      <c r="B126" t="s">
        <v>19481</v>
      </c>
      <c r="C126" t="s">
        <v>19561</v>
      </c>
      <c r="D126" t="s">
        <v>19624</v>
      </c>
      <c r="E126" s="89">
        <v>0.01526780626067048</v>
      </c>
      <c r="F126" s="89">
        <v>7047142</v>
      </c>
      <c r="G126" s="89"/>
      <c r="H126" t="s">
        <v>19630</v>
      </c>
      <c r="I126" s="89"/>
    </row>
    <row r="127">
      <c r="A127" t="s">
        <v>4017</v>
      </c>
      <c r="B127" t="s">
        <v>19481</v>
      </c>
      <c r="C127" t="s">
        <v>19561</v>
      </c>
      <c r="D127" t="s">
        <v>19623</v>
      </c>
      <c r="E127" s="89">
        <v>0.08490775009092731</v>
      </c>
      <c r="F127" s="89">
        <v>7047142</v>
      </c>
      <c r="G127" s="89"/>
      <c r="H127" t="s">
        <v>19630</v>
      </c>
      <c r="I127" s="89"/>
    </row>
    <row r="128">
      <c r="A128" t="s">
        <v>4018</v>
      </c>
      <c r="B128" t="s">
        <v>19481</v>
      </c>
      <c r="C128" t="s">
        <v>19550</v>
      </c>
      <c r="D128" t="s">
        <v>19624</v>
      </c>
      <c r="E128" s="89">
        <v>0.01887067073256225</v>
      </c>
      <c r="F128" s="89">
        <v>7047142</v>
      </c>
      <c r="G128" s="89"/>
      <c r="H128" t="s">
        <v>19630</v>
      </c>
      <c r="I128" s="89"/>
    </row>
    <row r="129">
      <c r="A129" t="s">
        <v>4019</v>
      </c>
      <c r="B129" t="s">
        <v>19481</v>
      </c>
      <c r="C129" t="s">
        <v>19550</v>
      </c>
      <c r="D129" t="s">
        <v>19623</v>
      </c>
      <c r="E129" s="89">
        <v>0.09486036302614627</v>
      </c>
      <c r="F129" s="89">
        <v>7047142</v>
      </c>
      <c r="G129" s="89"/>
      <c r="H129" t="s">
        <v>19630</v>
      </c>
      <c r="I129" s="89"/>
    </row>
    <row r="130">
      <c r="A130" t="s">
        <v>4020</v>
      </c>
      <c r="B130" t="s">
        <v>19481</v>
      </c>
      <c r="C130" t="s">
        <v>19540</v>
      </c>
      <c r="D130" t="s">
        <v>19624</v>
      </c>
      <c r="E130" s="89">
        <v>0.01889907255767985</v>
      </c>
      <c r="F130" s="89">
        <v>7047142</v>
      </c>
      <c r="G130" s="89"/>
      <c r="H130" t="s">
        <v>19630</v>
      </c>
      <c r="I130" s="89"/>
    </row>
    <row r="131">
      <c r="A131" t="s">
        <v>4021</v>
      </c>
      <c r="B131" t="s">
        <v>19481</v>
      </c>
      <c r="C131" t="s">
        <v>19540</v>
      </c>
      <c r="D131" t="s">
        <v>19623</v>
      </c>
      <c r="E131" s="89">
        <v>0.09496148307854549</v>
      </c>
      <c r="F131" s="89">
        <v>7047142</v>
      </c>
      <c r="G131" s="89"/>
      <c r="H131" t="s">
        <v>19630</v>
      </c>
      <c r="I131" s="89"/>
    </row>
    <row r="132">
      <c r="A132" t="s">
        <v>4022</v>
      </c>
      <c r="B132" t="s">
        <v>19481</v>
      </c>
      <c r="C132" t="s">
        <v>19554</v>
      </c>
      <c r="D132" t="s">
        <v>19624</v>
      </c>
      <c r="E132" s="89">
        <v>0.01885678702011889</v>
      </c>
      <c r="F132" s="89">
        <v>7047142</v>
      </c>
      <c r="G132" s="89"/>
      <c r="H132" t="s">
        <v>19630</v>
      </c>
      <c r="I132" s="89"/>
    </row>
    <row r="133">
      <c r="A133" t="s">
        <v>4023</v>
      </c>
      <c r="B133" t="s">
        <v>19481</v>
      </c>
      <c r="C133" t="s">
        <v>19554</v>
      </c>
      <c r="D133" t="s">
        <v>19623</v>
      </c>
      <c r="E133" s="89">
        <v>0.09445712276283302</v>
      </c>
      <c r="F133" s="89">
        <v>7047142</v>
      </c>
      <c r="G133" s="89"/>
      <c r="H133" t="s">
        <v>19630</v>
      </c>
      <c r="I133" s="89"/>
    </row>
    <row r="134">
      <c r="A134" t="s">
        <v>4024</v>
      </c>
      <c r="B134" t="s">
        <v>19481</v>
      </c>
      <c r="C134" t="s">
        <v>19539</v>
      </c>
      <c r="D134" t="s">
        <v>19624</v>
      </c>
      <c r="E134" s="89">
        <v>0.01889907255767985</v>
      </c>
      <c r="F134" s="89">
        <v>7047142</v>
      </c>
      <c r="G134" s="89"/>
      <c r="H134" t="s">
        <v>19630</v>
      </c>
      <c r="I134" s="89"/>
    </row>
    <row r="135">
      <c r="A135" t="s">
        <v>4025</v>
      </c>
      <c r="B135" t="s">
        <v>19481</v>
      </c>
      <c r="C135" t="s">
        <v>19539</v>
      </c>
      <c r="D135" t="s">
        <v>19623</v>
      </c>
      <c r="E135" s="89">
        <v>0.09496129648179019</v>
      </c>
      <c r="F135" s="89">
        <v>7047142</v>
      </c>
      <c r="G135" s="89"/>
      <c r="H135" t="s">
        <v>19630</v>
      </c>
      <c r="I135" s="89"/>
    </row>
    <row r="136">
      <c r="A136" t="s">
        <v>4026</v>
      </c>
      <c r="B136" t="s">
        <v>19481</v>
      </c>
      <c r="C136" t="s">
        <v>19555</v>
      </c>
      <c r="D136" t="s">
        <v>19624</v>
      </c>
      <c r="E136" s="89">
        <v>0.01865861650946588</v>
      </c>
      <c r="F136" s="89">
        <v>7047142</v>
      </c>
      <c r="G136" s="89"/>
      <c r="H136" t="s">
        <v>19630</v>
      </c>
      <c r="I136" s="89"/>
    </row>
    <row r="137">
      <c r="A137" t="s">
        <v>4027</v>
      </c>
      <c r="B137" t="s">
        <v>19481</v>
      </c>
      <c r="C137" t="s">
        <v>19555</v>
      </c>
      <c r="D137" t="s">
        <v>19623</v>
      </c>
      <c r="E137" s="89">
        <v>0.09450188178449685</v>
      </c>
      <c r="F137" s="89">
        <v>7047142</v>
      </c>
      <c r="G137" s="89"/>
      <c r="H137" t="s">
        <v>19630</v>
      </c>
      <c r="I137" s="89"/>
    </row>
    <row r="138">
      <c r="A138" t="s">
        <v>4028</v>
      </c>
      <c r="B138" t="s">
        <v>19481</v>
      </c>
      <c r="C138" t="s">
        <v>19556</v>
      </c>
      <c r="D138" t="s">
        <v>19624</v>
      </c>
      <c r="E138" s="89">
        <v>0.003723874692063489</v>
      </c>
      <c r="F138" s="89">
        <v>7047142</v>
      </c>
      <c r="G138" s="89"/>
      <c r="H138" t="s">
        <v>19630</v>
      </c>
      <c r="I138" s="89"/>
    </row>
    <row r="139">
      <c r="A139" t="s">
        <v>4029</v>
      </c>
      <c r="B139" t="s">
        <v>19481</v>
      </c>
      <c r="C139" t="s">
        <v>19556</v>
      </c>
      <c r="D139" t="s">
        <v>19623</v>
      </c>
      <c r="E139" s="89">
        <v>0.02634422992017355</v>
      </c>
      <c r="F139" s="89">
        <v>7047142</v>
      </c>
      <c r="G139" s="89"/>
      <c r="H139" t="s">
        <v>19630</v>
      </c>
      <c r="I139" s="89"/>
    </row>
    <row r="140">
      <c r="A140" t="s">
        <v>4030</v>
      </c>
      <c r="B140" t="s">
        <v>19481</v>
      </c>
      <c r="C140" t="s">
        <v>19557</v>
      </c>
      <c r="D140" t="s">
        <v>19624</v>
      </c>
      <c r="E140" s="89">
        <v>0.0137134845259422</v>
      </c>
      <c r="F140" s="89">
        <v>7047142</v>
      </c>
      <c r="G140" s="89"/>
      <c r="H140" t="s">
        <v>19630</v>
      </c>
      <c r="I140" s="89"/>
    </row>
    <row r="141">
      <c r="A141" t="s">
        <v>4031</v>
      </c>
      <c r="B141" t="s">
        <v>19481</v>
      </c>
      <c r="C141" t="s">
        <v>19557</v>
      </c>
      <c r="D141" t="s">
        <v>19623</v>
      </c>
      <c r="E141" s="89">
        <v>0.07330538342946816</v>
      </c>
      <c r="F141" s="89">
        <v>7047142</v>
      </c>
      <c r="G141" s="89"/>
      <c r="H141" t="s">
        <v>19630</v>
      </c>
      <c r="I141" s="89"/>
    </row>
    <row r="142">
      <c r="A142" t="s">
        <v>4032</v>
      </c>
      <c r="B142" t="s">
        <v>19481</v>
      </c>
      <c r="C142" t="s">
        <v>19558</v>
      </c>
      <c r="D142" t="s">
        <v>19624</v>
      </c>
      <c r="E142" s="89">
        <v>0.01887748812550357</v>
      </c>
      <c r="F142" s="89">
        <v>7047142</v>
      </c>
      <c r="G142" s="89"/>
      <c r="H142" t="s">
        <v>19630</v>
      </c>
      <c r="I142" s="89"/>
    </row>
    <row r="143">
      <c r="A143" t="s">
        <v>4033</v>
      </c>
      <c r="B143" t="s">
        <v>19481</v>
      </c>
      <c r="C143" t="s">
        <v>19558</v>
      </c>
      <c r="D143" t="s">
        <v>19623</v>
      </c>
      <c r="E143" s="89">
        <v>0.09365988448514531</v>
      </c>
      <c r="F143" s="89">
        <v>7047142</v>
      </c>
      <c r="G143" s="89"/>
      <c r="H143" t="s">
        <v>19630</v>
      </c>
      <c r="I143" s="89"/>
    </row>
    <row r="144">
      <c r="A144" t="s">
        <v>4034</v>
      </c>
      <c r="B144" t="s">
        <v>19481</v>
      </c>
      <c r="C144" t="s">
        <v>19551</v>
      </c>
      <c r="D144" t="s">
        <v>19624</v>
      </c>
      <c r="E144" s="89">
        <v>0.01840537897792873</v>
      </c>
      <c r="F144" s="89">
        <v>7047142</v>
      </c>
      <c r="G144" s="89"/>
      <c r="H144" t="s">
        <v>19630</v>
      </c>
      <c r="I144" s="89"/>
    </row>
    <row r="145">
      <c r="A145" t="s">
        <v>4035</v>
      </c>
      <c r="B145" t="s">
        <v>19481</v>
      </c>
      <c r="C145" t="s">
        <v>19551</v>
      </c>
      <c r="D145" t="s">
        <v>19623</v>
      </c>
      <c r="E145" s="89">
        <v>0.09426267122752928</v>
      </c>
      <c r="F145" s="89">
        <v>7047142</v>
      </c>
      <c r="G145" s="89"/>
      <c r="H145" t="s">
        <v>19630</v>
      </c>
      <c r="I145" s="89"/>
    </row>
    <row r="146">
      <c r="A146" t="s">
        <v>4036</v>
      </c>
      <c r="B146" t="s">
        <v>19481</v>
      </c>
      <c r="C146" t="s">
        <v>19548</v>
      </c>
      <c r="D146" t="s">
        <v>19624</v>
      </c>
      <c r="E146" s="89">
        <v>0.0150670727198735</v>
      </c>
      <c r="F146" s="89">
        <v>7047142</v>
      </c>
      <c r="G146" s="89"/>
      <c r="H146" t="s">
        <v>19630</v>
      </c>
      <c r="I146" s="89"/>
    </row>
    <row r="147">
      <c r="A147" t="s">
        <v>4037</v>
      </c>
      <c r="B147" t="s">
        <v>19481</v>
      </c>
      <c r="C147" t="s">
        <v>19548</v>
      </c>
      <c r="D147" t="s">
        <v>19623</v>
      </c>
      <c r="E147" s="89">
        <v>0.08267401518992254</v>
      </c>
      <c r="F147" s="89">
        <v>7047142</v>
      </c>
      <c r="G147" s="89"/>
      <c r="H147" t="s">
        <v>19630</v>
      </c>
      <c r="I147" s="89"/>
    </row>
    <row r="148">
      <c r="A148" t="s">
        <v>4038</v>
      </c>
      <c r="B148" t="s">
        <v>19481</v>
      </c>
      <c r="C148" t="s">
        <v>19545</v>
      </c>
      <c r="D148" t="s">
        <v>19624</v>
      </c>
      <c r="E148" s="89">
        <v>0.01891078040999463</v>
      </c>
      <c r="F148" s="89">
        <v>7047142</v>
      </c>
      <c r="G148" s="89"/>
      <c r="H148" t="s">
        <v>19630</v>
      </c>
      <c r="I148" s="89"/>
    </row>
    <row r="149">
      <c r="A149" t="s">
        <v>4039</v>
      </c>
      <c r="B149" t="s">
        <v>19481</v>
      </c>
      <c r="C149" t="s">
        <v>19545</v>
      </c>
      <c r="D149" t="s">
        <v>19623</v>
      </c>
      <c r="E149" s="89">
        <v>0.09508644806772698</v>
      </c>
      <c r="F149" s="89">
        <v>7047142</v>
      </c>
      <c r="G149" s="89"/>
      <c r="H149" t="s">
        <v>19630</v>
      </c>
      <c r="I149" s="89"/>
    </row>
    <row r="150">
      <c r="A150" t="s">
        <v>4040</v>
      </c>
      <c r="B150" t="s">
        <v>19481</v>
      </c>
      <c r="C150" t="s">
        <v>19544</v>
      </c>
      <c r="D150" t="s">
        <v>19624</v>
      </c>
      <c r="E150" s="89">
        <v>0.01889907255767985</v>
      </c>
      <c r="F150" s="89">
        <v>7047142</v>
      </c>
      <c r="G150" s="89"/>
      <c r="H150" t="s">
        <v>19630</v>
      </c>
      <c r="I150" s="89"/>
    </row>
    <row r="151">
      <c r="A151" t="s">
        <v>4041</v>
      </c>
      <c r="B151" t="s">
        <v>19481</v>
      </c>
      <c r="C151" t="s">
        <v>19544</v>
      </c>
      <c r="D151" t="s">
        <v>19623</v>
      </c>
      <c r="E151" s="89">
        <v>0.09496129648179019</v>
      </c>
      <c r="F151" s="89">
        <v>7047142</v>
      </c>
      <c r="G151" s="89"/>
      <c r="H151" t="s">
        <v>19630</v>
      </c>
      <c r="I151" s="89"/>
    </row>
    <row r="152">
      <c r="A152" t="s">
        <v>4042</v>
      </c>
      <c r="B152" t="s">
        <v>19481</v>
      </c>
      <c r="C152" t="s">
        <v>19546</v>
      </c>
      <c r="D152" t="s">
        <v>19624</v>
      </c>
      <c r="E152" s="89">
        <v>0.01889907255767985</v>
      </c>
      <c r="F152" s="89">
        <v>7047142</v>
      </c>
      <c r="G152" s="89"/>
      <c r="H152" t="s">
        <v>19630</v>
      </c>
      <c r="I152" s="89"/>
    </row>
    <row r="153">
      <c r="A153" t="s">
        <v>4043</v>
      </c>
      <c r="B153" t="s">
        <v>19481</v>
      </c>
      <c r="C153" t="s">
        <v>19546</v>
      </c>
      <c r="D153" t="s">
        <v>19623</v>
      </c>
      <c r="E153" s="89">
        <v>0.09496129648179019</v>
      </c>
      <c r="F153" s="89">
        <v>7047142</v>
      </c>
      <c r="G153" s="89"/>
      <c r="H153" t="s">
        <v>19630</v>
      </c>
      <c r="I153" s="89"/>
    </row>
    <row r="154">
      <c r="A154" t="s">
        <v>4044</v>
      </c>
      <c r="B154" t="s">
        <v>19481</v>
      </c>
      <c r="C154" t="s">
        <v>19528</v>
      </c>
      <c r="D154" t="s">
        <v>19624</v>
      </c>
      <c r="E154" s="89">
        <v>0.01889907255767985</v>
      </c>
      <c r="F154" s="89">
        <v>7047142</v>
      </c>
      <c r="G154" s="89"/>
      <c r="H154" t="s">
        <v>19630</v>
      </c>
      <c r="I154" s="89"/>
    </row>
    <row r="155">
      <c r="A155" t="s">
        <v>4045</v>
      </c>
      <c r="B155" t="s">
        <v>19481</v>
      </c>
      <c r="C155" t="s">
        <v>19528</v>
      </c>
      <c r="D155" t="s">
        <v>19623</v>
      </c>
      <c r="E155" s="89">
        <v>0.09496129648179019</v>
      </c>
      <c r="F155" s="89">
        <v>7047142</v>
      </c>
      <c r="G155" s="89"/>
      <c r="H155" t="s">
        <v>19630</v>
      </c>
      <c r="I155" s="89"/>
    </row>
    <row r="156">
      <c r="A156" t="s">
        <v>4046</v>
      </c>
      <c r="B156" t="s">
        <v>19481</v>
      </c>
      <c r="C156" t="s">
        <v>19564</v>
      </c>
      <c r="D156" t="s">
        <v>19624</v>
      </c>
      <c r="E156" s="89">
        <v>0.01535065764088984</v>
      </c>
      <c r="F156" s="89">
        <v>7047142</v>
      </c>
      <c r="G156" s="89"/>
      <c r="H156" t="s">
        <v>19630</v>
      </c>
      <c r="I156" s="89"/>
    </row>
    <row r="157">
      <c r="A157" t="s">
        <v>4047</v>
      </c>
      <c r="B157" t="s">
        <v>19481</v>
      </c>
      <c r="C157" t="s">
        <v>19564</v>
      </c>
      <c r="D157" t="s">
        <v>19623</v>
      </c>
      <c r="E157" s="89">
        <v>0.08666510582013864</v>
      </c>
      <c r="F157" s="89">
        <v>7047142</v>
      </c>
      <c r="G157" s="89"/>
      <c r="H157" t="s">
        <v>19630</v>
      </c>
      <c r="I157" s="89"/>
    </row>
    <row r="158">
      <c r="A158" t="s">
        <v>4048</v>
      </c>
      <c r="B158" t="s">
        <v>19481</v>
      </c>
      <c r="C158" t="s">
        <v>19565</v>
      </c>
      <c r="D158" t="s">
        <v>19624</v>
      </c>
      <c r="E158" s="89">
        <v>0.01889907255767985</v>
      </c>
      <c r="F158" s="89">
        <v>7047142</v>
      </c>
      <c r="G158" s="89"/>
      <c r="H158" t="s">
        <v>19630</v>
      </c>
      <c r="I158" s="89"/>
    </row>
    <row r="159">
      <c r="A159" t="s">
        <v>4049</v>
      </c>
      <c r="B159" t="s">
        <v>19481</v>
      </c>
      <c r="C159" t="s">
        <v>19565</v>
      </c>
      <c r="D159" t="s">
        <v>19623</v>
      </c>
      <c r="E159" s="89">
        <v>0.09493698446142737</v>
      </c>
      <c r="F159" s="89">
        <v>7047142</v>
      </c>
      <c r="G159" s="89"/>
      <c r="H159" t="s">
        <v>19630</v>
      </c>
      <c r="I159" s="89"/>
    </row>
    <row r="160">
      <c r="A160" t="s">
        <v>4050</v>
      </c>
      <c r="B160" t="s">
        <v>19481</v>
      </c>
      <c r="C160" t="s">
        <v>19566</v>
      </c>
      <c r="D160" t="s">
        <v>19624</v>
      </c>
      <c r="E160" s="89">
        <v>0.01889907255767985</v>
      </c>
      <c r="F160" s="89">
        <v>7047142</v>
      </c>
      <c r="G160" s="89"/>
      <c r="H160" t="s">
        <v>19630</v>
      </c>
      <c r="I160" s="89"/>
    </row>
    <row r="161">
      <c r="A161" t="s">
        <v>4051</v>
      </c>
      <c r="B161" t="s">
        <v>19481</v>
      </c>
      <c r="C161" t="s">
        <v>19566</v>
      </c>
      <c r="D161" t="s">
        <v>19623</v>
      </c>
      <c r="E161" s="89">
        <v>0.09495952236979326</v>
      </c>
      <c r="F161" s="89">
        <v>7047142</v>
      </c>
      <c r="G161" s="89"/>
      <c r="H161" t="s">
        <v>19630</v>
      </c>
      <c r="I161" s="89"/>
    </row>
    <row r="162">
      <c r="A162" t="s">
        <v>4052</v>
      </c>
      <c r="B162" t="s">
        <v>19481</v>
      </c>
      <c r="C162" t="s">
        <v>19531</v>
      </c>
      <c r="D162" t="s">
        <v>19624</v>
      </c>
      <c r="E162" s="89">
        <v>0.01923872921914467</v>
      </c>
      <c r="F162" s="89">
        <v>7047142</v>
      </c>
      <c r="G162" s="89"/>
      <c r="H162" t="s">
        <v>19630</v>
      </c>
      <c r="I162" s="89"/>
    </row>
    <row r="163">
      <c r="A163" t="s">
        <v>4053</v>
      </c>
      <c r="B163" t="s">
        <v>19481</v>
      </c>
      <c r="C163" t="s">
        <v>19531</v>
      </c>
      <c r="D163" t="s">
        <v>19623</v>
      </c>
      <c r="E163" s="89">
        <v>0.09619899171479709</v>
      </c>
      <c r="F163" s="89">
        <v>7047142</v>
      </c>
      <c r="G163" s="89"/>
      <c r="H163" t="s">
        <v>19630</v>
      </c>
      <c r="I163" s="89"/>
    </row>
    <row r="164">
      <c r="A164" t="s">
        <v>4054</v>
      </c>
      <c r="B164" t="s">
        <v>19481</v>
      </c>
      <c r="C164" t="s">
        <v>19530</v>
      </c>
      <c r="D164" t="s">
        <v>19624</v>
      </c>
      <c r="E164" s="89">
        <v>0.02089158947706021</v>
      </c>
      <c r="F164" s="89">
        <v>7047142</v>
      </c>
      <c r="G164" s="89"/>
      <c r="H164" t="s">
        <v>19630</v>
      </c>
      <c r="I164" s="89"/>
    </row>
    <row r="165">
      <c r="A165" t="s">
        <v>4055</v>
      </c>
      <c r="B165" t="s">
        <v>19481</v>
      </c>
      <c r="C165" t="s">
        <v>19530</v>
      </c>
      <c r="D165" t="s">
        <v>19623</v>
      </c>
      <c r="E165" s="89">
        <v>0.1011793296414948</v>
      </c>
      <c r="F165" s="89">
        <v>7047142</v>
      </c>
      <c r="G165" s="89"/>
      <c r="H165" t="s">
        <v>19630</v>
      </c>
      <c r="I165" s="89"/>
    </row>
    <row r="166">
      <c r="A166" t="s">
        <v>4056</v>
      </c>
      <c r="B166" t="s">
        <v>19481</v>
      </c>
      <c r="C166" t="s">
        <v>19536</v>
      </c>
      <c r="D166" t="s">
        <v>19624</v>
      </c>
      <c r="E166" s="89">
        <v>0.02087392478609201</v>
      </c>
      <c r="F166" s="89">
        <v>7047142</v>
      </c>
      <c r="G166" s="89"/>
      <c r="H166" t="s">
        <v>19630</v>
      </c>
      <c r="I166" s="89"/>
    </row>
    <row r="167">
      <c r="A167" t="s">
        <v>4057</v>
      </c>
      <c r="B167" t="s">
        <v>19481</v>
      </c>
      <c r="C167" t="s">
        <v>19536</v>
      </c>
      <c r="D167" t="s">
        <v>19623</v>
      </c>
      <c r="E167" s="89">
        <v>0.1007471389384493</v>
      </c>
      <c r="F167" s="89">
        <v>7047142</v>
      </c>
      <c r="G167" s="89"/>
      <c r="H167" t="s">
        <v>19630</v>
      </c>
      <c r="I167" s="89"/>
    </row>
    <row r="168">
      <c r="A168" t="s">
        <v>4058</v>
      </c>
      <c r="B168" t="s">
        <v>19481</v>
      </c>
      <c r="C168" t="s">
        <v>19571</v>
      </c>
      <c r="D168" t="s">
        <v>19624</v>
      </c>
      <c r="E168" s="89">
        <v>0.01889907255767985</v>
      </c>
      <c r="F168" s="89">
        <v>7047142</v>
      </c>
      <c r="G168" s="89"/>
      <c r="H168" t="s">
        <v>19630</v>
      </c>
      <c r="I168" s="89"/>
    </row>
    <row r="169">
      <c r="A169" t="s">
        <v>4059</v>
      </c>
      <c r="B169" t="s">
        <v>19481</v>
      </c>
      <c r="C169" t="s">
        <v>19571</v>
      </c>
      <c r="D169" t="s">
        <v>19623</v>
      </c>
      <c r="E169" s="89">
        <v>0.09496129648179019</v>
      </c>
      <c r="F169" s="89">
        <v>7047142</v>
      </c>
      <c r="G169" s="89"/>
      <c r="H169" t="s">
        <v>19630</v>
      </c>
      <c r="I169" s="89"/>
    </row>
    <row r="170">
      <c r="A170" t="s">
        <v>4060</v>
      </c>
      <c r="B170" t="s">
        <v>19481</v>
      </c>
      <c r="C170" t="s">
        <v>19569</v>
      </c>
      <c r="D170" t="s">
        <v>19624</v>
      </c>
      <c r="E170" s="89">
        <v>0.01889907255767985</v>
      </c>
      <c r="F170" s="89">
        <v>7047142</v>
      </c>
      <c r="G170" s="89"/>
      <c r="H170" t="s">
        <v>19630</v>
      </c>
      <c r="I170" s="89"/>
    </row>
    <row r="171">
      <c r="A171" t="s">
        <v>4061</v>
      </c>
      <c r="B171" t="s">
        <v>19481</v>
      </c>
      <c r="C171" t="s">
        <v>19569</v>
      </c>
      <c r="D171" t="s">
        <v>19623</v>
      </c>
      <c r="E171" s="89">
        <v>0.09496129648179019</v>
      </c>
      <c r="F171" s="89">
        <v>7047142</v>
      </c>
      <c r="G171" s="89"/>
      <c r="H171" t="s">
        <v>19630</v>
      </c>
      <c r="I171" s="89"/>
    </row>
    <row r="172">
      <c r="A172" t="s">
        <v>4062</v>
      </c>
      <c r="B172" t="s">
        <v>19481</v>
      </c>
      <c r="C172" t="s">
        <v>19570</v>
      </c>
      <c r="D172" t="s">
        <v>19624</v>
      </c>
      <c r="E172" s="89">
        <v>0.01889907255767985</v>
      </c>
      <c r="F172" s="89">
        <v>7047142</v>
      </c>
      <c r="G172" s="89"/>
      <c r="H172" t="s">
        <v>19630</v>
      </c>
      <c r="I172" s="89"/>
    </row>
    <row r="173">
      <c r="A173" t="s">
        <v>4063</v>
      </c>
      <c r="B173" t="s">
        <v>19481</v>
      </c>
      <c r="C173" t="s">
        <v>19570</v>
      </c>
      <c r="D173" t="s">
        <v>19623</v>
      </c>
      <c r="E173" s="89">
        <v>0.09496129648179019</v>
      </c>
      <c r="F173" s="89">
        <v>7047142</v>
      </c>
      <c r="G173" s="89"/>
      <c r="H173" t="s">
        <v>19630</v>
      </c>
      <c r="I173" s="89"/>
    </row>
    <row r="174">
      <c r="A174" t="s">
        <v>4064</v>
      </c>
      <c r="B174" t="s">
        <v>19481</v>
      </c>
      <c r="C174" t="s">
        <v>19537</v>
      </c>
      <c r="D174" t="s">
        <v>19624</v>
      </c>
      <c r="E174" s="89">
        <v>0.01889907255767985</v>
      </c>
      <c r="F174" s="89">
        <v>7047142</v>
      </c>
      <c r="G174" s="89"/>
      <c r="H174" t="s">
        <v>19630</v>
      </c>
      <c r="I174" s="89"/>
    </row>
    <row r="175">
      <c r="A175" t="s">
        <v>4065</v>
      </c>
      <c r="B175" t="s">
        <v>19481</v>
      </c>
      <c r="C175" t="s">
        <v>19537</v>
      </c>
      <c r="D175" t="s">
        <v>19623</v>
      </c>
      <c r="E175" s="89">
        <v>0.09496129648179019</v>
      </c>
      <c r="F175" s="89">
        <v>7047142</v>
      </c>
      <c r="G175" s="89"/>
      <c r="H175" t="s">
        <v>19630</v>
      </c>
      <c r="I175" s="89"/>
    </row>
    <row r="176">
      <c r="A176" t="s">
        <v>4066</v>
      </c>
      <c r="B176" t="s">
        <v>19481</v>
      </c>
      <c r="C176" t="s">
        <v>19538</v>
      </c>
      <c r="D176" t="s">
        <v>19624</v>
      </c>
      <c r="E176" s="89">
        <v>0.01889907255767985</v>
      </c>
      <c r="F176" s="89">
        <v>7047142</v>
      </c>
      <c r="G176" s="89"/>
      <c r="H176" t="s">
        <v>19630</v>
      </c>
      <c r="I176" s="89"/>
    </row>
    <row r="177">
      <c r="A177" t="s">
        <v>4067</v>
      </c>
      <c r="B177" t="s">
        <v>19481</v>
      </c>
      <c r="C177" t="s">
        <v>19538</v>
      </c>
      <c r="D177" t="s">
        <v>19623</v>
      </c>
      <c r="E177" s="89">
        <v>0.09496129648179019</v>
      </c>
      <c r="F177" s="89">
        <v>7047142</v>
      </c>
      <c r="G177" s="89"/>
      <c r="H177" t="s">
        <v>19630</v>
      </c>
      <c r="I177" s="89"/>
    </row>
    <row r="178">
      <c r="A178" t="s">
        <v>4068</v>
      </c>
      <c r="B178" t="s">
        <v>19481</v>
      </c>
      <c r="C178" t="s">
        <v>19535</v>
      </c>
      <c r="D178" t="s">
        <v>19624</v>
      </c>
      <c r="E178" s="89">
        <v>0.01889907255767985</v>
      </c>
      <c r="F178" s="89">
        <v>7047142</v>
      </c>
      <c r="G178" s="89"/>
      <c r="H178" t="s">
        <v>19630</v>
      </c>
      <c r="I178" s="89"/>
    </row>
    <row r="179">
      <c r="A179" t="s">
        <v>4069</v>
      </c>
      <c r="B179" t="s">
        <v>19481</v>
      </c>
      <c r="C179" t="s">
        <v>19535</v>
      </c>
      <c r="D179" t="s">
        <v>19623</v>
      </c>
      <c r="E179" s="89">
        <v>0.09496129648179019</v>
      </c>
      <c r="F179" s="89">
        <v>7047142</v>
      </c>
      <c r="G179" s="89"/>
      <c r="H179" t="s">
        <v>19630</v>
      </c>
      <c r="I179" s="89"/>
    </row>
    <row r="180">
      <c r="A180" t="s">
        <v>4070</v>
      </c>
      <c r="B180" t="s">
        <v>19481</v>
      </c>
      <c r="C180" t="s">
        <v>19562</v>
      </c>
      <c r="D180" t="s">
        <v>19624</v>
      </c>
      <c r="E180" s="89">
        <v>0.01889907255767985</v>
      </c>
      <c r="F180" s="89">
        <v>7047142</v>
      </c>
      <c r="G180" s="89"/>
      <c r="H180" t="s">
        <v>19630</v>
      </c>
      <c r="I180" s="89"/>
    </row>
    <row r="181">
      <c r="A181" t="s">
        <v>4071</v>
      </c>
      <c r="B181" t="s">
        <v>19481</v>
      </c>
      <c r="C181" t="s">
        <v>19562</v>
      </c>
      <c r="D181" t="s">
        <v>19623</v>
      </c>
      <c r="E181" s="89">
        <v>0.09496129648179019</v>
      </c>
      <c r="F181" s="89">
        <v>7047142</v>
      </c>
      <c r="G181" s="89"/>
      <c r="H181" t="s">
        <v>19630</v>
      </c>
      <c r="I181" s="89"/>
    </row>
    <row r="182">
      <c r="A182" t="s">
        <v>4072</v>
      </c>
      <c r="B182" t="s">
        <v>19481</v>
      </c>
      <c r="C182" t="s">
        <v>19563</v>
      </c>
      <c r="D182" t="s">
        <v>19624</v>
      </c>
      <c r="E182" s="89">
        <v>0.01621728965653905</v>
      </c>
      <c r="F182" s="89">
        <v>7047142</v>
      </c>
      <c r="G182" s="89"/>
      <c r="H182" t="s">
        <v>19630</v>
      </c>
      <c r="I182" s="89"/>
    </row>
    <row r="183">
      <c r="A183" t="s">
        <v>4073</v>
      </c>
      <c r="B183" t="s">
        <v>19481</v>
      </c>
      <c r="C183" t="s">
        <v>19563</v>
      </c>
      <c r="D183" t="s">
        <v>19623</v>
      </c>
      <c r="E183" s="89">
        <v>0.09054761708453921</v>
      </c>
      <c r="F183" s="89">
        <v>7047142</v>
      </c>
      <c r="G183" s="89"/>
      <c r="H183" t="s">
        <v>19630</v>
      </c>
      <c r="I183" s="89"/>
    </row>
    <row r="184">
      <c r="A184" t="s">
        <v>4074</v>
      </c>
      <c r="B184" t="s">
        <v>19481</v>
      </c>
      <c r="C184" t="s">
        <v>19567</v>
      </c>
      <c r="D184" t="s">
        <v>19624</v>
      </c>
      <c r="E184" s="89">
        <v>0.01674817144655982</v>
      </c>
      <c r="F184" s="89">
        <v>7047142</v>
      </c>
      <c r="G184" s="89"/>
      <c r="H184" t="s">
        <v>19630</v>
      </c>
      <c r="I184" s="89"/>
    </row>
    <row r="185">
      <c r="A185" t="s">
        <v>4075</v>
      </c>
      <c r="B185" t="s">
        <v>19481</v>
      </c>
      <c r="C185" t="s">
        <v>19567</v>
      </c>
      <c r="D185" t="s">
        <v>19623</v>
      </c>
      <c r="E185" s="89">
        <v>0.09096005953938618</v>
      </c>
      <c r="F185" s="89">
        <v>7047142</v>
      </c>
      <c r="G185" s="89"/>
      <c r="H185" t="s">
        <v>19630</v>
      </c>
      <c r="I185" s="89"/>
    </row>
    <row r="186">
      <c r="A186" t="s">
        <v>4076</v>
      </c>
      <c r="B186" t="s">
        <v>19481</v>
      </c>
      <c r="C186" t="s">
        <v>19568</v>
      </c>
      <c r="D186" t="s">
        <v>19624</v>
      </c>
      <c r="E186" s="89">
        <v>0.01854983558761667</v>
      </c>
      <c r="F186" s="89">
        <v>7047142</v>
      </c>
      <c r="G186" s="89"/>
      <c r="H186" t="s">
        <v>19630</v>
      </c>
      <c r="I186" s="89"/>
    </row>
    <row r="187">
      <c r="A187" t="s">
        <v>4077</v>
      </c>
      <c r="B187" t="s">
        <v>19481</v>
      </c>
      <c r="C187" t="s">
        <v>19568</v>
      </c>
      <c r="D187" t="s">
        <v>19623</v>
      </c>
      <c r="E187" s="89">
        <v>0.09435672408040877</v>
      </c>
      <c r="F187" s="89">
        <v>7047142</v>
      </c>
      <c r="G187" s="89"/>
      <c r="H187" t="s">
        <v>19630</v>
      </c>
      <c r="I187" s="89"/>
    </row>
    <row r="188">
      <c r="A188" t="s">
        <v>4078</v>
      </c>
      <c r="B188" t="s">
        <v>19481</v>
      </c>
      <c r="C188" t="s">
        <v>19573</v>
      </c>
      <c r="D188" t="s">
        <v>19624</v>
      </c>
      <c r="E188" s="89">
        <v>0.01809561635245108</v>
      </c>
      <c r="F188" s="89">
        <v>7047142</v>
      </c>
      <c r="G188" s="89"/>
      <c r="H188" t="s">
        <v>19630</v>
      </c>
      <c r="I188" s="89"/>
    </row>
    <row r="189">
      <c r="A189" t="s">
        <v>4079</v>
      </c>
      <c r="B189" t="s">
        <v>19481</v>
      </c>
      <c r="C189" t="s">
        <v>19573</v>
      </c>
      <c r="D189" t="s">
        <v>19623</v>
      </c>
      <c r="E189" s="89">
        <v>0.09022014303842668</v>
      </c>
      <c r="F189" s="89">
        <v>7047142</v>
      </c>
      <c r="G189" s="89"/>
      <c r="H189" t="s">
        <v>19630</v>
      </c>
      <c r="I189" s="89"/>
    </row>
    <row r="190">
      <c r="A190" t="s">
        <v>4080</v>
      </c>
      <c r="B190" t="s">
        <v>19481</v>
      </c>
      <c r="C190" t="s">
        <v>19572</v>
      </c>
      <c r="D190" t="s">
        <v>19624</v>
      </c>
      <c r="E190" s="89">
        <v>0.006360962031142148</v>
      </c>
      <c r="F190" s="89">
        <v>7047142</v>
      </c>
      <c r="G190" s="89"/>
      <c r="H190" t="s">
        <v>19630</v>
      </c>
      <c r="I190" s="89"/>
    </row>
    <row r="191">
      <c r="A191" t="s">
        <v>4081</v>
      </c>
      <c r="B191" t="s">
        <v>19481</v>
      </c>
      <c r="C191" t="s">
        <v>19572</v>
      </c>
      <c r="D191" t="s">
        <v>19623</v>
      </c>
      <c r="E191" s="89">
        <v>0.06827557657779083</v>
      </c>
      <c r="F191" s="89">
        <v>7047142</v>
      </c>
      <c r="G191" s="89"/>
      <c r="H191" t="s">
        <v>19630</v>
      </c>
      <c r="I191" s="89"/>
    </row>
    <row r="192">
      <c r="A192" t="s">
        <v>4082</v>
      </c>
      <c r="B192" t="s">
        <v>19481</v>
      </c>
      <c r="C192" t="s">
        <v>19553</v>
      </c>
      <c r="D192" t="s">
        <v>19624</v>
      </c>
      <c r="E192" s="89">
        <v>0.001913033211844901</v>
      </c>
      <c r="F192" s="89">
        <v>7047142</v>
      </c>
      <c r="G192" s="89"/>
      <c r="H192" t="s">
        <v>19630</v>
      </c>
      <c r="I192" s="89"/>
    </row>
    <row r="193">
      <c r="A193" t="s">
        <v>4083</v>
      </c>
      <c r="B193" t="s">
        <v>19481</v>
      </c>
      <c r="C193" t="s">
        <v>19553</v>
      </c>
      <c r="D193" t="s">
        <v>19623</v>
      </c>
      <c r="E193" s="89">
        <v>0.04912815569775822</v>
      </c>
      <c r="F193" s="89">
        <v>7047142</v>
      </c>
      <c r="G193" s="89"/>
      <c r="H193" t="s">
        <v>19630</v>
      </c>
      <c r="I193" s="89"/>
    </row>
    <row r="194">
      <c r="A194" t="s">
        <v>4084</v>
      </c>
      <c r="B194" t="s">
        <v>19481</v>
      </c>
      <c r="C194" t="s">
        <v>19532</v>
      </c>
      <c r="D194" t="s">
        <v>19624</v>
      </c>
      <c r="E194" s="89">
        <v>0.01889907255767985</v>
      </c>
      <c r="F194" s="89">
        <v>7047142</v>
      </c>
      <c r="G194" s="89"/>
      <c r="H194" t="s">
        <v>19630</v>
      </c>
      <c r="I194" s="89"/>
    </row>
    <row r="195">
      <c r="A195" t="s">
        <v>4085</v>
      </c>
      <c r="B195" t="s">
        <v>19481</v>
      </c>
      <c r="C195" t="s">
        <v>19532</v>
      </c>
      <c r="D195" t="s">
        <v>19623</v>
      </c>
      <c r="E195" s="89">
        <v>0.09604211314246541</v>
      </c>
      <c r="F195" s="89">
        <v>7047142</v>
      </c>
      <c r="G195" s="89"/>
      <c r="H195" t="s">
        <v>19630</v>
      </c>
      <c r="I195" s="89"/>
    </row>
    <row r="196">
      <c r="A196" t="s">
        <v>4086</v>
      </c>
      <c r="B196" t="s">
        <v>19481</v>
      </c>
      <c r="C196" t="s">
        <v>19547</v>
      </c>
      <c r="D196" t="s">
        <v>19624</v>
      </c>
      <c r="E196" s="89">
        <v>0.01621728963653591</v>
      </c>
      <c r="F196" s="89">
        <v>7047142</v>
      </c>
      <c r="G196" s="89"/>
      <c r="H196" t="s">
        <v>19630</v>
      </c>
      <c r="I196" s="89"/>
    </row>
    <row r="197">
      <c r="A197" t="s">
        <v>4087</v>
      </c>
      <c r="B197" t="s">
        <v>19481</v>
      </c>
      <c r="C197" t="s">
        <v>19547</v>
      </c>
      <c r="D197" t="s">
        <v>19623</v>
      </c>
      <c r="E197" s="89">
        <v>0.09054761699933343</v>
      </c>
      <c r="F197" s="89">
        <v>7047142</v>
      </c>
      <c r="G197" s="89"/>
      <c r="H197" t="s">
        <v>19630</v>
      </c>
      <c r="I197" s="89"/>
    </row>
    <row r="198">
      <c r="A198" t="s">
        <v>4088</v>
      </c>
      <c r="B198" t="s">
        <v>19481</v>
      </c>
      <c r="C198" t="s">
        <v>19529</v>
      </c>
      <c r="D198" t="s">
        <v>19624</v>
      </c>
      <c r="E198" s="89">
        <v>0.03530107499955856</v>
      </c>
      <c r="F198" s="89">
        <v>7047142</v>
      </c>
      <c r="G198" s="89"/>
      <c r="H198" t="s">
        <v>19630</v>
      </c>
      <c r="I198" s="89"/>
    </row>
    <row r="199">
      <c r="A199" t="s">
        <v>4089</v>
      </c>
      <c r="B199" t="s">
        <v>19481</v>
      </c>
      <c r="C199" t="s">
        <v>19529</v>
      </c>
      <c r="D199" t="s">
        <v>19623</v>
      </c>
      <c r="E199" s="89">
        <v>0.1065125550050825</v>
      </c>
      <c r="F199" s="89">
        <v>7047142</v>
      </c>
      <c r="G199" s="89"/>
      <c r="H199" t="s">
        <v>19630</v>
      </c>
      <c r="I199" s="89"/>
    </row>
    <row r="200">
      <c r="A200" t="s">
        <v>4090</v>
      </c>
      <c r="B200" t="s">
        <v>19481</v>
      </c>
      <c r="C200" t="s">
        <v>19543</v>
      </c>
      <c r="D200" t="s">
        <v>19624</v>
      </c>
      <c r="E200" s="89">
        <v>0.01891078040999463</v>
      </c>
      <c r="F200" s="89">
        <v>7047142</v>
      </c>
      <c r="G200" s="89"/>
      <c r="H200" t="s">
        <v>19630</v>
      </c>
      <c r="I200" s="89"/>
    </row>
    <row r="201">
      <c r="A201" t="s">
        <v>4091</v>
      </c>
      <c r="B201" t="s">
        <v>19481</v>
      </c>
      <c r="C201" t="s">
        <v>19543</v>
      </c>
      <c r="D201" t="s">
        <v>19623</v>
      </c>
      <c r="E201" s="89">
        <v>0.09508663466448226</v>
      </c>
      <c r="F201" s="89">
        <v>7047142</v>
      </c>
      <c r="G201" s="89"/>
      <c r="H201" t="s">
        <v>19630</v>
      </c>
      <c r="I201" s="89"/>
    </row>
    <row r="202">
      <c r="A202" t="s">
        <v>4092</v>
      </c>
      <c r="B202" t="s">
        <v>19481</v>
      </c>
      <c r="C202" t="s">
        <v>19542</v>
      </c>
      <c r="D202" t="s">
        <v>19624</v>
      </c>
      <c r="E202" s="89">
        <v>0.01889907255767985</v>
      </c>
      <c r="F202" s="89">
        <v>7047142</v>
      </c>
      <c r="G202" s="89"/>
      <c r="H202" t="s">
        <v>19630</v>
      </c>
      <c r="I202" s="89"/>
    </row>
    <row r="203">
      <c r="A203" t="s">
        <v>4093</v>
      </c>
      <c r="B203" t="s">
        <v>19481</v>
      </c>
      <c r="C203" t="s">
        <v>19542</v>
      </c>
      <c r="D203" t="s">
        <v>19623</v>
      </c>
      <c r="E203" s="89">
        <v>0.09496148307854549</v>
      </c>
      <c r="F203" s="89">
        <v>7047142</v>
      </c>
      <c r="G203" s="89"/>
      <c r="H203" t="s">
        <v>19630</v>
      </c>
      <c r="I203" s="89"/>
    </row>
    <row r="204">
      <c r="A204" t="s">
        <v>4094</v>
      </c>
      <c r="B204" t="s">
        <v>19481</v>
      </c>
      <c r="C204" t="s">
        <v>19534</v>
      </c>
      <c r="D204" t="s">
        <v>19624</v>
      </c>
      <c r="E204" s="89">
        <v>0.01891078040999463</v>
      </c>
      <c r="F204" s="89">
        <v>7047142</v>
      </c>
      <c r="G204" s="89"/>
      <c r="H204" t="s">
        <v>19630</v>
      </c>
      <c r="I204" s="89"/>
    </row>
    <row r="205">
      <c r="A205" t="s">
        <v>4095</v>
      </c>
      <c r="B205" t="s">
        <v>19481</v>
      </c>
      <c r="C205" t="s">
        <v>19534</v>
      </c>
      <c r="D205" t="s">
        <v>19623</v>
      </c>
      <c r="E205" s="89">
        <v>0.09508644806772698</v>
      </c>
      <c r="F205" s="89">
        <v>7047142</v>
      </c>
      <c r="G205" s="89"/>
      <c r="H205" t="s">
        <v>19630</v>
      </c>
      <c r="I205" s="89"/>
    </row>
    <row r="206">
      <c r="A206" t="s">
        <v>4096</v>
      </c>
      <c r="B206" t="s">
        <v>19481</v>
      </c>
      <c r="C206" t="s">
        <v>19541</v>
      </c>
      <c r="D206" t="s">
        <v>19624</v>
      </c>
      <c r="E206" s="89">
        <v>0.01889907255767985</v>
      </c>
      <c r="F206" s="89">
        <v>7047142</v>
      </c>
      <c r="G206" s="89"/>
      <c r="H206" t="s">
        <v>19630</v>
      </c>
      <c r="I206" s="89"/>
    </row>
    <row r="207">
      <c r="A207" t="s">
        <v>4097</v>
      </c>
      <c r="B207" t="s">
        <v>19481</v>
      </c>
      <c r="C207" t="s">
        <v>19541</v>
      </c>
      <c r="D207" t="s">
        <v>19623</v>
      </c>
      <c r="E207" s="89">
        <v>0.09496148307854549</v>
      </c>
      <c r="F207" s="89">
        <v>7047142</v>
      </c>
      <c r="G207" s="89"/>
      <c r="H207" t="s">
        <v>19630</v>
      </c>
      <c r="I207" s="89"/>
    </row>
    <row r="208">
      <c r="A208" t="s">
        <v>4098</v>
      </c>
      <c r="B208" t="s">
        <v>19481</v>
      </c>
      <c r="C208" t="s">
        <v>19559</v>
      </c>
      <c r="D208" t="s">
        <v>19624</v>
      </c>
      <c r="E208" s="89">
        <v>0.01700176839451759</v>
      </c>
      <c r="F208" s="89">
        <v>7047142</v>
      </c>
      <c r="G208" s="89"/>
      <c r="H208" t="s">
        <v>19630</v>
      </c>
      <c r="I208" s="89"/>
    </row>
    <row r="209">
      <c r="A209" t="s">
        <v>4099</v>
      </c>
      <c r="B209" t="s">
        <v>19481</v>
      </c>
      <c r="C209" t="s">
        <v>19559</v>
      </c>
      <c r="D209" t="s">
        <v>19623</v>
      </c>
      <c r="E209" s="89">
        <v>0.09179222756043567</v>
      </c>
      <c r="F209" s="89">
        <v>7047142</v>
      </c>
      <c r="G209" s="89"/>
      <c r="H209" t="s">
        <v>19630</v>
      </c>
      <c r="I209" s="89"/>
    </row>
    <row r="210">
      <c r="A210" t="s">
        <v>4100</v>
      </c>
      <c r="B210" t="s">
        <v>19481</v>
      </c>
      <c r="C210" t="s">
        <v>19552</v>
      </c>
      <c r="D210" t="s">
        <v>19624</v>
      </c>
      <c r="E210" s="89">
        <v>0.01866627550767123</v>
      </c>
      <c r="F210" s="89">
        <v>7047142</v>
      </c>
      <c r="G210" s="89"/>
      <c r="H210" t="s">
        <v>19630</v>
      </c>
      <c r="I210" s="89"/>
    </row>
    <row r="211">
      <c r="A211" t="s">
        <v>4101</v>
      </c>
      <c r="B211" t="s">
        <v>19481</v>
      </c>
      <c r="C211" t="s">
        <v>19552</v>
      </c>
      <c r="D211" t="s">
        <v>19623</v>
      </c>
      <c r="E211" s="89">
        <v>0.09417479207917098</v>
      </c>
      <c r="F211" s="89">
        <v>7047142</v>
      </c>
      <c r="G211" s="89"/>
      <c r="H211" t="s">
        <v>19630</v>
      </c>
      <c r="I211" s="89"/>
    </row>
    <row r="212">
      <c r="A212" t="s">
        <v>4102</v>
      </c>
      <c r="B212" t="s">
        <v>19481</v>
      </c>
      <c r="C212" t="s">
        <v>19560</v>
      </c>
      <c r="D212" t="s">
        <v>19624</v>
      </c>
      <c r="E212" s="89">
        <v>0.01683285537270946</v>
      </c>
      <c r="F212" s="89">
        <v>7047142</v>
      </c>
      <c r="G212" s="89"/>
      <c r="H212" t="s">
        <v>19630</v>
      </c>
      <c r="I212" s="89"/>
    </row>
    <row r="213">
      <c r="A213" t="s">
        <v>4103</v>
      </c>
      <c r="B213" t="s">
        <v>19481</v>
      </c>
      <c r="C213" t="s">
        <v>19560</v>
      </c>
      <c r="D213" t="s">
        <v>19623</v>
      </c>
      <c r="E213" s="89">
        <v>0.09154596026661653</v>
      </c>
      <c r="F213" s="89">
        <v>7047142</v>
      </c>
      <c r="G213" s="89"/>
      <c r="H213" t="s">
        <v>19630</v>
      </c>
      <c r="I213" s="89"/>
    </row>
    <row r="214">
      <c r="A214" t="s">
        <v>4104</v>
      </c>
      <c r="B214" t="s">
        <v>19481</v>
      </c>
      <c r="C214" t="s">
        <v>19533</v>
      </c>
      <c r="D214" t="s">
        <v>19624</v>
      </c>
      <c r="E214" s="89">
        <v>0.01889907255767985</v>
      </c>
      <c r="F214" s="89">
        <v>7047142</v>
      </c>
      <c r="G214" s="89"/>
      <c r="H214" t="s">
        <v>19630</v>
      </c>
      <c r="I214" s="89"/>
    </row>
    <row r="215">
      <c r="A215" t="s">
        <v>4105</v>
      </c>
      <c r="B215" t="s">
        <v>19481</v>
      </c>
      <c r="C215" t="s">
        <v>19533</v>
      </c>
      <c r="D215" t="s">
        <v>19623</v>
      </c>
      <c r="E215" s="89">
        <v>0.09496129648179019</v>
      </c>
      <c r="F215" s="89">
        <v>7047142</v>
      </c>
      <c r="G215" s="89"/>
      <c r="H215" t="s">
        <v>19630</v>
      </c>
      <c r="I215" s="89"/>
    </row>
    <row r="216">
      <c r="A216" t="s">
        <v>4106</v>
      </c>
      <c r="B216" t="s">
        <v>19481</v>
      </c>
      <c r="C216" t="s">
        <v>19617</v>
      </c>
      <c r="D216" t="s">
        <v>19624</v>
      </c>
      <c r="E216" s="89">
        <v>0.01889907262088732</v>
      </c>
      <c r="F216" s="89">
        <v>7047142</v>
      </c>
      <c r="G216" s="89"/>
      <c r="H216" t="s">
        <v>19630</v>
      </c>
      <c r="I216" s="89"/>
    </row>
    <row r="217">
      <c r="A217" t="s">
        <v>4107</v>
      </c>
      <c r="B217" t="s">
        <v>19481</v>
      </c>
      <c r="C217" t="s">
        <v>19617</v>
      </c>
      <c r="D217" t="s">
        <v>19623</v>
      </c>
      <c r="E217" s="89">
        <v>0.09604229957596164</v>
      </c>
      <c r="F217" s="89">
        <v>7047142</v>
      </c>
      <c r="G217" s="89"/>
      <c r="H217" t="s">
        <v>19630</v>
      </c>
      <c r="I217" s="89"/>
    </row>
    <row r="218">
      <c r="A218" t="s">
        <v>4108</v>
      </c>
      <c r="B218" t="s">
        <v>19481</v>
      </c>
      <c r="C218" t="s">
        <v>19616</v>
      </c>
      <c r="D218" t="s">
        <v>19624</v>
      </c>
      <c r="E218" s="89">
        <v>0.01889907262088732</v>
      </c>
      <c r="F218" s="89">
        <v>7047142</v>
      </c>
      <c r="G218" s="89"/>
      <c r="H218" t="s">
        <v>19630</v>
      </c>
      <c r="I218" s="89"/>
    </row>
    <row r="219">
      <c r="A219" t="s">
        <v>4109</v>
      </c>
      <c r="B219" t="s">
        <v>19481</v>
      </c>
      <c r="C219" t="s">
        <v>19616</v>
      </c>
      <c r="D219" t="s">
        <v>19623</v>
      </c>
      <c r="E219" s="89">
        <v>0.09496148287479675</v>
      </c>
      <c r="F219" s="89">
        <v>7047142</v>
      </c>
      <c r="G219" s="89"/>
      <c r="H219" t="s">
        <v>19630</v>
      </c>
      <c r="I219" s="89"/>
    </row>
    <row r="220">
      <c r="A220" t="s">
        <v>4110</v>
      </c>
      <c r="B220" t="s">
        <v>19481</v>
      </c>
      <c r="C220" t="s">
        <v>19615</v>
      </c>
      <c r="D220" t="s">
        <v>19624</v>
      </c>
      <c r="E220" s="89">
        <v>0.0189107804732021</v>
      </c>
      <c r="F220" s="89">
        <v>7047142</v>
      </c>
      <c r="G220" s="89"/>
      <c r="H220" t="s">
        <v>19630</v>
      </c>
      <c r="I220" s="89"/>
    </row>
    <row r="221">
      <c r="A221" t="s">
        <v>4111</v>
      </c>
      <c r="B221" t="s">
        <v>19481</v>
      </c>
      <c r="C221" t="s">
        <v>19615</v>
      </c>
      <c r="D221" t="s">
        <v>19623</v>
      </c>
      <c r="E221" s="89">
        <v>0.09616745118879151</v>
      </c>
      <c r="F221" s="89">
        <v>7047142</v>
      </c>
      <c r="G221" s="89"/>
      <c r="H221" t="s">
        <v>19630</v>
      </c>
      <c r="I221" s="89"/>
    </row>
    <row r="222">
      <c r="A222" t="s">
        <v>4112</v>
      </c>
      <c r="B222" t="s">
        <v>19481</v>
      </c>
      <c r="C222" t="s">
        <v>19622</v>
      </c>
      <c r="D222" t="s">
        <v>19624</v>
      </c>
      <c r="E222" s="89">
        <v>0.009637662601415792</v>
      </c>
      <c r="F222" s="89">
        <v>7047142</v>
      </c>
      <c r="G222" s="89"/>
      <c r="H222" t="s">
        <v>19630</v>
      </c>
      <c r="I222" s="89"/>
    </row>
    <row r="223">
      <c r="A223" t="s">
        <v>4113</v>
      </c>
      <c r="B223" t="s">
        <v>19481</v>
      </c>
      <c r="C223" t="s">
        <v>19622</v>
      </c>
      <c r="D223" t="s">
        <v>19623</v>
      </c>
      <c r="E223" s="89">
        <v>0.07555065982208858</v>
      </c>
      <c r="F223" s="89">
        <v>7047142</v>
      </c>
      <c r="G223" s="89"/>
      <c r="H223" t="s">
        <v>19630</v>
      </c>
      <c r="I223" s="89"/>
    </row>
    <row r="224">
      <c r="A224" t="s">
        <v>4114</v>
      </c>
      <c r="B224" t="s">
        <v>19481</v>
      </c>
      <c r="C224" t="s">
        <v>19527</v>
      </c>
      <c r="D224" t="s">
        <v>19624</v>
      </c>
      <c r="E224" s="89">
        <v>0.009637662564857987</v>
      </c>
      <c r="F224" s="89">
        <v>7047142</v>
      </c>
      <c r="G224" s="89"/>
      <c r="H224" t="s">
        <v>19630</v>
      </c>
      <c r="I224" s="89"/>
    </row>
    <row r="225">
      <c r="A225" t="s">
        <v>4115</v>
      </c>
      <c r="B225" t="s">
        <v>19481</v>
      </c>
      <c r="C225" t="s">
        <v>19527</v>
      </c>
      <c r="D225" t="s">
        <v>19623</v>
      </c>
      <c r="E225" s="89">
        <v>0.07555065950244347</v>
      </c>
      <c r="F225" s="89">
        <v>7047142</v>
      </c>
      <c r="G225" s="89"/>
      <c r="H225" t="s">
        <v>19630</v>
      </c>
      <c r="I225" s="89"/>
    </row>
    <row r="226">
      <c r="A226" t="s">
        <v>4116</v>
      </c>
      <c r="B226" t="s">
        <v>19482</v>
      </c>
      <c r="C226" t="s">
        <v>19620</v>
      </c>
      <c r="D226" t="s">
        <v>19624</v>
      </c>
      <c r="E226" s="89">
        <v>0.002329062913319455</v>
      </c>
      <c r="F226" s="89">
        <v>7047142</v>
      </c>
      <c r="G226" s="89"/>
      <c r="H226" t="s">
        <v>19630</v>
      </c>
      <c r="I226" s="89"/>
    </row>
    <row r="227">
      <c r="A227" t="s">
        <v>4117</v>
      </c>
      <c r="B227" t="s">
        <v>19482</v>
      </c>
      <c r="C227" t="s">
        <v>19620</v>
      </c>
      <c r="D227" t="s">
        <v>19623</v>
      </c>
      <c r="E227" s="89">
        <v>0.02947834361263436</v>
      </c>
      <c r="F227" s="89">
        <v>7047142</v>
      </c>
      <c r="G227" s="89"/>
      <c r="H227" t="s">
        <v>19630</v>
      </c>
      <c r="I227" s="89"/>
    </row>
    <row r="228">
      <c r="A228" t="s">
        <v>4118</v>
      </c>
      <c r="B228" t="s">
        <v>19482</v>
      </c>
      <c r="C228" t="s">
        <v>19619</v>
      </c>
      <c r="D228" t="s">
        <v>19624</v>
      </c>
      <c r="E228" s="89">
        <v>0.002691865731889778</v>
      </c>
      <c r="F228" s="89">
        <v>7047142</v>
      </c>
      <c r="G228" s="89"/>
      <c r="H228" t="s">
        <v>19630</v>
      </c>
      <c r="I228" s="89"/>
    </row>
    <row r="229">
      <c r="A229" t="s">
        <v>4119</v>
      </c>
      <c r="B229" t="s">
        <v>19482</v>
      </c>
      <c r="C229" t="s">
        <v>19619</v>
      </c>
      <c r="D229" t="s">
        <v>19623</v>
      </c>
      <c r="E229" s="89">
        <v>0.03240038665132233</v>
      </c>
      <c r="F229" s="89">
        <v>7047142</v>
      </c>
      <c r="G229" s="89"/>
      <c r="H229" t="s">
        <v>19630</v>
      </c>
      <c r="I229" s="89"/>
    </row>
    <row r="230">
      <c r="A230" t="s">
        <v>4120</v>
      </c>
      <c r="B230" t="s">
        <v>19482</v>
      </c>
      <c r="C230" t="s">
        <v>19618</v>
      </c>
      <c r="D230" t="s">
        <v>19624</v>
      </c>
      <c r="E230" s="89">
        <v>0.004058660069671943</v>
      </c>
      <c r="F230" s="89">
        <v>7047142</v>
      </c>
      <c r="G230" s="89"/>
      <c r="H230" t="s">
        <v>19630</v>
      </c>
      <c r="I230" s="89"/>
    </row>
    <row r="231">
      <c r="A231" t="s">
        <v>4121</v>
      </c>
      <c r="B231" t="s">
        <v>19482</v>
      </c>
      <c r="C231" t="s">
        <v>19618</v>
      </c>
      <c r="D231" t="s">
        <v>19623</v>
      </c>
      <c r="E231" s="89">
        <v>0.03653119460152497</v>
      </c>
      <c r="F231" s="89">
        <v>7047142</v>
      </c>
      <c r="G231" s="89"/>
      <c r="H231" t="s">
        <v>19630</v>
      </c>
      <c r="I231" s="89"/>
    </row>
    <row r="232">
      <c r="A232" t="s">
        <v>4122</v>
      </c>
      <c r="B232" t="s">
        <v>19482</v>
      </c>
      <c r="C232" t="s">
        <v>19621</v>
      </c>
      <c r="D232" t="s">
        <v>19624</v>
      </c>
      <c r="E232" s="89">
        <v>2.515933199763207e-05</v>
      </c>
      <c r="F232" s="89">
        <v>7047142</v>
      </c>
      <c r="G232" s="89"/>
      <c r="H232" t="s">
        <v>19630</v>
      </c>
      <c r="I232" s="89"/>
    </row>
    <row r="233">
      <c r="A233" t="s">
        <v>4123</v>
      </c>
      <c r="B233" t="s">
        <v>19482</v>
      </c>
      <c r="C233" t="s">
        <v>19621</v>
      </c>
      <c r="D233" t="s">
        <v>19623</v>
      </c>
      <c r="E233" s="89">
        <v>0.003132408093192582</v>
      </c>
      <c r="F233" s="89">
        <v>7047142</v>
      </c>
      <c r="G233" s="89"/>
      <c r="H233" t="s">
        <v>19630</v>
      </c>
      <c r="I233" s="89"/>
    </row>
    <row r="234">
      <c r="A234" t="s">
        <v>4124</v>
      </c>
      <c r="B234" t="s">
        <v>19482</v>
      </c>
      <c r="C234" t="s">
        <v>19614</v>
      </c>
      <c r="D234" t="s">
        <v>19624</v>
      </c>
      <c r="E234" s="89">
        <v>0.008359737358227428</v>
      </c>
      <c r="F234" s="89">
        <v>7047142</v>
      </c>
      <c r="G234" s="89"/>
      <c r="H234" t="s">
        <v>19630</v>
      </c>
      <c r="I234" s="89"/>
    </row>
    <row r="235">
      <c r="A235" t="s">
        <v>4125</v>
      </c>
      <c r="B235" t="s">
        <v>19482</v>
      </c>
      <c r="C235" t="s">
        <v>19614</v>
      </c>
      <c r="D235" t="s">
        <v>19623</v>
      </c>
      <c r="E235" s="89">
        <v>0.04818619830702035</v>
      </c>
      <c r="F235" s="89">
        <v>7047142</v>
      </c>
      <c r="G235" s="89"/>
      <c r="H235" t="s">
        <v>19630</v>
      </c>
      <c r="I235" s="89"/>
    </row>
    <row r="236">
      <c r="A236" t="s">
        <v>4126</v>
      </c>
      <c r="B236" t="s">
        <v>19482</v>
      </c>
      <c r="C236" t="s">
        <v>19549</v>
      </c>
      <c r="D236" t="s">
        <v>19624</v>
      </c>
      <c r="E236" s="89">
        <v>0.006413932087146489</v>
      </c>
      <c r="F236" s="89">
        <v>7047142</v>
      </c>
      <c r="G236" s="89"/>
      <c r="H236" t="s">
        <v>19630</v>
      </c>
      <c r="I236" s="89"/>
    </row>
    <row r="237">
      <c r="A237" t="s">
        <v>4127</v>
      </c>
      <c r="B237" t="s">
        <v>19482</v>
      </c>
      <c r="C237" t="s">
        <v>19549</v>
      </c>
      <c r="D237" t="s">
        <v>19623</v>
      </c>
      <c r="E237" s="89">
        <v>0.04256872708365052</v>
      </c>
      <c r="F237" s="89">
        <v>7047142</v>
      </c>
      <c r="G237" s="89"/>
      <c r="H237" t="s">
        <v>19630</v>
      </c>
      <c r="I237" s="89"/>
    </row>
    <row r="238">
      <c r="A238" t="s">
        <v>4128</v>
      </c>
      <c r="B238" t="s">
        <v>19482</v>
      </c>
      <c r="C238" t="s">
        <v>19561</v>
      </c>
      <c r="D238" t="s">
        <v>19624</v>
      </c>
      <c r="E238" s="89">
        <v>0.006406929907404317</v>
      </c>
      <c r="F238" s="89">
        <v>7047142</v>
      </c>
      <c r="G238" s="89"/>
      <c r="H238" t="s">
        <v>19630</v>
      </c>
      <c r="I238" s="89"/>
    </row>
    <row r="239">
      <c r="A239" t="s">
        <v>4129</v>
      </c>
      <c r="B239" t="s">
        <v>19482</v>
      </c>
      <c r="C239" t="s">
        <v>19561</v>
      </c>
      <c r="D239" t="s">
        <v>19623</v>
      </c>
      <c r="E239" s="89">
        <v>0.0416549018504609</v>
      </c>
      <c r="F239" s="89">
        <v>7047142</v>
      </c>
      <c r="G239" s="89"/>
      <c r="H239" t="s">
        <v>19630</v>
      </c>
      <c r="I239" s="89"/>
    </row>
    <row r="240">
      <c r="A240" t="s">
        <v>4130</v>
      </c>
      <c r="B240" t="s">
        <v>19482</v>
      </c>
      <c r="C240" t="s">
        <v>19550</v>
      </c>
      <c r="D240" t="s">
        <v>19624</v>
      </c>
      <c r="E240" s="89">
        <v>0.008353086088840545</v>
      </c>
      <c r="F240" s="89">
        <v>7047142</v>
      </c>
      <c r="G240" s="89"/>
      <c r="H240" t="s">
        <v>19630</v>
      </c>
      <c r="I240" s="89"/>
    </row>
    <row r="241">
      <c r="A241" t="s">
        <v>4131</v>
      </c>
      <c r="B241" t="s">
        <v>19482</v>
      </c>
      <c r="C241" t="s">
        <v>19550</v>
      </c>
      <c r="D241" t="s">
        <v>19623</v>
      </c>
      <c r="E241" s="89">
        <v>0.04812080253096715</v>
      </c>
      <c r="F241" s="89">
        <v>7047142</v>
      </c>
      <c r="G241" s="89"/>
      <c r="H241" t="s">
        <v>19630</v>
      </c>
      <c r="I241" s="89"/>
    </row>
    <row r="242">
      <c r="A242" t="s">
        <v>4132</v>
      </c>
      <c r="B242" t="s">
        <v>19482</v>
      </c>
      <c r="C242" t="s">
        <v>19540</v>
      </c>
      <c r="D242" t="s">
        <v>19624</v>
      </c>
      <c r="E242" s="89">
        <v>0.008359737363036066</v>
      </c>
      <c r="F242" s="89">
        <v>7047142</v>
      </c>
      <c r="G242" s="89"/>
      <c r="H242" t="s">
        <v>19630</v>
      </c>
      <c r="I242" s="89"/>
    </row>
    <row r="243">
      <c r="A243" t="s">
        <v>4133</v>
      </c>
      <c r="B243" t="s">
        <v>19482</v>
      </c>
      <c r="C243" t="s">
        <v>19540</v>
      </c>
      <c r="D243" t="s">
        <v>19623</v>
      </c>
      <c r="E243" s="89">
        <v>0.04818634824399004</v>
      </c>
      <c r="F243" s="89">
        <v>7047142</v>
      </c>
      <c r="G243" s="89"/>
      <c r="H243" t="s">
        <v>19630</v>
      </c>
      <c r="I243" s="89"/>
    </row>
    <row r="244">
      <c r="A244" t="s">
        <v>4134</v>
      </c>
      <c r="B244" t="s">
        <v>19482</v>
      </c>
      <c r="C244" t="s">
        <v>19554</v>
      </c>
      <c r="D244" t="s">
        <v>19624</v>
      </c>
      <c r="E244" s="89">
        <v>0.008353903678263568</v>
      </c>
      <c r="F244" s="89">
        <v>7047142</v>
      </c>
      <c r="G244" s="89"/>
      <c r="H244" t="s">
        <v>19630</v>
      </c>
      <c r="I244" s="89"/>
    </row>
    <row r="245">
      <c r="A245" t="s">
        <v>4135</v>
      </c>
      <c r="B245" t="s">
        <v>19482</v>
      </c>
      <c r="C245" t="s">
        <v>19554</v>
      </c>
      <c r="D245" t="s">
        <v>19623</v>
      </c>
      <c r="E245" s="89">
        <v>0.04791419453054609</v>
      </c>
      <c r="F245" s="89">
        <v>7047142</v>
      </c>
      <c r="G245" s="89"/>
      <c r="H245" t="s">
        <v>19630</v>
      </c>
      <c r="I245" s="89"/>
    </row>
    <row r="246">
      <c r="A246" t="s">
        <v>4136</v>
      </c>
      <c r="B246" t="s">
        <v>19482</v>
      </c>
      <c r="C246" t="s">
        <v>19539</v>
      </c>
      <c r="D246" t="s">
        <v>19624</v>
      </c>
      <c r="E246" s="89">
        <v>0.008359737363036066</v>
      </c>
      <c r="F246" s="89">
        <v>7047142</v>
      </c>
      <c r="G246" s="89"/>
      <c r="H246" t="s">
        <v>19630</v>
      </c>
      <c r="I246" s="89"/>
    </row>
    <row r="247">
      <c r="A247" t="s">
        <v>4137</v>
      </c>
      <c r="B247" t="s">
        <v>19482</v>
      </c>
      <c r="C247" t="s">
        <v>19539</v>
      </c>
      <c r="D247" t="s">
        <v>19623</v>
      </c>
      <c r="E247" s="89">
        <v>0.04818619846177078</v>
      </c>
      <c r="F247" s="89">
        <v>7047142</v>
      </c>
      <c r="G247" s="89"/>
      <c r="H247" t="s">
        <v>19630</v>
      </c>
      <c r="I247" s="89"/>
    </row>
    <row r="248">
      <c r="A248" t="s">
        <v>4138</v>
      </c>
      <c r="B248" t="s">
        <v>19482</v>
      </c>
      <c r="C248" t="s">
        <v>19555</v>
      </c>
      <c r="D248" t="s">
        <v>19624</v>
      </c>
      <c r="E248" s="89">
        <v>0.008213763031943835</v>
      </c>
      <c r="F248" s="89">
        <v>7047142</v>
      </c>
      <c r="G248" s="89"/>
      <c r="H248" t="s">
        <v>19630</v>
      </c>
      <c r="I248" s="89"/>
    </row>
    <row r="249">
      <c r="A249" t="s">
        <v>4139</v>
      </c>
      <c r="B249" t="s">
        <v>19482</v>
      </c>
      <c r="C249" t="s">
        <v>19555</v>
      </c>
      <c r="D249" t="s">
        <v>19623</v>
      </c>
      <c r="E249" s="89">
        <v>0.04784471558689177</v>
      </c>
      <c r="F249" s="89">
        <v>7047142</v>
      </c>
      <c r="G249" s="89"/>
      <c r="H249" t="s">
        <v>19630</v>
      </c>
      <c r="I249" s="89"/>
    </row>
    <row r="250">
      <c r="A250" t="s">
        <v>4140</v>
      </c>
      <c r="B250" t="s">
        <v>19482</v>
      </c>
      <c r="C250" t="s">
        <v>19556</v>
      </c>
      <c r="D250" t="s">
        <v>19624</v>
      </c>
      <c r="E250" s="89">
        <v>0.001487081694940352</v>
      </c>
      <c r="F250" s="89">
        <v>7047142</v>
      </c>
      <c r="G250" s="89"/>
      <c r="H250" t="s">
        <v>19630</v>
      </c>
      <c r="I250" s="89"/>
    </row>
    <row r="251">
      <c r="A251" t="s">
        <v>4141</v>
      </c>
      <c r="B251" t="s">
        <v>19482</v>
      </c>
      <c r="C251" t="s">
        <v>19556</v>
      </c>
      <c r="D251" t="s">
        <v>19623</v>
      </c>
      <c r="E251" s="89">
        <v>0.01208619277464123</v>
      </c>
      <c r="F251" s="89">
        <v>7047142</v>
      </c>
      <c r="G251" s="89"/>
      <c r="H251" t="s">
        <v>19630</v>
      </c>
      <c r="I251" s="89"/>
    </row>
    <row r="252">
      <c r="A252" t="s">
        <v>4142</v>
      </c>
      <c r="B252" t="s">
        <v>19482</v>
      </c>
      <c r="C252" t="s">
        <v>19557</v>
      </c>
      <c r="D252" t="s">
        <v>19624</v>
      </c>
      <c r="E252" s="89">
        <v>0.005676320229623473</v>
      </c>
      <c r="F252" s="89">
        <v>7047142</v>
      </c>
      <c r="G252" s="89"/>
      <c r="H252" t="s">
        <v>19630</v>
      </c>
      <c r="I252" s="89"/>
    </row>
    <row r="253">
      <c r="A253" t="s">
        <v>4143</v>
      </c>
      <c r="B253" t="s">
        <v>19482</v>
      </c>
      <c r="C253" t="s">
        <v>19557</v>
      </c>
      <c r="D253" t="s">
        <v>19623</v>
      </c>
      <c r="E253" s="89">
        <v>0.0367428735685216</v>
      </c>
      <c r="F253" s="89">
        <v>7047142</v>
      </c>
      <c r="G253" s="89"/>
      <c r="H253" t="s">
        <v>19630</v>
      </c>
      <c r="I253" s="89"/>
    </row>
    <row r="254">
      <c r="A254" t="s">
        <v>4144</v>
      </c>
      <c r="B254" t="s">
        <v>19482</v>
      </c>
      <c r="C254" t="s">
        <v>19558</v>
      </c>
      <c r="D254" t="s">
        <v>19624</v>
      </c>
      <c r="E254" s="89">
        <v>0.008358355747637134</v>
      </c>
      <c r="F254" s="89">
        <v>7047142</v>
      </c>
      <c r="G254" s="89"/>
      <c r="H254" t="s">
        <v>19630</v>
      </c>
      <c r="I254" s="89"/>
    </row>
    <row r="255">
      <c r="A255" t="s">
        <v>4145</v>
      </c>
      <c r="B255" t="s">
        <v>19482</v>
      </c>
      <c r="C255" t="s">
        <v>19558</v>
      </c>
      <c r="D255" t="s">
        <v>19623</v>
      </c>
      <c r="E255" s="89">
        <v>0.04768159353945451</v>
      </c>
      <c r="F255" s="89">
        <v>7047142</v>
      </c>
      <c r="G255" s="89"/>
      <c r="H255" t="s">
        <v>19630</v>
      </c>
      <c r="I255" s="89"/>
    </row>
    <row r="256">
      <c r="A256" t="s">
        <v>4146</v>
      </c>
      <c r="B256" t="s">
        <v>19482</v>
      </c>
      <c r="C256" t="s">
        <v>19551</v>
      </c>
      <c r="D256" t="s">
        <v>19624</v>
      </c>
      <c r="E256" s="89">
        <v>0.008071744535297524</v>
      </c>
      <c r="F256" s="89">
        <v>7047142</v>
      </c>
      <c r="G256" s="89"/>
      <c r="H256" t="s">
        <v>19630</v>
      </c>
      <c r="I256" s="89"/>
    </row>
    <row r="257">
      <c r="A257" t="s">
        <v>4147</v>
      </c>
      <c r="B257" t="s">
        <v>19482</v>
      </c>
      <c r="C257" t="s">
        <v>19551</v>
      </c>
      <c r="D257" t="s">
        <v>19623</v>
      </c>
      <c r="E257" s="89">
        <v>0.04763360075508479</v>
      </c>
      <c r="F257" s="89">
        <v>7047142</v>
      </c>
      <c r="G257" s="89"/>
      <c r="H257" t="s">
        <v>19630</v>
      </c>
      <c r="I257" s="89"/>
    </row>
    <row r="258">
      <c r="A258" t="s">
        <v>4148</v>
      </c>
      <c r="B258" t="s">
        <v>19482</v>
      </c>
      <c r="C258" t="s">
        <v>19548</v>
      </c>
      <c r="D258" t="s">
        <v>19624</v>
      </c>
      <c r="E258" s="89">
        <v>0.006498784117857385</v>
      </c>
      <c r="F258" s="89">
        <v>7047142</v>
      </c>
      <c r="G258" s="89"/>
      <c r="H258" t="s">
        <v>19630</v>
      </c>
      <c r="I258" s="89"/>
    </row>
    <row r="259">
      <c r="A259" t="s">
        <v>4149</v>
      </c>
      <c r="B259" t="s">
        <v>19482</v>
      </c>
      <c r="C259" t="s">
        <v>19548</v>
      </c>
      <c r="D259" t="s">
        <v>19623</v>
      </c>
      <c r="E259" s="89">
        <v>0.04086299601601536</v>
      </c>
      <c r="F259" s="89">
        <v>7047142</v>
      </c>
      <c r="G259" s="89"/>
      <c r="H259" t="s">
        <v>19630</v>
      </c>
      <c r="I259" s="89"/>
    </row>
    <row r="260">
      <c r="A260" t="s">
        <v>4150</v>
      </c>
      <c r="B260" t="s">
        <v>19482</v>
      </c>
      <c r="C260" t="s">
        <v>19545</v>
      </c>
      <c r="D260" t="s">
        <v>19624</v>
      </c>
      <c r="E260" s="89">
        <v>0.008369901739899722</v>
      </c>
      <c r="F260" s="89">
        <v>7047142</v>
      </c>
      <c r="G260" s="89"/>
      <c r="H260" t="s">
        <v>19630</v>
      </c>
      <c r="I260" s="89"/>
    </row>
    <row r="261">
      <c r="A261" t="s">
        <v>4151</v>
      </c>
      <c r="B261" t="s">
        <v>19482</v>
      </c>
      <c r="C261" t="s">
        <v>19545</v>
      </c>
      <c r="D261" t="s">
        <v>19623</v>
      </c>
      <c r="E261" s="89">
        <v>0.04823458101400128</v>
      </c>
      <c r="F261" s="89">
        <v>7047142</v>
      </c>
      <c r="G261" s="89"/>
      <c r="H261" t="s">
        <v>19630</v>
      </c>
      <c r="I261" s="89"/>
    </row>
    <row r="262">
      <c r="A262" t="s">
        <v>4152</v>
      </c>
      <c r="B262" t="s">
        <v>19482</v>
      </c>
      <c r="C262" t="s">
        <v>19544</v>
      </c>
      <c r="D262" t="s">
        <v>19624</v>
      </c>
      <c r="E262" s="89">
        <v>0.008359737363036066</v>
      </c>
      <c r="F262" s="89">
        <v>7047142</v>
      </c>
      <c r="G262" s="89"/>
      <c r="H262" t="s">
        <v>19630</v>
      </c>
      <c r="I262" s="89"/>
    </row>
    <row r="263">
      <c r="A263" t="s">
        <v>4153</v>
      </c>
      <c r="B263" t="s">
        <v>19482</v>
      </c>
      <c r="C263" t="s">
        <v>19544</v>
      </c>
      <c r="D263" t="s">
        <v>19623</v>
      </c>
      <c r="E263" s="89">
        <v>0.04818619846177078</v>
      </c>
      <c r="F263" s="89">
        <v>7047142</v>
      </c>
      <c r="G263" s="89"/>
      <c r="H263" t="s">
        <v>19630</v>
      </c>
      <c r="I263" s="89"/>
    </row>
    <row r="264">
      <c r="A264" t="s">
        <v>4154</v>
      </c>
      <c r="B264" t="s">
        <v>19482</v>
      </c>
      <c r="C264" t="s">
        <v>19546</v>
      </c>
      <c r="D264" t="s">
        <v>19624</v>
      </c>
      <c r="E264" s="89">
        <v>0.008359737363036066</v>
      </c>
      <c r="F264" s="89">
        <v>7047142</v>
      </c>
      <c r="G264" s="89"/>
      <c r="H264" t="s">
        <v>19630</v>
      </c>
      <c r="I264" s="89"/>
    </row>
    <row r="265">
      <c r="A265" t="s">
        <v>4155</v>
      </c>
      <c r="B265" t="s">
        <v>19482</v>
      </c>
      <c r="C265" t="s">
        <v>19546</v>
      </c>
      <c r="D265" t="s">
        <v>19623</v>
      </c>
      <c r="E265" s="89">
        <v>0.04818619846177078</v>
      </c>
      <c r="F265" s="89">
        <v>7047142</v>
      </c>
      <c r="G265" s="89"/>
      <c r="H265" t="s">
        <v>19630</v>
      </c>
      <c r="I265" s="89"/>
    </row>
    <row r="266">
      <c r="A266" t="s">
        <v>4156</v>
      </c>
      <c r="B266" t="s">
        <v>19482</v>
      </c>
      <c r="C266" t="s">
        <v>19528</v>
      </c>
      <c r="D266" t="s">
        <v>19624</v>
      </c>
      <c r="E266" s="89">
        <v>0.008359737363036066</v>
      </c>
      <c r="F266" s="89">
        <v>7047142</v>
      </c>
      <c r="G266" s="89"/>
      <c r="H266" t="s">
        <v>19630</v>
      </c>
      <c r="I266" s="89"/>
    </row>
    <row r="267">
      <c r="A267" t="s">
        <v>4157</v>
      </c>
      <c r="B267" t="s">
        <v>19482</v>
      </c>
      <c r="C267" t="s">
        <v>19528</v>
      </c>
      <c r="D267" t="s">
        <v>19623</v>
      </c>
      <c r="E267" s="89">
        <v>0.04818619846177078</v>
      </c>
      <c r="F267" s="89">
        <v>7047142</v>
      </c>
      <c r="G267" s="89"/>
      <c r="H267" t="s">
        <v>19630</v>
      </c>
      <c r="I267" s="89"/>
    </row>
    <row r="268">
      <c r="A268" t="s">
        <v>4158</v>
      </c>
      <c r="B268" t="s">
        <v>19482</v>
      </c>
      <c r="C268" t="s">
        <v>19564</v>
      </c>
      <c r="D268" t="s">
        <v>19624</v>
      </c>
      <c r="E268" s="89">
        <v>0.006413932087146489</v>
      </c>
      <c r="F268" s="89">
        <v>7047142</v>
      </c>
      <c r="G268" s="89"/>
      <c r="H268" t="s">
        <v>19630</v>
      </c>
      <c r="I268" s="89"/>
    </row>
    <row r="269">
      <c r="A269" t="s">
        <v>4159</v>
      </c>
      <c r="B269" t="s">
        <v>19482</v>
      </c>
      <c r="C269" t="s">
        <v>19564</v>
      </c>
      <c r="D269" t="s">
        <v>19623</v>
      </c>
      <c r="E269" s="89">
        <v>0.04256872710811447</v>
      </c>
      <c r="F269" s="89">
        <v>7047142</v>
      </c>
      <c r="G269" s="89"/>
      <c r="H269" t="s">
        <v>19630</v>
      </c>
      <c r="I269" s="89"/>
    </row>
    <row r="270">
      <c r="A270" t="s">
        <v>4160</v>
      </c>
      <c r="B270" t="s">
        <v>19482</v>
      </c>
      <c r="C270" t="s">
        <v>19565</v>
      </c>
      <c r="D270" t="s">
        <v>19624</v>
      </c>
      <c r="E270" s="89">
        <v>0.008359737363036066</v>
      </c>
      <c r="F270" s="89">
        <v>7047142</v>
      </c>
      <c r="G270" s="89"/>
      <c r="H270" t="s">
        <v>19630</v>
      </c>
      <c r="I270" s="89"/>
    </row>
    <row r="271">
      <c r="A271" t="s">
        <v>4161</v>
      </c>
      <c r="B271" t="s">
        <v>19482</v>
      </c>
      <c r="C271" t="s">
        <v>19565</v>
      </c>
      <c r="D271" t="s">
        <v>19623</v>
      </c>
      <c r="E271" s="89">
        <v>0.0481748182359335</v>
      </c>
      <c r="F271" s="89">
        <v>7047142</v>
      </c>
      <c r="G271" s="89"/>
      <c r="H271" t="s">
        <v>19630</v>
      </c>
      <c r="I271" s="89"/>
    </row>
    <row r="272">
      <c r="A272" t="s">
        <v>4162</v>
      </c>
      <c r="B272" t="s">
        <v>19482</v>
      </c>
      <c r="C272" t="s">
        <v>19566</v>
      </c>
      <c r="D272" t="s">
        <v>19624</v>
      </c>
      <c r="E272" s="89">
        <v>0.008359737363036066</v>
      </c>
      <c r="F272" s="89">
        <v>7047142</v>
      </c>
      <c r="G272" s="89"/>
      <c r="H272" t="s">
        <v>19630</v>
      </c>
      <c r="I272" s="89"/>
    </row>
    <row r="273">
      <c r="A273" t="s">
        <v>4163</v>
      </c>
      <c r="B273" t="s">
        <v>19482</v>
      </c>
      <c r="C273" t="s">
        <v>19566</v>
      </c>
      <c r="D273" t="s">
        <v>19623</v>
      </c>
      <c r="E273" s="89">
        <v>0.04818619056828587</v>
      </c>
      <c r="F273" s="89">
        <v>7047142</v>
      </c>
      <c r="G273" s="89"/>
      <c r="H273" t="s">
        <v>19630</v>
      </c>
      <c r="I273" s="89"/>
    </row>
    <row r="274">
      <c r="A274" t="s">
        <v>4164</v>
      </c>
      <c r="B274" t="s">
        <v>19482</v>
      </c>
      <c r="C274" t="s">
        <v>19531</v>
      </c>
      <c r="D274" t="s">
        <v>19624</v>
      </c>
      <c r="E274" s="89">
        <v>0.008540321959828477</v>
      </c>
      <c r="F274" s="89">
        <v>7047142</v>
      </c>
      <c r="G274" s="89"/>
      <c r="H274" t="s">
        <v>19630</v>
      </c>
      <c r="I274" s="89"/>
    </row>
    <row r="275">
      <c r="A275" t="s">
        <v>4165</v>
      </c>
      <c r="B275" t="s">
        <v>19482</v>
      </c>
      <c r="C275" t="s">
        <v>19531</v>
      </c>
      <c r="D275" t="s">
        <v>19623</v>
      </c>
      <c r="E275" s="89">
        <v>0.04887558649808666</v>
      </c>
      <c r="F275" s="89">
        <v>7047142</v>
      </c>
      <c r="G275" s="89"/>
      <c r="H275" t="s">
        <v>19630</v>
      </c>
      <c r="I275" s="89"/>
    </row>
    <row r="276">
      <c r="A276" t="s">
        <v>4166</v>
      </c>
      <c r="B276" t="s">
        <v>19482</v>
      </c>
      <c r="C276" t="s">
        <v>19530</v>
      </c>
      <c r="D276" t="s">
        <v>19624</v>
      </c>
      <c r="E276" s="89">
        <v>0.009396705538049548</v>
      </c>
      <c r="F276" s="89">
        <v>7047142</v>
      </c>
      <c r="G276" s="89"/>
      <c r="H276" t="s">
        <v>19630</v>
      </c>
      <c r="I276" s="89"/>
    </row>
    <row r="277">
      <c r="A277" t="s">
        <v>4167</v>
      </c>
      <c r="B277" t="s">
        <v>19482</v>
      </c>
      <c r="C277" t="s">
        <v>19530</v>
      </c>
      <c r="D277" t="s">
        <v>19623</v>
      </c>
      <c r="E277" s="89">
        <v>0.05186730439829414</v>
      </c>
      <c r="F277" s="89">
        <v>7047142</v>
      </c>
      <c r="G277" s="89"/>
      <c r="H277" t="s">
        <v>19630</v>
      </c>
      <c r="I277" s="89"/>
    </row>
    <row r="278">
      <c r="A278" t="s">
        <v>4168</v>
      </c>
      <c r="B278" t="s">
        <v>19482</v>
      </c>
      <c r="C278" t="s">
        <v>19536</v>
      </c>
      <c r="D278" t="s">
        <v>19624</v>
      </c>
      <c r="E278" s="89">
        <v>0.009450980643213095</v>
      </c>
      <c r="F278" s="89">
        <v>7047142</v>
      </c>
      <c r="G278" s="89"/>
      <c r="H278" t="s">
        <v>19630</v>
      </c>
      <c r="I278" s="89"/>
    </row>
    <row r="279">
      <c r="A279" t="s">
        <v>4169</v>
      </c>
      <c r="B279" t="s">
        <v>19482</v>
      </c>
      <c r="C279" t="s">
        <v>19536</v>
      </c>
      <c r="D279" t="s">
        <v>19623</v>
      </c>
      <c r="E279" s="89">
        <v>0.0514478366669421</v>
      </c>
      <c r="F279" s="89">
        <v>7047142</v>
      </c>
      <c r="G279" s="89"/>
      <c r="H279" t="s">
        <v>19630</v>
      </c>
      <c r="I279" s="89"/>
    </row>
    <row r="280">
      <c r="A280" t="s">
        <v>4170</v>
      </c>
      <c r="B280" t="s">
        <v>19482</v>
      </c>
      <c r="C280" t="s">
        <v>19571</v>
      </c>
      <c r="D280" t="s">
        <v>19624</v>
      </c>
      <c r="E280" s="89">
        <v>0.008359737363036066</v>
      </c>
      <c r="F280" s="89">
        <v>7047142</v>
      </c>
      <c r="G280" s="89"/>
      <c r="H280" t="s">
        <v>19630</v>
      </c>
      <c r="I280" s="89"/>
    </row>
    <row r="281">
      <c r="A281" t="s">
        <v>4171</v>
      </c>
      <c r="B281" t="s">
        <v>19482</v>
      </c>
      <c r="C281" t="s">
        <v>19571</v>
      </c>
      <c r="D281" t="s">
        <v>19623</v>
      </c>
      <c r="E281" s="89">
        <v>0.04818619846177078</v>
      </c>
      <c r="F281" s="89">
        <v>7047142</v>
      </c>
      <c r="G281" s="89"/>
      <c r="H281" t="s">
        <v>19630</v>
      </c>
      <c r="I281" s="89"/>
    </row>
    <row r="282">
      <c r="A282" t="s">
        <v>4172</v>
      </c>
      <c r="B282" t="s">
        <v>19482</v>
      </c>
      <c r="C282" t="s">
        <v>19569</v>
      </c>
      <c r="D282" t="s">
        <v>19624</v>
      </c>
      <c r="E282" s="89">
        <v>0.008359737363036066</v>
      </c>
      <c r="F282" s="89">
        <v>7047142</v>
      </c>
      <c r="G282" s="89"/>
      <c r="H282" t="s">
        <v>19630</v>
      </c>
      <c r="I282" s="89"/>
    </row>
    <row r="283">
      <c r="A283" t="s">
        <v>4173</v>
      </c>
      <c r="B283" t="s">
        <v>19482</v>
      </c>
      <c r="C283" t="s">
        <v>19569</v>
      </c>
      <c r="D283" t="s">
        <v>19623</v>
      </c>
      <c r="E283" s="89">
        <v>0.04818619846177078</v>
      </c>
      <c r="F283" s="89">
        <v>7047142</v>
      </c>
      <c r="G283" s="89"/>
      <c r="H283" t="s">
        <v>19630</v>
      </c>
      <c r="I283" s="89"/>
    </row>
    <row r="284">
      <c r="A284" t="s">
        <v>4174</v>
      </c>
      <c r="B284" t="s">
        <v>19482</v>
      </c>
      <c r="C284" t="s">
        <v>19570</v>
      </c>
      <c r="D284" t="s">
        <v>19624</v>
      </c>
      <c r="E284" s="89">
        <v>0.008359737363036066</v>
      </c>
      <c r="F284" s="89">
        <v>7047142</v>
      </c>
      <c r="G284" s="89"/>
      <c r="H284" t="s">
        <v>19630</v>
      </c>
      <c r="I284" s="89"/>
    </row>
    <row r="285">
      <c r="A285" t="s">
        <v>4175</v>
      </c>
      <c r="B285" t="s">
        <v>19482</v>
      </c>
      <c r="C285" t="s">
        <v>19570</v>
      </c>
      <c r="D285" t="s">
        <v>19623</v>
      </c>
      <c r="E285" s="89">
        <v>0.04818619846177078</v>
      </c>
      <c r="F285" s="89">
        <v>7047142</v>
      </c>
      <c r="G285" s="89"/>
      <c r="H285" t="s">
        <v>19630</v>
      </c>
      <c r="I285" s="89"/>
    </row>
    <row r="286">
      <c r="A286" t="s">
        <v>4176</v>
      </c>
      <c r="B286" t="s">
        <v>19482</v>
      </c>
      <c r="C286" t="s">
        <v>19537</v>
      </c>
      <c r="D286" t="s">
        <v>19624</v>
      </c>
      <c r="E286" s="89">
        <v>0.008359737363036066</v>
      </c>
      <c r="F286" s="89">
        <v>7047142</v>
      </c>
      <c r="G286" s="89"/>
      <c r="H286" t="s">
        <v>19630</v>
      </c>
      <c r="I286" s="89"/>
    </row>
    <row r="287">
      <c r="A287" t="s">
        <v>4177</v>
      </c>
      <c r="B287" t="s">
        <v>19482</v>
      </c>
      <c r="C287" t="s">
        <v>19537</v>
      </c>
      <c r="D287" t="s">
        <v>19623</v>
      </c>
      <c r="E287" s="89">
        <v>0.04818619846177078</v>
      </c>
      <c r="F287" s="89">
        <v>7047142</v>
      </c>
      <c r="G287" s="89"/>
      <c r="H287" t="s">
        <v>19630</v>
      </c>
      <c r="I287" s="89"/>
    </row>
    <row r="288">
      <c r="A288" t="s">
        <v>4178</v>
      </c>
      <c r="B288" t="s">
        <v>19482</v>
      </c>
      <c r="C288" t="s">
        <v>19538</v>
      </c>
      <c r="D288" t="s">
        <v>19624</v>
      </c>
      <c r="E288" s="89">
        <v>0.008359737363036066</v>
      </c>
      <c r="F288" s="89">
        <v>7047142</v>
      </c>
      <c r="G288" s="89"/>
      <c r="H288" t="s">
        <v>19630</v>
      </c>
      <c r="I288" s="89"/>
    </row>
    <row r="289">
      <c r="A289" t="s">
        <v>4179</v>
      </c>
      <c r="B289" t="s">
        <v>19482</v>
      </c>
      <c r="C289" t="s">
        <v>19538</v>
      </c>
      <c r="D289" t="s">
        <v>19623</v>
      </c>
      <c r="E289" s="89">
        <v>0.04818619846177078</v>
      </c>
      <c r="F289" s="89">
        <v>7047142</v>
      </c>
      <c r="G289" s="89"/>
      <c r="H289" t="s">
        <v>19630</v>
      </c>
      <c r="I289" s="89"/>
    </row>
    <row r="290">
      <c r="A290" t="s">
        <v>4180</v>
      </c>
      <c r="B290" t="s">
        <v>19482</v>
      </c>
      <c r="C290" t="s">
        <v>19535</v>
      </c>
      <c r="D290" t="s">
        <v>19624</v>
      </c>
      <c r="E290" s="89">
        <v>0.008359737363036066</v>
      </c>
      <c r="F290" s="89">
        <v>7047142</v>
      </c>
      <c r="G290" s="89"/>
      <c r="H290" t="s">
        <v>19630</v>
      </c>
      <c r="I290" s="89"/>
    </row>
    <row r="291">
      <c r="A291" t="s">
        <v>4181</v>
      </c>
      <c r="B291" t="s">
        <v>19482</v>
      </c>
      <c r="C291" t="s">
        <v>19535</v>
      </c>
      <c r="D291" t="s">
        <v>19623</v>
      </c>
      <c r="E291" s="89">
        <v>0.04818619846177078</v>
      </c>
      <c r="F291" s="89">
        <v>7047142</v>
      </c>
      <c r="G291" s="89"/>
      <c r="H291" t="s">
        <v>19630</v>
      </c>
      <c r="I291" s="89"/>
    </row>
    <row r="292">
      <c r="A292" t="s">
        <v>4182</v>
      </c>
      <c r="B292" t="s">
        <v>19482</v>
      </c>
      <c r="C292" t="s">
        <v>19562</v>
      </c>
      <c r="D292" t="s">
        <v>19624</v>
      </c>
      <c r="E292" s="89">
        <v>0.008359737363036066</v>
      </c>
      <c r="F292" s="89">
        <v>7047142</v>
      </c>
      <c r="G292" s="89"/>
      <c r="H292" t="s">
        <v>19630</v>
      </c>
      <c r="I292" s="89"/>
    </row>
    <row r="293">
      <c r="A293" t="s">
        <v>4183</v>
      </c>
      <c r="B293" t="s">
        <v>19482</v>
      </c>
      <c r="C293" t="s">
        <v>19562</v>
      </c>
      <c r="D293" t="s">
        <v>19623</v>
      </c>
      <c r="E293" s="89">
        <v>0.04818619846177078</v>
      </c>
      <c r="F293" s="89">
        <v>7047142</v>
      </c>
      <c r="G293" s="89"/>
      <c r="H293" t="s">
        <v>19630</v>
      </c>
      <c r="I293" s="89"/>
    </row>
    <row r="294">
      <c r="A294" t="s">
        <v>4184</v>
      </c>
      <c r="B294" t="s">
        <v>19482</v>
      </c>
      <c r="C294" t="s">
        <v>19563</v>
      </c>
      <c r="D294" t="s">
        <v>19624</v>
      </c>
      <c r="E294" s="89">
        <v>0.006926599043370873</v>
      </c>
      <c r="F294" s="89">
        <v>7047142</v>
      </c>
      <c r="G294" s="89"/>
      <c r="H294" t="s">
        <v>19630</v>
      </c>
      <c r="I294" s="89"/>
    </row>
    <row r="295">
      <c r="A295" t="s">
        <v>4185</v>
      </c>
      <c r="B295" t="s">
        <v>19482</v>
      </c>
      <c r="C295" t="s">
        <v>19563</v>
      </c>
      <c r="D295" t="s">
        <v>19623</v>
      </c>
      <c r="E295" s="89">
        <v>0.04478843178964879</v>
      </c>
      <c r="F295" s="89">
        <v>7047142</v>
      </c>
      <c r="G295" s="89"/>
      <c r="H295" t="s">
        <v>19630</v>
      </c>
      <c r="I295" s="89"/>
    </row>
    <row r="296">
      <c r="A296" t="s">
        <v>4186</v>
      </c>
      <c r="B296" t="s">
        <v>19482</v>
      </c>
      <c r="C296" t="s">
        <v>19567</v>
      </c>
      <c r="D296" t="s">
        <v>19624</v>
      </c>
      <c r="E296" s="89">
        <v>0.007051786691002706</v>
      </c>
      <c r="F296" s="89">
        <v>7047142</v>
      </c>
      <c r="G296" s="89"/>
      <c r="H296" t="s">
        <v>19630</v>
      </c>
      <c r="I296" s="89"/>
    </row>
    <row r="297">
      <c r="A297" t="s">
        <v>4187</v>
      </c>
      <c r="B297" t="s">
        <v>19482</v>
      </c>
      <c r="C297" t="s">
        <v>19567</v>
      </c>
      <c r="D297" t="s">
        <v>19623</v>
      </c>
      <c r="E297" s="89">
        <v>0.04522886688742814</v>
      </c>
      <c r="F297" s="89">
        <v>7047142</v>
      </c>
      <c r="G297" s="89"/>
      <c r="H297" t="s">
        <v>19630</v>
      </c>
      <c r="I297" s="89"/>
    </row>
    <row r="298">
      <c r="A298" t="s">
        <v>4188</v>
      </c>
      <c r="B298" t="s">
        <v>19482</v>
      </c>
      <c r="C298" t="s">
        <v>19568</v>
      </c>
      <c r="D298" t="s">
        <v>19624</v>
      </c>
      <c r="E298" s="89">
        <v>0.008143067743387612</v>
      </c>
      <c r="F298" s="89">
        <v>7047142</v>
      </c>
      <c r="G298" s="89"/>
      <c r="H298" t="s">
        <v>19630</v>
      </c>
      <c r="I298" s="89"/>
    </row>
    <row r="299">
      <c r="A299" t="s">
        <v>4189</v>
      </c>
      <c r="B299" t="s">
        <v>19482</v>
      </c>
      <c r="C299" t="s">
        <v>19568</v>
      </c>
      <c r="D299" t="s">
        <v>19623</v>
      </c>
      <c r="E299" s="89">
        <v>0.04773689287501397</v>
      </c>
      <c r="F299" s="89">
        <v>7047142</v>
      </c>
      <c r="G299" s="89"/>
      <c r="H299" t="s">
        <v>19630</v>
      </c>
      <c r="I299" s="89"/>
    </row>
    <row r="300">
      <c r="A300" t="s">
        <v>4190</v>
      </c>
      <c r="B300" t="s">
        <v>19482</v>
      </c>
      <c r="C300" t="s">
        <v>19573</v>
      </c>
      <c r="D300" t="s">
        <v>19624</v>
      </c>
      <c r="E300" s="89">
        <v>0.007996248951920212</v>
      </c>
      <c r="F300" s="89">
        <v>7047142</v>
      </c>
      <c r="G300" s="89"/>
      <c r="H300" t="s">
        <v>19630</v>
      </c>
      <c r="I300" s="89"/>
    </row>
    <row r="301">
      <c r="A301" t="s">
        <v>4191</v>
      </c>
      <c r="B301" t="s">
        <v>19482</v>
      </c>
      <c r="C301" t="s">
        <v>19573</v>
      </c>
      <c r="D301" t="s">
        <v>19623</v>
      </c>
      <c r="E301" s="89">
        <v>0.04589538300505709</v>
      </c>
      <c r="F301" s="89">
        <v>7047142</v>
      </c>
      <c r="G301" s="89"/>
      <c r="H301" t="s">
        <v>19630</v>
      </c>
      <c r="I301" s="89"/>
    </row>
    <row r="302">
      <c r="A302" t="s">
        <v>4192</v>
      </c>
      <c r="B302" t="s">
        <v>19482</v>
      </c>
      <c r="C302" t="s">
        <v>19572</v>
      </c>
      <c r="D302" t="s">
        <v>19624</v>
      </c>
      <c r="E302" s="89">
        <v>0.002035379672238087</v>
      </c>
      <c r="F302" s="89">
        <v>7047142</v>
      </c>
      <c r="G302" s="89"/>
      <c r="H302" t="s">
        <v>19630</v>
      </c>
      <c r="I302" s="89"/>
    </row>
    <row r="303">
      <c r="A303" t="s">
        <v>4193</v>
      </c>
      <c r="B303" t="s">
        <v>19482</v>
      </c>
      <c r="C303" t="s">
        <v>19572</v>
      </c>
      <c r="D303" t="s">
        <v>19623</v>
      </c>
      <c r="E303" s="89">
        <v>0.0296055080743109</v>
      </c>
      <c r="F303" s="89">
        <v>7047142</v>
      </c>
      <c r="G303" s="89"/>
      <c r="H303" t="s">
        <v>19630</v>
      </c>
      <c r="I303" s="89"/>
    </row>
    <row r="304">
      <c r="A304" t="s">
        <v>4194</v>
      </c>
      <c r="B304" t="s">
        <v>19482</v>
      </c>
      <c r="C304" t="s">
        <v>19553</v>
      </c>
      <c r="D304" t="s">
        <v>19624</v>
      </c>
      <c r="E304" s="89">
        <v>0.0004303286562382185</v>
      </c>
      <c r="F304" s="89">
        <v>7047142</v>
      </c>
      <c r="G304" s="89"/>
      <c r="H304" t="s">
        <v>19630</v>
      </c>
      <c r="I304" s="89"/>
    </row>
    <row r="305">
      <c r="A305" t="s">
        <v>4195</v>
      </c>
      <c r="B305" t="s">
        <v>19482</v>
      </c>
      <c r="C305" t="s">
        <v>19553</v>
      </c>
      <c r="D305" t="s">
        <v>19623</v>
      </c>
      <c r="E305" s="89">
        <v>0.01903466562966689</v>
      </c>
      <c r="F305" s="89">
        <v>7047142</v>
      </c>
      <c r="G305" s="89"/>
      <c r="H305" t="s">
        <v>19630</v>
      </c>
      <c r="I305" s="89"/>
    </row>
    <row r="306">
      <c r="A306" t="s">
        <v>4196</v>
      </c>
      <c r="B306" t="s">
        <v>19482</v>
      </c>
      <c r="C306" t="s">
        <v>19532</v>
      </c>
      <c r="D306" t="s">
        <v>19624</v>
      </c>
      <c r="E306" s="89">
        <v>0.008359737363036066</v>
      </c>
      <c r="F306" s="89">
        <v>7047142</v>
      </c>
      <c r="G306" s="89"/>
      <c r="H306" t="s">
        <v>19630</v>
      </c>
      <c r="I306" s="89"/>
    </row>
    <row r="307">
      <c r="A307" t="s">
        <v>4197</v>
      </c>
      <c r="B307" t="s">
        <v>19482</v>
      </c>
      <c r="C307" t="s">
        <v>19532</v>
      </c>
      <c r="D307" t="s">
        <v>19623</v>
      </c>
      <c r="E307" s="89">
        <v>0.04852018082130397</v>
      </c>
      <c r="F307" s="89">
        <v>7047142</v>
      </c>
      <c r="G307" s="89"/>
      <c r="H307" t="s">
        <v>19630</v>
      </c>
      <c r="I307" s="89"/>
    </row>
    <row r="308">
      <c r="A308" t="s">
        <v>4198</v>
      </c>
      <c r="B308" t="s">
        <v>19482</v>
      </c>
      <c r="C308" t="s">
        <v>19547</v>
      </c>
      <c r="D308" t="s">
        <v>19624</v>
      </c>
      <c r="E308" s="89">
        <v>0.00692659903774499</v>
      </c>
      <c r="F308" s="89">
        <v>7047142</v>
      </c>
      <c r="G308" s="89"/>
      <c r="H308" t="s">
        <v>19630</v>
      </c>
      <c r="I308" s="89"/>
    </row>
    <row r="309">
      <c r="A309" t="s">
        <v>4199</v>
      </c>
      <c r="B309" t="s">
        <v>19482</v>
      </c>
      <c r="C309" t="s">
        <v>19547</v>
      </c>
      <c r="D309" t="s">
        <v>19623</v>
      </c>
      <c r="E309" s="89">
        <v>0.04478843173395083</v>
      </c>
      <c r="F309" s="89">
        <v>7047142</v>
      </c>
      <c r="G309" s="89"/>
      <c r="H309" t="s">
        <v>19630</v>
      </c>
      <c r="I309" s="89"/>
    </row>
    <row r="310">
      <c r="A310" t="s">
        <v>4200</v>
      </c>
      <c r="B310" t="s">
        <v>19482</v>
      </c>
      <c r="C310" t="s">
        <v>19529</v>
      </c>
      <c r="D310" t="s">
        <v>19624</v>
      </c>
      <c r="E310" s="89">
        <v>0.1779701981287031</v>
      </c>
      <c r="F310" s="89">
        <v>7047142</v>
      </c>
      <c r="G310" s="89"/>
      <c r="H310" t="s">
        <v>19630</v>
      </c>
      <c r="I310" s="89"/>
    </row>
    <row r="311">
      <c r="A311" t="s">
        <v>4201</v>
      </c>
      <c r="B311" t="s">
        <v>19482</v>
      </c>
      <c r="C311" t="s">
        <v>19529</v>
      </c>
      <c r="D311" t="s">
        <v>19623</v>
      </c>
      <c r="E311" s="89">
        <v>0.08433366418291853</v>
      </c>
      <c r="F311" s="89">
        <v>7047142</v>
      </c>
      <c r="G311" s="89"/>
      <c r="H311" t="s">
        <v>19630</v>
      </c>
      <c r="I311" s="89"/>
    </row>
    <row r="312">
      <c r="A312" t="s">
        <v>4202</v>
      </c>
      <c r="B312" t="s">
        <v>19482</v>
      </c>
      <c r="C312" t="s">
        <v>19543</v>
      </c>
      <c r="D312" t="s">
        <v>19624</v>
      </c>
      <c r="E312" s="89">
        <v>0.008369901739899722</v>
      </c>
      <c r="F312" s="89">
        <v>7047142</v>
      </c>
      <c r="G312" s="89"/>
      <c r="H312" t="s">
        <v>19630</v>
      </c>
      <c r="I312" s="89"/>
    </row>
    <row r="313">
      <c r="A313" t="s">
        <v>4203</v>
      </c>
      <c r="B313" t="s">
        <v>19482</v>
      </c>
      <c r="C313" t="s">
        <v>19543</v>
      </c>
      <c r="D313" t="s">
        <v>19623</v>
      </c>
      <c r="E313" s="89">
        <v>0.04823473079622054</v>
      </c>
      <c r="F313" s="89">
        <v>7047142</v>
      </c>
      <c r="G313" s="89"/>
      <c r="H313" t="s">
        <v>19630</v>
      </c>
      <c r="I313" s="89"/>
    </row>
    <row r="314">
      <c r="A314" t="s">
        <v>4204</v>
      </c>
      <c r="B314" t="s">
        <v>19482</v>
      </c>
      <c r="C314" t="s">
        <v>19542</v>
      </c>
      <c r="D314" t="s">
        <v>19624</v>
      </c>
      <c r="E314" s="89">
        <v>0.008359737363036066</v>
      </c>
      <c r="F314" s="89">
        <v>7047142</v>
      </c>
      <c r="G314" s="89"/>
      <c r="H314" t="s">
        <v>19630</v>
      </c>
      <c r="I314" s="89"/>
    </row>
    <row r="315">
      <c r="A315" t="s">
        <v>4205</v>
      </c>
      <c r="B315" t="s">
        <v>19482</v>
      </c>
      <c r="C315" t="s">
        <v>19542</v>
      </c>
      <c r="D315" t="s">
        <v>19623</v>
      </c>
      <c r="E315" s="89">
        <v>0.04818634824399004</v>
      </c>
      <c r="F315" s="89">
        <v>7047142</v>
      </c>
      <c r="G315" s="89"/>
      <c r="H315" t="s">
        <v>19630</v>
      </c>
      <c r="I315" s="89"/>
    </row>
    <row r="316">
      <c r="A316" t="s">
        <v>4206</v>
      </c>
      <c r="B316" t="s">
        <v>19482</v>
      </c>
      <c r="C316" t="s">
        <v>19534</v>
      </c>
      <c r="D316" t="s">
        <v>19624</v>
      </c>
      <c r="E316" s="89">
        <v>0.008369901739899722</v>
      </c>
      <c r="F316" s="89">
        <v>7047142</v>
      </c>
      <c r="G316" s="89"/>
      <c r="H316" t="s">
        <v>19630</v>
      </c>
      <c r="I316" s="89"/>
    </row>
    <row r="317">
      <c r="A317" t="s">
        <v>4207</v>
      </c>
      <c r="B317" t="s">
        <v>19482</v>
      </c>
      <c r="C317" t="s">
        <v>19534</v>
      </c>
      <c r="D317" t="s">
        <v>19623</v>
      </c>
      <c r="E317" s="89">
        <v>0.04823458101400128</v>
      </c>
      <c r="F317" s="89">
        <v>7047142</v>
      </c>
      <c r="G317" s="89"/>
      <c r="H317" t="s">
        <v>19630</v>
      </c>
      <c r="I317" s="89"/>
    </row>
    <row r="318">
      <c r="A318" t="s">
        <v>4208</v>
      </c>
      <c r="B318" t="s">
        <v>19482</v>
      </c>
      <c r="C318" t="s">
        <v>19541</v>
      </c>
      <c r="D318" t="s">
        <v>19624</v>
      </c>
      <c r="E318" s="89">
        <v>0.008359737363036066</v>
      </c>
      <c r="F318" s="89">
        <v>7047142</v>
      </c>
      <c r="G318" s="89"/>
      <c r="H318" t="s">
        <v>19630</v>
      </c>
      <c r="I318" s="89"/>
    </row>
    <row r="319">
      <c r="A319" t="s">
        <v>4209</v>
      </c>
      <c r="B319" t="s">
        <v>19482</v>
      </c>
      <c r="C319" t="s">
        <v>19541</v>
      </c>
      <c r="D319" t="s">
        <v>19623</v>
      </c>
      <c r="E319" s="89">
        <v>0.04818634824399004</v>
      </c>
      <c r="F319" s="89">
        <v>7047142</v>
      </c>
      <c r="G319" s="89"/>
      <c r="H319" t="s">
        <v>19630</v>
      </c>
      <c r="I319" s="89"/>
    </row>
    <row r="320">
      <c r="A320" t="s">
        <v>4210</v>
      </c>
      <c r="B320" t="s">
        <v>19482</v>
      </c>
      <c r="C320" t="s">
        <v>19559</v>
      </c>
      <c r="D320" t="s">
        <v>19624</v>
      </c>
      <c r="E320" s="89">
        <v>0.007200357928604929</v>
      </c>
      <c r="F320" s="89">
        <v>7047142</v>
      </c>
      <c r="G320" s="89"/>
      <c r="H320" t="s">
        <v>19630</v>
      </c>
      <c r="I320" s="89"/>
    </row>
    <row r="321">
      <c r="A321" t="s">
        <v>4211</v>
      </c>
      <c r="B321" t="s">
        <v>19482</v>
      </c>
      <c r="C321" t="s">
        <v>19559</v>
      </c>
      <c r="D321" t="s">
        <v>19623</v>
      </c>
      <c r="E321" s="89">
        <v>0.04573158903885929</v>
      </c>
      <c r="F321" s="89">
        <v>7047142</v>
      </c>
      <c r="G321" s="89"/>
      <c r="H321" t="s">
        <v>19630</v>
      </c>
      <c r="I321" s="89"/>
    </row>
    <row r="322">
      <c r="A322" t="s">
        <v>4212</v>
      </c>
      <c r="B322" t="s">
        <v>19482</v>
      </c>
      <c r="C322" t="s">
        <v>19552</v>
      </c>
      <c r="D322" t="s">
        <v>19624</v>
      </c>
      <c r="E322" s="89">
        <v>0.00822340977659039</v>
      </c>
      <c r="F322" s="89">
        <v>7047142</v>
      </c>
      <c r="G322" s="89"/>
      <c r="H322" t="s">
        <v>19630</v>
      </c>
      <c r="I322" s="89"/>
    </row>
    <row r="323">
      <c r="A323" t="s">
        <v>4213</v>
      </c>
      <c r="B323" t="s">
        <v>19482</v>
      </c>
      <c r="C323" t="s">
        <v>19552</v>
      </c>
      <c r="D323" t="s">
        <v>19623</v>
      </c>
      <c r="E323" s="89">
        <v>0.04769889728508964</v>
      </c>
      <c r="F323" s="89">
        <v>7047142</v>
      </c>
      <c r="G323" s="89"/>
      <c r="H323" t="s">
        <v>19630</v>
      </c>
      <c r="I323" s="89"/>
    </row>
    <row r="324">
      <c r="A324" t="s">
        <v>4214</v>
      </c>
      <c r="B324" t="s">
        <v>19482</v>
      </c>
      <c r="C324" t="s">
        <v>19560</v>
      </c>
      <c r="D324" t="s">
        <v>19624</v>
      </c>
      <c r="E324" s="89">
        <v>0.007075029649927077</v>
      </c>
      <c r="F324" s="89">
        <v>7047142</v>
      </c>
      <c r="G324" s="89"/>
      <c r="H324" t="s">
        <v>19630</v>
      </c>
      <c r="I324" s="89"/>
    </row>
    <row r="325">
      <c r="A325" t="s">
        <v>4215</v>
      </c>
      <c r="B325" t="s">
        <v>19482</v>
      </c>
      <c r="C325" t="s">
        <v>19560</v>
      </c>
      <c r="D325" t="s">
        <v>19623</v>
      </c>
      <c r="E325" s="89">
        <v>0.04557786507478458</v>
      </c>
      <c r="F325" s="89">
        <v>7047142</v>
      </c>
      <c r="G325" s="89"/>
      <c r="H325" t="s">
        <v>19630</v>
      </c>
      <c r="I325" s="89"/>
    </row>
    <row r="326">
      <c r="A326" t="s">
        <v>4216</v>
      </c>
      <c r="B326" t="s">
        <v>19482</v>
      </c>
      <c r="C326" t="s">
        <v>19533</v>
      </c>
      <c r="D326" t="s">
        <v>19624</v>
      </c>
      <c r="E326" s="89">
        <v>0.008359737363036066</v>
      </c>
      <c r="F326" s="89">
        <v>7047142</v>
      </c>
      <c r="G326" s="89"/>
      <c r="H326" t="s">
        <v>19630</v>
      </c>
      <c r="I326" s="89"/>
    </row>
    <row r="327">
      <c r="A327" t="s">
        <v>4217</v>
      </c>
      <c r="B327" t="s">
        <v>19482</v>
      </c>
      <c r="C327" t="s">
        <v>19533</v>
      </c>
      <c r="D327" t="s">
        <v>19623</v>
      </c>
      <c r="E327" s="89">
        <v>0.04818619846177078</v>
      </c>
      <c r="F327" s="89">
        <v>7047142</v>
      </c>
      <c r="G327" s="89"/>
      <c r="H327" t="s">
        <v>19630</v>
      </c>
      <c r="I327" s="89"/>
    </row>
    <row r="328">
      <c r="A328" t="s">
        <v>4218</v>
      </c>
      <c r="B328" t="s">
        <v>19482</v>
      </c>
      <c r="C328" t="s">
        <v>19617</v>
      </c>
      <c r="D328" t="s">
        <v>19624</v>
      </c>
      <c r="E328" s="89">
        <v>0.008359737358227428</v>
      </c>
      <c r="F328" s="89">
        <v>7047142</v>
      </c>
      <c r="G328" s="89"/>
      <c r="H328" t="s">
        <v>19630</v>
      </c>
      <c r="I328" s="89"/>
    </row>
    <row r="329">
      <c r="A329" t="s">
        <v>4219</v>
      </c>
      <c r="B329" t="s">
        <v>19482</v>
      </c>
      <c r="C329" t="s">
        <v>19617</v>
      </c>
      <c r="D329" t="s">
        <v>19623</v>
      </c>
      <c r="E329" s="89">
        <v>0.04852033049793163</v>
      </c>
      <c r="F329" s="89">
        <v>7047142</v>
      </c>
      <c r="G329" s="89"/>
      <c r="H329" t="s">
        <v>19630</v>
      </c>
      <c r="I329" s="89"/>
    </row>
    <row r="330">
      <c r="A330" t="s">
        <v>4220</v>
      </c>
      <c r="B330" t="s">
        <v>19482</v>
      </c>
      <c r="C330" t="s">
        <v>19616</v>
      </c>
      <c r="D330" t="s">
        <v>19624</v>
      </c>
      <c r="E330" s="89">
        <v>0.008359737358227428</v>
      </c>
      <c r="F330" s="89">
        <v>7047142</v>
      </c>
      <c r="G330" s="89"/>
      <c r="H330" t="s">
        <v>19630</v>
      </c>
      <c r="I330" s="89"/>
    </row>
    <row r="331">
      <c r="A331" t="s">
        <v>4221</v>
      </c>
      <c r="B331" t="s">
        <v>19482</v>
      </c>
      <c r="C331" t="s">
        <v>19616</v>
      </c>
      <c r="D331" t="s">
        <v>19623</v>
      </c>
      <c r="E331" s="89">
        <v>0.04818634808972594</v>
      </c>
      <c r="F331" s="89">
        <v>7047142</v>
      </c>
      <c r="G331" s="89"/>
      <c r="H331" t="s">
        <v>19630</v>
      </c>
      <c r="I331" s="89"/>
    </row>
    <row r="332">
      <c r="A332" t="s">
        <v>4222</v>
      </c>
      <c r="B332" t="s">
        <v>19482</v>
      </c>
      <c r="C332" t="s">
        <v>19615</v>
      </c>
      <c r="D332" t="s">
        <v>19624</v>
      </c>
      <c r="E332" s="89">
        <v>0.008369901743868362</v>
      </c>
      <c r="F332" s="89">
        <v>7047142</v>
      </c>
      <c r="G332" s="89"/>
      <c r="H332" t="s">
        <v>19630</v>
      </c>
      <c r="I332" s="89"/>
    </row>
    <row r="333">
      <c r="A333" t="s">
        <v>4223</v>
      </c>
      <c r="B333" t="s">
        <v>19482</v>
      </c>
      <c r="C333" t="s">
        <v>19615</v>
      </c>
      <c r="D333" t="s">
        <v>19623</v>
      </c>
      <c r="E333" s="89">
        <v>0.04856871305383609</v>
      </c>
      <c r="F333" s="89">
        <v>7047142</v>
      </c>
      <c r="G333" s="89"/>
      <c r="H333" t="s">
        <v>19630</v>
      </c>
      <c r="I333" s="89"/>
    </row>
    <row r="334">
      <c r="A334" t="s">
        <v>4224</v>
      </c>
      <c r="B334" t="s">
        <v>19482</v>
      </c>
      <c r="C334" t="s">
        <v>19622</v>
      </c>
      <c r="D334" t="s">
        <v>19624</v>
      </c>
      <c r="E334" s="89">
        <v>0.003492208254746562</v>
      </c>
      <c r="F334" s="89">
        <v>7047142</v>
      </c>
      <c r="G334" s="89"/>
      <c r="H334" t="s">
        <v>19630</v>
      </c>
      <c r="I334" s="89"/>
    </row>
    <row r="335">
      <c r="A335" t="s">
        <v>4225</v>
      </c>
      <c r="B335" t="s">
        <v>19482</v>
      </c>
      <c r="C335" t="s">
        <v>19622</v>
      </c>
      <c r="D335" t="s">
        <v>19623</v>
      </c>
      <c r="E335" s="89">
        <v>0.03462175656739328</v>
      </c>
      <c r="F335" s="89">
        <v>7047142</v>
      </c>
      <c r="G335" s="89"/>
      <c r="H335" t="s">
        <v>19630</v>
      </c>
      <c r="I335" s="89"/>
    </row>
    <row r="336">
      <c r="A336" t="s">
        <v>4226</v>
      </c>
      <c r="B336" t="s">
        <v>19482</v>
      </c>
      <c r="C336" t="s">
        <v>19527</v>
      </c>
      <c r="D336" t="s">
        <v>19624</v>
      </c>
      <c r="E336" s="89">
        <v>0.003492208220004384</v>
      </c>
      <c r="F336" s="89">
        <v>7047142</v>
      </c>
      <c r="G336" s="89"/>
      <c r="H336" t="s">
        <v>19630</v>
      </c>
      <c r="I336" s="89"/>
    </row>
    <row r="337">
      <c r="A337" t="s">
        <v>4227</v>
      </c>
      <c r="B337" t="s">
        <v>19482</v>
      </c>
      <c r="C337" t="s">
        <v>19527</v>
      </c>
      <c r="D337" t="s">
        <v>19623</v>
      </c>
      <c r="E337" s="89">
        <v>0.03462175633501054</v>
      </c>
      <c r="F337" s="89">
        <v>7047142</v>
      </c>
      <c r="G337" s="89"/>
      <c r="H337" t="s">
        <v>19630</v>
      </c>
      <c r="I337" s="89"/>
    </row>
    <row r="338">
      <c r="A338" t="s">
        <v>19918</v>
      </c>
      <c r="B338" t="s">
        <v>19483</v>
      </c>
      <c r="C338" t="s">
        <v>3805</v>
      </c>
      <c r="D338" t="s">
        <v>19614</v>
      </c>
      <c r="E338" s="89">
        <v>0</v>
      </c>
      <c r="F338" s="89">
        <v>703423</v>
      </c>
      <c r="G338" s="89">
        <v>1</v>
      </c>
      <c r="H338" t="s">
        <v>19630</v>
      </c>
      <c r="I338" s="89"/>
    </row>
    <row r="339">
      <c r="A339" t="s">
        <v>19919</v>
      </c>
      <c r="B339" t="s">
        <v>19483</v>
      </c>
      <c r="C339" t="s">
        <v>3805</v>
      </c>
      <c r="D339" t="s">
        <v>19615</v>
      </c>
      <c r="E339" s="89">
        <v>0</v>
      </c>
      <c r="F339" s="89">
        <v>703423</v>
      </c>
      <c r="G339" s="89">
        <v>1</v>
      </c>
      <c r="H339" t="s">
        <v>19630</v>
      </c>
      <c r="I339" s="89"/>
    </row>
    <row r="340">
      <c r="A340" t="s">
        <v>19920</v>
      </c>
      <c r="B340" t="s">
        <v>19483</v>
      </c>
      <c r="C340" t="s">
        <v>3805</v>
      </c>
      <c r="D340" t="s">
        <v>19616</v>
      </c>
      <c r="E340" s="89">
        <v>0</v>
      </c>
      <c r="F340" s="89">
        <v>703423</v>
      </c>
      <c r="G340" s="89">
        <v>1</v>
      </c>
      <c r="H340" t="s">
        <v>19630</v>
      </c>
      <c r="I340" s="89"/>
    </row>
    <row r="341">
      <c r="A341" t="s">
        <v>19921</v>
      </c>
      <c r="B341" t="s">
        <v>19483</v>
      </c>
      <c r="C341" t="s">
        <v>3805</v>
      </c>
      <c r="D341" t="s">
        <v>19617</v>
      </c>
      <c r="E341" s="89">
        <v>0</v>
      </c>
      <c r="F341" s="89">
        <v>703423</v>
      </c>
      <c r="G341" s="89">
        <v>1</v>
      </c>
      <c r="H341" t="s">
        <v>19630</v>
      </c>
      <c r="I341" s="89"/>
    </row>
    <row r="342">
      <c r="A342" t="s">
        <v>19922</v>
      </c>
      <c r="B342" t="s">
        <v>19483</v>
      </c>
      <c r="C342" t="s">
        <v>3805</v>
      </c>
      <c r="D342" t="s">
        <v>19618</v>
      </c>
      <c r="E342" s="89">
        <v>0</v>
      </c>
      <c r="F342" s="89">
        <v>703423</v>
      </c>
      <c r="G342" s="89">
        <v>1</v>
      </c>
      <c r="H342" t="s">
        <v>19630</v>
      </c>
      <c r="I342" s="89"/>
    </row>
    <row r="343">
      <c r="A343" t="s">
        <v>19923</v>
      </c>
      <c r="B343" t="s">
        <v>19483</v>
      </c>
      <c r="C343" t="s">
        <v>3805</v>
      </c>
      <c r="D343" t="s">
        <v>19619</v>
      </c>
      <c r="E343" s="89">
        <v>0</v>
      </c>
      <c r="F343" s="89">
        <v>703423</v>
      </c>
      <c r="G343" s="89">
        <v>1</v>
      </c>
      <c r="H343" t="s">
        <v>19630</v>
      </c>
      <c r="I343" s="89"/>
    </row>
    <row r="344">
      <c r="A344" t="s">
        <v>19924</v>
      </c>
      <c r="B344" t="s">
        <v>19483</v>
      </c>
      <c r="C344" t="s">
        <v>3805</v>
      </c>
      <c r="D344" t="s">
        <v>19620</v>
      </c>
      <c r="E344" s="89">
        <v>0</v>
      </c>
      <c r="F344" s="89">
        <v>703423</v>
      </c>
      <c r="G344" s="89">
        <v>1</v>
      </c>
      <c r="H344" t="s">
        <v>19630</v>
      </c>
      <c r="I344" s="89"/>
    </row>
    <row r="345">
      <c r="A345" t="s">
        <v>19925</v>
      </c>
      <c r="B345" t="s">
        <v>19483</v>
      </c>
      <c r="C345" t="s">
        <v>3805</v>
      </c>
      <c r="D345" t="s">
        <v>19621</v>
      </c>
      <c r="E345" s="89">
        <v>0</v>
      </c>
      <c r="F345" s="89">
        <v>703423</v>
      </c>
      <c r="G345" s="89">
        <v>1</v>
      </c>
      <c r="H345" t="s">
        <v>19630</v>
      </c>
      <c r="I345" s="89"/>
    </row>
    <row r="346">
      <c r="A346" t="s">
        <v>19926</v>
      </c>
      <c r="B346" t="s">
        <v>19483</v>
      </c>
      <c r="C346" t="s">
        <v>3805</v>
      </c>
      <c r="D346" t="s">
        <v>19622</v>
      </c>
      <c r="E346" s="89">
        <v>0</v>
      </c>
      <c r="F346" s="89">
        <v>703423</v>
      </c>
      <c r="G346" s="89">
        <v>1</v>
      </c>
      <c r="H346" t="s">
        <v>19630</v>
      </c>
      <c r="I346" s="89"/>
    </row>
    <row r="347">
      <c r="A347" t="s">
        <v>19927</v>
      </c>
      <c r="B347" t="s">
        <v>19483</v>
      </c>
      <c r="C347" t="s">
        <v>3805</v>
      </c>
      <c r="D347" t="s">
        <v>19623</v>
      </c>
      <c r="E347" s="89">
        <v>0</v>
      </c>
      <c r="F347" s="89">
        <v>703423</v>
      </c>
      <c r="G347" s="89">
        <v>1</v>
      </c>
      <c r="H347" t="s">
        <v>19630</v>
      </c>
      <c r="I347" s="89"/>
    </row>
    <row r="348">
      <c r="A348" t="s">
        <v>19928</v>
      </c>
      <c r="B348" t="s">
        <v>19483</v>
      </c>
      <c r="C348" t="s">
        <v>3805</v>
      </c>
      <c r="D348" t="s">
        <v>19624</v>
      </c>
      <c r="E348" s="89">
        <v>0</v>
      </c>
      <c r="F348" s="89">
        <v>703423</v>
      </c>
      <c r="G348" s="89">
        <v>1</v>
      </c>
      <c r="H348" t="s">
        <v>19630</v>
      </c>
      <c r="I348" s="89"/>
    </row>
    <row r="349">
      <c r="A349" t="s">
        <v>19929</v>
      </c>
      <c r="B349" t="s">
        <v>19483</v>
      </c>
      <c r="C349" t="s">
        <v>3806</v>
      </c>
      <c r="D349" t="s">
        <v>19614</v>
      </c>
      <c r="E349" s="89">
        <v>0</v>
      </c>
      <c r="F349" s="89">
        <v>703423</v>
      </c>
      <c r="G349" s="89">
        <v>1</v>
      </c>
      <c r="H349" t="s">
        <v>19630</v>
      </c>
      <c r="I349" s="89"/>
    </row>
    <row r="350">
      <c r="A350" t="s">
        <v>19930</v>
      </c>
      <c r="B350" t="s">
        <v>19483</v>
      </c>
      <c r="C350" t="s">
        <v>3806</v>
      </c>
      <c r="D350" t="s">
        <v>19615</v>
      </c>
      <c r="E350" s="89">
        <v>0</v>
      </c>
      <c r="F350" s="89">
        <v>703423</v>
      </c>
      <c r="G350" s="89">
        <v>1</v>
      </c>
      <c r="H350" t="s">
        <v>19630</v>
      </c>
      <c r="I350" s="89"/>
    </row>
    <row r="351">
      <c r="A351" t="s">
        <v>19931</v>
      </c>
      <c r="B351" t="s">
        <v>19483</v>
      </c>
      <c r="C351" t="s">
        <v>3806</v>
      </c>
      <c r="D351" t="s">
        <v>19616</v>
      </c>
      <c r="E351" s="89">
        <v>0</v>
      </c>
      <c r="F351" s="89">
        <v>703423</v>
      </c>
      <c r="G351" s="89">
        <v>1</v>
      </c>
      <c r="H351" t="s">
        <v>19630</v>
      </c>
      <c r="I351" s="89"/>
    </row>
    <row r="352">
      <c r="A352" t="s">
        <v>19932</v>
      </c>
      <c r="B352" t="s">
        <v>19483</v>
      </c>
      <c r="C352" t="s">
        <v>3806</v>
      </c>
      <c r="D352" t="s">
        <v>19617</v>
      </c>
      <c r="E352" s="89">
        <v>0</v>
      </c>
      <c r="F352" s="89">
        <v>703423</v>
      </c>
      <c r="G352" s="89">
        <v>1</v>
      </c>
      <c r="H352" t="s">
        <v>19630</v>
      </c>
      <c r="I352" s="89"/>
    </row>
    <row r="353">
      <c r="A353" t="s">
        <v>19933</v>
      </c>
      <c r="B353" t="s">
        <v>19483</v>
      </c>
      <c r="C353" t="s">
        <v>3806</v>
      </c>
      <c r="D353" t="s">
        <v>19618</v>
      </c>
      <c r="E353" s="89">
        <v>0</v>
      </c>
      <c r="F353" s="89">
        <v>703423</v>
      </c>
      <c r="G353" s="89">
        <v>1</v>
      </c>
      <c r="H353" t="s">
        <v>19630</v>
      </c>
      <c r="I353" s="89"/>
    </row>
    <row r="354">
      <c r="A354" t="s">
        <v>19934</v>
      </c>
      <c r="B354" t="s">
        <v>19483</v>
      </c>
      <c r="C354" t="s">
        <v>3806</v>
      </c>
      <c r="D354" t="s">
        <v>19619</v>
      </c>
      <c r="E354" s="89">
        <v>0</v>
      </c>
      <c r="F354" s="89">
        <v>703423</v>
      </c>
      <c r="G354" s="89">
        <v>1</v>
      </c>
      <c r="H354" t="s">
        <v>19630</v>
      </c>
      <c r="I354" s="89"/>
    </row>
    <row r="355">
      <c r="A355" t="s">
        <v>19935</v>
      </c>
      <c r="B355" t="s">
        <v>19483</v>
      </c>
      <c r="C355" t="s">
        <v>3806</v>
      </c>
      <c r="D355" t="s">
        <v>19620</v>
      </c>
      <c r="E355" s="89">
        <v>0</v>
      </c>
      <c r="F355" s="89">
        <v>703423</v>
      </c>
      <c r="G355" s="89">
        <v>1</v>
      </c>
      <c r="H355" t="s">
        <v>19630</v>
      </c>
      <c r="I355" s="89"/>
    </row>
    <row r="356">
      <c r="A356" t="s">
        <v>19936</v>
      </c>
      <c r="B356" t="s">
        <v>19483</v>
      </c>
      <c r="C356" t="s">
        <v>3806</v>
      </c>
      <c r="D356" t="s">
        <v>19621</v>
      </c>
      <c r="E356" s="89">
        <v>0</v>
      </c>
      <c r="F356" s="89">
        <v>703423</v>
      </c>
      <c r="G356" s="89">
        <v>1</v>
      </c>
      <c r="H356" t="s">
        <v>19630</v>
      </c>
      <c r="I356" s="89"/>
    </row>
    <row r="357">
      <c r="A357" t="s">
        <v>19937</v>
      </c>
      <c r="B357" t="s">
        <v>19483</v>
      </c>
      <c r="C357" t="s">
        <v>3806</v>
      </c>
      <c r="D357" t="s">
        <v>19622</v>
      </c>
      <c r="E357" s="89">
        <v>0</v>
      </c>
      <c r="F357" s="89">
        <v>703423</v>
      </c>
      <c r="G357" s="89">
        <v>1</v>
      </c>
      <c r="H357" t="s">
        <v>19630</v>
      </c>
      <c r="I357" s="89"/>
    </row>
    <row r="358">
      <c r="A358" t="s">
        <v>19938</v>
      </c>
      <c r="B358" t="s">
        <v>19483</v>
      </c>
      <c r="C358" t="s">
        <v>3806</v>
      </c>
      <c r="D358" t="s">
        <v>19623</v>
      </c>
      <c r="E358" s="89">
        <v>0</v>
      </c>
      <c r="F358" s="89">
        <v>703423</v>
      </c>
      <c r="G358" s="89">
        <v>1</v>
      </c>
      <c r="H358" t="s">
        <v>19630</v>
      </c>
      <c r="I358" s="89"/>
    </row>
    <row r="359">
      <c r="A359" t="s">
        <v>19939</v>
      </c>
      <c r="B359" t="s">
        <v>19483</v>
      </c>
      <c r="C359" t="s">
        <v>3806</v>
      </c>
      <c r="D359" t="s">
        <v>19624</v>
      </c>
      <c r="E359" s="89">
        <v>0</v>
      </c>
      <c r="F359" s="89">
        <v>703423</v>
      </c>
      <c r="G359" s="89">
        <v>1</v>
      </c>
      <c r="H359" t="s">
        <v>19630</v>
      </c>
      <c r="I359" s="89"/>
    </row>
    <row r="360">
      <c r="A360" t="s">
        <v>19940</v>
      </c>
      <c r="B360" t="s">
        <v>19483</v>
      </c>
      <c r="C360" t="s">
        <v>3678</v>
      </c>
      <c r="D360" t="s">
        <v>19614</v>
      </c>
      <c r="E360" s="89">
        <v>0</v>
      </c>
      <c r="F360" s="89">
        <v>703423</v>
      </c>
      <c r="G360" s="89">
        <v>1</v>
      </c>
      <c r="H360" t="s">
        <v>19630</v>
      </c>
      <c r="I360" s="89"/>
    </row>
    <row r="361">
      <c r="A361" t="s">
        <v>19941</v>
      </c>
      <c r="B361" t="s">
        <v>19483</v>
      </c>
      <c r="C361" t="s">
        <v>3678</v>
      </c>
      <c r="D361" t="s">
        <v>19615</v>
      </c>
      <c r="E361" s="89">
        <v>0</v>
      </c>
      <c r="F361" s="89">
        <v>703423</v>
      </c>
      <c r="G361" s="89">
        <v>1</v>
      </c>
      <c r="H361" t="s">
        <v>19630</v>
      </c>
      <c r="I361" s="89"/>
    </row>
    <row r="362">
      <c r="A362" t="s">
        <v>19942</v>
      </c>
      <c r="B362" t="s">
        <v>19483</v>
      </c>
      <c r="C362" t="s">
        <v>3678</v>
      </c>
      <c r="D362" t="s">
        <v>19616</v>
      </c>
      <c r="E362" s="89">
        <v>0</v>
      </c>
      <c r="F362" s="89">
        <v>703423</v>
      </c>
      <c r="G362" s="89">
        <v>1</v>
      </c>
      <c r="H362" t="s">
        <v>19630</v>
      </c>
      <c r="I362" s="89"/>
    </row>
    <row r="363">
      <c r="A363" t="s">
        <v>19943</v>
      </c>
      <c r="B363" t="s">
        <v>19483</v>
      </c>
      <c r="C363" t="s">
        <v>3678</v>
      </c>
      <c r="D363" t="s">
        <v>19617</v>
      </c>
      <c r="E363" s="89">
        <v>0</v>
      </c>
      <c r="F363" s="89">
        <v>703423</v>
      </c>
      <c r="G363" s="89">
        <v>1</v>
      </c>
      <c r="H363" t="s">
        <v>19630</v>
      </c>
      <c r="I363" s="89"/>
    </row>
    <row r="364">
      <c r="A364" t="s">
        <v>19944</v>
      </c>
      <c r="B364" t="s">
        <v>19483</v>
      </c>
      <c r="C364" t="s">
        <v>3678</v>
      </c>
      <c r="D364" t="s">
        <v>19618</v>
      </c>
      <c r="E364" s="89">
        <v>0</v>
      </c>
      <c r="F364" s="89">
        <v>703423</v>
      </c>
      <c r="G364" s="89">
        <v>1</v>
      </c>
      <c r="H364" t="s">
        <v>19630</v>
      </c>
      <c r="I364" s="89"/>
    </row>
    <row r="365">
      <c r="A365" t="s">
        <v>19945</v>
      </c>
      <c r="B365" t="s">
        <v>19483</v>
      </c>
      <c r="C365" t="s">
        <v>3678</v>
      </c>
      <c r="D365" t="s">
        <v>19619</v>
      </c>
      <c r="E365" s="89">
        <v>0</v>
      </c>
      <c r="F365" s="89">
        <v>703423</v>
      </c>
      <c r="G365" s="89">
        <v>1</v>
      </c>
      <c r="H365" t="s">
        <v>19630</v>
      </c>
      <c r="I365" s="89"/>
    </row>
    <row r="366">
      <c r="A366" t="s">
        <v>19946</v>
      </c>
      <c r="B366" t="s">
        <v>19483</v>
      </c>
      <c r="C366" t="s">
        <v>3678</v>
      </c>
      <c r="D366" t="s">
        <v>19620</v>
      </c>
      <c r="E366" s="89">
        <v>0</v>
      </c>
      <c r="F366" s="89">
        <v>703423</v>
      </c>
      <c r="G366" s="89">
        <v>1</v>
      </c>
      <c r="H366" t="s">
        <v>19630</v>
      </c>
      <c r="I366" s="89"/>
    </row>
    <row r="367">
      <c r="A367" t="s">
        <v>19947</v>
      </c>
      <c r="B367" t="s">
        <v>19483</v>
      </c>
      <c r="C367" t="s">
        <v>3678</v>
      </c>
      <c r="D367" t="s">
        <v>19621</v>
      </c>
      <c r="E367" s="89">
        <v>0</v>
      </c>
      <c r="F367" s="89">
        <v>703423</v>
      </c>
      <c r="G367" s="89">
        <v>1</v>
      </c>
      <c r="H367" t="s">
        <v>19630</v>
      </c>
      <c r="I367" s="89"/>
    </row>
    <row r="368">
      <c r="A368" t="s">
        <v>19948</v>
      </c>
      <c r="B368" t="s">
        <v>19483</v>
      </c>
      <c r="C368" t="s">
        <v>3678</v>
      </c>
      <c r="D368" t="s">
        <v>19622</v>
      </c>
      <c r="E368" s="89">
        <v>0</v>
      </c>
      <c r="F368" s="89">
        <v>703423</v>
      </c>
      <c r="G368" s="89">
        <v>1</v>
      </c>
      <c r="H368" t="s">
        <v>19630</v>
      </c>
      <c r="I368" s="89"/>
    </row>
    <row r="369">
      <c r="A369" t="s">
        <v>19949</v>
      </c>
      <c r="B369" t="s">
        <v>19483</v>
      </c>
      <c r="C369" t="s">
        <v>3678</v>
      </c>
      <c r="D369" t="s">
        <v>19623</v>
      </c>
      <c r="E369" s="89">
        <v>0</v>
      </c>
      <c r="F369" s="89">
        <v>703423</v>
      </c>
      <c r="G369" s="89">
        <v>1</v>
      </c>
      <c r="H369" t="s">
        <v>19630</v>
      </c>
      <c r="I369" s="89"/>
    </row>
    <row r="370">
      <c r="A370" t="s">
        <v>19950</v>
      </c>
      <c r="B370" t="s">
        <v>19483</v>
      </c>
      <c r="C370" t="s">
        <v>3678</v>
      </c>
      <c r="D370" t="s">
        <v>19624</v>
      </c>
      <c r="E370" s="89">
        <v>0</v>
      </c>
      <c r="F370" s="89">
        <v>703423</v>
      </c>
      <c r="G370" s="89">
        <v>1</v>
      </c>
      <c r="H370" t="s">
        <v>19630</v>
      </c>
      <c r="I370" s="89"/>
    </row>
    <row r="371">
      <c r="A371" t="s">
        <v>19951</v>
      </c>
      <c r="B371" t="s">
        <v>19483</v>
      </c>
      <c r="C371" t="s">
        <v>3679</v>
      </c>
      <c r="D371" t="s">
        <v>19614</v>
      </c>
      <c r="E371" s="89">
        <v>0</v>
      </c>
      <c r="F371" s="89">
        <v>703423</v>
      </c>
      <c r="G371" s="89">
        <v>1</v>
      </c>
      <c r="H371" t="s">
        <v>19630</v>
      </c>
      <c r="I371" s="89"/>
    </row>
    <row r="372">
      <c r="A372" t="s">
        <v>19952</v>
      </c>
      <c r="B372" t="s">
        <v>19483</v>
      </c>
      <c r="C372" t="s">
        <v>3679</v>
      </c>
      <c r="D372" t="s">
        <v>19615</v>
      </c>
      <c r="E372" s="89">
        <v>0</v>
      </c>
      <c r="F372" s="89">
        <v>703423</v>
      </c>
      <c r="G372" s="89">
        <v>1</v>
      </c>
      <c r="H372" t="s">
        <v>19630</v>
      </c>
      <c r="I372" s="89"/>
    </row>
    <row r="373">
      <c r="A373" t="s">
        <v>19953</v>
      </c>
      <c r="B373" t="s">
        <v>19483</v>
      </c>
      <c r="C373" t="s">
        <v>3679</v>
      </c>
      <c r="D373" t="s">
        <v>19616</v>
      </c>
      <c r="E373" s="89">
        <v>0</v>
      </c>
      <c r="F373" s="89">
        <v>703423</v>
      </c>
      <c r="G373" s="89">
        <v>1</v>
      </c>
      <c r="H373" t="s">
        <v>19630</v>
      </c>
      <c r="I373" s="89"/>
    </row>
    <row r="374">
      <c r="A374" t="s">
        <v>19954</v>
      </c>
      <c r="B374" t="s">
        <v>19483</v>
      </c>
      <c r="C374" t="s">
        <v>3679</v>
      </c>
      <c r="D374" t="s">
        <v>19617</v>
      </c>
      <c r="E374" s="89">
        <v>0</v>
      </c>
      <c r="F374" s="89">
        <v>703423</v>
      </c>
      <c r="G374" s="89">
        <v>1</v>
      </c>
      <c r="H374" t="s">
        <v>19630</v>
      </c>
      <c r="I374" s="89"/>
    </row>
    <row r="375">
      <c r="A375" t="s">
        <v>19955</v>
      </c>
      <c r="B375" t="s">
        <v>19483</v>
      </c>
      <c r="C375" t="s">
        <v>3679</v>
      </c>
      <c r="D375" t="s">
        <v>19618</v>
      </c>
      <c r="E375" s="89">
        <v>0</v>
      </c>
      <c r="F375" s="89">
        <v>703423</v>
      </c>
      <c r="G375" s="89">
        <v>1</v>
      </c>
      <c r="H375" t="s">
        <v>19630</v>
      </c>
      <c r="I375" s="89"/>
    </row>
    <row r="376">
      <c r="A376" t="s">
        <v>19956</v>
      </c>
      <c r="B376" t="s">
        <v>19483</v>
      </c>
      <c r="C376" t="s">
        <v>3679</v>
      </c>
      <c r="D376" t="s">
        <v>19619</v>
      </c>
      <c r="E376" s="89">
        <v>0</v>
      </c>
      <c r="F376" s="89">
        <v>703423</v>
      </c>
      <c r="G376" s="89">
        <v>1</v>
      </c>
      <c r="H376" t="s">
        <v>19630</v>
      </c>
      <c r="I376" s="89"/>
    </row>
    <row r="377">
      <c r="A377" t="s">
        <v>19957</v>
      </c>
      <c r="B377" t="s">
        <v>19483</v>
      </c>
      <c r="C377" t="s">
        <v>3679</v>
      </c>
      <c r="D377" t="s">
        <v>19620</v>
      </c>
      <c r="E377" s="89">
        <v>0</v>
      </c>
      <c r="F377" s="89">
        <v>703423</v>
      </c>
      <c r="G377" s="89">
        <v>1</v>
      </c>
      <c r="H377" t="s">
        <v>19630</v>
      </c>
      <c r="I377" s="89"/>
    </row>
    <row r="378">
      <c r="A378" t="s">
        <v>19958</v>
      </c>
      <c r="B378" t="s">
        <v>19483</v>
      </c>
      <c r="C378" t="s">
        <v>3679</v>
      </c>
      <c r="D378" t="s">
        <v>19621</v>
      </c>
      <c r="E378" s="89">
        <v>0</v>
      </c>
      <c r="F378" s="89">
        <v>703423</v>
      </c>
      <c r="G378" s="89">
        <v>1</v>
      </c>
      <c r="H378" t="s">
        <v>19630</v>
      </c>
      <c r="I378" s="89"/>
    </row>
    <row r="379">
      <c r="A379" t="s">
        <v>19959</v>
      </c>
      <c r="B379" t="s">
        <v>19483</v>
      </c>
      <c r="C379" t="s">
        <v>3679</v>
      </c>
      <c r="D379" t="s">
        <v>19622</v>
      </c>
      <c r="E379" s="89">
        <v>0</v>
      </c>
      <c r="F379" s="89">
        <v>703423</v>
      </c>
      <c r="G379" s="89">
        <v>1</v>
      </c>
      <c r="H379" t="s">
        <v>19630</v>
      </c>
      <c r="I379" s="89"/>
    </row>
    <row r="380">
      <c r="A380" t="s">
        <v>19960</v>
      </c>
      <c r="B380" t="s">
        <v>19483</v>
      </c>
      <c r="C380" t="s">
        <v>3679</v>
      </c>
      <c r="D380" t="s">
        <v>19623</v>
      </c>
      <c r="E380" s="89">
        <v>0</v>
      </c>
      <c r="F380" s="89">
        <v>703423</v>
      </c>
      <c r="G380" s="89">
        <v>1</v>
      </c>
      <c r="H380" t="s">
        <v>19630</v>
      </c>
      <c r="I380" s="89"/>
    </row>
    <row r="381">
      <c r="A381" t="s">
        <v>19961</v>
      </c>
      <c r="B381" t="s">
        <v>19483</v>
      </c>
      <c r="C381" t="s">
        <v>3679</v>
      </c>
      <c r="D381" t="s">
        <v>19624</v>
      </c>
      <c r="E381" s="89">
        <v>0</v>
      </c>
      <c r="F381" s="89">
        <v>703423</v>
      </c>
      <c r="G381" s="89">
        <v>1</v>
      </c>
      <c r="H381" t="s">
        <v>19630</v>
      </c>
      <c r="I381" s="89"/>
    </row>
    <row r="382">
      <c r="A382" t="s">
        <v>4228</v>
      </c>
      <c r="B382" t="s">
        <v>19483</v>
      </c>
      <c r="C382" t="s">
        <v>19488</v>
      </c>
      <c r="D382" t="s">
        <v>19614</v>
      </c>
      <c r="E382" s="89">
        <v>0</v>
      </c>
      <c r="F382" s="89">
        <v>703423</v>
      </c>
      <c r="G382" s="89">
        <v>1</v>
      </c>
      <c r="H382" t="s">
        <v>19630</v>
      </c>
      <c r="I382" s="89"/>
    </row>
    <row r="383">
      <c r="A383" t="s">
        <v>4229</v>
      </c>
      <c r="B383" t="s">
        <v>19483</v>
      </c>
      <c r="C383" t="s">
        <v>19488</v>
      </c>
      <c r="D383" t="s">
        <v>19615</v>
      </c>
      <c r="E383" s="89">
        <v>0</v>
      </c>
      <c r="F383" s="89">
        <v>703423</v>
      </c>
      <c r="G383" s="89">
        <v>1</v>
      </c>
      <c r="H383" t="s">
        <v>19630</v>
      </c>
      <c r="I383" s="89"/>
    </row>
    <row r="384">
      <c r="A384" t="s">
        <v>4230</v>
      </c>
      <c r="B384" t="s">
        <v>19483</v>
      </c>
      <c r="C384" t="s">
        <v>19488</v>
      </c>
      <c r="D384" t="s">
        <v>19616</v>
      </c>
      <c r="E384" s="89">
        <v>0</v>
      </c>
      <c r="F384" s="89">
        <v>703423</v>
      </c>
      <c r="G384" s="89">
        <v>1</v>
      </c>
      <c r="H384" t="s">
        <v>19630</v>
      </c>
      <c r="I384" s="89"/>
    </row>
    <row r="385">
      <c r="A385" t="s">
        <v>4231</v>
      </c>
      <c r="B385" t="s">
        <v>19483</v>
      </c>
      <c r="C385" t="s">
        <v>19488</v>
      </c>
      <c r="D385" t="s">
        <v>19617</v>
      </c>
      <c r="E385" s="89">
        <v>0</v>
      </c>
      <c r="F385" s="89">
        <v>703423</v>
      </c>
      <c r="G385" s="89">
        <v>1</v>
      </c>
      <c r="H385" t="s">
        <v>19630</v>
      </c>
      <c r="I385" s="89"/>
    </row>
    <row r="386">
      <c r="A386" t="s">
        <v>4232</v>
      </c>
      <c r="B386" t="s">
        <v>19483</v>
      </c>
      <c r="C386" t="s">
        <v>19488</v>
      </c>
      <c r="D386" t="s">
        <v>19618</v>
      </c>
      <c r="E386" s="89">
        <v>0</v>
      </c>
      <c r="F386" s="89">
        <v>703423</v>
      </c>
      <c r="G386" s="89">
        <v>1</v>
      </c>
      <c r="H386" t="s">
        <v>19630</v>
      </c>
      <c r="I386" s="89"/>
    </row>
    <row r="387">
      <c r="A387" t="s">
        <v>4233</v>
      </c>
      <c r="B387" t="s">
        <v>19483</v>
      </c>
      <c r="C387" t="s">
        <v>19488</v>
      </c>
      <c r="D387" t="s">
        <v>19619</v>
      </c>
      <c r="E387" s="89">
        <v>0</v>
      </c>
      <c r="F387" s="89">
        <v>703423</v>
      </c>
      <c r="G387" s="89">
        <v>1</v>
      </c>
      <c r="H387" t="s">
        <v>19630</v>
      </c>
      <c r="I387" s="89"/>
    </row>
    <row r="388">
      <c r="A388" t="s">
        <v>4234</v>
      </c>
      <c r="B388" t="s">
        <v>19483</v>
      </c>
      <c r="C388" t="s">
        <v>19488</v>
      </c>
      <c r="D388" t="s">
        <v>19620</v>
      </c>
      <c r="E388" s="89">
        <v>0</v>
      </c>
      <c r="F388" s="89">
        <v>703423</v>
      </c>
      <c r="G388" s="89">
        <v>1</v>
      </c>
      <c r="H388" t="s">
        <v>19630</v>
      </c>
      <c r="I388" s="89"/>
    </row>
    <row r="389">
      <c r="A389" t="s">
        <v>4235</v>
      </c>
      <c r="B389" t="s">
        <v>19483</v>
      </c>
      <c r="C389" t="s">
        <v>19488</v>
      </c>
      <c r="D389" t="s">
        <v>19621</v>
      </c>
      <c r="E389" s="89">
        <v>0</v>
      </c>
      <c r="F389" s="89">
        <v>703423</v>
      </c>
      <c r="G389" s="89">
        <v>1</v>
      </c>
      <c r="H389" t="s">
        <v>19630</v>
      </c>
      <c r="I389" s="89"/>
    </row>
    <row r="390">
      <c r="A390" t="s">
        <v>4236</v>
      </c>
      <c r="B390" t="s">
        <v>19483</v>
      </c>
      <c r="C390" t="s">
        <v>19488</v>
      </c>
      <c r="D390" t="s">
        <v>19622</v>
      </c>
      <c r="E390" s="89">
        <v>0</v>
      </c>
      <c r="F390" s="89">
        <v>703423</v>
      </c>
      <c r="G390" s="89">
        <v>1</v>
      </c>
      <c r="H390" t="s">
        <v>19630</v>
      </c>
      <c r="I390" s="89"/>
    </row>
    <row r="391">
      <c r="A391" t="s">
        <v>4237</v>
      </c>
      <c r="B391" t="s">
        <v>19483</v>
      </c>
      <c r="C391" t="s">
        <v>19488</v>
      </c>
      <c r="D391" t="s">
        <v>19623</v>
      </c>
      <c r="E391" s="89">
        <v>0</v>
      </c>
      <c r="F391" s="89">
        <v>703423</v>
      </c>
      <c r="G391" s="89">
        <v>1</v>
      </c>
      <c r="H391" t="s">
        <v>19630</v>
      </c>
      <c r="I391" s="89"/>
    </row>
    <row r="392">
      <c r="A392" t="s">
        <v>4238</v>
      </c>
      <c r="B392" t="s">
        <v>19483</v>
      </c>
      <c r="C392" t="s">
        <v>19488</v>
      </c>
      <c r="D392" t="s">
        <v>19624</v>
      </c>
      <c r="E392" s="89">
        <v>0</v>
      </c>
      <c r="F392" s="89">
        <v>703423</v>
      </c>
      <c r="G392" s="89">
        <v>1</v>
      </c>
      <c r="H392" t="s">
        <v>19630</v>
      </c>
      <c r="I392" s="89"/>
    </row>
    <row r="393">
      <c r="A393" t="s">
        <v>19962</v>
      </c>
      <c r="B393" t="s">
        <v>19483</v>
      </c>
      <c r="C393" t="s">
        <v>19917</v>
      </c>
      <c r="D393" t="s">
        <v>19614</v>
      </c>
      <c r="E393" s="89">
        <v>0</v>
      </c>
      <c r="F393" s="89">
        <v>703423</v>
      </c>
      <c r="G393" s="89">
        <v>1</v>
      </c>
      <c r="H393" t="s">
        <v>19630</v>
      </c>
      <c r="I393" s="89"/>
    </row>
    <row r="394">
      <c r="A394" t="s">
        <v>19963</v>
      </c>
      <c r="B394" t="s">
        <v>19483</v>
      </c>
      <c r="C394" t="s">
        <v>19917</v>
      </c>
      <c r="D394" t="s">
        <v>19615</v>
      </c>
      <c r="E394" s="89">
        <v>0</v>
      </c>
      <c r="F394" s="89">
        <v>703423</v>
      </c>
      <c r="G394" s="89">
        <v>1</v>
      </c>
      <c r="H394" t="s">
        <v>19630</v>
      </c>
      <c r="I394" s="89"/>
    </row>
    <row r="395">
      <c r="A395" t="s">
        <v>19964</v>
      </c>
      <c r="B395" t="s">
        <v>19483</v>
      </c>
      <c r="C395" t="s">
        <v>19917</v>
      </c>
      <c r="D395" t="s">
        <v>19616</v>
      </c>
      <c r="E395" s="89">
        <v>0</v>
      </c>
      <c r="F395" s="89">
        <v>703423</v>
      </c>
      <c r="G395" s="89">
        <v>1</v>
      </c>
      <c r="H395" t="s">
        <v>19630</v>
      </c>
      <c r="I395" s="89"/>
    </row>
    <row r="396">
      <c r="A396" t="s">
        <v>19965</v>
      </c>
      <c r="B396" t="s">
        <v>19483</v>
      </c>
      <c r="C396" t="s">
        <v>19917</v>
      </c>
      <c r="D396" t="s">
        <v>19617</v>
      </c>
      <c r="E396" s="89">
        <v>0</v>
      </c>
      <c r="F396" s="89">
        <v>703423</v>
      </c>
      <c r="G396" s="89">
        <v>1</v>
      </c>
      <c r="H396" t="s">
        <v>19630</v>
      </c>
      <c r="I396" s="89"/>
    </row>
    <row r="397">
      <c r="A397" t="s">
        <v>19966</v>
      </c>
      <c r="B397" t="s">
        <v>19483</v>
      </c>
      <c r="C397" t="s">
        <v>19917</v>
      </c>
      <c r="D397" t="s">
        <v>19618</v>
      </c>
      <c r="E397" s="89">
        <v>0</v>
      </c>
      <c r="F397" s="89">
        <v>703423</v>
      </c>
      <c r="G397" s="89">
        <v>1</v>
      </c>
      <c r="H397" t="s">
        <v>19630</v>
      </c>
      <c r="I397" s="89"/>
    </row>
    <row r="398">
      <c r="A398" t="s">
        <v>19967</v>
      </c>
      <c r="B398" t="s">
        <v>19483</v>
      </c>
      <c r="C398" t="s">
        <v>19917</v>
      </c>
      <c r="D398" t="s">
        <v>19619</v>
      </c>
      <c r="E398" s="89">
        <v>0</v>
      </c>
      <c r="F398" s="89">
        <v>703423</v>
      </c>
      <c r="G398" s="89">
        <v>1</v>
      </c>
      <c r="H398" t="s">
        <v>19630</v>
      </c>
      <c r="I398" s="89"/>
    </row>
    <row r="399">
      <c r="A399" t="s">
        <v>19968</v>
      </c>
      <c r="B399" t="s">
        <v>19483</v>
      </c>
      <c r="C399" t="s">
        <v>19917</v>
      </c>
      <c r="D399" t="s">
        <v>19620</v>
      </c>
      <c r="E399" s="89">
        <v>0</v>
      </c>
      <c r="F399" s="89">
        <v>703423</v>
      </c>
      <c r="G399" s="89">
        <v>1</v>
      </c>
      <c r="H399" t="s">
        <v>19630</v>
      </c>
      <c r="I399" s="89"/>
    </row>
    <row r="400">
      <c r="A400" t="s">
        <v>19969</v>
      </c>
      <c r="B400" t="s">
        <v>19483</v>
      </c>
      <c r="C400" t="s">
        <v>19917</v>
      </c>
      <c r="D400" t="s">
        <v>19621</v>
      </c>
      <c r="E400" s="89">
        <v>0</v>
      </c>
      <c r="F400" s="89">
        <v>703423</v>
      </c>
      <c r="G400" s="89">
        <v>1</v>
      </c>
      <c r="H400" t="s">
        <v>19630</v>
      </c>
      <c r="I400" s="89"/>
    </row>
    <row r="401">
      <c r="A401" t="s">
        <v>19970</v>
      </c>
      <c r="B401" t="s">
        <v>19483</v>
      </c>
      <c r="C401" t="s">
        <v>19917</v>
      </c>
      <c r="D401" t="s">
        <v>19622</v>
      </c>
      <c r="E401" s="89">
        <v>0</v>
      </c>
      <c r="F401" s="89">
        <v>703423</v>
      </c>
      <c r="G401" s="89">
        <v>1</v>
      </c>
      <c r="H401" t="s">
        <v>19630</v>
      </c>
      <c r="I401" s="89"/>
    </row>
    <row r="402">
      <c r="A402" t="s">
        <v>19971</v>
      </c>
      <c r="B402" t="s">
        <v>19483</v>
      </c>
      <c r="C402" t="s">
        <v>19917</v>
      </c>
      <c r="D402" t="s">
        <v>19623</v>
      </c>
      <c r="E402" s="89">
        <v>0</v>
      </c>
      <c r="F402" s="89">
        <v>703423</v>
      </c>
      <c r="G402" s="89">
        <v>1</v>
      </c>
      <c r="H402" t="s">
        <v>19630</v>
      </c>
      <c r="I402" s="89"/>
    </row>
    <row r="403">
      <c r="A403" t="s">
        <v>19972</v>
      </c>
      <c r="B403" t="s">
        <v>19483</v>
      </c>
      <c r="C403" t="s">
        <v>19917</v>
      </c>
      <c r="D403" t="s">
        <v>19624</v>
      </c>
      <c r="E403" s="89">
        <v>0</v>
      </c>
      <c r="F403" s="89">
        <v>703423</v>
      </c>
      <c r="G403" s="89">
        <v>1</v>
      </c>
      <c r="H403" t="s">
        <v>19630</v>
      </c>
      <c r="I403" s="89"/>
    </row>
    <row r="404">
      <c r="A404" t="s">
        <v>4239</v>
      </c>
      <c r="B404" t="s">
        <v>19483</v>
      </c>
      <c r="C404" t="s">
        <v>19489</v>
      </c>
      <c r="D404" t="s">
        <v>19614</v>
      </c>
      <c r="E404" s="89">
        <v>0.0002458289919206582</v>
      </c>
      <c r="F404" s="89">
        <v>703423</v>
      </c>
      <c r="G404" s="89">
        <v>1</v>
      </c>
      <c r="H404" t="s">
        <v>19630</v>
      </c>
      <c r="I404" s="89"/>
    </row>
    <row r="405">
      <c r="A405" t="s">
        <v>4240</v>
      </c>
      <c r="B405" t="s">
        <v>19483</v>
      </c>
      <c r="C405" t="s">
        <v>19489</v>
      </c>
      <c r="D405" t="s">
        <v>19615</v>
      </c>
      <c r="E405" s="89">
        <v>0.0002536962369515924</v>
      </c>
      <c r="F405" s="89">
        <v>703423</v>
      </c>
      <c r="G405" s="89">
        <v>1</v>
      </c>
      <c r="H405" t="s">
        <v>19630</v>
      </c>
      <c r="I405" s="89"/>
    </row>
    <row r="406">
      <c r="A406" t="s">
        <v>4241</v>
      </c>
      <c r="B406" t="s">
        <v>19483</v>
      </c>
      <c r="C406" t="s">
        <v>19489</v>
      </c>
      <c r="D406" t="s">
        <v>19616</v>
      </c>
      <c r="E406" s="89">
        <v>0.0002458289919206582</v>
      </c>
      <c r="F406" s="89">
        <v>703423</v>
      </c>
      <c r="G406" s="89">
        <v>1</v>
      </c>
      <c r="H406" t="s">
        <v>19630</v>
      </c>
      <c r="I406" s="89"/>
    </row>
    <row r="407">
      <c r="A407" t="s">
        <v>4242</v>
      </c>
      <c r="B407" t="s">
        <v>19483</v>
      </c>
      <c r="C407" t="s">
        <v>19489</v>
      </c>
      <c r="D407" t="s">
        <v>19617</v>
      </c>
      <c r="E407" s="89">
        <v>0.0002458289919206582</v>
      </c>
      <c r="F407" s="89">
        <v>703423</v>
      </c>
      <c r="G407" s="89">
        <v>1</v>
      </c>
      <c r="H407" t="s">
        <v>19630</v>
      </c>
      <c r="I407" s="89"/>
    </row>
    <row r="408">
      <c r="A408" t="s">
        <v>4243</v>
      </c>
      <c r="B408" t="s">
        <v>19483</v>
      </c>
      <c r="C408" t="s">
        <v>19489</v>
      </c>
      <c r="D408" t="s">
        <v>19618</v>
      </c>
      <c r="E408" s="89">
        <v>0.0002098979465456513</v>
      </c>
      <c r="F408" s="89">
        <v>703423</v>
      </c>
      <c r="G408" s="89">
        <v>1</v>
      </c>
      <c r="H408" t="s">
        <v>19630</v>
      </c>
      <c r="I408" s="89"/>
    </row>
    <row r="409">
      <c r="A409" t="s">
        <v>4244</v>
      </c>
      <c r="B409" t="s">
        <v>19483</v>
      </c>
      <c r="C409" t="s">
        <v>19489</v>
      </c>
      <c r="D409" t="s">
        <v>19619</v>
      </c>
      <c r="E409" s="89">
        <v>0.000191826486572249</v>
      </c>
      <c r="F409" s="89">
        <v>703423</v>
      </c>
      <c r="G409" s="89">
        <v>1</v>
      </c>
      <c r="H409" t="s">
        <v>19630</v>
      </c>
      <c r="I409" s="89"/>
    </row>
    <row r="410">
      <c r="A410" t="s">
        <v>4245</v>
      </c>
      <c r="B410" t="s">
        <v>19483</v>
      </c>
      <c r="C410" t="s">
        <v>19489</v>
      </c>
      <c r="D410" t="s">
        <v>19620</v>
      </c>
      <c r="E410" s="89">
        <v>0.0001875737600627306</v>
      </c>
      <c r="F410" s="89">
        <v>703423</v>
      </c>
      <c r="G410" s="89">
        <v>1</v>
      </c>
      <c r="H410" t="s">
        <v>19630</v>
      </c>
      <c r="I410" s="89"/>
    </row>
    <row r="411">
      <c r="A411" t="s">
        <v>4246</v>
      </c>
      <c r="B411" t="s">
        <v>19483</v>
      </c>
      <c r="C411" t="s">
        <v>19489</v>
      </c>
      <c r="D411" t="s">
        <v>19621</v>
      </c>
      <c r="E411" s="89">
        <v>5.449701675183698e-05</v>
      </c>
      <c r="F411" s="89">
        <v>703423</v>
      </c>
      <c r="G411" s="89">
        <v>1</v>
      </c>
      <c r="H411" t="s">
        <v>19630</v>
      </c>
      <c r="I411" s="89"/>
    </row>
    <row r="412">
      <c r="A412" t="s">
        <v>4247</v>
      </c>
      <c r="B412" t="s">
        <v>19483</v>
      </c>
      <c r="C412" t="s">
        <v>19489</v>
      </c>
      <c r="D412" t="s">
        <v>19622</v>
      </c>
      <c r="E412" s="89">
        <v>0.0002057864904813961</v>
      </c>
      <c r="F412" s="89">
        <v>703423</v>
      </c>
      <c r="G412" s="89">
        <v>1</v>
      </c>
      <c r="H412" t="s">
        <v>19630</v>
      </c>
      <c r="I412" s="89"/>
    </row>
    <row r="413">
      <c r="A413" t="s">
        <v>4248</v>
      </c>
      <c r="B413" t="s">
        <v>19483</v>
      </c>
      <c r="C413" t="s">
        <v>19489</v>
      </c>
      <c r="D413" t="s">
        <v>19623</v>
      </c>
      <c r="E413" s="89">
        <v>7.814691634915983e-05</v>
      </c>
      <c r="F413" s="89">
        <v>703423</v>
      </c>
      <c r="G413" s="89">
        <v>1</v>
      </c>
      <c r="H413" t="s">
        <v>19630</v>
      </c>
      <c r="I413" s="89"/>
    </row>
    <row r="414">
      <c r="A414" t="s">
        <v>4249</v>
      </c>
      <c r="B414" t="s">
        <v>19483</v>
      </c>
      <c r="C414" t="s">
        <v>19489</v>
      </c>
      <c r="D414" t="s">
        <v>19624</v>
      </c>
      <c r="E414" s="89">
        <v>0.0001640371524192131</v>
      </c>
      <c r="F414" s="89">
        <v>703423</v>
      </c>
      <c r="G414" s="89">
        <v>1</v>
      </c>
      <c r="H414" t="s">
        <v>19630</v>
      </c>
      <c r="I414" s="89"/>
    </row>
    <row r="415">
      <c r="A415" t="s">
        <v>4250</v>
      </c>
      <c r="B415" t="s">
        <v>19483</v>
      </c>
      <c r="C415" t="s">
        <v>19490</v>
      </c>
      <c r="D415" t="s">
        <v>19614</v>
      </c>
      <c r="E415" s="89">
        <v>0</v>
      </c>
      <c r="F415" s="89">
        <v>703423</v>
      </c>
      <c r="G415" s="89">
        <v>1</v>
      </c>
      <c r="H415" t="s">
        <v>19630</v>
      </c>
      <c r="I415" s="89"/>
    </row>
    <row r="416">
      <c r="A416" t="s">
        <v>4251</v>
      </c>
      <c r="B416" t="s">
        <v>19483</v>
      </c>
      <c r="C416" t="s">
        <v>19490</v>
      </c>
      <c r="D416" t="s">
        <v>19615</v>
      </c>
      <c r="E416" s="89">
        <v>0</v>
      </c>
      <c r="F416" s="89">
        <v>703423</v>
      </c>
      <c r="G416" s="89">
        <v>1</v>
      </c>
      <c r="H416" t="s">
        <v>19630</v>
      </c>
      <c r="I416" s="89"/>
    </row>
    <row r="417">
      <c r="A417" t="s">
        <v>4252</v>
      </c>
      <c r="B417" t="s">
        <v>19483</v>
      </c>
      <c r="C417" t="s">
        <v>19490</v>
      </c>
      <c r="D417" t="s">
        <v>19616</v>
      </c>
      <c r="E417" s="89">
        <v>0</v>
      </c>
      <c r="F417" s="89">
        <v>703423</v>
      </c>
      <c r="G417" s="89">
        <v>1</v>
      </c>
      <c r="H417" t="s">
        <v>19630</v>
      </c>
      <c r="I417" s="89"/>
    </row>
    <row r="418">
      <c r="A418" t="s">
        <v>4253</v>
      </c>
      <c r="B418" t="s">
        <v>19483</v>
      </c>
      <c r="C418" t="s">
        <v>19490</v>
      </c>
      <c r="D418" t="s">
        <v>19617</v>
      </c>
      <c r="E418" s="89">
        <v>0</v>
      </c>
      <c r="F418" s="89">
        <v>703423</v>
      </c>
      <c r="G418" s="89">
        <v>1</v>
      </c>
      <c r="H418" t="s">
        <v>19630</v>
      </c>
      <c r="I418" s="89"/>
    </row>
    <row r="419">
      <c r="A419" t="s">
        <v>4254</v>
      </c>
      <c r="B419" t="s">
        <v>19483</v>
      </c>
      <c r="C419" t="s">
        <v>19490</v>
      </c>
      <c r="D419" t="s">
        <v>19618</v>
      </c>
      <c r="E419" s="89">
        <v>0</v>
      </c>
      <c r="F419" s="89">
        <v>703423</v>
      </c>
      <c r="G419" s="89">
        <v>1</v>
      </c>
      <c r="H419" t="s">
        <v>19630</v>
      </c>
      <c r="I419" s="89"/>
    </row>
    <row r="420">
      <c r="A420" t="s">
        <v>4255</v>
      </c>
      <c r="B420" t="s">
        <v>19483</v>
      </c>
      <c r="C420" t="s">
        <v>19490</v>
      </c>
      <c r="D420" t="s">
        <v>19619</v>
      </c>
      <c r="E420" s="89">
        <v>0</v>
      </c>
      <c r="F420" s="89">
        <v>703423</v>
      </c>
      <c r="G420" s="89">
        <v>1</v>
      </c>
      <c r="H420" t="s">
        <v>19630</v>
      </c>
      <c r="I420" s="89"/>
    </row>
    <row r="421">
      <c r="A421" t="s">
        <v>4256</v>
      </c>
      <c r="B421" t="s">
        <v>19483</v>
      </c>
      <c r="C421" t="s">
        <v>19490</v>
      </c>
      <c r="D421" t="s">
        <v>19620</v>
      </c>
      <c r="E421" s="89">
        <v>0</v>
      </c>
      <c r="F421" s="89">
        <v>703423</v>
      </c>
      <c r="G421" s="89">
        <v>1</v>
      </c>
      <c r="H421" t="s">
        <v>19630</v>
      </c>
      <c r="I421" s="89"/>
    </row>
    <row r="422">
      <c r="A422" t="s">
        <v>4257</v>
      </c>
      <c r="B422" t="s">
        <v>19483</v>
      </c>
      <c r="C422" t="s">
        <v>19490</v>
      </c>
      <c r="D422" t="s">
        <v>19621</v>
      </c>
      <c r="E422" s="89">
        <v>0</v>
      </c>
      <c r="F422" s="89">
        <v>703423</v>
      </c>
      <c r="G422" s="89">
        <v>1</v>
      </c>
      <c r="H422" t="s">
        <v>19630</v>
      </c>
      <c r="I422" s="89"/>
    </row>
    <row r="423">
      <c r="A423" t="s">
        <v>4258</v>
      </c>
      <c r="B423" t="s">
        <v>19483</v>
      </c>
      <c r="C423" t="s">
        <v>19490</v>
      </c>
      <c r="D423" t="s">
        <v>19622</v>
      </c>
      <c r="E423" s="89">
        <v>0</v>
      </c>
      <c r="F423" s="89">
        <v>703423</v>
      </c>
      <c r="G423" s="89">
        <v>1</v>
      </c>
      <c r="H423" t="s">
        <v>19630</v>
      </c>
      <c r="I423" s="89"/>
    </row>
    <row r="424">
      <c r="A424" t="s">
        <v>4259</v>
      </c>
      <c r="B424" t="s">
        <v>19483</v>
      </c>
      <c r="C424" t="s">
        <v>19490</v>
      </c>
      <c r="D424" t="s">
        <v>19623</v>
      </c>
      <c r="E424" s="89">
        <v>0</v>
      </c>
      <c r="F424" s="89">
        <v>703423</v>
      </c>
      <c r="G424" s="89">
        <v>1</v>
      </c>
      <c r="H424" t="s">
        <v>19630</v>
      </c>
      <c r="I424" s="89"/>
    </row>
    <row r="425">
      <c r="A425" t="s">
        <v>4260</v>
      </c>
      <c r="B425" t="s">
        <v>19483</v>
      </c>
      <c r="C425" t="s">
        <v>19490</v>
      </c>
      <c r="D425" t="s">
        <v>19624</v>
      </c>
      <c r="E425" s="89">
        <v>0</v>
      </c>
      <c r="F425" s="89">
        <v>703423</v>
      </c>
      <c r="G425" s="89">
        <v>1</v>
      </c>
      <c r="H425" t="s">
        <v>19630</v>
      </c>
      <c r="I425" s="89"/>
    </row>
    <row r="426">
      <c r="A426" t="s">
        <v>4261</v>
      </c>
      <c r="B426" t="s">
        <v>19483</v>
      </c>
      <c r="C426" t="s">
        <v>19491</v>
      </c>
      <c r="D426" t="s">
        <v>19614</v>
      </c>
      <c r="E426" s="89">
        <v>0.0002458289919206582</v>
      </c>
      <c r="F426" s="89">
        <v>703423</v>
      </c>
      <c r="G426" s="89">
        <v>1</v>
      </c>
      <c r="H426" t="s">
        <v>19630</v>
      </c>
      <c r="I426" s="89"/>
    </row>
    <row r="427">
      <c r="A427" t="s">
        <v>4262</v>
      </c>
      <c r="B427" t="s">
        <v>19483</v>
      </c>
      <c r="C427" t="s">
        <v>19491</v>
      </c>
      <c r="D427" t="s">
        <v>19615</v>
      </c>
      <c r="E427" s="89">
        <v>0.0002536962369515924</v>
      </c>
      <c r="F427" s="89">
        <v>703423</v>
      </c>
      <c r="G427" s="89">
        <v>1</v>
      </c>
      <c r="H427" t="s">
        <v>19630</v>
      </c>
      <c r="I427" s="89"/>
    </row>
    <row r="428">
      <c r="A428" t="s">
        <v>4263</v>
      </c>
      <c r="B428" t="s">
        <v>19483</v>
      </c>
      <c r="C428" t="s">
        <v>19491</v>
      </c>
      <c r="D428" t="s">
        <v>19616</v>
      </c>
      <c r="E428" s="89">
        <v>0.0002458289919206582</v>
      </c>
      <c r="F428" s="89">
        <v>703423</v>
      </c>
      <c r="G428" s="89">
        <v>1</v>
      </c>
      <c r="H428" t="s">
        <v>19630</v>
      </c>
      <c r="I428" s="89"/>
    </row>
    <row r="429">
      <c r="A429" t="s">
        <v>4264</v>
      </c>
      <c r="B429" t="s">
        <v>19483</v>
      </c>
      <c r="C429" t="s">
        <v>19491</v>
      </c>
      <c r="D429" t="s">
        <v>19617</v>
      </c>
      <c r="E429" s="89">
        <v>0.0002458289919206582</v>
      </c>
      <c r="F429" s="89">
        <v>703423</v>
      </c>
      <c r="G429" s="89">
        <v>1</v>
      </c>
      <c r="H429" t="s">
        <v>19630</v>
      </c>
      <c r="I429" s="89"/>
    </row>
    <row r="430">
      <c r="A430" t="s">
        <v>4265</v>
      </c>
      <c r="B430" t="s">
        <v>19483</v>
      </c>
      <c r="C430" t="s">
        <v>19491</v>
      </c>
      <c r="D430" t="s">
        <v>19618</v>
      </c>
      <c r="E430" s="89">
        <v>0.0002098979465456513</v>
      </c>
      <c r="F430" s="89">
        <v>703423</v>
      </c>
      <c r="G430" s="89">
        <v>1</v>
      </c>
      <c r="H430" t="s">
        <v>19630</v>
      </c>
      <c r="I430" s="89"/>
    </row>
    <row r="431">
      <c r="A431" t="s">
        <v>4266</v>
      </c>
      <c r="B431" t="s">
        <v>19483</v>
      </c>
      <c r="C431" t="s">
        <v>19491</v>
      </c>
      <c r="D431" t="s">
        <v>19619</v>
      </c>
      <c r="E431" s="89">
        <v>0.000191826486572249</v>
      </c>
      <c r="F431" s="89">
        <v>703423</v>
      </c>
      <c r="G431" s="89">
        <v>1</v>
      </c>
      <c r="H431" t="s">
        <v>19630</v>
      </c>
      <c r="I431" s="89"/>
    </row>
    <row r="432">
      <c r="A432" t="s">
        <v>4267</v>
      </c>
      <c r="B432" t="s">
        <v>19483</v>
      </c>
      <c r="C432" t="s">
        <v>19491</v>
      </c>
      <c r="D432" t="s">
        <v>19620</v>
      </c>
      <c r="E432" s="89">
        <v>0.0001875737600627306</v>
      </c>
      <c r="F432" s="89">
        <v>703423</v>
      </c>
      <c r="G432" s="89">
        <v>1</v>
      </c>
      <c r="H432" t="s">
        <v>19630</v>
      </c>
      <c r="I432" s="89"/>
    </row>
    <row r="433">
      <c r="A433" t="s">
        <v>4268</v>
      </c>
      <c r="B433" t="s">
        <v>19483</v>
      </c>
      <c r="C433" t="s">
        <v>19491</v>
      </c>
      <c r="D433" t="s">
        <v>19621</v>
      </c>
      <c r="E433" s="89">
        <v>5.449701675183698e-05</v>
      </c>
      <c r="F433" s="89">
        <v>703423</v>
      </c>
      <c r="G433" s="89">
        <v>1</v>
      </c>
      <c r="H433" t="s">
        <v>19630</v>
      </c>
      <c r="I433" s="89"/>
    </row>
    <row r="434">
      <c r="A434" t="s">
        <v>4269</v>
      </c>
      <c r="B434" t="s">
        <v>19483</v>
      </c>
      <c r="C434" t="s">
        <v>19491</v>
      </c>
      <c r="D434" t="s">
        <v>19622</v>
      </c>
      <c r="E434" s="89">
        <v>0.0002057864904813961</v>
      </c>
      <c r="F434" s="89">
        <v>703423</v>
      </c>
      <c r="G434" s="89">
        <v>1</v>
      </c>
      <c r="H434" t="s">
        <v>19630</v>
      </c>
      <c r="I434" s="89"/>
    </row>
    <row r="435">
      <c r="A435" t="s">
        <v>4270</v>
      </c>
      <c r="B435" t="s">
        <v>19483</v>
      </c>
      <c r="C435" t="s">
        <v>19491</v>
      </c>
      <c r="D435" t="s">
        <v>19623</v>
      </c>
      <c r="E435" s="89">
        <v>7.814691634915983e-05</v>
      </c>
      <c r="F435" s="89">
        <v>703423</v>
      </c>
      <c r="G435" s="89">
        <v>1</v>
      </c>
      <c r="H435" t="s">
        <v>19630</v>
      </c>
      <c r="I435" s="89"/>
    </row>
    <row r="436">
      <c r="A436" t="s">
        <v>4271</v>
      </c>
      <c r="B436" t="s">
        <v>19483</v>
      </c>
      <c r="C436" t="s">
        <v>19491</v>
      </c>
      <c r="D436" t="s">
        <v>19624</v>
      </c>
      <c r="E436" s="89">
        <v>0.0001640371524192131</v>
      </c>
      <c r="F436" s="89">
        <v>703423</v>
      </c>
      <c r="G436" s="89">
        <v>1</v>
      </c>
      <c r="H436" t="s">
        <v>19630</v>
      </c>
      <c r="I436" s="89"/>
    </row>
    <row r="437">
      <c r="A437" t="s">
        <v>19973</v>
      </c>
      <c r="B437" t="s">
        <v>19483</v>
      </c>
      <c r="C437" t="s">
        <v>3837</v>
      </c>
      <c r="D437" t="s">
        <v>19614</v>
      </c>
      <c r="E437" s="89">
        <v>0.2466239465892833</v>
      </c>
      <c r="F437" s="89">
        <v>703423</v>
      </c>
      <c r="G437" s="89">
        <v>1</v>
      </c>
      <c r="H437" t="s">
        <v>19630</v>
      </c>
      <c r="I437" s="89"/>
    </row>
    <row r="438">
      <c r="A438" t="s">
        <v>19974</v>
      </c>
      <c r="B438" t="s">
        <v>19483</v>
      </c>
      <c r="C438" t="s">
        <v>3837</v>
      </c>
      <c r="D438" t="s">
        <v>19615</v>
      </c>
      <c r="E438" s="89">
        <v>0.2467054361706873</v>
      </c>
      <c r="F438" s="89">
        <v>703423</v>
      </c>
      <c r="G438" s="89">
        <v>1</v>
      </c>
      <c r="H438" t="s">
        <v>19630</v>
      </c>
      <c r="I438" s="89"/>
    </row>
    <row r="439">
      <c r="A439" t="s">
        <v>19975</v>
      </c>
      <c r="B439" t="s">
        <v>19483</v>
      </c>
      <c r="C439" t="s">
        <v>3837</v>
      </c>
      <c r="D439" t="s">
        <v>19616</v>
      </c>
      <c r="E439" s="89">
        <v>0.2466239465892833</v>
      </c>
      <c r="F439" s="89">
        <v>703423</v>
      </c>
      <c r="G439" s="89">
        <v>1</v>
      </c>
      <c r="H439" t="s">
        <v>19630</v>
      </c>
      <c r="I439" s="89"/>
    </row>
    <row r="440">
      <c r="A440" t="s">
        <v>19976</v>
      </c>
      <c r="B440" t="s">
        <v>19483</v>
      </c>
      <c r="C440" t="s">
        <v>3837</v>
      </c>
      <c r="D440" t="s">
        <v>19617</v>
      </c>
      <c r="E440" s="89">
        <v>0.2466748337901359</v>
      </c>
      <c r="F440" s="89">
        <v>703423</v>
      </c>
      <c r="G440" s="89">
        <v>1</v>
      </c>
      <c r="H440" t="s">
        <v>19630</v>
      </c>
      <c r="I440" s="89"/>
    </row>
    <row r="441">
      <c r="A441" t="s">
        <v>19977</v>
      </c>
      <c r="B441" t="s">
        <v>19483</v>
      </c>
      <c r="C441" t="s">
        <v>3837</v>
      </c>
      <c r="D441" t="s">
        <v>19618</v>
      </c>
      <c r="E441" s="89">
        <v>0.1858069315282501</v>
      </c>
      <c r="F441" s="89">
        <v>703423</v>
      </c>
      <c r="G441" s="89">
        <v>1</v>
      </c>
      <c r="H441" t="s">
        <v>19630</v>
      </c>
      <c r="I441" s="89"/>
    </row>
    <row r="442">
      <c r="A442" t="s">
        <v>19978</v>
      </c>
      <c r="B442" t="s">
        <v>19483</v>
      </c>
      <c r="C442" t="s">
        <v>3837</v>
      </c>
      <c r="D442" t="s">
        <v>19619</v>
      </c>
      <c r="E442" s="89">
        <v>0.1723147203153349</v>
      </c>
      <c r="F442" s="89">
        <v>703423</v>
      </c>
      <c r="G442" s="89">
        <v>1</v>
      </c>
      <c r="H442" t="s">
        <v>19630</v>
      </c>
      <c r="I442" s="89"/>
    </row>
    <row r="443">
      <c r="A443" t="s">
        <v>19979</v>
      </c>
      <c r="B443" t="s">
        <v>19483</v>
      </c>
      <c r="C443" t="s">
        <v>3837</v>
      </c>
      <c r="D443" t="s">
        <v>19620</v>
      </c>
      <c r="E443" s="89">
        <v>0.1663161520968846</v>
      </c>
      <c r="F443" s="89">
        <v>703423</v>
      </c>
      <c r="G443" s="89">
        <v>1</v>
      </c>
      <c r="H443" t="s">
        <v>19630</v>
      </c>
      <c r="I443" s="89"/>
    </row>
    <row r="444">
      <c r="A444" t="s">
        <v>19980</v>
      </c>
      <c r="B444" t="s">
        <v>19483</v>
      </c>
      <c r="C444" t="s">
        <v>3837</v>
      </c>
      <c r="D444" t="s">
        <v>19621</v>
      </c>
      <c r="E444" s="89">
        <v>0.06937905360680577</v>
      </c>
      <c r="F444" s="89">
        <v>703423</v>
      </c>
      <c r="G444" s="89">
        <v>1</v>
      </c>
      <c r="H444" t="s">
        <v>19630</v>
      </c>
      <c r="I444" s="89"/>
    </row>
    <row r="445">
      <c r="A445" t="s">
        <v>19981</v>
      </c>
      <c r="B445" t="s">
        <v>19483</v>
      </c>
      <c r="C445" t="s">
        <v>3837</v>
      </c>
      <c r="D445" t="s">
        <v>19622</v>
      </c>
      <c r="E445" s="89">
        <v>0.1800488995669363</v>
      </c>
      <c r="F445" s="89">
        <v>703423</v>
      </c>
      <c r="G445" s="89">
        <v>1</v>
      </c>
      <c r="H445" t="s">
        <v>19630</v>
      </c>
      <c r="I445" s="89"/>
    </row>
    <row r="446">
      <c r="A446" t="s">
        <v>19982</v>
      </c>
      <c r="B446" t="s">
        <v>19483</v>
      </c>
      <c r="C446" t="s">
        <v>3837</v>
      </c>
      <c r="D446" t="s">
        <v>19623</v>
      </c>
      <c r="E446" s="89">
        <v>0.09526933172056719</v>
      </c>
      <c r="F446" s="89">
        <v>703423</v>
      </c>
      <c r="G446" s="89">
        <v>1</v>
      </c>
      <c r="H446" t="s">
        <v>19630</v>
      </c>
      <c r="I446" s="89"/>
    </row>
    <row r="447">
      <c r="A447" t="s">
        <v>19983</v>
      </c>
      <c r="B447" t="s">
        <v>19483</v>
      </c>
      <c r="C447" t="s">
        <v>3837</v>
      </c>
      <c r="D447" t="s">
        <v>19624</v>
      </c>
      <c r="E447" s="89">
        <v>0.2036494704433343</v>
      </c>
      <c r="F447" s="89">
        <v>703423</v>
      </c>
      <c r="G447" s="89">
        <v>1</v>
      </c>
      <c r="H447" t="s">
        <v>19630</v>
      </c>
      <c r="I447" s="89"/>
    </row>
    <row r="448">
      <c r="A448" t="s">
        <v>4272</v>
      </c>
      <c r="B448" t="s">
        <v>19483</v>
      </c>
      <c r="C448" t="s">
        <v>19492</v>
      </c>
      <c r="D448" t="s">
        <v>19614</v>
      </c>
      <c r="E448" s="89">
        <v>0</v>
      </c>
      <c r="F448" s="89">
        <v>703423</v>
      </c>
      <c r="G448" s="89">
        <v>1</v>
      </c>
      <c r="H448" t="s">
        <v>19630</v>
      </c>
      <c r="I448" s="89"/>
    </row>
    <row r="449">
      <c r="A449" t="s">
        <v>4273</v>
      </c>
      <c r="B449" t="s">
        <v>19483</v>
      </c>
      <c r="C449" t="s">
        <v>19492</v>
      </c>
      <c r="D449" t="s">
        <v>19615</v>
      </c>
      <c r="E449" s="89">
        <v>0</v>
      </c>
      <c r="F449" s="89">
        <v>703423</v>
      </c>
      <c r="G449" s="89">
        <v>1</v>
      </c>
      <c r="H449" t="s">
        <v>19630</v>
      </c>
      <c r="I449" s="89"/>
    </row>
    <row r="450">
      <c r="A450" t="s">
        <v>4274</v>
      </c>
      <c r="B450" t="s">
        <v>19483</v>
      </c>
      <c r="C450" t="s">
        <v>19492</v>
      </c>
      <c r="D450" t="s">
        <v>19616</v>
      </c>
      <c r="E450" s="89">
        <v>0</v>
      </c>
      <c r="F450" s="89">
        <v>703423</v>
      </c>
      <c r="G450" s="89">
        <v>1</v>
      </c>
      <c r="H450" t="s">
        <v>19630</v>
      </c>
      <c r="I450" s="89"/>
    </row>
    <row r="451">
      <c r="A451" t="s">
        <v>4275</v>
      </c>
      <c r="B451" t="s">
        <v>19483</v>
      </c>
      <c r="C451" t="s">
        <v>19492</v>
      </c>
      <c r="D451" t="s">
        <v>19617</v>
      </c>
      <c r="E451" s="89">
        <v>0</v>
      </c>
      <c r="F451" s="89">
        <v>703423</v>
      </c>
      <c r="G451" s="89">
        <v>1</v>
      </c>
      <c r="H451" t="s">
        <v>19630</v>
      </c>
      <c r="I451" s="89"/>
    </row>
    <row r="452">
      <c r="A452" t="s">
        <v>4276</v>
      </c>
      <c r="B452" t="s">
        <v>19483</v>
      </c>
      <c r="C452" t="s">
        <v>19492</v>
      </c>
      <c r="D452" t="s">
        <v>19618</v>
      </c>
      <c r="E452" s="89">
        <v>0</v>
      </c>
      <c r="F452" s="89">
        <v>703423</v>
      </c>
      <c r="G452" s="89">
        <v>1</v>
      </c>
      <c r="H452" t="s">
        <v>19630</v>
      </c>
      <c r="I452" s="89"/>
    </row>
    <row r="453">
      <c r="A453" t="s">
        <v>4277</v>
      </c>
      <c r="B453" t="s">
        <v>19483</v>
      </c>
      <c r="C453" t="s">
        <v>19492</v>
      </c>
      <c r="D453" t="s">
        <v>19619</v>
      </c>
      <c r="E453" s="89">
        <v>0</v>
      </c>
      <c r="F453" s="89">
        <v>703423</v>
      </c>
      <c r="G453" s="89">
        <v>1</v>
      </c>
      <c r="H453" t="s">
        <v>19630</v>
      </c>
      <c r="I453" s="89"/>
    </row>
    <row r="454">
      <c r="A454" t="s">
        <v>4278</v>
      </c>
      <c r="B454" t="s">
        <v>19483</v>
      </c>
      <c r="C454" t="s">
        <v>19492</v>
      </c>
      <c r="D454" t="s">
        <v>19620</v>
      </c>
      <c r="E454" s="89">
        <v>0</v>
      </c>
      <c r="F454" s="89">
        <v>703423</v>
      </c>
      <c r="G454" s="89">
        <v>1</v>
      </c>
      <c r="H454" t="s">
        <v>19630</v>
      </c>
      <c r="I454" s="89"/>
    </row>
    <row r="455">
      <c r="A455" t="s">
        <v>4279</v>
      </c>
      <c r="B455" t="s">
        <v>19483</v>
      </c>
      <c r="C455" t="s">
        <v>19492</v>
      </c>
      <c r="D455" t="s">
        <v>19621</v>
      </c>
      <c r="E455" s="89">
        <v>0</v>
      </c>
      <c r="F455" s="89">
        <v>703423</v>
      </c>
      <c r="G455" s="89">
        <v>1</v>
      </c>
      <c r="H455" t="s">
        <v>19630</v>
      </c>
      <c r="I455" s="89"/>
    </row>
    <row r="456">
      <c r="A456" t="s">
        <v>4280</v>
      </c>
      <c r="B456" t="s">
        <v>19483</v>
      </c>
      <c r="C456" t="s">
        <v>19492</v>
      </c>
      <c r="D456" t="s">
        <v>19622</v>
      </c>
      <c r="E456" s="89">
        <v>0</v>
      </c>
      <c r="F456" s="89">
        <v>703423</v>
      </c>
      <c r="G456" s="89">
        <v>1</v>
      </c>
      <c r="H456" t="s">
        <v>19630</v>
      </c>
      <c r="I456" s="89"/>
    </row>
    <row r="457">
      <c r="A457" t="s">
        <v>4281</v>
      </c>
      <c r="B457" t="s">
        <v>19483</v>
      </c>
      <c r="C457" t="s">
        <v>19492</v>
      </c>
      <c r="D457" t="s">
        <v>19623</v>
      </c>
      <c r="E457" s="89">
        <v>0</v>
      </c>
      <c r="F457" s="89">
        <v>703423</v>
      </c>
      <c r="G457" s="89">
        <v>1</v>
      </c>
      <c r="H457" t="s">
        <v>19630</v>
      </c>
      <c r="I457" s="89"/>
    </row>
    <row r="458">
      <c r="A458" t="s">
        <v>4282</v>
      </c>
      <c r="B458" t="s">
        <v>19483</v>
      </c>
      <c r="C458" t="s">
        <v>19492</v>
      </c>
      <c r="D458" t="s">
        <v>19624</v>
      </c>
      <c r="E458" s="89">
        <v>0</v>
      </c>
      <c r="F458" s="89">
        <v>703423</v>
      </c>
      <c r="G458" s="89">
        <v>1</v>
      </c>
      <c r="H458" t="s">
        <v>19630</v>
      </c>
      <c r="I458" s="89"/>
    </row>
    <row r="459">
      <c r="A459" t="s">
        <v>19984</v>
      </c>
      <c r="B459" t="s">
        <v>19483</v>
      </c>
      <c r="C459" t="s">
        <v>3838</v>
      </c>
      <c r="D459" t="s">
        <v>19614</v>
      </c>
      <c r="E459" s="89">
        <v>0.04055842626728821</v>
      </c>
      <c r="F459" s="89">
        <v>703423</v>
      </c>
      <c r="G459" s="89">
        <v>1</v>
      </c>
      <c r="H459" t="s">
        <v>19630</v>
      </c>
      <c r="I459" s="89"/>
    </row>
    <row r="460">
      <c r="A460" t="s">
        <v>19985</v>
      </c>
      <c r="B460" t="s">
        <v>19483</v>
      </c>
      <c r="C460" t="s">
        <v>3838</v>
      </c>
      <c r="D460" t="s">
        <v>19615</v>
      </c>
      <c r="E460" s="89">
        <v>0.04056699147863026</v>
      </c>
      <c r="F460" s="89">
        <v>703423</v>
      </c>
      <c r="G460" s="89">
        <v>1</v>
      </c>
      <c r="H460" t="s">
        <v>19630</v>
      </c>
      <c r="I460" s="89"/>
    </row>
    <row r="461">
      <c r="A461" t="s">
        <v>19986</v>
      </c>
      <c r="B461" t="s">
        <v>19483</v>
      </c>
      <c r="C461" t="s">
        <v>3838</v>
      </c>
      <c r="D461" t="s">
        <v>19616</v>
      </c>
      <c r="E461" s="89">
        <v>0.04055842626728821</v>
      </c>
      <c r="F461" s="89">
        <v>703423</v>
      </c>
      <c r="G461" s="89">
        <v>1</v>
      </c>
      <c r="H461" t="s">
        <v>19630</v>
      </c>
      <c r="I461" s="89"/>
    </row>
    <row r="462">
      <c r="A462" t="s">
        <v>19987</v>
      </c>
      <c r="B462" t="s">
        <v>19483</v>
      </c>
      <c r="C462" t="s">
        <v>3838</v>
      </c>
      <c r="D462" t="s">
        <v>19617</v>
      </c>
      <c r="E462" s="89">
        <v>0.04055842626728821</v>
      </c>
      <c r="F462" s="89">
        <v>703423</v>
      </c>
      <c r="G462" s="89">
        <v>1</v>
      </c>
      <c r="H462" t="s">
        <v>19630</v>
      </c>
      <c r="I462" s="89"/>
    </row>
    <row r="463">
      <c r="A463" t="s">
        <v>19988</v>
      </c>
      <c r="B463" t="s">
        <v>19483</v>
      </c>
      <c r="C463" t="s">
        <v>3838</v>
      </c>
      <c r="D463" t="s">
        <v>19618</v>
      </c>
      <c r="E463" s="89">
        <v>0.03238661998807362</v>
      </c>
      <c r="F463" s="89">
        <v>703423</v>
      </c>
      <c r="G463" s="89">
        <v>1</v>
      </c>
      <c r="H463" t="s">
        <v>19630</v>
      </c>
      <c r="I463" s="89"/>
    </row>
    <row r="464">
      <c r="A464" t="s">
        <v>19989</v>
      </c>
      <c r="B464" t="s">
        <v>19483</v>
      </c>
      <c r="C464" t="s">
        <v>3838</v>
      </c>
      <c r="D464" t="s">
        <v>19619</v>
      </c>
      <c r="E464" s="89">
        <v>0.02988217558600963</v>
      </c>
      <c r="F464" s="89">
        <v>703423</v>
      </c>
      <c r="G464" s="89">
        <v>1</v>
      </c>
      <c r="H464" t="s">
        <v>19630</v>
      </c>
      <c r="I464" s="89"/>
    </row>
    <row r="465">
      <c r="A465" t="s">
        <v>19990</v>
      </c>
      <c r="B465" t="s">
        <v>19483</v>
      </c>
      <c r="C465" t="s">
        <v>3838</v>
      </c>
      <c r="D465" t="s">
        <v>19620</v>
      </c>
      <c r="E465" s="89">
        <v>0.02892734537654601</v>
      </c>
      <c r="F465" s="89">
        <v>703423</v>
      </c>
      <c r="G465" s="89">
        <v>1</v>
      </c>
      <c r="H465" t="s">
        <v>19630</v>
      </c>
      <c r="I465" s="89"/>
    </row>
    <row r="466">
      <c r="A466" t="s">
        <v>19991</v>
      </c>
      <c r="B466" t="s">
        <v>19483</v>
      </c>
      <c r="C466" t="s">
        <v>3838</v>
      </c>
      <c r="D466" t="s">
        <v>19621</v>
      </c>
      <c r="E466" s="89">
        <v>0.0112425636439492</v>
      </c>
      <c r="F466" s="89">
        <v>703423</v>
      </c>
      <c r="G466" s="89">
        <v>1</v>
      </c>
      <c r="H466" t="s">
        <v>19630</v>
      </c>
      <c r="I466" s="89"/>
    </row>
    <row r="467">
      <c r="A467" t="s">
        <v>19992</v>
      </c>
      <c r="B467" t="s">
        <v>19483</v>
      </c>
      <c r="C467" t="s">
        <v>3838</v>
      </c>
      <c r="D467" t="s">
        <v>19622</v>
      </c>
      <c r="E467" s="89">
        <v>0.0317986272636088</v>
      </c>
      <c r="F467" s="89">
        <v>703423</v>
      </c>
      <c r="G467" s="89">
        <v>1</v>
      </c>
      <c r="H467" t="s">
        <v>19630</v>
      </c>
      <c r="I467" s="89"/>
    </row>
    <row r="468">
      <c r="A468" t="s">
        <v>19993</v>
      </c>
      <c r="B468" t="s">
        <v>19483</v>
      </c>
      <c r="C468" t="s">
        <v>3838</v>
      </c>
      <c r="D468" t="s">
        <v>19623</v>
      </c>
      <c r="E468" s="89">
        <v>0.01547523700411474</v>
      </c>
      <c r="F468" s="89">
        <v>703423</v>
      </c>
      <c r="G468" s="89">
        <v>1</v>
      </c>
      <c r="H468" t="s">
        <v>19630</v>
      </c>
      <c r="I468" s="89"/>
    </row>
    <row r="469">
      <c r="A469" t="s">
        <v>19994</v>
      </c>
      <c r="B469" t="s">
        <v>19483</v>
      </c>
      <c r="C469" t="s">
        <v>3838</v>
      </c>
      <c r="D469" t="s">
        <v>19624</v>
      </c>
      <c r="E469" s="89">
        <v>0.03386752209574612</v>
      </c>
      <c r="F469" s="89">
        <v>703423</v>
      </c>
      <c r="G469" s="89">
        <v>1</v>
      </c>
      <c r="H469" t="s">
        <v>19630</v>
      </c>
      <c r="I469" s="89"/>
    </row>
    <row r="470">
      <c r="A470" t="s">
        <v>19995</v>
      </c>
      <c r="B470" t="s">
        <v>19483</v>
      </c>
      <c r="C470" t="s">
        <v>3839</v>
      </c>
      <c r="D470" t="s">
        <v>19614</v>
      </c>
      <c r="E470" s="89">
        <v>0.1978269953378715</v>
      </c>
      <c r="F470" s="89">
        <v>703423</v>
      </c>
      <c r="G470" s="89">
        <v>1</v>
      </c>
      <c r="H470" t="s">
        <v>19630</v>
      </c>
      <c r="I470" s="89"/>
    </row>
    <row r="471">
      <c r="A471" t="s">
        <v>19996</v>
      </c>
      <c r="B471" t="s">
        <v>19483</v>
      </c>
      <c r="C471" t="s">
        <v>3839</v>
      </c>
      <c r="D471" t="s">
        <v>19615</v>
      </c>
      <c r="E471" s="89">
        <v>0.197870556307682</v>
      </c>
      <c r="F471" s="89">
        <v>703423</v>
      </c>
      <c r="G471" s="89">
        <v>1</v>
      </c>
      <c r="H471" t="s">
        <v>19630</v>
      </c>
      <c r="I471" s="89"/>
    </row>
    <row r="472">
      <c r="A472" t="s">
        <v>19997</v>
      </c>
      <c r="B472" t="s">
        <v>19483</v>
      </c>
      <c r="C472" t="s">
        <v>3839</v>
      </c>
      <c r="D472" t="s">
        <v>19616</v>
      </c>
      <c r="E472" s="89">
        <v>0.1978269953378715</v>
      </c>
      <c r="F472" s="89">
        <v>703423</v>
      </c>
      <c r="G472" s="89">
        <v>1</v>
      </c>
      <c r="H472" t="s">
        <v>19630</v>
      </c>
      <c r="I472" s="89"/>
    </row>
    <row r="473">
      <c r="A473" t="s">
        <v>19998</v>
      </c>
      <c r="B473" t="s">
        <v>19483</v>
      </c>
      <c r="C473" t="s">
        <v>3839</v>
      </c>
      <c r="D473" t="s">
        <v>19617</v>
      </c>
      <c r="E473" s="89">
        <v>0.1978342085293665</v>
      </c>
      <c r="F473" s="89">
        <v>703423</v>
      </c>
      <c r="G473" s="89">
        <v>1</v>
      </c>
      <c r="H473" t="s">
        <v>19630</v>
      </c>
      <c r="I473" s="89"/>
    </row>
    <row r="474">
      <c r="A474" t="s">
        <v>19999</v>
      </c>
      <c r="B474" t="s">
        <v>19483</v>
      </c>
      <c r="C474" t="s">
        <v>3839</v>
      </c>
      <c r="D474" t="s">
        <v>19618</v>
      </c>
      <c r="E474" s="89">
        <v>0.1472603272082885</v>
      </c>
      <c r="F474" s="89">
        <v>703423</v>
      </c>
      <c r="G474" s="89">
        <v>1</v>
      </c>
      <c r="H474" t="s">
        <v>19630</v>
      </c>
      <c r="I474" s="89"/>
    </row>
    <row r="475">
      <c r="A475" t="s">
        <v>20000</v>
      </c>
      <c r="B475" t="s">
        <v>19483</v>
      </c>
      <c r="C475" t="s">
        <v>3839</v>
      </c>
      <c r="D475" t="s">
        <v>19619</v>
      </c>
      <c r="E475" s="89">
        <v>0.1369467162473016</v>
      </c>
      <c r="F475" s="89">
        <v>703423</v>
      </c>
      <c r="G475" s="89">
        <v>1</v>
      </c>
      <c r="H475" t="s">
        <v>19630</v>
      </c>
      <c r="I475" s="89"/>
    </row>
    <row r="476">
      <c r="A476" t="s">
        <v>20001</v>
      </c>
      <c r="B476" t="s">
        <v>19483</v>
      </c>
      <c r="C476" t="s">
        <v>3839</v>
      </c>
      <c r="D476" t="s">
        <v>19620</v>
      </c>
      <c r="E476" s="89">
        <v>0.1320780256099612</v>
      </c>
      <c r="F476" s="89">
        <v>703423</v>
      </c>
      <c r="G476" s="89">
        <v>1</v>
      </c>
      <c r="H476" t="s">
        <v>19630</v>
      </c>
      <c r="I476" s="89"/>
    </row>
    <row r="477">
      <c r="A477" t="s">
        <v>20002</v>
      </c>
      <c r="B477" t="s">
        <v>19483</v>
      </c>
      <c r="C477" t="s">
        <v>3839</v>
      </c>
      <c r="D477" t="s">
        <v>19621</v>
      </c>
      <c r="E477" s="89">
        <v>0.05303575461641382</v>
      </c>
      <c r="F477" s="89">
        <v>703423</v>
      </c>
      <c r="G477" s="89">
        <v>1</v>
      </c>
      <c r="H477" t="s">
        <v>19630</v>
      </c>
      <c r="I477" s="89"/>
    </row>
    <row r="478">
      <c r="A478" t="s">
        <v>20003</v>
      </c>
      <c r="B478" t="s">
        <v>19483</v>
      </c>
      <c r="C478" t="s">
        <v>3839</v>
      </c>
      <c r="D478" t="s">
        <v>19622</v>
      </c>
      <c r="E478" s="89">
        <v>0.1450520853736435</v>
      </c>
      <c r="F478" s="89">
        <v>703423</v>
      </c>
      <c r="G478" s="89">
        <v>1</v>
      </c>
      <c r="H478" t="s">
        <v>19630</v>
      </c>
      <c r="I478" s="89"/>
    </row>
    <row r="479">
      <c r="A479" t="s">
        <v>20004</v>
      </c>
      <c r="B479" t="s">
        <v>19483</v>
      </c>
      <c r="C479" t="s">
        <v>3839</v>
      </c>
      <c r="D479" t="s">
        <v>19623</v>
      </c>
      <c r="E479" s="89">
        <v>0.07490192524799007</v>
      </c>
      <c r="F479" s="89">
        <v>703423</v>
      </c>
      <c r="G479" s="89">
        <v>1</v>
      </c>
      <c r="H479" t="s">
        <v>19630</v>
      </c>
      <c r="I479" s="89"/>
    </row>
    <row r="480">
      <c r="A480" t="s">
        <v>20005</v>
      </c>
      <c r="B480" t="s">
        <v>19483</v>
      </c>
      <c r="C480" t="s">
        <v>3839</v>
      </c>
      <c r="D480" t="s">
        <v>19624</v>
      </c>
      <c r="E480" s="89">
        <v>0.1592327736777234</v>
      </c>
      <c r="F480" s="89">
        <v>703423</v>
      </c>
      <c r="G480" s="89">
        <v>1</v>
      </c>
      <c r="H480" t="s">
        <v>19630</v>
      </c>
      <c r="I480" s="89"/>
    </row>
    <row r="481">
      <c r="A481" t="s">
        <v>20006</v>
      </c>
      <c r="B481" t="s">
        <v>19483</v>
      </c>
      <c r="C481" t="s">
        <v>3846</v>
      </c>
      <c r="D481" t="s">
        <v>19614</v>
      </c>
      <c r="E481" s="89">
        <v>0.04569815866192239</v>
      </c>
      <c r="F481" s="89">
        <v>703423</v>
      </c>
      <c r="G481" s="89">
        <v>1</v>
      </c>
      <c r="H481" t="s">
        <v>19630</v>
      </c>
      <c r="I481" s="89"/>
    </row>
    <row r="482">
      <c r="A482" t="s">
        <v>20007</v>
      </c>
      <c r="B482" t="s">
        <v>19483</v>
      </c>
      <c r="C482" t="s">
        <v>3846</v>
      </c>
      <c r="D482" t="s">
        <v>19615</v>
      </c>
      <c r="E482" s="89">
        <v>0.04571269934426864</v>
      </c>
      <c r="F482" s="89">
        <v>703423</v>
      </c>
      <c r="G482" s="89">
        <v>1</v>
      </c>
      <c r="H482" t="s">
        <v>19630</v>
      </c>
      <c r="I482" s="89"/>
    </row>
    <row r="483">
      <c r="A483" t="s">
        <v>20008</v>
      </c>
      <c r="B483" t="s">
        <v>19483</v>
      </c>
      <c r="C483" t="s">
        <v>3846</v>
      </c>
      <c r="D483" t="s">
        <v>19616</v>
      </c>
      <c r="E483" s="89">
        <v>0.04569815866192239</v>
      </c>
      <c r="F483" s="89">
        <v>703423</v>
      </c>
      <c r="G483" s="89">
        <v>1</v>
      </c>
      <c r="H483" t="s">
        <v>19630</v>
      </c>
      <c r="I483" s="89"/>
    </row>
    <row r="484">
      <c r="A484" t="s">
        <v>20009</v>
      </c>
      <c r="B484" t="s">
        <v>19483</v>
      </c>
      <c r="C484" t="s">
        <v>3846</v>
      </c>
      <c r="D484" t="s">
        <v>19617</v>
      </c>
      <c r="E484" s="89">
        <v>0.04569815866192239</v>
      </c>
      <c r="F484" s="89">
        <v>703423</v>
      </c>
      <c r="G484" s="89">
        <v>1</v>
      </c>
      <c r="H484" t="s">
        <v>19630</v>
      </c>
      <c r="I484" s="89"/>
    </row>
    <row r="485">
      <c r="A485" t="s">
        <v>20010</v>
      </c>
      <c r="B485" t="s">
        <v>19483</v>
      </c>
      <c r="C485" t="s">
        <v>3846</v>
      </c>
      <c r="D485" t="s">
        <v>19618</v>
      </c>
      <c r="E485" s="89">
        <v>0.03531172832367764</v>
      </c>
      <c r="F485" s="89">
        <v>703423</v>
      </c>
      <c r="G485" s="89">
        <v>1</v>
      </c>
      <c r="H485" t="s">
        <v>19630</v>
      </c>
      <c r="I485" s="89"/>
    </row>
    <row r="486">
      <c r="A486" t="s">
        <v>20011</v>
      </c>
      <c r="B486" t="s">
        <v>19483</v>
      </c>
      <c r="C486" t="s">
        <v>3846</v>
      </c>
      <c r="D486" t="s">
        <v>19619</v>
      </c>
      <c r="E486" s="89">
        <v>0.03302894509638039</v>
      </c>
      <c r="F486" s="89">
        <v>703423</v>
      </c>
      <c r="G486" s="89">
        <v>1</v>
      </c>
      <c r="H486" t="s">
        <v>19630</v>
      </c>
      <c r="I486" s="89"/>
    </row>
    <row r="487">
      <c r="A487" t="s">
        <v>20012</v>
      </c>
      <c r="B487" t="s">
        <v>19483</v>
      </c>
      <c r="C487" t="s">
        <v>3846</v>
      </c>
      <c r="D487" t="s">
        <v>19620</v>
      </c>
      <c r="E487" s="89">
        <v>0.03182320326488473</v>
      </c>
      <c r="F487" s="89">
        <v>703423</v>
      </c>
      <c r="G487" s="89">
        <v>1</v>
      </c>
      <c r="H487" t="s">
        <v>19630</v>
      </c>
      <c r="I487" s="89"/>
    </row>
    <row r="488">
      <c r="A488" t="s">
        <v>20013</v>
      </c>
      <c r="B488" t="s">
        <v>19483</v>
      </c>
      <c r="C488" t="s">
        <v>3846</v>
      </c>
      <c r="D488" t="s">
        <v>19621</v>
      </c>
      <c r="E488" s="89">
        <v>0.01208149777546897</v>
      </c>
      <c r="F488" s="89">
        <v>703423</v>
      </c>
      <c r="G488" s="89">
        <v>1</v>
      </c>
      <c r="H488" t="s">
        <v>19630</v>
      </c>
      <c r="I488" s="89"/>
    </row>
    <row r="489">
      <c r="A489" t="s">
        <v>20014</v>
      </c>
      <c r="B489" t="s">
        <v>19483</v>
      </c>
      <c r="C489" t="s">
        <v>3846</v>
      </c>
      <c r="D489" t="s">
        <v>19622</v>
      </c>
      <c r="E489" s="89">
        <v>0.03450061999208937</v>
      </c>
      <c r="F489" s="89">
        <v>703423</v>
      </c>
      <c r="G489" s="89">
        <v>1</v>
      </c>
      <c r="H489" t="s">
        <v>19630</v>
      </c>
      <c r="I489" s="89"/>
    </row>
    <row r="490">
      <c r="A490" t="s">
        <v>20015</v>
      </c>
      <c r="B490" t="s">
        <v>19483</v>
      </c>
      <c r="C490" t="s">
        <v>3846</v>
      </c>
      <c r="D490" t="s">
        <v>19623</v>
      </c>
      <c r="E490" s="89">
        <v>0.01848477695138129</v>
      </c>
      <c r="F490" s="89">
        <v>703423</v>
      </c>
      <c r="G490" s="89">
        <v>1</v>
      </c>
      <c r="H490" t="s">
        <v>19630</v>
      </c>
      <c r="I490" s="89"/>
    </row>
    <row r="491">
      <c r="A491" t="s">
        <v>20016</v>
      </c>
      <c r="B491" t="s">
        <v>19483</v>
      </c>
      <c r="C491" t="s">
        <v>3846</v>
      </c>
      <c r="D491" t="s">
        <v>19624</v>
      </c>
      <c r="E491" s="89">
        <v>0.03856563145160684</v>
      </c>
      <c r="F491" s="89">
        <v>703423</v>
      </c>
      <c r="G491" s="89">
        <v>1</v>
      </c>
      <c r="H491" t="s">
        <v>19630</v>
      </c>
      <c r="I491" s="89"/>
    </row>
    <row r="492">
      <c r="A492" t="s">
        <v>20017</v>
      </c>
      <c r="B492" t="s">
        <v>19483</v>
      </c>
      <c r="C492" t="s">
        <v>3847</v>
      </c>
      <c r="D492" t="s">
        <v>19614</v>
      </c>
      <c r="E492" s="89">
        <v>0.006829062565882804</v>
      </c>
      <c r="F492" s="89">
        <v>703423</v>
      </c>
      <c r="G492" s="89">
        <v>1</v>
      </c>
      <c r="H492" t="s">
        <v>19630</v>
      </c>
      <c r="I492" s="89"/>
    </row>
    <row r="493">
      <c r="A493" t="s">
        <v>20018</v>
      </c>
      <c r="B493" t="s">
        <v>19483</v>
      </c>
      <c r="C493" t="s">
        <v>3847</v>
      </c>
      <c r="D493" t="s">
        <v>19615</v>
      </c>
      <c r="E493" s="89">
        <v>0.006831997492385861</v>
      </c>
      <c r="F493" s="89">
        <v>703423</v>
      </c>
      <c r="G493" s="89">
        <v>1</v>
      </c>
      <c r="H493" t="s">
        <v>19630</v>
      </c>
      <c r="I493" s="89"/>
    </row>
    <row r="494">
      <c r="A494" t="s">
        <v>20019</v>
      </c>
      <c r="B494" t="s">
        <v>19483</v>
      </c>
      <c r="C494" t="s">
        <v>3847</v>
      </c>
      <c r="D494" t="s">
        <v>19616</v>
      </c>
      <c r="E494" s="89">
        <v>0.006829062565882804</v>
      </c>
      <c r="F494" s="89">
        <v>703423</v>
      </c>
      <c r="G494" s="89">
        <v>1</v>
      </c>
      <c r="H494" t="s">
        <v>19630</v>
      </c>
      <c r="I494" s="89"/>
    </row>
    <row r="495">
      <c r="A495" t="s">
        <v>20020</v>
      </c>
      <c r="B495" t="s">
        <v>19483</v>
      </c>
      <c r="C495" t="s">
        <v>3847</v>
      </c>
      <c r="D495" t="s">
        <v>19617</v>
      </c>
      <c r="E495" s="89">
        <v>0.006829062565882804</v>
      </c>
      <c r="F495" s="89">
        <v>703423</v>
      </c>
      <c r="G495" s="89">
        <v>1</v>
      </c>
      <c r="H495" t="s">
        <v>19630</v>
      </c>
      <c r="I495" s="89"/>
    </row>
    <row r="496">
      <c r="A496" t="s">
        <v>20021</v>
      </c>
      <c r="B496" t="s">
        <v>19483</v>
      </c>
      <c r="C496" t="s">
        <v>3847</v>
      </c>
      <c r="D496" t="s">
        <v>19618</v>
      </c>
      <c r="E496" s="89">
        <v>0.005473815786109269</v>
      </c>
      <c r="F496" s="89">
        <v>703423</v>
      </c>
      <c r="G496" s="89">
        <v>1</v>
      </c>
      <c r="H496" t="s">
        <v>19630</v>
      </c>
      <c r="I496" s="89"/>
    </row>
    <row r="497">
      <c r="A497" t="s">
        <v>20022</v>
      </c>
      <c r="B497" t="s">
        <v>19483</v>
      </c>
      <c r="C497" t="s">
        <v>3847</v>
      </c>
      <c r="D497" t="s">
        <v>19619</v>
      </c>
      <c r="E497" s="89">
        <v>0.005193058034760486</v>
      </c>
      <c r="F497" s="89">
        <v>703423</v>
      </c>
      <c r="G497" s="89">
        <v>1</v>
      </c>
      <c r="H497" t="s">
        <v>19630</v>
      </c>
      <c r="I497" s="89"/>
    </row>
    <row r="498">
      <c r="A498" t="s">
        <v>20023</v>
      </c>
      <c r="B498" t="s">
        <v>19483</v>
      </c>
      <c r="C498" t="s">
        <v>3847</v>
      </c>
      <c r="D498" t="s">
        <v>19620</v>
      </c>
      <c r="E498" s="89">
        <v>0.005002399920371907</v>
      </c>
      <c r="F498" s="89">
        <v>703423</v>
      </c>
      <c r="G498" s="89">
        <v>1</v>
      </c>
      <c r="H498" t="s">
        <v>19630</v>
      </c>
      <c r="I498" s="89"/>
    </row>
    <row r="499">
      <c r="A499" t="s">
        <v>20024</v>
      </c>
      <c r="B499" t="s">
        <v>19483</v>
      </c>
      <c r="C499" t="s">
        <v>3847</v>
      </c>
      <c r="D499" t="s">
        <v>19621</v>
      </c>
      <c r="E499" s="89">
        <v>0.001774055973700986</v>
      </c>
      <c r="F499" s="89">
        <v>703423</v>
      </c>
      <c r="G499" s="89">
        <v>1</v>
      </c>
      <c r="H499" t="s">
        <v>19630</v>
      </c>
      <c r="I499" s="89"/>
    </row>
    <row r="500">
      <c r="A500" t="s">
        <v>20025</v>
      </c>
      <c r="B500" t="s">
        <v>19483</v>
      </c>
      <c r="C500" t="s">
        <v>3847</v>
      </c>
      <c r="D500" t="s">
        <v>19622</v>
      </c>
      <c r="E500" s="89">
        <v>0.005362572186729917</v>
      </c>
      <c r="F500" s="89">
        <v>703423</v>
      </c>
      <c r="G500" s="89">
        <v>1</v>
      </c>
      <c r="H500" t="s">
        <v>19630</v>
      </c>
      <c r="I500" s="89"/>
    </row>
    <row r="501">
      <c r="A501" t="s">
        <v>20026</v>
      </c>
      <c r="B501" t="s">
        <v>19483</v>
      </c>
      <c r="C501" t="s">
        <v>3847</v>
      </c>
      <c r="D501" t="s">
        <v>19623</v>
      </c>
      <c r="E501" s="89">
        <v>0.003036179073434191</v>
      </c>
      <c r="F501" s="89">
        <v>703423</v>
      </c>
      <c r="G501" s="89">
        <v>1</v>
      </c>
      <c r="H501" t="s">
        <v>19630</v>
      </c>
      <c r="I501" s="89"/>
    </row>
    <row r="502">
      <c r="A502" t="s">
        <v>20027</v>
      </c>
      <c r="B502" t="s">
        <v>19483</v>
      </c>
      <c r="C502" t="s">
        <v>3847</v>
      </c>
      <c r="D502" t="s">
        <v>19624</v>
      </c>
      <c r="E502" s="89">
        <v>0.006242862578689631</v>
      </c>
      <c r="F502" s="89">
        <v>703423</v>
      </c>
      <c r="G502" s="89">
        <v>1</v>
      </c>
      <c r="H502" t="s">
        <v>19630</v>
      </c>
      <c r="I502" s="89"/>
    </row>
    <row r="503">
      <c r="A503" t="s">
        <v>4283</v>
      </c>
      <c r="B503" t="s">
        <v>19483</v>
      </c>
      <c r="C503" t="s">
        <v>19493</v>
      </c>
      <c r="D503" t="s">
        <v>19614</v>
      </c>
      <c r="E503" s="89">
        <v>0.07243629257067204</v>
      </c>
      <c r="F503" s="89">
        <v>703423</v>
      </c>
      <c r="G503" s="89">
        <v>1</v>
      </c>
      <c r="H503" t="s">
        <v>19630</v>
      </c>
      <c r="I503" s="89"/>
    </row>
    <row r="504">
      <c r="A504" t="s">
        <v>4284</v>
      </c>
      <c r="B504" t="s">
        <v>19483</v>
      </c>
      <c r="C504" t="s">
        <v>19493</v>
      </c>
      <c r="D504" t="s">
        <v>19615</v>
      </c>
      <c r="E504" s="89">
        <v>0.07248531741274832</v>
      </c>
      <c r="F504" s="89">
        <v>703423</v>
      </c>
      <c r="G504" s="89">
        <v>1</v>
      </c>
      <c r="H504" t="s">
        <v>19630</v>
      </c>
      <c r="I504" s="89"/>
    </row>
    <row r="505">
      <c r="A505" t="s">
        <v>4285</v>
      </c>
      <c r="B505" t="s">
        <v>19483</v>
      </c>
      <c r="C505" t="s">
        <v>19493</v>
      </c>
      <c r="D505" t="s">
        <v>19616</v>
      </c>
      <c r="E505" s="89">
        <v>0.07243629257067204</v>
      </c>
      <c r="F505" s="89">
        <v>703423</v>
      </c>
      <c r="G505" s="89">
        <v>1</v>
      </c>
      <c r="H505" t="s">
        <v>19630</v>
      </c>
      <c r="I505" s="89"/>
    </row>
    <row r="506">
      <c r="A506" t="s">
        <v>4286</v>
      </c>
      <c r="B506" t="s">
        <v>19483</v>
      </c>
      <c r="C506" t="s">
        <v>19493</v>
      </c>
      <c r="D506" t="s">
        <v>19617</v>
      </c>
      <c r="E506" s="89">
        <v>0.07243629257067204</v>
      </c>
      <c r="F506" s="89">
        <v>703423</v>
      </c>
      <c r="G506" s="89">
        <v>1</v>
      </c>
      <c r="H506" t="s">
        <v>19630</v>
      </c>
      <c r="I506" s="89"/>
    </row>
    <row r="507">
      <c r="A507" t="s">
        <v>4287</v>
      </c>
      <c r="B507" t="s">
        <v>19483</v>
      </c>
      <c r="C507" t="s">
        <v>19493</v>
      </c>
      <c r="D507" t="s">
        <v>19618</v>
      </c>
      <c r="E507" s="89">
        <v>0.05195371295792016</v>
      </c>
      <c r="F507" s="89">
        <v>703423</v>
      </c>
      <c r="G507" s="89">
        <v>1</v>
      </c>
      <c r="H507" t="s">
        <v>19630</v>
      </c>
      <c r="I507" s="89"/>
    </row>
    <row r="508">
      <c r="A508" t="s">
        <v>4288</v>
      </c>
      <c r="B508" t="s">
        <v>19483</v>
      </c>
      <c r="C508" t="s">
        <v>19493</v>
      </c>
      <c r="D508" t="s">
        <v>19619</v>
      </c>
      <c r="E508" s="89">
        <v>0.04743882297340239</v>
      </c>
      <c r="F508" s="89">
        <v>703423</v>
      </c>
      <c r="G508" s="89">
        <v>1</v>
      </c>
      <c r="H508" t="s">
        <v>19630</v>
      </c>
      <c r="I508" s="89"/>
    </row>
    <row r="509">
      <c r="A509" t="s">
        <v>4289</v>
      </c>
      <c r="B509" t="s">
        <v>19483</v>
      </c>
      <c r="C509" t="s">
        <v>19493</v>
      </c>
      <c r="D509" t="s">
        <v>19620</v>
      </c>
      <c r="E509" s="89">
        <v>0.04581366399706193</v>
      </c>
      <c r="F509" s="89">
        <v>703423</v>
      </c>
      <c r="G509" s="89">
        <v>1</v>
      </c>
      <c r="H509" t="s">
        <v>19630</v>
      </c>
      <c r="I509" s="89"/>
    </row>
    <row r="510">
      <c r="A510" t="s">
        <v>4290</v>
      </c>
      <c r="B510" t="s">
        <v>19483</v>
      </c>
      <c r="C510" t="s">
        <v>19493</v>
      </c>
      <c r="D510" t="s">
        <v>19621</v>
      </c>
      <c r="E510" s="89">
        <v>0.01812517284634445</v>
      </c>
      <c r="F510" s="89">
        <v>703423</v>
      </c>
      <c r="G510" s="89">
        <v>1</v>
      </c>
      <c r="H510" t="s">
        <v>19630</v>
      </c>
      <c r="I510" s="89"/>
    </row>
    <row r="511">
      <c r="A511" t="s">
        <v>4291</v>
      </c>
      <c r="B511" t="s">
        <v>19483</v>
      </c>
      <c r="C511" t="s">
        <v>19493</v>
      </c>
      <c r="D511" t="s">
        <v>19622</v>
      </c>
      <c r="E511" s="89">
        <v>0.05094593940272665</v>
      </c>
      <c r="F511" s="89">
        <v>703423</v>
      </c>
      <c r="G511" s="89">
        <v>1</v>
      </c>
      <c r="H511" t="s">
        <v>19630</v>
      </c>
      <c r="I511" s="89"/>
    </row>
    <row r="512">
      <c r="A512" t="s">
        <v>4292</v>
      </c>
      <c r="B512" t="s">
        <v>19483</v>
      </c>
      <c r="C512" t="s">
        <v>19493</v>
      </c>
      <c r="D512" t="s">
        <v>19623</v>
      </c>
      <c r="E512" s="89">
        <v>0.02530567368340054</v>
      </c>
      <c r="F512" s="89">
        <v>703423</v>
      </c>
      <c r="G512" s="89">
        <v>1</v>
      </c>
      <c r="H512" t="s">
        <v>19630</v>
      </c>
      <c r="I512" s="89"/>
    </row>
    <row r="513">
      <c r="A513" t="s">
        <v>4293</v>
      </c>
      <c r="B513" t="s">
        <v>19483</v>
      </c>
      <c r="C513" t="s">
        <v>19493</v>
      </c>
      <c r="D513" t="s">
        <v>19624</v>
      </c>
      <c r="E513" s="89">
        <v>0.05328460377632037</v>
      </c>
      <c r="F513" s="89">
        <v>703423</v>
      </c>
      <c r="G513" s="89">
        <v>1</v>
      </c>
      <c r="H513" t="s">
        <v>19630</v>
      </c>
      <c r="I513" s="89"/>
    </row>
    <row r="514">
      <c r="A514" t="s">
        <v>4294</v>
      </c>
      <c r="B514" t="s">
        <v>19483</v>
      </c>
      <c r="C514" t="s">
        <v>19494</v>
      </c>
      <c r="D514" t="s">
        <v>19614</v>
      </c>
      <c r="E514" s="89">
        <v>0.155141132354169</v>
      </c>
      <c r="F514" s="89">
        <v>703423</v>
      </c>
      <c r="G514" s="89">
        <v>1</v>
      </c>
      <c r="H514" t="s">
        <v>19630</v>
      </c>
      <c r="I514" s="89"/>
    </row>
    <row r="515">
      <c r="A515" t="s">
        <v>4295</v>
      </c>
      <c r="B515" t="s">
        <v>19483</v>
      </c>
      <c r="C515" t="s">
        <v>19494</v>
      </c>
      <c r="D515" t="s">
        <v>19615</v>
      </c>
      <c r="E515" s="89">
        <v>0.1551471002670201</v>
      </c>
      <c r="F515" s="89">
        <v>703423</v>
      </c>
      <c r="G515" s="89">
        <v>1</v>
      </c>
      <c r="H515" t="s">
        <v>19630</v>
      </c>
      <c r="I515" s="89"/>
    </row>
    <row r="516">
      <c r="A516" t="s">
        <v>4296</v>
      </c>
      <c r="B516" t="s">
        <v>19483</v>
      </c>
      <c r="C516" t="s">
        <v>19494</v>
      </c>
      <c r="D516" t="s">
        <v>19616</v>
      </c>
      <c r="E516" s="89">
        <v>0.155141132354169</v>
      </c>
      <c r="F516" s="89">
        <v>703423</v>
      </c>
      <c r="G516" s="89">
        <v>1</v>
      </c>
      <c r="H516" t="s">
        <v>19630</v>
      </c>
      <c r="I516" s="89"/>
    </row>
    <row r="517">
      <c r="A517" t="s">
        <v>4297</v>
      </c>
      <c r="B517" t="s">
        <v>19483</v>
      </c>
      <c r="C517" t="s">
        <v>19494</v>
      </c>
      <c r="D517" t="s">
        <v>19617</v>
      </c>
      <c r="E517" s="89">
        <v>0.1551471002670201</v>
      </c>
      <c r="F517" s="89">
        <v>703423</v>
      </c>
      <c r="G517" s="89">
        <v>1</v>
      </c>
      <c r="H517" t="s">
        <v>19630</v>
      </c>
      <c r="I517" s="89"/>
    </row>
    <row r="518">
      <c r="A518" t="s">
        <v>4298</v>
      </c>
      <c r="B518" t="s">
        <v>19483</v>
      </c>
      <c r="C518" t="s">
        <v>19494</v>
      </c>
      <c r="D518" t="s">
        <v>19618</v>
      </c>
      <c r="E518" s="89">
        <v>0.1291310113278731</v>
      </c>
      <c r="F518" s="89">
        <v>703423</v>
      </c>
      <c r="G518" s="89">
        <v>1</v>
      </c>
      <c r="H518" t="s">
        <v>19630</v>
      </c>
      <c r="I518" s="89"/>
    </row>
    <row r="519">
      <c r="A519" t="s">
        <v>4299</v>
      </c>
      <c r="B519" t="s">
        <v>19483</v>
      </c>
      <c r="C519" t="s">
        <v>19494</v>
      </c>
      <c r="D519" t="s">
        <v>19619</v>
      </c>
      <c r="E519" s="89">
        <v>0.1146624924530352</v>
      </c>
      <c r="F519" s="89">
        <v>703423</v>
      </c>
      <c r="G519" s="89">
        <v>1</v>
      </c>
      <c r="H519" t="s">
        <v>19630</v>
      </c>
      <c r="I519" s="89"/>
    </row>
    <row r="520">
      <c r="A520" t="s">
        <v>4300</v>
      </c>
      <c r="B520" t="s">
        <v>19483</v>
      </c>
      <c r="C520" t="s">
        <v>19494</v>
      </c>
      <c r="D520" t="s">
        <v>19620</v>
      </c>
      <c r="E520" s="89">
        <v>0.1110685939433588</v>
      </c>
      <c r="F520" s="89">
        <v>703423</v>
      </c>
      <c r="G520" s="89">
        <v>1</v>
      </c>
      <c r="H520" t="s">
        <v>19630</v>
      </c>
      <c r="I520" s="89"/>
    </row>
    <row r="521">
      <c r="A521" t="s">
        <v>4301</v>
      </c>
      <c r="B521" t="s">
        <v>19483</v>
      </c>
      <c r="C521" t="s">
        <v>19494</v>
      </c>
      <c r="D521" t="s">
        <v>19621</v>
      </c>
      <c r="E521" s="89">
        <v>0.04038272506525222</v>
      </c>
      <c r="F521" s="89">
        <v>703423</v>
      </c>
      <c r="G521" s="89">
        <v>1</v>
      </c>
      <c r="H521" t="s">
        <v>19630</v>
      </c>
      <c r="I521" s="89"/>
    </row>
    <row r="522">
      <c r="A522" t="s">
        <v>4302</v>
      </c>
      <c r="B522" t="s">
        <v>19483</v>
      </c>
      <c r="C522" t="s">
        <v>19494</v>
      </c>
      <c r="D522" t="s">
        <v>19622</v>
      </c>
      <c r="E522" s="89">
        <v>0.0968473364822449</v>
      </c>
      <c r="F522" s="89">
        <v>703423</v>
      </c>
      <c r="G522" s="89">
        <v>1</v>
      </c>
      <c r="H522" t="s">
        <v>19630</v>
      </c>
      <c r="I522" s="89"/>
    </row>
    <row r="523">
      <c r="A523" t="s">
        <v>4303</v>
      </c>
      <c r="B523" t="s">
        <v>19483</v>
      </c>
      <c r="C523" t="s">
        <v>19494</v>
      </c>
      <c r="D523" t="s">
        <v>19623</v>
      </c>
      <c r="E523" s="89">
        <v>0.05130055289992137</v>
      </c>
      <c r="F523" s="89">
        <v>703423</v>
      </c>
      <c r="G523" s="89">
        <v>1</v>
      </c>
      <c r="H523" t="s">
        <v>19630</v>
      </c>
      <c r="I523" s="89"/>
    </row>
    <row r="524">
      <c r="A524" t="s">
        <v>4304</v>
      </c>
      <c r="B524" t="s">
        <v>19483</v>
      </c>
      <c r="C524" t="s">
        <v>19494</v>
      </c>
      <c r="D524" t="s">
        <v>19624</v>
      </c>
      <c r="E524" s="89">
        <v>0.1144279479627035</v>
      </c>
      <c r="F524" s="89">
        <v>703423</v>
      </c>
      <c r="G524" s="89">
        <v>1</v>
      </c>
      <c r="H524" t="s">
        <v>19630</v>
      </c>
      <c r="I524" s="89"/>
    </row>
    <row r="525">
      <c r="A525" t="s">
        <v>4305</v>
      </c>
      <c r="B525" t="s">
        <v>19483</v>
      </c>
      <c r="C525" t="s">
        <v>19495</v>
      </c>
      <c r="D525" t="s">
        <v>19614</v>
      </c>
      <c r="E525" s="89">
        <v>0.1873649929912416</v>
      </c>
      <c r="F525" s="89">
        <v>703423</v>
      </c>
      <c r="G525" s="89">
        <v>1</v>
      </c>
      <c r="H525" t="s">
        <v>19630</v>
      </c>
      <c r="I525" s="89"/>
    </row>
    <row r="526">
      <c r="A526" t="s">
        <v>4306</v>
      </c>
      <c r="B526" t="s">
        <v>19483</v>
      </c>
      <c r="C526" t="s">
        <v>19495</v>
      </c>
      <c r="D526" t="s">
        <v>19615</v>
      </c>
      <c r="E526" s="89">
        <v>0.1873649929912416</v>
      </c>
      <c r="F526" s="89">
        <v>703423</v>
      </c>
      <c r="G526" s="89">
        <v>1</v>
      </c>
      <c r="H526" t="s">
        <v>19630</v>
      </c>
      <c r="I526" s="89"/>
    </row>
    <row r="527">
      <c r="A527" t="s">
        <v>4307</v>
      </c>
      <c r="B527" t="s">
        <v>19483</v>
      </c>
      <c r="C527" t="s">
        <v>19495</v>
      </c>
      <c r="D527" t="s">
        <v>19616</v>
      </c>
      <c r="E527" s="89">
        <v>0.1873649929912416</v>
      </c>
      <c r="F527" s="89">
        <v>703423</v>
      </c>
      <c r="G527" s="89">
        <v>1</v>
      </c>
      <c r="H527" t="s">
        <v>19630</v>
      </c>
      <c r="I527" s="89"/>
    </row>
    <row r="528">
      <c r="A528" t="s">
        <v>4308</v>
      </c>
      <c r="B528" t="s">
        <v>19483</v>
      </c>
      <c r="C528" t="s">
        <v>19495</v>
      </c>
      <c r="D528" t="s">
        <v>19617</v>
      </c>
      <c r="E528" s="89">
        <v>0.1873649929912416</v>
      </c>
      <c r="F528" s="89">
        <v>703423</v>
      </c>
      <c r="G528" s="89">
        <v>1</v>
      </c>
      <c r="H528" t="s">
        <v>19630</v>
      </c>
      <c r="I528" s="89"/>
    </row>
    <row r="529">
      <c r="A529" t="s">
        <v>4309</v>
      </c>
      <c r="B529" t="s">
        <v>19483</v>
      </c>
      <c r="C529" t="s">
        <v>19495</v>
      </c>
      <c r="D529" t="s">
        <v>19618</v>
      </c>
      <c r="E529" s="89">
        <v>0.07594976553509709</v>
      </c>
      <c r="F529" s="89">
        <v>703423</v>
      </c>
      <c r="G529" s="89">
        <v>1</v>
      </c>
      <c r="H529" t="s">
        <v>19630</v>
      </c>
      <c r="I529" s="89"/>
    </row>
    <row r="530">
      <c r="A530" t="s">
        <v>4310</v>
      </c>
      <c r="B530" t="s">
        <v>19483</v>
      </c>
      <c r="C530" t="s">
        <v>19495</v>
      </c>
      <c r="D530" t="s">
        <v>19619</v>
      </c>
      <c r="E530" s="89">
        <v>0.07160731015389538</v>
      </c>
      <c r="F530" s="89">
        <v>703423</v>
      </c>
      <c r="G530" s="89">
        <v>1</v>
      </c>
      <c r="H530" t="s">
        <v>19630</v>
      </c>
      <c r="I530" s="89"/>
    </row>
    <row r="531">
      <c r="A531" t="s">
        <v>4311</v>
      </c>
      <c r="B531" t="s">
        <v>19483</v>
      </c>
      <c r="C531" t="s">
        <v>19495</v>
      </c>
      <c r="D531" t="s">
        <v>19620</v>
      </c>
      <c r="E531" s="89">
        <v>0.06935316822458606</v>
      </c>
      <c r="F531" s="89">
        <v>703423</v>
      </c>
      <c r="G531" s="89">
        <v>1</v>
      </c>
      <c r="H531" t="s">
        <v>19630</v>
      </c>
      <c r="I531" s="89"/>
    </row>
    <row r="532">
      <c r="A532" t="s">
        <v>4312</v>
      </c>
      <c r="B532" t="s">
        <v>19483</v>
      </c>
      <c r="C532" t="s">
        <v>19495</v>
      </c>
      <c r="D532" t="s">
        <v>19621</v>
      </c>
      <c r="E532" s="89">
        <v>0.04406798462778783</v>
      </c>
      <c r="F532" s="89">
        <v>703423</v>
      </c>
      <c r="G532" s="89">
        <v>1</v>
      </c>
      <c r="H532" t="s">
        <v>19630</v>
      </c>
      <c r="I532" s="89"/>
    </row>
    <row r="533">
      <c r="A533" t="s">
        <v>4313</v>
      </c>
      <c r="B533" t="s">
        <v>19483</v>
      </c>
      <c r="C533" t="s">
        <v>19495</v>
      </c>
      <c r="D533" t="s">
        <v>19622</v>
      </c>
      <c r="E533" s="89">
        <v>0.07525801433617064</v>
      </c>
      <c r="F533" s="89">
        <v>703423</v>
      </c>
      <c r="G533" s="89">
        <v>1</v>
      </c>
      <c r="H533" t="s">
        <v>19630</v>
      </c>
      <c r="I533" s="89"/>
    </row>
    <row r="534">
      <c r="A534" t="s">
        <v>4314</v>
      </c>
      <c r="B534" t="s">
        <v>19483</v>
      </c>
      <c r="C534" t="s">
        <v>19495</v>
      </c>
      <c r="D534" t="s">
        <v>19623</v>
      </c>
      <c r="E534" s="89">
        <v>0.05897911510630793</v>
      </c>
      <c r="F534" s="89">
        <v>703423</v>
      </c>
      <c r="G534" s="89">
        <v>1</v>
      </c>
      <c r="H534" t="s">
        <v>19630</v>
      </c>
      <c r="I534" s="89"/>
    </row>
    <row r="535">
      <c r="A535" t="s">
        <v>4315</v>
      </c>
      <c r="B535" t="s">
        <v>19483</v>
      </c>
      <c r="C535" t="s">
        <v>19495</v>
      </c>
      <c r="D535" t="s">
        <v>19624</v>
      </c>
      <c r="E535" s="89">
        <v>0.12644167659973</v>
      </c>
      <c r="F535" s="89">
        <v>703423</v>
      </c>
      <c r="G535" s="89">
        <v>1</v>
      </c>
      <c r="H535" t="s">
        <v>19630</v>
      </c>
      <c r="I535" s="89"/>
    </row>
    <row r="536">
      <c r="A536" t="s">
        <v>4316</v>
      </c>
      <c r="B536" t="s">
        <v>19483</v>
      </c>
      <c r="C536" t="s">
        <v>19496</v>
      </c>
      <c r="D536" t="s">
        <v>19614</v>
      </c>
      <c r="E536" s="89">
        <v>0.0007899115447022693</v>
      </c>
      <c r="F536" s="89">
        <v>703423</v>
      </c>
      <c r="G536" s="89">
        <v>1</v>
      </c>
      <c r="H536" t="s">
        <v>19630</v>
      </c>
      <c r="I536" s="89"/>
    </row>
    <row r="537">
      <c r="A537" t="s">
        <v>4317</v>
      </c>
      <c r="B537" t="s">
        <v>19483</v>
      </c>
      <c r="C537" t="s">
        <v>19496</v>
      </c>
      <c r="D537" t="s">
        <v>19615</v>
      </c>
      <c r="E537" s="89">
        <v>0.0007899115447022693</v>
      </c>
      <c r="F537" s="89">
        <v>703423</v>
      </c>
      <c r="G537" s="89">
        <v>1</v>
      </c>
      <c r="H537" t="s">
        <v>19630</v>
      </c>
      <c r="I537" s="89"/>
    </row>
    <row r="538">
      <c r="A538" t="s">
        <v>4318</v>
      </c>
      <c r="B538" t="s">
        <v>19483</v>
      </c>
      <c r="C538" t="s">
        <v>19496</v>
      </c>
      <c r="D538" t="s">
        <v>19616</v>
      </c>
      <c r="E538" s="89">
        <v>0.0007899115447022693</v>
      </c>
      <c r="F538" s="89">
        <v>703423</v>
      </c>
      <c r="G538" s="89">
        <v>1</v>
      </c>
      <c r="H538" t="s">
        <v>19630</v>
      </c>
      <c r="I538" s="89"/>
    </row>
    <row r="539">
      <c r="A539" t="s">
        <v>4319</v>
      </c>
      <c r="B539" t="s">
        <v>19483</v>
      </c>
      <c r="C539" t="s">
        <v>19496</v>
      </c>
      <c r="D539" t="s">
        <v>19617</v>
      </c>
      <c r="E539" s="89">
        <v>0.0007899115447022693</v>
      </c>
      <c r="F539" s="89">
        <v>703423</v>
      </c>
      <c r="G539" s="89">
        <v>1</v>
      </c>
      <c r="H539" t="s">
        <v>19630</v>
      </c>
      <c r="I539" s="89"/>
    </row>
    <row r="540">
      <c r="A540" t="s">
        <v>4320</v>
      </c>
      <c r="B540" t="s">
        <v>19483</v>
      </c>
      <c r="C540" t="s">
        <v>19496</v>
      </c>
      <c r="D540" t="s">
        <v>19618</v>
      </c>
      <c r="E540" s="89">
        <v>0.0005957169403068243</v>
      </c>
      <c r="F540" s="89">
        <v>703423</v>
      </c>
      <c r="G540" s="89">
        <v>1</v>
      </c>
      <c r="H540" t="s">
        <v>19630</v>
      </c>
      <c r="I540" s="89"/>
    </row>
    <row r="541">
      <c r="A541" t="s">
        <v>4321</v>
      </c>
      <c r="B541" t="s">
        <v>19483</v>
      </c>
      <c r="C541" t="s">
        <v>19496</v>
      </c>
      <c r="D541" t="s">
        <v>19619</v>
      </c>
      <c r="E541" s="89">
        <v>0.0005797223668014763</v>
      </c>
      <c r="F541" s="89">
        <v>703423</v>
      </c>
      <c r="G541" s="89">
        <v>1</v>
      </c>
      <c r="H541" t="s">
        <v>19630</v>
      </c>
      <c r="I541" s="89"/>
    </row>
    <row r="542">
      <c r="A542" t="s">
        <v>4322</v>
      </c>
      <c r="B542" t="s">
        <v>19483</v>
      </c>
      <c r="C542" t="s">
        <v>19496</v>
      </c>
      <c r="D542" t="s">
        <v>19620</v>
      </c>
      <c r="E542" s="89">
        <v>0.0005591663045217058</v>
      </c>
      <c r="F542" s="89">
        <v>703423</v>
      </c>
      <c r="G542" s="89">
        <v>1</v>
      </c>
      <c r="H542" t="s">
        <v>19630</v>
      </c>
      <c r="I542" s="89"/>
    </row>
    <row r="543">
      <c r="A543" t="s">
        <v>4323</v>
      </c>
      <c r="B543" t="s">
        <v>19483</v>
      </c>
      <c r="C543" t="s">
        <v>19496</v>
      </c>
      <c r="D543" t="s">
        <v>19621</v>
      </c>
      <c r="E543" s="89">
        <v>0.0002326192636004071</v>
      </c>
      <c r="F543" s="89">
        <v>703423</v>
      </c>
      <c r="G543" s="89">
        <v>1</v>
      </c>
      <c r="H543" t="s">
        <v>19630</v>
      </c>
      <c r="I543" s="89"/>
    </row>
    <row r="544">
      <c r="A544" t="s">
        <v>4324</v>
      </c>
      <c r="B544" t="s">
        <v>19483</v>
      </c>
      <c r="C544" t="s">
        <v>19496</v>
      </c>
      <c r="D544" t="s">
        <v>19622</v>
      </c>
      <c r="E544" s="89">
        <v>0.0005919190173552237</v>
      </c>
      <c r="F544" s="89">
        <v>703423</v>
      </c>
      <c r="G544" s="89">
        <v>1</v>
      </c>
      <c r="H544" t="s">
        <v>19630</v>
      </c>
      <c r="I544" s="89"/>
    </row>
    <row r="545">
      <c r="A545" t="s">
        <v>4325</v>
      </c>
      <c r="B545" t="s">
        <v>19483</v>
      </c>
      <c r="C545" t="s">
        <v>19496</v>
      </c>
      <c r="D545" t="s">
        <v>19623</v>
      </c>
      <c r="E545" s="89">
        <v>0.0003794732789052119</v>
      </c>
      <c r="F545" s="89">
        <v>703423</v>
      </c>
      <c r="G545" s="89">
        <v>1</v>
      </c>
      <c r="H545" t="s">
        <v>19630</v>
      </c>
      <c r="I545" s="89"/>
    </row>
    <row r="546">
      <c r="A546" t="s">
        <v>4326</v>
      </c>
      <c r="B546" t="s">
        <v>19483</v>
      </c>
      <c r="C546" t="s">
        <v>19496</v>
      </c>
      <c r="D546" t="s">
        <v>19624</v>
      </c>
      <c r="E546" s="89">
        <v>0.000797125303421859</v>
      </c>
      <c r="F546" s="89">
        <v>703423</v>
      </c>
      <c r="G546" s="89">
        <v>1</v>
      </c>
      <c r="H546" t="s">
        <v>19630</v>
      </c>
      <c r="I546" s="89"/>
    </row>
    <row r="547">
      <c r="A547" t="s">
        <v>4327</v>
      </c>
      <c r="B547" t="s">
        <v>19483</v>
      </c>
      <c r="C547" t="s">
        <v>19497</v>
      </c>
      <c r="D547" t="s">
        <v>19614</v>
      </c>
      <c r="E547" s="89">
        <v>0.01065855719281788</v>
      </c>
      <c r="F547" s="89">
        <v>703423</v>
      </c>
      <c r="G547" s="89">
        <v>1</v>
      </c>
      <c r="H547" t="s">
        <v>19630</v>
      </c>
      <c r="I547" s="89"/>
    </row>
    <row r="548">
      <c r="A548" t="s">
        <v>4328</v>
      </c>
      <c r="B548" t="s">
        <v>19483</v>
      </c>
      <c r="C548" t="s">
        <v>19497</v>
      </c>
      <c r="D548" t="s">
        <v>19615</v>
      </c>
      <c r="E548" s="89">
        <v>0.0106632136184086</v>
      </c>
      <c r="F548" s="89">
        <v>703423</v>
      </c>
      <c r="G548" s="89">
        <v>1</v>
      </c>
      <c r="H548" t="s">
        <v>19630</v>
      </c>
      <c r="I548" s="89"/>
    </row>
    <row r="549">
      <c r="A549" t="s">
        <v>4329</v>
      </c>
      <c r="B549" t="s">
        <v>19483</v>
      </c>
      <c r="C549" t="s">
        <v>19497</v>
      </c>
      <c r="D549" t="s">
        <v>19616</v>
      </c>
      <c r="E549" s="89">
        <v>0.01065855719281788</v>
      </c>
      <c r="F549" s="89">
        <v>703423</v>
      </c>
      <c r="G549" s="89">
        <v>1</v>
      </c>
      <c r="H549" t="s">
        <v>19630</v>
      </c>
      <c r="I549" s="89"/>
    </row>
    <row r="550">
      <c r="A550" t="s">
        <v>4330</v>
      </c>
      <c r="B550" t="s">
        <v>19483</v>
      </c>
      <c r="C550" t="s">
        <v>19497</v>
      </c>
      <c r="D550" t="s">
        <v>19617</v>
      </c>
      <c r="E550" s="89">
        <v>0.01065855719281788</v>
      </c>
      <c r="F550" s="89">
        <v>703423</v>
      </c>
      <c r="G550" s="89">
        <v>1</v>
      </c>
      <c r="H550" t="s">
        <v>19630</v>
      </c>
      <c r="I550" s="89"/>
    </row>
    <row r="551">
      <c r="A551" t="s">
        <v>4331</v>
      </c>
      <c r="B551" t="s">
        <v>19483</v>
      </c>
      <c r="C551" t="s">
        <v>19497</v>
      </c>
      <c r="D551" t="s">
        <v>19618</v>
      </c>
      <c r="E551" s="89">
        <v>0.007657770244802949</v>
      </c>
      <c r="F551" s="89">
        <v>703423</v>
      </c>
      <c r="G551" s="89">
        <v>1</v>
      </c>
      <c r="H551" t="s">
        <v>19630</v>
      </c>
      <c r="I551" s="89"/>
    </row>
    <row r="552">
      <c r="A552" t="s">
        <v>4332</v>
      </c>
      <c r="B552" t="s">
        <v>19483</v>
      </c>
      <c r="C552" t="s">
        <v>19497</v>
      </c>
      <c r="D552" t="s">
        <v>19619</v>
      </c>
      <c r="E552" s="89">
        <v>0.006915544103540979</v>
      </c>
      <c r="F552" s="89">
        <v>703423</v>
      </c>
      <c r="G552" s="89">
        <v>1</v>
      </c>
      <c r="H552" t="s">
        <v>19630</v>
      </c>
      <c r="I552" s="89"/>
    </row>
    <row r="553">
      <c r="A553" t="s">
        <v>4333</v>
      </c>
      <c r="B553" t="s">
        <v>19483</v>
      </c>
      <c r="C553" t="s">
        <v>19497</v>
      </c>
      <c r="D553" t="s">
        <v>19620</v>
      </c>
      <c r="E553" s="89">
        <v>0.006685011532279144</v>
      </c>
      <c r="F553" s="89">
        <v>703423</v>
      </c>
      <c r="G553" s="89">
        <v>1</v>
      </c>
      <c r="H553" t="s">
        <v>19630</v>
      </c>
      <c r="I553" s="89"/>
    </row>
    <row r="554">
      <c r="A554" t="s">
        <v>4334</v>
      </c>
      <c r="B554" t="s">
        <v>19483</v>
      </c>
      <c r="C554" t="s">
        <v>19497</v>
      </c>
      <c r="D554" t="s">
        <v>19621</v>
      </c>
      <c r="E554" s="89">
        <v>0.0028188606576936</v>
      </c>
      <c r="F554" s="89">
        <v>703423</v>
      </c>
      <c r="G554" s="89">
        <v>1</v>
      </c>
      <c r="H554" t="s">
        <v>19630</v>
      </c>
      <c r="I554" s="89"/>
    </row>
    <row r="555">
      <c r="A555" t="s">
        <v>4335</v>
      </c>
      <c r="B555" t="s">
        <v>19483</v>
      </c>
      <c r="C555" t="s">
        <v>19497</v>
      </c>
      <c r="D555" t="s">
        <v>19622</v>
      </c>
      <c r="E555" s="89">
        <v>0.007339318640114464</v>
      </c>
      <c r="F555" s="89">
        <v>703423</v>
      </c>
      <c r="G555" s="89">
        <v>1</v>
      </c>
      <c r="H555" t="s">
        <v>19630</v>
      </c>
      <c r="I555" s="89"/>
    </row>
    <row r="556">
      <c r="A556" t="s">
        <v>4336</v>
      </c>
      <c r="B556" t="s">
        <v>19483</v>
      </c>
      <c r="C556" t="s">
        <v>19497</v>
      </c>
      <c r="D556" t="s">
        <v>19623</v>
      </c>
      <c r="E556" s="89">
        <v>0.003627580740491351</v>
      </c>
      <c r="F556" s="89">
        <v>703423</v>
      </c>
      <c r="G556" s="89">
        <v>1</v>
      </c>
      <c r="H556" t="s">
        <v>19630</v>
      </c>
      <c r="I556" s="89"/>
    </row>
    <row r="557">
      <c r="A557" t="s">
        <v>4337</v>
      </c>
      <c r="B557" t="s">
        <v>19483</v>
      </c>
      <c r="C557" t="s">
        <v>19497</v>
      </c>
      <c r="D557" t="s">
        <v>19624</v>
      </c>
      <c r="E557" s="89">
        <v>0.007641192155723968</v>
      </c>
      <c r="F557" s="89">
        <v>703423</v>
      </c>
      <c r="G557" s="89">
        <v>1</v>
      </c>
      <c r="H557" t="s">
        <v>19630</v>
      </c>
      <c r="I557" s="89"/>
    </row>
    <row r="558">
      <c r="A558" t="s">
        <v>4338</v>
      </c>
      <c r="B558" t="s">
        <v>19483</v>
      </c>
      <c r="C558" t="s">
        <v>19498</v>
      </c>
      <c r="D558" t="s">
        <v>19614</v>
      </c>
      <c r="E558" s="89">
        <v>0.003908442793564269</v>
      </c>
      <c r="F558" s="89">
        <v>703423</v>
      </c>
      <c r="G558" s="89">
        <v>1</v>
      </c>
      <c r="H558" t="s">
        <v>19630</v>
      </c>
      <c r="I558" s="89"/>
    </row>
    <row r="559">
      <c r="A559" t="s">
        <v>4339</v>
      </c>
      <c r="B559" t="s">
        <v>19483</v>
      </c>
      <c r="C559" t="s">
        <v>19498</v>
      </c>
      <c r="D559" t="s">
        <v>19615</v>
      </c>
      <c r="E559" s="89">
        <v>0.003908442793564269</v>
      </c>
      <c r="F559" s="89">
        <v>703423</v>
      </c>
      <c r="G559" s="89">
        <v>1</v>
      </c>
      <c r="H559" t="s">
        <v>19630</v>
      </c>
      <c r="I559" s="89"/>
    </row>
    <row r="560">
      <c r="A560" t="s">
        <v>4340</v>
      </c>
      <c r="B560" t="s">
        <v>19483</v>
      </c>
      <c r="C560" t="s">
        <v>19498</v>
      </c>
      <c r="D560" t="s">
        <v>19616</v>
      </c>
      <c r="E560" s="89">
        <v>0.003908442793564269</v>
      </c>
      <c r="F560" s="89">
        <v>703423</v>
      </c>
      <c r="G560" s="89">
        <v>1</v>
      </c>
      <c r="H560" t="s">
        <v>19630</v>
      </c>
      <c r="I560" s="89"/>
    </row>
    <row r="561">
      <c r="A561" t="s">
        <v>4341</v>
      </c>
      <c r="B561" t="s">
        <v>19483</v>
      </c>
      <c r="C561" t="s">
        <v>19498</v>
      </c>
      <c r="D561" t="s">
        <v>19617</v>
      </c>
      <c r="E561" s="89">
        <v>0.003908442793564269</v>
      </c>
      <c r="F561" s="89">
        <v>703423</v>
      </c>
      <c r="G561" s="89">
        <v>1</v>
      </c>
      <c r="H561" t="s">
        <v>19630</v>
      </c>
      <c r="I561" s="89"/>
    </row>
    <row r="562">
      <c r="A562" t="s">
        <v>4342</v>
      </c>
      <c r="B562" t="s">
        <v>19483</v>
      </c>
      <c r="C562" t="s">
        <v>19498</v>
      </c>
      <c r="D562" t="s">
        <v>19618</v>
      </c>
      <c r="E562" s="89">
        <v>0.003397458428409049</v>
      </c>
      <c r="F562" s="89">
        <v>703423</v>
      </c>
      <c r="G562" s="89">
        <v>1</v>
      </c>
      <c r="H562" t="s">
        <v>19630</v>
      </c>
      <c r="I562" s="89"/>
    </row>
    <row r="563">
      <c r="A563" t="s">
        <v>4343</v>
      </c>
      <c r="B563" t="s">
        <v>19483</v>
      </c>
      <c r="C563" t="s">
        <v>19498</v>
      </c>
      <c r="D563" t="s">
        <v>19619</v>
      </c>
      <c r="E563" s="89">
        <v>0.002954642338796708</v>
      </c>
      <c r="F563" s="89">
        <v>703423</v>
      </c>
      <c r="G563" s="89">
        <v>1</v>
      </c>
      <c r="H563" t="s">
        <v>19630</v>
      </c>
      <c r="I563" s="89"/>
    </row>
    <row r="564">
      <c r="A564" t="s">
        <v>4344</v>
      </c>
      <c r="B564" t="s">
        <v>19483</v>
      </c>
      <c r="C564" t="s">
        <v>19498</v>
      </c>
      <c r="D564" t="s">
        <v>19620</v>
      </c>
      <c r="E564" s="89">
        <v>0.002852767888560488</v>
      </c>
      <c r="F564" s="89">
        <v>703423</v>
      </c>
      <c r="G564" s="89">
        <v>1</v>
      </c>
      <c r="H564" t="s">
        <v>19630</v>
      </c>
      <c r="I564" s="89"/>
    </row>
    <row r="565">
      <c r="A565" t="s">
        <v>4345</v>
      </c>
      <c r="B565" t="s">
        <v>19483</v>
      </c>
      <c r="C565" t="s">
        <v>19498</v>
      </c>
      <c r="D565" t="s">
        <v>19621</v>
      </c>
      <c r="E565" s="89">
        <v>0.0008372348670317671</v>
      </c>
      <c r="F565" s="89">
        <v>703423</v>
      </c>
      <c r="G565" s="89">
        <v>1</v>
      </c>
      <c r="H565" t="s">
        <v>19630</v>
      </c>
      <c r="I565" s="89"/>
    </row>
    <row r="566">
      <c r="A566" t="s">
        <v>4346</v>
      </c>
      <c r="B566" t="s">
        <v>19483</v>
      </c>
      <c r="C566" t="s">
        <v>19498</v>
      </c>
      <c r="D566" t="s">
        <v>19622</v>
      </c>
      <c r="E566" s="89">
        <v>0.002850927877726876</v>
      </c>
      <c r="F566" s="89">
        <v>703423</v>
      </c>
      <c r="G566" s="89">
        <v>1</v>
      </c>
      <c r="H566" t="s">
        <v>19630</v>
      </c>
      <c r="I566" s="89"/>
    </row>
    <row r="567">
      <c r="A567" t="s">
        <v>4347</v>
      </c>
      <c r="B567" t="s">
        <v>19483</v>
      </c>
      <c r="C567" t="s">
        <v>19498</v>
      </c>
      <c r="D567" t="s">
        <v>19623</v>
      </c>
      <c r="E567" s="89">
        <v>0.000994617681019023</v>
      </c>
      <c r="F567" s="89">
        <v>703423</v>
      </c>
      <c r="G567" s="89">
        <v>1</v>
      </c>
      <c r="H567" t="s">
        <v>19630</v>
      </c>
      <c r="I567" s="89"/>
    </row>
    <row r="568">
      <c r="A568" t="s">
        <v>4348</v>
      </c>
      <c r="B568" t="s">
        <v>19483</v>
      </c>
      <c r="C568" t="s">
        <v>19498</v>
      </c>
      <c r="D568" t="s">
        <v>19624</v>
      </c>
      <c r="E568" s="89">
        <v>0.002608651966388745</v>
      </c>
      <c r="F568" s="89">
        <v>703423</v>
      </c>
      <c r="G568" s="89">
        <v>1</v>
      </c>
      <c r="H568" t="s">
        <v>19630</v>
      </c>
      <c r="I568" s="89"/>
    </row>
    <row r="569">
      <c r="A569" t="s">
        <v>4349</v>
      </c>
      <c r="B569" t="s">
        <v>19483</v>
      </c>
      <c r="C569" t="s">
        <v>19499</v>
      </c>
      <c r="D569" t="s">
        <v>19614</v>
      </c>
      <c r="E569" s="89">
        <v>0</v>
      </c>
      <c r="F569" s="89">
        <v>703423</v>
      </c>
      <c r="G569" s="89">
        <v>1</v>
      </c>
      <c r="H569" t="s">
        <v>19630</v>
      </c>
      <c r="I569" s="89"/>
    </row>
    <row r="570">
      <c r="A570" t="s">
        <v>4350</v>
      </c>
      <c r="B570" t="s">
        <v>19483</v>
      </c>
      <c r="C570" t="s">
        <v>19499</v>
      </c>
      <c r="D570" t="s">
        <v>19615</v>
      </c>
      <c r="E570" s="89">
        <v>0</v>
      </c>
      <c r="F570" s="89">
        <v>703423</v>
      </c>
      <c r="G570" s="89">
        <v>1</v>
      </c>
      <c r="H570" t="s">
        <v>19630</v>
      </c>
      <c r="I570" s="89"/>
    </row>
    <row r="571">
      <c r="A571" t="s">
        <v>4351</v>
      </c>
      <c r="B571" t="s">
        <v>19483</v>
      </c>
      <c r="C571" t="s">
        <v>19499</v>
      </c>
      <c r="D571" t="s">
        <v>19616</v>
      </c>
      <c r="E571" s="89">
        <v>0</v>
      </c>
      <c r="F571" s="89">
        <v>703423</v>
      </c>
      <c r="G571" s="89">
        <v>1</v>
      </c>
      <c r="H571" t="s">
        <v>19630</v>
      </c>
      <c r="I571" s="89"/>
    </row>
    <row r="572">
      <c r="A572" t="s">
        <v>4352</v>
      </c>
      <c r="B572" t="s">
        <v>19483</v>
      </c>
      <c r="C572" t="s">
        <v>19499</v>
      </c>
      <c r="D572" t="s">
        <v>19617</v>
      </c>
      <c r="E572" s="89">
        <v>0</v>
      </c>
      <c r="F572" s="89">
        <v>703423</v>
      </c>
      <c r="G572" s="89">
        <v>1</v>
      </c>
      <c r="H572" t="s">
        <v>19630</v>
      </c>
      <c r="I572" s="89"/>
    </row>
    <row r="573">
      <c r="A573" t="s">
        <v>4353</v>
      </c>
      <c r="B573" t="s">
        <v>19483</v>
      </c>
      <c r="C573" t="s">
        <v>19499</v>
      </c>
      <c r="D573" t="s">
        <v>19618</v>
      </c>
      <c r="E573" s="89">
        <v>0</v>
      </c>
      <c r="F573" s="89">
        <v>703423</v>
      </c>
      <c r="G573" s="89">
        <v>1</v>
      </c>
      <c r="H573" t="s">
        <v>19630</v>
      </c>
      <c r="I573" s="89"/>
    </row>
    <row r="574">
      <c r="A574" t="s">
        <v>4354</v>
      </c>
      <c r="B574" t="s">
        <v>19483</v>
      </c>
      <c r="C574" t="s">
        <v>19499</v>
      </c>
      <c r="D574" t="s">
        <v>19619</v>
      </c>
      <c r="E574" s="89">
        <v>0</v>
      </c>
      <c r="F574" s="89">
        <v>703423</v>
      </c>
      <c r="G574" s="89">
        <v>1</v>
      </c>
      <c r="H574" t="s">
        <v>19630</v>
      </c>
      <c r="I574" s="89"/>
    </row>
    <row r="575">
      <c r="A575" t="s">
        <v>4355</v>
      </c>
      <c r="B575" t="s">
        <v>19483</v>
      </c>
      <c r="C575" t="s">
        <v>19499</v>
      </c>
      <c r="D575" t="s">
        <v>19620</v>
      </c>
      <c r="E575" s="89">
        <v>0</v>
      </c>
      <c r="F575" s="89">
        <v>703423</v>
      </c>
      <c r="G575" s="89">
        <v>1</v>
      </c>
      <c r="H575" t="s">
        <v>19630</v>
      </c>
      <c r="I575" s="89"/>
    </row>
    <row r="576">
      <c r="A576" t="s">
        <v>4356</v>
      </c>
      <c r="B576" t="s">
        <v>19483</v>
      </c>
      <c r="C576" t="s">
        <v>19499</v>
      </c>
      <c r="D576" t="s">
        <v>19621</v>
      </c>
      <c r="E576" s="89">
        <v>0</v>
      </c>
      <c r="F576" s="89">
        <v>703423</v>
      </c>
      <c r="G576" s="89">
        <v>1</v>
      </c>
      <c r="H576" t="s">
        <v>19630</v>
      </c>
      <c r="I576" s="89"/>
    </row>
    <row r="577">
      <c r="A577" t="s">
        <v>4357</v>
      </c>
      <c r="B577" t="s">
        <v>19483</v>
      </c>
      <c r="C577" t="s">
        <v>19499</v>
      </c>
      <c r="D577" t="s">
        <v>19622</v>
      </c>
      <c r="E577" s="89">
        <v>0</v>
      </c>
      <c r="F577" s="89">
        <v>703423</v>
      </c>
      <c r="G577" s="89">
        <v>1</v>
      </c>
      <c r="H577" t="s">
        <v>19630</v>
      </c>
      <c r="I577" s="89"/>
    </row>
    <row r="578">
      <c r="A578" t="s">
        <v>4358</v>
      </c>
      <c r="B578" t="s">
        <v>19483</v>
      </c>
      <c r="C578" t="s">
        <v>19499</v>
      </c>
      <c r="D578" t="s">
        <v>19623</v>
      </c>
      <c r="E578" s="89">
        <v>0</v>
      </c>
      <c r="F578" s="89">
        <v>703423</v>
      </c>
      <c r="G578" s="89">
        <v>1</v>
      </c>
      <c r="H578" t="s">
        <v>19630</v>
      </c>
      <c r="I578" s="89"/>
    </row>
    <row r="579">
      <c r="A579" t="s">
        <v>4359</v>
      </c>
      <c r="B579" t="s">
        <v>19483</v>
      </c>
      <c r="C579" t="s">
        <v>19499</v>
      </c>
      <c r="D579" t="s">
        <v>19624</v>
      </c>
      <c r="E579" s="89">
        <v>0</v>
      </c>
      <c r="F579" s="89">
        <v>703423</v>
      </c>
      <c r="G579" s="89">
        <v>1</v>
      </c>
      <c r="H579" t="s">
        <v>19630</v>
      </c>
      <c r="I579" s="89"/>
    </row>
    <row r="580">
      <c r="A580" t="s">
        <v>4360</v>
      </c>
      <c r="B580" t="s">
        <v>19483</v>
      </c>
      <c r="C580" t="s">
        <v>19500</v>
      </c>
      <c r="D580" t="s">
        <v>19614</v>
      </c>
      <c r="E580" s="89">
        <v>0.6975633261072114</v>
      </c>
      <c r="F580" s="89">
        <v>703423</v>
      </c>
      <c r="G580" s="89">
        <v>1</v>
      </c>
      <c r="H580" t="s">
        <v>19630</v>
      </c>
      <c r="I580" s="89"/>
    </row>
    <row r="581">
      <c r="A581" t="s">
        <v>4361</v>
      </c>
      <c r="B581" t="s">
        <v>19483</v>
      </c>
      <c r="C581" t="s">
        <v>19500</v>
      </c>
      <c r="D581" t="s">
        <v>19615</v>
      </c>
      <c r="E581" s="89">
        <v>0.697795262665111</v>
      </c>
      <c r="F581" s="89">
        <v>703423</v>
      </c>
      <c r="G581" s="89">
        <v>1</v>
      </c>
      <c r="H581" t="s">
        <v>19630</v>
      </c>
      <c r="I581" s="89"/>
    </row>
    <row r="582">
      <c r="A582" t="s">
        <v>4362</v>
      </c>
      <c r="B582" t="s">
        <v>19483</v>
      </c>
      <c r="C582" t="s">
        <v>19500</v>
      </c>
      <c r="D582" t="s">
        <v>19616</v>
      </c>
      <c r="E582" s="89">
        <v>0.6975633261072114</v>
      </c>
      <c r="F582" s="89">
        <v>703423</v>
      </c>
      <c r="G582" s="89">
        <v>1</v>
      </c>
      <c r="H582" t="s">
        <v>19630</v>
      </c>
      <c r="I582" s="89"/>
    </row>
    <row r="583">
      <c r="A583" t="s">
        <v>4363</v>
      </c>
      <c r="B583" t="s">
        <v>19483</v>
      </c>
      <c r="C583" t="s">
        <v>19500</v>
      </c>
      <c r="D583" t="s">
        <v>19617</v>
      </c>
      <c r="E583" s="89">
        <v>0.6976036122045169</v>
      </c>
      <c r="F583" s="89">
        <v>703423</v>
      </c>
      <c r="G583" s="89">
        <v>1</v>
      </c>
      <c r="H583" t="s">
        <v>19630</v>
      </c>
      <c r="I583" s="89"/>
    </row>
    <row r="584">
      <c r="A584" t="s">
        <v>4364</v>
      </c>
      <c r="B584" t="s">
        <v>19483</v>
      </c>
      <c r="C584" t="s">
        <v>19500</v>
      </c>
      <c r="D584" t="s">
        <v>19618</v>
      </c>
      <c r="E584" s="89">
        <v>0.5455984947488886</v>
      </c>
      <c r="F584" s="89">
        <v>703423</v>
      </c>
      <c r="G584" s="89">
        <v>1</v>
      </c>
      <c r="H584" t="s">
        <v>19630</v>
      </c>
      <c r="I584" s="89"/>
    </row>
    <row r="585">
      <c r="A585" t="s">
        <v>4365</v>
      </c>
      <c r="B585" t="s">
        <v>19483</v>
      </c>
      <c r="C585" t="s">
        <v>19500</v>
      </c>
      <c r="D585" t="s">
        <v>19619</v>
      </c>
      <c r="E585" s="89">
        <v>0.4931176316545026</v>
      </c>
      <c r="F585" s="89">
        <v>703423</v>
      </c>
      <c r="G585" s="89">
        <v>1</v>
      </c>
      <c r="H585" t="s">
        <v>19630</v>
      </c>
      <c r="I585" s="89"/>
    </row>
    <row r="586">
      <c r="A586" t="s">
        <v>4366</v>
      </c>
      <c r="B586" t="s">
        <v>19483</v>
      </c>
      <c r="C586" t="s">
        <v>19500</v>
      </c>
      <c r="D586" t="s">
        <v>19620</v>
      </c>
      <c r="E586" s="89">
        <v>0.4759860144131102</v>
      </c>
      <c r="F586" s="89">
        <v>703423</v>
      </c>
      <c r="G586" s="89">
        <v>1</v>
      </c>
      <c r="H586" t="s">
        <v>19630</v>
      </c>
      <c r="I586" s="89"/>
    </row>
    <row r="587">
      <c r="A587" t="s">
        <v>4367</v>
      </c>
      <c r="B587" t="s">
        <v>19483</v>
      </c>
      <c r="C587" t="s">
        <v>19500</v>
      </c>
      <c r="D587" t="s">
        <v>19621</v>
      </c>
      <c r="E587" s="89">
        <v>0.1737643279587068</v>
      </c>
      <c r="F587" s="89">
        <v>703423</v>
      </c>
      <c r="G587" s="89">
        <v>1</v>
      </c>
      <c r="H587" t="s">
        <v>19630</v>
      </c>
      <c r="I587" s="89"/>
    </row>
    <row r="588">
      <c r="A588" t="s">
        <v>4368</v>
      </c>
      <c r="B588" t="s">
        <v>19483</v>
      </c>
      <c r="C588" t="s">
        <v>19500</v>
      </c>
      <c r="D588" t="s">
        <v>19622</v>
      </c>
      <c r="E588" s="89">
        <v>0.5268945547136796</v>
      </c>
      <c r="F588" s="89">
        <v>703423</v>
      </c>
      <c r="G588" s="89">
        <v>1</v>
      </c>
      <c r="H588" t="s">
        <v>19630</v>
      </c>
      <c r="I588" s="89"/>
    </row>
    <row r="589">
      <c r="A589" t="s">
        <v>4369</v>
      </c>
      <c r="B589" t="s">
        <v>19483</v>
      </c>
      <c r="C589" t="s">
        <v>19500</v>
      </c>
      <c r="D589" t="s">
        <v>19623</v>
      </c>
      <c r="E589" s="89">
        <v>0.2410368216083745</v>
      </c>
      <c r="F589" s="89">
        <v>703423</v>
      </c>
      <c r="G589" s="89">
        <v>1</v>
      </c>
      <c r="H589" t="s">
        <v>19630</v>
      </c>
      <c r="I589" s="89"/>
    </row>
    <row r="590">
      <c r="A590" t="s">
        <v>4370</v>
      </c>
      <c r="B590" t="s">
        <v>19483</v>
      </c>
      <c r="C590" t="s">
        <v>19500</v>
      </c>
      <c r="D590" t="s">
        <v>19624</v>
      </c>
      <c r="E590" s="89">
        <v>0.5133645534163367</v>
      </c>
      <c r="F590" s="89">
        <v>703423</v>
      </c>
      <c r="G590" s="89">
        <v>1</v>
      </c>
      <c r="H590" t="s">
        <v>19630</v>
      </c>
      <c r="I590" s="89"/>
    </row>
    <row r="591">
      <c r="A591" t="s">
        <v>4371</v>
      </c>
      <c r="B591" t="s">
        <v>19483</v>
      </c>
      <c r="C591" t="s">
        <v>19501</v>
      </c>
      <c r="D591" t="s">
        <v>19614</v>
      </c>
      <c r="E591" s="89">
        <v>0.003648437625104303</v>
      </c>
      <c r="F591" s="89">
        <v>703423</v>
      </c>
      <c r="G591" s="89">
        <v>1</v>
      </c>
      <c r="H591" t="s">
        <v>19630</v>
      </c>
      <c r="I591" s="89"/>
    </row>
    <row r="592">
      <c r="A592" t="s">
        <v>4372</v>
      </c>
      <c r="B592" t="s">
        <v>19483</v>
      </c>
      <c r="C592" t="s">
        <v>19501</v>
      </c>
      <c r="D592" t="s">
        <v>19615</v>
      </c>
      <c r="E592" s="89">
        <v>0.003648437625104303</v>
      </c>
      <c r="F592" s="89">
        <v>703423</v>
      </c>
      <c r="G592" s="89">
        <v>1</v>
      </c>
      <c r="H592" t="s">
        <v>19630</v>
      </c>
      <c r="I592" s="89"/>
    </row>
    <row r="593">
      <c r="A593" t="s">
        <v>4373</v>
      </c>
      <c r="B593" t="s">
        <v>19483</v>
      </c>
      <c r="C593" t="s">
        <v>19501</v>
      </c>
      <c r="D593" t="s">
        <v>19616</v>
      </c>
      <c r="E593" s="89">
        <v>0.003648437625104303</v>
      </c>
      <c r="F593" s="89">
        <v>703423</v>
      </c>
      <c r="G593" s="89">
        <v>1</v>
      </c>
      <c r="H593" t="s">
        <v>19630</v>
      </c>
      <c r="I593" s="89"/>
    </row>
    <row r="594">
      <c r="A594" t="s">
        <v>4374</v>
      </c>
      <c r="B594" t="s">
        <v>19483</v>
      </c>
      <c r="C594" t="s">
        <v>19501</v>
      </c>
      <c r="D594" t="s">
        <v>19617</v>
      </c>
      <c r="E594" s="89">
        <v>0.003648437625104303</v>
      </c>
      <c r="F594" s="89">
        <v>703423</v>
      </c>
      <c r="G594" s="89">
        <v>1</v>
      </c>
      <c r="H594" t="s">
        <v>19630</v>
      </c>
      <c r="I594" s="89"/>
    </row>
    <row r="595">
      <c r="A595" t="s">
        <v>4375</v>
      </c>
      <c r="B595" t="s">
        <v>19483</v>
      </c>
      <c r="C595" t="s">
        <v>19501</v>
      </c>
      <c r="D595" t="s">
        <v>19618</v>
      </c>
      <c r="E595" s="89">
        <v>0.003212296036057076</v>
      </c>
      <c r="F595" s="89">
        <v>703423</v>
      </c>
      <c r="G595" s="89">
        <v>1</v>
      </c>
      <c r="H595" t="s">
        <v>19630</v>
      </c>
      <c r="I595" s="89"/>
    </row>
    <row r="596">
      <c r="A596" t="s">
        <v>4376</v>
      </c>
      <c r="B596" t="s">
        <v>19483</v>
      </c>
      <c r="C596" t="s">
        <v>19501</v>
      </c>
      <c r="D596" t="s">
        <v>19619</v>
      </c>
      <c r="E596" s="89">
        <v>0.003019646757349579</v>
      </c>
      <c r="F596" s="89">
        <v>703423</v>
      </c>
      <c r="G596" s="89">
        <v>1</v>
      </c>
      <c r="H596" t="s">
        <v>19630</v>
      </c>
      <c r="I596" s="89"/>
    </row>
    <row r="597">
      <c r="A597" t="s">
        <v>4377</v>
      </c>
      <c r="B597" t="s">
        <v>19483</v>
      </c>
      <c r="C597" t="s">
        <v>19501</v>
      </c>
      <c r="D597" t="s">
        <v>19620</v>
      </c>
      <c r="E597" s="89">
        <v>0.002912061795296542</v>
      </c>
      <c r="F597" s="89">
        <v>703423</v>
      </c>
      <c r="G597" s="89">
        <v>1</v>
      </c>
      <c r="H597" t="s">
        <v>19630</v>
      </c>
      <c r="I597" s="89"/>
    </row>
    <row r="598">
      <c r="A598" t="s">
        <v>4378</v>
      </c>
      <c r="B598" t="s">
        <v>19483</v>
      </c>
      <c r="C598" t="s">
        <v>19501</v>
      </c>
      <c r="D598" t="s">
        <v>19621</v>
      </c>
      <c r="E598" s="89">
        <v>0.0008484536926446157</v>
      </c>
      <c r="F598" s="89">
        <v>703423</v>
      </c>
      <c r="G598" s="89">
        <v>1</v>
      </c>
      <c r="H598" t="s">
        <v>19630</v>
      </c>
      <c r="I598" s="89"/>
    </row>
    <row r="599">
      <c r="A599" t="s">
        <v>4379</v>
      </c>
      <c r="B599" t="s">
        <v>19483</v>
      </c>
      <c r="C599" t="s">
        <v>19501</v>
      </c>
      <c r="D599" t="s">
        <v>19622</v>
      </c>
      <c r="E599" s="89">
        <v>0.003256049540395911</v>
      </c>
      <c r="F599" s="89">
        <v>703423</v>
      </c>
      <c r="G599" s="89">
        <v>1</v>
      </c>
      <c r="H599" t="s">
        <v>19630</v>
      </c>
      <c r="I599" s="89"/>
    </row>
    <row r="600">
      <c r="A600" t="s">
        <v>4380</v>
      </c>
      <c r="B600" t="s">
        <v>19483</v>
      </c>
      <c r="C600" t="s">
        <v>19501</v>
      </c>
      <c r="D600" t="s">
        <v>19623</v>
      </c>
      <c r="E600" s="89">
        <v>0.001702724689527038</v>
      </c>
      <c r="F600" s="89">
        <v>703423</v>
      </c>
      <c r="G600" s="89">
        <v>1</v>
      </c>
      <c r="H600" t="s">
        <v>19630</v>
      </c>
      <c r="I600" s="89"/>
    </row>
    <row r="601">
      <c r="A601" t="s">
        <v>4381</v>
      </c>
      <c r="B601" t="s">
        <v>19483</v>
      </c>
      <c r="C601" t="s">
        <v>19501</v>
      </c>
      <c r="D601" t="s">
        <v>19624</v>
      </c>
      <c r="E601" s="89">
        <v>0.003474178205168651</v>
      </c>
      <c r="F601" s="89">
        <v>703423</v>
      </c>
      <c r="G601" s="89">
        <v>1</v>
      </c>
      <c r="H601" t="s">
        <v>19630</v>
      </c>
      <c r="I601" s="89"/>
    </row>
    <row r="602">
      <c r="A602" t="s">
        <v>4382</v>
      </c>
      <c r="B602" t="s">
        <v>19483</v>
      </c>
      <c r="C602" t="s">
        <v>19502</v>
      </c>
      <c r="D602" t="s">
        <v>19614</v>
      </c>
      <c r="E602" s="89">
        <v>0.005238859344756973</v>
      </c>
      <c r="F602" s="89">
        <v>703423</v>
      </c>
      <c r="G602" s="89">
        <v>1</v>
      </c>
      <c r="H602" t="s">
        <v>19630</v>
      </c>
      <c r="I602" s="89"/>
    </row>
    <row r="603">
      <c r="A603" t="s">
        <v>4383</v>
      </c>
      <c r="B603" t="s">
        <v>19483</v>
      </c>
      <c r="C603" t="s">
        <v>19502</v>
      </c>
      <c r="D603" t="s">
        <v>19615</v>
      </c>
      <c r="E603" s="89">
        <v>0.005239300084267061</v>
      </c>
      <c r="F603" s="89">
        <v>703423</v>
      </c>
      <c r="G603" s="89">
        <v>1</v>
      </c>
      <c r="H603" t="s">
        <v>19630</v>
      </c>
      <c r="I603" s="89"/>
    </row>
    <row r="604">
      <c r="A604" t="s">
        <v>4384</v>
      </c>
      <c r="B604" t="s">
        <v>19483</v>
      </c>
      <c r="C604" t="s">
        <v>19502</v>
      </c>
      <c r="D604" t="s">
        <v>19616</v>
      </c>
      <c r="E604" s="89">
        <v>0.005238859344756973</v>
      </c>
      <c r="F604" s="89">
        <v>703423</v>
      </c>
      <c r="G604" s="89">
        <v>1</v>
      </c>
      <c r="H604" t="s">
        <v>19630</v>
      </c>
      <c r="I604" s="89"/>
    </row>
    <row r="605">
      <c r="A605" t="s">
        <v>4385</v>
      </c>
      <c r="B605" t="s">
        <v>19483</v>
      </c>
      <c r="C605" t="s">
        <v>19502</v>
      </c>
      <c r="D605" t="s">
        <v>19617</v>
      </c>
      <c r="E605" s="89">
        <v>0.005238859344756973</v>
      </c>
      <c r="F605" s="89">
        <v>703423</v>
      </c>
      <c r="G605" s="89">
        <v>1</v>
      </c>
      <c r="H605" t="s">
        <v>19630</v>
      </c>
      <c r="I605" s="89"/>
    </row>
    <row r="606">
      <c r="A606" t="s">
        <v>4386</v>
      </c>
      <c r="B606" t="s">
        <v>19483</v>
      </c>
      <c r="C606" t="s">
        <v>19502</v>
      </c>
      <c r="D606" t="s">
        <v>19618</v>
      </c>
      <c r="E606" s="89">
        <v>0.004085934157857397</v>
      </c>
      <c r="F606" s="89">
        <v>703423</v>
      </c>
      <c r="G606" s="89">
        <v>1</v>
      </c>
      <c r="H606" t="s">
        <v>19630</v>
      </c>
      <c r="I606" s="89"/>
    </row>
    <row r="607">
      <c r="A607" t="s">
        <v>4387</v>
      </c>
      <c r="B607" t="s">
        <v>19483</v>
      </c>
      <c r="C607" t="s">
        <v>19502</v>
      </c>
      <c r="D607" t="s">
        <v>19619</v>
      </c>
      <c r="E607" s="89">
        <v>0.003788723306841618</v>
      </c>
      <c r="F607" s="89">
        <v>703423</v>
      </c>
      <c r="G607" s="89">
        <v>1</v>
      </c>
      <c r="H607" t="s">
        <v>19630</v>
      </c>
      <c r="I607" s="89"/>
    </row>
    <row r="608">
      <c r="A608" t="s">
        <v>4388</v>
      </c>
      <c r="B608" t="s">
        <v>19483</v>
      </c>
      <c r="C608" t="s">
        <v>19502</v>
      </c>
      <c r="D608" t="s">
        <v>19620</v>
      </c>
      <c r="E608" s="89">
        <v>0.003646876579981676</v>
      </c>
      <c r="F608" s="89">
        <v>703423</v>
      </c>
      <c r="G608" s="89">
        <v>1</v>
      </c>
      <c r="H608" t="s">
        <v>19630</v>
      </c>
      <c r="I608" s="89"/>
    </row>
    <row r="609">
      <c r="A609" t="s">
        <v>4389</v>
      </c>
      <c r="B609" t="s">
        <v>19483</v>
      </c>
      <c r="C609" t="s">
        <v>19502</v>
      </c>
      <c r="D609" t="s">
        <v>19621</v>
      </c>
      <c r="E609" s="89">
        <v>0.001155060712144364</v>
      </c>
      <c r="F609" s="89">
        <v>703423</v>
      </c>
      <c r="G609" s="89">
        <v>1</v>
      </c>
      <c r="H609" t="s">
        <v>19630</v>
      </c>
      <c r="I609" s="89"/>
    </row>
    <row r="610">
      <c r="A610" t="s">
        <v>4390</v>
      </c>
      <c r="B610" t="s">
        <v>19483</v>
      </c>
      <c r="C610" t="s">
        <v>19502</v>
      </c>
      <c r="D610" t="s">
        <v>19622</v>
      </c>
      <c r="E610" s="89">
        <v>0.003962462711717613</v>
      </c>
      <c r="F610" s="89">
        <v>703423</v>
      </c>
      <c r="G610" s="89">
        <v>1</v>
      </c>
      <c r="H610" t="s">
        <v>19630</v>
      </c>
      <c r="I610" s="89"/>
    </row>
    <row r="611">
      <c r="A611" t="s">
        <v>4391</v>
      </c>
      <c r="B611" t="s">
        <v>19483</v>
      </c>
      <c r="C611" t="s">
        <v>19502</v>
      </c>
      <c r="D611" t="s">
        <v>19623</v>
      </c>
      <c r="E611" s="89">
        <v>0.001755945293081506</v>
      </c>
      <c r="F611" s="89">
        <v>703423</v>
      </c>
      <c r="G611" s="89">
        <v>1</v>
      </c>
      <c r="H611" t="s">
        <v>19630</v>
      </c>
      <c r="I611" s="89"/>
    </row>
    <row r="612">
      <c r="A612" t="s">
        <v>4392</v>
      </c>
      <c r="B612" t="s">
        <v>19483</v>
      </c>
      <c r="C612" t="s">
        <v>19502</v>
      </c>
      <c r="D612" t="s">
        <v>19624</v>
      </c>
      <c r="E612" s="89">
        <v>0.003739065007935227</v>
      </c>
      <c r="F612" s="89">
        <v>703423</v>
      </c>
      <c r="G612" s="89">
        <v>1</v>
      </c>
      <c r="H612" t="s">
        <v>19630</v>
      </c>
      <c r="I612" s="89"/>
    </row>
    <row r="613">
      <c r="A613" t="s">
        <v>4393</v>
      </c>
      <c r="B613" t="s">
        <v>19483</v>
      </c>
      <c r="C613" t="s">
        <v>19503</v>
      </c>
      <c r="D613" t="s">
        <v>19614</v>
      </c>
      <c r="E613" s="89">
        <v>2.632141492390598</v>
      </c>
      <c r="F613" s="89">
        <v>703423</v>
      </c>
      <c r="G613" s="89">
        <v>1</v>
      </c>
      <c r="H613" t="s">
        <v>19630</v>
      </c>
      <c r="I613" s="89"/>
    </row>
    <row r="614">
      <c r="A614" t="s">
        <v>4394</v>
      </c>
      <c r="B614" t="s">
        <v>19483</v>
      </c>
      <c r="C614" t="s">
        <v>19503</v>
      </c>
      <c r="D614" t="s">
        <v>19615</v>
      </c>
      <c r="E614" s="89">
        <v>2.633091980489104</v>
      </c>
      <c r="F614" s="89">
        <v>703423</v>
      </c>
      <c r="G614" s="89">
        <v>1</v>
      </c>
      <c r="H614" t="s">
        <v>19630</v>
      </c>
      <c r="I614" s="89"/>
    </row>
    <row r="615">
      <c r="A615" t="s">
        <v>4395</v>
      </c>
      <c r="B615" t="s">
        <v>19483</v>
      </c>
      <c r="C615" t="s">
        <v>19503</v>
      </c>
      <c r="D615" t="s">
        <v>19616</v>
      </c>
      <c r="E615" s="89">
        <v>2.632141492390598</v>
      </c>
      <c r="F615" s="89">
        <v>703423</v>
      </c>
      <c r="G615" s="89">
        <v>1</v>
      </c>
      <c r="H615" t="s">
        <v>19630</v>
      </c>
      <c r="I615" s="89"/>
    </row>
    <row r="616">
      <c r="A616" t="s">
        <v>4396</v>
      </c>
      <c r="B616" t="s">
        <v>19483</v>
      </c>
      <c r="C616" t="s">
        <v>19503</v>
      </c>
      <c r="D616" t="s">
        <v>19617</v>
      </c>
      <c r="E616" s="89">
        <v>2.632240092928809</v>
      </c>
      <c r="F616" s="89">
        <v>703423</v>
      </c>
      <c r="G616" s="89">
        <v>1</v>
      </c>
      <c r="H616" t="s">
        <v>19630</v>
      </c>
      <c r="I616" s="89"/>
    </row>
    <row r="617">
      <c r="A617" t="s">
        <v>4397</v>
      </c>
      <c r="B617" t="s">
        <v>19483</v>
      </c>
      <c r="C617" t="s">
        <v>19503</v>
      </c>
      <c r="D617" t="s">
        <v>19618</v>
      </c>
      <c r="E617" s="89">
        <v>2.123080046700516</v>
      </c>
      <c r="F617" s="89">
        <v>703423</v>
      </c>
      <c r="G617" s="89">
        <v>1</v>
      </c>
      <c r="H617" t="s">
        <v>19630</v>
      </c>
      <c r="I617" s="89"/>
    </row>
    <row r="618">
      <c r="A618" t="s">
        <v>4398</v>
      </c>
      <c r="B618" t="s">
        <v>19483</v>
      </c>
      <c r="C618" t="s">
        <v>19503</v>
      </c>
      <c r="D618" t="s">
        <v>19619</v>
      </c>
      <c r="E618" s="89">
        <v>1.980113443395138</v>
      </c>
      <c r="F618" s="89">
        <v>703423</v>
      </c>
      <c r="G618" s="89">
        <v>1</v>
      </c>
      <c r="H618" t="s">
        <v>19630</v>
      </c>
      <c r="I618" s="89"/>
    </row>
    <row r="619">
      <c r="A619" t="s">
        <v>4399</v>
      </c>
      <c r="B619" t="s">
        <v>19483</v>
      </c>
      <c r="C619" t="s">
        <v>19503</v>
      </c>
      <c r="D619" t="s">
        <v>19620</v>
      </c>
      <c r="E619" s="89">
        <v>1.906014204793983</v>
      </c>
      <c r="F619" s="89">
        <v>703423</v>
      </c>
      <c r="G619" s="89">
        <v>1</v>
      </c>
      <c r="H619" t="s">
        <v>19630</v>
      </c>
      <c r="I619" s="89"/>
    </row>
    <row r="620">
      <c r="A620" t="s">
        <v>4400</v>
      </c>
      <c r="B620" t="s">
        <v>19483</v>
      </c>
      <c r="C620" t="s">
        <v>19503</v>
      </c>
      <c r="D620" t="s">
        <v>19621</v>
      </c>
      <c r="E620" s="89">
        <v>0.4232991286941667</v>
      </c>
      <c r="F620" s="89">
        <v>703423</v>
      </c>
      <c r="G620" s="89">
        <v>1</v>
      </c>
      <c r="H620" t="s">
        <v>19630</v>
      </c>
      <c r="I620" s="89"/>
    </row>
    <row r="621">
      <c r="A621" t="s">
        <v>4401</v>
      </c>
      <c r="B621" t="s">
        <v>19483</v>
      </c>
      <c r="C621" t="s">
        <v>19503</v>
      </c>
      <c r="D621" t="s">
        <v>19622</v>
      </c>
      <c r="E621" s="89">
        <v>2.053207322134242</v>
      </c>
      <c r="F621" s="89">
        <v>703423</v>
      </c>
      <c r="G621" s="89">
        <v>1</v>
      </c>
      <c r="H621" t="s">
        <v>19630</v>
      </c>
      <c r="I621" s="89"/>
    </row>
    <row r="622">
      <c r="A622" t="s">
        <v>4402</v>
      </c>
      <c r="B622" t="s">
        <v>19483</v>
      </c>
      <c r="C622" t="s">
        <v>19503</v>
      </c>
      <c r="D622" t="s">
        <v>19623</v>
      </c>
      <c r="E622" s="89">
        <v>0.887920377081453</v>
      </c>
      <c r="F622" s="89">
        <v>703423</v>
      </c>
      <c r="G622" s="89">
        <v>1</v>
      </c>
      <c r="H622" t="s">
        <v>19630</v>
      </c>
      <c r="I622" s="89"/>
    </row>
    <row r="623">
      <c r="A623" t="s">
        <v>4403</v>
      </c>
      <c r="B623" t="s">
        <v>19483</v>
      </c>
      <c r="C623" t="s">
        <v>19503</v>
      </c>
      <c r="D623" t="s">
        <v>19624</v>
      </c>
      <c r="E623" s="89">
        <v>1.901787066956465</v>
      </c>
      <c r="F623" s="89">
        <v>703423</v>
      </c>
      <c r="G623" s="89">
        <v>1</v>
      </c>
      <c r="H623" t="s">
        <v>19630</v>
      </c>
      <c r="I623" s="89"/>
    </row>
    <row r="624">
      <c r="A624" t="s">
        <v>4404</v>
      </c>
      <c r="B624" t="s">
        <v>19483</v>
      </c>
      <c r="C624" t="s">
        <v>19504</v>
      </c>
      <c r="D624" t="s">
        <v>19614</v>
      </c>
      <c r="E624" s="89">
        <v>0.6395060142316544</v>
      </c>
      <c r="F624" s="89">
        <v>703423</v>
      </c>
      <c r="G624" s="89">
        <v>1</v>
      </c>
      <c r="H624" t="s">
        <v>19630</v>
      </c>
      <c r="I624" s="89"/>
    </row>
    <row r="625">
      <c r="A625" t="s">
        <v>4405</v>
      </c>
      <c r="B625" t="s">
        <v>19483</v>
      </c>
      <c r="C625" t="s">
        <v>19504</v>
      </c>
      <c r="D625" t="s">
        <v>19615</v>
      </c>
      <c r="E625" s="89">
        <v>0.6402750910472516</v>
      </c>
      <c r="F625" s="89">
        <v>703423</v>
      </c>
      <c r="G625" s="89">
        <v>1</v>
      </c>
      <c r="H625" t="s">
        <v>19630</v>
      </c>
      <c r="I625" s="89"/>
    </row>
    <row r="626">
      <c r="A626" t="s">
        <v>4406</v>
      </c>
      <c r="B626" t="s">
        <v>19483</v>
      </c>
      <c r="C626" t="s">
        <v>19504</v>
      </c>
      <c r="D626" t="s">
        <v>19616</v>
      </c>
      <c r="E626" s="89">
        <v>0.6395060142316544</v>
      </c>
      <c r="F626" s="89">
        <v>703423</v>
      </c>
      <c r="G626" s="89">
        <v>1</v>
      </c>
      <c r="H626" t="s">
        <v>19630</v>
      </c>
      <c r="I626" s="89"/>
    </row>
    <row r="627">
      <c r="A627" t="s">
        <v>4407</v>
      </c>
      <c r="B627" t="s">
        <v>19483</v>
      </c>
      <c r="C627" t="s">
        <v>19504</v>
      </c>
      <c r="D627" t="s">
        <v>19617</v>
      </c>
      <c r="E627" s="89">
        <v>0.6396505804490161</v>
      </c>
      <c r="F627" s="89">
        <v>703423</v>
      </c>
      <c r="G627" s="89">
        <v>1</v>
      </c>
      <c r="H627" t="s">
        <v>19630</v>
      </c>
      <c r="I627" s="89"/>
    </row>
    <row r="628">
      <c r="A628" t="s">
        <v>4408</v>
      </c>
      <c r="B628" t="s">
        <v>19483</v>
      </c>
      <c r="C628" t="s">
        <v>19504</v>
      </c>
      <c r="D628" t="s">
        <v>19618</v>
      </c>
      <c r="E628" s="89">
        <v>0.4937667982734205</v>
      </c>
      <c r="F628" s="89">
        <v>703423</v>
      </c>
      <c r="G628" s="89">
        <v>1</v>
      </c>
      <c r="H628" t="s">
        <v>19630</v>
      </c>
      <c r="I628" s="89"/>
    </row>
    <row r="629">
      <c r="A629" t="s">
        <v>4409</v>
      </c>
      <c r="B629" t="s">
        <v>19483</v>
      </c>
      <c r="C629" t="s">
        <v>19504</v>
      </c>
      <c r="D629" t="s">
        <v>19619</v>
      </c>
      <c r="E629" s="89">
        <v>0.4563354146134297</v>
      </c>
      <c r="F629" s="89">
        <v>703423</v>
      </c>
      <c r="G629" s="89">
        <v>1</v>
      </c>
      <c r="H629" t="s">
        <v>19630</v>
      </c>
      <c r="I629" s="89"/>
    </row>
    <row r="630">
      <c r="A630" t="s">
        <v>4410</v>
      </c>
      <c r="B630" t="s">
        <v>19483</v>
      </c>
      <c r="C630" t="s">
        <v>19504</v>
      </c>
      <c r="D630" t="s">
        <v>19620</v>
      </c>
      <c r="E630" s="89">
        <v>0.4387995684875323</v>
      </c>
      <c r="F630" s="89">
        <v>703423</v>
      </c>
      <c r="G630" s="89">
        <v>1</v>
      </c>
      <c r="H630" t="s">
        <v>19630</v>
      </c>
      <c r="I630" s="89"/>
    </row>
    <row r="631">
      <c r="A631" t="s">
        <v>4411</v>
      </c>
      <c r="B631" t="s">
        <v>19483</v>
      </c>
      <c r="C631" t="s">
        <v>19504</v>
      </c>
      <c r="D631" t="s">
        <v>19621</v>
      </c>
      <c r="E631" s="89">
        <v>0.08189354178123157</v>
      </c>
      <c r="F631" s="89">
        <v>703423</v>
      </c>
      <c r="G631" s="89">
        <v>1</v>
      </c>
      <c r="H631" t="s">
        <v>19630</v>
      </c>
      <c r="I631" s="89"/>
    </row>
    <row r="632">
      <c r="A632" t="s">
        <v>4412</v>
      </c>
      <c r="B632" t="s">
        <v>19483</v>
      </c>
      <c r="C632" t="s">
        <v>19504</v>
      </c>
      <c r="D632" t="s">
        <v>19622</v>
      </c>
      <c r="E632" s="89">
        <v>0.4798187328206938</v>
      </c>
      <c r="F632" s="89">
        <v>703423</v>
      </c>
      <c r="G632" s="89">
        <v>1</v>
      </c>
      <c r="H632" t="s">
        <v>19630</v>
      </c>
      <c r="I632" s="89"/>
    </row>
    <row r="633">
      <c r="A633" t="s">
        <v>4413</v>
      </c>
      <c r="B633" t="s">
        <v>19483</v>
      </c>
      <c r="C633" t="s">
        <v>19504</v>
      </c>
      <c r="D633" t="s">
        <v>19623</v>
      </c>
      <c r="E633" s="89">
        <v>0.203072219106747</v>
      </c>
      <c r="F633" s="89">
        <v>703423</v>
      </c>
      <c r="G633" s="89">
        <v>1</v>
      </c>
      <c r="H633" t="s">
        <v>19630</v>
      </c>
      <c r="I633" s="89"/>
    </row>
    <row r="634">
      <c r="A634" t="s">
        <v>4414</v>
      </c>
      <c r="B634" t="s">
        <v>19483</v>
      </c>
      <c r="C634" t="s">
        <v>19504</v>
      </c>
      <c r="D634" t="s">
        <v>19624</v>
      </c>
      <c r="E634" s="89">
        <v>0.4282778152542654</v>
      </c>
      <c r="F634" s="89">
        <v>703423</v>
      </c>
      <c r="G634" s="89">
        <v>1</v>
      </c>
      <c r="H634" t="s">
        <v>19630</v>
      </c>
      <c r="I634" s="89"/>
    </row>
    <row r="635">
      <c r="A635" t="s">
        <v>4415</v>
      </c>
      <c r="B635" t="s">
        <v>19483</v>
      </c>
      <c r="C635" t="s">
        <v>19505</v>
      </c>
      <c r="D635" t="s">
        <v>19614</v>
      </c>
      <c r="E635" s="89">
        <v>0.03828605012731272</v>
      </c>
      <c r="F635" s="89">
        <v>703423</v>
      </c>
      <c r="G635" s="89">
        <v>1</v>
      </c>
      <c r="H635" t="s">
        <v>19630</v>
      </c>
      <c r="I635" s="89"/>
    </row>
    <row r="636">
      <c r="A636" t="s">
        <v>4416</v>
      </c>
      <c r="B636" t="s">
        <v>19483</v>
      </c>
      <c r="C636" t="s">
        <v>19505</v>
      </c>
      <c r="D636" t="s">
        <v>19615</v>
      </c>
      <c r="E636" s="89">
        <v>0.03828605012731272</v>
      </c>
      <c r="F636" s="89">
        <v>703423</v>
      </c>
      <c r="G636" s="89">
        <v>1</v>
      </c>
      <c r="H636" t="s">
        <v>19630</v>
      </c>
      <c r="I636" s="89"/>
    </row>
    <row r="637">
      <c r="A637" t="s">
        <v>4417</v>
      </c>
      <c r="B637" t="s">
        <v>19483</v>
      </c>
      <c r="C637" t="s">
        <v>19505</v>
      </c>
      <c r="D637" t="s">
        <v>19616</v>
      </c>
      <c r="E637" s="89">
        <v>0.03828605012731272</v>
      </c>
      <c r="F637" s="89">
        <v>703423</v>
      </c>
      <c r="G637" s="89">
        <v>1</v>
      </c>
      <c r="H637" t="s">
        <v>19630</v>
      </c>
      <c r="I637" s="89"/>
    </row>
    <row r="638">
      <c r="A638" t="s">
        <v>4418</v>
      </c>
      <c r="B638" t="s">
        <v>19483</v>
      </c>
      <c r="C638" t="s">
        <v>19505</v>
      </c>
      <c r="D638" t="s">
        <v>19617</v>
      </c>
      <c r="E638" s="89">
        <v>0.03828605012731272</v>
      </c>
      <c r="F638" s="89">
        <v>703423</v>
      </c>
      <c r="G638" s="89">
        <v>1</v>
      </c>
      <c r="H638" t="s">
        <v>19630</v>
      </c>
      <c r="I638" s="89"/>
    </row>
    <row r="639">
      <c r="A639" t="s">
        <v>4419</v>
      </c>
      <c r="B639" t="s">
        <v>19483</v>
      </c>
      <c r="C639" t="s">
        <v>19505</v>
      </c>
      <c r="D639" t="s">
        <v>19618</v>
      </c>
      <c r="E639" s="89">
        <v>0.03637381150472897</v>
      </c>
      <c r="F639" s="89">
        <v>703423</v>
      </c>
      <c r="G639" s="89">
        <v>1</v>
      </c>
      <c r="H639" t="s">
        <v>19630</v>
      </c>
      <c r="I639" s="89"/>
    </row>
    <row r="640">
      <c r="A640" t="s">
        <v>4420</v>
      </c>
      <c r="B640" t="s">
        <v>19483</v>
      </c>
      <c r="C640" t="s">
        <v>19505</v>
      </c>
      <c r="D640" t="s">
        <v>19619</v>
      </c>
      <c r="E640" s="89">
        <v>0.03417771633411298</v>
      </c>
      <c r="F640" s="89">
        <v>703423</v>
      </c>
      <c r="G640" s="89">
        <v>1</v>
      </c>
      <c r="H640" t="s">
        <v>19630</v>
      </c>
      <c r="I640" s="89"/>
    </row>
    <row r="641">
      <c r="A641" t="s">
        <v>4421</v>
      </c>
      <c r="B641" t="s">
        <v>19483</v>
      </c>
      <c r="C641" t="s">
        <v>19505</v>
      </c>
      <c r="D641" t="s">
        <v>19620</v>
      </c>
      <c r="E641" s="89">
        <v>0.03365789926202715</v>
      </c>
      <c r="F641" s="89">
        <v>703423</v>
      </c>
      <c r="G641" s="89">
        <v>1</v>
      </c>
      <c r="H641" t="s">
        <v>19630</v>
      </c>
      <c r="I641" s="89"/>
    </row>
    <row r="642">
      <c r="A642" t="s">
        <v>4422</v>
      </c>
      <c r="B642" t="s">
        <v>19483</v>
      </c>
      <c r="C642" t="s">
        <v>19505</v>
      </c>
      <c r="D642" t="s">
        <v>19621</v>
      </c>
      <c r="E642" s="89">
        <v>0.005897004424876151</v>
      </c>
      <c r="F642" s="89">
        <v>703423</v>
      </c>
      <c r="G642" s="89">
        <v>1</v>
      </c>
      <c r="H642" t="s">
        <v>19630</v>
      </c>
      <c r="I642" s="89"/>
    </row>
    <row r="643">
      <c r="A643" t="s">
        <v>4423</v>
      </c>
      <c r="B643" t="s">
        <v>19483</v>
      </c>
      <c r="C643" t="s">
        <v>19505</v>
      </c>
      <c r="D643" t="s">
        <v>19622</v>
      </c>
      <c r="E643" s="89">
        <v>0.03637381153517873</v>
      </c>
      <c r="F643" s="89">
        <v>703423</v>
      </c>
      <c r="G643" s="89">
        <v>1</v>
      </c>
      <c r="H643" t="s">
        <v>19630</v>
      </c>
      <c r="I643" s="89"/>
    </row>
    <row r="644">
      <c r="A644" t="s">
        <v>4424</v>
      </c>
      <c r="B644" t="s">
        <v>19483</v>
      </c>
      <c r="C644" t="s">
        <v>19505</v>
      </c>
      <c r="D644" t="s">
        <v>19623</v>
      </c>
      <c r="E644" s="89">
        <v>0.01822209168914022</v>
      </c>
      <c r="F644" s="89">
        <v>703423</v>
      </c>
      <c r="G644" s="89">
        <v>1</v>
      </c>
      <c r="H644" t="s">
        <v>19630</v>
      </c>
      <c r="I644" s="89"/>
    </row>
    <row r="645">
      <c r="A645" t="s">
        <v>4425</v>
      </c>
      <c r="B645" t="s">
        <v>19483</v>
      </c>
      <c r="C645" t="s">
        <v>19505</v>
      </c>
      <c r="D645" t="s">
        <v>19624</v>
      </c>
      <c r="E645" s="89">
        <v>0.03717970038748915</v>
      </c>
      <c r="F645" s="89">
        <v>703423</v>
      </c>
      <c r="G645" s="89">
        <v>1</v>
      </c>
      <c r="H645" t="s">
        <v>19630</v>
      </c>
      <c r="I645" s="89"/>
    </row>
    <row r="646">
      <c r="A646" t="s">
        <v>4426</v>
      </c>
      <c r="B646" t="s">
        <v>19483</v>
      </c>
      <c r="C646" t="s">
        <v>19506</v>
      </c>
      <c r="D646" t="s">
        <v>19614</v>
      </c>
      <c r="E646" s="89">
        <v>0.0445549449525462</v>
      </c>
      <c r="F646" s="89">
        <v>703423</v>
      </c>
      <c r="G646" s="89">
        <v>1</v>
      </c>
      <c r="H646" t="s">
        <v>19630</v>
      </c>
      <c r="I646" s="89"/>
    </row>
    <row r="647">
      <c r="A647" t="s">
        <v>4427</v>
      </c>
      <c r="B647" t="s">
        <v>19483</v>
      </c>
      <c r="C647" t="s">
        <v>19506</v>
      </c>
      <c r="D647" t="s">
        <v>19615</v>
      </c>
      <c r="E647" s="89">
        <v>0.0445602479372316</v>
      </c>
      <c r="F647" s="89">
        <v>703423</v>
      </c>
      <c r="G647" s="89">
        <v>1</v>
      </c>
      <c r="H647" t="s">
        <v>19630</v>
      </c>
      <c r="I647" s="89"/>
    </row>
    <row r="648">
      <c r="A648" t="s">
        <v>4428</v>
      </c>
      <c r="B648" t="s">
        <v>19483</v>
      </c>
      <c r="C648" t="s">
        <v>19506</v>
      </c>
      <c r="D648" t="s">
        <v>19616</v>
      </c>
      <c r="E648" s="89">
        <v>0.0445549449525462</v>
      </c>
      <c r="F648" s="89">
        <v>703423</v>
      </c>
      <c r="G648" s="89">
        <v>1</v>
      </c>
      <c r="H648" t="s">
        <v>19630</v>
      </c>
      <c r="I648" s="89"/>
    </row>
    <row r="649">
      <c r="A649" t="s">
        <v>4429</v>
      </c>
      <c r="B649" t="s">
        <v>19483</v>
      </c>
      <c r="C649" t="s">
        <v>19506</v>
      </c>
      <c r="D649" t="s">
        <v>19617</v>
      </c>
      <c r="E649" s="89">
        <v>0.04455970603268123</v>
      </c>
      <c r="F649" s="89">
        <v>703423</v>
      </c>
      <c r="G649" s="89">
        <v>1</v>
      </c>
      <c r="H649" t="s">
        <v>19630</v>
      </c>
      <c r="I649" s="89"/>
    </row>
    <row r="650">
      <c r="A650" t="s">
        <v>4430</v>
      </c>
      <c r="B650" t="s">
        <v>19483</v>
      </c>
      <c r="C650" t="s">
        <v>19506</v>
      </c>
      <c r="D650" t="s">
        <v>19618</v>
      </c>
      <c r="E650" s="89">
        <v>0.03480394776119922</v>
      </c>
      <c r="F650" s="89">
        <v>703423</v>
      </c>
      <c r="G650" s="89">
        <v>1</v>
      </c>
      <c r="H650" t="s">
        <v>19630</v>
      </c>
      <c r="I650" s="89"/>
    </row>
    <row r="651">
      <c r="A651" t="s">
        <v>4431</v>
      </c>
      <c r="B651" t="s">
        <v>19483</v>
      </c>
      <c r="C651" t="s">
        <v>19506</v>
      </c>
      <c r="D651" t="s">
        <v>19619</v>
      </c>
      <c r="E651" s="89">
        <v>0.03263338615222657</v>
      </c>
      <c r="F651" s="89">
        <v>703423</v>
      </c>
      <c r="G651" s="89">
        <v>1</v>
      </c>
      <c r="H651" t="s">
        <v>19630</v>
      </c>
      <c r="I651" s="89"/>
    </row>
    <row r="652">
      <c r="A652" t="s">
        <v>4432</v>
      </c>
      <c r="B652" t="s">
        <v>19483</v>
      </c>
      <c r="C652" t="s">
        <v>19506</v>
      </c>
      <c r="D652" t="s">
        <v>19620</v>
      </c>
      <c r="E652" s="89">
        <v>0.03141786013754662</v>
      </c>
      <c r="F652" s="89">
        <v>703423</v>
      </c>
      <c r="G652" s="89">
        <v>1</v>
      </c>
      <c r="H652" t="s">
        <v>19630</v>
      </c>
      <c r="I652" s="89"/>
    </row>
    <row r="653">
      <c r="A653" t="s">
        <v>4433</v>
      </c>
      <c r="B653" t="s">
        <v>19483</v>
      </c>
      <c r="C653" t="s">
        <v>19506</v>
      </c>
      <c r="D653" t="s">
        <v>19621</v>
      </c>
      <c r="E653" s="89">
        <v>0.007465241741511131</v>
      </c>
      <c r="F653" s="89">
        <v>703423</v>
      </c>
      <c r="G653" s="89">
        <v>1</v>
      </c>
      <c r="H653" t="s">
        <v>19630</v>
      </c>
      <c r="I653" s="89"/>
    </row>
    <row r="654">
      <c r="A654" t="s">
        <v>4434</v>
      </c>
      <c r="B654" t="s">
        <v>19483</v>
      </c>
      <c r="C654" t="s">
        <v>19506</v>
      </c>
      <c r="D654" t="s">
        <v>19622</v>
      </c>
      <c r="E654" s="89">
        <v>0.03378828123915606</v>
      </c>
      <c r="F654" s="89">
        <v>703423</v>
      </c>
      <c r="G654" s="89">
        <v>1</v>
      </c>
      <c r="H654" t="s">
        <v>19630</v>
      </c>
      <c r="I654" s="89"/>
    </row>
    <row r="655">
      <c r="A655" t="s">
        <v>4435</v>
      </c>
      <c r="B655" t="s">
        <v>19483</v>
      </c>
      <c r="C655" t="s">
        <v>19506</v>
      </c>
      <c r="D655" t="s">
        <v>19623</v>
      </c>
      <c r="E655" s="89">
        <v>0.01517839292171508</v>
      </c>
      <c r="F655" s="89">
        <v>703423</v>
      </c>
      <c r="G655" s="89">
        <v>1</v>
      </c>
      <c r="H655" t="s">
        <v>19630</v>
      </c>
      <c r="I655" s="89"/>
    </row>
    <row r="656">
      <c r="A656" t="s">
        <v>4436</v>
      </c>
      <c r="B656" t="s">
        <v>19483</v>
      </c>
      <c r="C656" t="s">
        <v>19506</v>
      </c>
      <c r="D656" t="s">
        <v>19624</v>
      </c>
      <c r="E656" s="89">
        <v>0.03233319423049064</v>
      </c>
      <c r="F656" s="89">
        <v>703423</v>
      </c>
      <c r="G656" s="89">
        <v>1</v>
      </c>
      <c r="H656" t="s">
        <v>19630</v>
      </c>
      <c r="I656" s="89"/>
    </row>
    <row r="657">
      <c r="A657" t="s">
        <v>4437</v>
      </c>
      <c r="B657" t="s">
        <v>19483</v>
      </c>
      <c r="C657" t="s">
        <v>19507</v>
      </c>
      <c r="D657" t="s">
        <v>19614</v>
      </c>
      <c r="E657" s="89">
        <v>0.04632943083814542</v>
      </c>
      <c r="F657" s="89">
        <v>703423</v>
      </c>
      <c r="G657" s="89">
        <v>1</v>
      </c>
      <c r="H657" t="s">
        <v>19630</v>
      </c>
      <c r="I657" s="89"/>
    </row>
    <row r="658">
      <c r="A658" t="s">
        <v>4438</v>
      </c>
      <c r="B658" t="s">
        <v>19483</v>
      </c>
      <c r="C658" t="s">
        <v>19507</v>
      </c>
      <c r="D658" t="s">
        <v>19615</v>
      </c>
      <c r="E658" s="89">
        <v>0.0463432760870397</v>
      </c>
      <c r="F658" s="89">
        <v>703423</v>
      </c>
      <c r="G658" s="89">
        <v>1</v>
      </c>
      <c r="H658" t="s">
        <v>19630</v>
      </c>
      <c r="I658" s="89"/>
    </row>
    <row r="659">
      <c r="A659" t="s">
        <v>4439</v>
      </c>
      <c r="B659" t="s">
        <v>19483</v>
      </c>
      <c r="C659" t="s">
        <v>19507</v>
      </c>
      <c r="D659" t="s">
        <v>19616</v>
      </c>
      <c r="E659" s="89">
        <v>0.04632943083814542</v>
      </c>
      <c r="F659" s="89">
        <v>703423</v>
      </c>
      <c r="G659" s="89">
        <v>1</v>
      </c>
      <c r="H659" t="s">
        <v>19630</v>
      </c>
      <c r="I659" s="89"/>
    </row>
    <row r="660">
      <c r="A660" t="s">
        <v>4440</v>
      </c>
      <c r="B660" t="s">
        <v>19483</v>
      </c>
      <c r="C660" t="s">
        <v>19507</v>
      </c>
      <c r="D660" t="s">
        <v>19617</v>
      </c>
      <c r="E660" s="89">
        <v>0.0463336403998406</v>
      </c>
      <c r="F660" s="89">
        <v>703423</v>
      </c>
      <c r="G660" s="89">
        <v>1</v>
      </c>
      <c r="H660" t="s">
        <v>19630</v>
      </c>
      <c r="I660" s="89"/>
    </row>
    <row r="661">
      <c r="A661" t="s">
        <v>4441</v>
      </c>
      <c r="B661" t="s">
        <v>19483</v>
      </c>
      <c r="C661" t="s">
        <v>19507</v>
      </c>
      <c r="D661" t="s">
        <v>19618</v>
      </c>
      <c r="E661" s="89">
        <v>0.0369250232474053</v>
      </c>
      <c r="F661" s="89">
        <v>703423</v>
      </c>
      <c r="G661" s="89">
        <v>1</v>
      </c>
      <c r="H661" t="s">
        <v>19630</v>
      </c>
      <c r="I661" s="89"/>
    </row>
    <row r="662">
      <c r="A662" t="s">
        <v>4442</v>
      </c>
      <c r="B662" t="s">
        <v>19483</v>
      </c>
      <c r="C662" t="s">
        <v>19507</v>
      </c>
      <c r="D662" t="s">
        <v>19619</v>
      </c>
      <c r="E662" s="89">
        <v>0.03438023700426065</v>
      </c>
      <c r="F662" s="89">
        <v>703423</v>
      </c>
      <c r="G662" s="89">
        <v>1</v>
      </c>
      <c r="H662" t="s">
        <v>19630</v>
      </c>
      <c r="I662" s="89"/>
    </row>
    <row r="663">
      <c r="A663" t="s">
        <v>4443</v>
      </c>
      <c r="B663" t="s">
        <v>19483</v>
      </c>
      <c r="C663" t="s">
        <v>19507</v>
      </c>
      <c r="D663" t="s">
        <v>19620</v>
      </c>
      <c r="E663" s="89">
        <v>0.03307306478952267</v>
      </c>
      <c r="F663" s="89">
        <v>703423</v>
      </c>
      <c r="G663" s="89">
        <v>1</v>
      </c>
      <c r="H663" t="s">
        <v>19630</v>
      </c>
      <c r="I663" s="89"/>
    </row>
    <row r="664">
      <c r="A664" t="s">
        <v>4444</v>
      </c>
      <c r="B664" t="s">
        <v>19483</v>
      </c>
      <c r="C664" t="s">
        <v>19507</v>
      </c>
      <c r="D664" t="s">
        <v>19621</v>
      </c>
      <c r="E664" s="89">
        <v>0.007627825043328716</v>
      </c>
      <c r="F664" s="89">
        <v>703423</v>
      </c>
      <c r="G664" s="89">
        <v>1</v>
      </c>
      <c r="H664" t="s">
        <v>19630</v>
      </c>
      <c r="I664" s="89"/>
    </row>
    <row r="665">
      <c r="A665" t="s">
        <v>4445</v>
      </c>
      <c r="B665" t="s">
        <v>19483</v>
      </c>
      <c r="C665" t="s">
        <v>19507</v>
      </c>
      <c r="D665" t="s">
        <v>19622</v>
      </c>
      <c r="E665" s="89">
        <v>0.03578348492192145</v>
      </c>
      <c r="F665" s="89">
        <v>703423</v>
      </c>
      <c r="G665" s="89">
        <v>1</v>
      </c>
      <c r="H665" t="s">
        <v>19630</v>
      </c>
      <c r="I665" s="89"/>
    </row>
    <row r="666">
      <c r="A666" t="s">
        <v>4446</v>
      </c>
      <c r="B666" t="s">
        <v>19483</v>
      </c>
      <c r="C666" t="s">
        <v>19507</v>
      </c>
      <c r="D666" t="s">
        <v>19623</v>
      </c>
      <c r="E666" s="89">
        <v>0.01509102935196854</v>
      </c>
      <c r="F666" s="89">
        <v>703423</v>
      </c>
      <c r="G666" s="89">
        <v>1</v>
      </c>
      <c r="H666" t="s">
        <v>19630</v>
      </c>
      <c r="I666" s="89"/>
    </row>
    <row r="667">
      <c r="A667" t="s">
        <v>4447</v>
      </c>
      <c r="B667" t="s">
        <v>19483</v>
      </c>
      <c r="C667" t="s">
        <v>19507</v>
      </c>
      <c r="D667" t="s">
        <v>19624</v>
      </c>
      <c r="E667" s="89">
        <v>0.03228501942352384</v>
      </c>
      <c r="F667" s="89">
        <v>703423</v>
      </c>
      <c r="G667" s="89">
        <v>1</v>
      </c>
      <c r="H667" t="s">
        <v>19630</v>
      </c>
      <c r="I667" s="89"/>
    </row>
    <row r="668">
      <c r="A668" t="s">
        <v>4448</v>
      </c>
      <c r="B668" t="s">
        <v>19483</v>
      </c>
      <c r="C668" t="s">
        <v>19508</v>
      </c>
      <c r="D668" t="s">
        <v>19614</v>
      </c>
      <c r="E668" s="89">
        <v>0.1909867091813666</v>
      </c>
      <c r="F668" s="89">
        <v>703423</v>
      </c>
      <c r="G668" s="89">
        <v>1</v>
      </c>
      <c r="H668" t="s">
        <v>19630</v>
      </c>
      <c r="I668" s="89"/>
    </row>
    <row r="669">
      <c r="A669" t="s">
        <v>4449</v>
      </c>
      <c r="B669" t="s">
        <v>19483</v>
      </c>
      <c r="C669" t="s">
        <v>19508</v>
      </c>
      <c r="D669" t="s">
        <v>19615</v>
      </c>
      <c r="E669" s="89">
        <v>0.1909960291110776</v>
      </c>
      <c r="F669" s="89">
        <v>703423</v>
      </c>
      <c r="G669" s="89">
        <v>1</v>
      </c>
      <c r="H669" t="s">
        <v>19630</v>
      </c>
      <c r="I669" s="89"/>
    </row>
    <row r="670">
      <c r="A670" t="s">
        <v>4450</v>
      </c>
      <c r="B670" t="s">
        <v>19483</v>
      </c>
      <c r="C670" t="s">
        <v>19508</v>
      </c>
      <c r="D670" t="s">
        <v>19616</v>
      </c>
      <c r="E670" s="89">
        <v>0.1909867091813666</v>
      </c>
      <c r="F670" s="89">
        <v>703423</v>
      </c>
      <c r="G670" s="89">
        <v>1</v>
      </c>
      <c r="H670" t="s">
        <v>19630</v>
      </c>
      <c r="I670" s="89"/>
    </row>
    <row r="671">
      <c r="A671" t="s">
        <v>4451</v>
      </c>
      <c r="B671" t="s">
        <v>19483</v>
      </c>
      <c r="C671" t="s">
        <v>19508</v>
      </c>
      <c r="D671" t="s">
        <v>19617</v>
      </c>
      <c r="E671" s="89">
        <v>0.1909867091813666</v>
      </c>
      <c r="F671" s="89">
        <v>703423</v>
      </c>
      <c r="G671" s="89">
        <v>1</v>
      </c>
      <c r="H671" t="s">
        <v>19630</v>
      </c>
      <c r="I671" s="89"/>
    </row>
    <row r="672">
      <c r="A672" t="s">
        <v>4452</v>
      </c>
      <c r="B672" t="s">
        <v>19483</v>
      </c>
      <c r="C672" t="s">
        <v>19508</v>
      </c>
      <c r="D672" t="s">
        <v>19618</v>
      </c>
      <c r="E672" s="89">
        <v>0.09237799745412678</v>
      </c>
      <c r="F672" s="89">
        <v>703423</v>
      </c>
      <c r="G672" s="89">
        <v>1</v>
      </c>
      <c r="H672" t="s">
        <v>19630</v>
      </c>
      <c r="I672" s="89"/>
    </row>
    <row r="673">
      <c r="A673" t="s">
        <v>4453</v>
      </c>
      <c r="B673" t="s">
        <v>19483</v>
      </c>
      <c r="C673" t="s">
        <v>19508</v>
      </c>
      <c r="D673" t="s">
        <v>19619</v>
      </c>
      <c r="E673" s="89">
        <v>0.08601189531674258</v>
      </c>
      <c r="F673" s="89">
        <v>703423</v>
      </c>
      <c r="G673" s="89">
        <v>1</v>
      </c>
      <c r="H673" t="s">
        <v>19630</v>
      </c>
      <c r="I673" s="89"/>
    </row>
    <row r="674">
      <c r="A674" t="s">
        <v>4454</v>
      </c>
      <c r="B674" t="s">
        <v>19483</v>
      </c>
      <c r="C674" t="s">
        <v>19508</v>
      </c>
      <c r="D674" t="s">
        <v>19620</v>
      </c>
      <c r="E674" s="89">
        <v>0.08322681589432515</v>
      </c>
      <c r="F674" s="89">
        <v>703423</v>
      </c>
      <c r="G674" s="89">
        <v>1</v>
      </c>
      <c r="H674" t="s">
        <v>19630</v>
      </c>
      <c r="I674" s="89"/>
    </row>
    <row r="675">
      <c r="A675" t="s">
        <v>4455</v>
      </c>
      <c r="B675" t="s">
        <v>19483</v>
      </c>
      <c r="C675" t="s">
        <v>19508</v>
      </c>
      <c r="D675" t="s">
        <v>19621</v>
      </c>
      <c r="E675" s="89">
        <v>0.05265410861604776</v>
      </c>
      <c r="F675" s="89">
        <v>703423</v>
      </c>
      <c r="G675" s="89">
        <v>1</v>
      </c>
      <c r="H675" t="s">
        <v>19630</v>
      </c>
      <c r="I675" s="89"/>
    </row>
    <row r="676">
      <c r="A676" t="s">
        <v>4456</v>
      </c>
      <c r="B676" t="s">
        <v>19483</v>
      </c>
      <c r="C676" t="s">
        <v>19508</v>
      </c>
      <c r="D676" t="s">
        <v>19622</v>
      </c>
      <c r="E676" s="89">
        <v>0.09193968958649548</v>
      </c>
      <c r="F676" s="89">
        <v>703423</v>
      </c>
      <c r="G676" s="89">
        <v>1</v>
      </c>
      <c r="H676" t="s">
        <v>19630</v>
      </c>
      <c r="I676" s="89"/>
    </row>
    <row r="677">
      <c r="A677" t="s">
        <v>4457</v>
      </c>
      <c r="B677" t="s">
        <v>19483</v>
      </c>
      <c r="C677" t="s">
        <v>19508</v>
      </c>
      <c r="D677" t="s">
        <v>19623</v>
      </c>
      <c r="E677" s="89">
        <v>0.06375803235022316</v>
      </c>
      <c r="F677" s="89">
        <v>703423</v>
      </c>
      <c r="G677" s="89">
        <v>1</v>
      </c>
      <c r="H677" t="s">
        <v>19630</v>
      </c>
      <c r="I677" s="89"/>
    </row>
    <row r="678">
      <c r="A678" t="s">
        <v>4458</v>
      </c>
      <c r="B678" t="s">
        <v>19483</v>
      </c>
      <c r="C678" t="s">
        <v>19508</v>
      </c>
      <c r="D678" t="s">
        <v>19624</v>
      </c>
      <c r="E678" s="89">
        <v>0.1377357821850459</v>
      </c>
      <c r="F678" s="89">
        <v>703423</v>
      </c>
      <c r="G678" s="89">
        <v>1</v>
      </c>
      <c r="H678" t="s">
        <v>19630</v>
      </c>
      <c r="I678" s="89"/>
    </row>
    <row r="679">
      <c r="A679" t="s">
        <v>4459</v>
      </c>
      <c r="B679" t="s">
        <v>19483</v>
      </c>
      <c r="C679" t="s">
        <v>19509</v>
      </c>
      <c r="D679" t="s">
        <v>19614</v>
      </c>
      <c r="E679" s="89">
        <v>0</v>
      </c>
      <c r="F679" s="89">
        <v>703423</v>
      </c>
      <c r="G679" s="89">
        <v>1</v>
      </c>
      <c r="H679" t="s">
        <v>19630</v>
      </c>
      <c r="I679" s="89"/>
    </row>
    <row r="680">
      <c r="A680" t="s">
        <v>4460</v>
      </c>
      <c r="B680" t="s">
        <v>19483</v>
      </c>
      <c r="C680" t="s">
        <v>19509</v>
      </c>
      <c r="D680" t="s">
        <v>19615</v>
      </c>
      <c r="E680" s="89">
        <v>0</v>
      </c>
      <c r="F680" s="89">
        <v>703423</v>
      </c>
      <c r="G680" s="89">
        <v>1</v>
      </c>
      <c r="H680" t="s">
        <v>19630</v>
      </c>
      <c r="I680" s="89"/>
    </row>
    <row r="681">
      <c r="A681" t="s">
        <v>4461</v>
      </c>
      <c r="B681" t="s">
        <v>19483</v>
      </c>
      <c r="C681" t="s">
        <v>19509</v>
      </c>
      <c r="D681" t="s">
        <v>19616</v>
      </c>
      <c r="E681" s="89">
        <v>0</v>
      </c>
      <c r="F681" s="89">
        <v>703423</v>
      </c>
      <c r="G681" s="89">
        <v>1</v>
      </c>
      <c r="H681" t="s">
        <v>19630</v>
      </c>
      <c r="I681" s="89"/>
    </row>
    <row r="682">
      <c r="A682" t="s">
        <v>4462</v>
      </c>
      <c r="B682" t="s">
        <v>19483</v>
      </c>
      <c r="C682" t="s">
        <v>19509</v>
      </c>
      <c r="D682" t="s">
        <v>19617</v>
      </c>
      <c r="E682" s="89">
        <v>0</v>
      </c>
      <c r="F682" s="89">
        <v>703423</v>
      </c>
      <c r="G682" s="89">
        <v>1</v>
      </c>
      <c r="H682" t="s">
        <v>19630</v>
      </c>
      <c r="I682" s="89"/>
    </row>
    <row r="683">
      <c r="A683" t="s">
        <v>4463</v>
      </c>
      <c r="B683" t="s">
        <v>19483</v>
      </c>
      <c r="C683" t="s">
        <v>19509</v>
      </c>
      <c r="D683" t="s">
        <v>19618</v>
      </c>
      <c r="E683" s="89">
        <v>0</v>
      </c>
      <c r="F683" s="89">
        <v>703423</v>
      </c>
      <c r="G683" s="89">
        <v>1</v>
      </c>
      <c r="H683" t="s">
        <v>19630</v>
      </c>
      <c r="I683" s="89"/>
    </row>
    <row r="684">
      <c r="A684" t="s">
        <v>4464</v>
      </c>
      <c r="B684" t="s">
        <v>19483</v>
      </c>
      <c r="C684" t="s">
        <v>19509</v>
      </c>
      <c r="D684" t="s">
        <v>19619</v>
      </c>
      <c r="E684" s="89">
        <v>0</v>
      </c>
      <c r="F684" s="89">
        <v>703423</v>
      </c>
      <c r="G684" s="89">
        <v>1</v>
      </c>
      <c r="H684" t="s">
        <v>19630</v>
      </c>
      <c r="I684" s="89"/>
    </row>
    <row r="685">
      <c r="A685" t="s">
        <v>4465</v>
      </c>
      <c r="B685" t="s">
        <v>19483</v>
      </c>
      <c r="C685" t="s">
        <v>19509</v>
      </c>
      <c r="D685" t="s">
        <v>19620</v>
      </c>
      <c r="E685" s="89">
        <v>0</v>
      </c>
      <c r="F685" s="89">
        <v>703423</v>
      </c>
      <c r="G685" s="89">
        <v>1</v>
      </c>
      <c r="H685" t="s">
        <v>19630</v>
      </c>
      <c r="I685" s="89"/>
    </row>
    <row r="686">
      <c r="A686" t="s">
        <v>4466</v>
      </c>
      <c r="B686" t="s">
        <v>19483</v>
      </c>
      <c r="C686" t="s">
        <v>19509</v>
      </c>
      <c r="D686" t="s">
        <v>19621</v>
      </c>
      <c r="E686" s="89">
        <v>0</v>
      </c>
      <c r="F686" s="89">
        <v>703423</v>
      </c>
      <c r="G686" s="89">
        <v>1</v>
      </c>
      <c r="H686" t="s">
        <v>19630</v>
      </c>
      <c r="I686" s="89"/>
    </row>
    <row r="687">
      <c r="A687" t="s">
        <v>4467</v>
      </c>
      <c r="B687" t="s">
        <v>19483</v>
      </c>
      <c r="C687" t="s">
        <v>19509</v>
      </c>
      <c r="D687" t="s">
        <v>19622</v>
      </c>
      <c r="E687" s="89">
        <v>0</v>
      </c>
      <c r="F687" s="89">
        <v>703423</v>
      </c>
      <c r="G687" s="89">
        <v>1</v>
      </c>
      <c r="H687" t="s">
        <v>19630</v>
      </c>
      <c r="I687" s="89"/>
    </row>
    <row r="688">
      <c r="A688" t="s">
        <v>4468</v>
      </c>
      <c r="B688" t="s">
        <v>19483</v>
      </c>
      <c r="C688" t="s">
        <v>19509</v>
      </c>
      <c r="D688" t="s">
        <v>19623</v>
      </c>
      <c r="E688" s="89">
        <v>0</v>
      </c>
      <c r="F688" s="89">
        <v>703423</v>
      </c>
      <c r="G688" s="89">
        <v>1</v>
      </c>
      <c r="H688" t="s">
        <v>19630</v>
      </c>
      <c r="I688" s="89"/>
    </row>
    <row r="689">
      <c r="A689" t="s">
        <v>4469</v>
      </c>
      <c r="B689" t="s">
        <v>19483</v>
      </c>
      <c r="C689" t="s">
        <v>19509</v>
      </c>
      <c r="D689" t="s">
        <v>19624</v>
      </c>
      <c r="E689" s="89">
        <v>0</v>
      </c>
      <c r="F689" s="89">
        <v>703423</v>
      </c>
      <c r="G689" s="89">
        <v>1</v>
      </c>
      <c r="H689" t="s">
        <v>19630</v>
      </c>
      <c r="I689" s="89"/>
    </row>
    <row r="690">
      <c r="A690" t="s">
        <v>4470</v>
      </c>
      <c r="B690" t="s">
        <v>19483</v>
      </c>
      <c r="C690" t="s">
        <v>19510</v>
      </c>
      <c r="D690" t="s">
        <v>19614</v>
      </c>
      <c r="E690" s="89">
        <v>0.04143468034007407</v>
      </c>
      <c r="F690" s="89">
        <v>703423</v>
      </c>
      <c r="G690" s="89">
        <v>1</v>
      </c>
      <c r="H690" t="s">
        <v>19630</v>
      </c>
      <c r="I690" s="89"/>
    </row>
    <row r="691">
      <c r="A691" t="s">
        <v>4471</v>
      </c>
      <c r="B691" t="s">
        <v>19483</v>
      </c>
      <c r="C691" t="s">
        <v>19510</v>
      </c>
      <c r="D691" t="s">
        <v>19615</v>
      </c>
      <c r="E691" s="89">
        <v>0.04144646504585695</v>
      </c>
      <c r="F691" s="89">
        <v>703423</v>
      </c>
      <c r="G691" s="89">
        <v>1</v>
      </c>
      <c r="H691" t="s">
        <v>19630</v>
      </c>
      <c r="I691" s="89"/>
    </row>
    <row r="692">
      <c r="A692" t="s">
        <v>4472</v>
      </c>
      <c r="B692" t="s">
        <v>19483</v>
      </c>
      <c r="C692" t="s">
        <v>19510</v>
      </c>
      <c r="D692" t="s">
        <v>19616</v>
      </c>
      <c r="E692" s="89">
        <v>0.04143468034007407</v>
      </c>
      <c r="F692" s="89">
        <v>703423</v>
      </c>
      <c r="G692" s="89">
        <v>1</v>
      </c>
      <c r="H692" t="s">
        <v>19630</v>
      </c>
      <c r="I692" s="89"/>
    </row>
    <row r="693">
      <c r="A693" t="s">
        <v>4473</v>
      </c>
      <c r="B693" t="s">
        <v>19483</v>
      </c>
      <c r="C693" t="s">
        <v>19510</v>
      </c>
      <c r="D693" t="s">
        <v>19617</v>
      </c>
      <c r="E693" s="89">
        <v>0.04144196958127312</v>
      </c>
      <c r="F693" s="89">
        <v>703423</v>
      </c>
      <c r="G693" s="89">
        <v>1</v>
      </c>
      <c r="H693" t="s">
        <v>19630</v>
      </c>
      <c r="I693" s="89"/>
    </row>
    <row r="694">
      <c r="A694" t="s">
        <v>4474</v>
      </c>
      <c r="B694" t="s">
        <v>19483</v>
      </c>
      <c r="C694" t="s">
        <v>19510</v>
      </c>
      <c r="D694" t="s">
        <v>19618</v>
      </c>
      <c r="E694" s="89">
        <v>0.03225257006241336</v>
      </c>
      <c r="F694" s="89">
        <v>703423</v>
      </c>
      <c r="G694" s="89">
        <v>1</v>
      </c>
      <c r="H694" t="s">
        <v>19630</v>
      </c>
      <c r="I694" s="89"/>
    </row>
    <row r="695">
      <c r="A695" t="s">
        <v>4475</v>
      </c>
      <c r="B695" t="s">
        <v>19483</v>
      </c>
      <c r="C695" t="s">
        <v>19510</v>
      </c>
      <c r="D695" t="s">
        <v>19619</v>
      </c>
      <c r="E695" s="89">
        <v>0.03042750578658229</v>
      </c>
      <c r="F695" s="89">
        <v>703423</v>
      </c>
      <c r="G695" s="89">
        <v>1</v>
      </c>
      <c r="H695" t="s">
        <v>19630</v>
      </c>
      <c r="I695" s="89"/>
    </row>
    <row r="696">
      <c r="A696" t="s">
        <v>4476</v>
      </c>
      <c r="B696" t="s">
        <v>19483</v>
      </c>
      <c r="C696" t="s">
        <v>19510</v>
      </c>
      <c r="D696" t="s">
        <v>19620</v>
      </c>
      <c r="E696" s="89">
        <v>0.02905371609811741</v>
      </c>
      <c r="F696" s="89">
        <v>703423</v>
      </c>
      <c r="G696" s="89">
        <v>1</v>
      </c>
      <c r="H696" t="s">
        <v>19630</v>
      </c>
      <c r="I696" s="89"/>
    </row>
    <row r="697">
      <c r="A697" t="s">
        <v>4477</v>
      </c>
      <c r="B697" t="s">
        <v>19483</v>
      </c>
      <c r="C697" t="s">
        <v>19510</v>
      </c>
      <c r="D697" t="s">
        <v>19621</v>
      </c>
      <c r="E697" s="89">
        <v>0.01120946751590392</v>
      </c>
      <c r="F697" s="89">
        <v>703423</v>
      </c>
      <c r="G697" s="89">
        <v>1</v>
      </c>
      <c r="H697" t="s">
        <v>19630</v>
      </c>
      <c r="I697" s="89"/>
    </row>
    <row r="698">
      <c r="A698" t="s">
        <v>4478</v>
      </c>
      <c r="B698" t="s">
        <v>19483</v>
      </c>
      <c r="C698" t="s">
        <v>19510</v>
      </c>
      <c r="D698" t="s">
        <v>19622</v>
      </c>
      <c r="E698" s="89">
        <v>0.03155115827962084</v>
      </c>
      <c r="F698" s="89">
        <v>703423</v>
      </c>
      <c r="G698" s="89">
        <v>1</v>
      </c>
      <c r="H698" t="s">
        <v>19630</v>
      </c>
      <c r="I698" s="89"/>
    </row>
    <row r="699">
      <c r="A699" t="s">
        <v>4479</v>
      </c>
      <c r="B699" t="s">
        <v>19483</v>
      </c>
      <c r="C699" t="s">
        <v>19510</v>
      </c>
      <c r="D699" t="s">
        <v>19623</v>
      </c>
      <c r="E699" s="89">
        <v>0.01605443708518847</v>
      </c>
      <c r="F699" s="89">
        <v>703423</v>
      </c>
      <c r="G699" s="89">
        <v>1</v>
      </c>
      <c r="H699" t="s">
        <v>19630</v>
      </c>
      <c r="I699" s="89"/>
    </row>
    <row r="700">
      <c r="A700" t="s">
        <v>4480</v>
      </c>
      <c r="B700" t="s">
        <v>19483</v>
      </c>
      <c r="C700" t="s">
        <v>19510</v>
      </c>
      <c r="D700" t="s">
        <v>19624</v>
      </c>
      <c r="E700" s="89">
        <v>0.03438202768544885</v>
      </c>
      <c r="F700" s="89">
        <v>703423</v>
      </c>
      <c r="G700" s="89">
        <v>1</v>
      </c>
      <c r="H700" t="s">
        <v>19630</v>
      </c>
      <c r="I700" s="89"/>
    </row>
    <row r="701">
      <c r="A701" t="s">
        <v>4481</v>
      </c>
      <c r="B701" t="s">
        <v>19483</v>
      </c>
      <c r="C701" t="s">
        <v>19511</v>
      </c>
      <c r="D701" t="s">
        <v>19614</v>
      </c>
      <c r="E701" s="89">
        <v>0.07243629196199321</v>
      </c>
      <c r="F701" s="89">
        <v>703423</v>
      </c>
      <c r="G701" s="89">
        <v>1</v>
      </c>
      <c r="H701" t="s">
        <v>19630</v>
      </c>
      <c r="I701" s="89"/>
    </row>
    <row r="702">
      <c r="A702" t="s">
        <v>4482</v>
      </c>
      <c r="B702" t="s">
        <v>19483</v>
      </c>
      <c r="C702" t="s">
        <v>19511</v>
      </c>
      <c r="D702" t="s">
        <v>19615</v>
      </c>
      <c r="E702" s="89">
        <v>0.07248531680409157</v>
      </c>
      <c r="F702" s="89">
        <v>703423</v>
      </c>
      <c r="G702" s="89">
        <v>1</v>
      </c>
      <c r="H702" t="s">
        <v>19630</v>
      </c>
      <c r="I702" s="89"/>
    </row>
    <row r="703">
      <c r="A703" t="s">
        <v>4483</v>
      </c>
      <c r="B703" t="s">
        <v>19483</v>
      </c>
      <c r="C703" t="s">
        <v>19511</v>
      </c>
      <c r="D703" t="s">
        <v>19616</v>
      </c>
      <c r="E703" s="89">
        <v>0.07243629196199321</v>
      </c>
      <c r="F703" s="89">
        <v>703423</v>
      </c>
      <c r="G703" s="89">
        <v>1</v>
      </c>
      <c r="H703" t="s">
        <v>19630</v>
      </c>
      <c r="I703" s="89"/>
    </row>
    <row r="704">
      <c r="A704" t="s">
        <v>4484</v>
      </c>
      <c r="B704" t="s">
        <v>19483</v>
      </c>
      <c r="C704" t="s">
        <v>19511</v>
      </c>
      <c r="D704" t="s">
        <v>19617</v>
      </c>
      <c r="E704" s="89">
        <v>0.07243629196199321</v>
      </c>
      <c r="F704" s="89">
        <v>703423</v>
      </c>
      <c r="G704" s="89">
        <v>1</v>
      </c>
      <c r="H704" t="s">
        <v>19630</v>
      </c>
      <c r="I704" s="89"/>
    </row>
    <row r="705">
      <c r="A705" t="s">
        <v>4485</v>
      </c>
      <c r="B705" t="s">
        <v>19483</v>
      </c>
      <c r="C705" t="s">
        <v>19511</v>
      </c>
      <c r="D705" t="s">
        <v>19618</v>
      </c>
      <c r="E705" s="89">
        <v>0.0519537125125687</v>
      </c>
      <c r="F705" s="89">
        <v>703423</v>
      </c>
      <c r="G705" s="89">
        <v>1</v>
      </c>
      <c r="H705" t="s">
        <v>19630</v>
      </c>
      <c r="I705" s="89"/>
    </row>
    <row r="706">
      <c r="A706" t="s">
        <v>4486</v>
      </c>
      <c r="B706" t="s">
        <v>19483</v>
      </c>
      <c r="C706" t="s">
        <v>19511</v>
      </c>
      <c r="D706" t="s">
        <v>19619</v>
      </c>
      <c r="E706" s="89">
        <v>0.04743882255360007</v>
      </c>
      <c r="F706" s="89">
        <v>703423</v>
      </c>
      <c r="G706" s="89">
        <v>1</v>
      </c>
      <c r="H706" t="s">
        <v>19630</v>
      </c>
      <c r="I706" s="89"/>
    </row>
    <row r="707">
      <c r="A707" t="s">
        <v>4487</v>
      </c>
      <c r="B707" t="s">
        <v>19483</v>
      </c>
      <c r="C707" t="s">
        <v>19511</v>
      </c>
      <c r="D707" t="s">
        <v>19620</v>
      </c>
      <c r="E707" s="89">
        <v>0.04581366359325377</v>
      </c>
      <c r="F707" s="89">
        <v>703423</v>
      </c>
      <c r="G707" s="89">
        <v>1</v>
      </c>
      <c r="H707" t="s">
        <v>19630</v>
      </c>
      <c r="I707" s="89"/>
    </row>
    <row r="708">
      <c r="A708" t="s">
        <v>4488</v>
      </c>
      <c r="B708" t="s">
        <v>19483</v>
      </c>
      <c r="C708" t="s">
        <v>19511</v>
      </c>
      <c r="D708" t="s">
        <v>19621</v>
      </c>
      <c r="E708" s="89">
        <v>0.01812517274085344</v>
      </c>
      <c r="F708" s="89">
        <v>703423</v>
      </c>
      <c r="G708" s="89">
        <v>1</v>
      </c>
      <c r="H708" t="s">
        <v>19630</v>
      </c>
      <c r="I708" s="89"/>
    </row>
    <row r="709">
      <c r="A709" t="s">
        <v>4489</v>
      </c>
      <c r="B709" t="s">
        <v>19483</v>
      </c>
      <c r="C709" t="s">
        <v>19511</v>
      </c>
      <c r="D709" t="s">
        <v>19622</v>
      </c>
      <c r="E709" s="89">
        <v>0.05094593895355995</v>
      </c>
      <c r="F709" s="89">
        <v>703423</v>
      </c>
      <c r="G709" s="89">
        <v>1</v>
      </c>
      <c r="H709" t="s">
        <v>19630</v>
      </c>
      <c r="I709" s="89"/>
    </row>
    <row r="710">
      <c r="A710" t="s">
        <v>4490</v>
      </c>
      <c r="B710" t="s">
        <v>19483</v>
      </c>
      <c r="C710" t="s">
        <v>19511</v>
      </c>
      <c r="D710" t="s">
        <v>19623</v>
      </c>
      <c r="E710" s="89">
        <v>0.02530567348894358</v>
      </c>
      <c r="F710" s="89">
        <v>703423</v>
      </c>
      <c r="G710" s="89">
        <v>1</v>
      </c>
      <c r="H710" t="s">
        <v>19630</v>
      </c>
      <c r="I710" s="89"/>
    </row>
    <row r="711">
      <c r="A711" t="s">
        <v>4491</v>
      </c>
      <c r="B711" t="s">
        <v>19483</v>
      </c>
      <c r="C711" t="s">
        <v>19511</v>
      </c>
      <c r="D711" t="s">
        <v>19624</v>
      </c>
      <c r="E711" s="89">
        <v>0.05328460337448186</v>
      </c>
      <c r="F711" s="89">
        <v>703423</v>
      </c>
      <c r="G711" s="89">
        <v>1</v>
      </c>
      <c r="H711" t="s">
        <v>19630</v>
      </c>
      <c r="I711" s="89"/>
    </row>
    <row r="712">
      <c r="A712" t="s">
        <v>4492</v>
      </c>
      <c r="B712" t="s">
        <v>19483</v>
      </c>
      <c r="C712" t="s">
        <v>19512</v>
      </c>
      <c r="D712" t="s">
        <v>19614</v>
      </c>
      <c r="E712" s="89">
        <v>0.1873649898923689</v>
      </c>
      <c r="F712" s="89">
        <v>703423</v>
      </c>
      <c r="G712" s="89">
        <v>1</v>
      </c>
      <c r="H712" t="s">
        <v>19630</v>
      </c>
      <c r="I712" s="89"/>
    </row>
    <row r="713">
      <c r="A713" t="s">
        <v>4493</v>
      </c>
      <c r="B713" t="s">
        <v>19483</v>
      </c>
      <c r="C713" t="s">
        <v>19512</v>
      </c>
      <c r="D713" t="s">
        <v>19615</v>
      </c>
      <c r="E713" s="89">
        <v>0.1873649898923689</v>
      </c>
      <c r="F713" s="89">
        <v>703423</v>
      </c>
      <c r="G713" s="89">
        <v>1</v>
      </c>
      <c r="H713" t="s">
        <v>19630</v>
      </c>
      <c r="I713" s="89"/>
    </row>
    <row r="714">
      <c r="A714" t="s">
        <v>4494</v>
      </c>
      <c r="B714" t="s">
        <v>19483</v>
      </c>
      <c r="C714" t="s">
        <v>19512</v>
      </c>
      <c r="D714" t="s">
        <v>19616</v>
      </c>
      <c r="E714" s="89">
        <v>0.1873649898923689</v>
      </c>
      <c r="F714" s="89">
        <v>703423</v>
      </c>
      <c r="G714" s="89">
        <v>1</v>
      </c>
      <c r="H714" t="s">
        <v>19630</v>
      </c>
      <c r="I714" s="89"/>
    </row>
    <row r="715">
      <c r="A715" t="s">
        <v>4495</v>
      </c>
      <c r="B715" t="s">
        <v>19483</v>
      </c>
      <c r="C715" t="s">
        <v>19512</v>
      </c>
      <c r="D715" t="s">
        <v>19617</v>
      </c>
      <c r="E715" s="89">
        <v>0.1873649898923689</v>
      </c>
      <c r="F715" s="89">
        <v>703423</v>
      </c>
      <c r="G715" s="89">
        <v>1</v>
      </c>
      <c r="H715" t="s">
        <v>19630</v>
      </c>
      <c r="I715" s="89"/>
    </row>
    <row r="716">
      <c r="A716" t="s">
        <v>4496</v>
      </c>
      <c r="B716" t="s">
        <v>19483</v>
      </c>
      <c r="C716" t="s">
        <v>19512</v>
      </c>
      <c r="D716" t="s">
        <v>19618</v>
      </c>
      <c r="E716" s="89">
        <v>0.07594976421592901</v>
      </c>
      <c r="F716" s="89">
        <v>703423</v>
      </c>
      <c r="G716" s="89">
        <v>1</v>
      </c>
      <c r="H716" t="s">
        <v>19630</v>
      </c>
      <c r="I716" s="89"/>
    </row>
    <row r="717">
      <c r="A717" t="s">
        <v>4497</v>
      </c>
      <c r="B717" t="s">
        <v>19483</v>
      </c>
      <c r="C717" t="s">
        <v>19512</v>
      </c>
      <c r="D717" t="s">
        <v>19619</v>
      </c>
      <c r="E717" s="89">
        <v>0.07160730891123049</v>
      </c>
      <c r="F717" s="89">
        <v>703423</v>
      </c>
      <c r="G717" s="89">
        <v>1</v>
      </c>
      <c r="H717" t="s">
        <v>19630</v>
      </c>
      <c r="I717" s="89"/>
    </row>
    <row r="718">
      <c r="A718" t="s">
        <v>4498</v>
      </c>
      <c r="B718" t="s">
        <v>19483</v>
      </c>
      <c r="C718" t="s">
        <v>19512</v>
      </c>
      <c r="D718" t="s">
        <v>19620</v>
      </c>
      <c r="E718" s="89">
        <v>0.06935316702332059</v>
      </c>
      <c r="F718" s="89">
        <v>703423</v>
      </c>
      <c r="G718" s="89">
        <v>1</v>
      </c>
      <c r="H718" t="s">
        <v>19630</v>
      </c>
      <c r="I718" s="89"/>
    </row>
    <row r="719">
      <c r="A719" t="s">
        <v>4499</v>
      </c>
      <c r="B719" t="s">
        <v>19483</v>
      </c>
      <c r="C719" t="s">
        <v>19512</v>
      </c>
      <c r="D719" t="s">
        <v>19621</v>
      </c>
      <c r="E719" s="89">
        <v>0.04406798393395369</v>
      </c>
      <c r="F719" s="89">
        <v>703423</v>
      </c>
      <c r="G719" s="89">
        <v>1</v>
      </c>
      <c r="H719" t="s">
        <v>19630</v>
      </c>
      <c r="I719" s="89"/>
    </row>
    <row r="720">
      <c r="A720" t="s">
        <v>4500</v>
      </c>
      <c r="B720" t="s">
        <v>19483</v>
      </c>
      <c r="C720" t="s">
        <v>19512</v>
      </c>
      <c r="D720" t="s">
        <v>19622</v>
      </c>
      <c r="E720" s="89">
        <v>0.07525801302737151</v>
      </c>
      <c r="F720" s="89">
        <v>703423</v>
      </c>
      <c r="G720" s="89">
        <v>1</v>
      </c>
      <c r="H720" t="s">
        <v>19630</v>
      </c>
      <c r="I720" s="89"/>
    </row>
    <row r="721">
      <c r="A721" t="s">
        <v>4501</v>
      </c>
      <c r="B721" t="s">
        <v>19483</v>
      </c>
      <c r="C721" t="s">
        <v>19512</v>
      </c>
      <c r="D721" t="s">
        <v>19623</v>
      </c>
      <c r="E721" s="89">
        <v>0.05897911412751364</v>
      </c>
      <c r="F721" s="89">
        <v>703423</v>
      </c>
      <c r="G721" s="89">
        <v>1</v>
      </c>
      <c r="H721" t="s">
        <v>19630</v>
      </c>
      <c r="I721" s="89"/>
    </row>
    <row r="722">
      <c r="A722" t="s">
        <v>4502</v>
      </c>
      <c r="B722" t="s">
        <v>19483</v>
      </c>
      <c r="C722" t="s">
        <v>19512</v>
      </c>
      <c r="D722" t="s">
        <v>19624</v>
      </c>
      <c r="E722" s="89">
        <v>0.1264416744824461</v>
      </c>
      <c r="F722" s="89">
        <v>703423</v>
      </c>
      <c r="G722" s="89">
        <v>1</v>
      </c>
      <c r="H722" t="s">
        <v>19630</v>
      </c>
      <c r="I722" s="89"/>
    </row>
    <row r="723">
      <c r="A723" t="s">
        <v>4503</v>
      </c>
      <c r="B723" t="s">
        <v>19483</v>
      </c>
      <c r="C723" t="s">
        <v>19513</v>
      </c>
      <c r="D723" t="s">
        <v>19614</v>
      </c>
      <c r="E723" s="89">
        <v>0</v>
      </c>
      <c r="F723" s="89">
        <v>703423</v>
      </c>
      <c r="G723" s="89">
        <v>1</v>
      </c>
      <c r="H723" t="s">
        <v>19630</v>
      </c>
      <c r="I723" s="89"/>
    </row>
    <row r="724">
      <c r="A724" t="s">
        <v>4504</v>
      </c>
      <c r="B724" t="s">
        <v>19483</v>
      </c>
      <c r="C724" t="s">
        <v>19513</v>
      </c>
      <c r="D724" t="s">
        <v>19615</v>
      </c>
      <c r="E724" s="89">
        <v>0</v>
      </c>
      <c r="F724" s="89">
        <v>703423</v>
      </c>
      <c r="G724" s="89">
        <v>1</v>
      </c>
      <c r="H724" t="s">
        <v>19630</v>
      </c>
      <c r="I724" s="89"/>
    </row>
    <row r="725">
      <c r="A725" t="s">
        <v>4505</v>
      </c>
      <c r="B725" t="s">
        <v>19483</v>
      </c>
      <c r="C725" t="s">
        <v>19513</v>
      </c>
      <c r="D725" t="s">
        <v>19616</v>
      </c>
      <c r="E725" s="89">
        <v>0</v>
      </c>
      <c r="F725" s="89">
        <v>703423</v>
      </c>
      <c r="G725" s="89">
        <v>1</v>
      </c>
      <c r="H725" t="s">
        <v>19630</v>
      </c>
      <c r="I725" s="89"/>
    </row>
    <row r="726">
      <c r="A726" t="s">
        <v>4506</v>
      </c>
      <c r="B726" t="s">
        <v>19483</v>
      </c>
      <c r="C726" t="s">
        <v>19513</v>
      </c>
      <c r="D726" t="s">
        <v>19617</v>
      </c>
      <c r="E726" s="89">
        <v>0</v>
      </c>
      <c r="F726" s="89">
        <v>703423</v>
      </c>
      <c r="G726" s="89">
        <v>1</v>
      </c>
      <c r="H726" t="s">
        <v>19630</v>
      </c>
      <c r="I726" s="89"/>
    </row>
    <row r="727">
      <c r="A727" t="s">
        <v>4507</v>
      </c>
      <c r="B727" t="s">
        <v>19483</v>
      </c>
      <c r="C727" t="s">
        <v>19513</v>
      </c>
      <c r="D727" t="s">
        <v>19618</v>
      </c>
      <c r="E727" s="89">
        <v>0</v>
      </c>
      <c r="F727" s="89">
        <v>703423</v>
      </c>
      <c r="G727" s="89">
        <v>1</v>
      </c>
      <c r="H727" t="s">
        <v>19630</v>
      </c>
      <c r="I727" s="89"/>
    </row>
    <row r="728">
      <c r="A728" t="s">
        <v>4508</v>
      </c>
      <c r="B728" t="s">
        <v>19483</v>
      </c>
      <c r="C728" t="s">
        <v>19513</v>
      </c>
      <c r="D728" t="s">
        <v>19619</v>
      </c>
      <c r="E728" s="89">
        <v>0</v>
      </c>
      <c r="F728" s="89">
        <v>703423</v>
      </c>
      <c r="G728" s="89">
        <v>1</v>
      </c>
      <c r="H728" t="s">
        <v>19630</v>
      </c>
      <c r="I728" s="89"/>
    </row>
    <row r="729">
      <c r="A729" t="s">
        <v>4509</v>
      </c>
      <c r="B729" t="s">
        <v>19483</v>
      </c>
      <c r="C729" t="s">
        <v>19513</v>
      </c>
      <c r="D729" t="s">
        <v>19620</v>
      </c>
      <c r="E729" s="89">
        <v>0</v>
      </c>
      <c r="F729" s="89">
        <v>703423</v>
      </c>
      <c r="G729" s="89">
        <v>1</v>
      </c>
      <c r="H729" t="s">
        <v>19630</v>
      </c>
      <c r="I729" s="89"/>
    </row>
    <row r="730">
      <c r="A730" t="s">
        <v>4510</v>
      </c>
      <c r="B730" t="s">
        <v>19483</v>
      </c>
      <c r="C730" t="s">
        <v>19513</v>
      </c>
      <c r="D730" t="s">
        <v>19621</v>
      </c>
      <c r="E730" s="89">
        <v>0</v>
      </c>
      <c r="F730" s="89">
        <v>703423</v>
      </c>
      <c r="G730" s="89">
        <v>1</v>
      </c>
      <c r="H730" t="s">
        <v>19630</v>
      </c>
      <c r="I730" s="89"/>
    </row>
    <row r="731">
      <c r="A731" t="s">
        <v>4511</v>
      </c>
      <c r="B731" t="s">
        <v>19483</v>
      </c>
      <c r="C731" t="s">
        <v>19513</v>
      </c>
      <c r="D731" t="s">
        <v>19622</v>
      </c>
      <c r="E731" s="89">
        <v>0</v>
      </c>
      <c r="F731" s="89">
        <v>703423</v>
      </c>
      <c r="G731" s="89">
        <v>1</v>
      </c>
      <c r="H731" t="s">
        <v>19630</v>
      </c>
      <c r="I731" s="89"/>
    </row>
    <row r="732">
      <c r="A732" t="s">
        <v>4512</v>
      </c>
      <c r="B732" t="s">
        <v>19483</v>
      </c>
      <c r="C732" t="s">
        <v>19513</v>
      </c>
      <c r="D732" t="s">
        <v>19623</v>
      </c>
      <c r="E732" s="89">
        <v>0</v>
      </c>
      <c r="F732" s="89">
        <v>703423</v>
      </c>
      <c r="G732" s="89">
        <v>1</v>
      </c>
      <c r="H732" t="s">
        <v>19630</v>
      </c>
      <c r="I732" s="89"/>
    </row>
    <row r="733">
      <c r="A733" t="s">
        <v>4513</v>
      </c>
      <c r="B733" t="s">
        <v>19483</v>
      </c>
      <c r="C733" t="s">
        <v>19513</v>
      </c>
      <c r="D733" t="s">
        <v>19624</v>
      </c>
      <c r="E733" s="89">
        <v>0</v>
      </c>
      <c r="F733" s="89">
        <v>703423</v>
      </c>
      <c r="G733" s="89">
        <v>1</v>
      </c>
      <c r="H733" t="s">
        <v>19630</v>
      </c>
      <c r="I733" s="89"/>
    </row>
    <row r="734">
      <c r="A734" t="s">
        <v>4514</v>
      </c>
      <c r="B734" t="s">
        <v>19483</v>
      </c>
      <c r="C734" t="s">
        <v>19514</v>
      </c>
      <c r="D734" t="s">
        <v>19614</v>
      </c>
      <c r="E734" s="89">
        <v>0</v>
      </c>
      <c r="F734" s="89">
        <v>703423</v>
      </c>
      <c r="G734" s="89">
        <v>1</v>
      </c>
      <c r="H734" t="s">
        <v>19630</v>
      </c>
      <c r="I734" s="89"/>
    </row>
    <row r="735">
      <c r="A735" t="s">
        <v>4515</v>
      </c>
      <c r="B735" t="s">
        <v>19483</v>
      </c>
      <c r="C735" t="s">
        <v>19514</v>
      </c>
      <c r="D735" t="s">
        <v>19615</v>
      </c>
      <c r="E735" s="89">
        <v>0</v>
      </c>
      <c r="F735" s="89">
        <v>703423</v>
      </c>
      <c r="G735" s="89">
        <v>1</v>
      </c>
      <c r="H735" t="s">
        <v>19630</v>
      </c>
      <c r="I735" s="89"/>
    </row>
    <row r="736">
      <c r="A736" t="s">
        <v>4516</v>
      </c>
      <c r="B736" t="s">
        <v>19483</v>
      </c>
      <c r="C736" t="s">
        <v>19514</v>
      </c>
      <c r="D736" t="s">
        <v>19616</v>
      </c>
      <c r="E736" s="89">
        <v>0</v>
      </c>
      <c r="F736" s="89">
        <v>703423</v>
      </c>
      <c r="G736" s="89">
        <v>1</v>
      </c>
      <c r="H736" t="s">
        <v>19630</v>
      </c>
      <c r="I736" s="89"/>
    </row>
    <row r="737">
      <c r="A737" t="s">
        <v>4517</v>
      </c>
      <c r="B737" t="s">
        <v>19483</v>
      </c>
      <c r="C737" t="s">
        <v>19514</v>
      </c>
      <c r="D737" t="s">
        <v>19617</v>
      </c>
      <c r="E737" s="89">
        <v>0</v>
      </c>
      <c r="F737" s="89">
        <v>703423</v>
      </c>
      <c r="G737" s="89">
        <v>1</v>
      </c>
      <c r="H737" t="s">
        <v>19630</v>
      </c>
      <c r="I737" s="89"/>
    </row>
    <row r="738">
      <c r="A738" t="s">
        <v>4518</v>
      </c>
      <c r="B738" t="s">
        <v>19483</v>
      </c>
      <c r="C738" t="s">
        <v>19514</v>
      </c>
      <c r="D738" t="s">
        <v>19618</v>
      </c>
      <c r="E738" s="89">
        <v>0</v>
      </c>
      <c r="F738" s="89">
        <v>703423</v>
      </c>
      <c r="G738" s="89">
        <v>1</v>
      </c>
      <c r="H738" t="s">
        <v>19630</v>
      </c>
      <c r="I738" s="89"/>
    </row>
    <row r="739">
      <c r="A739" t="s">
        <v>4519</v>
      </c>
      <c r="B739" t="s">
        <v>19483</v>
      </c>
      <c r="C739" t="s">
        <v>19514</v>
      </c>
      <c r="D739" t="s">
        <v>19619</v>
      </c>
      <c r="E739" s="89">
        <v>0</v>
      </c>
      <c r="F739" s="89">
        <v>703423</v>
      </c>
      <c r="G739" s="89">
        <v>1</v>
      </c>
      <c r="H739" t="s">
        <v>19630</v>
      </c>
      <c r="I739" s="89"/>
    </row>
    <row r="740">
      <c r="A740" t="s">
        <v>4520</v>
      </c>
      <c r="B740" t="s">
        <v>19483</v>
      </c>
      <c r="C740" t="s">
        <v>19514</v>
      </c>
      <c r="D740" t="s">
        <v>19620</v>
      </c>
      <c r="E740" s="89">
        <v>0</v>
      </c>
      <c r="F740" s="89">
        <v>703423</v>
      </c>
      <c r="G740" s="89">
        <v>1</v>
      </c>
      <c r="H740" t="s">
        <v>19630</v>
      </c>
      <c r="I740" s="89"/>
    </row>
    <row r="741">
      <c r="A741" t="s">
        <v>4521</v>
      </c>
      <c r="B741" t="s">
        <v>19483</v>
      </c>
      <c r="C741" t="s">
        <v>19514</v>
      </c>
      <c r="D741" t="s">
        <v>19621</v>
      </c>
      <c r="E741" s="89">
        <v>0</v>
      </c>
      <c r="F741" s="89">
        <v>703423</v>
      </c>
      <c r="G741" s="89">
        <v>1</v>
      </c>
      <c r="H741" t="s">
        <v>19630</v>
      </c>
      <c r="I741" s="89"/>
    </row>
    <row r="742">
      <c r="A742" t="s">
        <v>4522</v>
      </c>
      <c r="B742" t="s">
        <v>19483</v>
      </c>
      <c r="C742" t="s">
        <v>19514</v>
      </c>
      <c r="D742" t="s">
        <v>19622</v>
      </c>
      <c r="E742" s="89">
        <v>0</v>
      </c>
      <c r="F742" s="89">
        <v>703423</v>
      </c>
      <c r="G742" s="89">
        <v>1</v>
      </c>
      <c r="H742" t="s">
        <v>19630</v>
      </c>
      <c r="I742" s="89"/>
    </row>
    <row r="743">
      <c r="A743" t="s">
        <v>4523</v>
      </c>
      <c r="B743" t="s">
        <v>19483</v>
      </c>
      <c r="C743" t="s">
        <v>19514</v>
      </c>
      <c r="D743" t="s">
        <v>19623</v>
      </c>
      <c r="E743" s="89">
        <v>0</v>
      </c>
      <c r="F743" s="89">
        <v>703423</v>
      </c>
      <c r="G743" s="89">
        <v>1</v>
      </c>
      <c r="H743" t="s">
        <v>19630</v>
      </c>
      <c r="I743" s="89"/>
    </row>
    <row r="744">
      <c r="A744" t="s">
        <v>4524</v>
      </c>
      <c r="B744" t="s">
        <v>19483</v>
      </c>
      <c r="C744" t="s">
        <v>19514</v>
      </c>
      <c r="D744" t="s">
        <v>19624</v>
      </c>
      <c r="E744" s="89">
        <v>0</v>
      </c>
      <c r="F744" s="89">
        <v>703423</v>
      </c>
      <c r="G744" s="89">
        <v>1</v>
      </c>
      <c r="H744" t="s">
        <v>19630</v>
      </c>
      <c r="I744" s="89"/>
    </row>
    <row r="745">
      <c r="A745" t="s">
        <v>4525</v>
      </c>
      <c r="B745" t="s">
        <v>19483</v>
      </c>
      <c r="C745" t="s">
        <v>19515</v>
      </c>
      <c r="D745" t="s">
        <v>19614</v>
      </c>
      <c r="E745" s="89">
        <v>0.05172587429667621</v>
      </c>
      <c r="F745" s="89">
        <v>703423</v>
      </c>
      <c r="G745" s="89">
        <v>1</v>
      </c>
      <c r="H745" t="s">
        <v>19630</v>
      </c>
      <c r="I745" s="89"/>
    </row>
    <row r="746">
      <c r="A746" t="s">
        <v>4526</v>
      </c>
      <c r="B746" t="s">
        <v>19483</v>
      </c>
      <c r="C746" t="s">
        <v>19515</v>
      </c>
      <c r="D746" t="s">
        <v>19615</v>
      </c>
      <c r="E746" s="89">
        <v>0.05173249047166668</v>
      </c>
      <c r="F746" s="89">
        <v>703423</v>
      </c>
      <c r="G746" s="89">
        <v>1</v>
      </c>
      <c r="H746" t="s">
        <v>19630</v>
      </c>
      <c r="I746" s="89"/>
    </row>
    <row r="747">
      <c r="A747" t="s">
        <v>4527</v>
      </c>
      <c r="B747" t="s">
        <v>19483</v>
      </c>
      <c r="C747" t="s">
        <v>19515</v>
      </c>
      <c r="D747" t="s">
        <v>19616</v>
      </c>
      <c r="E747" s="89">
        <v>0.05172587429667621</v>
      </c>
      <c r="F747" s="89">
        <v>703423</v>
      </c>
      <c r="G747" s="89">
        <v>1</v>
      </c>
      <c r="H747" t="s">
        <v>19630</v>
      </c>
      <c r="I747" s="89"/>
    </row>
    <row r="748">
      <c r="A748" t="s">
        <v>4528</v>
      </c>
      <c r="B748" t="s">
        <v>19483</v>
      </c>
      <c r="C748" t="s">
        <v>19515</v>
      </c>
      <c r="D748" t="s">
        <v>19617</v>
      </c>
      <c r="E748" s="89">
        <v>0.05173089899650356</v>
      </c>
      <c r="F748" s="89">
        <v>703423</v>
      </c>
      <c r="G748" s="89">
        <v>1</v>
      </c>
      <c r="H748" t="s">
        <v>19630</v>
      </c>
      <c r="I748" s="89"/>
    </row>
    <row r="749">
      <c r="A749" t="s">
        <v>4529</v>
      </c>
      <c r="B749" t="s">
        <v>19483</v>
      </c>
      <c r="C749" t="s">
        <v>19515</v>
      </c>
      <c r="D749" t="s">
        <v>19618</v>
      </c>
      <c r="E749" s="89">
        <v>0.04024436393147306</v>
      </c>
      <c r="F749" s="89">
        <v>703423</v>
      </c>
      <c r="G749" s="89">
        <v>1</v>
      </c>
      <c r="H749" t="s">
        <v>19630</v>
      </c>
      <c r="I749" s="89"/>
    </row>
    <row r="750">
      <c r="A750" t="s">
        <v>4530</v>
      </c>
      <c r="B750" t="s">
        <v>19483</v>
      </c>
      <c r="C750" t="s">
        <v>19515</v>
      </c>
      <c r="D750" t="s">
        <v>19619</v>
      </c>
      <c r="E750" s="89">
        <v>0.03733751827173776</v>
      </c>
      <c r="F750" s="89">
        <v>703423</v>
      </c>
      <c r="G750" s="89">
        <v>1</v>
      </c>
      <c r="H750" t="s">
        <v>19630</v>
      </c>
      <c r="I750" s="89"/>
    </row>
    <row r="751">
      <c r="A751" t="s">
        <v>4531</v>
      </c>
      <c r="B751" t="s">
        <v>19483</v>
      </c>
      <c r="C751" t="s">
        <v>19515</v>
      </c>
      <c r="D751" t="s">
        <v>19620</v>
      </c>
      <c r="E751" s="89">
        <v>0.03602543108176644</v>
      </c>
      <c r="F751" s="89">
        <v>703423</v>
      </c>
      <c r="G751" s="89">
        <v>1</v>
      </c>
      <c r="H751" t="s">
        <v>19630</v>
      </c>
      <c r="I751" s="89"/>
    </row>
    <row r="752">
      <c r="A752" t="s">
        <v>4532</v>
      </c>
      <c r="B752" t="s">
        <v>19483</v>
      </c>
      <c r="C752" t="s">
        <v>19515</v>
      </c>
      <c r="D752" t="s">
        <v>19621</v>
      </c>
      <c r="E752" s="89">
        <v>0.009685625463383241</v>
      </c>
      <c r="F752" s="89">
        <v>703423</v>
      </c>
      <c r="G752" s="89">
        <v>1</v>
      </c>
      <c r="H752" t="s">
        <v>19630</v>
      </c>
      <c r="I752" s="89"/>
    </row>
    <row r="753">
      <c r="A753" t="s">
        <v>4533</v>
      </c>
      <c r="B753" t="s">
        <v>19483</v>
      </c>
      <c r="C753" t="s">
        <v>19515</v>
      </c>
      <c r="D753" t="s">
        <v>19622</v>
      </c>
      <c r="E753" s="89">
        <v>0.03880065750118011</v>
      </c>
      <c r="F753" s="89">
        <v>703423</v>
      </c>
      <c r="G753" s="89">
        <v>1</v>
      </c>
      <c r="H753" t="s">
        <v>19630</v>
      </c>
      <c r="I753" s="89"/>
    </row>
    <row r="754">
      <c r="A754" t="s">
        <v>4534</v>
      </c>
      <c r="B754" t="s">
        <v>19483</v>
      </c>
      <c r="C754" t="s">
        <v>19515</v>
      </c>
      <c r="D754" t="s">
        <v>19623</v>
      </c>
      <c r="E754" s="89">
        <v>0.01761171192641237</v>
      </c>
      <c r="F754" s="89">
        <v>703423</v>
      </c>
      <c r="G754" s="89">
        <v>1</v>
      </c>
      <c r="H754" t="s">
        <v>19630</v>
      </c>
      <c r="I754" s="89"/>
    </row>
    <row r="755">
      <c r="A755" t="s">
        <v>4535</v>
      </c>
      <c r="B755" t="s">
        <v>19483</v>
      </c>
      <c r="C755" t="s">
        <v>19515</v>
      </c>
      <c r="D755" t="s">
        <v>19624</v>
      </c>
      <c r="E755" s="89">
        <v>0.0377729217716994</v>
      </c>
      <c r="F755" s="89">
        <v>703423</v>
      </c>
      <c r="G755" s="89">
        <v>1</v>
      </c>
      <c r="H755" t="s">
        <v>19630</v>
      </c>
      <c r="I755" s="89"/>
    </row>
    <row r="756">
      <c r="A756" t="s">
        <v>4536</v>
      </c>
      <c r="B756" t="s">
        <v>19483</v>
      </c>
      <c r="C756" t="s">
        <v>19516</v>
      </c>
      <c r="D756" t="s">
        <v>19614</v>
      </c>
      <c r="E756" s="89">
        <v>0.007466182431244227</v>
      </c>
      <c r="F756" s="89">
        <v>703423</v>
      </c>
      <c r="G756" s="89">
        <v>1</v>
      </c>
      <c r="H756" t="s">
        <v>19630</v>
      </c>
      <c r="I756" s="89"/>
    </row>
    <row r="757">
      <c r="A757" t="s">
        <v>4537</v>
      </c>
      <c r="B757" t="s">
        <v>19483</v>
      </c>
      <c r="C757" t="s">
        <v>19516</v>
      </c>
      <c r="D757" t="s">
        <v>19615</v>
      </c>
      <c r="E757" s="89">
        <v>0.007468263801854883</v>
      </c>
      <c r="F757" s="89">
        <v>703423</v>
      </c>
      <c r="G757" s="89">
        <v>1</v>
      </c>
      <c r="H757" t="s">
        <v>19630</v>
      </c>
      <c r="I757" s="89"/>
    </row>
    <row r="758">
      <c r="A758" t="s">
        <v>4538</v>
      </c>
      <c r="B758" t="s">
        <v>19483</v>
      </c>
      <c r="C758" t="s">
        <v>19516</v>
      </c>
      <c r="D758" t="s">
        <v>19616</v>
      </c>
      <c r="E758" s="89">
        <v>0.007466182431244227</v>
      </c>
      <c r="F758" s="89">
        <v>703423</v>
      </c>
      <c r="G758" s="89">
        <v>1</v>
      </c>
      <c r="H758" t="s">
        <v>19630</v>
      </c>
      <c r="I758" s="89"/>
    </row>
    <row r="759">
      <c r="A759" t="s">
        <v>4539</v>
      </c>
      <c r="B759" t="s">
        <v>19483</v>
      </c>
      <c r="C759" t="s">
        <v>19516</v>
      </c>
      <c r="D759" t="s">
        <v>19617</v>
      </c>
      <c r="E759" s="89">
        <v>0.007466783797200682</v>
      </c>
      <c r="F759" s="89">
        <v>703423</v>
      </c>
      <c r="G759" s="89">
        <v>1</v>
      </c>
      <c r="H759" t="s">
        <v>19630</v>
      </c>
      <c r="I759" s="89"/>
    </row>
    <row r="760">
      <c r="A760" t="s">
        <v>4540</v>
      </c>
      <c r="B760" t="s">
        <v>19483</v>
      </c>
      <c r="C760" t="s">
        <v>19516</v>
      </c>
      <c r="D760" t="s">
        <v>19618</v>
      </c>
      <c r="E760" s="89">
        <v>0.005979093045012571</v>
      </c>
      <c r="F760" s="89">
        <v>703423</v>
      </c>
      <c r="G760" s="89">
        <v>1</v>
      </c>
      <c r="H760" t="s">
        <v>19630</v>
      </c>
      <c r="I760" s="89"/>
    </row>
    <row r="761">
      <c r="A761" t="s">
        <v>4541</v>
      </c>
      <c r="B761" t="s">
        <v>19483</v>
      </c>
      <c r="C761" t="s">
        <v>19516</v>
      </c>
      <c r="D761" t="s">
        <v>19619</v>
      </c>
      <c r="E761" s="89">
        <v>0.005508237339614175</v>
      </c>
      <c r="F761" s="89">
        <v>703423</v>
      </c>
      <c r="G761" s="89">
        <v>1</v>
      </c>
      <c r="H761" t="s">
        <v>19630</v>
      </c>
      <c r="I761" s="89"/>
    </row>
    <row r="762">
      <c r="A762" t="s">
        <v>4542</v>
      </c>
      <c r="B762" t="s">
        <v>19483</v>
      </c>
      <c r="C762" t="s">
        <v>19516</v>
      </c>
      <c r="D762" t="s">
        <v>19620</v>
      </c>
      <c r="E762" s="89">
        <v>0.005307551815324736</v>
      </c>
      <c r="F762" s="89">
        <v>703423</v>
      </c>
      <c r="G762" s="89">
        <v>1</v>
      </c>
      <c r="H762" t="s">
        <v>19630</v>
      </c>
      <c r="I762" s="89"/>
    </row>
    <row r="763">
      <c r="A763" t="s">
        <v>4543</v>
      </c>
      <c r="B763" t="s">
        <v>19483</v>
      </c>
      <c r="C763" t="s">
        <v>19516</v>
      </c>
      <c r="D763" t="s">
        <v>19621</v>
      </c>
      <c r="E763" s="89">
        <v>0.001381944023370923</v>
      </c>
      <c r="F763" s="89">
        <v>703423</v>
      </c>
      <c r="G763" s="89">
        <v>1</v>
      </c>
      <c r="H763" t="s">
        <v>19630</v>
      </c>
      <c r="I763" s="89"/>
    </row>
    <row r="764">
      <c r="A764" t="s">
        <v>4544</v>
      </c>
      <c r="B764" t="s">
        <v>19483</v>
      </c>
      <c r="C764" t="s">
        <v>19516</v>
      </c>
      <c r="D764" t="s">
        <v>19622</v>
      </c>
      <c r="E764" s="89">
        <v>0.005775886825439172</v>
      </c>
      <c r="F764" s="89">
        <v>703423</v>
      </c>
      <c r="G764" s="89">
        <v>1</v>
      </c>
      <c r="H764" t="s">
        <v>19630</v>
      </c>
      <c r="I764" s="89"/>
    </row>
    <row r="765">
      <c r="A765" t="s">
        <v>4545</v>
      </c>
      <c r="B765" t="s">
        <v>19483</v>
      </c>
      <c r="C765" t="s">
        <v>19516</v>
      </c>
      <c r="D765" t="s">
        <v>19623</v>
      </c>
      <c r="E765" s="89">
        <v>0.002476977964185743</v>
      </c>
      <c r="F765" s="89">
        <v>703423</v>
      </c>
      <c r="G765" s="89">
        <v>1</v>
      </c>
      <c r="H765" t="s">
        <v>19630</v>
      </c>
      <c r="I765" s="89"/>
    </row>
    <row r="766">
      <c r="A766" t="s">
        <v>4546</v>
      </c>
      <c r="B766" t="s">
        <v>19483</v>
      </c>
      <c r="C766" t="s">
        <v>19516</v>
      </c>
      <c r="D766" t="s">
        <v>19624</v>
      </c>
      <c r="E766" s="89">
        <v>0.005311363659184811</v>
      </c>
      <c r="F766" s="89">
        <v>703423</v>
      </c>
      <c r="G766" s="89">
        <v>1</v>
      </c>
      <c r="H766" t="s">
        <v>19630</v>
      </c>
      <c r="I766" s="89"/>
    </row>
    <row r="767">
      <c r="A767" t="s">
        <v>4547</v>
      </c>
      <c r="B767" t="s">
        <v>19483</v>
      </c>
      <c r="C767" t="s">
        <v>19517</v>
      </c>
      <c r="D767" t="s">
        <v>19614</v>
      </c>
      <c r="E767" s="89">
        <v>0</v>
      </c>
      <c r="F767" s="89">
        <v>703423</v>
      </c>
      <c r="G767" s="89">
        <v>1</v>
      </c>
      <c r="H767" t="s">
        <v>19630</v>
      </c>
      <c r="I767" s="89"/>
    </row>
    <row r="768">
      <c r="A768" t="s">
        <v>4548</v>
      </c>
      <c r="B768" t="s">
        <v>19483</v>
      </c>
      <c r="C768" t="s">
        <v>19517</v>
      </c>
      <c r="D768" t="s">
        <v>19615</v>
      </c>
      <c r="E768" s="89">
        <v>0</v>
      </c>
      <c r="F768" s="89">
        <v>703423</v>
      </c>
      <c r="G768" s="89">
        <v>1</v>
      </c>
      <c r="H768" t="s">
        <v>19630</v>
      </c>
      <c r="I768" s="89"/>
    </row>
    <row r="769">
      <c r="A769" t="s">
        <v>4549</v>
      </c>
      <c r="B769" t="s">
        <v>19483</v>
      </c>
      <c r="C769" t="s">
        <v>19517</v>
      </c>
      <c r="D769" t="s">
        <v>19616</v>
      </c>
      <c r="E769" s="89">
        <v>0</v>
      </c>
      <c r="F769" s="89">
        <v>703423</v>
      </c>
      <c r="G769" s="89">
        <v>1</v>
      </c>
      <c r="H769" t="s">
        <v>19630</v>
      </c>
      <c r="I769" s="89"/>
    </row>
    <row r="770">
      <c r="A770" t="s">
        <v>4550</v>
      </c>
      <c r="B770" t="s">
        <v>19483</v>
      </c>
      <c r="C770" t="s">
        <v>19517</v>
      </c>
      <c r="D770" t="s">
        <v>19617</v>
      </c>
      <c r="E770" s="89">
        <v>0</v>
      </c>
      <c r="F770" s="89">
        <v>703423</v>
      </c>
      <c r="G770" s="89">
        <v>1</v>
      </c>
      <c r="H770" t="s">
        <v>19630</v>
      </c>
      <c r="I770" s="89"/>
    </row>
    <row r="771">
      <c r="A771" t="s">
        <v>4551</v>
      </c>
      <c r="B771" t="s">
        <v>19483</v>
      </c>
      <c r="C771" t="s">
        <v>19517</v>
      </c>
      <c r="D771" t="s">
        <v>19618</v>
      </c>
      <c r="E771" s="89">
        <v>0</v>
      </c>
      <c r="F771" s="89">
        <v>703423</v>
      </c>
      <c r="G771" s="89">
        <v>1</v>
      </c>
      <c r="H771" t="s">
        <v>19630</v>
      </c>
      <c r="I771" s="89"/>
    </row>
    <row r="772">
      <c r="A772" t="s">
        <v>4552</v>
      </c>
      <c r="B772" t="s">
        <v>19483</v>
      </c>
      <c r="C772" t="s">
        <v>19517</v>
      </c>
      <c r="D772" t="s">
        <v>19619</v>
      </c>
      <c r="E772" s="89">
        <v>0</v>
      </c>
      <c r="F772" s="89">
        <v>703423</v>
      </c>
      <c r="G772" s="89">
        <v>1</v>
      </c>
      <c r="H772" t="s">
        <v>19630</v>
      </c>
      <c r="I772" s="89"/>
    </row>
    <row r="773">
      <c r="A773" t="s">
        <v>4553</v>
      </c>
      <c r="B773" t="s">
        <v>19483</v>
      </c>
      <c r="C773" t="s">
        <v>19517</v>
      </c>
      <c r="D773" t="s">
        <v>19620</v>
      </c>
      <c r="E773" s="89">
        <v>0</v>
      </c>
      <c r="F773" s="89">
        <v>703423</v>
      </c>
      <c r="G773" s="89">
        <v>1</v>
      </c>
      <c r="H773" t="s">
        <v>19630</v>
      </c>
      <c r="I773" s="89"/>
    </row>
    <row r="774">
      <c r="A774" t="s">
        <v>4554</v>
      </c>
      <c r="B774" t="s">
        <v>19483</v>
      </c>
      <c r="C774" t="s">
        <v>19517</v>
      </c>
      <c r="D774" t="s">
        <v>19621</v>
      </c>
      <c r="E774" s="89">
        <v>0</v>
      </c>
      <c r="F774" s="89">
        <v>703423</v>
      </c>
      <c r="G774" s="89">
        <v>1</v>
      </c>
      <c r="H774" t="s">
        <v>19630</v>
      </c>
      <c r="I774" s="89"/>
    </row>
    <row r="775">
      <c r="A775" t="s">
        <v>4555</v>
      </c>
      <c r="B775" t="s">
        <v>19483</v>
      </c>
      <c r="C775" t="s">
        <v>19517</v>
      </c>
      <c r="D775" t="s">
        <v>19622</v>
      </c>
      <c r="E775" s="89">
        <v>0</v>
      </c>
      <c r="F775" s="89">
        <v>703423</v>
      </c>
      <c r="G775" s="89">
        <v>1</v>
      </c>
      <c r="H775" t="s">
        <v>19630</v>
      </c>
      <c r="I775" s="89"/>
    </row>
    <row r="776">
      <c r="A776" t="s">
        <v>4556</v>
      </c>
      <c r="B776" t="s">
        <v>19483</v>
      </c>
      <c r="C776" t="s">
        <v>19517</v>
      </c>
      <c r="D776" t="s">
        <v>19623</v>
      </c>
      <c r="E776" s="89">
        <v>0</v>
      </c>
      <c r="F776" s="89">
        <v>703423</v>
      </c>
      <c r="G776" s="89">
        <v>1</v>
      </c>
      <c r="H776" t="s">
        <v>19630</v>
      </c>
      <c r="I776" s="89"/>
    </row>
    <row r="777">
      <c r="A777" t="s">
        <v>4557</v>
      </c>
      <c r="B777" t="s">
        <v>19483</v>
      </c>
      <c r="C777" t="s">
        <v>19517</v>
      </c>
      <c r="D777" t="s">
        <v>19624</v>
      </c>
      <c r="E777" s="89">
        <v>0</v>
      </c>
      <c r="F777" s="89">
        <v>703423</v>
      </c>
      <c r="G777" s="89">
        <v>1</v>
      </c>
      <c r="H777" t="s">
        <v>19630</v>
      </c>
      <c r="I777" s="89"/>
    </row>
    <row r="778">
      <c r="A778" t="s">
        <v>4558</v>
      </c>
      <c r="B778" t="s">
        <v>19483</v>
      </c>
      <c r="C778" t="s">
        <v>19518</v>
      </c>
      <c r="D778" t="s">
        <v>19614</v>
      </c>
      <c r="E778" s="89">
        <v>0</v>
      </c>
      <c r="F778" s="89">
        <v>703423</v>
      </c>
      <c r="G778" s="89">
        <v>1</v>
      </c>
      <c r="H778" t="s">
        <v>19630</v>
      </c>
      <c r="I778" s="89"/>
    </row>
    <row r="779">
      <c r="A779" t="s">
        <v>4559</v>
      </c>
      <c r="B779" t="s">
        <v>19483</v>
      </c>
      <c r="C779" t="s">
        <v>19518</v>
      </c>
      <c r="D779" t="s">
        <v>19615</v>
      </c>
      <c r="E779" s="89">
        <v>0</v>
      </c>
      <c r="F779" s="89">
        <v>703423</v>
      </c>
      <c r="G779" s="89">
        <v>1</v>
      </c>
      <c r="H779" t="s">
        <v>19630</v>
      </c>
      <c r="I779" s="89"/>
    </row>
    <row r="780">
      <c r="A780" t="s">
        <v>4560</v>
      </c>
      <c r="B780" t="s">
        <v>19483</v>
      </c>
      <c r="C780" t="s">
        <v>19518</v>
      </c>
      <c r="D780" t="s">
        <v>19616</v>
      </c>
      <c r="E780" s="89">
        <v>0</v>
      </c>
      <c r="F780" s="89">
        <v>703423</v>
      </c>
      <c r="G780" s="89">
        <v>1</v>
      </c>
      <c r="H780" t="s">
        <v>19630</v>
      </c>
      <c r="I780" s="89"/>
    </row>
    <row r="781">
      <c r="A781" t="s">
        <v>4561</v>
      </c>
      <c r="B781" t="s">
        <v>19483</v>
      </c>
      <c r="C781" t="s">
        <v>19518</v>
      </c>
      <c r="D781" t="s">
        <v>19617</v>
      </c>
      <c r="E781" s="89">
        <v>0</v>
      </c>
      <c r="F781" s="89">
        <v>703423</v>
      </c>
      <c r="G781" s="89">
        <v>1</v>
      </c>
      <c r="H781" t="s">
        <v>19630</v>
      </c>
      <c r="I781" s="89"/>
    </row>
    <row r="782">
      <c r="A782" t="s">
        <v>4562</v>
      </c>
      <c r="B782" t="s">
        <v>19483</v>
      </c>
      <c r="C782" t="s">
        <v>19518</v>
      </c>
      <c r="D782" t="s">
        <v>19618</v>
      </c>
      <c r="E782" s="89">
        <v>0</v>
      </c>
      <c r="F782" s="89">
        <v>703423</v>
      </c>
      <c r="G782" s="89">
        <v>1</v>
      </c>
      <c r="H782" t="s">
        <v>19630</v>
      </c>
      <c r="I782" s="89"/>
    </row>
    <row r="783">
      <c r="A783" t="s">
        <v>4563</v>
      </c>
      <c r="B783" t="s">
        <v>19483</v>
      </c>
      <c r="C783" t="s">
        <v>19518</v>
      </c>
      <c r="D783" t="s">
        <v>19619</v>
      </c>
      <c r="E783" s="89">
        <v>0</v>
      </c>
      <c r="F783" s="89">
        <v>703423</v>
      </c>
      <c r="G783" s="89">
        <v>1</v>
      </c>
      <c r="H783" t="s">
        <v>19630</v>
      </c>
      <c r="I783" s="89"/>
    </row>
    <row r="784">
      <c r="A784" t="s">
        <v>4564</v>
      </c>
      <c r="B784" t="s">
        <v>19483</v>
      </c>
      <c r="C784" t="s">
        <v>19518</v>
      </c>
      <c r="D784" t="s">
        <v>19620</v>
      </c>
      <c r="E784" s="89">
        <v>0</v>
      </c>
      <c r="F784" s="89">
        <v>703423</v>
      </c>
      <c r="G784" s="89">
        <v>1</v>
      </c>
      <c r="H784" t="s">
        <v>19630</v>
      </c>
      <c r="I784" s="89"/>
    </row>
    <row r="785">
      <c r="A785" t="s">
        <v>4565</v>
      </c>
      <c r="B785" t="s">
        <v>19483</v>
      </c>
      <c r="C785" t="s">
        <v>19518</v>
      </c>
      <c r="D785" t="s">
        <v>19621</v>
      </c>
      <c r="E785" s="89">
        <v>0</v>
      </c>
      <c r="F785" s="89">
        <v>703423</v>
      </c>
      <c r="G785" s="89">
        <v>1</v>
      </c>
      <c r="H785" t="s">
        <v>19630</v>
      </c>
      <c r="I785" s="89"/>
    </row>
    <row r="786">
      <c r="A786" t="s">
        <v>4566</v>
      </c>
      <c r="B786" t="s">
        <v>19483</v>
      </c>
      <c r="C786" t="s">
        <v>19518</v>
      </c>
      <c r="D786" t="s">
        <v>19622</v>
      </c>
      <c r="E786" s="89">
        <v>0</v>
      </c>
      <c r="F786" s="89">
        <v>703423</v>
      </c>
      <c r="G786" s="89">
        <v>1</v>
      </c>
      <c r="H786" t="s">
        <v>19630</v>
      </c>
      <c r="I786" s="89"/>
    </row>
    <row r="787">
      <c r="A787" t="s">
        <v>4567</v>
      </c>
      <c r="B787" t="s">
        <v>19483</v>
      </c>
      <c r="C787" t="s">
        <v>19518</v>
      </c>
      <c r="D787" t="s">
        <v>19623</v>
      </c>
      <c r="E787" s="89">
        <v>0</v>
      </c>
      <c r="F787" s="89">
        <v>703423</v>
      </c>
      <c r="G787" s="89">
        <v>1</v>
      </c>
      <c r="H787" t="s">
        <v>19630</v>
      </c>
      <c r="I787" s="89"/>
    </row>
    <row r="788">
      <c r="A788" t="s">
        <v>4568</v>
      </c>
      <c r="B788" t="s">
        <v>19483</v>
      </c>
      <c r="C788" t="s">
        <v>19518</v>
      </c>
      <c r="D788" t="s">
        <v>19624</v>
      </c>
      <c r="E788" s="89">
        <v>0</v>
      </c>
      <c r="F788" s="89">
        <v>703423</v>
      </c>
      <c r="G788" s="89">
        <v>1</v>
      </c>
      <c r="H788" t="s">
        <v>19630</v>
      </c>
      <c r="I788" s="89"/>
    </row>
    <row r="789">
      <c r="A789" t="s">
        <v>4569</v>
      </c>
      <c r="B789" t="s">
        <v>19483</v>
      </c>
      <c r="C789" t="s">
        <v>19519</v>
      </c>
      <c r="D789" t="s">
        <v>19614</v>
      </c>
      <c r="E789" s="89">
        <v>0</v>
      </c>
      <c r="F789" s="89">
        <v>703423</v>
      </c>
      <c r="G789" s="89">
        <v>1</v>
      </c>
      <c r="H789" t="s">
        <v>19630</v>
      </c>
      <c r="I789" s="89"/>
    </row>
    <row r="790">
      <c r="A790" t="s">
        <v>4570</v>
      </c>
      <c r="B790" t="s">
        <v>19483</v>
      </c>
      <c r="C790" t="s">
        <v>19519</v>
      </c>
      <c r="D790" t="s">
        <v>19615</v>
      </c>
      <c r="E790" s="89">
        <v>0</v>
      </c>
      <c r="F790" s="89">
        <v>703423</v>
      </c>
      <c r="G790" s="89">
        <v>1</v>
      </c>
      <c r="H790" t="s">
        <v>19630</v>
      </c>
      <c r="I790" s="89"/>
    </row>
    <row r="791">
      <c r="A791" t="s">
        <v>4571</v>
      </c>
      <c r="B791" t="s">
        <v>19483</v>
      </c>
      <c r="C791" t="s">
        <v>19519</v>
      </c>
      <c r="D791" t="s">
        <v>19616</v>
      </c>
      <c r="E791" s="89">
        <v>0</v>
      </c>
      <c r="F791" s="89">
        <v>703423</v>
      </c>
      <c r="G791" s="89">
        <v>1</v>
      </c>
      <c r="H791" t="s">
        <v>19630</v>
      </c>
      <c r="I791" s="89"/>
    </row>
    <row r="792">
      <c r="A792" t="s">
        <v>4572</v>
      </c>
      <c r="B792" t="s">
        <v>19483</v>
      </c>
      <c r="C792" t="s">
        <v>19519</v>
      </c>
      <c r="D792" t="s">
        <v>19617</v>
      </c>
      <c r="E792" s="89">
        <v>0</v>
      </c>
      <c r="F792" s="89">
        <v>703423</v>
      </c>
      <c r="G792" s="89">
        <v>1</v>
      </c>
      <c r="H792" t="s">
        <v>19630</v>
      </c>
      <c r="I792" s="89"/>
    </row>
    <row r="793">
      <c r="A793" t="s">
        <v>4573</v>
      </c>
      <c r="B793" t="s">
        <v>19483</v>
      </c>
      <c r="C793" t="s">
        <v>19519</v>
      </c>
      <c r="D793" t="s">
        <v>19618</v>
      </c>
      <c r="E793" s="89">
        <v>0</v>
      </c>
      <c r="F793" s="89">
        <v>703423</v>
      </c>
      <c r="G793" s="89">
        <v>1</v>
      </c>
      <c r="H793" t="s">
        <v>19630</v>
      </c>
      <c r="I793" s="89"/>
    </row>
    <row r="794">
      <c r="A794" t="s">
        <v>4574</v>
      </c>
      <c r="B794" t="s">
        <v>19483</v>
      </c>
      <c r="C794" t="s">
        <v>19519</v>
      </c>
      <c r="D794" t="s">
        <v>19619</v>
      </c>
      <c r="E794" s="89">
        <v>0</v>
      </c>
      <c r="F794" s="89">
        <v>703423</v>
      </c>
      <c r="G794" s="89">
        <v>1</v>
      </c>
      <c r="H794" t="s">
        <v>19630</v>
      </c>
      <c r="I794" s="89"/>
    </row>
    <row r="795">
      <c r="A795" t="s">
        <v>4575</v>
      </c>
      <c r="B795" t="s">
        <v>19483</v>
      </c>
      <c r="C795" t="s">
        <v>19519</v>
      </c>
      <c r="D795" t="s">
        <v>19620</v>
      </c>
      <c r="E795" s="89">
        <v>0</v>
      </c>
      <c r="F795" s="89">
        <v>703423</v>
      </c>
      <c r="G795" s="89">
        <v>1</v>
      </c>
      <c r="H795" t="s">
        <v>19630</v>
      </c>
      <c r="I795" s="89"/>
    </row>
    <row r="796">
      <c r="A796" t="s">
        <v>4576</v>
      </c>
      <c r="B796" t="s">
        <v>19483</v>
      </c>
      <c r="C796" t="s">
        <v>19519</v>
      </c>
      <c r="D796" t="s">
        <v>19621</v>
      </c>
      <c r="E796" s="89">
        <v>0</v>
      </c>
      <c r="F796" s="89">
        <v>703423</v>
      </c>
      <c r="G796" s="89">
        <v>1</v>
      </c>
      <c r="H796" t="s">
        <v>19630</v>
      </c>
      <c r="I796" s="89"/>
    </row>
    <row r="797">
      <c r="A797" t="s">
        <v>4577</v>
      </c>
      <c r="B797" t="s">
        <v>19483</v>
      </c>
      <c r="C797" t="s">
        <v>19519</v>
      </c>
      <c r="D797" t="s">
        <v>19622</v>
      </c>
      <c r="E797" s="89">
        <v>0</v>
      </c>
      <c r="F797" s="89">
        <v>703423</v>
      </c>
      <c r="G797" s="89">
        <v>1</v>
      </c>
      <c r="H797" t="s">
        <v>19630</v>
      </c>
      <c r="I797" s="89"/>
    </row>
    <row r="798">
      <c r="A798" t="s">
        <v>4578</v>
      </c>
      <c r="B798" t="s">
        <v>19483</v>
      </c>
      <c r="C798" t="s">
        <v>19519</v>
      </c>
      <c r="D798" t="s">
        <v>19623</v>
      </c>
      <c r="E798" s="89">
        <v>0</v>
      </c>
      <c r="F798" s="89">
        <v>703423</v>
      </c>
      <c r="G798" s="89">
        <v>1</v>
      </c>
      <c r="H798" t="s">
        <v>19630</v>
      </c>
      <c r="I798" s="89"/>
    </row>
    <row r="799">
      <c r="A799" t="s">
        <v>4579</v>
      </c>
      <c r="B799" t="s">
        <v>19483</v>
      </c>
      <c r="C799" t="s">
        <v>19519</v>
      </c>
      <c r="D799" t="s">
        <v>19624</v>
      </c>
      <c r="E799" s="89">
        <v>0</v>
      </c>
      <c r="F799" s="89">
        <v>703423</v>
      </c>
      <c r="G799" s="89">
        <v>1</v>
      </c>
      <c r="H799" t="s">
        <v>19630</v>
      </c>
      <c r="I799" s="89"/>
    </row>
    <row r="800">
      <c r="A800" t="s">
        <v>4580</v>
      </c>
      <c r="B800" t="s">
        <v>19483</v>
      </c>
      <c r="C800" t="s">
        <v>19520</v>
      </c>
      <c r="D800" t="s">
        <v>19614</v>
      </c>
      <c r="E800" s="89">
        <v>0.3728737548566586</v>
      </c>
      <c r="F800" s="89">
        <v>703423</v>
      </c>
      <c r="G800" s="89">
        <v>1</v>
      </c>
      <c r="H800" t="s">
        <v>19630</v>
      </c>
      <c r="I800" s="89"/>
    </row>
    <row r="801">
      <c r="A801" t="s">
        <v>4581</v>
      </c>
      <c r="B801" t="s">
        <v>19483</v>
      </c>
      <c r="C801" t="s">
        <v>19520</v>
      </c>
      <c r="D801" t="s">
        <v>19615</v>
      </c>
      <c r="E801" s="89">
        <v>0.3730202807388902</v>
      </c>
      <c r="F801" s="89">
        <v>703423</v>
      </c>
      <c r="G801" s="89">
        <v>1</v>
      </c>
      <c r="H801" t="s">
        <v>19630</v>
      </c>
      <c r="I801" s="89"/>
    </row>
    <row r="802">
      <c r="A802" t="s">
        <v>4582</v>
      </c>
      <c r="B802" t="s">
        <v>19483</v>
      </c>
      <c r="C802" t="s">
        <v>19520</v>
      </c>
      <c r="D802" t="s">
        <v>19616</v>
      </c>
      <c r="E802" s="89">
        <v>0.3728737548566586</v>
      </c>
      <c r="F802" s="89">
        <v>703423</v>
      </c>
      <c r="G802" s="89">
        <v>1</v>
      </c>
      <c r="H802" t="s">
        <v>19630</v>
      </c>
      <c r="I802" s="89"/>
    </row>
    <row r="803">
      <c r="A803" t="s">
        <v>4583</v>
      </c>
      <c r="B803" t="s">
        <v>19483</v>
      </c>
      <c r="C803" t="s">
        <v>19520</v>
      </c>
      <c r="D803" t="s">
        <v>19617</v>
      </c>
      <c r="E803" s="89">
        <v>0.3728864774108088</v>
      </c>
      <c r="F803" s="89">
        <v>703423</v>
      </c>
      <c r="G803" s="89">
        <v>1</v>
      </c>
      <c r="H803" t="s">
        <v>19630</v>
      </c>
      <c r="I803" s="89"/>
    </row>
    <row r="804">
      <c r="A804" t="s">
        <v>4584</v>
      </c>
      <c r="B804" t="s">
        <v>19483</v>
      </c>
      <c r="C804" t="s">
        <v>19520</v>
      </c>
      <c r="D804" t="s">
        <v>19618</v>
      </c>
      <c r="E804" s="89">
        <v>0.297853043692175</v>
      </c>
      <c r="F804" s="89">
        <v>703423</v>
      </c>
      <c r="G804" s="89">
        <v>1</v>
      </c>
      <c r="H804" t="s">
        <v>19630</v>
      </c>
      <c r="I804" s="89"/>
    </row>
    <row r="805">
      <c r="A805" t="s">
        <v>4585</v>
      </c>
      <c r="B805" t="s">
        <v>19483</v>
      </c>
      <c r="C805" t="s">
        <v>19520</v>
      </c>
      <c r="D805" t="s">
        <v>19619</v>
      </c>
      <c r="E805" s="89">
        <v>0.2764423641619508</v>
      </c>
      <c r="F805" s="89">
        <v>703423</v>
      </c>
      <c r="G805" s="89">
        <v>1</v>
      </c>
      <c r="H805" t="s">
        <v>19630</v>
      </c>
      <c r="I805" s="89"/>
    </row>
    <row r="806">
      <c r="A806" t="s">
        <v>4586</v>
      </c>
      <c r="B806" t="s">
        <v>19483</v>
      </c>
      <c r="C806" t="s">
        <v>19520</v>
      </c>
      <c r="D806" t="s">
        <v>19620</v>
      </c>
      <c r="E806" s="89">
        <v>0.2661783463078838</v>
      </c>
      <c r="F806" s="89">
        <v>703423</v>
      </c>
      <c r="G806" s="89">
        <v>1</v>
      </c>
      <c r="H806" t="s">
        <v>19630</v>
      </c>
      <c r="I806" s="89"/>
    </row>
    <row r="807">
      <c r="A807" t="s">
        <v>4587</v>
      </c>
      <c r="B807" t="s">
        <v>19483</v>
      </c>
      <c r="C807" t="s">
        <v>19520</v>
      </c>
      <c r="D807" t="s">
        <v>19621</v>
      </c>
      <c r="E807" s="89">
        <v>0.08128951994797626</v>
      </c>
      <c r="F807" s="89">
        <v>703423</v>
      </c>
      <c r="G807" s="89">
        <v>1</v>
      </c>
      <c r="H807" t="s">
        <v>19630</v>
      </c>
      <c r="I807" s="89"/>
    </row>
    <row r="808">
      <c r="A808" t="s">
        <v>4588</v>
      </c>
      <c r="B808" t="s">
        <v>19483</v>
      </c>
      <c r="C808" t="s">
        <v>19520</v>
      </c>
      <c r="D808" t="s">
        <v>19622</v>
      </c>
      <c r="E808" s="89">
        <v>0.2892430472717646</v>
      </c>
      <c r="F808" s="89">
        <v>703423</v>
      </c>
      <c r="G808" s="89">
        <v>1</v>
      </c>
      <c r="H808" t="s">
        <v>19630</v>
      </c>
      <c r="I808" s="89"/>
    </row>
    <row r="809">
      <c r="A809" t="s">
        <v>4589</v>
      </c>
      <c r="B809" t="s">
        <v>19483</v>
      </c>
      <c r="C809" t="s">
        <v>19520</v>
      </c>
      <c r="D809" t="s">
        <v>19623</v>
      </c>
      <c r="E809" s="89">
        <v>0.1268057767573746</v>
      </c>
      <c r="F809" s="89">
        <v>703423</v>
      </c>
      <c r="G809" s="89">
        <v>1</v>
      </c>
      <c r="H809" t="s">
        <v>19630</v>
      </c>
      <c r="I809" s="89"/>
    </row>
    <row r="810">
      <c r="A810" t="s">
        <v>4590</v>
      </c>
      <c r="B810" t="s">
        <v>19483</v>
      </c>
      <c r="C810" t="s">
        <v>19520</v>
      </c>
      <c r="D810" t="s">
        <v>19624</v>
      </c>
      <c r="E810" s="89">
        <v>0.2708406415738259</v>
      </c>
      <c r="F810" s="89">
        <v>703423</v>
      </c>
      <c r="G810" s="89">
        <v>1</v>
      </c>
      <c r="H810" t="s">
        <v>19630</v>
      </c>
      <c r="I810" s="89"/>
    </row>
    <row r="811">
      <c r="A811" t="s">
        <v>4591</v>
      </c>
      <c r="B811" t="s">
        <v>19483</v>
      </c>
      <c r="C811" t="s">
        <v>19521</v>
      </c>
      <c r="D811" t="s">
        <v>19614</v>
      </c>
      <c r="E811" s="89">
        <v>0.007651829051637768</v>
      </c>
      <c r="F811" s="89">
        <v>703423</v>
      </c>
      <c r="G811" s="89">
        <v>1</v>
      </c>
      <c r="H811" t="s">
        <v>19630</v>
      </c>
      <c r="I811" s="89"/>
    </row>
    <row r="812">
      <c r="A812" t="s">
        <v>4592</v>
      </c>
      <c r="B812" t="s">
        <v>19483</v>
      </c>
      <c r="C812" t="s">
        <v>19521</v>
      </c>
      <c r="D812" t="s">
        <v>19615</v>
      </c>
      <c r="E812" s="89">
        <v>0.007654665898017032</v>
      </c>
      <c r="F812" s="89">
        <v>703423</v>
      </c>
      <c r="G812" s="89">
        <v>1</v>
      </c>
      <c r="H812" t="s">
        <v>19630</v>
      </c>
      <c r="I812" s="89"/>
    </row>
    <row r="813">
      <c r="A813" t="s">
        <v>4593</v>
      </c>
      <c r="B813" t="s">
        <v>19483</v>
      </c>
      <c r="C813" t="s">
        <v>19521</v>
      </c>
      <c r="D813" t="s">
        <v>19616</v>
      </c>
      <c r="E813" s="89">
        <v>0.007651829051637768</v>
      </c>
      <c r="F813" s="89">
        <v>703423</v>
      </c>
      <c r="G813" s="89">
        <v>1</v>
      </c>
      <c r="H813" t="s">
        <v>19630</v>
      </c>
      <c r="I813" s="89"/>
    </row>
    <row r="814">
      <c r="A814" t="s">
        <v>4594</v>
      </c>
      <c r="B814" t="s">
        <v>19483</v>
      </c>
      <c r="C814" t="s">
        <v>19521</v>
      </c>
      <c r="D814" t="s">
        <v>19617</v>
      </c>
      <c r="E814" s="89">
        <v>0.007652007242720576</v>
      </c>
      <c r="F814" s="89">
        <v>703423</v>
      </c>
      <c r="G814" s="89">
        <v>1</v>
      </c>
      <c r="H814" t="s">
        <v>19630</v>
      </c>
      <c r="I814" s="89"/>
    </row>
    <row r="815">
      <c r="A815" t="s">
        <v>4595</v>
      </c>
      <c r="B815" t="s">
        <v>19483</v>
      </c>
      <c r="C815" t="s">
        <v>19521</v>
      </c>
      <c r="D815" t="s">
        <v>19618</v>
      </c>
      <c r="E815" s="89">
        <v>0.00603624401051173</v>
      </c>
      <c r="F815" s="89">
        <v>703423</v>
      </c>
      <c r="G815" s="89">
        <v>1</v>
      </c>
      <c r="H815" t="s">
        <v>19630</v>
      </c>
      <c r="I815" s="89"/>
    </row>
    <row r="816">
      <c r="A816" t="s">
        <v>4596</v>
      </c>
      <c r="B816" t="s">
        <v>19483</v>
      </c>
      <c r="C816" t="s">
        <v>19521</v>
      </c>
      <c r="D816" t="s">
        <v>19619</v>
      </c>
      <c r="E816" s="89">
        <v>0.005640076596034672</v>
      </c>
      <c r="F816" s="89">
        <v>703423</v>
      </c>
      <c r="G816" s="89">
        <v>1</v>
      </c>
      <c r="H816" t="s">
        <v>19630</v>
      </c>
      <c r="I816" s="89"/>
    </row>
    <row r="817">
      <c r="A817" t="s">
        <v>4597</v>
      </c>
      <c r="B817" t="s">
        <v>19483</v>
      </c>
      <c r="C817" t="s">
        <v>19521</v>
      </c>
      <c r="D817" t="s">
        <v>19620</v>
      </c>
      <c r="E817" s="89">
        <v>0.005381292892180108</v>
      </c>
      <c r="F817" s="89">
        <v>703423</v>
      </c>
      <c r="G817" s="89">
        <v>1</v>
      </c>
      <c r="H817" t="s">
        <v>19630</v>
      </c>
      <c r="I817" s="89"/>
    </row>
    <row r="818">
      <c r="A818" t="s">
        <v>4598</v>
      </c>
      <c r="B818" t="s">
        <v>19483</v>
      </c>
      <c r="C818" t="s">
        <v>19521</v>
      </c>
      <c r="D818" t="s">
        <v>19621</v>
      </c>
      <c r="E818" s="89">
        <v>0.002110657862342705</v>
      </c>
      <c r="F818" s="89">
        <v>703423</v>
      </c>
      <c r="G818" s="89">
        <v>1</v>
      </c>
      <c r="H818" t="s">
        <v>19630</v>
      </c>
      <c r="I818" s="89"/>
    </row>
    <row r="819">
      <c r="A819" t="s">
        <v>4599</v>
      </c>
      <c r="B819" t="s">
        <v>19483</v>
      </c>
      <c r="C819" t="s">
        <v>19521</v>
      </c>
      <c r="D819" t="s">
        <v>19622</v>
      </c>
      <c r="E819" s="89">
        <v>0.005899428578018561</v>
      </c>
      <c r="F819" s="89">
        <v>703423</v>
      </c>
      <c r="G819" s="89">
        <v>1</v>
      </c>
      <c r="H819" t="s">
        <v>19630</v>
      </c>
      <c r="I819" s="89"/>
    </row>
    <row r="820">
      <c r="A820" t="s">
        <v>4600</v>
      </c>
      <c r="B820" t="s">
        <v>19483</v>
      </c>
      <c r="C820" t="s">
        <v>19521</v>
      </c>
      <c r="D820" t="s">
        <v>19623</v>
      </c>
      <c r="E820" s="89">
        <v>0.002998503743661687</v>
      </c>
      <c r="F820" s="89">
        <v>703423</v>
      </c>
      <c r="G820" s="89">
        <v>1</v>
      </c>
      <c r="H820" t="s">
        <v>19630</v>
      </c>
      <c r="I820" s="89"/>
    </row>
    <row r="821">
      <c r="A821" t="s">
        <v>4601</v>
      </c>
      <c r="B821" t="s">
        <v>19483</v>
      </c>
      <c r="C821" t="s">
        <v>19521</v>
      </c>
      <c r="D821" t="s">
        <v>19624</v>
      </c>
      <c r="E821" s="89">
        <v>0.006442554555608245</v>
      </c>
      <c r="F821" s="89">
        <v>703423</v>
      </c>
      <c r="G821" s="89">
        <v>1</v>
      </c>
      <c r="H821" t="s">
        <v>19630</v>
      </c>
      <c r="I821" s="89"/>
    </row>
    <row r="822">
      <c r="A822" t="s">
        <v>4602</v>
      </c>
      <c r="B822" t="s">
        <v>19483</v>
      </c>
      <c r="C822" t="s">
        <v>19522</v>
      </c>
      <c r="D822" t="s">
        <v>19614</v>
      </c>
      <c r="E822" s="89">
        <v>0.04142784765017422</v>
      </c>
      <c r="F822" s="89">
        <v>703423</v>
      </c>
      <c r="G822" s="89">
        <v>1</v>
      </c>
      <c r="H822" t="s">
        <v>19630</v>
      </c>
      <c r="I822" s="89"/>
    </row>
    <row r="823">
      <c r="A823" t="s">
        <v>4603</v>
      </c>
      <c r="B823" t="s">
        <v>19483</v>
      </c>
      <c r="C823" t="s">
        <v>19522</v>
      </c>
      <c r="D823" t="s">
        <v>19615</v>
      </c>
      <c r="E823" s="89">
        <v>0.04155193639099812</v>
      </c>
      <c r="F823" s="89">
        <v>703423</v>
      </c>
      <c r="G823" s="89">
        <v>1</v>
      </c>
      <c r="H823" t="s">
        <v>19630</v>
      </c>
      <c r="I823" s="89"/>
    </row>
    <row r="824">
      <c r="A824" t="s">
        <v>4604</v>
      </c>
      <c r="B824" t="s">
        <v>19483</v>
      </c>
      <c r="C824" t="s">
        <v>19522</v>
      </c>
      <c r="D824" t="s">
        <v>19616</v>
      </c>
      <c r="E824" s="89">
        <v>0.04142784765017422</v>
      </c>
      <c r="F824" s="89">
        <v>703423</v>
      </c>
      <c r="G824" s="89">
        <v>1</v>
      </c>
      <c r="H824" t="s">
        <v>19630</v>
      </c>
      <c r="I824" s="89"/>
    </row>
    <row r="825">
      <c r="A825" t="s">
        <v>4605</v>
      </c>
      <c r="B825" t="s">
        <v>19483</v>
      </c>
      <c r="C825" t="s">
        <v>19522</v>
      </c>
      <c r="D825" t="s">
        <v>19617</v>
      </c>
      <c r="E825" s="89">
        <v>0.04155193639099812</v>
      </c>
      <c r="F825" s="89">
        <v>703423</v>
      </c>
      <c r="G825" s="89">
        <v>1</v>
      </c>
      <c r="H825" t="s">
        <v>19630</v>
      </c>
      <c r="I825" s="89"/>
    </row>
    <row r="826">
      <c r="A826" t="s">
        <v>4606</v>
      </c>
      <c r="B826" t="s">
        <v>19483</v>
      </c>
      <c r="C826" t="s">
        <v>19522</v>
      </c>
      <c r="D826" t="s">
        <v>19618</v>
      </c>
      <c r="E826" s="89">
        <v>0.02755128678705789</v>
      </c>
      <c r="F826" s="89">
        <v>703423</v>
      </c>
      <c r="G826" s="89">
        <v>1</v>
      </c>
      <c r="H826" t="s">
        <v>19630</v>
      </c>
      <c r="I826" s="89"/>
    </row>
    <row r="827">
      <c r="A827" t="s">
        <v>4607</v>
      </c>
      <c r="B827" t="s">
        <v>19483</v>
      </c>
      <c r="C827" t="s">
        <v>19522</v>
      </c>
      <c r="D827" t="s">
        <v>19619</v>
      </c>
      <c r="E827" s="89">
        <v>0.0253172014494748</v>
      </c>
      <c r="F827" s="89">
        <v>703423</v>
      </c>
      <c r="G827" s="89">
        <v>1</v>
      </c>
      <c r="H827" t="s">
        <v>19630</v>
      </c>
      <c r="I827" s="89"/>
    </row>
    <row r="828">
      <c r="A828" t="s">
        <v>4608</v>
      </c>
      <c r="B828" t="s">
        <v>19483</v>
      </c>
      <c r="C828" t="s">
        <v>19522</v>
      </c>
      <c r="D828" t="s">
        <v>19620</v>
      </c>
      <c r="E828" s="89">
        <v>0.02444122192603013</v>
      </c>
      <c r="F828" s="89">
        <v>703423</v>
      </c>
      <c r="G828" s="89">
        <v>1</v>
      </c>
      <c r="H828" t="s">
        <v>19630</v>
      </c>
      <c r="I828" s="89"/>
    </row>
    <row r="829">
      <c r="A829" t="s">
        <v>4609</v>
      </c>
      <c r="B829" t="s">
        <v>19483</v>
      </c>
      <c r="C829" t="s">
        <v>19522</v>
      </c>
      <c r="D829" t="s">
        <v>19621</v>
      </c>
      <c r="E829" s="89">
        <v>0.009086088979496903</v>
      </c>
      <c r="F829" s="89">
        <v>703423</v>
      </c>
      <c r="G829" s="89">
        <v>1</v>
      </c>
      <c r="H829" t="s">
        <v>19630</v>
      </c>
      <c r="I829" s="89"/>
    </row>
    <row r="830">
      <c r="A830" t="s">
        <v>4610</v>
      </c>
      <c r="B830" t="s">
        <v>19483</v>
      </c>
      <c r="C830" t="s">
        <v>19522</v>
      </c>
      <c r="D830" t="s">
        <v>19622</v>
      </c>
      <c r="E830" s="89">
        <v>0.0222043851619247</v>
      </c>
      <c r="F830" s="89">
        <v>703423</v>
      </c>
      <c r="G830" s="89">
        <v>1</v>
      </c>
      <c r="H830" t="s">
        <v>19630</v>
      </c>
      <c r="I830" s="89"/>
    </row>
    <row r="831">
      <c r="A831" t="s">
        <v>4611</v>
      </c>
      <c r="B831" t="s">
        <v>19483</v>
      </c>
      <c r="C831" t="s">
        <v>19522</v>
      </c>
      <c r="D831" t="s">
        <v>19623</v>
      </c>
      <c r="E831" s="89">
        <v>0.01436120595898971</v>
      </c>
      <c r="F831" s="89">
        <v>703423</v>
      </c>
      <c r="G831" s="89">
        <v>1</v>
      </c>
      <c r="H831" t="s">
        <v>19630</v>
      </c>
      <c r="I831" s="89"/>
    </row>
    <row r="832">
      <c r="A832" t="s">
        <v>4612</v>
      </c>
      <c r="B832" t="s">
        <v>19483</v>
      </c>
      <c r="C832" t="s">
        <v>19522</v>
      </c>
      <c r="D832" t="s">
        <v>19624</v>
      </c>
      <c r="E832" s="89">
        <v>0.03094994002568349</v>
      </c>
      <c r="F832" s="89">
        <v>703423</v>
      </c>
      <c r="G832" s="89">
        <v>1</v>
      </c>
      <c r="H832" t="s">
        <v>19630</v>
      </c>
      <c r="I832" s="89"/>
    </row>
    <row r="833">
      <c r="A833" t="s">
        <v>4613</v>
      </c>
      <c r="B833" t="s">
        <v>19483</v>
      </c>
      <c r="C833" t="s">
        <v>19614</v>
      </c>
      <c r="D833" t="s">
        <v>19614</v>
      </c>
      <c r="E833" s="89">
        <v>1</v>
      </c>
      <c r="F833" s="89">
        <v>703423</v>
      </c>
      <c r="G833" s="89">
        <v>1</v>
      </c>
      <c r="H833" t="s">
        <v>19630</v>
      </c>
      <c r="I833" s="89"/>
    </row>
    <row r="834">
      <c r="A834" t="s">
        <v>4614</v>
      </c>
      <c r="B834" t="s">
        <v>19483</v>
      </c>
      <c r="C834" t="s">
        <v>19614</v>
      </c>
      <c r="D834" t="s">
        <v>19615</v>
      </c>
      <c r="E834" s="89">
        <v>1.000356355980339</v>
      </c>
      <c r="F834" s="89">
        <v>703423</v>
      </c>
      <c r="G834" s="89">
        <v>1</v>
      </c>
      <c r="H834" t="s">
        <v>19630</v>
      </c>
      <c r="I834" s="89"/>
    </row>
    <row r="835">
      <c r="A835" t="s">
        <v>4615</v>
      </c>
      <c r="B835" t="s">
        <v>19483</v>
      </c>
      <c r="C835" t="s">
        <v>19614</v>
      </c>
      <c r="D835" t="s">
        <v>19616</v>
      </c>
      <c r="E835" s="89">
        <v>1</v>
      </c>
      <c r="F835" s="89">
        <v>703423</v>
      </c>
      <c r="G835" s="89">
        <v>1</v>
      </c>
      <c r="H835" t="s">
        <v>19630</v>
      </c>
      <c r="I835" s="89"/>
    </row>
    <row r="836">
      <c r="A836" t="s">
        <v>4616</v>
      </c>
      <c r="B836" t="s">
        <v>19483</v>
      </c>
      <c r="C836" t="s">
        <v>19614</v>
      </c>
      <c r="D836" t="s">
        <v>19617</v>
      </c>
      <c r="E836" s="89">
        <v>1.000102659743387</v>
      </c>
      <c r="F836" s="89">
        <v>703423</v>
      </c>
      <c r="G836" s="89">
        <v>1</v>
      </c>
      <c r="H836" t="s">
        <v>19630</v>
      </c>
      <c r="I836" s="89"/>
    </row>
    <row r="837">
      <c r="A837" t="s">
        <v>4617</v>
      </c>
      <c r="B837" t="s">
        <v>19483</v>
      </c>
      <c r="C837" t="s">
        <v>19614</v>
      </c>
      <c r="D837" t="s">
        <v>19618</v>
      </c>
      <c r="E837" s="89">
        <v>0.8255843194843387</v>
      </c>
      <c r="F837" s="89">
        <v>703423</v>
      </c>
      <c r="G837" s="89">
        <v>1</v>
      </c>
      <c r="H837" t="s">
        <v>19630</v>
      </c>
      <c r="I837" s="89"/>
    </row>
    <row r="838">
      <c r="A838" t="s">
        <v>4618</v>
      </c>
      <c r="B838" t="s">
        <v>19483</v>
      </c>
      <c r="C838" t="s">
        <v>19614</v>
      </c>
      <c r="D838" t="s">
        <v>19619</v>
      </c>
      <c r="E838" s="89">
        <v>0.7662946202538864</v>
      </c>
      <c r="F838" s="89">
        <v>703423</v>
      </c>
      <c r="G838" s="89">
        <v>1</v>
      </c>
      <c r="H838" t="s">
        <v>19630</v>
      </c>
      <c r="I838" s="89"/>
    </row>
    <row r="839">
      <c r="A839" t="s">
        <v>4619</v>
      </c>
      <c r="B839" t="s">
        <v>19483</v>
      </c>
      <c r="C839" t="s">
        <v>19614</v>
      </c>
      <c r="D839" t="s">
        <v>19620</v>
      </c>
      <c r="E839" s="89">
        <v>0.7391244003180262</v>
      </c>
      <c r="F839" s="89">
        <v>703423</v>
      </c>
      <c r="G839" s="89">
        <v>1</v>
      </c>
      <c r="H839" t="s">
        <v>19630</v>
      </c>
      <c r="I839" s="89"/>
    </row>
    <row r="840">
      <c r="A840" t="s">
        <v>4620</v>
      </c>
      <c r="B840" t="s">
        <v>19483</v>
      </c>
      <c r="C840" t="s">
        <v>19614</v>
      </c>
      <c r="D840" t="s">
        <v>19621</v>
      </c>
      <c r="E840" s="89">
        <v>0.2916920248691438</v>
      </c>
      <c r="F840" s="89">
        <v>703423</v>
      </c>
      <c r="G840" s="89">
        <v>1</v>
      </c>
      <c r="H840" t="s">
        <v>19630</v>
      </c>
      <c r="I840" s="89"/>
    </row>
    <row r="841">
      <c r="A841" t="s">
        <v>4621</v>
      </c>
      <c r="B841" t="s">
        <v>19483</v>
      </c>
      <c r="C841" t="s">
        <v>19614</v>
      </c>
      <c r="D841" t="s">
        <v>19622</v>
      </c>
      <c r="E841" s="89">
        <v>0.8056058345985759</v>
      </c>
      <c r="F841" s="89">
        <v>703423</v>
      </c>
      <c r="G841" s="89">
        <v>1</v>
      </c>
      <c r="H841" t="s">
        <v>19630</v>
      </c>
      <c r="I841" s="89"/>
    </row>
    <row r="842">
      <c r="A842" t="s">
        <v>4622</v>
      </c>
      <c r="B842" t="s">
        <v>19483</v>
      </c>
      <c r="C842" t="s">
        <v>19614</v>
      </c>
      <c r="D842" t="s">
        <v>19623</v>
      </c>
      <c r="E842" s="89">
        <v>0.4031843286066176</v>
      </c>
      <c r="F842" s="89">
        <v>703423</v>
      </c>
      <c r="G842" s="89">
        <v>1</v>
      </c>
      <c r="H842" t="s">
        <v>19630</v>
      </c>
      <c r="I842" s="89"/>
    </row>
    <row r="843">
      <c r="A843" t="s">
        <v>4623</v>
      </c>
      <c r="B843" t="s">
        <v>19483</v>
      </c>
      <c r="C843" t="s">
        <v>19614</v>
      </c>
      <c r="D843" t="s">
        <v>19624</v>
      </c>
      <c r="E843" s="89">
        <v>0.8615230913871406</v>
      </c>
      <c r="F843" s="89">
        <v>703423</v>
      </c>
      <c r="G843" s="89">
        <v>1</v>
      </c>
      <c r="H843" t="s">
        <v>19630</v>
      </c>
      <c r="I843" s="89"/>
    </row>
    <row r="844">
      <c r="A844" t="s">
        <v>4624</v>
      </c>
      <c r="B844" t="s">
        <v>19483</v>
      </c>
      <c r="C844" t="s">
        <v>19615</v>
      </c>
      <c r="D844" t="s">
        <v>19614</v>
      </c>
      <c r="E844" s="89">
        <v>0.9996564298727516</v>
      </c>
      <c r="F844" s="89">
        <v>703423</v>
      </c>
      <c r="G844" s="89">
        <v>1</v>
      </c>
      <c r="H844" t="s">
        <v>19630</v>
      </c>
      <c r="I844" s="89"/>
    </row>
    <row r="845">
      <c r="A845" t="s">
        <v>4625</v>
      </c>
      <c r="B845" t="s">
        <v>19483</v>
      </c>
      <c r="C845" t="s">
        <v>19615</v>
      </c>
      <c r="D845" t="s">
        <v>19615</v>
      </c>
      <c r="E845" s="89">
        <v>1</v>
      </c>
      <c r="F845" s="89">
        <v>703423</v>
      </c>
      <c r="G845" s="89">
        <v>1</v>
      </c>
      <c r="H845" t="s">
        <v>19630</v>
      </c>
      <c r="I845" s="89"/>
    </row>
    <row r="846">
      <c r="A846" t="s">
        <v>4626</v>
      </c>
      <c r="B846" t="s">
        <v>19483</v>
      </c>
      <c r="C846" t="s">
        <v>19615</v>
      </c>
      <c r="D846" t="s">
        <v>19616</v>
      </c>
      <c r="E846" s="89">
        <v>0.9996564298727516</v>
      </c>
      <c r="F846" s="89">
        <v>703423</v>
      </c>
      <c r="G846" s="89">
        <v>1</v>
      </c>
      <c r="H846" t="s">
        <v>19630</v>
      </c>
      <c r="I846" s="89"/>
    </row>
    <row r="847">
      <c r="A847" t="s">
        <v>4627</v>
      </c>
      <c r="B847" t="s">
        <v>19483</v>
      </c>
      <c r="C847" t="s">
        <v>19615</v>
      </c>
      <c r="D847" t="s">
        <v>19617</v>
      </c>
      <c r="E847" s="89">
        <v>0.9997541710080793</v>
      </c>
      <c r="F847" s="89">
        <v>703423</v>
      </c>
      <c r="G847" s="89">
        <v>1</v>
      </c>
      <c r="H847" t="s">
        <v>19630</v>
      </c>
      <c r="I847" s="89"/>
    </row>
    <row r="848">
      <c r="A848" t="s">
        <v>4628</v>
      </c>
      <c r="B848" t="s">
        <v>19483</v>
      </c>
      <c r="C848" t="s">
        <v>19615</v>
      </c>
      <c r="D848" t="s">
        <v>19618</v>
      </c>
      <c r="E848" s="89">
        <v>0.8252773493547098</v>
      </c>
      <c r="F848" s="89">
        <v>703423</v>
      </c>
      <c r="G848" s="89">
        <v>1</v>
      </c>
      <c r="H848" t="s">
        <v>19630</v>
      </c>
      <c r="I848" s="89"/>
    </row>
    <row r="849">
      <c r="A849" t="s">
        <v>4629</v>
      </c>
      <c r="B849" t="s">
        <v>19483</v>
      </c>
      <c r="C849" t="s">
        <v>19615</v>
      </c>
      <c r="D849" t="s">
        <v>19619</v>
      </c>
      <c r="E849" s="89">
        <v>0.7660040865006085</v>
      </c>
      <c r="F849" s="89">
        <v>703423</v>
      </c>
      <c r="G849" s="89">
        <v>1</v>
      </c>
      <c r="H849" t="s">
        <v>19630</v>
      </c>
      <c r="I849" s="89"/>
    </row>
    <row r="850">
      <c r="A850" t="s">
        <v>4630</v>
      </c>
      <c r="B850" t="s">
        <v>19483</v>
      </c>
      <c r="C850" t="s">
        <v>19615</v>
      </c>
      <c r="D850" t="s">
        <v>19620</v>
      </c>
      <c r="E850" s="89">
        <v>0.7388448740007685</v>
      </c>
      <c r="F850" s="89">
        <v>703423</v>
      </c>
      <c r="G850" s="89">
        <v>1</v>
      </c>
      <c r="H850" t="s">
        <v>19630</v>
      </c>
      <c r="I850" s="89"/>
    </row>
    <row r="851">
      <c r="A851" t="s">
        <v>4631</v>
      </c>
      <c r="B851" t="s">
        <v>19483</v>
      </c>
      <c r="C851" t="s">
        <v>19615</v>
      </c>
      <c r="D851" t="s">
        <v>19621</v>
      </c>
      <c r="E851" s="89">
        <v>0.2916166943954563</v>
      </c>
      <c r="F851" s="89">
        <v>703423</v>
      </c>
      <c r="G851" s="89">
        <v>1</v>
      </c>
      <c r="H851" t="s">
        <v>19630</v>
      </c>
      <c r="I851" s="89"/>
    </row>
    <row r="852">
      <c r="A852" t="s">
        <v>4632</v>
      </c>
      <c r="B852" t="s">
        <v>19483</v>
      </c>
      <c r="C852" t="s">
        <v>19615</v>
      </c>
      <c r="D852" t="s">
        <v>19622</v>
      </c>
      <c r="E852" s="89">
        <v>0.8052999948064549</v>
      </c>
      <c r="F852" s="89">
        <v>703423</v>
      </c>
      <c r="G852" s="89">
        <v>1</v>
      </c>
      <c r="H852" t="s">
        <v>19630</v>
      </c>
      <c r="I852" s="89"/>
    </row>
    <row r="853">
      <c r="A853" t="s">
        <v>4633</v>
      </c>
      <c r="B853" t="s">
        <v>19483</v>
      </c>
      <c r="C853" t="s">
        <v>19615</v>
      </c>
      <c r="D853" t="s">
        <v>19623</v>
      </c>
      <c r="E853" s="89">
        <v>0.4030481935630822</v>
      </c>
      <c r="F853" s="89">
        <v>703423</v>
      </c>
      <c r="G853" s="89">
        <v>1</v>
      </c>
      <c r="H853" t="s">
        <v>19630</v>
      </c>
      <c r="I853" s="89"/>
    </row>
    <row r="854">
      <c r="A854" t="s">
        <v>4634</v>
      </c>
      <c r="B854" t="s">
        <v>19483</v>
      </c>
      <c r="C854" t="s">
        <v>19615</v>
      </c>
      <c r="D854" t="s">
        <v>19624</v>
      </c>
      <c r="E854" s="89">
        <v>0.8612407373459909</v>
      </c>
      <c r="F854" s="89">
        <v>703423</v>
      </c>
      <c r="G854" s="89">
        <v>1</v>
      </c>
      <c r="H854" t="s">
        <v>19630</v>
      </c>
      <c r="I854" s="89"/>
    </row>
    <row r="855">
      <c r="A855" t="s">
        <v>4635</v>
      </c>
      <c r="B855" t="s">
        <v>19483</v>
      </c>
      <c r="C855" t="s">
        <v>19616</v>
      </c>
      <c r="D855" t="s">
        <v>19614</v>
      </c>
      <c r="E855" s="89">
        <v>1</v>
      </c>
      <c r="F855" s="89">
        <v>703423</v>
      </c>
      <c r="G855" s="89">
        <v>1</v>
      </c>
      <c r="H855" t="s">
        <v>19630</v>
      </c>
      <c r="I855" s="89"/>
    </row>
    <row r="856">
      <c r="A856" t="s">
        <v>4636</v>
      </c>
      <c r="B856" t="s">
        <v>19483</v>
      </c>
      <c r="C856" t="s">
        <v>19616</v>
      </c>
      <c r="D856" t="s">
        <v>19615</v>
      </c>
      <c r="E856" s="89">
        <v>1.000356355980339</v>
      </c>
      <c r="F856" s="89">
        <v>703423</v>
      </c>
      <c r="G856" s="89">
        <v>1</v>
      </c>
      <c r="H856" t="s">
        <v>19630</v>
      </c>
      <c r="I856" s="89"/>
    </row>
    <row r="857">
      <c r="A857" t="s">
        <v>4637</v>
      </c>
      <c r="B857" t="s">
        <v>19483</v>
      </c>
      <c r="C857" t="s">
        <v>19616</v>
      </c>
      <c r="D857" t="s">
        <v>19616</v>
      </c>
      <c r="E857" s="89">
        <v>1</v>
      </c>
      <c r="F857" s="89">
        <v>703423</v>
      </c>
      <c r="G857" s="89">
        <v>1</v>
      </c>
      <c r="H857" t="s">
        <v>19630</v>
      </c>
      <c r="I857" s="89"/>
    </row>
    <row r="858">
      <c r="A858" t="s">
        <v>4638</v>
      </c>
      <c r="B858" t="s">
        <v>19483</v>
      </c>
      <c r="C858" t="s">
        <v>19616</v>
      </c>
      <c r="D858" t="s">
        <v>19617</v>
      </c>
      <c r="E858" s="89">
        <v>1.000102659743387</v>
      </c>
      <c r="F858" s="89">
        <v>703423</v>
      </c>
      <c r="G858" s="89">
        <v>1</v>
      </c>
      <c r="H858" t="s">
        <v>19630</v>
      </c>
      <c r="I858" s="89"/>
    </row>
    <row r="859">
      <c r="A859" t="s">
        <v>4639</v>
      </c>
      <c r="B859" t="s">
        <v>19483</v>
      </c>
      <c r="C859" t="s">
        <v>19616</v>
      </c>
      <c r="D859" t="s">
        <v>19618</v>
      </c>
      <c r="E859" s="89">
        <v>0.8255843194843387</v>
      </c>
      <c r="F859" s="89">
        <v>703423</v>
      </c>
      <c r="G859" s="89">
        <v>1</v>
      </c>
      <c r="H859" t="s">
        <v>19630</v>
      </c>
      <c r="I859" s="89"/>
    </row>
    <row r="860">
      <c r="A860" t="s">
        <v>4640</v>
      </c>
      <c r="B860" t="s">
        <v>19483</v>
      </c>
      <c r="C860" t="s">
        <v>19616</v>
      </c>
      <c r="D860" t="s">
        <v>19619</v>
      </c>
      <c r="E860" s="89">
        <v>0.7662946202538864</v>
      </c>
      <c r="F860" s="89">
        <v>703423</v>
      </c>
      <c r="G860" s="89">
        <v>1</v>
      </c>
      <c r="H860" t="s">
        <v>19630</v>
      </c>
      <c r="I860" s="89"/>
    </row>
    <row r="861">
      <c r="A861" t="s">
        <v>4641</v>
      </c>
      <c r="B861" t="s">
        <v>19483</v>
      </c>
      <c r="C861" t="s">
        <v>19616</v>
      </c>
      <c r="D861" t="s">
        <v>19620</v>
      </c>
      <c r="E861" s="89">
        <v>0.7391244003180262</v>
      </c>
      <c r="F861" s="89">
        <v>703423</v>
      </c>
      <c r="G861" s="89">
        <v>1</v>
      </c>
      <c r="H861" t="s">
        <v>19630</v>
      </c>
      <c r="I861" s="89"/>
    </row>
    <row r="862">
      <c r="A862" t="s">
        <v>4642</v>
      </c>
      <c r="B862" t="s">
        <v>19483</v>
      </c>
      <c r="C862" t="s">
        <v>19616</v>
      </c>
      <c r="D862" t="s">
        <v>19621</v>
      </c>
      <c r="E862" s="89">
        <v>0.2916920248691438</v>
      </c>
      <c r="F862" s="89">
        <v>703423</v>
      </c>
      <c r="G862" s="89">
        <v>1</v>
      </c>
      <c r="H862" t="s">
        <v>19630</v>
      </c>
      <c r="I862" s="89"/>
    </row>
    <row r="863">
      <c r="A863" t="s">
        <v>4643</v>
      </c>
      <c r="B863" t="s">
        <v>19483</v>
      </c>
      <c r="C863" t="s">
        <v>19616</v>
      </c>
      <c r="D863" t="s">
        <v>19622</v>
      </c>
      <c r="E863" s="89">
        <v>0.8056058345985759</v>
      </c>
      <c r="F863" s="89">
        <v>703423</v>
      </c>
      <c r="G863" s="89">
        <v>1</v>
      </c>
      <c r="H863" t="s">
        <v>19630</v>
      </c>
      <c r="I863" s="89"/>
    </row>
    <row r="864">
      <c r="A864" t="s">
        <v>4644</v>
      </c>
      <c r="B864" t="s">
        <v>19483</v>
      </c>
      <c r="C864" t="s">
        <v>19616</v>
      </c>
      <c r="D864" t="s">
        <v>19623</v>
      </c>
      <c r="E864" s="89">
        <v>0.4031843286066176</v>
      </c>
      <c r="F864" s="89">
        <v>703423</v>
      </c>
      <c r="G864" s="89">
        <v>1</v>
      </c>
      <c r="H864" t="s">
        <v>19630</v>
      </c>
      <c r="I864" s="89"/>
    </row>
    <row r="865">
      <c r="A865" t="s">
        <v>4645</v>
      </c>
      <c r="B865" t="s">
        <v>19483</v>
      </c>
      <c r="C865" t="s">
        <v>19616</v>
      </c>
      <c r="D865" t="s">
        <v>19624</v>
      </c>
      <c r="E865" s="89">
        <v>0.8615230913871406</v>
      </c>
      <c r="F865" s="89">
        <v>703423</v>
      </c>
      <c r="G865" s="89">
        <v>1</v>
      </c>
      <c r="H865" t="s">
        <v>19630</v>
      </c>
      <c r="I865" s="89"/>
    </row>
    <row r="866">
      <c r="A866" t="s">
        <v>4646</v>
      </c>
      <c r="B866" t="s">
        <v>19483</v>
      </c>
      <c r="C866" t="s">
        <v>19617</v>
      </c>
      <c r="D866" t="s">
        <v>19614</v>
      </c>
      <c r="E866" s="89">
        <v>0.9999022588646723</v>
      </c>
      <c r="F866" s="89">
        <v>703423</v>
      </c>
      <c r="G866" s="89">
        <v>1</v>
      </c>
      <c r="H866" t="s">
        <v>19630</v>
      </c>
      <c r="I866" s="89"/>
    </row>
    <row r="867">
      <c r="A867" t="s">
        <v>4647</v>
      </c>
      <c r="B867" t="s">
        <v>19483</v>
      </c>
      <c r="C867" t="s">
        <v>19617</v>
      </c>
      <c r="D867" t="s">
        <v>19615</v>
      </c>
      <c r="E867" s="89">
        <v>1.000253696236951</v>
      </c>
      <c r="F867" s="89">
        <v>703423</v>
      </c>
      <c r="G867" s="89">
        <v>1</v>
      </c>
      <c r="H867" t="s">
        <v>19630</v>
      </c>
      <c r="I867" s="89"/>
    </row>
    <row r="868">
      <c r="A868" t="s">
        <v>4648</v>
      </c>
      <c r="B868" t="s">
        <v>19483</v>
      </c>
      <c r="C868" t="s">
        <v>19617</v>
      </c>
      <c r="D868" t="s">
        <v>19616</v>
      </c>
      <c r="E868" s="89">
        <v>0.9999022588646723</v>
      </c>
      <c r="F868" s="89">
        <v>703423</v>
      </c>
      <c r="G868" s="89">
        <v>1</v>
      </c>
      <c r="H868" t="s">
        <v>19630</v>
      </c>
      <c r="I868" s="89"/>
    </row>
    <row r="869">
      <c r="A869" t="s">
        <v>4649</v>
      </c>
      <c r="B869" t="s">
        <v>19483</v>
      </c>
      <c r="C869" t="s">
        <v>19617</v>
      </c>
      <c r="D869" t="s">
        <v>19617</v>
      </c>
      <c r="E869" s="89">
        <v>1</v>
      </c>
      <c r="F869" s="89">
        <v>703423</v>
      </c>
      <c r="G869" s="89">
        <v>1</v>
      </c>
      <c r="H869" t="s">
        <v>19630</v>
      </c>
      <c r="I869" s="89"/>
    </row>
    <row r="870">
      <c r="A870" t="s">
        <v>4650</v>
      </c>
      <c r="B870" t="s">
        <v>19483</v>
      </c>
      <c r="C870" t="s">
        <v>19617</v>
      </c>
      <c r="D870" t="s">
        <v>19618</v>
      </c>
      <c r="E870" s="89">
        <v>0.8254872473012556</v>
      </c>
      <c r="F870" s="89">
        <v>703423</v>
      </c>
      <c r="G870" s="89">
        <v>1</v>
      </c>
      <c r="H870" t="s">
        <v>19630</v>
      </c>
      <c r="I870" s="89"/>
    </row>
    <row r="871">
      <c r="A871" t="s">
        <v>4651</v>
      </c>
      <c r="B871" t="s">
        <v>19483</v>
      </c>
      <c r="C871" t="s">
        <v>19617</v>
      </c>
      <c r="D871" t="s">
        <v>19619</v>
      </c>
      <c r="E871" s="89">
        <v>0.7661959129871806</v>
      </c>
      <c r="F871" s="89">
        <v>703423</v>
      </c>
      <c r="G871" s="89">
        <v>1</v>
      </c>
      <c r="H871" t="s">
        <v>19630</v>
      </c>
      <c r="I871" s="89"/>
    </row>
    <row r="872">
      <c r="A872" t="s">
        <v>4652</v>
      </c>
      <c r="B872" t="s">
        <v>19483</v>
      </c>
      <c r="C872" t="s">
        <v>19617</v>
      </c>
      <c r="D872" t="s">
        <v>19620</v>
      </c>
      <c r="E872" s="89">
        <v>0.7390324477608312</v>
      </c>
      <c r="F872" s="89">
        <v>703423</v>
      </c>
      <c r="G872" s="89">
        <v>1</v>
      </c>
      <c r="H872" t="s">
        <v>19630</v>
      </c>
      <c r="I872" s="89"/>
    </row>
    <row r="873">
      <c r="A873" t="s">
        <v>4653</v>
      </c>
      <c r="B873" t="s">
        <v>19483</v>
      </c>
      <c r="C873" t="s">
        <v>19617</v>
      </c>
      <c r="D873" t="s">
        <v>19621</v>
      </c>
      <c r="E873" s="89">
        <v>0.2916711914122082</v>
      </c>
      <c r="F873" s="89">
        <v>703423</v>
      </c>
      <c r="G873" s="89">
        <v>1</v>
      </c>
      <c r="H873" t="s">
        <v>19630</v>
      </c>
      <c r="I873" s="89"/>
    </row>
    <row r="874">
      <c r="A874" t="s">
        <v>4654</v>
      </c>
      <c r="B874" t="s">
        <v>19483</v>
      </c>
      <c r="C874" t="s">
        <v>19617</v>
      </c>
      <c r="D874" t="s">
        <v>19622</v>
      </c>
      <c r="E874" s="89">
        <v>0.8055057812969362</v>
      </c>
      <c r="F874" s="89">
        <v>703423</v>
      </c>
      <c r="G874" s="89">
        <v>1</v>
      </c>
      <c r="H874" t="s">
        <v>19630</v>
      </c>
      <c r="I874" s="89"/>
    </row>
    <row r="875">
      <c r="A875" t="s">
        <v>4655</v>
      </c>
      <c r="B875" t="s">
        <v>19483</v>
      </c>
      <c r="C875" t="s">
        <v>19617</v>
      </c>
      <c r="D875" t="s">
        <v>19623</v>
      </c>
      <c r="E875" s="89">
        <v>0.4031263404794313</v>
      </c>
      <c r="F875" s="89">
        <v>703423</v>
      </c>
      <c r="G875" s="89">
        <v>1</v>
      </c>
      <c r="H875" t="s">
        <v>19630</v>
      </c>
      <c r="I875" s="89"/>
    </row>
    <row r="876">
      <c r="A876" t="s">
        <v>4656</v>
      </c>
      <c r="B876" t="s">
        <v>19483</v>
      </c>
      <c r="C876" t="s">
        <v>19617</v>
      </c>
      <c r="D876" t="s">
        <v>19624</v>
      </c>
      <c r="E876" s="89">
        <v>0.8614047744984102</v>
      </c>
      <c r="F876" s="89">
        <v>703423</v>
      </c>
      <c r="G876" s="89">
        <v>1</v>
      </c>
      <c r="H876" t="s">
        <v>19630</v>
      </c>
      <c r="I876" s="89"/>
    </row>
    <row r="877">
      <c r="A877" t="s">
        <v>4657</v>
      </c>
      <c r="B877" t="s">
        <v>19483</v>
      </c>
      <c r="C877" t="s">
        <v>19618</v>
      </c>
      <c r="D877" t="s">
        <v>19614</v>
      </c>
      <c r="E877" s="89">
        <v>1.319439679999736</v>
      </c>
      <c r="F877" s="89">
        <v>703423</v>
      </c>
      <c r="G877" s="89">
        <v>1</v>
      </c>
      <c r="H877" t="s">
        <v>19630</v>
      </c>
      <c r="I877" s="89"/>
    </row>
    <row r="878">
      <c r="A878" t="s">
        <v>4658</v>
      </c>
      <c r="B878" t="s">
        <v>19483</v>
      </c>
      <c r="C878" t="s">
        <v>19618</v>
      </c>
      <c r="D878" t="s">
        <v>19615</v>
      </c>
      <c r="E878" s="89">
        <v>1.319840972514684</v>
      </c>
      <c r="F878" s="89">
        <v>703423</v>
      </c>
      <c r="G878" s="89">
        <v>1</v>
      </c>
      <c r="H878" t="s">
        <v>19630</v>
      </c>
      <c r="I878" s="89"/>
    </row>
    <row r="879">
      <c r="A879" t="s">
        <v>4659</v>
      </c>
      <c r="B879" t="s">
        <v>19483</v>
      </c>
      <c r="C879" t="s">
        <v>19618</v>
      </c>
      <c r="D879" t="s">
        <v>19616</v>
      </c>
      <c r="E879" s="89">
        <v>1.319439679999736</v>
      </c>
      <c r="F879" s="89">
        <v>703423</v>
      </c>
      <c r="G879" s="89">
        <v>1</v>
      </c>
      <c r="H879" t="s">
        <v>19630</v>
      </c>
      <c r="I879" s="89"/>
    </row>
    <row r="880">
      <c r="A880" t="s">
        <v>4660</v>
      </c>
      <c r="B880" t="s">
        <v>19483</v>
      </c>
      <c r="C880" t="s">
        <v>19618</v>
      </c>
      <c r="D880" t="s">
        <v>19617</v>
      </c>
      <c r="E880" s="89">
        <v>1.319543047200848</v>
      </c>
      <c r="F880" s="89">
        <v>703423</v>
      </c>
      <c r="G880" s="89">
        <v>1</v>
      </c>
      <c r="H880" t="s">
        <v>19630</v>
      </c>
      <c r="I880" s="89"/>
    </row>
    <row r="881">
      <c r="A881" t="s">
        <v>4661</v>
      </c>
      <c r="B881" t="s">
        <v>19483</v>
      </c>
      <c r="C881" t="s">
        <v>19618</v>
      </c>
      <c r="D881" t="s">
        <v>19618</v>
      </c>
      <c r="E881" s="89">
        <v>1</v>
      </c>
      <c r="F881" s="89">
        <v>703423</v>
      </c>
      <c r="G881" s="89">
        <v>1</v>
      </c>
      <c r="H881" t="s">
        <v>19630</v>
      </c>
      <c r="I881" s="89"/>
    </row>
    <row r="882">
      <c r="A882" t="s">
        <v>4662</v>
      </c>
      <c r="B882" t="s">
        <v>19483</v>
      </c>
      <c r="C882" t="s">
        <v>19618</v>
      </c>
      <c r="D882" t="s">
        <v>19619</v>
      </c>
      <c r="E882" s="89">
        <v>0.9284756959435922</v>
      </c>
      <c r="F882" s="89">
        <v>703423</v>
      </c>
      <c r="G882" s="89">
        <v>1</v>
      </c>
      <c r="H882" t="s">
        <v>19630</v>
      </c>
      <c r="I882" s="89"/>
    </row>
    <row r="883">
      <c r="A883" t="s">
        <v>4663</v>
      </c>
      <c r="B883" t="s">
        <v>19483</v>
      </c>
      <c r="C883" t="s">
        <v>19618</v>
      </c>
      <c r="D883" t="s">
        <v>19620</v>
      </c>
      <c r="E883" s="89">
        <v>0.8959038538189558</v>
      </c>
      <c r="F883" s="89">
        <v>703423</v>
      </c>
      <c r="G883" s="89">
        <v>1</v>
      </c>
      <c r="H883" t="s">
        <v>19630</v>
      </c>
      <c r="I883" s="89"/>
    </row>
    <row r="884">
      <c r="A884" t="s">
        <v>4664</v>
      </c>
      <c r="B884" t="s">
        <v>19483</v>
      </c>
      <c r="C884" t="s">
        <v>19618</v>
      </c>
      <c r="D884" t="s">
        <v>19621</v>
      </c>
      <c r="E884" s="89">
        <v>0.365110039820618</v>
      </c>
      <c r="F884" s="89">
        <v>703423</v>
      </c>
      <c r="G884" s="89">
        <v>1</v>
      </c>
      <c r="H884" t="s">
        <v>19630</v>
      </c>
      <c r="I884" s="89"/>
    </row>
    <row r="885">
      <c r="A885" t="s">
        <v>4665</v>
      </c>
      <c r="B885" t="s">
        <v>19483</v>
      </c>
      <c r="C885" t="s">
        <v>19618</v>
      </c>
      <c r="D885" t="s">
        <v>19622</v>
      </c>
      <c r="E885" s="89">
        <v>0.9766724101313607</v>
      </c>
      <c r="F885" s="89">
        <v>703423</v>
      </c>
      <c r="G885" s="89">
        <v>1</v>
      </c>
      <c r="H885" t="s">
        <v>19630</v>
      </c>
      <c r="I885" s="89"/>
    </row>
    <row r="886">
      <c r="A886" t="s">
        <v>4666</v>
      </c>
      <c r="B886" t="s">
        <v>19483</v>
      </c>
      <c r="C886" t="s">
        <v>19618</v>
      </c>
      <c r="D886" t="s">
        <v>19623</v>
      </c>
      <c r="E886" s="89">
        <v>0.5078011443490427</v>
      </c>
      <c r="F886" s="89">
        <v>703423</v>
      </c>
      <c r="G886" s="89">
        <v>1</v>
      </c>
      <c r="H886" t="s">
        <v>19630</v>
      </c>
      <c r="I886" s="89"/>
    </row>
    <row r="887">
      <c r="A887" t="s">
        <v>4667</v>
      </c>
      <c r="B887" t="s">
        <v>19483</v>
      </c>
      <c r="C887" t="s">
        <v>19618</v>
      </c>
      <c r="D887" t="s">
        <v>19624</v>
      </c>
      <c r="E887" s="89">
        <v>1.084848425937225</v>
      </c>
      <c r="F887" s="89">
        <v>703423</v>
      </c>
      <c r="G887" s="89">
        <v>1</v>
      </c>
      <c r="H887" t="s">
        <v>19630</v>
      </c>
      <c r="I887" s="89"/>
    </row>
    <row r="888">
      <c r="A888" t="s">
        <v>4668</v>
      </c>
      <c r="B888" t="s">
        <v>19483</v>
      </c>
      <c r="C888" t="s">
        <v>19619</v>
      </c>
      <c r="D888" t="s">
        <v>19614</v>
      </c>
      <c r="E888" s="89">
        <v>1.429008434406749</v>
      </c>
      <c r="F888" s="89">
        <v>703423</v>
      </c>
      <c r="G888" s="89">
        <v>1</v>
      </c>
      <c r="H888" t="s">
        <v>19630</v>
      </c>
      <c r="I888" s="89"/>
    </row>
    <row r="889">
      <c r="A889" t="s">
        <v>4669</v>
      </c>
      <c r="B889" t="s">
        <v>19483</v>
      </c>
      <c r="C889" t="s">
        <v>19619</v>
      </c>
      <c r="D889" t="s">
        <v>19615</v>
      </c>
      <c r="E889" s="89">
        <v>1.42943625098373</v>
      </c>
      <c r="F889" s="89">
        <v>703423</v>
      </c>
      <c r="G889" s="89">
        <v>1</v>
      </c>
      <c r="H889" t="s">
        <v>19630</v>
      </c>
      <c r="I889" s="89"/>
    </row>
    <row r="890">
      <c r="A890" t="s">
        <v>4670</v>
      </c>
      <c r="B890" t="s">
        <v>19483</v>
      </c>
      <c r="C890" t="s">
        <v>19619</v>
      </c>
      <c r="D890" t="s">
        <v>19616</v>
      </c>
      <c r="E890" s="89">
        <v>1.429008434406749</v>
      </c>
      <c r="F890" s="89">
        <v>703423</v>
      </c>
      <c r="G890" s="89">
        <v>1</v>
      </c>
      <c r="H890" t="s">
        <v>19630</v>
      </c>
      <c r="I890" s="89"/>
    </row>
    <row r="891">
      <c r="A891" t="s">
        <v>4671</v>
      </c>
      <c r="B891" t="s">
        <v>19483</v>
      </c>
      <c r="C891" t="s">
        <v>19619</v>
      </c>
      <c r="D891" t="s">
        <v>19617</v>
      </c>
      <c r="E891" s="89">
        <v>1.429110089332531</v>
      </c>
      <c r="F891" s="89">
        <v>703423</v>
      </c>
      <c r="G891" s="89">
        <v>1</v>
      </c>
      <c r="H891" t="s">
        <v>19630</v>
      </c>
      <c r="I891" s="89"/>
    </row>
    <row r="892">
      <c r="A892" t="s">
        <v>4672</v>
      </c>
      <c r="B892" t="s">
        <v>19483</v>
      </c>
      <c r="C892" t="s">
        <v>19619</v>
      </c>
      <c r="D892" t="s">
        <v>19618</v>
      </c>
      <c r="E892" s="89">
        <v>1.082907565624256</v>
      </c>
      <c r="F892" s="89">
        <v>703423</v>
      </c>
      <c r="G892" s="89">
        <v>1</v>
      </c>
      <c r="H892" t="s">
        <v>19630</v>
      </c>
      <c r="I892" s="89"/>
    </row>
    <row r="893">
      <c r="A893" t="s">
        <v>4673</v>
      </c>
      <c r="B893" t="s">
        <v>19483</v>
      </c>
      <c r="C893" t="s">
        <v>19619</v>
      </c>
      <c r="D893" t="s">
        <v>19619</v>
      </c>
      <c r="E893" s="89">
        <v>1</v>
      </c>
      <c r="F893" s="89">
        <v>703423</v>
      </c>
      <c r="G893" s="89">
        <v>1</v>
      </c>
      <c r="H893" t="s">
        <v>19630</v>
      </c>
      <c r="I893" s="89"/>
    </row>
    <row r="894">
      <c r="A894" t="s">
        <v>4674</v>
      </c>
      <c r="B894" t="s">
        <v>19483</v>
      </c>
      <c r="C894" t="s">
        <v>19619</v>
      </c>
      <c r="D894" t="s">
        <v>19620</v>
      </c>
      <c r="E894" s="89">
        <v>0.9655649910097026</v>
      </c>
      <c r="F894" s="89">
        <v>703423</v>
      </c>
      <c r="G894" s="89">
        <v>1</v>
      </c>
      <c r="H894" t="s">
        <v>19630</v>
      </c>
      <c r="I894" s="89"/>
    </row>
    <row r="895">
      <c r="A895" t="s">
        <v>4675</v>
      </c>
      <c r="B895" t="s">
        <v>19483</v>
      </c>
      <c r="C895" t="s">
        <v>19619</v>
      </c>
      <c r="D895" t="s">
        <v>19621</v>
      </c>
      <c r="E895" s="89">
        <v>0.3973796554601081</v>
      </c>
      <c r="F895" s="89">
        <v>703423</v>
      </c>
      <c r="G895" s="89">
        <v>1</v>
      </c>
      <c r="H895" t="s">
        <v>19630</v>
      </c>
      <c r="I895" s="89"/>
    </row>
    <row r="896">
      <c r="A896" t="s">
        <v>4676</v>
      </c>
      <c r="B896" t="s">
        <v>19483</v>
      </c>
      <c r="C896" t="s">
        <v>19619</v>
      </c>
      <c r="D896" t="s">
        <v>19622</v>
      </c>
      <c r="E896" s="89">
        <v>1.055552813744266</v>
      </c>
      <c r="F896" s="89">
        <v>703423</v>
      </c>
      <c r="G896" s="89">
        <v>1</v>
      </c>
      <c r="H896" t="s">
        <v>19630</v>
      </c>
      <c r="I896" s="89"/>
    </row>
    <row r="897">
      <c r="A897" t="s">
        <v>4677</v>
      </c>
      <c r="B897" t="s">
        <v>19483</v>
      </c>
      <c r="C897" t="s">
        <v>19619</v>
      </c>
      <c r="D897" t="s">
        <v>19623</v>
      </c>
      <c r="E897" s="89">
        <v>0.5447748879362411</v>
      </c>
      <c r="F897" s="89">
        <v>703423</v>
      </c>
      <c r="G897" s="89">
        <v>1</v>
      </c>
      <c r="H897" t="s">
        <v>19630</v>
      </c>
      <c r="I897" s="89"/>
    </row>
    <row r="898">
      <c r="A898" t="s">
        <v>4678</v>
      </c>
      <c r="B898" t="s">
        <v>19483</v>
      </c>
      <c r="C898" t="s">
        <v>19619</v>
      </c>
      <c r="D898" t="s">
        <v>19624</v>
      </c>
      <c r="E898" s="89">
        <v>1.163908421892931</v>
      </c>
      <c r="F898" s="89">
        <v>703423</v>
      </c>
      <c r="G898" s="89">
        <v>1</v>
      </c>
      <c r="H898" t="s">
        <v>19630</v>
      </c>
      <c r="I898" s="89"/>
    </row>
    <row r="899">
      <c r="A899" t="s">
        <v>4679</v>
      </c>
      <c r="B899" t="s">
        <v>19483</v>
      </c>
      <c r="C899" t="s">
        <v>19620</v>
      </c>
      <c r="D899" t="s">
        <v>19614</v>
      </c>
      <c r="E899" s="89">
        <v>1.478094943798461</v>
      </c>
      <c r="F899" s="89">
        <v>703423</v>
      </c>
      <c r="G899" s="89">
        <v>1</v>
      </c>
      <c r="H899" t="s">
        <v>19630</v>
      </c>
      <c r="I899" s="89"/>
    </row>
    <row r="900">
      <c r="A900" t="s">
        <v>4680</v>
      </c>
      <c r="B900" t="s">
        <v>19483</v>
      </c>
      <c r="C900" t="s">
        <v>19620</v>
      </c>
      <c r="D900" t="s">
        <v>19615</v>
      </c>
      <c r="E900" s="89">
        <v>1.478537381927604</v>
      </c>
      <c r="F900" s="89">
        <v>703423</v>
      </c>
      <c r="G900" s="89">
        <v>1</v>
      </c>
      <c r="H900" t="s">
        <v>19630</v>
      </c>
      <c r="I900" s="89"/>
    </row>
    <row r="901">
      <c r="A901" t="s">
        <v>4681</v>
      </c>
      <c r="B901" t="s">
        <v>19483</v>
      </c>
      <c r="C901" t="s">
        <v>19620</v>
      </c>
      <c r="D901" t="s">
        <v>19616</v>
      </c>
      <c r="E901" s="89">
        <v>1.478094943798461</v>
      </c>
      <c r="F901" s="89">
        <v>703423</v>
      </c>
      <c r="G901" s="89">
        <v>1</v>
      </c>
      <c r="H901" t="s">
        <v>19630</v>
      </c>
      <c r="I901" s="89"/>
    </row>
    <row r="902">
      <c r="A902" t="s">
        <v>4682</v>
      </c>
      <c r="B902" t="s">
        <v>19483</v>
      </c>
      <c r="C902" t="s">
        <v>19620</v>
      </c>
      <c r="D902" t="s">
        <v>19617</v>
      </c>
      <c r="E902" s="89">
        <v>1.478204066156525</v>
      </c>
      <c r="F902" s="89">
        <v>703423</v>
      </c>
      <c r="G902" s="89">
        <v>1</v>
      </c>
      <c r="H902" t="s">
        <v>19630</v>
      </c>
      <c r="I902" s="89"/>
    </row>
    <row r="903">
      <c r="A903" t="s">
        <v>4683</v>
      </c>
      <c r="B903" t="s">
        <v>19483</v>
      </c>
      <c r="C903" t="s">
        <v>19620</v>
      </c>
      <c r="D903" t="s">
        <v>19618</v>
      </c>
      <c r="E903" s="89">
        <v>1.121196379697181</v>
      </c>
      <c r="F903" s="89">
        <v>703423</v>
      </c>
      <c r="G903" s="89">
        <v>1</v>
      </c>
      <c r="H903" t="s">
        <v>19630</v>
      </c>
      <c r="I903" s="89"/>
    </row>
    <row r="904">
      <c r="A904" t="s">
        <v>4684</v>
      </c>
      <c r="B904" t="s">
        <v>19483</v>
      </c>
      <c r="C904" t="s">
        <v>19620</v>
      </c>
      <c r="D904" t="s">
        <v>19619</v>
      </c>
      <c r="E904" s="89">
        <v>1.036067582382617</v>
      </c>
      <c r="F904" s="89">
        <v>703423</v>
      </c>
      <c r="G904" s="89">
        <v>1</v>
      </c>
      <c r="H904" t="s">
        <v>19630</v>
      </c>
      <c r="I904" s="89"/>
    </row>
    <row r="905">
      <c r="A905" t="s">
        <v>4685</v>
      </c>
      <c r="B905" t="s">
        <v>19483</v>
      </c>
      <c r="C905" t="s">
        <v>19620</v>
      </c>
      <c r="D905" t="s">
        <v>19620</v>
      </c>
      <c r="E905" s="89">
        <v>1</v>
      </c>
      <c r="F905" s="89">
        <v>703423</v>
      </c>
      <c r="G905" s="89">
        <v>1</v>
      </c>
      <c r="H905" t="s">
        <v>19630</v>
      </c>
      <c r="I905" s="89"/>
    </row>
    <row r="906">
      <c r="A906" t="s">
        <v>4686</v>
      </c>
      <c r="B906" t="s">
        <v>19483</v>
      </c>
      <c r="C906" t="s">
        <v>19620</v>
      </c>
      <c r="D906" t="s">
        <v>19621</v>
      </c>
      <c r="E906" s="89">
        <v>0.4106997808383547</v>
      </c>
      <c r="F906" s="89">
        <v>703423</v>
      </c>
      <c r="G906" s="89">
        <v>1</v>
      </c>
      <c r="H906" t="s">
        <v>19630</v>
      </c>
      <c r="I906" s="89"/>
    </row>
    <row r="907">
      <c r="A907" t="s">
        <v>4687</v>
      </c>
      <c r="B907" t="s">
        <v>19483</v>
      </c>
      <c r="C907" t="s">
        <v>19620</v>
      </c>
      <c r="D907" t="s">
        <v>19622</v>
      </c>
      <c r="E907" s="89">
        <v>1.093003400601905</v>
      </c>
      <c r="F907" s="89">
        <v>703423</v>
      </c>
      <c r="G907" s="89">
        <v>1</v>
      </c>
      <c r="H907" t="s">
        <v>19630</v>
      </c>
      <c r="I907" s="89"/>
    </row>
    <row r="908">
      <c r="A908" t="s">
        <v>4688</v>
      </c>
      <c r="B908" t="s">
        <v>19483</v>
      </c>
      <c r="C908" t="s">
        <v>19620</v>
      </c>
      <c r="D908" t="s">
        <v>19623</v>
      </c>
      <c r="E908" s="89">
        <v>0.5638278287650912</v>
      </c>
      <c r="F908" s="89">
        <v>703423</v>
      </c>
      <c r="G908" s="89">
        <v>1</v>
      </c>
      <c r="H908" t="s">
        <v>19630</v>
      </c>
      <c r="I908" s="89"/>
    </row>
    <row r="909">
      <c r="A909" t="s">
        <v>4689</v>
      </c>
      <c r="B909" t="s">
        <v>19483</v>
      </c>
      <c r="C909" t="s">
        <v>19620</v>
      </c>
      <c r="D909" t="s">
        <v>19624</v>
      </c>
      <c r="E909" s="89">
        <v>1.204733004133988</v>
      </c>
      <c r="F909" s="89">
        <v>703423</v>
      </c>
      <c r="G909" s="89">
        <v>1</v>
      </c>
      <c r="H909" t="s">
        <v>19630</v>
      </c>
      <c r="I909" s="89"/>
    </row>
    <row r="910">
      <c r="A910" t="s">
        <v>4690</v>
      </c>
      <c r="B910" t="s">
        <v>19483</v>
      </c>
      <c r="C910" t="s">
        <v>19621</v>
      </c>
      <c r="D910" t="s">
        <v>19614</v>
      </c>
      <c r="E910" s="89">
        <v>5.158482453007904</v>
      </c>
      <c r="F910" s="89">
        <v>703423</v>
      </c>
      <c r="G910" s="89">
        <v>1</v>
      </c>
      <c r="H910" t="s">
        <v>19630</v>
      </c>
      <c r="I910" s="89"/>
    </row>
    <row r="911">
      <c r="A911" t="s">
        <v>4691</v>
      </c>
      <c r="B911" t="s">
        <v>19483</v>
      </c>
      <c r="C911" t="s">
        <v>19621</v>
      </c>
      <c r="D911" t="s">
        <v>19615</v>
      </c>
      <c r="E911" s="89">
        <v>5.160900889861554</v>
      </c>
      <c r="F911" s="89">
        <v>703423</v>
      </c>
      <c r="G911" s="89">
        <v>1</v>
      </c>
      <c r="H911" t="s">
        <v>19630</v>
      </c>
      <c r="I911" s="89"/>
    </row>
    <row r="912">
      <c r="A912" t="s">
        <v>4692</v>
      </c>
      <c r="B912" t="s">
        <v>19483</v>
      </c>
      <c r="C912" t="s">
        <v>19621</v>
      </c>
      <c r="D912" t="s">
        <v>19616</v>
      </c>
      <c r="E912" s="89">
        <v>5.158482453007904</v>
      </c>
      <c r="F912" s="89">
        <v>703423</v>
      </c>
      <c r="G912" s="89">
        <v>1</v>
      </c>
      <c r="H912" t="s">
        <v>19630</v>
      </c>
      <c r="I912" s="89"/>
    </row>
    <row r="913">
      <c r="A913" t="s">
        <v>4693</v>
      </c>
      <c r="B913" t="s">
        <v>19483</v>
      </c>
      <c r="C913" t="s">
        <v>19621</v>
      </c>
      <c r="D913" t="s">
        <v>19617</v>
      </c>
      <c r="E913" s="89">
        <v>5.158964085984234</v>
      </c>
      <c r="F913" s="89">
        <v>703423</v>
      </c>
      <c r="G913" s="89">
        <v>1</v>
      </c>
      <c r="H913" t="s">
        <v>19630</v>
      </c>
      <c r="I913" s="89"/>
    </row>
    <row r="914">
      <c r="A914" t="s">
        <v>4694</v>
      </c>
      <c r="B914" t="s">
        <v>19483</v>
      </c>
      <c r="C914" t="s">
        <v>19621</v>
      </c>
      <c r="D914" t="s">
        <v>19618</v>
      </c>
      <c r="E914" s="89">
        <v>4.065618486740012</v>
      </c>
      <c r="F914" s="89">
        <v>703423</v>
      </c>
      <c r="G914" s="89">
        <v>1</v>
      </c>
      <c r="H914" t="s">
        <v>19630</v>
      </c>
      <c r="I914" s="89"/>
    </row>
    <row r="915">
      <c r="A915" t="s">
        <v>4695</v>
      </c>
      <c r="B915" t="s">
        <v>19483</v>
      </c>
      <c r="C915" t="s">
        <v>19621</v>
      </c>
      <c r="D915" t="s">
        <v>19619</v>
      </c>
      <c r="E915" s="89">
        <v>3.776174863260947</v>
      </c>
      <c r="F915" s="89">
        <v>703423</v>
      </c>
      <c r="G915" s="89">
        <v>1</v>
      </c>
      <c r="H915" t="s">
        <v>19630</v>
      </c>
      <c r="I915" s="89"/>
    </row>
    <row r="916">
      <c r="A916" t="s">
        <v>4696</v>
      </c>
      <c r="B916" t="s">
        <v>19483</v>
      </c>
      <c r="C916" t="s">
        <v>19621</v>
      </c>
      <c r="D916" t="s">
        <v>19620</v>
      </c>
      <c r="E916" s="89">
        <v>3.63830310836714</v>
      </c>
      <c r="F916" s="89">
        <v>703423</v>
      </c>
      <c r="G916" s="89">
        <v>1</v>
      </c>
      <c r="H916" t="s">
        <v>19630</v>
      </c>
      <c r="I916" s="89"/>
    </row>
    <row r="917">
      <c r="A917" t="s">
        <v>4697</v>
      </c>
      <c r="B917" t="s">
        <v>19483</v>
      </c>
      <c r="C917" t="s">
        <v>19621</v>
      </c>
      <c r="D917" t="s">
        <v>19621</v>
      </c>
      <c r="E917" s="89">
        <v>1</v>
      </c>
      <c r="F917" s="89">
        <v>703423</v>
      </c>
      <c r="G917" s="89">
        <v>1</v>
      </c>
      <c r="H917" t="s">
        <v>19630</v>
      </c>
      <c r="I917" s="89"/>
    </row>
    <row r="918">
      <c r="A918" t="s">
        <v>4698</v>
      </c>
      <c r="B918" t="s">
        <v>19483</v>
      </c>
      <c r="C918" t="s">
        <v>19621</v>
      </c>
      <c r="D918" t="s">
        <v>19622</v>
      </c>
      <c r="E918" s="89">
        <v>3.940362575379787</v>
      </c>
      <c r="F918" s="89">
        <v>703423</v>
      </c>
      <c r="G918" s="89">
        <v>1</v>
      </c>
      <c r="H918" t="s">
        <v>19630</v>
      </c>
      <c r="I918" s="89"/>
    </row>
    <row r="919">
      <c r="A919" t="s">
        <v>4699</v>
      </c>
      <c r="B919" t="s">
        <v>19483</v>
      </c>
      <c r="C919" t="s">
        <v>19621</v>
      </c>
      <c r="D919" t="s">
        <v>19623</v>
      </c>
      <c r="E919" s="89">
        <v>1.796912503823027</v>
      </c>
      <c r="F919" s="89">
        <v>703423</v>
      </c>
      <c r="G919" s="89">
        <v>1</v>
      </c>
      <c r="H919" t="s">
        <v>19630</v>
      </c>
      <c r="I919" s="89"/>
    </row>
    <row r="920">
      <c r="A920" t="s">
        <v>4700</v>
      </c>
      <c r="B920" t="s">
        <v>19483</v>
      </c>
      <c r="C920" t="s">
        <v>19621</v>
      </c>
      <c r="D920" t="s">
        <v>19624</v>
      </c>
      <c r="E920" s="89">
        <v>3.836682651098594</v>
      </c>
      <c r="F920" s="89">
        <v>703423</v>
      </c>
      <c r="G920" s="89">
        <v>1</v>
      </c>
      <c r="H920" t="s">
        <v>19630</v>
      </c>
      <c r="I920" s="89"/>
    </row>
    <row r="921">
      <c r="A921" t="s">
        <v>4701</v>
      </c>
      <c r="B921" t="s">
        <v>19483</v>
      </c>
      <c r="C921" t="s">
        <v>19622</v>
      </c>
      <c r="D921" t="s">
        <v>19614</v>
      </c>
      <c r="E921" s="89">
        <v>1.381123819824331</v>
      </c>
      <c r="F921" s="89">
        <v>703423</v>
      </c>
      <c r="G921" s="89">
        <v>1</v>
      </c>
      <c r="H921" t="s">
        <v>19630</v>
      </c>
      <c r="I921" s="89"/>
    </row>
    <row r="922">
      <c r="A922" t="s">
        <v>4702</v>
      </c>
      <c r="B922" t="s">
        <v>19483</v>
      </c>
      <c r="C922" t="s">
        <v>19622</v>
      </c>
      <c r="D922" t="s">
        <v>19615</v>
      </c>
      <c r="E922" s="89">
        <v>1.381528028342618</v>
      </c>
      <c r="F922" s="89">
        <v>703423</v>
      </c>
      <c r="G922" s="89">
        <v>1</v>
      </c>
      <c r="H922" t="s">
        <v>19630</v>
      </c>
      <c r="I922" s="89"/>
    </row>
    <row r="923">
      <c r="A923" t="s">
        <v>4703</v>
      </c>
      <c r="B923" t="s">
        <v>19483</v>
      </c>
      <c r="C923" t="s">
        <v>19622</v>
      </c>
      <c r="D923" t="s">
        <v>19616</v>
      </c>
      <c r="E923" s="89">
        <v>1.381123819824331</v>
      </c>
      <c r="F923" s="89">
        <v>703423</v>
      </c>
      <c r="G923" s="89">
        <v>1</v>
      </c>
      <c r="H923" t="s">
        <v>19630</v>
      </c>
      <c r="I923" s="89"/>
    </row>
    <row r="924">
      <c r="A924" t="s">
        <v>4704</v>
      </c>
      <c r="B924" t="s">
        <v>19483</v>
      </c>
      <c r="C924" t="s">
        <v>19622</v>
      </c>
      <c r="D924" t="s">
        <v>19617</v>
      </c>
      <c r="E924" s="89">
        <v>1.381224107168243</v>
      </c>
      <c r="F924" s="89">
        <v>703423</v>
      </c>
      <c r="G924" s="89">
        <v>1</v>
      </c>
      <c r="H924" t="s">
        <v>19630</v>
      </c>
      <c r="I924" s="89"/>
    </row>
    <row r="925">
      <c r="A925" t="s">
        <v>4705</v>
      </c>
      <c r="B925" t="s">
        <v>19483</v>
      </c>
      <c r="C925" t="s">
        <v>19622</v>
      </c>
      <c r="D925" t="s">
        <v>19618</v>
      </c>
      <c r="E925" s="89">
        <v>1.051262002828337</v>
      </c>
      <c r="F925" s="89">
        <v>703423</v>
      </c>
      <c r="G925" s="89">
        <v>1</v>
      </c>
      <c r="H925" t="s">
        <v>19630</v>
      </c>
      <c r="I925" s="89"/>
    </row>
    <row r="926">
      <c r="A926" t="s">
        <v>4706</v>
      </c>
      <c r="B926" t="s">
        <v>19483</v>
      </c>
      <c r="C926" t="s">
        <v>19622</v>
      </c>
      <c r="D926" t="s">
        <v>19619</v>
      </c>
      <c r="E926" s="89">
        <v>0.9716120064908499</v>
      </c>
      <c r="F926" s="89">
        <v>703423</v>
      </c>
      <c r="G926" s="89">
        <v>1</v>
      </c>
      <c r="H926" t="s">
        <v>19630</v>
      </c>
      <c r="I926" s="89"/>
    </row>
    <row r="927">
      <c r="A927" t="s">
        <v>4707</v>
      </c>
      <c r="B927" t="s">
        <v>19483</v>
      </c>
      <c r="C927" t="s">
        <v>19622</v>
      </c>
      <c r="D927" t="s">
        <v>19620</v>
      </c>
      <c r="E927" s="89">
        <v>0.9377956098224213</v>
      </c>
      <c r="F927" s="89">
        <v>703423</v>
      </c>
      <c r="G927" s="89">
        <v>1</v>
      </c>
      <c r="H927" t="s">
        <v>19630</v>
      </c>
      <c r="I927" s="89"/>
    </row>
    <row r="928">
      <c r="A928" t="s">
        <v>4708</v>
      </c>
      <c r="B928" t="s">
        <v>19483</v>
      </c>
      <c r="C928" t="s">
        <v>19622</v>
      </c>
      <c r="D928" t="s">
        <v>19621</v>
      </c>
      <c r="E928" s="89">
        <v>0.3776146750152325</v>
      </c>
      <c r="F928" s="89">
        <v>703423</v>
      </c>
      <c r="G928" s="89">
        <v>1</v>
      </c>
      <c r="H928" t="s">
        <v>19630</v>
      </c>
      <c r="I928" s="89"/>
    </row>
    <row r="929">
      <c r="A929" t="s">
        <v>4709</v>
      </c>
      <c r="B929" t="s">
        <v>19483</v>
      </c>
      <c r="C929" t="s">
        <v>19622</v>
      </c>
      <c r="D929" t="s">
        <v>19622</v>
      </c>
      <c r="E929" s="89">
        <v>1</v>
      </c>
      <c r="F929" s="89">
        <v>703423</v>
      </c>
      <c r="G929" s="89">
        <v>1</v>
      </c>
      <c r="H929" t="s">
        <v>19630</v>
      </c>
      <c r="I929" s="89"/>
    </row>
    <row r="930">
      <c r="A930" t="s">
        <v>4710</v>
      </c>
      <c r="B930" t="s">
        <v>19483</v>
      </c>
      <c r="C930" t="s">
        <v>19622</v>
      </c>
      <c r="D930" t="s">
        <v>19623</v>
      </c>
      <c r="E930" s="89">
        <v>0.5227777312536156</v>
      </c>
      <c r="F930" s="89">
        <v>703423</v>
      </c>
      <c r="G930" s="89">
        <v>1</v>
      </c>
      <c r="H930" t="s">
        <v>19630</v>
      </c>
      <c r="I930" s="89"/>
    </row>
    <row r="931">
      <c r="A931" t="s">
        <v>4711</v>
      </c>
      <c r="B931" t="s">
        <v>19483</v>
      </c>
      <c r="C931" t="s">
        <v>19622</v>
      </c>
      <c r="D931" t="s">
        <v>19624</v>
      </c>
      <c r="E931" s="89">
        <v>1.119562178697215</v>
      </c>
      <c r="F931" s="89">
        <v>703423</v>
      </c>
      <c r="G931" s="89">
        <v>1</v>
      </c>
      <c r="H931" t="s">
        <v>19630</v>
      </c>
      <c r="I931" s="89"/>
    </row>
    <row r="932">
      <c r="A932" t="s">
        <v>4712</v>
      </c>
      <c r="B932" t="s">
        <v>19483</v>
      </c>
      <c r="C932" t="s">
        <v>19523</v>
      </c>
      <c r="D932" t="s">
        <v>19614</v>
      </c>
      <c r="E932" s="89">
        <v>9.774113532774864e-05</v>
      </c>
      <c r="F932" s="89">
        <v>703423</v>
      </c>
      <c r="G932" s="89">
        <v>1</v>
      </c>
      <c r="H932" t="s">
        <v>19630</v>
      </c>
      <c r="I932" s="89"/>
    </row>
    <row r="933">
      <c r="A933" t="s">
        <v>4713</v>
      </c>
      <c r="B933" t="s">
        <v>19483</v>
      </c>
      <c r="C933" t="s">
        <v>19523</v>
      </c>
      <c r="D933" t="s">
        <v>19615</v>
      </c>
      <c r="E933" s="89">
        <v>0.0001026597433871051</v>
      </c>
      <c r="F933" s="89">
        <v>703423</v>
      </c>
      <c r="G933" s="89">
        <v>1</v>
      </c>
      <c r="H933" t="s">
        <v>19630</v>
      </c>
      <c r="I933" s="89"/>
    </row>
    <row r="934">
      <c r="A934" t="s">
        <v>4714</v>
      </c>
      <c r="B934" t="s">
        <v>19483</v>
      </c>
      <c r="C934" t="s">
        <v>19523</v>
      </c>
      <c r="D934" t="s">
        <v>19616</v>
      </c>
      <c r="E934" s="89">
        <v>9.774113532774864e-05</v>
      </c>
      <c r="F934" s="89">
        <v>703423</v>
      </c>
      <c r="G934" s="89">
        <v>1</v>
      </c>
      <c r="H934" t="s">
        <v>19630</v>
      </c>
      <c r="I934" s="89"/>
    </row>
    <row r="935">
      <c r="A935" t="s">
        <v>4715</v>
      </c>
      <c r="B935" t="s">
        <v>19483</v>
      </c>
      <c r="C935" t="s">
        <v>19523</v>
      </c>
      <c r="D935" t="s">
        <v>19617</v>
      </c>
      <c r="E935" s="89">
        <v>0.0001026597433871051</v>
      </c>
      <c r="F935" s="89">
        <v>703423</v>
      </c>
      <c r="G935" s="89">
        <v>1</v>
      </c>
      <c r="H935" t="s">
        <v>19630</v>
      </c>
      <c r="I935" s="89"/>
    </row>
    <row r="936">
      <c r="A936" t="s">
        <v>4716</v>
      </c>
      <c r="B936" t="s">
        <v>19483</v>
      </c>
      <c r="C936" t="s">
        <v>19523</v>
      </c>
      <c r="D936" t="s">
        <v>19618</v>
      </c>
      <c r="E936" s="89">
        <v>9.707218308332257e-05</v>
      </c>
      <c r="F936" s="89">
        <v>703423</v>
      </c>
      <c r="G936" s="89">
        <v>1</v>
      </c>
      <c r="H936" t="s">
        <v>19630</v>
      </c>
      <c r="I936" s="89"/>
    </row>
    <row r="937">
      <c r="A937" t="s">
        <v>4717</v>
      </c>
      <c r="B937" t="s">
        <v>19483</v>
      </c>
      <c r="C937" t="s">
        <v>19523</v>
      </c>
      <c r="D937" t="s">
        <v>19619</v>
      </c>
      <c r="E937" s="89">
        <v>9.870726670579909e-05</v>
      </c>
      <c r="F937" s="89">
        <v>703423</v>
      </c>
      <c r="G937" s="89">
        <v>1</v>
      </c>
      <c r="H937" t="s">
        <v>19630</v>
      </c>
      <c r="I937" s="89"/>
    </row>
    <row r="938">
      <c r="A938" t="s">
        <v>4718</v>
      </c>
      <c r="B938" t="s">
        <v>19483</v>
      </c>
      <c r="C938" t="s">
        <v>19523</v>
      </c>
      <c r="D938" t="s">
        <v>19620</v>
      </c>
      <c r="E938" s="89">
        <v>9.195255719500772e-05</v>
      </c>
      <c r="F938" s="89">
        <v>703423</v>
      </c>
      <c r="G938" s="89">
        <v>1</v>
      </c>
      <c r="H938" t="s">
        <v>19630</v>
      </c>
      <c r="I938" s="89"/>
    </row>
    <row r="939">
      <c r="A939" t="s">
        <v>4719</v>
      </c>
      <c r="B939" t="s">
        <v>19483</v>
      </c>
      <c r="C939" t="s">
        <v>19523</v>
      </c>
      <c r="D939" t="s">
        <v>19621</v>
      </c>
      <c r="E939" s="89">
        <v>2.083345693558998e-05</v>
      </c>
      <c r="F939" s="89">
        <v>703423</v>
      </c>
      <c r="G939" s="89">
        <v>1</v>
      </c>
      <c r="H939" t="s">
        <v>19630</v>
      </c>
      <c r="I939" s="89"/>
    </row>
    <row r="940">
      <c r="A940" t="s">
        <v>4720</v>
      </c>
      <c r="B940" t="s">
        <v>19483</v>
      </c>
      <c r="C940" t="s">
        <v>19523</v>
      </c>
      <c r="D940" t="s">
        <v>19622</v>
      </c>
      <c r="E940" s="89">
        <v>0.0001000533016397197</v>
      </c>
      <c r="F940" s="89">
        <v>703423</v>
      </c>
      <c r="G940" s="89">
        <v>1</v>
      </c>
      <c r="H940" t="s">
        <v>19630</v>
      </c>
      <c r="I940" s="89"/>
    </row>
    <row r="941">
      <c r="A941" t="s">
        <v>4721</v>
      </c>
      <c r="B941" t="s">
        <v>19483</v>
      </c>
      <c r="C941" t="s">
        <v>19523</v>
      </c>
      <c r="D941" t="s">
        <v>19623</v>
      </c>
      <c r="E941" s="89">
        <v>5.798812718632386e-05</v>
      </c>
      <c r="F941" s="89">
        <v>703423</v>
      </c>
      <c r="G941" s="89">
        <v>1</v>
      </c>
      <c r="H941" t="s">
        <v>19630</v>
      </c>
      <c r="I941" s="89"/>
    </row>
    <row r="942">
      <c r="A942" t="s">
        <v>4722</v>
      </c>
      <c r="B942" t="s">
        <v>19483</v>
      </c>
      <c r="C942" t="s">
        <v>19523</v>
      </c>
      <c r="D942" t="s">
        <v>19624</v>
      </c>
      <c r="E942" s="89">
        <v>0.0001183168887303992</v>
      </c>
      <c r="F942" s="89">
        <v>703423</v>
      </c>
      <c r="G942" s="89">
        <v>1</v>
      </c>
      <c r="H942" t="s">
        <v>19630</v>
      </c>
      <c r="I942" s="89"/>
    </row>
    <row r="943">
      <c r="A943" t="s">
        <v>20028</v>
      </c>
      <c r="B943" t="s">
        <v>19483</v>
      </c>
      <c r="C943" t="s">
        <v>3677</v>
      </c>
      <c r="D943" t="s">
        <v>19614</v>
      </c>
      <c r="E943" s="89">
        <v>0</v>
      </c>
      <c r="F943" s="89">
        <v>703423</v>
      </c>
      <c r="G943" s="89">
        <v>1</v>
      </c>
      <c r="H943" t="s">
        <v>19630</v>
      </c>
      <c r="I943" s="89"/>
    </row>
    <row r="944">
      <c r="A944" t="s">
        <v>20029</v>
      </c>
      <c r="B944" t="s">
        <v>19483</v>
      </c>
      <c r="C944" t="s">
        <v>3677</v>
      </c>
      <c r="D944" t="s">
        <v>19615</v>
      </c>
      <c r="E944" s="89">
        <v>0</v>
      </c>
      <c r="F944" s="89">
        <v>703423</v>
      </c>
      <c r="G944" s="89">
        <v>1</v>
      </c>
      <c r="H944" t="s">
        <v>19630</v>
      </c>
      <c r="I944" s="89"/>
    </row>
    <row r="945">
      <c r="A945" t="s">
        <v>20030</v>
      </c>
      <c r="B945" t="s">
        <v>19483</v>
      </c>
      <c r="C945" t="s">
        <v>3677</v>
      </c>
      <c r="D945" t="s">
        <v>19616</v>
      </c>
      <c r="E945" s="89">
        <v>0</v>
      </c>
      <c r="F945" s="89">
        <v>703423</v>
      </c>
      <c r="G945" s="89">
        <v>1</v>
      </c>
      <c r="H945" t="s">
        <v>19630</v>
      </c>
      <c r="I945" s="89"/>
    </row>
    <row r="946">
      <c r="A946" t="s">
        <v>20031</v>
      </c>
      <c r="B946" t="s">
        <v>19483</v>
      </c>
      <c r="C946" t="s">
        <v>3677</v>
      </c>
      <c r="D946" t="s">
        <v>19617</v>
      </c>
      <c r="E946" s="89">
        <v>0</v>
      </c>
      <c r="F946" s="89">
        <v>703423</v>
      </c>
      <c r="G946" s="89">
        <v>1</v>
      </c>
      <c r="H946" t="s">
        <v>19630</v>
      </c>
      <c r="I946" s="89"/>
    </row>
    <row r="947">
      <c r="A947" t="s">
        <v>20032</v>
      </c>
      <c r="B947" t="s">
        <v>19483</v>
      </c>
      <c r="C947" t="s">
        <v>3677</v>
      </c>
      <c r="D947" t="s">
        <v>19618</v>
      </c>
      <c r="E947" s="89">
        <v>0</v>
      </c>
      <c r="F947" s="89">
        <v>703423</v>
      </c>
      <c r="G947" s="89">
        <v>1</v>
      </c>
      <c r="H947" t="s">
        <v>19630</v>
      </c>
      <c r="I947" s="89"/>
    </row>
    <row r="948">
      <c r="A948" t="s">
        <v>20033</v>
      </c>
      <c r="B948" t="s">
        <v>19483</v>
      </c>
      <c r="C948" t="s">
        <v>3677</v>
      </c>
      <c r="D948" t="s">
        <v>19619</v>
      </c>
      <c r="E948" s="89">
        <v>0</v>
      </c>
      <c r="F948" s="89">
        <v>703423</v>
      </c>
      <c r="G948" s="89">
        <v>1</v>
      </c>
      <c r="H948" t="s">
        <v>19630</v>
      </c>
      <c r="I948" s="89"/>
    </row>
    <row r="949">
      <c r="A949" t="s">
        <v>20034</v>
      </c>
      <c r="B949" t="s">
        <v>19483</v>
      </c>
      <c r="C949" t="s">
        <v>3677</v>
      </c>
      <c r="D949" t="s">
        <v>19620</v>
      </c>
      <c r="E949" s="89">
        <v>0</v>
      </c>
      <c r="F949" s="89">
        <v>703423</v>
      </c>
      <c r="G949" s="89">
        <v>1</v>
      </c>
      <c r="H949" t="s">
        <v>19630</v>
      </c>
      <c r="I949" s="89"/>
    </row>
    <row r="950">
      <c r="A950" t="s">
        <v>20035</v>
      </c>
      <c r="B950" t="s">
        <v>19483</v>
      </c>
      <c r="C950" t="s">
        <v>3677</v>
      </c>
      <c r="D950" t="s">
        <v>19621</v>
      </c>
      <c r="E950" s="89">
        <v>0</v>
      </c>
      <c r="F950" s="89">
        <v>703423</v>
      </c>
      <c r="G950" s="89">
        <v>1</v>
      </c>
      <c r="H950" t="s">
        <v>19630</v>
      </c>
      <c r="I950" s="89"/>
    </row>
    <row r="951">
      <c r="A951" t="s">
        <v>20036</v>
      </c>
      <c r="B951" t="s">
        <v>19483</v>
      </c>
      <c r="C951" t="s">
        <v>3677</v>
      </c>
      <c r="D951" t="s">
        <v>19622</v>
      </c>
      <c r="E951" s="89">
        <v>0</v>
      </c>
      <c r="F951" s="89">
        <v>703423</v>
      </c>
      <c r="G951" s="89">
        <v>1</v>
      </c>
      <c r="H951" t="s">
        <v>19630</v>
      </c>
      <c r="I951" s="89"/>
    </row>
    <row r="952">
      <c r="A952" t="s">
        <v>20037</v>
      </c>
      <c r="B952" t="s">
        <v>19483</v>
      </c>
      <c r="C952" t="s">
        <v>3677</v>
      </c>
      <c r="D952" t="s">
        <v>19623</v>
      </c>
      <c r="E952" s="89">
        <v>0</v>
      </c>
      <c r="F952" s="89">
        <v>703423</v>
      </c>
      <c r="G952" s="89">
        <v>1</v>
      </c>
      <c r="H952" t="s">
        <v>19630</v>
      </c>
      <c r="I952" s="89"/>
    </row>
    <row r="953">
      <c r="A953" t="s">
        <v>20038</v>
      </c>
      <c r="B953" t="s">
        <v>19483</v>
      </c>
      <c r="C953" t="s">
        <v>3677</v>
      </c>
      <c r="D953" t="s">
        <v>19624</v>
      </c>
      <c r="E953" s="89">
        <v>0</v>
      </c>
      <c r="F953" s="89">
        <v>703423</v>
      </c>
      <c r="G953" s="89">
        <v>1</v>
      </c>
      <c r="H953" t="s">
        <v>19630</v>
      </c>
      <c r="I953" s="89"/>
    </row>
    <row r="954">
      <c r="A954" t="s">
        <v>4723</v>
      </c>
      <c r="B954" t="s">
        <v>19483</v>
      </c>
      <c r="C954" t="s">
        <v>19524</v>
      </c>
      <c r="D954" t="s">
        <v>19614</v>
      </c>
      <c r="E954" s="89">
        <v>0.0002458289919206582</v>
      </c>
      <c r="F954" s="89">
        <v>703423</v>
      </c>
      <c r="G954" s="89">
        <v>1</v>
      </c>
      <c r="H954" t="s">
        <v>19630</v>
      </c>
      <c r="I954" s="89"/>
    </row>
    <row r="955">
      <c r="A955" t="s">
        <v>4724</v>
      </c>
      <c r="B955" t="s">
        <v>19483</v>
      </c>
      <c r="C955" t="s">
        <v>19524</v>
      </c>
      <c r="D955" t="s">
        <v>19615</v>
      </c>
      <c r="E955" s="89">
        <v>0.0002536962369515924</v>
      </c>
      <c r="F955" s="89">
        <v>703423</v>
      </c>
      <c r="G955" s="89">
        <v>1</v>
      </c>
      <c r="H955" t="s">
        <v>19630</v>
      </c>
      <c r="I955" s="89"/>
    </row>
    <row r="956">
      <c r="A956" t="s">
        <v>4725</v>
      </c>
      <c r="B956" t="s">
        <v>19483</v>
      </c>
      <c r="C956" t="s">
        <v>19524</v>
      </c>
      <c r="D956" t="s">
        <v>19616</v>
      </c>
      <c r="E956" s="89">
        <v>0.0002458289919206582</v>
      </c>
      <c r="F956" s="89">
        <v>703423</v>
      </c>
      <c r="G956" s="89">
        <v>1</v>
      </c>
      <c r="H956" t="s">
        <v>19630</v>
      </c>
      <c r="I956" s="89"/>
    </row>
    <row r="957">
      <c r="A957" t="s">
        <v>4726</v>
      </c>
      <c r="B957" t="s">
        <v>19483</v>
      </c>
      <c r="C957" t="s">
        <v>19524</v>
      </c>
      <c r="D957" t="s">
        <v>19617</v>
      </c>
      <c r="E957" s="89">
        <v>0.0002458289919206582</v>
      </c>
      <c r="F957" s="89">
        <v>703423</v>
      </c>
      <c r="G957" s="89">
        <v>1</v>
      </c>
      <c r="H957" t="s">
        <v>19630</v>
      </c>
      <c r="I957" s="89"/>
    </row>
    <row r="958">
      <c r="A958" t="s">
        <v>4727</v>
      </c>
      <c r="B958" t="s">
        <v>19483</v>
      </c>
      <c r="C958" t="s">
        <v>19524</v>
      </c>
      <c r="D958" t="s">
        <v>19618</v>
      </c>
      <c r="E958" s="89">
        <v>0.0002098979465456513</v>
      </c>
      <c r="F958" s="89">
        <v>703423</v>
      </c>
      <c r="G958" s="89">
        <v>1</v>
      </c>
      <c r="H958" t="s">
        <v>19630</v>
      </c>
      <c r="I958" s="89"/>
    </row>
    <row r="959">
      <c r="A959" t="s">
        <v>4728</v>
      </c>
      <c r="B959" t="s">
        <v>19483</v>
      </c>
      <c r="C959" t="s">
        <v>19524</v>
      </c>
      <c r="D959" t="s">
        <v>19619</v>
      </c>
      <c r="E959" s="89">
        <v>0.000191826486572249</v>
      </c>
      <c r="F959" s="89">
        <v>703423</v>
      </c>
      <c r="G959" s="89">
        <v>1</v>
      </c>
      <c r="H959" t="s">
        <v>19630</v>
      </c>
      <c r="I959" s="89"/>
    </row>
    <row r="960">
      <c r="A960" t="s">
        <v>4729</v>
      </c>
      <c r="B960" t="s">
        <v>19483</v>
      </c>
      <c r="C960" t="s">
        <v>19524</v>
      </c>
      <c r="D960" t="s">
        <v>19620</v>
      </c>
      <c r="E960" s="89">
        <v>0.0001875737600627306</v>
      </c>
      <c r="F960" s="89">
        <v>703423</v>
      </c>
      <c r="G960" s="89">
        <v>1</v>
      </c>
      <c r="H960" t="s">
        <v>19630</v>
      </c>
      <c r="I960" s="89"/>
    </row>
    <row r="961">
      <c r="A961" t="s">
        <v>4730</v>
      </c>
      <c r="B961" t="s">
        <v>19483</v>
      </c>
      <c r="C961" t="s">
        <v>19524</v>
      </c>
      <c r="D961" t="s">
        <v>19621</v>
      </c>
      <c r="E961" s="89">
        <v>5.449701675183698e-05</v>
      </c>
      <c r="F961" s="89">
        <v>703423</v>
      </c>
      <c r="G961" s="89">
        <v>1</v>
      </c>
      <c r="H961" t="s">
        <v>19630</v>
      </c>
      <c r="I961" s="89"/>
    </row>
    <row r="962">
      <c r="A962" t="s">
        <v>4731</v>
      </c>
      <c r="B962" t="s">
        <v>19483</v>
      </c>
      <c r="C962" t="s">
        <v>19524</v>
      </c>
      <c r="D962" t="s">
        <v>19622</v>
      </c>
      <c r="E962" s="89">
        <v>0.0002057864904813961</v>
      </c>
      <c r="F962" s="89">
        <v>703423</v>
      </c>
      <c r="G962" s="89">
        <v>1</v>
      </c>
      <c r="H962" t="s">
        <v>19630</v>
      </c>
      <c r="I962" s="89"/>
    </row>
    <row r="963">
      <c r="A963" t="s">
        <v>4732</v>
      </c>
      <c r="B963" t="s">
        <v>19483</v>
      </c>
      <c r="C963" t="s">
        <v>19524</v>
      </c>
      <c r="D963" t="s">
        <v>19623</v>
      </c>
      <c r="E963" s="89">
        <v>7.814691634915983e-05</v>
      </c>
      <c r="F963" s="89">
        <v>703423</v>
      </c>
      <c r="G963" s="89">
        <v>1</v>
      </c>
      <c r="H963" t="s">
        <v>19630</v>
      </c>
      <c r="I963" s="89"/>
    </row>
    <row r="964">
      <c r="A964" t="s">
        <v>4733</v>
      </c>
      <c r="B964" t="s">
        <v>19483</v>
      </c>
      <c r="C964" t="s">
        <v>19524</v>
      </c>
      <c r="D964" t="s">
        <v>19624</v>
      </c>
      <c r="E964" s="89">
        <v>0.0001640371524192131</v>
      </c>
      <c r="F964" s="89">
        <v>703423</v>
      </c>
      <c r="G964" s="89">
        <v>1</v>
      </c>
      <c r="H964" t="s">
        <v>19630</v>
      </c>
      <c r="I964" s="89"/>
    </row>
    <row r="965">
      <c r="A965" t="s">
        <v>4734</v>
      </c>
      <c r="B965" t="s">
        <v>19483</v>
      </c>
      <c r="C965" t="s">
        <v>19525</v>
      </c>
      <c r="D965" t="s">
        <v>19614</v>
      </c>
      <c r="E965" s="89">
        <v>0</v>
      </c>
      <c r="F965" s="89">
        <v>703423</v>
      </c>
      <c r="G965" s="89">
        <v>1</v>
      </c>
      <c r="H965" t="s">
        <v>19630</v>
      </c>
      <c r="I965" s="89"/>
    </row>
    <row r="966">
      <c r="A966" t="s">
        <v>4735</v>
      </c>
      <c r="B966" t="s">
        <v>19483</v>
      </c>
      <c r="C966" t="s">
        <v>19525</v>
      </c>
      <c r="D966" t="s">
        <v>19615</v>
      </c>
      <c r="E966" s="89">
        <v>0</v>
      </c>
      <c r="F966" s="89">
        <v>703423</v>
      </c>
      <c r="G966" s="89">
        <v>1</v>
      </c>
      <c r="H966" t="s">
        <v>19630</v>
      </c>
      <c r="I966" s="89"/>
    </row>
    <row r="967">
      <c r="A967" t="s">
        <v>4736</v>
      </c>
      <c r="B967" t="s">
        <v>19483</v>
      </c>
      <c r="C967" t="s">
        <v>19525</v>
      </c>
      <c r="D967" t="s">
        <v>19616</v>
      </c>
      <c r="E967" s="89">
        <v>0</v>
      </c>
      <c r="F967" s="89">
        <v>703423</v>
      </c>
      <c r="G967" s="89">
        <v>1</v>
      </c>
      <c r="H967" t="s">
        <v>19630</v>
      </c>
      <c r="I967" s="89"/>
    </row>
    <row r="968">
      <c r="A968" t="s">
        <v>4737</v>
      </c>
      <c r="B968" t="s">
        <v>19483</v>
      </c>
      <c r="C968" t="s">
        <v>19525</v>
      </c>
      <c r="D968" t="s">
        <v>19617</v>
      </c>
      <c r="E968" s="89">
        <v>0</v>
      </c>
      <c r="F968" s="89">
        <v>703423</v>
      </c>
      <c r="G968" s="89">
        <v>1</v>
      </c>
      <c r="H968" t="s">
        <v>19630</v>
      </c>
      <c r="I968" s="89"/>
    </row>
    <row r="969">
      <c r="A969" t="s">
        <v>4738</v>
      </c>
      <c r="B969" t="s">
        <v>19483</v>
      </c>
      <c r="C969" t="s">
        <v>19525</v>
      </c>
      <c r="D969" t="s">
        <v>19618</v>
      </c>
      <c r="E969" s="89">
        <v>0</v>
      </c>
      <c r="F969" s="89">
        <v>703423</v>
      </c>
      <c r="G969" s="89">
        <v>1</v>
      </c>
      <c r="H969" t="s">
        <v>19630</v>
      </c>
      <c r="I969" s="89"/>
    </row>
    <row r="970">
      <c r="A970" t="s">
        <v>4739</v>
      </c>
      <c r="B970" t="s">
        <v>19483</v>
      </c>
      <c r="C970" t="s">
        <v>19525</v>
      </c>
      <c r="D970" t="s">
        <v>19619</v>
      </c>
      <c r="E970" s="89">
        <v>0</v>
      </c>
      <c r="F970" s="89">
        <v>703423</v>
      </c>
      <c r="G970" s="89">
        <v>1</v>
      </c>
      <c r="H970" t="s">
        <v>19630</v>
      </c>
      <c r="I970" s="89"/>
    </row>
    <row r="971">
      <c r="A971" t="s">
        <v>4740</v>
      </c>
      <c r="B971" t="s">
        <v>19483</v>
      </c>
      <c r="C971" t="s">
        <v>19525</v>
      </c>
      <c r="D971" t="s">
        <v>19620</v>
      </c>
      <c r="E971" s="89">
        <v>0</v>
      </c>
      <c r="F971" s="89">
        <v>703423</v>
      </c>
      <c r="G971" s="89">
        <v>1</v>
      </c>
      <c r="H971" t="s">
        <v>19630</v>
      </c>
      <c r="I971" s="89"/>
    </row>
    <row r="972">
      <c r="A972" t="s">
        <v>4741</v>
      </c>
      <c r="B972" t="s">
        <v>19483</v>
      </c>
      <c r="C972" t="s">
        <v>19525</v>
      </c>
      <c r="D972" t="s">
        <v>19621</v>
      </c>
      <c r="E972" s="89">
        <v>0</v>
      </c>
      <c r="F972" s="89">
        <v>703423</v>
      </c>
      <c r="G972" s="89">
        <v>1</v>
      </c>
      <c r="H972" t="s">
        <v>19630</v>
      </c>
      <c r="I972" s="89"/>
    </row>
    <row r="973">
      <c r="A973" t="s">
        <v>4742</v>
      </c>
      <c r="B973" t="s">
        <v>19483</v>
      </c>
      <c r="C973" t="s">
        <v>19525</v>
      </c>
      <c r="D973" t="s">
        <v>19622</v>
      </c>
      <c r="E973" s="89">
        <v>0</v>
      </c>
      <c r="F973" s="89">
        <v>703423</v>
      </c>
      <c r="G973" s="89">
        <v>1</v>
      </c>
      <c r="H973" t="s">
        <v>19630</v>
      </c>
      <c r="I973" s="89"/>
    </row>
    <row r="974">
      <c r="A974" t="s">
        <v>4743</v>
      </c>
      <c r="B974" t="s">
        <v>19483</v>
      </c>
      <c r="C974" t="s">
        <v>19525</v>
      </c>
      <c r="D974" t="s">
        <v>19623</v>
      </c>
      <c r="E974" s="89">
        <v>0</v>
      </c>
      <c r="F974" s="89">
        <v>703423</v>
      </c>
      <c r="G974" s="89">
        <v>1</v>
      </c>
      <c r="H974" t="s">
        <v>19630</v>
      </c>
      <c r="I974" s="89"/>
    </row>
    <row r="975">
      <c r="A975" t="s">
        <v>4744</v>
      </c>
      <c r="B975" t="s">
        <v>19483</v>
      </c>
      <c r="C975" t="s">
        <v>19525</v>
      </c>
      <c r="D975" t="s">
        <v>19624</v>
      </c>
      <c r="E975" s="89">
        <v>0</v>
      </c>
      <c r="F975" s="89">
        <v>703423</v>
      </c>
      <c r="G975" s="89">
        <v>1</v>
      </c>
      <c r="H975" t="s">
        <v>19630</v>
      </c>
      <c r="I975" s="89"/>
    </row>
    <row r="976">
      <c r="A976" t="s">
        <v>4745</v>
      </c>
      <c r="B976" t="s">
        <v>19483</v>
      </c>
      <c r="C976" t="s">
        <v>19526</v>
      </c>
      <c r="D976" t="s">
        <v>19614</v>
      </c>
      <c r="E976" s="89">
        <v>0.03886909601740325</v>
      </c>
      <c r="F976" s="89">
        <v>703423</v>
      </c>
      <c r="G976" s="89">
        <v>1</v>
      </c>
      <c r="H976" t="s">
        <v>19630</v>
      </c>
      <c r="I976" s="89"/>
    </row>
    <row r="977">
      <c r="A977" t="s">
        <v>4746</v>
      </c>
      <c r="B977" t="s">
        <v>19483</v>
      </c>
      <c r="C977" t="s">
        <v>19526</v>
      </c>
      <c r="D977" t="s">
        <v>19615</v>
      </c>
      <c r="E977" s="89">
        <v>0.03888070177324644</v>
      </c>
      <c r="F977" s="89">
        <v>703423</v>
      </c>
      <c r="G977" s="89">
        <v>1</v>
      </c>
      <c r="H977" t="s">
        <v>19630</v>
      </c>
      <c r="I977" s="89"/>
    </row>
    <row r="978">
      <c r="A978" t="s">
        <v>4747</v>
      </c>
      <c r="B978" t="s">
        <v>19483</v>
      </c>
      <c r="C978" t="s">
        <v>19526</v>
      </c>
      <c r="D978" t="s">
        <v>19616</v>
      </c>
      <c r="E978" s="89">
        <v>0.03886909601740325</v>
      </c>
      <c r="F978" s="89">
        <v>703423</v>
      </c>
      <c r="G978" s="89">
        <v>1</v>
      </c>
      <c r="H978" t="s">
        <v>19630</v>
      </c>
      <c r="I978" s="89"/>
    </row>
    <row r="979">
      <c r="A979" t="s">
        <v>4748</v>
      </c>
      <c r="B979" t="s">
        <v>19483</v>
      </c>
      <c r="C979" t="s">
        <v>19526</v>
      </c>
      <c r="D979" t="s">
        <v>19617</v>
      </c>
      <c r="E979" s="89">
        <v>0.03886909601740325</v>
      </c>
      <c r="F979" s="89">
        <v>703423</v>
      </c>
      <c r="G979" s="89">
        <v>1</v>
      </c>
      <c r="H979" t="s">
        <v>19630</v>
      </c>
      <c r="I979" s="89"/>
    </row>
    <row r="980">
      <c r="A980" t="s">
        <v>4749</v>
      </c>
      <c r="B980" t="s">
        <v>19483</v>
      </c>
      <c r="C980" t="s">
        <v>19526</v>
      </c>
      <c r="D980" t="s">
        <v>19618</v>
      </c>
      <c r="E980" s="89">
        <v>0.02983791245718408</v>
      </c>
      <c r="F980" s="89">
        <v>703423</v>
      </c>
      <c r="G980" s="89">
        <v>1</v>
      </c>
      <c r="H980" t="s">
        <v>19630</v>
      </c>
      <c r="I980" s="89"/>
    </row>
    <row r="981">
      <c r="A981" t="s">
        <v>4750</v>
      </c>
      <c r="B981" t="s">
        <v>19483</v>
      </c>
      <c r="C981" t="s">
        <v>19526</v>
      </c>
      <c r="D981" t="s">
        <v>19619</v>
      </c>
      <c r="E981" s="89">
        <v>0.02783588697860297</v>
      </c>
      <c r="F981" s="89">
        <v>703423</v>
      </c>
      <c r="G981" s="89">
        <v>1</v>
      </c>
      <c r="H981" t="s">
        <v>19630</v>
      </c>
      <c r="I981" s="89"/>
    </row>
    <row r="982">
      <c r="A982" t="s">
        <v>4751</v>
      </c>
      <c r="B982" t="s">
        <v>19483</v>
      </c>
      <c r="C982" t="s">
        <v>19526</v>
      </c>
      <c r="D982" t="s">
        <v>19620</v>
      </c>
      <c r="E982" s="89">
        <v>0.02682080326571681</v>
      </c>
      <c r="F982" s="89">
        <v>703423</v>
      </c>
      <c r="G982" s="89">
        <v>1</v>
      </c>
      <c r="H982" t="s">
        <v>19630</v>
      </c>
      <c r="I982" s="89"/>
    </row>
    <row r="983">
      <c r="A983" t="s">
        <v>4752</v>
      </c>
      <c r="B983" t="s">
        <v>19483</v>
      </c>
      <c r="C983" t="s">
        <v>19526</v>
      </c>
      <c r="D983" t="s">
        <v>19621</v>
      </c>
      <c r="E983" s="89">
        <v>0.01030744176754479</v>
      </c>
      <c r="F983" s="89">
        <v>703423</v>
      </c>
      <c r="G983" s="89">
        <v>1</v>
      </c>
      <c r="H983" t="s">
        <v>19630</v>
      </c>
      <c r="I983" s="89"/>
    </row>
    <row r="984">
      <c r="A984" t="s">
        <v>4753</v>
      </c>
      <c r="B984" t="s">
        <v>19483</v>
      </c>
      <c r="C984" t="s">
        <v>19526</v>
      </c>
      <c r="D984" t="s">
        <v>19622</v>
      </c>
      <c r="E984" s="89">
        <v>0.02913804772831684</v>
      </c>
      <c r="F984" s="89">
        <v>703423</v>
      </c>
      <c r="G984" s="89">
        <v>1</v>
      </c>
      <c r="H984" t="s">
        <v>19630</v>
      </c>
      <c r="I984" s="89"/>
    </row>
    <row r="985">
      <c r="A985" t="s">
        <v>4754</v>
      </c>
      <c r="B985" t="s">
        <v>19483</v>
      </c>
      <c r="C985" t="s">
        <v>19526</v>
      </c>
      <c r="D985" t="s">
        <v>19623</v>
      </c>
      <c r="E985" s="89">
        <v>0.0154485978117997</v>
      </c>
      <c r="F985" s="89">
        <v>703423</v>
      </c>
      <c r="G985" s="89">
        <v>1</v>
      </c>
      <c r="H985" t="s">
        <v>19630</v>
      </c>
      <c r="I985" s="89"/>
    </row>
    <row r="986">
      <c r="A986" t="s">
        <v>4755</v>
      </c>
      <c r="B986" t="s">
        <v>19483</v>
      </c>
      <c r="C986" t="s">
        <v>19526</v>
      </c>
      <c r="D986" t="s">
        <v>19624</v>
      </c>
      <c r="E986" s="89">
        <v>0.03232276873614264</v>
      </c>
      <c r="F986" s="89">
        <v>703423</v>
      </c>
      <c r="G986" s="89">
        <v>1</v>
      </c>
      <c r="H986" t="s">
        <v>19630</v>
      </c>
      <c r="I986" s="89"/>
    </row>
    <row r="987">
      <c r="A987" t="s">
        <v>20039</v>
      </c>
      <c r="B987" t="s">
        <v>19483</v>
      </c>
      <c r="C987" t="s">
        <v>3805</v>
      </c>
      <c r="D987" t="s">
        <v>19614</v>
      </c>
      <c r="E987" s="89">
        <v>0</v>
      </c>
      <c r="F987" s="89">
        <v>704537</v>
      </c>
      <c r="G987" s="89">
        <v>2</v>
      </c>
      <c r="H987" t="s">
        <v>19630</v>
      </c>
      <c r="I987" s="89"/>
    </row>
    <row r="988">
      <c r="A988" t="s">
        <v>20040</v>
      </c>
      <c r="B988" t="s">
        <v>19483</v>
      </c>
      <c r="C988" t="s">
        <v>3805</v>
      </c>
      <c r="D988" t="s">
        <v>19615</v>
      </c>
      <c r="E988" s="89">
        <v>0</v>
      </c>
      <c r="F988" s="89">
        <v>704537</v>
      </c>
      <c r="G988" s="89">
        <v>2</v>
      </c>
      <c r="H988" t="s">
        <v>19630</v>
      </c>
      <c r="I988" s="89"/>
    </row>
    <row r="989">
      <c r="A989" t="s">
        <v>20041</v>
      </c>
      <c r="B989" t="s">
        <v>19483</v>
      </c>
      <c r="C989" t="s">
        <v>3805</v>
      </c>
      <c r="D989" t="s">
        <v>19616</v>
      </c>
      <c r="E989" s="89">
        <v>0</v>
      </c>
      <c r="F989" s="89">
        <v>704537</v>
      </c>
      <c r="G989" s="89">
        <v>2</v>
      </c>
      <c r="H989" t="s">
        <v>19630</v>
      </c>
      <c r="I989" s="89"/>
    </row>
    <row r="990">
      <c r="A990" t="s">
        <v>20042</v>
      </c>
      <c r="B990" t="s">
        <v>19483</v>
      </c>
      <c r="C990" t="s">
        <v>3805</v>
      </c>
      <c r="D990" t="s">
        <v>19617</v>
      </c>
      <c r="E990" s="89">
        <v>0</v>
      </c>
      <c r="F990" s="89">
        <v>704537</v>
      </c>
      <c r="G990" s="89">
        <v>2</v>
      </c>
      <c r="H990" t="s">
        <v>19630</v>
      </c>
      <c r="I990" s="89"/>
    </row>
    <row r="991">
      <c r="A991" t="s">
        <v>20043</v>
      </c>
      <c r="B991" t="s">
        <v>19483</v>
      </c>
      <c r="C991" t="s">
        <v>3805</v>
      </c>
      <c r="D991" t="s">
        <v>19618</v>
      </c>
      <c r="E991" s="89">
        <v>0</v>
      </c>
      <c r="F991" s="89">
        <v>704537</v>
      </c>
      <c r="G991" s="89">
        <v>2</v>
      </c>
      <c r="H991" t="s">
        <v>19630</v>
      </c>
      <c r="I991" s="89"/>
    </row>
    <row r="992">
      <c r="A992" t="s">
        <v>20044</v>
      </c>
      <c r="B992" t="s">
        <v>19483</v>
      </c>
      <c r="C992" t="s">
        <v>3805</v>
      </c>
      <c r="D992" t="s">
        <v>19619</v>
      </c>
      <c r="E992" s="89">
        <v>0</v>
      </c>
      <c r="F992" s="89">
        <v>704537</v>
      </c>
      <c r="G992" s="89">
        <v>2</v>
      </c>
      <c r="H992" t="s">
        <v>19630</v>
      </c>
      <c r="I992" s="89"/>
    </row>
    <row r="993">
      <c r="A993" t="s">
        <v>20045</v>
      </c>
      <c r="B993" t="s">
        <v>19483</v>
      </c>
      <c r="C993" t="s">
        <v>3805</v>
      </c>
      <c r="D993" t="s">
        <v>19620</v>
      </c>
      <c r="E993" s="89">
        <v>0</v>
      </c>
      <c r="F993" s="89">
        <v>704537</v>
      </c>
      <c r="G993" s="89">
        <v>2</v>
      </c>
      <c r="H993" t="s">
        <v>19630</v>
      </c>
      <c r="I993" s="89"/>
    </row>
    <row r="994">
      <c r="A994" t="s">
        <v>20046</v>
      </c>
      <c r="B994" t="s">
        <v>19483</v>
      </c>
      <c r="C994" t="s">
        <v>3805</v>
      </c>
      <c r="D994" t="s">
        <v>19621</v>
      </c>
      <c r="E994" s="89">
        <v>0</v>
      </c>
      <c r="F994" s="89">
        <v>704537</v>
      </c>
      <c r="G994" s="89">
        <v>2</v>
      </c>
      <c r="H994" t="s">
        <v>19630</v>
      </c>
      <c r="I994" s="89"/>
    </row>
    <row r="995">
      <c r="A995" t="s">
        <v>20047</v>
      </c>
      <c r="B995" t="s">
        <v>19483</v>
      </c>
      <c r="C995" t="s">
        <v>3805</v>
      </c>
      <c r="D995" t="s">
        <v>19622</v>
      </c>
      <c r="E995" s="89">
        <v>0</v>
      </c>
      <c r="F995" s="89">
        <v>704537</v>
      </c>
      <c r="G995" s="89">
        <v>2</v>
      </c>
      <c r="H995" t="s">
        <v>19630</v>
      </c>
      <c r="I995" s="89"/>
    </row>
    <row r="996">
      <c r="A996" t="s">
        <v>20048</v>
      </c>
      <c r="B996" t="s">
        <v>19483</v>
      </c>
      <c r="C996" t="s">
        <v>3805</v>
      </c>
      <c r="D996" t="s">
        <v>19623</v>
      </c>
      <c r="E996" s="89">
        <v>0</v>
      </c>
      <c r="F996" s="89">
        <v>704537</v>
      </c>
      <c r="G996" s="89">
        <v>2</v>
      </c>
      <c r="H996" t="s">
        <v>19630</v>
      </c>
      <c r="I996" s="89"/>
    </row>
    <row r="997">
      <c r="A997" t="s">
        <v>20049</v>
      </c>
      <c r="B997" t="s">
        <v>19483</v>
      </c>
      <c r="C997" t="s">
        <v>3805</v>
      </c>
      <c r="D997" t="s">
        <v>19624</v>
      </c>
      <c r="E997" s="89">
        <v>0</v>
      </c>
      <c r="F997" s="89">
        <v>704537</v>
      </c>
      <c r="G997" s="89">
        <v>2</v>
      </c>
      <c r="H997" t="s">
        <v>19630</v>
      </c>
      <c r="I997" s="89"/>
    </row>
    <row r="998">
      <c r="A998" t="s">
        <v>20050</v>
      </c>
      <c r="B998" t="s">
        <v>19483</v>
      </c>
      <c r="C998" t="s">
        <v>3806</v>
      </c>
      <c r="D998" t="s">
        <v>19614</v>
      </c>
      <c r="E998" s="89">
        <v>0</v>
      </c>
      <c r="F998" s="89">
        <v>704537</v>
      </c>
      <c r="G998" s="89">
        <v>2</v>
      </c>
      <c r="H998" t="s">
        <v>19630</v>
      </c>
      <c r="I998" s="89"/>
    </row>
    <row r="999">
      <c r="A999" t="s">
        <v>20051</v>
      </c>
      <c r="B999" t="s">
        <v>19483</v>
      </c>
      <c r="C999" t="s">
        <v>3806</v>
      </c>
      <c r="D999" t="s">
        <v>19615</v>
      </c>
      <c r="E999" s="89">
        <v>0</v>
      </c>
      <c r="F999" s="89">
        <v>704537</v>
      </c>
      <c r="G999" s="89">
        <v>2</v>
      </c>
      <c r="H999" t="s">
        <v>19630</v>
      </c>
      <c r="I999" s="89"/>
    </row>
    <row r="1000">
      <c r="A1000" t="s">
        <v>20052</v>
      </c>
      <c r="B1000" t="s">
        <v>19483</v>
      </c>
      <c r="C1000" t="s">
        <v>3806</v>
      </c>
      <c r="D1000" t="s">
        <v>19616</v>
      </c>
      <c r="E1000" s="89">
        <v>0</v>
      </c>
      <c r="F1000" s="89">
        <v>704537</v>
      </c>
      <c r="G1000" s="89">
        <v>2</v>
      </c>
      <c r="H1000" t="s">
        <v>19630</v>
      </c>
      <c r="I1000" s="89"/>
    </row>
    <row r="1001">
      <c r="A1001" t="s">
        <v>20053</v>
      </c>
      <c r="B1001" t="s">
        <v>19483</v>
      </c>
      <c r="C1001" t="s">
        <v>3806</v>
      </c>
      <c r="D1001" t="s">
        <v>19617</v>
      </c>
      <c r="E1001" s="89">
        <v>0</v>
      </c>
      <c r="F1001" s="89">
        <v>704537</v>
      </c>
      <c r="G1001" s="89">
        <v>2</v>
      </c>
      <c r="H1001" t="s">
        <v>19630</v>
      </c>
      <c r="I1001" s="89"/>
    </row>
    <row r="1002">
      <c r="A1002" t="s">
        <v>20054</v>
      </c>
      <c r="B1002" t="s">
        <v>19483</v>
      </c>
      <c r="C1002" t="s">
        <v>3806</v>
      </c>
      <c r="D1002" t="s">
        <v>19618</v>
      </c>
      <c r="E1002" s="89">
        <v>0</v>
      </c>
      <c r="F1002" s="89">
        <v>704537</v>
      </c>
      <c r="G1002" s="89">
        <v>2</v>
      </c>
      <c r="H1002" t="s">
        <v>19630</v>
      </c>
      <c r="I1002" s="89"/>
    </row>
    <row r="1003">
      <c r="A1003" t="s">
        <v>20055</v>
      </c>
      <c r="B1003" t="s">
        <v>19483</v>
      </c>
      <c r="C1003" t="s">
        <v>3806</v>
      </c>
      <c r="D1003" t="s">
        <v>19619</v>
      </c>
      <c r="E1003" s="89">
        <v>0</v>
      </c>
      <c r="F1003" s="89">
        <v>704537</v>
      </c>
      <c r="G1003" s="89">
        <v>2</v>
      </c>
      <c r="H1003" t="s">
        <v>19630</v>
      </c>
      <c r="I1003" s="89"/>
    </row>
    <row r="1004">
      <c r="A1004" t="s">
        <v>20056</v>
      </c>
      <c r="B1004" t="s">
        <v>19483</v>
      </c>
      <c r="C1004" t="s">
        <v>3806</v>
      </c>
      <c r="D1004" t="s">
        <v>19620</v>
      </c>
      <c r="E1004" s="89">
        <v>0</v>
      </c>
      <c r="F1004" s="89">
        <v>704537</v>
      </c>
      <c r="G1004" s="89">
        <v>2</v>
      </c>
      <c r="H1004" t="s">
        <v>19630</v>
      </c>
      <c r="I1004" s="89"/>
    </row>
    <row r="1005">
      <c r="A1005" t="s">
        <v>20057</v>
      </c>
      <c r="B1005" t="s">
        <v>19483</v>
      </c>
      <c r="C1005" t="s">
        <v>3806</v>
      </c>
      <c r="D1005" t="s">
        <v>19621</v>
      </c>
      <c r="E1005" s="89">
        <v>0</v>
      </c>
      <c r="F1005" s="89">
        <v>704537</v>
      </c>
      <c r="G1005" s="89">
        <v>2</v>
      </c>
      <c r="H1005" t="s">
        <v>19630</v>
      </c>
      <c r="I1005" s="89"/>
    </row>
    <row r="1006">
      <c r="A1006" t="s">
        <v>20058</v>
      </c>
      <c r="B1006" t="s">
        <v>19483</v>
      </c>
      <c r="C1006" t="s">
        <v>3806</v>
      </c>
      <c r="D1006" t="s">
        <v>19622</v>
      </c>
      <c r="E1006" s="89">
        <v>0</v>
      </c>
      <c r="F1006" s="89">
        <v>704537</v>
      </c>
      <c r="G1006" s="89">
        <v>2</v>
      </c>
      <c r="H1006" t="s">
        <v>19630</v>
      </c>
      <c r="I1006" s="89"/>
    </row>
    <row r="1007">
      <c r="A1007" t="s">
        <v>20059</v>
      </c>
      <c r="B1007" t="s">
        <v>19483</v>
      </c>
      <c r="C1007" t="s">
        <v>3806</v>
      </c>
      <c r="D1007" t="s">
        <v>19623</v>
      </c>
      <c r="E1007" s="89">
        <v>0</v>
      </c>
      <c r="F1007" s="89">
        <v>704537</v>
      </c>
      <c r="G1007" s="89">
        <v>2</v>
      </c>
      <c r="H1007" t="s">
        <v>19630</v>
      </c>
      <c r="I1007" s="89"/>
    </row>
    <row r="1008">
      <c r="A1008" t="s">
        <v>20060</v>
      </c>
      <c r="B1008" t="s">
        <v>19483</v>
      </c>
      <c r="C1008" t="s">
        <v>3806</v>
      </c>
      <c r="D1008" t="s">
        <v>19624</v>
      </c>
      <c r="E1008" s="89">
        <v>0</v>
      </c>
      <c r="F1008" s="89">
        <v>704537</v>
      </c>
      <c r="G1008" s="89">
        <v>2</v>
      </c>
      <c r="H1008" t="s">
        <v>19630</v>
      </c>
      <c r="I1008" s="89"/>
    </row>
    <row r="1009">
      <c r="A1009" t="s">
        <v>20061</v>
      </c>
      <c r="B1009" t="s">
        <v>19483</v>
      </c>
      <c r="C1009" t="s">
        <v>3678</v>
      </c>
      <c r="D1009" t="s">
        <v>19614</v>
      </c>
      <c r="E1009" s="89">
        <v>0</v>
      </c>
      <c r="F1009" s="89">
        <v>704537</v>
      </c>
      <c r="G1009" s="89">
        <v>2</v>
      </c>
      <c r="H1009" t="s">
        <v>19630</v>
      </c>
      <c r="I1009" s="89"/>
    </row>
    <row r="1010">
      <c r="A1010" t="s">
        <v>20062</v>
      </c>
      <c r="B1010" t="s">
        <v>19483</v>
      </c>
      <c r="C1010" t="s">
        <v>3678</v>
      </c>
      <c r="D1010" t="s">
        <v>19615</v>
      </c>
      <c r="E1010" s="89">
        <v>0</v>
      </c>
      <c r="F1010" s="89">
        <v>704537</v>
      </c>
      <c r="G1010" s="89">
        <v>2</v>
      </c>
      <c r="H1010" t="s">
        <v>19630</v>
      </c>
      <c r="I1010" s="89"/>
    </row>
    <row r="1011">
      <c r="A1011" t="s">
        <v>20063</v>
      </c>
      <c r="B1011" t="s">
        <v>19483</v>
      </c>
      <c r="C1011" t="s">
        <v>3678</v>
      </c>
      <c r="D1011" t="s">
        <v>19616</v>
      </c>
      <c r="E1011" s="89">
        <v>0</v>
      </c>
      <c r="F1011" s="89">
        <v>704537</v>
      </c>
      <c r="G1011" s="89">
        <v>2</v>
      </c>
      <c r="H1011" t="s">
        <v>19630</v>
      </c>
      <c r="I1011" s="89"/>
    </row>
    <row r="1012">
      <c r="A1012" t="s">
        <v>20064</v>
      </c>
      <c r="B1012" t="s">
        <v>19483</v>
      </c>
      <c r="C1012" t="s">
        <v>3678</v>
      </c>
      <c r="D1012" t="s">
        <v>19617</v>
      </c>
      <c r="E1012" s="89">
        <v>0</v>
      </c>
      <c r="F1012" s="89">
        <v>704537</v>
      </c>
      <c r="G1012" s="89">
        <v>2</v>
      </c>
      <c r="H1012" t="s">
        <v>19630</v>
      </c>
      <c r="I1012" s="89"/>
    </row>
    <row r="1013">
      <c r="A1013" t="s">
        <v>20065</v>
      </c>
      <c r="B1013" t="s">
        <v>19483</v>
      </c>
      <c r="C1013" t="s">
        <v>3678</v>
      </c>
      <c r="D1013" t="s">
        <v>19618</v>
      </c>
      <c r="E1013" s="89">
        <v>0</v>
      </c>
      <c r="F1013" s="89">
        <v>704537</v>
      </c>
      <c r="G1013" s="89">
        <v>2</v>
      </c>
      <c r="H1013" t="s">
        <v>19630</v>
      </c>
      <c r="I1013" s="89"/>
    </row>
    <row r="1014">
      <c r="A1014" t="s">
        <v>20066</v>
      </c>
      <c r="B1014" t="s">
        <v>19483</v>
      </c>
      <c r="C1014" t="s">
        <v>3678</v>
      </c>
      <c r="D1014" t="s">
        <v>19619</v>
      </c>
      <c r="E1014" s="89">
        <v>0</v>
      </c>
      <c r="F1014" s="89">
        <v>704537</v>
      </c>
      <c r="G1014" s="89">
        <v>2</v>
      </c>
      <c r="H1014" t="s">
        <v>19630</v>
      </c>
      <c r="I1014" s="89"/>
    </row>
    <row r="1015">
      <c r="A1015" t="s">
        <v>20067</v>
      </c>
      <c r="B1015" t="s">
        <v>19483</v>
      </c>
      <c r="C1015" t="s">
        <v>3678</v>
      </c>
      <c r="D1015" t="s">
        <v>19620</v>
      </c>
      <c r="E1015" s="89">
        <v>0</v>
      </c>
      <c r="F1015" s="89">
        <v>704537</v>
      </c>
      <c r="G1015" s="89">
        <v>2</v>
      </c>
      <c r="H1015" t="s">
        <v>19630</v>
      </c>
      <c r="I1015" s="89"/>
    </row>
    <row r="1016">
      <c r="A1016" t="s">
        <v>20068</v>
      </c>
      <c r="B1016" t="s">
        <v>19483</v>
      </c>
      <c r="C1016" t="s">
        <v>3678</v>
      </c>
      <c r="D1016" t="s">
        <v>19621</v>
      </c>
      <c r="E1016" s="89">
        <v>0</v>
      </c>
      <c r="F1016" s="89">
        <v>704537</v>
      </c>
      <c r="G1016" s="89">
        <v>2</v>
      </c>
      <c r="H1016" t="s">
        <v>19630</v>
      </c>
      <c r="I1016" s="89"/>
    </row>
    <row r="1017">
      <c r="A1017" t="s">
        <v>20069</v>
      </c>
      <c r="B1017" t="s">
        <v>19483</v>
      </c>
      <c r="C1017" t="s">
        <v>3678</v>
      </c>
      <c r="D1017" t="s">
        <v>19622</v>
      </c>
      <c r="E1017" s="89">
        <v>0</v>
      </c>
      <c r="F1017" s="89">
        <v>704537</v>
      </c>
      <c r="G1017" s="89">
        <v>2</v>
      </c>
      <c r="H1017" t="s">
        <v>19630</v>
      </c>
      <c r="I1017" s="89"/>
    </row>
    <row r="1018">
      <c r="A1018" t="s">
        <v>20070</v>
      </c>
      <c r="B1018" t="s">
        <v>19483</v>
      </c>
      <c r="C1018" t="s">
        <v>3678</v>
      </c>
      <c r="D1018" t="s">
        <v>19623</v>
      </c>
      <c r="E1018" s="89">
        <v>0</v>
      </c>
      <c r="F1018" s="89">
        <v>704537</v>
      </c>
      <c r="G1018" s="89">
        <v>2</v>
      </c>
      <c r="H1018" t="s">
        <v>19630</v>
      </c>
      <c r="I1018" s="89"/>
    </row>
    <row r="1019">
      <c r="A1019" t="s">
        <v>20071</v>
      </c>
      <c r="B1019" t="s">
        <v>19483</v>
      </c>
      <c r="C1019" t="s">
        <v>3678</v>
      </c>
      <c r="D1019" t="s">
        <v>19624</v>
      </c>
      <c r="E1019" s="89">
        <v>0</v>
      </c>
      <c r="F1019" s="89">
        <v>704537</v>
      </c>
      <c r="G1019" s="89">
        <v>2</v>
      </c>
      <c r="H1019" t="s">
        <v>19630</v>
      </c>
      <c r="I1019" s="89"/>
    </row>
    <row r="1020">
      <c r="A1020" t="s">
        <v>20072</v>
      </c>
      <c r="B1020" t="s">
        <v>19483</v>
      </c>
      <c r="C1020" t="s">
        <v>3679</v>
      </c>
      <c r="D1020" t="s">
        <v>19614</v>
      </c>
      <c r="E1020" s="89">
        <v>3.102943654998086e-06</v>
      </c>
      <c r="F1020" s="89">
        <v>704537</v>
      </c>
      <c r="G1020" s="89">
        <v>2</v>
      </c>
      <c r="H1020" t="s">
        <v>19630</v>
      </c>
      <c r="I1020" s="89"/>
    </row>
    <row r="1021">
      <c r="A1021" t="s">
        <v>20073</v>
      </c>
      <c r="B1021" t="s">
        <v>19483</v>
      </c>
      <c r="C1021" t="s">
        <v>3679</v>
      </c>
      <c r="D1021" t="s">
        <v>19615</v>
      </c>
      <c r="E1021" s="89">
        <v>3.132720003546648e-06</v>
      </c>
      <c r="F1021" s="89">
        <v>704537</v>
      </c>
      <c r="G1021" s="89">
        <v>2</v>
      </c>
      <c r="H1021" t="s">
        <v>19630</v>
      </c>
      <c r="I1021" s="89"/>
    </row>
    <row r="1022">
      <c r="A1022" t="s">
        <v>20074</v>
      </c>
      <c r="B1022" t="s">
        <v>19483</v>
      </c>
      <c r="C1022" t="s">
        <v>3679</v>
      </c>
      <c r="D1022" t="s">
        <v>19616</v>
      </c>
      <c r="E1022" s="89">
        <v>3.132720003546648e-06</v>
      </c>
      <c r="F1022" s="89">
        <v>704537</v>
      </c>
      <c r="G1022" s="89">
        <v>2</v>
      </c>
      <c r="H1022" t="s">
        <v>19630</v>
      </c>
      <c r="I1022" s="89"/>
    </row>
    <row r="1023">
      <c r="A1023" t="s">
        <v>20075</v>
      </c>
      <c r="B1023" t="s">
        <v>19483</v>
      </c>
      <c r="C1023" t="s">
        <v>3679</v>
      </c>
      <c r="D1023" t="s">
        <v>19617</v>
      </c>
      <c r="E1023" s="89">
        <v>3.132720003546648e-06</v>
      </c>
      <c r="F1023" s="89">
        <v>704537</v>
      </c>
      <c r="G1023" s="89">
        <v>2</v>
      </c>
      <c r="H1023" t="s">
        <v>19630</v>
      </c>
      <c r="I1023" s="89"/>
    </row>
    <row r="1024">
      <c r="A1024" t="s">
        <v>20076</v>
      </c>
      <c r="B1024" t="s">
        <v>19483</v>
      </c>
      <c r="C1024" t="s">
        <v>3679</v>
      </c>
      <c r="D1024" t="s">
        <v>19618</v>
      </c>
      <c r="E1024" s="89">
        <v>1.424274264473762e-06</v>
      </c>
      <c r="F1024" s="89">
        <v>704537</v>
      </c>
      <c r="G1024" s="89">
        <v>2</v>
      </c>
      <c r="H1024" t="s">
        <v>19630</v>
      </c>
      <c r="I1024" s="89"/>
    </row>
    <row r="1025">
      <c r="A1025" t="s">
        <v>20077</v>
      </c>
      <c r="B1025" t="s">
        <v>19483</v>
      </c>
      <c r="C1025" t="s">
        <v>3679</v>
      </c>
      <c r="D1025" t="s">
        <v>19619</v>
      </c>
      <c r="E1025" s="89">
        <v>1.363768164177836e-06</v>
      </c>
      <c r="F1025" s="89">
        <v>704537</v>
      </c>
      <c r="G1025" s="89">
        <v>2</v>
      </c>
      <c r="H1025" t="s">
        <v>19630</v>
      </c>
      <c r="I1025" s="89"/>
    </row>
    <row r="1026">
      <c r="A1026" t="s">
        <v>20078</v>
      </c>
      <c r="B1026" t="s">
        <v>19483</v>
      </c>
      <c r="C1026" t="s">
        <v>3679</v>
      </c>
      <c r="D1026" t="s">
        <v>19620</v>
      </c>
      <c r="E1026" s="89">
        <v>1.339724749412066e-06</v>
      </c>
      <c r="F1026" s="89">
        <v>704537</v>
      </c>
      <c r="G1026" s="89">
        <v>2</v>
      </c>
      <c r="H1026" t="s">
        <v>19630</v>
      </c>
      <c r="I1026" s="89"/>
    </row>
    <row r="1027">
      <c r="A1027" t="s">
        <v>20079</v>
      </c>
      <c r="B1027" t="s">
        <v>19483</v>
      </c>
      <c r="C1027" t="s">
        <v>3679</v>
      </c>
      <c r="D1027" t="s">
        <v>19621</v>
      </c>
      <c r="E1027" s="89">
        <v>1.329928305676566e-06</v>
      </c>
      <c r="F1027" s="89">
        <v>704537</v>
      </c>
      <c r="G1027" s="89">
        <v>2</v>
      </c>
      <c r="H1027" t="s">
        <v>19630</v>
      </c>
      <c r="I1027" s="89"/>
    </row>
    <row r="1028">
      <c r="A1028" t="s">
        <v>20080</v>
      </c>
      <c r="B1028" t="s">
        <v>19483</v>
      </c>
      <c r="C1028" t="s">
        <v>3679</v>
      </c>
      <c r="D1028" t="s">
        <v>19622</v>
      </c>
      <c r="E1028" s="89">
        <v>1.418087371741206e-06</v>
      </c>
      <c r="F1028" s="89">
        <v>704537</v>
      </c>
      <c r="G1028" s="89">
        <v>2</v>
      </c>
      <c r="H1028" t="s">
        <v>19630</v>
      </c>
      <c r="I1028" s="89"/>
    </row>
    <row r="1029">
      <c r="A1029" t="s">
        <v>20081</v>
      </c>
      <c r="B1029" t="s">
        <v>19483</v>
      </c>
      <c r="C1029" t="s">
        <v>3679</v>
      </c>
      <c r="D1029" t="s">
        <v>19623</v>
      </c>
      <c r="E1029" s="89">
        <v>1.866436052962493e-06</v>
      </c>
      <c r="F1029" s="89">
        <v>704537</v>
      </c>
      <c r="G1029" s="89">
        <v>2</v>
      </c>
      <c r="H1029" t="s">
        <v>19630</v>
      </c>
      <c r="I1029" s="89"/>
    </row>
    <row r="1030">
      <c r="A1030" t="s">
        <v>20082</v>
      </c>
      <c r="B1030" t="s">
        <v>19483</v>
      </c>
      <c r="C1030" t="s">
        <v>3679</v>
      </c>
      <c r="D1030" t="s">
        <v>19624</v>
      </c>
      <c r="E1030" s="89">
        <v>4.895229767794901e-06</v>
      </c>
      <c r="F1030" s="89">
        <v>704537</v>
      </c>
      <c r="G1030" s="89">
        <v>2</v>
      </c>
      <c r="H1030" t="s">
        <v>19630</v>
      </c>
      <c r="I1030" s="89"/>
    </row>
    <row r="1031">
      <c r="A1031" t="s">
        <v>4756</v>
      </c>
      <c r="B1031" t="s">
        <v>19483</v>
      </c>
      <c r="C1031" t="s">
        <v>19488</v>
      </c>
      <c r="D1031" t="s">
        <v>19614</v>
      </c>
      <c r="E1031" s="89">
        <v>3.102943654998086e-06</v>
      </c>
      <c r="F1031" s="89">
        <v>704537</v>
      </c>
      <c r="G1031" s="89">
        <v>2</v>
      </c>
      <c r="H1031" t="s">
        <v>19630</v>
      </c>
      <c r="I1031" s="89"/>
    </row>
    <row r="1032">
      <c r="A1032" t="s">
        <v>4757</v>
      </c>
      <c r="B1032" t="s">
        <v>19483</v>
      </c>
      <c r="C1032" t="s">
        <v>19488</v>
      </c>
      <c r="D1032" t="s">
        <v>19615</v>
      </c>
      <c r="E1032" s="89">
        <v>3.132720003546648e-06</v>
      </c>
      <c r="F1032" s="89">
        <v>704537</v>
      </c>
      <c r="G1032" s="89">
        <v>2</v>
      </c>
      <c r="H1032" t="s">
        <v>19630</v>
      </c>
      <c r="I1032" s="89"/>
    </row>
    <row r="1033">
      <c r="A1033" t="s">
        <v>4758</v>
      </c>
      <c r="B1033" t="s">
        <v>19483</v>
      </c>
      <c r="C1033" t="s">
        <v>19488</v>
      </c>
      <c r="D1033" t="s">
        <v>19616</v>
      </c>
      <c r="E1033" s="89">
        <v>3.132720003546648e-06</v>
      </c>
      <c r="F1033" s="89">
        <v>704537</v>
      </c>
      <c r="G1033" s="89">
        <v>2</v>
      </c>
      <c r="H1033" t="s">
        <v>19630</v>
      </c>
      <c r="I1033" s="89"/>
    </row>
    <row r="1034">
      <c r="A1034" t="s">
        <v>4759</v>
      </c>
      <c r="B1034" t="s">
        <v>19483</v>
      </c>
      <c r="C1034" t="s">
        <v>19488</v>
      </c>
      <c r="D1034" t="s">
        <v>19617</v>
      </c>
      <c r="E1034" s="89">
        <v>3.132720003546648e-06</v>
      </c>
      <c r="F1034" s="89">
        <v>704537</v>
      </c>
      <c r="G1034" s="89">
        <v>2</v>
      </c>
      <c r="H1034" t="s">
        <v>19630</v>
      </c>
      <c r="I1034" s="89"/>
    </row>
    <row r="1035">
      <c r="A1035" t="s">
        <v>4760</v>
      </c>
      <c r="B1035" t="s">
        <v>19483</v>
      </c>
      <c r="C1035" t="s">
        <v>19488</v>
      </c>
      <c r="D1035" t="s">
        <v>19618</v>
      </c>
      <c r="E1035" s="89">
        <v>1.424274264473762e-06</v>
      </c>
      <c r="F1035" s="89">
        <v>704537</v>
      </c>
      <c r="G1035" s="89">
        <v>2</v>
      </c>
      <c r="H1035" t="s">
        <v>19630</v>
      </c>
      <c r="I1035" s="89"/>
    </row>
    <row r="1036">
      <c r="A1036" t="s">
        <v>4761</v>
      </c>
      <c r="B1036" t="s">
        <v>19483</v>
      </c>
      <c r="C1036" t="s">
        <v>19488</v>
      </c>
      <c r="D1036" t="s">
        <v>19619</v>
      </c>
      <c r="E1036" s="89">
        <v>1.363768164177836e-06</v>
      </c>
      <c r="F1036" s="89">
        <v>704537</v>
      </c>
      <c r="G1036" s="89">
        <v>2</v>
      </c>
      <c r="H1036" t="s">
        <v>19630</v>
      </c>
      <c r="I1036" s="89"/>
    </row>
    <row r="1037">
      <c r="A1037" t="s">
        <v>4762</v>
      </c>
      <c r="B1037" t="s">
        <v>19483</v>
      </c>
      <c r="C1037" t="s">
        <v>19488</v>
      </c>
      <c r="D1037" t="s">
        <v>19620</v>
      </c>
      <c r="E1037" s="89">
        <v>1.339724749412066e-06</v>
      </c>
      <c r="F1037" s="89">
        <v>704537</v>
      </c>
      <c r="G1037" s="89">
        <v>2</v>
      </c>
      <c r="H1037" t="s">
        <v>19630</v>
      </c>
      <c r="I1037" s="89"/>
    </row>
    <row r="1038">
      <c r="A1038" t="s">
        <v>4763</v>
      </c>
      <c r="B1038" t="s">
        <v>19483</v>
      </c>
      <c r="C1038" t="s">
        <v>19488</v>
      </c>
      <c r="D1038" t="s">
        <v>19621</v>
      </c>
      <c r="E1038" s="89">
        <v>1.329928305676566e-06</v>
      </c>
      <c r="F1038" s="89">
        <v>704537</v>
      </c>
      <c r="G1038" s="89">
        <v>2</v>
      </c>
      <c r="H1038" t="s">
        <v>19630</v>
      </c>
      <c r="I1038" s="89"/>
    </row>
    <row r="1039">
      <c r="A1039" t="s">
        <v>4764</v>
      </c>
      <c r="B1039" t="s">
        <v>19483</v>
      </c>
      <c r="C1039" t="s">
        <v>19488</v>
      </c>
      <c r="D1039" t="s">
        <v>19622</v>
      </c>
      <c r="E1039" s="89">
        <v>1.418087371741206e-06</v>
      </c>
      <c r="F1039" s="89">
        <v>704537</v>
      </c>
      <c r="G1039" s="89">
        <v>2</v>
      </c>
      <c r="H1039" t="s">
        <v>19630</v>
      </c>
      <c r="I1039" s="89"/>
    </row>
    <row r="1040">
      <c r="A1040" t="s">
        <v>4765</v>
      </c>
      <c r="B1040" t="s">
        <v>19483</v>
      </c>
      <c r="C1040" t="s">
        <v>19488</v>
      </c>
      <c r="D1040" t="s">
        <v>19623</v>
      </c>
      <c r="E1040" s="89">
        <v>1.866436052962493e-06</v>
      </c>
      <c r="F1040" s="89">
        <v>704537</v>
      </c>
      <c r="G1040" s="89">
        <v>2</v>
      </c>
      <c r="H1040" t="s">
        <v>19630</v>
      </c>
      <c r="I1040" s="89"/>
    </row>
    <row r="1041">
      <c r="A1041" t="s">
        <v>4766</v>
      </c>
      <c r="B1041" t="s">
        <v>19483</v>
      </c>
      <c r="C1041" t="s">
        <v>19488</v>
      </c>
      <c r="D1041" t="s">
        <v>19624</v>
      </c>
      <c r="E1041" s="89">
        <v>4.895229767794901e-06</v>
      </c>
      <c r="F1041" s="89">
        <v>704537</v>
      </c>
      <c r="G1041" s="89">
        <v>2</v>
      </c>
      <c r="H1041" t="s">
        <v>19630</v>
      </c>
      <c r="I1041" s="89"/>
    </row>
    <row r="1042">
      <c r="A1042" t="s">
        <v>20083</v>
      </c>
      <c r="B1042" t="s">
        <v>19483</v>
      </c>
      <c r="C1042" t="s">
        <v>19917</v>
      </c>
      <c r="D1042" t="s">
        <v>19614</v>
      </c>
      <c r="E1042" s="89">
        <v>3.102943654998086e-06</v>
      </c>
      <c r="F1042" s="89">
        <v>704537</v>
      </c>
      <c r="G1042" s="89">
        <v>2</v>
      </c>
      <c r="H1042" t="s">
        <v>19630</v>
      </c>
      <c r="I1042" s="89"/>
    </row>
    <row r="1043">
      <c r="A1043" t="s">
        <v>20084</v>
      </c>
      <c r="B1043" t="s">
        <v>19483</v>
      </c>
      <c r="C1043" t="s">
        <v>19917</v>
      </c>
      <c r="D1043" t="s">
        <v>19615</v>
      </c>
      <c r="E1043" s="89">
        <v>3.132720003546648e-06</v>
      </c>
      <c r="F1043" s="89">
        <v>704537</v>
      </c>
      <c r="G1043" s="89">
        <v>2</v>
      </c>
      <c r="H1043" t="s">
        <v>19630</v>
      </c>
      <c r="I1043" s="89"/>
    </row>
    <row r="1044">
      <c r="A1044" t="s">
        <v>20085</v>
      </c>
      <c r="B1044" t="s">
        <v>19483</v>
      </c>
      <c r="C1044" t="s">
        <v>19917</v>
      </c>
      <c r="D1044" t="s">
        <v>19616</v>
      </c>
      <c r="E1044" s="89">
        <v>3.132720003546648e-06</v>
      </c>
      <c r="F1044" s="89">
        <v>704537</v>
      </c>
      <c r="G1044" s="89">
        <v>2</v>
      </c>
      <c r="H1044" t="s">
        <v>19630</v>
      </c>
      <c r="I1044" s="89"/>
    </row>
    <row r="1045">
      <c r="A1045" t="s">
        <v>20086</v>
      </c>
      <c r="B1045" t="s">
        <v>19483</v>
      </c>
      <c r="C1045" t="s">
        <v>19917</v>
      </c>
      <c r="D1045" t="s">
        <v>19617</v>
      </c>
      <c r="E1045" s="89">
        <v>3.132720003546648e-06</v>
      </c>
      <c r="F1045" s="89">
        <v>704537</v>
      </c>
      <c r="G1045" s="89">
        <v>2</v>
      </c>
      <c r="H1045" t="s">
        <v>19630</v>
      </c>
      <c r="I1045" s="89"/>
    </row>
    <row r="1046">
      <c r="A1046" t="s">
        <v>20087</v>
      </c>
      <c r="B1046" t="s">
        <v>19483</v>
      </c>
      <c r="C1046" t="s">
        <v>19917</v>
      </c>
      <c r="D1046" t="s">
        <v>19618</v>
      </c>
      <c r="E1046" s="89">
        <v>1.424274264473762e-06</v>
      </c>
      <c r="F1046" s="89">
        <v>704537</v>
      </c>
      <c r="G1046" s="89">
        <v>2</v>
      </c>
      <c r="H1046" t="s">
        <v>19630</v>
      </c>
      <c r="I1046" s="89"/>
    </row>
    <row r="1047">
      <c r="A1047" t="s">
        <v>20088</v>
      </c>
      <c r="B1047" t="s">
        <v>19483</v>
      </c>
      <c r="C1047" t="s">
        <v>19917</v>
      </c>
      <c r="D1047" t="s">
        <v>19619</v>
      </c>
      <c r="E1047" s="89">
        <v>1.363768164177836e-06</v>
      </c>
      <c r="F1047" s="89">
        <v>704537</v>
      </c>
      <c r="G1047" s="89">
        <v>2</v>
      </c>
      <c r="H1047" t="s">
        <v>19630</v>
      </c>
      <c r="I1047" s="89"/>
    </row>
    <row r="1048">
      <c r="A1048" t="s">
        <v>20089</v>
      </c>
      <c r="B1048" t="s">
        <v>19483</v>
      </c>
      <c r="C1048" t="s">
        <v>19917</v>
      </c>
      <c r="D1048" t="s">
        <v>19620</v>
      </c>
      <c r="E1048" s="89">
        <v>1.339724749412066e-06</v>
      </c>
      <c r="F1048" s="89">
        <v>704537</v>
      </c>
      <c r="G1048" s="89">
        <v>2</v>
      </c>
      <c r="H1048" t="s">
        <v>19630</v>
      </c>
      <c r="I1048" s="89"/>
    </row>
    <row r="1049">
      <c r="A1049" t="s">
        <v>20090</v>
      </c>
      <c r="B1049" t="s">
        <v>19483</v>
      </c>
      <c r="C1049" t="s">
        <v>19917</v>
      </c>
      <c r="D1049" t="s">
        <v>19621</v>
      </c>
      <c r="E1049" s="89">
        <v>1.329928305676566e-06</v>
      </c>
      <c r="F1049" s="89">
        <v>704537</v>
      </c>
      <c r="G1049" s="89">
        <v>2</v>
      </c>
      <c r="H1049" t="s">
        <v>19630</v>
      </c>
      <c r="I1049" s="89"/>
    </row>
    <row r="1050">
      <c r="A1050" t="s">
        <v>20091</v>
      </c>
      <c r="B1050" t="s">
        <v>19483</v>
      </c>
      <c r="C1050" t="s">
        <v>19917</v>
      </c>
      <c r="D1050" t="s">
        <v>19622</v>
      </c>
      <c r="E1050" s="89">
        <v>1.418087371741206e-06</v>
      </c>
      <c r="F1050" s="89">
        <v>704537</v>
      </c>
      <c r="G1050" s="89">
        <v>2</v>
      </c>
      <c r="H1050" t="s">
        <v>19630</v>
      </c>
      <c r="I1050" s="89"/>
    </row>
    <row r="1051">
      <c r="A1051" t="s">
        <v>20092</v>
      </c>
      <c r="B1051" t="s">
        <v>19483</v>
      </c>
      <c r="C1051" t="s">
        <v>19917</v>
      </c>
      <c r="D1051" t="s">
        <v>19623</v>
      </c>
      <c r="E1051" s="89">
        <v>1.866436052962493e-06</v>
      </c>
      <c r="F1051" s="89">
        <v>704537</v>
      </c>
      <c r="G1051" s="89">
        <v>2</v>
      </c>
      <c r="H1051" t="s">
        <v>19630</v>
      </c>
      <c r="I1051" s="89"/>
    </row>
    <row r="1052">
      <c r="A1052" t="s">
        <v>20093</v>
      </c>
      <c r="B1052" t="s">
        <v>19483</v>
      </c>
      <c r="C1052" t="s">
        <v>19917</v>
      </c>
      <c r="D1052" t="s">
        <v>19624</v>
      </c>
      <c r="E1052" s="89">
        <v>4.895229767794901e-06</v>
      </c>
      <c r="F1052" s="89">
        <v>704537</v>
      </c>
      <c r="G1052" s="89">
        <v>2</v>
      </c>
      <c r="H1052" t="s">
        <v>19630</v>
      </c>
      <c r="I1052" s="89"/>
    </row>
    <row r="1053">
      <c r="A1053" t="s">
        <v>4767</v>
      </c>
      <c r="B1053" t="s">
        <v>19483</v>
      </c>
      <c r="C1053" t="s">
        <v>19489</v>
      </c>
      <c r="D1053" t="s">
        <v>19614</v>
      </c>
      <c r="E1053" s="89">
        <v>0.0003992182843474406</v>
      </c>
      <c r="F1053" s="89">
        <v>704537</v>
      </c>
      <c r="G1053" s="89">
        <v>2</v>
      </c>
      <c r="H1053" t="s">
        <v>19630</v>
      </c>
      <c r="I1053" s="89"/>
    </row>
    <row r="1054">
      <c r="A1054" t="s">
        <v>4768</v>
      </c>
      <c r="B1054" t="s">
        <v>19483</v>
      </c>
      <c r="C1054" t="s">
        <v>19489</v>
      </c>
      <c r="D1054" t="s">
        <v>19615</v>
      </c>
      <c r="E1054" s="89">
        <v>0.0004099540442505436</v>
      </c>
      <c r="F1054" s="89">
        <v>704537</v>
      </c>
      <c r="G1054" s="89">
        <v>2</v>
      </c>
      <c r="H1054" t="s">
        <v>19630</v>
      </c>
      <c r="I1054" s="89"/>
    </row>
    <row r="1055">
      <c r="A1055" t="s">
        <v>4769</v>
      </c>
      <c r="B1055" t="s">
        <v>19483</v>
      </c>
      <c r="C1055" t="s">
        <v>19489</v>
      </c>
      <c r="D1055" t="s">
        <v>19616</v>
      </c>
      <c r="E1055" s="89">
        <v>0.0003992480606959891</v>
      </c>
      <c r="F1055" s="89">
        <v>704537</v>
      </c>
      <c r="G1055" s="89">
        <v>2</v>
      </c>
      <c r="H1055" t="s">
        <v>19630</v>
      </c>
      <c r="I1055" s="89"/>
    </row>
    <row r="1056">
      <c r="A1056" t="s">
        <v>4770</v>
      </c>
      <c r="B1056" t="s">
        <v>19483</v>
      </c>
      <c r="C1056" t="s">
        <v>19489</v>
      </c>
      <c r="D1056" t="s">
        <v>19617</v>
      </c>
      <c r="E1056" s="89">
        <v>0.0003992480606959891</v>
      </c>
      <c r="F1056" s="89">
        <v>704537</v>
      </c>
      <c r="G1056" s="89">
        <v>2</v>
      </c>
      <c r="H1056" t="s">
        <v>19630</v>
      </c>
      <c r="I1056" s="89"/>
    </row>
    <row r="1057">
      <c r="A1057" t="s">
        <v>4771</v>
      </c>
      <c r="B1057" t="s">
        <v>19483</v>
      </c>
      <c r="C1057" t="s">
        <v>19489</v>
      </c>
      <c r="D1057" t="s">
        <v>19618</v>
      </c>
      <c r="E1057" s="89">
        <v>0.0003833487356980914</v>
      </c>
      <c r="F1057" s="89">
        <v>704537</v>
      </c>
      <c r="G1057" s="89">
        <v>2</v>
      </c>
      <c r="H1057" t="s">
        <v>19630</v>
      </c>
      <c r="I1057" s="89"/>
    </row>
    <row r="1058">
      <c r="A1058" t="s">
        <v>4772</v>
      </c>
      <c r="B1058" t="s">
        <v>19483</v>
      </c>
      <c r="C1058" t="s">
        <v>19489</v>
      </c>
      <c r="D1058" t="s">
        <v>19619</v>
      </c>
      <c r="E1058" s="89">
        <v>0.0003689044065642002</v>
      </c>
      <c r="F1058" s="89">
        <v>704537</v>
      </c>
      <c r="G1058" s="89">
        <v>2</v>
      </c>
      <c r="H1058" t="s">
        <v>19630</v>
      </c>
      <c r="I1058" s="89"/>
    </row>
    <row r="1059">
      <c r="A1059" t="s">
        <v>4773</v>
      </c>
      <c r="B1059" t="s">
        <v>19483</v>
      </c>
      <c r="C1059" t="s">
        <v>19489</v>
      </c>
      <c r="D1059" t="s">
        <v>19620</v>
      </c>
      <c r="E1059" s="89">
        <v>0.0003542932481687732</v>
      </c>
      <c r="F1059" s="89">
        <v>704537</v>
      </c>
      <c r="G1059" s="89">
        <v>2</v>
      </c>
      <c r="H1059" t="s">
        <v>19630</v>
      </c>
      <c r="I1059" s="89"/>
    </row>
    <row r="1060">
      <c r="A1060" t="s">
        <v>4774</v>
      </c>
      <c r="B1060" t="s">
        <v>19483</v>
      </c>
      <c r="C1060" t="s">
        <v>19489</v>
      </c>
      <c r="D1060" t="s">
        <v>19621</v>
      </c>
      <c r="E1060" s="89">
        <v>0.0002139065496069979</v>
      </c>
      <c r="F1060" s="89">
        <v>704537</v>
      </c>
      <c r="G1060" s="89">
        <v>2</v>
      </c>
      <c r="H1060" t="s">
        <v>19630</v>
      </c>
      <c r="I1060" s="89"/>
    </row>
    <row r="1061">
      <c r="A1061" t="s">
        <v>4775</v>
      </c>
      <c r="B1061" t="s">
        <v>19483</v>
      </c>
      <c r="C1061" t="s">
        <v>19489</v>
      </c>
      <c r="D1061" t="s">
        <v>19622</v>
      </c>
      <c r="E1061" s="89">
        <v>0.0003742739702285649</v>
      </c>
      <c r="F1061" s="89">
        <v>704537</v>
      </c>
      <c r="G1061" s="89">
        <v>2</v>
      </c>
      <c r="H1061" t="s">
        <v>19630</v>
      </c>
      <c r="I1061" s="89"/>
    </row>
    <row r="1062">
      <c r="A1062" t="s">
        <v>4776</v>
      </c>
      <c r="B1062" t="s">
        <v>19483</v>
      </c>
      <c r="C1062" t="s">
        <v>19489</v>
      </c>
      <c r="D1062" t="s">
        <v>19623</v>
      </c>
      <c r="E1062" s="89">
        <v>0.0002552456031632963</v>
      </c>
      <c r="F1062" s="89">
        <v>704537</v>
      </c>
      <c r="G1062" s="89">
        <v>2</v>
      </c>
      <c r="H1062" t="s">
        <v>19630</v>
      </c>
      <c r="I1062" s="89"/>
    </row>
    <row r="1063">
      <c r="A1063" t="s">
        <v>4777</v>
      </c>
      <c r="B1063" t="s">
        <v>19483</v>
      </c>
      <c r="C1063" t="s">
        <v>19489</v>
      </c>
      <c r="D1063" t="s">
        <v>19624</v>
      </c>
      <c r="E1063" s="89">
        <v>0.0006173711323674267</v>
      </c>
      <c r="F1063" s="89">
        <v>704537</v>
      </c>
      <c r="G1063" s="89">
        <v>2</v>
      </c>
      <c r="H1063" t="s">
        <v>19630</v>
      </c>
      <c r="I1063" s="89"/>
    </row>
    <row r="1064">
      <c r="A1064" t="s">
        <v>4778</v>
      </c>
      <c r="B1064" t="s">
        <v>19483</v>
      </c>
      <c r="C1064" t="s">
        <v>19490</v>
      </c>
      <c r="D1064" t="s">
        <v>19614</v>
      </c>
      <c r="E1064" s="89">
        <v>0</v>
      </c>
      <c r="F1064" s="89">
        <v>704537</v>
      </c>
      <c r="G1064" s="89">
        <v>2</v>
      </c>
      <c r="H1064" t="s">
        <v>19630</v>
      </c>
      <c r="I1064" s="89"/>
    </row>
    <row r="1065">
      <c r="A1065" t="s">
        <v>4779</v>
      </c>
      <c r="B1065" t="s">
        <v>19483</v>
      </c>
      <c r="C1065" t="s">
        <v>19490</v>
      </c>
      <c r="D1065" t="s">
        <v>19615</v>
      </c>
      <c r="E1065" s="89">
        <v>0</v>
      </c>
      <c r="F1065" s="89">
        <v>704537</v>
      </c>
      <c r="G1065" s="89">
        <v>2</v>
      </c>
      <c r="H1065" t="s">
        <v>19630</v>
      </c>
      <c r="I1065" s="89"/>
    </row>
    <row r="1066">
      <c r="A1066" t="s">
        <v>4780</v>
      </c>
      <c r="B1066" t="s">
        <v>19483</v>
      </c>
      <c r="C1066" t="s">
        <v>19490</v>
      </c>
      <c r="D1066" t="s">
        <v>19616</v>
      </c>
      <c r="E1066" s="89">
        <v>0</v>
      </c>
      <c r="F1066" s="89">
        <v>704537</v>
      </c>
      <c r="G1066" s="89">
        <v>2</v>
      </c>
      <c r="H1066" t="s">
        <v>19630</v>
      </c>
      <c r="I1066" s="89"/>
    </row>
    <row r="1067">
      <c r="A1067" t="s">
        <v>4781</v>
      </c>
      <c r="B1067" t="s">
        <v>19483</v>
      </c>
      <c r="C1067" t="s">
        <v>19490</v>
      </c>
      <c r="D1067" t="s">
        <v>19617</v>
      </c>
      <c r="E1067" s="89">
        <v>0</v>
      </c>
      <c r="F1067" s="89">
        <v>704537</v>
      </c>
      <c r="G1067" s="89">
        <v>2</v>
      </c>
      <c r="H1067" t="s">
        <v>19630</v>
      </c>
      <c r="I1067" s="89"/>
    </row>
    <row r="1068">
      <c r="A1068" t="s">
        <v>4782</v>
      </c>
      <c r="B1068" t="s">
        <v>19483</v>
      </c>
      <c r="C1068" t="s">
        <v>19490</v>
      </c>
      <c r="D1068" t="s">
        <v>19618</v>
      </c>
      <c r="E1068" s="89">
        <v>0</v>
      </c>
      <c r="F1068" s="89">
        <v>704537</v>
      </c>
      <c r="G1068" s="89">
        <v>2</v>
      </c>
      <c r="H1068" t="s">
        <v>19630</v>
      </c>
      <c r="I1068" s="89"/>
    </row>
    <row r="1069">
      <c r="A1069" t="s">
        <v>4783</v>
      </c>
      <c r="B1069" t="s">
        <v>19483</v>
      </c>
      <c r="C1069" t="s">
        <v>19490</v>
      </c>
      <c r="D1069" t="s">
        <v>19619</v>
      </c>
      <c r="E1069" s="89">
        <v>0</v>
      </c>
      <c r="F1069" s="89">
        <v>704537</v>
      </c>
      <c r="G1069" s="89">
        <v>2</v>
      </c>
      <c r="H1069" t="s">
        <v>19630</v>
      </c>
      <c r="I1069" s="89"/>
    </row>
    <row r="1070">
      <c r="A1070" t="s">
        <v>4784</v>
      </c>
      <c r="B1070" t="s">
        <v>19483</v>
      </c>
      <c r="C1070" t="s">
        <v>19490</v>
      </c>
      <c r="D1070" t="s">
        <v>19620</v>
      </c>
      <c r="E1070" s="89">
        <v>0</v>
      </c>
      <c r="F1070" s="89">
        <v>704537</v>
      </c>
      <c r="G1070" s="89">
        <v>2</v>
      </c>
      <c r="H1070" t="s">
        <v>19630</v>
      </c>
      <c r="I1070" s="89"/>
    </row>
    <row r="1071">
      <c r="A1071" t="s">
        <v>4785</v>
      </c>
      <c r="B1071" t="s">
        <v>19483</v>
      </c>
      <c r="C1071" t="s">
        <v>19490</v>
      </c>
      <c r="D1071" t="s">
        <v>19621</v>
      </c>
      <c r="E1071" s="89">
        <v>0</v>
      </c>
      <c r="F1071" s="89">
        <v>704537</v>
      </c>
      <c r="G1071" s="89">
        <v>2</v>
      </c>
      <c r="H1071" t="s">
        <v>19630</v>
      </c>
      <c r="I1071" s="89"/>
    </row>
    <row r="1072">
      <c r="A1072" t="s">
        <v>4786</v>
      </c>
      <c r="B1072" t="s">
        <v>19483</v>
      </c>
      <c r="C1072" t="s">
        <v>19490</v>
      </c>
      <c r="D1072" t="s">
        <v>19622</v>
      </c>
      <c r="E1072" s="89">
        <v>0</v>
      </c>
      <c r="F1072" s="89">
        <v>704537</v>
      </c>
      <c r="G1072" s="89">
        <v>2</v>
      </c>
      <c r="H1072" t="s">
        <v>19630</v>
      </c>
      <c r="I1072" s="89"/>
    </row>
    <row r="1073">
      <c r="A1073" t="s">
        <v>4787</v>
      </c>
      <c r="B1073" t="s">
        <v>19483</v>
      </c>
      <c r="C1073" t="s">
        <v>19490</v>
      </c>
      <c r="D1073" t="s">
        <v>19623</v>
      </c>
      <c r="E1073" s="89">
        <v>0</v>
      </c>
      <c r="F1073" s="89">
        <v>704537</v>
      </c>
      <c r="G1073" s="89">
        <v>2</v>
      </c>
      <c r="H1073" t="s">
        <v>19630</v>
      </c>
      <c r="I1073" s="89"/>
    </row>
    <row r="1074">
      <c r="A1074" t="s">
        <v>4788</v>
      </c>
      <c r="B1074" t="s">
        <v>19483</v>
      </c>
      <c r="C1074" t="s">
        <v>19490</v>
      </c>
      <c r="D1074" t="s">
        <v>19624</v>
      </c>
      <c r="E1074" s="89">
        <v>0</v>
      </c>
      <c r="F1074" s="89">
        <v>704537</v>
      </c>
      <c r="G1074" s="89">
        <v>2</v>
      </c>
      <c r="H1074" t="s">
        <v>19630</v>
      </c>
      <c r="I1074" s="89"/>
    </row>
    <row r="1075">
      <c r="A1075" t="s">
        <v>4789</v>
      </c>
      <c r="B1075" t="s">
        <v>19483</v>
      </c>
      <c r="C1075" t="s">
        <v>19491</v>
      </c>
      <c r="D1075" t="s">
        <v>19614</v>
      </c>
      <c r="E1075" s="89">
        <v>0.0003961153406924425</v>
      </c>
      <c r="F1075" s="89">
        <v>704537</v>
      </c>
      <c r="G1075" s="89">
        <v>2</v>
      </c>
      <c r="H1075" t="s">
        <v>19630</v>
      </c>
      <c r="I1075" s="89"/>
    </row>
    <row r="1076">
      <c r="A1076" t="s">
        <v>4790</v>
      </c>
      <c r="B1076" t="s">
        <v>19483</v>
      </c>
      <c r="C1076" t="s">
        <v>19491</v>
      </c>
      <c r="D1076" t="s">
        <v>19615</v>
      </c>
      <c r="E1076" s="89">
        <v>0.000406821324246997</v>
      </c>
      <c r="F1076" s="89">
        <v>704537</v>
      </c>
      <c r="G1076" s="89">
        <v>2</v>
      </c>
      <c r="H1076" t="s">
        <v>19630</v>
      </c>
      <c r="I1076" s="89"/>
    </row>
    <row r="1077">
      <c r="A1077" t="s">
        <v>4791</v>
      </c>
      <c r="B1077" t="s">
        <v>19483</v>
      </c>
      <c r="C1077" t="s">
        <v>19491</v>
      </c>
      <c r="D1077" t="s">
        <v>19616</v>
      </c>
      <c r="E1077" s="89">
        <v>0.0003961153406924425</v>
      </c>
      <c r="F1077" s="89">
        <v>704537</v>
      </c>
      <c r="G1077" s="89">
        <v>2</v>
      </c>
      <c r="H1077" t="s">
        <v>19630</v>
      </c>
      <c r="I1077" s="89"/>
    </row>
    <row r="1078">
      <c r="A1078" t="s">
        <v>4792</v>
      </c>
      <c r="B1078" t="s">
        <v>19483</v>
      </c>
      <c r="C1078" t="s">
        <v>19491</v>
      </c>
      <c r="D1078" t="s">
        <v>19617</v>
      </c>
      <c r="E1078" s="89">
        <v>0.0003961153406924425</v>
      </c>
      <c r="F1078" s="89">
        <v>704537</v>
      </c>
      <c r="G1078" s="89">
        <v>2</v>
      </c>
      <c r="H1078" t="s">
        <v>19630</v>
      </c>
      <c r="I1078" s="89"/>
    </row>
    <row r="1079">
      <c r="A1079" t="s">
        <v>4793</v>
      </c>
      <c r="B1079" t="s">
        <v>19483</v>
      </c>
      <c r="C1079" t="s">
        <v>19491</v>
      </c>
      <c r="D1079" t="s">
        <v>19618</v>
      </c>
      <c r="E1079" s="89">
        <v>0.0003819244614336177</v>
      </c>
      <c r="F1079" s="89">
        <v>704537</v>
      </c>
      <c r="G1079" s="89">
        <v>2</v>
      </c>
      <c r="H1079" t="s">
        <v>19630</v>
      </c>
      <c r="I1079" s="89"/>
    </row>
    <row r="1080">
      <c r="A1080" t="s">
        <v>4794</v>
      </c>
      <c r="B1080" t="s">
        <v>19483</v>
      </c>
      <c r="C1080" t="s">
        <v>19491</v>
      </c>
      <c r="D1080" t="s">
        <v>19619</v>
      </c>
      <c r="E1080" s="89">
        <v>0.0003675406384000224</v>
      </c>
      <c r="F1080" s="89">
        <v>704537</v>
      </c>
      <c r="G1080" s="89">
        <v>2</v>
      </c>
      <c r="H1080" t="s">
        <v>19630</v>
      </c>
      <c r="I1080" s="89"/>
    </row>
    <row r="1081">
      <c r="A1081" t="s">
        <v>4795</v>
      </c>
      <c r="B1081" t="s">
        <v>19483</v>
      </c>
      <c r="C1081" t="s">
        <v>19491</v>
      </c>
      <c r="D1081" t="s">
        <v>19620</v>
      </c>
      <c r="E1081" s="89">
        <v>0.0003529535234193612</v>
      </c>
      <c r="F1081" s="89">
        <v>704537</v>
      </c>
      <c r="G1081" s="89">
        <v>2</v>
      </c>
      <c r="H1081" t="s">
        <v>19630</v>
      </c>
      <c r="I1081" s="89"/>
    </row>
    <row r="1082">
      <c r="A1082" t="s">
        <v>4796</v>
      </c>
      <c r="B1082" t="s">
        <v>19483</v>
      </c>
      <c r="C1082" t="s">
        <v>19491</v>
      </c>
      <c r="D1082" t="s">
        <v>19621</v>
      </c>
      <c r="E1082" s="89">
        <v>0.0002125766213013214</v>
      </c>
      <c r="F1082" s="89">
        <v>704537</v>
      </c>
      <c r="G1082" s="89">
        <v>2</v>
      </c>
      <c r="H1082" t="s">
        <v>19630</v>
      </c>
      <c r="I1082" s="89"/>
    </row>
    <row r="1083">
      <c r="A1083" t="s">
        <v>4797</v>
      </c>
      <c r="B1083" t="s">
        <v>19483</v>
      </c>
      <c r="C1083" t="s">
        <v>19491</v>
      </c>
      <c r="D1083" t="s">
        <v>19622</v>
      </c>
      <c r="E1083" s="89">
        <v>0.0003728558828568237</v>
      </c>
      <c r="F1083" s="89">
        <v>704537</v>
      </c>
      <c r="G1083" s="89">
        <v>2</v>
      </c>
      <c r="H1083" t="s">
        <v>19630</v>
      </c>
      <c r="I1083" s="89"/>
    </row>
    <row r="1084">
      <c r="A1084" t="s">
        <v>4798</v>
      </c>
      <c r="B1084" t="s">
        <v>19483</v>
      </c>
      <c r="C1084" t="s">
        <v>19491</v>
      </c>
      <c r="D1084" t="s">
        <v>19623</v>
      </c>
      <c r="E1084" s="89">
        <v>0.0002533791671103338</v>
      </c>
      <c r="F1084" s="89">
        <v>704537</v>
      </c>
      <c r="G1084" s="89">
        <v>2</v>
      </c>
      <c r="H1084" t="s">
        <v>19630</v>
      </c>
      <c r="I1084" s="89"/>
    </row>
    <row r="1085">
      <c r="A1085" t="s">
        <v>4799</v>
      </c>
      <c r="B1085" t="s">
        <v>19483</v>
      </c>
      <c r="C1085" t="s">
        <v>19491</v>
      </c>
      <c r="D1085" t="s">
        <v>19624</v>
      </c>
      <c r="E1085" s="89">
        <v>0.0006124759025996319</v>
      </c>
      <c r="F1085" s="89">
        <v>704537</v>
      </c>
      <c r="G1085" s="89">
        <v>2</v>
      </c>
      <c r="H1085" t="s">
        <v>19630</v>
      </c>
      <c r="I1085" s="89"/>
    </row>
    <row r="1086">
      <c r="A1086" t="s">
        <v>20094</v>
      </c>
      <c r="B1086" t="s">
        <v>19483</v>
      </c>
      <c r="C1086" t="s">
        <v>3837</v>
      </c>
      <c r="D1086" t="s">
        <v>19614</v>
      </c>
      <c r="E1086" s="89">
        <v>0.2096683975938196</v>
      </c>
      <c r="F1086" s="89">
        <v>704537</v>
      </c>
      <c r="G1086" s="89">
        <v>2</v>
      </c>
      <c r="H1086" t="s">
        <v>19630</v>
      </c>
      <c r="I1086" s="89"/>
    </row>
    <row r="1087">
      <c r="A1087" t="s">
        <v>20095</v>
      </c>
      <c r="B1087" t="s">
        <v>19483</v>
      </c>
      <c r="C1087" t="s">
        <v>3837</v>
      </c>
      <c r="D1087" t="s">
        <v>19615</v>
      </c>
      <c r="E1087" s="89">
        <v>0.2103792900160463</v>
      </c>
      <c r="F1087" s="89">
        <v>704537</v>
      </c>
      <c r="G1087" s="89">
        <v>2</v>
      </c>
      <c r="H1087" t="s">
        <v>19630</v>
      </c>
      <c r="I1087" s="89"/>
    </row>
    <row r="1088">
      <c r="A1088" t="s">
        <v>20096</v>
      </c>
      <c r="B1088" t="s">
        <v>19483</v>
      </c>
      <c r="C1088" t="s">
        <v>3837</v>
      </c>
      <c r="D1088" t="s">
        <v>19616</v>
      </c>
      <c r="E1088" s="89">
        <v>0.2096688416022998</v>
      </c>
      <c r="F1088" s="89">
        <v>704537</v>
      </c>
      <c r="G1088" s="89">
        <v>2</v>
      </c>
      <c r="H1088" t="s">
        <v>19630</v>
      </c>
      <c r="I1088" s="89"/>
    </row>
    <row r="1089">
      <c r="A1089" t="s">
        <v>20097</v>
      </c>
      <c r="B1089" t="s">
        <v>19483</v>
      </c>
      <c r="C1089" t="s">
        <v>3837</v>
      </c>
      <c r="D1089" t="s">
        <v>19617</v>
      </c>
      <c r="E1089" s="89">
        <v>0.2103088053499015</v>
      </c>
      <c r="F1089" s="89">
        <v>704537</v>
      </c>
      <c r="G1089" s="89">
        <v>2</v>
      </c>
      <c r="H1089" t="s">
        <v>19630</v>
      </c>
      <c r="I1089" s="89"/>
    </row>
    <row r="1090">
      <c r="A1090" t="s">
        <v>20098</v>
      </c>
      <c r="B1090" t="s">
        <v>19483</v>
      </c>
      <c r="C1090" t="s">
        <v>3837</v>
      </c>
      <c r="D1090" t="s">
        <v>19618</v>
      </c>
      <c r="E1090" s="89">
        <v>0.1910185032983274</v>
      </c>
      <c r="F1090" s="89">
        <v>704537</v>
      </c>
      <c r="G1090" s="89">
        <v>2</v>
      </c>
      <c r="H1090" t="s">
        <v>19630</v>
      </c>
      <c r="I1090" s="89"/>
    </row>
    <row r="1091">
      <c r="A1091" t="s">
        <v>20099</v>
      </c>
      <c r="B1091" t="s">
        <v>19483</v>
      </c>
      <c r="C1091" t="s">
        <v>3837</v>
      </c>
      <c r="D1091" t="s">
        <v>19619</v>
      </c>
      <c r="E1091" s="89">
        <v>0.1852608018419399</v>
      </c>
      <c r="F1091" s="89">
        <v>704537</v>
      </c>
      <c r="G1091" s="89">
        <v>2</v>
      </c>
      <c r="H1091" t="s">
        <v>19630</v>
      </c>
      <c r="I1091" s="89"/>
    </row>
    <row r="1092">
      <c r="A1092" t="s">
        <v>20100</v>
      </c>
      <c r="B1092" t="s">
        <v>19483</v>
      </c>
      <c r="C1092" t="s">
        <v>3837</v>
      </c>
      <c r="D1092" t="s">
        <v>19620</v>
      </c>
      <c r="E1092" s="89">
        <v>0.1785715624646255</v>
      </c>
      <c r="F1092" s="89">
        <v>704537</v>
      </c>
      <c r="G1092" s="89">
        <v>2</v>
      </c>
      <c r="H1092" t="s">
        <v>19630</v>
      </c>
      <c r="I1092" s="89"/>
    </row>
    <row r="1093">
      <c r="A1093" t="s">
        <v>20101</v>
      </c>
      <c r="B1093" t="s">
        <v>19483</v>
      </c>
      <c r="C1093" t="s">
        <v>3837</v>
      </c>
      <c r="D1093" t="s">
        <v>19621</v>
      </c>
      <c r="E1093" s="89">
        <v>0.09666011520013926</v>
      </c>
      <c r="F1093" s="89">
        <v>704537</v>
      </c>
      <c r="G1093" s="89">
        <v>2</v>
      </c>
      <c r="H1093" t="s">
        <v>19630</v>
      </c>
      <c r="I1093" s="89"/>
    </row>
    <row r="1094">
      <c r="A1094" t="s">
        <v>20102</v>
      </c>
      <c r="B1094" t="s">
        <v>19483</v>
      </c>
      <c r="C1094" t="s">
        <v>3837</v>
      </c>
      <c r="D1094" t="s">
        <v>19622</v>
      </c>
      <c r="E1094" s="89">
        <v>0.1886580993238617</v>
      </c>
      <c r="F1094" s="89">
        <v>704537</v>
      </c>
      <c r="G1094" s="89">
        <v>2</v>
      </c>
      <c r="H1094" t="s">
        <v>19630</v>
      </c>
      <c r="I1094" s="89"/>
    </row>
    <row r="1095">
      <c r="A1095" t="s">
        <v>20103</v>
      </c>
      <c r="B1095" t="s">
        <v>19483</v>
      </c>
      <c r="C1095" t="s">
        <v>3837</v>
      </c>
      <c r="D1095" t="s">
        <v>19623</v>
      </c>
      <c r="E1095" s="89">
        <v>0.1527552293393089</v>
      </c>
      <c r="F1095" s="89">
        <v>704537</v>
      </c>
      <c r="G1095" s="89">
        <v>2</v>
      </c>
      <c r="H1095" t="s">
        <v>19630</v>
      </c>
      <c r="I1095" s="89"/>
    </row>
    <row r="1096">
      <c r="A1096" t="s">
        <v>20104</v>
      </c>
      <c r="B1096" t="s">
        <v>19483</v>
      </c>
      <c r="C1096" t="s">
        <v>3837</v>
      </c>
      <c r="D1096" t="s">
        <v>19624</v>
      </c>
      <c r="E1096" s="89">
        <v>0.3374132514318559</v>
      </c>
      <c r="F1096" s="89">
        <v>704537</v>
      </c>
      <c r="G1096" s="89">
        <v>2</v>
      </c>
      <c r="H1096" t="s">
        <v>19630</v>
      </c>
      <c r="I1096" s="89"/>
    </row>
    <row r="1097">
      <c r="A1097" t="s">
        <v>4800</v>
      </c>
      <c r="B1097" t="s">
        <v>19483</v>
      </c>
      <c r="C1097" t="s">
        <v>19492</v>
      </c>
      <c r="D1097" t="s">
        <v>19614</v>
      </c>
      <c r="E1097" s="89">
        <v>0</v>
      </c>
      <c r="F1097" s="89">
        <v>704537</v>
      </c>
      <c r="G1097" s="89">
        <v>2</v>
      </c>
      <c r="H1097" t="s">
        <v>19630</v>
      </c>
      <c r="I1097" s="89"/>
    </row>
    <row r="1098">
      <c r="A1098" t="s">
        <v>4801</v>
      </c>
      <c r="B1098" t="s">
        <v>19483</v>
      </c>
      <c r="C1098" t="s">
        <v>19492</v>
      </c>
      <c r="D1098" t="s">
        <v>19615</v>
      </c>
      <c r="E1098" s="89">
        <v>0</v>
      </c>
      <c r="F1098" s="89">
        <v>704537</v>
      </c>
      <c r="G1098" s="89">
        <v>2</v>
      </c>
      <c r="H1098" t="s">
        <v>19630</v>
      </c>
      <c r="I1098" s="89"/>
    </row>
    <row r="1099">
      <c r="A1099" t="s">
        <v>4802</v>
      </c>
      <c r="B1099" t="s">
        <v>19483</v>
      </c>
      <c r="C1099" t="s">
        <v>19492</v>
      </c>
      <c r="D1099" t="s">
        <v>19616</v>
      </c>
      <c r="E1099" s="89">
        <v>0</v>
      </c>
      <c r="F1099" s="89">
        <v>704537</v>
      </c>
      <c r="G1099" s="89">
        <v>2</v>
      </c>
      <c r="H1099" t="s">
        <v>19630</v>
      </c>
      <c r="I1099" s="89"/>
    </row>
    <row r="1100">
      <c r="A1100" t="s">
        <v>4803</v>
      </c>
      <c r="B1100" t="s">
        <v>19483</v>
      </c>
      <c r="C1100" t="s">
        <v>19492</v>
      </c>
      <c r="D1100" t="s">
        <v>19617</v>
      </c>
      <c r="E1100" s="89">
        <v>0</v>
      </c>
      <c r="F1100" s="89">
        <v>704537</v>
      </c>
      <c r="G1100" s="89">
        <v>2</v>
      </c>
      <c r="H1100" t="s">
        <v>19630</v>
      </c>
      <c r="I1100" s="89"/>
    </row>
    <row r="1101">
      <c r="A1101" t="s">
        <v>4804</v>
      </c>
      <c r="B1101" t="s">
        <v>19483</v>
      </c>
      <c r="C1101" t="s">
        <v>19492</v>
      </c>
      <c r="D1101" t="s">
        <v>19618</v>
      </c>
      <c r="E1101" s="89">
        <v>0</v>
      </c>
      <c r="F1101" s="89">
        <v>704537</v>
      </c>
      <c r="G1101" s="89">
        <v>2</v>
      </c>
      <c r="H1101" t="s">
        <v>19630</v>
      </c>
      <c r="I1101" s="89"/>
    </row>
    <row r="1102">
      <c r="A1102" t="s">
        <v>4805</v>
      </c>
      <c r="B1102" t="s">
        <v>19483</v>
      </c>
      <c r="C1102" t="s">
        <v>19492</v>
      </c>
      <c r="D1102" t="s">
        <v>19619</v>
      </c>
      <c r="E1102" s="89">
        <v>0</v>
      </c>
      <c r="F1102" s="89">
        <v>704537</v>
      </c>
      <c r="G1102" s="89">
        <v>2</v>
      </c>
      <c r="H1102" t="s">
        <v>19630</v>
      </c>
      <c r="I1102" s="89"/>
    </row>
    <row r="1103">
      <c r="A1103" t="s">
        <v>4806</v>
      </c>
      <c r="B1103" t="s">
        <v>19483</v>
      </c>
      <c r="C1103" t="s">
        <v>19492</v>
      </c>
      <c r="D1103" t="s">
        <v>19620</v>
      </c>
      <c r="E1103" s="89">
        <v>0</v>
      </c>
      <c r="F1103" s="89">
        <v>704537</v>
      </c>
      <c r="G1103" s="89">
        <v>2</v>
      </c>
      <c r="H1103" t="s">
        <v>19630</v>
      </c>
      <c r="I1103" s="89"/>
    </row>
    <row r="1104">
      <c r="A1104" t="s">
        <v>4807</v>
      </c>
      <c r="B1104" t="s">
        <v>19483</v>
      </c>
      <c r="C1104" t="s">
        <v>19492</v>
      </c>
      <c r="D1104" t="s">
        <v>19621</v>
      </c>
      <c r="E1104" s="89">
        <v>0</v>
      </c>
      <c r="F1104" s="89">
        <v>704537</v>
      </c>
      <c r="G1104" s="89">
        <v>2</v>
      </c>
      <c r="H1104" t="s">
        <v>19630</v>
      </c>
      <c r="I1104" s="89"/>
    </row>
    <row r="1105">
      <c r="A1105" t="s">
        <v>4808</v>
      </c>
      <c r="B1105" t="s">
        <v>19483</v>
      </c>
      <c r="C1105" t="s">
        <v>19492</v>
      </c>
      <c r="D1105" t="s">
        <v>19622</v>
      </c>
      <c r="E1105" s="89">
        <v>0</v>
      </c>
      <c r="F1105" s="89">
        <v>704537</v>
      </c>
      <c r="G1105" s="89">
        <v>2</v>
      </c>
      <c r="H1105" t="s">
        <v>19630</v>
      </c>
      <c r="I1105" s="89"/>
    </row>
    <row r="1106">
      <c r="A1106" t="s">
        <v>4809</v>
      </c>
      <c r="B1106" t="s">
        <v>19483</v>
      </c>
      <c r="C1106" t="s">
        <v>19492</v>
      </c>
      <c r="D1106" t="s">
        <v>19623</v>
      </c>
      <c r="E1106" s="89">
        <v>0</v>
      </c>
      <c r="F1106" s="89">
        <v>704537</v>
      </c>
      <c r="G1106" s="89">
        <v>2</v>
      </c>
      <c r="H1106" t="s">
        <v>19630</v>
      </c>
      <c r="I1106" s="89"/>
    </row>
    <row r="1107">
      <c r="A1107" t="s">
        <v>4810</v>
      </c>
      <c r="B1107" t="s">
        <v>19483</v>
      </c>
      <c r="C1107" t="s">
        <v>19492</v>
      </c>
      <c r="D1107" t="s">
        <v>19624</v>
      </c>
      <c r="E1107" s="89">
        <v>0</v>
      </c>
      <c r="F1107" s="89">
        <v>704537</v>
      </c>
      <c r="G1107" s="89">
        <v>2</v>
      </c>
      <c r="H1107" t="s">
        <v>19630</v>
      </c>
      <c r="I1107" s="89"/>
    </row>
    <row r="1108">
      <c r="A1108" t="s">
        <v>20105</v>
      </c>
      <c r="B1108" t="s">
        <v>19483</v>
      </c>
      <c r="C1108" t="s">
        <v>3838</v>
      </c>
      <c r="D1108" t="s">
        <v>19614</v>
      </c>
      <c r="E1108" s="89">
        <v>0.03359112843325658</v>
      </c>
      <c r="F1108" s="89">
        <v>704537</v>
      </c>
      <c r="G1108" s="89">
        <v>2</v>
      </c>
      <c r="H1108" t="s">
        <v>19630</v>
      </c>
      <c r="I1108" s="89"/>
    </row>
    <row r="1109">
      <c r="A1109" t="s">
        <v>20106</v>
      </c>
      <c r="B1109" t="s">
        <v>19483</v>
      </c>
      <c r="C1109" t="s">
        <v>3838</v>
      </c>
      <c r="D1109" t="s">
        <v>19615</v>
      </c>
      <c r="E1109" s="89">
        <v>0.03369080150949512</v>
      </c>
      <c r="F1109" s="89">
        <v>704537</v>
      </c>
      <c r="G1109" s="89">
        <v>2</v>
      </c>
      <c r="H1109" t="s">
        <v>19630</v>
      </c>
      <c r="I1109" s="89"/>
    </row>
    <row r="1110">
      <c r="A1110" t="s">
        <v>20107</v>
      </c>
      <c r="B1110" t="s">
        <v>19483</v>
      </c>
      <c r="C1110" t="s">
        <v>3838</v>
      </c>
      <c r="D1110" t="s">
        <v>19616</v>
      </c>
      <c r="E1110" s="89">
        <v>0.03359112843325658</v>
      </c>
      <c r="F1110" s="89">
        <v>704537</v>
      </c>
      <c r="G1110" s="89">
        <v>2</v>
      </c>
      <c r="H1110" t="s">
        <v>19630</v>
      </c>
      <c r="I1110" s="89"/>
    </row>
    <row r="1111">
      <c r="A1111" t="s">
        <v>20108</v>
      </c>
      <c r="B1111" t="s">
        <v>19483</v>
      </c>
      <c r="C1111" t="s">
        <v>3838</v>
      </c>
      <c r="D1111" t="s">
        <v>19617</v>
      </c>
      <c r="E1111" s="89">
        <v>0.03368267432175634</v>
      </c>
      <c r="F1111" s="89">
        <v>704537</v>
      </c>
      <c r="G1111" s="89">
        <v>2</v>
      </c>
      <c r="H1111" t="s">
        <v>19630</v>
      </c>
      <c r="I1111" s="89"/>
    </row>
    <row r="1112">
      <c r="A1112" t="s">
        <v>20109</v>
      </c>
      <c r="B1112" t="s">
        <v>19483</v>
      </c>
      <c r="C1112" t="s">
        <v>3838</v>
      </c>
      <c r="D1112" t="s">
        <v>19618</v>
      </c>
      <c r="E1112" s="89">
        <v>0.03031078639385453</v>
      </c>
      <c r="F1112" s="89">
        <v>704537</v>
      </c>
      <c r="G1112" s="89">
        <v>2</v>
      </c>
      <c r="H1112" t="s">
        <v>19630</v>
      </c>
      <c r="I1112" s="89"/>
    </row>
    <row r="1113">
      <c r="A1113" t="s">
        <v>20110</v>
      </c>
      <c r="B1113" t="s">
        <v>19483</v>
      </c>
      <c r="C1113" t="s">
        <v>3838</v>
      </c>
      <c r="D1113" t="s">
        <v>19619</v>
      </c>
      <c r="E1113" s="89">
        <v>0.02941621090577918</v>
      </c>
      <c r="F1113" s="89">
        <v>704537</v>
      </c>
      <c r="G1113" s="89">
        <v>2</v>
      </c>
      <c r="H1113" t="s">
        <v>19630</v>
      </c>
      <c r="I1113" s="89"/>
    </row>
    <row r="1114">
      <c r="A1114" t="s">
        <v>20111</v>
      </c>
      <c r="B1114" t="s">
        <v>19483</v>
      </c>
      <c r="C1114" t="s">
        <v>3838</v>
      </c>
      <c r="D1114" t="s">
        <v>19620</v>
      </c>
      <c r="E1114" s="89">
        <v>0.02829901857146928</v>
      </c>
      <c r="F1114" s="89">
        <v>704537</v>
      </c>
      <c r="G1114" s="89">
        <v>2</v>
      </c>
      <c r="H1114" t="s">
        <v>19630</v>
      </c>
      <c r="I1114" s="89"/>
    </row>
    <row r="1115">
      <c r="A1115" t="s">
        <v>20112</v>
      </c>
      <c r="B1115" t="s">
        <v>19483</v>
      </c>
      <c r="C1115" t="s">
        <v>3838</v>
      </c>
      <c r="D1115" t="s">
        <v>19621</v>
      </c>
      <c r="E1115" s="89">
        <v>0.01509502444527329</v>
      </c>
      <c r="F1115" s="89">
        <v>704537</v>
      </c>
      <c r="G1115" s="89">
        <v>2</v>
      </c>
      <c r="H1115" t="s">
        <v>19630</v>
      </c>
      <c r="I1115" s="89"/>
    </row>
    <row r="1116">
      <c r="A1116" t="s">
        <v>20113</v>
      </c>
      <c r="B1116" t="s">
        <v>19483</v>
      </c>
      <c r="C1116" t="s">
        <v>3838</v>
      </c>
      <c r="D1116" t="s">
        <v>19622</v>
      </c>
      <c r="E1116" s="89">
        <v>0.0299340234577033</v>
      </c>
      <c r="F1116" s="89">
        <v>704537</v>
      </c>
      <c r="G1116" s="89">
        <v>2</v>
      </c>
      <c r="H1116" t="s">
        <v>19630</v>
      </c>
      <c r="I1116" s="89"/>
    </row>
    <row r="1117">
      <c r="A1117" t="s">
        <v>20114</v>
      </c>
      <c r="B1117" t="s">
        <v>19483</v>
      </c>
      <c r="C1117" t="s">
        <v>3838</v>
      </c>
      <c r="D1117" t="s">
        <v>19623</v>
      </c>
      <c r="E1117" s="89">
        <v>0.02441470633402669</v>
      </c>
      <c r="F1117" s="89">
        <v>704537</v>
      </c>
      <c r="G1117" s="89">
        <v>2</v>
      </c>
      <c r="H1117" t="s">
        <v>19630</v>
      </c>
      <c r="I1117" s="89"/>
    </row>
    <row r="1118">
      <c r="A1118" t="s">
        <v>20115</v>
      </c>
      <c r="B1118" t="s">
        <v>19483</v>
      </c>
      <c r="C1118" t="s">
        <v>3838</v>
      </c>
      <c r="D1118" t="s">
        <v>19624</v>
      </c>
      <c r="E1118" s="89">
        <v>0.0530858606277358</v>
      </c>
      <c r="F1118" s="89">
        <v>704537</v>
      </c>
      <c r="G1118" s="89">
        <v>2</v>
      </c>
      <c r="H1118" t="s">
        <v>19630</v>
      </c>
      <c r="I1118" s="89"/>
    </row>
    <row r="1119">
      <c r="A1119" t="s">
        <v>20116</v>
      </c>
      <c r="B1119" t="s">
        <v>19483</v>
      </c>
      <c r="C1119" t="s">
        <v>3839</v>
      </c>
      <c r="D1119" t="s">
        <v>19614</v>
      </c>
      <c r="E1119" s="89">
        <v>0.1663230517876109</v>
      </c>
      <c r="F1119" s="89">
        <v>704537</v>
      </c>
      <c r="G1119" s="89">
        <v>2</v>
      </c>
      <c r="H1119" t="s">
        <v>19630</v>
      </c>
      <c r="I1119" s="89"/>
    </row>
    <row r="1120">
      <c r="A1120" t="s">
        <v>20117</v>
      </c>
      <c r="B1120" t="s">
        <v>19483</v>
      </c>
      <c r="C1120" t="s">
        <v>3839</v>
      </c>
      <c r="D1120" t="s">
        <v>19615</v>
      </c>
      <c r="E1120" s="89">
        <v>0.1669051089823554</v>
      </c>
      <c r="F1120" s="89">
        <v>704537</v>
      </c>
      <c r="G1120" s="89">
        <v>2</v>
      </c>
      <c r="H1120" t="s">
        <v>19630</v>
      </c>
      <c r="I1120" s="89"/>
    </row>
    <row r="1121">
      <c r="A1121" t="s">
        <v>20118</v>
      </c>
      <c r="B1121" t="s">
        <v>19483</v>
      </c>
      <c r="C1121" t="s">
        <v>3839</v>
      </c>
      <c r="D1121" t="s">
        <v>19616</v>
      </c>
      <c r="E1121" s="89">
        <v>0.1663232446313698</v>
      </c>
      <c r="F1121" s="89">
        <v>704537</v>
      </c>
      <c r="G1121" s="89">
        <v>2</v>
      </c>
      <c r="H1121" t="s">
        <v>19630</v>
      </c>
      <c r="I1121" s="89"/>
    </row>
    <row r="1122">
      <c r="A1122" t="s">
        <v>20119</v>
      </c>
      <c r="B1122" t="s">
        <v>19483</v>
      </c>
      <c r="C1122" t="s">
        <v>3839</v>
      </c>
      <c r="D1122" t="s">
        <v>19617</v>
      </c>
      <c r="E1122" s="89">
        <v>0.166825175002652</v>
      </c>
      <c r="F1122" s="89">
        <v>704537</v>
      </c>
      <c r="G1122" s="89">
        <v>2</v>
      </c>
      <c r="H1122" t="s">
        <v>19630</v>
      </c>
      <c r="I1122" s="89"/>
    </row>
    <row r="1123">
      <c r="A1123" t="s">
        <v>20120</v>
      </c>
      <c r="B1123" t="s">
        <v>19483</v>
      </c>
      <c r="C1123" t="s">
        <v>3839</v>
      </c>
      <c r="D1123" t="s">
        <v>19618</v>
      </c>
      <c r="E1123" s="89">
        <v>0.1524168640961917</v>
      </c>
      <c r="F1123" s="89">
        <v>704537</v>
      </c>
      <c r="G1123" s="89">
        <v>2</v>
      </c>
      <c r="H1123" t="s">
        <v>19630</v>
      </c>
      <c r="I1123" s="89"/>
    </row>
    <row r="1124">
      <c r="A1124" t="s">
        <v>20121</v>
      </c>
      <c r="B1124" t="s">
        <v>19483</v>
      </c>
      <c r="C1124" t="s">
        <v>3839</v>
      </c>
      <c r="D1124" t="s">
        <v>19619</v>
      </c>
      <c r="E1124" s="89">
        <v>0.1485125919825347</v>
      </c>
      <c r="F1124" s="89">
        <v>704537</v>
      </c>
      <c r="G1124" s="89">
        <v>2</v>
      </c>
      <c r="H1124" t="s">
        <v>19630</v>
      </c>
      <c r="I1124" s="89"/>
    </row>
    <row r="1125">
      <c r="A1125" t="s">
        <v>20122</v>
      </c>
      <c r="B1125" t="s">
        <v>19483</v>
      </c>
      <c r="C1125" t="s">
        <v>3839</v>
      </c>
      <c r="D1125" t="s">
        <v>19620</v>
      </c>
      <c r="E1125" s="89">
        <v>0.142900555029066</v>
      </c>
      <c r="F1125" s="89">
        <v>704537</v>
      </c>
      <c r="G1125" s="89">
        <v>2</v>
      </c>
      <c r="H1125" t="s">
        <v>19630</v>
      </c>
      <c r="I1125" s="89"/>
    </row>
    <row r="1126">
      <c r="A1126" t="s">
        <v>20123</v>
      </c>
      <c r="B1126" t="s">
        <v>19483</v>
      </c>
      <c r="C1126" t="s">
        <v>3839</v>
      </c>
      <c r="D1126" t="s">
        <v>19621</v>
      </c>
      <c r="E1126" s="89">
        <v>0.07521731892155384</v>
      </c>
      <c r="F1126" s="89">
        <v>704537</v>
      </c>
      <c r="G1126" s="89">
        <v>2</v>
      </c>
      <c r="H1126" t="s">
        <v>19630</v>
      </c>
      <c r="I1126" s="89"/>
    </row>
    <row r="1127">
      <c r="A1127" t="s">
        <v>20124</v>
      </c>
      <c r="B1127" t="s">
        <v>19483</v>
      </c>
      <c r="C1127" t="s">
        <v>3839</v>
      </c>
      <c r="D1127" t="s">
        <v>19622</v>
      </c>
      <c r="E1127" s="89">
        <v>0.1502575327841495</v>
      </c>
      <c r="F1127" s="89">
        <v>704537</v>
      </c>
      <c r="G1127" s="89">
        <v>2</v>
      </c>
      <c r="H1127" t="s">
        <v>19630</v>
      </c>
      <c r="I1127" s="89"/>
    </row>
    <row r="1128">
      <c r="A1128" t="s">
        <v>20125</v>
      </c>
      <c r="B1128" t="s">
        <v>19483</v>
      </c>
      <c r="C1128" t="s">
        <v>3839</v>
      </c>
      <c r="D1128" t="s">
        <v>19623</v>
      </c>
      <c r="E1128" s="89">
        <v>0.1231588960275899</v>
      </c>
      <c r="F1128" s="89">
        <v>704537</v>
      </c>
      <c r="G1128" s="89">
        <v>2</v>
      </c>
      <c r="H1128" t="s">
        <v>19630</v>
      </c>
      <c r="I1128" s="89"/>
    </row>
    <row r="1129">
      <c r="A1129" t="s">
        <v>20126</v>
      </c>
      <c r="B1129" t="s">
        <v>19483</v>
      </c>
      <c r="C1129" t="s">
        <v>3839</v>
      </c>
      <c r="D1129" t="s">
        <v>19624</v>
      </c>
      <c r="E1129" s="89">
        <v>0.2704834469266859</v>
      </c>
      <c r="F1129" s="89">
        <v>704537</v>
      </c>
      <c r="G1129" s="89">
        <v>2</v>
      </c>
      <c r="H1129" t="s">
        <v>19630</v>
      </c>
      <c r="I1129" s="89"/>
    </row>
    <row r="1130">
      <c r="A1130" t="s">
        <v>20127</v>
      </c>
      <c r="B1130" t="s">
        <v>19483</v>
      </c>
      <c r="C1130" t="s">
        <v>3846</v>
      </c>
      <c r="D1130" t="s">
        <v>19614</v>
      </c>
      <c r="E1130" s="89">
        <v>0.0285588642980898</v>
      </c>
      <c r="F1130" s="89">
        <v>704537</v>
      </c>
      <c r="G1130" s="89">
        <v>2</v>
      </c>
      <c r="H1130" t="s">
        <v>19630</v>
      </c>
      <c r="I1130" s="89"/>
    </row>
    <row r="1131">
      <c r="A1131" t="s">
        <v>20128</v>
      </c>
      <c r="B1131" t="s">
        <v>19483</v>
      </c>
      <c r="C1131" t="s">
        <v>3846</v>
      </c>
      <c r="D1131" t="s">
        <v>19615</v>
      </c>
      <c r="E1131" s="89">
        <v>0.02867437927996053</v>
      </c>
      <c r="F1131" s="89">
        <v>704537</v>
      </c>
      <c r="G1131" s="89">
        <v>2</v>
      </c>
      <c r="H1131" t="s">
        <v>19630</v>
      </c>
      <c r="I1131" s="89"/>
    </row>
    <row r="1132">
      <c r="A1132" t="s">
        <v>20129</v>
      </c>
      <c r="B1132" t="s">
        <v>19483</v>
      </c>
      <c r="C1132" t="s">
        <v>3846</v>
      </c>
      <c r="D1132" t="s">
        <v>19616</v>
      </c>
      <c r="E1132" s="89">
        <v>0.0285588642980898</v>
      </c>
      <c r="F1132" s="89">
        <v>704537</v>
      </c>
      <c r="G1132" s="89">
        <v>2</v>
      </c>
      <c r="H1132" t="s">
        <v>19630</v>
      </c>
      <c r="I1132" s="89"/>
    </row>
    <row r="1133">
      <c r="A1133" t="s">
        <v>20130</v>
      </c>
      <c r="B1133" t="s">
        <v>19483</v>
      </c>
      <c r="C1133" t="s">
        <v>3846</v>
      </c>
      <c r="D1133" t="s">
        <v>19617</v>
      </c>
      <c r="E1133" s="89">
        <v>0.02866112991289076</v>
      </c>
      <c r="F1133" s="89">
        <v>704537</v>
      </c>
      <c r="G1133" s="89">
        <v>2</v>
      </c>
      <c r="H1133" t="s">
        <v>19630</v>
      </c>
      <c r="I1133" s="89"/>
    </row>
    <row r="1134">
      <c r="A1134" t="s">
        <v>20131</v>
      </c>
      <c r="B1134" t="s">
        <v>19483</v>
      </c>
      <c r="C1134" t="s">
        <v>3846</v>
      </c>
      <c r="D1134" t="s">
        <v>19618</v>
      </c>
      <c r="E1134" s="89">
        <v>0.02571119145013817</v>
      </c>
      <c r="F1134" s="89">
        <v>704537</v>
      </c>
      <c r="G1134" s="89">
        <v>2</v>
      </c>
      <c r="H1134" t="s">
        <v>19630</v>
      </c>
      <c r="I1134" s="89"/>
    </row>
    <row r="1135">
      <c r="A1135" t="s">
        <v>20132</v>
      </c>
      <c r="B1135" t="s">
        <v>19483</v>
      </c>
      <c r="C1135" t="s">
        <v>3846</v>
      </c>
      <c r="D1135" t="s">
        <v>19619</v>
      </c>
      <c r="E1135" s="89">
        <v>0.02511931081088116</v>
      </c>
      <c r="F1135" s="89">
        <v>704537</v>
      </c>
      <c r="G1135" s="89">
        <v>2</v>
      </c>
      <c r="H1135" t="s">
        <v>19630</v>
      </c>
      <c r="I1135" s="89"/>
    </row>
    <row r="1136">
      <c r="A1136" t="s">
        <v>20133</v>
      </c>
      <c r="B1136" t="s">
        <v>19483</v>
      </c>
      <c r="C1136" t="s">
        <v>3846</v>
      </c>
      <c r="D1136" t="s">
        <v>19620</v>
      </c>
      <c r="E1136" s="89">
        <v>0.02410099848859961</v>
      </c>
      <c r="F1136" s="89">
        <v>704537</v>
      </c>
      <c r="G1136" s="89">
        <v>2</v>
      </c>
      <c r="H1136" t="s">
        <v>19630</v>
      </c>
      <c r="I1136" s="89"/>
    </row>
    <row r="1137">
      <c r="A1137" t="s">
        <v>20134</v>
      </c>
      <c r="B1137" t="s">
        <v>19483</v>
      </c>
      <c r="C1137" t="s">
        <v>3846</v>
      </c>
      <c r="D1137" t="s">
        <v>19621</v>
      </c>
      <c r="E1137" s="89">
        <v>0.01338132968383729</v>
      </c>
      <c r="F1137" s="89">
        <v>704537</v>
      </c>
      <c r="G1137" s="89">
        <v>2</v>
      </c>
      <c r="H1137" t="s">
        <v>19630</v>
      </c>
      <c r="I1137" s="89"/>
    </row>
    <row r="1138">
      <c r="A1138" t="s">
        <v>20135</v>
      </c>
      <c r="B1138" t="s">
        <v>19483</v>
      </c>
      <c r="C1138" t="s">
        <v>3846</v>
      </c>
      <c r="D1138" t="s">
        <v>19622</v>
      </c>
      <c r="E1138" s="89">
        <v>0.02556144894821643</v>
      </c>
      <c r="F1138" s="89">
        <v>704537</v>
      </c>
      <c r="G1138" s="89">
        <v>2</v>
      </c>
      <c r="H1138" t="s">
        <v>19630</v>
      </c>
      <c r="I1138" s="89"/>
    </row>
    <row r="1139">
      <c r="A1139" t="s">
        <v>20136</v>
      </c>
      <c r="B1139" t="s">
        <v>19483</v>
      </c>
      <c r="C1139" t="s">
        <v>3846</v>
      </c>
      <c r="D1139" t="s">
        <v>19623</v>
      </c>
      <c r="E1139" s="89">
        <v>0.02222769773716704</v>
      </c>
      <c r="F1139" s="89">
        <v>704537</v>
      </c>
      <c r="G1139" s="89">
        <v>2</v>
      </c>
      <c r="H1139" t="s">
        <v>19630</v>
      </c>
      <c r="I1139" s="89"/>
    </row>
    <row r="1140">
      <c r="A1140" t="s">
        <v>20137</v>
      </c>
      <c r="B1140" t="s">
        <v>19483</v>
      </c>
      <c r="C1140" t="s">
        <v>3846</v>
      </c>
      <c r="D1140" t="s">
        <v>19624</v>
      </c>
      <c r="E1140" s="89">
        <v>0.04738514292312353</v>
      </c>
      <c r="F1140" s="89">
        <v>704537</v>
      </c>
      <c r="G1140" s="89">
        <v>2</v>
      </c>
      <c r="H1140" t="s">
        <v>19630</v>
      </c>
      <c r="I1140" s="89"/>
    </row>
    <row r="1141">
      <c r="A1141" t="s">
        <v>20138</v>
      </c>
      <c r="B1141" t="s">
        <v>19483</v>
      </c>
      <c r="C1141" t="s">
        <v>3847</v>
      </c>
      <c r="D1141" t="s">
        <v>19614</v>
      </c>
      <c r="E1141" s="89">
        <v>0.003419280400795469</v>
      </c>
      <c r="F1141" s="89">
        <v>704537</v>
      </c>
      <c r="G1141" s="89">
        <v>2</v>
      </c>
      <c r="H1141" t="s">
        <v>19630</v>
      </c>
      <c r="I1141" s="89"/>
    </row>
    <row r="1142">
      <c r="A1142" t="s">
        <v>20139</v>
      </c>
      <c r="B1142" t="s">
        <v>19483</v>
      </c>
      <c r="C1142" t="s">
        <v>3847</v>
      </c>
      <c r="D1142" t="s">
        <v>19615</v>
      </c>
      <c r="E1142" s="89">
        <v>0.003419280400795469</v>
      </c>
      <c r="F1142" s="89">
        <v>704537</v>
      </c>
      <c r="G1142" s="89">
        <v>2</v>
      </c>
      <c r="H1142" t="s">
        <v>19630</v>
      </c>
      <c r="I1142" s="89"/>
    </row>
    <row r="1143">
      <c r="A1143" t="s">
        <v>20140</v>
      </c>
      <c r="B1143" t="s">
        <v>19483</v>
      </c>
      <c r="C1143" t="s">
        <v>3847</v>
      </c>
      <c r="D1143" t="s">
        <v>19616</v>
      </c>
      <c r="E1143" s="89">
        <v>0.003419280400795469</v>
      </c>
      <c r="F1143" s="89">
        <v>704537</v>
      </c>
      <c r="G1143" s="89">
        <v>2</v>
      </c>
      <c r="H1143" t="s">
        <v>19630</v>
      </c>
      <c r="I1143" s="89"/>
    </row>
    <row r="1144">
      <c r="A1144" t="s">
        <v>20141</v>
      </c>
      <c r="B1144" t="s">
        <v>19483</v>
      </c>
      <c r="C1144" t="s">
        <v>3847</v>
      </c>
      <c r="D1144" t="s">
        <v>19617</v>
      </c>
      <c r="E1144" s="89">
        <v>0.003419280400795469</v>
      </c>
      <c r="F1144" s="89">
        <v>704537</v>
      </c>
      <c r="G1144" s="89">
        <v>2</v>
      </c>
      <c r="H1144" t="s">
        <v>19630</v>
      </c>
      <c r="I1144" s="89"/>
    </row>
    <row r="1145">
      <c r="A1145" t="s">
        <v>20142</v>
      </c>
      <c r="B1145" t="s">
        <v>19483</v>
      </c>
      <c r="C1145" t="s">
        <v>3847</v>
      </c>
      <c r="D1145" t="s">
        <v>19618</v>
      </c>
      <c r="E1145" s="89">
        <v>0.003091296866570132</v>
      </c>
      <c r="F1145" s="89">
        <v>704537</v>
      </c>
      <c r="G1145" s="89">
        <v>2</v>
      </c>
      <c r="H1145" t="s">
        <v>19630</v>
      </c>
      <c r="I1145" s="89"/>
    </row>
    <row r="1146">
      <c r="A1146" t="s">
        <v>20143</v>
      </c>
      <c r="B1146" t="s">
        <v>19483</v>
      </c>
      <c r="C1146" t="s">
        <v>3847</v>
      </c>
      <c r="D1146" t="s">
        <v>19619</v>
      </c>
      <c r="E1146" s="89">
        <v>0.003045234909647481</v>
      </c>
      <c r="F1146" s="89">
        <v>704537</v>
      </c>
      <c r="G1146" s="89">
        <v>2</v>
      </c>
      <c r="H1146" t="s">
        <v>19630</v>
      </c>
      <c r="I1146" s="89"/>
    </row>
    <row r="1147">
      <c r="A1147" t="s">
        <v>20144</v>
      </c>
      <c r="B1147" t="s">
        <v>19483</v>
      </c>
      <c r="C1147" t="s">
        <v>3847</v>
      </c>
      <c r="D1147" t="s">
        <v>19620</v>
      </c>
      <c r="E1147" s="89">
        <v>0.002903092402105007</v>
      </c>
      <c r="F1147" s="89">
        <v>704537</v>
      </c>
      <c r="G1147" s="89">
        <v>2</v>
      </c>
      <c r="H1147" t="s">
        <v>19630</v>
      </c>
      <c r="I1147" s="89"/>
    </row>
    <row r="1148">
      <c r="A1148" t="s">
        <v>20145</v>
      </c>
      <c r="B1148" t="s">
        <v>19483</v>
      </c>
      <c r="C1148" t="s">
        <v>3847</v>
      </c>
      <c r="D1148" t="s">
        <v>19621</v>
      </c>
      <c r="E1148" s="89">
        <v>0.001530822434527156</v>
      </c>
      <c r="F1148" s="89">
        <v>704537</v>
      </c>
      <c r="G1148" s="89">
        <v>2</v>
      </c>
      <c r="H1148" t="s">
        <v>19630</v>
      </c>
      <c r="I1148" s="89"/>
    </row>
    <row r="1149">
      <c r="A1149" t="s">
        <v>20146</v>
      </c>
      <c r="B1149" t="s">
        <v>19483</v>
      </c>
      <c r="C1149" t="s">
        <v>3847</v>
      </c>
      <c r="D1149" t="s">
        <v>19622</v>
      </c>
      <c r="E1149" s="89">
        <v>0.003029904478187812</v>
      </c>
      <c r="F1149" s="89">
        <v>704537</v>
      </c>
      <c r="G1149" s="89">
        <v>2</v>
      </c>
      <c r="H1149" t="s">
        <v>19630</v>
      </c>
      <c r="I1149" s="89"/>
    </row>
    <row r="1150">
      <c r="A1150" t="s">
        <v>20147</v>
      </c>
      <c r="B1150" t="s">
        <v>19483</v>
      </c>
      <c r="C1150" t="s">
        <v>3847</v>
      </c>
      <c r="D1150" t="s">
        <v>19623</v>
      </c>
      <c r="E1150" s="89">
        <v>0.002591365373397155</v>
      </c>
      <c r="F1150" s="89">
        <v>704537</v>
      </c>
      <c r="G1150" s="89">
        <v>2</v>
      </c>
      <c r="H1150" t="s">
        <v>19630</v>
      </c>
      <c r="I1150" s="89"/>
    </row>
    <row r="1151">
      <c r="A1151" t="s">
        <v>20148</v>
      </c>
      <c r="B1151" t="s">
        <v>19483</v>
      </c>
      <c r="C1151" t="s">
        <v>3847</v>
      </c>
      <c r="D1151" t="s">
        <v>19624</v>
      </c>
      <c r="E1151" s="89">
        <v>0.005767648006831004</v>
      </c>
      <c r="F1151" s="89">
        <v>704537</v>
      </c>
      <c r="G1151" s="89">
        <v>2</v>
      </c>
      <c r="H1151" t="s">
        <v>19630</v>
      </c>
      <c r="I1151" s="89"/>
    </row>
    <row r="1152">
      <c r="A1152" t="s">
        <v>4811</v>
      </c>
      <c r="B1152" t="s">
        <v>19483</v>
      </c>
      <c r="C1152" t="s">
        <v>19493</v>
      </c>
      <c r="D1152" t="s">
        <v>19614</v>
      </c>
      <c r="E1152" s="89">
        <v>0.02340657265120275</v>
      </c>
      <c r="F1152" s="89">
        <v>704537</v>
      </c>
      <c r="G1152" s="89">
        <v>2</v>
      </c>
      <c r="H1152" t="s">
        <v>19630</v>
      </c>
      <c r="I1152" s="89"/>
    </row>
    <row r="1153">
      <c r="A1153" t="s">
        <v>4812</v>
      </c>
      <c r="B1153" t="s">
        <v>19483</v>
      </c>
      <c r="C1153" t="s">
        <v>19493</v>
      </c>
      <c r="D1153" t="s">
        <v>19615</v>
      </c>
      <c r="E1153" s="89">
        <v>0.02347540978563666</v>
      </c>
      <c r="F1153" s="89">
        <v>704537</v>
      </c>
      <c r="G1153" s="89">
        <v>2</v>
      </c>
      <c r="H1153" t="s">
        <v>19630</v>
      </c>
      <c r="I1153" s="89"/>
    </row>
    <row r="1154">
      <c r="A1154" t="s">
        <v>4813</v>
      </c>
      <c r="B1154" t="s">
        <v>19483</v>
      </c>
      <c r="C1154" t="s">
        <v>19493</v>
      </c>
      <c r="D1154" t="s">
        <v>19616</v>
      </c>
      <c r="E1154" s="89">
        <v>0.02340657265120275</v>
      </c>
      <c r="F1154" s="89">
        <v>704537</v>
      </c>
      <c r="G1154" s="89">
        <v>2</v>
      </c>
      <c r="H1154" t="s">
        <v>19630</v>
      </c>
      <c r="I1154" s="89"/>
    </row>
    <row r="1155">
      <c r="A1155" t="s">
        <v>4814</v>
      </c>
      <c r="B1155" t="s">
        <v>19483</v>
      </c>
      <c r="C1155" t="s">
        <v>19493</v>
      </c>
      <c r="D1155" t="s">
        <v>19617</v>
      </c>
      <c r="E1155" s="89">
        <v>0.02346294720139104</v>
      </c>
      <c r="F1155" s="89">
        <v>704537</v>
      </c>
      <c r="G1155" s="89">
        <v>2</v>
      </c>
      <c r="H1155" t="s">
        <v>19630</v>
      </c>
      <c r="I1155" s="89"/>
    </row>
    <row r="1156">
      <c r="A1156" t="s">
        <v>4815</v>
      </c>
      <c r="B1156" t="s">
        <v>19483</v>
      </c>
      <c r="C1156" t="s">
        <v>19493</v>
      </c>
      <c r="D1156" t="s">
        <v>19618</v>
      </c>
      <c r="E1156" s="89">
        <v>0.02031762973320736</v>
      </c>
      <c r="F1156" s="89">
        <v>704537</v>
      </c>
      <c r="G1156" s="89">
        <v>2</v>
      </c>
      <c r="H1156" t="s">
        <v>19630</v>
      </c>
      <c r="I1156" s="89"/>
    </row>
    <row r="1157">
      <c r="A1157" t="s">
        <v>4816</v>
      </c>
      <c r="B1157" t="s">
        <v>19483</v>
      </c>
      <c r="C1157" t="s">
        <v>19493</v>
      </c>
      <c r="D1157" t="s">
        <v>19619</v>
      </c>
      <c r="E1157" s="89">
        <v>0.01987142112361746</v>
      </c>
      <c r="F1157" s="89">
        <v>704537</v>
      </c>
      <c r="G1157" s="89">
        <v>2</v>
      </c>
      <c r="H1157" t="s">
        <v>19630</v>
      </c>
      <c r="I1157" s="89"/>
    </row>
    <row r="1158">
      <c r="A1158" t="s">
        <v>4817</v>
      </c>
      <c r="B1158" t="s">
        <v>19483</v>
      </c>
      <c r="C1158" t="s">
        <v>19493</v>
      </c>
      <c r="D1158" t="s">
        <v>19620</v>
      </c>
      <c r="E1158" s="89">
        <v>0.01913022521858447</v>
      </c>
      <c r="F1158" s="89">
        <v>704537</v>
      </c>
      <c r="G1158" s="89">
        <v>2</v>
      </c>
      <c r="H1158" t="s">
        <v>19630</v>
      </c>
      <c r="I1158" s="89"/>
    </row>
    <row r="1159">
      <c r="A1159" t="s">
        <v>4818</v>
      </c>
      <c r="B1159" t="s">
        <v>19483</v>
      </c>
      <c r="C1159" t="s">
        <v>19493</v>
      </c>
      <c r="D1159" t="s">
        <v>19621</v>
      </c>
      <c r="E1159" s="89">
        <v>0.008988870501860627</v>
      </c>
      <c r="F1159" s="89">
        <v>704537</v>
      </c>
      <c r="G1159" s="89">
        <v>2</v>
      </c>
      <c r="H1159" t="s">
        <v>19630</v>
      </c>
      <c r="I1159" s="89"/>
    </row>
    <row r="1160">
      <c r="A1160" t="s">
        <v>4819</v>
      </c>
      <c r="B1160" t="s">
        <v>19483</v>
      </c>
      <c r="C1160" t="s">
        <v>19493</v>
      </c>
      <c r="D1160" t="s">
        <v>19622</v>
      </c>
      <c r="E1160" s="89">
        <v>0.0203683842834243</v>
      </c>
      <c r="F1160" s="89">
        <v>704537</v>
      </c>
      <c r="G1160" s="89">
        <v>2</v>
      </c>
      <c r="H1160" t="s">
        <v>19630</v>
      </c>
      <c r="I1160" s="89"/>
    </row>
    <row r="1161">
      <c r="A1161" t="s">
        <v>4820</v>
      </c>
      <c r="B1161" t="s">
        <v>19483</v>
      </c>
      <c r="C1161" t="s">
        <v>19493</v>
      </c>
      <c r="D1161" t="s">
        <v>19623</v>
      </c>
      <c r="E1161" s="89">
        <v>0.01793611165593461</v>
      </c>
      <c r="F1161" s="89">
        <v>704537</v>
      </c>
      <c r="G1161" s="89">
        <v>2</v>
      </c>
      <c r="H1161" t="s">
        <v>19630</v>
      </c>
      <c r="I1161" s="89"/>
    </row>
    <row r="1162">
      <c r="A1162" t="s">
        <v>4821</v>
      </c>
      <c r="B1162" t="s">
        <v>19483</v>
      </c>
      <c r="C1162" t="s">
        <v>19493</v>
      </c>
      <c r="D1162" t="s">
        <v>19624</v>
      </c>
      <c r="E1162" s="89">
        <v>0.03771116769073768</v>
      </c>
      <c r="F1162" s="89">
        <v>704537</v>
      </c>
      <c r="G1162" s="89">
        <v>2</v>
      </c>
      <c r="H1162" t="s">
        <v>19630</v>
      </c>
      <c r="I1162" s="89"/>
    </row>
    <row r="1163">
      <c r="A1163" t="s">
        <v>4822</v>
      </c>
      <c r="B1163" t="s">
        <v>19483</v>
      </c>
      <c r="C1163" t="s">
        <v>19494</v>
      </c>
      <c r="D1163" t="s">
        <v>19614</v>
      </c>
      <c r="E1163" s="89">
        <v>0.0932869406927375</v>
      </c>
      <c r="F1163" s="89">
        <v>704537</v>
      </c>
      <c r="G1163" s="89">
        <v>2</v>
      </c>
      <c r="H1163" t="s">
        <v>19630</v>
      </c>
      <c r="I1163" s="89"/>
    </row>
    <row r="1164">
      <c r="A1164" t="s">
        <v>4823</v>
      </c>
      <c r="B1164" t="s">
        <v>19483</v>
      </c>
      <c r="C1164" t="s">
        <v>19494</v>
      </c>
      <c r="D1164" t="s">
        <v>19615</v>
      </c>
      <c r="E1164" s="89">
        <v>0.0935131629847091</v>
      </c>
      <c r="F1164" s="89">
        <v>704537</v>
      </c>
      <c r="G1164" s="89">
        <v>2</v>
      </c>
      <c r="H1164" t="s">
        <v>19630</v>
      </c>
      <c r="I1164" s="89"/>
    </row>
    <row r="1165">
      <c r="A1165" t="s">
        <v>4824</v>
      </c>
      <c r="B1165" t="s">
        <v>19483</v>
      </c>
      <c r="C1165" t="s">
        <v>19494</v>
      </c>
      <c r="D1165" t="s">
        <v>19616</v>
      </c>
      <c r="E1165" s="89">
        <v>0.09328746798226242</v>
      </c>
      <c r="F1165" s="89">
        <v>704537</v>
      </c>
      <c r="G1165" s="89">
        <v>2</v>
      </c>
      <c r="H1165" t="s">
        <v>19630</v>
      </c>
      <c r="I1165" s="89"/>
    </row>
    <row r="1166">
      <c r="A1166" t="s">
        <v>4825</v>
      </c>
      <c r="B1166" t="s">
        <v>19483</v>
      </c>
      <c r="C1166" t="s">
        <v>19494</v>
      </c>
      <c r="D1166" t="s">
        <v>19617</v>
      </c>
      <c r="E1166" s="89">
        <v>0.09350839512004419</v>
      </c>
      <c r="F1166" s="89">
        <v>704537</v>
      </c>
      <c r="G1166" s="89">
        <v>2</v>
      </c>
      <c r="H1166" t="s">
        <v>19630</v>
      </c>
      <c r="I1166" s="89"/>
    </row>
    <row r="1167">
      <c r="A1167" t="s">
        <v>4826</v>
      </c>
      <c r="B1167" t="s">
        <v>19483</v>
      </c>
      <c r="C1167" t="s">
        <v>19494</v>
      </c>
      <c r="D1167" t="s">
        <v>19618</v>
      </c>
      <c r="E1167" s="89">
        <v>0.08597802659399176</v>
      </c>
      <c r="F1167" s="89">
        <v>704537</v>
      </c>
      <c r="G1167" s="89">
        <v>2</v>
      </c>
      <c r="H1167" t="s">
        <v>19630</v>
      </c>
      <c r="I1167" s="89"/>
    </row>
    <row r="1168">
      <c r="A1168" t="s">
        <v>4827</v>
      </c>
      <c r="B1168" t="s">
        <v>19483</v>
      </c>
      <c r="C1168" t="s">
        <v>19494</v>
      </c>
      <c r="D1168" t="s">
        <v>19619</v>
      </c>
      <c r="E1168" s="89">
        <v>0.08277648047009106</v>
      </c>
      <c r="F1168" s="89">
        <v>704537</v>
      </c>
      <c r="G1168" s="89">
        <v>2</v>
      </c>
      <c r="H1168" t="s">
        <v>19630</v>
      </c>
      <c r="I1168" s="89"/>
    </row>
    <row r="1169">
      <c r="A1169" t="s">
        <v>4828</v>
      </c>
      <c r="B1169" t="s">
        <v>19483</v>
      </c>
      <c r="C1169" t="s">
        <v>19494</v>
      </c>
      <c r="D1169" t="s">
        <v>19620</v>
      </c>
      <c r="E1169" s="89">
        <v>0.07959184019294119</v>
      </c>
      <c r="F1169" s="89">
        <v>704537</v>
      </c>
      <c r="G1169" s="89">
        <v>2</v>
      </c>
      <c r="H1169" t="s">
        <v>19630</v>
      </c>
      <c r="I1169" s="89"/>
    </row>
    <row r="1170">
      <c r="A1170" t="s">
        <v>4829</v>
      </c>
      <c r="B1170" t="s">
        <v>19483</v>
      </c>
      <c r="C1170" t="s">
        <v>19494</v>
      </c>
      <c r="D1170" t="s">
        <v>19621</v>
      </c>
      <c r="E1170" s="89">
        <v>0.04327665100350086</v>
      </c>
      <c r="F1170" s="89">
        <v>704537</v>
      </c>
      <c r="G1170" s="89">
        <v>2</v>
      </c>
      <c r="H1170" t="s">
        <v>19630</v>
      </c>
      <c r="I1170" s="89"/>
    </row>
    <row r="1171">
      <c r="A1171" t="s">
        <v>4830</v>
      </c>
      <c r="B1171" t="s">
        <v>19483</v>
      </c>
      <c r="C1171" t="s">
        <v>19494</v>
      </c>
      <c r="D1171" t="s">
        <v>19622</v>
      </c>
      <c r="E1171" s="89">
        <v>0.08000647293088715</v>
      </c>
      <c r="F1171" s="89">
        <v>704537</v>
      </c>
      <c r="G1171" s="89">
        <v>2</v>
      </c>
      <c r="H1171" t="s">
        <v>19630</v>
      </c>
      <c r="I1171" s="89"/>
    </row>
    <row r="1172">
      <c r="A1172" t="s">
        <v>4831</v>
      </c>
      <c r="B1172" t="s">
        <v>19483</v>
      </c>
      <c r="C1172" t="s">
        <v>19494</v>
      </c>
      <c r="D1172" t="s">
        <v>19623</v>
      </c>
      <c r="E1172" s="89">
        <v>0.06606189976596538</v>
      </c>
      <c r="F1172" s="89">
        <v>704537</v>
      </c>
      <c r="G1172" s="89">
        <v>2</v>
      </c>
      <c r="H1172" t="s">
        <v>19630</v>
      </c>
      <c r="I1172" s="89"/>
    </row>
    <row r="1173">
      <c r="A1173" t="s">
        <v>4832</v>
      </c>
      <c r="B1173" t="s">
        <v>19483</v>
      </c>
      <c r="C1173" t="s">
        <v>19494</v>
      </c>
      <c r="D1173" t="s">
        <v>19624</v>
      </c>
      <c r="E1173" s="89">
        <v>0.1486089088674524</v>
      </c>
      <c r="F1173" s="89">
        <v>704537</v>
      </c>
      <c r="G1173" s="89">
        <v>2</v>
      </c>
      <c r="H1173" t="s">
        <v>19630</v>
      </c>
      <c r="I1173" s="89"/>
    </row>
    <row r="1174">
      <c r="A1174" t="s">
        <v>4833</v>
      </c>
      <c r="B1174" t="s">
        <v>19483</v>
      </c>
      <c r="C1174" t="s">
        <v>19495</v>
      </c>
      <c r="D1174" t="s">
        <v>19614</v>
      </c>
      <c r="E1174" s="89">
        <v>0.05388508933574526</v>
      </c>
      <c r="F1174" s="89">
        <v>704537</v>
      </c>
      <c r="G1174" s="89">
        <v>2</v>
      </c>
      <c r="H1174" t="s">
        <v>19630</v>
      </c>
      <c r="I1174" s="89"/>
    </row>
    <row r="1175">
      <c r="A1175" t="s">
        <v>4834</v>
      </c>
      <c r="B1175" t="s">
        <v>19483</v>
      </c>
      <c r="C1175" t="s">
        <v>19495</v>
      </c>
      <c r="D1175" t="s">
        <v>19615</v>
      </c>
      <c r="E1175" s="89">
        <v>0.05392732020420644</v>
      </c>
      <c r="F1175" s="89">
        <v>704537</v>
      </c>
      <c r="G1175" s="89">
        <v>2</v>
      </c>
      <c r="H1175" t="s">
        <v>19630</v>
      </c>
      <c r="I1175" s="89"/>
    </row>
    <row r="1176">
      <c r="A1176" t="s">
        <v>4835</v>
      </c>
      <c r="B1176" t="s">
        <v>19483</v>
      </c>
      <c r="C1176" t="s">
        <v>19495</v>
      </c>
      <c r="D1176" t="s">
        <v>19616</v>
      </c>
      <c r="E1176" s="89">
        <v>0.05388881137931383</v>
      </c>
      <c r="F1176" s="89">
        <v>704537</v>
      </c>
      <c r="G1176" s="89">
        <v>2</v>
      </c>
      <c r="H1176" t="s">
        <v>19630</v>
      </c>
      <c r="I1176" s="89"/>
    </row>
    <row r="1177">
      <c r="A1177" t="s">
        <v>4836</v>
      </c>
      <c r="B1177" t="s">
        <v>19483</v>
      </c>
      <c r="C1177" t="s">
        <v>19495</v>
      </c>
      <c r="D1177" t="s">
        <v>19617</v>
      </c>
      <c r="E1177" s="89">
        <v>0.05391570668134947</v>
      </c>
      <c r="F1177" s="89">
        <v>704537</v>
      </c>
      <c r="G1177" s="89">
        <v>2</v>
      </c>
      <c r="H1177" t="s">
        <v>19630</v>
      </c>
      <c r="I1177" s="89"/>
    </row>
    <row r="1178">
      <c r="A1178" t="s">
        <v>4837</v>
      </c>
      <c r="B1178" t="s">
        <v>19483</v>
      </c>
      <c r="C1178" t="s">
        <v>19495</v>
      </c>
      <c r="D1178" t="s">
        <v>19618</v>
      </c>
      <c r="E1178" s="89">
        <v>0.03426504803495139</v>
      </c>
      <c r="F1178" s="89">
        <v>704537</v>
      </c>
      <c r="G1178" s="89">
        <v>2</v>
      </c>
      <c r="H1178" t="s">
        <v>19630</v>
      </c>
      <c r="I1178" s="89"/>
    </row>
    <row r="1179">
      <c r="A1179" t="s">
        <v>4838</v>
      </c>
      <c r="B1179" t="s">
        <v>19483</v>
      </c>
      <c r="C1179" t="s">
        <v>19495</v>
      </c>
      <c r="D1179" t="s">
        <v>19619</v>
      </c>
      <c r="E1179" s="89">
        <v>0.03299927588004391</v>
      </c>
      <c r="F1179" s="89">
        <v>704537</v>
      </c>
      <c r="G1179" s="89">
        <v>2</v>
      </c>
      <c r="H1179" t="s">
        <v>19630</v>
      </c>
      <c r="I1179" s="89"/>
    </row>
    <row r="1180">
      <c r="A1180" t="s">
        <v>4839</v>
      </c>
      <c r="B1180" t="s">
        <v>19483</v>
      </c>
      <c r="C1180" t="s">
        <v>19495</v>
      </c>
      <c r="D1180" t="s">
        <v>19620</v>
      </c>
      <c r="E1180" s="89">
        <v>0.03192586900476988</v>
      </c>
      <c r="F1180" s="89">
        <v>704537</v>
      </c>
      <c r="G1180" s="89">
        <v>2</v>
      </c>
      <c r="H1180" t="s">
        <v>19630</v>
      </c>
      <c r="I1180" s="89"/>
    </row>
    <row r="1181">
      <c r="A1181" t="s">
        <v>4840</v>
      </c>
      <c r="B1181" t="s">
        <v>19483</v>
      </c>
      <c r="C1181" t="s">
        <v>19495</v>
      </c>
      <c r="D1181" t="s">
        <v>19621</v>
      </c>
      <c r="E1181" s="89">
        <v>0.02310945603740971</v>
      </c>
      <c r="F1181" s="89">
        <v>704537</v>
      </c>
      <c r="G1181" s="89">
        <v>2</v>
      </c>
      <c r="H1181" t="s">
        <v>19630</v>
      </c>
      <c r="I1181" s="89"/>
    </row>
    <row r="1182">
      <c r="A1182" t="s">
        <v>4841</v>
      </c>
      <c r="B1182" t="s">
        <v>19483</v>
      </c>
      <c r="C1182" t="s">
        <v>19495</v>
      </c>
      <c r="D1182" t="s">
        <v>19622</v>
      </c>
      <c r="E1182" s="89">
        <v>0.03419914324751619</v>
      </c>
      <c r="F1182" s="89">
        <v>704537</v>
      </c>
      <c r="G1182" s="89">
        <v>2</v>
      </c>
      <c r="H1182" t="s">
        <v>19630</v>
      </c>
      <c r="I1182" s="89"/>
    </row>
    <row r="1183">
      <c r="A1183" t="s">
        <v>4842</v>
      </c>
      <c r="B1183" t="s">
        <v>19483</v>
      </c>
      <c r="C1183" t="s">
        <v>19495</v>
      </c>
      <c r="D1183" t="s">
        <v>19623</v>
      </c>
      <c r="E1183" s="89">
        <v>0.03949500848909766</v>
      </c>
      <c r="F1183" s="89">
        <v>704537</v>
      </c>
      <c r="G1183" s="89">
        <v>2</v>
      </c>
      <c r="H1183" t="s">
        <v>19630</v>
      </c>
      <c r="I1183" s="89"/>
    </row>
    <row r="1184">
      <c r="A1184" t="s">
        <v>4843</v>
      </c>
      <c r="B1184" t="s">
        <v>19483</v>
      </c>
      <c r="C1184" t="s">
        <v>19495</v>
      </c>
      <c r="D1184" t="s">
        <v>19624</v>
      </c>
      <c r="E1184" s="89">
        <v>0.08568025434818365</v>
      </c>
      <c r="F1184" s="89">
        <v>704537</v>
      </c>
      <c r="G1184" s="89">
        <v>2</v>
      </c>
      <c r="H1184" t="s">
        <v>19630</v>
      </c>
      <c r="I1184" s="89"/>
    </row>
    <row r="1185">
      <c r="A1185" t="s">
        <v>4844</v>
      </c>
      <c r="B1185" t="s">
        <v>19483</v>
      </c>
      <c r="C1185" t="s">
        <v>19496</v>
      </c>
      <c r="D1185" t="s">
        <v>19614</v>
      </c>
      <c r="E1185" s="89">
        <v>0.0009121957842087634</v>
      </c>
      <c r="F1185" s="89">
        <v>704537</v>
      </c>
      <c r="G1185" s="89">
        <v>2</v>
      </c>
      <c r="H1185" t="s">
        <v>19630</v>
      </c>
      <c r="I1185" s="89"/>
    </row>
    <row r="1186">
      <c r="A1186" t="s">
        <v>4845</v>
      </c>
      <c r="B1186" t="s">
        <v>19483</v>
      </c>
      <c r="C1186" t="s">
        <v>19496</v>
      </c>
      <c r="D1186" t="s">
        <v>19615</v>
      </c>
      <c r="E1186" s="89">
        <v>0.0009121957842087634</v>
      </c>
      <c r="F1186" s="89">
        <v>704537</v>
      </c>
      <c r="G1186" s="89">
        <v>2</v>
      </c>
      <c r="H1186" t="s">
        <v>19630</v>
      </c>
      <c r="I1186" s="89"/>
    </row>
    <row r="1187">
      <c r="A1187" t="s">
        <v>4846</v>
      </c>
      <c r="B1187" t="s">
        <v>19483</v>
      </c>
      <c r="C1187" t="s">
        <v>19496</v>
      </c>
      <c r="D1187" t="s">
        <v>19616</v>
      </c>
      <c r="E1187" s="89">
        <v>0.0009121957842087634</v>
      </c>
      <c r="F1187" s="89">
        <v>704537</v>
      </c>
      <c r="G1187" s="89">
        <v>2</v>
      </c>
      <c r="H1187" t="s">
        <v>19630</v>
      </c>
      <c r="I1187" s="89"/>
    </row>
    <row r="1188">
      <c r="A1188" t="s">
        <v>4847</v>
      </c>
      <c r="B1188" t="s">
        <v>19483</v>
      </c>
      <c r="C1188" t="s">
        <v>19496</v>
      </c>
      <c r="D1188" t="s">
        <v>19617</v>
      </c>
      <c r="E1188" s="89">
        <v>0.0009121957842087634</v>
      </c>
      <c r="F1188" s="89">
        <v>704537</v>
      </c>
      <c r="G1188" s="89">
        <v>2</v>
      </c>
      <c r="H1188" t="s">
        <v>19630</v>
      </c>
      <c r="I1188" s="89"/>
    </row>
    <row r="1189">
      <c r="A1189" t="s">
        <v>4848</v>
      </c>
      <c r="B1189" t="s">
        <v>19483</v>
      </c>
      <c r="C1189" t="s">
        <v>19496</v>
      </c>
      <c r="D1189" t="s">
        <v>19618</v>
      </c>
      <c r="E1189" s="89">
        <v>0.0007758165736063685</v>
      </c>
      <c r="F1189" s="89">
        <v>704537</v>
      </c>
      <c r="G1189" s="89">
        <v>2</v>
      </c>
      <c r="H1189" t="s">
        <v>19630</v>
      </c>
      <c r="I1189" s="89"/>
    </row>
    <row r="1190">
      <c r="A1190" t="s">
        <v>4849</v>
      </c>
      <c r="B1190" t="s">
        <v>19483</v>
      </c>
      <c r="C1190" t="s">
        <v>19496</v>
      </c>
      <c r="D1190" t="s">
        <v>19619</v>
      </c>
      <c r="E1190" s="89">
        <v>0.0007623166206201632</v>
      </c>
      <c r="F1190" s="89">
        <v>704537</v>
      </c>
      <c r="G1190" s="89">
        <v>2</v>
      </c>
      <c r="H1190" t="s">
        <v>19630</v>
      </c>
      <c r="I1190" s="89"/>
    </row>
    <row r="1191">
      <c r="A1191" t="s">
        <v>4850</v>
      </c>
      <c r="B1191" t="s">
        <v>19483</v>
      </c>
      <c r="C1191" t="s">
        <v>19496</v>
      </c>
      <c r="D1191" t="s">
        <v>19620</v>
      </c>
      <c r="E1191" s="89">
        <v>0.000733998445607578</v>
      </c>
      <c r="F1191" s="89">
        <v>704537</v>
      </c>
      <c r="G1191" s="89">
        <v>2</v>
      </c>
      <c r="H1191" t="s">
        <v>19630</v>
      </c>
      <c r="I1191" s="89"/>
    </row>
    <row r="1192">
      <c r="A1192" t="s">
        <v>4851</v>
      </c>
      <c r="B1192" t="s">
        <v>19483</v>
      </c>
      <c r="C1192" t="s">
        <v>19496</v>
      </c>
      <c r="D1192" t="s">
        <v>19621</v>
      </c>
      <c r="E1192" s="89">
        <v>0.0005244637500686891</v>
      </c>
      <c r="F1192" s="89">
        <v>704537</v>
      </c>
      <c r="G1192" s="89">
        <v>2</v>
      </c>
      <c r="H1192" t="s">
        <v>19630</v>
      </c>
      <c r="I1192" s="89"/>
    </row>
    <row r="1193">
      <c r="A1193" t="s">
        <v>4852</v>
      </c>
      <c r="B1193" t="s">
        <v>19483</v>
      </c>
      <c r="C1193" t="s">
        <v>19496</v>
      </c>
      <c r="D1193" t="s">
        <v>19622</v>
      </c>
      <c r="E1193" s="89">
        <v>0.0007682507719794496</v>
      </c>
      <c r="F1193" s="89">
        <v>704537</v>
      </c>
      <c r="G1193" s="89">
        <v>2</v>
      </c>
      <c r="H1193" t="s">
        <v>19630</v>
      </c>
      <c r="I1193" s="89"/>
    </row>
    <row r="1194">
      <c r="A1194" t="s">
        <v>4853</v>
      </c>
      <c r="B1194" t="s">
        <v>19483</v>
      </c>
      <c r="C1194" t="s">
        <v>19496</v>
      </c>
      <c r="D1194" t="s">
        <v>19623</v>
      </c>
      <c r="E1194" s="89">
        <v>0.000674521309019173</v>
      </c>
      <c r="F1194" s="89">
        <v>704537</v>
      </c>
      <c r="G1194" s="89">
        <v>2</v>
      </c>
      <c r="H1194" t="s">
        <v>19630</v>
      </c>
      <c r="I1194" s="89"/>
    </row>
    <row r="1195">
      <c r="A1195" t="s">
        <v>4854</v>
      </c>
      <c r="B1195" t="s">
        <v>19483</v>
      </c>
      <c r="C1195" t="s">
        <v>19496</v>
      </c>
      <c r="D1195" t="s">
        <v>19624</v>
      </c>
      <c r="E1195" s="89">
        <v>0.001446416064951474</v>
      </c>
      <c r="F1195" s="89">
        <v>704537</v>
      </c>
      <c r="G1195" s="89">
        <v>2</v>
      </c>
      <c r="H1195" t="s">
        <v>19630</v>
      </c>
      <c r="I1195" s="89"/>
    </row>
    <row r="1196">
      <c r="A1196" t="s">
        <v>4855</v>
      </c>
      <c r="B1196" t="s">
        <v>19483</v>
      </c>
      <c r="C1196" t="s">
        <v>19497</v>
      </c>
      <c r="D1196" t="s">
        <v>19614</v>
      </c>
      <c r="E1196" s="89">
        <v>0.003368911544924121</v>
      </c>
      <c r="F1196" s="89">
        <v>704537</v>
      </c>
      <c r="G1196" s="89">
        <v>2</v>
      </c>
      <c r="H1196" t="s">
        <v>19630</v>
      </c>
      <c r="I1196" s="89"/>
    </row>
    <row r="1197">
      <c r="A1197" t="s">
        <v>4856</v>
      </c>
      <c r="B1197" t="s">
        <v>19483</v>
      </c>
      <c r="C1197" t="s">
        <v>19497</v>
      </c>
      <c r="D1197" t="s">
        <v>19615</v>
      </c>
      <c r="E1197" s="89">
        <v>0.003375035770441622</v>
      </c>
      <c r="F1197" s="89">
        <v>704537</v>
      </c>
      <c r="G1197" s="89">
        <v>2</v>
      </c>
      <c r="H1197" t="s">
        <v>19630</v>
      </c>
      <c r="I1197" s="89"/>
    </row>
    <row r="1198">
      <c r="A1198" t="s">
        <v>4857</v>
      </c>
      <c r="B1198" t="s">
        <v>19483</v>
      </c>
      <c r="C1198" t="s">
        <v>19497</v>
      </c>
      <c r="D1198" t="s">
        <v>19616</v>
      </c>
      <c r="E1198" s="89">
        <v>0.003368911544924121</v>
      </c>
      <c r="F1198" s="89">
        <v>704537</v>
      </c>
      <c r="G1198" s="89">
        <v>2</v>
      </c>
      <c r="H1198" t="s">
        <v>19630</v>
      </c>
      <c r="I1198" s="89"/>
    </row>
    <row r="1199">
      <c r="A1199" t="s">
        <v>4858</v>
      </c>
      <c r="B1199" t="s">
        <v>19483</v>
      </c>
      <c r="C1199" t="s">
        <v>19497</v>
      </c>
      <c r="D1199" t="s">
        <v>19617</v>
      </c>
      <c r="E1199" s="89">
        <v>0.003373204748593676</v>
      </c>
      <c r="F1199" s="89">
        <v>704537</v>
      </c>
      <c r="G1199" s="89">
        <v>2</v>
      </c>
      <c r="H1199" t="s">
        <v>19630</v>
      </c>
      <c r="I1199" s="89"/>
    </row>
    <row r="1200">
      <c r="A1200" t="s">
        <v>4859</v>
      </c>
      <c r="B1200" t="s">
        <v>19483</v>
      </c>
      <c r="C1200" t="s">
        <v>19497</v>
      </c>
      <c r="D1200" t="s">
        <v>19618</v>
      </c>
      <c r="E1200" s="89">
        <v>0.0029825460367655</v>
      </c>
      <c r="F1200" s="89">
        <v>704537</v>
      </c>
      <c r="G1200" s="89">
        <v>2</v>
      </c>
      <c r="H1200" t="s">
        <v>19630</v>
      </c>
      <c r="I1200" s="89"/>
    </row>
    <row r="1201">
      <c r="A1201" t="s">
        <v>4860</v>
      </c>
      <c r="B1201" t="s">
        <v>19483</v>
      </c>
      <c r="C1201" t="s">
        <v>19497</v>
      </c>
      <c r="D1201" t="s">
        <v>19619</v>
      </c>
      <c r="E1201" s="89">
        <v>0.002890554989901658</v>
      </c>
      <c r="F1201" s="89">
        <v>704537</v>
      </c>
      <c r="G1201" s="89">
        <v>2</v>
      </c>
      <c r="H1201" t="s">
        <v>19630</v>
      </c>
      <c r="I1201" s="89"/>
    </row>
    <row r="1202">
      <c r="A1202" t="s">
        <v>4861</v>
      </c>
      <c r="B1202" t="s">
        <v>19483</v>
      </c>
      <c r="C1202" t="s">
        <v>19497</v>
      </c>
      <c r="D1202" t="s">
        <v>19620</v>
      </c>
      <c r="E1202" s="89">
        <v>0.002786952684885639</v>
      </c>
      <c r="F1202" s="89">
        <v>704537</v>
      </c>
      <c r="G1202" s="89">
        <v>2</v>
      </c>
      <c r="H1202" t="s">
        <v>19630</v>
      </c>
      <c r="I1202" s="89"/>
    </row>
    <row r="1203">
      <c r="A1203" t="s">
        <v>4862</v>
      </c>
      <c r="B1203" t="s">
        <v>19483</v>
      </c>
      <c r="C1203" t="s">
        <v>19497</v>
      </c>
      <c r="D1203" t="s">
        <v>19621</v>
      </c>
      <c r="E1203" s="89">
        <v>0.00136061134526223</v>
      </c>
      <c r="F1203" s="89">
        <v>704537</v>
      </c>
      <c r="G1203" s="89">
        <v>2</v>
      </c>
      <c r="H1203" t="s">
        <v>19630</v>
      </c>
      <c r="I1203" s="89"/>
    </row>
    <row r="1204">
      <c r="A1204" t="s">
        <v>4863</v>
      </c>
      <c r="B1204" t="s">
        <v>19483</v>
      </c>
      <c r="C1204" t="s">
        <v>19497</v>
      </c>
      <c r="D1204" t="s">
        <v>19622</v>
      </c>
      <c r="E1204" s="89">
        <v>0.002979513633447531</v>
      </c>
      <c r="F1204" s="89">
        <v>704537</v>
      </c>
      <c r="G1204" s="89">
        <v>2</v>
      </c>
      <c r="H1204" t="s">
        <v>19630</v>
      </c>
      <c r="I1204" s="89"/>
    </row>
    <row r="1205">
      <c r="A1205" t="s">
        <v>4864</v>
      </c>
      <c r="B1205" t="s">
        <v>19483</v>
      </c>
      <c r="C1205" t="s">
        <v>19497</v>
      </c>
      <c r="D1205" t="s">
        <v>19623</v>
      </c>
      <c r="E1205" s="89">
        <v>0.00254870604636249</v>
      </c>
      <c r="F1205" s="89">
        <v>704537</v>
      </c>
      <c r="G1205" s="89">
        <v>2</v>
      </c>
      <c r="H1205" t="s">
        <v>19630</v>
      </c>
      <c r="I1205" s="89"/>
    </row>
    <row r="1206">
      <c r="A1206" t="s">
        <v>4865</v>
      </c>
      <c r="B1206" t="s">
        <v>19483</v>
      </c>
      <c r="C1206" t="s">
        <v>19497</v>
      </c>
      <c r="D1206" t="s">
        <v>19624</v>
      </c>
      <c r="E1206" s="89">
        <v>0.005409331730061061</v>
      </c>
      <c r="F1206" s="89">
        <v>704537</v>
      </c>
      <c r="G1206" s="89">
        <v>2</v>
      </c>
      <c r="H1206" t="s">
        <v>19630</v>
      </c>
      <c r="I1206" s="89"/>
    </row>
    <row r="1207">
      <c r="A1207" t="s">
        <v>4866</v>
      </c>
      <c r="B1207" t="s">
        <v>19483</v>
      </c>
      <c r="C1207" t="s">
        <v>19498</v>
      </c>
      <c r="D1207" t="s">
        <v>19614</v>
      </c>
      <c r="E1207" s="89">
        <v>0.005087135058428913</v>
      </c>
      <c r="F1207" s="89">
        <v>704537</v>
      </c>
      <c r="G1207" s="89">
        <v>2</v>
      </c>
      <c r="H1207" t="s">
        <v>19630</v>
      </c>
      <c r="I1207" s="89"/>
    </row>
    <row r="1208">
      <c r="A1208" t="s">
        <v>4867</v>
      </c>
      <c r="B1208" t="s">
        <v>19483</v>
      </c>
      <c r="C1208" t="s">
        <v>19498</v>
      </c>
      <c r="D1208" t="s">
        <v>19615</v>
      </c>
      <c r="E1208" s="89">
        <v>0.005124664839623622</v>
      </c>
      <c r="F1208" s="89">
        <v>704537</v>
      </c>
      <c r="G1208" s="89">
        <v>2</v>
      </c>
      <c r="H1208" t="s">
        <v>19630</v>
      </c>
      <c r="I1208" s="89"/>
    </row>
    <row r="1209">
      <c r="A1209" t="s">
        <v>4868</v>
      </c>
      <c r="B1209" t="s">
        <v>19483</v>
      </c>
      <c r="C1209" t="s">
        <v>19498</v>
      </c>
      <c r="D1209" t="s">
        <v>19616</v>
      </c>
      <c r="E1209" s="89">
        <v>0.005087135058428913</v>
      </c>
      <c r="F1209" s="89">
        <v>704537</v>
      </c>
      <c r="G1209" s="89">
        <v>2</v>
      </c>
      <c r="H1209" t="s">
        <v>19630</v>
      </c>
      <c r="I1209" s="89"/>
    </row>
    <row r="1210">
      <c r="A1210" t="s">
        <v>4869</v>
      </c>
      <c r="B1210" t="s">
        <v>19483</v>
      </c>
      <c r="C1210" t="s">
        <v>19498</v>
      </c>
      <c r="D1210" t="s">
        <v>19617</v>
      </c>
      <c r="E1210" s="89">
        <v>0.005120534518132498</v>
      </c>
      <c r="F1210" s="89">
        <v>704537</v>
      </c>
      <c r="G1210" s="89">
        <v>2</v>
      </c>
      <c r="H1210" t="s">
        <v>19630</v>
      </c>
      <c r="I1210" s="89"/>
    </row>
    <row r="1211">
      <c r="A1211" t="s">
        <v>4870</v>
      </c>
      <c r="B1211" t="s">
        <v>19483</v>
      </c>
      <c r="C1211" t="s">
        <v>19498</v>
      </c>
      <c r="D1211" t="s">
        <v>19618</v>
      </c>
      <c r="E1211" s="89">
        <v>0.004910631497937809</v>
      </c>
      <c r="F1211" s="89">
        <v>704537</v>
      </c>
      <c r="G1211" s="89">
        <v>2</v>
      </c>
      <c r="H1211" t="s">
        <v>19630</v>
      </c>
      <c r="I1211" s="89"/>
    </row>
    <row r="1212">
      <c r="A1212" t="s">
        <v>4871</v>
      </c>
      <c r="B1212" t="s">
        <v>19483</v>
      </c>
      <c r="C1212" t="s">
        <v>19498</v>
      </c>
      <c r="D1212" t="s">
        <v>19619</v>
      </c>
      <c r="E1212" s="89">
        <v>0.004774781372482995</v>
      </c>
      <c r="F1212" s="89">
        <v>704537</v>
      </c>
      <c r="G1212" s="89">
        <v>2</v>
      </c>
      <c r="H1212" t="s">
        <v>19630</v>
      </c>
      <c r="I1212" s="89"/>
    </row>
    <row r="1213">
      <c r="A1213" t="s">
        <v>4872</v>
      </c>
      <c r="B1213" t="s">
        <v>19483</v>
      </c>
      <c r="C1213" t="s">
        <v>19498</v>
      </c>
      <c r="D1213" t="s">
        <v>19620</v>
      </c>
      <c r="E1213" s="89">
        <v>0.004578001575888602</v>
      </c>
      <c r="F1213" s="89">
        <v>704537</v>
      </c>
      <c r="G1213" s="89">
        <v>2</v>
      </c>
      <c r="H1213" t="s">
        <v>19630</v>
      </c>
      <c r="I1213" s="89"/>
    </row>
    <row r="1214">
      <c r="A1214" t="s">
        <v>4873</v>
      </c>
      <c r="B1214" t="s">
        <v>19483</v>
      </c>
      <c r="C1214" t="s">
        <v>19498</v>
      </c>
      <c r="D1214" t="s">
        <v>19621</v>
      </c>
      <c r="E1214" s="89">
        <v>0.001853120419864404</v>
      </c>
      <c r="F1214" s="89">
        <v>704537</v>
      </c>
      <c r="G1214" s="89">
        <v>2</v>
      </c>
      <c r="H1214" t="s">
        <v>19630</v>
      </c>
      <c r="I1214" s="89"/>
    </row>
    <row r="1215">
      <c r="A1215" t="s">
        <v>4874</v>
      </c>
      <c r="B1215" t="s">
        <v>19483</v>
      </c>
      <c r="C1215" t="s">
        <v>19498</v>
      </c>
      <c r="D1215" t="s">
        <v>19622</v>
      </c>
      <c r="E1215" s="89">
        <v>0.004838535407445283</v>
      </c>
      <c r="F1215" s="89">
        <v>704537</v>
      </c>
      <c r="G1215" s="89">
        <v>2</v>
      </c>
      <c r="H1215" t="s">
        <v>19630</v>
      </c>
      <c r="I1215" s="89"/>
    </row>
    <row r="1216">
      <c r="A1216" t="s">
        <v>4875</v>
      </c>
      <c r="B1216" t="s">
        <v>19483</v>
      </c>
      <c r="C1216" t="s">
        <v>19498</v>
      </c>
      <c r="D1216" t="s">
        <v>19623</v>
      </c>
      <c r="E1216" s="89">
        <v>0.003000240773549555</v>
      </c>
      <c r="F1216" s="89">
        <v>704537</v>
      </c>
      <c r="G1216" s="89">
        <v>2</v>
      </c>
      <c r="H1216" t="s">
        <v>19630</v>
      </c>
      <c r="I1216" s="89"/>
    </row>
    <row r="1217">
      <c r="A1217" t="s">
        <v>4876</v>
      </c>
      <c r="B1217" t="s">
        <v>19483</v>
      </c>
      <c r="C1217" t="s">
        <v>19498</v>
      </c>
      <c r="D1217" t="s">
        <v>19624</v>
      </c>
      <c r="E1217" s="89">
        <v>0.007868937123198038</v>
      </c>
      <c r="F1217" s="89">
        <v>704537</v>
      </c>
      <c r="G1217" s="89">
        <v>2</v>
      </c>
      <c r="H1217" t="s">
        <v>19630</v>
      </c>
      <c r="I1217" s="89"/>
    </row>
    <row r="1218">
      <c r="A1218" t="s">
        <v>4877</v>
      </c>
      <c r="B1218" t="s">
        <v>19483</v>
      </c>
      <c r="C1218" t="s">
        <v>19499</v>
      </c>
      <c r="D1218" t="s">
        <v>19614</v>
      </c>
      <c r="E1218" s="89">
        <v>0</v>
      </c>
      <c r="F1218" s="89">
        <v>704537</v>
      </c>
      <c r="G1218" s="89">
        <v>2</v>
      </c>
      <c r="H1218" t="s">
        <v>19630</v>
      </c>
      <c r="I1218" s="89"/>
    </row>
    <row r="1219">
      <c r="A1219" t="s">
        <v>4878</v>
      </c>
      <c r="B1219" t="s">
        <v>19483</v>
      </c>
      <c r="C1219" t="s">
        <v>19499</v>
      </c>
      <c r="D1219" t="s">
        <v>19615</v>
      </c>
      <c r="E1219" s="89">
        <v>0</v>
      </c>
      <c r="F1219" s="89">
        <v>704537</v>
      </c>
      <c r="G1219" s="89">
        <v>2</v>
      </c>
      <c r="H1219" t="s">
        <v>19630</v>
      </c>
      <c r="I1219" s="89"/>
    </row>
    <row r="1220">
      <c r="A1220" t="s">
        <v>4879</v>
      </c>
      <c r="B1220" t="s">
        <v>19483</v>
      </c>
      <c r="C1220" t="s">
        <v>19499</v>
      </c>
      <c r="D1220" t="s">
        <v>19616</v>
      </c>
      <c r="E1220" s="89">
        <v>0</v>
      </c>
      <c r="F1220" s="89">
        <v>704537</v>
      </c>
      <c r="G1220" s="89">
        <v>2</v>
      </c>
      <c r="H1220" t="s">
        <v>19630</v>
      </c>
      <c r="I1220" s="89"/>
    </row>
    <row r="1221">
      <c r="A1221" t="s">
        <v>4880</v>
      </c>
      <c r="B1221" t="s">
        <v>19483</v>
      </c>
      <c r="C1221" t="s">
        <v>19499</v>
      </c>
      <c r="D1221" t="s">
        <v>19617</v>
      </c>
      <c r="E1221" s="89">
        <v>0</v>
      </c>
      <c r="F1221" s="89">
        <v>704537</v>
      </c>
      <c r="G1221" s="89">
        <v>2</v>
      </c>
      <c r="H1221" t="s">
        <v>19630</v>
      </c>
      <c r="I1221" s="89"/>
    </row>
    <row r="1222">
      <c r="A1222" t="s">
        <v>4881</v>
      </c>
      <c r="B1222" t="s">
        <v>19483</v>
      </c>
      <c r="C1222" t="s">
        <v>19499</v>
      </c>
      <c r="D1222" t="s">
        <v>19618</v>
      </c>
      <c r="E1222" s="89">
        <v>0</v>
      </c>
      <c r="F1222" s="89">
        <v>704537</v>
      </c>
      <c r="G1222" s="89">
        <v>2</v>
      </c>
      <c r="H1222" t="s">
        <v>19630</v>
      </c>
      <c r="I1222" s="89"/>
    </row>
    <row r="1223">
      <c r="A1223" t="s">
        <v>4882</v>
      </c>
      <c r="B1223" t="s">
        <v>19483</v>
      </c>
      <c r="C1223" t="s">
        <v>19499</v>
      </c>
      <c r="D1223" t="s">
        <v>19619</v>
      </c>
      <c r="E1223" s="89">
        <v>0</v>
      </c>
      <c r="F1223" s="89">
        <v>704537</v>
      </c>
      <c r="G1223" s="89">
        <v>2</v>
      </c>
      <c r="H1223" t="s">
        <v>19630</v>
      </c>
      <c r="I1223" s="89"/>
    </row>
    <row r="1224">
      <c r="A1224" t="s">
        <v>4883</v>
      </c>
      <c r="B1224" t="s">
        <v>19483</v>
      </c>
      <c r="C1224" t="s">
        <v>19499</v>
      </c>
      <c r="D1224" t="s">
        <v>19620</v>
      </c>
      <c r="E1224" s="89">
        <v>0</v>
      </c>
      <c r="F1224" s="89">
        <v>704537</v>
      </c>
      <c r="G1224" s="89">
        <v>2</v>
      </c>
      <c r="H1224" t="s">
        <v>19630</v>
      </c>
      <c r="I1224" s="89"/>
    </row>
    <row r="1225">
      <c r="A1225" t="s">
        <v>4884</v>
      </c>
      <c r="B1225" t="s">
        <v>19483</v>
      </c>
      <c r="C1225" t="s">
        <v>19499</v>
      </c>
      <c r="D1225" t="s">
        <v>19621</v>
      </c>
      <c r="E1225" s="89">
        <v>0</v>
      </c>
      <c r="F1225" s="89">
        <v>704537</v>
      </c>
      <c r="G1225" s="89">
        <v>2</v>
      </c>
      <c r="H1225" t="s">
        <v>19630</v>
      </c>
      <c r="I1225" s="89"/>
    </row>
    <row r="1226">
      <c r="A1226" t="s">
        <v>4885</v>
      </c>
      <c r="B1226" t="s">
        <v>19483</v>
      </c>
      <c r="C1226" t="s">
        <v>19499</v>
      </c>
      <c r="D1226" t="s">
        <v>19622</v>
      </c>
      <c r="E1226" s="89">
        <v>0</v>
      </c>
      <c r="F1226" s="89">
        <v>704537</v>
      </c>
      <c r="G1226" s="89">
        <v>2</v>
      </c>
      <c r="H1226" t="s">
        <v>19630</v>
      </c>
      <c r="I1226" s="89"/>
    </row>
    <row r="1227">
      <c r="A1227" t="s">
        <v>4886</v>
      </c>
      <c r="B1227" t="s">
        <v>19483</v>
      </c>
      <c r="C1227" t="s">
        <v>19499</v>
      </c>
      <c r="D1227" t="s">
        <v>19623</v>
      </c>
      <c r="E1227" s="89">
        <v>0</v>
      </c>
      <c r="F1227" s="89">
        <v>704537</v>
      </c>
      <c r="G1227" s="89">
        <v>2</v>
      </c>
      <c r="H1227" t="s">
        <v>19630</v>
      </c>
      <c r="I1227" s="89"/>
    </row>
    <row r="1228">
      <c r="A1228" t="s">
        <v>4887</v>
      </c>
      <c r="B1228" t="s">
        <v>19483</v>
      </c>
      <c r="C1228" t="s">
        <v>19499</v>
      </c>
      <c r="D1228" t="s">
        <v>19624</v>
      </c>
      <c r="E1228" s="89">
        <v>0</v>
      </c>
      <c r="F1228" s="89">
        <v>704537</v>
      </c>
      <c r="G1228" s="89">
        <v>2</v>
      </c>
      <c r="H1228" t="s">
        <v>19630</v>
      </c>
      <c r="I1228" s="89"/>
    </row>
    <row r="1229">
      <c r="A1229" t="s">
        <v>4888</v>
      </c>
      <c r="B1229" t="s">
        <v>19483</v>
      </c>
      <c r="C1229" t="s">
        <v>19500</v>
      </c>
      <c r="D1229" t="s">
        <v>19614</v>
      </c>
      <c r="E1229" s="89">
        <v>0.3009026028661153</v>
      </c>
      <c r="F1229" s="89">
        <v>704537</v>
      </c>
      <c r="G1229" s="89">
        <v>2</v>
      </c>
      <c r="H1229" t="s">
        <v>19630</v>
      </c>
      <c r="I1229" s="89"/>
    </row>
    <row r="1230">
      <c r="A1230" t="s">
        <v>4889</v>
      </c>
      <c r="B1230" t="s">
        <v>19483</v>
      </c>
      <c r="C1230" t="s">
        <v>19500</v>
      </c>
      <c r="D1230" t="s">
        <v>19615</v>
      </c>
      <c r="E1230" s="89">
        <v>0.302012704813605</v>
      </c>
      <c r="F1230" s="89">
        <v>704537</v>
      </c>
      <c r="G1230" s="89">
        <v>2</v>
      </c>
      <c r="H1230" t="s">
        <v>19630</v>
      </c>
      <c r="I1230" s="89"/>
    </row>
    <row r="1231">
      <c r="A1231" t="s">
        <v>4890</v>
      </c>
      <c r="B1231" t="s">
        <v>19483</v>
      </c>
      <c r="C1231" t="s">
        <v>19500</v>
      </c>
      <c r="D1231" t="s">
        <v>19616</v>
      </c>
      <c r="E1231" s="89">
        <v>0.300903464310767</v>
      </c>
      <c r="F1231" s="89">
        <v>704537</v>
      </c>
      <c r="G1231" s="89">
        <v>2</v>
      </c>
      <c r="H1231" t="s">
        <v>19630</v>
      </c>
      <c r="I1231" s="89"/>
    </row>
    <row r="1232">
      <c r="A1232" t="s">
        <v>4891</v>
      </c>
      <c r="B1232" t="s">
        <v>19483</v>
      </c>
      <c r="C1232" t="s">
        <v>19500</v>
      </c>
      <c r="D1232" t="s">
        <v>19617</v>
      </c>
      <c r="E1232" s="89">
        <v>0.3018834351324841</v>
      </c>
      <c r="F1232" s="89">
        <v>704537</v>
      </c>
      <c r="G1232" s="89">
        <v>2</v>
      </c>
      <c r="H1232" t="s">
        <v>19630</v>
      </c>
      <c r="I1232" s="89"/>
    </row>
    <row r="1233">
      <c r="A1233" t="s">
        <v>4892</v>
      </c>
      <c r="B1233" t="s">
        <v>19483</v>
      </c>
      <c r="C1233" t="s">
        <v>19500</v>
      </c>
      <c r="D1233" t="s">
        <v>19618</v>
      </c>
      <c r="E1233" s="89">
        <v>0.2774687799802261</v>
      </c>
      <c r="F1233" s="89">
        <v>704537</v>
      </c>
      <c r="G1233" s="89">
        <v>2</v>
      </c>
      <c r="H1233" t="s">
        <v>19630</v>
      </c>
      <c r="I1233" s="89"/>
    </row>
    <row r="1234">
      <c r="A1234" t="s">
        <v>4893</v>
      </c>
      <c r="B1234" t="s">
        <v>19483</v>
      </c>
      <c r="C1234" t="s">
        <v>19500</v>
      </c>
      <c r="D1234" t="s">
        <v>19619</v>
      </c>
      <c r="E1234" s="89">
        <v>0.2671821054729904</v>
      </c>
      <c r="F1234" s="89">
        <v>704537</v>
      </c>
      <c r="G1234" s="89">
        <v>2</v>
      </c>
      <c r="H1234" t="s">
        <v>19630</v>
      </c>
      <c r="I1234" s="89"/>
    </row>
    <row r="1235">
      <c r="A1235" t="s">
        <v>4894</v>
      </c>
      <c r="B1235" t="s">
        <v>19483</v>
      </c>
      <c r="C1235" t="s">
        <v>19500</v>
      </c>
      <c r="D1235" t="s">
        <v>19620</v>
      </c>
      <c r="E1235" s="89">
        <v>0.2574646245558794</v>
      </c>
      <c r="F1235" s="89">
        <v>704537</v>
      </c>
      <c r="G1235" s="89">
        <v>2</v>
      </c>
      <c r="H1235" t="s">
        <v>19630</v>
      </c>
      <c r="I1235" s="89"/>
    </row>
    <row r="1236">
      <c r="A1236" t="s">
        <v>4895</v>
      </c>
      <c r="B1236" t="s">
        <v>19483</v>
      </c>
      <c r="C1236" t="s">
        <v>19500</v>
      </c>
      <c r="D1236" t="s">
        <v>19621</v>
      </c>
      <c r="E1236" s="89">
        <v>0.1389323367333081</v>
      </c>
      <c r="F1236" s="89">
        <v>704537</v>
      </c>
      <c r="G1236" s="89">
        <v>2</v>
      </c>
      <c r="H1236" t="s">
        <v>19630</v>
      </c>
      <c r="I1236" s="89"/>
    </row>
    <row r="1237">
      <c r="A1237" t="s">
        <v>4896</v>
      </c>
      <c r="B1237" t="s">
        <v>19483</v>
      </c>
      <c r="C1237" t="s">
        <v>19500</v>
      </c>
      <c r="D1237" t="s">
        <v>19622</v>
      </c>
      <c r="E1237" s="89">
        <v>0.2731297981392266</v>
      </c>
      <c r="F1237" s="89">
        <v>704537</v>
      </c>
      <c r="G1237" s="89">
        <v>2</v>
      </c>
      <c r="H1237" t="s">
        <v>19630</v>
      </c>
      <c r="I1237" s="89"/>
    </row>
    <row r="1238">
      <c r="A1238" t="s">
        <v>4897</v>
      </c>
      <c r="B1238" t="s">
        <v>19483</v>
      </c>
      <c r="C1238" t="s">
        <v>19500</v>
      </c>
      <c r="D1238" t="s">
        <v>19623</v>
      </c>
      <c r="E1238" s="89">
        <v>0.2216688262955175</v>
      </c>
      <c r="F1238" s="89">
        <v>704537</v>
      </c>
      <c r="G1238" s="89">
        <v>2</v>
      </c>
      <c r="H1238" t="s">
        <v>19630</v>
      </c>
      <c r="I1238" s="89"/>
    </row>
    <row r="1239">
      <c r="A1239" t="s">
        <v>4898</v>
      </c>
      <c r="B1239" t="s">
        <v>19483</v>
      </c>
      <c r="C1239" t="s">
        <v>19500</v>
      </c>
      <c r="D1239" t="s">
        <v>19624</v>
      </c>
      <c r="E1239" s="89">
        <v>0.4847623475636205</v>
      </c>
      <c r="F1239" s="89">
        <v>704537</v>
      </c>
      <c r="G1239" s="89">
        <v>2</v>
      </c>
      <c r="H1239" t="s">
        <v>19630</v>
      </c>
      <c r="I1239" s="89"/>
    </row>
    <row r="1240">
      <c r="A1240" t="s">
        <v>4899</v>
      </c>
      <c r="B1240" t="s">
        <v>19483</v>
      </c>
      <c r="C1240" t="s">
        <v>19501</v>
      </c>
      <c r="D1240" t="s">
        <v>19614</v>
      </c>
      <c r="E1240" s="89">
        <v>0.004511733313567839</v>
      </c>
      <c r="F1240" s="89">
        <v>704537</v>
      </c>
      <c r="G1240" s="89">
        <v>2</v>
      </c>
      <c r="H1240" t="s">
        <v>19630</v>
      </c>
      <c r="I1240" s="89"/>
    </row>
    <row r="1241">
      <c r="A1241" t="s">
        <v>4900</v>
      </c>
      <c r="B1241" t="s">
        <v>19483</v>
      </c>
      <c r="C1241" t="s">
        <v>19501</v>
      </c>
      <c r="D1241" t="s">
        <v>19615</v>
      </c>
      <c r="E1241" s="89">
        <v>0.004511733313567839</v>
      </c>
      <c r="F1241" s="89">
        <v>704537</v>
      </c>
      <c r="G1241" s="89">
        <v>2</v>
      </c>
      <c r="H1241" t="s">
        <v>19630</v>
      </c>
      <c r="I1241" s="89"/>
    </row>
    <row r="1242">
      <c r="A1242" t="s">
        <v>4901</v>
      </c>
      <c r="B1242" t="s">
        <v>19483</v>
      </c>
      <c r="C1242" t="s">
        <v>19501</v>
      </c>
      <c r="D1242" t="s">
        <v>19616</v>
      </c>
      <c r="E1242" s="89">
        <v>0.004511733313567839</v>
      </c>
      <c r="F1242" s="89">
        <v>704537</v>
      </c>
      <c r="G1242" s="89">
        <v>2</v>
      </c>
      <c r="H1242" t="s">
        <v>19630</v>
      </c>
      <c r="I1242" s="89"/>
    </row>
    <row r="1243">
      <c r="A1243" t="s">
        <v>4902</v>
      </c>
      <c r="B1243" t="s">
        <v>19483</v>
      </c>
      <c r="C1243" t="s">
        <v>19501</v>
      </c>
      <c r="D1243" t="s">
        <v>19617</v>
      </c>
      <c r="E1243" s="89">
        <v>0.004511733313567839</v>
      </c>
      <c r="F1243" s="89">
        <v>704537</v>
      </c>
      <c r="G1243" s="89">
        <v>2</v>
      </c>
      <c r="H1243" t="s">
        <v>19630</v>
      </c>
      <c r="I1243" s="89"/>
    </row>
    <row r="1244">
      <c r="A1244" t="s">
        <v>4903</v>
      </c>
      <c r="B1244" t="s">
        <v>19483</v>
      </c>
      <c r="C1244" t="s">
        <v>19501</v>
      </c>
      <c r="D1244" t="s">
        <v>19618</v>
      </c>
      <c r="E1244" s="89">
        <v>0.00411336891867997</v>
      </c>
      <c r="F1244" s="89">
        <v>704537</v>
      </c>
      <c r="G1244" s="89">
        <v>2</v>
      </c>
      <c r="H1244" t="s">
        <v>19630</v>
      </c>
      <c r="I1244" s="89"/>
    </row>
    <row r="1245">
      <c r="A1245" t="s">
        <v>4904</v>
      </c>
      <c r="B1245" t="s">
        <v>19483</v>
      </c>
      <c r="C1245" t="s">
        <v>19501</v>
      </c>
      <c r="D1245" t="s">
        <v>19619</v>
      </c>
      <c r="E1245" s="89">
        <v>0.004047748798558354</v>
      </c>
      <c r="F1245" s="89">
        <v>704537</v>
      </c>
      <c r="G1245" s="89">
        <v>2</v>
      </c>
      <c r="H1245" t="s">
        <v>19630</v>
      </c>
      <c r="I1245" s="89"/>
    </row>
    <row r="1246">
      <c r="A1246" t="s">
        <v>4905</v>
      </c>
      <c r="B1246" t="s">
        <v>19483</v>
      </c>
      <c r="C1246" t="s">
        <v>19501</v>
      </c>
      <c r="D1246" t="s">
        <v>19620</v>
      </c>
      <c r="E1246" s="89">
        <v>0.003868806261101481</v>
      </c>
      <c r="F1246" s="89">
        <v>704537</v>
      </c>
      <c r="G1246" s="89">
        <v>2</v>
      </c>
      <c r="H1246" t="s">
        <v>19630</v>
      </c>
      <c r="I1246" s="89"/>
    </row>
    <row r="1247">
      <c r="A1247" t="s">
        <v>4906</v>
      </c>
      <c r="B1247" t="s">
        <v>19483</v>
      </c>
      <c r="C1247" t="s">
        <v>19501</v>
      </c>
      <c r="D1247" t="s">
        <v>19621</v>
      </c>
      <c r="E1247" s="89">
        <v>0.001152063267495333</v>
      </c>
      <c r="F1247" s="89">
        <v>704537</v>
      </c>
      <c r="G1247" s="89">
        <v>2</v>
      </c>
      <c r="H1247" t="s">
        <v>19630</v>
      </c>
      <c r="I1247" s="89"/>
    </row>
    <row r="1248">
      <c r="A1248" t="s">
        <v>4907</v>
      </c>
      <c r="B1248" t="s">
        <v>19483</v>
      </c>
      <c r="C1248" t="s">
        <v>19501</v>
      </c>
      <c r="D1248" t="s">
        <v>19622</v>
      </c>
      <c r="E1248" s="89">
        <v>0.004149182054385639</v>
      </c>
      <c r="F1248" s="89">
        <v>704537</v>
      </c>
      <c r="G1248" s="89">
        <v>2</v>
      </c>
      <c r="H1248" t="s">
        <v>19630</v>
      </c>
      <c r="I1248" s="89"/>
    </row>
    <row r="1249">
      <c r="A1249" t="s">
        <v>4908</v>
      </c>
      <c r="B1249" t="s">
        <v>19483</v>
      </c>
      <c r="C1249" t="s">
        <v>19501</v>
      </c>
      <c r="D1249" t="s">
        <v>19623</v>
      </c>
      <c r="E1249" s="89">
        <v>0.002859549029641695</v>
      </c>
      <c r="F1249" s="89">
        <v>704537</v>
      </c>
      <c r="G1249" s="89">
        <v>2</v>
      </c>
      <c r="H1249" t="s">
        <v>19630</v>
      </c>
      <c r="I1249" s="89"/>
    </row>
    <row r="1250">
      <c r="A1250" t="s">
        <v>4909</v>
      </c>
      <c r="B1250" t="s">
        <v>19483</v>
      </c>
      <c r="C1250" t="s">
        <v>19501</v>
      </c>
      <c r="D1250" t="s">
        <v>19624</v>
      </c>
      <c r="E1250" s="89">
        <v>0.006774734877310971</v>
      </c>
      <c r="F1250" s="89">
        <v>704537</v>
      </c>
      <c r="G1250" s="89">
        <v>2</v>
      </c>
      <c r="H1250" t="s">
        <v>19630</v>
      </c>
      <c r="I1250" s="89"/>
    </row>
    <row r="1251">
      <c r="A1251" t="s">
        <v>4910</v>
      </c>
      <c r="B1251" t="s">
        <v>19483</v>
      </c>
      <c r="C1251" t="s">
        <v>19502</v>
      </c>
      <c r="D1251" t="s">
        <v>19614</v>
      </c>
      <c r="E1251" s="89">
        <v>0.002685191212775787</v>
      </c>
      <c r="F1251" s="89">
        <v>704537</v>
      </c>
      <c r="G1251" s="89">
        <v>2</v>
      </c>
      <c r="H1251" t="s">
        <v>19630</v>
      </c>
      <c r="I1251" s="89"/>
    </row>
    <row r="1252">
      <c r="A1252" t="s">
        <v>4911</v>
      </c>
      <c r="B1252" t="s">
        <v>19483</v>
      </c>
      <c r="C1252" t="s">
        <v>19502</v>
      </c>
      <c r="D1252" t="s">
        <v>19615</v>
      </c>
      <c r="E1252" s="89">
        <v>0.002693841152272052</v>
      </c>
      <c r="F1252" s="89">
        <v>704537</v>
      </c>
      <c r="G1252" s="89">
        <v>2</v>
      </c>
      <c r="H1252" t="s">
        <v>19630</v>
      </c>
      <c r="I1252" s="89"/>
    </row>
    <row r="1253">
      <c r="A1253" t="s">
        <v>4912</v>
      </c>
      <c r="B1253" t="s">
        <v>19483</v>
      </c>
      <c r="C1253" t="s">
        <v>19502</v>
      </c>
      <c r="D1253" t="s">
        <v>19616</v>
      </c>
      <c r="E1253" s="89">
        <v>0.002685191212775787</v>
      </c>
      <c r="F1253" s="89">
        <v>704537</v>
      </c>
      <c r="G1253" s="89">
        <v>2</v>
      </c>
      <c r="H1253" t="s">
        <v>19630</v>
      </c>
      <c r="I1253" s="89"/>
    </row>
    <row r="1254">
      <c r="A1254" t="s">
        <v>4913</v>
      </c>
      <c r="B1254" t="s">
        <v>19483</v>
      </c>
      <c r="C1254" t="s">
        <v>19502</v>
      </c>
      <c r="D1254" t="s">
        <v>19617</v>
      </c>
      <c r="E1254" s="89">
        <v>0.002692541156268894</v>
      </c>
      <c r="F1254" s="89">
        <v>704537</v>
      </c>
      <c r="G1254" s="89">
        <v>2</v>
      </c>
      <c r="H1254" t="s">
        <v>19630</v>
      </c>
      <c r="I1254" s="89"/>
    </row>
    <row r="1255">
      <c r="A1255" t="s">
        <v>4914</v>
      </c>
      <c r="B1255" t="s">
        <v>19483</v>
      </c>
      <c r="C1255" t="s">
        <v>19502</v>
      </c>
      <c r="D1255" t="s">
        <v>19618</v>
      </c>
      <c r="E1255" s="89">
        <v>0.002508945180475771</v>
      </c>
      <c r="F1255" s="89">
        <v>704537</v>
      </c>
      <c r="G1255" s="89">
        <v>2</v>
      </c>
      <c r="H1255" t="s">
        <v>19630</v>
      </c>
      <c r="I1255" s="89"/>
    </row>
    <row r="1256">
      <c r="A1256" t="s">
        <v>4915</v>
      </c>
      <c r="B1256" t="s">
        <v>19483</v>
      </c>
      <c r="C1256" t="s">
        <v>19502</v>
      </c>
      <c r="D1256" t="s">
        <v>19619</v>
      </c>
      <c r="E1256" s="89">
        <v>0.00245237928197779</v>
      </c>
      <c r="F1256" s="89">
        <v>704537</v>
      </c>
      <c r="G1256" s="89">
        <v>2</v>
      </c>
      <c r="H1256" t="s">
        <v>19630</v>
      </c>
      <c r="I1256" s="89"/>
    </row>
    <row r="1257">
      <c r="A1257" t="s">
        <v>4916</v>
      </c>
      <c r="B1257" t="s">
        <v>19483</v>
      </c>
      <c r="C1257" t="s">
        <v>19502</v>
      </c>
      <c r="D1257" t="s">
        <v>19620</v>
      </c>
      <c r="E1257" s="89">
        <v>0.002356894300200462</v>
      </c>
      <c r="F1257" s="89">
        <v>704537</v>
      </c>
      <c r="G1257" s="89">
        <v>2</v>
      </c>
      <c r="H1257" t="s">
        <v>19630</v>
      </c>
      <c r="I1257" s="89"/>
    </row>
    <row r="1258">
      <c r="A1258" t="s">
        <v>4917</v>
      </c>
      <c r="B1258" t="s">
        <v>19483</v>
      </c>
      <c r="C1258" t="s">
        <v>19502</v>
      </c>
      <c r="D1258" t="s">
        <v>19621</v>
      </c>
      <c r="E1258" s="89">
        <v>0.00112417325805247</v>
      </c>
      <c r="F1258" s="89">
        <v>704537</v>
      </c>
      <c r="G1258" s="89">
        <v>2</v>
      </c>
      <c r="H1258" t="s">
        <v>19630</v>
      </c>
      <c r="I1258" s="89"/>
    </row>
    <row r="1259">
      <c r="A1259" t="s">
        <v>4918</v>
      </c>
      <c r="B1259" t="s">
        <v>19483</v>
      </c>
      <c r="C1259" t="s">
        <v>19502</v>
      </c>
      <c r="D1259" t="s">
        <v>19622</v>
      </c>
      <c r="E1259" s="89">
        <v>0.002436668518229444</v>
      </c>
      <c r="F1259" s="89">
        <v>704537</v>
      </c>
      <c r="G1259" s="89">
        <v>2</v>
      </c>
      <c r="H1259" t="s">
        <v>19630</v>
      </c>
      <c r="I1259" s="89"/>
    </row>
    <row r="1260">
      <c r="A1260" t="s">
        <v>4919</v>
      </c>
      <c r="B1260" t="s">
        <v>19483</v>
      </c>
      <c r="C1260" t="s">
        <v>19502</v>
      </c>
      <c r="D1260" t="s">
        <v>19623</v>
      </c>
      <c r="E1260" s="89">
        <v>0.001861212182379147</v>
      </c>
      <c r="F1260" s="89">
        <v>704537</v>
      </c>
      <c r="G1260" s="89">
        <v>2</v>
      </c>
      <c r="H1260" t="s">
        <v>19630</v>
      </c>
      <c r="I1260" s="89"/>
    </row>
    <row r="1261">
      <c r="A1261" t="s">
        <v>4920</v>
      </c>
      <c r="B1261" t="s">
        <v>19483</v>
      </c>
      <c r="C1261" t="s">
        <v>19502</v>
      </c>
      <c r="D1261" t="s">
        <v>19624</v>
      </c>
      <c r="E1261" s="89">
        <v>0.004209380278048565</v>
      </c>
      <c r="F1261" s="89">
        <v>704537</v>
      </c>
      <c r="G1261" s="89">
        <v>2</v>
      </c>
      <c r="H1261" t="s">
        <v>19630</v>
      </c>
      <c r="I1261" s="89"/>
    </row>
    <row r="1262">
      <c r="A1262" t="s">
        <v>4921</v>
      </c>
      <c r="B1262" t="s">
        <v>19483</v>
      </c>
      <c r="C1262" t="s">
        <v>19503</v>
      </c>
      <c r="D1262" t="s">
        <v>19614</v>
      </c>
      <c r="E1262" s="89">
        <v>0.9498084176591886</v>
      </c>
      <c r="F1262" s="89">
        <v>704537</v>
      </c>
      <c r="G1262" s="89">
        <v>2</v>
      </c>
      <c r="H1262" t="s">
        <v>19630</v>
      </c>
      <c r="I1262" s="89"/>
    </row>
    <row r="1263">
      <c r="A1263" t="s">
        <v>4922</v>
      </c>
      <c r="B1263" t="s">
        <v>19483</v>
      </c>
      <c r="C1263" t="s">
        <v>19503</v>
      </c>
      <c r="D1263" t="s">
        <v>19615</v>
      </c>
      <c r="E1263" s="89">
        <v>0.9539199884025705</v>
      </c>
      <c r="F1263" s="89">
        <v>704537</v>
      </c>
      <c r="G1263" s="89">
        <v>2</v>
      </c>
      <c r="H1263" t="s">
        <v>19630</v>
      </c>
      <c r="I1263" s="89"/>
    </row>
    <row r="1264">
      <c r="A1264" t="s">
        <v>4923</v>
      </c>
      <c r="B1264" t="s">
        <v>19483</v>
      </c>
      <c r="C1264" t="s">
        <v>19503</v>
      </c>
      <c r="D1264" t="s">
        <v>19616</v>
      </c>
      <c r="E1264" s="89">
        <v>0.9498084176591886</v>
      </c>
      <c r="F1264" s="89">
        <v>704537</v>
      </c>
      <c r="G1264" s="89">
        <v>2</v>
      </c>
      <c r="H1264" t="s">
        <v>19630</v>
      </c>
      <c r="I1264" s="89"/>
    </row>
    <row r="1265">
      <c r="A1265" t="s">
        <v>4924</v>
      </c>
      <c r="B1265" t="s">
        <v>19483</v>
      </c>
      <c r="C1265" t="s">
        <v>19503</v>
      </c>
      <c r="D1265" t="s">
        <v>19617</v>
      </c>
      <c r="E1265" s="89">
        <v>0.9536380774569602</v>
      </c>
      <c r="F1265" s="89">
        <v>704537</v>
      </c>
      <c r="G1265" s="89">
        <v>2</v>
      </c>
      <c r="H1265" t="s">
        <v>19630</v>
      </c>
      <c r="I1265" s="89"/>
    </row>
    <row r="1266">
      <c r="A1266" t="s">
        <v>4925</v>
      </c>
      <c r="B1266" t="s">
        <v>19483</v>
      </c>
      <c r="C1266" t="s">
        <v>19503</v>
      </c>
      <c r="D1266" t="s">
        <v>19618</v>
      </c>
      <c r="E1266" s="89">
        <v>0.8762427052229279</v>
      </c>
      <c r="F1266" s="89">
        <v>704537</v>
      </c>
      <c r="G1266" s="89">
        <v>2</v>
      </c>
      <c r="H1266" t="s">
        <v>19630</v>
      </c>
      <c r="I1266" s="89"/>
    </row>
    <row r="1267">
      <c r="A1267" t="s">
        <v>4926</v>
      </c>
      <c r="B1267" t="s">
        <v>19483</v>
      </c>
      <c r="C1267" t="s">
        <v>19503</v>
      </c>
      <c r="D1267" t="s">
        <v>19619</v>
      </c>
      <c r="E1267" s="89">
        <v>0.8642371648580698</v>
      </c>
      <c r="F1267" s="89">
        <v>704537</v>
      </c>
      <c r="G1267" s="89">
        <v>2</v>
      </c>
      <c r="H1267" t="s">
        <v>19630</v>
      </c>
      <c r="I1267" s="89"/>
    </row>
    <row r="1268">
      <c r="A1268" t="s">
        <v>4927</v>
      </c>
      <c r="B1268" t="s">
        <v>19483</v>
      </c>
      <c r="C1268" t="s">
        <v>19503</v>
      </c>
      <c r="D1268" t="s">
        <v>19620</v>
      </c>
      <c r="E1268" s="89">
        <v>0.8292551538860014</v>
      </c>
      <c r="F1268" s="89">
        <v>704537</v>
      </c>
      <c r="G1268" s="89">
        <v>2</v>
      </c>
      <c r="H1268" t="s">
        <v>19630</v>
      </c>
      <c r="I1268" s="89"/>
    </row>
    <row r="1269">
      <c r="A1269" t="s">
        <v>4928</v>
      </c>
      <c r="B1269" t="s">
        <v>19483</v>
      </c>
      <c r="C1269" t="s">
        <v>19503</v>
      </c>
      <c r="D1269" t="s">
        <v>19621</v>
      </c>
      <c r="E1269" s="89">
        <v>0.3101501345524668</v>
      </c>
      <c r="F1269" s="89">
        <v>704537</v>
      </c>
      <c r="G1269" s="89">
        <v>2</v>
      </c>
      <c r="H1269" t="s">
        <v>19630</v>
      </c>
      <c r="I1269" s="89"/>
    </row>
    <row r="1270">
      <c r="A1270" t="s">
        <v>4929</v>
      </c>
      <c r="B1270" t="s">
        <v>19483</v>
      </c>
      <c r="C1270" t="s">
        <v>19503</v>
      </c>
      <c r="D1270" t="s">
        <v>19622</v>
      </c>
      <c r="E1270" s="89">
        <v>0.8600909639809639</v>
      </c>
      <c r="F1270" s="89">
        <v>704537</v>
      </c>
      <c r="G1270" s="89">
        <v>2</v>
      </c>
      <c r="H1270" t="s">
        <v>19630</v>
      </c>
      <c r="I1270" s="89"/>
    </row>
    <row r="1271">
      <c r="A1271" t="s">
        <v>4930</v>
      </c>
      <c r="B1271" t="s">
        <v>19483</v>
      </c>
      <c r="C1271" t="s">
        <v>19503</v>
      </c>
      <c r="D1271" t="s">
        <v>19623</v>
      </c>
      <c r="E1271" s="89">
        <v>0.6843305410414539</v>
      </c>
      <c r="F1271" s="89">
        <v>704537</v>
      </c>
      <c r="G1271" s="89">
        <v>2</v>
      </c>
      <c r="H1271" t="s">
        <v>19630</v>
      </c>
      <c r="I1271" s="89"/>
    </row>
    <row r="1272">
      <c r="A1272" t="s">
        <v>4931</v>
      </c>
      <c r="B1272" t="s">
        <v>19483</v>
      </c>
      <c r="C1272" t="s">
        <v>19503</v>
      </c>
      <c r="D1272" t="s">
        <v>19624</v>
      </c>
      <c r="E1272" s="89">
        <v>1.506560098335787</v>
      </c>
      <c r="F1272" s="89">
        <v>704537</v>
      </c>
      <c r="G1272" s="89">
        <v>2</v>
      </c>
      <c r="H1272" t="s">
        <v>19630</v>
      </c>
      <c r="I1272" s="89"/>
    </row>
    <row r="1273">
      <c r="A1273" t="s">
        <v>4932</v>
      </c>
      <c r="B1273" t="s">
        <v>19483</v>
      </c>
      <c r="C1273" t="s">
        <v>19504</v>
      </c>
      <c r="D1273" t="s">
        <v>19614</v>
      </c>
      <c r="E1273" s="89">
        <v>0.2610825820607694</v>
      </c>
      <c r="F1273" s="89">
        <v>704537</v>
      </c>
      <c r="G1273" s="89">
        <v>2</v>
      </c>
      <c r="H1273" t="s">
        <v>19630</v>
      </c>
      <c r="I1273" s="89"/>
    </row>
    <row r="1274">
      <c r="A1274" t="s">
        <v>4933</v>
      </c>
      <c r="B1274" t="s">
        <v>19483</v>
      </c>
      <c r="C1274" t="s">
        <v>19504</v>
      </c>
      <c r="D1274" t="s">
        <v>19615</v>
      </c>
      <c r="E1274" s="89">
        <v>0.2629310163873476</v>
      </c>
      <c r="F1274" s="89">
        <v>704537</v>
      </c>
      <c r="G1274" s="89">
        <v>2</v>
      </c>
      <c r="H1274" t="s">
        <v>19630</v>
      </c>
      <c r="I1274" s="89"/>
    </row>
    <row r="1275">
      <c r="A1275" t="s">
        <v>4934</v>
      </c>
      <c r="B1275" t="s">
        <v>19483</v>
      </c>
      <c r="C1275" t="s">
        <v>19504</v>
      </c>
      <c r="D1275" t="s">
        <v>19616</v>
      </c>
      <c r="E1275" s="89">
        <v>0.2610825820607694</v>
      </c>
      <c r="F1275" s="89">
        <v>704537</v>
      </c>
      <c r="G1275" s="89">
        <v>2</v>
      </c>
      <c r="H1275" t="s">
        <v>19630</v>
      </c>
      <c r="I1275" s="89"/>
    </row>
    <row r="1276">
      <c r="A1276" t="s">
        <v>4935</v>
      </c>
      <c r="B1276" t="s">
        <v>19483</v>
      </c>
      <c r="C1276" t="s">
        <v>19504</v>
      </c>
      <c r="D1276" t="s">
        <v>19617</v>
      </c>
      <c r="E1276" s="89">
        <v>0.2627793798501512</v>
      </c>
      <c r="F1276" s="89">
        <v>704537</v>
      </c>
      <c r="G1276" s="89">
        <v>2</v>
      </c>
      <c r="H1276" t="s">
        <v>19630</v>
      </c>
      <c r="I1276" s="89"/>
    </row>
    <row r="1277">
      <c r="A1277" t="s">
        <v>4936</v>
      </c>
      <c r="B1277" t="s">
        <v>19483</v>
      </c>
      <c r="C1277" t="s">
        <v>19504</v>
      </c>
      <c r="D1277" t="s">
        <v>19618</v>
      </c>
      <c r="E1277" s="89">
        <v>0.2475789929513462</v>
      </c>
      <c r="F1277" s="89">
        <v>704537</v>
      </c>
      <c r="G1277" s="89">
        <v>2</v>
      </c>
      <c r="H1277" t="s">
        <v>19630</v>
      </c>
      <c r="I1277" s="89"/>
    </row>
    <row r="1278">
      <c r="A1278" t="s">
        <v>4937</v>
      </c>
      <c r="B1278" t="s">
        <v>19483</v>
      </c>
      <c r="C1278" t="s">
        <v>19504</v>
      </c>
      <c r="D1278" t="s">
        <v>19619</v>
      </c>
      <c r="E1278" s="89">
        <v>0.2425480491793413</v>
      </c>
      <c r="F1278" s="89">
        <v>704537</v>
      </c>
      <c r="G1278" s="89">
        <v>2</v>
      </c>
      <c r="H1278" t="s">
        <v>19630</v>
      </c>
      <c r="I1278" s="89"/>
    </row>
    <row r="1279">
      <c r="A1279" t="s">
        <v>4938</v>
      </c>
      <c r="B1279" t="s">
        <v>19483</v>
      </c>
      <c r="C1279" t="s">
        <v>19504</v>
      </c>
      <c r="D1279" t="s">
        <v>19620</v>
      </c>
      <c r="E1279" s="89">
        <v>0.2327297967371102</v>
      </c>
      <c r="F1279" s="89">
        <v>704537</v>
      </c>
      <c r="G1279" s="89">
        <v>2</v>
      </c>
      <c r="H1279" t="s">
        <v>19630</v>
      </c>
      <c r="I1279" s="89"/>
    </row>
    <row r="1280">
      <c r="A1280" t="s">
        <v>4939</v>
      </c>
      <c r="B1280" t="s">
        <v>19483</v>
      </c>
      <c r="C1280" t="s">
        <v>19504</v>
      </c>
      <c r="D1280" t="s">
        <v>19621</v>
      </c>
      <c r="E1280" s="89">
        <v>0.07680637202988135</v>
      </c>
      <c r="F1280" s="89">
        <v>704537</v>
      </c>
      <c r="G1280" s="89">
        <v>2</v>
      </c>
      <c r="H1280" t="s">
        <v>19630</v>
      </c>
      <c r="I1280" s="89"/>
    </row>
    <row r="1281">
      <c r="A1281" t="s">
        <v>4940</v>
      </c>
      <c r="B1281" t="s">
        <v>19483</v>
      </c>
      <c r="C1281" t="s">
        <v>19504</v>
      </c>
      <c r="D1281" t="s">
        <v>19622</v>
      </c>
      <c r="E1281" s="89">
        <v>0.2436240893835643</v>
      </c>
      <c r="F1281" s="89">
        <v>704537</v>
      </c>
      <c r="G1281" s="89">
        <v>2</v>
      </c>
      <c r="H1281" t="s">
        <v>19630</v>
      </c>
      <c r="I1281" s="89"/>
    </row>
    <row r="1282">
      <c r="A1282" t="s">
        <v>4941</v>
      </c>
      <c r="B1282" t="s">
        <v>19483</v>
      </c>
      <c r="C1282" t="s">
        <v>19504</v>
      </c>
      <c r="D1282" t="s">
        <v>19623</v>
      </c>
      <c r="E1282" s="89">
        <v>0.1830778007859009</v>
      </c>
      <c r="F1282" s="89">
        <v>704537</v>
      </c>
      <c r="G1282" s="89">
        <v>2</v>
      </c>
      <c r="H1282" t="s">
        <v>19630</v>
      </c>
      <c r="I1282" s="89"/>
    </row>
    <row r="1283">
      <c r="A1283" t="s">
        <v>4942</v>
      </c>
      <c r="B1283" t="s">
        <v>19483</v>
      </c>
      <c r="C1283" t="s">
        <v>19504</v>
      </c>
      <c r="D1283" t="s">
        <v>19624</v>
      </c>
      <c r="E1283" s="89">
        <v>0.4198574463667402</v>
      </c>
      <c r="F1283" s="89">
        <v>704537</v>
      </c>
      <c r="G1283" s="89">
        <v>2</v>
      </c>
      <c r="H1283" t="s">
        <v>19630</v>
      </c>
      <c r="I1283" s="89"/>
    </row>
    <row r="1284">
      <c r="A1284" t="s">
        <v>4943</v>
      </c>
      <c r="B1284" t="s">
        <v>19483</v>
      </c>
      <c r="C1284" t="s">
        <v>19505</v>
      </c>
      <c r="D1284" t="s">
        <v>19614</v>
      </c>
      <c r="E1284" s="89">
        <v>0.05675849967650479</v>
      </c>
      <c r="F1284" s="89">
        <v>704537</v>
      </c>
      <c r="G1284" s="89">
        <v>2</v>
      </c>
      <c r="H1284" t="s">
        <v>19630</v>
      </c>
      <c r="I1284" s="89"/>
    </row>
    <row r="1285">
      <c r="A1285" t="s">
        <v>4944</v>
      </c>
      <c r="B1285" t="s">
        <v>19483</v>
      </c>
      <c r="C1285" t="s">
        <v>19505</v>
      </c>
      <c r="D1285" t="s">
        <v>19615</v>
      </c>
      <c r="E1285" s="89">
        <v>0.05675849967650479</v>
      </c>
      <c r="F1285" s="89">
        <v>704537</v>
      </c>
      <c r="G1285" s="89">
        <v>2</v>
      </c>
      <c r="H1285" t="s">
        <v>19630</v>
      </c>
      <c r="I1285" s="89"/>
    </row>
    <row r="1286">
      <c r="A1286" t="s">
        <v>4945</v>
      </c>
      <c r="B1286" t="s">
        <v>19483</v>
      </c>
      <c r="C1286" t="s">
        <v>19505</v>
      </c>
      <c r="D1286" t="s">
        <v>19616</v>
      </c>
      <c r="E1286" s="89">
        <v>0.05675849967650479</v>
      </c>
      <c r="F1286" s="89">
        <v>704537</v>
      </c>
      <c r="G1286" s="89">
        <v>2</v>
      </c>
      <c r="H1286" t="s">
        <v>19630</v>
      </c>
      <c r="I1286" s="89"/>
    </row>
    <row r="1287">
      <c r="A1287" t="s">
        <v>4946</v>
      </c>
      <c r="B1287" t="s">
        <v>19483</v>
      </c>
      <c r="C1287" t="s">
        <v>19505</v>
      </c>
      <c r="D1287" t="s">
        <v>19617</v>
      </c>
      <c r="E1287" s="89">
        <v>0.05675849967650479</v>
      </c>
      <c r="F1287" s="89">
        <v>704537</v>
      </c>
      <c r="G1287" s="89">
        <v>2</v>
      </c>
      <c r="H1287" t="s">
        <v>19630</v>
      </c>
      <c r="I1287" s="89"/>
    </row>
    <row r="1288">
      <c r="A1288" t="s">
        <v>4947</v>
      </c>
      <c r="B1288" t="s">
        <v>19483</v>
      </c>
      <c r="C1288" t="s">
        <v>19505</v>
      </c>
      <c r="D1288" t="s">
        <v>19618</v>
      </c>
      <c r="E1288" s="89">
        <v>0.05513783264325142</v>
      </c>
      <c r="F1288" s="89">
        <v>704537</v>
      </c>
      <c r="G1288" s="89">
        <v>2</v>
      </c>
      <c r="H1288" t="s">
        <v>19630</v>
      </c>
      <c r="I1288" s="89"/>
    </row>
    <row r="1289">
      <c r="A1289" t="s">
        <v>4948</v>
      </c>
      <c r="B1289" t="s">
        <v>19483</v>
      </c>
      <c r="C1289" t="s">
        <v>19505</v>
      </c>
      <c r="D1289" t="s">
        <v>19619</v>
      </c>
      <c r="E1289" s="89">
        <v>0.05400747070982707</v>
      </c>
      <c r="F1289" s="89">
        <v>704537</v>
      </c>
      <c r="G1289" s="89">
        <v>2</v>
      </c>
      <c r="H1289" t="s">
        <v>19630</v>
      </c>
      <c r="I1289" s="89"/>
    </row>
    <row r="1290">
      <c r="A1290" t="s">
        <v>4949</v>
      </c>
      <c r="B1290" t="s">
        <v>19483</v>
      </c>
      <c r="C1290" t="s">
        <v>19505</v>
      </c>
      <c r="D1290" t="s">
        <v>19620</v>
      </c>
      <c r="E1290" s="89">
        <v>0.05104265935157932</v>
      </c>
      <c r="F1290" s="89">
        <v>704537</v>
      </c>
      <c r="G1290" s="89">
        <v>2</v>
      </c>
      <c r="H1290" t="s">
        <v>19630</v>
      </c>
      <c r="I1290" s="89"/>
    </row>
    <row r="1291">
      <c r="A1291" t="s">
        <v>4950</v>
      </c>
      <c r="B1291" t="s">
        <v>19483</v>
      </c>
      <c r="C1291" t="s">
        <v>19505</v>
      </c>
      <c r="D1291" t="s">
        <v>19621</v>
      </c>
      <c r="E1291" s="89">
        <v>0.0076411112558446</v>
      </c>
      <c r="F1291" s="89">
        <v>704537</v>
      </c>
      <c r="G1291" s="89">
        <v>2</v>
      </c>
      <c r="H1291" t="s">
        <v>19630</v>
      </c>
      <c r="I1291" s="89"/>
    </row>
    <row r="1292">
      <c r="A1292" t="s">
        <v>4951</v>
      </c>
      <c r="B1292" t="s">
        <v>19483</v>
      </c>
      <c r="C1292" t="s">
        <v>19505</v>
      </c>
      <c r="D1292" t="s">
        <v>19622</v>
      </c>
      <c r="E1292" s="89">
        <v>0.05443464184596661</v>
      </c>
      <c r="F1292" s="89">
        <v>704537</v>
      </c>
      <c r="G1292" s="89">
        <v>2</v>
      </c>
      <c r="H1292" t="s">
        <v>19630</v>
      </c>
      <c r="I1292" s="89"/>
    </row>
    <row r="1293">
      <c r="A1293" t="s">
        <v>4952</v>
      </c>
      <c r="B1293" t="s">
        <v>19483</v>
      </c>
      <c r="C1293" t="s">
        <v>19505</v>
      </c>
      <c r="D1293" t="s">
        <v>19623</v>
      </c>
      <c r="E1293" s="89">
        <v>0.0329140674539715</v>
      </c>
      <c r="F1293" s="89">
        <v>704537</v>
      </c>
      <c r="G1293" s="89">
        <v>2</v>
      </c>
      <c r="H1293" t="s">
        <v>19630</v>
      </c>
      <c r="I1293" s="89"/>
    </row>
    <row r="1294">
      <c r="A1294" t="s">
        <v>4953</v>
      </c>
      <c r="B1294" t="s">
        <v>19483</v>
      </c>
      <c r="C1294" t="s">
        <v>19505</v>
      </c>
      <c r="D1294" t="s">
        <v>19624</v>
      </c>
      <c r="E1294" s="89">
        <v>0.08632598075039886</v>
      </c>
      <c r="F1294" s="89">
        <v>704537</v>
      </c>
      <c r="G1294" s="89">
        <v>2</v>
      </c>
      <c r="H1294" t="s">
        <v>19630</v>
      </c>
      <c r="I1294" s="89"/>
    </row>
    <row r="1295">
      <c r="A1295" t="s">
        <v>4954</v>
      </c>
      <c r="B1295" t="s">
        <v>19483</v>
      </c>
      <c r="C1295" t="s">
        <v>19506</v>
      </c>
      <c r="D1295" t="s">
        <v>19614</v>
      </c>
      <c r="E1295" s="89">
        <v>0.01572826219976972</v>
      </c>
      <c r="F1295" s="89">
        <v>704537</v>
      </c>
      <c r="G1295" s="89">
        <v>2</v>
      </c>
      <c r="H1295" t="s">
        <v>19630</v>
      </c>
      <c r="I1295" s="89"/>
    </row>
    <row r="1296">
      <c r="A1296" t="s">
        <v>4955</v>
      </c>
      <c r="B1296" t="s">
        <v>19483</v>
      </c>
      <c r="C1296" t="s">
        <v>19506</v>
      </c>
      <c r="D1296" t="s">
        <v>19615</v>
      </c>
      <c r="E1296" s="89">
        <v>0.01578986144035565</v>
      </c>
      <c r="F1296" s="89">
        <v>704537</v>
      </c>
      <c r="G1296" s="89">
        <v>2</v>
      </c>
      <c r="H1296" t="s">
        <v>19630</v>
      </c>
      <c r="I1296" s="89"/>
    </row>
    <row r="1297">
      <c r="A1297" t="s">
        <v>4956</v>
      </c>
      <c r="B1297" t="s">
        <v>19483</v>
      </c>
      <c r="C1297" t="s">
        <v>19506</v>
      </c>
      <c r="D1297" t="s">
        <v>19616</v>
      </c>
      <c r="E1297" s="89">
        <v>0.01572826219976972</v>
      </c>
      <c r="F1297" s="89">
        <v>704537</v>
      </c>
      <c r="G1297" s="89">
        <v>2</v>
      </c>
      <c r="H1297" t="s">
        <v>19630</v>
      </c>
      <c r="I1297" s="89"/>
    </row>
    <row r="1298">
      <c r="A1298" t="s">
        <v>4957</v>
      </c>
      <c r="B1298" t="s">
        <v>19483</v>
      </c>
      <c r="C1298" t="s">
        <v>19506</v>
      </c>
      <c r="D1298" t="s">
        <v>19617</v>
      </c>
      <c r="E1298" s="89">
        <v>0.01578740168210253</v>
      </c>
      <c r="F1298" s="89">
        <v>704537</v>
      </c>
      <c r="G1298" s="89">
        <v>2</v>
      </c>
      <c r="H1298" t="s">
        <v>19630</v>
      </c>
      <c r="I1298" s="89"/>
    </row>
    <row r="1299">
      <c r="A1299" t="s">
        <v>4958</v>
      </c>
      <c r="B1299" t="s">
        <v>19483</v>
      </c>
      <c r="C1299" t="s">
        <v>19506</v>
      </c>
      <c r="D1299" t="s">
        <v>19618</v>
      </c>
      <c r="E1299" s="89">
        <v>0.01420549007333409</v>
      </c>
      <c r="F1299" s="89">
        <v>704537</v>
      </c>
      <c r="G1299" s="89">
        <v>2</v>
      </c>
      <c r="H1299" t="s">
        <v>19630</v>
      </c>
      <c r="I1299" s="89"/>
    </row>
    <row r="1300">
      <c r="A1300" t="s">
        <v>4959</v>
      </c>
      <c r="B1300" t="s">
        <v>19483</v>
      </c>
      <c r="C1300" t="s">
        <v>19506</v>
      </c>
      <c r="D1300" t="s">
        <v>19619</v>
      </c>
      <c r="E1300" s="89">
        <v>0.01399386789649305</v>
      </c>
      <c r="F1300" s="89">
        <v>704537</v>
      </c>
      <c r="G1300" s="89">
        <v>2</v>
      </c>
      <c r="H1300" t="s">
        <v>19630</v>
      </c>
      <c r="I1300" s="89"/>
    </row>
    <row r="1301">
      <c r="A1301" t="s">
        <v>4960</v>
      </c>
      <c r="B1301" t="s">
        <v>19483</v>
      </c>
      <c r="C1301" t="s">
        <v>19506</v>
      </c>
      <c r="D1301" t="s">
        <v>19620</v>
      </c>
      <c r="E1301" s="89">
        <v>0.01346237051326983</v>
      </c>
      <c r="F1301" s="89">
        <v>704537</v>
      </c>
      <c r="G1301" s="89">
        <v>2</v>
      </c>
      <c r="H1301" t="s">
        <v>19630</v>
      </c>
      <c r="I1301" s="89"/>
    </row>
    <row r="1302">
      <c r="A1302" t="s">
        <v>4961</v>
      </c>
      <c r="B1302" t="s">
        <v>19483</v>
      </c>
      <c r="C1302" t="s">
        <v>19506</v>
      </c>
      <c r="D1302" t="s">
        <v>19621</v>
      </c>
      <c r="E1302" s="89">
        <v>0.005499171015770958</v>
      </c>
      <c r="F1302" s="89">
        <v>704537</v>
      </c>
      <c r="G1302" s="89">
        <v>2</v>
      </c>
      <c r="H1302" t="s">
        <v>19630</v>
      </c>
      <c r="I1302" s="89"/>
    </row>
    <row r="1303">
      <c r="A1303" t="s">
        <v>4962</v>
      </c>
      <c r="B1303" t="s">
        <v>19483</v>
      </c>
      <c r="C1303" t="s">
        <v>19506</v>
      </c>
      <c r="D1303" t="s">
        <v>19622</v>
      </c>
      <c r="E1303" s="89">
        <v>0.01404503465866419</v>
      </c>
      <c r="F1303" s="89">
        <v>704537</v>
      </c>
      <c r="G1303" s="89">
        <v>2</v>
      </c>
      <c r="H1303" t="s">
        <v>19630</v>
      </c>
      <c r="I1303" s="89"/>
    </row>
    <row r="1304">
      <c r="A1304" t="s">
        <v>4963</v>
      </c>
      <c r="B1304" t="s">
        <v>19483</v>
      </c>
      <c r="C1304" t="s">
        <v>19506</v>
      </c>
      <c r="D1304" t="s">
        <v>19623</v>
      </c>
      <c r="E1304" s="89">
        <v>0.01134367688579934</v>
      </c>
      <c r="F1304" s="89">
        <v>704537</v>
      </c>
      <c r="G1304" s="89">
        <v>2</v>
      </c>
      <c r="H1304" t="s">
        <v>19630</v>
      </c>
      <c r="I1304" s="89"/>
    </row>
    <row r="1305">
      <c r="A1305" t="s">
        <v>4964</v>
      </c>
      <c r="B1305" t="s">
        <v>19483</v>
      </c>
      <c r="C1305" t="s">
        <v>19506</v>
      </c>
      <c r="D1305" t="s">
        <v>19624</v>
      </c>
      <c r="E1305" s="89">
        <v>0.02478526417963291</v>
      </c>
      <c r="F1305" s="89">
        <v>704537</v>
      </c>
      <c r="G1305" s="89">
        <v>2</v>
      </c>
      <c r="H1305" t="s">
        <v>19630</v>
      </c>
      <c r="I1305" s="89"/>
    </row>
    <row r="1306">
      <c r="A1306" t="s">
        <v>4965</v>
      </c>
      <c r="B1306" t="s">
        <v>19483</v>
      </c>
      <c r="C1306" t="s">
        <v>19507</v>
      </c>
      <c r="D1306" t="s">
        <v>19614</v>
      </c>
      <c r="E1306" s="89">
        <v>0.01846758600094838</v>
      </c>
      <c r="F1306" s="89">
        <v>704537</v>
      </c>
      <c r="G1306" s="89">
        <v>2</v>
      </c>
      <c r="H1306" t="s">
        <v>19630</v>
      </c>
      <c r="I1306" s="89"/>
    </row>
    <row r="1307">
      <c r="A1307" t="s">
        <v>4966</v>
      </c>
      <c r="B1307" t="s">
        <v>19483</v>
      </c>
      <c r="C1307" t="s">
        <v>19507</v>
      </c>
      <c r="D1307" t="s">
        <v>19615</v>
      </c>
      <c r="E1307" s="89">
        <v>0.01854469901377871</v>
      </c>
      <c r="F1307" s="89">
        <v>704537</v>
      </c>
      <c r="G1307" s="89">
        <v>2</v>
      </c>
      <c r="H1307" t="s">
        <v>19630</v>
      </c>
      <c r="I1307" s="89"/>
    </row>
    <row r="1308">
      <c r="A1308" t="s">
        <v>4967</v>
      </c>
      <c r="B1308" t="s">
        <v>19483</v>
      </c>
      <c r="C1308" t="s">
        <v>19507</v>
      </c>
      <c r="D1308" t="s">
        <v>19616</v>
      </c>
      <c r="E1308" s="89">
        <v>0.01846758600094838</v>
      </c>
      <c r="F1308" s="89">
        <v>704537</v>
      </c>
      <c r="G1308" s="89">
        <v>2</v>
      </c>
      <c r="H1308" t="s">
        <v>19630</v>
      </c>
      <c r="I1308" s="89"/>
    </row>
    <row r="1309">
      <c r="A1309" t="s">
        <v>4968</v>
      </c>
      <c r="B1309" t="s">
        <v>19483</v>
      </c>
      <c r="C1309" t="s">
        <v>19507</v>
      </c>
      <c r="D1309" t="s">
        <v>19617</v>
      </c>
      <c r="E1309" s="89">
        <v>0.01854289854837828</v>
      </c>
      <c r="F1309" s="89">
        <v>704537</v>
      </c>
      <c r="G1309" s="89">
        <v>2</v>
      </c>
      <c r="H1309" t="s">
        <v>19630</v>
      </c>
      <c r="I1309" s="89"/>
    </row>
    <row r="1310">
      <c r="A1310" t="s">
        <v>4969</v>
      </c>
      <c r="B1310" t="s">
        <v>19483</v>
      </c>
      <c r="C1310" t="s">
        <v>19507</v>
      </c>
      <c r="D1310" t="s">
        <v>19618</v>
      </c>
      <c r="E1310" s="89">
        <v>0.01704012495014811</v>
      </c>
      <c r="F1310" s="89">
        <v>704537</v>
      </c>
      <c r="G1310" s="89">
        <v>2</v>
      </c>
      <c r="H1310" t="s">
        <v>19630</v>
      </c>
      <c r="I1310" s="89"/>
    </row>
    <row r="1311">
      <c r="A1311" t="s">
        <v>4970</v>
      </c>
      <c r="B1311" t="s">
        <v>19483</v>
      </c>
      <c r="C1311" t="s">
        <v>19507</v>
      </c>
      <c r="D1311" t="s">
        <v>19619</v>
      </c>
      <c r="E1311" s="89">
        <v>0.01675755840434077</v>
      </c>
      <c r="F1311" s="89">
        <v>704537</v>
      </c>
      <c r="G1311" s="89">
        <v>2</v>
      </c>
      <c r="H1311" t="s">
        <v>19630</v>
      </c>
      <c r="I1311" s="89"/>
    </row>
    <row r="1312">
      <c r="A1312" t="s">
        <v>4971</v>
      </c>
      <c r="B1312" t="s">
        <v>19483</v>
      </c>
      <c r="C1312" t="s">
        <v>19507</v>
      </c>
      <c r="D1312" t="s">
        <v>19620</v>
      </c>
      <c r="E1312" s="89">
        <v>0.0160880487765303</v>
      </c>
      <c r="F1312" s="89">
        <v>704537</v>
      </c>
      <c r="G1312" s="89">
        <v>2</v>
      </c>
      <c r="H1312" t="s">
        <v>19630</v>
      </c>
      <c r="I1312" s="89"/>
    </row>
    <row r="1313">
      <c r="A1313" t="s">
        <v>4972</v>
      </c>
      <c r="B1313" t="s">
        <v>19483</v>
      </c>
      <c r="C1313" t="s">
        <v>19507</v>
      </c>
      <c r="D1313" t="s">
        <v>19621</v>
      </c>
      <c r="E1313" s="89">
        <v>0.006341595174594959</v>
      </c>
      <c r="F1313" s="89">
        <v>704537</v>
      </c>
      <c r="G1313" s="89">
        <v>2</v>
      </c>
      <c r="H1313" t="s">
        <v>19630</v>
      </c>
      <c r="I1313" s="89"/>
    </row>
    <row r="1314">
      <c r="A1314" t="s">
        <v>4973</v>
      </c>
      <c r="B1314" t="s">
        <v>19483</v>
      </c>
      <c r="C1314" t="s">
        <v>19507</v>
      </c>
      <c r="D1314" t="s">
        <v>19622</v>
      </c>
      <c r="E1314" s="89">
        <v>0.01672905819691974</v>
      </c>
      <c r="F1314" s="89">
        <v>704537</v>
      </c>
      <c r="G1314" s="89">
        <v>2</v>
      </c>
      <c r="H1314" t="s">
        <v>19630</v>
      </c>
      <c r="I1314" s="89"/>
    </row>
    <row r="1315">
      <c r="A1315" t="s">
        <v>4974</v>
      </c>
      <c r="B1315" t="s">
        <v>19483</v>
      </c>
      <c r="C1315" t="s">
        <v>19507</v>
      </c>
      <c r="D1315" t="s">
        <v>19623</v>
      </c>
      <c r="E1315" s="89">
        <v>0.01325121662755896</v>
      </c>
      <c r="F1315" s="89">
        <v>704537</v>
      </c>
      <c r="G1315" s="89">
        <v>2</v>
      </c>
      <c r="H1315" t="s">
        <v>19630</v>
      </c>
      <c r="I1315" s="89"/>
    </row>
    <row r="1316">
      <c r="A1316" t="s">
        <v>4975</v>
      </c>
      <c r="B1316" t="s">
        <v>19483</v>
      </c>
      <c r="C1316" t="s">
        <v>19507</v>
      </c>
      <c r="D1316" t="s">
        <v>19624</v>
      </c>
      <c r="E1316" s="89">
        <v>0.02945625296556753</v>
      </c>
      <c r="F1316" s="89">
        <v>704537</v>
      </c>
      <c r="G1316" s="89">
        <v>2</v>
      </c>
      <c r="H1316" t="s">
        <v>19630</v>
      </c>
      <c r="I1316" s="89"/>
    </row>
    <row r="1317">
      <c r="A1317" t="s">
        <v>4976</v>
      </c>
      <c r="B1317" t="s">
        <v>19483</v>
      </c>
      <c r="C1317" t="s">
        <v>19508</v>
      </c>
      <c r="D1317" t="s">
        <v>19614</v>
      </c>
      <c r="E1317" s="89">
        <v>0.06883623034277575</v>
      </c>
      <c r="F1317" s="89">
        <v>704537</v>
      </c>
      <c r="G1317" s="89">
        <v>2</v>
      </c>
      <c r="H1317" t="s">
        <v>19630</v>
      </c>
      <c r="I1317" s="89"/>
    </row>
    <row r="1318">
      <c r="A1318" t="s">
        <v>4977</v>
      </c>
      <c r="B1318" t="s">
        <v>19483</v>
      </c>
      <c r="C1318" t="s">
        <v>19508</v>
      </c>
      <c r="D1318" t="s">
        <v>19615</v>
      </c>
      <c r="E1318" s="89">
        <v>0.06891323649063015</v>
      </c>
      <c r="F1318" s="89">
        <v>704537</v>
      </c>
      <c r="G1318" s="89">
        <v>2</v>
      </c>
      <c r="H1318" t="s">
        <v>19630</v>
      </c>
      <c r="I1318" s="89"/>
    </row>
    <row r="1319">
      <c r="A1319" t="s">
        <v>4978</v>
      </c>
      <c r="B1319" t="s">
        <v>19483</v>
      </c>
      <c r="C1319" t="s">
        <v>19508</v>
      </c>
      <c r="D1319" t="s">
        <v>19616</v>
      </c>
      <c r="E1319" s="89">
        <v>0.06883956740793395</v>
      </c>
      <c r="F1319" s="89">
        <v>704537</v>
      </c>
      <c r="G1319" s="89">
        <v>2</v>
      </c>
      <c r="H1319" t="s">
        <v>19630</v>
      </c>
      <c r="I1319" s="89"/>
    </row>
    <row r="1320">
      <c r="A1320" t="s">
        <v>4979</v>
      </c>
      <c r="B1320" t="s">
        <v>19483</v>
      </c>
      <c r="C1320" t="s">
        <v>19508</v>
      </c>
      <c r="D1320" t="s">
        <v>19617</v>
      </c>
      <c r="E1320" s="89">
        <v>0.06890282417766931</v>
      </c>
      <c r="F1320" s="89">
        <v>704537</v>
      </c>
      <c r="G1320" s="89">
        <v>2</v>
      </c>
      <c r="H1320" t="s">
        <v>19630</v>
      </c>
      <c r="I1320" s="89"/>
    </row>
    <row r="1321">
      <c r="A1321" t="s">
        <v>4980</v>
      </c>
      <c r="B1321" t="s">
        <v>19483</v>
      </c>
      <c r="C1321" t="s">
        <v>19508</v>
      </c>
      <c r="D1321" t="s">
        <v>19618</v>
      </c>
      <c r="E1321" s="89">
        <v>0.05070365136426368</v>
      </c>
      <c r="F1321" s="89">
        <v>704537</v>
      </c>
      <c r="G1321" s="89">
        <v>2</v>
      </c>
      <c r="H1321" t="s">
        <v>19630</v>
      </c>
      <c r="I1321" s="89"/>
    </row>
    <row r="1322">
      <c r="A1322" t="s">
        <v>4981</v>
      </c>
      <c r="B1322" t="s">
        <v>19483</v>
      </c>
      <c r="C1322" t="s">
        <v>19508</v>
      </c>
      <c r="D1322" t="s">
        <v>19619</v>
      </c>
      <c r="E1322" s="89">
        <v>0.04840159074348006</v>
      </c>
      <c r="F1322" s="89">
        <v>704537</v>
      </c>
      <c r="G1322" s="89">
        <v>2</v>
      </c>
      <c r="H1322" t="s">
        <v>19630</v>
      </c>
      <c r="I1322" s="89"/>
    </row>
    <row r="1323">
      <c r="A1323" t="s">
        <v>4982</v>
      </c>
      <c r="B1323" t="s">
        <v>19483</v>
      </c>
      <c r="C1323" t="s">
        <v>19508</v>
      </c>
      <c r="D1323" t="s">
        <v>19620</v>
      </c>
      <c r="E1323" s="89">
        <v>0.04687391593261313</v>
      </c>
      <c r="F1323" s="89">
        <v>704537</v>
      </c>
      <c r="G1323" s="89">
        <v>2</v>
      </c>
      <c r="H1323" t="s">
        <v>19630</v>
      </c>
      <c r="I1323" s="89"/>
    </row>
    <row r="1324">
      <c r="A1324" t="s">
        <v>4983</v>
      </c>
      <c r="B1324" t="s">
        <v>19483</v>
      </c>
      <c r="C1324" t="s">
        <v>19508</v>
      </c>
      <c r="D1324" t="s">
        <v>19621</v>
      </c>
      <c r="E1324" s="89">
        <v>0.03309641476507755</v>
      </c>
      <c r="F1324" s="89">
        <v>704537</v>
      </c>
      <c r="G1324" s="89">
        <v>2</v>
      </c>
      <c r="H1324" t="s">
        <v>19630</v>
      </c>
      <c r="I1324" s="89"/>
    </row>
    <row r="1325">
      <c r="A1325" t="s">
        <v>4984</v>
      </c>
      <c r="B1325" t="s">
        <v>19483</v>
      </c>
      <c r="C1325" t="s">
        <v>19508</v>
      </c>
      <c r="D1325" t="s">
        <v>19622</v>
      </c>
      <c r="E1325" s="89">
        <v>0.05060310802385246</v>
      </c>
      <c r="F1325" s="89">
        <v>704537</v>
      </c>
      <c r="G1325" s="89">
        <v>2</v>
      </c>
      <c r="H1325" t="s">
        <v>19630</v>
      </c>
      <c r="I1325" s="89"/>
    </row>
    <row r="1326">
      <c r="A1326" t="s">
        <v>4985</v>
      </c>
      <c r="B1326" t="s">
        <v>19483</v>
      </c>
      <c r="C1326" t="s">
        <v>19508</v>
      </c>
      <c r="D1326" t="s">
        <v>19623</v>
      </c>
      <c r="E1326" s="89">
        <v>0.05059199597234436</v>
      </c>
      <c r="F1326" s="89">
        <v>704537</v>
      </c>
      <c r="G1326" s="89">
        <v>2</v>
      </c>
      <c r="H1326" t="s">
        <v>19630</v>
      </c>
      <c r="I1326" s="89"/>
    </row>
    <row r="1327">
      <c r="A1327" t="s">
        <v>4986</v>
      </c>
      <c r="B1327" t="s">
        <v>19483</v>
      </c>
      <c r="C1327" t="s">
        <v>19508</v>
      </c>
      <c r="D1327" t="s">
        <v>19624</v>
      </c>
      <c r="E1327" s="89">
        <v>0.1098527577443734</v>
      </c>
      <c r="F1327" s="89">
        <v>704537</v>
      </c>
      <c r="G1327" s="89">
        <v>2</v>
      </c>
      <c r="H1327" t="s">
        <v>19630</v>
      </c>
      <c r="I1327" s="89"/>
    </row>
    <row r="1328">
      <c r="A1328" t="s">
        <v>4987</v>
      </c>
      <c r="B1328" t="s">
        <v>19483</v>
      </c>
      <c r="C1328" t="s">
        <v>19509</v>
      </c>
      <c r="D1328" t="s">
        <v>19614</v>
      </c>
      <c r="E1328" s="89">
        <v>0</v>
      </c>
      <c r="F1328" s="89">
        <v>704537</v>
      </c>
      <c r="G1328" s="89">
        <v>2</v>
      </c>
      <c r="H1328" t="s">
        <v>19630</v>
      </c>
      <c r="I1328" s="89"/>
    </row>
    <row r="1329">
      <c r="A1329" t="s">
        <v>4988</v>
      </c>
      <c r="B1329" t="s">
        <v>19483</v>
      </c>
      <c r="C1329" t="s">
        <v>19509</v>
      </c>
      <c r="D1329" t="s">
        <v>19615</v>
      </c>
      <c r="E1329" s="89">
        <v>0</v>
      </c>
      <c r="F1329" s="89">
        <v>704537</v>
      </c>
      <c r="G1329" s="89">
        <v>2</v>
      </c>
      <c r="H1329" t="s">
        <v>19630</v>
      </c>
      <c r="I1329" s="89"/>
    </row>
    <row r="1330">
      <c r="A1330" t="s">
        <v>4989</v>
      </c>
      <c r="B1330" t="s">
        <v>19483</v>
      </c>
      <c r="C1330" t="s">
        <v>19509</v>
      </c>
      <c r="D1330" t="s">
        <v>19616</v>
      </c>
      <c r="E1330" s="89">
        <v>0</v>
      </c>
      <c r="F1330" s="89">
        <v>704537</v>
      </c>
      <c r="G1330" s="89">
        <v>2</v>
      </c>
      <c r="H1330" t="s">
        <v>19630</v>
      </c>
      <c r="I1330" s="89"/>
    </row>
    <row r="1331">
      <c r="A1331" t="s">
        <v>4990</v>
      </c>
      <c r="B1331" t="s">
        <v>19483</v>
      </c>
      <c r="C1331" t="s">
        <v>19509</v>
      </c>
      <c r="D1331" t="s">
        <v>19617</v>
      </c>
      <c r="E1331" s="89">
        <v>0</v>
      </c>
      <c r="F1331" s="89">
        <v>704537</v>
      </c>
      <c r="G1331" s="89">
        <v>2</v>
      </c>
      <c r="H1331" t="s">
        <v>19630</v>
      </c>
      <c r="I1331" s="89"/>
    </row>
    <row r="1332">
      <c r="A1332" t="s">
        <v>4991</v>
      </c>
      <c r="B1332" t="s">
        <v>19483</v>
      </c>
      <c r="C1332" t="s">
        <v>19509</v>
      </c>
      <c r="D1332" t="s">
        <v>19618</v>
      </c>
      <c r="E1332" s="89">
        <v>0</v>
      </c>
      <c r="F1332" s="89">
        <v>704537</v>
      </c>
      <c r="G1332" s="89">
        <v>2</v>
      </c>
      <c r="H1332" t="s">
        <v>19630</v>
      </c>
      <c r="I1332" s="89"/>
    </row>
    <row r="1333">
      <c r="A1333" t="s">
        <v>4992</v>
      </c>
      <c r="B1333" t="s">
        <v>19483</v>
      </c>
      <c r="C1333" t="s">
        <v>19509</v>
      </c>
      <c r="D1333" t="s">
        <v>19619</v>
      </c>
      <c r="E1333" s="89">
        <v>0</v>
      </c>
      <c r="F1333" s="89">
        <v>704537</v>
      </c>
      <c r="G1333" s="89">
        <v>2</v>
      </c>
      <c r="H1333" t="s">
        <v>19630</v>
      </c>
      <c r="I1333" s="89"/>
    </row>
    <row r="1334">
      <c r="A1334" t="s">
        <v>4993</v>
      </c>
      <c r="B1334" t="s">
        <v>19483</v>
      </c>
      <c r="C1334" t="s">
        <v>19509</v>
      </c>
      <c r="D1334" t="s">
        <v>19620</v>
      </c>
      <c r="E1334" s="89">
        <v>0</v>
      </c>
      <c r="F1334" s="89">
        <v>704537</v>
      </c>
      <c r="G1334" s="89">
        <v>2</v>
      </c>
      <c r="H1334" t="s">
        <v>19630</v>
      </c>
      <c r="I1334" s="89"/>
    </row>
    <row r="1335">
      <c r="A1335" t="s">
        <v>4994</v>
      </c>
      <c r="B1335" t="s">
        <v>19483</v>
      </c>
      <c r="C1335" t="s">
        <v>19509</v>
      </c>
      <c r="D1335" t="s">
        <v>19621</v>
      </c>
      <c r="E1335" s="89">
        <v>0</v>
      </c>
      <c r="F1335" s="89">
        <v>704537</v>
      </c>
      <c r="G1335" s="89">
        <v>2</v>
      </c>
      <c r="H1335" t="s">
        <v>19630</v>
      </c>
      <c r="I1335" s="89"/>
    </row>
    <row r="1336">
      <c r="A1336" t="s">
        <v>4995</v>
      </c>
      <c r="B1336" t="s">
        <v>19483</v>
      </c>
      <c r="C1336" t="s">
        <v>19509</v>
      </c>
      <c r="D1336" t="s">
        <v>19622</v>
      </c>
      <c r="E1336" s="89">
        <v>0</v>
      </c>
      <c r="F1336" s="89">
        <v>704537</v>
      </c>
      <c r="G1336" s="89">
        <v>2</v>
      </c>
      <c r="H1336" t="s">
        <v>19630</v>
      </c>
      <c r="I1336" s="89"/>
    </row>
    <row r="1337">
      <c r="A1337" t="s">
        <v>4996</v>
      </c>
      <c r="B1337" t="s">
        <v>19483</v>
      </c>
      <c r="C1337" t="s">
        <v>19509</v>
      </c>
      <c r="D1337" t="s">
        <v>19623</v>
      </c>
      <c r="E1337" s="89">
        <v>0</v>
      </c>
      <c r="F1337" s="89">
        <v>704537</v>
      </c>
      <c r="G1337" s="89">
        <v>2</v>
      </c>
      <c r="H1337" t="s">
        <v>19630</v>
      </c>
      <c r="I1337" s="89"/>
    </row>
    <row r="1338">
      <c r="A1338" t="s">
        <v>4997</v>
      </c>
      <c r="B1338" t="s">
        <v>19483</v>
      </c>
      <c r="C1338" t="s">
        <v>19509</v>
      </c>
      <c r="D1338" t="s">
        <v>19624</v>
      </c>
      <c r="E1338" s="89">
        <v>0</v>
      </c>
      <c r="F1338" s="89">
        <v>704537</v>
      </c>
      <c r="G1338" s="89">
        <v>2</v>
      </c>
      <c r="H1338" t="s">
        <v>19630</v>
      </c>
      <c r="I1338" s="89"/>
    </row>
    <row r="1339">
      <c r="A1339" t="s">
        <v>4998</v>
      </c>
      <c r="B1339" t="s">
        <v>19483</v>
      </c>
      <c r="C1339" t="s">
        <v>19510</v>
      </c>
      <c r="D1339" t="s">
        <v>19614</v>
      </c>
      <c r="E1339" s="89">
        <v>0.03508510249212136</v>
      </c>
      <c r="F1339" s="89">
        <v>704537</v>
      </c>
      <c r="G1339" s="89">
        <v>2</v>
      </c>
      <c r="H1339" t="s">
        <v>19630</v>
      </c>
      <c r="I1339" s="89"/>
    </row>
    <row r="1340">
      <c r="A1340" t="s">
        <v>4999</v>
      </c>
      <c r="B1340" t="s">
        <v>19483</v>
      </c>
      <c r="C1340" t="s">
        <v>19510</v>
      </c>
      <c r="D1340" t="s">
        <v>19615</v>
      </c>
      <c r="E1340" s="89">
        <v>0.03525921741955972</v>
      </c>
      <c r="F1340" s="89">
        <v>704537</v>
      </c>
      <c r="G1340" s="89">
        <v>2</v>
      </c>
      <c r="H1340" t="s">
        <v>19630</v>
      </c>
      <c r="I1340" s="89"/>
    </row>
    <row r="1341">
      <c r="A1341" t="s">
        <v>5000</v>
      </c>
      <c r="B1341" t="s">
        <v>19483</v>
      </c>
      <c r="C1341" t="s">
        <v>19510</v>
      </c>
      <c r="D1341" t="s">
        <v>19616</v>
      </c>
      <c r="E1341" s="89">
        <v>0.03508522960707707</v>
      </c>
      <c r="F1341" s="89">
        <v>704537</v>
      </c>
      <c r="G1341" s="89">
        <v>2</v>
      </c>
      <c r="H1341" t="s">
        <v>19630</v>
      </c>
      <c r="I1341" s="89"/>
    </row>
    <row r="1342">
      <c r="A1342" t="s">
        <v>5001</v>
      </c>
      <c r="B1342" t="s">
        <v>19483</v>
      </c>
      <c r="C1342" t="s">
        <v>19510</v>
      </c>
      <c r="D1342" t="s">
        <v>19617</v>
      </c>
      <c r="E1342" s="89">
        <v>0.03524437001469158</v>
      </c>
      <c r="F1342" s="89">
        <v>704537</v>
      </c>
      <c r="G1342" s="89">
        <v>2</v>
      </c>
      <c r="H1342" t="s">
        <v>19630</v>
      </c>
      <c r="I1342" s="89"/>
    </row>
    <row r="1343">
      <c r="A1343" t="s">
        <v>5002</v>
      </c>
      <c r="B1343" t="s">
        <v>19483</v>
      </c>
      <c r="C1343" t="s">
        <v>19510</v>
      </c>
      <c r="D1343" t="s">
        <v>19618</v>
      </c>
      <c r="E1343" s="89">
        <v>0.03218174834280069</v>
      </c>
      <c r="F1343" s="89">
        <v>704537</v>
      </c>
      <c r="G1343" s="89">
        <v>2</v>
      </c>
      <c r="H1343" t="s">
        <v>19630</v>
      </c>
      <c r="I1343" s="89"/>
    </row>
    <row r="1344">
      <c r="A1344" t="s">
        <v>5003</v>
      </c>
      <c r="B1344" t="s">
        <v>19483</v>
      </c>
      <c r="C1344" t="s">
        <v>19510</v>
      </c>
      <c r="D1344" t="s">
        <v>19619</v>
      </c>
      <c r="E1344" s="89">
        <v>0.03173613715599</v>
      </c>
      <c r="F1344" s="89">
        <v>704537</v>
      </c>
      <c r="G1344" s="89">
        <v>2</v>
      </c>
      <c r="H1344" t="s">
        <v>19630</v>
      </c>
      <c r="I1344" s="89"/>
    </row>
    <row r="1345">
      <c r="A1345" t="s">
        <v>5004</v>
      </c>
      <c r="B1345" t="s">
        <v>19483</v>
      </c>
      <c r="C1345" t="s">
        <v>19510</v>
      </c>
      <c r="D1345" t="s">
        <v>19620</v>
      </c>
      <c r="E1345" s="89">
        <v>0.03023696651160444</v>
      </c>
      <c r="F1345" s="89">
        <v>704537</v>
      </c>
      <c r="G1345" s="89">
        <v>2</v>
      </c>
      <c r="H1345" t="s">
        <v>19630</v>
      </c>
      <c r="I1345" s="89"/>
    </row>
    <row r="1346">
      <c r="A1346" t="s">
        <v>5005</v>
      </c>
      <c r="B1346" t="s">
        <v>19483</v>
      </c>
      <c r="C1346" t="s">
        <v>19510</v>
      </c>
      <c r="D1346" t="s">
        <v>19621</v>
      </c>
      <c r="E1346" s="89">
        <v>0.01519527498937868</v>
      </c>
      <c r="F1346" s="89">
        <v>704537</v>
      </c>
      <c r="G1346" s="89">
        <v>2</v>
      </c>
      <c r="H1346" t="s">
        <v>19630</v>
      </c>
      <c r="I1346" s="89"/>
    </row>
    <row r="1347">
      <c r="A1347" t="s">
        <v>5006</v>
      </c>
      <c r="B1347" t="s">
        <v>19483</v>
      </c>
      <c r="C1347" t="s">
        <v>19510</v>
      </c>
      <c r="D1347" t="s">
        <v>19622</v>
      </c>
      <c r="E1347" s="89">
        <v>0.0317614805367642</v>
      </c>
      <c r="F1347" s="89">
        <v>704537</v>
      </c>
      <c r="G1347" s="89">
        <v>2</v>
      </c>
      <c r="H1347" t="s">
        <v>19630</v>
      </c>
      <c r="I1347" s="89"/>
    </row>
    <row r="1348">
      <c r="A1348" t="s">
        <v>5007</v>
      </c>
      <c r="B1348" t="s">
        <v>19483</v>
      </c>
      <c r="C1348" t="s">
        <v>19510</v>
      </c>
      <c r="D1348" t="s">
        <v>19623</v>
      </c>
      <c r="E1348" s="89">
        <v>0.0257627754837942</v>
      </c>
      <c r="F1348" s="89">
        <v>704537</v>
      </c>
      <c r="G1348" s="89">
        <v>2</v>
      </c>
      <c r="H1348" t="s">
        <v>19630</v>
      </c>
      <c r="I1348" s="89"/>
    </row>
    <row r="1349">
      <c r="A1349" t="s">
        <v>5008</v>
      </c>
      <c r="B1349" t="s">
        <v>19483</v>
      </c>
      <c r="C1349" t="s">
        <v>19510</v>
      </c>
      <c r="D1349" t="s">
        <v>19624</v>
      </c>
      <c r="E1349" s="89">
        <v>0.05683448094302768</v>
      </c>
      <c r="F1349" s="89">
        <v>704537</v>
      </c>
      <c r="G1349" s="89">
        <v>2</v>
      </c>
      <c r="H1349" t="s">
        <v>19630</v>
      </c>
      <c r="I1349" s="89"/>
    </row>
    <row r="1350">
      <c r="A1350" t="s">
        <v>5009</v>
      </c>
      <c r="B1350" t="s">
        <v>19483</v>
      </c>
      <c r="C1350" t="s">
        <v>19511</v>
      </c>
      <c r="D1350" t="s">
        <v>19614</v>
      </c>
      <c r="E1350" s="89">
        <v>0.02340657247515</v>
      </c>
      <c r="F1350" s="89">
        <v>704537</v>
      </c>
      <c r="G1350" s="89">
        <v>2</v>
      </c>
      <c r="H1350" t="s">
        <v>19630</v>
      </c>
      <c r="I1350" s="89"/>
    </row>
    <row r="1351">
      <c r="A1351" t="s">
        <v>5010</v>
      </c>
      <c r="B1351" t="s">
        <v>19483</v>
      </c>
      <c r="C1351" t="s">
        <v>19511</v>
      </c>
      <c r="D1351" t="s">
        <v>19615</v>
      </c>
      <c r="E1351" s="89">
        <v>0.02347540960903264</v>
      </c>
      <c r="F1351" s="89">
        <v>704537</v>
      </c>
      <c r="G1351" s="89">
        <v>2</v>
      </c>
      <c r="H1351" t="s">
        <v>19630</v>
      </c>
      <c r="I1351" s="89"/>
    </row>
    <row r="1352">
      <c r="A1352" t="s">
        <v>5011</v>
      </c>
      <c r="B1352" t="s">
        <v>19483</v>
      </c>
      <c r="C1352" t="s">
        <v>19511</v>
      </c>
      <c r="D1352" t="s">
        <v>19616</v>
      </c>
      <c r="E1352" s="89">
        <v>0.02340657247515</v>
      </c>
      <c r="F1352" s="89">
        <v>704537</v>
      </c>
      <c r="G1352" s="89">
        <v>2</v>
      </c>
      <c r="H1352" t="s">
        <v>19630</v>
      </c>
      <c r="I1352" s="89"/>
    </row>
    <row r="1353">
      <c r="A1353" t="s">
        <v>5012</v>
      </c>
      <c r="B1353" t="s">
        <v>19483</v>
      </c>
      <c r="C1353" t="s">
        <v>19511</v>
      </c>
      <c r="D1353" t="s">
        <v>19617</v>
      </c>
      <c r="E1353" s="89">
        <v>0.02346294702493605</v>
      </c>
      <c r="F1353" s="89">
        <v>704537</v>
      </c>
      <c r="G1353" s="89">
        <v>2</v>
      </c>
      <c r="H1353" t="s">
        <v>19630</v>
      </c>
      <c r="I1353" s="89"/>
    </row>
    <row r="1354">
      <c r="A1354" t="s">
        <v>5013</v>
      </c>
      <c r="B1354" t="s">
        <v>19483</v>
      </c>
      <c r="C1354" t="s">
        <v>19511</v>
      </c>
      <c r="D1354" t="s">
        <v>19618</v>
      </c>
      <c r="E1354" s="89">
        <v>0.0203176295785686</v>
      </c>
      <c r="F1354" s="89">
        <v>704537</v>
      </c>
      <c r="G1354" s="89">
        <v>2</v>
      </c>
      <c r="H1354" t="s">
        <v>19630</v>
      </c>
      <c r="I1354" s="89"/>
    </row>
    <row r="1355">
      <c r="A1355" t="s">
        <v>5014</v>
      </c>
      <c r="B1355" t="s">
        <v>19483</v>
      </c>
      <c r="C1355" t="s">
        <v>19511</v>
      </c>
      <c r="D1355" t="s">
        <v>19619</v>
      </c>
      <c r="E1355" s="89">
        <v>0.01987142097107098</v>
      </c>
      <c r="F1355" s="89">
        <v>704537</v>
      </c>
      <c r="G1355" s="89">
        <v>2</v>
      </c>
      <c r="H1355" t="s">
        <v>19630</v>
      </c>
      <c r="I1355" s="89"/>
    </row>
    <row r="1356">
      <c r="A1356" t="s">
        <v>5015</v>
      </c>
      <c r="B1356" t="s">
        <v>19483</v>
      </c>
      <c r="C1356" t="s">
        <v>19511</v>
      </c>
      <c r="D1356" t="s">
        <v>19620</v>
      </c>
      <c r="E1356" s="89">
        <v>0.01913022507224723</v>
      </c>
      <c r="F1356" s="89">
        <v>704537</v>
      </c>
      <c r="G1356" s="89">
        <v>2</v>
      </c>
      <c r="H1356" t="s">
        <v>19630</v>
      </c>
      <c r="I1356" s="89"/>
    </row>
    <row r="1357">
      <c r="A1357" t="s">
        <v>5016</v>
      </c>
      <c r="B1357" t="s">
        <v>19483</v>
      </c>
      <c r="C1357" t="s">
        <v>19511</v>
      </c>
      <c r="D1357" t="s">
        <v>19621</v>
      </c>
      <c r="E1357" s="89">
        <v>0.00898887044478686</v>
      </c>
      <c r="F1357" s="89">
        <v>704537</v>
      </c>
      <c r="G1357" s="89">
        <v>2</v>
      </c>
      <c r="H1357" t="s">
        <v>19630</v>
      </c>
      <c r="I1357" s="89"/>
    </row>
    <row r="1358">
      <c r="A1358" t="s">
        <v>5017</v>
      </c>
      <c r="B1358" t="s">
        <v>19483</v>
      </c>
      <c r="C1358" t="s">
        <v>19511</v>
      </c>
      <c r="D1358" t="s">
        <v>19622</v>
      </c>
      <c r="E1358" s="89">
        <v>0.02036838412722023</v>
      </c>
      <c r="F1358" s="89">
        <v>704537</v>
      </c>
      <c r="G1358" s="89">
        <v>2</v>
      </c>
      <c r="H1358" t="s">
        <v>19630</v>
      </c>
      <c r="I1358" s="89"/>
    </row>
    <row r="1359">
      <c r="A1359" t="s">
        <v>5018</v>
      </c>
      <c r="B1359" t="s">
        <v>19483</v>
      </c>
      <c r="C1359" t="s">
        <v>19511</v>
      </c>
      <c r="D1359" t="s">
        <v>19623</v>
      </c>
      <c r="E1359" s="89">
        <v>0.01793611152711599</v>
      </c>
      <c r="F1359" s="89">
        <v>704537</v>
      </c>
      <c r="G1359" s="89">
        <v>2</v>
      </c>
      <c r="H1359" t="s">
        <v>19630</v>
      </c>
      <c r="I1359" s="89"/>
    </row>
    <row r="1360">
      <c r="A1360" t="s">
        <v>5019</v>
      </c>
      <c r="B1360" t="s">
        <v>19483</v>
      </c>
      <c r="C1360" t="s">
        <v>19511</v>
      </c>
      <c r="D1360" t="s">
        <v>19624</v>
      </c>
      <c r="E1360" s="89">
        <v>0.03771116741375347</v>
      </c>
      <c r="F1360" s="89">
        <v>704537</v>
      </c>
      <c r="G1360" s="89">
        <v>2</v>
      </c>
      <c r="H1360" t="s">
        <v>19630</v>
      </c>
      <c r="I1360" s="89"/>
    </row>
    <row r="1361">
      <c r="A1361" t="s">
        <v>5020</v>
      </c>
      <c r="B1361" t="s">
        <v>19483</v>
      </c>
      <c r="C1361" t="s">
        <v>19512</v>
      </c>
      <c r="D1361" t="s">
        <v>19614</v>
      </c>
      <c r="E1361" s="89">
        <v>0.05388508860040091</v>
      </c>
      <c r="F1361" s="89">
        <v>704537</v>
      </c>
      <c r="G1361" s="89">
        <v>2</v>
      </c>
      <c r="H1361" t="s">
        <v>19630</v>
      </c>
      <c r="I1361" s="89"/>
    </row>
    <row r="1362">
      <c r="A1362" t="s">
        <v>5021</v>
      </c>
      <c r="B1362" t="s">
        <v>19483</v>
      </c>
      <c r="C1362" t="s">
        <v>19512</v>
      </c>
      <c r="D1362" t="s">
        <v>19615</v>
      </c>
      <c r="E1362" s="89">
        <v>0.0539273194688621</v>
      </c>
      <c r="F1362" s="89">
        <v>704537</v>
      </c>
      <c r="G1362" s="89">
        <v>2</v>
      </c>
      <c r="H1362" t="s">
        <v>19630</v>
      </c>
      <c r="I1362" s="89"/>
    </row>
    <row r="1363">
      <c r="A1363" t="s">
        <v>5022</v>
      </c>
      <c r="B1363" t="s">
        <v>19483</v>
      </c>
      <c r="C1363" t="s">
        <v>19512</v>
      </c>
      <c r="D1363" t="s">
        <v>19616</v>
      </c>
      <c r="E1363" s="89">
        <v>0.05388881064396948</v>
      </c>
      <c r="F1363" s="89">
        <v>704537</v>
      </c>
      <c r="G1363" s="89">
        <v>2</v>
      </c>
      <c r="H1363" t="s">
        <v>19630</v>
      </c>
      <c r="I1363" s="89"/>
    </row>
    <row r="1364">
      <c r="A1364" t="s">
        <v>5023</v>
      </c>
      <c r="B1364" t="s">
        <v>19483</v>
      </c>
      <c r="C1364" t="s">
        <v>19512</v>
      </c>
      <c r="D1364" t="s">
        <v>19617</v>
      </c>
      <c r="E1364" s="89">
        <v>0.05391570594600512</v>
      </c>
      <c r="F1364" s="89">
        <v>704537</v>
      </c>
      <c r="G1364" s="89">
        <v>2</v>
      </c>
      <c r="H1364" t="s">
        <v>19630</v>
      </c>
      <c r="I1364" s="89"/>
    </row>
    <row r="1365">
      <c r="A1365" t="s">
        <v>5024</v>
      </c>
      <c r="B1365" t="s">
        <v>19483</v>
      </c>
      <c r="C1365" t="s">
        <v>19512</v>
      </c>
      <c r="D1365" t="s">
        <v>19618</v>
      </c>
      <c r="E1365" s="89">
        <v>0.03426504757538149</v>
      </c>
      <c r="F1365" s="89">
        <v>704537</v>
      </c>
      <c r="G1365" s="89">
        <v>2</v>
      </c>
      <c r="H1365" t="s">
        <v>19630</v>
      </c>
      <c r="I1365" s="89"/>
    </row>
    <row r="1366">
      <c r="A1366" t="s">
        <v>5025</v>
      </c>
      <c r="B1366" t="s">
        <v>19483</v>
      </c>
      <c r="C1366" t="s">
        <v>19512</v>
      </c>
      <c r="D1366" t="s">
        <v>19619</v>
      </c>
      <c r="E1366" s="89">
        <v>0.03299927543927525</v>
      </c>
      <c r="F1366" s="89">
        <v>704537</v>
      </c>
      <c r="G1366" s="89">
        <v>2</v>
      </c>
      <c r="H1366" t="s">
        <v>19630</v>
      </c>
      <c r="I1366" s="89"/>
    </row>
    <row r="1367">
      <c r="A1367" t="s">
        <v>5026</v>
      </c>
      <c r="B1367" t="s">
        <v>19483</v>
      </c>
      <c r="C1367" t="s">
        <v>19512</v>
      </c>
      <c r="D1367" t="s">
        <v>19620</v>
      </c>
      <c r="E1367" s="89">
        <v>0.03192586857927667</v>
      </c>
      <c r="F1367" s="89">
        <v>704537</v>
      </c>
      <c r="G1367" s="89">
        <v>2</v>
      </c>
      <c r="H1367" t="s">
        <v>19630</v>
      </c>
      <c r="I1367" s="89"/>
    </row>
    <row r="1368">
      <c r="A1368" t="s">
        <v>5027</v>
      </c>
      <c r="B1368" t="s">
        <v>19483</v>
      </c>
      <c r="C1368" t="s">
        <v>19512</v>
      </c>
      <c r="D1368" t="s">
        <v>19621</v>
      </c>
      <c r="E1368" s="89">
        <v>0.02310945572817026</v>
      </c>
      <c r="F1368" s="89">
        <v>704537</v>
      </c>
      <c r="G1368" s="89">
        <v>2</v>
      </c>
      <c r="H1368" t="s">
        <v>19630</v>
      </c>
      <c r="I1368" s="89"/>
    </row>
    <row r="1369">
      <c r="A1369" t="s">
        <v>5028</v>
      </c>
      <c r="B1369" t="s">
        <v>19483</v>
      </c>
      <c r="C1369" t="s">
        <v>19512</v>
      </c>
      <c r="D1369" t="s">
        <v>19622</v>
      </c>
      <c r="E1369" s="89">
        <v>0.03419914278789521</v>
      </c>
      <c r="F1369" s="89">
        <v>704537</v>
      </c>
      <c r="G1369" s="89">
        <v>2</v>
      </c>
      <c r="H1369" t="s">
        <v>19630</v>
      </c>
      <c r="I1369" s="89"/>
    </row>
    <row r="1370">
      <c r="A1370" t="s">
        <v>5029</v>
      </c>
      <c r="B1370" t="s">
        <v>19483</v>
      </c>
      <c r="C1370" t="s">
        <v>19512</v>
      </c>
      <c r="D1370" t="s">
        <v>19623</v>
      </c>
      <c r="E1370" s="89">
        <v>0.03949500796096504</v>
      </c>
      <c r="F1370" s="89">
        <v>704537</v>
      </c>
      <c r="G1370" s="89">
        <v>2</v>
      </c>
      <c r="H1370" t="s">
        <v>19630</v>
      </c>
      <c r="I1370" s="89"/>
    </row>
    <row r="1371">
      <c r="A1371" t="s">
        <v>5030</v>
      </c>
      <c r="B1371" t="s">
        <v>19483</v>
      </c>
      <c r="C1371" t="s">
        <v>19512</v>
      </c>
      <c r="D1371" t="s">
        <v>19624</v>
      </c>
      <c r="E1371" s="89">
        <v>0.08568025317770409</v>
      </c>
      <c r="F1371" s="89">
        <v>704537</v>
      </c>
      <c r="G1371" s="89">
        <v>2</v>
      </c>
      <c r="H1371" t="s">
        <v>19630</v>
      </c>
      <c r="I1371" s="89"/>
    </row>
    <row r="1372">
      <c r="A1372" t="s">
        <v>5031</v>
      </c>
      <c r="B1372" t="s">
        <v>19483</v>
      </c>
      <c r="C1372" t="s">
        <v>19513</v>
      </c>
      <c r="D1372" t="s">
        <v>19614</v>
      </c>
      <c r="E1372" s="89">
        <v>4.890834431125003e-05</v>
      </c>
      <c r="F1372" s="89">
        <v>704537</v>
      </c>
      <c r="G1372" s="89">
        <v>2</v>
      </c>
      <c r="H1372" t="s">
        <v>19630</v>
      </c>
      <c r="I1372" s="89"/>
    </row>
    <row r="1373">
      <c r="A1373" t="s">
        <v>5032</v>
      </c>
      <c r="B1373" t="s">
        <v>19483</v>
      </c>
      <c r="C1373" t="s">
        <v>19513</v>
      </c>
      <c r="D1373" t="s">
        <v>19615</v>
      </c>
      <c r="E1373" s="89">
        <v>4.890834431125003e-05</v>
      </c>
      <c r="F1373" s="89">
        <v>704537</v>
      </c>
      <c r="G1373" s="89">
        <v>2</v>
      </c>
      <c r="H1373" t="s">
        <v>19630</v>
      </c>
      <c r="I1373" s="89"/>
    </row>
    <row r="1374">
      <c r="A1374" t="s">
        <v>5033</v>
      </c>
      <c r="B1374" t="s">
        <v>19483</v>
      </c>
      <c r="C1374" t="s">
        <v>19513</v>
      </c>
      <c r="D1374" t="s">
        <v>19616</v>
      </c>
      <c r="E1374" s="89">
        <v>4.890834431125003e-05</v>
      </c>
      <c r="F1374" s="89">
        <v>704537</v>
      </c>
      <c r="G1374" s="89">
        <v>2</v>
      </c>
      <c r="H1374" t="s">
        <v>19630</v>
      </c>
      <c r="I1374" s="89"/>
    </row>
    <row r="1375">
      <c r="A1375" t="s">
        <v>5034</v>
      </c>
      <c r="B1375" t="s">
        <v>19483</v>
      </c>
      <c r="C1375" t="s">
        <v>19513</v>
      </c>
      <c r="D1375" t="s">
        <v>19617</v>
      </c>
      <c r="E1375" s="89">
        <v>4.890834431125003e-05</v>
      </c>
      <c r="F1375" s="89">
        <v>704537</v>
      </c>
      <c r="G1375" s="89">
        <v>2</v>
      </c>
      <c r="H1375" t="s">
        <v>19630</v>
      </c>
      <c r="I1375" s="89"/>
    </row>
    <row r="1376">
      <c r="A1376" t="s">
        <v>5035</v>
      </c>
      <c r="B1376" t="s">
        <v>19483</v>
      </c>
      <c r="C1376" t="s">
        <v>19513</v>
      </c>
      <c r="D1376" t="s">
        <v>19618</v>
      </c>
      <c r="E1376" s="89">
        <v>4.16430066975895e-05</v>
      </c>
      <c r="F1376" s="89">
        <v>704537</v>
      </c>
      <c r="G1376" s="89">
        <v>2</v>
      </c>
      <c r="H1376" t="s">
        <v>19630</v>
      </c>
      <c r="I1376" s="89"/>
    </row>
    <row r="1377">
      <c r="A1377" t="s">
        <v>5036</v>
      </c>
      <c r="B1377" t="s">
        <v>19483</v>
      </c>
      <c r="C1377" t="s">
        <v>19513</v>
      </c>
      <c r="D1377" t="s">
        <v>19619</v>
      </c>
      <c r="E1377" s="89">
        <v>4.086482492082791e-05</v>
      </c>
      <c r="F1377" s="89">
        <v>704537</v>
      </c>
      <c r="G1377" s="89">
        <v>2</v>
      </c>
      <c r="H1377" t="s">
        <v>19630</v>
      </c>
      <c r="I1377" s="89"/>
    </row>
    <row r="1378">
      <c r="A1378" t="s">
        <v>5037</v>
      </c>
      <c r="B1378" t="s">
        <v>19483</v>
      </c>
      <c r="C1378" t="s">
        <v>19513</v>
      </c>
      <c r="D1378" t="s">
        <v>19620</v>
      </c>
      <c r="E1378" s="89">
        <v>3.975508805723518e-05</v>
      </c>
      <c r="F1378" s="89">
        <v>704537</v>
      </c>
      <c r="G1378" s="89">
        <v>2</v>
      </c>
      <c r="H1378" t="s">
        <v>19630</v>
      </c>
      <c r="I1378" s="89"/>
    </row>
    <row r="1379">
      <c r="A1379" t="s">
        <v>5038</v>
      </c>
      <c r="B1379" t="s">
        <v>19483</v>
      </c>
      <c r="C1379" t="s">
        <v>19513</v>
      </c>
      <c r="D1379" t="s">
        <v>19621</v>
      </c>
      <c r="E1379" s="89">
        <v>1.760178200118891e-05</v>
      </c>
      <c r="F1379" s="89">
        <v>704537</v>
      </c>
      <c r="G1379" s="89">
        <v>2</v>
      </c>
      <c r="H1379" t="s">
        <v>19630</v>
      </c>
      <c r="I1379" s="89"/>
    </row>
    <row r="1380">
      <c r="A1380" t="s">
        <v>5039</v>
      </c>
      <c r="B1380" t="s">
        <v>19483</v>
      </c>
      <c r="C1380" t="s">
        <v>19513</v>
      </c>
      <c r="D1380" t="s">
        <v>19622</v>
      </c>
      <c r="E1380" s="89">
        <v>4.36646849118396e-05</v>
      </c>
      <c r="F1380" s="89">
        <v>704537</v>
      </c>
      <c r="G1380" s="89">
        <v>2</v>
      </c>
      <c r="H1380" t="s">
        <v>19630</v>
      </c>
      <c r="I1380" s="89"/>
    </row>
    <row r="1381">
      <c r="A1381" t="s">
        <v>5040</v>
      </c>
      <c r="B1381" t="s">
        <v>19483</v>
      </c>
      <c r="C1381" t="s">
        <v>19513</v>
      </c>
      <c r="D1381" t="s">
        <v>19623</v>
      </c>
      <c r="E1381" s="89">
        <v>4.754569801974451e-05</v>
      </c>
      <c r="F1381" s="89">
        <v>704537</v>
      </c>
      <c r="G1381" s="89">
        <v>2</v>
      </c>
      <c r="H1381" t="s">
        <v>19630</v>
      </c>
      <c r="I1381" s="89"/>
    </row>
    <row r="1382">
      <c r="A1382" t="s">
        <v>5041</v>
      </c>
      <c r="B1382" t="s">
        <v>19483</v>
      </c>
      <c r="C1382" t="s">
        <v>19513</v>
      </c>
      <c r="D1382" t="s">
        <v>19624</v>
      </c>
      <c r="E1382" s="89">
        <v>9.701053189967485e-05</v>
      </c>
      <c r="F1382" s="89">
        <v>704537</v>
      </c>
      <c r="G1382" s="89">
        <v>2</v>
      </c>
      <c r="H1382" t="s">
        <v>19630</v>
      </c>
      <c r="I1382" s="89"/>
    </row>
    <row r="1383">
      <c r="A1383" t="s">
        <v>5042</v>
      </c>
      <c r="B1383" t="s">
        <v>19483</v>
      </c>
      <c r="C1383" t="s">
        <v>19514</v>
      </c>
      <c r="D1383" t="s">
        <v>19614</v>
      </c>
      <c r="E1383" s="89">
        <v>0</v>
      </c>
      <c r="F1383" s="89">
        <v>704537</v>
      </c>
      <c r="G1383" s="89">
        <v>2</v>
      </c>
      <c r="H1383" t="s">
        <v>19630</v>
      </c>
      <c r="I1383" s="89"/>
    </row>
    <row r="1384">
      <c r="A1384" t="s">
        <v>5043</v>
      </c>
      <c r="B1384" t="s">
        <v>19483</v>
      </c>
      <c r="C1384" t="s">
        <v>19514</v>
      </c>
      <c r="D1384" t="s">
        <v>19615</v>
      </c>
      <c r="E1384" s="89">
        <v>0</v>
      </c>
      <c r="F1384" s="89">
        <v>704537</v>
      </c>
      <c r="G1384" s="89">
        <v>2</v>
      </c>
      <c r="H1384" t="s">
        <v>19630</v>
      </c>
      <c r="I1384" s="89"/>
    </row>
    <row r="1385">
      <c r="A1385" t="s">
        <v>5044</v>
      </c>
      <c r="B1385" t="s">
        <v>19483</v>
      </c>
      <c r="C1385" t="s">
        <v>19514</v>
      </c>
      <c r="D1385" t="s">
        <v>19616</v>
      </c>
      <c r="E1385" s="89">
        <v>0</v>
      </c>
      <c r="F1385" s="89">
        <v>704537</v>
      </c>
      <c r="G1385" s="89">
        <v>2</v>
      </c>
      <c r="H1385" t="s">
        <v>19630</v>
      </c>
      <c r="I1385" s="89"/>
    </row>
    <row r="1386">
      <c r="A1386" t="s">
        <v>5045</v>
      </c>
      <c r="B1386" t="s">
        <v>19483</v>
      </c>
      <c r="C1386" t="s">
        <v>19514</v>
      </c>
      <c r="D1386" t="s">
        <v>19617</v>
      </c>
      <c r="E1386" s="89">
        <v>0</v>
      </c>
      <c r="F1386" s="89">
        <v>704537</v>
      </c>
      <c r="G1386" s="89">
        <v>2</v>
      </c>
      <c r="H1386" t="s">
        <v>19630</v>
      </c>
      <c r="I1386" s="89"/>
    </row>
    <row r="1387">
      <c r="A1387" t="s">
        <v>5046</v>
      </c>
      <c r="B1387" t="s">
        <v>19483</v>
      </c>
      <c r="C1387" t="s">
        <v>19514</v>
      </c>
      <c r="D1387" t="s">
        <v>19618</v>
      </c>
      <c r="E1387" s="89">
        <v>0</v>
      </c>
      <c r="F1387" s="89">
        <v>704537</v>
      </c>
      <c r="G1387" s="89">
        <v>2</v>
      </c>
      <c r="H1387" t="s">
        <v>19630</v>
      </c>
      <c r="I1387" s="89"/>
    </row>
    <row r="1388">
      <c r="A1388" t="s">
        <v>5047</v>
      </c>
      <c r="B1388" t="s">
        <v>19483</v>
      </c>
      <c r="C1388" t="s">
        <v>19514</v>
      </c>
      <c r="D1388" t="s">
        <v>19619</v>
      </c>
      <c r="E1388" s="89">
        <v>0</v>
      </c>
      <c r="F1388" s="89">
        <v>704537</v>
      </c>
      <c r="G1388" s="89">
        <v>2</v>
      </c>
      <c r="H1388" t="s">
        <v>19630</v>
      </c>
      <c r="I1388" s="89"/>
    </row>
    <row r="1389">
      <c r="A1389" t="s">
        <v>5048</v>
      </c>
      <c r="B1389" t="s">
        <v>19483</v>
      </c>
      <c r="C1389" t="s">
        <v>19514</v>
      </c>
      <c r="D1389" t="s">
        <v>19620</v>
      </c>
      <c r="E1389" s="89">
        <v>0</v>
      </c>
      <c r="F1389" s="89">
        <v>704537</v>
      </c>
      <c r="G1389" s="89">
        <v>2</v>
      </c>
      <c r="H1389" t="s">
        <v>19630</v>
      </c>
      <c r="I1389" s="89"/>
    </row>
    <row r="1390">
      <c r="A1390" t="s">
        <v>5049</v>
      </c>
      <c r="B1390" t="s">
        <v>19483</v>
      </c>
      <c r="C1390" t="s">
        <v>19514</v>
      </c>
      <c r="D1390" t="s">
        <v>19621</v>
      </c>
      <c r="E1390" s="89">
        <v>0</v>
      </c>
      <c r="F1390" s="89">
        <v>704537</v>
      </c>
      <c r="G1390" s="89">
        <v>2</v>
      </c>
      <c r="H1390" t="s">
        <v>19630</v>
      </c>
      <c r="I1390" s="89"/>
    </row>
    <row r="1391">
      <c r="A1391" t="s">
        <v>5050</v>
      </c>
      <c r="B1391" t="s">
        <v>19483</v>
      </c>
      <c r="C1391" t="s">
        <v>19514</v>
      </c>
      <c r="D1391" t="s">
        <v>19622</v>
      </c>
      <c r="E1391" s="89">
        <v>0</v>
      </c>
      <c r="F1391" s="89">
        <v>704537</v>
      </c>
      <c r="G1391" s="89">
        <v>2</v>
      </c>
      <c r="H1391" t="s">
        <v>19630</v>
      </c>
      <c r="I1391" s="89"/>
    </row>
    <row r="1392">
      <c r="A1392" t="s">
        <v>5051</v>
      </c>
      <c r="B1392" t="s">
        <v>19483</v>
      </c>
      <c r="C1392" t="s">
        <v>19514</v>
      </c>
      <c r="D1392" t="s">
        <v>19623</v>
      </c>
      <c r="E1392" s="89">
        <v>0</v>
      </c>
      <c r="F1392" s="89">
        <v>704537</v>
      </c>
      <c r="G1392" s="89">
        <v>2</v>
      </c>
      <c r="H1392" t="s">
        <v>19630</v>
      </c>
      <c r="I1392" s="89"/>
    </row>
    <row r="1393">
      <c r="A1393" t="s">
        <v>5052</v>
      </c>
      <c r="B1393" t="s">
        <v>19483</v>
      </c>
      <c r="C1393" t="s">
        <v>19514</v>
      </c>
      <c r="D1393" t="s">
        <v>19624</v>
      </c>
      <c r="E1393" s="89">
        <v>0</v>
      </c>
      <c r="F1393" s="89">
        <v>704537</v>
      </c>
      <c r="G1393" s="89">
        <v>2</v>
      </c>
      <c r="H1393" t="s">
        <v>19630</v>
      </c>
      <c r="I1393" s="89"/>
    </row>
    <row r="1394">
      <c r="A1394" t="s">
        <v>5053</v>
      </c>
      <c r="B1394" t="s">
        <v>19483</v>
      </c>
      <c r="C1394" t="s">
        <v>19515</v>
      </c>
      <c r="D1394" t="s">
        <v>19614</v>
      </c>
      <c r="E1394" s="89">
        <v>0.02131374851002584</v>
      </c>
      <c r="F1394" s="89">
        <v>704537</v>
      </c>
      <c r="G1394" s="89">
        <v>2</v>
      </c>
      <c r="H1394" t="s">
        <v>19630</v>
      </c>
      <c r="I1394" s="89"/>
    </row>
    <row r="1395">
      <c r="A1395" t="s">
        <v>5054</v>
      </c>
      <c r="B1395" t="s">
        <v>19483</v>
      </c>
      <c r="C1395" t="s">
        <v>19515</v>
      </c>
      <c r="D1395" t="s">
        <v>19615</v>
      </c>
      <c r="E1395" s="89">
        <v>0.02139674030033518</v>
      </c>
      <c r="F1395" s="89">
        <v>704537</v>
      </c>
      <c r="G1395" s="89">
        <v>2</v>
      </c>
      <c r="H1395" t="s">
        <v>19630</v>
      </c>
      <c r="I1395" s="89"/>
    </row>
    <row r="1396">
      <c r="A1396" t="s">
        <v>5055</v>
      </c>
      <c r="B1396" t="s">
        <v>19483</v>
      </c>
      <c r="C1396" t="s">
        <v>19515</v>
      </c>
      <c r="D1396" t="s">
        <v>19616</v>
      </c>
      <c r="E1396" s="89">
        <v>0.02131374851002584</v>
      </c>
      <c r="F1396" s="89">
        <v>704537</v>
      </c>
      <c r="G1396" s="89">
        <v>2</v>
      </c>
      <c r="H1396" t="s">
        <v>19630</v>
      </c>
      <c r="I1396" s="89"/>
    </row>
    <row r="1397">
      <c r="A1397" t="s">
        <v>5056</v>
      </c>
      <c r="B1397" t="s">
        <v>19483</v>
      </c>
      <c r="C1397" t="s">
        <v>19515</v>
      </c>
      <c r="D1397" t="s">
        <v>19617</v>
      </c>
      <c r="E1397" s="89">
        <v>0.02139300821201809</v>
      </c>
      <c r="F1397" s="89">
        <v>704537</v>
      </c>
      <c r="G1397" s="89">
        <v>2</v>
      </c>
      <c r="H1397" t="s">
        <v>19630</v>
      </c>
      <c r="I1397" s="89"/>
    </row>
    <row r="1398">
      <c r="A1398" t="s">
        <v>5057</v>
      </c>
      <c r="B1398" t="s">
        <v>19483</v>
      </c>
      <c r="C1398" t="s">
        <v>19515</v>
      </c>
      <c r="D1398" t="s">
        <v>19618</v>
      </c>
      <c r="E1398" s="89">
        <v>0.01921284058039137</v>
      </c>
      <c r="F1398" s="89">
        <v>704537</v>
      </c>
      <c r="G1398" s="89">
        <v>2</v>
      </c>
      <c r="H1398" t="s">
        <v>19630</v>
      </c>
      <c r="I1398" s="89"/>
    </row>
    <row r="1399">
      <c r="A1399" t="s">
        <v>5058</v>
      </c>
      <c r="B1399" t="s">
        <v>19483</v>
      </c>
      <c r="C1399" t="s">
        <v>19515</v>
      </c>
      <c r="D1399" t="s">
        <v>19619</v>
      </c>
      <c r="E1399" s="89">
        <v>0.0188140559738703</v>
      </c>
      <c r="F1399" s="89">
        <v>704537</v>
      </c>
      <c r="G1399" s="89">
        <v>2</v>
      </c>
      <c r="H1399" t="s">
        <v>19630</v>
      </c>
      <c r="I1399" s="89"/>
    </row>
    <row r="1400">
      <c r="A1400" t="s">
        <v>5059</v>
      </c>
      <c r="B1400" t="s">
        <v>19483</v>
      </c>
      <c r="C1400" t="s">
        <v>19515</v>
      </c>
      <c r="D1400" t="s">
        <v>19620</v>
      </c>
      <c r="E1400" s="89">
        <v>0.01811419325856865</v>
      </c>
      <c r="F1400" s="89">
        <v>704537</v>
      </c>
      <c r="G1400" s="89">
        <v>2</v>
      </c>
      <c r="H1400" t="s">
        <v>19630</v>
      </c>
      <c r="I1400" s="89"/>
    </row>
    <row r="1401">
      <c r="A1401" t="s">
        <v>5060</v>
      </c>
      <c r="B1401" t="s">
        <v>19483</v>
      </c>
      <c r="C1401" t="s">
        <v>19515</v>
      </c>
      <c r="D1401" t="s">
        <v>19621</v>
      </c>
      <c r="E1401" s="89">
        <v>0.007901036648951537</v>
      </c>
      <c r="F1401" s="89">
        <v>704537</v>
      </c>
      <c r="G1401" s="89">
        <v>2</v>
      </c>
      <c r="H1401" t="s">
        <v>19630</v>
      </c>
      <c r="I1401" s="89"/>
    </row>
    <row r="1402">
      <c r="A1402" t="s">
        <v>5061</v>
      </c>
      <c r="B1402" t="s">
        <v>19483</v>
      </c>
      <c r="C1402" t="s">
        <v>19515</v>
      </c>
      <c r="D1402" t="s">
        <v>19622</v>
      </c>
      <c r="E1402" s="89">
        <v>0.01893382994363046</v>
      </c>
      <c r="F1402" s="89">
        <v>704537</v>
      </c>
      <c r="G1402" s="89">
        <v>2</v>
      </c>
      <c r="H1402" t="s">
        <v>19630</v>
      </c>
      <c r="I1402" s="89"/>
    </row>
    <row r="1403">
      <c r="A1403" t="s">
        <v>5062</v>
      </c>
      <c r="B1403" t="s">
        <v>19483</v>
      </c>
      <c r="C1403" t="s">
        <v>19515</v>
      </c>
      <c r="D1403" t="s">
        <v>19623</v>
      </c>
      <c r="E1403" s="89">
        <v>0.01538628022620768</v>
      </c>
      <c r="F1403" s="89">
        <v>704537</v>
      </c>
      <c r="G1403" s="89">
        <v>2</v>
      </c>
      <c r="H1403" t="s">
        <v>19630</v>
      </c>
      <c r="I1403" s="89"/>
    </row>
    <row r="1404">
      <c r="A1404" t="s">
        <v>5063</v>
      </c>
      <c r="B1404" t="s">
        <v>19483</v>
      </c>
      <c r="C1404" t="s">
        <v>19515</v>
      </c>
      <c r="D1404" t="s">
        <v>19624</v>
      </c>
      <c r="E1404" s="89">
        <v>0.03369457050146897</v>
      </c>
      <c r="F1404" s="89">
        <v>704537</v>
      </c>
      <c r="G1404" s="89">
        <v>2</v>
      </c>
      <c r="H1404" t="s">
        <v>19630</v>
      </c>
      <c r="I1404" s="89"/>
    </row>
    <row r="1405">
      <c r="A1405" t="s">
        <v>5064</v>
      </c>
      <c r="B1405" t="s">
        <v>19483</v>
      </c>
      <c r="C1405" t="s">
        <v>19516</v>
      </c>
      <c r="D1405" t="s">
        <v>19614</v>
      </c>
      <c r="E1405" s="89">
        <v>0.003309347315988592</v>
      </c>
      <c r="F1405" s="89">
        <v>704537</v>
      </c>
      <c r="G1405" s="89">
        <v>2</v>
      </c>
      <c r="H1405" t="s">
        <v>19630</v>
      </c>
      <c r="I1405" s="89"/>
    </row>
    <row r="1406">
      <c r="A1406" t="s">
        <v>5065</v>
      </c>
      <c r="B1406" t="s">
        <v>19483</v>
      </c>
      <c r="C1406" t="s">
        <v>19516</v>
      </c>
      <c r="D1406" t="s">
        <v>19615</v>
      </c>
      <c r="E1406" s="89">
        <v>0.003322558045304467</v>
      </c>
      <c r="F1406" s="89">
        <v>704537</v>
      </c>
      <c r="G1406" s="89">
        <v>2</v>
      </c>
      <c r="H1406" t="s">
        <v>19630</v>
      </c>
      <c r="I1406" s="89"/>
    </row>
    <row r="1407">
      <c r="A1407" t="s">
        <v>5066</v>
      </c>
      <c r="B1407" t="s">
        <v>19483</v>
      </c>
      <c r="C1407" t="s">
        <v>19516</v>
      </c>
      <c r="D1407" t="s">
        <v>19616</v>
      </c>
      <c r="E1407" s="89">
        <v>0.003309347315988592</v>
      </c>
      <c r="F1407" s="89">
        <v>704537</v>
      </c>
      <c r="G1407" s="89">
        <v>2</v>
      </c>
      <c r="H1407" t="s">
        <v>19630</v>
      </c>
      <c r="I1407" s="89"/>
    </row>
    <row r="1408">
      <c r="A1408" t="s">
        <v>5067</v>
      </c>
      <c r="B1408" t="s">
        <v>19483</v>
      </c>
      <c r="C1408" t="s">
        <v>19516</v>
      </c>
      <c r="D1408" t="s">
        <v>19617</v>
      </c>
      <c r="E1408" s="89">
        <v>0.00332219795222438</v>
      </c>
      <c r="F1408" s="89">
        <v>704537</v>
      </c>
      <c r="G1408" s="89">
        <v>2</v>
      </c>
      <c r="H1408" t="s">
        <v>19630</v>
      </c>
      <c r="I1408" s="89"/>
    </row>
    <row r="1409">
      <c r="A1409" t="s">
        <v>5068</v>
      </c>
      <c r="B1409" t="s">
        <v>19483</v>
      </c>
      <c r="C1409" t="s">
        <v>19516</v>
      </c>
      <c r="D1409" t="s">
        <v>19618</v>
      </c>
      <c r="E1409" s="89">
        <v>0.0030391239128377</v>
      </c>
      <c r="F1409" s="89">
        <v>704537</v>
      </c>
      <c r="G1409" s="89">
        <v>2</v>
      </c>
      <c r="H1409" t="s">
        <v>19630</v>
      </c>
      <c r="I1409" s="89"/>
    </row>
    <row r="1410">
      <c r="A1410" t="s">
        <v>5069</v>
      </c>
      <c r="B1410" t="s">
        <v>19483</v>
      </c>
      <c r="C1410" t="s">
        <v>19516</v>
      </c>
      <c r="D1410" t="s">
        <v>19619</v>
      </c>
      <c r="E1410" s="89">
        <v>0.002971442547030725</v>
      </c>
      <c r="F1410" s="89">
        <v>704537</v>
      </c>
      <c r="G1410" s="89">
        <v>2</v>
      </c>
      <c r="H1410" t="s">
        <v>19630</v>
      </c>
      <c r="I1410" s="89"/>
    </row>
    <row r="1411">
      <c r="A1411" t="s">
        <v>5070</v>
      </c>
      <c r="B1411" t="s">
        <v>19483</v>
      </c>
      <c r="C1411" t="s">
        <v>19516</v>
      </c>
      <c r="D1411" t="s">
        <v>19620</v>
      </c>
      <c r="E1411" s="89">
        <v>0.002856415274256935</v>
      </c>
      <c r="F1411" s="89">
        <v>704537</v>
      </c>
      <c r="G1411" s="89">
        <v>2</v>
      </c>
      <c r="H1411" t="s">
        <v>19630</v>
      </c>
      <c r="I1411" s="89"/>
    </row>
    <row r="1412">
      <c r="A1412" t="s">
        <v>5071</v>
      </c>
      <c r="B1412" t="s">
        <v>19483</v>
      </c>
      <c r="C1412" t="s">
        <v>19516</v>
      </c>
      <c r="D1412" t="s">
        <v>19621</v>
      </c>
      <c r="E1412" s="89">
        <v>0.001196661124319707</v>
      </c>
      <c r="F1412" s="89">
        <v>704537</v>
      </c>
      <c r="G1412" s="89">
        <v>2</v>
      </c>
      <c r="H1412" t="s">
        <v>19630</v>
      </c>
      <c r="I1412" s="89"/>
    </row>
    <row r="1413">
      <c r="A1413" t="s">
        <v>5072</v>
      </c>
      <c r="B1413" t="s">
        <v>19483</v>
      </c>
      <c r="C1413" t="s">
        <v>19516</v>
      </c>
      <c r="D1413" t="s">
        <v>19622</v>
      </c>
      <c r="E1413" s="89">
        <v>0.002981402130262683</v>
      </c>
      <c r="F1413" s="89">
        <v>704537</v>
      </c>
      <c r="G1413" s="89">
        <v>2</v>
      </c>
      <c r="H1413" t="s">
        <v>19630</v>
      </c>
      <c r="I1413" s="89"/>
    </row>
    <row r="1414">
      <c r="A1414" t="s">
        <v>5073</v>
      </c>
      <c r="B1414" t="s">
        <v>19483</v>
      </c>
      <c r="C1414" t="s">
        <v>19516</v>
      </c>
      <c r="D1414" t="s">
        <v>19623</v>
      </c>
      <c r="E1414" s="89">
        <v>0.002392892811473266</v>
      </c>
      <c r="F1414" s="89">
        <v>704537</v>
      </c>
      <c r="G1414" s="89">
        <v>2</v>
      </c>
      <c r="H1414" t="s">
        <v>19630</v>
      </c>
      <c r="I1414" s="89"/>
    </row>
    <row r="1415">
      <c r="A1415" t="s">
        <v>5074</v>
      </c>
      <c r="B1415" t="s">
        <v>19483</v>
      </c>
      <c r="C1415" t="s">
        <v>19516</v>
      </c>
      <c r="D1415" t="s">
        <v>19624</v>
      </c>
      <c r="E1415" s="89">
        <v>0.005291522584028431</v>
      </c>
      <c r="F1415" s="89">
        <v>704537</v>
      </c>
      <c r="G1415" s="89">
        <v>2</v>
      </c>
      <c r="H1415" t="s">
        <v>19630</v>
      </c>
      <c r="I1415" s="89"/>
    </row>
    <row r="1416">
      <c r="A1416" t="s">
        <v>5075</v>
      </c>
      <c r="B1416" t="s">
        <v>19483</v>
      </c>
      <c r="C1416" t="s">
        <v>19517</v>
      </c>
      <c r="D1416" t="s">
        <v>19614</v>
      </c>
      <c r="E1416" s="89">
        <v>0</v>
      </c>
      <c r="F1416" s="89">
        <v>704537</v>
      </c>
      <c r="G1416" s="89">
        <v>2</v>
      </c>
      <c r="H1416" t="s">
        <v>19630</v>
      </c>
      <c r="I1416" s="89"/>
    </row>
    <row r="1417">
      <c r="A1417" t="s">
        <v>5076</v>
      </c>
      <c r="B1417" t="s">
        <v>19483</v>
      </c>
      <c r="C1417" t="s">
        <v>19517</v>
      </c>
      <c r="D1417" t="s">
        <v>19615</v>
      </c>
      <c r="E1417" s="89">
        <v>0</v>
      </c>
      <c r="F1417" s="89">
        <v>704537</v>
      </c>
      <c r="G1417" s="89">
        <v>2</v>
      </c>
      <c r="H1417" t="s">
        <v>19630</v>
      </c>
      <c r="I1417" s="89"/>
    </row>
    <row r="1418">
      <c r="A1418" t="s">
        <v>5077</v>
      </c>
      <c r="B1418" t="s">
        <v>19483</v>
      </c>
      <c r="C1418" t="s">
        <v>19517</v>
      </c>
      <c r="D1418" t="s">
        <v>19616</v>
      </c>
      <c r="E1418" s="89">
        <v>0</v>
      </c>
      <c r="F1418" s="89">
        <v>704537</v>
      </c>
      <c r="G1418" s="89">
        <v>2</v>
      </c>
      <c r="H1418" t="s">
        <v>19630</v>
      </c>
      <c r="I1418" s="89"/>
    </row>
    <row r="1419">
      <c r="A1419" t="s">
        <v>5078</v>
      </c>
      <c r="B1419" t="s">
        <v>19483</v>
      </c>
      <c r="C1419" t="s">
        <v>19517</v>
      </c>
      <c r="D1419" t="s">
        <v>19617</v>
      </c>
      <c r="E1419" s="89">
        <v>0</v>
      </c>
      <c r="F1419" s="89">
        <v>704537</v>
      </c>
      <c r="G1419" s="89">
        <v>2</v>
      </c>
      <c r="H1419" t="s">
        <v>19630</v>
      </c>
      <c r="I1419" s="89"/>
    </row>
    <row r="1420">
      <c r="A1420" t="s">
        <v>5079</v>
      </c>
      <c r="B1420" t="s">
        <v>19483</v>
      </c>
      <c r="C1420" t="s">
        <v>19517</v>
      </c>
      <c r="D1420" t="s">
        <v>19618</v>
      </c>
      <c r="E1420" s="89">
        <v>0</v>
      </c>
      <c r="F1420" s="89">
        <v>704537</v>
      </c>
      <c r="G1420" s="89">
        <v>2</v>
      </c>
      <c r="H1420" t="s">
        <v>19630</v>
      </c>
      <c r="I1420" s="89"/>
    </row>
    <row r="1421">
      <c r="A1421" t="s">
        <v>5080</v>
      </c>
      <c r="B1421" t="s">
        <v>19483</v>
      </c>
      <c r="C1421" t="s">
        <v>19517</v>
      </c>
      <c r="D1421" t="s">
        <v>19619</v>
      </c>
      <c r="E1421" s="89">
        <v>0</v>
      </c>
      <c r="F1421" s="89">
        <v>704537</v>
      </c>
      <c r="G1421" s="89">
        <v>2</v>
      </c>
      <c r="H1421" t="s">
        <v>19630</v>
      </c>
      <c r="I1421" s="89"/>
    </row>
    <row r="1422">
      <c r="A1422" t="s">
        <v>5081</v>
      </c>
      <c r="B1422" t="s">
        <v>19483</v>
      </c>
      <c r="C1422" t="s">
        <v>19517</v>
      </c>
      <c r="D1422" t="s">
        <v>19620</v>
      </c>
      <c r="E1422" s="89">
        <v>0</v>
      </c>
      <c r="F1422" s="89">
        <v>704537</v>
      </c>
      <c r="G1422" s="89">
        <v>2</v>
      </c>
      <c r="H1422" t="s">
        <v>19630</v>
      </c>
      <c r="I1422" s="89"/>
    </row>
    <row r="1423">
      <c r="A1423" t="s">
        <v>5082</v>
      </c>
      <c r="B1423" t="s">
        <v>19483</v>
      </c>
      <c r="C1423" t="s">
        <v>19517</v>
      </c>
      <c r="D1423" t="s">
        <v>19621</v>
      </c>
      <c r="E1423" s="89">
        <v>0</v>
      </c>
      <c r="F1423" s="89">
        <v>704537</v>
      </c>
      <c r="G1423" s="89">
        <v>2</v>
      </c>
      <c r="H1423" t="s">
        <v>19630</v>
      </c>
      <c r="I1423" s="89"/>
    </row>
    <row r="1424">
      <c r="A1424" t="s">
        <v>5083</v>
      </c>
      <c r="B1424" t="s">
        <v>19483</v>
      </c>
      <c r="C1424" t="s">
        <v>19517</v>
      </c>
      <c r="D1424" t="s">
        <v>19622</v>
      </c>
      <c r="E1424" s="89">
        <v>0</v>
      </c>
      <c r="F1424" s="89">
        <v>704537</v>
      </c>
      <c r="G1424" s="89">
        <v>2</v>
      </c>
      <c r="H1424" t="s">
        <v>19630</v>
      </c>
      <c r="I1424" s="89"/>
    </row>
    <row r="1425">
      <c r="A1425" t="s">
        <v>5084</v>
      </c>
      <c r="B1425" t="s">
        <v>19483</v>
      </c>
      <c r="C1425" t="s">
        <v>19517</v>
      </c>
      <c r="D1425" t="s">
        <v>19623</v>
      </c>
      <c r="E1425" s="89">
        <v>0</v>
      </c>
      <c r="F1425" s="89">
        <v>704537</v>
      </c>
      <c r="G1425" s="89">
        <v>2</v>
      </c>
      <c r="H1425" t="s">
        <v>19630</v>
      </c>
      <c r="I1425" s="89"/>
    </row>
    <row r="1426">
      <c r="A1426" t="s">
        <v>5085</v>
      </c>
      <c r="B1426" t="s">
        <v>19483</v>
      </c>
      <c r="C1426" t="s">
        <v>19517</v>
      </c>
      <c r="D1426" t="s">
        <v>19624</v>
      </c>
      <c r="E1426" s="89">
        <v>0</v>
      </c>
      <c r="F1426" s="89">
        <v>704537</v>
      </c>
      <c r="G1426" s="89">
        <v>2</v>
      </c>
      <c r="H1426" t="s">
        <v>19630</v>
      </c>
      <c r="I1426" s="89"/>
    </row>
    <row r="1427">
      <c r="A1427" t="s">
        <v>5086</v>
      </c>
      <c r="B1427" t="s">
        <v>19483</v>
      </c>
      <c r="C1427" t="s">
        <v>19518</v>
      </c>
      <c r="D1427" t="s">
        <v>19614</v>
      </c>
      <c r="E1427" s="89">
        <v>0</v>
      </c>
      <c r="F1427" s="89">
        <v>704537</v>
      </c>
      <c r="G1427" s="89">
        <v>2</v>
      </c>
      <c r="H1427" t="s">
        <v>19630</v>
      </c>
      <c r="I1427" s="89"/>
    </row>
    <row r="1428">
      <c r="A1428" t="s">
        <v>5087</v>
      </c>
      <c r="B1428" t="s">
        <v>19483</v>
      </c>
      <c r="C1428" t="s">
        <v>19518</v>
      </c>
      <c r="D1428" t="s">
        <v>19615</v>
      </c>
      <c r="E1428" s="89">
        <v>0</v>
      </c>
      <c r="F1428" s="89">
        <v>704537</v>
      </c>
      <c r="G1428" s="89">
        <v>2</v>
      </c>
      <c r="H1428" t="s">
        <v>19630</v>
      </c>
      <c r="I1428" s="89"/>
    </row>
    <row r="1429">
      <c r="A1429" t="s">
        <v>5088</v>
      </c>
      <c r="B1429" t="s">
        <v>19483</v>
      </c>
      <c r="C1429" t="s">
        <v>19518</v>
      </c>
      <c r="D1429" t="s">
        <v>19616</v>
      </c>
      <c r="E1429" s="89">
        <v>0</v>
      </c>
      <c r="F1429" s="89">
        <v>704537</v>
      </c>
      <c r="G1429" s="89">
        <v>2</v>
      </c>
      <c r="H1429" t="s">
        <v>19630</v>
      </c>
      <c r="I1429" s="89"/>
    </row>
    <row r="1430">
      <c r="A1430" t="s">
        <v>5089</v>
      </c>
      <c r="B1430" t="s">
        <v>19483</v>
      </c>
      <c r="C1430" t="s">
        <v>19518</v>
      </c>
      <c r="D1430" t="s">
        <v>19617</v>
      </c>
      <c r="E1430" s="89">
        <v>0</v>
      </c>
      <c r="F1430" s="89">
        <v>704537</v>
      </c>
      <c r="G1430" s="89">
        <v>2</v>
      </c>
      <c r="H1430" t="s">
        <v>19630</v>
      </c>
      <c r="I1430" s="89"/>
    </row>
    <row r="1431">
      <c r="A1431" t="s">
        <v>5090</v>
      </c>
      <c r="B1431" t="s">
        <v>19483</v>
      </c>
      <c r="C1431" t="s">
        <v>19518</v>
      </c>
      <c r="D1431" t="s">
        <v>19618</v>
      </c>
      <c r="E1431" s="89">
        <v>0</v>
      </c>
      <c r="F1431" s="89">
        <v>704537</v>
      </c>
      <c r="G1431" s="89">
        <v>2</v>
      </c>
      <c r="H1431" t="s">
        <v>19630</v>
      </c>
      <c r="I1431" s="89"/>
    </row>
    <row r="1432">
      <c r="A1432" t="s">
        <v>5091</v>
      </c>
      <c r="B1432" t="s">
        <v>19483</v>
      </c>
      <c r="C1432" t="s">
        <v>19518</v>
      </c>
      <c r="D1432" t="s">
        <v>19619</v>
      </c>
      <c r="E1432" s="89">
        <v>0</v>
      </c>
      <c r="F1432" s="89">
        <v>704537</v>
      </c>
      <c r="G1432" s="89">
        <v>2</v>
      </c>
      <c r="H1432" t="s">
        <v>19630</v>
      </c>
      <c r="I1432" s="89"/>
    </row>
    <row r="1433">
      <c r="A1433" t="s">
        <v>5092</v>
      </c>
      <c r="B1433" t="s">
        <v>19483</v>
      </c>
      <c r="C1433" t="s">
        <v>19518</v>
      </c>
      <c r="D1433" t="s">
        <v>19620</v>
      </c>
      <c r="E1433" s="89">
        <v>0</v>
      </c>
      <c r="F1433" s="89">
        <v>704537</v>
      </c>
      <c r="G1433" s="89">
        <v>2</v>
      </c>
      <c r="H1433" t="s">
        <v>19630</v>
      </c>
      <c r="I1433" s="89"/>
    </row>
    <row r="1434">
      <c r="A1434" t="s">
        <v>5093</v>
      </c>
      <c r="B1434" t="s">
        <v>19483</v>
      </c>
      <c r="C1434" t="s">
        <v>19518</v>
      </c>
      <c r="D1434" t="s">
        <v>19621</v>
      </c>
      <c r="E1434" s="89">
        <v>0</v>
      </c>
      <c r="F1434" s="89">
        <v>704537</v>
      </c>
      <c r="G1434" s="89">
        <v>2</v>
      </c>
      <c r="H1434" t="s">
        <v>19630</v>
      </c>
      <c r="I1434" s="89"/>
    </row>
    <row r="1435">
      <c r="A1435" t="s">
        <v>5094</v>
      </c>
      <c r="B1435" t="s">
        <v>19483</v>
      </c>
      <c r="C1435" t="s">
        <v>19518</v>
      </c>
      <c r="D1435" t="s">
        <v>19622</v>
      </c>
      <c r="E1435" s="89">
        <v>0</v>
      </c>
      <c r="F1435" s="89">
        <v>704537</v>
      </c>
      <c r="G1435" s="89">
        <v>2</v>
      </c>
      <c r="H1435" t="s">
        <v>19630</v>
      </c>
      <c r="I1435" s="89"/>
    </row>
    <row r="1436">
      <c r="A1436" t="s">
        <v>5095</v>
      </c>
      <c r="B1436" t="s">
        <v>19483</v>
      </c>
      <c r="C1436" t="s">
        <v>19518</v>
      </c>
      <c r="D1436" t="s">
        <v>19623</v>
      </c>
      <c r="E1436" s="89">
        <v>0</v>
      </c>
      <c r="F1436" s="89">
        <v>704537</v>
      </c>
      <c r="G1436" s="89">
        <v>2</v>
      </c>
      <c r="H1436" t="s">
        <v>19630</v>
      </c>
      <c r="I1436" s="89"/>
    </row>
    <row r="1437">
      <c r="A1437" t="s">
        <v>5096</v>
      </c>
      <c r="B1437" t="s">
        <v>19483</v>
      </c>
      <c r="C1437" t="s">
        <v>19518</v>
      </c>
      <c r="D1437" t="s">
        <v>19624</v>
      </c>
      <c r="E1437" s="89">
        <v>0</v>
      </c>
      <c r="F1437" s="89">
        <v>704537</v>
      </c>
      <c r="G1437" s="89">
        <v>2</v>
      </c>
      <c r="H1437" t="s">
        <v>19630</v>
      </c>
      <c r="I1437" s="89"/>
    </row>
    <row r="1438">
      <c r="A1438" t="s">
        <v>5097</v>
      </c>
      <c r="B1438" t="s">
        <v>19483</v>
      </c>
      <c r="C1438" t="s">
        <v>19519</v>
      </c>
      <c r="D1438" t="s">
        <v>19614</v>
      </c>
      <c r="E1438" s="89">
        <v>0</v>
      </c>
      <c r="F1438" s="89">
        <v>704537</v>
      </c>
      <c r="G1438" s="89">
        <v>2</v>
      </c>
      <c r="H1438" t="s">
        <v>19630</v>
      </c>
      <c r="I1438" s="89"/>
    </row>
    <row r="1439">
      <c r="A1439" t="s">
        <v>5098</v>
      </c>
      <c r="B1439" t="s">
        <v>19483</v>
      </c>
      <c r="C1439" t="s">
        <v>19519</v>
      </c>
      <c r="D1439" t="s">
        <v>19615</v>
      </c>
      <c r="E1439" s="89">
        <v>0</v>
      </c>
      <c r="F1439" s="89">
        <v>704537</v>
      </c>
      <c r="G1439" s="89">
        <v>2</v>
      </c>
      <c r="H1439" t="s">
        <v>19630</v>
      </c>
      <c r="I1439" s="89"/>
    </row>
    <row r="1440">
      <c r="A1440" t="s">
        <v>5099</v>
      </c>
      <c r="B1440" t="s">
        <v>19483</v>
      </c>
      <c r="C1440" t="s">
        <v>19519</v>
      </c>
      <c r="D1440" t="s">
        <v>19616</v>
      </c>
      <c r="E1440" s="89">
        <v>0</v>
      </c>
      <c r="F1440" s="89">
        <v>704537</v>
      </c>
      <c r="G1440" s="89">
        <v>2</v>
      </c>
      <c r="H1440" t="s">
        <v>19630</v>
      </c>
      <c r="I1440" s="89"/>
    </row>
    <row r="1441">
      <c r="A1441" t="s">
        <v>5100</v>
      </c>
      <c r="B1441" t="s">
        <v>19483</v>
      </c>
      <c r="C1441" t="s">
        <v>19519</v>
      </c>
      <c r="D1441" t="s">
        <v>19617</v>
      </c>
      <c r="E1441" s="89">
        <v>0</v>
      </c>
      <c r="F1441" s="89">
        <v>704537</v>
      </c>
      <c r="G1441" s="89">
        <v>2</v>
      </c>
      <c r="H1441" t="s">
        <v>19630</v>
      </c>
      <c r="I1441" s="89"/>
    </row>
    <row r="1442">
      <c r="A1442" t="s">
        <v>5101</v>
      </c>
      <c r="B1442" t="s">
        <v>19483</v>
      </c>
      <c r="C1442" t="s">
        <v>19519</v>
      </c>
      <c r="D1442" t="s">
        <v>19618</v>
      </c>
      <c r="E1442" s="89">
        <v>0</v>
      </c>
      <c r="F1442" s="89">
        <v>704537</v>
      </c>
      <c r="G1442" s="89">
        <v>2</v>
      </c>
      <c r="H1442" t="s">
        <v>19630</v>
      </c>
      <c r="I1442" s="89"/>
    </row>
    <row r="1443">
      <c r="A1443" t="s">
        <v>5102</v>
      </c>
      <c r="B1443" t="s">
        <v>19483</v>
      </c>
      <c r="C1443" t="s">
        <v>19519</v>
      </c>
      <c r="D1443" t="s">
        <v>19619</v>
      </c>
      <c r="E1443" s="89">
        <v>0</v>
      </c>
      <c r="F1443" s="89">
        <v>704537</v>
      </c>
      <c r="G1443" s="89">
        <v>2</v>
      </c>
      <c r="H1443" t="s">
        <v>19630</v>
      </c>
      <c r="I1443" s="89"/>
    </row>
    <row r="1444">
      <c r="A1444" t="s">
        <v>5103</v>
      </c>
      <c r="B1444" t="s">
        <v>19483</v>
      </c>
      <c r="C1444" t="s">
        <v>19519</v>
      </c>
      <c r="D1444" t="s">
        <v>19620</v>
      </c>
      <c r="E1444" s="89">
        <v>0</v>
      </c>
      <c r="F1444" s="89">
        <v>704537</v>
      </c>
      <c r="G1444" s="89">
        <v>2</v>
      </c>
      <c r="H1444" t="s">
        <v>19630</v>
      </c>
      <c r="I1444" s="89"/>
    </row>
    <row r="1445">
      <c r="A1445" t="s">
        <v>5104</v>
      </c>
      <c r="B1445" t="s">
        <v>19483</v>
      </c>
      <c r="C1445" t="s">
        <v>19519</v>
      </c>
      <c r="D1445" t="s">
        <v>19621</v>
      </c>
      <c r="E1445" s="89">
        <v>0</v>
      </c>
      <c r="F1445" s="89">
        <v>704537</v>
      </c>
      <c r="G1445" s="89">
        <v>2</v>
      </c>
      <c r="H1445" t="s">
        <v>19630</v>
      </c>
      <c r="I1445" s="89"/>
    </row>
    <row r="1446">
      <c r="A1446" t="s">
        <v>5105</v>
      </c>
      <c r="B1446" t="s">
        <v>19483</v>
      </c>
      <c r="C1446" t="s">
        <v>19519</v>
      </c>
      <c r="D1446" t="s">
        <v>19622</v>
      </c>
      <c r="E1446" s="89">
        <v>0</v>
      </c>
      <c r="F1446" s="89">
        <v>704537</v>
      </c>
      <c r="G1446" s="89">
        <v>2</v>
      </c>
      <c r="H1446" t="s">
        <v>19630</v>
      </c>
      <c r="I1446" s="89"/>
    </row>
    <row r="1447">
      <c r="A1447" t="s">
        <v>5106</v>
      </c>
      <c r="B1447" t="s">
        <v>19483</v>
      </c>
      <c r="C1447" t="s">
        <v>19519</v>
      </c>
      <c r="D1447" t="s">
        <v>19623</v>
      </c>
      <c r="E1447" s="89">
        <v>0</v>
      </c>
      <c r="F1447" s="89">
        <v>704537</v>
      </c>
      <c r="G1447" s="89">
        <v>2</v>
      </c>
      <c r="H1447" t="s">
        <v>19630</v>
      </c>
      <c r="I1447" s="89"/>
    </row>
    <row r="1448">
      <c r="A1448" t="s">
        <v>5107</v>
      </c>
      <c r="B1448" t="s">
        <v>19483</v>
      </c>
      <c r="C1448" t="s">
        <v>19519</v>
      </c>
      <c r="D1448" t="s">
        <v>19624</v>
      </c>
      <c r="E1448" s="89">
        <v>0</v>
      </c>
      <c r="F1448" s="89">
        <v>704537</v>
      </c>
      <c r="G1448" s="89">
        <v>2</v>
      </c>
      <c r="H1448" t="s">
        <v>19630</v>
      </c>
      <c r="I1448" s="89"/>
    </row>
    <row r="1449">
      <c r="A1449" t="s">
        <v>5108</v>
      </c>
      <c r="B1449" t="s">
        <v>19483</v>
      </c>
      <c r="C1449" t="s">
        <v>19520</v>
      </c>
      <c r="D1449" t="s">
        <v>19614</v>
      </c>
      <c r="E1449" s="89">
        <v>0.1568054662541621</v>
      </c>
      <c r="F1449" s="89">
        <v>704537</v>
      </c>
      <c r="G1449" s="89">
        <v>2</v>
      </c>
      <c r="H1449" t="s">
        <v>19630</v>
      </c>
      <c r="I1449" s="89"/>
    </row>
    <row r="1450">
      <c r="A1450" t="s">
        <v>5109</v>
      </c>
      <c r="B1450" t="s">
        <v>19483</v>
      </c>
      <c r="C1450" t="s">
        <v>19520</v>
      </c>
      <c r="D1450" t="s">
        <v>19615</v>
      </c>
      <c r="E1450" s="89">
        <v>0.1572887658182114</v>
      </c>
      <c r="F1450" s="89">
        <v>704537</v>
      </c>
      <c r="G1450" s="89">
        <v>2</v>
      </c>
      <c r="H1450" t="s">
        <v>19630</v>
      </c>
      <c r="I1450" s="89"/>
    </row>
    <row r="1451">
      <c r="A1451" t="s">
        <v>5110</v>
      </c>
      <c r="B1451" t="s">
        <v>19483</v>
      </c>
      <c r="C1451" t="s">
        <v>19520</v>
      </c>
      <c r="D1451" t="s">
        <v>19616</v>
      </c>
      <c r="E1451" s="89">
        <v>0.156805647619893</v>
      </c>
      <c r="F1451" s="89">
        <v>704537</v>
      </c>
      <c r="G1451" s="89">
        <v>2</v>
      </c>
      <c r="H1451" t="s">
        <v>19630</v>
      </c>
      <c r="I1451" s="89"/>
    </row>
    <row r="1452">
      <c r="A1452" t="s">
        <v>5111</v>
      </c>
      <c r="B1452" t="s">
        <v>19483</v>
      </c>
      <c r="C1452" t="s">
        <v>19520</v>
      </c>
      <c r="D1452" t="s">
        <v>19617</v>
      </c>
      <c r="E1452" s="89">
        <v>0.1572307913765773</v>
      </c>
      <c r="F1452" s="89">
        <v>704537</v>
      </c>
      <c r="G1452" s="89">
        <v>2</v>
      </c>
      <c r="H1452" t="s">
        <v>19630</v>
      </c>
      <c r="I1452" s="89"/>
    </row>
    <row r="1453">
      <c r="A1453" t="s">
        <v>5112</v>
      </c>
      <c r="B1453" t="s">
        <v>19483</v>
      </c>
      <c r="C1453" t="s">
        <v>19520</v>
      </c>
      <c r="D1453" t="s">
        <v>19618</v>
      </c>
      <c r="E1453" s="89">
        <v>0.1461941642473372</v>
      </c>
      <c r="F1453" s="89">
        <v>704537</v>
      </c>
      <c r="G1453" s="89">
        <v>2</v>
      </c>
      <c r="H1453" t="s">
        <v>19630</v>
      </c>
      <c r="I1453" s="89"/>
    </row>
    <row r="1454">
      <c r="A1454" t="s">
        <v>5113</v>
      </c>
      <c r="B1454" t="s">
        <v>19483</v>
      </c>
      <c r="C1454" t="s">
        <v>19520</v>
      </c>
      <c r="D1454" t="s">
        <v>19619</v>
      </c>
      <c r="E1454" s="89">
        <v>0.1434563785745447</v>
      </c>
      <c r="F1454" s="89">
        <v>704537</v>
      </c>
      <c r="G1454" s="89">
        <v>2</v>
      </c>
      <c r="H1454" t="s">
        <v>19630</v>
      </c>
      <c r="I1454" s="89"/>
    </row>
    <row r="1455">
      <c r="A1455" t="s">
        <v>5114</v>
      </c>
      <c r="B1455" t="s">
        <v>19483</v>
      </c>
      <c r="C1455" t="s">
        <v>19520</v>
      </c>
      <c r="D1455" t="s">
        <v>19620</v>
      </c>
      <c r="E1455" s="89">
        <v>0.1378382472723979</v>
      </c>
      <c r="F1455" s="89">
        <v>704537</v>
      </c>
      <c r="G1455" s="89">
        <v>2</v>
      </c>
      <c r="H1455" t="s">
        <v>19630</v>
      </c>
      <c r="I1455" s="89"/>
    </row>
    <row r="1456">
      <c r="A1456" t="s">
        <v>5115</v>
      </c>
      <c r="B1456" t="s">
        <v>19483</v>
      </c>
      <c r="C1456" t="s">
        <v>19520</v>
      </c>
      <c r="D1456" t="s">
        <v>19621</v>
      </c>
      <c r="E1456" s="89">
        <v>0.06667392237383434</v>
      </c>
      <c r="F1456" s="89">
        <v>704537</v>
      </c>
      <c r="G1456" s="89">
        <v>2</v>
      </c>
      <c r="H1456" t="s">
        <v>19630</v>
      </c>
      <c r="I1456" s="89"/>
    </row>
    <row r="1457">
      <c r="A1457" t="s">
        <v>5116</v>
      </c>
      <c r="B1457" t="s">
        <v>19483</v>
      </c>
      <c r="C1457" t="s">
        <v>19520</v>
      </c>
      <c r="D1457" t="s">
        <v>19622</v>
      </c>
      <c r="E1457" s="89">
        <v>0.1440379809932653</v>
      </c>
      <c r="F1457" s="89">
        <v>704537</v>
      </c>
      <c r="G1457" s="89">
        <v>2</v>
      </c>
      <c r="H1457" t="s">
        <v>19630</v>
      </c>
      <c r="I1457" s="89"/>
    </row>
    <row r="1458">
      <c r="A1458" t="s">
        <v>5117</v>
      </c>
      <c r="B1458" t="s">
        <v>19483</v>
      </c>
      <c r="C1458" t="s">
        <v>19520</v>
      </c>
      <c r="D1458" t="s">
        <v>19623</v>
      </c>
      <c r="E1458" s="89">
        <v>0.1127543360365796</v>
      </c>
      <c r="F1458" s="89">
        <v>704537</v>
      </c>
      <c r="G1458" s="89">
        <v>2</v>
      </c>
      <c r="H1458" t="s">
        <v>19630</v>
      </c>
      <c r="I1458" s="89"/>
    </row>
    <row r="1459">
      <c r="A1459" t="s">
        <v>5118</v>
      </c>
      <c r="B1459" t="s">
        <v>19483</v>
      </c>
      <c r="C1459" t="s">
        <v>19520</v>
      </c>
      <c r="D1459" t="s">
        <v>19624</v>
      </c>
      <c r="E1459" s="89">
        <v>0.2493135288875826</v>
      </c>
      <c r="F1459" s="89">
        <v>704537</v>
      </c>
      <c r="G1459" s="89">
        <v>2</v>
      </c>
      <c r="H1459" t="s">
        <v>19630</v>
      </c>
      <c r="I1459" s="89"/>
    </row>
    <row r="1460">
      <c r="A1460" t="s">
        <v>5119</v>
      </c>
      <c r="B1460" t="s">
        <v>19483</v>
      </c>
      <c r="C1460" t="s">
        <v>19521</v>
      </c>
      <c r="D1460" t="s">
        <v>19614</v>
      </c>
      <c r="E1460" s="89">
        <v>0.006750318343862592</v>
      </c>
      <c r="F1460" s="89">
        <v>704537</v>
      </c>
      <c r="G1460" s="89">
        <v>2</v>
      </c>
      <c r="H1460" t="s">
        <v>19630</v>
      </c>
      <c r="I1460" s="89"/>
    </row>
    <row r="1461">
      <c r="A1461" t="s">
        <v>5120</v>
      </c>
      <c r="B1461" t="s">
        <v>19483</v>
      </c>
      <c r="C1461" t="s">
        <v>19521</v>
      </c>
      <c r="D1461" t="s">
        <v>19615</v>
      </c>
      <c r="E1461" s="89">
        <v>0.006769105312785711</v>
      </c>
      <c r="F1461" s="89">
        <v>704537</v>
      </c>
      <c r="G1461" s="89">
        <v>2</v>
      </c>
      <c r="H1461" t="s">
        <v>19630</v>
      </c>
      <c r="I1461" s="89"/>
    </row>
    <row r="1462">
      <c r="A1462" t="s">
        <v>5121</v>
      </c>
      <c r="B1462" t="s">
        <v>19483</v>
      </c>
      <c r="C1462" t="s">
        <v>19521</v>
      </c>
      <c r="D1462" t="s">
        <v>19616</v>
      </c>
      <c r="E1462" s="89">
        <v>0.006750319148034707</v>
      </c>
      <c r="F1462" s="89">
        <v>704537</v>
      </c>
      <c r="G1462" s="89">
        <v>2</v>
      </c>
      <c r="H1462" t="s">
        <v>19630</v>
      </c>
      <c r="I1462" s="89"/>
    </row>
    <row r="1463">
      <c r="A1463" t="s">
        <v>5122</v>
      </c>
      <c r="B1463" t="s">
        <v>19483</v>
      </c>
      <c r="C1463" t="s">
        <v>19521</v>
      </c>
      <c r="D1463" t="s">
        <v>19617</v>
      </c>
      <c r="E1463" s="89">
        <v>0.006765706366297092</v>
      </c>
      <c r="F1463" s="89">
        <v>704537</v>
      </c>
      <c r="G1463" s="89">
        <v>2</v>
      </c>
      <c r="H1463" t="s">
        <v>19630</v>
      </c>
      <c r="I1463" s="89"/>
    </row>
    <row r="1464">
      <c r="A1464" t="s">
        <v>5123</v>
      </c>
      <c r="B1464" t="s">
        <v>19483</v>
      </c>
      <c r="C1464" t="s">
        <v>19521</v>
      </c>
      <c r="D1464" t="s">
        <v>19618</v>
      </c>
      <c r="E1464" s="89">
        <v>0.00618728295880347</v>
      </c>
      <c r="F1464" s="89">
        <v>704537</v>
      </c>
      <c r="G1464" s="89">
        <v>2</v>
      </c>
      <c r="H1464" t="s">
        <v>19630</v>
      </c>
      <c r="I1464" s="89"/>
    </row>
    <row r="1465">
      <c r="A1465" t="s">
        <v>5124</v>
      </c>
      <c r="B1465" t="s">
        <v>19483</v>
      </c>
      <c r="C1465" t="s">
        <v>19521</v>
      </c>
      <c r="D1465" t="s">
        <v>19619</v>
      </c>
      <c r="E1465" s="89">
        <v>0.006140116874865675</v>
      </c>
      <c r="F1465" s="89">
        <v>704537</v>
      </c>
      <c r="G1465" s="89">
        <v>2</v>
      </c>
      <c r="H1465" t="s">
        <v>19630</v>
      </c>
      <c r="I1465" s="89"/>
    </row>
    <row r="1466">
      <c r="A1466" t="s">
        <v>5125</v>
      </c>
      <c r="B1466" t="s">
        <v>19483</v>
      </c>
      <c r="C1466" t="s">
        <v>19521</v>
      </c>
      <c r="D1466" t="s">
        <v>19620</v>
      </c>
      <c r="E1466" s="89">
        <v>0.005824899730138539</v>
      </c>
      <c r="F1466" s="89">
        <v>704537</v>
      </c>
      <c r="G1466" s="89">
        <v>2</v>
      </c>
      <c r="H1466" t="s">
        <v>19630</v>
      </c>
      <c r="I1466" s="89"/>
    </row>
    <row r="1467">
      <c r="A1467" t="s">
        <v>5126</v>
      </c>
      <c r="B1467" t="s">
        <v>19483</v>
      </c>
      <c r="C1467" t="s">
        <v>19521</v>
      </c>
      <c r="D1467" t="s">
        <v>19621</v>
      </c>
      <c r="E1467" s="89">
        <v>0.002941004474827308</v>
      </c>
      <c r="F1467" s="89">
        <v>704537</v>
      </c>
      <c r="G1467" s="89">
        <v>2</v>
      </c>
      <c r="H1467" t="s">
        <v>19630</v>
      </c>
      <c r="I1467" s="89"/>
    </row>
    <row r="1468">
      <c r="A1468" t="s">
        <v>5127</v>
      </c>
      <c r="B1468" t="s">
        <v>19483</v>
      </c>
      <c r="C1468" t="s">
        <v>19521</v>
      </c>
      <c r="D1468" t="s">
        <v>19622</v>
      </c>
      <c r="E1468" s="89">
        <v>0.006101751253264163</v>
      </c>
      <c r="F1468" s="89">
        <v>704537</v>
      </c>
      <c r="G1468" s="89">
        <v>2</v>
      </c>
      <c r="H1468" t="s">
        <v>19630</v>
      </c>
      <c r="I1468" s="89"/>
    </row>
    <row r="1469">
      <c r="A1469" t="s">
        <v>5128</v>
      </c>
      <c r="B1469" t="s">
        <v>19483</v>
      </c>
      <c r="C1469" t="s">
        <v>19521</v>
      </c>
      <c r="D1469" t="s">
        <v>19623</v>
      </c>
      <c r="E1469" s="89">
        <v>0.004990117861669348</v>
      </c>
      <c r="F1469" s="89">
        <v>704537</v>
      </c>
      <c r="G1469" s="89">
        <v>2</v>
      </c>
      <c r="H1469" t="s">
        <v>19630</v>
      </c>
      <c r="I1469" s="89"/>
    </row>
    <row r="1470">
      <c r="A1470" t="s">
        <v>5129</v>
      </c>
      <c r="B1470" t="s">
        <v>19483</v>
      </c>
      <c r="C1470" t="s">
        <v>19521</v>
      </c>
      <c r="D1470" t="s">
        <v>19624</v>
      </c>
      <c r="E1470" s="89">
        <v>0.01092015187081258</v>
      </c>
      <c r="F1470" s="89">
        <v>704537</v>
      </c>
      <c r="G1470" s="89">
        <v>2</v>
      </c>
      <c r="H1470" t="s">
        <v>19630</v>
      </c>
      <c r="I1470" s="89"/>
    </row>
    <row r="1471">
      <c r="A1471" t="s">
        <v>5130</v>
      </c>
      <c r="B1471" t="s">
        <v>19483</v>
      </c>
      <c r="C1471" t="s">
        <v>19522</v>
      </c>
      <c r="D1471" t="s">
        <v>19614</v>
      </c>
      <c r="E1471" s="89">
        <v>0.04597313242599015</v>
      </c>
      <c r="F1471" s="89">
        <v>704537</v>
      </c>
      <c r="G1471" s="89">
        <v>2</v>
      </c>
      <c r="H1471" t="s">
        <v>19630</v>
      </c>
      <c r="I1471" s="89"/>
    </row>
    <row r="1472">
      <c r="A1472" t="s">
        <v>5131</v>
      </c>
      <c r="B1472" t="s">
        <v>19483</v>
      </c>
      <c r="C1472" t="s">
        <v>19522</v>
      </c>
      <c r="D1472" t="s">
        <v>19615</v>
      </c>
      <c r="E1472" s="89">
        <v>0.04775471251954452</v>
      </c>
      <c r="F1472" s="89">
        <v>704537</v>
      </c>
      <c r="G1472" s="89">
        <v>2</v>
      </c>
      <c r="H1472" t="s">
        <v>19630</v>
      </c>
      <c r="I1472" s="89"/>
    </row>
    <row r="1473">
      <c r="A1473" t="s">
        <v>5132</v>
      </c>
      <c r="B1473" t="s">
        <v>19483</v>
      </c>
      <c r="C1473" t="s">
        <v>19522</v>
      </c>
      <c r="D1473" t="s">
        <v>19616</v>
      </c>
      <c r="E1473" s="89">
        <v>0.04597313242599015</v>
      </c>
      <c r="F1473" s="89">
        <v>704537</v>
      </c>
      <c r="G1473" s="89">
        <v>2</v>
      </c>
      <c r="H1473" t="s">
        <v>19630</v>
      </c>
      <c r="I1473" s="89"/>
    </row>
    <row r="1474">
      <c r="A1474" t="s">
        <v>5133</v>
      </c>
      <c r="B1474" t="s">
        <v>19483</v>
      </c>
      <c r="C1474" t="s">
        <v>19522</v>
      </c>
      <c r="D1474" t="s">
        <v>19617</v>
      </c>
      <c r="E1474" s="89">
        <v>0.04775471251954452</v>
      </c>
      <c r="F1474" s="89">
        <v>704537</v>
      </c>
      <c r="G1474" s="89">
        <v>2</v>
      </c>
      <c r="H1474" t="s">
        <v>19630</v>
      </c>
      <c r="I1474" s="89"/>
    </row>
    <row r="1475">
      <c r="A1475" t="s">
        <v>5134</v>
      </c>
      <c r="B1475" t="s">
        <v>19483</v>
      </c>
      <c r="C1475" t="s">
        <v>19522</v>
      </c>
      <c r="D1475" t="s">
        <v>19618</v>
      </c>
      <c r="E1475" s="89">
        <v>0.04375869573430235</v>
      </c>
      <c r="F1475" s="89">
        <v>704537</v>
      </c>
      <c r="G1475" s="89">
        <v>2</v>
      </c>
      <c r="H1475" t="s">
        <v>19630</v>
      </c>
      <c r="I1475" s="89"/>
    </row>
    <row r="1476">
      <c r="A1476" t="s">
        <v>5135</v>
      </c>
      <c r="B1476" t="s">
        <v>19483</v>
      </c>
      <c r="C1476" t="s">
        <v>19522</v>
      </c>
      <c r="D1476" t="s">
        <v>19619</v>
      </c>
      <c r="E1476" s="89">
        <v>0.04311425332719244</v>
      </c>
      <c r="F1476" s="89">
        <v>704537</v>
      </c>
      <c r="G1476" s="89">
        <v>2</v>
      </c>
      <c r="H1476" t="s">
        <v>19630</v>
      </c>
      <c r="I1476" s="89"/>
    </row>
    <row r="1477">
      <c r="A1477" t="s">
        <v>5136</v>
      </c>
      <c r="B1477" t="s">
        <v>19483</v>
      </c>
      <c r="C1477" t="s">
        <v>19522</v>
      </c>
      <c r="D1477" t="s">
        <v>19620</v>
      </c>
      <c r="E1477" s="89">
        <v>0.04143637511324889</v>
      </c>
      <c r="F1477" s="89">
        <v>704537</v>
      </c>
      <c r="G1477" s="89">
        <v>2</v>
      </c>
      <c r="H1477" t="s">
        <v>19630</v>
      </c>
      <c r="I1477" s="89"/>
    </row>
    <row r="1478">
      <c r="A1478" t="s">
        <v>5137</v>
      </c>
      <c r="B1478" t="s">
        <v>19483</v>
      </c>
      <c r="C1478" t="s">
        <v>19522</v>
      </c>
      <c r="D1478" t="s">
        <v>19621</v>
      </c>
      <c r="E1478" s="89">
        <v>0.01757188599104591</v>
      </c>
      <c r="F1478" s="89">
        <v>704537</v>
      </c>
      <c r="G1478" s="89">
        <v>2</v>
      </c>
      <c r="H1478" t="s">
        <v>19630</v>
      </c>
      <c r="I1478" s="89"/>
    </row>
    <row r="1479">
      <c r="A1479" t="s">
        <v>5138</v>
      </c>
      <c r="B1479" t="s">
        <v>19483</v>
      </c>
      <c r="C1479" t="s">
        <v>19522</v>
      </c>
      <c r="D1479" t="s">
        <v>19622</v>
      </c>
      <c r="E1479" s="89">
        <v>0.04145787265644123</v>
      </c>
      <c r="F1479" s="89">
        <v>704537</v>
      </c>
      <c r="G1479" s="89">
        <v>2</v>
      </c>
      <c r="H1479" t="s">
        <v>19630</v>
      </c>
      <c r="I1479" s="89"/>
    </row>
    <row r="1480">
      <c r="A1480" t="s">
        <v>5139</v>
      </c>
      <c r="B1480" t="s">
        <v>19483</v>
      </c>
      <c r="C1480" t="s">
        <v>19522</v>
      </c>
      <c r="D1480" t="s">
        <v>19623</v>
      </c>
      <c r="E1480" s="89">
        <v>0.03478841325810118</v>
      </c>
      <c r="F1480" s="89">
        <v>704537</v>
      </c>
      <c r="G1480" s="89">
        <v>2</v>
      </c>
      <c r="H1480" t="s">
        <v>19630</v>
      </c>
      <c r="I1480" s="89"/>
    </row>
    <row r="1481">
      <c r="A1481" t="s">
        <v>5140</v>
      </c>
      <c r="B1481" t="s">
        <v>19483</v>
      </c>
      <c r="C1481" t="s">
        <v>19522</v>
      </c>
      <c r="D1481" t="s">
        <v>19624</v>
      </c>
      <c r="E1481" s="89">
        <v>0.07762350156007328</v>
      </c>
      <c r="F1481" s="89">
        <v>704537</v>
      </c>
      <c r="G1481" s="89">
        <v>2</v>
      </c>
      <c r="H1481" t="s">
        <v>19630</v>
      </c>
      <c r="I1481" s="89"/>
    </row>
    <row r="1482">
      <c r="A1482" t="s">
        <v>5141</v>
      </c>
      <c r="B1482" t="s">
        <v>19483</v>
      </c>
      <c r="C1482" t="s">
        <v>19614</v>
      </c>
      <c r="D1482" t="s">
        <v>19614</v>
      </c>
      <c r="E1482" s="89">
        <v>1</v>
      </c>
      <c r="F1482" s="89">
        <v>704537</v>
      </c>
      <c r="G1482" s="89">
        <v>2</v>
      </c>
      <c r="H1482" t="s">
        <v>19630</v>
      </c>
      <c r="I1482" s="89"/>
    </row>
    <row r="1483">
      <c r="A1483" t="s">
        <v>5142</v>
      </c>
      <c r="B1483" t="s">
        <v>19483</v>
      </c>
      <c r="C1483" t="s">
        <v>19614</v>
      </c>
      <c r="D1483" t="s">
        <v>19615</v>
      </c>
      <c r="E1483" s="89">
        <v>1.004574040586322</v>
      </c>
      <c r="F1483" s="89">
        <v>704537</v>
      </c>
      <c r="G1483" s="89">
        <v>2</v>
      </c>
      <c r="H1483" t="s">
        <v>19630</v>
      </c>
      <c r="I1483" s="89"/>
    </row>
    <row r="1484">
      <c r="A1484" t="s">
        <v>5143</v>
      </c>
      <c r="B1484" t="s">
        <v>19483</v>
      </c>
      <c r="C1484" t="s">
        <v>19614</v>
      </c>
      <c r="D1484" t="s">
        <v>19616</v>
      </c>
      <c r="E1484" s="89">
        <v>1.000003132720003</v>
      </c>
      <c r="F1484" s="89">
        <v>704537</v>
      </c>
      <c r="G1484" s="89">
        <v>2</v>
      </c>
      <c r="H1484" t="s">
        <v>19630</v>
      </c>
      <c r="I1484" s="89"/>
    </row>
    <row r="1485">
      <c r="A1485" t="s">
        <v>5144</v>
      </c>
      <c r="B1485" t="s">
        <v>19483</v>
      </c>
      <c r="C1485" t="s">
        <v>19614</v>
      </c>
      <c r="D1485" t="s">
        <v>19617</v>
      </c>
      <c r="E1485" s="89">
        <v>1.004167219262075</v>
      </c>
      <c r="F1485" s="89">
        <v>704537</v>
      </c>
      <c r="G1485" s="89">
        <v>2</v>
      </c>
      <c r="H1485" t="s">
        <v>19630</v>
      </c>
      <c r="I1485" s="89"/>
    </row>
    <row r="1486">
      <c r="A1486" t="s">
        <v>5145</v>
      </c>
      <c r="B1486" t="s">
        <v>19483</v>
      </c>
      <c r="C1486" t="s">
        <v>19614</v>
      </c>
      <c r="D1486" t="s">
        <v>19618</v>
      </c>
      <c r="E1486" s="89">
        <v>0.9267271476597289</v>
      </c>
      <c r="F1486" s="89">
        <v>704537</v>
      </c>
      <c r="G1486" s="89">
        <v>2</v>
      </c>
      <c r="H1486" t="s">
        <v>19630</v>
      </c>
      <c r="I1486" s="89"/>
    </row>
    <row r="1487">
      <c r="A1487" t="s">
        <v>5146</v>
      </c>
      <c r="B1487" t="s">
        <v>19483</v>
      </c>
      <c r="C1487" t="s">
        <v>19614</v>
      </c>
      <c r="D1487" t="s">
        <v>19619</v>
      </c>
      <c r="E1487" s="89">
        <v>0.9013295962206452</v>
      </c>
      <c r="F1487" s="89">
        <v>704537</v>
      </c>
      <c r="G1487" s="89">
        <v>2</v>
      </c>
      <c r="H1487" t="s">
        <v>19630</v>
      </c>
      <c r="I1487" s="89"/>
    </row>
    <row r="1488">
      <c r="A1488" t="s">
        <v>5147</v>
      </c>
      <c r="B1488" t="s">
        <v>19483</v>
      </c>
      <c r="C1488" t="s">
        <v>19614</v>
      </c>
      <c r="D1488" t="s">
        <v>19620</v>
      </c>
      <c r="E1488" s="89">
        <v>0.8681660855493781</v>
      </c>
      <c r="F1488" s="89">
        <v>704537</v>
      </c>
      <c r="G1488" s="89">
        <v>2</v>
      </c>
      <c r="H1488" t="s">
        <v>19630</v>
      </c>
      <c r="I1488" s="89"/>
    </row>
    <row r="1489">
      <c r="A1489" t="s">
        <v>5148</v>
      </c>
      <c r="B1489" t="s">
        <v>19483</v>
      </c>
      <c r="C1489" t="s">
        <v>19614</v>
      </c>
      <c r="D1489" t="s">
        <v>19621</v>
      </c>
      <c r="E1489" s="89">
        <v>0.4610139298483516</v>
      </c>
      <c r="F1489" s="89">
        <v>704537</v>
      </c>
      <c r="G1489" s="89">
        <v>2</v>
      </c>
      <c r="H1489" t="s">
        <v>19630</v>
      </c>
      <c r="I1489" s="89"/>
    </row>
    <row r="1490">
      <c r="A1490" t="s">
        <v>5149</v>
      </c>
      <c r="B1490" t="s">
        <v>19483</v>
      </c>
      <c r="C1490" t="s">
        <v>19614</v>
      </c>
      <c r="D1490" t="s">
        <v>19622</v>
      </c>
      <c r="E1490" s="89">
        <v>0.9135871891179767</v>
      </c>
      <c r="F1490" s="89">
        <v>704537</v>
      </c>
      <c r="G1490" s="89">
        <v>2</v>
      </c>
      <c r="H1490" t="s">
        <v>19630</v>
      </c>
      <c r="I1490" s="89"/>
    </row>
    <row r="1491">
      <c r="A1491" t="s">
        <v>5150</v>
      </c>
      <c r="B1491" t="s">
        <v>19483</v>
      </c>
      <c r="C1491" t="s">
        <v>19614</v>
      </c>
      <c r="D1491" t="s">
        <v>19623</v>
      </c>
      <c r="E1491" s="89">
        <v>0.7400370306661732</v>
      </c>
      <c r="F1491" s="89">
        <v>704537</v>
      </c>
      <c r="G1491" s="89">
        <v>2</v>
      </c>
      <c r="H1491" t="s">
        <v>19630</v>
      </c>
      <c r="I1491" s="89"/>
    </row>
    <row r="1492">
      <c r="A1492" t="s">
        <v>5151</v>
      </c>
      <c r="B1492" t="s">
        <v>19483</v>
      </c>
      <c r="C1492" t="s">
        <v>19614</v>
      </c>
      <c r="D1492" t="s">
        <v>19624</v>
      </c>
      <c r="E1492" s="89">
        <v>1.627937913715919</v>
      </c>
      <c r="F1492" s="89">
        <v>704537</v>
      </c>
      <c r="G1492" s="89">
        <v>2</v>
      </c>
      <c r="H1492" t="s">
        <v>19630</v>
      </c>
      <c r="I1492" s="89"/>
    </row>
    <row r="1493">
      <c r="A1493" t="s">
        <v>5152</v>
      </c>
      <c r="B1493" t="s">
        <v>19483</v>
      </c>
      <c r="C1493" t="s">
        <v>19615</v>
      </c>
      <c r="D1493" t="s">
        <v>19614</v>
      </c>
      <c r="E1493" s="89">
        <v>0.9957940101498288</v>
      </c>
      <c r="F1493" s="89">
        <v>704537</v>
      </c>
      <c r="G1493" s="89">
        <v>2</v>
      </c>
      <c r="H1493" t="s">
        <v>19630</v>
      </c>
      <c r="I1493" s="89"/>
    </row>
    <row r="1494">
      <c r="A1494" t="s">
        <v>5153</v>
      </c>
      <c r="B1494" t="s">
        <v>19483</v>
      </c>
      <c r="C1494" t="s">
        <v>19615</v>
      </c>
      <c r="D1494" t="s">
        <v>19615</v>
      </c>
      <c r="E1494" s="89">
        <v>1</v>
      </c>
      <c r="F1494" s="89">
        <v>704537</v>
      </c>
      <c r="G1494" s="89">
        <v>2</v>
      </c>
      <c r="H1494" t="s">
        <v>19630</v>
      </c>
      <c r="I1494" s="89"/>
    </row>
    <row r="1495">
      <c r="A1495" t="s">
        <v>5154</v>
      </c>
      <c r="B1495" t="s">
        <v>19483</v>
      </c>
      <c r="C1495" t="s">
        <v>19615</v>
      </c>
      <c r="D1495" t="s">
        <v>19616</v>
      </c>
      <c r="E1495" s="89">
        <v>0.995797113093484</v>
      </c>
      <c r="F1495" s="89">
        <v>704537</v>
      </c>
      <c r="G1495" s="89">
        <v>2</v>
      </c>
      <c r="H1495" t="s">
        <v>19630</v>
      </c>
      <c r="I1495" s="89"/>
    </row>
    <row r="1496">
      <c r="A1496" t="s">
        <v>5155</v>
      </c>
      <c r="B1496" t="s">
        <v>19483</v>
      </c>
      <c r="C1496" t="s">
        <v>19615</v>
      </c>
      <c r="D1496" t="s">
        <v>19617</v>
      </c>
      <c r="E1496" s="89">
        <v>0.9996038846593075</v>
      </c>
      <c r="F1496" s="89">
        <v>704537</v>
      </c>
      <c r="G1496" s="89">
        <v>2</v>
      </c>
      <c r="H1496" t="s">
        <v>19630</v>
      </c>
      <c r="I1496" s="89"/>
    </row>
    <row r="1497">
      <c r="A1497" t="s">
        <v>5156</v>
      </c>
      <c r="B1497" t="s">
        <v>19483</v>
      </c>
      <c r="C1497" t="s">
        <v>19615</v>
      </c>
      <c r="D1497" t="s">
        <v>19618</v>
      </c>
      <c r="E1497" s="89">
        <v>0.9223478987725169</v>
      </c>
      <c r="F1497" s="89">
        <v>704537</v>
      </c>
      <c r="G1497" s="89">
        <v>2</v>
      </c>
      <c r="H1497" t="s">
        <v>19630</v>
      </c>
      <c r="I1497" s="89"/>
    </row>
    <row r="1498">
      <c r="A1498" t="s">
        <v>5157</v>
      </c>
      <c r="B1498" t="s">
        <v>19483</v>
      </c>
      <c r="C1498" t="s">
        <v>19615</v>
      </c>
      <c r="D1498" t="s">
        <v>19619</v>
      </c>
      <c r="E1498" s="89">
        <v>0.8969979434375471</v>
      </c>
      <c r="F1498" s="89">
        <v>704537</v>
      </c>
      <c r="G1498" s="89">
        <v>2</v>
      </c>
      <c r="H1498" t="s">
        <v>19630</v>
      </c>
      <c r="I1498" s="89"/>
    </row>
    <row r="1499">
      <c r="A1499" t="s">
        <v>5158</v>
      </c>
      <c r="B1499" t="s">
        <v>19483</v>
      </c>
      <c r="C1499" t="s">
        <v>19615</v>
      </c>
      <c r="D1499" t="s">
        <v>19620</v>
      </c>
      <c r="E1499" s="89">
        <v>0.8640168492574968</v>
      </c>
      <c r="F1499" s="89">
        <v>704537</v>
      </c>
      <c r="G1499" s="89">
        <v>2</v>
      </c>
      <c r="H1499" t="s">
        <v>19630</v>
      </c>
      <c r="I1499" s="89"/>
    </row>
    <row r="1500">
      <c r="A1500" t="s">
        <v>5159</v>
      </c>
      <c r="B1500" t="s">
        <v>19483</v>
      </c>
      <c r="C1500" t="s">
        <v>19615</v>
      </c>
      <c r="D1500" t="s">
        <v>19621</v>
      </c>
      <c r="E1500" s="89">
        <v>0.459380891391519</v>
      </c>
      <c r="F1500" s="89">
        <v>704537</v>
      </c>
      <c r="G1500" s="89">
        <v>2</v>
      </c>
      <c r="H1500" t="s">
        <v>19630</v>
      </c>
      <c r="I1500" s="89"/>
    </row>
    <row r="1501">
      <c r="A1501" t="s">
        <v>5160</v>
      </c>
      <c r="B1501" t="s">
        <v>19483</v>
      </c>
      <c r="C1501" t="s">
        <v>19615</v>
      </c>
      <c r="D1501" t="s">
        <v>19622</v>
      </c>
      <c r="E1501" s="89">
        <v>0.909426007221264</v>
      </c>
      <c r="F1501" s="89">
        <v>704537</v>
      </c>
      <c r="G1501" s="89">
        <v>2</v>
      </c>
      <c r="H1501" t="s">
        <v>19630</v>
      </c>
      <c r="I1501" s="89"/>
    </row>
    <row r="1502">
      <c r="A1502" t="s">
        <v>5161</v>
      </c>
      <c r="B1502" t="s">
        <v>19483</v>
      </c>
      <c r="C1502" t="s">
        <v>19615</v>
      </c>
      <c r="D1502" t="s">
        <v>19623</v>
      </c>
      <c r="E1502" s="89">
        <v>0.736892723793607</v>
      </c>
      <c r="F1502" s="89">
        <v>704537</v>
      </c>
      <c r="G1502" s="89">
        <v>2</v>
      </c>
      <c r="H1502" t="s">
        <v>19630</v>
      </c>
      <c r="I1502" s="89"/>
    </row>
    <row r="1503">
      <c r="A1503" t="s">
        <v>5162</v>
      </c>
      <c r="B1503" t="s">
        <v>19483</v>
      </c>
      <c r="C1503" t="s">
        <v>19615</v>
      </c>
      <c r="D1503" t="s">
        <v>19624</v>
      </c>
      <c r="E1503" s="89">
        <v>1.620666873525243</v>
      </c>
      <c r="F1503" s="89">
        <v>704537</v>
      </c>
      <c r="G1503" s="89">
        <v>2</v>
      </c>
      <c r="H1503" t="s">
        <v>19630</v>
      </c>
      <c r="I1503" s="89"/>
    </row>
    <row r="1504">
      <c r="A1504" t="s">
        <v>5163</v>
      </c>
      <c r="B1504" t="s">
        <v>19483</v>
      </c>
      <c r="C1504" t="s">
        <v>19616</v>
      </c>
      <c r="D1504" t="s">
        <v>19614</v>
      </c>
      <c r="E1504" s="89">
        <v>0.999996897056345</v>
      </c>
      <c r="F1504" s="89">
        <v>704537</v>
      </c>
      <c r="G1504" s="89">
        <v>2</v>
      </c>
      <c r="H1504" t="s">
        <v>19630</v>
      </c>
      <c r="I1504" s="89"/>
    </row>
    <row r="1505">
      <c r="A1505" t="s">
        <v>5164</v>
      </c>
      <c r="B1505" t="s">
        <v>19483</v>
      </c>
      <c r="C1505" t="s">
        <v>19616</v>
      </c>
      <c r="D1505" t="s">
        <v>19615</v>
      </c>
      <c r="E1505" s="89">
        <v>1.004570907866318</v>
      </c>
      <c r="F1505" s="89">
        <v>704537</v>
      </c>
      <c r="G1505" s="89">
        <v>2</v>
      </c>
      <c r="H1505" t="s">
        <v>19630</v>
      </c>
      <c r="I1505" s="89"/>
    </row>
    <row r="1506">
      <c r="A1506" t="s">
        <v>5165</v>
      </c>
      <c r="B1506" t="s">
        <v>19483</v>
      </c>
      <c r="C1506" t="s">
        <v>19616</v>
      </c>
      <c r="D1506" t="s">
        <v>19616</v>
      </c>
      <c r="E1506" s="89">
        <v>1</v>
      </c>
      <c r="F1506" s="89">
        <v>704537</v>
      </c>
      <c r="G1506" s="89">
        <v>2</v>
      </c>
      <c r="H1506" t="s">
        <v>19630</v>
      </c>
      <c r="I1506" s="89"/>
    </row>
    <row r="1507">
      <c r="A1507" t="s">
        <v>5166</v>
      </c>
      <c r="B1507" t="s">
        <v>19483</v>
      </c>
      <c r="C1507" t="s">
        <v>19616</v>
      </c>
      <c r="D1507" t="s">
        <v>19617</v>
      </c>
      <c r="E1507" s="89">
        <v>1.004164086542071</v>
      </c>
      <c r="F1507" s="89">
        <v>704537</v>
      </c>
      <c r="G1507" s="89">
        <v>2</v>
      </c>
      <c r="H1507" t="s">
        <v>19630</v>
      </c>
      <c r="I1507" s="89"/>
    </row>
    <row r="1508">
      <c r="A1508" t="s">
        <v>5167</v>
      </c>
      <c r="B1508" t="s">
        <v>19483</v>
      </c>
      <c r="C1508" t="s">
        <v>19616</v>
      </c>
      <c r="D1508" t="s">
        <v>19618</v>
      </c>
      <c r="E1508" s="89">
        <v>0.9267257233854644</v>
      </c>
      <c r="F1508" s="89">
        <v>704537</v>
      </c>
      <c r="G1508" s="89">
        <v>2</v>
      </c>
      <c r="H1508" t="s">
        <v>19630</v>
      </c>
      <c r="I1508" s="89"/>
    </row>
    <row r="1509">
      <c r="A1509" t="s">
        <v>5168</v>
      </c>
      <c r="B1509" t="s">
        <v>19483</v>
      </c>
      <c r="C1509" t="s">
        <v>19616</v>
      </c>
      <c r="D1509" t="s">
        <v>19619</v>
      </c>
      <c r="E1509" s="89">
        <v>0.9013282324524812</v>
      </c>
      <c r="F1509" s="89">
        <v>704537</v>
      </c>
      <c r="G1509" s="89">
        <v>2</v>
      </c>
      <c r="H1509" t="s">
        <v>19630</v>
      </c>
      <c r="I1509" s="89"/>
    </row>
    <row r="1510">
      <c r="A1510" t="s">
        <v>5169</v>
      </c>
      <c r="B1510" t="s">
        <v>19483</v>
      </c>
      <c r="C1510" t="s">
        <v>19616</v>
      </c>
      <c r="D1510" t="s">
        <v>19620</v>
      </c>
      <c r="E1510" s="89">
        <v>0.8681647458246285</v>
      </c>
      <c r="F1510" s="89">
        <v>704537</v>
      </c>
      <c r="G1510" s="89">
        <v>2</v>
      </c>
      <c r="H1510" t="s">
        <v>19630</v>
      </c>
      <c r="I1510" s="89"/>
    </row>
    <row r="1511">
      <c r="A1511" t="s">
        <v>5170</v>
      </c>
      <c r="B1511" t="s">
        <v>19483</v>
      </c>
      <c r="C1511" t="s">
        <v>19616</v>
      </c>
      <c r="D1511" t="s">
        <v>19621</v>
      </c>
      <c r="E1511" s="89">
        <v>0.461012599920046</v>
      </c>
      <c r="F1511" s="89">
        <v>704537</v>
      </c>
      <c r="G1511" s="89">
        <v>2</v>
      </c>
      <c r="H1511" t="s">
        <v>19630</v>
      </c>
      <c r="I1511" s="89"/>
    </row>
    <row r="1512">
      <c r="A1512" t="s">
        <v>5171</v>
      </c>
      <c r="B1512" t="s">
        <v>19483</v>
      </c>
      <c r="C1512" t="s">
        <v>19616</v>
      </c>
      <c r="D1512" t="s">
        <v>19622</v>
      </c>
      <c r="E1512" s="89">
        <v>0.913585771030605</v>
      </c>
      <c r="F1512" s="89">
        <v>704537</v>
      </c>
      <c r="G1512" s="89">
        <v>2</v>
      </c>
      <c r="H1512" t="s">
        <v>19630</v>
      </c>
      <c r="I1512" s="89"/>
    </row>
    <row r="1513">
      <c r="A1513" t="s">
        <v>5172</v>
      </c>
      <c r="B1513" t="s">
        <v>19483</v>
      </c>
      <c r="C1513" t="s">
        <v>19616</v>
      </c>
      <c r="D1513" t="s">
        <v>19623</v>
      </c>
      <c r="E1513" s="89">
        <v>0.7400351642301202</v>
      </c>
      <c r="F1513" s="89">
        <v>704537</v>
      </c>
      <c r="G1513" s="89">
        <v>2</v>
      </c>
      <c r="H1513" t="s">
        <v>19630</v>
      </c>
      <c r="I1513" s="89"/>
    </row>
    <row r="1514">
      <c r="A1514" t="s">
        <v>5173</v>
      </c>
      <c r="B1514" t="s">
        <v>19483</v>
      </c>
      <c r="C1514" t="s">
        <v>19616</v>
      </c>
      <c r="D1514" t="s">
        <v>19624</v>
      </c>
      <c r="E1514" s="89">
        <v>1.627933018486151</v>
      </c>
      <c r="F1514" s="89">
        <v>704537</v>
      </c>
      <c r="G1514" s="89">
        <v>2</v>
      </c>
      <c r="H1514" t="s">
        <v>19630</v>
      </c>
      <c r="I1514" s="89"/>
    </row>
    <row r="1515">
      <c r="A1515" t="s">
        <v>5174</v>
      </c>
      <c r="B1515" t="s">
        <v>19483</v>
      </c>
      <c r="C1515" t="s">
        <v>19617</v>
      </c>
      <c r="D1515" t="s">
        <v>19614</v>
      </c>
      <c r="E1515" s="89">
        <v>0.9961901254905213</v>
      </c>
      <c r="F1515" s="89">
        <v>704537</v>
      </c>
      <c r="G1515" s="89">
        <v>2</v>
      </c>
      <c r="H1515" t="s">
        <v>19630</v>
      </c>
      <c r="I1515" s="89"/>
    </row>
    <row r="1516">
      <c r="A1516" t="s">
        <v>5175</v>
      </c>
      <c r="B1516" t="s">
        <v>19483</v>
      </c>
      <c r="C1516" t="s">
        <v>19617</v>
      </c>
      <c r="D1516" t="s">
        <v>19615</v>
      </c>
      <c r="E1516" s="89">
        <v>1.000406821324247</v>
      </c>
      <c r="F1516" s="89">
        <v>704537</v>
      </c>
      <c r="G1516" s="89">
        <v>2</v>
      </c>
      <c r="H1516" t="s">
        <v>19630</v>
      </c>
      <c r="I1516" s="89"/>
    </row>
    <row r="1517">
      <c r="A1517" t="s">
        <v>5176</v>
      </c>
      <c r="B1517" t="s">
        <v>19483</v>
      </c>
      <c r="C1517" t="s">
        <v>19617</v>
      </c>
      <c r="D1517" t="s">
        <v>19616</v>
      </c>
      <c r="E1517" s="89">
        <v>0.9961932284341762</v>
      </c>
      <c r="F1517" s="89">
        <v>704537</v>
      </c>
      <c r="G1517" s="89">
        <v>2</v>
      </c>
      <c r="H1517" t="s">
        <v>19630</v>
      </c>
      <c r="I1517" s="89"/>
    </row>
    <row r="1518">
      <c r="A1518" t="s">
        <v>5177</v>
      </c>
      <c r="B1518" t="s">
        <v>19483</v>
      </c>
      <c r="C1518" t="s">
        <v>19617</v>
      </c>
      <c r="D1518" t="s">
        <v>19617</v>
      </c>
      <c r="E1518" s="89">
        <v>1</v>
      </c>
      <c r="F1518" s="89">
        <v>704537</v>
      </c>
      <c r="G1518" s="89">
        <v>2</v>
      </c>
      <c r="H1518" t="s">
        <v>19630</v>
      </c>
      <c r="I1518" s="89"/>
    </row>
    <row r="1519">
      <c r="A1519" t="s">
        <v>5178</v>
      </c>
      <c r="B1519" t="s">
        <v>19483</v>
      </c>
      <c r="C1519" t="s">
        <v>19617</v>
      </c>
      <c r="D1519" t="s">
        <v>19618</v>
      </c>
      <c r="E1519" s="89">
        <v>0.9227298232339506</v>
      </c>
      <c r="F1519" s="89">
        <v>704537</v>
      </c>
      <c r="G1519" s="89">
        <v>2</v>
      </c>
      <c r="H1519" t="s">
        <v>19630</v>
      </c>
      <c r="I1519" s="89"/>
    </row>
    <row r="1520">
      <c r="A1520" t="s">
        <v>5179</v>
      </c>
      <c r="B1520" t="s">
        <v>19483</v>
      </c>
      <c r="C1520" t="s">
        <v>19617</v>
      </c>
      <c r="D1520" t="s">
        <v>19619</v>
      </c>
      <c r="E1520" s="89">
        <v>0.8973654840759471</v>
      </c>
      <c r="F1520" s="89">
        <v>704537</v>
      </c>
      <c r="G1520" s="89">
        <v>2</v>
      </c>
      <c r="H1520" t="s">
        <v>19630</v>
      </c>
      <c r="I1520" s="89"/>
    </row>
    <row r="1521">
      <c r="A1521" t="s">
        <v>5180</v>
      </c>
      <c r="B1521" t="s">
        <v>19483</v>
      </c>
      <c r="C1521" t="s">
        <v>19617</v>
      </c>
      <c r="D1521" t="s">
        <v>19620</v>
      </c>
      <c r="E1521" s="89">
        <v>0.864369802780916</v>
      </c>
      <c r="F1521" s="89">
        <v>704537</v>
      </c>
      <c r="G1521" s="89">
        <v>2</v>
      </c>
      <c r="H1521" t="s">
        <v>19630</v>
      </c>
      <c r="I1521" s="89"/>
    </row>
    <row r="1522">
      <c r="A1522" t="s">
        <v>5181</v>
      </c>
      <c r="B1522" t="s">
        <v>19483</v>
      </c>
      <c r="C1522" t="s">
        <v>19617</v>
      </c>
      <c r="D1522" t="s">
        <v>19621</v>
      </c>
      <c r="E1522" s="89">
        <v>0.4595934680128202</v>
      </c>
      <c r="F1522" s="89">
        <v>704537</v>
      </c>
      <c r="G1522" s="89">
        <v>2</v>
      </c>
      <c r="H1522" t="s">
        <v>19630</v>
      </c>
      <c r="I1522" s="89"/>
    </row>
    <row r="1523">
      <c r="A1523" t="s">
        <v>5182</v>
      </c>
      <c r="B1523" t="s">
        <v>19483</v>
      </c>
      <c r="C1523" t="s">
        <v>19617</v>
      </c>
      <c r="D1523" t="s">
        <v>19622</v>
      </c>
      <c r="E1523" s="89">
        <v>0.9097988631041209</v>
      </c>
      <c r="F1523" s="89">
        <v>704537</v>
      </c>
      <c r="G1523" s="89">
        <v>2</v>
      </c>
      <c r="H1523" t="s">
        <v>19630</v>
      </c>
      <c r="I1523" s="89"/>
    </row>
    <row r="1524">
      <c r="A1524" t="s">
        <v>5183</v>
      </c>
      <c r="B1524" t="s">
        <v>19483</v>
      </c>
      <c r="C1524" t="s">
        <v>19617</v>
      </c>
      <c r="D1524" t="s">
        <v>19623</v>
      </c>
      <c r="E1524" s="89">
        <v>0.7371461029607175</v>
      </c>
      <c r="F1524" s="89">
        <v>704537</v>
      </c>
      <c r="G1524" s="89">
        <v>2</v>
      </c>
      <c r="H1524" t="s">
        <v>19630</v>
      </c>
      <c r="I1524" s="89"/>
    </row>
    <row r="1525">
      <c r="A1525" t="s">
        <v>5184</v>
      </c>
      <c r="B1525" t="s">
        <v>19483</v>
      </c>
      <c r="C1525" t="s">
        <v>19617</v>
      </c>
      <c r="D1525" t="s">
        <v>19624</v>
      </c>
      <c r="E1525" s="89">
        <v>1.621279349427842</v>
      </c>
      <c r="F1525" s="89">
        <v>704537</v>
      </c>
      <c r="G1525" s="89">
        <v>2</v>
      </c>
      <c r="H1525" t="s">
        <v>19630</v>
      </c>
      <c r="I1525" s="89"/>
    </row>
    <row r="1526">
      <c r="A1526" t="s">
        <v>5185</v>
      </c>
      <c r="B1526" t="s">
        <v>19483</v>
      </c>
      <c r="C1526" t="s">
        <v>19618</v>
      </c>
      <c r="D1526" t="s">
        <v>19614</v>
      </c>
      <c r="E1526" s="89">
        <v>1.098669871179914</v>
      </c>
      <c r="F1526" s="89">
        <v>704537</v>
      </c>
      <c r="G1526" s="89">
        <v>2</v>
      </c>
      <c r="H1526" t="s">
        <v>19630</v>
      </c>
      <c r="I1526" s="89"/>
    </row>
    <row r="1527">
      <c r="A1527" t="s">
        <v>5186</v>
      </c>
      <c r="B1527" t="s">
        <v>19483</v>
      </c>
      <c r="C1527" t="s">
        <v>19618</v>
      </c>
      <c r="D1527" t="s">
        <v>19615</v>
      </c>
      <c r="E1527" s="89">
        <v>1.103083131552054</v>
      </c>
      <c r="F1527" s="89">
        <v>704537</v>
      </c>
      <c r="G1527" s="89">
        <v>2</v>
      </c>
      <c r="H1527" t="s">
        <v>19630</v>
      </c>
      <c r="I1527" s="89"/>
    </row>
    <row r="1528">
      <c r="A1528" t="s">
        <v>5187</v>
      </c>
      <c r="B1528" t="s">
        <v>19483</v>
      </c>
      <c r="C1528" t="s">
        <v>19618</v>
      </c>
      <c r="D1528" t="s">
        <v>19616</v>
      </c>
      <c r="E1528" s="89">
        <v>1.098676696167138</v>
      </c>
      <c r="F1528" s="89">
        <v>704537</v>
      </c>
      <c r="G1528" s="89">
        <v>2</v>
      </c>
      <c r="H1528" t="s">
        <v>19630</v>
      </c>
      <c r="I1528" s="89"/>
    </row>
    <row r="1529">
      <c r="A1529" t="s">
        <v>5188</v>
      </c>
      <c r="B1529" t="s">
        <v>19483</v>
      </c>
      <c r="C1529" t="s">
        <v>19618</v>
      </c>
      <c r="D1529" t="s">
        <v>19617</v>
      </c>
      <c r="E1529" s="89">
        <v>1.102658847923011</v>
      </c>
      <c r="F1529" s="89">
        <v>704537</v>
      </c>
      <c r="G1529" s="89">
        <v>2</v>
      </c>
      <c r="H1529" t="s">
        <v>19630</v>
      </c>
      <c r="I1529" s="89"/>
    </row>
    <row r="1530">
      <c r="A1530" t="s">
        <v>5189</v>
      </c>
      <c r="B1530" t="s">
        <v>19483</v>
      </c>
      <c r="C1530" t="s">
        <v>19618</v>
      </c>
      <c r="D1530" t="s">
        <v>19618</v>
      </c>
      <c r="E1530" s="89">
        <v>1</v>
      </c>
      <c r="F1530" s="89">
        <v>704537</v>
      </c>
      <c r="G1530" s="89">
        <v>2</v>
      </c>
      <c r="H1530" t="s">
        <v>19630</v>
      </c>
      <c r="I1530" s="89"/>
    </row>
    <row r="1531">
      <c r="A1531" t="s">
        <v>5190</v>
      </c>
      <c r="B1531" t="s">
        <v>19483</v>
      </c>
      <c r="C1531" t="s">
        <v>19618</v>
      </c>
      <c r="D1531" t="s">
        <v>19619</v>
      </c>
      <c r="E1531" s="89">
        <v>0.9724573198143353</v>
      </c>
      <c r="F1531" s="89">
        <v>704537</v>
      </c>
      <c r="G1531" s="89">
        <v>2</v>
      </c>
      <c r="H1531" t="s">
        <v>19630</v>
      </c>
      <c r="I1531" s="89"/>
    </row>
    <row r="1532">
      <c r="A1532" t="s">
        <v>5191</v>
      </c>
      <c r="B1532" t="s">
        <v>19483</v>
      </c>
      <c r="C1532" t="s">
        <v>19618</v>
      </c>
      <c r="D1532" t="s">
        <v>19620</v>
      </c>
      <c r="E1532" s="89">
        <v>0.9368173049755111</v>
      </c>
      <c r="F1532" s="89">
        <v>704537</v>
      </c>
      <c r="G1532" s="89">
        <v>2</v>
      </c>
      <c r="H1532" t="s">
        <v>19630</v>
      </c>
      <c r="I1532" s="89"/>
    </row>
    <row r="1533">
      <c r="A1533" t="s">
        <v>5192</v>
      </c>
      <c r="B1533" t="s">
        <v>19483</v>
      </c>
      <c r="C1533" t="s">
        <v>19618</v>
      </c>
      <c r="D1533" t="s">
        <v>19621</v>
      </c>
      <c r="E1533" s="89">
        <v>0.5011189808698172</v>
      </c>
      <c r="F1533" s="89">
        <v>704537</v>
      </c>
      <c r="G1533" s="89">
        <v>2</v>
      </c>
      <c r="H1533" t="s">
        <v>19630</v>
      </c>
      <c r="I1533" s="89"/>
    </row>
    <row r="1534">
      <c r="A1534" t="s">
        <v>5193</v>
      </c>
      <c r="B1534" t="s">
        <v>19483</v>
      </c>
      <c r="C1534" t="s">
        <v>19618</v>
      </c>
      <c r="D1534" t="s">
        <v>19622</v>
      </c>
      <c r="E1534" s="89">
        <v>0.9867206816671639</v>
      </c>
      <c r="F1534" s="89">
        <v>704537</v>
      </c>
      <c r="G1534" s="89">
        <v>2</v>
      </c>
      <c r="H1534" t="s">
        <v>19630</v>
      </c>
      <c r="I1534" s="89"/>
    </row>
    <row r="1535">
      <c r="A1535" t="s">
        <v>5194</v>
      </c>
      <c r="B1535" t="s">
        <v>19483</v>
      </c>
      <c r="C1535" t="s">
        <v>19618</v>
      </c>
      <c r="D1535" t="s">
        <v>19623</v>
      </c>
      <c r="E1535" s="89">
        <v>0.8128250833264079</v>
      </c>
      <c r="F1535" s="89">
        <v>704537</v>
      </c>
      <c r="G1535" s="89">
        <v>2</v>
      </c>
      <c r="H1535" t="s">
        <v>19630</v>
      </c>
      <c r="I1535" s="89"/>
    </row>
    <row r="1536">
      <c r="A1536" t="s">
        <v>5195</v>
      </c>
      <c r="B1536" t="s">
        <v>19483</v>
      </c>
      <c r="C1536" t="s">
        <v>19618</v>
      </c>
      <c r="D1536" t="s">
        <v>19624</v>
      </c>
      <c r="E1536" s="89">
        <v>1.784587813799049</v>
      </c>
      <c r="F1536" s="89">
        <v>704537</v>
      </c>
      <c r="G1536" s="89">
        <v>2</v>
      </c>
      <c r="H1536" t="s">
        <v>19630</v>
      </c>
      <c r="I1536" s="89"/>
    </row>
    <row r="1537">
      <c r="A1537" t="s">
        <v>5196</v>
      </c>
      <c r="B1537" t="s">
        <v>19483</v>
      </c>
      <c r="C1537" t="s">
        <v>19619</v>
      </c>
      <c r="D1537" t="s">
        <v>19614</v>
      </c>
      <c r="E1537" s="89">
        <v>1.133113081046937</v>
      </c>
      <c r="F1537" s="89">
        <v>704537</v>
      </c>
      <c r="G1537" s="89">
        <v>2</v>
      </c>
      <c r="H1537" t="s">
        <v>19630</v>
      </c>
      <c r="I1537" s="89"/>
    </row>
    <row r="1538">
      <c r="A1538" t="s">
        <v>5197</v>
      </c>
      <c r="B1538" t="s">
        <v>19483</v>
      </c>
      <c r="C1538" t="s">
        <v>19619</v>
      </c>
      <c r="D1538" t="s">
        <v>19615</v>
      </c>
      <c r="E1538" s="89">
        <v>1.137581724700853</v>
      </c>
      <c r="F1538" s="89">
        <v>704537</v>
      </c>
      <c r="G1538" s="89">
        <v>2</v>
      </c>
      <c r="H1538" t="s">
        <v>19630</v>
      </c>
      <c r="I1538" s="89"/>
    </row>
    <row r="1539">
      <c r="A1539" t="s">
        <v>5198</v>
      </c>
      <c r="B1539" t="s">
        <v>19483</v>
      </c>
      <c r="C1539" t="s">
        <v>19619</v>
      </c>
      <c r="D1539" t="s">
        <v>19616</v>
      </c>
      <c r="E1539" s="89">
        <v>1.133120208837359</v>
      </c>
      <c r="F1539" s="89">
        <v>704537</v>
      </c>
      <c r="G1539" s="89">
        <v>2</v>
      </c>
      <c r="H1539" t="s">
        <v>19630</v>
      </c>
      <c r="I1539" s="89"/>
    </row>
    <row r="1540">
      <c r="A1540" t="s">
        <v>5199</v>
      </c>
      <c r="B1540" t="s">
        <v>19483</v>
      </c>
      <c r="C1540" t="s">
        <v>19619</v>
      </c>
      <c r="D1540" t="s">
        <v>19617</v>
      </c>
      <c r="E1540" s="89">
        <v>1.13714105497318</v>
      </c>
      <c r="F1540" s="89">
        <v>704537</v>
      </c>
      <c r="G1540" s="89">
        <v>2</v>
      </c>
      <c r="H1540" t="s">
        <v>19630</v>
      </c>
      <c r="I1540" s="89"/>
    </row>
    <row r="1541">
      <c r="A1541" t="s">
        <v>5200</v>
      </c>
      <c r="B1541" t="s">
        <v>19483</v>
      </c>
      <c r="C1541" t="s">
        <v>19619</v>
      </c>
      <c r="D1541" t="s">
        <v>19618</v>
      </c>
      <c r="E1541" s="89">
        <v>1.030673907366459</v>
      </c>
      <c r="F1541" s="89">
        <v>704537</v>
      </c>
      <c r="G1541" s="89">
        <v>2</v>
      </c>
      <c r="H1541" t="s">
        <v>19630</v>
      </c>
      <c r="I1541" s="89"/>
    </row>
    <row r="1542">
      <c r="A1542" t="s">
        <v>5201</v>
      </c>
      <c r="B1542" t="s">
        <v>19483</v>
      </c>
      <c r="C1542" t="s">
        <v>19619</v>
      </c>
      <c r="D1542" t="s">
        <v>19619</v>
      </c>
      <c r="E1542" s="89">
        <v>1</v>
      </c>
      <c r="F1542" s="89">
        <v>704537</v>
      </c>
      <c r="G1542" s="89">
        <v>2</v>
      </c>
      <c r="H1542" t="s">
        <v>19630</v>
      </c>
      <c r="I1542" s="89"/>
    </row>
    <row r="1543">
      <c r="A1543" t="s">
        <v>5202</v>
      </c>
      <c r="B1543" t="s">
        <v>19483</v>
      </c>
      <c r="C1543" t="s">
        <v>19619</v>
      </c>
      <c r="D1543" t="s">
        <v>19620</v>
      </c>
      <c r="E1543" s="89">
        <v>0.963938133758257</v>
      </c>
      <c r="F1543" s="89">
        <v>704537</v>
      </c>
      <c r="G1543" s="89">
        <v>2</v>
      </c>
      <c r="H1543" t="s">
        <v>19630</v>
      </c>
      <c r="I1543" s="89"/>
    </row>
    <row r="1544">
      <c r="A1544" t="s">
        <v>5203</v>
      </c>
      <c r="B1544" t="s">
        <v>19483</v>
      </c>
      <c r="C1544" t="s">
        <v>19619</v>
      </c>
      <c r="D1544" t="s">
        <v>19621</v>
      </c>
      <c r="E1544" s="89">
        <v>0.5200324005388746</v>
      </c>
      <c r="F1544" s="89">
        <v>704537</v>
      </c>
      <c r="G1544" s="89">
        <v>2</v>
      </c>
      <c r="H1544" t="s">
        <v>19630</v>
      </c>
      <c r="I1544" s="89"/>
    </row>
    <row r="1545">
      <c r="A1545" t="s">
        <v>5204</v>
      </c>
      <c r="B1545" t="s">
        <v>19483</v>
      </c>
      <c r="C1545" t="s">
        <v>19619</v>
      </c>
      <c r="D1545" t="s">
        <v>19622</v>
      </c>
      <c r="E1545" s="89">
        <v>1.016766019862315</v>
      </c>
      <c r="F1545" s="89">
        <v>704537</v>
      </c>
      <c r="G1545" s="89">
        <v>2</v>
      </c>
      <c r="H1545" t="s">
        <v>19630</v>
      </c>
      <c r="I1545" s="89"/>
    </row>
    <row r="1546">
      <c r="A1546" t="s">
        <v>5205</v>
      </c>
      <c r="B1546" t="s">
        <v>19483</v>
      </c>
      <c r="C1546" t="s">
        <v>19619</v>
      </c>
      <c r="D1546" t="s">
        <v>19623</v>
      </c>
      <c r="E1546" s="89">
        <v>0.8378856190691768</v>
      </c>
      <c r="F1546" s="89">
        <v>704537</v>
      </c>
      <c r="G1546" s="89">
        <v>2</v>
      </c>
      <c r="H1546" t="s">
        <v>19630</v>
      </c>
      <c r="I1546" s="89"/>
    </row>
    <row r="1547">
      <c r="A1547" t="s">
        <v>5206</v>
      </c>
      <c r="B1547" t="s">
        <v>19483</v>
      </c>
      <c r="C1547" t="s">
        <v>19619</v>
      </c>
      <c r="D1547" t="s">
        <v>19624</v>
      </c>
      <c r="E1547" s="89">
        <v>1.839483564416727</v>
      </c>
      <c r="F1547" s="89">
        <v>704537</v>
      </c>
      <c r="G1547" s="89">
        <v>2</v>
      </c>
      <c r="H1547" t="s">
        <v>19630</v>
      </c>
      <c r="I1547" s="89"/>
    </row>
    <row r="1548">
      <c r="A1548" t="s">
        <v>5207</v>
      </c>
      <c r="B1548" t="s">
        <v>19483</v>
      </c>
      <c r="C1548" t="s">
        <v>19620</v>
      </c>
      <c r="D1548" t="s">
        <v>19614</v>
      </c>
      <c r="E1548" s="89">
        <v>1.174948501882921</v>
      </c>
      <c r="F1548" s="89">
        <v>704537</v>
      </c>
      <c r="G1548" s="89">
        <v>2</v>
      </c>
      <c r="H1548" t="s">
        <v>19630</v>
      </c>
      <c r="I1548" s="89"/>
    </row>
    <row r="1549">
      <c r="A1549" t="s">
        <v>5208</v>
      </c>
      <c r="B1549" t="s">
        <v>19483</v>
      </c>
      <c r="C1549" t="s">
        <v>19620</v>
      </c>
      <c r="D1549" t="s">
        <v>19615</v>
      </c>
      <c r="E1549" s="89">
        <v>1.179610047433198</v>
      </c>
      <c r="F1549" s="89">
        <v>704537</v>
      </c>
      <c r="G1549" s="89">
        <v>2</v>
      </c>
      <c r="H1549" t="s">
        <v>19630</v>
      </c>
      <c r="I1549" s="89"/>
    </row>
    <row r="1550">
      <c r="A1550" t="s">
        <v>5209</v>
      </c>
      <c r="B1550" t="s">
        <v>19483</v>
      </c>
      <c r="C1550" t="s">
        <v>19620</v>
      </c>
      <c r="D1550" t="s">
        <v>19616</v>
      </c>
      <c r="E1550" s="89">
        <v>1.174955757592471</v>
      </c>
      <c r="F1550" s="89">
        <v>704537</v>
      </c>
      <c r="G1550" s="89">
        <v>2</v>
      </c>
      <c r="H1550" t="s">
        <v>19630</v>
      </c>
      <c r="I1550" s="89"/>
    </row>
    <row r="1551">
      <c r="A1551" t="s">
        <v>5210</v>
      </c>
      <c r="B1551" t="s">
        <v>19483</v>
      </c>
      <c r="C1551" t="s">
        <v>19620</v>
      </c>
      <c r="D1551" t="s">
        <v>19617</v>
      </c>
      <c r="E1551" s="89">
        <v>1.179151131354168</v>
      </c>
      <c r="F1551" s="89">
        <v>704537</v>
      </c>
      <c r="G1551" s="89">
        <v>2</v>
      </c>
      <c r="H1551" t="s">
        <v>19630</v>
      </c>
      <c r="I1551" s="89"/>
    </row>
    <row r="1552">
      <c r="A1552" t="s">
        <v>5211</v>
      </c>
      <c r="B1552" t="s">
        <v>19483</v>
      </c>
      <c r="C1552" t="s">
        <v>19620</v>
      </c>
      <c r="D1552" t="s">
        <v>19618</v>
      </c>
      <c r="E1552" s="89">
        <v>1.069042938668064</v>
      </c>
      <c r="F1552" s="89">
        <v>704537</v>
      </c>
      <c r="G1552" s="89">
        <v>2</v>
      </c>
      <c r="H1552" t="s">
        <v>19630</v>
      </c>
      <c r="I1552" s="89"/>
    </row>
    <row r="1553">
      <c r="A1553" t="s">
        <v>5212</v>
      </c>
      <c r="B1553" t="s">
        <v>19483</v>
      </c>
      <c r="C1553" t="s">
        <v>19620</v>
      </c>
      <c r="D1553" t="s">
        <v>19619</v>
      </c>
      <c r="E1553" s="89">
        <v>1.037876254030856</v>
      </c>
      <c r="F1553" s="89">
        <v>704537</v>
      </c>
      <c r="G1553" s="89">
        <v>2</v>
      </c>
      <c r="H1553" t="s">
        <v>19630</v>
      </c>
      <c r="I1553" s="89"/>
    </row>
    <row r="1554">
      <c r="A1554" t="s">
        <v>5213</v>
      </c>
      <c r="B1554" t="s">
        <v>19483</v>
      </c>
      <c r="C1554" t="s">
        <v>19620</v>
      </c>
      <c r="D1554" t="s">
        <v>19620</v>
      </c>
      <c r="E1554" s="89">
        <v>1</v>
      </c>
      <c r="F1554" s="89">
        <v>704537</v>
      </c>
      <c r="G1554" s="89">
        <v>2</v>
      </c>
      <c r="H1554" t="s">
        <v>19630</v>
      </c>
      <c r="I1554" s="89"/>
    </row>
    <row r="1555">
      <c r="A1555" t="s">
        <v>5214</v>
      </c>
      <c r="B1555" t="s">
        <v>19483</v>
      </c>
      <c r="C1555" t="s">
        <v>19620</v>
      </c>
      <c r="D1555" t="s">
        <v>19621</v>
      </c>
      <c r="E1555" s="89">
        <v>0.5381686800030806</v>
      </c>
      <c r="F1555" s="89">
        <v>704537</v>
      </c>
      <c r="G1555" s="89">
        <v>2</v>
      </c>
      <c r="H1555" t="s">
        <v>19630</v>
      </c>
      <c r="I1555" s="89"/>
    </row>
    <row r="1556">
      <c r="A1556" t="s">
        <v>5215</v>
      </c>
      <c r="B1556" t="s">
        <v>19483</v>
      </c>
      <c r="C1556" t="s">
        <v>19620</v>
      </c>
      <c r="D1556" t="s">
        <v>19622</v>
      </c>
      <c r="E1556" s="89">
        <v>1.054629251652343</v>
      </c>
      <c r="F1556" s="89">
        <v>704537</v>
      </c>
      <c r="G1556" s="89">
        <v>2</v>
      </c>
      <c r="H1556" t="s">
        <v>19630</v>
      </c>
      <c r="I1556" s="89"/>
    </row>
    <row r="1557">
      <c r="A1557" t="s">
        <v>5216</v>
      </c>
      <c r="B1557" t="s">
        <v>19483</v>
      </c>
      <c r="C1557" t="s">
        <v>19620</v>
      </c>
      <c r="D1557" t="s">
        <v>19623</v>
      </c>
      <c r="E1557" s="89">
        <v>0.8686385124146403</v>
      </c>
      <c r="F1557" s="89">
        <v>704537</v>
      </c>
      <c r="G1557" s="89">
        <v>2</v>
      </c>
      <c r="H1557" t="s">
        <v>19630</v>
      </c>
      <c r="I1557" s="89"/>
    </row>
    <row r="1558">
      <c r="A1558" t="s">
        <v>5217</v>
      </c>
      <c r="B1558" t="s">
        <v>19483</v>
      </c>
      <c r="C1558" t="s">
        <v>19620</v>
      </c>
      <c r="D1558" t="s">
        <v>19624</v>
      </c>
      <c r="E1558" s="89">
        <v>1.907238197230567</v>
      </c>
      <c r="F1558" s="89">
        <v>704537</v>
      </c>
      <c r="G1558" s="89">
        <v>2</v>
      </c>
      <c r="H1558" t="s">
        <v>19630</v>
      </c>
      <c r="I1558" s="89"/>
    </row>
    <row r="1559">
      <c r="A1559" t="s">
        <v>5218</v>
      </c>
      <c r="B1559" t="s">
        <v>19483</v>
      </c>
      <c r="C1559" t="s">
        <v>19621</v>
      </c>
      <c r="D1559" t="s">
        <v>19614</v>
      </c>
      <c r="E1559" s="89">
        <v>2.606226370336328</v>
      </c>
      <c r="F1559" s="89">
        <v>704537</v>
      </c>
      <c r="G1559" s="89">
        <v>2</v>
      </c>
      <c r="H1559" t="s">
        <v>19630</v>
      </c>
      <c r="I1559" s="89"/>
    </row>
    <row r="1560">
      <c r="A1560" t="s">
        <v>5219</v>
      </c>
      <c r="B1560" t="s">
        <v>19483</v>
      </c>
      <c r="C1560" t="s">
        <v>19621</v>
      </c>
      <c r="D1560" t="s">
        <v>19615</v>
      </c>
      <c r="E1560" s="89">
        <v>2.618928548657304</v>
      </c>
      <c r="F1560" s="89">
        <v>704537</v>
      </c>
      <c r="G1560" s="89">
        <v>2</v>
      </c>
      <c r="H1560" t="s">
        <v>19630</v>
      </c>
      <c r="I1560" s="89"/>
    </row>
    <row r="1561">
      <c r="A1561" t="s">
        <v>5220</v>
      </c>
      <c r="B1561" t="s">
        <v>19483</v>
      </c>
      <c r="C1561" t="s">
        <v>19621</v>
      </c>
      <c r="D1561" t="s">
        <v>19616</v>
      </c>
      <c r="E1561" s="89">
        <v>2.606233679492481</v>
      </c>
      <c r="F1561" s="89">
        <v>704537</v>
      </c>
      <c r="G1561" s="89">
        <v>2</v>
      </c>
      <c r="H1561" t="s">
        <v>19630</v>
      </c>
      <c r="I1561" s="89"/>
    </row>
    <row r="1562">
      <c r="A1562" t="s">
        <v>5221</v>
      </c>
      <c r="B1562" t="s">
        <v>19483</v>
      </c>
      <c r="C1562" t="s">
        <v>19621</v>
      </c>
      <c r="D1562" t="s">
        <v>19617</v>
      </c>
      <c r="E1562" s="89">
        <v>2.617995057009187</v>
      </c>
      <c r="F1562" s="89">
        <v>704537</v>
      </c>
      <c r="G1562" s="89">
        <v>2</v>
      </c>
      <c r="H1562" t="s">
        <v>19630</v>
      </c>
      <c r="I1562" s="89"/>
    </row>
    <row r="1563">
      <c r="A1563" t="s">
        <v>5222</v>
      </c>
      <c r="B1563" t="s">
        <v>19483</v>
      </c>
      <c r="C1563" t="s">
        <v>19621</v>
      </c>
      <c r="D1563" t="s">
        <v>19618</v>
      </c>
      <c r="E1563" s="89">
        <v>2.4020952433461</v>
      </c>
      <c r="F1563" s="89">
        <v>704537</v>
      </c>
      <c r="G1563" s="89">
        <v>2</v>
      </c>
      <c r="H1563" t="s">
        <v>19630</v>
      </c>
      <c r="I1563" s="89"/>
    </row>
    <row r="1564">
      <c r="A1564" t="s">
        <v>5223</v>
      </c>
      <c r="B1564" t="s">
        <v>19483</v>
      </c>
      <c r="C1564" t="s">
        <v>19621</v>
      </c>
      <c r="D1564" t="s">
        <v>19619</v>
      </c>
      <c r="E1564" s="89">
        <v>2.349815695930953</v>
      </c>
      <c r="F1564" s="89">
        <v>704537</v>
      </c>
      <c r="G1564" s="89">
        <v>2</v>
      </c>
      <c r="H1564" t="s">
        <v>19630</v>
      </c>
      <c r="I1564" s="89"/>
    </row>
    <row r="1565">
      <c r="A1565" t="s">
        <v>5224</v>
      </c>
      <c r="B1565" t="s">
        <v>19483</v>
      </c>
      <c r="C1565" t="s">
        <v>19621</v>
      </c>
      <c r="D1565" t="s">
        <v>19620</v>
      </c>
      <c r="E1565" s="89">
        <v>2.258597260418795</v>
      </c>
      <c r="F1565" s="89">
        <v>704537</v>
      </c>
      <c r="G1565" s="89">
        <v>2</v>
      </c>
      <c r="H1565" t="s">
        <v>19630</v>
      </c>
      <c r="I1565" s="89"/>
    </row>
    <row r="1566">
      <c r="A1566" t="s">
        <v>5225</v>
      </c>
      <c r="B1566" t="s">
        <v>19483</v>
      </c>
      <c r="C1566" t="s">
        <v>19621</v>
      </c>
      <c r="D1566" t="s">
        <v>19621</v>
      </c>
      <c r="E1566" s="89">
        <v>1</v>
      </c>
      <c r="F1566" s="89">
        <v>704537</v>
      </c>
      <c r="G1566" s="89">
        <v>2</v>
      </c>
      <c r="H1566" t="s">
        <v>19630</v>
      </c>
      <c r="I1566" s="89"/>
    </row>
    <row r="1567">
      <c r="A1567" t="s">
        <v>5226</v>
      </c>
      <c r="B1567" t="s">
        <v>19483</v>
      </c>
      <c r="C1567" t="s">
        <v>19621</v>
      </c>
      <c r="D1567" t="s">
        <v>19622</v>
      </c>
      <c r="E1567" s="89">
        <v>2.362848237240746</v>
      </c>
      <c r="F1567" s="89">
        <v>704537</v>
      </c>
      <c r="G1567" s="89">
        <v>2</v>
      </c>
      <c r="H1567" t="s">
        <v>19630</v>
      </c>
      <c r="I1567" s="89"/>
    </row>
    <row r="1568">
      <c r="A1568" t="s">
        <v>5227</v>
      </c>
      <c r="B1568" t="s">
        <v>19483</v>
      </c>
      <c r="C1568" t="s">
        <v>19621</v>
      </c>
      <c r="D1568" t="s">
        <v>19623</v>
      </c>
      <c r="E1568" s="89">
        <v>1.887611989827563</v>
      </c>
      <c r="F1568" s="89">
        <v>704537</v>
      </c>
      <c r="G1568" s="89">
        <v>2</v>
      </c>
      <c r="H1568" t="s">
        <v>19630</v>
      </c>
      <c r="I1568" s="89"/>
    </row>
    <row r="1569">
      <c r="A1569" t="s">
        <v>5228</v>
      </c>
      <c r="B1569" t="s">
        <v>19483</v>
      </c>
      <c r="C1569" t="s">
        <v>19621</v>
      </c>
      <c r="D1569" t="s">
        <v>19624</v>
      </c>
      <c r="E1569" s="89">
        <v>4.183373500595358</v>
      </c>
      <c r="F1569" s="89">
        <v>704537</v>
      </c>
      <c r="G1569" s="89">
        <v>2</v>
      </c>
      <c r="H1569" t="s">
        <v>19630</v>
      </c>
      <c r="I1569" s="89"/>
    </row>
    <row r="1570">
      <c r="A1570" t="s">
        <v>5229</v>
      </c>
      <c r="B1570" t="s">
        <v>19483</v>
      </c>
      <c r="C1570" t="s">
        <v>19622</v>
      </c>
      <c r="D1570" t="s">
        <v>19614</v>
      </c>
      <c r="E1570" s="89">
        <v>1.117925705452191</v>
      </c>
      <c r="F1570" s="89">
        <v>704537</v>
      </c>
      <c r="G1570" s="89">
        <v>2</v>
      </c>
      <c r="H1570" t="s">
        <v>19630</v>
      </c>
      <c r="I1570" s="89"/>
    </row>
    <row r="1571">
      <c r="A1571" t="s">
        <v>5230</v>
      </c>
      <c r="B1571" t="s">
        <v>19483</v>
      </c>
      <c r="C1571" t="s">
        <v>19622</v>
      </c>
      <c r="D1571" t="s">
        <v>19615</v>
      </c>
      <c r="E1571" s="89">
        <v>1.122619407676917</v>
      </c>
      <c r="F1571" s="89">
        <v>704537</v>
      </c>
      <c r="G1571" s="89">
        <v>2</v>
      </c>
      <c r="H1571" t="s">
        <v>19630</v>
      </c>
      <c r="I1571" s="89"/>
    </row>
    <row r="1572">
      <c r="A1572" t="s">
        <v>5231</v>
      </c>
      <c r="B1572" t="s">
        <v>19483</v>
      </c>
      <c r="C1572" t="s">
        <v>19622</v>
      </c>
      <c r="D1572" t="s">
        <v>19616</v>
      </c>
      <c r="E1572" s="89">
        <v>1.117932560215763</v>
      </c>
      <c r="F1572" s="89">
        <v>704537</v>
      </c>
      <c r="G1572" s="89">
        <v>2</v>
      </c>
      <c r="H1572" t="s">
        <v>19630</v>
      </c>
      <c r="I1572" s="89"/>
    </row>
    <row r="1573">
      <c r="A1573" t="s">
        <v>5232</v>
      </c>
      <c r="B1573" t="s">
        <v>19483</v>
      </c>
      <c r="C1573" t="s">
        <v>19622</v>
      </c>
      <c r="D1573" t="s">
        <v>19617</v>
      </c>
      <c r="E1573" s="89">
        <v>1.122184738819848</v>
      </c>
      <c r="F1573" s="89">
        <v>704537</v>
      </c>
      <c r="G1573" s="89">
        <v>2</v>
      </c>
      <c r="H1573" t="s">
        <v>19630</v>
      </c>
      <c r="I1573" s="89"/>
    </row>
    <row r="1574">
      <c r="A1574" t="s">
        <v>5233</v>
      </c>
      <c r="B1574" t="s">
        <v>19483</v>
      </c>
      <c r="C1574" t="s">
        <v>19622</v>
      </c>
      <c r="D1574" t="s">
        <v>19618</v>
      </c>
      <c r="E1574" s="89">
        <v>1.018865686689581</v>
      </c>
      <c r="F1574" s="89">
        <v>704537</v>
      </c>
      <c r="G1574" s="89">
        <v>2</v>
      </c>
      <c r="H1574" t="s">
        <v>19630</v>
      </c>
      <c r="I1574" s="89"/>
    </row>
    <row r="1575">
      <c r="A1575" t="s">
        <v>5234</v>
      </c>
      <c r="B1575" t="s">
        <v>19483</v>
      </c>
      <c r="C1575" t="s">
        <v>19622</v>
      </c>
      <c r="D1575" t="s">
        <v>19619</v>
      </c>
      <c r="E1575" s="89">
        <v>0.9903707339006989</v>
      </c>
      <c r="F1575" s="89">
        <v>704537</v>
      </c>
      <c r="G1575" s="89">
        <v>2</v>
      </c>
      <c r="H1575" t="s">
        <v>19630</v>
      </c>
      <c r="I1575" s="89"/>
    </row>
    <row r="1576">
      <c r="A1576" t="s">
        <v>5235</v>
      </c>
      <c r="B1576" t="s">
        <v>19483</v>
      </c>
      <c r="C1576" t="s">
        <v>19622</v>
      </c>
      <c r="D1576" t="s">
        <v>19620</v>
      </c>
      <c r="E1576" s="89">
        <v>0.9541026274163682</v>
      </c>
      <c r="F1576" s="89">
        <v>704537</v>
      </c>
      <c r="G1576" s="89">
        <v>2</v>
      </c>
      <c r="H1576" t="s">
        <v>19630</v>
      </c>
      <c r="I1576" s="89"/>
    </row>
    <row r="1577">
      <c r="A1577" t="s">
        <v>5236</v>
      </c>
      <c r="B1577" t="s">
        <v>19483</v>
      </c>
      <c r="C1577" t="s">
        <v>19622</v>
      </c>
      <c r="D1577" t="s">
        <v>19621</v>
      </c>
      <c r="E1577" s="89">
        <v>0.5085694681700078</v>
      </c>
      <c r="F1577" s="89">
        <v>704537</v>
      </c>
      <c r="G1577" s="89">
        <v>2</v>
      </c>
      <c r="H1577" t="s">
        <v>19630</v>
      </c>
      <c r="I1577" s="89"/>
    </row>
    <row r="1578">
      <c r="A1578" t="s">
        <v>5237</v>
      </c>
      <c r="B1578" t="s">
        <v>19483</v>
      </c>
      <c r="C1578" t="s">
        <v>19622</v>
      </c>
      <c r="D1578" t="s">
        <v>19622</v>
      </c>
      <c r="E1578" s="89">
        <v>1</v>
      </c>
      <c r="F1578" s="89">
        <v>704537</v>
      </c>
      <c r="G1578" s="89">
        <v>2</v>
      </c>
      <c r="H1578" t="s">
        <v>19630</v>
      </c>
      <c r="I1578" s="89"/>
    </row>
    <row r="1579">
      <c r="A1579" t="s">
        <v>5238</v>
      </c>
      <c r="B1579" t="s">
        <v>19483</v>
      </c>
      <c r="C1579" t="s">
        <v>19622</v>
      </c>
      <c r="D1579" t="s">
        <v>19623</v>
      </c>
      <c r="E1579" s="89">
        <v>0.8262295447169772</v>
      </c>
      <c r="F1579" s="89">
        <v>704537</v>
      </c>
      <c r="G1579" s="89">
        <v>2</v>
      </c>
      <c r="H1579" t="s">
        <v>19630</v>
      </c>
      <c r="I1579" s="89"/>
    </row>
    <row r="1580">
      <c r="A1580" t="s">
        <v>5239</v>
      </c>
      <c r="B1580" t="s">
        <v>19483</v>
      </c>
      <c r="C1580" t="s">
        <v>19622</v>
      </c>
      <c r="D1580" t="s">
        <v>19624</v>
      </c>
      <c r="E1580" s="89">
        <v>1.814554157053865</v>
      </c>
      <c r="F1580" s="89">
        <v>704537</v>
      </c>
      <c r="G1580" s="89">
        <v>2</v>
      </c>
      <c r="H1580" t="s">
        <v>19630</v>
      </c>
      <c r="I1580" s="89"/>
    </row>
    <row r="1581">
      <c r="A1581" t="s">
        <v>5240</v>
      </c>
      <c r="B1581" t="s">
        <v>19483</v>
      </c>
      <c r="C1581" t="s">
        <v>19523</v>
      </c>
      <c r="D1581" t="s">
        <v>19614</v>
      </c>
      <c r="E1581" s="89">
        <v>0.003806771565823712</v>
      </c>
      <c r="F1581" s="89">
        <v>704537</v>
      </c>
      <c r="G1581" s="89">
        <v>2</v>
      </c>
      <c r="H1581" t="s">
        <v>19630</v>
      </c>
      <c r="I1581" s="89"/>
    </row>
    <row r="1582">
      <c r="A1582" t="s">
        <v>5241</v>
      </c>
      <c r="B1582" t="s">
        <v>19483</v>
      </c>
      <c r="C1582" t="s">
        <v>19523</v>
      </c>
      <c r="D1582" t="s">
        <v>19615</v>
      </c>
      <c r="E1582" s="89">
        <v>0.004164086542071069</v>
      </c>
      <c r="F1582" s="89">
        <v>704537</v>
      </c>
      <c r="G1582" s="89">
        <v>2</v>
      </c>
      <c r="H1582" t="s">
        <v>19630</v>
      </c>
      <c r="I1582" s="89"/>
    </row>
    <row r="1583">
      <c r="A1583" t="s">
        <v>5242</v>
      </c>
      <c r="B1583" t="s">
        <v>19483</v>
      </c>
      <c r="C1583" t="s">
        <v>19523</v>
      </c>
      <c r="D1583" t="s">
        <v>19616</v>
      </c>
      <c r="E1583" s="89">
        <v>0.003806771565823712</v>
      </c>
      <c r="F1583" s="89">
        <v>704537</v>
      </c>
      <c r="G1583" s="89">
        <v>2</v>
      </c>
      <c r="H1583" t="s">
        <v>19630</v>
      </c>
      <c r="I1583" s="89"/>
    </row>
    <row r="1584">
      <c r="A1584" t="s">
        <v>5243</v>
      </c>
      <c r="B1584" t="s">
        <v>19483</v>
      </c>
      <c r="C1584" t="s">
        <v>19523</v>
      </c>
      <c r="D1584" t="s">
        <v>19617</v>
      </c>
      <c r="E1584" s="89">
        <v>0.004164086542071069</v>
      </c>
      <c r="F1584" s="89">
        <v>704537</v>
      </c>
      <c r="G1584" s="89">
        <v>2</v>
      </c>
      <c r="H1584" t="s">
        <v>19630</v>
      </c>
      <c r="I1584" s="89"/>
    </row>
    <row r="1585">
      <c r="A1585" t="s">
        <v>5244</v>
      </c>
      <c r="B1585" t="s">
        <v>19483</v>
      </c>
      <c r="C1585" t="s">
        <v>19523</v>
      </c>
      <c r="D1585" t="s">
        <v>19618</v>
      </c>
      <c r="E1585" s="89">
        <v>0.003995900151513951</v>
      </c>
      <c r="F1585" s="89">
        <v>704537</v>
      </c>
      <c r="G1585" s="89">
        <v>2</v>
      </c>
      <c r="H1585" t="s">
        <v>19630</v>
      </c>
      <c r="I1585" s="89"/>
    </row>
    <row r="1586">
      <c r="A1586" t="s">
        <v>5245</v>
      </c>
      <c r="B1586" t="s">
        <v>19483</v>
      </c>
      <c r="C1586" t="s">
        <v>19523</v>
      </c>
      <c r="D1586" t="s">
        <v>19619</v>
      </c>
      <c r="E1586" s="89">
        <v>0.003962748376534072</v>
      </c>
      <c r="F1586" s="89">
        <v>704537</v>
      </c>
      <c r="G1586" s="89">
        <v>2</v>
      </c>
      <c r="H1586" t="s">
        <v>19630</v>
      </c>
      <c r="I1586" s="89"/>
    </row>
    <row r="1587">
      <c r="A1587" t="s">
        <v>5246</v>
      </c>
      <c r="B1587" t="s">
        <v>19483</v>
      </c>
      <c r="C1587" t="s">
        <v>19523</v>
      </c>
      <c r="D1587" t="s">
        <v>19620</v>
      </c>
      <c r="E1587" s="89">
        <v>0.003794943043712483</v>
      </c>
      <c r="F1587" s="89">
        <v>704537</v>
      </c>
      <c r="G1587" s="89">
        <v>2</v>
      </c>
      <c r="H1587" t="s">
        <v>19630</v>
      </c>
      <c r="I1587" s="89"/>
    </row>
    <row r="1588">
      <c r="A1588" t="s">
        <v>5247</v>
      </c>
      <c r="B1588" t="s">
        <v>19483</v>
      </c>
      <c r="C1588" t="s">
        <v>19523</v>
      </c>
      <c r="D1588" t="s">
        <v>19621</v>
      </c>
      <c r="E1588" s="89">
        <v>0.001419131907225678</v>
      </c>
      <c r="F1588" s="89">
        <v>704537</v>
      </c>
      <c r="G1588" s="89">
        <v>2</v>
      </c>
      <c r="H1588" t="s">
        <v>19630</v>
      </c>
      <c r="I1588" s="89"/>
    </row>
    <row r="1589">
      <c r="A1589" t="s">
        <v>5248</v>
      </c>
      <c r="B1589" t="s">
        <v>19483</v>
      </c>
      <c r="C1589" t="s">
        <v>19523</v>
      </c>
      <c r="D1589" t="s">
        <v>19622</v>
      </c>
      <c r="E1589" s="89">
        <v>0.003786907926484154</v>
      </c>
      <c r="F1589" s="89">
        <v>704537</v>
      </c>
      <c r="G1589" s="89">
        <v>2</v>
      </c>
      <c r="H1589" t="s">
        <v>19630</v>
      </c>
      <c r="I1589" s="89"/>
    </row>
    <row r="1590">
      <c r="A1590" t="s">
        <v>5249</v>
      </c>
      <c r="B1590" t="s">
        <v>19483</v>
      </c>
      <c r="C1590" t="s">
        <v>19523</v>
      </c>
      <c r="D1590" t="s">
        <v>19623</v>
      </c>
      <c r="E1590" s="89">
        <v>0.00288906126940276</v>
      </c>
      <c r="F1590" s="89">
        <v>704537</v>
      </c>
      <c r="G1590" s="89">
        <v>2</v>
      </c>
      <c r="H1590" t="s">
        <v>19630</v>
      </c>
      <c r="I1590" s="89"/>
    </row>
    <row r="1591">
      <c r="A1591" t="s">
        <v>5250</v>
      </c>
      <c r="B1591" t="s">
        <v>19483</v>
      </c>
      <c r="C1591" t="s">
        <v>19523</v>
      </c>
      <c r="D1591" t="s">
        <v>19624</v>
      </c>
      <c r="E1591" s="89">
        <v>0.006653669058308478</v>
      </c>
      <c r="F1591" s="89">
        <v>704537</v>
      </c>
      <c r="G1591" s="89">
        <v>2</v>
      </c>
      <c r="H1591" t="s">
        <v>19630</v>
      </c>
      <c r="I1591" s="89"/>
    </row>
    <row r="1592">
      <c r="A1592" t="s">
        <v>20149</v>
      </c>
      <c r="B1592" t="s">
        <v>19483</v>
      </c>
      <c r="C1592" t="s">
        <v>3677</v>
      </c>
      <c r="D1592" t="s">
        <v>19614</v>
      </c>
      <c r="E1592" s="89">
        <v>0</v>
      </c>
      <c r="F1592" s="89">
        <v>704537</v>
      </c>
      <c r="G1592" s="89">
        <v>2</v>
      </c>
      <c r="H1592" t="s">
        <v>19630</v>
      </c>
      <c r="I1592" s="89"/>
    </row>
    <row r="1593">
      <c r="A1593" t="s">
        <v>20150</v>
      </c>
      <c r="B1593" t="s">
        <v>19483</v>
      </c>
      <c r="C1593" t="s">
        <v>3677</v>
      </c>
      <c r="D1593" t="s">
        <v>19615</v>
      </c>
      <c r="E1593" s="89">
        <v>0</v>
      </c>
      <c r="F1593" s="89">
        <v>704537</v>
      </c>
      <c r="G1593" s="89">
        <v>2</v>
      </c>
      <c r="H1593" t="s">
        <v>19630</v>
      </c>
      <c r="I1593" s="89"/>
    </row>
    <row r="1594">
      <c r="A1594" t="s">
        <v>20151</v>
      </c>
      <c r="B1594" t="s">
        <v>19483</v>
      </c>
      <c r="C1594" t="s">
        <v>3677</v>
      </c>
      <c r="D1594" t="s">
        <v>19616</v>
      </c>
      <c r="E1594" s="89">
        <v>0</v>
      </c>
      <c r="F1594" s="89">
        <v>704537</v>
      </c>
      <c r="G1594" s="89">
        <v>2</v>
      </c>
      <c r="H1594" t="s">
        <v>19630</v>
      </c>
      <c r="I1594" s="89"/>
    </row>
    <row r="1595">
      <c r="A1595" t="s">
        <v>20152</v>
      </c>
      <c r="B1595" t="s">
        <v>19483</v>
      </c>
      <c r="C1595" t="s">
        <v>3677</v>
      </c>
      <c r="D1595" t="s">
        <v>19617</v>
      </c>
      <c r="E1595" s="89">
        <v>0</v>
      </c>
      <c r="F1595" s="89">
        <v>704537</v>
      </c>
      <c r="G1595" s="89">
        <v>2</v>
      </c>
      <c r="H1595" t="s">
        <v>19630</v>
      </c>
      <c r="I1595" s="89"/>
    </row>
    <row r="1596">
      <c r="A1596" t="s">
        <v>20153</v>
      </c>
      <c r="B1596" t="s">
        <v>19483</v>
      </c>
      <c r="C1596" t="s">
        <v>3677</v>
      </c>
      <c r="D1596" t="s">
        <v>19618</v>
      </c>
      <c r="E1596" s="89">
        <v>0</v>
      </c>
      <c r="F1596" s="89">
        <v>704537</v>
      </c>
      <c r="G1596" s="89">
        <v>2</v>
      </c>
      <c r="H1596" t="s">
        <v>19630</v>
      </c>
      <c r="I1596" s="89"/>
    </row>
    <row r="1597">
      <c r="A1597" t="s">
        <v>20154</v>
      </c>
      <c r="B1597" t="s">
        <v>19483</v>
      </c>
      <c r="C1597" t="s">
        <v>3677</v>
      </c>
      <c r="D1597" t="s">
        <v>19619</v>
      </c>
      <c r="E1597" s="89">
        <v>0</v>
      </c>
      <c r="F1597" s="89">
        <v>704537</v>
      </c>
      <c r="G1597" s="89">
        <v>2</v>
      </c>
      <c r="H1597" t="s">
        <v>19630</v>
      </c>
      <c r="I1597" s="89"/>
    </row>
    <row r="1598">
      <c r="A1598" t="s">
        <v>20155</v>
      </c>
      <c r="B1598" t="s">
        <v>19483</v>
      </c>
      <c r="C1598" t="s">
        <v>3677</v>
      </c>
      <c r="D1598" t="s">
        <v>19620</v>
      </c>
      <c r="E1598" s="89">
        <v>0</v>
      </c>
      <c r="F1598" s="89">
        <v>704537</v>
      </c>
      <c r="G1598" s="89">
        <v>2</v>
      </c>
      <c r="H1598" t="s">
        <v>19630</v>
      </c>
      <c r="I1598" s="89"/>
    </row>
    <row r="1599">
      <c r="A1599" t="s">
        <v>20156</v>
      </c>
      <c r="B1599" t="s">
        <v>19483</v>
      </c>
      <c r="C1599" t="s">
        <v>3677</v>
      </c>
      <c r="D1599" t="s">
        <v>19621</v>
      </c>
      <c r="E1599" s="89">
        <v>0</v>
      </c>
      <c r="F1599" s="89">
        <v>704537</v>
      </c>
      <c r="G1599" s="89">
        <v>2</v>
      </c>
      <c r="H1599" t="s">
        <v>19630</v>
      </c>
      <c r="I1599" s="89"/>
    </row>
    <row r="1600">
      <c r="A1600" t="s">
        <v>20157</v>
      </c>
      <c r="B1600" t="s">
        <v>19483</v>
      </c>
      <c r="C1600" t="s">
        <v>3677</v>
      </c>
      <c r="D1600" t="s">
        <v>19622</v>
      </c>
      <c r="E1600" s="89">
        <v>0</v>
      </c>
      <c r="F1600" s="89">
        <v>704537</v>
      </c>
      <c r="G1600" s="89">
        <v>2</v>
      </c>
      <c r="H1600" t="s">
        <v>19630</v>
      </c>
      <c r="I1600" s="89"/>
    </row>
    <row r="1601">
      <c r="A1601" t="s">
        <v>20158</v>
      </c>
      <c r="B1601" t="s">
        <v>19483</v>
      </c>
      <c r="C1601" t="s">
        <v>3677</v>
      </c>
      <c r="D1601" t="s">
        <v>19623</v>
      </c>
      <c r="E1601" s="89">
        <v>0</v>
      </c>
      <c r="F1601" s="89">
        <v>704537</v>
      </c>
      <c r="G1601" s="89">
        <v>2</v>
      </c>
      <c r="H1601" t="s">
        <v>19630</v>
      </c>
      <c r="I1601" s="89"/>
    </row>
    <row r="1602">
      <c r="A1602" t="s">
        <v>20159</v>
      </c>
      <c r="B1602" t="s">
        <v>19483</v>
      </c>
      <c r="C1602" t="s">
        <v>3677</v>
      </c>
      <c r="D1602" t="s">
        <v>19624</v>
      </c>
      <c r="E1602" s="89">
        <v>0</v>
      </c>
      <c r="F1602" s="89">
        <v>704537</v>
      </c>
      <c r="G1602" s="89">
        <v>2</v>
      </c>
      <c r="H1602" t="s">
        <v>19630</v>
      </c>
      <c r="I1602" s="89"/>
    </row>
    <row r="1603">
      <c r="A1603" t="s">
        <v>5251</v>
      </c>
      <c r="B1603" t="s">
        <v>19483</v>
      </c>
      <c r="C1603" t="s">
        <v>19524</v>
      </c>
      <c r="D1603" t="s">
        <v>19614</v>
      </c>
      <c r="E1603" s="89">
        <v>0.0003961153406924425</v>
      </c>
      <c r="F1603" s="89">
        <v>704537</v>
      </c>
      <c r="G1603" s="89">
        <v>2</v>
      </c>
      <c r="H1603" t="s">
        <v>19630</v>
      </c>
      <c r="I1603" s="89"/>
    </row>
    <row r="1604">
      <c r="A1604" t="s">
        <v>5252</v>
      </c>
      <c r="B1604" t="s">
        <v>19483</v>
      </c>
      <c r="C1604" t="s">
        <v>19524</v>
      </c>
      <c r="D1604" t="s">
        <v>19615</v>
      </c>
      <c r="E1604" s="89">
        <v>0.000406821324246997</v>
      </c>
      <c r="F1604" s="89">
        <v>704537</v>
      </c>
      <c r="G1604" s="89">
        <v>2</v>
      </c>
      <c r="H1604" t="s">
        <v>19630</v>
      </c>
      <c r="I1604" s="89"/>
    </row>
    <row r="1605">
      <c r="A1605" t="s">
        <v>5253</v>
      </c>
      <c r="B1605" t="s">
        <v>19483</v>
      </c>
      <c r="C1605" t="s">
        <v>19524</v>
      </c>
      <c r="D1605" t="s">
        <v>19616</v>
      </c>
      <c r="E1605" s="89">
        <v>0.0003961153406924425</v>
      </c>
      <c r="F1605" s="89">
        <v>704537</v>
      </c>
      <c r="G1605" s="89">
        <v>2</v>
      </c>
      <c r="H1605" t="s">
        <v>19630</v>
      </c>
      <c r="I1605" s="89"/>
    </row>
    <row r="1606">
      <c r="A1606" t="s">
        <v>5254</v>
      </c>
      <c r="B1606" t="s">
        <v>19483</v>
      </c>
      <c r="C1606" t="s">
        <v>19524</v>
      </c>
      <c r="D1606" t="s">
        <v>19617</v>
      </c>
      <c r="E1606" s="89">
        <v>0.0003961153406924425</v>
      </c>
      <c r="F1606" s="89">
        <v>704537</v>
      </c>
      <c r="G1606" s="89">
        <v>2</v>
      </c>
      <c r="H1606" t="s">
        <v>19630</v>
      </c>
      <c r="I1606" s="89"/>
    </row>
    <row r="1607">
      <c r="A1607" t="s">
        <v>5255</v>
      </c>
      <c r="B1607" t="s">
        <v>19483</v>
      </c>
      <c r="C1607" t="s">
        <v>19524</v>
      </c>
      <c r="D1607" t="s">
        <v>19618</v>
      </c>
      <c r="E1607" s="89">
        <v>0.0003819244614336177</v>
      </c>
      <c r="F1607" s="89">
        <v>704537</v>
      </c>
      <c r="G1607" s="89">
        <v>2</v>
      </c>
      <c r="H1607" t="s">
        <v>19630</v>
      </c>
      <c r="I1607" s="89"/>
    </row>
    <row r="1608">
      <c r="A1608" t="s">
        <v>5256</v>
      </c>
      <c r="B1608" t="s">
        <v>19483</v>
      </c>
      <c r="C1608" t="s">
        <v>19524</v>
      </c>
      <c r="D1608" t="s">
        <v>19619</v>
      </c>
      <c r="E1608" s="89">
        <v>0.0003675406384000224</v>
      </c>
      <c r="F1608" s="89">
        <v>704537</v>
      </c>
      <c r="G1608" s="89">
        <v>2</v>
      </c>
      <c r="H1608" t="s">
        <v>19630</v>
      </c>
      <c r="I1608" s="89"/>
    </row>
    <row r="1609">
      <c r="A1609" t="s">
        <v>5257</v>
      </c>
      <c r="B1609" t="s">
        <v>19483</v>
      </c>
      <c r="C1609" t="s">
        <v>19524</v>
      </c>
      <c r="D1609" t="s">
        <v>19620</v>
      </c>
      <c r="E1609" s="89">
        <v>0.0003529535234193612</v>
      </c>
      <c r="F1609" s="89">
        <v>704537</v>
      </c>
      <c r="G1609" s="89">
        <v>2</v>
      </c>
      <c r="H1609" t="s">
        <v>19630</v>
      </c>
      <c r="I1609" s="89"/>
    </row>
    <row r="1610">
      <c r="A1610" t="s">
        <v>5258</v>
      </c>
      <c r="B1610" t="s">
        <v>19483</v>
      </c>
      <c r="C1610" t="s">
        <v>19524</v>
      </c>
      <c r="D1610" t="s">
        <v>19621</v>
      </c>
      <c r="E1610" s="89">
        <v>0.0002125766213013214</v>
      </c>
      <c r="F1610" s="89">
        <v>704537</v>
      </c>
      <c r="G1610" s="89">
        <v>2</v>
      </c>
      <c r="H1610" t="s">
        <v>19630</v>
      </c>
      <c r="I1610" s="89"/>
    </row>
    <row r="1611">
      <c r="A1611" t="s">
        <v>5259</v>
      </c>
      <c r="B1611" t="s">
        <v>19483</v>
      </c>
      <c r="C1611" t="s">
        <v>19524</v>
      </c>
      <c r="D1611" t="s">
        <v>19622</v>
      </c>
      <c r="E1611" s="89">
        <v>0.0003728558828568237</v>
      </c>
      <c r="F1611" s="89">
        <v>704537</v>
      </c>
      <c r="G1611" s="89">
        <v>2</v>
      </c>
      <c r="H1611" t="s">
        <v>19630</v>
      </c>
      <c r="I1611" s="89"/>
    </row>
    <row r="1612">
      <c r="A1612" t="s">
        <v>5260</v>
      </c>
      <c r="B1612" t="s">
        <v>19483</v>
      </c>
      <c r="C1612" t="s">
        <v>19524</v>
      </c>
      <c r="D1612" t="s">
        <v>19623</v>
      </c>
      <c r="E1612" s="89">
        <v>0.0002533791671103338</v>
      </c>
      <c r="F1612" s="89">
        <v>704537</v>
      </c>
      <c r="G1612" s="89">
        <v>2</v>
      </c>
      <c r="H1612" t="s">
        <v>19630</v>
      </c>
      <c r="I1612" s="89"/>
    </row>
    <row r="1613">
      <c r="A1613" t="s">
        <v>5261</v>
      </c>
      <c r="B1613" t="s">
        <v>19483</v>
      </c>
      <c r="C1613" t="s">
        <v>19524</v>
      </c>
      <c r="D1613" t="s">
        <v>19624</v>
      </c>
      <c r="E1613" s="89">
        <v>0.0006124759025996319</v>
      </c>
      <c r="F1613" s="89">
        <v>704537</v>
      </c>
      <c r="G1613" s="89">
        <v>2</v>
      </c>
      <c r="H1613" t="s">
        <v>19630</v>
      </c>
      <c r="I1613" s="89"/>
    </row>
    <row r="1614">
      <c r="A1614" t="s">
        <v>5262</v>
      </c>
      <c r="B1614" t="s">
        <v>19483</v>
      </c>
      <c r="C1614" t="s">
        <v>19525</v>
      </c>
      <c r="D1614" t="s">
        <v>19614</v>
      </c>
      <c r="E1614" s="89">
        <v>0</v>
      </c>
      <c r="F1614" s="89">
        <v>704537</v>
      </c>
      <c r="G1614" s="89">
        <v>2</v>
      </c>
      <c r="H1614" t="s">
        <v>19630</v>
      </c>
      <c r="I1614" s="89"/>
    </row>
    <row r="1615">
      <c r="A1615" t="s">
        <v>5263</v>
      </c>
      <c r="B1615" t="s">
        <v>19483</v>
      </c>
      <c r="C1615" t="s">
        <v>19525</v>
      </c>
      <c r="D1615" t="s">
        <v>19615</v>
      </c>
      <c r="E1615" s="89">
        <v>0</v>
      </c>
      <c r="F1615" s="89">
        <v>704537</v>
      </c>
      <c r="G1615" s="89">
        <v>2</v>
      </c>
      <c r="H1615" t="s">
        <v>19630</v>
      </c>
      <c r="I1615" s="89"/>
    </row>
    <row r="1616">
      <c r="A1616" t="s">
        <v>5264</v>
      </c>
      <c r="B1616" t="s">
        <v>19483</v>
      </c>
      <c r="C1616" t="s">
        <v>19525</v>
      </c>
      <c r="D1616" t="s">
        <v>19616</v>
      </c>
      <c r="E1616" s="89">
        <v>0</v>
      </c>
      <c r="F1616" s="89">
        <v>704537</v>
      </c>
      <c r="G1616" s="89">
        <v>2</v>
      </c>
      <c r="H1616" t="s">
        <v>19630</v>
      </c>
      <c r="I1616" s="89"/>
    </row>
    <row r="1617">
      <c r="A1617" t="s">
        <v>5265</v>
      </c>
      <c r="B1617" t="s">
        <v>19483</v>
      </c>
      <c r="C1617" t="s">
        <v>19525</v>
      </c>
      <c r="D1617" t="s">
        <v>19617</v>
      </c>
      <c r="E1617" s="89">
        <v>0</v>
      </c>
      <c r="F1617" s="89">
        <v>704537</v>
      </c>
      <c r="G1617" s="89">
        <v>2</v>
      </c>
      <c r="H1617" t="s">
        <v>19630</v>
      </c>
      <c r="I1617" s="89"/>
    </row>
    <row r="1618">
      <c r="A1618" t="s">
        <v>5266</v>
      </c>
      <c r="B1618" t="s">
        <v>19483</v>
      </c>
      <c r="C1618" t="s">
        <v>19525</v>
      </c>
      <c r="D1618" t="s">
        <v>19618</v>
      </c>
      <c r="E1618" s="89">
        <v>0</v>
      </c>
      <c r="F1618" s="89">
        <v>704537</v>
      </c>
      <c r="G1618" s="89">
        <v>2</v>
      </c>
      <c r="H1618" t="s">
        <v>19630</v>
      </c>
      <c r="I1618" s="89"/>
    </row>
    <row r="1619">
      <c r="A1619" t="s">
        <v>5267</v>
      </c>
      <c r="B1619" t="s">
        <v>19483</v>
      </c>
      <c r="C1619" t="s">
        <v>19525</v>
      </c>
      <c r="D1619" t="s">
        <v>19619</v>
      </c>
      <c r="E1619" s="89">
        <v>0</v>
      </c>
      <c r="F1619" s="89">
        <v>704537</v>
      </c>
      <c r="G1619" s="89">
        <v>2</v>
      </c>
      <c r="H1619" t="s">
        <v>19630</v>
      </c>
      <c r="I1619" s="89"/>
    </row>
    <row r="1620">
      <c r="A1620" t="s">
        <v>5268</v>
      </c>
      <c r="B1620" t="s">
        <v>19483</v>
      </c>
      <c r="C1620" t="s">
        <v>19525</v>
      </c>
      <c r="D1620" t="s">
        <v>19620</v>
      </c>
      <c r="E1620" s="89">
        <v>0</v>
      </c>
      <c r="F1620" s="89">
        <v>704537</v>
      </c>
      <c r="G1620" s="89">
        <v>2</v>
      </c>
      <c r="H1620" t="s">
        <v>19630</v>
      </c>
      <c r="I1620" s="89"/>
    </row>
    <row r="1621">
      <c r="A1621" t="s">
        <v>5269</v>
      </c>
      <c r="B1621" t="s">
        <v>19483</v>
      </c>
      <c r="C1621" t="s">
        <v>19525</v>
      </c>
      <c r="D1621" t="s">
        <v>19621</v>
      </c>
      <c r="E1621" s="89">
        <v>0</v>
      </c>
      <c r="F1621" s="89">
        <v>704537</v>
      </c>
      <c r="G1621" s="89">
        <v>2</v>
      </c>
      <c r="H1621" t="s">
        <v>19630</v>
      </c>
      <c r="I1621" s="89"/>
    </row>
    <row r="1622">
      <c r="A1622" t="s">
        <v>5270</v>
      </c>
      <c r="B1622" t="s">
        <v>19483</v>
      </c>
      <c r="C1622" t="s">
        <v>19525</v>
      </c>
      <c r="D1622" t="s">
        <v>19622</v>
      </c>
      <c r="E1622" s="89">
        <v>0</v>
      </c>
      <c r="F1622" s="89">
        <v>704537</v>
      </c>
      <c r="G1622" s="89">
        <v>2</v>
      </c>
      <c r="H1622" t="s">
        <v>19630</v>
      </c>
      <c r="I1622" s="89"/>
    </row>
    <row r="1623">
      <c r="A1623" t="s">
        <v>5271</v>
      </c>
      <c r="B1623" t="s">
        <v>19483</v>
      </c>
      <c r="C1623" t="s">
        <v>19525</v>
      </c>
      <c r="D1623" t="s">
        <v>19623</v>
      </c>
      <c r="E1623" s="89">
        <v>0</v>
      </c>
      <c r="F1623" s="89">
        <v>704537</v>
      </c>
      <c r="G1623" s="89">
        <v>2</v>
      </c>
      <c r="H1623" t="s">
        <v>19630</v>
      </c>
      <c r="I1623" s="89"/>
    </row>
    <row r="1624">
      <c r="A1624" t="s">
        <v>5272</v>
      </c>
      <c r="B1624" t="s">
        <v>19483</v>
      </c>
      <c r="C1624" t="s">
        <v>19525</v>
      </c>
      <c r="D1624" t="s">
        <v>19624</v>
      </c>
      <c r="E1624" s="89">
        <v>0</v>
      </c>
      <c r="F1624" s="89">
        <v>704537</v>
      </c>
      <c r="G1624" s="89">
        <v>2</v>
      </c>
      <c r="H1624" t="s">
        <v>19630</v>
      </c>
      <c r="I1624" s="89"/>
    </row>
    <row r="1625">
      <c r="A1625" t="s">
        <v>5273</v>
      </c>
      <c r="B1625" t="s">
        <v>19483</v>
      </c>
      <c r="C1625" t="s">
        <v>19526</v>
      </c>
      <c r="D1625" t="s">
        <v>19614</v>
      </c>
      <c r="E1625" s="89">
        <v>0.02513958389668488</v>
      </c>
      <c r="F1625" s="89">
        <v>704537</v>
      </c>
      <c r="G1625" s="89">
        <v>2</v>
      </c>
      <c r="H1625" t="s">
        <v>19630</v>
      </c>
      <c r="I1625" s="89"/>
    </row>
    <row r="1626">
      <c r="A1626" t="s">
        <v>5274</v>
      </c>
      <c r="B1626" t="s">
        <v>19483</v>
      </c>
      <c r="C1626" t="s">
        <v>19526</v>
      </c>
      <c r="D1626" t="s">
        <v>19615</v>
      </c>
      <c r="E1626" s="89">
        <v>0.02525509887855561</v>
      </c>
      <c r="F1626" s="89">
        <v>704537</v>
      </c>
      <c r="G1626" s="89">
        <v>2</v>
      </c>
      <c r="H1626" t="s">
        <v>19630</v>
      </c>
      <c r="I1626" s="89"/>
    </row>
    <row r="1627">
      <c r="A1627" t="s">
        <v>5275</v>
      </c>
      <c r="B1627" t="s">
        <v>19483</v>
      </c>
      <c r="C1627" t="s">
        <v>19526</v>
      </c>
      <c r="D1627" t="s">
        <v>19616</v>
      </c>
      <c r="E1627" s="89">
        <v>0.02513958389668488</v>
      </c>
      <c r="F1627" s="89">
        <v>704537</v>
      </c>
      <c r="G1627" s="89">
        <v>2</v>
      </c>
      <c r="H1627" t="s">
        <v>19630</v>
      </c>
      <c r="I1627" s="89"/>
    </row>
    <row r="1628">
      <c r="A1628" t="s">
        <v>5276</v>
      </c>
      <c r="B1628" t="s">
        <v>19483</v>
      </c>
      <c r="C1628" t="s">
        <v>19526</v>
      </c>
      <c r="D1628" t="s">
        <v>19617</v>
      </c>
      <c r="E1628" s="89">
        <v>0.02524184951148584</v>
      </c>
      <c r="F1628" s="89">
        <v>704537</v>
      </c>
      <c r="G1628" s="89">
        <v>2</v>
      </c>
      <c r="H1628" t="s">
        <v>19630</v>
      </c>
      <c r="I1628" s="89"/>
    </row>
    <row r="1629">
      <c r="A1629" t="s">
        <v>5277</v>
      </c>
      <c r="B1629" t="s">
        <v>19483</v>
      </c>
      <c r="C1629" t="s">
        <v>19526</v>
      </c>
      <c r="D1629" t="s">
        <v>19618</v>
      </c>
      <c r="E1629" s="89">
        <v>0.02261989458616847</v>
      </c>
      <c r="F1629" s="89">
        <v>704537</v>
      </c>
      <c r="G1629" s="89">
        <v>2</v>
      </c>
      <c r="H1629" t="s">
        <v>19630</v>
      </c>
      <c r="I1629" s="89"/>
    </row>
    <row r="1630">
      <c r="A1630" t="s">
        <v>5278</v>
      </c>
      <c r="B1630" t="s">
        <v>19483</v>
      </c>
      <c r="C1630" t="s">
        <v>19526</v>
      </c>
      <c r="D1630" t="s">
        <v>19619</v>
      </c>
      <c r="E1630" s="89">
        <v>0.0220740759038422</v>
      </c>
      <c r="F1630" s="89">
        <v>704537</v>
      </c>
      <c r="G1630" s="89">
        <v>2</v>
      </c>
      <c r="H1630" t="s">
        <v>19630</v>
      </c>
      <c r="I1630" s="89"/>
    </row>
    <row r="1631">
      <c r="A1631" t="s">
        <v>5279</v>
      </c>
      <c r="B1631" t="s">
        <v>19483</v>
      </c>
      <c r="C1631" t="s">
        <v>19526</v>
      </c>
      <c r="D1631" t="s">
        <v>19620</v>
      </c>
      <c r="E1631" s="89">
        <v>0.02119790608819652</v>
      </c>
      <c r="F1631" s="89">
        <v>704537</v>
      </c>
      <c r="G1631" s="89">
        <v>2</v>
      </c>
      <c r="H1631" t="s">
        <v>19630</v>
      </c>
      <c r="I1631" s="89"/>
    </row>
    <row r="1632">
      <c r="A1632" t="s">
        <v>5280</v>
      </c>
      <c r="B1632" t="s">
        <v>19483</v>
      </c>
      <c r="C1632" t="s">
        <v>19526</v>
      </c>
      <c r="D1632" t="s">
        <v>19621</v>
      </c>
      <c r="E1632" s="89">
        <v>0.01185050724019438</v>
      </c>
      <c r="F1632" s="89">
        <v>704537</v>
      </c>
      <c r="G1632" s="89">
        <v>2</v>
      </c>
      <c r="H1632" t="s">
        <v>19630</v>
      </c>
      <c r="I1632" s="89"/>
    </row>
    <row r="1633">
      <c r="A1633" t="s">
        <v>5281</v>
      </c>
      <c r="B1633" t="s">
        <v>19483</v>
      </c>
      <c r="C1633" t="s">
        <v>19526</v>
      </c>
      <c r="D1633" t="s">
        <v>19622</v>
      </c>
      <c r="E1633" s="89">
        <v>0.02253154446999954</v>
      </c>
      <c r="F1633" s="89">
        <v>704537</v>
      </c>
      <c r="G1633" s="89">
        <v>2</v>
      </c>
      <c r="H1633" t="s">
        <v>19630</v>
      </c>
      <c r="I1633" s="89"/>
    </row>
    <row r="1634">
      <c r="A1634" t="s">
        <v>5282</v>
      </c>
      <c r="B1634" t="s">
        <v>19483</v>
      </c>
      <c r="C1634" t="s">
        <v>19526</v>
      </c>
      <c r="D1634" t="s">
        <v>19623</v>
      </c>
      <c r="E1634" s="89">
        <v>0.01963633237089401</v>
      </c>
      <c r="F1634" s="89">
        <v>704537</v>
      </c>
      <c r="G1634" s="89">
        <v>2</v>
      </c>
      <c r="H1634" t="s">
        <v>19630</v>
      </c>
      <c r="I1634" s="89"/>
    </row>
    <row r="1635">
      <c r="A1635" t="s">
        <v>5283</v>
      </c>
      <c r="B1635" t="s">
        <v>19483</v>
      </c>
      <c r="C1635" t="s">
        <v>19526</v>
      </c>
      <c r="D1635" t="s">
        <v>19624</v>
      </c>
      <c r="E1635" s="89">
        <v>0.0416174949285045</v>
      </c>
      <c r="F1635" s="89">
        <v>704537</v>
      </c>
      <c r="G1635" s="89">
        <v>2</v>
      </c>
      <c r="H1635" t="s">
        <v>19630</v>
      </c>
      <c r="I1635" s="89"/>
    </row>
    <row r="1636">
      <c r="A1636" t="s">
        <v>20160</v>
      </c>
      <c r="B1636" t="s">
        <v>19483</v>
      </c>
      <c r="C1636" t="s">
        <v>3805</v>
      </c>
      <c r="D1636" t="s">
        <v>19614</v>
      </c>
      <c r="E1636" s="89">
        <v>0</v>
      </c>
      <c r="F1636" s="89">
        <v>703833</v>
      </c>
      <c r="G1636" s="89">
        <v>3</v>
      </c>
      <c r="H1636" t="s">
        <v>19630</v>
      </c>
      <c r="I1636" s="89"/>
    </row>
    <row r="1637">
      <c r="A1637" t="s">
        <v>20161</v>
      </c>
      <c r="B1637" t="s">
        <v>19483</v>
      </c>
      <c r="C1637" t="s">
        <v>3805</v>
      </c>
      <c r="D1637" t="s">
        <v>19615</v>
      </c>
      <c r="E1637" s="89">
        <v>0</v>
      </c>
      <c r="F1637" s="89">
        <v>703833</v>
      </c>
      <c r="G1637" s="89">
        <v>3</v>
      </c>
      <c r="H1637" t="s">
        <v>19630</v>
      </c>
      <c r="I1637" s="89"/>
    </row>
    <row r="1638">
      <c r="A1638" t="s">
        <v>20162</v>
      </c>
      <c r="B1638" t="s">
        <v>19483</v>
      </c>
      <c r="C1638" t="s">
        <v>3805</v>
      </c>
      <c r="D1638" t="s">
        <v>19616</v>
      </c>
      <c r="E1638" s="89">
        <v>0</v>
      </c>
      <c r="F1638" s="89">
        <v>703833</v>
      </c>
      <c r="G1638" s="89">
        <v>3</v>
      </c>
      <c r="H1638" t="s">
        <v>19630</v>
      </c>
      <c r="I1638" s="89"/>
    </row>
    <row r="1639">
      <c r="A1639" t="s">
        <v>20163</v>
      </c>
      <c r="B1639" t="s">
        <v>19483</v>
      </c>
      <c r="C1639" t="s">
        <v>3805</v>
      </c>
      <c r="D1639" t="s">
        <v>19617</v>
      </c>
      <c r="E1639" s="89">
        <v>0</v>
      </c>
      <c r="F1639" s="89">
        <v>703833</v>
      </c>
      <c r="G1639" s="89">
        <v>3</v>
      </c>
      <c r="H1639" t="s">
        <v>19630</v>
      </c>
      <c r="I1639" s="89"/>
    </row>
    <row r="1640">
      <c r="A1640" t="s">
        <v>20164</v>
      </c>
      <c r="B1640" t="s">
        <v>19483</v>
      </c>
      <c r="C1640" t="s">
        <v>3805</v>
      </c>
      <c r="D1640" t="s">
        <v>19618</v>
      </c>
      <c r="E1640" s="89">
        <v>0</v>
      </c>
      <c r="F1640" s="89">
        <v>703833</v>
      </c>
      <c r="G1640" s="89">
        <v>3</v>
      </c>
      <c r="H1640" t="s">
        <v>19630</v>
      </c>
      <c r="I1640" s="89"/>
    </row>
    <row r="1641">
      <c r="A1641" t="s">
        <v>20165</v>
      </c>
      <c r="B1641" t="s">
        <v>19483</v>
      </c>
      <c r="C1641" t="s">
        <v>3805</v>
      </c>
      <c r="D1641" t="s">
        <v>19619</v>
      </c>
      <c r="E1641" s="89">
        <v>0</v>
      </c>
      <c r="F1641" s="89">
        <v>703833</v>
      </c>
      <c r="G1641" s="89">
        <v>3</v>
      </c>
      <c r="H1641" t="s">
        <v>19630</v>
      </c>
      <c r="I1641" s="89"/>
    </row>
    <row r="1642">
      <c r="A1642" t="s">
        <v>20166</v>
      </c>
      <c r="B1642" t="s">
        <v>19483</v>
      </c>
      <c r="C1642" t="s">
        <v>3805</v>
      </c>
      <c r="D1642" t="s">
        <v>19620</v>
      </c>
      <c r="E1642" s="89">
        <v>0</v>
      </c>
      <c r="F1642" s="89">
        <v>703833</v>
      </c>
      <c r="G1642" s="89">
        <v>3</v>
      </c>
      <c r="H1642" t="s">
        <v>19630</v>
      </c>
      <c r="I1642" s="89"/>
    </row>
    <row r="1643">
      <c r="A1643" t="s">
        <v>20167</v>
      </c>
      <c r="B1643" t="s">
        <v>19483</v>
      </c>
      <c r="C1643" t="s">
        <v>3805</v>
      </c>
      <c r="D1643" t="s">
        <v>19621</v>
      </c>
      <c r="E1643" s="89">
        <v>0</v>
      </c>
      <c r="F1643" s="89">
        <v>703833</v>
      </c>
      <c r="G1643" s="89">
        <v>3</v>
      </c>
      <c r="H1643" t="s">
        <v>19630</v>
      </c>
      <c r="I1643" s="89"/>
    </row>
    <row r="1644">
      <c r="A1644" t="s">
        <v>20168</v>
      </c>
      <c r="B1644" t="s">
        <v>19483</v>
      </c>
      <c r="C1644" t="s">
        <v>3805</v>
      </c>
      <c r="D1644" t="s">
        <v>19622</v>
      </c>
      <c r="E1644" s="89">
        <v>0</v>
      </c>
      <c r="F1644" s="89">
        <v>703833</v>
      </c>
      <c r="G1644" s="89">
        <v>3</v>
      </c>
      <c r="H1644" t="s">
        <v>19630</v>
      </c>
      <c r="I1644" s="89"/>
    </row>
    <row r="1645">
      <c r="A1645" t="s">
        <v>20169</v>
      </c>
      <c r="B1645" t="s">
        <v>19483</v>
      </c>
      <c r="C1645" t="s">
        <v>3805</v>
      </c>
      <c r="D1645" t="s">
        <v>19623</v>
      </c>
      <c r="E1645" s="89">
        <v>0</v>
      </c>
      <c r="F1645" s="89">
        <v>703833</v>
      </c>
      <c r="G1645" s="89">
        <v>3</v>
      </c>
      <c r="H1645" t="s">
        <v>19630</v>
      </c>
      <c r="I1645" s="89"/>
    </row>
    <row r="1646">
      <c r="A1646" t="s">
        <v>20170</v>
      </c>
      <c r="B1646" t="s">
        <v>19483</v>
      </c>
      <c r="C1646" t="s">
        <v>3805</v>
      </c>
      <c r="D1646" t="s">
        <v>19624</v>
      </c>
      <c r="E1646" s="89">
        <v>0</v>
      </c>
      <c r="F1646" s="89">
        <v>703833</v>
      </c>
      <c r="G1646" s="89">
        <v>3</v>
      </c>
      <c r="H1646" t="s">
        <v>19630</v>
      </c>
      <c r="I1646" s="89"/>
    </row>
    <row r="1647">
      <c r="A1647" t="s">
        <v>20171</v>
      </c>
      <c r="B1647" t="s">
        <v>19483</v>
      </c>
      <c r="C1647" t="s">
        <v>3806</v>
      </c>
      <c r="D1647" t="s">
        <v>19614</v>
      </c>
      <c r="E1647" s="89">
        <v>0</v>
      </c>
      <c r="F1647" s="89">
        <v>703833</v>
      </c>
      <c r="G1647" s="89">
        <v>3</v>
      </c>
      <c r="H1647" t="s">
        <v>19630</v>
      </c>
      <c r="I1647" s="89"/>
    </row>
    <row r="1648">
      <c r="A1648" t="s">
        <v>20172</v>
      </c>
      <c r="B1648" t="s">
        <v>19483</v>
      </c>
      <c r="C1648" t="s">
        <v>3806</v>
      </c>
      <c r="D1648" t="s">
        <v>19615</v>
      </c>
      <c r="E1648" s="89">
        <v>0</v>
      </c>
      <c r="F1648" s="89">
        <v>703833</v>
      </c>
      <c r="G1648" s="89">
        <v>3</v>
      </c>
      <c r="H1648" t="s">
        <v>19630</v>
      </c>
      <c r="I1648" s="89"/>
    </row>
    <row r="1649">
      <c r="A1649" t="s">
        <v>20173</v>
      </c>
      <c r="B1649" t="s">
        <v>19483</v>
      </c>
      <c r="C1649" t="s">
        <v>3806</v>
      </c>
      <c r="D1649" t="s">
        <v>19616</v>
      </c>
      <c r="E1649" s="89">
        <v>0</v>
      </c>
      <c r="F1649" s="89">
        <v>703833</v>
      </c>
      <c r="G1649" s="89">
        <v>3</v>
      </c>
      <c r="H1649" t="s">
        <v>19630</v>
      </c>
      <c r="I1649" s="89"/>
    </row>
    <row r="1650">
      <c r="A1650" t="s">
        <v>20174</v>
      </c>
      <c r="B1650" t="s">
        <v>19483</v>
      </c>
      <c r="C1650" t="s">
        <v>3806</v>
      </c>
      <c r="D1650" t="s">
        <v>19617</v>
      </c>
      <c r="E1650" s="89">
        <v>0</v>
      </c>
      <c r="F1650" s="89">
        <v>703833</v>
      </c>
      <c r="G1650" s="89">
        <v>3</v>
      </c>
      <c r="H1650" t="s">
        <v>19630</v>
      </c>
      <c r="I1650" s="89"/>
    </row>
    <row r="1651">
      <c r="A1651" t="s">
        <v>20175</v>
      </c>
      <c r="B1651" t="s">
        <v>19483</v>
      </c>
      <c r="C1651" t="s">
        <v>3806</v>
      </c>
      <c r="D1651" t="s">
        <v>19618</v>
      </c>
      <c r="E1651" s="89">
        <v>0</v>
      </c>
      <c r="F1651" s="89">
        <v>703833</v>
      </c>
      <c r="G1651" s="89">
        <v>3</v>
      </c>
      <c r="H1651" t="s">
        <v>19630</v>
      </c>
      <c r="I1651" s="89"/>
    </row>
    <row r="1652">
      <c r="A1652" t="s">
        <v>20176</v>
      </c>
      <c r="B1652" t="s">
        <v>19483</v>
      </c>
      <c r="C1652" t="s">
        <v>3806</v>
      </c>
      <c r="D1652" t="s">
        <v>19619</v>
      </c>
      <c r="E1652" s="89">
        <v>0</v>
      </c>
      <c r="F1652" s="89">
        <v>703833</v>
      </c>
      <c r="G1652" s="89">
        <v>3</v>
      </c>
      <c r="H1652" t="s">
        <v>19630</v>
      </c>
      <c r="I1652" s="89"/>
    </row>
    <row r="1653">
      <c r="A1653" t="s">
        <v>20177</v>
      </c>
      <c r="B1653" t="s">
        <v>19483</v>
      </c>
      <c r="C1653" t="s">
        <v>3806</v>
      </c>
      <c r="D1653" t="s">
        <v>19620</v>
      </c>
      <c r="E1653" s="89">
        <v>0</v>
      </c>
      <c r="F1653" s="89">
        <v>703833</v>
      </c>
      <c r="G1653" s="89">
        <v>3</v>
      </c>
      <c r="H1653" t="s">
        <v>19630</v>
      </c>
      <c r="I1653" s="89"/>
    </row>
    <row r="1654">
      <c r="A1654" t="s">
        <v>20178</v>
      </c>
      <c r="B1654" t="s">
        <v>19483</v>
      </c>
      <c r="C1654" t="s">
        <v>3806</v>
      </c>
      <c r="D1654" t="s">
        <v>19621</v>
      </c>
      <c r="E1654" s="89">
        <v>0</v>
      </c>
      <c r="F1654" s="89">
        <v>703833</v>
      </c>
      <c r="G1654" s="89">
        <v>3</v>
      </c>
      <c r="H1654" t="s">
        <v>19630</v>
      </c>
      <c r="I1654" s="89"/>
    </row>
    <row r="1655">
      <c r="A1655" t="s">
        <v>20179</v>
      </c>
      <c r="B1655" t="s">
        <v>19483</v>
      </c>
      <c r="C1655" t="s">
        <v>3806</v>
      </c>
      <c r="D1655" t="s">
        <v>19622</v>
      </c>
      <c r="E1655" s="89">
        <v>0</v>
      </c>
      <c r="F1655" s="89">
        <v>703833</v>
      </c>
      <c r="G1655" s="89">
        <v>3</v>
      </c>
      <c r="H1655" t="s">
        <v>19630</v>
      </c>
      <c r="I1655" s="89"/>
    </row>
    <row r="1656">
      <c r="A1656" t="s">
        <v>20180</v>
      </c>
      <c r="B1656" t="s">
        <v>19483</v>
      </c>
      <c r="C1656" t="s">
        <v>3806</v>
      </c>
      <c r="D1656" t="s">
        <v>19623</v>
      </c>
      <c r="E1656" s="89">
        <v>0</v>
      </c>
      <c r="F1656" s="89">
        <v>703833</v>
      </c>
      <c r="G1656" s="89">
        <v>3</v>
      </c>
      <c r="H1656" t="s">
        <v>19630</v>
      </c>
      <c r="I1656" s="89"/>
    </row>
    <row r="1657">
      <c r="A1657" t="s">
        <v>20181</v>
      </c>
      <c r="B1657" t="s">
        <v>19483</v>
      </c>
      <c r="C1657" t="s">
        <v>3806</v>
      </c>
      <c r="D1657" t="s">
        <v>19624</v>
      </c>
      <c r="E1657" s="89">
        <v>0</v>
      </c>
      <c r="F1657" s="89">
        <v>703833</v>
      </c>
      <c r="G1657" s="89">
        <v>3</v>
      </c>
      <c r="H1657" t="s">
        <v>19630</v>
      </c>
      <c r="I1657" s="89"/>
    </row>
    <row r="1658">
      <c r="A1658" t="s">
        <v>20182</v>
      </c>
      <c r="B1658" t="s">
        <v>19483</v>
      </c>
      <c r="C1658" t="s">
        <v>3678</v>
      </c>
      <c r="D1658" t="s">
        <v>19614</v>
      </c>
      <c r="E1658" s="89">
        <v>0</v>
      </c>
      <c r="F1658" s="89">
        <v>703833</v>
      </c>
      <c r="G1658" s="89">
        <v>3</v>
      </c>
      <c r="H1658" t="s">
        <v>19630</v>
      </c>
      <c r="I1658" s="89"/>
    </row>
    <row r="1659">
      <c r="A1659" t="s">
        <v>20183</v>
      </c>
      <c r="B1659" t="s">
        <v>19483</v>
      </c>
      <c r="C1659" t="s">
        <v>3678</v>
      </c>
      <c r="D1659" t="s">
        <v>19615</v>
      </c>
      <c r="E1659" s="89">
        <v>0</v>
      </c>
      <c r="F1659" s="89">
        <v>703833</v>
      </c>
      <c r="G1659" s="89">
        <v>3</v>
      </c>
      <c r="H1659" t="s">
        <v>19630</v>
      </c>
      <c r="I1659" s="89"/>
    </row>
    <row r="1660">
      <c r="A1660" t="s">
        <v>20184</v>
      </c>
      <c r="B1660" t="s">
        <v>19483</v>
      </c>
      <c r="C1660" t="s">
        <v>3678</v>
      </c>
      <c r="D1660" t="s">
        <v>19616</v>
      </c>
      <c r="E1660" s="89">
        <v>0</v>
      </c>
      <c r="F1660" s="89">
        <v>703833</v>
      </c>
      <c r="G1660" s="89">
        <v>3</v>
      </c>
      <c r="H1660" t="s">
        <v>19630</v>
      </c>
      <c r="I1660" s="89"/>
    </row>
    <row r="1661">
      <c r="A1661" t="s">
        <v>20185</v>
      </c>
      <c r="B1661" t="s">
        <v>19483</v>
      </c>
      <c r="C1661" t="s">
        <v>3678</v>
      </c>
      <c r="D1661" t="s">
        <v>19617</v>
      </c>
      <c r="E1661" s="89">
        <v>0</v>
      </c>
      <c r="F1661" s="89">
        <v>703833</v>
      </c>
      <c r="G1661" s="89">
        <v>3</v>
      </c>
      <c r="H1661" t="s">
        <v>19630</v>
      </c>
      <c r="I1661" s="89"/>
    </row>
    <row r="1662">
      <c r="A1662" t="s">
        <v>20186</v>
      </c>
      <c r="B1662" t="s">
        <v>19483</v>
      </c>
      <c r="C1662" t="s">
        <v>3678</v>
      </c>
      <c r="D1662" t="s">
        <v>19618</v>
      </c>
      <c r="E1662" s="89">
        <v>0</v>
      </c>
      <c r="F1662" s="89">
        <v>703833</v>
      </c>
      <c r="G1662" s="89">
        <v>3</v>
      </c>
      <c r="H1662" t="s">
        <v>19630</v>
      </c>
      <c r="I1662" s="89"/>
    </row>
    <row r="1663">
      <c r="A1663" t="s">
        <v>20187</v>
      </c>
      <c r="B1663" t="s">
        <v>19483</v>
      </c>
      <c r="C1663" t="s">
        <v>3678</v>
      </c>
      <c r="D1663" t="s">
        <v>19619</v>
      </c>
      <c r="E1663" s="89">
        <v>0</v>
      </c>
      <c r="F1663" s="89">
        <v>703833</v>
      </c>
      <c r="G1663" s="89">
        <v>3</v>
      </c>
      <c r="H1663" t="s">
        <v>19630</v>
      </c>
      <c r="I1663" s="89"/>
    </row>
    <row r="1664">
      <c r="A1664" t="s">
        <v>20188</v>
      </c>
      <c r="B1664" t="s">
        <v>19483</v>
      </c>
      <c r="C1664" t="s">
        <v>3678</v>
      </c>
      <c r="D1664" t="s">
        <v>19620</v>
      </c>
      <c r="E1664" s="89">
        <v>0</v>
      </c>
      <c r="F1664" s="89">
        <v>703833</v>
      </c>
      <c r="G1664" s="89">
        <v>3</v>
      </c>
      <c r="H1664" t="s">
        <v>19630</v>
      </c>
      <c r="I1664" s="89"/>
    </row>
    <row r="1665">
      <c r="A1665" t="s">
        <v>20189</v>
      </c>
      <c r="B1665" t="s">
        <v>19483</v>
      </c>
      <c r="C1665" t="s">
        <v>3678</v>
      </c>
      <c r="D1665" t="s">
        <v>19621</v>
      </c>
      <c r="E1665" s="89">
        <v>0</v>
      </c>
      <c r="F1665" s="89">
        <v>703833</v>
      </c>
      <c r="G1665" s="89">
        <v>3</v>
      </c>
      <c r="H1665" t="s">
        <v>19630</v>
      </c>
      <c r="I1665" s="89"/>
    </row>
    <row r="1666">
      <c r="A1666" t="s">
        <v>20190</v>
      </c>
      <c r="B1666" t="s">
        <v>19483</v>
      </c>
      <c r="C1666" t="s">
        <v>3678</v>
      </c>
      <c r="D1666" t="s">
        <v>19622</v>
      </c>
      <c r="E1666" s="89">
        <v>0</v>
      </c>
      <c r="F1666" s="89">
        <v>703833</v>
      </c>
      <c r="G1666" s="89">
        <v>3</v>
      </c>
      <c r="H1666" t="s">
        <v>19630</v>
      </c>
      <c r="I1666" s="89"/>
    </row>
    <row r="1667">
      <c r="A1667" t="s">
        <v>20191</v>
      </c>
      <c r="B1667" t="s">
        <v>19483</v>
      </c>
      <c r="C1667" t="s">
        <v>3678</v>
      </c>
      <c r="D1667" t="s">
        <v>19623</v>
      </c>
      <c r="E1667" s="89">
        <v>0</v>
      </c>
      <c r="F1667" s="89">
        <v>703833</v>
      </c>
      <c r="G1667" s="89">
        <v>3</v>
      </c>
      <c r="H1667" t="s">
        <v>19630</v>
      </c>
      <c r="I1667" s="89"/>
    </row>
    <row r="1668">
      <c r="A1668" t="s">
        <v>20192</v>
      </c>
      <c r="B1668" t="s">
        <v>19483</v>
      </c>
      <c r="C1668" t="s">
        <v>3678</v>
      </c>
      <c r="D1668" t="s">
        <v>19624</v>
      </c>
      <c r="E1668" s="89">
        <v>0</v>
      </c>
      <c r="F1668" s="89">
        <v>703833</v>
      </c>
      <c r="G1668" s="89">
        <v>3</v>
      </c>
      <c r="H1668" t="s">
        <v>19630</v>
      </c>
      <c r="I1668" s="89"/>
    </row>
    <row r="1669">
      <c r="A1669" t="s">
        <v>20193</v>
      </c>
      <c r="B1669" t="s">
        <v>19483</v>
      </c>
      <c r="C1669" t="s">
        <v>3679</v>
      </c>
      <c r="D1669" t="s">
        <v>19614</v>
      </c>
      <c r="E1669" s="89">
        <v>0</v>
      </c>
      <c r="F1669" s="89">
        <v>703833</v>
      </c>
      <c r="G1669" s="89">
        <v>3</v>
      </c>
      <c r="H1669" t="s">
        <v>19630</v>
      </c>
      <c r="I1669" s="89"/>
    </row>
    <row r="1670">
      <c r="A1670" t="s">
        <v>20194</v>
      </c>
      <c r="B1670" t="s">
        <v>19483</v>
      </c>
      <c r="C1670" t="s">
        <v>3679</v>
      </c>
      <c r="D1670" t="s">
        <v>19615</v>
      </c>
      <c r="E1670" s="89">
        <v>0</v>
      </c>
      <c r="F1670" s="89">
        <v>703833</v>
      </c>
      <c r="G1670" s="89">
        <v>3</v>
      </c>
      <c r="H1670" t="s">
        <v>19630</v>
      </c>
      <c r="I1670" s="89"/>
    </row>
    <row r="1671">
      <c r="A1671" t="s">
        <v>20195</v>
      </c>
      <c r="B1671" t="s">
        <v>19483</v>
      </c>
      <c r="C1671" t="s">
        <v>3679</v>
      </c>
      <c r="D1671" t="s">
        <v>19616</v>
      </c>
      <c r="E1671" s="89">
        <v>0</v>
      </c>
      <c r="F1671" s="89">
        <v>703833</v>
      </c>
      <c r="G1671" s="89">
        <v>3</v>
      </c>
      <c r="H1671" t="s">
        <v>19630</v>
      </c>
      <c r="I1671" s="89"/>
    </row>
    <row r="1672">
      <c r="A1672" t="s">
        <v>20196</v>
      </c>
      <c r="B1672" t="s">
        <v>19483</v>
      </c>
      <c r="C1672" t="s">
        <v>3679</v>
      </c>
      <c r="D1672" t="s">
        <v>19617</v>
      </c>
      <c r="E1672" s="89">
        <v>0</v>
      </c>
      <c r="F1672" s="89">
        <v>703833</v>
      </c>
      <c r="G1672" s="89">
        <v>3</v>
      </c>
      <c r="H1672" t="s">
        <v>19630</v>
      </c>
      <c r="I1672" s="89"/>
    </row>
    <row r="1673">
      <c r="A1673" t="s">
        <v>20197</v>
      </c>
      <c r="B1673" t="s">
        <v>19483</v>
      </c>
      <c r="C1673" t="s">
        <v>3679</v>
      </c>
      <c r="D1673" t="s">
        <v>19618</v>
      </c>
      <c r="E1673" s="89">
        <v>0</v>
      </c>
      <c r="F1673" s="89">
        <v>703833</v>
      </c>
      <c r="G1673" s="89">
        <v>3</v>
      </c>
      <c r="H1673" t="s">
        <v>19630</v>
      </c>
      <c r="I1673" s="89"/>
    </row>
    <row r="1674">
      <c r="A1674" t="s">
        <v>20198</v>
      </c>
      <c r="B1674" t="s">
        <v>19483</v>
      </c>
      <c r="C1674" t="s">
        <v>3679</v>
      </c>
      <c r="D1674" t="s">
        <v>19619</v>
      </c>
      <c r="E1674" s="89">
        <v>0</v>
      </c>
      <c r="F1674" s="89">
        <v>703833</v>
      </c>
      <c r="G1674" s="89">
        <v>3</v>
      </c>
      <c r="H1674" t="s">
        <v>19630</v>
      </c>
      <c r="I1674" s="89"/>
    </row>
    <row r="1675">
      <c r="A1675" t="s">
        <v>20199</v>
      </c>
      <c r="B1675" t="s">
        <v>19483</v>
      </c>
      <c r="C1675" t="s">
        <v>3679</v>
      </c>
      <c r="D1675" t="s">
        <v>19620</v>
      </c>
      <c r="E1675" s="89">
        <v>0</v>
      </c>
      <c r="F1675" s="89">
        <v>703833</v>
      </c>
      <c r="G1675" s="89">
        <v>3</v>
      </c>
      <c r="H1675" t="s">
        <v>19630</v>
      </c>
      <c r="I1675" s="89"/>
    </row>
    <row r="1676">
      <c r="A1676" t="s">
        <v>20200</v>
      </c>
      <c r="B1676" t="s">
        <v>19483</v>
      </c>
      <c r="C1676" t="s">
        <v>3679</v>
      </c>
      <c r="D1676" t="s">
        <v>19621</v>
      </c>
      <c r="E1676" s="89">
        <v>0</v>
      </c>
      <c r="F1676" s="89">
        <v>703833</v>
      </c>
      <c r="G1676" s="89">
        <v>3</v>
      </c>
      <c r="H1676" t="s">
        <v>19630</v>
      </c>
      <c r="I1676" s="89"/>
    </row>
    <row r="1677">
      <c r="A1677" t="s">
        <v>20201</v>
      </c>
      <c r="B1677" t="s">
        <v>19483</v>
      </c>
      <c r="C1677" t="s">
        <v>3679</v>
      </c>
      <c r="D1677" t="s">
        <v>19622</v>
      </c>
      <c r="E1677" s="89">
        <v>0</v>
      </c>
      <c r="F1677" s="89">
        <v>703833</v>
      </c>
      <c r="G1677" s="89">
        <v>3</v>
      </c>
      <c r="H1677" t="s">
        <v>19630</v>
      </c>
      <c r="I1677" s="89"/>
    </row>
    <row r="1678">
      <c r="A1678" t="s">
        <v>20202</v>
      </c>
      <c r="B1678" t="s">
        <v>19483</v>
      </c>
      <c r="C1678" t="s">
        <v>3679</v>
      </c>
      <c r="D1678" t="s">
        <v>19623</v>
      </c>
      <c r="E1678" s="89">
        <v>0</v>
      </c>
      <c r="F1678" s="89">
        <v>703833</v>
      </c>
      <c r="G1678" s="89">
        <v>3</v>
      </c>
      <c r="H1678" t="s">
        <v>19630</v>
      </c>
      <c r="I1678" s="89"/>
    </row>
    <row r="1679">
      <c r="A1679" t="s">
        <v>20203</v>
      </c>
      <c r="B1679" t="s">
        <v>19483</v>
      </c>
      <c r="C1679" t="s">
        <v>3679</v>
      </c>
      <c r="D1679" t="s">
        <v>19624</v>
      </c>
      <c r="E1679" s="89">
        <v>0</v>
      </c>
      <c r="F1679" s="89">
        <v>703833</v>
      </c>
      <c r="G1679" s="89">
        <v>3</v>
      </c>
      <c r="H1679" t="s">
        <v>19630</v>
      </c>
      <c r="I1679" s="89"/>
    </row>
    <row r="1680">
      <c r="A1680" t="s">
        <v>5284</v>
      </c>
      <c r="B1680" t="s">
        <v>19483</v>
      </c>
      <c r="C1680" t="s">
        <v>19488</v>
      </c>
      <c r="D1680" t="s">
        <v>19614</v>
      </c>
      <c r="E1680" s="89">
        <v>0</v>
      </c>
      <c r="F1680" s="89">
        <v>703833</v>
      </c>
      <c r="G1680" s="89">
        <v>3</v>
      </c>
      <c r="H1680" t="s">
        <v>19630</v>
      </c>
      <c r="I1680" s="89"/>
    </row>
    <row r="1681">
      <c r="A1681" t="s">
        <v>5285</v>
      </c>
      <c r="B1681" t="s">
        <v>19483</v>
      </c>
      <c r="C1681" t="s">
        <v>19488</v>
      </c>
      <c r="D1681" t="s">
        <v>19615</v>
      </c>
      <c r="E1681" s="89">
        <v>0</v>
      </c>
      <c r="F1681" s="89">
        <v>703833</v>
      </c>
      <c r="G1681" s="89">
        <v>3</v>
      </c>
      <c r="H1681" t="s">
        <v>19630</v>
      </c>
      <c r="I1681" s="89"/>
    </row>
    <row r="1682">
      <c r="A1682" t="s">
        <v>5286</v>
      </c>
      <c r="B1682" t="s">
        <v>19483</v>
      </c>
      <c r="C1682" t="s">
        <v>19488</v>
      </c>
      <c r="D1682" t="s">
        <v>19616</v>
      </c>
      <c r="E1682" s="89">
        <v>0</v>
      </c>
      <c r="F1682" s="89">
        <v>703833</v>
      </c>
      <c r="G1682" s="89">
        <v>3</v>
      </c>
      <c r="H1682" t="s">
        <v>19630</v>
      </c>
      <c r="I1682" s="89"/>
    </row>
    <row r="1683">
      <c r="A1683" t="s">
        <v>5287</v>
      </c>
      <c r="B1683" t="s">
        <v>19483</v>
      </c>
      <c r="C1683" t="s">
        <v>19488</v>
      </c>
      <c r="D1683" t="s">
        <v>19617</v>
      </c>
      <c r="E1683" s="89">
        <v>0</v>
      </c>
      <c r="F1683" s="89">
        <v>703833</v>
      </c>
      <c r="G1683" s="89">
        <v>3</v>
      </c>
      <c r="H1683" t="s">
        <v>19630</v>
      </c>
      <c r="I1683" s="89"/>
    </row>
    <row r="1684">
      <c r="A1684" t="s">
        <v>5288</v>
      </c>
      <c r="B1684" t="s">
        <v>19483</v>
      </c>
      <c r="C1684" t="s">
        <v>19488</v>
      </c>
      <c r="D1684" t="s">
        <v>19618</v>
      </c>
      <c r="E1684" s="89">
        <v>0</v>
      </c>
      <c r="F1684" s="89">
        <v>703833</v>
      </c>
      <c r="G1684" s="89">
        <v>3</v>
      </c>
      <c r="H1684" t="s">
        <v>19630</v>
      </c>
      <c r="I1684" s="89"/>
    </row>
    <row r="1685">
      <c r="A1685" t="s">
        <v>5289</v>
      </c>
      <c r="B1685" t="s">
        <v>19483</v>
      </c>
      <c r="C1685" t="s">
        <v>19488</v>
      </c>
      <c r="D1685" t="s">
        <v>19619</v>
      </c>
      <c r="E1685" s="89">
        <v>0</v>
      </c>
      <c r="F1685" s="89">
        <v>703833</v>
      </c>
      <c r="G1685" s="89">
        <v>3</v>
      </c>
      <c r="H1685" t="s">
        <v>19630</v>
      </c>
      <c r="I1685" s="89"/>
    </row>
    <row r="1686">
      <c r="A1686" t="s">
        <v>5290</v>
      </c>
      <c r="B1686" t="s">
        <v>19483</v>
      </c>
      <c r="C1686" t="s">
        <v>19488</v>
      </c>
      <c r="D1686" t="s">
        <v>19620</v>
      </c>
      <c r="E1686" s="89">
        <v>0</v>
      </c>
      <c r="F1686" s="89">
        <v>703833</v>
      </c>
      <c r="G1686" s="89">
        <v>3</v>
      </c>
      <c r="H1686" t="s">
        <v>19630</v>
      </c>
      <c r="I1686" s="89"/>
    </row>
    <row r="1687">
      <c r="A1687" t="s">
        <v>5291</v>
      </c>
      <c r="B1687" t="s">
        <v>19483</v>
      </c>
      <c r="C1687" t="s">
        <v>19488</v>
      </c>
      <c r="D1687" t="s">
        <v>19621</v>
      </c>
      <c r="E1687" s="89">
        <v>0</v>
      </c>
      <c r="F1687" s="89">
        <v>703833</v>
      </c>
      <c r="G1687" s="89">
        <v>3</v>
      </c>
      <c r="H1687" t="s">
        <v>19630</v>
      </c>
      <c r="I1687" s="89"/>
    </row>
    <row r="1688">
      <c r="A1688" t="s">
        <v>5292</v>
      </c>
      <c r="B1688" t="s">
        <v>19483</v>
      </c>
      <c r="C1688" t="s">
        <v>19488</v>
      </c>
      <c r="D1688" t="s">
        <v>19622</v>
      </c>
      <c r="E1688" s="89">
        <v>0</v>
      </c>
      <c r="F1688" s="89">
        <v>703833</v>
      </c>
      <c r="G1688" s="89">
        <v>3</v>
      </c>
      <c r="H1688" t="s">
        <v>19630</v>
      </c>
      <c r="I1688" s="89"/>
    </row>
    <row r="1689">
      <c r="A1689" t="s">
        <v>5293</v>
      </c>
      <c r="B1689" t="s">
        <v>19483</v>
      </c>
      <c r="C1689" t="s">
        <v>19488</v>
      </c>
      <c r="D1689" t="s">
        <v>19623</v>
      </c>
      <c r="E1689" s="89">
        <v>0</v>
      </c>
      <c r="F1689" s="89">
        <v>703833</v>
      </c>
      <c r="G1689" s="89">
        <v>3</v>
      </c>
      <c r="H1689" t="s">
        <v>19630</v>
      </c>
      <c r="I1689" s="89"/>
    </row>
    <row r="1690">
      <c r="A1690" t="s">
        <v>5294</v>
      </c>
      <c r="B1690" t="s">
        <v>19483</v>
      </c>
      <c r="C1690" t="s">
        <v>19488</v>
      </c>
      <c r="D1690" t="s">
        <v>19624</v>
      </c>
      <c r="E1690" s="89">
        <v>0</v>
      </c>
      <c r="F1690" s="89">
        <v>703833</v>
      </c>
      <c r="G1690" s="89">
        <v>3</v>
      </c>
      <c r="H1690" t="s">
        <v>19630</v>
      </c>
      <c r="I1690" s="89"/>
    </row>
    <row r="1691">
      <c r="A1691" t="s">
        <v>20204</v>
      </c>
      <c r="B1691" t="s">
        <v>19483</v>
      </c>
      <c r="C1691" t="s">
        <v>19917</v>
      </c>
      <c r="D1691" t="s">
        <v>19614</v>
      </c>
      <c r="E1691" s="89">
        <v>0</v>
      </c>
      <c r="F1691" s="89">
        <v>703833</v>
      </c>
      <c r="G1691" s="89">
        <v>3</v>
      </c>
      <c r="H1691" t="s">
        <v>19630</v>
      </c>
      <c r="I1691" s="89"/>
    </row>
    <row r="1692">
      <c r="A1692" t="s">
        <v>20205</v>
      </c>
      <c r="B1692" t="s">
        <v>19483</v>
      </c>
      <c r="C1692" t="s">
        <v>19917</v>
      </c>
      <c r="D1692" t="s">
        <v>19615</v>
      </c>
      <c r="E1692" s="89">
        <v>0</v>
      </c>
      <c r="F1692" s="89">
        <v>703833</v>
      </c>
      <c r="G1692" s="89">
        <v>3</v>
      </c>
      <c r="H1692" t="s">
        <v>19630</v>
      </c>
      <c r="I1692" s="89"/>
    </row>
    <row r="1693">
      <c r="A1693" t="s">
        <v>20206</v>
      </c>
      <c r="B1693" t="s">
        <v>19483</v>
      </c>
      <c r="C1693" t="s">
        <v>19917</v>
      </c>
      <c r="D1693" t="s">
        <v>19616</v>
      </c>
      <c r="E1693" s="89">
        <v>0</v>
      </c>
      <c r="F1693" s="89">
        <v>703833</v>
      </c>
      <c r="G1693" s="89">
        <v>3</v>
      </c>
      <c r="H1693" t="s">
        <v>19630</v>
      </c>
      <c r="I1693" s="89"/>
    </row>
    <row r="1694">
      <c r="A1694" t="s">
        <v>20207</v>
      </c>
      <c r="B1694" t="s">
        <v>19483</v>
      </c>
      <c r="C1694" t="s">
        <v>19917</v>
      </c>
      <c r="D1694" t="s">
        <v>19617</v>
      </c>
      <c r="E1694" s="89">
        <v>0</v>
      </c>
      <c r="F1694" s="89">
        <v>703833</v>
      </c>
      <c r="G1694" s="89">
        <v>3</v>
      </c>
      <c r="H1694" t="s">
        <v>19630</v>
      </c>
      <c r="I1694" s="89"/>
    </row>
    <row r="1695">
      <c r="A1695" t="s">
        <v>20208</v>
      </c>
      <c r="B1695" t="s">
        <v>19483</v>
      </c>
      <c r="C1695" t="s">
        <v>19917</v>
      </c>
      <c r="D1695" t="s">
        <v>19618</v>
      </c>
      <c r="E1695" s="89">
        <v>0</v>
      </c>
      <c r="F1695" s="89">
        <v>703833</v>
      </c>
      <c r="G1695" s="89">
        <v>3</v>
      </c>
      <c r="H1695" t="s">
        <v>19630</v>
      </c>
      <c r="I1695" s="89"/>
    </row>
    <row r="1696">
      <c r="A1696" t="s">
        <v>20209</v>
      </c>
      <c r="B1696" t="s">
        <v>19483</v>
      </c>
      <c r="C1696" t="s">
        <v>19917</v>
      </c>
      <c r="D1696" t="s">
        <v>19619</v>
      </c>
      <c r="E1696" s="89">
        <v>0</v>
      </c>
      <c r="F1696" s="89">
        <v>703833</v>
      </c>
      <c r="G1696" s="89">
        <v>3</v>
      </c>
      <c r="H1696" t="s">
        <v>19630</v>
      </c>
      <c r="I1696" s="89"/>
    </row>
    <row r="1697">
      <c r="A1697" t="s">
        <v>20210</v>
      </c>
      <c r="B1697" t="s">
        <v>19483</v>
      </c>
      <c r="C1697" t="s">
        <v>19917</v>
      </c>
      <c r="D1697" t="s">
        <v>19620</v>
      </c>
      <c r="E1697" s="89">
        <v>0</v>
      </c>
      <c r="F1697" s="89">
        <v>703833</v>
      </c>
      <c r="G1697" s="89">
        <v>3</v>
      </c>
      <c r="H1697" t="s">
        <v>19630</v>
      </c>
      <c r="I1697" s="89"/>
    </row>
    <row r="1698">
      <c r="A1698" t="s">
        <v>20211</v>
      </c>
      <c r="B1698" t="s">
        <v>19483</v>
      </c>
      <c r="C1698" t="s">
        <v>19917</v>
      </c>
      <c r="D1698" t="s">
        <v>19621</v>
      </c>
      <c r="E1698" s="89">
        <v>0</v>
      </c>
      <c r="F1698" s="89">
        <v>703833</v>
      </c>
      <c r="G1698" s="89">
        <v>3</v>
      </c>
      <c r="H1698" t="s">
        <v>19630</v>
      </c>
      <c r="I1698" s="89"/>
    </row>
    <row r="1699">
      <c r="A1699" t="s">
        <v>20212</v>
      </c>
      <c r="B1699" t="s">
        <v>19483</v>
      </c>
      <c r="C1699" t="s">
        <v>19917</v>
      </c>
      <c r="D1699" t="s">
        <v>19622</v>
      </c>
      <c r="E1699" s="89">
        <v>0</v>
      </c>
      <c r="F1699" s="89">
        <v>703833</v>
      </c>
      <c r="G1699" s="89">
        <v>3</v>
      </c>
      <c r="H1699" t="s">
        <v>19630</v>
      </c>
      <c r="I1699" s="89"/>
    </row>
    <row r="1700">
      <c r="A1700" t="s">
        <v>20213</v>
      </c>
      <c r="B1700" t="s">
        <v>19483</v>
      </c>
      <c r="C1700" t="s">
        <v>19917</v>
      </c>
      <c r="D1700" t="s">
        <v>19623</v>
      </c>
      <c r="E1700" s="89">
        <v>0</v>
      </c>
      <c r="F1700" s="89">
        <v>703833</v>
      </c>
      <c r="G1700" s="89">
        <v>3</v>
      </c>
      <c r="H1700" t="s">
        <v>19630</v>
      </c>
      <c r="I1700" s="89"/>
    </row>
    <row r="1701">
      <c r="A1701" t="s">
        <v>20214</v>
      </c>
      <c r="B1701" t="s">
        <v>19483</v>
      </c>
      <c r="C1701" t="s">
        <v>19917</v>
      </c>
      <c r="D1701" t="s">
        <v>19624</v>
      </c>
      <c r="E1701" s="89">
        <v>0</v>
      </c>
      <c r="F1701" s="89">
        <v>703833</v>
      </c>
      <c r="G1701" s="89">
        <v>3</v>
      </c>
      <c r="H1701" t="s">
        <v>19630</v>
      </c>
      <c r="I1701" s="89"/>
    </row>
    <row r="1702">
      <c r="A1702" t="s">
        <v>5295</v>
      </c>
      <c r="B1702" t="s">
        <v>19483</v>
      </c>
      <c r="C1702" t="s">
        <v>19489</v>
      </c>
      <c r="D1702" t="s">
        <v>19614</v>
      </c>
      <c r="E1702" s="89">
        <v>0.0009764507040649718</v>
      </c>
      <c r="F1702" s="89">
        <v>703833</v>
      </c>
      <c r="G1702" s="89">
        <v>3</v>
      </c>
      <c r="H1702" t="s">
        <v>19630</v>
      </c>
      <c r="I1702" s="89"/>
    </row>
    <row r="1703">
      <c r="A1703" t="s">
        <v>5296</v>
      </c>
      <c r="B1703" t="s">
        <v>19483</v>
      </c>
      <c r="C1703" t="s">
        <v>19489</v>
      </c>
      <c r="D1703" t="s">
        <v>19615</v>
      </c>
      <c r="E1703" s="89">
        <v>0.001000230264459152</v>
      </c>
      <c r="F1703" s="89">
        <v>703833</v>
      </c>
      <c r="G1703" s="89">
        <v>3</v>
      </c>
      <c r="H1703" t="s">
        <v>19630</v>
      </c>
      <c r="I1703" s="89"/>
    </row>
    <row r="1704">
      <c r="A1704" t="s">
        <v>5297</v>
      </c>
      <c r="B1704" t="s">
        <v>19483</v>
      </c>
      <c r="C1704" t="s">
        <v>19489</v>
      </c>
      <c r="D1704" t="s">
        <v>19616</v>
      </c>
      <c r="E1704" s="89">
        <v>0.0009764507040649718</v>
      </c>
      <c r="F1704" s="89">
        <v>703833</v>
      </c>
      <c r="G1704" s="89">
        <v>3</v>
      </c>
      <c r="H1704" t="s">
        <v>19630</v>
      </c>
      <c r="I1704" s="89"/>
    </row>
    <row r="1705">
      <c r="A1705" t="s">
        <v>5298</v>
      </c>
      <c r="B1705" t="s">
        <v>19483</v>
      </c>
      <c r="C1705" t="s">
        <v>19489</v>
      </c>
      <c r="D1705" t="s">
        <v>19617</v>
      </c>
      <c r="E1705" s="89">
        <v>0.0009764507040649718</v>
      </c>
      <c r="F1705" s="89">
        <v>703833</v>
      </c>
      <c r="G1705" s="89">
        <v>3</v>
      </c>
      <c r="H1705" t="s">
        <v>19630</v>
      </c>
      <c r="I1705" s="89"/>
    </row>
    <row r="1706">
      <c r="A1706" t="s">
        <v>5299</v>
      </c>
      <c r="B1706" t="s">
        <v>19483</v>
      </c>
      <c r="C1706" t="s">
        <v>19489</v>
      </c>
      <c r="D1706" t="s">
        <v>19618</v>
      </c>
      <c r="E1706" s="89">
        <v>0.0009549096668229429</v>
      </c>
      <c r="F1706" s="89">
        <v>703833</v>
      </c>
      <c r="G1706" s="89">
        <v>3</v>
      </c>
      <c r="H1706" t="s">
        <v>19630</v>
      </c>
      <c r="I1706" s="89"/>
    </row>
    <row r="1707">
      <c r="A1707" t="s">
        <v>5300</v>
      </c>
      <c r="B1707" t="s">
        <v>19483</v>
      </c>
      <c r="C1707" t="s">
        <v>19489</v>
      </c>
      <c r="D1707" t="s">
        <v>19619</v>
      </c>
      <c r="E1707" s="89">
        <v>0.0009387813921844805</v>
      </c>
      <c r="F1707" s="89">
        <v>703833</v>
      </c>
      <c r="G1707" s="89">
        <v>3</v>
      </c>
      <c r="H1707" t="s">
        <v>19630</v>
      </c>
      <c r="I1707" s="89"/>
    </row>
    <row r="1708">
      <c r="A1708" t="s">
        <v>5301</v>
      </c>
      <c r="B1708" t="s">
        <v>19483</v>
      </c>
      <c r="C1708" t="s">
        <v>19489</v>
      </c>
      <c r="D1708" t="s">
        <v>19620</v>
      </c>
      <c r="E1708" s="89">
        <v>0.0009065840787175106</v>
      </c>
      <c r="F1708" s="89">
        <v>703833</v>
      </c>
      <c r="G1708" s="89">
        <v>3</v>
      </c>
      <c r="H1708" t="s">
        <v>19630</v>
      </c>
      <c r="I1708" s="89"/>
    </row>
    <row r="1709">
      <c r="A1709" t="s">
        <v>5302</v>
      </c>
      <c r="B1709" t="s">
        <v>19483</v>
      </c>
      <c r="C1709" t="s">
        <v>19489</v>
      </c>
      <c r="D1709" t="s">
        <v>19621</v>
      </c>
      <c r="E1709" s="89">
        <v>0.0005161940702897609</v>
      </c>
      <c r="F1709" s="89">
        <v>703833</v>
      </c>
      <c r="G1709" s="89">
        <v>3</v>
      </c>
      <c r="H1709" t="s">
        <v>19630</v>
      </c>
      <c r="I1709" s="89"/>
    </row>
    <row r="1710">
      <c r="A1710" t="s">
        <v>5303</v>
      </c>
      <c r="B1710" t="s">
        <v>19483</v>
      </c>
      <c r="C1710" t="s">
        <v>19489</v>
      </c>
      <c r="D1710" t="s">
        <v>19622</v>
      </c>
      <c r="E1710" s="89">
        <v>0.0008654043828096678</v>
      </c>
      <c r="F1710" s="89">
        <v>703833</v>
      </c>
      <c r="G1710" s="89">
        <v>3</v>
      </c>
      <c r="H1710" t="s">
        <v>19630</v>
      </c>
      <c r="I1710" s="89"/>
    </row>
    <row r="1711">
      <c r="A1711" t="s">
        <v>5304</v>
      </c>
      <c r="B1711" t="s">
        <v>19483</v>
      </c>
      <c r="C1711" t="s">
        <v>19489</v>
      </c>
      <c r="D1711" t="s">
        <v>19623</v>
      </c>
      <c r="E1711" s="89">
        <v>0.0008894774572891829</v>
      </c>
      <c r="F1711" s="89">
        <v>703833</v>
      </c>
      <c r="G1711" s="89">
        <v>3</v>
      </c>
      <c r="H1711" t="s">
        <v>19630</v>
      </c>
      <c r="I1711" s="89"/>
    </row>
    <row r="1712">
      <c r="A1712" t="s">
        <v>5305</v>
      </c>
      <c r="B1712" t="s">
        <v>19483</v>
      </c>
      <c r="C1712" t="s">
        <v>19489</v>
      </c>
      <c r="D1712" t="s">
        <v>19624</v>
      </c>
      <c r="E1712" s="89">
        <v>0.002259698630480693</v>
      </c>
      <c r="F1712" s="89">
        <v>703833</v>
      </c>
      <c r="G1712" s="89">
        <v>3</v>
      </c>
      <c r="H1712" t="s">
        <v>19630</v>
      </c>
      <c r="I1712" s="89"/>
    </row>
    <row r="1713">
      <c r="A1713" t="s">
        <v>5306</v>
      </c>
      <c r="B1713" t="s">
        <v>19483</v>
      </c>
      <c r="C1713" t="s">
        <v>19490</v>
      </c>
      <c r="D1713" t="s">
        <v>19614</v>
      </c>
      <c r="E1713" s="89">
        <v>0</v>
      </c>
      <c r="F1713" s="89">
        <v>703833</v>
      </c>
      <c r="G1713" s="89">
        <v>3</v>
      </c>
      <c r="H1713" t="s">
        <v>19630</v>
      </c>
      <c r="I1713" s="89"/>
    </row>
    <row r="1714">
      <c r="A1714" t="s">
        <v>5307</v>
      </c>
      <c r="B1714" t="s">
        <v>19483</v>
      </c>
      <c r="C1714" t="s">
        <v>19490</v>
      </c>
      <c r="D1714" t="s">
        <v>19615</v>
      </c>
      <c r="E1714" s="89">
        <v>0</v>
      </c>
      <c r="F1714" s="89">
        <v>703833</v>
      </c>
      <c r="G1714" s="89">
        <v>3</v>
      </c>
      <c r="H1714" t="s">
        <v>19630</v>
      </c>
      <c r="I1714" s="89"/>
    </row>
    <row r="1715">
      <c r="A1715" t="s">
        <v>5308</v>
      </c>
      <c r="B1715" t="s">
        <v>19483</v>
      </c>
      <c r="C1715" t="s">
        <v>19490</v>
      </c>
      <c r="D1715" t="s">
        <v>19616</v>
      </c>
      <c r="E1715" s="89">
        <v>0</v>
      </c>
      <c r="F1715" s="89">
        <v>703833</v>
      </c>
      <c r="G1715" s="89">
        <v>3</v>
      </c>
      <c r="H1715" t="s">
        <v>19630</v>
      </c>
      <c r="I1715" s="89"/>
    </row>
    <row r="1716">
      <c r="A1716" t="s">
        <v>5309</v>
      </c>
      <c r="B1716" t="s">
        <v>19483</v>
      </c>
      <c r="C1716" t="s">
        <v>19490</v>
      </c>
      <c r="D1716" t="s">
        <v>19617</v>
      </c>
      <c r="E1716" s="89">
        <v>0</v>
      </c>
      <c r="F1716" s="89">
        <v>703833</v>
      </c>
      <c r="G1716" s="89">
        <v>3</v>
      </c>
      <c r="H1716" t="s">
        <v>19630</v>
      </c>
      <c r="I1716" s="89"/>
    </row>
    <row r="1717">
      <c r="A1717" t="s">
        <v>5310</v>
      </c>
      <c r="B1717" t="s">
        <v>19483</v>
      </c>
      <c r="C1717" t="s">
        <v>19490</v>
      </c>
      <c r="D1717" t="s">
        <v>19618</v>
      </c>
      <c r="E1717" s="89">
        <v>0</v>
      </c>
      <c r="F1717" s="89">
        <v>703833</v>
      </c>
      <c r="G1717" s="89">
        <v>3</v>
      </c>
      <c r="H1717" t="s">
        <v>19630</v>
      </c>
      <c r="I1717" s="89"/>
    </row>
    <row r="1718">
      <c r="A1718" t="s">
        <v>5311</v>
      </c>
      <c r="B1718" t="s">
        <v>19483</v>
      </c>
      <c r="C1718" t="s">
        <v>19490</v>
      </c>
      <c r="D1718" t="s">
        <v>19619</v>
      </c>
      <c r="E1718" s="89">
        <v>0</v>
      </c>
      <c r="F1718" s="89">
        <v>703833</v>
      </c>
      <c r="G1718" s="89">
        <v>3</v>
      </c>
      <c r="H1718" t="s">
        <v>19630</v>
      </c>
      <c r="I1718" s="89"/>
    </row>
    <row r="1719">
      <c r="A1719" t="s">
        <v>5312</v>
      </c>
      <c r="B1719" t="s">
        <v>19483</v>
      </c>
      <c r="C1719" t="s">
        <v>19490</v>
      </c>
      <c r="D1719" t="s">
        <v>19620</v>
      </c>
      <c r="E1719" s="89">
        <v>0</v>
      </c>
      <c r="F1719" s="89">
        <v>703833</v>
      </c>
      <c r="G1719" s="89">
        <v>3</v>
      </c>
      <c r="H1719" t="s">
        <v>19630</v>
      </c>
      <c r="I1719" s="89"/>
    </row>
    <row r="1720">
      <c r="A1720" t="s">
        <v>5313</v>
      </c>
      <c r="B1720" t="s">
        <v>19483</v>
      </c>
      <c r="C1720" t="s">
        <v>19490</v>
      </c>
      <c r="D1720" t="s">
        <v>19621</v>
      </c>
      <c r="E1720" s="89">
        <v>0</v>
      </c>
      <c r="F1720" s="89">
        <v>703833</v>
      </c>
      <c r="G1720" s="89">
        <v>3</v>
      </c>
      <c r="H1720" t="s">
        <v>19630</v>
      </c>
      <c r="I1720" s="89"/>
    </row>
    <row r="1721">
      <c r="A1721" t="s">
        <v>5314</v>
      </c>
      <c r="B1721" t="s">
        <v>19483</v>
      </c>
      <c r="C1721" t="s">
        <v>19490</v>
      </c>
      <c r="D1721" t="s">
        <v>19622</v>
      </c>
      <c r="E1721" s="89">
        <v>0</v>
      </c>
      <c r="F1721" s="89">
        <v>703833</v>
      </c>
      <c r="G1721" s="89">
        <v>3</v>
      </c>
      <c r="H1721" t="s">
        <v>19630</v>
      </c>
      <c r="I1721" s="89"/>
    </row>
    <row r="1722">
      <c r="A1722" t="s">
        <v>5315</v>
      </c>
      <c r="B1722" t="s">
        <v>19483</v>
      </c>
      <c r="C1722" t="s">
        <v>19490</v>
      </c>
      <c r="D1722" t="s">
        <v>19623</v>
      </c>
      <c r="E1722" s="89">
        <v>0</v>
      </c>
      <c r="F1722" s="89">
        <v>703833</v>
      </c>
      <c r="G1722" s="89">
        <v>3</v>
      </c>
      <c r="H1722" t="s">
        <v>19630</v>
      </c>
      <c r="I1722" s="89"/>
    </row>
    <row r="1723">
      <c r="A1723" t="s">
        <v>5316</v>
      </c>
      <c r="B1723" t="s">
        <v>19483</v>
      </c>
      <c r="C1723" t="s">
        <v>19490</v>
      </c>
      <c r="D1723" t="s">
        <v>19624</v>
      </c>
      <c r="E1723" s="89">
        <v>0</v>
      </c>
      <c r="F1723" s="89">
        <v>703833</v>
      </c>
      <c r="G1723" s="89">
        <v>3</v>
      </c>
      <c r="H1723" t="s">
        <v>19630</v>
      </c>
      <c r="I1723" s="89"/>
    </row>
    <row r="1724">
      <c r="A1724" t="s">
        <v>5317</v>
      </c>
      <c r="B1724" t="s">
        <v>19483</v>
      </c>
      <c r="C1724" t="s">
        <v>19491</v>
      </c>
      <c r="D1724" t="s">
        <v>19614</v>
      </c>
      <c r="E1724" s="89">
        <v>0.0009764507040649718</v>
      </c>
      <c r="F1724" s="89">
        <v>703833</v>
      </c>
      <c r="G1724" s="89">
        <v>3</v>
      </c>
      <c r="H1724" t="s">
        <v>19630</v>
      </c>
      <c r="I1724" s="89"/>
    </row>
    <row r="1725">
      <c r="A1725" t="s">
        <v>5318</v>
      </c>
      <c r="B1725" t="s">
        <v>19483</v>
      </c>
      <c r="C1725" t="s">
        <v>19491</v>
      </c>
      <c r="D1725" t="s">
        <v>19615</v>
      </c>
      <c r="E1725" s="89">
        <v>0.001000230264459152</v>
      </c>
      <c r="F1725" s="89">
        <v>703833</v>
      </c>
      <c r="G1725" s="89">
        <v>3</v>
      </c>
      <c r="H1725" t="s">
        <v>19630</v>
      </c>
      <c r="I1725" s="89"/>
    </row>
    <row r="1726">
      <c r="A1726" t="s">
        <v>5319</v>
      </c>
      <c r="B1726" t="s">
        <v>19483</v>
      </c>
      <c r="C1726" t="s">
        <v>19491</v>
      </c>
      <c r="D1726" t="s">
        <v>19616</v>
      </c>
      <c r="E1726" s="89">
        <v>0.0009764507040649718</v>
      </c>
      <c r="F1726" s="89">
        <v>703833</v>
      </c>
      <c r="G1726" s="89">
        <v>3</v>
      </c>
      <c r="H1726" t="s">
        <v>19630</v>
      </c>
      <c r="I1726" s="89"/>
    </row>
    <row r="1727">
      <c r="A1727" t="s">
        <v>5320</v>
      </c>
      <c r="B1727" t="s">
        <v>19483</v>
      </c>
      <c r="C1727" t="s">
        <v>19491</v>
      </c>
      <c r="D1727" t="s">
        <v>19617</v>
      </c>
      <c r="E1727" s="89">
        <v>0.0009764507040649718</v>
      </c>
      <c r="F1727" s="89">
        <v>703833</v>
      </c>
      <c r="G1727" s="89">
        <v>3</v>
      </c>
      <c r="H1727" t="s">
        <v>19630</v>
      </c>
      <c r="I1727" s="89"/>
    </row>
    <row r="1728">
      <c r="A1728" t="s">
        <v>5321</v>
      </c>
      <c r="B1728" t="s">
        <v>19483</v>
      </c>
      <c r="C1728" t="s">
        <v>19491</v>
      </c>
      <c r="D1728" t="s">
        <v>19618</v>
      </c>
      <c r="E1728" s="89">
        <v>0.0009549096668229429</v>
      </c>
      <c r="F1728" s="89">
        <v>703833</v>
      </c>
      <c r="G1728" s="89">
        <v>3</v>
      </c>
      <c r="H1728" t="s">
        <v>19630</v>
      </c>
      <c r="I1728" s="89"/>
    </row>
    <row r="1729">
      <c r="A1729" t="s">
        <v>5322</v>
      </c>
      <c r="B1729" t="s">
        <v>19483</v>
      </c>
      <c r="C1729" t="s">
        <v>19491</v>
      </c>
      <c r="D1729" t="s">
        <v>19619</v>
      </c>
      <c r="E1729" s="89">
        <v>0.0009387813921844805</v>
      </c>
      <c r="F1729" s="89">
        <v>703833</v>
      </c>
      <c r="G1729" s="89">
        <v>3</v>
      </c>
      <c r="H1729" t="s">
        <v>19630</v>
      </c>
      <c r="I1729" s="89"/>
    </row>
    <row r="1730">
      <c r="A1730" t="s">
        <v>5323</v>
      </c>
      <c r="B1730" t="s">
        <v>19483</v>
      </c>
      <c r="C1730" t="s">
        <v>19491</v>
      </c>
      <c r="D1730" t="s">
        <v>19620</v>
      </c>
      <c r="E1730" s="89">
        <v>0.0009065840787175106</v>
      </c>
      <c r="F1730" s="89">
        <v>703833</v>
      </c>
      <c r="G1730" s="89">
        <v>3</v>
      </c>
      <c r="H1730" t="s">
        <v>19630</v>
      </c>
      <c r="I1730" s="89"/>
    </row>
    <row r="1731">
      <c r="A1731" t="s">
        <v>5324</v>
      </c>
      <c r="B1731" t="s">
        <v>19483</v>
      </c>
      <c r="C1731" t="s">
        <v>19491</v>
      </c>
      <c r="D1731" t="s">
        <v>19621</v>
      </c>
      <c r="E1731" s="89">
        <v>0.0005161940702897609</v>
      </c>
      <c r="F1731" s="89">
        <v>703833</v>
      </c>
      <c r="G1731" s="89">
        <v>3</v>
      </c>
      <c r="H1731" t="s">
        <v>19630</v>
      </c>
      <c r="I1731" s="89"/>
    </row>
    <row r="1732">
      <c r="A1732" t="s">
        <v>5325</v>
      </c>
      <c r="B1732" t="s">
        <v>19483</v>
      </c>
      <c r="C1732" t="s">
        <v>19491</v>
      </c>
      <c r="D1732" t="s">
        <v>19622</v>
      </c>
      <c r="E1732" s="89">
        <v>0.0008654043828096678</v>
      </c>
      <c r="F1732" s="89">
        <v>703833</v>
      </c>
      <c r="G1732" s="89">
        <v>3</v>
      </c>
      <c r="H1732" t="s">
        <v>19630</v>
      </c>
      <c r="I1732" s="89"/>
    </row>
    <row r="1733">
      <c r="A1733" t="s">
        <v>5326</v>
      </c>
      <c r="B1733" t="s">
        <v>19483</v>
      </c>
      <c r="C1733" t="s">
        <v>19491</v>
      </c>
      <c r="D1733" t="s">
        <v>19623</v>
      </c>
      <c r="E1733" s="89">
        <v>0.0008894774572891829</v>
      </c>
      <c r="F1733" s="89">
        <v>703833</v>
      </c>
      <c r="G1733" s="89">
        <v>3</v>
      </c>
      <c r="H1733" t="s">
        <v>19630</v>
      </c>
      <c r="I1733" s="89"/>
    </row>
    <row r="1734">
      <c r="A1734" t="s">
        <v>5327</v>
      </c>
      <c r="B1734" t="s">
        <v>19483</v>
      </c>
      <c r="C1734" t="s">
        <v>19491</v>
      </c>
      <c r="D1734" t="s">
        <v>19624</v>
      </c>
      <c r="E1734" s="89">
        <v>0.002259698630480693</v>
      </c>
      <c r="F1734" s="89">
        <v>703833</v>
      </c>
      <c r="G1734" s="89">
        <v>3</v>
      </c>
      <c r="H1734" t="s">
        <v>19630</v>
      </c>
      <c r="I1734" s="89"/>
    </row>
    <row r="1735">
      <c r="A1735" t="s">
        <v>20215</v>
      </c>
      <c r="B1735" t="s">
        <v>19483</v>
      </c>
      <c r="C1735" t="s">
        <v>3837</v>
      </c>
      <c r="D1735" t="s">
        <v>19614</v>
      </c>
      <c r="E1735" s="89">
        <v>0.1956466023253609</v>
      </c>
      <c r="F1735" s="89">
        <v>703833</v>
      </c>
      <c r="G1735" s="89">
        <v>3</v>
      </c>
      <c r="H1735" t="s">
        <v>19630</v>
      </c>
      <c r="I1735" s="89"/>
    </row>
    <row r="1736">
      <c r="A1736" t="s">
        <v>20216</v>
      </c>
      <c r="B1736" t="s">
        <v>19483</v>
      </c>
      <c r="C1736" t="s">
        <v>3837</v>
      </c>
      <c r="D1736" t="s">
        <v>19615</v>
      </c>
      <c r="E1736" s="89">
        <v>0.1972078617571971</v>
      </c>
      <c r="F1736" s="89">
        <v>703833</v>
      </c>
      <c r="G1736" s="89">
        <v>3</v>
      </c>
      <c r="H1736" t="s">
        <v>19630</v>
      </c>
      <c r="I1736" s="89"/>
    </row>
    <row r="1737">
      <c r="A1737" t="s">
        <v>20217</v>
      </c>
      <c r="B1737" t="s">
        <v>19483</v>
      </c>
      <c r="C1737" t="s">
        <v>3837</v>
      </c>
      <c r="D1737" t="s">
        <v>19616</v>
      </c>
      <c r="E1737" s="89">
        <v>0.1956466023253609</v>
      </c>
      <c r="F1737" s="89">
        <v>703833</v>
      </c>
      <c r="G1737" s="89">
        <v>3</v>
      </c>
      <c r="H1737" t="s">
        <v>19630</v>
      </c>
      <c r="I1737" s="89"/>
    </row>
    <row r="1738">
      <c r="A1738" t="s">
        <v>20218</v>
      </c>
      <c r="B1738" t="s">
        <v>19483</v>
      </c>
      <c r="C1738" t="s">
        <v>3837</v>
      </c>
      <c r="D1738" t="s">
        <v>19617</v>
      </c>
      <c r="E1738" s="89">
        <v>0.1969678600858929</v>
      </c>
      <c r="F1738" s="89">
        <v>703833</v>
      </c>
      <c r="G1738" s="89">
        <v>3</v>
      </c>
      <c r="H1738" t="s">
        <v>19630</v>
      </c>
      <c r="I1738" s="89"/>
    </row>
    <row r="1739">
      <c r="A1739" t="s">
        <v>20219</v>
      </c>
      <c r="B1739" t="s">
        <v>19483</v>
      </c>
      <c r="C1739" t="s">
        <v>3837</v>
      </c>
      <c r="D1739" t="s">
        <v>19618</v>
      </c>
      <c r="E1739" s="89">
        <v>0.1859293170192686</v>
      </c>
      <c r="F1739" s="89">
        <v>703833</v>
      </c>
      <c r="G1739" s="89">
        <v>3</v>
      </c>
      <c r="H1739" t="s">
        <v>19630</v>
      </c>
      <c r="I1739" s="89"/>
    </row>
    <row r="1740">
      <c r="A1740" t="s">
        <v>20220</v>
      </c>
      <c r="B1740" t="s">
        <v>19483</v>
      </c>
      <c r="C1740" t="s">
        <v>3837</v>
      </c>
      <c r="D1740" t="s">
        <v>19619</v>
      </c>
      <c r="E1740" s="89">
        <v>0.1833114508436109</v>
      </c>
      <c r="F1740" s="89">
        <v>703833</v>
      </c>
      <c r="G1740" s="89">
        <v>3</v>
      </c>
      <c r="H1740" t="s">
        <v>19630</v>
      </c>
      <c r="I1740" s="89"/>
    </row>
    <row r="1741">
      <c r="A1741" t="s">
        <v>20221</v>
      </c>
      <c r="B1741" t="s">
        <v>19483</v>
      </c>
      <c r="C1741" t="s">
        <v>3837</v>
      </c>
      <c r="D1741" t="s">
        <v>19620</v>
      </c>
      <c r="E1741" s="89">
        <v>0.176724555305218</v>
      </c>
      <c r="F1741" s="89">
        <v>703833</v>
      </c>
      <c r="G1741" s="89">
        <v>3</v>
      </c>
      <c r="H1741" t="s">
        <v>19630</v>
      </c>
      <c r="I1741" s="89"/>
    </row>
    <row r="1742">
      <c r="A1742" t="s">
        <v>20222</v>
      </c>
      <c r="B1742" t="s">
        <v>19483</v>
      </c>
      <c r="C1742" t="s">
        <v>3837</v>
      </c>
      <c r="D1742" t="s">
        <v>19621</v>
      </c>
      <c r="E1742" s="89">
        <v>0.1077252930674445</v>
      </c>
      <c r="F1742" s="89">
        <v>703833</v>
      </c>
      <c r="G1742" s="89">
        <v>3</v>
      </c>
      <c r="H1742" t="s">
        <v>19630</v>
      </c>
      <c r="I1742" s="89"/>
    </row>
    <row r="1743">
      <c r="A1743" t="s">
        <v>20223</v>
      </c>
      <c r="B1743" t="s">
        <v>19483</v>
      </c>
      <c r="C1743" t="s">
        <v>3837</v>
      </c>
      <c r="D1743" t="s">
        <v>19622</v>
      </c>
      <c r="E1743" s="89">
        <v>0.1834090104886069</v>
      </c>
      <c r="F1743" s="89">
        <v>703833</v>
      </c>
      <c r="G1743" s="89">
        <v>3</v>
      </c>
      <c r="H1743" t="s">
        <v>19630</v>
      </c>
      <c r="I1743" s="89"/>
    </row>
    <row r="1744">
      <c r="A1744" t="s">
        <v>20224</v>
      </c>
      <c r="B1744" t="s">
        <v>19483</v>
      </c>
      <c r="C1744" t="s">
        <v>3837</v>
      </c>
      <c r="D1744" t="s">
        <v>19623</v>
      </c>
      <c r="E1744" s="89">
        <v>0.1900430025952719</v>
      </c>
      <c r="F1744" s="89">
        <v>703833</v>
      </c>
      <c r="G1744" s="89">
        <v>3</v>
      </c>
      <c r="H1744" t="s">
        <v>19630</v>
      </c>
      <c r="I1744" s="89"/>
    </row>
    <row r="1745">
      <c r="A1745" t="s">
        <v>20225</v>
      </c>
      <c r="B1745" t="s">
        <v>19483</v>
      </c>
      <c r="C1745" t="s">
        <v>3837</v>
      </c>
      <c r="D1745" t="s">
        <v>19624</v>
      </c>
      <c r="E1745" s="89">
        <v>0.4382530059284963</v>
      </c>
      <c r="F1745" s="89">
        <v>703833</v>
      </c>
      <c r="G1745" s="89">
        <v>3</v>
      </c>
      <c r="H1745" t="s">
        <v>19630</v>
      </c>
      <c r="I1745" s="89"/>
    </row>
    <row r="1746">
      <c r="A1746" t="s">
        <v>5328</v>
      </c>
      <c r="B1746" t="s">
        <v>19483</v>
      </c>
      <c r="C1746" t="s">
        <v>19492</v>
      </c>
      <c r="D1746" t="s">
        <v>19614</v>
      </c>
      <c r="E1746" s="89">
        <v>0</v>
      </c>
      <c r="F1746" s="89">
        <v>703833</v>
      </c>
      <c r="G1746" s="89">
        <v>3</v>
      </c>
      <c r="H1746" t="s">
        <v>19630</v>
      </c>
      <c r="I1746" s="89"/>
    </row>
    <row r="1747">
      <c r="A1747" t="s">
        <v>5329</v>
      </c>
      <c r="B1747" t="s">
        <v>19483</v>
      </c>
      <c r="C1747" t="s">
        <v>19492</v>
      </c>
      <c r="D1747" t="s">
        <v>19615</v>
      </c>
      <c r="E1747" s="89">
        <v>0</v>
      </c>
      <c r="F1747" s="89">
        <v>703833</v>
      </c>
      <c r="G1747" s="89">
        <v>3</v>
      </c>
      <c r="H1747" t="s">
        <v>19630</v>
      </c>
      <c r="I1747" s="89"/>
    </row>
    <row r="1748">
      <c r="A1748" t="s">
        <v>5330</v>
      </c>
      <c r="B1748" t="s">
        <v>19483</v>
      </c>
      <c r="C1748" t="s">
        <v>19492</v>
      </c>
      <c r="D1748" t="s">
        <v>19616</v>
      </c>
      <c r="E1748" s="89">
        <v>0</v>
      </c>
      <c r="F1748" s="89">
        <v>703833</v>
      </c>
      <c r="G1748" s="89">
        <v>3</v>
      </c>
      <c r="H1748" t="s">
        <v>19630</v>
      </c>
      <c r="I1748" s="89"/>
    </row>
    <row r="1749">
      <c r="A1749" t="s">
        <v>5331</v>
      </c>
      <c r="B1749" t="s">
        <v>19483</v>
      </c>
      <c r="C1749" t="s">
        <v>19492</v>
      </c>
      <c r="D1749" t="s">
        <v>19617</v>
      </c>
      <c r="E1749" s="89">
        <v>0</v>
      </c>
      <c r="F1749" s="89">
        <v>703833</v>
      </c>
      <c r="G1749" s="89">
        <v>3</v>
      </c>
      <c r="H1749" t="s">
        <v>19630</v>
      </c>
      <c r="I1749" s="89"/>
    </row>
    <row r="1750">
      <c r="A1750" t="s">
        <v>5332</v>
      </c>
      <c r="B1750" t="s">
        <v>19483</v>
      </c>
      <c r="C1750" t="s">
        <v>19492</v>
      </c>
      <c r="D1750" t="s">
        <v>19618</v>
      </c>
      <c r="E1750" s="89">
        <v>0</v>
      </c>
      <c r="F1750" s="89">
        <v>703833</v>
      </c>
      <c r="G1750" s="89">
        <v>3</v>
      </c>
      <c r="H1750" t="s">
        <v>19630</v>
      </c>
      <c r="I1750" s="89"/>
    </row>
    <row r="1751">
      <c r="A1751" t="s">
        <v>5333</v>
      </c>
      <c r="B1751" t="s">
        <v>19483</v>
      </c>
      <c r="C1751" t="s">
        <v>19492</v>
      </c>
      <c r="D1751" t="s">
        <v>19619</v>
      </c>
      <c r="E1751" s="89">
        <v>0</v>
      </c>
      <c r="F1751" s="89">
        <v>703833</v>
      </c>
      <c r="G1751" s="89">
        <v>3</v>
      </c>
      <c r="H1751" t="s">
        <v>19630</v>
      </c>
      <c r="I1751" s="89"/>
    </row>
    <row r="1752">
      <c r="A1752" t="s">
        <v>5334</v>
      </c>
      <c r="B1752" t="s">
        <v>19483</v>
      </c>
      <c r="C1752" t="s">
        <v>19492</v>
      </c>
      <c r="D1752" t="s">
        <v>19620</v>
      </c>
      <c r="E1752" s="89">
        <v>0</v>
      </c>
      <c r="F1752" s="89">
        <v>703833</v>
      </c>
      <c r="G1752" s="89">
        <v>3</v>
      </c>
      <c r="H1752" t="s">
        <v>19630</v>
      </c>
      <c r="I1752" s="89"/>
    </row>
    <row r="1753">
      <c r="A1753" t="s">
        <v>5335</v>
      </c>
      <c r="B1753" t="s">
        <v>19483</v>
      </c>
      <c r="C1753" t="s">
        <v>19492</v>
      </c>
      <c r="D1753" t="s">
        <v>19621</v>
      </c>
      <c r="E1753" s="89">
        <v>0</v>
      </c>
      <c r="F1753" s="89">
        <v>703833</v>
      </c>
      <c r="G1753" s="89">
        <v>3</v>
      </c>
      <c r="H1753" t="s">
        <v>19630</v>
      </c>
      <c r="I1753" s="89"/>
    </row>
    <row r="1754">
      <c r="A1754" t="s">
        <v>5336</v>
      </c>
      <c r="B1754" t="s">
        <v>19483</v>
      </c>
      <c r="C1754" t="s">
        <v>19492</v>
      </c>
      <c r="D1754" t="s">
        <v>19622</v>
      </c>
      <c r="E1754" s="89">
        <v>0</v>
      </c>
      <c r="F1754" s="89">
        <v>703833</v>
      </c>
      <c r="G1754" s="89">
        <v>3</v>
      </c>
      <c r="H1754" t="s">
        <v>19630</v>
      </c>
      <c r="I1754" s="89"/>
    </row>
    <row r="1755">
      <c r="A1755" t="s">
        <v>5337</v>
      </c>
      <c r="B1755" t="s">
        <v>19483</v>
      </c>
      <c r="C1755" t="s">
        <v>19492</v>
      </c>
      <c r="D1755" t="s">
        <v>19623</v>
      </c>
      <c r="E1755" s="89">
        <v>0</v>
      </c>
      <c r="F1755" s="89">
        <v>703833</v>
      </c>
      <c r="G1755" s="89">
        <v>3</v>
      </c>
      <c r="H1755" t="s">
        <v>19630</v>
      </c>
      <c r="I1755" s="89"/>
    </row>
    <row r="1756">
      <c r="A1756" t="s">
        <v>5338</v>
      </c>
      <c r="B1756" t="s">
        <v>19483</v>
      </c>
      <c r="C1756" t="s">
        <v>19492</v>
      </c>
      <c r="D1756" t="s">
        <v>19624</v>
      </c>
      <c r="E1756" s="89">
        <v>0</v>
      </c>
      <c r="F1756" s="89">
        <v>703833</v>
      </c>
      <c r="G1756" s="89">
        <v>3</v>
      </c>
      <c r="H1756" t="s">
        <v>19630</v>
      </c>
      <c r="I1756" s="89"/>
    </row>
    <row r="1757">
      <c r="A1757" t="s">
        <v>20226</v>
      </c>
      <c r="B1757" t="s">
        <v>19483</v>
      </c>
      <c r="C1757" t="s">
        <v>3838</v>
      </c>
      <c r="D1757" t="s">
        <v>19614</v>
      </c>
      <c r="E1757" s="89">
        <v>0.02990250094870293</v>
      </c>
      <c r="F1757" s="89">
        <v>703833</v>
      </c>
      <c r="G1757" s="89">
        <v>3</v>
      </c>
      <c r="H1757" t="s">
        <v>19630</v>
      </c>
      <c r="I1757" s="89"/>
    </row>
    <row r="1758">
      <c r="A1758" t="s">
        <v>20227</v>
      </c>
      <c r="B1758" t="s">
        <v>19483</v>
      </c>
      <c r="C1758" t="s">
        <v>3838</v>
      </c>
      <c r="D1758" t="s">
        <v>19615</v>
      </c>
      <c r="E1758" s="89">
        <v>0.0302275283270721</v>
      </c>
      <c r="F1758" s="89">
        <v>703833</v>
      </c>
      <c r="G1758" s="89">
        <v>3</v>
      </c>
      <c r="H1758" t="s">
        <v>19630</v>
      </c>
      <c r="I1758" s="89"/>
    </row>
    <row r="1759">
      <c r="A1759" t="s">
        <v>20228</v>
      </c>
      <c r="B1759" t="s">
        <v>19483</v>
      </c>
      <c r="C1759" t="s">
        <v>3838</v>
      </c>
      <c r="D1759" t="s">
        <v>19616</v>
      </c>
      <c r="E1759" s="89">
        <v>0.02990250094870293</v>
      </c>
      <c r="F1759" s="89">
        <v>703833</v>
      </c>
      <c r="G1759" s="89">
        <v>3</v>
      </c>
      <c r="H1759" t="s">
        <v>19630</v>
      </c>
      <c r="I1759" s="89"/>
    </row>
    <row r="1760">
      <c r="A1760" t="s">
        <v>20229</v>
      </c>
      <c r="B1760" t="s">
        <v>19483</v>
      </c>
      <c r="C1760" t="s">
        <v>3838</v>
      </c>
      <c r="D1760" t="s">
        <v>19617</v>
      </c>
      <c r="E1760" s="89">
        <v>0.030206991252676</v>
      </c>
      <c r="F1760" s="89">
        <v>703833</v>
      </c>
      <c r="G1760" s="89">
        <v>3</v>
      </c>
      <c r="H1760" t="s">
        <v>19630</v>
      </c>
      <c r="I1760" s="89"/>
    </row>
    <row r="1761">
      <c r="A1761" t="s">
        <v>20230</v>
      </c>
      <c r="B1761" t="s">
        <v>19483</v>
      </c>
      <c r="C1761" t="s">
        <v>3838</v>
      </c>
      <c r="D1761" t="s">
        <v>19618</v>
      </c>
      <c r="E1761" s="89">
        <v>0.02777890145222168</v>
      </c>
      <c r="F1761" s="89">
        <v>703833</v>
      </c>
      <c r="G1761" s="89">
        <v>3</v>
      </c>
      <c r="H1761" t="s">
        <v>19630</v>
      </c>
      <c r="I1761" s="89"/>
    </row>
    <row r="1762">
      <c r="A1762" t="s">
        <v>20231</v>
      </c>
      <c r="B1762" t="s">
        <v>19483</v>
      </c>
      <c r="C1762" t="s">
        <v>3838</v>
      </c>
      <c r="D1762" t="s">
        <v>19619</v>
      </c>
      <c r="E1762" s="89">
        <v>0.02716248426962667</v>
      </c>
      <c r="F1762" s="89">
        <v>703833</v>
      </c>
      <c r="G1762" s="89">
        <v>3</v>
      </c>
      <c r="H1762" t="s">
        <v>19630</v>
      </c>
      <c r="I1762" s="89"/>
    </row>
    <row r="1763">
      <c r="A1763" t="s">
        <v>20232</v>
      </c>
      <c r="B1763" t="s">
        <v>19483</v>
      </c>
      <c r="C1763" t="s">
        <v>3838</v>
      </c>
      <c r="D1763" t="s">
        <v>19620</v>
      </c>
      <c r="E1763" s="89">
        <v>0.02635394052724213</v>
      </c>
      <c r="F1763" s="89">
        <v>703833</v>
      </c>
      <c r="G1763" s="89">
        <v>3</v>
      </c>
      <c r="H1763" t="s">
        <v>19630</v>
      </c>
      <c r="I1763" s="89"/>
    </row>
    <row r="1764">
      <c r="A1764" t="s">
        <v>20233</v>
      </c>
      <c r="B1764" t="s">
        <v>19483</v>
      </c>
      <c r="C1764" t="s">
        <v>3838</v>
      </c>
      <c r="D1764" t="s">
        <v>19621</v>
      </c>
      <c r="E1764" s="89">
        <v>0.01577425205246567</v>
      </c>
      <c r="F1764" s="89">
        <v>703833</v>
      </c>
      <c r="G1764" s="89">
        <v>3</v>
      </c>
      <c r="H1764" t="s">
        <v>19630</v>
      </c>
      <c r="I1764" s="89"/>
    </row>
    <row r="1765">
      <c r="A1765" t="s">
        <v>20234</v>
      </c>
      <c r="B1765" t="s">
        <v>19483</v>
      </c>
      <c r="C1765" t="s">
        <v>3838</v>
      </c>
      <c r="D1765" t="s">
        <v>19622</v>
      </c>
      <c r="E1765" s="89">
        <v>0.0274691705903622</v>
      </c>
      <c r="F1765" s="89">
        <v>703833</v>
      </c>
      <c r="G1765" s="89">
        <v>3</v>
      </c>
      <c r="H1765" t="s">
        <v>19630</v>
      </c>
      <c r="I1765" s="89"/>
    </row>
    <row r="1766">
      <c r="A1766" t="s">
        <v>20235</v>
      </c>
      <c r="B1766" t="s">
        <v>19483</v>
      </c>
      <c r="C1766" t="s">
        <v>3838</v>
      </c>
      <c r="D1766" t="s">
        <v>19623</v>
      </c>
      <c r="E1766" s="89">
        <v>0.02860154012749277</v>
      </c>
      <c r="F1766" s="89">
        <v>703833</v>
      </c>
      <c r="G1766" s="89">
        <v>3</v>
      </c>
      <c r="H1766" t="s">
        <v>19630</v>
      </c>
      <c r="I1766" s="89"/>
    </row>
    <row r="1767">
      <c r="A1767" t="s">
        <v>20236</v>
      </c>
      <c r="B1767" t="s">
        <v>19483</v>
      </c>
      <c r="C1767" t="s">
        <v>3838</v>
      </c>
      <c r="D1767" t="s">
        <v>19624</v>
      </c>
      <c r="E1767" s="89">
        <v>0.0657225786000282</v>
      </c>
      <c r="F1767" s="89">
        <v>703833</v>
      </c>
      <c r="G1767" s="89">
        <v>3</v>
      </c>
      <c r="H1767" t="s">
        <v>19630</v>
      </c>
      <c r="I1767" s="89"/>
    </row>
    <row r="1768">
      <c r="A1768" t="s">
        <v>20237</v>
      </c>
      <c r="B1768" t="s">
        <v>19483</v>
      </c>
      <c r="C1768" t="s">
        <v>3839</v>
      </c>
      <c r="D1768" t="s">
        <v>19614</v>
      </c>
      <c r="E1768" s="89">
        <v>0.1611577021513188</v>
      </c>
      <c r="F1768" s="89">
        <v>703833</v>
      </c>
      <c r="G1768" s="89">
        <v>3</v>
      </c>
      <c r="H1768" t="s">
        <v>19630</v>
      </c>
      <c r="I1768" s="89"/>
    </row>
    <row r="1769">
      <c r="A1769" t="s">
        <v>20238</v>
      </c>
      <c r="B1769" t="s">
        <v>19483</v>
      </c>
      <c r="C1769" t="s">
        <v>3839</v>
      </c>
      <c r="D1769" t="s">
        <v>19615</v>
      </c>
      <c r="E1769" s="89">
        <v>0.1625882023695115</v>
      </c>
      <c r="F1769" s="89">
        <v>703833</v>
      </c>
      <c r="G1769" s="89">
        <v>3</v>
      </c>
      <c r="H1769" t="s">
        <v>19630</v>
      </c>
      <c r="I1769" s="89"/>
    </row>
    <row r="1770">
      <c r="A1770" t="s">
        <v>20239</v>
      </c>
      <c r="B1770" t="s">
        <v>19483</v>
      </c>
      <c r="C1770" t="s">
        <v>3839</v>
      </c>
      <c r="D1770" t="s">
        <v>19616</v>
      </c>
      <c r="E1770" s="89">
        <v>0.1611577021513188</v>
      </c>
      <c r="F1770" s="89">
        <v>703833</v>
      </c>
      <c r="G1770" s="89">
        <v>3</v>
      </c>
      <c r="H1770" t="s">
        <v>19630</v>
      </c>
      <c r="I1770" s="89"/>
    </row>
    <row r="1771">
      <c r="A1771" t="s">
        <v>20240</v>
      </c>
      <c r="B1771" t="s">
        <v>19483</v>
      </c>
      <c r="C1771" t="s">
        <v>3839</v>
      </c>
      <c r="D1771" t="s">
        <v>19617</v>
      </c>
      <c r="E1771" s="89">
        <v>0.1625087987682519</v>
      </c>
      <c r="F1771" s="89">
        <v>703833</v>
      </c>
      <c r="G1771" s="89">
        <v>3</v>
      </c>
      <c r="H1771" t="s">
        <v>19630</v>
      </c>
      <c r="I1771" s="89"/>
    </row>
    <row r="1772">
      <c r="A1772" t="s">
        <v>20241</v>
      </c>
      <c r="B1772" t="s">
        <v>19483</v>
      </c>
      <c r="C1772" t="s">
        <v>3839</v>
      </c>
      <c r="D1772" t="s">
        <v>19618</v>
      </c>
      <c r="E1772" s="89">
        <v>0.1524141745251684</v>
      </c>
      <c r="F1772" s="89">
        <v>703833</v>
      </c>
      <c r="G1772" s="89">
        <v>3</v>
      </c>
      <c r="H1772" t="s">
        <v>19630</v>
      </c>
      <c r="I1772" s="89"/>
    </row>
    <row r="1773">
      <c r="A1773" t="s">
        <v>20242</v>
      </c>
      <c r="B1773" t="s">
        <v>19483</v>
      </c>
      <c r="C1773" t="s">
        <v>3839</v>
      </c>
      <c r="D1773" t="s">
        <v>19619</v>
      </c>
      <c r="E1773" s="89">
        <v>0.149863961961864</v>
      </c>
      <c r="F1773" s="89">
        <v>703833</v>
      </c>
      <c r="G1773" s="89">
        <v>3</v>
      </c>
      <c r="H1773" t="s">
        <v>19630</v>
      </c>
      <c r="I1773" s="89"/>
    </row>
    <row r="1774">
      <c r="A1774" t="s">
        <v>20243</v>
      </c>
      <c r="B1774" t="s">
        <v>19483</v>
      </c>
      <c r="C1774" t="s">
        <v>3839</v>
      </c>
      <c r="D1774" t="s">
        <v>19620</v>
      </c>
      <c r="E1774" s="89">
        <v>0.1447260738971692</v>
      </c>
      <c r="F1774" s="89">
        <v>703833</v>
      </c>
      <c r="G1774" s="89">
        <v>3</v>
      </c>
      <c r="H1774" t="s">
        <v>19630</v>
      </c>
      <c r="I1774" s="89"/>
    </row>
    <row r="1775">
      <c r="A1775" t="s">
        <v>20244</v>
      </c>
      <c r="B1775" t="s">
        <v>19483</v>
      </c>
      <c r="C1775" t="s">
        <v>3839</v>
      </c>
      <c r="D1775" t="s">
        <v>19621</v>
      </c>
      <c r="E1775" s="89">
        <v>0.08932862198454716</v>
      </c>
      <c r="F1775" s="89">
        <v>703833</v>
      </c>
      <c r="G1775" s="89">
        <v>3</v>
      </c>
      <c r="H1775" t="s">
        <v>19630</v>
      </c>
      <c r="I1775" s="89"/>
    </row>
    <row r="1776">
      <c r="A1776" t="s">
        <v>20245</v>
      </c>
      <c r="B1776" t="s">
        <v>19483</v>
      </c>
      <c r="C1776" t="s">
        <v>3839</v>
      </c>
      <c r="D1776" t="s">
        <v>19622</v>
      </c>
      <c r="E1776" s="89">
        <v>0.1490180924690088</v>
      </c>
      <c r="F1776" s="89">
        <v>703833</v>
      </c>
      <c r="G1776" s="89">
        <v>3</v>
      </c>
      <c r="H1776" t="s">
        <v>19630</v>
      </c>
      <c r="I1776" s="89"/>
    </row>
    <row r="1777">
      <c r="A1777" t="s">
        <v>20246</v>
      </c>
      <c r="B1777" t="s">
        <v>19483</v>
      </c>
      <c r="C1777" t="s">
        <v>3839</v>
      </c>
      <c r="D1777" t="s">
        <v>19623</v>
      </c>
      <c r="E1777" s="89">
        <v>0.1566939230303863</v>
      </c>
      <c r="F1777" s="89">
        <v>703833</v>
      </c>
      <c r="G1777" s="89">
        <v>3</v>
      </c>
      <c r="H1777" t="s">
        <v>19630</v>
      </c>
      <c r="I1777" s="89"/>
    </row>
    <row r="1778">
      <c r="A1778" t="s">
        <v>20247</v>
      </c>
      <c r="B1778" t="s">
        <v>19483</v>
      </c>
      <c r="C1778" t="s">
        <v>3839</v>
      </c>
      <c r="D1778" t="s">
        <v>19624</v>
      </c>
      <c r="E1778" s="89">
        <v>0.3609110397372233</v>
      </c>
      <c r="F1778" s="89">
        <v>703833</v>
      </c>
      <c r="G1778" s="89">
        <v>3</v>
      </c>
      <c r="H1778" t="s">
        <v>19630</v>
      </c>
      <c r="I1778" s="89"/>
    </row>
    <row r="1779">
      <c r="A1779" t="s">
        <v>20248</v>
      </c>
      <c r="B1779" t="s">
        <v>19483</v>
      </c>
      <c r="C1779" t="s">
        <v>3846</v>
      </c>
      <c r="D1779" t="s">
        <v>19614</v>
      </c>
      <c r="E1779" s="89">
        <v>0.03189456891208512</v>
      </c>
      <c r="F1779" s="89">
        <v>703833</v>
      </c>
      <c r="G1779" s="89">
        <v>3</v>
      </c>
      <c r="H1779" t="s">
        <v>19630</v>
      </c>
      <c r="I1779" s="89"/>
    </row>
    <row r="1780">
      <c r="A1780" t="s">
        <v>20249</v>
      </c>
      <c r="B1780" t="s">
        <v>19483</v>
      </c>
      <c r="C1780" t="s">
        <v>3846</v>
      </c>
      <c r="D1780" t="s">
        <v>19615</v>
      </c>
      <c r="E1780" s="89">
        <v>0.03219962609144118</v>
      </c>
      <c r="F1780" s="89">
        <v>703833</v>
      </c>
      <c r="G1780" s="89">
        <v>3</v>
      </c>
      <c r="H1780" t="s">
        <v>19630</v>
      </c>
      <c r="I1780" s="89"/>
    </row>
    <row r="1781">
      <c r="A1781" t="s">
        <v>20250</v>
      </c>
      <c r="B1781" t="s">
        <v>19483</v>
      </c>
      <c r="C1781" t="s">
        <v>3846</v>
      </c>
      <c r="D1781" t="s">
        <v>19616</v>
      </c>
      <c r="E1781" s="89">
        <v>0.03189456891208512</v>
      </c>
      <c r="F1781" s="89">
        <v>703833</v>
      </c>
      <c r="G1781" s="89">
        <v>3</v>
      </c>
      <c r="H1781" t="s">
        <v>19630</v>
      </c>
      <c r="I1781" s="89"/>
    </row>
    <row r="1782">
      <c r="A1782" t="s">
        <v>20251</v>
      </c>
      <c r="B1782" t="s">
        <v>19483</v>
      </c>
      <c r="C1782" t="s">
        <v>3846</v>
      </c>
      <c r="D1782" t="s">
        <v>19617</v>
      </c>
      <c r="E1782" s="89">
        <v>0.03218874886534637</v>
      </c>
      <c r="F1782" s="89">
        <v>703833</v>
      </c>
      <c r="G1782" s="89">
        <v>3</v>
      </c>
      <c r="H1782" t="s">
        <v>19630</v>
      </c>
      <c r="I1782" s="89"/>
    </row>
    <row r="1783">
      <c r="A1783" t="s">
        <v>20252</v>
      </c>
      <c r="B1783" t="s">
        <v>19483</v>
      </c>
      <c r="C1783" t="s">
        <v>3846</v>
      </c>
      <c r="D1783" t="s">
        <v>19618</v>
      </c>
      <c r="E1783" s="89">
        <v>0.03049285811907386</v>
      </c>
      <c r="F1783" s="89">
        <v>703833</v>
      </c>
      <c r="G1783" s="89">
        <v>3</v>
      </c>
      <c r="H1783" t="s">
        <v>19630</v>
      </c>
      <c r="I1783" s="89"/>
    </row>
    <row r="1784">
      <c r="A1784" t="s">
        <v>20253</v>
      </c>
      <c r="B1784" t="s">
        <v>19483</v>
      </c>
      <c r="C1784" t="s">
        <v>3846</v>
      </c>
      <c r="D1784" t="s">
        <v>19619</v>
      </c>
      <c r="E1784" s="89">
        <v>0.02999462436861854</v>
      </c>
      <c r="F1784" s="89">
        <v>703833</v>
      </c>
      <c r="G1784" s="89">
        <v>3</v>
      </c>
      <c r="H1784" t="s">
        <v>19630</v>
      </c>
      <c r="I1784" s="89"/>
    </row>
    <row r="1785">
      <c r="A1785" t="s">
        <v>20254</v>
      </c>
      <c r="B1785" t="s">
        <v>19483</v>
      </c>
      <c r="C1785" t="s">
        <v>3846</v>
      </c>
      <c r="D1785" t="s">
        <v>19620</v>
      </c>
      <c r="E1785" s="89">
        <v>0.02893847143918149</v>
      </c>
      <c r="F1785" s="89">
        <v>703833</v>
      </c>
      <c r="G1785" s="89">
        <v>3</v>
      </c>
      <c r="H1785" t="s">
        <v>19630</v>
      </c>
      <c r="I1785" s="89"/>
    </row>
    <row r="1786">
      <c r="A1786" t="s">
        <v>20255</v>
      </c>
      <c r="B1786" t="s">
        <v>19483</v>
      </c>
      <c r="C1786" t="s">
        <v>3846</v>
      </c>
      <c r="D1786" t="s">
        <v>19621</v>
      </c>
      <c r="E1786" s="89">
        <v>0.01781370838509593</v>
      </c>
      <c r="F1786" s="89">
        <v>703833</v>
      </c>
      <c r="G1786" s="89">
        <v>3</v>
      </c>
      <c r="H1786" t="s">
        <v>19630</v>
      </c>
      <c r="I1786" s="89"/>
    </row>
    <row r="1787">
      <c r="A1787" t="s">
        <v>20256</v>
      </c>
      <c r="B1787" t="s">
        <v>19483</v>
      </c>
      <c r="C1787" t="s">
        <v>3846</v>
      </c>
      <c r="D1787" t="s">
        <v>19622</v>
      </c>
      <c r="E1787" s="89">
        <v>0.03019509240947522</v>
      </c>
      <c r="F1787" s="89">
        <v>703833</v>
      </c>
      <c r="G1787" s="89">
        <v>3</v>
      </c>
      <c r="H1787" t="s">
        <v>19630</v>
      </c>
      <c r="I1787" s="89"/>
    </row>
    <row r="1788">
      <c r="A1788" t="s">
        <v>20257</v>
      </c>
      <c r="B1788" t="s">
        <v>19483</v>
      </c>
      <c r="C1788" t="s">
        <v>3846</v>
      </c>
      <c r="D1788" t="s">
        <v>19623</v>
      </c>
      <c r="E1788" s="89">
        <v>0.03216633831254397</v>
      </c>
      <c r="F1788" s="89">
        <v>703833</v>
      </c>
      <c r="G1788" s="89">
        <v>3</v>
      </c>
      <c r="H1788" t="s">
        <v>19630</v>
      </c>
      <c r="I1788" s="89"/>
    </row>
    <row r="1789">
      <c r="A1789" t="s">
        <v>20258</v>
      </c>
      <c r="B1789" t="s">
        <v>19483</v>
      </c>
      <c r="C1789" t="s">
        <v>3846</v>
      </c>
      <c r="D1789" t="s">
        <v>19624</v>
      </c>
      <c r="E1789" s="89">
        <v>0.07146011430360898</v>
      </c>
      <c r="F1789" s="89">
        <v>703833</v>
      </c>
      <c r="G1789" s="89">
        <v>3</v>
      </c>
      <c r="H1789" t="s">
        <v>19630</v>
      </c>
      <c r="I1789" s="89"/>
    </row>
    <row r="1790">
      <c r="A1790" t="s">
        <v>20259</v>
      </c>
      <c r="B1790" t="s">
        <v>19483</v>
      </c>
      <c r="C1790" t="s">
        <v>3847</v>
      </c>
      <c r="D1790" t="s">
        <v>19614</v>
      </c>
      <c r="E1790" s="89">
        <v>0.003531201452125471</v>
      </c>
      <c r="F1790" s="89">
        <v>703833</v>
      </c>
      <c r="G1790" s="89">
        <v>3</v>
      </c>
      <c r="H1790" t="s">
        <v>19630</v>
      </c>
      <c r="I1790" s="89"/>
    </row>
    <row r="1791">
      <c r="A1791" t="s">
        <v>20260</v>
      </c>
      <c r="B1791" t="s">
        <v>19483</v>
      </c>
      <c r="C1791" t="s">
        <v>3847</v>
      </c>
      <c r="D1791" t="s">
        <v>19615</v>
      </c>
      <c r="E1791" s="89">
        <v>0.003575482973728825</v>
      </c>
      <c r="F1791" s="89">
        <v>703833</v>
      </c>
      <c r="G1791" s="89">
        <v>3</v>
      </c>
      <c r="H1791" t="s">
        <v>19630</v>
      </c>
      <c r="I1791" s="89"/>
    </row>
    <row r="1792">
      <c r="A1792" t="s">
        <v>20261</v>
      </c>
      <c r="B1792" t="s">
        <v>19483</v>
      </c>
      <c r="C1792" t="s">
        <v>3847</v>
      </c>
      <c r="D1792" t="s">
        <v>19616</v>
      </c>
      <c r="E1792" s="89">
        <v>0.003531201452125471</v>
      </c>
      <c r="F1792" s="89">
        <v>703833</v>
      </c>
      <c r="G1792" s="89">
        <v>3</v>
      </c>
      <c r="H1792" t="s">
        <v>19630</v>
      </c>
      <c r="I1792" s="89"/>
    </row>
    <row r="1793">
      <c r="A1793" t="s">
        <v>20262</v>
      </c>
      <c r="B1793" t="s">
        <v>19483</v>
      </c>
      <c r="C1793" t="s">
        <v>3847</v>
      </c>
      <c r="D1793" t="s">
        <v>19617</v>
      </c>
      <c r="E1793" s="89">
        <v>0.003575061943175577</v>
      </c>
      <c r="F1793" s="89">
        <v>703833</v>
      </c>
      <c r="G1793" s="89">
        <v>3</v>
      </c>
      <c r="H1793" t="s">
        <v>19630</v>
      </c>
      <c r="I1793" s="89"/>
    </row>
    <row r="1794">
      <c r="A1794" t="s">
        <v>20263</v>
      </c>
      <c r="B1794" t="s">
        <v>19483</v>
      </c>
      <c r="C1794" t="s">
        <v>3847</v>
      </c>
      <c r="D1794" t="s">
        <v>19618</v>
      </c>
      <c r="E1794" s="89">
        <v>0.003412813041702408</v>
      </c>
      <c r="F1794" s="89">
        <v>703833</v>
      </c>
      <c r="G1794" s="89">
        <v>3</v>
      </c>
      <c r="H1794" t="s">
        <v>19630</v>
      </c>
      <c r="I1794" s="89"/>
    </row>
    <row r="1795">
      <c r="A1795" t="s">
        <v>20264</v>
      </c>
      <c r="B1795" t="s">
        <v>19483</v>
      </c>
      <c r="C1795" t="s">
        <v>3847</v>
      </c>
      <c r="D1795" t="s">
        <v>19619</v>
      </c>
      <c r="E1795" s="89">
        <v>0.003315218967279124</v>
      </c>
      <c r="F1795" s="89">
        <v>703833</v>
      </c>
      <c r="G1795" s="89">
        <v>3</v>
      </c>
      <c r="H1795" t="s">
        <v>19630</v>
      </c>
      <c r="I1795" s="89"/>
    </row>
    <row r="1796">
      <c r="A1796" t="s">
        <v>20265</v>
      </c>
      <c r="B1796" t="s">
        <v>19483</v>
      </c>
      <c r="C1796" t="s">
        <v>3847</v>
      </c>
      <c r="D1796" t="s">
        <v>19620</v>
      </c>
      <c r="E1796" s="89">
        <v>0.00321639542066691</v>
      </c>
      <c r="F1796" s="89">
        <v>703833</v>
      </c>
      <c r="G1796" s="89">
        <v>3</v>
      </c>
      <c r="H1796" t="s">
        <v>19630</v>
      </c>
      <c r="I1796" s="89"/>
    </row>
    <row r="1797">
      <c r="A1797" t="s">
        <v>20266</v>
      </c>
      <c r="B1797" t="s">
        <v>19483</v>
      </c>
      <c r="C1797" t="s">
        <v>3847</v>
      </c>
      <c r="D1797" t="s">
        <v>19621</v>
      </c>
      <c r="E1797" s="89">
        <v>0.001919585937855444</v>
      </c>
      <c r="F1797" s="89">
        <v>703833</v>
      </c>
      <c r="G1797" s="89">
        <v>3</v>
      </c>
      <c r="H1797" t="s">
        <v>19630</v>
      </c>
      <c r="I1797" s="89"/>
    </row>
    <row r="1798">
      <c r="A1798" t="s">
        <v>20267</v>
      </c>
      <c r="B1798" t="s">
        <v>19483</v>
      </c>
      <c r="C1798" t="s">
        <v>3847</v>
      </c>
      <c r="D1798" t="s">
        <v>19622</v>
      </c>
      <c r="E1798" s="89">
        <v>0.003430111620272909</v>
      </c>
      <c r="F1798" s="89">
        <v>703833</v>
      </c>
      <c r="G1798" s="89">
        <v>3</v>
      </c>
      <c r="H1798" t="s">
        <v>19630</v>
      </c>
      <c r="I1798" s="89"/>
    </row>
    <row r="1799">
      <c r="A1799" t="s">
        <v>20268</v>
      </c>
      <c r="B1799" t="s">
        <v>19483</v>
      </c>
      <c r="C1799" t="s">
        <v>3847</v>
      </c>
      <c r="D1799" t="s">
        <v>19623</v>
      </c>
      <c r="E1799" s="89">
        <v>0.003374319346311993</v>
      </c>
      <c r="F1799" s="89">
        <v>703833</v>
      </c>
      <c r="G1799" s="89">
        <v>3</v>
      </c>
      <c r="H1799" t="s">
        <v>19630</v>
      </c>
      <c r="I1799" s="89"/>
    </row>
    <row r="1800">
      <c r="A1800" t="s">
        <v>20269</v>
      </c>
      <c r="B1800" t="s">
        <v>19483</v>
      </c>
      <c r="C1800" t="s">
        <v>3847</v>
      </c>
      <c r="D1800" t="s">
        <v>19624</v>
      </c>
      <c r="E1800" s="89">
        <v>0.007462812007606057</v>
      </c>
      <c r="F1800" s="89">
        <v>703833</v>
      </c>
      <c r="G1800" s="89">
        <v>3</v>
      </c>
      <c r="H1800" t="s">
        <v>19630</v>
      </c>
      <c r="I1800" s="89"/>
    </row>
    <row r="1801">
      <c r="A1801" t="s">
        <v>5339</v>
      </c>
      <c r="B1801" t="s">
        <v>19483</v>
      </c>
      <c r="C1801" t="s">
        <v>19493</v>
      </c>
      <c r="D1801" t="s">
        <v>19614</v>
      </c>
      <c r="E1801" s="89">
        <v>0.01350710858438742</v>
      </c>
      <c r="F1801" s="89">
        <v>703833</v>
      </c>
      <c r="G1801" s="89">
        <v>3</v>
      </c>
      <c r="H1801" t="s">
        <v>19630</v>
      </c>
      <c r="I1801" s="89"/>
    </row>
    <row r="1802">
      <c r="A1802" t="s">
        <v>5340</v>
      </c>
      <c r="B1802" t="s">
        <v>19483</v>
      </c>
      <c r="C1802" t="s">
        <v>19493</v>
      </c>
      <c r="D1802" t="s">
        <v>19615</v>
      </c>
      <c r="E1802" s="89">
        <v>0.01354801345495857</v>
      </c>
      <c r="F1802" s="89">
        <v>703833</v>
      </c>
      <c r="G1802" s="89">
        <v>3</v>
      </c>
      <c r="H1802" t="s">
        <v>19630</v>
      </c>
      <c r="I1802" s="89"/>
    </row>
    <row r="1803">
      <c r="A1803" t="s">
        <v>5341</v>
      </c>
      <c r="B1803" t="s">
        <v>19483</v>
      </c>
      <c r="C1803" t="s">
        <v>19493</v>
      </c>
      <c r="D1803" t="s">
        <v>19616</v>
      </c>
      <c r="E1803" s="89">
        <v>0.01350710858438742</v>
      </c>
      <c r="F1803" s="89">
        <v>703833</v>
      </c>
      <c r="G1803" s="89">
        <v>3</v>
      </c>
      <c r="H1803" t="s">
        <v>19630</v>
      </c>
      <c r="I1803" s="89"/>
    </row>
    <row r="1804">
      <c r="A1804" t="s">
        <v>5342</v>
      </c>
      <c r="B1804" t="s">
        <v>19483</v>
      </c>
      <c r="C1804" t="s">
        <v>19493</v>
      </c>
      <c r="D1804" t="s">
        <v>19617</v>
      </c>
      <c r="E1804" s="89">
        <v>0.01354200197825475</v>
      </c>
      <c r="F1804" s="89">
        <v>703833</v>
      </c>
      <c r="G1804" s="89">
        <v>3</v>
      </c>
      <c r="H1804" t="s">
        <v>19630</v>
      </c>
      <c r="I1804" s="89"/>
    </row>
    <row r="1805">
      <c r="A1805" t="s">
        <v>5343</v>
      </c>
      <c r="B1805" t="s">
        <v>19483</v>
      </c>
      <c r="C1805" t="s">
        <v>19493</v>
      </c>
      <c r="D1805" t="s">
        <v>19618</v>
      </c>
      <c r="E1805" s="89">
        <v>0.01230820934653182</v>
      </c>
      <c r="F1805" s="89">
        <v>703833</v>
      </c>
      <c r="G1805" s="89">
        <v>3</v>
      </c>
      <c r="H1805" t="s">
        <v>19630</v>
      </c>
      <c r="I1805" s="89"/>
    </row>
    <row r="1806">
      <c r="A1806" t="s">
        <v>5344</v>
      </c>
      <c r="B1806" t="s">
        <v>19483</v>
      </c>
      <c r="C1806" t="s">
        <v>19493</v>
      </c>
      <c r="D1806" t="s">
        <v>19619</v>
      </c>
      <c r="E1806" s="89">
        <v>0.01220812954858406</v>
      </c>
      <c r="F1806" s="89">
        <v>703833</v>
      </c>
      <c r="G1806" s="89">
        <v>3</v>
      </c>
      <c r="H1806" t="s">
        <v>19630</v>
      </c>
      <c r="I1806" s="89"/>
    </row>
    <row r="1807">
      <c r="A1807" t="s">
        <v>5345</v>
      </c>
      <c r="B1807" t="s">
        <v>19483</v>
      </c>
      <c r="C1807" t="s">
        <v>19493</v>
      </c>
      <c r="D1807" t="s">
        <v>19620</v>
      </c>
      <c r="E1807" s="89">
        <v>0.01175816910114226</v>
      </c>
      <c r="F1807" s="89">
        <v>703833</v>
      </c>
      <c r="G1807" s="89">
        <v>3</v>
      </c>
      <c r="H1807" t="s">
        <v>19630</v>
      </c>
      <c r="I1807" s="89"/>
    </row>
    <row r="1808">
      <c r="A1808" t="s">
        <v>5346</v>
      </c>
      <c r="B1808" t="s">
        <v>19483</v>
      </c>
      <c r="C1808" t="s">
        <v>19493</v>
      </c>
      <c r="D1808" t="s">
        <v>19621</v>
      </c>
      <c r="E1808" s="89">
        <v>0.007473837686499755</v>
      </c>
      <c r="F1808" s="89">
        <v>703833</v>
      </c>
      <c r="G1808" s="89">
        <v>3</v>
      </c>
      <c r="H1808" t="s">
        <v>19630</v>
      </c>
      <c r="I1808" s="89"/>
    </row>
    <row r="1809">
      <c r="A1809" t="s">
        <v>5347</v>
      </c>
      <c r="B1809" t="s">
        <v>19483</v>
      </c>
      <c r="C1809" t="s">
        <v>19493</v>
      </c>
      <c r="D1809" t="s">
        <v>19622</v>
      </c>
      <c r="E1809" s="89">
        <v>0.01231285352765222</v>
      </c>
      <c r="F1809" s="89">
        <v>703833</v>
      </c>
      <c r="G1809" s="89">
        <v>3</v>
      </c>
      <c r="H1809" t="s">
        <v>19630</v>
      </c>
      <c r="I1809" s="89"/>
    </row>
    <row r="1810">
      <c r="A1810" t="s">
        <v>5348</v>
      </c>
      <c r="B1810" t="s">
        <v>19483</v>
      </c>
      <c r="C1810" t="s">
        <v>19493</v>
      </c>
      <c r="D1810" t="s">
        <v>19623</v>
      </c>
      <c r="E1810" s="89">
        <v>0.01402949480521758</v>
      </c>
      <c r="F1810" s="89">
        <v>703833</v>
      </c>
      <c r="G1810" s="89">
        <v>3</v>
      </c>
      <c r="H1810" t="s">
        <v>19630</v>
      </c>
      <c r="I1810" s="89"/>
    </row>
    <row r="1811">
      <c r="A1811" t="s">
        <v>5349</v>
      </c>
      <c r="B1811" t="s">
        <v>19483</v>
      </c>
      <c r="C1811" t="s">
        <v>19493</v>
      </c>
      <c r="D1811" t="s">
        <v>19624</v>
      </c>
      <c r="E1811" s="89">
        <v>0.03021797459283321</v>
      </c>
      <c r="F1811" s="89">
        <v>703833</v>
      </c>
      <c r="G1811" s="89">
        <v>3</v>
      </c>
      <c r="H1811" t="s">
        <v>19630</v>
      </c>
      <c r="I1811" s="89"/>
    </row>
    <row r="1812">
      <c r="A1812" t="s">
        <v>5350</v>
      </c>
      <c r="B1812" t="s">
        <v>19483</v>
      </c>
      <c r="C1812" t="s">
        <v>19494</v>
      </c>
      <c r="D1812" t="s">
        <v>19614</v>
      </c>
      <c r="E1812" s="89">
        <v>0.09431762127742688</v>
      </c>
      <c r="F1812" s="89">
        <v>703833</v>
      </c>
      <c r="G1812" s="89">
        <v>3</v>
      </c>
      <c r="H1812" t="s">
        <v>19630</v>
      </c>
      <c r="I1812" s="89"/>
    </row>
    <row r="1813">
      <c r="A1813" t="s">
        <v>5351</v>
      </c>
      <c r="B1813" t="s">
        <v>19483</v>
      </c>
      <c r="C1813" t="s">
        <v>19494</v>
      </c>
      <c r="D1813" t="s">
        <v>19615</v>
      </c>
      <c r="E1813" s="89">
        <v>0.09477975385187476</v>
      </c>
      <c r="F1813" s="89">
        <v>703833</v>
      </c>
      <c r="G1813" s="89">
        <v>3</v>
      </c>
      <c r="H1813" t="s">
        <v>19630</v>
      </c>
      <c r="I1813" s="89"/>
    </row>
    <row r="1814">
      <c r="A1814" t="s">
        <v>5352</v>
      </c>
      <c r="B1814" t="s">
        <v>19483</v>
      </c>
      <c r="C1814" t="s">
        <v>19494</v>
      </c>
      <c r="D1814" t="s">
        <v>19616</v>
      </c>
      <c r="E1814" s="89">
        <v>0.09431762127742688</v>
      </c>
      <c r="F1814" s="89">
        <v>703833</v>
      </c>
      <c r="G1814" s="89">
        <v>3</v>
      </c>
      <c r="H1814" t="s">
        <v>19630</v>
      </c>
      <c r="I1814" s="89"/>
    </row>
    <row r="1815">
      <c r="A1815" t="s">
        <v>5353</v>
      </c>
      <c r="B1815" t="s">
        <v>19483</v>
      </c>
      <c r="C1815" t="s">
        <v>19494</v>
      </c>
      <c r="D1815" t="s">
        <v>19617</v>
      </c>
      <c r="E1815" s="89">
        <v>0.09466083063780878</v>
      </c>
      <c r="F1815" s="89">
        <v>703833</v>
      </c>
      <c r="G1815" s="89">
        <v>3</v>
      </c>
      <c r="H1815" t="s">
        <v>19630</v>
      </c>
      <c r="I1815" s="89"/>
    </row>
    <row r="1816">
      <c r="A1816" t="s">
        <v>5354</v>
      </c>
      <c r="B1816" t="s">
        <v>19483</v>
      </c>
      <c r="C1816" t="s">
        <v>19494</v>
      </c>
      <c r="D1816" t="s">
        <v>19618</v>
      </c>
      <c r="E1816" s="89">
        <v>0.09003026264674494</v>
      </c>
      <c r="F1816" s="89">
        <v>703833</v>
      </c>
      <c r="G1816" s="89">
        <v>3</v>
      </c>
      <c r="H1816" t="s">
        <v>19630</v>
      </c>
      <c r="I1816" s="89"/>
    </row>
    <row r="1817">
      <c r="A1817" t="s">
        <v>5355</v>
      </c>
      <c r="B1817" t="s">
        <v>19483</v>
      </c>
      <c r="C1817" t="s">
        <v>19494</v>
      </c>
      <c r="D1817" t="s">
        <v>19619</v>
      </c>
      <c r="E1817" s="89">
        <v>0.08709214437476691</v>
      </c>
      <c r="F1817" s="89">
        <v>703833</v>
      </c>
      <c r="G1817" s="89">
        <v>3</v>
      </c>
      <c r="H1817" t="s">
        <v>19630</v>
      </c>
      <c r="I1817" s="89"/>
    </row>
    <row r="1818">
      <c r="A1818" t="s">
        <v>5356</v>
      </c>
      <c r="B1818" t="s">
        <v>19483</v>
      </c>
      <c r="C1818" t="s">
        <v>19494</v>
      </c>
      <c r="D1818" t="s">
        <v>19620</v>
      </c>
      <c r="E1818" s="89">
        <v>0.08427241946215627</v>
      </c>
      <c r="F1818" s="89">
        <v>703833</v>
      </c>
      <c r="G1818" s="89">
        <v>3</v>
      </c>
      <c r="H1818" t="s">
        <v>19630</v>
      </c>
      <c r="I1818" s="89"/>
    </row>
    <row r="1819">
      <c r="A1819" t="s">
        <v>5357</v>
      </c>
      <c r="B1819" t="s">
        <v>19483</v>
      </c>
      <c r="C1819" t="s">
        <v>19494</v>
      </c>
      <c r="D1819" t="s">
        <v>19621</v>
      </c>
      <c r="E1819" s="89">
        <v>0.05013528328982582</v>
      </c>
      <c r="F1819" s="89">
        <v>703833</v>
      </c>
      <c r="G1819" s="89">
        <v>3</v>
      </c>
      <c r="H1819" t="s">
        <v>19630</v>
      </c>
      <c r="I1819" s="89"/>
    </row>
    <row r="1820">
      <c r="A1820" t="s">
        <v>5358</v>
      </c>
      <c r="B1820" t="s">
        <v>19483</v>
      </c>
      <c r="C1820" t="s">
        <v>19494</v>
      </c>
      <c r="D1820" t="s">
        <v>19622</v>
      </c>
      <c r="E1820" s="89">
        <v>0.07999090115230774</v>
      </c>
      <c r="F1820" s="89">
        <v>703833</v>
      </c>
      <c r="G1820" s="89">
        <v>3</v>
      </c>
      <c r="H1820" t="s">
        <v>19630</v>
      </c>
      <c r="I1820" s="89"/>
    </row>
    <row r="1821">
      <c r="A1821" t="s">
        <v>5359</v>
      </c>
      <c r="B1821" t="s">
        <v>19483</v>
      </c>
      <c r="C1821" t="s">
        <v>19494</v>
      </c>
      <c r="D1821" t="s">
        <v>19623</v>
      </c>
      <c r="E1821" s="89">
        <v>0.08860692857897795</v>
      </c>
      <c r="F1821" s="89">
        <v>703833</v>
      </c>
      <c r="G1821" s="89">
        <v>3</v>
      </c>
      <c r="H1821" t="s">
        <v>19630</v>
      </c>
      <c r="I1821" s="89"/>
    </row>
    <row r="1822">
      <c r="A1822" t="s">
        <v>5360</v>
      </c>
      <c r="B1822" t="s">
        <v>19483</v>
      </c>
      <c r="C1822" t="s">
        <v>19494</v>
      </c>
      <c r="D1822" t="s">
        <v>19624</v>
      </c>
      <c r="E1822" s="89">
        <v>0.207576650663696</v>
      </c>
      <c r="F1822" s="89">
        <v>703833</v>
      </c>
      <c r="G1822" s="89">
        <v>3</v>
      </c>
      <c r="H1822" t="s">
        <v>19630</v>
      </c>
      <c r="I1822" s="89"/>
    </row>
    <row r="1823">
      <c r="A1823" t="s">
        <v>5361</v>
      </c>
      <c r="B1823" t="s">
        <v>19483</v>
      </c>
      <c r="C1823" t="s">
        <v>19495</v>
      </c>
      <c r="D1823" t="s">
        <v>19614</v>
      </c>
      <c r="E1823" s="89">
        <v>0.02973419382280109</v>
      </c>
      <c r="F1823" s="89">
        <v>703833</v>
      </c>
      <c r="G1823" s="89">
        <v>3</v>
      </c>
      <c r="H1823" t="s">
        <v>19630</v>
      </c>
      <c r="I1823" s="89"/>
    </row>
    <row r="1824">
      <c r="A1824" t="s">
        <v>5362</v>
      </c>
      <c r="B1824" t="s">
        <v>19483</v>
      </c>
      <c r="C1824" t="s">
        <v>19495</v>
      </c>
      <c r="D1824" t="s">
        <v>19615</v>
      </c>
      <c r="E1824" s="89">
        <v>0.02984994617442861</v>
      </c>
      <c r="F1824" s="89">
        <v>703833</v>
      </c>
      <c r="G1824" s="89">
        <v>3</v>
      </c>
      <c r="H1824" t="s">
        <v>19630</v>
      </c>
      <c r="I1824" s="89"/>
    </row>
    <row r="1825">
      <c r="A1825" t="s">
        <v>5363</v>
      </c>
      <c r="B1825" t="s">
        <v>19483</v>
      </c>
      <c r="C1825" t="s">
        <v>19495</v>
      </c>
      <c r="D1825" t="s">
        <v>19616</v>
      </c>
      <c r="E1825" s="89">
        <v>0.02973419382280109</v>
      </c>
      <c r="F1825" s="89">
        <v>703833</v>
      </c>
      <c r="G1825" s="89">
        <v>3</v>
      </c>
      <c r="H1825" t="s">
        <v>19630</v>
      </c>
      <c r="I1825" s="89"/>
    </row>
    <row r="1826">
      <c r="A1826" t="s">
        <v>5364</v>
      </c>
      <c r="B1826" t="s">
        <v>19483</v>
      </c>
      <c r="C1826" t="s">
        <v>19495</v>
      </c>
      <c r="D1826" t="s">
        <v>19617</v>
      </c>
      <c r="E1826" s="89">
        <v>0.02982761955430228</v>
      </c>
      <c r="F1826" s="89">
        <v>703833</v>
      </c>
      <c r="G1826" s="89">
        <v>3</v>
      </c>
      <c r="H1826" t="s">
        <v>19630</v>
      </c>
      <c r="I1826" s="89"/>
    </row>
    <row r="1827">
      <c r="A1827" t="s">
        <v>5365</v>
      </c>
      <c r="B1827" t="s">
        <v>19483</v>
      </c>
      <c r="C1827" t="s">
        <v>19495</v>
      </c>
      <c r="D1827" t="s">
        <v>19618</v>
      </c>
      <c r="E1827" s="89">
        <v>0.02110415152861362</v>
      </c>
      <c r="F1827" s="89">
        <v>703833</v>
      </c>
      <c r="G1827" s="89">
        <v>3</v>
      </c>
      <c r="H1827" t="s">
        <v>19630</v>
      </c>
      <c r="I1827" s="89"/>
    </row>
    <row r="1828">
      <c r="A1828" t="s">
        <v>5366</v>
      </c>
      <c r="B1828" t="s">
        <v>19483</v>
      </c>
      <c r="C1828" t="s">
        <v>19495</v>
      </c>
      <c r="D1828" t="s">
        <v>19619</v>
      </c>
      <c r="E1828" s="89">
        <v>0.02061761898683732</v>
      </c>
      <c r="F1828" s="89">
        <v>703833</v>
      </c>
      <c r="G1828" s="89">
        <v>3</v>
      </c>
      <c r="H1828" t="s">
        <v>19630</v>
      </c>
      <c r="I1828" s="89"/>
    </row>
    <row r="1829">
      <c r="A1829" t="s">
        <v>5367</v>
      </c>
      <c r="B1829" t="s">
        <v>19483</v>
      </c>
      <c r="C1829" t="s">
        <v>19495</v>
      </c>
      <c r="D1829" t="s">
        <v>19620</v>
      </c>
      <c r="E1829" s="89">
        <v>0.01997388315680038</v>
      </c>
      <c r="F1829" s="89">
        <v>703833</v>
      </c>
      <c r="G1829" s="89">
        <v>3</v>
      </c>
      <c r="H1829" t="s">
        <v>19630</v>
      </c>
      <c r="I1829" s="89"/>
    </row>
    <row r="1830">
      <c r="A1830" t="s">
        <v>5368</v>
      </c>
      <c r="B1830" t="s">
        <v>19483</v>
      </c>
      <c r="C1830" t="s">
        <v>19495</v>
      </c>
      <c r="D1830" t="s">
        <v>19621</v>
      </c>
      <c r="E1830" s="89">
        <v>0.01623387968606067</v>
      </c>
      <c r="F1830" s="89">
        <v>703833</v>
      </c>
      <c r="G1830" s="89">
        <v>3</v>
      </c>
      <c r="H1830" t="s">
        <v>19630</v>
      </c>
      <c r="I1830" s="89"/>
    </row>
    <row r="1831">
      <c r="A1831" t="s">
        <v>5369</v>
      </c>
      <c r="B1831" t="s">
        <v>19483</v>
      </c>
      <c r="C1831" t="s">
        <v>19495</v>
      </c>
      <c r="D1831" t="s">
        <v>19622</v>
      </c>
      <c r="E1831" s="89">
        <v>0.02105604008344377</v>
      </c>
      <c r="F1831" s="89">
        <v>703833</v>
      </c>
      <c r="G1831" s="89">
        <v>3</v>
      </c>
      <c r="H1831" t="s">
        <v>19630</v>
      </c>
      <c r="I1831" s="89"/>
    </row>
    <row r="1832">
      <c r="A1832" t="s">
        <v>5370</v>
      </c>
      <c r="B1832" t="s">
        <v>19483</v>
      </c>
      <c r="C1832" t="s">
        <v>19495</v>
      </c>
      <c r="D1832" t="s">
        <v>19623</v>
      </c>
      <c r="E1832" s="89">
        <v>0.02912197808444957</v>
      </c>
      <c r="F1832" s="89">
        <v>703833</v>
      </c>
      <c r="G1832" s="89">
        <v>3</v>
      </c>
      <c r="H1832" t="s">
        <v>19630</v>
      </c>
      <c r="I1832" s="89"/>
    </row>
    <row r="1833">
      <c r="A1833" t="s">
        <v>5371</v>
      </c>
      <c r="B1833" t="s">
        <v>19483</v>
      </c>
      <c r="C1833" t="s">
        <v>19495</v>
      </c>
      <c r="D1833" t="s">
        <v>19624</v>
      </c>
      <c r="E1833" s="89">
        <v>0.06592167305550826</v>
      </c>
      <c r="F1833" s="89">
        <v>703833</v>
      </c>
      <c r="G1833" s="89">
        <v>3</v>
      </c>
      <c r="H1833" t="s">
        <v>19630</v>
      </c>
      <c r="I1833" s="89"/>
    </row>
    <row r="1834">
      <c r="A1834" t="s">
        <v>5372</v>
      </c>
      <c r="B1834" t="s">
        <v>19483</v>
      </c>
      <c r="C1834" t="s">
        <v>19496</v>
      </c>
      <c r="D1834" t="s">
        <v>19614</v>
      </c>
      <c r="E1834" s="89">
        <v>0.0001961967312531806</v>
      </c>
      <c r="F1834" s="89">
        <v>703833</v>
      </c>
      <c r="G1834" s="89">
        <v>3</v>
      </c>
      <c r="H1834" t="s">
        <v>19630</v>
      </c>
      <c r="I1834" s="89"/>
    </row>
    <row r="1835">
      <c r="A1835" t="s">
        <v>5373</v>
      </c>
      <c r="B1835" t="s">
        <v>19483</v>
      </c>
      <c r="C1835" t="s">
        <v>19496</v>
      </c>
      <c r="D1835" t="s">
        <v>19615</v>
      </c>
      <c r="E1835" s="89">
        <v>0.0001964733136947569</v>
      </c>
      <c r="F1835" s="89">
        <v>703833</v>
      </c>
      <c r="G1835" s="89">
        <v>3</v>
      </c>
      <c r="H1835" t="s">
        <v>19630</v>
      </c>
      <c r="I1835" s="89"/>
    </row>
    <row r="1836">
      <c r="A1836" t="s">
        <v>5374</v>
      </c>
      <c r="B1836" t="s">
        <v>19483</v>
      </c>
      <c r="C1836" t="s">
        <v>19496</v>
      </c>
      <c r="D1836" t="s">
        <v>19616</v>
      </c>
      <c r="E1836" s="89">
        <v>0.0001961967312531806</v>
      </c>
      <c r="F1836" s="89">
        <v>703833</v>
      </c>
      <c r="G1836" s="89">
        <v>3</v>
      </c>
      <c r="H1836" t="s">
        <v>19630</v>
      </c>
      <c r="I1836" s="89"/>
    </row>
    <row r="1837">
      <c r="A1837" t="s">
        <v>5375</v>
      </c>
      <c r="B1837" t="s">
        <v>19483</v>
      </c>
      <c r="C1837" t="s">
        <v>19496</v>
      </c>
      <c r="D1837" t="s">
        <v>19617</v>
      </c>
      <c r="E1837" s="89">
        <v>0.0001961967312531806</v>
      </c>
      <c r="F1837" s="89">
        <v>703833</v>
      </c>
      <c r="G1837" s="89">
        <v>3</v>
      </c>
      <c r="H1837" t="s">
        <v>19630</v>
      </c>
      <c r="I1837" s="89"/>
    </row>
    <row r="1838">
      <c r="A1838" t="s">
        <v>5376</v>
      </c>
      <c r="B1838" t="s">
        <v>19483</v>
      </c>
      <c r="C1838" t="s">
        <v>19496</v>
      </c>
      <c r="D1838" t="s">
        <v>19618</v>
      </c>
      <c r="E1838" s="89">
        <v>0.0001684450295779549</v>
      </c>
      <c r="F1838" s="89">
        <v>703833</v>
      </c>
      <c r="G1838" s="89">
        <v>3</v>
      </c>
      <c r="H1838" t="s">
        <v>19630</v>
      </c>
      <c r="I1838" s="89"/>
    </row>
    <row r="1839">
      <c r="A1839" t="s">
        <v>5377</v>
      </c>
      <c r="B1839" t="s">
        <v>19483</v>
      </c>
      <c r="C1839" t="s">
        <v>19496</v>
      </c>
      <c r="D1839" t="s">
        <v>19619</v>
      </c>
      <c r="E1839" s="89">
        <v>0.0001707660579429169</v>
      </c>
      <c r="F1839" s="89">
        <v>703833</v>
      </c>
      <c r="G1839" s="89">
        <v>3</v>
      </c>
      <c r="H1839" t="s">
        <v>19630</v>
      </c>
      <c r="I1839" s="89"/>
    </row>
    <row r="1840">
      <c r="A1840" t="s">
        <v>5378</v>
      </c>
      <c r="B1840" t="s">
        <v>19483</v>
      </c>
      <c r="C1840" t="s">
        <v>19496</v>
      </c>
      <c r="D1840" t="s">
        <v>19620</v>
      </c>
      <c r="E1840" s="89">
        <v>0.0001652510185681927</v>
      </c>
      <c r="F1840" s="89">
        <v>703833</v>
      </c>
      <c r="G1840" s="89">
        <v>3</v>
      </c>
      <c r="H1840" t="s">
        <v>19630</v>
      </c>
      <c r="I1840" s="89"/>
    </row>
    <row r="1841">
      <c r="A1841" t="s">
        <v>5379</v>
      </c>
      <c r="B1841" t="s">
        <v>19483</v>
      </c>
      <c r="C1841" t="s">
        <v>19496</v>
      </c>
      <c r="D1841" t="s">
        <v>19621</v>
      </c>
      <c r="E1841" s="89">
        <v>0.0001379011026389944</v>
      </c>
      <c r="F1841" s="89">
        <v>703833</v>
      </c>
      <c r="G1841" s="89">
        <v>3</v>
      </c>
      <c r="H1841" t="s">
        <v>19630</v>
      </c>
      <c r="I1841" s="89"/>
    </row>
    <row r="1842">
      <c r="A1842" t="s">
        <v>5380</v>
      </c>
      <c r="B1842" t="s">
        <v>19483</v>
      </c>
      <c r="C1842" t="s">
        <v>19496</v>
      </c>
      <c r="D1842" t="s">
        <v>19622</v>
      </c>
      <c r="E1842" s="89">
        <v>0.0001648803857208894</v>
      </c>
      <c r="F1842" s="89">
        <v>703833</v>
      </c>
      <c r="G1842" s="89">
        <v>3</v>
      </c>
      <c r="H1842" t="s">
        <v>19630</v>
      </c>
      <c r="I1842" s="89"/>
    </row>
    <row r="1843">
      <c r="A1843" t="s">
        <v>5381</v>
      </c>
      <c r="B1843" t="s">
        <v>19483</v>
      </c>
      <c r="C1843" t="s">
        <v>19496</v>
      </c>
      <c r="D1843" t="s">
        <v>19623</v>
      </c>
      <c r="E1843" s="89">
        <v>0.0002071270095898032</v>
      </c>
      <c r="F1843" s="89">
        <v>703833</v>
      </c>
      <c r="G1843" s="89">
        <v>3</v>
      </c>
      <c r="H1843" t="s">
        <v>19630</v>
      </c>
      <c r="I1843" s="89"/>
    </row>
    <row r="1844">
      <c r="A1844" t="s">
        <v>5382</v>
      </c>
      <c r="B1844" t="s">
        <v>19483</v>
      </c>
      <c r="C1844" t="s">
        <v>19496</v>
      </c>
      <c r="D1844" t="s">
        <v>19624</v>
      </c>
      <c r="E1844" s="89">
        <v>0.0004511728190230251</v>
      </c>
      <c r="F1844" s="89">
        <v>703833</v>
      </c>
      <c r="G1844" s="89">
        <v>3</v>
      </c>
      <c r="H1844" t="s">
        <v>19630</v>
      </c>
      <c r="I1844" s="89"/>
    </row>
    <row r="1845">
      <c r="A1845" t="s">
        <v>5383</v>
      </c>
      <c r="B1845" t="s">
        <v>19483</v>
      </c>
      <c r="C1845" t="s">
        <v>19497</v>
      </c>
      <c r="D1845" t="s">
        <v>19614</v>
      </c>
      <c r="E1845" s="89">
        <v>0.002039795402689185</v>
      </c>
      <c r="F1845" s="89">
        <v>703833</v>
      </c>
      <c r="G1845" s="89">
        <v>3</v>
      </c>
      <c r="H1845" t="s">
        <v>19630</v>
      </c>
      <c r="I1845" s="89"/>
    </row>
    <row r="1846">
      <c r="A1846" t="s">
        <v>5384</v>
      </c>
      <c r="B1846" t="s">
        <v>19483</v>
      </c>
      <c r="C1846" t="s">
        <v>19497</v>
      </c>
      <c r="D1846" t="s">
        <v>19615</v>
      </c>
      <c r="E1846" s="89">
        <v>0.002053771298471704</v>
      </c>
      <c r="F1846" s="89">
        <v>703833</v>
      </c>
      <c r="G1846" s="89">
        <v>3</v>
      </c>
      <c r="H1846" t="s">
        <v>19630</v>
      </c>
      <c r="I1846" s="89"/>
    </row>
    <row r="1847">
      <c r="A1847" t="s">
        <v>5385</v>
      </c>
      <c r="B1847" t="s">
        <v>19483</v>
      </c>
      <c r="C1847" t="s">
        <v>19497</v>
      </c>
      <c r="D1847" t="s">
        <v>19616</v>
      </c>
      <c r="E1847" s="89">
        <v>0.002039795402689185</v>
      </c>
      <c r="F1847" s="89">
        <v>703833</v>
      </c>
      <c r="G1847" s="89">
        <v>3</v>
      </c>
      <c r="H1847" t="s">
        <v>19630</v>
      </c>
      <c r="I1847" s="89"/>
    </row>
    <row r="1848">
      <c r="A1848" t="s">
        <v>5386</v>
      </c>
      <c r="B1848" t="s">
        <v>19483</v>
      </c>
      <c r="C1848" t="s">
        <v>19497</v>
      </c>
      <c r="D1848" t="s">
        <v>19617</v>
      </c>
      <c r="E1848" s="89">
        <v>0.002051684098284474</v>
      </c>
      <c r="F1848" s="89">
        <v>703833</v>
      </c>
      <c r="G1848" s="89">
        <v>3</v>
      </c>
      <c r="H1848" t="s">
        <v>19630</v>
      </c>
      <c r="I1848" s="89"/>
    </row>
    <row r="1849">
      <c r="A1849" t="s">
        <v>5387</v>
      </c>
      <c r="B1849" t="s">
        <v>19483</v>
      </c>
      <c r="C1849" t="s">
        <v>19497</v>
      </c>
      <c r="D1849" t="s">
        <v>19618</v>
      </c>
      <c r="E1849" s="89">
        <v>0.00190551207108261</v>
      </c>
      <c r="F1849" s="89">
        <v>703833</v>
      </c>
      <c r="G1849" s="89">
        <v>3</v>
      </c>
      <c r="H1849" t="s">
        <v>19630</v>
      </c>
      <c r="I1849" s="89"/>
    </row>
    <row r="1850">
      <c r="A1850" t="s">
        <v>5388</v>
      </c>
      <c r="B1850" t="s">
        <v>19483</v>
      </c>
      <c r="C1850" t="s">
        <v>19497</v>
      </c>
      <c r="D1850" t="s">
        <v>19619</v>
      </c>
      <c r="E1850" s="89">
        <v>0.00188161709182093</v>
      </c>
      <c r="F1850" s="89">
        <v>703833</v>
      </c>
      <c r="G1850" s="89">
        <v>3</v>
      </c>
      <c r="H1850" t="s">
        <v>19630</v>
      </c>
      <c r="I1850" s="89"/>
    </row>
    <row r="1851">
      <c r="A1851" t="s">
        <v>5389</v>
      </c>
      <c r="B1851" t="s">
        <v>19483</v>
      </c>
      <c r="C1851" t="s">
        <v>19497</v>
      </c>
      <c r="D1851" t="s">
        <v>19620</v>
      </c>
      <c r="E1851" s="89">
        <v>0.001810152930121881</v>
      </c>
      <c r="F1851" s="89">
        <v>703833</v>
      </c>
      <c r="G1851" s="89">
        <v>3</v>
      </c>
      <c r="H1851" t="s">
        <v>19630</v>
      </c>
      <c r="I1851" s="89"/>
    </row>
    <row r="1852">
      <c r="A1852" t="s">
        <v>5390</v>
      </c>
      <c r="B1852" t="s">
        <v>19483</v>
      </c>
      <c r="C1852" t="s">
        <v>19497</v>
      </c>
      <c r="D1852" t="s">
        <v>19621</v>
      </c>
      <c r="E1852" s="89">
        <v>0.00111704588035044</v>
      </c>
      <c r="F1852" s="89">
        <v>703833</v>
      </c>
      <c r="G1852" s="89">
        <v>3</v>
      </c>
      <c r="H1852" t="s">
        <v>19630</v>
      </c>
      <c r="I1852" s="89"/>
    </row>
    <row r="1853">
      <c r="A1853" t="s">
        <v>5391</v>
      </c>
      <c r="B1853" t="s">
        <v>19483</v>
      </c>
      <c r="C1853" t="s">
        <v>19497</v>
      </c>
      <c r="D1853" t="s">
        <v>19622</v>
      </c>
      <c r="E1853" s="89">
        <v>0.001882843544266982</v>
      </c>
      <c r="F1853" s="89">
        <v>703833</v>
      </c>
      <c r="G1853" s="89">
        <v>3</v>
      </c>
      <c r="H1853" t="s">
        <v>19630</v>
      </c>
      <c r="I1853" s="89"/>
    </row>
    <row r="1854">
      <c r="A1854" t="s">
        <v>5392</v>
      </c>
      <c r="B1854" t="s">
        <v>19483</v>
      </c>
      <c r="C1854" t="s">
        <v>19497</v>
      </c>
      <c r="D1854" t="s">
        <v>19623</v>
      </c>
      <c r="E1854" s="89">
        <v>0.002050238812926605</v>
      </c>
      <c r="F1854" s="89">
        <v>703833</v>
      </c>
      <c r="G1854" s="89">
        <v>3</v>
      </c>
      <c r="H1854" t="s">
        <v>19630</v>
      </c>
      <c r="I1854" s="89"/>
    </row>
    <row r="1855">
      <c r="A1855" t="s">
        <v>5393</v>
      </c>
      <c r="B1855" t="s">
        <v>19483</v>
      </c>
      <c r="C1855" t="s">
        <v>19497</v>
      </c>
      <c r="D1855" t="s">
        <v>19624</v>
      </c>
      <c r="E1855" s="89">
        <v>0.004542389519699208</v>
      </c>
      <c r="F1855" s="89">
        <v>703833</v>
      </c>
      <c r="G1855" s="89">
        <v>3</v>
      </c>
      <c r="H1855" t="s">
        <v>19630</v>
      </c>
      <c r="I1855" s="89"/>
    </row>
    <row r="1856">
      <c r="A1856" t="s">
        <v>5394</v>
      </c>
      <c r="B1856" t="s">
        <v>19483</v>
      </c>
      <c r="C1856" t="s">
        <v>19498</v>
      </c>
      <c r="D1856" t="s">
        <v>19614</v>
      </c>
      <c r="E1856" s="89">
        <v>0.004306029138098199</v>
      </c>
      <c r="F1856" s="89">
        <v>703833</v>
      </c>
      <c r="G1856" s="89">
        <v>3</v>
      </c>
      <c r="H1856" t="s">
        <v>19630</v>
      </c>
      <c r="I1856" s="89"/>
    </row>
    <row r="1857">
      <c r="A1857" t="s">
        <v>5395</v>
      </c>
      <c r="B1857" t="s">
        <v>19483</v>
      </c>
      <c r="C1857" t="s">
        <v>19498</v>
      </c>
      <c r="D1857" t="s">
        <v>19615</v>
      </c>
      <c r="E1857" s="89">
        <v>0.004366830606361939</v>
      </c>
      <c r="F1857" s="89">
        <v>703833</v>
      </c>
      <c r="G1857" s="89">
        <v>3</v>
      </c>
      <c r="H1857" t="s">
        <v>19630</v>
      </c>
      <c r="I1857" s="89"/>
    </row>
    <row r="1858">
      <c r="A1858" t="s">
        <v>5396</v>
      </c>
      <c r="B1858" t="s">
        <v>19483</v>
      </c>
      <c r="C1858" t="s">
        <v>19498</v>
      </c>
      <c r="D1858" t="s">
        <v>19616</v>
      </c>
      <c r="E1858" s="89">
        <v>0.004306029138098199</v>
      </c>
      <c r="F1858" s="89">
        <v>703833</v>
      </c>
      <c r="G1858" s="89">
        <v>3</v>
      </c>
      <c r="H1858" t="s">
        <v>19630</v>
      </c>
      <c r="I1858" s="89"/>
    </row>
    <row r="1859">
      <c r="A1859" t="s">
        <v>5397</v>
      </c>
      <c r="B1859" t="s">
        <v>19483</v>
      </c>
      <c r="C1859" t="s">
        <v>19498</v>
      </c>
      <c r="D1859" t="s">
        <v>19617</v>
      </c>
      <c r="E1859" s="89">
        <v>0.004354974990367516</v>
      </c>
      <c r="F1859" s="89">
        <v>703833</v>
      </c>
      <c r="G1859" s="89">
        <v>3</v>
      </c>
      <c r="H1859" t="s">
        <v>19630</v>
      </c>
      <c r="I1859" s="89"/>
    </row>
    <row r="1860">
      <c r="A1860" t="s">
        <v>5398</v>
      </c>
      <c r="B1860" t="s">
        <v>19483</v>
      </c>
      <c r="C1860" t="s">
        <v>19498</v>
      </c>
      <c r="D1860" t="s">
        <v>19618</v>
      </c>
      <c r="E1860" s="89">
        <v>0.004218936148087567</v>
      </c>
      <c r="F1860" s="89">
        <v>703833</v>
      </c>
      <c r="G1860" s="89">
        <v>3</v>
      </c>
      <c r="H1860" t="s">
        <v>19630</v>
      </c>
      <c r="I1860" s="89"/>
    </row>
    <row r="1861">
      <c r="A1861" t="s">
        <v>5399</v>
      </c>
      <c r="B1861" t="s">
        <v>19483</v>
      </c>
      <c r="C1861" t="s">
        <v>19498</v>
      </c>
      <c r="D1861" t="s">
        <v>19619</v>
      </c>
      <c r="E1861" s="89">
        <v>0.004169103301377032</v>
      </c>
      <c r="F1861" s="89">
        <v>703833</v>
      </c>
      <c r="G1861" s="89">
        <v>3</v>
      </c>
      <c r="H1861" t="s">
        <v>19630</v>
      </c>
      <c r="I1861" s="89"/>
    </row>
    <row r="1862">
      <c r="A1862" t="s">
        <v>5400</v>
      </c>
      <c r="B1862" t="s">
        <v>19483</v>
      </c>
      <c r="C1862" t="s">
        <v>19498</v>
      </c>
      <c r="D1862" t="s">
        <v>19620</v>
      </c>
      <c r="E1862" s="89">
        <v>0.00400200024473361</v>
      </c>
      <c r="F1862" s="89">
        <v>703833</v>
      </c>
      <c r="G1862" s="89">
        <v>3</v>
      </c>
      <c r="H1862" t="s">
        <v>19630</v>
      </c>
      <c r="I1862" s="89"/>
    </row>
    <row r="1863">
      <c r="A1863" t="s">
        <v>5401</v>
      </c>
      <c r="B1863" t="s">
        <v>19483</v>
      </c>
      <c r="C1863" t="s">
        <v>19498</v>
      </c>
      <c r="D1863" t="s">
        <v>19621</v>
      </c>
      <c r="E1863" s="89">
        <v>0.002115305734770205</v>
      </c>
      <c r="F1863" s="89">
        <v>703833</v>
      </c>
      <c r="G1863" s="89">
        <v>3</v>
      </c>
      <c r="H1863" t="s">
        <v>19630</v>
      </c>
      <c r="I1863" s="89"/>
    </row>
    <row r="1864">
      <c r="A1864" t="s">
        <v>5402</v>
      </c>
      <c r="B1864" t="s">
        <v>19483</v>
      </c>
      <c r="C1864" t="s">
        <v>19498</v>
      </c>
      <c r="D1864" t="s">
        <v>19622</v>
      </c>
      <c r="E1864" s="89">
        <v>0.004052685961437098</v>
      </c>
      <c r="F1864" s="89">
        <v>703833</v>
      </c>
      <c r="G1864" s="89">
        <v>3</v>
      </c>
      <c r="H1864" t="s">
        <v>19630</v>
      </c>
      <c r="I1864" s="89"/>
    </row>
    <row r="1865">
      <c r="A1865" t="s">
        <v>5403</v>
      </c>
      <c r="B1865" t="s">
        <v>19483</v>
      </c>
      <c r="C1865" t="s">
        <v>19498</v>
      </c>
      <c r="D1865" t="s">
        <v>19623</v>
      </c>
      <c r="E1865" s="89">
        <v>0.003576247392331307</v>
      </c>
      <c r="F1865" s="89">
        <v>703833</v>
      </c>
      <c r="G1865" s="89">
        <v>3</v>
      </c>
      <c r="H1865" t="s">
        <v>19630</v>
      </c>
      <c r="I1865" s="89"/>
    </row>
    <row r="1866">
      <c r="A1866" t="s">
        <v>5404</v>
      </c>
      <c r="B1866" t="s">
        <v>19483</v>
      </c>
      <c r="C1866" t="s">
        <v>19498</v>
      </c>
      <c r="D1866" t="s">
        <v>19624</v>
      </c>
      <c r="E1866" s="89">
        <v>0.009379669163672602</v>
      </c>
      <c r="F1866" s="89">
        <v>703833</v>
      </c>
      <c r="G1866" s="89">
        <v>3</v>
      </c>
      <c r="H1866" t="s">
        <v>19630</v>
      </c>
      <c r="I1866" s="89"/>
    </row>
    <row r="1867">
      <c r="A1867" t="s">
        <v>5405</v>
      </c>
      <c r="B1867" t="s">
        <v>19483</v>
      </c>
      <c r="C1867" t="s">
        <v>19499</v>
      </c>
      <c r="D1867" t="s">
        <v>19614</v>
      </c>
      <c r="E1867" s="89">
        <v>0</v>
      </c>
      <c r="F1867" s="89">
        <v>703833</v>
      </c>
      <c r="G1867" s="89">
        <v>3</v>
      </c>
      <c r="H1867" t="s">
        <v>19630</v>
      </c>
      <c r="I1867" s="89"/>
    </row>
    <row r="1868">
      <c r="A1868" t="s">
        <v>5406</v>
      </c>
      <c r="B1868" t="s">
        <v>19483</v>
      </c>
      <c r="C1868" t="s">
        <v>19499</v>
      </c>
      <c r="D1868" t="s">
        <v>19615</v>
      </c>
      <c r="E1868" s="89">
        <v>0</v>
      </c>
      <c r="F1868" s="89">
        <v>703833</v>
      </c>
      <c r="G1868" s="89">
        <v>3</v>
      </c>
      <c r="H1868" t="s">
        <v>19630</v>
      </c>
      <c r="I1868" s="89"/>
    </row>
    <row r="1869">
      <c r="A1869" t="s">
        <v>5407</v>
      </c>
      <c r="B1869" t="s">
        <v>19483</v>
      </c>
      <c r="C1869" t="s">
        <v>19499</v>
      </c>
      <c r="D1869" t="s">
        <v>19616</v>
      </c>
      <c r="E1869" s="89">
        <v>0</v>
      </c>
      <c r="F1869" s="89">
        <v>703833</v>
      </c>
      <c r="G1869" s="89">
        <v>3</v>
      </c>
      <c r="H1869" t="s">
        <v>19630</v>
      </c>
      <c r="I1869" s="89"/>
    </row>
    <row r="1870">
      <c r="A1870" t="s">
        <v>5408</v>
      </c>
      <c r="B1870" t="s">
        <v>19483</v>
      </c>
      <c r="C1870" t="s">
        <v>19499</v>
      </c>
      <c r="D1870" t="s">
        <v>19617</v>
      </c>
      <c r="E1870" s="89">
        <v>0</v>
      </c>
      <c r="F1870" s="89">
        <v>703833</v>
      </c>
      <c r="G1870" s="89">
        <v>3</v>
      </c>
      <c r="H1870" t="s">
        <v>19630</v>
      </c>
      <c r="I1870" s="89"/>
    </row>
    <row r="1871">
      <c r="A1871" t="s">
        <v>5409</v>
      </c>
      <c r="B1871" t="s">
        <v>19483</v>
      </c>
      <c r="C1871" t="s">
        <v>19499</v>
      </c>
      <c r="D1871" t="s">
        <v>19618</v>
      </c>
      <c r="E1871" s="89">
        <v>0</v>
      </c>
      <c r="F1871" s="89">
        <v>703833</v>
      </c>
      <c r="G1871" s="89">
        <v>3</v>
      </c>
      <c r="H1871" t="s">
        <v>19630</v>
      </c>
      <c r="I1871" s="89"/>
    </row>
    <row r="1872">
      <c r="A1872" t="s">
        <v>5410</v>
      </c>
      <c r="B1872" t="s">
        <v>19483</v>
      </c>
      <c r="C1872" t="s">
        <v>19499</v>
      </c>
      <c r="D1872" t="s">
        <v>19619</v>
      </c>
      <c r="E1872" s="89">
        <v>0</v>
      </c>
      <c r="F1872" s="89">
        <v>703833</v>
      </c>
      <c r="G1872" s="89">
        <v>3</v>
      </c>
      <c r="H1872" t="s">
        <v>19630</v>
      </c>
      <c r="I1872" s="89"/>
    </row>
    <row r="1873">
      <c r="A1873" t="s">
        <v>5411</v>
      </c>
      <c r="B1873" t="s">
        <v>19483</v>
      </c>
      <c r="C1873" t="s">
        <v>19499</v>
      </c>
      <c r="D1873" t="s">
        <v>19620</v>
      </c>
      <c r="E1873" s="89">
        <v>0</v>
      </c>
      <c r="F1873" s="89">
        <v>703833</v>
      </c>
      <c r="G1873" s="89">
        <v>3</v>
      </c>
      <c r="H1873" t="s">
        <v>19630</v>
      </c>
      <c r="I1873" s="89"/>
    </row>
    <row r="1874">
      <c r="A1874" t="s">
        <v>5412</v>
      </c>
      <c r="B1874" t="s">
        <v>19483</v>
      </c>
      <c r="C1874" t="s">
        <v>19499</v>
      </c>
      <c r="D1874" t="s">
        <v>19621</v>
      </c>
      <c r="E1874" s="89">
        <v>0</v>
      </c>
      <c r="F1874" s="89">
        <v>703833</v>
      </c>
      <c r="G1874" s="89">
        <v>3</v>
      </c>
      <c r="H1874" t="s">
        <v>19630</v>
      </c>
      <c r="I1874" s="89"/>
    </row>
    <row r="1875">
      <c r="A1875" t="s">
        <v>5413</v>
      </c>
      <c r="B1875" t="s">
        <v>19483</v>
      </c>
      <c r="C1875" t="s">
        <v>19499</v>
      </c>
      <c r="D1875" t="s">
        <v>19622</v>
      </c>
      <c r="E1875" s="89">
        <v>0</v>
      </c>
      <c r="F1875" s="89">
        <v>703833</v>
      </c>
      <c r="G1875" s="89">
        <v>3</v>
      </c>
      <c r="H1875" t="s">
        <v>19630</v>
      </c>
      <c r="I1875" s="89"/>
    </row>
    <row r="1876">
      <c r="A1876" t="s">
        <v>5414</v>
      </c>
      <c r="B1876" t="s">
        <v>19483</v>
      </c>
      <c r="C1876" t="s">
        <v>19499</v>
      </c>
      <c r="D1876" t="s">
        <v>19623</v>
      </c>
      <c r="E1876" s="89">
        <v>0</v>
      </c>
      <c r="F1876" s="89">
        <v>703833</v>
      </c>
      <c r="G1876" s="89">
        <v>3</v>
      </c>
      <c r="H1876" t="s">
        <v>19630</v>
      </c>
      <c r="I1876" s="89"/>
    </row>
    <row r="1877">
      <c r="A1877" t="s">
        <v>5415</v>
      </c>
      <c r="B1877" t="s">
        <v>19483</v>
      </c>
      <c r="C1877" t="s">
        <v>19499</v>
      </c>
      <c r="D1877" t="s">
        <v>19624</v>
      </c>
      <c r="E1877" s="89">
        <v>0</v>
      </c>
      <c r="F1877" s="89">
        <v>703833</v>
      </c>
      <c r="G1877" s="89">
        <v>3</v>
      </c>
      <c r="H1877" t="s">
        <v>19630</v>
      </c>
      <c r="I1877" s="89"/>
    </row>
    <row r="1878">
      <c r="A1878" t="s">
        <v>5416</v>
      </c>
      <c r="B1878" t="s">
        <v>19483</v>
      </c>
      <c r="C1878" t="s">
        <v>19500</v>
      </c>
      <c r="D1878" t="s">
        <v>19614</v>
      </c>
      <c r="E1878" s="89">
        <v>0.2116430025255069</v>
      </c>
      <c r="F1878" s="89">
        <v>703833</v>
      </c>
      <c r="G1878" s="89">
        <v>3</v>
      </c>
      <c r="H1878" t="s">
        <v>19630</v>
      </c>
      <c r="I1878" s="89"/>
    </row>
    <row r="1879">
      <c r="A1879" t="s">
        <v>5417</v>
      </c>
      <c r="B1879" t="s">
        <v>19483</v>
      </c>
      <c r="C1879" t="s">
        <v>19500</v>
      </c>
      <c r="D1879" t="s">
        <v>19615</v>
      </c>
      <c r="E1879" s="89">
        <v>0.2134584138374433</v>
      </c>
      <c r="F1879" s="89">
        <v>703833</v>
      </c>
      <c r="G1879" s="89">
        <v>3</v>
      </c>
      <c r="H1879" t="s">
        <v>19630</v>
      </c>
      <c r="I1879" s="89"/>
    </row>
    <row r="1880">
      <c r="A1880" t="s">
        <v>5418</v>
      </c>
      <c r="B1880" t="s">
        <v>19483</v>
      </c>
      <c r="C1880" t="s">
        <v>19500</v>
      </c>
      <c r="D1880" t="s">
        <v>19616</v>
      </c>
      <c r="E1880" s="89">
        <v>0.2116430025255069</v>
      </c>
      <c r="F1880" s="89">
        <v>703833</v>
      </c>
      <c r="G1880" s="89">
        <v>3</v>
      </c>
      <c r="H1880" t="s">
        <v>19630</v>
      </c>
      <c r="I1880" s="89"/>
    </row>
    <row r="1881">
      <c r="A1881" t="s">
        <v>5419</v>
      </c>
      <c r="B1881" t="s">
        <v>19483</v>
      </c>
      <c r="C1881" t="s">
        <v>19500</v>
      </c>
      <c r="D1881" t="s">
        <v>19617</v>
      </c>
      <c r="E1881" s="89">
        <v>0.2132800794336282</v>
      </c>
      <c r="F1881" s="89">
        <v>703833</v>
      </c>
      <c r="G1881" s="89">
        <v>3</v>
      </c>
      <c r="H1881" t="s">
        <v>19630</v>
      </c>
      <c r="I1881" s="89"/>
    </row>
    <row r="1882">
      <c r="A1882" t="s">
        <v>5420</v>
      </c>
      <c r="B1882" t="s">
        <v>19483</v>
      </c>
      <c r="C1882" t="s">
        <v>19500</v>
      </c>
      <c r="D1882" t="s">
        <v>19618</v>
      </c>
      <c r="E1882" s="89">
        <v>0.2024336486236108</v>
      </c>
      <c r="F1882" s="89">
        <v>703833</v>
      </c>
      <c r="G1882" s="89">
        <v>3</v>
      </c>
      <c r="H1882" t="s">
        <v>19630</v>
      </c>
      <c r="I1882" s="89"/>
    </row>
    <row r="1883">
      <c r="A1883" t="s">
        <v>5421</v>
      </c>
      <c r="B1883" t="s">
        <v>19483</v>
      </c>
      <c r="C1883" t="s">
        <v>19500</v>
      </c>
      <c r="D1883" t="s">
        <v>19619</v>
      </c>
      <c r="E1883" s="89">
        <v>0.1974394901119381</v>
      </c>
      <c r="F1883" s="89">
        <v>703833</v>
      </c>
      <c r="G1883" s="89">
        <v>3</v>
      </c>
      <c r="H1883" t="s">
        <v>19630</v>
      </c>
      <c r="I1883" s="89"/>
    </row>
    <row r="1884">
      <c r="A1884" t="s">
        <v>5422</v>
      </c>
      <c r="B1884" t="s">
        <v>19483</v>
      </c>
      <c r="C1884" t="s">
        <v>19500</v>
      </c>
      <c r="D1884" t="s">
        <v>19620</v>
      </c>
      <c r="E1884" s="89">
        <v>0.1906005437149403</v>
      </c>
      <c r="F1884" s="89">
        <v>703833</v>
      </c>
      <c r="G1884" s="89">
        <v>3</v>
      </c>
      <c r="H1884" t="s">
        <v>19630</v>
      </c>
      <c r="I1884" s="89"/>
    </row>
    <row r="1885">
      <c r="A1885" t="s">
        <v>5423</v>
      </c>
      <c r="B1885" t="s">
        <v>19483</v>
      </c>
      <c r="C1885" t="s">
        <v>19500</v>
      </c>
      <c r="D1885" t="s">
        <v>19621</v>
      </c>
      <c r="E1885" s="89">
        <v>0.1152776626066185</v>
      </c>
      <c r="F1885" s="89">
        <v>703833</v>
      </c>
      <c r="G1885" s="89">
        <v>3</v>
      </c>
      <c r="H1885" t="s">
        <v>19630</v>
      </c>
      <c r="I1885" s="89"/>
    </row>
    <row r="1886">
      <c r="A1886" t="s">
        <v>5424</v>
      </c>
      <c r="B1886" t="s">
        <v>19483</v>
      </c>
      <c r="C1886" t="s">
        <v>19500</v>
      </c>
      <c r="D1886" t="s">
        <v>19622</v>
      </c>
      <c r="E1886" s="89">
        <v>0.1996168481500343</v>
      </c>
      <c r="F1886" s="89">
        <v>703833</v>
      </c>
      <c r="G1886" s="89">
        <v>3</v>
      </c>
      <c r="H1886" t="s">
        <v>19630</v>
      </c>
      <c r="I1886" s="89"/>
    </row>
    <row r="1887">
      <c r="A1887" t="s">
        <v>5425</v>
      </c>
      <c r="B1887" t="s">
        <v>19483</v>
      </c>
      <c r="C1887" t="s">
        <v>19500</v>
      </c>
      <c r="D1887" t="s">
        <v>19623</v>
      </c>
      <c r="E1887" s="89">
        <v>0.2081597268008937</v>
      </c>
      <c r="F1887" s="89">
        <v>703833</v>
      </c>
      <c r="G1887" s="89">
        <v>3</v>
      </c>
      <c r="H1887" t="s">
        <v>19630</v>
      </c>
      <c r="I1887" s="89"/>
    </row>
    <row r="1888">
      <c r="A1888" t="s">
        <v>5426</v>
      </c>
      <c r="B1888" t="s">
        <v>19483</v>
      </c>
      <c r="C1888" t="s">
        <v>19500</v>
      </c>
      <c r="D1888" t="s">
        <v>19624</v>
      </c>
      <c r="E1888" s="89">
        <v>0.4734765829291926</v>
      </c>
      <c r="F1888" s="89">
        <v>703833</v>
      </c>
      <c r="G1888" s="89">
        <v>3</v>
      </c>
      <c r="H1888" t="s">
        <v>19630</v>
      </c>
      <c r="I1888" s="89"/>
    </row>
    <row r="1889">
      <c r="A1889" t="s">
        <v>5427</v>
      </c>
      <c r="B1889" t="s">
        <v>19483</v>
      </c>
      <c r="C1889" t="s">
        <v>19501</v>
      </c>
      <c r="D1889" t="s">
        <v>19614</v>
      </c>
      <c r="E1889" s="89">
        <v>0.003750946014389223</v>
      </c>
      <c r="F1889" s="89">
        <v>703833</v>
      </c>
      <c r="G1889" s="89">
        <v>3</v>
      </c>
      <c r="H1889" t="s">
        <v>19630</v>
      </c>
      <c r="I1889" s="89"/>
    </row>
    <row r="1890">
      <c r="A1890" t="s">
        <v>5428</v>
      </c>
      <c r="B1890" t="s">
        <v>19483</v>
      </c>
      <c r="C1890" t="s">
        <v>19501</v>
      </c>
      <c r="D1890" t="s">
        <v>19615</v>
      </c>
      <c r="E1890" s="89">
        <v>0.003750946014389223</v>
      </c>
      <c r="F1890" s="89">
        <v>703833</v>
      </c>
      <c r="G1890" s="89">
        <v>3</v>
      </c>
      <c r="H1890" t="s">
        <v>19630</v>
      </c>
      <c r="I1890" s="89"/>
    </row>
    <row r="1891">
      <c r="A1891" t="s">
        <v>5429</v>
      </c>
      <c r="B1891" t="s">
        <v>19483</v>
      </c>
      <c r="C1891" t="s">
        <v>19501</v>
      </c>
      <c r="D1891" t="s">
        <v>19616</v>
      </c>
      <c r="E1891" s="89">
        <v>0.003750946014389223</v>
      </c>
      <c r="F1891" s="89">
        <v>703833</v>
      </c>
      <c r="G1891" s="89">
        <v>3</v>
      </c>
      <c r="H1891" t="s">
        <v>19630</v>
      </c>
      <c r="I1891" s="89"/>
    </row>
    <row r="1892">
      <c r="A1892" t="s">
        <v>5430</v>
      </c>
      <c r="B1892" t="s">
        <v>19483</v>
      </c>
      <c r="C1892" t="s">
        <v>19501</v>
      </c>
      <c r="D1892" t="s">
        <v>19617</v>
      </c>
      <c r="E1892" s="89">
        <v>0.003750946014389223</v>
      </c>
      <c r="F1892" s="89">
        <v>703833</v>
      </c>
      <c r="G1892" s="89">
        <v>3</v>
      </c>
      <c r="H1892" t="s">
        <v>19630</v>
      </c>
      <c r="I1892" s="89"/>
    </row>
    <row r="1893">
      <c r="A1893" t="s">
        <v>5431</v>
      </c>
      <c r="B1893" t="s">
        <v>19483</v>
      </c>
      <c r="C1893" t="s">
        <v>19501</v>
      </c>
      <c r="D1893" t="s">
        <v>19618</v>
      </c>
      <c r="E1893" s="89">
        <v>0.003609827265734516</v>
      </c>
      <c r="F1893" s="89">
        <v>703833</v>
      </c>
      <c r="G1893" s="89">
        <v>3</v>
      </c>
      <c r="H1893" t="s">
        <v>19630</v>
      </c>
      <c r="I1893" s="89"/>
    </row>
    <row r="1894">
      <c r="A1894" t="s">
        <v>5432</v>
      </c>
      <c r="B1894" t="s">
        <v>19483</v>
      </c>
      <c r="C1894" t="s">
        <v>19501</v>
      </c>
      <c r="D1894" t="s">
        <v>19619</v>
      </c>
      <c r="E1894" s="89">
        <v>0.003536479148187849</v>
      </c>
      <c r="F1894" s="89">
        <v>703833</v>
      </c>
      <c r="G1894" s="89">
        <v>3</v>
      </c>
      <c r="H1894" t="s">
        <v>19630</v>
      </c>
      <c r="I1894" s="89"/>
    </row>
    <row r="1895">
      <c r="A1895" t="s">
        <v>5433</v>
      </c>
      <c r="B1895" t="s">
        <v>19483</v>
      </c>
      <c r="C1895" t="s">
        <v>19501</v>
      </c>
      <c r="D1895" t="s">
        <v>19620</v>
      </c>
      <c r="E1895" s="89">
        <v>0.003400079337291846</v>
      </c>
      <c r="F1895" s="89">
        <v>703833</v>
      </c>
      <c r="G1895" s="89">
        <v>3</v>
      </c>
      <c r="H1895" t="s">
        <v>19630</v>
      </c>
      <c r="I1895" s="89"/>
    </row>
    <row r="1896">
      <c r="A1896" t="s">
        <v>5434</v>
      </c>
      <c r="B1896" t="s">
        <v>19483</v>
      </c>
      <c r="C1896" t="s">
        <v>19501</v>
      </c>
      <c r="D1896" t="s">
        <v>19621</v>
      </c>
      <c r="E1896" s="89">
        <v>0.001299521330572362</v>
      </c>
      <c r="F1896" s="89">
        <v>703833</v>
      </c>
      <c r="G1896" s="89">
        <v>3</v>
      </c>
      <c r="H1896" t="s">
        <v>19630</v>
      </c>
      <c r="I1896" s="89"/>
    </row>
    <row r="1897">
      <c r="A1897" t="s">
        <v>5435</v>
      </c>
      <c r="B1897" t="s">
        <v>19483</v>
      </c>
      <c r="C1897" t="s">
        <v>19501</v>
      </c>
      <c r="D1897" t="s">
        <v>19622</v>
      </c>
      <c r="E1897" s="89">
        <v>0.003018504723885387</v>
      </c>
      <c r="F1897" s="89">
        <v>703833</v>
      </c>
      <c r="G1897" s="89">
        <v>3</v>
      </c>
      <c r="H1897" t="s">
        <v>19630</v>
      </c>
      <c r="I1897" s="89"/>
    </row>
    <row r="1898">
      <c r="A1898" t="s">
        <v>5436</v>
      </c>
      <c r="B1898" t="s">
        <v>19483</v>
      </c>
      <c r="C1898" t="s">
        <v>19501</v>
      </c>
      <c r="D1898" t="s">
        <v>19623</v>
      </c>
      <c r="E1898" s="89">
        <v>0.003727340568224765</v>
      </c>
      <c r="F1898" s="89">
        <v>703833</v>
      </c>
      <c r="G1898" s="89">
        <v>3</v>
      </c>
      <c r="H1898" t="s">
        <v>19630</v>
      </c>
      <c r="I1898" s="89"/>
    </row>
    <row r="1899">
      <c r="A1899" t="s">
        <v>5437</v>
      </c>
      <c r="B1899" t="s">
        <v>19483</v>
      </c>
      <c r="C1899" t="s">
        <v>19501</v>
      </c>
      <c r="D1899" t="s">
        <v>19624</v>
      </c>
      <c r="E1899" s="89">
        <v>0.008359060420180449</v>
      </c>
      <c r="F1899" s="89">
        <v>703833</v>
      </c>
      <c r="G1899" s="89">
        <v>3</v>
      </c>
      <c r="H1899" t="s">
        <v>19630</v>
      </c>
      <c r="I1899" s="89"/>
    </row>
    <row r="1900">
      <c r="A1900" t="s">
        <v>5438</v>
      </c>
      <c r="B1900" t="s">
        <v>19483</v>
      </c>
      <c r="C1900" t="s">
        <v>19502</v>
      </c>
      <c r="D1900" t="s">
        <v>19614</v>
      </c>
      <c r="E1900" s="89">
        <v>0.001636582887150254</v>
      </c>
      <c r="F1900" s="89">
        <v>703833</v>
      </c>
      <c r="G1900" s="89">
        <v>3</v>
      </c>
      <c r="H1900" t="s">
        <v>19630</v>
      </c>
      <c r="I1900" s="89"/>
    </row>
    <row r="1901">
      <c r="A1901" t="s">
        <v>5439</v>
      </c>
      <c r="B1901" t="s">
        <v>19483</v>
      </c>
      <c r="C1901" t="s">
        <v>19502</v>
      </c>
      <c r="D1901" t="s">
        <v>19615</v>
      </c>
      <c r="E1901" s="89">
        <v>0.001655126395430754</v>
      </c>
      <c r="F1901" s="89">
        <v>703833</v>
      </c>
      <c r="G1901" s="89">
        <v>3</v>
      </c>
      <c r="H1901" t="s">
        <v>19630</v>
      </c>
      <c r="I1901" s="89"/>
    </row>
    <row r="1902">
      <c r="A1902" t="s">
        <v>5440</v>
      </c>
      <c r="B1902" t="s">
        <v>19483</v>
      </c>
      <c r="C1902" t="s">
        <v>19502</v>
      </c>
      <c r="D1902" t="s">
        <v>19616</v>
      </c>
      <c r="E1902" s="89">
        <v>0.001636582887150254</v>
      </c>
      <c r="F1902" s="89">
        <v>703833</v>
      </c>
      <c r="G1902" s="89">
        <v>3</v>
      </c>
      <c r="H1902" t="s">
        <v>19630</v>
      </c>
      <c r="I1902" s="89"/>
    </row>
    <row r="1903">
      <c r="A1903" t="s">
        <v>5441</v>
      </c>
      <c r="B1903" t="s">
        <v>19483</v>
      </c>
      <c r="C1903" t="s">
        <v>19502</v>
      </c>
      <c r="D1903" t="s">
        <v>19617</v>
      </c>
      <c r="E1903" s="89">
        <v>0.0016510803446651</v>
      </c>
      <c r="F1903" s="89">
        <v>703833</v>
      </c>
      <c r="G1903" s="89">
        <v>3</v>
      </c>
      <c r="H1903" t="s">
        <v>19630</v>
      </c>
      <c r="I1903" s="89"/>
    </row>
    <row r="1904">
      <c r="A1904" t="s">
        <v>5442</v>
      </c>
      <c r="B1904" t="s">
        <v>19483</v>
      </c>
      <c r="C1904" t="s">
        <v>19502</v>
      </c>
      <c r="D1904" t="s">
        <v>19618</v>
      </c>
      <c r="E1904" s="89">
        <v>0.001570171471494225</v>
      </c>
      <c r="F1904" s="89">
        <v>703833</v>
      </c>
      <c r="G1904" s="89">
        <v>3</v>
      </c>
      <c r="H1904" t="s">
        <v>19630</v>
      </c>
      <c r="I1904" s="89"/>
    </row>
    <row r="1905">
      <c r="A1905" t="s">
        <v>5443</v>
      </c>
      <c r="B1905" t="s">
        <v>19483</v>
      </c>
      <c r="C1905" t="s">
        <v>19502</v>
      </c>
      <c r="D1905" t="s">
        <v>19619</v>
      </c>
      <c r="E1905" s="89">
        <v>0.001557431639215229</v>
      </c>
      <c r="F1905" s="89">
        <v>703833</v>
      </c>
      <c r="G1905" s="89">
        <v>3</v>
      </c>
      <c r="H1905" t="s">
        <v>19630</v>
      </c>
      <c r="I1905" s="89"/>
    </row>
    <row r="1906">
      <c r="A1906" t="s">
        <v>5444</v>
      </c>
      <c r="B1906" t="s">
        <v>19483</v>
      </c>
      <c r="C1906" t="s">
        <v>19502</v>
      </c>
      <c r="D1906" t="s">
        <v>19620</v>
      </c>
      <c r="E1906" s="89">
        <v>0.001504328016283914</v>
      </c>
      <c r="F1906" s="89">
        <v>703833</v>
      </c>
      <c r="G1906" s="89">
        <v>3</v>
      </c>
      <c r="H1906" t="s">
        <v>19630</v>
      </c>
      <c r="I1906" s="89"/>
    </row>
    <row r="1907">
      <c r="A1907" t="s">
        <v>5445</v>
      </c>
      <c r="B1907" t="s">
        <v>19483</v>
      </c>
      <c r="C1907" t="s">
        <v>19502</v>
      </c>
      <c r="D1907" t="s">
        <v>19621</v>
      </c>
      <c r="E1907" s="89">
        <v>0.0008811895131217646</v>
      </c>
      <c r="F1907" s="89">
        <v>703833</v>
      </c>
      <c r="G1907" s="89">
        <v>3</v>
      </c>
      <c r="H1907" t="s">
        <v>19630</v>
      </c>
      <c r="I1907" s="89"/>
    </row>
    <row r="1908">
      <c r="A1908" t="s">
        <v>5446</v>
      </c>
      <c r="B1908" t="s">
        <v>19483</v>
      </c>
      <c r="C1908" t="s">
        <v>19502</v>
      </c>
      <c r="D1908" t="s">
        <v>19622</v>
      </c>
      <c r="E1908" s="89">
        <v>0.001542060462874917</v>
      </c>
      <c r="F1908" s="89">
        <v>703833</v>
      </c>
      <c r="G1908" s="89">
        <v>3</v>
      </c>
      <c r="H1908" t="s">
        <v>19630</v>
      </c>
      <c r="I1908" s="89"/>
    </row>
    <row r="1909">
      <c r="A1909" t="s">
        <v>5447</v>
      </c>
      <c r="B1909" t="s">
        <v>19483</v>
      </c>
      <c r="C1909" t="s">
        <v>19502</v>
      </c>
      <c r="D1909" t="s">
        <v>19623</v>
      </c>
      <c r="E1909" s="89">
        <v>0.001531655051342464</v>
      </c>
      <c r="F1909" s="89">
        <v>703833</v>
      </c>
      <c r="G1909" s="89">
        <v>3</v>
      </c>
      <c r="H1909" t="s">
        <v>19630</v>
      </c>
      <c r="I1909" s="89"/>
    </row>
    <row r="1910">
      <c r="A1910" t="s">
        <v>5448</v>
      </c>
      <c r="B1910" t="s">
        <v>19483</v>
      </c>
      <c r="C1910" t="s">
        <v>19502</v>
      </c>
      <c r="D1910" t="s">
        <v>19624</v>
      </c>
      <c r="E1910" s="89">
        <v>0.003599716678557744</v>
      </c>
      <c r="F1910" s="89">
        <v>703833</v>
      </c>
      <c r="G1910" s="89">
        <v>3</v>
      </c>
      <c r="H1910" t="s">
        <v>19630</v>
      </c>
      <c r="I1910" s="89"/>
    </row>
    <row r="1911">
      <c r="A1911" t="s">
        <v>5449</v>
      </c>
      <c r="B1911" t="s">
        <v>19483</v>
      </c>
      <c r="C1911" t="s">
        <v>19503</v>
      </c>
      <c r="D1911" t="s">
        <v>19614</v>
      </c>
      <c r="E1911" s="89">
        <v>0.5726649961398347</v>
      </c>
      <c r="F1911" s="89">
        <v>703833</v>
      </c>
      <c r="G1911" s="89">
        <v>3</v>
      </c>
      <c r="H1911" t="s">
        <v>19630</v>
      </c>
      <c r="I1911" s="89"/>
    </row>
    <row r="1912">
      <c r="A1912" t="s">
        <v>5450</v>
      </c>
      <c r="B1912" t="s">
        <v>19483</v>
      </c>
      <c r="C1912" t="s">
        <v>19503</v>
      </c>
      <c r="D1912" t="s">
        <v>19615</v>
      </c>
      <c r="E1912" s="89">
        <v>0.5789835236862626</v>
      </c>
      <c r="F1912" s="89">
        <v>703833</v>
      </c>
      <c r="G1912" s="89">
        <v>3</v>
      </c>
      <c r="H1912" t="s">
        <v>19630</v>
      </c>
      <c r="I1912" s="89"/>
    </row>
    <row r="1913">
      <c r="A1913" t="s">
        <v>5451</v>
      </c>
      <c r="B1913" t="s">
        <v>19483</v>
      </c>
      <c r="C1913" t="s">
        <v>19503</v>
      </c>
      <c r="D1913" t="s">
        <v>19616</v>
      </c>
      <c r="E1913" s="89">
        <v>0.5726649961398347</v>
      </c>
      <c r="F1913" s="89">
        <v>703833</v>
      </c>
      <c r="G1913" s="89">
        <v>3</v>
      </c>
      <c r="H1913" t="s">
        <v>19630</v>
      </c>
      <c r="I1913" s="89"/>
    </row>
    <row r="1914">
      <c r="A1914" t="s">
        <v>5452</v>
      </c>
      <c r="B1914" t="s">
        <v>19483</v>
      </c>
      <c r="C1914" t="s">
        <v>19503</v>
      </c>
      <c r="D1914" t="s">
        <v>19617</v>
      </c>
      <c r="E1914" s="89">
        <v>0.5783463742102407</v>
      </c>
      <c r="F1914" s="89">
        <v>703833</v>
      </c>
      <c r="G1914" s="89">
        <v>3</v>
      </c>
      <c r="H1914" t="s">
        <v>19630</v>
      </c>
      <c r="I1914" s="89"/>
    </row>
    <row r="1915">
      <c r="A1915" t="s">
        <v>5453</v>
      </c>
      <c r="B1915" t="s">
        <v>19483</v>
      </c>
      <c r="C1915" t="s">
        <v>19503</v>
      </c>
      <c r="D1915" t="s">
        <v>19618</v>
      </c>
      <c r="E1915" s="89">
        <v>0.5519719094186147</v>
      </c>
      <c r="F1915" s="89">
        <v>703833</v>
      </c>
      <c r="G1915" s="89">
        <v>3</v>
      </c>
      <c r="H1915" t="s">
        <v>19630</v>
      </c>
      <c r="I1915" s="89"/>
    </row>
    <row r="1916">
      <c r="A1916" t="s">
        <v>5454</v>
      </c>
      <c r="B1916" t="s">
        <v>19483</v>
      </c>
      <c r="C1916" t="s">
        <v>19503</v>
      </c>
      <c r="D1916" t="s">
        <v>19619</v>
      </c>
      <c r="E1916" s="89">
        <v>0.546813441288499</v>
      </c>
      <c r="F1916" s="89">
        <v>703833</v>
      </c>
      <c r="G1916" s="89">
        <v>3</v>
      </c>
      <c r="H1916" t="s">
        <v>19630</v>
      </c>
      <c r="I1916" s="89"/>
    </row>
    <row r="1917">
      <c r="A1917" t="s">
        <v>5455</v>
      </c>
      <c r="B1917" t="s">
        <v>19483</v>
      </c>
      <c r="C1917" t="s">
        <v>19503</v>
      </c>
      <c r="D1917" t="s">
        <v>19620</v>
      </c>
      <c r="E1917" s="89">
        <v>0.5267055763494934</v>
      </c>
      <c r="F1917" s="89">
        <v>703833</v>
      </c>
      <c r="G1917" s="89">
        <v>3</v>
      </c>
      <c r="H1917" t="s">
        <v>19630</v>
      </c>
      <c r="I1917" s="89"/>
    </row>
    <row r="1918">
      <c r="A1918" t="s">
        <v>5456</v>
      </c>
      <c r="B1918" t="s">
        <v>19483</v>
      </c>
      <c r="C1918" t="s">
        <v>19503</v>
      </c>
      <c r="D1918" t="s">
        <v>19621</v>
      </c>
      <c r="E1918" s="89">
        <v>0.2409098845095462</v>
      </c>
      <c r="F1918" s="89">
        <v>703833</v>
      </c>
      <c r="G1918" s="89">
        <v>3</v>
      </c>
      <c r="H1918" t="s">
        <v>19630</v>
      </c>
      <c r="I1918" s="89"/>
    </row>
    <row r="1919">
      <c r="A1919" t="s">
        <v>5457</v>
      </c>
      <c r="B1919" t="s">
        <v>19483</v>
      </c>
      <c r="C1919" t="s">
        <v>19503</v>
      </c>
      <c r="D1919" t="s">
        <v>19622</v>
      </c>
      <c r="E1919" s="89">
        <v>0.5437547349915454</v>
      </c>
      <c r="F1919" s="89">
        <v>703833</v>
      </c>
      <c r="G1919" s="89">
        <v>3</v>
      </c>
      <c r="H1919" t="s">
        <v>19630</v>
      </c>
      <c r="I1919" s="89"/>
    </row>
    <row r="1920">
      <c r="A1920" t="s">
        <v>5458</v>
      </c>
      <c r="B1920" t="s">
        <v>19483</v>
      </c>
      <c r="C1920" t="s">
        <v>19503</v>
      </c>
      <c r="D1920" t="s">
        <v>19623</v>
      </c>
      <c r="E1920" s="89">
        <v>0.555804686541141</v>
      </c>
      <c r="F1920" s="89">
        <v>703833</v>
      </c>
      <c r="G1920" s="89">
        <v>3</v>
      </c>
      <c r="H1920" t="s">
        <v>19630</v>
      </c>
      <c r="I1920" s="89"/>
    </row>
    <row r="1921">
      <c r="A1921" t="s">
        <v>5459</v>
      </c>
      <c r="B1921" t="s">
        <v>19483</v>
      </c>
      <c r="C1921" t="s">
        <v>19503</v>
      </c>
      <c r="D1921" t="s">
        <v>19624</v>
      </c>
      <c r="E1921" s="89">
        <v>1.280301640687</v>
      </c>
      <c r="F1921" s="89">
        <v>703833</v>
      </c>
      <c r="G1921" s="89">
        <v>3</v>
      </c>
      <c r="H1921" t="s">
        <v>19630</v>
      </c>
      <c r="I1921" s="89"/>
    </row>
    <row r="1922">
      <c r="A1922" t="s">
        <v>5460</v>
      </c>
      <c r="B1922" t="s">
        <v>19483</v>
      </c>
      <c r="C1922" t="s">
        <v>19504</v>
      </c>
      <c r="D1922" t="s">
        <v>19614</v>
      </c>
      <c r="E1922" s="89">
        <v>0.1928545339146253</v>
      </c>
      <c r="F1922" s="89">
        <v>703833</v>
      </c>
      <c r="G1922" s="89">
        <v>3</v>
      </c>
      <c r="H1922" t="s">
        <v>19630</v>
      </c>
      <c r="I1922" s="89"/>
    </row>
    <row r="1923">
      <c r="A1923" t="s">
        <v>5461</v>
      </c>
      <c r="B1923" t="s">
        <v>19483</v>
      </c>
      <c r="C1923" t="s">
        <v>19504</v>
      </c>
      <c r="D1923" t="s">
        <v>19615</v>
      </c>
      <c r="E1923" s="89">
        <v>0.195251763175315</v>
      </c>
      <c r="F1923" s="89">
        <v>703833</v>
      </c>
      <c r="G1923" s="89">
        <v>3</v>
      </c>
      <c r="H1923" t="s">
        <v>19630</v>
      </c>
      <c r="I1923" s="89"/>
    </row>
    <row r="1924">
      <c r="A1924" t="s">
        <v>5462</v>
      </c>
      <c r="B1924" t="s">
        <v>19483</v>
      </c>
      <c r="C1924" t="s">
        <v>19504</v>
      </c>
      <c r="D1924" t="s">
        <v>19616</v>
      </c>
      <c r="E1924" s="89">
        <v>0.1928545339146253</v>
      </c>
      <c r="F1924" s="89">
        <v>703833</v>
      </c>
      <c r="G1924" s="89">
        <v>3</v>
      </c>
      <c r="H1924" t="s">
        <v>19630</v>
      </c>
      <c r="I1924" s="89"/>
    </row>
    <row r="1925">
      <c r="A1925" t="s">
        <v>5463</v>
      </c>
      <c r="B1925" t="s">
        <v>19483</v>
      </c>
      <c r="C1925" t="s">
        <v>19504</v>
      </c>
      <c r="D1925" t="s">
        <v>19617</v>
      </c>
      <c r="E1925" s="89">
        <v>0.1950541688546813</v>
      </c>
      <c r="F1925" s="89">
        <v>703833</v>
      </c>
      <c r="G1925" s="89">
        <v>3</v>
      </c>
      <c r="H1925" t="s">
        <v>19630</v>
      </c>
      <c r="I1925" s="89"/>
    </row>
    <row r="1926">
      <c r="A1926" t="s">
        <v>5464</v>
      </c>
      <c r="B1926" t="s">
        <v>19483</v>
      </c>
      <c r="C1926" t="s">
        <v>19504</v>
      </c>
      <c r="D1926" t="s">
        <v>19618</v>
      </c>
      <c r="E1926" s="89">
        <v>0.1873646095562302</v>
      </c>
      <c r="F1926" s="89">
        <v>703833</v>
      </c>
      <c r="G1926" s="89">
        <v>3</v>
      </c>
      <c r="H1926" t="s">
        <v>19630</v>
      </c>
      <c r="I1926" s="89"/>
    </row>
    <row r="1927">
      <c r="A1927" t="s">
        <v>5465</v>
      </c>
      <c r="B1927" t="s">
        <v>19483</v>
      </c>
      <c r="C1927" t="s">
        <v>19504</v>
      </c>
      <c r="D1927" t="s">
        <v>19619</v>
      </c>
      <c r="E1927" s="89">
        <v>0.1854618768645237</v>
      </c>
      <c r="F1927" s="89">
        <v>703833</v>
      </c>
      <c r="G1927" s="89">
        <v>3</v>
      </c>
      <c r="H1927" t="s">
        <v>19630</v>
      </c>
      <c r="I1927" s="89"/>
    </row>
    <row r="1928">
      <c r="A1928" t="s">
        <v>5466</v>
      </c>
      <c r="B1928" t="s">
        <v>19483</v>
      </c>
      <c r="C1928" t="s">
        <v>19504</v>
      </c>
      <c r="D1928" t="s">
        <v>19620</v>
      </c>
      <c r="E1928" s="89">
        <v>0.178645719231322</v>
      </c>
      <c r="F1928" s="89">
        <v>703833</v>
      </c>
      <c r="G1928" s="89">
        <v>3</v>
      </c>
      <c r="H1928" t="s">
        <v>19630</v>
      </c>
      <c r="I1928" s="89"/>
    </row>
    <row r="1929">
      <c r="A1929" t="s">
        <v>5467</v>
      </c>
      <c r="B1929" t="s">
        <v>19483</v>
      </c>
      <c r="C1929" t="s">
        <v>19504</v>
      </c>
      <c r="D1929" t="s">
        <v>19621</v>
      </c>
      <c r="E1929" s="89">
        <v>0.07313854233117241</v>
      </c>
      <c r="F1929" s="89">
        <v>703833</v>
      </c>
      <c r="G1929" s="89">
        <v>3</v>
      </c>
      <c r="H1929" t="s">
        <v>19630</v>
      </c>
      <c r="I1929" s="89"/>
    </row>
    <row r="1930">
      <c r="A1930" t="s">
        <v>5468</v>
      </c>
      <c r="B1930" t="s">
        <v>19483</v>
      </c>
      <c r="C1930" t="s">
        <v>19504</v>
      </c>
      <c r="D1930" t="s">
        <v>19622</v>
      </c>
      <c r="E1930" s="89">
        <v>0.1836737694208665</v>
      </c>
      <c r="F1930" s="89">
        <v>703833</v>
      </c>
      <c r="G1930" s="89">
        <v>3</v>
      </c>
      <c r="H1930" t="s">
        <v>19630</v>
      </c>
      <c r="I1930" s="89"/>
    </row>
    <row r="1931">
      <c r="A1931" t="s">
        <v>5469</v>
      </c>
      <c r="B1931" t="s">
        <v>19483</v>
      </c>
      <c r="C1931" t="s">
        <v>19504</v>
      </c>
      <c r="D1931" t="s">
        <v>19623</v>
      </c>
      <c r="E1931" s="89">
        <v>0.1844273025706341</v>
      </c>
      <c r="F1931" s="89">
        <v>703833</v>
      </c>
      <c r="G1931" s="89">
        <v>3</v>
      </c>
      <c r="H1931" t="s">
        <v>19630</v>
      </c>
      <c r="I1931" s="89"/>
    </row>
    <row r="1932">
      <c r="A1932" t="s">
        <v>5470</v>
      </c>
      <c r="B1932" t="s">
        <v>19483</v>
      </c>
      <c r="C1932" t="s">
        <v>19504</v>
      </c>
      <c r="D1932" t="s">
        <v>19624</v>
      </c>
      <c r="E1932" s="89">
        <v>0.4246051344950063</v>
      </c>
      <c r="F1932" s="89">
        <v>703833</v>
      </c>
      <c r="G1932" s="89">
        <v>3</v>
      </c>
      <c r="H1932" t="s">
        <v>19630</v>
      </c>
      <c r="I1932" s="89"/>
    </row>
    <row r="1933">
      <c r="A1933" t="s">
        <v>5471</v>
      </c>
      <c r="B1933" t="s">
        <v>19483</v>
      </c>
      <c r="C1933" t="s">
        <v>19505</v>
      </c>
      <c r="D1933" t="s">
        <v>19614</v>
      </c>
      <c r="E1933" s="89">
        <v>0.06928024265300324</v>
      </c>
      <c r="F1933" s="89">
        <v>703833</v>
      </c>
      <c r="G1933" s="89">
        <v>3</v>
      </c>
      <c r="H1933" t="s">
        <v>19630</v>
      </c>
      <c r="I1933" s="89"/>
    </row>
    <row r="1934">
      <c r="A1934" t="s">
        <v>5472</v>
      </c>
      <c r="B1934" t="s">
        <v>19483</v>
      </c>
      <c r="C1934" t="s">
        <v>19505</v>
      </c>
      <c r="D1934" t="s">
        <v>19615</v>
      </c>
      <c r="E1934" s="89">
        <v>0.06928024265300324</v>
      </c>
      <c r="F1934" s="89">
        <v>703833</v>
      </c>
      <c r="G1934" s="89">
        <v>3</v>
      </c>
      <c r="H1934" t="s">
        <v>19630</v>
      </c>
      <c r="I1934" s="89"/>
    </row>
    <row r="1935">
      <c r="A1935" t="s">
        <v>5473</v>
      </c>
      <c r="B1935" t="s">
        <v>19483</v>
      </c>
      <c r="C1935" t="s">
        <v>19505</v>
      </c>
      <c r="D1935" t="s">
        <v>19616</v>
      </c>
      <c r="E1935" s="89">
        <v>0.06928024265300324</v>
      </c>
      <c r="F1935" s="89">
        <v>703833</v>
      </c>
      <c r="G1935" s="89">
        <v>3</v>
      </c>
      <c r="H1935" t="s">
        <v>19630</v>
      </c>
      <c r="I1935" s="89"/>
    </row>
    <row r="1936">
      <c r="A1936" t="s">
        <v>5474</v>
      </c>
      <c r="B1936" t="s">
        <v>19483</v>
      </c>
      <c r="C1936" t="s">
        <v>19505</v>
      </c>
      <c r="D1936" t="s">
        <v>19617</v>
      </c>
      <c r="E1936" s="89">
        <v>0.06928024265300324</v>
      </c>
      <c r="F1936" s="89">
        <v>703833</v>
      </c>
      <c r="G1936" s="89">
        <v>3</v>
      </c>
      <c r="H1936" t="s">
        <v>19630</v>
      </c>
      <c r="I1936" s="89"/>
    </row>
    <row r="1937">
      <c r="A1937" t="s">
        <v>5475</v>
      </c>
      <c r="B1937" t="s">
        <v>19483</v>
      </c>
      <c r="C1937" t="s">
        <v>19505</v>
      </c>
      <c r="D1937" t="s">
        <v>19618</v>
      </c>
      <c r="E1937" s="89">
        <v>0.06887529910914093</v>
      </c>
      <c r="F1937" s="89">
        <v>703833</v>
      </c>
      <c r="G1937" s="89">
        <v>3</v>
      </c>
      <c r="H1937" t="s">
        <v>19630</v>
      </c>
      <c r="I1937" s="89"/>
    </row>
    <row r="1938">
      <c r="A1938" t="s">
        <v>5476</v>
      </c>
      <c r="B1938" t="s">
        <v>19483</v>
      </c>
      <c r="C1938" t="s">
        <v>19505</v>
      </c>
      <c r="D1938" t="s">
        <v>19619</v>
      </c>
      <c r="E1938" s="89">
        <v>0.06771282813275323</v>
      </c>
      <c r="F1938" s="89">
        <v>703833</v>
      </c>
      <c r="G1938" s="89">
        <v>3</v>
      </c>
      <c r="H1938" t="s">
        <v>19630</v>
      </c>
      <c r="I1938" s="89"/>
    </row>
    <row r="1939">
      <c r="A1939" t="s">
        <v>5477</v>
      </c>
      <c r="B1939" t="s">
        <v>19483</v>
      </c>
      <c r="C1939" t="s">
        <v>19505</v>
      </c>
      <c r="D1939" t="s">
        <v>19620</v>
      </c>
      <c r="E1939" s="89">
        <v>0.0649314811371076</v>
      </c>
      <c r="F1939" s="89">
        <v>703833</v>
      </c>
      <c r="G1939" s="89">
        <v>3</v>
      </c>
      <c r="H1939" t="s">
        <v>19630</v>
      </c>
      <c r="I1939" s="89"/>
    </row>
    <row r="1940">
      <c r="A1940" t="s">
        <v>5478</v>
      </c>
      <c r="B1940" t="s">
        <v>19483</v>
      </c>
      <c r="C1940" t="s">
        <v>19505</v>
      </c>
      <c r="D1940" t="s">
        <v>19621</v>
      </c>
      <c r="E1940" s="89">
        <v>0.01136177669116067</v>
      </c>
      <c r="F1940" s="89">
        <v>703833</v>
      </c>
      <c r="G1940" s="89">
        <v>3</v>
      </c>
      <c r="H1940" t="s">
        <v>19630</v>
      </c>
      <c r="I1940" s="89"/>
    </row>
    <row r="1941">
      <c r="A1941" t="s">
        <v>5479</v>
      </c>
      <c r="B1941" t="s">
        <v>19483</v>
      </c>
      <c r="C1941" t="s">
        <v>19505</v>
      </c>
      <c r="D1941" t="s">
        <v>19622</v>
      </c>
      <c r="E1941" s="89">
        <v>0.05517505888414799</v>
      </c>
      <c r="F1941" s="89">
        <v>703833</v>
      </c>
      <c r="G1941" s="89">
        <v>3</v>
      </c>
      <c r="H1941" t="s">
        <v>19630</v>
      </c>
      <c r="I1941" s="89"/>
    </row>
    <row r="1942">
      <c r="A1942" t="s">
        <v>5480</v>
      </c>
      <c r="B1942" t="s">
        <v>19483</v>
      </c>
      <c r="C1942" t="s">
        <v>19505</v>
      </c>
      <c r="D1942" t="s">
        <v>19623</v>
      </c>
      <c r="E1942" s="89">
        <v>0.05622359536277367</v>
      </c>
      <c r="F1942" s="89">
        <v>703833</v>
      </c>
      <c r="G1942" s="89">
        <v>3</v>
      </c>
      <c r="H1942" t="s">
        <v>19630</v>
      </c>
      <c r="I1942" s="89"/>
    </row>
    <row r="1943">
      <c r="A1943" t="s">
        <v>5481</v>
      </c>
      <c r="B1943" t="s">
        <v>19483</v>
      </c>
      <c r="C1943" t="s">
        <v>19505</v>
      </c>
      <c r="D1943" t="s">
        <v>19624</v>
      </c>
      <c r="E1943" s="89">
        <v>0.1474614773088269</v>
      </c>
      <c r="F1943" s="89">
        <v>703833</v>
      </c>
      <c r="G1943" s="89">
        <v>3</v>
      </c>
      <c r="H1943" t="s">
        <v>19630</v>
      </c>
      <c r="I1943" s="89"/>
    </row>
    <row r="1944">
      <c r="A1944" t="s">
        <v>5482</v>
      </c>
      <c r="B1944" t="s">
        <v>19483</v>
      </c>
      <c r="C1944" t="s">
        <v>19506</v>
      </c>
      <c r="D1944" t="s">
        <v>19614</v>
      </c>
      <c r="E1944" s="89">
        <v>0.01053814400441781</v>
      </c>
      <c r="F1944" s="89">
        <v>703833</v>
      </c>
      <c r="G1944" s="89">
        <v>3</v>
      </c>
      <c r="H1944" t="s">
        <v>19630</v>
      </c>
      <c r="I1944" s="89"/>
    </row>
    <row r="1945">
      <c r="A1945" t="s">
        <v>5483</v>
      </c>
      <c r="B1945" t="s">
        <v>19483</v>
      </c>
      <c r="C1945" t="s">
        <v>19506</v>
      </c>
      <c r="D1945" t="s">
        <v>19615</v>
      </c>
      <c r="E1945" s="89">
        <v>0.01065204205454403</v>
      </c>
      <c r="F1945" s="89">
        <v>703833</v>
      </c>
      <c r="G1945" s="89">
        <v>3</v>
      </c>
      <c r="H1945" t="s">
        <v>19630</v>
      </c>
      <c r="I1945" s="89"/>
    </row>
    <row r="1946">
      <c r="A1946" t="s">
        <v>5484</v>
      </c>
      <c r="B1946" t="s">
        <v>19483</v>
      </c>
      <c r="C1946" t="s">
        <v>19506</v>
      </c>
      <c r="D1946" t="s">
        <v>19616</v>
      </c>
      <c r="E1946" s="89">
        <v>0.01053814400441781</v>
      </c>
      <c r="F1946" s="89">
        <v>703833</v>
      </c>
      <c r="G1946" s="89">
        <v>3</v>
      </c>
      <c r="H1946" t="s">
        <v>19630</v>
      </c>
      <c r="I1946" s="89"/>
    </row>
    <row r="1947">
      <c r="A1947" t="s">
        <v>5485</v>
      </c>
      <c r="B1947" t="s">
        <v>19483</v>
      </c>
      <c r="C1947" t="s">
        <v>19506</v>
      </c>
      <c r="D1947" t="s">
        <v>19617</v>
      </c>
      <c r="E1947" s="89">
        <v>0.01064517932303006</v>
      </c>
      <c r="F1947" s="89">
        <v>703833</v>
      </c>
      <c r="G1947" s="89">
        <v>3</v>
      </c>
      <c r="H1947" t="s">
        <v>19630</v>
      </c>
      <c r="I1947" s="89"/>
    </row>
    <row r="1948">
      <c r="A1948" t="s">
        <v>5486</v>
      </c>
      <c r="B1948" t="s">
        <v>19483</v>
      </c>
      <c r="C1948" t="s">
        <v>19506</v>
      </c>
      <c r="D1948" t="s">
        <v>19618</v>
      </c>
      <c r="E1948" s="89">
        <v>0.01004779306093939</v>
      </c>
      <c r="F1948" s="89">
        <v>703833</v>
      </c>
      <c r="G1948" s="89">
        <v>3</v>
      </c>
      <c r="H1948" t="s">
        <v>19630</v>
      </c>
      <c r="I1948" s="89"/>
    </row>
    <row r="1949">
      <c r="A1949" t="s">
        <v>5487</v>
      </c>
      <c r="B1949" t="s">
        <v>19483</v>
      </c>
      <c r="C1949" t="s">
        <v>19506</v>
      </c>
      <c r="D1949" t="s">
        <v>19619</v>
      </c>
      <c r="E1949" s="89">
        <v>0.009986336311556137</v>
      </c>
      <c r="F1949" s="89">
        <v>703833</v>
      </c>
      <c r="G1949" s="89">
        <v>3</v>
      </c>
      <c r="H1949" t="s">
        <v>19630</v>
      </c>
      <c r="I1949" s="89"/>
    </row>
    <row r="1950">
      <c r="A1950" t="s">
        <v>5488</v>
      </c>
      <c r="B1950" t="s">
        <v>19483</v>
      </c>
      <c r="C1950" t="s">
        <v>19506</v>
      </c>
      <c r="D1950" t="s">
        <v>19620</v>
      </c>
      <c r="E1950" s="89">
        <v>0.009638703784684548</v>
      </c>
      <c r="F1950" s="89">
        <v>703833</v>
      </c>
      <c r="G1950" s="89">
        <v>3</v>
      </c>
      <c r="H1950" t="s">
        <v>19630</v>
      </c>
      <c r="I1950" s="89"/>
    </row>
    <row r="1951">
      <c r="A1951" t="s">
        <v>5489</v>
      </c>
      <c r="B1951" t="s">
        <v>19483</v>
      </c>
      <c r="C1951" t="s">
        <v>19506</v>
      </c>
      <c r="D1951" t="s">
        <v>19621</v>
      </c>
      <c r="E1951" s="89">
        <v>0.004703802988595453</v>
      </c>
      <c r="F1951" s="89">
        <v>703833</v>
      </c>
      <c r="G1951" s="89">
        <v>3</v>
      </c>
      <c r="H1951" t="s">
        <v>19630</v>
      </c>
      <c r="I1951" s="89"/>
    </row>
    <row r="1952">
      <c r="A1952" t="s">
        <v>5490</v>
      </c>
      <c r="B1952" t="s">
        <v>19483</v>
      </c>
      <c r="C1952" t="s">
        <v>19506</v>
      </c>
      <c r="D1952" t="s">
        <v>19622</v>
      </c>
      <c r="E1952" s="89">
        <v>0.009986035993385954</v>
      </c>
      <c r="F1952" s="89">
        <v>703833</v>
      </c>
      <c r="G1952" s="89">
        <v>3</v>
      </c>
      <c r="H1952" t="s">
        <v>19630</v>
      </c>
      <c r="I1952" s="89"/>
    </row>
    <row r="1953">
      <c r="A1953" t="s">
        <v>5491</v>
      </c>
      <c r="B1953" t="s">
        <v>19483</v>
      </c>
      <c r="C1953" t="s">
        <v>19506</v>
      </c>
      <c r="D1953" t="s">
        <v>19623</v>
      </c>
      <c r="E1953" s="89">
        <v>0.01012547564873727</v>
      </c>
      <c r="F1953" s="89">
        <v>703833</v>
      </c>
      <c r="G1953" s="89">
        <v>3</v>
      </c>
      <c r="H1953" t="s">
        <v>19630</v>
      </c>
      <c r="I1953" s="89"/>
    </row>
    <row r="1954">
      <c r="A1954" t="s">
        <v>5492</v>
      </c>
      <c r="B1954" t="s">
        <v>19483</v>
      </c>
      <c r="C1954" t="s">
        <v>19506</v>
      </c>
      <c r="D1954" t="s">
        <v>19624</v>
      </c>
      <c r="E1954" s="89">
        <v>0.02331798202146777</v>
      </c>
      <c r="F1954" s="89">
        <v>703833</v>
      </c>
      <c r="G1954" s="89">
        <v>3</v>
      </c>
      <c r="H1954" t="s">
        <v>19630</v>
      </c>
      <c r="I1954" s="89"/>
    </row>
    <row r="1955">
      <c r="A1955" t="s">
        <v>5493</v>
      </c>
      <c r="B1955" t="s">
        <v>19483</v>
      </c>
      <c r="C1955" t="s">
        <v>19507</v>
      </c>
      <c r="D1955" t="s">
        <v>19614</v>
      </c>
      <c r="E1955" s="89">
        <v>0.01176268083793251</v>
      </c>
      <c r="F1955" s="89">
        <v>703833</v>
      </c>
      <c r="G1955" s="89">
        <v>3</v>
      </c>
      <c r="H1955" t="s">
        <v>19630</v>
      </c>
      <c r="I1955" s="89"/>
    </row>
    <row r="1956">
      <c r="A1956" t="s">
        <v>5494</v>
      </c>
      <c r="B1956" t="s">
        <v>19483</v>
      </c>
      <c r="C1956" t="s">
        <v>19507</v>
      </c>
      <c r="D1956" t="s">
        <v>19615</v>
      </c>
      <c r="E1956" s="89">
        <v>0.01190586589666172</v>
      </c>
      <c r="F1956" s="89">
        <v>703833</v>
      </c>
      <c r="G1956" s="89">
        <v>3</v>
      </c>
      <c r="H1956" t="s">
        <v>19630</v>
      </c>
      <c r="I1956" s="89"/>
    </row>
    <row r="1957">
      <c r="A1957" t="s">
        <v>5495</v>
      </c>
      <c r="B1957" t="s">
        <v>19483</v>
      </c>
      <c r="C1957" t="s">
        <v>19507</v>
      </c>
      <c r="D1957" t="s">
        <v>19616</v>
      </c>
      <c r="E1957" s="89">
        <v>0.01176268083793251</v>
      </c>
      <c r="F1957" s="89">
        <v>703833</v>
      </c>
      <c r="G1957" s="89">
        <v>3</v>
      </c>
      <c r="H1957" t="s">
        <v>19630</v>
      </c>
      <c r="I1957" s="89"/>
    </row>
    <row r="1958">
      <c r="A1958" t="s">
        <v>5496</v>
      </c>
      <c r="B1958" t="s">
        <v>19483</v>
      </c>
      <c r="C1958" t="s">
        <v>19507</v>
      </c>
      <c r="D1958" t="s">
        <v>19617</v>
      </c>
      <c r="E1958" s="89">
        <v>0.01189240568033319</v>
      </c>
      <c r="F1958" s="89">
        <v>703833</v>
      </c>
      <c r="G1958" s="89">
        <v>3</v>
      </c>
      <c r="H1958" t="s">
        <v>19630</v>
      </c>
      <c r="I1958" s="89"/>
    </row>
    <row r="1959">
      <c r="A1959" t="s">
        <v>5497</v>
      </c>
      <c r="B1959" t="s">
        <v>19483</v>
      </c>
      <c r="C1959" t="s">
        <v>19507</v>
      </c>
      <c r="D1959" t="s">
        <v>19618</v>
      </c>
      <c r="E1959" s="89">
        <v>0.01133659670000687</v>
      </c>
      <c r="F1959" s="89">
        <v>703833</v>
      </c>
      <c r="G1959" s="89">
        <v>3</v>
      </c>
      <c r="H1959" t="s">
        <v>19630</v>
      </c>
      <c r="I1959" s="89"/>
    </row>
    <row r="1960">
      <c r="A1960" t="s">
        <v>5498</v>
      </c>
      <c r="B1960" t="s">
        <v>19483</v>
      </c>
      <c r="C1960" t="s">
        <v>19507</v>
      </c>
      <c r="D1960" t="s">
        <v>19619</v>
      </c>
      <c r="E1960" s="89">
        <v>0.01122156285007223</v>
      </c>
      <c r="F1960" s="89">
        <v>703833</v>
      </c>
      <c r="G1960" s="89">
        <v>3</v>
      </c>
      <c r="H1960" t="s">
        <v>19630</v>
      </c>
      <c r="I1960" s="89"/>
    </row>
    <row r="1961">
      <c r="A1961" t="s">
        <v>5499</v>
      </c>
      <c r="B1961" t="s">
        <v>19483</v>
      </c>
      <c r="C1961" t="s">
        <v>19507</v>
      </c>
      <c r="D1961" t="s">
        <v>19620</v>
      </c>
      <c r="E1961" s="89">
        <v>0.01081206191139642</v>
      </c>
      <c r="F1961" s="89">
        <v>703833</v>
      </c>
      <c r="G1961" s="89">
        <v>3</v>
      </c>
      <c r="H1961" t="s">
        <v>19630</v>
      </c>
      <c r="I1961" s="89"/>
    </row>
    <row r="1962">
      <c r="A1962" t="s">
        <v>5500</v>
      </c>
      <c r="B1962" t="s">
        <v>19483</v>
      </c>
      <c r="C1962" t="s">
        <v>19507</v>
      </c>
      <c r="D1962" t="s">
        <v>19621</v>
      </c>
      <c r="E1962" s="89">
        <v>0.005087554920323447</v>
      </c>
      <c r="F1962" s="89">
        <v>703833</v>
      </c>
      <c r="G1962" s="89">
        <v>3</v>
      </c>
      <c r="H1962" t="s">
        <v>19630</v>
      </c>
      <c r="I1962" s="89"/>
    </row>
    <row r="1963">
      <c r="A1963" t="s">
        <v>5501</v>
      </c>
      <c r="B1963" t="s">
        <v>19483</v>
      </c>
      <c r="C1963" t="s">
        <v>19507</v>
      </c>
      <c r="D1963" t="s">
        <v>19622</v>
      </c>
      <c r="E1963" s="89">
        <v>0.01114834713318612</v>
      </c>
      <c r="F1963" s="89">
        <v>703833</v>
      </c>
      <c r="G1963" s="89">
        <v>3</v>
      </c>
      <c r="H1963" t="s">
        <v>19630</v>
      </c>
      <c r="I1963" s="89"/>
    </row>
    <row r="1964">
      <c r="A1964" t="s">
        <v>5502</v>
      </c>
      <c r="B1964" t="s">
        <v>19483</v>
      </c>
      <c r="C1964" t="s">
        <v>19507</v>
      </c>
      <c r="D1964" t="s">
        <v>19623</v>
      </c>
      <c r="E1964" s="89">
        <v>0.01133298119017596</v>
      </c>
      <c r="F1964" s="89">
        <v>703833</v>
      </c>
      <c r="G1964" s="89">
        <v>3</v>
      </c>
      <c r="H1964" t="s">
        <v>19630</v>
      </c>
      <c r="I1964" s="89"/>
    </row>
    <row r="1965">
      <c r="A1965" t="s">
        <v>5503</v>
      </c>
      <c r="B1965" t="s">
        <v>19483</v>
      </c>
      <c r="C1965" t="s">
        <v>19507</v>
      </c>
      <c r="D1965" t="s">
        <v>19624</v>
      </c>
      <c r="E1965" s="89">
        <v>0.02606986804858325</v>
      </c>
      <c r="F1965" s="89">
        <v>703833</v>
      </c>
      <c r="G1965" s="89">
        <v>3</v>
      </c>
      <c r="H1965" t="s">
        <v>19630</v>
      </c>
      <c r="I1965" s="89"/>
    </row>
    <row r="1966">
      <c r="A1966" t="s">
        <v>5504</v>
      </c>
      <c r="B1966" t="s">
        <v>19483</v>
      </c>
      <c r="C1966" t="s">
        <v>19508</v>
      </c>
      <c r="D1966" t="s">
        <v>19614</v>
      </c>
      <c r="E1966" s="89">
        <v>0.04460931671173779</v>
      </c>
      <c r="F1966" s="89">
        <v>703833</v>
      </c>
      <c r="G1966" s="89">
        <v>3</v>
      </c>
      <c r="H1966" t="s">
        <v>19630</v>
      </c>
      <c r="I1966" s="89"/>
    </row>
    <row r="1967">
      <c r="A1967" t="s">
        <v>5505</v>
      </c>
      <c r="B1967" t="s">
        <v>19483</v>
      </c>
      <c r="C1967" t="s">
        <v>19508</v>
      </c>
      <c r="D1967" t="s">
        <v>19615</v>
      </c>
      <c r="E1967" s="89">
        <v>0.04477292172749145</v>
      </c>
      <c r="F1967" s="89">
        <v>703833</v>
      </c>
      <c r="G1967" s="89">
        <v>3</v>
      </c>
      <c r="H1967" t="s">
        <v>19630</v>
      </c>
      <c r="I1967" s="89"/>
    </row>
    <row r="1968">
      <c r="A1968" t="s">
        <v>5506</v>
      </c>
      <c r="B1968" t="s">
        <v>19483</v>
      </c>
      <c r="C1968" t="s">
        <v>19508</v>
      </c>
      <c r="D1968" t="s">
        <v>19616</v>
      </c>
      <c r="E1968" s="89">
        <v>0.04460931671173779</v>
      </c>
      <c r="F1968" s="89">
        <v>703833</v>
      </c>
      <c r="G1968" s="89">
        <v>3</v>
      </c>
      <c r="H1968" t="s">
        <v>19630</v>
      </c>
      <c r="I1968" s="89"/>
    </row>
    <row r="1969">
      <c r="A1969" t="s">
        <v>5507</v>
      </c>
      <c r="B1969" t="s">
        <v>19483</v>
      </c>
      <c r="C1969" t="s">
        <v>19508</v>
      </c>
      <c r="D1969" t="s">
        <v>19617</v>
      </c>
      <c r="E1969" s="89">
        <v>0.04475322762835984</v>
      </c>
      <c r="F1969" s="89">
        <v>703833</v>
      </c>
      <c r="G1969" s="89">
        <v>3</v>
      </c>
      <c r="H1969" t="s">
        <v>19630</v>
      </c>
      <c r="I1969" s="89"/>
    </row>
    <row r="1970">
      <c r="A1970" t="s">
        <v>5508</v>
      </c>
      <c r="B1970" t="s">
        <v>19483</v>
      </c>
      <c r="C1970" t="s">
        <v>19508</v>
      </c>
      <c r="D1970" t="s">
        <v>19618</v>
      </c>
      <c r="E1970" s="89">
        <v>0.03622402750003478</v>
      </c>
      <c r="F1970" s="89">
        <v>703833</v>
      </c>
      <c r="G1970" s="89">
        <v>3</v>
      </c>
      <c r="H1970" t="s">
        <v>19630</v>
      </c>
      <c r="I1970" s="89"/>
    </row>
    <row r="1971">
      <c r="A1971" t="s">
        <v>5509</v>
      </c>
      <c r="B1971" t="s">
        <v>19483</v>
      </c>
      <c r="C1971" t="s">
        <v>19508</v>
      </c>
      <c r="D1971" t="s">
        <v>19619</v>
      </c>
      <c r="E1971" s="89">
        <v>0.0350265858774829</v>
      </c>
      <c r="F1971" s="89">
        <v>703833</v>
      </c>
      <c r="G1971" s="89">
        <v>3</v>
      </c>
      <c r="H1971" t="s">
        <v>19630</v>
      </c>
      <c r="I1971" s="89"/>
    </row>
    <row r="1972">
      <c r="A1972" t="s">
        <v>5510</v>
      </c>
      <c r="B1972" t="s">
        <v>19483</v>
      </c>
      <c r="C1972" t="s">
        <v>19508</v>
      </c>
      <c r="D1972" t="s">
        <v>19620</v>
      </c>
      <c r="E1972" s="89">
        <v>0.0338014435009092</v>
      </c>
      <c r="F1972" s="89">
        <v>703833</v>
      </c>
      <c r="G1972" s="89">
        <v>3</v>
      </c>
      <c r="H1972" t="s">
        <v>19630</v>
      </c>
      <c r="I1972" s="89"/>
    </row>
    <row r="1973">
      <c r="A1973" t="s">
        <v>5511</v>
      </c>
      <c r="B1973" t="s">
        <v>19483</v>
      </c>
      <c r="C1973" t="s">
        <v>19508</v>
      </c>
      <c r="D1973" t="s">
        <v>19621</v>
      </c>
      <c r="E1973" s="89">
        <v>0.02746398270706723</v>
      </c>
      <c r="F1973" s="89">
        <v>703833</v>
      </c>
      <c r="G1973" s="89">
        <v>3</v>
      </c>
      <c r="H1973" t="s">
        <v>19630</v>
      </c>
      <c r="I1973" s="89"/>
    </row>
    <row r="1974">
      <c r="A1974" t="s">
        <v>5512</v>
      </c>
      <c r="B1974" t="s">
        <v>19483</v>
      </c>
      <c r="C1974" t="s">
        <v>19508</v>
      </c>
      <c r="D1974" t="s">
        <v>19622</v>
      </c>
      <c r="E1974" s="89">
        <v>0.03613614381101733</v>
      </c>
      <c r="F1974" s="89">
        <v>703833</v>
      </c>
      <c r="G1974" s="89">
        <v>3</v>
      </c>
      <c r="H1974" t="s">
        <v>19630</v>
      </c>
      <c r="I1974" s="89"/>
    </row>
    <row r="1975">
      <c r="A1975" t="s">
        <v>5513</v>
      </c>
      <c r="B1975" t="s">
        <v>19483</v>
      </c>
      <c r="C1975" t="s">
        <v>19508</v>
      </c>
      <c r="D1975" t="s">
        <v>19623</v>
      </c>
      <c r="E1975" s="89">
        <v>0.04386461626315762</v>
      </c>
      <c r="F1975" s="89">
        <v>703833</v>
      </c>
      <c r="G1975" s="89">
        <v>3</v>
      </c>
      <c r="H1975" t="s">
        <v>19630</v>
      </c>
      <c r="I1975" s="89"/>
    </row>
    <row r="1976">
      <c r="A1976" t="s">
        <v>5514</v>
      </c>
      <c r="B1976" t="s">
        <v>19483</v>
      </c>
      <c r="C1976" t="s">
        <v>19508</v>
      </c>
      <c r="D1976" t="s">
        <v>19624</v>
      </c>
      <c r="E1976" s="89">
        <v>0.09904174433640503</v>
      </c>
      <c r="F1976" s="89">
        <v>703833</v>
      </c>
      <c r="G1976" s="89">
        <v>3</v>
      </c>
      <c r="H1976" t="s">
        <v>19630</v>
      </c>
      <c r="I1976" s="89"/>
    </row>
    <row r="1977">
      <c r="A1977" t="s">
        <v>5515</v>
      </c>
      <c r="B1977" t="s">
        <v>19483</v>
      </c>
      <c r="C1977" t="s">
        <v>19509</v>
      </c>
      <c r="D1977" t="s">
        <v>19614</v>
      </c>
      <c r="E1977" s="89">
        <v>0</v>
      </c>
      <c r="F1977" s="89">
        <v>703833</v>
      </c>
      <c r="G1977" s="89">
        <v>3</v>
      </c>
      <c r="H1977" t="s">
        <v>19630</v>
      </c>
      <c r="I1977" s="89"/>
    </row>
    <row r="1978">
      <c r="A1978" t="s">
        <v>5516</v>
      </c>
      <c r="B1978" t="s">
        <v>19483</v>
      </c>
      <c r="C1978" t="s">
        <v>19509</v>
      </c>
      <c r="D1978" t="s">
        <v>19615</v>
      </c>
      <c r="E1978" s="89">
        <v>0</v>
      </c>
      <c r="F1978" s="89">
        <v>703833</v>
      </c>
      <c r="G1978" s="89">
        <v>3</v>
      </c>
      <c r="H1978" t="s">
        <v>19630</v>
      </c>
      <c r="I1978" s="89"/>
    </row>
    <row r="1979">
      <c r="A1979" t="s">
        <v>5517</v>
      </c>
      <c r="B1979" t="s">
        <v>19483</v>
      </c>
      <c r="C1979" t="s">
        <v>19509</v>
      </c>
      <c r="D1979" t="s">
        <v>19616</v>
      </c>
      <c r="E1979" s="89">
        <v>0</v>
      </c>
      <c r="F1979" s="89">
        <v>703833</v>
      </c>
      <c r="G1979" s="89">
        <v>3</v>
      </c>
      <c r="H1979" t="s">
        <v>19630</v>
      </c>
      <c r="I1979" s="89"/>
    </row>
    <row r="1980">
      <c r="A1980" t="s">
        <v>5518</v>
      </c>
      <c r="B1980" t="s">
        <v>19483</v>
      </c>
      <c r="C1980" t="s">
        <v>19509</v>
      </c>
      <c r="D1980" t="s">
        <v>19617</v>
      </c>
      <c r="E1980" s="89">
        <v>0</v>
      </c>
      <c r="F1980" s="89">
        <v>703833</v>
      </c>
      <c r="G1980" s="89">
        <v>3</v>
      </c>
      <c r="H1980" t="s">
        <v>19630</v>
      </c>
      <c r="I1980" s="89"/>
    </row>
    <row r="1981">
      <c r="A1981" t="s">
        <v>5519</v>
      </c>
      <c r="B1981" t="s">
        <v>19483</v>
      </c>
      <c r="C1981" t="s">
        <v>19509</v>
      </c>
      <c r="D1981" t="s">
        <v>19618</v>
      </c>
      <c r="E1981" s="89">
        <v>0</v>
      </c>
      <c r="F1981" s="89">
        <v>703833</v>
      </c>
      <c r="G1981" s="89">
        <v>3</v>
      </c>
      <c r="H1981" t="s">
        <v>19630</v>
      </c>
      <c r="I1981" s="89"/>
    </row>
    <row r="1982">
      <c r="A1982" t="s">
        <v>5520</v>
      </c>
      <c r="B1982" t="s">
        <v>19483</v>
      </c>
      <c r="C1982" t="s">
        <v>19509</v>
      </c>
      <c r="D1982" t="s">
        <v>19619</v>
      </c>
      <c r="E1982" s="89">
        <v>0</v>
      </c>
      <c r="F1982" s="89">
        <v>703833</v>
      </c>
      <c r="G1982" s="89">
        <v>3</v>
      </c>
      <c r="H1982" t="s">
        <v>19630</v>
      </c>
      <c r="I1982" s="89"/>
    </row>
    <row r="1983">
      <c r="A1983" t="s">
        <v>5521</v>
      </c>
      <c r="B1983" t="s">
        <v>19483</v>
      </c>
      <c r="C1983" t="s">
        <v>19509</v>
      </c>
      <c r="D1983" t="s">
        <v>19620</v>
      </c>
      <c r="E1983" s="89">
        <v>0</v>
      </c>
      <c r="F1983" s="89">
        <v>703833</v>
      </c>
      <c r="G1983" s="89">
        <v>3</v>
      </c>
      <c r="H1983" t="s">
        <v>19630</v>
      </c>
      <c r="I1983" s="89"/>
    </row>
    <row r="1984">
      <c r="A1984" t="s">
        <v>5522</v>
      </c>
      <c r="B1984" t="s">
        <v>19483</v>
      </c>
      <c r="C1984" t="s">
        <v>19509</v>
      </c>
      <c r="D1984" t="s">
        <v>19621</v>
      </c>
      <c r="E1984" s="89">
        <v>0</v>
      </c>
      <c r="F1984" s="89">
        <v>703833</v>
      </c>
      <c r="G1984" s="89">
        <v>3</v>
      </c>
      <c r="H1984" t="s">
        <v>19630</v>
      </c>
      <c r="I1984" s="89"/>
    </row>
    <row r="1985">
      <c r="A1985" t="s">
        <v>5523</v>
      </c>
      <c r="B1985" t="s">
        <v>19483</v>
      </c>
      <c r="C1985" t="s">
        <v>19509</v>
      </c>
      <c r="D1985" t="s">
        <v>19622</v>
      </c>
      <c r="E1985" s="89">
        <v>0</v>
      </c>
      <c r="F1985" s="89">
        <v>703833</v>
      </c>
      <c r="G1985" s="89">
        <v>3</v>
      </c>
      <c r="H1985" t="s">
        <v>19630</v>
      </c>
      <c r="I1985" s="89"/>
    </row>
    <row r="1986">
      <c r="A1986" t="s">
        <v>5524</v>
      </c>
      <c r="B1986" t="s">
        <v>19483</v>
      </c>
      <c r="C1986" t="s">
        <v>19509</v>
      </c>
      <c r="D1986" t="s">
        <v>19623</v>
      </c>
      <c r="E1986" s="89">
        <v>0</v>
      </c>
      <c r="F1986" s="89">
        <v>703833</v>
      </c>
      <c r="G1986" s="89">
        <v>3</v>
      </c>
      <c r="H1986" t="s">
        <v>19630</v>
      </c>
      <c r="I1986" s="89"/>
    </row>
    <row r="1987">
      <c r="A1987" t="s">
        <v>5525</v>
      </c>
      <c r="B1987" t="s">
        <v>19483</v>
      </c>
      <c r="C1987" t="s">
        <v>19509</v>
      </c>
      <c r="D1987" t="s">
        <v>19624</v>
      </c>
      <c r="E1987" s="89">
        <v>0</v>
      </c>
      <c r="F1987" s="89">
        <v>703833</v>
      </c>
      <c r="G1987" s="89">
        <v>3</v>
      </c>
      <c r="H1987" t="s">
        <v>19630</v>
      </c>
      <c r="I1987" s="89"/>
    </row>
    <row r="1988">
      <c r="A1988" t="s">
        <v>5526</v>
      </c>
      <c r="B1988" t="s">
        <v>19483</v>
      </c>
      <c r="C1988" t="s">
        <v>19510</v>
      </c>
      <c r="D1988" t="s">
        <v>19614</v>
      </c>
      <c r="E1988" s="89">
        <v>0.03111763233999796</v>
      </c>
      <c r="F1988" s="89">
        <v>703833</v>
      </c>
      <c r="G1988" s="89">
        <v>3</v>
      </c>
      <c r="H1988" t="s">
        <v>19630</v>
      </c>
      <c r="I1988" s="89"/>
    </row>
    <row r="1989">
      <c r="A1989" t="s">
        <v>5527</v>
      </c>
      <c r="B1989" t="s">
        <v>19483</v>
      </c>
      <c r="C1989" t="s">
        <v>19510</v>
      </c>
      <c r="D1989" t="s">
        <v>19615</v>
      </c>
      <c r="E1989" s="89">
        <v>0.03141519658149742</v>
      </c>
      <c r="F1989" s="89">
        <v>703833</v>
      </c>
      <c r="G1989" s="89">
        <v>3</v>
      </c>
      <c r="H1989" t="s">
        <v>19630</v>
      </c>
      <c r="I1989" s="89"/>
    </row>
    <row r="1990">
      <c r="A1990" t="s">
        <v>5528</v>
      </c>
      <c r="B1990" t="s">
        <v>19483</v>
      </c>
      <c r="C1990" t="s">
        <v>19510</v>
      </c>
      <c r="D1990" t="s">
        <v>19616</v>
      </c>
      <c r="E1990" s="89">
        <v>0.03111763233999796</v>
      </c>
      <c r="F1990" s="89">
        <v>703833</v>
      </c>
      <c r="G1990" s="89">
        <v>3</v>
      </c>
      <c r="H1990" t="s">
        <v>19630</v>
      </c>
      <c r="I1990" s="89"/>
    </row>
    <row r="1991">
      <c r="A1991" t="s">
        <v>5529</v>
      </c>
      <c r="B1991" t="s">
        <v>19483</v>
      </c>
      <c r="C1991" t="s">
        <v>19510</v>
      </c>
      <c r="D1991" t="s">
        <v>19617</v>
      </c>
      <c r="E1991" s="89">
        <v>0.03138573580993236</v>
      </c>
      <c r="F1991" s="89">
        <v>703833</v>
      </c>
      <c r="G1991" s="89">
        <v>3</v>
      </c>
      <c r="H1991" t="s">
        <v>19630</v>
      </c>
      <c r="I1991" s="89"/>
    </row>
    <row r="1992">
      <c r="A1992" t="s">
        <v>5530</v>
      </c>
      <c r="B1992" t="s">
        <v>19483</v>
      </c>
      <c r="C1992" t="s">
        <v>19510</v>
      </c>
      <c r="D1992" t="s">
        <v>19618</v>
      </c>
      <c r="E1992" s="89">
        <v>0.02966912679541922</v>
      </c>
      <c r="F1992" s="89">
        <v>703833</v>
      </c>
      <c r="G1992" s="89">
        <v>3</v>
      </c>
      <c r="H1992" t="s">
        <v>19630</v>
      </c>
      <c r="I1992" s="89"/>
    </row>
    <row r="1993">
      <c r="A1993" t="s">
        <v>5531</v>
      </c>
      <c r="B1993" t="s">
        <v>19483</v>
      </c>
      <c r="C1993" t="s">
        <v>19510</v>
      </c>
      <c r="D1993" t="s">
        <v>19619</v>
      </c>
      <c r="E1993" s="89">
        <v>0.0295676277420459</v>
      </c>
      <c r="F1993" s="89">
        <v>703833</v>
      </c>
      <c r="G1993" s="89">
        <v>3</v>
      </c>
      <c r="H1993" t="s">
        <v>19630</v>
      </c>
      <c r="I1993" s="89"/>
    </row>
    <row r="1994">
      <c r="A1994" t="s">
        <v>5532</v>
      </c>
      <c r="B1994" t="s">
        <v>19483</v>
      </c>
      <c r="C1994" t="s">
        <v>19510</v>
      </c>
      <c r="D1994" t="s">
        <v>19620</v>
      </c>
      <c r="E1994" s="89">
        <v>0.02820662699324376</v>
      </c>
      <c r="F1994" s="89">
        <v>703833</v>
      </c>
      <c r="G1994" s="89">
        <v>3</v>
      </c>
      <c r="H1994" t="s">
        <v>19630</v>
      </c>
      <c r="I1994" s="89"/>
    </row>
    <row r="1995">
      <c r="A1995" t="s">
        <v>5533</v>
      </c>
      <c r="B1995" t="s">
        <v>19483</v>
      </c>
      <c r="C1995" t="s">
        <v>19510</v>
      </c>
      <c r="D1995" t="s">
        <v>19621</v>
      </c>
      <c r="E1995" s="89">
        <v>0.01718952888503241</v>
      </c>
      <c r="F1995" s="89">
        <v>703833</v>
      </c>
      <c r="G1995" s="89">
        <v>3</v>
      </c>
      <c r="H1995" t="s">
        <v>19630</v>
      </c>
      <c r="I1995" s="89"/>
    </row>
    <row r="1996">
      <c r="A1996" t="s">
        <v>5534</v>
      </c>
      <c r="B1996" t="s">
        <v>19483</v>
      </c>
      <c r="C1996" t="s">
        <v>19510</v>
      </c>
      <c r="D1996" t="s">
        <v>19622</v>
      </c>
      <c r="E1996" s="89">
        <v>0.02917468502590234</v>
      </c>
      <c r="F1996" s="89">
        <v>703833</v>
      </c>
      <c r="G1996" s="89">
        <v>3</v>
      </c>
      <c r="H1996" t="s">
        <v>19630</v>
      </c>
      <c r="I1996" s="89"/>
    </row>
    <row r="1997">
      <c r="A1997" t="s">
        <v>5535</v>
      </c>
      <c r="B1997" t="s">
        <v>19483</v>
      </c>
      <c r="C1997" t="s">
        <v>19510</v>
      </c>
      <c r="D1997" t="s">
        <v>19623</v>
      </c>
      <c r="E1997" s="89">
        <v>0.03057048670443507</v>
      </c>
      <c r="F1997" s="89">
        <v>703833</v>
      </c>
      <c r="G1997" s="89">
        <v>3</v>
      </c>
      <c r="H1997" t="s">
        <v>19630</v>
      </c>
      <c r="I1997" s="89"/>
    </row>
    <row r="1998">
      <c r="A1998" t="s">
        <v>5536</v>
      </c>
      <c r="B1998" t="s">
        <v>19483</v>
      </c>
      <c r="C1998" t="s">
        <v>19510</v>
      </c>
      <c r="D1998" t="s">
        <v>19624</v>
      </c>
      <c r="E1998" s="89">
        <v>0.07012141004628734</v>
      </c>
      <c r="F1998" s="89">
        <v>703833</v>
      </c>
      <c r="G1998" s="89">
        <v>3</v>
      </c>
      <c r="H1998" t="s">
        <v>19630</v>
      </c>
      <c r="I1998" s="89"/>
    </row>
    <row r="1999">
      <c r="A1999" t="s">
        <v>5537</v>
      </c>
      <c r="B1999" t="s">
        <v>19483</v>
      </c>
      <c r="C1999" t="s">
        <v>19511</v>
      </c>
      <c r="D1999" t="s">
        <v>19614</v>
      </c>
      <c r="E1999" s="89">
        <v>0.01350710849629313</v>
      </c>
      <c r="F1999" s="89">
        <v>703833</v>
      </c>
      <c r="G1999" s="89">
        <v>3</v>
      </c>
      <c r="H1999" t="s">
        <v>19630</v>
      </c>
      <c r="I1999" s="89"/>
    </row>
    <row r="2000">
      <c r="A2000" t="s">
        <v>5538</v>
      </c>
      <c r="B2000" t="s">
        <v>19483</v>
      </c>
      <c r="C2000" t="s">
        <v>19511</v>
      </c>
      <c r="D2000" t="s">
        <v>19615</v>
      </c>
      <c r="E2000" s="89">
        <v>0.01354801336772626</v>
      </c>
      <c r="F2000" s="89">
        <v>703833</v>
      </c>
      <c r="G2000" s="89">
        <v>3</v>
      </c>
      <c r="H2000" t="s">
        <v>19630</v>
      </c>
      <c r="I2000" s="89"/>
    </row>
    <row r="2001">
      <c r="A2001" t="s">
        <v>5539</v>
      </c>
      <c r="B2001" t="s">
        <v>19483</v>
      </c>
      <c r="C2001" t="s">
        <v>19511</v>
      </c>
      <c r="D2001" t="s">
        <v>19616</v>
      </c>
      <c r="E2001" s="89">
        <v>0.01350710849629313</v>
      </c>
      <c r="F2001" s="89">
        <v>703833</v>
      </c>
      <c r="G2001" s="89">
        <v>3</v>
      </c>
      <c r="H2001" t="s">
        <v>19630</v>
      </c>
      <c r="I2001" s="89"/>
    </row>
    <row r="2002">
      <c r="A2002" t="s">
        <v>5540</v>
      </c>
      <c r="B2002" t="s">
        <v>19483</v>
      </c>
      <c r="C2002" t="s">
        <v>19511</v>
      </c>
      <c r="D2002" t="s">
        <v>19617</v>
      </c>
      <c r="E2002" s="89">
        <v>0.01354200189104823</v>
      </c>
      <c r="F2002" s="89">
        <v>703833</v>
      </c>
      <c r="G2002" s="89">
        <v>3</v>
      </c>
      <c r="H2002" t="s">
        <v>19630</v>
      </c>
      <c r="I2002" s="89"/>
    </row>
    <row r="2003">
      <c r="A2003" t="s">
        <v>5541</v>
      </c>
      <c r="B2003" t="s">
        <v>19483</v>
      </c>
      <c r="C2003" t="s">
        <v>19511</v>
      </c>
      <c r="D2003" t="s">
        <v>19618</v>
      </c>
      <c r="E2003" s="89">
        <v>0.01230820926525448</v>
      </c>
      <c r="F2003" s="89">
        <v>703833</v>
      </c>
      <c r="G2003" s="89">
        <v>3</v>
      </c>
      <c r="H2003" t="s">
        <v>19630</v>
      </c>
      <c r="I2003" s="89"/>
    </row>
    <row r="2004">
      <c r="A2004" t="s">
        <v>5542</v>
      </c>
      <c r="B2004" t="s">
        <v>19483</v>
      </c>
      <c r="C2004" t="s">
        <v>19511</v>
      </c>
      <c r="D2004" t="s">
        <v>19619</v>
      </c>
      <c r="E2004" s="89">
        <v>0.01220812946767333</v>
      </c>
      <c r="F2004" s="89">
        <v>703833</v>
      </c>
      <c r="G2004" s="89">
        <v>3</v>
      </c>
      <c r="H2004" t="s">
        <v>19630</v>
      </c>
      <c r="I2004" s="89"/>
    </row>
    <row r="2005">
      <c r="A2005" t="s">
        <v>5543</v>
      </c>
      <c r="B2005" t="s">
        <v>19483</v>
      </c>
      <c r="C2005" t="s">
        <v>19511</v>
      </c>
      <c r="D2005" t="s">
        <v>19620</v>
      </c>
      <c r="E2005" s="89">
        <v>0.01175816902311555</v>
      </c>
      <c r="F2005" s="89">
        <v>703833</v>
      </c>
      <c r="G2005" s="89">
        <v>3</v>
      </c>
      <c r="H2005" t="s">
        <v>19630</v>
      </c>
      <c r="I2005" s="89"/>
    </row>
    <row r="2006">
      <c r="A2006" t="s">
        <v>5544</v>
      </c>
      <c r="B2006" t="s">
        <v>19483</v>
      </c>
      <c r="C2006" t="s">
        <v>19511</v>
      </c>
      <c r="D2006" t="s">
        <v>19621</v>
      </c>
      <c r="E2006" s="89">
        <v>0.007473837633550758</v>
      </c>
      <c r="F2006" s="89">
        <v>703833</v>
      </c>
      <c r="G2006" s="89">
        <v>3</v>
      </c>
      <c r="H2006" t="s">
        <v>19630</v>
      </c>
      <c r="I2006" s="89"/>
    </row>
    <row r="2007">
      <c r="A2007" t="s">
        <v>5545</v>
      </c>
      <c r="B2007" t="s">
        <v>19483</v>
      </c>
      <c r="C2007" t="s">
        <v>19511</v>
      </c>
      <c r="D2007" t="s">
        <v>19622</v>
      </c>
      <c r="E2007" s="89">
        <v>0.01231285344723627</v>
      </c>
      <c r="F2007" s="89">
        <v>703833</v>
      </c>
      <c r="G2007" s="89">
        <v>3</v>
      </c>
      <c r="H2007" t="s">
        <v>19630</v>
      </c>
      <c r="I2007" s="89"/>
    </row>
    <row r="2008">
      <c r="A2008" t="s">
        <v>5546</v>
      </c>
      <c r="B2008" t="s">
        <v>19483</v>
      </c>
      <c r="C2008" t="s">
        <v>19511</v>
      </c>
      <c r="D2008" t="s">
        <v>19623</v>
      </c>
      <c r="E2008" s="89">
        <v>0.01402949471916868</v>
      </c>
      <c r="F2008" s="89">
        <v>703833</v>
      </c>
      <c r="G2008" s="89">
        <v>3</v>
      </c>
      <c r="H2008" t="s">
        <v>19630</v>
      </c>
      <c r="I2008" s="89"/>
    </row>
    <row r="2009">
      <c r="A2009" t="s">
        <v>5547</v>
      </c>
      <c r="B2009" t="s">
        <v>19483</v>
      </c>
      <c r="C2009" t="s">
        <v>19511</v>
      </c>
      <c r="D2009" t="s">
        <v>19624</v>
      </c>
      <c r="E2009" s="89">
        <v>0.03021797439965227</v>
      </c>
      <c r="F2009" s="89">
        <v>703833</v>
      </c>
      <c r="G2009" s="89">
        <v>3</v>
      </c>
      <c r="H2009" t="s">
        <v>19630</v>
      </c>
      <c r="I2009" s="89"/>
    </row>
    <row r="2010">
      <c r="A2010" t="s">
        <v>5548</v>
      </c>
      <c r="B2010" t="s">
        <v>19483</v>
      </c>
      <c r="C2010" t="s">
        <v>19512</v>
      </c>
      <c r="D2010" t="s">
        <v>19614</v>
      </c>
      <c r="E2010" s="89">
        <v>0.02973419344037628</v>
      </c>
      <c r="F2010" s="89">
        <v>703833</v>
      </c>
      <c r="G2010" s="89">
        <v>3</v>
      </c>
      <c r="H2010" t="s">
        <v>19630</v>
      </c>
      <c r="I2010" s="89"/>
    </row>
    <row r="2011">
      <c r="A2011" t="s">
        <v>5549</v>
      </c>
      <c r="B2011" t="s">
        <v>19483</v>
      </c>
      <c r="C2011" t="s">
        <v>19512</v>
      </c>
      <c r="D2011" t="s">
        <v>19615</v>
      </c>
      <c r="E2011" s="89">
        <v>0.02984994579102019</v>
      </c>
      <c r="F2011" s="89">
        <v>703833</v>
      </c>
      <c r="G2011" s="89">
        <v>3</v>
      </c>
      <c r="H2011" t="s">
        <v>19630</v>
      </c>
      <c r="I2011" s="89"/>
    </row>
    <row r="2012">
      <c r="A2012" t="s">
        <v>5550</v>
      </c>
      <c r="B2012" t="s">
        <v>19483</v>
      </c>
      <c r="C2012" t="s">
        <v>19512</v>
      </c>
      <c r="D2012" t="s">
        <v>19616</v>
      </c>
      <c r="E2012" s="89">
        <v>0.02973419344037628</v>
      </c>
      <c r="F2012" s="89">
        <v>703833</v>
      </c>
      <c r="G2012" s="89">
        <v>3</v>
      </c>
      <c r="H2012" t="s">
        <v>19630</v>
      </c>
      <c r="I2012" s="89"/>
    </row>
    <row r="2013">
      <c r="A2013" t="s">
        <v>5551</v>
      </c>
      <c r="B2013" t="s">
        <v>19483</v>
      </c>
      <c r="C2013" t="s">
        <v>19512</v>
      </c>
      <c r="D2013" t="s">
        <v>19617</v>
      </c>
      <c r="E2013" s="89">
        <v>0.0298276191710771</v>
      </c>
      <c r="F2013" s="89">
        <v>703833</v>
      </c>
      <c r="G2013" s="89">
        <v>3</v>
      </c>
      <c r="H2013" t="s">
        <v>19630</v>
      </c>
      <c r="I2013" s="89"/>
    </row>
    <row r="2014">
      <c r="A2014" t="s">
        <v>5552</v>
      </c>
      <c r="B2014" t="s">
        <v>19483</v>
      </c>
      <c r="C2014" t="s">
        <v>19512</v>
      </c>
      <c r="D2014" t="s">
        <v>19618</v>
      </c>
      <c r="E2014" s="89">
        <v>0.02110415126522656</v>
      </c>
      <c r="F2014" s="89">
        <v>703833</v>
      </c>
      <c r="G2014" s="89">
        <v>3</v>
      </c>
      <c r="H2014" t="s">
        <v>19630</v>
      </c>
      <c r="I2014" s="89"/>
    </row>
    <row r="2015">
      <c r="A2015" t="s">
        <v>5553</v>
      </c>
      <c r="B2015" t="s">
        <v>19483</v>
      </c>
      <c r="C2015" t="s">
        <v>19512</v>
      </c>
      <c r="D2015" t="s">
        <v>19619</v>
      </c>
      <c r="E2015" s="89">
        <v>0.02061761872927223</v>
      </c>
      <c r="F2015" s="89">
        <v>703833</v>
      </c>
      <c r="G2015" s="89">
        <v>3</v>
      </c>
      <c r="H2015" t="s">
        <v>19630</v>
      </c>
      <c r="I2015" s="89"/>
    </row>
    <row r="2016">
      <c r="A2016" t="s">
        <v>5554</v>
      </c>
      <c r="B2016" t="s">
        <v>19483</v>
      </c>
      <c r="C2016" t="s">
        <v>19512</v>
      </c>
      <c r="D2016" t="s">
        <v>19620</v>
      </c>
      <c r="E2016" s="89">
        <v>0.01997388290772431</v>
      </c>
      <c r="F2016" s="89">
        <v>703833</v>
      </c>
      <c r="G2016" s="89">
        <v>3</v>
      </c>
      <c r="H2016" t="s">
        <v>19630</v>
      </c>
      <c r="I2016" s="89"/>
    </row>
    <row r="2017">
      <c r="A2017" t="s">
        <v>5555</v>
      </c>
      <c r="B2017" t="s">
        <v>19483</v>
      </c>
      <c r="C2017" t="s">
        <v>19512</v>
      </c>
      <c r="D2017" t="s">
        <v>19621</v>
      </c>
      <c r="E2017" s="89">
        <v>0.01623387947586871</v>
      </c>
      <c r="F2017" s="89">
        <v>703833</v>
      </c>
      <c r="G2017" s="89">
        <v>3</v>
      </c>
      <c r="H2017" t="s">
        <v>19630</v>
      </c>
      <c r="I2017" s="89"/>
    </row>
    <row r="2018">
      <c r="A2018" t="s">
        <v>5556</v>
      </c>
      <c r="B2018" t="s">
        <v>19483</v>
      </c>
      <c r="C2018" t="s">
        <v>19512</v>
      </c>
      <c r="D2018" t="s">
        <v>19622</v>
      </c>
      <c r="E2018" s="89">
        <v>0.02105603982071089</v>
      </c>
      <c r="F2018" s="89">
        <v>703833</v>
      </c>
      <c r="G2018" s="89">
        <v>3</v>
      </c>
      <c r="H2018" t="s">
        <v>19630</v>
      </c>
      <c r="I2018" s="89"/>
    </row>
    <row r="2019">
      <c r="A2019" t="s">
        <v>5557</v>
      </c>
      <c r="B2019" t="s">
        <v>19483</v>
      </c>
      <c r="C2019" t="s">
        <v>19512</v>
      </c>
      <c r="D2019" t="s">
        <v>19623</v>
      </c>
      <c r="E2019" s="89">
        <v>0.02912197771885223</v>
      </c>
      <c r="F2019" s="89">
        <v>703833</v>
      </c>
      <c r="G2019" s="89">
        <v>3</v>
      </c>
      <c r="H2019" t="s">
        <v>19630</v>
      </c>
      <c r="I2019" s="89"/>
    </row>
    <row r="2020">
      <c r="A2020" t="s">
        <v>5558</v>
      </c>
      <c r="B2020" t="s">
        <v>19483</v>
      </c>
      <c r="C2020" t="s">
        <v>19512</v>
      </c>
      <c r="D2020" t="s">
        <v>19624</v>
      </c>
      <c r="E2020" s="89">
        <v>0.06592167221950686</v>
      </c>
      <c r="F2020" s="89">
        <v>703833</v>
      </c>
      <c r="G2020" s="89">
        <v>3</v>
      </c>
      <c r="H2020" t="s">
        <v>19630</v>
      </c>
      <c r="I2020" s="89"/>
    </row>
    <row r="2021">
      <c r="A2021" t="s">
        <v>5559</v>
      </c>
      <c r="B2021" t="s">
        <v>19483</v>
      </c>
      <c r="C2021" t="s">
        <v>19513</v>
      </c>
      <c r="D2021" t="s">
        <v>19614</v>
      </c>
      <c r="E2021" s="89">
        <v>0.0004995469573024933</v>
      </c>
      <c r="F2021" s="89">
        <v>703833</v>
      </c>
      <c r="G2021" s="89">
        <v>3</v>
      </c>
      <c r="H2021" t="s">
        <v>19630</v>
      </c>
      <c r="I2021" s="89"/>
    </row>
    <row r="2022">
      <c r="A2022" t="s">
        <v>5560</v>
      </c>
      <c r="B2022" t="s">
        <v>19483</v>
      </c>
      <c r="C2022" t="s">
        <v>19513</v>
      </c>
      <c r="D2022" t="s">
        <v>19615</v>
      </c>
      <c r="E2022" s="89">
        <v>0.0004995469573024933</v>
      </c>
      <c r="F2022" s="89">
        <v>703833</v>
      </c>
      <c r="G2022" s="89">
        <v>3</v>
      </c>
      <c r="H2022" t="s">
        <v>19630</v>
      </c>
      <c r="I2022" s="89"/>
    </row>
    <row r="2023">
      <c r="A2023" t="s">
        <v>5561</v>
      </c>
      <c r="B2023" t="s">
        <v>19483</v>
      </c>
      <c r="C2023" t="s">
        <v>19513</v>
      </c>
      <c r="D2023" t="s">
        <v>19616</v>
      </c>
      <c r="E2023" s="89">
        <v>0.0004995469573024933</v>
      </c>
      <c r="F2023" s="89">
        <v>703833</v>
      </c>
      <c r="G2023" s="89">
        <v>3</v>
      </c>
      <c r="H2023" t="s">
        <v>19630</v>
      </c>
      <c r="I2023" s="89"/>
    </row>
    <row r="2024">
      <c r="A2024" t="s">
        <v>5562</v>
      </c>
      <c r="B2024" t="s">
        <v>19483</v>
      </c>
      <c r="C2024" t="s">
        <v>19513</v>
      </c>
      <c r="D2024" t="s">
        <v>19617</v>
      </c>
      <c r="E2024" s="89">
        <v>0.0004995469573024933</v>
      </c>
      <c r="F2024" s="89">
        <v>703833</v>
      </c>
      <c r="G2024" s="89">
        <v>3</v>
      </c>
      <c r="H2024" t="s">
        <v>19630</v>
      </c>
      <c r="I2024" s="89"/>
    </row>
    <row r="2025">
      <c r="A2025" t="s">
        <v>5563</v>
      </c>
      <c r="B2025" t="s">
        <v>19483</v>
      </c>
      <c r="C2025" t="s">
        <v>19513</v>
      </c>
      <c r="D2025" t="s">
        <v>19618</v>
      </c>
      <c r="E2025" s="89">
        <v>0.0004630530905742504</v>
      </c>
      <c r="F2025" s="89">
        <v>703833</v>
      </c>
      <c r="G2025" s="89">
        <v>3</v>
      </c>
      <c r="H2025" t="s">
        <v>19630</v>
      </c>
      <c r="I2025" s="89"/>
    </row>
    <row r="2026">
      <c r="A2026" t="s">
        <v>5564</v>
      </c>
      <c r="B2026" t="s">
        <v>19483</v>
      </c>
      <c r="C2026" t="s">
        <v>19513</v>
      </c>
      <c r="D2026" t="s">
        <v>19619</v>
      </c>
      <c r="E2026" s="89">
        <v>0.0004261559302998845</v>
      </c>
      <c r="F2026" s="89">
        <v>703833</v>
      </c>
      <c r="G2026" s="89">
        <v>3</v>
      </c>
      <c r="H2026" t="s">
        <v>19630</v>
      </c>
      <c r="I2026" s="89"/>
    </row>
    <row r="2027">
      <c r="A2027" t="s">
        <v>5565</v>
      </c>
      <c r="B2027" t="s">
        <v>19483</v>
      </c>
      <c r="C2027" t="s">
        <v>19513</v>
      </c>
      <c r="D2027" t="s">
        <v>19620</v>
      </c>
      <c r="E2027" s="89">
        <v>0.0004189748573741215</v>
      </c>
      <c r="F2027" s="89">
        <v>703833</v>
      </c>
      <c r="G2027" s="89">
        <v>3</v>
      </c>
      <c r="H2027" t="s">
        <v>19630</v>
      </c>
      <c r="I2027" s="89"/>
    </row>
    <row r="2028">
      <c r="A2028" t="s">
        <v>5566</v>
      </c>
      <c r="B2028" t="s">
        <v>19483</v>
      </c>
      <c r="C2028" t="s">
        <v>19513</v>
      </c>
      <c r="D2028" t="s">
        <v>19621</v>
      </c>
      <c r="E2028" s="89">
        <v>0.0001635290254393677</v>
      </c>
      <c r="F2028" s="89">
        <v>703833</v>
      </c>
      <c r="G2028" s="89">
        <v>3</v>
      </c>
      <c r="H2028" t="s">
        <v>19630</v>
      </c>
      <c r="I2028" s="89"/>
    </row>
    <row r="2029">
      <c r="A2029" t="s">
        <v>5567</v>
      </c>
      <c r="B2029" t="s">
        <v>19483</v>
      </c>
      <c r="C2029" t="s">
        <v>19513</v>
      </c>
      <c r="D2029" t="s">
        <v>19622</v>
      </c>
      <c r="E2029" s="89">
        <v>0.0004969058780325372</v>
      </c>
      <c r="F2029" s="89">
        <v>703833</v>
      </c>
      <c r="G2029" s="89">
        <v>3</v>
      </c>
      <c r="H2029" t="s">
        <v>19630</v>
      </c>
      <c r="I2029" s="89"/>
    </row>
    <row r="2030">
      <c r="A2030" t="s">
        <v>5568</v>
      </c>
      <c r="B2030" t="s">
        <v>19483</v>
      </c>
      <c r="C2030" t="s">
        <v>19513</v>
      </c>
      <c r="D2030" t="s">
        <v>19623</v>
      </c>
      <c r="E2030" s="89">
        <v>0.0004264059544881424</v>
      </c>
      <c r="F2030" s="89">
        <v>703833</v>
      </c>
      <c r="G2030" s="89">
        <v>3</v>
      </c>
      <c r="H2030" t="s">
        <v>19630</v>
      </c>
      <c r="I2030" s="89"/>
    </row>
    <row r="2031">
      <c r="A2031" t="s">
        <v>5569</v>
      </c>
      <c r="B2031" t="s">
        <v>19483</v>
      </c>
      <c r="C2031" t="s">
        <v>19513</v>
      </c>
      <c r="D2031" t="s">
        <v>19624</v>
      </c>
      <c r="E2031" s="89">
        <v>0.0009989996580568655</v>
      </c>
      <c r="F2031" s="89">
        <v>703833</v>
      </c>
      <c r="G2031" s="89">
        <v>3</v>
      </c>
      <c r="H2031" t="s">
        <v>19630</v>
      </c>
      <c r="I2031" s="89"/>
    </row>
    <row r="2032">
      <c r="A2032" t="s">
        <v>5570</v>
      </c>
      <c r="B2032" t="s">
        <v>19483</v>
      </c>
      <c r="C2032" t="s">
        <v>19514</v>
      </c>
      <c r="D2032" t="s">
        <v>19614</v>
      </c>
      <c r="E2032" s="89">
        <v>0.0002689384201251021</v>
      </c>
      <c r="F2032" s="89">
        <v>703833</v>
      </c>
      <c r="G2032" s="89">
        <v>3</v>
      </c>
      <c r="H2032" t="s">
        <v>19630</v>
      </c>
      <c r="I2032" s="89"/>
    </row>
    <row r="2033">
      <c r="A2033" t="s">
        <v>5571</v>
      </c>
      <c r="B2033" t="s">
        <v>19483</v>
      </c>
      <c r="C2033" t="s">
        <v>19514</v>
      </c>
      <c r="D2033" t="s">
        <v>19615</v>
      </c>
      <c r="E2033" s="89">
        <v>0.0002689384201251021</v>
      </c>
      <c r="F2033" s="89">
        <v>703833</v>
      </c>
      <c r="G2033" s="89">
        <v>3</v>
      </c>
      <c r="H2033" t="s">
        <v>19630</v>
      </c>
      <c r="I2033" s="89"/>
    </row>
    <row r="2034">
      <c r="A2034" t="s">
        <v>5572</v>
      </c>
      <c r="B2034" t="s">
        <v>19483</v>
      </c>
      <c r="C2034" t="s">
        <v>19514</v>
      </c>
      <c r="D2034" t="s">
        <v>19616</v>
      </c>
      <c r="E2034" s="89">
        <v>0.0002689384201251021</v>
      </c>
      <c r="F2034" s="89">
        <v>703833</v>
      </c>
      <c r="G2034" s="89">
        <v>3</v>
      </c>
      <c r="H2034" t="s">
        <v>19630</v>
      </c>
      <c r="I2034" s="89"/>
    </row>
    <row r="2035">
      <c r="A2035" t="s">
        <v>5573</v>
      </c>
      <c r="B2035" t="s">
        <v>19483</v>
      </c>
      <c r="C2035" t="s">
        <v>19514</v>
      </c>
      <c r="D2035" t="s">
        <v>19617</v>
      </c>
      <c r="E2035" s="89">
        <v>0.0002689384201251021</v>
      </c>
      <c r="F2035" s="89">
        <v>703833</v>
      </c>
      <c r="G2035" s="89">
        <v>3</v>
      </c>
      <c r="H2035" t="s">
        <v>19630</v>
      </c>
      <c r="I2035" s="89"/>
    </row>
    <row r="2036">
      <c r="A2036" t="s">
        <v>5574</v>
      </c>
      <c r="B2036" t="s">
        <v>19483</v>
      </c>
      <c r="C2036" t="s">
        <v>19514</v>
      </c>
      <c r="D2036" t="s">
        <v>19618</v>
      </c>
      <c r="E2036" s="89">
        <v>0.0002362478444657103</v>
      </c>
      <c r="F2036" s="89">
        <v>703833</v>
      </c>
      <c r="G2036" s="89">
        <v>3</v>
      </c>
      <c r="H2036" t="s">
        <v>19630</v>
      </c>
      <c r="I2036" s="89"/>
    </row>
    <row r="2037">
      <c r="A2037" t="s">
        <v>5575</v>
      </c>
      <c r="B2037" t="s">
        <v>19483</v>
      </c>
      <c r="C2037" t="s">
        <v>19514</v>
      </c>
      <c r="D2037" t="s">
        <v>19619</v>
      </c>
      <c r="E2037" s="89">
        <v>0.0002368039693840304</v>
      </c>
      <c r="F2037" s="89">
        <v>703833</v>
      </c>
      <c r="G2037" s="89">
        <v>3</v>
      </c>
      <c r="H2037" t="s">
        <v>19630</v>
      </c>
      <c r="I2037" s="89"/>
    </row>
    <row r="2038">
      <c r="A2038" t="s">
        <v>5576</v>
      </c>
      <c r="B2038" t="s">
        <v>19483</v>
      </c>
      <c r="C2038" t="s">
        <v>19514</v>
      </c>
      <c r="D2038" t="s">
        <v>19620</v>
      </c>
      <c r="E2038" s="89">
        <v>0.0002254615819474475</v>
      </c>
      <c r="F2038" s="89">
        <v>703833</v>
      </c>
      <c r="G2038" s="89">
        <v>3</v>
      </c>
      <c r="H2038" t="s">
        <v>19630</v>
      </c>
      <c r="I2038" s="89"/>
    </row>
    <row r="2039">
      <c r="A2039" t="s">
        <v>5577</v>
      </c>
      <c r="B2039" t="s">
        <v>19483</v>
      </c>
      <c r="C2039" t="s">
        <v>19514</v>
      </c>
      <c r="D2039" t="s">
        <v>19621</v>
      </c>
      <c r="E2039" s="89">
        <v>0.0001468677149308741</v>
      </c>
      <c r="F2039" s="89">
        <v>703833</v>
      </c>
      <c r="G2039" s="89">
        <v>3</v>
      </c>
      <c r="H2039" t="s">
        <v>19630</v>
      </c>
      <c r="I2039" s="89"/>
    </row>
    <row r="2040">
      <c r="A2040" t="s">
        <v>5578</v>
      </c>
      <c r="B2040" t="s">
        <v>19483</v>
      </c>
      <c r="C2040" t="s">
        <v>19514</v>
      </c>
      <c r="D2040" t="s">
        <v>19622</v>
      </c>
      <c r="E2040" s="89">
        <v>0.0002505866200381361</v>
      </c>
      <c r="F2040" s="89">
        <v>703833</v>
      </c>
      <c r="G2040" s="89">
        <v>3</v>
      </c>
      <c r="H2040" t="s">
        <v>19630</v>
      </c>
      <c r="I2040" s="89"/>
    </row>
    <row r="2041">
      <c r="A2041" t="s">
        <v>5579</v>
      </c>
      <c r="B2041" t="s">
        <v>19483</v>
      </c>
      <c r="C2041" t="s">
        <v>19514</v>
      </c>
      <c r="D2041" t="s">
        <v>19623</v>
      </c>
      <c r="E2041" s="89">
        <v>0.000267741843296446</v>
      </c>
      <c r="F2041" s="89">
        <v>703833</v>
      </c>
      <c r="G2041" s="89">
        <v>3</v>
      </c>
      <c r="H2041" t="s">
        <v>19630</v>
      </c>
      <c r="I2041" s="89"/>
    </row>
    <row r="2042">
      <c r="A2042" t="s">
        <v>5580</v>
      </c>
      <c r="B2042" t="s">
        <v>19483</v>
      </c>
      <c r="C2042" t="s">
        <v>19514</v>
      </c>
      <c r="D2042" t="s">
        <v>19624</v>
      </c>
      <c r="E2042" s="89">
        <v>0.0005462908257062789</v>
      </c>
      <c r="F2042" s="89">
        <v>703833</v>
      </c>
      <c r="G2042" s="89">
        <v>3</v>
      </c>
      <c r="H2042" t="s">
        <v>19630</v>
      </c>
      <c r="I2042" s="89"/>
    </row>
    <row r="2043">
      <c r="A2043" t="s">
        <v>5581</v>
      </c>
      <c r="B2043" t="s">
        <v>19483</v>
      </c>
      <c r="C2043" t="s">
        <v>19515</v>
      </c>
      <c r="D2043" t="s">
        <v>19614</v>
      </c>
      <c r="E2043" s="89">
        <v>0.01502694727755084</v>
      </c>
      <c r="F2043" s="89">
        <v>703833</v>
      </c>
      <c r="G2043" s="89">
        <v>3</v>
      </c>
      <c r="H2043" t="s">
        <v>19630</v>
      </c>
      <c r="I2043" s="89"/>
    </row>
    <row r="2044">
      <c r="A2044" t="s">
        <v>5582</v>
      </c>
      <c r="B2044" t="s">
        <v>19483</v>
      </c>
      <c r="C2044" t="s">
        <v>19515</v>
      </c>
      <c r="D2044" t="s">
        <v>19615</v>
      </c>
      <c r="E2044" s="89">
        <v>0.01519915663209758</v>
      </c>
      <c r="F2044" s="89">
        <v>703833</v>
      </c>
      <c r="G2044" s="89">
        <v>3</v>
      </c>
      <c r="H2044" t="s">
        <v>19630</v>
      </c>
      <c r="I2044" s="89"/>
    </row>
    <row r="2045">
      <c r="A2045" t="s">
        <v>5583</v>
      </c>
      <c r="B2045" t="s">
        <v>19483</v>
      </c>
      <c r="C2045" t="s">
        <v>19515</v>
      </c>
      <c r="D2045" t="s">
        <v>19616</v>
      </c>
      <c r="E2045" s="89">
        <v>0.01502694727755084</v>
      </c>
      <c r="F2045" s="89">
        <v>703833</v>
      </c>
      <c r="G2045" s="89">
        <v>3</v>
      </c>
      <c r="H2045" t="s">
        <v>19630</v>
      </c>
      <c r="I2045" s="89"/>
    </row>
    <row r="2046">
      <c r="A2046" t="s">
        <v>5584</v>
      </c>
      <c r="B2046" t="s">
        <v>19483</v>
      </c>
      <c r="C2046" t="s">
        <v>19515</v>
      </c>
      <c r="D2046" t="s">
        <v>19617</v>
      </c>
      <c r="E2046" s="89">
        <v>0.01518111804433163</v>
      </c>
      <c r="F2046" s="89">
        <v>703833</v>
      </c>
      <c r="G2046" s="89">
        <v>3</v>
      </c>
      <c r="H2046" t="s">
        <v>19630</v>
      </c>
      <c r="I2046" s="89"/>
    </row>
    <row r="2047">
      <c r="A2047" t="s">
        <v>5585</v>
      </c>
      <c r="B2047" t="s">
        <v>19483</v>
      </c>
      <c r="C2047" t="s">
        <v>19515</v>
      </c>
      <c r="D2047" t="s">
        <v>19618</v>
      </c>
      <c r="E2047" s="89">
        <v>0.0142964936649477</v>
      </c>
      <c r="F2047" s="89">
        <v>703833</v>
      </c>
      <c r="G2047" s="89">
        <v>3</v>
      </c>
      <c r="H2047" t="s">
        <v>19630</v>
      </c>
      <c r="I2047" s="89"/>
    </row>
    <row r="2048">
      <c r="A2048" t="s">
        <v>5586</v>
      </c>
      <c r="B2048" t="s">
        <v>19483</v>
      </c>
      <c r="C2048" t="s">
        <v>19515</v>
      </c>
      <c r="D2048" t="s">
        <v>19619</v>
      </c>
      <c r="E2048" s="89">
        <v>0.01419290780643551</v>
      </c>
      <c r="F2048" s="89">
        <v>703833</v>
      </c>
      <c r="G2048" s="89">
        <v>3</v>
      </c>
      <c r="H2048" t="s">
        <v>19630</v>
      </c>
      <c r="I2048" s="89"/>
    </row>
    <row r="2049">
      <c r="A2049" t="s">
        <v>5587</v>
      </c>
      <c r="B2049" t="s">
        <v>19483</v>
      </c>
      <c r="C2049" t="s">
        <v>19515</v>
      </c>
      <c r="D2049" t="s">
        <v>19620</v>
      </c>
      <c r="E2049" s="89">
        <v>0.01368069593772876</v>
      </c>
      <c r="F2049" s="89">
        <v>703833</v>
      </c>
      <c r="G2049" s="89">
        <v>3</v>
      </c>
      <c r="H2049" t="s">
        <v>19630</v>
      </c>
      <c r="I2049" s="89"/>
    </row>
    <row r="2050">
      <c r="A2050" t="s">
        <v>5588</v>
      </c>
      <c r="B2050" t="s">
        <v>19483</v>
      </c>
      <c r="C2050" t="s">
        <v>19515</v>
      </c>
      <c r="D2050" t="s">
        <v>19621</v>
      </c>
      <c r="E2050" s="89">
        <v>0.006976382074788984</v>
      </c>
      <c r="F2050" s="89">
        <v>703833</v>
      </c>
      <c r="G2050" s="89">
        <v>3</v>
      </c>
      <c r="H2050" t="s">
        <v>19630</v>
      </c>
      <c r="I2050" s="89"/>
    </row>
    <row r="2051">
      <c r="A2051" t="s">
        <v>5589</v>
      </c>
      <c r="B2051" t="s">
        <v>19483</v>
      </c>
      <c r="C2051" t="s">
        <v>19515</v>
      </c>
      <c r="D2051" t="s">
        <v>19622</v>
      </c>
      <c r="E2051" s="89">
        <v>0.01413640195883393</v>
      </c>
      <c r="F2051" s="89">
        <v>703833</v>
      </c>
      <c r="G2051" s="89">
        <v>3</v>
      </c>
      <c r="H2051" t="s">
        <v>19630</v>
      </c>
      <c r="I2051" s="89"/>
    </row>
    <row r="2052">
      <c r="A2052" t="s">
        <v>5590</v>
      </c>
      <c r="B2052" t="s">
        <v>19483</v>
      </c>
      <c r="C2052" t="s">
        <v>19515</v>
      </c>
      <c r="D2052" t="s">
        <v>19623</v>
      </c>
      <c r="E2052" s="89">
        <v>0.01453682486199149</v>
      </c>
      <c r="F2052" s="89">
        <v>703833</v>
      </c>
      <c r="G2052" s="89">
        <v>3</v>
      </c>
      <c r="H2052" t="s">
        <v>19630</v>
      </c>
      <c r="I2052" s="89"/>
    </row>
    <row r="2053">
      <c r="A2053" t="s">
        <v>5591</v>
      </c>
      <c r="B2053" t="s">
        <v>19483</v>
      </c>
      <c r="C2053" t="s">
        <v>19515</v>
      </c>
      <c r="D2053" t="s">
        <v>19624</v>
      </c>
      <c r="E2053" s="89">
        <v>0.03343344128753371</v>
      </c>
      <c r="F2053" s="89">
        <v>703833</v>
      </c>
      <c r="G2053" s="89">
        <v>3</v>
      </c>
      <c r="H2053" t="s">
        <v>19630</v>
      </c>
      <c r="I2053" s="89"/>
    </row>
    <row r="2054">
      <c r="A2054" t="s">
        <v>5592</v>
      </c>
      <c r="B2054" t="s">
        <v>19483</v>
      </c>
      <c r="C2054" t="s">
        <v>19516</v>
      </c>
      <c r="D2054" t="s">
        <v>19614</v>
      </c>
      <c r="E2054" s="89">
        <v>0.00221311562955586</v>
      </c>
      <c r="F2054" s="89">
        <v>703833</v>
      </c>
      <c r="G2054" s="89">
        <v>3</v>
      </c>
      <c r="H2054" t="s">
        <v>19630</v>
      </c>
      <c r="I2054" s="89"/>
    </row>
    <row r="2055">
      <c r="A2055" t="s">
        <v>5593</v>
      </c>
      <c r="B2055" t="s">
        <v>19483</v>
      </c>
      <c r="C2055" t="s">
        <v>19516</v>
      </c>
      <c r="D2055" t="s">
        <v>19615</v>
      </c>
      <c r="E2055" s="89">
        <v>0.002239873103145226</v>
      </c>
      <c r="F2055" s="89">
        <v>703833</v>
      </c>
      <c r="G2055" s="89">
        <v>3</v>
      </c>
      <c r="H2055" t="s">
        <v>19630</v>
      </c>
      <c r="I2055" s="89"/>
    </row>
    <row r="2056">
      <c r="A2056" t="s">
        <v>5594</v>
      </c>
      <c r="B2056" t="s">
        <v>19483</v>
      </c>
      <c r="C2056" t="s">
        <v>19516</v>
      </c>
      <c r="D2056" t="s">
        <v>19616</v>
      </c>
      <c r="E2056" s="89">
        <v>0.00221311562955586</v>
      </c>
      <c r="F2056" s="89">
        <v>703833</v>
      </c>
      <c r="G2056" s="89">
        <v>3</v>
      </c>
      <c r="H2056" t="s">
        <v>19630</v>
      </c>
      <c r="I2056" s="89"/>
    </row>
    <row r="2057">
      <c r="A2057" t="s">
        <v>5595</v>
      </c>
      <c r="B2057" t="s">
        <v>19483</v>
      </c>
      <c r="C2057" t="s">
        <v>19516</v>
      </c>
      <c r="D2057" t="s">
        <v>19617</v>
      </c>
      <c r="E2057" s="89">
        <v>0.002236958970235297</v>
      </c>
      <c r="F2057" s="89">
        <v>703833</v>
      </c>
      <c r="G2057" s="89">
        <v>3</v>
      </c>
      <c r="H2057" t="s">
        <v>19630</v>
      </c>
      <c r="I2057" s="89"/>
    </row>
    <row r="2058">
      <c r="A2058" t="s">
        <v>5596</v>
      </c>
      <c r="B2058" t="s">
        <v>19483</v>
      </c>
      <c r="C2058" t="s">
        <v>19516</v>
      </c>
      <c r="D2058" t="s">
        <v>19618</v>
      </c>
      <c r="E2058" s="89">
        <v>0.002130366339748529</v>
      </c>
      <c r="F2058" s="89">
        <v>703833</v>
      </c>
      <c r="G2058" s="89">
        <v>3</v>
      </c>
      <c r="H2058" t="s">
        <v>19630</v>
      </c>
      <c r="I2058" s="89"/>
    </row>
    <row r="2059">
      <c r="A2059" t="s">
        <v>5597</v>
      </c>
      <c r="B2059" t="s">
        <v>19483</v>
      </c>
      <c r="C2059" t="s">
        <v>19516</v>
      </c>
      <c r="D2059" t="s">
        <v>19619</v>
      </c>
      <c r="E2059" s="89">
        <v>0.002099281143330855</v>
      </c>
      <c r="F2059" s="89">
        <v>703833</v>
      </c>
      <c r="G2059" s="89">
        <v>3</v>
      </c>
      <c r="H2059" t="s">
        <v>19630</v>
      </c>
      <c r="I2059" s="89"/>
    </row>
    <row r="2060">
      <c r="A2060" t="s">
        <v>5598</v>
      </c>
      <c r="B2060" t="s">
        <v>19483</v>
      </c>
      <c r="C2060" t="s">
        <v>19516</v>
      </c>
      <c r="D2060" t="s">
        <v>19620</v>
      </c>
      <c r="E2060" s="89">
        <v>0.002025217663282375</v>
      </c>
      <c r="F2060" s="89">
        <v>703833</v>
      </c>
      <c r="G2060" s="89">
        <v>3</v>
      </c>
      <c r="H2060" t="s">
        <v>19630</v>
      </c>
      <c r="I2060" s="89"/>
    </row>
    <row r="2061">
      <c r="A2061" t="s">
        <v>5599</v>
      </c>
      <c r="B2061" t="s">
        <v>19483</v>
      </c>
      <c r="C2061" t="s">
        <v>19516</v>
      </c>
      <c r="D2061" t="s">
        <v>19621</v>
      </c>
      <c r="E2061" s="89">
        <v>0.001003795601445716</v>
      </c>
      <c r="F2061" s="89">
        <v>703833</v>
      </c>
      <c r="G2061" s="89">
        <v>3</v>
      </c>
      <c r="H2061" t="s">
        <v>19630</v>
      </c>
      <c r="I2061" s="89"/>
    </row>
    <row r="2062">
      <c r="A2062" t="s">
        <v>5600</v>
      </c>
      <c r="B2062" t="s">
        <v>19483</v>
      </c>
      <c r="C2062" t="s">
        <v>19516</v>
      </c>
      <c r="D2062" t="s">
        <v>19622</v>
      </c>
      <c r="E2062" s="89">
        <v>0.002087694471509836</v>
      </c>
      <c r="F2062" s="89">
        <v>703833</v>
      </c>
      <c r="G2062" s="89">
        <v>3</v>
      </c>
      <c r="H2062" t="s">
        <v>19630</v>
      </c>
      <c r="I2062" s="89"/>
    </row>
    <row r="2063">
      <c r="A2063" t="s">
        <v>5601</v>
      </c>
      <c r="B2063" t="s">
        <v>19483</v>
      </c>
      <c r="C2063" t="s">
        <v>19516</v>
      </c>
      <c r="D2063" t="s">
        <v>19623</v>
      </c>
      <c r="E2063" s="89">
        <v>0.002135312127508953</v>
      </c>
      <c r="F2063" s="89">
        <v>703833</v>
      </c>
      <c r="G2063" s="89">
        <v>3</v>
      </c>
      <c r="H2063" t="s">
        <v>19630</v>
      </c>
      <c r="I2063" s="89"/>
    </row>
    <row r="2064">
      <c r="A2064" t="s">
        <v>5602</v>
      </c>
      <c r="B2064" t="s">
        <v>19483</v>
      </c>
      <c r="C2064" t="s">
        <v>19516</v>
      </c>
      <c r="D2064" t="s">
        <v>19624</v>
      </c>
      <c r="E2064" s="89">
        <v>0.004905949030689502</v>
      </c>
      <c r="F2064" s="89">
        <v>703833</v>
      </c>
      <c r="G2064" s="89">
        <v>3</v>
      </c>
      <c r="H2064" t="s">
        <v>19630</v>
      </c>
      <c r="I2064" s="89"/>
    </row>
    <row r="2065">
      <c r="A2065" t="s">
        <v>5603</v>
      </c>
      <c r="B2065" t="s">
        <v>19483</v>
      </c>
      <c r="C2065" t="s">
        <v>19517</v>
      </c>
      <c r="D2065" t="s">
        <v>19614</v>
      </c>
      <c r="E2065" s="89">
        <v>0</v>
      </c>
      <c r="F2065" s="89">
        <v>703833</v>
      </c>
      <c r="G2065" s="89">
        <v>3</v>
      </c>
      <c r="H2065" t="s">
        <v>19630</v>
      </c>
      <c r="I2065" s="89"/>
    </row>
    <row r="2066">
      <c r="A2066" t="s">
        <v>5604</v>
      </c>
      <c r="B2066" t="s">
        <v>19483</v>
      </c>
      <c r="C2066" t="s">
        <v>19517</v>
      </c>
      <c r="D2066" t="s">
        <v>19615</v>
      </c>
      <c r="E2066" s="89">
        <v>0</v>
      </c>
      <c r="F2066" s="89">
        <v>703833</v>
      </c>
      <c r="G2066" s="89">
        <v>3</v>
      </c>
      <c r="H2066" t="s">
        <v>19630</v>
      </c>
      <c r="I2066" s="89"/>
    </row>
    <row r="2067">
      <c r="A2067" t="s">
        <v>5605</v>
      </c>
      <c r="B2067" t="s">
        <v>19483</v>
      </c>
      <c r="C2067" t="s">
        <v>19517</v>
      </c>
      <c r="D2067" t="s">
        <v>19616</v>
      </c>
      <c r="E2067" s="89">
        <v>0</v>
      </c>
      <c r="F2067" s="89">
        <v>703833</v>
      </c>
      <c r="G2067" s="89">
        <v>3</v>
      </c>
      <c r="H2067" t="s">
        <v>19630</v>
      </c>
      <c r="I2067" s="89"/>
    </row>
    <row r="2068">
      <c r="A2068" t="s">
        <v>5606</v>
      </c>
      <c r="B2068" t="s">
        <v>19483</v>
      </c>
      <c r="C2068" t="s">
        <v>19517</v>
      </c>
      <c r="D2068" t="s">
        <v>19617</v>
      </c>
      <c r="E2068" s="89">
        <v>0</v>
      </c>
      <c r="F2068" s="89">
        <v>703833</v>
      </c>
      <c r="G2068" s="89">
        <v>3</v>
      </c>
      <c r="H2068" t="s">
        <v>19630</v>
      </c>
      <c r="I2068" s="89"/>
    </row>
    <row r="2069">
      <c r="A2069" t="s">
        <v>5607</v>
      </c>
      <c r="B2069" t="s">
        <v>19483</v>
      </c>
      <c r="C2069" t="s">
        <v>19517</v>
      </c>
      <c r="D2069" t="s">
        <v>19618</v>
      </c>
      <c r="E2069" s="89">
        <v>0</v>
      </c>
      <c r="F2069" s="89">
        <v>703833</v>
      </c>
      <c r="G2069" s="89">
        <v>3</v>
      </c>
      <c r="H2069" t="s">
        <v>19630</v>
      </c>
      <c r="I2069" s="89"/>
    </row>
    <row r="2070">
      <c r="A2070" t="s">
        <v>5608</v>
      </c>
      <c r="B2070" t="s">
        <v>19483</v>
      </c>
      <c r="C2070" t="s">
        <v>19517</v>
      </c>
      <c r="D2070" t="s">
        <v>19619</v>
      </c>
      <c r="E2070" s="89">
        <v>0</v>
      </c>
      <c r="F2070" s="89">
        <v>703833</v>
      </c>
      <c r="G2070" s="89">
        <v>3</v>
      </c>
      <c r="H2070" t="s">
        <v>19630</v>
      </c>
      <c r="I2070" s="89"/>
    </row>
    <row r="2071">
      <c r="A2071" t="s">
        <v>5609</v>
      </c>
      <c r="B2071" t="s">
        <v>19483</v>
      </c>
      <c r="C2071" t="s">
        <v>19517</v>
      </c>
      <c r="D2071" t="s">
        <v>19620</v>
      </c>
      <c r="E2071" s="89">
        <v>0</v>
      </c>
      <c r="F2071" s="89">
        <v>703833</v>
      </c>
      <c r="G2071" s="89">
        <v>3</v>
      </c>
      <c r="H2071" t="s">
        <v>19630</v>
      </c>
      <c r="I2071" s="89"/>
    </row>
    <row r="2072">
      <c r="A2072" t="s">
        <v>5610</v>
      </c>
      <c r="B2072" t="s">
        <v>19483</v>
      </c>
      <c r="C2072" t="s">
        <v>19517</v>
      </c>
      <c r="D2072" t="s">
        <v>19621</v>
      </c>
      <c r="E2072" s="89">
        <v>0</v>
      </c>
      <c r="F2072" s="89">
        <v>703833</v>
      </c>
      <c r="G2072" s="89">
        <v>3</v>
      </c>
      <c r="H2072" t="s">
        <v>19630</v>
      </c>
      <c r="I2072" s="89"/>
    </row>
    <row r="2073">
      <c r="A2073" t="s">
        <v>5611</v>
      </c>
      <c r="B2073" t="s">
        <v>19483</v>
      </c>
      <c r="C2073" t="s">
        <v>19517</v>
      </c>
      <c r="D2073" t="s">
        <v>19622</v>
      </c>
      <c r="E2073" s="89">
        <v>0</v>
      </c>
      <c r="F2073" s="89">
        <v>703833</v>
      </c>
      <c r="G2073" s="89">
        <v>3</v>
      </c>
      <c r="H2073" t="s">
        <v>19630</v>
      </c>
      <c r="I2073" s="89"/>
    </row>
    <row r="2074">
      <c r="A2074" t="s">
        <v>5612</v>
      </c>
      <c r="B2074" t="s">
        <v>19483</v>
      </c>
      <c r="C2074" t="s">
        <v>19517</v>
      </c>
      <c r="D2074" t="s">
        <v>19623</v>
      </c>
      <c r="E2074" s="89">
        <v>0</v>
      </c>
      <c r="F2074" s="89">
        <v>703833</v>
      </c>
      <c r="G2074" s="89">
        <v>3</v>
      </c>
      <c r="H2074" t="s">
        <v>19630</v>
      </c>
      <c r="I2074" s="89"/>
    </row>
    <row r="2075">
      <c r="A2075" t="s">
        <v>5613</v>
      </c>
      <c r="B2075" t="s">
        <v>19483</v>
      </c>
      <c r="C2075" t="s">
        <v>19517</v>
      </c>
      <c r="D2075" t="s">
        <v>19624</v>
      </c>
      <c r="E2075" s="89">
        <v>0</v>
      </c>
      <c r="F2075" s="89">
        <v>703833</v>
      </c>
      <c r="G2075" s="89">
        <v>3</v>
      </c>
      <c r="H2075" t="s">
        <v>19630</v>
      </c>
      <c r="I2075" s="89"/>
    </row>
    <row r="2076">
      <c r="A2076" t="s">
        <v>5614</v>
      </c>
      <c r="B2076" t="s">
        <v>19483</v>
      </c>
      <c r="C2076" t="s">
        <v>19518</v>
      </c>
      <c r="D2076" t="s">
        <v>19614</v>
      </c>
      <c r="E2076" s="89">
        <v>0</v>
      </c>
      <c r="F2076" s="89">
        <v>703833</v>
      </c>
      <c r="G2076" s="89">
        <v>3</v>
      </c>
      <c r="H2076" t="s">
        <v>19630</v>
      </c>
      <c r="I2076" s="89"/>
    </row>
    <row r="2077">
      <c r="A2077" t="s">
        <v>5615</v>
      </c>
      <c r="B2077" t="s">
        <v>19483</v>
      </c>
      <c r="C2077" t="s">
        <v>19518</v>
      </c>
      <c r="D2077" t="s">
        <v>19615</v>
      </c>
      <c r="E2077" s="89">
        <v>0</v>
      </c>
      <c r="F2077" s="89">
        <v>703833</v>
      </c>
      <c r="G2077" s="89">
        <v>3</v>
      </c>
      <c r="H2077" t="s">
        <v>19630</v>
      </c>
      <c r="I2077" s="89"/>
    </row>
    <row r="2078">
      <c r="A2078" t="s">
        <v>5616</v>
      </c>
      <c r="B2078" t="s">
        <v>19483</v>
      </c>
      <c r="C2078" t="s">
        <v>19518</v>
      </c>
      <c r="D2078" t="s">
        <v>19616</v>
      </c>
      <c r="E2078" s="89">
        <v>0</v>
      </c>
      <c r="F2078" s="89">
        <v>703833</v>
      </c>
      <c r="G2078" s="89">
        <v>3</v>
      </c>
      <c r="H2078" t="s">
        <v>19630</v>
      </c>
      <c r="I2078" s="89"/>
    </row>
    <row r="2079">
      <c r="A2079" t="s">
        <v>5617</v>
      </c>
      <c r="B2079" t="s">
        <v>19483</v>
      </c>
      <c r="C2079" t="s">
        <v>19518</v>
      </c>
      <c r="D2079" t="s">
        <v>19617</v>
      </c>
      <c r="E2079" s="89">
        <v>0</v>
      </c>
      <c r="F2079" s="89">
        <v>703833</v>
      </c>
      <c r="G2079" s="89">
        <v>3</v>
      </c>
      <c r="H2079" t="s">
        <v>19630</v>
      </c>
      <c r="I2079" s="89"/>
    </row>
    <row r="2080">
      <c r="A2080" t="s">
        <v>5618</v>
      </c>
      <c r="B2080" t="s">
        <v>19483</v>
      </c>
      <c r="C2080" t="s">
        <v>19518</v>
      </c>
      <c r="D2080" t="s">
        <v>19618</v>
      </c>
      <c r="E2080" s="89">
        <v>0</v>
      </c>
      <c r="F2080" s="89">
        <v>703833</v>
      </c>
      <c r="G2080" s="89">
        <v>3</v>
      </c>
      <c r="H2080" t="s">
        <v>19630</v>
      </c>
      <c r="I2080" s="89"/>
    </row>
    <row r="2081">
      <c r="A2081" t="s">
        <v>5619</v>
      </c>
      <c r="B2081" t="s">
        <v>19483</v>
      </c>
      <c r="C2081" t="s">
        <v>19518</v>
      </c>
      <c r="D2081" t="s">
        <v>19619</v>
      </c>
      <c r="E2081" s="89">
        <v>0</v>
      </c>
      <c r="F2081" s="89">
        <v>703833</v>
      </c>
      <c r="G2081" s="89">
        <v>3</v>
      </c>
      <c r="H2081" t="s">
        <v>19630</v>
      </c>
      <c r="I2081" s="89"/>
    </row>
    <row r="2082">
      <c r="A2082" t="s">
        <v>5620</v>
      </c>
      <c r="B2082" t="s">
        <v>19483</v>
      </c>
      <c r="C2082" t="s">
        <v>19518</v>
      </c>
      <c r="D2082" t="s">
        <v>19620</v>
      </c>
      <c r="E2082" s="89">
        <v>0</v>
      </c>
      <c r="F2082" s="89">
        <v>703833</v>
      </c>
      <c r="G2082" s="89">
        <v>3</v>
      </c>
      <c r="H2082" t="s">
        <v>19630</v>
      </c>
      <c r="I2082" s="89"/>
    </row>
    <row r="2083">
      <c r="A2083" t="s">
        <v>5621</v>
      </c>
      <c r="B2083" t="s">
        <v>19483</v>
      </c>
      <c r="C2083" t="s">
        <v>19518</v>
      </c>
      <c r="D2083" t="s">
        <v>19621</v>
      </c>
      <c r="E2083" s="89">
        <v>0</v>
      </c>
      <c r="F2083" s="89">
        <v>703833</v>
      </c>
      <c r="G2083" s="89">
        <v>3</v>
      </c>
      <c r="H2083" t="s">
        <v>19630</v>
      </c>
      <c r="I2083" s="89"/>
    </row>
    <row r="2084">
      <c r="A2084" t="s">
        <v>5622</v>
      </c>
      <c r="B2084" t="s">
        <v>19483</v>
      </c>
      <c r="C2084" t="s">
        <v>19518</v>
      </c>
      <c r="D2084" t="s">
        <v>19622</v>
      </c>
      <c r="E2084" s="89">
        <v>0</v>
      </c>
      <c r="F2084" s="89">
        <v>703833</v>
      </c>
      <c r="G2084" s="89">
        <v>3</v>
      </c>
      <c r="H2084" t="s">
        <v>19630</v>
      </c>
      <c r="I2084" s="89"/>
    </row>
    <row r="2085">
      <c r="A2085" t="s">
        <v>5623</v>
      </c>
      <c r="B2085" t="s">
        <v>19483</v>
      </c>
      <c r="C2085" t="s">
        <v>19518</v>
      </c>
      <c r="D2085" t="s">
        <v>19623</v>
      </c>
      <c r="E2085" s="89">
        <v>0</v>
      </c>
      <c r="F2085" s="89">
        <v>703833</v>
      </c>
      <c r="G2085" s="89">
        <v>3</v>
      </c>
      <c r="H2085" t="s">
        <v>19630</v>
      </c>
      <c r="I2085" s="89"/>
    </row>
    <row r="2086">
      <c r="A2086" t="s">
        <v>5624</v>
      </c>
      <c r="B2086" t="s">
        <v>19483</v>
      </c>
      <c r="C2086" t="s">
        <v>19518</v>
      </c>
      <c r="D2086" t="s">
        <v>19624</v>
      </c>
      <c r="E2086" s="89">
        <v>0</v>
      </c>
      <c r="F2086" s="89">
        <v>703833</v>
      </c>
      <c r="G2086" s="89">
        <v>3</v>
      </c>
      <c r="H2086" t="s">
        <v>19630</v>
      </c>
      <c r="I2086" s="89"/>
    </row>
    <row r="2087">
      <c r="A2087" t="s">
        <v>5625</v>
      </c>
      <c r="B2087" t="s">
        <v>19483</v>
      </c>
      <c r="C2087" t="s">
        <v>19519</v>
      </c>
      <c r="D2087" t="s">
        <v>19614</v>
      </c>
      <c r="E2087" s="89">
        <v>0</v>
      </c>
      <c r="F2087" s="89">
        <v>703833</v>
      </c>
      <c r="G2087" s="89">
        <v>3</v>
      </c>
      <c r="H2087" t="s">
        <v>19630</v>
      </c>
      <c r="I2087" s="89"/>
    </row>
    <row r="2088">
      <c r="A2088" t="s">
        <v>5626</v>
      </c>
      <c r="B2088" t="s">
        <v>19483</v>
      </c>
      <c r="C2088" t="s">
        <v>19519</v>
      </c>
      <c r="D2088" t="s">
        <v>19615</v>
      </c>
      <c r="E2088" s="89">
        <v>0</v>
      </c>
      <c r="F2088" s="89">
        <v>703833</v>
      </c>
      <c r="G2088" s="89">
        <v>3</v>
      </c>
      <c r="H2088" t="s">
        <v>19630</v>
      </c>
      <c r="I2088" s="89"/>
    </row>
    <row r="2089">
      <c r="A2089" t="s">
        <v>5627</v>
      </c>
      <c r="B2089" t="s">
        <v>19483</v>
      </c>
      <c r="C2089" t="s">
        <v>19519</v>
      </c>
      <c r="D2089" t="s">
        <v>19616</v>
      </c>
      <c r="E2089" s="89">
        <v>0</v>
      </c>
      <c r="F2089" s="89">
        <v>703833</v>
      </c>
      <c r="G2089" s="89">
        <v>3</v>
      </c>
      <c r="H2089" t="s">
        <v>19630</v>
      </c>
      <c r="I2089" s="89"/>
    </row>
    <row r="2090">
      <c r="A2090" t="s">
        <v>5628</v>
      </c>
      <c r="B2090" t="s">
        <v>19483</v>
      </c>
      <c r="C2090" t="s">
        <v>19519</v>
      </c>
      <c r="D2090" t="s">
        <v>19617</v>
      </c>
      <c r="E2090" s="89">
        <v>0</v>
      </c>
      <c r="F2090" s="89">
        <v>703833</v>
      </c>
      <c r="G2090" s="89">
        <v>3</v>
      </c>
      <c r="H2090" t="s">
        <v>19630</v>
      </c>
      <c r="I2090" s="89"/>
    </row>
    <row r="2091">
      <c r="A2091" t="s">
        <v>5629</v>
      </c>
      <c r="B2091" t="s">
        <v>19483</v>
      </c>
      <c r="C2091" t="s">
        <v>19519</v>
      </c>
      <c r="D2091" t="s">
        <v>19618</v>
      </c>
      <c r="E2091" s="89">
        <v>0</v>
      </c>
      <c r="F2091" s="89">
        <v>703833</v>
      </c>
      <c r="G2091" s="89">
        <v>3</v>
      </c>
      <c r="H2091" t="s">
        <v>19630</v>
      </c>
      <c r="I2091" s="89"/>
    </row>
    <row r="2092">
      <c r="A2092" t="s">
        <v>5630</v>
      </c>
      <c r="B2092" t="s">
        <v>19483</v>
      </c>
      <c r="C2092" t="s">
        <v>19519</v>
      </c>
      <c r="D2092" t="s">
        <v>19619</v>
      </c>
      <c r="E2092" s="89">
        <v>0</v>
      </c>
      <c r="F2092" s="89">
        <v>703833</v>
      </c>
      <c r="G2092" s="89">
        <v>3</v>
      </c>
      <c r="H2092" t="s">
        <v>19630</v>
      </c>
      <c r="I2092" s="89"/>
    </row>
    <row r="2093">
      <c r="A2093" t="s">
        <v>5631</v>
      </c>
      <c r="B2093" t="s">
        <v>19483</v>
      </c>
      <c r="C2093" t="s">
        <v>19519</v>
      </c>
      <c r="D2093" t="s">
        <v>19620</v>
      </c>
      <c r="E2093" s="89">
        <v>0</v>
      </c>
      <c r="F2093" s="89">
        <v>703833</v>
      </c>
      <c r="G2093" s="89">
        <v>3</v>
      </c>
      <c r="H2093" t="s">
        <v>19630</v>
      </c>
      <c r="I2093" s="89"/>
    </row>
    <row r="2094">
      <c r="A2094" t="s">
        <v>5632</v>
      </c>
      <c r="B2094" t="s">
        <v>19483</v>
      </c>
      <c r="C2094" t="s">
        <v>19519</v>
      </c>
      <c r="D2094" t="s">
        <v>19621</v>
      </c>
      <c r="E2094" s="89">
        <v>0</v>
      </c>
      <c r="F2094" s="89">
        <v>703833</v>
      </c>
      <c r="G2094" s="89">
        <v>3</v>
      </c>
      <c r="H2094" t="s">
        <v>19630</v>
      </c>
      <c r="I2094" s="89"/>
    </row>
    <row r="2095">
      <c r="A2095" t="s">
        <v>5633</v>
      </c>
      <c r="B2095" t="s">
        <v>19483</v>
      </c>
      <c r="C2095" t="s">
        <v>19519</v>
      </c>
      <c r="D2095" t="s">
        <v>19622</v>
      </c>
      <c r="E2095" s="89">
        <v>0</v>
      </c>
      <c r="F2095" s="89">
        <v>703833</v>
      </c>
      <c r="G2095" s="89">
        <v>3</v>
      </c>
      <c r="H2095" t="s">
        <v>19630</v>
      </c>
      <c r="I2095" s="89"/>
    </row>
    <row r="2096">
      <c r="A2096" t="s">
        <v>5634</v>
      </c>
      <c r="B2096" t="s">
        <v>19483</v>
      </c>
      <c r="C2096" t="s">
        <v>19519</v>
      </c>
      <c r="D2096" t="s">
        <v>19623</v>
      </c>
      <c r="E2096" s="89">
        <v>0</v>
      </c>
      <c r="F2096" s="89">
        <v>703833</v>
      </c>
      <c r="G2096" s="89">
        <v>3</v>
      </c>
      <c r="H2096" t="s">
        <v>19630</v>
      </c>
      <c r="I2096" s="89"/>
    </row>
    <row r="2097">
      <c r="A2097" t="s">
        <v>5635</v>
      </c>
      <c r="B2097" t="s">
        <v>19483</v>
      </c>
      <c r="C2097" t="s">
        <v>19519</v>
      </c>
      <c r="D2097" t="s">
        <v>19624</v>
      </c>
      <c r="E2097" s="89">
        <v>0</v>
      </c>
      <c r="F2097" s="89">
        <v>703833</v>
      </c>
      <c r="G2097" s="89">
        <v>3</v>
      </c>
      <c r="H2097" t="s">
        <v>19630</v>
      </c>
      <c r="I2097" s="89"/>
    </row>
    <row r="2098">
      <c r="A2098" t="s">
        <v>5636</v>
      </c>
      <c r="B2098" t="s">
        <v>19483</v>
      </c>
      <c r="C2098" t="s">
        <v>19520</v>
      </c>
      <c r="D2098" t="s">
        <v>19614</v>
      </c>
      <c r="E2098" s="89">
        <v>0.09924065647273936</v>
      </c>
      <c r="F2098" s="89">
        <v>703833</v>
      </c>
      <c r="G2098" s="89">
        <v>3</v>
      </c>
      <c r="H2098" t="s">
        <v>19630</v>
      </c>
      <c r="I2098" s="89"/>
    </row>
    <row r="2099">
      <c r="A2099" t="s">
        <v>5637</v>
      </c>
      <c r="B2099" t="s">
        <v>19483</v>
      </c>
      <c r="C2099" t="s">
        <v>19520</v>
      </c>
      <c r="D2099" t="s">
        <v>19615</v>
      </c>
      <c r="E2099" s="89">
        <v>0.09989331310071958</v>
      </c>
      <c r="F2099" s="89">
        <v>703833</v>
      </c>
      <c r="G2099" s="89">
        <v>3</v>
      </c>
      <c r="H2099" t="s">
        <v>19630</v>
      </c>
      <c r="I2099" s="89"/>
    </row>
    <row r="2100">
      <c r="A2100" t="s">
        <v>5638</v>
      </c>
      <c r="B2100" t="s">
        <v>19483</v>
      </c>
      <c r="C2100" t="s">
        <v>19520</v>
      </c>
      <c r="D2100" t="s">
        <v>19616</v>
      </c>
      <c r="E2100" s="89">
        <v>0.09924065647273936</v>
      </c>
      <c r="F2100" s="89">
        <v>703833</v>
      </c>
      <c r="G2100" s="89">
        <v>3</v>
      </c>
      <c r="H2100" t="s">
        <v>19630</v>
      </c>
      <c r="I2100" s="89"/>
    </row>
    <row r="2101">
      <c r="A2101" t="s">
        <v>5639</v>
      </c>
      <c r="B2101" t="s">
        <v>19483</v>
      </c>
      <c r="C2101" t="s">
        <v>19520</v>
      </c>
      <c r="D2101" t="s">
        <v>19617</v>
      </c>
      <c r="E2101" s="89">
        <v>0.09980154771504958</v>
      </c>
      <c r="F2101" s="89">
        <v>703833</v>
      </c>
      <c r="G2101" s="89">
        <v>3</v>
      </c>
      <c r="H2101" t="s">
        <v>19630</v>
      </c>
      <c r="I2101" s="89"/>
    </row>
    <row r="2102">
      <c r="A2102" t="s">
        <v>5640</v>
      </c>
      <c r="B2102" t="s">
        <v>19483</v>
      </c>
      <c r="C2102" t="s">
        <v>19520</v>
      </c>
      <c r="D2102" t="s">
        <v>19618</v>
      </c>
      <c r="E2102" s="89">
        <v>0.09505488499828686</v>
      </c>
      <c r="F2102" s="89">
        <v>703833</v>
      </c>
      <c r="G2102" s="89">
        <v>3</v>
      </c>
      <c r="H2102" t="s">
        <v>19630</v>
      </c>
      <c r="I2102" s="89"/>
    </row>
    <row r="2103">
      <c r="A2103" t="s">
        <v>5641</v>
      </c>
      <c r="B2103" t="s">
        <v>19483</v>
      </c>
      <c r="C2103" t="s">
        <v>19520</v>
      </c>
      <c r="D2103" t="s">
        <v>19619</v>
      </c>
      <c r="E2103" s="89">
        <v>0.09414703030248858</v>
      </c>
      <c r="F2103" s="89">
        <v>703833</v>
      </c>
      <c r="G2103" s="89">
        <v>3</v>
      </c>
      <c r="H2103" t="s">
        <v>19630</v>
      </c>
      <c r="I2103" s="89"/>
    </row>
    <row r="2104">
      <c r="A2104" t="s">
        <v>5642</v>
      </c>
      <c r="B2104" t="s">
        <v>19483</v>
      </c>
      <c r="C2104" t="s">
        <v>19520</v>
      </c>
      <c r="D2104" t="s">
        <v>19620</v>
      </c>
      <c r="E2104" s="89">
        <v>0.0907276329112837</v>
      </c>
      <c r="F2104" s="89">
        <v>703833</v>
      </c>
      <c r="G2104" s="89">
        <v>3</v>
      </c>
      <c r="H2104" t="s">
        <v>19630</v>
      </c>
      <c r="I2104" s="89"/>
    </row>
    <row r="2105">
      <c r="A2105" t="s">
        <v>5643</v>
      </c>
      <c r="B2105" t="s">
        <v>19483</v>
      </c>
      <c r="C2105" t="s">
        <v>19520</v>
      </c>
      <c r="D2105" t="s">
        <v>19621</v>
      </c>
      <c r="E2105" s="89">
        <v>0.05191407181168852</v>
      </c>
      <c r="F2105" s="89">
        <v>703833</v>
      </c>
      <c r="G2105" s="89">
        <v>3</v>
      </c>
      <c r="H2105" t="s">
        <v>19630</v>
      </c>
      <c r="I2105" s="89"/>
    </row>
    <row r="2106">
      <c r="A2106" t="s">
        <v>5644</v>
      </c>
      <c r="B2106" t="s">
        <v>19483</v>
      </c>
      <c r="C2106" t="s">
        <v>19520</v>
      </c>
      <c r="D2106" t="s">
        <v>19622</v>
      </c>
      <c r="E2106" s="89">
        <v>0.09376462421797002</v>
      </c>
      <c r="F2106" s="89">
        <v>703833</v>
      </c>
      <c r="G2106" s="89">
        <v>3</v>
      </c>
      <c r="H2106" t="s">
        <v>19630</v>
      </c>
      <c r="I2106" s="89"/>
    </row>
    <row r="2107">
      <c r="A2107" t="s">
        <v>5645</v>
      </c>
      <c r="B2107" t="s">
        <v>19483</v>
      </c>
      <c r="C2107" t="s">
        <v>19520</v>
      </c>
      <c r="D2107" t="s">
        <v>19623</v>
      </c>
      <c r="E2107" s="89">
        <v>0.09591456343117455</v>
      </c>
      <c r="F2107" s="89">
        <v>703833</v>
      </c>
      <c r="G2107" s="89">
        <v>3</v>
      </c>
      <c r="H2107" t="s">
        <v>19630</v>
      </c>
      <c r="I2107" s="89"/>
    </row>
    <row r="2108">
      <c r="A2108" t="s">
        <v>5646</v>
      </c>
      <c r="B2108" t="s">
        <v>19483</v>
      </c>
      <c r="C2108" t="s">
        <v>19520</v>
      </c>
      <c r="D2108" t="s">
        <v>19624</v>
      </c>
      <c r="E2108" s="89">
        <v>0.2204420773629255</v>
      </c>
      <c r="F2108" s="89">
        <v>703833</v>
      </c>
      <c r="G2108" s="89">
        <v>3</v>
      </c>
      <c r="H2108" t="s">
        <v>19630</v>
      </c>
      <c r="I2108" s="89"/>
    </row>
    <row r="2109">
      <c r="A2109" t="s">
        <v>5647</v>
      </c>
      <c r="B2109" t="s">
        <v>19483</v>
      </c>
      <c r="C2109" t="s">
        <v>19521</v>
      </c>
      <c r="D2109" t="s">
        <v>19614</v>
      </c>
      <c r="E2109" s="89">
        <v>0.006965318802604204</v>
      </c>
      <c r="F2109" s="89">
        <v>703833</v>
      </c>
      <c r="G2109" s="89">
        <v>3</v>
      </c>
      <c r="H2109" t="s">
        <v>19630</v>
      </c>
      <c r="I2109" s="89"/>
    </row>
    <row r="2110">
      <c r="A2110" t="s">
        <v>5648</v>
      </c>
      <c r="B2110" t="s">
        <v>19483</v>
      </c>
      <c r="C2110" t="s">
        <v>19521</v>
      </c>
      <c r="D2110" t="s">
        <v>19615</v>
      </c>
      <c r="E2110" s="89">
        <v>0.007051604441994397</v>
      </c>
      <c r="F2110" s="89">
        <v>703833</v>
      </c>
      <c r="G2110" s="89">
        <v>3</v>
      </c>
      <c r="H2110" t="s">
        <v>19630</v>
      </c>
      <c r="I2110" s="89"/>
    </row>
    <row r="2111">
      <c r="A2111" t="s">
        <v>5649</v>
      </c>
      <c r="B2111" t="s">
        <v>19483</v>
      </c>
      <c r="C2111" t="s">
        <v>19521</v>
      </c>
      <c r="D2111" t="s">
        <v>19616</v>
      </c>
      <c r="E2111" s="89">
        <v>0.006965318802604204</v>
      </c>
      <c r="F2111" s="89">
        <v>703833</v>
      </c>
      <c r="G2111" s="89">
        <v>3</v>
      </c>
      <c r="H2111" t="s">
        <v>19630</v>
      </c>
      <c r="I2111" s="89"/>
    </row>
    <row r="2112">
      <c r="A2112" t="s">
        <v>5650</v>
      </c>
      <c r="B2112" t="s">
        <v>19483</v>
      </c>
      <c r="C2112" t="s">
        <v>19521</v>
      </c>
      <c r="D2112" t="s">
        <v>19617</v>
      </c>
      <c r="E2112" s="89">
        <v>0.007044610986155932</v>
      </c>
      <c r="F2112" s="89">
        <v>703833</v>
      </c>
      <c r="G2112" s="89">
        <v>3</v>
      </c>
      <c r="H2112" t="s">
        <v>19630</v>
      </c>
      <c r="I2112" s="89"/>
    </row>
    <row r="2113">
      <c r="A2113" t="s">
        <v>5651</v>
      </c>
      <c r="B2113" t="s">
        <v>19483</v>
      </c>
      <c r="C2113" t="s">
        <v>19521</v>
      </c>
      <c r="D2113" t="s">
        <v>19618</v>
      </c>
      <c r="E2113" s="89">
        <v>0.006649258313927001</v>
      </c>
      <c r="F2113" s="89">
        <v>703833</v>
      </c>
      <c r="G2113" s="89">
        <v>3</v>
      </c>
      <c r="H2113" t="s">
        <v>19630</v>
      </c>
      <c r="I2113" s="89"/>
    </row>
    <row r="2114">
      <c r="A2114" t="s">
        <v>5652</v>
      </c>
      <c r="B2114" t="s">
        <v>19483</v>
      </c>
      <c r="C2114" t="s">
        <v>19521</v>
      </c>
      <c r="D2114" t="s">
        <v>19619</v>
      </c>
      <c r="E2114" s="89">
        <v>0.00667136308246754</v>
      </c>
      <c r="F2114" s="89">
        <v>703833</v>
      </c>
      <c r="G2114" s="89">
        <v>3</v>
      </c>
      <c r="H2114" t="s">
        <v>19630</v>
      </c>
      <c r="I2114" s="89"/>
    </row>
    <row r="2115">
      <c r="A2115" t="s">
        <v>5653</v>
      </c>
      <c r="B2115" t="s">
        <v>19483</v>
      </c>
      <c r="C2115" t="s">
        <v>19521</v>
      </c>
      <c r="D2115" t="s">
        <v>19620</v>
      </c>
      <c r="E2115" s="89">
        <v>0.0063350509051269</v>
      </c>
      <c r="F2115" s="89">
        <v>703833</v>
      </c>
      <c r="G2115" s="89">
        <v>3</v>
      </c>
      <c r="H2115" t="s">
        <v>19630</v>
      </c>
      <c r="I2115" s="89"/>
    </row>
    <row r="2116">
      <c r="A2116" t="s">
        <v>5654</v>
      </c>
      <c r="B2116" t="s">
        <v>19483</v>
      </c>
      <c r="C2116" t="s">
        <v>19521</v>
      </c>
      <c r="D2116" t="s">
        <v>19621</v>
      </c>
      <c r="E2116" s="89">
        <v>0.003610663038907733</v>
      </c>
      <c r="F2116" s="89">
        <v>703833</v>
      </c>
      <c r="G2116" s="89">
        <v>3</v>
      </c>
      <c r="H2116" t="s">
        <v>19630</v>
      </c>
      <c r="I2116" s="89"/>
    </row>
    <row r="2117">
      <c r="A2117" t="s">
        <v>5655</v>
      </c>
      <c r="B2117" t="s">
        <v>19483</v>
      </c>
      <c r="C2117" t="s">
        <v>19521</v>
      </c>
      <c r="D2117" t="s">
        <v>19622</v>
      </c>
      <c r="E2117" s="89">
        <v>0.006523744155511674</v>
      </c>
      <c r="F2117" s="89">
        <v>703833</v>
      </c>
      <c r="G2117" s="89">
        <v>3</v>
      </c>
      <c r="H2117" t="s">
        <v>19630</v>
      </c>
      <c r="I2117" s="89"/>
    </row>
    <row r="2118">
      <c r="A2118" t="s">
        <v>5656</v>
      </c>
      <c r="B2118" t="s">
        <v>19483</v>
      </c>
      <c r="C2118" t="s">
        <v>19521</v>
      </c>
      <c r="D2118" t="s">
        <v>19623</v>
      </c>
      <c r="E2118" s="89">
        <v>0.006773709434778322</v>
      </c>
      <c r="F2118" s="89">
        <v>703833</v>
      </c>
      <c r="G2118" s="89">
        <v>3</v>
      </c>
      <c r="H2118" t="s">
        <v>19630</v>
      </c>
      <c r="I2118" s="89"/>
    </row>
    <row r="2119">
      <c r="A2119" t="s">
        <v>5657</v>
      </c>
      <c r="B2119" t="s">
        <v>19483</v>
      </c>
      <c r="C2119" t="s">
        <v>19521</v>
      </c>
      <c r="D2119" t="s">
        <v>19624</v>
      </c>
      <c r="E2119" s="89">
        <v>0.01563982648587852</v>
      </c>
      <c r="F2119" s="89">
        <v>703833</v>
      </c>
      <c r="G2119" s="89">
        <v>3</v>
      </c>
      <c r="H2119" t="s">
        <v>19630</v>
      </c>
      <c r="I2119" s="89"/>
    </row>
    <row r="2120">
      <c r="A2120" t="s">
        <v>5658</v>
      </c>
      <c r="B2120" t="s">
        <v>19483</v>
      </c>
      <c r="C2120" t="s">
        <v>19522</v>
      </c>
      <c r="D2120" t="s">
        <v>19614</v>
      </c>
      <c r="E2120" s="89">
        <v>0.05365260002849345</v>
      </c>
      <c r="F2120" s="89">
        <v>703833</v>
      </c>
      <c r="G2120" s="89">
        <v>3</v>
      </c>
      <c r="H2120" t="s">
        <v>19630</v>
      </c>
      <c r="I2120" s="89"/>
    </row>
    <row r="2121">
      <c r="A2121" t="s">
        <v>5659</v>
      </c>
      <c r="B2121" t="s">
        <v>19483</v>
      </c>
      <c r="C2121" t="s">
        <v>19522</v>
      </c>
      <c r="D2121" t="s">
        <v>19615</v>
      </c>
      <c r="E2121" s="89">
        <v>0.05633749866117818</v>
      </c>
      <c r="F2121" s="89">
        <v>703833</v>
      </c>
      <c r="G2121" s="89">
        <v>3</v>
      </c>
      <c r="H2121" t="s">
        <v>19630</v>
      </c>
      <c r="I2121" s="89"/>
    </row>
    <row r="2122">
      <c r="A2122" t="s">
        <v>5660</v>
      </c>
      <c r="B2122" t="s">
        <v>19483</v>
      </c>
      <c r="C2122" t="s">
        <v>19522</v>
      </c>
      <c r="D2122" t="s">
        <v>19616</v>
      </c>
      <c r="E2122" s="89">
        <v>0.05365260002849345</v>
      </c>
      <c r="F2122" s="89">
        <v>703833</v>
      </c>
      <c r="G2122" s="89">
        <v>3</v>
      </c>
      <c r="H2122" t="s">
        <v>19630</v>
      </c>
      <c r="I2122" s="89"/>
    </row>
    <row r="2123">
      <c r="A2123" t="s">
        <v>5661</v>
      </c>
      <c r="B2123" t="s">
        <v>19483</v>
      </c>
      <c r="C2123" t="s">
        <v>19522</v>
      </c>
      <c r="D2123" t="s">
        <v>19617</v>
      </c>
      <c r="E2123" s="89">
        <v>0.05632410860396182</v>
      </c>
      <c r="F2123" s="89">
        <v>703833</v>
      </c>
      <c r="G2123" s="89">
        <v>3</v>
      </c>
      <c r="H2123" t="s">
        <v>19630</v>
      </c>
      <c r="I2123" s="89"/>
    </row>
    <row r="2124">
      <c r="A2124" t="s">
        <v>5662</v>
      </c>
      <c r="B2124" t="s">
        <v>19483</v>
      </c>
      <c r="C2124" t="s">
        <v>19522</v>
      </c>
      <c r="D2124" t="s">
        <v>19618</v>
      </c>
      <c r="E2124" s="89">
        <v>0.05362002728355925</v>
      </c>
      <c r="F2124" s="89">
        <v>703833</v>
      </c>
      <c r="G2124" s="89">
        <v>3</v>
      </c>
      <c r="H2124" t="s">
        <v>19630</v>
      </c>
      <c r="I2124" s="89"/>
    </row>
    <row r="2125">
      <c r="A2125" t="s">
        <v>5663</v>
      </c>
      <c r="B2125" t="s">
        <v>19483</v>
      </c>
      <c r="C2125" t="s">
        <v>19522</v>
      </c>
      <c r="D2125" t="s">
        <v>19619</v>
      </c>
      <c r="E2125" s="89">
        <v>0.05334410534857714</v>
      </c>
      <c r="F2125" s="89">
        <v>703833</v>
      </c>
      <c r="G2125" s="89">
        <v>3</v>
      </c>
      <c r="H2125" t="s">
        <v>19630</v>
      </c>
      <c r="I2125" s="89"/>
    </row>
    <row r="2126">
      <c r="A2126" t="s">
        <v>5664</v>
      </c>
      <c r="B2126" t="s">
        <v>19483</v>
      </c>
      <c r="C2126" t="s">
        <v>19522</v>
      </c>
      <c r="D2126" t="s">
        <v>19620</v>
      </c>
      <c r="E2126" s="89">
        <v>0.05134262333794132</v>
      </c>
      <c r="F2126" s="89">
        <v>703833</v>
      </c>
      <c r="G2126" s="89">
        <v>3</v>
      </c>
      <c r="H2126" t="s">
        <v>19630</v>
      </c>
      <c r="I2126" s="89"/>
    </row>
    <row r="2127">
      <c r="A2127" t="s">
        <v>5665</v>
      </c>
      <c r="B2127" t="s">
        <v>19483</v>
      </c>
      <c r="C2127" t="s">
        <v>19522</v>
      </c>
      <c r="D2127" t="s">
        <v>19621</v>
      </c>
      <c r="E2127" s="89">
        <v>0.02492629123102779</v>
      </c>
      <c r="F2127" s="89">
        <v>703833</v>
      </c>
      <c r="G2127" s="89">
        <v>3</v>
      </c>
      <c r="H2127" t="s">
        <v>19630</v>
      </c>
      <c r="I2127" s="89"/>
    </row>
    <row r="2128">
      <c r="A2128" t="s">
        <v>5666</v>
      </c>
      <c r="B2128" t="s">
        <v>19483</v>
      </c>
      <c r="C2128" t="s">
        <v>19522</v>
      </c>
      <c r="D2128" t="s">
        <v>19622</v>
      </c>
      <c r="E2128" s="89">
        <v>0.05194555903479683</v>
      </c>
      <c r="F2128" s="89">
        <v>703833</v>
      </c>
      <c r="G2128" s="89">
        <v>3</v>
      </c>
      <c r="H2128" t="s">
        <v>19630</v>
      </c>
      <c r="I2128" s="89"/>
    </row>
    <row r="2129">
      <c r="A2129" t="s">
        <v>5667</v>
      </c>
      <c r="B2129" t="s">
        <v>19483</v>
      </c>
      <c r="C2129" t="s">
        <v>19522</v>
      </c>
      <c r="D2129" t="s">
        <v>19623</v>
      </c>
      <c r="E2129" s="89">
        <v>0.052388129887211</v>
      </c>
      <c r="F2129" s="89">
        <v>703833</v>
      </c>
      <c r="G2129" s="89">
        <v>3</v>
      </c>
      <c r="H2129" t="s">
        <v>19630</v>
      </c>
      <c r="I2129" s="89"/>
    </row>
    <row r="2130">
      <c r="A2130" t="s">
        <v>5668</v>
      </c>
      <c r="B2130" t="s">
        <v>19483</v>
      </c>
      <c r="C2130" t="s">
        <v>19522</v>
      </c>
      <c r="D2130" t="s">
        <v>19624</v>
      </c>
      <c r="E2130" s="89">
        <v>0.1227481731046492</v>
      </c>
      <c r="F2130" s="89">
        <v>703833</v>
      </c>
      <c r="G2130" s="89">
        <v>3</v>
      </c>
      <c r="H2130" t="s">
        <v>19630</v>
      </c>
      <c r="I2130" s="89"/>
    </row>
    <row r="2131">
      <c r="A2131" t="s">
        <v>5669</v>
      </c>
      <c r="B2131" t="s">
        <v>19483</v>
      </c>
      <c r="C2131" t="s">
        <v>19614</v>
      </c>
      <c r="D2131" t="s">
        <v>19614</v>
      </c>
      <c r="E2131" s="89">
        <v>1</v>
      </c>
      <c r="F2131" s="89">
        <v>703833</v>
      </c>
      <c r="G2131" s="89">
        <v>3</v>
      </c>
      <c r="H2131" t="s">
        <v>19630</v>
      </c>
      <c r="I2131" s="89"/>
    </row>
    <row r="2132">
      <c r="A2132" t="s">
        <v>5670</v>
      </c>
      <c r="B2132" t="s">
        <v>19483</v>
      </c>
      <c r="C2132" t="s">
        <v>19614</v>
      </c>
      <c r="D2132" t="s">
        <v>19615</v>
      </c>
      <c r="E2132" s="89">
        <v>1.009025378368703</v>
      </c>
      <c r="F2132" s="89">
        <v>703833</v>
      </c>
      <c r="G2132" s="89">
        <v>3</v>
      </c>
      <c r="H2132" t="s">
        <v>19630</v>
      </c>
      <c r="I2132" s="89"/>
    </row>
    <row r="2133">
      <c r="A2133" t="s">
        <v>5671</v>
      </c>
      <c r="B2133" t="s">
        <v>19483</v>
      </c>
      <c r="C2133" t="s">
        <v>19614</v>
      </c>
      <c r="D2133" t="s">
        <v>19616</v>
      </c>
      <c r="E2133" s="89">
        <v>1</v>
      </c>
      <c r="F2133" s="89">
        <v>703833</v>
      </c>
      <c r="G2133" s="89">
        <v>3</v>
      </c>
      <c r="H2133" t="s">
        <v>19630</v>
      </c>
      <c r="I2133" s="89"/>
    </row>
    <row r="2134">
      <c r="A2134" t="s">
        <v>5672</v>
      </c>
      <c r="B2134" t="s">
        <v>19483</v>
      </c>
      <c r="C2134" t="s">
        <v>19614</v>
      </c>
      <c r="D2134" t="s">
        <v>19617</v>
      </c>
      <c r="E2134" s="89">
        <v>1.008025148104244</v>
      </c>
      <c r="F2134" s="89">
        <v>703833</v>
      </c>
      <c r="G2134" s="89">
        <v>3</v>
      </c>
      <c r="H2134" t="s">
        <v>19630</v>
      </c>
      <c r="I2134" s="89"/>
    </row>
    <row r="2135">
      <c r="A2135" t="s">
        <v>5673</v>
      </c>
      <c r="B2135" t="s">
        <v>19483</v>
      </c>
      <c r="C2135" t="s">
        <v>19614</v>
      </c>
      <c r="D2135" t="s">
        <v>19618</v>
      </c>
      <c r="E2135" s="89">
        <v>0.9579671845945219</v>
      </c>
      <c r="F2135" s="89">
        <v>703833</v>
      </c>
      <c r="G2135" s="89">
        <v>3</v>
      </c>
      <c r="H2135" t="s">
        <v>19630</v>
      </c>
      <c r="I2135" s="89"/>
    </row>
    <row r="2136">
      <c r="A2136" t="s">
        <v>5674</v>
      </c>
      <c r="B2136" t="s">
        <v>19483</v>
      </c>
      <c r="C2136" t="s">
        <v>19614</v>
      </c>
      <c r="D2136" t="s">
        <v>19619</v>
      </c>
      <c r="E2136" s="89">
        <v>0.9422972997436986</v>
      </c>
      <c r="F2136" s="89">
        <v>703833</v>
      </c>
      <c r="G2136" s="89">
        <v>3</v>
      </c>
      <c r="H2136" t="s">
        <v>19630</v>
      </c>
      <c r="I2136" s="89"/>
    </row>
    <row r="2137">
      <c r="A2137" t="s">
        <v>5675</v>
      </c>
      <c r="B2137" t="s">
        <v>19483</v>
      </c>
      <c r="C2137" t="s">
        <v>19614</v>
      </c>
      <c r="D2137" t="s">
        <v>19620</v>
      </c>
      <c r="E2137" s="89">
        <v>0.9091370780216788</v>
      </c>
      <c r="F2137" s="89">
        <v>703833</v>
      </c>
      <c r="G2137" s="89">
        <v>3</v>
      </c>
      <c r="H2137" t="s">
        <v>19630</v>
      </c>
      <c r="I2137" s="89"/>
    </row>
    <row r="2138">
      <c r="A2138" t="s">
        <v>5676</v>
      </c>
      <c r="B2138" t="s">
        <v>19483</v>
      </c>
      <c r="C2138" t="s">
        <v>19614</v>
      </c>
      <c r="D2138" t="s">
        <v>19621</v>
      </c>
      <c r="E2138" s="89">
        <v>0.5560787861655971</v>
      </c>
      <c r="F2138" s="89">
        <v>703833</v>
      </c>
      <c r="G2138" s="89">
        <v>3</v>
      </c>
      <c r="H2138" t="s">
        <v>19630</v>
      </c>
      <c r="I2138" s="89"/>
    </row>
    <row r="2139">
      <c r="A2139" t="s">
        <v>5677</v>
      </c>
      <c r="B2139" t="s">
        <v>19483</v>
      </c>
      <c r="C2139" t="s">
        <v>19614</v>
      </c>
      <c r="D2139" t="s">
        <v>19622</v>
      </c>
      <c r="E2139" s="89">
        <v>0.9420271492082861</v>
      </c>
      <c r="F2139" s="89">
        <v>703833</v>
      </c>
      <c r="G2139" s="89">
        <v>3</v>
      </c>
      <c r="H2139" t="s">
        <v>19630</v>
      </c>
      <c r="I2139" s="89"/>
    </row>
    <row r="2140">
      <c r="A2140" t="s">
        <v>5678</v>
      </c>
      <c r="B2140" t="s">
        <v>19483</v>
      </c>
      <c r="C2140" t="s">
        <v>19614</v>
      </c>
      <c r="D2140" t="s">
        <v>19623</v>
      </c>
      <c r="E2140" s="89">
        <v>0.9780669551002216</v>
      </c>
      <c r="F2140" s="89">
        <v>703833</v>
      </c>
      <c r="G2140" s="89">
        <v>3</v>
      </c>
      <c r="H2140" t="s">
        <v>19630</v>
      </c>
      <c r="I2140" s="89"/>
    </row>
    <row r="2141">
      <c r="A2141" t="s">
        <v>5679</v>
      </c>
      <c r="B2141" t="s">
        <v>19483</v>
      </c>
      <c r="C2141" t="s">
        <v>19614</v>
      </c>
      <c r="D2141" t="s">
        <v>19624</v>
      </c>
      <c r="E2141" s="89">
        <v>2.244044923443945</v>
      </c>
      <c r="F2141" s="89">
        <v>703833</v>
      </c>
      <c r="G2141" s="89">
        <v>3</v>
      </c>
      <c r="H2141" t="s">
        <v>19630</v>
      </c>
      <c r="I2141" s="89"/>
    </row>
    <row r="2142">
      <c r="A2142" t="s">
        <v>5680</v>
      </c>
      <c r="B2142" t="s">
        <v>19483</v>
      </c>
      <c r="C2142" t="s">
        <v>19615</v>
      </c>
      <c r="D2142" t="s">
        <v>19614</v>
      </c>
      <c r="E2142" s="89">
        <v>0.9916426048196534</v>
      </c>
      <c r="F2142" s="89">
        <v>703833</v>
      </c>
      <c r="G2142" s="89">
        <v>3</v>
      </c>
      <c r="H2142" t="s">
        <v>19630</v>
      </c>
      <c r="I2142" s="89"/>
    </row>
    <row r="2143">
      <c r="A2143" t="s">
        <v>5681</v>
      </c>
      <c r="B2143" t="s">
        <v>19483</v>
      </c>
      <c r="C2143" t="s">
        <v>19615</v>
      </c>
      <c r="D2143" t="s">
        <v>19615</v>
      </c>
      <c r="E2143" s="89">
        <v>1</v>
      </c>
      <c r="F2143" s="89">
        <v>703833</v>
      </c>
      <c r="G2143" s="89">
        <v>3</v>
      </c>
      <c r="H2143" t="s">
        <v>19630</v>
      </c>
      <c r="I2143" s="89"/>
    </row>
    <row r="2144">
      <c r="A2144" t="s">
        <v>5682</v>
      </c>
      <c r="B2144" t="s">
        <v>19483</v>
      </c>
      <c r="C2144" t="s">
        <v>19615</v>
      </c>
      <c r="D2144" t="s">
        <v>19616</v>
      </c>
      <c r="E2144" s="89">
        <v>0.9916426048196534</v>
      </c>
      <c r="F2144" s="89">
        <v>703833</v>
      </c>
      <c r="G2144" s="89">
        <v>3</v>
      </c>
      <c r="H2144" t="s">
        <v>19630</v>
      </c>
      <c r="I2144" s="89"/>
    </row>
    <row r="2145">
      <c r="A2145" t="s">
        <v>5683</v>
      </c>
      <c r="B2145" t="s">
        <v>19483</v>
      </c>
      <c r="C2145" t="s">
        <v>19615</v>
      </c>
      <c r="D2145" t="s">
        <v>19617</v>
      </c>
      <c r="E2145" s="89">
        <v>0.999023549295935</v>
      </c>
      <c r="F2145" s="89">
        <v>703833</v>
      </c>
      <c r="G2145" s="89">
        <v>3</v>
      </c>
      <c r="H2145" t="s">
        <v>19630</v>
      </c>
      <c r="I2145" s="89"/>
    </row>
    <row r="2146">
      <c r="A2146" t="s">
        <v>5684</v>
      </c>
      <c r="B2146" t="s">
        <v>19483</v>
      </c>
      <c r="C2146" t="s">
        <v>19615</v>
      </c>
      <c r="D2146" t="s">
        <v>19618</v>
      </c>
      <c r="E2146" s="89">
        <v>0.9492930335002049</v>
      </c>
      <c r="F2146" s="89">
        <v>703833</v>
      </c>
      <c r="G2146" s="89">
        <v>3</v>
      </c>
      <c r="H2146" t="s">
        <v>19630</v>
      </c>
      <c r="I2146" s="89"/>
    </row>
    <row r="2147">
      <c r="A2147" t="s">
        <v>5685</v>
      </c>
      <c r="B2147" t="s">
        <v>19483</v>
      </c>
      <c r="C2147" t="s">
        <v>19615</v>
      </c>
      <c r="D2147" t="s">
        <v>19619</v>
      </c>
      <c r="E2147" s="89">
        <v>0.9336623809967446</v>
      </c>
      <c r="F2147" s="89">
        <v>703833</v>
      </c>
      <c r="G2147" s="89">
        <v>3</v>
      </c>
      <c r="H2147" t="s">
        <v>19630</v>
      </c>
      <c r="I2147" s="89"/>
    </row>
    <row r="2148">
      <c r="A2148" t="s">
        <v>5686</v>
      </c>
      <c r="B2148" t="s">
        <v>19483</v>
      </c>
      <c r="C2148" t="s">
        <v>19615</v>
      </c>
      <c r="D2148" t="s">
        <v>19620</v>
      </c>
      <c r="E2148" s="89">
        <v>0.9008715265948737</v>
      </c>
      <c r="F2148" s="89">
        <v>703833</v>
      </c>
      <c r="G2148" s="89">
        <v>3</v>
      </c>
      <c r="H2148" t="s">
        <v>19630</v>
      </c>
      <c r="I2148" s="89"/>
    </row>
    <row r="2149">
      <c r="A2149" t="s">
        <v>5687</v>
      </c>
      <c r="B2149" t="s">
        <v>19483</v>
      </c>
      <c r="C2149" t="s">
        <v>19615</v>
      </c>
      <c r="D2149" t="s">
        <v>19621</v>
      </c>
      <c r="E2149" s="89">
        <v>0.552183836070875</v>
      </c>
      <c r="F2149" s="89">
        <v>703833</v>
      </c>
      <c r="G2149" s="89">
        <v>3</v>
      </c>
      <c r="H2149" t="s">
        <v>19630</v>
      </c>
      <c r="I2149" s="89"/>
    </row>
    <row r="2150">
      <c r="A2150" t="s">
        <v>5688</v>
      </c>
      <c r="B2150" t="s">
        <v>19483</v>
      </c>
      <c r="C2150" t="s">
        <v>19615</v>
      </c>
      <c r="D2150" t="s">
        <v>19622</v>
      </c>
      <c r="E2150" s="89">
        <v>0.9335982851439178</v>
      </c>
      <c r="F2150" s="89">
        <v>703833</v>
      </c>
      <c r="G2150" s="89">
        <v>3</v>
      </c>
      <c r="H2150" t="s">
        <v>19630</v>
      </c>
      <c r="I2150" s="89"/>
    </row>
    <row r="2151">
      <c r="A2151" t="s">
        <v>5689</v>
      </c>
      <c r="B2151" t="s">
        <v>19483</v>
      </c>
      <c r="C2151" t="s">
        <v>19615</v>
      </c>
      <c r="D2151" t="s">
        <v>19623</v>
      </c>
      <c r="E2151" s="89">
        <v>0.9701404307630613</v>
      </c>
      <c r="F2151" s="89">
        <v>703833</v>
      </c>
      <c r="G2151" s="89">
        <v>3</v>
      </c>
      <c r="H2151" t="s">
        <v>19630</v>
      </c>
      <c r="I2151" s="89"/>
    </row>
    <row r="2152">
      <c r="A2152" t="s">
        <v>5690</v>
      </c>
      <c r="B2152" t="s">
        <v>19483</v>
      </c>
      <c r="C2152" t="s">
        <v>19615</v>
      </c>
      <c r="D2152" t="s">
        <v>19624</v>
      </c>
      <c r="E2152" s="89">
        <v>2.224927656156267</v>
      </c>
      <c r="F2152" s="89">
        <v>703833</v>
      </c>
      <c r="G2152" s="89">
        <v>3</v>
      </c>
      <c r="H2152" t="s">
        <v>19630</v>
      </c>
      <c r="I2152" s="89"/>
    </row>
    <row r="2153">
      <c r="A2153" t="s">
        <v>5691</v>
      </c>
      <c r="B2153" t="s">
        <v>19483</v>
      </c>
      <c r="C2153" t="s">
        <v>19616</v>
      </c>
      <c r="D2153" t="s">
        <v>19614</v>
      </c>
      <c r="E2153" s="89">
        <v>1</v>
      </c>
      <c r="F2153" s="89">
        <v>703833</v>
      </c>
      <c r="G2153" s="89">
        <v>3</v>
      </c>
      <c r="H2153" t="s">
        <v>19630</v>
      </c>
      <c r="I2153" s="89"/>
    </row>
    <row r="2154">
      <c r="A2154" t="s">
        <v>5692</v>
      </c>
      <c r="B2154" t="s">
        <v>19483</v>
      </c>
      <c r="C2154" t="s">
        <v>19616</v>
      </c>
      <c r="D2154" t="s">
        <v>19615</v>
      </c>
      <c r="E2154" s="89">
        <v>1.009025378368703</v>
      </c>
      <c r="F2154" s="89">
        <v>703833</v>
      </c>
      <c r="G2154" s="89">
        <v>3</v>
      </c>
      <c r="H2154" t="s">
        <v>19630</v>
      </c>
      <c r="I2154" s="89"/>
    </row>
    <row r="2155">
      <c r="A2155" t="s">
        <v>5693</v>
      </c>
      <c r="B2155" t="s">
        <v>19483</v>
      </c>
      <c r="C2155" t="s">
        <v>19616</v>
      </c>
      <c r="D2155" t="s">
        <v>19616</v>
      </c>
      <c r="E2155" s="89">
        <v>1</v>
      </c>
      <c r="F2155" s="89">
        <v>703833</v>
      </c>
      <c r="G2155" s="89">
        <v>3</v>
      </c>
      <c r="H2155" t="s">
        <v>19630</v>
      </c>
      <c r="I2155" s="89"/>
    </row>
    <row r="2156">
      <c r="A2156" t="s">
        <v>5694</v>
      </c>
      <c r="B2156" t="s">
        <v>19483</v>
      </c>
      <c r="C2156" t="s">
        <v>19616</v>
      </c>
      <c r="D2156" t="s">
        <v>19617</v>
      </c>
      <c r="E2156" s="89">
        <v>1.008025148104244</v>
      </c>
      <c r="F2156" s="89">
        <v>703833</v>
      </c>
      <c r="G2156" s="89">
        <v>3</v>
      </c>
      <c r="H2156" t="s">
        <v>19630</v>
      </c>
      <c r="I2156" s="89"/>
    </row>
    <row r="2157">
      <c r="A2157" t="s">
        <v>5695</v>
      </c>
      <c r="B2157" t="s">
        <v>19483</v>
      </c>
      <c r="C2157" t="s">
        <v>19616</v>
      </c>
      <c r="D2157" t="s">
        <v>19618</v>
      </c>
      <c r="E2157" s="89">
        <v>0.9579671845945219</v>
      </c>
      <c r="F2157" s="89">
        <v>703833</v>
      </c>
      <c r="G2157" s="89">
        <v>3</v>
      </c>
      <c r="H2157" t="s">
        <v>19630</v>
      </c>
      <c r="I2157" s="89"/>
    </row>
    <row r="2158">
      <c r="A2158" t="s">
        <v>5696</v>
      </c>
      <c r="B2158" t="s">
        <v>19483</v>
      </c>
      <c r="C2158" t="s">
        <v>19616</v>
      </c>
      <c r="D2158" t="s">
        <v>19619</v>
      </c>
      <c r="E2158" s="89">
        <v>0.9422972997436986</v>
      </c>
      <c r="F2158" s="89">
        <v>703833</v>
      </c>
      <c r="G2158" s="89">
        <v>3</v>
      </c>
      <c r="H2158" t="s">
        <v>19630</v>
      </c>
      <c r="I2158" s="89"/>
    </row>
    <row r="2159">
      <c r="A2159" t="s">
        <v>5697</v>
      </c>
      <c r="B2159" t="s">
        <v>19483</v>
      </c>
      <c r="C2159" t="s">
        <v>19616</v>
      </c>
      <c r="D2159" t="s">
        <v>19620</v>
      </c>
      <c r="E2159" s="89">
        <v>0.9091370780216788</v>
      </c>
      <c r="F2159" s="89">
        <v>703833</v>
      </c>
      <c r="G2159" s="89">
        <v>3</v>
      </c>
      <c r="H2159" t="s">
        <v>19630</v>
      </c>
      <c r="I2159" s="89"/>
    </row>
    <row r="2160">
      <c r="A2160" t="s">
        <v>5698</v>
      </c>
      <c r="B2160" t="s">
        <v>19483</v>
      </c>
      <c r="C2160" t="s">
        <v>19616</v>
      </c>
      <c r="D2160" t="s">
        <v>19621</v>
      </c>
      <c r="E2160" s="89">
        <v>0.5560787861655971</v>
      </c>
      <c r="F2160" s="89">
        <v>703833</v>
      </c>
      <c r="G2160" s="89">
        <v>3</v>
      </c>
      <c r="H2160" t="s">
        <v>19630</v>
      </c>
      <c r="I2160" s="89"/>
    </row>
    <row r="2161">
      <c r="A2161" t="s">
        <v>5699</v>
      </c>
      <c r="B2161" t="s">
        <v>19483</v>
      </c>
      <c r="C2161" t="s">
        <v>19616</v>
      </c>
      <c r="D2161" t="s">
        <v>19622</v>
      </c>
      <c r="E2161" s="89">
        <v>0.9420271492082861</v>
      </c>
      <c r="F2161" s="89">
        <v>703833</v>
      </c>
      <c r="G2161" s="89">
        <v>3</v>
      </c>
      <c r="H2161" t="s">
        <v>19630</v>
      </c>
      <c r="I2161" s="89"/>
    </row>
    <row r="2162">
      <c r="A2162" t="s">
        <v>5700</v>
      </c>
      <c r="B2162" t="s">
        <v>19483</v>
      </c>
      <c r="C2162" t="s">
        <v>19616</v>
      </c>
      <c r="D2162" t="s">
        <v>19623</v>
      </c>
      <c r="E2162" s="89">
        <v>0.9780669551002216</v>
      </c>
      <c r="F2162" s="89">
        <v>703833</v>
      </c>
      <c r="G2162" s="89">
        <v>3</v>
      </c>
      <c r="H2162" t="s">
        <v>19630</v>
      </c>
      <c r="I2162" s="89"/>
    </row>
    <row r="2163">
      <c r="A2163" t="s">
        <v>5701</v>
      </c>
      <c r="B2163" t="s">
        <v>19483</v>
      </c>
      <c r="C2163" t="s">
        <v>19616</v>
      </c>
      <c r="D2163" t="s">
        <v>19624</v>
      </c>
      <c r="E2163" s="89">
        <v>2.244044923443945</v>
      </c>
      <c r="F2163" s="89">
        <v>703833</v>
      </c>
      <c r="G2163" s="89">
        <v>3</v>
      </c>
      <c r="H2163" t="s">
        <v>19630</v>
      </c>
      <c r="I2163" s="89"/>
    </row>
    <row r="2164">
      <c r="A2164" t="s">
        <v>5702</v>
      </c>
      <c r="B2164" t="s">
        <v>19483</v>
      </c>
      <c r="C2164" t="s">
        <v>19617</v>
      </c>
      <c r="D2164" t="s">
        <v>19614</v>
      </c>
      <c r="E2164" s="89">
        <v>0.9926190555237184</v>
      </c>
      <c r="F2164" s="89">
        <v>703833</v>
      </c>
      <c r="G2164" s="89">
        <v>3</v>
      </c>
      <c r="H2164" t="s">
        <v>19630</v>
      </c>
      <c r="I2164" s="89"/>
    </row>
    <row r="2165">
      <c r="A2165" t="s">
        <v>5703</v>
      </c>
      <c r="B2165" t="s">
        <v>19483</v>
      </c>
      <c r="C2165" t="s">
        <v>19617</v>
      </c>
      <c r="D2165" t="s">
        <v>19615</v>
      </c>
      <c r="E2165" s="89">
        <v>1.001000230264459</v>
      </c>
      <c r="F2165" s="89">
        <v>703833</v>
      </c>
      <c r="G2165" s="89">
        <v>3</v>
      </c>
      <c r="H2165" t="s">
        <v>19630</v>
      </c>
      <c r="I2165" s="89"/>
    </row>
    <row r="2166">
      <c r="A2166" t="s">
        <v>5704</v>
      </c>
      <c r="B2166" t="s">
        <v>19483</v>
      </c>
      <c r="C2166" t="s">
        <v>19617</v>
      </c>
      <c r="D2166" t="s">
        <v>19616</v>
      </c>
      <c r="E2166" s="89">
        <v>0.9926190555237184</v>
      </c>
      <c r="F2166" s="89">
        <v>703833</v>
      </c>
      <c r="G2166" s="89">
        <v>3</v>
      </c>
      <c r="H2166" t="s">
        <v>19630</v>
      </c>
      <c r="I2166" s="89"/>
    </row>
    <row r="2167">
      <c r="A2167" t="s">
        <v>5705</v>
      </c>
      <c r="B2167" t="s">
        <v>19483</v>
      </c>
      <c r="C2167" t="s">
        <v>19617</v>
      </c>
      <c r="D2167" t="s">
        <v>19617</v>
      </c>
      <c r="E2167" s="89">
        <v>1</v>
      </c>
      <c r="F2167" s="89">
        <v>703833</v>
      </c>
      <c r="G2167" s="89">
        <v>3</v>
      </c>
      <c r="H2167" t="s">
        <v>19630</v>
      </c>
      <c r="I2167" s="89"/>
    </row>
    <row r="2168">
      <c r="A2168" t="s">
        <v>5706</v>
      </c>
      <c r="B2168" t="s">
        <v>19483</v>
      </c>
      <c r="C2168" t="s">
        <v>19617</v>
      </c>
      <c r="D2168" t="s">
        <v>19618</v>
      </c>
      <c r="E2168" s="89">
        <v>0.9502479431670279</v>
      </c>
      <c r="F2168" s="89">
        <v>703833</v>
      </c>
      <c r="G2168" s="89">
        <v>3</v>
      </c>
      <c r="H2168" t="s">
        <v>19630</v>
      </c>
      <c r="I2168" s="89"/>
    </row>
    <row r="2169">
      <c r="A2169" t="s">
        <v>5707</v>
      </c>
      <c r="B2169" t="s">
        <v>19483</v>
      </c>
      <c r="C2169" t="s">
        <v>19617</v>
      </c>
      <c r="D2169" t="s">
        <v>19619</v>
      </c>
      <c r="E2169" s="89">
        <v>0.9346011623889291</v>
      </c>
      <c r="F2169" s="89">
        <v>703833</v>
      </c>
      <c r="G2169" s="89">
        <v>3</v>
      </c>
      <c r="H2169" t="s">
        <v>19630</v>
      </c>
      <c r="I2169" s="89"/>
    </row>
    <row r="2170">
      <c r="A2170" t="s">
        <v>5708</v>
      </c>
      <c r="B2170" t="s">
        <v>19483</v>
      </c>
      <c r="C2170" t="s">
        <v>19617</v>
      </c>
      <c r="D2170" t="s">
        <v>19620</v>
      </c>
      <c r="E2170" s="89">
        <v>0.9017781106735911</v>
      </c>
      <c r="F2170" s="89">
        <v>703833</v>
      </c>
      <c r="G2170" s="89">
        <v>3</v>
      </c>
      <c r="H2170" t="s">
        <v>19630</v>
      </c>
      <c r="I2170" s="89"/>
    </row>
    <row r="2171">
      <c r="A2171" t="s">
        <v>5709</v>
      </c>
      <c r="B2171" t="s">
        <v>19483</v>
      </c>
      <c r="C2171" t="s">
        <v>19617</v>
      </c>
      <c r="D2171" t="s">
        <v>19621</v>
      </c>
      <c r="E2171" s="89">
        <v>0.5527000301411646</v>
      </c>
      <c r="F2171" s="89">
        <v>703833</v>
      </c>
      <c r="G2171" s="89">
        <v>3</v>
      </c>
      <c r="H2171" t="s">
        <v>19630</v>
      </c>
      <c r="I2171" s="89"/>
    </row>
    <row r="2172">
      <c r="A2172" t="s">
        <v>5710</v>
      </c>
      <c r="B2172" t="s">
        <v>19483</v>
      </c>
      <c r="C2172" t="s">
        <v>19617</v>
      </c>
      <c r="D2172" t="s">
        <v>19622</v>
      </c>
      <c r="E2172" s="89">
        <v>0.9344636895267275</v>
      </c>
      <c r="F2172" s="89">
        <v>703833</v>
      </c>
      <c r="G2172" s="89">
        <v>3</v>
      </c>
      <c r="H2172" t="s">
        <v>19630</v>
      </c>
      <c r="I2172" s="89"/>
    </row>
    <row r="2173">
      <c r="A2173" t="s">
        <v>5711</v>
      </c>
      <c r="B2173" t="s">
        <v>19483</v>
      </c>
      <c r="C2173" t="s">
        <v>19617</v>
      </c>
      <c r="D2173" t="s">
        <v>19623</v>
      </c>
      <c r="E2173" s="89">
        <v>0.9710299082203504</v>
      </c>
      <c r="F2173" s="89">
        <v>703833</v>
      </c>
      <c r="G2173" s="89">
        <v>3</v>
      </c>
      <c r="H2173" t="s">
        <v>19630</v>
      </c>
      <c r="I2173" s="89"/>
    </row>
    <row r="2174">
      <c r="A2174" t="s">
        <v>5712</v>
      </c>
      <c r="B2174" t="s">
        <v>19483</v>
      </c>
      <c r="C2174" t="s">
        <v>19617</v>
      </c>
      <c r="D2174" t="s">
        <v>19624</v>
      </c>
      <c r="E2174" s="89">
        <v>2.227187354786748</v>
      </c>
      <c r="F2174" s="89">
        <v>703833</v>
      </c>
      <c r="G2174" s="89">
        <v>3</v>
      </c>
      <c r="H2174" t="s">
        <v>19630</v>
      </c>
      <c r="I2174" s="89"/>
    </row>
    <row r="2175">
      <c r="A2175" t="s">
        <v>5713</v>
      </c>
      <c r="B2175" t="s">
        <v>19483</v>
      </c>
      <c r="C2175" t="s">
        <v>19618</v>
      </c>
      <c r="D2175" t="s">
        <v>19614</v>
      </c>
      <c r="E2175" s="89">
        <v>1.05308865177211</v>
      </c>
      <c r="F2175" s="89">
        <v>703833</v>
      </c>
      <c r="G2175" s="89">
        <v>3</v>
      </c>
      <c r="H2175" t="s">
        <v>19630</v>
      </c>
      <c r="I2175" s="89"/>
    </row>
    <row r="2176">
      <c r="A2176" t="s">
        <v>5714</v>
      </c>
      <c r="B2176" t="s">
        <v>19483</v>
      </c>
      <c r="C2176" t="s">
        <v>19618</v>
      </c>
      <c r="D2176" t="s">
        <v>19615</v>
      </c>
      <c r="E2176" s="89">
        <v>1.061801947585112</v>
      </c>
      <c r="F2176" s="89">
        <v>703833</v>
      </c>
      <c r="G2176" s="89">
        <v>3</v>
      </c>
      <c r="H2176" t="s">
        <v>19630</v>
      </c>
      <c r="I2176" s="89"/>
    </row>
    <row r="2177">
      <c r="A2177" t="s">
        <v>5715</v>
      </c>
      <c r="B2177" t="s">
        <v>19483</v>
      </c>
      <c r="C2177" t="s">
        <v>19618</v>
      </c>
      <c r="D2177" t="s">
        <v>19616</v>
      </c>
      <c r="E2177" s="89">
        <v>1.05308865177211</v>
      </c>
      <c r="F2177" s="89">
        <v>703833</v>
      </c>
      <c r="G2177" s="89">
        <v>3</v>
      </c>
      <c r="H2177" t="s">
        <v>19630</v>
      </c>
      <c r="I2177" s="89"/>
    </row>
    <row r="2178">
      <c r="A2178" t="s">
        <v>5716</v>
      </c>
      <c r="B2178" t="s">
        <v>19483</v>
      </c>
      <c r="C2178" t="s">
        <v>19618</v>
      </c>
      <c r="D2178" t="s">
        <v>19617</v>
      </c>
      <c r="E2178" s="89">
        <v>1.060775929481308</v>
      </c>
      <c r="F2178" s="89">
        <v>703833</v>
      </c>
      <c r="G2178" s="89">
        <v>3</v>
      </c>
      <c r="H2178" t="s">
        <v>19630</v>
      </c>
      <c r="I2178" s="89"/>
    </row>
    <row r="2179">
      <c r="A2179" t="s">
        <v>5717</v>
      </c>
      <c r="B2179" t="s">
        <v>19483</v>
      </c>
      <c r="C2179" t="s">
        <v>19618</v>
      </c>
      <c r="D2179" t="s">
        <v>19618</v>
      </c>
      <c r="E2179" s="89">
        <v>1</v>
      </c>
      <c r="F2179" s="89">
        <v>703833</v>
      </c>
      <c r="G2179" s="89">
        <v>3</v>
      </c>
      <c r="H2179" t="s">
        <v>19630</v>
      </c>
      <c r="I2179" s="89"/>
    </row>
    <row r="2180">
      <c r="A2180" t="s">
        <v>5718</v>
      </c>
      <c r="B2180" t="s">
        <v>19483</v>
      </c>
      <c r="C2180" t="s">
        <v>19618</v>
      </c>
      <c r="D2180" t="s">
        <v>19619</v>
      </c>
      <c r="E2180" s="89">
        <v>0.9836140441010833</v>
      </c>
      <c r="F2180" s="89">
        <v>703833</v>
      </c>
      <c r="G2180" s="89">
        <v>3</v>
      </c>
      <c r="H2180" t="s">
        <v>19630</v>
      </c>
      <c r="I2180" s="89"/>
    </row>
    <row r="2181">
      <c r="A2181" t="s">
        <v>5719</v>
      </c>
      <c r="B2181" t="s">
        <v>19483</v>
      </c>
      <c r="C2181" t="s">
        <v>19618</v>
      </c>
      <c r="D2181" t="s">
        <v>19620</v>
      </c>
      <c r="E2181" s="89">
        <v>0.9491191795846146</v>
      </c>
      <c r="F2181" s="89">
        <v>703833</v>
      </c>
      <c r="G2181" s="89">
        <v>3</v>
      </c>
      <c r="H2181" t="s">
        <v>19630</v>
      </c>
      <c r="I2181" s="89"/>
    </row>
    <row r="2182">
      <c r="A2182" t="s">
        <v>5720</v>
      </c>
      <c r="B2182" t="s">
        <v>19483</v>
      </c>
      <c r="C2182" t="s">
        <v>19618</v>
      </c>
      <c r="D2182" t="s">
        <v>19621</v>
      </c>
      <c r="E2182" s="89">
        <v>0.5843200286995384</v>
      </c>
      <c r="F2182" s="89">
        <v>703833</v>
      </c>
      <c r="G2182" s="89">
        <v>3</v>
      </c>
      <c r="H2182" t="s">
        <v>19630</v>
      </c>
      <c r="I2182" s="89"/>
    </row>
    <row r="2183">
      <c r="A2183" t="s">
        <v>5721</v>
      </c>
      <c r="B2183" t="s">
        <v>19483</v>
      </c>
      <c r="C2183" t="s">
        <v>19618</v>
      </c>
      <c r="D2183" t="s">
        <v>19622</v>
      </c>
      <c r="E2183" s="89">
        <v>0.9841036477260003</v>
      </c>
      <c r="F2183" s="89">
        <v>703833</v>
      </c>
      <c r="G2183" s="89">
        <v>3</v>
      </c>
      <c r="H2183" t="s">
        <v>19630</v>
      </c>
      <c r="I2183" s="89"/>
    </row>
    <row r="2184">
      <c r="A2184" t="s">
        <v>5722</v>
      </c>
      <c r="B2184" t="s">
        <v>19483</v>
      </c>
      <c r="C2184" t="s">
        <v>19618</v>
      </c>
      <c r="D2184" t="s">
        <v>19623</v>
      </c>
      <c r="E2184" s="89">
        <v>1.030865314997957</v>
      </c>
      <c r="F2184" s="89">
        <v>703833</v>
      </c>
      <c r="G2184" s="89">
        <v>3</v>
      </c>
      <c r="H2184" t="s">
        <v>19630</v>
      </c>
      <c r="I2184" s="89"/>
    </row>
    <row r="2185">
      <c r="A2185" t="s">
        <v>5723</v>
      </c>
      <c r="B2185" t="s">
        <v>19483</v>
      </c>
      <c r="C2185" t="s">
        <v>19618</v>
      </c>
      <c r="D2185" t="s">
        <v>19624</v>
      </c>
      <c r="E2185" s="89">
        <v>2.361403156396436</v>
      </c>
      <c r="F2185" s="89">
        <v>703833</v>
      </c>
      <c r="G2185" s="89">
        <v>3</v>
      </c>
      <c r="H2185" t="s">
        <v>19630</v>
      </c>
      <c r="I2185" s="89"/>
    </row>
    <row r="2186">
      <c r="A2186" t="s">
        <v>5724</v>
      </c>
      <c r="B2186" t="s">
        <v>19483</v>
      </c>
      <c r="C2186" t="s">
        <v>19619</v>
      </c>
      <c r="D2186" t="s">
        <v>19614</v>
      </c>
      <c r="E2186" s="89">
        <v>1.072534627369411</v>
      </c>
      <c r="F2186" s="89">
        <v>703833</v>
      </c>
      <c r="G2186" s="89">
        <v>3</v>
      </c>
      <c r="H2186" t="s">
        <v>19630</v>
      </c>
      <c r="I2186" s="89"/>
    </row>
    <row r="2187">
      <c r="A2187" t="s">
        <v>5725</v>
      </c>
      <c r="B2187" t="s">
        <v>19483</v>
      </c>
      <c r="C2187" t="s">
        <v>19619</v>
      </c>
      <c r="D2187" t="s">
        <v>19615</v>
      </c>
      <c r="E2187" s="89">
        <v>1.081295700002473</v>
      </c>
      <c r="F2187" s="89">
        <v>703833</v>
      </c>
      <c r="G2187" s="89">
        <v>3</v>
      </c>
      <c r="H2187" t="s">
        <v>19630</v>
      </c>
      <c r="I2187" s="89"/>
    </row>
    <row r="2188">
      <c r="A2188" t="s">
        <v>5726</v>
      </c>
      <c r="B2188" t="s">
        <v>19483</v>
      </c>
      <c r="C2188" t="s">
        <v>19619</v>
      </c>
      <c r="D2188" t="s">
        <v>19616</v>
      </c>
      <c r="E2188" s="89">
        <v>1.072534627369411</v>
      </c>
      <c r="F2188" s="89">
        <v>703833</v>
      </c>
      <c r="G2188" s="89">
        <v>3</v>
      </c>
      <c r="H2188" t="s">
        <v>19630</v>
      </c>
      <c r="I2188" s="89"/>
    </row>
    <row r="2189">
      <c r="A2189" t="s">
        <v>5727</v>
      </c>
      <c r="B2189" t="s">
        <v>19483</v>
      </c>
      <c r="C2189" t="s">
        <v>19619</v>
      </c>
      <c r="D2189" t="s">
        <v>19617</v>
      </c>
      <c r="E2189" s="89">
        <v>1.080252054784632</v>
      </c>
      <c r="F2189" s="89">
        <v>703833</v>
      </c>
      <c r="G2189" s="89">
        <v>3</v>
      </c>
      <c r="H2189" t="s">
        <v>19630</v>
      </c>
      <c r="I2189" s="89"/>
    </row>
    <row r="2190">
      <c r="A2190" t="s">
        <v>5728</v>
      </c>
      <c r="B2190" t="s">
        <v>19483</v>
      </c>
      <c r="C2190" t="s">
        <v>19619</v>
      </c>
      <c r="D2190" t="s">
        <v>19618</v>
      </c>
      <c r="E2190" s="89">
        <v>1.018294152226704</v>
      </c>
      <c r="F2190" s="89">
        <v>703833</v>
      </c>
      <c r="G2190" s="89">
        <v>3</v>
      </c>
      <c r="H2190" t="s">
        <v>19630</v>
      </c>
      <c r="I2190" s="89"/>
    </row>
    <row r="2191">
      <c r="A2191" t="s">
        <v>5729</v>
      </c>
      <c r="B2191" t="s">
        <v>19483</v>
      </c>
      <c r="C2191" t="s">
        <v>19619</v>
      </c>
      <c r="D2191" t="s">
        <v>19619</v>
      </c>
      <c r="E2191" s="89">
        <v>1</v>
      </c>
      <c r="F2191" s="89">
        <v>703833</v>
      </c>
      <c r="G2191" s="89">
        <v>3</v>
      </c>
      <c r="H2191" t="s">
        <v>19630</v>
      </c>
      <c r="I2191" s="89"/>
    </row>
    <row r="2192">
      <c r="A2192" t="s">
        <v>5730</v>
      </c>
      <c r="B2192" t="s">
        <v>19483</v>
      </c>
      <c r="C2192" t="s">
        <v>19619</v>
      </c>
      <c r="D2192" t="s">
        <v>19620</v>
      </c>
      <c r="E2192" s="89">
        <v>0.9654583221016293</v>
      </c>
      <c r="F2192" s="89">
        <v>703833</v>
      </c>
      <c r="G2192" s="89">
        <v>3</v>
      </c>
      <c r="H2192" t="s">
        <v>19630</v>
      </c>
      <c r="I2192" s="89"/>
    </row>
    <row r="2193">
      <c r="A2193" t="s">
        <v>5731</v>
      </c>
      <c r="B2193" t="s">
        <v>19483</v>
      </c>
      <c r="C2193" t="s">
        <v>19619</v>
      </c>
      <c r="D2193" t="s">
        <v>19621</v>
      </c>
      <c r="E2193" s="89">
        <v>0.5968682439122827</v>
      </c>
      <c r="F2193" s="89">
        <v>703833</v>
      </c>
      <c r="G2193" s="89">
        <v>3</v>
      </c>
      <c r="H2193" t="s">
        <v>19630</v>
      </c>
      <c r="I2193" s="89"/>
    </row>
    <row r="2194">
      <c r="A2194" t="s">
        <v>5732</v>
      </c>
      <c r="B2194" t="s">
        <v>19483</v>
      </c>
      <c r="C2194" t="s">
        <v>19619</v>
      </c>
      <c r="D2194" t="s">
        <v>19622</v>
      </c>
      <c r="E2194" s="89">
        <v>1.002114251582423</v>
      </c>
      <c r="F2194" s="89">
        <v>703833</v>
      </c>
      <c r="G2194" s="89">
        <v>3</v>
      </c>
      <c r="H2194" t="s">
        <v>19630</v>
      </c>
      <c r="I2194" s="89"/>
    </row>
    <row r="2195">
      <c r="A2195" t="s">
        <v>5733</v>
      </c>
      <c r="B2195" t="s">
        <v>19483</v>
      </c>
      <c r="C2195" t="s">
        <v>19619</v>
      </c>
      <c r="D2195" t="s">
        <v>19623</v>
      </c>
      <c r="E2195" s="89">
        <v>1.049749919413138</v>
      </c>
      <c r="F2195" s="89">
        <v>703833</v>
      </c>
      <c r="G2195" s="89">
        <v>3</v>
      </c>
      <c r="H2195" t="s">
        <v>19630</v>
      </c>
      <c r="I2195" s="89"/>
    </row>
    <row r="2196">
      <c r="A2196" t="s">
        <v>5734</v>
      </c>
      <c r="B2196" t="s">
        <v>19483</v>
      </c>
      <c r="C2196" t="s">
        <v>19619</v>
      </c>
      <c r="D2196" t="s">
        <v>19624</v>
      </c>
      <c r="E2196" s="89">
        <v>2.404049369323911</v>
      </c>
      <c r="F2196" s="89">
        <v>703833</v>
      </c>
      <c r="G2196" s="89">
        <v>3</v>
      </c>
      <c r="H2196" t="s">
        <v>19630</v>
      </c>
      <c r="I2196" s="89"/>
    </row>
    <row r="2197">
      <c r="A2197" t="s">
        <v>5735</v>
      </c>
      <c r="B2197" t="s">
        <v>19483</v>
      </c>
      <c r="C2197" t="s">
        <v>19620</v>
      </c>
      <c r="D2197" t="s">
        <v>19614</v>
      </c>
      <c r="E2197" s="89">
        <v>1.110617578512014</v>
      </c>
      <c r="F2197" s="89">
        <v>703833</v>
      </c>
      <c r="G2197" s="89">
        <v>3</v>
      </c>
      <c r="H2197" t="s">
        <v>19630</v>
      </c>
      <c r="I2197" s="89"/>
    </row>
    <row r="2198">
      <c r="A2198" t="s">
        <v>5736</v>
      </c>
      <c r="B2198" t="s">
        <v>19483</v>
      </c>
      <c r="C2198" t="s">
        <v>19620</v>
      </c>
      <c r="D2198" t="s">
        <v>19615</v>
      </c>
      <c r="E2198" s="89">
        <v>1.119762501025965</v>
      </c>
      <c r="F2198" s="89">
        <v>703833</v>
      </c>
      <c r="G2198" s="89">
        <v>3</v>
      </c>
      <c r="H2198" t="s">
        <v>19630</v>
      </c>
      <c r="I2198" s="89"/>
    </row>
    <row r="2199">
      <c r="A2199" t="s">
        <v>5737</v>
      </c>
      <c r="B2199" t="s">
        <v>19483</v>
      </c>
      <c r="C2199" t="s">
        <v>19620</v>
      </c>
      <c r="D2199" t="s">
        <v>19616</v>
      </c>
      <c r="E2199" s="89">
        <v>1.110617578512014</v>
      </c>
      <c r="F2199" s="89">
        <v>703833</v>
      </c>
      <c r="G2199" s="89">
        <v>3</v>
      </c>
      <c r="H2199" t="s">
        <v>19630</v>
      </c>
      <c r="I2199" s="89"/>
    </row>
    <row r="2200">
      <c r="A2200" t="s">
        <v>5738</v>
      </c>
      <c r="B2200" t="s">
        <v>19483</v>
      </c>
      <c r="C2200" t="s">
        <v>19620</v>
      </c>
      <c r="D2200" t="s">
        <v>19617</v>
      </c>
      <c r="E2200" s="89">
        <v>1.11868240158072</v>
      </c>
      <c r="F2200" s="89">
        <v>703833</v>
      </c>
      <c r="G2200" s="89">
        <v>3</v>
      </c>
      <c r="H2200" t="s">
        <v>19630</v>
      </c>
      <c r="I2200" s="89"/>
    </row>
    <row r="2201">
      <c r="A2201" t="s">
        <v>5739</v>
      </c>
      <c r="B2201" t="s">
        <v>19483</v>
      </c>
      <c r="C2201" t="s">
        <v>19620</v>
      </c>
      <c r="D2201" t="s">
        <v>19618</v>
      </c>
      <c r="E2201" s="89">
        <v>1.05461253733605</v>
      </c>
      <c r="F2201" s="89">
        <v>703833</v>
      </c>
      <c r="G2201" s="89">
        <v>3</v>
      </c>
      <c r="H2201" t="s">
        <v>19630</v>
      </c>
      <c r="I2201" s="89"/>
    </row>
    <row r="2202">
      <c r="A2202" t="s">
        <v>5740</v>
      </c>
      <c r="B2202" t="s">
        <v>19483</v>
      </c>
      <c r="C2202" t="s">
        <v>19620</v>
      </c>
      <c r="D2202" t="s">
        <v>19619</v>
      </c>
      <c r="E2202" s="89">
        <v>1.036238990824514</v>
      </c>
      <c r="F2202" s="89">
        <v>703833</v>
      </c>
      <c r="G2202" s="89">
        <v>3</v>
      </c>
      <c r="H2202" t="s">
        <v>19630</v>
      </c>
      <c r="I2202" s="89"/>
    </row>
    <row r="2203">
      <c r="A2203" t="s">
        <v>5741</v>
      </c>
      <c r="B2203" t="s">
        <v>19483</v>
      </c>
      <c r="C2203" t="s">
        <v>19620</v>
      </c>
      <c r="D2203" t="s">
        <v>19620</v>
      </c>
      <c r="E2203" s="89">
        <v>1</v>
      </c>
      <c r="F2203" s="89">
        <v>703833</v>
      </c>
      <c r="G2203" s="89">
        <v>3</v>
      </c>
      <c r="H2203" t="s">
        <v>19630</v>
      </c>
      <c r="I2203" s="89"/>
    </row>
    <row r="2204">
      <c r="A2204" t="s">
        <v>5742</v>
      </c>
      <c r="B2204" t="s">
        <v>19483</v>
      </c>
      <c r="C2204" t="s">
        <v>19620</v>
      </c>
      <c r="D2204" t="s">
        <v>19621</v>
      </c>
      <c r="E2204" s="89">
        <v>0.6176684358362228</v>
      </c>
      <c r="F2204" s="89">
        <v>703833</v>
      </c>
      <c r="G2204" s="89">
        <v>3</v>
      </c>
      <c r="H2204" t="s">
        <v>19630</v>
      </c>
      <c r="I2204" s="89"/>
    </row>
    <row r="2205">
      <c r="A2205" t="s">
        <v>5743</v>
      </c>
      <c r="B2205" t="s">
        <v>19483</v>
      </c>
      <c r="C2205" t="s">
        <v>19620</v>
      </c>
      <c r="D2205" t="s">
        <v>19622</v>
      </c>
      <c r="E2205" s="89">
        <v>1.037812680763837</v>
      </c>
      <c r="F2205" s="89">
        <v>703833</v>
      </c>
      <c r="G2205" s="89">
        <v>3</v>
      </c>
      <c r="H2205" t="s">
        <v>19630</v>
      </c>
      <c r="I2205" s="89"/>
    </row>
    <row r="2206">
      <c r="A2206" t="s">
        <v>5744</v>
      </c>
      <c r="B2206" t="s">
        <v>19483</v>
      </c>
      <c r="C2206" t="s">
        <v>19620</v>
      </c>
      <c r="D2206" t="s">
        <v>19623</v>
      </c>
      <c r="E2206" s="89">
        <v>1.087094115552351</v>
      </c>
      <c r="F2206" s="89">
        <v>703833</v>
      </c>
      <c r="G2206" s="89">
        <v>3</v>
      </c>
      <c r="H2206" t="s">
        <v>19630</v>
      </c>
      <c r="I2206" s="89"/>
    </row>
    <row r="2207">
      <c r="A2207" t="s">
        <v>5745</v>
      </c>
      <c r="B2207" t="s">
        <v>19483</v>
      </c>
      <c r="C2207" t="s">
        <v>19620</v>
      </c>
      <c r="D2207" t="s">
        <v>19624</v>
      </c>
      <c r="E2207" s="89">
        <v>2.489810605856077</v>
      </c>
      <c r="F2207" s="89">
        <v>703833</v>
      </c>
      <c r="G2207" s="89">
        <v>3</v>
      </c>
      <c r="H2207" t="s">
        <v>19630</v>
      </c>
      <c r="I2207" s="89"/>
    </row>
    <row r="2208">
      <c r="A2208" t="s">
        <v>5746</v>
      </c>
      <c r="B2208" t="s">
        <v>19483</v>
      </c>
      <c r="C2208" t="s">
        <v>19621</v>
      </c>
      <c r="D2208" t="s">
        <v>19614</v>
      </c>
      <c r="E2208" s="89">
        <v>2.061864239465257</v>
      </c>
      <c r="F2208" s="89">
        <v>703833</v>
      </c>
      <c r="G2208" s="89">
        <v>3</v>
      </c>
      <c r="H2208" t="s">
        <v>19630</v>
      </c>
      <c r="I2208" s="89"/>
    </row>
    <row r="2209">
      <c r="A2209" t="s">
        <v>5747</v>
      </c>
      <c r="B2209" t="s">
        <v>19483</v>
      </c>
      <c r="C2209" t="s">
        <v>19621</v>
      </c>
      <c r="D2209" t="s">
        <v>19615</v>
      </c>
      <c r="E2209" s="89">
        <v>2.082697167674382</v>
      </c>
      <c r="F2209" s="89">
        <v>703833</v>
      </c>
      <c r="G2209" s="89">
        <v>3</v>
      </c>
      <c r="H2209" t="s">
        <v>19630</v>
      </c>
      <c r="I2209" s="89"/>
    </row>
    <row r="2210">
      <c r="A2210" t="s">
        <v>5748</v>
      </c>
      <c r="B2210" t="s">
        <v>19483</v>
      </c>
      <c r="C2210" t="s">
        <v>19621</v>
      </c>
      <c r="D2210" t="s">
        <v>19616</v>
      </c>
      <c r="E2210" s="89">
        <v>2.061864239465257</v>
      </c>
      <c r="F2210" s="89">
        <v>703833</v>
      </c>
      <c r="G2210" s="89">
        <v>3</v>
      </c>
      <c r="H2210" t="s">
        <v>19630</v>
      </c>
      <c r="I2210" s="89"/>
    </row>
    <row r="2211">
      <c r="A2211" t="s">
        <v>5749</v>
      </c>
      <c r="B2211" t="s">
        <v>19483</v>
      </c>
      <c r="C2211" t="s">
        <v>19621</v>
      </c>
      <c r="D2211" t="s">
        <v>19617</v>
      </c>
      <c r="E2211" s="89">
        <v>2.080709577166234</v>
      </c>
      <c r="F2211" s="89">
        <v>703833</v>
      </c>
      <c r="G2211" s="89">
        <v>3</v>
      </c>
      <c r="H2211" t="s">
        <v>19630</v>
      </c>
      <c r="I2211" s="89"/>
    </row>
    <row r="2212">
      <c r="A2212" t="s">
        <v>5750</v>
      </c>
      <c r="B2212" t="s">
        <v>19483</v>
      </c>
      <c r="C2212" t="s">
        <v>19621</v>
      </c>
      <c r="D2212" t="s">
        <v>19618</v>
      </c>
      <c r="E2212" s="89">
        <v>1.97675105406403</v>
      </c>
      <c r="F2212" s="89">
        <v>703833</v>
      </c>
      <c r="G2212" s="89">
        <v>3</v>
      </c>
      <c r="H2212" t="s">
        <v>19630</v>
      </c>
      <c r="I2212" s="89"/>
    </row>
    <row r="2213">
      <c r="A2213" t="s">
        <v>5751</v>
      </c>
      <c r="B2213" t="s">
        <v>19483</v>
      </c>
      <c r="C2213" t="s">
        <v>19621</v>
      </c>
      <c r="D2213" t="s">
        <v>19619</v>
      </c>
      <c r="E2213" s="89">
        <v>1.949036713576057</v>
      </c>
      <c r="F2213" s="89">
        <v>703833</v>
      </c>
      <c r="G2213" s="89">
        <v>3</v>
      </c>
      <c r="H2213" t="s">
        <v>19630</v>
      </c>
      <c r="I2213" s="89"/>
    </row>
    <row r="2214">
      <c r="A2214" t="s">
        <v>5752</v>
      </c>
      <c r="B2214" t="s">
        <v>19483</v>
      </c>
      <c r="C2214" t="s">
        <v>19621</v>
      </c>
      <c r="D2214" t="s">
        <v>19620</v>
      </c>
      <c r="E2214" s="89">
        <v>1.879315683085061</v>
      </c>
      <c r="F2214" s="89">
        <v>703833</v>
      </c>
      <c r="G2214" s="89">
        <v>3</v>
      </c>
      <c r="H2214" t="s">
        <v>19630</v>
      </c>
      <c r="I2214" s="89"/>
    </row>
    <row r="2215">
      <c r="A2215" t="s">
        <v>5753</v>
      </c>
      <c r="B2215" t="s">
        <v>19483</v>
      </c>
      <c r="C2215" t="s">
        <v>19621</v>
      </c>
      <c r="D2215" t="s">
        <v>19621</v>
      </c>
      <c r="E2215" s="89">
        <v>1</v>
      </c>
      <c r="F2215" s="89">
        <v>703833</v>
      </c>
      <c r="G2215" s="89">
        <v>3</v>
      </c>
      <c r="H2215" t="s">
        <v>19630</v>
      </c>
      <c r="I2215" s="89"/>
    </row>
    <row r="2216">
      <c r="A2216" t="s">
        <v>5754</v>
      </c>
      <c r="B2216" t="s">
        <v>19483</v>
      </c>
      <c r="C2216" t="s">
        <v>19621</v>
      </c>
      <c r="D2216" t="s">
        <v>19622</v>
      </c>
      <c r="E2216" s="89">
        <v>1.931970058594625</v>
      </c>
      <c r="F2216" s="89">
        <v>703833</v>
      </c>
      <c r="G2216" s="89">
        <v>3</v>
      </c>
      <c r="H2216" t="s">
        <v>19630</v>
      </c>
      <c r="I2216" s="89"/>
    </row>
    <row r="2217">
      <c r="A2217" t="s">
        <v>5755</v>
      </c>
      <c r="B2217" t="s">
        <v>19483</v>
      </c>
      <c r="C2217" t="s">
        <v>19621</v>
      </c>
      <c r="D2217" t="s">
        <v>19623</v>
      </c>
      <c r="E2217" s="89">
        <v>1.996039852257415</v>
      </c>
      <c r="F2217" s="89">
        <v>703833</v>
      </c>
      <c r="G2217" s="89">
        <v>3</v>
      </c>
      <c r="H2217" t="s">
        <v>19630</v>
      </c>
      <c r="I2217" s="89"/>
    </row>
    <row r="2218">
      <c r="A2218" t="s">
        <v>5756</v>
      </c>
      <c r="B2218" t="s">
        <v>19483</v>
      </c>
      <c r="C2218" t="s">
        <v>19621</v>
      </c>
      <c r="D2218" t="s">
        <v>19624</v>
      </c>
      <c r="E2218" s="89">
        <v>4.603207588960877</v>
      </c>
      <c r="F2218" s="89">
        <v>703833</v>
      </c>
      <c r="G2218" s="89">
        <v>3</v>
      </c>
      <c r="H2218" t="s">
        <v>19630</v>
      </c>
      <c r="I2218" s="89"/>
    </row>
    <row r="2219">
      <c r="A2219" t="s">
        <v>5757</v>
      </c>
      <c r="B2219" t="s">
        <v>19483</v>
      </c>
      <c r="C2219" t="s">
        <v>19622</v>
      </c>
      <c r="D2219" t="s">
        <v>19614</v>
      </c>
      <c r="E2219" s="89">
        <v>1.077160264956817</v>
      </c>
      <c r="F2219" s="89">
        <v>703833</v>
      </c>
      <c r="G2219" s="89">
        <v>3</v>
      </c>
      <c r="H2219" t="s">
        <v>19630</v>
      </c>
      <c r="I2219" s="89"/>
    </row>
    <row r="2220">
      <c r="A2220" t="s">
        <v>5758</v>
      </c>
      <c r="B2220" t="s">
        <v>19483</v>
      </c>
      <c r="C2220" t="s">
        <v>19622</v>
      </c>
      <c r="D2220" t="s">
        <v>19615</v>
      </c>
      <c r="E2220" s="89">
        <v>1.08628320609154</v>
      </c>
      <c r="F2220" s="89">
        <v>703833</v>
      </c>
      <c r="G2220" s="89">
        <v>3</v>
      </c>
      <c r="H2220" t="s">
        <v>19630</v>
      </c>
      <c r="I2220" s="89"/>
    </row>
    <row r="2221">
      <c r="A2221" t="s">
        <v>5759</v>
      </c>
      <c r="B2221" t="s">
        <v>19483</v>
      </c>
      <c r="C2221" t="s">
        <v>19622</v>
      </c>
      <c r="D2221" t="s">
        <v>19616</v>
      </c>
      <c r="E2221" s="89">
        <v>1.077160264956817</v>
      </c>
      <c r="F2221" s="89">
        <v>703833</v>
      </c>
      <c r="G2221" s="89">
        <v>3</v>
      </c>
      <c r="H2221" t="s">
        <v>19630</v>
      </c>
      <c r="I2221" s="89"/>
    </row>
    <row r="2222">
      <c r="A2222" t="s">
        <v>5760</v>
      </c>
      <c r="B2222" t="s">
        <v>19483</v>
      </c>
      <c r="C2222" t="s">
        <v>19622</v>
      </c>
      <c r="D2222" t="s">
        <v>19617</v>
      </c>
      <c r="E2222" s="89">
        <v>1.085118372442055</v>
      </c>
      <c r="F2222" s="89">
        <v>703833</v>
      </c>
      <c r="G2222" s="89">
        <v>3</v>
      </c>
      <c r="H2222" t="s">
        <v>19630</v>
      </c>
      <c r="I2222" s="89"/>
    </row>
    <row r="2223">
      <c r="A2223" t="s">
        <v>5761</v>
      </c>
      <c r="B2223" t="s">
        <v>19483</v>
      </c>
      <c r="C2223" t="s">
        <v>19622</v>
      </c>
      <c r="D2223" t="s">
        <v>19618</v>
      </c>
      <c r="E2223" s="89">
        <v>1.024093449925629</v>
      </c>
      <c r="F2223" s="89">
        <v>703833</v>
      </c>
      <c r="G2223" s="89">
        <v>3</v>
      </c>
      <c r="H2223" t="s">
        <v>19630</v>
      </c>
      <c r="I2223" s="89"/>
    </row>
    <row r="2224">
      <c r="A2224" t="s">
        <v>5762</v>
      </c>
      <c r="B2224" t="s">
        <v>19483</v>
      </c>
      <c r="C2224" t="s">
        <v>19622</v>
      </c>
      <c r="D2224" t="s">
        <v>19619</v>
      </c>
      <c r="E2224" s="89">
        <v>1.007182090233086</v>
      </c>
      <c r="F2224" s="89">
        <v>703833</v>
      </c>
      <c r="G2224" s="89">
        <v>3</v>
      </c>
      <c r="H2224" t="s">
        <v>19630</v>
      </c>
      <c r="I2224" s="89"/>
    </row>
    <row r="2225">
      <c r="A2225" t="s">
        <v>5763</v>
      </c>
      <c r="B2225" t="s">
        <v>19483</v>
      </c>
      <c r="C2225" t="s">
        <v>19622</v>
      </c>
      <c r="D2225" t="s">
        <v>19620</v>
      </c>
      <c r="E2225" s="89">
        <v>0.9718498862974627</v>
      </c>
      <c r="F2225" s="89">
        <v>703833</v>
      </c>
      <c r="G2225" s="89">
        <v>3</v>
      </c>
      <c r="H2225" t="s">
        <v>19630</v>
      </c>
      <c r="I2225" s="89"/>
    </row>
    <row r="2226">
      <c r="A2226" t="s">
        <v>5764</v>
      </c>
      <c r="B2226" t="s">
        <v>19483</v>
      </c>
      <c r="C2226" t="s">
        <v>19622</v>
      </c>
      <c r="D2226" t="s">
        <v>19621</v>
      </c>
      <c r="E2226" s="89">
        <v>0.595905723931518</v>
      </c>
      <c r="F2226" s="89">
        <v>703833</v>
      </c>
      <c r="G2226" s="89">
        <v>3</v>
      </c>
      <c r="H2226" t="s">
        <v>19630</v>
      </c>
      <c r="I2226" s="89"/>
    </row>
    <row r="2227">
      <c r="A2227" t="s">
        <v>5765</v>
      </c>
      <c r="B2227" t="s">
        <v>19483</v>
      </c>
      <c r="C2227" t="s">
        <v>19622</v>
      </c>
      <c r="D2227" t="s">
        <v>19622</v>
      </c>
      <c r="E2227" s="89">
        <v>1</v>
      </c>
      <c r="F2227" s="89">
        <v>703833</v>
      </c>
      <c r="G2227" s="89">
        <v>3</v>
      </c>
      <c r="H2227" t="s">
        <v>19630</v>
      </c>
      <c r="I2227" s="89"/>
    </row>
    <row r="2228">
      <c r="A2228" t="s">
        <v>5766</v>
      </c>
      <c r="B2228" t="s">
        <v>19483</v>
      </c>
      <c r="C2228" t="s">
        <v>19622</v>
      </c>
      <c r="D2228" t="s">
        <v>19623</v>
      </c>
      <c r="E2228" s="89">
        <v>1.051136500579311</v>
      </c>
      <c r="F2228" s="89">
        <v>703833</v>
      </c>
      <c r="G2228" s="89">
        <v>3</v>
      </c>
      <c r="H2228" t="s">
        <v>19630</v>
      </c>
      <c r="I2228" s="89"/>
    </row>
    <row r="2229">
      <c r="A2229" t="s">
        <v>5767</v>
      </c>
      <c r="B2229" t="s">
        <v>19483</v>
      </c>
      <c r="C2229" t="s">
        <v>19622</v>
      </c>
      <c r="D2229" t="s">
        <v>19624</v>
      </c>
      <c r="E2229" s="89">
        <v>2.412980637564166</v>
      </c>
      <c r="F2229" s="89">
        <v>703833</v>
      </c>
      <c r="G2229" s="89">
        <v>3</v>
      </c>
      <c r="H2229" t="s">
        <v>19630</v>
      </c>
      <c r="I2229" s="89"/>
    </row>
    <row r="2230">
      <c r="A2230" t="s">
        <v>5768</v>
      </c>
      <c r="B2230" t="s">
        <v>19483</v>
      </c>
      <c r="C2230" t="s">
        <v>19523</v>
      </c>
      <c r="D2230" t="s">
        <v>19614</v>
      </c>
      <c r="E2230" s="89">
        <v>0.007380944476281627</v>
      </c>
      <c r="F2230" s="89">
        <v>703833</v>
      </c>
      <c r="G2230" s="89">
        <v>3</v>
      </c>
      <c r="H2230" t="s">
        <v>19630</v>
      </c>
      <c r="I2230" s="89"/>
    </row>
    <row r="2231">
      <c r="A2231" t="s">
        <v>5769</v>
      </c>
      <c r="B2231" t="s">
        <v>19483</v>
      </c>
      <c r="C2231" t="s">
        <v>19523</v>
      </c>
      <c r="D2231" t="s">
        <v>19615</v>
      </c>
      <c r="E2231" s="89">
        <v>0.008025148104243743</v>
      </c>
      <c r="F2231" s="89">
        <v>703833</v>
      </c>
      <c r="G2231" s="89">
        <v>3</v>
      </c>
      <c r="H2231" t="s">
        <v>19630</v>
      </c>
      <c r="I2231" s="89"/>
    </row>
    <row r="2232">
      <c r="A2232" t="s">
        <v>5770</v>
      </c>
      <c r="B2232" t="s">
        <v>19483</v>
      </c>
      <c r="C2232" t="s">
        <v>19523</v>
      </c>
      <c r="D2232" t="s">
        <v>19616</v>
      </c>
      <c r="E2232" s="89">
        <v>0.007380944476281627</v>
      </c>
      <c r="F2232" s="89">
        <v>703833</v>
      </c>
      <c r="G2232" s="89">
        <v>3</v>
      </c>
      <c r="H2232" t="s">
        <v>19630</v>
      </c>
      <c r="I2232" s="89"/>
    </row>
    <row r="2233">
      <c r="A2233" t="s">
        <v>5771</v>
      </c>
      <c r="B2233" t="s">
        <v>19483</v>
      </c>
      <c r="C2233" t="s">
        <v>19523</v>
      </c>
      <c r="D2233" t="s">
        <v>19617</v>
      </c>
      <c r="E2233" s="89">
        <v>0.008025148104243743</v>
      </c>
      <c r="F2233" s="89">
        <v>703833</v>
      </c>
      <c r="G2233" s="89">
        <v>3</v>
      </c>
      <c r="H2233" t="s">
        <v>19630</v>
      </c>
      <c r="I2233" s="89"/>
    </row>
    <row r="2234">
      <c r="A2234" t="s">
        <v>5772</v>
      </c>
      <c r="B2234" t="s">
        <v>19483</v>
      </c>
      <c r="C2234" t="s">
        <v>19523</v>
      </c>
      <c r="D2234" t="s">
        <v>19618</v>
      </c>
      <c r="E2234" s="89">
        <v>0.007719241427494187</v>
      </c>
      <c r="F2234" s="89">
        <v>703833</v>
      </c>
      <c r="G2234" s="89">
        <v>3</v>
      </c>
      <c r="H2234" t="s">
        <v>19630</v>
      </c>
      <c r="I2234" s="89"/>
    </row>
    <row r="2235">
      <c r="A2235" t="s">
        <v>5773</v>
      </c>
      <c r="B2235" t="s">
        <v>19483</v>
      </c>
      <c r="C2235" t="s">
        <v>19523</v>
      </c>
      <c r="D2235" t="s">
        <v>19619</v>
      </c>
      <c r="E2235" s="89">
        <v>0.007696137354769483</v>
      </c>
      <c r="F2235" s="89">
        <v>703833</v>
      </c>
      <c r="G2235" s="89">
        <v>3</v>
      </c>
      <c r="H2235" t="s">
        <v>19630</v>
      </c>
      <c r="I2235" s="89"/>
    </row>
    <row r="2236">
      <c r="A2236" t="s">
        <v>5774</v>
      </c>
      <c r="B2236" t="s">
        <v>19483</v>
      </c>
      <c r="C2236" t="s">
        <v>19523</v>
      </c>
      <c r="D2236" t="s">
        <v>19620</v>
      </c>
      <c r="E2236" s="89">
        <v>0.007358967348087454</v>
      </c>
      <c r="F2236" s="89">
        <v>703833</v>
      </c>
      <c r="G2236" s="89">
        <v>3</v>
      </c>
      <c r="H2236" t="s">
        <v>19630</v>
      </c>
      <c r="I2236" s="89"/>
    </row>
    <row r="2237">
      <c r="A2237" t="s">
        <v>5775</v>
      </c>
      <c r="B2237" t="s">
        <v>19483</v>
      </c>
      <c r="C2237" t="s">
        <v>19523</v>
      </c>
      <c r="D2237" t="s">
        <v>19621</v>
      </c>
      <c r="E2237" s="89">
        <v>0.003378756024432388</v>
      </c>
      <c r="F2237" s="89">
        <v>703833</v>
      </c>
      <c r="G2237" s="89">
        <v>3</v>
      </c>
      <c r="H2237" t="s">
        <v>19630</v>
      </c>
      <c r="I2237" s="89"/>
    </row>
    <row r="2238">
      <c r="A2238" t="s">
        <v>5776</v>
      </c>
      <c r="B2238" t="s">
        <v>19483</v>
      </c>
      <c r="C2238" t="s">
        <v>19523</v>
      </c>
      <c r="D2238" t="s">
        <v>19622</v>
      </c>
      <c r="E2238" s="89">
        <v>0.007563459681558629</v>
      </c>
      <c r="F2238" s="89">
        <v>703833</v>
      </c>
      <c r="G2238" s="89">
        <v>3</v>
      </c>
      <c r="H2238" t="s">
        <v>19630</v>
      </c>
      <c r="I2238" s="89"/>
    </row>
    <row r="2239">
      <c r="A2239" t="s">
        <v>5777</v>
      </c>
      <c r="B2239" t="s">
        <v>19483</v>
      </c>
      <c r="C2239" t="s">
        <v>19523</v>
      </c>
      <c r="D2239" t="s">
        <v>19623</v>
      </c>
      <c r="E2239" s="89">
        <v>0.007037046879871125</v>
      </c>
      <c r="F2239" s="89">
        <v>703833</v>
      </c>
      <c r="G2239" s="89">
        <v>3</v>
      </c>
      <c r="H2239" t="s">
        <v>19630</v>
      </c>
      <c r="I2239" s="89"/>
    </row>
    <row r="2240">
      <c r="A2240" t="s">
        <v>5778</v>
      </c>
      <c r="B2240" t="s">
        <v>19483</v>
      </c>
      <c r="C2240" t="s">
        <v>19523</v>
      </c>
      <c r="D2240" t="s">
        <v>19624</v>
      </c>
      <c r="E2240" s="89">
        <v>0.01685756865719669</v>
      </c>
      <c r="F2240" s="89">
        <v>703833</v>
      </c>
      <c r="G2240" s="89">
        <v>3</v>
      </c>
      <c r="H2240" t="s">
        <v>19630</v>
      </c>
      <c r="I2240" s="89"/>
    </row>
    <row r="2241">
      <c r="A2241" t="s">
        <v>20270</v>
      </c>
      <c r="B2241" t="s">
        <v>19483</v>
      </c>
      <c r="C2241" t="s">
        <v>3677</v>
      </c>
      <c r="D2241" t="s">
        <v>19614</v>
      </c>
      <c r="E2241" s="89">
        <v>0</v>
      </c>
      <c r="F2241" s="89">
        <v>703833</v>
      </c>
      <c r="G2241" s="89">
        <v>3</v>
      </c>
      <c r="H2241" t="s">
        <v>19630</v>
      </c>
      <c r="I2241" s="89"/>
    </row>
    <row r="2242">
      <c r="A2242" t="s">
        <v>20271</v>
      </c>
      <c r="B2242" t="s">
        <v>19483</v>
      </c>
      <c r="C2242" t="s">
        <v>3677</v>
      </c>
      <c r="D2242" t="s">
        <v>19615</v>
      </c>
      <c r="E2242" s="89">
        <v>0</v>
      </c>
      <c r="F2242" s="89">
        <v>703833</v>
      </c>
      <c r="G2242" s="89">
        <v>3</v>
      </c>
      <c r="H2242" t="s">
        <v>19630</v>
      </c>
      <c r="I2242" s="89"/>
    </row>
    <row r="2243">
      <c r="A2243" t="s">
        <v>20272</v>
      </c>
      <c r="B2243" t="s">
        <v>19483</v>
      </c>
      <c r="C2243" t="s">
        <v>3677</v>
      </c>
      <c r="D2243" t="s">
        <v>19616</v>
      </c>
      <c r="E2243" s="89">
        <v>0</v>
      </c>
      <c r="F2243" s="89">
        <v>703833</v>
      </c>
      <c r="G2243" s="89">
        <v>3</v>
      </c>
      <c r="H2243" t="s">
        <v>19630</v>
      </c>
      <c r="I2243" s="89"/>
    </row>
    <row r="2244">
      <c r="A2244" t="s">
        <v>20273</v>
      </c>
      <c r="B2244" t="s">
        <v>19483</v>
      </c>
      <c r="C2244" t="s">
        <v>3677</v>
      </c>
      <c r="D2244" t="s">
        <v>19617</v>
      </c>
      <c r="E2244" s="89">
        <v>0</v>
      </c>
      <c r="F2244" s="89">
        <v>703833</v>
      </c>
      <c r="G2244" s="89">
        <v>3</v>
      </c>
      <c r="H2244" t="s">
        <v>19630</v>
      </c>
      <c r="I2244" s="89"/>
    </row>
    <row r="2245">
      <c r="A2245" t="s">
        <v>20274</v>
      </c>
      <c r="B2245" t="s">
        <v>19483</v>
      </c>
      <c r="C2245" t="s">
        <v>3677</v>
      </c>
      <c r="D2245" t="s">
        <v>19618</v>
      </c>
      <c r="E2245" s="89">
        <v>0</v>
      </c>
      <c r="F2245" s="89">
        <v>703833</v>
      </c>
      <c r="G2245" s="89">
        <v>3</v>
      </c>
      <c r="H2245" t="s">
        <v>19630</v>
      </c>
      <c r="I2245" s="89"/>
    </row>
    <row r="2246">
      <c r="A2246" t="s">
        <v>20275</v>
      </c>
      <c r="B2246" t="s">
        <v>19483</v>
      </c>
      <c r="C2246" t="s">
        <v>3677</v>
      </c>
      <c r="D2246" t="s">
        <v>19619</v>
      </c>
      <c r="E2246" s="89">
        <v>0</v>
      </c>
      <c r="F2246" s="89">
        <v>703833</v>
      </c>
      <c r="G2246" s="89">
        <v>3</v>
      </c>
      <c r="H2246" t="s">
        <v>19630</v>
      </c>
      <c r="I2246" s="89"/>
    </row>
    <row r="2247">
      <c r="A2247" t="s">
        <v>20276</v>
      </c>
      <c r="B2247" t="s">
        <v>19483</v>
      </c>
      <c r="C2247" t="s">
        <v>3677</v>
      </c>
      <c r="D2247" t="s">
        <v>19620</v>
      </c>
      <c r="E2247" s="89">
        <v>0</v>
      </c>
      <c r="F2247" s="89">
        <v>703833</v>
      </c>
      <c r="G2247" s="89">
        <v>3</v>
      </c>
      <c r="H2247" t="s">
        <v>19630</v>
      </c>
      <c r="I2247" s="89"/>
    </row>
    <row r="2248">
      <c r="A2248" t="s">
        <v>20277</v>
      </c>
      <c r="B2248" t="s">
        <v>19483</v>
      </c>
      <c r="C2248" t="s">
        <v>3677</v>
      </c>
      <c r="D2248" t="s">
        <v>19621</v>
      </c>
      <c r="E2248" s="89">
        <v>0</v>
      </c>
      <c r="F2248" s="89">
        <v>703833</v>
      </c>
      <c r="G2248" s="89">
        <v>3</v>
      </c>
      <c r="H2248" t="s">
        <v>19630</v>
      </c>
      <c r="I2248" s="89"/>
    </row>
    <row r="2249">
      <c r="A2249" t="s">
        <v>20278</v>
      </c>
      <c r="B2249" t="s">
        <v>19483</v>
      </c>
      <c r="C2249" t="s">
        <v>3677</v>
      </c>
      <c r="D2249" t="s">
        <v>19622</v>
      </c>
      <c r="E2249" s="89">
        <v>0</v>
      </c>
      <c r="F2249" s="89">
        <v>703833</v>
      </c>
      <c r="G2249" s="89">
        <v>3</v>
      </c>
      <c r="H2249" t="s">
        <v>19630</v>
      </c>
      <c r="I2249" s="89"/>
    </row>
    <row r="2250">
      <c r="A2250" t="s">
        <v>20279</v>
      </c>
      <c r="B2250" t="s">
        <v>19483</v>
      </c>
      <c r="C2250" t="s">
        <v>3677</v>
      </c>
      <c r="D2250" t="s">
        <v>19623</v>
      </c>
      <c r="E2250" s="89">
        <v>0</v>
      </c>
      <c r="F2250" s="89">
        <v>703833</v>
      </c>
      <c r="G2250" s="89">
        <v>3</v>
      </c>
      <c r="H2250" t="s">
        <v>19630</v>
      </c>
      <c r="I2250" s="89"/>
    </row>
    <row r="2251">
      <c r="A2251" t="s">
        <v>20280</v>
      </c>
      <c r="B2251" t="s">
        <v>19483</v>
      </c>
      <c r="C2251" t="s">
        <v>3677</v>
      </c>
      <c r="D2251" t="s">
        <v>19624</v>
      </c>
      <c r="E2251" s="89">
        <v>0</v>
      </c>
      <c r="F2251" s="89">
        <v>703833</v>
      </c>
      <c r="G2251" s="89">
        <v>3</v>
      </c>
      <c r="H2251" t="s">
        <v>19630</v>
      </c>
      <c r="I2251" s="89"/>
    </row>
    <row r="2252">
      <c r="A2252" t="s">
        <v>5779</v>
      </c>
      <c r="B2252" t="s">
        <v>19483</v>
      </c>
      <c r="C2252" t="s">
        <v>19524</v>
      </c>
      <c r="D2252" t="s">
        <v>19614</v>
      </c>
      <c r="E2252" s="89">
        <v>0.0009764507040649718</v>
      </c>
      <c r="F2252" s="89">
        <v>703833</v>
      </c>
      <c r="G2252" s="89">
        <v>3</v>
      </c>
      <c r="H2252" t="s">
        <v>19630</v>
      </c>
      <c r="I2252" s="89"/>
    </row>
    <row r="2253">
      <c r="A2253" t="s">
        <v>5780</v>
      </c>
      <c r="B2253" t="s">
        <v>19483</v>
      </c>
      <c r="C2253" t="s">
        <v>19524</v>
      </c>
      <c r="D2253" t="s">
        <v>19615</v>
      </c>
      <c r="E2253" s="89">
        <v>0.001000230264459152</v>
      </c>
      <c r="F2253" s="89">
        <v>703833</v>
      </c>
      <c r="G2253" s="89">
        <v>3</v>
      </c>
      <c r="H2253" t="s">
        <v>19630</v>
      </c>
      <c r="I2253" s="89"/>
    </row>
    <row r="2254">
      <c r="A2254" t="s">
        <v>5781</v>
      </c>
      <c r="B2254" t="s">
        <v>19483</v>
      </c>
      <c r="C2254" t="s">
        <v>19524</v>
      </c>
      <c r="D2254" t="s">
        <v>19616</v>
      </c>
      <c r="E2254" s="89">
        <v>0.0009764507040649718</v>
      </c>
      <c r="F2254" s="89">
        <v>703833</v>
      </c>
      <c r="G2254" s="89">
        <v>3</v>
      </c>
      <c r="H2254" t="s">
        <v>19630</v>
      </c>
      <c r="I2254" s="89"/>
    </row>
    <row r="2255">
      <c r="A2255" t="s">
        <v>5782</v>
      </c>
      <c r="B2255" t="s">
        <v>19483</v>
      </c>
      <c r="C2255" t="s">
        <v>19524</v>
      </c>
      <c r="D2255" t="s">
        <v>19617</v>
      </c>
      <c r="E2255" s="89">
        <v>0.0009764507040649718</v>
      </c>
      <c r="F2255" s="89">
        <v>703833</v>
      </c>
      <c r="G2255" s="89">
        <v>3</v>
      </c>
      <c r="H2255" t="s">
        <v>19630</v>
      </c>
      <c r="I2255" s="89"/>
    </row>
    <row r="2256">
      <c r="A2256" t="s">
        <v>5783</v>
      </c>
      <c r="B2256" t="s">
        <v>19483</v>
      </c>
      <c r="C2256" t="s">
        <v>19524</v>
      </c>
      <c r="D2256" t="s">
        <v>19618</v>
      </c>
      <c r="E2256" s="89">
        <v>0.0009549096668229429</v>
      </c>
      <c r="F2256" s="89">
        <v>703833</v>
      </c>
      <c r="G2256" s="89">
        <v>3</v>
      </c>
      <c r="H2256" t="s">
        <v>19630</v>
      </c>
      <c r="I2256" s="89"/>
    </row>
    <row r="2257">
      <c r="A2257" t="s">
        <v>5784</v>
      </c>
      <c r="B2257" t="s">
        <v>19483</v>
      </c>
      <c r="C2257" t="s">
        <v>19524</v>
      </c>
      <c r="D2257" t="s">
        <v>19619</v>
      </c>
      <c r="E2257" s="89">
        <v>0.0009387813921844805</v>
      </c>
      <c r="F2257" s="89">
        <v>703833</v>
      </c>
      <c r="G2257" s="89">
        <v>3</v>
      </c>
      <c r="H2257" t="s">
        <v>19630</v>
      </c>
      <c r="I2257" s="89"/>
    </row>
    <row r="2258">
      <c r="A2258" t="s">
        <v>5785</v>
      </c>
      <c r="B2258" t="s">
        <v>19483</v>
      </c>
      <c r="C2258" t="s">
        <v>19524</v>
      </c>
      <c r="D2258" t="s">
        <v>19620</v>
      </c>
      <c r="E2258" s="89">
        <v>0.0009065840787175106</v>
      </c>
      <c r="F2258" s="89">
        <v>703833</v>
      </c>
      <c r="G2258" s="89">
        <v>3</v>
      </c>
      <c r="H2258" t="s">
        <v>19630</v>
      </c>
      <c r="I2258" s="89"/>
    </row>
    <row r="2259">
      <c r="A2259" t="s">
        <v>5786</v>
      </c>
      <c r="B2259" t="s">
        <v>19483</v>
      </c>
      <c r="C2259" t="s">
        <v>19524</v>
      </c>
      <c r="D2259" t="s">
        <v>19621</v>
      </c>
      <c r="E2259" s="89">
        <v>0.0005161940702897609</v>
      </c>
      <c r="F2259" s="89">
        <v>703833</v>
      </c>
      <c r="G2259" s="89">
        <v>3</v>
      </c>
      <c r="H2259" t="s">
        <v>19630</v>
      </c>
      <c r="I2259" s="89"/>
    </row>
    <row r="2260">
      <c r="A2260" t="s">
        <v>5787</v>
      </c>
      <c r="B2260" t="s">
        <v>19483</v>
      </c>
      <c r="C2260" t="s">
        <v>19524</v>
      </c>
      <c r="D2260" t="s">
        <v>19622</v>
      </c>
      <c r="E2260" s="89">
        <v>0.0008654043828096678</v>
      </c>
      <c r="F2260" s="89">
        <v>703833</v>
      </c>
      <c r="G2260" s="89">
        <v>3</v>
      </c>
      <c r="H2260" t="s">
        <v>19630</v>
      </c>
      <c r="I2260" s="89"/>
    </row>
    <row r="2261">
      <c r="A2261" t="s">
        <v>5788</v>
      </c>
      <c r="B2261" t="s">
        <v>19483</v>
      </c>
      <c r="C2261" t="s">
        <v>19524</v>
      </c>
      <c r="D2261" t="s">
        <v>19623</v>
      </c>
      <c r="E2261" s="89">
        <v>0.0008894774572891829</v>
      </c>
      <c r="F2261" s="89">
        <v>703833</v>
      </c>
      <c r="G2261" s="89">
        <v>3</v>
      </c>
      <c r="H2261" t="s">
        <v>19630</v>
      </c>
      <c r="I2261" s="89"/>
    </row>
    <row r="2262">
      <c r="A2262" t="s">
        <v>5789</v>
      </c>
      <c r="B2262" t="s">
        <v>19483</v>
      </c>
      <c r="C2262" t="s">
        <v>19524</v>
      </c>
      <c r="D2262" t="s">
        <v>19624</v>
      </c>
      <c r="E2262" s="89">
        <v>0.002259698630480693</v>
      </c>
      <c r="F2262" s="89">
        <v>703833</v>
      </c>
      <c r="G2262" s="89">
        <v>3</v>
      </c>
      <c r="H2262" t="s">
        <v>19630</v>
      </c>
      <c r="I2262" s="89"/>
    </row>
    <row r="2263">
      <c r="A2263" t="s">
        <v>5790</v>
      </c>
      <c r="B2263" t="s">
        <v>19483</v>
      </c>
      <c r="C2263" t="s">
        <v>19525</v>
      </c>
      <c r="D2263" t="s">
        <v>19614</v>
      </c>
      <c r="E2263" s="89">
        <v>0</v>
      </c>
      <c r="F2263" s="89">
        <v>703833</v>
      </c>
      <c r="G2263" s="89">
        <v>3</v>
      </c>
      <c r="H2263" t="s">
        <v>19630</v>
      </c>
      <c r="I2263" s="89"/>
    </row>
    <row r="2264">
      <c r="A2264" t="s">
        <v>5791</v>
      </c>
      <c r="B2264" t="s">
        <v>19483</v>
      </c>
      <c r="C2264" t="s">
        <v>19525</v>
      </c>
      <c r="D2264" t="s">
        <v>19615</v>
      </c>
      <c r="E2264" s="89">
        <v>0</v>
      </c>
      <c r="F2264" s="89">
        <v>703833</v>
      </c>
      <c r="G2264" s="89">
        <v>3</v>
      </c>
      <c r="H2264" t="s">
        <v>19630</v>
      </c>
      <c r="I2264" s="89"/>
    </row>
    <row r="2265">
      <c r="A2265" t="s">
        <v>5792</v>
      </c>
      <c r="B2265" t="s">
        <v>19483</v>
      </c>
      <c r="C2265" t="s">
        <v>19525</v>
      </c>
      <c r="D2265" t="s">
        <v>19616</v>
      </c>
      <c r="E2265" s="89">
        <v>0</v>
      </c>
      <c r="F2265" s="89">
        <v>703833</v>
      </c>
      <c r="G2265" s="89">
        <v>3</v>
      </c>
      <c r="H2265" t="s">
        <v>19630</v>
      </c>
      <c r="I2265" s="89"/>
    </row>
    <row r="2266">
      <c r="A2266" t="s">
        <v>5793</v>
      </c>
      <c r="B2266" t="s">
        <v>19483</v>
      </c>
      <c r="C2266" t="s">
        <v>19525</v>
      </c>
      <c r="D2266" t="s">
        <v>19617</v>
      </c>
      <c r="E2266" s="89">
        <v>0</v>
      </c>
      <c r="F2266" s="89">
        <v>703833</v>
      </c>
      <c r="G2266" s="89">
        <v>3</v>
      </c>
      <c r="H2266" t="s">
        <v>19630</v>
      </c>
      <c r="I2266" s="89"/>
    </row>
    <row r="2267">
      <c r="A2267" t="s">
        <v>5794</v>
      </c>
      <c r="B2267" t="s">
        <v>19483</v>
      </c>
      <c r="C2267" t="s">
        <v>19525</v>
      </c>
      <c r="D2267" t="s">
        <v>19618</v>
      </c>
      <c r="E2267" s="89">
        <v>0</v>
      </c>
      <c r="F2267" s="89">
        <v>703833</v>
      </c>
      <c r="G2267" s="89">
        <v>3</v>
      </c>
      <c r="H2267" t="s">
        <v>19630</v>
      </c>
      <c r="I2267" s="89"/>
    </row>
    <row r="2268">
      <c r="A2268" t="s">
        <v>5795</v>
      </c>
      <c r="B2268" t="s">
        <v>19483</v>
      </c>
      <c r="C2268" t="s">
        <v>19525</v>
      </c>
      <c r="D2268" t="s">
        <v>19619</v>
      </c>
      <c r="E2268" s="89">
        <v>0</v>
      </c>
      <c r="F2268" s="89">
        <v>703833</v>
      </c>
      <c r="G2268" s="89">
        <v>3</v>
      </c>
      <c r="H2268" t="s">
        <v>19630</v>
      </c>
      <c r="I2268" s="89"/>
    </row>
    <row r="2269">
      <c r="A2269" t="s">
        <v>5796</v>
      </c>
      <c r="B2269" t="s">
        <v>19483</v>
      </c>
      <c r="C2269" t="s">
        <v>19525</v>
      </c>
      <c r="D2269" t="s">
        <v>19620</v>
      </c>
      <c r="E2269" s="89">
        <v>0</v>
      </c>
      <c r="F2269" s="89">
        <v>703833</v>
      </c>
      <c r="G2269" s="89">
        <v>3</v>
      </c>
      <c r="H2269" t="s">
        <v>19630</v>
      </c>
      <c r="I2269" s="89"/>
    </row>
    <row r="2270">
      <c r="A2270" t="s">
        <v>5797</v>
      </c>
      <c r="B2270" t="s">
        <v>19483</v>
      </c>
      <c r="C2270" t="s">
        <v>19525</v>
      </c>
      <c r="D2270" t="s">
        <v>19621</v>
      </c>
      <c r="E2270" s="89">
        <v>0</v>
      </c>
      <c r="F2270" s="89">
        <v>703833</v>
      </c>
      <c r="G2270" s="89">
        <v>3</v>
      </c>
      <c r="H2270" t="s">
        <v>19630</v>
      </c>
      <c r="I2270" s="89"/>
    </row>
    <row r="2271">
      <c r="A2271" t="s">
        <v>5798</v>
      </c>
      <c r="B2271" t="s">
        <v>19483</v>
      </c>
      <c r="C2271" t="s">
        <v>19525</v>
      </c>
      <c r="D2271" t="s">
        <v>19622</v>
      </c>
      <c r="E2271" s="89">
        <v>0</v>
      </c>
      <c r="F2271" s="89">
        <v>703833</v>
      </c>
      <c r="G2271" s="89">
        <v>3</v>
      </c>
      <c r="H2271" t="s">
        <v>19630</v>
      </c>
      <c r="I2271" s="89"/>
    </row>
    <row r="2272">
      <c r="A2272" t="s">
        <v>5799</v>
      </c>
      <c r="B2272" t="s">
        <v>19483</v>
      </c>
      <c r="C2272" t="s">
        <v>19525</v>
      </c>
      <c r="D2272" t="s">
        <v>19623</v>
      </c>
      <c r="E2272" s="89">
        <v>0</v>
      </c>
      <c r="F2272" s="89">
        <v>703833</v>
      </c>
      <c r="G2272" s="89">
        <v>3</v>
      </c>
      <c r="H2272" t="s">
        <v>19630</v>
      </c>
      <c r="I2272" s="89"/>
    </row>
    <row r="2273">
      <c r="A2273" t="s">
        <v>5800</v>
      </c>
      <c r="B2273" t="s">
        <v>19483</v>
      </c>
      <c r="C2273" t="s">
        <v>19525</v>
      </c>
      <c r="D2273" t="s">
        <v>19624</v>
      </c>
      <c r="E2273" s="89">
        <v>0</v>
      </c>
      <c r="F2273" s="89">
        <v>703833</v>
      </c>
      <c r="G2273" s="89">
        <v>3</v>
      </c>
      <c r="H2273" t="s">
        <v>19630</v>
      </c>
      <c r="I2273" s="89"/>
    </row>
    <row r="2274">
      <c r="A2274" t="s">
        <v>5801</v>
      </c>
      <c r="B2274" t="s">
        <v>19483</v>
      </c>
      <c r="C2274" t="s">
        <v>19526</v>
      </c>
      <c r="D2274" t="s">
        <v>19614</v>
      </c>
      <c r="E2274" s="89">
        <v>0.02836336747957521</v>
      </c>
      <c r="F2274" s="89">
        <v>703833</v>
      </c>
      <c r="G2274" s="89">
        <v>3</v>
      </c>
      <c r="H2274" t="s">
        <v>19630</v>
      </c>
      <c r="I2274" s="89"/>
    </row>
    <row r="2275">
      <c r="A2275" t="s">
        <v>5802</v>
      </c>
      <c r="B2275" t="s">
        <v>19483</v>
      </c>
      <c r="C2275" t="s">
        <v>19526</v>
      </c>
      <c r="D2275" t="s">
        <v>19615</v>
      </c>
      <c r="E2275" s="89">
        <v>0.0286241431375182</v>
      </c>
      <c r="F2275" s="89">
        <v>703833</v>
      </c>
      <c r="G2275" s="89">
        <v>3</v>
      </c>
      <c r="H2275" t="s">
        <v>19630</v>
      </c>
      <c r="I2275" s="89"/>
    </row>
    <row r="2276">
      <c r="A2276" t="s">
        <v>5803</v>
      </c>
      <c r="B2276" t="s">
        <v>19483</v>
      </c>
      <c r="C2276" t="s">
        <v>19526</v>
      </c>
      <c r="D2276" t="s">
        <v>19616</v>
      </c>
      <c r="E2276" s="89">
        <v>0.02836336747957521</v>
      </c>
      <c r="F2276" s="89">
        <v>703833</v>
      </c>
      <c r="G2276" s="89">
        <v>3</v>
      </c>
      <c r="H2276" t="s">
        <v>19630</v>
      </c>
      <c r="I2276" s="89"/>
    </row>
    <row r="2277">
      <c r="A2277" t="s">
        <v>5804</v>
      </c>
      <c r="B2277" t="s">
        <v>19483</v>
      </c>
      <c r="C2277" t="s">
        <v>19526</v>
      </c>
      <c r="D2277" t="s">
        <v>19617</v>
      </c>
      <c r="E2277" s="89">
        <v>0.02861368694197665</v>
      </c>
      <c r="F2277" s="89">
        <v>703833</v>
      </c>
      <c r="G2277" s="89">
        <v>3</v>
      </c>
      <c r="H2277" t="s">
        <v>19630</v>
      </c>
      <c r="I2277" s="89"/>
    </row>
    <row r="2278">
      <c r="A2278" t="s">
        <v>5805</v>
      </c>
      <c r="B2278" t="s">
        <v>19483</v>
      </c>
      <c r="C2278" t="s">
        <v>19526</v>
      </c>
      <c r="D2278" t="s">
        <v>19618</v>
      </c>
      <c r="E2278" s="89">
        <v>0.02708004509847324</v>
      </c>
      <c r="F2278" s="89">
        <v>703833</v>
      </c>
      <c r="G2278" s="89">
        <v>3</v>
      </c>
      <c r="H2278" t="s">
        <v>19630</v>
      </c>
      <c r="I2278" s="89"/>
    </row>
    <row r="2279">
      <c r="A2279" t="s">
        <v>5806</v>
      </c>
      <c r="B2279" t="s">
        <v>19483</v>
      </c>
      <c r="C2279" t="s">
        <v>19526</v>
      </c>
      <c r="D2279" t="s">
        <v>19619</v>
      </c>
      <c r="E2279" s="89">
        <v>0.02667940542223175</v>
      </c>
      <c r="F2279" s="89">
        <v>703833</v>
      </c>
      <c r="G2279" s="89">
        <v>3</v>
      </c>
      <c r="H2279" t="s">
        <v>19630</v>
      </c>
      <c r="I2279" s="89"/>
    </row>
    <row r="2280">
      <c r="A2280" t="s">
        <v>5807</v>
      </c>
      <c r="B2280" t="s">
        <v>19483</v>
      </c>
      <c r="C2280" t="s">
        <v>19526</v>
      </c>
      <c r="D2280" t="s">
        <v>19620</v>
      </c>
      <c r="E2280" s="89">
        <v>0.02572207603874178</v>
      </c>
      <c r="F2280" s="89">
        <v>703833</v>
      </c>
      <c r="G2280" s="89">
        <v>3</v>
      </c>
      <c r="H2280" t="s">
        <v>19630</v>
      </c>
      <c r="I2280" s="89"/>
    </row>
    <row r="2281">
      <c r="A2281" t="s">
        <v>5808</v>
      </c>
      <c r="B2281" t="s">
        <v>19483</v>
      </c>
      <c r="C2281" t="s">
        <v>19526</v>
      </c>
      <c r="D2281" t="s">
        <v>19621</v>
      </c>
      <c r="E2281" s="89">
        <v>0.01589412245842832</v>
      </c>
      <c r="F2281" s="89">
        <v>703833</v>
      </c>
      <c r="G2281" s="89">
        <v>3</v>
      </c>
      <c r="H2281" t="s">
        <v>19630</v>
      </c>
      <c r="I2281" s="89"/>
    </row>
    <row r="2282">
      <c r="A2282" t="s">
        <v>5809</v>
      </c>
      <c r="B2282" t="s">
        <v>19483</v>
      </c>
      <c r="C2282" t="s">
        <v>19526</v>
      </c>
      <c r="D2282" t="s">
        <v>19622</v>
      </c>
      <c r="E2282" s="89">
        <v>0.0267649808103496</v>
      </c>
      <c r="F2282" s="89">
        <v>703833</v>
      </c>
      <c r="G2282" s="89">
        <v>3</v>
      </c>
      <c r="H2282" t="s">
        <v>19630</v>
      </c>
      <c r="I2282" s="89"/>
    </row>
    <row r="2283">
      <c r="A2283" t="s">
        <v>5810</v>
      </c>
      <c r="B2283" t="s">
        <v>19483</v>
      </c>
      <c r="C2283" t="s">
        <v>19526</v>
      </c>
      <c r="D2283" t="s">
        <v>19623</v>
      </c>
      <c r="E2283" s="89">
        <v>0.02879201898800474</v>
      </c>
      <c r="F2283" s="89">
        <v>703833</v>
      </c>
      <c r="G2283" s="89">
        <v>3</v>
      </c>
      <c r="H2283" t="s">
        <v>19630</v>
      </c>
      <c r="I2283" s="89"/>
    </row>
    <row r="2284">
      <c r="A2284" t="s">
        <v>5811</v>
      </c>
      <c r="B2284" t="s">
        <v>19483</v>
      </c>
      <c r="C2284" t="s">
        <v>19526</v>
      </c>
      <c r="D2284" t="s">
        <v>19624</v>
      </c>
      <c r="E2284" s="89">
        <v>0.06399730233770377</v>
      </c>
      <c r="F2284" s="89">
        <v>703833</v>
      </c>
      <c r="G2284" s="89">
        <v>3</v>
      </c>
      <c r="H2284" t="s">
        <v>19630</v>
      </c>
      <c r="I2284" s="89"/>
    </row>
    <row r="2285">
      <c r="A2285" t="s">
        <v>20281</v>
      </c>
      <c r="B2285" t="s">
        <v>19483</v>
      </c>
      <c r="C2285" t="s">
        <v>3805</v>
      </c>
      <c r="D2285" t="s">
        <v>19614</v>
      </c>
      <c r="E2285" s="89">
        <v>0</v>
      </c>
      <c r="F2285" s="89">
        <v>704966</v>
      </c>
      <c r="G2285" s="89">
        <v>4</v>
      </c>
      <c r="H2285" t="s">
        <v>19630</v>
      </c>
      <c r="I2285" s="89"/>
    </row>
    <row r="2286">
      <c r="A2286" t="s">
        <v>20282</v>
      </c>
      <c r="B2286" t="s">
        <v>19483</v>
      </c>
      <c r="C2286" t="s">
        <v>3805</v>
      </c>
      <c r="D2286" t="s">
        <v>19615</v>
      </c>
      <c r="E2286" s="89">
        <v>0</v>
      </c>
      <c r="F2286" s="89">
        <v>704966</v>
      </c>
      <c r="G2286" s="89">
        <v>4</v>
      </c>
      <c r="H2286" t="s">
        <v>19630</v>
      </c>
      <c r="I2286" s="89"/>
    </row>
    <row r="2287">
      <c r="A2287" t="s">
        <v>20283</v>
      </c>
      <c r="B2287" t="s">
        <v>19483</v>
      </c>
      <c r="C2287" t="s">
        <v>3805</v>
      </c>
      <c r="D2287" t="s">
        <v>19616</v>
      </c>
      <c r="E2287" s="89">
        <v>0</v>
      </c>
      <c r="F2287" s="89">
        <v>704966</v>
      </c>
      <c r="G2287" s="89">
        <v>4</v>
      </c>
      <c r="H2287" t="s">
        <v>19630</v>
      </c>
      <c r="I2287" s="89"/>
    </row>
    <row r="2288">
      <c r="A2288" t="s">
        <v>20284</v>
      </c>
      <c r="B2288" t="s">
        <v>19483</v>
      </c>
      <c r="C2288" t="s">
        <v>3805</v>
      </c>
      <c r="D2288" t="s">
        <v>19617</v>
      </c>
      <c r="E2288" s="89">
        <v>0</v>
      </c>
      <c r="F2288" s="89">
        <v>704966</v>
      </c>
      <c r="G2288" s="89">
        <v>4</v>
      </c>
      <c r="H2288" t="s">
        <v>19630</v>
      </c>
      <c r="I2288" s="89"/>
    </row>
    <row r="2289">
      <c r="A2289" t="s">
        <v>20285</v>
      </c>
      <c r="B2289" t="s">
        <v>19483</v>
      </c>
      <c r="C2289" t="s">
        <v>3805</v>
      </c>
      <c r="D2289" t="s">
        <v>19618</v>
      </c>
      <c r="E2289" s="89">
        <v>0</v>
      </c>
      <c r="F2289" s="89">
        <v>704966</v>
      </c>
      <c r="G2289" s="89">
        <v>4</v>
      </c>
      <c r="H2289" t="s">
        <v>19630</v>
      </c>
      <c r="I2289" s="89"/>
    </row>
    <row r="2290">
      <c r="A2290" t="s">
        <v>20286</v>
      </c>
      <c r="B2290" t="s">
        <v>19483</v>
      </c>
      <c r="C2290" t="s">
        <v>3805</v>
      </c>
      <c r="D2290" t="s">
        <v>19619</v>
      </c>
      <c r="E2290" s="89">
        <v>0</v>
      </c>
      <c r="F2290" s="89">
        <v>704966</v>
      </c>
      <c r="G2290" s="89">
        <v>4</v>
      </c>
      <c r="H2290" t="s">
        <v>19630</v>
      </c>
      <c r="I2290" s="89"/>
    </row>
    <row r="2291">
      <c r="A2291" t="s">
        <v>20287</v>
      </c>
      <c r="B2291" t="s">
        <v>19483</v>
      </c>
      <c r="C2291" t="s">
        <v>3805</v>
      </c>
      <c r="D2291" t="s">
        <v>19620</v>
      </c>
      <c r="E2291" s="89">
        <v>0</v>
      </c>
      <c r="F2291" s="89">
        <v>704966</v>
      </c>
      <c r="G2291" s="89">
        <v>4</v>
      </c>
      <c r="H2291" t="s">
        <v>19630</v>
      </c>
      <c r="I2291" s="89"/>
    </row>
    <row r="2292">
      <c r="A2292" t="s">
        <v>20288</v>
      </c>
      <c r="B2292" t="s">
        <v>19483</v>
      </c>
      <c r="C2292" t="s">
        <v>3805</v>
      </c>
      <c r="D2292" t="s">
        <v>19621</v>
      </c>
      <c r="E2292" s="89">
        <v>0</v>
      </c>
      <c r="F2292" s="89">
        <v>704966</v>
      </c>
      <c r="G2292" s="89">
        <v>4</v>
      </c>
      <c r="H2292" t="s">
        <v>19630</v>
      </c>
      <c r="I2292" s="89"/>
    </row>
    <row r="2293">
      <c r="A2293" t="s">
        <v>20289</v>
      </c>
      <c r="B2293" t="s">
        <v>19483</v>
      </c>
      <c r="C2293" t="s">
        <v>3805</v>
      </c>
      <c r="D2293" t="s">
        <v>19622</v>
      </c>
      <c r="E2293" s="89">
        <v>0</v>
      </c>
      <c r="F2293" s="89">
        <v>704966</v>
      </c>
      <c r="G2293" s="89">
        <v>4</v>
      </c>
      <c r="H2293" t="s">
        <v>19630</v>
      </c>
      <c r="I2293" s="89"/>
    </row>
    <row r="2294">
      <c r="A2294" t="s">
        <v>20290</v>
      </c>
      <c r="B2294" t="s">
        <v>19483</v>
      </c>
      <c r="C2294" t="s">
        <v>3805</v>
      </c>
      <c r="D2294" t="s">
        <v>19623</v>
      </c>
      <c r="E2294" s="89">
        <v>0</v>
      </c>
      <c r="F2294" s="89">
        <v>704966</v>
      </c>
      <c r="G2294" s="89">
        <v>4</v>
      </c>
      <c r="H2294" t="s">
        <v>19630</v>
      </c>
      <c r="I2294" s="89"/>
    </row>
    <row r="2295">
      <c r="A2295" t="s">
        <v>20291</v>
      </c>
      <c r="B2295" t="s">
        <v>19483</v>
      </c>
      <c r="C2295" t="s">
        <v>3805</v>
      </c>
      <c r="D2295" t="s">
        <v>19624</v>
      </c>
      <c r="E2295" s="89">
        <v>0</v>
      </c>
      <c r="F2295" s="89">
        <v>704966</v>
      </c>
      <c r="G2295" s="89">
        <v>4</v>
      </c>
      <c r="H2295" t="s">
        <v>19630</v>
      </c>
      <c r="I2295" s="89"/>
    </row>
    <row r="2296">
      <c r="A2296" t="s">
        <v>20292</v>
      </c>
      <c r="B2296" t="s">
        <v>19483</v>
      </c>
      <c r="C2296" t="s">
        <v>3806</v>
      </c>
      <c r="D2296" t="s">
        <v>19614</v>
      </c>
      <c r="E2296" s="89">
        <v>0</v>
      </c>
      <c r="F2296" s="89">
        <v>704966</v>
      </c>
      <c r="G2296" s="89">
        <v>4</v>
      </c>
      <c r="H2296" t="s">
        <v>19630</v>
      </c>
      <c r="I2296" s="89"/>
    </row>
    <row r="2297">
      <c r="A2297" t="s">
        <v>20293</v>
      </c>
      <c r="B2297" t="s">
        <v>19483</v>
      </c>
      <c r="C2297" t="s">
        <v>3806</v>
      </c>
      <c r="D2297" t="s">
        <v>19615</v>
      </c>
      <c r="E2297" s="89">
        <v>0</v>
      </c>
      <c r="F2297" s="89">
        <v>704966</v>
      </c>
      <c r="G2297" s="89">
        <v>4</v>
      </c>
      <c r="H2297" t="s">
        <v>19630</v>
      </c>
      <c r="I2297" s="89"/>
    </row>
    <row r="2298">
      <c r="A2298" t="s">
        <v>20294</v>
      </c>
      <c r="B2298" t="s">
        <v>19483</v>
      </c>
      <c r="C2298" t="s">
        <v>3806</v>
      </c>
      <c r="D2298" t="s">
        <v>19616</v>
      </c>
      <c r="E2298" s="89">
        <v>0</v>
      </c>
      <c r="F2298" s="89">
        <v>704966</v>
      </c>
      <c r="G2298" s="89">
        <v>4</v>
      </c>
      <c r="H2298" t="s">
        <v>19630</v>
      </c>
      <c r="I2298" s="89"/>
    </row>
    <row r="2299">
      <c r="A2299" t="s">
        <v>20295</v>
      </c>
      <c r="B2299" t="s">
        <v>19483</v>
      </c>
      <c r="C2299" t="s">
        <v>3806</v>
      </c>
      <c r="D2299" t="s">
        <v>19617</v>
      </c>
      <c r="E2299" s="89">
        <v>0</v>
      </c>
      <c r="F2299" s="89">
        <v>704966</v>
      </c>
      <c r="G2299" s="89">
        <v>4</v>
      </c>
      <c r="H2299" t="s">
        <v>19630</v>
      </c>
      <c r="I2299" s="89"/>
    </row>
    <row r="2300">
      <c r="A2300" t="s">
        <v>20296</v>
      </c>
      <c r="B2300" t="s">
        <v>19483</v>
      </c>
      <c r="C2300" t="s">
        <v>3806</v>
      </c>
      <c r="D2300" t="s">
        <v>19618</v>
      </c>
      <c r="E2300" s="89">
        <v>0</v>
      </c>
      <c r="F2300" s="89">
        <v>704966</v>
      </c>
      <c r="G2300" s="89">
        <v>4</v>
      </c>
      <c r="H2300" t="s">
        <v>19630</v>
      </c>
      <c r="I2300" s="89"/>
    </row>
    <row r="2301">
      <c r="A2301" t="s">
        <v>20297</v>
      </c>
      <c r="B2301" t="s">
        <v>19483</v>
      </c>
      <c r="C2301" t="s">
        <v>3806</v>
      </c>
      <c r="D2301" t="s">
        <v>19619</v>
      </c>
      <c r="E2301" s="89">
        <v>0</v>
      </c>
      <c r="F2301" s="89">
        <v>704966</v>
      </c>
      <c r="G2301" s="89">
        <v>4</v>
      </c>
      <c r="H2301" t="s">
        <v>19630</v>
      </c>
      <c r="I2301" s="89"/>
    </row>
    <row r="2302">
      <c r="A2302" t="s">
        <v>20298</v>
      </c>
      <c r="B2302" t="s">
        <v>19483</v>
      </c>
      <c r="C2302" t="s">
        <v>3806</v>
      </c>
      <c r="D2302" t="s">
        <v>19620</v>
      </c>
      <c r="E2302" s="89">
        <v>0</v>
      </c>
      <c r="F2302" s="89">
        <v>704966</v>
      </c>
      <c r="G2302" s="89">
        <v>4</v>
      </c>
      <c r="H2302" t="s">
        <v>19630</v>
      </c>
      <c r="I2302" s="89"/>
    </row>
    <row r="2303">
      <c r="A2303" t="s">
        <v>20299</v>
      </c>
      <c r="B2303" t="s">
        <v>19483</v>
      </c>
      <c r="C2303" t="s">
        <v>3806</v>
      </c>
      <c r="D2303" t="s">
        <v>19621</v>
      </c>
      <c r="E2303" s="89">
        <v>0</v>
      </c>
      <c r="F2303" s="89">
        <v>704966</v>
      </c>
      <c r="G2303" s="89">
        <v>4</v>
      </c>
      <c r="H2303" t="s">
        <v>19630</v>
      </c>
      <c r="I2303" s="89"/>
    </row>
    <row r="2304">
      <c r="A2304" t="s">
        <v>20300</v>
      </c>
      <c r="B2304" t="s">
        <v>19483</v>
      </c>
      <c r="C2304" t="s">
        <v>3806</v>
      </c>
      <c r="D2304" t="s">
        <v>19622</v>
      </c>
      <c r="E2304" s="89">
        <v>0</v>
      </c>
      <c r="F2304" s="89">
        <v>704966</v>
      </c>
      <c r="G2304" s="89">
        <v>4</v>
      </c>
      <c r="H2304" t="s">
        <v>19630</v>
      </c>
      <c r="I2304" s="89"/>
    </row>
    <row r="2305">
      <c r="A2305" t="s">
        <v>20301</v>
      </c>
      <c r="B2305" t="s">
        <v>19483</v>
      </c>
      <c r="C2305" t="s">
        <v>3806</v>
      </c>
      <c r="D2305" t="s">
        <v>19623</v>
      </c>
      <c r="E2305" s="89">
        <v>0</v>
      </c>
      <c r="F2305" s="89">
        <v>704966</v>
      </c>
      <c r="G2305" s="89">
        <v>4</v>
      </c>
      <c r="H2305" t="s">
        <v>19630</v>
      </c>
      <c r="I2305" s="89"/>
    </row>
    <row r="2306">
      <c r="A2306" t="s">
        <v>20302</v>
      </c>
      <c r="B2306" t="s">
        <v>19483</v>
      </c>
      <c r="C2306" t="s">
        <v>3806</v>
      </c>
      <c r="D2306" t="s">
        <v>19624</v>
      </c>
      <c r="E2306" s="89">
        <v>0</v>
      </c>
      <c r="F2306" s="89">
        <v>704966</v>
      </c>
      <c r="G2306" s="89">
        <v>4</v>
      </c>
      <c r="H2306" t="s">
        <v>19630</v>
      </c>
      <c r="I2306" s="89"/>
    </row>
    <row r="2307">
      <c r="A2307" t="s">
        <v>20303</v>
      </c>
      <c r="B2307" t="s">
        <v>19483</v>
      </c>
      <c r="C2307" t="s">
        <v>3678</v>
      </c>
      <c r="D2307" t="s">
        <v>19614</v>
      </c>
      <c r="E2307" s="89">
        <v>0</v>
      </c>
      <c r="F2307" s="89">
        <v>704966</v>
      </c>
      <c r="G2307" s="89">
        <v>4</v>
      </c>
      <c r="H2307" t="s">
        <v>19630</v>
      </c>
      <c r="I2307" s="89"/>
    </row>
    <row r="2308">
      <c r="A2308" t="s">
        <v>20304</v>
      </c>
      <c r="B2308" t="s">
        <v>19483</v>
      </c>
      <c r="C2308" t="s">
        <v>3678</v>
      </c>
      <c r="D2308" t="s">
        <v>19615</v>
      </c>
      <c r="E2308" s="89">
        <v>0</v>
      </c>
      <c r="F2308" s="89">
        <v>704966</v>
      </c>
      <c r="G2308" s="89">
        <v>4</v>
      </c>
      <c r="H2308" t="s">
        <v>19630</v>
      </c>
      <c r="I2308" s="89"/>
    </row>
    <row r="2309">
      <c r="A2309" t="s">
        <v>20305</v>
      </c>
      <c r="B2309" t="s">
        <v>19483</v>
      </c>
      <c r="C2309" t="s">
        <v>3678</v>
      </c>
      <c r="D2309" t="s">
        <v>19616</v>
      </c>
      <c r="E2309" s="89">
        <v>0</v>
      </c>
      <c r="F2309" s="89">
        <v>704966</v>
      </c>
      <c r="G2309" s="89">
        <v>4</v>
      </c>
      <c r="H2309" t="s">
        <v>19630</v>
      </c>
      <c r="I2309" s="89"/>
    </row>
    <row r="2310">
      <c r="A2310" t="s">
        <v>20306</v>
      </c>
      <c r="B2310" t="s">
        <v>19483</v>
      </c>
      <c r="C2310" t="s">
        <v>3678</v>
      </c>
      <c r="D2310" t="s">
        <v>19617</v>
      </c>
      <c r="E2310" s="89">
        <v>0</v>
      </c>
      <c r="F2310" s="89">
        <v>704966</v>
      </c>
      <c r="G2310" s="89">
        <v>4</v>
      </c>
      <c r="H2310" t="s">
        <v>19630</v>
      </c>
      <c r="I2310" s="89"/>
    </row>
    <row r="2311">
      <c r="A2311" t="s">
        <v>20307</v>
      </c>
      <c r="B2311" t="s">
        <v>19483</v>
      </c>
      <c r="C2311" t="s">
        <v>3678</v>
      </c>
      <c r="D2311" t="s">
        <v>19618</v>
      </c>
      <c r="E2311" s="89">
        <v>0</v>
      </c>
      <c r="F2311" s="89">
        <v>704966</v>
      </c>
      <c r="G2311" s="89">
        <v>4</v>
      </c>
      <c r="H2311" t="s">
        <v>19630</v>
      </c>
      <c r="I2311" s="89"/>
    </row>
    <row r="2312">
      <c r="A2312" t="s">
        <v>20308</v>
      </c>
      <c r="B2312" t="s">
        <v>19483</v>
      </c>
      <c r="C2312" t="s">
        <v>3678</v>
      </c>
      <c r="D2312" t="s">
        <v>19619</v>
      </c>
      <c r="E2312" s="89">
        <v>0</v>
      </c>
      <c r="F2312" s="89">
        <v>704966</v>
      </c>
      <c r="G2312" s="89">
        <v>4</v>
      </c>
      <c r="H2312" t="s">
        <v>19630</v>
      </c>
      <c r="I2312" s="89"/>
    </row>
    <row r="2313">
      <c r="A2313" t="s">
        <v>20309</v>
      </c>
      <c r="B2313" t="s">
        <v>19483</v>
      </c>
      <c r="C2313" t="s">
        <v>3678</v>
      </c>
      <c r="D2313" t="s">
        <v>19620</v>
      </c>
      <c r="E2313" s="89">
        <v>0</v>
      </c>
      <c r="F2313" s="89">
        <v>704966</v>
      </c>
      <c r="G2313" s="89">
        <v>4</v>
      </c>
      <c r="H2313" t="s">
        <v>19630</v>
      </c>
      <c r="I2313" s="89"/>
    </row>
    <row r="2314">
      <c r="A2314" t="s">
        <v>20310</v>
      </c>
      <c r="B2314" t="s">
        <v>19483</v>
      </c>
      <c r="C2314" t="s">
        <v>3678</v>
      </c>
      <c r="D2314" t="s">
        <v>19621</v>
      </c>
      <c r="E2314" s="89">
        <v>0</v>
      </c>
      <c r="F2314" s="89">
        <v>704966</v>
      </c>
      <c r="G2314" s="89">
        <v>4</v>
      </c>
      <c r="H2314" t="s">
        <v>19630</v>
      </c>
      <c r="I2314" s="89"/>
    </row>
    <row r="2315">
      <c r="A2315" t="s">
        <v>20311</v>
      </c>
      <c r="B2315" t="s">
        <v>19483</v>
      </c>
      <c r="C2315" t="s">
        <v>3678</v>
      </c>
      <c r="D2315" t="s">
        <v>19622</v>
      </c>
      <c r="E2315" s="89">
        <v>0</v>
      </c>
      <c r="F2315" s="89">
        <v>704966</v>
      </c>
      <c r="G2315" s="89">
        <v>4</v>
      </c>
      <c r="H2315" t="s">
        <v>19630</v>
      </c>
      <c r="I2315" s="89"/>
    </row>
    <row r="2316">
      <c r="A2316" t="s">
        <v>20312</v>
      </c>
      <c r="B2316" t="s">
        <v>19483</v>
      </c>
      <c r="C2316" t="s">
        <v>3678</v>
      </c>
      <c r="D2316" t="s">
        <v>19623</v>
      </c>
      <c r="E2316" s="89">
        <v>0</v>
      </c>
      <c r="F2316" s="89">
        <v>704966</v>
      </c>
      <c r="G2316" s="89">
        <v>4</v>
      </c>
      <c r="H2316" t="s">
        <v>19630</v>
      </c>
      <c r="I2316" s="89"/>
    </row>
    <row r="2317">
      <c r="A2317" t="s">
        <v>20313</v>
      </c>
      <c r="B2317" t="s">
        <v>19483</v>
      </c>
      <c r="C2317" t="s">
        <v>3678</v>
      </c>
      <c r="D2317" t="s">
        <v>19624</v>
      </c>
      <c r="E2317" s="89">
        <v>0</v>
      </c>
      <c r="F2317" s="89">
        <v>704966</v>
      </c>
      <c r="G2317" s="89">
        <v>4</v>
      </c>
      <c r="H2317" t="s">
        <v>19630</v>
      </c>
      <c r="I2317" s="89"/>
    </row>
    <row r="2318">
      <c r="A2318" t="s">
        <v>20314</v>
      </c>
      <c r="B2318" t="s">
        <v>19483</v>
      </c>
      <c r="C2318" t="s">
        <v>3679</v>
      </c>
      <c r="D2318" t="s">
        <v>19614</v>
      </c>
      <c r="E2318" s="89">
        <v>8.418835022378747e-05</v>
      </c>
      <c r="F2318" s="89">
        <v>704966</v>
      </c>
      <c r="G2318" s="89">
        <v>4</v>
      </c>
      <c r="H2318" t="s">
        <v>19630</v>
      </c>
      <c r="I2318" s="89"/>
    </row>
    <row r="2319">
      <c r="A2319" t="s">
        <v>20315</v>
      </c>
      <c r="B2319" t="s">
        <v>19483</v>
      </c>
      <c r="C2319" t="s">
        <v>3679</v>
      </c>
      <c r="D2319" t="s">
        <v>19615</v>
      </c>
      <c r="E2319" s="89">
        <v>8.477843494092208e-05</v>
      </c>
      <c r="F2319" s="89">
        <v>704966</v>
      </c>
      <c r="G2319" s="89">
        <v>4</v>
      </c>
      <c r="H2319" t="s">
        <v>19630</v>
      </c>
      <c r="I2319" s="89"/>
    </row>
    <row r="2320">
      <c r="A2320" t="s">
        <v>20316</v>
      </c>
      <c r="B2320" t="s">
        <v>19483</v>
      </c>
      <c r="C2320" t="s">
        <v>3679</v>
      </c>
      <c r="D2320" t="s">
        <v>19616</v>
      </c>
      <c r="E2320" s="89">
        <v>8.477843494092208e-05</v>
      </c>
      <c r="F2320" s="89">
        <v>704966</v>
      </c>
      <c r="G2320" s="89">
        <v>4</v>
      </c>
      <c r="H2320" t="s">
        <v>19630</v>
      </c>
      <c r="I2320" s="89"/>
    </row>
    <row r="2321">
      <c r="A2321" t="s">
        <v>20317</v>
      </c>
      <c r="B2321" t="s">
        <v>19483</v>
      </c>
      <c r="C2321" t="s">
        <v>3679</v>
      </c>
      <c r="D2321" t="s">
        <v>19617</v>
      </c>
      <c r="E2321" s="89">
        <v>8.477843494092208e-05</v>
      </c>
      <c r="F2321" s="89">
        <v>704966</v>
      </c>
      <c r="G2321" s="89">
        <v>4</v>
      </c>
      <c r="H2321" t="s">
        <v>19630</v>
      </c>
      <c r="I2321" s="89"/>
    </row>
    <row r="2322">
      <c r="A2322" t="s">
        <v>20318</v>
      </c>
      <c r="B2322" t="s">
        <v>19483</v>
      </c>
      <c r="C2322" t="s">
        <v>3679</v>
      </c>
      <c r="D2322" t="s">
        <v>19618</v>
      </c>
      <c r="E2322" s="89">
        <v>8.321589111237884e-05</v>
      </c>
      <c r="F2322" s="89">
        <v>704966</v>
      </c>
      <c r="G2322" s="89">
        <v>4</v>
      </c>
      <c r="H2322" t="s">
        <v>19630</v>
      </c>
      <c r="I2322" s="89"/>
    </row>
    <row r="2323">
      <c r="A2323" t="s">
        <v>20319</v>
      </c>
      <c r="B2323" t="s">
        <v>19483</v>
      </c>
      <c r="C2323" t="s">
        <v>3679</v>
      </c>
      <c r="D2323" t="s">
        <v>19619</v>
      </c>
      <c r="E2323" s="89">
        <v>8.412133308972209e-05</v>
      </c>
      <c r="F2323" s="89">
        <v>704966</v>
      </c>
      <c r="G2323" s="89">
        <v>4</v>
      </c>
      <c r="H2323" t="s">
        <v>19630</v>
      </c>
      <c r="I2323" s="89"/>
    </row>
    <row r="2324">
      <c r="A2324" t="s">
        <v>20320</v>
      </c>
      <c r="B2324" t="s">
        <v>19483</v>
      </c>
      <c r="C2324" t="s">
        <v>3679</v>
      </c>
      <c r="D2324" t="s">
        <v>19620</v>
      </c>
      <c r="E2324" s="89">
        <v>8.030738563343185e-05</v>
      </c>
      <c r="F2324" s="89">
        <v>704966</v>
      </c>
      <c r="G2324" s="89">
        <v>4</v>
      </c>
      <c r="H2324" t="s">
        <v>19630</v>
      </c>
      <c r="I2324" s="89"/>
    </row>
    <row r="2325">
      <c r="A2325" t="s">
        <v>20321</v>
      </c>
      <c r="B2325" t="s">
        <v>19483</v>
      </c>
      <c r="C2325" t="s">
        <v>3679</v>
      </c>
      <c r="D2325" t="s">
        <v>19621</v>
      </c>
      <c r="E2325" s="89">
        <v>4.893740967804237e-05</v>
      </c>
      <c r="F2325" s="89">
        <v>704966</v>
      </c>
      <c r="G2325" s="89">
        <v>4</v>
      </c>
      <c r="H2325" t="s">
        <v>19630</v>
      </c>
      <c r="I2325" s="89"/>
    </row>
    <row r="2326">
      <c r="A2326" t="s">
        <v>20322</v>
      </c>
      <c r="B2326" t="s">
        <v>19483</v>
      </c>
      <c r="C2326" t="s">
        <v>3679</v>
      </c>
      <c r="D2326" t="s">
        <v>19622</v>
      </c>
      <c r="E2326" s="89">
        <v>8.17487432888901e-05</v>
      </c>
      <c r="F2326" s="89">
        <v>704966</v>
      </c>
      <c r="G2326" s="89">
        <v>4</v>
      </c>
      <c r="H2326" t="s">
        <v>19630</v>
      </c>
      <c r="I2326" s="89"/>
    </row>
    <row r="2327">
      <c r="A2327" t="s">
        <v>20323</v>
      </c>
      <c r="B2327" t="s">
        <v>19483</v>
      </c>
      <c r="C2327" t="s">
        <v>3679</v>
      </c>
      <c r="D2327" t="s">
        <v>19623</v>
      </c>
      <c r="E2327" s="89">
        <v>0.0001027649078891652</v>
      </c>
      <c r="F2327" s="89">
        <v>704966</v>
      </c>
      <c r="G2327" s="89">
        <v>4</v>
      </c>
      <c r="H2327" t="s">
        <v>19630</v>
      </c>
      <c r="I2327" s="89"/>
    </row>
    <row r="2328">
      <c r="A2328" t="s">
        <v>20324</v>
      </c>
      <c r="B2328" t="s">
        <v>19483</v>
      </c>
      <c r="C2328" t="s">
        <v>3679</v>
      </c>
      <c r="D2328" t="s">
        <v>19624</v>
      </c>
      <c r="E2328" s="89">
        <v>0.0002479373270147761</v>
      </c>
      <c r="F2328" s="89">
        <v>704966</v>
      </c>
      <c r="G2328" s="89">
        <v>4</v>
      </c>
      <c r="H2328" t="s">
        <v>19630</v>
      </c>
      <c r="I2328" s="89"/>
    </row>
    <row r="2329">
      <c r="A2329" t="s">
        <v>5812</v>
      </c>
      <c r="B2329" t="s">
        <v>19483</v>
      </c>
      <c r="C2329" t="s">
        <v>19488</v>
      </c>
      <c r="D2329" t="s">
        <v>19614</v>
      </c>
      <c r="E2329" s="89">
        <v>8.418835022378747e-05</v>
      </c>
      <c r="F2329" s="89">
        <v>704966</v>
      </c>
      <c r="G2329" s="89">
        <v>4</v>
      </c>
      <c r="H2329" t="s">
        <v>19630</v>
      </c>
      <c r="I2329" s="89"/>
    </row>
    <row r="2330">
      <c r="A2330" t="s">
        <v>5813</v>
      </c>
      <c r="B2330" t="s">
        <v>19483</v>
      </c>
      <c r="C2330" t="s">
        <v>19488</v>
      </c>
      <c r="D2330" t="s">
        <v>19615</v>
      </c>
      <c r="E2330" s="89">
        <v>8.477843494092208e-05</v>
      </c>
      <c r="F2330" s="89">
        <v>704966</v>
      </c>
      <c r="G2330" s="89">
        <v>4</v>
      </c>
      <c r="H2330" t="s">
        <v>19630</v>
      </c>
      <c r="I2330" s="89"/>
    </row>
    <row r="2331">
      <c r="A2331" t="s">
        <v>5814</v>
      </c>
      <c r="B2331" t="s">
        <v>19483</v>
      </c>
      <c r="C2331" t="s">
        <v>19488</v>
      </c>
      <c r="D2331" t="s">
        <v>19616</v>
      </c>
      <c r="E2331" s="89">
        <v>8.477843494092208e-05</v>
      </c>
      <c r="F2331" s="89">
        <v>704966</v>
      </c>
      <c r="G2331" s="89">
        <v>4</v>
      </c>
      <c r="H2331" t="s">
        <v>19630</v>
      </c>
      <c r="I2331" s="89"/>
    </row>
    <row r="2332">
      <c r="A2332" t="s">
        <v>5815</v>
      </c>
      <c r="B2332" t="s">
        <v>19483</v>
      </c>
      <c r="C2332" t="s">
        <v>19488</v>
      </c>
      <c r="D2332" t="s">
        <v>19617</v>
      </c>
      <c r="E2332" s="89">
        <v>8.477843494092208e-05</v>
      </c>
      <c r="F2332" s="89">
        <v>704966</v>
      </c>
      <c r="G2332" s="89">
        <v>4</v>
      </c>
      <c r="H2332" t="s">
        <v>19630</v>
      </c>
      <c r="I2332" s="89"/>
    </row>
    <row r="2333">
      <c r="A2333" t="s">
        <v>5816</v>
      </c>
      <c r="B2333" t="s">
        <v>19483</v>
      </c>
      <c r="C2333" t="s">
        <v>19488</v>
      </c>
      <c r="D2333" t="s">
        <v>19618</v>
      </c>
      <c r="E2333" s="89">
        <v>8.321589111237884e-05</v>
      </c>
      <c r="F2333" s="89">
        <v>704966</v>
      </c>
      <c r="G2333" s="89">
        <v>4</v>
      </c>
      <c r="H2333" t="s">
        <v>19630</v>
      </c>
      <c r="I2333" s="89"/>
    </row>
    <row r="2334">
      <c r="A2334" t="s">
        <v>5817</v>
      </c>
      <c r="B2334" t="s">
        <v>19483</v>
      </c>
      <c r="C2334" t="s">
        <v>19488</v>
      </c>
      <c r="D2334" t="s">
        <v>19619</v>
      </c>
      <c r="E2334" s="89">
        <v>8.412133308972209e-05</v>
      </c>
      <c r="F2334" s="89">
        <v>704966</v>
      </c>
      <c r="G2334" s="89">
        <v>4</v>
      </c>
      <c r="H2334" t="s">
        <v>19630</v>
      </c>
      <c r="I2334" s="89"/>
    </row>
    <row r="2335">
      <c r="A2335" t="s">
        <v>5818</v>
      </c>
      <c r="B2335" t="s">
        <v>19483</v>
      </c>
      <c r="C2335" t="s">
        <v>19488</v>
      </c>
      <c r="D2335" t="s">
        <v>19620</v>
      </c>
      <c r="E2335" s="89">
        <v>8.030738563343185e-05</v>
      </c>
      <c r="F2335" s="89">
        <v>704966</v>
      </c>
      <c r="G2335" s="89">
        <v>4</v>
      </c>
      <c r="H2335" t="s">
        <v>19630</v>
      </c>
      <c r="I2335" s="89"/>
    </row>
    <row r="2336">
      <c r="A2336" t="s">
        <v>5819</v>
      </c>
      <c r="B2336" t="s">
        <v>19483</v>
      </c>
      <c r="C2336" t="s">
        <v>19488</v>
      </c>
      <c r="D2336" t="s">
        <v>19621</v>
      </c>
      <c r="E2336" s="89">
        <v>4.893740967804237e-05</v>
      </c>
      <c r="F2336" s="89">
        <v>704966</v>
      </c>
      <c r="G2336" s="89">
        <v>4</v>
      </c>
      <c r="H2336" t="s">
        <v>19630</v>
      </c>
      <c r="I2336" s="89"/>
    </row>
    <row r="2337">
      <c r="A2337" t="s">
        <v>5820</v>
      </c>
      <c r="B2337" t="s">
        <v>19483</v>
      </c>
      <c r="C2337" t="s">
        <v>19488</v>
      </c>
      <c r="D2337" t="s">
        <v>19622</v>
      </c>
      <c r="E2337" s="89">
        <v>8.17487432888901e-05</v>
      </c>
      <c r="F2337" s="89">
        <v>704966</v>
      </c>
      <c r="G2337" s="89">
        <v>4</v>
      </c>
      <c r="H2337" t="s">
        <v>19630</v>
      </c>
      <c r="I2337" s="89"/>
    </row>
    <row r="2338">
      <c r="A2338" t="s">
        <v>5821</v>
      </c>
      <c r="B2338" t="s">
        <v>19483</v>
      </c>
      <c r="C2338" t="s">
        <v>19488</v>
      </c>
      <c r="D2338" t="s">
        <v>19623</v>
      </c>
      <c r="E2338" s="89">
        <v>0.0001027649078891652</v>
      </c>
      <c r="F2338" s="89">
        <v>704966</v>
      </c>
      <c r="G2338" s="89">
        <v>4</v>
      </c>
      <c r="H2338" t="s">
        <v>19630</v>
      </c>
      <c r="I2338" s="89"/>
    </row>
    <row r="2339">
      <c r="A2339" t="s">
        <v>5822</v>
      </c>
      <c r="B2339" t="s">
        <v>19483</v>
      </c>
      <c r="C2339" t="s">
        <v>19488</v>
      </c>
      <c r="D2339" t="s">
        <v>19624</v>
      </c>
      <c r="E2339" s="89">
        <v>0.0002479373270147761</v>
      </c>
      <c r="F2339" s="89">
        <v>704966</v>
      </c>
      <c r="G2339" s="89">
        <v>4</v>
      </c>
      <c r="H2339" t="s">
        <v>19630</v>
      </c>
      <c r="I2339" s="89"/>
    </row>
    <row r="2340">
      <c r="A2340" t="s">
        <v>20325</v>
      </c>
      <c r="B2340" t="s">
        <v>19483</v>
      </c>
      <c r="C2340" t="s">
        <v>19917</v>
      </c>
      <c r="D2340" t="s">
        <v>19614</v>
      </c>
      <c r="E2340" s="89">
        <v>9.507540009569619e-05</v>
      </c>
      <c r="F2340" s="89">
        <v>704966</v>
      </c>
      <c r="G2340" s="89">
        <v>4</v>
      </c>
      <c r="H2340" t="s">
        <v>19630</v>
      </c>
      <c r="I2340" s="89"/>
    </row>
    <row r="2341">
      <c r="A2341" t="s">
        <v>20326</v>
      </c>
      <c r="B2341" t="s">
        <v>19483</v>
      </c>
      <c r="C2341" t="s">
        <v>19917</v>
      </c>
      <c r="D2341" t="s">
        <v>19615</v>
      </c>
      <c r="E2341" s="89">
        <v>9.590327834049669e-05</v>
      </c>
      <c r="F2341" s="89">
        <v>704966</v>
      </c>
      <c r="G2341" s="89">
        <v>4</v>
      </c>
      <c r="H2341" t="s">
        <v>19630</v>
      </c>
      <c r="I2341" s="89"/>
    </row>
    <row r="2342">
      <c r="A2342" t="s">
        <v>20327</v>
      </c>
      <c r="B2342" t="s">
        <v>19483</v>
      </c>
      <c r="C2342" t="s">
        <v>19917</v>
      </c>
      <c r="D2342" t="s">
        <v>19616</v>
      </c>
      <c r="E2342" s="89">
        <v>9.56654848128308e-05</v>
      </c>
      <c r="F2342" s="89">
        <v>704966</v>
      </c>
      <c r="G2342" s="89">
        <v>4</v>
      </c>
      <c r="H2342" t="s">
        <v>19630</v>
      </c>
      <c r="I2342" s="89"/>
    </row>
    <row r="2343">
      <c r="A2343" t="s">
        <v>20328</v>
      </c>
      <c r="B2343" t="s">
        <v>19483</v>
      </c>
      <c r="C2343" t="s">
        <v>19917</v>
      </c>
      <c r="D2343" t="s">
        <v>19617</v>
      </c>
      <c r="E2343" s="89">
        <v>9.56654848128308e-05</v>
      </c>
      <c r="F2343" s="89">
        <v>704966</v>
      </c>
      <c r="G2343" s="89">
        <v>4</v>
      </c>
      <c r="H2343" t="s">
        <v>19630</v>
      </c>
      <c r="I2343" s="89"/>
    </row>
    <row r="2344">
      <c r="A2344" t="s">
        <v>20329</v>
      </c>
      <c r="B2344" t="s">
        <v>19483</v>
      </c>
      <c r="C2344" t="s">
        <v>19917</v>
      </c>
      <c r="D2344" t="s">
        <v>19618</v>
      </c>
      <c r="E2344" s="89">
        <v>9.164811097638017e-05</v>
      </c>
      <c r="F2344" s="89">
        <v>704966</v>
      </c>
      <c r="G2344" s="89">
        <v>4</v>
      </c>
      <c r="H2344" t="s">
        <v>19630</v>
      </c>
      <c r="I2344" s="89"/>
    </row>
    <row r="2345">
      <c r="A2345" t="s">
        <v>20330</v>
      </c>
      <c r="B2345" t="s">
        <v>19483</v>
      </c>
      <c r="C2345" t="s">
        <v>19917</v>
      </c>
      <c r="D2345" t="s">
        <v>19619</v>
      </c>
      <c r="E2345" s="89">
        <v>9.250777479006261e-05</v>
      </c>
      <c r="F2345" s="89">
        <v>704966</v>
      </c>
      <c r="G2345" s="89">
        <v>4</v>
      </c>
      <c r="H2345" t="s">
        <v>19630</v>
      </c>
      <c r="I2345" s="89"/>
    </row>
    <row r="2346">
      <c r="A2346" t="s">
        <v>20331</v>
      </c>
      <c r="B2346" t="s">
        <v>19483</v>
      </c>
      <c r="C2346" t="s">
        <v>19917</v>
      </c>
      <c r="D2346" t="s">
        <v>19620</v>
      </c>
      <c r="E2346" s="89">
        <v>8.829230981938007e-05</v>
      </c>
      <c r="F2346" s="89">
        <v>704966</v>
      </c>
      <c r="G2346" s="89">
        <v>4</v>
      </c>
      <c r="H2346" t="s">
        <v>19630</v>
      </c>
      <c r="I2346" s="89"/>
    </row>
    <row r="2347">
      <c r="A2347" t="s">
        <v>20332</v>
      </c>
      <c r="B2347" t="s">
        <v>19483</v>
      </c>
      <c r="C2347" t="s">
        <v>19917</v>
      </c>
      <c r="D2347" t="s">
        <v>19621</v>
      </c>
      <c r="E2347" s="89">
        <v>5.713161820857226e-05</v>
      </c>
      <c r="F2347" s="89">
        <v>704966</v>
      </c>
      <c r="G2347" s="89">
        <v>4</v>
      </c>
      <c r="H2347" t="s">
        <v>19630</v>
      </c>
      <c r="I2347" s="89"/>
    </row>
    <row r="2348">
      <c r="A2348" t="s">
        <v>20333</v>
      </c>
      <c r="B2348" t="s">
        <v>19483</v>
      </c>
      <c r="C2348" t="s">
        <v>19917</v>
      </c>
      <c r="D2348" t="s">
        <v>19622</v>
      </c>
      <c r="E2348" s="89">
        <v>9.004363842939199e-05</v>
      </c>
      <c r="F2348" s="89">
        <v>704966</v>
      </c>
      <c r="G2348" s="89">
        <v>4</v>
      </c>
      <c r="H2348" t="s">
        <v>19630</v>
      </c>
      <c r="I2348" s="89"/>
    </row>
    <row r="2349">
      <c r="A2349" t="s">
        <v>20334</v>
      </c>
      <c r="B2349" t="s">
        <v>19483</v>
      </c>
      <c r="C2349" t="s">
        <v>19917</v>
      </c>
      <c r="D2349" t="s">
        <v>19623</v>
      </c>
      <c r="E2349" s="89">
        <v>0.0001152137595709401</v>
      </c>
      <c r="F2349" s="89">
        <v>704966</v>
      </c>
      <c r="G2349" s="89">
        <v>4</v>
      </c>
      <c r="H2349" t="s">
        <v>19630</v>
      </c>
      <c r="I2349" s="89"/>
    </row>
    <row r="2350">
      <c r="A2350" t="s">
        <v>20335</v>
      </c>
      <c r="B2350" t="s">
        <v>19483</v>
      </c>
      <c r="C2350" t="s">
        <v>19917</v>
      </c>
      <c r="D2350" t="s">
        <v>19624</v>
      </c>
      <c r="E2350" s="89">
        <v>0.0002805877836059686</v>
      </c>
      <c r="F2350" s="89">
        <v>704966</v>
      </c>
      <c r="G2350" s="89">
        <v>4</v>
      </c>
      <c r="H2350" t="s">
        <v>19630</v>
      </c>
      <c r="I2350" s="89"/>
    </row>
    <row r="2351">
      <c r="A2351" t="s">
        <v>5823</v>
      </c>
      <c r="B2351" t="s">
        <v>19483</v>
      </c>
      <c r="C2351" t="s">
        <v>19489</v>
      </c>
      <c r="D2351" t="s">
        <v>19614</v>
      </c>
      <c r="E2351" s="89">
        <v>0.001163293575268961</v>
      </c>
      <c r="F2351" s="89">
        <v>704966</v>
      </c>
      <c r="G2351" s="89">
        <v>4</v>
      </c>
      <c r="H2351" t="s">
        <v>19630</v>
      </c>
      <c r="I2351" s="89"/>
    </row>
    <row r="2352">
      <c r="A2352" t="s">
        <v>5824</v>
      </c>
      <c r="B2352" t="s">
        <v>19483</v>
      </c>
      <c r="C2352" t="s">
        <v>19489</v>
      </c>
      <c r="D2352" t="s">
        <v>19615</v>
      </c>
      <c r="E2352" s="89">
        <v>0.001187645807869877</v>
      </c>
      <c r="F2352" s="89">
        <v>704966</v>
      </c>
      <c r="G2352" s="89">
        <v>4</v>
      </c>
      <c r="H2352" t="s">
        <v>19630</v>
      </c>
      <c r="I2352" s="89"/>
    </row>
    <row r="2353">
      <c r="A2353" t="s">
        <v>5825</v>
      </c>
      <c r="B2353" t="s">
        <v>19483</v>
      </c>
      <c r="C2353" t="s">
        <v>19489</v>
      </c>
      <c r="D2353" t="s">
        <v>19616</v>
      </c>
      <c r="E2353" s="89">
        <v>0.001163883659986096</v>
      </c>
      <c r="F2353" s="89">
        <v>704966</v>
      </c>
      <c r="G2353" s="89">
        <v>4</v>
      </c>
      <c r="H2353" t="s">
        <v>19630</v>
      </c>
      <c r="I2353" s="89"/>
    </row>
    <row r="2354">
      <c r="A2354" t="s">
        <v>5826</v>
      </c>
      <c r="B2354" t="s">
        <v>19483</v>
      </c>
      <c r="C2354" t="s">
        <v>19489</v>
      </c>
      <c r="D2354" t="s">
        <v>19617</v>
      </c>
      <c r="E2354" s="89">
        <v>0.001165342561329342</v>
      </c>
      <c r="F2354" s="89">
        <v>704966</v>
      </c>
      <c r="G2354" s="89">
        <v>4</v>
      </c>
      <c r="H2354" t="s">
        <v>19630</v>
      </c>
      <c r="I2354" s="89"/>
    </row>
    <row r="2355">
      <c r="A2355" t="s">
        <v>5827</v>
      </c>
      <c r="B2355" t="s">
        <v>19483</v>
      </c>
      <c r="C2355" t="s">
        <v>19489</v>
      </c>
      <c r="D2355" t="s">
        <v>19618</v>
      </c>
      <c r="E2355" s="89">
        <v>0.001165984113267761</v>
      </c>
      <c r="F2355" s="89">
        <v>704966</v>
      </c>
      <c r="G2355" s="89">
        <v>4</v>
      </c>
      <c r="H2355" t="s">
        <v>19630</v>
      </c>
      <c r="I2355" s="89"/>
    </row>
    <row r="2356">
      <c r="A2356" t="s">
        <v>5828</v>
      </c>
      <c r="B2356" t="s">
        <v>19483</v>
      </c>
      <c r="C2356" t="s">
        <v>19489</v>
      </c>
      <c r="D2356" t="s">
        <v>19619</v>
      </c>
      <c r="E2356" s="89">
        <v>0.001187550882862676</v>
      </c>
      <c r="F2356" s="89">
        <v>704966</v>
      </c>
      <c r="G2356" s="89">
        <v>4</v>
      </c>
      <c r="H2356" t="s">
        <v>19630</v>
      </c>
      <c r="I2356" s="89"/>
    </row>
    <row r="2357">
      <c r="A2357" t="s">
        <v>5829</v>
      </c>
      <c r="B2357" t="s">
        <v>19483</v>
      </c>
      <c r="C2357" t="s">
        <v>19489</v>
      </c>
      <c r="D2357" t="s">
        <v>19620</v>
      </c>
      <c r="E2357" s="89">
        <v>0.001121156427242606</v>
      </c>
      <c r="F2357" s="89">
        <v>704966</v>
      </c>
      <c r="G2357" s="89">
        <v>4</v>
      </c>
      <c r="H2357" t="s">
        <v>19630</v>
      </c>
      <c r="I2357" s="89"/>
    </row>
    <row r="2358">
      <c r="A2358" t="s">
        <v>5830</v>
      </c>
      <c r="B2358" t="s">
        <v>19483</v>
      </c>
      <c r="C2358" t="s">
        <v>19489</v>
      </c>
      <c r="D2358" t="s">
        <v>19621</v>
      </c>
      <c r="E2358" s="89">
        <v>0.0008470396699779326</v>
      </c>
      <c r="F2358" s="89">
        <v>704966</v>
      </c>
      <c r="G2358" s="89">
        <v>4</v>
      </c>
      <c r="H2358" t="s">
        <v>19630</v>
      </c>
      <c r="I2358" s="89"/>
    </row>
    <row r="2359">
      <c r="A2359" t="s">
        <v>5831</v>
      </c>
      <c r="B2359" t="s">
        <v>19483</v>
      </c>
      <c r="C2359" t="s">
        <v>19489</v>
      </c>
      <c r="D2359" t="s">
        <v>19622</v>
      </c>
      <c r="E2359" s="89">
        <v>0.001148679712174979</v>
      </c>
      <c r="F2359" s="89">
        <v>704966</v>
      </c>
      <c r="G2359" s="89">
        <v>4</v>
      </c>
      <c r="H2359" t="s">
        <v>19630</v>
      </c>
      <c r="I2359" s="89"/>
    </row>
    <row r="2360">
      <c r="A2360" t="s">
        <v>5832</v>
      </c>
      <c r="B2360" t="s">
        <v>19483</v>
      </c>
      <c r="C2360" t="s">
        <v>19489</v>
      </c>
      <c r="D2360" t="s">
        <v>19623</v>
      </c>
      <c r="E2360" s="89">
        <v>0.001430372774501217</v>
      </c>
      <c r="F2360" s="89">
        <v>704966</v>
      </c>
      <c r="G2360" s="89">
        <v>4</v>
      </c>
      <c r="H2360" t="s">
        <v>19630</v>
      </c>
      <c r="I2360" s="89"/>
    </row>
    <row r="2361">
      <c r="A2361" t="s">
        <v>5833</v>
      </c>
      <c r="B2361" t="s">
        <v>19483</v>
      </c>
      <c r="C2361" t="s">
        <v>19489</v>
      </c>
      <c r="D2361" t="s">
        <v>19624</v>
      </c>
      <c r="E2361" s="89">
        <v>0.003472418128266676</v>
      </c>
      <c r="F2361" s="89">
        <v>704966</v>
      </c>
      <c r="G2361" s="89">
        <v>4</v>
      </c>
      <c r="H2361" t="s">
        <v>19630</v>
      </c>
      <c r="I2361" s="89"/>
    </row>
    <row r="2362">
      <c r="A2362" t="s">
        <v>5834</v>
      </c>
      <c r="B2362" t="s">
        <v>19483</v>
      </c>
      <c r="C2362" t="s">
        <v>19490</v>
      </c>
      <c r="D2362" t="s">
        <v>19614</v>
      </c>
      <c r="E2362" s="89">
        <v>0</v>
      </c>
      <c r="F2362" s="89">
        <v>704966</v>
      </c>
      <c r="G2362" s="89">
        <v>4</v>
      </c>
      <c r="H2362" t="s">
        <v>19630</v>
      </c>
      <c r="I2362" s="89"/>
    </row>
    <row r="2363">
      <c r="A2363" t="s">
        <v>5835</v>
      </c>
      <c r="B2363" t="s">
        <v>19483</v>
      </c>
      <c r="C2363" t="s">
        <v>19490</v>
      </c>
      <c r="D2363" t="s">
        <v>19615</v>
      </c>
      <c r="E2363" s="89">
        <v>0</v>
      </c>
      <c r="F2363" s="89">
        <v>704966</v>
      </c>
      <c r="G2363" s="89">
        <v>4</v>
      </c>
      <c r="H2363" t="s">
        <v>19630</v>
      </c>
      <c r="I2363" s="89"/>
    </row>
    <row r="2364">
      <c r="A2364" t="s">
        <v>5836</v>
      </c>
      <c r="B2364" t="s">
        <v>19483</v>
      </c>
      <c r="C2364" t="s">
        <v>19490</v>
      </c>
      <c r="D2364" t="s">
        <v>19616</v>
      </c>
      <c r="E2364" s="89">
        <v>0</v>
      </c>
      <c r="F2364" s="89">
        <v>704966</v>
      </c>
      <c r="G2364" s="89">
        <v>4</v>
      </c>
      <c r="H2364" t="s">
        <v>19630</v>
      </c>
      <c r="I2364" s="89"/>
    </row>
    <row r="2365">
      <c r="A2365" t="s">
        <v>5837</v>
      </c>
      <c r="B2365" t="s">
        <v>19483</v>
      </c>
      <c r="C2365" t="s">
        <v>19490</v>
      </c>
      <c r="D2365" t="s">
        <v>19617</v>
      </c>
      <c r="E2365" s="89">
        <v>0</v>
      </c>
      <c r="F2365" s="89">
        <v>704966</v>
      </c>
      <c r="G2365" s="89">
        <v>4</v>
      </c>
      <c r="H2365" t="s">
        <v>19630</v>
      </c>
      <c r="I2365" s="89"/>
    </row>
    <row r="2366">
      <c r="A2366" t="s">
        <v>5838</v>
      </c>
      <c r="B2366" t="s">
        <v>19483</v>
      </c>
      <c r="C2366" t="s">
        <v>19490</v>
      </c>
      <c r="D2366" t="s">
        <v>19618</v>
      </c>
      <c r="E2366" s="89">
        <v>0</v>
      </c>
      <c r="F2366" s="89">
        <v>704966</v>
      </c>
      <c r="G2366" s="89">
        <v>4</v>
      </c>
      <c r="H2366" t="s">
        <v>19630</v>
      </c>
      <c r="I2366" s="89"/>
    </row>
    <row r="2367">
      <c r="A2367" t="s">
        <v>5839</v>
      </c>
      <c r="B2367" t="s">
        <v>19483</v>
      </c>
      <c r="C2367" t="s">
        <v>19490</v>
      </c>
      <c r="D2367" t="s">
        <v>19619</v>
      </c>
      <c r="E2367" s="89">
        <v>0</v>
      </c>
      <c r="F2367" s="89">
        <v>704966</v>
      </c>
      <c r="G2367" s="89">
        <v>4</v>
      </c>
      <c r="H2367" t="s">
        <v>19630</v>
      </c>
      <c r="I2367" s="89"/>
    </row>
    <row r="2368">
      <c r="A2368" t="s">
        <v>5840</v>
      </c>
      <c r="B2368" t="s">
        <v>19483</v>
      </c>
      <c r="C2368" t="s">
        <v>19490</v>
      </c>
      <c r="D2368" t="s">
        <v>19620</v>
      </c>
      <c r="E2368" s="89">
        <v>0</v>
      </c>
      <c r="F2368" s="89">
        <v>704966</v>
      </c>
      <c r="G2368" s="89">
        <v>4</v>
      </c>
      <c r="H2368" t="s">
        <v>19630</v>
      </c>
      <c r="I2368" s="89"/>
    </row>
    <row r="2369">
      <c r="A2369" t="s">
        <v>5841</v>
      </c>
      <c r="B2369" t="s">
        <v>19483</v>
      </c>
      <c r="C2369" t="s">
        <v>19490</v>
      </c>
      <c r="D2369" t="s">
        <v>19621</v>
      </c>
      <c r="E2369" s="89">
        <v>0</v>
      </c>
      <c r="F2369" s="89">
        <v>704966</v>
      </c>
      <c r="G2369" s="89">
        <v>4</v>
      </c>
      <c r="H2369" t="s">
        <v>19630</v>
      </c>
      <c r="I2369" s="89"/>
    </row>
    <row r="2370">
      <c r="A2370" t="s">
        <v>5842</v>
      </c>
      <c r="B2370" t="s">
        <v>19483</v>
      </c>
      <c r="C2370" t="s">
        <v>19490</v>
      </c>
      <c r="D2370" t="s">
        <v>19622</v>
      </c>
      <c r="E2370" s="89">
        <v>0</v>
      </c>
      <c r="F2370" s="89">
        <v>704966</v>
      </c>
      <c r="G2370" s="89">
        <v>4</v>
      </c>
      <c r="H2370" t="s">
        <v>19630</v>
      </c>
      <c r="I2370" s="89"/>
    </row>
    <row r="2371">
      <c r="A2371" t="s">
        <v>5843</v>
      </c>
      <c r="B2371" t="s">
        <v>19483</v>
      </c>
      <c r="C2371" t="s">
        <v>19490</v>
      </c>
      <c r="D2371" t="s">
        <v>19623</v>
      </c>
      <c r="E2371" s="89">
        <v>0</v>
      </c>
      <c r="F2371" s="89">
        <v>704966</v>
      </c>
      <c r="G2371" s="89">
        <v>4</v>
      </c>
      <c r="H2371" t="s">
        <v>19630</v>
      </c>
      <c r="I2371" s="89"/>
    </row>
    <row r="2372">
      <c r="A2372" t="s">
        <v>5844</v>
      </c>
      <c r="B2372" t="s">
        <v>19483</v>
      </c>
      <c r="C2372" t="s">
        <v>19490</v>
      </c>
      <c r="D2372" t="s">
        <v>19624</v>
      </c>
      <c r="E2372" s="89">
        <v>0</v>
      </c>
      <c r="F2372" s="89">
        <v>704966</v>
      </c>
      <c r="G2372" s="89">
        <v>4</v>
      </c>
      <c r="H2372" t="s">
        <v>19630</v>
      </c>
      <c r="I2372" s="89"/>
    </row>
    <row r="2373">
      <c r="A2373" t="s">
        <v>5845</v>
      </c>
      <c r="B2373" t="s">
        <v>19483</v>
      </c>
      <c r="C2373" t="s">
        <v>19491</v>
      </c>
      <c r="D2373" t="s">
        <v>19614</v>
      </c>
      <c r="E2373" s="89">
        <v>0.001068218175173265</v>
      </c>
      <c r="F2373" s="89">
        <v>704966</v>
      </c>
      <c r="G2373" s="89">
        <v>4</v>
      </c>
      <c r="H2373" t="s">
        <v>19630</v>
      </c>
      <c r="I2373" s="89"/>
    </row>
    <row r="2374">
      <c r="A2374" t="s">
        <v>5846</v>
      </c>
      <c r="B2374" t="s">
        <v>19483</v>
      </c>
      <c r="C2374" t="s">
        <v>19491</v>
      </c>
      <c r="D2374" t="s">
        <v>19615</v>
      </c>
      <c r="E2374" s="89">
        <v>0.00109174252952938</v>
      </c>
      <c r="F2374" s="89">
        <v>704966</v>
      </c>
      <c r="G2374" s="89">
        <v>4</v>
      </c>
      <c r="H2374" t="s">
        <v>19630</v>
      </c>
      <c r="I2374" s="89"/>
    </row>
    <row r="2375">
      <c r="A2375" t="s">
        <v>5847</v>
      </c>
      <c r="B2375" t="s">
        <v>19483</v>
      </c>
      <c r="C2375" t="s">
        <v>19491</v>
      </c>
      <c r="D2375" t="s">
        <v>19616</v>
      </c>
      <c r="E2375" s="89">
        <v>0.001068218175173265</v>
      </c>
      <c r="F2375" s="89">
        <v>704966</v>
      </c>
      <c r="G2375" s="89">
        <v>4</v>
      </c>
      <c r="H2375" t="s">
        <v>19630</v>
      </c>
      <c r="I2375" s="89"/>
    </row>
    <row r="2376">
      <c r="A2376" t="s">
        <v>5848</v>
      </c>
      <c r="B2376" t="s">
        <v>19483</v>
      </c>
      <c r="C2376" t="s">
        <v>19491</v>
      </c>
      <c r="D2376" t="s">
        <v>19617</v>
      </c>
      <c r="E2376" s="89">
        <v>0.001069677076516511</v>
      </c>
      <c r="F2376" s="89">
        <v>704966</v>
      </c>
      <c r="G2376" s="89">
        <v>4</v>
      </c>
      <c r="H2376" t="s">
        <v>19630</v>
      </c>
      <c r="I2376" s="89"/>
    </row>
    <row r="2377">
      <c r="A2377" t="s">
        <v>5849</v>
      </c>
      <c r="B2377" t="s">
        <v>19483</v>
      </c>
      <c r="C2377" t="s">
        <v>19491</v>
      </c>
      <c r="D2377" t="s">
        <v>19618</v>
      </c>
      <c r="E2377" s="89">
        <v>0.001074336002291381</v>
      </c>
      <c r="F2377" s="89">
        <v>704966</v>
      </c>
      <c r="G2377" s="89">
        <v>4</v>
      </c>
      <c r="H2377" t="s">
        <v>19630</v>
      </c>
      <c r="I2377" s="89"/>
    </row>
    <row r="2378">
      <c r="A2378" t="s">
        <v>5850</v>
      </c>
      <c r="B2378" t="s">
        <v>19483</v>
      </c>
      <c r="C2378" t="s">
        <v>19491</v>
      </c>
      <c r="D2378" t="s">
        <v>19619</v>
      </c>
      <c r="E2378" s="89">
        <v>0.001095043108072614</v>
      </c>
      <c r="F2378" s="89">
        <v>704966</v>
      </c>
      <c r="G2378" s="89">
        <v>4</v>
      </c>
      <c r="H2378" t="s">
        <v>19630</v>
      </c>
      <c r="I2378" s="89"/>
    </row>
    <row r="2379">
      <c r="A2379" t="s">
        <v>5851</v>
      </c>
      <c r="B2379" t="s">
        <v>19483</v>
      </c>
      <c r="C2379" t="s">
        <v>19491</v>
      </c>
      <c r="D2379" t="s">
        <v>19620</v>
      </c>
      <c r="E2379" s="89">
        <v>0.001032864117423226</v>
      </c>
      <c r="F2379" s="89">
        <v>704966</v>
      </c>
      <c r="G2379" s="89">
        <v>4</v>
      </c>
      <c r="H2379" t="s">
        <v>19630</v>
      </c>
      <c r="I2379" s="89"/>
    </row>
    <row r="2380">
      <c r="A2380" t="s">
        <v>5852</v>
      </c>
      <c r="B2380" t="s">
        <v>19483</v>
      </c>
      <c r="C2380" t="s">
        <v>19491</v>
      </c>
      <c r="D2380" t="s">
        <v>19621</v>
      </c>
      <c r="E2380" s="89">
        <v>0.0007899080517693604</v>
      </c>
      <c r="F2380" s="89">
        <v>704966</v>
      </c>
      <c r="G2380" s="89">
        <v>4</v>
      </c>
      <c r="H2380" t="s">
        <v>19630</v>
      </c>
      <c r="I2380" s="89"/>
    </row>
    <row r="2381">
      <c r="A2381" t="s">
        <v>5853</v>
      </c>
      <c r="B2381" t="s">
        <v>19483</v>
      </c>
      <c r="C2381" t="s">
        <v>19491</v>
      </c>
      <c r="D2381" t="s">
        <v>19622</v>
      </c>
      <c r="E2381" s="89">
        <v>0.001058636073745587</v>
      </c>
      <c r="F2381" s="89">
        <v>704966</v>
      </c>
      <c r="G2381" s="89">
        <v>4</v>
      </c>
      <c r="H2381" t="s">
        <v>19630</v>
      </c>
      <c r="I2381" s="89"/>
    </row>
    <row r="2382">
      <c r="A2382" t="s">
        <v>5854</v>
      </c>
      <c r="B2382" t="s">
        <v>19483</v>
      </c>
      <c r="C2382" t="s">
        <v>19491</v>
      </c>
      <c r="D2382" t="s">
        <v>19623</v>
      </c>
      <c r="E2382" s="89">
        <v>0.001315159014930276</v>
      </c>
      <c r="F2382" s="89">
        <v>704966</v>
      </c>
      <c r="G2382" s="89">
        <v>4</v>
      </c>
      <c r="H2382" t="s">
        <v>19630</v>
      </c>
      <c r="I2382" s="89"/>
    </row>
    <row r="2383">
      <c r="A2383" t="s">
        <v>5855</v>
      </c>
      <c r="B2383" t="s">
        <v>19483</v>
      </c>
      <c r="C2383" t="s">
        <v>19491</v>
      </c>
      <c r="D2383" t="s">
        <v>19624</v>
      </c>
      <c r="E2383" s="89">
        <v>0.003191830344660708</v>
      </c>
      <c r="F2383" s="89">
        <v>704966</v>
      </c>
      <c r="G2383" s="89">
        <v>4</v>
      </c>
      <c r="H2383" t="s">
        <v>19630</v>
      </c>
      <c r="I2383" s="89"/>
    </row>
    <row r="2384">
      <c r="A2384" t="s">
        <v>20336</v>
      </c>
      <c r="B2384" t="s">
        <v>19483</v>
      </c>
      <c r="C2384" t="s">
        <v>3837</v>
      </c>
      <c r="D2384" t="s">
        <v>19614</v>
      </c>
      <c r="E2384" s="89">
        <v>0.185558452727591</v>
      </c>
      <c r="F2384" s="89">
        <v>704966</v>
      </c>
      <c r="G2384" s="89">
        <v>4</v>
      </c>
      <c r="H2384" t="s">
        <v>19630</v>
      </c>
      <c r="I2384" s="89"/>
    </row>
    <row r="2385">
      <c r="A2385" t="s">
        <v>20337</v>
      </c>
      <c r="B2385" t="s">
        <v>19483</v>
      </c>
      <c r="C2385" t="s">
        <v>3837</v>
      </c>
      <c r="D2385" t="s">
        <v>19615</v>
      </c>
      <c r="E2385" s="89">
        <v>0.1887175663563827</v>
      </c>
      <c r="F2385" s="89">
        <v>704966</v>
      </c>
      <c r="G2385" s="89">
        <v>4</v>
      </c>
      <c r="H2385" t="s">
        <v>19630</v>
      </c>
      <c r="I2385" s="89"/>
    </row>
    <row r="2386">
      <c r="A2386" t="s">
        <v>20338</v>
      </c>
      <c r="B2386" t="s">
        <v>19483</v>
      </c>
      <c r="C2386" t="s">
        <v>3837</v>
      </c>
      <c r="D2386" t="s">
        <v>19616</v>
      </c>
      <c r="E2386" s="89">
        <v>0.1855817256000789</v>
      </c>
      <c r="F2386" s="89">
        <v>704966</v>
      </c>
      <c r="G2386" s="89">
        <v>4</v>
      </c>
      <c r="H2386" t="s">
        <v>19630</v>
      </c>
      <c r="I2386" s="89"/>
    </row>
    <row r="2387">
      <c r="A2387" t="s">
        <v>20339</v>
      </c>
      <c r="B2387" t="s">
        <v>19483</v>
      </c>
      <c r="C2387" t="s">
        <v>3837</v>
      </c>
      <c r="D2387" t="s">
        <v>19617</v>
      </c>
      <c r="E2387" s="89">
        <v>0.1885834472560319</v>
      </c>
      <c r="F2387" s="89">
        <v>704966</v>
      </c>
      <c r="G2387" s="89">
        <v>4</v>
      </c>
      <c r="H2387" t="s">
        <v>19630</v>
      </c>
      <c r="I2387" s="89"/>
    </row>
    <row r="2388">
      <c r="A2388" t="s">
        <v>20340</v>
      </c>
      <c r="B2388" t="s">
        <v>19483</v>
      </c>
      <c r="C2388" t="s">
        <v>3837</v>
      </c>
      <c r="D2388" t="s">
        <v>19618</v>
      </c>
      <c r="E2388" s="89">
        <v>0.181867654415161</v>
      </c>
      <c r="F2388" s="89">
        <v>704966</v>
      </c>
      <c r="G2388" s="89">
        <v>4</v>
      </c>
      <c r="H2388" t="s">
        <v>19630</v>
      </c>
      <c r="I2388" s="89"/>
    </row>
    <row r="2389">
      <c r="A2389" t="s">
        <v>20341</v>
      </c>
      <c r="B2389" t="s">
        <v>19483</v>
      </c>
      <c r="C2389" t="s">
        <v>3837</v>
      </c>
      <c r="D2389" t="s">
        <v>19619</v>
      </c>
      <c r="E2389" s="89">
        <v>0.1824148690557332</v>
      </c>
      <c r="F2389" s="89">
        <v>704966</v>
      </c>
      <c r="G2389" s="89">
        <v>4</v>
      </c>
      <c r="H2389" t="s">
        <v>19630</v>
      </c>
      <c r="I2389" s="89"/>
    </row>
    <row r="2390">
      <c r="A2390" t="s">
        <v>20342</v>
      </c>
      <c r="B2390" t="s">
        <v>19483</v>
      </c>
      <c r="C2390" t="s">
        <v>3837</v>
      </c>
      <c r="D2390" t="s">
        <v>19620</v>
      </c>
      <c r="E2390" s="89">
        <v>0.1746286449139904</v>
      </c>
      <c r="F2390" s="89">
        <v>704966</v>
      </c>
      <c r="G2390" s="89">
        <v>4</v>
      </c>
      <c r="H2390" t="s">
        <v>19630</v>
      </c>
      <c r="I2390" s="89"/>
    </row>
    <row r="2391">
      <c r="A2391" t="s">
        <v>20343</v>
      </c>
      <c r="B2391" t="s">
        <v>19483</v>
      </c>
      <c r="C2391" t="s">
        <v>3837</v>
      </c>
      <c r="D2391" t="s">
        <v>19621</v>
      </c>
      <c r="E2391" s="89">
        <v>0.1181816650918602</v>
      </c>
      <c r="F2391" s="89">
        <v>704966</v>
      </c>
      <c r="G2391" s="89">
        <v>4</v>
      </c>
      <c r="H2391" t="s">
        <v>19630</v>
      </c>
      <c r="I2391" s="89"/>
    </row>
    <row r="2392">
      <c r="A2392" t="s">
        <v>20344</v>
      </c>
      <c r="B2392" t="s">
        <v>19483</v>
      </c>
      <c r="C2392" t="s">
        <v>3837</v>
      </c>
      <c r="D2392" t="s">
        <v>19622</v>
      </c>
      <c r="E2392" s="89">
        <v>0.1801935509518867</v>
      </c>
      <c r="F2392" s="89">
        <v>704966</v>
      </c>
      <c r="G2392" s="89">
        <v>4</v>
      </c>
      <c r="H2392" t="s">
        <v>19630</v>
      </c>
      <c r="I2392" s="89"/>
    </row>
    <row r="2393">
      <c r="A2393" t="s">
        <v>20345</v>
      </c>
      <c r="B2393" t="s">
        <v>19483</v>
      </c>
      <c r="C2393" t="s">
        <v>3837</v>
      </c>
      <c r="D2393" t="s">
        <v>19623</v>
      </c>
      <c r="E2393" s="89">
        <v>0.2380349861089583</v>
      </c>
      <c r="F2393" s="89">
        <v>704966</v>
      </c>
      <c r="G2393" s="89">
        <v>4</v>
      </c>
      <c r="H2393" t="s">
        <v>19630</v>
      </c>
      <c r="I2393" s="89"/>
    </row>
    <row r="2394">
      <c r="A2394" t="s">
        <v>20346</v>
      </c>
      <c r="B2394" t="s">
        <v>19483</v>
      </c>
      <c r="C2394" t="s">
        <v>3837</v>
      </c>
      <c r="D2394" t="s">
        <v>19624</v>
      </c>
      <c r="E2394" s="89">
        <v>0.5517738727456786</v>
      </c>
      <c r="F2394" s="89">
        <v>704966</v>
      </c>
      <c r="G2394" s="89">
        <v>4</v>
      </c>
      <c r="H2394" t="s">
        <v>19630</v>
      </c>
      <c r="I2394" s="89"/>
    </row>
    <row r="2395">
      <c r="A2395" t="s">
        <v>5856</v>
      </c>
      <c r="B2395" t="s">
        <v>19483</v>
      </c>
      <c r="C2395" t="s">
        <v>19492</v>
      </c>
      <c r="D2395" t="s">
        <v>19614</v>
      </c>
      <c r="E2395" s="89">
        <v>0</v>
      </c>
      <c r="F2395" s="89">
        <v>704966</v>
      </c>
      <c r="G2395" s="89">
        <v>4</v>
      </c>
      <c r="H2395" t="s">
        <v>19630</v>
      </c>
      <c r="I2395" s="89"/>
    </row>
    <row r="2396">
      <c r="A2396" t="s">
        <v>5857</v>
      </c>
      <c r="B2396" t="s">
        <v>19483</v>
      </c>
      <c r="C2396" t="s">
        <v>19492</v>
      </c>
      <c r="D2396" t="s">
        <v>19615</v>
      </c>
      <c r="E2396" s="89">
        <v>0</v>
      </c>
      <c r="F2396" s="89">
        <v>704966</v>
      </c>
      <c r="G2396" s="89">
        <v>4</v>
      </c>
      <c r="H2396" t="s">
        <v>19630</v>
      </c>
      <c r="I2396" s="89"/>
    </row>
    <row r="2397">
      <c r="A2397" t="s">
        <v>5858</v>
      </c>
      <c r="B2397" t="s">
        <v>19483</v>
      </c>
      <c r="C2397" t="s">
        <v>19492</v>
      </c>
      <c r="D2397" t="s">
        <v>19616</v>
      </c>
      <c r="E2397" s="89">
        <v>0</v>
      </c>
      <c r="F2397" s="89">
        <v>704966</v>
      </c>
      <c r="G2397" s="89">
        <v>4</v>
      </c>
      <c r="H2397" t="s">
        <v>19630</v>
      </c>
      <c r="I2397" s="89"/>
    </row>
    <row r="2398">
      <c r="A2398" t="s">
        <v>5859</v>
      </c>
      <c r="B2398" t="s">
        <v>19483</v>
      </c>
      <c r="C2398" t="s">
        <v>19492</v>
      </c>
      <c r="D2398" t="s">
        <v>19617</v>
      </c>
      <c r="E2398" s="89">
        <v>0</v>
      </c>
      <c r="F2398" s="89">
        <v>704966</v>
      </c>
      <c r="G2398" s="89">
        <v>4</v>
      </c>
      <c r="H2398" t="s">
        <v>19630</v>
      </c>
      <c r="I2398" s="89"/>
    </row>
    <row r="2399">
      <c r="A2399" t="s">
        <v>5860</v>
      </c>
      <c r="B2399" t="s">
        <v>19483</v>
      </c>
      <c r="C2399" t="s">
        <v>19492</v>
      </c>
      <c r="D2399" t="s">
        <v>19618</v>
      </c>
      <c r="E2399" s="89">
        <v>0</v>
      </c>
      <c r="F2399" s="89">
        <v>704966</v>
      </c>
      <c r="G2399" s="89">
        <v>4</v>
      </c>
      <c r="H2399" t="s">
        <v>19630</v>
      </c>
      <c r="I2399" s="89"/>
    </row>
    <row r="2400">
      <c r="A2400" t="s">
        <v>5861</v>
      </c>
      <c r="B2400" t="s">
        <v>19483</v>
      </c>
      <c r="C2400" t="s">
        <v>19492</v>
      </c>
      <c r="D2400" t="s">
        <v>19619</v>
      </c>
      <c r="E2400" s="89">
        <v>0</v>
      </c>
      <c r="F2400" s="89">
        <v>704966</v>
      </c>
      <c r="G2400" s="89">
        <v>4</v>
      </c>
      <c r="H2400" t="s">
        <v>19630</v>
      </c>
      <c r="I2400" s="89"/>
    </row>
    <row r="2401">
      <c r="A2401" t="s">
        <v>5862</v>
      </c>
      <c r="B2401" t="s">
        <v>19483</v>
      </c>
      <c r="C2401" t="s">
        <v>19492</v>
      </c>
      <c r="D2401" t="s">
        <v>19620</v>
      </c>
      <c r="E2401" s="89">
        <v>0</v>
      </c>
      <c r="F2401" s="89">
        <v>704966</v>
      </c>
      <c r="G2401" s="89">
        <v>4</v>
      </c>
      <c r="H2401" t="s">
        <v>19630</v>
      </c>
      <c r="I2401" s="89"/>
    </row>
    <row r="2402">
      <c r="A2402" t="s">
        <v>5863</v>
      </c>
      <c r="B2402" t="s">
        <v>19483</v>
      </c>
      <c r="C2402" t="s">
        <v>19492</v>
      </c>
      <c r="D2402" t="s">
        <v>19621</v>
      </c>
      <c r="E2402" s="89">
        <v>0</v>
      </c>
      <c r="F2402" s="89">
        <v>704966</v>
      </c>
      <c r="G2402" s="89">
        <v>4</v>
      </c>
      <c r="H2402" t="s">
        <v>19630</v>
      </c>
      <c r="I2402" s="89"/>
    </row>
    <row r="2403">
      <c r="A2403" t="s">
        <v>5864</v>
      </c>
      <c r="B2403" t="s">
        <v>19483</v>
      </c>
      <c r="C2403" t="s">
        <v>19492</v>
      </c>
      <c r="D2403" t="s">
        <v>19622</v>
      </c>
      <c r="E2403" s="89">
        <v>0</v>
      </c>
      <c r="F2403" s="89">
        <v>704966</v>
      </c>
      <c r="G2403" s="89">
        <v>4</v>
      </c>
      <c r="H2403" t="s">
        <v>19630</v>
      </c>
      <c r="I2403" s="89"/>
    </row>
    <row r="2404">
      <c r="A2404" t="s">
        <v>5865</v>
      </c>
      <c r="B2404" t="s">
        <v>19483</v>
      </c>
      <c r="C2404" t="s">
        <v>19492</v>
      </c>
      <c r="D2404" t="s">
        <v>19623</v>
      </c>
      <c r="E2404" s="89">
        <v>0</v>
      </c>
      <c r="F2404" s="89">
        <v>704966</v>
      </c>
      <c r="G2404" s="89">
        <v>4</v>
      </c>
      <c r="H2404" t="s">
        <v>19630</v>
      </c>
      <c r="I2404" s="89"/>
    </row>
    <row r="2405">
      <c r="A2405" t="s">
        <v>5866</v>
      </c>
      <c r="B2405" t="s">
        <v>19483</v>
      </c>
      <c r="C2405" t="s">
        <v>19492</v>
      </c>
      <c r="D2405" t="s">
        <v>19624</v>
      </c>
      <c r="E2405" s="89">
        <v>0</v>
      </c>
      <c r="F2405" s="89">
        <v>704966</v>
      </c>
      <c r="G2405" s="89">
        <v>4</v>
      </c>
      <c r="H2405" t="s">
        <v>19630</v>
      </c>
      <c r="I2405" s="89"/>
    </row>
    <row r="2406">
      <c r="A2406" t="s">
        <v>20347</v>
      </c>
      <c r="B2406" t="s">
        <v>19483</v>
      </c>
      <c r="C2406" t="s">
        <v>3838</v>
      </c>
      <c r="D2406" t="s">
        <v>19614</v>
      </c>
      <c r="E2406" s="89">
        <v>0.03484412025312764</v>
      </c>
      <c r="F2406" s="89">
        <v>704966</v>
      </c>
      <c r="G2406" s="89">
        <v>4</v>
      </c>
      <c r="H2406" t="s">
        <v>19630</v>
      </c>
      <c r="I2406" s="89"/>
    </row>
    <row r="2407">
      <c r="A2407" t="s">
        <v>20348</v>
      </c>
      <c r="B2407" t="s">
        <v>19483</v>
      </c>
      <c r="C2407" t="s">
        <v>3838</v>
      </c>
      <c r="D2407" t="s">
        <v>19615</v>
      </c>
      <c r="E2407" s="89">
        <v>0.03541695909838507</v>
      </c>
      <c r="F2407" s="89">
        <v>704966</v>
      </c>
      <c r="G2407" s="89">
        <v>4</v>
      </c>
      <c r="H2407" t="s">
        <v>19630</v>
      </c>
      <c r="I2407" s="89"/>
    </row>
    <row r="2408">
      <c r="A2408" t="s">
        <v>20349</v>
      </c>
      <c r="B2408" t="s">
        <v>19483</v>
      </c>
      <c r="C2408" t="s">
        <v>3838</v>
      </c>
      <c r="D2408" t="s">
        <v>19616</v>
      </c>
      <c r="E2408" s="89">
        <v>0.03484554257433758</v>
      </c>
      <c r="F2408" s="89">
        <v>704966</v>
      </c>
      <c r="G2408" s="89">
        <v>4</v>
      </c>
      <c r="H2408" t="s">
        <v>19630</v>
      </c>
      <c r="I2408" s="89"/>
    </row>
    <row r="2409">
      <c r="A2409" t="s">
        <v>20350</v>
      </c>
      <c r="B2409" t="s">
        <v>19483</v>
      </c>
      <c r="C2409" t="s">
        <v>3838</v>
      </c>
      <c r="D2409" t="s">
        <v>19617</v>
      </c>
      <c r="E2409" s="89">
        <v>0.03536593883037951</v>
      </c>
      <c r="F2409" s="89">
        <v>704966</v>
      </c>
      <c r="G2409" s="89">
        <v>4</v>
      </c>
      <c r="H2409" t="s">
        <v>19630</v>
      </c>
      <c r="I2409" s="89"/>
    </row>
    <row r="2410">
      <c r="A2410" t="s">
        <v>20351</v>
      </c>
      <c r="B2410" t="s">
        <v>19483</v>
      </c>
      <c r="C2410" t="s">
        <v>3838</v>
      </c>
      <c r="D2410" t="s">
        <v>19618</v>
      </c>
      <c r="E2410" s="89">
        <v>0.03444066837218581</v>
      </c>
      <c r="F2410" s="89">
        <v>704966</v>
      </c>
      <c r="G2410" s="89">
        <v>4</v>
      </c>
      <c r="H2410" t="s">
        <v>19630</v>
      </c>
      <c r="I2410" s="89"/>
    </row>
    <row r="2411">
      <c r="A2411" t="s">
        <v>20352</v>
      </c>
      <c r="B2411" t="s">
        <v>19483</v>
      </c>
      <c r="C2411" t="s">
        <v>3838</v>
      </c>
      <c r="D2411" t="s">
        <v>19619</v>
      </c>
      <c r="E2411" s="89">
        <v>0.03456970021483247</v>
      </c>
      <c r="F2411" s="89">
        <v>704966</v>
      </c>
      <c r="G2411" s="89">
        <v>4</v>
      </c>
      <c r="H2411" t="s">
        <v>19630</v>
      </c>
      <c r="I2411" s="89"/>
    </row>
    <row r="2412">
      <c r="A2412" t="s">
        <v>20353</v>
      </c>
      <c r="B2412" t="s">
        <v>19483</v>
      </c>
      <c r="C2412" t="s">
        <v>3838</v>
      </c>
      <c r="D2412" t="s">
        <v>19620</v>
      </c>
      <c r="E2412" s="89">
        <v>0.0330737184097383</v>
      </c>
      <c r="F2412" s="89">
        <v>704966</v>
      </c>
      <c r="G2412" s="89">
        <v>4</v>
      </c>
      <c r="H2412" t="s">
        <v>19630</v>
      </c>
      <c r="I2412" s="89"/>
    </row>
    <row r="2413">
      <c r="A2413" t="s">
        <v>20354</v>
      </c>
      <c r="B2413" t="s">
        <v>19483</v>
      </c>
      <c r="C2413" t="s">
        <v>3838</v>
      </c>
      <c r="D2413" t="s">
        <v>19621</v>
      </c>
      <c r="E2413" s="89">
        <v>0.02243557340270921</v>
      </c>
      <c r="F2413" s="89">
        <v>704966</v>
      </c>
      <c r="G2413" s="89">
        <v>4</v>
      </c>
      <c r="H2413" t="s">
        <v>19630</v>
      </c>
      <c r="I2413" s="89"/>
    </row>
    <row r="2414">
      <c r="A2414" t="s">
        <v>20355</v>
      </c>
      <c r="B2414" t="s">
        <v>19483</v>
      </c>
      <c r="C2414" t="s">
        <v>3838</v>
      </c>
      <c r="D2414" t="s">
        <v>19622</v>
      </c>
      <c r="E2414" s="89">
        <v>0.03419924315272122</v>
      </c>
      <c r="F2414" s="89">
        <v>704966</v>
      </c>
      <c r="G2414" s="89">
        <v>4</v>
      </c>
      <c r="H2414" t="s">
        <v>19630</v>
      </c>
      <c r="I2414" s="89"/>
    </row>
    <row r="2415">
      <c r="A2415" t="s">
        <v>20356</v>
      </c>
      <c r="B2415" t="s">
        <v>19483</v>
      </c>
      <c r="C2415" t="s">
        <v>3838</v>
      </c>
      <c r="D2415" t="s">
        <v>19623</v>
      </c>
      <c r="E2415" s="89">
        <v>0.04447262306258321</v>
      </c>
      <c r="F2415" s="89">
        <v>704966</v>
      </c>
      <c r="G2415" s="89">
        <v>4</v>
      </c>
      <c r="H2415" t="s">
        <v>19630</v>
      </c>
      <c r="I2415" s="89"/>
    </row>
    <row r="2416">
      <c r="A2416" t="s">
        <v>20357</v>
      </c>
      <c r="B2416" t="s">
        <v>19483</v>
      </c>
      <c r="C2416" t="s">
        <v>3838</v>
      </c>
      <c r="D2416" t="s">
        <v>19624</v>
      </c>
      <c r="E2416" s="89">
        <v>0.1032045306822489</v>
      </c>
      <c r="F2416" s="89">
        <v>704966</v>
      </c>
      <c r="G2416" s="89">
        <v>4</v>
      </c>
      <c r="H2416" t="s">
        <v>19630</v>
      </c>
      <c r="I2416" s="89"/>
    </row>
    <row r="2417">
      <c r="A2417" t="s">
        <v>20358</v>
      </c>
      <c r="B2417" t="s">
        <v>19483</v>
      </c>
      <c r="C2417" t="s">
        <v>3839</v>
      </c>
      <c r="D2417" t="s">
        <v>19614</v>
      </c>
      <c r="E2417" s="89">
        <v>0.1533137045259042</v>
      </c>
      <c r="F2417" s="89">
        <v>704966</v>
      </c>
      <c r="G2417" s="89">
        <v>4</v>
      </c>
      <c r="H2417" t="s">
        <v>19630</v>
      </c>
      <c r="I2417" s="89"/>
    </row>
    <row r="2418">
      <c r="A2418" t="s">
        <v>20359</v>
      </c>
      <c r="B2418" t="s">
        <v>19483</v>
      </c>
      <c r="C2418" t="s">
        <v>3839</v>
      </c>
      <c r="D2418" t="s">
        <v>19615</v>
      </c>
      <c r="E2418" s="89">
        <v>0.1564520984033243</v>
      </c>
      <c r="F2418" s="89">
        <v>704966</v>
      </c>
      <c r="G2418" s="89">
        <v>4</v>
      </c>
      <c r="H2418" t="s">
        <v>19630</v>
      </c>
      <c r="I2418" s="89"/>
    </row>
    <row r="2419">
      <c r="A2419" t="s">
        <v>20360</v>
      </c>
      <c r="B2419" t="s">
        <v>19483</v>
      </c>
      <c r="C2419" t="s">
        <v>3839</v>
      </c>
      <c r="D2419" t="s">
        <v>19616</v>
      </c>
      <c r="E2419" s="89">
        <v>0.153317959964851</v>
      </c>
      <c r="F2419" s="89">
        <v>704966</v>
      </c>
      <c r="G2419" s="89">
        <v>4</v>
      </c>
      <c r="H2419" t="s">
        <v>19630</v>
      </c>
      <c r="I2419" s="89"/>
    </row>
    <row r="2420">
      <c r="A2420" t="s">
        <v>20361</v>
      </c>
      <c r="B2420" t="s">
        <v>19483</v>
      </c>
      <c r="C2420" t="s">
        <v>3839</v>
      </c>
      <c r="D2420" t="s">
        <v>19617</v>
      </c>
      <c r="E2420" s="89">
        <v>0.1562883323458217</v>
      </c>
      <c r="F2420" s="89">
        <v>704966</v>
      </c>
      <c r="G2420" s="89">
        <v>4</v>
      </c>
      <c r="H2420" t="s">
        <v>19630</v>
      </c>
      <c r="I2420" s="89"/>
    </row>
    <row r="2421">
      <c r="A2421" t="s">
        <v>20362</v>
      </c>
      <c r="B2421" t="s">
        <v>19483</v>
      </c>
      <c r="C2421" t="s">
        <v>3839</v>
      </c>
      <c r="D2421" t="s">
        <v>19618</v>
      </c>
      <c r="E2421" s="89">
        <v>0.1494570614415073</v>
      </c>
      <c r="F2421" s="89">
        <v>704966</v>
      </c>
      <c r="G2421" s="89">
        <v>4</v>
      </c>
      <c r="H2421" t="s">
        <v>19630</v>
      </c>
      <c r="I2421" s="89"/>
    </row>
    <row r="2422">
      <c r="A2422" t="s">
        <v>20363</v>
      </c>
      <c r="B2422" t="s">
        <v>19483</v>
      </c>
      <c r="C2422" t="s">
        <v>3839</v>
      </c>
      <c r="D2422" t="s">
        <v>19619</v>
      </c>
      <c r="E2422" s="89">
        <v>0.1501404933793528</v>
      </c>
      <c r="F2422" s="89">
        <v>704966</v>
      </c>
      <c r="G2422" s="89">
        <v>4</v>
      </c>
      <c r="H2422" t="s">
        <v>19630</v>
      </c>
      <c r="I2422" s="89"/>
    </row>
    <row r="2423">
      <c r="A2423" t="s">
        <v>20364</v>
      </c>
      <c r="B2423" t="s">
        <v>19483</v>
      </c>
      <c r="C2423" t="s">
        <v>3839</v>
      </c>
      <c r="D2423" t="s">
        <v>19620</v>
      </c>
      <c r="E2423" s="89">
        <v>0.1436951120397442</v>
      </c>
      <c r="F2423" s="89">
        <v>704966</v>
      </c>
      <c r="G2423" s="89">
        <v>4</v>
      </c>
      <c r="H2423" t="s">
        <v>19630</v>
      </c>
      <c r="I2423" s="89"/>
    </row>
    <row r="2424">
      <c r="A2424" t="s">
        <v>20365</v>
      </c>
      <c r="B2424" t="s">
        <v>19483</v>
      </c>
      <c r="C2424" t="s">
        <v>3839</v>
      </c>
      <c r="D2424" t="s">
        <v>19621</v>
      </c>
      <c r="E2424" s="89">
        <v>0.09512655900924896</v>
      </c>
      <c r="F2424" s="89">
        <v>704966</v>
      </c>
      <c r="G2424" s="89">
        <v>4</v>
      </c>
      <c r="H2424" t="s">
        <v>19630</v>
      </c>
      <c r="I2424" s="89"/>
    </row>
    <row r="2425">
      <c r="A2425" t="s">
        <v>20366</v>
      </c>
      <c r="B2425" t="s">
        <v>19483</v>
      </c>
      <c r="C2425" t="s">
        <v>3839</v>
      </c>
      <c r="D2425" t="s">
        <v>19622</v>
      </c>
      <c r="E2425" s="89">
        <v>0.148570501093739</v>
      </c>
      <c r="F2425" s="89">
        <v>704966</v>
      </c>
      <c r="G2425" s="89">
        <v>4</v>
      </c>
      <c r="H2425" t="s">
        <v>19630</v>
      </c>
      <c r="I2425" s="89"/>
    </row>
    <row r="2426">
      <c r="A2426" t="s">
        <v>20367</v>
      </c>
      <c r="B2426" t="s">
        <v>19483</v>
      </c>
      <c r="C2426" t="s">
        <v>3839</v>
      </c>
      <c r="D2426" t="s">
        <v>19623</v>
      </c>
      <c r="E2426" s="89">
        <v>0.1958553929675803</v>
      </c>
      <c r="F2426" s="89">
        <v>704966</v>
      </c>
      <c r="G2426" s="89">
        <v>4</v>
      </c>
      <c r="H2426" t="s">
        <v>19630</v>
      </c>
      <c r="I2426" s="89"/>
    </row>
    <row r="2427">
      <c r="A2427" t="s">
        <v>20368</v>
      </c>
      <c r="B2427" t="s">
        <v>19483</v>
      </c>
      <c r="C2427" t="s">
        <v>3839</v>
      </c>
      <c r="D2427" t="s">
        <v>19624</v>
      </c>
      <c r="E2427" s="89">
        <v>0.4513069062955459</v>
      </c>
      <c r="F2427" s="89">
        <v>704966</v>
      </c>
      <c r="G2427" s="89">
        <v>4</v>
      </c>
      <c r="H2427" t="s">
        <v>19630</v>
      </c>
      <c r="I2427" s="89"/>
    </row>
    <row r="2428">
      <c r="A2428" t="s">
        <v>20369</v>
      </c>
      <c r="B2428" t="s">
        <v>19483</v>
      </c>
      <c r="C2428" t="s">
        <v>3846</v>
      </c>
      <c r="D2428" t="s">
        <v>19614</v>
      </c>
      <c r="E2428" s="89">
        <v>0.03691359149230344</v>
      </c>
      <c r="F2428" s="89">
        <v>704966</v>
      </c>
      <c r="G2428" s="89">
        <v>4</v>
      </c>
      <c r="H2428" t="s">
        <v>19630</v>
      </c>
      <c r="I2428" s="89"/>
    </row>
    <row r="2429">
      <c r="A2429" t="s">
        <v>20370</v>
      </c>
      <c r="B2429" t="s">
        <v>19483</v>
      </c>
      <c r="C2429" t="s">
        <v>3846</v>
      </c>
      <c r="D2429" t="s">
        <v>19615</v>
      </c>
      <c r="E2429" s="89">
        <v>0.03746409069969647</v>
      </c>
      <c r="F2429" s="89">
        <v>704966</v>
      </c>
      <c r="G2429" s="89">
        <v>4</v>
      </c>
      <c r="H2429" t="s">
        <v>19630</v>
      </c>
      <c r="I2429" s="89"/>
    </row>
    <row r="2430">
      <c r="A2430" t="s">
        <v>20371</v>
      </c>
      <c r="B2430" t="s">
        <v>19483</v>
      </c>
      <c r="C2430" t="s">
        <v>3846</v>
      </c>
      <c r="D2430" t="s">
        <v>19616</v>
      </c>
      <c r="E2430" s="89">
        <v>0.03691658461451836</v>
      </c>
      <c r="F2430" s="89">
        <v>704966</v>
      </c>
      <c r="G2430" s="89">
        <v>4</v>
      </c>
      <c r="H2430" t="s">
        <v>19630</v>
      </c>
      <c r="I2430" s="89"/>
    </row>
    <row r="2431">
      <c r="A2431" t="s">
        <v>20372</v>
      </c>
      <c r="B2431" t="s">
        <v>19483</v>
      </c>
      <c r="C2431" t="s">
        <v>3846</v>
      </c>
      <c r="D2431" t="s">
        <v>19617</v>
      </c>
      <c r="E2431" s="89">
        <v>0.03743343327150688</v>
      </c>
      <c r="F2431" s="89">
        <v>704966</v>
      </c>
      <c r="G2431" s="89">
        <v>4</v>
      </c>
      <c r="H2431" t="s">
        <v>19630</v>
      </c>
      <c r="I2431" s="89"/>
    </row>
    <row r="2432">
      <c r="A2432" t="s">
        <v>20373</v>
      </c>
      <c r="B2432" t="s">
        <v>19483</v>
      </c>
      <c r="C2432" t="s">
        <v>3846</v>
      </c>
      <c r="D2432" t="s">
        <v>19618</v>
      </c>
      <c r="E2432" s="89">
        <v>0.03602343571283642</v>
      </c>
      <c r="F2432" s="89">
        <v>704966</v>
      </c>
      <c r="G2432" s="89">
        <v>4</v>
      </c>
      <c r="H2432" t="s">
        <v>19630</v>
      </c>
      <c r="I2432" s="89"/>
    </row>
    <row r="2433">
      <c r="A2433" t="s">
        <v>20374</v>
      </c>
      <c r="B2433" t="s">
        <v>19483</v>
      </c>
      <c r="C2433" t="s">
        <v>3846</v>
      </c>
      <c r="D2433" t="s">
        <v>19619</v>
      </c>
      <c r="E2433" s="89">
        <v>0.03614162387229488</v>
      </c>
      <c r="F2433" s="89">
        <v>704966</v>
      </c>
      <c r="G2433" s="89">
        <v>4</v>
      </c>
      <c r="H2433" t="s">
        <v>19630</v>
      </c>
      <c r="I2433" s="89"/>
    </row>
    <row r="2434">
      <c r="A2434" t="s">
        <v>20375</v>
      </c>
      <c r="B2434" t="s">
        <v>19483</v>
      </c>
      <c r="C2434" t="s">
        <v>3846</v>
      </c>
      <c r="D2434" t="s">
        <v>19620</v>
      </c>
      <c r="E2434" s="89">
        <v>0.03462161523184028</v>
      </c>
      <c r="F2434" s="89">
        <v>704966</v>
      </c>
      <c r="G2434" s="89">
        <v>4</v>
      </c>
      <c r="H2434" t="s">
        <v>19630</v>
      </c>
      <c r="I2434" s="89"/>
    </row>
    <row r="2435">
      <c r="A2435" t="s">
        <v>20376</v>
      </c>
      <c r="B2435" t="s">
        <v>19483</v>
      </c>
      <c r="C2435" t="s">
        <v>3846</v>
      </c>
      <c r="D2435" t="s">
        <v>19621</v>
      </c>
      <c r="E2435" s="89">
        <v>0.023956837131219</v>
      </c>
      <c r="F2435" s="89">
        <v>704966</v>
      </c>
      <c r="G2435" s="89">
        <v>4</v>
      </c>
      <c r="H2435" t="s">
        <v>19630</v>
      </c>
      <c r="I2435" s="89"/>
    </row>
    <row r="2436">
      <c r="A2436" t="s">
        <v>20377</v>
      </c>
      <c r="B2436" t="s">
        <v>19483</v>
      </c>
      <c r="C2436" t="s">
        <v>3846</v>
      </c>
      <c r="D2436" t="s">
        <v>19622</v>
      </c>
      <c r="E2436" s="89">
        <v>0.03578316061344027</v>
      </c>
      <c r="F2436" s="89">
        <v>704966</v>
      </c>
      <c r="G2436" s="89">
        <v>4</v>
      </c>
      <c r="H2436" t="s">
        <v>19630</v>
      </c>
      <c r="I2436" s="89"/>
    </row>
    <row r="2437">
      <c r="A2437" t="s">
        <v>20378</v>
      </c>
      <c r="B2437" t="s">
        <v>19483</v>
      </c>
      <c r="C2437" t="s">
        <v>3846</v>
      </c>
      <c r="D2437" t="s">
        <v>19623</v>
      </c>
      <c r="E2437" s="89">
        <v>0.04899595904293929</v>
      </c>
      <c r="F2437" s="89">
        <v>704966</v>
      </c>
      <c r="G2437" s="89">
        <v>4</v>
      </c>
      <c r="H2437" t="s">
        <v>19630</v>
      </c>
      <c r="I2437" s="89"/>
    </row>
    <row r="2438">
      <c r="A2438" t="s">
        <v>20379</v>
      </c>
      <c r="B2438" t="s">
        <v>19483</v>
      </c>
      <c r="C2438" t="s">
        <v>3846</v>
      </c>
      <c r="D2438" t="s">
        <v>19624</v>
      </c>
      <c r="E2438" s="89">
        <v>0.1100492065445222</v>
      </c>
      <c r="F2438" s="89">
        <v>704966</v>
      </c>
      <c r="G2438" s="89">
        <v>4</v>
      </c>
      <c r="H2438" t="s">
        <v>19630</v>
      </c>
      <c r="I2438" s="89"/>
    </row>
    <row r="2439">
      <c r="A2439" t="s">
        <v>20380</v>
      </c>
      <c r="B2439" t="s">
        <v>19483</v>
      </c>
      <c r="C2439" t="s">
        <v>3847</v>
      </c>
      <c r="D2439" t="s">
        <v>19614</v>
      </c>
      <c r="E2439" s="89">
        <v>0.004155947973933796</v>
      </c>
      <c r="F2439" s="89">
        <v>704966</v>
      </c>
      <c r="G2439" s="89">
        <v>4</v>
      </c>
      <c r="H2439" t="s">
        <v>19630</v>
      </c>
      <c r="I2439" s="89"/>
    </row>
    <row r="2440">
      <c r="A2440" t="s">
        <v>20381</v>
      </c>
      <c r="B2440" t="s">
        <v>19483</v>
      </c>
      <c r="C2440" t="s">
        <v>3847</v>
      </c>
      <c r="D2440" t="s">
        <v>19615</v>
      </c>
      <c r="E2440" s="89">
        <v>0.004232990216801306</v>
      </c>
      <c r="F2440" s="89">
        <v>704966</v>
      </c>
      <c r="G2440" s="89">
        <v>4</v>
      </c>
      <c r="H2440" t="s">
        <v>19630</v>
      </c>
      <c r="I2440" s="89"/>
    </row>
    <row r="2441">
      <c r="A2441" t="s">
        <v>20382</v>
      </c>
      <c r="B2441" t="s">
        <v>19483</v>
      </c>
      <c r="C2441" t="s">
        <v>3847</v>
      </c>
      <c r="D2441" t="s">
        <v>19616</v>
      </c>
      <c r="E2441" s="89">
        <v>0.004155947973933796</v>
      </c>
      <c r="F2441" s="89">
        <v>704966</v>
      </c>
      <c r="G2441" s="89">
        <v>4</v>
      </c>
      <c r="H2441" t="s">
        <v>19630</v>
      </c>
      <c r="I2441" s="89"/>
    </row>
    <row r="2442">
      <c r="A2442" t="s">
        <v>20383</v>
      </c>
      <c r="B2442" t="s">
        <v>19483</v>
      </c>
      <c r="C2442" t="s">
        <v>3847</v>
      </c>
      <c r="D2442" t="s">
        <v>19617</v>
      </c>
      <c r="E2442" s="89">
        <v>0.004220005218110665</v>
      </c>
      <c r="F2442" s="89">
        <v>704966</v>
      </c>
      <c r="G2442" s="89">
        <v>4</v>
      </c>
      <c r="H2442" t="s">
        <v>19630</v>
      </c>
      <c r="I2442" s="89"/>
    </row>
    <row r="2443">
      <c r="A2443" t="s">
        <v>20384</v>
      </c>
      <c r="B2443" t="s">
        <v>19483</v>
      </c>
      <c r="C2443" t="s">
        <v>3847</v>
      </c>
      <c r="D2443" t="s">
        <v>19618</v>
      </c>
      <c r="E2443" s="89">
        <v>0.003994365831264158</v>
      </c>
      <c r="F2443" s="89">
        <v>704966</v>
      </c>
      <c r="G2443" s="89">
        <v>4</v>
      </c>
      <c r="H2443" t="s">
        <v>19630</v>
      </c>
      <c r="I2443" s="89"/>
    </row>
    <row r="2444">
      <c r="A2444" t="s">
        <v>20385</v>
      </c>
      <c r="B2444" t="s">
        <v>19483</v>
      </c>
      <c r="C2444" t="s">
        <v>3847</v>
      </c>
      <c r="D2444" t="s">
        <v>19619</v>
      </c>
      <c r="E2444" s="89">
        <v>0.004018471854347421</v>
      </c>
      <c r="F2444" s="89">
        <v>704966</v>
      </c>
      <c r="G2444" s="89">
        <v>4</v>
      </c>
      <c r="H2444" t="s">
        <v>19630</v>
      </c>
      <c r="I2444" s="89"/>
    </row>
    <row r="2445">
      <c r="A2445" t="s">
        <v>20386</v>
      </c>
      <c r="B2445" t="s">
        <v>19483</v>
      </c>
      <c r="C2445" t="s">
        <v>3847</v>
      </c>
      <c r="D2445" t="s">
        <v>19620</v>
      </c>
      <c r="E2445" s="89">
        <v>0.003847556789861642</v>
      </c>
      <c r="F2445" s="89">
        <v>704966</v>
      </c>
      <c r="G2445" s="89">
        <v>4</v>
      </c>
      <c r="H2445" t="s">
        <v>19630</v>
      </c>
      <c r="I2445" s="89"/>
    </row>
    <row r="2446">
      <c r="A2446" t="s">
        <v>20387</v>
      </c>
      <c r="B2446" t="s">
        <v>19483</v>
      </c>
      <c r="C2446" t="s">
        <v>3847</v>
      </c>
      <c r="D2446" t="s">
        <v>19621</v>
      </c>
      <c r="E2446" s="89">
        <v>0.002631458387255634</v>
      </c>
      <c r="F2446" s="89">
        <v>704966</v>
      </c>
      <c r="G2446" s="89">
        <v>4</v>
      </c>
      <c r="H2446" t="s">
        <v>19630</v>
      </c>
      <c r="I2446" s="89"/>
    </row>
    <row r="2447">
      <c r="A2447" t="s">
        <v>20388</v>
      </c>
      <c r="B2447" t="s">
        <v>19483</v>
      </c>
      <c r="C2447" t="s">
        <v>3847</v>
      </c>
      <c r="D2447" t="s">
        <v>19622</v>
      </c>
      <c r="E2447" s="89">
        <v>0.003952443724360206</v>
      </c>
      <c r="F2447" s="89">
        <v>704966</v>
      </c>
      <c r="G2447" s="89">
        <v>4</v>
      </c>
      <c r="H2447" t="s">
        <v>19630</v>
      </c>
      <c r="I2447" s="89"/>
    </row>
    <row r="2448">
      <c r="A2448" t="s">
        <v>20389</v>
      </c>
      <c r="B2448" t="s">
        <v>19483</v>
      </c>
      <c r="C2448" t="s">
        <v>3847</v>
      </c>
      <c r="D2448" t="s">
        <v>19623</v>
      </c>
      <c r="E2448" s="89">
        <v>0.005370377945806461</v>
      </c>
      <c r="F2448" s="89">
        <v>704966</v>
      </c>
      <c r="G2448" s="89">
        <v>4</v>
      </c>
      <c r="H2448" t="s">
        <v>19630</v>
      </c>
      <c r="I2448" s="89"/>
    </row>
    <row r="2449">
      <c r="A2449" t="s">
        <v>20390</v>
      </c>
      <c r="B2449" t="s">
        <v>19483</v>
      </c>
      <c r="C2449" t="s">
        <v>3847</v>
      </c>
      <c r="D2449" t="s">
        <v>19624</v>
      </c>
      <c r="E2449" s="89">
        <v>0.01211608346082516</v>
      </c>
      <c r="F2449" s="89">
        <v>704966</v>
      </c>
      <c r="G2449" s="89">
        <v>4</v>
      </c>
      <c r="H2449" t="s">
        <v>19630</v>
      </c>
      <c r="I2449" s="89"/>
    </row>
    <row r="2450">
      <c r="A2450" t="s">
        <v>5867</v>
      </c>
      <c r="B2450" t="s">
        <v>19483</v>
      </c>
      <c r="C2450" t="s">
        <v>19493</v>
      </c>
      <c r="D2450" t="s">
        <v>19614</v>
      </c>
      <c r="E2450" s="89">
        <v>0.005300883310803238</v>
      </c>
      <c r="F2450" s="89">
        <v>704966</v>
      </c>
      <c r="G2450" s="89">
        <v>4</v>
      </c>
      <c r="H2450" t="s">
        <v>19630</v>
      </c>
      <c r="I2450" s="89"/>
    </row>
    <row r="2451">
      <c r="A2451" t="s">
        <v>5868</v>
      </c>
      <c r="B2451" t="s">
        <v>19483</v>
      </c>
      <c r="C2451" t="s">
        <v>19493</v>
      </c>
      <c r="D2451" t="s">
        <v>19615</v>
      </c>
      <c r="E2451" s="89">
        <v>0.005378612720251974</v>
      </c>
      <c r="F2451" s="89">
        <v>704966</v>
      </c>
      <c r="G2451" s="89">
        <v>4</v>
      </c>
      <c r="H2451" t="s">
        <v>19630</v>
      </c>
      <c r="I2451" s="89"/>
    </row>
    <row r="2452">
      <c r="A2452" t="s">
        <v>5869</v>
      </c>
      <c r="B2452" t="s">
        <v>19483</v>
      </c>
      <c r="C2452" t="s">
        <v>19493</v>
      </c>
      <c r="D2452" t="s">
        <v>19616</v>
      </c>
      <c r="E2452" s="89">
        <v>0.005300883310803238</v>
      </c>
      <c r="F2452" s="89">
        <v>704966</v>
      </c>
      <c r="G2452" s="89">
        <v>4</v>
      </c>
      <c r="H2452" t="s">
        <v>19630</v>
      </c>
      <c r="I2452" s="89"/>
    </row>
    <row r="2453">
      <c r="A2453" t="s">
        <v>5870</v>
      </c>
      <c r="B2453" t="s">
        <v>19483</v>
      </c>
      <c r="C2453" t="s">
        <v>19493</v>
      </c>
      <c r="D2453" t="s">
        <v>19617</v>
      </c>
      <c r="E2453" s="89">
        <v>0.005378612720251974</v>
      </c>
      <c r="F2453" s="89">
        <v>704966</v>
      </c>
      <c r="G2453" s="89">
        <v>4</v>
      </c>
      <c r="H2453" t="s">
        <v>19630</v>
      </c>
      <c r="I2453" s="89"/>
    </row>
    <row r="2454">
      <c r="A2454" t="s">
        <v>5871</v>
      </c>
      <c r="B2454" t="s">
        <v>19483</v>
      </c>
      <c r="C2454" t="s">
        <v>19493</v>
      </c>
      <c r="D2454" t="s">
        <v>19618</v>
      </c>
      <c r="E2454" s="89">
        <v>0.004929282895796793</v>
      </c>
      <c r="F2454" s="89">
        <v>704966</v>
      </c>
      <c r="G2454" s="89">
        <v>4</v>
      </c>
      <c r="H2454" t="s">
        <v>19630</v>
      </c>
      <c r="I2454" s="89"/>
    </row>
    <row r="2455">
      <c r="A2455" t="s">
        <v>5872</v>
      </c>
      <c r="B2455" t="s">
        <v>19483</v>
      </c>
      <c r="C2455" t="s">
        <v>19493</v>
      </c>
      <c r="D2455" t="s">
        <v>19619</v>
      </c>
      <c r="E2455" s="89">
        <v>0.004916963504414935</v>
      </c>
      <c r="F2455" s="89">
        <v>704966</v>
      </c>
      <c r="G2455" s="89">
        <v>4</v>
      </c>
      <c r="H2455" t="s">
        <v>19630</v>
      </c>
      <c r="I2455" s="89"/>
    </row>
    <row r="2456">
      <c r="A2456" t="s">
        <v>5873</v>
      </c>
      <c r="B2456" t="s">
        <v>19483</v>
      </c>
      <c r="C2456" t="s">
        <v>19493</v>
      </c>
      <c r="D2456" t="s">
        <v>19620</v>
      </c>
      <c r="E2456" s="89">
        <v>0.004725668190083489</v>
      </c>
      <c r="F2456" s="89">
        <v>704966</v>
      </c>
      <c r="G2456" s="89">
        <v>4</v>
      </c>
      <c r="H2456" t="s">
        <v>19630</v>
      </c>
      <c r="I2456" s="89"/>
    </row>
    <row r="2457">
      <c r="A2457" t="s">
        <v>5874</v>
      </c>
      <c r="B2457" t="s">
        <v>19483</v>
      </c>
      <c r="C2457" t="s">
        <v>19493</v>
      </c>
      <c r="D2457" t="s">
        <v>19621</v>
      </c>
      <c r="E2457" s="89">
        <v>0.002988132554717798</v>
      </c>
      <c r="F2457" s="89">
        <v>704966</v>
      </c>
      <c r="G2457" s="89">
        <v>4</v>
      </c>
      <c r="H2457" t="s">
        <v>19630</v>
      </c>
      <c r="I2457" s="89"/>
    </row>
    <row r="2458">
      <c r="A2458" t="s">
        <v>5875</v>
      </c>
      <c r="B2458" t="s">
        <v>19483</v>
      </c>
      <c r="C2458" t="s">
        <v>19493</v>
      </c>
      <c r="D2458" t="s">
        <v>19622</v>
      </c>
      <c r="E2458" s="89">
        <v>0.004884740798645334</v>
      </c>
      <c r="F2458" s="89">
        <v>704966</v>
      </c>
      <c r="G2458" s="89">
        <v>4</v>
      </c>
      <c r="H2458" t="s">
        <v>19630</v>
      </c>
      <c r="I2458" s="89"/>
    </row>
    <row r="2459">
      <c r="A2459" t="s">
        <v>5876</v>
      </c>
      <c r="B2459" t="s">
        <v>19483</v>
      </c>
      <c r="C2459" t="s">
        <v>19493</v>
      </c>
      <c r="D2459" t="s">
        <v>19623</v>
      </c>
      <c r="E2459" s="89">
        <v>0.007423615973950875</v>
      </c>
      <c r="F2459" s="89">
        <v>704966</v>
      </c>
      <c r="G2459" s="89">
        <v>4</v>
      </c>
      <c r="H2459" t="s">
        <v>19630</v>
      </c>
      <c r="I2459" s="89"/>
    </row>
    <row r="2460">
      <c r="A2460" t="s">
        <v>5877</v>
      </c>
      <c r="B2460" t="s">
        <v>19483</v>
      </c>
      <c r="C2460" t="s">
        <v>19493</v>
      </c>
      <c r="D2460" t="s">
        <v>19624</v>
      </c>
      <c r="E2460" s="89">
        <v>0.01576155560921019</v>
      </c>
      <c r="F2460" s="89">
        <v>704966</v>
      </c>
      <c r="G2460" s="89">
        <v>4</v>
      </c>
      <c r="H2460" t="s">
        <v>19630</v>
      </c>
      <c r="I2460" s="89"/>
    </row>
    <row r="2461">
      <c r="A2461" t="s">
        <v>5878</v>
      </c>
      <c r="B2461" t="s">
        <v>19483</v>
      </c>
      <c r="C2461" t="s">
        <v>19494</v>
      </c>
      <c r="D2461" t="s">
        <v>19614</v>
      </c>
      <c r="E2461" s="89">
        <v>0.0541448974894839</v>
      </c>
      <c r="F2461" s="89">
        <v>704966</v>
      </c>
      <c r="G2461" s="89">
        <v>4</v>
      </c>
      <c r="H2461" t="s">
        <v>19630</v>
      </c>
      <c r="I2461" s="89"/>
    </row>
    <row r="2462">
      <c r="A2462" t="s">
        <v>5879</v>
      </c>
      <c r="B2462" t="s">
        <v>19483</v>
      </c>
      <c r="C2462" t="s">
        <v>19494</v>
      </c>
      <c r="D2462" t="s">
        <v>19615</v>
      </c>
      <c r="E2462" s="89">
        <v>0.05465578362551564</v>
      </c>
      <c r="F2462" s="89">
        <v>704966</v>
      </c>
      <c r="G2462" s="89">
        <v>4</v>
      </c>
      <c r="H2462" t="s">
        <v>19630</v>
      </c>
      <c r="I2462" s="89"/>
    </row>
    <row r="2463">
      <c r="A2463" t="s">
        <v>5880</v>
      </c>
      <c r="B2463" t="s">
        <v>19483</v>
      </c>
      <c r="C2463" t="s">
        <v>19494</v>
      </c>
      <c r="D2463" t="s">
        <v>19616</v>
      </c>
      <c r="E2463" s="89">
        <v>0.05414646531425544</v>
      </c>
      <c r="F2463" s="89">
        <v>704966</v>
      </c>
      <c r="G2463" s="89">
        <v>4</v>
      </c>
      <c r="H2463" t="s">
        <v>19630</v>
      </c>
      <c r="I2463" s="89"/>
    </row>
    <row r="2464">
      <c r="A2464" t="s">
        <v>5881</v>
      </c>
      <c r="B2464" t="s">
        <v>19483</v>
      </c>
      <c r="C2464" t="s">
        <v>19494</v>
      </c>
      <c r="D2464" t="s">
        <v>19617</v>
      </c>
      <c r="E2464" s="89">
        <v>0.054642453354594</v>
      </c>
      <c r="F2464" s="89">
        <v>704966</v>
      </c>
      <c r="G2464" s="89">
        <v>4</v>
      </c>
      <c r="H2464" t="s">
        <v>19630</v>
      </c>
      <c r="I2464" s="89"/>
    </row>
    <row r="2465">
      <c r="A2465" t="s">
        <v>5882</v>
      </c>
      <c r="B2465" t="s">
        <v>19483</v>
      </c>
      <c r="C2465" t="s">
        <v>19494</v>
      </c>
      <c r="D2465" t="s">
        <v>19618</v>
      </c>
      <c r="E2465" s="89">
        <v>0.05090985407827162</v>
      </c>
      <c r="F2465" s="89">
        <v>704966</v>
      </c>
      <c r="G2465" s="89">
        <v>4</v>
      </c>
      <c r="H2465" t="s">
        <v>19630</v>
      </c>
      <c r="I2465" s="89"/>
    </row>
    <row r="2466">
      <c r="A2466" t="s">
        <v>5883</v>
      </c>
      <c r="B2466" t="s">
        <v>19483</v>
      </c>
      <c r="C2466" t="s">
        <v>19494</v>
      </c>
      <c r="D2466" t="s">
        <v>19619</v>
      </c>
      <c r="E2466" s="89">
        <v>0.05021060126710346</v>
      </c>
      <c r="F2466" s="89">
        <v>704966</v>
      </c>
      <c r="G2466" s="89">
        <v>4</v>
      </c>
      <c r="H2466" t="s">
        <v>19630</v>
      </c>
      <c r="I2466" s="89"/>
    </row>
    <row r="2467">
      <c r="A2467" t="s">
        <v>5884</v>
      </c>
      <c r="B2467" t="s">
        <v>19483</v>
      </c>
      <c r="C2467" t="s">
        <v>19494</v>
      </c>
      <c r="D2467" t="s">
        <v>19620</v>
      </c>
      <c r="E2467" s="89">
        <v>0.04830339629869607</v>
      </c>
      <c r="F2467" s="89">
        <v>704966</v>
      </c>
      <c r="G2467" s="89">
        <v>4</v>
      </c>
      <c r="H2467" t="s">
        <v>19630</v>
      </c>
      <c r="I2467" s="89"/>
    </row>
    <row r="2468">
      <c r="A2468" t="s">
        <v>5885</v>
      </c>
      <c r="B2468" t="s">
        <v>19483</v>
      </c>
      <c r="C2468" t="s">
        <v>19494</v>
      </c>
      <c r="D2468" t="s">
        <v>19621</v>
      </c>
      <c r="E2468" s="89">
        <v>0.03633347476239392</v>
      </c>
      <c r="F2468" s="89">
        <v>704966</v>
      </c>
      <c r="G2468" s="89">
        <v>4</v>
      </c>
      <c r="H2468" t="s">
        <v>19630</v>
      </c>
      <c r="I2468" s="89"/>
    </row>
    <row r="2469">
      <c r="A2469" t="s">
        <v>5886</v>
      </c>
      <c r="B2469" t="s">
        <v>19483</v>
      </c>
      <c r="C2469" t="s">
        <v>19494</v>
      </c>
      <c r="D2469" t="s">
        <v>19622</v>
      </c>
      <c r="E2469" s="89">
        <v>0.0488080471340582</v>
      </c>
      <c r="F2469" s="89">
        <v>704966</v>
      </c>
      <c r="G2469" s="89">
        <v>4</v>
      </c>
      <c r="H2469" t="s">
        <v>19630</v>
      </c>
      <c r="I2469" s="89"/>
    </row>
    <row r="2470">
      <c r="A2470" t="s">
        <v>5887</v>
      </c>
      <c r="B2470" t="s">
        <v>19483</v>
      </c>
      <c r="C2470" t="s">
        <v>19494</v>
      </c>
      <c r="D2470" t="s">
        <v>19623</v>
      </c>
      <c r="E2470" s="89">
        <v>0.07025308254472315</v>
      </c>
      <c r="F2470" s="89">
        <v>704966</v>
      </c>
      <c r="G2470" s="89">
        <v>4</v>
      </c>
      <c r="H2470" t="s">
        <v>19630</v>
      </c>
      <c r="I2470" s="89"/>
    </row>
    <row r="2471">
      <c r="A2471" t="s">
        <v>5888</v>
      </c>
      <c r="B2471" t="s">
        <v>19483</v>
      </c>
      <c r="C2471" t="s">
        <v>19494</v>
      </c>
      <c r="D2471" t="s">
        <v>19624</v>
      </c>
      <c r="E2471" s="89">
        <v>0.1608882709280995</v>
      </c>
      <c r="F2471" s="89">
        <v>704966</v>
      </c>
      <c r="G2471" s="89">
        <v>4</v>
      </c>
      <c r="H2471" t="s">
        <v>19630</v>
      </c>
      <c r="I2471" s="89"/>
    </row>
    <row r="2472">
      <c r="A2472" t="s">
        <v>5889</v>
      </c>
      <c r="B2472" t="s">
        <v>19483</v>
      </c>
      <c r="C2472" t="s">
        <v>19495</v>
      </c>
      <c r="D2472" t="s">
        <v>19614</v>
      </c>
      <c r="E2472" s="89">
        <v>0.02217649873285868</v>
      </c>
      <c r="F2472" s="89">
        <v>704966</v>
      </c>
      <c r="G2472" s="89">
        <v>4</v>
      </c>
      <c r="H2472" t="s">
        <v>19630</v>
      </c>
      <c r="I2472" s="89"/>
    </row>
    <row r="2473">
      <c r="A2473" t="s">
        <v>5890</v>
      </c>
      <c r="B2473" t="s">
        <v>19483</v>
      </c>
      <c r="C2473" t="s">
        <v>19495</v>
      </c>
      <c r="D2473" t="s">
        <v>19615</v>
      </c>
      <c r="E2473" s="89">
        <v>0.0223456009233845</v>
      </c>
      <c r="F2473" s="89">
        <v>704966</v>
      </c>
      <c r="G2473" s="89">
        <v>4</v>
      </c>
      <c r="H2473" t="s">
        <v>19630</v>
      </c>
      <c r="I2473" s="89"/>
    </row>
    <row r="2474">
      <c r="A2474" t="s">
        <v>5891</v>
      </c>
      <c r="B2474" t="s">
        <v>19483</v>
      </c>
      <c r="C2474" t="s">
        <v>19495</v>
      </c>
      <c r="D2474" t="s">
        <v>19616</v>
      </c>
      <c r="E2474" s="89">
        <v>0.02217649873285868</v>
      </c>
      <c r="F2474" s="89">
        <v>704966</v>
      </c>
      <c r="G2474" s="89">
        <v>4</v>
      </c>
      <c r="H2474" t="s">
        <v>19630</v>
      </c>
      <c r="I2474" s="89"/>
    </row>
    <row r="2475">
      <c r="A2475" t="s">
        <v>5892</v>
      </c>
      <c r="B2475" t="s">
        <v>19483</v>
      </c>
      <c r="C2475" t="s">
        <v>19495</v>
      </c>
      <c r="D2475" t="s">
        <v>19617</v>
      </c>
      <c r="E2475" s="89">
        <v>0.02233381497822364</v>
      </c>
      <c r="F2475" s="89">
        <v>704966</v>
      </c>
      <c r="G2475" s="89">
        <v>4</v>
      </c>
      <c r="H2475" t="s">
        <v>19630</v>
      </c>
      <c r="I2475" s="89"/>
    </row>
    <row r="2476">
      <c r="A2476" t="s">
        <v>5893</v>
      </c>
      <c r="B2476" t="s">
        <v>19483</v>
      </c>
      <c r="C2476" t="s">
        <v>19495</v>
      </c>
      <c r="D2476" t="s">
        <v>19618</v>
      </c>
      <c r="E2476" s="89">
        <v>0.01661505691574822</v>
      </c>
      <c r="F2476" s="89">
        <v>704966</v>
      </c>
      <c r="G2476" s="89">
        <v>4</v>
      </c>
      <c r="H2476" t="s">
        <v>19630</v>
      </c>
      <c r="I2476" s="89"/>
    </row>
    <row r="2477">
      <c r="A2477" t="s">
        <v>5894</v>
      </c>
      <c r="B2477" t="s">
        <v>19483</v>
      </c>
      <c r="C2477" t="s">
        <v>19495</v>
      </c>
      <c r="D2477" t="s">
        <v>19619</v>
      </c>
      <c r="E2477" s="89">
        <v>0.01654666786762434</v>
      </c>
      <c r="F2477" s="89">
        <v>704966</v>
      </c>
      <c r="G2477" s="89">
        <v>4</v>
      </c>
      <c r="H2477" t="s">
        <v>19630</v>
      </c>
      <c r="I2477" s="89"/>
    </row>
    <row r="2478">
      <c r="A2478" t="s">
        <v>5895</v>
      </c>
      <c r="B2478" t="s">
        <v>19483</v>
      </c>
      <c r="C2478" t="s">
        <v>19495</v>
      </c>
      <c r="D2478" t="s">
        <v>19620</v>
      </c>
      <c r="E2478" s="89">
        <v>0.01594080912959008</v>
      </c>
      <c r="F2478" s="89">
        <v>704966</v>
      </c>
      <c r="G2478" s="89">
        <v>4</v>
      </c>
      <c r="H2478" t="s">
        <v>19630</v>
      </c>
      <c r="I2478" s="89"/>
    </row>
    <row r="2479">
      <c r="A2479" t="s">
        <v>5896</v>
      </c>
      <c r="B2479" t="s">
        <v>19483</v>
      </c>
      <c r="C2479" t="s">
        <v>19495</v>
      </c>
      <c r="D2479" t="s">
        <v>19621</v>
      </c>
      <c r="E2479" s="89">
        <v>0.01318693061136069</v>
      </c>
      <c r="F2479" s="89">
        <v>704966</v>
      </c>
      <c r="G2479" s="89">
        <v>4</v>
      </c>
      <c r="H2479" t="s">
        <v>19630</v>
      </c>
      <c r="I2479" s="89"/>
    </row>
    <row r="2480">
      <c r="A2480" t="s">
        <v>5897</v>
      </c>
      <c r="B2480" t="s">
        <v>19483</v>
      </c>
      <c r="C2480" t="s">
        <v>19495</v>
      </c>
      <c r="D2480" t="s">
        <v>19622</v>
      </c>
      <c r="E2480" s="89">
        <v>0.01666063745619136</v>
      </c>
      <c r="F2480" s="89">
        <v>704966</v>
      </c>
      <c r="G2480" s="89">
        <v>4</v>
      </c>
      <c r="H2480" t="s">
        <v>19630</v>
      </c>
      <c r="I2480" s="89"/>
    </row>
    <row r="2481">
      <c r="A2481" t="s">
        <v>5898</v>
      </c>
      <c r="B2481" t="s">
        <v>19483</v>
      </c>
      <c r="C2481" t="s">
        <v>19495</v>
      </c>
      <c r="D2481" t="s">
        <v>19623</v>
      </c>
      <c r="E2481" s="89">
        <v>0.02896057000727114</v>
      </c>
      <c r="F2481" s="89">
        <v>704966</v>
      </c>
      <c r="G2481" s="89">
        <v>4</v>
      </c>
      <c r="H2481" t="s">
        <v>19630</v>
      </c>
      <c r="I2481" s="89"/>
    </row>
    <row r="2482">
      <c r="A2482" t="s">
        <v>5899</v>
      </c>
      <c r="B2482" t="s">
        <v>19483</v>
      </c>
      <c r="C2482" t="s">
        <v>19495</v>
      </c>
      <c r="D2482" t="s">
        <v>19624</v>
      </c>
      <c r="E2482" s="89">
        <v>0.06555126273280541</v>
      </c>
      <c r="F2482" s="89">
        <v>704966</v>
      </c>
      <c r="G2482" s="89">
        <v>4</v>
      </c>
      <c r="H2482" t="s">
        <v>19630</v>
      </c>
      <c r="I2482" s="89"/>
    </row>
    <row r="2483">
      <c r="A2483" t="s">
        <v>5900</v>
      </c>
      <c r="B2483" t="s">
        <v>19483</v>
      </c>
      <c r="C2483" t="s">
        <v>19496</v>
      </c>
      <c r="D2483" t="s">
        <v>19614</v>
      </c>
      <c r="E2483" s="89">
        <v>0.0003171869988170539</v>
      </c>
      <c r="F2483" s="89">
        <v>704966</v>
      </c>
      <c r="G2483" s="89">
        <v>4</v>
      </c>
      <c r="H2483" t="s">
        <v>19630</v>
      </c>
      <c r="I2483" s="89"/>
    </row>
    <row r="2484">
      <c r="A2484" t="s">
        <v>5901</v>
      </c>
      <c r="B2484" t="s">
        <v>19483</v>
      </c>
      <c r="C2484" t="s">
        <v>19496</v>
      </c>
      <c r="D2484" t="s">
        <v>19615</v>
      </c>
      <c r="E2484" s="89">
        <v>0.0003188964068054838</v>
      </c>
      <c r="F2484" s="89">
        <v>704966</v>
      </c>
      <c r="G2484" s="89">
        <v>4</v>
      </c>
      <c r="H2484" t="s">
        <v>19630</v>
      </c>
      <c r="I2484" s="89"/>
    </row>
    <row r="2485">
      <c r="A2485" t="s">
        <v>5902</v>
      </c>
      <c r="B2485" t="s">
        <v>19483</v>
      </c>
      <c r="C2485" t="s">
        <v>19496</v>
      </c>
      <c r="D2485" t="s">
        <v>19616</v>
      </c>
      <c r="E2485" s="89">
        <v>0.0003171869988170539</v>
      </c>
      <c r="F2485" s="89">
        <v>704966</v>
      </c>
      <c r="G2485" s="89">
        <v>4</v>
      </c>
      <c r="H2485" t="s">
        <v>19630</v>
      </c>
      <c r="I2485" s="89"/>
    </row>
    <row r="2486">
      <c r="A2486" t="s">
        <v>5903</v>
      </c>
      <c r="B2486" t="s">
        <v>19483</v>
      </c>
      <c r="C2486" t="s">
        <v>19496</v>
      </c>
      <c r="D2486" t="s">
        <v>19617</v>
      </c>
      <c r="E2486" s="89">
        <v>0.0003188964068054838</v>
      </c>
      <c r="F2486" s="89">
        <v>704966</v>
      </c>
      <c r="G2486" s="89">
        <v>4</v>
      </c>
      <c r="H2486" t="s">
        <v>19630</v>
      </c>
      <c r="I2486" s="89"/>
    </row>
    <row r="2487">
      <c r="A2487" t="s">
        <v>5904</v>
      </c>
      <c r="B2487" t="s">
        <v>19483</v>
      </c>
      <c r="C2487" t="s">
        <v>19496</v>
      </c>
      <c r="D2487" t="s">
        <v>19618</v>
      </c>
      <c r="E2487" s="89">
        <v>0.0002921241854157112</v>
      </c>
      <c r="F2487" s="89">
        <v>704966</v>
      </c>
      <c r="G2487" s="89">
        <v>4</v>
      </c>
      <c r="H2487" t="s">
        <v>19630</v>
      </c>
      <c r="I2487" s="89"/>
    </row>
    <row r="2488">
      <c r="A2488" t="s">
        <v>5905</v>
      </c>
      <c r="B2488" t="s">
        <v>19483</v>
      </c>
      <c r="C2488" t="s">
        <v>19496</v>
      </c>
      <c r="D2488" t="s">
        <v>19619</v>
      </c>
      <c r="E2488" s="89">
        <v>0.0002955655284816137</v>
      </c>
      <c r="F2488" s="89">
        <v>704966</v>
      </c>
      <c r="G2488" s="89">
        <v>4</v>
      </c>
      <c r="H2488" t="s">
        <v>19630</v>
      </c>
      <c r="I2488" s="89"/>
    </row>
    <row r="2489">
      <c r="A2489" t="s">
        <v>5906</v>
      </c>
      <c r="B2489" t="s">
        <v>19483</v>
      </c>
      <c r="C2489" t="s">
        <v>19496</v>
      </c>
      <c r="D2489" t="s">
        <v>19620</v>
      </c>
      <c r="E2489" s="89">
        <v>0.0002868070542135592</v>
      </c>
      <c r="F2489" s="89">
        <v>704966</v>
      </c>
      <c r="G2489" s="89">
        <v>4</v>
      </c>
      <c r="H2489" t="s">
        <v>19630</v>
      </c>
      <c r="I2489" s="89"/>
    </row>
    <row r="2490">
      <c r="A2490" t="s">
        <v>5907</v>
      </c>
      <c r="B2490" t="s">
        <v>19483</v>
      </c>
      <c r="C2490" t="s">
        <v>19496</v>
      </c>
      <c r="D2490" t="s">
        <v>19621</v>
      </c>
      <c r="E2490" s="89">
        <v>0.0001996246039223914</v>
      </c>
      <c r="F2490" s="89">
        <v>704966</v>
      </c>
      <c r="G2490" s="89">
        <v>4</v>
      </c>
      <c r="H2490" t="s">
        <v>19630</v>
      </c>
      <c r="I2490" s="89"/>
    </row>
    <row r="2491">
      <c r="A2491" t="s">
        <v>5908</v>
      </c>
      <c r="B2491" t="s">
        <v>19483</v>
      </c>
      <c r="C2491" t="s">
        <v>19496</v>
      </c>
      <c r="D2491" t="s">
        <v>19622</v>
      </c>
      <c r="E2491" s="89">
        <v>0.0002872332697023422</v>
      </c>
      <c r="F2491" s="89">
        <v>704966</v>
      </c>
      <c r="G2491" s="89">
        <v>4</v>
      </c>
      <c r="H2491" t="s">
        <v>19630</v>
      </c>
      <c r="I2491" s="89"/>
    </row>
    <row r="2492">
      <c r="A2492" t="s">
        <v>5909</v>
      </c>
      <c r="B2492" t="s">
        <v>19483</v>
      </c>
      <c r="C2492" t="s">
        <v>19496</v>
      </c>
      <c r="D2492" t="s">
        <v>19623</v>
      </c>
      <c r="E2492" s="89">
        <v>0.0004244593822995517</v>
      </c>
      <c r="F2492" s="89">
        <v>704966</v>
      </c>
      <c r="G2492" s="89">
        <v>4</v>
      </c>
      <c r="H2492" t="s">
        <v>19630</v>
      </c>
      <c r="I2492" s="89"/>
    </row>
    <row r="2493">
      <c r="A2493" t="s">
        <v>5910</v>
      </c>
      <c r="B2493" t="s">
        <v>19483</v>
      </c>
      <c r="C2493" t="s">
        <v>19496</v>
      </c>
      <c r="D2493" t="s">
        <v>19624</v>
      </c>
      <c r="E2493" s="89">
        <v>0.0009474787661976256</v>
      </c>
      <c r="F2493" s="89">
        <v>704966</v>
      </c>
      <c r="G2493" s="89">
        <v>4</v>
      </c>
      <c r="H2493" t="s">
        <v>19630</v>
      </c>
      <c r="I2493" s="89"/>
    </row>
    <row r="2494">
      <c r="A2494" t="s">
        <v>5911</v>
      </c>
      <c r="B2494" t="s">
        <v>19483</v>
      </c>
      <c r="C2494" t="s">
        <v>19497</v>
      </c>
      <c r="D2494" t="s">
        <v>19614</v>
      </c>
      <c r="E2494" s="89">
        <v>0.0009895968505065737</v>
      </c>
      <c r="F2494" s="89">
        <v>704966</v>
      </c>
      <c r="G2494" s="89">
        <v>4</v>
      </c>
      <c r="H2494" t="s">
        <v>19630</v>
      </c>
      <c r="I2494" s="89"/>
    </row>
    <row r="2495">
      <c r="A2495" t="s">
        <v>5912</v>
      </c>
      <c r="B2495" t="s">
        <v>19483</v>
      </c>
      <c r="C2495" t="s">
        <v>19497</v>
      </c>
      <c r="D2495" t="s">
        <v>19615</v>
      </c>
      <c r="E2495" s="89">
        <v>0.001006144718525773</v>
      </c>
      <c r="F2495" s="89">
        <v>704966</v>
      </c>
      <c r="G2495" s="89">
        <v>4</v>
      </c>
      <c r="H2495" t="s">
        <v>19630</v>
      </c>
      <c r="I2495" s="89"/>
    </row>
    <row r="2496">
      <c r="A2496" t="s">
        <v>5913</v>
      </c>
      <c r="B2496" t="s">
        <v>19483</v>
      </c>
      <c r="C2496" t="s">
        <v>19497</v>
      </c>
      <c r="D2496" t="s">
        <v>19616</v>
      </c>
      <c r="E2496" s="89">
        <v>0.0009895968505065737</v>
      </c>
      <c r="F2496" s="89">
        <v>704966</v>
      </c>
      <c r="G2496" s="89">
        <v>4</v>
      </c>
      <c r="H2496" t="s">
        <v>19630</v>
      </c>
      <c r="I2496" s="89"/>
    </row>
    <row r="2497">
      <c r="A2497" t="s">
        <v>5914</v>
      </c>
      <c r="B2497" t="s">
        <v>19483</v>
      </c>
      <c r="C2497" t="s">
        <v>19497</v>
      </c>
      <c r="D2497" t="s">
        <v>19617</v>
      </c>
      <c r="E2497" s="89">
        <v>0.001005800729800461</v>
      </c>
      <c r="F2497" s="89">
        <v>704966</v>
      </c>
      <c r="G2497" s="89">
        <v>4</v>
      </c>
      <c r="H2497" t="s">
        <v>19630</v>
      </c>
      <c r="I2497" s="89"/>
    </row>
    <row r="2498">
      <c r="A2498" t="s">
        <v>5915</v>
      </c>
      <c r="B2498" t="s">
        <v>19483</v>
      </c>
      <c r="C2498" t="s">
        <v>19497</v>
      </c>
      <c r="D2498" t="s">
        <v>19618</v>
      </c>
      <c r="E2498" s="89">
        <v>0.0009399194606844344</v>
      </c>
      <c r="F2498" s="89">
        <v>704966</v>
      </c>
      <c r="G2498" s="89">
        <v>4</v>
      </c>
      <c r="H2498" t="s">
        <v>19630</v>
      </c>
      <c r="I2498" s="89"/>
    </row>
    <row r="2499">
      <c r="A2499" t="s">
        <v>5916</v>
      </c>
      <c r="B2499" t="s">
        <v>19483</v>
      </c>
      <c r="C2499" t="s">
        <v>19497</v>
      </c>
      <c r="D2499" t="s">
        <v>19619</v>
      </c>
      <c r="E2499" s="89">
        <v>0.0009376308021624791</v>
      </c>
      <c r="F2499" s="89">
        <v>704966</v>
      </c>
      <c r="G2499" s="89">
        <v>4</v>
      </c>
      <c r="H2499" t="s">
        <v>19630</v>
      </c>
      <c r="I2499" s="89"/>
    </row>
    <row r="2500">
      <c r="A2500" t="s">
        <v>5917</v>
      </c>
      <c r="B2500" t="s">
        <v>19483</v>
      </c>
      <c r="C2500" t="s">
        <v>19497</v>
      </c>
      <c r="D2500" t="s">
        <v>19620</v>
      </c>
      <c r="E2500" s="89">
        <v>0.0009007511895389966</v>
      </c>
      <c r="F2500" s="89">
        <v>704966</v>
      </c>
      <c r="G2500" s="89">
        <v>4</v>
      </c>
      <c r="H2500" t="s">
        <v>19630</v>
      </c>
      <c r="I2500" s="89"/>
    </row>
    <row r="2501">
      <c r="A2501" t="s">
        <v>5918</v>
      </c>
      <c r="B2501" t="s">
        <v>19483</v>
      </c>
      <c r="C2501" t="s">
        <v>19497</v>
      </c>
      <c r="D2501" t="s">
        <v>19621</v>
      </c>
      <c r="E2501" s="89">
        <v>0.0005725668774066384</v>
      </c>
      <c r="F2501" s="89">
        <v>704966</v>
      </c>
      <c r="G2501" s="89">
        <v>4</v>
      </c>
      <c r="H2501" t="s">
        <v>19630</v>
      </c>
      <c r="I2501" s="89"/>
    </row>
    <row r="2502">
      <c r="A2502" t="s">
        <v>5919</v>
      </c>
      <c r="B2502" t="s">
        <v>19483</v>
      </c>
      <c r="C2502" t="s">
        <v>19497</v>
      </c>
      <c r="D2502" t="s">
        <v>19622</v>
      </c>
      <c r="E2502" s="89">
        <v>0.0009308408611562239</v>
      </c>
      <c r="F2502" s="89">
        <v>704966</v>
      </c>
      <c r="G2502" s="89">
        <v>4</v>
      </c>
      <c r="H2502" t="s">
        <v>19630</v>
      </c>
      <c r="I2502" s="89"/>
    </row>
    <row r="2503">
      <c r="A2503" t="s">
        <v>5920</v>
      </c>
      <c r="B2503" t="s">
        <v>19483</v>
      </c>
      <c r="C2503" t="s">
        <v>19497</v>
      </c>
      <c r="D2503" t="s">
        <v>19623</v>
      </c>
      <c r="E2503" s="89">
        <v>0.001353853567948786</v>
      </c>
      <c r="F2503" s="89">
        <v>704966</v>
      </c>
      <c r="G2503" s="89">
        <v>4</v>
      </c>
      <c r="H2503" t="s">
        <v>19630</v>
      </c>
      <c r="I2503" s="89"/>
    </row>
    <row r="2504">
      <c r="A2504" t="s">
        <v>5921</v>
      </c>
      <c r="B2504" t="s">
        <v>19483</v>
      </c>
      <c r="C2504" t="s">
        <v>19497</v>
      </c>
      <c r="D2504" t="s">
        <v>19624</v>
      </c>
      <c r="E2504" s="89">
        <v>0.00297008003285788</v>
      </c>
      <c r="F2504" s="89">
        <v>704966</v>
      </c>
      <c r="G2504" s="89">
        <v>4</v>
      </c>
      <c r="H2504" t="s">
        <v>19630</v>
      </c>
      <c r="I2504" s="89"/>
    </row>
    <row r="2505">
      <c r="A2505" t="s">
        <v>5922</v>
      </c>
      <c r="B2505" t="s">
        <v>19483</v>
      </c>
      <c r="C2505" t="s">
        <v>19498</v>
      </c>
      <c r="D2505" t="s">
        <v>19614</v>
      </c>
      <c r="E2505" s="89">
        <v>0.00409616782906031</v>
      </c>
      <c r="F2505" s="89">
        <v>704966</v>
      </c>
      <c r="G2505" s="89">
        <v>4</v>
      </c>
      <c r="H2505" t="s">
        <v>19630</v>
      </c>
      <c r="I2505" s="89"/>
    </row>
    <row r="2506">
      <c r="A2506" t="s">
        <v>5923</v>
      </c>
      <c r="B2506" t="s">
        <v>19483</v>
      </c>
      <c r="C2506" t="s">
        <v>19498</v>
      </c>
      <c r="D2506" t="s">
        <v>19615</v>
      </c>
      <c r="E2506" s="89">
        <v>0.004224603194717811</v>
      </c>
      <c r="F2506" s="89">
        <v>704966</v>
      </c>
      <c r="G2506" s="89">
        <v>4</v>
      </c>
      <c r="H2506" t="s">
        <v>19630</v>
      </c>
      <c r="I2506" s="89"/>
    </row>
    <row r="2507">
      <c r="A2507" t="s">
        <v>5924</v>
      </c>
      <c r="B2507" t="s">
        <v>19483</v>
      </c>
      <c r="C2507" t="s">
        <v>19498</v>
      </c>
      <c r="D2507" t="s">
        <v>19616</v>
      </c>
      <c r="E2507" s="89">
        <v>0.004096315204588835</v>
      </c>
      <c r="F2507" s="89">
        <v>704966</v>
      </c>
      <c r="G2507" s="89">
        <v>4</v>
      </c>
      <c r="H2507" t="s">
        <v>19630</v>
      </c>
      <c r="I2507" s="89"/>
    </row>
    <row r="2508">
      <c r="A2508" t="s">
        <v>5925</v>
      </c>
      <c r="B2508" t="s">
        <v>19483</v>
      </c>
      <c r="C2508" t="s">
        <v>19498</v>
      </c>
      <c r="D2508" t="s">
        <v>19617</v>
      </c>
      <c r="E2508" s="89">
        <v>0.004218108953800623</v>
      </c>
      <c r="F2508" s="89">
        <v>704966</v>
      </c>
      <c r="G2508" s="89">
        <v>4</v>
      </c>
      <c r="H2508" t="s">
        <v>19630</v>
      </c>
      <c r="I2508" s="89"/>
    </row>
    <row r="2509">
      <c r="A2509" t="s">
        <v>5926</v>
      </c>
      <c r="B2509" t="s">
        <v>19483</v>
      </c>
      <c r="C2509" t="s">
        <v>19498</v>
      </c>
      <c r="D2509" t="s">
        <v>19618</v>
      </c>
      <c r="E2509" s="89">
        <v>0.004171635450887727</v>
      </c>
      <c r="F2509" s="89">
        <v>704966</v>
      </c>
      <c r="G2509" s="89">
        <v>4</v>
      </c>
      <c r="H2509" t="s">
        <v>19630</v>
      </c>
      <c r="I2509" s="89"/>
    </row>
    <row r="2510">
      <c r="A2510" t="s">
        <v>5927</v>
      </c>
      <c r="B2510" t="s">
        <v>19483</v>
      </c>
      <c r="C2510" t="s">
        <v>19498</v>
      </c>
      <c r="D2510" t="s">
        <v>19619</v>
      </c>
      <c r="E2510" s="89">
        <v>0.004176519333731882</v>
      </c>
      <c r="F2510" s="89">
        <v>704966</v>
      </c>
      <c r="G2510" s="89">
        <v>4</v>
      </c>
      <c r="H2510" t="s">
        <v>19630</v>
      </c>
      <c r="I2510" s="89"/>
    </row>
    <row r="2511">
      <c r="A2511" t="s">
        <v>5928</v>
      </c>
      <c r="B2511" t="s">
        <v>19483</v>
      </c>
      <c r="C2511" t="s">
        <v>19498</v>
      </c>
      <c r="D2511" t="s">
        <v>19620</v>
      </c>
      <c r="E2511" s="89">
        <v>0.003985478450800581</v>
      </c>
      <c r="F2511" s="89">
        <v>704966</v>
      </c>
      <c r="G2511" s="89">
        <v>4</v>
      </c>
      <c r="H2511" t="s">
        <v>19630</v>
      </c>
      <c r="I2511" s="89"/>
    </row>
    <row r="2512">
      <c r="A2512" t="s">
        <v>5929</v>
      </c>
      <c r="B2512" t="s">
        <v>19483</v>
      </c>
      <c r="C2512" t="s">
        <v>19498</v>
      </c>
      <c r="D2512" t="s">
        <v>19621</v>
      </c>
      <c r="E2512" s="89">
        <v>0.002079465125584454</v>
      </c>
      <c r="F2512" s="89">
        <v>704966</v>
      </c>
      <c r="G2512" s="89">
        <v>4</v>
      </c>
      <c r="H2512" t="s">
        <v>19630</v>
      </c>
      <c r="I2512" s="89"/>
    </row>
    <row r="2513">
      <c r="A2513" t="s">
        <v>5930</v>
      </c>
      <c r="B2513" t="s">
        <v>19483</v>
      </c>
      <c r="C2513" t="s">
        <v>19498</v>
      </c>
      <c r="D2513" t="s">
        <v>19622</v>
      </c>
      <c r="E2513" s="89">
        <v>0.00413406330464756</v>
      </c>
      <c r="F2513" s="89">
        <v>704966</v>
      </c>
      <c r="G2513" s="89">
        <v>4</v>
      </c>
      <c r="H2513" t="s">
        <v>19630</v>
      </c>
      <c r="I2513" s="89"/>
    </row>
    <row r="2514">
      <c r="A2514" t="s">
        <v>5931</v>
      </c>
      <c r="B2514" t="s">
        <v>19483</v>
      </c>
      <c r="C2514" t="s">
        <v>19498</v>
      </c>
      <c r="D2514" t="s">
        <v>19623</v>
      </c>
      <c r="E2514" s="89">
        <v>0.004492698928940218</v>
      </c>
      <c r="F2514" s="89">
        <v>704966</v>
      </c>
      <c r="G2514" s="89">
        <v>4</v>
      </c>
      <c r="H2514" t="s">
        <v>19630</v>
      </c>
      <c r="I2514" s="89"/>
    </row>
    <row r="2515">
      <c r="A2515" t="s">
        <v>5932</v>
      </c>
      <c r="B2515" t="s">
        <v>19483</v>
      </c>
      <c r="C2515" t="s">
        <v>19498</v>
      </c>
      <c r="D2515" t="s">
        <v>19624</v>
      </c>
      <c r="E2515" s="89">
        <v>0.0117833094253513</v>
      </c>
      <c r="F2515" s="89">
        <v>704966</v>
      </c>
      <c r="G2515" s="89">
        <v>4</v>
      </c>
      <c r="H2515" t="s">
        <v>19630</v>
      </c>
      <c r="I2515" s="89"/>
    </row>
    <row r="2516">
      <c r="A2516" t="s">
        <v>5933</v>
      </c>
      <c r="B2516" t="s">
        <v>19483</v>
      </c>
      <c r="C2516" t="s">
        <v>19499</v>
      </c>
      <c r="D2516" t="s">
        <v>19614</v>
      </c>
      <c r="E2516" s="89">
        <v>0</v>
      </c>
      <c r="F2516" s="89">
        <v>704966</v>
      </c>
      <c r="G2516" s="89">
        <v>4</v>
      </c>
      <c r="H2516" t="s">
        <v>19630</v>
      </c>
      <c r="I2516" s="89"/>
    </row>
    <row r="2517">
      <c r="A2517" t="s">
        <v>5934</v>
      </c>
      <c r="B2517" t="s">
        <v>19483</v>
      </c>
      <c r="C2517" t="s">
        <v>19499</v>
      </c>
      <c r="D2517" t="s">
        <v>19615</v>
      </c>
      <c r="E2517" s="89">
        <v>0</v>
      </c>
      <c r="F2517" s="89">
        <v>704966</v>
      </c>
      <c r="G2517" s="89">
        <v>4</v>
      </c>
      <c r="H2517" t="s">
        <v>19630</v>
      </c>
      <c r="I2517" s="89"/>
    </row>
    <row r="2518">
      <c r="A2518" t="s">
        <v>5935</v>
      </c>
      <c r="B2518" t="s">
        <v>19483</v>
      </c>
      <c r="C2518" t="s">
        <v>19499</v>
      </c>
      <c r="D2518" t="s">
        <v>19616</v>
      </c>
      <c r="E2518" s="89">
        <v>0</v>
      </c>
      <c r="F2518" s="89">
        <v>704966</v>
      </c>
      <c r="G2518" s="89">
        <v>4</v>
      </c>
      <c r="H2518" t="s">
        <v>19630</v>
      </c>
      <c r="I2518" s="89"/>
    </row>
    <row r="2519">
      <c r="A2519" t="s">
        <v>5936</v>
      </c>
      <c r="B2519" t="s">
        <v>19483</v>
      </c>
      <c r="C2519" t="s">
        <v>19499</v>
      </c>
      <c r="D2519" t="s">
        <v>19617</v>
      </c>
      <c r="E2519" s="89">
        <v>0</v>
      </c>
      <c r="F2519" s="89">
        <v>704966</v>
      </c>
      <c r="G2519" s="89">
        <v>4</v>
      </c>
      <c r="H2519" t="s">
        <v>19630</v>
      </c>
      <c r="I2519" s="89"/>
    </row>
    <row r="2520">
      <c r="A2520" t="s">
        <v>5937</v>
      </c>
      <c r="B2520" t="s">
        <v>19483</v>
      </c>
      <c r="C2520" t="s">
        <v>19499</v>
      </c>
      <c r="D2520" t="s">
        <v>19618</v>
      </c>
      <c r="E2520" s="89">
        <v>0</v>
      </c>
      <c r="F2520" s="89">
        <v>704966</v>
      </c>
      <c r="G2520" s="89">
        <v>4</v>
      </c>
      <c r="H2520" t="s">
        <v>19630</v>
      </c>
      <c r="I2520" s="89"/>
    </row>
    <row r="2521">
      <c r="A2521" t="s">
        <v>5938</v>
      </c>
      <c r="B2521" t="s">
        <v>19483</v>
      </c>
      <c r="C2521" t="s">
        <v>19499</v>
      </c>
      <c r="D2521" t="s">
        <v>19619</v>
      </c>
      <c r="E2521" s="89">
        <v>0</v>
      </c>
      <c r="F2521" s="89">
        <v>704966</v>
      </c>
      <c r="G2521" s="89">
        <v>4</v>
      </c>
      <c r="H2521" t="s">
        <v>19630</v>
      </c>
      <c r="I2521" s="89"/>
    </row>
    <row r="2522">
      <c r="A2522" t="s">
        <v>5939</v>
      </c>
      <c r="B2522" t="s">
        <v>19483</v>
      </c>
      <c r="C2522" t="s">
        <v>19499</v>
      </c>
      <c r="D2522" t="s">
        <v>19620</v>
      </c>
      <c r="E2522" s="89">
        <v>0</v>
      </c>
      <c r="F2522" s="89">
        <v>704966</v>
      </c>
      <c r="G2522" s="89">
        <v>4</v>
      </c>
      <c r="H2522" t="s">
        <v>19630</v>
      </c>
      <c r="I2522" s="89"/>
    </row>
    <row r="2523">
      <c r="A2523" t="s">
        <v>5940</v>
      </c>
      <c r="B2523" t="s">
        <v>19483</v>
      </c>
      <c r="C2523" t="s">
        <v>19499</v>
      </c>
      <c r="D2523" t="s">
        <v>19621</v>
      </c>
      <c r="E2523" s="89">
        <v>0</v>
      </c>
      <c r="F2523" s="89">
        <v>704966</v>
      </c>
      <c r="G2523" s="89">
        <v>4</v>
      </c>
      <c r="H2523" t="s">
        <v>19630</v>
      </c>
      <c r="I2523" s="89"/>
    </row>
    <row r="2524">
      <c r="A2524" t="s">
        <v>5941</v>
      </c>
      <c r="B2524" t="s">
        <v>19483</v>
      </c>
      <c r="C2524" t="s">
        <v>19499</v>
      </c>
      <c r="D2524" t="s">
        <v>19622</v>
      </c>
      <c r="E2524" s="89">
        <v>0</v>
      </c>
      <c r="F2524" s="89">
        <v>704966</v>
      </c>
      <c r="G2524" s="89">
        <v>4</v>
      </c>
      <c r="H2524" t="s">
        <v>19630</v>
      </c>
      <c r="I2524" s="89"/>
    </row>
    <row r="2525">
      <c r="A2525" t="s">
        <v>5942</v>
      </c>
      <c r="B2525" t="s">
        <v>19483</v>
      </c>
      <c r="C2525" t="s">
        <v>19499</v>
      </c>
      <c r="D2525" t="s">
        <v>19623</v>
      </c>
      <c r="E2525" s="89">
        <v>0</v>
      </c>
      <c r="F2525" s="89">
        <v>704966</v>
      </c>
      <c r="G2525" s="89">
        <v>4</v>
      </c>
      <c r="H2525" t="s">
        <v>19630</v>
      </c>
      <c r="I2525" s="89"/>
    </row>
    <row r="2526">
      <c r="A2526" t="s">
        <v>5943</v>
      </c>
      <c r="B2526" t="s">
        <v>19483</v>
      </c>
      <c r="C2526" t="s">
        <v>19499</v>
      </c>
      <c r="D2526" t="s">
        <v>19624</v>
      </c>
      <c r="E2526" s="89">
        <v>0</v>
      </c>
      <c r="F2526" s="89">
        <v>704966</v>
      </c>
      <c r="G2526" s="89">
        <v>4</v>
      </c>
      <c r="H2526" t="s">
        <v>19630</v>
      </c>
      <c r="I2526" s="89"/>
    </row>
    <row r="2527">
      <c r="A2527" t="s">
        <v>5944</v>
      </c>
      <c r="B2527" t="s">
        <v>19483</v>
      </c>
      <c r="C2527" t="s">
        <v>19500</v>
      </c>
      <c r="D2527" t="s">
        <v>19614</v>
      </c>
      <c r="E2527" s="89">
        <v>0.1568041123717663</v>
      </c>
      <c r="F2527" s="89">
        <v>704966</v>
      </c>
      <c r="G2527" s="89">
        <v>4</v>
      </c>
      <c r="H2527" t="s">
        <v>19630</v>
      </c>
      <c r="I2527" s="89"/>
    </row>
    <row r="2528">
      <c r="A2528" t="s">
        <v>5945</v>
      </c>
      <c r="B2528" t="s">
        <v>19483</v>
      </c>
      <c r="C2528" t="s">
        <v>19500</v>
      </c>
      <c r="D2528" t="s">
        <v>19615</v>
      </c>
      <c r="E2528" s="89">
        <v>0.1598597994976207</v>
      </c>
      <c r="F2528" s="89">
        <v>704966</v>
      </c>
      <c r="G2528" s="89">
        <v>4</v>
      </c>
      <c r="H2528" t="s">
        <v>19630</v>
      </c>
      <c r="I2528" s="89"/>
    </row>
    <row r="2529">
      <c r="A2529" t="s">
        <v>5946</v>
      </c>
      <c r="B2529" t="s">
        <v>19483</v>
      </c>
      <c r="C2529" t="s">
        <v>19500</v>
      </c>
      <c r="D2529" t="s">
        <v>19616</v>
      </c>
      <c r="E2529" s="89">
        <v>0.1568169769085711</v>
      </c>
      <c r="F2529" s="89">
        <v>704966</v>
      </c>
      <c r="G2529" s="89">
        <v>4</v>
      </c>
      <c r="H2529" t="s">
        <v>19630</v>
      </c>
      <c r="I2529" s="89"/>
    </row>
    <row r="2530">
      <c r="A2530" t="s">
        <v>5947</v>
      </c>
      <c r="B2530" t="s">
        <v>19483</v>
      </c>
      <c r="C2530" t="s">
        <v>19500</v>
      </c>
      <c r="D2530" t="s">
        <v>19617</v>
      </c>
      <c r="E2530" s="89">
        <v>0.1596872494168367</v>
      </c>
      <c r="F2530" s="89">
        <v>704966</v>
      </c>
      <c r="G2530" s="89">
        <v>4</v>
      </c>
      <c r="H2530" t="s">
        <v>19630</v>
      </c>
      <c r="I2530" s="89"/>
    </row>
    <row r="2531">
      <c r="A2531" t="s">
        <v>5948</v>
      </c>
      <c r="B2531" t="s">
        <v>19483</v>
      </c>
      <c r="C2531" t="s">
        <v>19500</v>
      </c>
      <c r="D2531" t="s">
        <v>19618</v>
      </c>
      <c r="E2531" s="89">
        <v>0.1549028153396821</v>
      </c>
      <c r="F2531" s="89">
        <v>704966</v>
      </c>
      <c r="G2531" s="89">
        <v>4</v>
      </c>
      <c r="H2531" t="s">
        <v>19630</v>
      </c>
      <c r="I2531" s="89"/>
    </row>
    <row r="2532">
      <c r="A2532" t="s">
        <v>5949</v>
      </c>
      <c r="B2532" t="s">
        <v>19483</v>
      </c>
      <c r="C2532" t="s">
        <v>19500</v>
      </c>
      <c r="D2532" t="s">
        <v>19619</v>
      </c>
      <c r="E2532" s="89">
        <v>0.1542458165271459</v>
      </c>
      <c r="F2532" s="89">
        <v>704966</v>
      </c>
      <c r="G2532" s="89">
        <v>4</v>
      </c>
      <c r="H2532" t="s">
        <v>19630</v>
      </c>
      <c r="I2532" s="89"/>
    </row>
    <row r="2533">
      <c r="A2533" t="s">
        <v>5950</v>
      </c>
      <c r="B2533" t="s">
        <v>19483</v>
      </c>
      <c r="C2533" t="s">
        <v>19500</v>
      </c>
      <c r="D2533" t="s">
        <v>19620</v>
      </c>
      <c r="E2533" s="89">
        <v>0.1477879109116785</v>
      </c>
      <c r="F2533" s="89">
        <v>704966</v>
      </c>
      <c r="G2533" s="89">
        <v>4</v>
      </c>
      <c r="H2533" t="s">
        <v>19630</v>
      </c>
      <c r="I2533" s="89"/>
    </row>
    <row r="2534">
      <c r="A2534" t="s">
        <v>5951</v>
      </c>
      <c r="B2534" t="s">
        <v>19483</v>
      </c>
      <c r="C2534" t="s">
        <v>19500</v>
      </c>
      <c r="D2534" t="s">
        <v>19621</v>
      </c>
      <c r="E2534" s="89">
        <v>0.09792739730612583</v>
      </c>
      <c r="F2534" s="89">
        <v>704966</v>
      </c>
      <c r="G2534" s="89">
        <v>4</v>
      </c>
      <c r="H2534" t="s">
        <v>19630</v>
      </c>
      <c r="I2534" s="89"/>
    </row>
    <row r="2535">
      <c r="A2535" t="s">
        <v>5952</v>
      </c>
      <c r="B2535" t="s">
        <v>19483</v>
      </c>
      <c r="C2535" t="s">
        <v>19500</v>
      </c>
      <c r="D2535" t="s">
        <v>19622</v>
      </c>
      <c r="E2535" s="89">
        <v>0.1534404331574314</v>
      </c>
      <c r="F2535" s="89">
        <v>704966</v>
      </c>
      <c r="G2535" s="89">
        <v>4</v>
      </c>
      <c r="H2535" t="s">
        <v>19630</v>
      </c>
      <c r="I2535" s="89"/>
    </row>
    <row r="2536">
      <c r="A2536" t="s">
        <v>5953</v>
      </c>
      <c r="B2536" t="s">
        <v>19483</v>
      </c>
      <c r="C2536" t="s">
        <v>19500</v>
      </c>
      <c r="D2536" t="s">
        <v>19623</v>
      </c>
      <c r="E2536" s="89">
        <v>0.2037873389895592</v>
      </c>
      <c r="F2536" s="89">
        <v>704966</v>
      </c>
      <c r="G2536" s="89">
        <v>4</v>
      </c>
      <c r="H2536" t="s">
        <v>19630</v>
      </c>
      <c r="I2536" s="89"/>
    </row>
    <row r="2537">
      <c r="A2537" t="s">
        <v>5954</v>
      </c>
      <c r="B2537" t="s">
        <v>19483</v>
      </c>
      <c r="C2537" t="s">
        <v>19500</v>
      </c>
      <c r="D2537" t="s">
        <v>19624</v>
      </c>
      <c r="E2537" s="89">
        <v>0.4645413346419938</v>
      </c>
      <c r="F2537" s="89">
        <v>704966</v>
      </c>
      <c r="G2537" s="89">
        <v>4</v>
      </c>
      <c r="H2537" t="s">
        <v>19630</v>
      </c>
      <c r="I2537" s="89"/>
    </row>
    <row r="2538">
      <c r="A2538" t="s">
        <v>5955</v>
      </c>
      <c r="B2538" t="s">
        <v>19483</v>
      </c>
      <c r="C2538" t="s">
        <v>19501</v>
      </c>
      <c r="D2538" t="s">
        <v>19614</v>
      </c>
      <c r="E2538" s="89">
        <v>0.006121591157373766</v>
      </c>
      <c r="F2538" s="89">
        <v>704966</v>
      </c>
      <c r="G2538" s="89">
        <v>4</v>
      </c>
      <c r="H2538" t="s">
        <v>19630</v>
      </c>
      <c r="I2538" s="89"/>
    </row>
    <row r="2539">
      <c r="A2539" t="s">
        <v>5956</v>
      </c>
      <c r="B2539" t="s">
        <v>19483</v>
      </c>
      <c r="C2539" t="s">
        <v>19501</v>
      </c>
      <c r="D2539" t="s">
        <v>19615</v>
      </c>
      <c r="E2539" s="89">
        <v>0.006470481370903816</v>
      </c>
      <c r="F2539" s="89">
        <v>704966</v>
      </c>
      <c r="G2539" s="89">
        <v>4</v>
      </c>
      <c r="H2539" t="s">
        <v>19630</v>
      </c>
      <c r="I2539" s="89"/>
    </row>
    <row r="2540">
      <c r="A2540" t="s">
        <v>5957</v>
      </c>
      <c r="B2540" t="s">
        <v>19483</v>
      </c>
      <c r="C2540" t="s">
        <v>19501</v>
      </c>
      <c r="D2540" t="s">
        <v>19616</v>
      </c>
      <c r="E2540" s="89">
        <v>0.006121591157373766</v>
      </c>
      <c r="F2540" s="89">
        <v>704966</v>
      </c>
      <c r="G2540" s="89">
        <v>4</v>
      </c>
      <c r="H2540" t="s">
        <v>19630</v>
      </c>
      <c r="I2540" s="89"/>
    </row>
    <row r="2541">
      <c r="A2541" t="s">
        <v>5958</v>
      </c>
      <c r="B2541" t="s">
        <v>19483</v>
      </c>
      <c r="C2541" t="s">
        <v>19501</v>
      </c>
      <c r="D2541" t="s">
        <v>19617</v>
      </c>
      <c r="E2541" s="89">
        <v>0.006470481370903816</v>
      </c>
      <c r="F2541" s="89">
        <v>704966</v>
      </c>
      <c r="G2541" s="89">
        <v>4</v>
      </c>
      <c r="H2541" t="s">
        <v>19630</v>
      </c>
      <c r="I2541" s="89"/>
    </row>
    <row r="2542">
      <c r="A2542" t="s">
        <v>5959</v>
      </c>
      <c r="B2542" t="s">
        <v>19483</v>
      </c>
      <c r="C2542" t="s">
        <v>19501</v>
      </c>
      <c r="D2542" t="s">
        <v>19618</v>
      </c>
      <c r="E2542" s="89">
        <v>0.006230943352262256</v>
      </c>
      <c r="F2542" s="89">
        <v>704966</v>
      </c>
      <c r="G2542" s="89">
        <v>4</v>
      </c>
      <c r="H2542" t="s">
        <v>19630</v>
      </c>
      <c r="I2542" s="89"/>
    </row>
    <row r="2543">
      <c r="A2543" t="s">
        <v>5960</v>
      </c>
      <c r="B2543" t="s">
        <v>19483</v>
      </c>
      <c r="C2543" t="s">
        <v>19501</v>
      </c>
      <c r="D2543" t="s">
        <v>19619</v>
      </c>
      <c r="E2543" s="89">
        <v>0.006367397662888172</v>
      </c>
      <c r="F2543" s="89">
        <v>704966</v>
      </c>
      <c r="G2543" s="89">
        <v>4</v>
      </c>
      <c r="H2543" t="s">
        <v>19630</v>
      </c>
      <c r="I2543" s="89"/>
    </row>
    <row r="2544">
      <c r="A2544" t="s">
        <v>5961</v>
      </c>
      <c r="B2544" t="s">
        <v>19483</v>
      </c>
      <c r="C2544" t="s">
        <v>19501</v>
      </c>
      <c r="D2544" t="s">
        <v>19620</v>
      </c>
      <c r="E2544" s="89">
        <v>0.006027887272169461</v>
      </c>
      <c r="F2544" s="89">
        <v>704966</v>
      </c>
      <c r="G2544" s="89">
        <v>4</v>
      </c>
      <c r="H2544" t="s">
        <v>19630</v>
      </c>
      <c r="I2544" s="89"/>
    </row>
    <row r="2545">
      <c r="A2545" t="s">
        <v>5962</v>
      </c>
      <c r="B2545" t="s">
        <v>19483</v>
      </c>
      <c r="C2545" t="s">
        <v>19501</v>
      </c>
      <c r="D2545" t="s">
        <v>19621</v>
      </c>
      <c r="E2545" s="89">
        <v>0.002439620715854417</v>
      </c>
      <c r="F2545" s="89">
        <v>704966</v>
      </c>
      <c r="G2545" s="89">
        <v>4</v>
      </c>
      <c r="H2545" t="s">
        <v>19630</v>
      </c>
      <c r="I2545" s="89"/>
    </row>
    <row r="2546">
      <c r="A2546" t="s">
        <v>5963</v>
      </c>
      <c r="B2546" t="s">
        <v>19483</v>
      </c>
      <c r="C2546" t="s">
        <v>19501</v>
      </c>
      <c r="D2546" t="s">
        <v>19622</v>
      </c>
      <c r="E2546" s="89">
        <v>0.006181704879166403</v>
      </c>
      <c r="F2546" s="89">
        <v>704966</v>
      </c>
      <c r="G2546" s="89">
        <v>4</v>
      </c>
      <c r="H2546" t="s">
        <v>19630</v>
      </c>
      <c r="I2546" s="89"/>
    </row>
    <row r="2547">
      <c r="A2547" t="s">
        <v>5964</v>
      </c>
      <c r="B2547" t="s">
        <v>19483</v>
      </c>
      <c r="C2547" t="s">
        <v>19501</v>
      </c>
      <c r="D2547" t="s">
        <v>19623</v>
      </c>
      <c r="E2547" s="89">
        <v>0.007577021717241851</v>
      </c>
      <c r="F2547" s="89">
        <v>704966</v>
      </c>
      <c r="G2547" s="89">
        <v>4</v>
      </c>
      <c r="H2547" t="s">
        <v>19630</v>
      </c>
      <c r="I2547" s="89"/>
    </row>
    <row r="2548">
      <c r="A2548" t="s">
        <v>5965</v>
      </c>
      <c r="B2548" t="s">
        <v>19483</v>
      </c>
      <c r="C2548" t="s">
        <v>19501</v>
      </c>
      <c r="D2548" t="s">
        <v>19624</v>
      </c>
      <c r="E2548" s="89">
        <v>0.01798556953667631</v>
      </c>
      <c r="F2548" s="89">
        <v>704966</v>
      </c>
      <c r="G2548" s="89">
        <v>4</v>
      </c>
      <c r="H2548" t="s">
        <v>19630</v>
      </c>
      <c r="I2548" s="89"/>
    </row>
    <row r="2549">
      <c r="A2549" t="s">
        <v>5966</v>
      </c>
      <c r="B2549" t="s">
        <v>19483</v>
      </c>
      <c r="C2549" t="s">
        <v>19502</v>
      </c>
      <c r="D2549" t="s">
        <v>19614</v>
      </c>
      <c r="E2549" s="89">
        <v>0.00111948834763226</v>
      </c>
      <c r="F2549" s="89">
        <v>704966</v>
      </c>
      <c r="G2549" s="89">
        <v>4</v>
      </c>
      <c r="H2549" t="s">
        <v>19630</v>
      </c>
      <c r="I2549" s="89"/>
    </row>
    <row r="2550">
      <c r="A2550" t="s">
        <v>5967</v>
      </c>
      <c r="B2550" t="s">
        <v>19483</v>
      </c>
      <c r="C2550" t="s">
        <v>19502</v>
      </c>
      <c r="D2550" t="s">
        <v>19615</v>
      </c>
      <c r="E2550" s="89">
        <v>0.001152174491736768</v>
      </c>
      <c r="F2550" s="89">
        <v>704966</v>
      </c>
      <c r="G2550" s="89">
        <v>4</v>
      </c>
      <c r="H2550" t="s">
        <v>19630</v>
      </c>
      <c r="I2550" s="89"/>
    </row>
    <row r="2551">
      <c r="A2551" t="s">
        <v>5968</v>
      </c>
      <c r="B2551" t="s">
        <v>19483</v>
      </c>
      <c r="C2551" t="s">
        <v>19502</v>
      </c>
      <c r="D2551" t="s">
        <v>19616</v>
      </c>
      <c r="E2551" s="89">
        <v>0.00111948834763226</v>
      </c>
      <c r="F2551" s="89">
        <v>704966</v>
      </c>
      <c r="G2551" s="89">
        <v>4</v>
      </c>
      <c r="H2551" t="s">
        <v>19630</v>
      </c>
      <c r="I2551" s="89"/>
    </row>
    <row r="2552">
      <c r="A2552" t="s">
        <v>5969</v>
      </c>
      <c r="B2552" t="s">
        <v>19483</v>
      </c>
      <c r="C2552" t="s">
        <v>19502</v>
      </c>
      <c r="D2552" t="s">
        <v>19617</v>
      </c>
      <c r="E2552" s="89">
        <v>0.001151108935436325</v>
      </c>
      <c r="F2552" s="89">
        <v>704966</v>
      </c>
      <c r="G2552" s="89">
        <v>4</v>
      </c>
      <c r="H2552" t="s">
        <v>19630</v>
      </c>
      <c r="I2552" s="89"/>
    </row>
    <row r="2553">
      <c r="A2553" t="s">
        <v>5970</v>
      </c>
      <c r="B2553" t="s">
        <v>19483</v>
      </c>
      <c r="C2553" t="s">
        <v>19502</v>
      </c>
      <c r="D2553" t="s">
        <v>19618</v>
      </c>
      <c r="E2553" s="89">
        <v>0.001121394817734479</v>
      </c>
      <c r="F2553" s="89">
        <v>704966</v>
      </c>
      <c r="G2553" s="89">
        <v>4</v>
      </c>
      <c r="H2553" t="s">
        <v>19630</v>
      </c>
      <c r="I2553" s="89"/>
    </row>
    <row r="2554">
      <c r="A2554" t="s">
        <v>5971</v>
      </c>
      <c r="B2554" t="s">
        <v>19483</v>
      </c>
      <c r="C2554" t="s">
        <v>19502</v>
      </c>
      <c r="D2554" t="s">
        <v>19619</v>
      </c>
      <c r="E2554" s="89">
        <v>0.001133692677218736</v>
      </c>
      <c r="F2554" s="89">
        <v>704966</v>
      </c>
      <c r="G2554" s="89">
        <v>4</v>
      </c>
      <c r="H2554" t="s">
        <v>19630</v>
      </c>
      <c r="I2554" s="89"/>
    </row>
    <row r="2555">
      <c r="A2555" t="s">
        <v>5972</v>
      </c>
      <c r="B2555" t="s">
        <v>19483</v>
      </c>
      <c r="C2555" t="s">
        <v>19502</v>
      </c>
      <c r="D2555" t="s">
        <v>19620</v>
      </c>
      <c r="E2555" s="89">
        <v>0.001080822791769881</v>
      </c>
      <c r="F2555" s="89">
        <v>704966</v>
      </c>
      <c r="G2555" s="89">
        <v>4</v>
      </c>
      <c r="H2555" t="s">
        <v>19630</v>
      </c>
      <c r="I2555" s="89"/>
    </row>
    <row r="2556">
      <c r="A2556" t="s">
        <v>5973</v>
      </c>
      <c r="B2556" t="s">
        <v>19483</v>
      </c>
      <c r="C2556" t="s">
        <v>19502</v>
      </c>
      <c r="D2556" t="s">
        <v>19621</v>
      </c>
      <c r="E2556" s="89">
        <v>0.000732261562614497</v>
      </c>
      <c r="F2556" s="89">
        <v>704966</v>
      </c>
      <c r="G2556" s="89">
        <v>4</v>
      </c>
      <c r="H2556" t="s">
        <v>19630</v>
      </c>
      <c r="I2556" s="89"/>
    </row>
    <row r="2557">
      <c r="A2557" t="s">
        <v>5974</v>
      </c>
      <c r="B2557" t="s">
        <v>19483</v>
      </c>
      <c r="C2557" t="s">
        <v>19502</v>
      </c>
      <c r="D2557" t="s">
        <v>19622</v>
      </c>
      <c r="E2557" s="89">
        <v>0.001106695905244058</v>
      </c>
      <c r="F2557" s="89">
        <v>704966</v>
      </c>
      <c r="G2557" s="89">
        <v>4</v>
      </c>
      <c r="H2557" t="s">
        <v>19630</v>
      </c>
      <c r="I2557" s="89"/>
    </row>
    <row r="2558">
      <c r="A2558" t="s">
        <v>5975</v>
      </c>
      <c r="B2558" t="s">
        <v>19483</v>
      </c>
      <c r="C2558" t="s">
        <v>19502</v>
      </c>
      <c r="D2558" t="s">
        <v>19623</v>
      </c>
      <c r="E2558" s="89">
        <v>0.001405313545626679</v>
      </c>
      <c r="F2558" s="89">
        <v>704966</v>
      </c>
      <c r="G2558" s="89">
        <v>4</v>
      </c>
      <c r="H2558" t="s">
        <v>19630</v>
      </c>
      <c r="I2558" s="89"/>
    </row>
    <row r="2559">
      <c r="A2559" t="s">
        <v>5976</v>
      </c>
      <c r="B2559" t="s">
        <v>19483</v>
      </c>
      <c r="C2559" t="s">
        <v>19502</v>
      </c>
      <c r="D2559" t="s">
        <v>19624</v>
      </c>
      <c r="E2559" s="89">
        <v>0.003266153339986479</v>
      </c>
      <c r="F2559" s="89">
        <v>704966</v>
      </c>
      <c r="G2559" s="89">
        <v>4</v>
      </c>
      <c r="H2559" t="s">
        <v>19630</v>
      </c>
      <c r="I2559" s="89"/>
    </row>
    <row r="2560">
      <c r="A2560" t="s">
        <v>5977</v>
      </c>
      <c r="B2560" t="s">
        <v>19483</v>
      </c>
      <c r="C2560" t="s">
        <v>19503</v>
      </c>
      <c r="D2560" t="s">
        <v>19614</v>
      </c>
      <c r="E2560" s="89">
        <v>0.3939284692230881</v>
      </c>
      <c r="F2560" s="89">
        <v>704966</v>
      </c>
      <c r="G2560" s="89">
        <v>4</v>
      </c>
      <c r="H2560" t="s">
        <v>19630</v>
      </c>
      <c r="I2560" s="89"/>
    </row>
    <row r="2561">
      <c r="A2561" t="s">
        <v>5978</v>
      </c>
      <c r="B2561" t="s">
        <v>19483</v>
      </c>
      <c r="C2561" t="s">
        <v>19503</v>
      </c>
      <c r="D2561" t="s">
        <v>19615</v>
      </c>
      <c r="E2561" s="89">
        <v>0.4025860435204389</v>
      </c>
      <c r="F2561" s="89">
        <v>704966</v>
      </c>
      <c r="G2561" s="89">
        <v>4</v>
      </c>
      <c r="H2561" t="s">
        <v>19630</v>
      </c>
      <c r="I2561" s="89"/>
    </row>
    <row r="2562">
      <c r="A2562" t="s">
        <v>5979</v>
      </c>
      <c r="B2562" t="s">
        <v>19483</v>
      </c>
      <c r="C2562" t="s">
        <v>19503</v>
      </c>
      <c r="D2562" t="s">
        <v>19616</v>
      </c>
      <c r="E2562" s="89">
        <v>0.3939821344081203</v>
      </c>
      <c r="F2562" s="89">
        <v>704966</v>
      </c>
      <c r="G2562" s="89">
        <v>4</v>
      </c>
      <c r="H2562" t="s">
        <v>19630</v>
      </c>
      <c r="I2562" s="89"/>
    </row>
    <row r="2563">
      <c r="A2563" t="s">
        <v>5980</v>
      </c>
      <c r="B2563" t="s">
        <v>19483</v>
      </c>
      <c r="C2563" t="s">
        <v>19503</v>
      </c>
      <c r="D2563" t="s">
        <v>19617</v>
      </c>
      <c r="E2563" s="89">
        <v>0.4022574363451488</v>
      </c>
      <c r="F2563" s="89">
        <v>704966</v>
      </c>
      <c r="G2563" s="89">
        <v>4</v>
      </c>
      <c r="H2563" t="s">
        <v>19630</v>
      </c>
      <c r="I2563" s="89"/>
    </row>
    <row r="2564">
      <c r="A2564" t="s">
        <v>5981</v>
      </c>
      <c r="B2564" t="s">
        <v>19483</v>
      </c>
      <c r="C2564" t="s">
        <v>19503</v>
      </c>
      <c r="D2564" t="s">
        <v>19618</v>
      </c>
      <c r="E2564" s="89">
        <v>0.391017447645308</v>
      </c>
      <c r="F2564" s="89">
        <v>704966</v>
      </c>
      <c r="G2564" s="89">
        <v>4</v>
      </c>
      <c r="H2564" t="s">
        <v>19630</v>
      </c>
      <c r="I2564" s="89"/>
    </row>
    <row r="2565">
      <c r="A2565" t="s">
        <v>5982</v>
      </c>
      <c r="B2565" t="s">
        <v>19483</v>
      </c>
      <c r="C2565" t="s">
        <v>19503</v>
      </c>
      <c r="D2565" t="s">
        <v>19619</v>
      </c>
      <c r="E2565" s="89">
        <v>0.3943022640613177</v>
      </c>
      <c r="F2565" s="89">
        <v>704966</v>
      </c>
      <c r="G2565" s="89">
        <v>4</v>
      </c>
      <c r="H2565" t="s">
        <v>19630</v>
      </c>
      <c r="I2565" s="89"/>
    </row>
    <row r="2566">
      <c r="A2566" t="s">
        <v>5983</v>
      </c>
      <c r="B2566" t="s">
        <v>19483</v>
      </c>
      <c r="C2566" t="s">
        <v>19503</v>
      </c>
      <c r="D2566" t="s">
        <v>19620</v>
      </c>
      <c r="E2566" s="89">
        <v>0.3767846419175074</v>
      </c>
      <c r="F2566" s="89">
        <v>704966</v>
      </c>
      <c r="G2566" s="89">
        <v>4</v>
      </c>
      <c r="H2566" t="s">
        <v>19630</v>
      </c>
      <c r="I2566" s="89"/>
    </row>
    <row r="2567">
      <c r="A2567" t="s">
        <v>5984</v>
      </c>
      <c r="B2567" t="s">
        <v>19483</v>
      </c>
      <c r="C2567" t="s">
        <v>19503</v>
      </c>
      <c r="D2567" t="s">
        <v>19621</v>
      </c>
      <c r="E2567" s="89">
        <v>0.188189522009273</v>
      </c>
      <c r="F2567" s="89">
        <v>704966</v>
      </c>
      <c r="G2567" s="89">
        <v>4</v>
      </c>
      <c r="H2567" t="s">
        <v>19630</v>
      </c>
      <c r="I2567" s="89"/>
    </row>
    <row r="2568">
      <c r="A2568" t="s">
        <v>5985</v>
      </c>
      <c r="B2568" t="s">
        <v>19483</v>
      </c>
      <c r="C2568" t="s">
        <v>19503</v>
      </c>
      <c r="D2568" t="s">
        <v>19622</v>
      </c>
      <c r="E2568" s="89">
        <v>0.387443922511686</v>
      </c>
      <c r="F2568" s="89">
        <v>704966</v>
      </c>
      <c r="G2568" s="89">
        <v>4</v>
      </c>
      <c r="H2568" t="s">
        <v>19630</v>
      </c>
      <c r="I2568" s="89"/>
    </row>
    <row r="2569">
      <c r="A2569" t="s">
        <v>5986</v>
      </c>
      <c r="B2569" t="s">
        <v>19483</v>
      </c>
      <c r="C2569" t="s">
        <v>19503</v>
      </c>
      <c r="D2569" t="s">
        <v>19623</v>
      </c>
      <c r="E2569" s="89">
        <v>0.4983583170997821</v>
      </c>
      <c r="F2569" s="89">
        <v>704966</v>
      </c>
      <c r="G2569" s="89">
        <v>4</v>
      </c>
      <c r="H2569" t="s">
        <v>19630</v>
      </c>
      <c r="I2569" s="89"/>
    </row>
    <row r="2570">
      <c r="A2570" t="s">
        <v>5987</v>
      </c>
      <c r="B2570" t="s">
        <v>19483</v>
      </c>
      <c r="C2570" t="s">
        <v>19503</v>
      </c>
      <c r="D2570" t="s">
        <v>19624</v>
      </c>
      <c r="E2570" s="89">
        <v>1.16065876873846</v>
      </c>
      <c r="F2570" s="89">
        <v>704966</v>
      </c>
      <c r="G2570" s="89">
        <v>4</v>
      </c>
      <c r="H2570" t="s">
        <v>19630</v>
      </c>
      <c r="I2570" s="89"/>
    </row>
    <row r="2571">
      <c r="A2571" t="s">
        <v>5988</v>
      </c>
      <c r="B2571" t="s">
        <v>19483</v>
      </c>
      <c r="C2571" t="s">
        <v>19504</v>
      </c>
      <c r="D2571" t="s">
        <v>19614</v>
      </c>
      <c r="E2571" s="89">
        <v>0.1294445780189809</v>
      </c>
      <c r="F2571" s="89">
        <v>704966</v>
      </c>
      <c r="G2571" s="89">
        <v>4</v>
      </c>
      <c r="H2571" t="s">
        <v>19630</v>
      </c>
      <c r="I2571" s="89"/>
    </row>
    <row r="2572">
      <c r="A2572" t="s">
        <v>5989</v>
      </c>
      <c r="B2572" t="s">
        <v>19483</v>
      </c>
      <c r="C2572" t="s">
        <v>19504</v>
      </c>
      <c r="D2572" t="s">
        <v>19615</v>
      </c>
      <c r="E2572" s="89">
        <v>0.1321412649104383</v>
      </c>
      <c r="F2572" s="89">
        <v>704966</v>
      </c>
      <c r="G2572" s="89">
        <v>4</v>
      </c>
      <c r="H2572" t="s">
        <v>19630</v>
      </c>
      <c r="I2572" s="89"/>
    </row>
    <row r="2573">
      <c r="A2573" t="s">
        <v>5990</v>
      </c>
      <c r="B2573" t="s">
        <v>19483</v>
      </c>
      <c r="C2573" t="s">
        <v>19504</v>
      </c>
      <c r="D2573" t="s">
        <v>19616</v>
      </c>
      <c r="E2573" s="89">
        <v>0.1294508620653513</v>
      </c>
      <c r="F2573" s="89">
        <v>704966</v>
      </c>
      <c r="G2573" s="89">
        <v>4</v>
      </c>
      <c r="H2573" t="s">
        <v>19630</v>
      </c>
      <c r="I2573" s="89"/>
    </row>
    <row r="2574">
      <c r="A2574" t="s">
        <v>5991</v>
      </c>
      <c r="B2574" t="s">
        <v>19483</v>
      </c>
      <c r="C2574" t="s">
        <v>19504</v>
      </c>
      <c r="D2574" t="s">
        <v>19617</v>
      </c>
      <c r="E2574" s="89">
        <v>0.132046640483726</v>
      </c>
      <c r="F2574" s="89">
        <v>704966</v>
      </c>
      <c r="G2574" s="89">
        <v>4</v>
      </c>
      <c r="H2574" t="s">
        <v>19630</v>
      </c>
      <c r="I2574" s="89"/>
    </row>
    <row r="2575">
      <c r="A2575" t="s">
        <v>5992</v>
      </c>
      <c r="B2575" t="s">
        <v>19483</v>
      </c>
      <c r="C2575" t="s">
        <v>19504</v>
      </c>
      <c r="D2575" t="s">
        <v>19618</v>
      </c>
      <c r="E2575" s="89">
        <v>0.1282417882421147</v>
      </c>
      <c r="F2575" s="89">
        <v>704966</v>
      </c>
      <c r="G2575" s="89">
        <v>4</v>
      </c>
      <c r="H2575" t="s">
        <v>19630</v>
      </c>
      <c r="I2575" s="89"/>
    </row>
    <row r="2576">
      <c r="A2576" t="s">
        <v>5993</v>
      </c>
      <c r="B2576" t="s">
        <v>19483</v>
      </c>
      <c r="C2576" t="s">
        <v>19504</v>
      </c>
      <c r="D2576" t="s">
        <v>19619</v>
      </c>
      <c r="E2576" s="89">
        <v>0.1289821641289253</v>
      </c>
      <c r="F2576" s="89">
        <v>704966</v>
      </c>
      <c r="G2576" s="89">
        <v>4</v>
      </c>
      <c r="H2576" t="s">
        <v>19630</v>
      </c>
      <c r="I2576" s="89"/>
    </row>
    <row r="2577">
      <c r="A2577" t="s">
        <v>5994</v>
      </c>
      <c r="B2577" t="s">
        <v>19483</v>
      </c>
      <c r="C2577" t="s">
        <v>19504</v>
      </c>
      <c r="D2577" t="s">
        <v>19620</v>
      </c>
      <c r="E2577" s="89">
        <v>0.123081446181752</v>
      </c>
      <c r="F2577" s="89">
        <v>704966</v>
      </c>
      <c r="G2577" s="89">
        <v>4</v>
      </c>
      <c r="H2577" t="s">
        <v>19630</v>
      </c>
      <c r="I2577" s="89"/>
    </row>
    <row r="2578">
      <c r="A2578" t="s">
        <v>5995</v>
      </c>
      <c r="B2578" t="s">
        <v>19483</v>
      </c>
      <c r="C2578" t="s">
        <v>19504</v>
      </c>
      <c r="D2578" t="s">
        <v>19621</v>
      </c>
      <c r="E2578" s="89">
        <v>0.05392248182749215</v>
      </c>
      <c r="F2578" s="89">
        <v>704966</v>
      </c>
      <c r="G2578" s="89">
        <v>4</v>
      </c>
      <c r="H2578" t="s">
        <v>19630</v>
      </c>
      <c r="I2578" s="89"/>
    </row>
    <row r="2579">
      <c r="A2579" t="s">
        <v>5996</v>
      </c>
      <c r="B2579" t="s">
        <v>19483</v>
      </c>
      <c r="C2579" t="s">
        <v>19504</v>
      </c>
      <c r="D2579" t="s">
        <v>19622</v>
      </c>
      <c r="E2579" s="89">
        <v>0.127202343006931</v>
      </c>
      <c r="F2579" s="89">
        <v>704966</v>
      </c>
      <c r="G2579" s="89">
        <v>4</v>
      </c>
      <c r="H2579" t="s">
        <v>19630</v>
      </c>
      <c r="I2579" s="89"/>
    </row>
    <row r="2580">
      <c r="A2580" t="s">
        <v>5997</v>
      </c>
      <c r="B2580" t="s">
        <v>19483</v>
      </c>
      <c r="C2580" t="s">
        <v>19504</v>
      </c>
      <c r="D2580" t="s">
        <v>19623</v>
      </c>
      <c r="E2580" s="89">
        <v>0.1694758769239994</v>
      </c>
      <c r="F2580" s="89">
        <v>704966</v>
      </c>
      <c r="G2580" s="89">
        <v>4</v>
      </c>
      <c r="H2580" t="s">
        <v>19630</v>
      </c>
      <c r="I2580" s="89"/>
    </row>
    <row r="2581">
      <c r="A2581" t="s">
        <v>5998</v>
      </c>
      <c r="B2581" t="s">
        <v>19483</v>
      </c>
      <c r="C2581" t="s">
        <v>19504</v>
      </c>
      <c r="D2581" t="s">
        <v>19624</v>
      </c>
      <c r="E2581" s="89">
        <v>0.3840972831580064</v>
      </c>
      <c r="F2581" s="89">
        <v>704966</v>
      </c>
      <c r="G2581" s="89">
        <v>4</v>
      </c>
      <c r="H2581" t="s">
        <v>19630</v>
      </c>
      <c r="I2581" s="89"/>
    </row>
    <row r="2582">
      <c r="A2582" t="s">
        <v>5999</v>
      </c>
      <c r="B2582" t="s">
        <v>19483</v>
      </c>
      <c r="C2582" t="s">
        <v>19505</v>
      </c>
      <c r="D2582" t="s">
        <v>19614</v>
      </c>
      <c r="E2582" s="89">
        <v>0.08058974998063501</v>
      </c>
      <c r="F2582" s="89">
        <v>704966</v>
      </c>
      <c r="G2582" s="89">
        <v>4</v>
      </c>
      <c r="H2582" t="s">
        <v>19630</v>
      </c>
      <c r="I2582" s="89"/>
    </row>
    <row r="2583">
      <c r="A2583" t="s">
        <v>6000</v>
      </c>
      <c r="B2583" t="s">
        <v>19483</v>
      </c>
      <c r="C2583" t="s">
        <v>19505</v>
      </c>
      <c r="D2583" t="s">
        <v>19615</v>
      </c>
      <c r="E2583" s="89">
        <v>0.0854342091298933</v>
      </c>
      <c r="F2583" s="89">
        <v>704966</v>
      </c>
      <c r="G2583" s="89">
        <v>4</v>
      </c>
      <c r="H2583" t="s">
        <v>19630</v>
      </c>
      <c r="I2583" s="89"/>
    </row>
    <row r="2584">
      <c r="A2584" t="s">
        <v>6001</v>
      </c>
      <c r="B2584" t="s">
        <v>19483</v>
      </c>
      <c r="C2584" t="s">
        <v>19505</v>
      </c>
      <c r="D2584" t="s">
        <v>19616</v>
      </c>
      <c r="E2584" s="89">
        <v>0.08058974998063501</v>
      </c>
      <c r="F2584" s="89">
        <v>704966</v>
      </c>
      <c r="G2584" s="89">
        <v>4</v>
      </c>
      <c r="H2584" t="s">
        <v>19630</v>
      </c>
      <c r="I2584" s="89"/>
    </row>
    <row r="2585">
      <c r="A2585" t="s">
        <v>6002</v>
      </c>
      <c r="B2585" t="s">
        <v>19483</v>
      </c>
      <c r="C2585" t="s">
        <v>19505</v>
      </c>
      <c r="D2585" t="s">
        <v>19617</v>
      </c>
      <c r="E2585" s="89">
        <v>0.08541405318274736</v>
      </c>
      <c r="F2585" s="89">
        <v>704966</v>
      </c>
      <c r="G2585" s="89">
        <v>4</v>
      </c>
      <c r="H2585" t="s">
        <v>19630</v>
      </c>
      <c r="I2585" s="89"/>
    </row>
    <row r="2586">
      <c r="A2586" t="s">
        <v>6003</v>
      </c>
      <c r="B2586" t="s">
        <v>19483</v>
      </c>
      <c r="C2586" t="s">
        <v>19505</v>
      </c>
      <c r="D2586" t="s">
        <v>19618</v>
      </c>
      <c r="E2586" s="89">
        <v>0.08227818008831496</v>
      </c>
      <c r="F2586" s="89">
        <v>704966</v>
      </c>
      <c r="G2586" s="89">
        <v>4</v>
      </c>
      <c r="H2586" t="s">
        <v>19630</v>
      </c>
      <c r="I2586" s="89"/>
    </row>
    <row r="2587">
      <c r="A2587" t="s">
        <v>6004</v>
      </c>
      <c r="B2587" t="s">
        <v>19483</v>
      </c>
      <c r="C2587" t="s">
        <v>19505</v>
      </c>
      <c r="D2587" t="s">
        <v>19619</v>
      </c>
      <c r="E2587" s="89">
        <v>0.08326989714359659</v>
      </c>
      <c r="F2587" s="89">
        <v>704966</v>
      </c>
      <c r="G2587" s="89">
        <v>4</v>
      </c>
      <c r="H2587" t="s">
        <v>19630</v>
      </c>
      <c r="I2587" s="89"/>
    </row>
    <row r="2588">
      <c r="A2588" t="s">
        <v>6005</v>
      </c>
      <c r="B2588" t="s">
        <v>19483</v>
      </c>
      <c r="C2588" t="s">
        <v>19505</v>
      </c>
      <c r="D2588" t="s">
        <v>19620</v>
      </c>
      <c r="E2588" s="89">
        <v>0.07914566521358955</v>
      </c>
      <c r="F2588" s="89">
        <v>704966</v>
      </c>
      <c r="G2588" s="89">
        <v>4</v>
      </c>
      <c r="H2588" t="s">
        <v>19630</v>
      </c>
      <c r="I2588" s="89"/>
    </row>
    <row r="2589">
      <c r="A2589" t="s">
        <v>6006</v>
      </c>
      <c r="B2589" t="s">
        <v>19483</v>
      </c>
      <c r="C2589" t="s">
        <v>19505</v>
      </c>
      <c r="D2589" t="s">
        <v>19621</v>
      </c>
      <c r="E2589" s="89">
        <v>0.01827668914493157</v>
      </c>
      <c r="F2589" s="89">
        <v>704966</v>
      </c>
      <c r="G2589" s="89">
        <v>4</v>
      </c>
      <c r="H2589" t="s">
        <v>19630</v>
      </c>
      <c r="I2589" s="89"/>
    </row>
    <row r="2590">
      <c r="A2590" t="s">
        <v>6007</v>
      </c>
      <c r="B2590" t="s">
        <v>19483</v>
      </c>
      <c r="C2590" t="s">
        <v>19505</v>
      </c>
      <c r="D2590" t="s">
        <v>19622</v>
      </c>
      <c r="E2590" s="89">
        <v>0.08022020532927265</v>
      </c>
      <c r="F2590" s="89">
        <v>704966</v>
      </c>
      <c r="G2590" s="89">
        <v>4</v>
      </c>
      <c r="H2590" t="s">
        <v>19630</v>
      </c>
      <c r="I2590" s="89"/>
    </row>
    <row r="2591">
      <c r="A2591" t="s">
        <v>6008</v>
      </c>
      <c r="B2591" t="s">
        <v>19483</v>
      </c>
      <c r="C2591" t="s">
        <v>19505</v>
      </c>
      <c r="D2591" t="s">
        <v>19623</v>
      </c>
      <c r="E2591" s="89">
        <v>0.0944445317854431</v>
      </c>
      <c r="F2591" s="89">
        <v>704966</v>
      </c>
      <c r="G2591" s="89">
        <v>4</v>
      </c>
      <c r="H2591" t="s">
        <v>19630</v>
      </c>
      <c r="I2591" s="89"/>
    </row>
    <row r="2592">
      <c r="A2592" t="s">
        <v>6009</v>
      </c>
      <c r="B2592" t="s">
        <v>19483</v>
      </c>
      <c r="C2592" t="s">
        <v>19505</v>
      </c>
      <c r="D2592" t="s">
        <v>19624</v>
      </c>
      <c r="E2592" s="89">
        <v>0.2373537786226595</v>
      </c>
      <c r="F2592" s="89">
        <v>704966</v>
      </c>
      <c r="G2592" s="89">
        <v>4</v>
      </c>
      <c r="H2592" t="s">
        <v>19630</v>
      </c>
      <c r="I2592" s="89"/>
    </row>
    <row r="2593">
      <c r="A2593" t="s">
        <v>6010</v>
      </c>
      <c r="B2593" t="s">
        <v>19483</v>
      </c>
      <c r="C2593" t="s">
        <v>19506</v>
      </c>
      <c r="D2593" t="s">
        <v>19614</v>
      </c>
      <c r="E2593" s="89">
        <v>0.006210704707839044</v>
      </c>
      <c r="F2593" s="89">
        <v>704966</v>
      </c>
      <c r="G2593" s="89">
        <v>4</v>
      </c>
      <c r="H2593" t="s">
        <v>19630</v>
      </c>
      <c r="I2593" s="89"/>
    </row>
    <row r="2594">
      <c r="A2594" t="s">
        <v>6011</v>
      </c>
      <c r="B2594" t="s">
        <v>19483</v>
      </c>
      <c r="C2594" t="s">
        <v>19506</v>
      </c>
      <c r="D2594" t="s">
        <v>19615</v>
      </c>
      <c r="E2594" s="89">
        <v>0.006342468625620953</v>
      </c>
      <c r="F2594" s="89">
        <v>704966</v>
      </c>
      <c r="G2594" s="89">
        <v>4</v>
      </c>
      <c r="H2594" t="s">
        <v>19630</v>
      </c>
      <c r="I2594" s="89"/>
    </row>
    <row r="2595">
      <c r="A2595" t="s">
        <v>6012</v>
      </c>
      <c r="B2595" t="s">
        <v>19483</v>
      </c>
      <c r="C2595" t="s">
        <v>19506</v>
      </c>
      <c r="D2595" t="s">
        <v>19616</v>
      </c>
      <c r="E2595" s="89">
        <v>0.00621178362526455</v>
      </c>
      <c r="F2595" s="89">
        <v>704966</v>
      </c>
      <c r="G2595" s="89">
        <v>4</v>
      </c>
      <c r="H2595" t="s">
        <v>19630</v>
      </c>
      <c r="I2595" s="89"/>
    </row>
    <row r="2596">
      <c r="A2596" t="s">
        <v>6013</v>
      </c>
      <c r="B2596" t="s">
        <v>19483</v>
      </c>
      <c r="C2596" t="s">
        <v>19506</v>
      </c>
      <c r="D2596" t="s">
        <v>19617</v>
      </c>
      <c r="E2596" s="89">
        <v>0.006338062400215209</v>
      </c>
      <c r="F2596" s="89">
        <v>704966</v>
      </c>
      <c r="G2596" s="89">
        <v>4</v>
      </c>
      <c r="H2596" t="s">
        <v>19630</v>
      </c>
      <c r="I2596" s="89"/>
    </row>
    <row r="2597">
      <c r="A2597" t="s">
        <v>6014</v>
      </c>
      <c r="B2597" t="s">
        <v>19483</v>
      </c>
      <c r="C2597" t="s">
        <v>19506</v>
      </c>
      <c r="D2597" t="s">
        <v>19618</v>
      </c>
      <c r="E2597" s="89">
        <v>0.006088543431445386</v>
      </c>
      <c r="F2597" s="89">
        <v>704966</v>
      </c>
      <c r="G2597" s="89">
        <v>4</v>
      </c>
      <c r="H2597" t="s">
        <v>19630</v>
      </c>
      <c r="I2597" s="89"/>
    </row>
    <row r="2598">
      <c r="A2598" t="s">
        <v>6015</v>
      </c>
      <c r="B2598" t="s">
        <v>19483</v>
      </c>
      <c r="C2598" t="s">
        <v>19506</v>
      </c>
      <c r="D2598" t="s">
        <v>19619</v>
      </c>
      <c r="E2598" s="89">
        <v>0.006182699090868639</v>
      </c>
      <c r="F2598" s="89">
        <v>704966</v>
      </c>
      <c r="G2598" s="89">
        <v>4</v>
      </c>
      <c r="H2598" t="s">
        <v>19630</v>
      </c>
      <c r="I2598" s="89"/>
    </row>
    <row r="2599">
      <c r="A2599" t="s">
        <v>6016</v>
      </c>
      <c r="B2599" t="s">
        <v>19483</v>
      </c>
      <c r="C2599" t="s">
        <v>19506</v>
      </c>
      <c r="D2599" t="s">
        <v>19620</v>
      </c>
      <c r="E2599" s="89">
        <v>0.005894924783703957</v>
      </c>
      <c r="F2599" s="89">
        <v>704966</v>
      </c>
      <c r="G2599" s="89">
        <v>4</v>
      </c>
      <c r="H2599" t="s">
        <v>19630</v>
      </c>
      <c r="I2599" s="89"/>
    </row>
    <row r="2600">
      <c r="A2600" t="s">
        <v>6017</v>
      </c>
      <c r="B2600" t="s">
        <v>19483</v>
      </c>
      <c r="C2600" t="s">
        <v>19506</v>
      </c>
      <c r="D2600" t="s">
        <v>19621</v>
      </c>
      <c r="E2600" s="89">
        <v>0.003166755327776253</v>
      </c>
      <c r="F2600" s="89">
        <v>704966</v>
      </c>
      <c r="G2600" s="89">
        <v>4</v>
      </c>
      <c r="H2600" t="s">
        <v>19630</v>
      </c>
      <c r="I2600" s="89"/>
    </row>
    <row r="2601">
      <c r="A2601" t="s">
        <v>6018</v>
      </c>
      <c r="B2601" t="s">
        <v>19483</v>
      </c>
      <c r="C2601" t="s">
        <v>19506</v>
      </c>
      <c r="D2601" t="s">
        <v>19622</v>
      </c>
      <c r="E2601" s="89">
        <v>0.006076792633317766</v>
      </c>
      <c r="F2601" s="89">
        <v>704966</v>
      </c>
      <c r="G2601" s="89">
        <v>4</v>
      </c>
      <c r="H2601" t="s">
        <v>19630</v>
      </c>
      <c r="I2601" s="89"/>
    </row>
    <row r="2602">
      <c r="A2602" t="s">
        <v>6019</v>
      </c>
      <c r="B2602" t="s">
        <v>19483</v>
      </c>
      <c r="C2602" t="s">
        <v>19506</v>
      </c>
      <c r="D2602" t="s">
        <v>19623</v>
      </c>
      <c r="E2602" s="89">
        <v>0.008064017557567034</v>
      </c>
      <c r="F2602" s="89">
        <v>704966</v>
      </c>
      <c r="G2602" s="89">
        <v>4</v>
      </c>
      <c r="H2602" t="s">
        <v>19630</v>
      </c>
      <c r="I2602" s="89"/>
    </row>
    <row r="2603">
      <c r="A2603" t="s">
        <v>6020</v>
      </c>
      <c r="B2603" t="s">
        <v>19483</v>
      </c>
      <c r="C2603" t="s">
        <v>19506</v>
      </c>
      <c r="D2603" t="s">
        <v>19624</v>
      </c>
      <c r="E2603" s="89">
        <v>0.01841379069465011</v>
      </c>
      <c r="F2603" s="89">
        <v>704966</v>
      </c>
      <c r="G2603" s="89">
        <v>4</v>
      </c>
      <c r="H2603" t="s">
        <v>19630</v>
      </c>
      <c r="I2603" s="89"/>
    </row>
    <row r="2604">
      <c r="A2604" t="s">
        <v>6021</v>
      </c>
      <c r="B2604" t="s">
        <v>19483</v>
      </c>
      <c r="C2604" t="s">
        <v>19507</v>
      </c>
      <c r="D2604" t="s">
        <v>19614</v>
      </c>
      <c r="E2604" s="89">
        <v>0.0074944464256385</v>
      </c>
      <c r="F2604" s="89">
        <v>704966</v>
      </c>
      <c r="G2604" s="89">
        <v>4</v>
      </c>
      <c r="H2604" t="s">
        <v>19630</v>
      </c>
      <c r="I2604" s="89"/>
    </row>
    <row r="2605">
      <c r="A2605" t="s">
        <v>6022</v>
      </c>
      <c r="B2605" t="s">
        <v>19483</v>
      </c>
      <c r="C2605" t="s">
        <v>19507</v>
      </c>
      <c r="D2605" t="s">
        <v>19615</v>
      </c>
      <c r="E2605" s="89">
        <v>0.007672317695386706</v>
      </c>
      <c r="F2605" s="89">
        <v>704966</v>
      </c>
      <c r="G2605" s="89">
        <v>4</v>
      </c>
      <c r="H2605" t="s">
        <v>19630</v>
      </c>
      <c r="I2605" s="89"/>
    </row>
    <row r="2606">
      <c r="A2606" t="s">
        <v>6023</v>
      </c>
      <c r="B2606" t="s">
        <v>19483</v>
      </c>
      <c r="C2606" t="s">
        <v>19507</v>
      </c>
      <c r="D2606" t="s">
        <v>19616</v>
      </c>
      <c r="E2606" s="89">
        <v>0.0074950883476883</v>
      </c>
      <c r="F2606" s="89">
        <v>704966</v>
      </c>
      <c r="G2606" s="89">
        <v>4</v>
      </c>
      <c r="H2606" t="s">
        <v>19630</v>
      </c>
      <c r="I2606" s="89"/>
    </row>
    <row r="2607">
      <c r="A2607" t="s">
        <v>6024</v>
      </c>
      <c r="B2607" t="s">
        <v>19483</v>
      </c>
      <c r="C2607" t="s">
        <v>19507</v>
      </c>
      <c r="D2607" t="s">
        <v>19617</v>
      </c>
      <c r="E2607" s="89">
        <v>0.007666990094384747</v>
      </c>
      <c r="F2607" s="89">
        <v>704966</v>
      </c>
      <c r="G2607" s="89">
        <v>4</v>
      </c>
      <c r="H2607" t="s">
        <v>19630</v>
      </c>
      <c r="I2607" s="89"/>
    </row>
    <row r="2608">
      <c r="A2608" t="s">
        <v>6025</v>
      </c>
      <c r="B2608" t="s">
        <v>19483</v>
      </c>
      <c r="C2608" t="s">
        <v>19507</v>
      </c>
      <c r="D2608" t="s">
        <v>19618</v>
      </c>
      <c r="E2608" s="89">
        <v>0.007439869154615464</v>
      </c>
      <c r="F2608" s="89">
        <v>704966</v>
      </c>
      <c r="G2608" s="89">
        <v>4</v>
      </c>
      <c r="H2608" t="s">
        <v>19630</v>
      </c>
      <c r="I2608" s="89"/>
    </row>
    <row r="2609">
      <c r="A2609" t="s">
        <v>6026</v>
      </c>
      <c r="B2609" t="s">
        <v>19483</v>
      </c>
      <c r="C2609" t="s">
        <v>19507</v>
      </c>
      <c r="D2609" t="s">
        <v>19619</v>
      </c>
      <c r="E2609" s="89">
        <v>0.007522218237674498</v>
      </c>
      <c r="F2609" s="89">
        <v>704966</v>
      </c>
      <c r="G2609" s="89">
        <v>4</v>
      </c>
      <c r="H2609" t="s">
        <v>19630</v>
      </c>
      <c r="I2609" s="89"/>
    </row>
    <row r="2610">
      <c r="A2610" t="s">
        <v>6027</v>
      </c>
      <c r="B2610" t="s">
        <v>19483</v>
      </c>
      <c r="C2610" t="s">
        <v>19507</v>
      </c>
      <c r="D2610" t="s">
        <v>19620</v>
      </c>
      <c r="E2610" s="89">
        <v>0.007173615884769719</v>
      </c>
      <c r="F2610" s="89">
        <v>704966</v>
      </c>
      <c r="G2610" s="89">
        <v>4</v>
      </c>
      <c r="H2610" t="s">
        <v>19630</v>
      </c>
      <c r="I2610" s="89"/>
    </row>
    <row r="2611">
      <c r="A2611" t="s">
        <v>6028</v>
      </c>
      <c r="B2611" t="s">
        <v>19483</v>
      </c>
      <c r="C2611" t="s">
        <v>19507</v>
      </c>
      <c r="D2611" t="s">
        <v>19621</v>
      </c>
      <c r="E2611" s="89">
        <v>0.003700329349529439</v>
      </c>
      <c r="F2611" s="89">
        <v>704966</v>
      </c>
      <c r="G2611" s="89">
        <v>4</v>
      </c>
      <c r="H2611" t="s">
        <v>19630</v>
      </c>
      <c r="I2611" s="89"/>
    </row>
    <row r="2612">
      <c r="A2612" t="s">
        <v>6029</v>
      </c>
      <c r="B2612" t="s">
        <v>19483</v>
      </c>
      <c r="C2612" t="s">
        <v>19507</v>
      </c>
      <c r="D2612" t="s">
        <v>19622</v>
      </c>
      <c r="E2612" s="89">
        <v>0.007372098689247658</v>
      </c>
      <c r="F2612" s="89">
        <v>704966</v>
      </c>
      <c r="G2612" s="89">
        <v>4</v>
      </c>
      <c r="H2612" t="s">
        <v>19630</v>
      </c>
      <c r="I2612" s="89"/>
    </row>
    <row r="2613">
      <c r="A2613" t="s">
        <v>6030</v>
      </c>
      <c r="B2613" t="s">
        <v>19483</v>
      </c>
      <c r="C2613" t="s">
        <v>19507</v>
      </c>
      <c r="D2613" t="s">
        <v>19623</v>
      </c>
      <c r="E2613" s="89">
        <v>0.009465073916675516</v>
      </c>
      <c r="F2613" s="89">
        <v>704966</v>
      </c>
      <c r="G2613" s="89">
        <v>4</v>
      </c>
      <c r="H2613" t="s">
        <v>19630</v>
      </c>
      <c r="I2613" s="89"/>
    </row>
    <row r="2614">
      <c r="A2614" t="s">
        <v>6031</v>
      </c>
      <c r="B2614" t="s">
        <v>19483</v>
      </c>
      <c r="C2614" t="s">
        <v>19507</v>
      </c>
      <c r="D2614" t="s">
        <v>19624</v>
      </c>
      <c r="E2614" s="89">
        <v>0.0220390514338169</v>
      </c>
      <c r="F2614" s="89">
        <v>704966</v>
      </c>
      <c r="G2614" s="89">
        <v>4</v>
      </c>
      <c r="H2614" t="s">
        <v>19630</v>
      </c>
      <c r="I2614" s="89"/>
    </row>
    <row r="2615">
      <c r="A2615" t="s">
        <v>6032</v>
      </c>
      <c r="B2615" t="s">
        <v>19483</v>
      </c>
      <c r="C2615" t="s">
        <v>19508</v>
      </c>
      <c r="D2615" t="s">
        <v>19614</v>
      </c>
      <c r="E2615" s="89">
        <v>0.03188096471669521</v>
      </c>
      <c r="F2615" s="89">
        <v>704966</v>
      </c>
      <c r="G2615" s="89">
        <v>4</v>
      </c>
      <c r="H2615" t="s">
        <v>19630</v>
      </c>
      <c r="I2615" s="89"/>
    </row>
    <row r="2616">
      <c r="A2616" t="s">
        <v>6033</v>
      </c>
      <c r="B2616" t="s">
        <v>19483</v>
      </c>
      <c r="C2616" t="s">
        <v>19508</v>
      </c>
      <c r="D2616" t="s">
        <v>19615</v>
      </c>
      <c r="E2616" s="89">
        <v>0.0322330531751772</v>
      </c>
      <c r="F2616" s="89">
        <v>704966</v>
      </c>
      <c r="G2616" s="89">
        <v>4</v>
      </c>
      <c r="H2616" t="s">
        <v>19630</v>
      </c>
      <c r="I2616" s="89"/>
    </row>
    <row r="2617">
      <c r="A2617" t="s">
        <v>6034</v>
      </c>
      <c r="B2617" t="s">
        <v>19483</v>
      </c>
      <c r="C2617" t="s">
        <v>19508</v>
      </c>
      <c r="D2617" t="s">
        <v>19616</v>
      </c>
      <c r="E2617" s="89">
        <v>0.03188447887049464</v>
      </c>
      <c r="F2617" s="89">
        <v>704966</v>
      </c>
      <c r="G2617" s="89">
        <v>4</v>
      </c>
      <c r="H2617" t="s">
        <v>19630</v>
      </c>
      <c r="I2617" s="89"/>
    </row>
    <row r="2618">
      <c r="A2618" t="s">
        <v>6035</v>
      </c>
      <c r="B2618" t="s">
        <v>19483</v>
      </c>
      <c r="C2618" t="s">
        <v>19508</v>
      </c>
      <c r="D2618" t="s">
        <v>19617</v>
      </c>
      <c r="E2618" s="89">
        <v>0.03222249304176128</v>
      </c>
      <c r="F2618" s="89">
        <v>704966</v>
      </c>
      <c r="G2618" s="89">
        <v>4</v>
      </c>
      <c r="H2618" t="s">
        <v>19630</v>
      </c>
      <c r="I2618" s="89"/>
    </row>
    <row r="2619">
      <c r="A2619" t="s">
        <v>6036</v>
      </c>
      <c r="B2619" t="s">
        <v>19483</v>
      </c>
      <c r="C2619" t="s">
        <v>19508</v>
      </c>
      <c r="D2619" t="s">
        <v>19618</v>
      </c>
      <c r="E2619" s="89">
        <v>0.02699800957750158</v>
      </c>
      <c r="F2619" s="89">
        <v>704966</v>
      </c>
      <c r="G2619" s="89">
        <v>4</v>
      </c>
      <c r="H2619" t="s">
        <v>19630</v>
      </c>
      <c r="I2619" s="89"/>
    </row>
    <row r="2620">
      <c r="A2620" t="s">
        <v>6037</v>
      </c>
      <c r="B2620" t="s">
        <v>19483</v>
      </c>
      <c r="C2620" t="s">
        <v>19508</v>
      </c>
      <c r="D2620" t="s">
        <v>19619</v>
      </c>
      <c r="E2620" s="89">
        <v>0.02668448279846346</v>
      </c>
      <c r="F2620" s="89">
        <v>704966</v>
      </c>
      <c r="G2620" s="89">
        <v>4</v>
      </c>
      <c r="H2620" t="s">
        <v>19630</v>
      </c>
      <c r="I2620" s="89"/>
    </row>
    <row r="2621">
      <c r="A2621" t="s">
        <v>6038</v>
      </c>
      <c r="B2621" t="s">
        <v>19483</v>
      </c>
      <c r="C2621" t="s">
        <v>19508</v>
      </c>
      <c r="D2621" t="s">
        <v>19620</v>
      </c>
      <c r="E2621" s="89">
        <v>0.02566348983868066</v>
      </c>
      <c r="F2621" s="89">
        <v>704966</v>
      </c>
      <c r="G2621" s="89">
        <v>4</v>
      </c>
      <c r="H2621" t="s">
        <v>19630</v>
      </c>
      <c r="I2621" s="89"/>
    </row>
    <row r="2622">
      <c r="A2622" t="s">
        <v>6039</v>
      </c>
      <c r="B2622" t="s">
        <v>19483</v>
      </c>
      <c r="C2622" t="s">
        <v>19508</v>
      </c>
      <c r="D2622" t="s">
        <v>19621</v>
      </c>
      <c r="E2622" s="89">
        <v>0.02143907835478977</v>
      </c>
      <c r="F2622" s="89">
        <v>704966</v>
      </c>
      <c r="G2622" s="89">
        <v>4</v>
      </c>
      <c r="H2622" t="s">
        <v>19630</v>
      </c>
      <c r="I2622" s="89"/>
    </row>
    <row r="2623">
      <c r="A2623" t="s">
        <v>6040</v>
      </c>
      <c r="B2623" t="s">
        <v>19483</v>
      </c>
      <c r="C2623" t="s">
        <v>19508</v>
      </c>
      <c r="D2623" t="s">
        <v>19622</v>
      </c>
      <c r="E2623" s="89">
        <v>0.02692720584490079</v>
      </c>
      <c r="F2623" s="89">
        <v>704966</v>
      </c>
      <c r="G2623" s="89">
        <v>4</v>
      </c>
      <c r="H2623" t="s">
        <v>19630</v>
      </c>
      <c r="I2623" s="89"/>
    </row>
    <row r="2624">
      <c r="A2624" t="s">
        <v>6041</v>
      </c>
      <c r="B2624" t="s">
        <v>19483</v>
      </c>
      <c r="C2624" t="s">
        <v>19508</v>
      </c>
      <c r="D2624" t="s">
        <v>19623</v>
      </c>
      <c r="E2624" s="89">
        <v>0.04078295387014238</v>
      </c>
      <c r="F2624" s="89">
        <v>704966</v>
      </c>
      <c r="G2624" s="89">
        <v>4</v>
      </c>
      <c r="H2624" t="s">
        <v>19630</v>
      </c>
      <c r="I2624" s="89"/>
    </row>
    <row r="2625">
      <c r="A2625" t="s">
        <v>6042</v>
      </c>
      <c r="B2625" t="s">
        <v>19483</v>
      </c>
      <c r="C2625" t="s">
        <v>19508</v>
      </c>
      <c r="D2625" t="s">
        <v>19624</v>
      </c>
      <c r="E2625" s="89">
        <v>0.09373809923777165</v>
      </c>
      <c r="F2625" s="89">
        <v>704966</v>
      </c>
      <c r="G2625" s="89">
        <v>4</v>
      </c>
      <c r="H2625" t="s">
        <v>19630</v>
      </c>
      <c r="I2625" s="89"/>
    </row>
    <row r="2626">
      <c r="A2626" t="s">
        <v>6043</v>
      </c>
      <c r="B2626" t="s">
        <v>19483</v>
      </c>
      <c r="C2626" t="s">
        <v>19509</v>
      </c>
      <c r="D2626" t="s">
        <v>19614</v>
      </c>
      <c r="E2626" s="89">
        <v>0</v>
      </c>
      <c r="F2626" s="89">
        <v>704966</v>
      </c>
      <c r="G2626" s="89">
        <v>4</v>
      </c>
      <c r="H2626" t="s">
        <v>19630</v>
      </c>
      <c r="I2626" s="89"/>
    </row>
    <row r="2627">
      <c r="A2627" t="s">
        <v>6044</v>
      </c>
      <c r="B2627" t="s">
        <v>19483</v>
      </c>
      <c r="C2627" t="s">
        <v>19509</v>
      </c>
      <c r="D2627" t="s">
        <v>19615</v>
      </c>
      <c r="E2627" s="89">
        <v>0</v>
      </c>
      <c r="F2627" s="89">
        <v>704966</v>
      </c>
      <c r="G2627" s="89">
        <v>4</v>
      </c>
      <c r="H2627" t="s">
        <v>19630</v>
      </c>
      <c r="I2627" s="89"/>
    </row>
    <row r="2628">
      <c r="A2628" t="s">
        <v>6045</v>
      </c>
      <c r="B2628" t="s">
        <v>19483</v>
      </c>
      <c r="C2628" t="s">
        <v>19509</v>
      </c>
      <c r="D2628" t="s">
        <v>19616</v>
      </c>
      <c r="E2628" s="89">
        <v>0</v>
      </c>
      <c r="F2628" s="89">
        <v>704966</v>
      </c>
      <c r="G2628" s="89">
        <v>4</v>
      </c>
      <c r="H2628" t="s">
        <v>19630</v>
      </c>
      <c r="I2628" s="89"/>
    </row>
    <row r="2629">
      <c r="A2629" t="s">
        <v>6046</v>
      </c>
      <c r="B2629" t="s">
        <v>19483</v>
      </c>
      <c r="C2629" t="s">
        <v>19509</v>
      </c>
      <c r="D2629" t="s">
        <v>19617</v>
      </c>
      <c r="E2629" s="89">
        <v>0</v>
      </c>
      <c r="F2629" s="89">
        <v>704966</v>
      </c>
      <c r="G2629" s="89">
        <v>4</v>
      </c>
      <c r="H2629" t="s">
        <v>19630</v>
      </c>
      <c r="I2629" s="89"/>
    </row>
    <row r="2630">
      <c r="A2630" t="s">
        <v>6047</v>
      </c>
      <c r="B2630" t="s">
        <v>19483</v>
      </c>
      <c r="C2630" t="s">
        <v>19509</v>
      </c>
      <c r="D2630" t="s">
        <v>19618</v>
      </c>
      <c r="E2630" s="89">
        <v>0</v>
      </c>
      <c r="F2630" s="89">
        <v>704966</v>
      </c>
      <c r="G2630" s="89">
        <v>4</v>
      </c>
      <c r="H2630" t="s">
        <v>19630</v>
      </c>
      <c r="I2630" s="89"/>
    </row>
    <row r="2631">
      <c r="A2631" t="s">
        <v>6048</v>
      </c>
      <c r="B2631" t="s">
        <v>19483</v>
      </c>
      <c r="C2631" t="s">
        <v>19509</v>
      </c>
      <c r="D2631" t="s">
        <v>19619</v>
      </c>
      <c r="E2631" s="89">
        <v>0</v>
      </c>
      <c r="F2631" s="89">
        <v>704966</v>
      </c>
      <c r="G2631" s="89">
        <v>4</v>
      </c>
      <c r="H2631" t="s">
        <v>19630</v>
      </c>
      <c r="I2631" s="89"/>
    </row>
    <row r="2632">
      <c r="A2632" t="s">
        <v>6049</v>
      </c>
      <c r="B2632" t="s">
        <v>19483</v>
      </c>
      <c r="C2632" t="s">
        <v>19509</v>
      </c>
      <c r="D2632" t="s">
        <v>19620</v>
      </c>
      <c r="E2632" s="89">
        <v>0</v>
      </c>
      <c r="F2632" s="89">
        <v>704966</v>
      </c>
      <c r="G2632" s="89">
        <v>4</v>
      </c>
      <c r="H2632" t="s">
        <v>19630</v>
      </c>
      <c r="I2632" s="89"/>
    </row>
    <row r="2633">
      <c r="A2633" t="s">
        <v>6050</v>
      </c>
      <c r="B2633" t="s">
        <v>19483</v>
      </c>
      <c r="C2633" t="s">
        <v>19509</v>
      </c>
      <c r="D2633" t="s">
        <v>19621</v>
      </c>
      <c r="E2633" s="89">
        <v>0</v>
      </c>
      <c r="F2633" s="89">
        <v>704966</v>
      </c>
      <c r="G2633" s="89">
        <v>4</v>
      </c>
      <c r="H2633" t="s">
        <v>19630</v>
      </c>
      <c r="I2633" s="89"/>
    </row>
    <row r="2634">
      <c r="A2634" t="s">
        <v>6051</v>
      </c>
      <c r="B2634" t="s">
        <v>19483</v>
      </c>
      <c r="C2634" t="s">
        <v>19509</v>
      </c>
      <c r="D2634" t="s">
        <v>19622</v>
      </c>
      <c r="E2634" s="89">
        <v>0</v>
      </c>
      <c r="F2634" s="89">
        <v>704966</v>
      </c>
      <c r="G2634" s="89">
        <v>4</v>
      </c>
      <c r="H2634" t="s">
        <v>19630</v>
      </c>
      <c r="I2634" s="89"/>
    </row>
    <row r="2635">
      <c r="A2635" t="s">
        <v>6052</v>
      </c>
      <c r="B2635" t="s">
        <v>19483</v>
      </c>
      <c r="C2635" t="s">
        <v>19509</v>
      </c>
      <c r="D2635" t="s">
        <v>19623</v>
      </c>
      <c r="E2635" s="89">
        <v>0</v>
      </c>
      <c r="F2635" s="89">
        <v>704966</v>
      </c>
      <c r="G2635" s="89">
        <v>4</v>
      </c>
      <c r="H2635" t="s">
        <v>19630</v>
      </c>
      <c r="I2635" s="89"/>
    </row>
    <row r="2636">
      <c r="A2636" t="s">
        <v>6053</v>
      </c>
      <c r="B2636" t="s">
        <v>19483</v>
      </c>
      <c r="C2636" t="s">
        <v>19509</v>
      </c>
      <c r="D2636" t="s">
        <v>19624</v>
      </c>
      <c r="E2636" s="89">
        <v>0</v>
      </c>
      <c r="F2636" s="89">
        <v>704966</v>
      </c>
      <c r="G2636" s="89">
        <v>4</v>
      </c>
      <c r="H2636" t="s">
        <v>19630</v>
      </c>
      <c r="I2636" s="89"/>
    </row>
    <row r="2637">
      <c r="A2637" t="s">
        <v>6054</v>
      </c>
      <c r="B2637" t="s">
        <v>19483</v>
      </c>
      <c r="C2637" t="s">
        <v>19510</v>
      </c>
      <c r="D2637" t="s">
        <v>19614</v>
      </c>
      <c r="E2637" s="89">
        <v>0.03677655290823208</v>
      </c>
      <c r="F2637" s="89">
        <v>704966</v>
      </c>
      <c r="G2637" s="89">
        <v>4</v>
      </c>
      <c r="H2637" t="s">
        <v>19630</v>
      </c>
      <c r="I2637" s="89"/>
    </row>
    <row r="2638">
      <c r="A2638" t="s">
        <v>6055</v>
      </c>
      <c r="B2638" t="s">
        <v>19483</v>
      </c>
      <c r="C2638" t="s">
        <v>19510</v>
      </c>
      <c r="D2638" t="s">
        <v>19615</v>
      </c>
      <c r="E2638" s="89">
        <v>0.03746214511990618</v>
      </c>
      <c r="F2638" s="89">
        <v>704966</v>
      </c>
      <c r="G2638" s="89">
        <v>4</v>
      </c>
      <c r="H2638" t="s">
        <v>19630</v>
      </c>
      <c r="I2638" s="89"/>
    </row>
    <row r="2639">
      <c r="A2639" t="s">
        <v>6056</v>
      </c>
      <c r="B2639" t="s">
        <v>19483</v>
      </c>
      <c r="C2639" t="s">
        <v>19510</v>
      </c>
      <c r="D2639" t="s">
        <v>19616</v>
      </c>
      <c r="E2639" s="89">
        <v>0.03678016620202446</v>
      </c>
      <c r="F2639" s="89">
        <v>704966</v>
      </c>
      <c r="G2639" s="89">
        <v>4</v>
      </c>
      <c r="H2639" t="s">
        <v>19630</v>
      </c>
      <c r="I2639" s="89"/>
    </row>
    <row r="2640">
      <c r="A2640" t="s">
        <v>6057</v>
      </c>
      <c r="B2640" t="s">
        <v>19483</v>
      </c>
      <c r="C2640" t="s">
        <v>19510</v>
      </c>
      <c r="D2640" t="s">
        <v>19617</v>
      </c>
      <c r="E2640" s="89">
        <v>0.0374110073956897</v>
      </c>
      <c r="F2640" s="89">
        <v>704966</v>
      </c>
      <c r="G2640" s="89">
        <v>4</v>
      </c>
      <c r="H2640" t="s">
        <v>19630</v>
      </c>
      <c r="I2640" s="89"/>
    </row>
    <row r="2641">
      <c r="A2641" t="s">
        <v>6058</v>
      </c>
      <c r="B2641" t="s">
        <v>19483</v>
      </c>
      <c r="C2641" t="s">
        <v>19510</v>
      </c>
      <c r="D2641" t="s">
        <v>19618</v>
      </c>
      <c r="E2641" s="89">
        <v>0.03616711384395323</v>
      </c>
      <c r="F2641" s="89">
        <v>704966</v>
      </c>
      <c r="G2641" s="89">
        <v>4</v>
      </c>
      <c r="H2641" t="s">
        <v>19630</v>
      </c>
      <c r="I2641" s="89"/>
    </row>
    <row r="2642">
      <c r="A2642" t="s">
        <v>6059</v>
      </c>
      <c r="B2642" t="s">
        <v>19483</v>
      </c>
      <c r="C2642" t="s">
        <v>19510</v>
      </c>
      <c r="D2642" t="s">
        <v>19619</v>
      </c>
      <c r="E2642" s="89">
        <v>0.0366349734310553</v>
      </c>
      <c r="F2642" s="89">
        <v>704966</v>
      </c>
      <c r="G2642" s="89">
        <v>4</v>
      </c>
      <c r="H2642" t="s">
        <v>19630</v>
      </c>
      <c r="I2642" s="89"/>
    </row>
    <row r="2643">
      <c r="A2643" t="s">
        <v>6060</v>
      </c>
      <c r="B2643" t="s">
        <v>19483</v>
      </c>
      <c r="C2643" t="s">
        <v>19510</v>
      </c>
      <c r="D2643" t="s">
        <v>19620</v>
      </c>
      <c r="E2643" s="89">
        <v>0.03480207229033067</v>
      </c>
      <c r="F2643" s="89">
        <v>704966</v>
      </c>
      <c r="G2643" s="89">
        <v>4</v>
      </c>
      <c r="H2643" t="s">
        <v>19630</v>
      </c>
      <c r="I2643" s="89"/>
    </row>
    <row r="2644">
      <c r="A2644" t="s">
        <v>6061</v>
      </c>
      <c r="B2644" t="s">
        <v>19483</v>
      </c>
      <c r="C2644" t="s">
        <v>19510</v>
      </c>
      <c r="D2644" t="s">
        <v>19621</v>
      </c>
      <c r="E2644" s="89">
        <v>0.0232560758982032</v>
      </c>
      <c r="F2644" s="89">
        <v>704966</v>
      </c>
      <c r="G2644" s="89">
        <v>4</v>
      </c>
      <c r="H2644" t="s">
        <v>19630</v>
      </c>
      <c r="I2644" s="89"/>
    </row>
    <row r="2645">
      <c r="A2645" t="s">
        <v>6062</v>
      </c>
      <c r="B2645" t="s">
        <v>19483</v>
      </c>
      <c r="C2645" t="s">
        <v>19510</v>
      </c>
      <c r="D2645" t="s">
        <v>19622</v>
      </c>
      <c r="E2645" s="89">
        <v>0.03589831001350557</v>
      </c>
      <c r="F2645" s="89">
        <v>704966</v>
      </c>
      <c r="G2645" s="89">
        <v>4</v>
      </c>
      <c r="H2645" t="s">
        <v>19630</v>
      </c>
      <c r="I2645" s="89"/>
    </row>
    <row r="2646">
      <c r="A2646" t="s">
        <v>6063</v>
      </c>
      <c r="B2646" t="s">
        <v>19483</v>
      </c>
      <c r="C2646" t="s">
        <v>19510</v>
      </c>
      <c r="D2646" t="s">
        <v>19623</v>
      </c>
      <c r="E2646" s="89">
        <v>0.04747856149529721</v>
      </c>
      <c r="F2646" s="89">
        <v>704966</v>
      </c>
      <c r="G2646" s="89">
        <v>4</v>
      </c>
      <c r="H2646" t="s">
        <v>19630</v>
      </c>
      <c r="I2646" s="89"/>
    </row>
    <row r="2647">
      <c r="A2647" t="s">
        <v>6064</v>
      </c>
      <c r="B2647" t="s">
        <v>19483</v>
      </c>
      <c r="C2647" t="s">
        <v>19510</v>
      </c>
      <c r="D2647" t="s">
        <v>19624</v>
      </c>
      <c r="E2647" s="89">
        <v>0.1094030632213396</v>
      </c>
      <c r="F2647" s="89">
        <v>704966</v>
      </c>
      <c r="G2647" s="89">
        <v>4</v>
      </c>
      <c r="H2647" t="s">
        <v>19630</v>
      </c>
      <c r="I2647" s="89"/>
    </row>
    <row r="2648">
      <c r="A2648" t="s">
        <v>6065</v>
      </c>
      <c r="B2648" t="s">
        <v>19483</v>
      </c>
      <c r="C2648" t="s">
        <v>19511</v>
      </c>
      <c r="D2648" t="s">
        <v>19614</v>
      </c>
      <c r="E2648" s="89">
        <v>0.005300883308703659</v>
      </c>
      <c r="F2648" s="89">
        <v>704966</v>
      </c>
      <c r="G2648" s="89">
        <v>4</v>
      </c>
      <c r="H2648" t="s">
        <v>19630</v>
      </c>
      <c r="I2648" s="89"/>
    </row>
    <row r="2649">
      <c r="A2649" t="s">
        <v>6066</v>
      </c>
      <c r="B2649" t="s">
        <v>19483</v>
      </c>
      <c r="C2649" t="s">
        <v>19511</v>
      </c>
      <c r="D2649" t="s">
        <v>19615</v>
      </c>
      <c r="E2649" s="89">
        <v>0.005378612718522155</v>
      </c>
      <c r="F2649" s="89">
        <v>704966</v>
      </c>
      <c r="G2649" s="89">
        <v>4</v>
      </c>
      <c r="H2649" t="s">
        <v>19630</v>
      </c>
      <c r="I2649" s="89"/>
    </row>
    <row r="2650">
      <c r="A2650" t="s">
        <v>6067</v>
      </c>
      <c r="B2650" t="s">
        <v>19483</v>
      </c>
      <c r="C2650" t="s">
        <v>19511</v>
      </c>
      <c r="D2650" t="s">
        <v>19616</v>
      </c>
      <c r="E2650" s="89">
        <v>0.005300883308703659</v>
      </c>
      <c r="F2650" s="89">
        <v>704966</v>
      </c>
      <c r="G2650" s="89">
        <v>4</v>
      </c>
      <c r="H2650" t="s">
        <v>19630</v>
      </c>
      <c r="I2650" s="89"/>
    </row>
    <row r="2651">
      <c r="A2651" t="s">
        <v>6068</v>
      </c>
      <c r="B2651" t="s">
        <v>19483</v>
      </c>
      <c r="C2651" t="s">
        <v>19511</v>
      </c>
      <c r="D2651" t="s">
        <v>19617</v>
      </c>
      <c r="E2651" s="89">
        <v>0.005378612718522155</v>
      </c>
      <c r="F2651" s="89">
        <v>704966</v>
      </c>
      <c r="G2651" s="89">
        <v>4</v>
      </c>
      <c r="H2651" t="s">
        <v>19630</v>
      </c>
      <c r="I2651" s="89"/>
    </row>
    <row r="2652">
      <c r="A2652" t="s">
        <v>6069</v>
      </c>
      <c r="B2652" t="s">
        <v>19483</v>
      </c>
      <c r="C2652" t="s">
        <v>19511</v>
      </c>
      <c r="D2652" t="s">
        <v>19618</v>
      </c>
      <c r="E2652" s="89">
        <v>0.004929282894367806</v>
      </c>
      <c r="F2652" s="89">
        <v>704966</v>
      </c>
      <c r="G2652" s="89">
        <v>4</v>
      </c>
      <c r="H2652" t="s">
        <v>19630</v>
      </c>
      <c r="I2652" s="89"/>
    </row>
    <row r="2653">
      <c r="A2653" t="s">
        <v>6070</v>
      </c>
      <c r="B2653" t="s">
        <v>19483</v>
      </c>
      <c r="C2653" t="s">
        <v>19511</v>
      </c>
      <c r="D2653" t="s">
        <v>19619</v>
      </c>
      <c r="E2653" s="89">
        <v>0.004916963502681462</v>
      </c>
      <c r="F2653" s="89">
        <v>704966</v>
      </c>
      <c r="G2653" s="89">
        <v>4</v>
      </c>
      <c r="H2653" t="s">
        <v>19630</v>
      </c>
      <c r="I2653" s="89"/>
    </row>
    <row r="2654">
      <c r="A2654" t="s">
        <v>6071</v>
      </c>
      <c r="B2654" t="s">
        <v>19483</v>
      </c>
      <c r="C2654" t="s">
        <v>19511</v>
      </c>
      <c r="D2654" t="s">
        <v>19620</v>
      </c>
      <c r="E2654" s="89">
        <v>0.004725668188550962</v>
      </c>
      <c r="F2654" s="89">
        <v>704966</v>
      </c>
      <c r="G2654" s="89">
        <v>4</v>
      </c>
      <c r="H2654" t="s">
        <v>19630</v>
      </c>
      <c r="I2654" s="89"/>
    </row>
    <row r="2655">
      <c r="A2655" t="s">
        <v>6072</v>
      </c>
      <c r="B2655" t="s">
        <v>19483</v>
      </c>
      <c r="C2655" t="s">
        <v>19511</v>
      </c>
      <c r="D2655" t="s">
        <v>19621</v>
      </c>
      <c r="E2655" s="89">
        <v>0.002988132553217956</v>
      </c>
      <c r="F2655" s="89">
        <v>704966</v>
      </c>
      <c r="G2655" s="89">
        <v>4</v>
      </c>
      <c r="H2655" t="s">
        <v>19630</v>
      </c>
      <c r="I2655" s="89"/>
    </row>
    <row r="2656">
      <c r="A2656" t="s">
        <v>6073</v>
      </c>
      <c r="B2656" t="s">
        <v>19483</v>
      </c>
      <c r="C2656" t="s">
        <v>19511</v>
      </c>
      <c r="D2656" t="s">
        <v>19622</v>
      </c>
      <c r="E2656" s="89">
        <v>0.004884740797206437</v>
      </c>
      <c r="F2656" s="89">
        <v>704966</v>
      </c>
      <c r="G2656" s="89">
        <v>4</v>
      </c>
      <c r="H2656" t="s">
        <v>19630</v>
      </c>
      <c r="I2656" s="89"/>
    </row>
    <row r="2657">
      <c r="A2657" t="s">
        <v>6074</v>
      </c>
      <c r="B2657" t="s">
        <v>19483</v>
      </c>
      <c r="C2657" t="s">
        <v>19511</v>
      </c>
      <c r="D2657" t="s">
        <v>19623</v>
      </c>
      <c r="E2657" s="89">
        <v>0.007423615969818706</v>
      </c>
      <c r="F2657" s="89">
        <v>704966</v>
      </c>
      <c r="G2657" s="89">
        <v>4</v>
      </c>
      <c r="H2657" t="s">
        <v>19630</v>
      </c>
      <c r="I2657" s="89"/>
    </row>
    <row r="2658">
      <c r="A2658" t="s">
        <v>6075</v>
      </c>
      <c r="B2658" t="s">
        <v>19483</v>
      </c>
      <c r="C2658" t="s">
        <v>19511</v>
      </c>
      <c r="D2658" t="s">
        <v>19624</v>
      </c>
      <c r="E2658" s="89">
        <v>0.01576155560138985</v>
      </c>
      <c r="F2658" s="89">
        <v>704966</v>
      </c>
      <c r="G2658" s="89">
        <v>4</v>
      </c>
      <c r="H2658" t="s">
        <v>19630</v>
      </c>
      <c r="I2658" s="89"/>
    </row>
    <row r="2659">
      <c r="A2659" t="s">
        <v>6076</v>
      </c>
      <c r="B2659" t="s">
        <v>19483</v>
      </c>
      <c r="C2659" t="s">
        <v>19512</v>
      </c>
      <c r="D2659" t="s">
        <v>19614</v>
      </c>
      <c r="E2659" s="89">
        <v>0.02217649841125032</v>
      </c>
      <c r="F2659" s="89">
        <v>704966</v>
      </c>
      <c r="G2659" s="89">
        <v>4</v>
      </c>
      <c r="H2659" t="s">
        <v>19630</v>
      </c>
      <c r="I2659" s="89"/>
    </row>
    <row r="2660">
      <c r="A2660" t="s">
        <v>6077</v>
      </c>
      <c r="B2660" t="s">
        <v>19483</v>
      </c>
      <c r="C2660" t="s">
        <v>19512</v>
      </c>
      <c r="D2660" t="s">
        <v>19615</v>
      </c>
      <c r="E2660" s="89">
        <v>0.02234560059954018</v>
      </c>
      <c r="F2660" s="89">
        <v>704966</v>
      </c>
      <c r="G2660" s="89">
        <v>4</v>
      </c>
      <c r="H2660" t="s">
        <v>19630</v>
      </c>
      <c r="I2660" s="89"/>
    </row>
    <row r="2661">
      <c r="A2661" t="s">
        <v>6078</v>
      </c>
      <c r="B2661" t="s">
        <v>19483</v>
      </c>
      <c r="C2661" t="s">
        <v>19512</v>
      </c>
      <c r="D2661" t="s">
        <v>19616</v>
      </c>
      <c r="E2661" s="89">
        <v>0.02217649841125032</v>
      </c>
      <c r="F2661" s="89">
        <v>704966</v>
      </c>
      <c r="G2661" s="89">
        <v>4</v>
      </c>
      <c r="H2661" t="s">
        <v>19630</v>
      </c>
      <c r="I2661" s="89"/>
    </row>
    <row r="2662">
      <c r="A2662" t="s">
        <v>6079</v>
      </c>
      <c r="B2662" t="s">
        <v>19483</v>
      </c>
      <c r="C2662" t="s">
        <v>19512</v>
      </c>
      <c r="D2662" t="s">
        <v>19617</v>
      </c>
      <c r="E2662" s="89">
        <v>0.02233381465443947</v>
      </c>
      <c r="F2662" s="89">
        <v>704966</v>
      </c>
      <c r="G2662" s="89">
        <v>4</v>
      </c>
      <c r="H2662" t="s">
        <v>19630</v>
      </c>
      <c r="I2662" s="89"/>
    </row>
    <row r="2663">
      <c r="A2663" t="s">
        <v>6080</v>
      </c>
      <c r="B2663" t="s">
        <v>19483</v>
      </c>
      <c r="C2663" t="s">
        <v>19512</v>
      </c>
      <c r="D2663" t="s">
        <v>19618</v>
      </c>
      <c r="E2663" s="89">
        <v>0.01661505667893406</v>
      </c>
      <c r="F2663" s="89">
        <v>704966</v>
      </c>
      <c r="G2663" s="89">
        <v>4</v>
      </c>
      <c r="H2663" t="s">
        <v>19630</v>
      </c>
      <c r="I2663" s="89"/>
    </row>
    <row r="2664">
      <c r="A2664" t="s">
        <v>6081</v>
      </c>
      <c r="B2664" t="s">
        <v>19483</v>
      </c>
      <c r="C2664" t="s">
        <v>19512</v>
      </c>
      <c r="D2664" t="s">
        <v>19619</v>
      </c>
      <c r="E2664" s="89">
        <v>0.01654666763237427</v>
      </c>
      <c r="F2664" s="89">
        <v>704966</v>
      </c>
      <c r="G2664" s="89">
        <v>4</v>
      </c>
      <c r="H2664" t="s">
        <v>19630</v>
      </c>
      <c r="I2664" s="89"/>
    </row>
    <row r="2665">
      <c r="A2665" t="s">
        <v>6082</v>
      </c>
      <c r="B2665" t="s">
        <v>19483</v>
      </c>
      <c r="C2665" t="s">
        <v>19512</v>
      </c>
      <c r="D2665" t="s">
        <v>19620</v>
      </c>
      <c r="E2665" s="89">
        <v>0.01594080890317664</v>
      </c>
      <c r="F2665" s="89">
        <v>704966</v>
      </c>
      <c r="G2665" s="89">
        <v>4</v>
      </c>
      <c r="H2665" t="s">
        <v>19630</v>
      </c>
      <c r="I2665" s="89"/>
    </row>
    <row r="2666">
      <c r="A2666" t="s">
        <v>6083</v>
      </c>
      <c r="B2666" t="s">
        <v>19483</v>
      </c>
      <c r="C2666" t="s">
        <v>19512</v>
      </c>
      <c r="D2666" t="s">
        <v>19621</v>
      </c>
      <c r="E2666" s="89">
        <v>0.01318693042334592</v>
      </c>
      <c r="F2666" s="89">
        <v>704966</v>
      </c>
      <c r="G2666" s="89">
        <v>4</v>
      </c>
      <c r="H2666" t="s">
        <v>19630</v>
      </c>
      <c r="I2666" s="89"/>
    </row>
    <row r="2667">
      <c r="A2667" t="s">
        <v>6084</v>
      </c>
      <c r="B2667" t="s">
        <v>19483</v>
      </c>
      <c r="C2667" t="s">
        <v>19512</v>
      </c>
      <c r="D2667" t="s">
        <v>19622</v>
      </c>
      <c r="E2667" s="89">
        <v>0.01666063721859083</v>
      </c>
      <c r="F2667" s="89">
        <v>704966</v>
      </c>
      <c r="G2667" s="89">
        <v>4</v>
      </c>
      <c r="H2667" t="s">
        <v>19630</v>
      </c>
      <c r="I2667" s="89"/>
    </row>
    <row r="2668">
      <c r="A2668" t="s">
        <v>6085</v>
      </c>
      <c r="B2668" t="s">
        <v>19483</v>
      </c>
      <c r="C2668" t="s">
        <v>19512</v>
      </c>
      <c r="D2668" t="s">
        <v>19623</v>
      </c>
      <c r="E2668" s="89">
        <v>0.02896056958853444</v>
      </c>
      <c r="F2668" s="89">
        <v>704966</v>
      </c>
      <c r="G2668" s="89">
        <v>4</v>
      </c>
      <c r="H2668" t="s">
        <v>19630</v>
      </c>
      <c r="I2668" s="89"/>
    </row>
    <row r="2669">
      <c r="A2669" t="s">
        <v>6086</v>
      </c>
      <c r="B2669" t="s">
        <v>19483</v>
      </c>
      <c r="C2669" t="s">
        <v>19512</v>
      </c>
      <c r="D2669" t="s">
        <v>19624</v>
      </c>
      <c r="E2669" s="89">
        <v>0.06555126177944438</v>
      </c>
      <c r="F2669" s="89">
        <v>704966</v>
      </c>
      <c r="G2669" s="89">
        <v>4</v>
      </c>
      <c r="H2669" t="s">
        <v>19630</v>
      </c>
      <c r="I2669" s="89"/>
    </row>
    <row r="2670">
      <c r="A2670" t="s">
        <v>6087</v>
      </c>
      <c r="B2670" t="s">
        <v>19483</v>
      </c>
      <c r="C2670" t="s">
        <v>19513</v>
      </c>
      <c r="D2670" t="s">
        <v>19614</v>
      </c>
      <c r="E2670" s="89">
        <v>0</v>
      </c>
      <c r="F2670" s="89">
        <v>704966</v>
      </c>
      <c r="G2670" s="89">
        <v>4</v>
      </c>
      <c r="H2670" t="s">
        <v>19630</v>
      </c>
      <c r="I2670" s="89"/>
    </row>
    <row r="2671">
      <c r="A2671" t="s">
        <v>6088</v>
      </c>
      <c r="B2671" t="s">
        <v>19483</v>
      </c>
      <c r="C2671" t="s">
        <v>19513</v>
      </c>
      <c r="D2671" t="s">
        <v>19615</v>
      </c>
      <c r="E2671" s="89">
        <v>0</v>
      </c>
      <c r="F2671" s="89">
        <v>704966</v>
      </c>
      <c r="G2671" s="89">
        <v>4</v>
      </c>
      <c r="H2671" t="s">
        <v>19630</v>
      </c>
      <c r="I2671" s="89"/>
    </row>
    <row r="2672">
      <c r="A2672" t="s">
        <v>6089</v>
      </c>
      <c r="B2672" t="s">
        <v>19483</v>
      </c>
      <c r="C2672" t="s">
        <v>19513</v>
      </c>
      <c r="D2672" t="s">
        <v>19616</v>
      </c>
      <c r="E2672" s="89">
        <v>0</v>
      </c>
      <c r="F2672" s="89">
        <v>704966</v>
      </c>
      <c r="G2672" s="89">
        <v>4</v>
      </c>
      <c r="H2672" t="s">
        <v>19630</v>
      </c>
      <c r="I2672" s="89"/>
    </row>
    <row r="2673">
      <c r="A2673" t="s">
        <v>6090</v>
      </c>
      <c r="B2673" t="s">
        <v>19483</v>
      </c>
      <c r="C2673" t="s">
        <v>19513</v>
      </c>
      <c r="D2673" t="s">
        <v>19617</v>
      </c>
      <c r="E2673" s="89">
        <v>0</v>
      </c>
      <c r="F2673" s="89">
        <v>704966</v>
      </c>
      <c r="G2673" s="89">
        <v>4</v>
      </c>
      <c r="H2673" t="s">
        <v>19630</v>
      </c>
      <c r="I2673" s="89"/>
    </row>
    <row r="2674">
      <c r="A2674" t="s">
        <v>6091</v>
      </c>
      <c r="B2674" t="s">
        <v>19483</v>
      </c>
      <c r="C2674" t="s">
        <v>19513</v>
      </c>
      <c r="D2674" t="s">
        <v>19618</v>
      </c>
      <c r="E2674" s="89">
        <v>0</v>
      </c>
      <c r="F2674" s="89">
        <v>704966</v>
      </c>
      <c r="G2674" s="89">
        <v>4</v>
      </c>
      <c r="H2674" t="s">
        <v>19630</v>
      </c>
      <c r="I2674" s="89"/>
    </row>
    <row r="2675">
      <c r="A2675" t="s">
        <v>6092</v>
      </c>
      <c r="B2675" t="s">
        <v>19483</v>
      </c>
      <c r="C2675" t="s">
        <v>19513</v>
      </c>
      <c r="D2675" t="s">
        <v>19619</v>
      </c>
      <c r="E2675" s="89">
        <v>0</v>
      </c>
      <c r="F2675" s="89">
        <v>704966</v>
      </c>
      <c r="G2675" s="89">
        <v>4</v>
      </c>
      <c r="H2675" t="s">
        <v>19630</v>
      </c>
      <c r="I2675" s="89"/>
    </row>
    <row r="2676">
      <c r="A2676" t="s">
        <v>6093</v>
      </c>
      <c r="B2676" t="s">
        <v>19483</v>
      </c>
      <c r="C2676" t="s">
        <v>19513</v>
      </c>
      <c r="D2676" t="s">
        <v>19620</v>
      </c>
      <c r="E2676" s="89">
        <v>0</v>
      </c>
      <c r="F2676" s="89">
        <v>704966</v>
      </c>
      <c r="G2676" s="89">
        <v>4</v>
      </c>
      <c r="H2676" t="s">
        <v>19630</v>
      </c>
      <c r="I2676" s="89"/>
    </row>
    <row r="2677">
      <c r="A2677" t="s">
        <v>6094</v>
      </c>
      <c r="B2677" t="s">
        <v>19483</v>
      </c>
      <c r="C2677" t="s">
        <v>19513</v>
      </c>
      <c r="D2677" t="s">
        <v>19621</v>
      </c>
      <c r="E2677" s="89">
        <v>0</v>
      </c>
      <c r="F2677" s="89">
        <v>704966</v>
      </c>
      <c r="G2677" s="89">
        <v>4</v>
      </c>
      <c r="H2677" t="s">
        <v>19630</v>
      </c>
      <c r="I2677" s="89"/>
    </row>
    <row r="2678">
      <c r="A2678" t="s">
        <v>6095</v>
      </c>
      <c r="B2678" t="s">
        <v>19483</v>
      </c>
      <c r="C2678" t="s">
        <v>19513</v>
      </c>
      <c r="D2678" t="s">
        <v>19622</v>
      </c>
      <c r="E2678" s="89">
        <v>0</v>
      </c>
      <c r="F2678" s="89">
        <v>704966</v>
      </c>
      <c r="G2678" s="89">
        <v>4</v>
      </c>
      <c r="H2678" t="s">
        <v>19630</v>
      </c>
      <c r="I2678" s="89"/>
    </row>
    <row r="2679">
      <c r="A2679" t="s">
        <v>6096</v>
      </c>
      <c r="B2679" t="s">
        <v>19483</v>
      </c>
      <c r="C2679" t="s">
        <v>19513</v>
      </c>
      <c r="D2679" t="s">
        <v>19623</v>
      </c>
      <c r="E2679" s="89">
        <v>0</v>
      </c>
      <c r="F2679" s="89">
        <v>704966</v>
      </c>
      <c r="G2679" s="89">
        <v>4</v>
      </c>
      <c r="H2679" t="s">
        <v>19630</v>
      </c>
      <c r="I2679" s="89"/>
    </row>
    <row r="2680">
      <c r="A2680" t="s">
        <v>6097</v>
      </c>
      <c r="B2680" t="s">
        <v>19483</v>
      </c>
      <c r="C2680" t="s">
        <v>19513</v>
      </c>
      <c r="D2680" t="s">
        <v>19624</v>
      </c>
      <c r="E2680" s="89">
        <v>0</v>
      </c>
      <c r="F2680" s="89">
        <v>704966</v>
      </c>
      <c r="G2680" s="89">
        <v>4</v>
      </c>
      <c r="H2680" t="s">
        <v>19630</v>
      </c>
      <c r="I2680" s="89"/>
    </row>
    <row r="2681">
      <c r="A2681" t="s">
        <v>6098</v>
      </c>
      <c r="B2681" t="s">
        <v>19483</v>
      </c>
      <c r="C2681" t="s">
        <v>19514</v>
      </c>
      <c r="D2681" t="s">
        <v>19614</v>
      </c>
      <c r="E2681" s="89">
        <v>7.358511136862452e-05</v>
      </c>
      <c r="F2681" s="89">
        <v>704966</v>
      </c>
      <c r="G2681" s="89">
        <v>4</v>
      </c>
      <c r="H2681" t="s">
        <v>19630</v>
      </c>
      <c r="I2681" s="89"/>
    </row>
    <row r="2682">
      <c r="A2682" t="s">
        <v>6099</v>
      </c>
      <c r="B2682" t="s">
        <v>19483</v>
      </c>
      <c r="C2682" t="s">
        <v>19514</v>
      </c>
      <c r="D2682" t="s">
        <v>19615</v>
      </c>
      <c r="E2682" s="89">
        <v>7.542356065970482e-05</v>
      </c>
      <c r="F2682" s="89">
        <v>704966</v>
      </c>
      <c r="G2682" s="89">
        <v>4</v>
      </c>
      <c r="H2682" t="s">
        <v>19630</v>
      </c>
      <c r="I2682" s="89"/>
    </row>
    <row r="2683">
      <c r="A2683" t="s">
        <v>6100</v>
      </c>
      <c r="B2683" t="s">
        <v>19483</v>
      </c>
      <c r="C2683" t="s">
        <v>19514</v>
      </c>
      <c r="D2683" t="s">
        <v>19616</v>
      </c>
      <c r="E2683" s="89">
        <v>7.358511136862452e-05</v>
      </c>
      <c r="F2683" s="89">
        <v>704966</v>
      </c>
      <c r="G2683" s="89">
        <v>4</v>
      </c>
      <c r="H2683" t="s">
        <v>19630</v>
      </c>
      <c r="I2683" s="89"/>
    </row>
    <row r="2684">
      <c r="A2684" t="s">
        <v>6101</v>
      </c>
      <c r="B2684" t="s">
        <v>19483</v>
      </c>
      <c r="C2684" t="s">
        <v>19514</v>
      </c>
      <c r="D2684" t="s">
        <v>19617</v>
      </c>
      <c r="E2684" s="89">
        <v>7.358511136862452e-05</v>
      </c>
      <c r="F2684" s="89">
        <v>704966</v>
      </c>
      <c r="G2684" s="89">
        <v>4</v>
      </c>
      <c r="H2684" t="s">
        <v>19630</v>
      </c>
      <c r="I2684" s="89"/>
    </row>
    <row r="2685">
      <c r="A2685" t="s">
        <v>6102</v>
      </c>
      <c r="B2685" t="s">
        <v>19483</v>
      </c>
      <c r="C2685" t="s">
        <v>19514</v>
      </c>
      <c r="D2685" t="s">
        <v>19618</v>
      </c>
      <c r="E2685" s="89">
        <v>7.233433014894697e-05</v>
      </c>
      <c r="F2685" s="89">
        <v>704966</v>
      </c>
      <c r="G2685" s="89">
        <v>4</v>
      </c>
      <c r="H2685" t="s">
        <v>19630</v>
      </c>
      <c r="I2685" s="89"/>
    </row>
    <row r="2686">
      <c r="A2686" t="s">
        <v>6103</v>
      </c>
      <c r="B2686" t="s">
        <v>19483</v>
      </c>
      <c r="C2686" t="s">
        <v>19514</v>
      </c>
      <c r="D2686" t="s">
        <v>19619</v>
      </c>
      <c r="E2686" s="89">
        <v>7.913454298871578e-05</v>
      </c>
      <c r="F2686" s="89">
        <v>704966</v>
      </c>
      <c r="G2686" s="89">
        <v>4</v>
      </c>
      <c r="H2686" t="s">
        <v>19630</v>
      </c>
      <c r="I2686" s="89"/>
    </row>
    <row r="2687">
      <c r="A2687" t="s">
        <v>6104</v>
      </c>
      <c r="B2687" t="s">
        <v>19483</v>
      </c>
      <c r="C2687" t="s">
        <v>19514</v>
      </c>
      <c r="D2687" t="s">
        <v>19620</v>
      </c>
      <c r="E2687" s="89">
        <v>7.001586502817498e-05</v>
      </c>
      <c r="F2687" s="89">
        <v>704966</v>
      </c>
      <c r="G2687" s="89">
        <v>4</v>
      </c>
      <c r="H2687" t="s">
        <v>19630</v>
      </c>
      <c r="I2687" s="89"/>
    </row>
    <row r="2688">
      <c r="A2688" t="s">
        <v>6105</v>
      </c>
      <c r="B2688" t="s">
        <v>19483</v>
      </c>
      <c r="C2688" t="s">
        <v>19514</v>
      </c>
      <c r="D2688" t="s">
        <v>19621</v>
      </c>
      <c r="E2688" s="89">
        <v>5.410478028925541e-05</v>
      </c>
      <c r="F2688" s="89">
        <v>704966</v>
      </c>
      <c r="G2688" s="89">
        <v>4</v>
      </c>
      <c r="H2688" t="s">
        <v>19630</v>
      </c>
      <c r="I2688" s="89"/>
    </row>
    <row r="2689">
      <c r="A2689" t="s">
        <v>6106</v>
      </c>
      <c r="B2689" t="s">
        <v>19483</v>
      </c>
      <c r="C2689" t="s">
        <v>19514</v>
      </c>
      <c r="D2689" t="s">
        <v>19622</v>
      </c>
      <c r="E2689" s="89">
        <v>7.392126244762709e-05</v>
      </c>
      <c r="F2689" s="89">
        <v>704966</v>
      </c>
      <c r="G2689" s="89">
        <v>4</v>
      </c>
      <c r="H2689" t="s">
        <v>19630</v>
      </c>
      <c r="I2689" s="89"/>
    </row>
    <row r="2690">
      <c r="A2690" t="s">
        <v>6107</v>
      </c>
      <c r="B2690" t="s">
        <v>19483</v>
      </c>
      <c r="C2690" t="s">
        <v>19514</v>
      </c>
      <c r="D2690" t="s">
        <v>19623</v>
      </c>
      <c r="E2690" s="89">
        <v>0.0001184351826377271</v>
      </c>
      <c r="F2690" s="89">
        <v>704966</v>
      </c>
      <c r="G2690" s="89">
        <v>4</v>
      </c>
      <c r="H2690" t="s">
        <v>19630</v>
      </c>
      <c r="I2690" s="89"/>
    </row>
    <row r="2691">
      <c r="A2691" t="s">
        <v>6108</v>
      </c>
      <c r="B2691" t="s">
        <v>19483</v>
      </c>
      <c r="C2691" t="s">
        <v>19514</v>
      </c>
      <c r="D2691" t="s">
        <v>19624</v>
      </c>
      <c r="E2691" s="89">
        <v>0.0002416508862389561</v>
      </c>
      <c r="F2691" s="89">
        <v>704966</v>
      </c>
      <c r="G2691" s="89">
        <v>4</v>
      </c>
      <c r="H2691" t="s">
        <v>19630</v>
      </c>
      <c r="I2691" s="89"/>
    </row>
    <row r="2692">
      <c r="A2692" t="s">
        <v>6109</v>
      </c>
      <c r="B2692" t="s">
        <v>19483</v>
      </c>
      <c r="C2692" t="s">
        <v>19515</v>
      </c>
      <c r="D2692" t="s">
        <v>19614</v>
      </c>
      <c r="E2692" s="89">
        <v>0.009205813757043588</v>
      </c>
      <c r="F2692" s="89">
        <v>704966</v>
      </c>
      <c r="G2692" s="89">
        <v>4</v>
      </c>
      <c r="H2692" t="s">
        <v>19630</v>
      </c>
      <c r="I2692" s="89"/>
    </row>
    <row r="2693">
      <c r="A2693" t="s">
        <v>6110</v>
      </c>
      <c r="B2693" t="s">
        <v>19483</v>
      </c>
      <c r="C2693" t="s">
        <v>19515</v>
      </c>
      <c r="D2693" t="s">
        <v>19615</v>
      </c>
      <c r="E2693" s="89">
        <v>0.009374629219977249</v>
      </c>
      <c r="F2693" s="89">
        <v>704966</v>
      </c>
      <c r="G2693" s="89">
        <v>4</v>
      </c>
      <c r="H2693" t="s">
        <v>19630</v>
      </c>
      <c r="I2693" s="89"/>
    </row>
    <row r="2694">
      <c r="A2694" t="s">
        <v>6111</v>
      </c>
      <c r="B2694" t="s">
        <v>19483</v>
      </c>
      <c r="C2694" t="s">
        <v>19515</v>
      </c>
      <c r="D2694" t="s">
        <v>19616</v>
      </c>
      <c r="E2694" s="89">
        <v>0.009207320615903784</v>
      </c>
      <c r="F2694" s="89">
        <v>704966</v>
      </c>
      <c r="G2694" s="89">
        <v>4</v>
      </c>
      <c r="H2694" t="s">
        <v>19630</v>
      </c>
      <c r="I2694" s="89"/>
    </row>
    <row r="2695">
      <c r="A2695" t="s">
        <v>6112</v>
      </c>
      <c r="B2695" t="s">
        <v>19483</v>
      </c>
      <c r="C2695" t="s">
        <v>19515</v>
      </c>
      <c r="D2695" t="s">
        <v>19617</v>
      </c>
      <c r="E2695" s="89">
        <v>0.009366977542511402</v>
      </c>
      <c r="F2695" s="89">
        <v>704966</v>
      </c>
      <c r="G2695" s="89">
        <v>4</v>
      </c>
      <c r="H2695" t="s">
        <v>19630</v>
      </c>
      <c r="I2695" s="89"/>
    </row>
    <row r="2696">
      <c r="A2696" t="s">
        <v>6113</v>
      </c>
      <c r="B2696" t="s">
        <v>19483</v>
      </c>
      <c r="C2696" t="s">
        <v>19515</v>
      </c>
      <c r="D2696" t="s">
        <v>19618</v>
      </c>
      <c r="E2696" s="89">
        <v>0.00898555814593279</v>
      </c>
      <c r="F2696" s="89">
        <v>704966</v>
      </c>
      <c r="G2696" s="89">
        <v>4</v>
      </c>
      <c r="H2696" t="s">
        <v>19630</v>
      </c>
      <c r="I2696" s="89"/>
    </row>
    <row r="2697">
      <c r="A2697" t="s">
        <v>6114</v>
      </c>
      <c r="B2697" t="s">
        <v>19483</v>
      </c>
      <c r="C2697" t="s">
        <v>19515</v>
      </c>
      <c r="D2697" t="s">
        <v>19619</v>
      </c>
      <c r="E2697" s="89">
        <v>0.009062040924728494</v>
      </c>
      <c r="F2697" s="89">
        <v>704966</v>
      </c>
      <c r="G2697" s="89">
        <v>4</v>
      </c>
      <c r="H2697" t="s">
        <v>19630</v>
      </c>
      <c r="I2697" s="89"/>
    </row>
    <row r="2698">
      <c r="A2698" t="s">
        <v>6115</v>
      </c>
      <c r="B2698" t="s">
        <v>19483</v>
      </c>
      <c r="C2698" t="s">
        <v>19515</v>
      </c>
      <c r="D2698" t="s">
        <v>19620</v>
      </c>
      <c r="E2698" s="89">
        <v>0.008664855288880197</v>
      </c>
      <c r="F2698" s="89">
        <v>704966</v>
      </c>
      <c r="G2698" s="89">
        <v>4</v>
      </c>
      <c r="H2698" t="s">
        <v>19630</v>
      </c>
      <c r="I2698" s="89"/>
    </row>
    <row r="2699">
      <c r="A2699" t="s">
        <v>6116</v>
      </c>
      <c r="B2699" t="s">
        <v>19483</v>
      </c>
      <c r="C2699" t="s">
        <v>19515</v>
      </c>
      <c r="D2699" t="s">
        <v>19621</v>
      </c>
      <c r="E2699" s="89">
        <v>0.005027106953180293</v>
      </c>
      <c r="F2699" s="89">
        <v>704966</v>
      </c>
      <c r="G2699" s="89">
        <v>4</v>
      </c>
      <c r="H2699" t="s">
        <v>19630</v>
      </c>
      <c r="I2699" s="89"/>
    </row>
    <row r="2700">
      <c r="A2700" t="s">
        <v>6117</v>
      </c>
      <c r="B2700" t="s">
        <v>19483</v>
      </c>
      <c r="C2700" t="s">
        <v>19515</v>
      </c>
      <c r="D2700" t="s">
        <v>19622</v>
      </c>
      <c r="E2700" s="89">
        <v>0.008914685453310669</v>
      </c>
      <c r="F2700" s="89">
        <v>704966</v>
      </c>
      <c r="G2700" s="89">
        <v>4</v>
      </c>
      <c r="H2700" t="s">
        <v>19630</v>
      </c>
      <c r="I2700" s="89"/>
    </row>
    <row r="2701">
      <c r="A2701" t="s">
        <v>6118</v>
      </c>
      <c r="B2701" t="s">
        <v>19483</v>
      </c>
      <c r="C2701" t="s">
        <v>19515</v>
      </c>
      <c r="D2701" t="s">
        <v>19623</v>
      </c>
      <c r="E2701" s="89">
        <v>0.0118647869399581</v>
      </c>
      <c r="F2701" s="89">
        <v>704966</v>
      </c>
      <c r="G2701" s="89">
        <v>4</v>
      </c>
      <c r="H2701" t="s">
        <v>19630</v>
      </c>
      <c r="I2701" s="89"/>
    </row>
    <row r="2702">
      <c r="A2702" t="s">
        <v>6119</v>
      </c>
      <c r="B2702" t="s">
        <v>19483</v>
      </c>
      <c r="C2702" t="s">
        <v>19515</v>
      </c>
      <c r="D2702" t="s">
        <v>19624</v>
      </c>
      <c r="E2702" s="89">
        <v>0.02720864221606703</v>
      </c>
      <c r="F2702" s="89">
        <v>704966</v>
      </c>
      <c r="G2702" s="89">
        <v>4</v>
      </c>
      <c r="H2702" t="s">
        <v>19630</v>
      </c>
      <c r="I2702" s="89"/>
    </row>
    <row r="2703">
      <c r="A2703" t="s">
        <v>6120</v>
      </c>
      <c r="B2703" t="s">
        <v>19483</v>
      </c>
      <c r="C2703" t="s">
        <v>19516</v>
      </c>
      <c r="D2703" t="s">
        <v>19614</v>
      </c>
      <c r="E2703" s="89">
        <v>0.001405465862815906</v>
      </c>
      <c r="F2703" s="89">
        <v>704966</v>
      </c>
      <c r="G2703" s="89">
        <v>4</v>
      </c>
      <c r="H2703" t="s">
        <v>19630</v>
      </c>
      <c r="I2703" s="89"/>
    </row>
    <row r="2704">
      <c r="A2704" t="s">
        <v>6121</v>
      </c>
      <c r="B2704" t="s">
        <v>19483</v>
      </c>
      <c r="C2704" t="s">
        <v>19516</v>
      </c>
      <c r="D2704" t="s">
        <v>19615</v>
      </c>
      <c r="E2704" s="89">
        <v>0.00143480431385201</v>
      </c>
      <c r="F2704" s="89">
        <v>704966</v>
      </c>
      <c r="G2704" s="89">
        <v>4</v>
      </c>
      <c r="H2704" t="s">
        <v>19630</v>
      </c>
      <c r="I2704" s="89"/>
    </row>
    <row r="2705">
      <c r="A2705" t="s">
        <v>6122</v>
      </c>
      <c r="B2705" t="s">
        <v>19483</v>
      </c>
      <c r="C2705" t="s">
        <v>19516</v>
      </c>
      <c r="D2705" t="s">
        <v>19616</v>
      </c>
      <c r="E2705" s="89">
        <v>0.001405564562488631</v>
      </c>
      <c r="F2705" s="89">
        <v>704966</v>
      </c>
      <c r="G2705" s="89">
        <v>4</v>
      </c>
      <c r="H2705" t="s">
        <v>19630</v>
      </c>
      <c r="I2705" s="89"/>
    </row>
    <row r="2706">
      <c r="A2706" t="s">
        <v>6123</v>
      </c>
      <c r="B2706" t="s">
        <v>19483</v>
      </c>
      <c r="C2706" t="s">
        <v>19516</v>
      </c>
      <c r="D2706" t="s">
        <v>19617</v>
      </c>
      <c r="E2706" s="89">
        <v>0.001433728471311286</v>
      </c>
      <c r="F2706" s="89">
        <v>704966</v>
      </c>
      <c r="G2706" s="89">
        <v>4</v>
      </c>
      <c r="H2706" t="s">
        <v>19630</v>
      </c>
      <c r="I2706" s="89"/>
    </row>
    <row r="2707">
      <c r="A2707" t="s">
        <v>6124</v>
      </c>
      <c r="B2707" t="s">
        <v>19483</v>
      </c>
      <c r="C2707" t="s">
        <v>19516</v>
      </c>
      <c r="D2707" t="s">
        <v>19618</v>
      </c>
      <c r="E2707" s="89">
        <v>0.001390329633256071</v>
      </c>
      <c r="F2707" s="89">
        <v>704966</v>
      </c>
      <c r="G2707" s="89">
        <v>4</v>
      </c>
      <c r="H2707" t="s">
        <v>19630</v>
      </c>
      <c r="I2707" s="89"/>
    </row>
    <row r="2708">
      <c r="A2708" t="s">
        <v>6125</v>
      </c>
      <c r="B2708" t="s">
        <v>19483</v>
      </c>
      <c r="C2708" t="s">
        <v>19516</v>
      </c>
      <c r="D2708" t="s">
        <v>19619</v>
      </c>
      <c r="E2708" s="89">
        <v>0.001397731532494493</v>
      </c>
      <c r="F2708" s="89">
        <v>704966</v>
      </c>
      <c r="G2708" s="89">
        <v>4</v>
      </c>
      <c r="H2708" t="s">
        <v>19630</v>
      </c>
      <c r="I2708" s="89"/>
    </row>
    <row r="2709">
      <c r="A2709" t="s">
        <v>6126</v>
      </c>
      <c r="B2709" t="s">
        <v>19483</v>
      </c>
      <c r="C2709" t="s">
        <v>19516</v>
      </c>
      <c r="D2709" t="s">
        <v>19620</v>
      </c>
      <c r="E2709" s="89">
        <v>0.001335833787645239</v>
      </c>
      <c r="F2709" s="89">
        <v>704966</v>
      </c>
      <c r="G2709" s="89">
        <v>4</v>
      </c>
      <c r="H2709" t="s">
        <v>19630</v>
      </c>
      <c r="I2709" s="89"/>
    </row>
    <row r="2710">
      <c r="A2710" t="s">
        <v>6127</v>
      </c>
      <c r="B2710" t="s">
        <v>19483</v>
      </c>
      <c r="C2710" t="s">
        <v>19516</v>
      </c>
      <c r="D2710" t="s">
        <v>19621</v>
      </c>
      <c r="E2710" s="89">
        <v>0.0007481684154902793</v>
      </c>
      <c r="F2710" s="89">
        <v>704966</v>
      </c>
      <c r="G2710" s="89">
        <v>4</v>
      </c>
      <c r="H2710" t="s">
        <v>19630</v>
      </c>
      <c r="I2710" s="89"/>
    </row>
    <row r="2711">
      <c r="A2711" t="s">
        <v>6128</v>
      </c>
      <c r="B2711" t="s">
        <v>19483</v>
      </c>
      <c r="C2711" t="s">
        <v>19516</v>
      </c>
      <c r="D2711" t="s">
        <v>19622</v>
      </c>
      <c r="E2711" s="89">
        <v>0.001373653523282292</v>
      </c>
      <c r="F2711" s="89">
        <v>704966</v>
      </c>
      <c r="G2711" s="89">
        <v>4</v>
      </c>
      <c r="H2711" t="s">
        <v>19630</v>
      </c>
      <c r="I2711" s="89"/>
    </row>
    <row r="2712">
      <c r="A2712" t="s">
        <v>6129</v>
      </c>
      <c r="B2712" t="s">
        <v>19483</v>
      </c>
      <c r="C2712" t="s">
        <v>19516</v>
      </c>
      <c r="D2712" t="s">
        <v>19623</v>
      </c>
      <c r="E2712" s="89">
        <v>0.001786386623559142</v>
      </c>
      <c r="F2712" s="89">
        <v>704966</v>
      </c>
      <c r="G2712" s="89">
        <v>4</v>
      </c>
      <c r="H2712" t="s">
        <v>19630</v>
      </c>
      <c r="I2712" s="89"/>
    </row>
    <row r="2713">
      <c r="A2713" t="s">
        <v>6130</v>
      </c>
      <c r="B2713" t="s">
        <v>19483</v>
      </c>
      <c r="C2713" t="s">
        <v>19516</v>
      </c>
      <c r="D2713" t="s">
        <v>19624</v>
      </c>
      <c r="E2713" s="89">
        <v>0.004135153490793821</v>
      </c>
      <c r="F2713" s="89">
        <v>704966</v>
      </c>
      <c r="G2713" s="89">
        <v>4</v>
      </c>
      <c r="H2713" t="s">
        <v>19630</v>
      </c>
      <c r="I2713" s="89"/>
    </row>
    <row r="2714">
      <c r="A2714" t="s">
        <v>6131</v>
      </c>
      <c r="B2714" t="s">
        <v>19483</v>
      </c>
      <c r="C2714" t="s">
        <v>19517</v>
      </c>
      <c r="D2714" t="s">
        <v>19614</v>
      </c>
      <c r="E2714" s="89">
        <v>0</v>
      </c>
      <c r="F2714" s="89">
        <v>704966</v>
      </c>
      <c r="G2714" s="89">
        <v>4</v>
      </c>
      <c r="H2714" t="s">
        <v>19630</v>
      </c>
      <c r="I2714" s="89"/>
    </row>
    <row r="2715">
      <c r="A2715" t="s">
        <v>6132</v>
      </c>
      <c r="B2715" t="s">
        <v>19483</v>
      </c>
      <c r="C2715" t="s">
        <v>19517</v>
      </c>
      <c r="D2715" t="s">
        <v>19615</v>
      </c>
      <c r="E2715" s="89">
        <v>0</v>
      </c>
      <c r="F2715" s="89">
        <v>704966</v>
      </c>
      <c r="G2715" s="89">
        <v>4</v>
      </c>
      <c r="H2715" t="s">
        <v>19630</v>
      </c>
      <c r="I2715" s="89"/>
    </row>
    <row r="2716">
      <c r="A2716" t="s">
        <v>6133</v>
      </c>
      <c r="B2716" t="s">
        <v>19483</v>
      </c>
      <c r="C2716" t="s">
        <v>19517</v>
      </c>
      <c r="D2716" t="s">
        <v>19616</v>
      </c>
      <c r="E2716" s="89">
        <v>0</v>
      </c>
      <c r="F2716" s="89">
        <v>704966</v>
      </c>
      <c r="G2716" s="89">
        <v>4</v>
      </c>
      <c r="H2716" t="s">
        <v>19630</v>
      </c>
      <c r="I2716" s="89"/>
    </row>
    <row r="2717">
      <c r="A2717" t="s">
        <v>6134</v>
      </c>
      <c r="B2717" t="s">
        <v>19483</v>
      </c>
      <c r="C2717" t="s">
        <v>19517</v>
      </c>
      <c r="D2717" t="s">
        <v>19617</v>
      </c>
      <c r="E2717" s="89">
        <v>0</v>
      </c>
      <c r="F2717" s="89">
        <v>704966</v>
      </c>
      <c r="G2717" s="89">
        <v>4</v>
      </c>
      <c r="H2717" t="s">
        <v>19630</v>
      </c>
      <c r="I2717" s="89"/>
    </row>
    <row r="2718">
      <c r="A2718" t="s">
        <v>6135</v>
      </c>
      <c r="B2718" t="s">
        <v>19483</v>
      </c>
      <c r="C2718" t="s">
        <v>19517</v>
      </c>
      <c r="D2718" t="s">
        <v>19618</v>
      </c>
      <c r="E2718" s="89">
        <v>0</v>
      </c>
      <c r="F2718" s="89">
        <v>704966</v>
      </c>
      <c r="G2718" s="89">
        <v>4</v>
      </c>
      <c r="H2718" t="s">
        <v>19630</v>
      </c>
      <c r="I2718" s="89"/>
    </row>
    <row r="2719">
      <c r="A2719" t="s">
        <v>6136</v>
      </c>
      <c r="B2719" t="s">
        <v>19483</v>
      </c>
      <c r="C2719" t="s">
        <v>19517</v>
      </c>
      <c r="D2719" t="s">
        <v>19619</v>
      </c>
      <c r="E2719" s="89">
        <v>0</v>
      </c>
      <c r="F2719" s="89">
        <v>704966</v>
      </c>
      <c r="G2719" s="89">
        <v>4</v>
      </c>
      <c r="H2719" t="s">
        <v>19630</v>
      </c>
      <c r="I2719" s="89"/>
    </row>
    <row r="2720">
      <c r="A2720" t="s">
        <v>6137</v>
      </c>
      <c r="B2720" t="s">
        <v>19483</v>
      </c>
      <c r="C2720" t="s">
        <v>19517</v>
      </c>
      <c r="D2720" t="s">
        <v>19620</v>
      </c>
      <c r="E2720" s="89">
        <v>0</v>
      </c>
      <c r="F2720" s="89">
        <v>704966</v>
      </c>
      <c r="G2720" s="89">
        <v>4</v>
      </c>
      <c r="H2720" t="s">
        <v>19630</v>
      </c>
      <c r="I2720" s="89"/>
    </row>
    <row r="2721">
      <c r="A2721" t="s">
        <v>6138</v>
      </c>
      <c r="B2721" t="s">
        <v>19483</v>
      </c>
      <c r="C2721" t="s">
        <v>19517</v>
      </c>
      <c r="D2721" t="s">
        <v>19621</v>
      </c>
      <c r="E2721" s="89">
        <v>0</v>
      </c>
      <c r="F2721" s="89">
        <v>704966</v>
      </c>
      <c r="G2721" s="89">
        <v>4</v>
      </c>
      <c r="H2721" t="s">
        <v>19630</v>
      </c>
      <c r="I2721" s="89"/>
    </row>
    <row r="2722">
      <c r="A2722" t="s">
        <v>6139</v>
      </c>
      <c r="B2722" t="s">
        <v>19483</v>
      </c>
      <c r="C2722" t="s">
        <v>19517</v>
      </c>
      <c r="D2722" t="s">
        <v>19622</v>
      </c>
      <c r="E2722" s="89">
        <v>0</v>
      </c>
      <c r="F2722" s="89">
        <v>704966</v>
      </c>
      <c r="G2722" s="89">
        <v>4</v>
      </c>
      <c r="H2722" t="s">
        <v>19630</v>
      </c>
      <c r="I2722" s="89"/>
    </row>
    <row r="2723">
      <c r="A2723" t="s">
        <v>6140</v>
      </c>
      <c r="B2723" t="s">
        <v>19483</v>
      </c>
      <c r="C2723" t="s">
        <v>19517</v>
      </c>
      <c r="D2723" t="s">
        <v>19623</v>
      </c>
      <c r="E2723" s="89">
        <v>0</v>
      </c>
      <c r="F2723" s="89">
        <v>704966</v>
      </c>
      <c r="G2723" s="89">
        <v>4</v>
      </c>
      <c r="H2723" t="s">
        <v>19630</v>
      </c>
      <c r="I2723" s="89"/>
    </row>
    <row r="2724">
      <c r="A2724" t="s">
        <v>6141</v>
      </c>
      <c r="B2724" t="s">
        <v>19483</v>
      </c>
      <c r="C2724" t="s">
        <v>19517</v>
      </c>
      <c r="D2724" t="s">
        <v>19624</v>
      </c>
      <c r="E2724" s="89">
        <v>0</v>
      </c>
      <c r="F2724" s="89">
        <v>704966</v>
      </c>
      <c r="G2724" s="89">
        <v>4</v>
      </c>
      <c r="H2724" t="s">
        <v>19630</v>
      </c>
      <c r="I2724" s="89"/>
    </row>
    <row r="2725">
      <c r="A2725" t="s">
        <v>6142</v>
      </c>
      <c r="B2725" t="s">
        <v>19483</v>
      </c>
      <c r="C2725" t="s">
        <v>19518</v>
      </c>
      <c r="D2725" t="s">
        <v>19614</v>
      </c>
      <c r="E2725" s="89">
        <v>0</v>
      </c>
      <c r="F2725" s="89">
        <v>704966</v>
      </c>
      <c r="G2725" s="89">
        <v>4</v>
      </c>
      <c r="H2725" t="s">
        <v>19630</v>
      </c>
      <c r="I2725" s="89"/>
    </row>
    <row r="2726">
      <c r="A2726" t="s">
        <v>6143</v>
      </c>
      <c r="B2726" t="s">
        <v>19483</v>
      </c>
      <c r="C2726" t="s">
        <v>19518</v>
      </c>
      <c r="D2726" t="s">
        <v>19615</v>
      </c>
      <c r="E2726" s="89">
        <v>0</v>
      </c>
      <c r="F2726" s="89">
        <v>704966</v>
      </c>
      <c r="G2726" s="89">
        <v>4</v>
      </c>
      <c r="H2726" t="s">
        <v>19630</v>
      </c>
      <c r="I2726" s="89"/>
    </row>
    <row r="2727">
      <c r="A2727" t="s">
        <v>6144</v>
      </c>
      <c r="B2727" t="s">
        <v>19483</v>
      </c>
      <c r="C2727" t="s">
        <v>19518</v>
      </c>
      <c r="D2727" t="s">
        <v>19616</v>
      </c>
      <c r="E2727" s="89">
        <v>0</v>
      </c>
      <c r="F2727" s="89">
        <v>704966</v>
      </c>
      <c r="G2727" s="89">
        <v>4</v>
      </c>
      <c r="H2727" t="s">
        <v>19630</v>
      </c>
      <c r="I2727" s="89"/>
    </row>
    <row r="2728">
      <c r="A2728" t="s">
        <v>6145</v>
      </c>
      <c r="B2728" t="s">
        <v>19483</v>
      </c>
      <c r="C2728" t="s">
        <v>19518</v>
      </c>
      <c r="D2728" t="s">
        <v>19617</v>
      </c>
      <c r="E2728" s="89">
        <v>0</v>
      </c>
      <c r="F2728" s="89">
        <v>704966</v>
      </c>
      <c r="G2728" s="89">
        <v>4</v>
      </c>
      <c r="H2728" t="s">
        <v>19630</v>
      </c>
      <c r="I2728" s="89"/>
    </row>
    <row r="2729">
      <c r="A2729" t="s">
        <v>6146</v>
      </c>
      <c r="B2729" t="s">
        <v>19483</v>
      </c>
      <c r="C2729" t="s">
        <v>19518</v>
      </c>
      <c r="D2729" t="s">
        <v>19618</v>
      </c>
      <c r="E2729" s="89">
        <v>0</v>
      </c>
      <c r="F2729" s="89">
        <v>704966</v>
      </c>
      <c r="G2729" s="89">
        <v>4</v>
      </c>
      <c r="H2729" t="s">
        <v>19630</v>
      </c>
      <c r="I2729" s="89"/>
    </row>
    <row r="2730">
      <c r="A2730" t="s">
        <v>6147</v>
      </c>
      <c r="B2730" t="s">
        <v>19483</v>
      </c>
      <c r="C2730" t="s">
        <v>19518</v>
      </c>
      <c r="D2730" t="s">
        <v>19619</v>
      </c>
      <c r="E2730" s="89">
        <v>0</v>
      </c>
      <c r="F2730" s="89">
        <v>704966</v>
      </c>
      <c r="G2730" s="89">
        <v>4</v>
      </c>
      <c r="H2730" t="s">
        <v>19630</v>
      </c>
      <c r="I2730" s="89"/>
    </row>
    <row r="2731">
      <c r="A2731" t="s">
        <v>6148</v>
      </c>
      <c r="B2731" t="s">
        <v>19483</v>
      </c>
      <c r="C2731" t="s">
        <v>19518</v>
      </c>
      <c r="D2731" t="s">
        <v>19620</v>
      </c>
      <c r="E2731" s="89">
        <v>0</v>
      </c>
      <c r="F2731" s="89">
        <v>704966</v>
      </c>
      <c r="G2731" s="89">
        <v>4</v>
      </c>
      <c r="H2731" t="s">
        <v>19630</v>
      </c>
      <c r="I2731" s="89"/>
    </row>
    <row r="2732">
      <c r="A2732" t="s">
        <v>6149</v>
      </c>
      <c r="B2732" t="s">
        <v>19483</v>
      </c>
      <c r="C2732" t="s">
        <v>19518</v>
      </c>
      <c r="D2732" t="s">
        <v>19621</v>
      </c>
      <c r="E2732" s="89">
        <v>0</v>
      </c>
      <c r="F2732" s="89">
        <v>704966</v>
      </c>
      <c r="G2732" s="89">
        <v>4</v>
      </c>
      <c r="H2732" t="s">
        <v>19630</v>
      </c>
      <c r="I2732" s="89"/>
    </row>
    <row r="2733">
      <c r="A2733" t="s">
        <v>6150</v>
      </c>
      <c r="B2733" t="s">
        <v>19483</v>
      </c>
      <c r="C2733" t="s">
        <v>19518</v>
      </c>
      <c r="D2733" t="s">
        <v>19622</v>
      </c>
      <c r="E2733" s="89">
        <v>0</v>
      </c>
      <c r="F2733" s="89">
        <v>704966</v>
      </c>
      <c r="G2733" s="89">
        <v>4</v>
      </c>
      <c r="H2733" t="s">
        <v>19630</v>
      </c>
      <c r="I2733" s="89"/>
    </row>
    <row r="2734">
      <c r="A2734" t="s">
        <v>6151</v>
      </c>
      <c r="B2734" t="s">
        <v>19483</v>
      </c>
      <c r="C2734" t="s">
        <v>19518</v>
      </c>
      <c r="D2734" t="s">
        <v>19623</v>
      </c>
      <c r="E2734" s="89">
        <v>0</v>
      </c>
      <c r="F2734" s="89">
        <v>704966</v>
      </c>
      <c r="G2734" s="89">
        <v>4</v>
      </c>
      <c r="H2734" t="s">
        <v>19630</v>
      </c>
      <c r="I2734" s="89"/>
    </row>
    <row r="2735">
      <c r="A2735" t="s">
        <v>6152</v>
      </c>
      <c r="B2735" t="s">
        <v>19483</v>
      </c>
      <c r="C2735" t="s">
        <v>19518</v>
      </c>
      <c r="D2735" t="s">
        <v>19624</v>
      </c>
      <c r="E2735" s="89">
        <v>0</v>
      </c>
      <c r="F2735" s="89">
        <v>704966</v>
      </c>
      <c r="G2735" s="89">
        <v>4</v>
      </c>
      <c r="H2735" t="s">
        <v>19630</v>
      </c>
      <c r="I2735" s="89"/>
    </row>
    <row r="2736">
      <c r="A2736" t="s">
        <v>6153</v>
      </c>
      <c r="B2736" t="s">
        <v>19483</v>
      </c>
      <c r="C2736" t="s">
        <v>19519</v>
      </c>
      <c r="D2736" t="s">
        <v>19614</v>
      </c>
      <c r="E2736" s="89">
        <v>0</v>
      </c>
      <c r="F2736" s="89">
        <v>704966</v>
      </c>
      <c r="G2736" s="89">
        <v>4</v>
      </c>
      <c r="H2736" t="s">
        <v>19630</v>
      </c>
      <c r="I2736" s="89"/>
    </row>
    <row r="2737">
      <c r="A2737" t="s">
        <v>6154</v>
      </c>
      <c r="B2737" t="s">
        <v>19483</v>
      </c>
      <c r="C2737" t="s">
        <v>19519</v>
      </c>
      <c r="D2737" t="s">
        <v>19615</v>
      </c>
      <c r="E2737" s="89">
        <v>0</v>
      </c>
      <c r="F2737" s="89">
        <v>704966</v>
      </c>
      <c r="G2737" s="89">
        <v>4</v>
      </c>
      <c r="H2737" t="s">
        <v>19630</v>
      </c>
      <c r="I2737" s="89"/>
    </row>
    <row r="2738">
      <c r="A2738" t="s">
        <v>6155</v>
      </c>
      <c r="B2738" t="s">
        <v>19483</v>
      </c>
      <c r="C2738" t="s">
        <v>19519</v>
      </c>
      <c r="D2738" t="s">
        <v>19616</v>
      </c>
      <c r="E2738" s="89">
        <v>0</v>
      </c>
      <c r="F2738" s="89">
        <v>704966</v>
      </c>
      <c r="G2738" s="89">
        <v>4</v>
      </c>
      <c r="H2738" t="s">
        <v>19630</v>
      </c>
      <c r="I2738" s="89"/>
    </row>
    <row r="2739">
      <c r="A2739" t="s">
        <v>6156</v>
      </c>
      <c r="B2739" t="s">
        <v>19483</v>
      </c>
      <c r="C2739" t="s">
        <v>19519</v>
      </c>
      <c r="D2739" t="s">
        <v>19617</v>
      </c>
      <c r="E2739" s="89">
        <v>0</v>
      </c>
      <c r="F2739" s="89">
        <v>704966</v>
      </c>
      <c r="G2739" s="89">
        <v>4</v>
      </c>
      <c r="H2739" t="s">
        <v>19630</v>
      </c>
      <c r="I2739" s="89"/>
    </row>
    <row r="2740">
      <c r="A2740" t="s">
        <v>6157</v>
      </c>
      <c r="B2740" t="s">
        <v>19483</v>
      </c>
      <c r="C2740" t="s">
        <v>19519</v>
      </c>
      <c r="D2740" t="s">
        <v>19618</v>
      </c>
      <c r="E2740" s="89">
        <v>0</v>
      </c>
      <c r="F2740" s="89">
        <v>704966</v>
      </c>
      <c r="G2740" s="89">
        <v>4</v>
      </c>
      <c r="H2740" t="s">
        <v>19630</v>
      </c>
      <c r="I2740" s="89"/>
    </row>
    <row r="2741">
      <c r="A2741" t="s">
        <v>6158</v>
      </c>
      <c r="B2741" t="s">
        <v>19483</v>
      </c>
      <c r="C2741" t="s">
        <v>19519</v>
      </c>
      <c r="D2741" t="s">
        <v>19619</v>
      </c>
      <c r="E2741" s="89">
        <v>0</v>
      </c>
      <c r="F2741" s="89">
        <v>704966</v>
      </c>
      <c r="G2741" s="89">
        <v>4</v>
      </c>
      <c r="H2741" t="s">
        <v>19630</v>
      </c>
      <c r="I2741" s="89"/>
    </row>
    <row r="2742">
      <c r="A2742" t="s">
        <v>6159</v>
      </c>
      <c r="B2742" t="s">
        <v>19483</v>
      </c>
      <c r="C2742" t="s">
        <v>19519</v>
      </c>
      <c r="D2742" t="s">
        <v>19620</v>
      </c>
      <c r="E2742" s="89">
        <v>0</v>
      </c>
      <c r="F2742" s="89">
        <v>704966</v>
      </c>
      <c r="G2742" s="89">
        <v>4</v>
      </c>
      <c r="H2742" t="s">
        <v>19630</v>
      </c>
      <c r="I2742" s="89"/>
    </row>
    <row r="2743">
      <c r="A2743" t="s">
        <v>6160</v>
      </c>
      <c r="B2743" t="s">
        <v>19483</v>
      </c>
      <c r="C2743" t="s">
        <v>19519</v>
      </c>
      <c r="D2743" t="s">
        <v>19621</v>
      </c>
      <c r="E2743" s="89">
        <v>0</v>
      </c>
      <c r="F2743" s="89">
        <v>704966</v>
      </c>
      <c r="G2743" s="89">
        <v>4</v>
      </c>
      <c r="H2743" t="s">
        <v>19630</v>
      </c>
      <c r="I2743" s="89"/>
    </row>
    <row r="2744">
      <c r="A2744" t="s">
        <v>6161</v>
      </c>
      <c r="B2744" t="s">
        <v>19483</v>
      </c>
      <c r="C2744" t="s">
        <v>19519</v>
      </c>
      <c r="D2744" t="s">
        <v>19622</v>
      </c>
      <c r="E2744" s="89">
        <v>0</v>
      </c>
      <c r="F2744" s="89">
        <v>704966</v>
      </c>
      <c r="G2744" s="89">
        <v>4</v>
      </c>
      <c r="H2744" t="s">
        <v>19630</v>
      </c>
      <c r="I2744" s="89"/>
    </row>
    <row r="2745">
      <c r="A2745" t="s">
        <v>6162</v>
      </c>
      <c r="B2745" t="s">
        <v>19483</v>
      </c>
      <c r="C2745" t="s">
        <v>19519</v>
      </c>
      <c r="D2745" t="s">
        <v>19623</v>
      </c>
      <c r="E2745" s="89">
        <v>0</v>
      </c>
      <c r="F2745" s="89">
        <v>704966</v>
      </c>
      <c r="G2745" s="89">
        <v>4</v>
      </c>
      <c r="H2745" t="s">
        <v>19630</v>
      </c>
      <c r="I2745" s="89"/>
    </row>
    <row r="2746">
      <c r="A2746" t="s">
        <v>6163</v>
      </c>
      <c r="B2746" t="s">
        <v>19483</v>
      </c>
      <c r="C2746" t="s">
        <v>19519</v>
      </c>
      <c r="D2746" t="s">
        <v>19624</v>
      </c>
      <c r="E2746" s="89">
        <v>0</v>
      </c>
      <c r="F2746" s="89">
        <v>704966</v>
      </c>
      <c r="G2746" s="89">
        <v>4</v>
      </c>
      <c r="H2746" t="s">
        <v>19630</v>
      </c>
      <c r="I2746" s="89"/>
    </row>
    <row r="2747">
      <c r="A2747" t="s">
        <v>6164</v>
      </c>
      <c r="B2747" t="s">
        <v>19483</v>
      </c>
      <c r="C2747" t="s">
        <v>19520</v>
      </c>
      <c r="D2747" t="s">
        <v>19614</v>
      </c>
      <c r="E2747" s="89">
        <v>0.06334840393171047</v>
      </c>
      <c r="F2747" s="89">
        <v>704966</v>
      </c>
      <c r="G2747" s="89">
        <v>4</v>
      </c>
      <c r="H2747" t="s">
        <v>19630</v>
      </c>
      <c r="I2747" s="89"/>
    </row>
    <row r="2748">
      <c r="A2748" t="s">
        <v>6165</v>
      </c>
      <c r="B2748" t="s">
        <v>19483</v>
      </c>
      <c r="C2748" t="s">
        <v>19520</v>
      </c>
      <c r="D2748" t="s">
        <v>19615</v>
      </c>
      <c r="E2748" s="89">
        <v>0.06422106500066034</v>
      </c>
      <c r="F2748" s="89">
        <v>704966</v>
      </c>
      <c r="G2748" s="89">
        <v>4</v>
      </c>
      <c r="H2748" t="s">
        <v>19630</v>
      </c>
      <c r="I2748" s="89"/>
    </row>
    <row r="2749">
      <c r="A2749" t="s">
        <v>6166</v>
      </c>
      <c r="B2749" t="s">
        <v>19483</v>
      </c>
      <c r="C2749" t="s">
        <v>19520</v>
      </c>
      <c r="D2749" t="s">
        <v>19616</v>
      </c>
      <c r="E2749" s="89">
        <v>0.06335463510129323</v>
      </c>
      <c r="F2749" s="89">
        <v>704966</v>
      </c>
      <c r="G2749" s="89">
        <v>4</v>
      </c>
      <c r="H2749" t="s">
        <v>19630</v>
      </c>
      <c r="I2749" s="89"/>
    </row>
    <row r="2750">
      <c r="A2750" t="s">
        <v>6167</v>
      </c>
      <c r="B2750" t="s">
        <v>19483</v>
      </c>
      <c r="C2750" t="s">
        <v>19520</v>
      </c>
      <c r="D2750" t="s">
        <v>19617</v>
      </c>
      <c r="E2750" s="89">
        <v>0.06414766079679654</v>
      </c>
      <c r="F2750" s="89">
        <v>704966</v>
      </c>
      <c r="G2750" s="89">
        <v>4</v>
      </c>
      <c r="H2750" t="s">
        <v>19630</v>
      </c>
      <c r="I2750" s="89"/>
    </row>
    <row r="2751">
      <c r="A2751" t="s">
        <v>6168</v>
      </c>
      <c r="B2751" t="s">
        <v>19483</v>
      </c>
      <c r="C2751" t="s">
        <v>19520</v>
      </c>
      <c r="D2751" t="s">
        <v>19618</v>
      </c>
      <c r="E2751" s="89">
        <v>0.06227798706088735</v>
      </c>
      <c r="F2751" s="89">
        <v>704966</v>
      </c>
      <c r="G2751" s="89">
        <v>4</v>
      </c>
      <c r="H2751" t="s">
        <v>19630</v>
      </c>
      <c r="I2751" s="89"/>
    </row>
    <row r="2752">
      <c r="A2752" t="s">
        <v>6169</v>
      </c>
      <c r="B2752" t="s">
        <v>19483</v>
      </c>
      <c r="C2752" t="s">
        <v>19520</v>
      </c>
      <c r="D2752" t="s">
        <v>19619</v>
      </c>
      <c r="E2752" s="89">
        <v>0.06286693579002813</v>
      </c>
      <c r="F2752" s="89">
        <v>704966</v>
      </c>
      <c r="G2752" s="89">
        <v>4</v>
      </c>
      <c r="H2752" t="s">
        <v>19630</v>
      </c>
      <c r="I2752" s="89"/>
    </row>
    <row r="2753">
      <c r="A2753" t="s">
        <v>6170</v>
      </c>
      <c r="B2753" t="s">
        <v>19483</v>
      </c>
      <c r="C2753" t="s">
        <v>19520</v>
      </c>
      <c r="D2753" t="s">
        <v>19620</v>
      </c>
      <c r="E2753" s="89">
        <v>0.06009348342545429</v>
      </c>
      <c r="F2753" s="89">
        <v>704966</v>
      </c>
      <c r="G2753" s="89">
        <v>4</v>
      </c>
      <c r="H2753" t="s">
        <v>19630</v>
      </c>
      <c r="I2753" s="89"/>
    </row>
    <row r="2754">
      <c r="A2754" t="s">
        <v>6171</v>
      </c>
      <c r="B2754" t="s">
        <v>19483</v>
      </c>
      <c r="C2754" t="s">
        <v>19520</v>
      </c>
      <c r="D2754" t="s">
        <v>19621</v>
      </c>
      <c r="E2754" s="89">
        <v>0.03955992545697723</v>
      </c>
      <c r="F2754" s="89">
        <v>704966</v>
      </c>
      <c r="G2754" s="89">
        <v>4</v>
      </c>
      <c r="H2754" t="s">
        <v>19630</v>
      </c>
      <c r="I2754" s="89"/>
    </row>
    <row r="2755">
      <c r="A2755" t="s">
        <v>6172</v>
      </c>
      <c r="B2755" t="s">
        <v>19483</v>
      </c>
      <c r="C2755" t="s">
        <v>19520</v>
      </c>
      <c r="D2755" t="s">
        <v>19622</v>
      </c>
      <c r="E2755" s="89">
        <v>0.06181927040298003</v>
      </c>
      <c r="F2755" s="89">
        <v>704966</v>
      </c>
      <c r="G2755" s="89">
        <v>4</v>
      </c>
      <c r="H2755" t="s">
        <v>19630</v>
      </c>
      <c r="I2755" s="89"/>
    </row>
    <row r="2756">
      <c r="A2756" t="s">
        <v>6173</v>
      </c>
      <c r="B2756" t="s">
        <v>19483</v>
      </c>
      <c r="C2756" t="s">
        <v>19520</v>
      </c>
      <c r="D2756" t="s">
        <v>19623</v>
      </c>
      <c r="E2756" s="89">
        <v>0.08207725357948772</v>
      </c>
      <c r="F2756" s="89">
        <v>704966</v>
      </c>
      <c r="G2756" s="89">
        <v>4</v>
      </c>
      <c r="H2756" t="s">
        <v>19630</v>
      </c>
      <c r="I2756" s="89"/>
    </row>
    <row r="2757">
      <c r="A2757" t="s">
        <v>6174</v>
      </c>
      <c r="B2757" t="s">
        <v>19483</v>
      </c>
      <c r="C2757" t="s">
        <v>19520</v>
      </c>
      <c r="D2757" t="s">
        <v>19624</v>
      </c>
      <c r="E2757" s="89">
        <v>0.188225251681761</v>
      </c>
      <c r="F2757" s="89">
        <v>704966</v>
      </c>
      <c r="G2757" s="89">
        <v>4</v>
      </c>
      <c r="H2757" t="s">
        <v>19630</v>
      </c>
      <c r="I2757" s="89"/>
    </row>
    <row r="2758">
      <c r="A2758" t="s">
        <v>6175</v>
      </c>
      <c r="B2758" t="s">
        <v>19483</v>
      </c>
      <c r="C2758" t="s">
        <v>19521</v>
      </c>
      <c r="D2758" t="s">
        <v>19614</v>
      </c>
      <c r="E2758" s="89">
        <v>0.007889488864118454</v>
      </c>
      <c r="F2758" s="89">
        <v>704966</v>
      </c>
      <c r="G2758" s="89">
        <v>4</v>
      </c>
      <c r="H2758" t="s">
        <v>19630</v>
      </c>
      <c r="I2758" s="89"/>
    </row>
    <row r="2759">
      <c r="A2759" t="s">
        <v>6176</v>
      </c>
      <c r="B2759" t="s">
        <v>19483</v>
      </c>
      <c r="C2759" t="s">
        <v>19521</v>
      </c>
      <c r="D2759" t="s">
        <v>19615</v>
      </c>
      <c r="E2759" s="89">
        <v>0.008025043983626069</v>
      </c>
      <c r="F2759" s="89">
        <v>704966</v>
      </c>
      <c r="G2759" s="89">
        <v>4</v>
      </c>
      <c r="H2759" t="s">
        <v>19630</v>
      </c>
      <c r="I2759" s="89"/>
    </row>
    <row r="2760">
      <c r="A2760" t="s">
        <v>6177</v>
      </c>
      <c r="B2760" t="s">
        <v>19483</v>
      </c>
      <c r="C2760" t="s">
        <v>19521</v>
      </c>
      <c r="D2760" t="s">
        <v>19616</v>
      </c>
      <c r="E2760" s="89">
        <v>0.007889888687027509</v>
      </c>
      <c r="F2760" s="89">
        <v>704966</v>
      </c>
      <c r="G2760" s="89">
        <v>4</v>
      </c>
      <c r="H2760" t="s">
        <v>19630</v>
      </c>
      <c r="I2760" s="89"/>
    </row>
    <row r="2761">
      <c r="A2761" t="s">
        <v>6178</v>
      </c>
      <c r="B2761" t="s">
        <v>19483</v>
      </c>
      <c r="C2761" t="s">
        <v>19521</v>
      </c>
      <c r="D2761" t="s">
        <v>19617</v>
      </c>
      <c r="E2761" s="89">
        <v>0.008011624152030317</v>
      </c>
      <c r="F2761" s="89">
        <v>704966</v>
      </c>
      <c r="G2761" s="89">
        <v>4</v>
      </c>
      <c r="H2761" t="s">
        <v>19630</v>
      </c>
      <c r="I2761" s="89"/>
    </row>
    <row r="2762">
      <c r="A2762" t="s">
        <v>6179</v>
      </c>
      <c r="B2762" t="s">
        <v>19483</v>
      </c>
      <c r="C2762" t="s">
        <v>19521</v>
      </c>
      <c r="D2762" t="s">
        <v>19618</v>
      </c>
      <c r="E2762" s="89">
        <v>0.007783163500073</v>
      </c>
      <c r="F2762" s="89">
        <v>704966</v>
      </c>
      <c r="G2762" s="89">
        <v>4</v>
      </c>
      <c r="H2762" t="s">
        <v>19630</v>
      </c>
      <c r="I2762" s="89"/>
    </row>
    <row r="2763">
      <c r="A2763" t="s">
        <v>6180</v>
      </c>
      <c r="B2763" t="s">
        <v>19483</v>
      </c>
      <c r="C2763" t="s">
        <v>19521</v>
      </c>
      <c r="D2763" t="s">
        <v>19619</v>
      </c>
      <c r="E2763" s="89">
        <v>0.007927397045968185</v>
      </c>
      <c r="F2763" s="89">
        <v>704966</v>
      </c>
      <c r="G2763" s="89">
        <v>4</v>
      </c>
      <c r="H2763" t="s">
        <v>19630</v>
      </c>
      <c r="I2763" s="89"/>
    </row>
    <row r="2764">
      <c r="A2764" t="s">
        <v>6181</v>
      </c>
      <c r="B2764" t="s">
        <v>19483</v>
      </c>
      <c r="C2764" t="s">
        <v>19521</v>
      </c>
      <c r="D2764" t="s">
        <v>19620</v>
      </c>
      <c r="E2764" s="89">
        <v>0.007497164216749187</v>
      </c>
      <c r="F2764" s="89">
        <v>704966</v>
      </c>
      <c r="G2764" s="89">
        <v>4</v>
      </c>
      <c r="H2764" t="s">
        <v>19630</v>
      </c>
      <c r="I2764" s="89"/>
    </row>
    <row r="2765">
      <c r="A2765" t="s">
        <v>6182</v>
      </c>
      <c r="B2765" t="s">
        <v>19483</v>
      </c>
      <c r="C2765" t="s">
        <v>19521</v>
      </c>
      <c r="D2765" t="s">
        <v>19621</v>
      </c>
      <c r="E2765" s="89">
        <v>0.004961479559414532</v>
      </c>
      <c r="F2765" s="89">
        <v>704966</v>
      </c>
      <c r="G2765" s="89">
        <v>4</v>
      </c>
      <c r="H2765" t="s">
        <v>19630</v>
      </c>
      <c r="I2765" s="89"/>
    </row>
    <row r="2766">
      <c r="A2766" t="s">
        <v>6183</v>
      </c>
      <c r="B2766" t="s">
        <v>19483</v>
      </c>
      <c r="C2766" t="s">
        <v>19521</v>
      </c>
      <c r="D2766" t="s">
        <v>19622</v>
      </c>
      <c r="E2766" s="89">
        <v>0.007724519903222826</v>
      </c>
      <c r="F2766" s="89">
        <v>704966</v>
      </c>
      <c r="G2766" s="89">
        <v>4</v>
      </c>
      <c r="H2766" t="s">
        <v>19630</v>
      </c>
      <c r="I2766" s="89"/>
    </row>
    <row r="2767">
      <c r="A2767" t="s">
        <v>6184</v>
      </c>
      <c r="B2767" t="s">
        <v>19483</v>
      </c>
      <c r="C2767" t="s">
        <v>19521</v>
      </c>
      <c r="D2767" t="s">
        <v>19623</v>
      </c>
      <c r="E2767" s="89">
        <v>0.01019994130891374</v>
      </c>
      <c r="F2767" s="89">
        <v>704966</v>
      </c>
      <c r="G2767" s="89">
        <v>4</v>
      </c>
      <c r="H2767" t="s">
        <v>19630</v>
      </c>
      <c r="I2767" s="89"/>
    </row>
    <row r="2768">
      <c r="A2768" t="s">
        <v>6185</v>
      </c>
      <c r="B2768" t="s">
        <v>19483</v>
      </c>
      <c r="C2768" t="s">
        <v>19521</v>
      </c>
      <c r="D2768" t="s">
        <v>19624</v>
      </c>
      <c r="E2768" s="89">
        <v>0.02349334113216341</v>
      </c>
      <c r="F2768" s="89">
        <v>704966</v>
      </c>
      <c r="G2768" s="89">
        <v>4</v>
      </c>
      <c r="H2768" t="s">
        <v>19630</v>
      </c>
      <c r="I2768" s="89"/>
    </row>
    <row r="2769">
      <c r="A2769" t="s">
        <v>6186</v>
      </c>
      <c r="B2769" t="s">
        <v>19483</v>
      </c>
      <c r="C2769" t="s">
        <v>19522</v>
      </c>
      <c r="D2769" t="s">
        <v>19614</v>
      </c>
      <c r="E2769" s="89">
        <v>0.11417556467608</v>
      </c>
      <c r="F2769" s="89">
        <v>704966</v>
      </c>
      <c r="G2769" s="89">
        <v>4</v>
      </c>
      <c r="H2769" t="s">
        <v>19630</v>
      </c>
      <c r="I2769" s="89"/>
    </row>
    <row r="2770">
      <c r="A2770" t="s">
        <v>6187</v>
      </c>
      <c r="B2770" t="s">
        <v>19483</v>
      </c>
      <c r="C2770" t="s">
        <v>19522</v>
      </c>
      <c r="D2770" t="s">
        <v>19615</v>
      </c>
      <c r="E2770" s="89">
        <v>0.1206629198094752</v>
      </c>
      <c r="F2770" s="89">
        <v>704966</v>
      </c>
      <c r="G2770" s="89">
        <v>4</v>
      </c>
      <c r="H2770" t="s">
        <v>19630</v>
      </c>
      <c r="I2770" s="89"/>
    </row>
    <row r="2771">
      <c r="A2771" t="s">
        <v>6188</v>
      </c>
      <c r="B2771" t="s">
        <v>19483</v>
      </c>
      <c r="C2771" t="s">
        <v>19522</v>
      </c>
      <c r="D2771" t="s">
        <v>19616</v>
      </c>
      <c r="E2771" s="89">
        <v>0.1141776603412759</v>
      </c>
      <c r="F2771" s="89">
        <v>704966</v>
      </c>
      <c r="G2771" s="89">
        <v>4</v>
      </c>
      <c r="H2771" t="s">
        <v>19630</v>
      </c>
      <c r="I2771" s="89"/>
    </row>
    <row r="2772">
      <c r="A2772" t="s">
        <v>6189</v>
      </c>
      <c r="B2772" t="s">
        <v>19483</v>
      </c>
      <c r="C2772" t="s">
        <v>19522</v>
      </c>
      <c r="D2772" t="s">
        <v>19617</v>
      </c>
      <c r="E2772" s="89">
        <v>0.1206531961990788</v>
      </c>
      <c r="F2772" s="89">
        <v>704966</v>
      </c>
      <c r="G2772" s="89">
        <v>4</v>
      </c>
      <c r="H2772" t="s">
        <v>19630</v>
      </c>
      <c r="I2772" s="89"/>
    </row>
    <row r="2773">
      <c r="A2773" t="s">
        <v>6190</v>
      </c>
      <c r="B2773" t="s">
        <v>19483</v>
      </c>
      <c r="C2773" t="s">
        <v>19522</v>
      </c>
      <c r="D2773" t="s">
        <v>19618</v>
      </c>
      <c r="E2773" s="89">
        <v>0.1177503087443786</v>
      </c>
      <c r="F2773" s="89">
        <v>704966</v>
      </c>
      <c r="G2773" s="89">
        <v>4</v>
      </c>
      <c r="H2773" t="s">
        <v>19630</v>
      </c>
      <c r="I2773" s="89"/>
    </row>
    <row r="2774">
      <c r="A2774" t="s">
        <v>6191</v>
      </c>
      <c r="B2774" t="s">
        <v>19483</v>
      </c>
      <c r="C2774" t="s">
        <v>19522</v>
      </c>
      <c r="D2774" t="s">
        <v>19619</v>
      </c>
      <c r="E2774" s="89">
        <v>0.1189382088157369</v>
      </c>
      <c r="F2774" s="89">
        <v>704966</v>
      </c>
      <c r="G2774" s="89">
        <v>4</v>
      </c>
      <c r="H2774" t="s">
        <v>19630</v>
      </c>
      <c r="I2774" s="89"/>
    </row>
    <row r="2775">
      <c r="A2775" t="s">
        <v>6192</v>
      </c>
      <c r="B2775" t="s">
        <v>19483</v>
      </c>
      <c r="C2775" t="s">
        <v>19522</v>
      </c>
      <c r="D2775" t="s">
        <v>19620</v>
      </c>
      <c r="E2775" s="89">
        <v>0.1133702045663329</v>
      </c>
      <c r="F2775" s="89">
        <v>704966</v>
      </c>
      <c r="G2775" s="89">
        <v>4</v>
      </c>
      <c r="H2775" t="s">
        <v>19630</v>
      </c>
      <c r="I2775" s="89"/>
    </row>
    <row r="2776">
      <c r="A2776" t="s">
        <v>6193</v>
      </c>
      <c r="B2776" t="s">
        <v>19483</v>
      </c>
      <c r="C2776" t="s">
        <v>19522</v>
      </c>
      <c r="D2776" t="s">
        <v>19621</v>
      </c>
      <c r="E2776" s="89">
        <v>0.05278649852423531</v>
      </c>
      <c r="F2776" s="89">
        <v>704966</v>
      </c>
      <c r="G2776" s="89">
        <v>4</v>
      </c>
      <c r="H2776" t="s">
        <v>19630</v>
      </c>
      <c r="I2776" s="89"/>
    </row>
    <row r="2777">
      <c r="A2777" t="s">
        <v>6194</v>
      </c>
      <c r="B2777" t="s">
        <v>19483</v>
      </c>
      <c r="C2777" t="s">
        <v>19522</v>
      </c>
      <c r="D2777" t="s">
        <v>19622</v>
      </c>
      <c r="E2777" s="89">
        <v>0.1165115325134297</v>
      </c>
      <c r="F2777" s="89">
        <v>704966</v>
      </c>
      <c r="G2777" s="89">
        <v>4</v>
      </c>
      <c r="H2777" t="s">
        <v>19630</v>
      </c>
      <c r="I2777" s="89"/>
    </row>
    <row r="2778">
      <c r="A2778" t="s">
        <v>6195</v>
      </c>
      <c r="B2778" t="s">
        <v>19483</v>
      </c>
      <c r="C2778" t="s">
        <v>19522</v>
      </c>
      <c r="D2778" t="s">
        <v>19623</v>
      </c>
      <c r="E2778" s="89">
        <v>0.1401936889325244</v>
      </c>
      <c r="F2778" s="89">
        <v>704966</v>
      </c>
      <c r="G2778" s="89">
        <v>4</v>
      </c>
      <c r="H2778" t="s">
        <v>19630</v>
      </c>
      <c r="I2778" s="89"/>
    </row>
    <row r="2779">
      <c r="A2779" t="s">
        <v>6196</v>
      </c>
      <c r="B2779" t="s">
        <v>19483</v>
      </c>
      <c r="C2779" t="s">
        <v>19522</v>
      </c>
      <c r="D2779" t="s">
        <v>19624</v>
      </c>
      <c r="E2779" s="89">
        <v>0.3326472436531238</v>
      </c>
      <c r="F2779" s="89">
        <v>704966</v>
      </c>
      <c r="G2779" s="89">
        <v>4</v>
      </c>
      <c r="H2779" t="s">
        <v>19630</v>
      </c>
      <c r="I2779" s="89"/>
    </row>
    <row r="2780">
      <c r="A2780" t="s">
        <v>6197</v>
      </c>
      <c r="B2780" t="s">
        <v>19483</v>
      </c>
      <c r="C2780" t="s">
        <v>19614</v>
      </c>
      <c r="D2780" t="s">
        <v>19614</v>
      </c>
      <c r="E2780" s="89">
        <v>1</v>
      </c>
      <c r="F2780" s="89">
        <v>704966</v>
      </c>
      <c r="G2780" s="89">
        <v>4</v>
      </c>
      <c r="H2780" t="s">
        <v>19630</v>
      </c>
      <c r="I2780" s="89"/>
    </row>
    <row r="2781">
      <c r="A2781" t="s">
        <v>6198</v>
      </c>
      <c r="B2781" t="s">
        <v>19483</v>
      </c>
      <c r="C2781" t="s">
        <v>19614</v>
      </c>
      <c r="D2781" t="s">
        <v>19615</v>
      </c>
      <c r="E2781" s="89">
        <v>1.019422503953744</v>
      </c>
      <c r="F2781" s="89">
        <v>704966</v>
      </c>
      <c r="G2781" s="89">
        <v>4</v>
      </c>
      <c r="H2781" t="s">
        <v>19630</v>
      </c>
      <c r="I2781" s="89"/>
    </row>
    <row r="2782">
      <c r="A2782" t="s">
        <v>6199</v>
      </c>
      <c r="B2782" t="s">
        <v>19483</v>
      </c>
      <c r="C2782" t="s">
        <v>19614</v>
      </c>
      <c r="D2782" t="s">
        <v>19616</v>
      </c>
      <c r="E2782" s="89">
        <v>1.000084778434941</v>
      </c>
      <c r="F2782" s="89">
        <v>704966</v>
      </c>
      <c r="G2782" s="89">
        <v>4</v>
      </c>
      <c r="H2782" t="s">
        <v>19630</v>
      </c>
      <c r="I2782" s="89"/>
    </row>
    <row r="2783">
      <c r="A2783" t="s">
        <v>6200</v>
      </c>
      <c r="B2783" t="s">
        <v>19483</v>
      </c>
      <c r="C2783" t="s">
        <v>19614</v>
      </c>
      <c r="D2783" t="s">
        <v>19617</v>
      </c>
      <c r="E2783" s="89">
        <v>1.018318089010954</v>
      </c>
      <c r="F2783" s="89">
        <v>704966</v>
      </c>
      <c r="G2783" s="89">
        <v>4</v>
      </c>
      <c r="H2783" t="s">
        <v>19630</v>
      </c>
      <c r="I2783" s="89"/>
    </row>
    <row r="2784">
      <c r="A2784" t="s">
        <v>6201</v>
      </c>
      <c r="B2784" t="s">
        <v>19483</v>
      </c>
      <c r="C2784" t="s">
        <v>19614</v>
      </c>
      <c r="D2784" t="s">
        <v>19618</v>
      </c>
      <c r="E2784" s="89">
        <v>0.9867018826324904</v>
      </c>
      <c r="F2784" s="89">
        <v>704966</v>
      </c>
      <c r="G2784" s="89">
        <v>4</v>
      </c>
      <c r="H2784" t="s">
        <v>19630</v>
      </c>
      <c r="I2784" s="89"/>
    </row>
    <row r="2785">
      <c r="A2785" t="s">
        <v>6202</v>
      </c>
      <c r="B2785" t="s">
        <v>19483</v>
      </c>
      <c r="C2785" t="s">
        <v>19614</v>
      </c>
      <c r="D2785" t="s">
        <v>19619</v>
      </c>
      <c r="E2785" s="89">
        <v>0.9899262616501545</v>
      </c>
      <c r="F2785" s="89">
        <v>704966</v>
      </c>
      <c r="G2785" s="89">
        <v>4</v>
      </c>
      <c r="H2785" t="s">
        <v>19630</v>
      </c>
      <c r="I2785" s="89"/>
    </row>
    <row r="2786">
      <c r="A2786" t="s">
        <v>6203</v>
      </c>
      <c r="B2786" t="s">
        <v>19483</v>
      </c>
      <c r="C2786" t="s">
        <v>19614</v>
      </c>
      <c r="D2786" t="s">
        <v>19620</v>
      </c>
      <c r="E2786" s="89">
        <v>0.9474712562079223</v>
      </c>
      <c r="F2786" s="89">
        <v>704966</v>
      </c>
      <c r="G2786" s="89">
        <v>4</v>
      </c>
      <c r="H2786" t="s">
        <v>19630</v>
      </c>
      <c r="I2786" s="89"/>
    </row>
    <row r="2787">
      <c r="A2787" t="s">
        <v>6204</v>
      </c>
      <c r="B2787" t="s">
        <v>19483</v>
      </c>
      <c r="C2787" t="s">
        <v>19614</v>
      </c>
      <c r="D2787" t="s">
        <v>19621</v>
      </c>
      <c r="E2787" s="89">
        <v>0.6349397823477055</v>
      </c>
      <c r="F2787" s="89">
        <v>704966</v>
      </c>
      <c r="G2787" s="89">
        <v>4</v>
      </c>
      <c r="H2787" t="s">
        <v>19630</v>
      </c>
      <c r="I2787" s="89"/>
    </row>
    <row r="2788">
      <c r="A2788" t="s">
        <v>6205</v>
      </c>
      <c r="B2788" t="s">
        <v>19483</v>
      </c>
      <c r="C2788" t="s">
        <v>19614</v>
      </c>
      <c r="D2788" t="s">
        <v>19622</v>
      </c>
      <c r="E2788" s="89">
        <v>0.9774767533063764</v>
      </c>
      <c r="F2788" s="89">
        <v>704966</v>
      </c>
      <c r="G2788" s="89">
        <v>4</v>
      </c>
      <c r="H2788" t="s">
        <v>19630</v>
      </c>
      <c r="I2788" s="89"/>
    </row>
    <row r="2789">
      <c r="A2789" t="s">
        <v>6206</v>
      </c>
      <c r="B2789" t="s">
        <v>19483</v>
      </c>
      <c r="C2789" t="s">
        <v>19614</v>
      </c>
      <c r="D2789" t="s">
        <v>19623</v>
      </c>
      <c r="E2789" s="89">
        <v>1.288294508823137</v>
      </c>
      <c r="F2789" s="89">
        <v>704966</v>
      </c>
      <c r="G2789" s="89">
        <v>4</v>
      </c>
      <c r="H2789" t="s">
        <v>19630</v>
      </c>
      <c r="I2789" s="89"/>
    </row>
    <row r="2790">
      <c r="A2790" t="s">
        <v>6207</v>
      </c>
      <c r="B2790" t="s">
        <v>19483</v>
      </c>
      <c r="C2790" t="s">
        <v>19614</v>
      </c>
      <c r="D2790" t="s">
        <v>19624</v>
      </c>
      <c r="E2790" s="89">
        <v>2.9698745615554</v>
      </c>
      <c r="F2790" s="89">
        <v>704966</v>
      </c>
      <c r="G2790" s="89">
        <v>4</v>
      </c>
      <c r="H2790" t="s">
        <v>19630</v>
      </c>
      <c r="I2790" s="89"/>
    </row>
    <row r="2791">
      <c r="A2791" t="s">
        <v>6208</v>
      </c>
      <c r="B2791" t="s">
        <v>19483</v>
      </c>
      <c r="C2791" t="s">
        <v>19615</v>
      </c>
      <c r="D2791" t="s">
        <v>19614</v>
      </c>
      <c r="E2791" s="89">
        <v>0.9819420224140791</v>
      </c>
      <c r="F2791" s="89">
        <v>704966</v>
      </c>
      <c r="G2791" s="89">
        <v>4</v>
      </c>
      <c r="H2791" t="s">
        <v>19630</v>
      </c>
      <c r="I2791" s="89"/>
    </row>
    <row r="2792">
      <c r="A2792" t="s">
        <v>6209</v>
      </c>
      <c r="B2792" t="s">
        <v>19483</v>
      </c>
      <c r="C2792" t="s">
        <v>19615</v>
      </c>
      <c r="D2792" t="s">
        <v>19615</v>
      </c>
      <c r="E2792" s="89">
        <v>1</v>
      </c>
      <c r="F2792" s="89">
        <v>704966</v>
      </c>
      <c r="G2792" s="89">
        <v>4</v>
      </c>
      <c r="H2792" t="s">
        <v>19630</v>
      </c>
      <c r="I2792" s="89"/>
    </row>
    <row r="2793">
      <c r="A2793" t="s">
        <v>6210</v>
      </c>
      <c r="B2793" t="s">
        <v>19483</v>
      </c>
      <c r="C2793" t="s">
        <v>19615</v>
      </c>
      <c r="D2793" t="s">
        <v>19616</v>
      </c>
      <c r="E2793" s="89">
        <v>0.982026210764303</v>
      </c>
      <c r="F2793" s="89">
        <v>704966</v>
      </c>
      <c r="G2793" s="89">
        <v>4</v>
      </c>
      <c r="H2793" t="s">
        <v>19630</v>
      </c>
      <c r="I2793" s="89"/>
    </row>
    <row r="2794">
      <c r="A2794" t="s">
        <v>6211</v>
      </c>
      <c r="B2794" t="s">
        <v>19483</v>
      </c>
      <c r="C2794" t="s">
        <v>19615</v>
      </c>
      <c r="D2794" t="s">
        <v>19617</v>
      </c>
      <c r="E2794" s="89">
        <v>0.9989194358736115</v>
      </c>
      <c r="F2794" s="89">
        <v>704966</v>
      </c>
      <c r="G2794" s="89">
        <v>4</v>
      </c>
      <c r="H2794" t="s">
        <v>19630</v>
      </c>
      <c r="I2794" s="89"/>
    </row>
    <row r="2795">
      <c r="A2795" t="s">
        <v>6212</v>
      </c>
      <c r="B2795" t="s">
        <v>19483</v>
      </c>
      <c r="C2795" t="s">
        <v>19615</v>
      </c>
      <c r="D2795" t="s">
        <v>19618</v>
      </c>
      <c r="E2795" s="89">
        <v>0.9677153141319447</v>
      </c>
      <c r="F2795" s="89">
        <v>704966</v>
      </c>
      <c r="G2795" s="89">
        <v>4</v>
      </c>
      <c r="H2795" t="s">
        <v>19630</v>
      </c>
      <c r="I2795" s="89"/>
    </row>
    <row r="2796">
      <c r="A2796" t="s">
        <v>6213</v>
      </c>
      <c r="B2796" t="s">
        <v>19483</v>
      </c>
      <c r="C2796" t="s">
        <v>19615</v>
      </c>
      <c r="D2796" t="s">
        <v>19619</v>
      </c>
      <c r="E2796" s="89">
        <v>0.9708579554461918</v>
      </c>
      <c r="F2796" s="89">
        <v>704966</v>
      </c>
      <c r="G2796" s="89">
        <v>4</v>
      </c>
      <c r="H2796" t="s">
        <v>19630</v>
      </c>
      <c r="I2796" s="89"/>
    </row>
    <row r="2797">
      <c r="A2797" t="s">
        <v>6214</v>
      </c>
      <c r="B2797" t="s">
        <v>19483</v>
      </c>
      <c r="C2797" t="s">
        <v>19615</v>
      </c>
      <c r="D2797" t="s">
        <v>19620</v>
      </c>
      <c r="E2797" s="89">
        <v>0.929221967220395</v>
      </c>
      <c r="F2797" s="89">
        <v>704966</v>
      </c>
      <c r="G2797" s="89">
        <v>4</v>
      </c>
      <c r="H2797" t="s">
        <v>19630</v>
      </c>
      <c r="I2797" s="89"/>
    </row>
    <row r="2798">
      <c r="A2798" t="s">
        <v>6215</v>
      </c>
      <c r="B2798" t="s">
        <v>19483</v>
      </c>
      <c r="C2798" t="s">
        <v>19615</v>
      </c>
      <c r="D2798" t="s">
        <v>19621</v>
      </c>
      <c r="E2798" s="89">
        <v>0.6247974935895807</v>
      </c>
      <c r="F2798" s="89">
        <v>704966</v>
      </c>
      <c r="G2798" s="89">
        <v>4</v>
      </c>
      <c r="H2798" t="s">
        <v>19630</v>
      </c>
      <c r="I2798" s="89"/>
    </row>
    <row r="2799">
      <c r="A2799" t="s">
        <v>6216</v>
      </c>
      <c r="B2799" t="s">
        <v>19483</v>
      </c>
      <c r="C2799" t="s">
        <v>19615</v>
      </c>
      <c r="D2799" t="s">
        <v>19622</v>
      </c>
      <c r="E2799" s="89">
        <v>0.9587912834320843</v>
      </c>
      <c r="F2799" s="89">
        <v>704966</v>
      </c>
      <c r="G2799" s="89">
        <v>4</v>
      </c>
      <c r="H2799" t="s">
        <v>19630</v>
      </c>
      <c r="I2799" s="89"/>
    </row>
    <row r="2800">
      <c r="A2800" t="s">
        <v>6217</v>
      </c>
      <c r="B2800" t="s">
        <v>19483</v>
      </c>
      <c r="C2800" t="s">
        <v>19615</v>
      </c>
      <c r="D2800" t="s">
        <v>19623</v>
      </c>
      <c r="E2800" s="89">
        <v>1.265683322152121</v>
      </c>
      <c r="F2800" s="89">
        <v>704966</v>
      </c>
      <c r="G2800" s="89">
        <v>4</v>
      </c>
      <c r="H2800" t="s">
        <v>19630</v>
      </c>
      <c r="I2800" s="89"/>
    </row>
    <row r="2801">
      <c r="A2801" t="s">
        <v>6218</v>
      </c>
      <c r="B2801" t="s">
        <v>19483</v>
      </c>
      <c r="C2801" t="s">
        <v>19615</v>
      </c>
      <c r="D2801" t="s">
        <v>19624</v>
      </c>
      <c r="E2801" s="89">
        <v>2.916694968845644</v>
      </c>
      <c r="F2801" s="89">
        <v>704966</v>
      </c>
      <c r="G2801" s="89">
        <v>4</v>
      </c>
      <c r="H2801" t="s">
        <v>19630</v>
      </c>
      <c r="I2801" s="89"/>
    </row>
    <row r="2802">
      <c r="A2802" t="s">
        <v>6219</v>
      </c>
      <c r="B2802" t="s">
        <v>19483</v>
      </c>
      <c r="C2802" t="s">
        <v>19616</v>
      </c>
      <c r="D2802" t="s">
        <v>19614</v>
      </c>
      <c r="E2802" s="89">
        <v>0.9999158116497763</v>
      </c>
      <c r="F2802" s="89">
        <v>704966</v>
      </c>
      <c r="G2802" s="89">
        <v>4</v>
      </c>
      <c r="H2802" t="s">
        <v>19630</v>
      </c>
      <c r="I2802" s="89"/>
    </row>
    <row r="2803">
      <c r="A2803" t="s">
        <v>6220</v>
      </c>
      <c r="B2803" t="s">
        <v>19483</v>
      </c>
      <c r="C2803" t="s">
        <v>19616</v>
      </c>
      <c r="D2803" t="s">
        <v>19615</v>
      </c>
      <c r="E2803" s="89">
        <v>1.019337725518803</v>
      </c>
      <c r="F2803" s="89">
        <v>704966</v>
      </c>
      <c r="G2803" s="89">
        <v>4</v>
      </c>
      <c r="H2803" t="s">
        <v>19630</v>
      </c>
      <c r="I2803" s="89"/>
    </row>
    <row r="2804">
      <c r="A2804" t="s">
        <v>6221</v>
      </c>
      <c r="B2804" t="s">
        <v>19483</v>
      </c>
      <c r="C2804" t="s">
        <v>19616</v>
      </c>
      <c r="D2804" t="s">
        <v>19616</v>
      </c>
      <c r="E2804" s="89">
        <v>1</v>
      </c>
      <c r="F2804" s="89">
        <v>704966</v>
      </c>
      <c r="G2804" s="89">
        <v>4</v>
      </c>
      <c r="H2804" t="s">
        <v>19630</v>
      </c>
      <c r="I2804" s="89"/>
    </row>
    <row r="2805">
      <c r="A2805" t="s">
        <v>6222</v>
      </c>
      <c r="B2805" t="s">
        <v>19483</v>
      </c>
      <c r="C2805" t="s">
        <v>19616</v>
      </c>
      <c r="D2805" t="s">
        <v>19617</v>
      </c>
      <c r="E2805" s="89">
        <v>1.018233310576014</v>
      </c>
      <c r="F2805" s="89">
        <v>704966</v>
      </c>
      <c r="G2805" s="89">
        <v>4</v>
      </c>
      <c r="H2805" t="s">
        <v>19630</v>
      </c>
      <c r="I2805" s="89"/>
    </row>
    <row r="2806">
      <c r="A2806" t="s">
        <v>6223</v>
      </c>
      <c r="B2806" t="s">
        <v>19483</v>
      </c>
      <c r="C2806" t="s">
        <v>19616</v>
      </c>
      <c r="D2806" t="s">
        <v>19618</v>
      </c>
      <c r="E2806" s="89">
        <v>0.9866186667413779</v>
      </c>
      <c r="F2806" s="89">
        <v>704966</v>
      </c>
      <c r="G2806" s="89">
        <v>4</v>
      </c>
      <c r="H2806" t="s">
        <v>19630</v>
      </c>
      <c r="I2806" s="89"/>
    </row>
    <row r="2807">
      <c r="A2807" t="s">
        <v>6224</v>
      </c>
      <c r="B2807" t="s">
        <v>19483</v>
      </c>
      <c r="C2807" t="s">
        <v>19616</v>
      </c>
      <c r="D2807" t="s">
        <v>19619</v>
      </c>
      <c r="E2807" s="89">
        <v>0.9898421403170649</v>
      </c>
      <c r="F2807" s="89">
        <v>704966</v>
      </c>
      <c r="G2807" s="89">
        <v>4</v>
      </c>
      <c r="H2807" t="s">
        <v>19630</v>
      </c>
      <c r="I2807" s="89"/>
    </row>
    <row r="2808">
      <c r="A2808" t="s">
        <v>6225</v>
      </c>
      <c r="B2808" t="s">
        <v>19483</v>
      </c>
      <c r="C2808" t="s">
        <v>19616</v>
      </c>
      <c r="D2808" t="s">
        <v>19620</v>
      </c>
      <c r="E2808" s="89">
        <v>0.9473909488222888</v>
      </c>
      <c r="F2808" s="89">
        <v>704966</v>
      </c>
      <c r="G2808" s="89">
        <v>4</v>
      </c>
      <c r="H2808" t="s">
        <v>19630</v>
      </c>
      <c r="I2808" s="89"/>
    </row>
    <row r="2809">
      <c r="A2809" t="s">
        <v>6226</v>
      </c>
      <c r="B2809" t="s">
        <v>19483</v>
      </c>
      <c r="C2809" t="s">
        <v>19616</v>
      </c>
      <c r="D2809" t="s">
        <v>19621</v>
      </c>
      <c r="E2809" s="89">
        <v>0.6348908449380274</v>
      </c>
      <c r="F2809" s="89">
        <v>704966</v>
      </c>
      <c r="G2809" s="89">
        <v>4</v>
      </c>
      <c r="H2809" t="s">
        <v>19630</v>
      </c>
      <c r="I2809" s="89"/>
    </row>
    <row r="2810">
      <c r="A2810" t="s">
        <v>6227</v>
      </c>
      <c r="B2810" t="s">
        <v>19483</v>
      </c>
      <c r="C2810" t="s">
        <v>19616</v>
      </c>
      <c r="D2810" t="s">
        <v>19622</v>
      </c>
      <c r="E2810" s="89">
        <v>0.9773950045630875</v>
      </c>
      <c r="F2810" s="89">
        <v>704966</v>
      </c>
      <c r="G2810" s="89">
        <v>4</v>
      </c>
      <c r="H2810" t="s">
        <v>19630</v>
      </c>
      <c r="I2810" s="89"/>
    </row>
    <row r="2811">
      <c r="A2811" t="s">
        <v>6228</v>
      </c>
      <c r="B2811" t="s">
        <v>19483</v>
      </c>
      <c r="C2811" t="s">
        <v>19616</v>
      </c>
      <c r="D2811" t="s">
        <v>19623</v>
      </c>
      <c r="E2811" s="89">
        <v>1.288191743915247</v>
      </c>
      <c r="F2811" s="89">
        <v>704966</v>
      </c>
      <c r="G2811" s="89">
        <v>4</v>
      </c>
      <c r="H2811" t="s">
        <v>19630</v>
      </c>
      <c r="I2811" s="89"/>
    </row>
    <row r="2812">
      <c r="A2812" t="s">
        <v>6229</v>
      </c>
      <c r="B2812" t="s">
        <v>19483</v>
      </c>
      <c r="C2812" t="s">
        <v>19616</v>
      </c>
      <c r="D2812" t="s">
        <v>19624</v>
      </c>
      <c r="E2812" s="89">
        <v>2.969626624228385</v>
      </c>
      <c r="F2812" s="89">
        <v>704966</v>
      </c>
      <c r="G2812" s="89">
        <v>4</v>
      </c>
      <c r="H2812" t="s">
        <v>19630</v>
      </c>
      <c r="I2812" s="89"/>
    </row>
    <row r="2813">
      <c r="A2813" t="s">
        <v>6230</v>
      </c>
      <c r="B2813" t="s">
        <v>19483</v>
      </c>
      <c r="C2813" t="s">
        <v>19617</v>
      </c>
      <c r="D2813" t="s">
        <v>19614</v>
      </c>
      <c r="E2813" s="89">
        <v>0.9830211276391244</v>
      </c>
      <c r="F2813" s="89">
        <v>704966</v>
      </c>
      <c r="G2813" s="89">
        <v>4</v>
      </c>
      <c r="H2813" t="s">
        <v>19630</v>
      </c>
      <c r="I2813" s="89"/>
    </row>
    <row r="2814">
      <c r="A2814" t="s">
        <v>6231</v>
      </c>
      <c r="B2814" t="s">
        <v>19483</v>
      </c>
      <c r="C2814" t="s">
        <v>19617</v>
      </c>
      <c r="D2814" t="s">
        <v>19615</v>
      </c>
      <c r="E2814" s="89">
        <v>1.001102867372929</v>
      </c>
      <c r="F2814" s="89">
        <v>704966</v>
      </c>
      <c r="G2814" s="89">
        <v>4</v>
      </c>
      <c r="H2814" t="s">
        <v>19630</v>
      </c>
      <c r="I2814" s="89"/>
    </row>
    <row r="2815">
      <c r="A2815" t="s">
        <v>6232</v>
      </c>
      <c r="B2815" t="s">
        <v>19483</v>
      </c>
      <c r="C2815" t="s">
        <v>19617</v>
      </c>
      <c r="D2815" t="s">
        <v>19616</v>
      </c>
      <c r="E2815" s="89">
        <v>0.9831053159893481</v>
      </c>
      <c r="F2815" s="89">
        <v>704966</v>
      </c>
      <c r="G2815" s="89">
        <v>4</v>
      </c>
      <c r="H2815" t="s">
        <v>19630</v>
      </c>
      <c r="I2815" s="89"/>
    </row>
    <row r="2816">
      <c r="A2816" t="s">
        <v>6233</v>
      </c>
      <c r="B2816" t="s">
        <v>19483</v>
      </c>
      <c r="C2816" t="s">
        <v>19617</v>
      </c>
      <c r="D2816" t="s">
        <v>19617</v>
      </c>
      <c r="E2816" s="89">
        <v>1</v>
      </c>
      <c r="F2816" s="89">
        <v>704966</v>
      </c>
      <c r="G2816" s="89">
        <v>4</v>
      </c>
      <c r="H2816" t="s">
        <v>19630</v>
      </c>
      <c r="I2816" s="89"/>
    </row>
    <row r="2817">
      <c r="A2817" t="s">
        <v>6234</v>
      </c>
      <c r="B2817" t="s">
        <v>19483</v>
      </c>
      <c r="C2817" t="s">
        <v>19617</v>
      </c>
      <c r="D2817" t="s">
        <v>19618</v>
      </c>
      <c r="E2817" s="89">
        <v>0.9687980823540999</v>
      </c>
      <c r="F2817" s="89">
        <v>704966</v>
      </c>
      <c r="G2817" s="89">
        <v>4</v>
      </c>
      <c r="H2817" t="s">
        <v>19630</v>
      </c>
      <c r="I2817" s="89"/>
    </row>
    <row r="2818">
      <c r="A2818" t="s">
        <v>6235</v>
      </c>
      <c r="B2818" t="s">
        <v>19483</v>
      </c>
      <c r="C2818" t="s">
        <v>19617</v>
      </c>
      <c r="D2818" t="s">
        <v>19619</v>
      </c>
      <c r="E2818" s="89">
        <v>0.9719613849959648</v>
      </c>
      <c r="F2818" s="89">
        <v>704966</v>
      </c>
      <c r="G2818" s="89">
        <v>4</v>
      </c>
      <c r="H2818" t="s">
        <v>19630</v>
      </c>
      <c r="I2818" s="89"/>
    </row>
    <row r="2819">
      <c r="A2819" t="s">
        <v>6236</v>
      </c>
      <c r="B2819" t="s">
        <v>19483</v>
      </c>
      <c r="C2819" t="s">
        <v>19617</v>
      </c>
      <c r="D2819" t="s">
        <v>19620</v>
      </c>
      <c r="E2819" s="89">
        <v>0.9302628162620041</v>
      </c>
      <c r="F2819" s="89">
        <v>704966</v>
      </c>
      <c r="G2819" s="89">
        <v>4</v>
      </c>
      <c r="H2819" t="s">
        <v>19630</v>
      </c>
      <c r="I2819" s="89"/>
    </row>
    <row r="2820">
      <c r="A2820" t="s">
        <v>6237</v>
      </c>
      <c r="B2820" t="s">
        <v>19483</v>
      </c>
      <c r="C2820" t="s">
        <v>19617</v>
      </c>
      <c r="D2820" t="s">
        <v>19621</v>
      </c>
      <c r="E2820" s="89">
        <v>0.6255955958498806</v>
      </c>
      <c r="F2820" s="89">
        <v>704966</v>
      </c>
      <c r="G2820" s="89">
        <v>4</v>
      </c>
      <c r="H2820" t="s">
        <v>19630</v>
      </c>
      <c r="I2820" s="89"/>
    </row>
    <row r="2821">
      <c r="A2821" t="s">
        <v>6238</v>
      </c>
      <c r="B2821" t="s">
        <v>19483</v>
      </c>
      <c r="C2821" t="s">
        <v>19617</v>
      </c>
      <c r="D2821" t="s">
        <v>19622</v>
      </c>
      <c r="E2821" s="89">
        <v>0.9598582144009704</v>
      </c>
      <c r="F2821" s="89">
        <v>704966</v>
      </c>
      <c r="G2821" s="89">
        <v>4</v>
      </c>
      <c r="H2821" t="s">
        <v>19630</v>
      </c>
      <c r="I2821" s="89"/>
    </row>
    <row r="2822">
      <c r="A2822" t="s">
        <v>6239</v>
      </c>
      <c r="B2822" t="s">
        <v>19483</v>
      </c>
      <c r="C2822" t="s">
        <v>19617</v>
      </c>
      <c r="D2822" t="s">
        <v>19623</v>
      </c>
      <c r="E2822" s="89">
        <v>1.267010930018733</v>
      </c>
      <c r="F2822" s="89">
        <v>704966</v>
      </c>
      <c r="G2822" s="89">
        <v>4</v>
      </c>
      <c r="H2822" t="s">
        <v>19630</v>
      </c>
      <c r="I2822" s="89"/>
    </row>
    <row r="2823">
      <c r="A2823" t="s">
        <v>6240</v>
      </c>
      <c r="B2823" t="s">
        <v>19483</v>
      </c>
      <c r="C2823" t="s">
        <v>19617</v>
      </c>
      <c r="D2823" t="s">
        <v>19624</v>
      </c>
      <c r="E2823" s="89">
        <v>2.919919449646896</v>
      </c>
      <c r="F2823" s="89">
        <v>704966</v>
      </c>
      <c r="G2823" s="89">
        <v>4</v>
      </c>
      <c r="H2823" t="s">
        <v>19630</v>
      </c>
      <c r="I2823" s="89"/>
    </row>
    <row r="2824">
      <c r="A2824" t="s">
        <v>6241</v>
      </c>
      <c r="B2824" t="s">
        <v>19483</v>
      </c>
      <c r="C2824" t="s">
        <v>19618</v>
      </c>
      <c r="D2824" t="s">
        <v>19614</v>
      </c>
      <c r="E2824" s="89">
        <v>1.020421455864078</v>
      </c>
      <c r="F2824" s="89">
        <v>704966</v>
      </c>
      <c r="G2824" s="89">
        <v>4</v>
      </c>
      <c r="H2824" t="s">
        <v>19630</v>
      </c>
      <c r="I2824" s="89"/>
    </row>
    <row r="2825">
      <c r="A2825" t="s">
        <v>6242</v>
      </c>
      <c r="B2825" t="s">
        <v>19483</v>
      </c>
      <c r="C2825" t="s">
        <v>19618</v>
      </c>
      <c r="D2825" t="s">
        <v>19615</v>
      </c>
      <c r="E2825" s="89">
        <v>1.038927966819357</v>
      </c>
      <c r="F2825" s="89">
        <v>704966</v>
      </c>
      <c r="G2825" s="89">
        <v>4</v>
      </c>
      <c r="H2825" t="s">
        <v>19630</v>
      </c>
      <c r="I2825" s="89"/>
    </row>
    <row r="2826">
      <c r="A2826" t="s">
        <v>6243</v>
      </c>
      <c r="B2826" t="s">
        <v>19483</v>
      </c>
      <c r="C2826" t="s">
        <v>19618</v>
      </c>
      <c r="D2826" t="s">
        <v>19616</v>
      </c>
      <c r="E2826" s="89">
        <v>1.020507249772835</v>
      </c>
      <c r="F2826" s="89">
        <v>704966</v>
      </c>
      <c r="G2826" s="89">
        <v>4</v>
      </c>
      <c r="H2826" t="s">
        <v>19630</v>
      </c>
      <c r="I2826" s="89"/>
    </row>
    <row r="2827">
      <c r="A2827" t="s">
        <v>6244</v>
      </c>
      <c r="B2827" t="s">
        <v>19483</v>
      </c>
      <c r="C2827" t="s">
        <v>19618</v>
      </c>
      <c r="D2827" t="s">
        <v>19617</v>
      </c>
      <c r="E2827" s="89">
        <v>1.03782505077857</v>
      </c>
      <c r="F2827" s="89">
        <v>704966</v>
      </c>
      <c r="G2827" s="89">
        <v>4</v>
      </c>
      <c r="H2827" t="s">
        <v>19630</v>
      </c>
      <c r="I2827" s="89"/>
    </row>
    <row r="2828">
      <c r="A2828" t="s">
        <v>6245</v>
      </c>
      <c r="B2828" t="s">
        <v>19483</v>
      </c>
      <c r="C2828" t="s">
        <v>19618</v>
      </c>
      <c r="D2828" t="s">
        <v>19618</v>
      </c>
      <c r="E2828" s="89">
        <v>1</v>
      </c>
      <c r="F2828" s="89">
        <v>704966</v>
      </c>
      <c r="G2828" s="89">
        <v>4</v>
      </c>
      <c r="H2828" t="s">
        <v>19630</v>
      </c>
      <c r="I2828" s="89"/>
    </row>
    <row r="2829">
      <c r="A2829" t="s">
        <v>6246</v>
      </c>
      <c r="B2829" t="s">
        <v>19483</v>
      </c>
      <c r="C2829" t="s">
        <v>19618</v>
      </c>
      <c r="D2829" t="s">
        <v>19619</v>
      </c>
      <c r="E2829" s="89">
        <v>1.003156059109941</v>
      </c>
      <c r="F2829" s="89">
        <v>704966</v>
      </c>
      <c r="G2829" s="89">
        <v>4</v>
      </c>
      <c r="H2829" t="s">
        <v>19630</v>
      </c>
      <c r="I2829" s="89"/>
    </row>
    <row r="2830">
      <c r="A2830" t="s">
        <v>6247</v>
      </c>
      <c r="B2830" t="s">
        <v>19483</v>
      </c>
      <c r="C2830" t="s">
        <v>19618</v>
      </c>
      <c r="D2830" t="s">
        <v>19620</v>
      </c>
      <c r="E2830" s="89">
        <v>0.9602459563078898</v>
      </c>
      <c r="F2830" s="89">
        <v>704966</v>
      </c>
      <c r="G2830" s="89">
        <v>4</v>
      </c>
      <c r="H2830" t="s">
        <v>19630</v>
      </c>
      <c r="I2830" s="89"/>
    </row>
    <row r="2831">
      <c r="A2831" t="s">
        <v>6248</v>
      </c>
      <c r="B2831" t="s">
        <v>19483</v>
      </c>
      <c r="C2831" t="s">
        <v>19618</v>
      </c>
      <c r="D2831" t="s">
        <v>19621</v>
      </c>
      <c r="E2831" s="89">
        <v>0.6470015613190268</v>
      </c>
      <c r="F2831" s="89">
        <v>704966</v>
      </c>
      <c r="G2831" s="89">
        <v>4</v>
      </c>
      <c r="H2831" t="s">
        <v>19630</v>
      </c>
      <c r="I2831" s="89"/>
    </row>
    <row r="2832">
      <c r="A2832" t="s">
        <v>6249</v>
      </c>
      <c r="B2832" t="s">
        <v>19483</v>
      </c>
      <c r="C2832" t="s">
        <v>19618</v>
      </c>
      <c r="D2832" t="s">
        <v>19622</v>
      </c>
      <c r="E2832" s="89">
        <v>0.9909861549566245</v>
      </c>
      <c r="F2832" s="89">
        <v>704966</v>
      </c>
      <c r="G2832" s="89">
        <v>4</v>
      </c>
      <c r="H2832" t="s">
        <v>19630</v>
      </c>
      <c r="I2832" s="89"/>
    </row>
    <row r="2833">
      <c r="A2833" t="s">
        <v>6250</v>
      </c>
      <c r="B2833" t="s">
        <v>19483</v>
      </c>
      <c r="C2833" t="s">
        <v>19618</v>
      </c>
      <c r="D2833" t="s">
        <v>19623</v>
      </c>
      <c r="E2833" s="89">
        <v>1.316261575838929</v>
      </c>
      <c r="F2833" s="89">
        <v>704966</v>
      </c>
      <c r="G2833" s="89">
        <v>4</v>
      </c>
      <c r="H2833" t="s">
        <v>19630</v>
      </c>
      <c r="I2833" s="89"/>
    </row>
    <row r="2834">
      <c r="A2834" t="s">
        <v>6251</v>
      </c>
      <c r="B2834" t="s">
        <v>19483</v>
      </c>
      <c r="C2834" t="s">
        <v>19618</v>
      </c>
      <c r="D2834" t="s">
        <v>19624</v>
      </c>
      <c r="E2834" s="89">
        <v>3.030540711585775</v>
      </c>
      <c r="F2834" s="89">
        <v>704966</v>
      </c>
      <c r="G2834" s="89">
        <v>4</v>
      </c>
      <c r="H2834" t="s">
        <v>19630</v>
      </c>
      <c r="I2834" s="89"/>
    </row>
    <row r="2835">
      <c r="A2835" t="s">
        <v>6252</v>
      </c>
      <c r="B2835" t="s">
        <v>19483</v>
      </c>
      <c r="C2835" t="s">
        <v>19619</v>
      </c>
      <c r="D2835" t="s">
        <v>19614</v>
      </c>
      <c r="E2835" s="89">
        <v>1.018670868791989</v>
      </c>
      <c r="F2835" s="89">
        <v>704966</v>
      </c>
      <c r="G2835" s="89">
        <v>4</v>
      </c>
      <c r="H2835" t="s">
        <v>19630</v>
      </c>
      <c r="I2835" s="89"/>
    </row>
    <row r="2836">
      <c r="A2836" t="s">
        <v>6253</v>
      </c>
      <c r="B2836" t="s">
        <v>19483</v>
      </c>
      <c r="C2836" t="s">
        <v>19619</v>
      </c>
      <c r="D2836" t="s">
        <v>19615</v>
      </c>
      <c r="E2836" s="89">
        <v>1.037099230997155</v>
      </c>
      <c r="F2836" s="89">
        <v>704966</v>
      </c>
      <c r="G2836" s="89">
        <v>4</v>
      </c>
      <c r="H2836" t="s">
        <v>19630</v>
      </c>
      <c r="I2836" s="89"/>
    </row>
    <row r="2837">
      <c r="A2837" t="s">
        <v>6254</v>
      </c>
      <c r="B2837" t="s">
        <v>19483</v>
      </c>
      <c r="C2837" t="s">
        <v>19619</v>
      </c>
      <c r="D2837" t="s">
        <v>19616</v>
      </c>
      <c r="E2837" s="89">
        <v>1.018755748425337</v>
      </c>
      <c r="F2837" s="89">
        <v>704966</v>
      </c>
      <c r="G2837" s="89">
        <v>4</v>
      </c>
      <c r="H2837" t="s">
        <v>19630</v>
      </c>
      <c r="I2837" s="89"/>
    </row>
    <row r="2838">
      <c r="A2838" t="s">
        <v>6255</v>
      </c>
      <c r="B2838" t="s">
        <v>19483</v>
      </c>
      <c r="C2838" t="s">
        <v>19619</v>
      </c>
      <c r="D2838" t="s">
        <v>19617</v>
      </c>
      <c r="E2838" s="89">
        <v>1.036016400205334</v>
      </c>
      <c r="F2838" s="89">
        <v>704966</v>
      </c>
      <c r="G2838" s="89">
        <v>4</v>
      </c>
      <c r="H2838" t="s">
        <v>19630</v>
      </c>
      <c r="I2838" s="89"/>
    </row>
    <row r="2839">
      <c r="A2839" t="s">
        <v>6256</v>
      </c>
      <c r="B2839" t="s">
        <v>19483</v>
      </c>
      <c r="C2839" t="s">
        <v>19619</v>
      </c>
      <c r="D2839" t="s">
        <v>19618</v>
      </c>
      <c r="E2839" s="89">
        <v>0.9980318662851944</v>
      </c>
      <c r="F2839" s="89">
        <v>704966</v>
      </c>
      <c r="G2839" s="89">
        <v>4</v>
      </c>
      <c r="H2839" t="s">
        <v>19630</v>
      </c>
      <c r="I2839" s="89"/>
    </row>
    <row r="2840">
      <c r="A2840" t="s">
        <v>6257</v>
      </c>
      <c r="B2840" t="s">
        <v>19483</v>
      </c>
      <c r="C2840" t="s">
        <v>19619</v>
      </c>
      <c r="D2840" t="s">
        <v>19619</v>
      </c>
      <c r="E2840" s="89">
        <v>1</v>
      </c>
      <c r="F2840" s="89">
        <v>704966</v>
      </c>
      <c r="G2840" s="89">
        <v>4</v>
      </c>
      <c r="H2840" t="s">
        <v>19630</v>
      </c>
      <c r="I2840" s="89"/>
    </row>
    <row r="2841">
      <c r="A2841" t="s">
        <v>6258</v>
      </c>
      <c r="B2841" t="s">
        <v>19483</v>
      </c>
      <c r="C2841" t="s">
        <v>19619</v>
      </c>
      <c r="D2841" t="s">
        <v>19620</v>
      </c>
      <c r="E2841" s="89">
        <v>0.9577007634929201</v>
      </c>
      <c r="F2841" s="89">
        <v>704966</v>
      </c>
      <c r="G2841" s="89">
        <v>4</v>
      </c>
      <c r="H2841" t="s">
        <v>19630</v>
      </c>
      <c r="I2841" s="89"/>
    </row>
    <row r="2842">
      <c r="A2842" t="s">
        <v>6259</v>
      </c>
      <c r="B2842" t="s">
        <v>19483</v>
      </c>
      <c r="C2842" t="s">
        <v>19619</v>
      </c>
      <c r="D2842" t="s">
        <v>19621</v>
      </c>
      <c r="E2842" s="89">
        <v>0.6465326214744762</v>
      </c>
      <c r="F2842" s="89">
        <v>704966</v>
      </c>
      <c r="G2842" s="89">
        <v>4</v>
      </c>
      <c r="H2842" t="s">
        <v>19630</v>
      </c>
      <c r="I2842" s="89"/>
    </row>
    <row r="2843">
      <c r="A2843" t="s">
        <v>6260</v>
      </c>
      <c r="B2843" t="s">
        <v>19483</v>
      </c>
      <c r="C2843" t="s">
        <v>19619</v>
      </c>
      <c r="D2843" t="s">
        <v>19622</v>
      </c>
      <c r="E2843" s="89">
        <v>0.9888746782603408</v>
      </c>
      <c r="F2843" s="89">
        <v>704966</v>
      </c>
      <c r="G2843" s="89">
        <v>4</v>
      </c>
      <c r="H2843" t="s">
        <v>19630</v>
      </c>
      <c r="I2843" s="89"/>
    </row>
    <row r="2844">
      <c r="A2844" t="s">
        <v>6261</v>
      </c>
      <c r="B2844" t="s">
        <v>19483</v>
      </c>
      <c r="C2844" t="s">
        <v>19619</v>
      </c>
      <c r="D2844" t="s">
        <v>19623</v>
      </c>
      <c r="E2844" s="89">
        <v>1.313669082797295</v>
      </c>
      <c r="F2844" s="89">
        <v>704966</v>
      </c>
      <c r="G2844" s="89">
        <v>4</v>
      </c>
      <c r="H2844" t="s">
        <v>19630</v>
      </c>
      <c r="I2844" s="89"/>
    </row>
    <row r="2845">
      <c r="A2845" t="s">
        <v>6262</v>
      </c>
      <c r="B2845" t="s">
        <v>19483</v>
      </c>
      <c r="C2845" t="s">
        <v>19619</v>
      </c>
      <c r="D2845" t="s">
        <v>19624</v>
      </c>
      <c r="E2845" s="89">
        <v>3.024356936318002</v>
      </c>
      <c r="F2845" s="89">
        <v>704966</v>
      </c>
      <c r="G2845" s="89">
        <v>4</v>
      </c>
      <c r="H2845" t="s">
        <v>19630</v>
      </c>
      <c r="I2845" s="89"/>
    </row>
    <row r="2846">
      <c r="A2846" t="s">
        <v>6263</v>
      </c>
      <c r="B2846" t="s">
        <v>19483</v>
      </c>
      <c r="C2846" t="s">
        <v>19620</v>
      </c>
      <c r="D2846" t="s">
        <v>19614</v>
      </c>
      <c r="E2846" s="89">
        <v>1.063336910564339</v>
      </c>
      <c r="F2846" s="89">
        <v>704966</v>
      </c>
      <c r="G2846" s="89">
        <v>4</v>
      </c>
      <c r="H2846" t="s">
        <v>19630</v>
      </c>
      <c r="I2846" s="89"/>
    </row>
    <row r="2847">
      <c r="A2847" t="s">
        <v>6264</v>
      </c>
      <c r="B2847" t="s">
        <v>19483</v>
      </c>
      <c r="C2847" t="s">
        <v>19620</v>
      </c>
      <c r="D2847" t="s">
        <v>19615</v>
      </c>
      <c r="E2847" s="89">
        <v>1.082586420100687</v>
      </c>
      <c r="F2847" s="89">
        <v>704966</v>
      </c>
      <c r="G2847" s="89">
        <v>4</v>
      </c>
      <c r="H2847" t="s">
        <v>19630</v>
      </c>
      <c r="I2847" s="89"/>
    </row>
    <row r="2848">
      <c r="A2848" t="s">
        <v>6265</v>
      </c>
      <c r="B2848" t="s">
        <v>19483</v>
      </c>
      <c r="C2848" t="s">
        <v>19620</v>
      </c>
      <c r="D2848" t="s">
        <v>19616</v>
      </c>
      <c r="E2848" s="89">
        <v>1.063425803314389</v>
      </c>
      <c r="F2848" s="89">
        <v>704966</v>
      </c>
      <c r="G2848" s="89">
        <v>4</v>
      </c>
      <c r="H2848" t="s">
        <v>19630</v>
      </c>
      <c r="I2848" s="89"/>
    </row>
    <row r="2849">
      <c r="A2849" t="s">
        <v>6266</v>
      </c>
      <c r="B2849" t="s">
        <v>19483</v>
      </c>
      <c r="C2849" t="s">
        <v>19620</v>
      </c>
      <c r="D2849" t="s">
        <v>19617</v>
      </c>
      <c r="E2849" s="89">
        <v>1.081439031753054</v>
      </c>
      <c r="F2849" s="89">
        <v>704966</v>
      </c>
      <c r="G2849" s="89">
        <v>4</v>
      </c>
      <c r="H2849" t="s">
        <v>19630</v>
      </c>
      <c r="I2849" s="89"/>
    </row>
    <row r="2850">
      <c r="A2850" t="s">
        <v>6267</v>
      </c>
      <c r="B2850" t="s">
        <v>19483</v>
      </c>
      <c r="C2850" t="s">
        <v>19620</v>
      </c>
      <c r="D2850" t="s">
        <v>19618</v>
      </c>
      <c r="E2850" s="89">
        <v>1.041982143629221</v>
      </c>
      <c r="F2850" s="89">
        <v>704966</v>
      </c>
      <c r="G2850" s="89">
        <v>4</v>
      </c>
      <c r="H2850" t="s">
        <v>19630</v>
      </c>
      <c r="I2850" s="89"/>
    </row>
    <row r="2851">
      <c r="A2851" t="s">
        <v>6268</v>
      </c>
      <c r="B2851" t="s">
        <v>19483</v>
      </c>
      <c r="C2851" t="s">
        <v>19620</v>
      </c>
      <c r="D2851" t="s">
        <v>19619</v>
      </c>
      <c r="E2851" s="89">
        <v>1.044562370477023</v>
      </c>
      <c r="F2851" s="89">
        <v>704966</v>
      </c>
      <c r="G2851" s="89">
        <v>4</v>
      </c>
      <c r="H2851" t="s">
        <v>19630</v>
      </c>
      <c r="I2851" s="89"/>
    </row>
    <row r="2852">
      <c r="A2852" t="s">
        <v>6269</v>
      </c>
      <c r="B2852" t="s">
        <v>19483</v>
      </c>
      <c r="C2852" t="s">
        <v>19620</v>
      </c>
      <c r="D2852" t="s">
        <v>19620</v>
      </c>
      <c r="E2852" s="89">
        <v>1</v>
      </c>
      <c r="F2852" s="89">
        <v>704966</v>
      </c>
      <c r="G2852" s="89">
        <v>4</v>
      </c>
      <c r="H2852" t="s">
        <v>19630</v>
      </c>
      <c r="I2852" s="89"/>
    </row>
    <row r="2853">
      <c r="A2853" t="s">
        <v>6270</v>
      </c>
      <c r="B2853" t="s">
        <v>19483</v>
      </c>
      <c r="C2853" t="s">
        <v>19620</v>
      </c>
      <c r="D2853" t="s">
        <v>19621</v>
      </c>
      <c r="E2853" s="89">
        <v>0.6747501769320939</v>
      </c>
      <c r="F2853" s="89">
        <v>704966</v>
      </c>
      <c r="G2853" s="89">
        <v>4</v>
      </c>
      <c r="H2853" t="s">
        <v>19630</v>
      </c>
      <c r="I2853" s="89"/>
    </row>
    <row r="2854">
      <c r="A2854" t="s">
        <v>6271</v>
      </c>
      <c r="B2854" t="s">
        <v>19483</v>
      </c>
      <c r="C2854" t="s">
        <v>19620</v>
      </c>
      <c r="D2854" t="s">
        <v>19622</v>
      </c>
      <c r="E2854" s="89">
        <v>1.032497508177069</v>
      </c>
      <c r="F2854" s="89">
        <v>704966</v>
      </c>
      <c r="G2854" s="89">
        <v>4</v>
      </c>
      <c r="H2854" t="s">
        <v>19630</v>
      </c>
      <c r="I2854" s="89"/>
    </row>
    <row r="2855">
      <c r="A2855" t="s">
        <v>6272</v>
      </c>
      <c r="B2855" t="s">
        <v>19483</v>
      </c>
      <c r="C2855" t="s">
        <v>19620</v>
      </c>
      <c r="D2855" t="s">
        <v>19623</v>
      </c>
      <c r="E2855" s="89">
        <v>1.371347585601505</v>
      </c>
      <c r="F2855" s="89">
        <v>704966</v>
      </c>
      <c r="G2855" s="89">
        <v>4</v>
      </c>
      <c r="H2855" t="s">
        <v>19630</v>
      </c>
      <c r="I2855" s="89"/>
    </row>
    <row r="2856">
      <c r="A2856" t="s">
        <v>6273</v>
      </c>
      <c r="B2856" t="s">
        <v>19483</v>
      </c>
      <c r="C2856" t="s">
        <v>19620</v>
      </c>
      <c r="D2856" t="s">
        <v>19624</v>
      </c>
      <c r="E2856" s="89">
        <v>3.157253340671506</v>
      </c>
      <c r="F2856" s="89">
        <v>704966</v>
      </c>
      <c r="G2856" s="89">
        <v>4</v>
      </c>
      <c r="H2856" t="s">
        <v>19630</v>
      </c>
      <c r="I2856" s="89"/>
    </row>
    <row r="2857">
      <c r="A2857" t="s">
        <v>6274</v>
      </c>
      <c r="B2857" t="s">
        <v>19483</v>
      </c>
      <c r="C2857" t="s">
        <v>19621</v>
      </c>
      <c r="D2857" t="s">
        <v>19614</v>
      </c>
      <c r="E2857" s="89">
        <v>1.801277122970115</v>
      </c>
      <c r="F2857" s="89">
        <v>704966</v>
      </c>
      <c r="G2857" s="89">
        <v>4</v>
      </c>
      <c r="H2857" t="s">
        <v>19630</v>
      </c>
      <c r="I2857" s="89"/>
    </row>
    <row r="2858">
      <c r="A2858" t="s">
        <v>6275</v>
      </c>
      <c r="B2858" t="s">
        <v>19483</v>
      </c>
      <c r="C2858" t="s">
        <v>19621</v>
      </c>
      <c r="D2858" t="s">
        <v>19615</v>
      </c>
      <c r="E2858" s="89">
        <v>1.843296907859797</v>
      </c>
      <c r="F2858" s="89">
        <v>704966</v>
      </c>
      <c r="G2858" s="89">
        <v>4</v>
      </c>
      <c r="H2858" t="s">
        <v>19630</v>
      </c>
      <c r="I2858" s="89"/>
    </row>
    <row r="2859">
      <c r="A2859" t="s">
        <v>6276</v>
      </c>
      <c r="B2859" t="s">
        <v>19483</v>
      </c>
      <c r="C2859" t="s">
        <v>19621</v>
      </c>
      <c r="D2859" t="s">
        <v>19616</v>
      </c>
      <c r="E2859" s="89">
        <v>1.801430278669645</v>
      </c>
      <c r="F2859" s="89">
        <v>704966</v>
      </c>
      <c r="G2859" s="89">
        <v>4</v>
      </c>
      <c r="H2859" t="s">
        <v>19630</v>
      </c>
      <c r="I2859" s="89"/>
    </row>
    <row r="2860">
      <c r="A2860" t="s">
        <v>6277</v>
      </c>
      <c r="B2860" t="s">
        <v>19483</v>
      </c>
      <c r="C2860" t="s">
        <v>19621</v>
      </c>
      <c r="D2860" t="s">
        <v>19617</v>
      </c>
      <c r="E2860" s="89">
        <v>1.841686496148268</v>
      </c>
      <c r="F2860" s="89">
        <v>704966</v>
      </c>
      <c r="G2860" s="89">
        <v>4</v>
      </c>
      <c r="H2860" t="s">
        <v>19630</v>
      </c>
      <c r="I2860" s="89"/>
    </row>
    <row r="2861">
      <c r="A2861" t="s">
        <v>6278</v>
      </c>
      <c r="B2861" t="s">
        <v>19483</v>
      </c>
      <c r="C2861" t="s">
        <v>19621</v>
      </c>
      <c r="D2861" t="s">
        <v>19618</v>
      </c>
      <c r="E2861" s="89">
        <v>1.780718972883933</v>
      </c>
      <c r="F2861" s="89">
        <v>704966</v>
      </c>
      <c r="G2861" s="89">
        <v>4</v>
      </c>
      <c r="H2861" t="s">
        <v>19630</v>
      </c>
      <c r="I2861" s="89"/>
    </row>
    <row r="2862">
      <c r="A2862" t="s">
        <v>6279</v>
      </c>
      <c r="B2862" t="s">
        <v>19483</v>
      </c>
      <c r="C2862" t="s">
        <v>19621</v>
      </c>
      <c r="D2862" t="s">
        <v>19619</v>
      </c>
      <c r="E2862" s="89">
        <v>1.789493162616824</v>
      </c>
      <c r="F2862" s="89">
        <v>704966</v>
      </c>
      <c r="G2862" s="89">
        <v>4</v>
      </c>
      <c r="H2862" t="s">
        <v>19630</v>
      </c>
      <c r="I2862" s="89"/>
    </row>
    <row r="2863">
      <c r="A2863" t="s">
        <v>6280</v>
      </c>
      <c r="B2863" t="s">
        <v>19483</v>
      </c>
      <c r="C2863" t="s">
        <v>19621</v>
      </c>
      <c r="D2863" t="s">
        <v>19620</v>
      </c>
      <c r="E2863" s="89">
        <v>1.711257027589326</v>
      </c>
      <c r="F2863" s="89">
        <v>704966</v>
      </c>
      <c r="G2863" s="89">
        <v>4</v>
      </c>
      <c r="H2863" t="s">
        <v>19630</v>
      </c>
      <c r="I2863" s="89"/>
    </row>
    <row r="2864">
      <c r="A2864" t="s">
        <v>6281</v>
      </c>
      <c r="B2864" t="s">
        <v>19483</v>
      </c>
      <c r="C2864" t="s">
        <v>19621</v>
      </c>
      <c r="D2864" t="s">
        <v>19621</v>
      </c>
      <c r="E2864" s="89">
        <v>1</v>
      </c>
      <c r="F2864" s="89">
        <v>704966</v>
      </c>
      <c r="G2864" s="89">
        <v>4</v>
      </c>
      <c r="H2864" t="s">
        <v>19630</v>
      </c>
      <c r="I2864" s="89"/>
    </row>
    <row r="2865">
      <c r="A2865" t="s">
        <v>6282</v>
      </c>
      <c r="B2865" t="s">
        <v>19483</v>
      </c>
      <c r="C2865" t="s">
        <v>19621</v>
      </c>
      <c r="D2865" t="s">
        <v>19622</v>
      </c>
      <c r="E2865" s="89">
        <v>1.763178647929884</v>
      </c>
      <c r="F2865" s="89">
        <v>704966</v>
      </c>
      <c r="G2865" s="89">
        <v>4</v>
      </c>
      <c r="H2865" t="s">
        <v>19630</v>
      </c>
      <c r="I2865" s="89"/>
    </row>
    <row r="2866">
      <c r="A2866" t="s">
        <v>6283</v>
      </c>
      <c r="B2866" t="s">
        <v>19483</v>
      </c>
      <c r="C2866" t="s">
        <v>19621</v>
      </c>
      <c r="D2866" t="s">
        <v>19623</v>
      </c>
      <c r="E2866" s="89">
        <v>2.299624064664158</v>
      </c>
      <c r="F2866" s="89">
        <v>704966</v>
      </c>
      <c r="G2866" s="89">
        <v>4</v>
      </c>
      <c r="H2866" t="s">
        <v>19630</v>
      </c>
      <c r="I2866" s="89"/>
    </row>
    <row r="2867">
      <c r="A2867" t="s">
        <v>6284</v>
      </c>
      <c r="B2867" t="s">
        <v>19483</v>
      </c>
      <c r="C2867" t="s">
        <v>19621</v>
      </c>
      <c r="D2867" t="s">
        <v>19624</v>
      </c>
      <c r="E2867" s="89">
        <v>5.330605415512</v>
      </c>
      <c r="F2867" s="89">
        <v>704966</v>
      </c>
      <c r="G2867" s="89">
        <v>4</v>
      </c>
      <c r="H2867" t="s">
        <v>19630</v>
      </c>
      <c r="I2867" s="89"/>
    </row>
    <row r="2868">
      <c r="A2868" t="s">
        <v>6285</v>
      </c>
      <c r="B2868" t="s">
        <v>19483</v>
      </c>
      <c r="C2868" t="s">
        <v>19622</v>
      </c>
      <c r="D2868" t="s">
        <v>19614</v>
      </c>
      <c r="E2868" s="89">
        <v>1.031136219297354</v>
      </c>
      <c r="F2868" s="89">
        <v>704966</v>
      </c>
      <c r="G2868" s="89">
        <v>4</v>
      </c>
      <c r="H2868" t="s">
        <v>19630</v>
      </c>
      <c r="I2868" s="89"/>
    </row>
    <row r="2869">
      <c r="A2869" t="s">
        <v>6286</v>
      </c>
      <c r="B2869" t="s">
        <v>19483</v>
      </c>
      <c r="C2869" t="s">
        <v>19622</v>
      </c>
      <c r="D2869" t="s">
        <v>19615</v>
      </c>
      <c r="E2869" s="89">
        <v>1.049985002943771</v>
      </c>
      <c r="F2869" s="89">
        <v>704966</v>
      </c>
      <c r="G2869" s="89">
        <v>4</v>
      </c>
      <c r="H2869" t="s">
        <v>19630</v>
      </c>
      <c r="I2869" s="89"/>
    </row>
    <row r="2870">
      <c r="A2870" t="s">
        <v>6287</v>
      </c>
      <c r="B2870" t="s">
        <v>19483</v>
      </c>
      <c r="C2870" t="s">
        <v>19622</v>
      </c>
      <c r="D2870" t="s">
        <v>19616</v>
      </c>
      <c r="E2870" s="89">
        <v>1.03122367068878</v>
      </c>
      <c r="F2870" s="89">
        <v>704966</v>
      </c>
      <c r="G2870" s="89">
        <v>4</v>
      </c>
      <c r="H2870" t="s">
        <v>19630</v>
      </c>
      <c r="I2870" s="89"/>
    </row>
    <row r="2871">
      <c r="A2871" t="s">
        <v>6288</v>
      </c>
      <c r="B2871" t="s">
        <v>19483</v>
      </c>
      <c r="C2871" t="s">
        <v>19622</v>
      </c>
      <c r="D2871" t="s">
        <v>19617</v>
      </c>
      <c r="E2871" s="89">
        <v>1.048865917658146</v>
      </c>
      <c r="F2871" s="89">
        <v>704966</v>
      </c>
      <c r="G2871" s="89">
        <v>4</v>
      </c>
      <c r="H2871" t="s">
        <v>19630</v>
      </c>
      <c r="I2871" s="89"/>
    </row>
    <row r="2872">
      <c r="A2872" t="s">
        <v>6289</v>
      </c>
      <c r="B2872" t="s">
        <v>19483</v>
      </c>
      <c r="C2872" t="s">
        <v>19622</v>
      </c>
      <c r="D2872" t="s">
        <v>19618</v>
      </c>
      <c r="E2872" s="89">
        <v>1.010932136621752</v>
      </c>
      <c r="F2872" s="89">
        <v>704966</v>
      </c>
      <c r="G2872" s="89">
        <v>4</v>
      </c>
      <c r="H2872" t="s">
        <v>19630</v>
      </c>
      <c r="I2872" s="89"/>
    </row>
    <row r="2873">
      <c r="A2873" t="s">
        <v>6290</v>
      </c>
      <c r="B2873" t="s">
        <v>19483</v>
      </c>
      <c r="C2873" t="s">
        <v>19622</v>
      </c>
      <c r="D2873" t="s">
        <v>19619</v>
      </c>
      <c r="E2873" s="89">
        <v>1.013942828561685</v>
      </c>
      <c r="F2873" s="89">
        <v>704966</v>
      </c>
      <c r="G2873" s="89">
        <v>4</v>
      </c>
      <c r="H2873" t="s">
        <v>19630</v>
      </c>
      <c r="I2873" s="89"/>
    </row>
    <row r="2874">
      <c r="A2874" t="s">
        <v>6291</v>
      </c>
      <c r="B2874" t="s">
        <v>19483</v>
      </c>
      <c r="C2874" t="s">
        <v>19622</v>
      </c>
      <c r="D2874" t="s">
        <v>19620</v>
      </c>
      <c r="E2874" s="89">
        <v>0.9706541696303705</v>
      </c>
      <c r="F2874" s="89">
        <v>704966</v>
      </c>
      <c r="G2874" s="89">
        <v>4</v>
      </c>
      <c r="H2874" t="s">
        <v>19630</v>
      </c>
      <c r="I2874" s="89"/>
    </row>
    <row r="2875">
      <c r="A2875" t="s">
        <v>6292</v>
      </c>
      <c r="B2875" t="s">
        <v>19483</v>
      </c>
      <c r="C2875" t="s">
        <v>19622</v>
      </c>
      <c r="D2875" t="s">
        <v>19621</v>
      </c>
      <c r="E2875" s="89">
        <v>0.6532794330863652</v>
      </c>
      <c r="F2875" s="89">
        <v>704966</v>
      </c>
      <c r="G2875" s="89">
        <v>4</v>
      </c>
      <c r="H2875" t="s">
        <v>19630</v>
      </c>
      <c r="I2875" s="89"/>
    </row>
    <row r="2876">
      <c r="A2876" t="s">
        <v>6293</v>
      </c>
      <c r="B2876" t="s">
        <v>19483</v>
      </c>
      <c r="C2876" t="s">
        <v>19622</v>
      </c>
      <c r="D2876" t="s">
        <v>19622</v>
      </c>
      <c r="E2876" s="89">
        <v>1</v>
      </c>
      <c r="F2876" s="89">
        <v>704966</v>
      </c>
      <c r="G2876" s="89">
        <v>4</v>
      </c>
      <c r="H2876" t="s">
        <v>19630</v>
      </c>
      <c r="I2876" s="89"/>
    </row>
    <row r="2877">
      <c r="A2877" t="s">
        <v>6294</v>
      </c>
      <c r="B2877" t="s">
        <v>19483</v>
      </c>
      <c r="C2877" t="s">
        <v>19622</v>
      </c>
      <c r="D2877" t="s">
        <v>19623</v>
      </c>
      <c r="E2877" s="89">
        <v>1.329516008111039</v>
      </c>
      <c r="F2877" s="89">
        <v>704966</v>
      </c>
      <c r="G2877" s="89">
        <v>4</v>
      </c>
      <c r="H2877" t="s">
        <v>19630</v>
      </c>
      <c r="I2877" s="89"/>
    </row>
    <row r="2878">
      <c r="A2878" t="s">
        <v>6295</v>
      </c>
      <c r="B2878" t="s">
        <v>19483</v>
      </c>
      <c r="C2878" t="s">
        <v>19622</v>
      </c>
      <c r="D2878" t="s">
        <v>19624</v>
      </c>
      <c r="E2878" s="89">
        <v>3.061610055876346</v>
      </c>
      <c r="F2878" s="89">
        <v>704966</v>
      </c>
      <c r="G2878" s="89">
        <v>4</v>
      </c>
      <c r="H2878" t="s">
        <v>19630</v>
      </c>
      <c r="I2878" s="89"/>
    </row>
    <row r="2879">
      <c r="A2879" t="s">
        <v>6296</v>
      </c>
      <c r="B2879" t="s">
        <v>19483</v>
      </c>
      <c r="C2879" t="s">
        <v>19523</v>
      </c>
      <c r="D2879" t="s">
        <v>19614</v>
      </c>
      <c r="E2879" s="89">
        <v>0.01689468401065189</v>
      </c>
      <c r="F2879" s="89">
        <v>704966</v>
      </c>
      <c r="G2879" s="89">
        <v>4</v>
      </c>
      <c r="H2879" t="s">
        <v>19630</v>
      </c>
      <c r="I2879" s="89"/>
    </row>
    <row r="2880">
      <c r="A2880" t="s">
        <v>6297</v>
      </c>
      <c r="B2880" t="s">
        <v>19483</v>
      </c>
      <c r="C2880" t="s">
        <v>19523</v>
      </c>
      <c r="D2880" t="s">
        <v>19615</v>
      </c>
      <c r="E2880" s="89">
        <v>0.01823485814587391</v>
      </c>
      <c r="F2880" s="89">
        <v>704966</v>
      </c>
      <c r="G2880" s="89">
        <v>4</v>
      </c>
      <c r="H2880" t="s">
        <v>19630</v>
      </c>
      <c r="I2880" s="89"/>
    </row>
    <row r="2881">
      <c r="A2881" t="s">
        <v>6298</v>
      </c>
      <c r="B2881" t="s">
        <v>19483</v>
      </c>
      <c r="C2881" t="s">
        <v>19523</v>
      </c>
      <c r="D2881" t="s">
        <v>19616</v>
      </c>
      <c r="E2881" s="89">
        <v>0.01689468401065189</v>
      </c>
      <c r="F2881" s="89">
        <v>704966</v>
      </c>
      <c r="G2881" s="89">
        <v>4</v>
      </c>
      <c r="H2881" t="s">
        <v>19630</v>
      </c>
      <c r="I2881" s="89"/>
    </row>
    <row r="2882">
      <c r="A2882" t="s">
        <v>6299</v>
      </c>
      <c r="B2882" t="s">
        <v>19483</v>
      </c>
      <c r="C2882" t="s">
        <v>19523</v>
      </c>
      <c r="D2882" t="s">
        <v>19617</v>
      </c>
      <c r="E2882" s="89">
        <v>0.01823331057601355</v>
      </c>
      <c r="F2882" s="89">
        <v>704966</v>
      </c>
      <c r="G2882" s="89">
        <v>4</v>
      </c>
      <c r="H2882" t="s">
        <v>19630</v>
      </c>
      <c r="I2882" s="89"/>
    </row>
    <row r="2883">
      <c r="A2883" t="s">
        <v>6300</v>
      </c>
      <c r="B2883" t="s">
        <v>19483</v>
      </c>
      <c r="C2883" t="s">
        <v>19523</v>
      </c>
      <c r="D2883" t="s">
        <v>19618</v>
      </c>
      <c r="E2883" s="89">
        <v>0.01782058438727793</v>
      </c>
      <c r="F2883" s="89">
        <v>704966</v>
      </c>
      <c r="G2883" s="89">
        <v>4</v>
      </c>
      <c r="H2883" t="s">
        <v>19630</v>
      </c>
      <c r="I2883" s="89"/>
    </row>
    <row r="2884">
      <c r="A2884" t="s">
        <v>6301</v>
      </c>
      <c r="B2884" t="s">
        <v>19483</v>
      </c>
      <c r="C2884" t="s">
        <v>19523</v>
      </c>
      <c r="D2884" t="s">
        <v>19619</v>
      </c>
      <c r="E2884" s="89">
        <v>0.01788075532110001</v>
      </c>
      <c r="F2884" s="89">
        <v>704966</v>
      </c>
      <c r="G2884" s="89">
        <v>4</v>
      </c>
      <c r="H2884" t="s">
        <v>19630</v>
      </c>
      <c r="I2884" s="89"/>
    </row>
    <row r="2885">
      <c r="A2885" t="s">
        <v>6302</v>
      </c>
      <c r="B2885" t="s">
        <v>19483</v>
      </c>
      <c r="C2885" t="s">
        <v>19523</v>
      </c>
      <c r="D2885" t="s">
        <v>19620</v>
      </c>
      <c r="E2885" s="89">
        <v>0.0171281325602847</v>
      </c>
      <c r="F2885" s="89">
        <v>704966</v>
      </c>
      <c r="G2885" s="89">
        <v>4</v>
      </c>
      <c r="H2885" t="s">
        <v>19630</v>
      </c>
      <c r="I2885" s="89"/>
    </row>
    <row r="2886">
      <c r="A2886" t="s">
        <v>6303</v>
      </c>
      <c r="B2886" t="s">
        <v>19483</v>
      </c>
      <c r="C2886" t="s">
        <v>19523</v>
      </c>
      <c r="D2886" t="s">
        <v>19621</v>
      </c>
      <c r="E2886" s="89">
        <v>0.009295249088146903</v>
      </c>
      <c r="F2886" s="89">
        <v>704966</v>
      </c>
      <c r="G2886" s="89">
        <v>4</v>
      </c>
      <c r="H2886" t="s">
        <v>19630</v>
      </c>
      <c r="I2886" s="89"/>
    </row>
    <row r="2887">
      <c r="A2887" t="s">
        <v>6304</v>
      </c>
      <c r="B2887" t="s">
        <v>19483</v>
      </c>
      <c r="C2887" t="s">
        <v>19523</v>
      </c>
      <c r="D2887" t="s">
        <v>19622</v>
      </c>
      <c r="E2887" s="89">
        <v>0.017536790162117</v>
      </c>
      <c r="F2887" s="89">
        <v>704966</v>
      </c>
      <c r="G2887" s="89">
        <v>4</v>
      </c>
      <c r="H2887" t="s">
        <v>19630</v>
      </c>
      <c r="I2887" s="89"/>
    </row>
    <row r="2888">
      <c r="A2888" t="s">
        <v>6305</v>
      </c>
      <c r="B2888" t="s">
        <v>19483</v>
      </c>
      <c r="C2888" t="s">
        <v>19523</v>
      </c>
      <c r="D2888" t="s">
        <v>19623</v>
      </c>
      <c r="E2888" s="89">
        <v>0.02118081389651428</v>
      </c>
      <c r="F2888" s="89">
        <v>704966</v>
      </c>
      <c r="G2888" s="89">
        <v>4</v>
      </c>
      <c r="H2888" t="s">
        <v>19630</v>
      </c>
      <c r="I2888" s="89"/>
    </row>
    <row r="2889">
      <c r="A2889" t="s">
        <v>6306</v>
      </c>
      <c r="B2889" t="s">
        <v>19483</v>
      </c>
      <c r="C2889" t="s">
        <v>19523</v>
      </c>
      <c r="D2889" t="s">
        <v>19624</v>
      </c>
      <c r="E2889" s="89">
        <v>0.04970717458148925</v>
      </c>
      <c r="F2889" s="89">
        <v>704966</v>
      </c>
      <c r="G2889" s="89">
        <v>4</v>
      </c>
      <c r="H2889" t="s">
        <v>19630</v>
      </c>
      <c r="I2889" s="89"/>
    </row>
    <row r="2890">
      <c r="A2890" t="s">
        <v>20391</v>
      </c>
      <c r="B2890" t="s">
        <v>19483</v>
      </c>
      <c r="C2890" t="s">
        <v>3677</v>
      </c>
      <c r="D2890" t="s">
        <v>19614</v>
      </c>
      <c r="E2890" s="89">
        <v>1.088704987190872e-05</v>
      </c>
      <c r="F2890" s="89">
        <v>704966</v>
      </c>
      <c r="G2890" s="89">
        <v>4</v>
      </c>
      <c r="H2890" t="s">
        <v>19630</v>
      </c>
      <c r="I2890" s="89"/>
    </row>
    <row r="2891">
      <c r="A2891" t="s">
        <v>20392</v>
      </c>
      <c r="B2891" t="s">
        <v>19483</v>
      </c>
      <c r="C2891" t="s">
        <v>3677</v>
      </c>
      <c r="D2891" t="s">
        <v>19615</v>
      </c>
      <c r="E2891" s="89">
        <v>1.112484339957462e-05</v>
      </c>
      <c r="F2891" s="89">
        <v>704966</v>
      </c>
      <c r="G2891" s="89">
        <v>4</v>
      </c>
      <c r="H2891" t="s">
        <v>19630</v>
      </c>
      <c r="I2891" s="89"/>
    </row>
    <row r="2892">
      <c r="A2892" t="s">
        <v>20393</v>
      </c>
      <c r="B2892" t="s">
        <v>19483</v>
      </c>
      <c r="C2892" t="s">
        <v>3677</v>
      </c>
      <c r="D2892" t="s">
        <v>19616</v>
      </c>
      <c r="E2892" s="89">
        <v>1.088704987190872e-05</v>
      </c>
      <c r="F2892" s="89">
        <v>704966</v>
      </c>
      <c r="G2892" s="89">
        <v>4</v>
      </c>
      <c r="H2892" t="s">
        <v>19630</v>
      </c>
      <c r="I2892" s="89"/>
    </row>
    <row r="2893">
      <c r="A2893" t="s">
        <v>20394</v>
      </c>
      <c r="B2893" t="s">
        <v>19483</v>
      </c>
      <c r="C2893" t="s">
        <v>3677</v>
      </c>
      <c r="D2893" t="s">
        <v>19617</v>
      </c>
      <c r="E2893" s="89">
        <v>1.088704987190872e-05</v>
      </c>
      <c r="F2893" s="89">
        <v>704966</v>
      </c>
      <c r="G2893" s="89">
        <v>4</v>
      </c>
      <c r="H2893" t="s">
        <v>19630</v>
      </c>
      <c r="I2893" s="89"/>
    </row>
    <row r="2894">
      <c r="A2894" t="s">
        <v>20395</v>
      </c>
      <c r="B2894" t="s">
        <v>19483</v>
      </c>
      <c r="C2894" t="s">
        <v>3677</v>
      </c>
      <c r="D2894" t="s">
        <v>19618</v>
      </c>
      <c r="E2894" s="89">
        <v>8.43221986400133e-06</v>
      </c>
      <c r="F2894" s="89">
        <v>704966</v>
      </c>
      <c r="G2894" s="89">
        <v>4</v>
      </c>
      <c r="H2894" t="s">
        <v>19630</v>
      </c>
      <c r="I2894" s="89"/>
    </row>
    <row r="2895">
      <c r="A2895" t="s">
        <v>20396</v>
      </c>
      <c r="B2895" t="s">
        <v>19483</v>
      </c>
      <c r="C2895" t="s">
        <v>3677</v>
      </c>
      <c r="D2895" t="s">
        <v>19619</v>
      </c>
      <c r="E2895" s="89">
        <v>8.386441700340507e-06</v>
      </c>
      <c r="F2895" s="89">
        <v>704966</v>
      </c>
      <c r="G2895" s="89">
        <v>4</v>
      </c>
      <c r="H2895" t="s">
        <v>19630</v>
      </c>
      <c r="I2895" s="89"/>
    </row>
    <row r="2896">
      <c r="A2896" t="s">
        <v>20397</v>
      </c>
      <c r="B2896" t="s">
        <v>19483</v>
      </c>
      <c r="C2896" t="s">
        <v>3677</v>
      </c>
      <c r="D2896" t="s">
        <v>19620</v>
      </c>
      <c r="E2896" s="89">
        <v>7.984924185948219e-06</v>
      </c>
      <c r="F2896" s="89">
        <v>704966</v>
      </c>
      <c r="G2896" s="89">
        <v>4</v>
      </c>
      <c r="H2896" t="s">
        <v>19630</v>
      </c>
      <c r="I2896" s="89"/>
    </row>
    <row r="2897">
      <c r="A2897" t="s">
        <v>20398</v>
      </c>
      <c r="B2897" t="s">
        <v>19483</v>
      </c>
      <c r="C2897" t="s">
        <v>3677</v>
      </c>
      <c r="D2897" t="s">
        <v>19621</v>
      </c>
      <c r="E2897" s="89">
        <v>8.194208530529885e-06</v>
      </c>
      <c r="F2897" s="89">
        <v>704966</v>
      </c>
      <c r="G2897" s="89">
        <v>4</v>
      </c>
      <c r="H2897" t="s">
        <v>19630</v>
      </c>
      <c r="I2897" s="89"/>
    </row>
    <row r="2898">
      <c r="A2898" t="s">
        <v>20399</v>
      </c>
      <c r="B2898" t="s">
        <v>19483</v>
      </c>
      <c r="C2898" t="s">
        <v>3677</v>
      </c>
      <c r="D2898" t="s">
        <v>19622</v>
      </c>
      <c r="E2898" s="89">
        <v>8.29489514050188e-06</v>
      </c>
      <c r="F2898" s="89">
        <v>704966</v>
      </c>
      <c r="G2898" s="89">
        <v>4</v>
      </c>
      <c r="H2898" t="s">
        <v>19630</v>
      </c>
      <c r="I2898" s="89"/>
    </row>
    <row r="2899">
      <c r="A2899" t="s">
        <v>20400</v>
      </c>
      <c r="B2899" t="s">
        <v>19483</v>
      </c>
      <c r="C2899" t="s">
        <v>3677</v>
      </c>
      <c r="D2899" t="s">
        <v>19623</v>
      </c>
      <c r="E2899" s="89">
        <v>1.2448851681775e-05</v>
      </c>
      <c r="F2899" s="89">
        <v>704966</v>
      </c>
      <c r="G2899" s="89">
        <v>4</v>
      </c>
      <c r="H2899" t="s">
        <v>19630</v>
      </c>
      <c r="I2899" s="89"/>
    </row>
    <row r="2900">
      <c r="A2900" t="s">
        <v>20401</v>
      </c>
      <c r="B2900" t="s">
        <v>19483</v>
      </c>
      <c r="C2900" t="s">
        <v>3677</v>
      </c>
      <c r="D2900" t="s">
        <v>19624</v>
      </c>
      <c r="E2900" s="89">
        <v>3.265045659119253e-05</v>
      </c>
      <c r="F2900" s="89">
        <v>704966</v>
      </c>
      <c r="G2900" s="89">
        <v>4</v>
      </c>
      <c r="H2900" t="s">
        <v>19630</v>
      </c>
      <c r="I2900" s="89"/>
    </row>
    <row r="2901">
      <c r="A2901" t="s">
        <v>6307</v>
      </c>
      <c r="B2901" t="s">
        <v>19483</v>
      </c>
      <c r="C2901" t="s">
        <v>19524</v>
      </c>
      <c r="D2901" t="s">
        <v>19614</v>
      </c>
      <c r="E2901" s="89">
        <v>0.001079105225045174</v>
      </c>
      <c r="F2901" s="89">
        <v>704966</v>
      </c>
      <c r="G2901" s="89">
        <v>4</v>
      </c>
      <c r="H2901" t="s">
        <v>19630</v>
      </c>
      <c r="I2901" s="89"/>
    </row>
    <row r="2902">
      <c r="A2902" t="s">
        <v>6308</v>
      </c>
      <c r="B2902" t="s">
        <v>19483</v>
      </c>
      <c r="C2902" t="s">
        <v>19524</v>
      </c>
      <c r="D2902" t="s">
        <v>19615</v>
      </c>
      <c r="E2902" s="89">
        <v>0.001102867372928955</v>
      </c>
      <c r="F2902" s="89">
        <v>704966</v>
      </c>
      <c r="G2902" s="89">
        <v>4</v>
      </c>
      <c r="H2902" t="s">
        <v>19630</v>
      </c>
      <c r="I2902" s="89"/>
    </row>
    <row r="2903">
      <c r="A2903" t="s">
        <v>6309</v>
      </c>
      <c r="B2903" t="s">
        <v>19483</v>
      </c>
      <c r="C2903" t="s">
        <v>19524</v>
      </c>
      <c r="D2903" t="s">
        <v>19616</v>
      </c>
      <c r="E2903" s="89">
        <v>0.001079105225045174</v>
      </c>
      <c r="F2903" s="89">
        <v>704966</v>
      </c>
      <c r="G2903" s="89">
        <v>4</v>
      </c>
      <c r="H2903" t="s">
        <v>19630</v>
      </c>
      <c r="I2903" s="89"/>
    </row>
    <row r="2904">
      <c r="A2904" t="s">
        <v>6310</v>
      </c>
      <c r="B2904" t="s">
        <v>19483</v>
      </c>
      <c r="C2904" t="s">
        <v>19524</v>
      </c>
      <c r="D2904" t="s">
        <v>19617</v>
      </c>
      <c r="E2904" s="89">
        <v>0.00108056412638842</v>
      </c>
      <c r="F2904" s="89">
        <v>704966</v>
      </c>
      <c r="G2904" s="89">
        <v>4</v>
      </c>
      <c r="H2904" t="s">
        <v>19630</v>
      </c>
      <c r="I2904" s="89"/>
    </row>
    <row r="2905">
      <c r="A2905" t="s">
        <v>6311</v>
      </c>
      <c r="B2905" t="s">
        <v>19483</v>
      </c>
      <c r="C2905" t="s">
        <v>19524</v>
      </c>
      <c r="D2905" t="s">
        <v>19618</v>
      </c>
      <c r="E2905" s="89">
        <v>0.001082768222155382</v>
      </c>
      <c r="F2905" s="89">
        <v>704966</v>
      </c>
      <c r="G2905" s="89">
        <v>4</v>
      </c>
      <c r="H2905" t="s">
        <v>19630</v>
      </c>
      <c r="I2905" s="89"/>
    </row>
    <row r="2906">
      <c r="A2906" t="s">
        <v>6312</v>
      </c>
      <c r="B2906" t="s">
        <v>19483</v>
      </c>
      <c r="C2906" t="s">
        <v>19524</v>
      </c>
      <c r="D2906" t="s">
        <v>19619</v>
      </c>
      <c r="E2906" s="89">
        <v>0.001103429549772954</v>
      </c>
      <c r="F2906" s="89">
        <v>704966</v>
      </c>
      <c r="G2906" s="89">
        <v>4</v>
      </c>
      <c r="H2906" t="s">
        <v>19630</v>
      </c>
      <c r="I2906" s="89"/>
    </row>
    <row r="2907">
      <c r="A2907" t="s">
        <v>6313</v>
      </c>
      <c r="B2907" t="s">
        <v>19483</v>
      </c>
      <c r="C2907" t="s">
        <v>19524</v>
      </c>
      <c r="D2907" t="s">
        <v>19620</v>
      </c>
      <c r="E2907" s="89">
        <v>0.001040849041609174</v>
      </c>
      <c r="F2907" s="89">
        <v>704966</v>
      </c>
      <c r="G2907" s="89">
        <v>4</v>
      </c>
      <c r="H2907" t="s">
        <v>19630</v>
      </c>
      <c r="I2907" s="89"/>
    </row>
    <row r="2908">
      <c r="A2908" t="s">
        <v>6314</v>
      </c>
      <c r="B2908" t="s">
        <v>19483</v>
      </c>
      <c r="C2908" t="s">
        <v>19524</v>
      </c>
      <c r="D2908" t="s">
        <v>19621</v>
      </c>
      <c r="E2908" s="89">
        <v>0.0007981022602998902</v>
      </c>
      <c r="F2908" s="89">
        <v>704966</v>
      </c>
      <c r="G2908" s="89">
        <v>4</v>
      </c>
      <c r="H2908" t="s">
        <v>19630</v>
      </c>
      <c r="I2908" s="89"/>
    </row>
    <row r="2909">
      <c r="A2909" t="s">
        <v>6315</v>
      </c>
      <c r="B2909" t="s">
        <v>19483</v>
      </c>
      <c r="C2909" t="s">
        <v>19524</v>
      </c>
      <c r="D2909" t="s">
        <v>19622</v>
      </c>
      <c r="E2909" s="89">
        <v>0.001066930968886089</v>
      </c>
      <c r="F2909" s="89">
        <v>704966</v>
      </c>
      <c r="G2909" s="89">
        <v>4</v>
      </c>
      <c r="H2909" t="s">
        <v>19630</v>
      </c>
      <c r="I2909" s="89"/>
    </row>
    <row r="2910">
      <c r="A2910" t="s">
        <v>6316</v>
      </c>
      <c r="B2910" t="s">
        <v>19483</v>
      </c>
      <c r="C2910" t="s">
        <v>19524</v>
      </c>
      <c r="D2910" t="s">
        <v>19623</v>
      </c>
      <c r="E2910" s="89">
        <v>0.001327607866612051</v>
      </c>
      <c r="F2910" s="89">
        <v>704966</v>
      </c>
      <c r="G2910" s="89">
        <v>4</v>
      </c>
      <c r="H2910" t="s">
        <v>19630</v>
      </c>
      <c r="I2910" s="89"/>
    </row>
    <row r="2911">
      <c r="A2911" t="s">
        <v>6317</v>
      </c>
      <c r="B2911" t="s">
        <v>19483</v>
      </c>
      <c r="C2911" t="s">
        <v>19524</v>
      </c>
      <c r="D2911" t="s">
        <v>19624</v>
      </c>
      <c r="E2911" s="89">
        <v>0.0032244808012519</v>
      </c>
      <c r="F2911" s="89">
        <v>704966</v>
      </c>
      <c r="G2911" s="89">
        <v>4</v>
      </c>
      <c r="H2911" t="s">
        <v>19630</v>
      </c>
      <c r="I2911" s="89"/>
    </row>
    <row r="2912">
      <c r="A2912" t="s">
        <v>6318</v>
      </c>
      <c r="B2912" t="s">
        <v>19483</v>
      </c>
      <c r="C2912" t="s">
        <v>19525</v>
      </c>
      <c r="D2912" t="s">
        <v>19614</v>
      </c>
      <c r="E2912" s="89">
        <v>0</v>
      </c>
      <c r="F2912" s="89">
        <v>704966</v>
      </c>
      <c r="G2912" s="89">
        <v>4</v>
      </c>
      <c r="H2912" t="s">
        <v>19630</v>
      </c>
      <c r="I2912" s="89"/>
    </row>
    <row r="2913">
      <c r="A2913" t="s">
        <v>6319</v>
      </c>
      <c r="B2913" t="s">
        <v>19483</v>
      </c>
      <c r="C2913" t="s">
        <v>19525</v>
      </c>
      <c r="D2913" t="s">
        <v>19615</v>
      </c>
      <c r="E2913" s="89">
        <v>0</v>
      </c>
      <c r="F2913" s="89">
        <v>704966</v>
      </c>
      <c r="G2913" s="89">
        <v>4</v>
      </c>
      <c r="H2913" t="s">
        <v>19630</v>
      </c>
      <c r="I2913" s="89"/>
    </row>
    <row r="2914">
      <c r="A2914" t="s">
        <v>6320</v>
      </c>
      <c r="B2914" t="s">
        <v>19483</v>
      </c>
      <c r="C2914" t="s">
        <v>19525</v>
      </c>
      <c r="D2914" t="s">
        <v>19616</v>
      </c>
      <c r="E2914" s="89">
        <v>0</v>
      </c>
      <c r="F2914" s="89">
        <v>704966</v>
      </c>
      <c r="G2914" s="89">
        <v>4</v>
      </c>
      <c r="H2914" t="s">
        <v>19630</v>
      </c>
      <c r="I2914" s="89"/>
    </row>
    <row r="2915">
      <c r="A2915" t="s">
        <v>6321</v>
      </c>
      <c r="B2915" t="s">
        <v>19483</v>
      </c>
      <c r="C2915" t="s">
        <v>19525</v>
      </c>
      <c r="D2915" t="s">
        <v>19617</v>
      </c>
      <c r="E2915" s="89">
        <v>0</v>
      </c>
      <c r="F2915" s="89">
        <v>704966</v>
      </c>
      <c r="G2915" s="89">
        <v>4</v>
      </c>
      <c r="H2915" t="s">
        <v>19630</v>
      </c>
      <c r="I2915" s="89"/>
    </row>
    <row r="2916">
      <c r="A2916" t="s">
        <v>6322</v>
      </c>
      <c r="B2916" t="s">
        <v>19483</v>
      </c>
      <c r="C2916" t="s">
        <v>19525</v>
      </c>
      <c r="D2916" t="s">
        <v>19618</v>
      </c>
      <c r="E2916" s="89">
        <v>0</v>
      </c>
      <c r="F2916" s="89">
        <v>704966</v>
      </c>
      <c r="G2916" s="89">
        <v>4</v>
      </c>
      <c r="H2916" t="s">
        <v>19630</v>
      </c>
      <c r="I2916" s="89"/>
    </row>
    <row r="2917">
      <c r="A2917" t="s">
        <v>6323</v>
      </c>
      <c r="B2917" t="s">
        <v>19483</v>
      </c>
      <c r="C2917" t="s">
        <v>19525</v>
      </c>
      <c r="D2917" t="s">
        <v>19619</v>
      </c>
      <c r="E2917" s="89">
        <v>0</v>
      </c>
      <c r="F2917" s="89">
        <v>704966</v>
      </c>
      <c r="G2917" s="89">
        <v>4</v>
      </c>
      <c r="H2917" t="s">
        <v>19630</v>
      </c>
      <c r="I2917" s="89"/>
    </row>
    <row r="2918">
      <c r="A2918" t="s">
        <v>6324</v>
      </c>
      <c r="B2918" t="s">
        <v>19483</v>
      </c>
      <c r="C2918" t="s">
        <v>19525</v>
      </c>
      <c r="D2918" t="s">
        <v>19620</v>
      </c>
      <c r="E2918" s="89">
        <v>0</v>
      </c>
      <c r="F2918" s="89">
        <v>704966</v>
      </c>
      <c r="G2918" s="89">
        <v>4</v>
      </c>
      <c r="H2918" t="s">
        <v>19630</v>
      </c>
      <c r="I2918" s="89"/>
    </row>
    <row r="2919">
      <c r="A2919" t="s">
        <v>6325</v>
      </c>
      <c r="B2919" t="s">
        <v>19483</v>
      </c>
      <c r="C2919" t="s">
        <v>19525</v>
      </c>
      <c r="D2919" t="s">
        <v>19621</v>
      </c>
      <c r="E2919" s="89">
        <v>0</v>
      </c>
      <c r="F2919" s="89">
        <v>704966</v>
      </c>
      <c r="G2919" s="89">
        <v>4</v>
      </c>
      <c r="H2919" t="s">
        <v>19630</v>
      </c>
      <c r="I2919" s="89"/>
    </row>
    <row r="2920">
      <c r="A2920" t="s">
        <v>6326</v>
      </c>
      <c r="B2920" t="s">
        <v>19483</v>
      </c>
      <c r="C2920" t="s">
        <v>19525</v>
      </c>
      <c r="D2920" t="s">
        <v>19622</v>
      </c>
      <c r="E2920" s="89">
        <v>0</v>
      </c>
      <c r="F2920" s="89">
        <v>704966</v>
      </c>
      <c r="G2920" s="89">
        <v>4</v>
      </c>
      <c r="H2920" t="s">
        <v>19630</v>
      </c>
      <c r="I2920" s="89"/>
    </row>
    <row r="2921">
      <c r="A2921" t="s">
        <v>6327</v>
      </c>
      <c r="B2921" t="s">
        <v>19483</v>
      </c>
      <c r="C2921" t="s">
        <v>19525</v>
      </c>
      <c r="D2921" t="s">
        <v>19623</v>
      </c>
      <c r="E2921" s="89">
        <v>0</v>
      </c>
      <c r="F2921" s="89">
        <v>704966</v>
      </c>
      <c r="G2921" s="89">
        <v>4</v>
      </c>
      <c r="H2921" t="s">
        <v>19630</v>
      </c>
      <c r="I2921" s="89"/>
    </row>
    <row r="2922">
      <c r="A2922" t="s">
        <v>6328</v>
      </c>
      <c r="B2922" t="s">
        <v>19483</v>
      </c>
      <c r="C2922" t="s">
        <v>19525</v>
      </c>
      <c r="D2922" t="s">
        <v>19624</v>
      </c>
      <c r="E2922" s="89">
        <v>0</v>
      </c>
      <c r="F2922" s="89">
        <v>704966</v>
      </c>
      <c r="G2922" s="89">
        <v>4</v>
      </c>
      <c r="H2922" t="s">
        <v>19630</v>
      </c>
      <c r="I2922" s="89"/>
    </row>
    <row r="2923">
      <c r="A2923" t="s">
        <v>6329</v>
      </c>
      <c r="B2923" t="s">
        <v>19483</v>
      </c>
      <c r="C2923" t="s">
        <v>19526</v>
      </c>
      <c r="D2923" t="s">
        <v>19614</v>
      </c>
      <c r="E2923" s="89">
        <v>0.03275764349734486</v>
      </c>
      <c r="F2923" s="89">
        <v>704966</v>
      </c>
      <c r="G2923" s="89">
        <v>4</v>
      </c>
      <c r="H2923" t="s">
        <v>19630</v>
      </c>
      <c r="I2923" s="89"/>
    </row>
    <row r="2924">
      <c r="A2924" t="s">
        <v>6330</v>
      </c>
      <c r="B2924" t="s">
        <v>19483</v>
      </c>
      <c r="C2924" t="s">
        <v>19526</v>
      </c>
      <c r="D2924" t="s">
        <v>19615</v>
      </c>
      <c r="E2924" s="89">
        <v>0.03323110045943155</v>
      </c>
      <c r="F2924" s="89">
        <v>704966</v>
      </c>
      <c r="G2924" s="89">
        <v>4</v>
      </c>
      <c r="H2924" t="s">
        <v>19630</v>
      </c>
      <c r="I2924" s="89"/>
    </row>
    <row r="2925">
      <c r="A2925" t="s">
        <v>6331</v>
      </c>
      <c r="B2925" t="s">
        <v>19483</v>
      </c>
      <c r="C2925" t="s">
        <v>19526</v>
      </c>
      <c r="D2925" t="s">
        <v>19616</v>
      </c>
      <c r="E2925" s="89">
        <v>0.0327606366195598</v>
      </c>
      <c r="F2925" s="89">
        <v>704966</v>
      </c>
      <c r="G2925" s="89">
        <v>4</v>
      </c>
      <c r="H2925" t="s">
        <v>19630</v>
      </c>
      <c r="I2925" s="89"/>
    </row>
    <row r="2926">
      <c r="A2926" t="s">
        <v>6332</v>
      </c>
      <c r="B2926" t="s">
        <v>19483</v>
      </c>
      <c r="C2926" t="s">
        <v>19526</v>
      </c>
      <c r="D2926" t="s">
        <v>19617</v>
      </c>
      <c r="E2926" s="89">
        <v>0.03321342802993261</v>
      </c>
      <c r="F2926" s="89">
        <v>704966</v>
      </c>
      <c r="G2926" s="89">
        <v>4</v>
      </c>
      <c r="H2926" t="s">
        <v>19630</v>
      </c>
      <c r="I2926" s="89"/>
    </row>
    <row r="2927">
      <c r="A2927" t="s">
        <v>6333</v>
      </c>
      <c r="B2927" t="s">
        <v>19483</v>
      </c>
      <c r="C2927" t="s">
        <v>19526</v>
      </c>
      <c r="D2927" t="s">
        <v>19618</v>
      </c>
      <c r="E2927" s="89">
        <v>0.03202906985761343</v>
      </c>
      <c r="F2927" s="89">
        <v>704966</v>
      </c>
      <c r="G2927" s="89">
        <v>4</v>
      </c>
      <c r="H2927" t="s">
        <v>19630</v>
      </c>
      <c r="I2927" s="89"/>
    </row>
    <row r="2928">
      <c r="A2928" t="s">
        <v>6334</v>
      </c>
      <c r="B2928" t="s">
        <v>19483</v>
      </c>
      <c r="C2928" t="s">
        <v>19526</v>
      </c>
      <c r="D2928" t="s">
        <v>19619</v>
      </c>
      <c r="E2928" s="89">
        <v>0.03212315199457389</v>
      </c>
      <c r="F2928" s="89">
        <v>704966</v>
      </c>
      <c r="G2928" s="89">
        <v>4</v>
      </c>
      <c r="H2928" t="s">
        <v>19630</v>
      </c>
      <c r="I2928" s="89"/>
    </row>
    <row r="2929">
      <c r="A2929" t="s">
        <v>6335</v>
      </c>
      <c r="B2929" t="s">
        <v>19483</v>
      </c>
      <c r="C2929" t="s">
        <v>19526</v>
      </c>
      <c r="D2929" t="s">
        <v>19620</v>
      </c>
      <c r="E2929" s="89">
        <v>0.0307740584193693</v>
      </c>
      <c r="F2929" s="89">
        <v>704966</v>
      </c>
      <c r="G2929" s="89">
        <v>4</v>
      </c>
      <c r="H2929" t="s">
        <v>19630</v>
      </c>
      <c r="I2929" s="89"/>
    </row>
    <row r="2930">
      <c r="A2930" t="s">
        <v>6336</v>
      </c>
      <c r="B2930" t="s">
        <v>19483</v>
      </c>
      <c r="C2930" t="s">
        <v>19526</v>
      </c>
      <c r="D2930" t="s">
        <v>19621</v>
      </c>
      <c r="E2930" s="89">
        <v>0.02132537874638917</v>
      </c>
      <c r="F2930" s="89">
        <v>704966</v>
      </c>
      <c r="G2930" s="89">
        <v>4</v>
      </c>
      <c r="H2930" t="s">
        <v>19630</v>
      </c>
      <c r="I2930" s="89"/>
    </row>
    <row r="2931">
      <c r="A2931" t="s">
        <v>6337</v>
      </c>
      <c r="B2931" t="s">
        <v>19483</v>
      </c>
      <c r="C2931" t="s">
        <v>19526</v>
      </c>
      <c r="D2931" t="s">
        <v>19622</v>
      </c>
      <c r="E2931" s="89">
        <v>0.03183071686537663</v>
      </c>
      <c r="F2931" s="89">
        <v>704966</v>
      </c>
      <c r="G2931" s="89">
        <v>4</v>
      </c>
      <c r="H2931" t="s">
        <v>19630</v>
      </c>
      <c r="I2931" s="89"/>
    </row>
    <row r="2932">
      <c r="A2932" t="s">
        <v>6338</v>
      </c>
      <c r="B2932" t="s">
        <v>19483</v>
      </c>
      <c r="C2932" t="s">
        <v>19526</v>
      </c>
      <c r="D2932" t="s">
        <v>19623</v>
      </c>
      <c r="E2932" s="89">
        <v>0.04362558108531121</v>
      </c>
      <c r="F2932" s="89">
        <v>704966</v>
      </c>
      <c r="G2932" s="89">
        <v>4</v>
      </c>
      <c r="H2932" t="s">
        <v>19630</v>
      </c>
      <c r="I2932" s="89"/>
    </row>
    <row r="2933">
      <c r="A2933" t="s">
        <v>6339</v>
      </c>
      <c r="B2933" t="s">
        <v>19483</v>
      </c>
      <c r="C2933" t="s">
        <v>19526</v>
      </c>
      <c r="D2933" t="s">
        <v>19624</v>
      </c>
      <c r="E2933" s="89">
        <v>0.09793312303108918</v>
      </c>
      <c r="F2933" s="89">
        <v>704966</v>
      </c>
      <c r="G2933" s="89">
        <v>4</v>
      </c>
      <c r="H2933" t="s">
        <v>19630</v>
      </c>
      <c r="I2933" s="89"/>
    </row>
    <row r="2934">
      <c r="A2934" t="s">
        <v>20402</v>
      </c>
      <c r="B2934" t="s">
        <v>19483</v>
      </c>
      <c r="C2934" t="s">
        <v>3805</v>
      </c>
      <c r="D2934" t="s">
        <v>19614</v>
      </c>
      <c r="E2934" s="89">
        <v>0</v>
      </c>
      <c r="F2934" s="89">
        <v>703695</v>
      </c>
      <c r="G2934" s="89">
        <v>5</v>
      </c>
      <c r="H2934" t="s">
        <v>19630</v>
      </c>
      <c r="I2934" s="89"/>
    </row>
    <row r="2935">
      <c r="A2935" t="s">
        <v>20403</v>
      </c>
      <c r="B2935" t="s">
        <v>19483</v>
      </c>
      <c r="C2935" t="s">
        <v>3805</v>
      </c>
      <c r="D2935" t="s">
        <v>19615</v>
      </c>
      <c r="E2935" s="89">
        <v>0</v>
      </c>
      <c r="F2935" s="89">
        <v>703695</v>
      </c>
      <c r="G2935" s="89">
        <v>5</v>
      </c>
      <c r="H2935" t="s">
        <v>19630</v>
      </c>
      <c r="I2935" s="89"/>
    </row>
    <row r="2936">
      <c r="A2936" t="s">
        <v>20404</v>
      </c>
      <c r="B2936" t="s">
        <v>19483</v>
      </c>
      <c r="C2936" t="s">
        <v>3805</v>
      </c>
      <c r="D2936" t="s">
        <v>19616</v>
      </c>
      <c r="E2936" s="89">
        <v>0</v>
      </c>
      <c r="F2936" s="89">
        <v>703695</v>
      </c>
      <c r="G2936" s="89">
        <v>5</v>
      </c>
      <c r="H2936" t="s">
        <v>19630</v>
      </c>
      <c r="I2936" s="89"/>
    </row>
    <row r="2937">
      <c r="A2937" t="s">
        <v>20405</v>
      </c>
      <c r="B2937" t="s">
        <v>19483</v>
      </c>
      <c r="C2937" t="s">
        <v>3805</v>
      </c>
      <c r="D2937" t="s">
        <v>19617</v>
      </c>
      <c r="E2937" s="89">
        <v>0</v>
      </c>
      <c r="F2937" s="89">
        <v>703695</v>
      </c>
      <c r="G2937" s="89">
        <v>5</v>
      </c>
      <c r="H2937" t="s">
        <v>19630</v>
      </c>
      <c r="I2937" s="89"/>
    </row>
    <row r="2938">
      <c r="A2938" t="s">
        <v>20406</v>
      </c>
      <c r="B2938" t="s">
        <v>19483</v>
      </c>
      <c r="C2938" t="s">
        <v>3805</v>
      </c>
      <c r="D2938" t="s">
        <v>19618</v>
      </c>
      <c r="E2938" s="89">
        <v>0</v>
      </c>
      <c r="F2938" s="89">
        <v>703695</v>
      </c>
      <c r="G2938" s="89">
        <v>5</v>
      </c>
      <c r="H2938" t="s">
        <v>19630</v>
      </c>
      <c r="I2938" s="89"/>
    </row>
    <row r="2939">
      <c r="A2939" t="s">
        <v>20407</v>
      </c>
      <c r="B2939" t="s">
        <v>19483</v>
      </c>
      <c r="C2939" t="s">
        <v>3805</v>
      </c>
      <c r="D2939" t="s">
        <v>19619</v>
      </c>
      <c r="E2939" s="89">
        <v>0</v>
      </c>
      <c r="F2939" s="89">
        <v>703695</v>
      </c>
      <c r="G2939" s="89">
        <v>5</v>
      </c>
      <c r="H2939" t="s">
        <v>19630</v>
      </c>
      <c r="I2939" s="89"/>
    </row>
    <row r="2940">
      <c r="A2940" t="s">
        <v>20408</v>
      </c>
      <c r="B2940" t="s">
        <v>19483</v>
      </c>
      <c r="C2940" t="s">
        <v>3805</v>
      </c>
      <c r="D2940" t="s">
        <v>19620</v>
      </c>
      <c r="E2940" s="89">
        <v>0</v>
      </c>
      <c r="F2940" s="89">
        <v>703695</v>
      </c>
      <c r="G2940" s="89">
        <v>5</v>
      </c>
      <c r="H2940" t="s">
        <v>19630</v>
      </c>
      <c r="I2940" s="89"/>
    </row>
    <row r="2941">
      <c r="A2941" t="s">
        <v>20409</v>
      </c>
      <c r="B2941" t="s">
        <v>19483</v>
      </c>
      <c r="C2941" t="s">
        <v>3805</v>
      </c>
      <c r="D2941" t="s">
        <v>19621</v>
      </c>
      <c r="E2941" s="89">
        <v>0</v>
      </c>
      <c r="F2941" s="89">
        <v>703695</v>
      </c>
      <c r="G2941" s="89">
        <v>5</v>
      </c>
      <c r="H2941" t="s">
        <v>19630</v>
      </c>
      <c r="I2941" s="89"/>
    </row>
    <row r="2942">
      <c r="A2942" t="s">
        <v>20410</v>
      </c>
      <c r="B2942" t="s">
        <v>19483</v>
      </c>
      <c r="C2942" t="s">
        <v>3805</v>
      </c>
      <c r="D2942" t="s">
        <v>19622</v>
      </c>
      <c r="E2942" s="89">
        <v>0</v>
      </c>
      <c r="F2942" s="89">
        <v>703695</v>
      </c>
      <c r="G2942" s="89">
        <v>5</v>
      </c>
      <c r="H2942" t="s">
        <v>19630</v>
      </c>
      <c r="I2942" s="89"/>
    </row>
    <row r="2943">
      <c r="A2943" t="s">
        <v>20411</v>
      </c>
      <c r="B2943" t="s">
        <v>19483</v>
      </c>
      <c r="C2943" t="s">
        <v>3805</v>
      </c>
      <c r="D2943" t="s">
        <v>19623</v>
      </c>
      <c r="E2943" s="89">
        <v>0</v>
      </c>
      <c r="F2943" s="89">
        <v>703695</v>
      </c>
      <c r="G2943" s="89">
        <v>5</v>
      </c>
      <c r="H2943" t="s">
        <v>19630</v>
      </c>
      <c r="I2943" s="89"/>
    </row>
    <row r="2944">
      <c r="A2944" t="s">
        <v>20412</v>
      </c>
      <c r="B2944" t="s">
        <v>19483</v>
      </c>
      <c r="C2944" t="s">
        <v>3805</v>
      </c>
      <c r="D2944" t="s">
        <v>19624</v>
      </c>
      <c r="E2944" s="89">
        <v>0</v>
      </c>
      <c r="F2944" s="89">
        <v>703695</v>
      </c>
      <c r="G2944" s="89">
        <v>5</v>
      </c>
      <c r="H2944" t="s">
        <v>19630</v>
      </c>
      <c r="I2944" s="89"/>
    </row>
    <row r="2945">
      <c r="A2945" t="s">
        <v>20413</v>
      </c>
      <c r="B2945" t="s">
        <v>19483</v>
      </c>
      <c r="C2945" t="s">
        <v>3806</v>
      </c>
      <c r="D2945" t="s">
        <v>19614</v>
      </c>
      <c r="E2945" s="89">
        <v>0</v>
      </c>
      <c r="F2945" s="89">
        <v>703695</v>
      </c>
      <c r="G2945" s="89">
        <v>5</v>
      </c>
      <c r="H2945" t="s">
        <v>19630</v>
      </c>
      <c r="I2945" s="89"/>
    </row>
    <row r="2946">
      <c r="A2946" t="s">
        <v>20414</v>
      </c>
      <c r="B2946" t="s">
        <v>19483</v>
      </c>
      <c r="C2946" t="s">
        <v>3806</v>
      </c>
      <c r="D2946" t="s">
        <v>19615</v>
      </c>
      <c r="E2946" s="89">
        <v>0</v>
      </c>
      <c r="F2946" s="89">
        <v>703695</v>
      </c>
      <c r="G2946" s="89">
        <v>5</v>
      </c>
      <c r="H2946" t="s">
        <v>19630</v>
      </c>
      <c r="I2946" s="89"/>
    </row>
    <row r="2947">
      <c r="A2947" t="s">
        <v>20415</v>
      </c>
      <c r="B2947" t="s">
        <v>19483</v>
      </c>
      <c r="C2947" t="s">
        <v>3806</v>
      </c>
      <c r="D2947" t="s">
        <v>19616</v>
      </c>
      <c r="E2947" s="89">
        <v>0</v>
      </c>
      <c r="F2947" s="89">
        <v>703695</v>
      </c>
      <c r="G2947" s="89">
        <v>5</v>
      </c>
      <c r="H2947" t="s">
        <v>19630</v>
      </c>
      <c r="I2947" s="89"/>
    </row>
    <row r="2948">
      <c r="A2948" t="s">
        <v>20416</v>
      </c>
      <c r="B2948" t="s">
        <v>19483</v>
      </c>
      <c r="C2948" t="s">
        <v>3806</v>
      </c>
      <c r="D2948" t="s">
        <v>19617</v>
      </c>
      <c r="E2948" s="89">
        <v>0</v>
      </c>
      <c r="F2948" s="89">
        <v>703695</v>
      </c>
      <c r="G2948" s="89">
        <v>5</v>
      </c>
      <c r="H2948" t="s">
        <v>19630</v>
      </c>
      <c r="I2948" s="89"/>
    </row>
    <row r="2949">
      <c r="A2949" t="s">
        <v>20417</v>
      </c>
      <c r="B2949" t="s">
        <v>19483</v>
      </c>
      <c r="C2949" t="s">
        <v>3806</v>
      </c>
      <c r="D2949" t="s">
        <v>19618</v>
      </c>
      <c r="E2949" s="89">
        <v>0</v>
      </c>
      <c r="F2949" s="89">
        <v>703695</v>
      </c>
      <c r="G2949" s="89">
        <v>5</v>
      </c>
      <c r="H2949" t="s">
        <v>19630</v>
      </c>
      <c r="I2949" s="89"/>
    </row>
    <row r="2950">
      <c r="A2950" t="s">
        <v>20418</v>
      </c>
      <c r="B2950" t="s">
        <v>19483</v>
      </c>
      <c r="C2950" t="s">
        <v>3806</v>
      </c>
      <c r="D2950" t="s">
        <v>19619</v>
      </c>
      <c r="E2950" s="89">
        <v>0</v>
      </c>
      <c r="F2950" s="89">
        <v>703695</v>
      </c>
      <c r="G2950" s="89">
        <v>5</v>
      </c>
      <c r="H2950" t="s">
        <v>19630</v>
      </c>
      <c r="I2950" s="89"/>
    </row>
    <row r="2951">
      <c r="A2951" t="s">
        <v>20419</v>
      </c>
      <c r="B2951" t="s">
        <v>19483</v>
      </c>
      <c r="C2951" t="s">
        <v>3806</v>
      </c>
      <c r="D2951" t="s">
        <v>19620</v>
      </c>
      <c r="E2951" s="89">
        <v>0</v>
      </c>
      <c r="F2951" s="89">
        <v>703695</v>
      </c>
      <c r="G2951" s="89">
        <v>5</v>
      </c>
      <c r="H2951" t="s">
        <v>19630</v>
      </c>
      <c r="I2951" s="89"/>
    </row>
    <row r="2952">
      <c r="A2952" t="s">
        <v>20420</v>
      </c>
      <c r="B2952" t="s">
        <v>19483</v>
      </c>
      <c r="C2952" t="s">
        <v>3806</v>
      </c>
      <c r="D2952" t="s">
        <v>19621</v>
      </c>
      <c r="E2952" s="89">
        <v>0</v>
      </c>
      <c r="F2952" s="89">
        <v>703695</v>
      </c>
      <c r="G2952" s="89">
        <v>5</v>
      </c>
      <c r="H2952" t="s">
        <v>19630</v>
      </c>
      <c r="I2952" s="89"/>
    </row>
    <row r="2953">
      <c r="A2953" t="s">
        <v>20421</v>
      </c>
      <c r="B2953" t="s">
        <v>19483</v>
      </c>
      <c r="C2953" t="s">
        <v>3806</v>
      </c>
      <c r="D2953" t="s">
        <v>19622</v>
      </c>
      <c r="E2953" s="89">
        <v>0</v>
      </c>
      <c r="F2953" s="89">
        <v>703695</v>
      </c>
      <c r="G2953" s="89">
        <v>5</v>
      </c>
      <c r="H2953" t="s">
        <v>19630</v>
      </c>
      <c r="I2953" s="89"/>
    </row>
    <row r="2954">
      <c r="A2954" t="s">
        <v>20422</v>
      </c>
      <c r="B2954" t="s">
        <v>19483</v>
      </c>
      <c r="C2954" t="s">
        <v>3806</v>
      </c>
      <c r="D2954" t="s">
        <v>19623</v>
      </c>
      <c r="E2954" s="89">
        <v>0</v>
      </c>
      <c r="F2954" s="89">
        <v>703695</v>
      </c>
      <c r="G2954" s="89">
        <v>5</v>
      </c>
      <c r="H2954" t="s">
        <v>19630</v>
      </c>
      <c r="I2954" s="89"/>
    </row>
    <row r="2955">
      <c r="A2955" t="s">
        <v>20423</v>
      </c>
      <c r="B2955" t="s">
        <v>19483</v>
      </c>
      <c r="C2955" t="s">
        <v>3806</v>
      </c>
      <c r="D2955" t="s">
        <v>19624</v>
      </c>
      <c r="E2955" s="89">
        <v>0</v>
      </c>
      <c r="F2955" s="89">
        <v>703695</v>
      </c>
      <c r="G2955" s="89">
        <v>5</v>
      </c>
      <c r="H2955" t="s">
        <v>19630</v>
      </c>
      <c r="I2955" s="89"/>
    </row>
    <row r="2956">
      <c r="A2956" t="s">
        <v>20424</v>
      </c>
      <c r="B2956" t="s">
        <v>19483</v>
      </c>
      <c r="C2956" t="s">
        <v>3678</v>
      </c>
      <c r="D2956" t="s">
        <v>19614</v>
      </c>
      <c r="E2956" s="89">
        <v>5.708969976854823e-05</v>
      </c>
      <c r="F2956" s="89">
        <v>703695</v>
      </c>
      <c r="G2956" s="89">
        <v>5</v>
      </c>
      <c r="H2956" t="s">
        <v>19630</v>
      </c>
      <c r="I2956" s="89"/>
    </row>
    <row r="2957">
      <c r="A2957" t="s">
        <v>20425</v>
      </c>
      <c r="B2957" t="s">
        <v>19483</v>
      </c>
      <c r="C2957" t="s">
        <v>3678</v>
      </c>
      <c r="D2957" t="s">
        <v>19615</v>
      </c>
      <c r="E2957" s="89">
        <v>5.942506927959559e-05</v>
      </c>
      <c r="F2957" s="89">
        <v>703695</v>
      </c>
      <c r="G2957" s="89">
        <v>5</v>
      </c>
      <c r="H2957" t="s">
        <v>19630</v>
      </c>
      <c r="I2957" s="89"/>
    </row>
    <row r="2958">
      <c r="A2958" t="s">
        <v>20426</v>
      </c>
      <c r="B2958" t="s">
        <v>19483</v>
      </c>
      <c r="C2958" t="s">
        <v>3678</v>
      </c>
      <c r="D2958" t="s">
        <v>19616</v>
      </c>
      <c r="E2958" s="89">
        <v>5.766827967250281e-05</v>
      </c>
      <c r="F2958" s="89">
        <v>703695</v>
      </c>
      <c r="G2958" s="89">
        <v>5</v>
      </c>
      <c r="H2958" t="s">
        <v>19630</v>
      </c>
      <c r="I2958" s="89"/>
    </row>
    <row r="2959">
      <c r="A2959" t="s">
        <v>20427</v>
      </c>
      <c r="B2959" t="s">
        <v>19483</v>
      </c>
      <c r="C2959" t="s">
        <v>3678</v>
      </c>
      <c r="D2959" t="s">
        <v>19617</v>
      </c>
      <c r="E2959" s="89">
        <v>5.766827967250281e-05</v>
      </c>
      <c r="F2959" s="89">
        <v>703695</v>
      </c>
      <c r="G2959" s="89">
        <v>5</v>
      </c>
      <c r="H2959" t="s">
        <v>19630</v>
      </c>
      <c r="I2959" s="89"/>
    </row>
    <row r="2960">
      <c r="A2960" t="s">
        <v>20428</v>
      </c>
      <c r="B2960" t="s">
        <v>19483</v>
      </c>
      <c r="C2960" t="s">
        <v>3678</v>
      </c>
      <c r="D2960" t="s">
        <v>19618</v>
      </c>
      <c r="E2960" s="89">
        <v>5.942506927959559e-05</v>
      </c>
      <c r="F2960" s="89">
        <v>703695</v>
      </c>
      <c r="G2960" s="89">
        <v>5</v>
      </c>
      <c r="H2960" t="s">
        <v>19630</v>
      </c>
      <c r="I2960" s="89"/>
    </row>
    <row r="2961">
      <c r="A2961" t="s">
        <v>20429</v>
      </c>
      <c r="B2961" t="s">
        <v>19483</v>
      </c>
      <c r="C2961" t="s">
        <v>3678</v>
      </c>
      <c r="D2961" t="s">
        <v>19619</v>
      </c>
      <c r="E2961" s="89">
        <v>6.218705772753378e-05</v>
      </c>
      <c r="F2961" s="89">
        <v>703695</v>
      </c>
      <c r="G2961" s="89">
        <v>5</v>
      </c>
      <c r="H2961" t="s">
        <v>19630</v>
      </c>
      <c r="I2961" s="89"/>
    </row>
    <row r="2962">
      <c r="A2962" t="s">
        <v>20430</v>
      </c>
      <c r="B2962" t="s">
        <v>19483</v>
      </c>
      <c r="C2962" t="s">
        <v>3678</v>
      </c>
      <c r="D2962" t="s">
        <v>19620</v>
      </c>
      <c r="E2962" s="89">
        <v>5.764329044341523e-05</v>
      </c>
      <c r="F2962" s="89">
        <v>703695</v>
      </c>
      <c r="G2962" s="89">
        <v>5</v>
      </c>
      <c r="H2962" t="s">
        <v>19630</v>
      </c>
      <c r="I2962" s="89"/>
    </row>
    <row r="2963">
      <c r="A2963" t="s">
        <v>20431</v>
      </c>
      <c r="B2963" t="s">
        <v>19483</v>
      </c>
      <c r="C2963" t="s">
        <v>3678</v>
      </c>
      <c r="D2963" t="s">
        <v>19621</v>
      </c>
      <c r="E2963" s="89">
        <v>5.824097414594239e-05</v>
      </c>
      <c r="F2963" s="89">
        <v>703695</v>
      </c>
      <c r="G2963" s="89">
        <v>5</v>
      </c>
      <c r="H2963" t="s">
        <v>19630</v>
      </c>
      <c r="I2963" s="89"/>
    </row>
    <row r="2964">
      <c r="A2964" t="s">
        <v>20432</v>
      </c>
      <c r="B2964" t="s">
        <v>19483</v>
      </c>
      <c r="C2964" t="s">
        <v>3678</v>
      </c>
      <c r="D2964" t="s">
        <v>19622</v>
      </c>
      <c r="E2964" s="89">
        <v>5.708969976854823e-05</v>
      </c>
      <c r="F2964" s="89">
        <v>703695</v>
      </c>
      <c r="G2964" s="89">
        <v>5</v>
      </c>
      <c r="H2964" t="s">
        <v>19630</v>
      </c>
      <c r="I2964" s="89"/>
    </row>
    <row r="2965">
      <c r="A2965" t="s">
        <v>20433</v>
      </c>
      <c r="B2965" t="s">
        <v>19483</v>
      </c>
      <c r="C2965" t="s">
        <v>3678</v>
      </c>
      <c r="D2965" t="s">
        <v>19623</v>
      </c>
      <c r="E2965" s="89">
        <v>7.884032358338347e-05</v>
      </c>
      <c r="F2965" s="89">
        <v>703695</v>
      </c>
      <c r="G2965" s="89">
        <v>5</v>
      </c>
      <c r="H2965" t="s">
        <v>19630</v>
      </c>
      <c r="I2965" s="89"/>
    </row>
    <row r="2966">
      <c r="A2966" t="s">
        <v>20434</v>
      </c>
      <c r="B2966" t="s">
        <v>19483</v>
      </c>
      <c r="C2966" t="s">
        <v>3678</v>
      </c>
      <c r="D2966" t="s">
        <v>19624</v>
      </c>
      <c r="E2966" s="89">
        <v>0.0002030893543002327</v>
      </c>
      <c r="F2966" s="89">
        <v>703695</v>
      </c>
      <c r="G2966" s="89">
        <v>5</v>
      </c>
      <c r="H2966" t="s">
        <v>19630</v>
      </c>
      <c r="I2966" s="89"/>
    </row>
    <row r="2967">
      <c r="A2967" t="s">
        <v>20435</v>
      </c>
      <c r="B2967" t="s">
        <v>19483</v>
      </c>
      <c r="C2967" t="s">
        <v>3679</v>
      </c>
      <c r="D2967" t="s">
        <v>19614</v>
      </c>
      <c r="E2967" s="89">
        <v>7.800501522735522e-05</v>
      </c>
      <c r="F2967" s="89">
        <v>703695</v>
      </c>
      <c r="G2967" s="89">
        <v>5</v>
      </c>
      <c r="H2967" t="s">
        <v>19630</v>
      </c>
      <c r="I2967" s="89"/>
    </row>
    <row r="2968">
      <c r="A2968" t="s">
        <v>20436</v>
      </c>
      <c r="B2968" t="s">
        <v>19483</v>
      </c>
      <c r="C2968" t="s">
        <v>3679</v>
      </c>
      <c r="D2968" t="s">
        <v>19615</v>
      </c>
      <c r="E2968" s="89">
        <v>8.004326025166037e-05</v>
      </c>
      <c r="F2968" s="89">
        <v>703695</v>
      </c>
      <c r="G2968" s="89">
        <v>5</v>
      </c>
      <c r="H2968" t="s">
        <v>19630</v>
      </c>
      <c r="I2968" s="89"/>
    </row>
    <row r="2969">
      <c r="A2969" t="s">
        <v>20437</v>
      </c>
      <c r="B2969" t="s">
        <v>19483</v>
      </c>
      <c r="C2969" t="s">
        <v>3679</v>
      </c>
      <c r="D2969" t="s">
        <v>19616</v>
      </c>
      <c r="E2969" s="89">
        <v>7.847039985104632e-05</v>
      </c>
      <c r="F2969" s="89">
        <v>703695</v>
      </c>
      <c r="G2969" s="89">
        <v>5</v>
      </c>
      <c r="H2969" t="s">
        <v>19630</v>
      </c>
      <c r="I2969" s="89"/>
    </row>
    <row r="2970">
      <c r="A2970" t="s">
        <v>20438</v>
      </c>
      <c r="B2970" t="s">
        <v>19483</v>
      </c>
      <c r="C2970" t="s">
        <v>3679</v>
      </c>
      <c r="D2970" t="s">
        <v>19617</v>
      </c>
      <c r="E2970" s="89">
        <v>8.004326025166037e-05</v>
      </c>
      <c r="F2970" s="89">
        <v>703695</v>
      </c>
      <c r="G2970" s="89">
        <v>5</v>
      </c>
      <c r="H2970" t="s">
        <v>19630</v>
      </c>
      <c r="I2970" s="89"/>
    </row>
    <row r="2971">
      <c r="A2971" t="s">
        <v>20439</v>
      </c>
      <c r="B2971" t="s">
        <v>19483</v>
      </c>
      <c r="C2971" t="s">
        <v>3679</v>
      </c>
      <c r="D2971" t="s">
        <v>19618</v>
      </c>
      <c r="E2971" s="89">
        <v>7.817416941780522e-05</v>
      </c>
      <c r="F2971" s="89">
        <v>703695</v>
      </c>
      <c r="G2971" s="89">
        <v>5</v>
      </c>
      <c r="H2971" t="s">
        <v>19630</v>
      </c>
      <c r="I2971" s="89"/>
    </row>
    <row r="2972">
      <c r="A2972" t="s">
        <v>20440</v>
      </c>
      <c r="B2972" t="s">
        <v>19483</v>
      </c>
      <c r="C2972" t="s">
        <v>3679</v>
      </c>
      <c r="D2972" t="s">
        <v>19619</v>
      </c>
      <c r="E2972" s="89">
        <v>7.879477264395868e-05</v>
      </c>
      <c r="F2972" s="89">
        <v>703695</v>
      </c>
      <c r="G2972" s="89">
        <v>5</v>
      </c>
      <c r="H2972" t="s">
        <v>19630</v>
      </c>
      <c r="I2972" s="89"/>
    </row>
    <row r="2973">
      <c r="A2973" t="s">
        <v>20441</v>
      </c>
      <c r="B2973" t="s">
        <v>19483</v>
      </c>
      <c r="C2973" t="s">
        <v>3679</v>
      </c>
      <c r="D2973" t="s">
        <v>19620</v>
      </c>
      <c r="E2973" s="89">
        <v>7.545854957614811e-05</v>
      </c>
      <c r="F2973" s="89">
        <v>703695</v>
      </c>
      <c r="G2973" s="89">
        <v>5</v>
      </c>
      <c r="H2973" t="s">
        <v>19630</v>
      </c>
      <c r="I2973" s="89"/>
    </row>
    <row r="2974">
      <c r="A2974" t="s">
        <v>20442</v>
      </c>
      <c r="B2974" t="s">
        <v>19483</v>
      </c>
      <c r="C2974" t="s">
        <v>3679</v>
      </c>
      <c r="D2974" t="s">
        <v>19621</v>
      </c>
      <c r="E2974" s="89">
        <v>5.686091794569439e-05</v>
      </c>
      <c r="F2974" s="89">
        <v>703695</v>
      </c>
      <c r="G2974" s="89">
        <v>5</v>
      </c>
      <c r="H2974" t="s">
        <v>19630</v>
      </c>
      <c r="I2974" s="89"/>
    </row>
    <row r="2975">
      <c r="A2975" t="s">
        <v>20443</v>
      </c>
      <c r="B2975" t="s">
        <v>19483</v>
      </c>
      <c r="C2975" t="s">
        <v>3679</v>
      </c>
      <c r="D2975" t="s">
        <v>19622</v>
      </c>
      <c r="E2975" s="89">
        <v>7.546250842882575e-05</v>
      </c>
      <c r="F2975" s="89">
        <v>703695</v>
      </c>
      <c r="G2975" s="89">
        <v>5</v>
      </c>
      <c r="H2975" t="s">
        <v>19630</v>
      </c>
      <c r="I2975" s="89"/>
    </row>
    <row r="2976">
      <c r="A2976" t="s">
        <v>20444</v>
      </c>
      <c r="B2976" t="s">
        <v>19483</v>
      </c>
      <c r="C2976" t="s">
        <v>3679</v>
      </c>
      <c r="D2976" t="s">
        <v>19623</v>
      </c>
      <c r="E2976" s="89">
        <v>0.0001167863365783513</v>
      </c>
      <c r="F2976" s="89">
        <v>703695</v>
      </c>
      <c r="G2976" s="89">
        <v>5</v>
      </c>
      <c r="H2976" t="s">
        <v>19630</v>
      </c>
      <c r="I2976" s="89"/>
    </row>
    <row r="2977">
      <c r="A2977" t="s">
        <v>20445</v>
      </c>
      <c r="B2977" t="s">
        <v>19483</v>
      </c>
      <c r="C2977" t="s">
        <v>3679</v>
      </c>
      <c r="D2977" t="s">
        <v>19624</v>
      </c>
      <c r="E2977" s="89">
        <v>0.0002870377059216328</v>
      </c>
      <c r="F2977" s="89">
        <v>703695</v>
      </c>
      <c r="G2977" s="89">
        <v>5</v>
      </c>
      <c r="H2977" t="s">
        <v>19630</v>
      </c>
      <c r="I2977" s="89"/>
    </row>
    <row r="2978">
      <c r="A2978" t="s">
        <v>6340</v>
      </c>
      <c r="B2978" t="s">
        <v>19483</v>
      </c>
      <c r="C2978" t="s">
        <v>19488</v>
      </c>
      <c r="D2978" t="s">
        <v>19614</v>
      </c>
      <c r="E2978" s="89">
        <v>0.0001350947149959034</v>
      </c>
      <c r="F2978" s="89">
        <v>703695</v>
      </c>
      <c r="G2978" s="89">
        <v>5</v>
      </c>
      <c r="H2978" t="s">
        <v>19630</v>
      </c>
      <c r="I2978" s="89"/>
    </row>
    <row r="2979">
      <c r="A2979" t="s">
        <v>6341</v>
      </c>
      <c r="B2979" t="s">
        <v>19483</v>
      </c>
      <c r="C2979" t="s">
        <v>19488</v>
      </c>
      <c r="D2979" t="s">
        <v>19615</v>
      </c>
      <c r="E2979" s="89">
        <v>0.0001394683295312559</v>
      </c>
      <c r="F2979" s="89">
        <v>703695</v>
      </c>
      <c r="G2979" s="89">
        <v>5</v>
      </c>
      <c r="H2979" t="s">
        <v>19630</v>
      </c>
      <c r="I2979" s="89"/>
    </row>
    <row r="2980">
      <c r="A2980" t="s">
        <v>6342</v>
      </c>
      <c r="B2980" t="s">
        <v>19483</v>
      </c>
      <c r="C2980" t="s">
        <v>19488</v>
      </c>
      <c r="D2980" t="s">
        <v>19616</v>
      </c>
      <c r="E2980" s="89">
        <v>0.0001361386795235491</v>
      </c>
      <c r="F2980" s="89">
        <v>703695</v>
      </c>
      <c r="G2980" s="89">
        <v>5</v>
      </c>
      <c r="H2980" t="s">
        <v>19630</v>
      </c>
      <c r="I2980" s="89"/>
    </row>
    <row r="2981">
      <c r="A2981" t="s">
        <v>6343</v>
      </c>
      <c r="B2981" t="s">
        <v>19483</v>
      </c>
      <c r="C2981" t="s">
        <v>19488</v>
      </c>
      <c r="D2981" t="s">
        <v>19617</v>
      </c>
      <c r="E2981" s="89">
        <v>0.0001377115399241632</v>
      </c>
      <c r="F2981" s="89">
        <v>703695</v>
      </c>
      <c r="G2981" s="89">
        <v>5</v>
      </c>
      <c r="H2981" t="s">
        <v>19630</v>
      </c>
      <c r="I2981" s="89"/>
    </row>
    <row r="2982">
      <c r="A2982" t="s">
        <v>6344</v>
      </c>
      <c r="B2982" t="s">
        <v>19483</v>
      </c>
      <c r="C2982" t="s">
        <v>19488</v>
      </c>
      <c r="D2982" t="s">
        <v>19618</v>
      </c>
      <c r="E2982" s="89">
        <v>0.0001375992386974008</v>
      </c>
      <c r="F2982" s="89">
        <v>703695</v>
      </c>
      <c r="G2982" s="89">
        <v>5</v>
      </c>
      <c r="H2982" t="s">
        <v>19630</v>
      </c>
      <c r="I2982" s="89"/>
    </row>
    <row r="2983">
      <c r="A2983" t="s">
        <v>6345</v>
      </c>
      <c r="B2983" t="s">
        <v>19483</v>
      </c>
      <c r="C2983" t="s">
        <v>19488</v>
      </c>
      <c r="D2983" t="s">
        <v>19619</v>
      </c>
      <c r="E2983" s="89">
        <v>0.0001409818303714924</v>
      </c>
      <c r="F2983" s="89">
        <v>703695</v>
      </c>
      <c r="G2983" s="89">
        <v>5</v>
      </c>
      <c r="H2983" t="s">
        <v>19630</v>
      </c>
      <c r="I2983" s="89"/>
    </row>
    <row r="2984">
      <c r="A2984" t="s">
        <v>6346</v>
      </c>
      <c r="B2984" t="s">
        <v>19483</v>
      </c>
      <c r="C2984" t="s">
        <v>19488</v>
      </c>
      <c r="D2984" t="s">
        <v>19620</v>
      </c>
      <c r="E2984" s="89">
        <v>0.0001331018400195633</v>
      </c>
      <c r="F2984" s="89">
        <v>703695</v>
      </c>
      <c r="G2984" s="89">
        <v>5</v>
      </c>
      <c r="H2984" t="s">
        <v>19630</v>
      </c>
      <c r="I2984" s="89"/>
    </row>
    <row r="2985">
      <c r="A2985" t="s">
        <v>6347</v>
      </c>
      <c r="B2985" t="s">
        <v>19483</v>
      </c>
      <c r="C2985" t="s">
        <v>19488</v>
      </c>
      <c r="D2985" t="s">
        <v>19621</v>
      </c>
      <c r="E2985" s="89">
        <v>0.0001151018920916368</v>
      </c>
      <c r="F2985" s="89">
        <v>703695</v>
      </c>
      <c r="G2985" s="89">
        <v>5</v>
      </c>
      <c r="H2985" t="s">
        <v>19630</v>
      </c>
      <c r="I2985" s="89"/>
    </row>
    <row r="2986">
      <c r="A2986" t="s">
        <v>6348</v>
      </c>
      <c r="B2986" t="s">
        <v>19483</v>
      </c>
      <c r="C2986" t="s">
        <v>19488</v>
      </c>
      <c r="D2986" t="s">
        <v>19622</v>
      </c>
      <c r="E2986" s="89">
        <v>0.000132552208197374</v>
      </c>
      <c r="F2986" s="89">
        <v>703695</v>
      </c>
      <c r="G2986" s="89">
        <v>5</v>
      </c>
      <c r="H2986" t="s">
        <v>19630</v>
      </c>
      <c r="I2986" s="89"/>
    </row>
    <row r="2987">
      <c r="A2987" t="s">
        <v>6349</v>
      </c>
      <c r="B2987" t="s">
        <v>19483</v>
      </c>
      <c r="C2987" t="s">
        <v>19488</v>
      </c>
      <c r="D2987" t="s">
        <v>19623</v>
      </c>
      <c r="E2987" s="89">
        <v>0.0001956266601617348</v>
      </c>
      <c r="F2987" s="89">
        <v>703695</v>
      </c>
      <c r="G2987" s="89">
        <v>5</v>
      </c>
      <c r="H2987" t="s">
        <v>19630</v>
      </c>
      <c r="I2987" s="89"/>
    </row>
    <row r="2988">
      <c r="A2988" t="s">
        <v>6350</v>
      </c>
      <c r="B2988" t="s">
        <v>19483</v>
      </c>
      <c r="C2988" t="s">
        <v>19488</v>
      </c>
      <c r="D2988" t="s">
        <v>19624</v>
      </c>
      <c r="E2988" s="89">
        <v>0.0004901270602218655</v>
      </c>
      <c r="F2988" s="89">
        <v>703695</v>
      </c>
      <c r="G2988" s="89">
        <v>5</v>
      </c>
      <c r="H2988" t="s">
        <v>19630</v>
      </c>
      <c r="I2988" s="89"/>
    </row>
    <row r="2989">
      <c r="A2989" t="s">
        <v>20446</v>
      </c>
      <c r="B2989" t="s">
        <v>19483</v>
      </c>
      <c r="C2989" t="s">
        <v>19917</v>
      </c>
      <c r="D2989" t="s">
        <v>19614</v>
      </c>
      <c r="E2989" s="89">
        <v>0.0001902212655648321</v>
      </c>
      <c r="F2989" s="89">
        <v>703695</v>
      </c>
      <c r="G2989" s="89">
        <v>5</v>
      </c>
      <c r="H2989" t="s">
        <v>19630</v>
      </c>
      <c r="I2989" s="89"/>
    </row>
    <row r="2990">
      <c r="A2990" t="s">
        <v>20447</v>
      </c>
      <c r="B2990" t="s">
        <v>19483</v>
      </c>
      <c r="C2990" t="s">
        <v>19917</v>
      </c>
      <c r="D2990" t="s">
        <v>19615</v>
      </c>
      <c r="E2990" s="89">
        <v>0.0001969263596103353</v>
      </c>
      <c r="F2990" s="89">
        <v>703695</v>
      </c>
      <c r="G2990" s="89">
        <v>5</v>
      </c>
      <c r="H2990" t="s">
        <v>19630</v>
      </c>
      <c r="I2990" s="89"/>
    </row>
    <row r="2991">
      <c r="A2991" t="s">
        <v>20448</v>
      </c>
      <c r="B2991" t="s">
        <v>19483</v>
      </c>
      <c r="C2991" t="s">
        <v>19917</v>
      </c>
      <c r="D2991" t="s">
        <v>19616</v>
      </c>
      <c r="E2991" s="89">
        <v>0.0001912652300924778</v>
      </c>
      <c r="F2991" s="89">
        <v>703695</v>
      </c>
      <c r="G2991" s="89">
        <v>5</v>
      </c>
      <c r="H2991" t="s">
        <v>19630</v>
      </c>
      <c r="I2991" s="89"/>
    </row>
    <row r="2992">
      <c r="A2992" t="s">
        <v>20449</v>
      </c>
      <c r="B2992" t="s">
        <v>19483</v>
      </c>
      <c r="C2992" t="s">
        <v>19917</v>
      </c>
      <c r="D2992" t="s">
        <v>19617</v>
      </c>
      <c r="E2992" s="89">
        <v>0.0001928380904930919</v>
      </c>
      <c r="F2992" s="89">
        <v>703695</v>
      </c>
      <c r="G2992" s="89">
        <v>5</v>
      </c>
      <c r="H2992" t="s">
        <v>19630</v>
      </c>
      <c r="I2992" s="89"/>
    </row>
    <row r="2993">
      <c r="A2993" t="s">
        <v>20450</v>
      </c>
      <c r="B2993" t="s">
        <v>19483</v>
      </c>
      <c r="C2993" t="s">
        <v>19917</v>
      </c>
      <c r="D2993" t="s">
        <v>19618</v>
      </c>
      <c r="E2993" s="89">
        <v>0.0001943275209432107</v>
      </c>
      <c r="F2993" s="89">
        <v>703695</v>
      </c>
      <c r="G2993" s="89">
        <v>5</v>
      </c>
      <c r="H2993" t="s">
        <v>19630</v>
      </c>
      <c r="I2993" s="89"/>
    </row>
    <row r="2994">
      <c r="A2994" t="s">
        <v>20451</v>
      </c>
      <c r="B2994" t="s">
        <v>19483</v>
      </c>
      <c r="C2994" t="s">
        <v>19917</v>
      </c>
      <c r="D2994" t="s">
        <v>19619</v>
      </c>
      <c r="E2994" s="89">
        <v>0.0001980271439227605</v>
      </c>
      <c r="F2994" s="89">
        <v>703695</v>
      </c>
      <c r="G2994" s="89">
        <v>5</v>
      </c>
      <c r="H2994" t="s">
        <v>19630</v>
      </c>
      <c r="I2994" s="89"/>
    </row>
    <row r="2995">
      <c r="A2995" t="s">
        <v>20452</v>
      </c>
      <c r="B2995" t="s">
        <v>19483</v>
      </c>
      <c r="C2995" t="s">
        <v>19917</v>
      </c>
      <c r="D2995" t="s">
        <v>19620</v>
      </c>
      <c r="E2995" s="89">
        <v>0.0001883256925200403</v>
      </c>
      <c r="F2995" s="89">
        <v>703695</v>
      </c>
      <c r="G2995" s="89">
        <v>5</v>
      </c>
      <c r="H2995" t="s">
        <v>19630</v>
      </c>
      <c r="I2995" s="89"/>
    </row>
    <row r="2996">
      <c r="A2996" t="s">
        <v>20453</v>
      </c>
      <c r="B2996" t="s">
        <v>19483</v>
      </c>
      <c r="C2996" t="s">
        <v>19917</v>
      </c>
      <c r="D2996" t="s">
        <v>19621</v>
      </c>
      <c r="E2996" s="89">
        <v>0.0001538192334646001</v>
      </c>
      <c r="F2996" s="89">
        <v>703695</v>
      </c>
      <c r="G2996" s="89">
        <v>5</v>
      </c>
      <c r="H2996" t="s">
        <v>19630</v>
      </c>
      <c r="I2996" s="89"/>
    </row>
    <row r="2997">
      <c r="A2997" t="s">
        <v>20454</v>
      </c>
      <c r="B2997" t="s">
        <v>19483</v>
      </c>
      <c r="C2997" t="s">
        <v>19917</v>
      </c>
      <c r="D2997" t="s">
        <v>19622</v>
      </c>
      <c r="E2997" s="89">
        <v>0.0001843526384734452</v>
      </c>
      <c r="F2997" s="89">
        <v>703695</v>
      </c>
      <c r="G2997" s="89">
        <v>5</v>
      </c>
      <c r="H2997" t="s">
        <v>19630</v>
      </c>
      <c r="I2997" s="89"/>
    </row>
    <row r="2998">
      <c r="A2998" t="s">
        <v>20455</v>
      </c>
      <c r="B2998" t="s">
        <v>19483</v>
      </c>
      <c r="C2998" t="s">
        <v>19917</v>
      </c>
      <c r="D2998" t="s">
        <v>19623</v>
      </c>
      <c r="E2998" s="89">
        <v>0.0002924983185777666</v>
      </c>
      <c r="F2998" s="89">
        <v>703695</v>
      </c>
      <c r="G2998" s="89">
        <v>5</v>
      </c>
      <c r="H2998" t="s">
        <v>19630</v>
      </c>
      <c r="I2998" s="89"/>
    </row>
    <row r="2999">
      <c r="A2999" t="s">
        <v>20456</v>
      </c>
      <c r="B2999" t="s">
        <v>19483</v>
      </c>
      <c r="C2999" t="s">
        <v>19917</v>
      </c>
      <c r="D2999" t="s">
        <v>19624</v>
      </c>
      <c r="E2999" s="89">
        <v>0.0007062346536742477</v>
      </c>
      <c r="F2999" s="89">
        <v>703695</v>
      </c>
      <c r="G2999" s="89">
        <v>5</v>
      </c>
      <c r="H2999" t="s">
        <v>19630</v>
      </c>
      <c r="I2999" s="89"/>
    </row>
    <row r="3000">
      <c r="A3000" t="s">
        <v>6351</v>
      </c>
      <c r="B3000" t="s">
        <v>19483</v>
      </c>
      <c r="C3000" t="s">
        <v>19489</v>
      </c>
      <c r="D3000" t="s">
        <v>19614</v>
      </c>
      <c r="E3000" s="89">
        <v>0.001697612196766116</v>
      </c>
      <c r="F3000" s="89">
        <v>703695</v>
      </c>
      <c r="G3000" s="89">
        <v>5</v>
      </c>
      <c r="H3000" t="s">
        <v>19630</v>
      </c>
      <c r="I3000" s="89"/>
    </row>
    <row r="3001">
      <c r="A3001" t="s">
        <v>6352</v>
      </c>
      <c r="B3001" t="s">
        <v>19483</v>
      </c>
      <c r="C3001" t="s">
        <v>19489</v>
      </c>
      <c r="D3001" t="s">
        <v>19615</v>
      </c>
      <c r="E3001" s="89">
        <v>0.001752127413201837</v>
      </c>
      <c r="F3001" s="89">
        <v>703695</v>
      </c>
      <c r="G3001" s="89">
        <v>5</v>
      </c>
      <c r="H3001" t="s">
        <v>19630</v>
      </c>
      <c r="I3001" s="89"/>
    </row>
    <row r="3002">
      <c r="A3002" t="s">
        <v>6353</v>
      </c>
      <c r="B3002" t="s">
        <v>19483</v>
      </c>
      <c r="C3002" t="s">
        <v>19489</v>
      </c>
      <c r="D3002" t="s">
        <v>19616</v>
      </c>
      <c r="E3002" s="89">
        <v>0.001700343333439688</v>
      </c>
      <c r="F3002" s="89">
        <v>703695</v>
      </c>
      <c r="G3002" s="89">
        <v>5</v>
      </c>
      <c r="H3002" t="s">
        <v>19630</v>
      </c>
      <c r="I3002" s="89"/>
    </row>
    <row r="3003">
      <c r="A3003" t="s">
        <v>6354</v>
      </c>
      <c r="B3003" t="s">
        <v>19483</v>
      </c>
      <c r="C3003" t="s">
        <v>19489</v>
      </c>
      <c r="D3003" t="s">
        <v>19617</v>
      </c>
      <c r="E3003" s="89">
        <v>0.001707222670470862</v>
      </c>
      <c r="F3003" s="89">
        <v>703695</v>
      </c>
      <c r="G3003" s="89">
        <v>5</v>
      </c>
      <c r="H3003" t="s">
        <v>19630</v>
      </c>
      <c r="I3003" s="89"/>
    </row>
    <row r="3004">
      <c r="A3004" t="s">
        <v>6355</v>
      </c>
      <c r="B3004" t="s">
        <v>19483</v>
      </c>
      <c r="C3004" t="s">
        <v>19489</v>
      </c>
      <c r="D3004" t="s">
        <v>19618</v>
      </c>
      <c r="E3004" s="89">
        <v>0.00172614374285161</v>
      </c>
      <c r="F3004" s="89">
        <v>703695</v>
      </c>
      <c r="G3004" s="89">
        <v>5</v>
      </c>
      <c r="H3004" t="s">
        <v>19630</v>
      </c>
      <c r="I3004" s="89"/>
    </row>
    <row r="3005">
      <c r="A3005" t="s">
        <v>6356</v>
      </c>
      <c r="B3005" t="s">
        <v>19483</v>
      </c>
      <c r="C3005" t="s">
        <v>19489</v>
      </c>
      <c r="D3005" t="s">
        <v>19619</v>
      </c>
      <c r="E3005" s="89">
        <v>0.001775464258700608</v>
      </c>
      <c r="F3005" s="89">
        <v>703695</v>
      </c>
      <c r="G3005" s="89">
        <v>5</v>
      </c>
      <c r="H3005" t="s">
        <v>19630</v>
      </c>
      <c r="I3005" s="89"/>
    </row>
    <row r="3006">
      <c r="A3006" t="s">
        <v>6357</v>
      </c>
      <c r="B3006" t="s">
        <v>19483</v>
      </c>
      <c r="C3006" t="s">
        <v>19489</v>
      </c>
      <c r="D3006" t="s">
        <v>19620</v>
      </c>
      <c r="E3006" s="89">
        <v>0.001682191611012321</v>
      </c>
      <c r="F3006" s="89">
        <v>703695</v>
      </c>
      <c r="G3006" s="89">
        <v>5</v>
      </c>
      <c r="H3006" t="s">
        <v>19630</v>
      </c>
      <c r="I3006" s="89"/>
    </row>
    <row r="3007">
      <c r="A3007" t="s">
        <v>6358</v>
      </c>
      <c r="B3007" t="s">
        <v>19483</v>
      </c>
      <c r="C3007" t="s">
        <v>19489</v>
      </c>
      <c r="D3007" t="s">
        <v>19621</v>
      </c>
      <c r="E3007" s="89">
        <v>0.001337238163322856</v>
      </c>
      <c r="F3007" s="89">
        <v>703695</v>
      </c>
      <c r="G3007" s="89">
        <v>5</v>
      </c>
      <c r="H3007" t="s">
        <v>19630</v>
      </c>
      <c r="I3007" s="89"/>
    </row>
    <row r="3008">
      <c r="A3008" t="s">
        <v>6359</v>
      </c>
      <c r="B3008" t="s">
        <v>19483</v>
      </c>
      <c r="C3008" t="s">
        <v>19489</v>
      </c>
      <c r="D3008" t="s">
        <v>19622</v>
      </c>
      <c r="E3008" s="89">
        <v>0.001675204976439437</v>
      </c>
      <c r="F3008" s="89">
        <v>703695</v>
      </c>
      <c r="G3008" s="89">
        <v>5</v>
      </c>
      <c r="H3008" t="s">
        <v>19630</v>
      </c>
      <c r="I3008" s="89"/>
    </row>
    <row r="3009">
      <c r="A3009" t="s">
        <v>6360</v>
      </c>
      <c r="B3009" t="s">
        <v>19483</v>
      </c>
      <c r="C3009" t="s">
        <v>19489</v>
      </c>
      <c r="D3009" t="s">
        <v>19623</v>
      </c>
      <c r="E3009" s="89">
        <v>0.002527018783934406</v>
      </c>
      <c r="F3009" s="89">
        <v>703695</v>
      </c>
      <c r="G3009" s="89">
        <v>5</v>
      </c>
      <c r="H3009" t="s">
        <v>19630</v>
      </c>
      <c r="I3009" s="89"/>
    </row>
    <row r="3010">
      <c r="A3010" t="s">
        <v>6361</v>
      </c>
      <c r="B3010" t="s">
        <v>19483</v>
      </c>
      <c r="C3010" t="s">
        <v>19489</v>
      </c>
      <c r="D3010" t="s">
        <v>19624</v>
      </c>
      <c r="E3010" s="89">
        <v>0.006256398902957504</v>
      </c>
      <c r="F3010" s="89">
        <v>703695</v>
      </c>
      <c r="G3010" s="89">
        <v>5</v>
      </c>
      <c r="H3010" t="s">
        <v>19630</v>
      </c>
      <c r="I3010" s="89"/>
    </row>
    <row r="3011">
      <c r="A3011" t="s">
        <v>6362</v>
      </c>
      <c r="B3011" t="s">
        <v>19483</v>
      </c>
      <c r="C3011" t="s">
        <v>19490</v>
      </c>
      <c r="D3011" t="s">
        <v>19614</v>
      </c>
      <c r="E3011" s="89">
        <v>0</v>
      </c>
      <c r="F3011" s="89">
        <v>703695</v>
      </c>
      <c r="G3011" s="89">
        <v>5</v>
      </c>
      <c r="H3011" t="s">
        <v>19630</v>
      </c>
      <c r="I3011" s="89"/>
    </row>
    <row r="3012">
      <c r="A3012" t="s">
        <v>6363</v>
      </c>
      <c r="B3012" t="s">
        <v>19483</v>
      </c>
      <c r="C3012" t="s">
        <v>19490</v>
      </c>
      <c r="D3012" t="s">
        <v>19615</v>
      </c>
      <c r="E3012" s="89">
        <v>0</v>
      </c>
      <c r="F3012" s="89">
        <v>703695</v>
      </c>
      <c r="G3012" s="89">
        <v>5</v>
      </c>
      <c r="H3012" t="s">
        <v>19630</v>
      </c>
      <c r="I3012" s="89"/>
    </row>
    <row r="3013">
      <c r="A3013" t="s">
        <v>6364</v>
      </c>
      <c r="B3013" t="s">
        <v>19483</v>
      </c>
      <c r="C3013" t="s">
        <v>19490</v>
      </c>
      <c r="D3013" t="s">
        <v>19616</v>
      </c>
      <c r="E3013" s="89">
        <v>0</v>
      </c>
      <c r="F3013" s="89">
        <v>703695</v>
      </c>
      <c r="G3013" s="89">
        <v>5</v>
      </c>
      <c r="H3013" t="s">
        <v>19630</v>
      </c>
      <c r="I3013" s="89"/>
    </row>
    <row r="3014">
      <c r="A3014" t="s">
        <v>6365</v>
      </c>
      <c r="B3014" t="s">
        <v>19483</v>
      </c>
      <c r="C3014" t="s">
        <v>19490</v>
      </c>
      <c r="D3014" t="s">
        <v>19617</v>
      </c>
      <c r="E3014" s="89">
        <v>0</v>
      </c>
      <c r="F3014" s="89">
        <v>703695</v>
      </c>
      <c r="G3014" s="89">
        <v>5</v>
      </c>
      <c r="H3014" t="s">
        <v>19630</v>
      </c>
      <c r="I3014" s="89"/>
    </row>
    <row r="3015">
      <c r="A3015" t="s">
        <v>6366</v>
      </c>
      <c r="B3015" t="s">
        <v>19483</v>
      </c>
      <c r="C3015" t="s">
        <v>19490</v>
      </c>
      <c r="D3015" t="s">
        <v>19618</v>
      </c>
      <c r="E3015" s="89">
        <v>0</v>
      </c>
      <c r="F3015" s="89">
        <v>703695</v>
      </c>
      <c r="G3015" s="89">
        <v>5</v>
      </c>
      <c r="H3015" t="s">
        <v>19630</v>
      </c>
      <c r="I3015" s="89"/>
    </row>
    <row r="3016">
      <c r="A3016" t="s">
        <v>6367</v>
      </c>
      <c r="B3016" t="s">
        <v>19483</v>
      </c>
      <c r="C3016" t="s">
        <v>19490</v>
      </c>
      <c r="D3016" t="s">
        <v>19619</v>
      </c>
      <c r="E3016" s="89">
        <v>0</v>
      </c>
      <c r="F3016" s="89">
        <v>703695</v>
      </c>
      <c r="G3016" s="89">
        <v>5</v>
      </c>
      <c r="H3016" t="s">
        <v>19630</v>
      </c>
      <c r="I3016" s="89"/>
    </row>
    <row r="3017">
      <c r="A3017" t="s">
        <v>6368</v>
      </c>
      <c r="B3017" t="s">
        <v>19483</v>
      </c>
      <c r="C3017" t="s">
        <v>19490</v>
      </c>
      <c r="D3017" t="s">
        <v>19620</v>
      </c>
      <c r="E3017" s="89">
        <v>0</v>
      </c>
      <c r="F3017" s="89">
        <v>703695</v>
      </c>
      <c r="G3017" s="89">
        <v>5</v>
      </c>
      <c r="H3017" t="s">
        <v>19630</v>
      </c>
      <c r="I3017" s="89"/>
    </row>
    <row r="3018">
      <c r="A3018" t="s">
        <v>6369</v>
      </c>
      <c r="B3018" t="s">
        <v>19483</v>
      </c>
      <c r="C3018" t="s">
        <v>19490</v>
      </c>
      <c r="D3018" t="s">
        <v>19621</v>
      </c>
      <c r="E3018" s="89">
        <v>0</v>
      </c>
      <c r="F3018" s="89">
        <v>703695</v>
      </c>
      <c r="G3018" s="89">
        <v>5</v>
      </c>
      <c r="H3018" t="s">
        <v>19630</v>
      </c>
      <c r="I3018" s="89"/>
    </row>
    <row r="3019">
      <c r="A3019" t="s">
        <v>6370</v>
      </c>
      <c r="B3019" t="s">
        <v>19483</v>
      </c>
      <c r="C3019" t="s">
        <v>19490</v>
      </c>
      <c r="D3019" t="s">
        <v>19622</v>
      </c>
      <c r="E3019" s="89">
        <v>0</v>
      </c>
      <c r="F3019" s="89">
        <v>703695</v>
      </c>
      <c r="G3019" s="89">
        <v>5</v>
      </c>
      <c r="H3019" t="s">
        <v>19630</v>
      </c>
      <c r="I3019" s="89"/>
    </row>
    <row r="3020">
      <c r="A3020" t="s">
        <v>6371</v>
      </c>
      <c r="B3020" t="s">
        <v>19483</v>
      </c>
      <c r="C3020" t="s">
        <v>19490</v>
      </c>
      <c r="D3020" t="s">
        <v>19623</v>
      </c>
      <c r="E3020" s="89">
        <v>0</v>
      </c>
      <c r="F3020" s="89">
        <v>703695</v>
      </c>
      <c r="G3020" s="89">
        <v>5</v>
      </c>
      <c r="H3020" t="s">
        <v>19630</v>
      </c>
      <c r="I3020" s="89"/>
    </row>
    <row r="3021">
      <c r="A3021" t="s">
        <v>6372</v>
      </c>
      <c r="B3021" t="s">
        <v>19483</v>
      </c>
      <c r="C3021" t="s">
        <v>19490</v>
      </c>
      <c r="D3021" t="s">
        <v>19624</v>
      </c>
      <c r="E3021" s="89">
        <v>0</v>
      </c>
      <c r="F3021" s="89">
        <v>703695</v>
      </c>
      <c r="G3021" s="89">
        <v>5</v>
      </c>
      <c r="H3021" t="s">
        <v>19630</v>
      </c>
      <c r="I3021" s="89"/>
    </row>
    <row r="3022">
      <c r="A3022" t="s">
        <v>6373</v>
      </c>
      <c r="B3022" t="s">
        <v>19483</v>
      </c>
      <c r="C3022" t="s">
        <v>19491</v>
      </c>
      <c r="D3022" t="s">
        <v>19614</v>
      </c>
      <c r="E3022" s="89">
        <v>0.001507390931201284</v>
      </c>
      <c r="F3022" s="89">
        <v>703695</v>
      </c>
      <c r="G3022" s="89">
        <v>5</v>
      </c>
      <c r="H3022" t="s">
        <v>19630</v>
      </c>
      <c r="I3022" s="89"/>
    </row>
    <row r="3023">
      <c r="A3023" t="s">
        <v>6374</v>
      </c>
      <c r="B3023" t="s">
        <v>19483</v>
      </c>
      <c r="C3023" t="s">
        <v>19491</v>
      </c>
      <c r="D3023" t="s">
        <v>19615</v>
      </c>
      <c r="E3023" s="89">
        <v>0.001555201053591502</v>
      </c>
      <c r="F3023" s="89">
        <v>703695</v>
      </c>
      <c r="G3023" s="89">
        <v>5</v>
      </c>
      <c r="H3023" t="s">
        <v>19630</v>
      </c>
      <c r="I3023" s="89"/>
    </row>
    <row r="3024">
      <c r="A3024" t="s">
        <v>6375</v>
      </c>
      <c r="B3024" t="s">
        <v>19483</v>
      </c>
      <c r="C3024" t="s">
        <v>19491</v>
      </c>
      <c r="D3024" t="s">
        <v>19616</v>
      </c>
      <c r="E3024" s="89">
        <v>0.00150907810334721</v>
      </c>
      <c r="F3024" s="89">
        <v>703695</v>
      </c>
      <c r="G3024" s="89">
        <v>5</v>
      </c>
      <c r="H3024" t="s">
        <v>19630</v>
      </c>
      <c r="I3024" s="89"/>
    </row>
    <row r="3025">
      <c r="A3025" t="s">
        <v>6376</v>
      </c>
      <c r="B3025" t="s">
        <v>19483</v>
      </c>
      <c r="C3025" t="s">
        <v>19491</v>
      </c>
      <c r="D3025" t="s">
        <v>19617</v>
      </c>
      <c r="E3025" s="89">
        <v>0.00151438457997777</v>
      </c>
      <c r="F3025" s="89">
        <v>703695</v>
      </c>
      <c r="G3025" s="89">
        <v>5</v>
      </c>
      <c r="H3025" t="s">
        <v>19630</v>
      </c>
      <c r="I3025" s="89"/>
    </row>
    <row r="3026">
      <c r="A3026" t="s">
        <v>6377</v>
      </c>
      <c r="B3026" t="s">
        <v>19483</v>
      </c>
      <c r="C3026" t="s">
        <v>19491</v>
      </c>
      <c r="D3026" t="s">
        <v>19618</v>
      </c>
      <c r="E3026" s="89">
        <v>0.001531816221908399</v>
      </c>
      <c r="F3026" s="89">
        <v>703695</v>
      </c>
      <c r="G3026" s="89">
        <v>5</v>
      </c>
      <c r="H3026" t="s">
        <v>19630</v>
      </c>
      <c r="I3026" s="89"/>
    </row>
    <row r="3027">
      <c r="A3027" t="s">
        <v>6378</v>
      </c>
      <c r="B3027" t="s">
        <v>19483</v>
      </c>
      <c r="C3027" t="s">
        <v>19491</v>
      </c>
      <c r="D3027" t="s">
        <v>19619</v>
      </c>
      <c r="E3027" s="89">
        <v>0.001577437114777848</v>
      </c>
      <c r="F3027" s="89">
        <v>703695</v>
      </c>
      <c r="G3027" s="89">
        <v>5</v>
      </c>
      <c r="H3027" t="s">
        <v>19630</v>
      </c>
      <c r="I3027" s="89"/>
    </row>
    <row r="3028">
      <c r="A3028" t="s">
        <v>6379</v>
      </c>
      <c r="B3028" t="s">
        <v>19483</v>
      </c>
      <c r="C3028" t="s">
        <v>19491</v>
      </c>
      <c r="D3028" t="s">
        <v>19620</v>
      </c>
      <c r="E3028" s="89">
        <v>0.001493865918492281</v>
      </c>
      <c r="F3028" s="89">
        <v>703695</v>
      </c>
      <c r="G3028" s="89">
        <v>5</v>
      </c>
      <c r="H3028" t="s">
        <v>19630</v>
      </c>
      <c r="I3028" s="89"/>
    </row>
    <row r="3029">
      <c r="A3029" t="s">
        <v>6380</v>
      </c>
      <c r="B3029" t="s">
        <v>19483</v>
      </c>
      <c r="C3029" t="s">
        <v>19491</v>
      </c>
      <c r="D3029" t="s">
        <v>19621</v>
      </c>
      <c r="E3029" s="89">
        <v>0.001183418929858256</v>
      </c>
      <c r="F3029" s="89">
        <v>703695</v>
      </c>
      <c r="G3029" s="89">
        <v>5</v>
      </c>
      <c r="H3029" t="s">
        <v>19630</v>
      </c>
      <c r="I3029" s="89"/>
    </row>
    <row r="3030">
      <c r="A3030" t="s">
        <v>6381</v>
      </c>
      <c r="B3030" t="s">
        <v>19483</v>
      </c>
      <c r="C3030" t="s">
        <v>19491</v>
      </c>
      <c r="D3030" t="s">
        <v>19622</v>
      </c>
      <c r="E3030" s="89">
        <v>0.001490852337965992</v>
      </c>
      <c r="F3030" s="89">
        <v>703695</v>
      </c>
      <c r="G3030" s="89">
        <v>5</v>
      </c>
      <c r="H3030" t="s">
        <v>19630</v>
      </c>
      <c r="I3030" s="89"/>
    </row>
    <row r="3031">
      <c r="A3031" t="s">
        <v>6382</v>
      </c>
      <c r="B3031" t="s">
        <v>19483</v>
      </c>
      <c r="C3031" t="s">
        <v>19491</v>
      </c>
      <c r="D3031" t="s">
        <v>19623</v>
      </c>
      <c r="E3031" s="89">
        <v>0.002234520465356639</v>
      </c>
      <c r="F3031" s="89">
        <v>703695</v>
      </c>
      <c r="G3031" s="89">
        <v>5</v>
      </c>
      <c r="H3031" t="s">
        <v>19630</v>
      </c>
      <c r="I3031" s="89"/>
    </row>
    <row r="3032">
      <c r="A3032" t="s">
        <v>6383</v>
      </c>
      <c r="B3032" t="s">
        <v>19483</v>
      </c>
      <c r="C3032" t="s">
        <v>19491</v>
      </c>
      <c r="D3032" t="s">
        <v>19624</v>
      </c>
      <c r="E3032" s="89">
        <v>0.005550164249283255</v>
      </c>
      <c r="F3032" s="89">
        <v>703695</v>
      </c>
      <c r="G3032" s="89">
        <v>5</v>
      </c>
      <c r="H3032" t="s">
        <v>19630</v>
      </c>
      <c r="I3032" s="89"/>
    </row>
    <row r="3033">
      <c r="A3033" t="s">
        <v>20457</v>
      </c>
      <c r="B3033" t="s">
        <v>19483</v>
      </c>
      <c r="C3033" t="s">
        <v>3837</v>
      </c>
      <c r="D3033" t="s">
        <v>19614</v>
      </c>
      <c r="E3033" s="89">
        <v>0.1879064080298692</v>
      </c>
      <c r="F3033" s="89">
        <v>703695</v>
      </c>
      <c r="G3033" s="89">
        <v>5</v>
      </c>
      <c r="H3033" t="s">
        <v>19630</v>
      </c>
      <c r="I3033" s="89"/>
    </row>
    <row r="3034">
      <c r="A3034" t="s">
        <v>20458</v>
      </c>
      <c r="B3034" t="s">
        <v>19483</v>
      </c>
      <c r="C3034" t="s">
        <v>3837</v>
      </c>
      <c r="D3034" t="s">
        <v>19615</v>
      </c>
      <c r="E3034" s="89">
        <v>0.1917201611775347</v>
      </c>
      <c r="F3034" s="89">
        <v>703695</v>
      </c>
      <c r="G3034" s="89">
        <v>5</v>
      </c>
      <c r="H3034" t="s">
        <v>19630</v>
      </c>
      <c r="I3034" s="89"/>
    </row>
    <row r="3035">
      <c r="A3035" t="s">
        <v>20459</v>
      </c>
      <c r="B3035" t="s">
        <v>19483</v>
      </c>
      <c r="C3035" t="s">
        <v>3837</v>
      </c>
      <c r="D3035" t="s">
        <v>19616</v>
      </c>
      <c r="E3035" s="89">
        <v>0.1879223674208683</v>
      </c>
      <c r="F3035" s="89">
        <v>703695</v>
      </c>
      <c r="G3035" s="89">
        <v>5</v>
      </c>
      <c r="H3035" t="s">
        <v>19630</v>
      </c>
      <c r="I3035" s="89"/>
    </row>
    <row r="3036">
      <c r="A3036" t="s">
        <v>20460</v>
      </c>
      <c r="B3036" t="s">
        <v>19483</v>
      </c>
      <c r="C3036" t="s">
        <v>3837</v>
      </c>
      <c r="D3036" t="s">
        <v>19617</v>
      </c>
      <c r="E3036" s="89">
        <v>0.1914954108770341</v>
      </c>
      <c r="F3036" s="89">
        <v>703695</v>
      </c>
      <c r="G3036" s="89">
        <v>5</v>
      </c>
      <c r="H3036" t="s">
        <v>19630</v>
      </c>
      <c r="I3036" s="89"/>
    </row>
    <row r="3037">
      <c r="A3037" t="s">
        <v>20461</v>
      </c>
      <c r="B3037" t="s">
        <v>19483</v>
      </c>
      <c r="C3037" t="s">
        <v>3837</v>
      </c>
      <c r="D3037" t="s">
        <v>19618</v>
      </c>
      <c r="E3037" s="89">
        <v>0.1869808924775164</v>
      </c>
      <c r="F3037" s="89">
        <v>703695</v>
      </c>
      <c r="G3037" s="89">
        <v>5</v>
      </c>
      <c r="H3037" t="s">
        <v>19630</v>
      </c>
      <c r="I3037" s="89"/>
    </row>
    <row r="3038">
      <c r="A3038" t="s">
        <v>20462</v>
      </c>
      <c r="B3038" t="s">
        <v>19483</v>
      </c>
      <c r="C3038" t="s">
        <v>3837</v>
      </c>
      <c r="D3038" t="s">
        <v>19619</v>
      </c>
      <c r="E3038" s="89">
        <v>0.1886580005608205</v>
      </c>
      <c r="F3038" s="89">
        <v>703695</v>
      </c>
      <c r="G3038" s="89">
        <v>5</v>
      </c>
      <c r="H3038" t="s">
        <v>19630</v>
      </c>
      <c r="I3038" s="89"/>
    </row>
    <row r="3039">
      <c r="A3039" t="s">
        <v>20463</v>
      </c>
      <c r="B3039" t="s">
        <v>19483</v>
      </c>
      <c r="C3039" t="s">
        <v>3837</v>
      </c>
      <c r="D3039" t="s">
        <v>19620</v>
      </c>
      <c r="E3039" s="89">
        <v>0.1803911515619756</v>
      </c>
      <c r="F3039" s="89">
        <v>703695</v>
      </c>
      <c r="G3039" s="89">
        <v>5</v>
      </c>
      <c r="H3039" t="s">
        <v>19630</v>
      </c>
      <c r="I3039" s="89"/>
    </row>
    <row r="3040">
      <c r="A3040" t="s">
        <v>20464</v>
      </c>
      <c r="B3040" t="s">
        <v>19483</v>
      </c>
      <c r="C3040" t="s">
        <v>3837</v>
      </c>
      <c r="D3040" t="s">
        <v>19621</v>
      </c>
      <c r="E3040" s="89">
        <v>0.1280001281220138</v>
      </c>
      <c r="F3040" s="89">
        <v>703695</v>
      </c>
      <c r="G3040" s="89">
        <v>5</v>
      </c>
      <c r="H3040" t="s">
        <v>19630</v>
      </c>
      <c r="I3040" s="89"/>
    </row>
    <row r="3041">
      <c r="A3041" t="s">
        <v>20465</v>
      </c>
      <c r="B3041" t="s">
        <v>19483</v>
      </c>
      <c r="C3041" t="s">
        <v>3837</v>
      </c>
      <c r="D3041" t="s">
        <v>19622</v>
      </c>
      <c r="E3041" s="89">
        <v>0.1854821420527311</v>
      </c>
      <c r="F3041" s="89">
        <v>703695</v>
      </c>
      <c r="G3041" s="89">
        <v>5</v>
      </c>
      <c r="H3041" t="s">
        <v>19630</v>
      </c>
      <c r="I3041" s="89"/>
    </row>
    <row r="3042">
      <c r="A3042" t="s">
        <v>20466</v>
      </c>
      <c r="B3042" t="s">
        <v>19483</v>
      </c>
      <c r="C3042" t="s">
        <v>3837</v>
      </c>
      <c r="D3042" t="s">
        <v>19623</v>
      </c>
      <c r="E3042" s="89">
        <v>0.2865291785750984</v>
      </c>
      <c r="F3042" s="89">
        <v>703695</v>
      </c>
      <c r="G3042" s="89">
        <v>5</v>
      </c>
      <c r="H3042" t="s">
        <v>19630</v>
      </c>
      <c r="I3042" s="89"/>
    </row>
    <row r="3043">
      <c r="A3043" t="s">
        <v>20467</v>
      </c>
      <c r="B3043" t="s">
        <v>19483</v>
      </c>
      <c r="C3043" t="s">
        <v>3837</v>
      </c>
      <c r="D3043" t="s">
        <v>19624</v>
      </c>
      <c r="E3043" s="89">
        <v>0.6842983882629635</v>
      </c>
      <c r="F3043" s="89">
        <v>703695</v>
      </c>
      <c r="G3043" s="89">
        <v>5</v>
      </c>
      <c r="H3043" t="s">
        <v>19630</v>
      </c>
      <c r="I3043" s="89"/>
    </row>
    <row r="3044">
      <c r="A3044" t="s">
        <v>6384</v>
      </c>
      <c r="B3044" t="s">
        <v>19483</v>
      </c>
      <c r="C3044" t="s">
        <v>19492</v>
      </c>
      <c r="D3044" t="s">
        <v>19614</v>
      </c>
      <c r="E3044" s="89">
        <v>0</v>
      </c>
      <c r="F3044" s="89">
        <v>703695</v>
      </c>
      <c r="G3044" s="89">
        <v>5</v>
      </c>
      <c r="H3044" t="s">
        <v>19630</v>
      </c>
      <c r="I3044" s="89"/>
    </row>
    <row r="3045">
      <c r="A3045" t="s">
        <v>6385</v>
      </c>
      <c r="B3045" t="s">
        <v>19483</v>
      </c>
      <c r="C3045" t="s">
        <v>19492</v>
      </c>
      <c r="D3045" t="s">
        <v>19615</v>
      </c>
      <c r="E3045" s="89">
        <v>0</v>
      </c>
      <c r="F3045" s="89">
        <v>703695</v>
      </c>
      <c r="G3045" s="89">
        <v>5</v>
      </c>
      <c r="H3045" t="s">
        <v>19630</v>
      </c>
      <c r="I3045" s="89"/>
    </row>
    <row r="3046">
      <c r="A3046" t="s">
        <v>6386</v>
      </c>
      <c r="B3046" t="s">
        <v>19483</v>
      </c>
      <c r="C3046" t="s">
        <v>19492</v>
      </c>
      <c r="D3046" t="s">
        <v>19616</v>
      </c>
      <c r="E3046" s="89">
        <v>0</v>
      </c>
      <c r="F3046" s="89">
        <v>703695</v>
      </c>
      <c r="G3046" s="89">
        <v>5</v>
      </c>
      <c r="H3046" t="s">
        <v>19630</v>
      </c>
      <c r="I3046" s="89"/>
    </row>
    <row r="3047">
      <c r="A3047" t="s">
        <v>6387</v>
      </c>
      <c r="B3047" t="s">
        <v>19483</v>
      </c>
      <c r="C3047" t="s">
        <v>19492</v>
      </c>
      <c r="D3047" t="s">
        <v>19617</v>
      </c>
      <c r="E3047" s="89">
        <v>0</v>
      </c>
      <c r="F3047" s="89">
        <v>703695</v>
      </c>
      <c r="G3047" s="89">
        <v>5</v>
      </c>
      <c r="H3047" t="s">
        <v>19630</v>
      </c>
      <c r="I3047" s="89"/>
    </row>
    <row r="3048">
      <c r="A3048" t="s">
        <v>6388</v>
      </c>
      <c r="B3048" t="s">
        <v>19483</v>
      </c>
      <c r="C3048" t="s">
        <v>19492</v>
      </c>
      <c r="D3048" t="s">
        <v>19618</v>
      </c>
      <c r="E3048" s="89">
        <v>0</v>
      </c>
      <c r="F3048" s="89">
        <v>703695</v>
      </c>
      <c r="G3048" s="89">
        <v>5</v>
      </c>
      <c r="H3048" t="s">
        <v>19630</v>
      </c>
      <c r="I3048" s="89"/>
    </row>
    <row r="3049">
      <c r="A3049" t="s">
        <v>6389</v>
      </c>
      <c r="B3049" t="s">
        <v>19483</v>
      </c>
      <c r="C3049" t="s">
        <v>19492</v>
      </c>
      <c r="D3049" t="s">
        <v>19619</v>
      </c>
      <c r="E3049" s="89">
        <v>0</v>
      </c>
      <c r="F3049" s="89">
        <v>703695</v>
      </c>
      <c r="G3049" s="89">
        <v>5</v>
      </c>
      <c r="H3049" t="s">
        <v>19630</v>
      </c>
      <c r="I3049" s="89"/>
    </row>
    <row r="3050">
      <c r="A3050" t="s">
        <v>6390</v>
      </c>
      <c r="B3050" t="s">
        <v>19483</v>
      </c>
      <c r="C3050" t="s">
        <v>19492</v>
      </c>
      <c r="D3050" t="s">
        <v>19620</v>
      </c>
      <c r="E3050" s="89">
        <v>0</v>
      </c>
      <c r="F3050" s="89">
        <v>703695</v>
      </c>
      <c r="G3050" s="89">
        <v>5</v>
      </c>
      <c r="H3050" t="s">
        <v>19630</v>
      </c>
      <c r="I3050" s="89"/>
    </row>
    <row r="3051">
      <c r="A3051" t="s">
        <v>6391</v>
      </c>
      <c r="B3051" t="s">
        <v>19483</v>
      </c>
      <c r="C3051" t="s">
        <v>19492</v>
      </c>
      <c r="D3051" t="s">
        <v>19621</v>
      </c>
      <c r="E3051" s="89">
        <v>0</v>
      </c>
      <c r="F3051" s="89">
        <v>703695</v>
      </c>
      <c r="G3051" s="89">
        <v>5</v>
      </c>
      <c r="H3051" t="s">
        <v>19630</v>
      </c>
      <c r="I3051" s="89"/>
    </row>
    <row r="3052">
      <c r="A3052" t="s">
        <v>6392</v>
      </c>
      <c r="B3052" t="s">
        <v>19483</v>
      </c>
      <c r="C3052" t="s">
        <v>19492</v>
      </c>
      <c r="D3052" t="s">
        <v>19622</v>
      </c>
      <c r="E3052" s="89">
        <v>0</v>
      </c>
      <c r="F3052" s="89">
        <v>703695</v>
      </c>
      <c r="G3052" s="89">
        <v>5</v>
      </c>
      <c r="H3052" t="s">
        <v>19630</v>
      </c>
      <c r="I3052" s="89"/>
    </row>
    <row r="3053">
      <c r="A3053" t="s">
        <v>6393</v>
      </c>
      <c r="B3053" t="s">
        <v>19483</v>
      </c>
      <c r="C3053" t="s">
        <v>19492</v>
      </c>
      <c r="D3053" t="s">
        <v>19623</v>
      </c>
      <c r="E3053" s="89">
        <v>0</v>
      </c>
      <c r="F3053" s="89">
        <v>703695</v>
      </c>
      <c r="G3053" s="89">
        <v>5</v>
      </c>
      <c r="H3053" t="s">
        <v>19630</v>
      </c>
      <c r="I3053" s="89"/>
    </row>
    <row r="3054">
      <c r="A3054" t="s">
        <v>6394</v>
      </c>
      <c r="B3054" t="s">
        <v>19483</v>
      </c>
      <c r="C3054" t="s">
        <v>19492</v>
      </c>
      <c r="D3054" t="s">
        <v>19624</v>
      </c>
      <c r="E3054" s="89">
        <v>0</v>
      </c>
      <c r="F3054" s="89">
        <v>703695</v>
      </c>
      <c r="G3054" s="89">
        <v>5</v>
      </c>
      <c r="H3054" t="s">
        <v>19630</v>
      </c>
      <c r="I3054" s="89"/>
    </row>
    <row r="3055">
      <c r="A3055" t="s">
        <v>20468</v>
      </c>
      <c r="B3055" t="s">
        <v>19483</v>
      </c>
      <c r="C3055" t="s">
        <v>3838</v>
      </c>
      <c r="D3055" t="s">
        <v>19614</v>
      </c>
      <c r="E3055" s="89">
        <v>0.02514685185675353</v>
      </c>
      <c r="F3055" s="89">
        <v>703695</v>
      </c>
      <c r="G3055" s="89">
        <v>5</v>
      </c>
      <c r="H3055" t="s">
        <v>19630</v>
      </c>
      <c r="I3055" s="89"/>
    </row>
    <row r="3056">
      <c r="A3056" t="s">
        <v>20469</v>
      </c>
      <c r="B3056" t="s">
        <v>19483</v>
      </c>
      <c r="C3056" t="s">
        <v>3838</v>
      </c>
      <c r="D3056" t="s">
        <v>19615</v>
      </c>
      <c r="E3056" s="89">
        <v>0.02558836970406977</v>
      </c>
      <c r="F3056" s="89">
        <v>703695</v>
      </c>
      <c r="G3056" s="89">
        <v>5</v>
      </c>
      <c r="H3056" t="s">
        <v>19630</v>
      </c>
      <c r="I3056" s="89"/>
    </row>
    <row r="3057">
      <c r="A3057" t="s">
        <v>20470</v>
      </c>
      <c r="B3057" t="s">
        <v>19483</v>
      </c>
      <c r="C3057" t="s">
        <v>3838</v>
      </c>
      <c r="D3057" t="s">
        <v>19616</v>
      </c>
      <c r="E3057" s="89">
        <v>0.02515094478049808</v>
      </c>
      <c r="F3057" s="89">
        <v>703695</v>
      </c>
      <c r="G3057" s="89">
        <v>5</v>
      </c>
      <c r="H3057" t="s">
        <v>19630</v>
      </c>
      <c r="I3057" s="89"/>
    </row>
    <row r="3058">
      <c r="A3058" t="s">
        <v>20471</v>
      </c>
      <c r="B3058" t="s">
        <v>19483</v>
      </c>
      <c r="C3058" t="s">
        <v>3838</v>
      </c>
      <c r="D3058" t="s">
        <v>19617</v>
      </c>
      <c r="E3058" s="89">
        <v>0.02552918659457401</v>
      </c>
      <c r="F3058" s="89">
        <v>703695</v>
      </c>
      <c r="G3058" s="89">
        <v>5</v>
      </c>
      <c r="H3058" t="s">
        <v>19630</v>
      </c>
      <c r="I3058" s="89"/>
    </row>
    <row r="3059">
      <c r="A3059" t="s">
        <v>20472</v>
      </c>
      <c r="B3059" t="s">
        <v>19483</v>
      </c>
      <c r="C3059" t="s">
        <v>3838</v>
      </c>
      <c r="D3059" t="s">
        <v>19618</v>
      </c>
      <c r="E3059" s="89">
        <v>0.02489939745258654</v>
      </c>
      <c r="F3059" s="89">
        <v>703695</v>
      </c>
      <c r="G3059" s="89">
        <v>5</v>
      </c>
      <c r="H3059" t="s">
        <v>19630</v>
      </c>
      <c r="I3059" s="89"/>
    </row>
    <row r="3060">
      <c r="A3060" t="s">
        <v>20473</v>
      </c>
      <c r="B3060" t="s">
        <v>19483</v>
      </c>
      <c r="C3060" t="s">
        <v>3838</v>
      </c>
      <c r="D3060" t="s">
        <v>19619</v>
      </c>
      <c r="E3060" s="89">
        <v>0.02524319262254877</v>
      </c>
      <c r="F3060" s="89">
        <v>703695</v>
      </c>
      <c r="G3060" s="89">
        <v>5</v>
      </c>
      <c r="H3060" t="s">
        <v>19630</v>
      </c>
      <c r="I3060" s="89"/>
    </row>
    <row r="3061">
      <c r="A3061" t="s">
        <v>20474</v>
      </c>
      <c r="B3061" t="s">
        <v>19483</v>
      </c>
      <c r="C3061" t="s">
        <v>3838</v>
      </c>
      <c r="D3061" t="s">
        <v>19620</v>
      </c>
      <c r="E3061" s="89">
        <v>0.02407136344841261</v>
      </c>
      <c r="F3061" s="89">
        <v>703695</v>
      </c>
      <c r="G3061" s="89">
        <v>5</v>
      </c>
      <c r="H3061" t="s">
        <v>19630</v>
      </c>
      <c r="I3061" s="89"/>
    </row>
    <row r="3062">
      <c r="A3062" t="s">
        <v>20475</v>
      </c>
      <c r="B3062" t="s">
        <v>19483</v>
      </c>
      <c r="C3062" t="s">
        <v>3838</v>
      </c>
      <c r="D3062" t="s">
        <v>19621</v>
      </c>
      <c r="E3062" s="89">
        <v>0.01713377628082987</v>
      </c>
      <c r="F3062" s="89">
        <v>703695</v>
      </c>
      <c r="G3062" s="89">
        <v>5</v>
      </c>
      <c r="H3062" t="s">
        <v>19630</v>
      </c>
      <c r="I3062" s="89"/>
    </row>
    <row r="3063">
      <c r="A3063" t="s">
        <v>20476</v>
      </c>
      <c r="B3063" t="s">
        <v>19483</v>
      </c>
      <c r="C3063" t="s">
        <v>3838</v>
      </c>
      <c r="D3063" t="s">
        <v>19622</v>
      </c>
      <c r="E3063" s="89">
        <v>0.02474079524097468</v>
      </c>
      <c r="F3063" s="89">
        <v>703695</v>
      </c>
      <c r="G3063" s="89">
        <v>5</v>
      </c>
      <c r="H3063" t="s">
        <v>19630</v>
      </c>
      <c r="I3063" s="89"/>
    </row>
    <row r="3064">
      <c r="A3064" t="s">
        <v>20477</v>
      </c>
      <c r="B3064" t="s">
        <v>19483</v>
      </c>
      <c r="C3064" t="s">
        <v>3838</v>
      </c>
      <c r="D3064" t="s">
        <v>19623</v>
      </c>
      <c r="E3064" s="89">
        <v>0.03700258811570888</v>
      </c>
      <c r="F3064" s="89">
        <v>703695</v>
      </c>
      <c r="G3064" s="89">
        <v>5</v>
      </c>
      <c r="H3064" t="s">
        <v>19630</v>
      </c>
      <c r="I3064" s="89"/>
    </row>
    <row r="3065">
      <c r="A3065" t="s">
        <v>20478</v>
      </c>
      <c r="B3065" t="s">
        <v>19483</v>
      </c>
      <c r="C3065" t="s">
        <v>3838</v>
      </c>
      <c r="D3065" t="s">
        <v>19624</v>
      </c>
      <c r="E3065" s="89">
        <v>0.09076412611433742</v>
      </c>
      <c r="F3065" s="89">
        <v>703695</v>
      </c>
      <c r="G3065" s="89">
        <v>5</v>
      </c>
      <c r="H3065" t="s">
        <v>19630</v>
      </c>
      <c r="I3065" s="89"/>
    </row>
    <row r="3066">
      <c r="A3066" t="s">
        <v>20479</v>
      </c>
      <c r="B3066" t="s">
        <v>19483</v>
      </c>
      <c r="C3066" t="s">
        <v>3839</v>
      </c>
      <c r="D3066" t="s">
        <v>19614</v>
      </c>
      <c r="E3066" s="89">
        <v>0.1461420824498595</v>
      </c>
      <c r="F3066" s="89">
        <v>703695</v>
      </c>
      <c r="G3066" s="89">
        <v>5</v>
      </c>
      <c r="H3066" t="s">
        <v>19630</v>
      </c>
      <c r="I3066" s="89"/>
    </row>
    <row r="3067">
      <c r="A3067" t="s">
        <v>20480</v>
      </c>
      <c r="B3067" t="s">
        <v>19483</v>
      </c>
      <c r="C3067" t="s">
        <v>3839</v>
      </c>
      <c r="D3067" t="s">
        <v>19615</v>
      </c>
      <c r="E3067" s="89">
        <v>0.149918022328713</v>
      </c>
      <c r="F3067" s="89">
        <v>703695</v>
      </c>
      <c r="G3067" s="89">
        <v>5</v>
      </c>
      <c r="H3067" t="s">
        <v>19630</v>
      </c>
      <c r="I3067" s="89"/>
    </row>
    <row r="3068">
      <c r="A3068" t="s">
        <v>20481</v>
      </c>
      <c r="B3068" t="s">
        <v>19483</v>
      </c>
      <c r="C3068" t="s">
        <v>3839</v>
      </c>
      <c r="D3068" t="s">
        <v>19616</v>
      </c>
      <c r="E3068" s="89">
        <v>0.146167341706101</v>
      </c>
      <c r="F3068" s="89">
        <v>703695</v>
      </c>
      <c r="G3068" s="89">
        <v>5</v>
      </c>
      <c r="H3068" t="s">
        <v>19630</v>
      </c>
      <c r="I3068" s="89"/>
    </row>
    <row r="3069">
      <c r="A3069" t="s">
        <v>20482</v>
      </c>
      <c r="B3069" t="s">
        <v>19483</v>
      </c>
      <c r="C3069" t="s">
        <v>3839</v>
      </c>
      <c r="D3069" t="s">
        <v>19617</v>
      </c>
      <c r="E3069" s="89">
        <v>0.1496553190743871</v>
      </c>
      <c r="F3069" s="89">
        <v>703695</v>
      </c>
      <c r="G3069" s="89">
        <v>5</v>
      </c>
      <c r="H3069" t="s">
        <v>19630</v>
      </c>
      <c r="I3069" s="89"/>
    </row>
    <row r="3070">
      <c r="A3070" t="s">
        <v>20483</v>
      </c>
      <c r="B3070" t="s">
        <v>19483</v>
      </c>
      <c r="C3070" t="s">
        <v>3839</v>
      </c>
      <c r="D3070" t="s">
        <v>19618</v>
      </c>
      <c r="E3070" s="89">
        <v>0.1456089543308385</v>
      </c>
      <c r="F3070" s="89">
        <v>703695</v>
      </c>
      <c r="G3070" s="89">
        <v>5</v>
      </c>
      <c r="H3070" t="s">
        <v>19630</v>
      </c>
      <c r="I3070" s="89"/>
    </row>
    <row r="3071">
      <c r="A3071" t="s">
        <v>20484</v>
      </c>
      <c r="B3071" t="s">
        <v>19483</v>
      </c>
      <c r="C3071" t="s">
        <v>3839</v>
      </c>
      <c r="D3071" t="s">
        <v>19619</v>
      </c>
      <c r="E3071" s="89">
        <v>0.1473445531211587</v>
      </c>
      <c r="F3071" s="89">
        <v>703695</v>
      </c>
      <c r="G3071" s="89">
        <v>5</v>
      </c>
      <c r="H3071" t="s">
        <v>19630</v>
      </c>
      <c r="I3071" s="89"/>
    </row>
    <row r="3072">
      <c r="A3072" t="s">
        <v>20485</v>
      </c>
      <c r="B3072" t="s">
        <v>19483</v>
      </c>
      <c r="C3072" t="s">
        <v>3839</v>
      </c>
      <c r="D3072" t="s">
        <v>19620</v>
      </c>
      <c r="E3072" s="89">
        <v>0.1407592241390449</v>
      </c>
      <c r="F3072" s="89">
        <v>703695</v>
      </c>
      <c r="G3072" s="89">
        <v>5</v>
      </c>
      <c r="H3072" t="s">
        <v>19630</v>
      </c>
      <c r="I3072" s="89"/>
    </row>
    <row r="3073">
      <c r="A3073" t="s">
        <v>20486</v>
      </c>
      <c r="B3073" t="s">
        <v>19483</v>
      </c>
      <c r="C3073" t="s">
        <v>3839</v>
      </c>
      <c r="D3073" t="s">
        <v>19621</v>
      </c>
      <c r="E3073" s="89">
        <v>0.1022031594831686</v>
      </c>
      <c r="F3073" s="89">
        <v>703695</v>
      </c>
      <c r="G3073" s="89">
        <v>5</v>
      </c>
      <c r="H3073" t="s">
        <v>19630</v>
      </c>
      <c r="I3073" s="89"/>
    </row>
    <row r="3074">
      <c r="A3074" t="s">
        <v>20487</v>
      </c>
      <c r="B3074" t="s">
        <v>19483</v>
      </c>
      <c r="C3074" t="s">
        <v>3839</v>
      </c>
      <c r="D3074" t="s">
        <v>19622</v>
      </c>
      <c r="E3074" s="89">
        <v>0.1445074939131905</v>
      </c>
      <c r="F3074" s="89">
        <v>703695</v>
      </c>
      <c r="G3074" s="89">
        <v>5</v>
      </c>
      <c r="H3074" t="s">
        <v>19630</v>
      </c>
      <c r="I3074" s="89"/>
    </row>
    <row r="3075">
      <c r="A3075" t="s">
        <v>20488</v>
      </c>
      <c r="B3075" t="s">
        <v>19483</v>
      </c>
      <c r="C3075" t="s">
        <v>3839</v>
      </c>
      <c r="D3075" t="s">
        <v>19623</v>
      </c>
      <c r="E3075" s="89">
        <v>0.223116217399979</v>
      </c>
      <c r="F3075" s="89">
        <v>703695</v>
      </c>
      <c r="G3075" s="89">
        <v>5</v>
      </c>
      <c r="H3075" t="s">
        <v>19630</v>
      </c>
      <c r="I3075" s="89"/>
    </row>
    <row r="3076">
      <c r="A3076" t="s">
        <v>20489</v>
      </c>
      <c r="B3076" t="s">
        <v>19483</v>
      </c>
      <c r="C3076" t="s">
        <v>3839</v>
      </c>
      <c r="D3076" t="s">
        <v>19624</v>
      </c>
      <c r="E3076" s="89">
        <v>0.5347651222831273</v>
      </c>
      <c r="F3076" s="89">
        <v>703695</v>
      </c>
      <c r="G3076" s="89">
        <v>5</v>
      </c>
      <c r="H3076" t="s">
        <v>19630</v>
      </c>
      <c r="I3076" s="89"/>
    </row>
    <row r="3077">
      <c r="A3077" t="s">
        <v>20490</v>
      </c>
      <c r="B3077" t="s">
        <v>19483</v>
      </c>
      <c r="C3077" t="s">
        <v>3846</v>
      </c>
      <c r="D3077" t="s">
        <v>19614</v>
      </c>
      <c r="E3077" s="89">
        <v>0.0292659466580419</v>
      </c>
      <c r="F3077" s="89">
        <v>703695</v>
      </c>
      <c r="G3077" s="89">
        <v>5</v>
      </c>
      <c r="H3077" t="s">
        <v>19630</v>
      </c>
      <c r="I3077" s="89"/>
    </row>
    <row r="3078">
      <c r="A3078" t="s">
        <v>20491</v>
      </c>
      <c r="B3078" t="s">
        <v>19483</v>
      </c>
      <c r="C3078" t="s">
        <v>3846</v>
      </c>
      <c r="D3078" t="s">
        <v>19615</v>
      </c>
      <c r="E3078" s="89">
        <v>0.02964661628887997</v>
      </c>
      <c r="F3078" s="89">
        <v>703695</v>
      </c>
      <c r="G3078" s="89">
        <v>5</v>
      </c>
      <c r="H3078" t="s">
        <v>19630</v>
      </c>
      <c r="I3078" s="89"/>
    </row>
    <row r="3079">
      <c r="A3079" t="s">
        <v>20492</v>
      </c>
      <c r="B3079" t="s">
        <v>19483</v>
      </c>
      <c r="C3079" t="s">
        <v>3846</v>
      </c>
      <c r="D3079" t="s">
        <v>19616</v>
      </c>
      <c r="E3079" s="89">
        <v>0.02927198844174684</v>
      </c>
      <c r="F3079" s="89">
        <v>703695</v>
      </c>
      <c r="G3079" s="89">
        <v>5</v>
      </c>
      <c r="H3079" t="s">
        <v>19630</v>
      </c>
      <c r="I3079" s="89"/>
    </row>
    <row r="3080">
      <c r="A3080" t="s">
        <v>20493</v>
      </c>
      <c r="B3080" t="s">
        <v>19483</v>
      </c>
      <c r="C3080" t="s">
        <v>3846</v>
      </c>
      <c r="D3080" t="s">
        <v>19617</v>
      </c>
      <c r="E3080" s="89">
        <v>0.02958146763169284</v>
      </c>
      <c r="F3080" s="89">
        <v>703695</v>
      </c>
      <c r="G3080" s="89">
        <v>5</v>
      </c>
      <c r="H3080" t="s">
        <v>19630</v>
      </c>
      <c r="I3080" s="89"/>
    </row>
    <row r="3081">
      <c r="A3081" t="s">
        <v>20494</v>
      </c>
      <c r="B3081" t="s">
        <v>19483</v>
      </c>
      <c r="C3081" t="s">
        <v>3846</v>
      </c>
      <c r="D3081" t="s">
        <v>19618</v>
      </c>
      <c r="E3081" s="89">
        <v>0.02885947854807409</v>
      </c>
      <c r="F3081" s="89">
        <v>703695</v>
      </c>
      <c r="G3081" s="89">
        <v>5</v>
      </c>
      <c r="H3081" t="s">
        <v>19630</v>
      </c>
      <c r="I3081" s="89"/>
    </row>
    <row r="3082">
      <c r="A3082" t="s">
        <v>20495</v>
      </c>
      <c r="B3082" t="s">
        <v>19483</v>
      </c>
      <c r="C3082" t="s">
        <v>3846</v>
      </c>
      <c r="D3082" t="s">
        <v>19619</v>
      </c>
      <c r="E3082" s="89">
        <v>0.0291261783910179</v>
      </c>
      <c r="F3082" s="89">
        <v>703695</v>
      </c>
      <c r="G3082" s="89">
        <v>5</v>
      </c>
      <c r="H3082" t="s">
        <v>19630</v>
      </c>
      <c r="I3082" s="89"/>
    </row>
    <row r="3083">
      <c r="A3083" t="s">
        <v>20496</v>
      </c>
      <c r="B3083" t="s">
        <v>19483</v>
      </c>
      <c r="C3083" t="s">
        <v>3846</v>
      </c>
      <c r="D3083" t="s">
        <v>19620</v>
      </c>
      <c r="E3083" s="89">
        <v>0.02780679009443813</v>
      </c>
      <c r="F3083" s="89">
        <v>703695</v>
      </c>
      <c r="G3083" s="89">
        <v>5</v>
      </c>
      <c r="H3083" t="s">
        <v>19630</v>
      </c>
      <c r="I3083" s="89"/>
    </row>
    <row r="3084">
      <c r="A3084" t="s">
        <v>20497</v>
      </c>
      <c r="B3084" t="s">
        <v>19483</v>
      </c>
      <c r="C3084" t="s">
        <v>3846</v>
      </c>
      <c r="D3084" t="s">
        <v>19621</v>
      </c>
      <c r="E3084" s="89">
        <v>0.02075163345314725</v>
      </c>
      <c r="F3084" s="89">
        <v>703695</v>
      </c>
      <c r="G3084" s="89">
        <v>5</v>
      </c>
      <c r="H3084" t="s">
        <v>19630</v>
      </c>
      <c r="I3084" s="89"/>
    </row>
    <row r="3085">
      <c r="A3085" t="s">
        <v>20498</v>
      </c>
      <c r="B3085" t="s">
        <v>19483</v>
      </c>
      <c r="C3085" t="s">
        <v>3846</v>
      </c>
      <c r="D3085" t="s">
        <v>19622</v>
      </c>
      <c r="E3085" s="89">
        <v>0.02856726991519015</v>
      </c>
      <c r="F3085" s="89">
        <v>703695</v>
      </c>
      <c r="G3085" s="89">
        <v>5</v>
      </c>
      <c r="H3085" t="s">
        <v>19630</v>
      </c>
      <c r="I3085" s="89"/>
    </row>
    <row r="3086">
      <c r="A3086" t="s">
        <v>20499</v>
      </c>
      <c r="B3086" t="s">
        <v>19483</v>
      </c>
      <c r="C3086" t="s">
        <v>3846</v>
      </c>
      <c r="D3086" t="s">
        <v>19623</v>
      </c>
      <c r="E3086" s="89">
        <v>0.04570232956172084</v>
      </c>
      <c r="F3086" s="89">
        <v>703695</v>
      </c>
      <c r="G3086" s="89">
        <v>5</v>
      </c>
      <c r="H3086" t="s">
        <v>19630</v>
      </c>
      <c r="I3086" s="89"/>
    </row>
    <row r="3087">
      <c r="A3087" t="s">
        <v>20500</v>
      </c>
      <c r="B3087" t="s">
        <v>19483</v>
      </c>
      <c r="C3087" t="s">
        <v>3846</v>
      </c>
      <c r="D3087" t="s">
        <v>19624</v>
      </c>
      <c r="E3087" s="89">
        <v>0.1072554104455738</v>
      </c>
      <c r="F3087" s="89">
        <v>703695</v>
      </c>
      <c r="G3087" s="89">
        <v>5</v>
      </c>
      <c r="H3087" t="s">
        <v>19630</v>
      </c>
      <c r="I3087" s="89"/>
    </row>
    <row r="3088">
      <c r="A3088" t="s">
        <v>20501</v>
      </c>
      <c r="B3088" t="s">
        <v>19483</v>
      </c>
      <c r="C3088" t="s">
        <v>3847</v>
      </c>
      <c r="D3088" t="s">
        <v>19614</v>
      </c>
      <c r="E3088" s="89">
        <v>0.004561738734407731</v>
      </c>
      <c r="F3088" s="89">
        <v>703695</v>
      </c>
      <c r="G3088" s="89">
        <v>5</v>
      </c>
      <c r="H3088" t="s">
        <v>19630</v>
      </c>
      <c r="I3088" s="89"/>
    </row>
    <row r="3089">
      <c r="A3089" t="s">
        <v>20502</v>
      </c>
      <c r="B3089" t="s">
        <v>19483</v>
      </c>
      <c r="C3089" t="s">
        <v>3847</v>
      </c>
      <c r="D3089" t="s">
        <v>19615</v>
      </c>
      <c r="E3089" s="89">
        <v>0.00462826596910566</v>
      </c>
      <c r="F3089" s="89">
        <v>703695</v>
      </c>
      <c r="G3089" s="89">
        <v>5</v>
      </c>
      <c r="H3089" t="s">
        <v>19630</v>
      </c>
      <c r="I3089" s="89"/>
    </row>
    <row r="3090">
      <c r="A3090" t="s">
        <v>20503</v>
      </c>
      <c r="B3090" t="s">
        <v>19483</v>
      </c>
      <c r="C3090" t="s">
        <v>3847</v>
      </c>
      <c r="D3090" t="s">
        <v>19616</v>
      </c>
      <c r="E3090" s="89">
        <v>0.004561738734407731</v>
      </c>
      <c r="F3090" s="89">
        <v>703695</v>
      </c>
      <c r="G3090" s="89">
        <v>5</v>
      </c>
      <c r="H3090" t="s">
        <v>19630</v>
      </c>
      <c r="I3090" s="89"/>
    </row>
    <row r="3091">
      <c r="A3091" t="s">
        <v>20504</v>
      </c>
      <c r="B3091" t="s">
        <v>19483</v>
      </c>
      <c r="C3091" t="s">
        <v>3847</v>
      </c>
      <c r="D3091" t="s">
        <v>19617</v>
      </c>
      <c r="E3091" s="89">
        <v>0.00461461693327495</v>
      </c>
      <c r="F3091" s="89">
        <v>703695</v>
      </c>
      <c r="G3091" s="89">
        <v>5</v>
      </c>
      <c r="H3091" t="s">
        <v>19630</v>
      </c>
      <c r="I3091" s="89"/>
    </row>
    <row r="3092">
      <c r="A3092" t="s">
        <v>20505</v>
      </c>
      <c r="B3092" t="s">
        <v>19483</v>
      </c>
      <c r="C3092" t="s">
        <v>3847</v>
      </c>
      <c r="D3092" t="s">
        <v>19618</v>
      </c>
      <c r="E3092" s="89">
        <v>0.004529384662655736</v>
      </c>
      <c r="F3092" s="89">
        <v>703695</v>
      </c>
      <c r="G3092" s="89">
        <v>5</v>
      </c>
      <c r="H3092" t="s">
        <v>19630</v>
      </c>
      <c r="I3092" s="89"/>
    </row>
    <row r="3093">
      <c r="A3093" t="s">
        <v>20506</v>
      </c>
      <c r="B3093" t="s">
        <v>19483</v>
      </c>
      <c r="C3093" t="s">
        <v>3847</v>
      </c>
      <c r="D3093" t="s">
        <v>19619</v>
      </c>
      <c r="E3093" s="89">
        <v>0.004600794957358079</v>
      </c>
      <c r="F3093" s="89">
        <v>703695</v>
      </c>
      <c r="G3093" s="89">
        <v>5</v>
      </c>
      <c r="H3093" t="s">
        <v>19630</v>
      </c>
      <c r="I3093" s="89"/>
    </row>
    <row r="3094">
      <c r="A3094" t="s">
        <v>20507</v>
      </c>
      <c r="B3094" t="s">
        <v>19483</v>
      </c>
      <c r="C3094" t="s">
        <v>3847</v>
      </c>
      <c r="D3094" t="s">
        <v>19620</v>
      </c>
      <c r="E3094" s="89">
        <v>0.004360818360163197</v>
      </c>
      <c r="F3094" s="89">
        <v>703695</v>
      </c>
      <c r="G3094" s="89">
        <v>5</v>
      </c>
      <c r="H3094" t="s">
        <v>19630</v>
      </c>
      <c r="I3094" s="89"/>
    </row>
    <row r="3095">
      <c r="A3095" t="s">
        <v>20508</v>
      </c>
      <c r="B3095" t="s">
        <v>19483</v>
      </c>
      <c r="C3095" t="s">
        <v>3847</v>
      </c>
      <c r="D3095" t="s">
        <v>19621</v>
      </c>
      <c r="E3095" s="89">
        <v>0.003046543525350849</v>
      </c>
      <c r="F3095" s="89">
        <v>703695</v>
      </c>
      <c r="G3095" s="89">
        <v>5</v>
      </c>
      <c r="H3095" t="s">
        <v>19630</v>
      </c>
      <c r="I3095" s="89"/>
    </row>
    <row r="3096">
      <c r="A3096" t="s">
        <v>20509</v>
      </c>
      <c r="B3096" t="s">
        <v>19483</v>
      </c>
      <c r="C3096" t="s">
        <v>3847</v>
      </c>
      <c r="D3096" t="s">
        <v>19622</v>
      </c>
      <c r="E3096" s="89">
        <v>0.004504896360590227</v>
      </c>
      <c r="F3096" s="89">
        <v>703695</v>
      </c>
      <c r="G3096" s="89">
        <v>5</v>
      </c>
      <c r="H3096" t="s">
        <v>19630</v>
      </c>
      <c r="I3096" s="89"/>
    </row>
    <row r="3097">
      <c r="A3097" t="s">
        <v>20510</v>
      </c>
      <c r="B3097" t="s">
        <v>19483</v>
      </c>
      <c r="C3097" t="s">
        <v>3847</v>
      </c>
      <c r="D3097" t="s">
        <v>19623</v>
      </c>
      <c r="E3097" s="89">
        <v>0.007376886492836138</v>
      </c>
      <c r="F3097" s="89">
        <v>703695</v>
      </c>
      <c r="G3097" s="89">
        <v>5</v>
      </c>
      <c r="H3097" t="s">
        <v>19630</v>
      </c>
      <c r="I3097" s="89"/>
    </row>
    <row r="3098">
      <c r="A3098" t="s">
        <v>20511</v>
      </c>
      <c r="B3098" t="s">
        <v>19483</v>
      </c>
      <c r="C3098" t="s">
        <v>3847</v>
      </c>
      <c r="D3098" t="s">
        <v>19624</v>
      </c>
      <c r="E3098" s="89">
        <v>0.0171052813973958</v>
      </c>
      <c r="F3098" s="89">
        <v>703695</v>
      </c>
      <c r="G3098" s="89">
        <v>5</v>
      </c>
      <c r="H3098" t="s">
        <v>19630</v>
      </c>
      <c r="I3098" s="89"/>
    </row>
    <row r="3099">
      <c r="A3099" t="s">
        <v>6395</v>
      </c>
      <c r="B3099" t="s">
        <v>19483</v>
      </c>
      <c r="C3099" t="s">
        <v>19493</v>
      </c>
      <c r="D3099" t="s">
        <v>19614</v>
      </c>
      <c r="E3099" s="89">
        <v>0.003459468768722496</v>
      </c>
      <c r="F3099" s="89">
        <v>703695</v>
      </c>
      <c r="G3099" s="89">
        <v>5</v>
      </c>
      <c r="H3099" t="s">
        <v>19630</v>
      </c>
      <c r="I3099" s="89"/>
    </row>
    <row r="3100">
      <c r="A3100" t="s">
        <v>6396</v>
      </c>
      <c r="B3100" t="s">
        <v>19483</v>
      </c>
      <c r="C3100" t="s">
        <v>19493</v>
      </c>
      <c r="D3100" t="s">
        <v>19615</v>
      </c>
      <c r="E3100" s="89">
        <v>0.003495007433954621</v>
      </c>
      <c r="F3100" s="89">
        <v>703695</v>
      </c>
      <c r="G3100" s="89">
        <v>5</v>
      </c>
      <c r="H3100" t="s">
        <v>19630</v>
      </c>
      <c r="I3100" s="89"/>
    </row>
    <row r="3101">
      <c r="A3101" t="s">
        <v>6397</v>
      </c>
      <c r="B3101" t="s">
        <v>19483</v>
      </c>
      <c r="C3101" t="s">
        <v>19493</v>
      </c>
      <c r="D3101" t="s">
        <v>19616</v>
      </c>
      <c r="E3101" s="89">
        <v>0.003459603026218813</v>
      </c>
      <c r="F3101" s="89">
        <v>703695</v>
      </c>
      <c r="G3101" s="89">
        <v>5</v>
      </c>
      <c r="H3101" t="s">
        <v>19630</v>
      </c>
      <c r="I3101" s="89"/>
    </row>
    <row r="3102">
      <c r="A3102" t="s">
        <v>6398</v>
      </c>
      <c r="B3102" t="s">
        <v>19483</v>
      </c>
      <c r="C3102" t="s">
        <v>19493</v>
      </c>
      <c r="D3102" t="s">
        <v>19617</v>
      </c>
      <c r="E3102" s="89">
        <v>0.003495007433954621</v>
      </c>
      <c r="F3102" s="89">
        <v>703695</v>
      </c>
      <c r="G3102" s="89">
        <v>5</v>
      </c>
      <c r="H3102" t="s">
        <v>19630</v>
      </c>
      <c r="I3102" s="89"/>
    </row>
    <row r="3103">
      <c r="A3103" t="s">
        <v>6399</v>
      </c>
      <c r="B3103" t="s">
        <v>19483</v>
      </c>
      <c r="C3103" t="s">
        <v>19493</v>
      </c>
      <c r="D3103" t="s">
        <v>19618</v>
      </c>
      <c r="E3103" s="89">
        <v>0.003295236202685797</v>
      </c>
      <c r="F3103" s="89">
        <v>703695</v>
      </c>
      <c r="G3103" s="89">
        <v>5</v>
      </c>
      <c r="H3103" t="s">
        <v>19630</v>
      </c>
      <c r="I3103" s="89"/>
    </row>
    <row r="3104">
      <c r="A3104" t="s">
        <v>6400</v>
      </c>
      <c r="B3104" t="s">
        <v>19483</v>
      </c>
      <c r="C3104" t="s">
        <v>19493</v>
      </c>
      <c r="D3104" t="s">
        <v>19619</v>
      </c>
      <c r="E3104" s="89">
        <v>0.003357872982461126</v>
      </c>
      <c r="F3104" s="89">
        <v>703695</v>
      </c>
      <c r="G3104" s="89">
        <v>5</v>
      </c>
      <c r="H3104" t="s">
        <v>19630</v>
      </c>
      <c r="I3104" s="89"/>
    </row>
    <row r="3105">
      <c r="A3105" t="s">
        <v>6401</v>
      </c>
      <c r="B3105" t="s">
        <v>19483</v>
      </c>
      <c r="C3105" t="s">
        <v>19493</v>
      </c>
      <c r="D3105" t="s">
        <v>19620</v>
      </c>
      <c r="E3105" s="89">
        <v>0.003207470491155823</v>
      </c>
      <c r="F3105" s="89">
        <v>703695</v>
      </c>
      <c r="G3105" s="89">
        <v>5</v>
      </c>
      <c r="H3105" t="s">
        <v>19630</v>
      </c>
      <c r="I3105" s="89"/>
    </row>
    <row r="3106">
      <c r="A3106" t="s">
        <v>6402</v>
      </c>
      <c r="B3106" t="s">
        <v>19483</v>
      </c>
      <c r="C3106" t="s">
        <v>19493</v>
      </c>
      <c r="D3106" t="s">
        <v>19621</v>
      </c>
      <c r="E3106" s="89">
        <v>0.0022291663611401</v>
      </c>
      <c r="F3106" s="89">
        <v>703695</v>
      </c>
      <c r="G3106" s="89">
        <v>5</v>
      </c>
      <c r="H3106" t="s">
        <v>19630</v>
      </c>
      <c r="I3106" s="89"/>
    </row>
    <row r="3107">
      <c r="A3107" t="s">
        <v>6403</v>
      </c>
      <c r="B3107" t="s">
        <v>19483</v>
      </c>
      <c r="C3107" t="s">
        <v>19493</v>
      </c>
      <c r="D3107" t="s">
        <v>19622</v>
      </c>
      <c r="E3107" s="89">
        <v>0.003284533361513983</v>
      </c>
      <c r="F3107" s="89">
        <v>703695</v>
      </c>
      <c r="G3107" s="89">
        <v>5</v>
      </c>
      <c r="H3107" t="s">
        <v>19630</v>
      </c>
      <c r="I3107" s="89"/>
    </row>
    <row r="3108">
      <c r="A3108" t="s">
        <v>6404</v>
      </c>
      <c r="B3108" t="s">
        <v>19483</v>
      </c>
      <c r="C3108" t="s">
        <v>19493</v>
      </c>
      <c r="D3108" t="s">
        <v>19623</v>
      </c>
      <c r="E3108" s="89">
        <v>0.006079944937806875</v>
      </c>
      <c r="F3108" s="89">
        <v>703695</v>
      </c>
      <c r="G3108" s="89">
        <v>5</v>
      </c>
      <c r="H3108" t="s">
        <v>19630</v>
      </c>
      <c r="I3108" s="89"/>
    </row>
    <row r="3109">
      <c r="A3109" t="s">
        <v>6405</v>
      </c>
      <c r="B3109" t="s">
        <v>19483</v>
      </c>
      <c r="C3109" t="s">
        <v>19493</v>
      </c>
      <c r="D3109" t="s">
        <v>19624</v>
      </c>
      <c r="E3109" s="89">
        <v>0.01315225298197151</v>
      </c>
      <c r="F3109" s="89">
        <v>703695</v>
      </c>
      <c r="G3109" s="89">
        <v>5</v>
      </c>
      <c r="H3109" t="s">
        <v>19630</v>
      </c>
      <c r="I3109" s="89"/>
    </row>
    <row r="3110">
      <c r="A3110" t="s">
        <v>6406</v>
      </c>
      <c r="B3110" t="s">
        <v>19483</v>
      </c>
      <c r="C3110" t="s">
        <v>19494</v>
      </c>
      <c r="D3110" t="s">
        <v>19614</v>
      </c>
      <c r="E3110" s="89">
        <v>0.05512763014191226</v>
      </c>
      <c r="F3110" s="89">
        <v>703695</v>
      </c>
      <c r="G3110" s="89">
        <v>5</v>
      </c>
      <c r="H3110" t="s">
        <v>19630</v>
      </c>
      <c r="I3110" s="89"/>
    </row>
    <row r="3111">
      <c r="A3111" t="s">
        <v>6407</v>
      </c>
      <c r="B3111" t="s">
        <v>19483</v>
      </c>
      <c r="C3111" t="s">
        <v>19494</v>
      </c>
      <c r="D3111" t="s">
        <v>19615</v>
      </c>
      <c r="E3111" s="89">
        <v>0.05553799234224801</v>
      </c>
      <c r="F3111" s="89">
        <v>703695</v>
      </c>
      <c r="G3111" s="89">
        <v>5</v>
      </c>
      <c r="H3111" t="s">
        <v>19630</v>
      </c>
      <c r="I3111" s="89"/>
    </row>
    <row r="3112">
      <c r="A3112" t="s">
        <v>6408</v>
      </c>
      <c r="B3112" t="s">
        <v>19483</v>
      </c>
      <c r="C3112" t="s">
        <v>19494</v>
      </c>
      <c r="D3112" t="s">
        <v>19616</v>
      </c>
      <c r="E3112" s="89">
        <v>0.05513254614411199</v>
      </c>
      <c r="F3112" s="89">
        <v>703695</v>
      </c>
      <c r="G3112" s="89">
        <v>5</v>
      </c>
      <c r="H3112" t="s">
        <v>19630</v>
      </c>
      <c r="I3112" s="89"/>
    </row>
    <row r="3113">
      <c r="A3113" t="s">
        <v>6409</v>
      </c>
      <c r="B3113" t="s">
        <v>19483</v>
      </c>
      <c r="C3113" t="s">
        <v>19494</v>
      </c>
      <c r="D3113" t="s">
        <v>19617</v>
      </c>
      <c r="E3113" s="89">
        <v>0.05550714788941735</v>
      </c>
      <c r="F3113" s="89">
        <v>703695</v>
      </c>
      <c r="G3113" s="89">
        <v>5</v>
      </c>
      <c r="H3113" t="s">
        <v>19630</v>
      </c>
      <c r="I3113" s="89"/>
    </row>
    <row r="3114">
      <c r="A3114" t="s">
        <v>6410</v>
      </c>
      <c r="B3114" t="s">
        <v>19483</v>
      </c>
      <c r="C3114" t="s">
        <v>19494</v>
      </c>
      <c r="D3114" t="s">
        <v>19618</v>
      </c>
      <c r="E3114" s="89">
        <v>0.05354140771109218</v>
      </c>
      <c r="F3114" s="89">
        <v>703695</v>
      </c>
      <c r="G3114" s="89">
        <v>5</v>
      </c>
      <c r="H3114" t="s">
        <v>19630</v>
      </c>
      <c r="I3114" s="89"/>
    </row>
    <row r="3115">
      <c r="A3115" t="s">
        <v>6411</v>
      </c>
      <c r="B3115" t="s">
        <v>19483</v>
      </c>
      <c r="C3115" t="s">
        <v>19494</v>
      </c>
      <c r="D3115" t="s">
        <v>19619</v>
      </c>
      <c r="E3115" s="89">
        <v>0.05306797660939393</v>
      </c>
      <c r="F3115" s="89">
        <v>703695</v>
      </c>
      <c r="G3115" s="89">
        <v>5</v>
      </c>
      <c r="H3115" t="s">
        <v>19630</v>
      </c>
      <c r="I3115" s="89"/>
    </row>
    <row r="3116">
      <c r="A3116" t="s">
        <v>6412</v>
      </c>
      <c r="B3116" t="s">
        <v>19483</v>
      </c>
      <c r="C3116" t="s">
        <v>19494</v>
      </c>
      <c r="D3116" t="s">
        <v>19620</v>
      </c>
      <c r="E3116" s="89">
        <v>0.0510044838853734</v>
      </c>
      <c r="F3116" s="89">
        <v>703695</v>
      </c>
      <c r="G3116" s="89">
        <v>5</v>
      </c>
      <c r="H3116" t="s">
        <v>19630</v>
      </c>
      <c r="I3116" s="89"/>
    </row>
    <row r="3117">
      <c r="A3117" t="s">
        <v>6413</v>
      </c>
      <c r="B3117" t="s">
        <v>19483</v>
      </c>
      <c r="C3117" t="s">
        <v>19494</v>
      </c>
      <c r="D3117" t="s">
        <v>19621</v>
      </c>
      <c r="E3117" s="89">
        <v>0.03857014950122835</v>
      </c>
      <c r="F3117" s="89">
        <v>703695</v>
      </c>
      <c r="G3117" s="89">
        <v>5</v>
      </c>
      <c r="H3117" t="s">
        <v>19630</v>
      </c>
      <c r="I3117" s="89"/>
    </row>
    <row r="3118">
      <c r="A3118" t="s">
        <v>6414</v>
      </c>
      <c r="B3118" t="s">
        <v>19483</v>
      </c>
      <c r="C3118" t="s">
        <v>19494</v>
      </c>
      <c r="D3118" t="s">
        <v>19622</v>
      </c>
      <c r="E3118" s="89">
        <v>0.05154066311571574</v>
      </c>
      <c r="F3118" s="89">
        <v>703695</v>
      </c>
      <c r="G3118" s="89">
        <v>5</v>
      </c>
      <c r="H3118" t="s">
        <v>19630</v>
      </c>
      <c r="I3118" s="89"/>
    </row>
    <row r="3119">
      <c r="A3119" t="s">
        <v>6415</v>
      </c>
      <c r="B3119" t="s">
        <v>19483</v>
      </c>
      <c r="C3119" t="s">
        <v>19494</v>
      </c>
      <c r="D3119" t="s">
        <v>19623</v>
      </c>
      <c r="E3119" s="89">
        <v>0.08443462276365928</v>
      </c>
      <c r="F3119" s="89">
        <v>703695</v>
      </c>
      <c r="G3119" s="89">
        <v>5</v>
      </c>
      <c r="H3119" t="s">
        <v>19630</v>
      </c>
      <c r="I3119" s="89"/>
    </row>
    <row r="3120">
      <c r="A3120" t="s">
        <v>6416</v>
      </c>
      <c r="B3120" t="s">
        <v>19483</v>
      </c>
      <c r="C3120" t="s">
        <v>19494</v>
      </c>
      <c r="D3120" t="s">
        <v>19624</v>
      </c>
      <c r="E3120" s="89">
        <v>0.200301161901807</v>
      </c>
      <c r="F3120" s="89">
        <v>703695</v>
      </c>
      <c r="G3120" s="89">
        <v>5</v>
      </c>
      <c r="H3120" t="s">
        <v>19630</v>
      </c>
      <c r="I3120" s="89"/>
    </row>
    <row r="3121">
      <c r="A3121" t="s">
        <v>6417</v>
      </c>
      <c r="B3121" t="s">
        <v>19483</v>
      </c>
      <c r="C3121" t="s">
        <v>19495</v>
      </c>
      <c r="D3121" t="s">
        <v>19614</v>
      </c>
      <c r="E3121" s="89">
        <v>0.01471451109014794</v>
      </c>
      <c r="F3121" s="89">
        <v>703695</v>
      </c>
      <c r="G3121" s="89">
        <v>5</v>
      </c>
      <c r="H3121" t="s">
        <v>19630</v>
      </c>
      <c r="I3121" s="89"/>
    </row>
    <row r="3122">
      <c r="A3122" t="s">
        <v>6418</v>
      </c>
      <c r="B3122" t="s">
        <v>19483</v>
      </c>
      <c r="C3122" t="s">
        <v>19495</v>
      </c>
      <c r="D3122" t="s">
        <v>19615</v>
      </c>
      <c r="E3122" s="89">
        <v>0.01490690910433439</v>
      </c>
      <c r="F3122" s="89">
        <v>703695</v>
      </c>
      <c r="G3122" s="89">
        <v>5</v>
      </c>
      <c r="H3122" t="s">
        <v>19630</v>
      </c>
      <c r="I3122" s="89"/>
    </row>
    <row r="3123">
      <c r="A3123" t="s">
        <v>6419</v>
      </c>
      <c r="B3123" t="s">
        <v>19483</v>
      </c>
      <c r="C3123" t="s">
        <v>19495</v>
      </c>
      <c r="D3123" t="s">
        <v>19616</v>
      </c>
      <c r="E3123" s="89">
        <v>0.01471598681690238</v>
      </c>
      <c r="F3123" s="89">
        <v>703695</v>
      </c>
      <c r="G3123" s="89">
        <v>5</v>
      </c>
      <c r="H3123" t="s">
        <v>19630</v>
      </c>
      <c r="I3123" s="89"/>
    </row>
    <row r="3124">
      <c r="A3124" t="s">
        <v>6420</v>
      </c>
      <c r="B3124" t="s">
        <v>19483</v>
      </c>
      <c r="C3124" t="s">
        <v>19495</v>
      </c>
      <c r="D3124" t="s">
        <v>19617</v>
      </c>
      <c r="E3124" s="89">
        <v>0.01489251845246214</v>
      </c>
      <c r="F3124" s="89">
        <v>703695</v>
      </c>
      <c r="G3124" s="89">
        <v>5</v>
      </c>
      <c r="H3124" t="s">
        <v>19630</v>
      </c>
      <c r="I3124" s="89"/>
    </row>
    <row r="3125">
      <c r="A3125" t="s">
        <v>6421</v>
      </c>
      <c r="B3125" t="s">
        <v>19483</v>
      </c>
      <c r="C3125" t="s">
        <v>19495</v>
      </c>
      <c r="D3125" t="s">
        <v>19618</v>
      </c>
      <c r="E3125" s="89">
        <v>0.01243762023661885</v>
      </c>
      <c r="F3125" s="89">
        <v>703695</v>
      </c>
      <c r="G3125" s="89">
        <v>5</v>
      </c>
      <c r="H3125" t="s">
        <v>19630</v>
      </c>
      <c r="I3125" s="89"/>
    </row>
    <row r="3126">
      <c r="A3126" t="s">
        <v>6422</v>
      </c>
      <c r="B3126" t="s">
        <v>19483</v>
      </c>
      <c r="C3126" t="s">
        <v>19495</v>
      </c>
      <c r="D3126" t="s">
        <v>19619</v>
      </c>
      <c r="E3126" s="89">
        <v>0.01252054289528332</v>
      </c>
      <c r="F3126" s="89">
        <v>703695</v>
      </c>
      <c r="G3126" s="89">
        <v>5</v>
      </c>
      <c r="H3126" t="s">
        <v>19630</v>
      </c>
      <c r="I3126" s="89"/>
    </row>
    <row r="3127">
      <c r="A3127" t="s">
        <v>6423</v>
      </c>
      <c r="B3127" t="s">
        <v>19483</v>
      </c>
      <c r="C3127" t="s">
        <v>19495</v>
      </c>
      <c r="D3127" t="s">
        <v>19620</v>
      </c>
      <c r="E3127" s="89">
        <v>0.01198335234587333</v>
      </c>
      <c r="F3127" s="89">
        <v>703695</v>
      </c>
      <c r="G3127" s="89">
        <v>5</v>
      </c>
      <c r="H3127" t="s">
        <v>19630</v>
      </c>
      <c r="I3127" s="89"/>
    </row>
    <row r="3128">
      <c r="A3128" t="s">
        <v>6424</v>
      </c>
      <c r="B3128" t="s">
        <v>19483</v>
      </c>
      <c r="C3128" t="s">
        <v>19495</v>
      </c>
      <c r="D3128" t="s">
        <v>19621</v>
      </c>
      <c r="E3128" s="89">
        <v>0.0096613770340049</v>
      </c>
      <c r="F3128" s="89">
        <v>703695</v>
      </c>
      <c r="G3128" s="89">
        <v>5</v>
      </c>
      <c r="H3128" t="s">
        <v>19630</v>
      </c>
      <c r="I3128" s="89"/>
    </row>
    <row r="3129">
      <c r="A3129" t="s">
        <v>6425</v>
      </c>
      <c r="B3129" t="s">
        <v>19483</v>
      </c>
      <c r="C3129" t="s">
        <v>19495</v>
      </c>
      <c r="D3129" t="s">
        <v>19622</v>
      </c>
      <c r="E3129" s="89">
        <v>0.01241866405684583</v>
      </c>
      <c r="F3129" s="89">
        <v>703695</v>
      </c>
      <c r="G3129" s="89">
        <v>5</v>
      </c>
      <c r="H3129" t="s">
        <v>19630</v>
      </c>
      <c r="I3129" s="89"/>
    </row>
    <row r="3130">
      <c r="A3130" t="s">
        <v>6426</v>
      </c>
      <c r="B3130" t="s">
        <v>19483</v>
      </c>
      <c r="C3130" t="s">
        <v>19495</v>
      </c>
      <c r="D3130" t="s">
        <v>19623</v>
      </c>
      <c r="E3130" s="89">
        <v>0.02240970884272028</v>
      </c>
      <c r="F3130" s="89">
        <v>703695</v>
      </c>
      <c r="G3130" s="89">
        <v>5</v>
      </c>
      <c r="H3130" t="s">
        <v>19630</v>
      </c>
      <c r="I3130" s="89"/>
    </row>
    <row r="3131">
      <c r="A3131" t="s">
        <v>6427</v>
      </c>
      <c r="B3131" t="s">
        <v>19483</v>
      </c>
      <c r="C3131" t="s">
        <v>19495</v>
      </c>
      <c r="D3131" t="s">
        <v>19624</v>
      </c>
      <c r="E3131" s="89">
        <v>0.05329438573422336</v>
      </c>
      <c r="F3131" s="89">
        <v>703695</v>
      </c>
      <c r="G3131" s="89">
        <v>5</v>
      </c>
      <c r="H3131" t="s">
        <v>19630</v>
      </c>
      <c r="I3131" s="89"/>
    </row>
    <row r="3132">
      <c r="A3132" t="s">
        <v>6428</v>
      </c>
      <c r="B3132" t="s">
        <v>19483</v>
      </c>
      <c r="C3132" t="s">
        <v>19496</v>
      </c>
      <c r="D3132" t="s">
        <v>19614</v>
      </c>
      <c r="E3132" s="89">
        <v>0.000109033191440432</v>
      </c>
      <c r="F3132" s="89">
        <v>703695</v>
      </c>
      <c r="G3132" s="89">
        <v>5</v>
      </c>
      <c r="H3132" t="s">
        <v>19630</v>
      </c>
      <c r="I3132" s="89"/>
    </row>
    <row r="3133">
      <c r="A3133" t="s">
        <v>6429</v>
      </c>
      <c r="B3133" t="s">
        <v>19483</v>
      </c>
      <c r="C3133" t="s">
        <v>19496</v>
      </c>
      <c r="D3133" t="s">
        <v>19615</v>
      </c>
      <c r="E3133" s="89">
        <v>0.0001098727669660973</v>
      </c>
      <c r="F3133" s="89">
        <v>703695</v>
      </c>
      <c r="G3133" s="89">
        <v>5</v>
      </c>
      <c r="H3133" t="s">
        <v>19630</v>
      </c>
      <c r="I3133" s="89"/>
    </row>
    <row r="3134">
      <c r="A3134" t="s">
        <v>6430</v>
      </c>
      <c r="B3134" t="s">
        <v>19483</v>
      </c>
      <c r="C3134" t="s">
        <v>19496</v>
      </c>
      <c r="D3134" t="s">
        <v>19616</v>
      </c>
      <c r="E3134" s="89">
        <v>0.000109033191440432</v>
      </c>
      <c r="F3134" s="89">
        <v>703695</v>
      </c>
      <c r="G3134" s="89">
        <v>5</v>
      </c>
      <c r="H3134" t="s">
        <v>19630</v>
      </c>
      <c r="I3134" s="89"/>
    </row>
    <row r="3135">
      <c r="A3135" t="s">
        <v>6431</v>
      </c>
      <c r="B3135" t="s">
        <v>19483</v>
      </c>
      <c r="C3135" t="s">
        <v>19496</v>
      </c>
      <c r="D3135" t="s">
        <v>19617</v>
      </c>
      <c r="E3135" s="89">
        <v>0.0001098727669660973</v>
      </c>
      <c r="F3135" s="89">
        <v>703695</v>
      </c>
      <c r="G3135" s="89">
        <v>5</v>
      </c>
      <c r="H3135" t="s">
        <v>19630</v>
      </c>
      <c r="I3135" s="89"/>
    </row>
    <row r="3136">
      <c r="A3136" t="s">
        <v>6432</v>
      </c>
      <c r="B3136" t="s">
        <v>19483</v>
      </c>
      <c r="C3136" t="s">
        <v>19496</v>
      </c>
      <c r="D3136" t="s">
        <v>19618</v>
      </c>
      <c r="E3136" s="89">
        <v>0.0001033998353872841</v>
      </c>
      <c r="F3136" s="89">
        <v>703695</v>
      </c>
      <c r="G3136" s="89">
        <v>5</v>
      </c>
      <c r="H3136" t="s">
        <v>19630</v>
      </c>
      <c r="I3136" s="89"/>
    </row>
    <row r="3137">
      <c r="A3137" t="s">
        <v>6433</v>
      </c>
      <c r="B3137" t="s">
        <v>19483</v>
      </c>
      <c r="C3137" t="s">
        <v>19496</v>
      </c>
      <c r="D3137" t="s">
        <v>19619</v>
      </c>
      <c r="E3137" s="89">
        <v>0.0001071766839475527</v>
      </c>
      <c r="F3137" s="89">
        <v>703695</v>
      </c>
      <c r="G3137" s="89">
        <v>5</v>
      </c>
      <c r="H3137" t="s">
        <v>19630</v>
      </c>
      <c r="I3137" s="89"/>
    </row>
    <row r="3138">
      <c r="A3138" t="s">
        <v>6434</v>
      </c>
      <c r="B3138" t="s">
        <v>19483</v>
      </c>
      <c r="C3138" t="s">
        <v>19496</v>
      </c>
      <c r="D3138" t="s">
        <v>19620</v>
      </c>
      <c r="E3138" s="89">
        <v>0.0001025590862933375</v>
      </c>
      <c r="F3138" s="89">
        <v>703695</v>
      </c>
      <c r="G3138" s="89">
        <v>5</v>
      </c>
      <c r="H3138" t="s">
        <v>19630</v>
      </c>
      <c r="I3138" s="89"/>
    </row>
    <row r="3139">
      <c r="A3139" t="s">
        <v>6435</v>
      </c>
      <c r="B3139" t="s">
        <v>19483</v>
      </c>
      <c r="C3139" t="s">
        <v>19496</v>
      </c>
      <c r="D3139" t="s">
        <v>19621</v>
      </c>
      <c r="E3139" s="89">
        <v>6.354103623200394e-05</v>
      </c>
      <c r="F3139" s="89">
        <v>703695</v>
      </c>
      <c r="G3139" s="89">
        <v>5</v>
      </c>
      <c r="H3139" t="s">
        <v>19630</v>
      </c>
      <c r="I3139" s="89"/>
    </row>
    <row r="3140">
      <c r="A3140" t="s">
        <v>6436</v>
      </c>
      <c r="B3140" t="s">
        <v>19483</v>
      </c>
      <c r="C3140" t="s">
        <v>19496</v>
      </c>
      <c r="D3140" t="s">
        <v>19622</v>
      </c>
      <c r="E3140" s="89">
        <v>0.0001055721255867603</v>
      </c>
      <c r="F3140" s="89">
        <v>703695</v>
      </c>
      <c r="G3140" s="89">
        <v>5</v>
      </c>
      <c r="H3140" t="s">
        <v>19630</v>
      </c>
      <c r="I3140" s="89"/>
    </row>
    <row r="3141">
      <c r="A3141" t="s">
        <v>6437</v>
      </c>
      <c r="B3141" t="s">
        <v>19483</v>
      </c>
      <c r="C3141" t="s">
        <v>19496</v>
      </c>
      <c r="D3141" t="s">
        <v>19623</v>
      </c>
      <c r="E3141" s="89">
        <v>0.0001941269940085581</v>
      </c>
      <c r="F3141" s="89">
        <v>703695</v>
      </c>
      <c r="G3141" s="89">
        <v>5</v>
      </c>
      <c r="H3141" t="s">
        <v>19630</v>
      </c>
      <c r="I3141" s="89"/>
    </row>
    <row r="3142">
      <c r="A3142" t="s">
        <v>6438</v>
      </c>
      <c r="B3142" t="s">
        <v>19483</v>
      </c>
      <c r="C3142" t="s">
        <v>19496</v>
      </c>
      <c r="D3142" t="s">
        <v>19624</v>
      </c>
      <c r="E3142" s="89">
        <v>0.0004239997072520275</v>
      </c>
      <c r="F3142" s="89">
        <v>703695</v>
      </c>
      <c r="G3142" s="89">
        <v>5</v>
      </c>
      <c r="H3142" t="s">
        <v>19630</v>
      </c>
      <c r="I3142" s="89"/>
    </row>
    <row r="3143">
      <c r="A3143" t="s">
        <v>6439</v>
      </c>
      <c r="B3143" t="s">
        <v>19483</v>
      </c>
      <c r="C3143" t="s">
        <v>19497</v>
      </c>
      <c r="D3143" t="s">
        <v>19614</v>
      </c>
      <c r="E3143" s="89">
        <v>0.0006139174866453252</v>
      </c>
      <c r="F3143" s="89">
        <v>703695</v>
      </c>
      <c r="G3143" s="89">
        <v>5</v>
      </c>
      <c r="H3143" t="s">
        <v>19630</v>
      </c>
      <c r="I3143" s="89"/>
    </row>
    <row r="3144">
      <c r="A3144" t="s">
        <v>6440</v>
      </c>
      <c r="B3144" t="s">
        <v>19483</v>
      </c>
      <c r="C3144" t="s">
        <v>19497</v>
      </c>
      <c r="D3144" t="s">
        <v>19615</v>
      </c>
      <c r="E3144" s="89">
        <v>0.0006198774420084849</v>
      </c>
      <c r="F3144" s="89">
        <v>703695</v>
      </c>
      <c r="G3144" s="89">
        <v>5</v>
      </c>
      <c r="H3144" t="s">
        <v>19630</v>
      </c>
      <c r="I3144" s="89"/>
    </row>
    <row r="3145">
      <c r="A3145" t="s">
        <v>6441</v>
      </c>
      <c r="B3145" t="s">
        <v>19483</v>
      </c>
      <c r="C3145" t="s">
        <v>19497</v>
      </c>
      <c r="D3145" t="s">
        <v>19616</v>
      </c>
      <c r="E3145" s="89">
        <v>0.0006139727142628538</v>
      </c>
      <c r="F3145" s="89">
        <v>703695</v>
      </c>
      <c r="G3145" s="89">
        <v>5</v>
      </c>
      <c r="H3145" t="s">
        <v>19630</v>
      </c>
      <c r="I3145" s="89"/>
    </row>
    <row r="3146">
      <c r="A3146" t="s">
        <v>6442</v>
      </c>
      <c r="B3146" t="s">
        <v>19483</v>
      </c>
      <c r="C3146" t="s">
        <v>19497</v>
      </c>
      <c r="D3146" t="s">
        <v>19617</v>
      </c>
      <c r="E3146" s="89">
        <v>0.0006194765418518586</v>
      </c>
      <c r="F3146" s="89">
        <v>703695</v>
      </c>
      <c r="G3146" s="89">
        <v>5</v>
      </c>
      <c r="H3146" t="s">
        <v>19630</v>
      </c>
      <c r="I3146" s="89"/>
    </row>
    <row r="3147">
      <c r="A3147" t="s">
        <v>6443</v>
      </c>
      <c r="B3147" t="s">
        <v>19483</v>
      </c>
      <c r="C3147" t="s">
        <v>19497</v>
      </c>
      <c r="D3147" t="s">
        <v>19618</v>
      </c>
      <c r="E3147" s="89">
        <v>0.0005975344240747949</v>
      </c>
      <c r="F3147" s="89">
        <v>703695</v>
      </c>
      <c r="G3147" s="89">
        <v>5</v>
      </c>
      <c r="H3147" t="s">
        <v>19630</v>
      </c>
      <c r="I3147" s="89"/>
    </row>
    <row r="3148">
      <c r="A3148" t="s">
        <v>6444</v>
      </c>
      <c r="B3148" t="s">
        <v>19483</v>
      </c>
      <c r="C3148" t="s">
        <v>19497</v>
      </c>
      <c r="D3148" t="s">
        <v>19619</v>
      </c>
      <c r="E3148" s="89">
        <v>0.0006036958406740389</v>
      </c>
      <c r="F3148" s="89">
        <v>703695</v>
      </c>
      <c r="G3148" s="89">
        <v>5</v>
      </c>
      <c r="H3148" t="s">
        <v>19630</v>
      </c>
      <c r="I3148" s="89"/>
    </row>
    <row r="3149">
      <c r="A3149" t="s">
        <v>6445</v>
      </c>
      <c r="B3149" t="s">
        <v>19483</v>
      </c>
      <c r="C3149" t="s">
        <v>19497</v>
      </c>
      <c r="D3149" t="s">
        <v>19620</v>
      </c>
      <c r="E3149" s="89">
        <v>0.0005771410291599302</v>
      </c>
      <c r="F3149" s="89">
        <v>703695</v>
      </c>
      <c r="G3149" s="89">
        <v>5</v>
      </c>
      <c r="H3149" t="s">
        <v>19630</v>
      </c>
      <c r="I3149" s="89"/>
    </row>
    <row r="3150">
      <c r="A3150" t="s">
        <v>6446</v>
      </c>
      <c r="B3150" t="s">
        <v>19483</v>
      </c>
      <c r="C3150" t="s">
        <v>19497</v>
      </c>
      <c r="D3150" t="s">
        <v>19621</v>
      </c>
      <c r="E3150" s="89">
        <v>0.0004201221725683173</v>
      </c>
      <c r="F3150" s="89">
        <v>703695</v>
      </c>
      <c r="G3150" s="89">
        <v>5</v>
      </c>
      <c r="H3150" t="s">
        <v>19630</v>
      </c>
      <c r="I3150" s="89"/>
    </row>
    <row r="3151">
      <c r="A3151" t="s">
        <v>6447</v>
      </c>
      <c r="B3151" t="s">
        <v>19483</v>
      </c>
      <c r="C3151" t="s">
        <v>19497</v>
      </c>
      <c r="D3151" t="s">
        <v>19622</v>
      </c>
      <c r="E3151" s="89">
        <v>0.0005954158293582107</v>
      </c>
      <c r="F3151" s="89">
        <v>703695</v>
      </c>
      <c r="G3151" s="89">
        <v>5</v>
      </c>
      <c r="H3151" t="s">
        <v>19630</v>
      </c>
      <c r="I3151" s="89"/>
    </row>
    <row r="3152">
      <c r="A3152" t="s">
        <v>6448</v>
      </c>
      <c r="B3152" t="s">
        <v>19483</v>
      </c>
      <c r="C3152" t="s">
        <v>19497</v>
      </c>
      <c r="D3152" t="s">
        <v>19623</v>
      </c>
      <c r="E3152" s="89">
        <v>0.001037403088634564</v>
      </c>
      <c r="F3152" s="89">
        <v>703695</v>
      </c>
      <c r="G3152" s="89">
        <v>5</v>
      </c>
      <c r="H3152" t="s">
        <v>19630</v>
      </c>
      <c r="I3152" s="89"/>
    </row>
    <row r="3153">
      <c r="A3153" t="s">
        <v>6449</v>
      </c>
      <c r="B3153" t="s">
        <v>19483</v>
      </c>
      <c r="C3153" t="s">
        <v>19497</v>
      </c>
      <c r="D3153" t="s">
        <v>19624</v>
      </c>
      <c r="E3153" s="89">
        <v>0.002285672082553961</v>
      </c>
      <c r="F3153" s="89">
        <v>703695</v>
      </c>
      <c r="G3153" s="89">
        <v>5</v>
      </c>
      <c r="H3153" t="s">
        <v>19630</v>
      </c>
      <c r="I3153" s="89"/>
    </row>
    <row r="3154">
      <c r="A3154" t="s">
        <v>6450</v>
      </c>
      <c r="B3154" t="s">
        <v>19483</v>
      </c>
      <c r="C3154" t="s">
        <v>19498</v>
      </c>
      <c r="D3154" t="s">
        <v>19614</v>
      </c>
      <c r="E3154" s="89">
        <v>0.005756656112091546</v>
      </c>
      <c r="F3154" s="89">
        <v>703695</v>
      </c>
      <c r="G3154" s="89">
        <v>5</v>
      </c>
      <c r="H3154" t="s">
        <v>19630</v>
      </c>
      <c r="I3154" s="89"/>
    </row>
    <row r="3155">
      <c r="A3155" t="s">
        <v>6451</v>
      </c>
      <c r="B3155" t="s">
        <v>19483</v>
      </c>
      <c r="C3155" t="s">
        <v>19498</v>
      </c>
      <c r="D3155" t="s">
        <v>19615</v>
      </c>
      <c r="E3155" s="89">
        <v>0.005916495540132121</v>
      </c>
      <c r="F3155" s="89">
        <v>703695</v>
      </c>
      <c r="G3155" s="89">
        <v>5</v>
      </c>
      <c r="H3155" t="s">
        <v>19630</v>
      </c>
      <c r="I3155" s="89"/>
    </row>
    <row r="3156">
      <c r="A3156" t="s">
        <v>6452</v>
      </c>
      <c r="B3156" t="s">
        <v>19483</v>
      </c>
      <c r="C3156" t="s">
        <v>19498</v>
      </c>
      <c r="D3156" t="s">
        <v>19616</v>
      </c>
      <c r="E3156" s="89">
        <v>0.005756910724739611</v>
      </c>
      <c r="F3156" s="89">
        <v>703695</v>
      </c>
      <c r="G3156" s="89">
        <v>5</v>
      </c>
      <c r="H3156" t="s">
        <v>19630</v>
      </c>
      <c r="I3156" s="89"/>
    </row>
    <row r="3157">
      <c r="A3157" t="s">
        <v>6453</v>
      </c>
      <c r="B3157" t="s">
        <v>19483</v>
      </c>
      <c r="C3157" t="s">
        <v>19498</v>
      </c>
      <c r="D3157" t="s">
        <v>19617</v>
      </c>
      <c r="E3157" s="89">
        <v>0.005911406331288981</v>
      </c>
      <c r="F3157" s="89">
        <v>703695</v>
      </c>
      <c r="G3157" s="89">
        <v>5</v>
      </c>
      <c r="H3157" t="s">
        <v>19630</v>
      </c>
      <c r="I3157" s="89"/>
    </row>
    <row r="3158">
      <c r="A3158" t="s">
        <v>6454</v>
      </c>
      <c r="B3158" t="s">
        <v>19483</v>
      </c>
      <c r="C3158" t="s">
        <v>19498</v>
      </c>
      <c r="D3158" t="s">
        <v>19618</v>
      </c>
      <c r="E3158" s="89">
        <v>0.005798130802018917</v>
      </c>
      <c r="F3158" s="89">
        <v>703695</v>
      </c>
      <c r="G3158" s="89">
        <v>5</v>
      </c>
      <c r="H3158" t="s">
        <v>19630</v>
      </c>
      <c r="I3158" s="89"/>
    </row>
    <row r="3159">
      <c r="A3159" t="s">
        <v>6455</v>
      </c>
      <c r="B3159" t="s">
        <v>19483</v>
      </c>
      <c r="C3159" t="s">
        <v>19498</v>
      </c>
      <c r="D3159" t="s">
        <v>19619</v>
      </c>
      <c r="E3159" s="89">
        <v>0.005844637122850881</v>
      </c>
      <c r="F3159" s="89">
        <v>703695</v>
      </c>
      <c r="G3159" s="89">
        <v>5</v>
      </c>
      <c r="H3159" t="s">
        <v>19630</v>
      </c>
      <c r="I3159" s="89"/>
    </row>
    <row r="3160">
      <c r="A3160" t="s">
        <v>6456</v>
      </c>
      <c r="B3160" t="s">
        <v>19483</v>
      </c>
      <c r="C3160" t="s">
        <v>19498</v>
      </c>
      <c r="D3160" t="s">
        <v>19620</v>
      </c>
      <c r="E3160" s="89">
        <v>0.005573799725961003</v>
      </c>
      <c r="F3160" s="89">
        <v>703695</v>
      </c>
      <c r="G3160" s="89">
        <v>5</v>
      </c>
      <c r="H3160" t="s">
        <v>19630</v>
      </c>
      <c r="I3160" s="89"/>
    </row>
    <row r="3161">
      <c r="A3161" t="s">
        <v>6457</v>
      </c>
      <c r="B3161" t="s">
        <v>19483</v>
      </c>
      <c r="C3161" t="s">
        <v>19498</v>
      </c>
      <c r="D3161" t="s">
        <v>19621</v>
      </c>
      <c r="E3161" s="89">
        <v>0.003372780206148436</v>
      </c>
      <c r="F3161" s="89">
        <v>703695</v>
      </c>
      <c r="G3161" s="89">
        <v>5</v>
      </c>
      <c r="H3161" t="s">
        <v>19630</v>
      </c>
      <c r="I3161" s="89"/>
    </row>
    <row r="3162">
      <c r="A3162" t="s">
        <v>6458</v>
      </c>
      <c r="B3162" t="s">
        <v>19483</v>
      </c>
      <c r="C3162" t="s">
        <v>19498</v>
      </c>
      <c r="D3162" t="s">
        <v>19622</v>
      </c>
      <c r="E3162" s="89">
        <v>0.005740054375605839</v>
      </c>
      <c r="F3162" s="89">
        <v>703695</v>
      </c>
      <c r="G3162" s="89">
        <v>5</v>
      </c>
      <c r="H3162" t="s">
        <v>19630</v>
      </c>
      <c r="I3162" s="89"/>
    </row>
    <row r="3163">
      <c r="A3163" t="s">
        <v>6459</v>
      </c>
      <c r="B3163" t="s">
        <v>19483</v>
      </c>
      <c r="C3163" t="s">
        <v>19498</v>
      </c>
      <c r="D3163" t="s">
        <v>19623</v>
      </c>
      <c r="E3163" s="89">
        <v>0.00775581858101436</v>
      </c>
      <c r="F3163" s="89">
        <v>703695</v>
      </c>
      <c r="G3163" s="89">
        <v>5</v>
      </c>
      <c r="H3163" t="s">
        <v>19630</v>
      </c>
      <c r="I3163" s="89"/>
    </row>
    <row r="3164">
      <c r="A3164" t="s">
        <v>6460</v>
      </c>
      <c r="B3164" t="s">
        <v>19483</v>
      </c>
      <c r="C3164" t="s">
        <v>19498</v>
      </c>
      <c r="D3164" t="s">
        <v>19624</v>
      </c>
      <c r="E3164" s="89">
        <v>0.02034171700184215</v>
      </c>
      <c r="F3164" s="89">
        <v>703695</v>
      </c>
      <c r="G3164" s="89">
        <v>5</v>
      </c>
      <c r="H3164" t="s">
        <v>19630</v>
      </c>
      <c r="I3164" s="89"/>
    </row>
    <row r="3165">
      <c r="A3165" t="s">
        <v>6461</v>
      </c>
      <c r="B3165" t="s">
        <v>19483</v>
      </c>
      <c r="C3165" t="s">
        <v>19499</v>
      </c>
      <c r="D3165" t="s">
        <v>19614</v>
      </c>
      <c r="E3165" s="89">
        <v>0.003500351629908502</v>
      </c>
      <c r="F3165" s="89">
        <v>703695</v>
      </c>
      <c r="G3165" s="89">
        <v>5</v>
      </c>
      <c r="H3165" t="s">
        <v>19630</v>
      </c>
      <c r="I3165" s="89"/>
    </row>
    <row r="3166">
      <c r="A3166" t="s">
        <v>6462</v>
      </c>
      <c r="B3166" t="s">
        <v>19483</v>
      </c>
      <c r="C3166" t="s">
        <v>19499</v>
      </c>
      <c r="D3166" t="s">
        <v>19615</v>
      </c>
      <c r="E3166" s="89">
        <v>0.003600111332470451</v>
      </c>
      <c r="F3166" s="89">
        <v>703695</v>
      </c>
      <c r="G3166" s="89">
        <v>5</v>
      </c>
      <c r="H3166" t="s">
        <v>19630</v>
      </c>
      <c r="I3166" s="89"/>
    </row>
    <row r="3167">
      <c r="A3167" t="s">
        <v>6463</v>
      </c>
      <c r="B3167" t="s">
        <v>19483</v>
      </c>
      <c r="C3167" t="s">
        <v>19499</v>
      </c>
      <c r="D3167" t="s">
        <v>19616</v>
      </c>
      <c r="E3167" s="89">
        <v>0.003500351629908502</v>
      </c>
      <c r="F3167" s="89">
        <v>703695</v>
      </c>
      <c r="G3167" s="89">
        <v>5</v>
      </c>
      <c r="H3167" t="s">
        <v>19630</v>
      </c>
      <c r="I3167" s="89"/>
    </row>
    <row r="3168">
      <c r="A3168" t="s">
        <v>6464</v>
      </c>
      <c r="B3168" t="s">
        <v>19483</v>
      </c>
      <c r="C3168" t="s">
        <v>19499</v>
      </c>
      <c r="D3168" t="s">
        <v>19617</v>
      </c>
      <c r="E3168" s="89">
        <v>0.003600111332470451</v>
      </c>
      <c r="F3168" s="89">
        <v>703695</v>
      </c>
      <c r="G3168" s="89">
        <v>5</v>
      </c>
      <c r="H3168" t="s">
        <v>19630</v>
      </c>
      <c r="I3168" s="89"/>
    </row>
    <row r="3169">
      <c r="A3169" t="s">
        <v>6465</v>
      </c>
      <c r="B3169" t="s">
        <v>19483</v>
      </c>
      <c r="C3169" t="s">
        <v>19499</v>
      </c>
      <c r="D3169" t="s">
        <v>19618</v>
      </c>
      <c r="E3169" s="89">
        <v>0.003579136893839645</v>
      </c>
      <c r="F3169" s="89">
        <v>703695</v>
      </c>
      <c r="G3169" s="89">
        <v>5</v>
      </c>
      <c r="H3169" t="s">
        <v>19630</v>
      </c>
      <c r="I3169" s="89"/>
    </row>
    <row r="3170">
      <c r="A3170" t="s">
        <v>6466</v>
      </c>
      <c r="B3170" t="s">
        <v>19483</v>
      </c>
      <c r="C3170" t="s">
        <v>19499</v>
      </c>
      <c r="D3170" t="s">
        <v>19619</v>
      </c>
      <c r="E3170" s="89">
        <v>0.003658970043923166</v>
      </c>
      <c r="F3170" s="89">
        <v>703695</v>
      </c>
      <c r="G3170" s="89">
        <v>5</v>
      </c>
      <c r="H3170" t="s">
        <v>19630</v>
      </c>
      <c r="I3170" s="89"/>
    </row>
    <row r="3171">
      <c r="A3171" t="s">
        <v>6467</v>
      </c>
      <c r="B3171" t="s">
        <v>19483</v>
      </c>
      <c r="C3171" t="s">
        <v>19499</v>
      </c>
      <c r="D3171" t="s">
        <v>19620</v>
      </c>
      <c r="E3171" s="89">
        <v>0.003528346959278982</v>
      </c>
      <c r="F3171" s="89">
        <v>703695</v>
      </c>
      <c r="G3171" s="89">
        <v>5</v>
      </c>
      <c r="H3171" t="s">
        <v>19630</v>
      </c>
      <c r="I3171" s="89"/>
    </row>
    <row r="3172">
      <c r="A3172" t="s">
        <v>6468</v>
      </c>
      <c r="B3172" t="s">
        <v>19483</v>
      </c>
      <c r="C3172" t="s">
        <v>19499</v>
      </c>
      <c r="D3172" t="s">
        <v>19621</v>
      </c>
      <c r="E3172" s="89">
        <v>0.001374900631450868</v>
      </c>
      <c r="F3172" s="89">
        <v>703695</v>
      </c>
      <c r="G3172" s="89">
        <v>5</v>
      </c>
      <c r="H3172" t="s">
        <v>19630</v>
      </c>
      <c r="I3172" s="89"/>
    </row>
    <row r="3173">
      <c r="A3173" t="s">
        <v>6469</v>
      </c>
      <c r="B3173" t="s">
        <v>19483</v>
      </c>
      <c r="C3173" t="s">
        <v>19499</v>
      </c>
      <c r="D3173" t="s">
        <v>19622</v>
      </c>
      <c r="E3173" s="89">
        <v>0.003600111362368979</v>
      </c>
      <c r="F3173" s="89">
        <v>703695</v>
      </c>
      <c r="G3173" s="89">
        <v>5</v>
      </c>
      <c r="H3173" t="s">
        <v>19630</v>
      </c>
      <c r="I3173" s="89"/>
    </row>
    <row r="3174">
      <c r="A3174" t="s">
        <v>6470</v>
      </c>
      <c r="B3174" t="s">
        <v>19483</v>
      </c>
      <c r="C3174" t="s">
        <v>19499</v>
      </c>
      <c r="D3174" t="s">
        <v>19623</v>
      </c>
      <c r="E3174" s="89">
        <v>0.004569560753920447</v>
      </c>
      <c r="F3174" s="89">
        <v>703695</v>
      </c>
      <c r="G3174" s="89">
        <v>5</v>
      </c>
      <c r="H3174" t="s">
        <v>19630</v>
      </c>
      <c r="I3174" s="89"/>
    </row>
    <row r="3175">
      <c r="A3175" t="s">
        <v>6471</v>
      </c>
      <c r="B3175" t="s">
        <v>19483</v>
      </c>
      <c r="C3175" t="s">
        <v>19499</v>
      </c>
      <c r="D3175" t="s">
        <v>19624</v>
      </c>
      <c r="E3175" s="89">
        <v>0.01198490020209023</v>
      </c>
      <c r="F3175" s="89">
        <v>703695</v>
      </c>
      <c r="G3175" s="89">
        <v>5</v>
      </c>
      <c r="H3175" t="s">
        <v>19630</v>
      </c>
      <c r="I3175" s="89"/>
    </row>
    <row r="3176">
      <c r="A3176" t="s">
        <v>6472</v>
      </c>
      <c r="B3176" t="s">
        <v>19483</v>
      </c>
      <c r="C3176" t="s">
        <v>19500</v>
      </c>
      <c r="D3176" t="s">
        <v>19614</v>
      </c>
      <c r="E3176" s="89">
        <v>0.1236320102849276</v>
      </c>
      <c r="F3176" s="89">
        <v>703695</v>
      </c>
      <c r="G3176" s="89">
        <v>5</v>
      </c>
      <c r="H3176" t="s">
        <v>19630</v>
      </c>
      <c r="I3176" s="89"/>
    </row>
    <row r="3177">
      <c r="A3177" t="s">
        <v>6473</v>
      </c>
      <c r="B3177" t="s">
        <v>19483</v>
      </c>
      <c r="C3177" t="s">
        <v>19500</v>
      </c>
      <c r="D3177" t="s">
        <v>19615</v>
      </c>
      <c r="E3177" s="89">
        <v>0.1262566910837849</v>
      </c>
      <c r="F3177" s="89">
        <v>703695</v>
      </c>
      <c r="G3177" s="89">
        <v>5</v>
      </c>
      <c r="H3177" t="s">
        <v>19630</v>
      </c>
      <c r="I3177" s="89"/>
    </row>
    <row r="3178">
      <c r="A3178" t="s">
        <v>6474</v>
      </c>
      <c r="B3178" t="s">
        <v>19483</v>
      </c>
      <c r="C3178" t="s">
        <v>19500</v>
      </c>
      <c r="D3178" t="s">
        <v>19616</v>
      </c>
      <c r="E3178" s="89">
        <v>0.1236485424197158</v>
      </c>
      <c r="F3178" s="89">
        <v>703695</v>
      </c>
      <c r="G3178" s="89">
        <v>5</v>
      </c>
      <c r="H3178" t="s">
        <v>19630</v>
      </c>
      <c r="I3178" s="89"/>
    </row>
    <row r="3179">
      <c r="A3179" t="s">
        <v>6475</v>
      </c>
      <c r="B3179" t="s">
        <v>19483</v>
      </c>
      <c r="C3179" t="s">
        <v>19500</v>
      </c>
      <c r="D3179" t="s">
        <v>19617</v>
      </c>
      <c r="E3179" s="89">
        <v>0.1260883318968037</v>
      </c>
      <c r="F3179" s="89">
        <v>703695</v>
      </c>
      <c r="G3179" s="89">
        <v>5</v>
      </c>
      <c r="H3179" t="s">
        <v>19630</v>
      </c>
      <c r="I3179" s="89"/>
    </row>
    <row r="3180">
      <c r="A3180" t="s">
        <v>6476</v>
      </c>
      <c r="B3180" t="s">
        <v>19483</v>
      </c>
      <c r="C3180" t="s">
        <v>19500</v>
      </c>
      <c r="D3180" t="s">
        <v>19618</v>
      </c>
      <c r="E3180" s="89">
        <v>0.1232646786211829</v>
      </c>
      <c r="F3180" s="89">
        <v>703695</v>
      </c>
      <c r="G3180" s="89">
        <v>5</v>
      </c>
      <c r="H3180" t="s">
        <v>19630</v>
      </c>
      <c r="I3180" s="89"/>
    </row>
    <row r="3181">
      <c r="A3181" t="s">
        <v>6477</v>
      </c>
      <c r="B3181" t="s">
        <v>19483</v>
      </c>
      <c r="C3181" t="s">
        <v>19500</v>
      </c>
      <c r="D3181" t="s">
        <v>19619</v>
      </c>
      <c r="E3181" s="89">
        <v>0.1238995814426334</v>
      </c>
      <c r="F3181" s="89">
        <v>703695</v>
      </c>
      <c r="G3181" s="89">
        <v>5</v>
      </c>
      <c r="H3181" t="s">
        <v>19630</v>
      </c>
      <c r="I3181" s="89"/>
    </row>
    <row r="3182">
      <c r="A3182" t="s">
        <v>6478</v>
      </c>
      <c r="B3182" t="s">
        <v>19483</v>
      </c>
      <c r="C3182" t="s">
        <v>19500</v>
      </c>
      <c r="D3182" t="s">
        <v>19620</v>
      </c>
      <c r="E3182" s="89">
        <v>0.1184503591549566</v>
      </c>
      <c r="F3182" s="89">
        <v>703695</v>
      </c>
      <c r="G3182" s="89">
        <v>5</v>
      </c>
      <c r="H3182" t="s">
        <v>19630</v>
      </c>
      <c r="I3182" s="89"/>
    </row>
    <row r="3183">
      <c r="A3183" t="s">
        <v>6479</v>
      </c>
      <c r="B3183" t="s">
        <v>19483</v>
      </c>
      <c r="C3183" t="s">
        <v>19500</v>
      </c>
      <c r="D3183" t="s">
        <v>19621</v>
      </c>
      <c r="E3183" s="89">
        <v>0.08444939731788681</v>
      </c>
      <c r="F3183" s="89">
        <v>703695</v>
      </c>
      <c r="G3183" s="89">
        <v>5</v>
      </c>
      <c r="H3183" t="s">
        <v>19630</v>
      </c>
      <c r="I3183" s="89"/>
    </row>
    <row r="3184">
      <c r="A3184" t="s">
        <v>6480</v>
      </c>
      <c r="B3184" t="s">
        <v>19483</v>
      </c>
      <c r="C3184" t="s">
        <v>19500</v>
      </c>
      <c r="D3184" t="s">
        <v>19622</v>
      </c>
      <c r="E3184" s="89">
        <v>0.1223035911048106</v>
      </c>
      <c r="F3184" s="89">
        <v>703695</v>
      </c>
      <c r="G3184" s="89">
        <v>5</v>
      </c>
      <c r="H3184" t="s">
        <v>19630</v>
      </c>
      <c r="I3184" s="89"/>
    </row>
    <row r="3185">
      <c r="A3185" t="s">
        <v>6481</v>
      </c>
      <c r="B3185" t="s">
        <v>19483</v>
      </c>
      <c r="C3185" t="s">
        <v>19500</v>
      </c>
      <c r="D3185" t="s">
        <v>19623</v>
      </c>
      <c r="E3185" s="89">
        <v>0.1915251027151395</v>
      </c>
      <c r="F3185" s="89">
        <v>703695</v>
      </c>
      <c r="G3185" s="89">
        <v>5</v>
      </c>
      <c r="H3185" t="s">
        <v>19630</v>
      </c>
      <c r="I3185" s="89"/>
    </row>
    <row r="3186">
      <c r="A3186" t="s">
        <v>6482</v>
      </c>
      <c r="B3186" t="s">
        <v>19483</v>
      </c>
      <c r="C3186" t="s">
        <v>19500</v>
      </c>
      <c r="D3186" t="s">
        <v>19624</v>
      </c>
      <c r="E3186" s="89">
        <v>0.452114897340086</v>
      </c>
      <c r="F3186" s="89">
        <v>703695</v>
      </c>
      <c r="G3186" s="89">
        <v>5</v>
      </c>
      <c r="H3186" t="s">
        <v>19630</v>
      </c>
      <c r="I3186" s="89"/>
    </row>
    <row r="3187">
      <c r="A3187" t="s">
        <v>6483</v>
      </c>
      <c r="B3187" t="s">
        <v>19483</v>
      </c>
      <c r="C3187" t="s">
        <v>19501</v>
      </c>
      <c r="D3187" t="s">
        <v>19614</v>
      </c>
      <c r="E3187" s="89">
        <v>0.002181228738778</v>
      </c>
      <c r="F3187" s="89">
        <v>703695</v>
      </c>
      <c r="G3187" s="89">
        <v>5</v>
      </c>
      <c r="H3187" t="s">
        <v>19630</v>
      </c>
      <c r="I3187" s="89"/>
    </row>
    <row r="3188">
      <c r="A3188" t="s">
        <v>6484</v>
      </c>
      <c r="B3188" t="s">
        <v>19483</v>
      </c>
      <c r="C3188" t="s">
        <v>19501</v>
      </c>
      <c r="D3188" t="s">
        <v>19615</v>
      </c>
      <c r="E3188" s="89">
        <v>0.002215300544412348</v>
      </c>
      <c r="F3188" s="89">
        <v>703695</v>
      </c>
      <c r="G3188" s="89">
        <v>5</v>
      </c>
      <c r="H3188" t="s">
        <v>19630</v>
      </c>
      <c r="I3188" s="89"/>
    </row>
    <row r="3189">
      <c r="A3189" t="s">
        <v>6485</v>
      </c>
      <c r="B3189" t="s">
        <v>19483</v>
      </c>
      <c r="C3189" t="s">
        <v>19501</v>
      </c>
      <c r="D3189" t="s">
        <v>19616</v>
      </c>
      <c r="E3189" s="89">
        <v>0.002181228738778</v>
      </c>
      <c r="F3189" s="89">
        <v>703695</v>
      </c>
      <c r="G3189" s="89">
        <v>5</v>
      </c>
      <c r="H3189" t="s">
        <v>19630</v>
      </c>
      <c r="I3189" s="89"/>
    </row>
    <row r="3190">
      <c r="A3190" t="s">
        <v>6486</v>
      </c>
      <c r="B3190" t="s">
        <v>19483</v>
      </c>
      <c r="C3190" t="s">
        <v>19501</v>
      </c>
      <c r="D3190" t="s">
        <v>19617</v>
      </c>
      <c r="E3190" s="89">
        <v>0.002215300544412348</v>
      </c>
      <c r="F3190" s="89">
        <v>703695</v>
      </c>
      <c r="G3190" s="89">
        <v>5</v>
      </c>
      <c r="H3190" t="s">
        <v>19630</v>
      </c>
      <c r="I3190" s="89"/>
    </row>
    <row r="3191">
      <c r="A3191" t="s">
        <v>6487</v>
      </c>
      <c r="B3191" t="s">
        <v>19483</v>
      </c>
      <c r="C3191" t="s">
        <v>19501</v>
      </c>
      <c r="D3191" t="s">
        <v>19618</v>
      </c>
      <c r="E3191" s="89">
        <v>0.002214949319361016</v>
      </c>
      <c r="F3191" s="89">
        <v>703695</v>
      </c>
      <c r="G3191" s="89">
        <v>5</v>
      </c>
      <c r="H3191" t="s">
        <v>19630</v>
      </c>
      <c r="I3191" s="89"/>
    </row>
    <row r="3192">
      <c r="A3192" t="s">
        <v>6488</v>
      </c>
      <c r="B3192" t="s">
        <v>19483</v>
      </c>
      <c r="C3192" t="s">
        <v>19501</v>
      </c>
      <c r="D3192" t="s">
        <v>19619</v>
      </c>
      <c r="E3192" s="89">
        <v>0.002283764241120138</v>
      </c>
      <c r="F3192" s="89">
        <v>703695</v>
      </c>
      <c r="G3192" s="89">
        <v>5</v>
      </c>
      <c r="H3192" t="s">
        <v>19630</v>
      </c>
      <c r="I3192" s="89"/>
    </row>
    <row r="3193">
      <c r="A3193" t="s">
        <v>6489</v>
      </c>
      <c r="B3193" t="s">
        <v>19483</v>
      </c>
      <c r="C3193" t="s">
        <v>19501</v>
      </c>
      <c r="D3193" t="s">
        <v>19620</v>
      </c>
      <c r="E3193" s="89">
        <v>0.002128745750199083</v>
      </c>
      <c r="F3193" s="89">
        <v>703695</v>
      </c>
      <c r="G3193" s="89">
        <v>5</v>
      </c>
      <c r="H3193" t="s">
        <v>19630</v>
      </c>
      <c r="I3193" s="89"/>
    </row>
    <row r="3194">
      <c r="A3194" t="s">
        <v>6490</v>
      </c>
      <c r="B3194" t="s">
        <v>19483</v>
      </c>
      <c r="C3194" t="s">
        <v>19501</v>
      </c>
      <c r="D3194" t="s">
        <v>19621</v>
      </c>
      <c r="E3194" s="89">
        <v>0.001190003756251065</v>
      </c>
      <c r="F3194" s="89">
        <v>703695</v>
      </c>
      <c r="G3194" s="89">
        <v>5</v>
      </c>
      <c r="H3194" t="s">
        <v>19630</v>
      </c>
      <c r="I3194" s="89"/>
    </row>
    <row r="3195">
      <c r="A3195" t="s">
        <v>6491</v>
      </c>
      <c r="B3195" t="s">
        <v>19483</v>
      </c>
      <c r="C3195" t="s">
        <v>19501</v>
      </c>
      <c r="D3195" t="s">
        <v>19622</v>
      </c>
      <c r="E3195" s="89">
        <v>0.002216290640203288</v>
      </c>
      <c r="F3195" s="89">
        <v>703695</v>
      </c>
      <c r="G3195" s="89">
        <v>5</v>
      </c>
      <c r="H3195" t="s">
        <v>19630</v>
      </c>
      <c r="I3195" s="89"/>
    </row>
    <row r="3196">
      <c r="A3196" t="s">
        <v>6492</v>
      </c>
      <c r="B3196" t="s">
        <v>19483</v>
      </c>
      <c r="C3196" t="s">
        <v>19501</v>
      </c>
      <c r="D3196" t="s">
        <v>19623</v>
      </c>
      <c r="E3196" s="89">
        <v>0.003072880745715345</v>
      </c>
      <c r="F3196" s="89">
        <v>703695</v>
      </c>
      <c r="G3196" s="89">
        <v>5</v>
      </c>
      <c r="H3196" t="s">
        <v>19630</v>
      </c>
      <c r="I3196" s="89"/>
    </row>
    <row r="3197">
      <c r="A3197" t="s">
        <v>6493</v>
      </c>
      <c r="B3197" t="s">
        <v>19483</v>
      </c>
      <c r="C3197" t="s">
        <v>19501</v>
      </c>
      <c r="D3197" t="s">
        <v>19624</v>
      </c>
      <c r="E3197" s="89">
        <v>0.007769727061290812</v>
      </c>
      <c r="F3197" s="89">
        <v>703695</v>
      </c>
      <c r="G3197" s="89">
        <v>5</v>
      </c>
      <c r="H3197" t="s">
        <v>19630</v>
      </c>
      <c r="I3197" s="89"/>
    </row>
    <row r="3198">
      <c r="A3198" t="s">
        <v>6494</v>
      </c>
      <c r="B3198" t="s">
        <v>19483</v>
      </c>
      <c r="C3198" t="s">
        <v>19502</v>
      </c>
      <c r="D3198" t="s">
        <v>19614</v>
      </c>
      <c r="E3198" s="89">
        <v>0.0006463581173443937</v>
      </c>
      <c r="F3198" s="89">
        <v>703695</v>
      </c>
      <c r="G3198" s="89">
        <v>5</v>
      </c>
      <c r="H3198" t="s">
        <v>19630</v>
      </c>
      <c r="I3198" s="89"/>
    </row>
    <row r="3199">
      <c r="A3199" t="s">
        <v>6495</v>
      </c>
      <c r="B3199" t="s">
        <v>19483</v>
      </c>
      <c r="C3199" t="s">
        <v>19502</v>
      </c>
      <c r="D3199" t="s">
        <v>19615</v>
      </c>
      <c r="E3199" s="89">
        <v>0.0006581240110101734</v>
      </c>
      <c r="F3199" s="89">
        <v>703695</v>
      </c>
      <c r="G3199" s="89">
        <v>5</v>
      </c>
      <c r="H3199" t="s">
        <v>19630</v>
      </c>
      <c r="I3199" s="89"/>
    </row>
    <row r="3200">
      <c r="A3200" t="s">
        <v>6496</v>
      </c>
      <c r="B3200" t="s">
        <v>19483</v>
      </c>
      <c r="C3200" t="s">
        <v>19502</v>
      </c>
      <c r="D3200" t="s">
        <v>19616</v>
      </c>
      <c r="E3200" s="89">
        <v>0.0006463814040259766</v>
      </c>
      <c r="F3200" s="89">
        <v>703695</v>
      </c>
      <c r="G3200" s="89">
        <v>5</v>
      </c>
      <c r="H3200" t="s">
        <v>19630</v>
      </c>
      <c r="I3200" s="89"/>
    </row>
    <row r="3201">
      <c r="A3201" t="s">
        <v>6497</v>
      </c>
      <c r="B3201" t="s">
        <v>19483</v>
      </c>
      <c r="C3201" t="s">
        <v>19502</v>
      </c>
      <c r="D3201" t="s">
        <v>19617</v>
      </c>
      <c r="E3201" s="89">
        <v>0.0006579937631463719</v>
      </c>
      <c r="F3201" s="89">
        <v>703695</v>
      </c>
      <c r="G3201" s="89">
        <v>5</v>
      </c>
      <c r="H3201" t="s">
        <v>19630</v>
      </c>
      <c r="I3201" s="89"/>
    </row>
    <row r="3202">
      <c r="A3202" t="s">
        <v>6498</v>
      </c>
      <c r="B3202" t="s">
        <v>19483</v>
      </c>
      <c r="C3202" t="s">
        <v>19502</v>
      </c>
      <c r="D3202" t="s">
        <v>19618</v>
      </c>
      <c r="E3202" s="89">
        <v>0.0006359016960447885</v>
      </c>
      <c r="F3202" s="89">
        <v>703695</v>
      </c>
      <c r="G3202" s="89">
        <v>5</v>
      </c>
      <c r="H3202" t="s">
        <v>19630</v>
      </c>
      <c r="I3202" s="89"/>
    </row>
    <row r="3203">
      <c r="A3203" t="s">
        <v>6499</v>
      </c>
      <c r="B3203" t="s">
        <v>19483</v>
      </c>
      <c r="C3203" t="s">
        <v>19502</v>
      </c>
      <c r="D3203" t="s">
        <v>19619</v>
      </c>
      <c r="E3203" s="89">
        <v>0.0006428119685218265</v>
      </c>
      <c r="F3203" s="89">
        <v>703695</v>
      </c>
      <c r="G3203" s="89">
        <v>5</v>
      </c>
      <c r="H3203" t="s">
        <v>19630</v>
      </c>
      <c r="I3203" s="89"/>
    </row>
    <row r="3204">
      <c r="A3204" t="s">
        <v>6500</v>
      </c>
      <c r="B3204" t="s">
        <v>19483</v>
      </c>
      <c r="C3204" t="s">
        <v>19502</v>
      </c>
      <c r="D3204" t="s">
        <v>19620</v>
      </c>
      <c r="E3204" s="89">
        <v>0.0006146970357169804</v>
      </c>
      <c r="F3204" s="89">
        <v>703695</v>
      </c>
      <c r="G3204" s="89">
        <v>5</v>
      </c>
      <c r="H3204" t="s">
        <v>19630</v>
      </c>
      <c r="I3204" s="89"/>
    </row>
    <row r="3205">
      <c r="A3205" t="s">
        <v>6501</v>
      </c>
      <c r="B3205" t="s">
        <v>19483</v>
      </c>
      <c r="C3205" t="s">
        <v>19502</v>
      </c>
      <c r="D3205" t="s">
        <v>19621</v>
      </c>
      <c r="E3205" s="89">
        <v>0.0004036859177767681</v>
      </c>
      <c r="F3205" s="89">
        <v>703695</v>
      </c>
      <c r="G3205" s="89">
        <v>5</v>
      </c>
      <c r="H3205" t="s">
        <v>19630</v>
      </c>
      <c r="I3205" s="89"/>
    </row>
    <row r="3206">
      <c r="A3206" t="s">
        <v>6502</v>
      </c>
      <c r="B3206" t="s">
        <v>19483</v>
      </c>
      <c r="C3206" t="s">
        <v>19502</v>
      </c>
      <c r="D3206" t="s">
        <v>19622</v>
      </c>
      <c r="E3206" s="89">
        <v>0.0006326027811076867</v>
      </c>
      <c r="F3206" s="89">
        <v>703695</v>
      </c>
      <c r="G3206" s="89">
        <v>5</v>
      </c>
      <c r="H3206" t="s">
        <v>19630</v>
      </c>
      <c r="I3206" s="89"/>
    </row>
    <row r="3207">
      <c r="A3207" t="s">
        <v>6503</v>
      </c>
      <c r="B3207" t="s">
        <v>19483</v>
      </c>
      <c r="C3207" t="s">
        <v>19502</v>
      </c>
      <c r="D3207" t="s">
        <v>19623</v>
      </c>
      <c r="E3207" s="89">
        <v>0.0009780814069677032</v>
      </c>
      <c r="F3207" s="89">
        <v>703695</v>
      </c>
      <c r="G3207" s="89">
        <v>5</v>
      </c>
      <c r="H3207" t="s">
        <v>19630</v>
      </c>
      <c r="I3207" s="89"/>
    </row>
    <row r="3208">
      <c r="A3208" t="s">
        <v>6504</v>
      </c>
      <c r="B3208" t="s">
        <v>19483</v>
      </c>
      <c r="C3208" t="s">
        <v>19502</v>
      </c>
      <c r="D3208" t="s">
        <v>19624</v>
      </c>
      <c r="E3208" s="89">
        <v>0.002359119692367112</v>
      </c>
      <c r="F3208" s="89">
        <v>703695</v>
      </c>
      <c r="G3208" s="89">
        <v>5</v>
      </c>
      <c r="H3208" t="s">
        <v>19630</v>
      </c>
      <c r="I3208" s="89"/>
    </row>
    <row r="3209">
      <c r="A3209" t="s">
        <v>6505</v>
      </c>
      <c r="B3209" t="s">
        <v>19483</v>
      </c>
      <c r="C3209" t="s">
        <v>19503</v>
      </c>
      <c r="D3209" t="s">
        <v>19614</v>
      </c>
      <c r="E3209" s="89">
        <v>0.2955903242878145</v>
      </c>
      <c r="F3209" s="89">
        <v>703695</v>
      </c>
      <c r="G3209" s="89">
        <v>5</v>
      </c>
      <c r="H3209" t="s">
        <v>19630</v>
      </c>
      <c r="I3209" s="89"/>
    </row>
    <row r="3210">
      <c r="A3210" t="s">
        <v>6506</v>
      </c>
      <c r="B3210" t="s">
        <v>19483</v>
      </c>
      <c r="C3210" t="s">
        <v>19503</v>
      </c>
      <c r="D3210" t="s">
        <v>19615</v>
      </c>
      <c r="E3210" s="89">
        <v>0.3022562357101332</v>
      </c>
      <c r="F3210" s="89">
        <v>703695</v>
      </c>
      <c r="G3210" s="89">
        <v>5</v>
      </c>
      <c r="H3210" t="s">
        <v>19630</v>
      </c>
      <c r="I3210" s="89"/>
    </row>
    <row r="3211">
      <c r="A3211" t="s">
        <v>6507</v>
      </c>
      <c r="B3211" t="s">
        <v>19483</v>
      </c>
      <c r="C3211" t="s">
        <v>19503</v>
      </c>
      <c r="D3211" t="s">
        <v>19616</v>
      </c>
      <c r="E3211" s="89">
        <v>0.2956092941640563</v>
      </c>
      <c r="F3211" s="89">
        <v>703695</v>
      </c>
      <c r="G3211" s="89">
        <v>5</v>
      </c>
      <c r="H3211" t="s">
        <v>19630</v>
      </c>
      <c r="I3211" s="89"/>
    </row>
    <row r="3212">
      <c r="A3212" t="s">
        <v>6508</v>
      </c>
      <c r="B3212" t="s">
        <v>19483</v>
      </c>
      <c r="C3212" t="s">
        <v>19503</v>
      </c>
      <c r="D3212" t="s">
        <v>19617</v>
      </c>
      <c r="E3212" s="89">
        <v>0.3018378868798392</v>
      </c>
      <c r="F3212" s="89">
        <v>703695</v>
      </c>
      <c r="G3212" s="89">
        <v>5</v>
      </c>
      <c r="H3212" t="s">
        <v>19630</v>
      </c>
      <c r="I3212" s="89"/>
    </row>
    <row r="3213">
      <c r="A3213" t="s">
        <v>6509</v>
      </c>
      <c r="B3213" t="s">
        <v>19483</v>
      </c>
      <c r="C3213" t="s">
        <v>19503</v>
      </c>
      <c r="D3213" t="s">
        <v>19618</v>
      </c>
      <c r="E3213" s="89">
        <v>0.294902162341253</v>
      </c>
      <c r="F3213" s="89">
        <v>703695</v>
      </c>
      <c r="G3213" s="89">
        <v>5</v>
      </c>
      <c r="H3213" t="s">
        <v>19630</v>
      </c>
      <c r="I3213" s="89"/>
    </row>
    <row r="3214">
      <c r="A3214" t="s">
        <v>6510</v>
      </c>
      <c r="B3214" t="s">
        <v>19483</v>
      </c>
      <c r="C3214" t="s">
        <v>19503</v>
      </c>
      <c r="D3214" t="s">
        <v>19619</v>
      </c>
      <c r="E3214" s="89">
        <v>0.2989981455952675</v>
      </c>
      <c r="F3214" s="89">
        <v>703695</v>
      </c>
      <c r="G3214" s="89">
        <v>5</v>
      </c>
      <c r="H3214" t="s">
        <v>19630</v>
      </c>
      <c r="I3214" s="89"/>
    </row>
    <row r="3215">
      <c r="A3215" t="s">
        <v>6511</v>
      </c>
      <c r="B3215" t="s">
        <v>19483</v>
      </c>
      <c r="C3215" t="s">
        <v>19503</v>
      </c>
      <c r="D3215" t="s">
        <v>19620</v>
      </c>
      <c r="E3215" s="89">
        <v>0.2856588081424405</v>
      </c>
      <c r="F3215" s="89">
        <v>703695</v>
      </c>
      <c r="G3215" s="89">
        <v>5</v>
      </c>
      <c r="H3215" t="s">
        <v>19630</v>
      </c>
      <c r="I3215" s="89"/>
    </row>
    <row r="3216">
      <c r="A3216" t="s">
        <v>6512</v>
      </c>
      <c r="B3216" t="s">
        <v>19483</v>
      </c>
      <c r="C3216" t="s">
        <v>19503</v>
      </c>
      <c r="D3216" t="s">
        <v>19621</v>
      </c>
      <c r="E3216" s="89">
        <v>0.1637351412003768</v>
      </c>
      <c r="F3216" s="89">
        <v>703695</v>
      </c>
      <c r="G3216" s="89">
        <v>5</v>
      </c>
      <c r="H3216" t="s">
        <v>19630</v>
      </c>
      <c r="I3216" s="89"/>
    </row>
    <row r="3217">
      <c r="A3217" t="s">
        <v>6513</v>
      </c>
      <c r="B3217" t="s">
        <v>19483</v>
      </c>
      <c r="C3217" t="s">
        <v>19503</v>
      </c>
      <c r="D3217" t="s">
        <v>19622</v>
      </c>
      <c r="E3217" s="89">
        <v>0.2924313779848081</v>
      </c>
      <c r="F3217" s="89">
        <v>703695</v>
      </c>
      <c r="G3217" s="89">
        <v>5</v>
      </c>
      <c r="H3217" t="s">
        <v>19630</v>
      </c>
      <c r="I3217" s="89"/>
    </row>
    <row r="3218">
      <c r="A3218" t="s">
        <v>6514</v>
      </c>
      <c r="B3218" t="s">
        <v>19483</v>
      </c>
      <c r="C3218" t="s">
        <v>19503</v>
      </c>
      <c r="D3218" t="s">
        <v>19623</v>
      </c>
      <c r="E3218" s="89">
        <v>0.4512765696276168</v>
      </c>
      <c r="F3218" s="89">
        <v>703695</v>
      </c>
      <c r="G3218" s="89">
        <v>5</v>
      </c>
      <c r="H3218" t="s">
        <v>19630</v>
      </c>
      <c r="I3218" s="89"/>
    </row>
    <row r="3219">
      <c r="A3219" t="s">
        <v>6515</v>
      </c>
      <c r="B3219" t="s">
        <v>19483</v>
      </c>
      <c r="C3219" t="s">
        <v>19503</v>
      </c>
      <c r="D3219" t="s">
        <v>19624</v>
      </c>
      <c r="E3219" s="89">
        <v>1.077368081667051</v>
      </c>
      <c r="F3219" s="89">
        <v>703695</v>
      </c>
      <c r="G3219" s="89">
        <v>5</v>
      </c>
      <c r="H3219" t="s">
        <v>19630</v>
      </c>
      <c r="I3219" s="89"/>
    </row>
    <row r="3220">
      <c r="A3220" t="s">
        <v>6516</v>
      </c>
      <c r="B3220" t="s">
        <v>19483</v>
      </c>
      <c r="C3220" t="s">
        <v>19504</v>
      </c>
      <c r="D3220" t="s">
        <v>19614</v>
      </c>
      <c r="E3220" s="89">
        <v>0.1066769138061168</v>
      </c>
      <c r="F3220" s="89">
        <v>703695</v>
      </c>
      <c r="G3220" s="89">
        <v>5</v>
      </c>
      <c r="H3220" t="s">
        <v>19630</v>
      </c>
      <c r="I3220" s="89"/>
    </row>
    <row r="3221">
      <c r="A3221" t="s">
        <v>6517</v>
      </c>
      <c r="B3221" t="s">
        <v>19483</v>
      </c>
      <c r="C3221" t="s">
        <v>19504</v>
      </c>
      <c r="D3221" t="s">
        <v>19615</v>
      </c>
      <c r="E3221" s="89">
        <v>0.1091140717390947</v>
      </c>
      <c r="F3221" s="89">
        <v>703695</v>
      </c>
      <c r="G3221" s="89">
        <v>5</v>
      </c>
      <c r="H3221" t="s">
        <v>19630</v>
      </c>
      <c r="I3221" s="89"/>
    </row>
    <row r="3222">
      <c r="A3222" t="s">
        <v>6518</v>
      </c>
      <c r="B3222" t="s">
        <v>19483</v>
      </c>
      <c r="C3222" t="s">
        <v>19504</v>
      </c>
      <c r="D3222" t="s">
        <v>19616</v>
      </c>
      <c r="E3222" s="89">
        <v>0.1066769138061168</v>
      </c>
      <c r="F3222" s="89">
        <v>703695</v>
      </c>
      <c r="G3222" s="89">
        <v>5</v>
      </c>
      <c r="H3222" t="s">
        <v>19630</v>
      </c>
      <c r="I3222" s="89"/>
    </row>
    <row r="3223">
      <c r="A3223" t="s">
        <v>6519</v>
      </c>
      <c r="B3223" t="s">
        <v>19483</v>
      </c>
      <c r="C3223" t="s">
        <v>19504</v>
      </c>
      <c r="D3223" t="s">
        <v>19617</v>
      </c>
      <c r="E3223" s="89">
        <v>0.1090413356779617</v>
      </c>
      <c r="F3223" s="89">
        <v>703695</v>
      </c>
      <c r="G3223" s="89">
        <v>5</v>
      </c>
      <c r="H3223" t="s">
        <v>19630</v>
      </c>
      <c r="I3223" s="89"/>
    </row>
    <row r="3224">
      <c r="A3224" t="s">
        <v>6520</v>
      </c>
      <c r="B3224" t="s">
        <v>19483</v>
      </c>
      <c r="C3224" t="s">
        <v>19504</v>
      </c>
      <c r="D3224" t="s">
        <v>19618</v>
      </c>
      <c r="E3224" s="89">
        <v>0.1069043973724145</v>
      </c>
      <c r="F3224" s="89">
        <v>703695</v>
      </c>
      <c r="G3224" s="89">
        <v>5</v>
      </c>
      <c r="H3224" t="s">
        <v>19630</v>
      </c>
      <c r="I3224" s="89"/>
    </row>
    <row r="3225">
      <c r="A3225" t="s">
        <v>6521</v>
      </c>
      <c r="B3225" t="s">
        <v>19483</v>
      </c>
      <c r="C3225" t="s">
        <v>19504</v>
      </c>
      <c r="D3225" t="s">
        <v>19619</v>
      </c>
      <c r="E3225" s="89">
        <v>0.1087695161011941</v>
      </c>
      <c r="F3225" s="89">
        <v>703695</v>
      </c>
      <c r="G3225" s="89">
        <v>5</v>
      </c>
      <c r="H3225" t="s">
        <v>19630</v>
      </c>
      <c r="I3225" s="89"/>
    </row>
    <row r="3226">
      <c r="A3226" t="s">
        <v>6522</v>
      </c>
      <c r="B3226" t="s">
        <v>19483</v>
      </c>
      <c r="C3226" t="s">
        <v>19504</v>
      </c>
      <c r="D3226" t="s">
        <v>19620</v>
      </c>
      <c r="E3226" s="89">
        <v>0.1032182294232864</v>
      </c>
      <c r="F3226" s="89">
        <v>703695</v>
      </c>
      <c r="G3226" s="89">
        <v>5</v>
      </c>
      <c r="H3226" t="s">
        <v>19630</v>
      </c>
      <c r="I3226" s="89"/>
    </row>
    <row r="3227">
      <c r="A3227" t="s">
        <v>6523</v>
      </c>
      <c r="B3227" t="s">
        <v>19483</v>
      </c>
      <c r="C3227" t="s">
        <v>19504</v>
      </c>
      <c r="D3227" t="s">
        <v>19621</v>
      </c>
      <c r="E3227" s="89">
        <v>0.05237973808151581</v>
      </c>
      <c r="F3227" s="89">
        <v>703695</v>
      </c>
      <c r="G3227" s="89">
        <v>5</v>
      </c>
      <c r="H3227" t="s">
        <v>19630</v>
      </c>
      <c r="I3227" s="89"/>
    </row>
    <row r="3228">
      <c r="A3228" t="s">
        <v>6524</v>
      </c>
      <c r="B3228" t="s">
        <v>19483</v>
      </c>
      <c r="C3228" t="s">
        <v>19504</v>
      </c>
      <c r="D3228" t="s">
        <v>19622</v>
      </c>
      <c r="E3228" s="89">
        <v>0.1063694119281493</v>
      </c>
      <c r="F3228" s="89">
        <v>703695</v>
      </c>
      <c r="G3228" s="89">
        <v>5</v>
      </c>
      <c r="H3228" t="s">
        <v>19630</v>
      </c>
      <c r="I3228" s="89"/>
    </row>
    <row r="3229">
      <c r="A3229" t="s">
        <v>6525</v>
      </c>
      <c r="B3229" t="s">
        <v>19483</v>
      </c>
      <c r="C3229" t="s">
        <v>19504</v>
      </c>
      <c r="D3229" t="s">
        <v>19623</v>
      </c>
      <c r="E3229" s="89">
        <v>0.1563700139705184</v>
      </c>
      <c r="F3229" s="89">
        <v>703695</v>
      </c>
      <c r="G3229" s="89">
        <v>5</v>
      </c>
      <c r="H3229" t="s">
        <v>19630</v>
      </c>
      <c r="I3229" s="89"/>
    </row>
    <row r="3230">
      <c r="A3230" t="s">
        <v>6526</v>
      </c>
      <c r="B3230" t="s">
        <v>19483</v>
      </c>
      <c r="C3230" t="s">
        <v>19504</v>
      </c>
      <c r="D3230" t="s">
        <v>19624</v>
      </c>
      <c r="E3230" s="89">
        <v>0.3840300173266643</v>
      </c>
      <c r="F3230" s="89">
        <v>703695</v>
      </c>
      <c r="G3230" s="89">
        <v>5</v>
      </c>
      <c r="H3230" t="s">
        <v>19630</v>
      </c>
      <c r="I3230" s="89"/>
    </row>
    <row r="3231">
      <c r="A3231" t="s">
        <v>6527</v>
      </c>
      <c r="B3231" t="s">
        <v>19483</v>
      </c>
      <c r="C3231" t="s">
        <v>19505</v>
      </c>
      <c r="D3231" t="s">
        <v>19614</v>
      </c>
      <c r="E3231" s="89">
        <v>0.04787683425647169</v>
      </c>
      <c r="F3231" s="89">
        <v>703695</v>
      </c>
      <c r="G3231" s="89">
        <v>5</v>
      </c>
      <c r="H3231" t="s">
        <v>19630</v>
      </c>
      <c r="I3231" s="89"/>
    </row>
    <row r="3232">
      <c r="A3232" t="s">
        <v>6528</v>
      </c>
      <c r="B3232" t="s">
        <v>19483</v>
      </c>
      <c r="C3232" t="s">
        <v>19505</v>
      </c>
      <c r="D3232" t="s">
        <v>19615</v>
      </c>
      <c r="E3232" s="89">
        <v>0.04859057247713446</v>
      </c>
      <c r="F3232" s="89">
        <v>703695</v>
      </c>
      <c r="G3232" s="89">
        <v>5</v>
      </c>
      <c r="H3232" t="s">
        <v>19630</v>
      </c>
      <c r="I3232" s="89"/>
    </row>
    <row r="3233">
      <c r="A3233" t="s">
        <v>6529</v>
      </c>
      <c r="B3233" t="s">
        <v>19483</v>
      </c>
      <c r="C3233" t="s">
        <v>19505</v>
      </c>
      <c r="D3233" t="s">
        <v>19616</v>
      </c>
      <c r="E3233" s="89">
        <v>0.04787683425647169</v>
      </c>
      <c r="F3233" s="89">
        <v>703695</v>
      </c>
      <c r="G3233" s="89">
        <v>5</v>
      </c>
      <c r="H3233" t="s">
        <v>19630</v>
      </c>
      <c r="I3233" s="89"/>
    </row>
    <row r="3234">
      <c r="A3234" t="s">
        <v>6530</v>
      </c>
      <c r="B3234" t="s">
        <v>19483</v>
      </c>
      <c r="C3234" t="s">
        <v>19505</v>
      </c>
      <c r="D3234" t="s">
        <v>19617</v>
      </c>
      <c r="E3234" s="89">
        <v>0.04859057247713446</v>
      </c>
      <c r="F3234" s="89">
        <v>703695</v>
      </c>
      <c r="G3234" s="89">
        <v>5</v>
      </c>
      <c r="H3234" t="s">
        <v>19630</v>
      </c>
      <c r="I3234" s="89"/>
    </row>
    <row r="3235">
      <c r="A3235" t="s">
        <v>6531</v>
      </c>
      <c r="B3235" t="s">
        <v>19483</v>
      </c>
      <c r="C3235" t="s">
        <v>19505</v>
      </c>
      <c r="D3235" t="s">
        <v>19618</v>
      </c>
      <c r="E3235" s="89">
        <v>0.048092857705087</v>
      </c>
      <c r="F3235" s="89">
        <v>703695</v>
      </c>
      <c r="G3235" s="89">
        <v>5</v>
      </c>
      <c r="H3235" t="s">
        <v>19630</v>
      </c>
      <c r="I3235" s="89"/>
    </row>
    <row r="3236">
      <c r="A3236" t="s">
        <v>6532</v>
      </c>
      <c r="B3236" t="s">
        <v>19483</v>
      </c>
      <c r="C3236" t="s">
        <v>19505</v>
      </c>
      <c r="D3236" t="s">
        <v>19619</v>
      </c>
      <c r="E3236" s="89">
        <v>0.0492341271488845</v>
      </c>
      <c r="F3236" s="89">
        <v>703695</v>
      </c>
      <c r="G3236" s="89">
        <v>5</v>
      </c>
      <c r="H3236" t="s">
        <v>19630</v>
      </c>
      <c r="I3236" s="89"/>
    </row>
    <row r="3237">
      <c r="A3237" t="s">
        <v>6533</v>
      </c>
      <c r="B3237" t="s">
        <v>19483</v>
      </c>
      <c r="C3237" t="s">
        <v>19505</v>
      </c>
      <c r="D3237" t="s">
        <v>19620</v>
      </c>
      <c r="E3237" s="89">
        <v>0.04636490520150746</v>
      </c>
      <c r="F3237" s="89">
        <v>703695</v>
      </c>
      <c r="G3237" s="89">
        <v>5</v>
      </c>
      <c r="H3237" t="s">
        <v>19630</v>
      </c>
      <c r="I3237" s="89"/>
    </row>
    <row r="3238">
      <c r="A3238" t="s">
        <v>6534</v>
      </c>
      <c r="B3238" t="s">
        <v>19483</v>
      </c>
      <c r="C3238" t="s">
        <v>19505</v>
      </c>
      <c r="D3238" t="s">
        <v>19621</v>
      </c>
      <c r="E3238" s="89">
        <v>0.01613510620441194</v>
      </c>
      <c r="F3238" s="89">
        <v>703695</v>
      </c>
      <c r="G3238" s="89">
        <v>5</v>
      </c>
      <c r="H3238" t="s">
        <v>19630</v>
      </c>
      <c r="I3238" s="89"/>
    </row>
    <row r="3239">
      <c r="A3239" t="s">
        <v>6535</v>
      </c>
      <c r="B3239" t="s">
        <v>19483</v>
      </c>
      <c r="C3239" t="s">
        <v>19505</v>
      </c>
      <c r="D3239" t="s">
        <v>19622</v>
      </c>
      <c r="E3239" s="89">
        <v>0.04691725823884441</v>
      </c>
      <c r="F3239" s="89">
        <v>703695</v>
      </c>
      <c r="G3239" s="89">
        <v>5</v>
      </c>
      <c r="H3239" t="s">
        <v>19630</v>
      </c>
      <c r="I3239" s="89"/>
    </row>
    <row r="3240">
      <c r="A3240" t="s">
        <v>6536</v>
      </c>
      <c r="B3240" t="s">
        <v>19483</v>
      </c>
      <c r="C3240" t="s">
        <v>19505</v>
      </c>
      <c r="D3240" t="s">
        <v>19623</v>
      </c>
      <c r="E3240" s="89">
        <v>0.07235334819457967</v>
      </c>
      <c r="F3240" s="89">
        <v>703695</v>
      </c>
      <c r="G3240" s="89">
        <v>5</v>
      </c>
      <c r="H3240" t="s">
        <v>19630</v>
      </c>
      <c r="I3240" s="89"/>
    </row>
    <row r="3241">
      <c r="A3241" t="s">
        <v>6537</v>
      </c>
      <c r="B3241" t="s">
        <v>19483</v>
      </c>
      <c r="C3241" t="s">
        <v>19505</v>
      </c>
      <c r="D3241" t="s">
        <v>19624</v>
      </c>
      <c r="E3241" s="89">
        <v>0.1754869822726626</v>
      </c>
      <c r="F3241" s="89">
        <v>703695</v>
      </c>
      <c r="G3241" s="89">
        <v>5</v>
      </c>
      <c r="H3241" t="s">
        <v>19630</v>
      </c>
      <c r="I3241" s="89"/>
    </row>
    <row r="3242">
      <c r="A3242" t="s">
        <v>6538</v>
      </c>
      <c r="B3242" t="s">
        <v>19483</v>
      </c>
      <c r="C3242" t="s">
        <v>19506</v>
      </c>
      <c r="D3242" t="s">
        <v>19614</v>
      </c>
      <c r="E3242" s="89">
        <v>0.003822656175786051</v>
      </c>
      <c r="F3242" s="89">
        <v>703695</v>
      </c>
      <c r="G3242" s="89">
        <v>5</v>
      </c>
      <c r="H3242" t="s">
        <v>19630</v>
      </c>
      <c r="I3242" s="89"/>
    </row>
    <row r="3243">
      <c r="A3243" t="s">
        <v>6539</v>
      </c>
      <c r="B3243" t="s">
        <v>19483</v>
      </c>
      <c r="C3243" t="s">
        <v>19506</v>
      </c>
      <c r="D3243" t="s">
        <v>19615</v>
      </c>
      <c r="E3243" s="89">
        <v>0.003926396340216791</v>
      </c>
      <c r="F3243" s="89">
        <v>703695</v>
      </c>
      <c r="G3243" s="89">
        <v>5</v>
      </c>
      <c r="H3243" t="s">
        <v>19630</v>
      </c>
      <c r="I3243" s="89"/>
    </row>
    <row r="3244">
      <c r="A3244" t="s">
        <v>6540</v>
      </c>
      <c r="B3244" t="s">
        <v>19483</v>
      </c>
      <c r="C3244" t="s">
        <v>19506</v>
      </c>
      <c r="D3244" t="s">
        <v>19616</v>
      </c>
      <c r="E3244" s="89">
        <v>0.003822963330352157</v>
      </c>
      <c r="F3244" s="89">
        <v>703695</v>
      </c>
      <c r="G3244" s="89">
        <v>5</v>
      </c>
      <c r="H3244" t="s">
        <v>19630</v>
      </c>
      <c r="I3244" s="89"/>
    </row>
    <row r="3245">
      <c r="A3245" t="s">
        <v>6541</v>
      </c>
      <c r="B3245" t="s">
        <v>19483</v>
      </c>
      <c r="C3245" t="s">
        <v>19506</v>
      </c>
      <c r="D3245" t="s">
        <v>19617</v>
      </c>
      <c r="E3245" s="89">
        <v>0.003920204104030031</v>
      </c>
      <c r="F3245" s="89">
        <v>703695</v>
      </c>
      <c r="G3245" s="89">
        <v>5</v>
      </c>
      <c r="H3245" t="s">
        <v>19630</v>
      </c>
      <c r="I3245" s="89"/>
    </row>
    <row r="3246">
      <c r="A3246" t="s">
        <v>6542</v>
      </c>
      <c r="B3246" t="s">
        <v>19483</v>
      </c>
      <c r="C3246" t="s">
        <v>19506</v>
      </c>
      <c r="D3246" t="s">
        <v>19618</v>
      </c>
      <c r="E3246" s="89">
        <v>0.003777887586521962</v>
      </c>
      <c r="F3246" s="89">
        <v>703695</v>
      </c>
      <c r="G3246" s="89">
        <v>5</v>
      </c>
      <c r="H3246" t="s">
        <v>19630</v>
      </c>
      <c r="I3246" s="89"/>
    </row>
    <row r="3247">
      <c r="A3247" t="s">
        <v>6543</v>
      </c>
      <c r="B3247" t="s">
        <v>19483</v>
      </c>
      <c r="C3247" t="s">
        <v>19506</v>
      </c>
      <c r="D3247" t="s">
        <v>19619</v>
      </c>
      <c r="E3247" s="89">
        <v>0.003848209970785573</v>
      </c>
      <c r="F3247" s="89">
        <v>703695</v>
      </c>
      <c r="G3247" s="89">
        <v>5</v>
      </c>
      <c r="H3247" t="s">
        <v>19630</v>
      </c>
      <c r="I3247" s="89"/>
    </row>
    <row r="3248">
      <c r="A3248" t="s">
        <v>6544</v>
      </c>
      <c r="B3248" t="s">
        <v>19483</v>
      </c>
      <c r="C3248" t="s">
        <v>19506</v>
      </c>
      <c r="D3248" t="s">
        <v>19620</v>
      </c>
      <c r="E3248" s="89">
        <v>0.003675596016560972</v>
      </c>
      <c r="F3248" s="89">
        <v>703695</v>
      </c>
      <c r="G3248" s="89">
        <v>5</v>
      </c>
      <c r="H3248" t="s">
        <v>19630</v>
      </c>
      <c r="I3248" s="89"/>
    </row>
    <row r="3249">
      <c r="A3249" t="s">
        <v>6545</v>
      </c>
      <c r="B3249" t="s">
        <v>19483</v>
      </c>
      <c r="C3249" t="s">
        <v>19506</v>
      </c>
      <c r="D3249" t="s">
        <v>19621</v>
      </c>
      <c r="E3249" s="89">
        <v>0.002185386425128536</v>
      </c>
      <c r="F3249" s="89">
        <v>703695</v>
      </c>
      <c r="G3249" s="89">
        <v>5</v>
      </c>
      <c r="H3249" t="s">
        <v>19630</v>
      </c>
      <c r="I3249" s="89"/>
    </row>
    <row r="3250">
      <c r="A3250" t="s">
        <v>6546</v>
      </c>
      <c r="B3250" t="s">
        <v>19483</v>
      </c>
      <c r="C3250" t="s">
        <v>19506</v>
      </c>
      <c r="D3250" t="s">
        <v>19622</v>
      </c>
      <c r="E3250" s="89">
        <v>0.003767533909519445</v>
      </c>
      <c r="F3250" s="89">
        <v>703695</v>
      </c>
      <c r="G3250" s="89">
        <v>5</v>
      </c>
      <c r="H3250" t="s">
        <v>19630</v>
      </c>
      <c r="I3250" s="89"/>
    </row>
    <row r="3251">
      <c r="A3251" t="s">
        <v>6547</v>
      </c>
      <c r="B3251" t="s">
        <v>19483</v>
      </c>
      <c r="C3251" t="s">
        <v>19506</v>
      </c>
      <c r="D3251" t="s">
        <v>19623</v>
      </c>
      <c r="E3251" s="89">
        <v>0.006149891223842476</v>
      </c>
      <c r="F3251" s="89">
        <v>703695</v>
      </c>
      <c r="G3251" s="89">
        <v>5</v>
      </c>
      <c r="H3251" t="s">
        <v>19630</v>
      </c>
      <c r="I3251" s="89"/>
    </row>
    <row r="3252">
      <c r="A3252" t="s">
        <v>6548</v>
      </c>
      <c r="B3252" t="s">
        <v>19483</v>
      </c>
      <c r="C3252" t="s">
        <v>19506</v>
      </c>
      <c r="D3252" t="s">
        <v>19624</v>
      </c>
      <c r="E3252" s="89">
        <v>0.01418035082195929</v>
      </c>
      <c r="F3252" s="89">
        <v>703695</v>
      </c>
      <c r="G3252" s="89">
        <v>5</v>
      </c>
      <c r="H3252" t="s">
        <v>19630</v>
      </c>
      <c r="I3252" s="89"/>
    </row>
    <row r="3253">
      <c r="A3253" t="s">
        <v>6549</v>
      </c>
      <c r="B3253" t="s">
        <v>19483</v>
      </c>
      <c r="C3253" t="s">
        <v>19507</v>
      </c>
      <c r="D3253" t="s">
        <v>19614</v>
      </c>
      <c r="E3253" s="89">
        <v>0.006238290133558094</v>
      </c>
      <c r="F3253" s="89">
        <v>703695</v>
      </c>
      <c r="G3253" s="89">
        <v>5</v>
      </c>
      <c r="H3253" t="s">
        <v>19630</v>
      </c>
      <c r="I3253" s="89"/>
    </row>
    <row r="3254">
      <c r="A3254" t="s">
        <v>6550</v>
      </c>
      <c r="B3254" t="s">
        <v>19483</v>
      </c>
      <c r="C3254" t="s">
        <v>19507</v>
      </c>
      <c r="D3254" t="s">
        <v>19615</v>
      </c>
      <c r="E3254" s="89">
        <v>0.006381837007818239</v>
      </c>
      <c r="F3254" s="89">
        <v>703695</v>
      </c>
      <c r="G3254" s="89">
        <v>5</v>
      </c>
      <c r="H3254" t="s">
        <v>19630</v>
      </c>
      <c r="I3254" s="89"/>
    </row>
    <row r="3255">
      <c r="A3255" t="s">
        <v>6551</v>
      </c>
      <c r="B3255" t="s">
        <v>19483</v>
      </c>
      <c r="C3255" t="s">
        <v>19507</v>
      </c>
      <c r="D3255" t="s">
        <v>19616</v>
      </c>
      <c r="E3255" s="89">
        <v>0.006238421019884441</v>
      </c>
      <c r="F3255" s="89">
        <v>703695</v>
      </c>
      <c r="G3255" s="89">
        <v>5</v>
      </c>
      <c r="H3255" t="s">
        <v>19630</v>
      </c>
      <c r="I3255" s="89"/>
    </row>
    <row r="3256">
      <c r="A3256" t="s">
        <v>6552</v>
      </c>
      <c r="B3256" t="s">
        <v>19483</v>
      </c>
      <c r="C3256" t="s">
        <v>19507</v>
      </c>
      <c r="D3256" t="s">
        <v>19617</v>
      </c>
      <c r="E3256" s="89">
        <v>0.006372807787822503</v>
      </c>
      <c r="F3256" s="89">
        <v>703695</v>
      </c>
      <c r="G3256" s="89">
        <v>5</v>
      </c>
      <c r="H3256" t="s">
        <v>19630</v>
      </c>
      <c r="I3256" s="89"/>
    </row>
    <row r="3257">
      <c r="A3257" t="s">
        <v>6553</v>
      </c>
      <c r="B3257" t="s">
        <v>19483</v>
      </c>
      <c r="C3257" t="s">
        <v>19507</v>
      </c>
      <c r="D3257" t="s">
        <v>19618</v>
      </c>
      <c r="E3257" s="89">
        <v>0.006212312578012304</v>
      </c>
      <c r="F3257" s="89">
        <v>703695</v>
      </c>
      <c r="G3257" s="89">
        <v>5</v>
      </c>
      <c r="H3257" t="s">
        <v>19630</v>
      </c>
      <c r="I3257" s="89"/>
    </row>
    <row r="3258">
      <c r="A3258" t="s">
        <v>6554</v>
      </c>
      <c r="B3258" t="s">
        <v>19483</v>
      </c>
      <c r="C3258" t="s">
        <v>19507</v>
      </c>
      <c r="D3258" t="s">
        <v>19619</v>
      </c>
      <c r="E3258" s="89">
        <v>0.006292811497322373</v>
      </c>
      <c r="F3258" s="89">
        <v>703695</v>
      </c>
      <c r="G3258" s="89">
        <v>5</v>
      </c>
      <c r="H3258" t="s">
        <v>19630</v>
      </c>
      <c r="I3258" s="89"/>
    </row>
    <row r="3259">
      <c r="A3259" t="s">
        <v>6555</v>
      </c>
      <c r="B3259" t="s">
        <v>19483</v>
      </c>
      <c r="C3259" t="s">
        <v>19507</v>
      </c>
      <c r="D3259" t="s">
        <v>19620</v>
      </c>
      <c r="E3259" s="89">
        <v>0.006012166261502417</v>
      </c>
      <c r="F3259" s="89">
        <v>703695</v>
      </c>
      <c r="G3259" s="89">
        <v>5</v>
      </c>
      <c r="H3259" t="s">
        <v>19630</v>
      </c>
      <c r="I3259" s="89"/>
    </row>
    <row r="3260">
      <c r="A3260" t="s">
        <v>6556</v>
      </c>
      <c r="B3260" t="s">
        <v>19483</v>
      </c>
      <c r="C3260" t="s">
        <v>19507</v>
      </c>
      <c r="D3260" t="s">
        <v>19621</v>
      </c>
      <c r="E3260" s="89">
        <v>0.003454540263988544</v>
      </c>
      <c r="F3260" s="89">
        <v>703695</v>
      </c>
      <c r="G3260" s="89">
        <v>5</v>
      </c>
      <c r="H3260" t="s">
        <v>19630</v>
      </c>
      <c r="I3260" s="89"/>
    </row>
    <row r="3261">
      <c r="A3261" t="s">
        <v>6557</v>
      </c>
      <c r="B3261" t="s">
        <v>19483</v>
      </c>
      <c r="C3261" t="s">
        <v>19507</v>
      </c>
      <c r="D3261" t="s">
        <v>19622</v>
      </c>
      <c r="E3261" s="89">
        <v>0.006176573412372838</v>
      </c>
      <c r="F3261" s="89">
        <v>703695</v>
      </c>
      <c r="G3261" s="89">
        <v>5</v>
      </c>
      <c r="H3261" t="s">
        <v>19630</v>
      </c>
      <c r="I3261" s="89"/>
    </row>
    <row r="3262">
      <c r="A3262" t="s">
        <v>6558</v>
      </c>
      <c r="B3262" t="s">
        <v>19483</v>
      </c>
      <c r="C3262" t="s">
        <v>19507</v>
      </c>
      <c r="D3262" t="s">
        <v>19623</v>
      </c>
      <c r="E3262" s="89">
        <v>0.009474728668492255</v>
      </c>
      <c r="F3262" s="89">
        <v>703695</v>
      </c>
      <c r="G3262" s="89">
        <v>5</v>
      </c>
      <c r="H3262" t="s">
        <v>19630</v>
      </c>
      <c r="I3262" s="89"/>
    </row>
    <row r="3263">
      <c r="A3263" t="s">
        <v>6559</v>
      </c>
      <c r="B3263" t="s">
        <v>19483</v>
      </c>
      <c r="C3263" t="s">
        <v>19507</v>
      </c>
      <c r="D3263" t="s">
        <v>19624</v>
      </c>
      <c r="E3263" s="89">
        <v>0.02273298889676284</v>
      </c>
      <c r="F3263" s="89">
        <v>703695</v>
      </c>
      <c r="G3263" s="89">
        <v>5</v>
      </c>
      <c r="H3263" t="s">
        <v>19630</v>
      </c>
      <c r="I3263" s="89"/>
    </row>
    <row r="3264">
      <c r="A3264" t="s">
        <v>6560</v>
      </c>
      <c r="B3264" t="s">
        <v>19483</v>
      </c>
      <c r="C3264" t="s">
        <v>19508</v>
      </c>
      <c r="D3264" t="s">
        <v>19614</v>
      </c>
      <c r="E3264" s="89">
        <v>0.02027655300812597</v>
      </c>
      <c r="F3264" s="89">
        <v>703695</v>
      </c>
      <c r="G3264" s="89">
        <v>5</v>
      </c>
      <c r="H3264" t="s">
        <v>19630</v>
      </c>
      <c r="I3264" s="89"/>
    </row>
    <row r="3265">
      <c r="A3265" t="s">
        <v>6561</v>
      </c>
      <c r="B3265" t="s">
        <v>19483</v>
      </c>
      <c r="C3265" t="s">
        <v>19508</v>
      </c>
      <c r="D3265" t="s">
        <v>19615</v>
      </c>
      <c r="E3265" s="89">
        <v>0.02053043686872551</v>
      </c>
      <c r="F3265" s="89">
        <v>703695</v>
      </c>
      <c r="G3265" s="89">
        <v>5</v>
      </c>
      <c r="H3265" t="s">
        <v>19630</v>
      </c>
      <c r="I3265" s="89"/>
    </row>
    <row r="3266">
      <c r="A3266" t="s">
        <v>6562</v>
      </c>
      <c r="B3266" t="s">
        <v>19483</v>
      </c>
      <c r="C3266" t="s">
        <v>19508</v>
      </c>
      <c r="D3266" t="s">
        <v>19616</v>
      </c>
      <c r="E3266" s="89">
        <v>0.02028141305249023</v>
      </c>
      <c r="F3266" s="89">
        <v>703695</v>
      </c>
      <c r="G3266" s="89">
        <v>5</v>
      </c>
      <c r="H3266" t="s">
        <v>19630</v>
      </c>
      <c r="I3266" s="89"/>
    </row>
    <row r="3267">
      <c r="A3267" t="s">
        <v>6563</v>
      </c>
      <c r="B3267" t="s">
        <v>19483</v>
      </c>
      <c r="C3267" t="s">
        <v>19508</v>
      </c>
      <c r="D3267" t="s">
        <v>19617</v>
      </c>
      <c r="E3267" s="89">
        <v>0.02051592472580439</v>
      </c>
      <c r="F3267" s="89">
        <v>703695</v>
      </c>
      <c r="G3267" s="89">
        <v>5</v>
      </c>
      <c r="H3267" t="s">
        <v>19630</v>
      </c>
      <c r="I3267" s="89"/>
    </row>
    <row r="3268">
      <c r="A3268" t="s">
        <v>6564</v>
      </c>
      <c r="B3268" t="s">
        <v>19483</v>
      </c>
      <c r="C3268" t="s">
        <v>19508</v>
      </c>
      <c r="D3268" t="s">
        <v>19618</v>
      </c>
      <c r="E3268" s="89">
        <v>0.01826121529106648</v>
      </c>
      <c r="F3268" s="89">
        <v>703695</v>
      </c>
      <c r="G3268" s="89">
        <v>5</v>
      </c>
      <c r="H3268" t="s">
        <v>19630</v>
      </c>
      <c r="I3268" s="89"/>
    </row>
    <row r="3269">
      <c r="A3269" t="s">
        <v>6565</v>
      </c>
      <c r="B3269" t="s">
        <v>19483</v>
      </c>
      <c r="C3269" t="s">
        <v>19508</v>
      </c>
      <c r="D3269" t="s">
        <v>19619</v>
      </c>
      <c r="E3269" s="89">
        <v>0.0182871257767365</v>
      </c>
      <c r="F3269" s="89">
        <v>703695</v>
      </c>
      <c r="G3269" s="89">
        <v>5</v>
      </c>
      <c r="H3269" t="s">
        <v>19630</v>
      </c>
      <c r="I3269" s="89"/>
    </row>
    <row r="3270">
      <c r="A3270" t="s">
        <v>6566</v>
      </c>
      <c r="B3270" t="s">
        <v>19483</v>
      </c>
      <c r="C3270" t="s">
        <v>19508</v>
      </c>
      <c r="D3270" t="s">
        <v>19620</v>
      </c>
      <c r="E3270" s="89">
        <v>0.01750444151323105</v>
      </c>
      <c r="F3270" s="89">
        <v>703695</v>
      </c>
      <c r="G3270" s="89">
        <v>5</v>
      </c>
      <c r="H3270" t="s">
        <v>19630</v>
      </c>
      <c r="I3270" s="89"/>
    </row>
    <row r="3271">
      <c r="A3271" t="s">
        <v>6567</v>
      </c>
      <c r="B3271" t="s">
        <v>19483</v>
      </c>
      <c r="C3271" t="s">
        <v>19508</v>
      </c>
      <c r="D3271" t="s">
        <v>19621</v>
      </c>
      <c r="E3271" s="89">
        <v>0.01437419640473411</v>
      </c>
      <c r="F3271" s="89">
        <v>703695</v>
      </c>
      <c r="G3271" s="89">
        <v>5</v>
      </c>
      <c r="H3271" t="s">
        <v>19630</v>
      </c>
      <c r="I3271" s="89"/>
    </row>
    <row r="3272">
      <c r="A3272" t="s">
        <v>6568</v>
      </c>
      <c r="B3272" t="s">
        <v>19483</v>
      </c>
      <c r="C3272" t="s">
        <v>19508</v>
      </c>
      <c r="D3272" t="s">
        <v>19622</v>
      </c>
      <c r="E3272" s="89">
        <v>0.01814336787479621</v>
      </c>
      <c r="F3272" s="89">
        <v>703695</v>
      </c>
      <c r="G3272" s="89">
        <v>5</v>
      </c>
      <c r="H3272" t="s">
        <v>19630</v>
      </c>
      <c r="I3272" s="89"/>
    </row>
    <row r="3273">
      <c r="A3273" t="s">
        <v>6569</v>
      </c>
      <c r="B3273" t="s">
        <v>19483</v>
      </c>
      <c r="C3273" t="s">
        <v>19508</v>
      </c>
      <c r="D3273" t="s">
        <v>19623</v>
      </c>
      <c r="E3273" s="89">
        <v>0.03137246017222119</v>
      </c>
      <c r="F3273" s="89">
        <v>703695</v>
      </c>
      <c r="G3273" s="89">
        <v>5</v>
      </c>
      <c r="H3273" t="s">
        <v>19630</v>
      </c>
      <c r="I3273" s="89"/>
    </row>
    <row r="3274">
      <c r="A3274" t="s">
        <v>6570</v>
      </c>
      <c r="B3274" t="s">
        <v>19483</v>
      </c>
      <c r="C3274" t="s">
        <v>19508</v>
      </c>
      <c r="D3274" t="s">
        <v>19624</v>
      </c>
      <c r="E3274" s="89">
        <v>0.07378150828211118</v>
      </c>
      <c r="F3274" s="89">
        <v>703695</v>
      </c>
      <c r="G3274" s="89">
        <v>5</v>
      </c>
      <c r="H3274" t="s">
        <v>19630</v>
      </c>
      <c r="I3274" s="89"/>
    </row>
    <row r="3275">
      <c r="A3275" t="s">
        <v>6571</v>
      </c>
      <c r="B3275" t="s">
        <v>19483</v>
      </c>
      <c r="C3275" t="s">
        <v>19509</v>
      </c>
      <c r="D3275" t="s">
        <v>19614</v>
      </c>
      <c r="E3275" s="89">
        <v>0</v>
      </c>
      <c r="F3275" s="89">
        <v>703695</v>
      </c>
      <c r="G3275" s="89">
        <v>5</v>
      </c>
      <c r="H3275" t="s">
        <v>19630</v>
      </c>
      <c r="I3275" s="89"/>
    </row>
    <row r="3276">
      <c r="A3276" t="s">
        <v>6572</v>
      </c>
      <c r="B3276" t="s">
        <v>19483</v>
      </c>
      <c r="C3276" t="s">
        <v>19509</v>
      </c>
      <c r="D3276" t="s">
        <v>19615</v>
      </c>
      <c r="E3276" s="89">
        <v>0</v>
      </c>
      <c r="F3276" s="89">
        <v>703695</v>
      </c>
      <c r="G3276" s="89">
        <v>5</v>
      </c>
      <c r="H3276" t="s">
        <v>19630</v>
      </c>
      <c r="I3276" s="89"/>
    </row>
    <row r="3277">
      <c r="A3277" t="s">
        <v>6573</v>
      </c>
      <c r="B3277" t="s">
        <v>19483</v>
      </c>
      <c r="C3277" t="s">
        <v>19509</v>
      </c>
      <c r="D3277" t="s">
        <v>19616</v>
      </c>
      <c r="E3277" s="89">
        <v>0</v>
      </c>
      <c r="F3277" s="89">
        <v>703695</v>
      </c>
      <c r="G3277" s="89">
        <v>5</v>
      </c>
      <c r="H3277" t="s">
        <v>19630</v>
      </c>
      <c r="I3277" s="89"/>
    </row>
    <row r="3278">
      <c r="A3278" t="s">
        <v>6574</v>
      </c>
      <c r="B3278" t="s">
        <v>19483</v>
      </c>
      <c r="C3278" t="s">
        <v>19509</v>
      </c>
      <c r="D3278" t="s">
        <v>19617</v>
      </c>
      <c r="E3278" s="89">
        <v>0</v>
      </c>
      <c r="F3278" s="89">
        <v>703695</v>
      </c>
      <c r="G3278" s="89">
        <v>5</v>
      </c>
      <c r="H3278" t="s">
        <v>19630</v>
      </c>
      <c r="I3278" s="89"/>
    </row>
    <row r="3279">
      <c r="A3279" t="s">
        <v>6575</v>
      </c>
      <c r="B3279" t="s">
        <v>19483</v>
      </c>
      <c r="C3279" t="s">
        <v>19509</v>
      </c>
      <c r="D3279" t="s">
        <v>19618</v>
      </c>
      <c r="E3279" s="89">
        <v>0</v>
      </c>
      <c r="F3279" s="89">
        <v>703695</v>
      </c>
      <c r="G3279" s="89">
        <v>5</v>
      </c>
      <c r="H3279" t="s">
        <v>19630</v>
      </c>
      <c r="I3279" s="89"/>
    </row>
    <row r="3280">
      <c r="A3280" t="s">
        <v>6576</v>
      </c>
      <c r="B3280" t="s">
        <v>19483</v>
      </c>
      <c r="C3280" t="s">
        <v>19509</v>
      </c>
      <c r="D3280" t="s">
        <v>19619</v>
      </c>
      <c r="E3280" s="89">
        <v>0</v>
      </c>
      <c r="F3280" s="89">
        <v>703695</v>
      </c>
      <c r="G3280" s="89">
        <v>5</v>
      </c>
      <c r="H3280" t="s">
        <v>19630</v>
      </c>
      <c r="I3280" s="89"/>
    </row>
    <row r="3281">
      <c r="A3281" t="s">
        <v>6577</v>
      </c>
      <c r="B3281" t="s">
        <v>19483</v>
      </c>
      <c r="C3281" t="s">
        <v>19509</v>
      </c>
      <c r="D3281" t="s">
        <v>19620</v>
      </c>
      <c r="E3281" s="89">
        <v>0</v>
      </c>
      <c r="F3281" s="89">
        <v>703695</v>
      </c>
      <c r="G3281" s="89">
        <v>5</v>
      </c>
      <c r="H3281" t="s">
        <v>19630</v>
      </c>
      <c r="I3281" s="89"/>
    </row>
    <row r="3282">
      <c r="A3282" t="s">
        <v>6578</v>
      </c>
      <c r="B3282" t="s">
        <v>19483</v>
      </c>
      <c r="C3282" t="s">
        <v>19509</v>
      </c>
      <c r="D3282" t="s">
        <v>19621</v>
      </c>
      <c r="E3282" s="89">
        <v>0</v>
      </c>
      <c r="F3282" s="89">
        <v>703695</v>
      </c>
      <c r="G3282" s="89">
        <v>5</v>
      </c>
      <c r="H3282" t="s">
        <v>19630</v>
      </c>
      <c r="I3282" s="89"/>
    </row>
    <row r="3283">
      <c r="A3283" t="s">
        <v>6579</v>
      </c>
      <c r="B3283" t="s">
        <v>19483</v>
      </c>
      <c r="C3283" t="s">
        <v>19509</v>
      </c>
      <c r="D3283" t="s">
        <v>19622</v>
      </c>
      <c r="E3283" s="89">
        <v>0</v>
      </c>
      <c r="F3283" s="89">
        <v>703695</v>
      </c>
      <c r="G3283" s="89">
        <v>5</v>
      </c>
      <c r="H3283" t="s">
        <v>19630</v>
      </c>
      <c r="I3283" s="89"/>
    </row>
    <row r="3284">
      <c r="A3284" t="s">
        <v>6580</v>
      </c>
      <c r="B3284" t="s">
        <v>19483</v>
      </c>
      <c r="C3284" t="s">
        <v>19509</v>
      </c>
      <c r="D3284" t="s">
        <v>19623</v>
      </c>
      <c r="E3284" s="89">
        <v>0</v>
      </c>
      <c r="F3284" s="89">
        <v>703695</v>
      </c>
      <c r="G3284" s="89">
        <v>5</v>
      </c>
      <c r="H3284" t="s">
        <v>19630</v>
      </c>
      <c r="I3284" s="89"/>
    </row>
    <row r="3285">
      <c r="A3285" t="s">
        <v>6581</v>
      </c>
      <c r="B3285" t="s">
        <v>19483</v>
      </c>
      <c r="C3285" t="s">
        <v>19509</v>
      </c>
      <c r="D3285" t="s">
        <v>19624</v>
      </c>
      <c r="E3285" s="89">
        <v>0</v>
      </c>
      <c r="F3285" s="89">
        <v>703695</v>
      </c>
      <c r="G3285" s="89">
        <v>5</v>
      </c>
      <c r="H3285" t="s">
        <v>19630</v>
      </c>
      <c r="I3285" s="89"/>
    </row>
    <row r="3286">
      <c r="A3286" t="s">
        <v>6582</v>
      </c>
      <c r="B3286" t="s">
        <v>19483</v>
      </c>
      <c r="C3286" t="s">
        <v>19510</v>
      </c>
      <c r="D3286" t="s">
        <v>19614</v>
      </c>
      <c r="E3286" s="89">
        <v>0.0377247059007569</v>
      </c>
      <c r="F3286" s="89">
        <v>703695</v>
      </c>
      <c r="G3286" s="89">
        <v>5</v>
      </c>
      <c r="H3286" t="s">
        <v>19630</v>
      </c>
      <c r="I3286" s="89"/>
    </row>
    <row r="3287">
      <c r="A3287" t="s">
        <v>6583</v>
      </c>
      <c r="B3287" t="s">
        <v>19483</v>
      </c>
      <c r="C3287" t="s">
        <v>19510</v>
      </c>
      <c r="D3287" t="s">
        <v>19615</v>
      </c>
      <c r="E3287" s="89">
        <v>0.03858005874463409</v>
      </c>
      <c r="F3287" s="89">
        <v>703695</v>
      </c>
      <c r="G3287" s="89">
        <v>5</v>
      </c>
      <c r="H3287" t="s">
        <v>19630</v>
      </c>
      <c r="I3287" s="89"/>
    </row>
    <row r="3288">
      <c r="A3288" t="s">
        <v>6584</v>
      </c>
      <c r="B3288" t="s">
        <v>19483</v>
      </c>
      <c r="C3288" t="s">
        <v>19510</v>
      </c>
      <c r="D3288" t="s">
        <v>19616</v>
      </c>
      <c r="E3288" s="89">
        <v>0.03773104642765899</v>
      </c>
      <c r="F3288" s="89">
        <v>703695</v>
      </c>
      <c r="G3288" s="89">
        <v>5</v>
      </c>
      <c r="H3288" t="s">
        <v>19630</v>
      </c>
      <c r="I3288" s="89"/>
    </row>
    <row r="3289">
      <c r="A3289" t="s">
        <v>6585</v>
      </c>
      <c r="B3289" t="s">
        <v>19483</v>
      </c>
      <c r="C3289" t="s">
        <v>19510</v>
      </c>
      <c r="D3289" t="s">
        <v>19617</v>
      </c>
      <c r="E3289" s="89">
        <v>0.03850957964026625</v>
      </c>
      <c r="F3289" s="89">
        <v>703695</v>
      </c>
      <c r="G3289" s="89">
        <v>5</v>
      </c>
      <c r="H3289" t="s">
        <v>19630</v>
      </c>
      <c r="I3289" s="89"/>
    </row>
    <row r="3290">
      <c r="A3290" t="s">
        <v>6586</v>
      </c>
      <c r="B3290" t="s">
        <v>19483</v>
      </c>
      <c r="C3290" t="s">
        <v>19510</v>
      </c>
      <c r="D3290" t="s">
        <v>19618</v>
      </c>
      <c r="E3290" s="89">
        <v>0.03759272885039906</v>
      </c>
      <c r="F3290" s="89">
        <v>703695</v>
      </c>
      <c r="G3290" s="89">
        <v>5</v>
      </c>
      <c r="H3290" t="s">
        <v>19630</v>
      </c>
      <c r="I3290" s="89"/>
    </row>
    <row r="3291">
      <c r="A3291" t="s">
        <v>6587</v>
      </c>
      <c r="B3291" t="s">
        <v>19483</v>
      </c>
      <c r="C3291" t="s">
        <v>19510</v>
      </c>
      <c r="D3291" t="s">
        <v>19619</v>
      </c>
      <c r="E3291" s="89">
        <v>0.0384193412164536</v>
      </c>
      <c r="F3291" s="89">
        <v>703695</v>
      </c>
      <c r="G3291" s="89">
        <v>5</v>
      </c>
      <c r="H3291" t="s">
        <v>19630</v>
      </c>
      <c r="I3291" s="89"/>
    </row>
    <row r="3292">
      <c r="A3292" t="s">
        <v>6588</v>
      </c>
      <c r="B3292" t="s">
        <v>19483</v>
      </c>
      <c r="C3292" t="s">
        <v>19510</v>
      </c>
      <c r="D3292" t="s">
        <v>19620</v>
      </c>
      <c r="E3292" s="89">
        <v>0.03637016462432309</v>
      </c>
      <c r="F3292" s="89">
        <v>703695</v>
      </c>
      <c r="G3292" s="89">
        <v>5</v>
      </c>
      <c r="H3292" t="s">
        <v>19630</v>
      </c>
      <c r="I3292" s="89"/>
    </row>
    <row r="3293">
      <c r="A3293" t="s">
        <v>6589</v>
      </c>
      <c r="B3293" t="s">
        <v>19483</v>
      </c>
      <c r="C3293" t="s">
        <v>19510</v>
      </c>
      <c r="D3293" t="s">
        <v>19621</v>
      </c>
      <c r="E3293" s="89">
        <v>0.0257421729809644</v>
      </c>
      <c r="F3293" s="89">
        <v>703695</v>
      </c>
      <c r="G3293" s="89">
        <v>5</v>
      </c>
      <c r="H3293" t="s">
        <v>19630</v>
      </c>
      <c r="I3293" s="89"/>
    </row>
    <row r="3294">
      <c r="A3294" t="s">
        <v>6590</v>
      </c>
      <c r="B3294" t="s">
        <v>19483</v>
      </c>
      <c r="C3294" t="s">
        <v>19510</v>
      </c>
      <c r="D3294" t="s">
        <v>19622</v>
      </c>
      <c r="E3294" s="89">
        <v>0.03738789327749227</v>
      </c>
      <c r="F3294" s="89">
        <v>703695</v>
      </c>
      <c r="G3294" s="89">
        <v>5</v>
      </c>
      <c r="H3294" t="s">
        <v>19630</v>
      </c>
      <c r="I3294" s="89"/>
    </row>
    <row r="3295">
      <c r="A3295" t="s">
        <v>6591</v>
      </c>
      <c r="B3295" t="s">
        <v>19483</v>
      </c>
      <c r="C3295" t="s">
        <v>19510</v>
      </c>
      <c r="D3295" t="s">
        <v>19623</v>
      </c>
      <c r="E3295" s="89">
        <v>0.05788251090645266</v>
      </c>
      <c r="F3295" s="89">
        <v>703695</v>
      </c>
      <c r="G3295" s="89">
        <v>5</v>
      </c>
      <c r="H3295" t="s">
        <v>19630</v>
      </c>
      <c r="I3295" s="89"/>
    </row>
    <row r="3296">
      <c r="A3296" t="s">
        <v>6592</v>
      </c>
      <c r="B3296" t="s">
        <v>19483</v>
      </c>
      <c r="C3296" t="s">
        <v>19510</v>
      </c>
      <c r="D3296" t="s">
        <v>19624</v>
      </c>
      <c r="E3296" s="89">
        <v>0.1380476113784537</v>
      </c>
      <c r="F3296" s="89">
        <v>703695</v>
      </c>
      <c r="G3296" s="89">
        <v>5</v>
      </c>
      <c r="H3296" t="s">
        <v>19630</v>
      </c>
      <c r="I3296" s="89"/>
    </row>
    <row r="3297">
      <c r="A3297" t="s">
        <v>6593</v>
      </c>
      <c r="B3297" t="s">
        <v>19483</v>
      </c>
      <c r="C3297" t="s">
        <v>19511</v>
      </c>
      <c r="D3297" t="s">
        <v>19614</v>
      </c>
      <c r="E3297" s="89">
        <v>0.003459468752228802</v>
      </c>
      <c r="F3297" s="89">
        <v>703695</v>
      </c>
      <c r="G3297" s="89">
        <v>5</v>
      </c>
      <c r="H3297" t="s">
        <v>19630</v>
      </c>
      <c r="I3297" s="89"/>
    </row>
    <row r="3298">
      <c r="A3298" t="s">
        <v>6594</v>
      </c>
      <c r="B3298" t="s">
        <v>19483</v>
      </c>
      <c r="C3298" t="s">
        <v>19511</v>
      </c>
      <c r="D3298" t="s">
        <v>19615</v>
      </c>
      <c r="E3298" s="89">
        <v>0.003495007417455888</v>
      </c>
      <c r="F3298" s="89">
        <v>703695</v>
      </c>
      <c r="G3298" s="89">
        <v>5</v>
      </c>
      <c r="H3298" t="s">
        <v>19630</v>
      </c>
      <c r="I3298" s="89"/>
    </row>
    <row r="3299">
      <c r="A3299" t="s">
        <v>6595</v>
      </c>
      <c r="B3299" t="s">
        <v>19483</v>
      </c>
      <c r="C3299" t="s">
        <v>19511</v>
      </c>
      <c r="D3299" t="s">
        <v>19616</v>
      </c>
      <c r="E3299" s="89">
        <v>0.00345960300972008</v>
      </c>
      <c r="F3299" s="89">
        <v>703695</v>
      </c>
      <c r="G3299" s="89">
        <v>5</v>
      </c>
      <c r="H3299" t="s">
        <v>19630</v>
      </c>
      <c r="I3299" s="89"/>
    </row>
    <row r="3300">
      <c r="A3300" t="s">
        <v>6596</v>
      </c>
      <c r="B3300" t="s">
        <v>19483</v>
      </c>
      <c r="C3300" t="s">
        <v>19511</v>
      </c>
      <c r="D3300" t="s">
        <v>19617</v>
      </c>
      <c r="E3300" s="89">
        <v>0.003495007417455888</v>
      </c>
      <c r="F3300" s="89">
        <v>703695</v>
      </c>
      <c r="G3300" s="89">
        <v>5</v>
      </c>
      <c r="H3300" t="s">
        <v>19630</v>
      </c>
      <c r="I3300" s="89"/>
    </row>
    <row r="3301">
      <c r="A3301" t="s">
        <v>6597</v>
      </c>
      <c r="B3301" t="s">
        <v>19483</v>
      </c>
      <c r="C3301" t="s">
        <v>19511</v>
      </c>
      <c r="D3301" t="s">
        <v>19618</v>
      </c>
      <c r="E3301" s="89">
        <v>0.003295236187249732</v>
      </c>
      <c r="F3301" s="89">
        <v>703695</v>
      </c>
      <c r="G3301" s="89">
        <v>5</v>
      </c>
      <c r="H3301" t="s">
        <v>19630</v>
      </c>
      <c r="I3301" s="89"/>
    </row>
    <row r="3302">
      <c r="A3302" t="s">
        <v>6598</v>
      </c>
      <c r="B3302" t="s">
        <v>19483</v>
      </c>
      <c r="C3302" t="s">
        <v>19511</v>
      </c>
      <c r="D3302" t="s">
        <v>19619</v>
      </c>
      <c r="E3302" s="89">
        <v>0.003357872966804658</v>
      </c>
      <c r="F3302" s="89">
        <v>703695</v>
      </c>
      <c r="G3302" s="89">
        <v>5</v>
      </c>
      <c r="H3302" t="s">
        <v>19630</v>
      </c>
      <c r="I3302" s="89"/>
    </row>
    <row r="3303">
      <c r="A3303" t="s">
        <v>6599</v>
      </c>
      <c r="B3303" t="s">
        <v>19483</v>
      </c>
      <c r="C3303" t="s">
        <v>19511</v>
      </c>
      <c r="D3303" t="s">
        <v>19620</v>
      </c>
      <c r="E3303" s="89">
        <v>0.003207470476054684</v>
      </c>
      <c r="F3303" s="89">
        <v>703695</v>
      </c>
      <c r="G3303" s="89">
        <v>5</v>
      </c>
      <c r="H3303" t="s">
        <v>19630</v>
      </c>
      <c r="I3303" s="89"/>
    </row>
    <row r="3304">
      <c r="A3304" t="s">
        <v>6600</v>
      </c>
      <c r="B3304" t="s">
        <v>19483</v>
      </c>
      <c r="C3304" t="s">
        <v>19511</v>
      </c>
      <c r="D3304" t="s">
        <v>19621</v>
      </c>
      <c r="E3304" s="89">
        <v>0.002229166350973001</v>
      </c>
      <c r="F3304" s="89">
        <v>703695</v>
      </c>
      <c r="G3304" s="89">
        <v>5</v>
      </c>
      <c r="H3304" t="s">
        <v>19630</v>
      </c>
      <c r="I3304" s="89"/>
    </row>
    <row r="3305">
      <c r="A3305" t="s">
        <v>6601</v>
      </c>
      <c r="B3305" t="s">
        <v>19483</v>
      </c>
      <c r="C3305" t="s">
        <v>19511</v>
      </c>
      <c r="D3305" t="s">
        <v>19622</v>
      </c>
      <c r="E3305" s="89">
        <v>0.003284533345831843</v>
      </c>
      <c r="F3305" s="89">
        <v>703695</v>
      </c>
      <c r="G3305" s="89">
        <v>5</v>
      </c>
      <c r="H3305" t="s">
        <v>19630</v>
      </c>
      <c r="I3305" s="89"/>
    </row>
    <row r="3306">
      <c r="A3306" t="s">
        <v>6602</v>
      </c>
      <c r="B3306" t="s">
        <v>19483</v>
      </c>
      <c r="C3306" t="s">
        <v>19511</v>
      </c>
      <c r="D3306" t="s">
        <v>19623</v>
      </c>
      <c r="E3306" s="89">
        <v>0.006079944908047824</v>
      </c>
      <c r="F3306" s="89">
        <v>703695</v>
      </c>
      <c r="G3306" s="89">
        <v>5</v>
      </c>
      <c r="H3306" t="s">
        <v>19630</v>
      </c>
      <c r="I3306" s="89"/>
    </row>
    <row r="3307">
      <c r="A3307" t="s">
        <v>6603</v>
      </c>
      <c r="B3307" t="s">
        <v>19483</v>
      </c>
      <c r="C3307" t="s">
        <v>19511</v>
      </c>
      <c r="D3307" t="s">
        <v>19624</v>
      </c>
      <c r="E3307" s="89">
        <v>0.01315225291747869</v>
      </c>
      <c r="F3307" s="89">
        <v>703695</v>
      </c>
      <c r="G3307" s="89">
        <v>5</v>
      </c>
      <c r="H3307" t="s">
        <v>19630</v>
      </c>
      <c r="I3307" s="89"/>
    </row>
    <row r="3308">
      <c r="A3308" t="s">
        <v>6604</v>
      </c>
      <c r="B3308" t="s">
        <v>19483</v>
      </c>
      <c r="C3308" t="s">
        <v>19512</v>
      </c>
      <c r="D3308" t="s">
        <v>19614</v>
      </c>
      <c r="E3308" s="89">
        <v>0.01471451089809198</v>
      </c>
      <c r="F3308" s="89">
        <v>703695</v>
      </c>
      <c r="G3308" s="89">
        <v>5</v>
      </c>
      <c r="H3308" t="s">
        <v>19630</v>
      </c>
      <c r="I3308" s="89"/>
    </row>
    <row r="3309">
      <c r="A3309" t="s">
        <v>6605</v>
      </c>
      <c r="B3309" t="s">
        <v>19483</v>
      </c>
      <c r="C3309" t="s">
        <v>19512</v>
      </c>
      <c r="D3309" t="s">
        <v>19615</v>
      </c>
      <c r="E3309" s="89">
        <v>0.01490690890972657</v>
      </c>
      <c r="F3309" s="89">
        <v>703695</v>
      </c>
      <c r="G3309" s="89">
        <v>5</v>
      </c>
      <c r="H3309" t="s">
        <v>19630</v>
      </c>
      <c r="I3309" s="89"/>
    </row>
    <row r="3310">
      <c r="A3310" t="s">
        <v>6606</v>
      </c>
      <c r="B3310" t="s">
        <v>19483</v>
      </c>
      <c r="C3310" t="s">
        <v>19512</v>
      </c>
      <c r="D3310" t="s">
        <v>19616</v>
      </c>
      <c r="E3310" s="89">
        <v>0.01471598662484641</v>
      </c>
      <c r="F3310" s="89">
        <v>703695</v>
      </c>
      <c r="G3310" s="89">
        <v>5</v>
      </c>
      <c r="H3310" t="s">
        <v>19630</v>
      </c>
      <c r="I3310" s="89"/>
    </row>
    <row r="3311">
      <c r="A3311" t="s">
        <v>6607</v>
      </c>
      <c r="B3311" t="s">
        <v>19483</v>
      </c>
      <c r="C3311" t="s">
        <v>19512</v>
      </c>
      <c r="D3311" t="s">
        <v>19617</v>
      </c>
      <c r="E3311" s="89">
        <v>0.01489251825828994</v>
      </c>
      <c r="F3311" s="89">
        <v>703695</v>
      </c>
      <c r="G3311" s="89">
        <v>5</v>
      </c>
      <c r="H3311" t="s">
        <v>19630</v>
      </c>
      <c r="I3311" s="89"/>
    </row>
    <row r="3312">
      <c r="A3312" t="s">
        <v>6608</v>
      </c>
      <c r="B3312" t="s">
        <v>19483</v>
      </c>
      <c r="C3312" t="s">
        <v>19512</v>
      </c>
      <c r="D3312" t="s">
        <v>19618</v>
      </c>
      <c r="E3312" s="89">
        <v>0.01243762007488225</v>
      </c>
      <c r="F3312" s="89">
        <v>703695</v>
      </c>
      <c r="G3312" s="89">
        <v>5</v>
      </c>
      <c r="H3312" t="s">
        <v>19630</v>
      </c>
      <c r="I3312" s="89"/>
    </row>
    <row r="3313">
      <c r="A3313" t="s">
        <v>6609</v>
      </c>
      <c r="B3313" t="s">
        <v>19483</v>
      </c>
      <c r="C3313" t="s">
        <v>19512</v>
      </c>
      <c r="D3313" t="s">
        <v>19619</v>
      </c>
      <c r="E3313" s="89">
        <v>0.0125205427303633</v>
      </c>
      <c r="F3313" s="89">
        <v>703695</v>
      </c>
      <c r="G3313" s="89">
        <v>5</v>
      </c>
      <c r="H3313" t="s">
        <v>19630</v>
      </c>
      <c r="I3313" s="89"/>
    </row>
    <row r="3314">
      <c r="A3314" t="s">
        <v>6610</v>
      </c>
      <c r="B3314" t="s">
        <v>19483</v>
      </c>
      <c r="C3314" t="s">
        <v>19512</v>
      </c>
      <c r="D3314" t="s">
        <v>19620</v>
      </c>
      <c r="E3314" s="89">
        <v>0.01198335218925348</v>
      </c>
      <c r="F3314" s="89">
        <v>703695</v>
      </c>
      <c r="G3314" s="89">
        <v>5</v>
      </c>
      <c r="H3314" t="s">
        <v>19630</v>
      </c>
      <c r="I3314" s="89"/>
    </row>
    <row r="3315">
      <c r="A3315" t="s">
        <v>6611</v>
      </c>
      <c r="B3315" t="s">
        <v>19483</v>
      </c>
      <c r="C3315" t="s">
        <v>19512</v>
      </c>
      <c r="D3315" t="s">
        <v>19621</v>
      </c>
      <c r="E3315" s="89">
        <v>0.009661376905823861</v>
      </c>
      <c r="F3315" s="89">
        <v>703695</v>
      </c>
      <c r="G3315" s="89">
        <v>5</v>
      </c>
      <c r="H3315" t="s">
        <v>19630</v>
      </c>
      <c r="I3315" s="89"/>
    </row>
    <row r="3316">
      <c r="A3316" t="s">
        <v>6612</v>
      </c>
      <c r="B3316" t="s">
        <v>19483</v>
      </c>
      <c r="C3316" t="s">
        <v>19512</v>
      </c>
      <c r="D3316" t="s">
        <v>19622</v>
      </c>
      <c r="E3316" s="89">
        <v>0.01241866389588527</v>
      </c>
      <c r="F3316" s="89">
        <v>703695</v>
      </c>
      <c r="G3316" s="89">
        <v>5</v>
      </c>
      <c r="H3316" t="s">
        <v>19630</v>
      </c>
      <c r="I3316" s="89"/>
    </row>
    <row r="3317">
      <c r="A3317" t="s">
        <v>6613</v>
      </c>
      <c r="B3317" t="s">
        <v>19483</v>
      </c>
      <c r="C3317" t="s">
        <v>19512</v>
      </c>
      <c r="D3317" t="s">
        <v>19623</v>
      </c>
      <c r="E3317" s="89">
        <v>0.02240970855947724</v>
      </c>
      <c r="F3317" s="89">
        <v>703695</v>
      </c>
      <c r="G3317" s="89">
        <v>5</v>
      </c>
      <c r="H3317" t="s">
        <v>19630</v>
      </c>
      <c r="I3317" s="89"/>
    </row>
    <row r="3318">
      <c r="A3318" t="s">
        <v>6614</v>
      </c>
      <c r="B3318" t="s">
        <v>19483</v>
      </c>
      <c r="C3318" t="s">
        <v>19512</v>
      </c>
      <c r="D3318" t="s">
        <v>19624</v>
      </c>
      <c r="E3318" s="89">
        <v>0.05329438504647774</v>
      </c>
      <c r="F3318" s="89">
        <v>703695</v>
      </c>
      <c r="G3318" s="89">
        <v>5</v>
      </c>
      <c r="H3318" t="s">
        <v>19630</v>
      </c>
      <c r="I3318" s="89"/>
    </row>
    <row r="3319">
      <c r="A3319" t="s">
        <v>6615</v>
      </c>
      <c r="B3319" t="s">
        <v>19483</v>
      </c>
      <c r="C3319" t="s">
        <v>19513</v>
      </c>
      <c r="D3319" t="s">
        <v>19614</v>
      </c>
      <c r="E3319" s="89">
        <v>9.827580684226935e-05</v>
      </c>
      <c r="F3319" s="89">
        <v>703695</v>
      </c>
      <c r="G3319" s="89">
        <v>5</v>
      </c>
      <c r="H3319" t="s">
        <v>19630</v>
      </c>
      <c r="I3319" s="89"/>
    </row>
    <row r="3320">
      <c r="A3320" t="s">
        <v>6616</v>
      </c>
      <c r="B3320" t="s">
        <v>19483</v>
      </c>
      <c r="C3320" t="s">
        <v>19513</v>
      </c>
      <c r="D3320" t="s">
        <v>19615</v>
      </c>
      <c r="E3320" s="89">
        <v>9.827580684226935e-05</v>
      </c>
      <c r="F3320" s="89">
        <v>703695</v>
      </c>
      <c r="G3320" s="89">
        <v>5</v>
      </c>
      <c r="H3320" t="s">
        <v>19630</v>
      </c>
      <c r="I3320" s="89"/>
    </row>
    <row r="3321">
      <c r="A3321" t="s">
        <v>6617</v>
      </c>
      <c r="B3321" t="s">
        <v>19483</v>
      </c>
      <c r="C3321" t="s">
        <v>19513</v>
      </c>
      <c r="D3321" t="s">
        <v>19616</v>
      </c>
      <c r="E3321" s="89">
        <v>9.827580684226935e-05</v>
      </c>
      <c r="F3321" s="89">
        <v>703695</v>
      </c>
      <c r="G3321" s="89">
        <v>5</v>
      </c>
      <c r="H3321" t="s">
        <v>19630</v>
      </c>
      <c r="I3321" s="89"/>
    </row>
    <row r="3322">
      <c r="A3322" t="s">
        <v>6618</v>
      </c>
      <c r="B3322" t="s">
        <v>19483</v>
      </c>
      <c r="C3322" t="s">
        <v>19513</v>
      </c>
      <c r="D3322" t="s">
        <v>19617</v>
      </c>
      <c r="E3322" s="89">
        <v>9.827580684226935e-05</v>
      </c>
      <c r="F3322" s="89">
        <v>703695</v>
      </c>
      <c r="G3322" s="89">
        <v>5</v>
      </c>
      <c r="H3322" t="s">
        <v>19630</v>
      </c>
      <c r="I3322" s="89"/>
    </row>
    <row r="3323">
      <c r="A3323" t="s">
        <v>6619</v>
      </c>
      <c r="B3323" t="s">
        <v>19483</v>
      </c>
      <c r="C3323" t="s">
        <v>19513</v>
      </c>
      <c r="D3323" t="s">
        <v>19618</v>
      </c>
      <c r="E3323" s="89">
        <v>9.325319320467467e-05</v>
      </c>
      <c r="F3323" s="89">
        <v>703695</v>
      </c>
      <c r="G3323" s="89">
        <v>5</v>
      </c>
      <c r="H3323" t="s">
        <v>19630</v>
      </c>
      <c r="I3323" s="89"/>
    </row>
    <row r="3324">
      <c r="A3324" t="s">
        <v>6620</v>
      </c>
      <c r="B3324" t="s">
        <v>19483</v>
      </c>
      <c r="C3324" t="s">
        <v>19513</v>
      </c>
      <c r="D3324" t="s">
        <v>19619</v>
      </c>
      <c r="E3324" s="89">
        <v>9.678985797894497e-05</v>
      </c>
      <c r="F3324" s="89">
        <v>703695</v>
      </c>
      <c r="G3324" s="89">
        <v>5</v>
      </c>
      <c r="H3324" t="s">
        <v>19630</v>
      </c>
      <c r="I3324" s="89"/>
    </row>
    <row r="3325">
      <c r="A3325" t="s">
        <v>6621</v>
      </c>
      <c r="B3325" t="s">
        <v>19483</v>
      </c>
      <c r="C3325" t="s">
        <v>19513</v>
      </c>
      <c r="D3325" t="s">
        <v>19620</v>
      </c>
      <c r="E3325" s="89">
        <v>8.971582225137207e-05</v>
      </c>
      <c r="F3325" s="89">
        <v>703695</v>
      </c>
      <c r="G3325" s="89">
        <v>5</v>
      </c>
      <c r="H3325" t="s">
        <v>19630</v>
      </c>
      <c r="I3325" s="89"/>
    </row>
    <row r="3326">
      <c r="A3326" t="s">
        <v>6622</v>
      </c>
      <c r="B3326" t="s">
        <v>19483</v>
      </c>
      <c r="C3326" t="s">
        <v>19513</v>
      </c>
      <c r="D3326" t="s">
        <v>19621</v>
      </c>
      <c r="E3326" s="89">
        <v>6.542801928679044e-05</v>
      </c>
      <c r="F3326" s="89">
        <v>703695</v>
      </c>
      <c r="G3326" s="89">
        <v>5</v>
      </c>
      <c r="H3326" t="s">
        <v>19630</v>
      </c>
      <c r="I3326" s="89"/>
    </row>
    <row r="3327">
      <c r="A3327" t="s">
        <v>6623</v>
      </c>
      <c r="B3327" t="s">
        <v>19483</v>
      </c>
      <c r="C3327" t="s">
        <v>19513</v>
      </c>
      <c r="D3327" t="s">
        <v>19622</v>
      </c>
      <c r="E3327" s="89">
        <v>9.827580684226935e-05</v>
      </c>
      <c r="F3327" s="89">
        <v>703695</v>
      </c>
      <c r="G3327" s="89">
        <v>5</v>
      </c>
      <c r="H3327" t="s">
        <v>19630</v>
      </c>
      <c r="I3327" s="89"/>
    </row>
    <row r="3328">
      <c r="A3328" t="s">
        <v>6624</v>
      </c>
      <c r="B3328" t="s">
        <v>19483</v>
      </c>
      <c r="C3328" t="s">
        <v>19513</v>
      </c>
      <c r="D3328" t="s">
        <v>19623</v>
      </c>
      <c r="E3328" s="89">
        <v>0.0001304006199697366</v>
      </c>
      <c r="F3328" s="89">
        <v>703695</v>
      </c>
      <c r="G3328" s="89">
        <v>5</v>
      </c>
      <c r="H3328" t="s">
        <v>19630</v>
      </c>
      <c r="I3328" s="89"/>
    </row>
    <row r="3329">
      <c r="A3329" t="s">
        <v>6625</v>
      </c>
      <c r="B3329" t="s">
        <v>19483</v>
      </c>
      <c r="C3329" t="s">
        <v>19513</v>
      </c>
      <c r="D3329" t="s">
        <v>19624</v>
      </c>
      <c r="E3329" s="89">
        <v>0.0003420106440837128</v>
      </c>
      <c r="F3329" s="89">
        <v>703695</v>
      </c>
      <c r="G3329" s="89">
        <v>5</v>
      </c>
      <c r="H3329" t="s">
        <v>19630</v>
      </c>
      <c r="I3329" s="89"/>
    </row>
    <row r="3330">
      <c r="A3330" t="s">
        <v>6626</v>
      </c>
      <c r="B3330" t="s">
        <v>19483</v>
      </c>
      <c r="C3330" t="s">
        <v>19514</v>
      </c>
      <c r="D3330" t="s">
        <v>19614</v>
      </c>
      <c r="E3330" s="89">
        <v>0</v>
      </c>
      <c r="F3330" s="89">
        <v>703695</v>
      </c>
      <c r="G3330" s="89">
        <v>5</v>
      </c>
      <c r="H3330" t="s">
        <v>19630</v>
      </c>
      <c r="I3330" s="89"/>
    </row>
    <row r="3331">
      <c r="A3331" t="s">
        <v>6627</v>
      </c>
      <c r="B3331" t="s">
        <v>19483</v>
      </c>
      <c r="C3331" t="s">
        <v>19514</v>
      </c>
      <c r="D3331" t="s">
        <v>19615</v>
      </c>
      <c r="E3331" s="89">
        <v>0</v>
      </c>
      <c r="F3331" s="89">
        <v>703695</v>
      </c>
      <c r="G3331" s="89">
        <v>5</v>
      </c>
      <c r="H3331" t="s">
        <v>19630</v>
      </c>
      <c r="I3331" s="89"/>
    </row>
    <row r="3332">
      <c r="A3332" t="s">
        <v>6628</v>
      </c>
      <c r="B3332" t="s">
        <v>19483</v>
      </c>
      <c r="C3332" t="s">
        <v>19514</v>
      </c>
      <c r="D3332" t="s">
        <v>19616</v>
      </c>
      <c r="E3332" s="89">
        <v>0</v>
      </c>
      <c r="F3332" s="89">
        <v>703695</v>
      </c>
      <c r="G3332" s="89">
        <v>5</v>
      </c>
      <c r="H3332" t="s">
        <v>19630</v>
      </c>
      <c r="I3332" s="89"/>
    </row>
    <row r="3333">
      <c r="A3333" t="s">
        <v>6629</v>
      </c>
      <c r="B3333" t="s">
        <v>19483</v>
      </c>
      <c r="C3333" t="s">
        <v>19514</v>
      </c>
      <c r="D3333" t="s">
        <v>19617</v>
      </c>
      <c r="E3333" s="89">
        <v>0</v>
      </c>
      <c r="F3333" s="89">
        <v>703695</v>
      </c>
      <c r="G3333" s="89">
        <v>5</v>
      </c>
      <c r="H3333" t="s">
        <v>19630</v>
      </c>
      <c r="I3333" s="89"/>
    </row>
    <row r="3334">
      <c r="A3334" t="s">
        <v>6630</v>
      </c>
      <c r="B3334" t="s">
        <v>19483</v>
      </c>
      <c r="C3334" t="s">
        <v>19514</v>
      </c>
      <c r="D3334" t="s">
        <v>19618</v>
      </c>
      <c r="E3334" s="89">
        <v>0</v>
      </c>
      <c r="F3334" s="89">
        <v>703695</v>
      </c>
      <c r="G3334" s="89">
        <v>5</v>
      </c>
      <c r="H3334" t="s">
        <v>19630</v>
      </c>
      <c r="I3334" s="89"/>
    </row>
    <row r="3335">
      <c r="A3335" t="s">
        <v>6631</v>
      </c>
      <c r="B3335" t="s">
        <v>19483</v>
      </c>
      <c r="C3335" t="s">
        <v>19514</v>
      </c>
      <c r="D3335" t="s">
        <v>19619</v>
      </c>
      <c r="E3335" s="89">
        <v>0</v>
      </c>
      <c r="F3335" s="89">
        <v>703695</v>
      </c>
      <c r="G3335" s="89">
        <v>5</v>
      </c>
      <c r="H3335" t="s">
        <v>19630</v>
      </c>
      <c r="I3335" s="89"/>
    </row>
    <row r="3336">
      <c r="A3336" t="s">
        <v>6632</v>
      </c>
      <c r="B3336" t="s">
        <v>19483</v>
      </c>
      <c r="C3336" t="s">
        <v>19514</v>
      </c>
      <c r="D3336" t="s">
        <v>19620</v>
      </c>
      <c r="E3336" s="89">
        <v>0</v>
      </c>
      <c r="F3336" s="89">
        <v>703695</v>
      </c>
      <c r="G3336" s="89">
        <v>5</v>
      </c>
      <c r="H3336" t="s">
        <v>19630</v>
      </c>
      <c r="I3336" s="89"/>
    </row>
    <row r="3337">
      <c r="A3337" t="s">
        <v>6633</v>
      </c>
      <c r="B3337" t="s">
        <v>19483</v>
      </c>
      <c r="C3337" t="s">
        <v>19514</v>
      </c>
      <c r="D3337" t="s">
        <v>19621</v>
      </c>
      <c r="E3337" s="89">
        <v>0</v>
      </c>
      <c r="F3337" s="89">
        <v>703695</v>
      </c>
      <c r="G3337" s="89">
        <v>5</v>
      </c>
      <c r="H3337" t="s">
        <v>19630</v>
      </c>
      <c r="I3337" s="89"/>
    </row>
    <row r="3338">
      <c r="A3338" t="s">
        <v>6634</v>
      </c>
      <c r="B3338" t="s">
        <v>19483</v>
      </c>
      <c r="C3338" t="s">
        <v>19514</v>
      </c>
      <c r="D3338" t="s">
        <v>19622</v>
      </c>
      <c r="E3338" s="89">
        <v>0</v>
      </c>
      <c r="F3338" s="89">
        <v>703695</v>
      </c>
      <c r="G3338" s="89">
        <v>5</v>
      </c>
      <c r="H3338" t="s">
        <v>19630</v>
      </c>
      <c r="I3338" s="89"/>
    </row>
    <row r="3339">
      <c r="A3339" t="s">
        <v>6635</v>
      </c>
      <c r="B3339" t="s">
        <v>19483</v>
      </c>
      <c r="C3339" t="s">
        <v>19514</v>
      </c>
      <c r="D3339" t="s">
        <v>19623</v>
      </c>
      <c r="E3339" s="89">
        <v>0</v>
      </c>
      <c r="F3339" s="89">
        <v>703695</v>
      </c>
      <c r="G3339" s="89">
        <v>5</v>
      </c>
      <c r="H3339" t="s">
        <v>19630</v>
      </c>
      <c r="I3339" s="89"/>
    </row>
    <row r="3340">
      <c r="A3340" t="s">
        <v>6636</v>
      </c>
      <c r="B3340" t="s">
        <v>19483</v>
      </c>
      <c r="C3340" t="s">
        <v>19514</v>
      </c>
      <c r="D3340" t="s">
        <v>19624</v>
      </c>
      <c r="E3340" s="89">
        <v>0</v>
      </c>
      <c r="F3340" s="89">
        <v>703695</v>
      </c>
      <c r="G3340" s="89">
        <v>5</v>
      </c>
      <c r="H3340" t="s">
        <v>19630</v>
      </c>
      <c r="I3340" s="89"/>
    </row>
    <row r="3341">
      <c r="A3341" t="s">
        <v>6637</v>
      </c>
      <c r="B3341" t="s">
        <v>19483</v>
      </c>
      <c r="C3341" t="s">
        <v>19515</v>
      </c>
      <c r="D3341" t="s">
        <v>19614</v>
      </c>
      <c r="E3341" s="89">
        <v>0.006359305573401829</v>
      </c>
      <c r="F3341" s="89">
        <v>703695</v>
      </c>
      <c r="G3341" s="89">
        <v>5</v>
      </c>
      <c r="H3341" t="s">
        <v>19630</v>
      </c>
      <c r="I3341" s="89"/>
    </row>
    <row r="3342">
      <c r="A3342" t="s">
        <v>6638</v>
      </c>
      <c r="B3342" t="s">
        <v>19483</v>
      </c>
      <c r="C3342" t="s">
        <v>19515</v>
      </c>
      <c r="D3342" t="s">
        <v>19615</v>
      </c>
      <c r="E3342" s="89">
        <v>0.006511402342698839</v>
      </c>
      <c r="F3342" s="89">
        <v>703695</v>
      </c>
      <c r="G3342" s="89">
        <v>5</v>
      </c>
      <c r="H3342" t="s">
        <v>19630</v>
      </c>
      <c r="I3342" s="89"/>
    </row>
    <row r="3343">
      <c r="A3343" t="s">
        <v>6639</v>
      </c>
      <c r="B3343" t="s">
        <v>19483</v>
      </c>
      <c r="C3343" t="s">
        <v>19515</v>
      </c>
      <c r="D3343" t="s">
        <v>19616</v>
      </c>
      <c r="E3343" s="89">
        <v>0.006360005926289203</v>
      </c>
      <c r="F3343" s="89">
        <v>703695</v>
      </c>
      <c r="G3343" s="89">
        <v>5</v>
      </c>
      <c r="H3343" t="s">
        <v>19630</v>
      </c>
      <c r="I3343" s="89"/>
    </row>
    <row r="3344">
      <c r="A3344" t="s">
        <v>6640</v>
      </c>
      <c r="B3344" t="s">
        <v>19483</v>
      </c>
      <c r="C3344" t="s">
        <v>19515</v>
      </c>
      <c r="D3344" t="s">
        <v>19617</v>
      </c>
      <c r="E3344" s="89">
        <v>0.00650128048228633</v>
      </c>
      <c r="F3344" s="89">
        <v>703695</v>
      </c>
      <c r="G3344" s="89">
        <v>5</v>
      </c>
      <c r="H3344" t="s">
        <v>19630</v>
      </c>
      <c r="I3344" s="89"/>
    </row>
    <row r="3345">
      <c r="A3345" t="s">
        <v>6641</v>
      </c>
      <c r="B3345" t="s">
        <v>19483</v>
      </c>
      <c r="C3345" t="s">
        <v>19515</v>
      </c>
      <c r="D3345" t="s">
        <v>19618</v>
      </c>
      <c r="E3345" s="89">
        <v>0.006264330166913125</v>
      </c>
      <c r="F3345" s="89">
        <v>703695</v>
      </c>
      <c r="G3345" s="89">
        <v>5</v>
      </c>
      <c r="H3345" t="s">
        <v>19630</v>
      </c>
      <c r="I3345" s="89"/>
    </row>
    <row r="3346">
      <c r="A3346" t="s">
        <v>6642</v>
      </c>
      <c r="B3346" t="s">
        <v>19483</v>
      </c>
      <c r="C3346" t="s">
        <v>19515</v>
      </c>
      <c r="D3346" t="s">
        <v>19619</v>
      </c>
      <c r="E3346" s="89">
        <v>0.006360804763486528</v>
      </c>
      <c r="F3346" s="89">
        <v>703695</v>
      </c>
      <c r="G3346" s="89">
        <v>5</v>
      </c>
      <c r="H3346" t="s">
        <v>19630</v>
      </c>
      <c r="I3346" s="89"/>
    </row>
    <row r="3347">
      <c r="A3347" t="s">
        <v>6643</v>
      </c>
      <c r="B3347" t="s">
        <v>19483</v>
      </c>
      <c r="C3347" t="s">
        <v>19515</v>
      </c>
      <c r="D3347" t="s">
        <v>19620</v>
      </c>
      <c r="E3347" s="89">
        <v>0.006087543195356235</v>
      </c>
      <c r="F3347" s="89">
        <v>703695</v>
      </c>
      <c r="G3347" s="89">
        <v>5</v>
      </c>
      <c r="H3347" t="s">
        <v>19630</v>
      </c>
      <c r="I3347" s="89"/>
    </row>
    <row r="3348">
      <c r="A3348" t="s">
        <v>6644</v>
      </c>
      <c r="B3348" t="s">
        <v>19483</v>
      </c>
      <c r="C3348" t="s">
        <v>19515</v>
      </c>
      <c r="D3348" t="s">
        <v>19621</v>
      </c>
      <c r="E3348" s="89">
        <v>0.003795934576436755</v>
      </c>
      <c r="F3348" s="89">
        <v>703695</v>
      </c>
      <c r="G3348" s="89">
        <v>5</v>
      </c>
      <c r="H3348" t="s">
        <v>19630</v>
      </c>
      <c r="I3348" s="89"/>
    </row>
    <row r="3349">
      <c r="A3349" t="s">
        <v>6645</v>
      </c>
      <c r="B3349" t="s">
        <v>19483</v>
      </c>
      <c r="C3349" t="s">
        <v>19515</v>
      </c>
      <c r="D3349" t="s">
        <v>19622</v>
      </c>
      <c r="E3349" s="89">
        <v>0.006258897196919494</v>
      </c>
      <c r="F3349" s="89">
        <v>703695</v>
      </c>
      <c r="G3349" s="89">
        <v>5</v>
      </c>
      <c r="H3349" t="s">
        <v>19630</v>
      </c>
      <c r="I3349" s="89"/>
    </row>
    <row r="3350">
      <c r="A3350" t="s">
        <v>6646</v>
      </c>
      <c r="B3350" t="s">
        <v>19483</v>
      </c>
      <c r="C3350" t="s">
        <v>19515</v>
      </c>
      <c r="D3350" t="s">
        <v>19623</v>
      </c>
      <c r="E3350" s="89">
        <v>0.01009120179455933</v>
      </c>
      <c r="F3350" s="89">
        <v>703695</v>
      </c>
      <c r="G3350" s="89">
        <v>5</v>
      </c>
      <c r="H3350" t="s">
        <v>19630</v>
      </c>
      <c r="I3350" s="89"/>
    </row>
    <row r="3351">
      <c r="A3351" t="s">
        <v>6647</v>
      </c>
      <c r="B3351" t="s">
        <v>19483</v>
      </c>
      <c r="C3351" t="s">
        <v>19515</v>
      </c>
      <c r="D3351" t="s">
        <v>19624</v>
      </c>
      <c r="E3351" s="89">
        <v>0.02350787471394693</v>
      </c>
      <c r="F3351" s="89">
        <v>703695</v>
      </c>
      <c r="G3351" s="89">
        <v>5</v>
      </c>
      <c r="H3351" t="s">
        <v>19630</v>
      </c>
      <c r="I3351" s="89"/>
    </row>
    <row r="3352">
      <c r="A3352" t="s">
        <v>6648</v>
      </c>
      <c r="B3352" t="s">
        <v>19483</v>
      </c>
      <c r="C3352" t="s">
        <v>19516</v>
      </c>
      <c r="D3352" t="s">
        <v>19614</v>
      </c>
      <c r="E3352" s="89">
        <v>0.001187321036625348</v>
      </c>
      <c r="F3352" s="89">
        <v>703695</v>
      </c>
      <c r="G3352" s="89">
        <v>5</v>
      </c>
      <c r="H3352" t="s">
        <v>19630</v>
      </c>
      <c r="I3352" s="89"/>
    </row>
    <row r="3353">
      <c r="A3353" t="s">
        <v>6649</v>
      </c>
      <c r="B3353" t="s">
        <v>19483</v>
      </c>
      <c r="C3353" t="s">
        <v>19516</v>
      </c>
      <c r="D3353" t="s">
        <v>19615</v>
      </c>
      <c r="E3353" s="89">
        <v>0.001211894748120862</v>
      </c>
      <c r="F3353" s="89">
        <v>703695</v>
      </c>
      <c r="G3353" s="89">
        <v>5</v>
      </c>
      <c r="H3353" t="s">
        <v>19630</v>
      </c>
      <c r="I3353" s="89"/>
    </row>
    <row r="3354">
      <c r="A3354" t="s">
        <v>6650</v>
      </c>
      <c r="B3354" t="s">
        <v>19483</v>
      </c>
      <c r="C3354" t="s">
        <v>19516</v>
      </c>
      <c r="D3354" t="s">
        <v>19616</v>
      </c>
      <c r="E3354" s="89">
        <v>0.001187351366261148</v>
      </c>
      <c r="F3354" s="89">
        <v>703695</v>
      </c>
      <c r="G3354" s="89">
        <v>5</v>
      </c>
      <c r="H3354" t="s">
        <v>19630</v>
      </c>
      <c r="I3354" s="89"/>
    </row>
    <row r="3355">
      <c r="A3355" t="s">
        <v>6651</v>
      </c>
      <c r="B3355" t="s">
        <v>19483</v>
      </c>
      <c r="C3355" t="s">
        <v>19516</v>
      </c>
      <c r="D3355" t="s">
        <v>19617</v>
      </c>
      <c r="E3355" s="89">
        <v>0.00121001940000128</v>
      </c>
      <c r="F3355" s="89">
        <v>703695</v>
      </c>
      <c r="G3355" s="89">
        <v>5</v>
      </c>
      <c r="H3355" t="s">
        <v>19630</v>
      </c>
      <c r="I3355" s="89"/>
    </row>
    <row r="3356">
      <c r="A3356" t="s">
        <v>6652</v>
      </c>
      <c r="B3356" t="s">
        <v>19483</v>
      </c>
      <c r="C3356" t="s">
        <v>19516</v>
      </c>
      <c r="D3356" t="s">
        <v>19618</v>
      </c>
      <c r="E3356" s="89">
        <v>0.00118011549989403</v>
      </c>
      <c r="F3356" s="89">
        <v>703695</v>
      </c>
      <c r="G3356" s="89">
        <v>5</v>
      </c>
      <c r="H3356" t="s">
        <v>19630</v>
      </c>
      <c r="I3356" s="89"/>
    </row>
    <row r="3357">
      <c r="A3357" t="s">
        <v>6653</v>
      </c>
      <c r="B3357" t="s">
        <v>19483</v>
      </c>
      <c r="C3357" t="s">
        <v>19516</v>
      </c>
      <c r="D3357" t="s">
        <v>19619</v>
      </c>
      <c r="E3357" s="89">
        <v>0.001191646399702271</v>
      </c>
      <c r="F3357" s="89">
        <v>703695</v>
      </c>
      <c r="G3357" s="89">
        <v>5</v>
      </c>
      <c r="H3357" t="s">
        <v>19630</v>
      </c>
      <c r="I3357" s="89"/>
    </row>
    <row r="3358">
      <c r="A3358" t="s">
        <v>6654</v>
      </c>
      <c r="B3358" t="s">
        <v>19483</v>
      </c>
      <c r="C3358" t="s">
        <v>19516</v>
      </c>
      <c r="D3358" t="s">
        <v>19620</v>
      </c>
      <c r="E3358" s="89">
        <v>0.001140206178473978</v>
      </c>
      <c r="F3358" s="89">
        <v>703695</v>
      </c>
      <c r="G3358" s="89">
        <v>5</v>
      </c>
      <c r="H3358" t="s">
        <v>19630</v>
      </c>
      <c r="I3358" s="89"/>
    </row>
    <row r="3359">
      <c r="A3359" t="s">
        <v>6655</v>
      </c>
      <c r="B3359" t="s">
        <v>19483</v>
      </c>
      <c r="C3359" t="s">
        <v>19516</v>
      </c>
      <c r="D3359" t="s">
        <v>19621</v>
      </c>
      <c r="E3359" s="89">
        <v>0.000688514407715801</v>
      </c>
      <c r="F3359" s="89">
        <v>703695</v>
      </c>
      <c r="G3359" s="89">
        <v>5</v>
      </c>
      <c r="H3359" t="s">
        <v>19630</v>
      </c>
      <c r="I3359" s="89"/>
    </row>
    <row r="3360">
      <c r="A3360" t="s">
        <v>6656</v>
      </c>
      <c r="B3360" t="s">
        <v>19483</v>
      </c>
      <c r="C3360" t="s">
        <v>19516</v>
      </c>
      <c r="D3360" t="s">
        <v>19622</v>
      </c>
      <c r="E3360" s="89">
        <v>0.001171708673868357</v>
      </c>
      <c r="F3360" s="89">
        <v>703695</v>
      </c>
      <c r="G3360" s="89">
        <v>5</v>
      </c>
      <c r="H3360" t="s">
        <v>19630</v>
      </c>
      <c r="I3360" s="89"/>
    </row>
    <row r="3361">
      <c r="A3361" t="s">
        <v>6657</v>
      </c>
      <c r="B3361" t="s">
        <v>19483</v>
      </c>
      <c r="C3361" t="s">
        <v>19516</v>
      </c>
      <c r="D3361" t="s">
        <v>19623</v>
      </c>
      <c r="E3361" s="89">
        <v>0.001819850235847093</v>
      </c>
      <c r="F3361" s="89">
        <v>703695</v>
      </c>
      <c r="G3361" s="89">
        <v>5</v>
      </c>
      <c r="H3361" t="s">
        <v>19630</v>
      </c>
      <c r="I3361" s="89"/>
    </row>
    <row r="3362">
      <c r="A3362" t="s">
        <v>6658</v>
      </c>
      <c r="B3362" t="s">
        <v>19483</v>
      </c>
      <c r="C3362" t="s">
        <v>19516</v>
      </c>
      <c r="D3362" t="s">
        <v>19624</v>
      </c>
      <c r="E3362" s="89">
        <v>0.004332726774457325</v>
      </c>
      <c r="F3362" s="89">
        <v>703695</v>
      </c>
      <c r="G3362" s="89">
        <v>5</v>
      </c>
      <c r="H3362" t="s">
        <v>19630</v>
      </c>
      <c r="I3362" s="89"/>
    </row>
    <row r="3363">
      <c r="A3363" t="s">
        <v>6659</v>
      </c>
      <c r="B3363" t="s">
        <v>19483</v>
      </c>
      <c r="C3363" t="s">
        <v>19517</v>
      </c>
      <c r="D3363" t="s">
        <v>19614</v>
      </c>
      <c r="E3363" s="89">
        <v>0</v>
      </c>
      <c r="F3363" s="89">
        <v>703695</v>
      </c>
      <c r="G3363" s="89">
        <v>5</v>
      </c>
      <c r="H3363" t="s">
        <v>19630</v>
      </c>
      <c r="I3363" s="89"/>
    </row>
    <row r="3364">
      <c r="A3364" t="s">
        <v>6660</v>
      </c>
      <c r="B3364" t="s">
        <v>19483</v>
      </c>
      <c r="C3364" t="s">
        <v>19517</v>
      </c>
      <c r="D3364" t="s">
        <v>19615</v>
      </c>
      <c r="E3364" s="89">
        <v>0</v>
      </c>
      <c r="F3364" s="89">
        <v>703695</v>
      </c>
      <c r="G3364" s="89">
        <v>5</v>
      </c>
      <c r="H3364" t="s">
        <v>19630</v>
      </c>
      <c r="I3364" s="89"/>
    </row>
    <row r="3365">
      <c r="A3365" t="s">
        <v>6661</v>
      </c>
      <c r="B3365" t="s">
        <v>19483</v>
      </c>
      <c r="C3365" t="s">
        <v>19517</v>
      </c>
      <c r="D3365" t="s">
        <v>19616</v>
      </c>
      <c r="E3365" s="89">
        <v>0</v>
      </c>
      <c r="F3365" s="89">
        <v>703695</v>
      </c>
      <c r="G3365" s="89">
        <v>5</v>
      </c>
      <c r="H3365" t="s">
        <v>19630</v>
      </c>
      <c r="I3365" s="89"/>
    </row>
    <row r="3366">
      <c r="A3366" t="s">
        <v>6662</v>
      </c>
      <c r="B3366" t="s">
        <v>19483</v>
      </c>
      <c r="C3366" t="s">
        <v>19517</v>
      </c>
      <c r="D3366" t="s">
        <v>19617</v>
      </c>
      <c r="E3366" s="89">
        <v>0</v>
      </c>
      <c r="F3366" s="89">
        <v>703695</v>
      </c>
      <c r="G3366" s="89">
        <v>5</v>
      </c>
      <c r="H3366" t="s">
        <v>19630</v>
      </c>
      <c r="I3366" s="89"/>
    </row>
    <row r="3367">
      <c r="A3367" t="s">
        <v>6663</v>
      </c>
      <c r="B3367" t="s">
        <v>19483</v>
      </c>
      <c r="C3367" t="s">
        <v>19517</v>
      </c>
      <c r="D3367" t="s">
        <v>19618</v>
      </c>
      <c r="E3367" s="89">
        <v>0</v>
      </c>
      <c r="F3367" s="89">
        <v>703695</v>
      </c>
      <c r="G3367" s="89">
        <v>5</v>
      </c>
      <c r="H3367" t="s">
        <v>19630</v>
      </c>
      <c r="I3367" s="89"/>
    </row>
    <row r="3368">
      <c r="A3368" t="s">
        <v>6664</v>
      </c>
      <c r="B3368" t="s">
        <v>19483</v>
      </c>
      <c r="C3368" t="s">
        <v>19517</v>
      </c>
      <c r="D3368" t="s">
        <v>19619</v>
      </c>
      <c r="E3368" s="89">
        <v>0</v>
      </c>
      <c r="F3368" s="89">
        <v>703695</v>
      </c>
      <c r="G3368" s="89">
        <v>5</v>
      </c>
      <c r="H3368" t="s">
        <v>19630</v>
      </c>
      <c r="I3368" s="89"/>
    </row>
    <row r="3369">
      <c r="A3369" t="s">
        <v>6665</v>
      </c>
      <c r="B3369" t="s">
        <v>19483</v>
      </c>
      <c r="C3369" t="s">
        <v>19517</v>
      </c>
      <c r="D3369" t="s">
        <v>19620</v>
      </c>
      <c r="E3369" s="89">
        <v>0</v>
      </c>
      <c r="F3369" s="89">
        <v>703695</v>
      </c>
      <c r="G3369" s="89">
        <v>5</v>
      </c>
      <c r="H3369" t="s">
        <v>19630</v>
      </c>
      <c r="I3369" s="89"/>
    </row>
    <row r="3370">
      <c r="A3370" t="s">
        <v>6666</v>
      </c>
      <c r="B3370" t="s">
        <v>19483</v>
      </c>
      <c r="C3370" t="s">
        <v>19517</v>
      </c>
      <c r="D3370" t="s">
        <v>19621</v>
      </c>
      <c r="E3370" s="89">
        <v>0</v>
      </c>
      <c r="F3370" s="89">
        <v>703695</v>
      </c>
      <c r="G3370" s="89">
        <v>5</v>
      </c>
      <c r="H3370" t="s">
        <v>19630</v>
      </c>
      <c r="I3370" s="89"/>
    </row>
    <row r="3371">
      <c r="A3371" t="s">
        <v>6667</v>
      </c>
      <c r="B3371" t="s">
        <v>19483</v>
      </c>
      <c r="C3371" t="s">
        <v>19517</v>
      </c>
      <c r="D3371" t="s">
        <v>19622</v>
      </c>
      <c r="E3371" s="89">
        <v>0</v>
      </c>
      <c r="F3371" s="89">
        <v>703695</v>
      </c>
      <c r="G3371" s="89">
        <v>5</v>
      </c>
      <c r="H3371" t="s">
        <v>19630</v>
      </c>
      <c r="I3371" s="89"/>
    </row>
    <row r="3372">
      <c r="A3372" t="s">
        <v>6668</v>
      </c>
      <c r="B3372" t="s">
        <v>19483</v>
      </c>
      <c r="C3372" t="s">
        <v>19517</v>
      </c>
      <c r="D3372" t="s">
        <v>19623</v>
      </c>
      <c r="E3372" s="89">
        <v>0</v>
      </c>
      <c r="F3372" s="89">
        <v>703695</v>
      </c>
      <c r="G3372" s="89">
        <v>5</v>
      </c>
      <c r="H3372" t="s">
        <v>19630</v>
      </c>
      <c r="I3372" s="89"/>
    </row>
    <row r="3373">
      <c r="A3373" t="s">
        <v>6669</v>
      </c>
      <c r="B3373" t="s">
        <v>19483</v>
      </c>
      <c r="C3373" t="s">
        <v>19517</v>
      </c>
      <c r="D3373" t="s">
        <v>19624</v>
      </c>
      <c r="E3373" s="89">
        <v>0</v>
      </c>
      <c r="F3373" s="89">
        <v>703695</v>
      </c>
      <c r="G3373" s="89">
        <v>5</v>
      </c>
      <c r="H3373" t="s">
        <v>19630</v>
      </c>
      <c r="I3373" s="89"/>
    </row>
    <row r="3374">
      <c r="A3374" t="s">
        <v>6670</v>
      </c>
      <c r="B3374" t="s">
        <v>19483</v>
      </c>
      <c r="C3374" t="s">
        <v>19518</v>
      </c>
      <c r="D3374" t="s">
        <v>19614</v>
      </c>
      <c r="E3374" s="89">
        <v>0</v>
      </c>
      <c r="F3374" s="89">
        <v>703695</v>
      </c>
      <c r="G3374" s="89">
        <v>5</v>
      </c>
      <c r="H3374" t="s">
        <v>19630</v>
      </c>
      <c r="I3374" s="89"/>
    </row>
    <row r="3375">
      <c r="A3375" t="s">
        <v>6671</v>
      </c>
      <c r="B3375" t="s">
        <v>19483</v>
      </c>
      <c r="C3375" t="s">
        <v>19518</v>
      </c>
      <c r="D3375" t="s">
        <v>19615</v>
      </c>
      <c r="E3375" s="89">
        <v>0</v>
      </c>
      <c r="F3375" s="89">
        <v>703695</v>
      </c>
      <c r="G3375" s="89">
        <v>5</v>
      </c>
      <c r="H3375" t="s">
        <v>19630</v>
      </c>
      <c r="I3375" s="89"/>
    </row>
    <row r="3376">
      <c r="A3376" t="s">
        <v>6672</v>
      </c>
      <c r="B3376" t="s">
        <v>19483</v>
      </c>
      <c r="C3376" t="s">
        <v>19518</v>
      </c>
      <c r="D3376" t="s">
        <v>19616</v>
      </c>
      <c r="E3376" s="89">
        <v>0</v>
      </c>
      <c r="F3376" s="89">
        <v>703695</v>
      </c>
      <c r="G3376" s="89">
        <v>5</v>
      </c>
      <c r="H3376" t="s">
        <v>19630</v>
      </c>
      <c r="I3376" s="89"/>
    </row>
    <row r="3377">
      <c r="A3377" t="s">
        <v>6673</v>
      </c>
      <c r="B3377" t="s">
        <v>19483</v>
      </c>
      <c r="C3377" t="s">
        <v>19518</v>
      </c>
      <c r="D3377" t="s">
        <v>19617</v>
      </c>
      <c r="E3377" s="89">
        <v>0</v>
      </c>
      <c r="F3377" s="89">
        <v>703695</v>
      </c>
      <c r="G3377" s="89">
        <v>5</v>
      </c>
      <c r="H3377" t="s">
        <v>19630</v>
      </c>
      <c r="I3377" s="89"/>
    </row>
    <row r="3378">
      <c r="A3378" t="s">
        <v>6674</v>
      </c>
      <c r="B3378" t="s">
        <v>19483</v>
      </c>
      <c r="C3378" t="s">
        <v>19518</v>
      </c>
      <c r="D3378" t="s">
        <v>19618</v>
      </c>
      <c r="E3378" s="89">
        <v>0</v>
      </c>
      <c r="F3378" s="89">
        <v>703695</v>
      </c>
      <c r="G3378" s="89">
        <v>5</v>
      </c>
      <c r="H3378" t="s">
        <v>19630</v>
      </c>
      <c r="I3378" s="89"/>
    </row>
    <row r="3379">
      <c r="A3379" t="s">
        <v>6675</v>
      </c>
      <c r="B3379" t="s">
        <v>19483</v>
      </c>
      <c r="C3379" t="s">
        <v>19518</v>
      </c>
      <c r="D3379" t="s">
        <v>19619</v>
      </c>
      <c r="E3379" s="89">
        <v>0</v>
      </c>
      <c r="F3379" s="89">
        <v>703695</v>
      </c>
      <c r="G3379" s="89">
        <v>5</v>
      </c>
      <c r="H3379" t="s">
        <v>19630</v>
      </c>
      <c r="I3379" s="89"/>
    </row>
    <row r="3380">
      <c r="A3380" t="s">
        <v>6676</v>
      </c>
      <c r="B3380" t="s">
        <v>19483</v>
      </c>
      <c r="C3380" t="s">
        <v>19518</v>
      </c>
      <c r="D3380" t="s">
        <v>19620</v>
      </c>
      <c r="E3380" s="89">
        <v>0</v>
      </c>
      <c r="F3380" s="89">
        <v>703695</v>
      </c>
      <c r="G3380" s="89">
        <v>5</v>
      </c>
      <c r="H3380" t="s">
        <v>19630</v>
      </c>
      <c r="I3380" s="89"/>
    </row>
    <row r="3381">
      <c r="A3381" t="s">
        <v>6677</v>
      </c>
      <c r="B3381" t="s">
        <v>19483</v>
      </c>
      <c r="C3381" t="s">
        <v>19518</v>
      </c>
      <c r="D3381" t="s">
        <v>19621</v>
      </c>
      <c r="E3381" s="89">
        <v>0</v>
      </c>
      <c r="F3381" s="89">
        <v>703695</v>
      </c>
      <c r="G3381" s="89">
        <v>5</v>
      </c>
      <c r="H3381" t="s">
        <v>19630</v>
      </c>
      <c r="I3381" s="89"/>
    </row>
    <row r="3382">
      <c r="A3382" t="s">
        <v>6678</v>
      </c>
      <c r="B3382" t="s">
        <v>19483</v>
      </c>
      <c r="C3382" t="s">
        <v>19518</v>
      </c>
      <c r="D3382" t="s">
        <v>19622</v>
      </c>
      <c r="E3382" s="89">
        <v>0</v>
      </c>
      <c r="F3382" s="89">
        <v>703695</v>
      </c>
      <c r="G3382" s="89">
        <v>5</v>
      </c>
      <c r="H3382" t="s">
        <v>19630</v>
      </c>
      <c r="I3382" s="89"/>
    </row>
    <row r="3383">
      <c r="A3383" t="s">
        <v>6679</v>
      </c>
      <c r="B3383" t="s">
        <v>19483</v>
      </c>
      <c r="C3383" t="s">
        <v>19518</v>
      </c>
      <c r="D3383" t="s">
        <v>19623</v>
      </c>
      <c r="E3383" s="89">
        <v>0</v>
      </c>
      <c r="F3383" s="89">
        <v>703695</v>
      </c>
      <c r="G3383" s="89">
        <v>5</v>
      </c>
      <c r="H3383" t="s">
        <v>19630</v>
      </c>
      <c r="I3383" s="89"/>
    </row>
    <row r="3384">
      <c r="A3384" t="s">
        <v>6680</v>
      </c>
      <c r="B3384" t="s">
        <v>19483</v>
      </c>
      <c r="C3384" t="s">
        <v>19518</v>
      </c>
      <c r="D3384" t="s">
        <v>19624</v>
      </c>
      <c r="E3384" s="89">
        <v>0</v>
      </c>
      <c r="F3384" s="89">
        <v>703695</v>
      </c>
      <c r="G3384" s="89">
        <v>5</v>
      </c>
      <c r="H3384" t="s">
        <v>19630</v>
      </c>
      <c r="I3384" s="89"/>
    </row>
    <row r="3385">
      <c r="A3385" t="s">
        <v>6681</v>
      </c>
      <c r="B3385" t="s">
        <v>19483</v>
      </c>
      <c r="C3385" t="s">
        <v>19519</v>
      </c>
      <c r="D3385" t="s">
        <v>19614</v>
      </c>
      <c r="E3385" s="89">
        <v>0</v>
      </c>
      <c r="F3385" s="89">
        <v>703695</v>
      </c>
      <c r="G3385" s="89">
        <v>5</v>
      </c>
      <c r="H3385" t="s">
        <v>19630</v>
      </c>
      <c r="I3385" s="89"/>
    </row>
    <row r="3386">
      <c r="A3386" t="s">
        <v>6682</v>
      </c>
      <c r="B3386" t="s">
        <v>19483</v>
      </c>
      <c r="C3386" t="s">
        <v>19519</v>
      </c>
      <c r="D3386" t="s">
        <v>19615</v>
      </c>
      <c r="E3386" s="89">
        <v>0</v>
      </c>
      <c r="F3386" s="89">
        <v>703695</v>
      </c>
      <c r="G3386" s="89">
        <v>5</v>
      </c>
      <c r="H3386" t="s">
        <v>19630</v>
      </c>
      <c r="I3386" s="89"/>
    </row>
    <row r="3387">
      <c r="A3387" t="s">
        <v>6683</v>
      </c>
      <c r="B3387" t="s">
        <v>19483</v>
      </c>
      <c r="C3387" t="s">
        <v>19519</v>
      </c>
      <c r="D3387" t="s">
        <v>19616</v>
      </c>
      <c r="E3387" s="89">
        <v>0</v>
      </c>
      <c r="F3387" s="89">
        <v>703695</v>
      </c>
      <c r="G3387" s="89">
        <v>5</v>
      </c>
      <c r="H3387" t="s">
        <v>19630</v>
      </c>
      <c r="I3387" s="89"/>
    </row>
    <row r="3388">
      <c r="A3388" t="s">
        <v>6684</v>
      </c>
      <c r="B3388" t="s">
        <v>19483</v>
      </c>
      <c r="C3388" t="s">
        <v>19519</v>
      </c>
      <c r="D3388" t="s">
        <v>19617</v>
      </c>
      <c r="E3388" s="89">
        <v>0</v>
      </c>
      <c r="F3388" s="89">
        <v>703695</v>
      </c>
      <c r="G3388" s="89">
        <v>5</v>
      </c>
      <c r="H3388" t="s">
        <v>19630</v>
      </c>
      <c r="I3388" s="89"/>
    </row>
    <row r="3389">
      <c r="A3389" t="s">
        <v>6685</v>
      </c>
      <c r="B3389" t="s">
        <v>19483</v>
      </c>
      <c r="C3389" t="s">
        <v>19519</v>
      </c>
      <c r="D3389" t="s">
        <v>19618</v>
      </c>
      <c r="E3389" s="89">
        <v>0</v>
      </c>
      <c r="F3389" s="89">
        <v>703695</v>
      </c>
      <c r="G3389" s="89">
        <v>5</v>
      </c>
      <c r="H3389" t="s">
        <v>19630</v>
      </c>
      <c r="I3389" s="89"/>
    </row>
    <row r="3390">
      <c r="A3390" t="s">
        <v>6686</v>
      </c>
      <c r="B3390" t="s">
        <v>19483</v>
      </c>
      <c r="C3390" t="s">
        <v>19519</v>
      </c>
      <c r="D3390" t="s">
        <v>19619</v>
      </c>
      <c r="E3390" s="89">
        <v>0</v>
      </c>
      <c r="F3390" s="89">
        <v>703695</v>
      </c>
      <c r="G3390" s="89">
        <v>5</v>
      </c>
      <c r="H3390" t="s">
        <v>19630</v>
      </c>
      <c r="I3390" s="89"/>
    </row>
    <row r="3391">
      <c r="A3391" t="s">
        <v>6687</v>
      </c>
      <c r="B3391" t="s">
        <v>19483</v>
      </c>
      <c r="C3391" t="s">
        <v>19519</v>
      </c>
      <c r="D3391" t="s">
        <v>19620</v>
      </c>
      <c r="E3391" s="89">
        <v>0</v>
      </c>
      <c r="F3391" s="89">
        <v>703695</v>
      </c>
      <c r="G3391" s="89">
        <v>5</v>
      </c>
      <c r="H3391" t="s">
        <v>19630</v>
      </c>
      <c r="I3391" s="89"/>
    </row>
    <row r="3392">
      <c r="A3392" t="s">
        <v>6688</v>
      </c>
      <c r="B3392" t="s">
        <v>19483</v>
      </c>
      <c r="C3392" t="s">
        <v>19519</v>
      </c>
      <c r="D3392" t="s">
        <v>19621</v>
      </c>
      <c r="E3392" s="89">
        <v>0</v>
      </c>
      <c r="F3392" s="89">
        <v>703695</v>
      </c>
      <c r="G3392" s="89">
        <v>5</v>
      </c>
      <c r="H3392" t="s">
        <v>19630</v>
      </c>
      <c r="I3392" s="89"/>
    </row>
    <row r="3393">
      <c r="A3393" t="s">
        <v>6689</v>
      </c>
      <c r="B3393" t="s">
        <v>19483</v>
      </c>
      <c r="C3393" t="s">
        <v>19519</v>
      </c>
      <c r="D3393" t="s">
        <v>19622</v>
      </c>
      <c r="E3393" s="89">
        <v>0</v>
      </c>
      <c r="F3393" s="89">
        <v>703695</v>
      </c>
      <c r="G3393" s="89">
        <v>5</v>
      </c>
      <c r="H3393" t="s">
        <v>19630</v>
      </c>
      <c r="I3393" s="89"/>
    </row>
    <row r="3394">
      <c r="A3394" t="s">
        <v>6690</v>
      </c>
      <c r="B3394" t="s">
        <v>19483</v>
      </c>
      <c r="C3394" t="s">
        <v>19519</v>
      </c>
      <c r="D3394" t="s">
        <v>19623</v>
      </c>
      <c r="E3394" s="89">
        <v>0</v>
      </c>
      <c r="F3394" s="89">
        <v>703695</v>
      </c>
      <c r="G3394" s="89">
        <v>5</v>
      </c>
      <c r="H3394" t="s">
        <v>19630</v>
      </c>
      <c r="I3394" s="89"/>
    </row>
    <row r="3395">
      <c r="A3395" t="s">
        <v>6691</v>
      </c>
      <c r="B3395" t="s">
        <v>19483</v>
      </c>
      <c r="C3395" t="s">
        <v>19519</v>
      </c>
      <c r="D3395" t="s">
        <v>19624</v>
      </c>
      <c r="E3395" s="89">
        <v>0</v>
      </c>
      <c r="F3395" s="89">
        <v>703695</v>
      </c>
      <c r="G3395" s="89">
        <v>5</v>
      </c>
      <c r="H3395" t="s">
        <v>19630</v>
      </c>
      <c r="I3395" s="89"/>
    </row>
    <row r="3396">
      <c r="A3396" t="s">
        <v>6692</v>
      </c>
      <c r="B3396" t="s">
        <v>19483</v>
      </c>
      <c r="C3396" t="s">
        <v>19520</v>
      </c>
      <c r="D3396" t="s">
        <v>19614</v>
      </c>
      <c r="E3396" s="89">
        <v>0.05163181044922973</v>
      </c>
      <c r="F3396" s="89">
        <v>703695</v>
      </c>
      <c r="G3396" s="89">
        <v>5</v>
      </c>
      <c r="H3396" t="s">
        <v>19630</v>
      </c>
      <c r="I3396" s="89"/>
    </row>
    <row r="3397">
      <c r="A3397" t="s">
        <v>6693</v>
      </c>
      <c r="B3397" t="s">
        <v>19483</v>
      </c>
      <c r="C3397" t="s">
        <v>19520</v>
      </c>
      <c r="D3397" t="s">
        <v>19615</v>
      </c>
      <c r="E3397" s="89">
        <v>0.05253044293787666</v>
      </c>
      <c r="F3397" s="89">
        <v>703695</v>
      </c>
      <c r="G3397" s="89">
        <v>5</v>
      </c>
      <c r="H3397" t="s">
        <v>19630</v>
      </c>
      <c r="I3397" s="89"/>
    </row>
    <row r="3398">
      <c r="A3398" t="s">
        <v>6694</v>
      </c>
      <c r="B3398" t="s">
        <v>19483</v>
      </c>
      <c r="C3398" t="s">
        <v>19520</v>
      </c>
      <c r="D3398" t="s">
        <v>19616</v>
      </c>
      <c r="E3398" s="89">
        <v>0.0516381656038445</v>
      </c>
      <c r="F3398" s="89">
        <v>703695</v>
      </c>
      <c r="G3398" s="89">
        <v>5</v>
      </c>
      <c r="H3398" t="s">
        <v>19630</v>
      </c>
      <c r="I3398" s="89"/>
    </row>
    <row r="3399">
      <c r="A3399" t="s">
        <v>6695</v>
      </c>
      <c r="B3399" t="s">
        <v>19483</v>
      </c>
      <c r="C3399" t="s">
        <v>19520</v>
      </c>
      <c r="D3399" t="s">
        <v>19617</v>
      </c>
      <c r="E3399" s="89">
        <v>0.05244448636687777</v>
      </c>
      <c r="F3399" s="89">
        <v>703695</v>
      </c>
      <c r="G3399" s="89">
        <v>5</v>
      </c>
      <c r="H3399" t="s">
        <v>19630</v>
      </c>
      <c r="I3399" s="89"/>
    </row>
    <row r="3400">
      <c r="A3400" t="s">
        <v>6696</v>
      </c>
      <c r="B3400" t="s">
        <v>19483</v>
      </c>
      <c r="C3400" t="s">
        <v>19520</v>
      </c>
      <c r="D3400" t="s">
        <v>19618</v>
      </c>
      <c r="E3400" s="89">
        <v>0.05125236494501163</v>
      </c>
      <c r="F3400" s="89">
        <v>703695</v>
      </c>
      <c r="G3400" s="89">
        <v>5</v>
      </c>
      <c r="H3400" t="s">
        <v>19630</v>
      </c>
      <c r="I3400" s="89"/>
    </row>
    <row r="3401">
      <c r="A3401" t="s">
        <v>6697</v>
      </c>
      <c r="B3401" t="s">
        <v>19483</v>
      </c>
      <c r="C3401" t="s">
        <v>19520</v>
      </c>
      <c r="D3401" t="s">
        <v>19619</v>
      </c>
      <c r="E3401" s="89">
        <v>0.05204014033155144</v>
      </c>
      <c r="F3401" s="89">
        <v>703695</v>
      </c>
      <c r="G3401" s="89">
        <v>5</v>
      </c>
      <c r="H3401" t="s">
        <v>19630</v>
      </c>
      <c r="I3401" s="89"/>
    </row>
    <row r="3402">
      <c r="A3402" t="s">
        <v>6698</v>
      </c>
      <c r="B3402" t="s">
        <v>19483</v>
      </c>
      <c r="C3402" t="s">
        <v>19520</v>
      </c>
      <c r="D3402" t="s">
        <v>19620</v>
      </c>
      <c r="E3402" s="89">
        <v>0.04961832682783654</v>
      </c>
      <c r="F3402" s="89">
        <v>703695</v>
      </c>
      <c r="G3402" s="89">
        <v>5</v>
      </c>
      <c r="H3402" t="s">
        <v>19630</v>
      </c>
      <c r="I3402" s="89"/>
    </row>
    <row r="3403">
      <c r="A3403" t="s">
        <v>6699</v>
      </c>
      <c r="B3403" t="s">
        <v>19483</v>
      </c>
      <c r="C3403" t="s">
        <v>19520</v>
      </c>
      <c r="D3403" t="s">
        <v>19621</v>
      </c>
      <c r="E3403" s="89">
        <v>0.03395463217736092</v>
      </c>
      <c r="F3403" s="89">
        <v>703695</v>
      </c>
      <c r="G3403" s="89">
        <v>5</v>
      </c>
      <c r="H3403" t="s">
        <v>19630</v>
      </c>
      <c r="I3403" s="89"/>
    </row>
    <row r="3404">
      <c r="A3404" t="s">
        <v>6700</v>
      </c>
      <c r="B3404" t="s">
        <v>19483</v>
      </c>
      <c r="C3404" t="s">
        <v>19520</v>
      </c>
      <c r="D3404" t="s">
        <v>19622</v>
      </c>
      <c r="E3404" s="89">
        <v>0.05081432502718859</v>
      </c>
      <c r="F3404" s="89">
        <v>703695</v>
      </c>
      <c r="G3404" s="89">
        <v>5</v>
      </c>
      <c r="H3404" t="s">
        <v>19630</v>
      </c>
      <c r="I3404" s="89"/>
    </row>
    <row r="3405">
      <c r="A3405" t="s">
        <v>6701</v>
      </c>
      <c r="B3405" t="s">
        <v>19483</v>
      </c>
      <c r="C3405" t="s">
        <v>19520</v>
      </c>
      <c r="D3405" t="s">
        <v>19623</v>
      </c>
      <c r="E3405" s="89">
        <v>0.07796419721517246</v>
      </c>
      <c r="F3405" s="89">
        <v>703695</v>
      </c>
      <c r="G3405" s="89">
        <v>5</v>
      </c>
      <c r="H3405" t="s">
        <v>19630</v>
      </c>
      <c r="I3405" s="89"/>
    </row>
    <row r="3406">
      <c r="A3406" t="s">
        <v>6702</v>
      </c>
      <c r="B3406" t="s">
        <v>19483</v>
      </c>
      <c r="C3406" t="s">
        <v>19520</v>
      </c>
      <c r="D3406" t="s">
        <v>19624</v>
      </c>
      <c r="E3406" s="89">
        <v>0.1875608188020073</v>
      </c>
      <c r="F3406" s="89">
        <v>703695</v>
      </c>
      <c r="G3406" s="89">
        <v>5</v>
      </c>
      <c r="H3406" t="s">
        <v>19630</v>
      </c>
      <c r="I3406" s="89"/>
    </row>
    <row r="3407">
      <c r="A3407" t="s">
        <v>6703</v>
      </c>
      <c r="B3407" t="s">
        <v>19483</v>
      </c>
      <c r="C3407" t="s">
        <v>19521</v>
      </c>
      <c r="D3407" t="s">
        <v>19614</v>
      </c>
      <c r="E3407" s="89">
        <v>0.007976677945520483</v>
      </c>
      <c r="F3407" s="89">
        <v>703695</v>
      </c>
      <c r="G3407" s="89">
        <v>5</v>
      </c>
      <c r="H3407" t="s">
        <v>19630</v>
      </c>
      <c r="I3407" s="89"/>
    </row>
    <row r="3408">
      <c r="A3408" t="s">
        <v>6704</v>
      </c>
      <c r="B3408" t="s">
        <v>19483</v>
      </c>
      <c r="C3408" t="s">
        <v>19521</v>
      </c>
      <c r="D3408" t="s">
        <v>19615</v>
      </c>
      <c r="E3408" s="89">
        <v>0.008159422939528007</v>
      </c>
      <c r="F3408" s="89">
        <v>703695</v>
      </c>
      <c r="G3408" s="89">
        <v>5</v>
      </c>
      <c r="H3408" t="s">
        <v>19630</v>
      </c>
      <c r="I3408" s="89"/>
    </row>
    <row r="3409">
      <c r="A3409" t="s">
        <v>6705</v>
      </c>
      <c r="B3409" t="s">
        <v>19483</v>
      </c>
      <c r="C3409" t="s">
        <v>19521</v>
      </c>
      <c r="D3409" t="s">
        <v>19616</v>
      </c>
      <c r="E3409" s="89">
        <v>0.007977913895990533</v>
      </c>
      <c r="F3409" s="89">
        <v>703695</v>
      </c>
      <c r="G3409" s="89">
        <v>5</v>
      </c>
      <c r="H3409" t="s">
        <v>19630</v>
      </c>
      <c r="I3409" s="89"/>
    </row>
    <row r="3410">
      <c r="A3410" t="s">
        <v>6706</v>
      </c>
      <c r="B3410" t="s">
        <v>19483</v>
      </c>
      <c r="C3410" t="s">
        <v>19521</v>
      </c>
      <c r="D3410" t="s">
        <v>19617</v>
      </c>
      <c r="E3410" s="89">
        <v>0.008144887721347307</v>
      </c>
      <c r="F3410" s="89">
        <v>703695</v>
      </c>
      <c r="G3410" s="89">
        <v>5</v>
      </c>
      <c r="H3410" t="s">
        <v>19630</v>
      </c>
      <c r="I3410" s="89"/>
    </row>
    <row r="3411">
      <c r="A3411" t="s">
        <v>6707</v>
      </c>
      <c r="B3411" t="s">
        <v>19483</v>
      </c>
      <c r="C3411" t="s">
        <v>19521</v>
      </c>
      <c r="D3411" t="s">
        <v>19618</v>
      </c>
      <c r="E3411" s="89">
        <v>0.007983256077555964</v>
      </c>
      <c r="F3411" s="89">
        <v>703695</v>
      </c>
      <c r="G3411" s="89">
        <v>5</v>
      </c>
      <c r="H3411" t="s">
        <v>19630</v>
      </c>
      <c r="I3411" s="89"/>
    </row>
    <row r="3412">
      <c r="A3412" t="s">
        <v>6708</v>
      </c>
      <c r="B3412" t="s">
        <v>19483</v>
      </c>
      <c r="C3412" t="s">
        <v>19521</v>
      </c>
      <c r="D3412" t="s">
        <v>19619</v>
      </c>
      <c r="E3412" s="89">
        <v>0.008252568677156048</v>
      </c>
      <c r="F3412" s="89">
        <v>703695</v>
      </c>
      <c r="G3412" s="89">
        <v>5</v>
      </c>
      <c r="H3412" t="s">
        <v>19630</v>
      </c>
      <c r="I3412" s="89"/>
    </row>
    <row r="3413">
      <c r="A3413" t="s">
        <v>6709</v>
      </c>
      <c r="B3413" t="s">
        <v>19483</v>
      </c>
      <c r="C3413" t="s">
        <v>19521</v>
      </c>
      <c r="D3413" t="s">
        <v>19620</v>
      </c>
      <c r="E3413" s="89">
        <v>0.007732112758970839</v>
      </c>
      <c r="F3413" s="89">
        <v>703695</v>
      </c>
      <c r="G3413" s="89">
        <v>5</v>
      </c>
      <c r="H3413" t="s">
        <v>19630</v>
      </c>
      <c r="I3413" s="89"/>
    </row>
    <row r="3414">
      <c r="A3414" t="s">
        <v>6710</v>
      </c>
      <c r="B3414" t="s">
        <v>19483</v>
      </c>
      <c r="C3414" t="s">
        <v>19521</v>
      </c>
      <c r="D3414" t="s">
        <v>19621</v>
      </c>
      <c r="E3414" s="89">
        <v>0.005349836594628338</v>
      </c>
      <c r="F3414" s="89">
        <v>703695</v>
      </c>
      <c r="G3414" s="89">
        <v>5</v>
      </c>
      <c r="H3414" t="s">
        <v>19630</v>
      </c>
      <c r="I3414" s="89"/>
    </row>
    <row r="3415">
      <c r="A3415" t="s">
        <v>6711</v>
      </c>
      <c r="B3415" t="s">
        <v>19483</v>
      </c>
      <c r="C3415" t="s">
        <v>19521</v>
      </c>
      <c r="D3415" t="s">
        <v>19622</v>
      </c>
      <c r="E3415" s="89">
        <v>0.007929045644970512</v>
      </c>
      <c r="F3415" s="89">
        <v>703695</v>
      </c>
      <c r="G3415" s="89">
        <v>5</v>
      </c>
      <c r="H3415" t="s">
        <v>19630</v>
      </c>
      <c r="I3415" s="89"/>
    </row>
    <row r="3416">
      <c r="A3416" t="s">
        <v>6712</v>
      </c>
      <c r="B3416" t="s">
        <v>19483</v>
      </c>
      <c r="C3416" t="s">
        <v>19521</v>
      </c>
      <c r="D3416" t="s">
        <v>19623</v>
      </c>
      <c r="E3416" s="89">
        <v>0.01207069779187468</v>
      </c>
      <c r="F3416" s="89">
        <v>703695</v>
      </c>
      <c r="G3416" s="89">
        <v>5</v>
      </c>
      <c r="H3416" t="s">
        <v>19630</v>
      </c>
      <c r="I3416" s="89"/>
    </row>
    <row r="3417">
      <c r="A3417" t="s">
        <v>6713</v>
      </c>
      <c r="B3417" t="s">
        <v>19483</v>
      </c>
      <c r="C3417" t="s">
        <v>19521</v>
      </c>
      <c r="D3417" t="s">
        <v>19624</v>
      </c>
      <c r="E3417" s="89">
        <v>0.02899035807258433</v>
      </c>
      <c r="F3417" s="89">
        <v>703695</v>
      </c>
      <c r="G3417" s="89">
        <v>5</v>
      </c>
      <c r="H3417" t="s">
        <v>19630</v>
      </c>
      <c r="I3417" s="89"/>
    </row>
    <row r="3418">
      <c r="A3418" t="s">
        <v>6714</v>
      </c>
      <c r="B3418" t="s">
        <v>19483</v>
      </c>
      <c r="C3418" t="s">
        <v>19522</v>
      </c>
      <c r="D3418" t="s">
        <v>19614</v>
      </c>
      <c r="E3418" s="89">
        <v>0.08343573280330316</v>
      </c>
      <c r="F3418" s="89">
        <v>703695</v>
      </c>
      <c r="G3418" s="89">
        <v>5</v>
      </c>
      <c r="H3418" t="s">
        <v>19630</v>
      </c>
      <c r="I3418" s="89"/>
    </row>
    <row r="3419">
      <c r="A3419" t="s">
        <v>6715</v>
      </c>
      <c r="B3419" t="s">
        <v>19483</v>
      </c>
      <c r="C3419" t="s">
        <v>19522</v>
      </c>
      <c r="D3419" t="s">
        <v>19615</v>
      </c>
      <c r="E3419" s="89">
        <v>0.08778905031170922</v>
      </c>
      <c r="F3419" s="89">
        <v>703695</v>
      </c>
      <c r="G3419" s="89">
        <v>5</v>
      </c>
      <c r="H3419" t="s">
        <v>19630</v>
      </c>
      <c r="I3419" s="89"/>
    </row>
    <row r="3420">
      <c r="A3420" t="s">
        <v>6716</v>
      </c>
      <c r="B3420" t="s">
        <v>19483</v>
      </c>
      <c r="C3420" t="s">
        <v>19522</v>
      </c>
      <c r="D3420" t="s">
        <v>19616</v>
      </c>
      <c r="E3420" s="89">
        <v>0.08344606523762976</v>
      </c>
      <c r="F3420" s="89">
        <v>703695</v>
      </c>
      <c r="G3420" s="89">
        <v>5</v>
      </c>
      <c r="H3420" t="s">
        <v>19630</v>
      </c>
      <c r="I3420" s="89"/>
    </row>
    <row r="3421">
      <c r="A3421" t="s">
        <v>6717</v>
      </c>
      <c r="B3421" t="s">
        <v>19483</v>
      </c>
      <c r="C3421" t="s">
        <v>19522</v>
      </c>
      <c r="D3421" t="s">
        <v>19617</v>
      </c>
      <c r="E3421" s="89">
        <v>0.08772269024097862</v>
      </c>
      <c r="F3421" s="89">
        <v>703695</v>
      </c>
      <c r="G3421" s="89">
        <v>5</v>
      </c>
      <c r="H3421" t="s">
        <v>19630</v>
      </c>
      <c r="I3421" s="89"/>
    </row>
    <row r="3422">
      <c r="A3422" t="s">
        <v>6718</v>
      </c>
      <c r="B3422" t="s">
        <v>19483</v>
      </c>
      <c r="C3422" t="s">
        <v>19522</v>
      </c>
      <c r="D3422" t="s">
        <v>19618</v>
      </c>
      <c r="E3422" s="89">
        <v>0.0857626501214445</v>
      </c>
      <c r="F3422" s="89">
        <v>703695</v>
      </c>
      <c r="G3422" s="89">
        <v>5</v>
      </c>
      <c r="H3422" t="s">
        <v>19630</v>
      </c>
      <c r="I3422" s="89"/>
    </row>
    <row r="3423">
      <c r="A3423" t="s">
        <v>6719</v>
      </c>
      <c r="B3423" t="s">
        <v>19483</v>
      </c>
      <c r="C3423" t="s">
        <v>19522</v>
      </c>
      <c r="D3423" t="s">
        <v>19619</v>
      </c>
      <c r="E3423" s="89">
        <v>0.08734966279374119</v>
      </c>
      <c r="F3423" s="89">
        <v>703695</v>
      </c>
      <c r="G3423" s="89">
        <v>5</v>
      </c>
      <c r="H3423" t="s">
        <v>19630</v>
      </c>
      <c r="I3423" s="89"/>
    </row>
    <row r="3424">
      <c r="A3424" t="s">
        <v>6720</v>
      </c>
      <c r="B3424" t="s">
        <v>19483</v>
      </c>
      <c r="C3424" t="s">
        <v>19522</v>
      </c>
      <c r="D3424" t="s">
        <v>19620</v>
      </c>
      <c r="E3424" s="89">
        <v>0.08309093676378593</v>
      </c>
      <c r="F3424" s="89">
        <v>703695</v>
      </c>
      <c r="G3424" s="89">
        <v>5</v>
      </c>
      <c r="H3424" t="s">
        <v>19630</v>
      </c>
      <c r="I3424" s="89"/>
    </row>
    <row r="3425">
      <c r="A3425" t="s">
        <v>6721</v>
      </c>
      <c r="B3425" t="s">
        <v>19483</v>
      </c>
      <c r="C3425" t="s">
        <v>19522</v>
      </c>
      <c r="D3425" t="s">
        <v>19621</v>
      </c>
      <c r="E3425" s="89">
        <v>0.04850912487502153</v>
      </c>
      <c r="F3425" s="89">
        <v>703695</v>
      </c>
      <c r="G3425" s="89">
        <v>5</v>
      </c>
      <c r="H3425" t="s">
        <v>19630</v>
      </c>
      <c r="I3425" s="89"/>
    </row>
    <row r="3426">
      <c r="A3426" t="s">
        <v>6722</v>
      </c>
      <c r="B3426" t="s">
        <v>19483</v>
      </c>
      <c r="C3426" t="s">
        <v>19522</v>
      </c>
      <c r="D3426" t="s">
        <v>19622</v>
      </c>
      <c r="E3426" s="89">
        <v>0.08447842848218184</v>
      </c>
      <c r="F3426" s="89">
        <v>703695</v>
      </c>
      <c r="G3426" s="89">
        <v>5</v>
      </c>
      <c r="H3426" t="s">
        <v>19630</v>
      </c>
      <c r="I3426" s="89"/>
    </row>
    <row r="3427">
      <c r="A3427" t="s">
        <v>6723</v>
      </c>
      <c r="B3427" t="s">
        <v>19483</v>
      </c>
      <c r="C3427" t="s">
        <v>19522</v>
      </c>
      <c r="D3427" t="s">
        <v>19623</v>
      </c>
      <c r="E3427" s="89">
        <v>0.1249213960752272</v>
      </c>
      <c r="F3427" s="89">
        <v>703695</v>
      </c>
      <c r="G3427" s="89">
        <v>5</v>
      </c>
      <c r="H3427" t="s">
        <v>19630</v>
      </c>
      <c r="I3427" s="89"/>
    </row>
    <row r="3428">
      <c r="A3428" t="s">
        <v>6724</v>
      </c>
      <c r="B3428" t="s">
        <v>19483</v>
      </c>
      <c r="C3428" t="s">
        <v>19522</v>
      </c>
      <c r="D3428" t="s">
        <v>19624</v>
      </c>
      <c r="E3428" s="89">
        <v>0.3033215309034286</v>
      </c>
      <c r="F3428" s="89">
        <v>703695</v>
      </c>
      <c r="G3428" s="89">
        <v>5</v>
      </c>
      <c r="H3428" t="s">
        <v>19630</v>
      </c>
      <c r="I3428" s="89"/>
    </row>
    <row r="3429">
      <c r="A3429" t="s">
        <v>6725</v>
      </c>
      <c r="B3429" t="s">
        <v>19483</v>
      </c>
      <c r="C3429" t="s">
        <v>19614</v>
      </c>
      <c r="D3429" t="s">
        <v>19614</v>
      </c>
      <c r="E3429" s="89">
        <v>1</v>
      </c>
      <c r="F3429" s="89">
        <v>703695</v>
      </c>
      <c r="G3429" s="89">
        <v>5</v>
      </c>
      <c r="H3429" t="s">
        <v>19630</v>
      </c>
      <c r="I3429" s="89"/>
    </row>
    <row r="3430">
      <c r="A3430" t="s">
        <v>6726</v>
      </c>
      <c r="B3430" t="s">
        <v>19483</v>
      </c>
      <c r="C3430" t="s">
        <v>19614</v>
      </c>
      <c r="D3430" t="s">
        <v>19615</v>
      </c>
      <c r="E3430" s="89">
        <v>1.022331773638527</v>
      </c>
      <c r="F3430" s="89">
        <v>703695</v>
      </c>
      <c r="G3430" s="89">
        <v>5</v>
      </c>
      <c r="H3430" t="s">
        <v>19630</v>
      </c>
      <c r="I3430" s="89"/>
    </row>
    <row r="3431">
      <c r="A3431" t="s">
        <v>6727</v>
      </c>
      <c r="B3431" t="s">
        <v>19483</v>
      </c>
      <c r="C3431" t="s">
        <v>19614</v>
      </c>
      <c r="D3431" t="s">
        <v>19616</v>
      </c>
      <c r="E3431" s="89">
        <v>1.000136138679524</v>
      </c>
      <c r="F3431" s="89">
        <v>703695</v>
      </c>
      <c r="G3431" s="89">
        <v>5</v>
      </c>
      <c r="H3431" t="s">
        <v>19630</v>
      </c>
      <c r="I3431" s="89"/>
    </row>
    <row r="3432">
      <c r="A3432" t="s">
        <v>6728</v>
      </c>
      <c r="B3432" t="s">
        <v>19483</v>
      </c>
      <c r="C3432" t="s">
        <v>19614</v>
      </c>
      <c r="D3432" t="s">
        <v>19617</v>
      </c>
      <c r="E3432" s="89">
        <v>1.020711549465842</v>
      </c>
      <c r="F3432" s="89">
        <v>703695</v>
      </c>
      <c r="G3432" s="89">
        <v>5</v>
      </c>
      <c r="H3432" t="s">
        <v>19630</v>
      </c>
      <c r="I3432" s="89"/>
    </row>
    <row r="3433">
      <c r="A3433" t="s">
        <v>6729</v>
      </c>
      <c r="B3433" t="s">
        <v>19483</v>
      </c>
      <c r="C3433" t="s">
        <v>19614</v>
      </c>
      <c r="D3433" t="s">
        <v>19618</v>
      </c>
      <c r="E3433" s="89">
        <v>0.998550215596041</v>
      </c>
      <c r="F3433" s="89">
        <v>703695</v>
      </c>
      <c r="G3433" s="89">
        <v>5</v>
      </c>
      <c r="H3433" t="s">
        <v>19630</v>
      </c>
      <c r="I3433" s="89"/>
    </row>
    <row r="3434">
      <c r="A3434" t="s">
        <v>6730</v>
      </c>
      <c r="B3434" t="s">
        <v>19483</v>
      </c>
      <c r="C3434" t="s">
        <v>19614</v>
      </c>
      <c r="D3434" t="s">
        <v>19619</v>
      </c>
      <c r="E3434" s="89">
        <v>1.009512787783823</v>
      </c>
      <c r="F3434" s="89">
        <v>703695</v>
      </c>
      <c r="G3434" s="89">
        <v>5</v>
      </c>
      <c r="H3434" t="s">
        <v>19630</v>
      </c>
      <c r="I3434" s="89"/>
    </row>
    <row r="3435">
      <c r="A3435" t="s">
        <v>6731</v>
      </c>
      <c r="B3435" t="s">
        <v>19483</v>
      </c>
      <c r="C3435" t="s">
        <v>19614</v>
      </c>
      <c r="D3435" t="s">
        <v>19620</v>
      </c>
      <c r="E3435" s="89">
        <v>0.9642848043864485</v>
      </c>
      <c r="F3435" s="89">
        <v>703695</v>
      </c>
      <c r="G3435" s="89">
        <v>5</v>
      </c>
      <c r="H3435" t="s">
        <v>19630</v>
      </c>
      <c r="I3435" s="89"/>
    </row>
    <row r="3436">
      <c r="A3436" t="s">
        <v>6732</v>
      </c>
      <c r="B3436" t="s">
        <v>19483</v>
      </c>
      <c r="C3436" t="s">
        <v>19614</v>
      </c>
      <c r="D3436" t="s">
        <v>19621</v>
      </c>
      <c r="E3436" s="89">
        <v>0.6885761794488878</v>
      </c>
      <c r="F3436" s="89">
        <v>703695</v>
      </c>
      <c r="G3436" s="89">
        <v>5</v>
      </c>
      <c r="H3436" t="s">
        <v>19630</v>
      </c>
      <c r="I3436" s="89"/>
    </row>
    <row r="3437">
      <c r="A3437" t="s">
        <v>6733</v>
      </c>
      <c r="B3437" t="s">
        <v>19483</v>
      </c>
      <c r="C3437" t="s">
        <v>19614</v>
      </c>
      <c r="D3437" t="s">
        <v>19622</v>
      </c>
      <c r="E3437" s="89">
        <v>0.9920955062981412</v>
      </c>
      <c r="F3437" s="89">
        <v>703695</v>
      </c>
      <c r="G3437" s="89">
        <v>5</v>
      </c>
      <c r="H3437" t="s">
        <v>19630</v>
      </c>
      <c r="I3437" s="89"/>
    </row>
    <row r="3438">
      <c r="A3438" t="s">
        <v>6734</v>
      </c>
      <c r="B3438" t="s">
        <v>19483</v>
      </c>
      <c r="C3438" t="s">
        <v>19614</v>
      </c>
      <c r="D3438" t="s">
        <v>19623</v>
      </c>
      <c r="E3438" s="89">
        <v>1.533118581652557</v>
      </c>
      <c r="F3438" s="89">
        <v>703695</v>
      </c>
      <c r="G3438" s="89">
        <v>5</v>
      </c>
      <c r="H3438" t="s">
        <v>19630</v>
      </c>
      <c r="I3438" s="89"/>
    </row>
    <row r="3439">
      <c r="A3439" t="s">
        <v>6735</v>
      </c>
      <c r="B3439" t="s">
        <v>19483</v>
      </c>
      <c r="C3439" t="s">
        <v>19614</v>
      </c>
      <c r="D3439" t="s">
        <v>19624</v>
      </c>
      <c r="E3439" s="89">
        <v>3.657133512202898</v>
      </c>
      <c r="F3439" s="89">
        <v>703695</v>
      </c>
      <c r="G3439" s="89">
        <v>5</v>
      </c>
      <c r="H3439" t="s">
        <v>19630</v>
      </c>
      <c r="I3439" s="89"/>
    </row>
    <row r="3440">
      <c r="A3440" t="s">
        <v>6736</v>
      </c>
      <c r="B3440" t="s">
        <v>19483</v>
      </c>
      <c r="C3440" t="s">
        <v>19615</v>
      </c>
      <c r="D3440" t="s">
        <v>19614</v>
      </c>
      <c r="E3440" s="89">
        <v>0.9791455916422956</v>
      </c>
      <c r="F3440" s="89">
        <v>703695</v>
      </c>
      <c r="G3440" s="89">
        <v>5</v>
      </c>
      <c r="H3440" t="s">
        <v>19630</v>
      </c>
      <c r="I3440" s="89"/>
    </row>
    <row r="3441">
      <c r="A3441" t="s">
        <v>6737</v>
      </c>
      <c r="B3441" t="s">
        <v>19483</v>
      </c>
      <c r="C3441" t="s">
        <v>19615</v>
      </c>
      <c r="D3441" t="s">
        <v>19615</v>
      </c>
      <c r="E3441" s="89">
        <v>1</v>
      </c>
      <c r="F3441" s="89">
        <v>703695</v>
      </c>
      <c r="G3441" s="89">
        <v>5</v>
      </c>
      <c r="H3441" t="s">
        <v>19630</v>
      </c>
      <c r="I3441" s="89"/>
    </row>
    <row r="3442">
      <c r="A3442" t="s">
        <v>6738</v>
      </c>
      <c r="B3442" t="s">
        <v>19483</v>
      </c>
      <c r="C3442" t="s">
        <v>19615</v>
      </c>
      <c r="D3442" t="s">
        <v>19616</v>
      </c>
      <c r="E3442" s="89">
        <v>0.9792775027633565</v>
      </c>
      <c r="F3442" s="89">
        <v>703695</v>
      </c>
      <c r="G3442" s="89">
        <v>5</v>
      </c>
      <c r="H3442" t="s">
        <v>19630</v>
      </c>
      <c r="I3442" s="89"/>
    </row>
    <row r="3443">
      <c r="A3443" t="s">
        <v>6739</v>
      </c>
      <c r="B3443" t="s">
        <v>19483</v>
      </c>
      <c r="C3443" t="s">
        <v>19615</v>
      </c>
      <c r="D3443" t="s">
        <v>19617</v>
      </c>
      <c r="E3443" s="89">
        <v>0.9984304888694533</v>
      </c>
      <c r="F3443" s="89">
        <v>703695</v>
      </c>
      <c r="G3443" s="89">
        <v>5</v>
      </c>
      <c r="H3443" t="s">
        <v>19630</v>
      </c>
      <c r="I3443" s="89"/>
    </row>
    <row r="3444">
      <c r="A3444" t="s">
        <v>6740</v>
      </c>
      <c r="B3444" t="s">
        <v>19483</v>
      </c>
      <c r="C3444" t="s">
        <v>19615</v>
      </c>
      <c r="D3444" t="s">
        <v>19618</v>
      </c>
      <c r="E3444" s="89">
        <v>0.9766260450424689</v>
      </c>
      <c r="F3444" s="89">
        <v>703695</v>
      </c>
      <c r="G3444" s="89">
        <v>5</v>
      </c>
      <c r="H3444" t="s">
        <v>19630</v>
      </c>
      <c r="I3444" s="89"/>
    </row>
    <row r="3445">
      <c r="A3445" t="s">
        <v>6741</v>
      </c>
      <c r="B3445" t="s">
        <v>19483</v>
      </c>
      <c r="C3445" t="s">
        <v>19615</v>
      </c>
      <c r="D3445" t="s">
        <v>19619</v>
      </c>
      <c r="E3445" s="89">
        <v>0.9871871177842571</v>
      </c>
      <c r="F3445" s="89">
        <v>703695</v>
      </c>
      <c r="G3445" s="89">
        <v>5</v>
      </c>
      <c r="H3445" t="s">
        <v>19630</v>
      </c>
      <c r="I3445" s="89"/>
    </row>
    <row r="3446">
      <c r="A3446" t="s">
        <v>6742</v>
      </c>
      <c r="B3446" t="s">
        <v>19483</v>
      </c>
      <c r="C3446" t="s">
        <v>19615</v>
      </c>
      <c r="D3446" t="s">
        <v>19620</v>
      </c>
      <c r="E3446" s="89">
        <v>0.9430319599311123</v>
      </c>
      <c r="F3446" s="89">
        <v>703695</v>
      </c>
      <c r="G3446" s="89">
        <v>5</v>
      </c>
      <c r="H3446" t="s">
        <v>19630</v>
      </c>
      <c r="I3446" s="89"/>
    </row>
    <row r="3447">
      <c r="A3447" t="s">
        <v>6743</v>
      </c>
      <c r="B3447" t="s">
        <v>19483</v>
      </c>
      <c r="C3447" t="s">
        <v>19615</v>
      </c>
      <c r="D3447" t="s">
        <v>19621</v>
      </c>
      <c r="E3447" s="89">
        <v>0.6741760998189312</v>
      </c>
      <c r="F3447" s="89">
        <v>703695</v>
      </c>
      <c r="G3447" s="89">
        <v>5</v>
      </c>
      <c r="H3447" t="s">
        <v>19630</v>
      </c>
      <c r="I3447" s="89"/>
    </row>
    <row r="3448">
      <c r="A3448" t="s">
        <v>6744</v>
      </c>
      <c r="B3448" t="s">
        <v>19483</v>
      </c>
      <c r="C3448" t="s">
        <v>19615</v>
      </c>
      <c r="D3448" t="s">
        <v>19622</v>
      </c>
      <c r="E3448" s="89">
        <v>0.9700810520455604</v>
      </c>
      <c r="F3448" s="89">
        <v>703695</v>
      </c>
      <c r="G3448" s="89">
        <v>5</v>
      </c>
      <c r="H3448" t="s">
        <v>19630</v>
      </c>
      <c r="I3448" s="89"/>
    </row>
    <row r="3449">
      <c r="A3449" t="s">
        <v>6745</v>
      </c>
      <c r="B3449" t="s">
        <v>19483</v>
      </c>
      <c r="C3449" t="s">
        <v>19615</v>
      </c>
      <c r="D3449" t="s">
        <v>19623</v>
      </c>
      <c r="E3449" s="89">
        <v>1.501135622744642</v>
      </c>
      <c r="F3449" s="89">
        <v>703695</v>
      </c>
      <c r="G3449" s="89">
        <v>5</v>
      </c>
      <c r="H3449" t="s">
        <v>19630</v>
      </c>
      <c r="I3449" s="89"/>
    </row>
    <row r="3450">
      <c r="A3450" t="s">
        <v>6746</v>
      </c>
      <c r="B3450" t="s">
        <v>19483</v>
      </c>
      <c r="C3450" t="s">
        <v>19615</v>
      </c>
      <c r="D3450" t="s">
        <v>19624</v>
      </c>
      <c r="E3450" s="89">
        <v>3.580441879221314</v>
      </c>
      <c r="F3450" s="89">
        <v>703695</v>
      </c>
      <c r="G3450" s="89">
        <v>5</v>
      </c>
      <c r="H3450" t="s">
        <v>19630</v>
      </c>
      <c r="I3450" s="89"/>
    </row>
    <row r="3451">
      <c r="A3451" t="s">
        <v>6747</v>
      </c>
      <c r="B3451" t="s">
        <v>19483</v>
      </c>
      <c r="C3451" t="s">
        <v>19616</v>
      </c>
      <c r="D3451" t="s">
        <v>19614</v>
      </c>
      <c r="E3451" s="89">
        <v>0.9998649052850042</v>
      </c>
      <c r="F3451" s="89">
        <v>703695</v>
      </c>
      <c r="G3451" s="89">
        <v>5</v>
      </c>
      <c r="H3451" t="s">
        <v>19630</v>
      </c>
      <c r="I3451" s="89"/>
    </row>
    <row r="3452">
      <c r="A3452" t="s">
        <v>6748</v>
      </c>
      <c r="B3452" t="s">
        <v>19483</v>
      </c>
      <c r="C3452" t="s">
        <v>19616</v>
      </c>
      <c r="D3452" t="s">
        <v>19615</v>
      </c>
      <c r="E3452" s="89">
        <v>1.022192305308996</v>
      </c>
      <c r="F3452" s="89">
        <v>703695</v>
      </c>
      <c r="G3452" s="89">
        <v>5</v>
      </c>
      <c r="H3452" t="s">
        <v>19630</v>
      </c>
      <c r="I3452" s="89"/>
    </row>
    <row r="3453">
      <c r="A3453" t="s">
        <v>6749</v>
      </c>
      <c r="B3453" t="s">
        <v>19483</v>
      </c>
      <c r="C3453" t="s">
        <v>19616</v>
      </c>
      <c r="D3453" t="s">
        <v>19616</v>
      </c>
      <c r="E3453" s="89">
        <v>1</v>
      </c>
      <c r="F3453" s="89">
        <v>703695</v>
      </c>
      <c r="G3453" s="89">
        <v>5</v>
      </c>
      <c r="H3453" t="s">
        <v>19630</v>
      </c>
      <c r="I3453" s="89"/>
    </row>
    <row r="3454">
      <c r="A3454" t="s">
        <v>6750</v>
      </c>
      <c r="B3454" t="s">
        <v>19483</v>
      </c>
      <c r="C3454" t="s">
        <v>19616</v>
      </c>
      <c r="D3454" t="s">
        <v>19617</v>
      </c>
      <c r="E3454" s="89">
        <v>1.020573837925918</v>
      </c>
      <c r="F3454" s="89">
        <v>703695</v>
      </c>
      <c r="G3454" s="89">
        <v>5</v>
      </c>
      <c r="H3454" t="s">
        <v>19630</v>
      </c>
      <c r="I3454" s="89"/>
    </row>
    <row r="3455">
      <c r="A3455" t="s">
        <v>6751</v>
      </c>
      <c r="B3455" t="s">
        <v>19483</v>
      </c>
      <c r="C3455" t="s">
        <v>19616</v>
      </c>
      <c r="D3455" t="s">
        <v>19618</v>
      </c>
      <c r="E3455" s="89">
        <v>0.9984126163573437</v>
      </c>
      <c r="F3455" s="89">
        <v>703695</v>
      </c>
      <c r="G3455" s="89">
        <v>5</v>
      </c>
      <c r="H3455" t="s">
        <v>19630</v>
      </c>
      <c r="I3455" s="89"/>
    </row>
    <row r="3456">
      <c r="A3456" t="s">
        <v>6752</v>
      </c>
      <c r="B3456" t="s">
        <v>19483</v>
      </c>
      <c r="C3456" t="s">
        <v>19616</v>
      </c>
      <c r="D3456" t="s">
        <v>19619</v>
      </c>
      <c r="E3456" s="89">
        <v>1.009371805953451</v>
      </c>
      <c r="F3456" s="89">
        <v>703695</v>
      </c>
      <c r="G3456" s="89">
        <v>5</v>
      </c>
      <c r="H3456" t="s">
        <v>19630</v>
      </c>
      <c r="I3456" s="89"/>
    </row>
    <row r="3457">
      <c r="A3457" t="s">
        <v>6753</v>
      </c>
      <c r="B3457" t="s">
        <v>19483</v>
      </c>
      <c r="C3457" t="s">
        <v>19616</v>
      </c>
      <c r="D3457" t="s">
        <v>19620</v>
      </c>
      <c r="E3457" s="89">
        <v>0.9641517025464289</v>
      </c>
      <c r="F3457" s="89">
        <v>703695</v>
      </c>
      <c r="G3457" s="89">
        <v>5</v>
      </c>
      <c r="H3457" t="s">
        <v>19630</v>
      </c>
      <c r="I3457" s="89"/>
    </row>
    <row r="3458">
      <c r="A3458" t="s">
        <v>6754</v>
      </c>
      <c r="B3458" t="s">
        <v>19483</v>
      </c>
      <c r="C3458" t="s">
        <v>19616</v>
      </c>
      <c r="D3458" t="s">
        <v>19621</v>
      </c>
      <c r="E3458" s="89">
        <v>0.6884610775567961</v>
      </c>
      <c r="F3458" s="89">
        <v>703695</v>
      </c>
      <c r="G3458" s="89">
        <v>5</v>
      </c>
      <c r="H3458" t="s">
        <v>19630</v>
      </c>
      <c r="I3458" s="89"/>
    </row>
    <row r="3459">
      <c r="A3459" t="s">
        <v>6755</v>
      </c>
      <c r="B3459" t="s">
        <v>19483</v>
      </c>
      <c r="C3459" t="s">
        <v>19616</v>
      </c>
      <c r="D3459" t="s">
        <v>19622</v>
      </c>
      <c r="E3459" s="89">
        <v>0.9919629540899441</v>
      </c>
      <c r="F3459" s="89">
        <v>703695</v>
      </c>
      <c r="G3459" s="89">
        <v>5</v>
      </c>
      <c r="H3459" t="s">
        <v>19630</v>
      </c>
      <c r="I3459" s="89"/>
    </row>
    <row r="3460">
      <c r="A3460" t="s">
        <v>6756</v>
      </c>
      <c r="B3460" t="s">
        <v>19483</v>
      </c>
      <c r="C3460" t="s">
        <v>19616</v>
      </c>
      <c r="D3460" t="s">
        <v>19623</v>
      </c>
      <c r="E3460" s="89">
        <v>1.532922954992395</v>
      </c>
      <c r="F3460" s="89">
        <v>703695</v>
      </c>
      <c r="G3460" s="89">
        <v>5</v>
      </c>
      <c r="H3460" t="s">
        <v>19630</v>
      </c>
      <c r="I3460" s="89"/>
    </row>
    <row r="3461">
      <c r="A3461" t="s">
        <v>6757</v>
      </c>
      <c r="B3461" t="s">
        <v>19483</v>
      </c>
      <c r="C3461" t="s">
        <v>19616</v>
      </c>
      <c r="D3461" t="s">
        <v>19624</v>
      </c>
      <c r="E3461" s="89">
        <v>3.656643385142676</v>
      </c>
      <c r="F3461" s="89">
        <v>703695</v>
      </c>
      <c r="G3461" s="89">
        <v>5</v>
      </c>
      <c r="H3461" t="s">
        <v>19630</v>
      </c>
      <c r="I3461" s="89"/>
    </row>
    <row r="3462">
      <c r="A3462" t="s">
        <v>6758</v>
      </c>
      <c r="B3462" t="s">
        <v>19483</v>
      </c>
      <c r="C3462" t="s">
        <v>19617</v>
      </c>
      <c r="D3462" t="s">
        <v>19614</v>
      </c>
      <c r="E3462" s="89">
        <v>0.9807081091240659</v>
      </c>
      <c r="F3462" s="89">
        <v>703695</v>
      </c>
      <c r="G3462" s="89">
        <v>5</v>
      </c>
      <c r="H3462" t="s">
        <v>19630</v>
      </c>
      <c r="I3462" s="89"/>
    </row>
    <row r="3463">
      <c r="A3463" t="s">
        <v>6759</v>
      </c>
      <c r="B3463" t="s">
        <v>19483</v>
      </c>
      <c r="C3463" t="s">
        <v>19617</v>
      </c>
      <c r="D3463" t="s">
        <v>19615</v>
      </c>
      <c r="E3463" s="89">
        <v>1.001612659083671</v>
      </c>
      <c r="F3463" s="89">
        <v>703695</v>
      </c>
      <c r="G3463" s="89">
        <v>5</v>
      </c>
      <c r="H3463" t="s">
        <v>19630</v>
      </c>
      <c r="I3463" s="89"/>
    </row>
    <row r="3464">
      <c r="A3464" t="s">
        <v>6760</v>
      </c>
      <c r="B3464" t="s">
        <v>19483</v>
      </c>
      <c r="C3464" t="s">
        <v>19617</v>
      </c>
      <c r="D3464" t="s">
        <v>19616</v>
      </c>
      <c r="E3464" s="89">
        <v>0.9808417074172726</v>
      </c>
      <c r="F3464" s="89">
        <v>703695</v>
      </c>
      <c r="G3464" s="89">
        <v>5</v>
      </c>
      <c r="H3464" t="s">
        <v>19630</v>
      </c>
      <c r="I3464" s="89"/>
    </row>
    <row r="3465">
      <c r="A3465" t="s">
        <v>6761</v>
      </c>
      <c r="B3465" t="s">
        <v>19483</v>
      </c>
      <c r="C3465" t="s">
        <v>19617</v>
      </c>
      <c r="D3465" t="s">
        <v>19617</v>
      </c>
      <c r="E3465" s="89">
        <v>1</v>
      </c>
      <c r="F3465" s="89">
        <v>703695</v>
      </c>
      <c r="G3465" s="89">
        <v>5</v>
      </c>
      <c r="H3465" t="s">
        <v>19630</v>
      </c>
      <c r="I3465" s="89"/>
    </row>
    <row r="3466">
      <c r="A3466" t="s">
        <v>6762</v>
      </c>
      <c r="B3466" t="s">
        <v>19483</v>
      </c>
      <c r="C3466" t="s">
        <v>19617</v>
      </c>
      <c r="D3466" t="s">
        <v>19618</v>
      </c>
      <c r="E3466" s="89">
        <v>0.9782145895466232</v>
      </c>
      <c r="F3466" s="89">
        <v>703695</v>
      </c>
      <c r="G3466" s="89">
        <v>5</v>
      </c>
      <c r="H3466" t="s">
        <v>19630</v>
      </c>
      <c r="I3466" s="89"/>
    </row>
    <row r="3467">
      <c r="A3467" t="s">
        <v>6763</v>
      </c>
      <c r="B3467" t="s">
        <v>19483</v>
      </c>
      <c r="C3467" t="s">
        <v>19617</v>
      </c>
      <c r="D3467" t="s">
        <v>19619</v>
      </c>
      <c r="E3467" s="89">
        <v>0.9888216002125862</v>
      </c>
      <c r="F3467" s="89">
        <v>703695</v>
      </c>
      <c r="G3467" s="89">
        <v>5</v>
      </c>
      <c r="H3467" t="s">
        <v>19630</v>
      </c>
      <c r="I3467" s="89"/>
    </row>
    <row r="3468">
      <c r="A3468" t="s">
        <v>6764</v>
      </c>
      <c r="B3468" t="s">
        <v>19483</v>
      </c>
      <c r="C3468" t="s">
        <v>19617</v>
      </c>
      <c r="D3468" t="s">
        <v>19620</v>
      </c>
      <c r="E3468" s="89">
        <v>0.9445810497021051</v>
      </c>
      <c r="F3468" s="89">
        <v>703695</v>
      </c>
      <c r="G3468" s="89">
        <v>5</v>
      </c>
      <c r="H3468" t="s">
        <v>19630</v>
      </c>
      <c r="I3468" s="89"/>
    </row>
    <row r="3469">
      <c r="A3469" t="s">
        <v>6765</v>
      </c>
      <c r="B3469" t="s">
        <v>19483</v>
      </c>
      <c r="C3469" t="s">
        <v>19617</v>
      </c>
      <c r="D3469" t="s">
        <v>19621</v>
      </c>
      <c r="E3469" s="89">
        <v>0.6753982360901624</v>
      </c>
      <c r="F3469" s="89">
        <v>703695</v>
      </c>
      <c r="G3469" s="89">
        <v>5</v>
      </c>
      <c r="H3469" t="s">
        <v>19630</v>
      </c>
      <c r="I3469" s="89"/>
    </row>
    <row r="3470">
      <c r="A3470" t="s">
        <v>6766</v>
      </c>
      <c r="B3470" t="s">
        <v>19483</v>
      </c>
      <c r="C3470" t="s">
        <v>19617</v>
      </c>
      <c r="D3470" t="s">
        <v>19622</v>
      </c>
      <c r="E3470" s="89">
        <v>0.9716237048138024</v>
      </c>
      <c r="F3470" s="89">
        <v>703695</v>
      </c>
      <c r="G3470" s="89">
        <v>5</v>
      </c>
      <c r="H3470" t="s">
        <v>19630</v>
      </c>
      <c r="I3470" s="89"/>
    </row>
    <row r="3471">
      <c r="A3471" t="s">
        <v>6767</v>
      </c>
      <c r="B3471" t="s">
        <v>19483</v>
      </c>
      <c r="C3471" t="s">
        <v>19617</v>
      </c>
      <c r="D3471" t="s">
        <v>19623</v>
      </c>
      <c r="E3471" s="89">
        <v>1.503467014868415</v>
      </c>
      <c r="F3471" s="89">
        <v>703695</v>
      </c>
      <c r="G3471" s="89">
        <v>5</v>
      </c>
      <c r="H3471" t="s">
        <v>19630</v>
      </c>
      <c r="I3471" s="89"/>
    </row>
    <row r="3472">
      <c r="A3472" t="s">
        <v>6768</v>
      </c>
      <c r="B3472" t="s">
        <v>19483</v>
      </c>
      <c r="C3472" t="s">
        <v>19617</v>
      </c>
      <c r="D3472" t="s">
        <v>19624</v>
      </c>
      <c r="E3472" s="89">
        <v>3.58620815106405</v>
      </c>
      <c r="F3472" s="89">
        <v>703695</v>
      </c>
      <c r="G3472" s="89">
        <v>5</v>
      </c>
      <c r="H3472" t="s">
        <v>19630</v>
      </c>
      <c r="I3472" s="89"/>
    </row>
    <row r="3473">
      <c r="A3473" t="s">
        <v>6769</v>
      </c>
      <c r="B3473" t="s">
        <v>19483</v>
      </c>
      <c r="C3473" t="s">
        <v>19618</v>
      </c>
      <c r="D3473" t="s">
        <v>19614</v>
      </c>
      <c r="E3473" s="89">
        <v>1.005073506900926</v>
      </c>
      <c r="F3473" s="89">
        <v>703695</v>
      </c>
      <c r="G3473" s="89">
        <v>5</v>
      </c>
      <c r="H3473" t="s">
        <v>19630</v>
      </c>
      <c r="I3473" s="89"/>
    </row>
    <row r="3474">
      <c r="A3474" t="s">
        <v>6770</v>
      </c>
      <c r="B3474" t="s">
        <v>19483</v>
      </c>
      <c r="C3474" t="s">
        <v>19618</v>
      </c>
      <c r="D3474" t="s">
        <v>19615</v>
      </c>
      <c r="E3474" s="89">
        <v>1.02633336199181</v>
      </c>
      <c r="F3474" s="89">
        <v>703695</v>
      </c>
      <c r="G3474" s="89">
        <v>5</v>
      </c>
      <c r="H3474" t="s">
        <v>19630</v>
      </c>
      <c r="I3474" s="89"/>
    </row>
    <row r="3475">
      <c r="A3475" t="s">
        <v>6771</v>
      </c>
      <c r="B3475" t="s">
        <v>19483</v>
      </c>
      <c r="C3475" t="s">
        <v>19618</v>
      </c>
      <c r="D3475" t="s">
        <v>19616</v>
      </c>
      <c r="E3475" s="89">
        <v>1.005207758688756</v>
      </c>
      <c r="F3475" s="89">
        <v>703695</v>
      </c>
      <c r="G3475" s="89">
        <v>5</v>
      </c>
      <c r="H3475" t="s">
        <v>19630</v>
      </c>
      <c r="I3475" s="89"/>
    </row>
    <row r="3476">
      <c r="A3476" t="s">
        <v>6772</v>
      </c>
      <c r="B3476" t="s">
        <v>19483</v>
      </c>
      <c r="C3476" t="s">
        <v>19618</v>
      </c>
      <c r="D3476" t="s">
        <v>19617</v>
      </c>
      <c r="E3476" s="89">
        <v>1.024737463001295</v>
      </c>
      <c r="F3476" s="89">
        <v>703695</v>
      </c>
      <c r="G3476" s="89">
        <v>5</v>
      </c>
      <c r="H3476" t="s">
        <v>19630</v>
      </c>
      <c r="I3476" s="89"/>
    </row>
    <row r="3477">
      <c r="A3477" t="s">
        <v>6773</v>
      </c>
      <c r="B3477" t="s">
        <v>19483</v>
      </c>
      <c r="C3477" t="s">
        <v>19618</v>
      </c>
      <c r="D3477" t="s">
        <v>19618</v>
      </c>
      <c r="E3477" s="89">
        <v>1</v>
      </c>
      <c r="F3477" s="89">
        <v>703695</v>
      </c>
      <c r="G3477" s="89">
        <v>5</v>
      </c>
      <c r="H3477" t="s">
        <v>19630</v>
      </c>
      <c r="I3477" s="89"/>
    </row>
    <row r="3478">
      <c r="A3478" t="s">
        <v>6774</v>
      </c>
      <c r="B3478" t="s">
        <v>19483</v>
      </c>
      <c r="C3478" t="s">
        <v>19618</v>
      </c>
      <c r="D3478" t="s">
        <v>19619</v>
      </c>
      <c r="E3478" s="89">
        <v>1.01082195118654</v>
      </c>
      <c r="F3478" s="89">
        <v>703695</v>
      </c>
      <c r="G3478" s="89">
        <v>5</v>
      </c>
      <c r="H3478" t="s">
        <v>19630</v>
      </c>
      <c r="I3478" s="89"/>
    </row>
    <row r="3479">
      <c r="A3479" t="s">
        <v>6775</v>
      </c>
      <c r="B3479" t="s">
        <v>19483</v>
      </c>
      <c r="C3479" t="s">
        <v>19618</v>
      </c>
      <c r="D3479" t="s">
        <v>19620</v>
      </c>
      <c r="E3479" s="89">
        <v>0.9656428068787954</v>
      </c>
      <c r="F3479" s="89">
        <v>703695</v>
      </c>
      <c r="G3479" s="89">
        <v>5</v>
      </c>
      <c r="H3479" t="s">
        <v>19630</v>
      </c>
      <c r="I3479" s="89"/>
    </row>
    <row r="3480">
      <c r="A3480" t="s">
        <v>6776</v>
      </c>
      <c r="B3480" t="s">
        <v>19483</v>
      </c>
      <c r="C3480" t="s">
        <v>19618</v>
      </c>
      <c r="D3480" t="s">
        <v>19621</v>
      </c>
      <c r="E3480" s="89">
        <v>0.6906800611153994</v>
      </c>
      <c r="F3480" s="89">
        <v>703695</v>
      </c>
      <c r="G3480" s="89">
        <v>5</v>
      </c>
      <c r="H3480" t="s">
        <v>19630</v>
      </c>
      <c r="I3480" s="89"/>
    </row>
    <row r="3481">
      <c r="A3481" t="s">
        <v>6777</v>
      </c>
      <c r="B3481" t="s">
        <v>19483</v>
      </c>
      <c r="C3481" t="s">
        <v>19618</v>
      </c>
      <c r="D3481" t="s">
        <v>19622</v>
      </c>
      <c r="E3481" s="89">
        <v>0.9934187030904944</v>
      </c>
      <c r="F3481" s="89">
        <v>703695</v>
      </c>
      <c r="G3481" s="89">
        <v>5</v>
      </c>
      <c r="H3481" t="s">
        <v>19630</v>
      </c>
      <c r="I3481" s="89"/>
    </row>
    <row r="3482">
      <c r="A3482" t="s">
        <v>6778</v>
      </c>
      <c r="B3482" t="s">
        <v>19483</v>
      </c>
      <c r="C3482" t="s">
        <v>19618</v>
      </c>
      <c r="D3482" t="s">
        <v>19623</v>
      </c>
      <c r="E3482" s="89">
        <v>1.541860855856552</v>
      </c>
      <c r="F3482" s="89">
        <v>703695</v>
      </c>
      <c r="G3482" s="89">
        <v>5</v>
      </c>
      <c r="H3482" t="s">
        <v>19630</v>
      </c>
      <c r="I3482" s="89"/>
    </row>
    <row r="3483">
      <c r="A3483" t="s">
        <v>6779</v>
      </c>
      <c r="B3483" t="s">
        <v>19483</v>
      </c>
      <c r="C3483" t="s">
        <v>19618</v>
      </c>
      <c r="D3483" t="s">
        <v>19624</v>
      </c>
      <c r="E3483" s="89">
        <v>3.675495129025011</v>
      </c>
      <c r="F3483" s="89">
        <v>703695</v>
      </c>
      <c r="G3483" s="89">
        <v>5</v>
      </c>
      <c r="H3483" t="s">
        <v>19630</v>
      </c>
      <c r="I3483" s="89"/>
    </row>
    <row r="3484">
      <c r="A3484" t="s">
        <v>6780</v>
      </c>
      <c r="B3484" t="s">
        <v>19483</v>
      </c>
      <c r="C3484" t="s">
        <v>19619</v>
      </c>
      <c r="D3484" t="s">
        <v>19614</v>
      </c>
      <c r="E3484" s="89">
        <v>0.9956679048964371</v>
      </c>
      <c r="F3484" s="89">
        <v>703695</v>
      </c>
      <c r="G3484" s="89">
        <v>5</v>
      </c>
      <c r="H3484" t="s">
        <v>19630</v>
      </c>
      <c r="I3484" s="89"/>
    </row>
    <row r="3485">
      <c r="A3485" t="s">
        <v>6781</v>
      </c>
      <c r="B3485" t="s">
        <v>19483</v>
      </c>
      <c r="C3485" t="s">
        <v>19619</v>
      </c>
      <c r="D3485" t="s">
        <v>19615</v>
      </c>
      <c r="E3485" s="89">
        <v>1.016562441746879</v>
      </c>
      <c r="F3485" s="89">
        <v>703695</v>
      </c>
      <c r="G3485" s="89">
        <v>5</v>
      </c>
      <c r="H3485" t="s">
        <v>19630</v>
      </c>
      <c r="I3485" s="89"/>
    </row>
    <row r="3486">
      <c r="A3486" t="s">
        <v>6782</v>
      </c>
      <c r="B3486" t="s">
        <v>19483</v>
      </c>
      <c r="C3486" t="s">
        <v>19619</v>
      </c>
      <c r="D3486" t="s">
        <v>19616</v>
      </c>
      <c r="E3486" s="89">
        <v>0.9957993087318643</v>
      </c>
      <c r="F3486" s="89">
        <v>703695</v>
      </c>
      <c r="G3486" s="89">
        <v>5</v>
      </c>
      <c r="H3486" t="s">
        <v>19630</v>
      </c>
      <c r="I3486" s="89"/>
    </row>
    <row r="3487">
      <c r="A3487" t="s">
        <v>6783</v>
      </c>
      <c r="B3487" t="s">
        <v>19483</v>
      </c>
      <c r="C3487" t="s">
        <v>19619</v>
      </c>
      <c r="D3487" t="s">
        <v>19617</v>
      </c>
      <c r="E3487" s="89">
        <v>1.01501089540569</v>
      </c>
      <c r="F3487" s="89">
        <v>703695</v>
      </c>
      <c r="G3487" s="89">
        <v>5</v>
      </c>
      <c r="H3487" t="s">
        <v>19630</v>
      </c>
      <c r="I3487" s="89"/>
    </row>
    <row r="3488">
      <c r="A3488" t="s">
        <v>6784</v>
      </c>
      <c r="B3488" t="s">
        <v>19483</v>
      </c>
      <c r="C3488" t="s">
        <v>19619</v>
      </c>
      <c r="D3488" t="s">
        <v>19618</v>
      </c>
      <c r="E3488" s="89">
        <v>0.9904587067367497</v>
      </c>
      <c r="F3488" s="89">
        <v>703695</v>
      </c>
      <c r="G3488" s="89">
        <v>5</v>
      </c>
      <c r="H3488" t="s">
        <v>19630</v>
      </c>
      <c r="I3488" s="89"/>
    </row>
    <row r="3489">
      <c r="A3489" t="s">
        <v>6785</v>
      </c>
      <c r="B3489" t="s">
        <v>19483</v>
      </c>
      <c r="C3489" t="s">
        <v>19619</v>
      </c>
      <c r="D3489" t="s">
        <v>19619</v>
      </c>
      <c r="E3489" s="89">
        <v>1</v>
      </c>
      <c r="F3489" s="89">
        <v>703695</v>
      </c>
      <c r="G3489" s="89">
        <v>5</v>
      </c>
      <c r="H3489" t="s">
        <v>19630</v>
      </c>
      <c r="I3489" s="89"/>
    </row>
    <row r="3490">
      <c r="A3490" t="s">
        <v>6786</v>
      </c>
      <c r="B3490" t="s">
        <v>19483</v>
      </c>
      <c r="C3490" t="s">
        <v>19619</v>
      </c>
      <c r="D3490" t="s">
        <v>19620</v>
      </c>
      <c r="E3490" s="89">
        <v>0.9558977226167061</v>
      </c>
      <c r="F3490" s="89">
        <v>703695</v>
      </c>
      <c r="G3490" s="89">
        <v>5</v>
      </c>
      <c r="H3490" t="s">
        <v>19630</v>
      </c>
      <c r="I3490" s="89"/>
    </row>
    <row r="3491">
      <c r="A3491" t="s">
        <v>6787</v>
      </c>
      <c r="B3491" t="s">
        <v>19483</v>
      </c>
      <c r="C3491" t="s">
        <v>19619</v>
      </c>
      <c r="D3491" t="s">
        <v>19621</v>
      </c>
      <c r="E3491" s="89">
        <v>0.6848825715435363</v>
      </c>
      <c r="F3491" s="89">
        <v>703695</v>
      </c>
      <c r="G3491" s="89">
        <v>5</v>
      </c>
      <c r="H3491" t="s">
        <v>19630</v>
      </c>
      <c r="I3491" s="89"/>
    </row>
    <row r="3492">
      <c r="A3492" t="s">
        <v>6788</v>
      </c>
      <c r="B3492" t="s">
        <v>19483</v>
      </c>
      <c r="C3492" t="s">
        <v>19619</v>
      </c>
      <c r="D3492" t="s">
        <v>19622</v>
      </c>
      <c r="E3492" s="89">
        <v>0.9838374117956656</v>
      </c>
      <c r="F3492" s="89">
        <v>703695</v>
      </c>
      <c r="G3492" s="89">
        <v>5</v>
      </c>
      <c r="H3492" t="s">
        <v>19630</v>
      </c>
      <c r="I3492" s="89"/>
    </row>
    <row r="3493">
      <c r="A3493" t="s">
        <v>6789</v>
      </c>
      <c r="B3493" t="s">
        <v>19483</v>
      </c>
      <c r="C3493" t="s">
        <v>19619</v>
      </c>
      <c r="D3493" t="s">
        <v>19623</v>
      </c>
      <c r="E3493" s="89">
        <v>1.527751318081073</v>
      </c>
      <c r="F3493" s="89">
        <v>703695</v>
      </c>
      <c r="G3493" s="89">
        <v>5</v>
      </c>
      <c r="H3493" t="s">
        <v>19630</v>
      </c>
      <c r="I3493" s="89"/>
    </row>
    <row r="3494">
      <c r="A3494" t="s">
        <v>6790</v>
      </c>
      <c r="B3494" t="s">
        <v>19483</v>
      </c>
      <c r="C3494" t="s">
        <v>19619</v>
      </c>
      <c r="D3494" t="s">
        <v>19624</v>
      </c>
      <c r="E3494" s="89">
        <v>3.640882424230234</v>
      </c>
      <c r="F3494" s="89">
        <v>703695</v>
      </c>
      <c r="G3494" s="89">
        <v>5</v>
      </c>
      <c r="H3494" t="s">
        <v>19630</v>
      </c>
      <c r="I3494" s="89"/>
    </row>
    <row r="3495">
      <c r="A3495" t="s">
        <v>6791</v>
      </c>
      <c r="B3495" t="s">
        <v>19483</v>
      </c>
      <c r="C3495" t="s">
        <v>19620</v>
      </c>
      <c r="D3495" t="s">
        <v>19614</v>
      </c>
      <c r="E3495" s="89">
        <v>1.041369288742714</v>
      </c>
      <c r="F3495" s="89">
        <v>703695</v>
      </c>
      <c r="G3495" s="89">
        <v>5</v>
      </c>
      <c r="H3495" t="s">
        <v>19630</v>
      </c>
      <c r="I3495" s="89"/>
    </row>
    <row r="3496">
      <c r="A3496" t="s">
        <v>6792</v>
      </c>
      <c r="B3496" t="s">
        <v>19483</v>
      </c>
      <c r="C3496" t="s">
        <v>19620</v>
      </c>
      <c r="D3496" t="s">
        <v>19615</v>
      </c>
      <c r="E3496" s="89">
        <v>1.063301923431041</v>
      </c>
      <c r="F3496" s="89">
        <v>703695</v>
      </c>
      <c r="G3496" s="89">
        <v>5</v>
      </c>
      <c r="H3496" t="s">
        <v>19630</v>
      </c>
      <c r="I3496" s="89"/>
    </row>
    <row r="3497">
      <c r="A3497" t="s">
        <v>6793</v>
      </c>
      <c r="B3497" t="s">
        <v>19483</v>
      </c>
      <c r="C3497" t="s">
        <v>19620</v>
      </c>
      <c r="D3497" t="s">
        <v>19616</v>
      </c>
      <c r="E3497" s="89">
        <v>1.041508269055514</v>
      </c>
      <c r="F3497" s="89">
        <v>703695</v>
      </c>
      <c r="G3497" s="89">
        <v>5</v>
      </c>
      <c r="H3497" t="s">
        <v>19630</v>
      </c>
      <c r="I3497" s="89"/>
    </row>
    <row r="3498">
      <c r="A3498" t="s">
        <v>6794</v>
      </c>
      <c r="B3498" t="s">
        <v>19483</v>
      </c>
      <c r="C3498" t="s">
        <v>19620</v>
      </c>
      <c r="D3498" t="s">
        <v>19617</v>
      </c>
      <c r="E3498" s="89">
        <v>1.061665362767303</v>
      </c>
      <c r="F3498" s="89">
        <v>703695</v>
      </c>
      <c r="G3498" s="89">
        <v>5</v>
      </c>
      <c r="H3498" t="s">
        <v>19630</v>
      </c>
      <c r="I3498" s="89"/>
    </row>
    <row r="3499">
      <c r="A3499" t="s">
        <v>6795</v>
      </c>
      <c r="B3499" t="s">
        <v>19483</v>
      </c>
      <c r="C3499" t="s">
        <v>19620</v>
      </c>
      <c r="D3499" t="s">
        <v>19618</v>
      </c>
      <c r="E3499" s="89">
        <v>1.036034691664705</v>
      </c>
      <c r="F3499" s="89">
        <v>703695</v>
      </c>
      <c r="G3499" s="89">
        <v>5</v>
      </c>
      <c r="H3499" t="s">
        <v>19630</v>
      </c>
      <c r="I3499" s="89"/>
    </row>
    <row r="3500">
      <c r="A3500" t="s">
        <v>6796</v>
      </c>
      <c r="B3500" t="s">
        <v>19483</v>
      </c>
      <c r="C3500" t="s">
        <v>19620</v>
      </c>
      <c r="D3500" t="s">
        <v>19619</v>
      </c>
      <c r="E3500" s="89">
        <v>1.04667190989361</v>
      </c>
      <c r="F3500" s="89">
        <v>703695</v>
      </c>
      <c r="G3500" s="89">
        <v>5</v>
      </c>
      <c r="H3500" t="s">
        <v>19630</v>
      </c>
      <c r="I3500" s="89"/>
    </row>
    <row r="3501">
      <c r="A3501" t="s">
        <v>6797</v>
      </c>
      <c r="B3501" t="s">
        <v>19483</v>
      </c>
      <c r="C3501" t="s">
        <v>19620</v>
      </c>
      <c r="D3501" t="s">
        <v>19620</v>
      </c>
      <c r="E3501" s="89">
        <v>1</v>
      </c>
      <c r="F3501" s="89">
        <v>703695</v>
      </c>
      <c r="G3501" s="89">
        <v>5</v>
      </c>
      <c r="H3501" t="s">
        <v>19630</v>
      </c>
      <c r="I3501" s="89"/>
    </row>
    <row r="3502">
      <c r="A3502" t="s">
        <v>6798</v>
      </c>
      <c r="B3502" t="s">
        <v>19483</v>
      </c>
      <c r="C3502" t="s">
        <v>19620</v>
      </c>
      <c r="D3502" t="s">
        <v>19621</v>
      </c>
      <c r="E3502" s="89">
        <v>0.7159745811191289</v>
      </c>
      <c r="F3502" s="89">
        <v>703695</v>
      </c>
      <c r="G3502" s="89">
        <v>5</v>
      </c>
      <c r="H3502" t="s">
        <v>19630</v>
      </c>
      <c r="I3502" s="89"/>
    </row>
    <row r="3503">
      <c r="A3503" t="s">
        <v>6799</v>
      </c>
      <c r="B3503" t="s">
        <v>19483</v>
      </c>
      <c r="C3503" t="s">
        <v>19620</v>
      </c>
      <c r="D3503" t="s">
        <v>19622</v>
      </c>
      <c r="E3503" s="89">
        <v>1.029154350718128</v>
      </c>
      <c r="F3503" s="89">
        <v>703695</v>
      </c>
      <c r="G3503" s="89">
        <v>5</v>
      </c>
      <c r="H3503" t="s">
        <v>19630</v>
      </c>
      <c r="I3503" s="89"/>
    </row>
    <row r="3504">
      <c r="A3504" t="s">
        <v>6800</v>
      </c>
      <c r="B3504" t="s">
        <v>19483</v>
      </c>
      <c r="C3504" t="s">
        <v>19620</v>
      </c>
      <c r="D3504" t="s">
        <v>19623</v>
      </c>
      <c r="E3504" s="89">
        <v>1.597704526779401</v>
      </c>
      <c r="F3504" s="89">
        <v>703695</v>
      </c>
      <c r="G3504" s="89">
        <v>5</v>
      </c>
      <c r="H3504" t="s">
        <v>19630</v>
      </c>
      <c r="I3504" s="89"/>
    </row>
    <row r="3505">
      <c r="A3505" t="s">
        <v>6801</v>
      </c>
      <c r="B3505" t="s">
        <v>19483</v>
      </c>
      <c r="C3505" t="s">
        <v>19620</v>
      </c>
      <c r="D3505" t="s">
        <v>19624</v>
      </c>
      <c r="E3505" s="89">
        <v>3.807920393681272</v>
      </c>
      <c r="F3505" s="89">
        <v>703695</v>
      </c>
      <c r="G3505" s="89">
        <v>5</v>
      </c>
      <c r="H3505" t="s">
        <v>19630</v>
      </c>
      <c r="I3505" s="89"/>
    </row>
    <row r="3506">
      <c r="A3506" t="s">
        <v>6802</v>
      </c>
      <c r="B3506" t="s">
        <v>19483</v>
      </c>
      <c r="C3506" t="s">
        <v>19621</v>
      </c>
      <c r="D3506" t="s">
        <v>19614</v>
      </c>
      <c r="E3506" s="89">
        <v>1.581525878616717</v>
      </c>
      <c r="F3506" s="89">
        <v>703695</v>
      </c>
      <c r="G3506" s="89">
        <v>5</v>
      </c>
      <c r="H3506" t="s">
        <v>19630</v>
      </c>
      <c r="I3506" s="89"/>
    </row>
    <row r="3507">
      <c r="A3507" t="s">
        <v>6803</v>
      </c>
      <c r="B3507" t="s">
        <v>19483</v>
      </c>
      <c r="C3507" t="s">
        <v>19621</v>
      </c>
      <c r="D3507" t="s">
        <v>19615</v>
      </c>
      <c r="E3507" s="89">
        <v>1.617500938933838</v>
      </c>
      <c r="F3507" s="89">
        <v>703695</v>
      </c>
      <c r="G3507" s="89">
        <v>5</v>
      </c>
      <c r="H3507" t="s">
        <v>19630</v>
      </c>
      <c r="I3507" s="89"/>
    </row>
    <row r="3508">
      <c r="A3508" t="s">
        <v>6804</v>
      </c>
      <c r="B3508" t="s">
        <v>19483</v>
      </c>
      <c r="C3508" t="s">
        <v>19621</v>
      </c>
      <c r="D3508" t="s">
        <v>19616</v>
      </c>
      <c r="E3508" s="89">
        <v>1.58169296320401</v>
      </c>
      <c r="F3508" s="89">
        <v>703695</v>
      </c>
      <c r="G3508" s="89">
        <v>5</v>
      </c>
      <c r="H3508" t="s">
        <v>19630</v>
      </c>
      <c r="I3508" s="89"/>
    </row>
    <row r="3509">
      <c r="A3509" t="s">
        <v>6805</v>
      </c>
      <c r="B3509" t="s">
        <v>19483</v>
      </c>
      <c r="C3509" t="s">
        <v>19621</v>
      </c>
      <c r="D3509" t="s">
        <v>19617</v>
      </c>
      <c r="E3509" s="89">
        <v>1.615305860811628</v>
      </c>
      <c r="F3509" s="89">
        <v>703695</v>
      </c>
      <c r="G3509" s="89">
        <v>5</v>
      </c>
      <c r="H3509" t="s">
        <v>19630</v>
      </c>
      <c r="I3509" s="89"/>
    </row>
    <row r="3510">
      <c r="A3510" t="s">
        <v>6806</v>
      </c>
      <c r="B3510" t="s">
        <v>19483</v>
      </c>
      <c r="C3510" t="s">
        <v>19621</v>
      </c>
      <c r="D3510" t="s">
        <v>19618</v>
      </c>
      <c r="E3510" s="89">
        <v>1.578009040918005</v>
      </c>
      <c r="F3510" s="89">
        <v>703695</v>
      </c>
      <c r="G3510" s="89">
        <v>5</v>
      </c>
      <c r="H3510" t="s">
        <v>19630</v>
      </c>
      <c r="I3510" s="89"/>
    </row>
    <row r="3511">
      <c r="A3511" t="s">
        <v>6807</v>
      </c>
      <c r="B3511" t="s">
        <v>19483</v>
      </c>
      <c r="C3511" t="s">
        <v>19621</v>
      </c>
      <c r="D3511" t="s">
        <v>19619</v>
      </c>
      <c r="E3511" s="89">
        <v>1.597034403939161</v>
      </c>
      <c r="F3511" s="89">
        <v>703695</v>
      </c>
      <c r="G3511" s="89">
        <v>5</v>
      </c>
      <c r="H3511" t="s">
        <v>19630</v>
      </c>
      <c r="I3511" s="89"/>
    </row>
    <row r="3512">
      <c r="A3512" t="s">
        <v>6808</v>
      </c>
      <c r="B3512" t="s">
        <v>19483</v>
      </c>
      <c r="C3512" t="s">
        <v>19621</v>
      </c>
      <c r="D3512" t="s">
        <v>19620</v>
      </c>
      <c r="E3512" s="89">
        <v>1.52446362601128</v>
      </c>
      <c r="F3512" s="89">
        <v>703695</v>
      </c>
      <c r="G3512" s="89">
        <v>5</v>
      </c>
      <c r="H3512" t="s">
        <v>19630</v>
      </c>
      <c r="I3512" s="89"/>
    </row>
    <row r="3513">
      <c r="A3513" t="s">
        <v>6809</v>
      </c>
      <c r="B3513" t="s">
        <v>19483</v>
      </c>
      <c r="C3513" t="s">
        <v>19621</v>
      </c>
      <c r="D3513" t="s">
        <v>19621</v>
      </c>
      <c r="E3513" s="89">
        <v>1</v>
      </c>
      <c r="F3513" s="89">
        <v>703695</v>
      </c>
      <c r="G3513" s="89">
        <v>5</v>
      </c>
      <c r="H3513" t="s">
        <v>19630</v>
      </c>
      <c r="I3513" s="89"/>
    </row>
    <row r="3514">
      <c r="A3514" t="s">
        <v>6810</v>
      </c>
      <c r="B3514" t="s">
        <v>19483</v>
      </c>
      <c r="C3514" t="s">
        <v>19621</v>
      </c>
      <c r="D3514" t="s">
        <v>19622</v>
      </c>
      <c r="E3514" s="89">
        <v>1.565480816237945</v>
      </c>
      <c r="F3514" s="89">
        <v>703695</v>
      </c>
      <c r="G3514" s="89">
        <v>5</v>
      </c>
      <c r="H3514" t="s">
        <v>19630</v>
      </c>
      <c r="I3514" s="89"/>
    </row>
    <row r="3515">
      <c r="A3515" t="s">
        <v>6811</v>
      </c>
      <c r="B3515" t="s">
        <v>19483</v>
      </c>
      <c r="C3515" t="s">
        <v>19621</v>
      </c>
      <c r="D3515" t="s">
        <v>19623</v>
      </c>
      <c r="E3515" s="89">
        <v>2.411614924571156</v>
      </c>
      <c r="F3515" s="89">
        <v>703695</v>
      </c>
      <c r="G3515" s="89">
        <v>5</v>
      </c>
      <c r="H3515" t="s">
        <v>19630</v>
      </c>
      <c r="I3515" s="89"/>
    </row>
    <row r="3516">
      <c r="A3516" t="s">
        <v>6812</v>
      </c>
      <c r="B3516" t="s">
        <v>19483</v>
      </c>
      <c r="C3516" t="s">
        <v>19621</v>
      </c>
      <c r="D3516" t="s">
        <v>19624</v>
      </c>
      <c r="E3516" s="89">
        <v>5.771008974894414</v>
      </c>
      <c r="F3516" s="89">
        <v>703695</v>
      </c>
      <c r="G3516" s="89">
        <v>5</v>
      </c>
      <c r="H3516" t="s">
        <v>19630</v>
      </c>
      <c r="I3516" s="89"/>
    </row>
    <row r="3517">
      <c r="A3517" t="s">
        <v>6813</v>
      </c>
      <c r="B3517" t="s">
        <v>19483</v>
      </c>
      <c r="C3517" t="s">
        <v>19622</v>
      </c>
      <c r="D3517" t="s">
        <v>19614</v>
      </c>
      <c r="E3517" s="89">
        <v>1.014240389456774</v>
      </c>
      <c r="F3517" s="89">
        <v>703695</v>
      </c>
      <c r="G3517" s="89">
        <v>5</v>
      </c>
      <c r="H3517" t="s">
        <v>19630</v>
      </c>
      <c r="I3517" s="89"/>
    </row>
    <row r="3518">
      <c r="A3518" t="s">
        <v>6814</v>
      </c>
      <c r="B3518" t="s">
        <v>19483</v>
      </c>
      <c r="C3518" t="s">
        <v>19622</v>
      </c>
      <c r="D3518" t="s">
        <v>19615</v>
      </c>
      <c r="E3518" s="89">
        <v>1.03551891018654</v>
      </c>
      <c r="F3518" s="89">
        <v>703695</v>
      </c>
      <c r="G3518" s="89">
        <v>5</v>
      </c>
      <c r="H3518" t="s">
        <v>19630</v>
      </c>
      <c r="I3518" s="89"/>
    </row>
    <row r="3519">
      <c r="A3519" t="s">
        <v>6815</v>
      </c>
      <c r="B3519" t="s">
        <v>19483</v>
      </c>
      <c r="C3519" t="s">
        <v>19622</v>
      </c>
      <c r="D3519" t="s">
        <v>19616</v>
      </c>
      <c r="E3519" s="89">
        <v>1.014380559844609</v>
      </c>
      <c r="F3519" s="89">
        <v>703695</v>
      </c>
      <c r="G3519" s="89">
        <v>5</v>
      </c>
      <c r="H3519" t="s">
        <v>19630</v>
      </c>
      <c r="I3519" s="89"/>
    </row>
    <row r="3520">
      <c r="A3520" t="s">
        <v>6816</v>
      </c>
      <c r="B3520" t="s">
        <v>19483</v>
      </c>
      <c r="C3520" t="s">
        <v>19622</v>
      </c>
      <c r="D3520" t="s">
        <v>19617</v>
      </c>
      <c r="E3520" s="89">
        <v>1.033874070483294</v>
      </c>
      <c r="F3520" s="89">
        <v>703695</v>
      </c>
      <c r="G3520" s="89">
        <v>5</v>
      </c>
      <c r="H3520" t="s">
        <v>19630</v>
      </c>
      <c r="I3520" s="89"/>
    </row>
    <row r="3521">
      <c r="A3521" t="s">
        <v>6817</v>
      </c>
      <c r="B3521" t="s">
        <v>19483</v>
      </c>
      <c r="C3521" t="s">
        <v>19622</v>
      </c>
      <c r="D3521" t="s">
        <v>19618</v>
      </c>
      <c r="E3521" s="89">
        <v>1.009127596174787</v>
      </c>
      <c r="F3521" s="89">
        <v>703695</v>
      </c>
      <c r="G3521" s="89">
        <v>5</v>
      </c>
      <c r="H3521" t="s">
        <v>19630</v>
      </c>
      <c r="I3521" s="89"/>
    </row>
    <row r="3522">
      <c r="A3522" t="s">
        <v>6818</v>
      </c>
      <c r="B3522" t="s">
        <v>19483</v>
      </c>
      <c r="C3522" t="s">
        <v>19622</v>
      </c>
      <c r="D3522" t="s">
        <v>19619</v>
      </c>
      <c r="E3522" s="89">
        <v>1.019939332151783</v>
      </c>
      <c r="F3522" s="89">
        <v>703695</v>
      </c>
      <c r="G3522" s="89">
        <v>5</v>
      </c>
      <c r="H3522" t="s">
        <v>19630</v>
      </c>
      <c r="I3522" s="89"/>
    </row>
    <row r="3523">
      <c r="A3523" t="s">
        <v>6819</v>
      </c>
      <c r="B3523" t="s">
        <v>19483</v>
      </c>
      <c r="C3523" t="s">
        <v>19622</v>
      </c>
      <c r="D3523" t="s">
        <v>19620</v>
      </c>
      <c r="E3523" s="89">
        <v>0.9743958703046997</v>
      </c>
      <c r="F3523" s="89">
        <v>703695</v>
      </c>
      <c r="G3523" s="89">
        <v>5</v>
      </c>
      <c r="H3523" t="s">
        <v>19630</v>
      </c>
      <c r="I3523" s="89"/>
    </row>
    <row r="3524">
      <c r="A3524" t="s">
        <v>6820</v>
      </c>
      <c r="B3524" t="s">
        <v>19483</v>
      </c>
      <c r="C3524" t="s">
        <v>19622</v>
      </c>
      <c r="D3524" t="s">
        <v>19621</v>
      </c>
      <c r="E3524" s="89">
        <v>0.6961697870176955</v>
      </c>
      <c r="F3524" s="89">
        <v>703695</v>
      </c>
      <c r="G3524" s="89">
        <v>5</v>
      </c>
      <c r="H3524" t="s">
        <v>19630</v>
      </c>
      <c r="I3524" s="89"/>
    </row>
    <row r="3525">
      <c r="A3525" t="s">
        <v>6821</v>
      </c>
      <c r="B3525" t="s">
        <v>19483</v>
      </c>
      <c r="C3525" t="s">
        <v>19622</v>
      </c>
      <c r="D3525" t="s">
        <v>19622</v>
      </c>
      <c r="E3525" s="89">
        <v>1</v>
      </c>
      <c r="F3525" s="89">
        <v>703695</v>
      </c>
      <c r="G3525" s="89">
        <v>5</v>
      </c>
      <c r="H3525" t="s">
        <v>19630</v>
      </c>
      <c r="I3525" s="89"/>
    </row>
    <row r="3526">
      <c r="A3526" t="s">
        <v>6822</v>
      </c>
      <c r="B3526" t="s">
        <v>19483</v>
      </c>
      <c r="C3526" t="s">
        <v>19622</v>
      </c>
      <c r="D3526" t="s">
        <v>19623</v>
      </c>
      <c r="E3526" s="89">
        <v>1.553648046045341</v>
      </c>
      <c r="F3526" s="89">
        <v>703695</v>
      </c>
      <c r="G3526" s="89">
        <v>5</v>
      </c>
      <c r="H3526" t="s">
        <v>19630</v>
      </c>
      <c r="I3526" s="89"/>
    </row>
    <row r="3527">
      <c r="A3527" t="s">
        <v>6823</v>
      </c>
      <c r="B3527" t="s">
        <v>19483</v>
      </c>
      <c r="C3527" t="s">
        <v>19622</v>
      </c>
      <c r="D3527" t="s">
        <v>19624</v>
      </c>
      <c r="E3527" s="89">
        <v>3.706663920653037</v>
      </c>
      <c r="F3527" s="89">
        <v>703695</v>
      </c>
      <c r="G3527" s="89">
        <v>5</v>
      </c>
      <c r="H3527" t="s">
        <v>19630</v>
      </c>
      <c r="I3527" s="89"/>
    </row>
    <row r="3528">
      <c r="A3528" t="s">
        <v>6824</v>
      </c>
      <c r="B3528" t="s">
        <v>19483</v>
      </c>
      <c r="C3528" t="s">
        <v>19523</v>
      </c>
      <c r="D3528" t="s">
        <v>19614</v>
      </c>
      <c r="E3528" s="89">
        <v>0.01915679616093824</v>
      </c>
      <c r="F3528" s="89">
        <v>703695</v>
      </c>
      <c r="G3528" s="89">
        <v>5</v>
      </c>
      <c r="H3528" t="s">
        <v>19630</v>
      </c>
      <c r="I3528" s="89"/>
    </row>
    <row r="3529">
      <c r="A3529" t="s">
        <v>6825</v>
      </c>
      <c r="B3529" t="s">
        <v>19483</v>
      </c>
      <c r="C3529" t="s">
        <v>19523</v>
      </c>
      <c r="D3529" t="s">
        <v>19615</v>
      </c>
      <c r="E3529" s="89">
        <v>0.02057964622532523</v>
      </c>
      <c r="F3529" s="89">
        <v>703695</v>
      </c>
      <c r="G3529" s="89">
        <v>5</v>
      </c>
      <c r="H3529" t="s">
        <v>19630</v>
      </c>
      <c r="I3529" s="89"/>
    </row>
    <row r="3530">
      <c r="A3530" t="s">
        <v>6826</v>
      </c>
      <c r="B3530" t="s">
        <v>19483</v>
      </c>
      <c r="C3530" t="s">
        <v>19523</v>
      </c>
      <c r="D3530" t="s">
        <v>19616</v>
      </c>
      <c r="E3530" s="89">
        <v>0.01915829258272745</v>
      </c>
      <c r="F3530" s="89">
        <v>703695</v>
      </c>
      <c r="G3530" s="89">
        <v>5</v>
      </c>
      <c r="H3530" t="s">
        <v>19630</v>
      </c>
      <c r="I3530" s="89"/>
    </row>
    <row r="3531">
      <c r="A3531" t="s">
        <v>6827</v>
      </c>
      <c r="B3531" t="s">
        <v>19483</v>
      </c>
      <c r="C3531" t="s">
        <v>19523</v>
      </c>
      <c r="D3531" t="s">
        <v>19617</v>
      </c>
      <c r="E3531" s="89">
        <v>0.02057383792591789</v>
      </c>
      <c r="F3531" s="89">
        <v>703695</v>
      </c>
      <c r="G3531" s="89">
        <v>5</v>
      </c>
      <c r="H3531" t="s">
        <v>19630</v>
      </c>
      <c r="I3531" s="89"/>
    </row>
    <row r="3532">
      <c r="A3532" t="s">
        <v>6828</v>
      </c>
      <c r="B3532" t="s">
        <v>19483</v>
      </c>
      <c r="C3532" t="s">
        <v>19523</v>
      </c>
      <c r="D3532" t="s">
        <v>19618</v>
      </c>
      <c r="E3532" s="89">
        <v>0.02019802681072053</v>
      </c>
      <c r="F3532" s="89">
        <v>703695</v>
      </c>
      <c r="G3532" s="89">
        <v>5</v>
      </c>
      <c r="H3532" t="s">
        <v>19630</v>
      </c>
      <c r="I3532" s="89"/>
    </row>
    <row r="3533">
      <c r="A3533" t="s">
        <v>6829</v>
      </c>
      <c r="B3533" t="s">
        <v>19483</v>
      </c>
      <c r="C3533" t="s">
        <v>19523</v>
      </c>
      <c r="D3533" t="s">
        <v>19619</v>
      </c>
      <c r="E3533" s="89">
        <v>0.02055020574086501</v>
      </c>
      <c r="F3533" s="89">
        <v>703695</v>
      </c>
      <c r="G3533" s="89">
        <v>5</v>
      </c>
      <c r="H3533" t="s">
        <v>19630</v>
      </c>
      <c r="I3533" s="89"/>
    </row>
    <row r="3534">
      <c r="A3534" t="s">
        <v>6830</v>
      </c>
      <c r="B3534" t="s">
        <v>19483</v>
      </c>
      <c r="C3534" t="s">
        <v>19523</v>
      </c>
      <c r="D3534" t="s">
        <v>19620</v>
      </c>
      <c r="E3534" s="89">
        <v>0.01957065284432388</v>
      </c>
      <c r="F3534" s="89">
        <v>703695</v>
      </c>
      <c r="G3534" s="89">
        <v>5</v>
      </c>
      <c r="H3534" t="s">
        <v>19630</v>
      </c>
      <c r="I3534" s="89"/>
    </row>
    <row r="3535">
      <c r="A3535" t="s">
        <v>6831</v>
      </c>
      <c r="B3535" t="s">
        <v>19483</v>
      </c>
      <c r="C3535" t="s">
        <v>19523</v>
      </c>
      <c r="D3535" t="s">
        <v>19621</v>
      </c>
      <c r="E3535" s="89">
        <v>0.01306284146663378</v>
      </c>
      <c r="F3535" s="89">
        <v>703695</v>
      </c>
      <c r="G3535" s="89">
        <v>5</v>
      </c>
      <c r="H3535" t="s">
        <v>19630</v>
      </c>
      <c r="I3535" s="89"/>
    </row>
    <row r="3536">
      <c r="A3536" t="s">
        <v>6832</v>
      </c>
      <c r="B3536" t="s">
        <v>19483</v>
      </c>
      <c r="C3536" t="s">
        <v>19523</v>
      </c>
      <c r="D3536" t="s">
        <v>19622</v>
      </c>
      <c r="E3536" s="89">
        <v>0.02033924927614151</v>
      </c>
      <c r="F3536" s="89">
        <v>703695</v>
      </c>
      <c r="G3536" s="89">
        <v>5</v>
      </c>
      <c r="H3536" t="s">
        <v>19630</v>
      </c>
      <c r="I3536" s="89"/>
    </row>
    <row r="3537">
      <c r="A3537" t="s">
        <v>6833</v>
      </c>
      <c r="B3537" t="s">
        <v>19483</v>
      </c>
      <c r="C3537" t="s">
        <v>19523</v>
      </c>
      <c r="D3537" t="s">
        <v>19623</v>
      </c>
      <c r="E3537" s="89">
        <v>0.02945594012397999</v>
      </c>
      <c r="F3537" s="89">
        <v>703695</v>
      </c>
      <c r="G3537" s="89">
        <v>5</v>
      </c>
      <c r="H3537" t="s">
        <v>19630</v>
      </c>
      <c r="I3537" s="89"/>
    </row>
    <row r="3538">
      <c r="A3538" t="s">
        <v>6834</v>
      </c>
      <c r="B3538" t="s">
        <v>19483</v>
      </c>
      <c r="C3538" t="s">
        <v>19523</v>
      </c>
      <c r="D3538" t="s">
        <v>19624</v>
      </c>
      <c r="E3538" s="89">
        <v>0.07043523407862633</v>
      </c>
      <c r="F3538" s="89">
        <v>703695</v>
      </c>
      <c r="G3538" s="89">
        <v>5</v>
      </c>
      <c r="H3538" t="s">
        <v>19630</v>
      </c>
      <c r="I3538" s="89"/>
    </row>
    <row r="3539">
      <c r="A3539" t="s">
        <v>20512</v>
      </c>
      <c r="B3539" t="s">
        <v>19483</v>
      </c>
      <c r="C3539" t="s">
        <v>3677</v>
      </c>
      <c r="D3539" t="s">
        <v>19614</v>
      </c>
      <c r="E3539" s="89">
        <v>5.51265505689287e-05</v>
      </c>
      <c r="F3539" s="89">
        <v>703695</v>
      </c>
      <c r="G3539" s="89">
        <v>5</v>
      </c>
      <c r="H3539" t="s">
        <v>19630</v>
      </c>
      <c r="I3539" s="89"/>
    </row>
    <row r="3540">
      <c r="A3540" t="s">
        <v>20513</v>
      </c>
      <c r="B3540" t="s">
        <v>19483</v>
      </c>
      <c r="C3540" t="s">
        <v>3677</v>
      </c>
      <c r="D3540" t="s">
        <v>19615</v>
      </c>
      <c r="E3540" s="89">
        <v>5.745803007907934e-05</v>
      </c>
      <c r="F3540" s="89">
        <v>703695</v>
      </c>
      <c r="G3540" s="89">
        <v>5</v>
      </c>
      <c r="H3540" t="s">
        <v>19630</v>
      </c>
      <c r="I3540" s="89"/>
    </row>
    <row r="3541">
      <c r="A3541" t="s">
        <v>20514</v>
      </c>
      <c r="B3541" t="s">
        <v>19483</v>
      </c>
      <c r="C3541" t="s">
        <v>3677</v>
      </c>
      <c r="D3541" t="s">
        <v>19616</v>
      </c>
      <c r="E3541" s="89">
        <v>5.51265505689287e-05</v>
      </c>
      <c r="F3541" s="89">
        <v>703695</v>
      </c>
      <c r="G3541" s="89">
        <v>5</v>
      </c>
      <c r="H3541" t="s">
        <v>19630</v>
      </c>
      <c r="I3541" s="89"/>
    </row>
    <row r="3542">
      <c r="A3542" t="s">
        <v>20515</v>
      </c>
      <c r="B3542" t="s">
        <v>19483</v>
      </c>
      <c r="C3542" t="s">
        <v>3677</v>
      </c>
      <c r="D3542" t="s">
        <v>19617</v>
      </c>
      <c r="E3542" s="89">
        <v>5.51265505689287e-05</v>
      </c>
      <c r="F3542" s="89">
        <v>703695</v>
      </c>
      <c r="G3542" s="89">
        <v>5</v>
      </c>
      <c r="H3542" t="s">
        <v>19630</v>
      </c>
      <c r="I3542" s="89"/>
    </row>
    <row r="3543">
      <c r="A3543" t="s">
        <v>20516</v>
      </c>
      <c r="B3543" t="s">
        <v>19483</v>
      </c>
      <c r="C3543" t="s">
        <v>3677</v>
      </c>
      <c r="D3543" t="s">
        <v>19618</v>
      </c>
      <c r="E3543" s="89">
        <v>5.67282822458099e-05</v>
      </c>
      <c r="F3543" s="89">
        <v>703695</v>
      </c>
      <c r="G3543" s="89">
        <v>5</v>
      </c>
      <c r="H3543" t="s">
        <v>19630</v>
      </c>
      <c r="I3543" s="89"/>
    </row>
    <row r="3544">
      <c r="A3544" t="s">
        <v>20517</v>
      </c>
      <c r="B3544" t="s">
        <v>19483</v>
      </c>
      <c r="C3544" t="s">
        <v>3677</v>
      </c>
      <c r="D3544" t="s">
        <v>19619</v>
      </c>
      <c r="E3544" s="89">
        <v>5.704531355126809e-05</v>
      </c>
      <c r="F3544" s="89">
        <v>703695</v>
      </c>
      <c r="G3544" s="89">
        <v>5</v>
      </c>
      <c r="H3544" t="s">
        <v>19630</v>
      </c>
      <c r="I3544" s="89"/>
    </row>
    <row r="3545">
      <c r="A3545" t="s">
        <v>20518</v>
      </c>
      <c r="B3545" t="s">
        <v>19483</v>
      </c>
      <c r="C3545" t="s">
        <v>3677</v>
      </c>
      <c r="D3545" t="s">
        <v>19620</v>
      </c>
      <c r="E3545" s="89">
        <v>5.522385250047696e-05</v>
      </c>
      <c r="F3545" s="89">
        <v>703695</v>
      </c>
      <c r="G3545" s="89">
        <v>5</v>
      </c>
      <c r="H3545" t="s">
        <v>19630</v>
      </c>
      <c r="I3545" s="89"/>
    </row>
    <row r="3546">
      <c r="A3546" t="s">
        <v>20519</v>
      </c>
      <c r="B3546" t="s">
        <v>19483</v>
      </c>
      <c r="C3546" t="s">
        <v>3677</v>
      </c>
      <c r="D3546" t="s">
        <v>19621</v>
      </c>
      <c r="E3546" s="89">
        <v>3.871734137296335e-05</v>
      </c>
      <c r="F3546" s="89">
        <v>703695</v>
      </c>
      <c r="G3546" s="89">
        <v>5</v>
      </c>
      <c r="H3546" t="s">
        <v>19630</v>
      </c>
      <c r="I3546" s="89"/>
    </row>
    <row r="3547">
      <c r="A3547" t="s">
        <v>20520</v>
      </c>
      <c r="B3547" t="s">
        <v>19483</v>
      </c>
      <c r="C3547" t="s">
        <v>3677</v>
      </c>
      <c r="D3547" t="s">
        <v>19622</v>
      </c>
      <c r="E3547" s="89">
        <v>5.180043027607125e-05</v>
      </c>
      <c r="F3547" s="89">
        <v>703695</v>
      </c>
      <c r="G3547" s="89">
        <v>5</v>
      </c>
      <c r="H3547" t="s">
        <v>19630</v>
      </c>
      <c r="I3547" s="89"/>
    </row>
    <row r="3548">
      <c r="A3548" t="s">
        <v>20521</v>
      </c>
      <c r="B3548" t="s">
        <v>19483</v>
      </c>
      <c r="C3548" t="s">
        <v>3677</v>
      </c>
      <c r="D3548" t="s">
        <v>19623</v>
      </c>
      <c r="E3548" s="89">
        <v>9.687165841603186e-05</v>
      </c>
      <c r="F3548" s="89">
        <v>703695</v>
      </c>
      <c r="G3548" s="89">
        <v>5</v>
      </c>
      <c r="H3548" t="s">
        <v>19630</v>
      </c>
      <c r="I3548" s="89"/>
    </row>
    <row r="3549">
      <c r="A3549" t="s">
        <v>20522</v>
      </c>
      <c r="B3549" t="s">
        <v>19483</v>
      </c>
      <c r="C3549" t="s">
        <v>3677</v>
      </c>
      <c r="D3549" t="s">
        <v>19624</v>
      </c>
      <c r="E3549" s="89">
        <v>0.0002161075934523822</v>
      </c>
      <c r="F3549" s="89">
        <v>703695</v>
      </c>
      <c r="G3549" s="89">
        <v>5</v>
      </c>
      <c r="H3549" t="s">
        <v>19630</v>
      </c>
      <c r="I3549" s="89"/>
    </row>
    <row r="3550">
      <c r="A3550" t="s">
        <v>6835</v>
      </c>
      <c r="B3550" t="s">
        <v>19483</v>
      </c>
      <c r="C3550" t="s">
        <v>19524</v>
      </c>
      <c r="D3550" t="s">
        <v>19614</v>
      </c>
      <c r="E3550" s="89">
        <v>0.001562517481770213</v>
      </c>
      <c r="F3550" s="89">
        <v>703695</v>
      </c>
      <c r="G3550" s="89">
        <v>5</v>
      </c>
      <c r="H3550" t="s">
        <v>19630</v>
      </c>
      <c r="I3550" s="89"/>
    </row>
    <row r="3551">
      <c r="A3551" t="s">
        <v>6836</v>
      </c>
      <c r="B3551" t="s">
        <v>19483</v>
      </c>
      <c r="C3551" t="s">
        <v>19524</v>
      </c>
      <c r="D3551" t="s">
        <v>19615</v>
      </c>
      <c r="E3551" s="89">
        <v>0.001612659083670581</v>
      </c>
      <c r="F3551" s="89">
        <v>703695</v>
      </c>
      <c r="G3551" s="89">
        <v>5</v>
      </c>
      <c r="H3551" t="s">
        <v>19630</v>
      </c>
      <c r="I3551" s="89"/>
    </row>
    <row r="3552">
      <c r="A3552" t="s">
        <v>6837</v>
      </c>
      <c r="B3552" t="s">
        <v>19483</v>
      </c>
      <c r="C3552" t="s">
        <v>19524</v>
      </c>
      <c r="D3552" t="s">
        <v>19616</v>
      </c>
      <c r="E3552" s="89">
        <v>0.001564204653916139</v>
      </c>
      <c r="F3552" s="89">
        <v>703695</v>
      </c>
      <c r="G3552" s="89">
        <v>5</v>
      </c>
      <c r="H3552" t="s">
        <v>19630</v>
      </c>
      <c r="I3552" s="89"/>
    </row>
    <row r="3553">
      <c r="A3553" t="s">
        <v>6838</v>
      </c>
      <c r="B3553" t="s">
        <v>19483</v>
      </c>
      <c r="C3553" t="s">
        <v>19524</v>
      </c>
      <c r="D3553" t="s">
        <v>19617</v>
      </c>
      <c r="E3553" s="89">
        <v>0.001569511130546698</v>
      </c>
      <c r="F3553" s="89">
        <v>703695</v>
      </c>
      <c r="G3553" s="89">
        <v>5</v>
      </c>
      <c r="H3553" t="s">
        <v>19630</v>
      </c>
      <c r="I3553" s="89"/>
    </row>
    <row r="3554">
      <c r="A3554" t="s">
        <v>6839</v>
      </c>
      <c r="B3554" t="s">
        <v>19483</v>
      </c>
      <c r="C3554" t="s">
        <v>19524</v>
      </c>
      <c r="D3554" t="s">
        <v>19618</v>
      </c>
      <c r="E3554" s="89">
        <v>0.001588544504154209</v>
      </c>
      <c r="F3554" s="89">
        <v>703695</v>
      </c>
      <c r="G3554" s="89">
        <v>5</v>
      </c>
      <c r="H3554" t="s">
        <v>19630</v>
      </c>
      <c r="I3554" s="89"/>
    </row>
    <row r="3555">
      <c r="A3555" t="s">
        <v>6840</v>
      </c>
      <c r="B3555" t="s">
        <v>19483</v>
      </c>
      <c r="C3555" t="s">
        <v>19524</v>
      </c>
      <c r="D3555" t="s">
        <v>19619</v>
      </c>
      <c r="E3555" s="89">
        <v>0.001634482428329116</v>
      </c>
      <c r="F3555" s="89">
        <v>703695</v>
      </c>
      <c r="G3555" s="89">
        <v>5</v>
      </c>
      <c r="H3555" t="s">
        <v>19630</v>
      </c>
      <c r="I3555" s="89"/>
    </row>
    <row r="3556">
      <c r="A3556" t="s">
        <v>6841</v>
      </c>
      <c r="B3556" t="s">
        <v>19483</v>
      </c>
      <c r="C3556" t="s">
        <v>19524</v>
      </c>
      <c r="D3556" t="s">
        <v>19620</v>
      </c>
      <c r="E3556" s="89">
        <v>0.001549089770992758</v>
      </c>
      <c r="F3556" s="89">
        <v>703695</v>
      </c>
      <c r="G3556" s="89">
        <v>5</v>
      </c>
      <c r="H3556" t="s">
        <v>19630</v>
      </c>
      <c r="I3556" s="89"/>
    </row>
    <row r="3557">
      <c r="A3557" t="s">
        <v>6842</v>
      </c>
      <c r="B3557" t="s">
        <v>19483</v>
      </c>
      <c r="C3557" t="s">
        <v>19524</v>
      </c>
      <c r="D3557" t="s">
        <v>19621</v>
      </c>
      <c r="E3557" s="89">
        <v>0.001222136271231219</v>
      </c>
      <c r="F3557" s="89">
        <v>703695</v>
      </c>
      <c r="G3557" s="89">
        <v>5</v>
      </c>
      <c r="H3557" t="s">
        <v>19630</v>
      </c>
      <c r="I3557" s="89"/>
    </row>
    <row r="3558">
      <c r="A3558" t="s">
        <v>6843</v>
      </c>
      <c r="B3558" t="s">
        <v>19483</v>
      </c>
      <c r="C3558" t="s">
        <v>19524</v>
      </c>
      <c r="D3558" t="s">
        <v>19622</v>
      </c>
      <c r="E3558" s="89">
        <v>0.001542652768242063</v>
      </c>
      <c r="F3558" s="89">
        <v>703695</v>
      </c>
      <c r="G3558" s="89">
        <v>5</v>
      </c>
      <c r="H3558" t="s">
        <v>19630</v>
      </c>
      <c r="I3558" s="89"/>
    </row>
    <row r="3559">
      <c r="A3559" t="s">
        <v>6844</v>
      </c>
      <c r="B3559" t="s">
        <v>19483</v>
      </c>
      <c r="C3559" t="s">
        <v>19524</v>
      </c>
      <c r="D3559" t="s">
        <v>19623</v>
      </c>
      <c r="E3559" s="89">
        <v>0.002331392123772671</v>
      </c>
      <c r="F3559" s="89">
        <v>703695</v>
      </c>
      <c r="G3559" s="89">
        <v>5</v>
      </c>
      <c r="H3559" t="s">
        <v>19630</v>
      </c>
      <c r="I3559" s="89"/>
    </row>
    <row r="3560">
      <c r="A3560" t="s">
        <v>6845</v>
      </c>
      <c r="B3560" t="s">
        <v>19483</v>
      </c>
      <c r="C3560" t="s">
        <v>19524</v>
      </c>
      <c r="D3560" t="s">
        <v>19624</v>
      </c>
      <c r="E3560" s="89">
        <v>0.005766271842735638</v>
      </c>
      <c r="F3560" s="89">
        <v>703695</v>
      </c>
      <c r="G3560" s="89">
        <v>5</v>
      </c>
      <c r="H3560" t="s">
        <v>19630</v>
      </c>
      <c r="I3560" s="89"/>
    </row>
    <row r="3561">
      <c r="A3561" t="s">
        <v>6846</v>
      </c>
      <c r="B3561" t="s">
        <v>19483</v>
      </c>
      <c r="C3561" t="s">
        <v>19525</v>
      </c>
      <c r="D3561" t="s">
        <v>19614</v>
      </c>
      <c r="E3561" s="89">
        <v>0</v>
      </c>
      <c r="F3561" s="89">
        <v>703695</v>
      </c>
      <c r="G3561" s="89">
        <v>5</v>
      </c>
      <c r="H3561" t="s">
        <v>19630</v>
      </c>
      <c r="I3561" s="89"/>
    </row>
    <row r="3562">
      <c r="A3562" t="s">
        <v>6847</v>
      </c>
      <c r="B3562" t="s">
        <v>19483</v>
      </c>
      <c r="C3562" t="s">
        <v>19525</v>
      </c>
      <c r="D3562" t="s">
        <v>19615</v>
      </c>
      <c r="E3562" s="89">
        <v>0</v>
      </c>
      <c r="F3562" s="89">
        <v>703695</v>
      </c>
      <c r="G3562" s="89">
        <v>5</v>
      </c>
      <c r="H3562" t="s">
        <v>19630</v>
      </c>
      <c r="I3562" s="89"/>
    </row>
    <row r="3563">
      <c r="A3563" t="s">
        <v>6848</v>
      </c>
      <c r="B3563" t="s">
        <v>19483</v>
      </c>
      <c r="C3563" t="s">
        <v>19525</v>
      </c>
      <c r="D3563" t="s">
        <v>19616</v>
      </c>
      <c r="E3563" s="89">
        <v>0</v>
      </c>
      <c r="F3563" s="89">
        <v>703695</v>
      </c>
      <c r="G3563" s="89">
        <v>5</v>
      </c>
      <c r="H3563" t="s">
        <v>19630</v>
      </c>
      <c r="I3563" s="89"/>
    </row>
    <row r="3564">
      <c r="A3564" t="s">
        <v>6849</v>
      </c>
      <c r="B3564" t="s">
        <v>19483</v>
      </c>
      <c r="C3564" t="s">
        <v>19525</v>
      </c>
      <c r="D3564" t="s">
        <v>19617</v>
      </c>
      <c r="E3564" s="89">
        <v>0</v>
      </c>
      <c r="F3564" s="89">
        <v>703695</v>
      </c>
      <c r="G3564" s="89">
        <v>5</v>
      </c>
      <c r="H3564" t="s">
        <v>19630</v>
      </c>
      <c r="I3564" s="89"/>
    </row>
    <row r="3565">
      <c r="A3565" t="s">
        <v>6850</v>
      </c>
      <c r="B3565" t="s">
        <v>19483</v>
      </c>
      <c r="C3565" t="s">
        <v>19525</v>
      </c>
      <c r="D3565" t="s">
        <v>19618</v>
      </c>
      <c r="E3565" s="89">
        <v>0</v>
      </c>
      <c r="F3565" s="89">
        <v>703695</v>
      </c>
      <c r="G3565" s="89">
        <v>5</v>
      </c>
      <c r="H3565" t="s">
        <v>19630</v>
      </c>
      <c r="I3565" s="89"/>
    </row>
    <row r="3566">
      <c r="A3566" t="s">
        <v>6851</v>
      </c>
      <c r="B3566" t="s">
        <v>19483</v>
      </c>
      <c r="C3566" t="s">
        <v>19525</v>
      </c>
      <c r="D3566" t="s">
        <v>19619</v>
      </c>
      <c r="E3566" s="89">
        <v>0</v>
      </c>
      <c r="F3566" s="89">
        <v>703695</v>
      </c>
      <c r="G3566" s="89">
        <v>5</v>
      </c>
      <c r="H3566" t="s">
        <v>19630</v>
      </c>
      <c r="I3566" s="89"/>
    </row>
    <row r="3567">
      <c r="A3567" t="s">
        <v>6852</v>
      </c>
      <c r="B3567" t="s">
        <v>19483</v>
      </c>
      <c r="C3567" t="s">
        <v>19525</v>
      </c>
      <c r="D3567" t="s">
        <v>19620</v>
      </c>
      <c r="E3567" s="89">
        <v>0</v>
      </c>
      <c r="F3567" s="89">
        <v>703695</v>
      </c>
      <c r="G3567" s="89">
        <v>5</v>
      </c>
      <c r="H3567" t="s">
        <v>19630</v>
      </c>
      <c r="I3567" s="89"/>
    </row>
    <row r="3568">
      <c r="A3568" t="s">
        <v>6853</v>
      </c>
      <c r="B3568" t="s">
        <v>19483</v>
      </c>
      <c r="C3568" t="s">
        <v>19525</v>
      </c>
      <c r="D3568" t="s">
        <v>19621</v>
      </c>
      <c r="E3568" s="89">
        <v>0</v>
      </c>
      <c r="F3568" s="89">
        <v>703695</v>
      </c>
      <c r="G3568" s="89">
        <v>5</v>
      </c>
      <c r="H3568" t="s">
        <v>19630</v>
      </c>
      <c r="I3568" s="89"/>
    </row>
    <row r="3569">
      <c r="A3569" t="s">
        <v>6854</v>
      </c>
      <c r="B3569" t="s">
        <v>19483</v>
      </c>
      <c r="C3569" t="s">
        <v>19525</v>
      </c>
      <c r="D3569" t="s">
        <v>19622</v>
      </c>
      <c r="E3569" s="89">
        <v>0</v>
      </c>
      <c r="F3569" s="89">
        <v>703695</v>
      </c>
      <c r="G3569" s="89">
        <v>5</v>
      </c>
      <c r="H3569" t="s">
        <v>19630</v>
      </c>
      <c r="I3569" s="89"/>
    </row>
    <row r="3570">
      <c r="A3570" t="s">
        <v>6855</v>
      </c>
      <c r="B3570" t="s">
        <v>19483</v>
      </c>
      <c r="C3570" t="s">
        <v>19525</v>
      </c>
      <c r="D3570" t="s">
        <v>19623</v>
      </c>
      <c r="E3570" s="89">
        <v>0</v>
      </c>
      <c r="F3570" s="89">
        <v>703695</v>
      </c>
      <c r="G3570" s="89">
        <v>5</v>
      </c>
      <c r="H3570" t="s">
        <v>19630</v>
      </c>
      <c r="I3570" s="89"/>
    </row>
    <row r="3571">
      <c r="A3571" t="s">
        <v>6856</v>
      </c>
      <c r="B3571" t="s">
        <v>19483</v>
      </c>
      <c r="C3571" t="s">
        <v>19525</v>
      </c>
      <c r="D3571" t="s">
        <v>19624</v>
      </c>
      <c r="E3571" s="89">
        <v>0</v>
      </c>
      <c r="F3571" s="89">
        <v>703695</v>
      </c>
      <c r="G3571" s="89">
        <v>5</v>
      </c>
      <c r="H3571" t="s">
        <v>19630</v>
      </c>
      <c r="I3571" s="89"/>
    </row>
    <row r="3572">
      <c r="A3572" t="s">
        <v>6857</v>
      </c>
      <c r="B3572" t="s">
        <v>19483</v>
      </c>
      <c r="C3572" t="s">
        <v>19526</v>
      </c>
      <c r="D3572" t="s">
        <v>19614</v>
      </c>
      <c r="E3572" s="89">
        <v>0.02470420795250409</v>
      </c>
      <c r="F3572" s="89">
        <v>703695</v>
      </c>
      <c r="G3572" s="89">
        <v>5</v>
      </c>
      <c r="H3572" t="s">
        <v>19630</v>
      </c>
      <c r="I3572" s="89"/>
    </row>
    <row r="3573">
      <c r="A3573" t="s">
        <v>6858</v>
      </c>
      <c r="B3573" t="s">
        <v>19483</v>
      </c>
      <c r="C3573" t="s">
        <v>19526</v>
      </c>
      <c r="D3573" t="s">
        <v>19615</v>
      </c>
      <c r="E3573" s="89">
        <v>0.02501835034855991</v>
      </c>
      <c r="F3573" s="89">
        <v>703695</v>
      </c>
      <c r="G3573" s="89">
        <v>5</v>
      </c>
      <c r="H3573" t="s">
        <v>19630</v>
      </c>
      <c r="I3573" s="89"/>
    </row>
    <row r="3574">
      <c r="A3574" t="s">
        <v>6859</v>
      </c>
      <c r="B3574" t="s">
        <v>19483</v>
      </c>
      <c r="C3574" t="s">
        <v>19526</v>
      </c>
      <c r="D3574" t="s">
        <v>19616</v>
      </c>
      <c r="E3574" s="89">
        <v>0.02471024973620903</v>
      </c>
      <c r="F3574" s="89">
        <v>703695</v>
      </c>
      <c r="G3574" s="89">
        <v>5</v>
      </c>
      <c r="H3574" t="s">
        <v>19630</v>
      </c>
      <c r="I3574" s="89"/>
    </row>
    <row r="3575">
      <c r="A3575" t="s">
        <v>6860</v>
      </c>
      <c r="B3575" t="s">
        <v>19483</v>
      </c>
      <c r="C3575" t="s">
        <v>19526</v>
      </c>
      <c r="D3575" t="s">
        <v>19617</v>
      </c>
      <c r="E3575" s="89">
        <v>0.0249668507273109</v>
      </c>
      <c r="F3575" s="89">
        <v>703695</v>
      </c>
      <c r="G3575" s="89">
        <v>5</v>
      </c>
      <c r="H3575" t="s">
        <v>19630</v>
      </c>
      <c r="I3575" s="89"/>
    </row>
    <row r="3576">
      <c r="A3576" t="s">
        <v>6861</v>
      </c>
      <c r="B3576" t="s">
        <v>19483</v>
      </c>
      <c r="C3576" t="s">
        <v>19526</v>
      </c>
      <c r="D3576" t="s">
        <v>19618</v>
      </c>
      <c r="E3576" s="89">
        <v>0.02433009391443821</v>
      </c>
      <c r="F3576" s="89">
        <v>703695</v>
      </c>
      <c r="G3576" s="89">
        <v>5</v>
      </c>
      <c r="H3576" t="s">
        <v>19630</v>
      </c>
      <c r="I3576" s="89"/>
    </row>
    <row r="3577">
      <c r="A3577" t="s">
        <v>6862</v>
      </c>
      <c r="B3577" t="s">
        <v>19483</v>
      </c>
      <c r="C3577" t="s">
        <v>19526</v>
      </c>
      <c r="D3577" t="s">
        <v>19619</v>
      </c>
      <c r="E3577" s="89">
        <v>0.02452538346271989</v>
      </c>
      <c r="F3577" s="89">
        <v>703695</v>
      </c>
      <c r="G3577" s="89">
        <v>5</v>
      </c>
      <c r="H3577" t="s">
        <v>19630</v>
      </c>
      <c r="I3577" s="89"/>
    </row>
    <row r="3578">
      <c r="A3578" t="s">
        <v>6863</v>
      </c>
      <c r="B3578" t="s">
        <v>19483</v>
      </c>
      <c r="C3578" t="s">
        <v>19526</v>
      </c>
      <c r="D3578" t="s">
        <v>19620</v>
      </c>
      <c r="E3578" s="89">
        <v>0.02344597176232664</v>
      </c>
      <c r="F3578" s="89">
        <v>703695</v>
      </c>
      <c r="G3578" s="89">
        <v>5</v>
      </c>
      <c r="H3578" t="s">
        <v>19630</v>
      </c>
      <c r="I3578" s="89"/>
    </row>
    <row r="3579">
      <c r="A3579" t="s">
        <v>6864</v>
      </c>
      <c r="B3579" t="s">
        <v>19483</v>
      </c>
      <c r="C3579" t="s">
        <v>19526</v>
      </c>
      <c r="D3579" t="s">
        <v>19621</v>
      </c>
      <c r="E3579" s="89">
        <v>0.0177050899543156</v>
      </c>
      <c r="F3579" s="89">
        <v>703695</v>
      </c>
      <c r="G3579" s="89">
        <v>5</v>
      </c>
      <c r="H3579" t="s">
        <v>19630</v>
      </c>
      <c r="I3579" s="89"/>
    </row>
    <row r="3580">
      <c r="A3580" t="s">
        <v>6865</v>
      </c>
      <c r="B3580" t="s">
        <v>19483</v>
      </c>
      <c r="C3580" t="s">
        <v>19526</v>
      </c>
      <c r="D3580" t="s">
        <v>19622</v>
      </c>
      <c r="E3580" s="89">
        <v>0.02406237358336691</v>
      </c>
      <c r="F3580" s="89">
        <v>703695</v>
      </c>
      <c r="G3580" s="89">
        <v>5</v>
      </c>
      <c r="H3580" t="s">
        <v>19630</v>
      </c>
      <c r="I3580" s="89"/>
    </row>
    <row r="3581">
      <c r="A3581" t="s">
        <v>6866</v>
      </c>
      <c r="B3581" t="s">
        <v>19483</v>
      </c>
      <c r="C3581" t="s">
        <v>19526</v>
      </c>
      <c r="D3581" t="s">
        <v>19623</v>
      </c>
      <c r="E3581" s="89">
        <v>0.03832544312557636</v>
      </c>
      <c r="F3581" s="89">
        <v>703695</v>
      </c>
      <c r="G3581" s="89">
        <v>5</v>
      </c>
      <c r="H3581" t="s">
        <v>19630</v>
      </c>
      <c r="I3581" s="89"/>
    </row>
    <row r="3582">
      <c r="A3582" t="s">
        <v>6867</v>
      </c>
      <c r="B3582" t="s">
        <v>19483</v>
      </c>
      <c r="C3582" t="s">
        <v>19526</v>
      </c>
      <c r="D3582" t="s">
        <v>19624</v>
      </c>
      <c r="E3582" s="89">
        <v>0.09015012915754209</v>
      </c>
      <c r="F3582" s="89">
        <v>703695</v>
      </c>
      <c r="G3582" s="89">
        <v>5</v>
      </c>
      <c r="H3582" t="s">
        <v>19630</v>
      </c>
      <c r="I3582" s="89"/>
    </row>
    <row r="3583">
      <c r="A3583" t="s">
        <v>20523</v>
      </c>
      <c r="B3583" t="s">
        <v>19483</v>
      </c>
      <c r="C3583" t="s">
        <v>3805</v>
      </c>
      <c r="D3583" t="s">
        <v>19614</v>
      </c>
      <c r="E3583" s="89">
        <v>0</v>
      </c>
      <c r="F3583" s="89">
        <v>707048</v>
      </c>
      <c r="G3583" s="89">
        <v>6</v>
      </c>
      <c r="H3583" t="s">
        <v>19630</v>
      </c>
      <c r="I3583" s="89"/>
    </row>
    <row r="3584">
      <c r="A3584" t="s">
        <v>20524</v>
      </c>
      <c r="B3584" t="s">
        <v>19483</v>
      </c>
      <c r="C3584" t="s">
        <v>3805</v>
      </c>
      <c r="D3584" t="s">
        <v>19615</v>
      </c>
      <c r="E3584" s="89">
        <v>0</v>
      </c>
      <c r="F3584" s="89">
        <v>707048</v>
      </c>
      <c r="G3584" s="89">
        <v>6</v>
      </c>
      <c r="H3584" t="s">
        <v>19630</v>
      </c>
      <c r="I3584" s="89"/>
    </row>
    <row r="3585">
      <c r="A3585" t="s">
        <v>20525</v>
      </c>
      <c r="B3585" t="s">
        <v>19483</v>
      </c>
      <c r="C3585" t="s">
        <v>3805</v>
      </c>
      <c r="D3585" t="s">
        <v>19616</v>
      </c>
      <c r="E3585" s="89">
        <v>0</v>
      </c>
      <c r="F3585" s="89">
        <v>707048</v>
      </c>
      <c r="G3585" s="89">
        <v>6</v>
      </c>
      <c r="H3585" t="s">
        <v>19630</v>
      </c>
      <c r="I3585" s="89"/>
    </row>
    <row r="3586">
      <c r="A3586" t="s">
        <v>20526</v>
      </c>
      <c r="B3586" t="s">
        <v>19483</v>
      </c>
      <c r="C3586" t="s">
        <v>3805</v>
      </c>
      <c r="D3586" t="s">
        <v>19617</v>
      </c>
      <c r="E3586" s="89">
        <v>0</v>
      </c>
      <c r="F3586" s="89">
        <v>707048</v>
      </c>
      <c r="G3586" s="89">
        <v>6</v>
      </c>
      <c r="H3586" t="s">
        <v>19630</v>
      </c>
      <c r="I3586" s="89"/>
    </row>
    <row r="3587">
      <c r="A3587" t="s">
        <v>20527</v>
      </c>
      <c r="B3587" t="s">
        <v>19483</v>
      </c>
      <c r="C3587" t="s">
        <v>3805</v>
      </c>
      <c r="D3587" t="s">
        <v>19618</v>
      </c>
      <c r="E3587" s="89">
        <v>0</v>
      </c>
      <c r="F3587" s="89">
        <v>707048</v>
      </c>
      <c r="G3587" s="89">
        <v>6</v>
      </c>
      <c r="H3587" t="s">
        <v>19630</v>
      </c>
      <c r="I3587" s="89"/>
    </row>
    <row r="3588">
      <c r="A3588" t="s">
        <v>20528</v>
      </c>
      <c r="B3588" t="s">
        <v>19483</v>
      </c>
      <c r="C3588" t="s">
        <v>3805</v>
      </c>
      <c r="D3588" t="s">
        <v>19619</v>
      </c>
      <c r="E3588" s="89">
        <v>0</v>
      </c>
      <c r="F3588" s="89">
        <v>707048</v>
      </c>
      <c r="G3588" s="89">
        <v>6</v>
      </c>
      <c r="H3588" t="s">
        <v>19630</v>
      </c>
      <c r="I3588" s="89"/>
    </row>
    <row r="3589">
      <c r="A3589" t="s">
        <v>20529</v>
      </c>
      <c r="B3589" t="s">
        <v>19483</v>
      </c>
      <c r="C3589" t="s">
        <v>3805</v>
      </c>
      <c r="D3589" t="s">
        <v>19620</v>
      </c>
      <c r="E3589" s="89">
        <v>0</v>
      </c>
      <c r="F3589" s="89">
        <v>707048</v>
      </c>
      <c r="G3589" s="89">
        <v>6</v>
      </c>
      <c r="H3589" t="s">
        <v>19630</v>
      </c>
      <c r="I3589" s="89"/>
    </row>
    <row r="3590">
      <c r="A3590" t="s">
        <v>20530</v>
      </c>
      <c r="B3590" t="s">
        <v>19483</v>
      </c>
      <c r="C3590" t="s">
        <v>3805</v>
      </c>
      <c r="D3590" t="s">
        <v>19621</v>
      </c>
      <c r="E3590" s="89">
        <v>0</v>
      </c>
      <c r="F3590" s="89">
        <v>707048</v>
      </c>
      <c r="G3590" s="89">
        <v>6</v>
      </c>
      <c r="H3590" t="s">
        <v>19630</v>
      </c>
      <c r="I3590" s="89"/>
    </row>
    <row r="3591">
      <c r="A3591" t="s">
        <v>20531</v>
      </c>
      <c r="B3591" t="s">
        <v>19483</v>
      </c>
      <c r="C3591" t="s">
        <v>3805</v>
      </c>
      <c r="D3591" t="s">
        <v>19622</v>
      </c>
      <c r="E3591" s="89">
        <v>0</v>
      </c>
      <c r="F3591" s="89">
        <v>707048</v>
      </c>
      <c r="G3591" s="89">
        <v>6</v>
      </c>
      <c r="H3591" t="s">
        <v>19630</v>
      </c>
      <c r="I3591" s="89"/>
    </row>
    <row r="3592">
      <c r="A3592" t="s">
        <v>20532</v>
      </c>
      <c r="B3592" t="s">
        <v>19483</v>
      </c>
      <c r="C3592" t="s">
        <v>3805</v>
      </c>
      <c r="D3592" t="s">
        <v>19623</v>
      </c>
      <c r="E3592" s="89">
        <v>0</v>
      </c>
      <c r="F3592" s="89">
        <v>707048</v>
      </c>
      <c r="G3592" s="89">
        <v>6</v>
      </c>
      <c r="H3592" t="s">
        <v>19630</v>
      </c>
      <c r="I3592" s="89"/>
    </row>
    <row r="3593">
      <c r="A3593" t="s">
        <v>20533</v>
      </c>
      <c r="B3593" t="s">
        <v>19483</v>
      </c>
      <c r="C3593" t="s">
        <v>3805</v>
      </c>
      <c r="D3593" t="s">
        <v>19624</v>
      </c>
      <c r="E3593" s="89">
        <v>0</v>
      </c>
      <c r="F3593" s="89">
        <v>707048</v>
      </c>
      <c r="G3593" s="89">
        <v>6</v>
      </c>
      <c r="H3593" t="s">
        <v>19630</v>
      </c>
      <c r="I3593" s="89"/>
    </row>
    <row r="3594">
      <c r="A3594" t="s">
        <v>20534</v>
      </c>
      <c r="B3594" t="s">
        <v>19483</v>
      </c>
      <c r="C3594" t="s">
        <v>3806</v>
      </c>
      <c r="D3594" t="s">
        <v>19614</v>
      </c>
      <c r="E3594" s="89">
        <v>0</v>
      </c>
      <c r="F3594" s="89">
        <v>707048</v>
      </c>
      <c r="G3594" s="89">
        <v>6</v>
      </c>
      <c r="H3594" t="s">
        <v>19630</v>
      </c>
      <c r="I3594" s="89"/>
    </row>
    <row r="3595">
      <c r="A3595" t="s">
        <v>20535</v>
      </c>
      <c r="B3595" t="s">
        <v>19483</v>
      </c>
      <c r="C3595" t="s">
        <v>3806</v>
      </c>
      <c r="D3595" t="s">
        <v>19615</v>
      </c>
      <c r="E3595" s="89">
        <v>0</v>
      </c>
      <c r="F3595" s="89">
        <v>707048</v>
      </c>
      <c r="G3595" s="89">
        <v>6</v>
      </c>
      <c r="H3595" t="s">
        <v>19630</v>
      </c>
      <c r="I3595" s="89"/>
    </row>
    <row r="3596">
      <c r="A3596" t="s">
        <v>20536</v>
      </c>
      <c r="B3596" t="s">
        <v>19483</v>
      </c>
      <c r="C3596" t="s">
        <v>3806</v>
      </c>
      <c r="D3596" t="s">
        <v>19616</v>
      </c>
      <c r="E3596" s="89">
        <v>0</v>
      </c>
      <c r="F3596" s="89">
        <v>707048</v>
      </c>
      <c r="G3596" s="89">
        <v>6</v>
      </c>
      <c r="H3596" t="s">
        <v>19630</v>
      </c>
      <c r="I3596" s="89"/>
    </row>
    <row r="3597">
      <c r="A3597" t="s">
        <v>20537</v>
      </c>
      <c r="B3597" t="s">
        <v>19483</v>
      </c>
      <c r="C3597" t="s">
        <v>3806</v>
      </c>
      <c r="D3597" t="s">
        <v>19617</v>
      </c>
      <c r="E3597" s="89">
        <v>0</v>
      </c>
      <c r="F3597" s="89">
        <v>707048</v>
      </c>
      <c r="G3597" s="89">
        <v>6</v>
      </c>
      <c r="H3597" t="s">
        <v>19630</v>
      </c>
      <c r="I3597" s="89"/>
    </row>
    <row r="3598">
      <c r="A3598" t="s">
        <v>20538</v>
      </c>
      <c r="B3598" t="s">
        <v>19483</v>
      </c>
      <c r="C3598" t="s">
        <v>3806</v>
      </c>
      <c r="D3598" t="s">
        <v>19618</v>
      </c>
      <c r="E3598" s="89">
        <v>0</v>
      </c>
      <c r="F3598" s="89">
        <v>707048</v>
      </c>
      <c r="G3598" s="89">
        <v>6</v>
      </c>
      <c r="H3598" t="s">
        <v>19630</v>
      </c>
      <c r="I3598" s="89"/>
    </row>
    <row r="3599">
      <c r="A3599" t="s">
        <v>20539</v>
      </c>
      <c r="B3599" t="s">
        <v>19483</v>
      </c>
      <c r="C3599" t="s">
        <v>3806</v>
      </c>
      <c r="D3599" t="s">
        <v>19619</v>
      </c>
      <c r="E3599" s="89">
        <v>0</v>
      </c>
      <c r="F3599" s="89">
        <v>707048</v>
      </c>
      <c r="G3599" s="89">
        <v>6</v>
      </c>
      <c r="H3599" t="s">
        <v>19630</v>
      </c>
      <c r="I3599" s="89"/>
    </row>
    <row r="3600">
      <c r="A3600" t="s">
        <v>20540</v>
      </c>
      <c r="B3600" t="s">
        <v>19483</v>
      </c>
      <c r="C3600" t="s">
        <v>3806</v>
      </c>
      <c r="D3600" t="s">
        <v>19620</v>
      </c>
      <c r="E3600" s="89">
        <v>0</v>
      </c>
      <c r="F3600" s="89">
        <v>707048</v>
      </c>
      <c r="G3600" s="89">
        <v>6</v>
      </c>
      <c r="H3600" t="s">
        <v>19630</v>
      </c>
      <c r="I3600" s="89"/>
    </row>
    <row r="3601">
      <c r="A3601" t="s">
        <v>20541</v>
      </c>
      <c r="B3601" t="s">
        <v>19483</v>
      </c>
      <c r="C3601" t="s">
        <v>3806</v>
      </c>
      <c r="D3601" t="s">
        <v>19621</v>
      </c>
      <c r="E3601" s="89">
        <v>0</v>
      </c>
      <c r="F3601" s="89">
        <v>707048</v>
      </c>
      <c r="G3601" s="89">
        <v>6</v>
      </c>
      <c r="H3601" t="s">
        <v>19630</v>
      </c>
      <c r="I3601" s="89"/>
    </row>
    <row r="3602">
      <c r="A3602" t="s">
        <v>20542</v>
      </c>
      <c r="B3602" t="s">
        <v>19483</v>
      </c>
      <c r="C3602" t="s">
        <v>3806</v>
      </c>
      <c r="D3602" t="s">
        <v>19622</v>
      </c>
      <c r="E3602" s="89">
        <v>0</v>
      </c>
      <c r="F3602" s="89">
        <v>707048</v>
      </c>
      <c r="G3602" s="89">
        <v>6</v>
      </c>
      <c r="H3602" t="s">
        <v>19630</v>
      </c>
      <c r="I3602" s="89"/>
    </row>
    <row r="3603">
      <c r="A3603" t="s">
        <v>20543</v>
      </c>
      <c r="B3603" t="s">
        <v>19483</v>
      </c>
      <c r="C3603" t="s">
        <v>3806</v>
      </c>
      <c r="D3603" t="s">
        <v>19623</v>
      </c>
      <c r="E3603" s="89">
        <v>0</v>
      </c>
      <c r="F3603" s="89">
        <v>707048</v>
      </c>
      <c r="G3603" s="89">
        <v>6</v>
      </c>
      <c r="H3603" t="s">
        <v>19630</v>
      </c>
      <c r="I3603" s="89"/>
    </row>
    <row r="3604">
      <c r="A3604" t="s">
        <v>20544</v>
      </c>
      <c r="B3604" t="s">
        <v>19483</v>
      </c>
      <c r="C3604" t="s">
        <v>3806</v>
      </c>
      <c r="D3604" t="s">
        <v>19624</v>
      </c>
      <c r="E3604" s="89">
        <v>0</v>
      </c>
      <c r="F3604" s="89">
        <v>707048</v>
      </c>
      <c r="G3604" s="89">
        <v>6</v>
      </c>
      <c r="H3604" t="s">
        <v>19630</v>
      </c>
      <c r="I3604" s="89"/>
    </row>
    <row r="3605">
      <c r="A3605" t="s">
        <v>20545</v>
      </c>
      <c r="B3605" t="s">
        <v>19483</v>
      </c>
      <c r="C3605" t="s">
        <v>3678</v>
      </c>
      <c r="D3605" t="s">
        <v>19614</v>
      </c>
      <c r="E3605" s="89">
        <v>8.311135794560527e-05</v>
      </c>
      <c r="F3605" s="89">
        <v>707048</v>
      </c>
      <c r="G3605" s="89">
        <v>6</v>
      </c>
      <c r="H3605" t="s">
        <v>19630</v>
      </c>
      <c r="I3605" s="89"/>
    </row>
    <row r="3606">
      <c r="A3606" t="s">
        <v>20546</v>
      </c>
      <c r="B3606" t="s">
        <v>19483</v>
      </c>
      <c r="C3606" t="s">
        <v>3678</v>
      </c>
      <c r="D3606" t="s">
        <v>19615</v>
      </c>
      <c r="E3606" s="89">
        <v>8.986626274639366e-05</v>
      </c>
      <c r="F3606" s="89">
        <v>707048</v>
      </c>
      <c r="G3606" s="89">
        <v>6</v>
      </c>
      <c r="H3606" t="s">
        <v>19630</v>
      </c>
      <c r="I3606" s="89"/>
    </row>
    <row r="3607">
      <c r="A3607" t="s">
        <v>20547</v>
      </c>
      <c r="B3607" t="s">
        <v>19483</v>
      </c>
      <c r="C3607" t="s">
        <v>3678</v>
      </c>
      <c r="D3607" t="s">
        <v>19616</v>
      </c>
      <c r="E3607" s="89">
        <v>8.986626274639366e-05</v>
      </c>
      <c r="F3607" s="89">
        <v>707048</v>
      </c>
      <c r="G3607" s="89">
        <v>6</v>
      </c>
      <c r="H3607" t="s">
        <v>19630</v>
      </c>
      <c r="I3607" s="89"/>
    </row>
    <row r="3608">
      <c r="A3608" t="s">
        <v>20548</v>
      </c>
      <c r="B3608" t="s">
        <v>19483</v>
      </c>
      <c r="C3608" t="s">
        <v>3678</v>
      </c>
      <c r="D3608" t="s">
        <v>19617</v>
      </c>
      <c r="E3608" s="89">
        <v>8.986626274639366e-05</v>
      </c>
      <c r="F3608" s="89">
        <v>707048</v>
      </c>
      <c r="G3608" s="89">
        <v>6</v>
      </c>
      <c r="H3608" t="s">
        <v>19630</v>
      </c>
      <c r="I3608" s="89"/>
    </row>
    <row r="3609">
      <c r="A3609" t="s">
        <v>20549</v>
      </c>
      <c r="B3609" t="s">
        <v>19483</v>
      </c>
      <c r="C3609" t="s">
        <v>3678</v>
      </c>
      <c r="D3609" t="s">
        <v>19618</v>
      </c>
      <c r="E3609" s="89">
        <v>8.986626274639366e-05</v>
      </c>
      <c r="F3609" s="89">
        <v>707048</v>
      </c>
      <c r="G3609" s="89">
        <v>6</v>
      </c>
      <c r="H3609" t="s">
        <v>19630</v>
      </c>
      <c r="I3609" s="89"/>
    </row>
    <row r="3610">
      <c r="A3610" t="s">
        <v>20550</v>
      </c>
      <c r="B3610" t="s">
        <v>19483</v>
      </c>
      <c r="C3610" t="s">
        <v>3678</v>
      </c>
      <c r="D3610" t="s">
        <v>19619</v>
      </c>
      <c r="E3610" s="89">
        <v>8.434902207338139e-05</v>
      </c>
      <c r="F3610" s="89">
        <v>707048</v>
      </c>
      <c r="G3610" s="89">
        <v>6</v>
      </c>
      <c r="H3610" t="s">
        <v>19630</v>
      </c>
      <c r="I3610" s="89"/>
    </row>
    <row r="3611">
      <c r="A3611" t="s">
        <v>20551</v>
      </c>
      <c r="B3611" t="s">
        <v>19483</v>
      </c>
      <c r="C3611" t="s">
        <v>3678</v>
      </c>
      <c r="D3611" t="s">
        <v>19620</v>
      </c>
      <c r="E3611" s="89">
        <v>8.170077160235316e-05</v>
      </c>
      <c r="F3611" s="89">
        <v>707048</v>
      </c>
      <c r="G3611" s="89">
        <v>6</v>
      </c>
      <c r="H3611" t="s">
        <v>19630</v>
      </c>
      <c r="I3611" s="89"/>
    </row>
    <row r="3612">
      <c r="A3612" t="s">
        <v>20552</v>
      </c>
      <c r="B3612" t="s">
        <v>19483</v>
      </c>
      <c r="C3612" t="s">
        <v>3678</v>
      </c>
      <c r="D3612" t="s">
        <v>19621</v>
      </c>
      <c r="E3612" s="89">
        <v>8.428870359411936e-05</v>
      </c>
      <c r="F3612" s="89">
        <v>707048</v>
      </c>
      <c r="G3612" s="89">
        <v>6</v>
      </c>
      <c r="H3612" t="s">
        <v>19630</v>
      </c>
      <c r="I3612" s="89"/>
    </row>
    <row r="3613">
      <c r="A3613" t="s">
        <v>20553</v>
      </c>
      <c r="B3613" t="s">
        <v>19483</v>
      </c>
      <c r="C3613" t="s">
        <v>3678</v>
      </c>
      <c r="D3613" t="s">
        <v>19622</v>
      </c>
      <c r="E3613" s="89">
        <v>8.317093610001114e-05</v>
      </c>
      <c r="F3613" s="89">
        <v>707048</v>
      </c>
      <c r="G3613" s="89">
        <v>6</v>
      </c>
      <c r="H3613" t="s">
        <v>19630</v>
      </c>
      <c r="I3613" s="89"/>
    </row>
    <row r="3614">
      <c r="A3614" t="s">
        <v>20554</v>
      </c>
      <c r="B3614" t="s">
        <v>19483</v>
      </c>
      <c r="C3614" t="s">
        <v>3678</v>
      </c>
      <c r="D3614" t="s">
        <v>19623</v>
      </c>
      <c r="E3614" s="89">
        <v>0.0001540094245204433</v>
      </c>
      <c r="F3614" s="89">
        <v>707048</v>
      </c>
      <c r="G3614" s="89">
        <v>6</v>
      </c>
      <c r="H3614" t="s">
        <v>19630</v>
      </c>
      <c r="I3614" s="89"/>
    </row>
    <row r="3615">
      <c r="A3615" t="s">
        <v>20555</v>
      </c>
      <c r="B3615" t="s">
        <v>19483</v>
      </c>
      <c r="C3615" t="s">
        <v>3678</v>
      </c>
      <c r="D3615" t="s">
        <v>19624</v>
      </c>
      <c r="E3615" s="89">
        <v>0.000393470824414808</v>
      </c>
      <c r="F3615" s="89">
        <v>707048</v>
      </c>
      <c r="G3615" s="89">
        <v>6</v>
      </c>
      <c r="H3615" t="s">
        <v>19630</v>
      </c>
      <c r="I3615" s="89"/>
    </row>
    <row r="3616">
      <c r="A3616" t="s">
        <v>20556</v>
      </c>
      <c r="B3616" t="s">
        <v>19483</v>
      </c>
      <c r="C3616" t="s">
        <v>3679</v>
      </c>
      <c r="D3616" t="s">
        <v>19614</v>
      </c>
      <c r="E3616" s="89">
        <v>0.000152197903616801</v>
      </c>
      <c r="F3616" s="89">
        <v>707048</v>
      </c>
      <c r="G3616" s="89">
        <v>6</v>
      </c>
      <c r="H3616" t="s">
        <v>19630</v>
      </c>
      <c r="I3616" s="89"/>
    </row>
    <row r="3617">
      <c r="A3617" t="s">
        <v>20557</v>
      </c>
      <c r="B3617" t="s">
        <v>19483</v>
      </c>
      <c r="C3617" t="s">
        <v>3679</v>
      </c>
      <c r="D3617" t="s">
        <v>19615</v>
      </c>
      <c r="E3617" s="89">
        <v>0.0001573120935708367</v>
      </c>
      <c r="F3617" s="89">
        <v>707048</v>
      </c>
      <c r="G3617" s="89">
        <v>6</v>
      </c>
      <c r="H3617" t="s">
        <v>19630</v>
      </c>
      <c r="I3617" s="89"/>
    </row>
    <row r="3618">
      <c r="A3618" t="s">
        <v>20558</v>
      </c>
      <c r="B3618" t="s">
        <v>19483</v>
      </c>
      <c r="C3618" t="s">
        <v>3679</v>
      </c>
      <c r="D3618" t="s">
        <v>19616</v>
      </c>
      <c r="E3618" s="89">
        <v>0.000154501626941496</v>
      </c>
      <c r="F3618" s="89">
        <v>707048</v>
      </c>
      <c r="G3618" s="89">
        <v>6</v>
      </c>
      <c r="H3618" t="s">
        <v>19630</v>
      </c>
      <c r="I3618" s="89"/>
    </row>
    <row r="3619">
      <c r="A3619" t="s">
        <v>20559</v>
      </c>
      <c r="B3619" t="s">
        <v>19483</v>
      </c>
      <c r="C3619" t="s">
        <v>3679</v>
      </c>
      <c r="D3619" t="s">
        <v>19617</v>
      </c>
      <c r="E3619" s="89">
        <v>0.0001566434218767713</v>
      </c>
      <c r="F3619" s="89">
        <v>707048</v>
      </c>
      <c r="G3619" s="89">
        <v>6</v>
      </c>
      <c r="H3619" t="s">
        <v>19630</v>
      </c>
      <c r="I3619" s="89"/>
    </row>
    <row r="3620">
      <c r="A3620" t="s">
        <v>20560</v>
      </c>
      <c r="B3620" t="s">
        <v>19483</v>
      </c>
      <c r="C3620" t="s">
        <v>3679</v>
      </c>
      <c r="D3620" t="s">
        <v>19618</v>
      </c>
      <c r="E3620" s="89">
        <v>0.0001520294907255565</v>
      </c>
      <c r="F3620" s="89">
        <v>707048</v>
      </c>
      <c r="G3620" s="89">
        <v>6</v>
      </c>
      <c r="H3620" t="s">
        <v>19630</v>
      </c>
      <c r="I3620" s="89"/>
    </row>
    <row r="3621">
      <c r="A3621" t="s">
        <v>20561</v>
      </c>
      <c r="B3621" t="s">
        <v>19483</v>
      </c>
      <c r="C3621" t="s">
        <v>3679</v>
      </c>
      <c r="D3621" t="s">
        <v>19619</v>
      </c>
      <c r="E3621" s="89">
        <v>0.0001534172462093884</v>
      </c>
      <c r="F3621" s="89">
        <v>707048</v>
      </c>
      <c r="G3621" s="89">
        <v>6</v>
      </c>
      <c r="H3621" t="s">
        <v>19630</v>
      </c>
      <c r="I3621" s="89"/>
    </row>
    <row r="3622">
      <c r="A3622" t="s">
        <v>20562</v>
      </c>
      <c r="B3622" t="s">
        <v>19483</v>
      </c>
      <c r="C3622" t="s">
        <v>3679</v>
      </c>
      <c r="D3622" t="s">
        <v>19620</v>
      </c>
      <c r="E3622" s="89">
        <v>0.0001473096145036106</v>
      </c>
      <c r="F3622" s="89">
        <v>707048</v>
      </c>
      <c r="G3622" s="89">
        <v>6</v>
      </c>
      <c r="H3622" t="s">
        <v>19630</v>
      </c>
      <c r="I3622" s="89"/>
    </row>
    <row r="3623">
      <c r="A3623" t="s">
        <v>20563</v>
      </c>
      <c r="B3623" t="s">
        <v>19483</v>
      </c>
      <c r="C3623" t="s">
        <v>3679</v>
      </c>
      <c r="D3623" t="s">
        <v>19621</v>
      </c>
      <c r="E3623" s="89">
        <v>0.0001146804906121258</v>
      </c>
      <c r="F3623" s="89">
        <v>707048</v>
      </c>
      <c r="G3623" s="89">
        <v>6</v>
      </c>
      <c r="H3623" t="s">
        <v>19630</v>
      </c>
      <c r="I3623" s="89"/>
    </row>
    <row r="3624">
      <c r="A3624" t="s">
        <v>20564</v>
      </c>
      <c r="B3624" t="s">
        <v>19483</v>
      </c>
      <c r="C3624" t="s">
        <v>3679</v>
      </c>
      <c r="D3624" t="s">
        <v>19622</v>
      </c>
      <c r="E3624" s="89">
        <v>0.0001494491654774185</v>
      </c>
      <c r="F3624" s="89">
        <v>707048</v>
      </c>
      <c r="G3624" s="89">
        <v>6</v>
      </c>
      <c r="H3624" t="s">
        <v>19630</v>
      </c>
      <c r="I3624" s="89"/>
    </row>
    <row r="3625">
      <c r="A3625" t="s">
        <v>20565</v>
      </c>
      <c r="B3625" t="s">
        <v>19483</v>
      </c>
      <c r="C3625" t="s">
        <v>3679</v>
      </c>
      <c r="D3625" t="s">
        <v>19623</v>
      </c>
      <c r="E3625" s="89">
        <v>0.000302297916946504</v>
      </c>
      <c r="F3625" s="89">
        <v>707048</v>
      </c>
      <c r="G3625" s="89">
        <v>6</v>
      </c>
      <c r="H3625" t="s">
        <v>19630</v>
      </c>
      <c r="I3625" s="89"/>
    </row>
    <row r="3626">
      <c r="A3626" t="s">
        <v>20566</v>
      </c>
      <c r="B3626" t="s">
        <v>19483</v>
      </c>
      <c r="C3626" t="s">
        <v>3679</v>
      </c>
      <c r="D3626" t="s">
        <v>19624</v>
      </c>
      <c r="E3626" s="89">
        <v>0.0007089416227625051</v>
      </c>
      <c r="F3626" s="89">
        <v>707048</v>
      </c>
      <c r="G3626" s="89">
        <v>6</v>
      </c>
      <c r="H3626" t="s">
        <v>19630</v>
      </c>
      <c r="I3626" s="89"/>
    </row>
    <row r="3627">
      <c r="A3627" t="s">
        <v>6868</v>
      </c>
      <c r="B3627" t="s">
        <v>19483</v>
      </c>
      <c r="C3627" t="s">
        <v>19488</v>
      </c>
      <c r="D3627" t="s">
        <v>19614</v>
      </c>
      <c r="E3627" s="89">
        <v>0.0005817911417223918</v>
      </c>
      <c r="F3627" s="89">
        <v>707048</v>
      </c>
      <c r="G3627" s="89">
        <v>6</v>
      </c>
      <c r="H3627" t="s">
        <v>19630</v>
      </c>
      <c r="I3627" s="89"/>
    </row>
    <row r="3628">
      <c r="A3628" t="s">
        <v>6869</v>
      </c>
      <c r="B3628" t="s">
        <v>19483</v>
      </c>
      <c r="C3628" t="s">
        <v>19488</v>
      </c>
      <c r="D3628" t="s">
        <v>19615</v>
      </c>
      <c r="E3628" s="89">
        <v>0.0006113383461633936</v>
      </c>
      <c r="F3628" s="89">
        <v>707048</v>
      </c>
      <c r="G3628" s="89">
        <v>6</v>
      </c>
      <c r="H3628" t="s">
        <v>19630</v>
      </c>
      <c r="I3628" s="89"/>
    </row>
    <row r="3629">
      <c r="A3629" t="s">
        <v>6870</v>
      </c>
      <c r="B3629" t="s">
        <v>19483</v>
      </c>
      <c r="C3629" t="s">
        <v>19488</v>
      </c>
      <c r="D3629" t="s">
        <v>19616</v>
      </c>
      <c r="E3629" s="89">
        <v>0.000608527879534053</v>
      </c>
      <c r="F3629" s="89">
        <v>707048</v>
      </c>
      <c r="G3629" s="89">
        <v>6</v>
      </c>
      <c r="H3629" t="s">
        <v>19630</v>
      </c>
      <c r="I3629" s="89"/>
    </row>
    <row r="3630">
      <c r="A3630" t="s">
        <v>6871</v>
      </c>
      <c r="B3630" t="s">
        <v>19483</v>
      </c>
      <c r="C3630" t="s">
        <v>19488</v>
      </c>
      <c r="D3630" t="s">
        <v>19617</v>
      </c>
      <c r="E3630" s="89">
        <v>0.0006106696744693284</v>
      </c>
      <c r="F3630" s="89">
        <v>707048</v>
      </c>
      <c r="G3630" s="89">
        <v>6</v>
      </c>
      <c r="H3630" t="s">
        <v>19630</v>
      </c>
      <c r="I3630" s="89"/>
    </row>
    <row r="3631">
      <c r="A3631" t="s">
        <v>6872</v>
      </c>
      <c r="B3631" t="s">
        <v>19483</v>
      </c>
      <c r="C3631" t="s">
        <v>19488</v>
      </c>
      <c r="D3631" t="s">
        <v>19618</v>
      </c>
      <c r="E3631" s="89">
        <v>0.0006033566716442848</v>
      </c>
      <c r="F3631" s="89">
        <v>707048</v>
      </c>
      <c r="G3631" s="89">
        <v>6</v>
      </c>
      <c r="H3631" t="s">
        <v>19630</v>
      </c>
      <c r="I3631" s="89"/>
    </row>
    <row r="3632">
      <c r="A3632" t="s">
        <v>6873</v>
      </c>
      <c r="B3632" t="s">
        <v>19483</v>
      </c>
      <c r="C3632" t="s">
        <v>19488</v>
      </c>
      <c r="D3632" t="s">
        <v>19619</v>
      </c>
      <c r="E3632" s="89">
        <v>0.0005958151862598125</v>
      </c>
      <c r="F3632" s="89">
        <v>707048</v>
      </c>
      <c r="G3632" s="89">
        <v>6</v>
      </c>
      <c r="H3632" t="s">
        <v>19630</v>
      </c>
      <c r="I3632" s="89"/>
    </row>
    <row r="3633">
      <c r="A3633" t="s">
        <v>6874</v>
      </c>
      <c r="B3633" t="s">
        <v>19483</v>
      </c>
      <c r="C3633" t="s">
        <v>19488</v>
      </c>
      <c r="D3633" t="s">
        <v>19620</v>
      </c>
      <c r="E3633" s="89">
        <v>0.00058031794632759</v>
      </c>
      <c r="F3633" s="89">
        <v>707048</v>
      </c>
      <c r="G3633" s="89">
        <v>6</v>
      </c>
      <c r="H3633" t="s">
        <v>19630</v>
      </c>
      <c r="I3633" s="89"/>
    </row>
    <row r="3634">
      <c r="A3634" t="s">
        <v>6875</v>
      </c>
      <c r="B3634" t="s">
        <v>19483</v>
      </c>
      <c r="C3634" t="s">
        <v>19488</v>
      </c>
      <c r="D3634" t="s">
        <v>19621</v>
      </c>
      <c r="E3634" s="89">
        <v>0.0004272890806566042</v>
      </c>
      <c r="F3634" s="89">
        <v>707048</v>
      </c>
      <c r="G3634" s="89">
        <v>6</v>
      </c>
      <c r="H3634" t="s">
        <v>19630</v>
      </c>
      <c r="I3634" s="89"/>
    </row>
    <row r="3635">
      <c r="A3635" t="s">
        <v>6876</v>
      </c>
      <c r="B3635" t="s">
        <v>19483</v>
      </c>
      <c r="C3635" t="s">
        <v>19488</v>
      </c>
      <c r="D3635" t="s">
        <v>19622</v>
      </c>
      <c r="E3635" s="89">
        <v>0.0005775554270828648</v>
      </c>
      <c r="F3635" s="89">
        <v>707048</v>
      </c>
      <c r="G3635" s="89">
        <v>6</v>
      </c>
      <c r="H3635" t="s">
        <v>19630</v>
      </c>
      <c r="I3635" s="89"/>
    </row>
    <row r="3636">
      <c r="A3636" t="s">
        <v>6877</v>
      </c>
      <c r="B3636" t="s">
        <v>19483</v>
      </c>
      <c r="C3636" t="s">
        <v>19488</v>
      </c>
      <c r="D3636" t="s">
        <v>19623</v>
      </c>
      <c r="E3636" s="89">
        <v>0.00109575832835721</v>
      </c>
      <c r="F3636" s="89">
        <v>707048</v>
      </c>
      <c r="G3636" s="89">
        <v>6</v>
      </c>
      <c r="H3636" t="s">
        <v>19630</v>
      </c>
      <c r="I3636" s="89"/>
    </row>
    <row r="3637">
      <c r="A3637" t="s">
        <v>6878</v>
      </c>
      <c r="B3637" t="s">
        <v>19483</v>
      </c>
      <c r="C3637" t="s">
        <v>19488</v>
      </c>
      <c r="D3637" t="s">
        <v>19624</v>
      </c>
      <c r="E3637" s="89">
        <v>0.002686280183266874</v>
      </c>
      <c r="F3637" s="89">
        <v>707048</v>
      </c>
      <c r="G3637" s="89">
        <v>6</v>
      </c>
      <c r="H3637" t="s">
        <v>19630</v>
      </c>
      <c r="I3637" s="89"/>
    </row>
    <row r="3638">
      <c r="A3638" t="s">
        <v>20567</v>
      </c>
      <c r="B3638" t="s">
        <v>19483</v>
      </c>
      <c r="C3638" t="s">
        <v>19917</v>
      </c>
      <c r="D3638" t="s">
        <v>19614</v>
      </c>
      <c r="E3638" s="89">
        <v>0.0006974088529175583</v>
      </c>
      <c r="F3638" s="89">
        <v>707048</v>
      </c>
      <c r="G3638" s="89">
        <v>6</v>
      </c>
      <c r="H3638" t="s">
        <v>19630</v>
      </c>
      <c r="I3638" s="89"/>
    </row>
    <row r="3639">
      <c r="A3639" t="s">
        <v>20568</v>
      </c>
      <c r="B3639" t="s">
        <v>19483</v>
      </c>
      <c r="C3639" t="s">
        <v>19917</v>
      </c>
      <c r="D3639" t="s">
        <v>19615</v>
      </c>
      <c r="E3639" s="89">
        <v>0.0007301158620861332</v>
      </c>
      <c r="F3639" s="89">
        <v>707048</v>
      </c>
      <c r="G3639" s="89">
        <v>6</v>
      </c>
      <c r="H3639" t="s">
        <v>19630</v>
      </c>
      <c r="I3639" s="89"/>
    </row>
    <row r="3640">
      <c r="A3640" t="s">
        <v>20569</v>
      </c>
      <c r="B3640" t="s">
        <v>19483</v>
      </c>
      <c r="C3640" t="s">
        <v>19917</v>
      </c>
      <c r="D3640" t="s">
        <v>19616</v>
      </c>
      <c r="E3640" s="89">
        <v>0.0007241455907292195</v>
      </c>
      <c r="F3640" s="89">
        <v>707048</v>
      </c>
      <c r="G3640" s="89">
        <v>6</v>
      </c>
      <c r="H3640" t="s">
        <v>19630</v>
      </c>
      <c r="I3640" s="89"/>
    </row>
    <row r="3641">
      <c r="A3641" t="s">
        <v>20570</v>
      </c>
      <c r="B3641" t="s">
        <v>19483</v>
      </c>
      <c r="C3641" t="s">
        <v>19917</v>
      </c>
      <c r="D3641" t="s">
        <v>19617</v>
      </c>
      <c r="E3641" s="89">
        <v>0.000726287385664495</v>
      </c>
      <c r="F3641" s="89">
        <v>707048</v>
      </c>
      <c r="G3641" s="89">
        <v>6</v>
      </c>
      <c r="H3641" t="s">
        <v>19630</v>
      </c>
      <c r="I3641" s="89"/>
    </row>
    <row r="3642">
      <c r="A3642" t="s">
        <v>20571</v>
      </c>
      <c r="B3642" t="s">
        <v>19483</v>
      </c>
      <c r="C3642" t="s">
        <v>19917</v>
      </c>
      <c r="D3642" t="s">
        <v>19618</v>
      </c>
      <c r="E3642" s="89">
        <v>0.0007217271984768463</v>
      </c>
      <c r="F3642" s="89">
        <v>707048</v>
      </c>
      <c r="G3642" s="89">
        <v>6</v>
      </c>
      <c r="H3642" t="s">
        <v>19630</v>
      </c>
      <c r="I3642" s="89"/>
    </row>
    <row r="3643">
      <c r="A3643" t="s">
        <v>20572</v>
      </c>
      <c r="B3643" t="s">
        <v>19483</v>
      </c>
      <c r="C3643" t="s">
        <v>19917</v>
      </c>
      <c r="D3643" t="s">
        <v>19619</v>
      </c>
      <c r="E3643" s="89">
        <v>0.0007165584290821688</v>
      </c>
      <c r="F3643" s="89">
        <v>707048</v>
      </c>
      <c r="G3643" s="89">
        <v>6</v>
      </c>
      <c r="H3643" t="s">
        <v>19630</v>
      </c>
      <c r="I3643" s="89"/>
    </row>
    <row r="3644">
      <c r="A3644" t="s">
        <v>20573</v>
      </c>
      <c r="B3644" t="s">
        <v>19483</v>
      </c>
      <c r="C3644" t="s">
        <v>19917</v>
      </c>
      <c r="D3644" t="s">
        <v>19620</v>
      </c>
      <c r="E3644" s="89">
        <v>0.0006946074723323772</v>
      </c>
      <c r="F3644" s="89">
        <v>707048</v>
      </c>
      <c r="G3644" s="89">
        <v>6</v>
      </c>
      <c r="H3644" t="s">
        <v>19630</v>
      </c>
      <c r="I3644" s="89"/>
    </row>
    <row r="3645">
      <c r="A3645" t="s">
        <v>20574</v>
      </c>
      <c r="B3645" t="s">
        <v>19483</v>
      </c>
      <c r="C3645" t="s">
        <v>19917</v>
      </c>
      <c r="D3645" t="s">
        <v>19621</v>
      </c>
      <c r="E3645" s="89">
        <v>0.0005115636159487931</v>
      </c>
      <c r="F3645" s="89">
        <v>707048</v>
      </c>
      <c r="G3645" s="89">
        <v>6</v>
      </c>
      <c r="H3645" t="s">
        <v>19630</v>
      </c>
      <c r="I3645" s="89"/>
    </row>
    <row r="3646">
      <c r="A3646" t="s">
        <v>20575</v>
      </c>
      <c r="B3646" t="s">
        <v>19483</v>
      </c>
      <c r="C3646" t="s">
        <v>19917</v>
      </c>
      <c r="D3646" t="s">
        <v>19622</v>
      </c>
      <c r="E3646" s="89">
        <v>0.0006925622417551118</v>
      </c>
      <c r="F3646" s="89">
        <v>707048</v>
      </c>
      <c r="G3646" s="89">
        <v>6</v>
      </c>
      <c r="H3646" t="s">
        <v>19630</v>
      </c>
      <c r="I3646" s="89"/>
    </row>
    <row r="3647">
      <c r="A3647" t="s">
        <v>20576</v>
      </c>
      <c r="B3647" t="s">
        <v>19483</v>
      </c>
      <c r="C3647" t="s">
        <v>19917</v>
      </c>
      <c r="D3647" t="s">
        <v>19623</v>
      </c>
      <c r="E3647" s="89">
        <v>0.001304981584346733</v>
      </c>
      <c r="F3647" s="89">
        <v>707048</v>
      </c>
      <c r="G3647" s="89">
        <v>6</v>
      </c>
      <c r="H3647" t="s">
        <v>19630</v>
      </c>
      <c r="I3647" s="89"/>
    </row>
    <row r="3648">
      <c r="A3648" t="s">
        <v>20577</v>
      </c>
      <c r="B3648" t="s">
        <v>19483</v>
      </c>
      <c r="C3648" t="s">
        <v>19917</v>
      </c>
      <c r="D3648" t="s">
        <v>19624</v>
      </c>
      <c r="E3648" s="89">
        <v>0.003179574227707475</v>
      </c>
      <c r="F3648" s="89">
        <v>707048</v>
      </c>
      <c r="G3648" s="89">
        <v>6</v>
      </c>
      <c r="H3648" t="s">
        <v>19630</v>
      </c>
      <c r="I3648" s="89"/>
    </row>
    <row r="3649">
      <c r="A3649" t="s">
        <v>6879</v>
      </c>
      <c r="B3649" t="s">
        <v>19483</v>
      </c>
      <c r="C3649" t="s">
        <v>19489</v>
      </c>
      <c r="D3649" t="s">
        <v>19614</v>
      </c>
      <c r="E3649" s="89">
        <v>0.002282364238507836</v>
      </c>
      <c r="F3649" s="89">
        <v>707048</v>
      </c>
      <c r="G3649" s="89">
        <v>6</v>
      </c>
      <c r="H3649" t="s">
        <v>19630</v>
      </c>
      <c r="I3649" s="89"/>
    </row>
    <row r="3650">
      <c r="A3650" t="s">
        <v>6880</v>
      </c>
      <c r="B3650" t="s">
        <v>19483</v>
      </c>
      <c r="C3650" t="s">
        <v>19489</v>
      </c>
      <c r="D3650" t="s">
        <v>19615</v>
      </c>
      <c r="E3650" s="89">
        <v>0.002371081147745358</v>
      </c>
      <c r="F3650" s="89">
        <v>707048</v>
      </c>
      <c r="G3650" s="89">
        <v>6</v>
      </c>
      <c r="H3650" t="s">
        <v>19630</v>
      </c>
      <c r="I3650" s="89"/>
    </row>
    <row r="3651">
      <c r="A3651" t="s">
        <v>6881</v>
      </c>
      <c r="B3651" t="s">
        <v>19483</v>
      </c>
      <c r="C3651" t="s">
        <v>19489</v>
      </c>
      <c r="D3651" t="s">
        <v>19616</v>
      </c>
      <c r="E3651" s="89">
        <v>0.00230971713764951</v>
      </c>
      <c r="F3651" s="89">
        <v>707048</v>
      </c>
      <c r="G3651" s="89">
        <v>6</v>
      </c>
      <c r="H3651" t="s">
        <v>19630</v>
      </c>
      <c r="I3651" s="89"/>
    </row>
    <row r="3652">
      <c r="A3652" t="s">
        <v>6882</v>
      </c>
      <c r="B3652" t="s">
        <v>19483</v>
      </c>
      <c r="C3652" t="s">
        <v>19489</v>
      </c>
      <c r="D3652" t="s">
        <v>19617</v>
      </c>
      <c r="E3652" s="89">
        <v>0.002331827460442055</v>
      </c>
      <c r="F3652" s="89">
        <v>707048</v>
      </c>
      <c r="G3652" s="89">
        <v>6</v>
      </c>
      <c r="H3652" t="s">
        <v>19630</v>
      </c>
      <c r="I3652" s="89"/>
    </row>
    <row r="3653">
      <c r="A3653" t="s">
        <v>6883</v>
      </c>
      <c r="B3653" t="s">
        <v>19483</v>
      </c>
      <c r="C3653" t="s">
        <v>19489</v>
      </c>
      <c r="D3653" t="s">
        <v>19618</v>
      </c>
      <c r="E3653" s="89">
        <v>0.002341698687783734</v>
      </c>
      <c r="F3653" s="89">
        <v>707048</v>
      </c>
      <c r="G3653" s="89">
        <v>6</v>
      </c>
      <c r="H3653" t="s">
        <v>19630</v>
      </c>
      <c r="I3653" s="89"/>
    </row>
    <row r="3654">
      <c r="A3654" t="s">
        <v>6884</v>
      </c>
      <c r="B3654" t="s">
        <v>19483</v>
      </c>
      <c r="C3654" t="s">
        <v>19489</v>
      </c>
      <c r="D3654" t="s">
        <v>19619</v>
      </c>
      <c r="E3654" s="89">
        <v>0.00238340197537902</v>
      </c>
      <c r="F3654" s="89">
        <v>707048</v>
      </c>
      <c r="G3654" s="89">
        <v>6</v>
      </c>
      <c r="H3654" t="s">
        <v>19630</v>
      </c>
      <c r="I3654" s="89"/>
    </row>
    <row r="3655">
      <c r="A3655" t="s">
        <v>6885</v>
      </c>
      <c r="B3655" t="s">
        <v>19483</v>
      </c>
      <c r="C3655" t="s">
        <v>19489</v>
      </c>
      <c r="D3655" t="s">
        <v>19620</v>
      </c>
      <c r="E3655" s="89">
        <v>0.002273216995463406</v>
      </c>
      <c r="F3655" s="89">
        <v>707048</v>
      </c>
      <c r="G3655" s="89">
        <v>6</v>
      </c>
      <c r="H3655" t="s">
        <v>19630</v>
      </c>
      <c r="I3655" s="89"/>
    </row>
    <row r="3656">
      <c r="A3656" t="s">
        <v>6886</v>
      </c>
      <c r="B3656" t="s">
        <v>19483</v>
      </c>
      <c r="C3656" t="s">
        <v>19489</v>
      </c>
      <c r="D3656" t="s">
        <v>19621</v>
      </c>
      <c r="E3656" s="89">
        <v>0.001691147792550183</v>
      </c>
      <c r="F3656" s="89">
        <v>707048</v>
      </c>
      <c r="G3656" s="89">
        <v>6</v>
      </c>
      <c r="H3656" t="s">
        <v>19630</v>
      </c>
      <c r="I3656" s="89"/>
    </row>
    <row r="3657">
      <c r="A3657" t="s">
        <v>6887</v>
      </c>
      <c r="B3657" t="s">
        <v>19483</v>
      </c>
      <c r="C3657" t="s">
        <v>19489</v>
      </c>
      <c r="D3657" t="s">
        <v>19622</v>
      </c>
      <c r="E3657" s="89">
        <v>0.002268014553873641</v>
      </c>
      <c r="F3657" s="89">
        <v>707048</v>
      </c>
      <c r="G3657" s="89">
        <v>6</v>
      </c>
      <c r="H3657" t="s">
        <v>19630</v>
      </c>
      <c r="I3657" s="89"/>
    </row>
    <row r="3658">
      <c r="A3658" t="s">
        <v>6888</v>
      </c>
      <c r="B3658" t="s">
        <v>19483</v>
      </c>
      <c r="C3658" t="s">
        <v>19489</v>
      </c>
      <c r="D3658" t="s">
        <v>19623</v>
      </c>
      <c r="E3658" s="89">
        <v>0.004132070556264916</v>
      </c>
      <c r="F3658" s="89">
        <v>707048</v>
      </c>
      <c r="G3658" s="89">
        <v>6</v>
      </c>
      <c r="H3658" t="s">
        <v>19630</v>
      </c>
      <c r="I3658" s="89"/>
    </row>
    <row r="3659">
      <c r="A3659" t="s">
        <v>6889</v>
      </c>
      <c r="B3659" t="s">
        <v>19483</v>
      </c>
      <c r="C3659" t="s">
        <v>19489</v>
      </c>
      <c r="D3659" t="s">
        <v>19624</v>
      </c>
      <c r="E3659" s="89">
        <v>0.01031034131239853</v>
      </c>
      <c r="F3659" s="89">
        <v>707048</v>
      </c>
      <c r="G3659" s="89">
        <v>6</v>
      </c>
      <c r="H3659" t="s">
        <v>19630</v>
      </c>
      <c r="I3659" s="89"/>
    </row>
    <row r="3660">
      <c r="A3660" t="s">
        <v>6890</v>
      </c>
      <c r="B3660" t="s">
        <v>19483</v>
      </c>
      <c r="C3660" t="s">
        <v>19490</v>
      </c>
      <c r="D3660" t="s">
        <v>19614</v>
      </c>
      <c r="E3660" s="89">
        <v>0</v>
      </c>
      <c r="F3660" s="89">
        <v>707048</v>
      </c>
      <c r="G3660" s="89">
        <v>6</v>
      </c>
      <c r="H3660" t="s">
        <v>19630</v>
      </c>
      <c r="I3660" s="89"/>
    </row>
    <row r="3661">
      <c r="A3661" t="s">
        <v>6891</v>
      </c>
      <c r="B3661" t="s">
        <v>19483</v>
      </c>
      <c r="C3661" t="s">
        <v>19490</v>
      </c>
      <c r="D3661" t="s">
        <v>19615</v>
      </c>
      <c r="E3661" s="89">
        <v>0</v>
      </c>
      <c r="F3661" s="89">
        <v>707048</v>
      </c>
      <c r="G3661" s="89">
        <v>6</v>
      </c>
      <c r="H3661" t="s">
        <v>19630</v>
      </c>
      <c r="I3661" s="89"/>
    </row>
    <row r="3662">
      <c r="A3662" t="s">
        <v>6892</v>
      </c>
      <c r="B3662" t="s">
        <v>19483</v>
      </c>
      <c r="C3662" t="s">
        <v>19490</v>
      </c>
      <c r="D3662" t="s">
        <v>19616</v>
      </c>
      <c r="E3662" s="89">
        <v>0</v>
      </c>
      <c r="F3662" s="89">
        <v>707048</v>
      </c>
      <c r="G3662" s="89">
        <v>6</v>
      </c>
      <c r="H3662" t="s">
        <v>19630</v>
      </c>
      <c r="I3662" s="89"/>
    </row>
    <row r="3663">
      <c r="A3663" t="s">
        <v>6893</v>
      </c>
      <c r="B3663" t="s">
        <v>19483</v>
      </c>
      <c r="C3663" t="s">
        <v>19490</v>
      </c>
      <c r="D3663" t="s">
        <v>19617</v>
      </c>
      <c r="E3663" s="89">
        <v>0</v>
      </c>
      <c r="F3663" s="89">
        <v>707048</v>
      </c>
      <c r="G3663" s="89">
        <v>6</v>
      </c>
      <c r="H3663" t="s">
        <v>19630</v>
      </c>
      <c r="I3663" s="89"/>
    </row>
    <row r="3664">
      <c r="A3664" t="s">
        <v>6894</v>
      </c>
      <c r="B3664" t="s">
        <v>19483</v>
      </c>
      <c r="C3664" t="s">
        <v>19490</v>
      </c>
      <c r="D3664" t="s">
        <v>19618</v>
      </c>
      <c r="E3664" s="89">
        <v>0</v>
      </c>
      <c r="F3664" s="89">
        <v>707048</v>
      </c>
      <c r="G3664" s="89">
        <v>6</v>
      </c>
      <c r="H3664" t="s">
        <v>19630</v>
      </c>
      <c r="I3664" s="89"/>
    </row>
    <row r="3665">
      <c r="A3665" t="s">
        <v>6895</v>
      </c>
      <c r="B3665" t="s">
        <v>19483</v>
      </c>
      <c r="C3665" t="s">
        <v>19490</v>
      </c>
      <c r="D3665" t="s">
        <v>19619</v>
      </c>
      <c r="E3665" s="89">
        <v>0</v>
      </c>
      <c r="F3665" s="89">
        <v>707048</v>
      </c>
      <c r="G3665" s="89">
        <v>6</v>
      </c>
      <c r="H3665" t="s">
        <v>19630</v>
      </c>
      <c r="I3665" s="89"/>
    </row>
    <row r="3666">
      <c r="A3666" t="s">
        <v>6896</v>
      </c>
      <c r="B3666" t="s">
        <v>19483</v>
      </c>
      <c r="C3666" t="s">
        <v>19490</v>
      </c>
      <c r="D3666" t="s">
        <v>19620</v>
      </c>
      <c r="E3666" s="89">
        <v>0</v>
      </c>
      <c r="F3666" s="89">
        <v>707048</v>
      </c>
      <c r="G3666" s="89">
        <v>6</v>
      </c>
      <c r="H3666" t="s">
        <v>19630</v>
      </c>
      <c r="I3666" s="89"/>
    </row>
    <row r="3667">
      <c r="A3667" t="s">
        <v>6897</v>
      </c>
      <c r="B3667" t="s">
        <v>19483</v>
      </c>
      <c r="C3667" t="s">
        <v>19490</v>
      </c>
      <c r="D3667" t="s">
        <v>19621</v>
      </c>
      <c r="E3667" s="89">
        <v>0</v>
      </c>
      <c r="F3667" s="89">
        <v>707048</v>
      </c>
      <c r="G3667" s="89">
        <v>6</v>
      </c>
      <c r="H3667" t="s">
        <v>19630</v>
      </c>
      <c r="I3667" s="89"/>
    </row>
    <row r="3668">
      <c r="A3668" t="s">
        <v>6898</v>
      </c>
      <c r="B3668" t="s">
        <v>19483</v>
      </c>
      <c r="C3668" t="s">
        <v>19490</v>
      </c>
      <c r="D3668" t="s">
        <v>19622</v>
      </c>
      <c r="E3668" s="89">
        <v>0</v>
      </c>
      <c r="F3668" s="89">
        <v>707048</v>
      </c>
      <c r="G3668" s="89">
        <v>6</v>
      </c>
      <c r="H3668" t="s">
        <v>19630</v>
      </c>
      <c r="I3668" s="89"/>
    </row>
    <row r="3669">
      <c r="A3669" t="s">
        <v>6899</v>
      </c>
      <c r="B3669" t="s">
        <v>19483</v>
      </c>
      <c r="C3669" t="s">
        <v>19490</v>
      </c>
      <c r="D3669" t="s">
        <v>19623</v>
      </c>
      <c r="E3669" s="89">
        <v>0</v>
      </c>
      <c r="F3669" s="89">
        <v>707048</v>
      </c>
      <c r="G3669" s="89">
        <v>6</v>
      </c>
      <c r="H3669" t="s">
        <v>19630</v>
      </c>
      <c r="I3669" s="89"/>
    </row>
    <row r="3670">
      <c r="A3670" t="s">
        <v>6900</v>
      </c>
      <c r="B3670" t="s">
        <v>19483</v>
      </c>
      <c r="C3670" t="s">
        <v>19490</v>
      </c>
      <c r="D3670" t="s">
        <v>19624</v>
      </c>
      <c r="E3670" s="89">
        <v>0</v>
      </c>
      <c r="F3670" s="89">
        <v>707048</v>
      </c>
      <c r="G3670" s="89">
        <v>6</v>
      </c>
      <c r="H3670" t="s">
        <v>19630</v>
      </c>
      <c r="I3670" s="89"/>
    </row>
    <row r="3671">
      <c r="A3671" t="s">
        <v>6901</v>
      </c>
      <c r="B3671" t="s">
        <v>19483</v>
      </c>
      <c r="C3671" t="s">
        <v>19491</v>
      </c>
      <c r="D3671" t="s">
        <v>19614</v>
      </c>
      <c r="E3671" s="89">
        <v>0.001584955385590277</v>
      </c>
      <c r="F3671" s="89">
        <v>707048</v>
      </c>
      <c r="G3671" s="89">
        <v>6</v>
      </c>
      <c r="H3671" t="s">
        <v>19630</v>
      </c>
      <c r="I3671" s="89"/>
    </row>
    <row r="3672">
      <c r="A3672" t="s">
        <v>6902</v>
      </c>
      <c r="B3672" t="s">
        <v>19483</v>
      </c>
      <c r="C3672" t="s">
        <v>19491</v>
      </c>
      <c r="D3672" t="s">
        <v>19615</v>
      </c>
      <c r="E3672" s="89">
        <v>0.001640965285659224</v>
      </c>
      <c r="F3672" s="89">
        <v>707048</v>
      </c>
      <c r="G3672" s="89">
        <v>6</v>
      </c>
      <c r="H3672" t="s">
        <v>19630</v>
      </c>
      <c r="I3672" s="89"/>
    </row>
    <row r="3673">
      <c r="A3673" t="s">
        <v>6903</v>
      </c>
      <c r="B3673" t="s">
        <v>19483</v>
      </c>
      <c r="C3673" t="s">
        <v>19491</v>
      </c>
      <c r="D3673" t="s">
        <v>19616</v>
      </c>
      <c r="E3673" s="89">
        <v>0.00158557154692029</v>
      </c>
      <c r="F3673" s="89">
        <v>707048</v>
      </c>
      <c r="G3673" s="89">
        <v>6</v>
      </c>
      <c r="H3673" t="s">
        <v>19630</v>
      </c>
      <c r="I3673" s="89"/>
    </row>
    <row r="3674">
      <c r="A3674" t="s">
        <v>6904</v>
      </c>
      <c r="B3674" t="s">
        <v>19483</v>
      </c>
      <c r="C3674" t="s">
        <v>19491</v>
      </c>
      <c r="D3674" t="s">
        <v>19617</v>
      </c>
      <c r="E3674" s="89">
        <v>0.00160554007477756</v>
      </c>
      <c r="F3674" s="89">
        <v>707048</v>
      </c>
      <c r="G3674" s="89">
        <v>6</v>
      </c>
      <c r="H3674" t="s">
        <v>19630</v>
      </c>
      <c r="I3674" s="89"/>
    </row>
    <row r="3675">
      <c r="A3675" t="s">
        <v>6905</v>
      </c>
      <c r="B3675" t="s">
        <v>19483</v>
      </c>
      <c r="C3675" t="s">
        <v>19491</v>
      </c>
      <c r="D3675" t="s">
        <v>19618</v>
      </c>
      <c r="E3675" s="89">
        <v>0.001619971489306888</v>
      </c>
      <c r="F3675" s="89">
        <v>707048</v>
      </c>
      <c r="G3675" s="89">
        <v>6</v>
      </c>
      <c r="H3675" t="s">
        <v>19630</v>
      </c>
      <c r="I3675" s="89"/>
    </row>
    <row r="3676">
      <c r="A3676" t="s">
        <v>6906</v>
      </c>
      <c r="B3676" t="s">
        <v>19483</v>
      </c>
      <c r="C3676" t="s">
        <v>19491</v>
      </c>
      <c r="D3676" t="s">
        <v>19619</v>
      </c>
      <c r="E3676" s="89">
        <v>0.001666843546296851</v>
      </c>
      <c r="F3676" s="89">
        <v>707048</v>
      </c>
      <c r="G3676" s="89">
        <v>6</v>
      </c>
      <c r="H3676" t="s">
        <v>19630</v>
      </c>
      <c r="I3676" s="89"/>
    </row>
    <row r="3677">
      <c r="A3677" t="s">
        <v>6907</v>
      </c>
      <c r="B3677" t="s">
        <v>19483</v>
      </c>
      <c r="C3677" t="s">
        <v>19491</v>
      </c>
      <c r="D3677" t="s">
        <v>19620</v>
      </c>
      <c r="E3677" s="89">
        <v>0.001578609523131029</v>
      </c>
      <c r="F3677" s="89">
        <v>707048</v>
      </c>
      <c r="G3677" s="89">
        <v>6</v>
      </c>
      <c r="H3677" t="s">
        <v>19630</v>
      </c>
      <c r="I3677" s="89"/>
    </row>
    <row r="3678">
      <c r="A3678" t="s">
        <v>6908</v>
      </c>
      <c r="B3678" t="s">
        <v>19483</v>
      </c>
      <c r="C3678" t="s">
        <v>19491</v>
      </c>
      <c r="D3678" t="s">
        <v>19621</v>
      </c>
      <c r="E3678" s="89">
        <v>0.00117958417660139</v>
      </c>
      <c r="F3678" s="89">
        <v>707048</v>
      </c>
      <c r="G3678" s="89">
        <v>6</v>
      </c>
      <c r="H3678" t="s">
        <v>19630</v>
      </c>
      <c r="I3678" s="89"/>
    </row>
    <row r="3679">
      <c r="A3679" t="s">
        <v>6909</v>
      </c>
      <c r="B3679" t="s">
        <v>19483</v>
      </c>
      <c r="C3679" t="s">
        <v>19491</v>
      </c>
      <c r="D3679" t="s">
        <v>19622</v>
      </c>
      <c r="E3679" s="89">
        <v>0.001575452312118529</v>
      </c>
      <c r="F3679" s="89">
        <v>707048</v>
      </c>
      <c r="G3679" s="89">
        <v>6</v>
      </c>
      <c r="H3679" t="s">
        <v>19630</v>
      </c>
      <c r="I3679" s="89"/>
    </row>
    <row r="3680">
      <c r="A3680" t="s">
        <v>6910</v>
      </c>
      <c r="B3680" t="s">
        <v>19483</v>
      </c>
      <c r="C3680" t="s">
        <v>19491</v>
      </c>
      <c r="D3680" t="s">
        <v>19623</v>
      </c>
      <c r="E3680" s="89">
        <v>0.002827088971918184</v>
      </c>
      <c r="F3680" s="89">
        <v>707048</v>
      </c>
      <c r="G3680" s="89">
        <v>6</v>
      </c>
      <c r="H3680" t="s">
        <v>19630</v>
      </c>
      <c r="I3680" s="89"/>
    </row>
    <row r="3681">
      <c r="A3681" t="s">
        <v>6911</v>
      </c>
      <c r="B3681" t="s">
        <v>19483</v>
      </c>
      <c r="C3681" t="s">
        <v>19491</v>
      </c>
      <c r="D3681" t="s">
        <v>19624</v>
      </c>
      <c r="E3681" s="89">
        <v>0.007130767084691059</v>
      </c>
      <c r="F3681" s="89">
        <v>707048</v>
      </c>
      <c r="G3681" s="89">
        <v>6</v>
      </c>
      <c r="H3681" t="s">
        <v>19630</v>
      </c>
      <c r="I3681" s="89"/>
    </row>
    <row r="3682">
      <c r="A3682" t="s">
        <v>20578</v>
      </c>
      <c r="B3682" t="s">
        <v>19483</v>
      </c>
      <c r="C3682" t="s">
        <v>3837</v>
      </c>
      <c r="D3682" t="s">
        <v>19614</v>
      </c>
      <c r="E3682" s="89">
        <v>0.1727479283838562</v>
      </c>
      <c r="F3682" s="89">
        <v>707048</v>
      </c>
      <c r="G3682" s="89">
        <v>6</v>
      </c>
      <c r="H3682" t="s">
        <v>19630</v>
      </c>
      <c r="I3682" s="89"/>
    </row>
    <row r="3683">
      <c r="A3683" t="s">
        <v>20579</v>
      </c>
      <c r="B3683" t="s">
        <v>19483</v>
      </c>
      <c r="C3683" t="s">
        <v>3837</v>
      </c>
      <c r="D3683" t="s">
        <v>19615</v>
      </c>
      <c r="E3683" s="89">
        <v>0.1776433861780586</v>
      </c>
      <c r="F3683" s="89">
        <v>707048</v>
      </c>
      <c r="G3683" s="89">
        <v>6</v>
      </c>
      <c r="H3683" t="s">
        <v>19630</v>
      </c>
      <c r="I3683" s="89"/>
    </row>
    <row r="3684">
      <c r="A3684" t="s">
        <v>20580</v>
      </c>
      <c r="B3684" t="s">
        <v>19483</v>
      </c>
      <c r="C3684" t="s">
        <v>3837</v>
      </c>
      <c r="D3684" t="s">
        <v>19616</v>
      </c>
      <c r="E3684" s="89">
        <v>0.1728157916178534</v>
      </c>
      <c r="F3684" s="89">
        <v>707048</v>
      </c>
      <c r="G3684" s="89">
        <v>6</v>
      </c>
      <c r="H3684" t="s">
        <v>19630</v>
      </c>
      <c r="I3684" s="89"/>
    </row>
    <row r="3685">
      <c r="A3685" t="s">
        <v>20581</v>
      </c>
      <c r="B3685" t="s">
        <v>19483</v>
      </c>
      <c r="C3685" t="s">
        <v>3837</v>
      </c>
      <c r="D3685" t="s">
        <v>19617</v>
      </c>
      <c r="E3685" s="89">
        <v>0.1773430013965707</v>
      </c>
      <c r="F3685" s="89">
        <v>707048</v>
      </c>
      <c r="G3685" s="89">
        <v>6</v>
      </c>
      <c r="H3685" t="s">
        <v>19630</v>
      </c>
      <c r="I3685" s="89"/>
    </row>
    <row r="3686">
      <c r="A3686" t="s">
        <v>20582</v>
      </c>
      <c r="B3686" t="s">
        <v>19483</v>
      </c>
      <c r="C3686" t="s">
        <v>3837</v>
      </c>
      <c r="D3686" t="s">
        <v>19618</v>
      </c>
      <c r="E3686" s="89">
        <v>0.1747508873622307</v>
      </c>
      <c r="F3686" s="89">
        <v>707048</v>
      </c>
      <c r="G3686" s="89">
        <v>6</v>
      </c>
      <c r="H3686" t="s">
        <v>19630</v>
      </c>
      <c r="I3686" s="89"/>
    </row>
    <row r="3687">
      <c r="A3687" t="s">
        <v>20583</v>
      </c>
      <c r="B3687" t="s">
        <v>19483</v>
      </c>
      <c r="C3687" t="s">
        <v>3837</v>
      </c>
      <c r="D3687" t="s">
        <v>19619</v>
      </c>
      <c r="E3687" s="89">
        <v>0.1778544728886008</v>
      </c>
      <c r="F3687" s="89">
        <v>707048</v>
      </c>
      <c r="G3687" s="89">
        <v>6</v>
      </c>
      <c r="H3687" t="s">
        <v>19630</v>
      </c>
      <c r="I3687" s="89"/>
    </row>
    <row r="3688">
      <c r="A3688" t="s">
        <v>20584</v>
      </c>
      <c r="B3688" t="s">
        <v>19483</v>
      </c>
      <c r="C3688" t="s">
        <v>3837</v>
      </c>
      <c r="D3688" t="s">
        <v>19620</v>
      </c>
      <c r="E3688" s="89">
        <v>0.1696511189198178</v>
      </c>
      <c r="F3688" s="89">
        <v>707048</v>
      </c>
      <c r="G3688" s="89">
        <v>6</v>
      </c>
      <c r="H3688" t="s">
        <v>19630</v>
      </c>
      <c r="I3688" s="89"/>
    </row>
    <row r="3689">
      <c r="A3689" t="s">
        <v>20585</v>
      </c>
      <c r="B3689" t="s">
        <v>19483</v>
      </c>
      <c r="C3689" t="s">
        <v>3837</v>
      </c>
      <c r="D3689" t="s">
        <v>19621</v>
      </c>
      <c r="E3689" s="89">
        <v>0.1260132132339177</v>
      </c>
      <c r="F3689" s="89">
        <v>707048</v>
      </c>
      <c r="G3689" s="89">
        <v>6</v>
      </c>
      <c r="H3689" t="s">
        <v>19630</v>
      </c>
      <c r="I3689" s="89"/>
    </row>
    <row r="3690">
      <c r="A3690" t="s">
        <v>20586</v>
      </c>
      <c r="B3690" t="s">
        <v>19483</v>
      </c>
      <c r="C3690" t="s">
        <v>3837</v>
      </c>
      <c r="D3690" t="s">
        <v>19622</v>
      </c>
      <c r="E3690" s="89">
        <v>0.1737120098036728</v>
      </c>
      <c r="F3690" s="89">
        <v>707048</v>
      </c>
      <c r="G3690" s="89">
        <v>6</v>
      </c>
      <c r="H3690" t="s">
        <v>19630</v>
      </c>
      <c r="I3690" s="89"/>
    </row>
    <row r="3691">
      <c r="A3691" t="s">
        <v>20587</v>
      </c>
      <c r="B3691" t="s">
        <v>19483</v>
      </c>
      <c r="C3691" t="s">
        <v>3837</v>
      </c>
      <c r="D3691" t="s">
        <v>19623</v>
      </c>
      <c r="E3691" s="89">
        <v>0.3173082225611534</v>
      </c>
      <c r="F3691" s="89">
        <v>707048</v>
      </c>
      <c r="G3691" s="89">
        <v>6</v>
      </c>
      <c r="H3691" t="s">
        <v>19630</v>
      </c>
      <c r="I3691" s="89"/>
    </row>
    <row r="3692">
      <c r="A3692" t="s">
        <v>20588</v>
      </c>
      <c r="B3692" t="s">
        <v>19483</v>
      </c>
      <c r="C3692" t="s">
        <v>3837</v>
      </c>
      <c r="D3692" t="s">
        <v>19624</v>
      </c>
      <c r="E3692" s="89">
        <v>0.7702299589394408</v>
      </c>
      <c r="F3692" s="89">
        <v>707048</v>
      </c>
      <c r="G3692" s="89">
        <v>6</v>
      </c>
      <c r="H3692" t="s">
        <v>19630</v>
      </c>
      <c r="I3692" s="89"/>
    </row>
    <row r="3693">
      <c r="A3693" t="s">
        <v>6912</v>
      </c>
      <c r="B3693" t="s">
        <v>19483</v>
      </c>
      <c r="C3693" t="s">
        <v>19492</v>
      </c>
      <c r="D3693" t="s">
        <v>19614</v>
      </c>
      <c r="E3693" s="89">
        <v>0.0003464818801599855</v>
      </c>
      <c r="F3693" s="89">
        <v>707048</v>
      </c>
      <c r="G3693" s="89">
        <v>6</v>
      </c>
      <c r="H3693" t="s">
        <v>19630</v>
      </c>
      <c r="I3693" s="89"/>
    </row>
    <row r="3694">
      <c r="A3694" t="s">
        <v>6913</v>
      </c>
      <c r="B3694" t="s">
        <v>19483</v>
      </c>
      <c r="C3694" t="s">
        <v>19492</v>
      </c>
      <c r="D3694" t="s">
        <v>19615</v>
      </c>
      <c r="E3694" s="89">
        <v>0.0003641599898461633</v>
      </c>
      <c r="F3694" s="89">
        <v>707048</v>
      </c>
      <c r="G3694" s="89">
        <v>6</v>
      </c>
      <c r="H3694" t="s">
        <v>19630</v>
      </c>
      <c r="I3694" s="89"/>
    </row>
    <row r="3695">
      <c r="A3695" t="s">
        <v>6914</v>
      </c>
      <c r="B3695" t="s">
        <v>19483</v>
      </c>
      <c r="C3695" t="s">
        <v>19492</v>
      </c>
      <c r="D3695" t="s">
        <v>19616</v>
      </c>
      <c r="E3695" s="89">
        <v>0.0003641599898461633</v>
      </c>
      <c r="F3695" s="89">
        <v>707048</v>
      </c>
      <c r="G3695" s="89">
        <v>6</v>
      </c>
      <c r="H3695" t="s">
        <v>19630</v>
      </c>
      <c r="I3695" s="89"/>
    </row>
    <row r="3696">
      <c r="A3696" t="s">
        <v>6915</v>
      </c>
      <c r="B3696" t="s">
        <v>19483</v>
      </c>
      <c r="C3696" t="s">
        <v>19492</v>
      </c>
      <c r="D3696" t="s">
        <v>19617</v>
      </c>
      <c r="E3696" s="89">
        <v>0.0003641599898461633</v>
      </c>
      <c r="F3696" s="89">
        <v>707048</v>
      </c>
      <c r="G3696" s="89">
        <v>6</v>
      </c>
      <c r="H3696" t="s">
        <v>19630</v>
      </c>
      <c r="I3696" s="89"/>
    </row>
    <row r="3697">
      <c r="A3697" t="s">
        <v>6916</v>
      </c>
      <c r="B3697" t="s">
        <v>19483</v>
      </c>
      <c r="C3697" t="s">
        <v>19492</v>
      </c>
      <c r="D3697" t="s">
        <v>19618</v>
      </c>
      <c r="E3697" s="89">
        <v>0.0003614609181723347</v>
      </c>
      <c r="F3697" s="89">
        <v>707048</v>
      </c>
      <c r="G3697" s="89">
        <v>6</v>
      </c>
      <c r="H3697" t="s">
        <v>19630</v>
      </c>
      <c r="I3697" s="89"/>
    </row>
    <row r="3698">
      <c r="A3698" t="s">
        <v>6917</v>
      </c>
      <c r="B3698" t="s">
        <v>19483</v>
      </c>
      <c r="C3698" t="s">
        <v>19492</v>
      </c>
      <c r="D3698" t="s">
        <v>19619</v>
      </c>
      <c r="E3698" s="89">
        <v>0.0003580489179770426</v>
      </c>
      <c r="F3698" s="89">
        <v>707048</v>
      </c>
      <c r="G3698" s="89">
        <v>6</v>
      </c>
      <c r="H3698" t="s">
        <v>19630</v>
      </c>
      <c r="I3698" s="89"/>
    </row>
    <row r="3699">
      <c r="A3699" t="s">
        <v>6918</v>
      </c>
      <c r="B3699" t="s">
        <v>19483</v>
      </c>
      <c r="C3699" t="s">
        <v>19492</v>
      </c>
      <c r="D3699" t="s">
        <v>19620</v>
      </c>
      <c r="E3699" s="89">
        <v>0.0003513075602216263</v>
      </c>
      <c r="F3699" s="89">
        <v>707048</v>
      </c>
      <c r="G3699" s="89">
        <v>6</v>
      </c>
      <c r="H3699" t="s">
        <v>19630</v>
      </c>
      <c r="I3699" s="89"/>
    </row>
    <row r="3700">
      <c r="A3700" t="s">
        <v>6919</v>
      </c>
      <c r="B3700" t="s">
        <v>19483</v>
      </c>
      <c r="C3700" t="s">
        <v>19492</v>
      </c>
      <c r="D3700" t="s">
        <v>19621</v>
      </c>
      <c r="E3700" s="89">
        <v>0.000228319886450359</v>
      </c>
      <c r="F3700" s="89">
        <v>707048</v>
      </c>
      <c r="G3700" s="89">
        <v>6</v>
      </c>
      <c r="H3700" t="s">
        <v>19630</v>
      </c>
      <c r="I3700" s="89"/>
    </row>
    <row r="3701">
      <c r="A3701" t="s">
        <v>6920</v>
      </c>
      <c r="B3701" t="s">
        <v>19483</v>
      </c>
      <c r="C3701" t="s">
        <v>19492</v>
      </c>
      <c r="D3701" t="s">
        <v>19622</v>
      </c>
      <c r="E3701" s="89">
        <v>0.0003449353255054351</v>
      </c>
      <c r="F3701" s="89">
        <v>707048</v>
      </c>
      <c r="G3701" s="89">
        <v>6</v>
      </c>
      <c r="H3701" t="s">
        <v>19630</v>
      </c>
      <c r="I3701" s="89"/>
    </row>
    <row r="3702">
      <c r="A3702" t="s">
        <v>6921</v>
      </c>
      <c r="B3702" t="s">
        <v>19483</v>
      </c>
      <c r="C3702" t="s">
        <v>19492</v>
      </c>
      <c r="D3702" t="s">
        <v>19623</v>
      </c>
      <c r="E3702" s="89">
        <v>0.0006394509868902629</v>
      </c>
      <c r="F3702" s="89">
        <v>707048</v>
      </c>
      <c r="G3702" s="89">
        <v>6</v>
      </c>
      <c r="H3702" t="s">
        <v>19630</v>
      </c>
      <c r="I3702" s="89"/>
    </row>
    <row r="3703">
      <c r="A3703" t="s">
        <v>6922</v>
      </c>
      <c r="B3703" t="s">
        <v>19483</v>
      </c>
      <c r="C3703" t="s">
        <v>19492</v>
      </c>
      <c r="D3703" t="s">
        <v>19624</v>
      </c>
      <c r="E3703" s="89">
        <v>0.001583867736089561</v>
      </c>
      <c r="F3703" s="89">
        <v>707048</v>
      </c>
      <c r="G3703" s="89">
        <v>6</v>
      </c>
      <c r="H3703" t="s">
        <v>19630</v>
      </c>
      <c r="I3703" s="89"/>
    </row>
    <row r="3704">
      <c r="A3704" t="s">
        <v>20589</v>
      </c>
      <c r="B3704" t="s">
        <v>19483</v>
      </c>
      <c r="C3704" t="s">
        <v>3838</v>
      </c>
      <c r="D3704" t="s">
        <v>19614</v>
      </c>
      <c r="E3704" s="89">
        <v>0.02858817978878884</v>
      </c>
      <c r="F3704" s="89">
        <v>707048</v>
      </c>
      <c r="G3704" s="89">
        <v>6</v>
      </c>
      <c r="H3704" t="s">
        <v>19630</v>
      </c>
      <c r="I3704" s="89"/>
    </row>
    <row r="3705">
      <c r="A3705" t="s">
        <v>20590</v>
      </c>
      <c r="B3705" t="s">
        <v>19483</v>
      </c>
      <c r="C3705" t="s">
        <v>3838</v>
      </c>
      <c r="D3705" t="s">
        <v>19615</v>
      </c>
      <c r="E3705" s="89">
        <v>0.02950631853356288</v>
      </c>
      <c r="F3705" s="89">
        <v>707048</v>
      </c>
      <c r="G3705" s="89">
        <v>6</v>
      </c>
      <c r="H3705" t="s">
        <v>19630</v>
      </c>
      <c r="I3705" s="89"/>
    </row>
    <row r="3706">
      <c r="A3706" t="s">
        <v>20591</v>
      </c>
      <c r="B3706" t="s">
        <v>19483</v>
      </c>
      <c r="C3706" t="s">
        <v>3838</v>
      </c>
      <c r="D3706" t="s">
        <v>19616</v>
      </c>
      <c r="E3706" s="89">
        <v>0.02859405393675794</v>
      </c>
      <c r="F3706" s="89">
        <v>707048</v>
      </c>
      <c r="G3706" s="89">
        <v>6</v>
      </c>
      <c r="H3706" t="s">
        <v>19630</v>
      </c>
      <c r="I3706" s="89"/>
    </row>
    <row r="3707">
      <c r="A3707" t="s">
        <v>20592</v>
      </c>
      <c r="B3707" t="s">
        <v>19483</v>
      </c>
      <c r="C3707" t="s">
        <v>3838</v>
      </c>
      <c r="D3707" t="s">
        <v>19617</v>
      </c>
      <c r="E3707" s="89">
        <v>0.02943901035167627</v>
      </c>
      <c r="F3707" s="89">
        <v>707048</v>
      </c>
      <c r="G3707" s="89">
        <v>6</v>
      </c>
      <c r="H3707" t="s">
        <v>19630</v>
      </c>
      <c r="I3707" s="89"/>
    </row>
    <row r="3708">
      <c r="A3708" t="s">
        <v>20593</v>
      </c>
      <c r="B3708" t="s">
        <v>19483</v>
      </c>
      <c r="C3708" t="s">
        <v>3838</v>
      </c>
      <c r="D3708" t="s">
        <v>19618</v>
      </c>
      <c r="E3708" s="89">
        <v>0.02899322164678306</v>
      </c>
      <c r="F3708" s="89">
        <v>707048</v>
      </c>
      <c r="G3708" s="89">
        <v>6</v>
      </c>
      <c r="H3708" t="s">
        <v>19630</v>
      </c>
      <c r="I3708" s="89"/>
    </row>
    <row r="3709">
      <c r="A3709" t="s">
        <v>20594</v>
      </c>
      <c r="B3709" t="s">
        <v>19483</v>
      </c>
      <c r="C3709" t="s">
        <v>3838</v>
      </c>
      <c r="D3709" t="s">
        <v>19619</v>
      </c>
      <c r="E3709" s="89">
        <v>0.02947240798298457</v>
      </c>
      <c r="F3709" s="89">
        <v>707048</v>
      </c>
      <c r="G3709" s="89">
        <v>6</v>
      </c>
      <c r="H3709" t="s">
        <v>19630</v>
      </c>
      <c r="I3709" s="89"/>
    </row>
    <row r="3710">
      <c r="A3710" t="s">
        <v>20595</v>
      </c>
      <c r="B3710" t="s">
        <v>19483</v>
      </c>
      <c r="C3710" t="s">
        <v>3838</v>
      </c>
      <c r="D3710" t="s">
        <v>19620</v>
      </c>
      <c r="E3710" s="89">
        <v>0.02810073180250148</v>
      </c>
      <c r="F3710" s="89">
        <v>707048</v>
      </c>
      <c r="G3710" s="89">
        <v>6</v>
      </c>
      <c r="H3710" t="s">
        <v>19630</v>
      </c>
      <c r="I3710" s="89"/>
    </row>
    <row r="3711">
      <c r="A3711" t="s">
        <v>20596</v>
      </c>
      <c r="B3711" t="s">
        <v>19483</v>
      </c>
      <c r="C3711" t="s">
        <v>3838</v>
      </c>
      <c r="D3711" t="s">
        <v>19621</v>
      </c>
      <c r="E3711" s="89">
        <v>0.02081760441670515</v>
      </c>
      <c r="F3711" s="89">
        <v>707048</v>
      </c>
      <c r="G3711" s="89">
        <v>6</v>
      </c>
      <c r="H3711" t="s">
        <v>19630</v>
      </c>
      <c r="I3711" s="89"/>
    </row>
    <row r="3712">
      <c r="A3712" t="s">
        <v>20597</v>
      </c>
      <c r="B3712" t="s">
        <v>19483</v>
      </c>
      <c r="C3712" t="s">
        <v>3838</v>
      </c>
      <c r="D3712" t="s">
        <v>19622</v>
      </c>
      <c r="E3712" s="89">
        <v>0.02869401183613229</v>
      </c>
      <c r="F3712" s="89">
        <v>707048</v>
      </c>
      <c r="G3712" s="89">
        <v>6</v>
      </c>
      <c r="H3712" t="s">
        <v>19630</v>
      </c>
      <c r="I3712" s="89"/>
    </row>
    <row r="3713">
      <c r="A3713" t="s">
        <v>20598</v>
      </c>
      <c r="B3713" t="s">
        <v>19483</v>
      </c>
      <c r="C3713" t="s">
        <v>3838</v>
      </c>
      <c r="D3713" t="s">
        <v>19623</v>
      </c>
      <c r="E3713" s="89">
        <v>0.05137059722711869</v>
      </c>
      <c r="F3713" s="89">
        <v>707048</v>
      </c>
      <c r="G3713" s="89">
        <v>6</v>
      </c>
      <c r="H3713" t="s">
        <v>19630</v>
      </c>
      <c r="I3713" s="89"/>
    </row>
    <row r="3714">
      <c r="A3714" t="s">
        <v>20599</v>
      </c>
      <c r="B3714" t="s">
        <v>19483</v>
      </c>
      <c r="C3714" t="s">
        <v>3838</v>
      </c>
      <c r="D3714" t="s">
        <v>19624</v>
      </c>
      <c r="E3714" s="89">
        <v>0.1266916139267334</v>
      </c>
      <c r="F3714" s="89">
        <v>707048</v>
      </c>
      <c r="G3714" s="89">
        <v>6</v>
      </c>
      <c r="H3714" t="s">
        <v>19630</v>
      </c>
      <c r="I3714" s="89"/>
    </row>
    <row r="3715">
      <c r="A3715" t="s">
        <v>20600</v>
      </c>
      <c r="B3715" t="s">
        <v>19483</v>
      </c>
      <c r="C3715" t="s">
        <v>3839</v>
      </c>
      <c r="D3715" t="s">
        <v>19614</v>
      </c>
      <c r="E3715" s="89">
        <v>0.1444547018280861</v>
      </c>
      <c r="F3715" s="89">
        <v>707048</v>
      </c>
      <c r="G3715" s="89">
        <v>6</v>
      </c>
      <c r="H3715" t="s">
        <v>19630</v>
      </c>
      <c r="I3715" s="89"/>
    </row>
    <row r="3716">
      <c r="A3716" t="s">
        <v>20601</v>
      </c>
      <c r="B3716" t="s">
        <v>19483</v>
      </c>
      <c r="C3716" t="s">
        <v>3839</v>
      </c>
      <c r="D3716" t="s">
        <v>19615</v>
      </c>
      <c r="E3716" s="89">
        <v>0.1487916024011594</v>
      </c>
      <c r="F3716" s="89">
        <v>707048</v>
      </c>
      <c r="G3716" s="89">
        <v>6</v>
      </c>
      <c r="H3716" t="s">
        <v>19630</v>
      </c>
      <c r="I3716" s="89"/>
    </row>
    <row r="3717">
      <c r="A3717" t="s">
        <v>20602</v>
      </c>
      <c r="B3717" t="s">
        <v>19483</v>
      </c>
      <c r="C3717" t="s">
        <v>3839</v>
      </c>
      <c r="D3717" t="s">
        <v>19616</v>
      </c>
      <c r="E3717" s="89">
        <v>0.1445574150835798</v>
      </c>
      <c r="F3717" s="89">
        <v>707048</v>
      </c>
      <c r="G3717" s="89">
        <v>6</v>
      </c>
      <c r="H3717" t="s">
        <v>19630</v>
      </c>
      <c r="I3717" s="89"/>
    </row>
    <row r="3718">
      <c r="A3718" t="s">
        <v>20603</v>
      </c>
      <c r="B3718" t="s">
        <v>19483</v>
      </c>
      <c r="C3718" t="s">
        <v>3839</v>
      </c>
      <c r="D3718" t="s">
        <v>19617</v>
      </c>
      <c r="E3718" s="89">
        <v>0.1484814312105336</v>
      </c>
      <c r="F3718" s="89">
        <v>707048</v>
      </c>
      <c r="G3718" s="89">
        <v>6</v>
      </c>
      <c r="H3718" t="s">
        <v>19630</v>
      </c>
      <c r="I3718" s="89"/>
    </row>
    <row r="3719">
      <c r="A3719" t="s">
        <v>20604</v>
      </c>
      <c r="B3719" t="s">
        <v>19483</v>
      </c>
      <c r="C3719" t="s">
        <v>3839</v>
      </c>
      <c r="D3719" t="s">
        <v>19618</v>
      </c>
      <c r="E3719" s="89">
        <v>0.1467343555458542</v>
      </c>
      <c r="F3719" s="89">
        <v>707048</v>
      </c>
      <c r="G3719" s="89">
        <v>6</v>
      </c>
      <c r="H3719" t="s">
        <v>19630</v>
      </c>
      <c r="I3719" s="89"/>
    </row>
    <row r="3720">
      <c r="A3720" t="s">
        <v>20605</v>
      </c>
      <c r="B3720" t="s">
        <v>19483</v>
      </c>
      <c r="C3720" t="s">
        <v>3839</v>
      </c>
      <c r="D3720" t="s">
        <v>19619</v>
      </c>
      <c r="E3720" s="89">
        <v>0.1496660195947326</v>
      </c>
      <c r="F3720" s="89">
        <v>707048</v>
      </c>
      <c r="G3720" s="89">
        <v>6</v>
      </c>
      <c r="H3720" t="s">
        <v>19630</v>
      </c>
      <c r="I3720" s="89"/>
    </row>
    <row r="3721">
      <c r="A3721" t="s">
        <v>20606</v>
      </c>
      <c r="B3721" t="s">
        <v>19483</v>
      </c>
      <c r="C3721" t="s">
        <v>3839</v>
      </c>
      <c r="D3721" t="s">
        <v>19620</v>
      </c>
      <c r="E3721" s="89">
        <v>0.1426617774422305</v>
      </c>
      <c r="F3721" s="89">
        <v>707048</v>
      </c>
      <c r="G3721" s="89">
        <v>6</v>
      </c>
      <c r="H3721" t="s">
        <v>19630</v>
      </c>
      <c r="I3721" s="89"/>
    </row>
    <row r="3722">
      <c r="A3722" t="s">
        <v>20607</v>
      </c>
      <c r="B3722" t="s">
        <v>19483</v>
      </c>
      <c r="C3722" t="s">
        <v>3839</v>
      </c>
      <c r="D3722" t="s">
        <v>19621</v>
      </c>
      <c r="E3722" s="89">
        <v>0.1082017310744903</v>
      </c>
      <c r="F3722" s="89">
        <v>707048</v>
      </c>
      <c r="G3722" s="89">
        <v>6</v>
      </c>
      <c r="H3722" t="s">
        <v>19630</v>
      </c>
      <c r="I3722" s="89"/>
    </row>
    <row r="3723">
      <c r="A3723" t="s">
        <v>20608</v>
      </c>
      <c r="B3723" t="s">
        <v>19483</v>
      </c>
      <c r="C3723" t="s">
        <v>3839</v>
      </c>
      <c r="D3723" t="s">
        <v>19622</v>
      </c>
      <c r="E3723" s="89">
        <v>0.1460920041093713</v>
      </c>
      <c r="F3723" s="89">
        <v>707048</v>
      </c>
      <c r="G3723" s="89">
        <v>6</v>
      </c>
      <c r="H3723" t="s">
        <v>19630</v>
      </c>
      <c r="I3723" s="89"/>
    </row>
    <row r="3724">
      <c r="A3724" t="s">
        <v>20609</v>
      </c>
      <c r="B3724" t="s">
        <v>19483</v>
      </c>
      <c r="C3724" t="s">
        <v>3839</v>
      </c>
      <c r="D3724" t="s">
        <v>19623</v>
      </c>
      <c r="E3724" s="89">
        <v>0.265317140808331</v>
      </c>
      <c r="F3724" s="89">
        <v>707048</v>
      </c>
      <c r="G3724" s="89">
        <v>6</v>
      </c>
      <c r="H3724" t="s">
        <v>19630</v>
      </c>
      <c r="I3724" s="89"/>
    </row>
    <row r="3725">
      <c r="A3725" t="s">
        <v>20610</v>
      </c>
      <c r="B3725" t="s">
        <v>19483</v>
      </c>
      <c r="C3725" t="s">
        <v>3839</v>
      </c>
      <c r="D3725" t="s">
        <v>19624</v>
      </c>
      <c r="E3725" s="89">
        <v>0.6473922539133338</v>
      </c>
      <c r="F3725" s="89">
        <v>707048</v>
      </c>
      <c r="G3725" s="89">
        <v>6</v>
      </c>
      <c r="H3725" t="s">
        <v>19630</v>
      </c>
      <c r="I3725" s="89"/>
    </row>
    <row r="3726">
      <c r="A3726" t="s">
        <v>20611</v>
      </c>
      <c r="B3726" t="s">
        <v>19483</v>
      </c>
      <c r="C3726" t="s">
        <v>3846</v>
      </c>
      <c r="D3726" t="s">
        <v>19614</v>
      </c>
      <c r="E3726" s="89">
        <v>0.03932693941117339</v>
      </c>
      <c r="F3726" s="89">
        <v>707048</v>
      </c>
      <c r="G3726" s="89">
        <v>6</v>
      </c>
      <c r="H3726" t="s">
        <v>19630</v>
      </c>
      <c r="I3726" s="89"/>
    </row>
    <row r="3727">
      <c r="A3727" t="s">
        <v>20612</v>
      </c>
      <c r="B3727" t="s">
        <v>19483</v>
      </c>
      <c r="C3727" t="s">
        <v>3846</v>
      </c>
      <c r="D3727" t="s">
        <v>19615</v>
      </c>
      <c r="E3727" s="89">
        <v>0.04037875148819658</v>
      </c>
      <c r="F3727" s="89">
        <v>707048</v>
      </c>
      <c r="G3727" s="89">
        <v>6</v>
      </c>
      <c r="H3727" t="s">
        <v>19630</v>
      </c>
      <c r="I3727" s="89"/>
    </row>
    <row r="3728">
      <c r="A3728" t="s">
        <v>20613</v>
      </c>
      <c r="B3728" t="s">
        <v>19483</v>
      </c>
      <c r="C3728" t="s">
        <v>3846</v>
      </c>
      <c r="D3728" t="s">
        <v>19616</v>
      </c>
      <c r="E3728" s="89">
        <v>0.0393721312627951</v>
      </c>
      <c r="F3728" s="89">
        <v>707048</v>
      </c>
      <c r="G3728" s="89">
        <v>6</v>
      </c>
      <c r="H3728" t="s">
        <v>19630</v>
      </c>
      <c r="I3728" s="89"/>
    </row>
    <row r="3729">
      <c r="A3729" t="s">
        <v>20614</v>
      </c>
      <c r="B3729" t="s">
        <v>19483</v>
      </c>
      <c r="C3729" t="s">
        <v>3846</v>
      </c>
      <c r="D3729" t="s">
        <v>19617</v>
      </c>
      <c r="E3729" s="89">
        <v>0.04029443503987168</v>
      </c>
      <c r="F3729" s="89">
        <v>707048</v>
      </c>
      <c r="G3729" s="89">
        <v>6</v>
      </c>
      <c r="H3729" t="s">
        <v>19630</v>
      </c>
      <c r="I3729" s="89"/>
    </row>
    <row r="3730">
      <c r="A3730" t="s">
        <v>20615</v>
      </c>
      <c r="B3730" t="s">
        <v>19483</v>
      </c>
      <c r="C3730" t="s">
        <v>3846</v>
      </c>
      <c r="D3730" t="s">
        <v>19618</v>
      </c>
      <c r="E3730" s="89">
        <v>0.03977306446416178</v>
      </c>
      <c r="F3730" s="89">
        <v>707048</v>
      </c>
      <c r="G3730" s="89">
        <v>6</v>
      </c>
      <c r="H3730" t="s">
        <v>19630</v>
      </c>
      <c r="I3730" s="89"/>
    </row>
    <row r="3731">
      <c r="A3731" t="s">
        <v>20616</v>
      </c>
      <c r="B3731" t="s">
        <v>19483</v>
      </c>
      <c r="C3731" t="s">
        <v>3846</v>
      </c>
      <c r="D3731" t="s">
        <v>19619</v>
      </c>
      <c r="E3731" s="89">
        <v>0.0405552009692614</v>
      </c>
      <c r="F3731" s="89">
        <v>707048</v>
      </c>
      <c r="G3731" s="89">
        <v>6</v>
      </c>
      <c r="H3731" t="s">
        <v>19630</v>
      </c>
      <c r="I3731" s="89"/>
    </row>
    <row r="3732">
      <c r="A3732" t="s">
        <v>20617</v>
      </c>
      <c r="B3732" t="s">
        <v>19483</v>
      </c>
      <c r="C3732" t="s">
        <v>3846</v>
      </c>
      <c r="D3732" t="s">
        <v>19620</v>
      </c>
      <c r="E3732" s="89">
        <v>0.03870188655451657</v>
      </c>
      <c r="F3732" s="89">
        <v>707048</v>
      </c>
      <c r="G3732" s="89">
        <v>6</v>
      </c>
      <c r="H3732" t="s">
        <v>19630</v>
      </c>
      <c r="I3732" s="89"/>
    </row>
    <row r="3733">
      <c r="A3733" t="s">
        <v>20618</v>
      </c>
      <c r="B3733" t="s">
        <v>19483</v>
      </c>
      <c r="C3733" t="s">
        <v>3846</v>
      </c>
      <c r="D3733" t="s">
        <v>19621</v>
      </c>
      <c r="E3733" s="89">
        <v>0.02955920509627939</v>
      </c>
      <c r="F3733" s="89">
        <v>707048</v>
      </c>
      <c r="G3733" s="89">
        <v>6</v>
      </c>
      <c r="H3733" t="s">
        <v>19630</v>
      </c>
      <c r="I3733" s="89"/>
    </row>
    <row r="3734">
      <c r="A3734" t="s">
        <v>20619</v>
      </c>
      <c r="B3734" t="s">
        <v>19483</v>
      </c>
      <c r="C3734" t="s">
        <v>3846</v>
      </c>
      <c r="D3734" t="s">
        <v>19622</v>
      </c>
      <c r="E3734" s="89">
        <v>0.03967667617300172</v>
      </c>
      <c r="F3734" s="89">
        <v>707048</v>
      </c>
      <c r="G3734" s="89">
        <v>6</v>
      </c>
      <c r="H3734" t="s">
        <v>19630</v>
      </c>
      <c r="I3734" s="89"/>
    </row>
    <row r="3735">
      <c r="A3735" t="s">
        <v>20620</v>
      </c>
      <c r="B3735" t="s">
        <v>19483</v>
      </c>
      <c r="C3735" t="s">
        <v>3846</v>
      </c>
      <c r="D3735" t="s">
        <v>19623</v>
      </c>
      <c r="E3735" s="89">
        <v>0.0757770847945483</v>
      </c>
      <c r="F3735" s="89">
        <v>707048</v>
      </c>
      <c r="G3735" s="89">
        <v>6</v>
      </c>
      <c r="H3735" t="s">
        <v>19630</v>
      </c>
      <c r="I3735" s="89"/>
    </row>
    <row r="3736">
      <c r="A3736" t="s">
        <v>20621</v>
      </c>
      <c r="B3736" t="s">
        <v>19483</v>
      </c>
      <c r="C3736" t="s">
        <v>3846</v>
      </c>
      <c r="D3736" t="s">
        <v>19624</v>
      </c>
      <c r="E3736" s="89">
        <v>0.1767907787149609</v>
      </c>
      <c r="F3736" s="89">
        <v>707048</v>
      </c>
      <c r="G3736" s="89">
        <v>6</v>
      </c>
      <c r="H3736" t="s">
        <v>19630</v>
      </c>
      <c r="I3736" s="89"/>
    </row>
    <row r="3737">
      <c r="A3737" t="s">
        <v>20622</v>
      </c>
      <c r="B3737" t="s">
        <v>19483</v>
      </c>
      <c r="C3737" t="s">
        <v>3847</v>
      </c>
      <c r="D3737" t="s">
        <v>19614</v>
      </c>
      <c r="E3737" s="89">
        <v>0.005260304789416165</v>
      </c>
      <c r="F3737" s="89">
        <v>707048</v>
      </c>
      <c r="G3737" s="89">
        <v>6</v>
      </c>
      <c r="H3737" t="s">
        <v>19630</v>
      </c>
      <c r="I3737" s="89"/>
    </row>
    <row r="3738">
      <c r="A3738" t="s">
        <v>20623</v>
      </c>
      <c r="B3738" t="s">
        <v>19483</v>
      </c>
      <c r="C3738" t="s">
        <v>3847</v>
      </c>
      <c r="D3738" t="s">
        <v>19615</v>
      </c>
      <c r="E3738" s="89">
        <v>0.005381441768770246</v>
      </c>
      <c r="F3738" s="89">
        <v>707048</v>
      </c>
      <c r="G3738" s="89">
        <v>6</v>
      </c>
      <c r="H3738" t="s">
        <v>19630</v>
      </c>
      <c r="I3738" s="89"/>
    </row>
    <row r="3739">
      <c r="A3739" t="s">
        <v>20624</v>
      </c>
      <c r="B3739" t="s">
        <v>19483</v>
      </c>
      <c r="C3739" t="s">
        <v>3847</v>
      </c>
      <c r="D3739" t="s">
        <v>19616</v>
      </c>
      <c r="E3739" s="89">
        <v>0.00526048731829025</v>
      </c>
      <c r="F3739" s="89">
        <v>707048</v>
      </c>
      <c r="G3739" s="89">
        <v>6</v>
      </c>
      <c r="H3739" t="s">
        <v>19630</v>
      </c>
      <c r="I3739" s="89"/>
    </row>
    <row r="3740">
      <c r="A3740" t="s">
        <v>20625</v>
      </c>
      <c r="B3740" t="s">
        <v>19483</v>
      </c>
      <c r="C3740" t="s">
        <v>3847</v>
      </c>
      <c r="D3740" t="s">
        <v>19617</v>
      </c>
      <c r="E3740" s="89">
        <v>0.005361648230213215</v>
      </c>
      <c r="F3740" s="89">
        <v>707048</v>
      </c>
      <c r="G3740" s="89">
        <v>6</v>
      </c>
      <c r="H3740" t="s">
        <v>19630</v>
      </c>
      <c r="I3740" s="89"/>
    </row>
    <row r="3741">
      <c r="A3741" t="s">
        <v>20626</v>
      </c>
      <c r="B3741" t="s">
        <v>19483</v>
      </c>
      <c r="C3741" t="s">
        <v>3847</v>
      </c>
      <c r="D3741" t="s">
        <v>19618</v>
      </c>
      <c r="E3741" s="89">
        <v>0.005306239311878123</v>
      </c>
      <c r="F3741" s="89">
        <v>707048</v>
      </c>
      <c r="G3741" s="89">
        <v>6</v>
      </c>
      <c r="H3741" t="s">
        <v>19630</v>
      </c>
      <c r="I3741" s="89"/>
    </row>
    <row r="3742">
      <c r="A3742" t="s">
        <v>20627</v>
      </c>
      <c r="B3742" t="s">
        <v>19483</v>
      </c>
      <c r="C3742" t="s">
        <v>3847</v>
      </c>
      <c r="D3742" t="s">
        <v>19619</v>
      </c>
      <c r="E3742" s="89">
        <v>0.00541390345255091</v>
      </c>
      <c r="F3742" s="89">
        <v>707048</v>
      </c>
      <c r="G3742" s="89">
        <v>6</v>
      </c>
      <c r="H3742" t="s">
        <v>19630</v>
      </c>
      <c r="I3742" s="89"/>
    </row>
    <row r="3743">
      <c r="A3743" t="s">
        <v>20628</v>
      </c>
      <c r="B3743" t="s">
        <v>19483</v>
      </c>
      <c r="C3743" t="s">
        <v>3847</v>
      </c>
      <c r="D3743" t="s">
        <v>19620</v>
      </c>
      <c r="E3743" s="89">
        <v>0.005149157805706238</v>
      </c>
      <c r="F3743" s="89">
        <v>707048</v>
      </c>
      <c r="G3743" s="89">
        <v>6</v>
      </c>
      <c r="H3743" t="s">
        <v>19630</v>
      </c>
      <c r="I3743" s="89"/>
    </row>
    <row r="3744">
      <c r="A3744" t="s">
        <v>20629</v>
      </c>
      <c r="B3744" t="s">
        <v>19483</v>
      </c>
      <c r="C3744" t="s">
        <v>3847</v>
      </c>
      <c r="D3744" t="s">
        <v>19621</v>
      </c>
      <c r="E3744" s="89">
        <v>0.004006005140219497</v>
      </c>
      <c r="F3744" s="89">
        <v>707048</v>
      </c>
      <c r="G3744" s="89">
        <v>6</v>
      </c>
      <c r="H3744" t="s">
        <v>19630</v>
      </c>
      <c r="I3744" s="89"/>
    </row>
    <row r="3745">
      <c r="A3745" t="s">
        <v>20630</v>
      </c>
      <c r="B3745" t="s">
        <v>19483</v>
      </c>
      <c r="C3745" t="s">
        <v>3847</v>
      </c>
      <c r="D3745" t="s">
        <v>19622</v>
      </c>
      <c r="E3745" s="89">
        <v>0.005329954797256498</v>
      </c>
      <c r="F3745" s="89">
        <v>707048</v>
      </c>
      <c r="G3745" s="89">
        <v>6</v>
      </c>
      <c r="H3745" t="s">
        <v>19630</v>
      </c>
      <c r="I3745" s="89"/>
    </row>
    <row r="3746">
      <c r="A3746" t="s">
        <v>20631</v>
      </c>
      <c r="B3746" t="s">
        <v>19483</v>
      </c>
      <c r="C3746" t="s">
        <v>3847</v>
      </c>
      <c r="D3746" t="s">
        <v>19623</v>
      </c>
      <c r="E3746" s="89">
        <v>0.009748583114417158</v>
      </c>
      <c r="F3746" s="89">
        <v>707048</v>
      </c>
      <c r="G3746" s="89">
        <v>6</v>
      </c>
      <c r="H3746" t="s">
        <v>19630</v>
      </c>
      <c r="I3746" s="89"/>
    </row>
    <row r="3747">
      <c r="A3747" t="s">
        <v>20632</v>
      </c>
      <c r="B3747" t="s">
        <v>19483</v>
      </c>
      <c r="C3747" t="s">
        <v>3847</v>
      </c>
      <c r="D3747" t="s">
        <v>19624</v>
      </c>
      <c r="E3747" s="89">
        <v>0.0231658149200301</v>
      </c>
      <c r="F3747" s="89">
        <v>707048</v>
      </c>
      <c r="G3747" s="89">
        <v>6</v>
      </c>
      <c r="H3747" t="s">
        <v>19630</v>
      </c>
      <c r="I3747" s="89"/>
    </row>
    <row r="3748">
      <c r="A3748" t="s">
        <v>6923</v>
      </c>
      <c r="B3748" t="s">
        <v>19483</v>
      </c>
      <c r="C3748" t="s">
        <v>19493</v>
      </c>
      <c r="D3748" t="s">
        <v>19614</v>
      </c>
      <c r="E3748" s="89">
        <v>0.001520994374243086</v>
      </c>
      <c r="F3748" s="89">
        <v>707048</v>
      </c>
      <c r="G3748" s="89">
        <v>6</v>
      </c>
      <c r="H3748" t="s">
        <v>19630</v>
      </c>
      <c r="I3748" s="89"/>
    </row>
    <row r="3749">
      <c r="A3749" t="s">
        <v>6924</v>
      </c>
      <c r="B3749" t="s">
        <v>19483</v>
      </c>
      <c r="C3749" t="s">
        <v>19493</v>
      </c>
      <c r="D3749" t="s">
        <v>19615</v>
      </c>
      <c r="E3749" s="89">
        <v>0.00155341132487577</v>
      </c>
      <c r="F3749" s="89">
        <v>707048</v>
      </c>
      <c r="G3749" s="89">
        <v>6</v>
      </c>
      <c r="H3749" t="s">
        <v>19630</v>
      </c>
      <c r="I3749" s="89"/>
    </row>
    <row r="3750">
      <c r="A3750" t="s">
        <v>6925</v>
      </c>
      <c r="B3750" t="s">
        <v>19483</v>
      </c>
      <c r="C3750" t="s">
        <v>19493</v>
      </c>
      <c r="D3750" t="s">
        <v>19616</v>
      </c>
      <c r="E3750" s="89">
        <v>0.001522507398375434</v>
      </c>
      <c r="F3750" s="89">
        <v>707048</v>
      </c>
      <c r="G3750" s="89">
        <v>6</v>
      </c>
      <c r="H3750" t="s">
        <v>19630</v>
      </c>
      <c r="I3750" s="89"/>
    </row>
    <row r="3751">
      <c r="A3751" t="s">
        <v>6926</v>
      </c>
      <c r="B3751" t="s">
        <v>19483</v>
      </c>
      <c r="C3751" t="s">
        <v>19493</v>
      </c>
      <c r="D3751" t="s">
        <v>19617</v>
      </c>
      <c r="E3751" s="89">
        <v>0.001545091805398239</v>
      </c>
      <c r="F3751" s="89">
        <v>707048</v>
      </c>
      <c r="G3751" s="89">
        <v>6</v>
      </c>
      <c r="H3751" t="s">
        <v>19630</v>
      </c>
      <c r="I3751" s="89"/>
    </row>
    <row r="3752">
      <c r="A3752" t="s">
        <v>6927</v>
      </c>
      <c r="B3752" t="s">
        <v>19483</v>
      </c>
      <c r="C3752" t="s">
        <v>19493</v>
      </c>
      <c r="D3752" t="s">
        <v>19618</v>
      </c>
      <c r="E3752" s="89">
        <v>0.001466875275708738</v>
      </c>
      <c r="F3752" s="89">
        <v>707048</v>
      </c>
      <c r="G3752" s="89">
        <v>6</v>
      </c>
      <c r="H3752" t="s">
        <v>19630</v>
      </c>
      <c r="I3752" s="89"/>
    </row>
    <row r="3753">
      <c r="A3753" t="s">
        <v>6928</v>
      </c>
      <c r="B3753" t="s">
        <v>19483</v>
      </c>
      <c r="C3753" t="s">
        <v>19493</v>
      </c>
      <c r="D3753" t="s">
        <v>19619</v>
      </c>
      <c r="E3753" s="89">
        <v>0.00150439493965425</v>
      </c>
      <c r="F3753" s="89">
        <v>707048</v>
      </c>
      <c r="G3753" s="89">
        <v>6</v>
      </c>
      <c r="H3753" t="s">
        <v>19630</v>
      </c>
      <c r="I3753" s="89"/>
    </row>
    <row r="3754">
      <c r="A3754" t="s">
        <v>6929</v>
      </c>
      <c r="B3754" t="s">
        <v>19483</v>
      </c>
      <c r="C3754" t="s">
        <v>19493</v>
      </c>
      <c r="D3754" t="s">
        <v>19620</v>
      </c>
      <c r="E3754" s="89">
        <v>0.001430333839125709</v>
      </c>
      <c r="F3754" s="89">
        <v>707048</v>
      </c>
      <c r="G3754" s="89">
        <v>6</v>
      </c>
      <c r="H3754" t="s">
        <v>19630</v>
      </c>
      <c r="I3754" s="89"/>
    </row>
    <row r="3755">
      <c r="A3755" t="s">
        <v>6930</v>
      </c>
      <c r="B3755" t="s">
        <v>19483</v>
      </c>
      <c r="C3755" t="s">
        <v>19493</v>
      </c>
      <c r="D3755" t="s">
        <v>19621</v>
      </c>
      <c r="E3755" s="89">
        <v>0.001069426453988184</v>
      </c>
      <c r="F3755" s="89">
        <v>707048</v>
      </c>
      <c r="G3755" s="89">
        <v>6</v>
      </c>
      <c r="H3755" t="s">
        <v>19630</v>
      </c>
      <c r="I3755" s="89"/>
    </row>
    <row r="3756">
      <c r="A3756" t="s">
        <v>6931</v>
      </c>
      <c r="B3756" t="s">
        <v>19483</v>
      </c>
      <c r="C3756" t="s">
        <v>19493</v>
      </c>
      <c r="D3756" t="s">
        <v>19622</v>
      </c>
      <c r="E3756" s="89">
        <v>0.001448670901682465</v>
      </c>
      <c r="F3756" s="89">
        <v>707048</v>
      </c>
      <c r="G3756" s="89">
        <v>6</v>
      </c>
      <c r="H3756" t="s">
        <v>19630</v>
      </c>
      <c r="I3756" s="89"/>
    </row>
    <row r="3757">
      <c r="A3757" t="s">
        <v>6932</v>
      </c>
      <c r="B3757" t="s">
        <v>19483</v>
      </c>
      <c r="C3757" t="s">
        <v>19493</v>
      </c>
      <c r="D3757" t="s">
        <v>19623</v>
      </c>
      <c r="E3757" s="89">
        <v>0.00295969246253658</v>
      </c>
      <c r="F3757" s="89">
        <v>707048</v>
      </c>
      <c r="G3757" s="89">
        <v>6</v>
      </c>
      <c r="H3757" t="s">
        <v>19630</v>
      </c>
      <c r="I3757" s="89"/>
    </row>
    <row r="3758">
      <c r="A3758" t="s">
        <v>6933</v>
      </c>
      <c r="B3758" t="s">
        <v>19483</v>
      </c>
      <c r="C3758" t="s">
        <v>19493</v>
      </c>
      <c r="D3758" t="s">
        <v>19624</v>
      </c>
      <c r="E3758" s="89">
        <v>0.006749948280714633</v>
      </c>
      <c r="F3758" s="89">
        <v>707048</v>
      </c>
      <c r="G3758" s="89">
        <v>6</v>
      </c>
      <c r="H3758" t="s">
        <v>19630</v>
      </c>
      <c r="I3758" s="89"/>
    </row>
    <row r="3759">
      <c r="A3759" t="s">
        <v>6934</v>
      </c>
      <c r="B3759" t="s">
        <v>19483</v>
      </c>
      <c r="C3759" t="s">
        <v>19494</v>
      </c>
      <c r="D3759" t="s">
        <v>19614</v>
      </c>
      <c r="E3759" s="89">
        <v>0.04032822384093419</v>
      </c>
      <c r="F3759" s="89">
        <v>707048</v>
      </c>
      <c r="G3759" s="89">
        <v>6</v>
      </c>
      <c r="H3759" t="s">
        <v>19630</v>
      </c>
      <c r="I3759" s="89"/>
    </row>
    <row r="3760">
      <c r="A3760" t="s">
        <v>6935</v>
      </c>
      <c r="B3760" t="s">
        <v>19483</v>
      </c>
      <c r="C3760" t="s">
        <v>19494</v>
      </c>
      <c r="D3760" t="s">
        <v>19615</v>
      </c>
      <c r="E3760" s="89">
        <v>0.04093645712629532</v>
      </c>
      <c r="F3760" s="89">
        <v>707048</v>
      </c>
      <c r="G3760" s="89">
        <v>6</v>
      </c>
      <c r="H3760" t="s">
        <v>19630</v>
      </c>
      <c r="I3760" s="89"/>
    </row>
    <row r="3761">
      <c r="A3761" t="s">
        <v>6936</v>
      </c>
      <c r="B3761" t="s">
        <v>19483</v>
      </c>
      <c r="C3761" t="s">
        <v>19494</v>
      </c>
      <c r="D3761" t="s">
        <v>19616</v>
      </c>
      <c r="E3761" s="89">
        <v>0.04033498921798801</v>
      </c>
      <c r="F3761" s="89">
        <v>707048</v>
      </c>
      <c r="G3761" s="89">
        <v>6</v>
      </c>
      <c r="H3761" t="s">
        <v>19630</v>
      </c>
      <c r="I3761" s="89"/>
    </row>
    <row r="3762">
      <c r="A3762" t="s">
        <v>6937</v>
      </c>
      <c r="B3762" t="s">
        <v>19483</v>
      </c>
      <c r="C3762" t="s">
        <v>19494</v>
      </c>
      <c r="D3762" t="s">
        <v>19617</v>
      </c>
      <c r="E3762" s="89">
        <v>0.04090175575730866</v>
      </c>
      <c r="F3762" s="89">
        <v>707048</v>
      </c>
      <c r="G3762" s="89">
        <v>6</v>
      </c>
      <c r="H3762" t="s">
        <v>19630</v>
      </c>
      <c r="I3762" s="89"/>
    </row>
    <row r="3763">
      <c r="A3763" t="s">
        <v>6938</v>
      </c>
      <c r="B3763" t="s">
        <v>19483</v>
      </c>
      <c r="C3763" t="s">
        <v>19494</v>
      </c>
      <c r="D3763" t="s">
        <v>19618</v>
      </c>
      <c r="E3763" s="89">
        <v>0.03992255393245373</v>
      </c>
      <c r="F3763" s="89">
        <v>707048</v>
      </c>
      <c r="G3763" s="89">
        <v>6</v>
      </c>
      <c r="H3763" t="s">
        <v>19630</v>
      </c>
      <c r="I3763" s="89"/>
    </row>
    <row r="3764">
      <c r="A3764" t="s">
        <v>6939</v>
      </c>
      <c r="B3764" t="s">
        <v>19483</v>
      </c>
      <c r="C3764" t="s">
        <v>19494</v>
      </c>
      <c r="D3764" t="s">
        <v>19619</v>
      </c>
      <c r="E3764" s="89">
        <v>0.04011909117142737</v>
      </c>
      <c r="F3764" s="89">
        <v>707048</v>
      </c>
      <c r="G3764" s="89">
        <v>6</v>
      </c>
      <c r="H3764" t="s">
        <v>19630</v>
      </c>
      <c r="I3764" s="89"/>
    </row>
    <row r="3765">
      <c r="A3765" t="s">
        <v>6940</v>
      </c>
      <c r="B3765" t="s">
        <v>19483</v>
      </c>
      <c r="C3765" t="s">
        <v>19494</v>
      </c>
      <c r="D3765" t="s">
        <v>19620</v>
      </c>
      <c r="E3765" s="89">
        <v>0.03844622122237519</v>
      </c>
      <c r="F3765" s="89">
        <v>707048</v>
      </c>
      <c r="G3765" s="89">
        <v>6</v>
      </c>
      <c r="H3765" t="s">
        <v>19630</v>
      </c>
      <c r="I3765" s="89"/>
    </row>
    <row r="3766">
      <c r="A3766" t="s">
        <v>6941</v>
      </c>
      <c r="B3766" t="s">
        <v>19483</v>
      </c>
      <c r="C3766" t="s">
        <v>19494</v>
      </c>
      <c r="D3766" t="s">
        <v>19621</v>
      </c>
      <c r="E3766" s="89">
        <v>0.03141330729973597</v>
      </c>
      <c r="F3766" s="89">
        <v>707048</v>
      </c>
      <c r="G3766" s="89">
        <v>6</v>
      </c>
      <c r="H3766" t="s">
        <v>19630</v>
      </c>
      <c r="I3766" s="89"/>
    </row>
    <row r="3767">
      <c r="A3767" t="s">
        <v>6942</v>
      </c>
      <c r="B3767" t="s">
        <v>19483</v>
      </c>
      <c r="C3767" t="s">
        <v>19494</v>
      </c>
      <c r="D3767" t="s">
        <v>19622</v>
      </c>
      <c r="E3767" s="89">
        <v>0.03820771167697648</v>
      </c>
      <c r="F3767" s="89">
        <v>707048</v>
      </c>
      <c r="G3767" s="89">
        <v>6</v>
      </c>
      <c r="H3767" t="s">
        <v>19630</v>
      </c>
      <c r="I3767" s="89"/>
    </row>
    <row r="3768">
      <c r="A3768" t="s">
        <v>6943</v>
      </c>
      <c r="B3768" t="s">
        <v>19483</v>
      </c>
      <c r="C3768" t="s">
        <v>19494</v>
      </c>
      <c r="D3768" t="s">
        <v>19623</v>
      </c>
      <c r="E3768" s="89">
        <v>0.07623019073055536</v>
      </c>
      <c r="F3768" s="89">
        <v>707048</v>
      </c>
      <c r="G3768" s="89">
        <v>6</v>
      </c>
      <c r="H3768" t="s">
        <v>19630</v>
      </c>
      <c r="I3768" s="89"/>
    </row>
    <row r="3769">
      <c r="A3769" t="s">
        <v>6944</v>
      </c>
      <c r="B3769" t="s">
        <v>19483</v>
      </c>
      <c r="C3769" t="s">
        <v>19494</v>
      </c>
      <c r="D3769" t="s">
        <v>19624</v>
      </c>
      <c r="E3769" s="89">
        <v>0.1807560986414884</v>
      </c>
      <c r="F3769" s="89">
        <v>707048</v>
      </c>
      <c r="G3769" s="89">
        <v>6</v>
      </c>
      <c r="H3769" t="s">
        <v>19630</v>
      </c>
      <c r="I3769" s="89"/>
    </row>
    <row r="3770">
      <c r="A3770" t="s">
        <v>6945</v>
      </c>
      <c r="B3770" t="s">
        <v>19483</v>
      </c>
      <c r="C3770" t="s">
        <v>19495</v>
      </c>
      <c r="D3770" t="s">
        <v>19614</v>
      </c>
      <c r="E3770" s="89">
        <v>0.008743639981681168</v>
      </c>
      <c r="F3770" s="89">
        <v>707048</v>
      </c>
      <c r="G3770" s="89">
        <v>6</v>
      </c>
      <c r="H3770" t="s">
        <v>19630</v>
      </c>
      <c r="I3770" s="89"/>
    </row>
    <row r="3771">
      <c r="A3771" t="s">
        <v>6946</v>
      </c>
      <c r="B3771" t="s">
        <v>19483</v>
      </c>
      <c r="C3771" t="s">
        <v>19495</v>
      </c>
      <c r="D3771" t="s">
        <v>19615</v>
      </c>
      <c r="E3771" s="89">
        <v>0.008949591933212262</v>
      </c>
      <c r="F3771" s="89">
        <v>707048</v>
      </c>
      <c r="G3771" s="89">
        <v>6</v>
      </c>
      <c r="H3771" t="s">
        <v>19630</v>
      </c>
      <c r="I3771" s="89"/>
    </row>
    <row r="3772">
      <c r="A3772" t="s">
        <v>6947</v>
      </c>
      <c r="B3772" t="s">
        <v>19483</v>
      </c>
      <c r="C3772" t="s">
        <v>19495</v>
      </c>
      <c r="D3772" t="s">
        <v>19616</v>
      </c>
      <c r="E3772" s="89">
        <v>0.008747721886770161</v>
      </c>
      <c r="F3772" s="89">
        <v>707048</v>
      </c>
      <c r="G3772" s="89">
        <v>6</v>
      </c>
      <c r="H3772" t="s">
        <v>19630</v>
      </c>
      <c r="I3772" s="89"/>
    </row>
    <row r="3773">
      <c r="A3773" t="s">
        <v>6948</v>
      </c>
      <c r="B3773" t="s">
        <v>19483</v>
      </c>
      <c r="C3773" t="s">
        <v>19495</v>
      </c>
      <c r="D3773" t="s">
        <v>19617</v>
      </c>
      <c r="E3773" s="89">
        <v>0.008944068086469522</v>
      </c>
      <c r="F3773" s="89">
        <v>707048</v>
      </c>
      <c r="G3773" s="89">
        <v>6</v>
      </c>
      <c r="H3773" t="s">
        <v>19630</v>
      </c>
      <c r="I3773" s="89"/>
    </row>
    <row r="3774">
      <c r="A3774" t="s">
        <v>6949</v>
      </c>
      <c r="B3774" t="s">
        <v>19483</v>
      </c>
      <c r="C3774" t="s">
        <v>19495</v>
      </c>
      <c r="D3774" t="s">
        <v>19618</v>
      </c>
      <c r="E3774" s="89">
        <v>0.007555794951097829</v>
      </c>
      <c r="F3774" s="89">
        <v>707048</v>
      </c>
      <c r="G3774" s="89">
        <v>6</v>
      </c>
      <c r="H3774" t="s">
        <v>19630</v>
      </c>
      <c r="I3774" s="89"/>
    </row>
    <row r="3775">
      <c r="A3775" t="s">
        <v>6950</v>
      </c>
      <c r="B3775" t="s">
        <v>19483</v>
      </c>
      <c r="C3775" t="s">
        <v>19495</v>
      </c>
      <c r="D3775" t="s">
        <v>19619</v>
      </c>
      <c r="E3775" s="89">
        <v>0.007619249083844357</v>
      </c>
      <c r="F3775" s="89">
        <v>707048</v>
      </c>
      <c r="G3775" s="89">
        <v>6</v>
      </c>
      <c r="H3775" t="s">
        <v>19630</v>
      </c>
      <c r="I3775" s="89"/>
    </row>
    <row r="3776">
      <c r="A3776" t="s">
        <v>6951</v>
      </c>
      <c r="B3776" t="s">
        <v>19483</v>
      </c>
      <c r="C3776" t="s">
        <v>19495</v>
      </c>
      <c r="D3776" t="s">
        <v>19620</v>
      </c>
      <c r="E3776" s="89">
        <v>0.007288972110130941</v>
      </c>
      <c r="F3776" s="89">
        <v>707048</v>
      </c>
      <c r="G3776" s="89">
        <v>6</v>
      </c>
      <c r="H3776" t="s">
        <v>19630</v>
      </c>
      <c r="I3776" s="89"/>
    </row>
    <row r="3777">
      <c r="A3777" t="s">
        <v>6952</v>
      </c>
      <c r="B3777" t="s">
        <v>19483</v>
      </c>
      <c r="C3777" t="s">
        <v>19495</v>
      </c>
      <c r="D3777" t="s">
        <v>19621</v>
      </c>
      <c r="E3777" s="89">
        <v>0.006384210174653626</v>
      </c>
      <c r="F3777" s="89">
        <v>707048</v>
      </c>
      <c r="G3777" s="89">
        <v>6</v>
      </c>
      <c r="H3777" t="s">
        <v>19630</v>
      </c>
      <c r="I3777" s="89"/>
    </row>
    <row r="3778">
      <c r="A3778" t="s">
        <v>6953</v>
      </c>
      <c r="B3778" t="s">
        <v>19483</v>
      </c>
      <c r="C3778" t="s">
        <v>19495</v>
      </c>
      <c r="D3778" t="s">
        <v>19622</v>
      </c>
      <c r="E3778" s="89">
        <v>0.007467012926388456</v>
      </c>
      <c r="F3778" s="89">
        <v>707048</v>
      </c>
      <c r="G3778" s="89">
        <v>6</v>
      </c>
      <c r="H3778" t="s">
        <v>19630</v>
      </c>
      <c r="I3778" s="89"/>
    </row>
    <row r="3779">
      <c r="A3779" t="s">
        <v>6954</v>
      </c>
      <c r="B3779" t="s">
        <v>19483</v>
      </c>
      <c r="C3779" t="s">
        <v>19495</v>
      </c>
      <c r="D3779" t="s">
        <v>19623</v>
      </c>
      <c r="E3779" s="89">
        <v>0.01669835571169881</v>
      </c>
      <c r="F3779" s="89">
        <v>707048</v>
      </c>
      <c r="G3779" s="89">
        <v>6</v>
      </c>
      <c r="H3779" t="s">
        <v>19630</v>
      </c>
      <c r="I3779" s="89"/>
    </row>
    <row r="3780">
      <c r="A3780" t="s">
        <v>6955</v>
      </c>
      <c r="B3780" t="s">
        <v>19483</v>
      </c>
      <c r="C3780" t="s">
        <v>19495</v>
      </c>
      <c r="D3780" t="s">
        <v>19624</v>
      </c>
      <c r="E3780" s="89">
        <v>0.03871614206751792</v>
      </c>
      <c r="F3780" s="89">
        <v>707048</v>
      </c>
      <c r="G3780" s="89">
        <v>6</v>
      </c>
      <c r="H3780" t="s">
        <v>19630</v>
      </c>
      <c r="I3780" s="89"/>
    </row>
    <row r="3781">
      <c r="A3781" t="s">
        <v>6956</v>
      </c>
      <c r="B3781" t="s">
        <v>19483</v>
      </c>
      <c r="C3781" t="s">
        <v>19496</v>
      </c>
      <c r="D3781" t="s">
        <v>19614</v>
      </c>
      <c r="E3781" s="89">
        <v>0.0002068329171870477</v>
      </c>
      <c r="F3781" s="89">
        <v>707048</v>
      </c>
      <c r="G3781" s="89">
        <v>6</v>
      </c>
      <c r="H3781" t="s">
        <v>19630</v>
      </c>
      <c r="I3781" s="89"/>
    </row>
    <row r="3782">
      <c r="A3782" t="s">
        <v>6957</v>
      </c>
      <c r="B3782" t="s">
        <v>19483</v>
      </c>
      <c r="C3782" t="s">
        <v>19496</v>
      </c>
      <c r="D3782" t="s">
        <v>19615</v>
      </c>
      <c r="E3782" s="89">
        <v>0.0002084917001243038</v>
      </c>
      <c r="F3782" s="89">
        <v>707048</v>
      </c>
      <c r="G3782" s="89">
        <v>6</v>
      </c>
      <c r="H3782" t="s">
        <v>19630</v>
      </c>
      <c r="I3782" s="89"/>
    </row>
    <row r="3783">
      <c r="A3783" t="s">
        <v>6958</v>
      </c>
      <c r="B3783" t="s">
        <v>19483</v>
      </c>
      <c r="C3783" t="s">
        <v>19496</v>
      </c>
      <c r="D3783" t="s">
        <v>19616</v>
      </c>
      <c r="E3783" s="89">
        <v>0.0002068329171870477</v>
      </c>
      <c r="F3783" s="89">
        <v>707048</v>
      </c>
      <c r="G3783" s="89">
        <v>6</v>
      </c>
      <c r="H3783" t="s">
        <v>19630</v>
      </c>
      <c r="I3783" s="89"/>
    </row>
    <row r="3784">
      <c r="A3784" t="s">
        <v>6959</v>
      </c>
      <c r="B3784" t="s">
        <v>19483</v>
      </c>
      <c r="C3784" t="s">
        <v>19496</v>
      </c>
      <c r="D3784" t="s">
        <v>19617</v>
      </c>
      <c r="E3784" s="89">
        <v>0.0002084917001243038</v>
      </c>
      <c r="F3784" s="89">
        <v>707048</v>
      </c>
      <c r="G3784" s="89">
        <v>6</v>
      </c>
      <c r="H3784" t="s">
        <v>19630</v>
      </c>
      <c r="I3784" s="89"/>
    </row>
    <row r="3785">
      <c r="A3785" t="s">
        <v>6960</v>
      </c>
      <c r="B3785" t="s">
        <v>19483</v>
      </c>
      <c r="C3785" t="s">
        <v>19496</v>
      </c>
      <c r="D3785" t="s">
        <v>19618</v>
      </c>
      <c r="E3785" s="89">
        <v>0.0001953297796409618</v>
      </c>
      <c r="F3785" s="89">
        <v>707048</v>
      </c>
      <c r="G3785" s="89">
        <v>6</v>
      </c>
      <c r="H3785" t="s">
        <v>19630</v>
      </c>
      <c r="I3785" s="89"/>
    </row>
    <row r="3786">
      <c r="A3786" t="s">
        <v>6961</v>
      </c>
      <c r="B3786" t="s">
        <v>19483</v>
      </c>
      <c r="C3786" t="s">
        <v>19496</v>
      </c>
      <c r="D3786" t="s">
        <v>19619</v>
      </c>
      <c r="E3786" s="89">
        <v>0.0002019020609327066</v>
      </c>
      <c r="F3786" s="89">
        <v>707048</v>
      </c>
      <c r="G3786" s="89">
        <v>6</v>
      </c>
      <c r="H3786" t="s">
        <v>19630</v>
      </c>
      <c r="I3786" s="89"/>
    </row>
    <row r="3787">
      <c r="A3787" t="s">
        <v>6962</v>
      </c>
      <c r="B3787" t="s">
        <v>19483</v>
      </c>
      <c r="C3787" t="s">
        <v>19496</v>
      </c>
      <c r="D3787" t="s">
        <v>19620</v>
      </c>
      <c r="E3787" s="89">
        <v>0.00019453997215399</v>
      </c>
      <c r="F3787" s="89">
        <v>707048</v>
      </c>
      <c r="G3787" s="89">
        <v>6</v>
      </c>
      <c r="H3787" t="s">
        <v>19630</v>
      </c>
      <c r="I3787" s="89"/>
    </row>
    <row r="3788">
      <c r="A3788" t="s">
        <v>6963</v>
      </c>
      <c r="B3788" t="s">
        <v>19483</v>
      </c>
      <c r="C3788" t="s">
        <v>19496</v>
      </c>
      <c r="D3788" t="s">
        <v>19621</v>
      </c>
      <c r="E3788" s="89">
        <v>0.0001365092144931946</v>
      </c>
      <c r="F3788" s="89">
        <v>707048</v>
      </c>
      <c r="G3788" s="89">
        <v>6</v>
      </c>
      <c r="H3788" t="s">
        <v>19630</v>
      </c>
      <c r="I3788" s="89"/>
    </row>
    <row r="3789">
      <c r="A3789" t="s">
        <v>6964</v>
      </c>
      <c r="B3789" t="s">
        <v>19483</v>
      </c>
      <c r="C3789" t="s">
        <v>19496</v>
      </c>
      <c r="D3789" t="s">
        <v>19622</v>
      </c>
      <c r="E3789" s="89">
        <v>0.0001962817727707723</v>
      </c>
      <c r="F3789" s="89">
        <v>707048</v>
      </c>
      <c r="G3789" s="89">
        <v>6</v>
      </c>
      <c r="H3789" t="s">
        <v>19630</v>
      </c>
      <c r="I3789" s="89"/>
    </row>
    <row r="3790">
      <c r="A3790" t="s">
        <v>6965</v>
      </c>
      <c r="B3790" t="s">
        <v>19483</v>
      </c>
      <c r="C3790" t="s">
        <v>19496</v>
      </c>
      <c r="D3790" t="s">
        <v>19623</v>
      </c>
      <c r="E3790" s="89">
        <v>0.0003830750089255558</v>
      </c>
      <c r="F3790" s="89">
        <v>707048</v>
      </c>
      <c r="G3790" s="89">
        <v>6</v>
      </c>
      <c r="H3790" t="s">
        <v>19630</v>
      </c>
      <c r="I3790" s="89"/>
    </row>
    <row r="3791">
      <c r="A3791" t="s">
        <v>6966</v>
      </c>
      <c r="B3791" t="s">
        <v>19483</v>
      </c>
      <c r="C3791" t="s">
        <v>19496</v>
      </c>
      <c r="D3791" t="s">
        <v>19624</v>
      </c>
      <c r="E3791" s="89">
        <v>0.0009496638578450674</v>
      </c>
      <c r="F3791" s="89">
        <v>707048</v>
      </c>
      <c r="G3791" s="89">
        <v>6</v>
      </c>
      <c r="H3791" t="s">
        <v>19630</v>
      </c>
      <c r="I3791" s="89"/>
    </row>
    <row r="3792">
      <c r="A3792" t="s">
        <v>6967</v>
      </c>
      <c r="B3792" t="s">
        <v>19483</v>
      </c>
      <c r="C3792" t="s">
        <v>19497</v>
      </c>
      <c r="D3792" t="s">
        <v>19614</v>
      </c>
      <c r="E3792" s="89">
        <v>0.0003854336889855539</v>
      </c>
      <c r="F3792" s="89">
        <v>707048</v>
      </c>
      <c r="G3792" s="89">
        <v>6</v>
      </c>
      <c r="H3792" t="s">
        <v>19630</v>
      </c>
      <c r="I3792" s="89"/>
    </row>
    <row r="3793">
      <c r="A3793" t="s">
        <v>6968</v>
      </c>
      <c r="B3793" t="s">
        <v>19483</v>
      </c>
      <c r="C3793" t="s">
        <v>19497</v>
      </c>
      <c r="D3793" t="s">
        <v>19615</v>
      </c>
      <c r="E3793" s="89">
        <v>0.0003993882983166685</v>
      </c>
      <c r="F3793" s="89">
        <v>707048</v>
      </c>
      <c r="G3793" s="89">
        <v>6</v>
      </c>
      <c r="H3793" t="s">
        <v>19630</v>
      </c>
      <c r="I3793" s="89"/>
    </row>
    <row r="3794">
      <c r="A3794" t="s">
        <v>6969</v>
      </c>
      <c r="B3794" t="s">
        <v>19483</v>
      </c>
      <c r="C3794" t="s">
        <v>19497</v>
      </c>
      <c r="D3794" t="s">
        <v>19616</v>
      </c>
      <c r="E3794" s="89">
        <v>0.0003856024149292807</v>
      </c>
      <c r="F3794" s="89">
        <v>707048</v>
      </c>
      <c r="G3794" s="89">
        <v>6</v>
      </c>
      <c r="H3794" t="s">
        <v>19630</v>
      </c>
      <c r="I3794" s="89"/>
    </row>
    <row r="3795">
      <c r="A3795" t="s">
        <v>6970</v>
      </c>
      <c r="B3795" t="s">
        <v>19483</v>
      </c>
      <c r="C3795" t="s">
        <v>19497</v>
      </c>
      <c r="D3795" t="s">
        <v>19617</v>
      </c>
      <c r="E3795" s="89">
        <v>0.0003985885169821459</v>
      </c>
      <c r="F3795" s="89">
        <v>707048</v>
      </c>
      <c r="G3795" s="89">
        <v>6</v>
      </c>
      <c r="H3795" t="s">
        <v>19630</v>
      </c>
      <c r="I3795" s="89"/>
    </row>
    <row r="3796">
      <c r="A3796" t="s">
        <v>6971</v>
      </c>
      <c r="B3796" t="s">
        <v>19483</v>
      </c>
      <c r="C3796" t="s">
        <v>19497</v>
      </c>
      <c r="D3796" t="s">
        <v>19618</v>
      </c>
      <c r="E3796" s="89">
        <v>0.0003868378049077213</v>
      </c>
      <c r="F3796" s="89">
        <v>707048</v>
      </c>
      <c r="G3796" s="89">
        <v>6</v>
      </c>
      <c r="H3796" t="s">
        <v>19630</v>
      </c>
      <c r="I3796" s="89"/>
    </row>
    <row r="3797">
      <c r="A3797" t="s">
        <v>6972</v>
      </c>
      <c r="B3797" t="s">
        <v>19483</v>
      </c>
      <c r="C3797" t="s">
        <v>19497</v>
      </c>
      <c r="D3797" t="s">
        <v>19619</v>
      </c>
      <c r="E3797" s="89">
        <v>0.00039297630847995</v>
      </c>
      <c r="F3797" s="89">
        <v>707048</v>
      </c>
      <c r="G3797" s="89">
        <v>6</v>
      </c>
      <c r="H3797" t="s">
        <v>19630</v>
      </c>
      <c r="I3797" s="89"/>
    </row>
    <row r="3798">
      <c r="A3798" t="s">
        <v>6973</v>
      </c>
      <c r="B3798" t="s">
        <v>19483</v>
      </c>
      <c r="C3798" t="s">
        <v>19497</v>
      </c>
      <c r="D3798" t="s">
        <v>19620</v>
      </c>
      <c r="E3798" s="89">
        <v>0.0003749004008523394</v>
      </c>
      <c r="F3798" s="89">
        <v>707048</v>
      </c>
      <c r="G3798" s="89">
        <v>6</v>
      </c>
      <c r="H3798" t="s">
        <v>19630</v>
      </c>
      <c r="I3798" s="89"/>
    </row>
    <row r="3799">
      <c r="A3799" t="s">
        <v>6974</v>
      </c>
      <c r="B3799" t="s">
        <v>19483</v>
      </c>
      <c r="C3799" t="s">
        <v>19497</v>
      </c>
      <c r="D3799" t="s">
        <v>19621</v>
      </c>
      <c r="E3799" s="89">
        <v>0.0002873191423256922</v>
      </c>
      <c r="F3799" s="89">
        <v>707048</v>
      </c>
      <c r="G3799" s="89">
        <v>6</v>
      </c>
      <c r="H3799" t="s">
        <v>19630</v>
      </c>
      <c r="I3799" s="89"/>
    </row>
    <row r="3800">
      <c r="A3800" t="s">
        <v>6975</v>
      </c>
      <c r="B3800" t="s">
        <v>19483</v>
      </c>
      <c r="C3800" t="s">
        <v>19497</v>
      </c>
      <c r="D3800" t="s">
        <v>19622</v>
      </c>
      <c r="E3800" s="89">
        <v>0.0003841747594943527</v>
      </c>
      <c r="F3800" s="89">
        <v>707048</v>
      </c>
      <c r="G3800" s="89">
        <v>6</v>
      </c>
      <c r="H3800" t="s">
        <v>19630</v>
      </c>
      <c r="I3800" s="89"/>
    </row>
    <row r="3801">
      <c r="A3801" t="s">
        <v>6976</v>
      </c>
      <c r="B3801" t="s">
        <v>19483</v>
      </c>
      <c r="C3801" t="s">
        <v>19497</v>
      </c>
      <c r="D3801" t="s">
        <v>19623</v>
      </c>
      <c r="E3801" s="89">
        <v>0.0007787003487853259</v>
      </c>
      <c r="F3801" s="89">
        <v>707048</v>
      </c>
      <c r="G3801" s="89">
        <v>6</v>
      </c>
      <c r="H3801" t="s">
        <v>19630</v>
      </c>
      <c r="I3801" s="89"/>
    </row>
    <row r="3802">
      <c r="A3802" t="s">
        <v>6977</v>
      </c>
      <c r="B3802" t="s">
        <v>19483</v>
      </c>
      <c r="C3802" t="s">
        <v>19497</v>
      </c>
      <c r="D3802" t="s">
        <v>19624</v>
      </c>
      <c r="E3802" s="89">
        <v>0.001743697550500399</v>
      </c>
      <c r="F3802" s="89">
        <v>707048</v>
      </c>
      <c r="G3802" s="89">
        <v>6</v>
      </c>
      <c r="H3802" t="s">
        <v>19630</v>
      </c>
      <c r="I3802" s="89"/>
    </row>
    <row r="3803">
      <c r="A3803" t="s">
        <v>6978</v>
      </c>
      <c r="B3803" t="s">
        <v>19483</v>
      </c>
      <c r="C3803" t="s">
        <v>19498</v>
      </c>
      <c r="D3803" t="s">
        <v>19614</v>
      </c>
      <c r="E3803" s="89">
        <v>0.004656595849117647</v>
      </c>
      <c r="F3803" s="89">
        <v>707048</v>
      </c>
      <c r="G3803" s="89">
        <v>6</v>
      </c>
      <c r="H3803" t="s">
        <v>19630</v>
      </c>
      <c r="I3803" s="89"/>
    </row>
    <row r="3804">
      <c r="A3804" t="s">
        <v>6979</v>
      </c>
      <c r="B3804" t="s">
        <v>19483</v>
      </c>
      <c r="C3804" t="s">
        <v>19498</v>
      </c>
      <c r="D3804" t="s">
        <v>19615</v>
      </c>
      <c r="E3804" s="89">
        <v>0.004820078262686796</v>
      </c>
      <c r="F3804" s="89">
        <v>707048</v>
      </c>
      <c r="G3804" s="89">
        <v>6</v>
      </c>
      <c r="H3804" t="s">
        <v>19630</v>
      </c>
      <c r="I3804" s="89"/>
    </row>
    <row r="3805">
      <c r="A3805" t="s">
        <v>6980</v>
      </c>
      <c r="B3805" t="s">
        <v>19483</v>
      </c>
      <c r="C3805" t="s">
        <v>19498</v>
      </c>
      <c r="D3805" t="s">
        <v>19616</v>
      </c>
      <c r="E3805" s="89">
        <v>0.004659410861426357</v>
      </c>
      <c r="F3805" s="89">
        <v>707048</v>
      </c>
      <c r="G3805" s="89">
        <v>6</v>
      </c>
      <c r="H3805" t="s">
        <v>19630</v>
      </c>
      <c r="I3805" s="89"/>
    </row>
    <row r="3806">
      <c r="A3806" t="s">
        <v>6981</v>
      </c>
      <c r="B3806" t="s">
        <v>19483</v>
      </c>
      <c r="C3806" t="s">
        <v>19498</v>
      </c>
      <c r="D3806" t="s">
        <v>19617</v>
      </c>
      <c r="E3806" s="89">
        <v>0.004811966968508305</v>
      </c>
      <c r="F3806" s="89">
        <v>707048</v>
      </c>
      <c r="G3806" s="89">
        <v>6</v>
      </c>
      <c r="H3806" t="s">
        <v>19630</v>
      </c>
      <c r="I3806" s="89"/>
    </row>
    <row r="3807">
      <c r="A3807" t="s">
        <v>6982</v>
      </c>
      <c r="B3807" t="s">
        <v>19483</v>
      </c>
      <c r="C3807" t="s">
        <v>19498</v>
      </c>
      <c r="D3807" t="s">
        <v>19618</v>
      </c>
      <c r="E3807" s="89">
        <v>0.004760590189540267</v>
      </c>
      <c r="F3807" s="89">
        <v>707048</v>
      </c>
      <c r="G3807" s="89">
        <v>6</v>
      </c>
      <c r="H3807" t="s">
        <v>19630</v>
      </c>
      <c r="I3807" s="89"/>
    </row>
    <row r="3808">
      <c r="A3808" t="s">
        <v>6983</v>
      </c>
      <c r="B3808" t="s">
        <v>19483</v>
      </c>
      <c r="C3808" t="s">
        <v>19498</v>
      </c>
      <c r="D3808" t="s">
        <v>19619</v>
      </c>
      <c r="E3808" s="89">
        <v>0.004895054988945203</v>
      </c>
      <c r="F3808" s="89">
        <v>707048</v>
      </c>
      <c r="G3808" s="89">
        <v>6</v>
      </c>
      <c r="H3808" t="s">
        <v>19630</v>
      </c>
      <c r="I3808" s="89"/>
    </row>
    <row r="3809">
      <c r="A3809" t="s">
        <v>6984</v>
      </c>
      <c r="B3809" t="s">
        <v>19483</v>
      </c>
      <c r="C3809" t="s">
        <v>19498</v>
      </c>
      <c r="D3809" t="s">
        <v>19620</v>
      </c>
      <c r="E3809" s="89">
        <v>0.004610982820896026</v>
      </c>
      <c r="F3809" s="89">
        <v>707048</v>
      </c>
      <c r="G3809" s="89">
        <v>6</v>
      </c>
      <c r="H3809" t="s">
        <v>19630</v>
      </c>
      <c r="I3809" s="89"/>
    </row>
    <row r="3810">
      <c r="A3810" t="s">
        <v>6985</v>
      </c>
      <c r="B3810" t="s">
        <v>19483</v>
      </c>
      <c r="C3810" t="s">
        <v>19498</v>
      </c>
      <c r="D3810" t="s">
        <v>19621</v>
      </c>
      <c r="E3810" s="89">
        <v>0.002779652091768895</v>
      </c>
      <c r="F3810" s="89">
        <v>707048</v>
      </c>
      <c r="G3810" s="89">
        <v>6</v>
      </c>
      <c r="H3810" t="s">
        <v>19630</v>
      </c>
      <c r="I3810" s="89"/>
    </row>
    <row r="3811">
      <c r="A3811" t="s">
        <v>6986</v>
      </c>
      <c r="B3811" t="s">
        <v>19483</v>
      </c>
      <c r="C3811" t="s">
        <v>19498</v>
      </c>
      <c r="D3811" t="s">
        <v>19622</v>
      </c>
      <c r="E3811" s="89">
        <v>0.004719795893212869</v>
      </c>
      <c r="F3811" s="89">
        <v>707048</v>
      </c>
      <c r="G3811" s="89">
        <v>6</v>
      </c>
      <c r="H3811" t="s">
        <v>19630</v>
      </c>
      <c r="I3811" s="89"/>
    </row>
    <row r="3812">
      <c r="A3812" t="s">
        <v>6987</v>
      </c>
      <c r="B3812" t="s">
        <v>19483</v>
      </c>
      <c r="C3812" t="s">
        <v>19498</v>
      </c>
      <c r="D3812" t="s">
        <v>19623</v>
      </c>
      <c r="E3812" s="89">
        <v>0.007776326671813671</v>
      </c>
      <c r="F3812" s="89">
        <v>707048</v>
      </c>
      <c r="G3812" s="89">
        <v>6</v>
      </c>
      <c r="H3812" t="s">
        <v>19630</v>
      </c>
      <c r="I3812" s="89"/>
    </row>
    <row r="3813">
      <c r="A3813" t="s">
        <v>6988</v>
      </c>
      <c r="B3813" t="s">
        <v>19483</v>
      </c>
      <c r="C3813" t="s">
        <v>19498</v>
      </c>
      <c r="D3813" t="s">
        <v>19624</v>
      </c>
      <c r="E3813" s="89">
        <v>0.02039550497727377</v>
      </c>
      <c r="F3813" s="89">
        <v>707048</v>
      </c>
      <c r="G3813" s="89">
        <v>6</v>
      </c>
      <c r="H3813" t="s">
        <v>19630</v>
      </c>
      <c r="I3813" s="89"/>
    </row>
    <row r="3814">
      <c r="A3814" t="s">
        <v>6989</v>
      </c>
      <c r="B3814" t="s">
        <v>19483</v>
      </c>
      <c r="C3814" t="s">
        <v>19499</v>
      </c>
      <c r="D3814" t="s">
        <v>19614</v>
      </c>
      <c r="E3814" s="89">
        <v>0.02278467003213947</v>
      </c>
      <c r="F3814" s="89">
        <v>707048</v>
      </c>
      <c r="G3814" s="89">
        <v>6</v>
      </c>
      <c r="H3814" t="s">
        <v>19630</v>
      </c>
      <c r="I3814" s="89"/>
    </row>
    <row r="3815">
      <c r="A3815" t="s">
        <v>6990</v>
      </c>
      <c r="B3815" t="s">
        <v>19483</v>
      </c>
      <c r="C3815" t="s">
        <v>19499</v>
      </c>
      <c r="D3815" t="s">
        <v>19615</v>
      </c>
      <c r="E3815" s="89">
        <v>0.02329201364075457</v>
      </c>
      <c r="F3815" s="89">
        <v>707048</v>
      </c>
      <c r="G3815" s="89">
        <v>6</v>
      </c>
      <c r="H3815" t="s">
        <v>19630</v>
      </c>
      <c r="I3815" s="89"/>
    </row>
    <row r="3816">
      <c r="A3816" t="s">
        <v>6991</v>
      </c>
      <c r="B3816" t="s">
        <v>19483</v>
      </c>
      <c r="C3816" t="s">
        <v>19499</v>
      </c>
      <c r="D3816" t="s">
        <v>19616</v>
      </c>
      <c r="E3816" s="89">
        <v>0.02329201364075457</v>
      </c>
      <c r="F3816" s="89">
        <v>707048</v>
      </c>
      <c r="G3816" s="89">
        <v>6</v>
      </c>
      <c r="H3816" t="s">
        <v>19630</v>
      </c>
      <c r="I3816" s="89"/>
    </row>
    <row r="3817">
      <c r="A3817" t="s">
        <v>6992</v>
      </c>
      <c r="B3817" t="s">
        <v>19483</v>
      </c>
      <c r="C3817" t="s">
        <v>19499</v>
      </c>
      <c r="D3817" t="s">
        <v>19617</v>
      </c>
      <c r="E3817" s="89">
        <v>0.02329201364075457</v>
      </c>
      <c r="F3817" s="89">
        <v>707048</v>
      </c>
      <c r="G3817" s="89">
        <v>6</v>
      </c>
      <c r="H3817" t="s">
        <v>19630</v>
      </c>
      <c r="I3817" s="89"/>
    </row>
    <row r="3818">
      <c r="A3818" t="s">
        <v>6993</v>
      </c>
      <c r="B3818" t="s">
        <v>19483</v>
      </c>
      <c r="C3818" t="s">
        <v>19499</v>
      </c>
      <c r="D3818" t="s">
        <v>19618</v>
      </c>
      <c r="E3818" s="89">
        <v>0.02303999842706338</v>
      </c>
      <c r="F3818" s="89">
        <v>707048</v>
      </c>
      <c r="G3818" s="89">
        <v>6</v>
      </c>
      <c r="H3818" t="s">
        <v>19630</v>
      </c>
      <c r="I3818" s="89"/>
    </row>
    <row r="3819">
      <c r="A3819" t="s">
        <v>6994</v>
      </c>
      <c r="B3819" t="s">
        <v>19483</v>
      </c>
      <c r="C3819" t="s">
        <v>19499</v>
      </c>
      <c r="D3819" t="s">
        <v>19619</v>
      </c>
      <c r="E3819" s="89">
        <v>0.02325645783864098</v>
      </c>
      <c r="F3819" s="89">
        <v>707048</v>
      </c>
      <c r="G3819" s="89">
        <v>6</v>
      </c>
      <c r="H3819" t="s">
        <v>19630</v>
      </c>
      <c r="I3819" s="89"/>
    </row>
    <row r="3820">
      <c r="A3820" t="s">
        <v>6995</v>
      </c>
      <c r="B3820" t="s">
        <v>19483</v>
      </c>
      <c r="C3820" t="s">
        <v>19499</v>
      </c>
      <c r="D3820" t="s">
        <v>19620</v>
      </c>
      <c r="E3820" s="89">
        <v>0.02253000716176693</v>
      </c>
      <c r="F3820" s="89">
        <v>707048</v>
      </c>
      <c r="G3820" s="89">
        <v>6</v>
      </c>
      <c r="H3820" t="s">
        <v>19630</v>
      </c>
      <c r="I3820" s="89"/>
    </row>
    <row r="3821">
      <c r="A3821" t="s">
        <v>6996</v>
      </c>
      <c r="B3821" t="s">
        <v>19483</v>
      </c>
      <c r="C3821" t="s">
        <v>19499</v>
      </c>
      <c r="D3821" t="s">
        <v>19621</v>
      </c>
      <c r="E3821" s="89">
        <v>0.01599226728797917</v>
      </c>
      <c r="F3821" s="89">
        <v>707048</v>
      </c>
      <c r="G3821" s="89">
        <v>6</v>
      </c>
      <c r="H3821" t="s">
        <v>19630</v>
      </c>
      <c r="I3821" s="89"/>
    </row>
    <row r="3822">
      <c r="A3822" t="s">
        <v>6997</v>
      </c>
      <c r="B3822" t="s">
        <v>19483</v>
      </c>
      <c r="C3822" t="s">
        <v>19499</v>
      </c>
      <c r="D3822" t="s">
        <v>19622</v>
      </c>
      <c r="E3822" s="89">
        <v>0.02265650410633399</v>
      </c>
      <c r="F3822" s="89">
        <v>707048</v>
      </c>
      <c r="G3822" s="89">
        <v>6</v>
      </c>
      <c r="H3822" t="s">
        <v>19630</v>
      </c>
      <c r="I3822" s="89"/>
    </row>
    <row r="3823">
      <c r="A3823" t="s">
        <v>6998</v>
      </c>
      <c r="B3823" t="s">
        <v>19483</v>
      </c>
      <c r="C3823" t="s">
        <v>19499</v>
      </c>
      <c r="D3823" t="s">
        <v>19623</v>
      </c>
      <c r="E3823" s="89">
        <v>0.04041208024183373</v>
      </c>
      <c r="F3823" s="89">
        <v>707048</v>
      </c>
      <c r="G3823" s="89">
        <v>6</v>
      </c>
      <c r="H3823" t="s">
        <v>19630</v>
      </c>
      <c r="I3823" s="89"/>
    </row>
    <row r="3824">
      <c r="A3824" t="s">
        <v>6999</v>
      </c>
      <c r="B3824" t="s">
        <v>19483</v>
      </c>
      <c r="C3824" t="s">
        <v>19499</v>
      </c>
      <c r="D3824" t="s">
        <v>19624</v>
      </c>
      <c r="E3824" s="89">
        <v>0.1025445009675307</v>
      </c>
      <c r="F3824" s="89">
        <v>707048</v>
      </c>
      <c r="G3824" s="89">
        <v>6</v>
      </c>
      <c r="H3824" t="s">
        <v>19630</v>
      </c>
      <c r="I3824" s="89"/>
    </row>
    <row r="3825">
      <c r="A3825" t="s">
        <v>7000</v>
      </c>
      <c r="B3825" t="s">
        <v>19483</v>
      </c>
      <c r="C3825" t="s">
        <v>19500</v>
      </c>
      <c r="D3825" t="s">
        <v>19614</v>
      </c>
      <c r="E3825" s="89">
        <v>0.09670340436162925</v>
      </c>
      <c r="F3825" s="89">
        <v>707048</v>
      </c>
      <c r="G3825" s="89">
        <v>6</v>
      </c>
      <c r="H3825" t="s">
        <v>19630</v>
      </c>
      <c r="I3825" s="89"/>
    </row>
    <row r="3826">
      <c r="A3826" t="s">
        <v>7001</v>
      </c>
      <c r="B3826" t="s">
        <v>19483</v>
      </c>
      <c r="C3826" t="s">
        <v>19500</v>
      </c>
      <c r="D3826" t="s">
        <v>19615</v>
      </c>
      <c r="E3826" s="89">
        <v>0.09968197020339588</v>
      </c>
      <c r="F3826" s="89">
        <v>707048</v>
      </c>
      <c r="G3826" s="89">
        <v>6</v>
      </c>
      <c r="H3826" t="s">
        <v>19630</v>
      </c>
      <c r="I3826" s="89"/>
    </row>
    <row r="3827">
      <c r="A3827" t="s">
        <v>7002</v>
      </c>
      <c r="B3827" t="s">
        <v>19483</v>
      </c>
      <c r="C3827" t="s">
        <v>19500</v>
      </c>
      <c r="D3827" t="s">
        <v>19616</v>
      </c>
      <c r="E3827" s="89">
        <v>0.09676189881142799</v>
      </c>
      <c r="F3827" s="89">
        <v>707048</v>
      </c>
      <c r="G3827" s="89">
        <v>6</v>
      </c>
      <c r="H3827" t="s">
        <v>19630</v>
      </c>
      <c r="I3827" s="89"/>
    </row>
    <row r="3828">
      <c r="A3828" t="s">
        <v>7003</v>
      </c>
      <c r="B3828" t="s">
        <v>19483</v>
      </c>
      <c r="C3828" t="s">
        <v>19500</v>
      </c>
      <c r="D3828" t="s">
        <v>19617</v>
      </c>
      <c r="E3828" s="89">
        <v>0.09950397359421564</v>
      </c>
      <c r="F3828" s="89">
        <v>707048</v>
      </c>
      <c r="G3828" s="89">
        <v>6</v>
      </c>
      <c r="H3828" t="s">
        <v>19630</v>
      </c>
      <c r="I3828" s="89"/>
    </row>
    <row r="3829">
      <c r="A3829" t="s">
        <v>7004</v>
      </c>
      <c r="B3829" t="s">
        <v>19483</v>
      </c>
      <c r="C3829" t="s">
        <v>19500</v>
      </c>
      <c r="D3829" t="s">
        <v>19618</v>
      </c>
      <c r="E3829" s="89">
        <v>0.09832848128464666</v>
      </c>
      <c r="F3829" s="89">
        <v>707048</v>
      </c>
      <c r="G3829" s="89">
        <v>6</v>
      </c>
      <c r="H3829" t="s">
        <v>19630</v>
      </c>
      <c r="I3829" s="89"/>
    </row>
    <row r="3830">
      <c r="A3830" t="s">
        <v>7005</v>
      </c>
      <c r="B3830" t="s">
        <v>19483</v>
      </c>
      <c r="C3830" t="s">
        <v>19500</v>
      </c>
      <c r="D3830" t="s">
        <v>19619</v>
      </c>
      <c r="E3830" s="89">
        <v>0.09964626136897653</v>
      </c>
      <c r="F3830" s="89">
        <v>707048</v>
      </c>
      <c r="G3830" s="89">
        <v>6</v>
      </c>
      <c r="H3830" t="s">
        <v>19630</v>
      </c>
      <c r="I3830" s="89"/>
    </row>
    <row r="3831">
      <c r="A3831" t="s">
        <v>7006</v>
      </c>
      <c r="B3831" t="s">
        <v>19483</v>
      </c>
      <c r="C3831" t="s">
        <v>19500</v>
      </c>
      <c r="D3831" t="s">
        <v>19620</v>
      </c>
      <c r="E3831" s="89">
        <v>0.09505254782967752</v>
      </c>
      <c r="F3831" s="89">
        <v>707048</v>
      </c>
      <c r="G3831" s="89">
        <v>6</v>
      </c>
      <c r="H3831" t="s">
        <v>19630</v>
      </c>
      <c r="I3831" s="89"/>
    </row>
    <row r="3832">
      <c r="A3832" t="s">
        <v>7007</v>
      </c>
      <c r="B3832" t="s">
        <v>19483</v>
      </c>
      <c r="C3832" t="s">
        <v>19500</v>
      </c>
      <c r="D3832" t="s">
        <v>19621</v>
      </c>
      <c r="E3832" s="89">
        <v>0.07262914432492604</v>
      </c>
      <c r="F3832" s="89">
        <v>707048</v>
      </c>
      <c r="G3832" s="89">
        <v>6</v>
      </c>
      <c r="H3832" t="s">
        <v>19630</v>
      </c>
      <c r="I3832" s="89"/>
    </row>
    <row r="3833">
      <c r="A3833" t="s">
        <v>7008</v>
      </c>
      <c r="B3833" t="s">
        <v>19483</v>
      </c>
      <c r="C3833" t="s">
        <v>19500</v>
      </c>
      <c r="D3833" t="s">
        <v>19622</v>
      </c>
      <c r="E3833" s="89">
        <v>0.0977751796846331</v>
      </c>
      <c r="F3833" s="89">
        <v>707048</v>
      </c>
      <c r="G3833" s="89">
        <v>6</v>
      </c>
      <c r="H3833" t="s">
        <v>19630</v>
      </c>
      <c r="I3833" s="89"/>
    </row>
    <row r="3834">
      <c r="A3834" t="s">
        <v>7009</v>
      </c>
      <c r="B3834" t="s">
        <v>19483</v>
      </c>
      <c r="C3834" t="s">
        <v>19500</v>
      </c>
      <c r="D3834" t="s">
        <v>19623</v>
      </c>
      <c r="E3834" s="89">
        <v>0.1799359214123695</v>
      </c>
      <c r="F3834" s="89">
        <v>707048</v>
      </c>
      <c r="G3834" s="89">
        <v>6</v>
      </c>
      <c r="H3834" t="s">
        <v>19630</v>
      </c>
      <c r="I3834" s="89"/>
    </row>
    <row r="3835">
      <c r="A3835" t="s">
        <v>7010</v>
      </c>
      <c r="B3835" t="s">
        <v>19483</v>
      </c>
      <c r="C3835" t="s">
        <v>19500</v>
      </c>
      <c r="D3835" t="s">
        <v>19624</v>
      </c>
      <c r="E3835" s="89">
        <v>0.4318171576986577</v>
      </c>
      <c r="F3835" s="89">
        <v>707048</v>
      </c>
      <c r="G3835" s="89">
        <v>6</v>
      </c>
      <c r="H3835" t="s">
        <v>19630</v>
      </c>
      <c r="I3835" s="89"/>
    </row>
    <row r="3836">
      <c r="A3836" t="s">
        <v>7011</v>
      </c>
      <c r="B3836" t="s">
        <v>19483</v>
      </c>
      <c r="C3836" t="s">
        <v>19501</v>
      </c>
      <c r="D3836" t="s">
        <v>19614</v>
      </c>
      <c r="E3836" s="89">
        <v>0.0006050825602836257</v>
      </c>
      <c r="F3836" s="89">
        <v>707048</v>
      </c>
      <c r="G3836" s="89">
        <v>6</v>
      </c>
      <c r="H3836" t="s">
        <v>19630</v>
      </c>
      <c r="I3836" s="89"/>
    </row>
    <row r="3837">
      <c r="A3837" t="s">
        <v>7012</v>
      </c>
      <c r="B3837" t="s">
        <v>19483</v>
      </c>
      <c r="C3837" t="s">
        <v>19501</v>
      </c>
      <c r="D3837" t="s">
        <v>19615</v>
      </c>
      <c r="E3837" s="89">
        <v>0.0006438698918643709</v>
      </c>
      <c r="F3837" s="89">
        <v>707048</v>
      </c>
      <c r="G3837" s="89">
        <v>6</v>
      </c>
      <c r="H3837" t="s">
        <v>19630</v>
      </c>
      <c r="I3837" s="89"/>
    </row>
    <row r="3838">
      <c r="A3838" t="s">
        <v>7013</v>
      </c>
      <c r="B3838" t="s">
        <v>19483</v>
      </c>
      <c r="C3838" t="s">
        <v>19501</v>
      </c>
      <c r="D3838" t="s">
        <v>19616</v>
      </c>
      <c r="E3838" s="89">
        <v>0.0006050825602836257</v>
      </c>
      <c r="F3838" s="89">
        <v>707048</v>
      </c>
      <c r="G3838" s="89">
        <v>6</v>
      </c>
      <c r="H3838" t="s">
        <v>19630</v>
      </c>
      <c r="I3838" s="89"/>
    </row>
    <row r="3839">
      <c r="A3839" t="s">
        <v>7014</v>
      </c>
      <c r="B3839" t="s">
        <v>19483</v>
      </c>
      <c r="C3839" t="s">
        <v>19501</v>
      </c>
      <c r="D3839" t="s">
        <v>19617</v>
      </c>
      <c r="E3839" s="89">
        <v>0.0006438698918643709</v>
      </c>
      <c r="F3839" s="89">
        <v>707048</v>
      </c>
      <c r="G3839" s="89">
        <v>6</v>
      </c>
      <c r="H3839" t="s">
        <v>19630</v>
      </c>
      <c r="I3839" s="89"/>
    </row>
    <row r="3840">
      <c r="A3840" t="s">
        <v>7015</v>
      </c>
      <c r="B3840" t="s">
        <v>19483</v>
      </c>
      <c r="C3840" t="s">
        <v>19501</v>
      </c>
      <c r="D3840" t="s">
        <v>19618</v>
      </c>
      <c r="E3840" s="89">
        <v>0.0006392276972817276</v>
      </c>
      <c r="F3840" s="89">
        <v>707048</v>
      </c>
      <c r="G3840" s="89">
        <v>6</v>
      </c>
      <c r="H3840" t="s">
        <v>19630</v>
      </c>
      <c r="I3840" s="89"/>
    </row>
    <row r="3841">
      <c r="A3841" t="s">
        <v>7016</v>
      </c>
      <c r="B3841" t="s">
        <v>19483</v>
      </c>
      <c r="C3841" t="s">
        <v>19501</v>
      </c>
      <c r="D3841" t="s">
        <v>19619</v>
      </c>
      <c r="E3841" s="89">
        <v>0.000658835019955007</v>
      </c>
      <c r="F3841" s="89">
        <v>707048</v>
      </c>
      <c r="G3841" s="89">
        <v>6</v>
      </c>
      <c r="H3841" t="s">
        <v>19630</v>
      </c>
      <c r="I3841" s="89"/>
    </row>
    <row r="3842">
      <c r="A3842" t="s">
        <v>7017</v>
      </c>
      <c r="B3842" t="s">
        <v>19483</v>
      </c>
      <c r="C3842" t="s">
        <v>19501</v>
      </c>
      <c r="D3842" t="s">
        <v>19620</v>
      </c>
      <c r="E3842" s="89">
        <v>0.0006172877841787113</v>
      </c>
      <c r="F3842" s="89">
        <v>707048</v>
      </c>
      <c r="G3842" s="89">
        <v>6</v>
      </c>
      <c r="H3842" t="s">
        <v>19630</v>
      </c>
      <c r="I3842" s="89"/>
    </row>
    <row r="3843">
      <c r="A3843" t="s">
        <v>7018</v>
      </c>
      <c r="B3843" t="s">
        <v>19483</v>
      </c>
      <c r="C3843" t="s">
        <v>19501</v>
      </c>
      <c r="D3843" t="s">
        <v>19621</v>
      </c>
      <c r="E3843" s="89">
        <v>0.0004061247635097445</v>
      </c>
      <c r="F3843" s="89">
        <v>707048</v>
      </c>
      <c r="G3843" s="89">
        <v>6</v>
      </c>
      <c r="H3843" t="s">
        <v>19630</v>
      </c>
      <c r="I3843" s="89"/>
    </row>
    <row r="3844">
      <c r="A3844" t="s">
        <v>7019</v>
      </c>
      <c r="B3844" t="s">
        <v>19483</v>
      </c>
      <c r="C3844" t="s">
        <v>19501</v>
      </c>
      <c r="D3844" t="s">
        <v>19622</v>
      </c>
      <c r="E3844" s="89">
        <v>0.0006388661621394162</v>
      </c>
      <c r="F3844" s="89">
        <v>707048</v>
      </c>
      <c r="G3844" s="89">
        <v>6</v>
      </c>
      <c r="H3844" t="s">
        <v>19630</v>
      </c>
      <c r="I3844" s="89"/>
    </row>
    <row r="3845">
      <c r="A3845" t="s">
        <v>7020</v>
      </c>
      <c r="B3845" t="s">
        <v>19483</v>
      </c>
      <c r="C3845" t="s">
        <v>19501</v>
      </c>
      <c r="D3845" t="s">
        <v>19623</v>
      </c>
      <c r="E3845" s="89">
        <v>0.0009939189579163882</v>
      </c>
      <c r="F3845" s="89">
        <v>707048</v>
      </c>
      <c r="G3845" s="89">
        <v>6</v>
      </c>
      <c r="H3845" t="s">
        <v>19630</v>
      </c>
      <c r="I3845" s="89"/>
    </row>
    <row r="3846">
      <c r="A3846" t="s">
        <v>7021</v>
      </c>
      <c r="B3846" t="s">
        <v>19483</v>
      </c>
      <c r="C3846" t="s">
        <v>19501</v>
      </c>
      <c r="D3846" t="s">
        <v>19624</v>
      </c>
      <c r="E3846" s="89">
        <v>0.002606819377414676</v>
      </c>
      <c r="F3846" s="89">
        <v>707048</v>
      </c>
      <c r="G3846" s="89">
        <v>6</v>
      </c>
      <c r="H3846" t="s">
        <v>19630</v>
      </c>
      <c r="I3846" s="89"/>
    </row>
    <row r="3847">
      <c r="A3847" t="s">
        <v>7022</v>
      </c>
      <c r="B3847" t="s">
        <v>19483</v>
      </c>
      <c r="C3847" t="s">
        <v>19502</v>
      </c>
      <c r="D3847" t="s">
        <v>19614</v>
      </c>
      <c r="E3847" s="89">
        <v>0.0003336415149226994</v>
      </c>
      <c r="F3847" s="89">
        <v>707048</v>
      </c>
      <c r="G3847" s="89">
        <v>6</v>
      </c>
      <c r="H3847" t="s">
        <v>19630</v>
      </c>
      <c r="I3847" s="89"/>
    </row>
    <row r="3848">
      <c r="A3848" t="s">
        <v>7023</v>
      </c>
      <c r="B3848" t="s">
        <v>19483</v>
      </c>
      <c r="C3848" t="s">
        <v>19502</v>
      </c>
      <c r="D3848" t="s">
        <v>19615</v>
      </c>
      <c r="E3848" s="89">
        <v>0.0003397209868311207</v>
      </c>
      <c r="F3848" s="89">
        <v>707048</v>
      </c>
      <c r="G3848" s="89">
        <v>6</v>
      </c>
      <c r="H3848" t="s">
        <v>19630</v>
      </c>
      <c r="I3848" s="89"/>
    </row>
    <row r="3849">
      <c r="A3849" t="s">
        <v>7024</v>
      </c>
      <c r="B3849" t="s">
        <v>19483</v>
      </c>
      <c r="C3849" t="s">
        <v>19502</v>
      </c>
      <c r="D3849" t="s">
        <v>19616</v>
      </c>
      <c r="E3849" s="89">
        <v>0.0003336415149226994</v>
      </c>
      <c r="F3849" s="89">
        <v>707048</v>
      </c>
      <c r="G3849" s="89">
        <v>6</v>
      </c>
      <c r="H3849" t="s">
        <v>19630</v>
      </c>
      <c r="I3849" s="89"/>
    </row>
    <row r="3850">
      <c r="A3850" t="s">
        <v>7025</v>
      </c>
      <c r="B3850" t="s">
        <v>19483</v>
      </c>
      <c r="C3850" t="s">
        <v>19502</v>
      </c>
      <c r="D3850" t="s">
        <v>19617</v>
      </c>
      <c r="E3850" s="89">
        <v>0.000339555381700203</v>
      </c>
      <c r="F3850" s="89">
        <v>707048</v>
      </c>
      <c r="G3850" s="89">
        <v>6</v>
      </c>
      <c r="H3850" t="s">
        <v>19630</v>
      </c>
      <c r="I3850" s="89"/>
    </row>
    <row r="3851">
      <c r="A3851" t="s">
        <v>7026</v>
      </c>
      <c r="B3851" t="s">
        <v>19483</v>
      </c>
      <c r="C3851" t="s">
        <v>19502</v>
      </c>
      <c r="D3851" t="s">
        <v>19618</v>
      </c>
      <c r="E3851" s="89">
        <v>0.0003331535105516241</v>
      </c>
      <c r="F3851" s="89">
        <v>707048</v>
      </c>
      <c r="G3851" s="89">
        <v>6</v>
      </c>
      <c r="H3851" t="s">
        <v>19630</v>
      </c>
      <c r="I3851" s="89"/>
    </row>
    <row r="3852">
      <c r="A3852" t="s">
        <v>7027</v>
      </c>
      <c r="B3852" t="s">
        <v>19483</v>
      </c>
      <c r="C3852" t="s">
        <v>19502</v>
      </c>
      <c r="D3852" t="s">
        <v>19619</v>
      </c>
      <c r="E3852" s="89">
        <v>0.0003428654005960918</v>
      </c>
      <c r="F3852" s="89">
        <v>707048</v>
      </c>
      <c r="G3852" s="89">
        <v>6</v>
      </c>
      <c r="H3852" t="s">
        <v>19630</v>
      </c>
      <c r="I3852" s="89"/>
    </row>
    <row r="3853">
      <c r="A3853" t="s">
        <v>7028</v>
      </c>
      <c r="B3853" t="s">
        <v>19483</v>
      </c>
      <c r="C3853" t="s">
        <v>19502</v>
      </c>
      <c r="D3853" t="s">
        <v>19620</v>
      </c>
      <c r="E3853" s="89">
        <v>0.0003255164610437687</v>
      </c>
      <c r="F3853" s="89">
        <v>707048</v>
      </c>
      <c r="G3853" s="89">
        <v>6</v>
      </c>
      <c r="H3853" t="s">
        <v>19630</v>
      </c>
      <c r="I3853" s="89"/>
    </row>
    <row r="3854">
      <c r="A3854" t="s">
        <v>7029</v>
      </c>
      <c r="B3854" t="s">
        <v>19483</v>
      </c>
      <c r="C3854" t="s">
        <v>19502</v>
      </c>
      <c r="D3854" t="s">
        <v>19621</v>
      </c>
      <c r="E3854" s="89">
        <v>0.0002340195151029</v>
      </c>
      <c r="F3854" s="89">
        <v>707048</v>
      </c>
      <c r="G3854" s="89">
        <v>6</v>
      </c>
      <c r="H3854" t="s">
        <v>19630</v>
      </c>
      <c r="I3854" s="89"/>
    </row>
    <row r="3855">
      <c r="A3855" t="s">
        <v>7030</v>
      </c>
      <c r="B3855" t="s">
        <v>19483</v>
      </c>
      <c r="C3855" t="s">
        <v>19502</v>
      </c>
      <c r="D3855" t="s">
        <v>19622</v>
      </c>
      <c r="E3855" s="89">
        <v>0.000331886405665093</v>
      </c>
      <c r="F3855" s="89">
        <v>707048</v>
      </c>
      <c r="G3855" s="89">
        <v>6</v>
      </c>
      <c r="H3855" t="s">
        <v>19630</v>
      </c>
      <c r="I3855" s="89"/>
    </row>
    <row r="3856">
      <c r="A3856" t="s">
        <v>7031</v>
      </c>
      <c r="B3856" t="s">
        <v>19483</v>
      </c>
      <c r="C3856" t="s">
        <v>19502</v>
      </c>
      <c r="D3856" t="s">
        <v>19623</v>
      </c>
      <c r="E3856" s="89">
        <v>0.0006032186789007401</v>
      </c>
      <c r="F3856" s="89">
        <v>707048</v>
      </c>
      <c r="G3856" s="89">
        <v>6</v>
      </c>
      <c r="H3856" t="s">
        <v>19630</v>
      </c>
      <c r="I3856" s="89"/>
    </row>
    <row r="3857">
      <c r="A3857" t="s">
        <v>7032</v>
      </c>
      <c r="B3857" t="s">
        <v>19483</v>
      </c>
      <c r="C3857" t="s">
        <v>19502</v>
      </c>
      <c r="D3857" t="s">
        <v>19624</v>
      </c>
      <c r="E3857" s="89">
        <v>0.001476324646222396</v>
      </c>
      <c r="F3857" s="89">
        <v>707048</v>
      </c>
      <c r="G3857" s="89">
        <v>6</v>
      </c>
      <c r="H3857" t="s">
        <v>19630</v>
      </c>
      <c r="I3857" s="89"/>
    </row>
    <row r="3858">
      <c r="A3858" t="s">
        <v>7033</v>
      </c>
      <c r="B3858" t="s">
        <v>19483</v>
      </c>
      <c r="C3858" t="s">
        <v>19503</v>
      </c>
      <c r="D3858" t="s">
        <v>19614</v>
      </c>
      <c r="E3858" s="89">
        <v>0.1907018570696241</v>
      </c>
      <c r="F3858" s="89">
        <v>707048</v>
      </c>
      <c r="G3858" s="89">
        <v>6</v>
      </c>
      <c r="H3858" t="s">
        <v>19630</v>
      </c>
      <c r="I3858" s="89"/>
    </row>
    <row r="3859">
      <c r="A3859" t="s">
        <v>7034</v>
      </c>
      <c r="B3859" t="s">
        <v>19483</v>
      </c>
      <c r="C3859" t="s">
        <v>19503</v>
      </c>
      <c r="D3859" t="s">
        <v>19615</v>
      </c>
      <c r="E3859" s="89">
        <v>0.1980812349832275</v>
      </c>
      <c r="F3859" s="89">
        <v>707048</v>
      </c>
      <c r="G3859" s="89">
        <v>6</v>
      </c>
      <c r="H3859" t="s">
        <v>19630</v>
      </c>
      <c r="I3859" s="89"/>
    </row>
    <row r="3860">
      <c r="A3860" t="s">
        <v>7035</v>
      </c>
      <c r="B3860" t="s">
        <v>19483</v>
      </c>
      <c r="C3860" t="s">
        <v>19503</v>
      </c>
      <c r="D3860" t="s">
        <v>19616</v>
      </c>
      <c r="E3860" s="89">
        <v>0.190813656080952</v>
      </c>
      <c r="F3860" s="89">
        <v>707048</v>
      </c>
      <c r="G3860" s="89">
        <v>6</v>
      </c>
      <c r="H3860" t="s">
        <v>19630</v>
      </c>
      <c r="I3860" s="89"/>
    </row>
    <row r="3861">
      <c r="A3861" t="s">
        <v>7036</v>
      </c>
      <c r="B3861" t="s">
        <v>19483</v>
      </c>
      <c r="C3861" t="s">
        <v>19503</v>
      </c>
      <c r="D3861" t="s">
        <v>19617</v>
      </c>
      <c r="E3861" s="89">
        <v>0.1976490846364475</v>
      </c>
      <c r="F3861" s="89">
        <v>707048</v>
      </c>
      <c r="G3861" s="89">
        <v>6</v>
      </c>
      <c r="H3861" t="s">
        <v>19630</v>
      </c>
      <c r="I3861" s="89"/>
    </row>
    <row r="3862">
      <c r="A3862" t="s">
        <v>7037</v>
      </c>
      <c r="B3862" t="s">
        <v>19483</v>
      </c>
      <c r="C3862" t="s">
        <v>19503</v>
      </c>
      <c r="D3862" t="s">
        <v>19618</v>
      </c>
      <c r="E3862" s="89">
        <v>0.1950264192968481</v>
      </c>
      <c r="F3862" s="89">
        <v>707048</v>
      </c>
      <c r="G3862" s="89">
        <v>6</v>
      </c>
      <c r="H3862" t="s">
        <v>19630</v>
      </c>
      <c r="I3862" s="89"/>
    </row>
    <row r="3863">
      <c r="A3863" t="s">
        <v>7038</v>
      </c>
      <c r="B3863" t="s">
        <v>19483</v>
      </c>
      <c r="C3863" t="s">
        <v>19503</v>
      </c>
      <c r="D3863" t="s">
        <v>19619</v>
      </c>
      <c r="E3863" s="89">
        <v>0.2003429387969509</v>
      </c>
      <c r="F3863" s="89">
        <v>707048</v>
      </c>
      <c r="G3863" s="89">
        <v>6</v>
      </c>
      <c r="H3863" t="s">
        <v>19630</v>
      </c>
      <c r="I3863" s="89"/>
    </row>
    <row r="3864">
      <c r="A3864" t="s">
        <v>7039</v>
      </c>
      <c r="B3864" t="s">
        <v>19483</v>
      </c>
      <c r="C3864" t="s">
        <v>19503</v>
      </c>
      <c r="D3864" t="s">
        <v>19620</v>
      </c>
      <c r="E3864" s="89">
        <v>0.1899401108047873</v>
      </c>
      <c r="F3864" s="89">
        <v>707048</v>
      </c>
      <c r="G3864" s="89">
        <v>6</v>
      </c>
      <c r="H3864" t="s">
        <v>19630</v>
      </c>
      <c r="I3864" s="89"/>
    </row>
    <row r="3865">
      <c r="A3865" t="s">
        <v>7040</v>
      </c>
      <c r="B3865" t="s">
        <v>19483</v>
      </c>
      <c r="C3865" t="s">
        <v>19503</v>
      </c>
      <c r="D3865" t="s">
        <v>19621</v>
      </c>
      <c r="E3865" s="89">
        <v>0.1116678732589625</v>
      </c>
      <c r="F3865" s="89">
        <v>707048</v>
      </c>
      <c r="G3865" s="89">
        <v>6</v>
      </c>
      <c r="H3865" t="s">
        <v>19630</v>
      </c>
      <c r="I3865" s="89"/>
    </row>
    <row r="3866">
      <c r="A3866" t="s">
        <v>7041</v>
      </c>
      <c r="B3866" t="s">
        <v>19483</v>
      </c>
      <c r="C3866" t="s">
        <v>19503</v>
      </c>
      <c r="D3866" t="s">
        <v>19622</v>
      </c>
      <c r="E3866" s="89">
        <v>0.1953831677078373</v>
      </c>
      <c r="F3866" s="89">
        <v>707048</v>
      </c>
      <c r="G3866" s="89">
        <v>6</v>
      </c>
      <c r="H3866" t="s">
        <v>19630</v>
      </c>
      <c r="I3866" s="89"/>
    </row>
    <row r="3867">
      <c r="A3867" t="s">
        <v>7042</v>
      </c>
      <c r="B3867" t="s">
        <v>19483</v>
      </c>
      <c r="C3867" t="s">
        <v>19503</v>
      </c>
      <c r="D3867" t="s">
        <v>19623</v>
      </c>
      <c r="E3867" s="89">
        <v>0.340422910533697</v>
      </c>
      <c r="F3867" s="89">
        <v>707048</v>
      </c>
      <c r="G3867" s="89">
        <v>6</v>
      </c>
      <c r="H3867" t="s">
        <v>19630</v>
      </c>
      <c r="I3867" s="89"/>
    </row>
    <row r="3868">
      <c r="A3868" t="s">
        <v>7043</v>
      </c>
      <c r="B3868" t="s">
        <v>19483</v>
      </c>
      <c r="C3868" t="s">
        <v>19503</v>
      </c>
      <c r="D3868" t="s">
        <v>19624</v>
      </c>
      <c r="E3868" s="89">
        <v>0.8372769239694231</v>
      </c>
      <c r="F3868" s="89">
        <v>707048</v>
      </c>
      <c r="G3868" s="89">
        <v>6</v>
      </c>
      <c r="H3868" t="s">
        <v>19630</v>
      </c>
      <c r="I3868" s="89"/>
    </row>
    <row r="3869">
      <c r="A3869" t="s">
        <v>7044</v>
      </c>
      <c r="B3869" t="s">
        <v>19483</v>
      </c>
      <c r="C3869" t="s">
        <v>19504</v>
      </c>
      <c r="D3869" t="s">
        <v>19614</v>
      </c>
      <c r="E3869" s="89">
        <v>0.1104310705125555</v>
      </c>
      <c r="F3869" s="89">
        <v>707048</v>
      </c>
      <c r="G3869" s="89">
        <v>6</v>
      </c>
      <c r="H3869" t="s">
        <v>19630</v>
      </c>
      <c r="I3869" s="89"/>
    </row>
    <row r="3870">
      <c r="A3870" t="s">
        <v>7045</v>
      </c>
      <c r="B3870" t="s">
        <v>19483</v>
      </c>
      <c r="C3870" t="s">
        <v>19504</v>
      </c>
      <c r="D3870" t="s">
        <v>19615</v>
      </c>
      <c r="E3870" s="89">
        <v>0.1134798190397553</v>
      </c>
      <c r="F3870" s="89">
        <v>707048</v>
      </c>
      <c r="G3870" s="89">
        <v>6</v>
      </c>
      <c r="H3870" t="s">
        <v>19630</v>
      </c>
      <c r="I3870" s="89"/>
    </row>
    <row r="3871">
      <c r="A3871" t="s">
        <v>7046</v>
      </c>
      <c r="B3871" t="s">
        <v>19483</v>
      </c>
      <c r="C3871" t="s">
        <v>19504</v>
      </c>
      <c r="D3871" t="s">
        <v>19616</v>
      </c>
      <c r="E3871" s="89">
        <v>0.1105569585562697</v>
      </c>
      <c r="F3871" s="89">
        <v>707048</v>
      </c>
      <c r="G3871" s="89">
        <v>6</v>
      </c>
      <c r="H3871" t="s">
        <v>19630</v>
      </c>
      <c r="I3871" s="89"/>
    </row>
    <row r="3872">
      <c r="A3872" t="s">
        <v>7047</v>
      </c>
      <c r="B3872" t="s">
        <v>19483</v>
      </c>
      <c r="C3872" t="s">
        <v>19504</v>
      </c>
      <c r="D3872" t="s">
        <v>19617</v>
      </c>
      <c r="E3872" s="89">
        <v>0.1132562796504611</v>
      </c>
      <c r="F3872" s="89">
        <v>707048</v>
      </c>
      <c r="G3872" s="89">
        <v>6</v>
      </c>
      <c r="H3872" t="s">
        <v>19630</v>
      </c>
      <c r="I3872" s="89"/>
    </row>
    <row r="3873">
      <c r="A3873" t="s">
        <v>7048</v>
      </c>
      <c r="B3873" t="s">
        <v>19483</v>
      </c>
      <c r="C3873" t="s">
        <v>19504</v>
      </c>
      <c r="D3873" t="s">
        <v>19618</v>
      </c>
      <c r="E3873" s="89">
        <v>0.1123584584459414</v>
      </c>
      <c r="F3873" s="89">
        <v>707048</v>
      </c>
      <c r="G3873" s="89">
        <v>6</v>
      </c>
      <c r="H3873" t="s">
        <v>19630</v>
      </c>
      <c r="I3873" s="89"/>
    </row>
    <row r="3874">
      <c r="A3874" t="s">
        <v>7049</v>
      </c>
      <c r="B3874" t="s">
        <v>19483</v>
      </c>
      <c r="C3874" t="s">
        <v>19504</v>
      </c>
      <c r="D3874" t="s">
        <v>19619</v>
      </c>
      <c r="E3874" s="89">
        <v>0.115463299766036</v>
      </c>
      <c r="F3874" s="89">
        <v>707048</v>
      </c>
      <c r="G3874" s="89">
        <v>6</v>
      </c>
      <c r="H3874" t="s">
        <v>19630</v>
      </c>
      <c r="I3874" s="89"/>
    </row>
    <row r="3875">
      <c r="A3875" t="s">
        <v>7050</v>
      </c>
      <c r="B3875" t="s">
        <v>19483</v>
      </c>
      <c r="C3875" t="s">
        <v>19504</v>
      </c>
      <c r="D3875" t="s">
        <v>19620</v>
      </c>
      <c r="E3875" s="89">
        <v>0.1095984102217095</v>
      </c>
      <c r="F3875" s="89">
        <v>707048</v>
      </c>
      <c r="G3875" s="89">
        <v>6</v>
      </c>
      <c r="H3875" t="s">
        <v>19630</v>
      </c>
      <c r="I3875" s="89"/>
    </row>
    <row r="3876">
      <c r="A3876" t="s">
        <v>7051</v>
      </c>
      <c r="B3876" t="s">
        <v>19483</v>
      </c>
      <c r="C3876" t="s">
        <v>19504</v>
      </c>
      <c r="D3876" t="s">
        <v>19621</v>
      </c>
      <c r="E3876" s="89">
        <v>0.06105505981544703</v>
      </c>
      <c r="F3876" s="89">
        <v>707048</v>
      </c>
      <c r="G3876" s="89">
        <v>6</v>
      </c>
      <c r="H3876" t="s">
        <v>19630</v>
      </c>
      <c r="I3876" s="89"/>
    </row>
    <row r="3877">
      <c r="A3877" t="s">
        <v>7052</v>
      </c>
      <c r="B3877" t="s">
        <v>19483</v>
      </c>
      <c r="C3877" t="s">
        <v>19504</v>
      </c>
      <c r="D3877" t="s">
        <v>19622</v>
      </c>
      <c r="E3877" s="89">
        <v>0.1112330536783947</v>
      </c>
      <c r="F3877" s="89">
        <v>707048</v>
      </c>
      <c r="G3877" s="89">
        <v>6</v>
      </c>
      <c r="H3877" t="s">
        <v>19630</v>
      </c>
      <c r="I3877" s="89"/>
    </row>
    <row r="3878">
      <c r="A3878" t="s">
        <v>7053</v>
      </c>
      <c r="B3878" t="s">
        <v>19483</v>
      </c>
      <c r="C3878" t="s">
        <v>19504</v>
      </c>
      <c r="D3878" t="s">
        <v>19623</v>
      </c>
      <c r="E3878" s="89">
        <v>0.2021252635175026</v>
      </c>
      <c r="F3878" s="89">
        <v>707048</v>
      </c>
      <c r="G3878" s="89">
        <v>6</v>
      </c>
      <c r="H3878" t="s">
        <v>19630</v>
      </c>
      <c r="I3878" s="89"/>
    </row>
    <row r="3879">
      <c r="A3879" t="s">
        <v>7054</v>
      </c>
      <c r="B3879" t="s">
        <v>19483</v>
      </c>
      <c r="C3879" t="s">
        <v>19504</v>
      </c>
      <c r="D3879" t="s">
        <v>19624</v>
      </c>
      <c r="E3879" s="89">
        <v>0.4949705584309017</v>
      </c>
      <c r="F3879" s="89">
        <v>707048</v>
      </c>
      <c r="G3879" s="89">
        <v>6</v>
      </c>
      <c r="H3879" t="s">
        <v>19630</v>
      </c>
      <c r="I3879" s="89"/>
    </row>
    <row r="3880">
      <c r="A3880" t="s">
        <v>7055</v>
      </c>
      <c r="B3880" t="s">
        <v>19483</v>
      </c>
      <c r="C3880" t="s">
        <v>19505</v>
      </c>
      <c r="D3880" t="s">
        <v>19614</v>
      </c>
      <c r="E3880" s="89">
        <v>0.08927140700635594</v>
      </c>
      <c r="F3880" s="89">
        <v>707048</v>
      </c>
      <c r="G3880" s="89">
        <v>6</v>
      </c>
      <c r="H3880" t="s">
        <v>19630</v>
      </c>
      <c r="I3880" s="89"/>
    </row>
    <row r="3881">
      <c r="A3881" t="s">
        <v>7056</v>
      </c>
      <c r="B3881" t="s">
        <v>19483</v>
      </c>
      <c r="C3881" t="s">
        <v>19505</v>
      </c>
      <c r="D3881" t="s">
        <v>19615</v>
      </c>
      <c r="E3881" s="89">
        <v>0.09286430270237854</v>
      </c>
      <c r="F3881" s="89">
        <v>707048</v>
      </c>
      <c r="G3881" s="89">
        <v>6</v>
      </c>
      <c r="H3881" t="s">
        <v>19630</v>
      </c>
      <c r="I3881" s="89"/>
    </row>
    <row r="3882">
      <c r="A3882" t="s">
        <v>7057</v>
      </c>
      <c r="B3882" t="s">
        <v>19483</v>
      </c>
      <c r="C3882" t="s">
        <v>19505</v>
      </c>
      <c r="D3882" t="s">
        <v>19616</v>
      </c>
      <c r="E3882" s="89">
        <v>0.08927140700635594</v>
      </c>
      <c r="F3882" s="89">
        <v>707048</v>
      </c>
      <c r="G3882" s="89">
        <v>6</v>
      </c>
      <c r="H3882" t="s">
        <v>19630</v>
      </c>
      <c r="I3882" s="89"/>
    </row>
    <row r="3883">
      <c r="A3883" t="s">
        <v>7058</v>
      </c>
      <c r="B3883" t="s">
        <v>19483</v>
      </c>
      <c r="C3883" t="s">
        <v>19505</v>
      </c>
      <c r="D3883" t="s">
        <v>19617</v>
      </c>
      <c r="E3883" s="89">
        <v>0.09256633643452325</v>
      </c>
      <c r="F3883" s="89">
        <v>707048</v>
      </c>
      <c r="G3883" s="89">
        <v>6</v>
      </c>
      <c r="H3883" t="s">
        <v>19630</v>
      </c>
      <c r="I3883" s="89"/>
    </row>
    <row r="3884">
      <c r="A3884" t="s">
        <v>7059</v>
      </c>
      <c r="B3884" t="s">
        <v>19483</v>
      </c>
      <c r="C3884" t="s">
        <v>19505</v>
      </c>
      <c r="D3884" t="s">
        <v>19618</v>
      </c>
      <c r="E3884" s="89">
        <v>0.09197639607525179</v>
      </c>
      <c r="F3884" s="89">
        <v>707048</v>
      </c>
      <c r="G3884" s="89">
        <v>6</v>
      </c>
      <c r="H3884" t="s">
        <v>19630</v>
      </c>
      <c r="I3884" s="89"/>
    </row>
    <row r="3885">
      <c r="A3885" t="s">
        <v>7060</v>
      </c>
      <c r="B3885" t="s">
        <v>19483</v>
      </c>
      <c r="C3885" t="s">
        <v>19505</v>
      </c>
      <c r="D3885" t="s">
        <v>19619</v>
      </c>
      <c r="E3885" s="89">
        <v>0.09353429094482986</v>
      </c>
      <c r="F3885" s="89">
        <v>707048</v>
      </c>
      <c r="G3885" s="89">
        <v>6</v>
      </c>
      <c r="H3885" t="s">
        <v>19630</v>
      </c>
      <c r="I3885" s="89"/>
    </row>
    <row r="3886">
      <c r="A3886" t="s">
        <v>7061</v>
      </c>
      <c r="B3886" t="s">
        <v>19483</v>
      </c>
      <c r="C3886" t="s">
        <v>19505</v>
      </c>
      <c r="D3886" t="s">
        <v>19620</v>
      </c>
      <c r="E3886" s="89">
        <v>0.08963844537109464</v>
      </c>
      <c r="F3886" s="89">
        <v>707048</v>
      </c>
      <c r="G3886" s="89">
        <v>6</v>
      </c>
      <c r="H3886" t="s">
        <v>19630</v>
      </c>
      <c r="I3886" s="89"/>
    </row>
    <row r="3887">
      <c r="A3887" t="s">
        <v>7062</v>
      </c>
      <c r="B3887" t="s">
        <v>19483</v>
      </c>
      <c r="C3887" t="s">
        <v>19505</v>
      </c>
      <c r="D3887" t="s">
        <v>19621</v>
      </c>
      <c r="E3887" s="89">
        <v>0.02594162428410399</v>
      </c>
      <c r="F3887" s="89">
        <v>707048</v>
      </c>
      <c r="G3887" s="89">
        <v>6</v>
      </c>
      <c r="H3887" t="s">
        <v>19630</v>
      </c>
      <c r="I3887" s="89"/>
    </row>
    <row r="3888">
      <c r="A3888" t="s">
        <v>7063</v>
      </c>
      <c r="B3888" t="s">
        <v>19483</v>
      </c>
      <c r="C3888" t="s">
        <v>19505</v>
      </c>
      <c r="D3888" t="s">
        <v>19622</v>
      </c>
      <c r="E3888" s="89">
        <v>0.09097754665128722</v>
      </c>
      <c r="F3888" s="89">
        <v>707048</v>
      </c>
      <c r="G3888" s="89">
        <v>6</v>
      </c>
      <c r="H3888" t="s">
        <v>19630</v>
      </c>
      <c r="I3888" s="89"/>
    </row>
    <row r="3889">
      <c r="A3889" t="s">
        <v>7064</v>
      </c>
      <c r="B3889" t="s">
        <v>19483</v>
      </c>
      <c r="C3889" t="s">
        <v>19505</v>
      </c>
      <c r="D3889" t="s">
        <v>19623</v>
      </c>
      <c r="E3889" s="89">
        <v>0.1579183181487782</v>
      </c>
      <c r="F3889" s="89">
        <v>707048</v>
      </c>
      <c r="G3889" s="89">
        <v>6</v>
      </c>
      <c r="H3889" t="s">
        <v>19630</v>
      </c>
      <c r="I3889" s="89"/>
    </row>
    <row r="3890">
      <c r="A3890" t="s">
        <v>7065</v>
      </c>
      <c r="B3890" t="s">
        <v>19483</v>
      </c>
      <c r="C3890" t="s">
        <v>19505</v>
      </c>
      <c r="D3890" t="s">
        <v>19624</v>
      </c>
      <c r="E3890" s="89">
        <v>0.4014994243339068</v>
      </c>
      <c r="F3890" s="89">
        <v>707048</v>
      </c>
      <c r="G3890" s="89">
        <v>6</v>
      </c>
      <c r="H3890" t="s">
        <v>19630</v>
      </c>
      <c r="I3890" s="89"/>
    </row>
    <row r="3891">
      <c r="A3891" t="s">
        <v>7066</v>
      </c>
      <c r="B3891" t="s">
        <v>19483</v>
      </c>
      <c r="C3891" t="s">
        <v>19506</v>
      </c>
      <c r="D3891" t="s">
        <v>19614</v>
      </c>
      <c r="E3891" s="89">
        <v>0.003212274548459909</v>
      </c>
      <c r="F3891" s="89">
        <v>707048</v>
      </c>
      <c r="G3891" s="89">
        <v>6</v>
      </c>
      <c r="H3891" t="s">
        <v>19630</v>
      </c>
      <c r="I3891" s="89"/>
    </row>
    <row r="3892">
      <c r="A3892" t="s">
        <v>7067</v>
      </c>
      <c r="B3892" t="s">
        <v>19483</v>
      </c>
      <c r="C3892" t="s">
        <v>19506</v>
      </c>
      <c r="D3892" t="s">
        <v>19615</v>
      </c>
      <c r="E3892" s="89">
        <v>0.003295964621697212</v>
      </c>
      <c r="F3892" s="89">
        <v>707048</v>
      </c>
      <c r="G3892" s="89">
        <v>6</v>
      </c>
      <c r="H3892" t="s">
        <v>19630</v>
      </c>
      <c r="I3892" s="89"/>
    </row>
    <row r="3893">
      <c r="A3893" t="s">
        <v>7068</v>
      </c>
      <c r="B3893" t="s">
        <v>19483</v>
      </c>
      <c r="C3893" t="s">
        <v>19506</v>
      </c>
      <c r="D3893" t="s">
        <v>19616</v>
      </c>
      <c r="E3893" s="89">
        <v>0.003213530289456658</v>
      </c>
      <c r="F3893" s="89">
        <v>707048</v>
      </c>
      <c r="G3893" s="89">
        <v>6</v>
      </c>
      <c r="H3893" t="s">
        <v>19630</v>
      </c>
      <c r="I3893" s="89"/>
    </row>
    <row r="3894">
      <c r="A3894" t="s">
        <v>7069</v>
      </c>
      <c r="B3894" t="s">
        <v>19483</v>
      </c>
      <c r="C3894" t="s">
        <v>19506</v>
      </c>
      <c r="D3894" t="s">
        <v>19617</v>
      </c>
      <c r="E3894" s="89">
        <v>0.003291129942217544</v>
      </c>
      <c r="F3894" s="89">
        <v>707048</v>
      </c>
      <c r="G3894" s="89">
        <v>6</v>
      </c>
      <c r="H3894" t="s">
        <v>19630</v>
      </c>
      <c r="I3894" s="89"/>
    </row>
    <row r="3895">
      <c r="A3895" t="s">
        <v>7070</v>
      </c>
      <c r="B3895" t="s">
        <v>19483</v>
      </c>
      <c r="C3895" t="s">
        <v>19506</v>
      </c>
      <c r="D3895" t="s">
        <v>19618</v>
      </c>
      <c r="E3895" s="89">
        <v>0.003209896492540695</v>
      </c>
      <c r="F3895" s="89">
        <v>707048</v>
      </c>
      <c r="G3895" s="89">
        <v>6</v>
      </c>
      <c r="H3895" t="s">
        <v>19630</v>
      </c>
      <c r="I3895" s="89"/>
    </row>
    <row r="3896">
      <c r="A3896" t="s">
        <v>7071</v>
      </c>
      <c r="B3896" t="s">
        <v>19483</v>
      </c>
      <c r="C3896" t="s">
        <v>19506</v>
      </c>
      <c r="D3896" t="s">
        <v>19619</v>
      </c>
      <c r="E3896" s="89">
        <v>0.003310226745638808</v>
      </c>
      <c r="F3896" s="89">
        <v>707048</v>
      </c>
      <c r="G3896" s="89">
        <v>6</v>
      </c>
      <c r="H3896" t="s">
        <v>19630</v>
      </c>
      <c r="I3896" s="89"/>
    </row>
    <row r="3897">
      <c r="A3897" t="s">
        <v>7072</v>
      </c>
      <c r="B3897" t="s">
        <v>19483</v>
      </c>
      <c r="C3897" t="s">
        <v>19506</v>
      </c>
      <c r="D3897" t="s">
        <v>19620</v>
      </c>
      <c r="E3897" s="89">
        <v>0.003142316032568194</v>
      </c>
      <c r="F3897" s="89">
        <v>707048</v>
      </c>
      <c r="G3897" s="89">
        <v>6</v>
      </c>
      <c r="H3897" t="s">
        <v>19630</v>
      </c>
      <c r="I3897" s="89"/>
    </row>
    <row r="3898">
      <c r="A3898" t="s">
        <v>7073</v>
      </c>
      <c r="B3898" t="s">
        <v>19483</v>
      </c>
      <c r="C3898" t="s">
        <v>19506</v>
      </c>
      <c r="D3898" t="s">
        <v>19621</v>
      </c>
      <c r="E3898" s="89">
        <v>0.001855457585801639</v>
      </c>
      <c r="F3898" s="89">
        <v>707048</v>
      </c>
      <c r="G3898" s="89">
        <v>6</v>
      </c>
      <c r="H3898" t="s">
        <v>19630</v>
      </c>
      <c r="I3898" s="89"/>
    </row>
    <row r="3899">
      <c r="A3899" t="s">
        <v>7074</v>
      </c>
      <c r="B3899" t="s">
        <v>19483</v>
      </c>
      <c r="C3899" t="s">
        <v>19506</v>
      </c>
      <c r="D3899" t="s">
        <v>19622</v>
      </c>
      <c r="E3899" s="89">
        <v>0.003215574364541639</v>
      </c>
      <c r="F3899" s="89">
        <v>707048</v>
      </c>
      <c r="G3899" s="89">
        <v>6</v>
      </c>
      <c r="H3899" t="s">
        <v>19630</v>
      </c>
      <c r="I3899" s="89"/>
    </row>
    <row r="3900">
      <c r="A3900" t="s">
        <v>7075</v>
      </c>
      <c r="B3900" t="s">
        <v>19483</v>
      </c>
      <c r="C3900" t="s">
        <v>19506</v>
      </c>
      <c r="D3900" t="s">
        <v>19623</v>
      </c>
      <c r="E3900" s="89">
        <v>0.005700074688333518</v>
      </c>
      <c r="F3900" s="89">
        <v>707048</v>
      </c>
      <c r="G3900" s="89">
        <v>6</v>
      </c>
      <c r="H3900" t="s">
        <v>19630</v>
      </c>
      <c r="I3900" s="89"/>
    </row>
    <row r="3901">
      <c r="A3901" t="s">
        <v>7076</v>
      </c>
      <c r="B3901" t="s">
        <v>19483</v>
      </c>
      <c r="C3901" t="s">
        <v>19506</v>
      </c>
      <c r="D3901" t="s">
        <v>19624</v>
      </c>
      <c r="E3901" s="89">
        <v>0.01405970630112575</v>
      </c>
      <c r="F3901" s="89">
        <v>707048</v>
      </c>
      <c r="G3901" s="89">
        <v>6</v>
      </c>
      <c r="H3901" t="s">
        <v>19630</v>
      </c>
      <c r="I3901" s="89"/>
    </row>
    <row r="3902">
      <c r="A3902" t="s">
        <v>7077</v>
      </c>
      <c r="B3902" t="s">
        <v>19483</v>
      </c>
      <c r="C3902" t="s">
        <v>19507</v>
      </c>
      <c r="D3902" t="s">
        <v>19614</v>
      </c>
      <c r="E3902" s="89">
        <v>0.003765256461107417</v>
      </c>
      <c r="F3902" s="89">
        <v>707048</v>
      </c>
      <c r="G3902" s="89">
        <v>6</v>
      </c>
      <c r="H3902" t="s">
        <v>19630</v>
      </c>
      <c r="I3902" s="89"/>
    </row>
    <row r="3903">
      <c r="A3903" t="s">
        <v>7078</v>
      </c>
      <c r="B3903" t="s">
        <v>19483</v>
      </c>
      <c r="C3903" t="s">
        <v>19507</v>
      </c>
      <c r="D3903" t="s">
        <v>19615</v>
      </c>
      <c r="E3903" s="89">
        <v>0.00391287397530306</v>
      </c>
      <c r="F3903" s="89">
        <v>707048</v>
      </c>
      <c r="G3903" s="89">
        <v>6</v>
      </c>
      <c r="H3903" t="s">
        <v>19630</v>
      </c>
      <c r="I3903" s="89"/>
    </row>
    <row r="3904">
      <c r="A3904" t="s">
        <v>7079</v>
      </c>
      <c r="B3904" t="s">
        <v>19483</v>
      </c>
      <c r="C3904" t="s">
        <v>19507</v>
      </c>
      <c r="D3904" t="s">
        <v>19616</v>
      </c>
      <c r="E3904" s="89">
        <v>0.003769331560341333</v>
      </c>
      <c r="F3904" s="89">
        <v>707048</v>
      </c>
      <c r="G3904" s="89">
        <v>6</v>
      </c>
      <c r="H3904" t="s">
        <v>19630</v>
      </c>
      <c r="I3904" s="89"/>
    </row>
    <row r="3905">
      <c r="A3905" t="s">
        <v>7080</v>
      </c>
      <c r="B3905" t="s">
        <v>19483</v>
      </c>
      <c r="C3905" t="s">
        <v>19507</v>
      </c>
      <c r="D3905" t="s">
        <v>19617</v>
      </c>
      <c r="E3905" s="89">
        <v>0.003905928901729483</v>
      </c>
      <c r="F3905" s="89">
        <v>707048</v>
      </c>
      <c r="G3905" s="89">
        <v>6</v>
      </c>
      <c r="H3905" t="s">
        <v>19630</v>
      </c>
      <c r="I3905" s="89"/>
    </row>
    <row r="3906">
      <c r="A3906" t="s">
        <v>7081</v>
      </c>
      <c r="B3906" t="s">
        <v>19483</v>
      </c>
      <c r="C3906" t="s">
        <v>19507</v>
      </c>
      <c r="D3906" t="s">
        <v>19618</v>
      </c>
      <c r="E3906" s="89">
        <v>0.003846605807836437</v>
      </c>
      <c r="F3906" s="89">
        <v>707048</v>
      </c>
      <c r="G3906" s="89">
        <v>6</v>
      </c>
      <c r="H3906" t="s">
        <v>19630</v>
      </c>
      <c r="I3906" s="89"/>
    </row>
    <row r="3907">
      <c r="A3907" t="s">
        <v>7082</v>
      </c>
      <c r="B3907" t="s">
        <v>19483</v>
      </c>
      <c r="C3907" t="s">
        <v>19507</v>
      </c>
      <c r="D3907" t="s">
        <v>19619</v>
      </c>
      <c r="E3907" s="89">
        <v>0.003946709918502928</v>
      </c>
      <c r="F3907" s="89">
        <v>707048</v>
      </c>
      <c r="G3907" s="89">
        <v>6</v>
      </c>
      <c r="H3907" t="s">
        <v>19630</v>
      </c>
      <c r="I3907" s="89"/>
    </row>
    <row r="3908">
      <c r="A3908" t="s">
        <v>7083</v>
      </c>
      <c r="B3908" t="s">
        <v>19483</v>
      </c>
      <c r="C3908" t="s">
        <v>19507</v>
      </c>
      <c r="D3908" t="s">
        <v>19620</v>
      </c>
      <c r="E3908" s="89">
        <v>0.003751487476094728</v>
      </c>
      <c r="F3908" s="89">
        <v>707048</v>
      </c>
      <c r="G3908" s="89">
        <v>6</v>
      </c>
      <c r="H3908" t="s">
        <v>19630</v>
      </c>
      <c r="I3908" s="89"/>
    </row>
    <row r="3909">
      <c r="A3909" t="s">
        <v>7084</v>
      </c>
      <c r="B3909" t="s">
        <v>19483</v>
      </c>
      <c r="C3909" t="s">
        <v>19507</v>
      </c>
      <c r="D3909" t="s">
        <v>19621</v>
      </c>
      <c r="E3909" s="89">
        <v>0.002261305920643181</v>
      </c>
      <c r="F3909" s="89">
        <v>707048</v>
      </c>
      <c r="G3909" s="89">
        <v>6</v>
      </c>
      <c r="H3909" t="s">
        <v>19630</v>
      </c>
      <c r="I3909" s="89"/>
    </row>
    <row r="3910">
      <c r="A3910" t="s">
        <v>7085</v>
      </c>
      <c r="B3910" t="s">
        <v>19483</v>
      </c>
      <c r="C3910" t="s">
        <v>19507</v>
      </c>
      <c r="D3910" t="s">
        <v>19622</v>
      </c>
      <c r="E3910" s="89">
        <v>0.003843383057689406</v>
      </c>
      <c r="F3910" s="89">
        <v>707048</v>
      </c>
      <c r="G3910" s="89">
        <v>6</v>
      </c>
      <c r="H3910" t="s">
        <v>19630</v>
      </c>
      <c r="I3910" s="89"/>
    </row>
    <row r="3911">
      <c r="A3911" t="s">
        <v>7086</v>
      </c>
      <c r="B3911" t="s">
        <v>19483</v>
      </c>
      <c r="C3911" t="s">
        <v>19507</v>
      </c>
      <c r="D3911" t="s">
        <v>19623</v>
      </c>
      <c r="E3911" s="89">
        <v>0.006621004091484284</v>
      </c>
      <c r="F3911" s="89">
        <v>707048</v>
      </c>
      <c r="G3911" s="89">
        <v>6</v>
      </c>
      <c r="H3911" t="s">
        <v>19630</v>
      </c>
      <c r="I3911" s="89"/>
    </row>
    <row r="3912">
      <c r="A3912" t="s">
        <v>7087</v>
      </c>
      <c r="B3912" t="s">
        <v>19483</v>
      </c>
      <c r="C3912" t="s">
        <v>19507</v>
      </c>
      <c r="D3912" t="s">
        <v>19624</v>
      </c>
      <c r="E3912" s="89">
        <v>0.01643918255744076</v>
      </c>
      <c r="F3912" s="89">
        <v>707048</v>
      </c>
      <c r="G3912" s="89">
        <v>6</v>
      </c>
      <c r="H3912" t="s">
        <v>19630</v>
      </c>
      <c r="I3912" s="89"/>
    </row>
    <row r="3913">
      <c r="A3913" t="s">
        <v>7088</v>
      </c>
      <c r="B3913" t="s">
        <v>19483</v>
      </c>
      <c r="C3913" t="s">
        <v>19508</v>
      </c>
      <c r="D3913" t="s">
        <v>19614</v>
      </c>
      <c r="E3913" s="89">
        <v>0.01820983884865234</v>
      </c>
      <c r="F3913" s="89">
        <v>707048</v>
      </c>
      <c r="G3913" s="89">
        <v>6</v>
      </c>
      <c r="H3913" t="s">
        <v>19630</v>
      </c>
      <c r="I3913" s="89"/>
    </row>
    <row r="3914">
      <c r="A3914" t="s">
        <v>7089</v>
      </c>
      <c r="B3914" t="s">
        <v>19483</v>
      </c>
      <c r="C3914" t="s">
        <v>19508</v>
      </c>
      <c r="D3914" t="s">
        <v>19615</v>
      </c>
      <c r="E3914" s="89">
        <v>0.01863810561154991</v>
      </c>
      <c r="F3914" s="89">
        <v>707048</v>
      </c>
      <c r="G3914" s="89">
        <v>6</v>
      </c>
      <c r="H3914" t="s">
        <v>19630</v>
      </c>
      <c r="I3914" s="89"/>
    </row>
    <row r="3915">
      <c r="A3915" t="s">
        <v>7090</v>
      </c>
      <c r="B3915" t="s">
        <v>19483</v>
      </c>
      <c r="C3915" t="s">
        <v>19508</v>
      </c>
      <c r="D3915" t="s">
        <v>19616</v>
      </c>
      <c r="E3915" s="89">
        <v>0.01822214960207365</v>
      </c>
      <c r="F3915" s="89">
        <v>707048</v>
      </c>
      <c r="G3915" s="89">
        <v>6</v>
      </c>
      <c r="H3915" t="s">
        <v>19630</v>
      </c>
      <c r="I3915" s="89"/>
    </row>
    <row r="3916">
      <c r="A3916" t="s">
        <v>7091</v>
      </c>
      <c r="B3916" t="s">
        <v>19483</v>
      </c>
      <c r="C3916" t="s">
        <v>19508</v>
      </c>
      <c r="D3916" t="s">
        <v>19617</v>
      </c>
      <c r="E3916" s="89">
        <v>0.01862316078091757</v>
      </c>
      <c r="F3916" s="89">
        <v>707048</v>
      </c>
      <c r="G3916" s="89">
        <v>6</v>
      </c>
      <c r="H3916" t="s">
        <v>19630</v>
      </c>
      <c r="I3916" s="89"/>
    </row>
    <row r="3917">
      <c r="A3917" t="s">
        <v>7092</v>
      </c>
      <c r="B3917" t="s">
        <v>19483</v>
      </c>
      <c r="C3917" t="s">
        <v>19508</v>
      </c>
      <c r="D3917" t="s">
        <v>19618</v>
      </c>
      <c r="E3917" s="89">
        <v>0.01735648562819085</v>
      </c>
      <c r="F3917" s="89">
        <v>707048</v>
      </c>
      <c r="G3917" s="89">
        <v>6</v>
      </c>
      <c r="H3917" t="s">
        <v>19630</v>
      </c>
      <c r="I3917" s="89"/>
    </row>
    <row r="3918">
      <c r="A3918" t="s">
        <v>7093</v>
      </c>
      <c r="B3918" t="s">
        <v>19483</v>
      </c>
      <c r="C3918" t="s">
        <v>19508</v>
      </c>
      <c r="D3918" t="s">
        <v>19619</v>
      </c>
      <c r="E3918" s="89">
        <v>0.01751919035269647</v>
      </c>
      <c r="F3918" s="89">
        <v>707048</v>
      </c>
      <c r="G3918" s="89">
        <v>6</v>
      </c>
      <c r="H3918" t="s">
        <v>19630</v>
      </c>
      <c r="I3918" s="89"/>
    </row>
    <row r="3919">
      <c r="A3919" t="s">
        <v>7094</v>
      </c>
      <c r="B3919" t="s">
        <v>19483</v>
      </c>
      <c r="C3919" t="s">
        <v>19508</v>
      </c>
      <c r="D3919" t="s">
        <v>19620</v>
      </c>
      <c r="E3919" s="89">
        <v>0.01674649347398871</v>
      </c>
      <c r="F3919" s="89">
        <v>707048</v>
      </c>
      <c r="G3919" s="89">
        <v>6</v>
      </c>
      <c r="H3919" t="s">
        <v>19630</v>
      </c>
      <c r="I3919" s="89"/>
    </row>
    <row r="3920">
      <c r="A3920" t="s">
        <v>7095</v>
      </c>
      <c r="B3920" t="s">
        <v>19483</v>
      </c>
      <c r="C3920" t="s">
        <v>19508</v>
      </c>
      <c r="D3920" t="s">
        <v>19621</v>
      </c>
      <c r="E3920" s="89">
        <v>0.01447463870368828</v>
      </c>
      <c r="F3920" s="89">
        <v>707048</v>
      </c>
      <c r="G3920" s="89">
        <v>6</v>
      </c>
      <c r="H3920" t="s">
        <v>19630</v>
      </c>
      <c r="I3920" s="89"/>
    </row>
    <row r="3921">
      <c r="A3921" t="s">
        <v>7096</v>
      </c>
      <c r="B3921" t="s">
        <v>19483</v>
      </c>
      <c r="C3921" t="s">
        <v>19508</v>
      </c>
      <c r="D3921" t="s">
        <v>19622</v>
      </c>
      <c r="E3921" s="89">
        <v>0.01727467500378023</v>
      </c>
      <c r="F3921" s="89">
        <v>707048</v>
      </c>
      <c r="G3921" s="89">
        <v>6</v>
      </c>
      <c r="H3921" t="s">
        <v>19630</v>
      </c>
      <c r="I3921" s="89"/>
    </row>
    <row r="3922">
      <c r="A3922" t="s">
        <v>7097</v>
      </c>
      <c r="B3922" t="s">
        <v>19483</v>
      </c>
      <c r="C3922" t="s">
        <v>19508</v>
      </c>
      <c r="D3922" t="s">
        <v>19623</v>
      </c>
      <c r="E3922" s="89">
        <v>0.03334898766286746</v>
      </c>
      <c r="F3922" s="89">
        <v>707048</v>
      </c>
      <c r="G3922" s="89">
        <v>6</v>
      </c>
      <c r="H3922" t="s">
        <v>19630</v>
      </c>
      <c r="I3922" s="89"/>
    </row>
    <row r="3923">
      <c r="A3923" t="s">
        <v>7098</v>
      </c>
      <c r="B3923" t="s">
        <v>19483</v>
      </c>
      <c r="C3923" t="s">
        <v>19508</v>
      </c>
      <c r="D3923" t="s">
        <v>19624</v>
      </c>
      <c r="E3923" s="89">
        <v>0.08039427575104997</v>
      </c>
      <c r="F3923" s="89">
        <v>707048</v>
      </c>
      <c r="G3923" s="89">
        <v>6</v>
      </c>
      <c r="H3923" t="s">
        <v>19630</v>
      </c>
      <c r="I3923" s="89"/>
    </row>
    <row r="3924">
      <c r="A3924" t="s">
        <v>7099</v>
      </c>
      <c r="B3924" t="s">
        <v>19483</v>
      </c>
      <c r="C3924" t="s">
        <v>19509</v>
      </c>
      <c r="D3924" t="s">
        <v>19614</v>
      </c>
      <c r="E3924" s="89">
        <v>0</v>
      </c>
      <c r="F3924" s="89">
        <v>707048</v>
      </c>
      <c r="G3924" s="89">
        <v>6</v>
      </c>
      <c r="H3924" t="s">
        <v>19630</v>
      </c>
      <c r="I3924" s="89"/>
    </row>
    <row r="3925">
      <c r="A3925" t="s">
        <v>7100</v>
      </c>
      <c r="B3925" t="s">
        <v>19483</v>
      </c>
      <c r="C3925" t="s">
        <v>19509</v>
      </c>
      <c r="D3925" t="s">
        <v>19615</v>
      </c>
      <c r="E3925" s="89">
        <v>0</v>
      </c>
      <c r="F3925" s="89">
        <v>707048</v>
      </c>
      <c r="G3925" s="89">
        <v>6</v>
      </c>
      <c r="H3925" t="s">
        <v>19630</v>
      </c>
      <c r="I3925" s="89"/>
    </row>
    <row r="3926">
      <c r="A3926" t="s">
        <v>7101</v>
      </c>
      <c r="B3926" t="s">
        <v>19483</v>
      </c>
      <c r="C3926" t="s">
        <v>19509</v>
      </c>
      <c r="D3926" t="s">
        <v>19616</v>
      </c>
      <c r="E3926" s="89">
        <v>0</v>
      </c>
      <c r="F3926" s="89">
        <v>707048</v>
      </c>
      <c r="G3926" s="89">
        <v>6</v>
      </c>
      <c r="H3926" t="s">
        <v>19630</v>
      </c>
      <c r="I3926" s="89"/>
    </row>
    <row r="3927">
      <c r="A3927" t="s">
        <v>7102</v>
      </c>
      <c r="B3927" t="s">
        <v>19483</v>
      </c>
      <c r="C3927" t="s">
        <v>19509</v>
      </c>
      <c r="D3927" t="s">
        <v>19617</v>
      </c>
      <c r="E3927" s="89">
        <v>0</v>
      </c>
      <c r="F3927" s="89">
        <v>707048</v>
      </c>
      <c r="G3927" s="89">
        <v>6</v>
      </c>
      <c r="H3927" t="s">
        <v>19630</v>
      </c>
      <c r="I3927" s="89"/>
    </row>
    <row r="3928">
      <c r="A3928" t="s">
        <v>7103</v>
      </c>
      <c r="B3928" t="s">
        <v>19483</v>
      </c>
      <c r="C3928" t="s">
        <v>19509</v>
      </c>
      <c r="D3928" t="s">
        <v>19618</v>
      </c>
      <c r="E3928" s="89">
        <v>0</v>
      </c>
      <c r="F3928" s="89">
        <v>707048</v>
      </c>
      <c r="G3928" s="89">
        <v>6</v>
      </c>
      <c r="H3928" t="s">
        <v>19630</v>
      </c>
      <c r="I3928" s="89"/>
    </row>
    <row r="3929">
      <c r="A3929" t="s">
        <v>7104</v>
      </c>
      <c r="B3929" t="s">
        <v>19483</v>
      </c>
      <c r="C3929" t="s">
        <v>19509</v>
      </c>
      <c r="D3929" t="s">
        <v>19619</v>
      </c>
      <c r="E3929" s="89">
        <v>0</v>
      </c>
      <c r="F3929" s="89">
        <v>707048</v>
      </c>
      <c r="G3929" s="89">
        <v>6</v>
      </c>
      <c r="H3929" t="s">
        <v>19630</v>
      </c>
      <c r="I3929" s="89"/>
    </row>
    <row r="3930">
      <c r="A3930" t="s">
        <v>7105</v>
      </c>
      <c r="B3930" t="s">
        <v>19483</v>
      </c>
      <c r="C3930" t="s">
        <v>19509</v>
      </c>
      <c r="D3930" t="s">
        <v>19620</v>
      </c>
      <c r="E3930" s="89">
        <v>0</v>
      </c>
      <c r="F3930" s="89">
        <v>707048</v>
      </c>
      <c r="G3930" s="89">
        <v>6</v>
      </c>
      <c r="H3930" t="s">
        <v>19630</v>
      </c>
      <c r="I3930" s="89"/>
    </row>
    <row r="3931">
      <c r="A3931" t="s">
        <v>7106</v>
      </c>
      <c r="B3931" t="s">
        <v>19483</v>
      </c>
      <c r="C3931" t="s">
        <v>19509</v>
      </c>
      <c r="D3931" t="s">
        <v>19621</v>
      </c>
      <c r="E3931" s="89">
        <v>0</v>
      </c>
      <c r="F3931" s="89">
        <v>707048</v>
      </c>
      <c r="G3931" s="89">
        <v>6</v>
      </c>
      <c r="H3931" t="s">
        <v>19630</v>
      </c>
      <c r="I3931" s="89"/>
    </row>
    <row r="3932">
      <c r="A3932" t="s">
        <v>7107</v>
      </c>
      <c r="B3932" t="s">
        <v>19483</v>
      </c>
      <c r="C3932" t="s">
        <v>19509</v>
      </c>
      <c r="D3932" t="s">
        <v>19622</v>
      </c>
      <c r="E3932" s="89">
        <v>0</v>
      </c>
      <c r="F3932" s="89">
        <v>707048</v>
      </c>
      <c r="G3932" s="89">
        <v>6</v>
      </c>
      <c r="H3932" t="s">
        <v>19630</v>
      </c>
      <c r="I3932" s="89"/>
    </row>
    <row r="3933">
      <c r="A3933" t="s">
        <v>7108</v>
      </c>
      <c r="B3933" t="s">
        <v>19483</v>
      </c>
      <c r="C3933" t="s">
        <v>19509</v>
      </c>
      <c r="D3933" t="s">
        <v>19623</v>
      </c>
      <c r="E3933" s="89">
        <v>0</v>
      </c>
      <c r="F3933" s="89">
        <v>707048</v>
      </c>
      <c r="G3933" s="89">
        <v>6</v>
      </c>
      <c r="H3933" t="s">
        <v>19630</v>
      </c>
      <c r="I3933" s="89"/>
    </row>
    <row r="3934">
      <c r="A3934" t="s">
        <v>7109</v>
      </c>
      <c r="B3934" t="s">
        <v>19483</v>
      </c>
      <c r="C3934" t="s">
        <v>19509</v>
      </c>
      <c r="D3934" t="s">
        <v>19624</v>
      </c>
      <c r="E3934" s="89">
        <v>0</v>
      </c>
      <c r="F3934" s="89">
        <v>707048</v>
      </c>
      <c r="G3934" s="89">
        <v>6</v>
      </c>
      <c r="H3934" t="s">
        <v>19630</v>
      </c>
      <c r="I3934" s="89"/>
    </row>
    <row r="3935">
      <c r="A3935" t="s">
        <v>7110</v>
      </c>
      <c r="B3935" t="s">
        <v>19483</v>
      </c>
      <c r="C3935" t="s">
        <v>19510</v>
      </c>
      <c r="D3935" t="s">
        <v>19614</v>
      </c>
      <c r="E3935" s="89">
        <v>0.03721507411412822</v>
      </c>
      <c r="F3935" s="89">
        <v>707048</v>
      </c>
      <c r="G3935" s="89">
        <v>6</v>
      </c>
      <c r="H3935" t="s">
        <v>19630</v>
      </c>
      <c r="I3935" s="89"/>
    </row>
    <row r="3936">
      <c r="A3936" t="s">
        <v>7111</v>
      </c>
      <c r="B3936" t="s">
        <v>19483</v>
      </c>
      <c r="C3936" t="s">
        <v>19510</v>
      </c>
      <c r="D3936" t="s">
        <v>19615</v>
      </c>
      <c r="E3936" s="89">
        <v>0.03837577627290939</v>
      </c>
      <c r="F3936" s="89">
        <v>707048</v>
      </c>
      <c r="G3936" s="89">
        <v>6</v>
      </c>
      <c r="H3936" t="s">
        <v>19630</v>
      </c>
      <c r="I3936" s="89"/>
    </row>
    <row r="3937">
      <c r="A3937" t="s">
        <v>7112</v>
      </c>
      <c r="B3937" t="s">
        <v>19483</v>
      </c>
      <c r="C3937" t="s">
        <v>19510</v>
      </c>
      <c r="D3937" t="s">
        <v>19616</v>
      </c>
      <c r="E3937" s="89">
        <v>0.03722849926786443</v>
      </c>
      <c r="F3937" s="89">
        <v>707048</v>
      </c>
      <c r="G3937" s="89">
        <v>6</v>
      </c>
      <c r="H3937" t="s">
        <v>19630</v>
      </c>
      <c r="I3937" s="89"/>
    </row>
    <row r="3938">
      <c r="A3938" t="s">
        <v>7113</v>
      </c>
      <c r="B3938" t="s">
        <v>19483</v>
      </c>
      <c r="C3938" t="s">
        <v>19510</v>
      </c>
      <c r="D3938" t="s">
        <v>19617</v>
      </c>
      <c r="E3938" s="89">
        <v>0.03830073801585974</v>
      </c>
      <c r="F3938" s="89">
        <v>707048</v>
      </c>
      <c r="G3938" s="89">
        <v>6</v>
      </c>
      <c r="H3938" t="s">
        <v>19630</v>
      </c>
      <c r="I3938" s="89"/>
    </row>
    <row r="3939">
      <c r="A3939" t="s">
        <v>7114</v>
      </c>
      <c r="B3939" t="s">
        <v>19483</v>
      </c>
      <c r="C3939" t="s">
        <v>19510</v>
      </c>
      <c r="D3939" t="s">
        <v>19618</v>
      </c>
      <c r="E3939" s="89">
        <v>0.03782701791022262</v>
      </c>
      <c r="F3939" s="89">
        <v>707048</v>
      </c>
      <c r="G3939" s="89">
        <v>6</v>
      </c>
      <c r="H3939" t="s">
        <v>19630</v>
      </c>
      <c r="I3939" s="89"/>
    </row>
    <row r="3940">
      <c r="A3940" t="s">
        <v>7115</v>
      </c>
      <c r="B3940" t="s">
        <v>19483</v>
      </c>
      <c r="C3940" t="s">
        <v>19510</v>
      </c>
      <c r="D3940" t="s">
        <v>19619</v>
      </c>
      <c r="E3940" s="89">
        <v>0.03895876979724375</v>
      </c>
      <c r="F3940" s="89">
        <v>707048</v>
      </c>
      <c r="G3940" s="89">
        <v>6</v>
      </c>
      <c r="H3940" t="s">
        <v>19630</v>
      </c>
      <c r="I3940" s="89"/>
    </row>
    <row r="3941">
      <c r="A3941" t="s">
        <v>7116</v>
      </c>
      <c r="B3941" t="s">
        <v>19483</v>
      </c>
      <c r="C3941" t="s">
        <v>19510</v>
      </c>
      <c r="D3941" t="s">
        <v>19620</v>
      </c>
      <c r="E3941" s="89">
        <v>0.03679406378815088</v>
      </c>
      <c r="F3941" s="89">
        <v>707048</v>
      </c>
      <c r="G3941" s="89">
        <v>6</v>
      </c>
      <c r="H3941" t="s">
        <v>19630</v>
      </c>
      <c r="I3941" s="89"/>
    </row>
    <row r="3942">
      <c r="A3942" t="s">
        <v>7117</v>
      </c>
      <c r="B3942" t="s">
        <v>19483</v>
      </c>
      <c r="C3942" t="s">
        <v>19510</v>
      </c>
      <c r="D3942" t="s">
        <v>19621</v>
      </c>
      <c r="E3942" s="89">
        <v>0.02713855934086814</v>
      </c>
      <c r="F3942" s="89">
        <v>707048</v>
      </c>
      <c r="G3942" s="89">
        <v>6</v>
      </c>
      <c r="H3942" t="s">
        <v>19630</v>
      </c>
      <c r="I3942" s="89"/>
    </row>
    <row r="3943">
      <c r="A3943" t="s">
        <v>7118</v>
      </c>
      <c r="B3943" t="s">
        <v>19483</v>
      </c>
      <c r="C3943" t="s">
        <v>19510</v>
      </c>
      <c r="D3943" t="s">
        <v>19622</v>
      </c>
      <c r="E3943" s="89">
        <v>0.03755135360558057</v>
      </c>
      <c r="F3943" s="89">
        <v>707048</v>
      </c>
      <c r="G3943" s="89">
        <v>6</v>
      </c>
      <c r="H3943" t="s">
        <v>19630</v>
      </c>
      <c r="I3943" s="89"/>
    </row>
    <row r="3944">
      <c r="A3944" t="s">
        <v>7119</v>
      </c>
      <c r="B3944" t="s">
        <v>19483</v>
      </c>
      <c r="C3944" t="s">
        <v>19510</v>
      </c>
      <c r="D3944" t="s">
        <v>19623</v>
      </c>
      <c r="E3944" s="89">
        <v>0.0682978243659329</v>
      </c>
      <c r="F3944" s="89">
        <v>707048</v>
      </c>
      <c r="G3944" s="89">
        <v>6</v>
      </c>
      <c r="H3944" t="s">
        <v>19630</v>
      </c>
      <c r="I3944" s="89"/>
    </row>
    <row r="3945">
      <c r="A3945" t="s">
        <v>7120</v>
      </c>
      <c r="B3945" t="s">
        <v>19483</v>
      </c>
      <c r="C3945" t="s">
        <v>19510</v>
      </c>
      <c r="D3945" t="s">
        <v>19624</v>
      </c>
      <c r="E3945" s="89">
        <v>0.1662674837940479</v>
      </c>
      <c r="F3945" s="89">
        <v>707048</v>
      </c>
      <c r="G3945" s="89">
        <v>6</v>
      </c>
      <c r="H3945" t="s">
        <v>19630</v>
      </c>
      <c r="I3945" s="89"/>
    </row>
    <row r="3946">
      <c r="A3946" t="s">
        <v>7121</v>
      </c>
      <c r="B3946" t="s">
        <v>19483</v>
      </c>
      <c r="C3946" t="s">
        <v>19511</v>
      </c>
      <c r="D3946" t="s">
        <v>19614</v>
      </c>
      <c r="E3946" s="89">
        <v>0.001520994367239426</v>
      </c>
      <c r="F3946" s="89">
        <v>707048</v>
      </c>
      <c r="G3946" s="89">
        <v>6</v>
      </c>
      <c r="H3946" t="s">
        <v>19630</v>
      </c>
      <c r="I3946" s="89"/>
    </row>
    <row r="3947">
      <c r="A3947" t="s">
        <v>7122</v>
      </c>
      <c r="B3947" t="s">
        <v>19483</v>
      </c>
      <c r="C3947" t="s">
        <v>19511</v>
      </c>
      <c r="D3947" t="s">
        <v>19615</v>
      </c>
      <c r="E3947" s="89">
        <v>0.001553411317660963</v>
      </c>
      <c r="F3947" s="89">
        <v>707048</v>
      </c>
      <c r="G3947" s="89">
        <v>6</v>
      </c>
      <c r="H3947" t="s">
        <v>19630</v>
      </c>
      <c r="I3947" s="89"/>
    </row>
    <row r="3948">
      <c r="A3948" t="s">
        <v>7123</v>
      </c>
      <c r="B3948" t="s">
        <v>19483</v>
      </c>
      <c r="C3948" t="s">
        <v>19511</v>
      </c>
      <c r="D3948" t="s">
        <v>19616</v>
      </c>
      <c r="E3948" s="89">
        <v>0.001522507391350866</v>
      </c>
      <c r="F3948" s="89">
        <v>707048</v>
      </c>
      <c r="G3948" s="89">
        <v>6</v>
      </c>
      <c r="H3948" t="s">
        <v>19630</v>
      </c>
      <c r="I3948" s="89"/>
    </row>
    <row r="3949">
      <c r="A3949" t="s">
        <v>7124</v>
      </c>
      <c r="B3949" t="s">
        <v>19483</v>
      </c>
      <c r="C3949" t="s">
        <v>19511</v>
      </c>
      <c r="D3949" t="s">
        <v>19617</v>
      </c>
      <c r="E3949" s="89">
        <v>0.001545091798303758</v>
      </c>
      <c r="F3949" s="89">
        <v>707048</v>
      </c>
      <c r="G3949" s="89">
        <v>6</v>
      </c>
      <c r="H3949" t="s">
        <v>19630</v>
      </c>
      <c r="I3949" s="89"/>
    </row>
    <row r="3950">
      <c r="A3950" t="s">
        <v>7125</v>
      </c>
      <c r="B3950" t="s">
        <v>19483</v>
      </c>
      <c r="C3950" t="s">
        <v>19511</v>
      </c>
      <c r="D3950" t="s">
        <v>19618</v>
      </c>
      <c r="E3950" s="89">
        <v>0.001466875269003125</v>
      </c>
      <c r="F3950" s="89">
        <v>707048</v>
      </c>
      <c r="G3950" s="89">
        <v>6</v>
      </c>
      <c r="H3950" t="s">
        <v>19630</v>
      </c>
      <c r="I3950" s="89"/>
    </row>
    <row r="3951">
      <c r="A3951" t="s">
        <v>7126</v>
      </c>
      <c r="B3951" t="s">
        <v>19483</v>
      </c>
      <c r="C3951" t="s">
        <v>19511</v>
      </c>
      <c r="D3951" t="s">
        <v>19619</v>
      </c>
      <c r="E3951" s="89">
        <v>0.001504394932802391</v>
      </c>
      <c r="F3951" s="89">
        <v>707048</v>
      </c>
      <c r="G3951" s="89">
        <v>6</v>
      </c>
      <c r="H3951" t="s">
        <v>19630</v>
      </c>
      <c r="I3951" s="89"/>
    </row>
    <row r="3952">
      <c r="A3952" t="s">
        <v>7127</v>
      </c>
      <c r="B3952" t="s">
        <v>19483</v>
      </c>
      <c r="C3952" t="s">
        <v>19511</v>
      </c>
      <c r="D3952" t="s">
        <v>19620</v>
      </c>
      <c r="E3952" s="89">
        <v>0.00143033383259465</v>
      </c>
      <c r="F3952" s="89">
        <v>707048</v>
      </c>
      <c r="G3952" s="89">
        <v>6</v>
      </c>
      <c r="H3952" t="s">
        <v>19630</v>
      </c>
      <c r="I3952" s="89"/>
    </row>
    <row r="3953">
      <c r="A3953" t="s">
        <v>7128</v>
      </c>
      <c r="B3953" t="s">
        <v>19483</v>
      </c>
      <c r="C3953" t="s">
        <v>19511</v>
      </c>
      <c r="D3953" t="s">
        <v>19621</v>
      </c>
      <c r="E3953" s="89">
        <v>0.001069426449372762</v>
      </c>
      <c r="F3953" s="89">
        <v>707048</v>
      </c>
      <c r="G3953" s="89">
        <v>6</v>
      </c>
      <c r="H3953" t="s">
        <v>19630</v>
      </c>
      <c r="I3953" s="89"/>
    </row>
    <row r="3954">
      <c r="A3954" t="s">
        <v>7129</v>
      </c>
      <c r="B3954" t="s">
        <v>19483</v>
      </c>
      <c r="C3954" t="s">
        <v>19511</v>
      </c>
      <c r="D3954" t="s">
        <v>19622</v>
      </c>
      <c r="E3954" s="89">
        <v>0.001448670895012587</v>
      </c>
      <c r="F3954" s="89">
        <v>707048</v>
      </c>
      <c r="G3954" s="89">
        <v>6</v>
      </c>
      <c r="H3954" t="s">
        <v>19630</v>
      </c>
      <c r="I3954" s="89"/>
    </row>
    <row r="3955">
      <c r="A3955" t="s">
        <v>7130</v>
      </c>
      <c r="B3955" t="s">
        <v>19483</v>
      </c>
      <c r="C3955" t="s">
        <v>19511</v>
      </c>
      <c r="D3955" t="s">
        <v>19623</v>
      </c>
      <c r="E3955" s="89">
        <v>0.002959692449700145</v>
      </c>
      <c r="F3955" s="89">
        <v>707048</v>
      </c>
      <c r="G3955" s="89">
        <v>6</v>
      </c>
      <c r="H3955" t="s">
        <v>19630</v>
      </c>
      <c r="I3955" s="89"/>
    </row>
    <row r="3956">
      <c r="A3956" t="s">
        <v>7131</v>
      </c>
      <c r="B3956" t="s">
        <v>19483</v>
      </c>
      <c r="C3956" t="s">
        <v>19511</v>
      </c>
      <c r="D3956" t="s">
        <v>19624</v>
      </c>
      <c r="E3956" s="89">
        <v>0.006749948249379899</v>
      </c>
      <c r="F3956" s="89">
        <v>707048</v>
      </c>
      <c r="G3956" s="89">
        <v>6</v>
      </c>
      <c r="H3956" t="s">
        <v>19630</v>
      </c>
      <c r="I3956" s="89"/>
    </row>
    <row r="3957">
      <c r="A3957" t="s">
        <v>7132</v>
      </c>
      <c r="B3957" t="s">
        <v>19483</v>
      </c>
      <c r="C3957" t="s">
        <v>19512</v>
      </c>
      <c r="D3957" t="s">
        <v>19614</v>
      </c>
      <c r="E3957" s="89">
        <v>0.008743639856653967</v>
      </c>
      <c r="F3957" s="89">
        <v>707048</v>
      </c>
      <c r="G3957" s="89">
        <v>6</v>
      </c>
      <c r="H3957" t="s">
        <v>19630</v>
      </c>
      <c r="I3957" s="89"/>
    </row>
    <row r="3958">
      <c r="A3958" t="s">
        <v>7133</v>
      </c>
      <c r="B3958" t="s">
        <v>19483</v>
      </c>
      <c r="C3958" t="s">
        <v>19512</v>
      </c>
      <c r="D3958" t="s">
        <v>19615</v>
      </c>
      <c r="E3958" s="89">
        <v>0.008949591806196016</v>
      </c>
      <c r="F3958" s="89">
        <v>707048</v>
      </c>
      <c r="G3958" s="89">
        <v>6</v>
      </c>
      <c r="H3958" t="s">
        <v>19630</v>
      </c>
      <c r="I3958" s="89"/>
    </row>
    <row r="3959">
      <c r="A3959" t="s">
        <v>7134</v>
      </c>
      <c r="B3959" t="s">
        <v>19483</v>
      </c>
      <c r="C3959" t="s">
        <v>19512</v>
      </c>
      <c r="D3959" t="s">
        <v>19616</v>
      </c>
      <c r="E3959" s="89">
        <v>0.008747721761716459</v>
      </c>
      <c r="F3959" s="89">
        <v>707048</v>
      </c>
      <c r="G3959" s="89">
        <v>6</v>
      </c>
      <c r="H3959" t="s">
        <v>19630</v>
      </c>
      <c r="I3959" s="89"/>
    </row>
    <row r="3960">
      <c r="A3960" t="s">
        <v>7135</v>
      </c>
      <c r="B3960" t="s">
        <v>19483</v>
      </c>
      <c r="C3960" t="s">
        <v>19512</v>
      </c>
      <c r="D3960" t="s">
        <v>19617</v>
      </c>
      <c r="E3960" s="89">
        <v>0.008944067959538518</v>
      </c>
      <c r="F3960" s="89">
        <v>707048</v>
      </c>
      <c r="G3960" s="89">
        <v>6</v>
      </c>
      <c r="H3960" t="s">
        <v>19630</v>
      </c>
      <c r="I3960" s="89"/>
    </row>
    <row r="3961">
      <c r="A3961" t="s">
        <v>7136</v>
      </c>
      <c r="B3961" t="s">
        <v>19483</v>
      </c>
      <c r="C3961" t="s">
        <v>19512</v>
      </c>
      <c r="D3961" t="s">
        <v>19618</v>
      </c>
      <c r="E3961" s="89">
        <v>0.007555794843727671</v>
      </c>
      <c r="F3961" s="89">
        <v>707048</v>
      </c>
      <c r="G3961" s="89">
        <v>6</v>
      </c>
      <c r="H3961" t="s">
        <v>19630</v>
      </c>
      <c r="I3961" s="89"/>
    </row>
    <row r="3962">
      <c r="A3962" t="s">
        <v>7137</v>
      </c>
      <c r="B3962" t="s">
        <v>19483</v>
      </c>
      <c r="C3962" t="s">
        <v>19512</v>
      </c>
      <c r="D3962" t="s">
        <v>19619</v>
      </c>
      <c r="E3962" s="89">
        <v>0.007619248975715819</v>
      </c>
      <c r="F3962" s="89">
        <v>707048</v>
      </c>
      <c r="G3962" s="89">
        <v>6</v>
      </c>
      <c r="H3962" t="s">
        <v>19630</v>
      </c>
      <c r="I3962" s="89"/>
    </row>
    <row r="3963">
      <c r="A3963" t="s">
        <v>7138</v>
      </c>
      <c r="B3963" t="s">
        <v>19483</v>
      </c>
      <c r="C3963" t="s">
        <v>19512</v>
      </c>
      <c r="D3963" t="s">
        <v>19620</v>
      </c>
      <c r="E3963" s="89">
        <v>0.007288972005955507</v>
      </c>
      <c r="F3963" s="89">
        <v>707048</v>
      </c>
      <c r="G3963" s="89">
        <v>6</v>
      </c>
      <c r="H3963" t="s">
        <v>19630</v>
      </c>
      <c r="I3963" s="89"/>
    </row>
    <row r="3964">
      <c r="A3964" t="s">
        <v>7139</v>
      </c>
      <c r="B3964" t="s">
        <v>19483</v>
      </c>
      <c r="C3964" t="s">
        <v>19512</v>
      </c>
      <c r="D3964" t="s">
        <v>19621</v>
      </c>
      <c r="E3964" s="89">
        <v>0.006384210078408734</v>
      </c>
      <c r="F3964" s="89">
        <v>707048</v>
      </c>
      <c r="G3964" s="89">
        <v>6</v>
      </c>
      <c r="H3964" t="s">
        <v>19630</v>
      </c>
      <c r="I3964" s="89"/>
    </row>
    <row r="3965">
      <c r="A3965" t="s">
        <v>7140</v>
      </c>
      <c r="B3965" t="s">
        <v>19483</v>
      </c>
      <c r="C3965" t="s">
        <v>19512</v>
      </c>
      <c r="D3965" t="s">
        <v>19622</v>
      </c>
      <c r="E3965" s="89">
        <v>0.007467012820242742</v>
      </c>
      <c r="F3965" s="89">
        <v>707048</v>
      </c>
      <c r="G3965" s="89">
        <v>6</v>
      </c>
      <c r="H3965" t="s">
        <v>19630</v>
      </c>
      <c r="I3965" s="89"/>
    </row>
    <row r="3966">
      <c r="A3966" t="s">
        <v>7141</v>
      </c>
      <c r="B3966" t="s">
        <v>19483</v>
      </c>
      <c r="C3966" t="s">
        <v>19512</v>
      </c>
      <c r="D3966" t="s">
        <v>19623</v>
      </c>
      <c r="E3966" s="89">
        <v>0.01669835546149378</v>
      </c>
      <c r="F3966" s="89">
        <v>707048</v>
      </c>
      <c r="G3966" s="89">
        <v>6</v>
      </c>
      <c r="H3966" t="s">
        <v>19630</v>
      </c>
      <c r="I3966" s="89"/>
    </row>
    <row r="3967">
      <c r="A3967" t="s">
        <v>7142</v>
      </c>
      <c r="B3967" t="s">
        <v>19483</v>
      </c>
      <c r="C3967" t="s">
        <v>19512</v>
      </c>
      <c r="D3967" t="s">
        <v>19624</v>
      </c>
      <c r="E3967" s="89">
        <v>0.0387161415061875</v>
      </c>
      <c r="F3967" s="89">
        <v>707048</v>
      </c>
      <c r="G3967" s="89">
        <v>6</v>
      </c>
      <c r="H3967" t="s">
        <v>19630</v>
      </c>
      <c r="I3967" s="89"/>
    </row>
    <row r="3968">
      <c r="A3968" t="s">
        <v>7143</v>
      </c>
      <c r="B3968" t="s">
        <v>19483</v>
      </c>
      <c r="C3968" t="s">
        <v>19513</v>
      </c>
      <c r="D3968" t="s">
        <v>19614</v>
      </c>
      <c r="E3968" s="89">
        <v>7.822381283539391e-05</v>
      </c>
      <c r="F3968" s="89">
        <v>707048</v>
      </c>
      <c r="G3968" s="89">
        <v>6</v>
      </c>
      <c r="H3968" t="s">
        <v>19630</v>
      </c>
      <c r="I3968" s="89"/>
    </row>
    <row r="3969">
      <c r="A3969" t="s">
        <v>7144</v>
      </c>
      <c r="B3969" t="s">
        <v>19483</v>
      </c>
      <c r="C3969" t="s">
        <v>19513</v>
      </c>
      <c r="D3969" t="s">
        <v>19615</v>
      </c>
      <c r="E3969" s="89">
        <v>7.822381283539391e-05</v>
      </c>
      <c r="F3969" s="89">
        <v>707048</v>
      </c>
      <c r="G3969" s="89">
        <v>6</v>
      </c>
      <c r="H3969" t="s">
        <v>19630</v>
      </c>
      <c r="I3969" s="89"/>
    </row>
    <row r="3970">
      <c r="A3970" t="s">
        <v>7145</v>
      </c>
      <c r="B3970" t="s">
        <v>19483</v>
      </c>
      <c r="C3970" t="s">
        <v>19513</v>
      </c>
      <c r="D3970" t="s">
        <v>19616</v>
      </c>
      <c r="E3970" s="89">
        <v>7.822381283539391e-05</v>
      </c>
      <c r="F3970" s="89">
        <v>707048</v>
      </c>
      <c r="G3970" s="89">
        <v>6</v>
      </c>
      <c r="H3970" t="s">
        <v>19630</v>
      </c>
      <c r="I3970" s="89"/>
    </row>
    <row r="3971">
      <c r="A3971" t="s">
        <v>7146</v>
      </c>
      <c r="B3971" t="s">
        <v>19483</v>
      </c>
      <c r="C3971" t="s">
        <v>19513</v>
      </c>
      <c r="D3971" t="s">
        <v>19617</v>
      </c>
      <c r="E3971" s="89">
        <v>7.822381283539391e-05</v>
      </c>
      <c r="F3971" s="89">
        <v>707048</v>
      </c>
      <c r="G3971" s="89">
        <v>6</v>
      </c>
      <c r="H3971" t="s">
        <v>19630</v>
      </c>
      <c r="I3971" s="89"/>
    </row>
    <row r="3972">
      <c r="A3972" t="s">
        <v>7147</v>
      </c>
      <c r="B3972" t="s">
        <v>19483</v>
      </c>
      <c r="C3972" t="s">
        <v>19513</v>
      </c>
      <c r="D3972" t="s">
        <v>19618</v>
      </c>
      <c r="E3972" s="89">
        <v>7.606325025902953e-05</v>
      </c>
      <c r="F3972" s="89">
        <v>707048</v>
      </c>
      <c r="G3972" s="89">
        <v>6</v>
      </c>
      <c r="H3972" t="s">
        <v>19630</v>
      </c>
      <c r="I3972" s="89"/>
    </row>
    <row r="3973">
      <c r="A3973" t="s">
        <v>7148</v>
      </c>
      <c r="B3973" t="s">
        <v>19483</v>
      </c>
      <c r="C3973" t="s">
        <v>19513</v>
      </c>
      <c r="D3973" t="s">
        <v>19619</v>
      </c>
      <c r="E3973" s="89">
        <v>7.80454385750187e-05</v>
      </c>
      <c r="F3973" s="89">
        <v>707048</v>
      </c>
      <c r="G3973" s="89">
        <v>6</v>
      </c>
      <c r="H3973" t="s">
        <v>19630</v>
      </c>
      <c r="I3973" s="89"/>
    </row>
    <row r="3974">
      <c r="A3974" t="s">
        <v>7149</v>
      </c>
      <c r="B3974" t="s">
        <v>19483</v>
      </c>
      <c r="C3974" t="s">
        <v>19513</v>
      </c>
      <c r="D3974" t="s">
        <v>19620</v>
      </c>
      <c r="E3974" s="89">
        <v>7.450371971914207e-05</v>
      </c>
      <c r="F3974" s="89">
        <v>707048</v>
      </c>
      <c r="G3974" s="89">
        <v>6</v>
      </c>
      <c r="H3974" t="s">
        <v>19630</v>
      </c>
      <c r="I3974" s="89"/>
    </row>
    <row r="3975">
      <c r="A3975" t="s">
        <v>7150</v>
      </c>
      <c r="B3975" t="s">
        <v>19483</v>
      </c>
      <c r="C3975" t="s">
        <v>19513</v>
      </c>
      <c r="D3975" t="s">
        <v>19621</v>
      </c>
      <c r="E3975" s="89">
        <v>4.530731802570393e-05</v>
      </c>
      <c r="F3975" s="89">
        <v>707048</v>
      </c>
      <c r="G3975" s="89">
        <v>6</v>
      </c>
      <c r="H3975" t="s">
        <v>19630</v>
      </c>
      <c r="I3975" s="89"/>
    </row>
    <row r="3976">
      <c r="A3976" t="s">
        <v>7151</v>
      </c>
      <c r="B3976" t="s">
        <v>19483</v>
      </c>
      <c r="C3976" t="s">
        <v>19513</v>
      </c>
      <c r="D3976" t="s">
        <v>19622</v>
      </c>
      <c r="E3976" s="89">
        <v>7.330210457898295e-05</v>
      </c>
      <c r="F3976" s="89">
        <v>707048</v>
      </c>
      <c r="G3976" s="89">
        <v>6</v>
      </c>
      <c r="H3976" t="s">
        <v>19630</v>
      </c>
      <c r="I3976" s="89"/>
    </row>
    <row r="3977">
      <c r="A3977" t="s">
        <v>7152</v>
      </c>
      <c r="B3977" t="s">
        <v>19483</v>
      </c>
      <c r="C3977" t="s">
        <v>19513</v>
      </c>
      <c r="D3977" t="s">
        <v>19623</v>
      </c>
      <c r="E3977" s="89">
        <v>0.0001237176372683655</v>
      </c>
      <c r="F3977" s="89">
        <v>707048</v>
      </c>
      <c r="G3977" s="89">
        <v>6</v>
      </c>
      <c r="H3977" t="s">
        <v>19630</v>
      </c>
      <c r="I3977" s="89"/>
    </row>
    <row r="3978">
      <c r="A3978" t="s">
        <v>7153</v>
      </c>
      <c r="B3978" t="s">
        <v>19483</v>
      </c>
      <c r="C3978" t="s">
        <v>19513</v>
      </c>
      <c r="D3978" t="s">
        <v>19624</v>
      </c>
      <c r="E3978" s="89">
        <v>0.0003244827272791246</v>
      </c>
      <c r="F3978" s="89">
        <v>707048</v>
      </c>
      <c r="G3978" s="89">
        <v>6</v>
      </c>
      <c r="H3978" t="s">
        <v>19630</v>
      </c>
      <c r="I3978" s="89"/>
    </row>
    <row r="3979">
      <c r="A3979" t="s">
        <v>7154</v>
      </c>
      <c r="B3979" t="s">
        <v>19483</v>
      </c>
      <c r="C3979" t="s">
        <v>19514</v>
      </c>
      <c r="D3979" t="s">
        <v>19614</v>
      </c>
      <c r="E3979" s="89">
        <v>0</v>
      </c>
      <c r="F3979" s="89">
        <v>707048</v>
      </c>
      <c r="G3979" s="89">
        <v>6</v>
      </c>
      <c r="H3979" t="s">
        <v>19630</v>
      </c>
      <c r="I3979" s="89"/>
    </row>
    <row r="3980">
      <c r="A3980" t="s">
        <v>7155</v>
      </c>
      <c r="B3980" t="s">
        <v>19483</v>
      </c>
      <c r="C3980" t="s">
        <v>19514</v>
      </c>
      <c r="D3980" t="s">
        <v>19615</v>
      </c>
      <c r="E3980" s="89">
        <v>0</v>
      </c>
      <c r="F3980" s="89">
        <v>707048</v>
      </c>
      <c r="G3980" s="89">
        <v>6</v>
      </c>
      <c r="H3980" t="s">
        <v>19630</v>
      </c>
      <c r="I3980" s="89"/>
    </row>
    <row r="3981">
      <c r="A3981" t="s">
        <v>7156</v>
      </c>
      <c r="B3981" t="s">
        <v>19483</v>
      </c>
      <c r="C3981" t="s">
        <v>19514</v>
      </c>
      <c r="D3981" t="s">
        <v>19616</v>
      </c>
      <c r="E3981" s="89">
        <v>0</v>
      </c>
      <c r="F3981" s="89">
        <v>707048</v>
      </c>
      <c r="G3981" s="89">
        <v>6</v>
      </c>
      <c r="H3981" t="s">
        <v>19630</v>
      </c>
      <c r="I3981" s="89"/>
    </row>
    <row r="3982">
      <c r="A3982" t="s">
        <v>7157</v>
      </c>
      <c r="B3982" t="s">
        <v>19483</v>
      </c>
      <c r="C3982" t="s">
        <v>19514</v>
      </c>
      <c r="D3982" t="s">
        <v>19617</v>
      </c>
      <c r="E3982" s="89">
        <v>0</v>
      </c>
      <c r="F3982" s="89">
        <v>707048</v>
      </c>
      <c r="G3982" s="89">
        <v>6</v>
      </c>
      <c r="H3982" t="s">
        <v>19630</v>
      </c>
      <c r="I3982" s="89"/>
    </row>
    <row r="3983">
      <c r="A3983" t="s">
        <v>7158</v>
      </c>
      <c r="B3983" t="s">
        <v>19483</v>
      </c>
      <c r="C3983" t="s">
        <v>19514</v>
      </c>
      <c r="D3983" t="s">
        <v>19618</v>
      </c>
      <c r="E3983" s="89">
        <v>0</v>
      </c>
      <c r="F3983" s="89">
        <v>707048</v>
      </c>
      <c r="G3983" s="89">
        <v>6</v>
      </c>
      <c r="H3983" t="s">
        <v>19630</v>
      </c>
      <c r="I3983" s="89"/>
    </row>
    <row r="3984">
      <c r="A3984" t="s">
        <v>7159</v>
      </c>
      <c r="B3984" t="s">
        <v>19483</v>
      </c>
      <c r="C3984" t="s">
        <v>19514</v>
      </c>
      <c r="D3984" t="s">
        <v>19619</v>
      </c>
      <c r="E3984" s="89">
        <v>0</v>
      </c>
      <c r="F3984" s="89">
        <v>707048</v>
      </c>
      <c r="G3984" s="89">
        <v>6</v>
      </c>
      <c r="H3984" t="s">
        <v>19630</v>
      </c>
      <c r="I3984" s="89"/>
    </row>
    <row r="3985">
      <c r="A3985" t="s">
        <v>7160</v>
      </c>
      <c r="B3985" t="s">
        <v>19483</v>
      </c>
      <c r="C3985" t="s">
        <v>19514</v>
      </c>
      <c r="D3985" t="s">
        <v>19620</v>
      </c>
      <c r="E3985" s="89">
        <v>0</v>
      </c>
      <c r="F3985" s="89">
        <v>707048</v>
      </c>
      <c r="G3985" s="89">
        <v>6</v>
      </c>
      <c r="H3985" t="s">
        <v>19630</v>
      </c>
      <c r="I3985" s="89"/>
    </row>
    <row r="3986">
      <c r="A3986" t="s">
        <v>7161</v>
      </c>
      <c r="B3986" t="s">
        <v>19483</v>
      </c>
      <c r="C3986" t="s">
        <v>19514</v>
      </c>
      <c r="D3986" t="s">
        <v>19621</v>
      </c>
      <c r="E3986" s="89">
        <v>0</v>
      </c>
      <c r="F3986" s="89">
        <v>707048</v>
      </c>
      <c r="G3986" s="89">
        <v>6</v>
      </c>
      <c r="H3986" t="s">
        <v>19630</v>
      </c>
      <c r="I3986" s="89"/>
    </row>
    <row r="3987">
      <c r="A3987" t="s">
        <v>7162</v>
      </c>
      <c r="B3987" t="s">
        <v>19483</v>
      </c>
      <c r="C3987" t="s">
        <v>19514</v>
      </c>
      <c r="D3987" t="s">
        <v>19622</v>
      </c>
      <c r="E3987" s="89">
        <v>0</v>
      </c>
      <c r="F3987" s="89">
        <v>707048</v>
      </c>
      <c r="G3987" s="89">
        <v>6</v>
      </c>
      <c r="H3987" t="s">
        <v>19630</v>
      </c>
      <c r="I3987" s="89"/>
    </row>
    <row r="3988">
      <c r="A3988" t="s">
        <v>7163</v>
      </c>
      <c r="B3988" t="s">
        <v>19483</v>
      </c>
      <c r="C3988" t="s">
        <v>19514</v>
      </c>
      <c r="D3988" t="s">
        <v>19623</v>
      </c>
      <c r="E3988" s="89">
        <v>0</v>
      </c>
      <c r="F3988" s="89">
        <v>707048</v>
      </c>
      <c r="G3988" s="89">
        <v>6</v>
      </c>
      <c r="H3988" t="s">
        <v>19630</v>
      </c>
      <c r="I3988" s="89"/>
    </row>
    <row r="3989">
      <c r="A3989" t="s">
        <v>7164</v>
      </c>
      <c r="B3989" t="s">
        <v>19483</v>
      </c>
      <c r="C3989" t="s">
        <v>19514</v>
      </c>
      <c r="D3989" t="s">
        <v>19624</v>
      </c>
      <c r="E3989" s="89">
        <v>0</v>
      </c>
      <c r="F3989" s="89">
        <v>707048</v>
      </c>
      <c r="G3989" s="89">
        <v>6</v>
      </c>
      <c r="H3989" t="s">
        <v>19630</v>
      </c>
      <c r="I3989" s="89"/>
    </row>
    <row r="3990">
      <c r="A3990" t="s">
        <v>7165</v>
      </c>
      <c r="B3990" t="s">
        <v>19483</v>
      </c>
      <c r="C3990" t="s">
        <v>19515</v>
      </c>
      <c r="D3990" t="s">
        <v>19614</v>
      </c>
      <c r="E3990" s="89">
        <v>0.004133484903733718</v>
      </c>
      <c r="F3990" s="89">
        <v>707048</v>
      </c>
      <c r="G3990" s="89">
        <v>6</v>
      </c>
      <c r="H3990" t="s">
        <v>19630</v>
      </c>
      <c r="I3990" s="89"/>
    </row>
    <row r="3991">
      <c r="A3991" t="s">
        <v>7166</v>
      </c>
      <c r="B3991" t="s">
        <v>19483</v>
      </c>
      <c r="C3991" t="s">
        <v>19515</v>
      </c>
      <c r="D3991" t="s">
        <v>19615</v>
      </c>
      <c r="E3991" s="89">
        <v>0.004247540893525339</v>
      </c>
      <c r="F3991" s="89">
        <v>707048</v>
      </c>
      <c r="G3991" s="89">
        <v>6</v>
      </c>
      <c r="H3991" t="s">
        <v>19630</v>
      </c>
      <c r="I3991" s="89"/>
    </row>
    <row r="3992">
      <c r="A3992" t="s">
        <v>7167</v>
      </c>
      <c r="B3992" t="s">
        <v>19483</v>
      </c>
      <c r="C3992" t="s">
        <v>19515</v>
      </c>
      <c r="D3992" t="s">
        <v>19616</v>
      </c>
      <c r="E3992" s="89">
        <v>0.004135777687276947</v>
      </c>
      <c r="F3992" s="89">
        <v>707048</v>
      </c>
      <c r="G3992" s="89">
        <v>6</v>
      </c>
      <c r="H3992" t="s">
        <v>19630</v>
      </c>
      <c r="I3992" s="89"/>
    </row>
    <row r="3993">
      <c r="A3993" t="s">
        <v>7168</v>
      </c>
      <c r="B3993" t="s">
        <v>19483</v>
      </c>
      <c r="C3993" t="s">
        <v>19515</v>
      </c>
      <c r="D3993" t="s">
        <v>19617</v>
      </c>
      <c r="E3993" s="89">
        <v>0.004240257433508104</v>
      </c>
      <c r="F3993" s="89">
        <v>707048</v>
      </c>
      <c r="G3993" s="89">
        <v>6</v>
      </c>
      <c r="H3993" t="s">
        <v>19630</v>
      </c>
      <c r="I3993" s="89"/>
    </row>
    <row r="3994">
      <c r="A3994" t="s">
        <v>7169</v>
      </c>
      <c r="B3994" t="s">
        <v>19483</v>
      </c>
      <c r="C3994" t="s">
        <v>19515</v>
      </c>
      <c r="D3994" t="s">
        <v>19618</v>
      </c>
      <c r="E3994" s="89">
        <v>0.004146063384941017</v>
      </c>
      <c r="F3994" s="89">
        <v>707048</v>
      </c>
      <c r="G3994" s="89">
        <v>6</v>
      </c>
      <c r="H3994" t="s">
        <v>19630</v>
      </c>
      <c r="I3994" s="89"/>
    </row>
    <row r="3995">
      <c r="A3995" t="s">
        <v>7170</v>
      </c>
      <c r="B3995" t="s">
        <v>19483</v>
      </c>
      <c r="C3995" t="s">
        <v>19515</v>
      </c>
      <c r="D3995" t="s">
        <v>19619</v>
      </c>
      <c r="E3995" s="89">
        <v>0.00425416901860784</v>
      </c>
      <c r="F3995" s="89">
        <v>707048</v>
      </c>
      <c r="G3995" s="89">
        <v>6</v>
      </c>
      <c r="H3995" t="s">
        <v>19630</v>
      </c>
      <c r="I3995" s="89"/>
    </row>
    <row r="3996">
      <c r="A3996" t="s">
        <v>7171</v>
      </c>
      <c r="B3996" t="s">
        <v>19483</v>
      </c>
      <c r="C3996" t="s">
        <v>19515</v>
      </c>
      <c r="D3996" t="s">
        <v>19620</v>
      </c>
      <c r="E3996" s="89">
        <v>0.00405212989560593</v>
      </c>
      <c r="F3996" s="89">
        <v>707048</v>
      </c>
      <c r="G3996" s="89">
        <v>6</v>
      </c>
      <c r="H3996" t="s">
        <v>19630</v>
      </c>
      <c r="I3996" s="89"/>
    </row>
    <row r="3997">
      <c r="A3997" t="s">
        <v>7172</v>
      </c>
      <c r="B3997" t="s">
        <v>19483</v>
      </c>
      <c r="C3997" t="s">
        <v>19515</v>
      </c>
      <c r="D3997" t="s">
        <v>19621</v>
      </c>
      <c r="E3997" s="89">
        <v>0.002595564548605383</v>
      </c>
      <c r="F3997" s="89">
        <v>707048</v>
      </c>
      <c r="G3997" s="89">
        <v>6</v>
      </c>
      <c r="H3997" t="s">
        <v>19630</v>
      </c>
      <c r="I3997" s="89"/>
    </row>
    <row r="3998">
      <c r="A3998" t="s">
        <v>7173</v>
      </c>
      <c r="B3998" t="s">
        <v>19483</v>
      </c>
      <c r="C3998" t="s">
        <v>19515</v>
      </c>
      <c r="D3998" t="s">
        <v>19622</v>
      </c>
      <c r="E3998" s="89">
        <v>0.004143990048989216</v>
      </c>
      <c r="F3998" s="89">
        <v>707048</v>
      </c>
      <c r="G3998" s="89">
        <v>6</v>
      </c>
      <c r="H3998" t="s">
        <v>19630</v>
      </c>
      <c r="I3998" s="89"/>
    </row>
    <row r="3999">
      <c r="A3999" t="s">
        <v>7174</v>
      </c>
      <c r="B3999" t="s">
        <v>19483</v>
      </c>
      <c r="C3999" t="s">
        <v>19515</v>
      </c>
      <c r="D3999" t="s">
        <v>19623</v>
      </c>
      <c r="E3999" s="89">
        <v>0.007427023027320781</v>
      </c>
      <c r="F3999" s="89">
        <v>707048</v>
      </c>
      <c r="G3999" s="89">
        <v>6</v>
      </c>
      <c r="H3999" t="s">
        <v>19630</v>
      </c>
      <c r="I3999" s="89"/>
    </row>
    <row r="4000">
      <c r="A4000" t="s">
        <v>7175</v>
      </c>
      <c r="B4000" t="s">
        <v>19483</v>
      </c>
      <c r="C4000" t="s">
        <v>19515</v>
      </c>
      <c r="D4000" t="s">
        <v>19624</v>
      </c>
      <c r="E4000" s="89">
        <v>0.01817910003122762</v>
      </c>
      <c r="F4000" s="89">
        <v>707048</v>
      </c>
      <c r="G4000" s="89">
        <v>6</v>
      </c>
      <c r="H4000" t="s">
        <v>19630</v>
      </c>
      <c r="I4000" s="89"/>
    </row>
    <row r="4001">
      <c r="A4001" t="s">
        <v>7176</v>
      </c>
      <c r="B4001" t="s">
        <v>19483</v>
      </c>
      <c r="C4001" t="s">
        <v>19516</v>
      </c>
      <c r="D4001" t="s">
        <v>19614</v>
      </c>
      <c r="E4001" s="89">
        <v>0.0006739176920367644</v>
      </c>
      <c r="F4001" s="89">
        <v>707048</v>
      </c>
      <c r="G4001" s="89">
        <v>6</v>
      </c>
      <c r="H4001" t="s">
        <v>19630</v>
      </c>
      <c r="I4001" s="89"/>
    </row>
    <row r="4002">
      <c r="A4002" t="s">
        <v>7177</v>
      </c>
      <c r="B4002" t="s">
        <v>19483</v>
      </c>
      <c r="C4002" t="s">
        <v>19516</v>
      </c>
      <c r="D4002" t="s">
        <v>19615</v>
      </c>
      <c r="E4002" s="89">
        <v>0.0006987190977599557</v>
      </c>
      <c r="F4002" s="89">
        <v>707048</v>
      </c>
      <c r="G4002" s="89">
        <v>6</v>
      </c>
      <c r="H4002" t="s">
        <v>19630</v>
      </c>
      <c r="I4002" s="89"/>
    </row>
    <row r="4003">
      <c r="A4003" t="s">
        <v>7178</v>
      </c>
      <c r="B4003" t="s">
        <v>19483</v>
      </c>
      <c r="C4003" t="s">
        <v>19516</v>
      </c>
      <c r="D4003" t="s">
        <v>19616</v>
      </c>
      <c r="E4003" s="89">
        <v>0.0006747569561453691</v>
      </c>
      <c r="F4003" s="89">
        <v>707048</v>
      </c>
      <c r="G4003" s="89">
        <v>6</v>
      </c>
      <c r="H4003" t="s">
        <v>19630</v>
      </c>
      <c r="I4003" s="89"/>
    </row>
    <row r="4004">
      <c r="A4004" t="s">
        <v>7179</v>
      </c>
      <c r="B4004" t="s">
        <v>19483</v>
      </c>
      <c r="C4004" t="s">
        <v>19516</v>
      </c>
      <c r="D4004" t="s">
        <v>19617</v>
      </c>
      <c r="E4004" s="89">
        <v>0.0006975879675588109</v>
      </c>
      <c r="F4004" s="89">
        <v>707048</v>
      </c>
      <c r="G4004" s="89">
        <v>6</v>
      </c>
      <c r="H4004" t="s">
        <v>19630</v>
      </c>
      <c r="I4004" s="89"/>
    </row>
    <row r="4005">
      <c r="A4005" t="s">
        <v>7180</v>
      </c>
      <c r="B4005" t="s">
        <v>19483</v>
      </c>
      <c r="C4005" t="s">
        <v>19516</v>
      </c>
      <c r="D4005" t="s">
        <v>19618</v>
      </c>
      <c r="E4005" s="89">
        <v>0.0006879769269546635</v>
      </c>
      <c r="F4005" s="89">
        <v>707048</v>
      </c>
      <c r="G4005" s="89">
        <v>6</v>
      </c>
      <c r="H4005" t="s">
        <v>19630</v>
      </c>
      <c r="I4005" s="89"/>
    </row>
    <row r="4006">
      <c r="A4006" t="s">
        <v>7181</v>
      </c>
      <c r="B4006" t="s">
        <v>19483</v>
      </c>
      <c r="C4006" t="s">
        <v>19516</v>
      </c>
      <c r="D4006" t="s">
        <v>19619</v>
      </c>
      <c r="E4006" s="89">
        <v>0.0007023824997953819</v>
      </c>
      <c r="F4006" s="89">
        <v>707048</v>
      </c>
      <c r="G4006" s="89">
        <v>6</v>
      </c>
      <c r="H4006" t="s">
        <v>19630</v>
      </c>
      <c r="I4006" s="89"/>
    </row>
    <row r="4007">
      <c r="A4007" t="s">
        <v>7182</v>
      </c>
      <c r="B4007" t="s">
        <v>19483</v>
      </c>
      <c r="C4007" t="s">
        <v>19516</v>
      </c>
      <c r="D4007" t="s">
        <v>19620</v>
      </c>
      <c r="E4007" s="89">
        <v>0.0006697517195718131</v>
      </c>
      <c r="F4007" s="89">
        <v>707048</v>
      </c>
      <c r="G4007" s="89">
        <v>6</v>
      </c>
      <c r="H4007" t="s">
        <v>19630</v>
      </c>
      <c r="I4007" s="89"/>
    </row>
    <row r="4008">
      <c r="A4008" t="s">
        <v>7183</v>
      </c>
      <c r="B4008" t="s">
        <v>19483</v>
      </c>
      <c r="C4008" t="s">
        <v>19516</v>
      </c>
      <c r="D4008" t="s">
        <v>19621</v>
      </c>
      <c r="E4008" s="89">
        <v>0.0004303120876602487</v>
      </c>
      <c r="F4008" s="89">
        <v>707048</v>
      </c>
      <c r="G4008" s="89">
        <v>6</v>
      </c>
      <c r="H4008" t="s">
        <v>19630</v>
      </c>
      <c r="I4008" s="89"/>
    </row>
    <row r="4009">
      <c r="A4009" t="s">
        <v>7184</v>
      </c>
      <c r="B4009" t="s">
        <v>19483</v>
      </c>
      <c r="C4009" t="s">
        <v>19516</v>
      </c>
      <c r="D4009" t="s">
        <v>19622</v>
      </c>
      <c r="E4009" s="89">
        <v>0.0006885709307434444</v>
      </c>
      <c r="F4009" s="89">
        <v>707048</v>
      </c>
      <c r="G4009" s="89">
        <v>6</v>
      </c>
      <c r="H4009" t="s">
        <v>19630</v>
      </c>
      <c r="I4009" s="89"/>
    </row>
    <row r="4010">
      <c r="A4010" t="s">
        <v>7185</v>
      </c>
      <c r="B4010" t="s">
        <v>19483</v>
      </c>
      <c r="C4010" t="s">
        <v>19516</v>
      </c>
      <c r="D4010" t="s">
        <v>19623</v>
      </c>
      <c r="E4010" s="89">
        <v>0.001197228113605536</v>
      </c>
      <c r="F4010" s="89">
        <v>707048</v>
      </c>
      <c r="G4010" s="89">
        <v>6</v>
      </c>
      <c r="H4010" t="s">
        <v>19630</v>
      </c>
      <c r="I4010" s="89"/>
    </row>
    <row r="4011">
      <c r="A4011" t="s">
        <v>7186</v>
      </c>
      <c r="B4011" t="s">
        <v>19483</v>
      </c>
      <c r="C4011" t="s">
        <v>19516</v>
      </c>
      <c r="D4011" t="s">
        <v>19624</v>
      </c>
      <c r="E4011" s="89">
        <v>0.002956525815374716</v>
      </c>
      <c r="F4011" s="89">
        <v>707048</v>
      </c>
      <c r="G4011" s="89">
        <v>6</v>
      </c>
      <c r="H4011" t="s">
        <v>19630</v>
      </c>
      <c r="I4011" s="89"/>
    </row>
    <row r="4012">
      <c r="A4012" t="s">
        <v>7187</v>
      </c>
      <c r="B4012" t="s">
        <v>19483</v>
      </c>
      <c r="C4012" t="s">
        <v>19517</v>
      </c>
      <c r="D4012" t="s">
        <v>19614</v>
      </c>
      <c r="E4012" s="89">
        <v>0</v>
      </c>
      <c r="F4012" s="89">
        <v>707048</v>
      </c>
      <c r="G4012" s="89">
        <v>6</v>
      </c>
      <c r="H4012" t="s">
        <v>19630</v>
      </c>
      <c r="I4012" s="89"/>
    </row>
    <row r="4013">
      <c r="A4013" t="s">
        <v>7188</v>
      </c>
      <c r="B4013" t="s">
        <v>19483</v>
      </c>
      <c r="C4013" t="s">
        <v>19517</v>
      </c>
      <c r="D4013" t="s">
        <v>19615</v>
      </c>
      <c r="E4013" s="89">
        <v>0</v>
      </c>
      <c r="F4013" s="89">
        <v>707048</v>
      </c>
      <c r="G4013" s="89">
        <v>6</v>
      </c>
      <c r="H4013" t="s">
        <v>19630</v>
      </c>
      <c r="I4013" s="89"/>
    </row>
    <row r="4014">
      <c r="A4014" t="s">
        <v>7189</v>
      </c>
      <c r="B4014" t="s">
        <v>19483</v>
      </c>
      <c r="C4014" t="s">
        <v>19517</v>
      </c>
      <c r="D4014" t="s">
        <v>19616</v>
      </c>
      <c r="E4014" s="89">
        <v>0</v>
      </c>
      <c r="F4014" s="89">
        <v>707048</v>
      </c>
      <c r="G4014" s="89">
        <v>6</v>
      </c>
      <c r="H4014" t="s">
        <v>19630</v>
      </c>
      <c r="I4014" s="89"/>
    </row>
    <row r="4015">
      <c r="A4015" t="s">
        <v>7190</v>
      </c>
      <c r="B4015" t="s">
        <v>19483</v>
      </c>
      <c r="C4015" t="s">
        <v>19517</v>
      </c>
      <c r="D4015" t="s">
        <v>19617</v>
      </c>
      <c r="E4015" s="89">
        <v>0</v>
      </c>
      <c r="F4015" s="89">
        <v>707048</v>
      </c>
      <c r="G4015" s="89">
        <v>6</v>
      </c>
      <c r="H4015" t="s">
        <v>19630</v>
      </c>
      <c r="I4015" s="89"/>
    </row>
    <row r="4016">
      <c r="A4016" t="s">
        <v>7191</v>
      </c>
      <c r="B4016" t="s">
        <v>19483</v>
      </c>
      <c r="C4016" t="s">
        <v>19517</v>
      </c>
      <c r="D4016" t="s">
        <v>19618</v>
      </c>
      <c r="E4016" s="89">
        <v>0</v>
      </c>
      <c r="F4016" s="89">
        <v>707048</v>
      </c>
      <c r="G4016" s="89">
        <v>6</v>
      </c>
      <c r="H4016" t="s">
        <v>19630</v>
      </c>
      <c r="I4016" s="89"/>
    </row>
    <row r="4017">
      <c r="A4017" t="s">
        <v>7192</v>
      </c>
      <c r="B4017" t="s">
        <v>19483</v>
      </c>
      <c r="C4017" t="s">
        <v>19517</v>
      </c>
      <c r="D4017" t="s">
        <v>19619</v>
      </c>
      <c r="E4017" s="89">
        <v>0</v>
      </c>
      <c r="F4017" s="89">
        <v>707048</v>
      </c>
      <c r="G4017" s="89">
        <v>6</v>
      </c>
      <c r="H4017" t="s">
        <v>19630</v>
      </c>
      <c r="I4017" s="89"/>
    </row>
    <row r="4018">
      <c r="A4018" t="s">
        <v>7193</v>
      </c>
      <c r="B4018" t="s">
        <v>19483</v>
      </c>
      <c r="C4018" t="s">
        <v>19517</v>
      </c>
      <c r="D4018" t="s">
        <v>19620</v>
      </c>
      <c r="E4018" s="89">
        <v>0</v>
      </c>
      <c r="F4018" s="89">
        <v>707048</v>
      </c>
      <c r="G4018" s="89">
        <v>6</v>
      </c>
      <c r="H4018" t="s">
        <v>19630</v>
      </c>
      <c r="I4018" s="89"/>
    </row>
    <row r="4019">
      <c r="A4019" t="s">
        <v>7194</v>
      </c>
      <c r="B4019" t="s">
        <v>19483</v>
      </c>
      <c r="C4019" t="s">
        <v>19517</v>
      </c>
      <c r="D4019" t="s">
        <v>19621</v>
      </c>
      <c r="E4019" s="89">
        <v>0</v>
      </c>
      <c r="F4019" s="89">
        <v>707048</v>
      </c>
      <c r="G4019" s="89">
        <v>6</v>
      </c>
      <c r="H4019" t="s">
        <v>19630</v>
      </c>
      <c r="I4019" s="89"/>
    </row>
    <row r="4020">
      <c r="A4020" t="s">
        <v>7195</v>
      </c>
      <c r="B4020" t="s">
        <v>19483</v>
      </c>
      <c r="C4020" t="s">
        <v>19517</v>
      </c>
      <c r="D4020" t="s">
        <v>19622</v>
      </c>
      <c r="E4020" s="89">
        <v>0</v>
      </c>
      <c r="F4020" s="89">
        <v>707048</v>
      </c>
      <c r="G4020" s="89">
        <v>6</v>
      </c>
      <c r="H4020" t="s">
        <v>19630</v>
      </c>
      <c r="I4020" s="89"/>
    </row>
    <row r="4021">
      <c r="A4021" t="s">
        <v>7196</v>
      </c>
      <c r="B4021" t="s">
        <v>19483</v>
      </c>
      <c r="C4021" t="s">
        <v>19517</v>
      </c>
      <c r="D4021" t="s">
        <v>19623</v>
      </c>
      <c r="E4021" s="89">
        <v>0</v>
      </c>
      <c r="F4021" s="89">
        <v>707048</v>
      </c>
      <c r="G4021" s="89">
        <v>6</v>
      </c>
      <c r="H4021" t="s">
        <v>19630</v>
      </c>
      <c r="I4021" s="89"/>
    </row>
    <row r="4022">
      <c r="A4022" t="s">
        <v>7197</v>
      </c>
      <c r="B4022" t="s">
        <v>19483</v>
      </c>
      <c r="C4022" t="s">
        <v>19517</v>
      </c>
      <c r="D4022" t="s">
        <v>19624</v>
      </c>
      <c r="E4022" s="89">
        <v>0</v>
      </c>
      <c r="F4022" s="89">
        <v>707048</v>
      </c>
      <c r="G4022" s="89">
        <v>6</v>
      </c>
      <c r="H4022" t="s">
        <v>19630</v>
      </c>
      <c r="I4022" s="89"/>
    </row>
    <row r="4023">
      <c r="A4023" t="s">
        <v>7198</v>
      </c>
      <c r="B4023" t="s">
        <v>19483</v>
      </c>
      <c r="C4023" t="s">
        <v>19518</v>
      </c>
      <c r="D4023" t="s">
        <v>19614</v>
      </c>
      <c r="E4023" s="89">
        <v>0</v>
      </c>
      <c r="F4023" s="89">
        <v>707048</v>
      </c>
      <c r="G4023" s="89">
        <v>6</v>
      </c>
      <c r="H4023" t="s">
        <v>19630</v>
      </c>
      <c r="I4023" s="89"/>
    </row>
    <row r="4024">
      <c r="A4024" t="s">
        <v>7199</v>
      </c>
      <c r="B4024" t="s">
        <v>19483</v>
      </c>
      <c r="C4024" t="s">
        <v>19518</v>
      </c>
      <c r="D4024" t="s">
        <v>19615</v>
      </c>
      <c r="E4024" s="89">
        <v>0</v>
      </c>
      <c r="F4024" s="89">
        <v>707048</v>
      </c>
      <c r="G4024" s="89">
        <v>6</v>
      </c>
      <c r="H4024" t="s">
        <v>19630</v>
      </c>
      <c r="I4024" s="89"/>
    </row>
    <row r="4025">
      <c r="A4025" t="s">
        <v>7200</v>
      </c>
      <c r="B4025" t="s">
        <v>19483</v>
      </c>
      <c r="C4025" t="s">
        <v>19518</v>
      </c>
      <c r="D4025" t="s">
        <v>19616</v>
      </c>
      <c r="E4025" s="89">
        <v>0</v>
      </c>
      <c r="F4025" s="89">
        <v>707048</v>
      </c>
      <c r="G4025" s="89">
        <v>6</v>
      </c>
      <c r="H4025" t="s">
        <v>19630</v>
      </c>
      <c r="I4025" s="89"/>
    </row>
    <row r="4026">
      <c r="A4026" t="s">
        <v>7201</v>
      </c>
      <c r="B4026" t="s">
        <v>19483</v>
      </c>
      <c r="C4026" t="s">
        <v>19518</v>
      </c>
      <c r="D4026" t="s">
        <v>19617</v>
      </c>
      <c r="E4026" s="89">
        <v>0</v>
      </c>
      <c r="F4026" s="89">
        <v>707048</v>
      </c>
      <c r="G4026" s="89">
        <v>6</v>
      </c>
      <c r="H4026" t="s">
        <v>19630</v>
      </c>
      <c r="I4026" s="89"/>
    </row>
    <row r="4027">
      <c r="A4027" t="s">
        <v>7202</v>
      </c>
      <c r="B4027" t="s">
        <v>19483</v>
      </c>
      <c r="C4027" t="s">
        <v>19518</v>
      </c>
      <c r="D4027" t="s">
        <v>19618</v>
      </c>
      <c r="E4027" s="89">
        <v>0</v>
      </c>
      <c r="F4027" s="89">
        <v>707048</v>
      </c>
      <c r="G4027" s="89">
        <v>6</v>
      </c>
      <c r="H4027" t="s">
        <v>19630</v>
      </c>
      <c r="I4027" s="89"/>
    </row>
    <row r="4028">
      <c r="A4028" t="s">
        <v>7203</v>
      </c>
      <c r="B4028" t="s">
        <v>19483</v>
      </c>
      <c r="C4028" t="s">
        <v>19518</v>
      </c>
      <c r="D4028" t="s">
        <v>19619</v>
      </c>
      <c r="E4028" s="89">
        <v>0</v>
      </c>
      <c r="F4028" s="89">
        <v>707048</v>
      </c>
      <c r="G4028" s="89">
        <v>6</v>
      </c>
      <c r="H4028" t="s">
        <v>19630</v>
      </c>
      <c r="I4028" s="89"/>
    </row>
    <row r="4029">
      <c r="A4029" t="s">
        <v>7204</v>
      </c>
      <c r="B4029" t="s">
        <v>19483</v>
      </c>
      <c r="C4029" t="s">
        <v>19518</v>
      </c>
      <c r="D4029" t="s">
        <v>19620</v>
      </c>
      <c r="E4029" s="89">
        <v>0</v>
      </c>
      <c r="F4029" s="89">
        <v>707048</v>
      </c>
      <c r="G4029" s="89">
        <v>6</v>
      </c>
      <c r="H4029" t="s">
        <v>19630</v>
      </c>
      <c r="I4029" s="89"/>
    </row>
    <row r="4030">
      <c r="A4030" t="s">
        <v>7205</v>
      </c>
      <c r="B4030" t="s">
        <v>19483</v>
      </c>
      <c r="C4030" t="s">
        <v>19518</v>
      </c>
      <c r="D4030" t="s">
        <v>19621</v>
      </c>
      <c r="E4030" s="89">
        <v>0</v>
      </c>
      <c r="F4030" s="89">
        <v>707048</v>
      </c>
      <c r="G4030" s="89">
        <v>6</v>
      </c>
      <c r="H4030" t="s">
        <v>19630</v>
      </c>
      <c r="I4030" s="89"/>
    </row>
    <row r="4031">
      <c r="A4031" t="s">
        <v>7206</v>
      </c>
      <c r="B4031" t="s">
        <v>19483</v>
      </c>
      <c r="C4031" t="s">
        <v>19518</v>
      </c>
      <c r="D4031" t="s">
        <v>19622</v>
      </c>
      <c r="E4031" s="89">
        <v>0</v>
      </c>
      <c r="F4031" s="89">
        <v>707048</v>
      </c>
      <c r="G4031" s="89">
        <v>6</v>
      </c>
      <c r="H4031" t="s">
        <v>19630</v>
      </c>
      <c r="I4031" s="89"/>
    </row>
    <row r="4032">
      <c r="A4032" t="s">
        <v>7207</v>
      </c>
      <c r="B4032" t="s">
        <v>19483</v>
      </c>
      <c r="C4032" t="s">
        <v>19518</v>
      </c>
      <c r="D4032" t="s">
        <v>19623</v>
      </c>
      <c r="E4032" s="89">
        <v>0</v>
      </c>
      <c r="F4032" s="89">
        <v>707048</v>
      </c>
      <c r="G4032" s="89">
        <v>6</v>
      </c>
      <c r="H4032" t="s">
        <v>19630</v>
      </c>
      <c r="I4032" s="89"/>
    </row>
    <row r="4033">
      <c r="A4033" t="s">
        <v>7208</v>
      </c>
      <c r="B4033" t="s">
        <v>19483</v>
      </c>
      <c r="C4033" t="s">
        <v>19518</v>
      </c>
      <c r="D4033" t="s">
        <v>19624</v>
      </c>
      <c r="E4033" s="89">
        <v>0</v>
      </c>
      <c r="F4033" s="89">
        <v>707048</v>
      </c>
      <c r="G4033" s="89">
        <v>6</v>
      </c>
      <c r="H4033" t="s">
        <v>19630</v>
      </c>
      <c r="I4033" s="89"/>
    </row>
    <row r="4034">
      <c r="A4034" t="s">
        <v>7209</v>
      </c>
      <c r="B4034" t="s">
        <v>19483</v>
      </c>
      <c r="C4034" t="s">
        <v>19519</v>
      </c>
      <c r="D4034" t="s">
        <v>19614</v>
      </c>
      <c r="E4034" s="89">
        <v>0</v>
      </c>
      <c r="F4034" s="89">
        <v>707048</v>
      </c>
      <c r="G4034" s="89">
        <v>6</v>
      </c>
      <c r="H4034" t="s">
        <v>19630</v>
      </c>
      <c r="I4034" s="89"/>
    </row>
    <row r="4035">
      <c r="A4035" t="s">
        <v>7210</v>
      </c>
      <c r="B4035" t="s">
        <v>19483</v>
      </c>
      <c r="C4035" t="s">
        <v>19519</v>
      </c>
      <c r="D4035" t="s">
        <v>19615</v>
      </c>
      <c r="E4035" s="89">
        <v>0</v>
      </c>
      <c r="F4035" s="89">
        <v>707048</v>
      </c>
      <c r="G4035" s="89">
        <v>6</v>
      </c>
      <c r="H4035" t="s">
        <v>19630</v>
      </c>
      <c r="I4035" s="89"/>
    </row>
    <row r="4036">
      <c r="A4036" t="s">
        <v>7211</v>
      </c>
      <c r="B4036" t="s">
        <v>19483</v>
      </c>
      <c r="C4036" t="s">
        <v>19519</v>
      </c>
      <c r="D4036" t="s">
        <v>19616</v>
      </c>
      <c r="E4036" s="89">
        <v>0</v>
      </c>
      <c r="F4036" s="89">
        <v>707048</v>
      </c>
      <c r="G4036" s="89">
        <v>6</v>
      </c>
      <c r="H4036" t="s">
        <v>19630</v>
      </c>
      <c r="I4036" s="89"/>
    </row>
    <row r="4037">
      <c r="A4037" t="s">
        <v>7212</v>
      </c>
      <c r="B4037" t="s">
        <v>19483</v>
      </c>
      <c r="C4037" t="s">
        <v>19519</v>
      </c>
      <c r="D4037" t="s">
        <v>19617</v>
      </c>
      <c r="E4037" s="89">
        <v>0</v>
      </c>
      <c r="F4037" s="89">
        <v>707048</v>
      </c>
      <c r="G4037" s="89">
        <v>6</v>
      </c>
      <c r="H4037" t="s">
        <v>19630</v>
      </c>
      <c r="I4037" s="89"/>
    </row>
    <row r="4038">
      <c r="A4038" t="s">
        <v>7213</v>
      </c>
      <c r="B4038" t="s">
        <v>19483</v>
      </c>
      <c r="C4038" t="s">
        <v>19519</v>
      </c>
      <c r="D4038" t="s">
        <v>19618</v>
      </c>
      <c r="E4038" s="89">
        <v>0</v>
      </c>
      <c r="F4038" s="89">
        <v>707048</v>
      </c>
      <c r="G4038" s="89">
        <v>6</v>
      </c>
      <c r="H4038" t="s">
        <v>19630</v>
      </c>
      <c r="I4038" s="89"/>
    </row>
    <row r="4039">
      <c r="A4039" t="s">
        <v>7214</v>
      </c>
      <c r="B4039" t="s">
        <v>19483</v>
      </c>
      <c r="C4039" t="s">
        <v>19519</v>
      </c>
      <c r="D4039" t="s">
        <v>19619</v>
      </c>
      <c r="E4039" s="89">
        <v>0</v>
      </c>
      <c r="F4039" s="89">
        <v>707048</v>
      </c>
      <c r="G4039" s="89">
        <v>6</v>
      </c>
      <c r="H4039" t="s">
        <v>19630</v>
      </c>
      <c r="I4039" s="89"/>
    </row>
    <row r="4040">
      <c r="A4040" t="s">
        <v>7215</v>
      </c>
      <c r="B4040" t="s">
        <v>19483</v>
      </c>
      <c r="C4040" t="s">
        <v>19519</v>
      </c>
      <c r="D4040" t="s">
        <v>19620</v>
      </c>
      <c r="E4040" s="89">
        <v>0</v>
      </c>
      <c r="F4040" s="89">
        <v>707048</v>
      </c>
      <c r="G4040" s="89">
        <v>6</v>
      </c>
      <c r="H4040" t="s">
        <v>19630</v>
      </c>
      <c r="I4040" s="89"/>
    </row>
    <row r="4041">
      <c r="A4041" t="s">
        <v>7216</v>
      </c>
      <c r="B4041" t="s">
        <v>19483</v>
      </c>
      <c r="C4041" t="s">
        <v>19519</v>
      </c>
      <c r="D4041" t="s">
        <v>19621</v>
      </c>
      <c r="E4041" s="89">
        <v>0</v>
      </c>
      <c r="F4041" s="89">
        <v>707048</v>
      </c>
      <c r="G4041" s="89">
        <v>6</v>
      </c>
      <c r="H4041" t="s">
        <v>19630</v>
      </c>
      <c r="I4041" s="89"/>
    </row>
    <row r="4042">
      <c r="A4042" t="s">
        <v>7217</v>
      </c>
      <c r="B4042" t="s">
        <v>19483</v>
      </c>
      <c r="C4042" t="s">
        <v>19519</v>
      </c>
      <c r="D4042" t="s">
        <v>19622</v>
      </c>
      <c r="E4042" s="89">
        <v>0</v>
      </c>
      <c r="F4042" s="89">
        <v>707048</v>
      </c>
      <c r="G4042" s="89">
        <v>6</v>
      </c>
      <c r="H4042" t="s">
        <v>19630</v>
      </c>
      <c r="I4042" s="89"/>
    </row>
    <row r="4043">
      <c r="A4043" t="s">
        <v>7218</v>
      </c>
      <c r="B4043" t="s">
        <v>19483</v>
      </c>
      <c r="C4043" t="s">
        <v>19519</v>
      </c>
      <c r="D4043" t="s">
        <v>19623</v>
      </c>
      <c r="E4043" s="89">
        <v>0</v>
      </c>
      <c r="F4043" s="89">
        <v>707048</v>
      </c>
      <c r="G4043" s="89">
        <v>6</v>
      </c>
      <c r="H4043" t="s">
        <v>19630</v>
      </c>
      <c r="I4043" s="89"/>
    </row>
    <row r="4044">
      <c r="A4044" t="s">
        <v>7219</v>
      </c>
      <c r="B4044" t="s">
        <v>19483</v>
      </c>
      <c r="C4044" t="s">
        <v>19519</v>
      </c>
      <c r="D4044" t="s">
        <v>19624</v>
      </c>
      <c r="E4044" s="89">
        <v>0</v>
      </c>
      <c r="F4044" s="89">
        <v>707048</v>
      </c>
      <c r="G4044" s="89">
        <v>6</v>
      </c>
      <c r="H4044" t="s">
        <v>19630</v>
      </c>
      <c r="I4044" s="89"/>
    </row>
    <row r="4045">
      <c r="A4045" t="s">
        <v>7220</v>
      </c>
      <c r="B4045" t="s">
        <v>19483</v>
      </c>
      <c r="C4045" t="s">
        <v>19520</v>
      </c>
      <c r="D4045" t="s">
        <v>19614</v>
      </c>
      <c r="E4045" s="89">
        <v>0.0390249077251659</v>
      </c>
      <c r="F4045" s="89">
        <v>707048</v>
      </c>
      <c r="G4045" s="89">
        <v>6</v>
      </c>
      <c r="H4045" t="s">
        <v>19630</v>
      </c>
      <c r="I4045" s="89"/>
    </row>
    <row r="4046">
      <c r="A4046" t="s">
        <v>7221</v>
      </c>
      <c r="B4046" t="s">
        <v>19483</v>
      </c>
      <c r="C4046" t="s">
        <v>19520</v>
      </c>
      <c r="D4046" t="s">
        <v>19615</v>
      </c>
      <c r="E4046" s="89">
        <v>0.03991767334009169</v>
      </c>
      <c r="F4046" s="89">
        <v>707048</v>
      </c>
      <c r="G4046" s="89">
        <v>6</v>
      </c>
      <c r="H4046" t="s">
        <v>19630</v>
      </c>
      <c r="I4046" s="89"/>
    </row>
    <row r="4047">
      <c r="A4047" t="s">
        <v>7222</v>
      </c>
      <c r="B4047" t="s">
        <v>19483</v>
      </c>
      <c r="C4047" t="s">
        <v>19520</v>
      </c>
      <c r="D4047" t="s">
        <v>19616</v>
      </c>
      <c r="E4047" s="89">
        <v>0.03904716676365916</v>
      </c>
      <c r="F4047" s="89">
        <v>707048</v>
      </c>
      <c r="G4047" s="89">
        <v>6</v>
      </c>
      <c r="H4047" t="s">
        <v>19630</v>
      </c>
      <c r="I4047" s="89"/>
    </row>
    <row r="4048">
      <c r="A4048" t="s">
        <v>7223</v>
      </c>
      <c r="B4048" t="s">
        <v>19483</v>
      </c>
      <c r="C4048" t="s">
        <v>19520</v>
      </c>
      <c r="D4048" t="s">
        <v>19617</v>
      </c>
      <c r="E4048" s="89">
        <v>0.03984411906575359</v>
      </c>
      <c r="F4048" s="89">
        <v>707048</v>
      </c>
      <c r="G4048" s="89">
        <v>6</v>
      </c>
      <c r="H4048" t="s">
        <v>19630</v>
      </c>
      <c r="I4048" s="89"/>
    </row>
    <row r="4049">
      <c r="A4049" t="s">
        <v>7224</v>
      </c>
      <c r="B4049" t="s">
        <v>19483</v>
      </c>
      <c r="C4049" t="s">
        <v>19520</v>
      </c>
      <c r="D4049" t="s">
        <v>19618</v>
      </c>
      <c r="E4049" s="89">
        <v>0.03933744763130626</v>
      </c>
      <c r="F4049" s="89">
        <v>707048</v>
      </c>
      <c r="G4049" s="89">
        <v>6</v>
      </c>
      <c r="H4049" t="s">
        <v>19630</v>
      </c>
      <c r="I4049" s="89"/>
    </row>
    <row r="4050">
      <c r="A4050" t="s">
        <v>7225</v>
      </c>
      <c r="B4050" t="s">
        <v>19483</v>
      </c>
      <c r="C4050" t="s">
        <v>19520</v>
      </c>
      <c r="D4050" t="s">
        <v>19619</v>
      </c>
      <c r="E4050" s="89">
        <v>0.04033062290729733</v>
      </c>
      <c r="F4050" s="89">
        <v>707048</v>
      </c>
      <c r="G4050" s="89">
        <v>6</v>
      </c>
      <c r="H4050" t="s">
        <v>19630</v>
      </c>
      <c r="I4050" s="89"/>
    </row>
    <row r="4051">
      <c r="A4051" t="s">
        <v>7226</v>
      </c>
      <c r="B4051" t="s">
        <v>19483</v>
      </c>
      <c r="C4051" t="s">
        <v>19520</v>
      </c>
      <c r="D4051" t="s">
        <v>19620</v>
      </c>
      <c r="E4051" s="89">
        <v>0.03834957955687548</v>
      </c>
      <c r="F4051" s="89">
        <v>707048</v>
      </c>
      <c r="G4051" s="89">
        <v>6</v>
      </c>
      <c r="H4051" t="s">
        <v>19630</v>
      </c>
      <c r="I4051" s="89"/>
    </row>
    <row r="4052">
      <c r="A4052" t="s">
        <v>7227</v>
      </c>
      <c r="B4052" t="s">
        <v>19483</v>
      </c>
      <c r="C4052" t="s">
        <v>19520</v>
      </c>
      <c r="D4052" t="s">
        <v>19621</v>
      </c>
      <c r="E4052" s="89">
        <v>0.02741345702174855</v>
      </c>
      <c r="F4052" s="89">
        <v>707048</v>
      </c>
      <c r="G4052" s="89">
        <v>6</v>
      </c>
      <c r="H4052" t="s">
        <v>19630</v>
      </c>
      <c r="I4052" s="89"/>
    </row>
    <row r="4053">
      <c r="A4053" t="s">
        <v>7228</v>
      </c>
      <c r="B4053" t="s">
        <v>19483</v>
      </c>
      <c r="C4053" t="s">
        <v>19520</v>
      </c>
      <c r="D4053" t="s">
        <v>19622</v>
      </c>
      <c r="E4053" s="89">
        <v>0.03895331012370794</v>
      </c>
      <c r="F4053" s="89">
        <v>707048</v>
      </c>
      <c r="G4053" s="89">
        <v>6</v>
      </c>
      <c r="H4053" t="s">
        <v>19630</v>
      </c>
      <c r="I4053" s="89"/>
    </row>
    <row r="4054">
      <c r="A4054" t="s">
        <v>7229</v>
      </c>
      <c r="B4054" t="s">
        <v>19483</v>
      </c>
      <c r="C4054" t="s">
        <v>19520</v>
      </c>
      <c r="D4054" t="s">
        <v>19623</v>
      </c>
      <c r="E4054" s="89">
        <v>0.07234600863901167</v>
      </c>
      <c r="F4054" s="89">
        <v>707048</v>
      </c>
      <c r="G4054" s="89">
        <v>6</v>
      </c>
      <c r="H4054" t="s">
        <v>19630</v>
      </c>
      <c r="I4054" s="89"/>
    </row>
    <row r="4055">
      <c r="A4055" t="s">
        <v>7230</v>
      </c>
      <c r="B4055" t="s">
        <v>19483</v>
      </c>
      <c r="C4055" t="s">
        <v>19520</v>
      </c>
      <c r="D4055" t="s">
        <v>19624</v>
      </c>
      <c r="E4055" s="89">
        <v>0.1736686335900086</v>
      </c>
      <c r="F4055" s="89">
        <v>707048</v>
      </c>
      <c r="G4055" s="89">
        <v>6</v>
      </c>
      <c r="H4055" t="s">
        <v>19630</v>
      </c>
      <c r="I4055" s="89"/>
    </row>
    <row r="4056">
      <c r="A4056" t="s">
        <v>7231</v>
      </c>
      <c r="B4056" t="s">
        <v>19483</v>
      </c>
      <c r="C4056" t="s">
        <v>19521</v>
      </c>
      <c r="D4056" t="s">
        <v>19614</v>
      </c>
      <c r="E4056" s="89">
        <v>0.009478809997842738</v>
      </c>
      <c r="F4056" s="89">
        <v>707048</v>
      </c>
      <c r="G4056" s="89">
        <v>6</v>
      </c>
      <c r="H4056" t="s">
        <v>19630</v>
      </c>
      <c r="I4056" s="89"/>
    </row>
    <row r="4057">
      <c r="A4057" t="s">
        <v>7232</v>
      </c>
      <c r="B4057" t="s">
        <v>19483</v>
      </c>
      <c r="C4057" t="s">
        <v>19521</v>
      </c>
      <c r="D4057" t="s">
        <v>19615</v>
      </c>
      <c r="E4057" s="89">
        <v>0.009775016774096243</v>
      </c>
      <c r="F4057" s="89">
        <v>707048</v>
      </c>
      <c r="G4057" s="89">
        <v>6</v>
      </c>
      <c r="H4057" t="s">
        <v>19630</v>
      </c>
      <c r="I4057" s="89"/>
    </row>
    <row r="4058">
      <c r="A4058" t="s">
        <v>7233</v>
      </c>
      <c r="B4058" t="s">
        <v>19483</v>
      </c>
      <c r="C4058" t="s">
        <v>19521</v>
      </c>
      <c r="D4058" t="s">
        <v>19616</v>
      </c>
      <c r="E4058" s="89">
        <v>0.009481346444040202</v>
      </c>
      <c r="F4058" s="89">
        <v>707048</v>
      </c>
      <c r="G4058" s="89">
        <v>6</v>
      </c>
      <c r="H4058" t="s">
        <v>19630</v>
      </c>
      <c r="I4058" s="89"/>
    </row>
    <row r="4059">
      <c r="A4059" t="s">
        <v>7234</v>
      </c>
      <c r="B4059" t="s">
        <v>19483</v>
      </c>
      <c r="C4059" t="s">
        <v>19521</v>
      </c>
      <c r="D4059" t="s">
        <v>19617</v>
      </c>
      <c r="E4059" s="89">
        <v>0.009756083718888343</v>
      </c>
      <c r="F4059" s="89">
        <v>707048</v>
      </c>
      <c r="G4059" s="89">
        <v>6</v>
      </c>
      <c r="H4059" t="s">
        <v>19630</v>
      </c>
      <c r="I4059" s="89"/>
    </row>
    <row r="4060">
      <c r="A4060" t="s">
        <v>7235</v>
      </c>
      <c r="B4060" t="s">
        <v>19483</v>
      </c>
      <c r="C4060" t="s">
        <v>19521</v>
      </c>
      <c r="D4060" t="s">
        <v>19618</v>
      </c>
      <c r="E4060" s="89">
        <v>0.009618397521831889</v>
      </c>
      <c r="F4060" s="89">
        <v>707048</v>
      </c>
      <c r="G4060" s="89">
        <v>6</v>
      </c>
      <c r="H4060" t="s">
        <v>19630</v>
      </c>
      <c r="I4060" s="89"/>
    </row>
    <row r="4061">
      <c r="A4061" t="s">
        <v>7236</v>
      </c>
      <c r="B4061" t="s">
        <v>19483</v>
      </c>
      <c r="C4061" t="s">
        <v>19521</v>
      </c>
      <c r="D4061" t="s">
        <v>19619</v>
      </c>
      <c r="E4061" s="89">
        <v>0.01004174862754688</v>
      </c>
      <c r="F4061" s="89">
        <v>707048</v>
      </c>
      <c r="G4061" s="89">
        <v>6</v>
      </c>
      <c r="H4061" t="s">
        <v>19630</v>
      </c>
      <c r="I4061" s="89"/>
    </row>
    <row r="4062">
      <c r="A4062" t="s">
        <v>7237</v>
      </c>
      <c r="B4062" t="s">
        <v>19483</v>
      </c>
      <c r="C4062" t="s">
        <v>19521</v>
      </c>
      <c r="D4062" t="s">
        <v>19620</v>
      </c>
      <c r="E4062" s="89">
        <v>0.009356160065535506</v>
      </c>
      <c r="F4062" s="89">
        <v>707048</v>
      </c>
      <c r="G4062" s="89">
        <v>6</v>
      </c>
      <c r="H4062" t="s">
        <v>19630</v>
      </c>
      <c r="I4062" s="89"/>
    </row>
    <row r="4063">
      <c r="A4063" t="s">
        <v>7238</v>
      </c>
      <c r="B4063" t="s">
        <v>19483</v>
      </c>
      <c r="C4063" t="s">
        <v>19521</v>
      </c>
      <c r="D4063" t="s">
        <v>19621</v>
      </c>
      <c r="E4063" s="89">
        <v>0.006777793936265918</v>
      </c>
      <c r="F4063" s="89">
        <v>707048</v>
      </c>
      <c r="G4063" s="89">
        <v>6</v>
      </c>
      <c r="H4063" t="s">
        <v>19630</v>
      </c>
      <c r="I4063" s="89"/>
    </row>
    <row r="4064">
      <c r="A4064" t="s">
        <v>7239</v>
      </c>
      <c r="B4064" t="s">
        <v>19483</v>
      </c>
      <c r="C4064" t="s">
        <v>19521</v>
      </c>
      <c r="D4064" t="s">
        <v>19622</v>
      </c>
      <c r="E4064" s="89">
        <v>0.009584625321297294</v>
      </c>
      <c r="F4064" s="89">
        <v>707048</v>
      </c>
      <c r="G4064" s="89">
        <v>6</v>
      </c>
      <c r="H4064" t="s">
        <v>19630</v>
      </c>
      <c r="I4064" s="89"/>
    </row>
    <row r="4065">
      <c r="A4065" t="s">
        <v>7240</v>
      </c>
      <c r="B4065" t="s">
        <v>19483</v>
      </c>
      <c r="C4065" t="s">
        <v>19521</v>
      </c>
      <c r="D4065" t="s">
        <v>19623</v>
      </c>
      <c r="E4065" s="89">
        <v>0.01705092360428091</v>
      </c>
      <c r="F4065" s="89">
        <v>707048</v>
      </c>
      <c r="G4065" s="89">
        <v>6</v>
      </c>
      <c r="H4065" t="s">
        <v>19630</v>
      </c>
      <c r="I4065" s="89"/>
    </row>
    <row r="4066">
      <c r="A4066" t="s">
        <v>7241</v>
      </c>
      <c r="B4066" t="s">
        <v>19483</v>
      </c>
      <c r="C4066" t="s">
        <v>19521</v>
      </c>
      <c r="D4066" t="s">
        <v>19624</v>
      </c>
      <c r="E4066" s="89">
        <v>0.04218149526473307</v>
      </c>
      <c r="F4066" s="89">
        <v>707048</v>
      </c>
      <c r="G4066" s="89">
        <v>6</v>
      </c>
      <c r="H4066" t="s">
        <v>19630</v>
      </c>
      <c r="I4066" s="89"/>
    </row>
    <row r="4067">
      <c r="A4067" t="s">
        <v>7242</v>
      </c>
      <c r="B4067" t="s">
        <v>19483</v>
      </c>
      <c r="C4067" t="s">
        <v>19522</v>
      </c>
      <c r="D4067" t="s">
        <v>19614</v>
      </c>
      <c r="E4067" s="89">
        <v>0.08974646692957362</v>
      </c>
      <c r="F4067" s="89">
        <v>707048</v>
      </c>
      <c r="G4067" s="89">
        <v>6</v>
      </c>
      <c r="H4067" t="s">
        <v>19630</v>
      </c>
      <c r="I4067" s="89"/>
    </row>
    <row r="4068">
      <c r="A4068" t="s">
        <v>7243</v>
      </c>
      <c r="B4068" t="s">
        <v>19483</v>
      </c>
      <c r="C4068" t="s">
        <v>19522</v>
      </c>
      <c r="D4068" t="s">
        <v>19615</v>
      </c>
      <c r="E4068" s="89">
        <v>0.09459784594271312</v>
      </c>
      <c r="F4068" s="89">
        <v>707048</v>
      </c>
      <c r="G4068" s="89">
        <v>6</v>
      </c>
      <c r="H4068" t="s">
        <v>19630</v>
      </c>
      <c r="I4068" s="89"/>
    </row>
    <row r="4069">
      <c r="A4069" t="s">
        <v>7244</v>
      </c>
      <c r="B4069" t="s">
        <v>19483</v>
      </c>
      <c r="C4069" t="s">
        <v>19522</v>
      </c>
      <c r="D4069" t="s">
        <v>19616</v>
      </c>
      <c r="E4069" s="89">
        <v>0.08975547278796751</v>
      </c>
      <c r="F4069" s="89">
        <v>707048</v>
      </c>
      <c r="G4069" s="89">
        <v>6</v>
      </c>
      <c r="H4069" t="s">
        <v>19630</v>
      </c>
      <c r="I4069" s="89"/>
    </row>
    <row r="4070">
      <c r="A4070" t="s">
        <v>7245</v>
      </c>
      <c r="B4070" t="s">
        <v>19483</v>
      </c>
      <c r="C4070" t="s">
        <v>19522</v>
      </c>
      <c r="D4070" t="s">
        <v>19617</v>
      </c>
      <c r="E4070" s="89">
        <v>0.09453747979547136</v>
      </c>
      <c r="F4070" s="89">
        <v>707048</v>
      </c>
      <c r="G4070" s="89">
        <v>6</v>
      </c>
      <c r="H4070" t="s">
        <v>19630</v>
      </c>
      <c r="I4070" s="89"/>
    </row>
    <row r="4071">
      <c r="A4071" t="s">
        <v>7246</v>
      </c>
      <c r="B4071" t="s">
        <v>19483</v>
      </c>
      <c r="C4071" t="s">
        <v>19522</v>
      </c>
      <c r="D4071" t="s">
        <v>19618</v>
      </c>
      <c r="E4071" s="89">
        <v>0.09332970990238162</v>
      </c>
      <c r="F4071" s="89">
        <v>707048</v>
      </c>
      <c r="G4071" s="89">
        <v>6</v>
      </c>
      <c r="H4071" t="s">
        <v>19630</v>
      </c>
      <c r="I4071" s="89"/>
    </row>
    <row r="4072">
      <c r="A4072" t="s">
        <v>7247</v>
      </c>
      <c r="B4072" t="s">
        <v>19483</v>
      </c>
      <c r="C4072" t="s">
        <v>19522</v>
      </c>
      <c r="D4072" t="s">
        <v>19619</v>
      </c>
      <c r="E4072" s="89">
        <v>0.09615159457060005</v>
      </c>
      <c r="F4072" s="89">
        <v>707048</v>
      </c>
      <c r="G4072" s="89">
        <v>6</v>
      </c>
      <c r="H4072" t="s">
        <v>19630</v>
      </c>
      <c r="I4072" s="89"/>
    </row>
    <row r="4073">
      <c r="A4073" t="s">
        <v>7248</v>
      </c>
      <c r="B4073" t="s">
        <v>19483</v>
      </c>
      <c r="C4073" t="s">
        <v>19522</v>
      </c>
      <c r="D4073" t="s">
        <v>19620</v>
      </c>
      <c r="E4073" s="89">
        <v>0.09101261824830705</v>
      </c>
      <c r="F4073" s="89">
        <v>707048</v>
      </c>
      <c r="G4073" s="89">
        <v>6</v>
      </c>
      <c r="H4073" t="s">
        <v>19630</v>
      </c>
      <c r="I4073" s="89"/>
    </row>
    <row r="4074">
      <c r="A4074" t="s">
        <v>7249</v>
      </c>
      <c r="B4074" t="s">
        <v>19483</v>
      </c>
      <c r="C4074" t="s">
        <v>19522</v>
      </c>
      <c r="D4074" t="s">
        <v>19621</v>
      </c>
      <c r="E4074" s="89">
        <v>0.05627719518092177</v>
      </c>
      <c r="F4074" s="89">
        <v>707048</v>
      </c>
      <c r="G4074" s="89">
        <v>6</v>
      </c>
      <c r="H4074" t="s">
        <v>19630</v>
      </c>
      <c r="I4074" s="89"/>
    </row>
    <row r="4075">
      <c r="A4075" t="s">
        <v>7250</v>
      </c>
      <c r="B4075" t="s">
        <v>19483</v>
      </c>
      <c r="C4075" t="s">
        <v>19522</v>
      </c>
      <c r="D4075" t="s">
        <v>19622</v>
      </c>
      <c r="E4075" s="89">
        <v>0.09249572081269863</v>
      </c>
      <c r="F4075" s="89">
        <v>707048</v>
      </c>
      <c r="G4075" s="89">
        <v>6</v>
      </c>
      <c r="H4075" t="s">
        <v>19630</v>
      </c>
      <c r="I4075" s="89"/>
    </row>
    <row r="4076">
      <c r="A4076" t="s">
        <v>7251</v>
      </c>
      <c r="B4076" t="s">
        <v>19483</v>
      </c>
      <c r="C4076" t="s">
        <v>19522</v>
      </c>
      <c r="D4076" t="s">
        <v>19623</v>
      </c>
      <c r="E4076" s="89">
        <v>0.159434123294532</v>
      </c>
      <c r="F4076" s="89">
        <v>707048</v>
      </c>
      <c r="G4076" s="89">
        <v>6</v>
      </c>
      <c r="H4076" t="s">
        <v>19630</v>
      </c>
      <c r="I4076" s="89"/>
    </row>
    <row r="4077">
      <c r="A4077" t="s">
        <v>7252</v>
      </c>
      <c r="B4077" t="s">
        <v>19483</v>
      </c>
      <c r="C4077" t="s">
        <v>19522</v>
      </c>
      <c r="D4077" t="s">
        <v>19624</v>
      </c>
      <c r="E4077" s="89">
        <v>0.3960465460699711</v>
      </c>
      <c r="F4077" s="89">
        <v>707048</v>
      </c>
      <c r="G4077" s="89">
        <v>6</v>
      </c>
      <c r="H4077" t="s">
        <v>19630</v>
      </c>
      <c r="I4077" s="89"/>
    </row>
    <row r="4078">
      <c r="A4078" t="s">
        <v>7253</v>
      </c>
      <c r="B4078" t="s">
        <v>19483</v>
      </c>
      <c r="C4078" t="s">
        <v>19614</v>
      </c>
      <c r="D4078" t="s">
        <v>19614</v>
      </c>
      <c r="E4078" s="89">
        <v>1</v>
      </c>
      <c r="F4078" s="89">
        <v>707048</v>
      </c>
      <c r="G4078" s="89">
        <v>6</v>
      </c>
      <c r="H4078" t="s">
        <v>19630</v>
      </c>
      <c r="I4078" s="89"/>
    </row>
    <row r="4079">
      <c r="A4079" t="s">
        <v>7254</v>
      </c>
      <c r="B4079" t="s">
        <v>19483</v>
      </c>
      <c r="C4079" t="s">
        <v>19614</v>
      </c>
      <c r="D4079" t="s">
        <v>19615</v>
      </c>
      <c r="E4079" s="89">
        <v>1.029246140991243</v>
      </c>
      <c r="F4079" s="89">
        <v>707048</v>
      </c>
      <c r="G4079" s="89">
        <v>6</v>
      </c>
      <c r="H4079" t="s">
        <v>19630</v>
      </c>
      <c r="I4079" s="89"/>
    </row>
    <row r="4080">
      <c r="A4080" t="s">
        <v>7255</v>
      </c>
      <c r="B4080" t="s">
        <v>19483</v>
      </c>
      <c r="C4080" t="s">
        <v>19614</v>
      </c>
      <c r="D4080" t="s">
        <v>19616</v>
      </c>
      <c r="E4080" s="89">
        <v>1.000608527879534</v>
      </c>
      <c r="F4080" s="89">
        <v>707048</v>
      </c>
      <c r="G4080" s="89">
        <v>6</v>
      </c>
      <c r="H4080" t="s">
        <v>19630</v>
      </c>
      <c r="I4080" s="89"/>
    </row>
    <row r="4081">
      <c r="A4081" t="s">
        <v>7256</v>
      </c>
      <c r="B4081" t="s">
        <v>19483</v>
      </c>
      <c r="C4081" t="s">
        <v>19614</v>
      </c>
      <c r="D4081" t="s">
        <v>19617</v>
      </c>
      <c r="E4081" s="89">
        <v>1.027463890669244</v>
      </c>
      <c r="F4081" s="89">
        <v>707048</v>
      </c>
      <c r="G4081" s="89">
        <v>6</v>
      </c>
      <c r="H4081" t="s">
        <v>19630</v>
      </c>
      <c r="I4081" s="89"/>
    </row>
    <row r="4082">
      <c r="A4082" t="s">
        <v>7257</v>
      </c>
      <c r="B4082" t="s">
        <v>19483</v>
      </c>
      <c r="C4082" t="s">
        <v>19614</v>
      </c>
      <c r="D4082" t="s">
        <v>19618</v>
      </c>
      <c r="E4082" s="89">
        <v>1.014740211240257</v>
      </c>
      <c r="F4082" s="89">
        <v>707048</v>
      </c>
      <c r="G4082" s="89">
        <v>6</v>
      </c>
      <c r="H4082" t="s">
        <v>19630</v>
      </c>
      <c r="I4082" s="89"/>
    </row>
    <row r="4083">
      <c r="A4083" t="s">
        <v>7258</v>
      </c>
      <c r="B4083" t="s">
        <v>19483</v>
      </c>
      <c r="C4083" t="s">
        <v>19614</v>
      </c>
      <c r="D4083" t="s">
        <v>19619</v>
      </c>
      <c r="E4083" s="89">
        <v>1.034394143134523</v>
      </c>
      <c r="F4083" s="89">
        <v>707048</v>
      </c>
      <c r="G4083" s="89">
        <v>6</v>
      </c>
      <c r="H4083" t="s">
        <v>19630</v>
      </c>
      <c r="I4083" s="89"/>
    </row>
    <row r="4084">
      <c r="A4084" t="s">
        <v>7259</v>
      </c>
      <c r="B4084" t="s">
        <v>19483</v>
      </c>
      <c r="C4084" t="s">
        <v>19614</v>
      </c>
      <c r="D4084" t="s">
        <v>19620</v>
      </c>
      <c r="E4084" s="89">
        <v>0.9858376516586603</v>
      </c>
      <c r="F4084" s="89">
        <v>707048</v>
      </c>
      <c r="G4084" s="89">
        <v>6</v>
      </c>
      <c r="H4084" t="s">
        <v>19630</v>
      </c>
      <c r="I4084" s="89"/>
    </row>
    <row r="4085">
      <c r="A4085" t="s">
        <v>7260</v>
      </c>
      <c r="B4085" t="s">
        <v>19483</v>
      </c>
      <c r="C4085" t="s">
        <v>19614</v>
      </c>
      <c r="D4085" t="s">
        <v>19621</v>
      </c>
      <c r="E4085" s="89">
        <v>0.7374022760427904</v>
      </c>
      <c r="F4085" s="89">
        <v>707048</v>
      </c>
      <c r="G4085" s="89">
        <v>6</v>
      </c>
      <c r="H4085" t="s">
        <v>19630</v>
      </c>
      <c r="I4085" s="89"/>
    </row>
    <row r="4086">
      <c r="A4086" t="s">
        <v>7261</v>
      </c>
      <c r="B4086" t="s">
        <v>19483</v>
      </c>
      <c r="C4086" t="s">
        <v>19614</v>
      </c>
      <c r="D4086" t="s">
        <v>19622</v>
      </c>
      <c r="E4086" s="89">
        <v>1.008840448055371</v>
      </c>
      <c r="F4086" s="89">
        <v>707048</v>
      </c>
      <c r="G4086" s="89">
        <v>6</v>
      </c>
      <c r="H4086" t="s">
        <v>19630</v>
      </c>
      <c r="I4086" s="89"/>
    </row>
    <row r="4087">
      <c r="A4087" t="s">
        <v>7262</v>
      </c>
      <c r="B4087" t="s">
        <v>19483</v>
      </c>
      <c r="C4087" t="s">
        <v>19614</v>
      </c>
      <c r="D4087" t="s">
        <v>19623</v>
      </c>
      <c r="E4087" s="89">
        <v>1.849855034925414</v>
      </c>
      <c r="F4087" s="89">
        <v>707048</v>
      </c>
      <c r="G4087" s="89">
        <v>6</v>
      </c>
      <c r="H4087" t="s">
        <v>19630</v>
      </c>
      <c r="I4087" s="89"/>
    </row>
    <row r="4088">
      <c r="A4088" t="s">
        <v>7263</v>
      </c>
      <c r="B4088" t="s">
        <v>19483</v>
      </c>
      <c r="C4088" t="s">
        <v>19614</v>
      </c>
      <c r="D4088" t="s">
        <v>19624</v>
      </c>
      <c r="E4088" s="89">
        <v>4.473455802336472</v>
      </c>
      <c r="F4088" s="89">
        <v>707048</v>
      </c>
      <c r="G4088" s="89">
        <v>6</v>
      </c>
      <c r="H4088" t="s">
        <v>19630</v>
      </c>
      <c r="I4088" s="89"/>
    </row>
    <row r="4089">
      <c r="A4089" t="s">
        <v>7264</v>
      </c>
      <c r="B4089" t="s">
        <v>19483</v>
      </c>
      <c r="C4089" t="s">
        <v>19615</v>
      </c>
      <c r="D4089" t="s">
        <v>19614</v>
      </c>
      <c r="E4089" s="89">
        <v>0.9726828424375922</v>
      </c>
      <c r="F4089" s="89">
        <v>707048</v>
      </c>
      <c r="G4089" s="89">
        <v>6</v>
      </c>
      <c r="H4089" t="s">
        <v>19630</v>
      </c>
      <c r="I4089" s="89"/>
    </row>
    <row r="4090">
      <c r="A4090" t="s">
        <v>7265</v>
      </c>
      <c r="B4090" t="s">
        <v>19483</v>
      </c>
      <c r="C4090" t="s">
        <v>19615</v>
      </c>
      <c r="D4090" t="s">
        <v>19615</v>
      </c>
      <c r="E4090" s="89">
        <v>1</v>
      </c>
      <c r="F4090" s="89">
        <v>707048</v>
      </c>
      <c r="G4090" s="89">
        <v>6</v>
      </c>
      <c r="H4090" t="s">
        <v>19630</v>
      </c>
      <c r="I4090" s="89"/>
    </row>
    <row r="4091">
      <c r="A4091" t="s">
        <v>7266</v>
      </c>
      <c r="B4091" t="s">
        <v>19483</v>
      </c>
      <c r="C4091" t="s">
        <v>19615</v>
      </c>
      <c r="D4091" t="s">
        <v>19616</v>
      </c>
      <c r="E4091" s="89">
        <v>0.9732619907971199</v>
      </c>
      <c r="F4091" s="89">
        <v>707048</v>
      </c>
      <c r="G4091" s="89">
        <v>6</v>
      </c>
      <c r="H4091" t="s">
        <v>19630</v>
      </c>
      <c r="I4091" s="89"/>
    </row>
    <row r="4092">
      <c r="A4092" t="s">
        <v>7267</v>
      </c>
      <c r="B4092" t="s">
        <v>19483</v>
      </c>
      <c r="C4092" t="s">
        <v>19615</v>
      </c>
      <c r="D4092" t="s">
        <v>19617</v>
      </c>
      <c r="E4092" s="89">
        <v>0.9982788422140272</v>
      </c>
      <c r="F4092" s="89">
        <v>707048</v>
      </c>
      <c r="G4092" s="89">
        <v>6</v>
      </c>
      <c r="H4092" t="s">
        <v>19630</v>
      </c>
      <c r="I4092" s="89"/>
    </row>
    <row r="4093">
      <c r="A4093" t="s">
        <v>7268</v>
      </c>
      <c r="B4093" t="s">
        <v>19483</v>
      </c>
      <c r="C4093" t="s">
        <v>19615</v>
      </c>
      <c r="D4093" t="s">
        <v>19618</v>
      </c>
      <c r="E4093" s="89">
        <v>0.9858718965454735</v>
      </c>
      <c r="F4093" s="89">
        <v>707048</v>
      </c>
      <c r="G4093" s="89">
        <v>6</v>
      </c>
      <c r="H4093" t="s">
        <v>19630</v>
      </c>
      <c r="I4093" s="89"/>
    </row>
    <row r="4094">
      <c r="A4094" t="s">
        <v>7269</v>
      </c>
      <c r="B4094" t="s">
        <v>19483</v>
      </c>
      <c r="C4094" t="s">
        <v>19615</v>
      </c>
      <c r="D4094" t="s">
        <v>19619</v>
      </c>
      <c r="E4094" s="89">
        <v>1.004796868590804</v>
      </c>
      <c r="F4094" s="89">
        <v>707048</v>
      </c>
      <c r="G4094" s="89">
        <v>6</v>
      </c>
      <c r="H4094" t="s">
        <v>19630</v>
      </c>
      <c r="I4094" s="89"/>
    </row>
    <row r="4095">
      <c r="A4095" t="s">
        <v>7270</v>
      </c>
      <c r="B4095" t="s">
        <v>19483</v>
      </c>
      <c r="C4095" t="s">
        <v>19615</v>
      </c>
      <c r="D4095" t="s">
        <v>19620</v>
      </c>
      <c r="E4095" s="89">
        <v>0.9577712980611266</v>
      </c>
      <c r="F4095" s="89">
        <v>707048</v>
      </c>
      <c r="G4095" s="89">
        <v>6</v>
      </c>
      <c r="H4095" t="s">
        <v>19630</v>
      </c>
      <c r="I4095" s="89"/>
    </row>
    <row r="4096">
      <c r="A4096" t="s">
        <v>7271</v>
      </c>
      <c r="B4096" t="s">
        <v>19483</v>
      </c>
      <c r="C4096" t="s">
        <v>19615</v>
      </c>
      <c r="D4096" t="s">
        <v>19621</v>
      </c>
      <c r="E4096" s="89">
        <v>0.7183395522590863</v>
      </c>
      <c r="F4096" s="89">
        <v>707048</v>
      </c>
      <c r="G4096" s="89">
        <v>6</v>
      </c>
      <c r="H4096" t="s">
        <v>19630</v>
      </c>
      <c r="I4096" s="89"/>
    </row>
    <row r="4097">
      <c r="A4097" t="s">
        <v>7272</v>
      </c>
      <c r="B4097" t="s">
        <v>19483</v>
      </c>
      <c r="C4097" t="s">
        <v>19615</v>
      </c>
      <c r="D4097" t="s">
        <v>19622</v>
      </c>
      <c r="E4097" s="89">
        <v>0.9798801892289899</v>
      </c>
      <c r="F4097" s="89">
        <v>707048</v>
      </c>
      <c r="G4097" s="89">
        <v>6</v>
      </c>
      <c r="H4097" t="s">
        <v>19630</v>
      </c>
      <c r="I4097" s="89"/>
    </row>
    <row r="4098">
      <c r="A4098" t="s">
        <v>7273</v>
      </c>
      <c r="B4098" t="s">
        <v>19483</v>
      </c>
      <c r="C4098" t="s">
        <v>19615</v>
      </c>
      <c r="D4098" t="s">
        <v>19623</v>
      </c>
      <c r="E4098" s="89">
        <v>1.800491670816672</v>
      </c>
      <c r="F4098" s="89">
        <v>707048</v>
      </c>
      <c r="G4098" s="89">
        <v>6</v>
      </c>
      <c r="H4098" t="s">
        <v>19630</v>
      </c>
      <c r="I4098" s="89"/>
    </row>
    <row r="4099">
      <c r="A4099" t="s">
        <v>7274</v>
      </c>
      <c r="B4099" t="s">
        <v>19483</v>
      </c>
      <c r="C4099" t="s">
        <v>19615</v>
      </c>
      <c r="D4099" t="s">
        <v>19624</v>
      </c>
      <c r="E4099" s="89">
        <v>4.35212402500098</v>
      </c>
      <c r="F4099" s="89">
        <v>707048</v>
      </c>
      <c r="G4099" s="89">
        <v>6</v>
      </c>
      <c r="H4099" t="s">
        <v>19630</v>
      </c>
      <c r="I4099" s="89"/>
    </row>
    <row r="4100">
      <c r="A4100" t="s">
        <v>7275</v>
      </c>
      <c r="B4100" t="s">
        <v>19483</v>
      </c>
      <c r="C4100" t="s">
        <v>19616</v>
      </c>
      <c r="D4100" t="s">
        <v>19614</v>
      </c>
      <c r="E4100" s="89">
        <v>0.9994182088582777</v>
      </c>
      <c r="F4100" s="89">
        <v>707048</v>
      </c>
      <c r="G4100" s="89">
        <v>6</v>
      </c>
      <c r="H4100" t="s">
        <v>19630</v>
      </c>
      <c r="I4100" s="89"/>
    </row>
    <row r="4101">
      <c r="A4101" t="s">
        <v>7276</v>
      </c>
      <c r="B4101" t="s">
        <v>19483</v>
      </c>
      <c r="C4101" t="s">
        <v>19616</v>
      </c>
      <c r="D4101" t="s">
        <v>19615</v>
      </c>
      <c r="E4101" s="89">
        <v>1.02863480264508</v>
      </c>
      <c r="F4101" s="89">
        <v>707048</v>
      </c>
      <c r="G4101" s="89">
        <v>6</v>
      </c>
      <c r="H4101" t="s">
        <v>19630</v>
      </c>
      <c r="I4101" s="89"/>
    </row>
    <row r="4102">
      <c r="A4102" t="s">
        <v>7277</v>
      </c>
      <c r="B4102" t="s">
        <v>19483</v>
      </c>
      <c r="C4102" t="s">
        <v>19616</v>
      </c>
      <c r="D4102" t="s">
        <v>19616</v>
      </c>
      <c r="E4102" s="89">
        <v>1</v>
      </c>
      <c r="F4102" s="89">
        <v>707048</v>
      </c>
      <c r="G4102" s="89">
        <v>6</v>
      </c>
      <c r="H4102" t="s">
        <v>19630</v>
      </c>
      <c r="I4102" s="89"/>
    </row>
    <row r="4103">
      <c r="A4103" t="s">
        <v>7278</v>
      </c>
      <c r="B4103" t="s">
        <v>19483</v>
      </c>
      <c r="C4103" t="s">
        <v>19616</v>
      </c>
      <c r="D4103" t="s">
        <v>19617</v>
      </c>
      <c r="E4103" s="89">
        <v>1.026853220994775</v>
      </c>
      <c r="F4103" s="89">
        <v>707048</v>
      </c>
      <c r="G4103" s="89">
        <v>6</v>
      </c>
      <c r="H4103" t="s">
        <v>19630</v>
      </c>
      <c r="I4103" s="89"/>
    </row>
    <row r="4104">
      <c r="A4104" t="s">
        <v>7279</v>
      </c>
      <c r="B4104" t="s">
        <v>19483</v>
      </c>
      <c r="C4104" t="s">
        <v>19616</v>
      </c>
      <c r="D4104" t="s">
        <v>19618</v>
      </c>
      <c r="E4104" s="89">
        <v>1.014136854568613</v>
      </c>
      <c r="F4104" s="89">
        <v>707048</v>
      </c>
      <c r="G4104" s="89">
        <v>6</v>
      </c>
      <c r="H4104" t="s">
        <v>19630</v>
      </c>
      <c r="I4104" s="89"/>
    </row>
    <row r="4105">
      <c r="A4105" t="s">
        <v>7280</v>
      </c>
      <c r="B4105" t="s">
        <v>19483</v>
      </c>
      <c r="C4105" t="s">
        <v>19616</v>
      </c>
      <c r="D4105" t="s">
        <v>19619</v>
      </c>
      <c r="E4105" s="89">
        <v>1.033798327948263</v>
      </c>
      <c r="F4105" s="89">
        <v>707048</v>
      </c>
      <c r="G4105" s="89">
        <v>6</v>
      </c>
      <c r="H4105" t="s">
        <v>19630</v>
      </c>
      <c r="I4105" s="89"/>
    </row>
    <row r="4106">
      <c r="A4106" t="s">
        <v>7281</v>
      </c>
      <c r="B4106" t="s">
        <v>19483</v>
      </c>
      <c r="C4106" t="s">
        <v>19616</v>
      </c>
      <c r="D4106" t="s">
        <v>19620</v>
      </c>
      <c r="E4106" s="89">
        <v>0.9852573337123327</v>
      </c>
      <c r="F4106" s="89">
        <v>707048</v>
      </c>
      <c r="G4106" s="89">
        <v>6</v>
      </c>
      <c r="H4106" t="s">
        <v>19630</v>
      </c>
      <c r="I4106" s="89"/>
    </row>
    <row r="4107">
      <c r="A4107" t="s">
        <v>7282</v>
      </c>
      <c r="B4107" t="s">
        <v>19483</v>
      </c>
      <c r="C4107" t="s">
        <v>19616</v>
      </c>
      <c r="D4107" t="s">
        <v>19621</v>
      </c>
      <c r="E4107" s="89">
        <v>0.7369749869621337</v>
      </c>
      <c r="F4107" s="89">
        <v>707048</v>
      </c>
      <c r="G4107" s="89">
        <v>6</v>
      </c>
      <c r="H4107" t="s">
        <v>19630</v>
      </c>
      <c r="I4107" s="89"/>
    </row>
    <row r="4108">
      <c r="A4108" t="s">
        <v>7283</v>
      </c>
      <c r="B4108" t="s">
        <v>19483</v>
      </c>
      <c r="C4108" t="s">
        <v>19616</v>
      </c>
      <c r="D4108" t="s">
        <v>19622</v>
      </c>
      <c r="E4108" s="89">
        <v>1.008262892628288</v>
      </c>
      <c r="F4108" s="89">
        <v>707048</v>
      </c>
      <c r="G4108" s="89">
        <v>6</v>
      </c>
      <c r="H4108" t="s">
        <v>19630</v>
      </c>
      <c r="I4108" s="89"/>
    </row>
    <row r="4109">
      <c r="A4109" t="s">
        <v>7284</v>
      </c>
      <c r="B4109" t="s">
        <v>19483</v>
      </c>
      <c r="C4109" t="s">
        <v>19616</v>
      </c>
      <c r="D4109" t="s">
        <v>19623</v>
      </c>
      <c r="E4109" s="89">
        <v>1.848759276597057</v>
      </c>
      <c r="F4109" s="89">
        <v>707048</v>
      </c>
      <c r="G4109" s="89">
        <v>6</v>
      </c>
      <c r="H4109" t="s">
        <v>19630</v>
      </c>
      <c r="I4109" s="89"/>
    </row>
    <row r="4110">
      <c r="A4110" t="s">
        <v>7285</v>
      </c>
      <c r="B4110" t="s">
        <v>19483</v>
      </c>
      <c r="C4110" t="s">
        <v>19616</v>
      </c>
      <c r="D4110" t="s">
        <v>19624</v>
      </c>
      <c r="E4110" s="89">
        <v>4.470769522153206</v>
      </c>
      <c r="F4110" s="89">
        <v>707048</v>
      </c>
      <c r="G4110" s="89">
        <v>6</v>
      </c>
      <c r="H4110" t="s">
        <v>19630</v>
      </c>
      <c r="I4110" s="89"/>
    </row>
    <row r="4111">
      <c r="A4111" t="s">
        <v>7286</v>
      </c>
      <c r="B4111" t="s">
        <v>19483</v>
      </c>
      <c r="C4111" t="s">
        <v>19617</v>
      </c>
      <c r="D4111" t="s">
        <v>19614</v>
      </c>
      <c r="E4111" s="89">
        <v>0.9743834155343777</v>
      </c>
      <c r="F4111" s="89">
        <v>707048</v>
      </c>
      <c r="G4111" s="89">
        <v>6</v>
      </c>
      <c r="H4111" t="s">
        <v>19630</v>
      </c>
      <c r="I4111" s="89"/>
    </row>
    <row r="4112">
      <c r="A4112" t="s">
        <v>7287</v>
      </c>
      <c r="B4112" t="s">
        <v>19483</v>
      </c>
      <c r="C4112" t="s">
        <v>19617</v>
      </c>
      <c r="D4112" t="s">
        <v>19615</v>
      </c>
      <c r="E4112" s="89">
        <v>1.001759742801582</v>
      </c>
      <c r="F4112" s="89">
        <v>707048</v>
      </c>
      <c r="G4112" s="89">
        <v>6</v>
      </c>
      <c r="H4112" t="s">
        <v>19630</v>
      </c>
      <c r="I4112" s="89"/>
    </row>
    <row r="4113">
      <c r="A4113" t="s">
        <v>7288</v>
      </c>
      <c r="B4113" t="s">
        <v>19483</v>
      </c>
      <c r="C4113" t="s">
        <v>19617</v>
      </c>
      <c r="D4113" t="s">
        <v>19616</v>
      </c>
      <c r="E4113" s="89">
        <v>0.9749631800552354</v>
      </c>
      <c r="F4113" s="89">
        <v>707048</v>
      </c>
      <c r="G4113" s="89">
        <v>6</v>
      </c>
      <c r="H4113" t="s">
        <v>19630</v>
      </c>
      <c r="I4113" s="89"/>
    </row>
    <row r="4114">
      <c r="A4114" t="s">
        <v>7289</v>
      </c>
      <c r="B4114" t="s">
        <v>19483</v>
      </c>
      <c r="C4114" t="s">
        <v>19617</v>
      </c>
      <c r="D4114" t="s">
        <v>19617</v>
      </c>
      <c r="E4114" s="89">
        <v>1</v>
      </c>
      <c r="F4114" s="89">
        <v>707048</v>
      </c>
      <c r="G4114" s="89">
        <v>6</v>
      </c>
      <c r="H4114" t="s">
        <v>19630</v>
      </c>
      <c r="I4114" s="89"/>
    </row>
    <row r="4115">
      <c r="A4115" t="s">
        <v>7290</v>
      </c>
      <c r="B4115" t="s">
        <v>19483</v>
      </c>
      <c r="C4115" t="s">
        <v>19617</v>
      </c>
      <c r="D4115" t="s">
        <v>19618</v>
      </c>
      <c r="E4115" s="89">
        <v>0.987610238561613</v>
      </c>
      <c r="F4115" s="89">
        <v>707048</v>
      </c>
      <c r="G4115" s="89">
        <v>6</v>
      </c>
      <c r="H4115" t="s">
        <v>19630</v>
      </c>
      <c r="I4115" s="89"/>
    </row>
    <row r="4116">
      <c r="A4116" t="s">
        <v>7291</v>
      </c>
      <c r="B4116" t="s">
        <v>19483</v>
      </c>
      <c r="C4116" t="s">
        <v>19617</v>
      </c>
      <c r="D4116" t="s">
        <v>19619</v>
      </c>
      <c r="E4116" s="89">
        <v>1.006584455379923</v>
      </c>
      <c r="F4116" s="89">
        <v>707048</v>
      </c>
      <c r="G4116" s="89">
        <v>6</v>
      </c>
      <c r="H4116" t="s">
        <v>19630</v>
      </c>
      <c r="I4116" s="89"/>
    </row>
    <row r="4117">
      <c r="A4117" t="s">
        <v>7292</v>
      </c>
      <c r="B4117" t="s">
        <v>19483</v>
      </c>
      <c r="C4117" t="s">
        <v>19617</v>
      </c>
      <c r="D4117" t="s">
        <v>19620</v>
      </c>
      <c r="E4117" s="89">
        <v>0.9594641971102623</v>
      </c>
      <c r="F4117" s="89">
        <v>707048</v>
      </c>
      <c r="G4117" s="89">
        <v>6</v>
      </c>
      <c r="H4117" t="s">
        <v>19630</v>
      </c>
      <c r="I4117" s="89"/>
    </row>
    <row r="4118">
      <c r="A4118" t="s">
        <v>7293</v>
      </c>
      <c r="B4118" t="s">
        <v>19483</v>
      </c>
      <c r="C4118" t="s">
        <v>19617</v>
      </c>
      <c r="D4118" t="s">
        <v>19621</v>
      </c>
      <c r="E4118" s="89">
        <v>0.7196034109709799</v>
      </c>
      <c r="F4118" s="89">
        <v>707048</v>
      </c>
      <c r="G4118" s="89">
        <v>6</v>
      </c>
      <c r="H4118" t="s">
        <v>19630</v>
      </c>
      <c r="I4118" s="89"/>
    </row>
    <row r="4119">
      <c r="A4119" t="s">
        <v>7294</v>
      </c>
      <c r="B4119" t="s">
        <v>19483</v>
      </c>
      <c r="C4119" t="s">
        <v>19617</v>
      </c>
      <c r="D4119" t="s">
        <v>19622</v>
      </c>
      <c r="E4119" s="89">
        <v>0.9815706483557806</v>
      </c>
      <c r="F4119" s="89">
        <v>707048</v>
      </c>
      <c r="G4119" s="89">
        <v>6</v>
      </c>
      <c r="H4119" t="s">
        <v>19630</v>
      </c>
      <c r="I4119" s="89"/>
    </row>
    <row r="4120">
      <c r="A4120" t="s">
        <v>7295</v>
      </c>
      <c r="B4120" t="s">
        <v>19483</v>
      </c>
      <c r="C4120" t="s">
        <v>19617</v>
      </c>
      <c r="D4120" t="s">
        <v>19623</v>
      </c>
      <c r="E4120" s="89">
        <v>1.80352798304458</v>
      </c>
      <c r="F4120" s="89">
        <v>707048</v>
      </c>
      <c r="G4120" s="89">
        <v>6</v>
      </c>
      <c r="H4120" t="s">
        <v>19630</v>
      </c>
      <c r="I4120" s="89"/>
    </row>
    <row r="4121">
      <c r="A4121" t="s">
        <v>7296</v>
      </c>
      <c r="B4121" t="s">
        <v>19483</v>
      </c>
      <c r="C4121" t="s">
        <v>19617</v>
      </c>
      <c r="D4121" t="s">
        <v>19624</v>
      </c>
      <c r="E4121" s="89">
        <v>4.359748086130112</v>
      </c>
      <c r="F4121" s="89">
        <v>707048</v>
      </c>
      <c r="G4121" s="89">
        <v>6</v>
      </c>
      <c r="H4121" t="s">
        <v>19630</v>
      </c>
      <c r="I4121" s="89"/>
    </row>
    <row r="4122">
      <c r="A4122" t="s">
        <v>7297</v>
      </c>
      <c r="B4122" t="s">
        <v>19483</v>
      </c>
      <c r="C4122" t="s">
        <v>19618</v>
      </c>
      <c r="D4122" t="s">
        <v>19614</v>
      </c>
      <c r="E4122" s="89">
        <v>0.9880399359872785</v>
      </c>
      <c r="F4122" s="89">
        <v>707048</v>
      </c>
      <c r="G4122" s="89">
        <v>6</v>
      </c>
      <c r="H4122" t="s">
        <v>19630</v>
      </c>
      <c r="I4122" s="89"/>
    </row>
    <row r="4123">
      <c r="A4123" t="s">
        <v>7298</v>
      </c>
      <c r="B4123" t="s">
        <v>19483</v>
      </c>
      <c r="C4123" t="s">
        <v>19618</v>
      </c>
      <c r="D4123" t="s">
        <v>19615</v>
      </c>
      <c r="E4123" s="89">
        <v>1.015735978628102</v>
      </c>
      <c r="F4123" s="89">
        <v>707048</v>
      </c>
      <c r="G4123" s="89">
        <v>6</v>
      </c>
      <c r="H4123" t="s">
        <v>19630</v>
      </c>
      <c r="I4123" s="89"/>
    </row>
    <row r="4124">
      <c r="A4124" t="s">
        <v>7299</v>
      </c>
      <c r="B4124" t="s">
        <v>19483</v>
      </c>
      <c r="C4124" t="s">
        <v>19618</v>
      </c>
      <c r="D4124" t="s">
        <v>19616</v>
      </c>
      <c r="E4124" s="89">
        <v>0.9886278113236321</v>
      </c>
      <c r="F4124" s="89">
        <v>707048</v>
      </c>
      <c r="G4124" s="89">
        <v>6</v>
      </c>
      <c r="H4124" t="s">
        <v>19630</v>
      </c>
      <c r="I4124" s="89"/>
    </row>
    <row r="4125">
      <c r="A4125" t="s">
        <v>7300</v>
      </c>
      <c r="B4125" t="s">
        <v>19483</v>
      </c>
      <c r="C4125" t="s">
        <v>19618</v>
      </c>
      <c r="D4125" t="s">
        <v>19617</v>
      </c>
      <c r="E4125" s="89">
        <v>1.013992562885896</v>
      </c>
      <c r="F4125" s="89">
        <v>707048</v>
      </c>
      <c r="G4125" s="89">
        <v>6</v>
      </c>
      <c r="H4125" t="s">
        <v>19630</v>
      </c>
      <c r="I4125" s="89"/>
    </row>
    <row r="4126">
      <c r="A4126" t="s">
        <v>7301</v>
      </c>
      <c r="B4126" t="s">
        <v>19483</v>
      </c>
      <c r="C4126" t="s">
        <v>19618</v>
      </c>
      <c r="D4126" t="s">
        <v>19618</v>
      </c>
      <c r="E4126" s="89">
        <v>1</v>
      </c>
      <c r="F4126" s="89">
        <v>707048</v>
      </c>
      <c r="G4126" s="89">
        <v>6</v>
      </c>
      <c r="H4126" t="s">
        <v>19630</v>
      </c>
      <c r="I4126" s="89"/>
    </row>
    <row r="4127">
      <c r="A4127" t="s">
        <v>7302</v>
      </c>
      <c r="B4127" t="s">
        <v>19483</v>
      </c>
      <c r="C4127" t="s">
        <v>19618</v>
      </c>
      <c r="D4127" t="s">
        <v>19619</v>
      </c>
      <c r="E4127" s="89">
        <v>1.019157011517233</v>
      </c>
      <c r="F4127" s="89">
        <v>707048</v>
      </c>
      <c r="G4127" s="89">
        <v>6</v>
      </c>
      <c r="H4127" t="s">
        <v>19630</v>
      </c>
      <c r="I4127" s="89"/>
    </row>
    <row r="4128">
      <c r="A4128" t="s">
        <v>7303</v>
      </c>
      <c r="B4128" t="s">
        <v>19483</v>
      </c>
      <c r="C4128" t="s">
        <v>19618</v>
      </c>
      <c r="D4128" t="s">
        <v>19620</v>
      </c>
      <c r="E4128" s="89">
        <v>0.9714815292067275</v>
      </c>
      <c r="F4128" s="89">
        <v>707048</v>
      </c>
      <c r="G4128" s="89">
        <v>6</v>
      </c>
      <c r="H4128" t="s">
        <v>19630</v>
      </c>
      <c r="I4128" s="89"/>
    </row>
    <row r="4129">
      <c r="A4129" t="s">
        <v>7304</v>
      </c>
      <c r="B4129" t="s">
        <v>19483</v>
      </c>
      <c r="C4129" t="s">
        <v>19618</v>
      </c>
      <c r="D4129" t="s">
        <v>19621</v>
      </c>
      <c r="E4129" s="89">
        <v>0.7290008819556524</v>
      </c>
      <c r="F4129" s="89">
        <v>707048</v>
      </c>
      <c r="G4129" s="89">
        <v>6</v>
      </c>
      <c r="H4129" t="s">
        <v>19630</v>
      </c>
      <c r="I4129" s="89"/>
    </row>
    <row r="4130">
      <c r="A4130" t="s">
        <v>7305</v>
      </c>
      <c r="B4130" t="s">
        <v>19483</v>
      </c>
      <c r="C4130" t="s">
        <v>19618</v>
      </c>
      <c r="D4130" t="s">
        <v>19622</v>
      </c>
      <c r="E4130" s="89">
        <v>0.9938980178013277</v>
      </c>
      <c r="F4130" s="89">
        <v>707048</v>
      </c>
      <c r="G4130" s="89">
        <v>6</v>
      </c>
      <c r="H4130" t="s">
        <v>19630</v>
      </c>
      <c r="I4130" s="89"/>
    </row>
    <row r="4131">
      <c r="A4131" t="s">
        <v>7306</v>
      </c>
      <c r="B4131" t="s">
        <v>19483</v>
      </c>
      <c r="C4131" t="s">
        <v>19618</v>
      </c>
      <c r="D4131" t="s">
        <v>19623</v>
      </c>
      <c r="E4131" s="89">
        <v>1.829280762514986</v>
      </c>
      <c r="F4131" s="89">
        <v>707048</v>
      </c>
      <c r="G4131" s="89">
        <v>6</v>
      </c>
      <c r="H4131" t="s">
        <v>19630</v>
      </c>
      <c r="I4131" s="89"/>
    </row>
    <row r="4132">
      <c r="A4132" t="s">
        <v>7307</v>
      </c>
      <c r="B4132" t="s">
        <v>19483</v>
      </c>
      <c r="C4132" t="s">
        <v>19618</v>
      </c>
      <c r="D4132" t="s">
        <v>19624</v>
      </c>
      <c r="E4132" s="89">
        <v>4.419999887188274</v>
      </c>
      <c r="F4132" s="89">
        <v>707048</v>
      </c>
      <c r="G4132" s="89">
        <v>6</v>
      </c>
      <c r="H4132" t="s">
        <v>19630</v>
      </c>
      <c r="I4132" s="89"/>
    </row>
    <row r="4133">
      <c r="A4133" t="s">
        <v>7308</v>
      </c>
      <c r="B4133" t="s">
        <v>19483</v>
      </c>
      <c r="C4133" t="s">
        <v>19619</v>
      </c>
      <c r="D4133" t="s">
        <v>19614</v>
      </c>
      <c r="E4133" s="89">
        <v>0.9707927116415781</v>
      </c>
      <c r="F4133" s="89">
        <v>707048</v>
      </c>
      <c r="G4133" s="89">
        <v>6</v>
      </c>
      <c r="H4133" t="s">
        <v>19630</v>
      </c>
      <c r="I4133" s="89"/>
    </row>
    <row r="4134">
      <c r="A4134" t="s">
        <v>7309</v>
      </c>
      <c r="B4134" t="s">
        <v>19483</v>
      </c>
      <c r="C4134" t="s">
        <v>19619</v>
      </c>
      <c r="D4134" t="s">
        <v>19615</v>
      </c>
      <c r="E4134" s="89">
        <v>0.9978209282391255</v>
      </c>
      <c r="F4134" s="89">
        <v>707048</v>
      </c>
      <c r="G4134" s="89">
        <v>6</v>
      </c>
      <c r="H4134" t="s">
        <v>19630</v>
      </c>
      <c r="I4134" s="89"/>
    </row>
    <row r="4135">
      <c r="A4135" t="s">
        <v>7310</v>
      </c>
      <c r="B4135" t="s">
        <v>19483</v>
      </c>
      <c r="C4135" t="s">
        <v>19619</v>
      </c>
      <c r="D4135" t="s">
        <v>19616</v>
      </c>
      <c r="E4135" s="89">
        <v>0.9713882465422985</v>
      </c>
      <c r="F4135" s="89">
        <v>707048</v>
      </c>
      <c r="G4135" s="89">
        <v>6</v>
      </c>
      <c r="H4135" t="s">
        <v>19630</v>
      </c>
      <c r="I4135" s="89"/>
    </row>
    <row r="4136">
      <c r="A4136" t="s">
        <v>7311</v>
      </c>
      <c r="B4136" t="s">
        <v>19483</v>
      </c>
      <c r="C4136" t="s">
        <v>19619</v>
      </c>
      <c r="D4136" t="s">
        <v>19617</v>
      </c>
      <c r="E4136" s="89">
        <v>0.9961247534777259</v>
      </c>
      <c r="F4136" s="89">
        <v>707048</v>
      </c>
      <c r="G4136" s="89">
        <v>6</v>
      </c>
      <c r="H4136" t="s">
        <v>19630</v>
      </c>
      <c r="I4136" s="89"/>
    </row>
    <row r="4137">
      <c r="A4137" t="s">
        <v>7312</v>
      </c>
      <c r="B4137" t="s">
        <v>19483</v>
      </c>
      <c r="C4137" t="s">
        <v>19619</v>
      </c>
      <c r="D4137" t="s">
        <v>19618</v>
      </c>
      <c r="E4137" s="89">
        <v>0.982264405581643</v>
      </c>
      <c r="F4137" s="89">
        <v>707048</v>
      </c>
      <c r="G4137" s="89">
        <v>6</v>
      </c>
      <c r="H4137" t="s">
        <v>19630</v>
      </c>
      <c r="I4137" s="89"/>
    </row>
    <row r="4138">
      <c r="A4138" t="s">
        <v>7313</v>
      </c>
      <c r="B4138" t="s">
        <v>19483</v>
      </c>
      <c r="C4138" t="s">
        <v>19619</v>
      </c>
      <c r="D4138" t="s">
        <v>19619</v>
      </c>
      <c r="E4138" s="89">
        <v>1</v>
      </c>
      <c r="F4138" s="89">
        <v>707048</v>
      </c>
      <c r="G4138" s="89">
        <v>6</v>
      </c>
      <c r="H4138" t="s">
        <v>19630</v>
      </c>
      <c r="I4138" s="89"/>
    </row>
    <row r="4139">
      <c r="A4139" t="s">
        <v>7314</v>
      </c>
      <c r="B4139" t="s">
        <v>19483</v>
      </c>
      <c r="C4139" t="s">
        <v>19619</v>
      </c>
      <c r="D4139" t="s">
        <v>19620</v>
      </c>
      <c r="E4139" s="89">
        <v>0.9538497761463136</v>
      </c>
      <c r="F4139" s="89">
        <v>707048</v>
      </c>
      <c r="G4139" s="89">
        <v>6</v>
      </c>
      <c r="H4139" t="s">
        <v>19630</v>
      </c>
      <c r="I4139" s="89"/>
    </row>
    <row r="4140">
      <c r="A4140" t="s">
        <v>7315</v>
      </c>
      <c r="B4140" t="s">
        <v>19483</v>
      </c>
      <c r="C4140" t="s">
        <v>19619</v>
      </c>
      <c r="D4140" t="s">
        <v>19621</v>
      </c>
      <c r="E4140" s="89">
        <v>0.7174107709237133</v>
      </c>
      <c r="F4140" s="89">
        <v>707048</v>
      </c>
      <c r="G4140" s="89">
        <v>6</v>
      </c>
      <c r="H4140" t="s">
        <v>19630</v>
      </c>
      <c r="I4140" s="89"/>
    </row>
    <row r="4141">
      <c r="A4141" t="s">
        <v>7316</v>
      </c>
      <c r="B4141" t="s">
        <v>19483</v>
      </c>
      <c r="C4141" t="s">
        <v>19619</v>
      </c>
      <c r="D4141" t="s">
        <v>19622</v>
      </c>
      <c r="E4141" s="89">
        <v>0.9763146934251232</v>
      </c>
      <c r="F4141" s="89">
        <v>707048</v>
      </c>
      <c r="G4141" s="89">
        <v>6</v>
      </c>
      <c r="H4141" t="s">
        <v>19630</v>
      </c>
      <c r="I4141" s="89"/>
    </row>
    <row r="4142">
      <c r="A4142" t="s">
        <v>7317</v>
      </c>
      <c r="B4142" t="s">
        <v>19483</v>
      </c>
      <c r="C4142" t="s">
        <v>19619</v>
      </c>
      <c r="D4142" t="s">
        <v>19623</v>
      </c>
      <c r="E4142" s="89">
        <v>1.798414536085632</v>
      </c>
      <c r="F4142" s="89">
        <v>707048</v>
      </c>
      <c r="G4142" s="89">
        <v>6</v>
      </c>
      <c r="H4142" t="s">
        <v>19630</v>
      </c>
      <c r="I4142" s="89"/>
    </row>
    <row r="4143">
      <c r="A4143" t="s">
        <v>7318</v>
      </c>
      <c r="B4143" t="s">
        <v>19483</v>
      </c>
      <c r="C4143" t="s">
        <v>19619</v>
      </c>
      <c r="D4143" t="s">
        <v>19624</v>
      </c>
      <c r="E4143" s="89">
        <v>4.343084532097976</v>
      </c>
      <c r="F4143" s="89">
        <v>707048</v>
      </c>
      <c r="G4143" s="89">
        <v>6</v>
      </c>
      <c r="H4143" t="s">
        <v>19630</v>
      </c>
      <c r="I4143" s="89"/>
    </row>
    <row r="4144">
      <c r="A4144" t="s">
        <v>7319</v>
      </c>
      <c r="B4144" t="s">
        <v>19483</v>
      </c>
      <c r="C4144" t="s">
        <v>19620</v>
      </c>
      <c r="D4144" t="s">
        <v>19614</v>
      </c>
      <c r="E4144" s="89">
        <v>1.017486595753549</v>
      </c>
      <c r="F4144" s="89">
        <v>707048</v>
      </c>
      <c r="G4144" s="89">
        <v>6</v>
      </c>
      <c r="H4144" t="s">
        <v>19630</v>
      </c>
      <c r="I4144" s="89"/>
    </row>
    <row r="4145">
      <c r="A4145" t="s">
        <v>7320</v>
      </c>
      <c r="B4145" t="s">
        <v>19483</v>
      </c>
      <c r="C4145" t="s">
        <v>19620</v>
      </c>
      <c r="D4145" t="s">
        <v>19615</v>
      </c>
      <c r="E4145" s="89">
        <v>1.045971721286131</v>
      </c>
      <c r="F4145" s="89">
        <v>707048</v>
      </c>
      <c r="G4145" s="89">
        <v>6</v>
      </c>
      <c r="H4145" t="s">
        <v>19630</v>
      </c>
      <c r="I4145" s="89"/>
    </row>
    <row r="4146">
      <c r="A4146" t="s">
        <v>7321</v>
      </c>
      <c r="B4146" t="s">
        <v>19483</v>
      </c>
      <c r="C4146" t="s">
        <v>19620</v>
      </c>
      <c r="D4146" t="s">
        <v>19616</v>
      </c>
      <c r="E4146" s="89">
        <v>1.018098092254203</v>
      </c>
      <c r="F4146" s="89">
        <v>707048</v>
      </c>
      <c r="G4146" s="89">
        <v>6</v>
      </c>
      <c r="H4146" t="s">
        <v>19630</v>
      </c>
      <c r="I4146" s="89"/>
    </row>
    <row r="4147">
      <c r="A4147" t="s">
        <v>7322</v>
      </c>
      <c r="B4147" t="s">
        <v>19483</v>
      </c>
      <c r="C4147" t="s">
        <v>19620</v>
      </c>
      <c r="D4147" t="s">
        <v>19617</v>
      </c>
      <c r="E4147" s="89">
        <v>1.044181575212474</v>
      </c>
      <c r="F4147" s="89">
        <v>707048</v>
      </c>
      <c r="G4147" s="89">
        <v>6</v>
      </c>
      <c r="H4147" t="s">
        <v>19630</v>
      </c>
      <c r="I4147" s="89"/>
    </row>
    <row r="4148">
      <c r="A4148" t="s">
        <v>7323</v>
      </c>
      <c r="B4148" t="s">
        <v>19483</v>
      </c>
      <c r="C4148" t="s">
        <v>19620</v>
      </c>
      <c r="D4148" t="s">
        <v>19618</v>
      </c>
      <c r="E4148" s="89">
        <v>1.029709821013697</v>
      </c>
      <c r="F4148" s="89">
        <v>707048</v>
      </c>
      <c r="G4148" s="89">
        <v>6</v>
      </c>
      <c r="H4148" t="s">
        <v>19630</v>
      </c>
      <c r="I4148" s="89"/>
    </row>
    <row r="4149">
      <c r="A4149" t="s">
        <v>7324</v>
      </c>
      <c r="B4149" t="s">
        <v>19483</v>
      </c>
      <c r="C4149" t="s">
        <v>19620</v>
      </c>
      <c r="D4149" t="s">
        <v>19619</v>
      </c>
      <c r="E4149" s="89">
        <v>1.049000518424791</v>
      </c>
      <c r="F4149" s="89">
        <v>707048</v>
      </c>
      <c r="G4149" s="89">
        <v>6</v>
      </c>
      <c r="H4149" t="s">
        <v>19630</v>
      </c>
      <c r="I4149" s="89"/>
    </row>
    <row r="4150">
      <c r="A4150" t="s">
        <v>7325</v>
      </c>
      <c r="B4150" t="s">
        <v>19483</v>
      </c>
      <c r="C4150" t="s">
        <v>19620</v>
      </c>
      <c r="D4150" t="s">
        <v>19620</v>
      </c>
      <c r="E4150" s="89">
        <v>1</v>
      </c>
      <c r="F4150" s="89">
        <v>707048</v>
      </c>
      <c r="G4150" s="89">
        <v>6</v>
      </c>
      <c r="H4150" t="s">
        <v>19630</v>
      </c>
      <c r="I4150" s="89"/>
    </row>
    <row r="4151">
      <c r="A4151" t="s">
        <v>7326</v>
      </c>
      <c r="B4151" t="s">
        <v>19483</v>
      </c>
      <c r="C4151" t="s">
        <v>19620</v>
      </c>
      <c r="D4151" t="s">
        <v>19621</v>
      </c>
      <c r="E4151" s="89">
        <v>0.7513271242008472</v>
      </c>
      <c r="F4151" s="89">
        <v>707048</v>
      </c>
      <c r="G4151" s="89">
        <v>6</v>
      </c>
      <c r="H4151" t="s">
        <v>19630</v>
      </c>
      <c r="I4151" s="89"/>
    </row>
    <row r="4152">
      <c r="A4152" t="s">
        <v>7327</v>
      </c>
      <c r="B4152" t="s">
        <v>19483</v>
      </c>
      <c r="C4152" t="s">
        <v>19620</v>
      </c>
      <c r="D4152" t="s">
        <v>19622</v>
      </c>
      <c r="E4152" s="89">
        <v>1.023450672352001</v>
      </c>
      <c r="F4152" s="89">
        <v>707048</v>
      </c>
      <c r="G4152" s="89">
        <v>6</v>
      </c>
      <c r="H4152" t="s">
        <v>19630</v>
      </c>
      <c r="I4152" s="89"/>
    </row>
    <row r="4153">
      <c r="A4153" t="s">
        <v>7328</v>
      </c>
      <c r="B4153" t="s">
        <v>19483</v>
      </c>
      <c r="C4153" t="s">
        <v>19620</v>
      </c>
      <c r="D4153" t="s">
        <v>19623</v>
      </c>
      <c r="E4153" s="89">
        <v>1.883763284055846</v>
      </c>
      <c r="F4153" s="89">
        <v>707048</v>
      </c>
      <c r="G4153" s="89">
        <v>6</v>
      </c>
      <c r="H4153" t="s">
        <v>19630</v>
      </c>
      <c r="I4153" s="89"/>
    </row>
    <row r="4154">
      <c r="A4154" t="s">
        <v>7329</v>
      </c>
      <c r="B4154" t="s">
        <v>19483</v>
      </c>
      <c r="C4154" t="s">
        <v>19620</v>
      </c>
      <c r="D4154" t="s">
        <v>19624</v>
      </c>
      <c r="E4154" s="89">
        <v>4.551533511156756</v>
      </c>
      <c r="F4154" s="89">
        <v>707048</v>
      </c>
      <c r="G4154" s="89">
        <v>6</v>
      </c>
      <c r="H4154" t="s">
        <v>19630</v>
      </c>
      <c r="I4154" s="89"/>
    </row>
    <row r="4155">
      <c r="A4155" t="s">
        <v>7330</v>
      </c>
      <c r="B4155" t="s">
        <v>19483</v>
      </c>
      <c r="C4155" t="s">
        <v>19621</v>
      </c>
      <c r="D4155" t="s">
        <v>19614</v>
      </c>
      <c r="E4155" s="89">
        <v>1.490302062399776</v>
      </c>
      <c r="F4155" s="89">
        <v>707048</v>
      </c>
      <c r="G4155" s="89">
        <v>6</v>
      </c>
      <c r="H4155" t="s">
        <v>19630</v>
      </c>
      <c r="I4155" s="89"/>
    </row>
    <row r="4156">
      <c r="A4156" t="s">
        <v>7331</v>
      </c>
      <c r="B4156" t="s">
        <v>19483</v>
      </c>
      <c r="C4156" t="s">
        <v>19621</v>
      </c>
      <c r="D4156" t="s">
        <v>19615</v>
      </c>
      <c r="E4156" s="89">
        <v>1.537101525234123</v>
      </c>
      <c r="F4156" s="89">
        <v>707048</v>
      </c>
      <c r="G4156" s="89">
        <v>6</v>
      </c>
      <c r="H4156" t="s">
        <v>19630</v>
      </c>
      <c r="I4156" s="89"/>
    </row>
    <row r="4157">
      <c r="A4157" t="s">
        <v>7332</v>
      </c>
      <c r="B4157" t="s">
        <v>19483</v>
      </c>
      <c r="C4157" t="s">
        <v>19621</v>
      </c>
      <c r="D4157" t="s">
        <v>19616</v>
      </c>
      <c r="E4157" s="89">
        <v>1.491166549252426</v>
      </c>
      <c r="F4157" s="89">
        <v>707048</v>
      </c>
      <c r="G4157" s="89">
        <v>6</v>
      </c>
      <c r="H4157" t="s">
        <v>19630</v>
      </c>
      <c r="I4157" s="89"/>
    </row>
    <row r="4158">
      <c r="A4158" t="s">
        <v>7333</v>
      </c>
      <c r="B4158" t="s">
        <v>19483</v>
      </c>
      <c r="C4158" t="s">
        <v>19621</v>
      </c>
      <c r="D4158" t="s">
        <v>19617</v>
      </c>
      <c r="E4158" s="89">
        <v>1.534317608442083</v>
      </c>
      <c r="F4158" s="89">
        <v>707048</v>
      </c>
      <c r="G4158" s="89">
        <v>6</v>
      </c>
      <c r="H4158" t="s">
        <v>19630</v>
      </c>
      <c r="I4158" s="89"/>
    </row>
    <row r="4159">
      <c r="A4159" t="s">
        <v>7334</v>
      </c>
      <c r="B4159" t="s">
        <v>19483</v>
      </c>
      <c r="C4159" t="s">
        <v>19621</v>
      </c>
      <c r="D4159" t="s">
        <v>19618</v>
      </c>
      <c r="E4159" s="89">
        <v>1.514625990443924</v>
      </c>
      <c r="F4159" s="89">
        <v>707048</v>
      </c>
      <c r="G4159" s="89">
        <v>6</v>
      </c>
      <c r="H4159" t="s">
        <v>19630</v>
      </c>
      <c r="I4159" s="89"/>
    </row>
    <row r="4160">
      <c r="A4160" t="s">
        <v>7335</v>
      </c>
      <c r="B4160" t="s">
        <v>19483</v>
      </c>
      <c r="C4160" t="s">
        <v>19621</v>
      </c>
      <c r="D4160" t="s">
        <v>19619</v>
      </c>
      <c r="E4160" s="89">
        <v>1.54616561238631</v>
      </c>
      <c r="F4160" s="89">
        <v>707048</v>
      </c>
      <c r="G4160" s="89">
        <v>6</v>
      </c>
      <c r="H4160" t="s">
        <v>19630</v>
      </c>
      <c r="I4160" s="89"/>
    </row>
    <row r="4161">
      <c r="A4161" t="s">
        <v>7336</v>
      </c>
      <c r="B4161" t="s">
        <v>19483</v>
      </c>
      <c r="C4161" t="s">
        <v>19621</v>
      </c>
      <c r="D4161" t="s">
        <v>19620</v>
      </c>
      <c r="E4161" s="89">
        <v>1.472714456810132</v>
      </c>
      <c r="F4161" s="89">
        <v>707048</v>
      </c>
      <c r="G4161" s="89">
        <v>6</v>
      </c>
      <c r="H4161" t="s">
        <v>19630</v>
      </c>
      <c r="I4161" s="89"/>
    </row>
    <row r="4162">
      <c r="A4162" t="s">
        <v>7337</v>
      </c>
      <c r="B4162" t="s">
        <v>19483</v>
      </c>
      <c r="C4162" t="s">
        <v>19621</v>
      </c>
      <c r="D4162" t="s">
        <v>19621</v>
      </c>
      <c r="E4162" s="89">
        <v>1</v>
      </c>
      <c r="F4162" s="89">
        <v>707048</v>
      </c>
      <c r="G4162" s="89">
        <v>6</v>
      </c>
      <c r="H4162" t="s">
        <v>19630</v>
      </c>
      <c r="I4162" s="89"/>
    </row>
    <row r="4163">
      <c r="A4163" t="s">
        <v>7338</v>
      </c>
      <c r="B4163" t="s">
        <v>19483</v>
      </c>
      <c r="C4163" t="s">
        <v>19621</v>
      </c>
      <c r="D4163" t="s">
        <v>19622</v>
      </c>
      <c r="E4163" s="89">
        <v>1.505689378804714</v>
      </c>
      <c r="F4163" s="89">
        <v>707048</v>
      </c>
      <c r="G4163" s="89">
        <v>6</v>
      </c>
      <c r="H4163" t="s">
        <v>19630</v>
      </c>
      <c r="I4163" s="89"/>
    </row>
    <row r="4164">
      <c r="A4164" t="s">
        <v>7339</v>
      </c>
      <c r="B4164" t="s">
        <v>19483</v>
      </c>
      <c r="C4164" t="s">
        <v>19621</v>
      </c>
      <c r="D4164" t="s">
        <v>19623</v>
      </c>
      <c r="E4164" s="89">
        <v>2.731264378898054</v>
      </c>
      <c r="F4164" s="89">
        <v>707048</v>
      </c>
      <c r="G4164" s="89">
        <v>6</v>
      </c>
      <c r="H4164" t="s">
        <v>19630</v>
      </c>
      <c r="I4164" s="89"/>
    </row>
    <row r="4165">
      <c r="A4165" t="s">
        <v>7340</v>
      </c>
      <c r="B4165" t="s">
        <v>19483</v>
      </c>
      <c r="C4165" t="s">
        <v>19621</v>
      </c>
      <c r="D4165" t="s">
        <v>19624</v>
      </c>
      <c r="E4165" s="89">
        <v>6.648022943138409</v>
      </c>
      <c r="F4165" s="89">
        <v>707048</v>
      </c>
      <c r="G4165" s="89">
        <v>6</v>
      </c>
      <c r="H4165" t="s">
        <v>19630</v>
      </c>
      <c r="I4165" s="89"/>
    </row>
    <row r="4166">
      <c r="A4166" t="s">
        <v>7341</v>
      </c>
      <c r="B4166" t="s">
        <v>19483</v>
      </c>
      <c r="C4166" t="s">
        <v>19622</v>
      </c>
      <c r="D4166" t="s">
        <v>19614</v>
      </c>
      <c r="E4166" s="89">
        <v>0.9966226918559807</v>
      </c>
      <c r="F4166" s="89">
        <v>707048</v>
      </c>
      <c r="G4166" s="89">
        <v>6</v>
      </c>
      <c r="H4166" t="s">
        <v>19630</v>
      </c>
      <c r="I4166" s="89"/>
    </row>
    <row r="4167">
      <c r="A4167" t="s">
        <v>7342</v>
      </c>
      <c r="B4167" t="s">
        <v>19483</v>
      </c>
      <c r="C4167" t="s">
        <v>19622</v>
      </c>
      <c r="D4167" t="s">
        <v>19615</v>
      </c>
      <c r="E4167" s="89">
        <v>1.024362339581472</v>
      </c>
      <c r="F4167" s="89">
        <v>707048</v>
      </c>
      <c r="G4167" s="89">
        <v>6</v>
      </c>
      <c r="H4167" t="s">
        <v>19630</v>
      </c>
      <c r="I4167" s="89"/>
    </row>
    <row r="4168">
      <c r="A4168" t="s">
        <v>7343</v>
      </c>
      <c r="B4168" t="s">
        <v>19483</v>
      </c>
      <c r="C4168" t="s">
        <v>19622</v>
      </c>
      <c r="D4168" t="s">
        <v>19616</v>
      </c>
      <c r="E4168" s="89">
        <v>0.9972367324694005</v>
      </c>
      <c r="F4168" s="89">
        <v>707048</v>
      </c>
      <c r="G4168" s="89">
        <v>6</v>
      </c>
      <c r="H4168" t="s">
        <v>19630</v>
      </c>
      <c r="I4168" s="89"/>
    </row>
    <row r="4169">
      <c r="A4169" t="s">
        <v>7344</v>
      </c>
      <c r="B4169" t="s">
        <v>19483</v>
      </c>
      <c r="C4169" t="s">
        <v>19622</v>
      </c>
      <c r="D4169" t="s">
        <v>19617</v>
      </c>
      <c r="E4169" s="89">
        <v>1.022566529799048</v>
      </c>
      <c r="F4169" s="89">
        <v>707048</v>
      </c>
      <c r="G4169" s="89">
        <v>6</v>
      </c>
      <c r="H4169" t="s">
        <v>19630</v>
      </c>
      <c r="I4169" s="89"/>
    </row>
    <row r="4170">
      <c r="A4170" t="s">
        <v>7345</v>
      </c>
      <c r="B4170" t="s">
        <v>19483</v>
      </c>
      <c r="C4170" t="s">
        <v>19622</v>
      </c>
      <c r="D4170" t="s">
        <v>19618</v>
      </c>
      <c r="E4170" s="89">
        <v>1.008489682910151</v>
      </c>
      <c r="F4170" s="89">
        <v>707048</v>
      </c>
      <c r="G4170" s="89">
        <v>6</v>
      </c>
      <c r="H4170" t="s">
        <v>19630</v>
      </c>
      <c r="I4170" s="89"/>
    </row>
    <row r="4171">
      <c r="A4171" t="s">
        <v>7346</v>
      </c>
      <c r="B4171" t="s">
        <v>19483</v>
      </c>
      <c r="C4171" t="s">
        <v>19622</v>
      </c>
      <c r="D4171" t="s">
        <v>19619</v>
      </c>
      <c r="E4171" s="89">
        <v>1.027847334220474</v>
      </c>
      <c r="F4171" s="89">
        <v>707048</v>
      </c>
      <c r="G4171" s="89">
        <v>6</v>
      </c>
      <c r="H4171" t="s">
        <v>19630</v>
      </c>
      <c r="I4171" s="89"/>
    </row>
    <row r="4172">
      <c r="A4172" t="s">
        <v>7347</v>
      </c>
      <c r="B4172" t="s">
        <v>19483</v>
      </c>
      <c r="C4172" t="s">
        <v>19622</v>
      </c>
      <c r="D4172" t="s">
        <v>19620</v>
      </c>
      <c r="E4172" s="89">
        <v>0.9797533369048262</v>
      </c>
      <c r="F4172" s="89">
        <v>707048</v>
      </c>
      <c r="G4172" s="89">
        <v>6</v>
      </c>
      <c r="H4172" t="s">
        <v>19630</v>
      </c>
      <c r="I4172" s="89"/>
    </row>
    <row r="4173">
      <c r="A4173" t="s">
        <v>7348</v>
      </c>
      <c r="B4173" t="s">
        <v>19483</v>
      </c>
      <c r="C4173" t="s">
        <v>19622</v>
      </c>
      <c r="D4173" t="s">
        <v>19621</v>
      </c>
      <c r="E4173" s="89">
        <v>0.7352253942735764</v>
      </c>
      <c r="F4173" s="89">
        <v>707048</v>
      </c>
      <c r="G4173" s="89">
        <v>6</v>
      </c>
      <c r="H4173" t="s">
        <v>19630</v>
      </c>
      <c r="I4173" s="89"/>
    </row>
    <row r="4174">
      <c r="A4174" t="s">
        <v>7349</v>
      </c>
      <c r="B4174" t="s">
        <v>19483</v>
      </c>
      <c r="C4174" t="s">
        <v>19622</v>
      </c>
      <c r="D4174" t="s">
        <v>19622</v>
      </c>
      <c r="E4174" s="89">
        <v>1</v>
      </c>
      <c r="F4174" s="89">
        <v>707048</v>
      </c>
      <c r="G4174" s="89">
        <v>6</v>
      </c>
      <c r="H4174" t="s">
        <v>19630</v>
      </c>
      <c r="I4174" s="89"/>
    </row>
    <row r="4175">
      <c r="A4175" t="s">
        <v>7350</v>
      </c>
      <c r="B4175" t="s">
        <v>19483</v>
      </c>
      <c r="C4175" t="s">
        <v>19622</v>
      </c>
      <c r="D4175" t="s">
        <v>19623</v>
      </c>
      <c r="E4175" s="89">
        <v>1.845109984066607</v>
      </c>
      <c r="F4175" s="89">
        <v>707048</v>
      </c>
      <c r="G4175" s="89">
        <v>6</v>
      </c>
      <c r="H4175" t="s">
        <v>19630</v>
      </c>
      <c r="I4175" s="89"/>
    </row>
    <row r="4176">
      <c r="A4176" t="s">
        <v>7351</v>
      </c>
      <c r="B4176" t="s">
        <v>19483</v>
      </c>
      <c r="C4176" t="s">
        <v>19622</v>
      </c>
      <c r="D4176" t="s">
        <v>19624</v>
      </c>
      <c r="E4176" s="89">
        <v>4.45919564396565</v>
      </c>
      <c r="F4176" s="89">
        <v>707048</v>
      </c>
      <c r="G4176" s="89">
        <v>6</v>
      </c>
      <c r="H4176" t="s">
        <v>19630</v>
      </c>
      <c r="I4176" s="89"/>
    </row>
    <row r="4177">
      <c r="A4177" t="s">
        <v>7352</v>
      </c>
      <c r="B4177" t="s">
        <v>19483</v>
      </c>
      <c r="C4177" t="s">
        <v>19523</v>
      </c>
      <c r="D4177" t="s">
        <v>19614</v>
      </c>
      <c r="E4177" s="89">
        <v>0.02503479332390001</v>
      </c>
      <c r="F4177" s="89">
        <v>707048</v>
      </c>
      <c r="G4177" s="89">
        <v>6</v>
      </c>
      <c r="H4177" t="s">
        <v>19630</v>
      </c>
      <c r="I4177" s="89"/>
    </row>
    <row r="4178">
      <c r="A4178" t="s">
        <v>7353</v>
      </c>
      <c r="B4178" t="s">
        <v>19483</v>
      </c>
      <c r="C4178" t="s">
        <v>19523</v>
      </c>
      <c r="D4178" t="s">
        <v>19615</v>
      </c>
      <c r="E4178" s="89">
        <v>0.02687505984349771</v>
      </c>
      <c r="F4178" s="89">
        <v>707048</v>
      </c>
      <c r="G4178" s="89">
        <v>6</v>
      </c>
      <c r="H4178" t="s">
        <v>19630</v>
      </c>
      <c r="I4178" s="89"/>
    </row>
    <row r="4179">
      <c r="A4179" t="s">
        <v>7354</v>
      </c>
      <c r="B4179" t="s">
        <v>19483</v>
      </c>
      <c r="C4179" t="s">
        <v>19523</v>
      </c>
      <c r="D4179" t="s">
        <v>19616</v>
      </c>
      <c r="E4179" s="89">
        <v>0.02503681994476454</v>
      </c>
      <c r="F4179" s="89">
        <v>707048</v>
      </c>
      <c r="G4179" s="89">
        <v>6</v>
      </c>
      <c r="H4179" t="s">
        <v>19630</v>
      </c>
      <c r="I4179" s="89"/>
    </row>
    <row r="4180">
      <c r="A4180" t="s">
        <v>7355</v>
      </c>
      <c r="B4180" t="s">
        <v>19483</v>
      </c>
      <c r="C4180" t="s">
        <v>19523</v>
      </c>
      <c r="D4180" t="s">
        <v>19617</v>
      </c>
      <c r="E4180" s="89">
        <v>0.02685322099477471</v>
      </c>
      <c r="F4180" s="89">
        <v>707048</v>
      </c>
      <c r="G4180" s="89">
        <v>6</v>
      </c>
      <c r="H4180" t="s">
        <v>19630</v>
      </c>
      <c r="I4180" s="89"/>
    </row>
    <row r="4181">
      <c r="A4181" t="s">
        <v>7356</v>
      </c>
      <c r="B4181" t="s">
        <v>19483</v>
      </c>
      <c r="C4181" t="s">
        <v>19523</v>
      </c>
      <c r="D4181" t="s">
        <v>19618</v>
      </c>
      <c r="E4181" s="89">
        <v>0.0265266160069997</v>
      </c>
      <c r="F4181" s="89">
        <v>707048</v>
      </c>
      <c r="G4181" s="89">
        <v>6</v>
      </c>
      <c r="H4181" t="s">
        <v>19630</v>
      </c>
      <c r="I4181" s="89"/>
    </row>
    <row r="4182">
      <c r="A4182" t="s">
        <v>7357</v>
      </c>
      <c r="B4182" t="s">
        <v>19483</v>
      </c>
      <c r="C4182" t="s">
        <v>19523</v>
      </c>
      <c r="D4182" t="s">
        <v>19619</v>
      </c>
      <c r="E4182" s="89">
        <v>0.02721387256833946</v>
      </c>
      <c r="F4182" s="89">
        <v>707048</v>
      </c>
      <c r="G4182" s="89">
        <v>6</v>
      </c>
      <c r="H4182" t="s">
        <v>19630</v>
      </c>
      <c r="I4182" s="89"/>
    </row>
    <row r="4183">
      <c r="A4183" t="s">
        <v>7358</v>
      </c>
      <c r="B4183" t="s">
        <v>19483</v>
      </c>
      <c r="C4183" t="s">
        <v>19523</v>
      </c>
      <c r="D4183" t="s">
        <v>19620</v>
      </c>
      <c r="E4183" s="89">
        <v>0.02579313660207043</v>
      </c>
      <c r="F4183" s="89">
        <v>707048</v>
      </c>
      <c r="G4183" s="89">
        <v>6</v>
      </c>
      <c r="H4183" t="s">
        <v>19630</v>
      </c>
      <c r="I4183" s="89"/>
    </row>
    <row r="4184">
      <c r="A4184" t="s">
        <v>7359</v>
      </c>
      <c r="B4184" t="s">
        <v>19483</v>
      </c>
      <c r="C4184" t="s">
        <v>19523</v>
      </c>
      <c r="D4184" t="s">
        <v>19621</v>
      </c>
      <c r="E4184" s="89">
        <v>0.01737157599115379</v>
      </c>
      <c r="F4184" s="89">
        <v>707048</v>
      </c>
      <c r="G4184" s="89">
        <v>6</v>
      </c>
      <c r="H4184" t="s">
        <v>19630</v>
      </c>
      <c r="I4184" s="89"/>
    </row>
    <row r="4185">
      <c r="A4185" t="s">
        <v>7360</v>
      </c>
      <c r="B4185" t="s">
        <v>19483</v>
      </c>
      <c r="C4185" t="s">
        <v>19523</v>
      </c>
      <c r="D4185" t="s">
        <v>19622</v>
      </c>
      <c r="E4185" s="89">
        <v>0.02669224427250762</v>
      </c>
      <c r="F4185" s="89">
        <v>707048</v>
      </c>
      <c r="G4185" s="89">
        <v>6</v>
      </c>
      <c r="H4185" t="s">
        <v>19630</v>
      </c>
      <c r="I4185" s="89"/>
    </row>
    <row r="4186">
      <c r="A4186" t="s">
        <v>7361</v>
      </c>
      <c r="B4186" t="s">
        <v>19483</v>
      </c>
      <c r="C4186" t="s">
        <v>19523</v>
      </c>
      <c r="D4186" t="s">
        <v>19623</v>
      </c>
      <c r="E4186" s="89">
        <v>0.04523129355247724</v>
      </c>
      <c r="F4186" s="89">
        <v>707048</v>
      </c>
      <c r="G4186" s="89">
        <v>6</v>
      </c>
      <c r="H4186" t="s">
        <v>19630</v>
      </c>
      <c r="I4186" s="89"/>
    </row>
    <row r="4187">
      <c r="A4187" t="s">
        <v>7362</v>
      </c>
      <c r="B4187" t="s">
        <v>19483</v>
      </c>
      <c r="C4187" t="s">
        <v>19523</v>
      </c>
      <c r="D4187" t="s">
        <v>19624</v>
      </c>
      <c r="E4187" s="89">
        <v>0.1110214360230938</v>
      </c>
      <c r="F4187" s="89">
        <v>707048</v>
      </c>
      <c r="G4187" s="89">
        <v>6</v>
      </c>
      <c r="H4187" t="s">
        <v>19630</v>
      </c>
      <c r="I4187" s="89"/>
    </row>
    <row r="4188">
      <c r="A4188" t="s">
        <v>20633</v>
      </c>
      <c r="B4188" t="s">
        <v>19483</v>
      </c>
      <c r="C4188" t="s">
        <v>3677</v>
      </c>
      <c r="D4188" t="s">
        <v>19614</v>
      </c>
      <c r="E4188" s="89">
        <v>0.0001156177111951665</v>
      </c>
      <c r="F4188" s="89">
        <v>707048</v>
      </c>
      <c r="G4188" s="89">
        <v>6</v>
      </c>
      <c r="H4188" t="s">
        <v>19630</v>
      </c>
      <c r="I4188" s="89"/>
    </row>
    <row r="4189">
      <c r="A4189" t="s">
        <v>20634</v>
      </c>
      <c r="B4189" t="s">
        <v>19483</v>
      </c>
      <c r="C4189" t="s">
        <v>3677</v>
      </c>
      <c r="D4189" t="s">
        <v>19615</v>
      </c>
      <c r="E4189" s="89">
        <v>0.0001187775159227396</v>
      </c>
      <c r="F4189" s="89">
        <v>707048</v>
      </c>
      <c r="G4189" s="89">
        <v>6</v>
      </c>
      <c r="H4189" t="s">
        <v>19630</v>
      </c>
      <c r="I4189" s="89"/>
    </row>
    <row r="4190">
      <c r="A4190" t="s">
        <v>20635</v>
      </c>
      <c r="B4190" t="s">
        <v>19483</v>
      </c>
      <c r="C4190" t="s">
        <v>3677</v>
      </c>
      <c r="D4190" t="s">
        <v>19616</v>
      </c>
      <c r="E4190" s="89">
        <v>0.0001156177111951665</v>
      </c>
      <c r="F4190" s="89">
        <v>707048</v>
      </c>
      <c r="G4190" s="89">
        <v>6</v>
      </c>
      <c r="H4190" t="s">
        <v>19630</v>
      </c>
      <c r="I4190" s="89"/>
    </row>
    <row r="4191">
      <c r="A4191" t="s">
        <v>20636</v>
      </c>
      <c r="B4191" t="s">
        <v>19483</v>
      </c>
      <c r="C4191" t="s">
        <v>3677</v>
      </c>
      <c r="D4191" t="s">
        <v>19617</v>
      </c>
      <c r="E4191" s="89">
        <v>0.0001156177111951665</v>
      </c>
      <c r="F4191" s="89">
        <v>707048</v>
      </c>
      <c r="G4191" s="89">
        <v>6</v>
      </c>
      <c r="H4191" t="s">
        <v>19630</v>
      </c>
      <c r="I4191" s="89"/>
    </row>
    <row r="4192">
      <c r="A4192" t="s">
        <v>20637</v>
      </c>
      <c r="B4192" t="s">
        <v>19483</v>
      </c>
      <c r="C4192" t="s">
        <v>3677</v>
      </c>
      <c r="D4192" t="s">
        <v>19618</v>
      </c>
      <c r="E4192" s="89">
        <v>0.0001183705268325614</v>
      </c>
      <c r="F4192" s="89">
        <v>707048</v>
      </c>
      <c r="G4192" s="89">
        <v>6</v>
      </c>
      <c r="H4192" t="s">
        <v>19630</v>
      </c>
      <c r="I4192" s="89"/>
    </row>
    <row r="4193">
      <c r="A4193" t="s">
        <v>20638</v>
      </c>
      <c r="B4193" t="s">
        <v>19483</v>
      </c>
      <c r="C4193" t="s">
        <v>3677</v>
      </c>
      <c r="D4193" t="s">
        <v>19619</v>
      </c>
      <c r="E4193" s="89">
        <v>0.0001207432428223565</v>
      </c>
      <c r="F4193" s="89">
        <v>707048</v>
      </c>
      <c r="G4193" s="89">
        <v>6</v>
      </c>
      <c r="H4193" t="s">
        <v>19630</v>
      </c>
      <c r="I4193" s="89"/>
    </row>
    <row r="4194">
      <c r="A4194" t="s">
        <v>20639</v>
      </c>
      <c r="B4194" t="s">
        <v>19483</v>
      </c>
      <c r="C4194" t="s">
        <v>3677</v>
      </c>
      <c r="D4194" t="s">
        <v>19620</v>
      </c>
      <c r="E4194" s="89">
        <v>0.0001142895260047872</v>
      </c>
      <c r="F4194" s="89">
        <v>707048</v>
      </c>
      <c r="G4194" s="89">
        <v>6</v>
      </c>
      <c r="H4194" t="s">
        <v>19630</v>
      </c>
      <c r="I4194" s="89"/>
    </row>
    <row r="4195">
      <c r="A4195" t="s">
        <v>20640</v>
      </c>
      <c r="B4195" t="s">
        <v>19483</v>
      </c>
      <c r="C4195" t="s">
        <v>3677</v>
      </c>
      <c r="D4195" t="s">
        <v>19621</v>
      </c>
      <c r="E4195" s="89">
        <v>8.427453529218887e-05</v>
      </c>
      <c r="F4195" s="89">
        <v>707048</v>
      </c>
      <c r="G4195" s="89">
        <v>6</v>
      </c>
      <c r="H4195" t="s">
        <v>19630</v>
      </c>
      <c r="I4195" s="89"/>
    </row>
    <row r="4196">
      <c r="A4196" t="s">
        <v>20641</v>
      </c>
      <c r="B4196" t="s">
        <v>19483</v>
      </c>
      <c r="C4196" t="s">
        <v>3677</v>
      </c>
      <c r="D4196" t="s">
        <v>19622</v>
      </c>
      <c r="E4196" s="89">
        <v>0.000115006814672247</v>
      </c>
      <c r="F4196" s="89">
        <v>707048</v>
      </c>
      <c r="G4196" s="89">
        <v>6</v>
      </c>
      <c r="H4196" t="s">
        <v>19630</v>
      </c>
      <c r="I4196" s="89"/>
    </row>
    <row r="4197">
      <c r="A4197" t="s">
        <v>20642</v>
      </c>
      <c r="B4197" t="s">
        <v>19483</v>
      </c>
      <c r="C4197" t="s">
        <v>3677</v>
      </c>
      <c r="D4197" t="s">
        <v>19623</v>
      </c>
      <c r="E4197" s="89">
        <v>0.0002092232559895224</v>
      </c>
      <c r="F4197" s="89">
        <v>707048</v>
      </c>
      <c r="G4197" s="89">
        <v>6</v>
      </c>
      <c r="H4197" t="s">
        <v>19630</v>
      </c>
      <c r="I4197" s="89"/>
    </row>
    <row r="4198">
      <c r="A4198" t="s">
        <v>20643</v>
      </c>
      <c r="B4198" t="s">
        <v>19483</v>
      </c>
      <c r="C4198" t="s">
        <v>3677</v>
      </c>
      <c r="D4198" t="s">
        <v>19624</v>
      </c>
      <c r="E4198" s="89">
        <v>0.0004932940444406005</v>
      </c>
      <c r="F4198" s="89">
        <v>707048</v>
      </c>
      <c r="G4198" s="89">
        <v>6</v>
      </c>
      <c r="H4198" t="s">
        <v>19630</v>
      </c>
      <c r="I4198" s="89"/>
    </row>
    <row r="4199">
      <c r="A4199" t="s">
        <v>7363</v>
      </c>
      <c r="B4199" t="s">
        <v>19483</v>
      </c>
      <c r="C4199" t="s">
        <v>19524</v>
      </c>
      <c r="D4199" t="s">
        <v>19614</v>
      </c>
      <c r="E4199" s="89">
        <v>0.001700573096785444</v>
      </c>
      <c r="F4199" s="89">
        <v>707048</v>
      </c>
      <c r="G4199" s="89">
        <v>6</v>
      </c>
      <c r="H4199" t="s">
        <v>19630</v>
      </c>
      <c r="I4199" s="89"/>
    </row>
    <row r="4200">
      <c r="A4200" t="s">
        <v>7364</v>
      </c>
      <c r="B4200" t="s">
        <v>19483</v>
      </c>
      <c r="C4200" t="s">
        <v>19524</v>
      </c>
      <c r="D4200" t="s">
        <v>19615</v>
      </c>
      <c r="E4200" s="89">
        <v>0.001759742801581964</v>
      </c>
      <c r="F4200" s="89">
        <v>707048</v>
      </c>
      <c r="G4200" s="89">
        <v>6</v>
      </c>
      <c r="H4200" t="s">
        <v>19630</v>
      </c>
      <c r="I4200" s="89"/>
    </row>
    <row r="4201">
      <c r="A4201" t="s">
        <v>7365</v>
      </c>
      <c r="B4201" t="s">
        <v>19483</v>
      </c>
      <c r="C4201" t="s">
        <v>19524</v>
      </c>
      <c r="D4201" t="s">
        <v>19616</v>
      </c>
      <c r="E4201" s="89">
        <v>0.001701189258115457</v>
      </c>
      <c r="F4201" s="89">
        <v>707048</v>
      </c>
      <c r="G4201" s="89">
        <v>6</v>
      </c>
      <c r="H4201" t="s">
        <v>19630</v>
      </c>
      <c r="I4201" s="89"/>
    </row>
    <row r="4202">
      <c r="A4202" t="s">
        <v>7366</v>
      </c>
      <c r="B4202" t="s">
        <v>19483</v>
      </c>
      <c r="C4202" t="s">
        <v>19524</v>
      </c>
      <c r="D4202" t="s">
        <v>19617</v>
      </c>
      <c r="E4202" s="89">
        <v>0.001721157785972727</v>
      </c>
      <c r="F4202" s="89">
        <v>707048</v>
      </c>
      <c r="G4202" s="89">
        <v>6</v>
      </c>
      <c r="H4202" t="s">
        <v>19630</v>
      </c>
      <c r="I4202" s="89"/>
    </row>
    <row r="4203">
      <c r="A4203" t="s">
        <v>7367</v>
      </c>
      <c r="B4203" t="s">
        <v>19483</v>
      </c>
      <c r="C4203" t="s">
        <v>19524</v>
      </c>
      <c r="D4203" t="s">
        <v>19618</v>
      </c>
      <c r="E4203" s="89">
        <v>0.001738342016139449</v>
      </c>
      <c r="F4203" s="89">
        <v>707048</v>
      </c>
      <c r="G4203" s="89">
        <v>6</v>
      </c>
      <c r="H4203" t="s">
        <v>19630</v>
      </c>
      <c r="I4203" s="89"/>
    </row>
    <row r="4204">
      <c r="A4204" t="s">
        <v>7368</v>
      </c>
      <c r="B4204" t="s">
        <v>19483</v>
      </c>
      <c r="C4204" t="s">
        <v>19524</v>
      </c>
      <c r="D4204" t="s">
        <v>19619</v>
      </c>
      <c r="E4204" s="89">
        <v>0.001787586789119208</v>
      </c>
      <c r="F4204" s="89">
        <v>707048</v>
      </c>
      <c r="G4204" s="89">
        <v>6</v>
      </c>
      <c r="H4204" t="s">
        <v>19630</v>
      </c>
      <c r="I4204" s="89"/>
    </row>
    <row r="4205">
      <c r="A4205" t="s">
        <v>7369</v>
      </c>
      <c r="B4205" t="s">
        <v>19483</v>
      </c>
      <c r="C4205" t="s">
        <v>19524</v>
      </c>
      <c r="D4205" t="s">
        <v>19620</v>
      </c>
      <c r="E4205" s="89">
        <v>0.001692899049135817</v>
      </c>
      <c r="F4205" s="89">
        <v>707048</v>
      </c>
      <c r="G4205" s="89">
        <v>6</v>
      </c>
      <c r="H4205" t="s">
        <v>19630</v>
      </c>
      <c r="I4205" s="89"/>
    </row>
    <row r="4206">
      <c r="A4206" t="s">
        <v>7370</v>
      </c>
      <c r="B4206" t="s">
        <v>19483</v>
      </c>
      <c r="C4206" t="s">
        <v>19524</v>
      </c>
      <c r="D4206" t="s">
        <v>19621</v>
      </c>
      <c r="E4206" s="89">
        <v>0.001263858711893579</v>
      </c>
      <c r="F4206" s="89">
        <v>707048</v>
      </c>
      <c r="G4206" s="89">
        <v>6</v>
      </c>
      <c r="H4206" t="s">
        <v>19630</v>
      </c>
      <c r="I4206" s="89"/>
    </row>
    <row r="4207">
      <c r="A4207" t="s">
        <v>7371</v>
      </c>
      <c r="B4207" t="s">
        <v>19483</v>
      </c>
      <c r="C4207" t="s">
        <v>19524</v>
      </c>
      <c r="D4207" t="s">
        <v>19622</v>
      </c>
      <c r="E4207" s="89">
        <v>0.001690459126790776</v>
      </c>
      <c r="F4207" s="89">
        <v>707048</v>
      </c>
      <c r="G4207" s="89">
        <v>6</v>
      </c>
      <c r="H4207" t="s">
        <v>19630</v>
      </c>
      <c r="I4207" s="89"/>
    </row>
    <row r="4208">
      <c r="A4208" t="s">
        <v>7372</v>
      </c>
      <c r="B4208" t="s">
        <v>19483</v>
      </c>
      <c r="C4208" t="s">
        <v>19524</v>
      </c>
      <c r="D4208" t="s">
        <v>19623</v>
      </c>
      <c r="E4208" s="89">
        <v>0.003036312227907706</v>
      </c>
      <c r="F4208" s="89">
        <v>707048</v>
      </c>
      <c r="G4208" s="89">
        <v>6</v>
      </c>
      <c r="H4208" t="s">
        <v>19630</v>
      </c>
      <c r="I4208" s="89"/>
    </row>
    <row r="4209">
      <c r="A4209" t="s">
        <v>7373</v>
      </c>
      <c r="B4209" t="s">
        <v>19483</v>
      </c>
      <c r="C4209" t="s">
        <v>19524</v>
      </c>
      <c r="D4209" t="s">
        <v>19624</v>
      </c>
      <c r="E4209" s="89">
        <v>0.007624061129131659</v>
      </c>
      <c r="F4209" s="89">
        <v>707048</v>
      </c>
      <c r="G4209" s="89">
        <v>6</v>
      </c>
      <c r="H4209" t="s">
        <v>19630</v>
      </c>
      <c r="I4209" s="89"/>
    </row>
    <row r="4210">
      <c r="A4210" t="s">
        <v>7374</v>
      </c>
      <c r="B4210" t="s">
        <v>19483</v>
      </c>
      <c r="C4210" t="s">
        <v>19525</v>
      </c>
      <c r="D4210" t="s">
        <v>19614</v>
      </c>
      <c r="E4210" s="89">
        <v>0</v>
      </c>
      <c r="F4210" s="89">
        <v>707048</v>
      </c>
      <c r="G4210" s="89">
        <v>6</v>
      </c>
      <c r="H4210" t="s">
        <v>19630</v>
      </c>
      <c r="I4210" s="89"/>
    </row>
    <row r="4211">
      <c r="A4211" t="s">
        <v>7375</v>
      </c>
      <c r="B4211" t="s">
        <v>19483</v>
      </c>
      <c r="C4211" t="s">
        <v>19525</v>
      </c>
      <c r="D4211" t="s">
        <v>19615</v>
      </c>
      <c r="E4211" s="89">
        <v>0</v>
      </c>
      <c r="F4211" s="89">
        <v>707048</v>
      </c>
      <c r="G4211" s="89">
        <v>6</v>
      </c>
      <c r="H4211" t="s">
        <v>19630</v>
      </c>
      <c r="I4211" s="89"/>
    </row>
    <row r="4212">
      <c r="A4212" t="s">
        <v>7376</v>
      </c>
      <c r="B4212" t="s">
        <v>19483</v>
      </c>
      <c r="C4212" t="s">
        <v>19525</v>
      </c>
      <c r="D4212" t="s">
        <v>19616</v>
      </c>
      <c r="E4212" s="89">
        <v>0</v>
      </c>
      <c r="F4212" s="89">
        <v>707048</v>
      </c>
      <c r="G4212" s="89">
        <v>6</v>
      </c>
      <c r="H4212" t="s">
        <v>19630</v>
      </c>
      <c r="I4212" s="89"/>
    </row>
    <row r="4213">
      <c r="A4213" t="s">
        <v>7377</v>
      </c>
      <c r="B4213" t="s">
        <v>19483</v>
      </c>
      <c r="C4213" t="s">
        <v>19525</v>
      </c>
      <c r="D4213" t="s">
        <v>19617</v>
      </c>
      <c r="E4213" s="89">
        <v>0</v>
      </c>
      <c r="F4213" s="89">
        <v>707048</v>
      </c>
      <c r="G4213" s="89">
        <v>6</v>
      </c>
      <c r="H4213" t="s">
        <v>19630</v>
      </c>
      <c r="I4213" s="89"/>
    </row>
    <row r="4214">
      <c r="A4214" t="s">
        <v>7378</v>
      </c>
      <c r="B4214" t="s">
        <v>19483</v>
      </c>
      <c r="C4214" t="s">
        <v>19525</v>
      </c>
      <c r="D4214" t="s">
        <v>19618</v>
      </c>
      <c r="E4214" s="89">
        <v>0</v>
      </c>
      <c r="F4214" s="89">
        <v>707048</v>
      </c>
      <c r="G4214" s="89">
        <v>6</v>
      </c>
      <c r="H4214" t="s">
        <v>19630</v>
      </c>
      <c r="I4214" s="89"/>
    </row>
    <row r="4215">
      <c r="A4215" t="s">
        <v>7379</v>
      </c>
      <c r="B4215" t="s">
        <v>19483</v>
      </c>
      <c r="C4215" t="s">
        <v>19525</v>
      </c>
      <c r="D4215" t="s">
        <v>19619</v>
      </c>
      <c r="E4215" s="89">
        <v>0</v>
      </c>
      <c r="F4215" s="89">
        <v>707048</v>
      </c>
      <c r="G4215" s="89">
        <v>6</v>
      </c>
      <c r="H4215" t="s">
        <v>19630</v>
      </c>
      <c r="I4215" s="89"/>
    </row>
    <row r="4216">
      <c r="A4216" t="s">
        <v>7380</v>
      </c>
      <c r="B4216" t="s">
        <v>19483</v>
      </c>
      <c r="C4216" t="s">
        <v>19525</v>
      </c>
      <c r="D4216" t="s">
        <v>19620</v>
      </c>
      <c r="E4216" s="89">
        <v>0</v>
      </c>
      <c r="F4216" s="89">
        <v>707048</v>
      </c>
      <c r="G4216" s="89">
        <v>6</v>
      </c>
      <c r="H4216" t="s">
        <v>19630</v>
      </c>
      <c r="I4216" s="89"/>
    </row>
    <row r="4217">
      <c r="A4217" t="s">
        <v>7381</v>
      </c>
      <c r="B4217" t="s">
        <v>19483</v>
      </c>
      <c r="C4217" t="s">
        <v>19525</v>
      </c>
      <c r="D4217" t="s">
        <v>19621</v>
      </c>
      <c r="E4217" s="89">
        <v>0</v>
      </c>
      <c r="F4217" s="89">
        <v>707048</v>
      </c>
      <c r="G4217" s="89">
        <v>6</v>
      </c>
      <c r="H4217" t="s">
        <v>19630</v>
      </c>
      <c r="I4217" s="89"/>
    </row>
    <row r="4218">
      <c r="A4218" t="s">
        <v>7382</v>
      </c>
      <c r="B4218" t="s">
        <v>19483</v>
      </c>
      <c r="C4218" t="s">
        <v>19525</v>
      </c>
      <c r="D4218" t="s">
        <v>19622</v>
      </c>
      <c r="E4218" s="89">
        <v>0</v>
      </c>
      <c r="F4218" s="89">
        <v>707048</v>
      </c>
      <c r="G4218" s="89">
        <v>6</v>
      </c>
      <c r="H4218" t="s">
        <v>19630</v>
      </c>
      <c r="I4218" s="89"/>
    </row>
    <row r="4219">
      <c r="A4219" t="s">
        <v>7383</v>
      </c>
      <c r="B4219" t="s">
        <v>19483</v>
      </c>
      <c r="C4219" t="s">
        <v>19525</v>
      </c>
      <c r="D4219" t="s">
        <v>19623</v>
      </c>
      <c r="E4219" s="89">
        <v>0</v>
      </c>
      <c r="F4219" s="89">
        <v>707048</v>
      </c>
      <c r="G4219" s="89">
        <v>6</v>
      </c>
      <c r="H4219" t="s">
        <v>19630</v>
      </c>
      <c r="I4219" s="89"/>
    </row>
    <row r="4220">
      <c r="A4220" t="s">
        <v>7384</v>
      </c>
      <c r="B4220" t="s">
        <v>19483</v>
      </c>
      <c r="C4220" t="s">
        <v>19525</v>
      </c>
      <c r="D4220" t="s">
        <v>19624</v>
      </c>
      <c r="E4220" s="89">
        <v>0</v>
      </c>
      <c r="F4220" s="89">
        <v>707048</v>
      </c>
      <c r="G4220" s="89">
        <v>6</v>
      </c>
      <c r="H4220" t="s">
        <v>19630</v>
      </c>
      <c r="I4220" s="89"/>
    </row>
    <row r="4221">
      <c r="A4221" t="s">
        <v>7385</v>
      </c>
      <c r="B4221" t="s">
        <v>19483</v>
      </c>
      <c r="C4221" t="s">
        <v>19526</v>
      </c>
      <c r="D4221" t="s">
        <v>19614</v>
      </c>
      <c r="E4221" s="89">
        <v>0.0340666346957617</v>
      </c>
      <c r="F4221" s="89">
        <v>707048</v>
      </c>
      <c r="G4221" s="89">
        <v>6</v>
      </c>
      <c r="H4221" t="s">
        <v>19630</v>
      </c>
      <c r="I4221" s="89"/>
    </row>
    <row r="4222">
      <c r="A4222" t="s">
        <v>7386</v>
      </c>
      <c r="B4222" t="s">
        <v>19483</v>
      </c>
      <c r="C4222" t="s">
        <v>19526</v>
      </c>
      <c r="D4222" t="s">
        <v>19615</v>
      </c>
      <c r="E4222" s="89">
        <v>0.03499730979639267</v>
      </c>
      <c r="F4222" s="89">
        <v>707048</v>
      </c>
      <c r="G4222" s="89">
        <v>6</v>
      </c>
      <c r="H4222" t="s">
        <v>19630</v>
      </c>
      <c r="I4222" s="89"/>
    </row>
    <row r="4223">
      <c r="A4223" t="s">
        <v>7387</v>
      </c>
      <c r="B4223" t="s">
        <v>19483</v>
      </c>
      <c r="C4223" t="s">
        <v>19526</v>
      </c>
      <c r="D4223" t="s">
        <v>19616</v>
      </c>
      <c r="E4223" s="89">
        <v>0.03411164401850934</v>
      </c>
      <c r="F4223" s="89">
        <v>707048</v>
      </c>
      <c r="G4223" s="89">
        <v>6</v>
      </c>
      <c r="H4223" t="s">
        <v>19630</v>
      </c>
      <c r="I4223" s="89"/>
    </row>
    <row r="4224">
      <c r="A4224" t="s">
        <v>7388</v>
      </c>
      <c r="B4224" t="s">
        <v>19483</v>
      </c>
      <c r="C4224" t="s">
        <v>19526</v>
      </c>
      <c r="D4224" t="s">
        <v>19617</v>
      </c>
      <c r="E4224" s="89">
        <v>0.03493278688637723</v>
      </c>
      <c r="F4224" s="89">
        <v>707048</v>
      </c>
      <c r="G4224" s="89">
        <v>6</v>
      </c>
      <c r="H4224" t="s">
        <v>19630</v>
      </c>
      <c r="I4224" s="89"/>
    </row>
    <row r="4225">
      <c r="A4225" t="s">
        <v>7389</v>
      </c>
      <c r="B4225" t="s">
        <v>19483</v>
      </c>
      <c r="C4225" t="s">
        <v>19526</v>
      </c>
      <c r="D4225" t="s">
        <v>19618</v>
      </c>
      <c r="E4225" s="89">
        <v>0.03446682522874189</v>
      </c>
      <c r="F4225" s="89">
        <v>707048</v>
      </c>
      <c r="G4225" s="89">
        <v>6</v>
      </c>
      <c r="H4225" t="s">
        <v>19630</v>
      </c>
      <c r="I4225" s="89"/>
    </row>
    <row r="4226">
      <c r="A4226" t="s">
        <v>7390</v>
      </c>
      <c r="B4226" t="s">
        <v>19483</v>
      </c>
      <c r="C4226" t="s">
        <v>19526</v>
      </c>
      <c r="D4226" t="s">
        <v>19619</v>
      </c>
      <c r="E4226" s="89">
        <v>0.03514129759490107</v>
      </c>
      <c r="F4226" s="89">
        <v>707048</v>
      </c>
      <c r="G4226" s="89">
        <v>6</v>
      </c>
      <c r="H4226" t="s">
        <v>19630</v>
      </c>
      <c r="I4226" s="89"/>
    </row>
    <row r="4227">
      <c r="A4227" t="s">
        <v>7391</v>
      </c>
      <c r="B4227" t="s">
        <v>19483</v>
      </c>
      <c r="C4227" t="s">
        <v>19526</v>
      </c>
      <c r="D4227" t="s">
        <v>19620</v>
      </c>
      <c r="E4227" s="89">
        <v>0.03355272882335279</v>
      </c>
      <c r="F4227" s="89">
        <v>707048</v>
      </c>
      <c r="G4227" s="89">
        <v>6</v>
      </c>
      <c r="H4227" t="s">
        <v>19630</v>
      </c>
      <c r="I4227" s="89"/>
    </row>
    <row r="4228">
      <c r="A4228" t="s">
        <v>7392</v>
      </c>
      <c r="B4228" t="s">
        <v>19483</v>
      </c>
      <c r="C4228" t="s">
        <v>19526</v>
      </c>
      <c r="D4228" t="s">
        <v>19621</v>
      </c>
      <c r="E4228" s="89">
        <v>0.02555320002020034</v>
      </c>
      <c r="F4228" s="89">
        <v>707048</v>
      </c>
      <c r="G4228" s="89">
        <v>6</v>
      </c>
      <c r="H4228" t="s">
        <v>19630</v>
      </c>
      <c r="I4228" s="89"/>
    </row>
    <row r="4229">
      <c r="A4229" t="s">
        <v>7393</v>
      </c>
      <c r="B4229" t="s">
        <v>19483</v>
      </c>
      <c r="C4229" t="s">
        <v>19526</v>
      </c>
      <c r="D4229" t="s">
        <v>19622</v>
      </c>
      <c r="E4229" s="89">
        <v>0.0343467214552669</v>
      </c>
      <c r="F4229" s="89">
        <v>707048</v>
      </c>
      <c r="G4229" s="89">
        <v>6</v>
      </c>
      <c r="H4229" t="s">
        <v>19630</v>
      </c>
      <c r="I4229" s="89"/>
    </row>
    <row r="4230">
      <c r="A4230" t="s">
        <v>7394</v>
      </c>
      <c r="B4230" t="s">
        <v>19483</v>
      </c>
      <c r="C4230" t="s">
        <v>19526</v>
      </c>
      <c r="D4230" t="s">
        <v>19623</v>
      </c>
      <c r="E4230" s="89">
        <v>0.06602850182150535</v>
      </c>
      <c r="F4230" s="89">
        <v>707048</v>
      </c>
      <c r="G4230" s="89">
        <v>6</v>
      </c>
      <c r="H4230" t="s">
        <v>19630</v>
      </c>
      <c r="I4230" s="89"/>
    </row>
    <row r="4231">
      <c r="A4231" t="s">
        <v>7395</v>
      </c>
      <c r="B4231" t="s">
        <v>19483</v>
      </c>
      <c r="C4231" t="s">
        <v>19526</v>
      </c>
      <c r="D4231" t="s">
        <v>19624</v>
      </c>
      <c r="E4231" s="89">
        <v>0.1536249641305394</v>
      </c>
      <c r="F4231" s="89">
        <v>707048</v>
      </c>
      <c r="G4231" s="89">
        <v>6</v>
      </c>
      <c r="H4231" t="s">
        <v>19630</v>
      </c>
      <c r="I4231" s="89"/>
    </row>
    <row r="4232">
      <c r="A4232" t="s">
        <v>20644</v>
      </c>
      <c r="B4232" t="s">
        <v>19483</v>
      </c>
      <c r="C4232" t="s">
        <v>3805</v>
      </c>
      <c r="D4232" t="s">
        <v>19614</v>
      </c>
      <c r="E4232" s="89">
        <v>0</v>
      </c>
      <c r="F4232" s="89">
        <v>704837</v>
      </c>
      <c r="G4232" s="89">
        <v>7</v>
      </c>
      <c r="H4232" t="s">
        <v>19630</v>
      </c>
      <c r="I4232" s="89"/>
    </row>
    <row r="4233">
      <c r="A4233" t="s">
        <v>20645</v>
      </c>
      <c r="B4233" t="s">
        <v>19483</v>
      </c>
      <c r="C4233" t="s">
        <v>3805</v>
      </c>
      <c r="D4233" t="s">
        <v>19615</v>
      </c>
      <c r="E4233" s="89">
        <v>0</v>
      </c>
      <c r="F4233" s="89">
        <v>704837</v>
      </c>
      <c r="G4233" s="89">
        <v>7</v>
      </c>
      <c r="H4233" t="s">
        <v>19630</v>
      </c>
      <c r="I4233" s="89"/>
    </row>
    <row r="4234">
      <c r="A4234" t="s">
        <v>20646</v>
      </c>
      <c r="B4234" t="s">
        <v>19483</v>
      </c>
      <c r="C4234" t="s">
        <v>3805</v>
      </c>
      <c r="D4234" t="s">
        <v>19616</v>
      </c>
      <c r="E4234" s="89">
        <v>0</v>
      </c>
      <c r="F4234" s="89">
        <v>704837</v>
      </c>
      <c r="G4234" s="89">
        <v>7</v>
      </c>
      <c r="H4234" t="s">
        <v>19630</v>
      </c>
      <c r="I4234" s="89"/>
    </row>
    <row r="4235">
      <c r="A4235" t="s">
        <v>20647</v>
      </c>
      <c r="B4235" t="s">
        <v>19483</v>
      </c>
      <c r="C4235" t="s">
        <v>3805</v>
      </c>
      <c r="D4235" t="s">
        <v>19617</v>
      </c>
      <c r="E4235" s="89">
        <v>0</v>
      </c>
      <c r="F4235" s="89">
        <v>704837</v>
      </c>
      <c r="G4235" s="89">
        <v>7</v>
      </c>
      <c r="H4235" t="s">
        <v>19630</v>
      </c>
      <c r="I4235" s="89"/>
    </row>
    <row r="4236">
      <c r="A4236" t="s">
        <v>20648</v>
      </c>
      <c r="B4236" t="s">
        <v>19483</v>
      </c>
      <c r="C4236" t="s">
        <v>3805</v>
      </c>
      <c r="D4236" t="s">
        <v>19618</v>
      </c>
      <c r="E4236" s="89">
        <v>0</v>
      </c>
      <c r="F4236" s="89">
        <v>704837</v>
      </c>
      <c r="G4236" s="89">
        <v>7</v>
      </c>
      <c r="H4236" t="s">
        <v>19630</v>
      </c>
      <c r="I4236" s="89"/>
    </row>
    <row r="4237">
      <c r="A4237" t="s">
        <v>20649</v>
      </c>
      <c r="B4237" t="s">
        <v>19483</v>
      </c>
      <c r="C4237" t="s">
        <v>3805</v>
      </c>
      <c r="D4237" t="s">
        <v>19619</v>
      </c>
      <c r="E4237" s="89">
        <v>0</v>
      </c>
      <c r="F4237" s="89">
        <v>704837</v>
      </c>
      <c r="G4237" s="89">
        <v>7</v>
      </c>
      <c r="H4237" t="s">
        <v>19630</v>
      </c>
      <c r="I4237" s="89"/>
    </row>
    <row r="4238">
      <c r="A4238" t="s">
        <v>20650</v>
      </c>
      <c r="B4238" t="s">
        <v>19483</v>
      </c>
      <c r="C4238" t="s">
        <v>3805</v>
      </c>
      <c r="D4238" t="s">
        <v>19620</v>
      </c>
      <c r="E4238" s="89">
        <v>0</v>
      </c>
      <c r="F4238" s="89">
        <v>704837</v>
      </c>
      <c r="G4238" s="89">
        <v>7</v>
      </c>
      <c r="H4238" t="s">
        <v>19630</v>
      </c>
      <c r="I4238" s="89"/>
    </row>
    <row r="4239">
      <c r="A4239" t="s">
        <v>20651</v>
      </c>
      <c r="B4239" t="s">
        <v>19483</v>
      </c>
      <c r="C4239" t="s">
        <v>3805</v>
      </c>
      <c r="D4239" t="s">
        <v>19621</v>
      </c>
      <c r="E4239" s="89">
        <v>0</v>
      </c>
      <c r="F4239" s="89">
        <v>704837</v>
      </c>
      <c r="G4239" s="89">
        <v>7</v>
      </c>
      <c r="H4239" t="s">
        <v>19630</v>
      </c>
      <c r="I4239" s="89"/>
    </row>
    <row r="4240">
      <c r="A4240" t="s">
        <v>20652</v>
      </c>
      <c r="B4240" t="s">
        <v>19483</v>
      </c>
      <c r="C4240" t="s">
        <v>3805</v>
      </c>
      <c r="D4240" t="s">
        <v>19622</v>
      </c>
      <c r="E4240" s="89">
        <v>0</v>
      </c>
      <c r="F4240" s="89">
        <v>704837</v>
      </c>
      <c r="G4240" s="89">
        <v>7</v>
      </c>
      <c r="H4240" t="s">
        <v>19630</v>
      </c>
      <c r="I4240" s="89"/>
    </row>
    <row r="4241">
      <c r="A4241" t="s">
        <v>20653</v>
      </c>
      <c r="B4241" t="s">
        <v>19483</v>
      </c>
      <c r="C4241" t="s">
        <v>3805</v>
      </c>
      <c r="D4241" t="s">
        <v>19623</v>
      </c>
      <c r="E4241" s="89">
        <v>0</v>
      </c>
      <c r="F4241" s="89">
        <v>704837</v>
      </c>
      <c r="G4241" s="89">
        <v>7</v>
      </c>
      <c r="H4241" t="s">
        <v>19630</v>
      </c>
      <c r="I4241" s="89"/>
    </row>
    <row r="4242">
      <c r="A4242" t="s">
        <v>20654</v>
      </c>
      <c r="B4242" t="s">
        <v>19483</v>
      </c>
      <c r="C4242" t="s">
        <v>3805</v>
      </c>
      <c r="D4242" t="s">
        <v>19624</v>
      </c>
      <c r="E4242" s="89">
        <v>0</v>
      </c>
      <c r="F4242" s="89">
        <v>704837</v>
      </c>
      <c r="G4242" s="89">
        <v>7</v>
      </c>
      <c r="H4242" t="s">
        <v>19630</v>
      </c>
      <c r="I4242" s="89"/>
    </row>
    <row r="4243">
      <c r="A4243" t="s">
        <v>20655</v>
      </c>
      <c r="B4243" t="s">
        <v>19483</v>
      </c>
      <c r="C4243" t="s">
        <v>3806</v>
      </c>
      <c r="D4243" t="s">
        <v>19614</v>
      </c>
      <c r="E4243" s="89">
        <v>0</v>
      </c>
      <c r="F4243" s="89">
        <v>704837</v>
      </c>
      <c r="G4243" s="89">
        <v>7</v>
      </c>
      <c r="H4243" t="s">
        <v>19630</v>
      </c>
      <c r="I4243" s="89"/>
    </row>
    <row r="4244">
      <c r="A4244" t="s">
        <v>20656</v>
      </c>
      <c r="B4244" t="s">
        <v>19483</v>
      </c>
      <c r="C4244" t="s">
        <v>3806</v>
      </c>
      <c r="D4244" t="s">
        <v>19615</v>
      </c>
      <c r="E4244" s="89">
        <v>0</v>
      </c>
      <c r="F4244" s="89">
        <v>704837</v>
      </c>
      <c r="G4244" s="89">
        <v>7</v>
      </c>
      <c r="H4244" t="s">
        <v>19630</v>
      </c>
      <c r="I4244" s="89"/>
    </row>
    <row r="4245">
      <c r="A4245" t="s">
        <v>20657</v>
      </c>
      <c r="B4245" t="s">
        <v>19483</v>
      </c>
      <c r="C4245" t="s">
        <v>3806</v>
      </c>
      <c r="D4245" t="s">
        <v>19616</v>
      </c>
      <c r="E4245" s="89">
        <v>0</v>
      </c>
      <c r="F4245" s="89">
        <v>704837</v>
      </c>
      <c r="G4245" s="89">
        <v>7</v>
      </c>
      <c r="H4245" t="s">
        <v>19630</v>
      </c>
      <c r="I4245" s="89"/>
    </row>
    <row r="4246">
      <c r="A4246" t="s">
        <v>20658</v>
      </c>
      <c r="B4246" t="s">
        <v>19483</v>
      </c>
      <c r="C4246" t="s">
        <v>3806</v>
      </c>
      <c r="D4246" t="s">
        <v>19617</v>
      </c>
      <c r="E4246" s="89">
        <v>0</v>
      </c>
      <c r="F4246" s="89">
        <v>704837</v>
      </c>
      <c r="G4246" s="89">
        <v>7</v>
      </c>
      <c r="H4246" t="s">
        <v>19630</v>
      </c>
      <c r="I4246" s="89"/>
    </row>
    <row r="4247">
      <c r="A4247" t="s">
        <v>20659</v>
      </c>
      <c r="B4247" t="s">
        <v>19483</v>
      </c>
      <c r="C4247" t="s">
        <v>3806</v>
      </c>
      <c r="D4247" t="s">
        <v>19618</v>
      </c>
      <c r="E4247" s="89">
        <v>0</v>
      </c>
      <c r="F4247" s="89">
        <v>704837</v>
      </c>
      <c r="G4247" s="89">
        <v>7</v>
      </c>
      <c r="H4247" t="s">
        <v>19630</v>
      </c>
      <c r="I4247" s="89"/>
    </row>
    <row r="4248">
      <c r="A4248" t="s">
        <v>20660</v>
      </c>
      <c r="B4248" t="s">
        <v>19483</v>
      </c>
      <c r="C4248" t="s">
        <v>3806</v>
      </c>
      <c r="D4248" t="s">
        <v>19619</v>
      </c>
      <c r="E4248" s="89">
        <v>0</v>
      </c>
      <c r="F4248" s="89">
        <v>704837</v>
      </c>
      <c r="G4248" s="89">
        <v>7</v>
      </c>
      <c r="H4248" t="s">
        <v>19630</v>
      </c>
      <c r="I4248" s="89"/>
    </row>
    <row r="4249">
      <c r="A4249" t="s">
        <v>20661</v>
      </c>
      <c r="B4249" t="s">
        <v>19483</v>
      </c>
      <c r="C4249" t="s">
        <v>3806</v>
      </c>
      <c r="D4249" t="s">
        <v>19620</v>
      </c>
      <c r="E4249" s="89">
        <v>0</v>
      </c>
      <c r="F4249" s="89">
        <v>704837</v>
      </c>
      <c r="G4249" s="89">
        <v>7</v>
      </c>
      <c r="H4249" t="s">
        <v>19630</v>
      </c>
      <c r="I4249" s="89"/>
    </row>
    <row r="4250">
      <c r="A4250" t="s">
        <v>20662</v>
      </c>
      <c r="B4250" t="s">
        <v>19483</v>
      </c>
      <c r="C4250" t="s">
        <v>3806</v>
      </c>
      <c r="D4250" t="s">
        <v>19621</v>
      </c>
      <c r="E4250" s="89">
        <v>0</v>
      </c>
      <c r="F4250" s="89">
        <v>704837</v>
      </c>
      <c r="G4250" s="89">
        <v>7</v>
      </c>
      <c r="H4250" t="s">
        <v>19630</v>
      </c>
      <c r="I4250" s="89"/>
    </row>
    <row r="4251">
      <c r="A4251" t="s">
        <v>20663</v>
      </c>
      <c r="B4251" t="s">
        <v>19483</v>
      </c>
      <c r="C4251" t="s">
        <v>3806</v>
      </c>
      <c r="D4251" t="s">
        <v>19622</v>
      </c>
      <c r="E4251" s="89">
        <v>0</v>
      </c>
      <c r="F4251" s="89">
        <v>704837</v>
      </c>
      <c r="G4251" s="89">
        <v>7</v>
      </c>
      <c r="H4251" t="s">
        <v>19630</v>
      </c>
      <c r="I4251" s="89"/>
    </row>
    <row r="4252">
      <c r="A4252" t="s">
        <v>20664</v>
      </c>
      <c r="B4252" t="s">
        <v>19483</v>
      </c>
      <c r="C4252" t="s">
        <v>3806</v>
      </c>
      <c r="D4252" t="s">
        <v>19623</v>
      </c>
      <c r="E4252" s="89">
        <v>0</v>
      </c>
      <c r="F4252" s="89">
        <v>704837</v>
      </c>
      <c r="G4252" s="89">
        <v>7</v>
      </c>
      <c r="H4252" t="s">
        <v>19630</v>
      </c>
      <c r="I4252" s="89"/>
    </row>
    <row r="4253">
      <c r="A4253" t="s">
        <v>20665</v>
      </c>
      <c r="B4253" t="s">
        <v>19483</v>
      </c>
      <c r="C4253" t="s">
        <v>3806</v>
      </c>
      <c r="D4253" t="s">
        <v>19624</v>
      </c>
      <c r="E4253" s="89">
        <v>0</v>
      </c>
      <c r="F4253" s="89">
        <v>704837</v>
      </c>
      <c r="G4253" s="89">
        <v>7</v>
      </c>
      <c r="H4253" t="s">
        <v>19630</v>
      </c>
      <c r="I4253" s="89"/>
    </row>
    <row r="4254">
      <c r="A4254" t="s">
        <v>20666</v>
      </c>
      <c r="B4254" t="s">
        <v>19483</v>
      </c>
      <c r="C4254" t="s">
        <v>3678</v>
      </c>
      <c r="D4254" t="s">
        <v>19614</v>
      </c>
      <c r="E4254" s="89">
        <v>0</v>
      </c>
      <c r="F4254" s="89">
        <v>704837</v>
      </c>
      <c r="G4254" s="89">
        <v>7</v>
      </c>
      <c r="H4254" t="s">
        <v>19630</v>
      </c>
      <c r="I4254" s="89"/>
    </row>
    <row r="4255">
      <c r="A4255" t="s">
        <v>20667</v>
      </c>
      <c r="B4255" t="s">
        <v>19483</v>
      </c>
      <c r="C4255" t="s">
        <v>3678</v>
      </c>
      <c r="D4255" t="s">
        <v>19615</v>
      </c>
      <c r="E4255" s="89">
        <v>0</v>
      </c>
      <c r="F4255" s="89">
        <v>704837</v>
      </c>
      <c r="G4255" s="89">
        <v>7</v>
      </c>
      <c r="H4255" t="s">
        <v>19630</v>
      </c>
      <c r="I4255" s="89"/>
    </row>
    <row r="4256">
      <c r="A4256" t="s">
        <v>20668</v>
      </c>
      <c r="B4256" t="s">
        <v>19483</v>
      </c>
      <c r="C4256" t="s">
        <v>3678</v>
      </c>
      <c r="D4256" t="s">
        <v>19616</v>
      </c>
      <c r="E4256" s="89">
        <v>0</v>
      </c>
      <c r="F4256" s="89">
        <v>704837</v>
      </c>
      <c r="G4256" s="89">
        <v>7</v>
      </c>
      <c r="H4256" t="s">
        <v>19630</v>
      </c>
      <c r="I4256" s="89"/>
    </row>
    <row r="4257">
      <c r="A4257" t="s">
        <v>20669</v>
      </c>
      <c r="B4257" t="s">
        <v>19483</v>
      </c>
      <c r="C4257" t="s">
        <v>3678</v>
      </c>
      <c r="D4257" t="s">
        <v>19617</v>
      </c>
      <c r="E4257" s="89">
        <v>0</v>
      </c>
      <c r="F4257" s="89">
        <v>704837</v>
      </c>
      <c r="G4257" s="89">
        <v>7</v>
      </c>
      <c r="H4257" t="s">
        <v>19630</v>
      </c>
      <c r="I4257" s="89"/>
    </row>
    <row r="4258">
      <c r="A4258" t="s">
        <v>20670</v>
      </c>
      <c r="B4258" t="s">
        <v>19483</v>
      </c>
      <c r="C4258" t="s">
        <v>3678</v>
      </c>
      <c r="D4258" t="s">
        <v>19618</v>
      </c>
      <c r="E4258" s="89">
        <v>0</v>
      </c>
      <c r="F4258" s="89">
        <v>704837</v>
      </c>
      <c r="G4258" s="89">
        <v>7</v>
      </c>
      <c r="H4258" t="s">
        <v>19630</v>
      </c>
      <c r="I4258" s="89"/>
    </row>
    <row r="4259">
      <c r="A4259" t="s">
        <v>20671</v>
      </c>
      <c r="B4259" t="s">
        <v>19483</v>
      </c>
      <c r="C4259" t="s">
        <v>3678</v>
      </c>
      <c r="D4259" t="s">
        <v>19619</v>
      </c>
      <c r="E4259" s="89">
        <v>0</v>
      </c>
      <c r="F4259" s="89">
        <v>704837</v>
      </c>
      <c r="G4259" s="89">
        <v>7</v>
      </c>
      <c r="H4259" t="s">
        <v>19630</v>
      </c>
      <c r="I4259" s="89"/>
    </row>
    <row r="4260">
      <c r="A4260" t="s">
        <v>20672</v>
      </c>
      <c r="B4260" t="s">
        <v>19483</v>
      </c>
      <c r="C4260" t="s">
        <v>3678</v>
      </c>
      <c r="D4260" t="s">
        <v>19620</v>
      </c>
      <c r="E4260" s="89">
        <v>0</v>
      </c>
      <c r="F4260" s="89">
        <v>704837</v>
      </c>
      <c r="G4260" s="89">
        <v>7</v>
      </c>
      <c r="H4260" t="s">
        <v>19630</v>
      </c>
      <c r="I4260" s="89"/>
    </row>
    <row r="4261">
      <c r="A4261" t="s">
        <v>20673</v>
      </c>
      <c r="B4261" t="s">
        <v>19483</v>
      </c>
      <c r="C4261" t="s">
        <v>3678</v>
      </c>
      <c r="D4261" t="s">
        <v>19621</v>
      </c>
      <c r="E4261" s="89">
        <v>0</v>
      </c>
      <c r="F4261" s="89">
        <v>704837</v>
      </c>
      <c r="G4261" s="89">
        <v>7</v>
      </c>
      <c r="H4261" t="s">
        <v>19630</v>
      </c>
      <c r="I4261" s="89"/>
    </row>
    <row r="4262">
      <c r="A4262" t="s">
        <v>20674</v>
      </c>
      <c r="B4262" t="s">
        <v>19483</v>
      </c>
      <c r="C4262" t="s">
        <v>3678</v>
      </c>
      <c r="D4262" t="s">
        <v>19622</v>
      </c>
      <c r="E4262" s="89">
        <v>0</v>
      </c>
      <c r="F4262" s="89">
        <v>704837</v>
      </c>
      <c r="G4262" s="89">
        <v>7</v>
      </c>
      <c r="H4262" t="s">
        <v>19630</v>
      </c>
      <c r="I4262" s="89"/>
    </row>
    <row r="4263">
      <c r="A4263" t="s">
        <v>20675</v>
      </c>
      <c r="B4263" t="s">
        <v>19483</v>
      </c>
      <c r="C4263" t="s">
        <v>3678</v>
      </c>
      <c r="D4263" t="s">
        <v>19623</v>
      </c>
      <c r="E4263" s="89">
        <v>0</v>
      </c>
      <c r="F4263" s="89">
        <v>704837</v>
      </c>
      <c r="G4263" s="89">
        <v>7</v>
      </c>
      <c r="H4263" t="s">
        <v>19630</v>
      </c>
      <c r="I4263" s="89"/>
    </row>
    <row r="4264">
      <c r="A4264" t="s">
        <v>20676</v>
      </c>
      <c r="B4264" t="s">
        <v>19483</v>
      </c>
      <c r="C4264" t="s">
        <v>3678</v>
      </c>
      <c r="D4264" t="s">
        <v>19624</v>
      </c>
      <c r="E4264" s="89">
        <v>0</v>
      </c>
      <c r="F4264" s="89">
        <v>704837</v>
      </c>
      <c r="G4264" s="89">
        <v>7</v>
      </c>
      <c r="H4264" t="s">
        <v>19630</v>
      </c>
      <c r="I4264" s="89"/>
    </row>
    <row r="4265">
      <c r="A4265" t="s">
        <v>20677</v>
      </c>
      <c r="B4265" t="s">
        <v>19483</v>
      </c>
      <c r="C4265" t="s">
        <v>3679</v>
      </c>
      <c r="D4265" t="s">
        <v>19614</v>
      </c>
      <c r="E4265" s="89">
        <v>0.0001424601979229767</v>
      </c>
      <c r="F4265" s="89">
        <v>704837</v>
      </c>
      <c r="G4265" s="89">
        <v>7</v>
      </c>
      <c r="H4265" t="s">
        <v>19630</v>
      </c>
      <c r="I4265" s="89"/>
    </row>
    <row r="4266">
      <c r="A4266" t="s">
        <v>20678</v>
      </c>
      <c r="B4266" t="s">
        <v>19483</v>
      </c>
      <c r="C4266" t="s">
        <v>3679</v>
      </c>
      <c r="D4266" t="s">
        <v>19615</v>
      </c>
      <c r="E4266" s="89">
        <v>0.0001461864966804743</v>
      </c>
      <c r="F4266" s="89">
        <v>704837</v>
      </c>
      <c r="G4266" s="89">
        <v>7</v>
      </c>
      <c r="H4266" t="s">
        <v>19630</v>
      </c>
      <c r="I4266" s="89"/>
    </row>
    <row r="4267">
      <c r="A4267" t="s">
        <v>20679</v>
      </c>
      <c r="B4267" t="s">
        <v>19483</v>
      </c>
      <c r="C4267" t="s">
        <v>3679</v>
      </c>
      <c r="D4267" t="s">
        <v>19616</v>
      </c>
      <c r="E4267" s="89">
        <v>0.0001440776686849201</v>
      </c>
      <c r="F4267" s="89">
        <v>704837</v>
      </c>
      <c r="G4267" s="89">
        <v>7</v>
      </c>
      <c r="H4267" t="s">
        <v>19630</v>
      </c>
      <c r="I4267" s="89"/>
    </row>
    <row r="4268">
      <c r="A4268" t="s">
        <v>20680</v>
      </c>
      <c r="B4268" t="s">
        <v>19483</v>
      </c>
      <c r="C4268" t="s">
        <v>3679</v>
      </c>
      <c r="D4268" t="s">
        <v>19617</v>
      </c>
      <c r="E4268" s="89">
        <v>0.000145716394361289</v>
      </c>
      <c r="F4268" s="89">
        <v>704837</v>
      </c>
      <c r="G4268" s="89">
        <v>7</v>
      </c>
      <c r="H4268" t="s">
        <v>19630</v>
      </c>
      <c r="I4268" s="89"/>
    </row>
    <row r="4269">
      <c r="A4269" t="s">
        <v>20681</v>
      </c>
      <c r="B4269" t="s">
        <v>19483</v>
      </c>
      <c r="C4269" t="s">
        <v>3679</v>
      </c>
      <c r="D4269" t="s">
        <v>19618</v>
      </c>
      <c r="E4269" s="89">
        <v>0.0001456089571669344</v>
      </c>
      <c r="F4269" s="89">
        <v>704837</v>
      </c>
      <c r="G4269" s="89">
        <v>7</v>
      </c>
      <c r="H4269" t="s">
        <v>19630</v>
      </c>
      <c r="I4269" s="89"/>
    </row>
    <row r="4270">
      <c r="A4270" t="s">
        <v>20682</v>
      </c>
      <c r="B4270" t="s">
        <v>19483</v>
      </c>
      <c r="C4270" t="s">
        <v>3679</v>
      </c>
      <c r="D4270" t="s">
        <v>19619</v>
      </c>
      <c r="E4270" s="89">
        <v>0.0001482905700046115</v>
      </c>
      <c r="F4270" s="89">
        <v>704837</v>
      </c>
      <c r="G4270" s="89">
        <v>7</v>
      </c>
      <c r="H4270" t="s">
        <v>19630</v>
      </c>
      <c r="I4270" s="89"/>
    </row>
    <row r="4271">
      <c r="A4271" t="s">
        <v>20683</v>
      </c>
      <c r="B4271" t="s">
        <v>19483</v>
      </c>
      <c r="C4271" t="s">
        <v>3679</v>
      </c>
      <c r="D4271" t="s">
        <v>19620</v>
      </c>
      <c r="E4271" s="89">
        <v>0.000141821180446015</v>
      </c>
      <c r="F4271" s="89">
        <v>704837</v>
      </c>
      <c r="G4271" s="89">
        <v>7</v>
      </c>
      <c r="H4271" t="s">
        <v>19630</v>
      </c>
      <c r="I4271" s="89"/>
    </row>
    <row r="4272">
      <c r="A4272" t="s">
        <v>20684</v>
      </c>
      <c r="B4272" t="s">
        <v>19483</v>
      </c>
      <c r="C4272" t="s">
        <v>3679</v>
      </c>
      <c r="D4272" t="s">
        <v>19621</v>
      </c>
      <c r="E4272" s="89">
        <v>0.0001336860488388498</v>
      </c>
      <c r="F4272" s="89">
        <v>704837</v>
      </c>
      <c r="G4272" s="89">
        <v>7</v>
      </c>
      <c r="H4272" t="s">
        <v>19630</v>
      </c>
      <c r="I4272" s="89"/>
    </row>
    <row r="4273">
      <c r="A4273" t="s">
        <v>20685</v>
      </c>
      <c r="B4273" t="s">
        <v>19483</v>
      </c>
      <c r="C4273" t="s">
        <v>3679</v>
      </c>
      <c r="D4273" t="s">
        <v>19622</v>
      </c>
      <c r="E4273" s="89">
        <v>0.0001421614408959861</v>
      </c>
      <c r="F4273" s="89">
        <v>704837</v>
      </c>
      <c r="G4273" s="89">
        <v>7</v>
      </c>
      <c r="H4273" t="s">
        <v>19630</v>
      </c>
      <c r="I4273" s="89"/>
    </row>
    <row r="4274">
      <c r="A4274" t="s">
        <v>20686</v>
      </c>
      <c r="B4274" t="s">
        <v>19483</v>
      </c>
      <c r="C4274" t="s">
        <v>3679</v>
      </c>
      <c r="D4274" t="s">
        <v>19623</v>
      </c>
      <c r="E4274" s="89">
        <v>0.0003251984485209898</v>
      </c>
      <c r="F4274" s="89">
        <v>704837</v>
      </c>
      <c r="G4274" s="89">
        <v>7</v>
      </c>
      <c r="H4274" t="s">
        <v>19630</v>
      </c>
      <c r="I4274" s="89"/>
    </row>
    <row r="4275">
      <c r="A4275" t="s">
        <v>20687</v>
      </c>
      <c r="B4275" t="s">
        <v>19483</v>
      </c>
      <c r="C4275" t="s">
        <v>3679</v>
      </c>
      <c r="D4275" t="s">
        <v>19624</v>
      </c>
      <c r="E4275" s="89">
        <v>0.0008171854638170177</v>
      </c>
      <c r="F4275" s="89">
        <v>704837</v>
      </c>
      <c r="G4275" s="89">
        <v>7</v>
      </c>
      <c r="H4275" t="s">
        <v>19630</v>
      </c>
      <c r="I4275" s="89"/>
    </row>
    <row r="4276">
      <c r="A4276" t="s">
        <v>7396</v>
      </c>
      <c r="B4276" t="s">
        <v>19483</v>
      </c>
      <c r="C4276" t="s">
        <v>19488</v>
      </c>
      <c r="D4276" t="s">
        <v>19614</v>
      </c>
      <c r="E4276" s="89">
        <v>0.0002804389483149151</v>
      </c>
      <c r="F4276" s="89">
        <v>704837</v>
      </c>
      <c r="G4276" s="89">
        <v>7</v>
      </c>
      <c r="H4276" t="s">
        <v>19630</v>
      </c>
      <c r="I4276" s="89"/>
    </row>
    <row r="4277">
      <c r="A4277" t="s">
        <v>7397</v>
      </c>
      <c r="B4277" t="s">
        <v>19483</v>
      </c>
      <c r="C4277" t="s">
        <v>19488</v>
      </c>
      <c r="D4277" t="s">
        <v>19615</v>
      </c>
      <c r="E4277" s="89">
        <v>0.0002966781287390392</v>
      </c>
      <c r="F4277" s="89">
        <v>704837</v>
      </c>
      <c r="G4277" s="89">
        <v>7</v>
      </c>
      <c r="H4277" t="s">
        <v>19630</v>
      </c>
      <c r="I4277" s="89"/>
    </row>
    <row r="4278">
      <c r="A4278" t="s">
        <v>7398</v>
      </c>
      <c r="B4278" t="s">
        <v>19483</v>
      </c>
      <c r="C4278" t="s">
        <v>19488</v>
      </c>
      <c r="D4278" t="s">
        <v>19616</v>
      </c>
      <c r="E4278" s="89">
        <v>0.0002850343091714229</v>
      </c>
      <c r="F4278" s="89">
        <v>704837</v>
      </c>
      <c r="G4278" s="89">
        <v>7</v>
      </c>
      <c r="H4278" t="s">
        <v>19630</v>
      </c>
      <c r="I4278" s="89"/>
    </row>
    <row r="4279">
      <c r="A4279" t="s">
        <v>7399</v>
      </c>
      <c r="B4279" t="s">
        <v>19483</v>
      </c>
      <c r="C4279" t="s">
        <v>19488</v>
      </c>
      <c r="D4279" t="s">
        <v>19617</v>
      </c>
      <c r="E4279" s="89">
        <v>0.0002962080264198538</v>
      </c>
      <c r="F4279" s="89">
        <v>704837</v>
      </c>
      <c r="G4279" s="89">
        <v>7</v>
      </c>
      <c r="H4279" t="s">
        <v>19630</v>
      </c>
      <c r="I4279" s="89"/>
    </row>
    <row r="4280">
      <c r="A4280" t="s">
        <v>7400</v>
      </c>
      <c r="B4280" t="s">
        <v>19483</v>
      </c>
      <c r="C4280" t="s">
        <v>19488</v>
      </c>
      <c r="D4280" t="s">
        <v>19618</v>
      </c>
      <c r="E4280" s="89">
        <v>0.0002956664752749009</v>
      </c>
      <c r="F4280" s="89">
        <v>704837</v>
      </c>
      <c r="G4280" s="89">
        <v>7</v>
      </c>
      <c r="H4280" t="s">
        <v>19630</v>
      </c>
      <c r="I4280" s="89"/>
    </row>
    <row r="4281">
      <c r="A4281" t="s">
        <v>7401</v>
      </c>
      <c r="B4281" t="s">
        <v>19483</v>
      </c>
      <c r="C4281" t="s">
        <v>19488</v>
      </c>
      <c r="D4281" t="s">
        <v>19619</v>
      </c>
      <c r="E4281" s="89">
        <v>0.0003060988471259663</v>
      </c>
      <c r="F4281" s="89">
        <v>704837</v>
      </c>
      <c r="G4281" s="89">
        <v>7</v>
      </c>
      <c r="H4281" t="s">
        <v>19630</v>
      </c>
      <c r="I4281" s="89"/>
    </row>
    <row r="4282">
      <c r="A4282" t="s">
        <v>7402</v>
      </c>
      <c r="B4282" t="s">
        <v>19483</v>
      </c>
      <c r="C4282" t="s">
        <v>19488</v>
      </c>
      <c r="D4282" t="s">
        <v>19620</v>
      </c>
      <c r="E4282" s="89">
        <v>0.0002890864349888202</v>
      </c>
      <c r="F4282" s="89">
        <v>704837</v>
      </c>
      <c r="G4282" s="89">
        <v>7</v>
      </c>
      <c r="H4282" t="s">
        <v>19630</v>
      </c>
      <c r="I4282" s="89"/>
    </row>
    <row r="4283">
      <c r="A4283" t="s">
        <v>7403</v>
      </c>
      <c r="B4283" t="s">
        <v>19483</v>
      </c>
      <c r="C4283" t="s">
        <v>19488</v>
      </c>
      <c r="D4283" t="s">
        <v>19621</v>
      </c>
      <c r="E4283" s="89">
        <v>0.0002228881936067567</v>
      </c>
      <c r="F4283" s="89">
        <v>704837</v>
      </c>
      <c r="G4283" s="89">
        <v>7</v>
      </c>
      <c r="H4283" t="s">
        <v>19630</v>
      </c>
      <c r="I4283" s="89"/>
    </row>
    <row r="4284">
      <c r="A4284" t="s">
        <v>7404</v>
      </c>
      <c r="B4284" t="s">
        <v>19483</v>
      </c>
      <c r="C4284" t="s">
        <v>19488</v>
      </c>
      <c r="D4284" t="s">
        <v>19622</v>
      </c>
      <c r="E4284" s="89">
        <v>0.0002889989664365706</v>
      </c>
      <c r="F4284" s="89">
        <v>704837</v>
      </c>
      <c r="G4284" s="89">
        <v>7</v>
      </c>
      <c r="H4284" t="s">
        <v>19630</v>
      </c>
      <c r="I4284" s="89"/>
    </row>
    <row r="4285">
      <c r="A4285" t="s">
        <v>7405</v>
      </c>
      <c r="B4285" t="s">
        <v>19483</v>
      </c>
      <c r="C4285" t="s">
        <v>19488</v>
      </c>
      <c r="D4285" t="s">
        <v>19623</v>
      </c>
      <c r="E4285" s="89">
        <v>0.0006816064773531239</v>
      </c>
      <c r="F4285" s="89">
        <v>704837</v>
      </c>
      <c r="G4285" s="89">
        <v>7</v>
      </c>
      <c r="H4285" t="s">
        <v>19630</v>
      </c>
      <c r="I4285" s="89"/>
    </row>
    <row r="4286">
      <c r="A4286" t="s">
        <v>7406</v>
      </c>
      <c r="B4286" t="s">
        <v>19483</v>
      </c>
      <c r="C4286" t="s">
        <v>19488</v>
      </c>
      <c r="D4286" t="s">
        <v>19624</v>
      </c>
      <c r="E4286" s="89">
        <v>0.001642367529658042</v>
      </c>
      <c r="F4286" s="89">
        <v>704837</v>
      </c>
      <c r="G4286" s="89">
        <v>7</v>
      </c>
      <c r="H4286" t="s">
        <v>19630</v>
      </c>
      <c r="I4286" s="89"/>
    </row>
    <row r="4287">
      <c r="A4287" t="s">
        <v>20688</v>
      </c>
      <c r="B4287" t="s">
        <v>19483</v>
      </c>
      <c r="C4287" t="s">
        <v>19917</v>
      </c>
      <c r="D4287" t="s">
        <v>19614</v>
      </c>
      <c r="E4287" s="89">
        <v>0.0005879750218288103</v>
      </c>
      <c r="F4287" s="89">
        <v>704837</v>
      </c>
      <c r="G4287" s="89">
        <v>7</v>
      </c>
      <c r="H4287" t="s">
        <v>19630</v>
      </c>
      <c r="I4287" s="89"/>
    </row>
    <row r="4288">
      <c r="A4288" t="s">
        <v>20689</v>
      </c>
      <c r="B4288" t="s">
        <v>19483</v>
      </c>
      <c r="C4288" t="s">
        <v>19917</v>
      </c>
      <c r="D4288" t="s">
        <v>19615</v>
      </c>
      <c r="E4288" s="89">
        <v>0.0006151835044912338</v>
      </c>
      <c r="F4288" s="89">
        <v>704837</v>
      </c>
      <c r="G4288" s="89">
        <v>7</v>
      </c>
      <c r="H4288" t="s">
        <v>19630</v>
      </c>
      <c r="I4288" s="89"/>
    </row>
    <row r="4289">
      <c r="A4289" t="s">
        <v>20690</v>
      </c>
      <c r="B4289" t="s">
        <v>19483</v>
      </c>
      <c r="C4289" t="s">
        <v>19917</v>
      </c>
      <c r="D4289" t="s">
        <v>19616</v>
      </c>
      <c r="E4289" s="89">
        <v>0.0005925703826853181</v>
      </c>
      <c r="F4289" s="89">
        <v>704837</v>
      </c>
      <c r="G4289" s="89">
        <v>7</v>
      </c>
      <c r="H4289" t="s">
        <v>19630</v>
      </c>
      <c r="I4289" s="89"/>
    </row>
    <row r="4290">
      <c r="A4290" t="s">
        <v>20691</v>
      </c>
      <c r="B4290" t="s">
        <v>19483</v>
      </c>
      <c r="C4290" t="s">
        <v>19917</v>
      </c>
      <c r="D4290" t="s">
        <v>19617</v>
      </c>
      <c r="E4290" s="89">
        <v>0.0006051732618290018</v>
      </c>
      <c r="F4290" s="89">
        <v>704837</v>
      </c>
      <c r="G4290" s="89">
        <v>7</v>
      </c>
      <c r="H4290" t="s">
        <v>19630</v>
      </c>
      <c r="I4290" s="89"/>
    </row>
    <row r="4291">
      <c r="A4291" t="s">
        <v>20692</v>
      </c>
      <c r="B4291" t="s">
        <v>19483</v>
      </c>
      <c r="C4291" t="s">
        <v>19917</v>
      </c>
      <c r="D4291" t="s">
        <v>19618</v>
      </c>
      <c r="E4291" s="89">
        <v>0.0006123323466661216</v>
      </c>
      <c r="F4291" s="89">
        <v>704837</v>
      </c>
      <c r="G4291" s="89">
        <v>7</v>
      </c>
      <c r="H4291" t="s">
        <v>19630</v>
      </c>
      <c r="I4291" s="89"/>
    </row>
    <row r="4292">
      <c r="A4292" t="s">
        <v>20693</v>
      </c>
      <c r="B4292" t="s">
        <v>19483</v>
      </c>
      <c r="C4292" t="s">
        <v>19917</v>
      </c>
      <c r="D4292" t="s">
        <v>19619</v>
      </c>
      <c r="E4292" s="89">
        <v>0.000630872562983789</v>
      </c>
      <c r="F4292" s="89">
        <v>704837</v>
      </c>
      <c r="G4292" s="89">
        <v>7</v>
      </c>
      <c r="H4292" t="s">
        <v>19630</v>
      </c>
      <c r="I4292" s="89"/>
    </row>
    <row r="4293">
      <c r="A4293" t="s">
        <v>20694</v>
      </c>
      <c r="B4293" t="s">
        <v>19483</v>
      </c>
      <c r="C4293" t="s">
        <v>19917</v>
      </c>
      <c r="D4293" t="s">
        <v>19620</v>
      </c>
      <c r="E4293" s="89">
        <v>0.0005974564863727227</v>
      </c>
      <c r="F4293" s="89">
        <v>704837</v>
      </c>
      <c r="G4293" s="89">
        <v>7</v>
      </c>
      <c r="H4293" t="s">
        <v>19630</v>
      </c>
      <c r="I4293" s="89"/>
    </row>
    <row r="4294">
      <c r="A4294" t="s">
        <v>20695</v>
      </c>
      <c r="B4294" t="s">
        <v>19483</v>
      </c>
      <c r="C4294" t="s">
        <v>19917</v>
      </c>
      <c r="D4294" t="s">
        <v>19621</v>
      </c>
      <c r="E4294" s="89">
        <v>0.0004724421307470147</v>
      </c>
      <c r="F4294" s="89">
        <v>704837</v>
      </c>
      <c r="G4294" s="89">
        <v>7</v>
      </c>
      <c r="H4294" t="s">
        <v>19630</v>
      </c>
      <c r="I4294" s="89"/>
    </row>
    <row r="4295">
      <c r="A4295" t="s">
        <v>20696</v>
      </c>
      <c r="B4295" t="s">
        <v>19483</v>
      </c>
      <c r="C4295" t="s">
        <v>19917</v>
      </c>
      <c r="D4295" t="s">
        <v>19622</v>
      </c>
      <c r="E4295" s="89">
        <v>0.0005985334938752819</v>
      </c>
      <c r="F4295" s="89">
        <v>704837</v>
      </c>
      <c r="G4295" s="89">
        <v>7</v>
      </c>
      <c r="H4295" t="s">
        <v>19630</v>
      </c>
      <c r="I4295" s="89"/>
    </row>
    <row r="4296">
      <c r="A4296" t="s">
        <v>20697</v>
      </c>
      <c r="B4296" t="s">
        <v>19483</v>
      </c>
      <c r="C4296" t="s">
        <v>19917</v>
      </c>
      <c r="D4296" t="s">
        <v>19623</v>
      </c>
      <c r="E4296" s="89">
        <v>0.00134492319564741</v>
      </c>
      <c r="F4296" s="89">
        <v>704837</v>
      </c>
      <c r="G4296" s="89">
        <v>7</v>
      </c>
      <c r="H4296" t="s">
        <v>19630</v>
      </c>
      <c r="I4296" s="89"/>
    </row>
    <row r="4297">
      <c r="A4297" t="s">
        <v>20698</v>
      </c>
      <c r="B4297" t="s">
        <v>19483</v>
      </c>
      <c r="C4297" t="s">
        <v>19917</v>
      </c>
      <c r="D4297" t="s">
        <v>19624</v>
      </c>
      <c r="E4297" s="89">
        <v>0.003382093752646655</v>
      </c>
      <c r="F4297" s="89">
        <v>704837</v>
      </c>
      <c r="G4297" s="89">
        <v>7</v>
      </c>
      <c r="H4297" t="s">
        <v>19630</v>
      </c>
      <c r="I4297" s="89"/>
    </row>
    <row r="4298">
      <c r="A4298" t="s">
        <v>7407</v>
      </c>
      <c r="B4298" t="s">
        <v>19483</v>
      </c>
      <c r="C4298" t="s">
        <v>19489</v>
      </c>
      <c r="D4298" t="s">
        <v>19614</v>
      </c>
      <c r="E4298" s="89">
        <v>0.002866217854875042</v>
      </c>
      <c r="F4298" s="89">
        <v>704837</v>
      </c>
      <c r="G4298" s="89">
        <v>7</v>
      </c>
      <c r="H4298" t="s">
        <v>19630</v>
      </c>
      <c r="I4298" s="89"/>
    </row>
    <row r="4299">
      <c r="A4299" t="s">
        <v>7408</v>
      </c>
      <c r="B4299" t="s">
        <v>19483</v>
      </c>
      <c r="C4299" t="s">
        <v>19489</v>
      </c>
      <c r="D4299" t="s">
        <v>19615</v>
      </c>
      <c r="E4299" s="89">
        <v>0.002974372293305435</v>
      </c>
      <c r="F4299" s="89">
        <v>704837</v>
      </c>
      <c r="G4299" s="89">
        <v>7</v>
      </c>
      <c r="H4299" t="s">
        <v>19630</v>
      </c>
      <c r="I4299" s="89"/>
    </row>
    <row r="4300">
      <c r="A4300" t="s">
        <v>7409</v>
      </c>
      <c r="B4300" t="s">
        <v>19483</v>
      </c>
      <c r="C4300" t="s">
        <v>19489</v>
      </c>
      <c r="D4300" t="s">
        <v>19616</v>
      </c>
      <c r="E4300" s="89">
        <v>0.002871268853363718</v>
      </c>
      <c r="F4300" s="89">
        <v>704837</v>
      </c>
      <c r="G4300" s="89">
        <v>7</v>
      </c>
      <c r="H4300" t="s">
        <v>19630</v>
      </c>
      <c r="I4300" s="89"/>
    </row>
    <row r="4301">
      <c r="A4301" t="s">
        <v>7410</v>
      </c>
      <c r="B4301" t="s">
        <v>19483</v>
      </c>
      <c r="C4301" t="s">
        <v>19489</v>
      </c>
      <c r="D4301" t="s">
        <v>19617</v>
      </c>
      <c r="E4301" s="89">
        <v>0.00291625007068346</v>
      </c>
      <c r="F4301" s="89">
        <v>704837</v>
      </c>
      <c r="G4301" s="89">
        <v>7</v>
      </c>
      <c r="H4301" t="s">
        <v>19630</v>
      </c>
      <c r="I4301" s="89"/>
    </row>
    <row r="4302">
      <c r="A4302" t="s">
        <v>7411</v>
      </c>
      <c r="B4302" t="s">
        <v>19483</v>
      </c>
      <c r="C4302" t="s">
        <v>19489</v>
      </c>
      <c r="D4302" t="s">
        <v>19618</v>
      </c>
      <c r="E4302" s="89">
        <v>0.002959966020821503</v>
      </c>
      <c r="F4302" s="89">
        <v>704837</v>
      </c>
      <c r="G4302" s="89">
        <v>7</v>
      </c>
      <c r="H4302" t="s">
        <v>19630</v>
      </c>
      <c r="I4302" s="89"/>
    </row>
    <row r="4303">
      <c r="A4303" t="s">
        <v>7412</v>
      </c>
      <c r="B4303" t="s">
        <v>19483</v>
      </c>
      <c r="C4303" t="s">
        <v>19489</v>
      </c>
      <c r="D4303" t="s">
        <v>19619</v>
      </c>
      <c r="E4303" s="89">
        <v>0.003050105702668796</v>
      </c>
      <c r="F4303" s="89">
        <v>704837</v>
      </c>
      <c r="G4303" s="89">
        <v>7</v>
      </c>
      <c r="H4303" t="s">
        <v>19630</v>
      </c>
      <c r="I4303" s="89"/>
    </row>
    <row r="4304">
      <c r="A4304" t="s">
        <v>7413</v>
      </c>
      <c r="B4304" t="s">
        <v>19483</v>
      </c>
      <c r="C4304" t="s">
        <v>19489</v>
      </c>
      <c r="D4304" t="s">
        <v>19620</v>
      </c>
      <c r="E4304" s="89">
        <v>0.002894296935779657</v>
      </c>
      <c r="F4304" s="89">
        <v>704837</v>
      </c>
      <c r="G4304" s="89">
        <v>7</v>
      </c>
      <c r="H4304" t="s">
        <v>19630</v>
      </c>
      <c r="I4304" s="89"/>
    </row>
    <row r="4305">
      <c r="A4305" t="s">
        <v>7414</v>
      </c>
      <c r="B4305" t="s">
        <v>19483</v>
      </c>
      <c r="C4305" t="s">
        <v>19489</v>
      </c>
      <c r="D4305" t="s">
        <v>19621</v>
      </c>
      <c r="E4305" s="89">
        <v>0.002285240595956649</v>
      </c>
      <c r="F4305" s="89">
        <v>704837</v>
      </c>
      <c r="G4305" s="89">
        <v>7</v>
      </c>
      <c r="H4305" t="s">
        <v>19630</v>
      </c>
      <c r="I4305" s="89"/>
    </row>
    <row r="4306">
      <c r="A4306" t="s">
        <v>7415</v>
      </c>
      <c r="B4306" t="s">
        <v>19483</v>
      </c>
      <c r="C4306" t="s">
        <v>19489</v>
      </c>
      <c r="D4306" t="s">
        <v>19622</v>
      </c>
      <c r="E4306" s="89">
        <v>0.0029046767188228</v>
      </c>
      <c r="F4306" s="89">
        <v>704837</v>
      </c>
      <c r="G4306" s="89">
        <v>7</v>
      </c>
      <c r="H4306" t="s">
        <v>19630</v>
      </c>
      <c r="I4306" s="89"/>
    </row>
    <row r="4307">
      <c r="A4307" t="s">
        <v>7416</v>
      </c>
      <c r="B4307" t="s">
        <v>19483</v>
      </c>
      <c r="C4307" t="s">
        <v>19489</v>
      </c>
      <c r="D4307" t="s">
        <v>19623</v>
      </c>
      <c r="E4307" s="89">
        <v>0.006421754879862518</v>
      </c>
      <c r="F4307" s="89">
        <v>704837</v>
      </c>
      <c r="G4307" s="89">
        <v>7</v>
      </c>
      <c r="H4307" t="s">
        <v>19630</v>
      </c>
      <c r="I4307" s="89"/>
    </row>
    <row r="4308">
      <c r="A4308" t="s">
        <v>7417</v>
      </c>
      <c r="B4308" t="s">
        <v>19483</v>
      </c>
      <c r="C4308" t="s">
        <v>19489</v>
      </c>
      <c r="D4308" t="s">
        <v>19624</v>
      </c>
      <c r="E4308" s="89">
        <v>0.01622016629158053</v>
      </c>
      <c r="F4308" s="89">
        <v>704837</v>
      </c>
      <c r="G4308" s="89">
        <v>7</v>
      </c>
      <c r="H4308" t="s">
        <v>19630</v>
      </c>
      <c r="I4308" s="89"/>
    </row>
    <row r="4309">
      <c r="A4309" t="s">
        <v>7418</v>
      </c>
      <c r="B4309" t="s">
        <v>19483</v>
      </c>
      <c r="C4309" t="s">
        <v>19490</v>
      </c>
      <c r="D4309" t="s">
        <v>19614</v>
      </c>
      <c r="E4309" s="89">
        <v>0</v>
      </c>
      <c r="F4309" s="89">
        <v>704837</v>
      </c>
      <c r="G4309" s="89">
        <v>7</v>
      </c>
      <c r="H4309" t="s">
        <v>19630</v>
      </c>
      <c r="I4309" s="89"/>
    </row>
    <row r="4310">
      <c r="A4310" t="s">
        <v>7419</v>
      </c>
      <c r="B4310" t="s">
        <v>19483</v>
      </c>
      <c r="C4310" t="s">
        <v>19490</v>
      </c>
      <c r="D4310" t="s">
        <v>19615</v>
      </c>
      <c r="E4310" s="89">
        <v>0</v>
      </c>
      <c r="F4310" s="89">
        <v>704837</v>
      </c>
      <c r="G4310" s="89">
        <v>7</v>
      </c>
      <c r="H4310" t="s">
        <v>19630</v>
      </c>
      <c r="I4310" s="89"/>
    </row>
    <row r="4311">
      <c r="A4311" t="s">
        <v>7420</v>
      </c>
      <c r="B4311" t="s">
        <v>19483</v>
      </c>
      <c r="C4311" t="s">
        <v>19490</v>
      </c>
      <c r="D4311" t="s">
        <v>19616</v>
      </c>
      <c r="E4311" s="89">
        <v>0</v>
      </c>
      <c r="F4311" s="89">
        <v>704837</v>
      </c>
      <c r="G4311" s="89">
        <v>7</v>
      </c>
      <c r="H4311" t="s">
        <v>19630</v>
      </c>
      <c r="I4311" s="89"/>
    </row>
    <row r="4312">
      <c r="A4312" t="s">
        <v>7421</v>
      </c>
      <c r="B4312" t="s">
        <v>19483</v>
      </c>
      <c r="C4312" t="s">
        <v>19490</v>
      </c>
      <c r="D4312" t="s">
        <v>19617</v>
      </c>
      <c r="E4312" s="89">
        <v>0</v>
      </c>
      <c r="F4312" s="89">
        <v>704837</v>
      </c>
      <c r="G4312" s="89">
        <v>7</v>
      </c>
      <c r="H4312" t="s">
        <v>19630</v>
      </c>
      <c r="I4312" s="89"/>
    </row>
    <row r="4313">
      <c r="A4313" t="s">
        <v>7422</v>
      </c>
      <c r="B4313" t="s">
        <v>19483</v>
      </c>
      <c r="C4313" t="s">
        <v>19490</v>
      </c>
      <c r="D4313" t="s">
        <v>19618</v>
      </c>
      <c r="E4313" s="89">
        <v>0</v>
      </c>
      <c r="F4313" s="89">
        <v>704837</v>
      </c>
      <c r="G4313" s="89">
        <v>7</v>
      </c>
      <c r="H4313" t="s">
        <v>19630</v>
      </c>
      <c r="I4313" s="89"/>
    </row>
    <row r="4314">
      <c r="A4314" t="s">
        <v>7423</v>
      </c>
      <c r="B4314" t="s">
        <v>19483</v>
      </c>
      <c r="C4314" t="s">
        <v>19490</v>
      </c>
      <c r="D4314" t="s">
        <v>19619</v>
      </c>
      <c r="E4314" s="89">
        <v>0</v>
      </c>
      <c r="F4314" s="89">
        <v>704837</v>
      </c>
      <c r="G4314" s="89">
        <v>7</v>
      </c>
      <c r="H4314" t="s">
        <v>19630</v>
      </c>
      <c r="I4314" s="89"/>
    </row>
    <row r="4315">
      <c r="A4315" t="s">
        <v>7424</v>
      </c>
      <c r="B4315" t="s">
        <v>19483</v>
      </c>
      <c r="C4315" t="s">
        <v>19490</v>
      </c>
      <c r="D4315" t="s">
        <v>19620</v>
      </c>
      <c r="E4315" s="89">
        <v>0</v>
      </c>
      <c r="F4315" s="89">
        <v>704837</v>
      </c>
      <c r="G4315" s="89">
        <v>7</v>
      </c>
      <c r="H4315" t="s">
        <v>19630</v>
      </c>
      <c r="I4315" s="89"/>
    </row>
    <row r="4316">
      <c r="A4316" t="s">
        <v>7425</v>
      </c>
      <c r="B4316" t="s">
        <v>19483</v>
      </c>
      <c r="C4316" t="s">
        <v>19490</v>
      </c>
      <c r="D4316" t="s">
        <v>19621</v>
      </c>
      <c r="E4316" s="89">
        <v>0</v>
      </c>
      <c r="F4316" s="89">
        <v>704837</v>
      </c>
      <c r="G4316" s="89">
        <v>7</v>
      </c>
      <c r="H4316" t="s">
        <v>19630</v>
      </c>
      <c r="I4316" s="89"/>
    </row>
    <row r="4317">
      <c r="A4317" t="s">
        <v>7426</v>
      </c>
      <c r="B4317" t="s">
        <v>19483</v>
      </c>
      <c r="C4317" t="s">
        <v>19490</v>
      </c>
      <c r="D4317" t="s">
        <v>19622</v>
      </c>
      <c r="E4317" s="89">
        <v>0</v>
      </c>
      <c r="F4317" s="89">
        <v>704837</v>
      </c>
      <c r="G4317" s="89">
        <v>7</v>
      </c>
      <c r="H4317" t="s">
        <v>19630</v>
      </c>
      <c r="I4317" s="89"/>
    </row>
    <row r="4318">
      <c r="A4318" t="s">
        <v>7427</v>
      </c>
      <c r="B4318" t="s">
        <v>19483</v>
      </c>
      <c r="C4318" t="s">
        <v>19490</v>
      </c>
      <c r="D4318" t="s">
        <v>19623</v>
      </c>
      <c r="E4318" s="89">
        <v>0</v>
      </c>
      <c r="F4318" s="89">
        <v>704837</v>
      </c>
      <c r="G4318" s="89">
        <v>7</v>
      </c>
      <c r="H4318" t="s">
        <v>19630</v>
      </c>
      <c r="I4318" s="89"/>
    </row>
    <row r="4319">
      <c r="A4319" t="s">
        <v>7428</v>
      </c>
      <c r="B4319" t="s">
        <v>19483</v>
      </c>
      <c r="C4319" t="s">
        <v>19490</v>
      </c>
      <c r="D4319" t="s">
        <v>19624</v>
      </c>
      <c r="E4319" s="89">
        <v>0</v>
      </c>
      <c r="F4319" s="89">
        <v>704837</v>
      </c>
      <c r="G4319" s="89">
        <v>7</v>
      </c>
      <c r="H4319" t="s">
        <v>19630</v>
      </c>
      <c r="I4319" s="89"/>
    </row>
    <row r="4320">
      <c r="A4320" t="s">
        <v>7429</v>
      </c>
      <c r="B4320" t="s">
        <v>19483</v>
      </c>
      <c r="C4320" t="s">
        <v>19491</v>
      </c>
      <c r="D4320" t="s">
        <v>19614</v>
      </c>
      <c r="E4320" s="89">
        <v>0.002278242833046232</v>
      </c>
      <c r="F4320" s="89">
        <v>704837</v>
      </c>
      <c r="G4320" s="89">
        <v>7</v>
      </c>
      <c r="H4320" t="s">
        <v>19630</v>
      </c>
      <c r="I4320" s="89"/>
    </row>
    <row r="4321">
      <c r="A4321" t="s">
        <v>7430</v>
      </c>
      <c r="B4321" t="s">
        <v>19483</v>
      </c>
      <c r="C4321" t="s">
        <v>19491</v>
      </c>
      <c r="D4321" t="s">
        <v>19615</v>
      </c>
      <c r="E4321" s="89">
        <v>0.002359188788814201</v>
      </c>
      <c r="F4321" s="89">
        <v>704837</v>
      </c>
      <c r="G4321" s="89">
        <v>7</v>
      </c>
      <c r="H4321" t="s">
        <v>19630</v>
      </c>
      <c r="I4321" s="89"/>
    </row>
    <row r="4322">
      <c r="A4322" t="s">
        <v>7431</v>
      </c>
      <c r="B4322" t="s">
        <v>19483</v>
      </c>
      <c r="C4322" t="s">
        <v>19491</v>
      </c>
      <c r="D4322" t="s">
        <v>19616</v>
      </c>
      <c r="E4322" s="89">
        <v>0.002278698470678399</v>
      </c>
      <c r="F4322" s="89">
        <v>704837</v>
      </c>
      <c r="G4322" s="89">
        <v>7</v>
      </c>
      <c r="H4322" t="s">
        <v>19630</v>
      </c>
      <c r="I4322" s="89"/>
    </row>
    <row r="4323">
      <c r="A4323" t="s">
        <v>7432</v>
      </c>
      <c r="B4323" t="s">
        <v>19483</v>
      </c>
      <c r="C4323" t="s">
        <v>19491</v>
      </c>
      <c r="D4323" t="s">
        <v>19617</v>
      </c>
      <c r="E4323" s="89">
        <v>0.002311076808854458</v>
      </c>
      <c r="F4323" s="89">
        <v>704837</v>
      </c>
      <c r="G4323" s="89">
        <v>7</v>
      </c>
      <c r="H4323" t="s">
        <v>19630</v>
      </c>
      <c r="I4323" s="89"/>
    </row>
    <row r="4324">
      <c r="A4324" t="s">
        <v>7433</v>
      </c>
      <c r="B4324" t="s">
        <v>19483</v>
      </c>
      <c r="C4324" t="s">
        <v>19491</v>
      </c>
      <c r="D4324" t="s">
        <v>19618</v>
      </c>
      <c r="E4324" s="89">
        <v>0.002347633674155382</v>
      </c>
      <c r="F4324" s="89">
        <v>704837</v>
      </c>
      <c r="G4324" s="89">
        <v>7</v>
      </c>
      <c r="H4324" t="s">
        <v>19630</v>
      </c>
      <c r="I4324" s="89"/>
    </row>
    <row r="4325">
      <c r="A4325" t="s">
        <v>7434</v>
      </c>
      <c r="B4325" t="s">
        <v>19483</v>
      </c>
      <c r="C4325" t="s">
        <v>19491</v>
      </c>
      <c r="D4325" t="s">
        <v>19619</v>
      </c>
      <c r="E4325" s="89">
        <v>0.002419233139685007</v>
      </c>
      <c r="F4325" s="89">
        <v>704837</v>
      </c>
      <c r="G4325" s="89">
        <v>7</v>
      </c>
      <c r="H4325" t="s">
        <v>19630</v>
      </c>
      <c r="I4325" s="89"/>
    </row>
    <row r="4326">
      <c r="A4326" t="s">
        <v>7435</v>
      </c>
      <c r="B4326" t="s">
        <v>19483</v>
      </c>
      <c r="C4326" t="s">
        <v>19491</v>
      </c>
      <c r="D4326" t="s">
        <v>19620</v>
      </c>
      <c r="E4326" s="89">
        <v>0.002296840449406934</v>
      </c>
      <c r="F4326" s="89">
        <v>704837</v>
      </c>
      <c r="G4326" s="89">
        <v>7</v>
      </c>
      <c r="H4326" t="s">
        <v>19630</v>
      </c>
      <c r="I4326" s="89"/>
    </row>
    <row r="4327">
      <c r="A4327" t="s">
        <v>7436</v>
      </c>
      <c r="B4327" t="s">
        <v>19483</v>
      </c>
      <c r="C4327" t="s">
        <v>19491</v>
      </c>
      <c r="D4327" t="s">
        <v>19621</v>
      </c>
      <c r="E4327" s="89">
        <v>0.001812798465209635</v>
      </c>
      <c r="F4327" s="89">
        <v>704837</v>
      </c>
      <c r="G4327" s="89">
        <v>7</v>
      </c>
      <c r="H4327" t="s">
        <v>19630</v>
      </c>
      <c r="I4327" s="89"/>
    </row>
    <row r="4328">
      <c r="A4328" t="s">
        <v>7437</v>
      </c>
      <c r="B4328" t="s">
        <v>19483</v>
      </c>
      <c r="C4328" t="s">
        <v>19491</v>
      </c>
      <c r="D4328" t="s">
        <v>19622</v>
      </c>
      <c r="E4328" s="89">
        <v>0.002306143224947518</v>
      </c>
      <c r="F4328" s="89">
        <v>704837</v>
      </c>
      <c r="G4328" s="89">
        <v>7</v>
      </c>
      <c r="H4328" t="s">
        <v>19630</v>
      </c>
      <c r="I4328" s="89"/>
    </row>
    <row r="4329">
      <c r="A4329" t="s">
        <v>7438</v>
      </c>
      <c r="B4329" t="s">
        <v>19483</v>
      </c>
      <c r="C4329" t="s">
        <v>19491</v>
      </c>
      <c r="D4329" t="s">
        <v>19623</v>
      </c>
      <c r="E4329" s="89">
        <v>0.005076831684215108</v>
      </c>
      <c r="F4329" s="89">
        <v>704837</v>
      </c>
      <c r="G4329" s="89">
        <v>7</v>
      </c>
      <c r="H4329" t="s">
        <v>19630</v>
      </c>
      <c r="I4329" s="89"/>
    </row>
    <row r="4330">
      <c r="A4330" t="s">
        <v>7439</v>
      </c>
      <c r="B4330" t="s">
        <v>19483</v>
      </c>
      <c r="C4330" t="s">
        <v>19491</v>
      </c>
      <c r="D4330" t="s">
        <v>19624</v>
      </c>
      <c r="E4330" s="89">
        <v>0.01283807253893387</v>
      </c>
      <c r="F4330" s="89">
        <v>704837</v>
      </c>
      <c r="G4330" s="89">
        <v>7</v>
      </c>
      <c r="H4330" t="s">
        <v>19630</v>
      </c>
      <c r="I4330" s="89"/>
    </row>
    <row r="4331">
      <c r="A4331" t="s">
        <v>20699</v>
      </c>
      <c r="B4331" t="s">
        <v>19483</v>
      </c>
      <c r="C4331" t="s">
        <v>3837</v>
      </c>
      <c r="D4331" t="s">
        <v>19614</v>
      </c>
      <c r="E4331" s="89">
        <v>0.1788548473613987</v>
      </c>
      <c r="F4331" s="89">
        <v>704837</v>
      </c>
      <c r="G4331" s="89">
        <v>7</v>
      </c>
      <c r="H4331" t="s">
        <v>19630</v>
      </c>
      <c r="I4331" s="89"/>
    </row>
    <row r="4332">
      <c r="A4332" t="s">
        <v>20700</v>
      </c>
      <c r="B4332" t="s">
        <v>19483</v>
      </c>
      <c r="C4332" t="s">
        <v>3837</v>
      </c>
      <c r="D4332" t="s">
        <v>19615</v>
      </c>
      <c r="E4332" s="89">
        <v>0.1845946217549669</v>
      </c>
      <c r="F4332" s="89">
        <v>704837</v>
      </c>
      <c r="G4332" s="89">
        <v>7</v>
      </c>
      <c r="H4332" t="s">
        <v>19630</v>
      </c>
      <c r="I4332" s="89"/>
    </row>
    <row r="4333">
      <c r="A4333" t="s">
        <v>20701</v>
      </c>
      <c r="B4333" t="s">
        <v>19483</v>
      </c>
      <c r="C4333" t="s">
        <v>3837</v>
      </c>
      <c r="D4333" t="s">
        <v>19616</v>
      </c>
      <c r="E4333" s="89">
        <v>0.1788937561985605</v>
      </c>
      <c r="F4333" s="89">
        <v>704837</v>
      </c>
      <c r="G4333" s="89">
        <v>7</v>
      </c>
      <c r="H4333" t="s">
        <v>19630</v>
      </c>
      <c r="I4333" s="89"/>
    </row>
    <row r="4334">
      <c r="A4334" t="s">
        <v>20702</v>
      </c>
      <c r="B4334" t="s">
        <v>19483</v>
      </c>
      <c r="C4334" t="s">
        <v>3837</v>
      </c>
      <c r="D4334" t="s">
        <v>19617</v>
      </c>
      <c r="E4334" s="89">
        <v>0.1841593831239222</v>
      </c>
      <c r="F4334" s="89">
        <v>704837</v>
      </c>
      <c r="G4334" s="89">
        <v>7</v>
      </c>
      <c r="H4334" t="s">
        <v>19630</v>
      </c>
      <c r="I4334" s="89"/>
    </row>
    <row r="4335">
      <c r="A4335" t="s">
        <v>20703</v>
      </c>
      <c r="B4335" t="s">
        <v>19483</v>
      </c>
      <c r="C4335" t="s">
        <v>3837</v>
      </c>
      <c r="D4335" t="s">
        <v>19618</v>
      </c>
      <c r="E4335" s="89">
        <v>0.1830027936483287</v>
      </c>
      <c r="F4335" s="89">
        <v>704837</v>
      </c>
      <c r="G4335" s="89">
        <v>7</v>
      </c>
      <c r="H4335" t="s">
        <v>19630</v>
      </c>
      <c r="I4335" s="89"/>
    </row>
    <row r="4336">
      <c r="A4336" t="s">
        <v>20704</v>
      </c>
      <c r="B4336" t="s">
        <v>19483</v>
      </c>
      <c r="C4336" t="s">
        <v>3837</v>
      </c>
      <c r="D4336" t="s">
        <v>19619</v>
      </c>
      <c r="E4336" s="89">
        <v>0.1872426227877673</v>
      </c>
      <c r="F4336" s="89">
        <v>704837</v>
      </c>
      <c r="G4336" s="89">
        <v>7</v>
      </c>
      <c r="H4336" t="s">
        <v>19630</v>
      </c>
      <c r="I4336" s="89"/>
    </row>
    <row r="4337">
      <c r="A4337" t="s">
        <v>20705</v>
      </c>
      <c r="B4337" t="s">
        <v>19483</v>
      </c>
      <c r="C4337" t="s">
        <v>3837</v>
      </c>
      <c r="D4337" t="s">
        <v>19620</v>
      </c>
      <c r="E4337" s="89">
        <v>0.1785626087016364</v>
      </c>
      <c r="F4337" s="89">
        <v>704837</v>
      </c>
      <c r="G4337" s="89">
        <v>7</v>
      </c>
      <c r="H4337" t="s">
        <v>19630</v>
      </c>
      <c r="I4337" s="89"/>
    </row>
    <row r="4338">
      <c r="A4338" t="s">
        <v>20706</v>
      </c>
      <c r="B4338" t="s">
        <v>19483</v>
      </c>
      <c r="C4338" t="s">
        <v>3837</v>
      </c>
      <c r="D4338" t="s">
        <v>19621</v>
      </c>
      <c r="E4338" s="89">
        <v>0.144714193912804</v>
      </c>
      <c r="F4338" s="89">
        <v>704837</v>
      </c>
      <c r="G4338" s="89">
        <v>7</v>
      </c>
      <c r="H4338" t="s">
        <v>19630</v>
      </c>
      <c r="I4338" s="89"/>
    </row>
    <row r="4339">
      <c r="A4339" t="s">
        <v>20707</v>
      </c>
      <c r="B4339" t="s">
        <v>19483</v>
      </c>
      <c r="C4339" t="s">
        <v>3837</v>
      </c>
      <c r="D4339" t="s">
        <v>19622</v>
      </c>
      <c r="E4339" s="89">
        <v>0.182275915768196</v>
      </c>
      <c r="F4339" s="89">
        <v>704837</v>
      </c>
      <c r="G4339" s="89">
        <v>7</v>
      </c>
      <c r="H4339" t="s">
        <v>19630</v>
      </c>
      <c r="I4339" s="89"/>
    </row>
    <row r="4340">
      <c r="A4340" t="s">
        <v>20708</v>
      </c>
      <c r="B4340" t="s">
        <v>19483</v>
      </c>
      <c r="C4340" t="s">
        <v>3837</v>
      </c>
      <c r="D4340" t="s">
        <v>19623</v>
      </c>
      <c r="E4340" s="89">
        <v>0.4153666333015799</v>
      </c>
      <c r="F4340" s="89">
        <v>704837</v>
      </c>
      <c r="G4340" s="89">
        <v>7</v>
      </c>
      <c r="H4340" t="s">
        <v>19630</v>
      </c>
      <c r="I4340" s="89"/>
    </row>
    <row r="4341">
      <c r="A4341" t="s">
        <v>20709</v>
      </c>
      <c r="B4341" t="s">
        <v>19483</v>
      </c>
      <c r="C4341" t="s">
        <v>3837</v>
      </c>
      <c r="D4341" t="s">
        <v>19624</v>
      </c>
      <c r="E4341" s="89">
        <v>1.015722412302751</v>
      </c>
      <c r="F4341" s="89">
        <v>704837</v>
      </c>
      <c r="G4341" s="89">
        <v>7</v>
      </c>
      <c r="H4341" t="s">
        <v>19630</v>
      </c>
      <c r="I4341" s="89"/>
    </row>
    <row r="4342">
      <c r="A4342" t="s">
        <v>7440</v>
      </c>
      <c r="B4342" t="s">
        <v>19483</v>
      </c>
      <c r="C4342" t="s">
        <v>19492</v>
      </c>
      <c r="D4342" t="s">
        <v>19614</v>
      </c>
      <c r="E4342" s="89">
        <v>0.0001379787503919384</v>
      </c>
      <c r="F4342" s="89">
        <v>704837</v>
      </c>
      <c r="G4342" s="89">
        <v>7</v>
      </c>
      <c r="H4342" t="s">
        <v>19630</v>
      </c>
      <c r="I4342" s="89"/>
    </row>
    <row r="4343">
      <c r="A4343" t="s">
        <v>7441</v>
      </c>
      <c r="B4343" t="s">
        <v>19483</v>
      </c>
      <c r="C4343" t="s">
        <v>19492</v>
      </c>
      <c r="D4343" t="s">
        <v>19615</v>
      </c>
      <c r="E4343" s="89">
        <v>0.0001504916320585649</v>
      </c>
      <c r="F4343" s="89">
        <v>704837</v>
      </c>
      <c r="G4343" s="89">
        <v>7</v>
      </c>
      <c r="H4343" t="s">
        <v>19630</v>
      </c>
      <c r="I4343" s="89"/>
    </row>
    <row r="4344">
      <c r="A4344" t="s">
        <v>7442</v>
      </c>
      <c r="B4344" t="s">
        <v>19483</v>
      </c>
      <c r="C4344" t="s">
        <v>19492</v>
      </c>
      <c r="D4344" t="s">
        <v>19616</v>
      </c>
      <c r="E4344" s="89">
        <v>0.0001409566404865028</v>
      </c>
      <c r="F4344" s="89">
        <v>704837</v>
      </c>
      <c r="G4344" s="89">
        <v>7</v>
      </c>
      <c r="H4344" t="s">
        <v>19630</v>
      </c>
      <c r="I4344" s="89"/>
    </row>
    <row r="4345">
      <c r="A4345" t="s">
        <v>7443</v>
      </c>
      <c r="B4345" t="s">
        <v>19483</v>
      </c>
      <c r="C4345" t="s">
        <v>19492</v>
      </c>
      <c r="D4345" t="s">
        <v>19617</v>
      </c>
      <c r="E4345" s="89">
        <v>0.0001504916320585649</v>
      </c>
      <c r="F4345" s="89">
        <v>704837</v>
      </c>
      <c r="G4345" s="89">
        <v>7</v>
      </c>
      <c r="H4345" t="s">
        <v>19630</v>
      </c>
      <c r="I4345" s="89"/>
    </row>
    <row r="4346">
      <c r="A4346" t="s">
        <v>7444</v>
      </c>
      <c r="B4346" t="s">
        <v>19483</v>
      </c>
      <c r="C4346" t="s">
        <v>19492</v>
      </c>
      <c r="D4346" t="s">
        <v>19618</v>
      </c>
      <c r="E4346" s="89">
        <v>0.0001500575181079665</v>
      </c>
      <c r="F4346" s="89">
        <v>704837</v>
      </c>
      <c r="G4346" s="89">
        <v>7</v>
      </c>
      <c r="H4346" t="s">
        <v>19630</v>
      </c>
      <c r="I4346" s="89"/>
    </row>
    <row r="4347">
      <c r="A4347" t="s">
        <v>7445</v>
      </c>
      <c r="B4347" t="s">
        <v>19483</v>
      </c>
      <c r="C4347" t="s">
        <v>19492</v>
      </c>
      <c r="D4347" t="s">
        <v>19619</v>
      </c>
      <c r="E4347" s="89">
        <v>0.0001578082771213549</v>
      </c>
      <c r="F4347" s="89">
        <v>704837</v>
      </c>
      <c r="G4347" s="89">
        <v>7</v>
      </c>
      <c r="H4347" t="s">
        <v>19630</v>
      </c>
      <c r="I4347" s="89"/>
    </row>
    <row r="4348">
      <c r="A4348" t="s">
        <v>7446</v>
      </c>
      <c r="B4348" t="s">
        <v>19483</v>
      </c>
      <c r="C4348" t="s">
        <v>19492</v>
      </c>
      <c r="D4348" t="s">
        <v>19620</v>
      </c>
      <c r="E4348" s="89">
        <v>0.0001472652545428052</v>
      </c>
      <c r="F4348" s="89">
        <v>704837</v>
      </c>
      <c r="G4348" s="89">
        <v>7</v>
      </c>
      <c r="H4348" t="s">
        <v>19630</v>
      </c>
      <c r="I4348" s="89"/>
    </row>
    <row r="4349">
      <c r="A4349" t="s">
        <v>7447</v>
      </c>
      <c r="B4349" t="s">
        <v>19483</v>
      </c>
      <c r="C4349" t="s">
        <v>19492</v>
      </c>
      <c r="D4349" t="s">
        <v>19621</v>
      </c>
      <c r="E4349" s="89">
        <v>8.920214476790685e-05</v>
      </c>
      <c r="F4349" s="89">
        <v>704837</v>
      </c>
      <c r="G4349" s="89">
        <v>7</v>
      </c>
      <c r="H4349" t="s">
        <v>19630</v>
      </c>
      <c r="I4349" s="89"/>
    </row>
    <row r="4350">
      <c r="A4350" t="s">
        <v>7448</v>
      </c>
      <c r="B4350" t="s">
        <v>19483</v>
      </c>
      <c r="C4350" t="s">
        <v>19492</v>
      </c>
      <c r="D4350" t="s">
        <v>19622</v>
      </c>
      <c r="E4350" s="89">
        <v>0.0001468375255405844</v>
      </c>
      <c r="F4350" s="89">
        <v>704837</v>
      </c>
      <c r="G4350" s="89">
        <v>7</v>
      </c>
      <c r="H4350" t="s">
        <v>19630</v>
      </c>
      <c r="I4350" s="89"/>
    </row>
    <row r="4351">
      <c r="A4351" t="s">
        <v>7449</v>
      </c>
      <c r="B4351" t="s">
        <v>19483</v>
      </c>
      <c r="C4351" t="s">
        <v>19492</v>
      </c>
      <c r="D4351" t="s">
        <v>19623</v>
      </c>
      <c r="E4351" s="89">
        <v>0.000356408028832134</v>
      </c>
      <c r="F4351" s="89">
        <v>704837</v>
      </c>
      <c r="G4351" s="89">
        <v>7</v>
      </c>
      <c r="H4351" t="s">
        <v>19630</v>
      </c>
      <c r="I4351" s="89"/>
    </row>
    <row r="4352">
      <c r="A4352" t="s">
        <v>7450</v>
      </c>
      <c r="B4352" t="s">
        <v>19483</v>
      </c>
      <c r="C4352" t="s">
        <v>19492</v>
      </c>
      <c r="D4352" t="s">
        <v>19624</v>
      </c>
      <c r="E4352" s="89">
        <v>0.0008251820658410244</v>
      </c>
      <c r="F4352" s="89">
        <v>704837</v>
      </c>
      <c r="G4352" s="89">
        <v>7</v>
      </c>
      <c r="H4352" t="s">
        <v>19630</v>
      </c>
      <c r="I4352" s="89"/>
    </row>
    <row r="4353">
      <c r="A4353" t="s">
        <v>20710</v>
      </c>
      <c r="B4353" t="s">
        <v>19483</v>
      </c>
      <c r="C4353" t="s">
        <v>3838</v>
      </c>
      <c r="D4353" t="s">
        <v>19614</v>
      </c>
      <c r="E4353" s="89">
        <v>0.04167339239523174</v>
      </c>
      <c r="F4353" s="89">
        <v>704837</v>
      </c>
      <c r="G4353" s="89">
        <v>7</v>
      </c>
      <c r="H4353" t="s">
        <v>19630</v>
      </c>
      <c r="I4353" s="89"/>
    </row>
    <row r="4354">
      <c r="A4354" t="s">
        <v>20711</v>
      </c>
      <c r="B4354" t="s">
        <v>19483</v>
      </c>
      <c r="C4354" t="s">
        <v>3838</v>
      </c>
      <c r="D4354" t="s">
        <v>19615</v>
      </c>
      <c r="E4354" s="89">
        <v>0.04313797670974295</v>
      </c>
      <c r="F4354" s="89">
        <v>704837</v>
      </c>
      <c r="G4354" s="89">
        <v>7</v>
      </c>
      <c r="H4354" t="s">
        <v>19630</v>
      </c>
      <c r="I4354" s="89"/>
    </row>
    <row r="4355">
      <c r="A4355" t="s">
        <v>20712</v>
      </c>
      <c r="B4355" t="s">
        <v>19483</v>
      </c>
      <c r="C4355" t="s">
        <v>3838</v>
      </c>
      <c r="D4355" t="s">
        <v>19616</v>
      </c>
      <c r="E4355" s="89">
        <v>0.04169327227322668</v>
      </c>
      <c r="F4355" s="89">
        <v>704837</v>
      </c>
      <c r="G4355" s="89">
        <v>7</v>
      </c>
      <c r="H4355" t="s">
        <v>19630</v>
      </c>
      <c r="I4355" s="89"/>
    </row>
    <row r="4356">
      <c r="A4356" t="s">
        <v>20713</v>
      </c>
      <c r="B4356" t="s">
        <v>19483</v>
      </c>
      <c r="C4356" t="s">
        <v>3838</v>
      </c>
      <c r="D4356" t="s">
        <v>19617</v>
      </c>
      <c r="E4356" s="89">
        <v>0.04301748635213284</v>
      </c>
      <c r="F4356" s="89">
        <v>704837</v>
      </c>
      <c r="G4356" s="89">
        <v>7</v>
      </c>
      <c r="H4356" t="s">
        <v>19630</v>
      </c>
      <c r="I4356" s="89"/>
    </row>
    <row r="4357">
      <c r="A4357" t="s">
        <v>20714</v>
      </c>
      <c r="B4357" t="s">
        <v>19483</v>
      </c>
      <c r="C4357" t="s">
        <v>3838</v>
      </c>
      <c r="D4357" t="s">
        <v>19618</v>
      </c>
      <c r="E4357" s="89">
        <v>0.04273388247428336</v>
      </c>
      <c r="F4357" s="89">
        <v>704837</v>
      </c>
      <c r="G4357" s="89">
        <v>7</v>
      </c>
      <c r="H4357" t="s">
        <v>19630</v>
      </c>
      <c r="I4357" s="89"/>
    </row>
    <row r="4358">
      <c r="A4358" t="s">
        <v>20715</v>
      </c>
      <c r="B4358" t="s">
        <v>19483</v>
      </c>
      <c r="C4358" t="s">
        <v>3838</v>
      </c>
      <c r="D4358" t="s">
        <v>19619</v>
      </c>
      <c r="E4358" s="89">
        <v>0.04380667050810944</v>
      </c>
      <c r="F4358" s="89">
        <v>704837</v>
      </c>
      <c r="G4358" s="89">
        <v>7</v>
      </c>
      <c r="H4358" t="s">
        <v>19630</v>
      </c>
      <c r="I4358" s="89"/>
    </row>
    <row r="4359">
      <c r="A4359" t="s">
        <v>20716</v>
      </c>
      <c r="B4359" t="s">
        <v>19483</v>
      </c>
      <c r="C4359" t="s">
        <v>3838</v>
      </c>
      <c r="D4359" t="s">
        <v>19620</v>
      </c>
      <c r="E4359" s="89">
        <v>0.04167966110903001</v>
      </c>
      <c r="F4359" s="89">
        <v>704837</v>
      </c>
      <c r="G4359" s="89">
        <v>7</v>
      </c>
      <c r="H4359" t="s">
        <v>19630</v>
      </c>
      <c r="I4359" s="89"/>
    </row>
    <row r="4360">
      <c r="A4360" t="s">
        <v>20717</v>
      </c>
      <c r="B4360" t="s">
        <v>19483</v>
      </c>
      <c r="C4360" t="s">
        <v>3838</v>
      </c>
      <c r="D4360" t="s">
        <v>19621</v>
      </c>
      <c r="E4360" s="89">
        <v>0.03436614442582336</v>
      </c>
      <c r="F4360" s="89">
        <v>704837</v>
      </c>
      <c r="G4360" s="89">
        <v>7</v>
      </c>
      <c r="H4360" t="s">
        <v>19630</v>
      </c>
      <c r="I4360" s="89"/>
    </row>
    <row r="4361">
      <c r="A4361" t="s">
        <v>20718</v>
      </c>
      <c r="B4361" t="s">
        <v>19483</v>
      </c>
      <c r="C4361" t="s">
        <v>3838</v>
      </c>
      <c r="D4361" t="s">
        <v>19622</v>
      </c>
      <c r="E4361" s="89">
        <v>0.04245905420196714</v>
      </c>
      <c r="F4361" s="89">
        <v>704837</v>
      </c>
      <c r="G4361" s="89">
        <v>7</v>
      </c>
      <c r="H4361" t="s">
        <v>19630</v>
      </c>
      <c r="I4361" s="89"/>
    </row>
    <row r="4362">
      <c r="A4362" t="s">
        <v>20719</v>
      </c>
      <c r="B4362" t="s">
        <v>19483</v>
      </c>
      <c r="C4362" t="s">
        <v>3838</v>
      </c>
      <c r="D4362" t="s">
        <v>19623</v>
      </c>
      <c r="E4362" s="89">
        <v>0.09230082239400962</v>
      </c>
      <c r="F4362" s="89">
        <v>704837</v>
      </c>
      <c r="G4362" s="89">
        <v>7</v>
      </c>
      <c r="H4362" t="s">
        <v>19630</v>
      </c>
      <c r="I4362" s="89"/>
    </row>
    <row r="4363">
      <c r="A4363" t="s">
        <v>20720</v>
      </c>
      <c r="B4363" t="s">
        <v>19483</v>
      </c>
      <c r="C4363" t="s">
        <v>3838</v>
      </c>
      <c r="D4363" t="s">
        <v>19624</v>
      </c>
      <c r="E4363" s="89">
        <v>0.2319913230398604</v>
      </c>
      <c r="F4363" s="89">
        <v>704837</v>
      </c>
      <c r="G4363" s="89">
        <v>7</v>
      </c>
      <c r="H4363" t="s">
        <v>19630</v>
      </c>
      <c r="I4363" s="89"/>
    </row>
    <row r="4364">
      <c r="A4364" t="s">
        <v>20721</v>
      </c>
      <c r="B4364" t="s">
        <v>19483</v>
      </c>
      <c r="C4364" t="s">
        <v>3839</v>
      </c>
      <c r="D4364" t="s">
        <v>19614</v>
      </c>
      <c r="E4364" s="89">
        <v>0.1485176861525159</v>
      </c>
      <c r="F4364" s="89">
        <v>704837</v>
      </c>
      <c r="G4364" s="89">
        <v>7</v>
      </c>
      <c r="H4364" t="s">
        <v>19630</v>
      </c>
      <c r="I4364" s="89"/>
    </row>
    <row r="4365">
      <c r="A4365" t="s">
        <v>20722</v>
      </c>
      <c r="B4365" t="s">
        <v>19483</v>
      </c>
      <c r="C4365" t="s">
        <v>3839</v>
      </c>
      <c r="D4365" t="s">
        <v>19615</v>
      </c>
      <c r="E4365" s="89">
        <v>0.153767258094862</v>
      </c>
      <c r="F4365" s="89">
        <v>704837</v>
      </c>
      <c r="G4365" s="89">
        <v>7</v>
      </c>
      <c r="H4365" t="s">
        <v>19630</v>
      </c>
      <c r="I4365" s="89"/>
    </row>
    <row r="4366">
      <c r="A4366" t="s">
        <v>20723</v>
      </c>
      <c r="B4366" t="s">
        <v>19483</v>
      </c>
      <c r="C4366" t="s">
        <v>3839</v>
      </c>
      <c r="D4366" t="s">
        <v>19616</v>
      </c>
      <c r="E4366" s="89">
        <v>0.14854608584548</v>
      </c>
      <c r="F4366" s="89">
        <v>704837</v>
      </c>
      <c r="G4366" s="89">
        <v>7</v>
      </c>
      <c r="H4366" t="s">
        <v>19630</v>
      </c>
      <c r="I4366" s="89"/>
    </row>
    <row r="4367">
      <c r="A4367" t="s">
        <v>20724</v>
      </c>
      <c r="B4367" t="s">
        <v>19483</v>
      </c>
      <c r="C4367" t="s">
        <v>3839</v>
      </c>
      <c r="D4367" t="s">
        <v>19617</v>
      </c>
      <c r="E4367" s="89">
        <v>0.1533426988794897</v>
      </c>
      <c r="F4367" s="89">
        <v>704837</v>
      </c>
      <c r="G4367" s="89">
        <v>7</v>
      </c>
      <c r="H4367" t="s">
        <v>19630</v>
      </c>
      <c r="I4367" s="89"/>
    </row>
    <row r="4368">
      <c r="A4368" t="s">
        <v>20725</v>
      </c>
      <c r="B4368" t="s">
        <v>19483</v>
      </c>
      <c r="C4368" t="s">
        <v>3839</v>
      </c>
      <c r="D4368" t="s">
        <v>19618</v>
      </c>
      <c r="E4368" s="89">
        <v>0.152343806228571</v>
      </c>
      <c r="F4368" s="89">
        <v>704837</v>
      </c>
      <c r="G4368" s="89">
        <v>7</v>
      </c>
      <c r="H4368" t="s">
        <v>19630</v>
      </c>
      <c r="I4368" s="89"/>
    </row>
    <row r="4369">
      <c r="A4369" t="s">
        <v>20726</v>
      </c>
      <c r="B4369" t="s">
        <v>19483</v>
      </c>
      <c r="C4369" t="s">
        <v>3839</v>
      </c>
      <c r="D4369" t="s">
        <v>19619</v>
      </c>
      <c r="E4369" s="89">
        <v>0.1559555147287251</v>
      </c>
      <c r="F4369" s="89">
        <v>704837</v>
      </c>
      <c r="G4369" s="89">
        <v>7</v>
      </c>
      <c r="H4369" t="s">
        <v>19630</v>
      </c>
      <c r="I4369" s="89"/>
    </row>
    <row r="4370">
      <c r="A4370" t="s">
        <v>20727</v>
      </c>
      <c r="B4370" t="s">
        <v>19483</v>
      </c>
      <c r="C4370" t="s">
        <v>3839</v>
      </c>
      <c r="D4370" t="s">
        <v>19620</v>
      </c>
      <c r="E4370" s="89">
        <v>0.1486598986573381</v>
      </c>
      <c r="F4370" s="89">
        <v>704837</v>
      </c>
      <c r="G4370" s="89">
        <v>7</v>
      </c>
      <c r="H4370" t="s">
        <v>19630</v>
      </c>
      <c r="I4370" s="89"/>
    </row>
    <row r="4371">
      <c r="A4371" t="s">
        <v>20728</v>
      </c>
      <c r="B4371" t="s">
        <v>19483</v>
      </c>
      <c r="C4371" t="s">
        <v>3839</v>
      </c>
      <c r="D4371" t="s">
        <v>19621</v>
      </c>
      <c r="E4371" s="89">
        <v>0.121593160026558</v>
      </c>
      <c r="F4371" s="89">
        <v>704837</v>
      </c>
      <c r="G4371" s="89">
        <v>7</v>
      </c>
      <c r="H4371" t="s">
        <v>19630</v>
      </c>
      <c r="I4371" s="89"/>
    </row>
    <row r="4372">
      <c r="A4372" t="s">
        <v>20729</v>
      </c>
      <c r="B4372" t="s">
        <v>19483</v>
      </c>
      <c r="C4372" t="s">
        <v>3839</v>
      </c>
      <c r="D4372" t="s">
        <v>19622</v>
      </c>
      <c r="E4372" s="89">
        <v>0.1520840333137811</v>
      </c>
      <c r="F4372" s="89">
        <v>704837</v>
      </c>
      <c r="G4372" s="89">
        <v>7</v>
      </c>
      <c r="H4372" t="s">
        <v>19630</v>
      </c>
      <c r="I4372" s="89"/>
    </row>
    <row r="4373">
      <c r="A4373" t="s">
        <v>20730</v>
      </c>
      <c r="B4373" t="s">
        <v>19483</v>
      </c>
      <c r="C4373" t="s">
        <v>3839</v>
      </c>
      <c r="D4373" t="s">
        <v>19623</v>
      </c>
      <c r="E4373" s="89">
        <v>0.3412735153992899</v>
      </c>
      <c r="F4373" s="89">
        <v>704837</v>
      </c>
      <c r="G4373" s="89">
        <v>7</v>
      </c>
      <c r="H4373" t="s">
        <v>19630</v>
      </c>
      <c r="I4373" s="89"/>
    </row>
    <row r="4374">
      <c r="A4374" t="s">
        <v>20731</v>
      </c>
      <c r="B4374" t="s">
        <v>19483</v>
      </c>
      <c r="C4374" t="s">
        <v>3839</v>
      </c>
      <c r="D4374" t="s">
        <v>19624</v>
      </c>
      <c r="E4374" s="89">
        <v>0.8434053749088187</v>
      </c>
      <c r="F4374" s="89">
        <v>704837</v>
      </c>
      <c r="G4374" s="89">
        <v>7</v>
      </c>
      <c r="H4374" t="s">
        <v>19630</v>
      </c>
      <c r="I4374" s="89"/>
    </row>
    <row r="4375">
      <c r="A4375" t="s">
        <v>20732</v>
      </c>
      <c r="B4375" t="s">
        <v>19483</v>
      </c>
      <c r="C4375" t="s">
        <v>3846</v>
      </c>
      <c r="D4375" t="s">
        <v>19614</v>
      </c>
      <c r="E4375" s="89">
        <v>0.02645095757864482</v>
      </c>
      <c r="F4375" s="89">
        <v>704837</v>
      </c>
      <c r="G4375" s="89">
        <v>7</v>
      </c>
      <c r="H4375" t="s">
        <v>19630</v>
      </c>
      <c r="I4375" s="89"/>
    </row>
    <row r="4376">
      <c r="A4376" t="s">
        <v>20733</v>
      </c>
      <c r="B4376" t="s">
        <v>19483</v>
      </c>
      <c r="C4376" t="s">
        <v>3846</v>
      </c>
      <c r="D4376" t="s">
        <v>19615</v>
      </c>
      <c r="E4376" s="89">
        <v>0.02756197863576356</v>
      </c>
      <c r="F4376" s="89">
        <v>704837</v>
      </c>
      <c r="G4376" s="89">
        <v>7</v>
      </c>
      <c r="H4376" t="s">
        <v>19630</v>
      </c>
      <c r="I4376" s="89"/>
    </row>
    <row r="4377">
      <c r="A4377" t="s">
        <v>20734</v>
      </c>
      <c r="B4377" t="s">
        <v>19483</v>
      </c>
      <c r="C4377" t="s">
        <v>3846</v>
      </c>
      <c r="D4377" t="s">
        <v>19616</v>
      </c>
      <c r="E4377" s="89">
        <v>0.02645951056602091</v>
      </c>
      <c r="F4377" s="89">
        <v>704837</v>
      </c>
      <c r="G4377" s="89">
        <v>7</v>
      </c>
      <c r="H4377" t="s">
        <v>19630</v>
      </c>
      <c r="I4377" s="89"/>
    </row>
    <row r="4378">
      <c r="A4378" t="s">
        <v>20735</v>
      </c>
      <c r="B4378" t="s">
        <v>19483</v>
      </c>
      <c r="C4378" t="s">
        <v>3846</v>
      </c>
      <c r="D4378" t="s">
        <v>19617</v>
      </c>
      <c r="E4378" s="89">
        <v>0.02747603934763248</v>
      </c>
      <c r="F4378" s="89">
        <v>704837</v>
      </c>
      <c r="G4378" s="89">
        <v>7</v>
      </c>
      <c r="H4378" t="s">
        <v>19630</v>
      </c>
      <c r="I4378" s="89"/>
    </row>
    <row r="4379">
      <c r="A4379" t="s">
        <v>20736</v>
      </c>
      <c r="B4379" t="s">
        <v>19483</v>
      </c>
      <c r="C4379" t="s">
        <v>3846</v>
      </c>
      <c r="D4379" t="s">
        <v>19618</v>
      </c>
      <c r="E4379" s="89">
        <v>0.02736298140609588</v>
      </c>
      <c r="F4379" s="89">
        <v>704837</v>
      </c>
      <c r="G4379" s="89">
        <v>7</v>
      </c>
      <c r="H4379" t="s">
        <v>19630</v>
      </c>
      <c r="I4379" s="89"/>
    </row>
    <row r="4380">
      <c r="A4380" t="s">
        <v>20737</v>
      </c>
      <c r="B4380" t="s">
        <v>19483</v>
      </c>
      <c r="C4380" t="s">
        <v>3846</v>
      </c>
      <c r="D4380" t="s">
        <v>19619</v>
      </c>
      <c r="E4380" s="89">
        <v>0.02804129316850111</v>
      </c>
      <c r="F4380" s="89">
        <v>704837</v>
      </c>
      <c r="G4380" s="89">
        <v>7</v>
      </c>
      <c r="H4380" t="s">
        <v>19630</v>
      </c>
      <c r="I4380" s="89"/>
    </row>
    <row r="4381">
      <c r="A4381" t="s">
        <v>20738</v>
      </c>
      <c r="B4381" t="s">
        <v>19483</v>
      </c>
      <c r="C4381" t="s">
        <v>3846</v>
      </c>
      <c r="D4381" t="s">
        <v>19620</v>
      </c>
      <c r="E4381" s="89">
        <v>0.02672332377931739</v>
      </c>
      <c r="F4381" s="89">
        <v>704837</v>
      </c>
      <c r="G4381" s="89">
        <v>7</v>
      </c>
      <c r="H4381" t="s">
        <v>19630</v>
      </c>
      <c r="I4381" s="89"/>
    </row>
    <row r="4382">
      <c r="A4382" t="s">
        <v>20739</v>
      </c>
      <c r="B4382" t="s">
        <v>19483</v>
      </c>
      <c r="C4382" t="s">
        <v>3846</v>
      </c>
      <c r="D4382" t="s">
        <v>19621</v>
      </c>
      <c r="E4382" s="89">
        <v>0.02176581239349367</v>
      </c>
      <c r="F4382" s="89">
        <v>704837</v>
      </c>
      <c r="G4382" s="89">
        <v>7</v>
      </c>
      <c r="H4382" t="s">
        <v>19630</v>
      </c>
      <c r="I4382" s="89"/>
    </row>
    <row r="4383">
      <c r="A4383" t="s">
        <v>20740</v>
      </c>
      <c r="B4383" t="s">
        <v>19483</v>
      </c>
      <c r="C4383" t="s">
        <v>3846</v>
      </c>
      <c r="D4383" t="s">
        <v>19622</v>
      </c>
      <c r="E4383" s="89">
        <v>0.02736823368368275</v>
      </c>
      <c r="F4383" s="89">
        <v>704837</v>
      </c>
      <c r="G4383" s="89">
        <v>7</v>
      </c>
      <c r="H4383" t="s">
        <v>19630</v>
      </c>
      <c r="I4383" s="89"/>
    </row>
    <row r="4384">
      <c r="A4384" t="s">
        <v>20741</v>
      </c>
      <c r="B4384" t="s">
        <v>19483</v>
      </c>
      <c r="C4384" t="s">
        <v>3846</v>
      </c>
      <c r="D4384" t="s">
        <v>19623</v>
      </c>
      <c r="E4384" s="89">
        <v>0.06395417169843434</v>
      </c>
      <c r="F4384" s="89">
        <v>704837</v>
      </c>
      <c r="G4384" s="89">
        <v>7</v>
      </c>
      <c r="H4384" t="s">
        <v>19630</v>
      </c>
      <c r="I4384" s="89"/>
    </row>
    <row r="4385">
      <c r="A4385" t="s">
        <v>20742</v>
      </c>
      <c r="B4385" t="s">
        <v>19483</v>
      </c>
      <c r="C4385" t="s">
        <v>3846</v>
      </c>
      <c r="D4385" t="s">
        <v>19624</v>
      </c>
      <c r="E4385" s="89">
        <v>0.1525045753815121</v>
      </c>
      <c r="F4385" s="89">
        <v>704837</v>
      </c>
      <c r="G4385" s="89">
        <v>7</v>
      </c>
      <c r="H4385" t="s">
        <v>19630</v>
      </c>
      <c r="I4385" s="89"/>
    </row>
    <row r="4386">
      <c r="A4386" t="s">
        <v>20743</v>
      </c>
      <c r="B4386" t="s">
        <v>19483</v>
      </c>
      <c r="C4386" t="s">
        <v>3847</v>
      </c>
      <c r="D4386" t="s">
        <v>19614</v>
      </c>
      <c r="E4386" s="89">
        <v>0.005852899436138635</v>
      </c>
      <c r="F4386" s="89">
        <v>704837</v>
      </c>
      <c r="G4386" s="89">
        <v>7</v>
      </c>
      <c r="H4386" t="s">
        <v>19630</v>
      </c>
      <c r="I4386" s="89"/>
    </row>
    <row r="4387">
      <c r="A4387" t="s">
        <v>20744</v>
      </c>
      <c r="B4387" t="s">
        <v>19483</v>
      </c>
      <c r="C4387" t="s">
        <v>3847</v>
      </c>
      <c r="D4387" t="s">
        <v>19615</v>
      </c>
      <c r="E4387" s="89">
        <v>0.006061217129965219</v>
      </c>
      <c r="F4387" s="89">
        <v>704837</v>
      </c>
      <c r="G4387" s="89">
        <v>7</v>
      </c>
      <c r="H4387" t="s">
        <v>19630</v>
      </c>
      <c r="I4387" s="89"/>
    </row>
    <row r="4388">
      <c r="A4388" t="s">
        <v>20745</v>
      </c>
      <c r="B4388" t="s">
        <v>19483</v>
      </c>
      <c r="C4388" t="s">
        <v>3847</v>
      </c>
      <c r="D4388" t="s">
        <v>19616</v>
      </c>
      <c r="E4388" s="89">
        <v>0.00585464823296209</v>
      </c>
      <c r="F4388" s="89">
        <v>704837</v>
      </c>
      <c r="G4388" s="89">
        <v>7</v>
      </c>
      <c r="H4388" t="s">
        <v>19630</v>
      </c>
      <c r="I4388" s="89"/>
    </row>
    <row r="4389">
      <c r="A4389" t="s">
        <v>20746</v>
      </c>
      <c r="B4389" t="s">
        <v>19483</v>
      </c>
      <c r="C4389" t="s">
        <v>3847</v>
      </c>
      <c r="D4389" t="s">
        <v>19617</v>
      </c>
      <c r="E4389" s="89">
        <v>0.006043046706962654</v>
      </c>
      <c r="F4389" s="89">
        <v>704837</v>
      </c>
      <c r="G4389" s="89">
        <v>7</v>
      </c>
      <c r="H4389" t="s">
        <v>19630</v>
      </c>
      <c r="I4389" s="89"/>
    </row>
    <row r="4390">
      <c r="A4390" t="s">
        <v>20747</v>
      </c>
      <c r="B4390" t="s">
        <v>19483</v>
      </c>
      <c r="C4390" t="s">
        <v>3847</v>
      </c>
      <c r="D4390" t="s">
        <v>19618</v>
      </c>
      <c r="E4390" s="89">
        <v>0.006018266460571103</v>
      </c>
      <c r="F4390" s="89">
        <v>704837</v>
      </c>
      <c r="G4390" s="89">
        <v>7</v>
      </c>
      <c r="H4390" t="s">
        <v>19630</v>
      </c>
      <c r="I4390" s="89"/>
    </row>
    <row r="4391">
      <c r="A4391" t="s">
        <v>20748</v>
      </c>
      <c r="B4391" t="s">
        <v>19483</v>
      </c>
      <c r="C4391" t="s">
        <v>3847</v>
      </c>
      <c r="D4391" t="s">
        <v>19619</v>
      </c>
      <c r="E4391" s="89">
        <v>0.006247184117347595</v>
      </c>
      <c r="F4391" s="89">
        <v>704837</v>
      </c>
      <c r="G4391" s="89">
        <v>7</v>
      </c>
      <c r="H4391" t="s">
        <v>19630</v>
      </c>
      <c r="I4391" s="89"/>
    </row>
    <row r="4392">
      <c r="A4392" t="s">
        <v>20749</v>
      </c>
      <c r="B4392" t="s">
        <v>19483</v>
      </c>
      <c r="C4392" t="s">
        <v>3847</v>
      </c>
      <c r="D4392" t="s">
        <v>19620</v>
      </c>
      <c r="E4392" s="89">
        <v>0.005881359825717329</v>
      </c>
      <c r="F4392" s="89">
        <v>704837</v>
      </c>
      <c r="G4392" s="89">
        <v>7</v>
      </c>
      <c r="H4392" t="s">
        <v>19630</v>
      </c>
      <c r="I4392" s="89"/>
    </row>
    <row r="4393">
      <c r="A4393" t="s">
        <v>20750</v>
      </c>
      <c r="B4393" t="s">
        <v>19483</v>
      </c>
      <c r="C4393" t="s">
        <v>3847</v>
      </c>
      <c r="D4393" t="s">
        <v>19621</v>
      </c>
      <c r="E4393" s="89">
        <v>0.00479544351050553</v>
      </c>
      <c r="F4393" s="89">
        <v>704837</v>
      </c>
      <c r="G4393" s="89">
        <v>7</v>
      </c>
      <c r="H4393" t="s">
        <v>19630</v>
      </c>
      <c r="I4393" s="89"/>
    </row>
    <row r="4394">
      <c r="A4394" t="s">
        <v>20751</v>
      </c>
      <c r="B4394" t="s">
        <v>19483</v>
      </c>
      <c r="C4394" t="s">
        <v>3847</v>
      </c>
      <c r="D4394" t="s">
        <v>19622</v>
      </c>
      <c r="E4394" s="89">
        <v>0.005969805963332007</v>
      </c>
      <c r="F4394" s="89">
        <v>704837</v>
      </c>
      <c r="G4394" s="89">
        <v>7</v>
      </c>
      <c r="H4394" t="s">
        <v>19630</v>
      </c>
      <c r="I4394" s="89"/>
    </row>
    <row r="4395">
      <c r="A4395" t="s">
        <v>20752</v>
      </c>
      <c r="B4395" t="s">
        <v>19483</v>
      </c>
      <c r="C4395" t="s">
        <v>3847</v>
      </c>
      <c r="D4395" t="s">
        <v>19623</v>
      </c>
      <c r="E4395" s="89">
        <v>0.01248524712052618</v>
      </c>
      <c r="F4395" s="89">
        <v>704837</v>
      </c>
      <c r="G4395" s="89">
        <v>7</v>
      </c>
      <c r="H4395" t="s">
        <v>19630</v>
      </c>
      <c r="I4395" s="89"/>
    </row>
    <row r="4396">
      <c r="A4396" t="s">
        <v>20753</v>
      </c>
      <c r="B4396" t="s">
        <v>19483</v>
      </c>
      <c r="C4396" t="s">
        <v>3847</v>
      </c>
      <c r="D4396" t="s">
        <v>19624</v>
      </c>
      <c r="E4396" s="89">
        <v>0.03256478028371082</v>
      </c>
      <c r="F4396" s="89">
        <v>704837</v>
      </c>
      <c r="G4396" s="89">
        <v>7</v>
      </c>
      <c r="H4396" t="s">
        <v>19630</v>
      </c>
      <c r="I4396" s="89"/>
    </row>
    <row r="4397">
      <c r="A4397" t="s">
        <v>7451</v>
      </c>
      <c r="B4397" t="s">
        <v>19483</v>
      </c>
      <c r="C4397" t="s">
        <v>19493</v>
      </c>
      <c r="D4397" t="s">
        <v>19614</v>
      </c>
      <c r="E4397" s="89">
        <v>0.0007365518529994529</v>
      </c>
      <c r="F4397" s="89">
        <v>704837</v>
      </c>
      <c r="G4397" s="89">
        <v>7</v>
      </c>
      <c r="H4397" t="s">
        <v>19630</v>
      </c>
      <c r="I4397" s="89"/>
    </row>
    <row r="4398">
      <c r="A4398" t="s">
        <v>7452</v>
      </c>
      <c r="B4398" t="s">
        <v>19483</v>
      </c>
      <c r="C4398" t="s">
        <v>19493</v>
      </c>
      <c r="D4398" t="s">
        <v>19615</v>
      </c>
      <c r="E4398" s="89">
        <v>0.0007555673951919272</v>
      </c>
      <c r="F4398" s="89">
        <v>704837</v>
      </c>
      <c r="G4398" s="89">
        <v>7</v>
      </c>
      <c r="H4398" t="s">
        <v>19630</v>
      </c>
      <c r="I4398" s="89"/>
    </row>
    <row r="4399">
      <c r="A4399" t="s">
        <v>7453</v>
      </c>
      <c r="B4399" t="s">
        <v>19483</v>
      </c>
      <c r="C4399" t="s">
        <v>19493</v>
      </c>
      <c r="D4399" t="s">
        <v>19616</v>
      </c>
      <c r="E4399" s="89">
        <v>0.0007365518529994529</v>
      </c>
      <c r="F4399" s="89">
        <v>704837</v>
      </c>
      <c r="G4399" s="89">
        <v>7</v>
      </c>
      <c r="H4399" t="s">
        <v>19630</v>
      </c>
      <c r="I4399" s="89"/>
    </row>
    <row r="4400">
      <c r="A4400" t="s">
        <v>7454</v>
      </c>
      <c r="B4400" t="s">
        <v>19483</v>
      </c>
      <c r="C4400" t="s">
        <v>19493</v>
      </c>
      <c r="D4400" t="s">
        <v>19617</v>
      </c>
      <c r="E4400" s="89">
        <v>0.0007555673951919272</v>
      </c>
      <c r="F4400" s="89">
        <v>704837</v>
      </c>
      <c r="G4400" s="89">
        <v>7</v>
      </c>
      <c r="H4400" t="s">
        <v>19630</v>
      </c>
      <c r="I4400" s="89"/>
    </row>
    <row r="4401">
      <c r="A4401" t="s">
        <v>7455</v>
      </c>
      <c r="B4401" t="s">
        <v>19483</v>
      </c>
      <c r="C4401" t="s">
        <v>19493</v>
      </c>
      <c r="D4401" t="s">
        <v>19618</v>
      </c>
      <c r="E4401" s="89">
        <v>0.0007264242230004274</v>
      </c>
      <c r="F4401" s="89">
        <v>704837</v>
      </c>
      <c r="G4401" s="89">
        <v>7</v>
      </c>
      <c r="H4401" t="s">
        <v>19630</v>
      </c>
      <c r="I4401" s="89"/>
    </row>
    <row r="4402">
      <c r="A4402" t="s">
        <v>7456</v>
      </c>
      <c r="B4402" t="s">
        <v>19483</v>
      </c>
      <c r="C4402" t="s">
        <v>19493</v>
      </c>
      <c r="D4402" t="s">
        <v>19619</v>
      </c>
      <c r="E4402" s="89">
        <v>0.0007431344746087043</v>
      </c>
      <c r="F4402" s="89">
        <v>704837</v>
      </c>
      <c r="G4402" s="89">
        <v>7</v>
      </c>
      <c r="H4402" t="s">
        <v>19630</v>
      </c>
      <c r="I4402" s="89"/>
    </row>
    <row r="4403">
      <c r="A4403" t="s">
        <v>7457</v>
      </c>
      <c r="B4403" t="s">
        <v>19483</v>
      </c>
      <c r="C4403" t="s">
        <v>19493</v>
      </c>
      <c r="D4403" t="s">
        <v>19620</v>
      </c>
      <c r="E4403" s="89">
        <v>0.0007084661643521738</v>
      </c>
      <c r="F4403" s="89">
        <v>704837</v>
      </c>
      <c r="G4403" s="89">
        <v>7</v>
      </c>
      <c r="H4403" t="s">
        <v>19630</v>
      </c>
      <c r="I4403" s="89"/>
    </row>
    <row r="4404">
      <c r="A4404" t="s">
        <v>7458</v>
      </c>
      <c r="B4404" t="s">
        <v>19483</v>
      </c>
      <c r="C4404" t="s">
        <v>19493</v>
      </c>
      <c r="D4404" t="s">
        <v>19621</v>
      </c>
      <c r="E4404" s="89">
        <v>0.0006291102331426076</v>
      </c>
      <c r="F4404" s="89">
        <v>704837</v>
      </c>
      <c r="G4404" s="89">
        <v>7</v>
      </c>
      <c r="H4404" t="s">
        <v>19630</v>
      </c>
      <c r="I4404" s="89"/>
    </row>
    <row r="4405">
      <c r="A4405" t="s">
        <v>7459</v>
      </c>
      <c r="B4405" t="s">
        <v>19483</v>
      </c>
      <c r="C4405" t="s">
        <v>19493</v>
      </c>
      <c r="D4405" t="s">
        <v>19622</v>
      </c>
      <c r="E4405" s="89">
        <v>0.0007288367167554721</v>
      </c>
      <c r="F4405" s="89">
        <v>704837</v>
      </c>
      <c r="G4405" s="89">
        <v>7</v>
      </c>
      <c r="H4405" t="s">
        <v>19630</v>
      </c>
      <c r="I4405" s="89"/>
    </row>
    <row r="4406">
      <c r="A4406" t="s">
        <v>7460</v>
      </c>
      <c r="B4406" t="s">
        <v>19483</v>
      </c>
      <c r="C4406" t="s">
        <v>19493</v>
      </c>
      <c r="D4406" t="s">
        <v>19623</v>
      </c>
      <c r="E4406" s="89">
        <v>0.001858877613508745</v>
      </c>
      <c r="F4406" s="89">
        <v>704837</v>
      </c>
      <c r="G4406" s="89">
        <v>7</v>
      </c>
      <c r="H4406" t="s">
        <v>19630</v>
      </c>
      <c r="I4406" s="89"/>
    </row>
    <row r="4407">
      <c r="A4407" t="s">
        <v>7461</v>
      </c>
      <c r="B4407" t="s">
        <v>19483</v>
      </c>
      <c r="C4407" t="s">
        <v>19493</v>
      </c>
      <c r="D4407" t="s">
        <v>19624</v>
      </c>
      <c r="E4407" s="89">
        <v>0.004153899525279534</v>
      </c>
      <c r="F4407" s="89">
        <v>704837</v>
      </c>
      <c r="G4407" s="89">
        <v>7</v>
      </c>
      <c r="H4407" t="s">
        <v>19630</v>
      </c>
      <c r="I4407" s="89"/>
    </row>
    <row r="4408">
      <c r="A4408" t="s">
        <v>7462</v>
      </c>
      <c r="B4408" t="s">
        <v>19483</v>
      </c>
      <c r="C4408" t="s">
        <v>19494</v>
      </c>
      <c r="D4408" t="s">
        <v>19614</v>
      </c>
      <c r="E4408" s="89">
        <v>0.04439986993116444</v>
      </c>
      <c r="F4408" s="89">
        <v>704837</v>
      </c>
      <c r="G4408" s="89">
        <v>7</v>
      </c>
      <c r="H4408" t="s">
        <v>19630</v>
      </c>
      <c r="I4408" s="89"/>
    </row>
    <row r="4409">
      <c r="A4409" t="s">
        <v>7463</v>
      </c>
      <c r="B4409" t="s">
        <v>19483</v>
      </c>
      <c r="C4409" t="s">
        <v>19494</v>
      </c>
      <c r="D4409" t="s">
        <v>19615</v>
      </c>
      <c r="E4409" s="89">
        <v>0.04497067788816381</v>
      </c>
      <c r="F4409" s="89">
        <v>704837</v>
      </c>
      <c r="G4409" s="89">
        <v>7</v>
      </c>
      <c r="H4409" t="s">
        <v>19630</v>
      </c>
      <c r="I4409" s="89"/>
    </row>
    <row r="4410">
      <c r="A4410" t="s">
        <v>7464</v>
      </c>
      <c r="B4410" t="s">
        <v>19483</v>
      </c>
      <c r="C4410" t="s">
        <v>19494</v>
      </c>
      <c r="D4410" t="s">
        <v>19616</v>
      </c>
      <c r="E4410" s="89">
        <v>0.04441406853764079</v>
      </c>
      <c r="F4410" s="89">
        <v>704837</v>
      </c>
      <c r="G4410" s="89">
        <v>7</v>
      </c>
      <c r="H4410" t="s">
        <v>19630</v>
      </c>
      <c r="I4410" s="89"/>
    </row>
    <row r="4411">
      <c r="A4411" t="s">
        <v>7465</v>
      </c>
      <c r="B4411" t="s">
        <v>19483</v>
      </c>
      <c r="C4411" t="s">
        <v>19494</v>
      </c>
      <c r="D4411" t="s">
        <v>19617</v>
      </c>
      <c r="E4411" s="89">
        <v>0.04495426670065022</v>
      </c>
      <c r="F4411" s="89">
        <v>704837</v>
      </c>
      <c r="G4411" s="89">
        <v>7</v>
      </c>
      <c r="H4411" t="s">
        <v>19630</v>
      </c>
      <c r="I4411" s="89"/>
    </row>
    <row r="4412">
      <c r="A4412" t="s">
        <v>7466</v>
      </c>
      <c r="B4412" t="s">
        <v>19483</v>
      </c>
      <c r="C4412" t="s">
        <v>19494</v>
      </c>
      <c r="D4412" t="s">
        <v>19618</v>
      </c>
      <c r="E4412" s="89">
        <v>0.0443966332822552</v>
      </c>
      <c r="F4412" s="89">
        <v>704837</v>
      </c>
      <c r="G4412" s="89">
        <v>7</v>
      </c>
      <c r="H4412" t="s">
        <v>19630</v>
      </c>
      <c r="I4412" s="89"/>
    </row>
    <row r="4413">
      <c r="A4413" t="s">
        <v>7467</v>
      </c>
      <c r="B4413" t="s">
        <v>19483</v>
      </c>
      <c r="C4413" t="s">
        <v>19494</v>
      </c>
      <c r="D4413" t="s">
        <v>19619</v>
      </c>
      <c r="E4413" s="89">
        <v>0.04480711413905608</v>
      </c>
      <c r="F4413" s="89">
        <v>704837</v>
      </c>
      <c r="G4413" s="89">
        <v>7</v>
      </c>
      <c r="H4413" t="s">
        <v>19630</v>
      </c>
      <c r="I4413" s="89"/>
    </row>
    <row r="4414">
      <c r="A4414" t="s">
        <v>7468</v>
      </c>
      <c r="B4414" t="s">
        <v>19483</v>
      </c>
      <c r="C4414" t="s">
        <v>19494</v>
      </c>
      <c r="D4414" t="s">
        <v>19620</v>
      </c>
      <c r="E4414" s="89">
        <v>0.04281559631146898</v>
      </c>
      <c r="F4414" s="89">
        <v>704837</v>
      </c>
      <c r="G4414" s="89">
        <v>7</v>
      </c>
      <c r="H4414" t="s">
        <v>19630</v>
      </c>
      <c r="I4414" s="89"/>
    </row>
    <row r="4415">
      <c r="A4415" t="s">
        <v>7469</v>
      </c>
      <c r="B4415" t="s">
        <v>19483</v>
      </c>
      <c r="C4415" t="s">
        <v>19494</v>
      </c>
      <c r="D4415" t="s">
        <v>19621</v>
      </c>
      <c r="E4415" s="89">
        <v>0.03667387991720024</v>
      </c>
      <c r="F4415" s="89">
        <v>704837</v>
      </c>
      <c r="G4415" s="89">
        <v>7</v>
      </c>
      <c r="H4415" t="s">
        <v>19630</v>
      </c>
      <c r="I4415" s="89"/>
    </row>
    <row r="4416">
      <c r="A4416" t="s">
        <v>7470</v>
      </c>
      <c r="B4416" t="s">
        <v>19483</v>
      </c>
      <c r="C4416" t="s">
        <v>19494</v>
      </c>
      <c r="D4416" t="s">
        <v>19622</v>
      </c>
      <c r="E4416" s="89">
        <v>0.04347389494416608</v>
      </c>
      <c r="F4416" s="89">
        <v>704837</v>
      </c>
      <c r="G4416" s="89">
        <v>7</v>
      </c>
      <c r="H4416" t="s">
        <v>19630</v>
      </c>
      <c r="I4416" s="89"/>
    </row>
    <row r="4417">
      <c r="A4417" t="s">
        <v>7471</v>
      </c>
      <c r="B4417" t="s">
        <v>19483</v>
      </c>
      <c r="C4417" t="s">
        <v>19494</v>
      </c>
      <c r="D4417" t="s">
        <v>19623</v>
      </c>
      <c r="E4417" s="89">
        <v>0.1012651312930757</v>
      </c>
      <c r="F4417" s="89">
        <v>704837</v>
      </c>
      <c r="G4417" s="89">
        <v>7</v>
      </c>
      <c r="H4417" t="s">
        <v>19630</v>
      </c>
      <c r="I4417" s="89"/>
    </row>
    <row r="4418">
      <c r="A4418" t="s">
        <v>7472</v>
      </c>
      <c r="B4418" t="s">
        <v>19483</v>
      </c>
      <c r="C4418" t="s">
        <v>19494</v>
      </c>
      <c r="D4418" t="s">
        <v>19624</v>
      </c>
      <c r="E4418" s="89">
        <v>0.2496570921499693</v>
      </c>
      <c r="F4418" s="89">
        <v>704837</v>
      </c>
      <c r="G4418" s="89">
        <v>7</v>
      </c>
      <c r="H4418" t="s">
        <v>19630</v>
      </c>
      <c r="I4418" s="89"/>
    </row>
    <row r="4419">
      <c r="A4419" t="s">
        <v>7473</v>
      </c>
      <c r="B4419" t="s">
        <v>19483</v>
      </c>
      <c r="C4419" t="s">
        <v>19495</v>
      </c>
      <c r="D4419" t="s">
        <v>19614</v>
      </c>
      <c r="E4419" s="89">
        <v>0.004267453619691331</v>
      </c>
      <c r="F4419" s="89">
        <v>704837</v>
      </c>
      <c r="G4419" s="89">
        <v>7</v>
      </c>
      <c r="H4419" t="s">
        <v>19630</v>
      </c>
      <c r="I4419" s="89"/>
    </row>
    <row r="4420">
      <c r="A4420" t="s">
        <v>7474</v>
      </c>
      <c r="B4420" t="s">
        <v>19483</v>
      </c>
      <c r="C4420" t="s">
        <v>19495</v>
      </c>
      <c r="D4420" t="s">
        <v>19615</v>
      </c>
      <c r="E4420" s="89">
        <v>0.004326336237360201</v>
      </c>
      <c r="F4420" s="89">
        <v>704837</v>
      </c>
      <c r="G4420" s="89">
        <v>7</v>
      </c>
      <c r="H4420" t="s">
        <v>19630</v>
      </c>
      <c r="I4420" s="89"/>
    </row>
    <row r="4421">
      <c r="A4421" t="s">
        <v>7475</v>
      </c>
      <c r="B4421" t="s">
        <v>19483</v>
      </c>
      <c r="C4421" t="s">
        <v>19495</v>
      </c>
      <c r="D4421" t="s">
        <v>19616</v>
      </c>
      <c r="E4421" s="89">
        <v>0.004267838603679001</v>
      </c>
      <c r="F4421" s="89">
        <v>704837</v>
      </c>
      <c r="G4421" s="89">
        <v>7</v>
      </c>
      <c r="H4421" t="s">
        <v>19630</v>
      </c>
      <c r="I4421" s="89"/>
    </row>
    <row r="4422">
      <c r="A4422" t="s">
        <v>7476</v>
      </c>
      <c r="B4422" t="s">
        <v>19483</v>
      </c>
      <c r="C4422" t="s">
        <v>19495</v>
      </c>
      <c r="D4422" t="s">
        <v>19617</v>
      </c>
      <c r="E4422" s="89">
        <v>0.004322604415095675</v>
      </c>
      <c r="F4422" s="89">
        <v>704837</v>
      </c>
      <c r="G4422" s="89">
        <v>7</v>
      </c>
      <c r="H4422" t="s">
        <v>19630</v>
      </c>
      <c r="I4422" s="89"/>
    </row>
    <row r="4423">
      <c r="A4423" t="s">
        <v>7477</v>
      </c>
      <c r="B4423" t="s">
        <v>19483</v>
      </c>
      <c r="C4423" t="s">
        <v>19495</v>
      </c>
      <c r="D4423" t="s">
        <v>19618</v>
      </c>
      <c r="E4423" s="89">
        <v>0.003712176719620739</v>
      </c>
      <c r="F4423" s="89">
        <v>704837</v>
      </c>
      <c r="G4423" s="89">
        <v>7</v>
      </c>
      <c r="H4423" t="s">
        <v>19630</v>
      </c>
      <c r="I4423" s="89"/>
    </row>
    <row r="4424">
      <c r="A4424" t="s">
        <v>7478</v>
      </c>
      <c r="B4424" t="s">
        <v>19483</v>
      </c>
      <c r="C4424" t="s">
        <v>19495</v>
      </c>
      <c r="D4424" t="s">
        <v>19619</v>
      </c>
      <c r="E4424" s="89">
        <v>0.003738219233753308</v>
      </c>
      <c r="F4424" s="89">
        <v>704837</v>
      </c>
      <c r="G4424" s="89">
        <v>7</v>
      </c>
      <c r="H4424" t="s">
        <v>19630</v>
      </c>
      <c r="I4424" s="89"/>
    </row>
    <row r="4425">
      <c r="A4425" t="s">
        <v>7479</v>
      </c>
      <c r="B4425" t="s">
        <v>19483</v>
      </c>
      <c r="C4425" t="s">
        <v>19495</v>
      </c>
      <c r="D4425" t="s">
        <v>19620</v>
      </c>
      <c r="E4425" s="89">
        <v>0.003600393045493964</v>
      </c>
      <c r="F4425" s="89">
        <v>704837</v>
      </c>
      <c r="G4425" s="89">
        <v>7</v>
      </c>
      <c r="H4425" t="s">
        <v>19630</v>
      </c>
      <c r="I4425" s="89"/>
    </row>
    <row r="4426">
      <c r="A4426" t="s">
        <v>7480</v>
      </c>
      <c r="B4426" t="s">
        <v>19483</v>
      </c>
      <c r="C4426" t="s">
        <v>19495</v>
      </c>
      <c r="D4426" t="s">
        <v>19621</v>
      </c>
      <c r="E4426" s="89">
        <v>0.00339419130841132</v>
      </c>
      <c r="F4426" s="89">
        <v>704837</v>
      </c>
      <c r="G4426" s="89">
        <v>7</v>
      </c>
      <c r="H4426" t="s">
        <v>19630</v>
      </c>
      <c r="I4426" s="89"/>
    </row>
    <row r="4427">
      <c r="A4427" t="s">
        <v>7481</v>
      </c>
      <c r="B4427" t="s">
        <v>19483</v>
      </c>
      <c r="C4427" t="s">
        <v>19495</v>
      </c>
      <c r="D4427" t="s">
        <v>19622</v>
      </c>
      <c r="E4427" s="89">
        <v>0.003710288089977584</v>
      </c>
      <c r="F4427" s="89">
        <v>704837</v>
      </c>
      <c r="G4427" s="89">
        <v>7</v>
      </c>
      <c r="H4427" t="s">
        <v>19630</v>
      </c>
      <c r="I4427" s="89"/>
    </row>
    <row r="4428">
      <c r="A4428" t="s">
        <v>7482</v>
      </c>
      <c r="B4428" t="s">
        <v>19483</v>
      </c>
      <c r="C4428" t="s">
        <v>19495</v>
      </c>
      <c r="D4428" t="s">
        <v>19623</v>
      </c>
      <c r="E4428" s="89">
        <v>0.01015751088058025</v>
      </c>
      <c r="F4428" s="89">
        <v>704837</v>
      </c>
      <c r="G4428" s="89">
        <v>7</v>
      </c>
      <c r="H4428" t="s">
        <v>19630</v>
      </c>
      <c r="I4428" s="89"/>
    </row>
    <row r="4429">
      <c r="A4429" t="s">
        <v>7483</v>
      </c>
      <c r="B4429" t="s">
        <v>19483</v>
      </c>
      <c r="C4429" t="s">
        <v>19495</v>
      </c>
      <c r="D4429" t="s">
        <v>19624</v>
      </c>
      <c r="E4429" s="89">
        <v>0.02418951668615113</v>
      </c>
      <c r="F4429" s="89">
        <v>704837</v>
      </c>
      <c r="G4429" s="89">
        <v>7</v>
      </c>
      <c r="H4429" t="s">
        <v>19630</v>
      </c>
      <c r="I4429" s="89"/>
    </row>
    <row r="4430">
      <c r="A4430" t="s">
        <v>7484</v>
      </c>
      <c r="B4430" t="s">
        <v>19483</v>
      </c>
      <c r="C4430" t="s">
        <v>19496</v>
      </c>
      <c r="D4430" t="s">
        <v>19614</v>
      </c>
      <c r="E4430" s="89">
        <v>0.0001142639108428047</v>
      </c>
      <c r="F4430" s="89">
        <v>704837</v>
      </c>
      <c r="G4430" s="89">
        <v>7</v>
      </c>
      <c r="H4430" t="s">
        <v>19630</v>
      </c>
      <c r="I4430" s="89"/>
    </row>
    <row r="4431">
      <c r="A4431" t="s">
        <v>7485</v>
      </c>
      <c r="B4431" t="s">
        <v>19483</v>
      </c>
      <c r="C4431" t="s">
        <v>19496</v>
      </c>
      <c r="D4431" t="s">
        <v>19615</v>
      </c>
      <c r="E4431" s="89">
        <v>0.0001154894665532648</v>
      </c>
      <c r="F4431" s="89">
        <v>704837</v>
      </c>
      <c r="G4431" s="89">
        <v>7</v>
      </c>
      <c r="H4431" t="s">
        <v>19630</v>
      </c>
      <c r="I4431" s="89"/>
    </row>
    <row r="4432">
      <c r="A4432" t="s">
        <v>7486</v>
      </c>
      <c r="B4432" t="s">
        <v>19483</v>
      </c>
      <c r="C4432" t="s">
        <v>19496</v>
      </c>
      <c r="D4432" t="s">
        <v>19616</v>
      </c>
      <c r="E4432" s="89">
        <v>0.0001142639108428047</v>
      </c>
      <c r="F4432" s="89">
        <v>704837</v>
      </c>
      <c r="G4432" s="89">
        <v>7</v>
      </c>
      <c r="H4432" t="s">
        <v>19630</v>
      </c>
      <c r="I4432" s="89"/>
    </row>
    <row r="4433">
      <c r="A4433" t="s">
        <v>7487</v>
      </c>
      <c r="B4433" t="s">
        <v>19483</v>
      </c>
      <c r="C4433" t="s">
        <v>19496</v>
      </c>
      <c r="D4433" t="s">
        <v>19617</v>
      </c>
      <c r="E4433" s="89">
        <v>0.0001154894665532648</v>
      </c>
      <c r="F4433" s="89">
        <v>704837</v>
      </c>
      <c r="G4433" s="89">
        <v>7</v>
      </c>
      <c r="H4433" t="s">
        <v>19630</v>
      </c>
      <c r="I4433" s="89"/>
    </row>
    <row r="4434">
      <c r="A4434" t="s">
        <v>7488</v>
      </c>
      <c r="B4434" t="s">
        <v>19483</v>
      </c>
      <c r="C4434" t="s">
        <v>19496</v>
      </c>
      <c r="D4434" t="s">
        <v>19618</v>
      </c>
      <c r="E4434" s="89">
        <v>0.0001079723374294176</v>
      </c>
      <c r="F4434" s="89">
        <v>704837</v>
      </c>
      <c r="G4434" s="89">
        <v>7</v>
      </c>
      <c r="H4434" t="s">
        <v>19630</v>
      </c>
      <c r="I4434" s="89"/>
    </row>
    <row r="4435">
      <c r="A4435" t="s">
        <v>7489</v>
      </c>
      <c r="B4435" t="s">
        <v>19483</v>
      </c>
      <c r="C4435" t="s">
        <v>19496</v>
      </c>
      <c r="D4435" t="s">
        <v>19619</v>
      </c>
      <c r="E4435" s="89">
        <v>0.0001128167713165689</v>
      </c>
      <c r="F4435" s="89">
        <v>704837</v>
      </c>
      <c r="G4435" s="89">
        <v>7</v>
      </c>
      <c r="H4435" t="s">
        <v>19630</v>
      </c>
      <c r="I4435" s="89"/>
    </row>
    <row r="4436">
      <c r="A4436" t="s">
        <v>7490</v>
      </c>
      <c r="B4436" t="s">
        <v>19483</v>
      </c>
      <c r="C4436" t="s">
        <v>19496</v>
      </c>
      <c r="D4436" t="s">
        <v>19620</v>
      </c>
      <c r="E4436" s="89">
        <v>0.0001070142182881952</v>
      </c>
      <c r="F4436" s="89">
        <v>704837</v>
      </c>
      <c r="G4436" s="89">
        <v>7</v>
      </c>
      <c r="H4436" t="s">
        <v>19630</v>
      </c>
      <c r="I4436" s="89"/>
    </row>
    <row r="4437">
      <c r="A4437" t="s">
        <v>7491</v>
      </c>
      <c r="B4437" t="s">
        <v>19483</v>
      </c>
      <c r="C4437" t="s">
        <v>19496</v>
      </c>
      <c r="D4437" t="s">
        <v>19621</v>
      </c>
      <c r="E4437" s="89">
        <v>9.963712193255521e-05</v>
      </c>
      <c r="F4437" s="89">
        <v>704837</v>
      </c>
      <c r="G4437" s="89">
        <v>7</v>
      </c>
      <c r="H4437" t="s">
        <v>19630</v>
      </c>
      <c r="I4437" s="89"/>
    </row>
    <row r="4438">
      <c r="A4438" t="s">
        <v>7492</v>
      </c>
      <c r="B4438" t="s">
        <v>19483</v>
      </c>
      <c r="C4438" t="s">
        <v>19496</v>
      </c>
      <c r="D4438" t="s">
        <v>19622</v>
      </c>
      <c r="E4438" s="89">
        <v>0.0001089562769265757</v>
      </c>
      <c r="F4438" s="89">
        <v>704837</v>
      </c>
      <c r="G4438" s="89">
        <v>7</v>
      </c>
      <c r="H4438" t="s">
        <v>19630</v>
      </c>
      <c r="I4438" s="89"/>
    </row>
    <row r="4439">
      <c r="A4439" t="s">
        <v>7493</v>
      </c>
      <c r="B4439" t="s">
        <v>19483</v>
      </c>
      <c r="C4439" t="s">
        <v>19496</v>
      </c>
      <c r="D4439" t="s">
        <v>19623</v>
      </c>
      <c r="E4439" s="89">
        <v>0.000262150701916939</v>
      </c>
      <c r="F4439" s="89">
        <v>704837</v>
      </c>
      <c r="G4439" s="89">
        <v>7</v>
      </c>
      <c r="H4439" t="s">
        <v>19630</v>
      </c>
      <c r="I4439" s="89"/>
    </row>
    <row r="4440">
      <c r="A4440" t="s">
        <v>7494</v>
      </c>
      <c r="B4440" t="s">
        <v>19483</v>
      </c>
      <c r="C4440" t="s">
        <v>19496</v>
      </c>
      <c r="D4440" t="s">
        <v>19624</v>
      </c>
      <c r="E4440" s="89">
        <v>0.0006199392713896714</v>
      </c>
      <c r="F4440" s="89">
        <v>704837</v>
      </c>
      <c r="G4440" s="89">
        <v>7</v>
      </c>
      <c r="H4440" t="s">
        <v>19630</v>
      </c>
      <c r="I4440" s="89"/>
    </row>
    <row r="4441">
      <c r="A4441" t="s">
        <v>7495</v>
      </c>
      <c r="B4441" t="s">
        <v>19483</v>
      </c>
      <c r="C4441" t="s">
        <v>19497</v>
      </c>
      <c r="D4441" t="s">
        <v>19614</v>
      </c>
      <c r="E4441" s="89">
        <v>0.0002576047677718801</v>
      </c>
      <c r="F4441" s="89">
        <v>704837</v>
      </c>
      <c r="G4441" s="89">
        <v>7</v>
      </c>
      <c r="H4441" t="s">
        <v>19630</v>
      </c>
      <c r="I4441" s="89"/>
    </row>
    <row r="4442">
      <c r="A4442" t="s">
        <v>7496</v>
      </c>
      <c r="B4442" t="s">
        <v>19483</v>
      </c>
      <c r="C4442" t="s">
        <v>19497</v>
      </c>
      <c r="D4442" t="s">
        <v>19615</v>
      </c>
      <c r="E4442" s="89">
        <v>0.000265409901817447</v>
      </c>
      <c r="F4442" s="89">
        <v>704837</v>
      </c>
      <c r="G4442" s="89">
        <v>7</v>
      </c>
      <c r="H4442" t="s">
        <v>19630</v>
      </c>
      <c r="I4442" s="89"/>
    </row>
    <row r="4443">
      <c r="A4443" t="s">
        <v>7497</v>
      </c>
      <c r="B4443" t="s">
        <v>19483</v>
      </c>
      <c r="C4443" t="s">
        <v>19497</v>
      </c>
      <c r="D4443" t="s">
        <v>19616</v>
      </c>
      <c r="E4443" s="89">
        <v>0.0002576047677718801</v>
      </c>
      <c r="F4443" s="89">
        <v>704837</v>
      </c>
      <c r="G4443" s="89">
        <v>7</v>
      </c>
      <c r="H4443" t="s">
        <v>19630</v>
      </c>
      <c r="I4443" s="89"/>
    </row>
    <row r="4444">
      <c r="A4444" t="s">
        <v>7498</v>
      </c>
      <c r="B4444" t="s">
        <v>19483</v>
      </c>
      <c r="C4444" t="s">
        <v>19497</v>
      </c>
      <c r="D4444" t="s">
        <v>19617</v>
      </c>
      <c r="E4444" s="89">
        <v>0.0002652599726268429</v>
      </c>
      <c r="F4444" s="89">
        <v>704837</v>
      </c>
      <c r="G4444" s="89">
        <v>7</v>
      </c>
      <c r="H4444" t="s">
        <v>19630</v>
      </c>
      <c r="I4444" s="89"/>
    </row>
    <row r="4445">
      <c r="A4445" t="s">
        <v>7499</v>
      </c>
      <c r="B4445" t="s">
        <v>19483</v>
      </c>
      <c r="C4445" t="s">
        <v>19497</v>
      </c>
      <c r="D4445" t="s">
        <v>19618</v>
      </c>
      <c r="E4445" s="89">
        <v>0.0002608195728676864</v>
      </c>
      <c r="F4445" s="89">
        <v>704837</v>
      </c>
      <c r="G4445" s="89">
        <v>7</v>
      </c>
      <c r="H4445" t="s">
        <v>19630</v>
      </c>
      <c r="I4445" s="89"/>
    </row>
    <row r="4446">
      <c r="A4446" t="s">
        <v>7500</v>
      </c>
      <c r="B4446" t="s">
        <v>19483</v>
      </c>
      <c r="C4446" t="s">
        <v>19497</v>
      </c>
      <c r="D4446" t="s">
        <v>19619</v>
      </c>
      <c r="E4446" s="89">
        <v>0.0002657488078623282</v>
      </c>
      <c r="F4446" s="89">
        <v>704837</v>
      </c>
      <c r="G4446" s="89">
        <v>7</v>
      </c>
      <c r="H4446" t="s">
        <v>19630</v>
      </c>
      <c r="I4446" s="89"/>
    </row>
    <row r="4447">
      <c r="A4447" t="s">
        <v>7501</v>
      </c>
      <c r="B4447" t="s">
        <v>19483</v>
      </c>
      <c r="C4447" t="s">
        <v>19497</v>
      </c>
      <c r="D4447" t="s">
        <v>19620</v>
      </c>
      <c r="E4447" s="89">
        <v>0.000253703747510406</v>
      </c>
      <c r="F4447" s="89">
        <v>704837</v>
      </c>
      <c r="G4447" s="89">
        <v>7</v>
      </c>
      <c r="H4447" t="s">
        <v>19630</v>
      </c>
      <c r="I4447" s="89"/>
    </row>
    <row r="4448">
      <c r="A4448" t="s">
        <v>7502</v>
      </c>
      <c r="B4448" t="s">
        <v>19483</v>
      </c>
      <c r="C4448" t="s">
        <v>19497</v>
      </c>
      <c r="D4448" t="s">
        <v>19621</v>
      </c>
      <c r="E4448" s="89">
        <v>0.0002090617013996951</v>
      </c>
      <c r="F4448" s="89">
        <v>704837</v>
      </c>
      <c r="G4448" s="89">
        <v>7</v>
      </c>
      <c r="H4448" t="s">
        <v>19630</v>
      </c>
      <c r="I4448" s="89"/>
    </row>
    <row r="4449">
      <c r="A4449" t="s">
        <v>7503</v>
      </c>
      <c r="B4449" t="s">
        <v>19483</v>
      </c>
      <c r="C4449" t="s">
        <v>19497</v>
      </c>
      <c r="D4449" t="s">
        <v>19622</v>
      </c>
      <c r="E4449" s="89">
        <v>0.0002606014406535708</v>
      </c>
      <c r="F4449" s="89">
        <v>704837</v>
      </c>
      <c r="G4449" s="89">
        <v>7</v>
      </c>
      <c r="H4449" t="s">
        <v>19630</v>
      </c>
      <c r="I4449" s="89"/>
    </row>
    <row r="4450">
      <c r="A4450" t="s">
        <v>7504</v>
      </c>
      <c r="B4450" t="s">
        <v>19483</v>
      </c>
      <c r="C4450" t="s">
        <v>19497</v>
      </c>
      <c r="D4450" t="s">
        <v>19623</v>
      </c>
      <c r="E4450" s="89">
        <v>0.0006254833789396083</v>
      </c>
      <c r="F4450" s="89">
        <v>704837</v>
      </c>
      <c r="G4450" s="89">
        <v>7</v>
      </c>
      <c r="H4450" t="s">
        <v>19630</v>
      </c>
      <c r="I4450" s="89"/>
    </row>
    <row r="4451">
      <c r="A4451" t="s">
        <v>7505</v>
      </c>
      <c r="B4451" t="s">
        <v>19483</v>
      </c>
      <c r="C4451" t="s">
        <v>19497</v>
      </c>
      <c r="D4451" t="s">
        <v>19624</v>
      </c>
      <c r="E4451" s="89">
        <v>0.001450795697938426</v>
      </c>
      <c r="F4451" s="89">
        <v>704837</v>
      </c>
      <c r="G4451" s="89">
        <v>7</v>
      </c>
      <c r="H4451" t="s">
        <v>19630</v>
      </c>
      <c r="I4451" s="89"/>
    </row>
    <row r="4452">
      <c r="A4452" t="s">
        <v>7506</v>
      </c>
      <c r="B4452" t="s">
        <v>19483</v>
      </c>
      <c r="C4452" t="s">
        <v>19498</v>
      </c>
      <c r="D4452" t="s">
        <v>19614</v>
      </c>
      <c r="E4452" s="89">
        <v>0.003164971250322143</v>
      </c>
      <c r="F4452" s="89">
        <v>704837</v>
      </c>
      <c r="G4452" s="89">
        <v>7</v>
      </c>
      <c r="H4452" t="s">
        <v>19630</v>
      </c>
      <c r="I4452" s="89"/>
    </row>
    <row r="4453">
      <c r="A4453" t="s">
        <v>7507</v>
      </c>
      <c r="B4453" t="s">
        <v>19483</v>
      </c>
      <c r="C4453" t="s">
        <v>19498</v>
      </c>
      <c r="D4453" t="s">
        <v>19615</v>
      </c>
      <c r="E4453" s="89">
        <v>0.003274738838665058</v>
      </c>
      <c r="F4453" s="89">
        <v>704837</v>
      </c>
      <c r="G4453" s="89">
        <v>7</v>
      </c>
      <c r="H4453" t="s">
        <v>19630</v>
      </c>
      <c r="I4453" s="89"/>
    </row>
    <row r="4454">
      <c r="A4454" t="s">
        <v>7508</v>
      </c>
      <c r="B4454" t="s">
        <v>19483</v>
      </c>
      <c r="C4454" t="s">
        <v>19498</v>
      </c>
      <c r="D4454" t="s">
        <v>19616</v>
      </c>
      <c r="E4454" s="89">
        <v>0.003165060646361365</v>
      </c>
      <c r="F4454" s="89">
        <v>704837</v>
      </c>
      <c r="G4454" s="89">
        <v>7</v>
      </c>
      <c r="H4454" t="s">
        <v>19630</v>
      </c>
      <c r="I4454" s="89"/>
    </row>
    <row r="4455">
      <c r="A4455" t="s">
        <v>7509</v>
      </c>
      <c r="B4455" t="s">
        <v>19483</v>
      </c>
      <c r="C4455" t="s">
        <v>19498</v>
      </c>
      <c r="D4455" t="s">
        <v>19617</v>
      </c>
      <c r="E4455" s="89">
        <v>0.003262151039547053</v>
      </c>
      <c r="F4455" s="89">
        <v>704837</v>
      </c>
      <c r="G4455" s="89">
        <v>7</v>
      </c>
      <c r="H4455" t="s">
        <v>19630</v>
      </c>
      <c r="I4455" s="89"/>
    </row>
    <row r="4456">
      <c r="A4456" t="s">
        <v>7510</v>
      </c>
      <c r="B4456" t="s">
        <v>19483</v>
      </c>
      <c r="C4456" t="s">
        <v>19498</v>
      </c>
      <c r="D4456" t="s">
        <v>19618</v>
      </c>
      <c r="E4456" s="89">
        <v>0.003257508990041011</v>
      </c>
      <c r="F4456" s="89">
        <v>704837</v>
      </c>
      <c r="G4456" s="89">
        <v>7</v>
      </c>
      <c r="H4456" t="s">
        <v>19630</v>
      </c>
      <c r="I4456" s="89"/>
    </row>
    <row r="4457">
      <c r="A4457" t="s">
        <v>7511</v>
      </c>
      <c r="B4457" t="s">
        <v>19483</v>
      </c>
      <c r="C4457" t="s">
        <v>19498</v>
      </c>
      <c r="D4457" t="s">
        <v>19619</v>
      </c>
      <c r="E4457" s="89">
        <v>0.003356945146381315</v>
      </c>
      <c r="F4457" s="89">
        <v>704837</v>
      </c>
      <c r="G4457" s="89">
        <v>7</v>
      </c>
      <c r="H4457" t="s">
        <v>19630</v>
      </c>
      <c r="I4457" s="89"/>
    </row>
    <row r="4458">
      <c r="A4458" t="s">
        <v>7512</v>
      </c>
      <c r="B4458" t="s">
        <v>19483</v>
      </c>
      <c r="C4458" t="s">
        <v>19498</v>
      </c>
      <c r="D4458" t="s">
        <v>19620</v>
      </c>
      <c r="E4458" s="89">
        <v>0.003183834163874341</v>
      </c>
      <c r="F4458" s="89">
        <v>704837</v>
      </c>
      <c r="G4458" s="89">
        <v>7</v>
      </c>
      <c r="H4458" t="s">
        <v>19630</v>
      </c>
      <c r="I4458" s="89"/>
    </row>
    <row r="4459">
      <c r="A4459" t="s">
        <v>7513</v>
      </c>
      <c r="B4459" t="s">
        <v>19483</v>
      </c>
      <c r="C4459" t="s">
        <v>19498</v>
      </c>
      <c r="D4459" t="s">
        <v>19621</v>
      </c>
      <c r="E4459" s="89">
        <v>0.002355901059541196</v>
      </c>
      <c r="F4459" s="89">
        <v>704837</v>
      </c>
      <c r="G4459" s="89">
        <v>7</v>
      </c>
      <c r="H4459" t="s">
        <v>19630</v>
      </c>
      <c r="I4459" s="89"/>
    </row>
    <row r="4460">
      <c r="A4460" t="s">
        <v>7514</v>
      </c>
      <c r="B4460" t="s">
        <v>19483</v>
      </c>
      <c r="C4460" t="s">
        <v>19498</v>
      </c>
      <c r="D4460" t="s">
        <v>19622</v>
      </c>
      <c r="E4460" s="89">
        <v>0.003239332952407348</v>
      </c>
      <c r="F4460" s="89">
        <v>704837</v>
      </c>
      <c r="G4460" s="89">
        <v>7</v>
      </c>
      <c r="H4460" t="s">
        <v>19630</v>
      </c>
      <c r="I4460" s="89"/>
    </row>
    <row r="4461">
      <c r="A4461" t="s">
        <v>7515</v>
      </c>
      <c r="B4461" t="s">
        <v>19483</v>
      </c>
      <c r="C4461" t="s">
        <v>19498</v>
      </c>
      <c r="D4461" t="s">
        <v>19623</v>
      </c>
      <c r="E4461" s="89">
        <v>0.006650452352748413</v>
      </c>
      <c r="F4461" s="89">
        <v>704837</v>
      </c>
      <c r="G4461" s="89">
        <v>7</v>
      </c>
      <c r="H4461" t="s">
        <v>19630</v>
      </c>
      <c r="I4461" s="89"/>
    </row>
    <row r="4462">
      <c r="A4462" t="s">
        <v>7516</v>
      </c>
      <c r="B4462" t="s">
        <v>19483</v>
      </c>
      <c r="C4462" t="s">
        <v>19498</v>
      </c>
      <c r="D4462" t="s">
        <v>19624</v>
      </c>
      <c r="E4462" s="89">
        <v>0.01744259722951777</v>
      </c>
      <c r="F4462" s="89">
        <v>704837</v>
      </c>
      <c r="G4462" s="89">
        <v>7</v>
      </c>
      <c r="H4462" t="s">
        <v>19630</v>
      </c>
      <c r="I4462" s="89"/>
    </row>
    <row r="4463">
      <c r="A4463" t="s">
        <v>7517</v>
      </c>
      <c r="B4463" t="s">
        <v>19483</v>
      </c>
      <c r="C4463" t="s">
        <v>19499</v>
      </c>
      <c r="D4463" t="s">
        <v>19614</v>
      </c>
      <c r="E4463" s="89">
        <v>0.005745537891723358</v>
      </c>
      <c r="F4463" s="89">
        <v>704837</v>
      </c>
      <c r="G4463" s="89">
        <v>7</v>
      </c>
      <c r="H4463" t="s">
        <v>19630</v>
      </c>
      <c r="I4463" s="89"/>
    </row>
    <row r="4464">
      <c r="A4464" t="s">
        <v>7518</v>
      </c>
      <c r="B4464" t="s">
        <v>19483</v>
      </c>
      <c r="C4464" t="s">
        <v>19499</v>
      </c>
      <c r="D4464" t="s">
        <v>19615</v>
      </c>
      <c r="E4464" s="89">
        <v>0.006212793663611564</v>
      </c>
      <c r="F4464" s="89">
        <v>704837</v>
      </c>
      <c r="G4464" s="89">
        <v>7</v>
      </c>
      <c r="H4464" t="s">
        <v>19630</v>
      </c>
      <c r="I4464" s="89"/>
    </row>
    <row r="4465">
      <c r="A4465" t="s">
        <v>7519</v>
      </c>
      <c r="B4465" t="s">
        <v>19483</v>
      </c>
      <c r="C4465" t="s">
        <v>19499</v>
      </c>
      <c r="D4465" t="s">
        <v>19616</v>
      </c>
      <c r="E4465" s="89">
        <v>0.00587523532317712</v>
      </c>
      <c r="F4465" s="89">
        <v>704837</v>
      </c>
      <c r="G4465" s="89">
        <v>7</v>
      </c>
      <c r="H4465" t="s">
        <v>19630</v>
      </c>
      <c r="I4465" s="89"/>
    </row>
    <row r="4466">
      <c r="A4466" t="s">
        <v>7520</v>
      </c>
      <c r="B4466" t="s">
        <v>19483</v>
      </c>
      <c r="C4466" t="s">
        <v>19499</v>
      </c>
      <c r="D4466" t="s">
        <v>19617</v>
      </c>
      <c r="E4466" s="89">
        <v>0.006212793663611564</v>
      </c>
      <c r="F4466" s="89">
        <v>704837</v>
      </c>
      <c r="G4466" s="89">
        <v>7</v>
      </c>
      <c r="H4466" t="s">
        <v>19630</v>
      </c>
      <c r="I4466" s="89"/>
    </row>
    <row r="4467">
      <c r="A4467" t="s">
        <v>7521</v>
      </c>
      <c r="B4467" t="s">
        <v>19483</v>
      </c>
      <c r="C4467" t="s">
        <v>19499</v>
      </c>
      <c r="D4467" t="s">
        <v>19618</v>
      </c>
      <c r="E4467" s="89">
        <v>0.006196126916236696</v>
      </c>
      <c r="F4467" s="89">
        <v>704837</v>
      </c>
      <c r="G4467" s="89">
        <v>7</v>
      </c>
      <c r="H4467" t="s">
        <v>19630</v>
      </c>
      <c r="I4467" s="89"/>
    </row>
    <row r="4468">
      <c r="A4468" t="s">
        <v>7522</v>
      </c>
      <c r="B4468" t="s">
        <v>19483</v>
      </c>
      <c r="C4468" t="s">
        <v>19499</v>
      </c>
      <c r="D4468" t="s">
        <v>19619</v>
      </c>
      <c r="E4468" s="89">
        <v>0.006475394936366544</v>
      </c>
      <c r="F4468" s="89">
        <v>704837</v>
      </c>
      <c r="G4468" s="89">
        <v>7</v>
      </c>
      <c r="H4468" t="s">
        <v>19630</v>
      </c>
      <c r="I4468" s="89"/>
    </row>
    <row r="4469">
      <c r="A4469" t="s">
        <v>7523</v>
      </c>
      <c r="B4469" t="s">
        <v>19483</v>
      </c>
      <c r="C4469" t="s">
        <v>19499</v>
      </c>
      <c r="D4469" t="s">
        <v>19620</v>
      </c>
      <c r="E4469" s="89">
        <v>0.006073140556208484</v>
      </c>
      <c r="F4469" s="89">
        <v>704837</v>
      </c>
      <c r="G4469" s="89">
        <v>7</v>
      </c>
      <c r="H4469" t="s">
        <v>19630</v>
      </c>
      <c r="I4469" s="89"/>
    </row>
    <row r="4470">
      <c r="A4470" t="s">
        <v>7524</v>
      </c>
      <c r="B4470" t="s">
        <v>19483</v>
      </c>
      <c r="C4470" t="s">
        <v>19499</v>
      </c>
      <c r="D4470" t="s">
        <v>19621</v>
      </c>
      <c r="E4470" s="89">
        <v>0.003878070900455364</v>
      </c>
      <c r="F4470" s="89">
        <v>704837</v>
      </c>
      <c r="G4470" s="89">
        <v>7</v>
      </c>
      <c r="H4470" t="s">
        <v>19630</v>
      </c>
      <c r="I4470" s="89"/>
    </row>
    <row r="4471">
      <c r="A4471" t="s">
        <v>7525</v>
      </c>
      <c r="B4471" t="s">
        <v>19483</v>
      </c>
      <c r="C4471" t="s">
        <v>19499</v>
      </c>
      <c r="D4471" t="s">
        <v>19622</v>
      </c>
      <c r="E4471" s="89">
        <v>0.00605915677799702</v>
      </c>
      <c r="F4471" s="89">
        <v>704837</v>
      </c>
      <c r="G4471" s="89">
        <v>7</v>
      </c>
      <c r="H4471" t="s">
        <v>19630</v>
      </c>
      <c r="I4471" s="89"/>
    </row>
    <row r="4472">
      <c r="A4472" t="s">
        <v>7526</v>
      </c>
      <c r="B4472" t="s">
        <v>19483</v>
      </c>
      <c r="C4472" t="s">
        <v>19499</v>
      </c>
      <c r="D4472" t="s">
        <v>19623</v>
      </c>
      <c r="E4472" s="89">
        <v>0.01506059571882828</v>
      </c>
      <c r="F4472" s="89">
        <v>704837</v>
      </c>
      <c r="G4472" s="89">
        <v>7</v>
      </c>
      <c r="H4472" t="s">
        <v>19630</v>
      </c>
      <c r="I4472" s="89"/>
    </row>
    <row r="4473">
      <c r="A4473" t="s">
        <v>7527</v>
      </c>
      <c r="B4473" t="s">
        <v>19483</v>
      </c>
      <c r="C4473" t="s">
        <v>19499</v>
      </c>
      <c r="D4473" t="s">
        <v>19624</v>
      </c>
      <c r="E4473" s="89">
        <v>0.03419778958446069</v>
      </c>
      <c r="F4473" s="89">
        <v>704837</v>
      </c>
      <c r="G4473" s="89">
        <v>7</v>
      </c>
      <c r="H4473" t="s">
        <v>19630</v>
      </c>
      <c r="I4473" s="89"/>
    </row>
    <row r="4474">
      <c r="A4474" t="s">
        <v>7528</v>
      </c>
      <c r="B4474" t="s">
        <v>19483</v>
      </c>
      <c r="C4474" t="s">
        <v>19500</v>
      </c>
      <c r="D4474" t="s">
        <v>19614</v>
      </c>
      <c r="E4474" s="89">
        <v>0.07706230475152838</v>
      </c>
      <c r="F4474" s="89">
        <v>704837</v>
      </c>
      <c r="G4474" s="89">
        <v>7</v>
      </c>
      <c r="H4474" t="s">
        <v>19630</v>
      </c>
      <c r="I4474" s="89"/>
    </row>
    <row r="4475">
      <c r="A4475" t="s">
        <v>7529</v>
      </c>
      <c r="B4475" t="s">
        <v>19483</v>
      </c>
      <c r="C4475" t="s">
        <v>19500</v>
      </c>
      <c r="D4475" t="s">
        <v>19615</v>
      </c>
      <c r="E4475" s="89">
        <v>0.07995990171325444</v>
      </c>
      <c r="F4475" s="89">
        <v>704837</v>
      </c>
      <c r="G4475" s="89">
        <v>7</v>
      </c>
      <c r="H4475" t="s">
        <v>19630</v>
      </c>
      <c r="I4475" s="89"/>
    </row>
    <row r="4476">
      <c r="A4476" t="s">
        <v>7530</v>
      </c>
      <c r="B4476" t="s">
        <v>19483</v>
      </c>
      <c r="C4476" t="s">
        <v>19500</v>
      </c>
      <c r="D4476" t="s">
        <v>19616</v>
      </c>
      <c r="E4476" s="89">
        <v>0.07708396619478038</v>
      </c>
      <c r="F4476" s="89">
        <v>704837</v>
      </c>
      <c r="G4476" s="89">
        <v>7</v>
      </c>
      <c r="H4476" t="s">
        <v>19630</v>
      </c>
      <c r="I4476" s="89"/>
    </row>
    <row r="4477">
      <c r="A4477" t="s">
        <v>7531</v>
      </c>
      <c r="B4477" t="s">
        <v>19483</v>
      </c>
      <c r="C4477" t="s">
        <v>19500</v>
      </c>
      <c r="D4477" t="s">
        <v>19617</v>
      </c>
      <c r="E4477" s="89">
        <v>0.07974905618005045</v>
      </c>
      <c r="F4477" s="89">
        <v>704837</v>
      </c>
      <c r="G4477" s="89">
        <v>7</v>
      </c>
      <c r="H4477" t="s">
        <v>19630</v>
      </c>
      <c r="I4477" s="89"/>
    </row>
    <row r="4478">
      <c r="A4478" t="s">
        <v>7532</v>
      </c>
      <c r="B4478" t="s">
        <v>19483</v>
      </c>
      <c r="C4478" t="s">
        <v>19500</v>
      </c>
      <c r="D4478" t="s">
        <v>19618</v>
      </c>
      <c r="E4478" s="89">
        <v>0.07931524830379014</v>
      </c>
      <c r="F4478" s="89">
        <v>704837</v>
      </c>
      <c r="G4478" s="89">
        <v>7</v>
      </c>
      <c r="H4478" t="s">
        <v>19630</v>
      </c>
      <c r="I4478" s="89"/>
    </row>
    <row r="4479">
      <c r="A4479" t="s">
        <v>7533</v>
      </c>
      <c r="B4479" t="s">
        <v>19483</v>
      </c>
      <c r="C4479" t="s">
        <v>19500</v>
      </c>
      <c r="D4479" t="s">
        <v>19619</v>
      </c>
      <c r="E4479" s="89">
        <v>0.08077964761879255</v>
      </c>
      <c r="F4479" s="89">
        <v>704837</v>
      </c>
      <c r="G4479" s="89">
        <v>7</v>
      </c>
      <c r="H4479" t="s">
        <v>19630</v>
      </c>
      <c r="I4479" s="89"/>
    </row>
    <row r="4480">
      <c r="A4480" t="s">
        <v>7534</v>
      </c>
      <c r="B4480" t="s">
        <v>19483</v>
      </c>
      <c r="C4480" t="s">
        <v>19500</v>
      </c>
      <c r="D4480" t="s">
        <v>19620</v>
      </c>
      <c r="E4480" s="89">
        <v>0.0770625421373954</v>
      </c>
      <c r="F4480" s="89">
        <v>704837</v>
      </c>
      <c r="G4480" s="89">
        <v>7</v>
      </c>
      <c r="H4480" t="s">
        <v>19630</v>
      </c>
      <c r="I4480" s="89"/>
    </row>
    <row r="4481">
      <c r="A4481" t="s">
        <v>7535</v>
      </c>
      <c r="B4481" t="s">
        <v>19483</v>
      </c>
      <c r="C4481" t="s">
        <v>19500</v>
      </c>
      <c r="D4481" t="s">
        <v>19621</v>
      </c>
      <c r="E4481" s="89">
        <v>0.06292831664261385</v>
      </c>
      <c r="F4481" s="89">
        <v>704837</v>
      </c>
      <c r="G4481" s="89">
        <v>7</v>
      </c>
      <c r="H4481" t="s">
        <v>19630</v>
      </c>
      <c r="I4481" s="89"/>
    </row>
    <row r="4482">
      <c r="A4482" t="s">
        <v>7536</v>
      </c>
      <c r="B4482" t="s">
        <v>19483</v>
      </c>
      <c r="C4482" t="s">
        <v>19500</v>
      </c>
      <c r="D4482" t="s">
        <v>19622</v>
      </c>
      <c r="E4482" s="89">
        <v>0.07895376934692099</v>
      </c>
      <c r="F4482" s="89">
        <v>704837</v>
      </c>
      <c r="G4482" s="89">
        <v>7</v>
      </c>
      <c r="H4482" t="s">
        <v>19630</v>
      </c>
      <c r="I4482" s="89"/>
    </row>
    <row r="4483">
      <c r="A4483" t="s">
        <v>7537</v>
      </c>
      <c r="B4483" t="s">
        <v>19483</v>
      </c>
      <c r="C4483" t="s">
        <v>19500</v>
      </c>
      <c r="D4483" t="s">
        <v>19623</v>
      </c>
      <c r="E4483" s="89">
        <v>0.1786468777223681</v>
      </c>
      <c r="F4483" s="89">
        <v>704837</v>
      </c>
      <c r="G4483" s="89">
        <v>7</v>
      </c>
      <c r="H4483" t="s">
        <v>19630</v>
      </c>
      <c r="I4483" s="89"/>
    </row>
    <row r="4484">
      <c r="A4484" t="s">
        <v>7538</v>
      </c>
      <c r="B4484" t="s">
        <v>19483</v>
      </c>
      <c r="C4484" t="s">
        <v>19500</v>
      </c>
      <c r="D4484" t="s">
        <v>19624</v>
      </c>
      <c r="E4484" s="89">
        <v>0.4348843599847901</v>
      </c>
      <c r="F4484" s="89">
        <v>704837</v>
      </c>
      <c r="G4484" s="89">
        <v>7</v>
      </c>
      <c r="H4484" t="s">
        <v>19630</v>
      </c>
      <c r="I4484" s="89"/>
    </row>
    <row r="4485">
      <c r="A4485" t="s">
        <v>7539</v>
      </c>
      <c r="B4485" t="s">
        <v>19483</v>
      </c>
      <c r="C4485" t="s">
        <v>19501</v>
      </c>
      <c r="D4485" t="s">
        <v>19614</v>
      </c>
      <c r="E4485" s="89">
        <v>0</v>
      </c>
      <c r="F4485" s="89">
        <v>704837</v>
      </c>
      <c r="G4485" s="89">
        <v>7</v>
      </c>
      <c r="H4485" t="s">
        <v>19630</v>
      </c>
      <c r="I4485" s="89"/>
    </row>
    <row r="4486">
      <c r="A4486" t="s">
        <v>7540</v>
      </c>
      <c r="B4486" t="s">
        <v>19483</v>
      </c>
      <c r="C4486" t="s">
        <v>19501</v>
      </c>
      <c r="D4486" t="s">
        <v>19615</v>
      </c>
      <c r="E4486" s="89">
        <v>0</v>
      </c>
      <c r="F4486" s="89">
        <v>704837</v>
      </c>
      <c r="G4486" s="89">
        <v>7</v>
      </c>
      <c r="H4486" t="s">
        <v>19630</v>
      </c>
      <c r="I4486" s="89"/>
    </row>
    <row r="4487">
      <c r="A4487" t="s">
        <v>7541</v>
      </c>
      <c r="B4487" t="s">
        <v>19483</v>
      </c>
      <c r="C4487" t="s">
        <v>19501</v>
      </c>
      <c r="D4487" t="s">
        <v>19616</v>
      </c>
      <c r="E4487" s="89">
        <v>0</v>
      </c>
      <c r="F4487" s="89">
        <v>704837</v>
      </c>
      <c r="G4487" s="89">
        <v>7</v>
      </c>
      <c r="H4487" t="s">
        <v>19630</v>
      </c>
      <c r="I4487" s="89"/>
    </row>
    <row r="4488">
      <c r="A4488" t="s">
        <v>7542</v>
      </c>
      <c r="B4488" t="s">
        <v>19483</v>
      </c>
      <c r="C4488" t="s">
        <v>19501</v>
      </c>
      <c r="D4488" t="s">
        <v>19617</v>
      </c>
      <c r="E4488" s="89">
        <v>0</v>
      </c>
      <c r="F4488" s="89">
        <v>704837</v>
      </c>
      <c r="G4488" s="89">
        <v>7</v>
      </c>
      <c r="H4488" t="s">
        <v>19630</v>
      </c>
      <c r="I4488" s="89"/>
    </row>
    <row r="4489">
      <c r="A4489" t="s">
        <v>7543</v>
      </c>
      <c r="B4489" t="s">
        <v>19483</v>
      </c>
      <c r="C4489" t="s">
        <v>19501</v>
      </c>
      <c r="D4489" t="s">
        <v>19618</v>
      </c>
      <c r="E4489" s="89">
        <v>0</v>
      </c>
      <c r="F4489" s="89">
        <v>704837</v>
      </c>
      <c r="G4489" s="89">
        <v>7</v>
      </c>
      <c r="H4489" t="s">
        <v>19630</v>
      </c>
      <c r="I4489" s="89"/>
    </row>
    <row r="4490">
      <c r="A4490" t="s">
        <v>7544</v>
      </c>
      <c r="B4490" t="s">
        <v>19483</v>
      </c>
      <c r="C4490" t="s">
        <v>19501</v>
      </c>
      <c r="D4490" t="s">
        <v>19619</v>
      </c>
      <c r="E4490" s="89">
        <v>0</v>
      </c>
      <c r="F4490" s="89">
        <v>704837</v>
      </c>
      <c r="G4490" s="89">
        <v>7</v>
      </c>
      <c r="H4490" t="s">
        <v>19630</v>
      </c>
      <c r="I4490" s="89"/>
    </row>
    <row r="4491">
      <c r="A4491" t="s">
        <v>7545</v>
      </c>
      <c r="B4491" t="s">
        <v>19483</v>
      </c>
      <c r="C4491" t="s">
        <v>19501</v>
      </c>
      <c r="D4491" t="s">
        <v>19620</v>
      </c>
      <c r="E4491" s="89">
        <v>0</v>
      </c>
      <c r="F4491" s="89">
        <v>704837</v>
      </c>
      <c r="G4491" s="89">
        <v>7</v>
      </c>
      <c r="H4491" t="s">
        <v>19630</v>
      </c>
      <c r="I4491" s="89"/>
    </row>
    <row r="4492">
      <c r="A4492" t="s">
        <v>7546</v>
      </c>
      <c r="B4492" t="s">
        <v>19483</v>
      </c>
      <c r="C4492" t="s">
        <v>19501</v>
      </c>
      <c r="D4492" t="s">
        <v>19621</v>
      </c>
      <c r="E4492" s="89">
        <v>0</v>
      </c>
      <c r="F4492" s="89">
        <v>704837</v>
      </c>
      <c r="G4492" s="89">
        <v>7</v>
      </c>
      <c r="H4492" t="s">
        <v>19630</v>
      </c>
      <c r="I4492" s="89"/>
    </row>
    <row r="4493">
      <c r="A4493" t="s">
        <v>7547</v>
      </c>
      <c r="B4493" t="s">
        <v>19483</v>
      </c>
      <c r="C4493" t="s">
        <v>19501</v>
      </c>
      <c r="D4493" t="s">
        <v>19622</v>
      </c>
      <c r="E4493" s="89">
        <v>0</v>
      </c>
      <c r="F4493" s="89">
        <v>704837</v>
      </c>
      <c r="G4493" s="89">
        <v>7</v>
      </c>
      <c r="H4493" t="s">
        <v>19630</v>
      </c>
      <c r="I4493" s="89"/>
    </row>
    <row r="4494">
      <c r="A4494" t="s">
        <v>7548</v>
      </c>
      <c r="B4494" t="s">
        <v>19483</v>
      </c>
      <c r="C4494" t="s">
        <v>19501</v>
      </c>
      <c r="D4494" t="s">
        <v>19623</v>
      </c>
      <c r="E4494" s="89">
        <v>0</v>
      </c>
      <c r="F4494" s="89">
        <v>704837</v>
      </c>
      <c r="G4494" s="89">
        <v>7</v>
      </c>
      <c r="H4494" t="s">
        <v>19630</v>
      </c>
      <c r="I4494" s="89"/>
    </row>
    <row r="4495">
      <c r="A4495" t="s">
        <v>7549</v>
      </c>
      <c r="B4495" t="s">
        <v>19483</v>
      </c>
      <c r="C4495" t="s">
        <v>19501</v>
      </c>
      <c r="D4495" t="s">
        <v>19624</v>
      </c>
      <c r="E4495" s="89">
        <v>0</v>
      </c>
      <c r="F4495" s="89">
        <v>704837</v>
      </c>
      <c r="G4495" s="89">
        <v>7</v>
      </c>
      <c r="H4495" t="s">
        <v>19630</v>
      </c>
      <c r="I4495" s="89"/>
    </row>
    <row r="4496">
      <c r="A4496" t="s">
        <v>7550</v>
      </c>
      <c r="B4496" t="s">
        <v>19483</v>
      </c>
      <c r="C4496" t="s">
        <v>19502</v>
      </c>
      <c r="D4496" t="s">
        <v>19614</v>
      </c>
      <c r="E4496" s="89">
        <v>0.000389578084516115</v>
      </c>
      <c r="F4496" s="89">
        <v>704837</v>
      </c>
      <c r="G4496" s="89">
        <v>7</v>
      </c>
      <c r="H4496" t="s">
        <v>19630</v>
      </c>
      <c r="I4496" s="89"/>
    </row>
    <row r="4497">
      <c r="A4497" t="s">
        <v>7551</v>
      </c>
      <c r="B4497" t="s">
        <v>19483</v>
      </c>
      <c r="C4497" t="s">
        <v>19502</v>
      </c>
      <c r="D4497" t="s">
        <v>19615</v>
      </c>
      <c r="E4497" s="89">
        <v>0.0004034764829590621</v>
      </c>
      <c r="F4497" s="89">
        <v>704837</v>
      </c>
      <c r="G4497" s="89">
        <v>7</v>
      </c>
      <c r="H4497" t="s">
        <v>19630</v>
      </c>
      <c r="I4497" s="89"/>
    </row>
    <row r="4498">
      <c r="A4498" t="s">
        <v>7552</v>
      </c>
      <c r="B4498" t="s">
        <v>19483</v>
      </c>
      <c r="C4498" t="s">
        <v>19502</v>
      </c>
      <c r="D4498" t="s">
        <v>19616</v>
      </c>
      <c r="E4498" s="89">
        <v>0.0003896002161512206</v>
      </c>
      <c r="F4498" s="89">
        <v>704837</v>
      </c>
      <c r="G4498" s="89">
        <v>7</v>
      </c>
      <c r="H4498" t="s">
        <v>19630</v>
      </c>
      <c r="I4498" s="89"/>
    </row>
    <row r="4499">
      <c r="A4499" t="s">
        <v>7553</v>
      </c>
      <c r="B4499" t="s">
        <v>19483</v>
      </c>
      <c r="C4499" t="s">
        <v>19502</v>
      </c>
      <c r="D4499" t="s">
        <v>19617</v>
      </c>
      <c r="E4499" s="89">
        <v>0.0004031001317147831</v>
      </c>
      <c r="F4499" s="89">
        <v>704837</v>
      </c>
      <c r="G4499" s="89">
        <v>7</v>
      </c>
      <c r="H4499" t="s">
        <v>19630</v>
      </c>
      <c r="I4499" s="89"/>
    </row>
    <row r="4500">
      <c r="A4500" t="s">
        <v>7554</v>
      </c>
      <c r="B4500" t="s">
        <v>19483</v>
      </c>
      <c r="C4500" t="s">
        <v>19502</v>
      </c>
      <c r="D4500" t="s">
        <v>19618</v>
      </c>
      <c r="E4500" s="89">
        <v>0.000399133735031638</v>
      </c>
      <c r="F4500" s="89">
        <v>704837</v>
      </c>
      <c r="G4500" s="89">
        <v>7</v>
      </c>
      <c r="H4500" t="s">
        <v>19630</v>
      </c>
      <c r="I4500" s="89"/>
    </row>
    <row r="4501">
      <c r="A4501" t="s">
        <v>7555</v>
      </c>
      <c r="B4501" t="s">
        <v>19483</v>
      </c>
      <c r="C4501" t="s">
        <v>19502</v>
      </c>
      <c r="D4501" t="s">
        <v>19619</v>
      </c>
      <c r="E4501" s="89">
        <v>0.000410350782892075</v>
      </c>
      <c r="F4501" s="89">
        <v>704837</v>
      </c>
      <c r="G4501" s="89">
        <v>7</v>
      </c>
      <c r="H4501" t="s">
        <v>19630</v>
      </c>
      <c r="I4501" s="89"/>
    </row>
    <row r="4502">
      <c r="A4502" t="s">
        <v>7556</v>
      </c>
      <c r="B4502" t="s">
        <v>19483</v>
      </c>
      <c r="C4502" t="s">
        <v>19502</v>
      </c>
      <c r="D4502" t="s">
        <v>19620</v>
      </c>
      <c r="E4502" s="89">
        <v>0.0003913671108022958</v>
      </c>
      <c r="F4502" s="89">
        <v>704837</v>
      </c>
      <c r="G4502" s="89">
        <v>7</v>
      </c>
      <c r="H4502" t="s">
        <v>19630</v>
      </c>
      <c r="I4502" s="89"/>
    </row>
    <row r="4503">
      <c r="A4503" t="s">
        <v>7557</v>
      </c>
      <c r="B4503" t="s">
        <v>19483</v>
      </c>
      <c r="C4503" t="s">
        <v>19502</v>
      </c>
      <c r="D4503" t="s">
        <v>19621</v>
      </c>
      <c r="E4503" s="89">
        <v>0.0003174591556597071</v>
      </c>
      <c r="F4503" s="89">
        <v>704837</v>
      </c>
      <c r="G4503" s="89">
        <v>7</v>
      </c>
      <c r="H4503" t="s">
        <v>19630</v>
      </c>
      <c r="I4503" s="89"/>
    </row>
    <row r="4504">
      <c r="A4504" t="s">
        <v>7558</v>
      </c>
      <c r="B4504" t="s">
        <v>19483</v>
      </c>
      <c r="C4504" t="s">
        <v>19502</v>
      </c>
      <c r="D4504" t="s">
        <v>19622</v>
      </c>
      <c r="E4504" s="89">
        <v>0.0003982899817514484</v>
      </c>
      <c r="F4504" s="89">
        <v>704837</v>
      </c>
      <c r="G4504" s="89">
        <v>7</v>
      </c>
      <c r="H4504" t="s">
        <v>19630</v>
      </c>
      <c r="I4504" s="89"/>
    </row>
    <row r="4505">
      <c r="A4505" t="s">
        <v>7559</v>
      </c>
      <c r="B4505" t="s">
        <v>19483</v>
      </c>
      <c r="C4505" t="s">
        <v>19502</v>
      </c>
      <c r="D4505" t="s">
        <v>19623</v>
      </c>
      <c r="E4505" s="89">
        <v>0.0009614847958501088</v>
      </c>
      <c r="F4505" s="89">
        <v>704837</v>
      </c>
      <c r="G4505" s="89">
        <v>7</v>
      </c>
      <c r="H4505" t="s">
        <v>19630</v>
      </c>
      <c r="I4505" s="89"/>
    </row>
    <row r="4506">
      <c r="A4506" t="s">
        <v>7560</v>
      </c>
      <c r="B4506" t="s">
        <v>19483</v>
      </c>
      <c r="C4506" t="s">
        <v>19502</v>
      </c>
      <c r="D4506" t="s">
        <v>19624</v>
      </c>
      <c r="E4506" s="89">
        <v>0.002225959753334849</v>
      </c>
      <c r="F4506" s="89">
        <v>704837</v>
      </c>
      <c r="G4506" s="89">
        <v>7</v>
      </c>
      <c r="H4506" t="s">
        <v>19630</v>
      </c>
      <c r="I4506" s="89"/>
    </row>
    <row r="4507">
      <c r="A4507" t="s">
        <v>7561</v>
      </c>
      <c r="B4507" t="s">
        <v>19483</v>
      </c>
      <c r="C4507" t="s">
        <v>19503</v>
      </c>
      <c r="D4507" t="s">
        <v>19614</v>
      </c>
      <c r="E4507" s="89">
        <v>0.1121413300735141</v>
      </c>
      <c r="F4507" s="89">
        <v>704837</v>
      </c>
      <c r="G4507" s="89">
        <v>7</v>
      </c>
      <c r="H4507" t="s">
        <v>19630</v>
      </c>
      <c r="I4507" s="89"/>
    </row>
    <row r="4508">
      <c r="A4508" t="s">
        <v>7562</v>
      </c>
      <c r="B4508" t="s">
        <v>19483</v>
      </c>
      <c r="C4508" t="s">
        <v>19503</v>
      </c>
      <c r="D4508" t="s">
        <v>19615</v>
      </c>
      <c r="E4508" s="89">
        <v>0.1179492361087324</v>
      </c>
      <c r="F4508" s="89">
        <v>704837</v>
      </c>
      <c r="G4508" s="89">
        <v>7</v>
      </c>
      <c r="H4508" t="s">
        <v>19630</v>
      </c>
      <c r="I4508" s="89"/>
    </row>
    <row r="4509">
      <c r="A4509" t="s">
        <v>7563</v>
      </c>
      <c r="B4509" t="s">
        <v>19483</v>
      </c>
      <c r="C4509" t="s">
        <v>19503</v>
      </c>
      <c r="D4509" t="s">
        <v>19616</v>
      </c>
      <c r="E4509" s="89">
        <v>0.112212724386434</v>
      </c>
      <c r="F4509" s="89">
        <v>704837</v>
      </c>
      <c r="G4509" s="89">
        <v>7</v>
      </c>
      <c r="H4509" t="s">
        <v>19630</v>
      </c>
      <c r="I4509" s="89"/>
    </row>
    <row r="4510">
      <c r="A4510" t="s">
        <v>7564</v>
      </c>
      <c r="B4510" t="s">
        <v>19483</v>
      </c>
      <c r="C4510" t="s">
        <v>19503</v>
      </c>
      <c r="D4510" t="s">
        <v>19617</v>
      </c>
      <c r="E4510" s="89">
        <v>0.1175367991490194</v>
      </c>
      <c r="F4510" s="89">
        <v>704837</v>
      </c>
      <c r="G4510" s="89">
        <v>7</v>
      </c>
      <c r="H4510" t="s">
        <v>19630</v>
      </c>
      <c r="I4510" s="89"/>
    </row>
    <row r="4511">
      <c r="A4511" t="s">
        <v>7565</v>
      </c>
      <c r="B4511" t="s">
        <v>19483</v>
      </c>
      <c r="C4511" t="s">
        <v>19503</v>
      </c>
      <c r="D4511" t="s">
        <v>19618</v>
      </c>
      <c r="E4511" s="89">
        <v>0.1169481151393847</v>
      </c>
      <c r="F4511" s="89">
        <v>704837</v>
      </c>
      <c r="G4511" s="89">
        <v>7</v>
      </c>
      <c r="H4511" t="s">
        <v>19630</v>
      </c>
      <c r="I4511" s="89"/>
    </row>
    <row r="4512">
      <c r="A4512" t="s">
        <v>7566</v>
      </c>
      <c r="B4512" t="s">
        <v>19483</v>
      </c>
      <c r="C4512" t="s">
        <v>19503</v>
      </c>
      <c r="D4512" t="s">
        <v>19619</v>
      </c>
      <c r="E4512" s="89">
        <v>0.1207327941939806</v>
      </c>
      <c r="F4512" s="89">
        <v>704837</v>
      </c>
      <c r="G4512" s="89">
        <v>7</v>
      </c>
      <c r="H4512" t="s">
        <v>19630</v>
      </c>
      <c r="I4512" s="89"/>
    </row>
    <row r="4513">
      <c r="A4513" t="s">
        <v>7567</v>
      </c>
      <c r="B4513" t="s">
        <v>19483</v>
      </c>
      <c r="C4513" t="s">
        <v>19503</v>
      </c>
      <c r="D4513" t="s">
        <v>19620</v>
      </c>
      <c r="E4513" s="89">
        <v>0.1145132894944023</v>
      </c>
      <c r="F4513" s="89">
        <v>704837</v>
      </c>
      <c r="G4513" s="89">
        <v>7</v>
      </c>
      <c r="H4513" t="s">
        <v>19630</v>
      </c>
      <c r="I4513" s="89"/>
    </row>
    <row r="4514">
      <c r="A4514" t="s">
        <v>7568</v>
      </c>
      <c r="B4514" t="s">
        <v>19483</v>
      </c>
      <c r="C4514" t="s">
        <v>19503</v>
      </c>
      <c r="D4514" t="s">
        <v>19621</v>
      </c>
      <c r="E4514" s="89">
        <v>0.07774956628895892</v>
      </c>
      <c r="F4514" s="89">
        <v>704837</v>
      </c>
      <c r="G4514" s="89">
        <v>7</v>
      </c>
      <c r="H4514" t="s">
        <v>19630</v>
      </c>
      <c r="I4514" s="89"/>
    </row>
    <row r="4515">
      <c r="A4515" t="s">
        <v>7569</v>
      </c>
      <c r="B4515" t="s">
        <v>19483</v>
      </c>
      <c r="C4515" t="s">
        <v>19503</v>
      </c>
      <c r="D4515" t="s">
        <v>19622</v>
      </c>
      <c r="E4515" s="89">
        <v>0.1158182964682623</v>
      </c>
      <c r="F4515" s="89">
        <v>704837</v>
      </c>
      <c r="G4515" s="89">
        <v>7</v>
      </c>
      <c r="H4515" t="s">
        <v>19630</v>
      </c>
      <c r="I4515" s="89"/>
    </row>
    <row r="4516">
      <c r="A4516" t="s">
        <v>7570</v>
      </c>
      <c r="B4516" t="s">
        <v>19483</v>
      </c>
      <c r="C4516" t="s">
        <v>19503</v>
      </c>
      <c r="D4516" t="s">
        <v>19623</v>
      </c>
      <c r="E4516" s="89">
        <v>0.2521098690769937</v>
      </c>
      <c r="F4516" s="89">
        <v>704837</v>
      </c>
      <c r="G4516" s="89">
        <v>7</v>
      </c>
      <c r="H4516" t="s">
        <v>19630</v>
      </c>
      <c r="I4516" s="89"/>
    </row>
    <row r="4517">
      <c r="A4517" t="s">
        <v>7571</v>
      </c>
      <c r="B4517" t="s">
        <v>19483</v>
      </c>
      <c r="C4517" t="s">
        <v>19503</v>
      </c>
      <c r="D4517" t="s">
        <v>19624</v>
      </c>
      <c r="E4517" s="89">
        <v>0.6232056682143995</v>
      </c>
      <c r="F4517" s="89">
        <v>704837</v>
      </c>
      <c r="G4517" s="89">
        <v>7</v>
      </c>
      <c r="H4517" t="s">
        <v>19630</v>
      </c>
      <c r="I4517" s="89"/>
    </row>
    <row r="4518">
      <c r="A4518" t="s">
        <v>7572</v>
      </c>
      <c r="B4518" t="s">
        <v>19483</v>
      </c>
      <c r="C4518" t="s">
        <v>19504</v>
      </c>
      <c r="D4518" t="s">
        <v>19614</v>
      </c>
      <c r="E4518" s="89">
        <v>0.06602532700723626</v>
      </c>
      <c r="F4518" s="89">
        <v>704837</v>
      </c>
      <c r="G4518" s="89">
        <v>7</v>
      </c>
      <c r="H4518" t="s">
        <v>19630</v>
      </c>
      <c r="I4518" s="89"/>
    </row>
    <row r="4519">
      <c r="A4519" t="s">
        <v>7573</v>
      </c>
      <c r="B4519" t="s">
        <v>19483</v>
      </c>
      <c r="C4519" t="s">
        <v>19504</v>
      </c>
      <c r="D4519" t="s">
        <v>19615</v>
      </c>
      <c r="E4519" s="89">
        <v>0.06867605422197692</v>
      </c>
      <c r="F4519" s="89">
        <v>704837</v>
      </c>
      <c r="G4519" s="89">
        <v>7</v>
      </c>
      <c r="H4519" t="s">
        <v>19630</v>
      </c>
      <c r="I4519" s="89"/>
    </row>
    <row r="4520">
      <c r="A4520" t="s">
        <v>7574</v>
      </c>
      <c r="B4520" t="s">
        <v>19483</v>
      </c>
      <c r="C4520" t="s">
        <v>19504</v>
      </c>
      <c r="D4520" t="s">
        <v>19616</v>
      </c>
      <c r="E4520" s="89">
        <v>0.06604602427570413</v>
      </c>
      <c r="F4520" s="89">
        <v>704837</v>
      </c>
      <c r="G4520" s="89">
        <v>7</v>
      </c>
      <c r="H4520" t="s">
        <v>19630</v>
      </c>
      <c r="I4520" s="89"/>
    </row>
    <row r="4521">
      <c r="A4521" t="s">
        <v>7575</v>
      </c>
      <c r="B4521" t="s">
        <v>19483</v>
      </c>
      <c r="C4521" t="s">
        <v>19504</v>
      </c>
      <c r="D4521" t="s">
        <v>19617</v>
      </c>
      <c r="E4521" s="89">
        <v>0.06841394164916149</v>
      </c>
      <c r="F4521" s="89">
        <v>704837</v>
      </c>
      <c r="G4521" s="89">
        <v>7</v>
      </c>
      <c r="H4521" t="s">
        <v>19630</v>
      </c>
      <c r="I4521" s="89"/>
    </row>
    <row r="4522">
      <c r="A4522" t="s">
        <v>7576</v>
      </c>
      <c r="B4522" t="s">
        <v>19483</v>
      </c>
      <c r="C4522" t="s">
        <v>19504</v>
      </c>
      <c r="D4522" t="s">
        <v>19618</v>
      </c>
      <c r="E4522" s="89">
        <v>0.06840196346998516</v>
      </c>
      <c r="F4522" s="89">
        <v>704837</v>
      </c>
      <c r="G4522" s="89">
        <v>7</v>
      </c>
      <c r="H4522" t="s">
        <v>19630</v>
      </c>
      <c r="I4522" s="89"/>
    </row>
    <row r="4523">
      <c r="A4523" t="s">
        <v>7577</v>
      </c>
      <c r="B4523" t="s">
        <v>19483</v>
      </c>
      <c r="C4523" t="s">
        <v>19504</v>
      </c>
      <c r="D4523" t="s">
        <v>19619</v>
      </c>
      <c r="E4523" s="89">
        <v>0.07034341487457914</v>
      </c>
      <c r="F4523" s="89">
        <v>704837</v>
      </c>
      <c r="G4523" s="89">
        <v>7</v>
      </c>
      <c r="H4523" t="s">
        <v>19630</v>
      </c>
      <c r="I4523" s="89"/>
    </row>
    <row r="4524">
      <c r="A4524" t="s">
        <v>7578</v>
      </c>
      <c r="B4524" t="s">
        <v>19483</v>
      </c>
      <c r="C4524" t="s">
        <v>19504</v>
      </c>
      <c r="D4524" t="s">
        <v>19620</v>
      </c>
      <c r="E4524" s="89">
        <v>0.06689359644179253</v>
      </c>
      <c r="F4524" s="89">
        <v>704837</v>
      </c>
      <c r="G4524" s="89">
        <v>7</v>
      </c>
      <c r="H4524" t="s">
        <v>19630</v>
      </c>
      <c r="I4524" s="89"/>
    </row>
    <row r="4525">
      <c r="A4525" t="s">
        <v>7579</v>
      </c>
      <c r="B4525" t="s">
        <v>19483</v>
      </c>
      <c r="C4525" t="s">
        <v>19504</v>
      </c>
      <c r="D4525" t="s">
        <v>19621</v>
      </c>
      <c r="E4525" s="89">
        <v>0.04218865157250476</v>
      </c>
      <c r="F4525" s="89">
        <v>704837</v>
      </c>
      <c r="G4525" s="89">
        <v>7</v>
      </c>
      <c r="H4525" t="s">
        <v>19630</v>
      </c>
      <c r="I4525" s="89"/>
    </row>
    <row r="4526">
      <c r="A4526" t="s">
        <v>7580</v>
      </c>
      <c r="B4526" t="s">
        <v>19483</v>
      </c>
      <c r="C4526" t="s">
        <v>19504</v>
      </c>
      <c r="D4526" t="s">
        <v>19622</v>
      </c>
      <c r="E4526" s="89">
        <v>0.06786493929079504</v>
      </c>
      <c r="F4526" s="89">
        <v>704837</v>
      </c>
      <c r="G4526" s="89">
        <v>7</v>
      </c>
      <c r="H4526" t="s">
        <v>19630</v>
      </c>
      <c r="I4526" s="89"/>
    </row>
    <row r="4527">
      <c r="A4527" t="s">
        <v>7581</v>
      </c>
      <c r="B4527" t="s">
        <v>19483</v>
      </c>
      <c r="C4527" t="s">
        <v>19504</v>
      </c>
      <c r="D4527" t="s">
        <v>19623</v>
      </c>
      <c r="E4527" s="89">
        <v>0.1481569497238119</v>
      </c>
      <c r="F4527" s="89">
        <v>704837</v>
      </c>
      <c r="G4527" s="89">
        <v>7</v>
      </c>
      <c r="H4527" t="s">
        <v>19630</v>
      </c>
      <c r="I4527" s="89"/>
    </row>
    <row r="4528">
      <c r="A4528" t="s">
        <v>7582</v>
      </c>
      <c r="B4528" t="s">
        <v>19483</v>
      </c>
      <c r="C4528" t="s">
        <v>19504</v>
      </c>
      <c r="D4528" t="s">
        <v>19624</v>
      </c>
      <c r="E4528" s="89">
        <v>0.3712358505178794</v>
      </c>
      <c r="F4528" s="89">
        <v>704837</v>
      </c>
      <c r="G4528" s="89">
        <v>7</v>
      </c>
      <c r="H4528" t="s">
        <v>19630</v>
      </c>
      <c r="I4528" s="89"/>
    </row>
    <row r="4529">
      <c r="A4529" t="s">
        <v>7583</v>
      </c>
      <c r="B4529" t="s">
        <v>19483</v>
      </c>
      <c r="C4529" t="s">
        <v>19505</v>
      </c>
      <c r="D4529" t="s">
        <v>19614</v>
      </c>
      <c r="E4529" s="89">
        <v>0.05402009052767016</v>
      </c>
      <c r="F4529" s="89">
        <v>704837</v>
      </c>
      <c r="G4529" s="89">
        <v>7</v>
      </c>
      <c r="H4529" t="s">
        <v>19630</v>
      </c>
      <c r="I4529" s="89"/>
    </row>
    <row r="4530">
      <c r="A4530" t="s">
        <v>7584</v>
      </c>
      <c r="B4530" t="s">
        <v>19483</v>
      </c>
      <c r="C4530" t="s">
        <v>19505</v>
      </c>
      <c r="D4530" t="s">
        <v>19615</v>
      </c>
      <c r="E4530" s="89">
        <v>0.05541877392669763</v>
      </c>
      <c r="F4530" s="89">
        <v>704837</v>
      </c>
      <c r="G4530" s="89">
        <v>7</v>
      </c>
      <c r="H4530" t="s">
        <v>19630</v>
      </c>
      <c r="I4530" s="89"/>
    </row>
    <row r="4531">
      <c r="A4531" t="s">
        <v>7585</v>
      </c>
      <c r="B4531" t="s">
        <v>19483</v>
      </c>
      <c r="C4531" t="s">
        <v>19505</v>
      </c>
      <c r="D4531" t="s">
        <v>19616</v>
      </c>
      <c r="E4531" s="89">
        <v>0.05402009052767016</v>
      </c>
      <c r="F4531" s="89">
        <v>704837</v>
      </c>
      <c r="G4531" s="89">
        <v>7</v>
      </c>
      <c r="H4531" t="s">
        <v>19630</v>
      </c>
      <c r="I4531" s="89"/>
    </row>
    <row r="4532">
      <c r="A4532" t="s">
        <v>7586</v>
      </c>
      <c r="B4532" t="s">
        <v>19483</v>
      </c>
      <c r="C4532" t="s">
        <v>19505</v>
      </c>
      <c r="D4532" t="s">
        <v>19617</v>
      </c>
      <c r="E4532" s="89">
        <v>0.05530182573098197</v>
      </c>
      <c r="F4532" s="89">
        <v>704837</v>
      </c>
      <c r="G4532" s="89">
        <v>7</v>
      </c>
      <c r="H4532" t="s">
        <v>19630</v>
      </c>
      <c r="I4532" s="89"/>
    </row>
    <row r="4533">
      <c r="A4533" t="s">
        <v>7587</v>
      </c>
      <c r="B4533" t="s">
        <v>19483</v>
      </c>
      <c r="C4533" t="s">
        <v>19505</v>
      </c>
      <c r="D4533" t="s">
        <v>19618</v>
      </c>
      <c r="E4533" s="89">
        <v>0.05524149703521049</v>
      </c>
      <c r="F4533" s="89">
        <v>704837</v>
      </c>
      <c r="G4533" s="89">
        <v>7</v>
      </c>
      <c r="H4533" t="s">
        <v>19630</v>
      </c>
      <c r="I4533" s="89"/>
    </row>
    <row r="4534">
      <c r="A4534" t="s">
        <v>7588</v>
      </c>
      <c r="B4534" t="s">
        <v>19483</v>
      </c>
      <c r="C4534" t="s">
        <v>19505</v>
      </c>
      <c r="D4534" t="s">
        <v>19619</v>
      </c>
      <c r="E4534" s="89">
        <v>0.057326513834167</v>
      </c>
      <c r="F4534" s="89">
        <v>704837</v>
      </c>
      <c r="G4534" s="89">
        <v>7</v>
      </c>
      <c r="H4534" t="s">
        <v>19630</v>
      </c>
      <c r="I4534" s="89"/>
    </row>
    <row r="4535">
      <c r="A4535" t="s">
        <v>7589</v>
      </c>
      <c r="B4535" t="s">
        <v>19483</v>
      </c>
      <c r="C4535" t="s">
        <v>19505</v>
      </c>
      <c r="D4535" t="s">
        <v>19620</v>
      </c>
      <c r="E4535" s="89">
        <v>0.05420097291119745</v>
      </c>
      <c r="F4535" s="89">
        <v>704837</v>
      </c>
      <c r="G4535" s="89">
        <v>7</v>
      </c>
      <c r="H4535" t="s">
        <v>19630</v>
      </c>
      <c r="I4535" s="89"/>
    </row>
    <row r="4536">
      <c r="A4536" t="s">
        <v>7590</v>
      </c>
      <c r="B4536" t="s">
        <v>19483</v>
      </c>
      <c r="C4536" t="s">
        <v>19505</v>
      </c>
      <c r="D4536" t="s">
        <v>19621</v>
      </c>
      <c r="E4536" s="89">
        <v>0.0216346843124212</v>
      </c>
      <c r="F4536" s="89">
        <v>704837</v>
      </c>
      <c r="G4536" s="89">
        <v>7</v>
      </c>
      <c r="H4536" t="s">
        <v>19630</v>
      </c>
      <c r="I4536" s="89"/>
    </row>
    <row r="4537">
      <c r="A4537" t="s">
        <v>7591</v>
      </c>
      <c r="B4537" t="s">
        <v>19483</v>
      </c>
      <c r="C4537" t="s">
        <v>19505</v>
      </c>
      <c r="D4537" t="s">
        <v>19622</v>
      </c>
      <c r="E4537" s="89">
        <v>0.05555894769410725</v>
      </c>
      <c r="F4537" s="89">
        <v>704837</v>
      </c>
      <c r="G4537" s="89">
        <v>7</v>
      </c>
      <c r="H4537" t="s">
        <v>19630</v>
      </c>
      <c r="I4537" s="89"/>
    </row>
    <row r="4538">
      <c r="A4538" t="s">
        <v>7592</v>
      </c>
      <c r="B4538" t="s">
        <v>19483</v>
      </c>
      <c r="C4538" t="s">
        <v>19505</v>
      </c>
      <c r="D4538" t="s">
        <v>19623</v>
      </c>
      <c r="E4538" s="89">
        <v>0.1131781467115392</v>
      </c>
      <c r="F4538" s="89">
        <v>704837</v>
      </c>
      <c r="G4538" s="89">
        <v>7</v>
      </c>
      <c r="H4538" t="s">
        <v>19630</v>
      </c>
      <c r="I4538" s="89"/>
    </row>
    <row r="4539">
      <c r="A4539" t="s">
        <v>7593</v>
      </c>
      <c r="B4539" t="s">
        <v>19483</v>
      </c>
      <c r="C4539" t="s">
        <v>19505</v>
      </c>
      <c r="D4539" t="s">
        <v>19624</v>
      </c>
      <c r="E4539" s="89">
        <v>0.2941314336055857</v>
      </c>
      <c r="F4539" s="89">
        <v>704837</v>
      </c>
      <c r="G4539" s="89">
        <v>7</v>
      </c>
      <c r="H4539" t="s">
        <v>19630</v>
      </c>
      <c r="I4539" s="89"/>
    </row>
    <row r="4540">
      <c r="A4540" t="s">
        <v>7594</v>
      </c>
      <c r="B4540" t="s">
        <v>19483</v>
      </c>
      <c r="C4540" t="s">
        <v>19506</v>
      </c>
      <c r="D4540" t="s">
        <v>19614</v>
      </c>
      <c r="E4540" s="89">
        <v>0.001502600834989763</v>
      </c>
      <c r="F4540" s="89">
        <v>704837</v>
      </c>
      <c r="G4540" s="89">
        <v>7</v>
      </c>
      <c r="H4540" t="s">
        <v>19630</v>
      </c>
      <c r="I4540" s="89"/>
    </row>
    <row r="4541">
      <c r="A4541" t="s">
        <v>7595</v>
      </c>
      <c r="B4541" t="s">
        <v>19483</v>
      </c>
      <c r="C4541" t="s">
        <v>19506</v>
      </c>
      <c r="D4541" t="s">
        <v>19615</v>
      </c>
      <c r="E4541" s="89">
        <v>0.001578121663283432</v>
      </c>
      <c r="F4541" s="89">
        <v>704837</v>
      </c>
      <c r="G4541" s="89">
        <v>7</v>
      </c>
      <c r="H4541" t="s">
        <v>19630</v>
      </c>
      <c r="I4541" s="89"/>
    </row>
    <row r="4542">
      <c r="A4542" t="s">
        <v>7596</v>
      </c>
      <c r="B4542" t="s">
        <v>19483</v>
      </c>
      <c r="C4542" t="s">
        <v>19506</v>
      </c>
      <c r="D4542" t="s">
        <v>19616</v>
      </c>
      <c r="E4542" s="89">
        <v>0.001502809275404158</v>
      </c>
      <c r="F4542" s="89">
        <v>704837</v>
      </c>
      <c r="G4542" s="89">
        <v>7</v>
      </c>
      <c r="H4542" t="s">
        <v>19630</v>
      </c>
      <c r="I4542" s="89"/>
    </row>
    <row r="4543">
      <c r="A4543" t="s">
        <v>7597</v>
      </c>
      <c r="B4543" t="s">
        <v>19483</v>
      </c>
      <c r="C4543" t="s">
        <v>19506</v>
      </c>
      <c r="D4543" t="s">
        <v>19617</v>
      </c>
      <c r="E4543" s="89">
        <v>0.001574456592407528</v>
      </c>
      <c r="F4543" s="89">
        <v>704837</v>
      </c>
      <c r="G4543" s="89">
        <v>7</v>
      </c>
      <c r="H4543" t="s">
        <v>19630</v>
      </c>
      <c r="I4543" s="89"/>
    </row>
    <row r="4544">
      <c r="A4544" t="s">
        <v>7598</v>
      </c>
      <c r="B4544" t="s">
        <v>19483</v>
      </c>
      <c r="C4544" t="s">
        <v>19506</v>
      </c>
      <c r="D4544" t="s">
        <v>19618</v>
      </c>
      <c r="E4544" s="89">
        <v>0.001557866070984087</v>
      </c>
      <c r="F4544" s="89">
        <v>704837</v>
      </c>
      <c r="G4544" s="89">
        <v>7</v>
      </c>
      <c r="H4544" t="s">
        <v>19630</v>
      </c>
      <c r="I4544" s="89"/>
    </row>
    <row r="4545">
      <c r="A4545" t="s">
        <v>7599</v>
      </c>
      <c r="B4545" t="s">
        <v>19483</v>
      </c>
      <c r="C4545" t="s">
        <v>19506</v>
      </c>
      <c r="D4545" t="s">
        <v>19619</v>
      </c>
      <c r="E4545" s="89">
        <v>0.001607666637941348</v>
      </c>
      <c r="F4545" s="89">
        <v>704837</v>
      </c>
      <c r="G4545" s="89">
        <v>7</v>
      </c>
      <c r="H4545" t="s">
        <v>19630</v>
      </c>
      <c r="I4545" s="89"/>
    </row>
    <row r="4546">
      <c r="A4546" t="s">
        <v>7600</v>
      </c>
      <c r="B4546" t="s">
        <v>19483</v>
      </c>
      <c r="C4546" t="s">
        <v>19506</v>
      </c>
      <c r="D4546" t="s">
        <v>19620</v>
      </c>
      <c r="E4546" s="89">
        <v>0.001529164013362812</v>
      </c>
      <c r="F4546" s="89">
        <v>704837</v>
      </c>
      <c r="G4546" s="89">
        <v>7</v>
      </c>
      <c r="H4546" t="s">
        <v>19630</v>
      </c>
      <c r="I4546" s="89"/>
    </row>
    <row r="4547">
      <c r="A4547" t="s">
        <v>7601</v>
      </c>
      <c r="B4547" t="s">
        <v>19483</v>
      </c>
      <c r="C4547" t="s">
        <v>19506</v>
      </c>
      <c r="D4547" t="s">
        <v>19621</v>
      </c>
      <c r="E4547" s="89">
        <v>0.00112034777902077</v>
      </c>
      <c r="F4547" s="89">
        <v>704837</v>
      </c>
      <c r="G4547" s="89">
        <v>7</v>
      </c>
      <c r="H4547" t="s">
        <v>19630</v>
      </c>
      <c r="I4547" s="89"/>
    </row>
    <row r="4548">
      <c r="A4548" t="s">
        <v>7602</v>
      </c>
      <c r="B4548" t="s">
        <v>19483</v>
      </c>
      <c r="C4548" t="s">
        <v>19506</v>
      </c>
      <c r="D4548" t="s">
        <v>19622</v>
      </c>
      <c r="E4548" s="89">
        <v>0.001553724240254286</v>
      </c>
      <c r="F4548" s="89">
        <v>704837</v>
      </c>
      <c r="G4548" s="89">
        <v>7</v>
      </c>
      <c r="H4548" t="s">
        <v>19630</v>
      </c>
      <c r="I4548" s="89"/>
    </row>
    <row r="4549">
      <c r="A4549" t="s">
        <v>7603</v>
      </c>
      <c r="B4549" t="s">
        <v>19483</v>
      </c>
      <c r="C4549" t="s">
        <v>19506</v>
      </c>
      <c r="D4549" t="s">
        <v>19623</v>
      </c>
      <c r="E4549" s="89">
        <v>0.003495020776518443</v>
      </c>
      <c r="F4549" s="89">
        <v>704837</v>
      </c>
      <c r="G4549" s="89">
        <v>7</v>
      </c>
      <c r="H4549" t="s">
        <v>19630</v>
      </c>
      <c r="I4549" s="89"/>
    </row>
    <row r="4550">
      <c r="A4550" t="s">
        <v>7604</v>
      </c>
      <c r="B4550" t="s">
        <v>19483</v>
      </c>
      <c r="C4550" t="s">
        <v>19506</v>
      </c>
      <c r="D4550" t="s">
        <v>19624</v>
      </c>
      <c r="E4550" s="89">
        <v>0.008444312050080604</v>
      </c>
      <c r="F4550" s="89">
        <v>704837</v>
      </c>
      <c r="G4550" s="89">
        <v>7</v>
      </c>
      <c r="H4550" t="s">
        <v>19630</v>
      </c>
      <c r="I4550" s="89"/>
    </row>
    <row r="4551">
      <c r="A4551" t="s">
        <v>7605</v>
      </c>
      <c r="B4551" t="s">
        <v>19483</v>
      </c>
      <c r="C4551" t="s">
        <v>19507</v>
      </c>
      <c r="D4551" t="s">
        <v>19614</v>
      </c>
      <c r="E4551" s="89">
        <v>0.002336721277876075</v>
      </c>
      <c r="F4551" s="89">
        <v>704837</v>
      </c>
      <c r="G4551" s="89">
        <v>7</v>
      </c>
      <c r="H4551" t="s">
        <v>19630</v>
      </c>
      <c r="I4551" s="89"/>
    </row>
    <row r="4552">
      <c r="A4552" t="s">
        <v>7606</v>
      </c>
      <c r="B4552" t="s">
        <v>19483</v>
      </c>
      <c r="C4552" t="s">
        <v>19507</v>
      </c>
      <c r="D4552" t="s">
        <v>19615</v>
      </c>
      <c r="E4552" s="89">
        <v>0.002433249389328947</v>
      </c>
      <c r="F4552" s="89">
        <v>704837</v>
      </c>
      <c r="G4552" s="89">
        <v>7</v>
      </c>
      <c r="H4552" t="s">
        <v>19630</v>
      </c>
      <c r="I4552" s="89"/>
    </row>
    <row r="4553">
      <c r="A4553" t="s">
        <v>7607</v>
      </c>
      <c r="B4553" t="s">
        <v>19483</v>
      </c>
      <c r="C4553" t="s">
        <v>19507</v>
      </c>
      <c r="D4553" t="s">
        <v>19616</v>
      </c>
      <c r="E4553" s="89">
        <v>0.002337696153326197</v>
      </c>
      <c r="F4553" s="89">
        <v>704837</v>
      </c>
      <c r="G4553" s="89">
        <v>7</v>
      </c>
      <c r="H4553" t="s">
        <v>19630</v>
      </c>
      <c r="I4553" s="89"/>
    </row>
    <row r="4554">
      <c r="A4554" t="s">
        <v>7608</v>
      </c>
      <c r="B4554" t="s">
        <v>19483</v>
      </c>
      <c r="C4554" t="s">
        <v>19507</v>
      </c>
      <c r="D4554" t="s">
        <v>19617</v>
      </c>
      <c r="E4554" s="89">
        <v>0.002427274387188341</v>
      </c>
      <c r="F4554" s="89">
        <v>704837</v>
      </c>
      <c r="G4554" s="89">
        <v>7</v>
      </c>
      <c r="H4554" t="s">
        <v>19630</v>
      </c>
      <c r="I4554" s="89"/>
    </row>
    <row r="4555">
      <c r="A4555" t="s">
        <v>7609</v>
      </c>
      <c r="B4555" t="s">
        <v>19483</v>
      </c>
      <c r="C4555" t="s">
        <v>19507</v>
      </c>
      <c r="D4555" t="s">
        <v>19618</v>
      </c>
      <c r="E4555" s="89">
        <v>0.002410226407901185</v>
      </c>
      <c r="F4555" s="89">
        <v>704837</v>
      </c>
      <c r="G4555" s="89">
        <v>7</v>
      </c>
      <c r="H4555" t="s">
        <v>19630</v>
      </c>
      <c r="I4555" s="89"/>
    </row>
    <row r="4556">
      <c r="A4556" t="s">
        <v>7610</v>
      </c>
      <c r="B4556" t="s">
        <v>19483</v>
      </c>
      <c r="C4556" t="s">
        <v>19507</v>
      </c>
      <c r="D4556" t="s">
        <v>19619</v>
      </c>
      <c r="E4556" s="89">
        <v>0.002485349488653506</v>
      </c>
      <c r="F4556" s="89">
        <v>704837</v>
      </c>
      <c r="G4556" s="89">
        <v>7</v>
      </c>
      <c r="H4556" t="s">
        <v>19630</v>
      </c>
      <c r="I4556" s="89"/>
    </row>
    <row r="4557">
      <c r="A4557" t="s">
        <v>7611</v>
      </c>
      <c r="B4557" t="s">
        <v>19483</v>
      </c>
      <c r="C4557" t="s">
        <v>19507</v>
      </c>
      <c r="D4557" t="s">
        <v>19620</v>
      </c>
      <c r="E4557" s="89">
        <v>0.002359250539818778</v>
      </c>
      <c r="F4557" s="89">
        <v>704837</v>
      </c>
      <c r="G4557" s="89">
        <v>7</v>
      </c>
      <c r="H4557" t="s">
        <v>19630</v>
      </c>
      <c r="I4557" s="89"/>
    </row>
    <row r="4558">
      <c r="A4558" t="s">
        <v>7612</v>
      </c>
      <c r="B4558" t="s">
        <v>19483</v>
      </c>
      <c r="C4558" t="s">
        <v>19507</v>
      </c>
      <c r="D4558" t="s">
        <v>19621</v>
      </c>
      <c r="E4558" s="89">
        <v>0.001683517326076865</v>
      </c>
      <c r="F4558" s="89">
        <v>704837</v>
      </c>
      <c r="G4558" s="89">
        <v>7</v>
      </c>
      <c r="H4558" t="s">
        <v>19630</v>
      </c>
      <c r="I4558" s="89"/>
    </row>
    <row r="4559">
      <c r="A4559" t="s">
        <v>7613</v>
      </c>
      <c r="B4559" t="s">
        <v>19483</v>
      </c>
      <c r="C4559" t="s">
        <v>19507</v>
      </c>
      <c r="D4559" t="s">
        <v>19622</v>
      </c>
      <c r="E4559" s="89">
        <v>0.002393780195974091</v>
      </c>
      <c r="F4559" s="89">
        <v>704837</v>
      </c>
      <c r="G4559" s="89">
        <v>7</v>
      </c>
      <c r="H4559" t="s">
        <v>19630</v>
      </c>
      <c r="I4559" s="89"/>
    </row>
    <row r="4560">
      <c r="A4560" t="s">
        <v>7614</v>
      </c>
      <c r="B4560" t="s">
        <v>19483</v>
      </c>
      <c r="C4560" t="s">
        <v>19507</v>
      </c>
      <c r="D4560" t="s">
        <v>19623</v>
      </c>
      <c r="E4560" s="89">
        <v>0.005393396522838027</v>
      </c>
      <c r="F4560" s="89">
        <v>704837</v>
      </c>
      <c r="G4560" s="89">
        <v>7</v>
      </c>
      <c r="H4560" t="s">
        <v>19630</v>
      </c>
      <c r="I4560" s="89"/>
    </row>
    <row r="4561">
      <c r="A4561" t="s">
        <v>7615</v>
      </c>
      <c r="B4561" t="s">
        <v>19483</v>
      </c>
      <c r="C4561" t="s">
        <v>19507</v>
      </c>
      <c r="D4561" t="s">
        <v>19624</v>
      </c>
      <c r="E4561" s="89">
        <v>0.01311105259215574</v>
      </c>
      <c r="F4561" s="89">
        <v>704837</v>
      </c>
      <c r="G4561" s="89">
        <v>7</v>
      </c>
      <c r="H4561" t="s">
        <v>19630</v>
      </c>
      <c r="I4561" s="89"/>
    </row>
    <row r="4562">
      <c r="A4562" t="s">
        <v>7616</v>
      </c>
      <c r="B4562" t="s">
        <v>19483</v>
      </c>
      <c r="C4562" t="s">
        <v>19508</v>
      </c>
      <c r="D4562" t="s">
        <v>19614</v>
      </c>
      <c r="E4562" s="89">
        <v>0.01172598991525949</v>
      </c>
      <c r="F4562" s="89">
        <v>704837</v>
      </c>
      <c r="G4562" s="89">
        <v>7</v>
      </c>
      <c r="H4562" t="s">
        <v>19630</v>
      </c>
      <c r="I4562" s="89"/>
    </row>
    <row r="4563">
      <c r="A4563" t="s">
        <v>7617</v>
      </c>
      <c r="B4563" t="s">
        <v>19483</v>
      </c>
      <c r="C4563" t="s">
        <v>19508</v>
      </c>
      <c r="D4563" t="s">
        <v>19615</v>
      </c>
      <c r="E4563" s="89">
        <v>0.01198799065208609</v>
      </c>
      <c r="F4563" s="89">
        <v>704837</v>
      </c>
      <c r="G4563" s="89">
        <v>7</v>
      </c>
      <c r="H4563" t="s">
        <v>19630</v>
      </c>
      <c r="I4563" s="89"/>
    </row>
    <row r="4564">
      <c r="A4564" t="s">
        <v>7618</v>
      </c>
      <c r="B4564" t="s">
        <v>19483</v>
      </c>
      <c r="C4564" t="s">
        <v>19508</v>
      </c>
      <c r="D4564" t="s">
        <v>19616</v>
      </c>
      <c r="E4564" s="89">
        <v>0.01172986457459061</v>
      </c>
      <c r="F4564" s="89">
        <v>704837</v>
      </c>
      <c r="G4564" s="89">
        <v>7</v>
      </c>
      <c r="H4564" t="s">
        <v>19630</v>
      </c>
      <c r="I4564" s="89"/>
    </row>
    <row r="4565">
      <c r="A4565" t="s">
        <v>7619</v>
      </c>
      <c r="B4565" t="s">
        <v>19483</v>
      </c>
      <c r="C4565" t="s">
        <v>19508</v>
      </c>
      <c r="D4565" t="s">
        <v>19617</v>
      </c>
      <c r="E4565" s="89">
        <v>0.01197175248917782</v>
      </c>
      <c r="F4565" s="89">
        <v>704837</v>
      </c>
      <c r="G4565" s="89">
        <v>7</v>
      </c>
      <c r="H4565" t="s">
        <v>19630</v>
      </c>
      <c r="I4565" s="89"/>
    </row>
    <row r="4566">
      <c r="A4566" t="s">
        <v>7620</v>
      </c>
      <c r="B4566" t="s">
        <v>19483</v>
      </c>
      <c r="C4566" t="s">
        <v>19508</v>
      </c>
      <c r="D4566" t="s">
        <v>19618</v>
      </c>
      <c r="E4566" s="89">
        <v>0.01145766556836156</v>
      </c>
      <c r="F4566" s="89">
        <v>704837</v>
      </c>
      <c r="G4566" s="89">
        <v>7</v>
      </c>
      <c r="H4566" t="s">
        <v>19630</v>
      </c>
      <c r="I4566" s="89"/>
    </row>
    <row r="4567">
      <c r="A4567" t="s">
        <v>7621</v>
      </c>
      <c r="B4567" t="s">
        <v>19483</v>
      </c>
      <c r="C4567" t="s">
        <v>19508</v>
      </c>
      <c r="D4567" t="s">
        <v>19619</v>
      </c>
      <c r="E4567" s="89">
        <v>0.0115666933768706</v>
      </c>
      <c r="F4567" s="89">
        <v>704837</v>
      </c>
      <c r="G4567" s="89">
        <v>7</v>
      </c>
      <c r="H4567" t="s">
        <v>19630</v>
      </c>
      <c r="I4567" s="89"/>
    </row>
    <row r="4568">
      <c r="A4568" t="s">
        <v>7622</v>
      </c>
      <c r="B4568" t="s">
        <v>19483</v>
      </c>
      <c r="C4568" t="s">
        <v>19508</v>
      </c>
      <c r="D4568" t="s">
        <v>19620</v>
      </c>
      <c r="E4568" s="89">
        <v>0.01107284008467001</v>
      </c>
      <c r="F4568" s="89">
        <v>704837</v>
      </c>
      <c r="G4568" s="89">
        <v>7</v>
      </c>
      <c r="H4568" t="s">
        <v>19630</v>
      </c>
      <c r="I4568" s="89"/>
    </row>
    <row r="4569">
      <c r="A4569" t="s">
        <v>7623</v>
      </c>
      <c r="B4569" t="s">
        <v>19483</v>
      </c>
      <c r="C4569" t="s">
        <v>19508</v>
      </c>
      <c r="D4569" t="s">
        <v>19621</v>
      </c>
      <c r="E4569" s="89">
        <v>0.009949284799021733</v>
      </c>
      <c r="F4569" s="89">
        <v>704837</v>
      </c>
      <c r="G4569" s="89">
        <v>7</v>
      </c>
      <c r="H4569" t="s">
        <v>19630</v>
      </c>
      <c r="I4569" s="89"/>
    </row>
    <row r="4570">
      <c r="A4570" t="s">
        <v>7624</v>
      </c>
      <c r="B4570" t="s">
        <v>19483</v>
      </c>
      <c r="C4570" t="s">
        <v>19508</v>
      </c>
      <c r="D4570" t="s">
        <v>19622</v>
      </c>
      <c r="E4570" s="89">
        <v>0.0114530618661854</v>
      </c>
      <c r="F4570" s="89">
        <v>704837</v>
      </c>
      <c r="G4570" s="89">
        <v>7</v>
      </c>
      <c r="H4570" t="s">
        <v>19630</v>
      </c>
      <c r="I4570" s="89"/>
    </row>
    <row r="4571">
      <c r="A4571" t="s">
        <v>7625</v>
      </c>
      <c r="B4571" t="s">
        <v>19483</v>
      </c>
      <c r="C4571" t="s">
        <v>19508</v>
      </c>
      <c r="D4571" t="s">
        <v>19623</v>
      </c>
      <c r="E4571" s="89">
        <v>0.02722807483925263</v>
      </c>
      <c r="F4571" s="89">
        <v>704837</v>
      </c>
      <c r="G4571" s="89">
        <v>7</v>
      </c>
      <c r="H4571" t="s">
        <v>19630</v>
      </c>
      <c r="I4571" s="89"/>
    </row>
    <row r="4572">
      <c r="A4572" t="s">
        <v>7626</v>
      </c>
      <c r="B4572" t="s">
        <v>19483</v>
      </c>
      <c r="C4572" t="s">
        <v>19508</v>
      </c>
      <c r="D4572" t="s">
        <v>19624</v>
      </c>
      <c r="E4572" s="89">
        <v>0.06627532558873719</v>
      </c>
      <c r="F4572" s="89">
        <v>704837</v>
      </c>
      <c r="G4572" s="89">
        <v>7</v>
      </c>
      <c r="H4572" t="s">
        <v>19630</v>
      </c>
      <c r="I4572" s="89"/>
    </row>
    <row r="4573">
      <c r="A4573" t="s">
        <v>7627</v>
      </c>
      <c r="B4573" t="s">
        <v>19483</v>
      </c>
      <c r="C4573" t="s">
        <v>19509</v>
      </c>
      <c r="D4573" t="s">
        <v>19614</v>
      </c>
      <c r="E4573" s="89">
        <v>0</v>
      </c>
      <c r="F4573" s="89">
        <v>704837</v>
      </c>
      <c r="G4573" s="89">
        <v>7</v>
      </c>
      <c r="H4573" t="s">
        <v>19630</v>
      </c>
      <c r="I4573" s="89"/>
    </row>
    <row r="4574">
      <c r="A4574" t="s">
        <v>7628</v>
      </c>
      <c r="B4574" t="s">
        <v>19483</v>
      </c>
      <c r="C4574" t="s">
        <v>19509</v>
      </c>
      <c r="D4574" t="s">
        <v>19615</v>
      </c>
      <c r="E4574" s="89">
        <v>0</v>
      </c>
      <c r="F4574" s="89">
        <v>704837</v>
      </c>
      <c r="G4574" s="89">
        <v>7</v>
      </c>
      <c r="H4574" t="s">
        <v>19630</v>
      </c>
      <c r="I4574" s="89"/>
    </row>
    <row r="4575">
      <c r="A4575" t="s">
        <v>7629</v>
      </c>
      <c r="B4575" t="s">
        <v>19483</v>
      </c>
      <c r="C4575" t="s">
        <v>19509</v>
      </c>
      <c r="D4575" t="s">
        <v>19616</v>
      </c>
      <c r="E4575" s="89">
        <v>0</v>
      </c>
      <c r="F4575" s="89">
        <v>704837</v>
      </c>
      <c r="G4575" s="89">
        <v>7</v>
      </c>
      <c r="H4575" t="s">
        <v>19630</v>
      </c>
      <c r="I4575" s="89"/>
    </row>
    <row r="4576">
      <c r="A4576" t="s">
        <v>7630</v>
      </c>
      <c r="B4576" t="s">
        <v>19483</v>
      </c>
      <c r="C4576" t="s">
        <v>19509</v>
      </c>
      <c r="D4576" t="s">
        <v>19617</v>
      </c>
      <c r="E4576" s="89">
        <v>0</v>
      </c>
      <c r="F4576" s="89">
        <v>704837</v>
      </c>
      <c r="G4576" s="89">
        <v>7</v>
      </c>
      <c r="H4576" t="s">
        <v>19630</v>
      </c>
      <c r="I4576" s="89"/>
    </row>
    <row r="4577">
      <c r="A4577" t="s">
        <v>7631</v>
      </c>
      <c r="B4577" t="s">
        <v>19483</v>
      </c>
      <c r="C4577" t="s">
        <v>19509</v>
      </c>
      <c r="D4577" t="s">
        <v>19618</v>
      </c>
      <c r="E4577" s="89">
        <v>0</v>
      </c>
      <c r="F4577" s="89">
        <v>704837</v>
      </c>
      <c r="G4577" s="89">
        <v>7</v>
      </c>
      <c r="H4577" t="s">
        <v>19630</v>
      </c>
      <c r="I4577" s="89"/>
    </row>
    <row r="4578">
      <c r="A4578" t="s">
        <v>7632</v>
      </c>
      <c r="B4578" t="s">
        <v>19483</v>
      </c>
      <c r="C4578" t="s">
        <v>19509</v>
      </c>
      <c r="D4578" t="s">
        <v>19619</v>
      </c>
      <c r="E4578" s="89">
        <v>0</v>
      </c>
      <c r="F4578" s="89">
        <v>704837</v>
      </c>
      <c r="G4578" s="89">
        <v>7</v>
      </c>
      <c r="H4578" t="s">
        <v>19630</v>
      </c>
      <c r="I4578" s="89"/>
    </row>
    <row r="4579">
      <c r="A4579" t="s">
        <v>7633</v>
      </c>
      <c r="B4579" t="s">
        <v>19483</v>
      </c>
      <c r="C4579" t="s">
        <v>19509</v>
      </c>
      <c r="D4579" t="s">
        <v>19620</v>
      </c>
      <c r="E4579" s="89">
        <v>0</v>
      </c>
      <c r="F4579" s="89">
        <v>704837</v>
      </c>
      <c r="G4579" s="89">
        <v>7</v>
      </c>
      <c r="H4579" t="s">
        <v>19630</v>
      </c>
      <c r="I4579" s="89"/>
    </row>
    <row r="4580">
      <c r="A4580" t="s">
        <v>7634</v>
      </c>
      <c r="B4580" t="s">
        <v>19483</v>
      </c>
      <c r="C4580" t="s">
        <v>19509</v>
      </c>
      <c r="D4580" t="s">
        <v>19621</v>
      </c>
      <c r="E4580" s="89">
        <v>0</v>
      </c>
      <c r="F4580" s="89">
        <v>704837</v>
      </c>
      <c r="G4580" s="89">
        <v>7</v>
      </c>
      <c r="H4580" t="s">
        <v>19630</v>
      </c>
      <c r="I4580" s="89"/>
    </row>
    <row r="4581">
      <c r="A4581" t="s">
        <v>7635</v>
      </c>
      <c r="B4581" t="s">
        <v>19483</v>
      </c>
      <c r="C4581" t="s">
        <v>19509</v>
      </c>
      <c r="D4581" t="s">
        <v>19622</v>
      </c>
      <c r="E4581" s="89">
        <v>0</v>
      </c>
      <c r="F4581" s="89">
        <v>704837</v>
      </c>
      <c r="G4581" s="89">
        <v>7</v>
      </c>
      <c r="H4581" t="s">
        <v>19630</v>
      </c>
      <c r="I4581" s="89"/>
    </row>
    <row r="4582">
      <c r="A4582" t="s">
        <v>7636</v>
      </c>
      <c r="B4582" t="s">
        <v>19483</v>
      </c>
      <c r="C4582" t="s">
        <v>19509</v>
      </c>
      <c r="D4582" t="s">
        <v>19623</v>
      </c>
      <c r="E4582" s="89">
        <v>0</v>
      </c>
      <c r="F4582" s="89">
        <v>704837</v>
      </c>
      <c r="G4582" s="89">
        <v>7</v>
      </c>
      <c r="H4582" t="s">
        <v>19630</v>
      </c>
      <c r="I4582" s="89"/>
    </row>
    <row r="4583">
      <c r="A4583" t="s">
        <v>7637</v>
      </c>
      <c r="B4583" t="s">
        <v>19483</v>
      </c>
      <c r="C4583" t="s">
        <v>19509</v>
      </c>
      <c r="D4583" t="s">
        <v>19624</v>
      </c>
      <c r="E4583" s="89">
        <v>0</v>
      </c>
      <c r="F4583" s="89">
        <v>704837</v>
      </c>
      <c r="G4583" s="89">
        <v>7</v>
      </c>
      <c r="H4583" t="s">
        <v>19630</v>
      </c>
      <c r="I4583" s="89"/>
    </row>
    <row r="4584">
      <c r="A4584" t="s">
        <v>7638</v>
      </c>
      <c r="B4584" t="s">
        <v>19483</v>
      </c>
      <c r="C4584" t="s">
        <v>19510</v>
      </c>
      <c r="D4584" t="s">
        <v>19614</v>
      </c>
      <c r="E4584" s="89">
        <v>0.03815879674317586</v>
      </c>
      <c r="F4584" s="89">
        <v>704837</v>
      </c>
      <c r="G4584" s="89">
        <v>7</v>
      </c>
      <c r="H4584" t="s">
        <v>19630</v>
      </c>
      <c r="I4584" s="89"/>
    </row>
    <row r="4585">
      <c r="A4585" t="s">
        <v>7639</v>
      </c>
      <c r="B4585" t="s">
        <v>19483</v>
      </c>
      <c r="C4585" t="s">
        <v>19510</v>
      </c>
      <c r="D4585" t="s">
        <v>19615</v>
      </c>
      <c r="E4585" s="89">
        <v>0.03952274870579731</v>
      </c>
      <c r="F4585" s="89">
        <v>704837</v>
      </c>
      <c r="G4585" s="89">
        <v>7</v>
      </c>
      <c r="H4585" t="s">
        <v>19630</v>
      </c>
      <c r="I4585" s="89"/>
    </row>
    <row r="4586">
      <c r="A4586" t="s">
        <v>7640</v>
      </c>
      <c r="B4586" t="s">
        <v>19483</v>
      </c>
      <c r="C4586" t="s">
        <v>19510</v>
      </c>
      <c r="D4586" t="s">
        <v>19616</v>
      </c>
      <c r="E4586" s="89">
        <v>0.03817015992150417</v>
      </c>
      <c r="F4586" s="89">
        <v>704837</v>
      </c>
      <c r="G4586" s="89">
        <v>7</v>
      </c>
      <c r="H4586" t="s">
        <v>19630</v>
      </c>
      <c r="I4586" s="89"/>
    </row>
    <row r="4587">
      <c r="A4587" t="s">
        <v>7641</v>
      </c>
      <c r="B4587" t="s">
        <v>19483</v>
      </c>
      <c r="C4587" t="s">
        <v>19510</v>
      </c>
      <c r="D4587" t="s">
        <v>19617</v>
      </c>
      <c r="E4587" s="89">
        <v>0.03941198058842538</v>
      </c>
      <c r="F4587" s="89">
        <v>704837</v>
      </c>
      <c r="G4587" s="89">
        <v>7</v>
      </c>
      <c r="H4587" t="s">
        <v>19630</v>
      </c>
      <c r="I4587" s="89"/>
    </row>
    <row r="4588">
      <c r="A4588" t="s">
        <v>7642</v>
      </c>
      <c r="B4588" t="s">
        <v>19483</v>
      </c>
      <c r="C4588" t="s">
        <v>19510</v>
      </c>
      <c r="D4588" t="s">
        <v>19618</v>
      </c>
      <c r="E4588" s="89">
        <v>0.03921468137196486</v>
      </c>
      <c r="F4588" s="89">
        <v>704837</v>
      </c>
      <c r="G4588" s="89">
        <v>7</v>
      </c>
      <c r="H4588" t="s">
        <v>19630</v>
      </c>
      <c r="I4588" s="89"/>
    </row>
    <row r="4589">
      <c r="A4589" t="s">
        <v>7643</v>
      </c>
      <c r="B4589" t="s">
        <v>19483</v>
      </c>
      <c r="C4589" t="s">
        <v>19510</v>
      </c>
      <c r="D4589" t="s">
        <v>19619</v>
      </c>
      <c r="E4589" s="89">
        <v>0.04045980800852746</v>
      </c>
      <c r="F4589" s="89">
        <v>704837</v>
      </c>
      <c r="G4589" s="89">
        <v>7</v>
      </c>
      <c r="H4589" t="s">
        <v>19630</v>
      </c>
      <c r="I4589" s="89"/>
    </row>
    <row r="4590">
      <c r="A4590" t="s">
        <v>7644</v>
      </c>
      <c r="B4590" t="s">
        <v>19483</v>
      </c>
      <c r="C4590" t="s">
        <v>19510</v>
      </c>
      <c r="D4590" t="s">
        <v>19620</v>
      </c>
      <c r="E4590" s="89">
        <v>0.03829940433547128</v>
      </c>
      <c r="F4590" s="89">
        <v>704837</v>
      </c>
      <c r="G4590" s="89">
        <v>7</v>
      </c>
      <c r="H4590" t="s">
        <v>19630</v>
      </c>
      <c r="I4590" s="89"/>
    </row>
    <row r="4591">
      <c r="A4591" t="s">
        <v>7645</v>
      </c>
      <c r="B4591" t="s">
        <v>19483</v>
      </c>
      <c r="C4591" t="s">
        <v>19510</v>
      </c>
      <c r="D4591" t="s">
        <v>19621</v>
      </c>
      <c r="E4591" s="89">
        <v>0.03082495452804992</v>
      </c>
      <c r="F4591" s="89">
        <v>704837</v>
      </c>
      <c r="G4591" s="89">
        <v>7</v>
      </c>
      <c r="H4591" t="s">
        <v>19630</v>
      </c>
      <c r="I4591" s="89"/>
    </row>
    <row r="4592">
      <c r="A4592" t="s">
        <v>7646</v>
      </c>
      <c r="B4592" t="s">
        <v>19483</v>
      </c>
      <c r="C4592" t="s">
        <v>19510</v>
      </c>
      <c r="D4592" t="s">
        <v>19622</v>
      </c>
      <c r="E4592" s="89">
        <v>0.03901621549973969</v>
      </c>
      <c r="F4592" s="89">
        <v>704837</v>
      </c>
      <c r="G4592" s="89">
        <v>7</v>
      </c>
      <c r="H4592" t="s">
        <v>19630</v>
      </c>
      <c r="I4592" s="89"/>
    </row>
    <row r="4593">
      <c r="A4593" t="s">
        <v>7647</v>
      </c>
      <c r="B4593" t="s">
        <v>19483</v>
      </c>
      <c r="C4593" t="s">
        <v>19510</v>
      </c>
      <c r="D4593" t="s">
        <v>19623</v>
      </c>
      <c r="E4593" s="89">
        <v>0.08774843206478242</v>
      </c>
      <c r="F4593" s="89">
        <v>704837</v>
      </c>
      <c r="G4593" s="89">
        <v>7</v>
      </c>
      <c r="H4593" t="s">
        <v>19630</v>
      </c>
      <c r="I4593" s="89"/>
    </row>
    <row r="4594">
      <c r="A4594" t="s">
        <v>7648</v>
      </c>
      <c r="B4594" t="s">
        <v>19483</v>
      </c>
      <c r="C4594" t="s">
        <v>19510</v>
      </c>
      <c r="D4594" t="s">
        <v>19624</v>
      </c>
      <c r="E4594" s="89">
        <v>0.216180537693136</v>
      </c>
      <c r="F4594" s="89">
        <v>704837</v>
      </c>
      <c r="G4594" s="89">
        <v>7</v>
      </c>
      <c r="H4594" t="s">
        <v>19630</v>
      </c>
      <c r="I4594" s="89"/>
    </row>
    <row r="4595">
      <c r="A4595" t="s">
        <v>7649</v>
      </c>
      <c r="B4595" t="s">
        <v>19483</v>
      </c>
      <c r="C4595" t="s">
        <v>19511</v>
      </c>
      <c r="D4595" t="s">
        <v>19614</v>
      </c>
      <c r="E4595" s="89">
        <v>0.0007365518448577362</v>
      </c>
      <c r="F4595" s="89">
        <v>704837</v>
      </c>
      <c r="G4595" s="89">
        <v>7</v>
      </c>
      <c r="H4595" t="s">
        <v>19630</v>
      </c>
      <c r="I4595" s="89"/>
    </row>
    <row r="4596">
      <c r="A4596" t="s">
        <v>7650</v>
      </c>
      <c r="B4596" t="s">
        <v>19483</v>
      </c>
      <c r="C4596" t="s">
        <v>19511</v>
      </c>
      <c r="D4596" t="s">
        <v>19615</v>
      </c>
      <c r="E4596" s="89">
        <v>0.0007555673867389065</v>
      </c>
      <c r="F4596" s="89">
        <v>704837</v>
      </c>
      <c r="G4596" s="89">
        <v>7</v>
      </c>
      <c r="H4596" t="s">
        <v>19630</v>
      </c>
      <c r="I4596" s="89"/>
    </row>
    <row r="4597">
      <c r="A4597" t="s">
        <v>7651</v>
      </c>
      <c r="B4597" t="s">
        <v>19483</v>
      </c>
      <c r="C4597" t="s">
        <v>19511</v>
      </c>
      <c r="D4597" t="s">
        <v>19616</v>
      </c>
      <c r="E4597" s="89">
        <v>0.0007365518448577362</v>
      </c>
      <c r="F4597" s="89">
        <v>704837</v>
      </c>
      <c r="G4597" s="89">
        <v>7</v>
      </c>
      <c r="H4597" t="s">
        <v>19630</v>
      </c>
      <c r="I4597" s="89"/>
    </row>
    <row r="4598">
      <c r="A4598" t="s">
        <v>7652</v>
      </c>
      <c r="B4598" t="s">
        <v>19483</v>
      </c>
      <c r="C4598" t="s">
        <v>19511</v>
      </c>
      <c r="D4598" t="s">
        <v>19617</v>
      </c>
      <c r="E4598" s="89">
        <v>0.0007555673867389065</v>
      </c>
      <c r="F4598" s="89">
        <v>704837</v>
      </c>
      <c r="G4598" s="89">
        <v>7</v>
      </c>
      <c r="H4598" t="s">
        <v>19630</v>
      </c>
      <c r="I4598" s="89"/>
    </row>
    <row r="4599">
      <c r="A4599" t="s">
        <v>7653</v>
      </c>
      <c r="B4599" t="s">
        <v>19483</v>
      </c>
      <c r="C4599" t="s">
        <v>19511</v>
      </c>
      <c r="D4599" t="s">
        <v>19618</v>
      </c>
      <c r="E4599" s="89">
        <v>0.0007264242148872414</v>
      </c>
      <c r="F4599" s="89">
        <v>704837</v>
      </c>
      <c r="G4599" s="89">
        <v>7</v>
      </c>
      <c r="H4599" t="s">
        <v>19630</v>
      </c>
      <c r="I4599" s="89"/>
    </row>
    <row r="4600">
      <c r="A4600" t="s">
        <v>7654</v>
      </c>
      <c r="B4600" t="s">
        <v>19483</v>
      </c>
      <c r="C4600" t="s">
        <v>19511</v>
      </c>
      <c r="D4600" t="s">
        <v>19619</v>
      </c>
      <c r="E4600" s="89">
        <v>0.0007431344662937926</v>
      </c>
      <c r="F4600" s="89">
        <v>704837</v>
      </c>
      <c r="G4600" s="89">
        <v>7</v>
      </c>
      <c r="H4600" t="s">
        <v>19630</v>
      </c>
      <c r="I4600" s="89"/>
    </row>
    <row r="4601">
      <c r="A4601" t="s">
        <v>7655</v>
      </c>
      <c r="B4601" t="s">
        <v>19483</v>
      </c>
      <c r="C4601" t="s">
        <v>19511</v>
      </c>
      <c r="D4601" t="s">
        <v>19620</v>
      </c>
      <c r="E4601" s="89">
        <v>0.0007084661564801399</v>
      </c>
      <c r="F4601" s="89">
        <v>704837</v>
      </c>
      <c r="G4601" s="89">
        <v>7</v>
      </c>
      <c r="H4601" t="s">
        <v>19630</v>
      </c>
      <c r="I4601" s="89"/>
    </row>
    <row r="4602">
      <c r="A4602" t="s">
        <v>7656</v>
      </c>
      <c r="B4602" t="s">
        <v>19483</v>
      </c>
      <c r="C4602" t="s">
        <v>19511</v>
      </c>
      <c r="D4602" t="s">
        <v>19621</v>
      </c>
      <c r="E4602" s="89">
        <v>0.0006291102261271995</v>
      </c>
      <c r="F4602" s="89">
        <v>704837</v>
      </c>
      <c r="G4602" s="89">
        <v>7</v>
      </c>
      <c r="H4602" t="s">
        <v>19630</v>
      </c>
      <c r="I4602" s="89"/>
    </row>
    <row r="4603">
      <c r="A4603" t="s">
        <v>7657</v>
      </c>
      <c r="B4603" t="s">
        <v>19483</v>
      </c>
      <c r="C4603" t="s">
        <v>19511</v>
      </c>
      <c r="D4603" t="s">
        <v>19622</v>
      </c>
      <c r="E4603" s="89">
        <v>0.000728836708634322</v>
      </c>
      <c r="F4603" s="89">
        <v>704837</v>
      </c>
      <c r="G4603" s="89">
        <v>7</v>
      </c>
      <c r="H4603" t="s">
        <v>19630</v>
      </c>
      <c r="I4603" s="89"/>
    </row>
    <row r="4604">
      <c r="A4604" t="s">
        <v>7658</v>
      </c>
      <c r="B4604" t="s">
        <v>19483</v>
      </c>
      <c r="C4604" t="s">
        <v>19511</v>
      </c>
      <c r="D4604" t="s">
        <v>19623</v>
      </c>
      <c r="E4604" s="89">
        <v>0.001858877591641014</v>
      </c>
      <c r="F4604" s="89">
        <v>704837</v>
      </c>
      <c r="G4604" s="89">
        <v>7</v>
      </c>
      <c r="H4604" t="s">
        <v>19630</v>
      </c>
      <c r="I4604" s="89"/>
    </row>
    <row r="4605">
      <c r="A4605" t="s">
        <v>7659</v>
      </c>
      <c r="B4605" t="s">
        <v>19483</v>
      </c>
      <c r="C4605" t="s">
        <v>19511</v>
      </c>
      <c r="D4605" t="s">
        <v>19624</v>
      </c>
      <c r="E4605" s="89">
        <v>0.004153899478400516</v>
      </c>
      <c r="F4605" s="89">
        <v>704837</v>
      </c>
      <c r="G4605" s="89">
        <v>7</v>
      </c>
      <c r="H4605" t="s">
        <v>19630</v>
      </c>
      <c r="I4605" s="89"/>
    </row>
    <row r="4606">
      <c r="A4606" t="s">
        <v>7660</v>
      </c>
      <c r="B4606" t="s">
        <v>19483</v>
      </c>
      <c r="C4606" t="s">
        <v>19512</v>
      </c>
      <c r="D4606" t="s">
        <v>19614</v>
      </c>
      <c r="E4606" s="89">
        <v>0.004267453566841392</v>
      </c>
      <c r="F4606" s="89">
        <v>704837</v>
      </c>
      <c r="G4606" s="89">
        <v>7</v>
      </c>
      <c r="H4606" t="s">
        <v>19630</v>
      </c>
      <c r="I4606" s="89"/>
    </row>
    <row r="4607">
      <c r="A4607" t="s">
        <v>7661</v>
      </c>
      <c r="B4607" t="s">
        <v>19483</v>
      </c>
      <c r="C4607" t="s">
        <v>19512</v>
      </c>
      <c r="D4607" t="s">
        <v>19615</v>
      </c>
      <c r="E4607" s="89">
        <v>0.004326336183551802</v>
      </c>
      <c r="F4607" s="89">
        <v>704837</v>
      </c>
      <c r="G4607" s="89">
        <v>7</v>
      </c>
      <c r="H4607" t="s">
        <v>19630</v>
      </c>
      <c r="I4607" s="89"/>
    </row>
    <row r="4608">
      <c r="A4608" t="s">
        <v>7662</v>
      </c>
      <c r="B4608" t="s">
        <v>19483</v>
      </c>
      <c r="C4608" t="s">
        <v>19512</v>
      </c>
      <c r="D4608" t="s">
        <v>19616</v>
      </c>
      <c r="E4608" s="89">
        <v>0.004267838550836208</v>
      </c>
      <c r="F4608" s="89">
        <v>704837</v>
      </c>
      <c r="G4608" s="89">
        <v>7</v>
      </c>
      <c r="H4608" t="s">
        <v>19630</v>
      </c>
      <c r="I4608" s="89"/>
    </row>
    <row r="4609">
      <c r="A4609" t="s">
        <v>7663</v>
      </c>
      <c r="B4609" t="s">
        <v>19483</v>
      </c>
      <c r="C4609" t="s">
        <v>19512</v>
      </c>
      <c r="D4609" t="s">
        <v>19617</v>
      </c>
      <c r="E4609" s="89">
        <v>0.004322604361344867</v>
      </c>
      <c r="F4609" s="89">
        <v>704837</v>
      </c>
      <c r="G4609" s="89">
        <v>7</v>
      </c>
      <c r="H4609" t="s">
        <v>19630</v>
      </c>
      <c r="I4609" s="89"/>
    </row>
    <row r="4610">
      <c r="A4610" t="s">
        <v>7664</v>
      </c>
      <c r="B4610" t="s">
        <v>19483</v>
      </c>
      <c r="C4610" t="s">
        <v>19512</v>
      </c>
      <c r="D4610" t="s">
        <v>19618</v>
      </c>
      <c r="E4610" s="89">
        <v>0.003712176674134468</v>
      </c>
      <c r="F4610" s="89">
        <v>704837</v>
      </c>
      <c r="G4610" s="89">
        <v>7</v>
      </c>
      <c r="H4610" t="s">
        <v>19630</v>
      </c>
      <c r="I4610" s="89"/>
    </row>
    <row r="4611">
      <c r="A4611" t="s">
        <v>7665</v>
      </c>
      <c r="B4611" t="s">
        <v>19483</v>
      </c>
      <c r="C4611" t="s">
        <v>19512</v>
      </c>
      <c r="D4611" t="s">
        <v>19619</v>
      </c>
      <c r="E4611" s="89">
        <v>0.003738219188607282</v>
      </c>
      <c r="F4611" s="89">
        <v>704837</v>
      </c>
      <c r="G4611" s="89">
        <v>7</v>
      </c>
      <c r="H4611" t="s">
        <v>19630</v>
      </c>
      <c r="I4611" s="89"/>
    </row>
    <row r="4612">
      <c r="A4612" t="s">
        <v>7666</v>
      </c>
      <c r="B4612" t="s">
        <v>19483</v>
      </c>
      <c r="C4612" t="s">
        <v>19512</v>
      </c>
      <c r="D4612" t="s">
        <v>19620</v>
      </c>
      <c r="E4612" s="89">
        <v>0.003600393001860532</v>
      </c>
      <c r="F4612" s="89">
        <v>704837</v>
      </c>
      <c r="G4612" s="89">
        <v>7</v>
      </c>
      <c r="H4612" t="s">
        <v>19630</v>
      </c>
      <c r="I4612" s="89"/>
    </row>
    <row r="4613">
      <c r="A4613" t="s">
        <v>7667</v>
      </c>
      <c r="B4613" t="s">
        <v>19483</v>
      </c>
      <c r="C4613" t="s">
        <v>19512</v>
      </c>
      <c r="D4613" t="s">
        <v>19621</v>
      </c>
      <c r="E4613" s="89">
        <v>0.003394191268247664</v>
      </c>
      <c r="F4613" s="89">
        <v>704837</v>
      </c>
      <c r="G4613" s="89">
        <v>7</v>
      </c>
      <c r="H4613" t="s">
        <v>19630</v>
      </c>
      <c r="I4613" s="89"/>
    </row>
    <row r="4614">
      <c r="A4614" t="s">
        <v>7668</v>
      </c>
      <c r="B4614" t="s">
        <v>19483</v>
      </c>
      <c r="C4614" t="s">
        <v>19512</v>
      </c>
      <c r="D4614" t="s">
        <v>19622</v>
      </c>
      <c r="E4614" s="89">
        <v>0.003710288044510133</v>
      </c>
      <c r="F4614" s="89">
        <v>704837</v>
      </c>
      <c r="G4614" s="89">
        <v>7</v>
      </c>
      <c r="H4614" t="s">
        <v>19630</v>
      </c>
      <c r="I4614" s="89"/>
    </row>
    <row r="4615">
      <c r="A4615" t="s">
        <v>7669</v>
      </c>
      <c r="B4615" t="s">
        <v>19483</v>
      </c>
      <c r="C4615" t="s">
        <v>19512</v>
      </c>
      <c r="D4615" t="s">
        <v>19623</v>
      </c>
      <c r="E4615" s="89">
        <v>0.01015751075343784</v>
      </c>
      <c r="F4615" s="89">
        <v>704837</v>
      </c>
      <c r="G4615" s="89">
        <v>7</v>
      </c>
      <c r="H4615" t="s">
        <v>19630</v>
      </c>
      <c r="I4615" s="89"/>
    </row>
    <row r="4616">
      <c r="A4616" t="s">
        <v>7670</v>
      </c>
      <c r="B4616" t="s">
        <v>19483</v>
      </c>
      <c r="C4616" t="s">
        <v>19512</v>
      </c>
      <c r="D4616" t="s">
        <v>19624</v>
      </c>
      <c r="E4616" s="89">
        <v>0.02418951638167467</v>
      </c>
      <c r="F4616" s="89">
        <v>704837</v>
      </c>
      <c r="G4616" s="89">
        <v>7</v>
      </c>
      <c r="H4616" t="s">
        <v>19630</v>
      </c>
      <c r="I4616" s="89"/>
    </row>
    <row r="4617">
      <c r="A4617" t="s">
        <v>7671</v>
      </c>
      <c r="B4617" t="s">
        <v>19483</v>
      </c>
      <c r="C4617" t="s">
        <v>19513</v>
      </c>
      <c r="D4617" t="s">
        <v>19614</v>
      </c>
      <c r="E4617" s="89">
        <v>9.482860530508381e-05</v>
      </c>
      <c r="F4617" s="89">
        <v>704837</v>
      </c>
      <c r="G4617" s="89">
        <v>7</v>
      </c>
      <c r="H4617" t="s">
        <v>19630</v>
      </c>
      <c r="I4617" s="89"/>
    </row>
    <row r="4618">
      <c r="A4618" t="s">
        <v>7672</v>
      </c>
      <c r="B4618" t="s">
        <v>19483</v>
      </c>
      <c r="C4618" t="s">
        <v>19513</v>
      </c>
      <c r="D4618" t="s">
        <v>19615</v>
      </c>
      <c r="E4618" s="89">
        <v>9.641351915545869e-05</v>
      </c>
      <c r="F4618" s="89">
        <v>704837</v>
      </c>
      <c r="G4618" s="89">
        <v>7</v>
      </c>
      <c r="H4618" t="s">
        <v>19630</v>
      </c>
      <c r="I4618" s="89"/>
    </row>
    <row r="4619">
      <c r="A4619" t="s">
        <v>7673</v>
      </c>
      <c r="B4619" t="s">
        <v>19483</v>
      </c>
      <c r="C4619" t="s">
        <v>19513</v>
      </c>
      <c r="D4619" t="s">
        <v>19616</v>
      </c>
      <c r="E4619" s="89">
        <v>9.482860530508381e-05</v>
      </c>
      <c r="F4619" s="89">
        <v>704837</v>
      </c>
      <c r="G4619" s="89">
        <v>7</v>
      </c>
      <c r="H4619" t="s">
        <v>19630</v>
      </c>
      <c r="I4619" s="89"/>
    </row>
    <row r="4620">
      <c r="A4620" t="s">
        <v>7674</v>
      </c>
      <c r="B4620" t="s">
        <v>19483</v>
      </c>
      <c r="C4620" t="s">
        <v>19513</v>
      </c>
      <c r="D4620" t="s">
        <v>19617</v>
      </c>
      <c r="E4620" s="89">
        <v>9.482860530508381e-05</v>
      </c>
      <c r="F4620" s="89">
        <v>704837</v>
      </c>
      <c r="G4620" s="89">
        <v>7</v>
      </c>
      <c r="H4620" t="s">
        <v>19630</v>
      </c>
      <c r="I4620" s="89"/>
    </row>
    <row r="4621">
      <c r="A4621" t="s">
        <v>7675</v>
      </c>
      <c r="B4621" t="s">
        <v>19483</v>
      </c>
      <c r="C4621" t="s">
        <v>19513</v>
      </c>
      <c r="D4621" t="s">
        <v>19618</v>
      </c>
      <c r="E4621" s="89">
        <v>9.445954434736572e-05</v>
      </c>
      <c r="F4621" s="89">
        <v>704837</v>
      </c>
      <c r="G4621" s="89">
        <v>7</v>
      </c>
      <c r="H4621" t="s">
        <v>19630</v>
      </c>
      <c r="I4621" s="89"/>
    </row>
    <row r="4622">
      <c r="A4622" t="s">
        <v>7676</v>
      </c>
      <c r="B4622" t="s">
        <v>19483</v>
      </c>
      <c r="C4622" t="s">
        <v>19513</v>
      </c>
      <c r="D4622" t="s">
        <v>19619</v>
      </c>
      <c r="E4622" s="89">
        <v>9.593036708759928e-05</v>
      </c>
      <c r="F4622" s="89">
        <v>704837</v>
      </c>
      <c r="G4622" s="89">
        <v>7</v>
      </c>
      <c r="H4622" t="s">
        <v>19630</v>
      </c>
      <c r="I4622" s="89"/>
    </row>
    <row r="4623">
      <c r="A4623" t="s">
        <v>7677</v>
      </c>
      <c r="B4623" t="s">
        <v>19483</v>
      </c>
      <c r="C4623" t="s">
        <v>19513</v>
      </c>
      <c r="D4623" t="s">
        <v>19620</v>
      </c>
      <c r="E4623" s="89">
        <v>9.134323388435298e-05</v>
      </c>
      <c r="F4623" s="89">
        <v>704837</v>
      </c>
      <c r="G4623" s="89">
        <v>7</v>
      </c>
      <c r="H4623" t="s">
        <v>19630</v>
      </c>
      <c r="I4623" s="89"/>
    </row>
    <row r="4624">
      <c r="A4624" t="s">
        <v>7678</v>
      </c>
      <c r="B4624" t="s">
        <v>19483</v>
      </c>
      <c r="C4624" t="s">
        <v>19513</v>
      </c>
      <c r="D4624" t="s">
        <v>19621</v>
      </c>
      <c r="E4624" s="89">
        <v>6.114256799828552e-05</v>
      </c>
      <c r="F4624" s="89">
        <v>704837</v>
      </c>
      <c r="G4624" s="89">
        <v>7</v>
      </c>
      <c r="H4624" t="s">
        <v>19630</v>
      </c>
      <c r="I4624" s="89"/>
    </row>
    <row r="4625">
      <c r="A4625" t="s">
        <v>7679</v>
      </c>
      <c r="B4625" t="s">
        <v>19483</v>
      </c>
      <c r="C4625" t="s">
        <v>19513</v>
      </c>
      <c r="D4625" t="s">
        <v>19622</v>
      </c>
      <c r="E4625" s="89">
        <v>9.435433779170627e-05</v>
      </c>
      <c r="F4625" s="89">
        <v>704837</v>
      </c>
      <c r="G4625" s="89">
        <v>7</v>
      </c>
      <c r="H4625" t="s">
        <v>19630</v>
      </c>
      <c r="I4625" s="89"/>
    </row>
    <row r="4626">
      <c r="A4626" t="s">
        <v>7680</v>
      </c>
      <c r="B4626" t="s">
        <v>19483</v>
      </c>
      <c r="C4626" t="s">
        <v>19513</v>
      </c>
      <c r="D4626" t="s">
        <v>19623</v>
      </c>
      <c r="E4626" s="89">
        <v>0.0001800749758010779</v>
      </c>
      <c r="F4626" s="89">
        <v>704837</v>
      </c>
      <c r="G4626" s="89">
        <v>7</v>
      </c>
      <c r="H4626" t="s">
        <v>19630</v>
      </c>
      <c r="I4626" s="89"/>
    </row>
    <row r="4627">
      <c r="A4627" t="s">
        <v>7681</v>
      </c>
      <c r="B4627" t="s">
        <v>19483</v>
      </c>
      <c r="C4627" t="s">
        <v>19513</v>
      </c>
      <c r="D4627" t="s">
        <v>19624</v>
      </c>
      <c r="E4627" s="89">
        <v>0.0004722949819669483</v>
      </c>
      <c r="F4627" s="89">
        <v>704837</v>
      </c>
      <c r="G4627" s="89">
        <v>7</v>
      </c>
      <c r="H4627" t="s">
        <v>19630</v>
      </c>
      <c r="I4627" s="89"/>
    </row>
    <row r="4628">
      <c r="A4628" t="s">
        <v>7682</v>
      </c>
      <c r="B4628" t="s">
        <v>19483</v>
      </c>
      <c r="C4628" t="s">
        <v>19514</v>
      </c>
      <c r="D4628" t="s">
        <v>19614</v>
      </c>
      <c r="E4628" s="89">
        <v>0</v>
      </c>
      <c r="F4628" s="89">
        <v>704837</v>
      </c>
      <c r="G4628" s="89">
        <v>7</v>
      </c>
      <c r="H4628" t="s">
        <v>19630</v>
      </c>
      <c r="I4628" s="89"/>
    </row>
    <row r="4629">
      <c r="A4629" t="s">
        <v>7683</v>
      </c>
      <c r="B4629" t="s">
        <v>19483</v>
      </c>
      <c r="C4629" t="s">
        <v>19514</v>
      </c>
      <c r="D4629" t="s">
        <v>19615</v>
      </c>
      <c r="E4629" s="89">
        <v>0</v>
      </c>
      <c r="F4629" s="89">
        <v>704837</v>
      </c>
      <c r="G4629" s="89">
        <v>7</v>
      </c>
      <c r="H4629" t="s">
        <v>19630</v>
      </c>
      <c r="I4629" s="89"/>
    </row>
    <row r="4630">
      <c r="A4630" t="s">
        <v>7684</v>
      </c>
      <c r="B4630" t="s">
        <v>19483</v>
      </c>
      <c r="C4630" t="s">
        <v>19514</v>
      </c>
      <c r="D4630" t="s">
        <v>19616</v>
      </c>
      <c r="E4630" s="89">
        <v>0</v>
      </c>
      <c r="F4630" s="89">
        <v>704837</v>
      </c>
      <c r="G4630" s="89">
        <v>7</v>
      </c>
      <c r="H4630" t="s">
        <v>19630</v>
      </c>
      <c r="I4630" s="89"/>
    </row>
    <row r="4631">
      <c r="A4631" t="s">
        <v>7685</v>
      </c>
      <c r="B4631" t="s">
        <v>19483</v>
      </c>
      <c r="C4631" t="s">
        <v>19514</v>
      </c>
      <c r="D4631" t="s">
        <v>19617</v>
      </c>
      <c r="E4631" s="89">
        <v>0</v>
      </c>
      <c r="F4631" s="89">
        <v>704837</v>
      </c>
      <c r="G4631" s="89">
        <v>7</v>
      </c>
      <c r="H4631" t="s">
        <v>19630</v>
      </c>
      <c r="I4631" s="89"/>
    </row>
    <row r="4632">
      <c r="A4632" t="s">
        <v>7686</v>
      </c>
      <c r="B4632" t="s">
        <v>19483</v>
      </c>
      <c r="C4632" t="s">
        <v>19514</v>
      </c>
      <c r="D4632" t="s">
        <v>19618</v>
      </c>
      <c r="E4632" s="89">
        <v>0</v>
      </c>
      <c r="F4632" s="89">
        <v>704837</v>
      </c>
      <c r="G4632" s="89">
        <v>7</v>
      </c>
      <c r="H4632" t="s">
        <v>19630</v>
      </c>
      <c r="I4632" s="89"/>
    </row>
    <row r="4633">
      <c r="A4633" t="s">
        <v>7687</v>
      </c>
      <c r="B4633" t="s">
        <v>19483</v>
      </c>
      <c r="C4633" t="s">
        <v>19514</v>
      </c>
      <c r="D4633" t="s">
        <v>19619</v>
      </c>
      <c r="E4633" s="89">
        <v>0</v>
      </c>
      <c r="F4633" s="89">
        <v>704837</v>
      </c>
      <c r="G4633" s="89">
        <v>7</v>
      </c>
      <c r="H4633" t="s">
        <v>19630</v>
      </c>
      <c r="I4633" s="89"/>
    </row>
    <row r="4634">
      <c r="A4634" t="s">
        <v>7688</v>
      </c>
      <c r="B4634" t="s">
        <v>19483</v>
      </c>
      <c r="C4634" t="s">
        <v>19514</v>
      </c>
      <c r="D4634" t="s">
        <v>19620</v>
      </c>
      <c r="E4634" s="89">
        <v>0</v>
      </c>
      <c r="F4634" s="89">
        <v>704837</v>
      </c>
      <c r="G4634" s="89">
        <v>7</v>
      </c>
      <c r="H4634" t="s">
        <v>19630</v>
      </c>
      <c r="I4634" s="89"/>
    </row>
    <row r="4635">
      <c r="A4635" t="s">
        <v>7689</v>
      </c>
      <c r="B4635" t="s">
        <v>19483</v>
      </c>
      <c r="C4635" t="s">
        <v>19514</v>
      </c>
      <c r="D4635" t="s">
        <v>19621</v>
      </c>
      <c r="E4635" s="89">
        <v>0</v>
      </c>
      <c r="F4635" s="89">
        <v>704837</v>
      </c>
      <c r="G4635" s="89">
        <v>7</v>
      </c>
      <c r="H4635" t="s">
        <v>19630</v>
      </c>
      <c r="I4635" s="89"/>
    </row>
    <row r="4636">
      <c r="A4636" t="s">
        <v>7690</v>
      </c>
      <c r="B4636" t="s">
        <v>19483</v>
      </c>
      <c r="C4636" t="s">
        <v>19514</v>
      </c>
      <c r="D4636" t="s">
        <v>19622</v>
      </c>
      <c r="E4636" s="89">
        <v>0</v>
      </c>
      <c r="F4636" s="89">
        <v>704837</v>
      </c>
      <c r="G4636" s="89">
        <v>7</v>
      </c>
      <c r="H4636" t="s">
        <v>19630</v>
      </c>
      <c r="I4636" s="89"/>
    </row>
    <row r="4637">
      <c r="A4637" t="s">
        <v>7691</v>
      </c>
      <c r="B4637" t="s">
        <v>19483</v>
      </c>
      <c r="C4637" t="s">
        <v>19514</v>
      </c>
      <c r="D4637" t="s">
        <v>19623</v>
      </c>
      <c r="E4637" s="89">
        <v>0</v>
      </c>
      <c r="F4637" s="89">
        <v>704837</v>
      </c>
      <c r="G4637" s="89">
        <v>7</v>
      </c>
      <c r="H4637" t="s">
        <v>19630</v>
      </c>
      <c r="I4637" s="89"/>
    </row>
    <row r="4638">
      <c r="A4638" t="s">
        <v>7692</v>
      </c>
      <c r="B4638" t="s">
        <v>19483</v>
      </c>
      <c r="C4638" t="s">
        <v>19514</v>
      </c>
      <c r="D4638" t="s">
        <v>19624</v>
      </c>
      <c r="E4638" s="89">
        <v>0</v>
      </c>
      <c r="F4638" s="89">
        <v>704837</v>
      </c>
      <c r="G4638" s="89">
        <v>7</v>
      </c>
      <c r="H4638" t="s">
        <v>19630</v>
      </c>
      <c r="I4638" s="89"/>
    </row>
    <row r="4639">
      <c r="A4639" t="s">
        <v>7693</v>
      </c>
      <c r="B4639" t="s">
        <v>19483</v>
      </c>
      <c r="C4639" t="s">
        <v>19515</v>
      </c>
      <c r="D4639" t="s">
        <v>19614</v>
      </c>
      <c r="E4639" s="89">
        <v>0.002705854446384447</v>
      </c>
      <c r="F4639" s="89">
        <v>704837</v>
      </c>
      <c r="G4639" s="89">
        <v>7</v>
      </c>
      <c r="H4639" t="s">
        <v>19630</v>
      </c>
      <c r="I4639" s="89"/>
    </row>
    <row r="4640">
      <c r="A4640" t="s">
        <v>7694</v>
      </c>
      <c r="B4640" t="s">
        <v>19483</v>
      </c>
      <c r="C4640" t="s">
        <v>19515</v>
      </c>
      <c r="D4640" t="s">
        <v>19615</v>
      </c>
      <c r="E4640" s="89">
        <v>0.002835776082911186</v>
      </c>
      <c r="F4640" s="89">
        <v>704837</v>
      </c>
      <c r="G4640" s="89">
        <v>7</v>
      </c>
      <c r="H4640" t="s">
        <v>19630</v>
      </c>
      <c r="I4640" s="89"/>
    </row>
    <row r="4641">
      <c r="A4641" t="s">
        <v>7695</v>
      </c>
      <c r="B4641" t="s">
        <v>19483</v>
      </c>
      <c r="C4641" t="s">
        <v>19515</v>
      </c>
      <c r="D4641" t="s">
        <v>19616</v>
      </c>
      <c r="E4641" s="89">
        <v>0.002706196485090719</v>
      </c>
      <c r="F4641" s="89">
        <v>704837</v>
      </c>
      <c r="G4641" s="89">
        <v>7</v>
      </c>
      <c r="H4641" t="s">
        <v>19630</v>
      </c>
      <c r="I4641" s="89"/>
    </row>
    <row r="4642">
      <c r="A4642" t="s">
        <v>7696</v>
      </c>
      <c r="B4642" t="s">
        <v>19483</v>
      </c>
      <c r="C4642" t="s">
        <v>19515</v>
      </c>
      <c r="D4642" t="s">
        <v>19617</v>
      </c>
      <c r="E4642" s="89">
        <v>0.002828914811917889</v>
      </c>
      <c r="F4642" s="89">
        <v>704837</v>
      </c>
      <c r="G4642" s="89">
        <v>7</v>
      </c>
      <c r="H4642" t="s">
        <v>19630</v>
      </c>
      <c r="I4642" s="89"/>
    </row>
    <row r="4643">
      <c r="A4643" t="s">
        <v>7697</v>
      </c>
      <c r="B4643" t="s">
        <v>19483</v>
      </c>
      <c r="C4643" t="s">
        <v>19515</v>
      </c>
      <c r="D4643" t="s">
        <v>19618</v>
      </c>
      <c r="E4643" s="89">
        <v>0.002791030530725564</v>
      </c>
      <c r="F4643" s="89">
        <v>704837</v>
      </c>
      <c r="G4643" s="89">
        <v>7</v>
      </c>
      <c r="H4643" t="s">
        <v>19630</v>
      </c>
      <c r="I4643" s="89"/>
    </row>
    <row r="4644">
      <c r="A4644" t="s">
        <v>7698</v>
      </c>
      <c r="B4644" t="s">
        <v>19483</v>
      </c>
      <c r="C4644" t="s">
        <v>19515</v>
      </c>
      <c r="D4644" t="s">
        <v>19619</v>
      </c>
      <c r="E4644" s="89">
        <v>0.002877349546305277</v>
      </c>
      <c r="F4644" s="89">
        <v>704837</v>
      </c>
      <c r="G4644" s="89">
        <v>7</v>
      </c>
      <c r="H4644" t="s">
        <v>19630</v>
      </c>
      <c r="I4644" s="89"/>
    </row>
    <row r="4645">
      <c r="A4645" t="s">
        <v>7699</v>
      </c>
      <c r="B4645" t="s">
        <v>19483</v>
      </c>
      <c r="C4645" t="s">
        <v>19515</v>
      </c>
      <c r="D4645" t="s">
        <v>19620</v>
      </c>
      <c r="E4645" s="89">
        <v>0.002739580853083252</v>
      </c>
      <c r="F4645" s="89">
        <v>704837</v>
      </c>
      <c r="G4645" s="89">
        <v>7</v>
      </c>
      <c r="H4645" t="s">
        <v>19630</v>
      </c>
      <c r="I4645" s="89"/>
    </row>
    <row r="4646">
      <c r="A4646" t="s">
        <v>7700</v>
      </c>
      <c r="B4646" t="s">
        <v>19483</v>
      </c>
      <c r="C4646" t="s">
        <v>19515</v>
      </c>
      <c r="D4646" t="s">
        <v>19621</v>
      </c>
      <c r="E4646" s="89">
        <v>0.002054059497487981</v>
      </c>
      <c r="F4646" s="89">
        <v>704837</v>
      </c>
      <c r="G4646" s="89">
        <v>7</v>
      </c>
      <c r="H4646" t="s">
        <v>19630</v>
      </c>
      <c r="I4646" s="89"/>
    </row>
    <row r="4647">
      <c r="A4647" t="s">
        <v>7701</v>
      </c>
      <c r="B4647" t="s">
        <v>19483</v>
      </c>
      <c r="C4647" t="s">
        <v>19515</v>
      </c>
      <c r="D4647" t="s">
        <v>19622</v>
      </c>
      <c r="E4647" s="89">
        <v>0.00278822621823521</v>
      </c>
      <c r="F4647" s="89">
        <v>704837</v>
      </c>
      <c r="G4647" s="89">
        <v>7</v>
      </c>
      <c r="H4647" t="s">
        <v>19630</v>
      </c>
      <c r="I4647" s="89"/>
    </row>
    <row r="4648">
      <c r="A4648" t="s">
        <v>7702</v>
      </c>
      <c r="B4648" t="s">
        <v>19483</v>
      </c>
      <c r="C4648" t="s">
        <v>19515</v>
      </c>
      <c r="D4648" t="s">
        <v>19623</v>
      </c>
      <c r="E4648" s="89">
        <v>0.006253108698749532</v>
      </c>
      <c r="F4648" s="89">
        <v>704837</v>
      </c>
      <c r="G4648" s="89">
        <v>7</v>
      </c>
      <c r="H4648" t="s">
        <v>19630</v>
      </c>
      <c r="I4648" s="89"/>
    </row>
    <row r="4649">
      <c r="A4649" t="s">
        <v>7703</v>
      </c>
      <c r="B4649" t="s">
        <v>19483</v>
      </c>
      <c r="C4649" t="s">
        <v>19515</v>
      </c>
      <c r="D4649" t="s">
        <v>19624</v>
      </c>
      <c r="E4649" s="89">
        <v>0.01514357990491955</v>
      </c>
      <c r="F4649" s="89">
        <v>704837</v>
      </c>
      <c r="G4649" s="89">
        <v>7</v>
      </c>
      <c r="H4649" t="s">
        <v>19630</v>
      </c>
      <c r="I4649" s="89"/>
    </row>
    <row r="4650">
      <c r="A4650" t="s">
        <v>7704</v>
      </c>
      <c r="B4650" t="s">
        <v>19483</v>
      </c>
      <c r="C4650" t="s">
        <v>19516</v>
      </c>
      <c r="D4650" t="s">
        <v>19614</v>
      </c>
      <c r="E4650" s="89">
        <v>0.0004936218080545347</v>
      </c>
      <c r="F4650" s="89">
        <v>704837</v>
      </c>
      <c r="G4650" s="89">
        <v>7</v>
      </c>
      <c r="H4650" t="s">
        <v>19630</v>
      </c>
      <c r="I4650" s="89"/>
    </row>
    <row r="4651">
      <c r="A4651" t="s">
        <v>7705</v>
      </c>
      <c r="B4651" t="s">
        <v>19483</v>
      </c>
      <c r="C4651" t="s">
        <v>19516</v>
      </c>
      <c r="D4651" t="s">
        <v>19615</v>
      </c>
      <c r="E4651" s="89">
        <v>0.0005135094065147286</v>
      </c>
      <c r="F4651" s="89">
        <v>704837</v>
      </c>
      <c r="G4651" s="89">
        <v>7</v>
      </c>
      <c r="H4651" t="s">
        <v>19630</v>
      </c>
      <c r="I4651" s="89"/>
    </row>
    <row r="4652">
      <c r="A4652" t="s">
        <v>7706</v>
      </c>
      <c r="B4652" t="s">
        <v>19483</v>
      </c>
      <c r="C4652" t="s">
        <v>19516</v>
      </c>
      <c r="D4652" t="s">
        <v>19616</v>
      </c>
      <c r="E4652" s="89">
        <v>0.0004938297423477922</v>
      </c>
      <c r="F4652" s="89">
        <v>704837</v>
      </c>
      <c r="G4652" s="89">
        <v>7</v>
      </c>
      <c r="H4652" t="s">
        <v>19630</v>
      </c>
      <c r="I4652" s="89"/>
    </row>
    <row r="4653">
      <c r="A4653" t="s">
        <v>7707</v>
      </c>
      <c r="B4653" t="s">
        <v>19483</v>
      </c>
      <c r="C4653" t="s">
        <v>19516</v>
      </c>
      <c r="D4653" t="s">
        <v>19617</v>
      </c>
      <c r="E4653" s="89">
        <v>0.0005123194531908955</v>
      </c>
      <c r="F4653" s="89">
        <v>704837</v>
      </c>
      <c r="G4653" s="89">
        <v>7</v>
      </c>
      <c r="H4653" t="s">
        <v>19630</v>
      </c>
      <c r="I4653" s="89"/>
    </row>
    <row r="4654">
      <c r="A4654" t="s">
        <v>7708</v>
      </c>
      <c r="B4654" t="s">
        <v>19483</v>
      </c>
      <c r="C4654" t="s">
        <v>19516</v>
      </c>
      <c r="D4654" t="s">
        <v>19618</v>
      </c>
      <c r="E4654" s="89">
        <v>0.0005084218058921284</v>
      </c>
      <c r="F4654" s="89">
        <v>704837</v>
      </c>
      <c r="G4654" s="89">
        <v>7</v>
      </c>
      <c r="H4654" t="s">
        <v>19630</v>
      </c>
      <c r="I4654" s="89"/>
    </row>
    <row r="4655">
      <c r="A4655" t="s">
        <v>7709</v>
      </c>
      <c r="B4655" t="s">
        <v>19483</v>
      </c>
      <c r="C4655" t="s">
        <v>19516</v>
      </c>
      <c r="D4655" t="s">
        <v>19619</v>
      </c>
      <c r="E4655" s="89">
        <v>0.0005227427814356111</v>
      </c>
      <c r="F4655" s="89">
        <v>704837</v>
      </c>
      <c r="G4655" s="89">
        <v>7</v>
      </c>
      <c r="H4655" t="s">
        <v>19630</v>
      </c>
      <c r="I4655" s="89"/>
    </row>
    <row r="4656">
      <c r="A4656" t="s">
        <v>7710</v>
      </c>
      <c r="B4656" t="s">
        <v>19483</v>
      </c>
      <c r="C4656" t="s">
        <v>19516</v>
      </c>
      <c r="D4656" t="s">
        <v>19620</v>
      </c>
      <c r="E4656" s="89">
        <v>0.0004972413688021836</v>
      </c>
      <c r="F4656" s="89">
        <v>704837</v>
      </c>
      <c r="G4656" s="89">
        <v>7</v>
      </c>
      <c r="H4656" t="s">
        <v>19630</v>
      </c>
      <c r="I4656" s="89"/>
    </row>
    <row r="4657">
      <c r="A4657" t="s">
        <v>7711</v>
      </c>
      <c r="B4657" t="s">
        <v>19483</v>
      </c>
      <c r="C4657" t="s">
        <v>19516</v>
      </c>
      <c r="D4657" t="s">
        <v>19621</v>
      </c>
      <c r="E4657" s="89">
        <v>0.0003662981266845467</v>
      </c>
      <c r="F4657" s="89">
        <v>704837</v>
      </c>
      <c r="G4657" s="89">
        <v>7</v>
      </c>
      <c r="H4657" t="s">
        <v>19630</v>
      </c>
      <c r="I4657" s="89"/>
    </row>
    <row r="4658">
      <c r="A4658" t="s">
        <v>7712</v>
      </c>
      <c r="B4658" t="s">
        <v>19483</v>
      </c>
      <c r="C4658" t="s">
        <v>19516</v>
      </c>
      <c r="D4658" t="s">
        <v>19622</v>
      </c>
      <c r="E4658" s="89">
        <v>0.0005052094727698269</v>
      </c>
      <c r="F4658" s="89">
        <v>704837</v>
      </c>
      <c r="G4658" s="89">
        <v>7</v>
      </c>
      <c r="H4658" t="s">
        <v>19630</v>
      </c>
      <c r="I4658" s="89"/>
    </row>
    <row r="4659">
      <c r="A4659" t="s">
        <v>7713</v>
      </c>
      <c r="B4659" t="s">
        <v>19483</v>
      </c>
      <c r="C4659" t="s">
        <v>19516</v>
      </c>
      <c r="D4659" t="s">
        <v>19623</v>
      </c>
      <c r="E4659" s="89">
        <v>0.001153770179020982</v>
      </c>
      <c r="F4659" s="89">
        <v>704837</v>
      </c>
      <c r="G4659" s="89">
        <v>7</v>
      </c>
      <c r="H4659" t="s">
        <v>19630</v>
      </c>
      <c r="I4659" s="89"/>
    </row>
    <row r="4660">
      <c r="A4660" t="s">
        <v>7714</v>
      </c>
      <c r="B4660" t="s">
        <v>19483</v>
      </c>
      <c r="C4660" t="s">
        <v>19516</v>
      </c>
      <c r="D4660" t="s">
        <v>19624</v>
      </c>
      <c r="E4660" s="89">
        <v>0.002780760097861976</v>
      </c>
      <c r="F4660" s="89">
        <v>704837</v>
      </c>
      <c r="G4660" s="89">
        <v>7</v>
      </c>
      <c r="H4660" t="s">
        <v>19630</v>
      </c>
      <c r="I4660" s="89"/>
    </row>
    <row r="4661">
      <c r="A4661" t="s">
        <v>7715</v>
      </c>
      <c r="B4661" t="s">
        <v>19483</v>
      </c>
      <c r="C4661" t="s">
        <v>19517</v>
      </c>
      <c r="D4661" t="s">
        <v>19614</v>
      </c>
      <c r="E4661" s="89">
        <v>0</v>
      </c>
      <c r="F4661" s="89">
        <v>704837</v>
      </c>
      <c r="G4661" s="89">
        <v>7</v>
      </c>
      <c r="H4661" t="s">
        <v>19630</v>
      </c>
      <c r="I4661" s="89"/>
    </row>
    <row r="4662">
      <c r="A4662" t="s">
        <v>7716</v>
      </c>
      <c r="B4662" t="s">
        <v>19483</v>
      </c>
      <c r="C4662" t="s">
        <v>19517</v>
      </c>
      <c r="D4662" t="s">
        <v>19615</v>
      </c>
      <c r="E4662" s="89">
        <v>0</v>
      </c>
      <c r="F4662" s="89">
        <v>704837</v>
      </c>
      <c r="G4662" s="89">
        <v>7</v>
      </c>
      <c r="H4662" t="s">
        <v>19630</v>
      </c>
      <c r="I4662" s="89"/>
    </row>
    <row r="4663">
      <c r="A4663" t="s">
        <v>7717</v>
      </c>
      <c r="B4663" t="s">
        <v>19483</v>
      </c>
      <c r="C4663" t="s">
        <v>19517</v>
      </c>
      <c r="D4663" t="s">
        <v>19616</v>
      </c>
      <c r="E4663" s="89">
        <v>0</v>
      </c>
      <c r="F4663" s="89">
        <v>704837</v>
      </c>
      <c r="G4663" s="89">
        <v>7</v>
      </c>
      <c r="H4663" t="s">
        <v>19630</v>
      </c>
      <c r="I4663" s="89"/>
    </row>
    <row r="4664">
      <c r="A4664" t="s">
        <v>7718</v>
      </c>
      <c r="B4664" t="s">
        <v>19483</v>
      </c>
      <c r="C4664" t="s">
        <v>19517</v>
      </c>
      <c r="D4664" t="s">
        <v>19617</v>
      </c>
      <c r="E4664" s="89">
        <v>0</v>
      </c>
      <c r="F4664" s="89">
        <v>704837</v>
      </c>
      <c r="G4664" s="89">
        <v>7</v>
      </c>
      <c r="H4664" t="s">
        <v>19630</v>
      </c>
      <c r="I4664" s="89"/>
    </row>
    <row r="4665">
      <c r="A4665" t="s">
        <v>7719</v>
      </c>
      <c r="B4665" t="s">
        <v>19483</v>
      </c>
      <c r="C4665" t="s">
        <v>19517</v>
      </c>
      <c r="D4665" t="s">
        <v>19618</v>
      </c>
      <c r="E4665" s="89">
        <v>0</v>
      </c>
      <c r="F4665" s="89">
        <v>704837</v>
      </c>
      <c r="G4665" s="89">
        <v>7</v>
      </c>
      <c r="H4665" t="s">
        <v>19630</v>
      </c>
      <c r="I4665" s="89"/>
    </row>
    <row r="4666">
      <c r="A4666" t="s">
        <v>7720</v>
      </c>
      <c r="B4666" t="s">
        <v>19483</v>
      </c>
      <c r="C4666" t="s">
        <v>19517</v>
      </c>
      <c r="D4666" t="s">
        <v>19619</v>
      </c>
      <c r="E4666" s="89">
        <v>0</v>
      </c>
      <c r="F4666" s="89">
        <v>704837</v>
      </c>
      <c r="G4666" s="89">
        <v>7</v>
      </c>
      <c r="H4666" t="s">
        <v>19630</v>
      </c>
      <c r="I4666" s="89"/>
    </row>
    <row r="4667">
      <c r="A4667" t="s">
        <v>7721</v>
      </c>
      <c r="B4667" t="s">
        <v>19483</v>
      </c>
      <c r="C4667" t="s">
        <v>19517</v>
      </c>
      <c r="D4667" t="s">
        <v>19620</v>
      </c>
      <c r="E4667" s="89">
        <v>0</v>
      </c>
      <c r="F4667" s="89">
        <v>704837</v>
      </c>
      <c r="G4667" s="89">
        <v>7</v>
      </c>
      <c r="H4667" t="s">
        <v>19630</v>
      </c>
      <c r="I4667" s="89"/>
    </row>
    <row r="4668">
      <c r="A4668" t="s">
        <v>7722</v>
      </c>
      <c r="B4668" t="s">
        <v>19483</v>
      </c>
      <c r="C4668" t="s">
        <v>19517</v>
      </c>
      <c r="D4668" t="s">
        <v>19621</v>
      </c>
      <c r="E4668" s="89">
        <v>0</v>
      </c>
      <c r="F4668" s="89">
        <v>704837</v>
      </c>
      <c r="G4668" s="89">
        <v>7</v>
      </c>
      <c r="H4668" t="s">
        <v>19630</v>
      </c>
      <c r="I4668" s="89"/>
    </row>
    <row r="4669">
      <c r="A4669" t="s">
        <v>7723</v>
      </c>
      <c r="B4669" t="s">
        <v>19483</v>
      </c>
      <c r="C4669" t="s">
        <v>19517</v>
      </c>
      <c r="D4669" t="s">
        <v>19622</v>
      </c>
      <c r="E4669" s="89">
        <v>0</v>
      </c>
      <c r="F4669" s="89">
        <v>704837</v>
      </c>
      <c r="G4669" s="89">
        <v>7</v>
      </c>
      <c r="H4669" t="s">
        <v>19630</v>
      </c>
      <c r="I4669" s="89"/>
    </row>
    <row r="4670">
      <c r="A4670" t="s">
        <v>7724</v>
      </c>
      <c r="B4670" t="s">
        <v>19483</v>
      </c>
      <c r="C4670" t="s">
        <v>19517</v>
      </c>
      <c r="D4670" t="s">
        <v>19623</v>
      </c>
      <c r="E4670" s="89">
        <v>0</v>
      </c>
      <c r="F4670" s="89">
        <v>704837</v>
      </c>
      <c r="G4670" s="89">
        <v>7</v>
      </c>
      <c r="H4670" t="s">
        <v>19630</v>
      </c>
      <c r="I4670" s="89"/>
    </row>
    <row r="4671">
      <c r="A4671" t="s">
        <v>7725</v>
      </c>
      <c r="B4671" t="s">
        <v>19483</v>
      </c>
      <c r="C4671" t="s">
        <v>19517</v>
      </c>
      <c r="D4671" t="s">
        <v>19624</v>
      </c>
      <c r="E4671" s="89">
        <v>0</v>
      </c>
      <c r="F4671" s="89">
        <v>704837</v>
      </c>
      <c r="G4671" s="89">
        <v>7</v>
      </c>
      <c r="H4671" t="s">
        <v>19630</v>
      </c>
      <c r="I4671" s="89"/>
    </row>
    <row r="4672">
      <c r="A4672" t="s">
        <v>7726</v>
      </c>
      <c r="B4672" t="s">
        <v>19483</v>
      </c>
      <c r="C4672" t="s">
        <v>19518</v>
      </c>
      <c r="D4672" t="s">
        <v>19614</v>
      </c>
      <c r="E4672" s="89">
        <v>0</v>
      </c>
      <c r="F4672" s="89">
        <v>704837</v>
      </c>
      <c r="G4672" s="89">
        <v>7</v>
      </c>
      <c r="H4672" t="s">
        <v>19630</v>
      </c>
      <c r="I4672" s="89"/>
    </row>
    <row r="4673">
      <c r="A4673" t="s">
        <v>7727</v>
      </c>
      <c r="B4673" t="s">
        <v>19483</v>
      </c>
      <c r="C4673" t="s">
        <v>19518</v>
      </c>
      <c r="D4673" t="s">
        <v>19615</v>
      </c>
      <c r="E4673" s="89">
        <v>0</v>
      </c>
      <c r="F4673" s="89">
        <v>704837</v>
      </c>
      <c r="G4673" s="89">
        <v>7</v>
      </c>
      <c r="H4673" t="s">
        <v>19630</v>
      </c>
      <c r="I4673" s="89"/>
    </row>
    <row r="4674">
      <c r="A4674" t="s">
        <v>7728</v>
      </c>
      <c r="B4674" t="s">
        <v>19483</v>
      </c>
      <c r="C4674" t="s">
        <v>19518</v>
      </c>
      <c r="D4674" t="s">
        <v>19616</v>
      </c>
      <c r="E4674" s="89">
        <v>0</v>
      </c>
      <c r="F4674" s="89">
        <v>704837</v>
      </c>
      <c r="G4674" s="89">
        <v>7</v>
      </c>
      <c r="H4674" t="s">
        <v>19630</v>
      </c>
      <c r="I4674" s="89"/>
    </row>
    <row r="4675">
      <c r="A4675" t="s">
        <v>7729</v>
      </c>
      <c r="B4675" t="s">
        <v>19483</v>
      </c>
      <c r="C4675" t="s">
        <v>19518</v>
      </c>
      <c r="D4675" t="s">
        <v>19617</v>
      </c>
      <c r="E4675" s="89">
        <v>0</v>
      </c>
      <c r="F4675" s="89">
        <v>704837</v>
      </c>
      <c r="G4675" s="89">
        <v>7</v>
      </c>
      <c r="H4675" t="s">
        <v>19630</v>
      </c>
      <c r="I4675" s="89"/>
    </row>
    <row r="4676">
      <c r="A4676" t="s">
        <v>7730</v>
      </c>
      <c r="B4676" t="s">
        <v>19483</v>
      </c>
      <c r="C4676" t="s">
        <v>19518</v>
      </c>
      <c r="D4676" t="s">
        <v>19618</v>
      </c>
      <c r="E4676" s="89">
        <v>0</v>
      </c>
      <c r="F4676" s="89">
        <v>704837</v>
      </c>
      <c r="G4676" s="89">
        <v>7</v>
      </c>
      <c r="H4676" t="s">
        <v>19630</v>
      </c>
      <c r="I4676" s="89"/>
    </row>
    <row r="4677">
      <c r="A4677" t="s">
        <v>7731</v>
      </c>
      <c r="B4677" t="s">
        <v>19483</v>
      </c>
      <c r="C4677" t="s">
        <v>19518</v>
      </c>
      <c r="D4677" t="s">
        <v>19619</v>
      </c>
      <c r="E4677" s="89">
        <v>0</v>
      </c>
      <c r="F4677" s="89">
        <v>704837</v>
      </c>
      <c r="G4677" s="89">
        <v>7</v>
      </c>
      <c r="H4677" t="s">
        <v>19630</v>
      </c>
      <c r="I4677" s="89"/>
    </row>
    <row r="4678">
      <c r="A4678" t="s">
        <v>7732</v>
      </c>
      <c r="B4678" t="s">
        <v>19483</v>
      </c>
      <c r="C4678" t="s">
        <v>19518</v>
      </c>
      <c r="D4678" t="s">
        <v>19620</v>
      </c>
      <c r="E4678" s="89">
        <v>0</v>
      </c>
      <c r="F4678" s="89">
        <v>704837</v>
      </c>
      <c r="G4678" s="89">
        <v>7</v>
      </c>
      <c r="H4678" t="s">
        <v>19630</v>
      </c>
      <c r="I4678" s="89"/>
    </row>
    <row r="4679">
      <c r="A4679" t="s">
        <v>7733</v>
      </c>
      <c r="B4679" t="s">
        <v>19483</v>
      </c>
      <c r="C4679" t="s">
        <v>19518</v>
      </c>
      <c r="D4679" t="s">
        <v>19621</v>
      </c>
      <c r="E4679" s="89">
        <v>0</v>
      </c>
      <c r="F4679" s="89">
        <v>704837</v>
      </c>
      <c r="G4679" s="89">
        <v>7</v>
      </c>
      <c r="H4679" t="s">
        <v>19630</v>
      </c>
      <c r="I4679" s="89"/>
    </row>
    <row r="4680">
      <c r="A4680" t="s">
        <v>7734</v>
      </c>
      <c r="B4680" t="s">
        <v>19483</v>
      </c>
      <c r="C4680" t="s">
        <v>19518</v>
      </c>
      <c r="D4680" t="s">
        <v>19622</v>
      </c>
      <c r="E4680" s="89">
        <v>0</v>
      </c>
      <c r="F4680" s="89">
        <v>704837</v>
      </c>
      <c r="G4680" s="89">
        <v>7</v>
      </c>
      <c r="H4680" t="s">
        <v>19630</v>
      </c>
      <c r="I4680" s="89"/>
    </row>
    <row r="4681">
      <c r="A4681" t="s">
        <v>7735</v>
      </c>
      <c r="B4681" t="s">
        <v>19483</v>
      </c>
      <c r="C4681" t="s">
        <v>19518</v>
      </c>
      <c r="D4681" t="s">
        <v>19623</v>
      </c>
      <c r="E4681" s="89">
        <v>0</v>
      </c>
      <c r="F4681" s="89">
        <v>704837</v>
      </c>
      <c r="G4681" s="89">
        <v>7</v>
      </c>
      <c r="H4681" t="s">
        <v>19630</v>
      </c>
      <c r="I4681" s="89"/>
    </row>
    <row r="4682">
      <c r="A4682" t="s">
        <v>7736</v>
      </c>
      <c r="B4682" t="s">
        <v>19483</v>
      </c>
      <c r="C4682" t="s">
        <v>19518</v>
      </c>
      <c r="D4682" t="s">
        <v>19624</v>
      </c>
      <c r="E4682" s="89">
        <v>0</v>
      </c>
      <c r="F4682" s="89">
        <v>704837</v>
      </c>
      <c r="G4682" s="89">
        <v>7</v>
      </c>
      <c r="H4682" t="s">
        <v>19630</v>
      </c>
      <c r="I4682" s="89"/>
    </row>
    <row r="4683">
      <c r="A4683" t="s">
        <v>7737</v>
      </c>
      <c r="B4683" t="s">
        <v>19483</v>
      </c>
      <c r="C4683" t="s">
        <v>19519</v>
      </c>
      <c r="D4683" t="s">
        <v>19614</v>
      </c>
      <c r="E4683" s="89">
        <v>0</v>
      </c>
      <c r="F4683" s="89">
        <v>704837</v>
      </c>
      <c r="G4683" s="89">
        <v>7</v>
      </c>
      <c r="H4683" t="s">
        <v>19630</v>
      </c>
      <c r="I4683" s="89"/>
    </row>
    <row r="4684">
      <c r="A4684" t="s">
        <v>7738</v>
      </c>
      <c r="B4684" t="s">
        <v>19483</v>
      </c>
      <c r="C4684" t="s">
        <v>19519</v>
      </c>
      <c r="D4684" t="s">
        <v>19615</v>
      </c>
      <c r="E4684" s="89">
        <v>0</v>
      </c>
      <c r="F4684" s="89">
        <v>704837</v>
      </c>
      <c r="G4684" s="89">
        <v>7</v>
      </c>
      <c r="H4684" t="s">
        <v>19630</v>
      </c>
      <c r="I4684" s="89"/>
    </row>
    <row r="4685">
      <c r="A4685" t="s">
        <v>7739</v>
      </c>
      <c r="B4685" t="s">
        <v>19483</v>
      </c>
      <c r="C4685" t="s">
        <v>19519</v>
      </c>
      <c r="D4685" t="s">
        <v>19616</v>
      </c>
      <c r="E4685" s="89">
        <v>0</v>
      </c>
      <c r="F4685" s="89">
        <v>704837</v>
      </c>
      <c r="G4685" s="89">
        <v>7</v>
      </c>
      <c r="H4685" t="s">
        <v>19630</v>
      </c>
      <c r="I4685" s="89"/>
    </row>
    <row r="4686">
      <c r="A4686" t="s">
        <v>7740</v>
      </c>
      <c r="B4686" t="s">
        <v>19483</v>
      </c>
      <c r="C4686" t="s">
        <v>19519</v>
      </c>
      <c r="D4686" t="s">
        <v>19617</v>
      </c>
      <c r="E4686" s="89">
        <v>0</v>
      </c>
      <c r="F4686" s="89">
        <v>704837</v>
      </c>
      <c r="G4686" s="89">
        <v>7</v>
      </c>
      <c r="H4686" t="s">
        <v>19630</v>
      </c>
      <c r="I4686" s="89"/>
    </row>
    <row r="4687">
      <c r="A4687" t="s">
        <v>7741</v>
      </c>
      <c r="B4687" t="s">
        <v>19483</v>
      </c>
      <c r="C4687" t="s">
        <v>19519</v>
      </c>
      <c r="D4687" t="s">
        <v>19618</v>
      </c>
      <c r="E4687" s="89">
        <v>0</v>
      </c>
      <c r="F4687" s="89">
        <v>704837</v>
      </c>
      <c r="G4687" s="89">
        <v>7</v>
      </c>
      <c r="H4687" t="s">
        <v>19630</v>
      </c>
      <c r="I4687" s="89"/>
    </row>
    <row r="4688">
      <c r="A4688" t="s">
        <v>7742</v>
      </c>
      <c r="B4688" t="s">
        <v>19483</v>
      </c>
      <c r="C4688" t="s">
        <v>19519</v>
      </c>
      <c r="D4688" t="s">
        <v>19619</v>
      </c>
      <c r="E4688" s="89">
        <v>0</v>
      </c>
      <c r="F4688" s="89">
        <v>704837</v>
      </c>
      <c r="G4688" s="89">
        <v>7</v>
      </c>
      <c r="H4688" t="s">
        <v>19630</v>
      </c>
      <c r="I4688" s="89"/>
    </row>
    <row r="4689">
      <c r="A4689" t="s">
        <v>7743</v>
      </c>
      <c r="B4689" t="s">
        <v>19483</v>
      </c>
      <c r="C4689" t="s">
        <v>19519</v>
      </c>
      <c r="D4689" t="s">
        <v>19620</v>
      </c>
      <c r="E4689" s="89">
        <v>0</v>
      </c>
      <c r="F4689" s="89">
        <v>704837</v>
      </c>
      <c r="G4689" s="89">
        <v>7</v>
      </c>
      <c r="H4689" t="s">
        <v>19630</v>
      </c>
      <c r="I4689" s="89"/>
    </row>
    <row r="4690">
      <c r="A4690" t="s">
        <v>7744</v>
      </c>
      <c r="B4690" t="s">
        <v>19483</v>
      </c>
      <c r="C4690" t="s">
        <v>19519</v>
      </c>
      <c r="D4690" t="s">
        <v>19621</v>
      </c>
      <c r="E4690" s="89">
        <v>0</v>
      </c>
      <c r="F4690" s="89">
        <v>704837</v>
      </c>
      <c r="G4690" s="89">
        <v>7</v>
      </c>
      <c r="H4690" t="s">
        <v>19630</v>
      </c>
      <c r="I4690" s="89"/>
    </row>
    <row r="4691">
      <c r="A4691" t="s">
        <v>7745</v>
      </c>
      <c r="B4691" t="s">
        <v>19483</v>
      </c>
      <c r="C4691" t="s">
        <v>19519</v>
      </c>
      <c r="D4691" t="s">
        <v>19622</v>
      </c>
      <c r="E4691" s="89">
        <v>0</v>
      </c>
      <c r="F4691" s="89">
        <v>704837</v>
      </c>
      <c r="G4691" s="89">
        <v>7</v>
      </c>
      <c r="H4691" t="s">
        <v>19630</v>
      </c>
      <c r="I4691" s="89"/>
    </row>
    <row r="4692">
      <c r="A4692" t="s">
        <v>7746</v>
      </c>
      <c r="B4692" t="s">
        <v>19483</v>
      </c>
      <c r="C4692" t="s">
        <v>19519</v>
      </c>
      <c r="D4692" t="s">
        <v>19623</v>
      </c>
      <c r="E4692" s="89">
        <v>0</v>
      </c>
      <c r="F4692" s="89">
        <v>704837</v>
      </c>
      <c r="G4692" s="89">
        <v>7</v>
      </c>
      <c r="H4692" t="s">
        <v>19630</v>
      </c>
      <c r="I4692" s="89"/>
    </row>
    <row r="4693">
      <c r="A4693" t="s">
        <v>7747</v>
      </c>
      <c r="B4693" t="s">
        <v>19483</v>
      </c>
      <c r="C4693" t="s">
        <v>19519</v>
      </c>
      <c r="D4693" t="s">
        <v>19624</v>
      </c>
      <c r="E4693" s="89">
        <v>0</v>
      </c>
      <c r="F4693" s="89">
        <v>704837</v>
      </c>
      <c r="G4693" s="89">
        <v>7</v>
      </c>
      <c r="H4693" t="s">
        <v>19630</v>
      </c>
      <c r="I4693" s="89"/>
    </row>
    <row r="4694">
      <c r="A4694" t="s">
        <v>7748</v>
      </c>
      <c r="B4694" t="s">
        <v>19483</v>
      </c>
      <c r="C4694" t="s">
        <v>19520</v>
      </c>
      <c r="D4694" t="s">
        <v>19614</v>
      </c>
      <c r="E4694" s="89">
        <v>0.02430024524787883</v>
      </c>
      <c r="F4694" s="89">
        <v>704837</v>
      </c>
      <c r="G4694" s="89">
        <v>7</v>
      </c>
      <c r="H4694" t="s">
        <v>19630</v>
      </c>
      <c r="I4694" s="89"/>
    </row>
    <row r="4695">
      <c r="A4695" t="s">
        <v>7749</v>
      </c>
      <c r="B4695" t="s">
        <v>19483</v>
      </c>
      <c r="C4695" t="s">
        <v>19520</v>
      </c>
      <c r="D4695" t="s">
        <v>19615</v>
      </c>
      <c r="E4695" s="89">
        <v>0.02488873588813652</v>
      </c>
      <c r="F4695" s="89">
        <v>704837</v>
      </c>
      <c r="G4695" s="89">
        <v>7</v>
      </c>
      <c r="H4695" t="s">
        <v>19630</v>
      </c>
      <c r="I4695" s="89"/>
    </row>
    <row r="4696">
      <c r="A4696" t="s">
        <v>7750</v>
      </c>
      <c r="B4696" t="s">
        <v>19483</v>
      </c>
      <c r="C4696" t="s">
        <v>19520</v>
      </c>
      <c r="D4696" t="s">
        <v>19616</v>
      </c>
      <c r="E4696" s="89">
        <v>0.02430423924224948</v>
      </c>
      <c r="F4696" s="89">
        <v>704837</v>
      </c>
      <c r="G4696" s="89">
        <v>7</v>
      </c>
      <c r="H4696" t="s">
        <v>19630</v>
      </c>
      <c r="I4696" s="89"/>
    </row>
    <row r="4697">
      <c r="A4697" t="s">
        <v>7751</v>
      </c>
      <c r="B4697" t="s">
        <v>19483</v>
      </c>
      <c r="C4697" t="s">
        <v>19520</v>
      </c>
      <c r="D4697" t="s">
        <v>19617</v>
      </c>
      <c r="E4697" s="89">
        <v>0.02481383866016057</v>
      </c>
      <c r="F4697" s="89">
        <v>704837</v>
      </c>
      <c r="G4697" s="89">
        <v>7</v>
      </c>
      <c r="H4697" t="s">
        <v>19630</v>
      </c>
      <c r="I4697" s="89"/>
    </row>
    <row r="4698">
      <c r="A4698" t="s">
        <v>7752</v>
      </c>
      <c r="B4698" t="s">
        <v>19483</v>
      </c>
      <c r="C4698" t="s">
        <v>19520</v>
      </c>
      <c r="D4698" t="s">
        <v>19618</v>
      </c>
      <c r="E4698" s="89">
        <v>0.02469478912589265</v>
      </c>
      <c r="F4698" s="89">
        <v>704837</v>
      </c>
      <c r="G4698" s="89">
        <v>7</v>
      </c>
      <c r="H4698" t="s">
        <v>19630</v>
      </c>
      <c r="I4698" s="89"/>
    </row>
    <row r="4699">
      <c r="A4699" t="s">
        <v>7753</v>
      </c>
      <c r="B4699" t="s">
        <v>19483</v>
      </c>
      <c r="C4699" t="s">
        <v>19520</v>
      </c>
      <c r="D4699" t="s">
        <v>19619</v>
      </c>
      <c r="E4699" s="89">
        <v>0.02535463704176935</v>
      </c>
      <c r="F4699" s="89">
        <v>704837</v>
      </c>
      <c r="G4699" s="89">
        <v>7</v>
      </c>
      <c r="H4699" t="s">
        <v>19630</v>
      </c>
      <c r="I4699" s="89"/>
    </row>
    <row r="4700">
      <c r="A4700" t="s">
        <v>7754</v>
      </c>
      <c r="B4700" t="s">
        <v>19483</v>
      </c>
      <c r="C4700" t="s">
        <v>19520</v>
      </c>
      <c r="D4700" t="s">
        <v>19620</v>
      </c>
      <c r="E4700" s="89">
        <v>0.02415225192278333</v>
      </c>
      <c r="F4700" s="89">
        <v>704837</v>
      </c>
      <c r="G4700" s="89">
        <v>7</v>
      </c>
      <c r="H4700" t="s">
        <v>19630</v>
      </c>
      <c r="I4700" s="89"/>
    </row>
    <row r="4701">
      <c r="A4701" t="s">
        <v>7755</v>
      </c>
      <c r="B4701" t="s">
        <v>19483</v>
      </c>
      <c r="C4701" t="s">
        <v>19520</v>
      </c>
      <c r="D4701" t="s">
        <v>19621</v>
      </c>
      <c r="E4701" s="89">
        <v>0.01946463689740802</v>
      </c>
      <c r="F4701" s="89">
        <v>704837</v>
      </c>
      <c r="G4701" s="89">
        <v>7</v>
      </c>
      <c r="H4701" t="s">
        <v>19630</v>
      </c>
      <c r="I4701" s="89"/>
    </row>
    <row r="4702">
      <c r="A4702" t="s">
        <v>7756</v>
      </c>
      <c r="B4702" t="s">
        <v>19483</v>
      </c>
      <c r="C4702" t="s">
        <v>19520</v>
      </c>
      <c r="D4702" t="s">
        <v>19622</v>
      </c>
      <c r="E4702" s="89">
        <v>0.0245574047712673</v>
      </c>
      <c r="F4702" s="89">
        <v>704837</v>
      </c>
      <c r="G4702" s="89">
        <v>7</v>
      </c>
      <c r="H4702" t="s">
        <v>19630</v>
      </c>
      <c r="I4702" s="89"/>
    </row>
    <row r="4703">
      <c r="A4703" t="s">
        <v>7757</v>
      </c>
      <c r="B4703" t="s">
        <v>19483</v>
      </c>
      <c r="C4703" t="s">
        <v>19520</v>
      </c>
      <c r="D4703" t="s">
        <v>19623</v>
      </c>
      <c r="E4703" s="89">
        <v>0.05557645669008228</v>
      </c>
      <c r="F4703" s="89">
        <v>704837</v>
      </c>
      <c r="G4703" s="89">
        <v>7</v>
      </c>
      <c r="H4703" t="s">
        <v>19630</v>
      </c>
      <c r="I4703" s="89"/>
    </row>
    <row r="4704">
      <c r="A4704" t="s">
        <v>7758</v>
      </c>
      <c r="B4704" t="s">
        <v>19483</v>
      </c>
      <c r="C4704" t="s">
        <v>19520</v>
      </c>
      <c r="D4704" t="s">
        <v>19624</v>
      </c>
      <c r="E4704" s="89">
        <v>0.136448795381428</v>
      </c>
      <c r="F4704" s="89">
        <v>704837</v>
      </c>
      <c r="G4704" s="89">
        <v>7</v>
      </c>
      <c r="H4704" t="s">
        <v>19630</v>
      </c>
      <c r="I4704" s="89"/>
    </row>
    <row r="4705">
      <c r="A4705" t="s">
        <v>7759</v>
      </c>
      <c r="B4705" t="s">
        <v>19483</v>
      </c>
      <c r="C4705" t="s">
        <v>19521</v>
      </c>
      <c r="D4705" t="s">
        <v>19614</v>
      </c>
      <c r="E4705" s="89">
        <v>0.007456362473942563</v>
      </c>
      <c r="F4705" s="89">
        <v>704837</v>
      </c>
      <c r="G4705" s="89">
        <v>7</v>
      </c>
      <c r="H4705" t="s">
        <v>19630</v>
      </c>
      <c r="I4705" s="89"/>
    </row>
    <row r="4706">
      <c r="A4706" t="s">
        <v>7760</v>
      </c>
      <c r="B4706" t="s">
        <v>19483</v>
      </c>
      <c r="C4706" t="s">
        <v>19521</v>
      </c>
      <c r="D4706" t="s">
        <v>19615</v>
      </c>
      <c r="E4706" s="89">
        <v>0.007767952289624544</v>
      </c>
      <c r="F4706" s="89">
        <v>704837</v>
      </c>
      <c r="G4706" s="89">
        <v>7</v>
      </c>
      <c r="H4706" t="s">
        <v>19630</v>
      </c>
      <c r="I4706" s="89"/>
    </row>
    <row r="4707">
      <c r="A4707" t="s">
        <v>7761</v>
      </c>
      <c r="B4707" t="s">
        <v>19483</v>
      </c>
      <c r="C4707" t="s">
        <v>19521</v>
      </c>
      <c r="D4707" t="s">
        <v>19616</v>
      </c>
      <c r="E4707" s="89">
        <v>0.007459431336404134</v>
      </c>
      <c r="F4707" s="89">
        <v>704837</v>
      </c>
      <c r="G4707" s="89">
        <v>7</v>
      </c>
      <c r="H4707" t="s">
        <v>19630</v>
      </c>
      <c r="I4707" s="89"/>
    </row>
    <row r="4708">
      <c r="A4708" t="s">
        <v>7762</v>
      </c>
      <c r="B4708" t="s">
        <v>19483</v>
      </c>
      <c r="C4708" t="s">
        <v>19521</v>
      </c>
      <c r="D4708" t="s">
        <v>19617</v>
      </c>
      <c r="E4708" s="89">
        <v>0.007743650533118445</v>
      </c>
      <c r="F4708" s="89">
        <v>704837</v>
      </c>
      <c r="G4708" s="89">
        <v>7</v>
      </c>
      <c r="H4708" t="s">
        <v>19630</v>
      </c>
      <c r="I4708" s="89"/>
    </row>
    <row r="4709">
      <c r="A4709" t="s">
        <v>7763</v>
      </c>
      <c r="B4709" t="s">
        <v>19483</v>
      </c>
      <c r="C4709" t="s">
        <v>19521</v>
      </c>
      <c r="D4709" t="s">
        <v>19618</v>
      </c>
      <c r="E4709" s="89">
        <v>0.007707871879823551</v>
      </c>
      <c r="F4709" s="89">
        <v>704837</v>
      </c>
      <c r="G4709" s="89">
        <v>7</v>
      </c>
      <c r="H4709" t="s">
        <v>19630</v>
      </c>
      <c r="I4709" s="89"/>
    </row>
    <row r="4710">
      <c r="A4710" t="s">
        <v>7764</v>
      </c>
      <c r="B4710" t="s">
        <v>19483</v>
      </c>
      <c r="C4710" t="s">
        <v>19521</v>
      </c>
      <c r="D4710" t="s">
        <v>19619</v>
      </c>
      <c r="E4710" s="89">
        <v>0.007995166898889711</v>
      </c>
      <c r="F4710" s="89">
        <v>704837</v>
      </c>
      <c r="G4710" s="89">
        <v>7</v>
      </c>
      <c r="H4710" t="s">
        <v>19630</v>
      </c>
      <c r="I4710" s="89"/>
    </row>
    <row r="4711">
      <c r="A4711" t="s">
        <v>7765</v>
      </c>
      <c r="B4711" t="s">
        <v>19483</v>
      </c>
      <c r="C4711" t="s">
        <v>19521</v>
      </c>
      <c r="D4711" t="s">
        <v>19620</v>
      </c>
      <c r="E4711" s="89">
        <v>0.007530549152177562</v>
      </c>
      <c r="F4711" s="89">
        <v>704837</v>
      </c>
      <c r="G4711" s="89">
        <v>7</v>
      </c>
      <c r="H4711" t="s">
        <v>19630</v>
      </c>
      <c r="I4711" s="89"/>
    </row>
    <row r="4712">
      <c r="A4712" t="s">
        <v>7766</v>
      </c>
      <c r="B4712" t="s">
        <v>19483</v>
      </c>
      <c r="C4712" t="s">
        <v>19521</v>
      </c>
      <c r="D4712" t="s">
        <v>19621</v>
      </c>
      <c r="E4712" s="89">
        <v>0.006142713721814498</v>
      </c>
      <c r="F4712" s="89">
        <v>704837</v>
      </c>
      <c r="G4712" s="89">
        <v>7</v>
      </c>
      <c r="H4712" t="s">
        <v>19630</v>
      </c>
      <c r="I4712" s="89"/>
    </row>
    <row r="4713">
      <c r="A4713" t="s">
        <v>7767</v>
      </c>
      <c r="B4713" t="s">
        <v>19483</v>
      </c>
      <c r="C4713" t="s">
        <v>19521</v>
      </c>
      <c r="D4713" t="s">
        <v>19622</v>
      </c>
      <c r="E4713" s="89">
        <v>0.007681218829628036</v>
      </c>
      <c r="F4713" s="89">
        <v>704837</v>
      </c>
      <c r="G4713" s="89">
        <v>7</v>
      </c>
      <c r="H4713" t="s">
        <v>19630</v>
      </c>
      <c r="I4713" s="89"/>
    </row>
    <row r="4714">
      <c r="A4714" t="s">
        <v>7768</v>
      </c>
      <c r="B4714" t="s">
        <v>19483</v>
      </c>
      <c r="C4714" t="s">
        <v>19521</v>
      </c>
      <c r="D4714" t="s">
        <v>19623</v>
      </c>
      <c r="E4714" s="89">
        <v>0.01704820061950307</v>
      </c>
      <c r="F4714" s="89">
        <v>704837</v>
      </c>
      <c r="G4714" s="89">
        <v>7</v>
      </c>
      <c r="H4714" t="s">
        <v>19630</v>
      </c>
      <c r="I4714" s="89"/>
    </row>
    <row r="4715">
      <c r="A4715" t="s">
        <v>7769</v>
      </c>
      <c r="B4715" t="s">
        <v>19483</v>
      </c>
      <c r="C4715" t="s">
        <v>19521</v>
      </c>
      <c r="D4715" t="s">
        <v>19624</v>
      </c>
      <c r="E4715" s="89">
        <v>0.04211175755479009</v>
      </c>
      <c r="F4715" s="89">
        <v>704837</v>
      </c>
      <c r="G4715" s="89">
        <v>7</v>
      </c>
      <c r="H4715" t="s">
        <v>19630</v>
      </c>
      <c r="I4715" s="89"/>
    </row>
    <row r="4716">
      <c r="A4716" t="s">
        <v>7770</v>
      </c>
      <c r="B4716" t="s">
        <v>19483</v>
      </c>
      <c r="C4716" t="s">
        <v>19522</v>
      </c>
      <c r="D4716" t="s">
        <v>19614</v>
      </c>
      <c r="E4716" s="89">
        <v>0.08007274742363703</v>
      </c>
      <c r="F4716" s="89">
        <v>704837</v>
      </c>
      <c r="G4716" s="89">
        <v>7</v>
      </c>
      <c r="H4716" t="s">
        <v>19630</v>
      </c>
      <c r="I4716" s="89"/>
    </row>
    <row r="4717">
      <c r="A4717" t="s">
        <v>7771</v>
      </c>
      <c r="B4717" t="s">
        <v>19483</v>
      </c>
      <c r="C4717" t="s">
        <v>19522</v>
      </c>
      <c r="D4717" t="s">
        <v>19615</v>
      </c>
      <c r="E4717" s="89">
        <v>0.08545957492834307</v>
      </c>
      <c r="F4717" s="89">
        <v>704837</v>
      </c>
      <c r="G4717" s="89">
        <v>7</v>
      </c>
      <c r="H4717" t="s">
        <v>19630</v>
      </c>
      <c r="I4717" s="89"/>
    </row>
    <row r="4718">
      <c r="A4718" t="s">
        <v>7772</v>
      </c>
      <c r="B4718" t="s">
        <v>19483</v>
      </c>
      <c r="C4718" t="s">
        <v>19522</v>
      </c>
      <c r="D4718" t="s">
        <v>19616</v>
      </c>
      <c r="E4718" s="89">
        <v>0.08010524778601906</v>
      </c>
      <c r="F4718" s="89">
        <v>704837</v>
      </c>
      <c r="G4718" s="89">
        <v>7</v>
      </c>
      <c r="H4718" t="s">
        <v>19630</v>
      </c>
      <c r="I4718" s="89"/>
    </row>
    <row r="4719">
      <c r="A4719" t="s">
        <v>7773</v>
      </c>
      <c r="B4719" t="s">
        <v>19483</v>
      </c>
      <c r="C4719" t="s">
        <v>19522</v>
      </c>
      <c r="D4719" t="s">
        <v>19617</v>
      </c>
      <c r="E4719" s="89">
        <v>0.08532327215611479</v>
      </c>
      <c r="F4719" s="89">
        <v>704837</v>
      </c>
      <c r="G4719" s="89">
        <v>7</v>
      </c>
      <c r="H4719" t="s">
        <v>19630</v>
      </c>
      <c r="I4719" s="89"/>
    </row>
    <row r="4720">
      <c r="A4720" t="s">
        <v>7774</v>
      </c>
      <c r="B4720" t="s">
        <v>19483</v>
      </c>
      <c r="C4720" t="s">
        <v>19522</v>
      </c>
      <c r="D4720" t="s">
        <v>19618</v>
      </c>
      <c r="E4720" s="89">
        <v>0.08491549961923213</v>
      </c>
      <c r="F4720" s="89">
        <v>704837</v>
      </c>
      <c r="G4720" s="89">
        <v>7</v>
      </c>
      <c r="H4720" t="s">
        <v>19630</v>
      </c>
      <c r="I4720" s="89"/>
    </row>
    <row r="4721">
      <c r="A4721" t="s">
        <v>7775</v>
      </c>
      <c r="B4721" t="s">
        <v>19483</v>
      </c>
      <c r="C4721" t="s">
        <v>19522</v>
      </c>
      <c r="D4721" t="s">
        <v>19619</v>
      </c>
      <c r="E4721" s="89">
        <v>0.08754348456401867</v>
      </c>
      <c r="F4721" s="89">
        <v>704837</v>
      </c>
      <c r="G4721" s="89">
        <v>7</v>
      </c>
      <c r="H4721" t="s">
        <v>19630</v>
      </c>
      <c r="I4721" s="89"/>
    </row>
    <row r="4722">
      <c r="A4722" t="s">
        <v>7776</v>
      </c>
      <c r="B4722" t="s">
        <v>19483</v>
      </c>
      <c r="C4722" t="s">
        <v>19522</v>
      </c>
      <c r="D4722" t="s">
        <v>19620</v>
      </c>
      <c r="E4722" s="89">
        <v>0.08319471203651824</v>
      </c>
      <c r="F4722" s="89">
        <v>704837</v>
      </c>
      <c r="G4722" s="89">
        <v>7</v>
      </c>
      <c r="H4722" t="s">
        <v>19630</v>
      </c>
      <c r="I4722" s="89"/>
    </row>
    <row r="4723">
      <c r="A4723" t="s">
        <v>7777</v>
      </c>
      <c r="B4723" t="s">
        <v>19483</v>
      </c>
      <c r="C4723" t="s">
        <v>19522</v>
      </c>
      <c r="D4723" t="s">
        <v>19621</v>
      </c>
      <c r="E4723" s="89">
        <v>0.05900865543076037</v>
      </c>
      <c r="F4723" s="89">
        <v>704837</v>
      </c>
      <c r="G4723" s="89">
        <v>7</v>
      </c>
      <c r="H4723" t="s">
        <v>19630</v>
      </c>
      <c r="I4723" s="89"/>
    </row>
    <row r="4724">
      <c r="A4724" t="s">
        <v>7778</v>
      </c>
      <c r="B4724" t="s">
        <v>19483</v>
      </c>
      <c r="C4724" t="s">
        <v>19522</v>
      </c>
      <c r="D4724" t="s">
        <v>19622</v>
      </c>
      <c r="E4724" s="89">
        <v>0.08449885285454395</v>
      </c>
      <c r="F4724" s="89">
        <v>704837</v>
      </c>
      <c r="G4724" s="89">
        <v>7</v>
      </c>
      <c r="H4724" t="s">
        <v>19630</v>
      </c>
      <c r="I4724" s="89"/>
    </row>
    <row r="4725">
      <c r="A4725" t="s">
        <v>7779</v>
      </c>
      <c r="B4725" t="s">
        <v>19483</v>
      </c>
      <c r="C4725" t="s">
        <v>19522</v>
      </c>
      <c r="D4725" t="s">
        <v>19623</v>
      </c>
      <c r="E4725" s="89">
        <v>0.1811004976090307</v>
      </c>
      <c r="F4725" s="89">
        <v>704837</v>
      </c>
      <c r="G4725" s="89">
        <v>7</v>
      </c>
      <c r="H4725" t="s">
        <v>19630</v>
      </c>
      <c r="I4725" s="89"/>
    </row>
    <row r="4726">
      <c r="A4726" t="s">
        <v>7780</v>
      </c>
      <c r="B4726" t="s">
        <v>19483</v>
      </c>
      <c r="C4726" t="s">
        <v>19522</v>
      </c>
      <c r="D4726" t="s">
        <v>19624</v>
      </c>
      <c r="E4726" s="89">
        <v>0.4500656032041596</v>
      </c>
      <c r="F4726" s="89">
        <v>704837</v>
      </c>
      <c r="G4726" s="89">
        <v>7</v>
      </c>
      <c r="H4726" t="s">
        <v>19630</v>
      </c>
      <c r="I4726" s="89"/>
    </row>
    <row r="4727">
      <c r="A4727" t="s">
        <v>7781</v>
      </c>
      <c r="B4727" t="s">
        <v>19483</v>
      </c>
      <c r="C4727" t="s">
        <v>19614</v>
      </c>
      <c r="D4727" t="s">
        <v>19614</v>
      </c>
      <c r="E4727" s="89">
        <v>1</v>
      </c>
      <c r="F4727" s="89">
        <v>704837</v>
      </c>
      <c r="G4727" s="89">
        <v>7</v>
      </c>
      <c r="H4727" t="s">
        <v>19630</v>
      </c>
      <c r="I4727" s="89"/>
    </row>
    <row r="4728">
      <c r="A4728" t="s">
        <v>7782</v>
      </c>
      <c r="B4728" t="s">
        <v>19483</v>
      </c>
      <c r="C4728" t="s">
        <v>19614</v>
      </c>
      <c r="D4728" t="s">
        <v>19615</v>
      </c>
      <c r="E4728" s="89">
        <v>1.036708476591192</v>
      </c>
      <c r="F4728" s="89">
        <v>704837</v>
      </c>
      <c r="G4728" s="89">
        <v>7</v>
      </c>
      <c r="H4728" t="s">
        <v>19630</v>
      </c>
      <c r="I4728" s="89"/>
    </row>
    <row r="4729">
      <c r="A4729" t="s">
        <v>7783</v>
      </c>
      <c r="B4729" t="s">
        <v>19483</v>
      </c>
      <c r="C4729" t="s">
        <v>19614</v>
      </c>
      <c r="D4729" t="s">
        <v>19616</v>
      </c>
      <c r="E4729" s="89">
        <v>1.000285034309171</v>
      </c>
      <c r="F4729" s="89">
        <v>704837</v>
      </c>
      <c r="G4729" s="89">
        <v>7</v>
      </c>
      <c r="H4729" t="s">
        <v>19630</v>
      </c>
      <c r="I4729" s="89"/>
    </row>
    <row r="4730">
      <c r="A4730" t="s">
        <v>7784</v>
      </c>
      <c r="B4730" t="s">
        <v>19483</v>
      </c>
      <c r="C4730" t="s">
        <v>19614</v>
      </c>
      <c r="D4730" t="s">
        <v>19617</v>
      </c>
      <c r="E4730" s="89">
        <v>1.033993658729164</v>
      </c>
      <c r="F4730" s="89">
        <v>704837</v>
      </c>
      <c r="G4730" s="89">
        <v>7</v>
      </c>
      <c r="H4730" t="s">
        <v>19630</v>
      </c>
      <c r="I4730" s="89"/>
    </row>
    <row r="4731">
      <c r="A4731" t="s">
        <v>7785</v>
      </c>
      <c r="B4731" t="s">
        <v>19483</v>
      </c>
      <c r="C4731" t="s">
        <v>19614</v>
      </c>
      <c r="D4731" t="s">
        <v>19618</v>
      </c>
      <c r="E4731" s="89">
        <v>1.028523858868323</v>
      </c>
      <c r="F4731" s="89">
        <v>704837</v>
      </c>
      <c r="G4731" s="89">
        <v>7</v>
      </c>
      <c r="H4731" t="s">
        <v>19630</v>
      </c>
      <c r="I4731" s="89"/>
    </row>
    <row r="4732">
      <c r="A4732" t="s">
        <v>7786</v>
      </c>
      <c r="B4732" t="s">
        <v>19483</v>
      </c>
      <c r="C4732" t="s">
        <v>19614</v>
      </c>
      <c r="D4732" t="s">
        <v>19619</v>
      </c>
      <c r="E4732" s="89">
        <v>1.052692806314397</v>
      </c>
      <c r="F4732" s="89">
        <v>704837</v>
      </c>
      <c r="G4732" s="89">
        <v>7</v>
      </c>
      <c r="H4732" t="s">
        <v>19630</v>
      </c>
      <c r="I4732" s="89"/>
    </row>
    <row r="4733">
      <c r="A4733" t="s">
        <v>7787</v>
      </c>
      <c r="B4733" t="s">
        <v>19483</v>
      </c>
      <c r="C4733" t="s">
        <v>19614</v>
      </c>
      <c r="D4733" t="s">
        <v>19620</v>
      </c>
      <c r="E4733" s="89">
        <v>1.003876709397177</v>
      </c>
      <c r="F4733" s="89">
        <v>704837</v>
      </c>
      <c r="G4733" s="89">
        <v>7</v>
      </c>
      <c r="H4733" t="s">
        <v>19630</v>
      </c>
      <c r="I4733" s="89"/>
    </row>
    <row r="4734">
      <c r="A4734" t="s">
        <v>7788</v>
      </c>
      <c r="B4734" t="s">
        <v>19483</v>
      </c>
      <c r="C4734" t="s">
        <v>19614</v>
      </c>
      <c r="D4734" t="s">
        <v>19621</v>
      </c>
      <c r="E4734" s="89">
        <v>0.8164890225539065</v>
      </c>
      <c r="F4734" s="89">
        <v>704837</v>
      </c>
      <c r="G4734" s="89">
        <v>7</v>
      </c>
      <c r="H4734" t="s">
        <v>19630</v>
      </c>
      <c r="I4734" s="89"/>
    </row>
    <row r="4735">
      <c r="A4735" t="s">
        <v>7789</v>
      </c>
      <c r="B4735" t="s">
        <v>19483</v>
      </c>
      <c r="C4735" t="s">
        <v>19614</v>
      </c>
      <c r="D4735" t="s">
        <v>19622</v>
      </c>
      <c r="E4735" s="89">
        <v>1.024248050606645</v>
      </c>
      <c r="F4735" s="89">
        <v>704837</v>
      </c>
      <c r="G4735" s="89">
        <v>7</v>
      </c>
      <c r="H4735" t="s">
        <v>19630</v>
      </c>
      <c r="I4735" s="89"/>
    </row>
    <row r="4736">
      <c r="A4736" t="s">
        <v>7790</v>
      </c>
      <c r="B4736" t="s">
        <v>19483</v>
      </c>
      <c r="C4736" t="s">
        <v>19614</v>
      </c>
      <c r="D4736" t="s">
        <v>19623</v>
      </c>
      <c r="E4736" s="89">
        <v>2.311216509075292</v>
      </c>
      <c r="F4736" s="89">
        <v>704837</v>
      </c>
      <c r="G4736" s="89">
        <v>7</v>
      </c>
      <c r="H4736" t="s">
        <v>19630</v>
      </c>
      <c r="I4736" s="89"/>
    </row>
    <row r="4737">
      <c r="A4737" t="s">
        <v>7791</v>
      </c>
      <c r="B4737" t="s">
        <v>19483</v>
      </c>
      <c r="C4737" t="s">
        <v>19614</v>
      </c>
      <c r="D4737" t="s">
        <v>19624</v>
      </c>
      <c r="E4737" s="89">
        <v>5.662704786203912</v>
      </c>
      <c r="F4737" s="89">
        <v>704837</v>
      </c>
      <c r="G4737" s="89">
        <v>7</v>
      </c>
      <c r="H4737" t="s">
        <v>19630</v>
      </c>
      <c r="I4737" s="89"/>
    </row>
    <row r="4738">
      <c r="A4738" t="s">
        <v>7792</v>
      </c>
      <c r="B4738" t="s">
        <v>19483</v>
      </c>
      <c r="C4738" t="s">
        <v>19615</v>
      </c>
      <c r="D4738" t="s">
        <v>19614</v>
      </c>
      <c r="E4738" s="89">
        <v>0.9662708682812188</v>
      </c>
      <c r="F4738" s="89">
        <v>704837</v>
      </c>
      <c r="G4738" s="89">
        <v>7</v>
      </c>
      <c r="H4738" t="s">
        <v>19630</v>
      </c>
      <c r="I4738" s="89"/>
    </row>
    <row r="4739">
      <c r="A4739" t="s">
        <v>7793</v>
      </c>
      <c r="B4739" t="s">
        <v>19483</v>
      </c>
      <c r="C4739" t="s">
        <v>19615</v>
      </c>
      <c r="D4739" t="s">
        <v>19615</v>
      </c>
      <c r="E4739" s="89">
        <v>1</v>
      </c>
      <c r="F4739" s="89">
        <v>704837</v>
      </c>
      <c r="G4739" s="89">
        <v>7</v>
      </c>
      <c r="H4739" t="s">
        <v>19630</v>
      </c>
      <c r="I4739" s="89"/>
    </row>
    <row r="4740">
      <c r="A4740" t="s">
        <v>7794</v>
      </c>
      <c r="B4740" t="s">
        <v>19483</v>
      </c>
      <c r="C4740" t="s">
        <v>19615</v>
      </c>
      <c r="D4740" t="s">
        <v>19616</v>
      </c>
      <c r="E4740" s="89">
        <v>0.9665410277966602</v>
      </c>
      <c r="F4740" s="89">
        <v>704837</v>
      </c>
      <c r="G4740" s="89">
        <v>7</v>
      </c>
      <c r="H4740" t="s">
        <v>19630</v>
      </c>
      <c r="I4740" s="89"/>
    </row>
    <row r="4741">
      <c r="A4741" t="s">
        <v>7795</v>
      </c>
      <c r="B4741" t="s">
        <v>19483</v>
      </c>
      <c r="C4741" t="s">
        <v>19615</v>
      </c>
      <c r="D4741" t="s">
        <v>19617</v>
      </c>
      <c r="E4741" s="89">
        <v>0.9973799579557364</v>
      </c>
      <c r="F4741" s="89">
        <v>704837</v>
      </c>
      <c r="G4741" s="89">
        <v>7</v>
      </c>
      <c r="H4741" t="s">
        <v>19630</v>
      </c>
      <c r="I4741" s="89"/>
    </row>
    <row r="4742">
      <c r="A4742" t="s">
        <v>7796</v>
      </c>
      <c r="B4742" t="s">
        <v>19483</v>
      </c>
      <c r="C4742" t="s">
        <v>19615</v>
      </c>
      <c r="D4742" t="s">
        <v>19618</v>
      </c>
      <c r="E4742" s="89">
        <v>0.9920595148925837</v>
      </c>
      <c r="F4742" s="89">
        <v>704837</v>
      </c>
      <c r="G4742" s="89">
        <v>7</v>
      </c>
      <c r="H4742" t="s">
        <v>19630</v>
      </c>
      <c r="I4742" s="89"/>
    </row>
    <row r="4743">
      <c r="A4743" t="s">
        <v>7797</v>
      </c>
      <c r="B4743" t="s">
        <v>19483</v>
      </c>
      <c r="C4743" t="s">
        <v>19615</v>
      </c>
      <c r="D4743" t="s">
        <v>19619</v>
      </c>
      <c r="E4743" s="89">
        <v>1.015217803117397</v>
      </c>
      <c r="F4743" s="89">
        <v>704837</v>
      </c>
      <c r="G4743" s="89">
        <v>7</v>
      </c>
      <c r="H4743" t="s">
        <v>19630</v>
      </c>
      <c r="I4743" s="89"/>
    </row>
    <row r="4744">
      <c r="A4744" t="s">
        <v>7798</v>
      </c>
      <c r="B4744" t="s">
        <v>19483</v>
      </c>
      <c r="C4744" t="s">
        <v>19615</v>
      </c>
      <c r="D4744" t="s">
        <v>19620</v>
      </c>
      <c r="E4744" s="89">
        <v>0.9682257879518337</v>
      </c>
      <c r="F4744" s="89">
        <v>704837</v>
      </c>
      <c r="G4744" s="89">
        <v>7</v>
      </c>
      <c r="H4744" t="s">
        <v>19630</v>
      </c>
      <c r="I4744" s="89"/>
    </row>
    <row r="4745">
      <c r="A4745" t="s">
        <v>7799</v>
      </c>
      <c r="B4745" t="s">
        <v>19483</v>
      </c>
      <c r="C4745" t="s">
        <v>19615</v>
      </c>
      <c r="D4745" t="s">
        <v>19621</v>
      </c>
      <c r="E4745" s="89">
        <v>0.7897453557918515</v>
      </c>
      <c r="F4745" s="89">
        <v>704837</v>
      </c>
      <c r="G4745" s="89">
        <v>7</v>
      </c>
      <c r="H4745" t="s">
        <v>19630</v>
      </c>
      <c r="I4745" s="89"/>
    </row>
    <row r="4746">
      <c r="A4746" t="s">
        <v>7800</v>
      </c>
      <c r="B4746" t="s">
        <v>19483</v>
      </c>
      <c r="C4746" t="s">
        <v>19615</v>
      </c>
      <c r="D4746" t="s">
        <v>19622</v>
      </c>
      <c r="E4746" s="89">
        <v>0.9878848118792366</v>
      </c>
      <c r="F4746" s="89">
        <v>704837</v>
      </c>
      <c r="G4746" s="89">
        <v>7</v>
      </c>
      <c r="H4746" t="s">
        <v>19630</v>
      </c>
      <c r="I4746" s="89"/>
    </row>
    <row r="4747">
      <c r="A4747" t="s">
        <v>7801</v>
      </c>
      <c r="B4747" t="s">
        <v>19483</v>
      </c>
      <c r="C4747" t="s">
        <v>19615</v>
      </c>
      <c r="D4747" t="s">
        <v>19623</v>
      </c>
      <c r="E4747" s="89">
        <v>2.233354139584025</v>
      </c>
      <c r="F4747" s="89">
        <v>704837</v>
      </c>
      <c r="G4747" s="89">
        <v>7</v>
      </c>
      <c r="H4747" t="s">
        <v>19630</v>
      </c>
      <c r="I4747" s="89"/>
    </row>
    <row r="4748">
      <c r="A4748" t="s">
        <v>7802</v>
      </c>
      <c r="B4748" t="s">
        <v>19483</v>
      </c>
      <c r="C4748" t="s">
        <v>19615</v>
      </c>
      <c r="D4748" t="s">
        <v>19624</v>
      </c>
      <c r="E4748" s="89">
        <v>5.471552204914111</v>
      </c>
      <c r="F4748" s="89">
        <v>704837</v>
      </c>
      <c r="G4748" s="89">
        <v>7</v>
      </c>
      <c r="H4748" t="s">
        <v>19630</v>
      </c>
      <c r="I4748" s="89"/>
    </row>
    <row r="4749">
      <c r="A4749" t="s">
        <v>7803</v>
      </c>
      <c r="B4749" t="s">
        <v>19483</v>
      </c>
      <c r="C4749" t="s">
        <v>19616</v>
      </c>
      <c r="D4749" t="s">
        <v>19614</v>
      </c>
      <c r="E4749" s="89">
        <v>0.9997195610516851</v>
      </c>
      <c r="F4749" s="89">
        <v>704837</v>
      </c>
      <c r="G4749" s="89">
        <v>7</v>
      </c>
      <c r="H4749" t="s">
        <v>19630</v>
      </c>
      <c r="I4749" s="89"/>
    </row>
    <row r="4750">
      <c r="A4750" t="s">
        <v>7804</v>
      </c>
      <c r="B4750" t="s">
        <v>19483</v>
      </c>
      <c r="C4750" t="s">
        <v>19616</v>
      </c>
      <c r="D4750" t="s">
        <v>19615</v>
      </c>
      <c r="E4750" s="89">
        <v>1.036411798462453</v>
      </c>
      <c r="F4750" s="89">
        <v>704837</v>
      </c>
      <c r="G4750" s="89">
        <v>7</v>
      </c>
      <c r="H4750" t="s">
        <v>19630</v>
      </c>
      <c r="I4750" s="89"/>
    </row>
    <row r="4751">
      <c r="A4751" t="s">
        <v>7805</v>
      </c>
      <c r="B4751" t="s">
        <v>19483</v>
      </c>
      <c r="C4751" t="s">
        <v>19616</v>
      </c>
      <c r="D4751" t="s">
        <v>19616</v>
      </c>
      <c r="E4751" s="89">
        <v>1</v>
      </c>
      <c r="F4751" s="89">
        <v>704837</v>
      </c>
      <c r="G4751" s="89">
        <v>7</v>
      </c>
      <c r="H4751" t="s">
        <v>19630</v>
      </c>
      <c r="I4751" s="89"/>
    </row>
    <row r="4752">
      <c r="A4752" t="s">
        <v>7806</v>
      </c>
      <c r="B4752" t="s">
        <v>19483</v>
      </c>
      <c r="C4752" t="s">
        <v>19616</v>
      </c>
      <c r="D4752" t="s">
        <v>19617</v>
      </c>
      <c r="E4752" s="89">
        <v>1.033697450702744</v>
      </c>
      <c r="F4752" s="89">
        <v>704837</v>
      </c>
      <c r="G4752" s="89">
        <v>7</v>
      </c>
      <c r="H4752" t="s">
        <v>19630</v>
      </c>
      <c r="I4752" s="89"/>
    </row>
    <row r="4753">
      <c r="A4753" t="s">
        <v>7807</v>
      </c>
      <c r="B4753" t="s">
        <v>19483</v>
      </c>
      <c r="C4753" t="s">
        <v>19616</v>
      </c>
      <c r="D4753" t="s">
        <v>19618</v>
      </c>
      <c r="E4753" s="89">
        <v>1.028228192393048</v>
      </c>
      <c r="F4753" s="89">
        <v>704837</v>
      </c>
      <c r="G4753" s="89">
        <v>7</v>
      </c>
      <c r="H4753" t="s">
        <v>19630</v>
      </c>
      <c r="I4753" s="89"/>
    </row>
    <row r="4754">
      <c r="A4754" t="s">
        <v>7808</v>
      </c>
      <c r="B4754" t="s">
        <v>19483</v>
      </c>
      <c r="C4754" t="s">
        <v>19616</v>
      </c>
      <c r="D4754" t="s">
        <v>19619</v>
      </c>
      <c r="E4754" s="89">
        <v>1.052386707467271</v>
      </c>
      <c r="F4754" s="89">
        <v>704837</v>
      </c>
      <c r="G4754" s="89">
        <v>7</v>
      </c>
      <c r="H4754" t="s">
        <v>19630</v>
      </c>
      <c r="I4754" s="89"/>
    </row>
    <row r="4755">
      <c r="A4755" t="s">
        <v>7809</v>
      </c>
      <c r="B4755" t="s">
        <v>19483</v>
      </c>
      <c r="C4755" t="s">
        <v>19616</v>
      </c>
      <c r="D4755" t="s">
        <v>19620</v>
      </c>
      <c r="E4755" s="89">
        <v>1.003587622962188</v>
      </c>
      <c r="F4755" s="89">
        <v>704837</v>
      </c>
      <c r="G4755" s="89">
        <v>7</v>
      </c>
      <c r="H4755" t="s">
        <v>19630</v>
      </c>
      <c r="I4755" s="89"/>
    </row>
    <row r="4756">
      <c r="A4756" t="s">
        <v>7810</v>
      </c>
      <c r="B4756" t="s">
        <v>19483</v>
      </c>
      <c r="C4756" t="s">
        <v>19616</v>
      </c>
      <c r="D4756" t="s">
        <v>19621</v>
      </c>
      <c r="E4756" s="89">
        <v>0.8162661343602998</v>
      </c>
      <c r="F4756" s="89">
        <v>704837</v>
      </c>
      <c r="G4756" s="89">
        <v>7</v>
      </c>
      <c r="H4756" t="s">
        <v>19630</v>
      </c>
      <c r="I4756" s="89"/>
    </row>
    <row r="4757">
      <c r="A4757" t="s">
        <v>7811</v>
      </c>
      <c r="B4757" t="s">
        <v>19483</v>
      </c>
      <c r="C4757" t="s">
        <v>19616</v>
      </c>
      <c r="D4757" t="s">
        <v>19622</v>
      </c>
      <c r="E4757" s="89">
        <v>1.023959051640208</v>
      </c>
      <c r="F4757" s="89">
        <v>704837</v>
      </c>
      <c r="G4757" s="89">
        <v>7</v>
      </c>
      <c r="H4757" t="s">
        <v>19630</v>
      </c>
      <c r="I4757" s="89"/>
    </row>
    <row r="4758">
      <c r="A4758" t="s">
        <v>7812</v>
      </c>
      <c r="B4758" t="s">
        <v>19483</v>
      </c>
      <c r="C4758" t="s">
        <v>19616</v>
      </c>
      <c r="D4758" t="s">
        <v>19623</v>
      </c>
      <c r="E4758" s="89">
        <v>2.310534902597939</v>
      </c>
      <c r="F4758" s="89">
        <v>704837</v>
      </c>
      <c r="G4758" s="89">
        <v>7</v>
      </c>
      <c r="H4758" t="s">
        <v>19630</v>
      </c>
      <c r="I4758" s="89"/>
    </row>
    <row r="4759">
      <c r="A4759" t="s">
        <v>7813</v>
      </c>
      <c r="B4759" t="s">
        <v>19483</v>
      </c>
      <c r="C4759" t="s">
        <v>19616</v>
      </c>
      <c r="D4759" t="s">
        <v>19624</v>
      </c>
      <c r="E4759" s="89">
        <v>5.661062418674254</v>
      </c>
      <c r="F4759" s="89">
        <v>704837</v>
      </c>
      <c r="G4759" s="89">
        <v>7</v>
      </c>
      <c r="H4759" t="s">
        <v>19630</v>
      </c>
      <c r="I4759" s="89"/>
    </row>
    <row r="4760">
      <c r="A4760" t="s">
        <v>7814</v>
      </c>
      <c r="B4760" t="s">
        <v>19483</v>
      </c>
      <c r="C4760" t="s">
        <v>19617</v>
      </c>
      <c r="D4760" t="s">
        <v>19614</v>
      </c>
      <c r="E4760" s="89">
        <v>0.968856647187779</v>
      </c>
      <c r="F4760" s="89">
        <v>704837</v>
      </c>
      <c r="G4760" s="89">
        <v>7</v>
      </c>
      <c r="H4760" t="s">
        <v>19630</v>
      </c>
      <c r="I4760" s="89"/>
    </row>
    <row r="4761">
      <c r="A4761" t="s">
        <v>7815</v>
      </c>
      <c r="B4761" t="s">
        <v>19483</v>
      </c>
      <c r="C4761" t="s">
        <v>19617</v>
      </c>
      <c r="D4761" t="s">
        <v>19615</v>
      </c>
      <c r="E4761" s="89">
        <v>1.002677694164567</v>
      </c>
      <c r="F4761" s="89">
        <v>704837</v>
      </c>
      <c r="G4761" s="89">
        <v>7</v>
      </c>
      <c r="H4761" t="s">
        <v>19630</v>
      </c>
      <c r="I4761" s="89"/>
    </row>
    <row r="4762">
      <c r="A4762" t="s">
        <v>7816</v>
      </c>
      <c r="B4762" t="s">
        <v>19483</v>
      </c>
      <c r="C4762" t="s">
        <v>19617</v>
      </c>
      <c r="D4762" t="s">
        <v>19616</v>
      </c>
      <c r="E4762" s="89">
        <v>0.9691272623408524</v>
      </c>
      <c r="F4762" s="89">
        <v>704837</v>
      </c>
      <c r="G4762" s="89">
        <v>7</v>
      </c>
      <c r="H4762" t="s">
        <v>19630</v>
      </c>
      <c r="I4762" s="89"/>
    </row>
    <row r="4763">
      <c r="A4763" t="s">
        <v>7817</v>
      </c>
      <c r="B4763" t="s">
        <v>19483</v>
      </c>
      <c r="C4763" t="s">
        <v>19617</v>
      </c>
      <c r="D4763" t="s">
        <v>19617</v>
      </c>
      <c r="E4763" s="89">
        <v>1</v>
      </c>
      <c r="F4763" s="89">
        <v>704837</v>
      </c>
      <c r="G4763" s="89">
        <v>7</v>
      </c>
      <c r="H4763" t="s">
        <v>19630</v>
      </c>
      <c r="I4763" s="89"/>
    </row>
    <row r="4764">
      <c r="A4764" t="s">
        <v>7818</v>
      </c>
      <c r="B4764" t="s">
        <v>19483</v>
      </c>
      <c r="C4764" t="s">
        <v>19617</v>
      </c>
      <c r="D4764" t="s">
        <v>19618</v>
      </c>
      <c r="E4764" s="89">
        <v>0.9947238144381304</v>
      </c>
      <c r="F4764" s="89">
        <v>704837</v>
      </c>
      <c r="G4764" s="89">
        <v>7</v>
      </c>
      <c r="H4764" t="s">
        <v>19630</v>
      </c>
      <c r="I4764" s="89"/>
    </row>
    <row r="4765">
      <c r="A4765" t="s">
        <v>7819</v>
      </c>
      <c r="B4765" t="s">
        <v>19483</v>
      </c>
      <c r="C4765" t="s">
        <v>19617</v>
      </c>
      <c r="D4765" t="s">
        <v>19619</v>
      </c>
      <c r="E4765" s="89">
        <v>1.01796180997294</v>
      </c>
      <c r="F4765" s="89">
        <v>704837</v>
      </c>
      <c r="G4765" s="89">
        <v>7</v>
      </c>
      <c r="H4765" t="s">
        <v>19630</v>
      </c>
      <c r="I4765" s="89"/>
    </row>
    <row r="4766">
      <c r="A4766" t="s">
        <v>7820</v>
      </c>
      <c r="B4766" t="s">
        <v>19483</v>
      </c>
      <c r="C4766" t="s">
        <v>19617</v>
      </c>
      <c r="D4766" t="s">
        <v>19620</v>
      </c>
      <c r="E4766" s="89">
        <v>0.9708309984526245</v>
      </c>
      <c r="F4766" s="89">
        <v>704837</v>
      </c>
      <c r="G4766" s="89">
        <v>7</v>
      </c>
      <c r="H4766" t="s">
        <v>19630</v>
      </c>
      <c r="I4766" s="89"/>
    </row>
    <row r="4767">
      <c r="A4767" t="s">
        <v>7821</v>
      </c>
      <c r="B4767" t="s">
        <v>19483</v>
      </c>
      <c r="C4767" t="s">
        <v>19617</v>
      </c>
      <c r="D4767" t="s">
        <v>19621</v>
      </c>
      <c r="E4767" s="89">
        <v>0.7918077081942013</v>
      </c>
      <c r="F4767" s="89">
        <v>704837</v>
      </c>
      <c r="G4767" s="89">
        <v>7</v>
      </c>
      <c r="H4767" t="s">
        <v>19630</v>
      </c>
      <c r="I4767" s="89"/>
    </row>
    <row r="4768">
      <c r="A4768" t="s">
        <v>7822</v>
      </c>
      <c r="B4768" t="s">
        <v>19483</v>
      </c>
      <c r="C4768" t="s">
        <v>19617</v>
      </c>
      <c r="D4768" t="s">
        <v>19622</v>
      </c>
      <c r="E4768" s="89">
        <v>0.9905004896316227</v>
      </c>
      <c r="F4768" s="89">
        <v>704837</v>
      </c>
      <c r="G4768" s="89">
        <v>7</v>
      </c>
      <c r="H4768" t="s">
        <v>19630</v>
      </c>
      <c r="I4768" s="89"/>
    </row>
    <row r="4769">
      <c r="A4769" t="s">
        <v>7823</v>
      </c>
      <c r="B4769" t="s">
        <v>19483</v>
      </c>
      <c r="C4769" t="s">
        <v>19617</v>
      </c>
      <c r="D4769" t="s">
        <v>19623</v>
      </c>
      <c r="E4769" s="89">
        <v>2.239094287986534</v>
      </c>
      <c r="F4769" s="89">
        <v>704837</v>
      </c>
      <c r="G4769" s="89">
        <v>7</v>
      </c>
      <c r="H4769" t="s">
        <v>19630</v>
      </c>
      <c r="I4769" s="89"/>
    </row>
    <row r="4770">
      <c r="A4770" t="s">
        <v>7824</v>
      </c>
      <c r="B4770" t="s">
        <v>19483</v>
      </c>
      <c r="C4770" t="s">
        <v>19617</v>
      </c>
      <c r="D4770" t="s">
        <v>19624</v>
      </c>
      <c r="E4770" s="89">
        <v>5.486130003676033</v>
      </c>
      <c r="F4770" s="89">
        <v>704837</v>
      </c>
      <c r="G4770" s="89">
        <v>7</v>
      </c>
      <c r="H4770" t="s">
        <v>19630</v>
      </c>
      <c r="I4770" s="89"/>
    </row>
    <row r="4771">
      <c r="A4771" t="s">
        <v>7825</v>
      </c>
      <c r="B4771" t="s">
        <v>19483</v>
      </c>
      <c r="C4771" t="s">
        <v>19618</v>
      </c>
      <c r="D4771" t="s">
        <v>19614</v>
      </c>
      <c r="E4771" s="89">
        <v>0.9746834424635048</v>
      </c>
      <c r="F4771" s="89">
        <v>704837</v>
      </c>
      <c r="G4771" s="89">
        <v>7</v>
      </c>
      <c r="H4771" t="s">
        <v>19630</v>
      </c>
      <c r="I4771" s="89"/>
    </row>
    <row r="4772">
      <c r="A4772" t="s">
        <v>7826</v>
      </c>
      <c r="B4772" t="s">
        <v>19483</v>
      </c>
      <c r="C4772" t="s">
        <v>19618</v>
      </c>
      <c r="D4772" t="s">
        <v>19615</v>
      </c>
      <c r="E4772" s="89">
        <v>1.008643092045425</v>
      </c>
      <c r="F4772" s="89">
        <v>704837</v>
      </c>
      <c r="G4772" s="89">
        <v>7</v>
      </c>
      <c r="H4772" t="s">
        <v>19630</v>
      </c>
      <c r="I4772" s="89"/>
    </row>
    <row r="4773">
      <c r="A4773" t="s">
        <v>7827</v>
      </c>
      <c r="B4773" t="s">
        <v>19483</v>
      </c>
      <c r="C4773" t="s">
        <v>19618</v>
      </c>
      <c r="D4773" t="s">
        <v>19616</v>
      </c>
      <c r="E4773" s="89">
        <v>0.9749545369359405</v>
      </c>
      <c r="F4773" s="89">
        <v>704837</v>
      </c>
      <c r="G4773" s="89">
        <v>7</v>
      </c>
      <c r="H4773" t="s">
        <v>19630</v>
      </c>
      <c r="I4773" s="89"/>
    </row>
    <row r="4774">
      <c r="A4774" t="s">
        <v>7828</v>
      </c>
      <c r="B4774" t="s">
        <v>19483</v>
      </c>
      <c r="C4774" t="s">
        <v>19618</v>
      </c>
      <c r="D4774" t="s">
        <v>19617</v>
      </c>
      <c r="E4774" s="89">
        <v>1.006009682040787</v>
      </c>
      <c r="F4774" s="89">
        <v>704837</v>
      </c>
      <c r="G4774" s="89">
        <v>7</v>
      </c>
      <c r="H4774" t="s">
        <v>19630</v>
      </c>
      <c r="I4774" s="89"/>
    </row>
    <row r="4775">
      <c r="A4775" t="s">
        <v>7829</v>
      </c>
      <c r="B4775" t="s">
        <v>19483</v>
      </c>
      <c r="C4775" t="s">
        <v>19618</v>
      </c>
      <c r="D4775" t="s">
        <v>19618</v>
      </c>
      <c r="E4775" s="89">
        <v>1</v>
      </c>
      <c r="F4775" s="89">
        <v>704837</v>
      </c>
      <c r="G4775" s="89">
        <v>7</v>
      </c>
      <c r="H4775" t="s">
        <v>19630</v>
      </c>
      <c r="I4775" s="89"/>
    </row>
    <row r="4776">
      <c r="A4776" t="s">
        <v>7830</v>
      </c>
      <c r="B4776" t="s">
        <v>19483</v>
      </c>
      <c r="C4776" t="s">
        <v>19618</v>
      </c>
      <c r="D4776" t="s">
        <v>19619</v>
      </c>
      <c r="E4776" s="89">
        <v>1.023307996238443</v>
      </c>
      <c r="F4776" s="89">
        <v>704837</v>
      </c>
      <c r="G4776" s="89">
        <v>7</v>
      </c>
      <c r="H4776" t="s">
        <v>19630</v>
      </c>
      <c r="I4776" s="89"/>
    </row>
    <row r="4777">
      <c r="A4777" t="s">
        <v>7831</v>
      </c>
      <c r="B4777" t="s">
        <v>19483</v>
      </c>
      <c r="C4777" t="s">
        <v>19618</v>
      </c>
      <c r="D4777" t="s">
        <v>19620</v>
      </c>
      <c r="E4777" s="89">
        <v>0.9759698267842323</v>
      </c>
      <c r="F4777" s="89">
        <v>704837</v>
      </c>
      <c r="G4777" s="89">
        <v>7</v>
      </c>
      <c r="H4777" t="s">
        <v>19630</v>
      </c>
      <c r="I4777" s="89"/>
    </row>
    <row r="4778">
      <c r="A4778" t="s">
        <v>7832</v>
      </c>
      <c r="B4778" t="s">
        <v>19483</v>
      </c>
      <c r="C4778" t="s">
        <v>19618</v>
      </c>
      <c r="D4778" t="s">
        <v>19621</v>
      </c>
      <c r="E4778" s="89">
        <v>0.7963497946003297</v>
      </c>
      <c r="F4778" s="89">
        <v>704837</v>
      </c>
      <c r="G4778" s="89">
        <v>7</v>
      </c>
      <c r="H4778" t="s">
        <v>19630</v>
      </c>
      <c r="I4778" s="89"/>
    </row>
    <row r="4779">
      <c r="A4779" t="s">
        <v>7833</v>
      </c>
      <c r="B4779" t="s">
        <v>19483</v>
      </c>
      <c r="C4779" t="s">
        <v>19618</v>
      </c>
      <c r="D4779" t="s">
        <v>19622</v>
      </c>
      <c r="E4779" s="89">
        <v>0.9958206829381043</v>
      </c>
      <c r="F4779" s="89">
        <v>704837</v>
      </c>
      <c r="G4779" s="89">
        <v>7</v>
      </c>
      <c r="H4779" t="s">
        <v>19630</v>
      </c>
      <c r="I4779" s="89"/>
    </row>
    <row r="4780">
      <c r="A4780" t="s">
        <v>7834</v>
      </c>
      <c r="B4780" t="s">
        <v>19483</v>
      </c>
      <c r="C4780" t="s">
        <v>19618</v>
      </c>
      <c r="D4780" t="s">
        <v>19623</v>
      </c>
      <c r="E4780" s="89">
        <v>2.253219632484592</v>
      </c>
      <c r="F4780" s="89">
        <v>704837</v>
      </c>
      <c r="G4780" s="89">
        <v>7</v>
      </c>
      <c r="H4780" t="s">
        <v>19630</v>
      </c>
      <c r="I4780" s="89"/>
    </row>
    <row r="4781">
      <c r="A4781" t="s">
        <v>7835</v>
      </c>
      <c r="B4781" t="s">
        <v>19483</v>
      </c>
      <c r="C4781" t="s">
        <v>19618</v>
      </c>
      <c r="D4781" t="s">
        <v>19624</v>
      </c>
      <c r="E4781" s="89">
        <v>5.518912195030324</v>
      </c>
      <c r="F4781" s="89">
        <v>704837</v>
      </c>
      <c r="G4781" s="89">
        <v>7</v>
      </c>
      <c r="H4781" t="s">
        <v>19630</v>
      </c>
      <c r="I4781" s="89"/>
    </row>
    <row r="4782">
      <c r="A4782" t="s">
        <v>7836</v>
      </c>
      <c r="B4782" t="s">
        <v>19483</v>
      </c>
      <c r="C4782" t="s">
        <v>19619</v>
      </c>
      <c r="D4782" t="s">
        <v>19614</v>
      </c>
      <c r="E4782" s="89">
        <v>0.953403743105013</v>
      </c>
      <c r="F4782" s="89">
        <v>704837</v>
      </c>
      <c r="G4782" s="89">
        <v>7</v>
      </c>
      <c r="H4782" t="s">
        <v>19630</v>
      </c>
      <c r="I4782" s="89"/>
    </row>
    <row r="4783">
      <c r="A4783" t="s">
        <v>7837</v>
      </c>
      <c r="B4783" t="s">
        <v>19483</v>
      </c>
      <c r="C4783" t="s">
        <v>19619</v>
      </c>
      <c r="D4783" t="s">
        <v>19615</v>
      </c>
      <c r="E4783" s="89">
        <v>0.9864641182181918</v>
      </c>
      <c r="F4783" s="89">
        <v>704837</v>
      </c>
      <c r="G4783" s="89">
        <v>7</v>
      </c>
      <c r="H4783" t="s">
        <v>19630</v>
      </c>
      <c r="I4783" s="89"/>
    </row>
    <row r="4784">
      <c r="A4784" t="s">
        <v>7838</v>
      </c>
      <c r="B4784" t="s">
        <v>19483</v>
      </c>
      <c r="C4784" t="s">
        <v>19619</v>
      </c>
      <c r="D4784" t="s">
        <v>19616</v>
      </c>
      <c r="E4784" s="89">
        <v>0.9536668048527067</v>
      </c>
      <c r="F4784" s="89">
        <v>704837</v>
      </c>
      <c r="G4784" s="89">
        <v>7</v>
      </c>
      <c r="H4784" t="s">
        <v>19630</v>
      </c>
      <c r="I4784" s="89"/>
    </row>
    <row r="4785">
      <c r="A4785" t="s">
        <v>7839</v>
      </c>
      <c r="B4785" t="s">
        <v>19483</v>
      </c>
      <c r="C4785" t="s">
        <v>19619</v>
      </c>
      <c r="D4785" t="s">
        <v>19617</v>
      </c>
      <c r="E4785" s="89">
        <v>0.9839058344933339</v>
      </c>
      <c r="F4785" s="89">
        <v>704837</v>
      </c>
      <c r="G4785" s="89">
        <v>7</v>
      </c>
      <c r="H4785" t="s">
        <v>19630</v>
      </c>
      <c r="I4785" s="89"/>
    </row>
    <row r="4786">
      <c r="A4786" t="s">
        <v>7840</v>
      </c>
      <c r="B4786" t="s">
        <v>19483</v>
      </c>
      <c r="C4786" t="s">
        <v>19619</v>
      </c>
      <c r="D4786" t="s">
        <v>19618</v>
      </c>
      <c r="E4786" s="89">
        <v>0.9779568665652321</v>
      </c>
      <c r="F4786" s="89">
        <v>704837</v>
      </c>
      <c r="G4786" s="89">
        <v>7</v>
      </c>
      <c r="H4786" t="s">
        <v>19630</v>
      </c>
      <c r="I4786" s="89"/>
    </row>
    <row r="4787">
      <c r="A4787" t="s">
        <v>7841</v>
      </c>
      <c r="B4787" t="s">
        <v>19483</v>
      </c>
      <c r="C4787" t="s">
        <v>19619</v>
      </c>
      <c r="D4787" t="s">
        <v>19619</v>
      </c>
      <c r="E4787" s="89">
        <v>1</v>
      </c>
      <c r="F4787" s="89">
        <v>704837</v>
      </c>
      <c r="G4787" s="89">
        <v>7</v>
      </c>
      <c r="H4787" t="s">
        <v>19630</v>
      </c>
      <c r="I4787" s="89"/>
    </row>
    <row r="4788">
      <c r="A4788" t="s">
        <v>7842</v>
      </c>
      <c r="B4788" t="s">
        <v>19483</v>
      </c>
      <c r="C4788" t="s">
        <v>19619</v>
      </c>
      <c r="D4788" t="s">
        <v>19620</v>
      </c>
      <c r="E4788" s="89">
        <v>0.9541700465123512</v>
      </c>
      <c r="F4788" s="89">
        <v>704837</v>
      </c>
      <c r="G4788" s="89">
        <v>7</v>
      </c>
      <c r="H4788" t="s">
        <v>19630</v>
      </c>
      <c r="I4788" s="89"/>
    </row>
    <row r="4789">
      <c r="A4789" t="s">
        <v>7843</v>
      </c>
      <c r="B4789" t="s">
        <v>19483</v>
      </c>
      <c r="C4789" t="s">
        <v>19619</v>
      </c>
      <c r="D4789" t="s">
        <v>19621</v>
      </c>
      <c r="E4789" s="89">
        <v>0.779636346342287</v>
      </c>
      <c r="F4789" s="89">
        <v>704837</v>
      </c>
      <c r="G4789" s="89">
        <v>7</v>
      </c>
      <c r="H4789" t="s">
        <v>19630</v>
      </c>
      <c r="I4789" s="89"/>
    </row>
    <row r="4790">
      <c r="A4790" t="s">
        <v>7844</v>
      </c>
      <c r="B4790" t="s">
        <v>19483</v>
      </c>
      <c r="C4790" t="s">
        <v>19619</v>
      </c>
      <c r="D4790" t="s">
        <v>19622</v>
      </c>
      <c r="E4790" s="89">
        <v>0.9739121977282622</v>
      </c>
      <c r="F4790" s="89">
        <v>704837</v>
      </c>
      <c r="G4790" s="89">
        <v>7</v>
      </c>
      <c r="H4790" t="s">
        <v>19630</v>
      </c>
      <c r="I4790" s="89"/>
    </row>
    <row r="4791">
      <c r="A4791" t="s">
        <v>7845</v>
      </c>
      <c r="B4791" t="s">
        <v>19483</v>
      </c>
      <c r="C4791" t="s">
        <v>19619</v>
      </c>
      <c r="D4791" t="s">
        <v>19623</v>
      </c>
      <c r="E4791" s="89">
        <v>2.204883934033073</v>
      </c>
      <c r="F4791" s="89">
        <v>704837</v>
      </c>
      <c r="G4791" s="89">
        <v>7</v>
      </c>
      <c r="H4791" t="s">
        <v>19630</v>
      </c>
      <c r="I4791" s="89"/>
    </row>
    <row r="4792">
      <c r="A4792" t="s">
        <v>7846</v>
      </c>
      <c r="B4792" t="s">
        <v>19483</v>
      </c>
      <c r="C4792" t="s">
        <v>19619</v>
      </c>
      <c r="D4792" t="s">
        <v>19624</v>
      </c>
      <c r="E4792" s="89">
        <v>5.397986868952959</v>
      </c>
      <c r="F4792" s="89">
        <v>704837</v>
      </c>
      <c r="G4792" s="89">
        <v>7</v>
      </c>
      <c r="H4792" t="s">
        <v>19630</v>
      </c>
      <c r="I4792" s="89"/>
    </row>
    <row r="4793">
      <c r="A4793" t="s">
        <v>7847</v>
      </c>
      <c r="B4793" t="s">
        <v>19483</v>
      </c>
      <c r="C4793" t="s">
        <v>19620</v>
      </c>
      <c r="D4793" t="s">
        <v>19614</v>
      </c>
      <c r="E4793" s="89">
        <v>0.9990189023221313</v>
      </c>
      <c r="F4793" s="89">
        <v>704837</v>
      </c>
      <c r="G4793" s="89">
        <v>7</v>
      </c>
      <c r="H4793" t="s">
        <v>19630</v>
      </c>
      <c r="I4793" s="89"/>
    </row>
    <row r="4794">
      <c r="A4794" t="s">
        <v>7848</v>
      </c>
      <c r="B4794" t="s">
        <v>19483</v>
      </c>
      <c r="C4794" t="s">
        <v>19620</v>
      </c>
      <c r="D4794" t="s">
        <v>19615</v>
      </c>
      <c r="E4794" s="89">
        <v>1.033754819213614</v>
      </c>
      <c r="F4794" s="89">
        <v>704837</v>
      </c>
      <c r="G4794" s="89">
        <v>7</v>
      </c>
      <c r="H4794" t="s">
        <v>19630</v>
      </c>
      <c r="I4794" s="89"/>
    </row>
    <row r="4795">
      <c r="A4795" t="s">
        <v>7849</v>
      </c>
      <c r="B4795" t="s">
        <v>19483</v>
      </c>
      <c r="C4795" t="s">
        <v>19620</v>
      </c>
      <c r="D4795" t="s">
        <v>19616</v>
      </c>
      <c r="E4795" s="89">
        <v>0.9992963961106149</v>
      </c>
      <c r="F4795" s="89">
        <v>704837</v>
      </c>
      <c r="G4795" s="89">
        <v>7</v>
      </c>
      <c r="H4795" t="s">
        <v>19630</v>
      </c>
      <c r="I4795" s="89"/>
    </row>
    <row r="4796">
      <c r="A4796" t="s">
        <v>7850</v>
      </c>
      <c r="B4796" t="s">
        <v>19483</v>
      </c>
      <c r="C4796" t="s">
        <v>19620</v>
      </c>
      <c r="D4796" t="s">
        <v>19617</v>
      </c>
      <c r="E4796" s="89">
        <v>1.031061465614878</v>
      </c>
      <c r="F4796" s="89">
        <v>704837</v>
      </c>
      <c r="G4796" s="89">
        <v>7</v>
      </c>
      <c r="H4796" t="s">
        <v>19630</v>
      </c>
      <c r="I4796" s="89"/>
    </row>
    <row r="4797">
      <c r="A4797" t="s">
        <v>7851</v>
      </c>
      <c r="B4797" t="s">
        <v>19483</v>
      </c>
      <c r="C4797" t="s">
        <v>19620</v>
      </c>
      <c r="D4797" t="s">
        <v>19618</v>
      </c>
      <c r="E4797" s="89">
        <v>1.024879419817021</v>
      </c>
      <c r="F4797" s="89">
        <v>704837</v>
      </c>
      <c r="G4797" s="89">
        <v>7</v>
      </c>
      <c r="H4797" t="s">
        <v>19630</v>
      </c>
      <c r="I4797" s="89"/>
    </row>
    <row r="4798">
      <c r="A4798" t="s">
        <v>7852</v>
      </c>
      <c r="B4798" t="s">
        <v>19483</v>
      </c>
      <c r="C4798" t="s">
        <v>19620</v>
      </c>
      <c r="D4798" t="s">
        <v>19619</v>
      </c>
      <c r="E4798" s="89">
        <v>1.048454974907417</v>
      </c>
      <c r="F4798" s="89">
        <v>704837</v>
      </c>
      <c r="G4798" s="89">
        <v>7</v>
      </c>
      <c r="H4798" t="s">
        <v>19630</v>
      </c>
      <c r="I4798" s="89"/>
    </row>
    <row r="4799">
      <c r="A4799" t="s">
        <v>7853</v>
      </c>
      <c r="B4799" t="s">
        <v>19483</v>
      </c>
      <c r="C4799" t="s">
        <v>19620</v>
      </c>
      <c r="D4799" t="s">
        <v>19620</v>
      </c>
      <c r="E4799" s="89">
        <v>1</v>
      </c>
      <c r="F4799" s="89">
        <v>704837</v>
      </c>
      <c r="G4799" s="89">
        <v>7</v>
      </c>
      <c r="H4799" t="s">
        <v>19630</v>
      </c>
      <c r="I4799" s="89"/>
    </row>
    <row r="4800">
      <c r="A4800" t="s">
        <v>7854</v>
      </c>
      <c r="B4800" t="s">
        <v>19483</v>
      </c>
      <c r="C4800" t="s">
        <v>19620</v>
      </c>
      <c r="D4800" t="s">
        <v>19621</v>
      </c>
      <c r="E4800" s="89">
        <v>0.8166040145921514</v>
      </c>
      <c r="F4800" s="89">
        <v>704837</v>
      </c>
      <c r="G4800" s="89">
        <v>7</v>
      </c>
      <c r="H4800" t="s">
        <v>19630</v>
      </c>
      <c r="I4800" s="89"/>
    </row>
    <row r="4801">
      <c r="A4801" t="s">
        <v>7855</v>
      </c>
      <c r="B4801" t="s">
        <v>19483</v>
      </c>
      <c r="C4801" t="s">
        <v>19620</v>
      </c>
      <c r="D4801" t="s">
        <v>19622</v>
      </c>
      <c r="E4801" s="89">
        <v>1.02060963205763</v>
      </c>
      <c r="F4801" s="89">
        <v>704837</v>
      </c>
      <c r="G4801" s="89">
        <v>7</v>
      </c>
      <c r="H4801" t="s">
        <v>19630</v>
      </c>
      <c r="I4801" s="89"/>
    </row>
    <row r="4802">
      <c r="A4802" t="s">
        <v>7856</v>
      </c>
      <c r="B4802" t="s">
        <v>19483</v>
      </c>
      <c r="C4802" t="s">
        <v>19620</v>
      </c>
      <c r="D4802" t="s">
        <v>19623</v>
      </c>
      <c r="E4802" s="89">
        <v>2.309680566717358</v>
      </c>
      <c r="F4802" s="89">
        <v>704837</v>
      </c>
      <c r="G4802" s="89">
        <v>7</v>
      </c>
      <c r="H4802" t="s">
        <v>19630</v>
      </c>
      <c r="I4802" s="89"/>
    </row>
    <row r="4803">
      <c r="A4803" t="s">
        <v>7857</v>
      </c>
      <c r="B4803" t="s">
        <v>19483</v>
      </c>
      <c r="C4803" t="s">
        <v>19620</v>
      </c>
      <c r="D4803" t="s">
        <v>19624</v>
      </c>
      <c r="E4803" s="89">
        <v>5.656279164200885</v>
      </c>
      <c r="F4803" s="89">
        <v>704837</v>
      </c>
      <c r="G4803" s="89">
        <v>7</v>
      </c>
      <c r="H4803" t="s">
        <v>19630</v>
      </c>
      <c r="I4803" s="89"/>
    </row>
    <row r="4804">
      <c r="A4804" t="s">
        <v>7858</v>
      </c>
      <c r="B4804" t="s">
        <v>19483</v>
      </c>
      <c r="C4804" t="s">
        <v>19621</v>
      </c>
      <c r="D4804" t="s">
        <v>19614</v>
      </c>
      <c r="E4804" s="89">
        <v>1.290353061469465</v>
      </c>
      <c r="F4804" s="89">
        <v>704837</v>
      </c>
      <c r="G4804" s="89">
        <v>7</v>
      </c>
      <c r="H4804" t="s">
        <v>19630</v>
      </c>
      <c r="I4804" s="89"/>
    </row>
    <row r="4805">
      <c r="A4805" t="s">
        <v>7859</v>
      </c>
      <c r="B4805" t="s">
        <v>19483</v>
      </c>
      <c r="C4805" t="s">
        <v>19621</v>
      </c>
      <c r="D4805" t="s">
        <v>19615</v>
      </c>
      <c r="E4805" s="89">
        <v>1.339259969775037</v>
      </c>
      <c r="F4805" s="89">
        <v>704837</v>
      </c>
      <c r="G4805" s="89">
        <v>7</v>
      </c>
      <c r="H4805" t="s">
        <v>19630</v>
      </c>
      <c r="I4805" s="89"/>
    </row>
    <row r="4806">
      <c r="A4806" t="s">
        <v>7860</v>
      </c>
      <c r="B4806" t="s">
        <v>19483</v>
      </c>
      <c r="C4806" t="s">
        <v>19621</v>
      </c>
      <c r="D4806" t="s">
        <v>19616</v>
      </c>
      <c r="E4806" s="89">
        <v>1.290744731286935</v>
      </c>
      <c r="F4806" s="89">
        <v>704837</v>
      </c>
      <c r="G4806" s="89">
        <v>7</v>
      </c>
      <c r="H4806" t="s">
        <v>19630</v>
      </c>
      <c r="I4806" s="89"/>
    </row>
    <row r="4807">
      <c r="A4807" t="s">
        <v>7861</v>
      </c>
      <c r="B4807" t="s">
        <v>19483</v>
      </c>
      <c r="C4807" t="s">
        <v>19621</v>
      </c>
      <c r="D4807" t="s">
        <v>19617</v>
      </c>
      <c r="E4807" s="89">
        <v>1.335698611970487</v>
      </c>
      <c r="F4807" s="89">
        <v>704837</v>
      </c>
      <c r="G4807" s="89">
        <v>7</v>
      </c>
      <c r="H4807" t="s">
        <v>19630</v>
      </c>
      <c r="I4807" s="89"/>
    </row>
    <row r="4808">
      <c r="A4808" t="s">
        <v>7862</v>
      </c>
      <c r="B4808" t="s">
        <v>19483</v>
      </c>
      <c r="C4808" t="s">
        <v>19621</v>
      </c>
      <c r="D4808" t="s">
        <v>19618</v>
      </c>
      <c r="E4808" s="89">
        <v>1.328557864689969</v>
      </c>
      <c r="F4808" s="89">
        <v>704837</v>
      </c>
      <c r="G4808" s="89">
        <v>7</v>
      </c>
      <c r="H4808" t="s">
        <v>19630</v>
      </c>
      <c r="I4808" s="89"/>
    </row>
    <row r="4809">
      <c r="A4809" t="s">
        <v>7863</v>
      </c>
      <c r="B4809" t="s">
        <v>19483</v>
      </c>
      <c r="C4809" t="s">
        <v>19621</v>
      </c>
      <c r="D4809" t="s">
        <v>19619</v>
      </c>
      <c r="E4809" s="89">
        <v>1.361711195291407</v>
      </c>
      <c r="F4809" s="89">
        <v>704837</v>
      </c>
      <c r="G4809" s="89">
        <v>7</v>
      </c>
      <c r="H4809" t="s">
        <v>19630</v>
      </c>
      <c r="I4809" s="89"/>
    </row>
    <row r="4810">
      <c r="A4810" t="s">
        <v>7864</v>
      </c>
      <c r="B4810" t="s">
        <v>19483</v>
      </c>
      <c r="C4810" t="s">
        <v>19621</v>
      </c>
      <c r="D4810" t="s">
        <v>19620</v>
      </c>
      <c r="E4810" s="89">
        <v>1.297516236429847</v>
      </c>
      <c r="F4810" s="89">
        <v>704837</v>
      </c>
      <c r="G4810" s="89">
        <v>7</v>
      </c>
      <c r="H4810" t="s">
        <v>19630</v>
      </c>
      <c r="I4810" s="89"/>
    </row>
    <row r="4811">
      <c r="A4811" t="s">
        <v>7865</v>
      </c>
      <c r="B4811" t="s">
        <v>19483</v>
      </c>
      <c r="C4811" t="s">
        <v>19621</v>
      </c>
      <c r="D4811" t="s">
        <v>19621</v>
      </c>
      <c r="E4811" s="89">
        <v>1</v>
      </c>
      <c r="F4811" s="89">
        <v>704837</v>
      </c>
      <c r="G4811" s="89">
        <v>7</v>
      </c>
      <c r="H4811" t="s">
        <v>19630</v>
      </c>
      <c r="I4811" s="89"/>
    </row>
    <row r="4812">
      <c r="A4812" t="s">
        <v>7866</v>
      </c>
      <c r="B4812" t="s">
        <v>19483</v>
      </c>
      <c r="C4812" t="s">
        <v>19621</v>
      </c>
      <c r="D4812" t="s">
        <v>19622</v>
      </c>
      <c r="E4812" s="89">
        <v>1.32260892878899</v>
      </c>
      <c r="F4812" s="89">
        <v>704837</v>
      </c>
      <c r="G4812" s="89">
        <v>7</v>
      </c>
      <c r="H4812" t="s">
        <v>19630</v>
      </c>
      <c r="I4812" s="89"/>
    </row>
    <row r="4813">
      <c r="A4813" t="s">
        <v>7867</v>
      </c>
      <c r="B4813" t="s">
        <v>19483</v>
      </c>
      <c r="C4813" t="s">
        <v>19621</v>
      </c>
      <c r="D4813" t="s">
        <v>19623</v>
      </c>
      <c r="E4813" s="89">
        <v>2.955967338640381</v>
      </c>
      <c r="F4813" s="89">
        <v>704837</v>
      </c>
      <c r="G4813" s="89">
        <v>7</v>
      </c>
      <c r="H4813" t="s">
        <v>19630</v>
      </c>
      <c r="I4813" s="89"/>
    </row>
    <row r="4814">
      <c r="A4814" t="s">
        <v>7868</v>
      </c>
      <c r="B4814" t="s">
        <v>19483</v>
      </c>
      <c r="C4814" t="s">
        <v>19621</v>
      </c>
      <c r="D4814" t="s">
        <v>19624</v>
      </c>
      <c r="E4814" s="89">
        <v>7.275300179629746</v>
      </c>
      <c r="F4814" s="89">
        <v>704837</v>
      </c>
      <c r="G4814" s="89">
        <v>7</v>
      </c>
      <c r="H4814" t="s">
        <v>19630</v>
      </c>
      <c r="I4814" s="89"/>
    </row>
    <row r="4815">
      <c r="A4815" t="s">
        <v>7869</v>
      </c>
      <c r="B4815" t="s">
        <v>19483</v>
      </c>
      <c r="C4815" t="s">
        <v>19622</v>
      </c>
      <c r="D4815" t="s">
        <v>19614</v>
      </c>
      <c r="E4815" s="89">
        <v>0.9796396557854673</v>
      </c>
      <c r="F4815" s="89">
        <v>704837</v>
      </c>
      <c r="G4815" s="89">
        <v>7</v>
      </c>
      <c r="H4815" t="s">
        <v>19630</v>
      </c>
      <c r="I4815" s="89"/>
    </row>
    <row r="4816">
      <c r="A4816" t="s">
        <v>7870</v>
      </c>
      <c r="B4816" t="s">
        <v>19483</v>
      </c>
      <c r="C4816" t="s">
        <v>19622</v>
      </c>
      <c r="D4816" t="s">
        <v>19615</v>
      </c>
      <c r="E4816" s="89">
        <v>1.013726569385365</v>
      </c>
      <c r="F4816" s="89">
        <v>704837</v>
      </c>
      <c r="G4816" s="89">
        <v>7</v>
      </c>
      <c r="H4816" t="s">
        <v>19630</v>
      </c>
      <c r="I4816" s="89"/>
    </row>
    <row r="4817">
      <c r="A4817" t="s">
        <v>7871</v>
      </c>
      <c r="B4817" t="s">
        <v>19483</v>
      </c>
      <c r="C4817" t="s">
        <v>19622</v>
      </c>
      <c r="D4817" t="s">
        <v>19616</v>
      </c>
      <c r="E4817" s="89">
        <v>0.9799174244440435</v>
      </c>
      <c r="F4817" s="89">
        <v>704837</v>
      </c>
      <c r="G4817" s="89">
        <v>7</v>
      </c>
      <c r="H4817" t="s">
        <v>19630</v>
      </c>
      <c r="I4817" s="89"/>
    </row>
    <row r="4818">
      <c r="A4818" t="s">
        <v>7872</v>
      </c>
      <c r="B4818" t="s">
        <v>19483</v>
      </c>
      <c r="C4818" t="s">
        <v>19622</v>
      </c>
      <c r="D4818" t="s">
        <v>19617</v>
      </c>
      <c r="E4818" s="89">
        <v>1.011043042704694</v>
      </c>
      <c r="F4818" s="89">
        <v>704837</v>
      </c>
      <c r="G4818" s="89">
        <v>7</v>
      </c>
      <c r="H4818" t="s">
        <v>19630</v>
      </c>
      <c r="I4818" s="89"/>
    </row>
    <row r="4819">
      <c r="A4819" t="s">
        <v>7873</v>
      </c>
      <c r="B4819" t="s">
        <v>19483</v>
      </c>
      <c r="C4819" t="s">
        <v>19622</v>
      </c>
      <c r="D4819" t="s">
        <v>19618</v>
      </c>
      <c r="E4819" s="89">
        <v>1.005073234111327</v>
      </c>
      <c r="F4819" s="89">
        <v>704837</v>
      </c>
      <c r="G4819" s="89">
        <v>7</v>
      </c>
      <c r="H4819" t="s">
        <v>19630</v>
      </c>
      <c r="I4819" s="89"/>
    </row>
    <row r="4820">
      <c r="A4820" t="s">
        <v>7874</v>
      </c>
      <c r="B4820" t="s">
        <v>19483</v>
      </c>
      <c r="C4820" t="s">
        <v>19622</v>
      </c>
      <c r="D4820" t="s">
        <v>19619</v>
      </c>
      <c r="E4820" s="89">
        <v>1.028549905102747</v>
      </c>
      <c r="F4820" s="89">
        <v>704837</v>
      </c>
      <c r="G4820" s="89">
        <v>7</v>
      </c>
      <c r="H4820" t="s">
        <v>19630</v>
      </c>
      <c r="I4820" s="89"/>
    </row>
    <row r="4821">
      <c r="A4821" t="s">
        <v>7875</v>
      </c>
      <c r="B4821" t="s">
        <v>19483</v>
      </c>
      <c r="C4821" t="s">
        <v>19622</v>
      </c>
      <c r="D4821" t="s">
        <v>19620</v>
      </c>
      <c r="E4821" s="89">
        <v>0.9809371949478602</v>
      </c>
      <c r="F4821" s="89">
        <v>704837</v>
      </c>
      <c r="G4821" s="89">
        <v>7</v>
      </c>
      <c r="H4821" t="s">
        <v>19630</v>
      </c>
      <c r="I4821" s="89"/>
    </row>
    <row r="4822">
      <c r="A4822" t="s">
        <v>7876</v>
      </c>
      <c r="B4822" t="s">
        <v>19483</v>
      </c>
      <c r="C4822" t="s">
        <v>19622</v>
      </c>
      <c r="D4822" t="s">
        <v>19621</v>
      </c>
      <c r="E4822" s="89">
        <v>0.8000822394080542</v>
      </c>
      <c r="F4822" s="89">
        <v>704837</v>
      </c>
      <c r="G4822" s="89">
        <v>7</v>
      </c>
      <c r="H4822" t="s">
        <v>19630</v>
      </c>
      <c r="I4822" s="89"/>
    </row>
    <row r="4823">
      <c r="A4823" t="s">
        <v>7877</v>
      </c>
      <c r="B4823" t="s">
        <v>19483</v>
      </c>
      <c r="C4823" t="s">
        <v>19622</v>
      </c>
      <c r="D4823" t="s">
        <v>19622</v>
      </c>
      <c r="E4823" s="89">
        <v>1</v>
      </c>
      <c r="F4823" s="89">
        <v>704837</v>
      </c>
      <c r="G4823" s="89">
        <v>7</v>
      </c>
      <c r="H4823" t="s">
        <v>19630</v>
      </c>
      <c r="I4823" s="89"/>
    </row>
    <row r="4824">
      <c r="A4824" t="s">
        <v>7878</v>
      </c>
      <c r="B4824" t="s">
        <v>19483</v>
      </c>
      <c r="C4824" t="s">
        <v>19622</v>
      </c>
      <c r="D4824" t="s">
        <v>19623</v>
      </c>
      <c r="E4824" s="89">
        <v>2.264378704566292</v>
      </c>
      <c r="F4824" s="89">
        <v>704837</v>
      </c>
      <c r="G4824" s="89">
        <v>7</v>
      </c>
      <c r="H4824" t="s">
        <v>19630</v>
      </c>
      <c r="I4824" s="89"/>
    </row>
    <row r="4825">
      <c r="A4825" t="s">
        <v>7879</v>
      </c>
      <c r="B4825" t="s">
        <v>19483</v>
      </c>
      <c r="C4825" t="s">
        <v>19622</v>
      </c>
      <c r="D4825" t="s">
        <v>19624</v>
      </c>
      <c r="E4825" s="89">
        <v>5.546568141895475</v>
      </c>
      <c r="F4825" s="89">
        <v>704837</v>
      </c>
      <c r="G4825" s="89">
        <v>7</v>
      </c>
      <c r="H4825" t="s">
        <v>19630</v>
      </c>
      <c r="I4825" s="89"/>
    </row>
    <row r="4826">
      <c r="A4826" t="s">
        <v>7880</v>
      </c>
      <c r="B4826" t="s">
        <v>19483</v>
      </c>
      <c r="C4826" t="s">
        <v>19523</v>
      </c>
      <c r="D4826" t="s">
        <v>19614</v>
      </c>
      <c r="E4826" s="89">
        <v>0.0308629138639061</v>
      </c>
      <c r="F4826" s="89">
        <v>704837</v>
      </c>
      <c r="G4826" s="89">
        <v>7</v>
      </c>
      <c r="H4826" t="s">
        <v>19630</v>
      </c>
      <c r="I4826" s="89"/>
    </row>
    <row r="4827">
      <c r="A4827" t="s">
        <v>7881</v>
      </c>
      <c r="B4827" t="s">
        <v>19483</v>
      </c>
      <c r="C4827" t="s">
        <v>19523</v>
      </c>
      <c r="D4827" t="s">
        <v>19615</v>
      </c>
      <c r="E4827" s="89">
        <v>0.03373410429788678</v>
      </c>
      <c r="F4827" s="89">
        <v>704837</v>
      </c>
      <c r="G4827" s="89">
        <v>7</v>
      </c>
      <c r="H4827" t="s">
        <v>19630</v>
      </c>
      <c r="I4827" s="89"/>
    </row>
    <row r="4828">
      <c r="A4828" t="s">
        <v>7882</v>
      </c>
      <c r="B4828" t="s">
        <v>19483</v>
      </c>
      <c r="C4828" t="s">
        <v>19523</v>
      </c>
      <c r="D4828" t="s">
        <v>19616</v>
      </c>
      <c r="E4828" s="89">
        <v>0.03087273765914751</v>
      </c>
      <c r="F4828" s="89">
        <v>704837</v>
      </c>
      <c r="G4828" s="89">
        <v>7</v>
      </c>
      <c r="H4828" t="s">
        <v>19630</v>
      </c>
      <c r="I4828" s="89"/>
    </row>
    <row r="4829">
      <c r="A4829" t="s">
        <v>7883</v>
      </c>
      <c r="B4829" t="s">
        <v>19483</v>
      </c>
      <c r="C4829" t="s">
        <v>19523</v>
      </c>
      <c r="D4829" t="s">
        <v>19617</v>
      </c>
      <c r="E4829" s="89">
        <v>0.03369745070274438</v>
      </c>
      <c r="F4829" s="89">
        <v>704837</v>
      </c>
      <c r="G4829" s="89">
        <v>7</v>
      </c>
      <c r="H4829" t="s">
        <v>19630</v>
      </c>
      <c r="I4829" s="89"/>
    </row>
    <row r="4830">
      <c r="A4830" t="s">
        <v>7884</v>
      </c>
      <c r="B4830" t="s">
        <v>19483</v>
      </c>
      <c r="C4830" t="s">
        <v>19523</v>
      </c>
      <c r="D4830" t="s">
        <v>19618</v>
      </c>
      <c r="E4830" s="89">
        <v>0.03350437795491745</v>
      </c>
      <c r="F4830" s="89">
        <v>704837</v>
      </c>
      <c r="G4830" s="89">
        <v>7</v>
      </c>
      <c r="H4830" t="s">
        <v>19630</v>
      </c>
      <c r="I4830" s="89"/>
    </row>
    <row r="4831">
      <c r="A4831" t="s">
        <v>7885</v>
      </c>
      <c r="B4831" t="s">
        <v>19483</v>
      </c>
      <c r="C4831" t="s">
        <v>19523</v>
      </c>
      <c r="D4831" t="s">
        <v>19619</v>
      </c>
      <c r="E4831" s="89">
        <v>0.03442489749433102</v>
      </c>
      <c r="F4831" s="89">
        <v>704837</v>
      </c>
      <c r="G4831" s="89">
        <v>7</v>
      </c>
      <c r="H4831" t="s">
        <v>19630</v>
      </c>
      <c r="I4831" s="89"/>
    </row>
    <row r="4832">
      <c r="A4832" t="s">
        <v>7886</v>
      </c>
      <c r="B4832" t="s">
        <v>19483</v>
      </c>
      <c r="C4832" t="s">
        <v>19523</v>
      </c>
      <c r="D4832" t="s">
        <v>19620</v>
      </c>
      <c r="E4832" s="89">
        <v>0.03275662450956356</v>
      </c>
      <c r="F4832" s="89">
        <v>704837</v>
      </c>
      <c r="G4832" s="89">
        <v>7</v>
      </c>
      <c r="H4832" t="s">
        <v>19630</v>
      </c>
      <c r="I4832" s="89"/>
    </row>
    <row r="4833">
      <c r="A4833" t="s">
        <v>7887</v>
      </c>
      <c r="B4833" t="s">
        <v>19483</v>
      </c>
      <c r="C4833" t="s">
        <v>19523</v>
      </c>
      <c r="D4833" t="s">
        <v>19621</v>
      </c>
      <c r="E4833" s="89">
        <v>0.0244584261660985</v>
      </c>
      <c r="F4833" s="89">
        <v>704837</v>
      </c>
      <c r="G4833" s="89">
        <v>7</v>
      </c>
      <c r="H4833" t="s">
        <v>19630</v>
      </c>
      <c r="I4833" s="89"/>
    </row>
    <row r="4834">
      <c r="A4834" t="s">
        <v>7888</v>
      </c>
      <c r="B4834" t="s">
        <v>19483</v>
      </c>
      <c r="C4834" t="s">
        <v>19523</v>
      </c>
      <c r="D4834" t="s">
        <v>19622</v>
      </c>
      <c r="E4834" s="89">
        <v>0.03345856200858561</v>
      </c>
      <c r="F4834" s="89">
        <v>704837</v>
      </c>
      <c r="G4834" s="89">
        <v>7</v>
      </c>
      <c r="H4834" t="s">
        <v>19630</v>
      </c>
      <c r="I4834" s="89"/>
    </row>
    <row r="4835">
      <c r="A4835" t="s">
        <v>7889</v>
      </c>
      <c r="B4835" t="s">
        <v>19483</v>
      </c>
      <c r="C4835" t="s">
        <v>19523</v>
      </c>
      <c r="D4835" t="s">
        <v>19623</v>
      </c>
      <c r="E4835" s="89">
        <v>0.07144061461140465</v>
      </c>
      <c r="F4835" s="89">
        <v>704837</v>
      </c>
      <c r="G4835" s="89">
        <v>7</v>
      </c>
      <c r="H4835" t="s">
        <v>19630</v>
      </c>
      <c r="I4835" s="89"/>
    </row>
    <row r="4836">
      <c r="A4836" t="s">
        <v>7890</v>
      </c>
      <c r="B4836" t="s">
        <v>19483</v>
      </c>
      <c r="C4836" t="s">
        <v>19523</v>
      </c>
      <c r="D4836" t="s">
        <v>19624</v>
      </c>
      <c r="E4836" s="89">
        <v>0.1749324149982212</v>
      </c>
      <c r="F4836" s="89">
        <v>704837</v>
      </c>
      <c r="G4836" s="89">
        <v>7</v>
      </c>
      <c r="H4836" t="s">
        <v>19630</v>
      </c>
      <c r="I4836" s="89"/>
    </row>
    <row r="4837">
      <c r="A4837" t="s">
        <v>20754</v>
      </c>
      <c r="B4837" t="s">
        <v>19483</v>
      </c>
      <c r="C4837" t="s">
        <v>3677</v>
      </c>
      <c r="D4837" t="s">
        <v>19614</v>
      </c>
      <c r="E4837" s="89">
        <v>0.0003075360735138951</v>
      </c>
      <c r="F4837" s="89">
        <v>704837</v>
      </c>
      <c r="G4837" s="89">
        <v>7</v>
      </c>
      <c r="H4837" t="s">
        <v>19630</v>
      </c>
      <c r="I4837" s="89"/>
    </row>
    <row r="4838">
      <c r="A4838" t="s">
        <v>20755</v>
      </c>
      <c r="B4838" t="s">
        <v>19483</v>
      </c>
      <c r="C4838" t="s">
        <v>3677</v>
      </c>
      <c r="D4838" t="s">
        <v>19615</v>
      </c>
      <c r="E4838" s="89">
        <v>0.0003185053757521947</v>
      </c>
      <c r="F4838" s="89">
        <v>704837</v>
      </c>
      <c r="G4838" s="89">
        <v>7</v>
      </c>
      <c r="H4838" t="s">
        <v>19630</v>
      </c>
      <c r="I4838" s="89"/>
    </row>
    <row r="4839">
      <c r="A4839" t="s">
        <v>20756</v>
      </c>
      <c r="B4839" t="s">
        <v>19483</v>
      </c>
      <c r="C4839" t="s">
        <v>3677</v>
      </c>
      <c r="D4839" t="s">
        <v>19616</v>
      </c>
      <c r="E4839" s="89">
        <v>0.0003075360735138951</v>
      </c>
      <c r="F4839" s="89">
        <v>704837</v>
      </c>
      <c r="G4839" s="89">
        <v>7</v>
      </c>
      <c r="H4839" t="s">
        <v>19630</v>
      </c>
      <c r="I4839" s="89"/>
    </row>
    <row r="4840">
      <c r="A4840" t="s">
        <v>20757</v>
      </c>
      <c r="B4840" t="s">
        <v>19483</v>
      </c>
      <c r="C4840" t="s">
        <v>3677</v>
      </c>
      <c r="D4840" t="s">
        <v>19617</v>
      </c>
      <c r="E4840" s="89">
        <v>0.0003089652354091479</v>
      </c>
      <c r="F4840" s="89">
        <v>704837</v>
      </c>
      <c r="G4840" s="89">
        <v>7</v>
      </c>
      <c r="H4840" t="s">
        <v>19630</v>
      </c>
      <c r="I4840" s="89"/>
    </row>
    <row r="4841">
      <c r="A4841" t="s">
        <v>20758</v>
      </c>
      <c r="B4841" t="s">
        <v>19483</v>
      </c>
      <c r="C4841" t="s">
        <v>3677</v>
      </c>
      <c r="D4841" t="s">
        <v>19618</v>
      </c>
      <c r="E4841" s="89">
        <v>0.0003166658713912208</v>
      </c>
      <c r="F4841" s="89">
        <v>704837</v>
      </c>
      <c r="G4841" s="89">
        <v>7</v>
      </c>
      <c r="H4841" t="s">
        <v>19630</v>
      </c>
      <c r="I4841" s="89"/>
    </row>
    <row r="4842">
      <c r="A4842" t="s">
        <v>20759</v>
      </c>
      <c r="B4842" t="s">
        <v>19483</v>
      </c>
      <c r="C4842" t="s">
        <v>3677</v>
      </c>
      <c r="D4842" t="s">
        <v>19619</v>
      </c>
      <c r="E4842" s="89">
        <v>0.0003247737158578227</v>
      </c>
      <c r="F4842" s="89">
        <v>704837</v>
      </c>
      <c r="G4842" s="89">
        <v>7</v>
      </c>
      <c r="H4842" t="s">
        <v>19630</v>
      </c>
      <c r="I4842" s="89"/>
    </row>
    <row r="4843">
      <c r="A4843" t="s">
        <v>20760</v>
      </c>
      <c r="B4843" t="s">
        <v>19483</v>
      </c>
      <c r="C4843" t="s">
        <v>3677</v>
      </c>
      <c r="D4843" t="s">
        <v>19620</v>
      </c>
      <c r="E4843" s="89">
        <v>0.0003083700513839024</v>
      </c>
      <c r="F4843" s="89">
        <v>704837</v>
      </c>
      <c r="G4843" s="89">
        <v>7</v>
      </c>
      <c r="H4843" t="s">
        <v>19630</v>
      </c>
      <c r="I4843" s="89"/>
    </row>
    <row r="4844">
      <c r="A4844" t="s">
        <v>20761</v>
      </c>
      <c r="B4844" t="s">
        <v>19483</v>
      </c>
      <c r="C4844" t="s">
        <v>3677</v>
      </c>
      <c r="D4844" t="s">
        <v>19621</v>
      </c>
      <c r="E4844" s="89">
        <v>0.000249553937140258</v>
      </c>
      <c r="F4844" s="89">
        <v>704837</v>
      </c>
      <c r="G4844" s="89">
        <v>7</v>
      </c>
      <c r="H4844" t="s">
        <v>19630</v>
      </c>
      <c r="I4844" s="89"/>
    </row>
    <row r="4845">
      <c r="A4845" t="s">
        <v>20762</v>
      </c>
      <c r="B4845" t="s">
        <v>19483</v>
      </c>
      <c r="C4845" t="s">
        <v>3677</v>
      </c>
      <c r="D4845" t="s">
        <v>19622</v>
      </c>
      <c r="E4845" s="89">
        <v>0.0003095345274387113</v>
      </c>
      <c r="F4845" s="89">
        <v>704837</v>
      </c>
      <c r="G4845" s="89">
        <v>7</v>
      </c>
      <c r="H4845" t="s">
        <v>19630</v>
      </c>
      <c r="I4845" s="89"/>
    </row>
    <row r="4846">
      <c r="A4846" t="s">
        <v>20763</v>
      </c>
      <c r="B4846" t="s">
        <v>19483</v>
      </c>
      <c r="C4846" t="s">
        <v>3677</v>
      </c>
      <c r="D4846" t="s">
        <v>19623</v>
      </c>
      <c r="E4846" s="89">
        <v>0.0006633167182942858</v>
      </c>
      <c r="F4846" s="89">
        <v>704837</v>
      </c>
      <c r="G4846" s="89">
        <v>7</v>
      </c>
      <c r="H4846" t="s">
        <v>19630</v>
      </c>
      <c r="I4846" s="89"/>
    </row>
    <row r="4847">
      <c r="A4847" t="s">
        <v>20764</v>
      </c>
      <c r="B4847" t="s">
        <v>19483</v>
      </c>
      <c r="C4847" t="s">
        <v>3677</v>
      </c>
      <c r="D4847" t="s">
        <v>19624</v>
      </c>
      <c r="E4847" s="89">
        <v>0.001739726222988613</v>
      </c>
      <c r="F4847" s="89">
        <v>704837</v>
      </c>
      <c r="G4847" s="89">
        <v>7</v>
      </c>
      <c r="H4847" t="s">
        <v>19630</v>
      </c>
      <c r="I4847" s="89"/>
    </row>
    <row r="4848">
      <c r="A4848" t="s">
        <v>7891</v>
      </c>
      <c r="B4848" t="s">
        <v>19483</v>
      </c>
      <c r="C4848" t="s">
        <v>19524</v>
      </c>
      <c r="D4848" t="s">
        <v>19614</v>
      </c>
      <c r="E4848" s="89">
        <v>0.002585778906560127</v>
      </c>
      <c r="F4848" s="89">
        <v>704837</v>
      </c>
      <c r="G4848" s="89">
        <v>7</v>
      </c>
      <c r="H4848" t="s">
        <v>19630</v>
      </c>
      <c r="I4848" s="89"/>
    </row>
    <row r="4849">
      <c r="A4849" t="s">
        <v>7892</v>
      </c>
      <c r="B4849" t="s">
        <v>19483</v>
      </c>
      <c r="C4849" t="s">
        <v>19524</v>
      </c>
      <c r="D4849" t="s">
        <v>19615</v>
      </c>
      <c r="E4849" s="89">
        <v>0.002677694164566396</v>
      </c>
      <c r="F4849" s="89">
        <v>704837</v>
      </c>
      <c r="G4849" s="89">
        <v>7</v>
      </c>
      <c r="H4849" t="s">
        <v>19630</v>
      </c>
      <c r="I4849" s="89"/>
    </row>
    <row r="4850">
      <c r="A4850" t="s">
        <v>7893</v>
      </c>
      <c r="B4850" t="s">
        <v>19483</v>
      </c>
      <c r="C4850" t="s">
        <v>19524</v>
      </c>
      <c r="D4850" t="s">
        <v>19616</v>
      </c>
      <c r="E4850" s="89">
        <v>0.002586234544192295</v>
      </c>
      <c r="F4850" s="89">
        <v>704837</v>
      </c>
      <c r="G4850" s="89">
        <v>7</v>
      </c>
      <c r="H4850" t="s">
        <v>19630</v>
      </c>
      <c r="I4850" s="89"/>
    </row>
    <row r="4851">
      <c r="A4851" t="s">
        <v>7894</v>
      </c>
      <c r="B4851" t="s">
        <v>19483</v>
      </c>
      <c r="C4851" t="s">
        <v>19524</v>
      </c>
      <c r="D4851" t="s">
        <v>19617</v>
      </c>
      <c r="E4851" s="89">
        <v>0.002620042044263605</v>
      </c>
      <c r="F4851" s="89">
        <v>704837</v>
      </c>
      <c r="G4851" s="89">
        <v>7</v>
      </c>
      <c r="H4851" t="s">
        <v>19630</v>
      </c>
      <c r="I4851" s="89"/>
    </row>
    <row r="4852">
      <c r="A4852" t="s">
        <v>7895</v>
      </c>
      <c r="B4852" t="s">
        <v>19483</v>
      </c>
      <c r="C4852" t="s">
        <v>19524</v>
      </c>
      <c r="D4852" t="s">
        <v>19618</v>
      </c>
      <c r="E4852" s="89">
        <v>0.002664299545546602</v>
      </c>
      <c r="F4852" s="89">
        <v>704837</v>
      </c>
      <c r="G4852" s="89">
        <v>7</v>
      </c>
      <c r="H4852" t="s">
        <v>19630</v>
      </c>
      <c r="I4852" s="89"/>
    </row>
    <row r="4853">
      <c r="A4853" t="s">
        <v>7896</v>
      </c>
      <c r="B4853" t="s">
        <v>19483</v>
      </c>
      <c r="C4853" t="s">
        <v>19524</v>
      </c>
      <c r="D4853" t="s">
        <v>19619</v>
      </c>
      <c r="E4853" s="89">
        <v>0.00274400685554283</v>
      </c>
      <c r="F4853" s="89">
        <v>704837</v>
      </c>
      <c r="G4853" s="89">
        <v>7</v>
      </c>
      <c r="H4853" t="s">
        <v>19630</v>
      </c>
      <c r="I4853" s="89"/>
    </row>
    <row r="4854">
      <c r="A4854" t="s">
        <v>7897</v>
      </c>
      <c r="B4854" t="s">
        <v>19483</v>
      </c>
      <c r="C4854" t="s">
        <v>19524</v>
      </c>
      <c r="D4854" t="s">
        <v>19620</v>
      </c>
      <c r="E4854" s="89">
        <v>0.002605210500790837</v>
      </c>
      <c r="F4854" s="89">
        <v>704837</v>
      </c>
      <c r="G4854" s="89">
        <v>7</v>
      </c>
      <c r="H4854" t="s">
        <v>19630</v>
      </c>
      <c r="I4854" s="89"/>
    </row>
    <row r="4855">
      <c r="A4855" t="s">
        <v>7898</v>
      </c>
      <c r="B4855" t="s">
        <v>19483</v>
      </c>
      <c r="C4855" t="s">
        <v>19524</v>
      </c>
      <c r="D4855" t="s">
        <v>19621</v>
      </c>
      <c r="E4855" s="89">
        <v>0.002062352402349892</v>
      </c>
      <c r="F4855" s="89">
        <v>704837</v>
      </c>
      <c r="G4855" s="89">
        <v>7</v>
      </c>
      <c r="H4855" t="s">
        <v>19630</v>
      </c>
      <c r="I4855" s="89"/>
    </row>
    <row r="4856">
      <c r="A4856" t="s">
        <v>7899</v>
      </c>
      <c r="B4856" t="s">
        <v>19483</v>
      </c>
      <c r="C4856" t="s">
        <v>19524</v>
      </c>
      <c r="D4856" t="s">
        <v>19622</v>
      </c>
      <c r="E4856" s="89">
        <v>0.00261567775238623</v>
      </c>
      <c r="F4856" s="89">
        <v>704837</v>
      </c>
      <c r="G4856" s="89">
        <v>7</v>
      </c>
      <c r="H4856" t="s">
        <v>19630</v>
      </c>
      <c r="I4856" s="89"/>
    </row>
    <row r="4857">
      <c r="A4857" t="s">
        <v>7900</v>
      </c>
      <c r="B4857" t="s">
        <v>19483</v>
      </c>
      <c r="C4857" t="s">
        <v>19524</v>
      </c>
      <c r="D4857" t="s">
        <v>19623</v>
      </c>
      <c r="E4857" s="89">
        <v>0.005740148402509393</v>
      </c>
      <c r="F4857" s="89">
        <v>704837</v>
      </c>
      <c r="G4857" s="89">
        <v>7</v>
      </c>
      <c r="H4857" t="s">
        <v>19630</v>
      </c>
      <c r="I4857" s="89"/>
    </row>
    <row r="4858">
      <c r="A4858" t="s">
        <v>7901</v>
      </c>
      <c r="B4858" t="s">
        <v>19483</v>
      </c>
      <c r="C4858" t="s">
        <v>19524</v>
      </c>
      <c r="D4858" t="s">
        <v>19624</v>
      </c>
      <c r="E4858" s="89">
        <v>0.01457779876192248</v>
      </c>
      <c r="F4858" s="89">
        <v>704837</v>
      </c>
      <c r="G4858" s="89">
        <v>7</v>
      </c>
      <c r="H4858" t="s">
        <v>19630</v>
      </c>
      <c r="I4858" s="89"/>
    </row>
    <row r="4859">
      <c r="A4859" t="s">
        <v>7902</v>
      </c>
      <c r="B4859" t="s">
        <v>19483</v>
      </c>
      <c r="C4859" t="s">
        <v>19525</v>
      </c>
      <c r="D4859" t="s">
        <v>19614</v>
      </c>
      <c r="E4859" s="89">
        <v>0</v>
      </c>
      <c r="F4859" s="89">
        <v>704837</v>
      </c>
      <c r="G4859" s="89">
        <v>7</v>
      </c>
      <c r="H4859" t="s">
        <v>19630</v>
      </c>
      <c r="I4859" s="89"/>
    </row>
    <row r="4860">
      <c r="A4860" t="s">
        <v>7903</v>
      </c>
      <c r="B4860" t="s">
        <v>19483</v>
      </c>
      <c r="C4860" t="s">
        <v>19525</v>
      </c>
      <c r="D4860" t="s">
        <v>19615</v>
      </c>
      <c r="E4860" s="89">
        <v>0</v>
      </c>
      <c r="F4860" s="89">
        <v>704837</v>
      </c>
      <c r="G4860" s="89">
        <v>7</v>
      </c>
      <c r="H4860" t="s">
        <v>19630</v>
      </c>
      <c r="I4860" s="89"/>
    </row>
    <row r="4861">
      <c r="A4861" t="s">
        <v>7904</v>
      </c>
      <c r="B4861" t="s">
        <v>19483</v>
      </c>
      <c r="C4861" t="s">
        <v>19525</v>
      </c>
      <c r="D4861" t="s">
        <v>19616</v>
      </c>
      <c r="E4861" s="89">
        <v>0</v>
      </c>
      <c r="F4861" s="89">
        <v>704837</v>
      </c>
      <c r="G4861" s="89">
        <v>7</v>
      </c>
      <c r="H4861" t="s">
        <v>19630</v>
      </c>
      <c r="I4861" s="89"/>
    </row>
    <row r="4862">
      <c r="A4862" t="s">
        <v>7905</v>
      </c>
      <c r="B4862" t="s">
        <v>19483</v>
      </c>
      <c r="C4862" t="s">
        <v>19525</v>
      </c>
      <c r="D4862" t="s">
        <v>19617</v>
      </c>
      <c r="E4862" s="89">
        <v>0</v>
      </c>
      <c r="F4862" s="89">
        <v>704837</v>
      </c>
      <c r="G4862" s="89">
        <v>7</v>
      </c>
      <c r="H4862" t="s">
        <v>19630</v>
      </c>
      <c r="I4862" s="89"/>
    </row>
    <row r="4863">
      <c r="A4863" t="s">
        <v>7906</v>
      </c>
      <c r="B4863" t="s">
        <v>19483</v>
      </c>
      <c r="C4863" t="s">
        <v>19525</v>
      </c>
      <c r="D4863" t="s">
        <v>19618</v>
      </c>
      <c r="E4863" s="89">
        <v>0</v>
      </c>
      <c r="F4863" s="89">
        <v>704837</v>
      </c>
      <c r="G4863" s="89">
        <v>7</v>
      </c>
      <c r="H4863" t="s">
        <v>19630</v>
      </c>
      <c r="I4863" s="89"/>
    </row>
    <row r="4864">
      <c r="A4864" t="s">
        <v>7907</v>
      </c>
      <c r="B4864" t="s">
        <v>19483</v>
      </c>
      <c r="C4864" t="s">
        <v>19525</v>
      </c>
      <c r="D4864" t="s">
        <v>19619</v>
      </c>
      <c r="E4864" s="89">
        <v>0</v>
      </c>
      <c r="F4864" s="89">
        <v>704837</v>
      </c>
      <c r="G4864" s="89">
        <v>7</v>
      </c>
      <c r="H4864" t="s">
        <v>19630</v>
      </c>
      <c r="I4864" s="89"/>
    </row>
    <row r="4865">
      <c r="A4865" t="s">
        <v>7908</v>
      </c>
      <c r="B4865" t="s">
        <v>19483</v>
      </c>
      <c r="C4865" t="s">
        <v>19525</v>
      </c>
      <c r="D4865" t="s">
        <v>19620</v>
      </c>
      <c r="E4865" s="89">
        <v>0</v>
      </c>
      <c r="F4865" s="89">
        <v>704837</v>
      </c>
      <c r="G4865" s="89">
        <v>7</v>
      </c>
      <c r="H4865" t="s">
        <v>19630</v>
      </c>
      <c r="I4865" s="89"/>
    </row>
    <row r="4866">
      <c r="A4866" t="s">
        <v>7909</v>
      </c>
      <c r="B4866" t="s">
        <v>19483</v>
      </c>
      <c r="C4866" t="s">
        <v>19525</v>
      </c>
      <c r="D4866" t="s">
        <v>19621</v>
      </c>
      <c r="E4866" s="89">
        <v>0</v>
      </c>
      <c r="F4866" s="89">
        <v>704837</v>
      </c>
      <c r="G4866" s="89">
        <v>7</v>
      </c>
      <c r="H4866" t="s">
        <v>19630</v>
      </c>
      <c r="I4866" s="89"/>
    </row>
    <row r="4867">
      <c r="A4867" t="s">
        <v>7910</v>
      </c>
      <c r="B4867" t="s">
        <v>19483</v>
      </c>
      <c r="C4867" t="s">
        <v>19525</v>
      </c>
      <c r="D4867" t="s">
        <v>19622</v>
      </c>
      <c r="E4867" s="89">
        <v>0</v>
      </c>
      <c r="F4867" s="89">
        <v>704837</v>
      </c>
      <c r="G4867" s="89">
        <v>7</v>
      </c>
      <c r="H4867" t="s">
        <v>19630</v>
      </c>
      <c r="I4867" s="89"/>
    </row>
    <row r="4868">
      <c r="A4868" t="s">
        <v>7911</v>
      </c>
      <c r="B4868" t="s">
        <v>19483</v>
      </c>
      <c r="C4868" t="s">
        <v>19525</v>
      </c>
      <c r="D4868" t="s">
        <v>19623</v>
      </c>
      <c r="E4868" s="89">
        <v>0</v>
      </c>
      <c r="F4868" s="89">
        <v>704837</v>
      </c>
      <c r="G4868" s="89">
        <v>7</v>
      </c>
      <c r="H4868" t="s">
        <v>19630</v>
      </c>
      <c r="I4868" s="89"/>
    </row>
    <row r="4869">
      <c r="A4869" t="s">
        <v>7912</v>
      </c>
      <c r="B4869" t="s">
        <v>19483</v>
      </c>
      <c r="C4869" t="s">
        <v>19525</v>
      </c>
      <c r="D4869" t="s">
        <v>19624</v>
      </c>
      <c r="E4869" s="89">
        <v>0</v>
      </c>
      <c r="F4869" s="89">
        <v>704837</v>
      </c>
      <c r="G4869" s="89">
        <v>7</v>
      </c>
      <c r="H4869" t="s">
        <v>19630</v>
      </c>
      <c r="I4869" s="89"/>
    </row>
    <row r="4870">
      <c r="A4870" t="s">
        <v>7913</v>
      </c>
      <c r="B4870" t="s">
        <v>19483</v>
      </c>
      <c r="C4870" t="s">
        <v>19526</v>
      </c>
      <c r="D4870" t="s">
        <v>19614</v>
      </c>
      <c r="E4870" s="89">
        <v>0.0205980581388351</v>
      </c>
      <c r="F4870" s="89">
        <v>704837</v>
      </c>
      <c r="G4870" s="89">
        <v>7</v>
      </c>
      <c r="H4870" t="s">
        <v>19630</v>
      </c>
      <c r="I4870" s="89"/>
    </row>
    <row r="4871">
      <c r="A4871" t="s">
        <v>7914</v>
      </c>
      <c r="B4871" t="s">
        <v>19483</v>
      </c>
      <c r="C4871" t="s">
        <v>19526</v>
      </c>
      <c r="D4871" t="s">
        <v>19615</v>
      </c>
      <c r="E4871" s="89">
        <v>0.02150076150146031</v>
      </c>
      <c r="F4871" s="89">
        <v>704837</v>
      </c>
      <c r="G4871" s="89">
        <v>7</v>
      </c>
      <c r="H4871" t="s">
        <v>19630</v>
      </c>
      <c r="I4871" s="89"/>
    </row>
    <row r="4872">
      <c r="A4872" t="s">
        <v>7915</v>
      </c>
      <c r="B4872" t="s">
        <v>19483</v>
      </c>
      <c r="C4872" t="s">
        <v>19526</v>
      </c>
      <c r="D4872" t="s">
        <v>19616</v>
      </c>
      <c r="E4872" s="89">
        <v>0.02060486232938774</v>
      </c>
      <c r="F4872" s="89">
        <v>704837</v>
      </c>
      <c r="G4872" s="89">
        <v>7</v>
      </c>
      <c r="H4872" t="s">
        <v>19630</v>
      </c>
      <c r="I4872" s="89"/>
    </row>
    <row r="4873">
      <c r="A4873" t="s">
        <v>7916</v>
      </c>
      <c r="B4873" t="s">
        <v>19483</v>
      </c>
      <c r="C4873" t="s">
        <v>19526</v>
      </c>
      <c r="D4873" t="s">
        <v>19617</v>
      </c>
      <c r="E4873" s="89">
        <v>0.02143299263637788</v>
      </c>
      <c r="F4873" s="89">
        <v>704837</v>
      </c>
      <c r="G4873" s="89">
        <v>7</v>
      </c>
      <c r="H4873" t="s">
        <v>19630</v>
      </c>
      <c r="I4873" s="89"/>
    </row>
    <row r="4874">
      <c r="A4874" t="s">
        <v>7917</v>
      </c>
      <c r="B4874" t="s">
        <v>19483</v>
      </c>
      <c r="C4874" t="s">
        <v>19526</v>
      </c>
      <c r="D4874" t="s">
        <v>19618</v>
      </c>
      <c r="E4874" s="89">
        <v>0.02134471494130233</v>
      </c>
      <c r="F4874" s="89">
        <v>704837</v>
      </c>
      <c r="G4874" s="89">
        <v>7</v>
      </c>
      <c r="H4874" t="s">
        <v>19630</v>
      </c>
      <c r="I4874" s="89"/>
    </row>
    <row r="4875">
      <c r="A4875" t="s">
        <v>7918</v>
      </c>
      <c r="B4875" t="s">
        <v>19483</v>
      </c>
      <c r="C4875" t="s">
        <v>19526</v>
      </c>
      <c r="D4875" t="s">
        <v>19619</v>
      </c>
      <c r="E4875" s="89">
        <v>0.02179410904684322</v>
      </c>
      <c r="F4875" s="89">
        <v>704837</v>
      </c>
      <c r="G4875" s="89">
        <v>7</v>
      </c>
      <c r="H4875" t="s">
        <v>19630</v>
      </c>
      <c r="I4875" s="89"/>
    </row>
    <row r="4876">
      <c r="A4876" t="s">
        <v>7919</v>
      </c>
      <c r="B4876" t="s">
        <v>19483</v>
      </c>
      <c r="C4876" t="s">
        <v>19526</v>
      </c>
      <c r="D4876" t="s">
        <v>19620</v>
      </c>
      <c r="E4876" s="89">
        <v>0.0208419639492799</v>
      </c>
      <c r="F4876" s="89">
        <v>704837</v>
      </c>
      <c r="G4876" s="89">
        <v>7</v>
      </c>
      <c r="H4876" t="s">
        <v>19630</v>
      </c>
      <c r="I4876" s="89"/>
    </row>
    <row r="4877">
      <c r="A4877" t="s">
        <v>7920</v>
      </c>
      <c r="B4877" t="s">
        <v>19483</v>
      </c>
      <c r="C4877" t="s">
        <v>19526</v>
      </c>
      <c r="D4877" t="s">
        <v>19621</v>
      </c>
      <c r="E4877" s="89">
        <v>0.01697036888169872</v>
      </c>
      <c r="F4877" s="89">
        <v>704837</v>
      </c>
      <c r="G4877" s="89">
        <v>7</v>
      </c>
      <c r="H4877" t="s">
        <v>19630</v>
      </c>
      <c r="I4877" s="89"/>
    </row>
    <row r="4878">
      <c r="A4878" t="s">
        <v>7921</v>
      </c>
      <c r="B4878" t="s">
        <v>19483</v>
      </c>
      <c r="C4878" t="s">
        <v>19526</v>
      </c>
      <c r="D4878" t="s">
        <v>19622</v>
      </c>
      <c r="E4878" s="89">
        <v>0.02139842771604578</v>
      </c>
      <c r="F4878" s="89">
        <v>704837</v>
      </c>
      <c r="G4878" s="89">
        <v>7</v>
      </c>
      <c r="H4878" t="s">
        <v>19630</v>
      </c>
      <c r="I4878" s="89"/>
    </row>
    <row r="4879">
      <c r="A4879" t="s">
        <v>7922</v>
      </c>
      <c r="B4879" t="s">
        <v>19483</v>
      </c>
      <c r="C4879" t="s">
        <v>19526</v>
      </c>
      <c r="D4879" t="s">
        <v>19623</v>
      </c>
      <c r="E4879" s="89">
        <v>0.05146892457392932</v>
      </c>
      <c r="F4879" s="89">
        <v>704837</v>
      </c>
      <c r="G4879" s="89">
        <v>7</v>
      </c>
      <c r="H4879" t="s">
        <v>19630</v>
      </c>
      <c r="I4879" s="89"/>
    </row>
    <row r="4880">
      <c r="A4880" t="s">
        <v>7923</v>
      </c>
      <c r="B4880" t="s">
        <v>19483</v>
      </c>
      <c r="C4880" t="s">
        <v>19526</v>
      </c>
      <c r="D4880" t="s">
        <v>19624</v>
      </c>
      <c r="E4880" s="89">
        <v>0.1199397950763848</v>
      </c>
      <c r="F4880" s="89">
        <v>704837</v>
      </c>
      <c r="G4880" s="89">
        <v>7</v>
      </c>
      <c r="H4880" t="s">
        <v>19630</v>
      </c>
      <c r="I4880" s="89"/>
    </row>
    <row r="4881">
      <c r="A4881" t="s">
        <v>20765</v>
      </c>
      <c r="B4881" t="s">
        <v>19483</v>
      </c>
      <c r="C4881" t="s">
        <v>3805</v>
      </c>
      <c r="D4881" t="s">
        <v>19614</v>
      </c>
      <c r="E4881" s="89">
        <v>0</v>
      </c>
      <c r="F4881" s="89">
        <v>705353</v>
      </c>
      <c r="G4881" s="89">
        <v>8</v>
      </c>
      <c r="H4881" t="s">
        <v>19630</v>
      </c>
      <c r="I4881" s="89"/>
    </row>
    <row r="4882">
      <c r="A4882" t="s">
        <v>20766</v>
      </c>
      <c r="B4882" t="s">
        <v>19483</v>
      </c>
      <c r="C4882" t="s">
        <v>3805</v>
      </c>
      <c r="D4882" t="s">
        <v>19615</v>
      </c>
      <c r="E4882" s="89">
        <v>0</v>
      </c>
      <c r="F4882" s="89">
        <v>705353</v>
      </c>
      <c r="G4882" s="89">
        <v>8</v>
      </c>
      <c r="H4882" t="s">
        <v>19630</v>
      </c>
      <c r="I4882" s="89"/>
    </row>
    <row r="4883">
      <c r="A4883" t="s">
        <v>20767</v>
      </c>
      <c r="B4883" t="s">
        <v>19483</v>
      </c>
      <c r="C4883" t="s">
        <v>3805</v>
      </c>
      <c r="D4883" t="s">
        <v>19616</v>
      </c>
      <c r="E4883" s="89">
        <v>0</v>
      </c>
      <c r="F4883" s="89">
        <v>705353</v>
      </c>
      <c r="G4883" s="89">
        <v>8</v>
      </c>
      <c r="H4883" t="s">
        <v>19630</v>
      </c>
      <c r="I4883" s="89"/>
    </row>
    <row r="4884">
      <c r="A4884" t="s">
        <v>20768</v>
      </c>
      <c r="B4884" t="s">
        <v>19483</v>
      </c>
      <c r="C4884" t="s">
        <v>3805</v>
      </c>
      <c r="D4884" t="s">
        <v>19617</v>
      </c>
      <c r="E4884" s="89">
        <v>0</v>
      </c>
      <c r="F4884" s="89">
        <v>705353</v>
      </c>
      <c r="G4884" s="89">
        <v>8</v>
      </c>
      <c r="H4884" t="s">
        <v>19630</v>
      </c>
      <c r="I4884" s="89"/>
    </row>
    <row r="4885">
      <c r="A4885" t="s">
        <v>20769</v>
      </c>
      <c r="B4885" t="s">
        <v>19483</v>
      </c>
      <c r="C4885" t="s">
        <v>3805</v>
      </c>
      <c r="D4885" t="s">
        <v>19618</v>
      </c>
      <c r="E4885" s="89">
        <v>0</v>
      </c>
      <c r="F4885" s="89">
        <v>705353</v>
      </c>
      <c r="G4885" s="89">
        <v>8</v>
      </c>
      <c r="H4885" t="s">
        <v>19630</v>
      </c>
      <c r="I4885" s="89"/>
    </row>
    <row r="4886">
      <c r="A4886" t="s">
        <v>20770</v>
      </c>
      <c r="B4886" t="s">
        <v>19483</v>
      </c>
      <c r="C4886" t="s">
        <v>3805</v>
      </c>
      <c r="D4886" t="s">
        <v>19619</v>
      </c>
      <c r="E4886" s="89">
        <v>0</v>
      </c>
      <c r="F4886" s="89">
        <v>705353</v>
      </c>
      <c r="G4886" s="89">
        <v>8</v>
      </c>
      <c r="H4886" t="s">
        <v>19630</v>
      </c>
      <c r="I4886" s="89"/>
    </row>
    <row r="4887">
      <c r="A4887" t="s">
        <v>20771</v>
      </c>
      <c r="B4887" t="s">
        <v>19483</v>
      </c>
      <c r="C4887" t="s">
        <v>3805</v>
      </c>
      <c r="D4887" t="s">
        <v>19620</v>
      </c>
      <c r="E4887" s="89">
        <v>0</v>
      </c>
      <c r="F4887" s="89">
        <v>705353</v>
      </c>
      <c r="G4887" s="89">
        <v>8</v>
      </c>
      <c r="H4887" t="s">
        <v>19630</v>
      </c>
      <c r="I4887" s="89"/>
    </row>
    <row r="4888">
      <c r="A4888" t="s">
        <v>20772</v>
      </c>
      <c r="B4888" t="s">
        <v>19483</v>
      </c>
      <c r="C4888" t="s">
        <v>3805</v>
      </c>
      <c r="D4888" t="s">
        <v>19621</v>
      </c>
      <c r="E4888" s="89">
        <v>0</v>
      </c>
      <c r="F4888" s="89">
        <v>705353</v>
      </c>
      <c r="G4888" s="89">
        <v>8</v>
      </c>
      <c r="H4888" t="s">
        <v>19630</v>
      </c>
      <c r="I4888" s="89"/>
    </row>
    <row r="4889">
      <c r="A4889" t="s">
        <v>20773</v>
      </c>
      <c r="B4889" t="s">
        <v>19483</v>
      </c>
      <c r="C4889" t="s">
        <v>3805</v>
      </c>
      <c r="D4889" t="s">
        <v>19622</v>
      </c>
      <c r="E4889" s="89">
        <v>0</v>
      </c>
      <c r="F4889" s="89">
        <v>705353</v>
      </c>
      <c r="G4889" s="89">
        <v>8</v>
      </c>
      <c r="H4889" t="s">
        <v>19630</v>
      </c>
      <c r="I4889" s="89"/>
    </row>
    <row r="4890">
      <c r="A4890" t="s">
        <v>20774</v>
      </c>
      <c r="B4890" t="s">
        <v>19483</v>
      </c>
      <c r="C4890" t="s">
        <v>3805</v>
      </c>
      <c r="D4890" t="s">
        <v>19623</v>
      </c>
      <c r="E4890" s="89">
        <v>0</v>
      </c>
      <c r="F4890" s="89">
        <v>705353</v>
      </c>
      <c r="G4890" s="89">
        <v>8</v>
      </c>
      <c r="H4890" t="s">
        <v>19630</v>
      </c>
      <c r="I4890" s="89"/>
    </row>
    <row r="4891">
      <c r="A4891" t="s">
        <v>20775</v>
      </c>
      <c r="B4891" t="s">
        <v>19483</v>
      </c>
      <c r="C4891" t="s">
        <v>3805</v>
      </c>
      <c r="D4891" t="s">
        <v>19624</v>
      </c>
      <c r="E4891" s="89">
        <v>0</v>
      </c>
      <c r="F4891" s="89">
        <v>705353</v>
      </c>
      <c r="G4891" s="89">
        <v>8</v>
      </c>
      <c r="H4891" t="s">
        <v>19630</v>
      </c>
      <c r="I4891" s="89"/>
    </row>
    <row r="4892">
      <c r="A4892" t="s">
        <v>20776</v>
      </c>
      <c r="B4892" t="s">
        <v>19483</v>
      </c>
      <c r="C4892" t="s">
        <v>3806</v>
      </c>
      <c r="D4892" t="s">
        <v>19614</v>
      </c>
      <c r="E4892" s="89">
        <v>0</v>
      </c>
      <c r="F4892" s="89">
        <v>705353</v>
      </c>
      <c r="G4892" s="89">
        <v>8</v>
      </c>
      <c r="H4892" t="s">
        <v>19630</v>
      </c>
      <c r="I4892" s="89"/>
    </row>
    <row r="4893">
      <c r="A4893" t="s">
        <v>20777</v>
      </c>
      <c r="B4893" t="s">
        <v>19483</v>
      </c>
      <c r="C4893" t="s">
        <v>3806</v>
      </c>
      <c r="D4893" t="s">
        <v>19615</v>
      </c>
      <c r="E4893" s="89">
        <v>0</v>
      </c>
      <c r="F4893" s="89">
        <v>705353</v>
      </c>
      <c r="G4893" s="89">
        <v>8</v>
      </c>
      <c r="H4893" t="s">
        <v>19630</v>
      </c>
      <c r="I4893" s="89"/>
    </row>
    <row r="4894">
      <c r="A4894" t="s">
        <v>20778</v>
      </c>
      <c r="B4894" t="s">
        <v>19483</v>
      </c>
      <c r="C4894" t="s">
        <v>3806</v>
      </c>
      <c r="D4894" t="s">
        <v>19616</v>
      </c>
      <c r="E4894" s="89">
        <v>0</v>
      </c>
      <c r="F4894" s="89">
        <v>705353</v>
      </c>
      <c r="G4894" s="89">
        <v>8</v>
      </c>
      <c r="H4894" t="s">
        <v>19630</v>
      </c>
      <c r="I4894" s="89"/>
    </row>
    <row r="4895">
      <c r="A4895" t="s">
        <v>20779</v>
      </c>
      <c r="B4895" t="s">
        <v>19483</v>
      </c>
      <c r="C4895" t="s">
        <v>3806</v>
      </c>
      <c r="D4895" t="s">
        <v>19617</v>
      </c>
      <c r="E4895" s="89">
        <v>0</v>
      </c>
      <c r="F4895" s="89">
        <v>705353</v>
      </c>
      <c r="G4895" s="89">
        <v>8</v>
      </c>
      <c r="H4895" t="s">
        <v>19630</v>
      </c>
      <c r="I4895" s="89"/>
    </row>
    <row r="4896">
      <c r="A4896" t="s">
        <v>20780</v>
      </c>
      <c r="B4896" t="s">
        <v>19483</v>
      </c>
      <c r="C4896" t="s">
        <v>3806</v>
      </c>
      <c r="D4896" t="s">
        <v>19618</v>
      </c>
      <c r="E4896" s="89">
        <v>0</v>
      </c>
      <c r="F4896" s="89">
        <v>705353</v>
      </c>
      <c r="G4896" s="89">
        <v>8</v>
      </c>
      <c r="H4896" t="s">
        <v>19630</v>
      </c>
      <c r="I4896" s="89"/>
    </row>
    <row r="4897">
      <c r="A4897" t="s">
        <v>20781</v>
      </c>
      <c r="B4897" t="s">
        <v>19483</v>
      </c>
      <c r="C4897" t="s">
        <v>3806</v>
      </c>
      <c r="D4897" t="s">
        <v>19619</v>
      </c>
      <c r="E4897" s="89">
        <v>0</v>
      </c>
      <c r="F4897" s="89">
        <v>705353</v>
      </c>
      <c r="G4897" s="89">
        <v>8</v>
      </c>
      <c r="H4897" t="s">
        <v>19630</v>
      </c>
      <c r="I4897" s="89"/>
    </row>
    <row r="4898">
      <c r="A4898" t="s">
        <v>20782</v>
      </c>
      <c r="B4898" t="s">
        <v>19483</v>
      </c>
      <c r="C4898" t="s">
        <v>3806</v>
      </c>
      <c r="D4898" t="s">
        <v>19620</v>
      </c>
      <c r="E4898" s="89">
        <v>0</v>
      </c>
      <c r="F4898" s="89">
        <v>705353</v>
      </c>
      <c r="G4898" s="89">
        <v>8</v>
      </c>
      <c r="H4898" t="s">
        <v>19630</v>
      </c>
      <c r="I4898" s="89"/>
    </row>
    <row r="4899">
      <c r="A4899" t="s">
        <v>20783</v>
      </c>
      <c r="B4899" t="s">
        <v>19483</v>
      </c>
      <c r="C4899" t="s">
        <v>3806</v>
      </c>
      <c r="D4899" t="s">
        <v>19621</v>
      </c>
      <c r="E4899" s="89">
        <v>0</v>
      </c>
      <c r="F4899" s="89">
        <v>705353</v>
      </c>
      <c r="G4899" s="89">
        <v>8</v>
      </c>
      <c r="H4899" t="s">
        <v>19630</v>
      </c>
      <c r="I4899" s="89"/>
    </row>
    <row r="4900">
      <c r="A4900" t="s">
        <v>20784</v>
      </c>
      <c r="B4900" t="s">
        <v>19483</v>
      </c>
      <c r="C4900" t="s">
        <v>3806</v>
      </c>
      <c r="D4900" t="s">
        <v>19622</v>
      </c>
      <c r="E4900" s="89">
        <v>0</v>
      </c>
      <c r="F4900" s="89">
        <v>705353</v>
      </c>
      <c r="G4900" s="89">
        <v>8</v>
      </c>
      <c r="H4900" t="s">
        <v>19630</v>
      </c>
      <c r="I4900" s="89"/>
    </row>
    <row r="4901">
      <c r="A4901" t="s">
        <v>20785</v>
      </c>
      <c r="B4901" t="s">
        <v>19483</v>
      </c>
      <c r="C4901" t="s">
        <v>3806</v>
      </c>
      <c r="D4901" t="s">
        <v>19623</v>
      </c>
      <c r="E4901" s="89">
        <v>0</v>
      </c>
      <c r="F4901" s="89">
        <v>705353</v>
      </c>
      <c r="G4901" s="89">
        <v>8</v>
      </c>
      <c r="H4901" t="s">
        <v>19630</v>
      </c>
      <c r="I4901" s="89"/>
    </row>
    <row r="4902">
      <c r="A4902" t="s">
        <v>20786</v>
      </c>
      <c r="B4902" t="s">
        <v>19483</v>
      </c>
      <c r="C4902" t="s">
        <v>3806</v>
      </c>
      <c r="D4902" t="s">
        <v>19624</v>
      </c>
      <c r="E4902" s="89">
        <v>0</v>
      </c>
      <c r="F4902" s="89">
        <v>705353</v>
      </c>
      <c r="G4902" s="89">
        <v>8</v>
      </c>
      <c r="H4902" t="s">
        <v>19630</v>
      </c>
      <c r="I4902" s="89"/>
    </row>
    <row r="4903">
      <c r="A4903" t="s">
        <v>20787</v>
      </c>
      <c r="B4903" t="s">
        <v>19483</v>
      </c>
      <c r="C4903" t="s">
        <v>3678</v>
      </c>
      <c r="D4903" t="s">
        <v>19614</v>
      </c>
      <c r="E4903" s="89">
        <v>6.466706774734068e-05</v>
      </c>
      <c r="F4903" s="89">
        <v>705353</v>
      </c>
      <c r="G4903" s="89">
        <v>8</v>
      </c>
      <c r="H4903" t="s">
        <v>19630</v>
      </c>
      <c r="I4903" s="89"/>
    </row>
    <row r="4904">
      <c r="A4904" t="s">
        <v>20788</v>
      </c>
      <c r="B4904" t="s">
        <v>19483</v>
      </c>
      <c r="C4904" t="s">
        <v>3678</v>
      </c>
      <c r="D4904" t="s">
        <v>19615</v>
      </c>
      <c r="E4904" s="89">
        <v>6.717077502597497e-05</v>
      </c>
      <c r="F4904" s="89">
        <v>705353</v>
      </c>
      <c r="G4904" s="89">
        <v>8</v>
      </c>
      <c r="H4904" t="s">
        <v>19630</v>
      </c>
      <c r="I4904" s="89"/>
    </row>
    <row r="4905">
      <c r="A4905" t="s">
        <v>20789</v>
      </c>
      <c r="B4905" t="s">
        <v>19483</v>
      </c>
      <c r="C4905" t="s">
        <v>3678</v>
      </c>
      <c r="D4905" t="s">
        <v>19616</v>
      </c>
      <c r="E4905" s="89">
        <v>6.717077502597497e-05</v>
      </c>
      <c r="F4905" s="89">
        <v>705353</v>
      </c>
      <c r="G4905" s="89">
        <v>8</v>
      </c>
      <c r="H4905" t="s">
        <v>19630</v>
      </c>
      <c r="I4905" s="89"/>
    </row>
    <row r="4906">
      <c r="A4906" t="s">
        <v>20790</v>
      </c>
      <c r="B4906" t="s">
        <v>19483</v>
      </c>
      <c r="C4906" t="s">
        <v>3678</v>
      </c>
      <c r="D4906" t="s">
        <v>19617</v>
      </c>
      <c r="E4906" s="89">
        <v>6.717077502597497e-05</v>
      </c>
      <c r="F4906" s="89">
        <v>705353</v>
      </c>
      <c r="G4906" s="89">
        <v>8</v>
      </c>
      <c r="H4906" t="s">
        <v>19630</v>
      </c>
      <c r="I4906" s="89"/>
    </row>
    <row r="4907">
      <c r="A4907" t="s">
        <v>20791</v>
      </c>
      <c r="B4907" t="s">
        <v>19483</v>
      </c>
      <c r="C4907" t="s">
        <v>3678</v>
      </c>
      <c r="D4907" t="s">
        <v>19618</v>
      </c>
      <c r="E4907" s="89">
        <v>6.717077502597497e-05</v>
      </c>
      <c r="F4907" s="89">
        <v>705353</v>
      </c>
      <c r="G4907" s="89">
        <v>8</v>
      </c>
      <c r="H4907" t="s">
        <v>19630</v>
      </c>
      <c r="I4907" s="89"/>
    </row>
    <row r="4908">
      <c r="A4908" t="s">
        <v>20792</v>
      </c>
      <c r="B4908" t="s">
        <v>19483</v>
      </c>
      <c r="C4908" t="s">
        <v>3678</v>
      </c>
      <c r="D4908" t="s">
        <v>19619</v>
      </c>
      <c r="E4908" s="89">
        <v>6.952759156654855e-05</v>
      </c>
      <c r="F4908" s="89">
        <v>705353</v>
      </c>
      <c r="G4908" s="89">
        <v>8</v>
      </c>
      <c r="H4908" t="s">
        <v>19630</v>
      </c>
      <c r="I4908" s="89"/>
    </row>
    <row r="4909">
      <c r="A4909" t="s">
        <v>20793</v>
      </c>
      <c r="B4909" t="s">
        <v>19483</v>
      </c>
      <c r="C4909" t="s">
        <v>3678</v>
      </c>
      <c r="D4909" t="s">
        <v>19620</v>
      </c>
      <c r="E4909" s="89">
        <v>6.52892737540515e-05</v>
      </c>
      <c r="F4909" s="89">
        <v>705353</v>
      </c>
      <c r="G4909" s="89">
        <v>8</v>
      </c>
      <c r="H4909" t="s">
        <v>19630</v>
      </c>
      <c r="I4909" s="89"/>
    </row>
    <row r="4910">
      <c r="A4910" t="s">
        <v>20794</v>
      </c>
      <c r="B4910" t="s">
        <v>19483</v>
      </c>
      <c r="C4910" t="s">
        <v>3678</v>
      </c>
      <c r="D4910" t="s">
        <v>19621</v>
      </c>
      <c r="E4910" s="89">
        <v>6.837212371777454e-05</v>
      </c>
      <c r="F4910" s="89">
        <v>705353</v>
      </c>
      <c r="G4910" s="89">
        <v>8</v>
      </c>
      <c r="H4910" t="s">
        <v>19630</v>
      </c>
      <c r="I4910" s="89"/>
    </row>
    <row r="4911">
      <c r="A4911" t="s">
        <v>20795</v>
      </c>
      <c r="B4911" t="s">
        <v>19483</v>
      </c>
      <c r="C4911" t="s">
        <v>3678</v>
      </c>
      <c r="D4911" t="s">
        <v>19622</v>
      </c>
      <c r="E4911" s="89">
        <v>6.595374693522261e-05</v>
      </c>
      <c r="F4911" s="89">
        <v>705353</v>
      </c>
      <c r="G4911" s="89">
        <v>8</v>
      </c>
      <c r="H4911" t="s">
        <v>19630</v>
      </c>
      <c r="I4911" s="89"/>
    </row>
    <row r="4912">
      <c r="A4912" t="s">
        <v>20796</v>
      </c>
      <c r="B4912" t="s">
        <v>19483</v>
      </c>
      <c r="C4912" t="s">
        <v>3678</v>
      </c>
      <c r="D4912" t="s">
        <v>19623</v>
      </c>
      <c r="E4912" s="89">
        <v>0.0001920605552467295</v>
      </c>
      <c r="F4912" s="89">
        <v>705353</v>
      </c>
      <c r="G4912" s="89">
        <v>8</v>
      </c>
      <c r="H4912" t="s">
        <v>19630</v>
      </c>
      <c r="I4912" s="89"/>
    </row>
    <row r="4913">
      <c r="A4913" t="s">
        <v>20797</v>
      </c>
      <c r="B4913" t="s">
        <v>19483</v>
      </c>
      <c r="C4913" t="s">
        <v>3678</v>
      </c>
      <c r="D4913" t="s">
        <v>19624</v>
      </c>
      <c r="E4913" s="89">
        <v>0.0004713137309834827</v>
      </c>
      <c r="F4913" s="89">
        <v>705353</v>
      </c>
      <c r="G4913" s="89">
        <v>8</v>
      </c>
      <c r="H4913" t="s">
        <v>19630</v>
      </c>
      <c r="I4913" s="89"/>
    </row>
    <row r="4914">
      <c r="A4914" t="s">
        <v>20798</v>
      </c>
      <c r="B4914" t="s">
        <v>19483</v>
      </c>
      <c r="C4914" t="s">
        <v>3679</v>
      </c>
      <c r="D4914" t="s">
        <v>19614</v>
      </c>
      <c r="E4914" s="89">
        <v>0.0003408661364671212</v>
      </c>
      <c r="F4914" s="89">
        <v>705353</v>
      </c>
      <c r="G4914" s="89">
        <v>8</v>
      </c>
      <c r="H4914" t="s">
        <v>19630</v>
      </c>
      <c r="I4914" s="89"/>
    </row>
    <row r="4915">
      <c r="A4915" t="s">
        <v>20799</v>
      </c>
      <c r="B4915" t="s">
        <v>19483</v>
      </c>
      <c r="C4915" t="s">
        <v>3679</v>
      </c>
      <c r="D4915" t="s">
        <v>19615</v>
      </c>
      <c r="E4915" s="89">
        <v>0.0003500260616472559</v>
      </c>
      <c r="F4915" s="89">
        <v>705353</v>
      </c>
      <c r="G4915" s="89">
        <v>8</v>
      </c>
      <c r="H4915" t="s">
        <v>19630</v>
      </c>
      <c r="I4915" s="89"/>
    </row>
    <row r="4916">
      <c r="A4916" t="s">
        <v>20800</v>
      </c>
      <c r="B4916" t="s">
        <v>19483</v>
      </c>
      <c r="C4916" t="s">
        <v>3679</v>
      </c>
      <c r="D4916" t="s">
        <v>19616</v>
      </c>
      <c r="E4916" s="89">
        <v>0.0003457669865469794</v>
      </c>
      <c r="F4916" s="89">
        <v>705353</v>
      </c>
      <c r="G4916" s="89">
        <v>8</v>
      </c>
      <c r="H4916" t="s">
        <v>19630</v>
      </c>
      <c r="I4916" s="89"/>
    </row>
    <row r="4917">
      <c r="A4917" t="s">
        <v>20801</v>
      </c>
      <c r="B4917" t="s">
        <v>19483</v>
      </c>
      <c r="C4917" t="s">
        <v>3679</v>
      </c>
      <c r="D4917" t="s">
        <v>19617</v>
      </c>
      <c r="E4917" s="89">
        <v>0.0003497691512183949</v>
      </c>
      <c r="F4917" s="89">
        <v>705353</v>
      </c>
      <c r="G4917" s="89">
        <v>8</v>
      </c>
      <c r="H4917" t="s">
        <v>19630</v>
      </c>
      <c r="I4917" s="89"/>
    </row>
    <row r="4918">
      <c r="A4918" t="s">
        <v>20802</v>
      </c>
      <c r="B4918" t="s">
        <v>19483</v>
      </c>
      <c r="C4918" t="s">
        <v>3679</v>
      </c>
      <c r="D4918" t="s">
        <v>19618</v>
      </c>
      <c r="E4918" s="89">
        <v>0.0003479505692020804</v>
      </c>
      <c r="F4918" s="89">
        <v>705353</v>
      </c>
      <c r="G4918" s="89">
        <v>8</v>
      </c>
      <c r="H4918" t="s">
        <v>19630</v>
      </c>
      <c r="I4918" s="89"/>
    </row>
    <row r="4919">
      <c r="A4919" t="s">
        <v>20803</v>
      </c>
      <c r="B4919" t="s">
        <v>19483</v>
      </c>
      <c r="C4919" t="s">
        <v>3679</v>
      </c>
      <c r="D4919" t="s">
        <v>19619</v>
      </c>
      <c r="E4919" s="89">
        <v>0.000356105347810973</v>
      </c>
      <c r="F4919" s="89">
        <v>705353</v>
      </c>
      <c r="G4919" s="89">
        <v>8</v>
      </c>
      <c r="H4919" t="s">
        <v>19630</v>
      </c>
      <c r="I4919" s="89"/>
    </row>
    <row r="4920">
      <c r="A4920" t="s">
        <v>20804</v>
      </c>
      <c r="B4920" t="s">
        <v>19483</v>
      </c>
      <c r="C4920" t="s">
        <v>3679</v>
      </c>
      <c r="D4920" t="s">
        <v>19620</v>
      </c>
      <c r="E4920" s="89">
        <v>0.0003422744992518954</v>
      </c>
      <c r="F4920" s="89">
        <v>705353</v>
      </c>
      <c r="G4920" s="89">
        <v>8</v>
      </c>
      <c r="H4920" t="s">
        <v>19630</v>
      </c>
      <c r="I4920" s="89"/>
    </row>
    <row r="4921">
      <c r="A4921" t="s">
        <v>20805</v>
      </c>
      <c r="B4921" t="s">
        <v>19483</v>
      </c>
      <c r="C4921" t="s">
        <v>3679</v>
      </c>
      <c r="D4921" t="s">
        <v>19621</v>
      </c>
      <c r="E4921" s="89">
        <v>0.0003000349042379207</v>
      </c>
      <c r="F4921" s="89">
        <v>705353</v>
      </c>
      <c r="G4921" s="89">
        <v>8</v>
      </c>
      <c r="H4921" t="s">
        <v>19630</v>
      </c>
      <c r="I4921" s="89"/>
    </row>
    <row r="4922">
      <c r="A4922" t="s">
        <v>20806</v>
      </c>
      <c r="B4922" t="s">
        <v>19483</v>
      </c>
      <c r="C4922" t="s">
        <v>3679</v>
      </c>
      <c r="D4922" t="s">
        <v>19622</v>
      </c>
      <c r="E4922" s="89">
        <v>0.0003474555077634856</v>
      </c>
      <c r="F4922" s="89">
        <v>705353</v>
      </c>
      <c r="G4922" s="89">
        <v>8</v>
      </c>
      <c r="H4922" t="s">
        <v>19630</v>
      </c>
      <c r="I4922" s="89"/>
    </row>
    <row r="4923">
      <c r="A4923" t="s">
        <v>20807</v>
      </c>
      <c r="B4923" t="s">
        <v>19483</v>
      </c>
      <c r="C4923" t="s">
        <v>3679</v>
      </c>
      <c r="D4923" t="s">
        <v>19623</v>
      </c>
      <c r="E4923" s="89">
        <v>0.001032193675795474</v>
      </c>
      <c r="F4923" s="89">
        <v>705353</v>
      </c>
      <c r="G4923" s="89">
        <v>8</v>
      </c>
      <c r="H4923" t="s">
        <v>19630</v>
      </c>
      <c r="I4923" s="89"/>
    </row>
    <row r="4924">
      <c r="A4924" t="s">
        <v>20808</v>
      </c>
      <c r="B4924" t="s">
        <v>19483</v>
      </c>
      <c r="C4924" t="s">
        <v>3679</v>
      </c>
      <c r="D4924" t="s">
        <v>19624</v>
      </c>
      <c r="E4924" s="89">
        <v>0.002558492207372172</v>
      </c>
      <c r="F4924" s="89">
        <v>705353</v>
      </c>
      <c r="G4924" s="89">
        <v>8</v>
      </c>
      <c r="H4924" t="s">
        <v>19630</v>
      </c>
      <c r="I4924" s="89"/>
    </row>
    <row r="4925">
      <c r="A4925" t="s">
        <v>7924</v>
      </c>
      <c r="B4925" t="s">
        <v>19483</v>
      </c>
      <c r="C4925" t="s">
        <v>19488</v>
      </c>
      <c r="D4925" t="s">
        <v>19614</v>
      </c>
      <c r="E4925" s="89">
        <v>0.0007179497198247641</v>
      </c>
      <c r="F4925" s="89">
        <v>705353</v>
      </c>
      <c r="G4925" s="89">
        <v>8</v>
      </c>
      <c r="H4925" t="s">
        <v>19630</v>
      </c>
      <c r="I4925" s="89"/>
    </row>
    <row r="4926">
      <c r="A4926" t="s">
        <v>7925</v>
      </c>
      <c r="B4926" t="s">
        <v>19483</v>
      </c>
      <c r="C4926" t="s">
        <v>19488</v>
      </c>
      <c r="D4926" t="s">
        <v>19615</v>
      </c>
      <c r="E4926" s="89">
        <v>0.0007516173125365267</v>
      </c>
      <c r="F4926" s="89">
        <v>705353</v>
      </c>
      <c r="G4926" s="89">
        <v>8</v>
      </c>
      <c r="H4926" t="s">
        <v>19630</v>
      </c>
      <c r="I4926" s="89"/>
    </row>
    <row r="4927">
      <c r="A4927" t="s">
        <v>7926</v>
      </c>
      <c r="B4927" t="s">
        <v>19483</v>
      </c>
      <c r="C4927" t="s">
        <v>19488</v>
      </c>
      <c r="D4927" t="s">
        <v>19616</v>
      </c>
      <c r="E4927" s="89">
        <v>0.0007312139708078144</v>
      </c>
      <c r="F4927" s="89">
        <v>705353</v>
      </c>
      <c r="G4927" s="89">
        <v>8</v>
      </c>
      <c r="H4927" t="s">
        <v>19630</v>
      </c>
      <c r="I4927" s="89"/>
    </row>
    <row r="4928">
      <c r="A4928" t="s">
        <v>7927</v>
      </c>
      <c r="B4928" t="s">
        <v>19483</v>
      </c>
      <c r="C4928" t="s">
        <v>19488</v>
      </c>
      <c r="D4928" t="s">
        <v>19617</v>
      </c>
      <c r="E4928" s="89">
        <v>0.0007513604021076657</v>
      </c>
      <c r="F4928" s="89">
        <v>705353</v>
      </c>
      <c r="G4928" s="89">
        <v>8</v>
      </c>
      <c r="H4928" t="s">
        <v>19630</v>
      </c>
      <c r="I4928" s="89"/>
    </row>
    <row r="4929">
      <c r="A4929" t="s">
        <v>7928</v>
      </c>
      <c r="B4929" t="s">
        <v>19483</v>
      </c>
      <c r="C4929" t="s">
        <v>19488</v>
      </c>
      <c r="D4929" t="s">
        <v>19618</v>
      </c>
      <c r="E4929" s="89">
        <v>0.0007490276959551633</v>
      </c>
      <c r="F4929" s="89">
        <v>705353</v>
      </c>
      <c r="G4929" s="89">
        <v>8</v>
      </c>
      <c r="H4929" t="s">
        <v>19630</v>
      </c>
      <c r="I4929" s="89"/>
    </row>
    <row r="4930">
      <c r="A4930" t="s">
        <v>7929</v>
      </c>
      <c r="B4930" t="s">
        <v>19483</v>
      </c>
      <c r="C4930" t="s">
        <v>19488</v>
      </c>
      <c r="D4930" t="s">
        <v>19619</v>
      </c>
      <c r="E4930" s="89">
        <v>0.000771516627801411</v>
      </c>
      <c r="F4930" s="89">
        <v>705353</v>
      </c>
      <c r="G4930" s="89">
        <v>8</v>
      </c>
      <c r="H4930" t="s">
        <v>19630</v>
      </c>
      <c r="I4930" s="89"/>
    </row>
    <row r="4931">
      <c r="A4931" t="s">
        <v>7930</v>
      </c>
      <c r="B4931" t="s">
        <v>19483</v>
      </c>
      <c r="C4931" t="s">
        <v>19488</v>
      </c>
      <c r="D4931" t="s">
        <v>19620</v>
      </c>
      <c r="E4931" s="89">
        <v>0.0007363321872676061</v>
      </c>
      <c r="F4931" s="89">
        <v>705353</v>
      </c>
      <c r="G4931" s="89">
        <v>8</v>
      </c>
      <c r="H4931" t="s">
        <v>19630</v>
      </c>
      <c r="I4931" s="89"/>
    </row>
    <row r="4932">
      <c r="A4932" t="s">
        <v>7931</v>
      </c>
      <c r="B4932" t="s">
        <v>19483</v>
      </c>
      <c r="C4932" t="s">
        <v>19488</v>
      </c>
      <c r="D4932" t="s">
        <v>19621</v>
      </c>
      <c r="E4932" s="89">
        <v>0.0006366567024220453</v>
      </c>
      <c r="F4932" s="89">
        <v>705353</v>
      </c>
      <c r="G4932" s="89">
        <v>8</v>
      </c>
      <c r="H4932" t="s">
        <v>19630</v>
      </c>
      <c r="I4932" s="89"/>
    </row>
    <row r="4933">
      <c r="A4933" t="s">
        <v>7932</v>
      </c>
      <c r="B4933" t="s">
        <v>19483</v>
      </c>
      <c r="C4933" t="s">
        <v>19488</v>
      </c>
      <c r="D4933" t="s">
        <v>19622</v>
      </c>
      <c r="E4933" s="89">
        <v>0.0007366176441609539</v>
      </c>
      <c r="F4933" s="89">
        <v>705353</v>
      </c>
      <c r="G4933" s="89">
        <v>8</v>
      </c>
      <c r="H4933" t="s">
        <v>19630</v>
      </c>
      <c r="I4933" s="89"/>
    </row>
    <row r="4934">
      <c r="A4934" t="s">
        <v>7933</v>
      </c>
      <c r="B4934" t="s">
        <v>19483</v>
      </c>
      <c r="C4934" t="s">
        <v>19488</v>
      </c>
      <c r="D4934" t="s">
        <v>19623</v>
      </c>
      <c r="E4934" s="89">
        <v>0.002238470287611151</v>
      </c>
      <c r="F4934" s="89">
        <v>705353</v>
      </c>
      <c r="G4934" s="89">
        <v>8</v>
      </c>
      <c r="H4934" t="s">
        <v>19630</v>
      </c>
      <c r="I4934" s="89"/>
    </row>
    <row r="4935">
      <c r="A4935" t="s">
        <v>7934</v>
      </c>
      <c r="B4935" t="s">
        <v>19483</v>
      </c>
      <c r="C4935" t="s">
        <v>19488</v>
      </c>
      <c r="D4935" t="s">
        <v>19624</v>
      </c>
      <c r="E4935" s="89">
        <v>0.005530263555433506</v>
      </c>
      <c r="F4935" s="89">
        <v>705353</v>
      </c>
      <c r="G4935" s="89">
        <v>8</v>
      </c>
      <c r="H4935" t="s">
        <v>19630</v>
      </c>
      <c r="I4935" s="89"/>
    </row>
    <row r="4936">
      <c r="A4936" t="s">
        <v>20809</v>
      </c>
      <c r="B4936" t="s">
        <v>19483</v>
      </c>
      <c r="C4936" t="s">
        <v>19917</v>
      </c>
      <c r="D4936" t="s">
        <v>19614</v>
      </c>
      <c r="E4936" s="89">
        <v>0.0008912387572863029</v>
      </c>
      <c r="F4936" s="89">
        <v>705353</v>
      </c>
      <c r="G4936" s="89">
        <v>8</v>
      </c>
      <c r="H4936" t="s">
        <v>19630</v>
      </c>
      <c r="I4936" s="89"/>
    </row>
    <row r="4937">
      <c r="A4937" t="s">
        <v>20810</v>
      </c>
      <c r="B4937" t="s">
        <v>19483</v>
      </c>
      <c r="C4937" t="s">
        <v>19917</v>
      </c>
      <c r="D4937" t="s">
        <v>19615</v>
      </c>
      <c r="E4937" s="89">
        <v>0.0009341503950664427</v>
      </c>
      <c r="F4937" s="89">
        <v>705353</v>
      </c>
      <c r="G4937" s="89">
        <v>8</v>
      </c>
      <c r="H4937" t="s">
        <v>19630</v>
      </c>
      <c r="I4937" s="89"/>
    </row>
    <row r="4938">
      <c r="A4938" t="s">
        <v>20811</v>
      </c>
      <c r="B4938" t="s">
        <v>19483</v>
      </c>
      <c r="C4938" t="s">
        <v>19917</v>
      </c>
      <c r="D4938" t="s">
        <v>19616</v>
      </c>
      <c r="E4938" s="89">
        <v>0.0009045714604029413</v>
      </c>
      <c r="F4938" s="89">
        <v>705353</v>
      </c>
      <c r="G4938" s="89">
        <v>8</v>
      </c>
      <c r="H4938" t="s">
        <v>19630</v>
      </c>
      <c r="I4938" s="89"/>
    </row>
    <row r="4939">
      <c r="A4939" t="s">
        <v>20812</v>
      </c>
      <c r="B4939" t="s">
        <v>19483</v>
      </c>
      <c r="C4939" t="s">
        <v>19917</v>
      </c>
      <c r="D4939" t="s">
        <v>19617</v>
      </c>
      <c r="E4939" s="89">
        <v>0.0009275470463978401</v>
      </c>
      <c r="F4939" s="89">
        <v>705353</v>
      </c>
      <c r="G4939" s="89">
        <v>8</v>
      </c>
      <c r="H4939" t="s">
        <v>19630</v>
      </c>
      <c r="I4939" s="89"/>
    </row>
    <row r="4940">
      <c r="A4940" t="s">
        <v>20813</v>
      </c>
      <c r="B4940" t="s">
        <v>19483</v>
      </c>
      <c r="C4940" t="s">
        <v>19917</v>
      </c>
      <c r="D4940" t="s">
        <v>19618</v>
      </c>
      <c r="E4940" s="89">
        <v>0.0009309493871714502</v>
      </c>
      <c r="F4940" s="89">
        <v>705353</v>
      </c>
      <c r="G4940" s="89">
        <v>8</v>
      </c>
      <c r="H4940" t="s">
        <v>19630</v>
      </c>
      <c r="I4940" s="89"/>
    </row>
    <row r="4941">
      <c r="A4941" t="s">
        <v>20814</v>
      </c>
      <c r="B4941" t="s">
        <v>19483</v>
      </c>
      <c r="C4941" t="s">
        <v>19917</v>
      </c>
      <c r="D4941" t="s">
        <v>19619</v>
      </c>
      <c r="E4941" s="89">
        <v>0.0009573371589595897</v>
      </c>
      <c r="F4941" s="89">
        <v>705353</v>
      </c>
      <c r="G4941" s="89">
        <v>8</v>
      </c>
      <c r="H4941" t="s">
        <v>19630</v>
      </c>
      <c r="I4941" s="89"/>
    </row>
    <row r="4942">
      <c r="A4942" t="s">
        <v>20815</v>
      </c>
      <c r="B4942" t="s">
        <v>19483</v>
      </c>
      <c r="C4942" t="s">
        <v>19917</v>
      </c>
      <c r="D4942" t="s">
        <v>19620</v>
      </c>
      <c r="E4942" s="89">
        <v>0.0009157978949062178</v>
      </c>
      <c r="F4942" s="89">
        <v>705353</v>
      </c>
      <c r="G4942" s="89">
        <v>8</v>
      </c>
      <c r="H4942" t="s">
        <v>19630</v>
      </c>
      <c r="I4942" s="89"/>
    </row>
    <row r="4943">
      <c r="A4943" t="s">
        <v>20816</v>
      </c>
      <c r="B4943" t="s">
        <v>19483</v>
      </c>
      <c r="C4943" t="s">
        <v>19917</v>
      </c>
      <c r="D4943" t="s">
        <v>19621</v>
      </c>
      <c r="E4943" s="89">
        <v>0.0007955109693449419</v>
      </c>
      <c r="F4943" s="89">
        <v>705353</v>
      </c>
      <c r="G4943" s="89">
        <v>8</v>
      </c>
      <c r="H4943" t="s">
        <v>19630</v>
      </c>
      <c r="I4943" s="89"/>
    </row>
    <row r="4944">
      <c r="A4944" t="s">
        <v>20817</v>
      </c>
      <c r="B4944" t="s">
        <v>19483</v>
      </c>
      <c r="C4944" t="s">
        <v>19917</v>
      </c>
      <c r="D4944" t="s">
        <v>19622</v>
      </c>
      <c r="E4944" s="89">
        <v>0.0009117376203340542</v>
      </c>
      <c r="F4944" s="89">
        <v>705353</v>
      </c>
      <c r="G4944" s="89">
        <v>8</v>
      </c>
      <c r="H4944" t="s">
        <v>19630</v>
      </c>
      <c r="I4944" s="89"/>
    </row>
    <row r="4945">
      <c r="A4945" t="s">
        <v>20818</v>
      </c>
      <c r="B4945" t="s">
        <v>19483</v>
      </c>
      <c r="C4945" t="s">
        <v>19917</v>
      </c>
      <c r="D4945" t="s">
        <v>19623</v>
      </c>
      <c r="E4945" s="89">
        <v>0.002725757136571122</v>
      </c>
      <c r="F4945" s="89">
        <v>705353</v>
      </c>
      <c r="G4945" s="89">
        <v>8</v>
      </c>
      <c r="H4945" t="s">
        <v>19630</v>
      </c>
      <c r="I4945" s="89"/>
    </row>
    <row r="4946">
      <c r="A4946" t="s">
        <v>20819</v>
      </c>
      <c r="B4946" t="s">
        <v>19483</v>
      </c>
      <c r="C4946" t="s">
        <v>19917</v>
      </c>
      <c r="D4946" t="s">
        <v>19624</v>
      </c>
      <c r="E4946" s="89">
        <v>0.006808304174450503</v>
      </c>
      <c r="F4946" s="89">
        <v>705353</v>
      </c>
      <c r="G4946" s="89">
        <v>8</v>
      </c>
      <c r="H4946" t="s">
        <v>19630</v>
      </c>
      <c r="I4946" s="89"/>
    </row>
    <row r="4947">
      <c r="A4947" t="s">
        <v>7935</v>
      </c>
      <c r="B4947" t="s">
        <v>19483</v>
      </c>
      <c r="C4947" t="s">
        <v>19489</v>
      </c>
      <c r="D4947" t="s">
        <v>19614</v>
      </c>
      <c r="E4947" s="89">
        <v>0.003474636711839528</v>
      </c>
      <c r="F4947" s="89">
        <v>705353</v>
      </c>
      <c r="G4947" s="89">
        <v>8</v>
      </c>
      <c r="H4947" t="s">
        <v>19630</v>
      </c>
      <c r="I4947" s="89"/>
    </row>
    <row r="4948">
      <c r="A4948" t="s">
        <v>7936</v>
      </c>
      <c r="B4948" t="s">
        <v>19483</v>
      </c>
      <c r="C4948" t="s">
        <v>19489</v>
      </c>
      <c r="D4948" t="s">
        <v>19615</v>
      </c>
      <c r="E4948" s="89">
        <v>0.003625732619162343</v>
      </c>
      <c r="F4948" s="89">
        <v>705353</v>
      </c>
      <c r="G4948" s="89">
        <v>8</v>
      </c>
      <c r="H4948" t="s">
        <v>19630</v>
      </c>
      <c r="I4948" s="89"/>
    </row>
    <row r="4949">
      <c r="A4949" t="s">
        <v>7937</v>
      </c>
      <c r="B4949" t="s">
        <v>19483</v>
      </c>
      <c r="C4949" t="s">
        <v>19489</v>
      </c>
      <c r="D4949" t="s">
        <v>19616</v>
      </c>
      <c r="E4949" s="89">
        <v>0.003488149679570664</v>
      </c>
      <c r="F4949" s="89">
        <v>705353</v>
      </c>
      <c r="G4949" s="89">
        <v>8</v>
      </c>
      <c r="H4949" t="s">
        <v>19630</v>
      </c>
      <c r="I4949" s="89"/>
    </row>
    <row r="4950">
      <c r="A4950" t="s">
        <v>7938</v>
      </c>
      <c r="B4950" t="s">
        <v>19483</v>
      </c>
      <c r="C4950" t="s">
        <v>19489</v>
      </c>
      <c r="D4950" t="s">
        <v>19617</v>
      </c>
      <c r="E4950" s="89">
        <v>0.003546149390311561</v>
      </c>
      <c r="F4950" s="89">
        <v>705353</v>
      </c>
      <c r="G4950" s="89">
        <v>8</v>
      </c>
      <c r="H4950" t="s">
        <v>19630</v>
      </c>
      <c r="I4950" s="89"/>
    </row>
    <row r="4951">
      <c r="A4951" t="s">
        <v>7939</v>
      </c>
      <c r="B4951" t="s">
        <v>19483</v>
      </c>
      <c r="C4951" t="s">
        <v>19489</v>
      </c>
      <c r="D4951" t="s">
        <v>19618</v>
      </c>
      <c r="E4951" s="89">
        <v>0.003609217866656081</v>
      </c>
      <c r="F4951" s="89">
        <v>705353</v>
      </c>
      <c r="G4951" s="89">
        <v>8</v>
      </c>
      <c r="H4951" t="s">
        <v>19630</v>
      </c>
      <c r="I4951" s="89"/>
    </row>
    <row r="4952">
      <c r="A4952" t="s">
        <v>7940</v>
      </c>
      <c r="B4952" t="s">
        <v>19483</v>
      </c>
      <c r="C4952" t="s">
        <v>19489</v>
      </c>
      <c r="D4952" t="s">
        <v>19619</v>
      </c>
      <c r="E4952" s="89">
        <v>0.003735970723611998</v>
      </c>
      <c r="F4952" s="89">
        <v>705353</v>
      </c>
      <c r="G4952" s="89">
        <v>8</v>
      </c>
      <c r="H4952" t="s">
        <v>19630</v>
      </c>
      <c r="I4952" s="89"/>
    </row>
    <row r="4953">
      <c r="A4953" t="s">
        <v>7941</v>
      </c>
      <c r="B4953" t="s">
        <v>19483</v>
      </c>
      <c r="C4953" t="s">
        <v>19489</v>
      </c>
      <c r="D4953" t="s">
        <v>19620</v>
      </c>
      <c r="E4953" s="89">
        <v>0.00355191784622298</v>
      </c>
      <c r="F4953" s="89">
        <v>705353</v>
      </c>
      <c r="G4953" s="89">
        <v>8</v>
      </c>
      <c r="H4953" t="s">
        <v>19630</v>
      </c>
      <c r="I4953" s="89"/>
    </row>
    <row r="4954">
      <c r="A4954" t="s">
        <v>7942</v>
      </c>
      <c r="B4954" t="s">
        <v>19483</v>
      </c>
      <c r="C4954" t="s">
        <v>19489</v>
      </c>
      <c r="D4954" t="s">
        <v>19621</v>
      </c>
      <c r="E4954" s="89">
        <v>0.003119383444310914</v>
      </c>
      <c r="F4954" s="89">
        <v>705353</v>
      </c>
      <c r="G4954" s="89">
        <v>8</v>
      </c>
      <c r="H4954" t="s">
        <v>19630</v>
      </c>
      <c r="I4954" s="89"/>
    </row>
    <row r="4955">
      <c r="A4955" t="s">
        <v>7943</v>
      </c>
      <c r="B4955" t="s">
        <v>19483</v>
      </c>
      <c r="C4955" t="s">
        <v>19489</v>
      </c>
      <c r="D4955" t="s">
        <v>19622</v>
      </c>
      <c r="E4955" s="89">
        <v>0.003525893841551031</v>
      </c>
      <c r="F4955" s="89">
        <v>705353</v>
      </c>
      <c r="G4955" s="89">
        <v>8</v>
      </c>
      <c r="H4955" t="s">
        <v>19630</v>
      </c>
      <c r="I4955" s="89"/>
    </row>
    <row r="4956">
      <c r="A4956" t="s">
        <v>7944</v>
      </c>
      <c r="B4956" t="s">
        <v>19483</v>
      </c>
      <c r="C4956" t="s">
        <v>19489</v>
      </c>
      <c r="D4956" t="s">
        <v>19623</v>
      </c>
      <c r="E4956" s="89">
        <v>0.01034204921148995</v>
      </c>
      <c r="F4956" s="89">
        <v>705353</v>
      </c>
      <c r="G4956" s="89">
        <v>8</v>
      </c>
      <c r="H4956" t="s">
        <v>19630</v>
      </c>
      <c r="I4956" s="89"/>
    </row>
    <row r="4957">
      <c r="A4957" t="s">
        <v>7945</v>
      </c>
      <c r="B4957" t="s">
        <v>19483</v>
      </c>
      <c r="C4957" t="s">
        <v>19489</v>
      </c>
      <c r="D4957" t="s">
        <v>19624</v>
      </c>
      <c r="E4957" s="89">
        <v>0.02568374315414172</v>
      </c>
      <c r="F4957" s="89">
        <v>705353</v>
      </c>
      <c r="G4957" s="89">
        <v>8</v>
      </c>
      <c r="H4957" t="s">
        <v>19630</v>
      </c>
      <c r="I4957" s="89"/>
    </row>
    <row r="4958">
      <c r="A4958" t="s">
        <v>7946</v>
      </c>
      <c r="B4958" t="s">
        <v>19483</v>
      </c>
      <c r="C4958" t="s">
        <v>19490</v>
      </c>
      <c r="D4958" t="s">
        <v>19614</v>
      </c>
      <c r="E4958" s="89">
        <v>0.0001469493651473065</v>
      </c>
      <c r="F4958" s="89">
        <v>705353</v>
      </c>
      <c r="G4958" s="89">
        <v>8</v>
      </c>
      <c r="H4958" t="s">
        <v>19630</v>
      </c>
      <c r="I4958" s="89"/>
    </row>
    <row r="4959">
      <c r="A4959" t="s">
        <v>7947</v>
      </c>
      <c r="B4959" t="s">
        <v>19483</v>
      </c>
      <c r="C4959" t="s">
        <v>19490</v>
      </c>
      <c r="D4959" t="s">
        <v>19615</v>
      </c>
      <c r="E4959" s="89">
        <v>0.00015601303557206</v>
      </c>
      <c r="F4959" s="89">
        <v>705353</v>
      </c>
      <c r="G4959" s="89">
        <v>8</v>
      </c>
      <c r="H4959" t="s">
        <v>19630</v>
      </c>
      <c r="I4959" s="89"/>
    </row>
    <row r="4960">
      <c r="A4960" t="s">
        <v>7948</v>
      </c>
      <c r="B4960" t="s">
        <v>19483</v>
      </c>
      <c r="C4960" t="s">
        <v>19490</v>
      </c>
      <c r="D4960" t="s">
        <v>19616</v>
      </c>
      <c r="E4960" s="89">
        <v>0.0001469493651473065</v>
      </c>
      <c r="F4960" s="89">
        <v>705353</v>
      </c>
      <c r="G4960" s="89">
        <v>8</v>
      </c>
      <c r="H4960" t="s">
        <v>19630</v>
      </c>
      <c r="I4960" s="89"/>
    </row>
    <row r="4961">
      <c r="A4961" t="s">
        <v>7949</v>
      </c>
      <c r="B4961" t="s">
        <v>19483</v>
      </c>
      <c r="C4961" t="s">
        <v>19490</v>
      </c>
      <c r="D4961" t="s">
        <v>19617</v>
      </c>
      <c r="E4961" s="89">
        <v>0.0001488482089294724</v>
      </c>
      <c r="F4961" s="89">
        <v>705353</v>
      </c>
      <c r="G4961" s="89">
        <v>8</v>
      </c>
      <c r="H4961" t="s">
        <v>19630</v>
      </c>
      <c r="I4961" s="89"/>
    </row>
    <row r="4962">
      <c r="A4962" t="s">
        <v>7950</v>
      </c>
      <c r="B4962" t="s">
        <v>19483</v>
      </c>
      <c r="C4962" t="s">
        <v>19490</v>
      </c>
      <c r="D4962" t="s">
        <v>19618</v>
      </c>
      <c r="E4962" s="89">
        <v>0.0001538845077108982</v>
      </c>
      <c r="F4962" s="89">
        <v>705353</v>
      </c>
      <c r="G4962" s="89">
        <v>8</v>
      </c>
      <c r="H4962" t="s">
        <v>19630</v>
      </c>
      <c r="I4962" s="89"/>
    </row>
    <row r="4963">
      <c r="A4963" t="s">
        <v>7951</v>
      </c>
      <c r="B4963" t="s">
        <v>19483</v>
      </c>
      <c r="C4963" t="s">
        <v>19490</v>
      </c>
      <c r="D4963" t="s">
        <v>19619</v>
      </c>
      <c r="E4963" s="89">
        <v>0.0001617712387439883</v>
      </c>
      <c r="F4963" s="89">
        <v>705353</v>
      </c>
      <c r="G4963" s="89">
        <v>8</v>
      </c>
      <c r="H4963" t="s">
        <v>19630</v>
      </c>
      <c r="I4963" s="89"/>
    </row>
    <row r="4964">
      <c r="A4964" t="s">
        <v>7952</v>
      </c>
      <c r="B4964" t="s">
        <v>19483</v>
      </c>
      <c r="C4964" t="s">
        <v>19490</v>
      </c>
      <c r="D4964" t="s">
        <v>19620</v>
      </c>
      <c r="E4964" s="89">
        <v>0.0001527438220117051</v>
      </c>
      <c r="F4964" s="89">
        <v>705353</v>
      </c>
      <c r="G4964" s="89">
        <v>8</v>
      </c>
      <c r="H4964" t="s">
        <v>19630</v>
      </c>
      <c r="I4964" s="89"/>
    </row>
    <row r="4965">
      <c r="A4965" t="s">
        <v>7953</v>
      </c>
      <c r="B4965" t="s">
        <v>19483</v>
      </c>
      <c r="C4965" t="s">
        <v>19490</v>
      </c>
      <c r="D4965" t="s">
        <v>19621</v>
      </c>
      <c r="E4965" s="89">
        <v>0.0001289412432280675</v>
      </c>
      <c r="F4965" s="89">
        <v>705353</v>
      </c>
      <c r="G4965" s="89">
        <v>8</v>
      </c>
      <c r="H4965" t="s">
        <v>19630</v>
      </c>
      <c r="I4965" s="89"/>
    </row>
    <row r="4966">
      <c r="A4966" t="s">
        <v>7954</v>
      </c>
      <c r="B4966" t="s">
        <v>19483</v>
      </c>
      <c r="C4966" t="s">
        <v>19490</v>
      </c>
      <c r="D4966" t="s">
        <v>19622</v>
      </c>
      <c r="E4966" s="89">
        <v>0.0001465682547808159</v>
      </c>
      <c r="F4966" s="89">
        <v>705353</v>
      </c>
      <c r="G4966" s="89">
        <v>8</v>
      </c>
      <c r="H4966" t="s">
        <v>19630</v>
      </c>
      <c r="I4966" s="89"/>
    </row>
    <row r="4967">
      <c r="A4967" t="s">
        <v>7955</v>
      </c>
      <c r="B4967" t="s">
        <v>19483</v>
      </c>
      <c r="C4967" t="s">
        <v>19490</v>
      </c>
      <c r="D4967" t="s">
        <v>19623</v>
      </c>
      <c r="E4967" s="89">
        <v>0.00059982929960724</v>
      </c>
      <c r="F4967" s="89">
        <v>705353</v>
      </c>
      <c r="G4967" s="89">
        <v>8</v>
      </c>
      <c r="H4967" t="s">
        <v>19630</v>
      </c>
      <c r="I4967" s="89"/>
    </row>
    <row r="4968">
      <c r="A4968" t="s">
        <v>7956</v>
      </c>
      <c r="B4968" t="s">
        <v>19483</v>
      </c>
      <c r="C4968" t="s">
        <v>19490</v>
      </c>
      <c r="D4968" t="s">
        <v>19624</v>
      </c>
      <c r="E4968" s="89">
        <v>0.001223870125531506</v>
      </c>
      <c r="F4968" s="89">
        <v>705353</v>
      </c>
      <c r="G4968" s="89">
        <v>8</v>
      </c>
      <c r="H4968" t="s">
        <v>19630</v>
      </c>
      <c r="I4968" s="89"/>
    </row>
    <row r="4969">
      <c r="A4969" t="s">
        <v>7957</v>
      </c>
      <c r="B4969" t="s">
        <v>19483</v>
      </c>
      <c r="C4969" t="s">
        <v>19491</v>
      </c>
      <c r="D4969" t="s">
        <v>19614</v>
      </c>
      <c r="E4969" s="89">
        <v>0.002436448589405918</v>
      </c>
      <c r="F4969" s="89">
        <v>705353</v>
      </c>
      <c r="G4969" s="89">
        <v>8</v>
      </c>
      <c r="H4969" t="s">
        <v>19630</v>
      </c>
      <c r="I4969" s="89"/>
    </row>
    <row r="4970">
      <c r="A4970" t="s">
        <v>7958</v>
      </c>
      <c r="B4970" t="s">
        <v>19483</v>
      </c>
      <c r="C4970" t="s">
        <v>19491</v>
      </c>
      <c r="D4970" t="s">
        <v>19615</v>
      </c>
      <c r="E4970" s="89">
        <v>0.002535569188523841</v>
      </c>
      <c r="F4970" s="89">
        <v>705353</v>
      </c>
      <c r="G4970" s="89">
        <v>8</v>
      </c>
      <c r="H4970" t="s">
        <v>19630</v>
      </c>
      <c r="I4970" s="89"/>
    </row>
    <row r="4971">
      <c r="A4971" t="s">
        <v>7959</v>
      </c>
      <c r="B4971" t="s">
        <v>19483</v>
      </c>
      <c r="C4971" t="s">
        <v>19491</v>
      </c>
      <c r="D4971" t="s">
        <v>19616</v>
      </c>
      <c r="E4971" s="89">
        <v>0.002436628854020417</v>
      </c>
      <c r="F4971" s="89">
        <v>705353</v>
      </c>
      <c r="G4971" s="89">
        <v>8</v>
      </c>
      <c r="H4971" t="s">
        <v>19630</v>
      </c>
      <c r="I4971" s="89"/>
    </row>
    <row r="4972">
      <c r="A4972" t="s">
        <v>7960</v>
      </c>
      <c r="B4972" t="s">
        <v>19483</v>
      </c>
      <c r="C4972" t="s">
        <v>19491</v>
      </c>
      <c r="D4972" t="s">
        <v>19617</v>
      </c>
      <c r="E4972" s="89">
        <v>0.002469754134984248</v>
      </c>
      <c r="F4972" s="89">
        <v>705353</v>
      </c>
      <c r="G4972" s="89">
        <v>8</v>
      </c>
      <c r="H4972" t="s">
        <v>19630</v>
      </c>
      <c r="I4972" s="89"/>
    </row>
    <row r="4973">
      <c r="A4973" t="s">
        <v>7961</v>
      </c>
      <c r="B4973" t="s">
        <v>19483</v>
      </c>
      <c r="C4973" t="s">
        <v>19491</v>
      </c>
      <c r="D4973" t="s">
        <v>19618</v>
      </c>
      <c r="E4973" s="89">
        <v>0.002524383971773732</v>
      </c>
      <c r="F4973" s="89">
        <v>705353</v>
      </c>
      <c r="G4973" s="89">
        <v>8</v>
      </c>
      <c r="H4973" t="s">
        <v>19630</v>
      </c>
      <c r="I4973" s="89"/>
    </row>
    <row r="4974">
      <c r="A4974" t="s">
        <v>7962</v>
      </c>
      <c r="B4974" t="s">
        <v>19483</v>
      </c>
      <c r="C4974" t="s">
        <v>19491</v>
      </c>
      <c r="D4974" t="s">
        <v>19619</v>
      </c>
      <c r="E4974" s="89">
        <v>0.00261686232590842</v>
      </c>
      <c r="F4974" s="89">
        <v>705353</v>
      </c>
      <c r="G4974" s="89">
        <v>8</v>
      </c>
      <c r="H4974" t="s">
        <v>19630</v>
      </c>
      <c r="I4974" s="89"/>
    </row>
    <row r="4975">
      <c r="A4975" t="s">
        <v>7963</v>
      </c>
      <c r="B4975" t="s">
        <v>19483</v>
      </c>
      <c r="C4975" t="s">
        <v>19491</v>
      </c>
      <c r="D4975" t="s">
        <v>19620</v>
      </c>
      <c r="E4975" s="89">
        <v>0.002483376129305057</v>
      </c>
      <c r="F4975" s="89">
        <v>705353</v>
      </c>
      <c r="G4975" s="89">
        <v>8</v>
      </c>
      <c r="H4975" t="s">
        <v>19630</v>
      </c>
      <c r="I4975" s="89"/>
    </row>
    <row r="4976">
      <c r="A4976" t="s">
        <v>7964</v>
      </c>
      <c r="B4976" t="s">
        <v>19483</v>
      </c>
      <c r="C4976" t="s">
        <v>19491</v>
      </c>
      <c r="D4976" t="s">
        <v>19621</v>
      </c>
      <c r="E4976" s="89">
        <v>0.002194931231737905</v>
      </c>
      <c r="F4976" s="89">
        <v>705353</v>
      </c>
      <c r="G4976" s="89">
        <v>8</v>
      </c>
      <c r="H4976" t="s">
        <v>19630</v>
      </c>
      <c r="I4976" s="89"/>
    </row>
    <row r="4977">
      <c r="A4977" t="s">
        <v>7965</v>
      </c>
      <c r="B4977" t="s">
        <v>19483</v>
      </c>
      <c r="C4977" t="s">
        <v>19491</v>
      </c>
      <c r="D4977" t="s">
        <v>19622</v>
      </c>
      <c r="E4977" s="89">
        <v>0.002467587966436161</v>
      </c>
      <c r="F4977" s="89">
        <v>705353</v>
      </c>
      <c r="G4977" s="89">
        <v>8</v>
      </c>
      <c r="H4977" t="s">
        <v>19630</v>
      </c>
      <c r="I4977" s="89"/>
    </row>
    <row r="4978">
      <c r="A4978" t="s">
        <v>7966</v>
      </c>
      <c r="B4978" t="s">
        <v>19483</v>
      </c>
      <c r="C4978" t="s">
        <v>19491</v>
      </c>
      <c r="D4978" t="s">
        <v>19623</v>
      </c>
      <c r="E4978" s="89">
        <v>0.007016462775311586</v>
      </c>
      <c r="F4978" s="89">
        <v>705353</v>
      </c>
      <c r="G4978" s="89">
        <v>8</v>
      </c>
      <c r="H4978" t="s">
        <v>19630</v>
      </c>
      <c r="I4978" s="89"/>
    </row>
    <row r="4979">
      <c r="A4979" t="s">
        <v>7967</v>
      </c>
      <c r="B4979" t="s">
        <v>19483</v>
      </c>
      <c r="C4979" t="s">
        <v>19491</v>
      </c>
      <c r="D4979" t="s">
        <v>19624</v>
      </c>
      <c r="E4979" s="89">
        <v>0.01765156885415971</v>
      </c>
      <c r="F4979" s="89">
        <v>705353</v>
      </c>
      <c r="G4979" s="89">
        <v>8</v>
      </c>
      <c r="H4979" t="s">
        <v>19630</v>
      </c>
      <c r="I4979" s="89"/>
    </row>
    <row r="4980">
      <c r="A4980" t="s">
        <v>20820</v>
      </c>
      <c r="B4980" t="s">
        <v>19483</v>
      </c>
      <c r="C4980" t="s">
        <v>3837</v>
      </c>
      <c r="D4980" t="s">
        <v>19614</v>
      </c>
      <c r="E4980" s="89">
        <v>0.1694758065227413</v>
      </c>
      <c r="F4980" s="89">
        <v>705353</v>
      </c>
      <c r="G4980" s="89">
        <v>8</v>
      </c>
      <c r="H4980" t="s">
        <v>19630</v>
      </c>
      <c r="I4980" s="89"/>
    </row>
    <row r="4981">
      <c r="A4981" t="s">
        <v>20821</v>
      </c>
      <c r="B4981" t="s">
        <v>19483</v>
      </c>
      <c r="C4981" t="s">
        <v>3837</v>
      </c>
      <c r="D4981" t="s">
        <v>19615</v>
      </c>
      <c r="E4981" s="89">
        <v>0.1775027043652908</v>
      </c>
      <c r="F4981" s="89">
        <v>705353</v>
      </c>
      <c r="G4981" s="89">
        <v>8</v>
      </c>
      <c r="H4981" t="s">
        <v>19630</v>
      </c>
      <c r="I4981" s="89"/>
    </row>
    <row r="4982">
      <c r="A4982" t="s">
        <v>20822</v>
      </c>
      <c r="B4982" t="s">
        <v>19483</v>
      </c>
      <c r="C4982" t="s">
        <v>3837</v>
      </c>
      <c r="D4982" t="s">
        <v>19616</v>
      </c>
      <c r="E4982" s="89">
        <v>0.1695960696011733</v>
      </c>
      <c r="F4982" s="89">
        <v>705353</v>
      </c>
      <c r="G4982" s="89">
        <v>8</v>
      </c>
      <c r="H4982" t="s">
        <v>19630</v>
      </c>
      <c r="I4982" s="89"/>
    </row>
    <row r="4983">
      <c r="A4983" t="s">
        <v>20823</v>
      </c>
      <c r="B4983" t="s">
        <v>19483</v>
      </c>
      <c r="C4983" t="s">
        <v>3837</v>
      </c>
      <c r="D4983" t="s">
        <v>19617</v>
      </c>
      <c r="E4983" s="89">
        <v>0.1770804458238574</v>
      </c>
      <c r="F4983" s="89">
        <v>705353</v>
      </c>
      <c r="G4983" s="89">
        <v>8</v>
      </c>
      <c r="H4983" t="s">
        <v>19630</v>
      </c>
      <c r="I4983" s="89"/>
    </row>
    <row r="4984">
      <c r="A4984" t="s">
        <v>20824</v>
      </c>
      <c r="B4984" t="s">
        <v>19483</v>
      </c>
      <c r="C4984" t="s">
        <v>3837</v>
      </c>
      <c r="D4984" t="s">
        <v>19618</v>
      </c>
      <c r="E4984" s="89">
        <v>0.1764465745772331</v>
      </c>
      <c r="F4984" s="89">
        <v>705353</v>
      </c>
      <c r="G4984" s="89">
        <v>8</v>
      </c>
      <c r="H4984" t="s">
        <v>19630</v>
      </c>
      <c r="I4984" s="89"/>
    </row>
    <row r="4985">
      <c r="A4985" t="s">
        <v>20825</v>
      </c>
      <c r="B4985" t="s">
        <v>19483</v>
      </c>
      <c r="C4985" t="s">
        <v>3837</v>
      </c>
      <c r="D4985" t="s">
        <v>19619</v>
      </c>
      <c r="E4985" s="89">
        <v>0.1824627086276377</v>
      </c>
      <c r="F4985" s="89">
        <v>705353</v>
      </c>
      <c r="G4985" s="89">
        <v>8</v>
      </c>
      <c r="H4985" t="s">
        <v>19630</v>
      </c>
      <c r="I4985" s="89"/>
    </row>
    <row r="4986">
      <c r="A4986" t="s">
        <v>20826</v>
      </c>
      <c r="B4986" t="s">
        <v>19483</v>
      </c>
      <c r="C4986" t="s">
        <v>3837</v>
      </c>
      <c r="D4986" t="s">
        <v>19620</v>
      </c>
      <c r="E4986" s="89">
        <v>0.1731501906900147</v>
      </c>
      <c r="F4986" s="89">
        <v>705353</v>
      </c>
      <c r="G4986" s="89">
        <v>8</v>
      </c>
      <c r="H4986" t="s">
        <v>19630</v>
      </c>
      <c r="I4986" s="89"/>
    </row>
    <row r="4987">
      <c r="A4987" t="s">
        <v>20827</v>
      </c>
      <c r="B4987" t="s">
        <v>19483</v>
      </c>
      <c r="C4987" t="s">
        <v>3837</v>
      </c>
      <c r="D4987" t="s">
        <v>19621</v>
      </c>
      <c r="E4987" s="89">
        <v>0.1512213806823916</v>
      </c>
      <c r="F4987" s="89">
        <v>705353</v>
      </c>
      <c r="G4987" s="89">
        <v>8</v>
      </c>
      <c r="H4987" t="s">
        <v>19630</v>
      </c>
      <c r="I4987" s="89"/>
    </row>
    <row r="4988">
      <c r="A4988" t="s">
        <v>20828</v>
      </c>
      <c r="B4988" t="s">
        <v>19483</v>
      </c>
      <c r="C4988" t="s">
        <v>3837</v>
      </c>
      <c r="D4988" t="s">
        <v>19622</v>
      </c>
      <c r="E4988" s="89">
        <v>0.176586148733044</v>
      </c>
      <c r="F4988" s="89">
        <v>705353</v>
      </c>
      <c r="G4988" s="89">
        <v>8</v>
      </c>
      <c r="H4988" t="s">
        <v>19630</v>
      </c>
      <c r="I4988" s="89"/>
    </row>
    <row r="4989">
      <c r="A4989" t="s">
        <v>20829</v>
      </c>
      <c r="B4989" t="s">
        <v>19483</v>
      </c>
      <c r="C4989" t="s">
        <v>3837</v>
      </c>
      <c r="D4989" t="s">
        <v>19623</v>
      </c>
      <c r="E4989" s="89">
        <v>0.5075715273201648</v>
      </c>
      <c r="F4989" s="89">
        <v>705353</v>
      </c>
      <c r="G4989" s="89">
        <v>8</v>
      </c>
      <c r="H4989" t="s">
        <v>19630</v>
      </c>
      <c r="I4989" s="89"/>
    </row>
    <row r="4990">
      <c r="A4990" t="s">
        <v>20830</v>
      </c>
      <c r="B4990" t="s">
        <v>19483</v>
      </c>
      <c r="C4990" t="s">
        <v>3837</v>
      </c>
      <c r="D4990" t="s">
        <v>19624</v>
      </c>
      <c r="E4990" s="89">
        <v>1.251151883305642</v>
      </c>
      <c r="F4990" s="89">
        <v>705353</v>
      </c>
      <c r="G4990" s="89">
        <v>8</v>
      </c>
      <c r="H4990" t="s">
        <v>19630</v>
      </c>
      <c r="I4990" s="89"/>
    </row>
    <row r="4991">
      <c r="A4991" t="s">
        <v>7968</v>
      </c>
      <c r="B4991" t="s">
        <v>19483</v>
      </c>
      <c r="C4991" t="s">
        <v>19492</v>
      </c>
      <c r="D4991" t="s">
        <v>19614</v>
      </c>
      <c r="E4991" s="89">
        <v>0.0003124165156103021</v>
      </c>
      <c r="F4991" s="89">
        <v>705353</v>
      </c>
      <c r="G4991" s="89">
        <v>8</v>
      </c>
      <c r="H4991" t="s">
        <v>19630</v>
      </c>
      <c r="I4991" s="89"/>
    </row>
    <row r="4992">
      <c r="A4992" t="s">
        <v>7969</v>
      </c>
      <c r="B4992" t="s">
        <v>19483</v>
      </c>
      <c r="C4992" t="s">
        <v>19492</v>
      </c>
      <c r="D4992" t="s">
        <v>19615</v>
      </c>
      <c r="E4992" s="89">
        <v>0.0003344204758632959</v>
      </c>
      <c r="F4992" s="89">
        <v>705353</v>
      </c>
      <c r="G4992" s="89">
        <v>8</v>
      </c>
      <c r="H4992" t="s">
        <v>19630</v>
      </c>
      <c r="I4992" s="89"/>
    </row>
    <row r="4993">
      <c r="A4993" t="s">
        <v>7970</v>
      </c>
      <c r="B4993" t="s">
        <v>19483</v>
      </c>
      <c r="C4993" t="s">
        <v>19492</v>
      </c>
      <c r="D4993" t="s">
        <v>19616</v>
      </c>
      <c r="E4993" s="89">
        <v>0.0003182762092348601</v>
      </c>
      <c r="F4993" s="89">
        <v>705353</v>
      </c>
      <c r="G4993" s="89">
        <v>8</v>
      </c>
      <c r="H4993" t="s">
        <v>19630</v>
      </c>
      <c r="I4993" s="89"/>
    </row>
    <row r="4994">
      <c r="A4994" t="s">
        <v>7971</v>
      </c>
      <c r="B4994" t="s">
        <v>19483</v>
      </c>
      <c r="C4994" t="s">
        <v>19492</v>
      </c>
      <c r="D4994" t="s">
        <v>19617</v>
      </c>
      <c r="E4994" s="89">
        <v>0.0003344204758632959</v>
      </c>
      <c r="F4994" s="89">
        <v>705353</v>
      </c>
      <c r="G4994" s="89">
        <v>8</v>
      </c>
      <c r="H4994" t="s">
        <v>19630</v>
      </c>
      <c r="I4994" s="89"/>
    </row>
    <row r="4995">
      <c r="A4995" t="s">
        <v>7972</v>
      </c>
      <c r="B4995" t="s">
        <v>19483</v>
      </c>
      <c r="C4995" t="s">
        <v>19492</v>
      </c>
      <c r="D4995" t="s">
        <v>19618</v>
      </c>
      <c r="E4995" s="89">
        <v>0.000333906351727108</v>
      </c>
      <c r="F4995" s="89">
        <v>705353</v>
      </c>
      <c r="G4995" s="89">
        <v>8</v>
      </c>
      <c r="H4995" t="s">
        <v>19630</v>
      </c>
      <c r="I4995" s="89"/>
    </row>
    <row r="4996">
      <c r="A4996" t="s">
        <v>7973</v>
      </c>
      <c r="B4996" t="s">
        <v>19483</v>
      </c>
      <c r="C4996" t="s">
        <v>19492</v>
      </c>
      <c r="D4996" t="s">
        <v>19619</v>
      </c>
      <c r="E4996" s="89">
        <v>0.0003458836884238894</v>
      </c>
      <c r="F4996" s="89">
        <v>705353</v>
      </c>
      <c r="G4996" s="89">
        <v>8</v>
      </c>
      <c r="H4996" t="s">
        <v>19630</v>
      </c>
      <c r="I4996" s="89"/>
    </row>
    <row r="4997">
      <c r="A4997" t="s">
        <v>7974</v>
      </c>
      <c r="B4997" t="s">
        <v>19483</v>
      </c>
      <c r="C4997" t="s">
        <v>19492</v>
      </c>
      <c r="D4997" t="s">
        <v>19620</v>
      </c>
      <c r="E4997" s="89">
        <v>0.0003287684142616592</v>
      </c>
      <c r="F4997" s="89">
        <v>705353</v>
      </c>
      <c r="G4997" s="89">
        <v>8</v>
      </c>
      <c r="H4997" t="s">
        <v>19630</v>
      </c>
      <c r="I4997" s="89"/>
    </row>
    <row r="4998">
      <c r="A4998" t="s">
        <v>7975</v>
      </c>
      <c r="B4998" t="s">
        <v>19483</v>
      </c>
      <c r="C4998" t="s">
        <v>19492</v>
      </c>
      <c r="D4998" t="s">
        <v>19621</v>
      </c>
      <c r="E4998" s="89">
        <v>0.00026824967446635</v>
      </c>
      <c r="F4998" s="89">
        <v>705353</v>
      </c>
      <c r="G4998" s="89">
        <v>8</v>
      </c>
      <c r="H4998" t="s">
        <v>19630</v>
      </c>
      <c r="I4998" s="89"/>
    </row>
    <row r="4999">
      <c r="A4999" t="s">
        <v>7976</v>
      </c>
      <c r="B4999" t="s">
        <v>19483</v>
      </c>
      <c r="C4999" t="s">
        <v>19492</v>
      </c>
      <c r="D4999" t="s">
        <v>19622</v>
      </c>
      <c r="E4999" s="89">
        <v>0.0003232083894622456</v>
      </c>
      <c r="F4999" s="89">
        <v>705353</v>
      </c>
      <c r="G4999" s="89">
        <v>8</v>
      </c>
      <c r="H4999" t="s">
        <v>19630</v>
      </c>
      <c r="I4999" s="89"/>
    </row>
    <row r="5000">
      <c r="A5000" t="s">
        <v>7977</v>
      </c>
      <c r="B5000" t="s">
        <v>19483</v>
      </c>
      <c r="C5000" t="s">
        <v>19492</v>
      </c>
      <c r="D5000" t="s">
        <v>19623</v>
      </c>
      <c r="E5000" s="89">
        <v>0.001014216056568948</v>
      </c>
      <c r="F5000" s="89">
        <v>705353</v>
      </c>
      <c r="G5000" s="89">
        <v>8</v>
      </c>
      <c r="H5000" t="s">
        <v>19630</v>
      </c>
      <c r="I5000" s="89"/>
    </row>
    <row r="5001">
      <c r="A5001" t="s">
        <v>7978</v>
      </c>
      <c r="B5001" t="s">
        <v>19483</v>
      </c>
      <c r="C5001" t="s">
        <v>19492</v>
      </c>
      <c r="D5001" t="s">
        <v>19624</v>
      </c>
      <c r="E5001" s="89">
        <v>0.002500457617077851</v>
      </c>
      <c r="F5001" s="89">
        <v>705353</v>
      </c>
      <c r="G5001" s="89">
        <v>8</v>
      </c>
      <c r="H5001" t="s">
        <v>19630</v>
      </c>
      <c r="I5001" s="89"/>
    </row>
    <row r="5002">
      <c r="A5002" t="s">
        <v>20831</v>
      </c>
      <c r="B5002" t="s">
        <v>19483</v>
      </c>
      <c r="C5002" t="s">
        <v>3838</v>
      </c>
      <c r="D5002" t="s">
        <v>19614</v>
      </c>
      <c r="E5002" s="89">
        <v>0.02814274184126406</v>
      </c>
      <c r="F5002" s="89">
        <v>705353</v>
      </c>
      <c r="G5002" s="89">
        <v>8</v>
      </c>
      <c r="H5002" t="s">
        <v>19630</v>
      </c>
      <c r="I5002" s="89"/>
    </row>
    <row r="5003">
      <c r="A5003" t="s">
        <v>20832</v>
      </c>
      <c r="B5003" t="s">
        <v>19483</v>
      </c>
      <c r="C5003" t="s">
        <v>3838</v>
      </c>
      <c r="D5003" t="s">
        <v>19615</v>
      </c>
      <c r="E5003" s="89">
        <v>0.02938804419713831</v>
      </c>
      <c r="F5003" s="89">
        <v>705353</v>
      </c>
      <c r="G5003" s="89">
        <v>8</v>
      </c>
      <c r="H5003" t="s">
        <v>19630</v>
      </c>
      <c r="I5003" s="89"/>
    </row>
    <row r="5004">
      <c r="A5004" t="s">
        <v>20833</v>
      </c>
      <c r="B5004" t="s">
        <v>19483</v>
      </c>
      <c r="C5004" t="s">
        <v>3838</v>
      </c>
      <c r="D5004" t="s">
        <v>19616</v>
      </c>
      <c r="E5004" s="89">
        <v>0.02816309153480337</v>
      </c>
      <c r="F5004" s="89">
        <v>705353</v>
      </c>
      <c r="G5004" s="89">
        <v>8</v>
      </c>
      <c r="H5004" t="s">
        <v>19630</v>
      </c>
      <c r="I5004" s="89"/>
    </row>
    <row r="5005">
      <c r="A5005" t="s">
        <v>20834</v>
      </c>
      <c r="B5005" t="s">
        <v>19483</v>
      </c>
      <c r="C5005" t="s">
        <v>3838</v>
      </c>
      <c r="D5005" t="s">
        <v>19617</v>
      </c>
      <c r="E5005" s="89">
        <v>0.0292971357697106</v>
      </c>
      <c r="F5005" s="89">
        <v>705353</v>
      </c>
      <c r="G5005" s="89">
        <v>8</v>
      </c>
      <c r="H5005" t="s">
        <v>19630</v>
      </c>
      <c r="I5005" s="89"/>
    </row>
    <row r="5006">
      <c r="A5006" t="s">
        <v>20835</v>
      </c>
      <c r="B5006" t="s">
        <v>19483</v>
      </c>
      <c r="C5006" t="s">
        <v>3838</v>
      </c>
      <c r="D5006" t="s">
        <v>19618</v>
      </c>
      <c r="E5006" s="89">
        <v>0.02923126637988752</v>
      </c>
      <c r="F5006" s="89">
        <v>705353</v>
      </c>
      <c r="G5006" s="89">
        <v>8</v>
      </c>
      <c r="H5006" t="s">
        <v>19630</v>
      </c>
      <c r="I5006" s="89"/>
    </row>
    <row r="5007">
      <c r="A5007" t="s">
        <v>20836</v>
      </c>
      <c r="B5007" t="s">
        <v>19483</v>
      </c>
      <c r="C5007" t="s">
        <v>3838</v>
      </c>
      <c r="D5007" t="s">
        <v>19619</v>
      </c>
      <c r="E5007" s="89">
        <v>0.03018515818094315</v>
      </c>
      <c r="F5007" s="89">
        <v>705353</v>
      </c>
      <c r="G5007" s="89">
        <v>8</v>
      </c>
      <c r="H5007" t="s">
        <v>19630</v>
      </c>
      <c r="I5007" s="89"/>
    </row>
    <row r="5008">
      <c r="A5008" t="s">
        <v>20837</v>
      </c>
      <c r="B5008" t="s">
        <v>19483</v>
      </c>
      <c r="C5008" t="s">
        <v>3838</v>
      </c>
      <c r="D5008" t="s">
        <v>19620</v>
      </c>
      <c r="E5008" s="89">
        <v>0.02871560606741284</v>
      </c>
      <c r="F5008" s="89">
        <v>705353</v>
      </c>
      <c r="G5008" s="89">
        <v>8</v>
      </c>
      <c r="H5008" t="s">
        <v>19630</v>
      </c>
      <c r="I5008" s="89"/>
    </row>
    <row r="5009">
      <c r="A5009" t="s">
        <v>20838</v>
      </c>
      <c r="B5009" t="s">
        <v>19483</v>
      </c>
      <c r="C5009" t="s">
        <v>3838</v>
      </c>
      <c r="D5009" t="s">
        <v>19621</v>
      </c>
      <c r="E5009" s="89">
        <v>0.0249166258775941</v>
      </c>
      <c r="F5009" s="89">
        <v>705353</v>
      </c>
      <c r="G5009" s="89">
        <v>8</v>
      </c>
      <c r="H5009" t="s">
        <v>19630</v>
      </c>
      <c r="I5009" s="89"/>
    </row>
    <row r="5010">
      <c r="A5010" t="s">
        <v>20839</v>
      </c>
      <c r="B5010" t="s">
        <v>19483</v>
      </c>
      <c r="C5010" t="s">
        <v>3838</v>
      </c>
      <c r="D5010" t="s">
        <v>19622</v>
      </c>
      <c r="E5010" s="89">
        <v>0.02921967696823892</v>
      </c>
      <c r="F5010" s="89">
        <v>705353</v>
      </c>
      <c r="G5010" s="89">
        <v>8</v>
      </c>
      <c r="H5010" t="s">
        <v>19630</v>
      </c>
      <c r="I5010" s="89"/>
    </row>
    <row r="5011">
      <c r="A5011" t="s">
        <v>20840</v>
      </c>
      <c r="B5011" t="s">
        <v>19483</v>
      </c>
      <c r="C5011" t="s">
        <v>3838</v>
      </c>
      <c r="D5011" t="s">
        <v>19623</v>
      </c>
      <c r="E5011" s="89">
        <v>0.08336592342002655</v>
      </c>
      <c r="F5011" s="89">
        <v>705353</v>
      </c>
      <c r="G5011" s="89">
        <v>8</v>
      </c>
      <c r="H5011" t="s">
        <v>19630</v>
      </c>
      <c r="I5011" s="89"/>
    </row>
    <row r="5012">
      <c r="A5012" t="s">
        <v>20841</v>
      </c>
      <c r="B5012" t="s">
        <v>19483</v>
      </c>
      <c r="C5012" t="s">
        <v>3838</v>
      </c>
      <c r="D5012" t="s">
        <v>19624</v>
      </c>
      <c r="E5012" s="89">
        <v>0.2059019000991038</v>
      </c>
      <c r="F5012" s="89">
        <v>705353</v>
      </c>
      <c r="G5012" s="89">
        <v>8</v>
      </c>
      <c r="H5012" t="s">
        <v>19630</v>
      </c>
      <c r="I5012" s="89"/>
    </row>
    <row r="5013">
      <c r="A5013" t="s">
        <v>20842</v>
      </c>
      <c r="B5013" t="s">
        <v>19483</v>
      </c>
      <c r="C5013" t="s">
        <v>3839</v>
      </c>
      <c r="D5013" t="s">
        <v>19614</v>
      </c>
      <c r="E5013" s="89">
        <v>0.1538551382137093</v>
      </c>
      <c r="F5013" s="89">
        <v>705353</v>
      </c>
      <c r="G5013" s="89">
        <v>8</v>
      </c>
      <c r="H5013" t="s">
        <v>19630</v>
      </c>
      <c r="I5013" s="89"/>
    </row>
    <row r="5014">
      <c r="A5014" t="s">
        <v>20843</v>
      </c>
      <c r="B5014" t="s">
        <v>19483</v>
      </c>
      <c r="C5014" t="s">
        <v>3839</v>
      </c>
      <c r="D5014" t="s">
        <v>19615</v>
      </c>
      <c r="E5014" s="89">
        <v>0.1609436947138519</v>
      </c>
      <c r="F5014" s="89">
        <v>705353</v>
      </c>
      <c r="G5014" s="89">
        <v>8</v>
      </c>
      <c r="H5014" t="s">
        <v>19630</v>
      </c>
      <c r="I5014" s="89"/>
    </row>
    <row r="5015">
      <c r="A5015" t="s">
        <v>20844</v>
      </c>
      <c r="B5015" t="s">
        <v>19483</v>
      </c>
      <c r="C5015" t="s">
        <v>3839</v>
      </c>
      <c r="D5015" t="s">
        <v>19616</v>
      </c>
      <c r="E5015" s="89">
        <v>0.153976093772367</v>
      </c>
      <c r="F5015" s="89">
        <v>705353</v>
      </c>
      <c r="G5015" s="89">
        <v>8</v>
      </c>
      <c r="H5015" t="s">
        <v>19630</v>
      </c>
      <c r="I5015" s="89"/>
    </row>
    <row r="5016">
      <c r="A5016" t="s">
        <v>20845</v>
      </c>
      <c r="B5016" t="s">
        <v>19483</v>
      </c>
      <c r="C5016" t="s">
        <v>3839</v>
      </c>
      <c r="D5016" t="s">
        <v>19617</v>
      </c>
      <c r="E5016" s="89">
        <v>0.1604874773855354</v>
      </c>
      <c r="F5016" s="89">
        <v>705353</v>
      </c>
      <c r="G5016" s="89">
        <v>8</v>
      </c>
      <c r="H5016" t="s">
        <v>19630</v>
      </c>
      <c r="I5016" s="89"/>
    </row>
    <row r="5017">
      <c r="A5017" t="s">
        <v>20846</v>
      </c>
      <c r="B5017" t="s">
        <v>19483</v>
      </c>
      <c r="C5017" t="s">
        <v>3839</v>
      </c>
      <c r="D5017" t="s">
        <v>19618</v>
      </c>
      <c r="E5017" s="89">
        <v>0.1598930056042853</v>
      </c>
      <c r="F5017" s="89">
        <v>705353</v>
      </c>
      <c r="G5017" s="89">
        <v>8</v>
      </c>
      <c r="H5017" t="s">
        <v>19630</v>
      </c>
      <c r="I5017" s="89"/>
    </row>
    <row r="5018">
      <c r="A5018" t="s">
        <v>20847</v>
      </c>
      <c r="B5018" t="s">
        <v>19483</v>
      </c>
      <c r="C5018" t="s">
        <v>3839</v>
      </c>
      <c r="D5018" t="s">
        <v>19619</v>
      </c>
      <c r="E5018" s="89">
        <v>0.1649416845064616</v>
      </c>
      <c r="F5018" s="89">
        <v>705353</v>
      </c>
      <c r="G5018" s="89">
        <v>8</v>
      </c>
      <c r="H5018" t="s">
        <v>19630</v>
      </c>
      <c r="I5018" s="89"/>
    </row>
    <row r="5019">
      <c r="A5019" t="s">
        <v>20848</v>
      </c>
      <c r="B5019" t="s">
        <v>19483</v>
      </c>
      <c r="C5019" t="s">
        <v>3839</v>
      </c>
      <c r="D5019" t="s">
        <v>19620</v>
      </c>
      <c r="E5019" s="89">
        <v>0.1569240660760267</v>
      </c>
      <c r="F5019" s="89">
        <v>705353</v>
      </c>
      <c r="G5019" s="89">
        <v>8</v>
      </c>
      <c r="H5019" t="s">
        <v>19630</v>
      </c>
      <c r="I5019" s="89"/>
    </row>
    <row r="5020">
      <c r="A5020" t="s">
        <v>20849</v>
      </c>
      <c r="B5020" t="s">
        <v>19483</v>
      </c>
      <c r="C5020" t="s">
        <v>3839</v>
      </c>
      <c r="D5020" t="s">
        <v>19621</v>
      </c>
      <c r="E5020" s="89">
        <v>0.1334592275912567</v>
      </c>
      <c r="F5020" s="89">
        <v>705353</v>
      </c>
      <c r="G5020" s="89">
        <v>8</v>
      </c>
      <c r="H5020" t="s">
        <v>19630</v>
      </c>
      <c r="I5020" s="89"/>
    </row>
    <row r="5021">
      <c r="A5021" t="s">
        <v>20850</v>
      </c>
      <c r="B5021" t="s">
        <v>19483</v>
      </c>
      <c r="C5021" t="s">
        <v>3839</v>
      </c>
      <c r="D5021" t="s">
        <v>19622</v>
      </c>
      <c r="E5021" s="89">
        <v>0.1598225553368389</v>
      </c>
      <c r="F5021" s="89">
        <v>705353</v>
      </c>
      <c r="G5021" s="89">
        <v>8</v>
      </c>
      <c r="H5021" t="s">
        <v>19630</v>
      </c>
      <c r="I5021" s="89"/>
    </row>
    <row r="5022">
      <c r="A5022" t="s">
        <v>20851</v>
      </c>
      <c r="B5022" t="s">
        <v>19483</v>
      </c>
      <c r="C5022" t="s">
        <v>3839</v>
      </c>
      <c r="D5022" t="s">
        <v>19623</v>
      </c>
      <c r="E5022" s="89">
        <v>0.453996726740088</v>
      </c>
      <c r="F5022" s="89">
        <v>705353</v>
      </c>
      <c r="G5022" s="89">
        <v>8</v>
      </c>
      <c r="H5022" t="s">
        <v>19630</v>
      </c>
      <c r="I5022" s="89"/>
    </row>
    <row r="5023">
      <c r="A5023" t="s">
        <v>20852</v>
      </c>
      <c r="B5023" t="s">
        <v>19483</v>
      </c>
      <c r="C5023" t="s">
        <v>3839</v>
      </c>
      <c r="D5023" t="s">
        <v>19624</v>
      </c>
      <c r="E5023" s="89">
        <v>1.125374506354662</v>
      </c>
      <c r="F5023" s="89">
        <v>705353</v>
      </c>
      <c r="G5023" s="89">
        <v>8</v>
      </c>
      <c r="H5023" t="s">
        <v>19630</v>
      </c>
      <c r="I5023" s="89"/>
    </row>
    <row r="5024">
      <c r="A5024" t="s">
        <v>20853</v>
      </c>
      <c r="B5024" t="s">
        <v>19483</v>
      </c>
      <c r="C5024" t="s">
        <v>3846</v>
      </c>
      <c r="D5024" t="s">
        <v>19614</v>
      </c>
      <c r="E5024" s="89">
        <v>0.03467140326024936</v>
      </c>
      <c r="F5024" s="89">
        <v>705353</v>
      </c>
      <c r="G5024" s="89">
        <v>8</v>
      </c>
      <c r="H5024" t="s">
        <v>19630</v>
      </c>
      <c r="I5024" s="89"/>
    </row>
    <row r="5025">
      <c r="A5025" t="s">
        <v>20854</v>
      </c>
      <c r="B5025" t="s">
        <v>19483</v>
      </c>
      <c r="C5025" t="s">
        <v>3846</v>
      </c>
      <c r="D5025" t="s">
        <v>19615</v>
      </c>
      <c r="E5025" s="89">
        <v>0.03612419700826841</v>
      </c>
      <c r="F5025" s="89">
        <v>705353</v>
      </c>
      <c r="G5025" s="89">
        <v>8</v>
      </c>
      <c r="H5025" t="s">
        <v>19630</v>
      </c>
      <c r="I5025" s="89"/>
    </row>
    <row r="5026">
      <c r="A5026" t="s">
        <v>20855</v>
      </c>
      <c r="B5026" t="s">
        <v>19483</v>
      </c>
      <c r="C5026" t="s">
        <v>3846</v>
      </c>
      <c r="D5026" t="s">
        <v>19616</v>
      </c>
      <c r="E5026" s="89">
        <v>0.03468889284712203</v>
      </c>
      <c r="F5026" s="89">
        <v>705353</v>
      </c>
      <c r="G5026" s="89">
        <v>8</v>
      </c>
      <c r="H5026" t="s">
        <v>19630</v>
      </c>
      <c r="I5026" s="89"/>
    </row>
    <row r="5027">
      <c r="A5027" t="s">
        <v>20856</v>
      </c>
      <c r="B5027" t="s">
        <v>19483</v>
      </c>
      <c r="C5027" t="s">
        <v>3846</v>
      </c>
      <c r="D5027" t="s">
        <v>19617</v>
      </c>
      <c r="E5027" s="89">
        <v>0.03602326843030971</v>
      </c>
      <c r="F5027" s="89">
        <v>705353</v>
      </c>
      <c r="G5027" s="89">
        <v>8</v>
      </c>
      <c r="H5027" t="s">
        <v>19630</v>
      </c>
      <c r="I5027" s="89"/>
    </row>
    <row r="5028">
      <c r="A5028" t="s">
        <v>20857</v>
      </c>
      <c r="B5028" t="s">
        <v>19483</v>
      </c>
      <c r="C5028" t="s">
        <v>3846</v>
      </c>
      <c r="D5028" t="s">
        <v>19618</v>
      </c>
      <c r="E5028" s="89">
        <v>0.03596142213161041</v>
      </c>
      <c r="F5028" s="89">
        <v>705353</v>
      </c>
      <c r="G5028" s="89">
        <v>8</v>
      </c>
      <c r="H5028" t="s">
        <v>19630</v>
      </c>
      <c r="I5028" s="89"/>
    </row>
    <row r="5029">
      <c r="A5029" t="s">
        <v>20858</v>
      </c>
      <c r="B5029" t="s">
        <v>19483</v>
      </c>
      <c r="C5029" t="s">
        <v>3846</v>
      </c>
      <c r="D5029" t="s">
        <v>19619</v>
      </c>
      <c r="E5029" s="89">
        <v>0.0371282382549139</v>
      </c>
      <c r="F5029" s="89">
        <v>705353</v>
      </c>
      <c r="G5029" s="89">
        <v>8</v>
      </c>
      <c r="H5029" t="s">
        <v>19630</v>
      </c>
      <c r="I5029" s="89"/>
    </row>
    <row r="5030">
      <c r="A5030" t="s">
        <v>20859</v>
      </c>
      <c r="B5030" t="s">
        <v>19483</v>
      </c>
      <c r="C5030" t="s">
        <v>3846</v>
      </c>
      <c r="D5030" t="s">
        <v>19620</v>
      </c>
      <c r="E5030" s="89">
        <v>0.03526065715467418</v>
      </c>
      <c r="F5030" s="89">
        <v>705353</v>
      </c>
      <c r="G5030" s="89">
        <v>8</v>
      </c>
      <c r="H5030" t="s">
        <v>19630</v>
      </c>
      <c r="I5030" s="89"/>
    </row>
    <row r="5031">
      <c r="A5031" t="s">
        <v>20860</v>
      </c>
      <c r="B5031" t="s">
        <v>19483</v>
      </c>
      <c r="C5031" t="s">
        <v>3846</v>
      </c>
      <c r="D5031" t="s">
        <v>19621</v>
      </c>
      <c r="E5031" s="89">
        <v>0.03068438082385361</v>
      </c>
      <c r="F5031" s="89">
        <v>705353</v>
      </c>
      <c r="G5031" s="89">
        <v>8</v>
      </c>
      <c r="H5031" t="s">
        <v>19630</v>
      </c>
      <c r="I5031" s="89"/>
    </row>
    <row r="5032">
      <c r="A5032" t="s">
        <v>20861</v>
      </c>
      <c r="B5032" t="s">
        <v>19483</v>
      </c>
      <c r="C5032" t="s">
        <v>3846</v>
      </c>
      <c r="D5032" t="s">
        <v>19622</v>
      </c>
      <c r="E5032" s="89">
        <v>0.03584566400122405</v>
      </c>
      <c r="F5032" s="89">
        <v>705353</v>
      </c>
      <c r="G5032" s="89">
        <v>8</v>
      </c>
      <c r="H5032" t="s">
        <v>19630</v>
      </c>
      <c r="I5032" s="89"/>
    </row>
    <row r="5033">
      <c r="A5033" t="s">
        <v>20862</v>
      </c>
      <c r="B5033" t="s">
        <v>19483</v>
      </c>
      <c r="C5033" t="s">
        <v>3846</v>
      </c>
      <c r="D5033" t="s">
        <v>19623</v>
      </c>
      <c r="E5033" s="89">
        <v>0.1072207960387434</v>
      </c>
      <c r="F5033" s="89">
        <v>705353</v>
      </c>
      <c r="G5033" s="89">
        <v>8</v>
      </c>
      <c r="H5033" t="s">
        <v>19630</v>
      </c>
      <c r="I5033" s="89"/>
    </row>
    <row r="5034">
      <c r="A5034" t="s">
        <v>20863</v>
      </c>
      <c r="B5034" t="s">
        <v>19483</v>
      </c>
      <c r="C5034" t="s">
        <v>3846</v>
      </c>
      <c r="D5034" t="s">
        <v>19624</v>
      </c>
      <c r="E5034" s="89">
        <v>0.2582927429314328</v>
      </c>
      <c r="F5034" s="89">
        <v>705353</v>
      </c>
      <c r="G5034" s="89">
        <v>8</v>
      </c>
      <c r="H5034" t="s">
        <v>19630</v>
      </c>
      <c r="I5034" s="89"/>
    </row>
    <row r="5035">
      <c r="A5035" t="s">
        <v>20864</v>
      </c>
      <c r="B5035" t="s">
        <v>19483</v>
      </c>
      <c r="C5035" t="s">
        <v>3847</v>
      </c>
      <c r="D5035" t="s">
        <v>19614</v>
      </c>
      <c r="E5035" s="89">
        <v>0.007795594025267142</v>
      </c>
      <c r="F5035" s="89">
        <v>705353</v>
      </c>
      <c r="G5035" s="89">
        <v>8</v>
      </c>
      <c r="H5035" t="s">
        <v>19630</v>
      </c>
      <c r="I5035" s="89"/>
    </row>
    <row r="5036">
      <c r="A5036" t="s">
        <v>20865</v>
      </c>
      <c r="B5036" t="s">
        <v>19483</v>
      </c>
      <c r="C5036" t="s">
        <v>3847</v>
      </c>
      <c r="D5036" t="s">
        <v>19615</v>
      </c>
      <c r="E5036" s="89">
        <v>0.008071246539115428</v>
      </c>
      <c r="F5036" s="89">
        <v>705353</v>
      </c>
      <c r="G5036" s="89">
        <v>8</v>
      </c>
      <c r="H5036" t="s">
        <v>19630</v>
      </c>
      <c r="I5036" s="89"/>
    </row>
    <row r="5037">
      <c r="A5037" t="s">
        <v>20866</v>
      </c>
      <c r="B5037" t="s">
        <v>19483</v>
      </c>
      <c r="C5037" t="s">
        <v>3847</v>
      </c>
      <c r="D5037" t="s">
        <v>19616</v>
      </c>
      <c r="E5037" s="89">
        <v>0.007799351666748126</v>
      </c>
      <c r="F5037" s="89">
        <v>705353</v>
      </c>
      <c r="G5037" s="89">
        <v>8</v>
      </c>
      <c r="H5037" t="s">
        <v>19630</v>
      </c>
      <c r="I5037" s="89"/>
    </row>
    <row r="5038">
      <c r="A5038" t="s">
        <v>20867</v>
      </c>
      <c r="B5038" t="s">
        <v>19483</v>
      </c>
      <c r="C5038" t="s">
        <v>3847</v>
      </c>
      <c r="D5038" t="s">
        <v>19617</v>
      </c>
      <c r="E5038" s="89">
        <v>0.008030288459287377</v>
      </c>
      <c r="F5038" s="89">
        <v>705353</v>
      </c>
      <c r="G5038" s="89">
        <v>8</v>
      </c>
      <c r="H5038" t="s">
        <v>19630</v>
      </c>
      <c r="I5038" s="89"/>
    </row>
    <row r="5039">
      <c r="A5039" t="s">
        <v>20868</v>
      </c>
      <c r="B5039" t="s">
        <v>19483</v>
      </c>
      <c r="C5039" t="s">
        <v>3847</v>
      </c>
      <c r="D5039" t="s">
        <v>19618</v>
      </c>
      <c r="E5039" s="89">
        <v>0.008052031997805709</v>
      </c>
      <c r="F5039" s="89">
        <v>705353</v>
      </c>
      <c r="G5039" s="89">
        <v>8</v>
      </c>
      <c r="H5039" t="s">
        <v>19630</v>
      </c>
      <c r="I5039" s="89"/>
    </row>
    <row r="5040">
      <c r="A5040" t="s">
        <v>20869</v>
      </c>
      <c r="B5040" t="s">
        <v>19483</v>
      </c>
      <c r="C5040" t="s">
        <v>3847</v>
      </c>
      <c r="D5040" t="s">
        <v>19619</v>
      </c>
      <c r="E5040" s="89">
        <v>0.008381022748815857</v>
      </c>
      <c r="F5040" s="89">
        <v>705353</v>
      </c>
      <c r="G5040" s="89">
        <v>8</v>
      </c>
      <c r="H5040" t="s">
        <v>19630</v>
      </c>
      <c r="I5040" s="89"/>
    </row>
    <row r="5041">
      <c r="A5041" t="s">
        <v>20870</v>
      </c>
      <c r="B5041" t="s">
        <v>19483</v>
      </c>
      <c r="C5041" t="s">
        <v>3847</v>
      </c>
      <c r="D5041" t="s">
        <v>19620</v>
      </c>
      <c r="E5041" s="89">
        <v>0.007913010173010729</v>
      </c>
      <c r="F5041" s="89">
        <v>705353</v>
      </c>
      <c r="G5041" s="89">
        <v>8</v>
      </c>
      <c r="H5041" t="s">
        <v>19630</v>
      </c>
      <c r="I5041" s="89"/>
    </row>
    <row r="5042">
      <c r="A5042" t="s">
        <v>20871</v>
      </c>
      <c r="B5042" t="s">
        <v>19483</v>
      </c>
      <c r="C5042" t="s">
        <v>3847</v>
      </c>
      <c r="D5042" t="s">
        <v>19621</v>
      </c>
      <c r="E5042" s="89">
        <v>0.00699072638525172</v>
      </c>
      <c r="F5042" s="89">
        <v>705353</v>
      </c>
      <c r="G5042" s="89">
        <v>8</v>
      </c>
      <c r="H5042" t="s">
        <v>19630</v>
      </c>
      <c r="I5042" s="89"/>
    </row>
    <row r="5043">
      <c r="A5043" t="s">
        <v>20872</v>
      </c>
      <c r="B5043" t="s">
        <v>19483</v>
      </c>
      <c r="C5043" t="s">
        <v>3847</v>
      </c>
      <c r="D5043" t="s">
        <v>19622</v>
      </c>
      <c r="E5043" s="89">
        <v>0.007948906884616223</v>
      </c>
      <c r="F5043" s="89">
        <v>705353</v>
      </c>
      <c r="G5043" s="89">
        <v>8</v>
      </c>
      <c r="H5043" t="s">
        <v>19630</v>
      </c>
      <c r="I5043" s="89"/>
    </row>
    <row r="5044">
      <c r="A5044" t="s">
        <v>20873</v>
      </c>
      <c r="B5044" t="s">
        <v>19483</v>
      </c>
      <c r="C5044" t="s">
        <v>3847</v>
      </c>
      <c r="D5044" t="s">
        <v>19623</v>
      </c>
      <c r="E5044" s="89">
        <v>0.02325778613956244</v>
      </c>
      <c r="F5044" s="89">
        <v>705353</v>
      </c>
      <c r="G5044" s="89">
        <v>8</v>
      </c>
      <c r="H5044" t="s">
        <v>19630</v>
      </c>
      <c r="I5044" s="89"/>
    </row>
    <row r="5045">
      <c r="A5045" t="s">
        <v>20874</v>
      </c>
      <c r="B5045" t="s">
        <v>19483</v>
      </c>
      <c r="C5045" t="s">
        <v>3847</v>
      </c>
      <c r="D5045" t="s">
        <v>19624</v>
      </c>
      <c r="E5045" s="89">
        <v>0.05753470226065108</v>
      </c>
      <c r="F5045" s="89">
        <v>705353</v>
      </c>
      <c r="G5045" s="89">
        <v>8</v>
      </c>
      <c r="H5045" t="s">
        <v>19630</v>
      </c>
      <c r="I5045" s="89"/>
    </row>
    <row r="5046">
      <c r="A5046" t="s">
        <v>7979</v>
      </c>
      <c r="B5046" t="s">
        <v>19483</v>
      </c>
      <c r="C5046" t="s">
        <v>19493</v>
      </c>
      <c r="D5046" t="s">
        <v>19614</v>
      </c>
      <c r="E5046" s="89">
        <v>0.0001163402006603144</v>
      </c>
      <c r="F5046" s="89">
        <v>705353</v>
      </c>
      <c r="G5046" s="89">
        <v>8</v>
      </c>
      <c r="H5046" t="s">
        <v>19630</v>
      </c>
      <c r="I5046" s="89"/>
    </row>
    <row r="5047">
      <c r="A5047" t="s">
        <v>7980</v>
      </c>
      <c r="B5047" t="s">
        <v>19483</v>
      </c>
      <c r="C5047" t="s">
        <v>19493</v>
      </c>
      <c r="D5047" t="s">
        <v>19615</v>
      </c>
      <c r="E5047" s="89">
        <v>0.0001202045317526441</v>
      </c>
      <c r="F5047" s="89">
        <v>705353</v>
      </c>
      <c r="G5047" s="89">
        <v>8</v>
      </c>
      <c r="H5047" t="s">
        <v>19630</v>
      </c>
      <c r="I5047" s="89"/>
    </row>
    <row r="5048">
      <c r="A5048" t="s">
        <v>7981</v>
      </c>
      <c r="B5048" t="s">
        <v>19483</v>
      </c>
      <c r="C5048" t="s">
        <v>19493</v>
      </c>
      <c r="D5048" t="s">
        <v>19616</v>
      </c>
      <c r="E5048" s="89">
        <v>0.0001163402006603144</v>
      </c>
      <c r="F5048" s="89">
        <v>705353</v>
      </c>
      <c r="G5048" s="89">
        <v>8</v>
      </c>
      <c r="H5048" t="s">
        <v>19630</v>
      </c>
      <c r="I5048" s="89"/>
    </row>
    <row r="5049">
      <c r="A5049" t="s">
        <v>7982</v>
      </c>
      <c r="B5049" t="s">
        <v>19483</v>
      </c>
      <c r="C5049" t="s">
        <v>19493</v>
      </c>
      <c r="D5049" t="s">
        <v>19617</v>
      </c>
      <c r="E5049" s="89">
        <v>0.0001202045317526441</v>
      </c>
      <c r="F5049" s="89">
        <v>705353</v>
      </c>
      <c r="G5049" s="89">
        <v>8</v>
      </c>
      <c r="H5049" t="s">
        <v>19630</v>
      </c>
      <c r="I5049" s="89"/>
    </row>
    <row r="5050">
      <c r="A5050" t="s">
        <v>7983</v>
      </c>
      <c r="B5050" t="s">
        <v>19483</v>
      </c>
      <c r="C5050" t="s">
        <v>19493</v>
      </c>
      <c r="D5050" t="s">
        <v>19618</v>
      </c>
      <c r="E5050" s="89">
        <v>0.0001164923609111142</v>
      </c>
      <c r="F5050" s="89">
        <v>705353</v>
      </c>
      <c r="G5050" s="89">
        <v>8</v>
      </c>
      <c r="H5050" t="s">
        <v>19630</v>
      </c>
      <c r="I5050" s="89"/>
    </row>
    <row r="5051">
      <c r="A5051" t="s">
        <v>7984</v>
      </c>
      <c r="B5051" t="s">
        <v>19483</v>
      </c>
      <c r="C5051" t="s">
        <v>19493</v>
      </c>
      <c r="D5051" t="s">
        <v>19619</v>
      </c>
      <c r="E5051" s="89">
        <v>0.0001195649314802133</v>
      </c>
      <c r="F5051" s="89">
        <v>705353</v>
      </c>
      <c r="G5051" s="89">
        <v>8</v>
      </c>
      <c r="H5051" t="s">
        <v>19630</v>
      </c>
      <c r="I5051" s="89"/>
    </row>
    <row r="5052">
      <c r="A5052" t="s">
        <v>7985</v>
      </c>
      <c r="B5052" t="s">
        <v>19483</v>
      </c>
      <c r="C5052" t="s">
        <v>19493</v>
      </c>
      <c r="D5052" t="s">
        <v>19620</v>
      </c>
      <c r="E5052" s="89">
        <v>0.0001135261298962177</v>
      </c>
      <c r="F5052" s="89">
        <v>705353</v>
      </c>
      <c r="G5052" s="89">
        <v>8</v>
      </c>
      <c r="H5052" t="s">
        <v>19630</v>
      </c>
      <c r="I5052" s="89"/>
    </row>
    <row r="5053">
      <c r="A5053" t="s">
        <v>7986</v>
      </c>
      <c r="B5053" t="s">
        <v>19483</v>
      </c>
      <c r="C5053" t="s">
        <v>19493</v>
      </c>
      <c r="D5053" t="s">
        <v>19621</v>
      </c>
      <c r="E5053" s="89">
        <v>0.000108358067846931</v>
      </c>
      <c r="F5053" s="89">
        <v>705353</v>
      </c>
      <c r="G5053" s="89">
        <v>8</v>
      </c>
      <c r="H5053" t="s">
        <v>19630</v>
      </c>
      <c r="I5053" s="89"/>
    </row>
    <row r="5054">
      <c r="A5054" t="s">
        <v>7987</v>
      </c>
      <c r="B5054" t="s">
        <v>19483</v>
      </c>
      <c r="C5054" t="s">
        <v>19493</v>
      </c>
      <c r="D5054" t="s">
        <v>19622</v>
      </c>
      <c r="E5054" s="89">
        <v>0.0001162936525852822</v>
      </c>
      <c r="F5054" s="89">
        <v>705353</v>
      </c>
      <c r="G5054" s="89">
        <v>8</v>
      </c>
      <c r="H5054" t="s">
        <v>19630</v>
      </c>
      <c r="I5054" s="89"/>
    </row>
    <row r="5055">
      <c r="A5055" t="s">
        <v>7988</v>
      </c>
      <c r="B5055" t="s">
        <v>19483</v>
      </c>
      <c r="C5055" t="s">
        <v>19493</v>
      </c>
      <c r="D5055" t="s">
        <v>19623</v>
      </c>
      <c r="E5055" s="89">
        <v>0.0004156901524142263</v>
      </c>
      <c r="F5055" s="89">
        <v>705353</v>
      </c>
      <c r="G5055" s="89">
        <v>8</v>
      </c>
      <c r="H5055" t="s">
        <v>19630</v>
      </c>
      <c r="I5055" s="89"/>
    </row>
    <row r="5056">
      <c r="A5056" t="s">
        <v>7989</v>
      </c>
      <c r="B5056" t="s">
        <v>19483</v>
      </c>
      <c r="C5056" t="s">
        <v>19493</v>
      </c>
      <c r="D5056" t="s">
        <v>19624</v>
      </c>
      <c r="E5056" s="89">
        <v>0.0008977148843455734</v>
      </c>
      <c r="F5056" s="89">
        <v>705353</v>
      </c>
      <c r="G5056" s="89">
        <v>8</v>
      </c>
      <c r="H5056" t="s">
        <v>19630</v>
      </c>
      <c r="I5056" s="89"/>
    </row>
    <row r="5057">
      <c r="A5057" t="s">
        <v>7990</v>
      </c>
      <c r="B5057" t="s">
        <v>19483</v>
      </c>
      <c r="C5057" t="s">
        <v>19494</v>
      </c>
      <c r="D5057" t="s">
        <v>19614</v>
      </c>
      <c r="E5057" s="89">
        <v>0.03219265722450385</v>
      </c>
      <c r="F5057" s="89">
        <v>705353</v>
      </c>
      <c r="G5057" s="89">
        <v>8</v>
      </c>
      <c r="H5057" t="s">
        <v>19630</v>
      </c>
      <c r="I5057" s="89"/>
    </row>
    <row r="5058">
      <c r="A5058" t="s">
        <v>7991</v>
      </c>
      <c r="B5058" t="s">
        <v>19483</v>
      </c>
      <c r="C5058" t="s">
        <v>19494</v>
      </c>
      <c r="D5058" t="s">
        <v>19615</v>
      </c>
      <c r="E5058" s="89">
        <v>0.03289539885364854</v>
      </c>
      <c r="F5058" s="89">
        <v>705353</v>
      </c>
      <c r="G5058" s="89">
        <v>8</v>
      </c>
      <c r="H5058" t="s">
        <v>19630</v>
      </c>
      <c r="I5058" s="89"/>
    </row>
    <row r="5059">
      <c r="A5059" t="s">
        <v>7992</v>
      </c>
      <c r="B5059" t="s">
        <v>19483</v>
      </c>
      <c r="C5059" t="s">
        <v>19494</v>
      </c>
      <c r="D5059" t="s">
        <v>19616</v>
      </c>
      <c r="E5059" s="89">
        <v>0.03220980259918297</v>
      </c>
      <c r="F5059" s="89">
        <v>705353</v>
      </c>
      <c r="G5059" s="89">
        <v>8</v>
      </c>
      <c r="H5059" t="s">
        <v>19630</v>
      </c>
      <c r="I5059" s="89"/>
    </row>
    <row r="5060">
      <c r="A5060" t="s">
        <v>7993</v>
      </c>
      <c r="B5060" t="s">
        <v>19483</v>
      </c>
      <c r="C5060" t="s">
        <v>19494</v>
      </c>
      <c r="D5060" t="s">
        <v>19617</v>
      </c>
      <c r="E5060" s="89">
        <v>0.0328733873360077</v>
      </c>
      <c r="F5060" s="89">
        <v>705353</v>
      </c>
      <c r="G5060" s="89">
        <v>8</v>
      </c>
      <c r="H5060" t="s">
        <v>19630</v>
      </c>
      <c r="I5060" s="89"/>
    </row>
    <row r="5061">
      <c r="A5061" t="s">
        <v>7994</v>
      </c>
      <c r="B5061" t="s">
        <v>19483</v>
      </c>
      <c r="C5061" t="s">
        <v>19494</v>
      </c>
      <c r="D5061" t="s">
        <v>19618</v>
      </c>
      <c r="E5061" s="89">
        <v>0.03262350645143285</v>
      </c>
      <c r="F5061" s="89">
        <v>705353</v>
      </c>
      <c r="G5061" s="89">
        <v>8</v>
      </c>
      <c r="H5061" t="s">
        <v>19630</v>
      </c>
      <c r="I5061" s="89"/>
    </row>
    <row r="5062">
      <c r="A5062" t="s">
        <v>7995</v>
      </c>
      <c r="B5062" t="s">
        <v>19483</v>
      </c>
      <c r="C5062" t="s">
        <v>19494</v>
      </c>
      <c r="D5062" t="s">
        <v>19619</v>
      </c>
      <c r="E5062" s="89">
        <v>0.03347175987168335</v>
      </c>
      <c r="F5062" s="89">
        <v>705353</v>
      </c>
      <c r="G5062" s="89">
        <v>8</v>
      </c>
      <c r="H5062" t="s">
        <v>19630</v>
      </c>
      <c r="I5062" s="89"/>
    </row>
    <row r="5063">
      <c r="A5063" t="s">
        <v>7996</v>
      </c>
      <c r="B5063" t="s">
        <v>19483</v>
      </c>
      <c r="C5063" t="s">
        <v>19494</v>
      </c>
      <c r="D5063" t="s">
        <v>19620</v>
      </c>
      <c r="E5063" s="89">
        <v>0.03180811505833573</v>
      </c>
      <c r="F5063" s="89">
        <v>705353</v>
      </c>
      <c r="G5063" s="89">
        <v>8</v>
      </c>
      <c r="H5063" t="s">
        <v>19630</v>
      </c>
      <c r="I5063" s="89"/>
    </row>
    <row r="5064">
      <c r="A5064" t="s">
        <v>7997</v>
      </c>
      <c r="B5064" t="s">
        <v>19483</v>
      </c>
      <c r="C5064" t="s">
        <v>19494</v>
      </c>
      <c r="D5064" t="s">
        <v>19621</v>
      </c>
      <c r="E5064" s="89">
        <v>0.02661710709598543</v>
      </c>
      <c r="F5064" s="89">
        <v>705353</v>
      </c>
      <c r="G5064" s="89">
        <v>8</v>
      </c>
      <c r="H5064" t="s">
        <v>19630</v>
      </c>
      <c r="I5064" s="89"/>
    </row>
    <row r="5065">
      <c r="A5065" t="s">
        <v>7998</v>
      </c>
      <c r="B5065" t="s">
        <v>19483</v>
      </c>
      <c r="C5065" t="s">
        <v>19494</v>
      </c>
      <c r="D5065" t="s">
        <v>19622</v>
      </c>
      <c r="E5065" s="89">
        <v>0.03216751626256412</v>
      </c>
      <c r="F5065" s="89">
        <v>705353</v>
      </c>
      <c r="G5065" s="89">
        <v>8</v>
      </c>
      <c r="H5065" t="s">
        <v>19630</v>
      </c>
      <c r="I5065" s="89"/>
    </row>
    <row r="5066">
      <c r="A5066" t="s">
        <v>7999</v>
      </c>
      <c r="B5066" t="s">
        <v>19483</v>
      </c>
      <c r="C5066" t="s">
        <v>19494</v>
      </c>
      <c r="D5066" t="s">
        <v>19623</v>
      </c>
      <c r="E5066" s="89">
        <v>0.0926593921210838</v>
      </c>
      <c r="F5066" s="89">
        <v>705353</v>
      </c>
      <c r="G5066" s="89">
        <v>8</v>
      </c>
      <c r="H5066" t="s">
        <v>19630</v>
      </c>
      <c r="I5066" s="89"/>
    </row>
    <row r="5067">
      <c r="A5067" t="s">
        <v>8000</v>
      </c>
      <c r="B5067" t="s">
        <v>19483</v>
      </c>
      <c r="C5067" t="s">
        <v>19494</v>
      </c>
      <c r="D5067" t="s">
        <v>19624</v>
      </c>
      <c r="E5067" s="89">
        <v>0.2343073689485868</v>
      </c>
      <c r="F5067" s="89">
        <v>705353</v>
      </c>
      <c r="G5067" s="89">
        <v>8</v>
      </c>
      <c r="H5067" t="s">
        <v>19630</v>
      </c>
      <c r="I5067" s="89"/>
    </row>
    <row r="5068">
      <c r="A5068" t="s">
        <v>8001</v>
      </c>
      <c r="B5068" t="s">
        <v>19483</v>
      </c>
      <c r="C5068" t="s">
        <v>19495</v>
      </c>
      <c r="D5068" t="s">
        <v>19614</v>
      </c>
      <c r="E5068" s="89">
        <v>0.003394770940141993</v>
      </c>
      <c r="F5068" s="89">
        <v>705353</v>
      </c>
      <c r="G5068" s="89">
        <v>8</v>
      </c>
      <c r="H5068" t="s">
        <v>19630</v>
      </c>
      <c r="I5068" s="89"/>
    </row>
    <row r="5069">
      <c r="A5069" t="s">
        <v>8002</v>
      </c>
      <c r="B5069" t="s">
        <v>19483</v>
      </c>
      <c r="C5069" t="s">
        <v>19495</v>
      </c>
      <c r="D5069" t="s">
        <v>19615</v>
      </c>
      <c r="E5069" s="89">
        <v>0.003520031572249332</v>
      </c>
      <c r="F5069" s="89">
        <v>705353</v>
      </c>
      <c r="G5069" s="89">
        <v>8</v>
      </c>
      <c r="H5069" t="s">
        <v>19630</v>
      </c>
      <c r="I5069" s="89"/>
    </row>
    <row r="5070">
      <c r="A5070" t="s">
        <v>8003</v>
      </c>
      <c r="B5070" t="s">
        <v>19483</v>
      </c>
      <c r="C5070" t="s">
        <v>19495</v>
      </c>
      <c r="D5070" t="s">
        <v>19616</v>
      </c>
      <c r="E5070" s="89">
        <v>0.003395142448967973</v>
      </c>
      <c r="F5070" s="89">
        <v>705353</v>
      </c>
      <c r="G5070" s="89">
        <v>8</v>
      </c>
      <c r="H5070" t="s">
        <v>19630</v>
      </c>
      <c r="I5070" s="89"/>
    </row>
    <row r="5071">
      <c r="A5071" t="s">
        <v>8004</v>
      </c>
      <c r="B5071" t="s">
        <v>19483</v>
      </c>
      <c r="C5071" t="s">
        <v>19495</v>
      </c>
      <c r="D5071" t="s">
        <v>19617</v>
      </c>
      <c r="E5071" s="89">
        <v>0.003513346436042159</v>
      </c>
      <c r="F5071" s="89">
        <v>705353</v>
      </c>
      <c r="G5071" s="89">
        <v>8</v>
      </c>
      <c r="H5071" t="s">
        <v>19630</v>
      </c>
      <c r="I5071" s="89"/>
    </row>
    <row r="5072">
      <c r="A5072" t="s">
        <v>8005</v>
      </c>
      <c r="B5072" t="s">
        <v>19483</v>
      </c>
      <c r="C5072" t="s">
        <v>19495</v>
      </c>
      <c r="D5072" t="s">
        <v>19618</v>
      </c>
      <c r="E5072" s="89">
        <v>0.003174336738190555</v>
      </c>
      <c r="F5072" s="89">
        <v>705353</v>
      </c>
      <c r="G5072" s="89">
        <v>8</v>
      </c>
      <c r="H5072" t="s">
        <v>19630</v>
      </c>
      <c r="I5072" s="89"/>
    </row>
    <row r="5073">
      <c r="A5073" t="s">
        <v>8006</v>
      </c>
      <c r="B5073" t="s">
        <v>19483</v>
      </c>
      <c r="C5073" t="s">
        <v>19495</v>
      </c>
      <c r="D5073" t="s">
        <v>19619</v>
      </c>
      <c r="E5073" s="89">
        <v>0.003261853911896874</v>
      </c>
      <c r="F5073" s="89">
        <v>705353</v>
      </c>
      <c r="G5073" s="89">
        <v>8</v>
      </c>
      <c r="H5073" t="s">
        <v>19630</v>
      </c>
      <c r="I5073" s="89"/>
    </row>
    <row r="5074">
      <c r="A5074" t="s">
        <v>8007</v>
      </c>
      <c r="B5074" t="s">
        <v>19483</v>
      </c>
      <c r="C5074" t="s">
        <v>19495</v>
      </c>
      <c r="D5074" t="s">
        <v>19620</v>
      </c>
      <c r="E5074" s="89">
        <v>0.003115884206855961</v>
      </c>
      <c r="F5074" s="89">
        <v>705353</v>
      </c>
      <c r="G5074" s="89">
        <v>8</v>
      </c>
      <c r="H5074" t="s">
        <v>19630</v>
      </c>
      <c r="I5074" s="89"/>
    </row>
    <row r="5075">
      <c r="A5075" t="s">
        <v>8008</v>
      </c>
      <c r="B5075" t="s">
        <v>19483</v>
      </c>
      <c r="C5075" t="s">
        <v>19495</v>
      </c>
      <c r="D5075" t="s">
        <v>19621</v>
      </c>
      <c r="E5075" s="89">
        <v>0.0028420766476659</v>
      </c>
      <c r="F5075" s="89">
        <v>705353</v>
      </c>
      <c r="G5075" s="89">
        <v>8</v>
      </c>
      <c r="H5075" t="s">
        <v>19630</v>
      </c>
      <c r="I5075" s="89"/>
    </row>
    <row r="5076">
      <c r="A5076" t="s">
        <v>8009</v>
      </c>
      <c r="B5076" t="s">
        <v>19483</v>
      </c>
      <c r="C5076" t="s">
        <v>19495</v>
      </c>
      <c r="D5076" t="s">
        <v>19622</v>
      </c>
      <c r="E5076" s="89">
        <v>0.003190688497492672</v>
      </c>
      <c r="F5076" s="89">
        <v>705353</v>
      </c>
      <c r="G5076" s="89">
        <v>8</v>
      </c>
      <c r="H5076" t="s">
        <v>19630</v>
      </c>
      <c r="I5076" s="89"/>
    </row>
    <row r="5077">
      <c r="A5077" t="s">
        <v>8010</v>
      </c>
      <c r="B5077" t="s">
        <v>19483</v>
      </c>
      <c r="C5077" t="s">
        <v>19495</v>
      </c>
      <c r="D5077" t="s">
        <v>19623</v>
      </c>
      <c r="E5077" s="89">
        <v>0.01174594168994272</v>
      </c>
      <c r="F5077" s="89">
        <v>705353</v>
      </c>
      <c r="G5077" s="89">
        <v>8</v>
      </c>
      <c r="H5077" t="s">
        <v>19630</v>
      </c>
      <c r="I5077" s="89"/>
    </row>
    <row r="5078">
      <c r="A5078" t="s">
        <v>8011</v>
      </c>
      <c r="B5078" t="s">
        <v>19483</v>
      </c>
      <c r="C5078" t="s">
        <v>19495</v>
      </c>
      <c r="D5078" t="s">
        <v>19624</v>
      </c>
      <c r="E5078" s="89">
        <v>0.02672634337604671</v>
      </c>
      <c r="F5078" s="89">
        <v>705353</v>
      </c>
      <c r="G5078" s="89">
        <v>8</v>
      </c>
      <c r="H5078" t="s">
        <v>19630</v>
      </c>
      <c r="I5078" s="89"/>
    </row>
    <row r="5079">
      <c r="A5079" t="s">
        <v>8012</v>
      </c>
      <c r="B5079" t="s">
        <v>19483</v>
      </c>
      <c r="C5079" t="s">
        <v>19496</v>
      </c>
      <c r="D5079" t="s">
        <v>19614</v>
      </c>
      <c r="E5079" s="89">
        <v>3.58126046733898e-05</v>
      </c>
      <c r="F5079" s="89">
        <v>705353</v>
      </c>
      <c r="G5079" s="89">
        <v>8</v>
      </c>
      <c r="H5079" t="s">
        <v>19630</v>
      </c>
      <c r="I5079" s="89"/>
    </row>
    <row r="5080">
      <c r="A5080" t="s">
        <v>8013</v>
      </c>
      <c r="B5080" t="s">
        <v>19483</v>
      </c>
      <c r="C5080" t="s">
        <v>19496</v>
      </c>
      <c r="D5080" t="s">
        <v>19615</v>
      </c>
      <c r="E5080" s="89">
        <v>3.7858683522331e-05</v>
      </c>
      <c r="F5080" s="89">
        <v>705353</v>
      </c>
      <c r="G5080" s="89">
        <v>8</v>
      </c>
      <c r="H5080" t="s">
        <v>19630</v>
      </c>
      <c r="I5080" s="89"/>
    </row>
    <row r="5081">
      <c r="A5081" t="s">
        <v>8014</v>
      </c>
      <c r="B5081" t="s">
        <v>19483</v>
      </c>
      <c r="C5081" t="s">
        <v>19496</v>
      </c>
      <c r="D5081" t="s">
        <v>19616</v>
      </c>
      <c r="E5081" s="89">
        <v>3.58126046733898e-05</v>
      </c>
      <c r="F5081" s="89">
        <v>705353</v>
      </c>
      <c r="G5081" s="89">
        <v>8</v>
      </c>
      <c r="H5081" t="s">
        <v>19630</v>
      </c>
      <c r="I5081" s="89"/>
    </row>
    <row r="5082">
      <c r="A5082" t="s">
        <v>8015</v>
      </c>
      <c r="B5082" t="s">
        <v>19483</v>
      </c>
      <c r="C5082" t="s">
        <v>19496</v>
      </c>
      <c r="D5082" t="s">
        <v>19617</v>
      </c>
      <c r="E5082" s="89">
        <v>3.7858683522331e-05</v>
      </c>
      <c r="F5082" s="89">
        <v>705353</v>
      </c>
      <c r="G5082" s="89">
        <v>8</v>
      </c>
      <c r="H5082" t="s">
        <v>19630</v>
      </c>
      <c r="I5082" s="89"/>
    </row>
    <row r="5083">
      <c r="A5083" t="s">
        <v>8016</v>
      </c>
      <c r="B5083" t="s">
        <v>19483</v>
      </c>
      <c r="C5083" t="s">
        <v>19496</v>
      </c>
      <c r="D5083" t="s">
        <v>19618</v>
      </c>
      <c r="E5083" s="89">
        <v>3.729618988082072e-05</v>
      </c>
      <c r="F5083" s="89">
        <v>705353</v>
      </c>
      <c r="G5083" s="89">
        <v>8</v>
      </c>
      <c r="H5083" t="s">
        <v>19630</v>
      </c>
      <c r="I5083" s="89"/>
    </row>
    <row r="5084">
      <c r="A5084" t="s">
        <v>8017</v>
      </c>
      <c r="B5084" t="s">
        <v>19483</v>
      </c>
      <c r="C5084" t="s">
        <v>19496</v>
      </c>
      <c r="D5084" t="s">
        <v>19619</v>
      </c>
      <c r="E5084" s="89">
        <v>3.870329721961757e-05</v>
      </c>
      <c r="F5084" s="89">
        <v>705353</v>
      </c>
      <c r="G5084" s="89">
        <v>8</v>
      </c>
      <c r="H5084" t="s">
        <v>19630</v>
      </c>
      <c r="I5084" s="89"/>
    </row>
    <row r="5085">
      <c r="A5085" t="s">
        <v>8018</v>
      </c>
      <c r="B5085" t="s">
        <v>19483</v>
      </c>
      <c r="C5085" t="s">
        <v>19496</v>
      </c>
      <c r="D5085" t="s">
        <v>19620</v>
      </c>
      <c r="E5085" s="89">
        <v>3.729618988082072e-05</v>
      </c>
      <c r="F5085" s="89">
        <v>705353</v>
      </c>
      <c r="G5085" s="89">
        <v>8</v>
      </c>
      <c r="H5085" t="s">
        <v>19630</v>
      </c>
      <c r="I5085" s="89"/>
    </row>
    <row r="5086">
      <c r="A5086" t="s">
        <v>8019</v>
      </c>
      <c r="B5086" t="s">
        <v>19483</v>
      </c>
      <c r="C5086" t="s">
        <v>19496</v>
      </c>
      <c r="D5086" t="s">
        <v>19621</v>
      </c>
      <c r="E5086" s="89">
        <v>3.339846302998249e-05</v>
      </c>
      <c r="F5086" s="89">
        <v>705353</v>
      </c>
      <c r="G5086" s="89">
        <v>8</v>
      </c>
      <c r="H5086" t="s">
        <v>19630</v>
      </c>
      <c r="I5086" s="89"/>
    </row>
    <row r="5087">
      <c r="A5087" t="s">
        <v>8020</v>
      </c>
      <c r="B5087" t="s">
        <v>19483</v>
      </c>
      <c r="C5087" t="s">
        <v>19496</v>
      </c>
      <c r="D5087" t="s">
        <v>19622</v>
      </c>
      <c r="E5087" s="89">
        <v>3.753153137521296e-05</v>
      </c>
      <c r="F5087" s="89">
        <v>705353</v>
      </c>
      <c r="G5087" s="89">
        <v>8</v>
      </c>
      <c r="H5087" t="s">
        <v>19630</v>
      </c>
      <c r="I5087" s="89"/>
    </row>
    <row r="5088">
      <c r="A5088" t="s">
        <v>8021</v>
      </c>
      <c r="B5088" t="s">
        <v>19483</v>
      </c>
      <c r="C5088" t="s">
        <v>19496</v>
      </c>
      <c r="D5088" t="s">
        <v>19623</v>
      </c>
      <c r="E5088" s="89">
        <v>0.0001028896304094063</v>
      </c>
      <c r="F5088" s="89">
        <v>705353</v>
      </c>
      <c r="G5088" s="89">
        <v>8</v>
      </c>
      <c r="H5088" t="s">
        <v>19630</v>
      </c>
      <c r="I5088" s="89"/>
    </row>
    <row r="5089">
      <c r="A5089" t="s">
        <v>8022</v>
      </c>
      <c r="B5089" t="s">
        <v>19483</v>
      </c>
      <c r="C5089" t="s">
        <v>19496</v>
      </c>
      <c r="D5089" t="s">
        <v>19624</v>
      </c>
      <c r="E5089" s="89">
        <v>0.0002558347950603743</v>
      </c>
      <c r="F5089" s="89">
        <v>705353</v>
      </c>
      <c r="G5089" s="89">
        <v>8</v>
      </c>
      <c r="H5089" t="s">
        <v>19630</v>
      </c>
      <c r="I5089" s="89"/>
    </row>
    <row r="5090">
      <c r="A5090" t="s">
        <v>8023</v>
      </c>
      <c r="B5090" t="s">
        <v>19483</v>
      </c>
      <c r="C5090" t="s">
        <v>19497</v>
      </c>
      <c r="D5090" t="s">
        <v>19614</v>
      </c>
      <c r="E5090" s="89">
        <v>0.0001097124963281761</v>
      </c>
      <c r="F5090" s="89">
        <v>705353</v>
      </c>
      <c r="G5090" s="89">
        <v>8</v>
      </c>
      <c r="H5090" t="s">
        <v>19630</v>
      </c>
      <c r="I5090" s="89"/>
    </row>
    <row r="5091">
      <c r="A5091" t="s">
        <v>8024</v>
      </c>
      <c r="B5091" t="s">
        <v>19483</v>
      </c>
      <c r="C5091" t="s">
        <v>19497</v>
      </c>
      <c r="D5091" t="s">
        <v>19615</v>
      </c>
      <c r="E5091" s="89">
        <v>0.000114561128593302</v>
      </c>
      <c r="F5091" s="89">
        <v>705353</v>
      </c>
      <c r="G5091" s="89">
        <v>8</v>
      </c>
      <c r="H5091" t="s">
        <v>19630</v>
      </c>
      <c r="I5091" s="89"/>
    </row>
    <row r="5092">
      <c r="A5092" t="s">
        <v>8025</v>
      </c>
      <c r="B5092" t="s">
        <v>19483</v>
      </c>
      <c r="C5092" t="s">
        <v>19497</v>
      </c>
      <c r="D5092" t="s">
        <v>19616</v>
      </c>
      <c r="E5092" s="89">
        <v>0.0001097124963281761</v>
      </c>
      <c r="F5092" s="89">
        <v>705353</v>
      </c>
      <c r="G5092" s="89">
        <v>8</v>
      </c>
      <c r="H5092" t="s">
        <v>19630</v>
      </c>
      <c r="I5092" s="89"/>
    </row>
    <row r="5093">
      <c r="A5093" t="s">
        <v>8026</v>
      </c>
      <c r="B5093" t="s">
        <v>19483</v>
      </c>
      <c r="C5093" t="s">
        <v>19497</v>
      </c>
      <c r="D5093" t="s">
        <v>19617</v>
      </c>
      <c r="E5093" s="89">
        <v>0.0001144978400602458</v>
      </c>
      <c r="F5093" s="89">
        <v>705353</v>
      </c>
      <c r="G5093" s="89">
        <v>8</v>
      </c>
      <c r="H5093" t="s">
        <v>19630</v>
      </c>
      <c r="I5093" s="89"/>
    </row>
    <row r="5094">
      <c r="A5094" t="s">
        <v>8027</v>
      </c>
      <c r="B5094" t="s">
        <v>19483</v>
      </c>
      <c r="C5094" t="s">
        <v>19497</v>
      </c>
      <c r="D5094" t="s">
        <v>19618</v>
      </c>
      <c r="E5094" s="89">
        <v>0.0001134948084370151</v>
      </c>
      <c r="F5094" s="89">
        <v>705353</v>
      </c>
      <c r="G5094" s="89">
        <v>8</v>
      </c>
      <c r="H5094" t="s">
        <v>19630</v>
      </c>
      <c r="I5094" s="89"/>
    </row>
    <row r="5095">
      <c r="A5095" t="s">
        <v>8028</v>
      </c>
      <c r="B5095" t="s">
        <v>19483</v>
      </c>
      <c r="C5095" t="s">
        <v>19497</v>
      </c>
      <c r="D5095" t="s">
        <v>19619</v>
      </c>
      <c r="E5095" s="89">
        <v>0.0001173473836660636</v>
      </c>
      <c r="F5095" s="89">
        <v>705353</v>
      </c>
      <c r="G5095" s="89">
        <v>8</v>
      </c>
      <c r="H5095" t="s">
        <v>19630</v>
      </c>
      <c r="I5095" s="89"/>
    </row>
    <row r="5096">
      <c r="A5096" t="s">
        <v>8029</v>
      </c>
      <c r="B5096" t="s">
        <v>19483</v>
      </c>
      <c r="C5096" t="s">
        <v>19497</v>
      </c>
      <c r="D5096" t="s">
        <v>19620</v>
      </c>
      <c r="E5096" s="89">
        <v>0.0001109773045547076</v>
      </c>
      <c r="F5096" s="89">
        <v>705353</v>
      </c>
      <c r="G5096" s="89">
        <v>8</v>
      </c>
      <c r="H5096" t="s">
        <v>19630</v>
      </c>
      <c r="I5096" s="89"/>
    </row>
    <row r="5097">
      <c r="A5097" t="s">
        <v>8030</v>
      </c>
      <c r="B5097" t="s">
        <v>19483</v>
      </c>
      <c r="C5097" t="s">
        <v>19497</v>
      </c>
      <c r="D5097" t="s">
        <v>19621</v>
      </c>
      <c r="E5097" s="89">
        <v>9.016540978411789e-05</v>
      </c>
      <c r="F5097" s="89">
        <v>705353</v>
      </c>
      <c r="G5097" s="89">
        <v>8</v>
      </c>
      <c r="H5097" t="s">
        <v>19630</v>
      </c>
      <c r="I5097" s="89"/>
    </row>
    <row r="5098">
      <c r="A5098" t="s">
        <v>8031</v>
      </c>
      <c r="B5098" t="s">
        <v>19483</v>
      </c>
      <c r="C5098" t="s">
        <v>19497</v>
      </c>
      <c r="D5098" t="s">
        <v>19622</v>
      </c>
      <c r="E5098" s="89">
        <v>0.0001140229689323846</v>
      </c>
      <c r="F5098" s="89">
        <v>705353</v>
      </c>
      <c r="G5098" s="89">
        <v>8</v>
      </c>
      <c r="H5098" t="s">
        <v>19630</v>
      </c>
      <c r="I5098" s="89"/>
    </row>
    <row r="5099">
      <c r="A5099" t="s">
        <v>8032</v>
      </c>
      <c r="B5099" t="s">
        <v>19483</v>
      </c>
      <c r="C5099" t="s">
        <v>19497</v>
      </c>
      <c r="D5099" t="s">
        <v>19623</v>
      </c>
      <c r="E5099" s="89">
        <v>0.0003460000980715996</v>
      </c>
      <c r="F5099" s="89">
        <v>705353</v>
      </c>
      <c r="G5099" s="89">
        <v>8</v>
      </c>
      <c r="H5099" t="s">
        <v>19630</v>
      </c>
      <c r="I5099" s="89"/>
    </row>
    <row r="5100">
      <c r="A5100" t="s">
        <v>8033</v>
      </c>
      <c r="B5100" t="s">
        <v>19483</v>
      </c>
      <c r="C5100" t="s">
        <v>19497</v>
      </c>
      <c r="D5100" t="s">
        <v>19624</v>
      </c>
      <c r="E5100" s="89">
        <v>0.0008128701407756148</v>
      </c>
      <c r="F5100" s="89">
        <v>705353</v>
      </c>
      <c r="G5100" s="89">
        <v>8</v>
      </c>
      <c r="H5100" t="s">
        <v>19630</v>
      </c>
      <c r="I5100" s="89"/>
    </row>
    <row r="5101">
      <c r="A5101" t="s">
        <v>8034</v>
      </c>
      <c r="B5101" t="s">
        <v>19483</v>
      </c>
      <c r="C5101" t="s">
        <v>19498</v>
      </c>
      <c r="D5101" t="s">
        <v>19614</v>
      </c>
      <c r="E5101" s="89">
        <v>0.001866948974732483</v>
      </c>
      <c r="F5101" s="89">
        <v>705353</v>
      </c>
      <c r="G5101" s="89">
        <v>8</v>
      </c>
      <c r="H5101" t="s">
        <v>19630</v>
      </c>
      <c r="I5101" s="89"/>
    </row>
    <row r="5102">
      <c r="A5102" t="s">
        <v>8035</v>
      </c>
      <c r="B5102" t="s">
        <v>19483</v>
      </c>
      <c r="C5102" t="s">
        <v>19498</v>
      </c>
      <c r="D5102" t="s">
        <v>19615</v>
      </c>
      <c r="E5102" s="89">
        <v>0.001971675268753895</v>
      </c>
      <c r="F5102" s="89">
        <v>705353</v>
      </c>
      <c r="G5102" s="89">
        <v>8</v>
      </c>
      <c r="H5102" t="s">
        <v>19630</v>
      </c>
      <c r="I5102" s="89"/>
    </row>
    <row r="5103">
      <c r="A5103" t="s">
        <v>8036</v>
      </c>
      <c r="B5103" t="s">
        <v>19483</v>
      </c>
      <c r="C5103" t="s">
        <v>19498</v>
      </c>
      <c r="D5103" t="s">
        <v>19616</v>
      </c>
      <c r="E5103" s="89">
        <v>0.001867952302306525</v>
      </c>
      <c r="F5103" s="89">
        <v>705353</v>
      </c>
      <c r="G5103" s="89">
        <v>8</v>
      </c>
      <c r="H5103" t="s">
        <v>19630</v>
      </c>
      <c r="I5103" s="89"/>
    </row>
    <row r="5104">
      <c r="A5104" t="s">
        <v>8037</v>
      </c>
      <c r="B5104" t="s">
        <v>19483</v>
      </c>
      <c r="C5104" t="s">
        <v>19498</v>
      </c>
      <c r="D5104" t="s">
        <v>19617</v>
      </c>
      <c r="E5104" s="89">
        <v>0.001961884308759057</v>
      </c>
      <c r="F5104" s="89">
        <v>705353</v>
      </c>
      <c r="G5104" s="89">
        <v>8</v>
      </c>
      <c r="H5104" t="s">
        <v>19630</v>
      </c>
      <c r="I5104" s="89"/>
    </row>
    <row r="5105">
      <c r="A5105" t="s">
        <v>8038</v>
      </c>
      <c r="B5105" t="s">
        <v>19483</v>
      </c>
      <c r="C5105" t="s">
        <v>19498</v>
      </c>
      <c r="D5105" t="s">
        <v>19618</v>
      </c>
      <c r="E5105" s="89">
        <v>0.001962348274486614</v>
      </c>
      <c r="F5105" s="89">
        <v>705353</v>
      </c>
      <c r="G5105" s="89">
        <v>8</v>
      </c>
      <c r="H5105" t="s">
        <v>19630</v>
      </c>
      <c r="I5105" s="89"/>
    </row>
    <row r="5106">
      <c r="A5106" t="s">
        <v>8039</v>
      </c>
      <c r="B5106" t="s">
        <v>19483</v>
      </c>
      <c r="C5106" t="s">
        <v>19498</v>
      </c>
      <c r="D5106" t="s">
        <v>19619</v>
      </c>
      <c r="E5106" s="89">
        <v>0.00204144032179692</v>
      </c>
      <c r="F5106" s="89">
        <v>705353</v>
      </c>
      <c r="G5106" s="89">
        <v>8</v>
      </c>
      <c r="H5106" t="s">
        <v>19630</v>
      </c>
      <c r="I5106" s="89"/>
    </row>
    <row r="5107">
      <c r="A5107" t="s">
        <v>8040</v>
      </c>
      <c r="B5107" t="s">
        <v>19483</v>
      </c>
      <c r="C5107" t="s">
        <v>19498</v>
      </c>
      <c r="D5107" t="s">
        <v>19620</v>
      </c>
      <c r="E5107" s="89">
        <v>0.001927358475665678</v>
      </c>
      <c r="F5107" s="89">
        <v>705353</v>
      </c>
      <c r="G5107" s="89">
        <v>8</v>
      </c>
      <c r="H5107" t="s">
        <v>19630</v>
      </c>
      <c r="I5107" s="89"/>
    </row>
    <row r="5108">
      <c r="A5108" t="s">
        <v>8041</v>
      </c>
      <c r="B5108" t="s">
        <v>19483</v>
      </c>
      <c r="C5108" t="s">
        <v>19498</v>
      </c>
      <c r="D5108" t="s">
        <v>19621</v>
      </c>
      <c r="E5108" s="89">
        <v>0.001620266229783146</v>
      </c>
      <c r="F5108" s="89">
        <v>705353</v>
      </c>
      <c r="G5108" s="89">
        <v>8</v>
      </c>
      <c r="H5108" t="s">
        <v>19630</v>
      </c>
      <c r="I5108" s="89"/>
    </row>
    <row r="5109">
      <c r="A5109" t="s">
        <v>8042</v>
      </c>
      <c r="B5109" t="s">
        <v>19483</v>
      </c>
      <c r="C5109" t="s">
        <v>19498</v>
      </c>
      <c r="D5109" t="s">
        <v>19622</v>
      </c>
      <c r="E5109" s="89">
        <v>0.001958822310046364</v>
      </c>
      <c r="F5109" s="89">
        <v>705353</v>
      </c>
      <c r="G5109" s="89">
        <v>8</v>
      </c>
      <c r="H5109" t="s">
        <v>19630</v>
      </c>
      <c r="I5109" s="89"/>
    </row>
    <row r="5110">
      <c r="A5110" t="s">
        <v>8043</v>
      </c>
      <c r="B5110" t="s">
        <v>19483</v>
      </c>
      <c r="C5110" t="s">
        <v>19498</v>
      </c>
      <c r="D5110" t="s">
        <v>19623</v>
      </c>
      <c r="E5110" s="89">
        <v>0.005056560732535643</v>
      </c>
      <c r="F5110" s="89">
        <v>705353</v>
      </c>
      <c r="G5110" s="89">
        <v>8</v>
      </c>
      <c r="H5110" t="s">
        <v>19630</v>
      </c>
      <c r="I5110" s="89"/>
    </row>
    <row r="5111">
      <c r="A5111" t="s">
        <v>8044</v>
      </c>
      <c r="B5111" t="s">
        <v>19483</v>
      </c>
      <c r="C5111" t="s">
        <v>19498</v>
      </c>
      <c r="D5111" t="s">
        <v>19624</v>
      </c>
      <c r="E5111" s="89">
        <v>0.01326218842659095</v>
      </c>
      <c r="F5111" s="89">
        <v>705353</v>
      </c>
      <c r="G5111" s="89">
        <v>8</v>
      </c>
      <c r="H5111" t="s">
        <v>19630</v>
      </c>
      <c r="I5111" s="89"/>
    </row>
    <row r="5112">
      <c r="A5112" t="s">
        <v>8045</v>
      </c>
      <c r="B5112" t="s">
        <v>19483</v>
      </c>
      <c r="C5112" t="s">
        <v>19499</v>
      </c>
      <c r="D5112" t="s">
        <v>19614</v>
      </c>
      <c r="E5112" s="89">
        <v>0.02724158352576481</v>
      </c>
      <c r="F5112" s="89">
        <v>705353</v>
      </c>
      <c r="G5112" s="89">
        <v>8</v>
      </c>
      <c r="H5112" t="s">
        <v>19630</v>
      </c>
      <c r="I5112" s="89"/>
    </row>
    <row r="5113">
      <c r="A5113" t="s">
        <v>8046</v>
      </c>
      <c r="B5113" t="s">
        <v>19483</v>
      </c>
      <c r="C5113" t="s">
        <v>19499</v>
      </c>
      <c r="D5113" t="s">
        <v>19615</v>
      </c>
      <c r="E5113" s="89">
        <v>0.02920154996738514</v>
      </c>
      <c r="F5113" s="89">
        <v>705353</v>
      </c>
      <c r="G5113" s="89">
        <v>8</v>
      </c>
      <c r="H5113" t="s">
        <v>19630</v>
      </c>
      <c r="I5113" s="89"/>
    </row>
    <row r="5114">
      <c r="A5114" t="s">
        <v>8047</v>
      </c>
      <c r="B5114" t="s">
        <v>19483</v>
      </c>
      <c r="C5114" t="s">
        <v>19499</v>
      </c>
      <c r="D5114" t="s">
        <v>19616</v>
      </c>
      <c r="E5114" s="89">
        <v>0.02751929721135721</v>
      </c>
      <c r="F5114" s="89">
        <v>705353</v>
      </c>
      <c r="G5114" s="89">
        <v>8</v>
      </c>
      <c r="H5114" t="s">
        <v>19630</v>
      </c>
      <c r="I5114" s="89"/>
    </row>
    <row r="5115">
      <c r="A5115" t="s">
        <v>8048</v>
      </c>
      <c r="B5115" t="s">
        <v>19483</v>
      </c>
      <c r="C5115" t="s">
        <v>19499</v>
      </c>
      <c r="D5115" t="s">
        <v>19617</v>
      </c>
      <c r="E5115" s="89">
        <v>0.02920154996738514</v>
      </c>
      <c r="F5115" s="89">
        <v>705353</v>
      </c>
      <c r="G5115" s="89">
        <v>8</v>
      </c>
      <c r="H5115" t="s">
        <v>19630</v>
      </c>
      <c r="I5115" s="89"/>
    </row>
    <row r="5116">
      <c r="A5116" t="s">
        <v>8049</v>
      </c>
      <c r="B5116" t="s">
        <v>19483</v>
      </c>
      <c r="C5116" t="s">
        <v>19499</v>
      </c>
      <c r="D5116" t="s">
        <v>19618</v>
      </c>
      <c r="E5116" s="89">
        <v>0.02917332669901259</v>
      </c>
      <c r="F5116" s="89">
        <v>705353</v>
      </c>
      <c r="G5116" s="89">
        <v>8</v>
      </c>
      <c r="H5116" t="s">
        <v>19630</v>
      </c>
      <c r="I5116" s="89"/>
    </row>
    <row r="5117">
      <c r="A5117" t="s">
        <v>8050</v>
      </c>
      <c r="B5117" t="s">
        <v>19483</v>
      </c>
      <c r="C5117" t="s">
        <v>19499</v>
      </c>
      <c r="D5117" t="s">
        <v>19619</v>
      </c>
      <c r="E5117" s="89">
        <v>0.03013225654878529</v>
      </c>
      <c r="F5117" s="89">
        <v>705353</v>
      </c>
      <c r="G5117" s="89">
        <v>8</v>
      </c>
      <c r="H5117" t="s">
        <v>19630</v>
      </c>
      <c r="I5117" s="89"/>
    </row>
    <row r="5118">
      <c r="A5118" t="s">
        <v>8051</v>
      </c>
      <c r="B5118" t="s">
        <v>19483</v>
      </c>
      <c r="C5118" t="s">
        <v>19499</v>
      </c>
      <c r="D5118" t="s">
        <v>19620</v>
      </c>
      <c r="E5118" s="89">
        <v>0.02867756998215946</v>
      </c>
      <c r="F5118" s="89">
        <v>705353</v>
      </c>
      <c r="G5118" s="89">
        <v>8</v>
      </c>
      <c r="H5118" t="s">
        <v>19630</v>
      </c>
      <c r="I5118" s="89"/>
    </row>
    <row r="5119">
      <c r="A5119" t="s">
        <v>8052</v>
      </c>
      <c r="B5119" t="s">
        <v>19483</v>
      </c>
      <c r="C5119" t="s">
        <v>19499</v>
      </c>
      <c r="D5119" t="s">
        <v>19621</v>
      </c>
      <c r="E5119" s="89">
        <v>0.02219464272379518</v>
      </c>
      <c r="F5119" s="89">
        <v>705353</v>
      </c>
      <c r="G5119" s="89">
        <v>8</v>
      </c>
      <c r="H5119" t="s">
        <v>19630</v>
      </c>
      <c r="I5119" s="89"/>
    </row>
    <row r="5120">
      <c r="A5120" t="s">
        <v>8053</v>
      </c>
      <c r="B5120" t="s">
        <v>19483</v>
      </c>
      <c r="C5120" t="s">
        <v>19499</v>
      </c>
      <c r="D5120" t="s">
        <v>19622</v>
      </c>
      <c r="E5120" s="89">
        <v>0.02845162818771836</v>
      </c>
      <c r="F5120" s="89">
        <v>705353</v>
      </c>
      <c r="G5120" s="89">
        <v>8</v>
      </c>
      <c r="H5120" t="s">
        <v>19630</v>
      </c>
      <c r="I5120" s="89"/>
    </row>
    <row r="5121">
      <c r="A5121" t="s">
        <v>8054</v>
      </c>
      <c r="B5121" t="s">
        <v>19483</v>
      </c>
      <c r="C5121" t="s">
        <v>19499</v>
      </c>
      <c r="D5121" t="s">
        <v>19623</v>
      </c>
      <c r="E5121" s="89">
        <v>0.08196102457549637</v>
      </c>
      <c r="F5121" s="89">
        <v>705353</v>
      </c>
      <c r="G5121" s="89">
        <v>8</v>
      </c>
      <c r="H5121" t="s">
        <v>19630</v>
      </c>
      <c r="I5121" s="89"/>
    </row>
    <row r="5122">
      <c r="A5122" t="s">
        <v>8055</v>
      </c>
      <c r="B5122" t="s">
        <v>19483</v>
      </c>
      <c r="C5122" t="s">
        <v>19499</v>
      </c>
      <c r="D5122" t="s">
        <v>19624</v>
      </c>
      <c r="E5122" s="89">
        <v>0.2084374185118791</v>
      </c>
      <c r="F5122" s="89">
        <v>705353</v>
      </c>
      <c r="G5122" s="89">
        <v>8</v>
      </c>
      <c r="H5122" t="s">
        <v>19630</v>
      </c>
      <c r="I5122" s="89"/>
    </row>
    <row r="5123">
      <c r="A5123" t="s">
        <v>8056</v>
      </c>
      <c r="B5123" t="s">
        <v>19483</v>
      </c>
      <c r="C5123" t="s">
        <v>19500</v>
      </c>
      <c r="D5123" t="s">
        <v>19614</v>
      </c>
      <c r="E5123" s="89">
        <v>0.05807335988427562</v>
      </c>
      <c r="F5123" s="89">
        <v>705353</v>
      </c>
      <c r="G5123" s="89">
        <v>8</v>
      </c>
      <c r="H5123" t="s">
        <v>19630</v>
      </c>
      <c r="I5123" s="89"/>
    </row>
    <row r="5124">
      <c r="A5124" t="s">
        <v>8057</v>
      </c>
      <c r="B5124" t="s">
        <v>19483</v>
      </c>
      <c r="C5124" t="s">
        <v>19500</v>
      </c>
      <c r="D5124" t="s">
        <v>19615</v>
      </c>
      <c r="E5124" s="89">
        <v>0.06086949931806399</v>
      </c>
      <c r="F5124" s="89">
        <v>705353</v>
      </c>
      <c r="G5124" s="89">
        <v>8</v>
      </c>
      <c r="H5124" t="s">
        <v>19630</v>
      </c>
      <c r="I5124" s="89"/>
    </row>
    <row r="5125">
      <c r="A5125" t="s">
        <v>8058</v>
      </c>
      <c r="B5125" t="s">
        <v>19483</v>
      </c>
      <c r="C5125" t="s">
        <v>19500</v>
      </c>
      <c r="D5125" t="s">
        <v>19616</v>
      </c>
      <c r="E5125" s="89">
        <v>0.05811685028451632</v>
      </c>
      <c r="F5125" s="89">
        <v>705353</v>
      </c>
      <c r="G5125" s="89">
        <v>8</v>
      </c>
      <c r="H5125" t="s">
        <v>19630</v>
      </c>
      <c r="I5125" s="89"/>
    </row>
    <row r="5126">
      <c r="A5126" t="s">
        <v>8059</v>
      </c>
      <c r="B5126" t="s">
        <v>19483</v>
      </c>
      <c r="C5126" t="s">
        <v>19500</v>
      </c>
      <c r="D5126" t="s">
        <v>19617</v>
      </c>
      <c r="E5126" s="89">
        <v>0.06069801726495758</v>
      </c>
      <c r="F5126" s="89">
        <v>705353</v>
      </c>
      <c r="G5126" s="89">
        <v>8</v>
      </c>
      <c r="H5126" t="s">
        <v>19630</v>
      </c>
      <c r="I5126" s="89"/>
    </row>
    <row r="5127">
      <c r="A5127" t="s">
        <v>8060</v>
      </c>
      <c r="B5127" t="s">
        <v>19483</v>
      </c>
      <c r="C5127" t="s">
        <v>19500</v>
      </c>
      <c r="D5127" t="s">
        <v>19618</v>
      </c>
      <c r="E5127" s="89">
        <v>0.06049094671482639</v>
      </c>
      <c r="F5127" s="89">
        <v>705353</v>
      </c>
      <c r="G5127" s="89">
        <v>8</v>
      </c>
      <c r="H5127" t="s">
        <v>19630</v>
      </c>
      <c r="I5127" s="89"/>
    </row>
    <row r="5128">
      <c r="A5128" t="s">
        <v>8061</v>
      </c>
      <c r="B5128" t="s">
        <v>19483</v>
      </c>
      <c r="C5128" t="s">
        <v>19500</v>
      </c>
      <c r="D5128" t="s">
        <v>19619</v>
      </c>
      <c r="E5128" s="89">
        <v>0.06225820392130901</v>
      </c>
      <c r="F5128" s="89">
        <v>705353</v>
      </c>
      <c r="G5128" s="89">
        <v>8</v>
      </c>
      <c r="H5128" t="s">
        <v>19630</v>
      </c>
      <c r="I5128" s="89"/>
    </row>
    <row r="5129">
      <c r="A5129" t="s">
        <v>8062</v>
      </c>
      <c r="B5129" t="s">
        <v>19483</v>
      </c>
      <c r="C5129" t="s">
        <v>19500</v>
      </c>
      <c r="D5129" t="s">
        <v>19620</v>
      </c>
      <c r="E5129" s="89">
        <v>0.05919415432389024</v>
      </c>
      <c r="F5129" s="89">
        <v>705353</v>
      </c>
      <c r="G5129" s="89">
        <v>8</v>
      </c>
      <c r="H5129" t="s">
        <v>19630</v>
      </c>
      <c r="I5129" s="89"/>
    </row>
    <row r="5130">
      <c r="A5130" t="s">
        <v>8063</v>
      </c>
      <c r="B5130" t="s">
        <v>19483</v>
      </c>
      <c r="C5130" t="s">
        <v>19500</v>
      </c>
      <c r="D5130" t="s">
        <v>19621</v>
      </c>
      <c r="E5130" s="89">
        <v>0.05079170766013473</v>
      </c>
      <c r="F5130" s="89">
        <v>705353</v>
      </c>
      <c r="G5130" s="89">
        <v>8</v>
      </c>
      <c r="H5130" t="s">
        <v>19630</v>
      </c>
      <c r="I5130" s="89"/>
    </row>
    <row r="5131">
      <c r="A5131" t="s">
        <v>8064</v>
      </c>
      <c r="B5131" t="s">
        <v>19483</v>
      </c>
      <c r="C5131" t="s">
        <v>19500</v>
      </c>
      <c r="D5131" t="s">
        <v>19622</v>
      </c>
      <c r="E5131" s="89">
        <v>0.06049718964440597</v>
      </c>
      <c r="F5131" s="89">
        <v>705353</v>
      </c>
      <c r="G5131" s="89">
        <v>8</v>
      </c>
      <c r="H5131" t="s">
        <v>19630</v>
      </c>
      <c r="I5131" s="89"/>
    </row>
    <row r="5132">
      <c r="A5132" t="s">
        <v>8065</v>
      </c>
      <c r="B5132" t="s">
        <v>19483</v>
      </c>
      <c r="C5132" t="s">
        <v>19500</v>
      </c>
      <c r="D5132" t="s">
        <v>19623</v>
      </c>
      <c r="E5132" s="89">
        <v>0.1742502358477062</v>
      </c>
      <c r="F5132" s="89">
        <v>705353</v>
      </c>
      <c r="G5132" s="89">
        <v>8</v>
      </c>
      <c r="H5132" t="s">
        <v>19630</v>
      </c>
      <c r="I5132" s="89"/>
    </row>
    <row r="5133">
      <c r="A5133" t="s">
        <v>8066</v>
      </c>
      <c r="B5133" t="s">
        <v>19483</v>
      </c>
      <c r="C5133" t="s">
        <v>19500</v>
      </c>
      <c r="D5133" t="s">
        <v>19624</v>
      </c>
      <c r="E5133" s="89">
        <v>0.426297727758869</v>
      </c>
      <c r="F5133" s="89">
        <v>705353</v>
      </c>
      <c r="G5133" s="89">
        <v>8</v>
      </c>
      <c r="H5133" t="s">
        <v>19630</v>
      </c>
      <c r="I5133" s="89"/>
    </row>
    <row r="5134">
      <c r="A5134" t="s">
        <v>8067</v>
      </c>
      <c r="B5134" t="s">
        <v>19483</v>
      </c>
      <c r="C5134" t="s">
        <v>19501</v>
      </c>
      <c r="D5134" t="s">
        <v>19614</v>
      </c>
      <c r="E5134" s="89">
        <v>0</v>
      </c>
      <c r="F5134" s="89">
        <v>705353</v>
      </c>
      <c r="G5134" s="89">
        <v>8</v>
      </c>
      <c r="H5134" t="s">
        <v>19630</v>
      </c>
      <c r="I5134" s="89"/>
    </row>
    <row r="5135">
      <c r="A5135" t="s">
        <v>8068</v>
      </c>
      <c r="B5135" t="s">
        <v>19483</v>
      </c>
      <c r="C5135" t="s">
        <v>19501</v>
      </c>
      <c r="D5135" t="s">
        <v>19615</v>
      </c>
      <c r="E5135" s="89">
        <v>0</v>
      </c>
      <c r="F5135" s="89">
        <v>705353</v>
      </c>
      <c r="G5135" s="89">
        <v>8</v>
      </c>
      <c r="H5135" t="s">
        <v>19630</v>
      </c>
      <c r="I5135" s="89"/>
    </row>
    <row r="5136">
      <c r="A5136" t="s">
        <v>8069</v>
      </c>
      <c r="B5136" t="s">
        <v>19483</v>
      </c>
      <c r="C5136" t="s">
        <v>19501</v>
      </c>
      <c r="D5136" t="s">
        <v>19616</v>
      </c>
      <c r="E5136" s="89">
        <v>0</v>
      </c>
      <c r="F5136" s="89">
        <v>705353</v>
      </c>
      <c r="G5136" s="89">
        <v>8</v>
      </c>
      <c r="H5136" t="s">
        <v>19630</v>
      </c>
      <c r="I5136" s="89"/>
    </row>
    <row r="5137">
      <c r="A5137" t="s">
        <v>8070</v>
      </c>
      <c r="B5137" t="s">
        <v>19483</v>
      </c>
      <c r="C5137" t="s">
        <v>19501</v>
      </c>
      <c r="D5137" t="s">
        <v>19617</v>
      </c>
      <c r="E5137" s="89">
        <v>0</v>
      </c>
      <c r="F5137" s="89">
        <v>705353</v>
      </c>
      <c r="G5137" s="89">
        <v>8</v>
      </c>
      <c r="H5137" t="s">
        <v>19630</v>
      </c>
      <c r="I5137" s="89"/>
    </row>
    <row r="5138">
      <c r="A5138" t="s">
        <v>8071</v>
      </c>
      <c r="B5138" t="s">
        <v>19483</v>
      </c>
      <c r="C5138" t="s">
        <v>19501</v>
      </c>
      <c r="D5138" t="s">
        <v>19618</v>
      </c>
      <c r="E5138" s="89">
        <v>0</v>
      </c>
      <c r="F5138" s="89">
        <v>705353</v>
      </c>
      <c r="G5138" s="89">
        <v>8</v>
      </c>
      <c r="H5138" t="s">
        <v>19630</v>
      </c>
      <c r="I5138" s="89"/>
    </row>
    <row r="5139">
      <c r="A5139" t="s">
        <v>8072</v>
      </c>
      <c r="B5139" t="s">
        <v>19483</v>
      </c>
      <c r="C5139" t="s">
        <v>19501</v>
      </c>
      <c r="D5139" t="s">
        <v>19619</v>
      </c>
      <c r="E5139" s="89">
        <v>0</v>
      </c>
      <c r="F5139" s="89">
        <v>705353</v>
      </c>
      <c r="G5139" s="89">
        <v>8</v>
      </c>
      <c r="H5139" t="s">
        <v>19630</v>
      </c>
      <c r="I5139" s="89"/>
    </row>
    <row r="5140">
      <c r="A5140" t="s">
        <v>8073</v>
      </c>
      <c r="B5140" t="s">
        <v>19483</v>
      </c>
      <c r="C5140" t="s">
        <v>19501</v>
      </c>
      <c r="D5140" t="s">
        <v>19620</v>
      </c>
      <c r="E5140" s="89">
        <v>0</v>
      </c>
      <c r="F5140" s="89">
        <v>705353</v>
      </c>
      <c r="G5140" s="89">
        <v>8</v>
      </c>
      <c r="H5140" t="s">
        <v>19630</v>
      </c>
      <c r="I5140" s="89"/>
    </row>
    <row r="5141">
      <c r="A5141" t="s">
        <v>8074</v>
      </c>
      <c r="B5141" t="s">
        <v>19483</v>
      </c>
      <c r="C5141" t="s">
        <v>19501</v>
      </c>
      <c r="D5141" t="s">
        <v>19621</v>
      </c>
      <c r="E5141" s="89">
        <v>0</v>
      </c>
      <c r="F5141" s="89">
        <v>705353</v>
      </c>
      <c r="G5141" s="89">
        <v>8</v>
      </c>
      <c r="H5141" t="s">
        <v>19630</v>
      </c>
      <c r="I5141" s="89"/>
    </row>
    <row r="5142">
      <c r="A5142" t="s">
        <v>8075</v>
      </c>
      <c r="B5142" t="s">
        <v>19483</v>
      </c>
      <c r="C5142" t="s">
        <v>19501</v>
      </c>
      <c r="D5142" t="s">
        <v>19622</v>
      </c>
      <c r="E5142" s="89">
        <v>0</v>
      </c>
      <c r="F5142" s="89">
        <v>705353</v>
      </c>
      <c r="G5142" s="89">
        <v>8</v>
      </c>
      <c r="H5142" t="s">
        <v>19630</v>
      </c>
      <c r="I5142" s="89"/>
    </row>
    <row r="5143">
      <c r="A5143" t="s">
        <v>8076</v>
      </c>
      <c r="B5143" t="s">
        <v>19483</v>
      </c>
      <c r="C5143" t="s">
        <v>19501</v>
      </c>
      <c r="D5143" t="s">
        <v>19623</v>
      </c>
      <c r="E5143" s="89">
        <v>0</v>
      </c>
      <c r="F5143" s="89">
        <v>705353</v>
      </c>
      <c r="G5143" s="89">
        <v>8</v>
      </c>
      <c r="H5143" t="s">
        <v>19630</v>
      </c>
      <c r="I5143" s="89"/>
    </row>
    <row r="5144">
      <c r="A5144" t="s">
        <v>8077</v>
      </c>
      <c r="B5144" t="s">
        <v>19483</v>
      </c>
      <c r="C5144" t="s">
        <v>19501</v>
      </c>
      <c r="D5144" t="s">
        <v>19624</v>
      </c>
      <c r="E5144" s="89">
        <v>0</v>
      </c>
      <c r="F5144" s="89">
        <v>705353</v>
      </c>
      <c r="G5144" s="89">
        <v>8</v>
      </c>
      <c r="H5144" t="s">
        <v>19630</v>
      </c>
      <c r="I5144" s="89"/>
    </row>
    <row r="5145">
      <c r="A5145" t="s">
        <v>8078</v>
      </c>
      <c r="B5145" t="s">
        <v>19483</v>
      </c>
      <c r="C5145" t="s">
        <v>19502</v>
      </c>
      <c r="D5145" t="s">
        <v>19614</v>
      </c>
      <c r="E5145" s="89">
        <v>0.0002858957948610632</v>
      </c>
      <c r="F5145" s="89">
        <v>705353</v>
      </c>
      <c r="G5145" s="89">
        <v>8</v>
      </c>
      <c r="H5145" t="s">
        <v>19630</v>
      </c>
      <c r="I5145" s="89"/>
    </row>
    <row r="5146">
      <c r="A5146" t="s">
        <v>8079</v>
      </c>
      <c r="B5146" t="s">
        <v>19483</v>
      </c>
      <c r="C5146" t="s">
        <v>19502</v>
      </c>
      <c r="D5146" t="s">
        <v>19615</v>
      </c>
      <c r="E5146" s="89">
        <v>0.0003051324202315787</v>
      </c>
      <c r="F5146" s="89">
        <v>705353</v>
      </c>
      <c r="G5146" s="89">
        <v>8</v>
      </c>
      <c r="H5146" t="s">
        <v>19630</v>
      </c>
      <c r="I5146" s="89"/>
    </row>
    <row r="5147">
      <c r="A5147" t="s">
        <v>8080</v>
      </c>
      <c r="B5147" t="s">
        <v>19483</v>
      </c>
      <c r="C5147" t="s">
        <v>19502</v>
      </c>
      <c r="D5147" t="s">
        <v>19616</v>
      </c>
      <c r="E5147" s="89">
        <v>0.0002860024235665997</v>
      </c>
      <c r="F5147" s="89">
        <v>705353</v>
      </c>
      <c r="G5147" s="89">
        <v>8</v>
      </c>
      <c r="H5147" t="s">
        <v>19630</v>
      </c>
      <c r="I5147" s="89"/>
    </row>
    <row r="5148">
      <c r="A5148" t="s">
        <v>8081</v>
      </c>
      <c r="B5148" t="s">
        <v>19483</v>
      </c>
      <c r="C5148" t="s">
        <v>19502</v>
      </c>
      <c r="D5148" t="s">
        <v>19617</v>
      </c>
      <c r="E5148" s="89">
        <v>0.000303332604874291</v>
      </c>
      <c r="F5148" s="89">
        <v>705353</v>
      </c>
      <c r="G5148" s="89">
        <v>8</v>
      </c>
      <c r="H5148" t="s">
        <v>19630</v>
      </c>
      <c r="I5148" s="89"/>
    </row>
    <row r="5149">
      <c r="A5149" t="s">
        <v>8082</v>
      </c>
      <c r="B5149" t="s">
        <v>19483</v>
      </c>
      <c r="C5149" t="s">
        <v>19502</v>
      </c>
      <c r="D5149" t="s">
        <v>19618</v>
      </c>
      <c r="E5149" s="89">
        <v>0.0003011257360429699</v>
      </c>
      <c r="F5149" s="89">
        <v>705353</v>
      </c>
      <c r="G5149" s="89">
        <v>8</v>
      </c>
      <c r="H5149" t="s">
        <v>19630</v>
      </c>
      <c r="I5149" s="89"/>
    </row>
    <row r="5150">
      <c r="A5150" t="s">
        <v>8083</v>
      </c>
      <c r="B5150" t="s">
        <v>19483</v>
      </c>
      <c r="C5150" t="s">
        <v>19502</v>
      </c>
      <c r="D5150" t="s">
        <v>19619</v>
      </c>
      <c r="E5150" s="89">
        <v>0.0003141376644554252</v>
      </c>
      <c r="F5150" s="89">
        <v>705353</v>
      </c>
      <c r="G5150" s="89">
        <v>8</v>
      </c>
      <c r="H5150" t="s">
        <v>19630</v>
      </c>
      <c r="I5150" s="89"/>
    </row>
    <row r="5151">
      <c r="A5151" t="s">
        <v>8084</v>
      </c>
      <c r="B5151" t="s">
        <v>19483</v>
      </c>
      <c r="C5151" t="s">
        <v>19502</v>
      </c>
      <c r="D5151" t="s">
        <v>19620</v>
      </c>
      <c r="E5151" s="89">
        <v>0.0002964904739123235</v>
      </c>
      <c r="F5151" s="89">
        <v>705353</v>
      </c>
      <c r="G5151" s="89">
        <v>8</v>
      </c>
      <c r="H5151" t="s">
        <v>19630</v>
      </c>
      <c r="I5151" s="89"/>
    </row>
    <row r="5152">
      <c r="A5152" t="s">
        <v>8085</v>
      </c>
      <c r="B5152" t="s">
        <v>19483</v>
      </c>
      <c r="C5152" t="s">
        <v>19502</v>
      </c>
      <c r="D5152" t="s">
        <v>19621</v>
      </c>
      <c r="E5152" s="89">
        <v>0.000249345363820539</v>
      </c>
      <c r="F5152" s="89">
        <v>705353</v>
      </c>
      <c r="G5152" s="89">
        <v>8</v>
      </c>
      <c r="H5152" t="s">
        <v>19630</v>
      </c>
      <c r="I5152" s="89"/>
    </row>
    <row r="5153">
      <c r="A5153" t="s">
        <v>8086</v>
      </c>
      <c r="B5153" t="s">
        <v>19483</v>
      </c>
      <c r="C5153" t="s">
        <v>19502</v>
      </c>
      <c r="D5153" t="s">
        <v>19622</v>
      </c>
      <c r="E5153" s="89">
        <v>0.0003008768854211004</v>
      </c>
      <c r="F5153" s="89">
        <v>705353</v>
      </c>
      <c r="G5153" s="89">
        <v>8</v>
      </c>
      <c r="H5153" t="s">
        <v>19630</v>
      </c>
      <c r="I5153" s="89"/>
    </row>
    <row r="5154">
      <c r="A5154" t="s">
        <v>8087</v>
      </c>
      <c r="B5154" t="s">
        <v>19483</v>
      </c>
      <c r="C5154" t="s">
        <v>19502</v>
      </c>
      <c r="D5154" t="s">
        <v>19623</v>
      </c>
      <c r="E5154" s="89">
        <v>0.0008399959368985969</v>
      </c>
      <c r="F5154" s="89">
        <v>705353</v>
      </c>
      <c r="G5154" s="89">
        <v>8</v>
      </c>
      <c r="H5154" t="s">
        <v>19630</v>
      </c>
      <c r="I5154" s="89"/>
    </row>
    <row r="5155">
      <c r="A5155" t="s">
        <v>8088</v>
      </c>
      <c r="B5155" t="s">
        <v>19483</v>
      </c>
      <c r="C5155" t="s">
        <v>19502</v>
      </c>
      <c r="D5155" t="s">
        <v>19624</v>
      </c>
      <c r="E5155" s="89">
        <v>0.002071513349335948</v>
      </c>
      <c r="F5155" s="89">
        <v>705353</v>
      </c>
      <c r="G5155" s="89">
        <v>8</v>
      </c>
      <c r="H5155" t="s">
        <v>19630</v>
      </c>
      <c r="I5155" s="89"/>
    </row>
    <row r="5156">
      <c r="A5156" t="s">
        <v>8089</v>
      </c>
      <c r="B5156" t="s">
        <v>19483</v>
      </c>
      <c r="C5156" t="s">
        <v>19503</v>
      </c>
      <c r="D5156" t="s">
        <v>19614</v>
      </c>
      <c r="E5156" s="89">
        <v>0.0659220062661065</v>
      </c>
      <c r="F5156" s="89">
        <v>705353</v>
      </c>
      <c r="G5156" s="89">
        <v>8</v>
      </c>
      <c r="H5156" t="s">
        <v>19630</v>
      </c>
      <c r="I5156" s="89"/>
    </row>
    <row r="5157">
      <c r="A5157" t="s">
        <v>8090</v>
      </c>
      <c r="B5157" t="s">
        <v>19483</v>
      </c>
      <c r="C5157" t="s">
        <v>19503</v>
      </c>
      <c r="D5157" t="s">
        <v>19615</v>
      </c>
      <c r="E5157" s="89">
        <v>0.06973828601807319</v>
      </c>
      <c r="F5157" s="89">
        <v>705353</v>
      </c>
      <c r="G5157" s="89">
        <v>8</v>
      </c>
      <c r="H5157" t="s">
        <v>19630</v>
      </c>
      <c r="I5157" s="89"/>
    </row>
    <row r="5158">
      <c r="A5158" t="s">
        <v>8091</v>
      </c>
      <c r="B5158" t="s">
        <v>19483</v>
      </c>
      <c r="C5158" t="s">
        <v>19503</v>
      </c>
      <c r="D5158" t="s">
        <v>19616</v>
      </c>
      <c r="E5158" s="89">
        <v>0.06598964729138553</v>
      </c>
      <c r="F5158" s="89">
        <v>705353</v>
      </c>
      <c r="G5158" s="89">
        <v>8</v>
      </c>
      <c r="H5158" t="s">
        <v>19630</v>
      </c>
      <c r="I5158" s="89"/>
    </row>
    <row r="5159">
      <c r="A5159" t="s">
        <v>8092</v>
      </c>
      <c r="B5159" t="s">
        <v>19483</v>
      </c>
      <c r="C5159" t="s">
        <v>19503</v>
      </c>
      <c r="D5159" t="s">
        <v>19617</v>
      </c>
      <c r="E5159" s="89">
        <v>0.06945438447760305</v>
      </c>
      <c r="F5159" s="89">
        <v>705353</v>
      </c>
      <c r="G5159" s="89">
        <v>8</v>
      </c>
      <c r="H5159" t="s">
        <v>19630</v>
      </c>
      <c r="I5159" s="89"/>
    </row>
    <row r="5160">
      <c r="A5160" t="s">
        <v>8093</v>
      </c>
      <c r="B5160" t="s">
        <v>19483</v>
      </c>
      <c r="C5160" t="s">
        <v>19503</v>
      </c>
      <c r="D5160" t="s">
        <v>19618</v>
      </c>
      <c r="E5160" s="89">
        <v>0.06916758603602224</v>
      </c>
      <c r="F5160" s="89">
        <v>705353</v>
      </c>
      <c r="G5160" s="89">
        <v>8</v>
      </c>
      <c r="H5160" t="s">
        <v>19630</v>
      </c>
      <c r="I5160" s="89"/>
    </row>
    <row r="5161">
      <c r="A5161" t="s">
        <v>8094</v>
      </c>
      <c r="B5161" t="s">
        <v>19483</v>
      </c>
      <c r="C5161" t="s">
        <v>19503</v>
      </c>
      <c r="D5161" t="s">
        <v>19619</v>
      </c>
      <c r="E5161" s="89">
        <v>0.07183488961132418</v>
      </c>
      <c r="F5161" s="89">
        <v>705353</v>
      </c>
      <c r="G5161" s="89">
        <v>8</v>
      </c>
      <c r="H5161" t="s">
        <v>19630</v>
      </c>
      <c r="I5161" s="89"/>
    </row>
    <row r="5162">
      <c r="A5162" t="s">
        <v>8095</v>
      </c>
      <c r="B5162" t="s">
        <v>19483</v>
      </c>
      <c r="C5162" t="s">
        <v>19503</v>
      </c>
      <c r="D5162" t="s">
        <v>19620</v>
      </c>
      <c r="E5162" s="89">
        <v>0.0680747742343764</v>
      </c>
      <c r="F5162" s="89">
        <v>705353</v>
      </c>
      <c r="G5162" s="89">
        <v>8</v>
      </c>
      <c r="H5162" t="s">
        <v>19630</v>
      </c>
      <c r="I5162" s="89"/>
    </row>
    <row r="5163">
      <c r="A5163" t="s">
        <v>8096</v>
      </c>
      <c r="B5163" t="s">
        <v>19483</v>
      </c>
      <c r="C5163" t="s">
        <v>19503</v>
      </c>
      <c r="D5163" t="s">
        <v>19621</v>
      </c>
      <c r="E5163" s="89">
        <v>0.05218241837985473</v>
      </c>
      <c r="F5163" s="89">
        <v>705353</v>
      </c>
      <c r="G5163" s="89">
        <v>8</v>
      </c>
      <c r="H5163" t="s">
        <v>19630</v>
      </c>
      <c r="I5163" s="89"/>
    </row>
    <row r="5164">
      <c r="A5164" t="s">
        <v>8097</v>
      </c>
      <c r="B5164" t="s">
        <v>19483</v>
      </c>
      <c r="C5164" t="s">
        <v>19503</v>
      </c>
      <c r="D5164" t="s">
        <v>19622</v>
      </c>
      <c r="E5164" s="89">
        <v>0.0690960867131916</v>
      </c>
      <c r="F5164" s="89">
        <v>705353</v>
      </c>
      <c r="G5164" s="89">
        <v>8</v>
      </c>
      <c r="H5164" t="s">
        <v>19630</v>
      </c>
      <c r="I5164" s="89"/>
    </row>
    <row r="5165">
      <c r="A5165" t="s">
        <v>8098</v>
      </c>
      <c r="B5165" t="s">
        <v>19483</v>
      </c>
      <c r="C5165" t="s">
        <v>19503</v>
      </c>
      <c r="D5165" t="s">
        <v>19623</v>
      </c>
      <c r="E5165" s="89">
        <v>0.1940751444940168</v>
      </c>
      <c r="F5165" s="89">
        <v>705353</v>
      </c>
      <c r="G5165" s="89">
        <v>8</v>
      </c>
      <c r="H5165" t="s">
        <v>19630</v>
      </c>
      <c r="I5165" s="89"/>
    </row>
    <row r="5166">
      <c r="A5166" t="s">
        <v>8099</v>
      </c>
      <c r="B5166" t="s">
        <v>19483</v>
      </c>
      <c r="C5166" t="s">
        <v>19503</v>
      </c>
      <c r="D5166" t="s">
        <v>19624</v>
      </c>
      <c r="E5166" s="89">
        <v>0.4778614808530524</v>
      </c>
      <c r="F5166" s="89">
        <v>705353</v>
      </c>
      <c r="G5166" s="89">
        <v>8</v>
      </c>
      <c r="H5166" t="s">
        <v>19630</v>
      </c>
      <c r="I5166" s="89"/>
    </row>
    <row r="5167">
      <c r="A5167" t="s">
        <v>8100</v>
      </c>
      <c r="B5167" t="s">
        <v>19483</v>
      </c>
      <c r="C5167" t="s">
        <v>19504</v>
      </c>
      <c r="D5167" t="s">
        <v>19614</v>
      </c>
      <c r="E5167" s="89">
        <v>0.03324666899472093</v>
      </c>
      <c r="F5167" s="89">
        <v>705353</v>
      </c>
      <c r="G5167" s="89">
        <v>8</v>
      </c>
      <c r="H5167" t="s">
        <v>19630</v>
      </c>
      <c r="I5167" s="89"/>
    </row>
    <row r="5168">
      <c r="A5168" t="s">
        <v>8101</v>
      </c>
      <c r="B5168" t="s">
        <v>19483</v>
      </c>
      <c r="C5168" t="s">
        <v>19504</v>
      </c>
      <c r="D5168" t="s">
        <v>19615</v>
      </c>
      <c r="E5168" s="89">
        <v>0.03522594326011255</v>
      </c>
      <c r="F5168" s="89">
        <v>705353</v>
      </c>
      <c r="G5168" s="89">
        <v>8</v>
      </c>
      <c r="H5168" t="s">
        <v>19630</v>
      </c>
      <c r="I5168" s="89"/>
    </row>
    <row r="5169">
      <c r="A5169" t="s">
        <v>8102</v>
      </c>
      <c r="B5169" t="s">
        <v>19483</v>
      </c>
      <c r="C5169" t="s">
        <v>19504</v>
      </c>
      <c r="D5169" t="s">
        <v>19616</v>
      </c>
      <c r="E5169" s="89">
        <v>0.03327079933491311</v>
      </c>
      <c r="F5169" s="89">
        <v>705353</v>
      </c>
      <c r="G5169" s="89">
        <v>8</v>
      </c>
      <c r="H5169" t="s">
        <v>19630</v>
      </c>
      <c r="I5169" s="89"/>
    </row>
    <row r="5170">
      <c r="A5170" t="s">
        <v>8103</v>
      </c>
      <c r="B5170" t="s">
        <v>19483</v>
      </c>
      <c r="C5170" t="s">
        <v>19504</v>
      </c>
      <c r="D5170" t="s">
        <v>19617</v>
      </c>
      <c r="E5170" s="89">
        <v>0.03518064998295392</v>
      </c>
      <c r="F5170" s="89">
        <v>705353</v>
      </c>
      <c r="G5170" s="89">
        <v>8</v>
      </c>
      <c r="H5170" t="s">
        <v>19630</v>
      </c>
      <c r="I5170" s="89"/>
    </row>
    <row r="5171">
      <c r="A5171" t="s">
        <v>8104</v>
      </c>
      <c r="B5171" t="s">
        <v>19483</v>
      </c>
      <c r="C5171" t="s">
        <v>19504</v>
      </c>
      <c r="D5171" t="s">
        <v>19618</v>
      </c>
      <c r="E5171" s="89">
        <v>0.03513802275727766</v>
      </c>
      <c r="F5171" s="89">
        <v>705353</v>
      </c>
      <c r="G5171" s="89">
        <v>8</v>
      </c>
      <c r="H5171" t="s">
        <v>19630</v>
      </c>
      <c r="I5171" s="89"/>
    </row>
    <row r="5172">
      <c r="A5172" t="s">
        <v>8105</v>
      </c>
      <c r="B5172" t="s">
        <v>19483</v>
      </c>
      <c r="C5172" t="s">
        <v>19504</v>
      </c>
      <c r="D5172" t="s">
        <v>19619</v>
      </c>
      <c r="E5172" s="89">
        <v>0.03631961815716348</v>
      </c>
      <c r="F5172" s="89">
        <v>705353</v>
      </c>
      <c r="G5172" s="89">
        <v>8</v>
      </c>
      <c r="H5172" t="s">
        <v>19630</v>
      </c>
      <c r="I5172" s="89"/>
    </row>
    <row r="5173">
      <c r="A5173" t="s">
        <v>8106</v>
      </c>
      <c r="B5173" t="s">
        <v>19483</v>
      </c>
      <c r="C5173" t="s">
        <v>19504</v>
      </c>
      <c r="D5173" t="s">
        <v>19620</v>
      </c>
      <c r="E5173" s="89">
        <v>0.03454153173623346</v>
      </c>
      <c r="F5173" s="89">
        <v>705353</v>
      </c>
      <c r="G5173" s="89">
        <v>8</v>
      </c>
      <c r="H5173" t="s">
        <v>19630</v>
      </c>
      <c r="I5173" s="89"/>
    </row>
    <row r="5174">
      <c r="A5174" t="s">
        <v>8107</v>
      </c>
      <c r="B5174" t="s">
        <v>19483</v>
      </c>
      <c r="C5174" t="s">
        <v>19504</v>
      </c>
      <c r="D5174" t="s">
        <v>19621</v>
      </c>
      <c r="E5174" s="89">
        <v>0.02445581707970589</v>
      </c>
      <c r="F5174" s="89">
        <v>705353</v>
      </c>
      <c r="G5174" s="89">
        <v>8</v>
      </c>
      <c r="H5174" t="s">
        <v>19630</v>
      </c>
      <c r="I5174" s="89"/>
    </row>
    <row r="5175">
      <c r="A5175" t="s">
        <v>8108</v>
      </c>
      <c r="B5175" t="s">
        <v>19483</v>
      </c>
      <c r="C5175" t="s">
        <v>19504</v>
      </c>
      <c r="D5175" t="s">
        <v>19622</v>
      </c>
      <c r="E5175" s="89">
        <v>0.0352794027488238</v>
      </c>
      <c r="F5175" s="89">
        <v>705353</v>
      </c>
      <c r="G5175" s="89">
        <v>8</v>
      </c>
      <c r="H5175" t="s">
        <v>19630</v>
      </c>
      <c r="I5175" s="89"/>
    </row>
    <row r="5176">
      <c r="A5176" t="s">
        <v>8109</v>
      </c>
      <c r="B5176" t="s">
        <v>19483</v>
      </c>
      <c r="C5176" t="s">
        <v>19504</v>
      </c>
      <c r="D5176" t="s">
        <v>19623</v>
      </c>
      <c r="E5176" s="89">
        <v>0.09794543777977005</v>
      </c>
      <c r="F5176" s="89">
        <v>705353</v>
      </c>
      <c r="G5176" s="89">
        <v>8</v>
      </c>
      <c r="H5176" t="s">
        <v>19630</v>
      </c>
      <c r="I5176" s="89"/>
    </row>
    <row r="5177">
      <c r="A5177" t="s">
        <v>8110</v>
      </c>
      <c r="B5177" t="s">
        <v>19483</v>
      </c>
      <c r="C5177" t="s">
        <v>19504</v>
      </c>
      <c r="D5177" t="s">
        <v>19624</v>
      </c>
      <c r="E5177" s="89">
        <v>0.2425609859332606</v>
      </c>
      <c r="F5177" s="89">
        <v>705353</v>
      </c>
      <c r="G5177" s="89">
        <v>8</v>
      </c>
      <c r="H5177" t="s">
        <v>19630</v>
      </c>
      <c r="I5177" s="89"/>
    </row>
    <row r="5178">
      <c r="A5178" t="s">
        <v>8111</v>
      </c>
      <c r="B5178" t="s">
        <v>19483</v>
      </c>
      <c r="C5178" t="s">
        <v>19505</v>
      </c>
      <c r="D5178" t="s">
        <v>19614</v>
      </c>
      <c r="E5178" s="89">
        <v>0.06456943026246562</v>
      </c>
      <c r="F5178" s="89">
        <v>705353</v>
      </c>
      <c r="G5178" s="89">
        <v>8</v>
      </c>
      <c r="H5178" t="s">
        <v>19630</v>
      </c>
      <c r="I5178" s="89"/>
    </row>
    <row r="5179">
      <c r="A5179" t="s">
        <v>8112</v>
      </c>
      <c r="B5179" t="s">
        <v>19483</v>
      </c>
      <c r="C5179" t="s">
        <v>19505</v>
      </c>
      <c r="D5179" t="s">
        <v>19615</v>
      </c>
      <c r="E5179" s="89">
        <v>0.0683396338746563</v>
      </c>
      <c r="F5179" s="89">
        <v>705353</v>
      </c>
      <c r="G5179" s="89">
        <v>8</v>
      </c>
      <c r="H5179" t="s">
        <v>19630</v>
      </c>
      <c r="I5179" s="89"/>
    </row>
    <row r="5180">
      <c r="A5180" t="s">
        <v>8113</v>
      </c>
      <c r="B5180" t="s">
        <v>19483</v>
      </c>
      <c r="C5180" t="s">
        <v>19505</v>
      </c>
      <c r="D5180" t="s">
        <v>19616</v>
      </c>
      <c r="E5180" s="89">
        <v>0.06464353043162299</v>
      </c>
      <c r="F5180" s="89">
        <v>705353</v>
      </c>
      <c r="G5180" s="89">
        <v>8</v>
      </c>
      <c r="H5180" t="s">
        <v>19630</v>
      </c>
      <c r="I5180" s="89"/>
    </row>
    <row r="5181">
      <c r="A5181" t="s">
        <v>8114</v>
      </c>
      <c r="B5181" t="s">
        <v>19483</v>
      </c>
      <c r="C5181" t="s">
        <v>19505</v>
      </c>
      <c r="D5181" t="s">
        <v>19617</v>
      </c>
      <c r="E5181" s="89">
        <v>0.06822863492460395</v>
      </c>
      <c r="F5181" s="89">
        <v>705353</v>
      </c>
      <c r="G5181" s="89">
        <v>8</v>
      </c>
      <c r="H5181" t="s">
        <v>19630</v>
      </c>
      <c r="I5181" s="89"/>
    </row>
    <row r="5182">
      <c r="A5182" t="s">
        <v>8115</v>
      </c>
      <c r="B5182" t="s">
        <v>19483</v>
      </c>
      <c r="C5182" t="s">
        <v>19505</v>
      </c>
      <c r="D5182" t="s">
        <v>19618</v>
      </c>
      <c r="E5182" s="89">
        <v>0.06777198004763227</v>
      </c>
      <c r="F5182" s="89">
        <v>705353</v>
      </c>
      <c r="G5182" s="89">
        <v>8</v>
      </c>
      <c r="H5182" t="s">
        <v>19630</v>
      </c>
      <c r="I5182" s="89"/>
    </row>
    <row r="5183">
      <c r="A5183" t="s">
        <v>8116</v>
      </c>
      <c r="B5183" t="s">
        <v>19483</v>
      </c>
      <c r="C5183" t="s">
        <v>19505</v>
      </c>
      <c r="D5183" t="s">
        <v>19619</v>
      </c>
      <c r="E5183" s="89">
        <v>0.07018451027517476</v>
      </c>
      <c r="F5183" s="89">
        <v>705353</v>
      </c>
      <c r="G5183" s="89">
        <v>8</v>
      </c>
      <c r="H5183" t="s">
        <v>19630</v>
      </c>
      <c r="I5183" s="89"/>
    </row>
    <row r="5184">
      <c r="A5184" t="s">
        <v>8117</v>
      </c>
      <c r="B5184" t="s">
        <v>19483</v>
      </c>
      <c r="C5184" t="s">
        <v>19505</v>
      </c>
      <c r="D5184" t="s">
        <v>19620</v>
      </c>
      <c r="E5184" s="89">
        <v>0.0666557393594915</v>
      </c>
      <c r="F5184" s="89">
        <v>705353</v>
      </c>
      <c r="G5184" s="89">
        <v>8</v>
      </c>
      <c r="H5184" t="s">
        <v>19630</v>
      </c>
      <c r="I5184" s="89"/>
    </row>
    <row r="5185">
      <c r="A5185" t="s">
        <v>8118</v>
      </c>
      <c r="B5185" t="s">
        <v>19483</v>
      </c>
      <c r="C5185" t="s">
        <v>19505</v>
      </c>
      <c r="D5185" t="s">
        <v>19621</v>
      </c>
      <c r="E5185" s="89">
        <v>0.03247844665647155</v>
      </c>
      <c r="F5185" s="89">
        <v>705353</v>
      </c>
      <c r="G5185" s="89">
        <v>8</v>
      </c>
      <c r="H5185" t="s">
        <v>19630</v>
      </c>
      <c r="I5185" s="89"/>
    </row>
    <row r="5186">
      <c r="A5186" t="s">
        <v>8119</v>
      </c>
      <c r="B5186" t="s">
        <v>19483</v>
      </c>
      <c r="C5186" t="s">
        <v>19505</v>
      </c>
      <c r="D5186" t="s">
        <v>19622</v>
      </c>
      <c r="E5186" s="89">
        <v>0.06739796778197799</v>
      </c>
      <c r="F5186" s="89">
        <v>705353</v>
      </c>
      <c r="G5186" s="89">
        <v>8</v>
      </c>
      <c r="H5186" t="s">
        <v>19630</v>
      </c>
      <c r="I5186" s="89"/>
    </row>
    <row r="5187">
      <c r="A5187" t="s">
        <v>8120</v>
      </c>
      <c r="B5187" t="s">
        <v>19483</v>
      </c>
      <c r="C5187" t="s">
        <v>19505</v>
      </c>
      <c r="D5187" t="s">
        <v>19623</v>
      </c>
      <c r="E5187" s="89">
        <v>0.1838739204705645</v>
      </c>
      <c r="F5187" s="89">
        <v>705353</v>
      </c>
      <c r="G5187" s="89">
        <v>8</v>
      </c>
      <c r="H5187" t="s">
        <v>19630</v>
      </c>
      <c r="I5187" s="89"/>
    </row>
    <row r="5188">
      <c r="A5188" t="s">
        <v>8121</v>
      </c>
      <c r="B5188" t="s">
        <v>19483</v>
      </c>
      <c r="C5188" t="s">
        <v>19505</v>
      </c>
      <c r="D5188" t="s">
        <v>19624</v>
      </c>
      <c r="E5188" s="89">
        <v>0.4692931065416098</v>
      </c>
      <c r="F5188" s="89">
        <v>705353</v>
      </c>
      <c r="G5188" s="89">
        <v>8</v>
      </c>
      <c r="H5188" t="s">
        <v>19630</v>
      </c>
      <c r="I5188" s="89"/>
    </row>
    <row r="5189">
      <c r="A5189" t="s">
        <v>8122</v>
      </c>
      <c r="B5189" t="s">
        <v>19483</v>
      </c>
      <c r="C5189" t="s">
        <v>19506</v>
      </c>
      <c r="D5189" t="s">
        <v>19614</v>
      </c>
      <c r="E5189" s="89">
        <v>0.001121856295558949</v>
      </c>
      <c r="F5189" s="89">
        <v>705353</v>
      </c>
      <c r="G5189" s="89">
        <v>8</v>
      </c>
      <c r="H5189" t="s">
        <v>19630</v>
      </c>
      <c r="I5189" s="89"/>
    </row>
    <row r="5190">
      <c r="A5190" t="s">
        <v>8123</v>
      </c>
      <c r="B5190" t="s">
        <v>19483</v>
      </c>
      <c r="C5190" t="s">
        <v>19506</v>
      </c>
      <c r="D5190" t="s">
        <v>19615</v>
      </c>
      <c r="E5190" s="89">
        <v>0.001200428092009086</v>
      </c>
      <c r="F5190" s="89">
        <v>705353</v>
      </c>
      <c r="G5190" s="89">
        <v>8</v>
      </c>
      <c r="H5190" t="s">
        <v>19630</v>
      </c>
      <c r="I5190" s="89"/>
    </row>
    <row r="5191">
      <c r="A5191" t="s">
        <v>8124</v>
      </c>
      <c r="B5191" t="s">
        <v>19483</v>
      </c>
      <c r="C5191" t="s">
        <v>19506</v>
      </c>
      <c r="D5191" t="s">
        <v>19616</v>
      </c>
      <c r="E5191" s="89">
        <v>0.00112270250928401</v>
      </c>
      <c r="F5191" s="89">
        <v>705353</v>
      </c>
      <c r="G5191" s="89">
        <v>8</v>
      </c>
      <c r="H5191" t="s">
        <v>19630</v>
      </c>
      <c r="I5191" s="89"/>
    </row>
    <row r="5192">
      <c r="A5192" t="s">
        <v>8125</v>
      </c>
      <c r="B5192" t="s">
        <v>19483</v>
      </c>
      <c r="C5192" t="s">
        <v>19506</v>
      </c>
      <c r="D5192" t="s">
        <v>19617</v>
      </c>
      <c r="E5192" s="89">
        <v>0.001197183145860877</v>
      </c>
      <c r="F5192" s="89">
        <v>705353</v>
      </c>
      <c r="G5192" s="89">
        <v>8</v>
      </c>
      <c r="H5192" t="s">
        <v>19630</v>
      </c>
      <c r="I5192" s="89"/>
    </row>
    <row r="5193">
      <c r="A5193" t="s">
        <v>8126</v>
      </c>
      <c r="B5193" t="s">
        <v>19483</v>
      </c>
      <c r="C5193" t="s">
        <v>19506</v>
      </c>
      <c r="D5193" t="s">
        <v>19618</v>
      </c>
      <c r="E5193" s="89">
        <v>0.001182825515577855</v>
      </c>
      <c r="F5193" s="89">
        <v>705353</v>
      </c>
      <c r="G5193" s="89">
        <v>8</v>
      </c>
      <c r="H5193" t="s">
        <v>19630</v>
      </c>
      <c r="I5193" s="89"/>
    </row>
    <row r="5194">
      <c r="A5194" t="s">
        <v>8127</v>
      </c>
      <c r="B5194" t="s">
        <v>19483</v>
      </c>
      <c r="C5194" t="s">
        <v>19506</v>
      </c>
      <c r="D5194" t="s">
        <v>19619</v>
      </c>
      <c r="E5194" s="89">
        <v>0.001234611765405156</v>
      </c>
      <c r="F5194" s="89">
        <v>705353</v>
      </c>
      <c r="G5194" s="89">
        <v>8</v>
      </c>
      <c r="H5194" t="s">
        <v>19630</v>
      </c>
      <c r="I5194" s="89"/>
    </row>
    <row r="5195">
      <c r="A5195" t="s">
        <v>8128</v>
      </c>
      <c r="B5195" t="s">
        <v>19483</v>
      </c>
      <c r="C5195" t="s">
        <v>19506</v>
      </c>
      <c r="D5195" t="s">
        <v>19620</v>
      </c>
      <c r="E5195" s="89">
        <v>0.001167268855046722</v>
      </c>
      <c r="F5195" s="89">
        <v>705353</v>
      </c>
      <c r="G5195" s="89">
        <v>8</v>
      </c>
      <c r="H5195" t="s">
        <v>19630</v>
      </c>
      <c r="I5195" s="89"/>
    </row>
    <row r="5196">
      <c r="A5196" t="s">
        <v>8129</v>
      </c>
      <c r="B5196" t="s">
        <v>19483</v>
      </c>
      <c r="C5196" t="s">
        <v>19506</v>
      </c>
      <c r="D5196" t="s">
        <v>19621</v>
      </c>
      <c r="E5196" s="89">
        <v>0.0009180218469812288</v>
      </c>
      <c r="F5196" s="89">
        <v>705353</v>
      </c>
      <c r="G5196" s="89">
        <v>8</v>
      </c>
      <c r="H5196" t="s">
        <v>19630</v>
      </c>
      <c r="I5196" s="89"/>
    </row>
    <row r="5197">
      <c r="A5197" t="s">
        <v>8130</v>
      </c>
      <c r="B5197" t="s">
        <v>19483</v>
      </c>
      <c r="C5197" t="s">
        <v>19506</v>
      </c>
      <c r="D5197" t="s">
        <v>19622</v>
      </c>
      <c r="E5197" s="89">
        <v>0.001191354234109597</v>
      </c>
      <c r="F5197" s="89">
        <v>705353</v>
      </c>
      <c r="G5197" s="89">
        <v>8</v>
      </c>
      <c r="H5197" t="s">
        <v>19630</v>
      </c>
      <c r="I5197" s="89"/>
    </row>
    <row r="5198">
      <c r="A5198" t="s">
        <v>8131</v>
      </c>
      <c r="B5198" t="s">
        <v>19483</v>
      </c>
      <c r="C5198" t="s">
        <v>19506</v>
      </c>
      <c r="D5198" t="s">
        <v>19623</v>
      </c>
      <c r="E5198" s="89">
        <v>0.00333016024793584</v>
      </c>
      <c r="F5198" s="89">
        <v>705353</v>
      </c>
      <c r="G5198" s="89">
        <v>8</v>
      </c>
      <c r="H5198" t="s">
        <v>19630</v>
      </c>
      <c r="I5198" s="89"/>
    </row>
    <row r="5199">
      <c r="A5199" t="s">
        <v>8132</v>
      </c>
      <c r="B5199" t="s">
        <v>19483</v>
      </c>
      <c r="C5199" t="s">
        <v>19506</v>
      </c>
      <c r="D5199" t="s">
        <v>19624</v>
      </c>
      <c r="E5199" s="89">
        <v>0.008156532372821898</v>
      </c>
      <c r="F5199" s="89">
        <v>705353</v>
      </c>
      <c r="G5199" s="89">
        <v>8</v>
      </c>
      <c r="H5199" t="s">
        <v>19630</v>
      </c>
      <c r="I5199" s="89"/>
    </row>
    <row r="5200">
      <c r="A5200" t="s">
        <v>8133</v>
      </c>
      <c r="B5200" t="s">
        <v>19483</v>
      </c>
      <c r="C5200" t="s">
        <v>19507</v>
      </c>
      <c r="D5200" t="s">
        <v>19614</v>
      </c>
      <c r="E5200" s="89">
        <v>0.001628122676499277</v>
      </c>
      <c r="F5200" s="89">
        <v>705353</v>
      </c>
      <c r="G5200" s="89">
        <v>8</v>
      </c>
      <c r="H5200" t="s">
        <v>19630</v>
      </c>
      <c r="I5200" s="89"/>
    </row>
    <row r="5201">
      <c r="A5201" t="s">
        <v>8134</v>
      </c>
      <c r="B5201" t="s">
        <v>19483</v>
      </c>
      <c r="C5201" t="s">
        <v>19507</v>
      </c>
      <c r="D5201" t="s">
        <v>19615</v>
      </c>
      <c r="E5201" s="89">
        <v>0.001729062479638925</v>
      </c>
      <c r="F5201" s="89">
        <v>705353</v>
      </c>
      <c r="G5201" s="89">
        <v>8</v>
      </c>
      <c r="H5201" t="s">
        <v>19630</v>
      </c>
      <c r="I5201" s="89"/>
    </row>
    <row r="5202">
      <c r="A5202" t="s">
        <v>8135</v>
      </c>
      <c r="B5202" t="s">
        <v>19483</v>
      </c>
      <c r="C5202" t="s">
        <v>19507</v>
      </c>
      <c r="D5202" t="s">
        <v>19616</v>
      </c>
      <c r="E5202" s="89">
        <v>0.00162908011017095</v>
      </c>
      <c r="F5202" s="89">
        <v>705353</v>
      </c>
      <c r="G5202" s="89">
        <v>8</v>
      </c>
      <c r="H5202" t="s">
        <v>19630</v>
      </c>
      <c r="I5202" s="89"/>
    </row>
    <row r="5203">
      <c r="A5203" t="s">
        <v>8136</v>
      </c>
      <c r="B5203" t="s">
        <v>19483</v>
      </c>
      <c r="C5203" t="s">
        <v>19507</v>
      </c>
      <c r="D5203" t="s">
        <v>19617</v>
      </c>
      <c r="E5203" s="89">
        <v>0.001722052164261371</v>
      </c>
      <c r="F5203" s="89">
        <v>705353</v>
      </c>
      <c r="G5203" s="89">
        <v>8</v>
      </c>
      <c r="H5203" t="s">
        <v>19630</v>
      </c>
      <c r="I5203" s="89"/>
    </row>
    <row r="5204">
      <c r="A5204" t="s">
        <v>8137</v>
      </c>
      <c r="B5204" t="s">
        <v>19483</v>
      </c>
      <c r="C5204" t="s">
        <v>19507</v>
      </c>
      <c r="D5204" t="s">
        <v>19618</v>
      </c>
      <c r="E5204" s="89">
        <v>0.001713493327700056</v>
      </c>
      <c r="F5204" s="89">
        <v>705353</v>
      </c>
      <c r="G5204" s="89">
        <v>8</v>
      </c>
      <c r="H5204" t="s">
        <v>19630</v>
      </c>
      <c r="I5204" s="89"/>
    </row>
    <row r="5205">
      <c r="A5205" t="s">
        <v>8138</v>
      </c>
      <c r="B5205" t="s">
        <v>19483</v>
      </c>
      <c r="C5205" t="s">
        <v>19507</v>
      </c>
      <c r="D5205" t="s">
        <v>19619</v>
      </c>
      <c r="E5205" s="89">
        <v>0.001780466775658559</v>
      </c>
      <c r="F5205" s="89">
        <v>705353</v>
      </c>
      <c r="G5205" s="89">
        <v>8</v>
      </c>
      <c r="H5205" t="s">
        <v>19630</v>
      </c>
      <c r="I5205" s="89"/>
    </row>
    <row r="5206">
      <c r="A5206" t="s">
        <v>8139</v>
      </c>
      <c r="B5206" t="s">
        <v>19483</v>
      </c>
      <c r="C5206" t="s">
        <v>19507</v>
      </c>
      <c r="D5206" t="s">
        <v>19620</v>
      </c>
      <c r="E5206" s="89">
        <v>0.001685458651036069</v>
      </c>
      <c r="F5206" s="89">
        <v>705353</v>
      </c>
      <c r="G5206" s="89">
        <v>8</v>
      </c>
      <c r="H5206" t="s">
        <v>19630</v>
      </c>
      <c r="I5206" s="89"/>
    </row>
    <row r="5207">
      <c r="A5207" t="s">
        <v>8140</v>
      </c>
      <c r="B5207" t="s">
        <v>19483</v>
      </c>
      <c r="C5207" t="s">
        <v>19507</v>
      </c>
      <c r="D5207" t="s">
        <v>19621</v>
      </c>
      <c r="E5207" s="89">
        <v>0.001321585505488143</v>
      </c>
      <c r="F5207" s="89">
        <v>705353</v>
      </c>
      <c r="G5207" s="89">
        <v>8</v>
      </c>
      <c r="H5207" t="s">
        <v>19630</v>
      </c>
      <c r="I5207" s="89"/>
    </row>
    <row r="5208">
      <c r="A5208" t="s">
        <v>8141</v>
      </c>
      <c r="B5208" t="s">
        <v>19483</v>
      </c>
      <c r="C5208" t="s">
        <v>19507</v>
      </c>
      <c r="D5208" t="s">
        <v>19622</v>
      </c>
      <c r="E5208" s="89">
        <v>0.001713843041562951</v>
      </c>
      <c r="F5208" s="89">
        <v>705353</v>
      </c>
      <c r="G5208" s="89">
        <v>8</v>
      </c>
      <c r="H5208" t="s">
        <v>19630</v>
      </c>
      <c r="I5208" s="89"/>
    </row>
    <row r="5209">
      <c r="A5209" t="s">
        <v>8142</v>
      </c>
      <c r="B5209" t="s">
        <v>19483</v>
      </c>
      <c r="C5209" t="s">
        <v>19507</v>
      </c>
      <c r="D5209" t="s">
        <v>19623</v>
      </c>
      <c r="E5209" s="89">
        <v>0.004792414341985759</v>
      </c>
      <c r="F5209" s="89">
        <v>705353</v>
      </c>
      <c r="G5209" s="89">
        <v>8</v>
      </c>
      <c r="H5209" t="s">
        <v>19630</v>
      </c>
      <c r="I5209" s="89"/>
    </row>
    <row r="5210">
      <c r="A5210" t="s">
        <v>8143</v>
      </c>
      <c r="B5210" t="s">
        <v>19483</v>
      </c>
      <c r="C5210" t="s">
        <v>19507</v>
      </c>
      <c r="D5210" t="s">
        <v>19624</v>
      </c>
      <c r="E5210" s="89">
        <v>0.01181347691056635</v>
      </c>
      <c r="F5210" s="89">
        <v>705353</v>
      </c>
      <c r="G5210" s="89">
        <v>8</v>
      </c>
      <c r="H5210" t="s">
        <v>19630</v>
      </c>
      <c r="I5210" s="89"/>
    </row>
    <row r="5211">
      <c r="A5211" t="s">
        <v>8144</v>
      </c>
      <c r="B5211" t="s">
        <v>19483</v>
      </c>
      <c r="C5211" t="s">
        <v>19508</v>
      </c>
      <c r="D5211" t="s">
        <v>19614</v>
      </c>
      <c r="E5211" s="89">
        <v>0.01041167977014439</v>
      </c>
      <c r="F5211" s="89">
        <v>705353</v>
      </c>
      <c r="G5211" s="89">
        <v>8</v>
      </c>
      <c r="H5211" t="s">
        <v>19630</v>
      </c>
      <c r="I5211" s="89"/>
    </row>
    <row r="5212">
      <c r="A5212" t="s">
        <v>8145</v>
      </c>
      <c r="B5212" t="s">
        <v>19483</v>
      </c>
      <c r="C5212" t="s">
        <v>19508</v>
      </c>
      <c r="D5212" t="s">
        <v>19615</v>
      </c>
      <c r="E5212" s="89">
        <v>0.01080394774188291</v>
      </c>
      <c r="F5212" s="89">
        <v>705353</v>
      </c>
      <c r="G5212" s="89">
        <v>8</v>
      </c>
      <c r="H5212" t="s">
        <v>19630</v>
      </c>
      <c r="I5212" s="89"/>
    </row>
    <row r="5213">
      <c r="A5213" t="s">
        <v>8146</v>
      </c>
      <c r="B5213" t="s">
        <v>19483</v>
      </c>
      <c r="C5213" t="s">
        <v>19508</v>
      </c>
      <c r="D5213" t="s">
        <v>19616</v>
      </c>
      <c r="E5213" s="89">
        <v>0.01042809651961403</v>
      </c>
      <c r="F5213" s="89">
        <v>705353</v>
      </c>
      <c r="G5213" s="89">
        <v>8</v>
      </c>
      <c r="H5213" t="s">
        <v>19630</v>
      </c>
      <c r="I5213" s="89"/>
    </row>
    <row r="5214">
      <c r="A5214" t="s">
        <v>8147</v>
      </c>
      <c r="B5214" t="s">
        <v>19483</v>
      </c>
      <c r="C5214" t="s">
        <v>19508</v>
      </c>
      <c r="D5214" t="s">
        <v>19617</v>
      </c>
      <c r="E5214" s="89">
        <v>0.01076879260136042</v>
      </c>
      <c r="F5214" s="89">
        <v>705353</v>
      </c>
      <c r="G5214" s="89">
        <v>8</v>
      </c>
      <c r="H5214" t="s">
        <v>19630</v>
      </c>
      <c r="I5214" s="89"/>
    </row>
    <row r="5215">
      <c r="A5215" t="s">
        <v>8148</v>
      </c>
      <c r="B5215" t="s">
        <v>19483</v>
      </c>
      <c r="C5215" t="s">
        <v>19508</v>
      </c>
      <c r="D5215" t="s">
        <v>19618</v>
      </c>
      <c r="E5215" s="89">
        <v>0.01047568001420267</v>
      </c>
      <c r="F5215" s="89">
        <v>705353</v>
      </c>
      <c r="G5215" s="89">
        <v>8</v>
      </c>
      <c r="H5215" t="s">
        <v>19630</v>
      </c>
      <c r="I5215" s="89"/>
    </row>
    <row r="5216">
      <c r="A5216" t="s">
        <v>8149</v>
      </c>
      <c r="B5216" t="s">
        <v>19483</v>
      </c>
      <c r="C5216" t="s">
        <v>19508</v>
      </c>
      <c r="D5216" t="s">
        <v>19619</v>
      </c>
      <c r="E5216" s="89">
        <v>0.0107693424457101</v>
      </c>
      <c r="F5216" s="89">
        <v>705353</v>
      </c>
      <c r="G5216" s="89">
        <v>8</v>
      </c>
      <c r="H5216" t="s">
        <v>19630</v>
      </c>
      <c r="I5216" s="89"/>
    </row>
    <row r="5217">
      <c r="A5217" t="s">
        <v>8150</v>
      </c>
      <c r="B5217" t="s">
        <v>19483</v>
      </c>
      <c r="C5217" t="s">
        <v>19508</v>
      </c>
      <c r="D5217" t="s">
        <v>19620</v>
      </c>
      <c r="E5217" s="89">
        <v>0.010261028952923</v>
      </c>
      <c r="F5217" s="89">
        <v>705353</v>
      </c>
      <c r="G5217" s="89">
        <v>8</v>
      </c>
      <c r="H5217" t="s">
        <v>19630</v>
      </c>
      <c r="I5217" s="89"/>
    </row>
    <row r="5218">
      <c r="A5218" t="s">
        <v>8151</v>
      </c>
      <c r="B5218" t="s">
        <v>19483</v>
      </c>
      <c r="C5218" t="s">
        <v>19508</v>
      </c>
      <c r="D5218" t="s">
        <v>19621</v>
      </c>
      <c r="E5218" s="89">
        <v>0.009555375812801213</v>
      </c>
      <c r="F5218" s="89">
        <v>705353</v>
      </c>
      <c r="G5218" s="89">
        <v>8</v>
      </c>
      <c r="H5218" t="s">
        <v>19630</v>
      </c>
      <c r="I5218" s="89"/>
    </row>
    <row r="5219">
      <c r="A5219" t="s">
        <v>8152</v>
      </c>
      <c r="B5219" t="s">
        <v>19483</v>
      </c>
      <c r="C5219" t="s">
        <v>19508</v>
      </c>
      <c r="D5219" t="s">
        <v>19622</v>
      </c>
      <c r="E5219" s="89">
        <v>0.01050895109499747</v>
      </c>
      <c r="F5219" s="89">
        <v>705353</v>
      </c>
      <c r="G5219" s="89">
        <v>8</v>
      </c>
      <c r="H5219" t="s">
        <v>19630</v>
      </c>
      <c r="I5219" s="89"/>
    </row>
    <row r="5220">
      <c r="A5220" t="s">
        <v>8153</v>
      </c>
      <c r="B5220" t="s">
        <v>19483</v>
      </c>
      <c r="C5220" t="s">
        <v>19508</v>
      </c>
      <c r="D5220" t="s">
        <v>19623</v>
      </c>
      <c r="E5220" s="89">
        <v>0.0329152507086556</v>
      </c>
      <c r="F5220" s="89">
        <v>705353</v>
      </c>
      <c r="G5220" s="89">
        <v>8</v>
      </c>
      <c r="H5220" t="s">
        <v>19630</v>
      </c>
      <c r="I5220" s="89"/>
    </row>
    <row r="5221">
      <c r="A5221" t="s">
        <v>8154</v>
      </c>
      <c r="B5221" t="s">
        <v>19483</v>
      </c>
      <c r="C5221" t="s">
        <v>19508</v>
      </c>
      <c r="D5221" t="s">
        <v>19624</v>
      </c>
      <c r="E5221" s="89">
        <v>0.07887553809932919</v>
      </c>
      <c r="F5221" s="89">
        <v>705353</v>
      </c>
      <c r="G5221" s="89">
        <v>8</v>
      </c>
      <c r="H5221" t="s">
        <v>19630</v>
      </c>
      <c r="I5221" s="89"/>
    </row>
    <row r="5222">
      <c r="A5222" t="s">
        <v>8155</v>
      </c>
      <c r="B5222" t="s">
        <v>19483</v>
      </c>
      <c r="C5222" t="s">
        <v>19509</v>
      </c>
      <c r="D5222" t="s">
        <v>19614</v>
      </c>
      <c r="E5222" s="89">
        <v>0</v>
      </c>
      <c r="F5222" s="89">
        <v>705353</v>
      </c>
      <c r="G5222" s="89">
        <v>8</v>
      </c>
      <c r="H5222" t="s">
        <v>19630</v>
      </c>
      <c r="I5222" s="89"/>
    </row>
    <row r="5223">
      <c r="A5223" t="s">
        <v>8156</v>
      </c>
      <c r="B5223" t="s">
        <v>19483</v>
      </c>
      <c r="C5223" t="s">
        <v>19509</v>
      </c>
      <c r="D5223" t="s">
        <v>19615</v>
      </c>
      <c r="E5223" s="89">
        <v>0</v>
      </c>
      <c r="F5223" s="89">
        <v>705353</v>
      </c>
      <c r="G5223" s="89">
        <v>8</v>
      </c>
      <c r="H5223" t="s">
        <v>19630</v>
      </c>
      <c r="I5223" s="89"/>
    </row>
    <row r="5224">
      <c r="A5224" t="s">
        <v>8157</v>
      </c>
      <c r="B5224" t="s">
        <v>19483</v>
      </c>
      <c r="C5224" t="s">
        <v>19509</v>
      </c>
      <c r="D5224" t="s">
        <v>19616</v>
      </c>
      <c r="E5224" s="89">
        <v>0</v>
      </c>
      <c r="F5224" s="89">
        <v>705353</v>
      </c>
      <c r="G5224" s="89">
        <v>8</v>
      </c>
      <c r="H5224" t="s">
        <v>19630</v>
      </c>
      <c r="I5224" s="89"/>
    </row>
    <row r="5225">
      <c r="A5225" t="s">
        <v>8158</v>
      </c>
      <c r="B5225" t="s">
        <v>19483</v>
      </c>
      <c r="C5225" t="s">
        <v>19509</v>
      </c>
      <c r="D5225" t="s">
        <v>19617</v>
      </c>
      <c r="E5225" s="89">
        <v>0</v>
      </c>
      <c r="F5225" s="89">
        <v>705353</v>
      </c>
      <c r="G5225" s="89">
        <v>8</v>
      </c>
      <c r="H5225" t="s">
        <v>19630</v>
      </c>
      <c r="I5225" s="89"/>
    </row>
    <row r="5226">
      <c r="A5226" t="s">
        <v>8159</v>
      </c>
      <c r="B5226" t="s">
        <v>19483</v>
      </c>
      <c r="C5226" t="s">
        <v>19509</v>
      </c>
      <c r="D5226" t="s">
        <v>19618</v>
      </c>
      <c r="E5226" s="89">
        <v>0</v>
      </c>
      <c r="F5226" s="89">
        <v>705353</v>
      </c>
      <c r="G5226" s="89">
        <v>8</v>
      </c>
      <c r="H5226" t="s">
        <v>19630</v>
      </c>
      <c r="I5226" s="89"/>
    </row>
    <row r="5227">
      <c r="A5227" t="s">
        <v>8160</v>
      </c>
      <c r="B5227" t="s">
        <v>19483</v>
      </c>
      <c r="C5227" t="s">
        <v>19509</v>
      </c>
      <c r="D5227" t="s">
        <v>19619</v>
      </c>
      <c r="E5227" s="89">
        <v>0</v>
      </c>
      <c r="F5227" s="89">
        <v>705353</v>
      </c>
      <c r="G5227" s="89">
        <v>8</v>
      </c>
      <c r="H5227" t="s">
        <v>19630</v>
      </c>
      <c r="I5227" s="89"/>
    </row>
    <row r="5228">
      <c r="A5228" t="s">
        <v>8161</v>
      </c>
      <c r="B5228" t="s">
        <v>19483</v>
      </c>
      <c r="C5228" t="s">
        <v>19509</v>
      </c>
      <c r="D5228" t="s">
        <v>19620</v>
      </c>
      <c r="E5228" s="89">
        <v>0</v>
      </c>
      <c r="F5228" s="89">
        <v>705353</v>
      </c>
      <c r="G5228" s="89">
        <v>8</v>
      </c>
      <c r="H5228" t="s">
        <v>19630</v>
      </c>
      <c r="I5228" s="89"/>
    </row>
    <row r="5229">
      <c r="A5229" t="s">
        <v>8162</v>
      </c>
      <c r="B5229" t="s">
        <v>19483</v>
      </c>
      <c r="C5229" t="s">
        <v>19509</v>
      </c>
      <c r="D5229" t="s">
        <v>19621</v>
      </c>
      <c r="E5229" s="89">
        <v>0</v>
      </c>
      <c r="F5229" s="89">
        <v>705353</v>
      </c>
      <c r="G5229" s="89">
        <v>8</v>
      </c>
      <c r="H5229" t="s">
        <v>19630</v>
      </c>
      <c r="I5229" s="89"/>
    </row>
    <row r="5230">
      <c r="A5230" t="s">
        <v>8163</v>
      </c>
      <c r="B5230" t="s">
        <v>19483</v>
      </c>
      <c r="C5230" t="s">
        <v>19509</v>
      </c>
      <c r="D5230" t="s">
        <v>19622</v>
      </c>
      <c r="E5230" s="89">
        <v>0</v>
      </c>
      <c r="F5230" s="89">
        <v>705353</v>
      </c>
      <c r="G5230" s="89">
        <v>8</v>
      </c>
      <c r="H5230" t="s">
        <v>19630</v>
      </c>
      <c r="I5230" s="89"/>
    </row>
    <row r="5231">
      <c r="A5231" t="s">
        <v>8164</v>
      </c>
      <c r="B5231" t="s">
        <v>19483</v>
      </c>
      <c r="C5231" t="s">
        <v>19509</v>
      </c>
      <c r="D5231" t="s">
        <v>19623</v>
      </c>
      <c r="E5231" s="89">
        <v>0</v>
      </c>
      <c r="F5231" s="89">
        <v>705353</v>
      </c>
      <c r="G5231" s="89">
        <v>8</v>
      </c>
      <c r="H5231" t="s">
        <v>19630</v>
      </c>
      <c r="I5231" s="89"/>
    </row>
    <row r="5232">
      <c r="A5232" t="s">
        <v>8165</v>
      </c>
      <c r="B5232" t="s">
        <v>19483</v>
      </c>
      <c r="C5232" t="s">
        <v>19509</v>
      </c>
      <c r="D5232" t="s">
        <v>19624</v>
      </c>
      <c r="E5232" s="89">
        <v>0</v>
      </c>
      <c r="F5232" s="89">
        <v>705353</v>
      </c>
      <c r="G5232" s="89">
        <v>8</v>
      </c>
      <c r="H5232" t="s">
        <v>19630</v>
      </c>
      <c r="I5232" s="89"/>
    </row>
    <row r="5233">
      <c r="A5233" t="s">
        <v>8166</v>
      </c>
      <c r="B5233" t="s">
        <v>19483</v>
      </c>
      <c r="C5233" t="s">
        <v>19510</v>
      </c>
      <c r="D5233" t="s">
        <v>19614</v>
      </c>
      <c r="E5233" s="89">
        <v>0.03845762368114365</v>
      </c>
      <c r="F5233" s="89">
        <v>705353</v>
      </c>
      <c r="G5233" s="89">
        <v>8</v>
      </c>
      <c r="H5233" t="s">
        <v>19630</v>
      </c>
      <c r="I5233" s="89"/>
    </row>
    <row r="5234">
      <c r="A5234" t="s">
        <v>8167</v>
      </c>
      <c r="B5234" t="s">
        <v>19483</v>
      </c>
      <c r="C5234" t="s">
        <v>19510</v>
      </c>
      <c r="D5234" t="s">
        <v>19615</v>
      </c>
      <c r="E5234" s="89">
        <v>0.0402963395918348</v>
      </c>
      <c r="F5234" s="89">
        <v>705353</v>
      </c>
      <c r="G5234" s="89">
        <v>8</v>
      </c>
      <c r="H5234" t="s">
        <v>19630</v>
      </c>
      <c r="I5234" s="89"/>
    </row>
    <row r="5235">
      <c r="A5235" t="s">
        <v>8168</v>
      </c>
      <c r="B5235" t="s">
        <v>19483</v>
      </c>
      <c r="C5235" t="s">
        <v>19510</v>
      </c>
      <c r="D5235" t="s">
        <v>19616</v>
      </c>
      <c r="E5235" s="89">
        <v>0.03848347285995707</v>
      </c>
      <c r="F5235" s="89">
        <v>705353</v>
      </c>
      <c r="G5235" s="89">
        <v>8</v>
      </c>
      <c r="H5235" t="s">
        <v>19630</v>
      </c>
      <c r="I5235" s="89"/>
    </row>
    <row r="5236">
      <c r="A5236" t="s">
        <v>8169</v>
      </c>
      <c r="B5236" t="s">
        <v>19483</v>
      </c>
      <c r="C5236" t="s">
        <v>19510</v>
      </c>
      <c r="D5236" t="s">
        <v>19617</v>
      </c>
      <c r="E5236" s="89">
        <v>0.04017765407406376</v>
      </c>
      <c r="F5236" s="89">
        <v>705353</v>
      </c>
      <c r="G5236" s="89">
        <v>8</v>
      </c>
      <c r="H5236" t="s">
        <v>19630</v>
      </c>
      <c r="I5236" s="89"/>
    </row>
    <row r="5237">
      <c r="A5237" t="s">
        <v>8170</v>
      </c>
      <c r="B5237" t="s">
        <v>19483</v>
      </c>
      <c r="C5237" t="s">
        <v>19510</v>
      </c>
      <c r="D5237" t="s">
        <v>19618</v>
      </c>
      <c r="E5237" s="89">
        <v>0.04004376106533954</v>
      </c>
      <c r="F5237" s="89">
        <v>705353</v>
      </c>
      <c r="G5237" s="89">
        <v>8</v>
      </c>
      <c r="H5237" t="s">
        <v>19630</v>
      </c>
      <c r="I5237" s="89"/>
    </row>
    <row r="5238">
      <c r="A5238" t="s">
        <v>8171</v>
      </c>
      <c r="B5238" t="s">
        <v>19483</v>
      </c>
      <c r="C5238" t="s">
        <v>19510</v>
      </c>
      <c r="D5238" t="s">
        <v>19619</v>
      </c>
      <c r="E5238" s="89">
        <v>0.04175012571884453</v>
      </c>
      <c r="F5238" s="89">
        <v>705353</v>
      </c>
      <c r="G5238" s="89">
        <v>8</v>
      </c>
      <c r="H5238" t="s">
        <v>19630</v>
      </c>
      <c r="I5238" s="89"/>
    </row>
    <row r="5239">
      <c r="A5239" t="s">
        <v>8172</v>
      </c>
      <c r="B5239" t="s">
        <v>19483</v>
      </c>
      <c r="C5239" t="s">
        <v>19510</v>
      </c>
      <c r="D5239" t="s">
        <v>19620</v>
      </c>
      <c r="E5239" s="89">
        <v>0.03935085509805986</v>
      </c>
      <c r="F5239" s="89">
        <v>705353</v>
      </c>
      <c r="G5239" s="89">
        <v>8</v>
      </c>
      <c r="H5239" t="s">
        <v>19630</v>
      </c>
      <c r="I5239" s="89"/>
    </row>
    <row r="5240">
      <c r="A5240" t="s">
        <v>8173</v>
      </c>
      <c r="B5240" t="s">
        <v>19483</v>
      </c>
      <c r="C5240" t="s">
        <v>19510</v>
      </c>
      <c r="D5240" t="s">
        <v>19621</v>
      </c>
      <c r="E5240" s="89">
        <v>0.03395306341681271</v>
      </c>
      <c r="F5240" s="89">
        <v>705353</v>
      </c>
      <c r="G5240" s="89">
        <v>8</v>
      </c>
      <c r="H5240" t="s">
        <v>19630</v>
      </c>
      <c r="I5240" s="89"/>
    </row>
    <row r="5241">
      <c r="A5241" t="s">
        <v>8174</v>
      </c>
      <c r="B5241" t="s">
        <v>19483</v>
      </c>
      <c r="C5241" t="s">
        <v>19510</v>
      </c>
      <c r="D5241" t="s">
        <v>19622</v>
      </c>
      <c r="E5241" s="89">
        <v>0.0400464281013589</v>
      </c>
      <c r="F5241" s="89">
        <v>705353</v>
      </c>
      <c r="G5241" s="89">
        <v>8</v>
      </c>
      <c r="H5241" t="s">
        <v>19630</v>
      </c>
      <c r="I5241" s="89"/>
    </row>
    <row r="5242">
      <c r="A5242" t="s">
        <v>8175</v>
      </c>
      <c r="B5242" t="s">
        <v>19483</v>
      </c>
      <c r="C5242" t="s">
        <v>19510</v>
      </c>
      <c r="D5242" t="s">
        <v>19623</v>
      </c>
      <c r="E5242" s="89">
        <v>0.1157953575972615</v>
      </c>
      <c r="F5242" s="89">
        <v>705353</v>
      </c>
      <c r="G5242" s="89">
        <v>8</v>
      </c>
      <c r="H5242" t="s">
        <v>19630</v>
      </c>
      <c r="I5242" s="89"/>
    </row>
    <row r="5243">
      <c r="A5243" t="s">
        <v>8176</v>
      </c>
      <c r="B5243" t="s">
        <v>19483</v>
      </c>
      <c r="C5243" t="s">
        <v>19510</v>
      </c>
      <c r="D5243" t="s">
        <v>19624</v>
      </c>
      <c r="E5243" s="89">
        <v>0.2844846014178666</v>
      </c>
      <c r="F5243" s="89">
        <v>705353</v>
      </c>
      <c r="G5243" s="89">
        <v>8</v>
      </c>
      <c r="H5243" t="s">
        <v>19630</v>
      </c>
      <c r="I5243" s="89"/>
    </row>
    <row r="5244">
      <c r="A5244" t="s">
        <v>8177</v>
      </c>
      <c r="B5244" t="s">
        <v>19483</v>
      </c>
      <c r="C5244" t="s">
        <v>19511</v>
      </c>
      <c r="D5244" t="s">
        <v>19614</v>
      </c>
      <c r="E5244" s="89">
        <v>0.000116340200563914</v>
      </c>
      <c r="F5244" s="89">
        <v>705353</v>
      </c>
      <c r="G5244" s="89">
        <v>8</v>
      </c>
      <c r="H5244" t="s">
        <v>19630</v>
      </c>
      <c r="I5244" s="89"/>
    </row>
    <row r="5245">
      <c r="A5245" t="s">
        <v>8178</v>
      </c>
      <c r="B5245" t="s">
        <v>19483</v>
      </c>
      <c r="C5245" t="s">
        <v>19511</v>
      </c>
      <c r="D5245" t="s">
        <v>19615</v>
      </c>
      <c r="E5245" s="89">
        <v>0.0001202045316403968</v>
      </c>
      <c r="F5245" s="89">
        <v>705353</v>
      </c>
      <c r="G5245" s="89">
        <v>8</v>
      </c>
      <c r="H5245" t="s">
        <v>19630</v>
      </c>
      <c r="I5245" s="89"/>
    </row>
    <row r="5246">
      <c r="A5246" t="s">
        <v>8179</v>
      </c>
      <c r="B5246" t="s">
        <v>19483</v>
      </c>
      <c r="C5246" t="s">
        <v>19511</v>
      </c>
      <c r="D5246" t="s">
        <v>19616</v>
      </c>
      <c r="E5246" s="89">
        <v>0.000116340200563914</v>
      </c>
      <c r="F5246" s="89">
        <v>705353</v>
      </c>
      <c r="G5246" s="89">
        <v>8</v>
      </c>
      <c r="H5246" t="s">
        <v>19630</v>
      </c>
      <c r="I5246" s="89"/>
    </row>
    <row r="5247">
      <c r="A5247" t="s">
        <v>8180</v>
      </c>
      <c r="B5247" t="s">
        <v>19483</v>
      </c>
      <c r="C5247" t="s">
        <v>19511</v>
      </c>
      <c r="D5247" t="s">
        <v>19617</v>
      </c>
      <c r="E5247" s="89">
        <v>0.0001202045316403968</v>
      </c>
      <c r="F5247" s="89">
        <v>705353</v>
      </c>
      <c r="G5247" s="89">
        <v>8</v>
      </c>
      <c r="H5247" t="s">
        <v>19630</v>
      </c>
      <c r="I5247" s="89"/>
    </row>
    <row r="5248">
      <c r="A5248" t="s">
        <v>8181</v>
      </c>
      <c r="B5248" t="s">
        <v>19483</v>
      </c>
      <c r="C5248" t="s">
        <v>19511</v>
      </c>
      <c r="D5248" t="s">
        <v>19618</v>
      </c>
      <c r="E5248" s="89">
        <v>0.0001164923607996597</v>
      </c>
      <c r="F5248" s="89">
        <v>705353</v>
      </c>
      <c r="G5248" s="89">
        <v>8</v>
      </c>
      <c r="H5248" t="s">
        <v>19630</v>
      </c>
      <c r="I5248" s="89"/>
    </row>
    <row r="5249">
      <c r="A5249" t="s">
        <v>8182</v>
      </c>
      <c r="B5249" t="s">
        <v>19483</v>
      </c>
      <c r="C5249" t="s">
        <v>19511</v>
      </c>
      <c r="D5249" t="s">
        <v>19619</v>
      </c>
      <c r="E5249" s="89">
        <v>0.0001195649313648317</v>
      </c>
      <c r="F5249" s="89">
        <v>705353</v>
      </c>
      <c r="G5249" s="89">
        <v>8</v>
      </c>
      <c r="H5249" t="s">
        <v>19630</v>
      </c>
      <c r="I5249" s="89"/>
    </row>
    <row r="5250">
      <c r="A5250" t="s">
        <v>8183</v>
      </c>
      <c r="B5250" t="s">
        <v>19483</v>
      </c>
      <c r="C5250" t="s">
        <v>19511</v>
      </c>
      <c r="D5250" t="s">
        <v>19620</v>
      </c>
      <c r="E5250" s="89">
        <v>0.0001135261297849959</v>
      </c>
      <c r="F5250" s="89">
        <v>705353</v>
      </c>
      <c r="G5250" s="89">
        <v>8</v>
      </c>
      <c r="H5250" t="s">
        <v>19630</v>
      </c>
      <c r="I5250" s="89"/>
    </row>
    <row r="5251">
      <c r="A5251" t="s">
        <v>8184</v>
      </c>
      <c r="B5251" t="s">
        <v>19483</v>
      </c>
      <c r="C5251" t="s">
        <v>19511</v>
      </c>
      <c r="D5251" t="s">
        <v>19621</v>
      </c>
      <c r="E5251" s="89">
        <v>0.000108358067751689</v>
      </c>
      <c r="F5251" s="89">
        <v>705353</v>
      </c>
      <c r="G5251" s="89">
        <v>8</v>
      </c>
      <c r="H5251" t="s">
        <v>19630</v>
      </c>
      <c r="I5251" s="89"/>
    </row>
    <row r="5252">
      <c r="A5252" t="s">
        <v>8185</v>
      </c>
      <c r="B5252" t="s">
        <v>19483</v>
      </c>
      <c r="C5252" t="s">
        <v>19511</v>
      </c>
      <c r="D5252" t="s">
        <v>19622</v>
      </c>
      <c r="E5252" s="89">
        <v>0.0001162936524736975</v>
      </c>
      <c r="F5252" s="89">
        <v>705353</v>
      </c>
      <c r="G5252" s="89">
        <v>8</v>
      </c>
      <c r="H5252" t="s">
        <v>19630</v>
      </c>
      <c r="I5252" s="89"/>
    </row>
    <row r="5253">
      <c r="A5253" t="s">
        <v>8186</v>
      </c>
      <c r="B5253" t="s">
        <v>19483</v>
      </c>
      <c r="C5253" t="s">
        <v>19511</v>
      </c>
      <c r="D5253" t="s">
        <v>19623</v>
      </c>
      <c r="E5253" s="89">
        <v>0.0004156901519023343</v>
      </c>
      <c r="F5253" s="89">
        <v>705353</v>
      </c>
      <c r="G5253" s="89">
        <v>8</v>
      </c>
      <c r="H5253" t="s">
        <v>19630</v>
      </c>
      <c r="I5253" s="89"/>
    </row>
    <row r="5254">
      <c r="A5254" t="s">
        <v>8187</v>
      </c>
      <c r="B5254" t="s">
        <v>19483</v>
      </c>
      <c r="C5254" t="s">
        <v>19511</v>
      </c>
      <c r="D5254" t="s">
        <v>19624</v>
      </c>
      <c r="E5254" s="89">
        <v>0.0008977148833011275</v>
      </c>
      <c r="F5254" s="89">
        <v>705353</v>
      </c>
      <c r="G5254" s="89">
        <v>8</v>
      </c>
      <c r="H5254" t="s">
        <v>19630</v>
      </c>
      <c r="I5254" s="89"/>
    </row>
    <row r="5255">
      <c r="A5255" t="s">
        <v>8188</v>
      </c>
      <c r="B5255" t="s">
        <v>19483</v>
      </c>
      <c r="C5255" t="s">
        <v>19512</v>
      </c>
      <c r="D5255" t="s">
        <v>19614</v>
      </c>
      <c r="E5255" s="89">
        <v>0.00339477087773647</v>
      </c>
      <c r="F5255" s="89">
        <v>705353</v>
      </c>
      <c r="G5255" s="89">
        <v>8</v>
      </c>
      <c r="H5255" t="s">
        <v>19630</v>
      </c>
      <c r="I5255" s="89"/>
    </row>
    <row r="5256">
      <c r="A5256" t="s">
        <v>8189</v>
      </c>
      <c r="B5256" t="s">
        <v>19483</v>
      </c>
      <c r="C5256" t="s">
        <v>19512</v>
      </c>
      <c r="D5256" t="s">
        <v>19615</v>
      </c>
      <c r="E5256" s="89">
        <v>0.003520031506796572</v>
      </c>
      <c r="F5256" s="89">
        <v>705353</v>
      </c>
      <c r="G5256" s="89">
        <v>8</v>
      </c>
      <c r="H5256" t="s">
        <v>19630</v>
      </c>
      <c r="I5256" s="89"/>
    </row>
    <row r="5257">
      <c r="A5257" t="s">
        <v>8190</v>
      </c>
      <c r="B5257" t="s">
        <v>19483</v>
      </c>
      <c r="C5257" t="s">
        <v>19512</v>
      </c>
      <c r="D5257" t="s">
        <v>19616</v>
      </c>
      <c r="E5257" s="89">
        <v>0.003395142386562449</v>
      </c>
      <c r="F5257" s="89">
        <v>705353</v>
      </c>
      <c r="G5257" s="89">
        <v>8</v>
      </c>
      <c r="H5257" t="s">
        <v>19630</v>
      </c>
      <c r="I5257" s="89"/>
    </row>
    <row r="5258">
      <c r="A5258" t="s">
        <v>8191</v>
      </c>
      <c r="B5258" t="s">
        <v>19483</v>
      </c>
      <c r="C5258" t="s">
        <v>19512</v>
      </c>
      <c r="D5258" t="s">
        <v>19617</v>
      </c>
      <c r="E5258" s="89">
        <v>0.003513346370791762</v>
      </c>
      <c r="F5258" s="89">
        <v>705353</v>
      </c>
      <c r="G5258" s="89">
        <v>8</v>
      </c>
      <c r="H5258" t="s">
        <v>19630</v>
      </c>
      <c r="I5258" s="89"/>
    </row>
    <row r="5259">
      <c r="A5259" t="s">
        <v>8192</v>
      </c>
      <c r="B5259" t="s">
        <v>19483</v>
      </c>
      <c r="C5259" t="s">
        <v>19512</v>
      </c>
      <c r="D5259" t="s">
        <v>19618</v>
      </c>
      <c r="E5259" s="89">
        <v>0.003174336678847883</v>
      </c>
      <c r="F5259" s="89">
        <v>705353</v>
      </c>
      <c r="G5259" s="89">
        <v>8</v>
      </c>
      <c r="H5259" t="s">
        <v>19630</v>
      </c>
      <c r="I5259" s="89"/>
    </row>
    <row r="5260">
      <c r="A5260" t="s">
        <v>8193</v>
      </c>
      <c r="B5260" t="s">
        <v>19483</v>
      </c>
      <c r="C5260" t="s">
        <v>19512</v>
      </c>
      <c r="D5260" t="s">
        <v>19619</v>
      </c>
      <c r="E5260" s="89">
        <v>0.003261853851034104</v>
      </c>
      <c r="F5260" s="89">
        <v>705353</v>
      </c>
      <c r="G5260" s="89">
        <v>8</v>
      </c>
      <c r="H5260" t="s">
        <v>19630</v>
      </c>
      <c r="I5260" s="89"/>
    </row>
    <row r="5261">
      <c r="A5261" t="s">
        <v>8194</v>
      </c>
      <c r="B5261" t="s">
        <v>19483</v>
      </c>
      <c r="C5261" t="s">
        <v>19512</v>
      </c>
      <c r="D5261" t="s">
        <v>19620</v>
      </c>
      <c r="E5261" s="89">
        <v>0.003115884148578748</v>
      </c>
      <c r="F5261" s="89">
        <v>705353</v>
      </c>
      <c r="G5261" s="89">
        <v>8</v>
      </c>
      <c r="H5261" t="s">
        <v>19630</v>
      </c>
      <c r="I5261" s="89"/>
    </row>
    <row r="5262">
      <c r="A5262" t="s">
        <v>8195</v>
      </c>
      <c r="B5262" t="s">
        <v>19483</v>
      </c>
      <c r="C5262" t="s">
        <v>19512</v>
      </c>
      <c r="D5262" t="s">
        <v>19621</v>
      </c>
      <c r="E5262" s="89">
        <v>0.002842076595200797</v>
      </c>
      <c r="F5262" s="89">
        <v>705353</v>
      </c>
      <c r="G5262" s="89">
        <v>8</v>
      </c>
      <c r="H5262" t="s">
        <v>19630</v>
      </c>
      <c r="I5262" s="89"/>
    </row>
    <row r="5263">
      <c r="A5263" t="s">
        <v>8196</v>
      </c>
      <c r="B5263" t="s">
        <v>19483</v>
      </c>
      <c r="C5263" t="s">
        <v>19512</v>
      </c>
      <c r="D5263" t="s">
        <v>19622</v>
      </c>
      <c r="E5263" s="89">
        <v>0.003190688437663284</v>
      </c>
      <c r="F5263" s="89">
        <v>705353</v>
      </c>
      <c r="G5263" s="89">
        <v>8</v>
      </c>
      <c r="H5263" t="s">
        <v>19630</v>
      </c>
      <c r="I5263" s="89"/>
    </row>
    <row r="5264">
      <c r="A5264" t="s">
        <v>8197</v>
      </c>
      <c r="B5264" t="s">
        <v>19483</v>
      </c>
      <c r="C5264" t="s">
        <v>19512</v>
      </c>
      <c r="D5264" t="s">
        <v>19623</v>
      </c>
      <c r="E5264" s="89">
        <v>0.01174594147878716</v>
      </c>
      <c r="F5264" s="89">
        <v>705353</v>
      </c>
      <c r="G5264" s="89">
        <v>8</v>
      </c>
      <c r="H5264" t="s">
        <v>19630</v>
      </c>
      <c r="I5264" s="89"/>
    </row>
    <row r="5265">
      <c r="A5265" t="s">
        <v>8198</v>
      </c>
      <c r="B5265" t="s">
        <v>19483</v>
      </c>
      <c r="C5265" t="s">
        <v>19512</v>
      </c>
      <c r="D5265" t="s">
        <v>19624</v>
      </c>
      <c r="E5265" s="89">
        <v>0.02672634289155693</v>
      </c>
      <c r="F5265" s="89">
        <v>705353</v>
      </c>
      <c r="G5265" s="89">
        <v>8</v>
      </c>
      <c r="H5265" t="s">
        <v>19630</v>
      </c>
      <c r="I5265" s="89"/>
    </row>
    <row r="5266">
      <c r="A5266" t="s">
        <v>8199</v>
      </c>
      <c r="B5266" t="s">
        <v>19483</v>
      </c>
      <c r="C5266" t="s">
        <v>19513</v>
      </c>
      <c r="D5266" t="s">
        <v>19614</v>
      </c>
      <c r="E5266" s="89">
        <v>2.754071496956257e-05</v>
      </c>
      <c r="F5266" s="89">
        <v>705353</v>
      </c>
      <c r="G5266" s="89">
        <v>8</v>
      </c>
      <c r="H5266" t="s">
        <v>19630</v>
      </c>
      <c r="I5266" s="89"/>
    </row>
    <row r="5267">
      <c r="A5267" t="s">
        <v>8200</v>
      </c>
      <c r="B5267" t="s">
        <v>19483</v>
      </c>
      <c r="C5267" t="s">
        <v>19513</v>
      </c>
      <c r="D5267" t="s">
        <v>19615</v>
      </c>
      <c r="E5267" s="89">
        <v>2.80075067487077e-05</v>
      </c>
      <c r="F5267" s="89">
        <v>705353</v>
      </c>
      <c r="G5267" s="89">
        <v>8</v>
      </c>
      <c r="H5267" t="s">
        <v>19630</v>
      </c>
      <c r="I5267" s="89"/>
    </row>
    <row r="5268">
      <c r="A5268" t="s">
        <v>8201</v>
      </c>
      <c r="B5268" t="s">
        <v>19483</v>
      </c>
      <c r="C5268" t="s">
        <v>19513</v>
      </c>
      <c r="D5268" t="s">
        <v>19616</v>
      </c>
      <c r="E5268" s="89">
        <v>2.80075067487077e-05</v>
      </c>
      <c r="F5268" s="89">
        <v>705353</v>
      </c>
      <c r="G5268" s="89">
        <v>8</v>
      </c>
      <c r="H5268" t="s">
        <v>19630</v>
      </c>
      <c r="I5268" s="89"/>
    </row>
    <row r="5269">
      <c r="A5269" t="s">
        <v>8202</v>
      </c>
      <c r="B5269" t="s">
        <v>19483</v>
      </c>
      <c r="C5269" t="s">
        <v>19513</v>
      </c>
      <c r="D5269" t="s">
        <v>19617</v>
      </c>
      <c r="E5269" s="89">
        <v>2.80075067487077e-05</v>
      </c>
      <c r="F5269" s="89">
        <v>705353</v>
      </c>
      <c r="G5269" s="89">
        <v>8</v>
      </c>
      <c r="H5269" t="s">
        <v>19630</v>
      </c>
      <c r="I5269" s="89"/>
    </row>
    <row r="5270">
      <c r="A5270" t="s">
        <v>8203</v>
      </c>
      <c r="B5270" t="s">
        <v>19483</v>
      </c>
      <c r="C5270" t="s">
        <v>19513</v>
      </c>
      <c r="D5270" t="s">
        <v>19618</v>
      </c>
      <c r="E5270" s="89">
        <v>2.749014218828299e-05</v>
      </c>
      <c r="F5270" s="89">
        <v>705353</v>
      </c>
      <c r="G5270" s="89">
        <v>8</v>
      </c>
      <c r="H5270" t="s">
        <v>19630</v>
      </c>
      <c r="I5270" s="89"/>
    </row>
    <row r="5271">
      <c r="A5271" t="s">
        <v>8204</v>
      </c>
      <c r="B5271" t="s">
        <v>19483</v>
      </c>
      <c r="C5271" t="s">
        <v>19513</v>
      </c>
      <c r="D5271" t="s">
        <v>19619</v>
      </c>
      <c r="E5271" s="89">
        <v>2.783771565457904e-05</v>
      </c>
      <c r="F5271" s="89">
        <v>705353</v>
      </c>
      <c r="G5271" s="89">
        <v>8</v>
      </c>
      <c r="H5271" t="s">
        <v>19630</v>
      </c>
      <c r="I5271" s="89"/>
    </row>
    <row r="5272">
      <c r="A5272" t="s">
        <v>8205</v>
      </c>
      <c r="B5272" t="s">
        <v>19483</v>
      </c>
      <c r="C5272" t="s">
        <v>19513</v>
      </c>
      <c r="D5272" t="s">
        <v>19620</v>
      </c>
      <c r="E5272" s="89">
        <v>2.711864669421085e-05</v>
      </c>
      <c r="F5272" s="89">
        <v>705353</v>
      </c>
      <c r="G5272" s="89">
        <v>8</v>
      </c>
      <c r="H5272" t="s">
        <v>19630</v>
      </c>
      <c r="I5272" s="89"/>
    </row>
    <row r="5273">
      <c r="A5273" t="s">
        <v>8206</v>
      </c>
      <c r="B5273" t="s">
        <v>19483</v>
      </c>
      <c r="C5273" t="s">
        <v>19513</v>
      </c>
      <c r="D5273" t="s">
        <v>19621</v>
      </c>
      <c r="E5273" s="89">
        <v>2.277143238572493e-05</v>
      </c>
      <c r="F5273" s="89">
        <v>705353</v>
      </c>
      <c r="G5273" s="89">
        <v>8</v>
      </c>
      <c r="H5273" t="s">
        <v>19630</v>
      </c>
      <c r="I5273" s="89"/>
    </row>
    <row r="5274">
      <c r="A5274" t="s">
        <v>8207</v>
      </c>
      <c r="B5274" t="s">
        <v>19483</v>
      </c>
      <c r="C5274" t="s">
        <v>19513</v>
      </c>
      <c r="D5274" t="s">
        <v>19622</v>
      </c>
      <c r="E5274" s="89">
        <v>2.812839756147189e-05</v>
      </c>
      <c r="F5274" s="89">
        <v>705353</v>
      </c>
      <c r="G5274" s="89">
        <v>8</v>
      </c>
      <c r="H5274" t="s">
        <v>19630</v>
      </c>
      <c r="I5274" s="89"/>
    </row>
    <row r="5275">
      <c r="A5275" t="s">
        <v>8208</v>
      </c>
      <c r="B5275" t="s">
        <v>19483</v>
      </c>
      <c r="C5275" t="s">
        <v>19513</v>
      </c>
      <c r="D5275" t="s">
        <v>19623</v>
      </c>
      <c r="E5275" s="89">
        <v>8.298058297608366e-05</v>
      </c>
      <c r="F5275" s="89">
        <v>705353</v>
      </c>
      <c r="G5275" s="89">
        <v>8</v>
      </c>
      <c r="H5275" t="s">
        <v>19630</v>
      </c>
      <c r="I5275" s="89"/>
    </row>
    <row r="5276">
      <c r="A5276" t="s">
        <v>8209</v>
      </c>
      <c r="B5276" t="s">
        <v>19483</v>
      </c>
      <c r="C5276" t="s">
        <v>19513</v>
      </c>
      <c r="D5276" t="s">
        <v>19624</v>
      </c>
      <c r="E5276" s="89">
        <v>0.0002176388627345394</v>
      </c>
      <c r="F5276" s="89">
        <v>705353</v>
      </c>
      <c r="G5276" s="89">
        <v>8</v>
      </c>
      <c r="H5276" t="s">
        <v>19630</v>
      </c>
      <c r="I5276" s="89"/>
    </row>
    <row r="5277">
      <c r="A5277" t="s">
        <v>8210</v>
      </c>
      <c r="B5277" t="s">
        <v>19483</v>
      </c>
      <c r="C5277" t="s">
        <v>19514</v>
      </c>
      <c r="D5277" t="s">
        <v>19614</v>
      </c>
      <c r="E5277" s="89">
        <v>0.0001524682866441259</v>
      </c>
      <c r="F5277" s="89">
        <v>705353</v>
      </c>
      <c r="G5277" s="89">
        <v>8</v>
      </c>
      <c r="H5277" t="s">
        <v>19630</v>
      </c>
      <c r="I5277" s="89"/>
    </row>
    <row r="5278">
      <c r="A5278" t="s">
        <v>8211</v>
      </c>
      <c r="B5278" t="s">
        <v>19483</v>
      </c>
      <c r="C5278" t="s">
        <v>19514</v>
      </c>
      <c r="D5278" t="s">
        <v>19615</v>
      </c>
      <c r="E5278" s="89">
        <v>0.0001689671231262992</v>
      </c>
      <c r="F5278" s="89">
        <v>705353</v>
      </c>
      <c r="G5278" s="89">
        <v>8</v>
      </c>
      <c r="H5278" t="s">
        <v>19630</v>
      </c>
      <c r="I5278" s="89"/>
    </row>
    <row r="5279">
      <c r="A5279" t="s">
        <v>8212</v>
      </c>
      <c r="B5279" t="s">
        <v>19483</v>
      </c>
      <c r="C5279" t="s">
        <v>19514</v>
      </c>
      <c r="D5279" t="s">
        <v>19616</v>
      </c>
      <c r="E5279" s="89">
        <v>0.0001524682866441259</v>
      </c>
      <c r="F5279" s="89">
        <v>705353</v>
      </c>
      <c r="G5279" s="89">
        <v>8</v>
      </c>
      <c r="H5279" t="s">
        <v>19630</v>
      </c>
      <c r="I5279" s="89"/>
    </row>
    <row r="5280">
      <c r="A5280" t="s">
        <v>8213</v>
      </c>
      <c r="B5280" t="s">
        <v>19483</v>
      </c>
      <c r="C5280" t="s">
        <v>19514</v>
      </c>
      <c r="D5280" t="s">
        <v>19617</v>
      </c>
      <c r="E5280" s="89">
        <v>0.000168024112034367</v>
      </c>
      <c r="F5280" s="89">
        <v>705353</v>
      </c>
      <c r="G5280" s="89">
        <v>8</v>
      </c>
      <c r="H5280" t="s">
        <v>19630</v>
      </c>
      <c r="I5280" s="89"/>
    </row>
    <row r="5281">
      <c r="A5281" t="s">
        <v>8214</v>
      </c>
      <c r="B5281" t="s">
        <v>19483</v>
      </c>
      <c r="C5281" t="s">
        <v>19514</v>
      </c>
      <c r="D5281" t="s">
        <v>19618</v>
      </c>
      <c r="E5281" s="89">
        <v>0.0001642165539917756</v>
      </c>
      <c r="F5281" s="89">
        <v>705353</v>
      </c>
      <c r="G5281" s="89">
        <v>8</v>
      </c>
      <c r="H5281" t="s">
        <v>19630</v>
      </c>
      <c r="I5281" s="89"/>
    </row>
    <row r="5282">
      <c r="A5282" t="s">
        <v>8215</v>
      </c>
      <c r="B5282" t="s">
        <v>19483</v>
      </c>
      <c r="C5282" t="s">
        <v>19514</v>
      </c>
      <c r="D5282" t="s">
        <v>19619</v>
      </c>
      <c r="E5282" s="89">
        <v>0.000168246280153992</v>
      </c>
      <c r="F5282" s="89">
        <v>705353</v>
      </c>
      <c r="G5282" s="89">
        <v>8</v>
      </c>
      <c r="H5282" t="s">
        <v>19630</v>
      </c>
      <c r="I5282" s="89"/>
    </row>
    <row r="5283">
      <c r="A5283" t="s">
        <v>8216</v>
      </c>
      <c r="B5283" t="s">
        <v>19483</v>
      </c>
      <c r="C5283" t="s">
        <v>19514</v>
      </c>
      <c r="D5283" t="s">
        <v>19620</v>
      </c>
      <c r="E5283" s="89">
        <v>0.0001608034604526615</v>
      </c>
      <c r="F5283" s="89">
        <v>705353</v>
      </c>
      <c r="G5283" s="89">
        <v>8</v>
      </c>
      <c r="H5283" t="s">
        <v>19630</v>
      </c>
      <c r="I5283" s="89"/>
    </row>
    <row r="5284">
      <c r="A5284" t="s">
        <v>8217</v>
      </c>
      <c r="B5284" t="s">
        <v>19483</v>
      </c>
      <c r="C5284" t="s">
        <v>19514</v>
      </c>
      <c r="D5284" t="s">
        <v>19621</v>
      </c>
      <c r="E5284" s="89">
        <v>7.16996260275117e-05</v>
      </c>
      <c r="F5284" s="89">
        <v>705353</v>
      </c>
      <c r="G5284" s="89">
        <v>8</v>
      </c>
      <c r="H5284" t="s">
        <v>19630</v>
      </c>
      <c r="I5284" s="89"/>
    </row>
    <row r="5285">
      <c r="A5285" t="s">
        <v>8218</v>
      </c>
      <c r="B5285" t="s">
        <v>19483</v>
      </c>
      <c r="C5285" t="s">
        <v>19514</v>
      </c>
      <c r="D5285" t="s">
        <v>19622</v>
      </c>
      <c r="E5285" s="89">
        <v>0.0001596629543784041</v>
      </c>
      <c r="F5285" s="89">
        <v>705353</v>
      </c>
      <c r="G5285" s="89">
        <v>8</v>
      </c>
      <c r="H5285" t="s">
        <v>19630</v>
      </c>
      <c r="I5285" s="89"/>
    </row>
    <row r="5286">
      <c r="A5286" t="s">
        <v>8219</v>
      </c>
      <c r="B5286" t="s">
        <v>19483</v>
      </c>
      <c r="C5286" t="s">
        <v>19514</v>
      </c>
      <c r="D5286" t="s">
        <v>19623</v>
      </c>
      <c r="E5286" s="89">
        <v>0.0004279055837045603</v>
      </c>
      <c r="F5286" s="89">
        <v>705353</v>
      </c>
      <c r="G5286" s="89">
        <v>8</v>
      </c>
      <c r="H5286" t="s">
        <v>19630</v>
      </c>
      <c r="I5286" s="89"/>
    </row>
    <row r="5287">
      <c r="A5287" t="s">
        <v>8220</v>
      </c>
      <c r="B5287" t="s">
        <v>19483</v>
      </c>
      <c r="C5287" t="s">
        <v>19514</v>
      </c>
      <c r="D5287" t="s">
        <v>19624</v>
      </c>
      <c r="E5287" s="89">
        <v>0.001122297304443631</v>
      </c>
      <c r="F5287" s="89">
        <v>705353</v>
      </c>
      <c r="G5287" s="89">
        <v>8</v>
      </c>
      <c r="H5287" t="s">
        <v>19630</v>
      </c>
      <c r="I5287" s="89"/>
    </row>
    <row r="5288">
      <c r="A5288" t="s">
        <v>8221</v>
      </c>
      <c r="B5288" t="s">
        <v>19483</v>
      </c>
      <c r="C5288" t="s">
        <v>19515</v>
      </c>
      <c r="D5288" t="s">
        <v>19614</v>
      </c>
      <c r="E5288" s="89">
        <v>0.002037188196091225</v>
      </c>
      <c r="F5288" s="89">
        <v>705353</v>
      </c>
      <c r="G5288" s="89">
        <v>8</v>
      </c>
      <c r="H5288" t="s">
        <v>19630</v>
      </c>
      <c r="I5288" s="89"/>
    </row>
    <row r="5289">
      <c r="A5289" t="s">
        <v>8222</v>
      </c>
      <c r="B5289" t="s">
        <v>19483</v>
      </c>
      <c r="C5289" t="s">
        <v>19515</v>
      </c>
      <c r="D5289" t="s">
        <v>19615</v>
      </c>
      <c r="E5289" s="89">
        <v>0.00217394744401065</v>
      </c>
      <c r="F5289" s="89">
        <v>705353</v>
      </c>
      <c r="G5289" s="89">
        <v>8</v>
      </c>
      <c r="H5289" t="s">
        <v>19630</v>
      </c>
      <c r="I5289" s="89"/>
    </row>
    <row r="5290">
      <c r="A5290" t="s">
        <v>8223</v>
      </c>
      <c r="B5290" t="s">
        <v>19483</v>
      </c>
      <c r="C5290" t="s">
        <v>19515</v>
      </c>
      <c r="D5290" t="s">
        <v>19616</v>
      </c>
      <c r="E5290" s="89">
        <v>0.002038533148625999</v>
      </c>
      <c r="F5290" s="89">
        <v>705353</v>
      </c>
      <c r="G5290" s="89">
        <v>8</v>
      </c>
      <c r="H5290" t="s">
        <v>19630</v>
      </c>
      <c r="I5290" s="89"/>
    </row>
    <row r="5291">
      <c r="A5291" t="s">
        <v>8224</v>
      </c>
      <c r="B5291" t="s">
        <v>19483</v>
      </c>
      <c r="C5291" t="s">
        <v>19515</v>
      </c>
      <c r="D5291" t="s">
        <v>19617</v>
      </c>
      <c r="E5291" s="89">
        <v>0.002168797061990671</v>
      </c>
      <c r="F5291" s="89">
        <v>705353</v>
      </c>
      <c r="G5291" s="89">
        <v>8</v>
      </c>
      <c r="H5291" t="s">
        <v>19630</v>
      </c>
      <c r="I5291" s="89"/>
    </row>
    <row r="5292">
      <c r="A5292" t="s">
        <v>8225</v>
      </c>
      <c r="B5292" t="s">
        <v>19483</v>
      </c>
      <c r="C5292" t="s">
        <v>19515</v>
      </c>
      <c r="D5292" t="s">
        <v>19618</v>
      </c>
      <c r="E5292" s="89">
        <v>0.002142116774129683</v>
      </c>
      <c r="F5292" s="89">
        <v>705353</v>
      </c>
      <c r="G5292" s="89">
        <v>8</v>
      </c>
      <c r="H5292" t="s">
        <v>19630</v>
      </c>
      <c r="I5292" s="89"/>
    </row>
    <row r="5293">
      <c r="A5293" t="s">
        <v>8226</v>
      </c>
      <c r="B5293" t="s">
        <v>19483</v>
      </c>
      <c r="C5293" t="s">
        <v>19515</v>
      </c>
      <c r="D5293" t="s">
        <v>19619</v>
      </c>
      <c r="E5293" s="89">
        <v>0.002230760249596285</v>
      </c>
      <c r="F5293" s="89">
        <v>705353</v>
      </c>
      <c r="G5293" s="89">
        <v>8</v>
      </c>
      <c r="H5293" t="s">
        <v>19630</v>
      </c>
      <c r="I5293" s="89"/>
    </row>
    <row r="5294">
      <c r="A5294" t="s">
        <v>8227</v>
      </c>
      <c r="B5294" t="s">
        <v>19483</v>
      </c>
      <c r="C5294" t="s">
        <v>19515</v>
      </c>
      <c r="D5294" t="s">
        <v>19620</v>
      </c>
      <c r="E5294" s="89">
        <v>0.002113300717671068</v>
      </c>
      <c r="F5294" s="89">
        <v>705353</v>
      </c>
      <c r="G5294" s="89">
        <v>8</v>
      </c>
      <c r="H5294" t="s">
        <v>19630</v>
      </c>
      <c r="I5294" s="89"/>
    </row>
    <row r="5295">
      <c r="A5295" t="s">
        <v>8228</v>
      </c>
      <c r="B5295" t="s">
        <v>19483</v>
      </c>
      <c r="C5295" t="s">
        <v>19515</v>
      </c>
      <c r="D5295" t="s">
        <v>19621</v>
      </c>
      <c r="E5295" s="89">
        <v>0.00170107399055838</v>
      </c>
      <c r="F5295" s="89">
        <v>705353</v>
      </c>
      <c r="G5295" s="89">
        <v>8</v>
      </c>
      <c r="H5295" t="s">
        <v>19630</v>
      </c>
      <c r="I5295" s="89"/>
    </row>
    <row r="5296">
      <c r="A5296" t="s">
        <v>8229</v>
      </c>
      <c r="B5296" t="s">
        <v>19483</v>
      </c>
      <c r="C5296" t="s">
        <v>19515</v>
      </c>
      <c r="D5296" t="s">
        <v>19622</v>
      </c>
      <c r="E5296" s="89">
        <v>0.00215449768759736</v>
      </c>
      <c r="F5296" s="89">
        <v>705353</v>
      </c>
      <c r="G5296" s="89">
        <v>8</v>
      </c>
      <c r="H5296" t="s">
        <v>19630</v>
      </c>
      <c r="I5296" s="89"/>
    </row>
    <row r="5297">
      <c r="A5297" t="s">
        <v>8230</v>
      </c>
      <c r="B5297" t="s">
        <v>19483</v>
      </c>
      <c r="C5297" t="s">
        <v>19515</v>
      </c>
      <c r="D5297" t="s">
        <v>19623</v>
      </c>
      <c r="E5297" s="89">
        <v>0.006014560004119154</v>
      </c>
      <c r="F5297" s="89">
        <v>705353</v>
      </c>
      <c r="G5297" s="89">
        <v>8</v>
      </c>
      <c r="H5297" t="s">
        <v>19630</v>
      </c>
      <c r="I5297" s="89"/>
    </row>
    <row r="5298">
      <c r="A5298" t="s">
        <v>8231</v>
      </c>
      <c r="B5298" t="s">
        <v>19483</v>
      </c>
      <c r="C5298" t="s">
        <v>19515</v>
      </c>
      <c r="D5298" t="s">
        <v>19624</v>
      </c>
      <c r="E5298" s="89">
        <v>0.01488030619871925</v>
      </c>
      <c r="F5298" s="89">
        <v>705353</v>
      </c>
      <c r="G5298" s="89">
        <v>8</v>
      </c>
      <c r="H5298" t="s">
        <v>19630</v>
      </c>
      <c r="I5298" s="89"/>
    </row>
    <row r="5299">
      <c r="A5299" t="s">
        <v>8232</v>
      </c>
      <c r="B5299" t="s">
        <v>19483</v>
      </c>
      <c r="C5299" t="s">
        <v>19516</v>
      </c>
      <c r="D5299" t="s">
        <v>19614</v>
      </c>
      <c r="E5299" s="89">
        <v>0.0003582571728180504</v>
      </c>
      <c r="F5299" s="89">
        <v>705353</v>
      </c>
      <c r="G5299" s="89">
        <v>8</v>
      </c>
      <c r="H5299" t="s">
        <v>19630</v>
      </c>
      <c r="I5299" s="89"/>
    </row>
    <row r="5300">
      <c r="A5300" t="s">
        <v>8233</v>
      </c>
      <c r="B5300" t="s">
        <v>19483</v>
      </c>
      <c r="C5300" t="s">
        <v>19516</v>
      </c>
      <c r="D5300" t="s">
        <v>19615</v>
      </c>
      <c r="E5300" s="89">
        <v>0.0003801656183412192</v>
      </c>
      <c r="F5300" s="89">
        <v>705353</v>
      </c>
      <c r="G5300" s="89">
        <v>8</v>
      </c>
      <c r="H5300" t="s">
        <v>19630</v>
      </c>
      <c r="I5300" s="89"/>
    </row>
    <row r="5301">
      <c r="A5301" t="s">
        <v>8234</v>
      </c>
      <c r="B5301" t="s">
        <v>19483</v>
      </c>
      <c r="C5301" t="s">
        <v>19516</v>
      </c>
      <c r="D5301" t="s">
        <v>19616</v>
      </c>
      <c r="E5301" s="89">
        <v>0.0003584629012861642</v>
      </c>
      <c r="F5301" s="89">
        <v>705353</v>
      </c>
      <c r="G5301" s="89">
        <v>8</v>
      </c>
      <c r="H5301" t="s">
        <v>19630</v>
      </c>
      <c r="I5301" s="89"/>
    </row>
    <row r="5302">
      <c r="A5302" t="s">
        <v>8235</v>
      </c>
      <c r="B5302" t="s">
        <v>19483</v>
      </c>
      <c r="C5302" t="s">
        <v>19516</v>
      </c>
      <c r="D5302" t="s">
        <v>19617</v>
      </c>
      <c r="E5302" s="89">
        <v>0.0003788586895950938</v>
      </c>
      <c r="F5302" s="89">
        <v>705353</v>
      </c>
      <c r="G5302" s="89">
        <v>8</v>
      </c>
      <c r="H5302" t="s">
        <v>19630</v>
      </c>
      <c r="I5302" s="89"/>
    </row>
    <row r="5303">
      <c r="A5303" t="s">
        <v>8236</v>
      </c>
      <c r="B5303" t="s">
        <v>19483</v>
      </c>
      <c r="C5303" t="s">
        <v>19516</v>
      </c>
      <c r="D5303" t="s">
        <v>19618</v>
      </c>
      <c r="E5303" s="89">
        <v>0.0003767763581809884</v>
      </c>
      <c r="F5303" s="89">
        <v>705353</v>
      </c>
      <c r="G5303" s="89">
        <v>8</v>
      </c>
      <c r="H5303" t="s">
        <v>19630</v>
      </c>
      <c r="I5303" s="89"/>
    </row>
    <row r="5304">
      <c r="A5304" t="s">
        <v>8237</v>
      </c>
      <c r="B5304" t="s">
        <v>19483</v>
      </c>
      <c r="C5304" t="s">
        <v>19516</v>
      </c>
      <c r="D5304" t="s">
        <v>19619</v>
      </c>
      <c r="E5304" s="89">
        <v>0.0003906112383920927</v>
      </c>
      <c r="F5304" s="89">
        <v>705353</v>
      </c>
      <c r="G5304" s="89">
        <v>8</v>
      </c>
      <c r="H5304" t="s">
        <v>19630</v>
      </c>
      <c r="I5304" s="89"/>
    </row>
    <row r="5305">
      <c r="A5305" t="s">
        <v>8238</v>
      </c>
      <c r="B5305" t="s">
        <v>19483</v>
      </c>
      <c r="C5305" t="s">
        <v>19516</v>
      </c>
      <c r="D5305" t="s">
        <v>19620</v>
      </c>
      <c r="E5305" s="89">
        <v>0.0003704293283326368</v>
      </c>
      <c r="F5305" s="89">
        <v>705353</v>
      </c>
      <c r="G5305" s="89">
        <v>8</v>
      </c>
      <c r="H5305" t="s">
        <v>19630</v>
      </c>
      <c r="I5305" s="89"/>
    </row>
    <row r="5306">
      <c r="A5306" t="s">
        <v>8239</v>
      </c>
      <c r="B5306" t="s">
        <v>19483</v>
      </c>
      <c r="C5306" t="s">
        <v>19516</v>
      </c>
      <c r="D5306" t="s">
        <v>19621</v>
      </c>
      <c r="E5306" s="89">
        <v>0.000293621539565999</v>
      </c>
      <c r="F5306" s="89">
        <v>705353</v>
      </c>
      <c r="G5306" s="89">
        <v>8</v>
      </c>
      <c r="H5306" t="s">
        <v>19630</v>
      </c>
      <c r="I5306" s="89"/>
    </row>
    <row r="5307">
      <c r="A5307" t="s">
        <v>8240</v>
      </c>
      <c r="B5307" t="s">
        <v>19483</v>
      </c>
      <c r="C5307" t="s">
        <v>19516</v>
      </c>
      <c r="D5307" t="s">
        <v>19622</v>
      </c>
      <c r="E5307" s="89">
        <v>0.0003764521252360632</v>
      </c>
      <c r="F5307" s="89">
        <v>705353</v>
      </c>
      <c r="G5307" s="89">
        <v>8</v>
      </c>
      <c r="H5307" t="s">
        <v>19630</v>
      </c>
      <c r="I5307" s="89"/>
    </row>
    <row r="5308">
      <c r="A5308" t="s">
        <v>8241</v>
      </c>
      <c r="B5308" t="s">
        <v>19483</v>
      </c>
      <c r="C5308" t="s">
        <v>19516</v>
      </c>
      <c r="D5308" t="s">
        <v>19623</v>
      </c>
      <c r="E5308" s="89">
        <v>0.001057028030361714</v>
      </c>
      <c r="F5308" s="89">
        <v>705353</v>
      </c>
      <c r="G5308" s="89">
        <v>8</v>
      </c>
      <c r="H5308" t="s">
        <v>19630</v>
      </c>
      <c r="I5308" s="89"/>
    </row>
    <row r="5309">
      <c r="A5309" t="s">
        <v>8242</v>
      </c>
      <c r="B5309" t="s">
        <v>19483</v>
      </c>
      <c r="C5309" t="s">
        <v>19516</v>
      </c>
      <c r="D5309" t="s">
        <v>19624</v>
      </c>
      <c r="E5309" s="89">
        <v>0.002608931541336075</v>
      </c>
      <c r="F5309" s="89">
        <v>705353</v>
      </c>
      <c r="G5309" s="89">
        <v>8</v>
      </c>
      <c r="H5309" t="s">
        <v>19630</v>
      </c>
      <c r="I5309" s="89"/>
    </row>
    <row r="5310">
      <c r="A5310" t="s">
        <v>8243</v>
      </c>
      <c r="B5310" t="s">
        <v>19483</v>
      </c>
      <c r="C5310" t="s">
        <v>19517</v>
      </c>
      <c r="D5310" t="s">
        <v>19614</v>
      </c>
      <c r="E5310" s="89">
        <v>0</v>
      </c>
      <c r="F5310" s="89">
        <v>705353</v>
      </c>
      <c r="G5310" s="89">
        <v>8</v>
      </c>
      <c r="H5310" t="s">
        <v>19630</v>
      </c>
      <c r="I5310" s="89"/>
    </row>
    <row r="5311">
      <c r="A5311" t="s">
        <v>8244</v>
      </c>
      <c r="B5311" t="s">
        <v>19483</v>
      </c>
      <c r="C5311" t="s">
        <v>19517</v>
      </c>
      <c r="D5311" t="s">
        <v>19615</v>
      </c>
      <c r="E5311" s="89">
        <v>0</v>
      </c>
      <c r="F5311" s="89">
        <v>705353</v>
      </c>
      <c r="G5311" s="89">
        <v>8</v>
      </c>
      <c r="H5311" t="s">
        <v>19630</v>
      </c>
      <c r="I5311" s="89"/>
    </row>
    <row r="5312">
      <c r="A5312" t="s">
        <v>8245</v>
      </c>
      <c r="B5312" t="s">
        <v>19483</v>
      </c>
      <c r="C5312" t="s">
        <v>19517</v>
      </c>
      <c r="D5312" t="s">
        <v>19616</v>
      </c>
      <c r="E5312" s="89">
        <v>0</v>
      </c>
      <c r="F5312" s="89">
        <v>705353</v>
      </c>
      <c r="G5312" s="89">
        <v>8</v>
      </c>
      <c r="H5312" t="s">
        <v>19630</v>
      </c>
      <c r="I5312" s="89"/>
    </row>
    <row r="5313">
      <c r="A5313" t="s">
        <v>8246</v>
      </c>
      <c r="B5313" t="s">
        <v>19483</v>
      </c>
      <c r="C5313" t="s">
        <v>19517</v>
      </c>
      <c r="D5313" t="s">
        <v>19617</v>
      </c>
      <c r="E5313" s="89">
        <v>0</v>
      </c>
      <c r="F5313" s="89">
        <v>705353</v>
      </c>
      <c r="G5313" s="89">
        <v>8</v>
      </c>
      <c r="H5313" t="s">
        <v>19630</v>
      </c>
      <c r="I5313" s="89"/>
    </row>
    <row r="5314">
      <c r="A5314" t="s">
        <v>8247</v>
      </c>
      <c r="B5314" t="s">
        <v>19483</v>
      </c>
      <c r="C5314" t="s">
        <v>19517</v>
      </c>
      <c r="D5314" t="s">
        <v>19618</v>
      </c>
      <c r="E5314" s="89">
        <v>0</v>
      </c>
      <c r="F5314" s="89">
        <v>705353</v>
      </c>
      <c r="G5314" s="89">
        <v>8</v>
      </c>
      <c r="H5314" t="s">
        <v>19630</v>
      </c>
      <c r="I5314" s="89"/>
    </row>
    <row r="5315">
      <c r="A5315" t="s">
        <v>8248</v>
      </c>
      <c r="B5315" t="s">
        <v>19483</v>
      </c>
      <c r="C5315" t="s">
        <v>19517</v>
      </c>
      <c r="D5315" t="s">
        <v>19619</v>
      </c>
      <c r="E5315" s="89">
        <v>0</v>
      </c>
      <c r="F5315" s="89">
        <v>705353</v>
      </c>
      <c r="G5315" s="89">
        <v>8</v>
      </c>
      <c r="H5315" t="s">
        <v>19630</v>
      </c>
      <c r="I5315" s="89"/>
    </row>
    <row r="5316">
      <c r="A5316" t="s">
        <v>8249</v>
      </c>
      <c r="B5316" t="s">
        <v>19483</v>
      </c>
      <c r="C5316" t="s">
        <v>19517</v>
      </c>
      <c r="D5316" t="s">
        <v>19620</v>
      </c>
      <c r="E5316" s="89">
        <v>0</v>
      </c>
      <c r="F5316" s="89">
        <v>705353</v>
      </c>
      <c r="G5316" s="89">
        <v>8</v>
      </c>
      <c r="H5316" t="s">
        <v>19630</v>
      </c>
      <c r="I5316" s="89"/>
    </row>
    <row r="5317">
      <c r="A5317" t="s">
        <v>8250</v>
      </c>
      <c r="B5317" t="s">
        <v>19483</v>
      </c>
      <c r="C5317" t="s">
        <v>19517</v>
      </c>
      <c r="D5317" t="s">
        <v>19621</v>
      </c>
      <c r="E5317" s="89">
        <v>0</v>
      </c>
      <c r="F5317" s="89">
        <v>705353</v>
      </c>
      <c r="G5317" s="89">
        <v>8</v>
      </c>
      <c r="H5317" t="s">
        <v>19630</v>
      </c>
      <c r="I5317" s="89"/>
    </row>
    <row r="5318">
      <c r="A5318" t="s">
        <v>8251</v>
      </c>
      <c r="B5318" t="s">
        <v>19483</v>
      </c>
      <c r="C5318" t="s">
        <v>19517</v>
      </c>
      <c r="D5318" t="s">
        <v>19622</v>
      </c>
      <c r="E5318" s="89">
        <v>0</v>
      </c>
      <c r="F5318" s="89">
        <v>705353</v>
      </c>
      <c r="G5318" s="89">
        <v>8</v>
      </c>
      <c r="H5318" t="s">
        <v>19630</v>
      </c>
      <c r="I5318" s="89"/>
    </row>
    <row r="5319">
      <c r="A5319" t="s">
        <v>8252</v>
      </c>
      <c r="B5319" t="s">
        <v>19483</v>
      </c>
      <c r="C5319" t="s">
        <v>19517</v>
      </c>
      <c r="D5319" t="s">
        <v>19623</v>
      </c>
      <c r="E5319" s="89">
        <v>0</v>
      </c>
      <c r="F5319" s="89">
        <v>705353</v>
      </c>
      <c r="G5319" s="89">
        <v>8</v>
      </c>
      <c r="H5319" t="s">
        <v>19630</v>
      </c>
      <c r="I5319" s="89"/>
    </row>
    <row r="5320">
      <c r="A5320" t="s">
        <v>8253</v>
      </c>
      <c r="B5320" t="s">
        <v>19483</v>
      </c>
      <c r="C5320" t="s">
        <v>19517</v>
      </c>
      <c r="D5320" t="s">
        <v>19624</v>
      </c>
      <c r="E5320" s="89">
        <v>0</v>
      </c>
      <c r="F5320" s="89">
        <v>705353</v>
      </c>
      <c r="G5320" s="89">
        <v>8</v>
      </c>
      <c r="H5320" t="s">
        <v>19630</v>
      </c>
      <c r="I5320" s="89"/>
    </row>
    <row r="5321">
      <c r="A5321" t="s">
        <v>8254</v>
      </c>
      <c r="B5321" t="s">
        <v>19483</v>
      </c>
      <c r="C5321" t="s">
        <v>19518</v>
      </c>
      <c r="D5321" t="s">
        <v>19614</v>
      </c>
      <c r="E5321" s="89">
        <v>0</v>
      </c>
      <c r="F5321" s="89">
        <v>705353</v>
      </c>
      <c r="G5321" s="89">
        <v>8</v>
      </c>
      <c r="H5321" t="s">
        <v>19630</v>
      </c>
      <c r="I5321" s="89"/>
    </row>
    <row r="5322">
      <c r="A5322" t="s">
        <v>8255</v>
      </c>
      <c r="B5322" t="s">
        <v>19483</v>
      </c>
      <c r="C5322" t="s">
        <v>19518</v>
      </c>
      <c r="D5322" t="s">
        <v>19615</v>
      </c>
      <c r="E5322" s="89">
        <v>0</v>
      </c>
      <c r="F5322" s="89">
        <v>705353</v>
      </c>
      <c r="G5322" s="89">
        <v>8</v>
      </c>
      <c r="H5322" t="s">
        <v>19630</v>
      </c>
      <c r="I5322" s="89"/>
    </row>
    <row r="5323">
      <c r="A5323" t="s">
        <v>8256</v>
      </c>
      <c r="B5323" t="s">
        <v>19483</v>
      </c>
      <c r="C5323" t="s">
        <v>19518</v>
      </c>
      <c r="D5323" t="s">
        <v>19616</v>
      </c>
      <c r="E5323" s="89">
        <v>0</v>
      </c>
      <c r="F5323" s="89">
        <v>705353</v>
      </c>
      <c r="G5323" s="89">
        <v>8</v>
      </c>
      <c r="H5323" t="s">
        <v>19630</v>
      </c>
      <c r="I5323" s="89"/>
    </row>
    <row r="5324">
      <c r="A5324" t="s">
        <v>8257</v>
      </c>
      <c r="B5324" t="s">
        <v>19483</v>
      </c>
      <c r="C5324" t="s">
        <v>19518</v>
      </c>
      <c r="D5324" t="s">
        <v>19617</v>
      </c>
      <c r="E5324" s="89">
        <v>0</v>
      </c>
      <c r="F5324" s="89">
        <v>705353</v>
      </c>
      <c r="G5324" s="89">
        <v>8</v>
      </c>
      <c r="H5324" t="s">
        <v>19630</v>
      </c>
      <c r="I5324" s="89"/>
    </row>
    <row r="5325">
      <c r="A5325" t="s">
        <v>8258</v>
      </c>
      <c r="B5325" t="s">
        <v>19483</v>
      </c>
      <c r="C5325" t="s">
        <v>19518</v>
      </c>
      <c r="D5325" t="s">
        <v>19618</v>
      </c>
      <c r="E5325" s="89">
        <v>0</v>
      </c>
      <c r="F5325" s="89">
        <v>705353</v>
      </c>
      <c r="G5325" s="89">
        <v>8</v>
      </c>
      <c r="H5325" t="s">
        <v>19630</v>
      </c>
      <c r="I5325" s="89"/>
    </row>
    <row r="5326">
      <c r="A5326" t="s">
        <v>8259</v>
      </c>
      <c r="B5326" t="s">
        <v>19483</v>
      </c>
      <c r="C5326" t="s">
        <v>19518</v>
      </c>
      <c r="D5326" t="s">
        <v>19619</v>
      </c>
      <c r="E5326" s="89">
        <v>0</v>
      </c>
      <c r="F5326" s="89">
        <v>705353</v>
      </c>
      <c r="G5326" s="89">
        <v>8</v>
      </c>
      <c r="H5326" t="s">
        <v>19630</v>
      </c>
      <c r="I5326" s="89"/>
    </row>
    <row r="5327">
      <c r="A5327" t="s">
        <v>8260</v>
      </c>
      <c r="B5327" t="s">
        <v>19483</v>
      </c>
      <c r="C5327" t="s">
        <v>19518</v>
      </c>
      <c r="D5327" t="s">
        <v>19620</v>
      </c>
      <c r="E5327" s="89">
        <v>0</v>
      </c>
      <c r="F5327" s="89">
        <v>705353</v>
      </c>
      <c r="G5327" s="89">
        <v>8</v>
      </c>
      <c r="H5327" t="s">
        <v>19630</v>
      </c>
      <c r="I5327" s="89"/>
    </row>
    <row r="5328">
      <c r="A5328" t="s">
        <v>8261</v>
      </c>
      <c r="B5328" t="s">
        <v>19483</v>
      </c>
      <c r="C5328" t="s">
        <v>19518</v>
      </c>
      <c r="D5328" t="s">
        <v>19621</v>
      </c>
      <c r="E5328" s="89">
        <v>0</v>
      </c>
      <c r="F5328" s="89">
        <v>705353</v>
      </c>
      <c r="G5328" s="89">
        <v>8</v>
      </c>
      <c r="H5328" t="s">
        <v>19630</v>
      </c>
      <c r="I5328" s="89"/>
    </row>
    <row r="5329">
      <c r="A5329" t="s">
        <v>8262</v>
      </c>
      <c r="B5329" t="s">
        <v>19483</v>
      </c>
      <c r="C5329" t="s">
        <v>19518</v>
      </c>
      <c r="D5329" t="s">
        <v>19622</v>
      </c>
      <c r="E5329" s="89">
        <v>0</v>
      </c>
      <c r="F5329" s="89">
        <v>705353</v>
      </c>
      <c r="G5329" s="89">
        <v>8</v>
      </c>
      <c r="H5329" t="s">
        <v>19630</v>
      </c>
      <c r="I5329" s="89"/>
    </row>
    <row r="5330">
      <c r="A5330" t="s">
        <v>8263</v>
      </c>
      <c r="B5330" t="s">
        <v>19483</v>
      </c>
      <c r="C5330" t="s">
        <v>19518</v>
      </c>
      <c r="D5330" t="s">
        <v>19623</v>
      </c>
      <c r="E5330" s="89">
        <v>0</v>
      </c>
      <c r="F5330" s="89">
        <v>705353</v>
      </c>
      <c r="G5330" s="89">
        <v>8</v>
      </c>
      <c r="H5330" t="s">
        <v>19630</v>
      </c>
      <c r="I5330" s="89"/>
    </row>
    <row r="5331">
      <c r="A5331" t="s">
        <v>8264</v>
      </c>
      <c r="B5331" t="s">
        <v>19483</v>
      </c>
      <c r="C5331" t="s">
        <v>19518</v>
      </c>
      <c r="D5331" t="s">
        <v>19624</v>
      </c>
      <c r="E5331" s="89">
        <v>0</v>
      </c>
      <c r="F5331" s="89">
        <v>705353</v>
      </c>
      <c r="G5331" s="89">
        <v>8</v>
      </c>
      <c r="H5331" t="s">
        <v>19630</v>
      </c>
      <c r="I5331" s="89"/>
    </row>
    <row r="5332">
      <c r="A5332" t="s">
        <v>8265</v>
      </c>
      <c r="B5332" t="s">
        <v>19483</v>
      </c>
      <c r="C5332" t="s">
        <v>19519</v>
      </c>
      <c r="D5332" t="s">
        <v>19614</v>
      </c>
      <c r="E5332" s="89">
        <v>0</v>
      </c>
      <c r="F5332" s="89">
        <v>705353</v>
      </c>
      <c r="G5332" s="89">
        <v>8</v>
      </c>
      <c r="H5332" t="s">
        <v>19630</v>
      </c>
      <c r="I5332" s="89"/>
    </row>
    <row r="5333">
      <c r="A5333" t="s">
        <v>8266</v>
      </c>
      <c r="B5333" t="s">
        <v>19483</v>
      </c>
      <c r="C5333" t="s">
        <v>19519</v>
      </c>
      <c r="D5333" t="s">
        <v>19615</v>
      </c>
      <c r="E5333" s="89">
        <v>0</v>
      </c>
      <c r="F5333" s="89">
        <v>705353</v>
      </c>
      <c r="G5333" s="89">
        <v>8</v>
      </c>
      <c r="H5333" t="s">
        <v>19630</v>
      </c>
      <c r="I5333" s="89"/>
    </row>
    <row r="5334">
      <c r="A5334" t="s">
        <v>8267</v>
      </c>
      <c r="B5334" t="s">
        <v>19483</v>
      </c>
      <c r="C5334" t="s">
        <v>19519</v>
      </c>
      <c r="D5334" t="s">
        <v>19616</v>
      </c>
      <c r="E5334" s="89">
        <v>0</v>
      </c>
      <c r="F5334" s="89">
        <v>705353</v>
      </c>
      <c r="G5334" s="89">
        <v>8</v>
      </c>
      <c r="H5334" t="s">
        <v>19630</v>
      </c>
      <c r="I5334" s="89"/>
    </row>
    <row r="5335">
      <c r="A5335" t="s">
        <v>8268</v>
      </c>
      <c r="B5335" t="s">
        <v>19483</v>
      </c>
      <c r="C5335" t="s">
        <v>19519</v>
      </c>
      <c r="D5335" t="s">
        <v>19617</v>
      </c>
      <c r="E5335" s="89">
        <v>0</v>
      </c>
      <c r="F5335" s="89">
        <v>705353</v>
      </c>
      <c r="G5335" s="89">
        <v>8</v>
      </c>
      <c r="H5335" t="s">
        <v>19630</v>
      </c>
      <c r="I5335" s="89"/>
    </row>
    <row r="5336">
      <c r="A5336" t="s">
        <v>8269</v>
      </c>
      <c r="B5336" t="s">
        <v>19483</v>
      </c>
      <c r="C5336" t="s">
        <v>19519</v>
      </c>
      <c r="D5336" t="s">
        <v>19618</v>
      </c>
      <c r="E5336" s="89">
        <v>0</v>
      </c>
      <c r="F5336" s="89">
        <v>705353</v>
      </c>
      <c r="G5336" s="89">
        <v>8</v>
      </c>
      <c r="H5336" t="s">
        <v>19630</v>
      </c>
      <c r="I5336" s="89"/>
    </row>
    <row r="5337">
      <c r="A5337" t="s">
        <v>8270</v>
      </c>
      <c r="B5337" t="s">
        <v>19483</v>
      </c>
      <c r="C5337" t="s">
        <v>19519</v>
      </c>
      <c r="D5337" t="s">
        <v>19619</v>
      </c>
      <c r="E5337" s="89">
        <v>0</v>
      </c>
      <c r="F5337" s="89">
        <v>705353</v>
      </c>
      <c r="G5337" s="89">
        <v>8</v>
      </c>
      <c r="H5337" t="s">
        <v>19630</v>
      </c>
      <c r="I5337" s="89"/>
    </row>
    <row r="5338">
      <c r="A5338" t="s">
        <v>8271</v>
      </c>
      <c r="B5338" t="s">
        <v>19483</v>
      </c>
      <c r="C5338" t="s">
        <v>19519</v>
      </c>
      <c r="D5338" t="s">
        <v>19620</v>
      </c>
      <c r="E5338" s="89">
        <v>0</v>
      </c>
      <c r="F5338" s="89">
        <v>705353</v>
      </c>
      <c r="G5338" s="89">
        <v>8</v>
      </c>
      <c r="H5338" t="s">
        <v>19630</v>
      </c>
      <c r="I5338" s="89"/>
    </row>
    <row r="5339">
      <c r="A5339" t="s">
        <v>8272</v>
      </c>
      <c r="B5339" t="s">
        <v>19483</v>
      </c>
      <c r="C5339" t="s">
        <v>19519</v>
      </c>
      <c r="D5339" t="s">
        <v>19621</v>
      </c>
      <c r="E5339" s="89">
        <v>0</v>
      </c>
      <c r="F5339" s="89">
        <v>705353</v>
      </c>
      <c r="G5339" s="89">
        <v>8</v>
      </c>
      <c r="H5339" t="s">
        <v>19630</v>
      </c>
      <c r="I5339" s="89"/>
    </row>
    <row r="5340">
      <c r="A5340" t="s">
        <v>8273</v>
      </c>
      <c r="B5340" t="s">
        <v>19483</v>
      </c>
      <c r="C5340" t="s">
        <v>19519</v>
      </c>
      <c r="D5340" t="s">
        <v>19622</v>
      </c>
      <c r="E5340" s="89">
        <v>0</v>
      </c>
      <c r="F5340" s="89">
        <v>705353</v>
      </c>
      <c r="G5340" s="89">
        <v>8</v>
      </c>
      <c r="H5340" t="s">
        <v>19630</v>
      </c>
      <c r="I5340" s="89"/>
    </row>
    <row r="5341">
      <c r="A5341" t="s">
        <v>8274</v>
      </c>
      <c r="B5341" t="s">
        <v>19483</v>
      </c>
      <c r="C5341" t="s">
        <v>19519</v>
      </c>
      <c r="D5341" t="s">
        <v>19623</v>
      </c>
      <c r="E5341" s="89">
        <v>0</v>
      </c>
      <c r="F5341" s="89">
        <v>705353</v>
      </c>
      <c r="G5341" s="89">
        <v>8</v>
      </c>
      <c r="H5341" t="s">
        <v>19630</v>
      </c>
      <c r="I5341" s="89"/>
    </row>
    <row r="5342">
      <c r="A5342" t="s">
        <v>8275</v>
      </c>
      <c r="B5342" t="s">
        <v>19483</v>
      </c>
      <c r="C5342" t="s">
        <v>19519</v>
      </c>
      <c r="D5342" t="s">
        <v>19624</v>
      </c>
      <c r="E5342" s="89">
        <v>0</v>
      </c>
      <c r="F5342" s="89">
        <v>705353</v>
      </c>
      <c r="G5342" s="89">
        <v>8</v>
      </c>
      <c r="H5342" t="s">
        <v>19630</v>
      </c>
      <c r="I5342" s="89"/>
    </row>
    <row r="5343">
      <c r="A5343" t="s">
        <v>8276</v>
      </c>
      <c r="B5343" t="s">
        <v>19483</v>
      </c>
      <c r="C5343" t="s">
        <v>19520</v>
      </c>
      <c r="D5343" t="s">
        <v>19614</v>
      </c>
      <c r="E5343" s="89">
        <v>0.0152239032124771</v>
      </c>
      <c r="F5343" s="89">
        <v>705353</v>
      </c>
      <c r="G5343" s="89">
        <v>8</v>
      </c>
      <c r="H5343" t="s">
        <v>19630</v>
      </c>
      <c r="I5343" s="89"/>
    </row>
    <row r="5344">
      <c r="A5344" t="s">
        <v>8277</v>
      </c>
      <c r="B5344" t="s">
        <v>19483</v>
      </c>
      <c r="C5344" t="s">
        <v>19520</v>
      </c>
      <c r="D5344" t="s">
        <v>19615</v>
      </c>
      <c r="E5344" s="89">
        <v>0.01576227774665777</v>
      </c>
      <c r="F5344" s="89">
        <v>705353</v>
      </c>
      <c r="G5344" s="89">
        <v>8</v>
      </c>
      <c r="H5344" t="s">
        <v>19630</v>
      </c>
      <c r="I5344" s="89"/>
    </row>
    <row r="5345">
      <c r="A5345" t="s">
        <v>8278</v>
      </c>
      <c r="B5345" t="s">
        <v>19483</v>
      </c>
      <c r="C5345" t="s">
        <v>19520</v>
      </c>
      <c r="D5345" t="s">
        <v>19616</v>
      </c>
      <c r="E5345" s="89">
        <v>0.01523649473754292</v>
      </c>
      <c r="F5345" s="89">
        <v>705353</v>
      </c>
      <c r="G5345" s="89">
        <v>8</v>
      </c>
      <c r="H5345" t="s">
        <v>19630</v>
      </c>
      <c r="I5345" s="89"/>
    </row>
    <row r="5346">
      <c r="A5346" t="s">
        <v>8279</v>
      </c>
      <c r="B5346" t="s">
        <v>19483</v>
      </c>
      <c r="C5346" t="s">
        <v>19520</v>
      </c>
      <c r="D5346" t="s">
        <v>19617</v>
      </c>
      <c r="E5346" s="89">
        <v>0.01568054015694312</v>
      </c>
      <c r="F5346" s="89">
        <v>705353</v>
      </c>
      <c r="G5346" s="89">
        <v>8</v>
      </c>
      <c r="H5346" t="s">
        <v>19630</v>
      </c>
      <c r="I5346" s="89"/>
    </row>
    <row r="5347">
      <c r="A5347" t="s">
        <v>8280</v>
      </c>
      <c r="B5347" t="s">
        <v>19483</v>
      </c>
      <c r="C5347" t="s">
        <v>19520</v>
      </c>
      <c r="D5347" t="s">
        <v>19618</v>
      </c>
      <c r="E5347" s="89">
        <v>0.01566458051223153</v>
      </c>
      <c r="F5347" s="89">
        <v>705353</v>
      </c>
      <c r="G5347" s="89">
        <v>8</v>
      </c>
      <c r="H5347" t="s">
        <v>19630</v>
      </c>
      <c r="I5347" s="89"/>
    </row>
    <row r="5348">
      <c r="A5348" t="s">
        <v>8281</v>
      </c>
      <c r="B5348" t="s">
        <v>19483</v>
      </c>
      <c r="C5348" t="s">
        <v>19520</v>
      </c>
      <c r="D5348" t="s">
        <v>19619</v>
      </c>
      <c r="E5348" s="89">
        <v>0.01623831335945778</v>
      </c>
      <c r="F5348" s="89">
        <v>705353</v>
      </c>
      <c r="G5348" s="89">
        <v>8</v>
      </c>
      <c r="H5348" t="s">
        <v>19630</v>
      </c>
      <c r="I5348" s="89"/>
    </row>
    <row r="5349">
      <c r="A5349" t="s">
        <v>8282</v>
      </c>
      <c r="B5349" t="s">
        <v>19483</v>
      </c>
      <c r="C5349" t="s">
        <v>19520</v>
      </c>
      <c r="D5349" t="s">
        <v>19620</v>
      </c>
      <c r="E5349" s="89">
        <v>0.01540209920781587</v>
      </c>
      <c r="F5349" s="89">
        <v>705353</v>
      </c>
      <c r="G5349" s="89">
        <v>8</v>
      </c>
      <c r="H5349" t="s">
        <v>19630</v>
      </c>
      <c r="I5349" s="89"/>
    </row>
    <row r="5350">
      <c r="A5350" t="s">
        <v>8283</v>
      </c>
      <c r="B5350" t="s">
        <v>19483</v>
      </c>
      <c r="C5350" t="s">
        <v>19520</v>
      </c>
      <c r="D5350" t="s">
        <v>19621</v>
      </c>
      <c r="E5350" s="89">
        <v>0.01314645694362397</v>
      </c>
      <c r="F5350" s="89">
        <v>705353</v>
      </c>
      <c r="G5350" s="89">
        <v>8</v>
      </c>
      <c r="H5350" t="s">
        <v>19630</v>
      </c>
      <c r="I5350" s="89"/>
    </row>
    <row r="5351">
      <c r="A5351" t="s">
        <v>8284</v>
      </c>
      <c r="B5351" t="s">
        <v>19483</v>
      </c>
      <c r="C5351" t="s">
        <v>19520</v>
      </c>
      <c r="D5351" t="s">
        <v>19622</v>
      </c>
      <c r="E5351" s="89">
        <v>0.01559817390927073</v>
      </c>
      <c r="F5351" s="89">
        <v>705353</v>
      </c>
      <c r="G5351" s="89">
        <v>8</v>
      </c>
      <c r="H5351" t="s">
        <v>19630</v>
      </c>
      <c r="I5351" s="89"/>
    </row>
    <row r="5352">
      <c r="A5352" t="s">
        <v>8285</v>
      </c>
      <c r="B5352" t="s">
        <v>19483</v>
      </c>
      <c r="C5352" t="s">
        <v>19520</v>
      </c>
      <c r="D5352" t="s">
        <v>19623</v>
      </c>
      <c r="E5352" s="89">
        <v>0.04537493596319666</v>
      </c>
      <c r="F5352" s="89">
        <v>705353</v>
      </c>
      <c r="G5352" s="89">
        <v>8</v>
      </c>
      <c r="H5352" t="s">
        <v>19630</v>
      </c>
      <c r="I5352" s="89"/>
    </row>
    <row r="5353">
      <c r="A5353" t="s">
        <v>8286</v>
      </c>
      <c r="B5353" t="s">
        <v>19483</v>
      </c>
      <c r="C5353" t="s">
        <v>19520</v>
      </c>
      <c r="D5353" t="s">
        <v>19624</v>
      </c>
      <c r="E5353" s="89">
        <v>0.110857429391425</v>
      </c>
      <c r="F5353" s="89">
        <v>705353</v>
      </c>
      <c r="G5353" s="89">
        <v>8</v>
      </c>
      <c r="H5353" t="s">
        <v>19630</v>
      </c>
      <c r="I5353" s="89"/>
    </row>
    <row r="5354">
      <c r="A5354" t="s">
        <v>8287</v>
      </c>
      <c r="B5354" t="s">
        <v>19483</v>
      </c>
      <c r="C5354" t="s">
        <v>19521</v>
      </c>
      <c r="D5354" t="s">
        <v>19614</v>
      </c>
      <c r="E5354" s="89">
        <v>0.009750362803812642</v>
      </c>
      <c r="F5354" s="89">
        <v>705353</v>
      </c>
      <c r="G5354" s="89">
        <v>8</v>
      </c>
      <c r="H5354" t="s">
        <v>19630</v>
      </c>
      <c r="I5354" s="89"/>
    </row>
    <row r="5355">
      <c r="A5355" t="s">
        <v>8288</v>
      </c>
      <c r="B5355" t="s">
        <v>19483</v>
      </c>
      <c r="C5355" t="s">
        <v>19521</v>
      </c>
      <c r="D5355" t="s">
        <v>19615</v>
      </c>
      <c r="E5355" s="89">
        <v>0.01014745864151325</v>
      </c>
      <c r="F5355" s="89">
        <v>705353</v>
      </c>
      <c r="G5355" s="89">
        <v>8</v>
      </c>
      <c r="H5355" t="s">
        <v>19630</v>
      </c>
      <c r="I5355" s="89"/>
    </row>
    <row r="5356">
      <c r="A5356" t="s">
        <v>8289</v>
      </c>
      <c r="B5356" t="s">
        <v>19483</v>
      </c>
      <c r="C5356" t="s">
        <v>19521</v>
      </c>
      <c r="D5356" t="s">
        <v>19616</v>
      </c>
      <c r="E5356" s="89">
        <v>0.009756926222726645</v>
      </c>
      <c r="F5356" s="89">
        <v>705353</v>
      </c>
      <c r="G5356" s="89">
        <v>8</v>
      </c>
      <c r="H5356" t="s">
        <v>19630</v>
      </c>
      <c r="I5356" s="89"/>
    </row>
    <row r="5357">
      <c r="A5357" t="s">
        <v>8290</v>
      </c>
      <c r="B5357" t="s">
        <v>19483</v>
      </c>
      <c r="C5357" t="s">
        <v>19521</v>
      </c>
      <c r="D5357" t="s">
        <v>19617</v>
      </c>
      <c r="E5357" s="89">
        <v>0.01012381408682255</v>
      </c>
      <c r="F5357" s="89">
        <v>705353</v>
      </c>
      <c r="G5357" s="89">
        <v>8</v>
      </c>
      <c r="H5357" t="s">
        <v>19630</v>
      </c>
      <c r="I5357" s="89"/>
    </row>
    <row r="5358">
      <c r="A5358" t="s">
        <v>8291</v>
      </c>
      <c r="B5358" t="s">
        <v>19483</v>
      </c>
      <c r="C5358" t="s">
        <v>19521</v>
      </c>
      <c r="D5358" t="s">
        <v>19618</v>
      </c>
      <c r="E5358" s="89">
        <v>0.01009133580278351</v>
      </c>
      <c r="F5358" s="89">
        <v>705353</v>
      </c>
      <c r="G5358" s="89">
        <v>8</v>
      </c>
      <c r="H5358" t="s">
        <v>19630</v>
      </c>
      <c r="I5358" s="89"/>
    </row>
    <row r="5359">
      <c r="A5359" t="s">
        <v>8292</v>
      </c>
      <c r="B5359" t="s">
        <v>19483</v>
      </c>
      <c r="C5359" t="s">
        <v>19521</v>
      </c>
      <c r="D5359" t="s">
        <v>19619</v>
      </c>
      <c r="E5359" s="89">
        <v>0.01062730049006132</v>
      </c>
      <c r="F5359" s="89">
        <v>705353</v>
      </c>
      <c r="G5359" s="89">
        <v>8</v>
      </c>
      <c r="H5359" t="s">
        <v>19630</v>
      </c>
      <c r="I5359" s="89"/>
    </row>
    <row r="5360">
      <c r="A5360" t="s">
        <v>8293</v>
      </c>
      <c r="B5360" t="s">
        <v>19483</v>
      </c>
      <c r="C5360" t="s">
        <v>19521</v>
      </c>
      <c r="D5360" t="s">
        <v>19620</v>
      </c>
      <c r="E5360" s="89">
        <v>0.009911618036770729</v>
      </c>
      <c r="F5360" s="89">
        <v>705353</v>
      </c>
      <c r="G5360" s="89">
        <v>8</v>
      </c>
      <c r="H5360" t="s">
        <v>19630</v>
      </c>
      <c r="I5360" s="89"/>
    </row>
    <row r="5361">
      <c r="A5361" t="s">
        <v>8294</v>
      </c>
      <c r="B5361" t="s">
        <v>19483</v>
      </c>
      <c r="C5361" t="s">
        <v>19521</v>
      </c>
      <c r="D5361" t="s">
        <v>19621</v>
      </c>
      <c r="E5361" s="89">
        <v>0.0087325954587454</v>
      </c>
      <c r="F5361" s="89">
        <v>705353</v>
      </c>
      <c r="G5361" s="89">
        <v>8</v>
      </c>
      <c r="H5361" t="s">
        <v>19630</v>
      </c>
      <c r="I5361" s="89"/>
    </row>
    <row r="5362">
      <c r="A5362" t="s">
        <v>8295</v>
      </c>
      <c r="B5362" t="s">
        <v>19483</v>
      </c>
      <c r="C5362" t="s">
        <v>19521</v>
      </c>
      <c r="D5362" t="s">
        <v>19622</v>
      </c>
      <c r="E5362" s="89">
        <v>0.01009736172317166</v>
      </c>
      <c r="F5362" s="89">
        <v>705353</v>
      </c>
      <c r="G5362" s="89">
        <v>8</v>
      </c>
      <c r="H5362" t="s">
        <v>19630</v>
      </c>
      <c r="I5362" s="89"/>
    </row>
    <row r="5363">
      <c r="A5363" t="s">
        <v>8296</v>
      </c>
      <c r="B5363" t="s">
        <v>19483</v>
      </c>
      <c r="C5363" t="s">
        <v>19521</v>
      </c>
      <c r="D5363" t="s">
        <v>19623</v>
      </c>
      <c r="E5363" s="89">
        <v>0.02905444041880224</v>
      </c>
      <c r="F5363" s="89">
        <v>705353</v>
      </c>
      <c r="G5363" s="89">
        <v>8</v>
      </c>
      <c r="H5363" t="s">
        <v>19630</v>
      </c>
      <c r="I5363" s="89"/>
    </row>
    <row r="5364">
      <c r="A5364" t="s">
        <v>8297</v>
      </c>
      <c r="B5364" t="s">
        <v>19483</v>
      </c>
      <c r="C5364" t="s">
        <v>19521</v>
      </c>
      <c r="D5364" t="s">
        <v>19624</v>
      </c>
      <c r="E5364" s="89">
        <v>0.07162936214024122</v>
      </c>
      <c r="F5364" s="89">
        <v>705353</v>
      </c>
      <c r="G5364" s="89">
        <v>8</v>
      </c>
      <c r="H5364" t="s">
        <v>19630</v>
      </c>
      <c r="I5364" s="89"/>
    </row>
    <row r="5365">
      <c r="A5365" t="s">
        <v>8298</v>
      </c>
      <c r="B5365" t="s">
        <v>19483</v>
      </c>
      <c r="C5365" t="s">
        <v>19522</v>
      </c>
      <c r="D5365" t="s">
        <v>19614</v>
      </c>
      <c r="E5365" s="89">
        <v>0.06420892409684638</v>
      </c>
      <c r="F5365" s="89">
        <v>705353</v>
      </c>
      <c r="G5365" s="89">
        <v>8</v>
      </c>
      <c r="H5365" t="s">
        <v>19630</v>
      </c>
      <c r="I5365" s="89"/>
    </row>
    <row r="5366">
      <c r="A5366" t="s">
        <v>8299</v>
      </c>
      <c r="B5366" t="s">
        <v>19483</v>
      </c>
      <c r="C5366" t="s">
        <v>19522</v>
      </c>
      <c r="D5366" t="s">
        <v>19615</v>
      </c>
      <c r="E5366" s="89">
        <v>0.06879473280002249</v>
      </c>
      <c r="F5366" s="89">
        <v>705353</v>
      </c>
      <c r="G5366" s="89">
        <v>8</v>
      </c>
      <c r="H5366" t="s">
        <v>19630</v>
      </c>
      <c r="I5366" s="89"/>
    </row>
    <row r="5367">
      <c r="A5367" t="s">
        <v>8300</v>
      </c>
      <c r="B5367" t="s">
        <v>19483</v>
      </c>
      <c r="C5367" t="s">
        <v>19522</v>
      </c>
      <c r="D5367" t="s">
        <v>19616</v>
      </c>
      <c r="E5367" s="89">
        <v>0.06423341700908537</v>
      </c>
      <c r="F5367" s="89">
        <v>705353</v>
      </c>
      <c r="G5367" s="89">
        <v>8</v>
      </c>
      <c r="H5367" t="s">
        <v>19630</v>
      </c>
      <c r="I5367" s="89"/>
    </row>
    <row r="5368">
      <c r="A5368" t="s">
        <v>8301</v>
      </c>
      <c r="B5368" t="s">
        <v>19483</v>
      </c>
      <c r="C5368" t="s">
        <v>19522</v>
      </c>
      <c r="D5368" t="s">
        <v>19617</v>
      </c>
      <c r="E5368" s="89">
        <v>0.06870551639184282</v>
      </c>
      <c r="F5368" s="89">
        <v>705353</v>
      </c>
      <c r="G5368" s="89">
        <v>8</v>
      </c>
      <c r="H5368" t="s">
        <v>19630</v>
      </c>
      <c r="I5368" s="89"/>
    </row>
    <row r="5369">
      <c r="A5369" t="s">
        <v>8302</v>
      </c>
      <c r="B5369" t="s">
        <v>19483</v>
      </c>
      <c r="C5369" t="s">
        <v>19522</v>
      </c>
      <c r="D5369" t="s">
        <v>19618</v>
      </c>
      <c r="E5369" s="89">
        <v>0.06837486353443099</v>
      </c>
      <c r="F5369" s="89">
        <v>705353</v>
      </c>
      <c r="G5369" s="89">
        <v>8</v>
      </c>
      <c r="H5369" t="s">
        <v>19630</v>
      </c>
      <c r="I5369" s="89"/>
    </row>
    <row r="5370">
      <c r="A5370" t="s">
        <v>8303</v>
      </c>
      <c r="B5370" t="s">
        <v>19483</v>
      </c>
      <c r="C5370" t="s">
        <v>19522</v>
      </c>
      <c r="D5370" t="s">
        <v>19619</v>
      </c>
      <c r="E5370" s="89">
        <v>0.0710895156027295</v>
      </c>
      <c r="F5370" s="89">
        <v>705353</v>
      </c>
      <c r="G5370" s="89">
        <v>8</v>
      </c>
      <c r="H5370" t="s">
        <v>19630</v>
      </c>
      <c r="I5370" s="89"/>
    </row>
    <row r="5371">
      <c r="A5371" t="s">
        <v>8304</v>
      </c>
      <c r="B5371" t="s">
        <v>19483</v>
      </c>
      <c r="C5371" t="s">
        <v>19522</v>
      </c>
      <c r="D5371" t="s">
        <v>19620</v>
      </c>
      <c r="E5371" s="89">
        <v>0.06729369230227246</v>
      </c>
      <c r="F5371" s="89">
        <v>705353</v>
      </c>
      <c r="G5371" s="89">
        <v>8</v>
      </c>
      <c r="H5371" t="s">
        <v>19630</v>
      </c>
      <c r="I5371" s="89"/>
    </row>
    <row r="5372">
      <c r="A5372" t="s">
        <v>8305</v>
      </c>
      <c r="B5372" t="s">
        <v>19483</v>
      </c>
      <c r="C5372" t="s">
        <v>19522</v>
      </c>
      <c r="D5372" t="s">
        <v>19621</v>
      </c>
      <c r="E5372" s="89">
        <v>0.0534849869210586</v>
      </c>
      <c r="F5372" s="89">
        <v>705353</v>
      </c>
      <c r="G5372" s="89">
        <v>8</v>
      </c>
      <c r="H5372" t="s">
        <v>19630</v>
      </c>
      <c r="I5372" s="89"/>
    </row>
    <row r="5373">
      <c r="A5373" t="s">
        <v>8306</v>
      </c>
      <c r="B5373" t="s">
        <v>19483</v>
      </c>
      <c r="C5373" t="s">
        <v>19522</v>
      </c>
      <c r="D5373" t="s">
        <v>19622</v>
      </c>
      <c r="E5373" s="89">
        <v>0.06833840490873838</v>
      </c>
      <c r="F5373" s="89">
        <v>705353</v>
      </c>
      <c r="G5373" s="89">
        <v>8</v>
      </c>
      <c r="H5373" t="s">
        <v>19630</v>
      </c>
      <c r="I5373" s="89"/>
    </row>
    <row r="5374">
      <c r="A5374" t="s">
        <v>8307</v>
      </c>
      <c r="B5374" t="s">
        <v>19483</v>
      </c>
      <c r="C5374" t="s">
        <v>19522</v>
      </c>
      <c r="D5374" t="s">
        <v>19623</v>
      </c>
      <c r="E5374" s="89">
        <v>0.190536037316103</v>
      </c>
      <c r="F5374" s="89">
        <v>705353</v>
      </c>
      <c r="G5374" s="89">
        <v>8</v>
      </c>
      <c r="H5374" t="s">
        <v>19630</v>
      </c>
      <c r="I5374" s="89"/>
    </row>
    <row r="5375">
      <c r="A5375" t="s">
        <v>8308</v>
      </c>
      <c r="B5375" t="s">
        <v>19483</v>
      </c>
      <c r="C5375" t="s">
        <v>19522</v>
      </c>
      <c r="D5375" t="s">
        <v>19624</v>
      </c>
      <c r="E5375" s="89">
        <v>0.4731415937627782</v>
      </c>
      <c r="F5375" s="89">
        <v>705353</v>
      </c>
      <c r="G5375" s="89">
        <v>8</v>
      </c>
      <c r="H5375" t="s">
        <v>19630</v>
      </c>
      <c r="I5375" s="89"/>
    </row>
    <row r="5376">
      <c r="A5376" t="s">
        <v>8309</v>
      </c>
      <c r="B5376" t="s">
        <v>19483</v>
      </c>
      <c r="C5376" t="s">
        <v>19614</v>
      </c>
      <c r="D5376" t="s">
        <v>19614</v>
      </c>
      <c r="E5376" s="89">
        <v>1</v>
      </c>
      <c r="F5376" s="89">
        <v>705353</v>
      </c>
      <c r="G5376" s="89">
        <v>8</v>
      </c>
      <c r="H5376" t="s">
        <v>19630</v>
      </c>
      <c r="I5376" s="89"/>
    </row>
    <row r="5377">
      <c r="A5377" t="s">
        <v>8310</v>
      </c>
      <c r="B5377" t="s">
        <v>19483</v>
      </c>
      <c r="C5377" t="s">
        <v>19614</v>
      </c>
      <c r="D5377" t="s">
        <v>19615</v>
      </c>
      <c r="E5377" s="89">
        <v>1.048648152115016</v>
      </c>
      <c r="F5377" s="89">
        <v>705353</v>
      </c>
      <c r="G5377" s="89">
        <v>8</v>
      </c>
      <c r="H5377" t="s">
        <v>19630</v>
      </c>
      <c r="I5377" s="89"/>
    </row>
    <row r="5378">
      <c r="A5378" t="s">
        <v>8311</v>
      </c>
      <c r="B5378" t="s">
        <v>19483</v>
      </c>
      <c r="C5378" t="s">
        <v>19614</v>
      </c>
      <c r="D5378" t="s">
        <v>19616</v>
      </c>
      <c r="E5378" s="89">
        <v>1.000731213970808</v>
      </c>
      <c r="F5378" s="89">
        <v>705353</v>
      </c>
      <c r="G5378" s="89">
        <v>8</v>
      </c>
      <c r="H5378" t="s">
        <v>19630</v>
      </c>
      <c r="I5378" s="89"/>
    </row>
    <row r="5379">
      <c r="A5379" t="s">
        <v>8312</v>
      </c>
      <c r="B5379" t="s">
        <v>19483</v>
      </c>
      <c r="C5379" t="s">
        <v>19614</v>
      </c>
      <c r="D5379" t="s">
        <v>19617</v>
      </c>
      <c r="E5379" s="89">
        <v>1.045733078512018</v>
      </c>
      <c r="F5379" s="89">
        <v>705353</v>
      </c>
      <c r="G5379" s="89">
        <v>8</v>
      </c>
      <c r="H5379" t="s">
        <v>19630</v>
      </c>
      <c r="I5379" s="89"/>
    </row>
    <row r="5380">
      <c r="A5380" t="s">
        <v>8313</v>
      </c>
      <c r="B5380" t="s">
        <v>19483</v>
      </c>
      <c r="C5380" t="s">
        <v>19614</v>
      </c>
      <c r="D5380" t="s">
        <v>19618</v>
      </c>
      <c r="E5380" s="89">
        <v>1.042287692788309</v>
      </c>
      <c r="F5380" s="89">
        <v>705353</v>
      </c>
      <c r="G5380" s="89">
        <v>8</v>
      </c>
      <c r="H5380" t="s">
        <v>19630</v>
      </c>
      <c r="I5380" s="89"/>
    </row>
    <row r="5381">
      <c r="A5381" t="s">
        <v>8314</v>
      </c>
      <c r="B5381" t="s">
        <v>19483</v>
      </c>
      <c r="C5381" t="s">
        <v>19614</v>
      </c>
      <c r="D5381" t="s">
        <v>19619</v>
      </c>
      <c r="E5381" s="89">
        <v>1.07679251862537</v>
      </c>
      <c r="F5381" s="89">
        <v>705353</v>
      </c>
      <c r="G5381" s="89">
        <v>8</v>
      </c>
      <c r="H5381" t="s">
        <v>19630</v>
      </c>
      <c r="I5381" s="89"/>
    </row>
    <row r="5382">
      <c r="A5382" t="s">
        <v>8315</v>
      </c>
      <c r="B5382" t="s">
        <v>19483</v>
      </c>
      <c r="C5382" t="s">
        <v>19614</v>
      </c>
      <c r="D5382" t="s">
        <v>19620</v>
      </c>
      <c r="E5382" s="89">
        <v>1.023143270011991</v>
      </c>
      <c r="F5382" s="89">
        <v>705353</v>
      </c>
      <c r="G5382" s="89">
        <v>8</v>
      </c>
      <c r="H5382" t="s">
        <v>19630</v>
      </c>
      <c r="I5382" s="89"/>
    </row>
    <row r="5383">
      <c r="A5383" t="s">
        <v>8316</v>
      </c>
      <c r="B5383" t="s">
        <v>19483</v>
      </c>
      <c r="C5383" t="s">
        <v>19614</v>
      </c>
      <c r="D5383" t="s">
        <v>19621</v>
      </c>
      <c r="E5383" s="89">
        <v>0.884428481680701</v>
      </c>
      <c r="F5383" s="89">
        <v>705353</v>
      </c>
      <c r="G5383" s="89">
        <v>8</v>
      </c>
      <c r="H5383" t="s">
        <v>19630</v>
      </c>
      <c r="I5383" s="89"/>
    </row>
    <row r="5384">
      <c r="A5384" t="s">
        <v>8317</v>
      </c>
      <c r="B5384" t="s">
        <v>19483</v>
      </c>
      <c r="C5384" t="s">
        <v>19614</v>
      </c>
      <c r="D5384" t="s">
        <v>19622</v>
      </c>
      <c r="E5384" s="89">
        <v>1.04241744370793</v>
      </c>
      <c r="F5384" s="89">
        <v>705353</v>
      </c>
      <c r="G5384" s="89">
        <v>8</v>
      </c>
      <c r="H5384" t="s">
        <v>19630</v>
      </c>
      <c r="I5384" s="89"/>
    </row>
    <row r="5385">
      <c r="A5385" t="s">
        <v>8318</v>
      </c>
      <c r="B5385" t="s">
        <v>19483</v>
      </c>
      <c r="C5385" t="s">
        <v>19614</v>
      </c>
      <c r="D5385" t="s">
        <v>19623</v>
      </c>
      <c r="E5385" s="89">
        <v>3.005869000477822</v>
      </c>
      <c r="F5385" s="89">
        <v>705353</v>
      </c>
      <c r="G5385" s="89">
        <v>8</v>
      </c>
      <c r="H5385" t="s">
        <v>19630</v>
      </c>
      <c r="I5385" s="89"/>
    </row>
    <row r="5386">
      <c r="A5386" t="s">
        <v>8319</v>
      </c>
      <c r="B5386" t="s">
        <v>19483</v>
      </c>
      <c r="C5386" t="s">
        <v>19614</v>
      </c>
      <c r="D5386" t="s">
        <v>19624</v>
      </c>
      <c r="E5386" s="89">
        <v>7.396711679852249</v>
      </c>
      <c r="F5386" s="89">
        <v>705353</v>
      </c>
      <c r="G5386" s="89">
        <v>8</v>
      </c>
      <c r="H5386" t="s">
        <v>19630</v>
      </c>
      <c r="I5386" s="89"/>
    </row>
    <row r="5387">
      <c r="A5387" t="s">
        <v>8320</v>
      </c>
      <c r="B5387" t="s">
        <v>19483</v>
      </c>
      <c r="C5387" t="s">
        <v>19615</v>
      </c>
      <c r="D5387" t="s">
        <v>19614</v>
      </c>
      <c r="E5387" s="89">
        <v>0.9555133749290641</v>
      </c>
      <c r="F5387" s="89">
        <v>705353</v>
      </c>
      <c r="G5387" s="89">
        <v>8</v>
      </c>
      <c r="H5387" t="s">
        <v>19630</v>
      </c>
      <c r="I5387" s="89"/>
    </row>
    <row r="5388">
      <c r="A5388" t="s">
        <v>8321</v>
      </c>
      <c r="B5388" t="s">
        <v>19483</v>
      </c>
      <c r="C5388" t="s">
        <v>19615</v>
      </c>
      <c r="D5388" t="s">
        <v>19615</v>
      </c>
      <c r="E5388" s="89">
        <v>1</v>
      </c>
      <c r="F5388" s="89">
        <v>705353</v>
      </c>
      <c r="G5388" s="89">
        <v>8</v>
      </c>
      <c r="H5388" t="s">
        <v>19630</v>
      </c>
      <c r="I5388" s="89"/>
    </row>
    <row r="5389">
      <c r="A5389" t="s">
        <v>8322</v>
      </c>
      <c r="B5389" t="s">
        <v>19483</v>
      </c>
      <c r="C5389" t="s">
        <v>19615</v>
      </c>
      <c r="D5389" t="s">
        <v>19616</v>
      </c>
      <c r="E5389" s="89">
        <v>0.9562131058735897</v>
      </c>
      <c r="F5389" s="89">
        <v>705353</v>
      </c>
      <c r="G5389" s="89">
        <v>8</v>
      </c>
      <c r="H5389" t="s">
        <v>19630</v>
      </c>
      <c r="I5389" s="89"/>
    </row>
    <row r="5390">
      <c r="A5390" t="s">
        <v>8323</v>
      </c>
      <c r="B5390" t="s">
        <v>19483</v>
      </c>
      <c r="C5390" t="s">
        <v>19615</v>
      </c>
      <c r="D5390" t="s">
        <v>19617</v>
      </c>
      <c r="E5390" s="89">
        <v>0.9972052110117962</v>
      </c>
      <c r="F5390" s="89">
        <v>705353</v>
      </c>
      <c r="G5390" s="89">
        <v>8</v>
      </c>
      <c r="H5390" t="s">
        <v>19630</v>
      </c>
      <c r="I5390" s="89"/>
    </row>
    <row r="5391">
      <c r="A5391" t="s">
        <v>8324</v>
      </c>
      <c r="B5391" t="s">
        <v>19483</v>
      </c>
      <c r="C5391" t="s">
        <v>19615</v>
      </c>
      <c r="D5391" t="s">
        <v>19618</v>
      </c>
      <c r="E5391" s="89">
        <v>0.9939612749419809</v>
      </c>
      <c r="F5391" s="89">
        <v>705353</v>
      </c>
      <c r="G5391" s="89">
        <v>8</v>
      </c>
      <c r="H5391" t="s">
        <v>19630</v>
      </c>
      <c r="I5391" s="89"/>
    </row>
    <row r="5392">
      <c r="A5392" t="s">
        <v>8325</v>
      </c>
      <c r="B5392" t="s">
        <v>19483</v>
      </c>
      <c r="C5392" t="s">
        <v>19615</v>
      </c>
      <c r="D5392" t="s">
        <v>19619</v>
      </c>
      <c r="E5392" s="89">
        <v>1.026784342144619</v>
      </c>
      <c r="F5392" s="89">
        <v>705353</v>
      </c>
      <c r="G5392" s="89">
        <v>8</v>
      </c>
      <c r="H5392" t="s">
        <v>19630</v>
      </c>
      <c r="I5392" s="89"/>
    </row>
    <row r="5393">
      <c r="A5393" t="s">
        <v>8326</v>
      </c>
      <c r="B5393" t="s">
        <v>19483</v>
      </c>
      <c r="C5393" t="s">
        <v>19615</v>
      </c>
      <c r="D5393" t="s">
        <v>19620</v>
      </c>
      <c r="E5393" s="89">
        <v>0.9756102577983883</v>
      </c>
      <c r="F5393" s="89">
        <v>705353</v>
      </c>
      <c r="G5393" s="89">
        <v>8</v>
      </c>
      <c r="H5393" t="s">
        <v>19630</v>
      </c>
      <c r="I5393" s="89"/>
    </row>
    <row r="5394">
      <c r="A5394" t="s">
        <v>8327</v>
      </c>
      <c r="B5394" t="s">
        <v>19483</v>
      </c>
      <c r="C5394" t="s">
        <v>19615</v>
      </c>
      <c r="D5394" t="s">
        <v>19621</v>
      </c>
      <c r="E5394" s="89">
        <v>0.8452539620522855</v>
      </c>
      <c r="F5394" s="89">
        <v>705353</v>
      </c>
      <c r="G5394" s="89">
        <v>8</v>
      </c>
      <c r="H5394" t="s">
        <v>19630</v>
      </c>
      <c r="I5394" s="89"/>
    </row>
    <row r="5395">
      <c r="A5395" t="s">
        <v>8328</v>
      </c>
      <c r="B5395" t="s">
        <v>19483</v>
      </c>
      <c r="C5395" t="s">
        <v>19615</v>
      </c>
      <c r="D5395" t="s">
        <v>19622</v>
      </c>
      <c r="E5395" s="89">
        <v>0.9940085189039606</v>
      </c>
      <c r="F5395" s="89">
        <v>705353</v>
      </c>
      <c r="G5395" s="89">
        <v>8</v>
      </c>
      <c r="H5395" t="s">
        <v>19630</v>
      </c>
      <c r="I5395" s="89"/>
    </row>
    <row r="5396">
      <c r="A5396" t="s">
        <v>8329</v>
      </c>
      <c r="B5396" t="s">
        <v>19483</v>
      </c>
      <c r="C5396" t="s">
        <v>19615</v>
      </c>
      <c r="D5396" t="s">
        <v>19623</v>
      </c>
      <c r="E5396" s="89">
        <v>2.872135979502801</v>
      </c>
      <c r="F5396" s="89">
        <v>705353</v>
      </c>
      <c r="G5396" s="89">
        <v>8</v>
      </c>
      <c r="H5396" t="s">
        <v>19630</v>
      </c>
      <c r="I5396" s="89"/>
    </row>
    <row r="5397">
      <c r="A5397" t="s">
        <v>8330</v>
      </c>
      <c r="B5397" t="s">
        <v>19483</v>
      </c>
      <c r="C5397" t="s">
        <v>19615</v>
      </c>
      <c r="D5397" t="s">
        <v>19624</v>
      </c>
      <c r="E5397" s="89">
        <v>7.066564193350304</v>
      </c>
      <c r="F5397" s="89">
        <v>705353</v>
      </c>
      <c r="G5397" s="89">
        <v>8</v>
      </c>
      <c r="H5397" t="s">
        <v>19630</v>
      </c>
      <c r="I5397" s="89"/>
    </row>
    <row r="5398">
      <c r="A5398" t="s">
        <v>8331</v>
      </c>
      <c r="B5398" t="s">
        <v>19483</v>
      </c>
      <c r="C5398" t="s">
        <v>19616</v>
      </c>
      <c r="D5398" t="s">
        <v>19614</v>
      </c>
      <c r="E5398" s="89">
        <v>0.9992820502801752</v>
      </c>
      <c r="F5398" s="89">
        <v>705353</v>
      </c>
      <c r="G5398" s="89">
        <v>8</v>
      </c>
      <c r="H5398" t="s">
        <v>19630</v>
      </c>
      <c r="I5398" s="89"/>
    </row>
    <row r="5399">
      <c r="A5399" t="s">
        <v>8332</v>
      </c>
      <c r="B5399" t="s">
        <v>19483</v>
      </c>
      <c r="C5399" t="s">
        <v>19616</v>
      </c>
      <c r="D5399" t="s">
        <v>19615</v>
      </c>
      <c r="E5399" s="89">
        <v>1.047896534802479</v>
      </c>
      <c r="F5399" s="89">
        <v>705353</v>
      </c>
      <c r="G5399" s="89">
        <v>8</v>
      </c>
      <c r="H5399" t="s">
        <v>19630</v>
      </c>
      <c r="I5399" s="89"/>
    </row>
    <row r="5400">
      <c r="A5400" t="s">
        <v>8333</v>
      </c>
      <c r="B5400" t="s">
        <v>19483</v>
      </c>
      <c r="C5400" t="s">
        <v>19616</v>
      </c>
      <c r="D5400" t="s">
        <v>19616</v>
      </c>
      <c r="E5400" s="89">
        <v>1</v>
      </c>
      <c r="F5400" s="89">
        <v>705353</v>
      </c>
      <c r="G5400" s="89">
        <v>8</v>
      </c>
      <c r="H5400" t="s">
        <v>19630</v>
      </c>
      <c r="I5400" s="89"/>
    </row>
    <row r="5401">
      <c r="A5401" t="s">
        <v>8334</v>
      </c>
      <c r="B5401" t="s">
        <v>19483</v>
      </c>
      <c r="C5401" t="s">
        <v>19616</v>
      </c>
      <c r="D5401" t="s">
        <v>19617</v>
      </c>
      <c r="E5401" s="89">
        <v>1.04498171810991</v>
      </c>
      <c r="F5401" s="89">
        <v>705353</v>
      </c>
      <c r="G5401" s="89">
        <v>8</v>
      </c>
      <c r="H5401" t="s">
        <v>19630</v>
      </c>
      <c r="I5401" s="89"/>
    </row>
    <row r="5402">
      <c r="A5402" t="s">
        <v>8335</v>
      </c>
      <c r="B5402" t="s">
        <v>19483</v>
      </c>
      <c r="C5402" t="s">
        <v>19616</v>
      </c>
      <c r="D5402" t="s">
        <v>19618</v>
      </c>
      <c r="E5402" s="89">
        <v>1.041538665092354</v>
      </c>
      <c r="F5402" s="89">
        <v>705353</v>
      </c>
      <c r="G5402" s="89">
        <v>8</v>
      </c>
      <c r="H5402" t="s">
        <v>19630</v>
      </c>
      <c r="I5402" s="89"/>
    </row>
    <row r="5403">
      <c r="A5403" t="s">
        <v>8336</v>
      </c>
      <c r="B5403" t="s">
        <v>19483</v>
      </c>
      <c r="C5403" t="s">
        <v>19616</v>
      </c>
      <c r="D5403" t="s">
        <v>19619</v>
      </c>
      <c r="E5403" s="89">
        <v>1.076021001997568</v>
      </c>
      <c r="F5403" s="89">
        <v>705353</v>
      </c>
      <c r="G5403" s="89">
        <v>8</v>
      </c>
      <c r="H5403" t="s">
        <v>19630</v>
      </c>
      <c r="I5403" s="89"/>
    </row>
    <row r="5404">
      <c r="A5404" t="s">
        <v>8337</v>
      </c>
      <c r="B5404" t="s">
        <v>19483</v>
      </c>
      <c r="C5404" t="s">
        <v>19616</v>
      </c>
      <c r="D5404" t="s">
        <v>19620</v>
      </c>
      <c r="E5404" s="89">
        <v>1.022406937824723</v>
      </c>
      <c r="F5404" s="89">
        <v>705353</v>
      </c>
      <c r="G5404" s="89">
        <v>8</v>
      </c>
      <c r="H5404" t="s">
        <v>19630</v>
      </c>
      <c r="I5404" s="89"/>
    </row>
    <row r="5405">
      <c r="A5405" t="s">
        <v>8338</v>
      </c>
      <c r="B5405" t="s">
        <v>19483</v>
      </c>
      <c r="C5405" t="s">
        <v>19616</v>
      </c>
      <c r="D5405" t="s">
        <v>19621</v>
      </c>
      <c r="E5405" s="89">
        <v>0.8837918249782789</v>
      </c>
      <c r="F5405" s="89">
        <v>705353</v>
      </c>
      <c r="G5405" s="89">
        <v>8</v>
      </c>
      <c r="H5405" t="s">
        <v>19630</v>
      </c>
      <c r="I5405" s="89"/>
    </row>
    <row r="5406">
      <c r="A5406" t="s">
        <v>8339</v>
      </c>
      <c r="B5406" t="s">
        <v>19483</v>
      </c>
      <c r="C5406" t="s">
        <v>19616</v>
      </c>
      <c r="D5406" t="s">
        <v>19622</v>
      </c>
      <c r="E5406" s="89">
        <v>1.041680826063769</v>
      </c>
      <c r="F5406" s="89">
        <v>705353</v>
      </c>
      <c r="G5406" s="89">
        <v>8</v>
      </c>
      <c r="H5406" t="s">
        <v>19630</v>
      </c>
      <c r="I5406" s="89"/>
    </row>
    <row r="5407">
      <c r="A5407" t="s">
        <v>8340</v>
      </c>
      <c r="B5407" t="s">
        <v>19483</v>
      </c>
      <c r="C5407" t="s">
        <v>19616</v>
      </c>
      <c r="D5407" t="s">
        <v>19623</v>
      </c>
      <c r="E5407" s="89">
        <v>3.003630530190212</v>
      </c>
      <c r="F5407" s="89">
        <v>705353</v>
      </c>
      <c r="G5407" s="89">
        <v>8</v>
      </c>
      <c r="H5407" t="s">
        <v>19630</v>
      </c>
      <c r="I5407" s="89"/>
    </row>
    <row r="5408">
      <c r="A5408" t="s">
        <v>8341</v>
      </c>
      <c r="B5408" t="s">
        <v>19483</v>
      </c>
      <c r="C5408" t="s">
        <v>19616</v>
      </c>
      <c r="D5408" t="s">
        <v>19624</v>
      </c>
      <c r="E5408" s="89">
        <v>7.391181416296815</v>
      </c>
      <c r="F5408" s="89">
        <v>705353</v>
      </c>
      <c r="G5408" s="89">
        <v>8</v>
      </c>
      <c r="H5408" t="s">
        <v>19630</v>
      </c>
      <c r="I5408" s="89"/>
    </row>
    <row r="5409">
      <c r="A5409" t="s">
        <v>8342</v>
      </c>
      <c r="B5409" t="s">
        <v>19483</v>
      </c>
      <c r="C5409" t="s">
        <v>19617</v>
      </c>
      <c r="D5409" t="s">
        <v>19614</v>
      </c>
      <c r="E5409" s="89">
        <v>0.9582700619210788</v>
      </c>
      <c r="F5409" s="89">
        <v>705353</v>
      </c>
      <c r="G5409" s="89">
        <v>8</v>
      </c>
      <c r="H5409" t="s">
        <v>19630</v>
      </c>
      <c r="I5409" s="89"/>
    </row>
    <row r="5410">
      <c r="A5410" t="s">
        <v>8343</v>
      </c>
      <c r="B5410" t="s">
        <v>19483</v>
      </c>
      <c r="C5410" t="s">
        <v>19617</v>
      </c>
      <c r="D5410" t="s">
        <v>19615</v>
      </c>
      <c r="E5410" s="89">
        <v>1.002874115306626</v>
      </c>
      <c r="F5410" s="89">
        <v>705353</v>
      </c>
      <c r="G5410" s="89">
        <v>8</v>
      </c>
      <c r="H5410" t="s">
        <v>19630</v>
      </c>
      <c r="I5410" s="89"/>
    </row>
    <row r="5411">
      <c r="A5411" t="s">
        <v>8344</v>
      </c>
      <c r="B5411" t="s">
        <v>19483</v>
      </c>
      <c r="C5411" t="s">
        <v>19617</v>
      </c>
      <c r="D5411" t="s">
        <v>19616</v>
      </c>
      <c r="E5411" s="89">
        <v>0.9589700415823526</v>
      </c>
      <c r="F5411" s="89">
        <v>705353</v>
      </c>
      <c r="G5411" s="89">
        <v>8</v>
      </c>
      <c r="H5411" t="s">
        <v>19630</v>
      </c>
      <c r="I5411" s="89"/>
    </row>
    <row r="5412">
      <c r="A5412" t="s">
        <v>8345</v>
      </c>
      <c r="B5412" t="s">
        <v>19483</v>
      </c>
      <c r="C5412" t="s">
        <v>19617</v>
      </c>
      <c r="D5412" t="s">
        <v>19617</v>
      </c>
      <c r="E5412" s="89">
        <v>1</v>
      </c>
      <c r="F5412" s="89">
        <v>705353</v>
      </c>
      <c r="G5412" s="89">
        <v>8</v>
      </c>
      <c r="H5412" t="s">
        <v>19630</v>
      </c>
      <c r="I5412" s="89"/>
    </row>
    <row r="5413">
      <c r="A5413" t="s">
        <v>8346</v>
      </c>
      <c r="B5413" t="s">
        <v>19483</v>
      </c>
      <c r="C5413" t="s">
        <v>19617</v>
      </c>
      <c r="D5413" t="s">
        <v>19618</v>
      </c>
      <c r="E5413" s="89">
        <v>0.9968214651126819</v>
      </c>
      <c r="F5413" s="89">
        <v>705353</v>
      </c>
      <c r="G5413" s="89">
        <v>8</v>
      </c>
      <c r="H5413" t="s">
        <v>19630</v>
      </c>
      <c r="I5413" s="89"/>
    </row>
    <row r="5414">
      <c r="A5414" t="s">
        <v>8347</v>
      </c>
      <c r="B5414" t="s">
        <v>19483</v>
      </c>
      <c r="C5414" t="s">
        <v>19617</v>
      </c>
      <c r="D5414" t="s">
        <v>19619</v>
      </c>
      <c r="E5414" s="89">
        <v>1.029748796240429</v>
      </c>
      <c r="F5414" s="89">
        <v>705353</v>
      </c>
      <c r="G5414" s="89">
        <v>8</v>
      </c>
      <c r="H5414" t="s">
        <v>19630</v>
      </c>
      <c r="I5414" s="89"/>
    </row>
    <row r="5415">
      <c r="A5415" t="s">
        <v>8348</v>
      </c>
      <c r="B5415" t="s">
        <v>19483</v>
      </c>
      <c r="C5415" t="s">
        <v>19617</v>
      </c>
      <c r="D5415" t="s">
        <v>19620</v>
      </c>
      <c r="E5415" s="89">
        <v>0.9784258434573436</v>
      </c>
      <c r="F5415" s="89">
        <v>705353</v>
      </c>
      <c r="G5415" s="89">
        <v>8</v>
      </c>
      <c r="H5415" t="s">
        <v>19630</v>
      </c>
      <c r="I5415" s="89"/>
    </row>
    <row r="5416">
      <c r="A5416" t="s">
        <v>8349</v>
      </c>
      <c r="B5416" t="s">
        <v>19483</v>
      </c>
      <c r="C5416" t="s">
        <v>19617</v>
      </c>
      <c r="D5416" t="s">
        <v>19621</v>
      </c>
      <c r="E5416" s="89">
        <v>0.8477366887941743</v>
      </c>
      <c r="F5416" s="89">
        <v>705353</v>
      </c>
      <c r="G5416" s="89">
        <v>8</v>
      </c>
      <c r="H5416" t="s">
        <v>19630</v>
      </c>
      <c r="I5416" s="89"/>
    </row>
    <row r="5417">
      <c r="A5417" t="s">
        <v>8350</v>
      </c>
      <c r="B5417" t="s">
        <v>19483</v>
      </c>
      <c r="C5417" t="s">
        <v>19617</v>
      </c>
      <c r="D5417" t="s">
        <v>19622</v>
      </c>
      <c r="E5417" s="89">
        <v>0.9967977951013505</v>
      </c>
      <c r="F5417" s="89">
        <v>705353</v>
      </c>
      <c r="G5417" s="89">
        <v>8</v>
      </c>
      <c r="H5417" t="s">
        <v>19630</v>
      </c>
      <c r="I5417" s="89"/>
    </row>
    <row r="5418">
      <c r="A5418" t="s">
        <v>8351</v>
      </c>
      <c r="B5418" t="s">
        <v>19483</v>
      </c>
      <c r="C5418" t="s">
        <v>19617</v>
      </c>
      <c r="D5418" t="s">
        <v>19623</v>
      </c>
      <c r="E5418" s="89">
        <v>2.88023955842668</v>
      </c>
      <c r="F5418" s="89">
        <v>705353</v>
      </c>
      <c r="G5418" s="89">
        <v>8</v>
      </c>
      <c r="H5418" t="s">
        <v>19630</v>
      </c>
      <c r="I5418" s="89"/>
    </row>
    <row r="5419">
      <c r="A5419" t="s">
        <v>8352</v>
      </c>
      <c r="B5419" t="s">
        <v>19483</v>
      </c>
      <c r="C5419" t="s">
        <v>19617</v>
      </c>
      <c r="D5419" t="s">
        <v>19624</v>
      </c>
      <c r="E5419" s="89">
        <v>7.086717672949012</v>
      </c>
      <c r="F5419" s="89">
        <v>705353</v>
      </c>
      <c r="G5419" s="89">
        <v>8</v>
      </c>
      <c r="H5419" t="s">
        <v>19630</v>
      </c>
      <c r="I5419" s="89"/>
    </row>
    <row r="5420">
      <c r="A5420" t="s">
        <v>8353</v>
      </c>
      <c r="B5420" t="s">
        <v>19483</v>
      </c>
      <c r="C5420" t="s">
        <v>19618</v>
      </c>
      <c r="D5420" t="s">
        <v>19614</v>
      </c>
      <c r="E5420" s="89">
        <v>0.9616357529825608</v>
      </c>
      <c r="F5420" s="89">
        <v>705353</v>
      </c>
      <c r="G5420" s="89">
        <v>8</v>
      </c>
      <c r="H5420" t="s">
        <v>19630</v>
      </c>
      <c r="I5420" s="89"/>
    </row>
    <row r="5421">
      <c r="A5421" t="s">
        <v>8354</v>
      </c>
      <c r="B5421" t="s">
        <v>19483</v>
      </c>
      <c r="C5421" t="s">
        <v>19618</v>
      </c>
      <c r="D5421" t="s">
        <v>19615</v>
      </c>
      <c r="E5421" s="89">
        <v>1.006429182414186</v>
      </c>
      <c r="F5421" s="89">
        <v>705353</v>
      </c>
      <c r="G5421" s="89">
        <v>8</v>
      </c>
      <c r="H5421" t="s">
        <v>19630</v>
      </c>
      <c r="I5421" s="89"/>
    </row>
    <row r="5422">
      <c r="A5422" t="s">
        <v>8355</v>
      </c>
      <c r="B5422" t="s">
        <v>19483</v>
      </c>
      <c r="C5422" t="s">
        <v>19618</v>
      </c>
      <c r="D5422" t="s">
        <v>19616</v>
      </c>
      <c r="E5422" s="89">
        <v>0.9623378729086943</v>
      </c>
      <c r="F5422" s="89">
        <v>705353</v>
      </c>
      <c r="G5422" s="89">
        <v>8</v>
      </c>
      <c r="H5422" t="s">
        <v>19630</v>
      </c>
      <c r="I5422" s="89"/>
    </row>
    <row r="5423">
      <c r="A5423" t="s">
        <v>8356</v>
      </c>
      <c r="B5423" t="s">
        <v>19483</v>
      </c>
      <c r="C5423" t="s">
        <v>19618</v>
      </c>
      <c r="D5423" t="s">
        <v>19617</v>
      </c>
      <c r="E5423" s="89">
        <v>1.003620307968119</v>
      </c>
      <c r="F5423" s="89">
        <v>705353</v>
      </c>
      <c r="G5423" s="89">
        <v>8</v>
      </c>
      <c r="H5423" t="s">
        <v>19630</v>
      </c>
      <c r="I5423" s="89"/>
    </row>
    <row r="5424">
      <c r="A5424" t="s">
        <v>8357</v>
      </c>
      <c r="B5424" t="s">
        <v>19483</v>
      </c>
      <c r="C5424" t="s">
        <v>19618</v>
      </c>
      <c r="D5424" t="s">
        <v>19618</v>
      </c>
      <c r="E5424" s="89">
        <v>1</v>
      </c>
      <c r="F5424" s="89">
        <v>705353</v>
      </c>
      <c r="G5424" s="89">
        <v>8</v>
      </c>
      <c r="H5424" t="s">
        <v>19630</v>
      </c>
      <c r="I5424" s="89"/>
    </row>
    <row r="5425">
      <c r="A5425" t="s">
        <v>8358</v>
      </c>
      <c r="B5425" t="s">
        <v>19483</v>
      </c>
      <c r="C5425" t="s">
        <v>19618</v>
      </c>
      <c r="D5425" t="s">
        <v>19619</v>
      </c>
      <c r="E5425" s="89">
        <v>1.033021919708034</v>
      </c>
      <c r="F5425" s="89">
        <v>705353</v>
      </c>
      <c r="G5425" s="89">
        <v>8</v>
      </c>
      <c r="H5425" t="s">
        <v>19630</v>
      </c>
      <c r="I5425" s="89"/>
    </row>
    <row r="5426">
      <c r="A5426" t="s">
        <v>8359</v>
      </c>
      <c r="B5426" t="s">
        <v>19483</v>
      </c>
      <c r="C5426" t="s">
        <v>19618</v>
      </c>
      <c r="D5426" t="s">
        <v>19620</v>
      </c>
      <c r="E5426" s="89">
        <v>0.9815486164197835</v>
      </c>
      <c r="F5426" s="89">
        <v>705353</v>
      </c>
      <c r="G5426" s="89">
        <v>8</v>
      </c>
      <c r="H5426" t="s">
        <v>19630</v>
      </c>
      <c r="I5426" s="89"/>
    </row>
    <row r="5427">
      <c r="A5427" t="s">
        <v>8360</v>
      </c>
      <c r="B5427" t="s">
        <v>19483</v>
      </c>
      <c r="C5427" t="s">
        <v>19618</v>
      </c>
      <c r="D5427" t="s">
        <v>19621</v>
      </c>
      <c r="E5427" s="89">
        <v>0.8503269617668056</v>
      </c>
      <c r="F5427" s="89">
        <v>705353</v>
      </c>
      <c r="G5427" s="89">
        <v>8</v>
      </c>
      <c r="H5427" t="s">
        <v>19630</v>
      </c>
      <c r="I5427" s="89"/>
    </row>
    <row r="5428">
      <c r="A5428" t="s">
        <v>8361</v>
      </c>
      <c r="B5428" t="s">
        <v>19483</v>
      </c>
      <c r="C5428" t="s">
        <v>19618</v>
      </c>
      <c r="D5428" t="s">
        <v>19622</v>
      </c>
      <c r="E5428" s="89">
        <v>1.000071773690246</v>
      </c>
      <c r="F5428" s="89">
        <v>705353</v>
      </c>
      <c r="G5428" s="89">
        <v>8</v>
      </c>
      <c r="H5428" t="s">
        <v>19630</v>
      </c>
      <c r="I5428" s="89"/>
    </row>
    <row r="5429">
      <c r="A5429" t="s">
        <v>8362</v>
      </c>
      <c r="B5429" t="s">
        <v>19483</v>
      </c>
      <c r="C5429" t="s">
        <v>19618</v>
      </c>
      <c r="D5429" t="s">
        <v>19623</v>
      </c>
      <c r="E5429" s="89">
        <v>2.891982974965062</v>
      </c>
      <c r="F5429" s="89">
        <v>705353</v>
      </c>
      <c r="G5429" s="89">
        <v>8</v>
      </c>
      <c r="H5429" t="s">
        <v>19630</v>
      </c>
      <c r="I5429" s="89"/>
    </row>
    <row r="5430">
      <c r="A5430" t="s">
        <v>8363</v>
      </c>
      <c r="B5430" t="s">
        <v>19483</v>
      </c>
      <c r="C5430" t="s">
        <v>19618</v>
      </c>
      <c r="D5430" t="s">
        <v>19624</v>
      </c>
      <c r="E5430" s="89">
        <v>7.113273259827456</v>
      </c>
      <c r="F5430" s="89">
        <v>705353</v>
      </c>
      <c r="G5430" s="89">
        <v>8</v>
      </c>
      <c r="H5430" t="s">
        <v>19630</v>
      </c>
      <c r="I5430" s="89"/>
    </row>
    <row r="5431">
      <c r="A5431" t="s">
        <v>8364</v>
      </c>
      <c r="B5431" t="s">
        <v>19483</v>
      </c>
      <c r="C5431" t="s">
        <v>19619</v>
      </c>
      <c r="D5431" t="s">
        <v>19614</v>
      </c>
      <c r="E5431" s="89">
        <v>0.9317679954233428</v>
      </c>
      <c r="F5431" s="89">
        <v>705353</v>
      </c>
      <c r="G5431" s="89">
        <v>8</v>
      </c>
      <c r="H5431" t="s">
        <v>19630</v>
      </c>
      <c r="I5431" s="89"/>
    </row>
    <row r="5432">
      <c r="A5432" t="s">
        <v>8365</v>
      </c>
      <c r="B5432" t="s">
        <v>19483</v>
      </c>
      <c r="C5432" t="s">
        <v>19619</v>
      </c>
      <c r="D5432" t="s">
        <v>19615</v>
      </c>
      <c r="E5432" s="89">
        <v>0.9750752081948252</v>
      </c>
      <c r="F5432" s="89">
        <v>705353</v>
      </c>
      <c r="G5432" s="89">
        <v>8</v>
      </c>
      <c r="H5432" t="s">
        <v>19630</v>
      </c>
      <c r="I5432" s="89"/>
    </row>
    <row r="5433">
      <c r="A5433" t="s">
        <v>8366</v>
      </c>
      <c r="B5433" t="s">
        <v>19483</v>
      </c>
      <c r="C5433" t="s">
        <v>19619</v>
      </c>
      <c r="D5433" t="s">
        <v>19616</v>
      </c>
      <c r="E5433" s="89">
        <v>0.932449895393856</v>
      </c>
      <c r="F5433" s="89">
        <v>705353</v>
      </c>
      <c r="G5433" s="89">
        <v>8</v>
      </c>
      <c r="H5433" t="s">
        <v>19630</v>
      </c>
      <c r="I5433" s="89"/>
    </row>
    <row r="5434">
      <c r="A5434" t="s">
        <v>8367</v>
      </c>
      <c r="B5434" t="s">
        <v>19483</v>
      </c>
      <c r="C5434" t="s">
        <v>19619</v>
      </c>
      <c r="D5434" t="s">
        <v>19617</v>
      </c>
      <c r="E5434" s="89">
        <v>0.9723640216394152</v>
      </c>
      <c r="F5434" s="89">
        <v>705353</v>
      </c>
      <c r="G5434" s="89">
        <v>8</v>
      </c>
      <c r="H5434" t="s">
        <v>19630</v>
      </c>
      <c r="I5434" s="89"/>
    </row>
    <row r="5435">
      <c r="A5435" t="s">
        <v>8368</v>
      </c>
      <c r="B5435" t="s">
        <v>19483</v>
      </c>
      <c r="C5435" t="s">
        <v>19619</v>
      </c>
      <c r="D5435" t="s">
        <v>19618</v>
      </c>
      <c r="E5435" s="89">
        <v>0.96884381690226</v>
      </c>
      <c r="F5435" s="89">
        <v>705353</v>
      </c>
      <c r="G5435" s="89">
        <v>8</v>
      </c>
      <c r="H5435" t="s">
        <v>19630</v>
      </c>
      <c r="I5435" s="89"/>
    </row>
    <row r="5436">
      <c r="A5436" t="s">
        <v>8369</v>
      </c>
      <c r="B5436" t="s">
        <v>19483</v>
      </c>
      <c r="C5436" t="s">
        <v>19619</v>
      </c>
      <c r="D5436" t="s">
        <v>19619</v>
      </c>
      <c r="E5436" s="89">
        <v>1</v>
      </c>
      <c r="F5436" s="89">
        <v>705353</v>
      </c>
      <c r="G5436" s="89">
        <v>8</v>
      </c>
      <c r="H5436" t="s">
        <v>19630</v>
      </c>
      <c r="I5436" s="89"/>
    </row>
    <row r="5437">
      <c r="A5437" t="s">
        <v>8370</v>
      </c>
      <c r="B5437" t="s">
        <v>19483</v>
      </c>
      <c r="C5437" t="s">
        <v>19619</v>
      </c>
      <c r="D5437" t="s">
        <v>19620</v>
      </c>
      <c r="E5437" s="89">
        <v>0.9507375268651694</v>
      </c>
      <c r="F5437" s="89">
        <v>705353</v>
      </c>
      <c r="G5437" s="89">
        <v>8</v>
      </c>
      <c r="H5437" t="s">
        <v>19630</v>
      </c>
      <c r="I5437" s="89"/>
    </row>
    <row r="5438">
      <c r="A5438" t="s">
        <v>8371</v>
      </c>
      <c r="B5438" t="s">
        <v>19483</v>
      </c>
      <c r="C5438" t="s">
        <v>19619</v>
      </c>
      <c r="D5438" t="s">
        <v>19621</v>
      </c>
      <c r="E5438" s="89">
        <v>0.8240025286554646</v>
      </c>
      <c r="F5438" s="89">
        <v>705353</v>
      </c>
      <c r="G5438" s="89">
        <v>8</v>
      </c>
      <c r="H5438" t="s">
        <v>19630</v>
      </c>
      <c r="I5438" s="89"/>
    </row>
    <row r="5439">
      <c r="A5439" t="s">
        <v>8372</v>
      </c>
      <c r="B5439" t="s">
        <v>19483</v>
      </c>
      <c r="C5439" t="s">
        <v>19619</v>
      </c>
      <c r="D5439" t="s">
        <v>19622</v>
      </c>
      <c r="E5439" s="89">
        <v>0.9689078012329974</v>
      </c>
      <c r="F5439" s="89">
        <v>705353</v>
      </c>
      <c r="G5439" s="89">
        <v>8</v>
      </c>
      <c r="H5439" t="s">
        <v>19630</v>
      </c>
      <c r="I5439" s="89"/>
    </row>
    <row r="5440">
      <c r="A5440" t="s">
        <v>8373</v>
      </c>
      <c r="B5440" t="s">
        <v>19483</v>
      </c>
      <c r="C5440" t="s">
        <v>19619</v>
      </c>
      <c r="D5440" t="s">
        <v>19623</v>
      </c>
      <c r="E5440" s="89">
        <v>2.80249729626283</v>
      </c>
      <c r="F5440" s="89">
        <v>705353</v>
      </c>
      <c r="G5440" s="89">
        <v>8</v>
      </c>
      <c r="H5440" t="s">
        <v>19630</v>
      </c>
      <c r="I5440" s="89"/>
    </row>
    <row r="5441">
      <c r="A5441" t="s">
        <v>8374</v>
      </c>
      <c r="B5441" t="s">
        <v>19483</v>
      </c>
      <c r="C5441" t="s">
        <v>19619</v>
      </c>
      <c r="D5441" t="s">
        <v>19624</v>
      </c>
      <c r="E5441" s="89">
        <v>6.892277943458614</v>
      </c>
      <c r="F5441" s="89">
        <v>705353</v>
      </c>
      <c r="G5441" s="89">
        <v>8</v>
      </c>
      <c r="H5441" t="s">
        <v>19630</v>
      </c>
      <c r="I5441" s="89"/>
    </row>
    <row r="5442">
      <c r="A5442" t="s">
        <v>8375</v>
      </c>
      <c r="B5442" t="s">
        <v>19483</v>
      </c>
      <c r="C5442" t="s">
        <v>19620</v>
      </c>
      <c r="D5442" t="s">
        <v>19614</v>
      </c>
      <c r="E5442" s="89">
        <v>0.979975981908299</v>
      </c>
      <c r="F5442" s="89">
        <v>705353</v>
      </c>
      <c r="G5442" s="89">
        <v>8</v>
      </c>
      <c r="H5442" t="s">
        <v>19630</v>
      </c>
      <c r="I5442" s="89"/>
    </row>
    <row r="5443">
      <c r="A5443" t="s">
        <v>8376</v>
      </c>
      <c r="B5443" t="s">
        <v>19483</v>
      </c>
      <c r="C5443" t="s">
        <v>19620</v>
      </c>
      <c r="D5443" t="s">
        <v>19615</v>
      </c>
      <c r="E5443" s="89">
        <v>1.025519006428173</v>
      </c>
      <c r="F5443" s="89">
        <v>705353</v>
      </c>
      <c r="G5443" s="89">
        <v>8</v>
      </c>
      <c r="H5443" t="s">
        <v>19630</v>
      </c>
      <c r="I5443" s="89"/>
    </row>
    <row r="5444">
      <c r="A5444" t="s">
        <v>8377</v>
      </c>
      <c r="B5444" t="s">
        <v>19483</v>
      </c>
      <c r="C5444" t="s">
        <v>19620</v>
      </c>
      <c r="D5444" t="s">
        <v>19616</v>
      </c>
      <c r="E5444" s="89">
        <v>0.9806902944765397</v>
      </c>
      <c r="F5444" s="89">
        <v>705353</v>
      </c>
      <c r="G5444" s="89">
        <v>8</v>
      </c>
      <c r="H5444" t="s">
        <v>19630</v>
      </c>
      <c r="I5444" s="89"/>
    </row>
    <row r="5445">
      <c r="A5445" t="s">
        <v>8378</v>
      </c>
      <c r="B5445" t="s">
        <v>19483</v>
      </c>
      <c r="C5445" t="s">
        <v>19620</v>
      </c>
      <c r="D5445" t="s">
        <v>19617</v>
      </c>
      <c r="E5445" s="89">
        <v>1.022665489800302</v>
      </c>
      <c r="F5445" s="89">
        <v>705353</v>
      </c>
      <c r="G5445" s="89">
        <v>8</v>
      </c>
      <c r="H5445" t="s">
        <v>19630</v>
      </c>
      <c r="I5445" s="89"/>
    </row>
    <row r="5446">
      <c r="A5446" t="s">
        <v>8379</v>
      </c>
      <c r="B5446" t="s">
        <v>19483</v>
      </c>
      <c r="C5446" t="s">
        <v>19620</v>
      </c>
      <c r="D5446" t="s">
        <v>19618</v>
      </c>
      <c r="E5446" s="89">
        <v>1.018978913770383</v>
      </c>
      <c r="F5446" s="89">
        <v>705353</v>
      </c>
      <c r="G5446" s="89">
        <v>8</v>
      </c>
      <c r="H5446" t="s">
        <v>19630</v>
      </c>
      <c r="I5446" s="89"/>
    </row>
    <row r="5447">
      <c r="A5447" t="s">
        <v>8380</v>
      </c>
      <c r="B5447" t="s">
        <v>19483</v>
      </c>
      <c r="C5447" t="s">
        <v>19620</v>
      </c>
      <c r="D5447" t="s">
        <v>19619</v>
      </c>
      <c r="E5447" s="89">
        <v>1.052377426208906</v>
      </c>
      <c r="F5447" s="89">
        <v>705353</v>
      </c>
      <c r="G5447" s="89">
        <v>8</v>
      </c>
      <c r="H5447" t="s">
        <v>19630</v>
      </c>
      <c r="I5447" s="89"/>
    </row>
    <row r="5448">
      <c r="A5448" t="s">
        <v>8381</v>
      </c>
      <c r="B5448" t="s">
        <v>19483</v>
      </c>
      <c r="C5448" t="s">
        <v>19620</v>
      </c>
      <c r="D5448" t="s">
        <v>19620</v>
      </c>
      <c r="E5448" s="89">
        <v>1</v>
      </c>
      <c r="F5448" s="89">
        <v>705353</v>
      </c>
      <c r="G5448" s="89">
        <v>8</v>
      </c>
      <c r="H5448" t="s">
        <v>19630</v>
      </c>
      <c r="I5448" s="89"/>
    </row>
    <row r="5449">
      <c r="A5449" t="s">
        <v>8382</v>
      </c>
      <c r="B5449" t="s">
        <v>19483</v>
      </c>
      <c r="C5449" t="s">
        <v>19620</v>
      </c>
      <c r="D5449" t="s">
        <v>19621</v>
      </c>
      <c r="E5449" s="89">
        <v>0.8666881875310228</v>
      </c>
      <c r="F5449" s="89">
        <v>705353</v>
      </c>
      <c r="G5449" s="89">
        <v>8</v>
      </c>
      <c r="H5449" t="s">
        <v>19630</v>
      </c>
      <c r="I5449" s="89"/>
    </row>
    <row r="5450">
      <c r="A5450" t="s">
        <v>8383</v>
      </c>
      <c r="B5450" t="s">
        <v>19483</v>
      </c>
      <c r="C5450" t="s">
        <v>19620</v>
      </c>
      <c r="D5450" t="s">
        <v>19622</v>
      </c>
      <c r="E5450" s="89">
        <v>1.019051591057528</v>
      </c>
      <c r="F5450" s="89">
        <v>705353</v>
      </c>
      <c r="G5450" s="89">
        <v>8</v>
      </c>
      <c r="H5450" t="s">
        <v>19630</v>
      </c>
      <c r="I5450" s="89"/>
    </row>
    <row r="5451">
      <c r="A5451" t="s">
        <v>8384</v>
      </c>
      <c r="B5451" t="s">
        <v>19483</v>
      </c>
      <c r="C5451" t="s">
        <v>19620</v>
      </c>
      <c r="D5451" t="s">
        <v>19623</v>
      </c>
      <c r="E5451" s="89">
        <v>2.947347094278894</v>
      </c>
      <c r="F5451" s="89">
        <v>705353</v>
      </c>
      <c r="G5451" s="89">
        <v>8</v>
      </c>
      <c r="H5451" t="s">
        <v>19630</v>
      </c>
      <c r="I5451" s="89"/>
    </row>
    <row r="5452">
      <c r="A5452" t="s">
        <v>8385</v>
      </c>
      <c r="B5452" t="s">
        <v>19483</v>
      </c>
      <c r="C5452" t="s">
        <v>19620</v>
      </c>
      <c r="D5452" t="s">
        <v>19624</v>
      </c>
      <c r="E5452" s="89">
        <v>7.248391907016723</v>
      </c>
      <c r="F5452" s="89">
        <v>705353</v>
      </c>
      <c r="G5452" s="89">
        <v>8</v>
      </c>
      <c r="H5452" t="s">
        <v>19630</v>
      </c>
      <c r="I5452" s="89"/>
    </row>
    <row r="5453">
      <c r="A5453" t="s">
        <v>8386</v>
      </c>
      <c r="B5453" t="s">
        <v>19483</v>
      </c>
      <c r="C5453" t="s">
        <v>19621</v>
      </c>
      <c r="D5453" t="s">
        <v>19614</v>
      </c>
      <c r="E5453" s="89">
        <v>1.175224824050821</v>
      </c>
      <c r="F5453" s="89">
        <v>705353</v>
      </c>
      <c r="G5453" s="89">
        <v>8</v>
      </c>
      <c r="H5453" t="s">
        <v>19630</v>
      </c>
      <c r="I5453" s="89"/>
    </row>
    <row r="5454">
      <c r="A5454" t="s">
        <v>8387</v>
      </c>
      <c r="B5454" t="s">
        <v>19483</v>
      </c>
      <c r="C5454" t="s">
        <v>19621</v>
      </c>
      <c r="D5454" t="s">
        <v>19615</v>
      </c>
      <c r="E5454" s="89">
        <v>1.233241214314579</v>
      </c>
      <c r="F5454" s="89">
        <v>705353</v>
      </c>
      <c r="G5454" s="89">
        <v>8</v>
      </c>
      <c r="H5454" t="s">
        <v>19630</v>
      </c>
      <c r="I5454" s="89"/>
    </row>
    <row r="5455">
      <c r="A5455" t="s">
        <v>8388</v>
      </c>
      <c r="B5455" t="s">
        <v>19483</v>
      </c>
      <c r="C5455" t="s">
        <v>19621</v>
      </c>
      <c r="D5455" t="s">
        <v>19616</v>
      </c>
      <c r="E5455" s="89">
        <v>1.176109786621973</v>
      </c>
      <c r="F5455" s="89">
        <v>705353</v>
      </c>
      <c r="G5455" s="89">
        <v>8</v>
      </c>
      <c r="H5455" t="s">
        <v>19630</v>
      </c>
      <c r="I5455" s="89"/>
    </row>
    <row r="5456">
      <c r="A5456" t="s">
        <v>8389</v>
      </c>
      <c r="B5456" t="s">
        <v>19483</v>
      </c>
      <c r="C5456" t="s">
        <v>19621</v>
      </c>
      <c r="D5456" t="s">
        <v>19617</v>
      </c>
      <c r="E5456" s="89">
        <v>1.229917080178236</v>
      </c>
      <c r="F5456" s="89">
        <v>705353</v>
      </c>
      <c r="G5456" s="89">
        <v>8</v>
      </c>
      <c r="H5456" t="s">
        <v>19630</v>
      </c>
      <c r="I5456" s="89"/>
    </row>
    <row r="5457">
      <c r="A5457" t="s">
        <v>8390</v>
      </c>
      <c r="B5457" t="s">
        <v>19483</v>
      </c>
      <c r="C5457" t="s">
        <v>19621</v>
      </c>
      <c r="D5457" t="s">
        <v>19618</v>
      </c>
      <c r="E5457" s="89">
        <v>1.225261975525898</v>
      </c>
      <c r="F5457" s="89">
        <v>705353</v>
      </c>
      <c r="G5457" s="89">
        <v>8</v>
      </c>
      <c r="H5457" t="s">
        <v>19630</v>
      </c>
      <c r="I5457" s="89"/>
    </row>
    <row r="5458">
      <c r="A5458" t="s">
        <v>8391</v>
      </c>
      <c r="B5458" t="s">
        <v>19483</v>
      </c>
      <c r="C5458" t="s">
        <v>19621</v>
      </c>
      <c r="D5458" t="s">
        <v>19619</v>
      </c>
      <c r="E5458" s="89">
        <v>1.265980984670305</v>
      </c>
      <c r="F5458" s="89">
        <v>705353</v>
      </c>
      <c r="G5458" s="89">
        <v>8</v>
      </c>
      <c r="H5458" t="s">
        <v>19630</v>
      </c>
      <c r="I5458" s="89"/>
    </row>
    <row r="5459">
      <c r="A5459" t="s">
        <v>8392</v>
      </c>
      <c r="B5459" t="s">
        <v>19483</v>
      </c>
      <c r="C5459" t="s">
        <v>19621</v>
      </c>
      <c r="D5459" t="s">
        <v>19620</v>
      </c>
      <c r="E5459" s="89">
        <v>1.203001854179271</v>
      </c>
      <c r="F5459" s="89">
        <v>705353</v>
      </c>
      <c r="G5459" s="89">
        <v>8</v>
      </c>
      <c r="H5459" t="s">
        <v>19630</v>
      </c>
      <c r="I5459" s="89"/>
    </row>
    <row r="5460">
      <c r="A5460" t="s">
        <v>8393</v>
      </c>
      <c r="B5460" t="s">
        <v>19483</v>
      </c>
      <c r="C5460" t="s">
        <v>19621</v>
      </c>
      <c r="D5460" t="s">
        <v>19621</v>
      </c>
      <c r="E5460" s="89">
        <v>1</v>
      </c>
      <c r="F5460" s="89">
        <v>705353</v>
      </c>
      <c r="G5460" s="89">
        <v>8</v>
      </c>
      <c r="H5460" t="s">
        <v>19630</v>
      </c>
      <c r="I5460" s="89"/>
    </row>
    <row r="5461">
      <c r="A5461" t="s">
        <v>8394</v>
      </c>
      <c r="B5461" t="s">
        <v>19483</v>
      </c>
      <c r="C5461" t="s">
        <v>19621</v>
      </c>
      <c r="D5461" t="s">
        <v>19622</v>
      </c>
      <c r="E5461" s="89">
        <v>1.224918714180421</v>
      </c>
      <c r="F5461" s="89">
        <v>705353</v>
      </c>
      <c r="G5461" s="89">
        <v>8</v>
      </c>
      <c r="H5461" t="s">
        <v>19630</v>
      </c>
      <c r="I5461" s="89"/>
    </row>
    <row r="5462">
      <c r="A5462" t="s">
        <v>8395</v>
      </c>
      <c r="B5462" t="s">
        <v>19483</v>
      </c>
      <c r="C5462" t="s">
        <v>19621</v>
      </c>
      <c r="D5462" t="s">
        <v>19623</v>
      </c>
      <c r="E5462" s="89">
        <v>3.51514276822338</v>
      </c>
      <c r="F5462" s="89">
        <v>705353</v>
      </c>
      <c r="G5462" s="89">
        <v>8</v>
      </c>
      <c r="H5462" t="s">
        <v>19630</v>
      </c>
      <c r="I5462" s="89"/>
    </row>
    <row r="5463">
      <c r="A5463" t="s">
        <v>8396</v>
      </c>
      <c r="B5463" t="s">
        <v>19483</v>
      </c>
      <c r="C5463" t="s">
        <v>19621</v>
      </c>
      <c r="D5463" t="s">
        <v>19624</v>
      </c>
      <c r="E5463" s="89">
        <v>8.668064053290077</v>
      </c>
      <c r="F5463" s="89">
        <v>705353</v>
      </c>
      <c r="G5463" s="89">
        <v>8</v>
      </c>
      <c r="H5463" t="s">
        <v>19630</v>
      </c>
      <c r="I5463" s="89"/>
    </row>
    <row r="5464">
      <c r="A5464" t="s">
        <v>8397</v>
      </c>
      <c r="B5464" t="s">
        <v>19483</v>
      </c>
      <c r="C5464" t="s">
        <v>19622</v>
      </c>
      <c r="D5464" t="s">
        <v>19614</v>
      </c>
      <c r="E5464" s="89">
        <v>0.9626140317857458</v>
      </c>
      <c r="F5464" s="89">
        <v>705353</v>
      </c>
      <c r="G5464" s="89">
        <v>8</v>
      </c>
      <c r="H5464" t="s">
        <v>19630</v>
      </c>
      <c r="I5464" s="89"/>
    </row>
    <row r="5465">
      <c r="A5465" t="s">
        <v>8398</v>
      </c>
      <c r="B5465" t="s">
        <v>19483</v>
      </c>
      <c r="C5465" t="s">
        <v>19622</v>
      </c>
      <c r="D5465" t="s">
        <v>19615</v>
      </c>
      <c r="E5465" s="89">
        <v>1.007403958755949</v>
      </c>
      <c r="F5465" s="89">
        <v>705353</v>
      </c>
      <c r="G5465" s="89">
        <v>8</v>
      </c>
      <c r="H5465" t="s">
        <v>19630</v>
      </c>
      <c r="I5465" s="89"/>
    </row>
    <row r="5466">
      <c r="A5466" t="s">
        <v>8399</v>
      </c>
      <c r="B5466" t="s">
        <v>19483</v>
      </c>
      <c r="C5466" t="s">
        <v>19622</v>
      </c>
      <c r="D5466" t="s">
        <v>19616</v>
      </c>
      <c r="E5466" s="89">
        <v>0.9633278990442798</v>
      </c>
      <c r="F5466" s="89">
        <v>705353</v>
      </c>
      <c r="G5466" s="89">
        <v>8</v>
      </c>
      <c r="H5466" t="s">
        <v>19630</v>
      </c>
      <c r="I5466" s="89"/>
    </row>
    <row r="5467">
      <c r="A5467" t="s">
        <v>8400</v>
      </c>
      <c r="B5467" t="s">
        <v>19483</v>
      </c>
      <c r="C5467" t="s">
        <v>19622</v>
      </c>
      <c r="D5467" t="s">
        <v>19617</v>
      </c>
      <c r="E5467" s="89">
        <v>1.004522794106888</v>
      </c>
      <c r="F5467" s="89">
        <v>705353</v>
      </c>
      <c r="G5467" s="89">
        <v>8</v>
      </c>
      <c r="H5467" t="s">
        <v>19630</v>
      </c>
      <c r="I5467" s="89"/>
    </row>
    <row r="5468">
      <c r="A5468" t="s">
        <v>8401</v>
      </c>
      <c r="B5468" t="s">
        <v>19483</v>
      </c>
      <c r="C5468" t="s">
        <v>19622</v>
      </c>
      <c r="D5468" t="s">
        <v>19618</v>
      </c>
      <c r="E5468" s="89">
        <v>1.000993413180148</v>
      </c>
      <c r="F5468" s="89">
        <v>705353</v>
      </c>
      <c r="G5468" s="89">
        <v>8</v>
      </c>
      <c r="H5468" t="s">
        <v>19630</v>
      </c>
      <c r="I5468" s="89"/>
    </row>
    <row r="5469">
      <c r="A5469" t="s">
        <v>8402</v>
      </c>
      <c r="B5469" t="s">
        <v>19483</v>
      </c>
      <c r="C5469" t="s">
        <v>19622</v>
      </c>
      <c r="D5469" t="s">
        <v>19619</v>
      </c>
      <c r="E5469" s="89">
        <v>1.034044168994539</v>
      </c>
      <c r="F5469" s="89">
        <v>705353</v>
      </c>
      <c r="G5469" s="89">
        <v>8</v>
      </c>
      <c r="H5469" t="s">
        <v>19630</v>
      </c>
      <c r="I5469" s="89"/>
    </row>
    <row r="5470">
      <c r="A5470" t="s">
        <v>8403</v>
      </c>
      <c r="B5470" t="s">
        <v>19483</v>
      </c>
      <c r="C5470" t="s">
        <v>19622</v>
      </c>
      <c r="D5470" t="s">
        <v>19620</v>
      </c>
      <c r="E5470" s="89">
        <v>0.9825236814422494</v>
      </c>
      <c r="F5470" s="89">
        <v>705353</v>
      </c>
      <c r="G5470" s="89">
        <v>8</v>
      </c>
      <c r="H5470" t="s">
        <v>19630</v>
      </c>
      <c r="I5470" s="89"/>
    </row>
    <row r="5471">
      <c r="A5471" t="s">
        <v>8404</v>
      </c>
      <c r="B5471" t="s">
        <v>19483</v>
      </c>
      <c r="C5471" t="s">
        <v>19622</v>
      </c>
      <c r="D5471" t="s">
        <v>19621</v>
      </c>
      <c r="E5471" s="89">
        <v>0.8510471643450481</v>
      </c>
      <c r="F5471" s="89">
        <v>705353</v>
      </c>
      <c r="G5471" s="89">
        <v>8</v>
      </c>
      <c r="H5471" t="s">
        <v>19630</v>
      </c>
      <c r="I5471" s="89"/>
    </row>
    <row r="5472">
      <c r="A5472" t="s">
        <v>8405</v>
      </c>
      <c r="B5472" t="s">
        <v>19483</v>
      </c>
      <c r="C5472" t="s">
        <v>19622</v>
      </c>
      <c r="D5472" t="s">
        <v>19622</v>
      </c>
      <c r="E5472" s="89">
        <v>1</v>
      </c>
      <c r="F5472" s="89">
        <v>705353</v>
      </c>
      <c r="G5472" s="89">
        <v>8</v>
      </c>
      <c r="H5472" t="s">
        <v>19630</v>
      </c>
      <c r="I5472" s="89"/>
    </row>
    <row r="5473">
      <c r="A5473" t="s">
        <v>8406</v>
      </c>
      <c r="B5473" t="s">
        <v>19483</v>
      </c>
      <c r="C5473" t="s">
        <v>19622</v>
      </c>
      <c r="D5473" t="s">
        <v>19623</v>
      </c>
      <c r="E5473" s="89">
        <v>2.895671939930856</v>
      </c>
      <c r="F5473" s="89">
        <v>705353</v>
      </c>
      <c r="G5473" s="89">
        <v>8</v>
      </c>
      <c r="H5473" t="s">
        <v>19630</v>
      </c>
      <c r="I5473" s="89"/>
    </row>
    <row r="5474">
      <c r="A5474" t="s">
        <v>8407</v>
      </c>
      <c r="B5474" t="s">
        <v>19483</v>
      </c>
      <c r="C5474" t="s">
        <v>19622</v>
      </c>
      <c r="D5474" t="s">
        <v>19624</v>
      </c>
      <c r="E5474" s="89">
        <v>7.121771722878313</v>
      </c>
      <c r="F5474" s="89">
        <v>705353</v>
      </c>
      <c r="G5474" s="89">
        <v>8</v>
      </c>
      <c r="H5474" t="s">
        <v>19630</v>
      </c>
      <c r="I5474" s="89"/>
    </row>
    <row r="5475">
      <c r="A5475" t="s">
        <v>8408</v>
      </c>
      <c r="B5475" t="s">
        <v>19483</v>
      </c>
      <c r="C5475" t="s">
        <v>19523</v>
      </c>
      <c r="D5475" t="s">
        <v>19614</v>
      </c>
      <c r="E5475" s="89">
        <v>0.04101198835909638</v>
      </c>
      <c r="F5475" s="89">
        <v>705353</v>
      </c>
      <c r="G5475" s="89">
        <v>8</v>
      </c>
      <c r="H5475" t="s">
        <v>19630</v>
      </c>
      <c r="I5475" s="89"/>
    </row>
    <row r="5476">
      <c r="A5476" t="s">
        <v>8409</v>
      </c>
      <c r="B5476" t="s">
        <v>19483</v>
      </c>
      <c r="C5476" t="s">
        <v>19523</v>
      </c>
      <c r="D5476" t="s">
        <v>19615</v>
      </c>
      <c r="E5476" s="89">
        <v>0.0450224194958534</v>
      </c>
      <c r="F5476" s="89">
        <v>705353</v>
      </c>
      <c r="G5476" s="89">
        <v>8</v>
      </c>
      <c r="H5476" t="s">
        <v>19630</v>
      </c>
      <c r="I5476" s="89"/>
    </row>
    <row r="5477">
      <c r="A5477" t="s">
        <v>8410</v>
      </c>
      <c r="B5477" t="s">
        <v>19483</v>
      </c>
      <c r="C5477" t="s">
        <v>19523</v>
      </c>
      <c r="D5477" t="s">
        <v>19616</v>
      </c>
      <c r="E5477" s="89">
        <v>0.04102995841764755</v>
      </c>
      <c r="F5477" s="89">
        <v>705353</v>
      </c>
      <c r="G5477" s="89">
        <v>8</v>
      </c>
      <c r="H5477" t="s">
        <v>19630</v>
      </c>
      <c r="I5477" s="89"/>
    </row>
    <row r="5478">
      <c r="A5478" t="s">
        <v>8411</v>
      </c>
      <c r="B5478" t="s">
        <v>19483</v>
      </c>
      <c r="C5478" t="s">
        <v>19523</v>
      </c>
      <c r="D5478" t="s">
        <v>19617</v>
      </c>
      <c r="E5478" s="89">
        <v>0.04498171810990997</v>
      </c>
      <c r="F5478" s="89">
        <v>705353</v>
      </c>
      <c r="G5478" s="89">
        <v>8</v>
      </c>
      <c r="H5478" t="s">
        <v>19630</v>
      </c>
      <c r="I5478" s="89"/>
    </row>
    <row r="5479">
      <c r="A5479" t="s">
        <v>8412</v>
      </c>
      <c r="B5479" t="s">
        <v>19483</v>
      </c>
      <c r="C5479" t="s">
        <v>19523</v>
      </c>
      <c r="D5479" t="s">
        <v>19618</v>
      </c>
      <c r="E5479" s="89">
        <v>0.04471719997967231</v>
      </c>
      <c r="F5479" s="89">
        <v>705353</v>
      </c>
      <c r="G5479" s="89">
        <v>8</v>
      </c>
      <c r="H5479" t="s">
        <v>19630</v>
      </c>
      <c r="I5479" s="89"/>
    </row>
    <row r="5480">
      <c r="A5480" t="s">
        <v>8413</v>
      </c>
      <c r="B5480" t="s">
        <v>19483</v>
      </c>
      <c r="C5480" t="s">
        <v>19523</v>
      </c>
      <c r="D5480" t="s">
        <v>19619</v>
      </c>
      <c r="E5480" s="89">
        <v>0.04627220575713937</v>
      </c>
      <c r="F5480" s="89">
        <v>705353</v>
      </c>
      <c r="G5480" s="89">
        <v>8</v>
      </c>
      <c r="H5480" t="s">
        <v>19630</v>
      </c>
      <c r="I5480" s="89"/>
    </row>
    <row r="5481">
      <c r="A5481" t="s">
        <v>8414</v>
      </c>
      <c r="B5481" t="s">
        <v>19483</v>
      </c>
      <c r="C5481" t="s">
        <v>19523</v>
      </c>
      <c r="D5481" t="s">
        <v>19620</v>
      </c>
      <c r="E5481" s="89">
        <v>0.04398109436737929</v>
      </c>
      <c r="F5481" s="89">
        <v>705353</v>
      </c>
      <c r="G5481" s="89">
        <v>8</v>
      </c>
      <c r="H5481" t="s">
        <v>19630</v>
      </c>
      <c r="I5481" s="89"/>
    </row>
    <row r="5482">
      <c r="A5482" t="s">
        <v>8415</v>
      </c>
      <c r="B5482" t="s">
        <v>19483</v>
      </c>
      <c r="C5482" t="s">
        <v>19523</v>
      </c>
      <c r="D5482" t="s">
        <v>19621</v>
      </c>
      <c r="E5482" s="89">
        <v>0.03605513618410455</v>
      </c>
      <c r="F5482" s="89">
        <v>705353</v>
      </c>
      <c r="G5482" s="89">
        <v>8</v>
      </c>
      <c r="H5482" t="s">
        <v>19630</v>
      </c>
      <c r="I5482" s="89"/>
    </row>
    <row r="5483">
      <c r="A5483" t="s">
        <v>8416</v>
      </c>
      <c r="B5483" t="s">
        <v>19483</v>
      </c>
      <c r="C5483" t="s">
        <v>19523</v>
      </c>
      <c r="D5483" t="s">
        <v>19622</v>
      </c>
      <c r="E5483" s="89">
        <v>0.04488303096241868</v>
      </c>
      <c r="F5483" s="89">
        <v>705353</v>
      </c>
      <c r="G5483" s="89">
        <v>8</v>
      </c>
      <c r="H5483" t="s">
        <v>19630</v>
      </c>
      <c r="I5483" s="89"/>
    </row>
    <row r="5484">
      <c r="A5484" t="s">
        <v>8417</v>
      </c>
      <c r="B5484" t="s">
        <v>19483</v>
      </c>
      <c r="C5484" t="s">
        <v>19523</v>
      </c>
      <c r="D5484" t="s">
        <v>19623</v>
      </c>
      <c r="E5484" s="89">
        <v>0.1233909717635315</v>
      </c>
      <c r="F5484" s="89">
        <v>705353</v>
      </c>
      <c r="G5484" s="89">
        <v>8</v>
      </c>
      <c r="H5484" t="s">
        <v>19630</v>
      </c>
      <c r="I5484" s="89"/>
    </row>
    <row r="5485">
      <c r="A5485" t="s">
        <v>8418</v>
      </c>
      <c r="B5485" t="s">
        <v>19483</v>
      </c>
      <c r="C5485" t="s">
        <v>19523</v>
      </c>
      <c r="D5485" t="s">
        <v>19624</v>
      </c>
      <c r="E5485" s="89">
        <v>0.3044637433478031</v>
      </c>
      <c r="F5485" s="89">
        <v>705353</v>
      </c>
      <c r="G5485" s="89">
        <v>8</v>
      </c>
      <c r="H5485" t="s">
        <v>19630</v>
      </c>
      <c r="I5485" s="89"/>
    </row>
    <row r="5486">
      <c r="A5486" t="s">
        <v>20875</v>
      </c>
      <c r="B5486" t="s">
        <v>19483</v>
      </c>
      <c r="C5486" t="s">
        <v>3677</v>
      </c>
      <c r="D5486" t="s">
        <v>19614</v>
      </c>
      <c r="E5486" s="89">
        <v>0.000173289037461539</v>
      </c>
      <c r="F5486" s="89">
        <v>705353</v>
      </c>
      <c r="G5486" s="89">
        <v>8</v>
      </c>
      <c r="H5486" t="s">
        <v>19630</v>
      </c>
      <c r="I5486" s="89"/>
    </row>
    <row r="5487">
      <c r="A5487" t="s">
        <v>20876</v>
      </c>
      <c r="B5487" t="s">
        <v>19483</v>
      </c>
      <c r="C5487" t="s">
        <v>3677</v>
      </c>
      <c r="D5487" t="s">
        <v>19615</v>
      </c>
      <c r="E5487" s="89">
        <v>0.0001825330825299159</v>
      </c>
      <c r="F5487" s="89">
        <v>705353</v>
      </c>
      <c r="G5487" s="89">
        <v>8</v>
      </c>
      <c r="H5487" t="s">
        <v>19630</v>
      </c>
      <c r="I5487" s="89"/>
    </row>
    <row r="5488">
      <c r="A5488" t="s">
        <v>20877</v>
      </c>
      <c r="B5488" t="s">
        <v>19483</v>
      </c>
      <c r="C5488" t="s">
        <v>3677</v>
      </c>
      <c r="D5488" t="s">
        <v>19616</v>
      </c>
      <c r="E5488" s="89">
        <v>0.0001733574895951268</v>
      </c>
      <c r="F5488" s="89">
        <v>705353</v>
      </c>
      <c r="G5488" s="89">
        <v>8</v>
      </c>
      <c r="H5488" t="s">
        <v>19630</v>
      </c>
      <c r="I5488" s="89"/>
    </row>
    <row r="5489">
      <c r="A5489" t="s">
        <v>20878</v>
      </c>
      <c r="B5489" t="s">
        <v>19483</v>
      </c>
      <c r="C5489" t="s">
        <v>3677</v>
      </c>
      <c r="D5489" t="s">
        <v>19617</v>
      </c>
      <c r="E5489" s="89">
        <v>0.0001761866442901746</v>
      </c>
      <c r="F5489" s="89">
        <v>705353</v>
      </c>
      <c r="G5489" s="89">
        <v>8</v>
      </c>
      <c r="H5489" t="s">
        <v>19630</v>
      </c>
      <c r="I5489" s="89"/>
    </row>
    <row r="5490">
      <c r="A5490" t="s">
        <v>20879</v>
      </c>
      <c r="B5490" t="s">
        <v>19483</v>
      </c>
      <c r="C5490" t="s">
        <v>3677</v>
      </c>
      <c r="D5490" t="s">
        <v>19618</v>
      </c>
      <c r="E5490" s="89">
        <v>0.0001819216912162869</v>
      </c>
      <c r="F5490" s="89">
        <v>705353</v>
      </c>
      <c r="G5490" s="89">
        <v>8</v>
      </c>
      <c r="H5490" t="s">
        <v>19630</v>
      </c>
      <c r="I5490" s="89"/>
    </row>
    <row r="5491">
      <c r="A5491" t="s">
        <v>20880</v>
      </c>
      <c r="B5491" t="s">
        <v>19483</v>
      </c>
      <c r="C5491" t="s">
        <v>3677</v>
      </c>
      <c r="D5491" t="s">
        <v>19619</v>
      </c>
      <c r="E5491" s="89">
        <v>0.0001858205311581788</v>
      </c>
      <c r="F5491" s="89">
        <v>705353</v>
      </c>
      <c r="G5491" s="89">
        <v>8</v>
      </c>
      <c r="H5491" t="s">
        <v>19630</v>
      </c>
      <c r="I5491" s="89"/>
    </row>
    <row r="5492">
      <c r="A5492" t="s">
        <v>20881</v>
      </c>
      <c r="B5492" t="s">
        <v>19483</v>
      </c>
      <c r="C5492" t="s">
        <v>3677</v>
      </c>
      <c r="D5492" t="s">
        <v>19620</v>
      </c>
      <c r="E5492" s="89">
        <v>0.0001794657076386118</v>
      </c>
      <c r="F5492" s="89">
        <v>705353</v>
      </c>
      <c r="G5492" s="89">
        <v>8</v>
      </c>
      <c r="H5492" t="s">
        <v>19630</v>
      </c>
      <c r="I5492" s="89"/>
    </row>
    <row r="5493">
      <c r="A5493" t="s">
        <v>20882</v>
      </c>
      <c r="B5493" t="s">
        <v>19483</v>
      </c>
      <c r="C5493" t="s">
        <v>3677</v>
      </c>
      <c r="D5493" t="s">
        <v>19621</v>
      </c>
      <c r="E5493" s="89">
        <v>0.0001588542669228965</v>
      </c>
      <c r="F5493" s="89">
        <v>705353</v>
      </c>
      <c r="G5493" s="89">
        <v>8</v>
      </c>
      <c r="H5493" t="s">
        <v>19630</v>
      </c>
      <c r="I5493" s="89"/>
    </row>
    <row r="5494">
      <c r="A5494" t="s">
        <v>20883</v>
      </c>
      <c r="B5494" t="s">
        <v>19483</v>
      </c>
      <c r="C5494" t="s">
        <v>3677</v>
      </c>
      <c r="D5494" t="s">
        <v>19622</v>
      </c>
      <c r="E5494" s="89">
        <v>0.0001751199761731004</v>
      </c>
      <c r="F5494" s="89">
        <v>705353</v>
      </c>
      <c r="G5494" s="89">
        <v>8</v>
      </c>
      <c r="H5494" t="s">
        <v>19630</v>
      </c>
      <c r="I5494" s="89"/>
    </row>
    <row r="5495">
      <c r="A5495" t="s">
        <v>20884</v>
      </c>
      <c r="B5495" t="s">
        <v>19483</v>
      </c>
      <c r="C5495" t="s">
        <v>3677</v>
      </c>
      <c r="D5495" t="s">
        <v>19623</v>
      </c>
      <c r="E5495" s="89">
        <v>0.0004872868489599705</v>
      </c>
      <c r="F5495" s="89">
        <v>705353</v>
      </c>
      <c r="G5495" s="89">
        <v>8</v>
      </c>
      <c r="H5495" t="s">
        <v>19630</v>
      </c>
      <c r="I5495" s="89"/>
    </row>
    <row r="5496">
      <c r="A5496" t="s">
        <v>20885</v>
      </c>
      <c r="B5496" t="s">
        <v>19483</v>
      </c>
      <c r="C5496" t="s">
        <v>3677</v>
      </c>
      <c r="D5496" t="s">
        <v>19624</v>
      </c>
      <c r="E5496" s="89">
        <v>0.001278040619016997</v>
      </c>
      <c r="F5496" s="89">
        <v>705353</v>
      </c>
      <c r="G5496" s="89">
        <v>8</v>
      </c>
      <c r="H5496" t="s">
        <v>19630</v>
      </c>
      <c r="I5496" s="89"/>
    </row>
    <row r="5497">
      <c r="A5497" t="s">
        <v>8419</v>
      </c>
      <c r="B5497" t="s">
        <v>19483</v>
      </c>
      <c r="C5497" t="s">
        <v>19524</v>
      </c>
      <c r="D5497" t="s">
        <v>19614</v>
      </c>
      <c r="E5497" s="89">
        <v>0.002756686992014763</v>
      </c>
      <c r="F5497" s="89">
        <v>705353</v>
      </c>
      <c r="G5497" s="89">
        <v>8</v>
      </c>
      <c r="H5497" t="s">
        <v>19630</v>
      </c>
      <c r="I5497" s="89"/>
    </row>
    <row r="5498">
      <c r="A5498" t="s">
        <v>8420</v>
      </c>
      <c r="B5498" t="s">
        <v>19483</v>
      </c>
      <c r="C5498" t="s">
        <v>19524</v>
      </c>
      <c r="D5498" t="s">
        <v>19615</v>
      </c>
      <c r="E5498" s="89">
        <v>0.002874115306625816</v>
      </c>
      <c r="F5498" s="89">
        <v>705353</v>
      </c>
      <c r="G5498" s="89">
        <v>8</v>
      </c>
      <c r="H5498" t="s">
        <v>19630</v>
      </c>
      <c r="I5498" s="89"/>
    </row>
    <row r="5499">
      <c r="A5499" t="s">
        <v>8421</v>
      </c>
      <c r="B5499" t="s">
        <v>19483</v>
      </c>
      <c r="C5499" t="s">
        <v>19524</v>
      </c>
      <c r="D5499" t="s">
        <v>19616</v>
      </c>
      <c r="E5499" s="89">
        <v>0.00275693570876285</v>
      </c>
      <c r="F5499" s="89">
        <v>705353</v>
      </c>
      <c r="G5499" s="89">
        <v>8</v>
      </c>
      <c r="H5499" t="s">
        <v>19630</v>
      </c>
      <c r="I5499" s="89"/>
    </row>
    <row r="5500">
      <c r="A5500" t="s">
        <v>8422</v>
      </c>
      <c r="B5500" t="s">
        <v>19483</v>
      </c>
      <c r="C5500" t="s">
        <v>19524</v>
      </c>
      <c r="D5500" t="s">
        <v>19617</v>
      </c>
      <c r="E5500" s="89">
        <v>0.002794788988203895</v>
      </c>
      <c r="F5500" s="89">
        <v>705353</v>
      </c>
      <c r="G5500" s="89">
        <v>8</v>
      </c>
      <c r="H5500" t="s">
        <v>19630</v>
      </c>
      <c r="I5500" s="89"/>
    </row>
    <row r="5501">
      <c r="A5501" t="s">
        <v>8423</v>
      </c>
      <c r="B5501" t="s">
        <v>19483</v>
      </c>
      <c r="C5501" t="s">
        <v>19524</v>
      </c>
      <c r="D5501" t="s">
        <v>19618</v>
      </c>
      <c r="E5501" s="89">
        <v>0.002860190170700918</v>
      </c>
      <c r="F5501" s="89">
        <v>705353</v>
      </c>
      <c r="G5501" s="89">
        <v>8</v>
      </c>
      <c r="H5501" t="s">
        <v>19630</v>
      </c>
      <c r="I5501" s="89"/>
    </row>
    <row r="5502">
      <c r="A5502" t="s">
        <v>8424</v>
      </c>
      <c r="B5502" t="s">
        <v>19483</v>
      </c>
      <c r="C5502" t="s">
        <v>19524</v>
      </c>
      <c r="D5502" t="s">
        <v>19619</v>
      </c>
      <c r="E5502" s="89">
        <v>0.002964454095810587</v>
      </c>
      <c r="F5502" s="89">
        <v>705353</v>
      </c>
      <c r="G5502" s="89">
        <v>8</v>
      </c>
      <c r="H5502" t="s">
        <v>19630</v>
      </c>
      <c r="I5502" s="89"/>
    </row>
    <row r="5503">
      <c r="A5503" t="s">
        <v>8425</v>
      </c>
      <c r="B5503" t="s">
        <v>19483</v>
      </c>
      <c r="C5503" t="s">
        <v>19524</v>
      </c>
      <c r="D5503" t="s">
        <v>19620</v>
      </c>
      <c r="E5503" s="89">
        <v>0.002815585658955374</v>
      </c>
      <c r="F5503" s="89">
        <v>705353</v>
      </c>
      <c r="G5503" s="89">
        <v>8</v>
      </c>
      <c r="H5503" t="s">
        <v>19630</v>
      </c>
      <c r="I5503" s="89"/>
    </row>
    <row r="5504">
      <c r="A5504" t="s">
        <v>8426</v>
      </c>
      <c r="B5504" t="s">
        <v>19483</v>
      </c>
      <c r="C5504" t="s">
        <v>19524</v>
      </c>
      <c r="D5504" t="s">
        <v>19621</v>
      </c>
      <c r="E5504" s="89">
        <v>0.002482726741888869</v>
      </c>
      <c r="F5504" s="89">
        <v>705353</v>
      </c>
      <c r="G5504" s="89">
        <v>8</v>
      </c>
      <c r="H5504" t="s">
        <v>19630</v>
      </c>
      <c r="I5504" s="89"/>
    </row>
    <row r="5505">
      <c r="A5505" t="s">
        <v>8427</v>
      </c>
      <c r="B5505" t="s">
        <v>19483</v>
      </c>
      <c r="C5505" t="s">
        <v>19524</v>
      </c>
      <c r="D5505" t="s">
        <v>19622</v>
      </c>
      <c r="E5505" s="89">
        <v>0.002789276197390077</v>
      </c>
      <c r="F5505" s="89">
        <v>705353</v>
      </c>
      <c r="G5505" s="89">
        <v>8</v>
      </c>
      <c r="H5505" t="s">
        <v>19630</v>
      </c>
      <c r="I5505" s="89"/>
    </row>
    <row r="5506">
      <c r="A5506" t="s">
        <v>8428</v>
      </c>
      <c r="B5506" t="s">
        <v>19483</v>
      </c>
      <c r="C5506" t="s">
        <v>19524</v>
      </c>
      <c r="D5506" t="s">
        <v>19623</v>
      </c>
      <c r="E5506" s="89">
        <v>0.008103578923878797</v>
      </c>
      <c r="F5506" s="89">
        <v>705353</v>
      </c>
      <c r="G5506" s="89">
        <v>8</v>
      </c>
      <c r="H5506" t="s">
        <v>19630</v>
      </c>
      <c r="I5506" s="89"/>
    </row>
    <row r="5507">
      <c r="A5507" t="s">
        <v>8429</v>
      </c>
      <c r="B5507" t="s">
        <v>19483</v>
      </c>
      <c r="C5507" t="s">
        <v>19524</v>
      </c>
      <c r="D5507" t="s">
        <v>19624</v>
      </c>
      <c r="E5507" s="89">
        <v>0.02015347959870821</v>
      </c>
      <c r="F5507" s="89">
        <v>705353</v>
      </c>
      <c r="G5507" s="89">
        <v>8</v>
      </c>
      <c r="H5507" t="s">
        <v>19630</v>
      </c>
      <c r="I5507" s="89"/>
    </row>
    <row r="5508">
      <c r="A5508" t="s">
        <v>8430</v>
      </c>
      <c r="B5508" t="s">
        <v>19483</v>
      </c>
      <c r="C5508" t="s">
        <v>19525</v>
      </c>
      <c r="D5508" t="s">
        <v>19614</v>
      </c>
      <c r="E5508" s="89">
        <v>0</v>
      </c>
      <c r="F5508" s="89">
        <v>705353</v>
      </c>
      <c r="G5508" s="89">
        <v>8</v>
      </c>
      <c r="H5508" t="s">
        <v>19630</v>
      </c>
      <c r="I5508" s="89"/>
    </row>
    <row r="5509">
      <c r="A5509" t="s">
        <v>8431</v>
      </c>
      <c r="B5509" t="s">
        <v>19483</v>
      </c>
      <c r="C5509" t="s">
        <v>19525</v>
      </c>
      <c r="D5509" t="s">
        <v>19615</v>
      </c>
      <c r="E5509" s="89">
        <v>0</v>
      </c>
      <c r="F5509" s="89">
        <v>705353</v>
      </c>
      <c r="G5509" s="89">
        <v>8</v>
      </c>
      <c r="H5509" t="s">
        <v>19630</v>
      </c>
      <c r="I5509" s="89"/>
    </row>
    <row r="5510">
      <c r="A5510" t="s">
        <v>8432</v>
      </c>
      <c r="B5510" t="s">
        <v>19483</v>
      </c>
      <c r="C5510" t="s">
        <v>19525</v>
      </c>
      <c r="D5510" t="s">
        <v>19616</v>
      </c>
      <c r="E5510" s="89">
        <v>0</v>
      </c>
      <c r="F5510" s="89">
        <v>705353</v>
      </c>
      <c r="G5510" s="89">
        <v>8</v>
      </c>
      <c r="H5510" t="s">
        <v>19630</v>
      </c>
      <c r="I5510" s="89"/>
    </row>
    <row r="5511">
      <c r="A5511" t="s">
        <v>8433</v>
      </c>
      <c r="B5511" t="s">
        <v>19483</v>
      </c>
      <c r="C5511" t="s">
        <v>19525</v>
      </c>
      <c r="D5511" t="s">
        <v>19617</v>
      </c>
      <c r="E5511" s="89">
        <v>0</v>
      </c>
      <c r="F5511" s="89">
        <v>705353</v>
      </c>
      <c r="G5511" s="89">
        <v>8</v>
      </c>
      <c r="H5511" t="s">
        <v>19630</v>
      </c>
      <c r="I5511" s="89"/>
    </row>
    <row r="5512">
      <c r="A5512" t="s">
        <v>8434</v>
      </c>
      <c r="B5512" t="s">
        <v>19483</v>
      </c>
      <c r="C5512" t="s">
        <v>19525</v>
      </c>
      <c r="D5512" t="s">
        <v>19618</v>
      </c>
      <c r="E5512" s="89">
        <v>0</v>
      </c>
      <c r="F5512" s="89">
        <v>705353</v>
      </c>
      <c r="G5512" s="89">
        <v>8</v>
      </c>
      <c r="H5512" t="s">
        <v>19630</v>
      </c>
      <c r="I5512" s="89"/>
    </row>
    <row r="5513">
      <c r="A5513" t="s">
        <v>8435</v>
      </c>
      <c r="B5513" t="s">
        <v>19483</v>
      </c>
      <c r="C5513" t="s">
        <v>19525</v>
      </c>
      <c r="D5513" t="s">
        <v>19619</v>
      </c>
      <c r="E5513" s="89">
        <v>0</v>
      </c>
      <c r="F5513" s="89">
        <v>705353</v>
      </c>
      <c r="G5513" s="89">
        <v>8</v>
      </c>
      <c r="H5513" t="s">
        <v>19630</v>
      </c>
      <c r="I5513" s="89"/>
    </row>
    <row r="5514">
      <c r="A5514" t="s">
        <v>8436</v>
      </c>
      <c r="B5514" t="s">
        <v>19483</v>
      </c>
      <c r="C5514" t="s">
        <v>19525</v>
      </c>
      <c r="D5514" t="s">
        <v>19620</v>
      </c>
      <c r="E5514" s="89">
        <v>0</v>
      </c>
      <c r="F5514" s="89">
        <v>705353</v>
      </c>
      <c r="G5514" s="89">
        <v>8</v>
      </c>
      <c r="H5514" t="s">
        <v>19630</v>
      </c>
      <c r="I5514" s="89"/>
    </row>
    <row r="5515">
      <c r="A5515" t="s">
        <v>8437</v>
      </c>
      <c r="B5515" t="s">
        <v>19483</v>
      </c>
      <c r="C5515" t="s">
        <v>19525</v>
      </c>
      <c r="D5515" t="s">
        <v>19621</v>
      </c>
      <c r="E5515" s="89">
        <v>0</v>
      </c>
      <c r="F5515" s="89">
        <v>705353</v>
      </c>
      <c r="G5515" s="89">
        <v>8</v>
      </c>
      <c r="H5515" t="s">
        <v>19630</v>
      </c>
      <c r="I5515" s="89"/>
    </row>
    <row r="5516">
      <c r="A5516" t="s">
        <v>8438</v>
      </c>
      <c r="B5516" t="s">
        <v>19483</v>
      </c>
      <c r="C5516" t="s">
        <v>19525</v>
      </c>
      <c r="D5516" t="s">
        <v>19622</v>
      </c>
      <c r="E5516" s="89">
        <v>0</v>
      </c>
      <c r="F5516" s="89">
        <v>705353</v>
      </c>
      <c r="G5516" s="89">
        <v>8</v>
      </c>
      <c r="H5516" t="s">
        <v>19630</v>
      </c>
      <c r="I5516" s="89"/>
    </row>
    <row r="5517">
      <c r="A5517" t="s">
        <v>8439</v>
      </c>
      <c r="B5517" t="s">
        <v>19483</v>
      </c>
      <c r="C5517" t="s">
        <v>19525</v>
      </c>
      <c r="D5517" t="s">
        <v>19623</v>
      </c>
      <c r="E5517" s="89">
        <v>0</v>
      </c>
      <c r="F5517" s="89">
        <v>705353</v>
      </c>
      <c r="G5517" s="89">
        <v>8</v>
      </c>
      <c r="H5517" t="s">
        <v>19630</v>
      </c>
      <c r="I5517" s="89"/>
    </row>
    <row r="5518">
      <c r="A5518" t="s">
        <v>8440</v>
      </c>
      <c r="B5518" t="s">
        <v>19483</v>
      </c>
      <c r="C5518" t="s">
        <v>19525</v>
      </c>
      <c r="D5518" t="s">
        <v>19624</v>
      </c>
      <c r="E5518" s="89">
        <v>0</v>
      </c>
      <c r="F5518" s="89">
        <v>705353</v>
      </c>
      <c r="G5518" s="89">
        <v>8</v>
      </c>
      <c r="H5518" t="s">
        <v>19630</v>
      </c>
      <c r="I5518" s="89"/>
    </row>
    <row r="5519">
      <c r="A5519" t="s">
        <v>8441</v>
      </c>
      <c r="B5519" t="s">
        <v>19483</v>
      </c>
      <c r="C5519" t="s">
        <v>19526</v>
      </c>
      <c r="D5519" t="s">
        <v>19614</v>
      </c>
      <c r="E5519" s="89">
        <v>0.02687580922093808</v>
      </c>
      <c r="F5519" s="89">
        <v>705353</v>
      </c>
      <c r="G5519" s="89">
        <v>8</v>
      </c>
      <c r="H5519" t="s">
        <v>19630</v>
      </c>
      <c r="I5519" s="89"/>
    </row>
    <row r="5520">
      <c r="A5520" t="s">
        <v>8442</v>
      </c>
      <c r="B5520" t="s">
        <v>19483</v>
      </c>
      <c r="C5520" t="s">
        <v>19526</v>
      </c>
      <c r="D5520" t="s">
        <v>19615</v>
      </c>
      <c r="E5520" s="89">
        <v>0.02805295045360011</v>
      </c>
      <c r="F5520" s="89">
        <v>705353</v>
      </c>
      <c r="G5520" s="89">
        <v>8</v>
      </c>
      <c r="H5520" t="s">
        <v>19630</v>
      </c>
      <c r="I5520" s="89"/>
    </row>
    <row r="5521">
      <c r="A5521" t="s">
        <v>8443</v>
      </c>
      <c r="B5521" t="s">
        <v>19483</v>
      </c>
      <c r="C5521" t="s">
        <v>19526</v>
      </c>
      <c r="D5521" t="s">
        <v>19616</v>
      </c>
      <c r="E5521" s="89">
        <v>0.02688954116641754</v>
      </c>
      <c r="F5521" s="89">
        <v>705353</v>
      </c>
      <c r="G5521" s="89">
        <v>8</v>
      </c>
      <c r="H5521" t="s">
        <v>19630</v>
      </c>
      <c r="I5521" s="89"/>
    </row>
    <row r="5522">
      <c r="A5522" t="s">
        <v>8444</v>
      </c>
      <c r="B5522" t="s">
        <v>19483</v>
      </c>
      <c r="C5522" t="s">
        <v>19526</v>
      </c>
      <c r="D5522" t="s">
        <v>19617</v>
      </c>
      <c r="E5522" s="89">
        <v>0.02799297995580058</v>
      </c>
      <c r="F5522" s="89">
        <v>705353</v>
      </c>
      <c r="G5522" s="89">
        <v>8</v>
      </c>
      <c r="H5522" t="s">
        <v>19630</v>
      </c>
      <c r="I5522" s="89"/>
    </row>
    <row r="5523">
      <c r="A5523" t="s">
        <v>8445</v>
      </c>
      <c r="B5523" t="s">
        <v>19483</v>
      </c>
      <c r="C5523" t="s">
        <v>19526</v>
      </c>
      <c r="D5523" t="s">
        <v>19618</v>
      </c>
      <c r="E5523" s="89">
        <v>0.02790939011829052</v>
      </c>
      <c r="F5523" s="89">
        <v>705353</v>
      </c>
      <c r="G5523" s="89">
        <v>8</v>
      </c>
      <c r="H5523" t="s">
        <v>19630</v>
      </c>
      <c r="I5523" s="89"/>
    </row>
    <row r="5524">
      <c r="A5524" t="s">
        <v>8446</v>
      </c>
      <c r="B5524" t="s">
        <v>19483</v>
      </c>
      <c r="C5524" t="s">
        <v>19526</v>
      </c>
      <c r="D5524" t="s">
        <v>19619</v>
      </c>
      <c r="E5524" s="89">
        <v>0.02874721548939507</v>
      </c>
      <c r="F5524" s="89">
        <v>705353</v>
      </c>
      <c r="G5524" s="89">
        <v>8</v>
      </c>
      <c r="H5524" t="s">
        <v>19630</v>
      </c>
      <c r="I5524" s="89"/>
    </row>
    <row r="5525">
      <c r="A5525" t="s">
        <v>8447</v>
      </c>
      <c r="B5525" t="s">
        <v>19483</v>
      </c>
      <c r="C5525" t="s">
        <v>19526</v>
      </c>
      <c r="D5525" t="s">
        <v>19620</v>
      </c>
      <c r="E5525" s="89">
        <v>0.02734764696650833</v>
      </c>
      <c r="F5525" s="89">
        <v>705353</v>
      </c>
      <c r="G5525" s="89">
        <v>8</v>
      </c>
      <c r="H5525" t="s">
        <v>19630</v>
      </c>
      <c r="I5525" s="89"/>
    </row>
    <row r="5526">
      <c r="A5526" t="s">
        <v>8448</v>
      </c>
      <c r="B5526" t="s">
        <v>19483</v>
      </c>
      <c r="C5526" t="s">
        <v>19526</v>
      </c>
      <c r="D5526" t="s">
        <v>19621</v>
      </c>
      <c r="E5526" s="89">
        <v>0.02369365443436801</v>
      </c>
      <c r="F5526" s="89">
        <v>705353</v>
      </c>
      <c r="G5526" s="89">
        <v>8</v>
      </c>
      <c r="H5526" t="s">
        <v>19630</v>
      </c>
      <c r="I5526" s="89"/>
    </row>
    <row r="5527">
      <c r="A5527" t="s">
        <v>8449</v>
      </c>
      <c r="B5527" t="s">
        <v>19483</v>
      </c>
      <c r="C5527" t="s">
        <v>19526</v>
      </c>
      <c r="D5527" t="s">
        <v>19622</v>
      </c>
      <c r="E5527" s="89">
        <v>0.02789675710125114</v>
      </c>
      <c r="F5527" s="89">
        <v>705353</v>
      </c>
      <c r="G5527" s="89">
        <v>8</v>
      </c>
      <c r="H5527" t="s">
        <v>19630</v>
      </c>
      <c r="I5527" s="89"/>
    </row>
    <row r="5528">
      <c r="A5528" t="s">
        <v>8450</v>
      </c>
      <c r="B5528" t="s">
        <v>19483</v>
      </c>
      <c r="C5528" t="s">
        <v>19526</v>
      </c>
      <c r="D5528" t="s">
        <v>19623</v>
      </c>
      <c r="E5528" s="89">
        <v>0.0839630098736176</v>
      </c>
      <c r="F5528" s="89">
        <v>705353</v>
      </c>
      <c r="G5528" s="89">
        <v>8</v>
      </c>
      <c r="H5528" t="s">
        <v>19630</v>
      </c>
      <c r="I5528" s="89"/>
    </row>
    <row r="5529">
      <c r="A5529" t="s">
        <v>8451</v>
      </c>
      <c r="B5529" t="s">
        <v>19483</v>
      </c>
      <c r="C5529" t="s">
        <v>19526</v>
      </c>
      <c r="D5529" t="s">
        <v>19624</v>
      </c>
      <c r="E5529" s="89">
        <v>0.2007580405850158</v>
      </c>
      <c r="F5529" s="89">
        <v>705353</v>
      </c>
      <c r="G5529" s="89">
        <v>8</v>
      </c>
      <c r="H5529" t="s">
        <v>19630</v>
      </c>
      <c r="I5529" s="89"/>
    </row>
    <row r="5530">
      <c r="A5530" t="s">
        <v>20886</v>
      </c>
      <c r="B5530" t="s">
        <v>19483</v>
      </c>
      <c r="C5530" t="s">
        <v>3805</v>
      </c>
      <c r="D5530" t="s">
        <v>19614</v>
      </c>
      <c r="E5530" s="89">
        <v>0</v>
      </c>
      <c r="F5530" s="89">
        <v>700273</v>
      </c>
      <c r="G5530" s="89">
        <v>9</v>
      </c>
      <c r="H5530" t="s">
        <v>19630</v>
      </c>
      <c r="I5530" s="89"/>
    </row>
    <row r="5531">
      <c r="A5531" t="s">
        <v>20887</v>
      </c>
      <c r="B5531" t="s">
        <v>19483</v>
      </c>
      <c r="C5531" t="s">
        <v>3805</v>
      </c>
      <c r="D5531" t="s">
        <v>19615</v>
      </c>
      <c r="E5531" s="89">
        <v>0</v>
      </c>
      <c r="F5531" s="89">
        <v>700273</v>
      </c>
      <c r="G5531" s="89">
        <v>9</v>
      </c>
      <c r="H5531" t="s">
        <v>19630</v>
      </c>
      <c r="I5531" s="89"/>
    </row>
    <row r="5532">
      <c r="A5532" t="s">
        <v>20888</v>
      </c>
      <c r="B5532" t="s">
        <v>19483</v>
      </c>
      <c r="C5532" t="s">
        <v>3805</v>
      </c>
      <c r="D5532" t="s">
        <v>19616</v>
      </c>
      <c r="E5532" s="89">
        <v>0</v>
      </c>
      <c r="F5532" s="89">
        <v>700273</v>
      </c>
      <c r="G5532" s="89">
        <v>9</v>
      </c>
      <c r="H5532" t="s">
        <v>19630</v>
      </c>
      <c r="I5532" s="89"/>
    </row>
    <row r="5533">
      <c r="A5533" t="s">
        <v>20889</v>
      </c>
      <c r="B5533" t="s">
        <v>19483</v>
      </c>
      <c r="C5533" t="s">
        <v>3805</v>
      </c>
      <c r="D5533" t="s">
        <v>19617</v>
      </c>
      <c r="E5533" s="89">
        <v>0</v>
      </c>
      <c r="F5533" s="89">
        <v>700273</v>
      </c>
      <c r="G5533" s="89">
        <v>9</v>
      </c>
      <c r="H5533" t="s">
        <v>19630</v>
      </c>
      <c r="I5533" s="89"/>
    </row>
    <row r="5534">
      <c r="A5534" t="s">
        <v>20890</v>
      </c>
      <c r="B5534" t="s">
        <v>19483</v>
      </c>
      <c r="C5534" t="s">
        <v>3805</v>
      </c>
      <c r="D5534" t="s">
        <v>19618</v>
      </c>
      <c r="E5534" s="89">
        <v>0</v>
      </c>
      <c r="F5534" s="89">
        <v>700273</v>
      </c>
      <c r="G5534" s="89">
        <v>9</v>
      </c>
      <c r="H5534" t="s">
        <v>19630</v>
      </c>
      <c r="I5534" s="89"/>
    </row>
    <row r="5535">
      <c r="A5535" t="s">
        <v>20891</v>
      </c>
      <c r="B5535" t="s">
        <v>19483</v>
      </c>
      <c r="C5535" t="s">
        <v>3805</v>
      </c>
      <c r="D5535" t="s">
        <v>19619</v>
      </c>
      <c r="E5535" s="89">
        <v>0</v>
      </c>
      <c r="F5535" s="89">
        <v>700273</v>
      </c>
      <c r="G5535" s="89">
        <v>9</v>
      </c>
      <c r="H5535" t="s">
        <v>19630</v>
      </c>
      <c r="I5535" s="89"/>
    </row>
    <row r="5536">
      <c r="A5536" t="s">
        <v>20892</v>
      </c>
      <c r="B5536" t="s">
        <v>19483</v>
      </c>
      <c r="C5536" t="s">
        <v>3805</v>
      </c>
      <c r="D5536" t="s">
        <v>19620</v>
      </c>
      <c r="E5536" s="89">
        <v>0</v>
      </c>
      <c r="F5536" s="89">
        <v>700273</v>
      </c>
      <c r="G5536" s="89">
        <v>9</v>
      </c>
      <c r="H5536" t="s">
        <v>19630</v>
      </c>
      <c r="I5536" s="89"/>
    </row>
    <row r="5537">
      <c r="A5537" t="s">
        <v>20893</v>
      </c>
      <c r="B5537" t="s">
        <v>19483</v>
      </c>
      <c r="C5537" t="s">
        <v>3805</v>
      </c>
      <c r="D5537" t="s">
        <v>19621</v>
      </c>
      <c r="E5537" s="89">
        <v>0</v>
      </c>
      <c r="F5537" s="89">
        <v>700273</v>
      </c>
      <c r="G5537" s="89">
        <v>9</v>
      </c>
      <c r="H5537" t="s">
        <v>19630</v>
      </c>
      <c r="I5537" s="89"/>
    </row>
    <row r="5538">
      <c r="A5538" t="s">
        <v>20894</v>
      </c>
      <c r="B5538" t="s">
        <v>19483</v>
      </c>
      <c r="C5538" t="s">
        <v>3805</v>
      </c>
      <c r="D5538" t="s">
        <v>19622</v>
      </c>
      <c r="E5538" s="89">
        <v>0</v>
      </c>
      <c r="F5538" s="89">
        <v>700273</v>
      </c>
      <c r="G5538" s="89">
        <v>9</v>
      </c>
      <c r="H5538" t="s">
        <v>19630</v>
      </c>
      <c r="I5538" s="89"/>
    </row>
    <row r="5539">
      <c r="A5539" t="s">
        <v>20895</v>
      </c>
      <c r="B5539" t="s">
        <v>19483</v>
      </c>
      <c r="C5539" t="s">
        <v>3805</v>
      </c>
      <c r="D5539" t="s">
        <v>19623</v>
      </c>
      <c r="E5539" s="89">
        <v>0</v>
      </c>
      <c r="F5539" s="89">
        <v>700273</v>
      </c>
      <c r="G5539" s="89">
        <v>9</v>
      </c>
      <c r="H5539" t="s">
        <v>19630</v>
      </c>
      <c r="I5539" s="89"/>
    </row>
    <row r="5540">
      <c r="A5540" t="s">
        <v>20896</v>
      </c>
      <c r="B5540" t="s">
        <v>19483</v>
      </c>
      <c r="C5540" t="s">
        <v>3805</v>
      </c>
      <c r="D5540" t="s">
        <v>19624</v>
      </c>
      <c r="E5540" s="89">
        <v>0</v>
      </c>
      <c r="F5540" s="89">
        <v>700273</v>
      </c>
      <c r="G5540" s="89">
        <v>9</v>
      </c>
      <c r="H5540" t="s">
        <v>19630</v>
      </c>
      <c r="I5540" s="89"/>
    </row>
    <row r="5541">
      <c r="A5541" t="s">
        <v>20897</v>
      </c>
      <c r="B5541" t="s">
        <v>19483</v>
      </c>
      <c r="C5541" t="s">
        <v>3806</v>
      </c>
      <c r="D5541" t="s">
        <v>19614</v>
      </c>
      <c r="E5541" s="89">
        <v>0</v>
      </c>
      <c r="F5541" s="89">
        <v>700273</v>
      </c>
      <c r="G5541" s="89">
        <v>9</v>
      </c>
      <c r="H5541" t="s">
        <v>19630</v>
      </c>
      <c r="I5541" s="89"/>
    </row>
    <row r="5542">
      <c r="A5542" t="s">
        <v>20898</v>
      </c>
      <c r="B5542" t="s">
        <v>19483</v>
      </c>
      <c r="C5542" t="s">
        <v>3806</v>
      </c>
      <c r="D5542" t="s">
        <v>19615</v>
      </c>
      <c r="E5542" s="89">
        <v>0</v>
      </c>
      <c r="F5542" s="89">
        <v>700273</v>
      </c>
      <c r="G5542" s="89">
        <v>9</v>
      </c>
      <c r="H5542" t="s">
        <v>19630</v>
      </c>
      <c r="I5542" s="89"/>
    </row>
    <row r="5543">
      <c r="A5543" t="s">
        <v>20899</v>
      </c>
      <c r="B5543" t="s">
        <v>19483</v>
      </c>
      <c r="C5543" t="s">
        <v>3806</v>
      </c>
      <c r="D5543" t="s">
        <v>19616</v>
      </c>
      <c r="E5543" s="89">
        <v>0</v>
      </c>
      <c r="F5543" s="89">
        <v>700273</v>
      </c>
      <c r="G5543" s="89">
        <v>9</v>
      </c>
      <c r="H5543" t="s">
        <v>19630</v>
      </c>
      <c r="I5543" s="89"/>
    </row>
    <row r="5544">
      <c r="A5544" t="s">
        <v>20900</v>
      </c>
      <c r="B5544" t="s">
        <v>19483</v>
      </c>
      <c r="C5544" t="s">
        <v>3806</v>
      </c>
      <c r="D5544" t="s">
        <v>19617</v>
      </c>
      <c r="E5544" s="89">
        <v>0</v>
      </c>
      <c r="F5544" s="89">
        <v>700273</v>
      </c>
      <c r="G5544" s="89">
        <v>9</v>
      </c>
      <c r="H5544" t="s">
        <v>19630</v>
      </c>
      <c r="I5544" s="89"/>
    </row>
    <row r="5545">
      <c r="A5545" t="s">
        <v>20901</v>
      </c>
      <c r="B5545" t="s">
        <v>19483</v>
      </c>
      <c r="C5545" t="s">
        <v>3806</v>
      </c>
      <c r="D5545" t="s">
        <v>19618</v>
      </c>
      <c r="E5545" s="89">
        <v>0</v>
      </c>
      <c r="F5545" s="89">
        <v>700273</v>
      </c>
      <c r="G5545" s="89">
        <v>9</v>
      </c>
      <c r="H5545" t="s">
        <v>19630</v>
      </c>
      <c r="I5545" s="89"/>
    </row>
    <row r="5546">
      <c r="A5546" t="s">
        <v>20902</v>
      </c>
      <c r="B5546" t="s">
        <v>19483</v>
      </c>
      <c r="C5546" t="s">
        <v>3806</v>
      </c>
      <c r="D5546" t="s">
        <v>19619</v>
      </c>
      <c r="E5546" s="89">
        <v>0</v>
      </c>
      <c r="F5546" s="89">
        <v>700273</v>
      </c>
      <c r="G5546" s="89">
        <v>9</v>
      </c>
      <c r="H5546" t="s">
        <v>19630</v>
      </c>
      <c r="I5546" s="89"/>
    </row>
    <row r="5547">
      <c r="A5547" t="s">
        <v>20903</v>
      </c>
      <c r="B5547" t="s">
        <v>19483</v>
      </c>
      <c r="C5547" t="s">
        <v>3806</v>
      </c>
      <c r="D5547" t="s">
        <v>19620</v>
      </c>
      <c r="E5547" s="89">
        <v>0</v>
      </c>
      <c r="F5547" s="89">
        <v>700273</v>
      </c>
      <c r="G5547" s="89">
        <v>9</v>
      </c>
      <c r="H5547" t="s">
        <v>19630</v>
      </c>
      <c r="I5547" s="89"/>
    </row>
    <row r="5548">
      <c r="A5548" t="s">
        <v>20904</v>
      </c>
      <c r="B5548" t="s">
        <v>19483</v>
      </c>
      <c r="C5548" t="s">
        <v>3806</v>
      </c>
      <c r="D5548" t="s">
        <v>19621</v>
      </c>
      <c r="E5548" s="89">
        <v>0</v>
      </c>
      <c r="F5548" s="89">
        <v>700273</v>
      </c>
      <c r="G5548" s="89">
        <v>9</v>
      </c>
      <c r="H5548" t="s">
        <v>19630</v>
      </c>
      <c r="I5548" s="89"/>
    </row>
    <row r="5549">
      <c r="A5549" t="s">
        <v>20905</v>
      </c>
      <c r="B5549" t="s">
        <v>19483</v>
      </c>
      <c r="C5549" t="s">
        <v>3806</v>
      </c>
      <c r="D5549" t="s">
        <v>19622</v>
      </c>
      <c r="E5549" s="89">
        <v>0</v>
      </c>
      <c r="F5549" s="89">
        <v>700273</v>
      </c>
      <c r="G5549" s="89">
        <v>9</v>
      </c>
      <c r="H5549" t="s">
        <v>19630</v>
      </c>
      <c r="I5549" s="89"/>
    </row>
    <row r="5550">
      <c r="A5550" t="s">
        <v>20906</v>
      </c>
      <c r="B5550" t="s">
        <v>19483</v>
      </c>
      <c r="C5550" t="s">
        <v>3806</v>
      </c>
      <c r="D5550" t="s">
        <v>19623</v>
      </c>
      <c r="E5550" s="89">
        <v>0</v>
      </c>
      <c r="F5550" s="89">
        <v>700273</v>
      </c>
      <c r="G5550" s="89">
        <v>9</v>
      </c>
      <c r="H5550" t="s">
        <v>19630</v>
      </c>
      <c r="I5550" s="89"/>
    </row>
    <row r="5551">
      <c r="A5551" t="s">
        <v>20907</v>
      </c>
      <c r="B5551" t="s">
        <v>19483</v>
      </c>
      <c r="C5551" t="s">
        <v>3806</v>
      </c>
      <c r="D5551" t="s">
        <v>19624</v>
      </c>
      <c r="E5551" s="89">
        <v>0</v>
      </c>
      <c r="F5551" s="89">
        <v>700273</v>
      </c>
      <c r="G5551" s="89">
        <v>9</v>
      </c>
      <c r="H5551" t="s">
        <v>19630</v>
      </c>
      <c r="I5551" s="89"/>
    </row>
    <row r="5552">
      <c r="A5552" t="s">
        <v>20908</v>
      </c>
      <c r="B5552" t="s">
        <v>19483</v>
      </c>
      <c r="C5552" t="s">
        <v>3678</v>
      </c>
      <c r="D5552" t="s">
        <v>19614</v>
      </c>
      <c r="E5552" s="89">
        <v>0.0001248748853721839</v>
      </c>
      <c r="F5552" s="89">
        <v>700273</v>
      </c>
      <c r="G5552" s="89">
        <v>9</v>
      </c>
      <c r="H5552" t="s">
        <v>19630</v>
      </c>
      <c r="I5552" s="89"/>
    </row>
    <row r="5553">
      <c r="A5553" t="s">
        <v>20909</v>
      </c>
      <c r="B5553" t="s">
        <v>19483</v>
      </c>
      <c r="C5553" t="s">
        <v>3678</v>
      </c>
      <c r="D5553" t="s">
        <v>19615</v>
      </c>
      <c r="E5553" s="89">
        <v>0.0001306121237928188</v>
      </c>
      <c r="F5553" s="89">
        <v>700273</v>
      </c>
      <c r="G5553" s="89">
        <v>9</v>
      </c>
      <c r="H5553" t="s">
        <v>19630</v>
      </c>
      <c r="I5553" s="89"/>
    </row>
    <row r="5554">
      <c r="A5554" t="s">
        <v>20910</v>
      </c>
      <c r="B5554" t="s">
        <v>19483</v>
      </c>
      <c r="C5554" t="s">
        <v>3678</v>
      </c>
      <c r="D5554" t="s">
        <v>19616</v>
      </c>
      <c r="E5554" s="89">
        <v>0.000130069373747128</v>
      </c>
      <c r="F5554" s="89">
        <v>700273</v>
      </c>
      <c r="G5554" s="89">
        <v>9</v>
      </c>
      <c r="H5554" t="s">
        <v>19630</v>
      </c>
      <c r="I5554" s="89"/>
    </row>
    <row r="5555">
      <c r="A5555" t="s">
        <v>20911</v>
      </c>
      <c r="B5555" t="s">
        <v>19483</v>
      </c>
      <c r="C5555" t="s">
        <v>3678</v>
      </c>
      <c r="D5555" t="s">
        <v>19617</v>
      </c>
      <c r="E5555" s="89">
        <v>0.0001301537589948056</v>
      </c>
      <c r="F5555" s="89">
        <v>700273</v>
      </c>
      <c r="G5555" s="89">
        <v>9</v>
      </c>
      <c r="H5555" t="s">
        <v>19630</v>
      </c>
      <c r="I5555" s="89"/>
    </row>
    <row r="5556">
      <c r="A5556" t="s">
        <v>20912</v>
      </c>
      <c r="B5556" t="s">
        <v>19483</v>
      </c>
      <c r="C5556" t="s">
        <v>3678</v>
      </c>
      <c r="D5556" t="s">
        <v>19618</v>
      </c>
      <c r="E5556" s="89">
        <v>0.0001306121237928188</v>
      </c>
      <c r="F5556" s="89">
        <v>700273</v>
      </c>
      <c r="G5556" s="89">
        <v>9</v>
      </c>
      <c r="H5556" t="s">
        <v>19630</v>
      </c>
      <c r="I5556" s="89"/>
    </row>
    <row r="5557">
      <c r="A5557" t="s">
        <v>20913</v>
      </c>
      <c r="B5557" t="s">
        <v>19483</v>
      </c>
      <c r="C5557" t="s">
        <v>3678</v>
      </c>
      <c r="D5557" t="s">
        <v>19619</v>
      </c>
      <c r="E5557" s="89">
        <v>0.0001375890979304852</v>
      </c>
      <c r="F5557" s="89">
        <v>700273</v>
      </c>
      <c r="G5557" s="89">
        <v>9</v>
      </c>
      <c r="H5557" t="s">
        <v>19630</v>
      </c>
      <c r="I5557" s="89"/>
    </row>
    <row r="5558">
      <c r="A5558" t="s">
        <v>20914</v>
      </c>
      <c r="B5558" t="s">
        <v>19483</v>
      </c>
      <c r="C5558" t="s">
        <v>3678</v>
      </c>
      <c r="D5558" t="s">
        <v>19620</v>
      </c>
      <c r="E5558" s="89">
        <v>0.000129033921742268</v>
      </c>
      <c r="F5558" s="89">
        <v>700273</v>
      </c>
      <c r="G5558" s="89">
        <v>9</v>
      </c>
      <c r="H5558" t="s">
        <v>19630</v>
      </c>
      <c r="I5558" s="89"/>
    </row>
    <row r="5559">
      <c r="A5559" t="s">
        <v>20915</v>
      </c>
      <c r="B5559" t="s">
        <v>19483</v>
      </c>
      <c r="C5559" t="s">
        <v>3678</v>
      </c>
      <c r="D5559" t="s">
        <v>19621</v>
      </c>
      <c r="E5559" s="89">
        <v>0.0001363203605442248</v>
      </c>
      <c r="F5559" s="89">
        <v>700273</v>
      </c>
      <c r="G5559" s="89">
        <v>9</v>
      </c>
      <c r="H5559" t="s">
        <v>19630</v>
      </c>
      <c r="I5559" s="89"/>
    </row>
    <row r="5560">
      <c r="A5560" t="s">
        <v>20916</v>
      </c>
      <c r="B5560" t="s">
        <v>19483</v>
      </c>
      <c r="C5560" t="s">
        <v>3678</v>
      </c>
      <c r="D5560" t="s">
        <v>19622</v>
      </c>
      <c r="E5560" s="89">
        <v>0.0001250207012089135</v>
      </c>
      <c r="F5560" s="89">
        <v>700273</v>
      </c>
      <c r="G5560" s="89">
        <v>9</v>
      </c>
      <c r="H5560" t="s">
        <v>19630</v>
      </c>
      <c r="I5560" s="89"/>
    </row>
    <row r="5561">
      <c r="A5561" t="s">
        <v>20917</v>
      </c>
      <c r="B5561" t="s">
        <v>19483</v>
      </c>
      <c r="C5561" t="s">
        <v>3678</v>
      </c>
      <c r="D5561" t="s">
        <v>19623</v>
      </c>
      <c r="E5561" s="89">
        <v>0.0004711594201649413</v>
      </c>
      <c r="F5561" s="89">
        <v>700273</v>
      </c>
      <c r="G5561" s="89">
        <v>9</v>
      </c>
      <c r="H5561" t="s">
        <v>19630</v>
      </c>
      <c r="I5561" s="89"/>
    </row>
    <row r="5562">
      <c r="A5562" t="s">
        <v>20918</v>
      </c>
      <c r="B5562" t="s">
        <v>19483</v>
      </c>
      <c r="C5562" t="s">
        <v>3678</v>
      </c>
      <c r="D5562" t="s">
        <v>19624</v>
      </c>
      <c r="E5562" s="89">
        <v>0.00117053520589001</v>
      </c>
      <c r="F5562" s="89">
        <v>700273</v>
      </c>
      <c r="G5562" s="89">
        <v>9</v>
      </c>
      <c r="H5562" t="s">
        <v>19630</v>
      </c>
      <c r="I5562" s="89"/>
    </row>
    <row r="5563">
      <c r="A5563" t="s">
        <v>20919</v>
      </c>
      <c r="B5563" t="s">
        <v>19483</v>
      </c>
      <c r="C5563" t="s">
        <v>3679</v>
      </c>
      <c r="D5563" t="s">
        <v>19614</v>
      </c>
      <c r="E5563" s="89">
        <v>0.0003527113363036866</v>
      </c>
      <c r="F5563" s="89">
        <v>700273</v>
      </c>
      <c r="G5563" s="89">
        <v>9</v>
      </c>
      <c r="H5563" t="s">
        <v>19630</v>
      </c>
      <c r="I5563" s="89"/>
    </row>
    <row r="5564">
      <c r="A5564" t="s">
        <v>20920</v>
      </c>
      <c r="B5564" t="s">
        <v>19483</v>
      </c>
      <c r="C5564" t="s">
        <v>3679</v>
      </c>
      <c r="D5564" t="s">
        <v>19615</v>
      </c>
      <c r="E5564" s="89">
        <v>0.0003648550392740032</v>
      </c>
      <c r="F5564" s="89">
        <v>700273</v>
      </c>
      <c r="G5564" s="89">
        <v>9</v>
      </c>
      <c r="H5564" t="s">
        <v>19630</v>
      </c>
      <c r="I5564" s="89"/>
    </row>
    <row r="5565">
      <c r="A5565" t="s">
        <v>20921</v>
      </c>
      <c r="B5565" t="s">
        <v>19483</v>
      </c>
      <c r="C5565" t="s">
        <v>3679</v>
      </c>
      <c r="D5565" t="s">
        <v>19616</v>
      </c>
      <c r="E5565" s="89">
        <v>0.000356218960885315</v>
      </c>
      <c r="F5565" s="89">
        <v>700273</v>
      </c>
      <c r="G5565" s="89">
        <v>9</v>
      </c>
      <c r="H5565" t="s">
        <v>19630</v>
      </c>
      <c r="I5565" s="89"/>
    </row>
    <row r="5566">
      <c r="A5566" t="s">
        <v>20922</v>
      </c>
      <c r="B5566" t="s">
        <v>19483</v>
      </c>
      <c r="C5566" t="s">
        <v>3679</v>
      </c>
      <c r="D5566" t="s">
        <v>19617</v>
      </c>
      <c r="E5566" s="89">
        <v>0.0003640186403807699</v>
      </c>
      <c r="F5566" s="89">
        <v>700273</v>
      </c>
      <c r="G5566" s="89">
        <v>9</v>
      </c>
      <c r="H5566" t="s">
        <v>19630</v>
      </c>
      <c r="I5566" s="89"/>
    </row>
    <row r="5567">
      <c r="A5567" t="s">
        <v>20923</v>
      </c>
      <c r="B5567" t="s">
        <v>19483</v>
      </c>
      <c r="C5567" t="s">
        <v>3679</v>
      </c>
      <c r="D5567" t="s">
        <v>19618</v>
      </c>
      <c r="E5567" s="89">
        <v>0.0003642435373163757</v>
      </c>
      <c r="F5567" s="89">
        <v>700273</v>
      </c>
      <c r="G5567" s="89">
        <v>9</v>
      </c>
      <c r="H5567" t="s">
        <v>19630</v>
      </c>
      <c r="I5567" s="89"/>
    </row>
    <row r="5568">
      <c r="A5568" t="s">
        <v>20924</v>
      </c>
      <c r="B5568" t="s">
        <v>19483</v>
      </c>
      <c r="C5568" t="s">
        <v>3679</v>
      </c>
      <c r="D5568" t="s">
        <v>19619</v>
      </c>
      <c r="E5568" s="89">
        <v>0.0003825142487088183</v>
      </c>
      <c r="F5568" s="89">
        <v>700273</v>
      </c>
      <c r="G5568" s="89">
        <v>9</v>
      </c>
      <c r="H5568" t="s">
        <v>19630</v>
      </c>
      <c r="I5568" s="89"/>
    </row>
    <row r="5569">
      <c r="A5569" t="s">
        <v>20925</v>
      </c>
      <c r="B5569" t="s">
        <v>19483</v>
      </c>
      <c r="C5569" t="s">
        <v>3679</v>
      </c>
      <c r="D5569" t="s">
        <v>19620</v>
      </c>
      <c r="E5569" s="89">
        <v>0.00035940633003733</v>
      </c>
      <c r="F5569" s="89">
        <v>700273</v>
      </c>
      <c r="G5569" s="89">
        <v>9</v>
      </c>
      <c r="H5569" t="s">
        <v>19630</v>
      </c>
      <c r="I5569" s="89"/>
    </row>
    <row r="5570">
      <c r="A5570" t="s">
        <v>20926</v>
      </c>
      <c r="B5570" t="s">
        <v>19483</v>
      </c>
      <c r="C5570" t="s">
        <v>3679</v>
      </c>
      <c r="D5570" t="s">
        <v>19621</v>
      </c>
      <c r="E5570" s="89">
        <v>0.0003199391235175507</v>
      </c>
      <c r="F5570" s="89">
        <v>700273</v>
      </c>
      <c r="G5570" s="89">
        <v>9</v>
      </c>
      <c r="H5570" t="s">
        <v>19630</v>
      </c>
      <c r="I5570" s="89"/>
    </row>
    <row r="5571">
      <c r="A5571" t="s">
        <v>20927</v>
      </c>
      <c r="B5571" t="s">
        <v>19483</v>
      </c>
      <c r="C5571" t="s">
        <v>3679</v>
      </c>
      <c r="D5571" t="s">
        <v>19622</v>
      </c>
      <c r="E5571" s="89">
        <v>0.0003658380618323828</v>
      </c>
      <c r="F5571" s="89">
        <v>700273</v>
      </c>
      <c r="G5571" s="89">
        <v>9</v>
      </c>
      <c r="H5571" t="s">
        <v>19630</v>
      </c>
      <c r="I5571" s="89"/>
    </row>
    <row r="5572">
      <c r="A5572" t="s">
        <v>20928</v>
      </c>
      <c r="B5572" t="s">
        <v>19483</v>
      </c>
      <c r="C5572" t="s">
        <v>3679</v>
      </c>
      <c r="D5572" t="s">
        <v>19623</v>
      </c>
      <c r="E5572" s="89">
        <v>0.001394493158537959</v>
      </c>
      <c r="F5572" s="89">
        <v>700273</v>
      </c>
      <c r="G5572" s="89">
        <v>9</v>
      </c>
      <c r="H5572" t="s">
        <v>19630</v>
      </c>
      <c r="I5572" s="89"/>
    </row>
    <row r="5573">
      <c r="A5573" t="s">
        <v>20929</v>
      </c>
      <c r="B5573" t="s">
        <v>19483</v>
      </c>
      <c r="C5573" t="s">
        <v>3679</v>
      </c>
      <c r="D5573" t="s">
        <v>19624</v>
      </c>
      <c r="E5573" s="89">
        <v>0.00359765647102166</v>
      </c>
      <c r="F5573" s="89">
        <v>700273</v>
      </c>
      <c r="G5573" s="89">
        <v>9</v>
      </c>
      <c r="H5573" t="s">
        <v>19630</v>
      </c>
      <c r="I5573" s="89"/>
    </row>
    <row r="5574">
      <c r="A5574" t="s">
        <v>8452</v>
      </c>
      <c r="B5574" t="s">
        <v>19483</v>
      </c>
      <c r="C5574" t="s">
        <v>19488</v>
      </c>
      <c r="D5574" t="s">
        <v>19614</v>
      </c>
      <c r="E5574" s="89">
        <v>0.001101484031311146</v>
      </c>
      <c r="F5574" s="89">
        <v>700273</v>
      </c>
      <c r="G5574" s="89">
        <v>9</v>
      </c>
      <c r="H5574" t="s">
        <v>19630</v>
      </c>
      <c r="I5574" s="89"/>
    </row>
    <row r="5575">
      <c r="A5575" t="s">
        <v>8453</v>
      </c>
      <c r="B5575" t="s">
        <v>19483</v>
      </c>
      <c r="C5575" t="s">
        <v>19488</v>
      </c>
      <c r="D5575" t="s">
        <v>19615</v>
      </c>
      <c r="E5575" s="89">
        <v>0.001165893030329174</v>
      </c>
      <c r="F5575" s="89">
        <v>700273</v>
      </c>
      <c r="G5575" s="89">
        <v>9</v>
      </c>
      <c r="H5575" t="s">
        <v>19630</v>
      </c>
      <c r="I5575" s="89"/>
    </row>
    <row r="5576">
      <c r="A5576" t="s">
        <v>8454</v>
      </c>
      <c r="B5576" t="s">
        <v>19483</v>
      </c>
      <c r="C5576" t="s">
        <v>19488</v>
      </c>
      <c r="D5576" t="s">
        <v>19616</v>
      </c>
      <c r="E5576" s="89">
        <v>0.0011234222296588</v>
      </c>
      <c r="F5576" s="89">
        <v>700273</v>
      </c>
      <c r="G5576" s="89">
        <v>9</v>
      </c>
      <c r="H5576" t="s">
        <v>19630</v>
      </c>
      <c r="I5576" s="89"/>
    </row>
    <row r="5577">
      <c r="A5577" t="s">
        <v>8455</v>
      </c>
      <c r="B5577" t="s">
        <v>19483</v>
      </c>
      <c r="C5577" t="s">
        <v>19488</v>
      </c>
      <c r="D5577" t="s">
        <v>19617</v>
      </c>
      <c r="E5577" s="89">
        <v>0.001164431292486995</v>
      </c>
      <c r="F5577" s="89">
        <v>700273</v>
      </c>
      <c r="G5577" s="89">
        <v>9</v>
      </c>
      <c r="H5577" t="s">
        <v>19630</v>
      </c>
      <c r="I5577" s="89"/>
    </row>
    <row r="5578">
      <c r="A5578" t="s">
        <v>8456</v>
      </c>
      <c r="B5578" t="s">
        <v>19483</v>
      </c>
      <c r="C5578" t="s">
        <v>19488</v>
      </c>
      <c r="D5578" t="s">
        <v>19618</v>
      </c>
      <c r="E5578" s="89">
        <v>0.00116478633677669</v>
      </c>
      <c r="F5578" s="89">
        <v>700273</v>
      </c>
      <c r="G5578" s="89">
        <v>9</v>
      </c>
      <c r="H5578" t="s">
        <v>19630</v>
      </c>
      <c r="I5578" s="89"/>
    </row>
    <row r="5579">
      <c r="A5579" t="s">
        <v>8457</v>
      </c>
      <c r="B5579" t="s">
        <v>19483</v>
      </c>
      <c r="C5579" t="s">
        <v>19488</v>
      </c>
      <c r="D5579" t="s">
        <v>19619</v>
      </c>
      <c r="E5579" s="89">
        <v>0.001222085400472459</v>
      </c>
      <c r="F5579" s="89">
        <v>700273</v>
      </c>
      <c r="G5579" s="89">
        <v>9</v>
      </c>
      <c r="H5579" t="s">
        <v>19630</v>
      </c>
      <c r="I5579" s="89"/>
    </row>
    <row r="5580">
      <c r="A5580" t="s">
        <v>8458</v>
      </c>
      <c r="B5580" t="s">
        <v>19483</v>
      </c>
      <c r="C5580" t="s">
        <v>19488</v>
      </c>
      <c r="D5580" t="s">
        <v>19620</v>
      </c>
      <c r="E5580" s="89">
        <v>0.001150563250264563</v>
      </c>
      <c r="F5580" s="89">
        <v>700273</v>
      </c>
      <c r="G5580" s="89">
        <v>9</v>
      </c>
      <c r="H5580" t="s">
        <v>19630</v>
      </c>
      <c r="I5580" s="89"/>
    </row>
    <row r="5581">
      <c r="A5581" t="s">
        <v>8459</v>
      </c>
      <c r="B5581" t="s">
        <v>19483</v>
      </c>
      <c r="C5581" t="s">
        <v>19488</v>
      </c>
      <c r="D5581" t="s">
        <v>19621</v>
      </c>
      <c r="E5581" s="89">
        <v>0.000992522559544529</v>
      </c>
      <c r="F5581" s="89">
        <v>700273</v>
      </c>
      <c r="G5581" s="89">
        <v>9</v>
      </c>
      <c r="H5581" t="s">
        <v>19630</v>
      </c>
      <c r="I5581" s="89"/>
    </row>
    <row r="5582">
      <c r="A5582" t="s">
        <v>8460</v>
      </c>
      <c r="B5582" t="s">
        <v>19483</v>
      </c>
      <c r="C5582" t="s">
        <v>19488</v>
      </c>
      <c r="D5582" t="s">
        <v>19622</v>
      </c>
      <c r="E5582" s="89">
        <v>0.001152131790518249</v>
      </c>
      <c r="F5582" s="89">
        <v>700273</v>
      </c>
      <c r="G5582" s="89">
        <v>9</v>
      </c>
      <c r="H5582" t="s">
        <v>19630</v>
      </c>
      <c r="I5582" s="89"/>
    </row>
    <row r="5583">
      <c r="A5583" t="s">
        <v>8461</v>
      </c>
      <c r="B5583" t="s">
        <v>19483</v>
      </c>
      <c r="C5583" t="s">
        <v>19488</v>
      </c>
      <c r="D5583" t="s">
        <v>19623</v>
      </c>
      <c r="E5583" s="89">
        <v>0.004300249706390816</v>
      </c>
      <c r="F5583" s="89">
        <v>700273</v>
      </c>
      <c r="G5583" s="89">
        <v>9</v>
      </c>
      <c r="H5583" t="s">
        <v>19630</v>
      </c>
      <c r="I5583" s="89"/>
    </row>
    <row r="5584">
      <c r="A5584" t="s">
        <v>8462</v>
      </c>
      <c r="B5584" t="s">
        <v>19483</v>
      </c>
      <c r="C5584" t="s">
        <v>19488</v>
      </c>
      <c r="D5584" t="s">
        <v>19624</v>
      </c>
      <c r="E5584" s="89">
        <v>0.01081460762185635</v>
      </c>
      <c r="F5584" s="89">
        <v>700273</v>
      </c>
      <c r="G5584" s="89">
        <v>9</v>
      </c>
      <c r="H5584" t="s">
        <v>19630</v>
      </c>
      <c r="I5584" s="89"/>
    </row>
    <row r="5585">
      <c r="A5585" t="s">
        <v>20930</v>
      </c>
      <c r="B5585" t="s">
        <v>19483</v>
      </c>
      <c r="C5585" t="s">
        <v>19917</v>
      </c>
      <c r="D5585" t="s">
        <v>19614</v>
      </c>
      <c r="E5585" s="89">
        <v>0.001348461829175884</v>
      </c>
      <c r="F5585" s="89">
        <v>700273</v>
      </c>
      <c r="G5585" s="89">
        <v>9</v>
      </c>
      <c r="H5585" t="s">
        <v>19630</v>
      </c>
      <c r="I5585" s="89"/>
    </row>
    <row r="5586">
      <c r="A5586" t="s">
        <v>20931</v>
      </c>
      <c r="B5586" t="s">
        <v>19483</v>
      </c>
      <c r="C5586" t="s">
        <v>19917</v>
      </c>
      <c r="D5586" t="s">
        <v>19615</v>
      </c>
      <c r="E5586" s="89">
        <v>0.001422742340159407</v>
      </c>
      <c r="F5586" s="89">
        <v>700273</v>
      </c>
      <c r="G5586" s="89">
        <v>9</v>
      </c>
      <c r="H5586" t="s">
        <v>19630</v>
      </c>
      <c r="I5586" s="89"/>
    </row>
    <row r="5587">
      <c r="A5587" t="s">
        <v>20932</v>
      </c>
      <c r="B5587" t="s">
        <v>19483</v>
      </c>
      <c r="C5587" t="s">
        <v>19917</v>
      </c>
      <c r="D5587" t="s">
        <v>19616</v>
      </c>
      <c r="E5587" s="89">
        <v>0.001370516262592596</v>
      </c>
      <c r="F5587" s="89">
        <v>700273</v>
      </c>
      <c r="G5587" s="89">
        <v>9</v>
      </c>
      <c r="H5587" t="s">
        <v>19630</v>
      </c>
      <c r="I5587" s="89"/>
    </row>
    <row r="5588">
      <c r="A5588" t="s">
        <v>20933</v>
      </c>
      <c r="B5588" t="s">
        <v>19483</v>
      </c>
      <c r="C5588" t="s">
        <v>19917</v>
      </c>
      <c r="D5588" t="s">
        <v>19617</v>
      </c>
      <c r="E5588" s="89">
        <v>0.001414403629927301</v>
      </c>
      <c r="F5588" s="89">
        <v>700273</v>
      </c>
      <c r="G5588" s="89">
        <v>9</v>
      </c>
      <c r="H5588" t="s">
        <v>19630</v>
      </c>
      <c r="I5588" s="89"/>
    </row>
    <row r="5589">
      <c r="A5589" t="s">
        <v>20934</v>
      </c>
      <c r="B5589" t="s">
        <v>19483</v>
      </c>
      <c r="C5589" t="s">
        <v>19917</v>
      </c>
      <c r="D5589" t="s">
        <v>19618</v>
      </c>
      <c r="E5589" s="89">
        <v>0.001421329945666341</v>
      </c>
      <c r="F5589" s="89">
        <v>700273</v>
      </c>
      <c r="G5589" s="89">
        <v>9</v>
      </c>
      <c r="H5589" t="s">
        <v>19630</v>
      </c>
      <c r="I5589" s="89"/>
    </row>
    <row r="5590">
      <c r="A5590" t="s">
        <v>20935</v>
      </c>
      <c r="B5590" t="s">
        <v>19483</v>
      </c>
      <c r="C5590" t="s">
        <v>19917</v>
      </c>
      <c r="D5590" t="s">
        <v>19619</v>
      </c>
      <c r="E5590" s="89">
        <v>0.001490728491931304</v>
      </c>
      <c r="F5590" s="89">
        <v>700273</v>
      </c>
      <c r="G5590" s="89">
        <v>9</v>
      </c>
      <c r="H5590" t="s">
        <v>19630</v>
      </c>
      <c r="I5590" s="89"/>
    </row>
    <row r="5591">
      <c r="A5591" t="s">
        <v>20936</v>
      </c>
      <c r="B5591" t="s">
        <v>19483</v>
      </c>
      <c r="C5591" t="s">
        <v>19917</v>
      </c>
      <c r="D5591" t="s">
        <v>19620</v>
      </c>
      <c r="E5591" s="89">
        <v>0.001404328617505776</v>
      </c>
      <c r="F5591" s="89">
        <v>700273</v>
      </c>
      <c r="G5591" s="89">
        <v>9</v>
      </c>
      <c r="H5591" t="s">
        <v>19630</v>
      </c>
      <c r="I5591" s="89"/>
    </row>
    <row r="5592">
      <c r="A5592" t="s">
        <v>20937</v>
      </c>
      <c r="B5592" t="s">
        <v>19483</v>
      </c>
      <c r="C5592" t="s">
        <v>19917</v>
      </c>
      <c r="D5592" t="s">
        <v>19621</v>
      </c>
      <c r="E5592" s="89">
        <v>0.001225601217188027</v>
      </c>
      <c r="F5592" s="89">
        <v>700273</v>
      </c>
      <c r="G5592" s="89">
        <v>9</v>
      </c>
      <c r="H5592" t="s">
        <v>19630</v>
      </c>
      <c r="I5592" s="89"/>
    </row>
    <row r="5593">
      <c r="A5593" t="s">
        <v>20938</v>
      </c>
      <c r="B5593" t="s">
        <v>19483</v>
      </c>
      <c r="C5593" t="s">
        <v>19917</v>
      </c>
      <c r="D5593" t="s">
        <v>19622</v>
      </c>
      <c r="E5593" s="89">
        <v>0.001402646245447911</v>
      </c>
      <c r="F5593" s="89">
        <v>700273</v>
      </c>
      <c r="G5593" s="89">
        <v>9</v>
      </c>
      <c r="H5593" t="s">
        <v>19630</v>
      </c>
      <c r="I5593" s="89"/>
    </row>
    <row r="5594">
      <c r="A5594" t="s">
        <v>20939</v>
      </c>
      <c r="B5594" t="s">
        <v>19483</v>
      </c>
      <c r="C5594" t="s">
        <v>19917</v>
      </c>
      <c r="D5594" t="s">
        <v>19623</v>
      </c>
      <c r="E5594" s="89">
        <v>0.005345999515147311</v>
      </c>
      <c r="F5594" s="89">
        <v>700273</v>
      </c>
      <c r="G5594" s="89">
        <v>9</v>
      </c>
      <c r="H5594" t="s">
        <v>19630</v>
      </c>
      <c r="I5594" s="89"/>
    </row>
    <row r="5595">
      <c r="A5595" t="s">
        <v>20940</v>
      </c>
      <c r="B5595" t="s">
        <v>19483</v>
      </c>
      <c r="C5595" t="s">
        <v>19917</v>
      </c>
      <c r="D5595" t="s">
        <v>19624</v>
      </c>
      <c r="E5595" s="89">
        <v>0.01337267389712078</v>
      </c>
      <c r="F5595" s="89">
        <v>700273</v>
      </c>
      <c r="G5595" s="89">
        <v>9</v>
      </c>
      <c r="H5595" t="s">
        <v>19630</v>
      </c>
      <c r="I5595" s="89"/>
    </row>
    <row r="5596">
      <c r="A5596" t="s">
        <v>8463</v>
      </c>
      <c r="B5596" t="s">
        <v>19483</v>
      </c>
      <c r="C5596" t="s">
        <v>19489</v>
      </c>
      <c r="D5596" t="s">
        <v>19614</v>
      </c>
      <c r="E5596" s="89">
        <v>0.004928903299869666</v>
      </c>
      <c r="F5596" s="89">
        <v>700273</v>
      </c>
      <c r="G5596" s="89">
        <v>9</v>
      </c>
      <c r="H5596" t="s">
        <v>19630</v>
      </c>
      <c r="I5596" s="89"/>
    </row>
    <row r="5597">
      <c r="A5597" t="s">
        <v>8464</v>
      </c>
      <c r="B5597" t="s">
        <v>19483</v>
      </c>
      <c r="C5597" t="s">
        <v>19489</v>
      </c>
      <c r="D5597" t="s">
        <v>19615</v>
      </c>
      <c r="E5597" s="89">
        <v>0.00518570378234643</v>
      </c>
      <c r="F5597" s="89">
        <v>700273</v>
      </c>
      <c r="G5597" s="89">
        <v>9</v>
      </c>
      <c r="H5597" t="s">
        <v>19630</v>
      </c>
      <c r="I5597" s="89"/>
    </row>
    <row r="5598">
      <c r="A5598" t="s">
        <v>8465</v>
      </c>
      <c r="B5598" t="s">
        <v>19483</v>
      </c>
      <c r="C5598" t="s">
        <v>19489</v>
      </c>
      <c r="D5598" t="s">
        <v>19616</v>
      </c>
      <c r="E5598" s="89">
        <v>0.004952200479901052</v>
      </c>
      <c r="F5598" s="89">
        <v>700273</v>
      </c>
      <c r="G5598" s="89">
        <v>9</v>
      </c>
      <c r="H5598" t="s">
        <v>19630</v>
      </c>
      <c r="I5598" s="89"/>
    </row>
    <row r="5599">
      <c r="A5599" t="s">
        <v>8466</v>
      </c>
      <c r="B5599" t="s">
        <v>19483</v>
      </c>
      <c r="C5599" t="s">
        <v>19489</v>
      </c>
      <c r="D5599" t="s">
        <v>19617</v>
      </c>
      <c r="E5599" s="89">
        <v>0.005066565322277707</v>
      </c>
      <c r="F5599" s="89">
        <v>700273</v>
      </c>
      <c r="G5599" s="89">
        <v>9</v>
      </c>
      <c r="H5599" t="s">
        <v>19630</v>
      </c>
      <c r="I5599" s="89"/>
    </row>
    <row r="5600">
      <c r="A5600" t="s">
        <v>8467</v>
      </c>
      <c r="B5600" t="s">
        <v>19483</v>
      </c>
      <c r="C5600" t="s">
        <v>19489</v>
      </c>
      <c r="D5600" t="s">
        <v>19618</v>
      </c>
      <c r="E5600" s="89">
        <v>0.005173993569564004</v>
      </c>
      <c r="F5600" s="89">
        <v>700273</v>
      </c>
      <c r="G5600" s="89">
        <v>9</v>
      </c>
      <c r="H5600" t="s">
        <v>19630</v>
      </c>
      <c r="I5600" s="89"/>
    </row>
    <row r="5601">
      <c r="A5601" t="s">
        <v>8468</v>
      </c>
      <c r="B5601" t="s">
        <v>19483</v>
      </c>
      <c r="C5601" t="s">
        <v>19489</v>
      </c>
      <c r="D5601" t="s">
        <v>19619</v>
      </c>
      <c r="E5601" s="89">
        <v>0.005437498671915477</v>
      </c>
      <c r="F5601" s="89">
        <v>700273</v>
      </c>
      <c r="G5601" s="89">
        <v>9</v>
      </c>
      <c r="H5601" t="s">
        <v>19630</v>
      </c>
      <c r="I5601" s="89"/>
    </row>
    <row r="5602">
      <c r="A5602" t="s">
        <v>8469</v>
      </c>
      <c r="B5602" t="s">
        <v>19483</v>
      </c>
      <c r="C5602" t="s">
        <v>19489</v>
      </c>
      <c r="D5602" t="s">
        <v>19620</v>
      </c>
      <c r="E5602" s="89">
        <v>0.005115373090250612</v>
      </c>
      <c r="F5602" s="89">
        <v>700273</v>
      </c>
      <c r="G5602" s="89">
        <v>9</v>
      </c>
      <c r="H5602" t="s">
        <v>19630</v>
      </c>
      <c r="I5602" s="89"/>
    </row>
    <row r="5603">
      <c r="A5603" t="s">
        <v>8470</v>
      </c>
      <c r="B5603" t="s">
        <v>19483</v>
      </c>
      <c r="C5603" t="s">
        <v>19489</v>
      </c>
      <c r="D5603" t="s">
        <v>19621</v>
      </c>
      <c r="E5603" s="89">
        <v>0.004565592144630809</v>
      </c>
      <c r="F5603" s="89">
        <v>700273</v>
      </c>
      <c r="G5603" s="89">
        <v>9</v>
      </c>
      <c r="H5603" t="s">
        <v>19630</v>
      </c>
      <c r="I5603" s="89"/>
    </row>
    <row r="5604">
      <c r="A5604" t="s">
        <v>8471</v>
      </c>
      <c r="B5604" t="s">
        <v>19483</v>
      </c>
      <c r="C5604" t="s">
        <v>19489</v>
      </c>
      <c r="D5604" t="s">
        <v>19622</v>
      </c>
      <c r="E5604" s="89">
        <v>0.005060138718918522</v>
      </c>
      <c r="F5604" s="89">
        <v>700273</v>
      </c>
      <c r="G5604" s="89">
        <v>9</v>
      </c>
      <c r="H5604" t="s">
        <v>19630</v>
      </c>
      <c r="I5604" s="89"/>
    </row>
    <row r="5605">
      <c r="A5605" t="s">
        <v>8472</v>
      </c>
      <c r="B5605" t="s">
        <v>19483</v>
      </c>
      <c r="C5605" t="s">
        <v>19489</v>
      </c>
      <c r="D5605" t="s">
        <v>19623</v>
      </c>
      <c r="E5605" s="89">
        <v>0.02082676329261055</v>
      </c>
      <c r="F5605" s="89">
        <v>700273</v>
      </c>
      <c r="G5605" s="89">
        <v>9</v>
      </c>
      <c r="H5605" t="s">
        <v>19630</v>
      </c>
      <c r="I5605" s="89"/>
    </row>
    <row r="5606">
      <c r="A5606" t="s">
        <v>8473</v>
      </c>
      <c r="B5606" t="s">
        <v>19483</v>
      </c>
      <c r="C5606" t="s">
        <v>19489</v>
      </c>
      <c r="D5606" t="s">
        <v>19624</v>
      </c>
      <c r="E5606" s="89">
        <v>0.05040914517517247</v>
      </c>
      <c r="F5606" s="89">
        <v>700273</v>
      </c>
      <c r="G5606" s="89">
        <v>9</v>
      </c>
      <c r="H5606" t="s">
        <v>19630</v>
      </c>
      <c r="I5606" s="89"/>
    </row>
    <row r="5607">
      <c r="A5607" t="s">
        <v>8474</v>
      </c>
      <c r="B5607" t="s">
        <v>19483</v>
      </c>
      <c r="C5607" t="s">
        <v>19490</v>
      </c>
      <c r="D5607" t="s">
        <v>19614</v>
      </c>
      <c r="E5607" s="89">
        <v>0.000532342998146115</v>
      </c>
      <c r="F5607" s="89">
        <v>700273</v>
      </c>
      <c r="G5607" s="89">
        <v>9</v>
      </c>
      <c r="H5607" t="s">
        <v>19630</v>
      </c>
      <c r="I5607" s="89"/>
    </row>
    <row r="5608">
      <c r="A5608" t="s">
        <v>8475</v>
      </c>
      <c r="B5608" t="s">
        <v>19483</v>
      </c>
      <c r="C5608" t="s">
        <v>19490</v>
      </c>
      <c r="D5608" t="s">
        <v>19615</v>
      </c>
      <c r="E5608" s="89">
        <v>0.0005822261681156088</v>
      </c>
      <c r="F5608" s="89">
        <v>700273</v>
      </c>
      <c r="G5608" s="89">
        <v>9</v>
      </c>
      <c r="H5608" t="s">
        <v>19630</v>
      </c>
      <c r="I5608" s="89"/>
    </row>
    <row r="5609">
      <c r="A5609" t="s">
        <v>8476</v>
      </c>
      <c r="B5609" t="s">
        <v>19483</v>
      </c>
      <c r="C5609" t="s">
        <v>19490</v>
      </c>
      <c r="D5609" t="s">
        <v>19616</v>
      </c>
      <c r="E5609" s="89">
        <v>0.0005324979487668148</v>
      </c>
      <c r="F5609" s="89">
        <v>700273</v>
      </c>
      <c r="G5609" s="89">
        <v>9</v>
      </c>
      <c r="H5609" t="s">
        <v>19630</v>
      </c>
      <c r="I5609" s="89"/>
    </row>
    <row r="5610">
      <c r="A5610" t="s">
        <v>8477</v>
      </c>
      <c r="B5610" t="s">
        <v>19483</v>
      </c>
      <c r="C5610" t="s">
        <v>19490</v>
      </c>
      <c r="D5610" t="s">
        <v>19617</v>
      </c>
      <c r="E5610" s="89">
        <v>0.0005397244279817635</v>
      </c>
      <c r="F5610" s="89">
        <v>700273</v>
      </c>
      <c r="G5610" s="89">
        <v>9</v>
      </c>
      <c r="H5610" t="s">
        <v>19630</v>
      </c>
      <c r="I5610" s="89"/>
    </row>
    <row r="5611">
      <c r="A5611" t="s">
        <v>8478</v>
      </c>
      <c r="B5611" t="s">
        <v>19483</v>
      </c>
      <c r="C5611" t="s">
        <v>19490</v>
      </c>
      <c r="D5611" t="s">
        <v>19618</v>
      </c>
      <c r="E5611" s="89">
        <v>0.0005782579185908487</v>
      </c>
      <c r="F5611" s="89">
        <v>700273</v>
      </c>
      <c r="G5611" s="89">
        <v>9</v>
      </c>
      <c r="H5611" t="s">
        <v>19630</v>
      </c>
      <c r="I5611" s="89"/>
    </row>
    <row r="5612">
      <c r="A5612" t="s">
        <v>8479</v>
      </c>
      <c r="B5612" t="s">
        <v>19483</v>
      </c>
      <c r="C5612" t="s">
        <v>19490</v>
      </c>
      <c r="D5612" t="s">
        <v>19619</v>
      </c>
      <c r="E5612" s="89">
        <v>0.0006054555498542974</v>
      </c>
      <c r="F5612" s="89">
        <v>700273</v>
      </c>
      <c r="G5612" s="89">
        <v>9</v>
      </c>
      <c r="H5612" t="s">
        <v>19630</v>
      </c>
      <c r="I5612" s="89"/>
    </row>
    <row r="5613">
      <c r="A5613" t="s">
        <v>8480</v>
      </c>
      <c r="B5613" t="s">
        <v>19483</v>
      </c>
      <c r="C5613" t="s">
        <v>19490</v>
      </c>
      <c r="D5613" t="s">
        <v>19620</v>
      </c>
      <c r="E5613" s="89">
        <v>0.0005724862709390284</v>
      </c>
      <c r="F5613" s="89">
        <v>700273</v>
      </c>
      <c r="G5613" s="89">
        <v>9</v>
      </c>
      <c r="H5613" t="s">
        <v>19630</v>
      </c>
      <c r="I5613" s="89"/>
    </row>
    <row r="5614">
      <c r="A5614" t="s">
        <v>8481</v>
      </c>
      <c r="B5614" t="s">
        <v>19483</v>
      </c>
      <c r="C5614" t="s">
        <v>19490</v>
      </c>
      <c r="D5614" t="s">
        <v>19621</v>
      </c>
      <c r="E5614" s="89">
        <v>0.0005498107409367647</v>
      </c>
      <c r="F5614" s="89">
        <v>700273</v>
      </c>
      <c r="G5614" s="89">
        <v>9</v>
      </c>
      <c r="H5614" t="s">
        <v>19630</v>
      </c>
      <c r="I5614" s="89"/>
    </row>
    <row r="5615">
      <c r="A5615" t="s">
        <v>8482</v>
      </c>
      <c r="B5615" t="s">
        <v>19483</v>
      </c>
      <c r="C5615" t="s">
        <v>19490</v>
      </c>
      <c r="D5615" t="s">
        <v>19622</v>
      </c>
      <c r="E5615" s="89">
        <v>0.0005364158419583819</v>
      </c>
      <c r="F5615" s="89">
        <v>700273</v>
      </c>
      <c r="G5615" s="89">
        <v>9</v>
      </c>
      <c r="H5615" t="s">
        <v>19630</v>
      </c>
      <c r="I5615" s="89"/>
    </row>
    <row r="5616">
      <c r="A5616" t="s">
        <v>8483</v>
      </c>
      <c r="B5616" t="s">
        <v>19483</v>
      </c>
      <c r="C5616" t="s">
        <v>19490</v>
      </c>
      <c r="D5616" t="s">
        <v>19623</v>
      </c>
      <c r="E5616" s="89">
        <v>0.002930546007208653</v>
      </c>
      <c r="F5616" s="89">
        <v>700273</v>
      </c>
      <c r="G5616" s="89">
        <v>9</v>
      </c>
      <c r="H5616" t="s">
        <v>19630</v>
      </c>
      <c r="I5616" s="89"/>
    </row>
    <row r="5617">
      <c r="A5617" t="s">
        <v>8484</v>
      </c>
      <c r="B5617" t="s">
        <v>19483</v>
      </c>
      <c r="C5617" t="s">
        <v>19490</v>
      </c>
      <c r="D5617" t="s">
        <v>19624</v>
      </c>
      <c r="E5617" s="89">
        <v>0.006075919625449199</v>
      </c>
      <c r="F5617" s="89">
        <v>700273</v>
      </c>
      <c r="G5617" s="89">
        <v>9</v>
      </c>
      <c r="H5617" t="s">
        <v>19630</v>
      </c>
      <c r="I5617" s="89"/>
    </row>
    <row r="5618">
      <c r="A5618" t="s">
        <v>8485</v>
      </c>
      <c r="B5618" t="s">
        <v>19483</v>
      </c>
      <c r="C5618" t="s">
        <v>19491</v>
      </c>
      <c r="D5618" t="s">
        <v>19614</v>
      </c>
      <c r="E5618" s="89">
        <v>0.003048098472547667</v>
      </c>
      <c r="F5618" s="89">
        <v>700273</v>
      </c>
      <c r="G5618" s="89">
        <v>9</v>
      </c>
      <c r="H5618" t="s">
        <v>19630</v>
      </c>
      <c r="I5618" s="89"/>
    </row>
    <row r="5619">
      <c r="A5619" t="s">
        <v>8486</v>
      </c>
      <c r="B5619" t="s">
        <v>19483</v>
      </c>
      <c r="C5619" t="s">
        <v>19491</v>
      </c>
      <c r="D5619" t="s">
        <v>19615</v>
      </c>
      <c r="E5619" s="89">
        <v>0.003180735274071414</v>
      </c>
      <c r="F5619" s="89">
        <v>700273</v>
      </c>
      <c r="G5619" s="89">
        <v>9</v>
      </c>
      <c r="H5619" t="s">
        <v>19630</v>
      </c>
      <c r="I5619" s="89"/>
    </row>
    <row r="5620">
      <c r="A5620" t="s">
        <v>8487</v>
      </c>
      <c r="B5620" t="s">
        <v>19483</v>
      </c>
      <c r="C5620" t="s">
        <v>19491</v>
      </c>
      <c r="D5620" t="s">
        <v>19616</v>
      </c>
      <c r="E5620" s="89">
        <v>0.003049186268541642</v>
      </c>
      <c r="F5620" s="89">
        <v>700273</v>
      </c>
      <c r="G5620" s="89">
        <v>9</v>
      </c>
      <c r="H5620" t="s">
        <v>19630</v>
      </c>
      <c r="I5620" s="89"/>
    </row>
    <row r="5621">
      <c r="A5621" t="s">
        <v>8488</v>
      </c>
      <c r="B5621" t="s">
        <v>19483</v>
      </c>
      <c r="C5621" t="s">
        <v>19491</v>
      </c>
      <c r="D5621" t="s">
        <v>19617</v>
      </c>
      <c r="E5621" s="89">
        <v>0.003112437264368642</v>
      </c>
      <c r="F5621" s="89">
        <v>700273</v>
      </c>
      <c r="G5621" s="89">
        <v>9</v>
      </c>
      <c r="H5621" t="s">
        <v>19630</v>
      </c>
      <c r="I5621" s="89"/>
    </row>
    <row r="5622">
      <c r="A5622" t="s">
        <v>8489</v>
      </c>
      <c r="B5622" t="s">
        <v>19483</v>
      </c>
      <c r="C5622" t="s">
        <v>19491</v>
      </c>
      <c r="D5622" t="s">
        <v>19618</v>
      </c>
      <c r="E5622" s="89">
        <v>0.003174405705306814</v>
      </c>
      <c r="F5622" s="89">
        <v>700273</v>
      </c>
      <c r="G5622" s="89">
        <v>9</v>
      </c>
      <c r="H5622" t="s">
        <v>19630</v>
      </c>
      <c r="I5622" s="89"/>
    </row>
    <row r="5623">
      <c r="A5623" t="s">
        <v>8490</v>
      </c>
      <c r="B5623" t="s">
        <v>19483</v>
      </c>
      <c r="C5623" t="s">
        <v>19491</v>
      </c>
      <c r="D5623" t="s">
        <v>19619</v>
      </c>
      <c r="E5623" s="89">
        <v>0.003341314630129876</v>
      </c>
      <c r="F5623" s="89">
        <v>700273</v>
      </c>
      <c r="G5623" s="89">
        <v>9</v>
      </c>
      <c r="H5623" t="s">
        <v>19630</v>
      </c>
      <c r="I5623" s="89"/>
    </row>
    <row r="5624">
      <c r="A5624" t="s">
        <v>8491</v>
      </c>
      <c r="B5624" t="s">
        <v>19483</v>
      </c>
      <c r="C5624" t="s">
        <v>19491</v>
      </c>
      <c r="D5624" t="s">
        <v>19620</v>
      </c>
      <c r="E5624" s="89">
        <v>0.003138558201805807</v>
      </c>
      <c r="F5624" s="89">
        <v>700273</v>
      </c>
      <c r="G5624" s="89">
        <v>9</v>
      </c>
      <c r="H5624" t="s">
        <v>19630</v>
      </c>
      <c r="I5624" s="89"/>
    </row>
    <row r="5625">
      <c r="A5625" t="s">
        <v>8492</v>
      </c>
      <c r="B5625" t="s">
        <v>19483</v>
      </c>
      <c r="C5625" t="s">
        <v>19491</v>
      </c>
      <c r="D5625" t="s">
        <v>19621</v>
      </c>
      <c r="E5625" s="89">
        <v>0.002790180186506017</v>
      </c>
      <c r="F5625" s="89">
        <v>700273</v>
      </c>
      <c r="G5625" s="89">
        <v>9</v>
      </c>
      <c r="H5625" t="s">
        <v>19630</v>
      </c>
      <c r="I5625" s="89"/>
    </row>
    <row r="5626">
      <c r="A5626" t="s">
        <v>8493</v>
      </c>
      <c r="B5626" t="s">
        <v>19483</v>
      </c>
      <c r="C5626" t="s">
        <v>19491</v>
      </c>
      <c r="D5626" t="s">
        <v>19622</v>
      </c>
      <c r="E5626" s="89">
        <v>0.003121076631512228</v>
      </c>
      <c r="F5626" s="89">
        <v>700273</v>
      </c>
      <c r="G5626" s="89">
        <v>9</v>
      </c>
      <c r="H5626" t="s">
        <v>19630</v>
      </c>
      <c r="I5626" s="89"/>
    </row>
    <row r="5627">
      <c r="A5627" t="s">
        <v>8494</v>
      </c>
      <c r="B5627" t="s">
        <v>19483</v>
      </c>
      <c r="C5627" t="s">
        <v>19491</v>
      </c>
      <c r="D5627" t="s">
        <v>19623</v>
      </c>
      <c r="E5627" s="89">
        <v>0.01255021777025458</v>
      </c>
      <c r="F5627" s="89">
        <v>700273</v>
      </c>
      <c r="G5627" s="89">
        <v>9</v>
      </c>
      <c r="H5627" t="s">
        <v>19630</v>
      </c>
      <c r="I5627" s="89"/>
    </row>
    <row r="5628">
      <c r="A5628" t="s">
        <v>8495</v>
      </c>
      <c r="B5628" t="s">
        <v>19483</v>
      </c>
      <c r="C5628" t="s">
        <v>19491</v>
      </c>
      <c r="D5628" t="s">
        <v>19624</v>
      </c>
      <c r="E5628" s="89">
        <v>0.0309605516526025</v>
      </c>
      <c r="F5628" s="89">
        <v>700273</v>
      </c>
      <c r="G5628" s="89">
        <v>9</v>
      </c>
      <c r="H5628" t="s">
        <v>19630</v>
      </c>
      <c r="I5628" s="89"/>
    </row>
    <row r="5629">
      <c r="A5629" t="s">
        <v>20941</v>
      </c>
      <c r="B5629" t="s">
        <v>19483</v>
      </c>
      <c r="C5629" t="s">
        <v>3837</v>
      </c>
      <c r="D5629" t="s">
        <v>19614</v>
      </c>
      <c r="E5629" s="89">
        <v>0.1646011674803788</v>
      </c>
      <c r="F5629" s="89">
        <v>700273</v>
      </c>
      <c r="G5629" s="89">
        <v>9</v>
      </c>
      <c r="H5629" t="s">
        <v>19630</v>
      </c>
      <c r="I5629" s="89"/>
    </row>
    <row r="5630">
      <c r="A5630" t="s">
        <v>20942</v>
      </c>
      <c r="B5630" t="s">
        <v>19483</v>
      </c>
      <c r="C5630" t="s">
        <v>3837</v>
      </c>
      <c r="D5630" t="s">
        <v>19615</v>
      </c>
      <c r="E5630" s="89">
        <v>0.1739927262774124</v>
      </c>
      <c r="F5630" s="89">
        <v>700273</v>
      </c>
      <c r="G5630" s="89">
        <v>9</v>
      </c>
      <c r="H5630" t="s">
        <v>19630</v>
      </c>
      <c r="I5630" s="89"/>
    </row>
    <row r="5631">
      <c r="A5631" t="s">
        <v>20943</v>
      </c>
      <c r="B5631" t="s">
        <v>19483</v>
      </c>
      <c r="C5631" t="s">
        <v>3837</v>
      </c>
      <c r="D5631" t="s">
        <v>19616</v>
      </c>
      <c r="E5631" s="89">
        <v>0.1647910018232281</v>
      </c>
      <c r="F5631" s="89">
        <v>700273</v>
      </c>
      <c r="G5631" s="89">
        <v>9</v>
      </c>
      <c r="H5631" t="s">
        <v>19630</v>
      </c>
      <c r="I5631" s="89"/>
    </row>
    <row r="5632">
      <c r="A5632" t="s">
        <v>20944</v>
      </c>
      <c r="B5632" t="s">
        <v>19483</v>
      </c>
      <c r="C5632" t="s">
        <v>3837</v>
      </c>
      <c r="D5632" t="s">
        <v>19617</v>
      </c>
      <c r="E5632" s="89">
        <v>0.1733935295503841</v>
      </c>
      <c r="F5632" s="89">
        <v>700273</v>
      </c>
      <c r="G5632" s="89">
        <v>9</v>
      </c>
      <c r="H5632" t="s">
        <v>19630</v>
      </c>
      <c r="I5632" s="89"/>
    </row>
    <row r="5633">
      <c r="A5633" t="s">
        <v>20945</v>
      </c>
      <c r="B5633" t="s">
        <v>19483</v>
      </c>
      <c r="C5633" t="s">
        <v>3837</v>
      </c>
      <c r="D5633" t="s">
        <v>19618</v>
      </c>
      <c r="E5633" s="89">
        <v>0.1735410285549933</v>
      </c>
      <c r="F5633" s="89">
        <v>700273</v>
      </c>
      <c r="G5633" s="89">
        <v>9</v>
      </c>
      <c r="H5633" t="s">
        <v>19630</v>
      </c>
      <c r="I5633" s="89"/>
    </row>
    <row r="5634">
      <c r="A5634" t="s">
        <v>20946</v>
      </c>
      <c r="B5634" t="s">
        <v>19483</v>
      </c>
      <c r="C5634" t="s">
        <v>3837</v>
      </c>
      <c r="D5634" t="s">
        <v>19619</v>
      </c>
      <c r="E5634" s="89">
        <v>0.1806534977380135</v>
      </c>
      <c r="F5634" s="89">
        <v>700273</v>
      </c>
      <c r="G5634" s="89">
        <v>9</v>
      </c>
      <c r="H5634" t="s">
        <v>19630</v>
      </c>
      <c r="I5634" s="89"/>
    </row>
    <row r="5635">
      <c r="A5635" t="s">
        <v>20947</v>
      </c>
      <c r="B5635" t="s">
        <v>19483</v>
      </c>
      <c r="C5635" t="s">
        <v>3837</v>
      </c>
      <c r="D5635" t="s">
        <v>19620</v>
      </c>
      <c r="E5635" s="89">
        <v>0.1709580749158376</v>
      </c>
      <c r="F5635" s="89">
        <v>700273</v>
      </c>
      <c r="G5635" s="89">
        <v>9</v>
      </c>
      <c r="H5635" t="s">
        <v>19630</v>
      </c>
      <c r="I5635" s="89"/>
    </row>
    <row r="5636">
      <c r="A5636" t="s">
        <v>20948</v>
      </c>
      <c r="B5636" t="s">
        <v>19483</v>
      </c>
      <c r="C5636" t="s">
        <v>3837</v>
      </c>
      <c r="D5636" t="s">
        <v>19621</v>
      </c>
      <c r="E5636" s="89">
        <v>0.1524574539448951</v>
      </c>
      <c r="F5636" s="89">
        <v>700273</v>
      </c>
      <c r="G5636" s="89">
        <v>9</v>
      </c>
      <c r="H5636" t="s">
        <v>19630</v>
      </c>
      <c r="I5636" s="89"/>
    </row>
    <row r="5637">
      <c r="A5637" t="s">
        <v>20949</v>
      </c>
      <c r="B5637" t="s">
        <v>19483</v>
      </c>
      <c r="C5637" t="s">
        <v>3837</v>
      </c>
      <c r="D5637" t="s">
        <v>19622</v>
      </c>
      <c r="E5637" s="89">
        <v>0.1742130224512901</v>
      </c>
      <c r="F5637" s="89">
        <v>700273</v>
      </c>
      <c r="G5637" s="89">
        <v>9</v>
      </c>
      <c r="H5637" t="s">
        <v>19630</v>
      </c>
      <c r="I5637" s="89"/>
    </row>
    <row r="5638">
      <c r="A5638" t="s">
        <v>20950</v>
      </c>
      <c r="B5638" t="s">
        <v>19483</v>
      </c>
      <c r="C5638" t="s">
        <v>3837</v>
      </c>
      <c r="D5638" t="s">
        <v>19623</v>
      </c>
      <c r="E5638" s="89">
        <v>0.6617079764094416</v>
      </c>
      <c r="F5638" s="89">
        <v>700273</v>
      </c>
      <c r="G5638" s="89">
        <v>9</v>
      </c>
      <c r="H5638" t="s">
        <v>19630</v>
      </c>
      <c r="I5638" s="89"/>
    </row>
    <row r="5639">
      <c r="A5639" t="s">
        <v>20951</v>
      </c>
      <c r="B5639" t="s">
        <v>19483</v>
      </c>
      <c r="C5639" t="s">
        <v>3837</v>
      </c>
      <c r="D5639" t="s">
        <v>19624</v>
      </c>
      <c r="E5639" s="89">
        <v>1.64745994090314</v>
      </c>
      <c r="F5639" s="89">
        <v>700273</v>
      </c>
      <c r="G5639" s="89">
        <v>9</v>
      </c>
      <c r="H5639" t="s">
        <v>19630</v>
      </c>
      <c r="I5639" s="89"/>
    </row>
    <row r="5640">
      <c r="A5640" t="s">
        <v>8496</v>
      </c>
      <c r="B5640" t="s">
        <v>19483</v>
      </c>
      <c r="C5640" t="s">
        <v>19492</v>
      </c>
      <c r="D5640" t="s">
        <v>19614</v>
      </c>
      <c r="E5640" s="89">
        <v>0.0006238978096352755</v>
      </c>
      <c r="F5640" s="89">
        <v>700273</v>
      </c>
      <c r="G5640" s="89">
        <v>9</v>
      </c>
      <c r="H5640" t="s">
        <v>19630</v>
      </c>
      <c r="I5640" s="89"/>
    </row>
    <row r="5641">
      <c r="A5641" t="s">
        <v>8497</v>
      </c>
      <c r="B5641" t="s">
        <v>19483</v>
      </c>
      <c r="C5641" t="s">
        <v>19492</v>
      </c>
      <c r="D5641" t="s">
        <v>19615</v>
      </c>
      <c r="E5641" s="89">
        <v>0.0006704258672623513</v>
      </c>
      <c r="F5641" s="89">
        <v>700273</v>
      </c>
      <c r="G5641" s="89">
        <v>9</v>
      </c>
      <c r="H5641" t="s">
        <v>19630</v>
      </c>
      <c r="I5641" s="89"/>
    </row>
    <row r="5642">
      <c r="A5642" t="s">
        <v>8498</v>
      </c>
      <c r="B5642" t="s">
        <v>19483</v>
      </c>
      <c r="C5642" t="s">
        <v>19492</v>
      </c>
      <c r="D5642" t="s">
        <v>19616</v>
      </c>
      <c r="E5642" s="89">
        <v>0.0006371338950263571</v>
      </c>
      <c r="F5642" s="89">
        <v>700273</v>
      </c>
      <c r="G5642" s="89">
        <v>9</v>
      </c>
      <c r="H5642" t="s">
        <v>19630</v>
      </c>
      <c r="I5642" s="89"/>
    </row>
    <row r="5643">
      <c r="A5643" t="s">
        <v>8499</v>
      </c>
      <c r="B5643" t="s">
        <v>19483</v>
      </c>
      <c r="C5643" t="s">
        <v>19492</v>
      </c>
      <c r="D5643" t="s">
        <v>19617</v>
      </c>
      <c r="E5643" s="89">
        <v>0.0006702588931114195</v>
      </c>
      <c r="F5643" s="89">
        <v>700273</v>
      </c>
      <c r="G5643" s="89">
        <v>9</v>
      </c>
      <c r="H5643" t="s">
        <v>19630</v>
      </c>
      <c r="I5643" s="89"/>
    </row>
    <row r="5644">
      <c r="A5644" t="s">
        <v>8500</v>
      </c>
      <c r="B5644" t="s">
        <v>19483</v>
      </c>
      <c r="C5644" t="s">
        <v>19492</v>
      </c>
      <c r="D5644" t="s">
        <v>19618</v>
      </c>
      <c r="E5644" s="89">
        <v>0.0006699306756674958</v>
      </c>
      <c r="F5644" s="89">
        <v>700273</v>
      </c>
      <c r="G5644" s="89">
        <v>9</v>
      </c>
      <c r="H5644" t="s">
        <v>19630</v>
      </c>
      <c r="I5644" s="89"/>
    </row>
    <row r="5645">
      <c r="A5645" t="s">
        <v>8501</v>
      </c>
      <c r="B5645" t="s">
        <v>19483</v>
      </c>
      <c r="C5645" t="s">
        <v>19492</v>
      </c>
      <c r="D5645" t="s">
        <v>19619</v>
      </c>
      <c r="E5645" s="89">
        <v>0.000701982053833155</v>
      </c>
      <c r="F5645" s="89">
        <v>700273</v>
      </c>
      <c r="G5645" s="89">
        <v>9</v>
      </c>
      <c r="H5645" t="s">
        <v>19630</v>
      </c>
      <c r="I5645" s="89"/>
    </row>
    <row r="5646">
      <c r="A5646" t="s">
        <v>8502</v>
      </c>
      <c r="B5646" t="s">
        <v>19483</v>
      </c>
      <c r="C5646" t="s">
        <v>19492</v>
      </c>
      <c r="D5646" t="s">
        <v>19620</v>
      </c>
      <c r="E5646" s="89">
        <v>0.0006621229984849649</v>
      </c>
      <c r="F5646" s="89">
        <v>700273</v>
      </c>
      <c r="G5646" s="89">
        <v>9</v>
      </c>
      <c r="H5646" t="s">
        <v>19630</v>
      </c>
      <c r="I5646" s="89"/>
    </row>
    <row r="5647">
      <c r="A5647" t="s">
        <v>8503</v>
      </c>
      <c r="B5647" t="s">
        <v>19483</v>
      </c>
      <c r="C5647" t="s">
        <v>19492</v>
      </c>
      <c r="D5647" t="s">
        <v>19621</v>
      </c>
      <c r="E5647" s="89">
        <v>0.0005362630754827537</v>
      </c>
      <c r="F5647" s="89">
        <v>700273</v>
      </c>
      <c r="G5647" s="89">
        <v>9</v>
      </c>
      <c r="H5647" t="s">
        <v>19630</v>
      </c>
      <c r="I5647" s="89"/>
    </row>
    <row r="5648">
      <c r="A5648" t="s">
        <v>8504</v>
      </c>
      <c r="B5648" t="s">
        <v>19483</v>
      </c>
      <c r="C5648" t="s">
        <v>19492</v>
      </c>
      <c r="D5648" t="s">
        <v>19622</v>
      </c>
      <c r="E5648" s="89">
        <v>0.0006612730274769521</v>
      </c>
      <c r="F5648" s="89">
        <v>700273</v>
      </c>
      <c r="G5648" s="89">
        <v>9</v>
      </c>
      <c r="H5648" t="s">
        <v>19630</v>
      </c>
      <c r="I5648" s="89"/>
    </row>
    <row r="5649">
      <c r="A5649" t="s">
        <v>8505</v>
      </c>
      <c r="B5649" t="s">
        <v>19483</v>
      </c>
      <c r="C5649" t="s">
        <v>19492</v>
      </c>
      <c r="D5649" t="s">
        <v>19623</v>
      </c>
      <c r="E5649" s="89">
        <v>0.002434597127687915</v>
      </c>
      <c r="F5649" s="89">
        <v>700273</v>
      </c>
      <c r="G5649" s="89">
        <v>9</v>
      </c>
      <c r="H5649" t="s">
        <v>19630</v>
      </c>
      <c r="I5649" s="89"/>
    </row>
    <row r="5650">
      <c r="A5650" t="s">
        <v>8506</v>
      </c>
      <c r="B5650" t="s">
        <v>19483</v>
      </c>
      <c r="C5650" t="s">
        <v>19492</v>
      </c>
      <c r="D5650" t="s">
        <v>19624</v>
      </c>
      <c r="E5650" s="89">
        <v>0.006046415944944683</v>
      </c>
      <c r="F5650" s="89">
        <v>700273</v>
      </c>
      <c r="G5650" s="89">
        <v>9</v>
      </c>
      <c r="H5650" t="s">
        <v>19630</v>
      </c>
      <c r="I5650" s="89"/>
    </row>
    <row r="5651">
      <c r="A5651" t="s">
        <v>20952</v>
      </c>
      <c r="B5651" t="s">
        <v>19483</v>
      </c>
      <c r="C5651" t="s">
        <v>3838</v>
      </c>
      <c r="D5651" t="s">
        <v>19614</v>
      </c>
      <c r="E5651" s="89">
        <v>0.0304127024599626</v>
      </c>
      <c r="F5651" s="89">
        <v>700273</v>
      </c>
      <c r="G5651" s="89">
        <v>9</v>
      </c>
      <c r="H5651" t="s">
        <v>19630</v>
      </c>
      <c r="I5651" s="89"/>
    </row>
    <row r="5652">
      <c r="A5652" t="s">
        <v>20953</v>
      </c>
      <c r="B5652" t="s">
        <v>19483</v>
      </c>
      <c r="C5652" t="s">
        <v>3838</v>
      </c>
      <c r="D5652" t="s">
        <v>19615</v>
      </c>
      <c r="E5652" s="89">
        <v>0.03224232652939339</v>
      </c>
      <c r="F5652" s="89">
        <v>700273</v>
      </c>
      <c r="G5652" s="89">
        <v>9</v>
      </c>
      <c r="H5652" t="s">
        <v>19630</v>
      </c>
      <c r="I5652" s="89"/>
    </row>
    <row r="5653">
      <c r="A5653" t="s">
        <v>20954</v>
      </c>
      <c r="B5653" t="s">
        <v>19483</v>
      </c>
      <c r="C5653" t="s">
        <v>3838</v>
      </c>
      <c r="D5653" t="s">
        <v>19616</v>
      </c>
      <c r="E5653" s="89">
        <v>0.03045925801468261</v>
      </c>
      <c r="F5653" s="89">
        <v>700273</v>
      </c>
      <c r="G5653" s="89">
        <v>9</v>
      </c>
      <c r="H5653" t="s">
        <v>19630</v>
      </c>
      <c r="I5653" s="89"/>
    </row>
    <row r="5654">
      <c r="A5654" t="s">
        <v>20955</v>
      </c>
      <c r="B5654" t="s">
        <v>19483</v>
      </c>
      <c r="C5654" t="s">
        <v>3838</v>
      </c>
      <c r="D5654" t="s">
        <v>19617</v>
      </c>
      <c r="E5654" s="89">
        <v>0.03216924576675471</v>
      </c>
      <c r="F5654" s="89">
        <v>700273</v>
      </c>
      <c r="G5654" s="89">
        <v>9</v>
      </c>
      <c r="H5654" t="s">
        <v>19630</v>
      </c>
      <c r="I5654" s="89"/>
    </row>
    <row r="5655">
      <c r="A5655" t="s">
        <v>20956</v>
      </c>
      <c r="B5655" t="s">
        <v>19483</v>
      </c>
      <c r="C5655" t="s">
        <v>3838</v>
      </c>
      <c r="D5655" t="s">
        <v>19618</v>
      </c>
      <c r="E5655" s="89">
        <v>0.0321380147007707</v>
      </c>
      <c r="F5655" s="89">
        <v>700273</v>
      </c>
      <c r="G5655" s="89">
        <v>9</v>
      </c>
      <c r="H5655" t="s">
        <v>19630</v>
      </c>
      <c r="I5655" s="89"/>
    </row>
    <row r="5656">
      <c r="A5656" t="s">
        <v>20957</v>
      </c>
      <c r="B5656" t="s">
        <v>19483</v>
      </c>
      <c r="C5656" t="s">
        <v>3838</v>
      </c>
      <c r="D5656" t="s">
        <v>19619</v>
      </c>
      <c r="E5656" s="89">
        <v>0.03347061279398549</v>
      </c>
      <c r="F5656" s="89">
        <v>700273</v>
      </c>
      <c r="G5656" s="89">
        <v>9</v>
      </c>
      <c r="H5656" t="s">
        <v>19630</v>
      </c>
      <c r="I5656" s="89"/>
    </row>
    <row r="5657">
      <c r="A5657" t="s">
        <v>20958</v>
      </c>
      <c r="B5657" t="s">
        <v>19483</v>
      </c>
      <c r="C5657" t="s">
        <v>3838</v>
      </c>
      <c r="D5657" t="s">
        <v>19620</v>
      </c>
      <c r="E5657" s="89">
        <v>0.0316575217673389</v>
      </c>
      <c r="F5657" s="89">
        <v>700273</v>
      </c>
      <c r="G5657" s="89">
        <v>9</v>
      </c>
      <c r="H5657" t="s">
        <v>19630</v>
      </c>
      <c r="I5657" s="89"/>
    </row>
    <row r="5658">
      <c r="A5658" t="s">
        <v>20959</v>
      </c>
      <c r="B5658" t="s">
        <v>19483</v>
      </c>
      <c r="C5658" t="s">
        <v>3838</v>
      </c>
      <c r="D5658" t="s">
        <v>19621</v>
      </c>
      <c r="E5658" s="89">
        <v>0.0276626653010201</v>
      </c>
      <c r="F5658" s="89">
        <v>700273</v>
      </c>
      <c r="G5658" s="89">
        <v>9</v>
      </c>
      <c r="H5658" t="s">
        <v>19630</v>
      </c>
      <c r="I5658" s="89"/>
    </row>
    <row r="5659">
      <c r="A5659" t="s">
        <v>20960</v>
      </c>
      <c r="B5659" t="s">
        <v>19483</v>
      </c>
      <c r="C5659" t="s">
        <v>3838</v>
      </c>
      <c r="D5659" t="s">
        <v>19622</v>
      </c>
      <c r="E5659" s="89">
        <v>0.03216081831110189</v>
      </c>
      <c r="F5659" s="89">
        <v>700273</v>
      </c>
      <c r="G5659" s="89">
        <v>9</v>
      </c>
      <c r="H5659" t="s">
        <v>19630</v>
      </c>
      <c r="I5659" s="89"/>
    </row>
    <row r="5660">
      <c r="A5660" t="s">
        <v>20961</v>
      </c>
      <c r="B5660" t="s">
        <v>19483</v>
      </c>
      <c r="C5660" t="s">
        <v>3838</v>
      </c>
      <c r="D5660" t="s">
        <v>19623</v>
      </c>
      <c r="E5660" s="89">
        <v>0.1191169167968138</v>
      </c>
      <c r="F5660" s="89">
        <v>700273</v>
      </c>
      <c r="G5660" s="89">
        <v>9</v>
      </c>
      <c r="H5660" t="s">
        <v>19630</v>
      </c>
      <c r="I5660" s="89"/>
    </row>
    <row r="5661">
      <c r="A5661" t="s">
        <v>20962</v>
      </c>
      <c r="B5661" t="s">
        <v>19483</v>
      </c>
      <c r="C5661" t="s">
        <v>3838</v>
      </c>
      <c r="D5661" t="s">
        <v>19624</v>
      </c>
      <c r="E5661" s="89">
        <v>0.3029898157507713</v>
      </c>
      <c r="F5661" s="89">
        <v>700273</v>
      </c>
      <c r="G5661" s="89">
        <v>9</v>
      </c>
      <c r="H5661" t="s">
        <v>19630</v>
      </c>
      <c r="I5661" s="89"/>
    </row>
    <row r="5662">
      <c r="A5662" t="s">
        <v>20963</v>
      </c>
      <c r="B5662" t="s">
        <v>19483</v>
      </c>
      <c r="C5662" t="s">
        <v>3839</v>
      </c>
      <c r="D5662" t="s">
        <v>19614</v>
      </c>
      <c r="E5662" s="89">
        <v>0.1464109832926768</v>
      </c>
      <c r="F5662" s="89">
        <v>700273</v>
      </c>
      <c r="G5662" s="89">
        <v>9</v>
      </c>
      <c r="H5662" t="s">
        <v>19630</v>
      </c>
      <c r="I5662" s="89"/>
    </row>
    <row r="5663">
      <c r="A5663" t="s">
        <v>20964</v>
      </c>
      <c r="B5663" t="s">
        <v>19483</v>
      </c>
      <c r="C5663" t="s">
        <v>3839</v>
      </c>
      <c r="D5663" t="s">
        <v>19615</v>
      </c>
      <c r="E5663" s="89">
        <v>0.1546278351563548</v>
      </c>
      <c r="F5663" s="89">
        <v>700273</v>
      </c>
      <c r="G5663" s="89">
        <v>9</v>
      </c>
      <c r="H5663" t="s">
        <v>19630</v>
      </c>
      <c r="I5663" s="89"/>
    </row>
    <row r="5664">
      <c r="A5664" t="s">
        <v>20965</v>
      </c>
      <c r="B5664" t="s">
        <v>19483</v>
      </c>
      <c r="C5664" t="s">
        <v>3839</v>
      </c>
      <c r="D5664" t="s">
        <v>19616</v>
      </c>
      <c r="E5664" s="89">
        <v>0.146588851476038</v>
      </c>
      <c r="F5664" s="89">
        <v>700273</v>
      </c>
      <c r="G5664" s="89">
        <v>9</v>
      </c>
      <c r="H5664" t="s">
        <v>19630</v>
      </c>
      <c r="I5664" s="89"/>
    </row>
    <row r="5665">
      <c r="A5665" t="s">
        <v>20966</v>
      </c>
      <c r="B5665" t="s">
        <v>19483</v>
      </c>
      <c r="C5665" t="s">
        <v>3839</v>
      </c>
      <c r="D5665" t="s">
        <v>19617</v>
      </c>
      <c r="E5665" s="89">
        <v>0.153958597886882</v>
      </c>
      <c r="F5665" s="89">
        <v>700273</v>
      </c>
      <c r="G5665" s="89">
        <v>9</v>
      </c>
      <c r="H5665" t="s">
        <v>19630</v>
      </c>
      <c r="I5665" s="89"/>
    </row>
    <row r="5666">
      <c r="A5666" t="s">
        <v>20967</v>
      </c>
      <c r="B5666" t="s">
        <v>19483</v>
      </c>
      <c r="C5666" t="s">
        <v>3839</v>
      </c>
      <c r="D5666" t="s">
        <v>19618</v>
      </c>
      <c r="E5666" s="89">
        <v>0.154235886904586</v>
      </c>
      <c r="F5666" s="89">
        <v>700273</v>
      </c>
      <c r="G5666" s="89">
        <v>9</v>
      </c>
      <c r="H5666" t="s">
        <v>19630</v>
      </c>
      <c r="I5666" s="89"/>
    </row>
    <row r="5667">
      <c r="A5667" t="s">
        <v>20968</v>
      </c>
      <c r="B5667" t="s">
        <v>19483</v>
      </c>
      <c r="C5667" t="s">
        <v>3839</v>
      </c>
      <c r="D5667" t="s">
        <v>19619</v>
      </c>
      <c r="E5667" s="89">
        <v>0.1607982192232427</v>
      </c>
      <c r="F5667" s="89">
        <v>700273</v>
      </c>
      <c r="G5667" s="89">
        <v>9</v>
      </c>
      <c r="H5667" t="s">
        <v>19630</v>
      </c>
      <c r="I5667" s="89"/>
    </row>
    <row r="5668">
      <c r="A5668" t="s">
        <v>20969</v>
      </c>
      <c r="B5668" t="s">
        <v>19483</v>
      </c>
      <c r="C5668" t="s">
        <v>3839</v>
      </c>
      <c r="D5668" t="s">
        <v>19620</v>
      </c>
      <c r="E5668" s="89">
        <v>0.1519639158832632</v>
      </c>
      <c r="F5668" s="89">
        <v>700273</v>
      </c>
      <c r="G5668" s="89">
        <v>9</v>
      </c>
      <c r="H5668" t="s">
        <v>19630</v>
      </c>
      <c r="I5668" s="89"/>
    </row>
    <row r="5669">
      <c r="A5669" t="s">
        <v>20970</v>
      </c>
      <c r="B5669" t="s">
        <v>19483</v>
      </c>
      <c r="C5669" t="s">
        <v>3839</v>
      </c>
      <c r="D5669" t="s">
        <v>19621</v>
      </c>
      <c r="E5669" s="89">
        <v>0.134895213817451</v>
      </c>
      <c r="F5669" s="89">
        <v>700273</v>
      </c>
      <c r="G5669" s="89">
        <v>9</v>
      </c>
      <c r="H5669" t="s">
        <v>19630</v>
      </c>
      <c r="I5669" s="89"/>
    </row>
    <row r="5670">
      <c r="A5670" t="s">
        <v>20971</v>
      </c>
      <c r="B5670" t="s">
        <v>19483</v>
      </c>
      <c r="C5670" t="s">
        <v>3839</v>
      </c>
      <c r="D5670" t="s">
        <v>19622</v>
      </c>
      <c r="E5670" s="89">
        <v>0.1545625940641721</v>
      </c>
      <c r="F5670" s="89">
        <v>700273</v>
      </c>
      <c r="G5670" s="89">
        <v>9</v>
      </c>
      <c r="H5670" t="s">
        <v>19630</v>
      </c>
      <c r="I5670" s="89"/>
    </row>
    <row r="5671">
      <c r="A5671" t="s">
        <v>20972</v>
      </c>
      <c r="B5671" t="s">
        <v>19483</v>
      </c>
      <c r="C5671" t="s">
        <v>3839</v>
      </c>
      <c r="D5671" t="s">
        <v>19623</v>
      </c>
      <c r="E5671" s="89">
        <v>0.5919059587061946</v>
      </c>
      <c r="F5671" s="89">
        <v>700273</v>
      </c>
      <c r="G5671" s="89">
        <v>9</v>
      </c>
      <c r="H5671" t="s">
        <v>19630</v>
      </c>
      <c r="I5671" s="89"/>
    </row>
    <row r="5672">
      <c r="A5672" t="s">
        <v>20973</v>
      </c>
      <c r="B5672" t="s">
        <v>19483</v>
      </c>
      <c r="C5672" t="s">
        <v>3839</v>
      </c>
      <c r="D5672" t="s">
        <v>19624</v>
      </c>
      <c r="E5672" s="89">
        <v>1.47344566034569</v>
      </c>
      <c r="F5672" s="89">
        <v>700273</v>
      </c>
      <c r="G5672" s="89">
        <v>9</v>
      </c>
      <c r="H5672" t="s">
        <v>19630</v>
      </c>
      <c r="I5672" s="89"/>
    </row>
    <row r="5673">
      <c r="A5673" t="s">
        <v>20974</v>
      </c>
      <c r="B5673" t="s">
        <v>19483</v>
      </c>
      <c r="C5673" t="s">
        <v>3846</v>
      </c>
      <c r="D5673" t="s">
        <v>19614</v>
      </c>
      <c r="E5673" s="89">
        <v>0.04665709342472122</v>
      </c>
      <c r="F5673" s="89">
        <v>700273</v>
      </c>
      <c r="G5673" s="89">
        <v>9</v>
      </c>
      <c r="H5673" t="s">
        <v>19630</v>
      </c>
      <c r="I5673" s="89"/>
    </row>
    <row r="5674">
      <c r="A5674" t="s">
        <v>20975</v>
      </c>
      <c r="B5674" t="s">
        <v>19483</v>
      </c>
      <c r="C5674" t="s">
        <v>3846</v>
      </c>
      <c r="D5674" t="s">
        <v>19615</v>
      </c>
      <c r="E5674" s="89">
        <v>0.04926114103209708</v>
      </c>
      <c r="F5674" s="89">
        <v>700273</v>
      </c>
      <c r="G5674" s="89">
        <v>9</v>
      </c>
      <c r="H5674" t="s">
        <v>19630</v>
      </c>
      <c r="I5674" s="89"/>
    </row>
    <row r="5675">
      <c r="A5675" t="s">
        <v>20976</v>
      </c>
      <c r="B5675" t="s">
        <v>19483</v>
      </c>
      <c r="C5675" t="s">
        <v>3846</v>
      </c>
      <c r="D5675" t="s">
        <v>19616</v>
      </c>
      <c r="E5675" s="89">
        <v>0.04673358774146849</v>
      </c>
      <c r="F5675" s="89">
        <v>700273</v>
      </c>
      <c r="G5675" s="89">
        <v>9</v>
      </c>
      <c r="H5675" t="s">
        <v>19630</v>
      </c>
      <c r="I5675" s="89"/>
    </row>
    <row r="5676">
      <c r="A5676" t="s">
        <v>20977</v>
      </c>
      <c r="B5676" t="s">
        <v>19483</v>
      </c>
      <c r="C5676" t="s">
        <v>3846</v>
      </c>
      <c r="D5676" t="s">
        <v>19617</v>
      </c>
      <c r="E5676" s="89">
        <v>0.04910996700443172</v>
      </c>
      <c r="F5676" s="89">
        <v>700273</v>
      </c>
      <c r="G5676" s="89">
        <v>9</v>
      </c>
      <c r="H5676" t="s">
        <v>19630</v>
      </c>
      <c r="I5676" s="89"/>
    </row>
    <row r="5677">
      <c r="A5677" t="s">
        <v>20978</v>
      </c>
      <c r="B5677" t="s">
        <v>19483</v>
      </c>
      <c r="C5677" t="s">
        <v>3846</v>
      </c>
      <c r="D5677" t="s">
        <v>19618</v>
      </c>
      <c r="E5677" s="89">
        <v>0.04911734322513132</v>
      </c>
      <c r="F5677" s="89">
        <v>700273</v>
      </c>
      <c r="G5677" s="89">
        <v>9</v>
      </c>
      <c r="H5677" t="s">
        <v>19630</v>
      </c>
      <c r="I5677" s="89"/>
    </row>
    <row r="5678">
      <c r="A5678" t="s">
        <v>20979</v>
      </c>
      <c r="B5678" t="s">
        <v>19483</v>
      </c>
      <c r="C5678" t="s">
        <v>3846</v>
      </c>
      <c r="D5678" t="s">
        <v>19619</v>
      </c>
      <c r="E5678" s="89">
        <v>0.05106111422524892</v>
      </c>
      <c r="F5678" s="89">
        <v>700273</v>
      </c>
      <c r="G5678" s="89">
        <v>9</v>
      </c>
      <c r="H5678" t="s">
        <v>19630</v>
      </c>
      <c r="I5678" s="89"/>
    </row>
    <row r="5679">
      <c r="A5679" t="s">
        <v>20980</v>
      </c>
      <c r="B5679" t="s">
        <v>19483</v>
      </c>
      <c r="C5679" t="s">
        <v>3846</v>
      </c>
      <c r="D5679" t="s">
        <v>19620</v>
      </c>
      <c r="E5679" s="89">
        <v>0.0483816119868422</v>
      </c>
      <c r="F5679" s="89">
        <v>700273</v>
      </c>
      <c r="G5679" s="89">
        <v>9</v>
      </c>
      <c r="H5679" t="s">
        <v>19630</v>
      </c>
      <c r="I5679" s="89"/>
    </row>
    <row r="5680">
      <c r="A5680" t="s">
        <v>20981</v>
      </c>
      <c r="B5680" t="s">
        <v>19483</v>
      </c>
      <c r="C5680" t="s">
        <v>3846</v>
      </c>
      <c r="D5680" t="s">
        <v>19621</v>
      </c>
      <c r="E5680" s="89">
        <v>0.04176943247225105</v>
      </c>
      <c r="F5680" s="89">
        <v>700273</v>
      </c>
      <c r="G5680" s="89">
        <v>9</v>
      </c>
      <c r="H5680" t="s">
        <v>19630</v>
      </c>
      <c r="I5680" s="89"/>
    </row>
    <row r="5681">
      <c r="A5681" t="s">
        <v>20982</v>
      </c>
      <c r="B5681" t="s">
        <v>19483</v>
      </c>
      <c r="C5681" t="s">
        <v>3846</v>
      </c>
      <c r="D5681" t="s">
        <v>19622</v>
      </c>
      <c r="E5681" s="89">
        <v>0.04914320279841693</v>
      </c>
      <c r="F5681" s="89">
        <v>700273</v>
      </c>
      <c r="G5681" s="89">
        <v>9</v>
      </c>
      <c r="H5681" t="s">
        <v>19630</v>
      </c>
      <c r="I5681" s="89"/>
    </row>
    <row r="5682">
      <c r="A5682" t="s">
        <v>20983</v>
      </c>
      <c r="B5682" t="s">
        <v>19483</v>
      </c>
      <c r="C5682" t="s">
        <v>3846</v>
      </c>
      <c r="D5682" t="s">
        <v>19623</v>
      </c>
      <c r="E5682" s="89">
        <v>0.1902101561359234</v>
      </c>
      <c r="F5682" s="89">
        <v>700273</v>
      </c>
      <c r="G5682" s="89">
        <v>9</v>
      </c>
      <c r="H5682" t="s">
        <v>19630</v>
      </c>
      <c r="I5682" s="89"/>
    </row>
    <row r="5683">
      <c r="A5683" t="s">
        <v>20984</v>
      </c>
      <c r="B5683" t="s">
        <v>19483</v>
      </c>
      <c r="C5683" t="s">
        <v>3846</v>
      </c>
      <c r="D5683" t="s">
        <v>19624</v>
      </c>
      <c r="E5683" s="89">
        <v>0.4684028704955215</v>
      </c>
      <c r="F5683" s="89">
        <v>700273</v>
      </c>
      <c r="G5683" s="89">
        <v>9</v>
      </c>
      <c r="H5683" t="s">
        <v>19630</v>
      </c>
      <c r="I5683" s="89"/>
    </row>
    <row r="5684">
      <c r="A5684" t="s">
        <v>20985</v>
      </c>
      <c r="B5684" t="s">
        <v>19483</v>
      </c>
      <c r="C5684" t="s">
        <v>3847</v>
      </c>
      <c r="D5684" t="s">
        <v>19614</v>
      </c>
      <c r="E5684" s="89">
        <v>0.01970638271177868</v>
      </c>
      <c r="F5684" s="89">
        <v>700273</v>
      </c>
      <c r="G5684" s="89">
        <v>9</v>
      </c>
      <c r="H5684" t="s">
        <v>19630</v>
      </c>
      <c r="I5684" s="89"/>
    </row>
    <row r="5685">
      <c r="A5685" t="s">
        <v>20986</v>
      </c>
      <c r="B5685" t="s">
        <v>19483</v>
      </c>
      <c r="C5685" t="s">
        <v>3847</v>
      </c>
      <c r="D5685" t="s">
        <v>19615</v>
      </c>
      <c r="E5685" s="89">
        <v>0.02076547672803218</v>
      </c>
      <c r="F5685" s="89">
        <v>700273</v>
      </c>
      <c r="G5685" s="89">
        <v>9</v>
      </c>
      <c r="H5685" t="s">
        <v>19630</v>
      </c>
      <c r="I5685" s="89"/>
    </row>
    <row r="5686">
      <c r="A5686" t="s">
        <v>20987</v>
      </c>
      <c r="B5686" t="s">
        <v>19483</v>
      </c>
      <c r="C5686" t="s">
        <v>3847</v>
      </c>
      <c r="D5686" t="s">
        <v>19616</v>
      </c>
      <c r="E5686" s="89">
        <v>0.01973588502803402</v>
      </c>
      <c r="F5686" s="89">
        <v>700273</v>
      </c>
      <c r="G5686" s="89">
        <v>9</v>
      </c>
      <c r="H5686" t="s">
        <v>19630</v>
      </c>
      <c r="I5686" s="89"/>
    </row>
    <row r="5687">
      <c r="A5687" t="s">
        <v>20988</v>
      </c>
      <c r="B5687" t="s">
        <v>19483</v>
      </c>
      <c r="C5687" t="s">
        <v>3847</v>
      </c>
      <c r="D5687" t="s">
        <v>19617</v>
      </c>
      <c r="E5687" s="89">
        <v>0.02070308333784721</v>
      </c>
      <c r="F5687" s="89">
        <v>700273</v>
      </c>
      <c r="G5687" s="89">
        <v>9</v>
      </c>
      <c r="H5687" t="s">
        <v>19630</v>
      </c>
      <c r="I5687" s="89"/>
    </row>
    <row r="5688">
      <c r="A5688" t="s">
        <v>20989</v>
      </c>
      <c r="B5688" t="s">
        <v>19483</v>
      </c>
      <c r="C5688" t="s">
        <v>3847</v>
      </c>
      <c r="D5688" t="s">
        <v>19618</v>
      </c>
      <c r="E5688" s="89">
        <v>0.02071723143316635</v>
      </c>
      <c r="F5688" s="89">
        <v>700273</v>
      </c>
      <c r="G5688" s="89">
        <v>9</v>
      </c>
      <c r="H5688" t="s">
        <v>19630</v>
      </c>
      <c r="I5688" s="89"/>
    </row>
    <row r="5689">
      <c r="A5689" t="s">
        <v>20990</v>
      </c>
      <c r="B5689" t="s">
        <v>19483</v>
      </c>
      <c r="C5689" t="s">
        <v>3847</v>
      </c>
      <c r="D5689" t="s">
        <v>19619</v>
      </c>
      <c r="E5689" s="89">
        <v>0.02162150642910743</v>
      </c>
      <c r="F5689" s="89">
        <v>700273</v>
      </c>
      <c r="G5689" s="89">
        <v>9</v>
      </c>
      <c r="H5689" t="s">
        <v>19630</v>
      </c>
      <c r="I5689" s="89"/>
    </row>
    <row r="5690">
      <c r="A5690" t="s">
        <v>20991</v>
      </c>
      <c r="B5690" t="s">
        <v>19483</v>
      </c>
      <c r="C5690" t="s">
        <v>3847</v>
      </c>
      <c r="D5690" t="s">
        <v>19620</v>
      </c>
      <c r="E5690" s="89">
        <v>0.02044279776231712</v>
      </c>
      <c r="F5690" s="89">
        <v>700273</v>
      </c>
      <c r="G5690" s="89">
        <v>9</v>
      </c>
      <c r="H5690" t="s">
        <v>19630</v>
      </c>
      <c r="I5690" s="89"/>
    </row>
    <row r="5691">
      <c r="A5691" t="s">
        <v>20992</v>
      </c>
      <c r="B5691" t="s">
        <v>19483</v>
      </c>
      <c r="C5691" t="s">
        <v>3847</v>
      </c>
      <c r="D5691" t="s">
        <v>19621</v>
      </c>
      <c r="E5691" s="89">
        <v>0.01628843606498727</v>
      </c>
      <c r="F5691" s="89">
        <v>700273</v>
      </c>
      <c r="G5691" s="89">
        <v>9</v>
      </c>
      <c r="H5691" t="s">
        <v>19630</v>
      </c>
      <c r="I5691" s="89"/>
    </row>
    <row r="5692">
      <c r="A5692" t="s">
        <v>20993</v>
      </c>
      <c r="B5692" t="s">
        <v>19483</v>
      </c>
      <c r="C5692" t="s">
        <v>3847</v>
      </c>
      <c r="D5692" t="s">
        <v>19622</v>
      </c>
      <c r="E5692" s="89">
        <v>0.02069820064174661</v>
      </c>
      <c r="F5692" s="89">
        <v>700273</v>
      </c>
      <c r="G5692" s="89">
        <v>9</v>
      </c>
      <c r="H5692" t="s">
        <v>19630</v>
      </c>
      <c r="I5692" s="89"/>
    </row>
    <row r="5693">
      <c r="A5693" t="s">
        <v>20994</v>
      </c>
      <c r="B5693" t="s">
        <v>19483</v>
      </c>
      <c r="C5693" t="s">
        <v>3847</v>
      </c>
      <c r="D5693" t="s">
        <v>19623</v>
      </c>
      <c r="E5693" s="89">
        <v>0.07790470492804928</v>
      </c>
      <c r="F5693" s="89">
        <v>700273</v>
      </c>
      <c r="G5693" s="89">
        <v>9</v>
      </c>
      <c r="H5693" t="s">
        <v>19630</v>
      </c>
      <c r="I5693" s="89"/>
    </row>
    <row r="5694">
      <c r="A5694" t="s">
        <v>20995</v>
      </c>
      <c r="B5694" t="s">
        <v>19483</v>
      </c>
      <c r="C5694" t="s">
        <v>3847</v>
      </c>
      <c r="D5694" t="s">
        <v>19624</v>
      </c>
      <c r="E5694" s="89">
        <v>0.1984646090619661</v>
      </c>
      <c r="F5694" s="89">
        <v>700273</v>
      </c>
      <c r="G5694" s="89">
        <v>9</v>
      </c>
      <c r="H5694" t="s">
        <v>19630</v>
      </c>
      <c r="I5694" s="89"/>
    </row>
    <row r="5695">
      <c r="A5695" t="s">
        <v>8507</v>
      </c>
      <c r="B5695" t="s">
        <v>19483</v>
      </c>
      <c r="C5695" t="s">
        <v>19493</v>
      </c>
      <c r="D5695" t="s">
        <v>19614</v>
      </c>
      <c r="E5695" s="89">
        <v>4.550630194695607e-05</v>
      </c>
      <c r="F5695" s="89">
        <v>700273</v>
      </c>
      <c r="G5695" s="89">
        <v>9</v>
      </c>
      <c r="H5695" t="s">
        <v>19630</v>
      </c>
      <c r="I5695" s="89"/>
    </row>
    <row r="5696">
      <c r="A5696" t="s">
        <v>8508</v>
      </c>
      <c r="B5696" t="s">
        <v>19483</v>
      </c>
      <c r="C5696" t="s">
        <v>19493</v>
      </c>
      <c r="D5696" t="s">
        <v>19615</v>
      </c>
      <c r="E5696" s="89">
        <v>4.616968736411858e-05</v>
      </c>
      <c r="F5696" s="89">
        <v>700273</v>
      </c>
      <c r="G5696" s="89">
        <v>9</v>
      </c>
      <c r="H5696" t="s">
        <v>19630</v>
      </c>
      <c r="I5696" s="89"/>
    </row>
    <row r="5697">
      <c r="A5697" t="s">
        <v>8509</v>
      </c>
      <c r="B5697" t="s">
        <v>19483</v>
      </c>
      <c r="C5697" t="s">
        <v>19493</v>
      </c>
      <c r="D5697" t="s">
        <v>19616</v>
      </c>
      <c r="E5697" s="89">
        <v>4.550630194695607e-05</v>
      </c>
      <c r="F5697" s="89">
        <v>700273</v>
      </c>
      <c r="G5697" s="89">
        <v>9</v>
      </c>
      <c r="H5697" t="s">
        <v>19630</v>
      </c>
      <c r="I5697" s="89"/>
    </row>
    <row r="5698">
      <c r="A5698" t="s">
        <v>8510</v>
      </c>
      <c r="B5698" t="s">
        <v>19483</v>
      </c>
      <c r="C5698" t="s">
        <v>19493</v>
      </c>
      <c r="D5698" t="s">
        <v>19617</v>
      </c>
      <c r="E5698" s="89">
        <v>4.550630194695607e-05</v>
      </c>
      <c r="F5698" s="89">
        <v>700273</v>
      </c>
      <c r="G5698" s="89">
        <v>9</v>
      </c>
      <c r="H5698" t="s">
        <v>19630</v>
      </c>
      <c r="I5698" s="89"/>
    </row>
    <row r="5699">
      <c r="A5699" t="s">
        <v>8511</v>
      </c>
      <c r="B5699" t="s">
        <v>19483</v>
      </c>
      <c r="C5699" t="s">
        <v>19493</v>
      </c>
      <c r="D5699" t="s">
        <v>19618</v>
      </c>
      <c r="E5699" s="89">
        <v>4.521178869124015e-05</v>
      </c>
      <c r="F5699" s="89">
        <v>700273</v>
      </c>
      <c r="G5699" s="89">
        <v>9</v>
      </c>
      <c r="H5699" t="s">
        <v>19630</v>
      </c>
      <c r="I5699" s="89"/>
    </row>
    <row r="5700">
      <c r="A5700" t="s">
        <v>8512</v>
      </c>
      <c r="B5700" t="s">
        <v>19483</v>
      </c>
      <c r="C5700" t="s">
        <v>19493</v>
      </c>
      <c r="D5700" t="s">
        <v>19619</v>
      </c>
      <c r="E5700" s="89">
        <v>4.544845151388215e-05</v>
      </c>
      <c r="F5700" s="89">
        <v>700273</v>
      </c>
      <c r="G5700" s="89">
        <v>9</v>
      </c>
      <c r="H5700" t="s">
        <v>19630</v>
      </c>
      <c r="I5700" s="89"/>
    </row>
    <row r="5701">
      <c r="A5701" t="s">
        <v>8513</v>
      </c>
      <c r="B5701" t="s">
        <v>19483</v>
      </c>
      <c r="C5701" t="s">
        <v>19493</v>
      </c>
      <c r="D5701" t="s">
        <v>19620</v>
      </c>
      <c r="E5701" s="89">
        <v>4.428673262106665e-05</v>
      </c>
      <c r="F5701" s="89">
        <v>700273</v>
      </c>
      <c r="G5701" s="89">
        <v>9</v>
      </c>
      <c r="H5701" t="s">
        <v>19630</v>
      </c>
      <c r="I5701" s="89"/>
    </row>
    <row r="5702">
      <c r="A5702" t="s">
        <v>8514</v>
      </c>
      <c r="B5702" t="s">
        <v>19483</v>
      </c>
      <c r="C5702" t="s">
        <v>19493</v>
      </c>
      <c r="D5702" t="s">
        <v>19621</v>
      </c>
      <c r="E5702" s="89">
        <v>4.436463322889903e-05</v>
      </c>
      <c r="F5702" s="89">
        <v>700273</v>
      </c>
      <c r="G5702" s="89">
        <v>9</v>
      </c>
      <c r="H5702" t="s">
        <v>19630</v>
      </c>
      <c r="I5702" s="89"/>
    </row>
    <row r="5703">
      <c r="A5703" t="s">
        <v>8515</v>
      </c>
      <c r="B5703" t="s">
        <v>19483</v>
      </c>
      <c r="C5703" t="s">
        <v>19493</v>
      </c>
      <c r="D5703" t="s">
        <v>19622</v>
      </c>
      <c r="E5703" s="89">
        <v>4.456053228251472e-05</v>
      </c>
      <c r="F5703" s="89">
        <v>700273</v>
      </c>
      <c r="G5703" s="89">
        <v>9</v>
      </c>
      <c r="H5703" t="s">
        <v>19630</v>
      </c>
      <c r="I5703" s="89"/>
    </row>
    <row r="5704">
      <c r="A5704" t="s">
        <v>8516</v>
      </c>
      <c r="B5704" t="s">
        <v>19483</v>
      </c>
      <c r="C5704" t="s">
        <v>19493</v>
      </c>
      <c r="D5704" t="s">
        <v>19623</v>
      </c>
      <c r="E5704" s="89">
        <v>0.000248712453326073</v>
      </c>
      <c r="F5704" s="89">
        <v>700273</v>
      </c>
      <c r="G5704" s="89">
        <v>9</v>
      </c>
      <c r="H5704" t="s">
        <v>19630</v>
      </c>
      <c r="I5704" s="89"/>
    </row>
    <row r="5705">
      <c r="A5705" t="s">
        <v>8517</v>
      </c>
      <c r="B5705" t="s">
        <v>19483</v>
      </c>
      <c r="C5705" t="s">
        <v>19493</v>
      </c>
      <c r="D5705" t="s">
        <v>19624</v>
      </c>
      <c r="E5705" s="89">
        <v>0.0005074639429463369</v>
      </c>
      <c r="F5705" s="89">
        <v>700273</v>
      </c>
      <c r="G5705" s="89">
        <v>9</v>
      </c>
      <c r="H5705" t="s">
        <v>19630</v>
      </c>
      <c r="I5705" s="89"/>
    </row>
    <row r="5706">
      <c r="A5706" t="s">
        <v>8518</v>
      </c>
      <c r="B5706" t="s">
        <v>19483</v>
      </c>
      <c r="C5706" t="s">
        <v>19494</v>
      </c>
      <c r="D5706" t="s">
        <v>19614</v>
      </c>
      <c r="E5706" s="89">
        <v>0.02742603280868794</v>
      </c>
      <c r="F5706" s="89">
        <v>700273</v>
      </c>
      <c r="G5706" s="89">
        <v>9</v>
      </c>
      <c r="H5706" t="s">
        <v>19630</v>
      </c>
      <c r="I5706" s="89"/>
    </row>
    <row r="5707">
      <c r="A5707" t="s">
        <v>8519</v>
      </c>
      <c r="B5707" t="s">
        <v>19483</v>
      </c>
      <c r="C5707" t="s">
        <v>19494</v>
      </c>
      <c r="D5707" t="s">
        <v>19615</v>
      </c>
      <c r="E5707" s="89">
        <v>0.02823564266271</v>
      </c>
      <c r="F5707" s="89">
        <v>700273</v>
      </c>
      <c r="G5707" s="89">
        <v>9</v>
      </c>
      <c r="H5707" t="s">
        <v>19630</v>
      </c>
      <c r="I5707" s="89"/>
    </row>
    <row r="5708">
      <c r="A5708" t="s">
        <v>8520</v>
      </c>
      <c r="B5708" t="s">
        <v>19483</v>
      </c>
      <c r="C5708" t="s">
        <v>19494</v>
      </c>
      <c r="D5708" t="s">
        <v>19616</v>
      </c>
      <c r="E5708" s="89">
        <v>0.02745935528645407</v>
      </c>
      <c r="F5708" s="89">
        <v>700273</v>
      </c>
      <c r="G5708" s="89">
        <v>9</v>
      </c>
      <c r="H5708" t="s">
        <v>19630</v>
      </c>
      <c r="I5708" s="89"/>
    </row>
    <row r="5709">
      <c r="A5709" t="s">
        <v>8521</v>
      </c>
      <c r="B5709" t="s">
        <v>19483</v>
      </c>
      <c r="C5709" t="s">
        <v>19494</v>
      </c>
      <c r="D5709" t="s">
        <v>19617</v>
      </c>
      <c r="E5709" s="89">
        <v>0.0281989336996164</v>
      </c>
      <c r="F5709" s="89">
        <v>700273</v>
      </c>
      <c r="G5709" s="89">
        <v>9</v>
      </c>
      <c r="H5709" t="s">
        <v>19630</v>
      </c>
      <c r="I5709" s="89"/>
    </row>
    <row r="5710">
      <c r="A5710" t="s">
        <v>8522</v>
      </c>
      <c r="B5710" t="s">
        <v>19483</v>
      </c>
      <c r="C5710" t="s">
        <v>19494</v>
      </c>
      <c r="D5710" t="s">
        <v>19618</v>
      </c>
      <c r="E5710" s="89">
        <v>0.02816170352133619</v>
      </c>
      <c r="F5710" s="89">
        <v>700273</v>
      </c>
      <c r="G5710" s="89">
        <v>9</v>
      </c>
      <c r="H5710" t="s">
        <v>19630</v>
      </c>
      <c r="I5710" s="89"/>
    </row>
    <row r="5711">
      <c r="A5711" t="s">
        <v>8523</v>
      </c>
      <c r="B5711" t="s">
        <v>19483</v>
      </c>
      <c r="C5711" t="s">
        <v>19494</v>
      </c>
      <c r="D5711" t="s">
        <v>19619</v>
      </c>
      <c r="E5711" s="89">
        <v>0.02894476712555732</v>
      </c>
      <c r="F5711" s="89">
        <v>700273</v>
      </c>
      <c r="G5711" s="89">
        <v>9</v>
      </c>
      <c r="H5711" t="s">
        <v>19630</v>
      </c>
      <c r="I5711" s="89"/>
    </row>
    <row r="5712">
      <c r="A5712" t="s">
        <v>8524</v>
      </c>
      <c r="B5712" t="s">
        <v>19483</v>
      </c>
      <c r="C5712" t="s">
        <v>19494</v>
      </c>
      <c r="D5712" t="s">
        <v>19620</v>
      </c>
      <c r="E5712" s="89">
        <v>0.02751621777379975</v>
      </c>
      <c r="F5712" s="89">
        <v>700273</v>
      </c>
      <c r="G5712" s="89">
        <v>9</v>
      </c>
      <c r="H5712" t="s">
        <v>19630</v>
      </c>
      <c r="I5712" s="89"/>
    </row>
    <row r="5713">
      <c r="A5713" t="s">
        <v>8525</v>
      </c>
      <c r="B5713" t="s">
        <v>19483</v>
      </c>
      <c r="C5713" t="s">
        <v>19494</v>
      </c>
      <c r="D5713" t="s">
        <v>19621</v>
      </c>
      <c r="E5713" s="89">
        <v>0.025778423893397</v>
      </c>
      <c r="F5713" s="89">
        <v>700273</v>
      </c>
      <c r="G5713" s="89">
        <v>9</v>
      </c>
      <c r="H5713" t="s">
        <v>19630</v>
      </c>
      <c r="I5713" s="89"/>
    </row>
    <row r="5714">
      <c r="A5714" t="s">
        <v>8526</v>
      </c>
      <c r="B5714" t="s">
        <v>19483</v>
      </c>
      <c r="C5714" t="s">
        <v>19494</v>
      </c>
      <c r="D5714" t="s">
        <v>19622</v>
      </c>
      <c r="E5714" s="89">
        <v>0.02786497221480595</v>
      </c>
      <c r="F5714" s="89">
        <v>700273</v>
      </c>
      <c r="G5714" s="89">
        <v>9</v>
      </c>
      <c r="H5714" t="s">
        <v>19630</v>
      </c>
      <c r="I5714" s="89"/>
    </row>
    <row r="5715">
      <c r="A5715" t="s">
        <v>8527</v>
      </c>
      <c r="B5715" t="s">
        <v>19483</v>
      </c>
      <c r="C5715" t="s">
        <v>19494</v>
      </c>
      <c r="D5715" t="s">
        <v>19623</v>
      </c>
      <c r="E5715" s="89">
        <v>0.1066494726387219</v>
      </c>
      <c r="F5715" s="89">
        <v>700273</v>
      </c>
      <c r="G5715" s="89">
        <v>9</v>
      </c>
      <c r="H5715" t="s">
        <v>19630</v>
      </c>
      <c r="I5715" s="89"/>
    </row>
    <row r="5716">
      <c r="A5716" t="s">
        <v>8528</v>
      </c>
      <c r="B5716" t="s">
        <v>19483</v>
      </c>
      <c r="C5716" t="s">
        <v>19494</v>
      </c>
      <c r="D5716" t="s">
        <v>19624</v>
      </c>
      <c r="E5716" s="89">
        <v>0.2693170039668751</v>
      </c>
      <c r="F5716" s="89">
        <v>700273</v>
      </c>
      <c r="G5716" s="89">
        <v>9</v>
      </c>
      <c r="H5716" t="s">
        <v>19630</v>
      </c>
      <c r="I5716" s="89"/>
    </row>
    <row r="5717">
      <c r="A5717" t="s">
        <v>8529</v>
      </c>
      <c r="B5717" t="s">
        <v>19483</v>
      </c>
      <c r="C5717" t="s">
        <v>19495</v>
      </c>
      <c r="D5717" t="s">
        <v>19614</v>
      </c>
      <c r="E5717" s="89">
        <v>0.0007289653408350006</v>
      </c>
      <c r="F5717" s="89">
        <v>700273</v>
      </c>
      <c r="G5717" s="89">
        <v>9</v>
      </c>
      <c r="H5717" t="s">
        <v>19630</v>
      </c>
      <c r="I5717" s="89"/>
    </row>
    <row r="5718">
      <c r="A5718" t="s">
        <v>8530</v>
      </c>
      <c r="B5718" t="s">
        <v>19483</v>
      </c>
      <c r="C5718" t="s">
        <v>19495</v>
      </c>
      <c r="D5718" t="s">
        <v>19615</v>
      </c>
      <c r="E5718" s="89">
        <v>0.0007645833227349091</v>
      </c>
      <c r="F5718" s="89">
        <v>700273</v>
      </c>
      <c r="G5718" s="89">
        <v>9</v>
      </c>
      <c r="H5718" t="s">
        <v>19630</v>
      </c>
      <c r="I5718" s="89"/>
    </row>
    <row r="5719">
      <c r="A5719" t="s">
        <v>8531</v>
      </c>
      <c r="B5719" t="s">
        <v>19483</v>
      </c>
      <c r="C5719" t="s">
        <v>19495</v>
      </c>
      <c r="D5719" t="s">
        <v>19616</v>
      </c>
      <c r="E5719" s="89">
        <v>0.0007289653408350006</v>
      </c>
      <c r="F5719" s="89">
        <v>700273</v>
      </c>
      <c r="G5719" s="89">
        <v>9</v>
      </c>
      <c r="H5719" t="s">
        <v>19630</v>
      </c>
      <c r="I5719" s="89"/>
    </row>
    <row r="5720">
      <c r="A5720" t="s">
        <v>8532</v>
      </c>
      <c r="B5720" t="s">
        <v>19483</v>
      </c>
      <c r="C5720" t="s">
        <v>19495</v>
      </c>
      <c r="D5720" t="s">
        <v>19617</v>
      </c>
      <c r="E5720" s="89">
        <v>0.0007607229531822344</v>
      </c>
      <c r="F5720" s="89">
        <v>700273</v>
      </c>
      <c r="G5720" s="89">
        <v>9</v>
      </c>
      <c r="H5720" t="s">
        <v>19630</v>
      </c>
      <c r="I5720" s="89"/>
    </row>
    <row r="5721">
      <c r="A5721" t="s">
        <v>8533</v>
      </c>
      <c r="B5721" t="s">
        <v>19483</v>
      </c>
      <c r="C5721" t="s">
        <v>19495</v>
      </c>
      <c r="D5721" t="s">
        <v>19618</v>
      </c>
      <c r="E5721" s="89">
        <v>0.0007071657889015162</v>
      </c>
      <c r="F5721" s="89">
        <v>700273</v>
      </c>
      <c r="G5721" s="89">
        <v>9</v>
      </c>
      <c r="H5721" t="s">
        <v>19630</v>
      </c>
      <c r="I5721" s="89"/>
    </row>
    <row r="5722">
      <c r="A5722" t="s">
        <v>8534</v>
      </c>
      <c r="B5722" t="s">
        <v>19483</v>
      </c>
      <c r="C5722" t="s">
        <v>19495</v>
      </c>
      <c r="D5722" t="s">
        <v>19619</v>
      </c>
      <c r="E5722" s="89">
        <v>0.0007213479380435681</v>
      </c>
      <c r="F5722" s="89">
        <v>700273</v>
      </c>
      <c r="G5722" s="89">
        <v>9</v>
      </c>
      <c r="H5722" t="s">
        <v>19630</v>
      </c>
      <c r="I5722" s="89"/>
    </row>
    <row r="5723">
      <c r="A5723" t="s">
        <v>8535</v>
      </c>
      <c r="B5723" t="s">
        <v>19483</v>
      </c>
      <c r="C5723" t="s">
        <v>19495</v>
      </c>
      <c r="D5723" t="s">
        <v>19620</v>
      </c>
      <c r="E5723" s="89">
        <v>0.0006984452248480153</v>
      </c>
      <c r="F5723" s="89">
        <v>700273</v>
      </c>
      <c r="G5723" s="89">
        <v>9</v>
      </c>
      <c r="H5723" t="s">
        <v>19630</v>
      </c>
      <c r="I5723" s="89"/>
    </row>
    <row r="5724">
      <c r="A5724" t="s">
        <v>8536</v>
      </c>
      <c r="B5724" t="s">
        <v>19483</v>
      </c>
      <c r="C5724" t="s">
        <v>19495</v>
      </c>
      <c r="D5724" t="s">
        <v>19621</v>
      </c>
      <c r="E5724" s="89">
        <v>0.0006586603261131957</v>
      </c>
      <c r="F5724" s="89">
        <v>700273</v>
      </c>
      <c r="G5724" s="89">
        <v>9</v>
      </c>
      <c r="H5724" t="s">
        <v>19630</v>
      </c>
      <c r="I5724" s="89"/>
    </row>
    <row r="5725">
      <c r="A5725" t="s">
        <v>8537</v>
      </c>
      <c r="B5725" t="s">
        <v>19483</v>
      </c>
      <c r="C5725" t="s">
        <v>19495</v>
      </c>
      <c r="D5725" t="s">
        <v>19622</v>
      </c>
      <c r="E5725" s="89">
        <v>0.0007024193860637966</v>
      </c>
      <c r="F5725" s="89">
        <v>700273</v>
      </c>
      <c r="G5725" s="89">
        <v>9</v>
      </c>
      <c r="H5725" t="s">
        <v>19630</v>
      </c>
      <c r="I5725" s="89"/>
    </row>
    <row r="5726">
      <c r="A5726" t="s">
        <v>8538</v>
      </c>
      <c r="B5726" t="s">
        <v>19483</v>
      </c>
      <c r="C5726" t="s">
        <v>19495</v>
      </c>
      <c r="D5726" t="s">
        <v>19623</v>
      </c>
      <c r="E5726" s="89">
        <v>0.003177669665088826</v>
      </c>
      <c r="F5726" s="89">
        <v>700273</v>
      </c>
      <c r="G5726" s="89">
        <v>9</v>
      </c>
      <c r="H5726" t="s">
        <v>19630</v>
      </c>
      <c r="I5726" s="89"/>
    </row>
    <row r="5727">
      <c r="A5727" t="s">
        <v>8539</v>
      </c>
      <c r="B5727" t="s">
        <v>19483</v>
      </c>
      <c r="C5727" t="s">
        <v>19495</v>
      </c>
      <c r="D5727" t="s">
        <v>19624</v>
      </c>
      <c r="E5727" s="89">
        <v>0.007433866592708283</v>
      </c>
      <c r="F5727" s="89">
        <v>700273</v>
      </c>
      <c r="G5727" s="89">
        <v>9</v>
      </c>
      <c r="H5727" t="s">
        <v>19630</v>
      </c>
      <c r="I5727" s="89"/>
    </row>
    <row r="5728">
      <c r="A5728" t="s">
        <v>8540</v>
      </c>
      <c r="B5728" t="s">
        <v>19483</v>
      </c>
      <c r="C5728" t="s">
        <v>19496</v>
      </c>
      <c r="D5728" t="s">
        <v>19614</v>
      </c>
      <c r="E5728" s="89">
        <v>2.844430300070808e-05</v>
      </c>
      <c r="F5728" s="89">
        <v>700273</v>
      </c>
      <c r="G5728" s="89">
        <v>9</v>
      </c>
      <c r="H5728" t="s">
        <v>19630</v>
      </c>
      <c r="I5728" s="89"/>
    </row>
    <row r="5729">
      <c r="A5729" t="s">
        <v>8541</v>
      </c>
      <c r="B5729" t="s">
        <v>19483</v>
      </c>
      <c r="C5729" t="s">
        <v>19496</v>
      </c>
      <c r="D5729" t="s">
        <v>19615</v>
      </c>
      <c r="E5729" s="89">
        <v>2.934233521995066e-05</v>
      </c>
      <c r="F5729" s="89">
        <v>700273</v>
      </c>
      <c r="G5729" s="89">
        <v>9</v>
      </c>
      <c r="H5729" t="s">
        <v>19630</v>
      </c>
      <c r="I5729" s="89"/>
    </row>
    <row r="5730">
      <c r="A5730" t="s">
        <v>8542</v>
      </c>
      <c r="B5730" t="s">
        <v>19483</v>
      </c>
      <c r="C5730" t="s">
        <v>19496</v>
      </c>
      <c r="D5730" t="s">
        <v>19616</v>
      </c>
      <c r="E5730" s="89">
        <v>2.844430300070808e-05</v>
      </c>
      <c r="F5730" s="89">
        <v>700273</v>
      </c>
      <c r="G5730" s="89">
        <v>9</v>
      </c>
      <c r="H5730" t="s">
        <v>19630</v>
      </c>
      <c r="I5730" s="89"/>
    </row>
    <row r="5731">
      <c r="A5731" t="s">
        <v>8543</v>
      </c>
      <c r="B5731" t="s">
        <v>19483</v>
      </c>
      <c r="C5731" t="s">
        <v>19496</v>
      </c>
      <c r="D5731" t="s">
        <v>19617</v>
      </c>
      <c r="E5731" s="89">
        <v>2.934233521995066e-05</v>
      </c>
      <c r="F5731" s="89">
        <v>700273</v>
      </c>
      <c r="G5731" s="89">
        <v>9</v>
      </c>
      <c r="H5731" t="s">
        <v>19630</v>
      </c>
      <c r="I5731" s="89"/>
    </row>
    <row r="5732">
      <c r="A5732" t="s">
        <v>8544</v>
      </c>
      <c r="B5732" t="s">
        <v>19483</v>
      </c>
      <c r="C5732" t="s">
        <v>19496</v>
      </c>
      <c r="D5732" t="s">
        <v>19618</v>
      </c>
      <c r="E5732" s="89">
        <v>2.827261143299063e-05</v>
      </c>
      <c r="F5732" s="89">
        <v>700273</v>
      </c>
      <c r="G5732" s="89">
        <v>9</v>
      </c>
      <c r="H5732" t="s">
        <v>19630</v>
      </c>
      <c r="I5732" s="89"/>
    </row>
    <row r="5733">
      <c r="A5733" t="s">
        <v>8545</v>
      </c>
      <c r="B5733" t="s">
        <v>19483</v>
      </c>
      <c r="C5733" t="s">
        <v>19496</v>
      </c>
      <c r="D5733" t="s">
        <v>19619</v>
      </c>
      <c r="E5733" s="89">
        <v>3.000982579706691e-05</v>
      </c>
      <c r="F5733" s="89">
        <v>700273</v>
      </c>
      <c r="G5733" s="89">
        <v>9</v>
      </c>
      <c r="H5733" t="s">
        <v>19630</v>
      </c>
      <c r="I5733" s="89"/>
    </row>
    <row r="5734">
      <c r="A5734" t="s">
        <v>8546</v>
      </c>
      <c r="B5734" t="s">
        <v>19483</v>
      </c>
      <c r="C5734" t="s">
        <v>19496</v>
      </c>
      <c r="D5734" t="s">
        <v>19620</v>
      </c>
      <c r="E5734" s="89">
        <v>2.817220850433387e-05</v>
      </c>
      <c r="F5734" s="89">
        <v>700273</v>
      </c>
      <c r="G5734" s="89">
        <v>9</v>
      </c>
      <c r="H5734" t="s">
        <v>19630</v>
      </c>
      <c r="I5734" s="89"/>
    </row>
    <row r="5735">
      <c r="A5735" t="s">
        <v>8547</v>
      </c>
      <c r="B5735" t="s">
        <v>19483</v>
      </c>
      <c r="C5735" t="s">
        <v>19496</v>
      </c>
      <c r="D5735" t="s">
        <v>19621</v>
      </c>
      <c r="E5735" s="89">
        <v>2.690524623116285e-05</v>
      </c>
      <c r="F5735" s="89">
        <v>700273</v>
      </c>
      <c r="G5735" s="89">
        <v>9</v>
      </c>
      <c r="H5735" t="s">
        <v>19630</v>
      </c>
      <c r="I5735" s="89"/>
    </row>
    <row r="5736">
      <c r="A5736" t="s">
        <v>8548</v>
      </c>
      <c r="B5736" t="s">
        <v>19483</v>
      </c>
      <c r="C5736" t="s">
        <v>19496</v>
      </c>
      <c r="D5736" t="s">
        <v>19622</v>
      </c>
      <c r="E5736" s="89">
        <v>2.906239627912253e-05</v>
      </c>
      <c r="F5736" s="89">
        <v>700273</v>
      </c>
      <c r="G5736" s="89">
        <v>9</v>
      </c>
      <c r="H5736" t="s">
        <v>19630</v>
      </c>
      <c r="I5736" s="89"/>
    </row>
    <row r="5737">
      <c r="A5737" t="s">
        <v>8549</v>
      </c>
      <c r="B5737" t="s">
        <v>19483</v>
      </c>
      <c r="C5737" t="s">
        <v>19496</v>
      </c>
      <c r="D5737" t="s">
        <v>19623</v>
      </c>
      <c r="E5737" s="89">
        <v>0.0001352705649975359</v>
      </c>
      <c r="F5737" s="89">
        <v>700273</v>
      </c>
      <c r="G5737" s="89">
        <v>9</v>
      </c>
      <c r="H5737" t="s">
        <v>19630</v>
      </c>
      <c r="I5737" s="89"/>
    </row>
    <row r="5738">
      <c r="A5738" t="s">
        <v>8550</v>
      </c>
      <c r="B5738" t="s">
        <v>19483</v>
      </c>
      <c r="C5738" t="s">
        <v>19496</v>
      </c>
      <c r="D5738" t="s">
        <v>19624</v>
      </c>
      <c r="E5738" s="89">
        <v>0.0003058478541602704</v>
      </c>
      <c r="F5738" s="89">
        <v>700273</v>
      </c>
      <c r="G5738" s="89">
        <v>9</v>
      </c>
      <c r="H5738" t="s">
        <v>19630</v>
      </c>
      <c r="I5738" s="89"/>
    </row>
    <row r="5739">
      <c r="A5739" t="s">
        <v>8551</v>
      </c>
      <c r="B5739" t="s">
        <v>19483</v>
      </c>
      <c r="C5739" t="s">
        <v>19497</v>
      </c>
      <c r="D5739" t="s">
        <v>19614</v>
      </c>
      <c r="E5739" s="89">
        <v>3.694749072813439e-05</v>
      </c>
      <c r="F5739" s="89">
        <v>700273</v>
      </c>
      <c r="G5739" s="89">
        <v>9</v>
      </c>
      <c r="H5739" t="s">
        <v>19630</v>
      </c>
      <c r="I5739" s="89"/>
    </row>
    <row r="5740">
      <c r="A5740" t="s">
        <v>8552</v>
      </c>
      <c r="B5740" t="s">
        <v>19483</v>
      </c>
      <c r="C5740" t="s">
        <v>19497</v>
      </c>
      <c r="D5740" t="s">
        <v>19615</v>
      </c>
      <c r="E5740" s="89">
        <v>3.860214585612941e-05</v>
      </c>
      <c r="F5740" s="89">
        <v>700273</v>
      </c>
      <c r="G5740" s="89">
        <v>9</v>
      </c>
      <c r="H5740" t="s">
        <v>19630</v>
      </c>
      <c r="I5740" s="89"/>
    </row>
    <row r="5741">
      <c r="A5741" t="s">
        <v>8553</v>
      </c>
      <c r="B5741" t="s">
        <v>19483</v>
      </c>
      <c r="C5741" t="s">
        <v>19497</v>
      </c>
      <c r="D5741" t="s">
        <v>19616</v>
      </c>
      <c r="E5741" s="89">
        <v>3.705571592653555e-05</v>
      </c>
      <c r="F5741" s="89">
        <v>700273</v>
      </c>
      <c r="G5741" s="89">
        <v>9</v>
      </c>
      <c r="H5741" t="s">
        <v>19630</v>
      </c>
      <c r="I5741" s="89"/>
    </row>
    <row r="5742">
      <c r="A5742" t="s">
        <v>8554</v>
      </c>
      <c r="B5742" t="s">
        <v>19483</v>
      </c>
      <c r="C5742" t="s">
        <v>19497</v>
      </c>
      <c r="D5742" t="s">
        <v>19617</v>
      </c>
      <c r="E5742" s="89">
        <v>3.799709992312705e-05</v>
      </c>
      <c r="F5742" s="89">
        <v>700273</v>
      </c>
      <c r="G5742" s="89">
        <v>9</v>
      </c>
      <c r="H5742" t="s">
        <v>19630</v>
      </c>
      <c r="I5742" s="89"/>
    </row>
    <row r="5743">
      <c r="A5743" t="s">
        <v>8555</v>
      </c>
      <c r="B5743" t="s">
        <v>19483</v>
      </c>
      <c r="C5743" t="s">
        <v>19497</v>
      </c>
      <c r="D5743" t="s">
        <v>19618</v>
      </c>
      <c r="E5743" s="89">
        <v>3.84249211713792e-05</v>
      </c>
      <c r="F5743" s="89">
        <v>700273</v>
      </c>
      <c r="G5743" s="89">
        <v>9</v>
      </c>
      <c r="H5743" t="s">
        <v>19630</v>
      </c>
      <c r="I5743" s="89"/>
    </row>
    <row r="5744">
      <c r="A5744" t="s">
        <v>8556</v>
      </c>
      <c r="B5744" t="s">
        <v>19483</v>
      </c>
      <c r="C5744" t="s">
        <v>19497</v>
      </c>
      <c r="D5744" t="s">
        <v>19619</v>
      </c>
      <c r="E5744" s="89">
        <v>3.980409188253056e-05</v>
      </c>
      <c r="F5744" s="89">
        <v>700273</v>
      </c>
      <c r="G5744" s="89">
        <v>9</v>
      </c>
      <c r="H5744" t="s">
        <v>19630</v>
      </c>
      <c r="I5744" s="89"/>
    </row>
    <row r="5745">
      <c r="A5745" t="s">
        <v>8557</v>
      </c>
      <c r="B5745" t="s">
        <v>19483</v>
      </c>
      <c r="C5745" t="s">
        <v>19497</v>
      </c>
      <c r="D5745" t="s">
        <v>19620</v>
      </c>
      <c r="E5745" s="89">
        <v>3.780834370185262e-05</v>
      </c>
      <c r="F5745" s="89">
        <v>700273</v>
      </c>
      <c r="G5745" s="89">
        <v>9</v>
      </c>
      <c r="H5745" t="s">
        <v>19630</v>
      </c>
      <c r="I5745" s="89"/>
    </row>
    <row r="5746">
      <c r="A5746" t="s">
        <v>8558</v>
      </c>
      <c r="B5746" t="s">
        <v>19483</v>
      </c>
      <c r="C5746" t="s">
        <v>19497</v>
      </c>
      <c r="D5746" t="s">
        <v>19621</v>
      </c>
      <c r="E5746" s="89">
        <v>3.696577813923479e-05</v>
      </c>
      <c r="F5746" s="89">
        <v>700273</v>
      </c>
      <c r="G5746" s="89">
        <v>9</v>
      </c>
      <c r="H5746" t="s">
        <v>19630</v>
      </c>
      <c r="I5746" s="89"/>
    </row>
    <row r="5747">
      <c r="A5747" t="s">
        <v>8559</v>
      </c>
      <c r="B5747" t="s">
        <v>19483</v>
      </c>
      <c r="C5747" t="s">
        <v>19497</v>
      </c>
      <c r="D5747" t="s">
        <v>19622</v>
      </c>
      <c r="E5747" s="89">
        <v>3.763644830570159e-05</v>
      </c>
      <c r="F5747" s="89">
        <v>700273</v>
      </c>
      <c r="G5747" s="89">
        <v>9</v>
      </c>
      <c r="H5747" t="s">
        <v>19630</v>
      </c>
      <c r="I5747" s="89"/>
    </row>
    <row r="5748">
      <c r="A5748" t="s">
        <v>8560</v>
      </c>
      <c r="B5748" t="s">
        <v>19483</v>
      </c>
      <c r="C5748" t="s">
        <v>19497</v>
      </c>
      <c r="D5748" t="s">
        <v>19623</v>
      </c>
      <c r="E5748" s="89">
        <v>0.0001730616226600985</v>
      </c>
      <c r="F5748" s="89">
        <v>700273</v>
      </c>
      <c r="G5748" s="89">
        <v>9</v>
      </c>
      <c r="H5748" t="s">
        <v>19630</v>
      </c>
      <c r="I5748" s="89"/>
    </row>
    <row r="5749">
      <c r="A5749" t="s">
        <v>8561</v>
      </c>
      <c r="B5749" t="s">
        <v>19483</v>
      </c>
      <c r="C5749" t="s">
        <v>19497</v>
      </c>
      <c r="D5749" t="s">
        <v>19624</v>
      </c>
      <c r="E5749" s="89">
        <v>0.0003917078085911788</v>
      </c>
      <c r="F5749" s="89">
        <v>700273</v>
      </c>
      <c r="G5749" s="89">
        <v>9</v>
      </c>
      <c r="H5749" t="s">
        <v>19630</v>
      </c>
      <c r="I5749" s="89"/>
    </row>
    <row r="5750">
      <c r="A5750" t="s">
        <v>8562</v>
      </c>
      <c r="B5750" t="s">
        <v>19483</v>
      </c>
      <c r="C5750" t="s">
        <v>19498</v>
      </c>
      <c r="D5750" t="s">
        <v>19614</v>
      </c>
      <c r="E5750" s="89">
        <v>0.001177647889592511</v>
      </c>
      <c r="F5750" s="89">
        <v>700273</v>
      </c>
      <c r="G5750" s="89">
        <v>9</v>
      </c>
      <c r="H5750" t="s">
        <v>19630</v>
      </c>
      <c r="I5750" s="89"/>
    </row>
    <row r="5751">
      <c r="A5751" t="s">
        <v>8563</v>
      </c>
      <c r="B5751" t="s">
        <v>19483</v>
      </c>
      <c r="C5751" t="s">
        <v>19498</v>
      </c>
      <c r="D5751" t="s">
        <v>19615</v>
      </c>
      <c r="E5751" s="89">
        <v>0.001258275904671934</v>
      </c>
      <c r="F5751" s="89">
        <v>700273</v>
      </c>
      <c r="G5751" s="89">
        <v>9</v>
      </c>
      <c r="H5751" t="s">
        <v>19630</v>
      </c>
      <c r="I5751" s="89"/>
    </row>
    <row r="5752">
      <c r="A5752" t="s">
        <v>8564</v>
      </c>
      <c r="B5752" t="s">
        <v>19483</v>
      </c>
      <c r="C5752" t="s">
        <v>19498</v>
      </c>
      <c r="D5752" t="s">
        <v>19616</v>
      </c>
      <c r="E5752" s="89">
        <v>0.001179637137509552</v>
      </c>
      <c r="F5752" s="89">
        <v>700273</v>
      </c>
      <c r="G5752" s="89">
        <v>9</v>
      </c>
      <c r="H5752" t="s">
        <v>19630</v>
      </c>
      <c r="I5752" s="89"/>
    </row>
    <row r="5753">
      <c r="A5753" t="s">
        <v>8565</v>
      </c>
      <c r="B5753" t="s">
        <v>19483</v>
      </c>
      <c r="C5753" t="s">
        <v>19498</v>
      </c>
      <c r="D5753" t="s">
        <v>19617</v>
      </c>
      <c r="E5753" s="89">
        <v>0.001252982341600106</v>
      </c>
      <c r="F5753" s="89">
        <v>700273</v>
      </c>
      <c r="G5753" s="89">
        <v>9</v>
      </c>
      <c r="H5753" t="s">
        <v>19630</v>
      </c>
      <c r="I5753" s="89"/>
    </row>
    <row r="5754">
      <c r="A5754" t="s">
        <v>8566</v>
      </c>
      <c r="B5754" t="s">
        <v>19483</v>
      </c>
      <c r="C5754" t="s">
        <v>19498</v>
      </c>
      <c r="D5754" t="s">
        <v>19618</v>
      </c>
      <c r="E5754" s="89">
        <v>0.001255866267930783</v>
      </c>
      <c r="F5754" s="89">
        <v>700273</v>
      </c>
      <c r="G5754" s="89">
        <v>9</v>
      </c>
      <c r="H5754" t="s">
        <v>19630</v>
      </c>
      <c r="I5754" s="89"/>
    </row>
    <row r="5755">
      <c r="A5755" t="s">
        <v>8567</v>
      </c>
      <c r="B5755" t="s">
        <v>19483</v>
      </c>
      <c r="C5755" t="s">
        <v>19498</v>
      </c>
      <c r="D5755" t="s">
        <v>19619</v>
      </c>
      <c r="E5755" s="89">
        <v>0.001325314927602866</v>
      </c>
      <c r="F5755" s="89">
        <v>700273</v>
      </c>
      <c r="G5755" s="89">
        <v>9</v>
      </c>
      <c r="H5755" t="s">
        <v>19630</v>
      </c>
      <c r="I5755" s="89"/>
    </row>
    <row r="5756">
      <c r="A5756" t="s">
        <v>8568</v>
      </c>
      <c r="B5756" t="s">
        <v>19483</v>
      </c>
      <c r="C5756" t="s">
        <v>19498</v>
      </c>
      <c r="D5756" t="s">
        <v>19620</v>
      </c>
      <c r="E5756" s="89">
        <v>0.00124127355873591</v>
      </c>
      <c r="F5756" s="89">
        <v>700273</v>
      </c>
      <c r="G5756" s="89">
        <v>9</v>
      </c>
      <c r="H5756" t="s">
        <v>19630</v>
      </c>
      <c r="I5756" s="89"/>
    </row>
    <row r="5757">
      <c r="A5757" t="s">
        <v>8569</v>
      </c>
      <c r="B5757" t="s">
        <v>19483</v>
      </c>
      <c r="C5757" t="s">
        <v>19498</v>
      </c>
      <c r="D5757" t="s">
        <v>19621</v>
      </c>
      <c r="E5757" s="89">
        <v>0.0009960672317342555</v>
      </c>
      <c r="F5757" s="89">
        <v>700273</v>
      </c>
      <c r="G5757" s="89">
        <v>9</v>
      </c>
      <c r="H5757" t="s">
        <v>19630</v>
      </c>
      <c r="I5757" s="89"/>
    </row>
    <row r="5758">
      <c r="A5758" t="s">
        <v>8570</v>
      </c>
      <c r="B5758" t="s">
        <v>19483</v>
      </c>
      <c r="C5758" t="s">
        <v>19498</v>
      </c>
      <c r="D5758" t="s">
        <v>19622</v>
      </c>
      <c r="E5758" s="89">
        <v>0.001262236262672899</v>
      </c>
      <c r="F5758" s="89">
        <v>700273</v>
      </c>
      <c r="G5758" s="89">
        <v>9</v>
      </c>
      <c r="H5758" t="s">
        <v>19630</v>
      </c>
      <c r="I5758" s="89"/>
    </row>
    <row r="5759">
      <c r="A5759" t="s">
        <v>8571</v>
      </c>
      <c r="B5759" t="s">
        <v>19483</v>
      </c>
      <c r="C5759" t="s">
        <v>19498</v>
      </c>
      <c r="D5759" t="s">
        <v>19623</v>
      </c>
      <c r="E5759" s="89">
        <v>0.00442137933381635</v>
      </c>
      <c r="F5759" s="89">
        <v>700273</v>
      </c>
      <c r="G5759" s="89">
        <v>9</v>
      </c>
      <c r="H5759" t="s">
        <v>19630</v>
      </c>
      <c r="I5759" s="89"/>
    </row>
    <row r="5760">
      <c r="A5760" t="s">
        <v>8572</v>
      </c>
      <c r="B5760" t="s">
        <v>19483</v>
      </c>
      <c r="C5760" t="s">
        <v>19498</v>
      </c>
      <c r="D5760" t="s">
        <v>19624</v>
      </c>
      <c r="E5760" s="89">
        <v>0.01159625463473938</v>
      </c>
      <c r="F5760" s="89">
        <v>700273</v>
      </c>
      <c r="G5760" s="89">
        <v>9</v>
      </c>
      <c r="H5760" t="s">
        <v>19630</v>
      </c>
      <c r="I5760" s="89"/>
    </row>
    <row r="5761">
      <c r="A5761" t="s">
        <v>8573</v>
      </c>
      <c r="B5761" t="s">
        <v>19483</v>
      </c>
      <c r="C5761" t="s">
        <v>19499</v>
      </c>
      <c r="D5761" t="s">
        <v>19614</v>
      </c>
      <c r="E5761" s="89">
        <v>0.06545451612194363</v>
      </c>
      <c r="F5761" s="89">
        <v>700273</v>
      </c>
      <c r="G5761" s="89">
        <v>9</v>
      </c>
      <c r="H5761" t="s">
        <v>19630</v>
      </c>
      <c r="I5761" s="89"/>
    </row>
    <row r="5762">
      <c r="A5762" t="s">
        <v>8574</v>
      </c>
      <c r="B5762" t="s">
        <v>19483</v>
      </c>
      <c r="C5762" t="s">
        <v>19499</v>
      </c>
      <c r="D5762" t="s">
        <v>19615</v>
      </c>
      <c r="E5762" s="89">
        <v>0.07029205747880286</v>
      </c>
      <c r="F5762" s="89">
        <v>700273</v>
      </c>
      <c r="G5762" s="89">
        <v>9</v>
      </c>
      <c r="H5762" t="s">
        <v>19630</v>
      </c>
      <c r="I5762" s="89"/>
    </row>
    <row r="5763">
      <c r="A5763" t="s">
        <v>8575</v>
      </c>
      <c r="B5763" t="s">
        <v>19483</v>
      </c>
      <c r="C5763" t="s">
        <v>19499</v>
      </c>
      <c r="D5763" t="s">
        <v>19616</v>
      </c>
      <c r="E5763" s="89">
        <v>0.06593802721242366</v>
      </c>
      <c r="F5763" s="89">
        <v>700273</v>
      </c>
      <c r="G5763" s="89">
        <v>9</v>
      </c>
      <c r="H5763" t="s">
        <v>19630</v>
      </c>
      <c r="I5763" s="89"/>
    </row>
    <row r="5764">
      <c r="A5764" t="s">
        <v>8576</v>
      </c>
      <c r="B5764" t="s">
        <v>19483</v>
      </c>
      <c r="C5764" t="s">
        <v>19499</v>
      </c>
      <c r="D5764" t="s">
        <v>19617</v>
      </c>
      <c r="E5764" s="89">
        <v>0.0702017459740634</v>
      </c>
      <c r="F5764" s="89">
        <v>700273</v>
      </c>
      <c r="G5764" s="89">
        <v>9</v>
      </c>
      <c r="H5764" t="s">
        <v>19630</v>
      </c>
      <c r="I5764" s="89"/>
    </row>
    <row r="5765">
      <c r="A5765" t="s">
        <v>8577</v>
      </c>
      <c r="B5765" t="s">
        <v>19483</v>
      </c>
      <c r="C5765" t="s">
        <v>19499</v>
      </c>
      <c r="D5765" t="s">
        <v>19618</v>
      </c>
      <c r="E5765" s="89">
        <v>0.07008920986343321</v>
      </c>
      <c r="F5765" s="89">
        <v>700273</v>
      </c>
      <c r="G5765" s="89">
        <v>9</v>
      </c>
      <c r="H5765" t="s">
        <v>19630</v>
      </c>
      <c r="I5765" s="89"/>
    </row>
    <row r="5766">
      <c r="A5766" t="s">
        <v>8578</v>
      </c>
      <c r="B5766" t="s">
        <v>19483</v>
      </c>
      <c r="C5766" t="s">
        <v>19499</v>
      </c>
      <c r="D5766" t="s">
        <v>19619</v>
      </c>
      <c r="E5766" s="89">
        <v>0.07388985467678</v>
      </c>
      <c r="F5766" s="89">
        <v>700273</v>
      </c>
      <c r="G5766" s="89">
        <v>9</v>
      </c>
      <c r="H5766" t="s">
        <v>19630</v>
      </c>
      <c r="I5766" s="89"/>
    </row>
    <row r="5767">
      <c r="A5767" t="s">
        <v>8579</v>
      </c>
      <c r="B5767" t="s">
        <v>19483</v>
      </c>
      <c r="C5767" t="s">
        <v>19499</v>
      </c>
      <c r="D5767" t="s">
        <v>19620</v>
      </c>
      <c r="E5767" s="89">
        <v>0.06932017710542693</v>
      </c>
      <c r="F5767" s="89">
        <v>700273</v>
      </c>
      <c r="G5767" s="89">
        <v>9</v>
      </c>
      <c r="H5767" t="s">
        <v>19630</v>
      </c>
      <c r="I5767" s="89"/>
    </row>
    <row r="5768">
      <c r="A5768" t="s">
        <v>8580</v>
      </c>
      <c r="B5768" t="s">
        <v>19483</v>
      </c>
      <c r="C5768" t="s">
        <v>19499</v>
      </c>
      <c r="D5768" t="s">
        <v>19621</v>
      </c>
      <c r="E5768" s="89">
        <v>0.05543638957791339</v>
      </c>
      <c r="F5768" s="89">
        <v>700273</v>
      </c>
      <c r="G5768" s="89">
        <v>9</v>
      </c>
      <c r="H5768" t="s">
        <v>19630</v>
      </c>
      <c r="I5768" s="89"/>
    </row>
    <row r="5769">
      <c r="A5769" t="s">
        <v>8581</v>
      </c>
      <c r="B5769" t="s">
        <v>19483</v>
      </c>
      <c r="C5769" t="s">
        <v>19499</v>
      </c>
      <c r="D5769" t="s">
        <v>19622</v>
      </c>
      <c r="E5769" s="89">
        <v>0.07026381485812767</v>
      </c>
      <c r="F5769" s="89">
        <v>700273</v>
      </c>
      <c r="G5769" s="89">
        <v>9</v>
      </c>
      <c r="H5769" t="s">
        <v>19630</v>
      </c>
      <c r="I5769" s="89"/>
    </row>
    <row r="5770">
      <c r="A5770" t="s">
        <v>8582</v>
      </c>
      <c r="B5770" t="s">
        <v>19483</v>
      </c>
      <c r="C5770" t="s">
        <v>19499</v>
      </c>
      <c r="D5770" t="s">
        <v>19623</v>
      </c>
      <c r="E5770" s="89">
        <v>0.2501828156839735</v>
      </c>
      <c r="F5770" s="89">
        <v>700273</v>
      </c>
      <c r="G5770" s="89">
        <v>9</v>
      </c>
      <c r="H5770" t="s">
        <v>19630</v>
      </c>
      <c r="I5770" s="89"/>
    </row>
    <row r="5771">
      <c r="A5771" t="s">
        <v>8583</v>
      </c>
      <c r="B5771" t="s">
        <v>19483</v>
      </c>
      <c r="C5771" t="s">
        <v>19499</v>
      </c>
      <c r="D5771" t="s">
        <v>19624</v>
      </c>
      <c r="E5771" s="89">
        <v>0.6424276196498461</v>
      </c>
      <c r="F5771" s="89">
        <v>700273</v>
      </c>
      <c r="G5771" s="89">
        <v>9</v>
      </c>
      <c r="H5771" t="s">
        <v>19630</v>
      </c>
      <c r="I5771" s="89"/>
    </row>
    <row r="5772">
      <c r="A5772" t="s">
        <v>8584</v>
      </c>
      <c r="B5772" t="s">
        <v>19483</v>
      </c>
      <c r="C5772" t="s">
        <v>19500</v>
      </c>
      <c r="D5772" t="s">
        <v>19614</v>
      </c>
      <c r="E5772" s="89">
        <v>0.04071217627503138</v>
      </c>
      <c r="F5772" s="89">
        <v>700273</v>
      </c>
      <c r="G5772" s="89">
        <v>9</v>
      </c>
      <c r="H5772" t="s">
        <v>19630</v>
      </c>
      <c r="I5772" s="89"/>
    </row>
    <row r="5773">
      <c r="A5773" t="s">
        <v>8585</v>
      </c>
      <c r="B5773" t="s">
        <v>19483</v>
      </c>
      <c r="C5773" t="s">
        <v>19500</v>
      </c>
      <c r="D5773" t="s">
        <v>19615</v>
      </c>
      <c r="E5773" s="89">
        <v>0.04311138403201101</v>
      </c>
      <c r="F5773" s="89">
        <v>700273</v>
      </c>
      <c r="G5773" s="89">
        <v>9</v>
      </c>
      <c r="H5773" t="s">
        <v>19630</v>
      </c>
      <c r="I5773" s="89"/>
    </row>
    <row r="5774">
      <c r="A5774" t="s">
        <v>8586</v>
      </c>
      <c r="B5774" t="s">
        <v>19483</v>
      </c>
      <c r="C5774" t="s">
        <v>19500</v>
      </c>
      <c r="D5774" t="s">
        <v>19616</v>
      </c>
      <c r="E5774" s="89">
        <v>0.04075271449965947</v>
      </c>
      <c r="F5774" s="89">
        <v>700273</v>
      </c>
      <c r="G5774" s="89">
        <v>9</v>
      </c>
      <c r="H5774" t="s">
        <v>19630</v>
      </c>
      <c r="I5774" s="89"/>
    </row>
    <row r="5775">
      <c r="A5775" t="s">
        <v>8587</v>
      </c>
      <c r="B5775" t="s">
        <v>19483</v>
      </c>
      <c r="C5775" t="s">
        <v>19500</v>
      </c>
      <c r="D5775" t="s">
        <v>19617</v>
      </c>
      <c r="E5775" s="89">
        <v>0.04295004964137858</v>
      </c>
      <c r="F5775" s="89">
        <v>700273</v>
      </c>
      <c r="G5775" s="89">
        <v>9</v>
      </c>
      <c r="H5775" t="s">
        <v>19630</v>
      </c>
      <c r="I5775" s="89"/>
    </row>
    <row r="5776">
      <c r="A5776" t="s">
        <v>8588</v>
      </c>
      <c r="B5776" t="s">
        <v>19483</v>
      </c>
      <c r="C5776" t="s">
        <v>19500</v>
      </c>
      <c r="D5776" t="s">
        <v>19618</v>
      </c>
      <c r="E5776" s="89">
        <v>0.04301286995975974</v>
      </c>
      <c r="F5776" s="89">
        <v>700273</v>
      </c>
      <c r="G5776" s="89">
        <v>9</v>
      </c>
      <c r="H5776" t="s">
        <v>19630</v>
      </c>
      <c r="I5776" s="89"/>
    </row>
    <row r="5777">
      <c r="A5777" t="s">
        <v>8589</v>
      </c>
      <c r="B5777" t="s">
        <v>19483</v>
      </c>
      <c r="C5777" t="s">
        <v>19500</v>
      </c>
      <c r="D5777" t="s">
        <v>19619</v>
      </c>
      <c r="E5777" s="89">
        <v>0.04455362245826955</v>
      </c>
      <c r="F5777" s="89">
        <v>700273</v>
      </c>
      <c r="G5777" s="89">
        <v>9</v>
      </c>
      <c r="H5777" t="s">
        <v>19630</v>
      </c>
      <c r="I5777" s="89"/>
    </row>
    <row r="5778">
      <c r="A5778" t="s">
        <v>8590</v>
      </c>
      <c r="B5778" t="s">
        <v>19483</v>
      </c>
      <c r="C5778" t="s">
        <v>19500</v>
      </c>
      <c r="D5778" t="s">
        <v>19620</v>
      </c>
      <c r="E5778" s="89">
        <v>0.04220646266480915</v>
      </c>
      <c r="F5778" s="89">
        <v>700273</v>
      </c>
      <c r="G5778" s="89">
        <v>9</v>
      </c>
      <c r="H5778" t="s">
        <v>19630</v>
      </c>
      <c r="I5778" s="89"/>
    </row>
    <row r="5779">
      <c r="A5779" t="s">
        <v>8591</v>
      </c>
      <c r="B5779" t="s">
        <v>19483</v>
      </c>
      <c r="C5779" t="s">
        <v>19500</v>
      </c>
      <c r="D5779" t="s">
        <v>19621</v>
      </c>
      <c r="E5779" s="89">
        <v>0.03767685866241102</v>
      </c>
      <c r="F5779" s="89">
        <v>700273</v>
      </c>
      <c r="G5779" s="89">
        <v>9</v>
      </c>
      <c r="H5779" t="s">
        <v>19630</v>
      </c>
      <c r="I5779" s="89"/>
    </row>
    <row r="5780">
      <c r="A5780" t="s">
        <v>8592</v>
      </c>
      <c r="B5780" t="s">
        <v>19483</v>
      </c>
      <c r="C5780" t="s">
        <v>19500</v>
      </c>
      <c r="D5780" t="s">
        <v>19622</v>
      </c>
      <c r="E5780" s="89">
        <v>0.04308501221379945</v>
      </c>
      <c r="F5780" s="89">
        <v>700273</v>
      </c>
      <c r="G5780" s="89">
        <v>9</v>
      </c>
      <c r="H5780" t="s">
        <v>19630</v>
      </c>
      <c r="I5780" s="89"/>
    </row>
    <row r="5781">
      <c r="A5781" t="s">
        <v>8593</v>
      </c>
      <c r="B5781" t="s">
        <v>19483</v>
      </c>
      <c r="C5781" t="s">
        <v>19500</v>
      </c>
      <c r="D5781" t="s">
        <v>19623</v>
      </c>
      <c r="E5781" s="89">
        <v>0.1652931213989444</v>
      </c>
      <c r="F5781" s="89">
        <v>700273</v>
      </c>
      <c r="G5781" s="89">
        <v>9</v>
      </c>
      <c r="H5781" t="s">
        <v>19630</v>
      </c>
      <c r="I5781" s="89"/>
    </row>
    <row r="5782">
      <c r="A5782" t="s">
        <v>8594</v>
      </c>
      <c r="B5782" t="s">
        <v>19483</v>
      </c>
      <c r="C5782" t="s">
        <v>19500</v>
      </c>
      <c r="D5782" t="s">
        <v>19624</v>
      </c>
      <c r="E5782" s="89">
        <v>0.4060894874017266</v>
      </c>
      <c r="F5782" s="89">
        <v>700273</v>
      </c>
      <c r="G5782" s="89">
        <v>9</v>
      </c>
      <c r="H5782" t="s">
        <v>19630</v>
      </c>
      <c r="I5782" s="89"/>
    </row>
    <row r="5783">
      <c r="A5783" t="s">
        <v>8595</v>
      </c>
      <c r="B5783" t="s">
        <v>19483</v>
      </c>
      <c r="C5783" t="s">
        <v>19501</v>
      </c>
      <c r="D5783" t="s">
        <v>19614</v>
      </c>
      <c r="E5783" s="89">
        <v>0</v>
      </c>
      <c r="F5783" s="89">
        <v>700273</v>
      </c>
      <c r="G5783" s="89">
        <v>9</v>
      </c>
      <c r="H5783" t="s">
        <v>19630</v>
      </c>
      <c r="I5783" s="89"/>
    </row>
    <row r="5784">
      <c r="A5784" t="s">
        <v>8596</v>
      </c>
      <c r="B5784" t="s">
        <v>19483</v>
      </c>
      <c r="C5784" t="s">
        <v>19501</v>
      </c>
      <c r="D5784" t="s">
        <v>19615</v>
      </c>
      <c r="E5784" s="89">
        <v>0</v>
      </c>
      <c r="F5784" s="89">
        <v>700273</v>
      </c>
      <c r="G5784" s="89">
        <v>9</v>
      </c>
      <c r="H5784" t="s">
        <v>19630</v>
      </c>
      <c r="I5784" s="89"/>
    </row>
    <row r="5785">
      <c r="A5785" t="s">
        <v>8597</v>
      </c>
      <c r="B5785" t="s">
        <v>19483</v>
      </c>
      <c r="C5785" t="s">
        <v>19501</v>
      </c>
      <c r="D5785" t="s">
        <v>19616</v>
      </c>
      <c r="E5785" s="89">
        <v>0</v>
      </c>
      <c r="F5785" s="89">
        <v>700273</v>
      </c>
      <c r="G5785" s="89">
        <v>9</v>
      </c>
      <c r="H5785" t="s">
        <v>19630</v>
      </c>
      <c r="I5785" s="89"/>
    </row>
    <row r="5786">
      <c r="A5786" t="s">
        <v>8598</v>
      </c>
      <c r="B5786" t="s">
        <v>19483</v>
      </c>
      <c r="C5786" t="s">
        <v>19501</v>
      </c>
      <c r="D5786" t="s">
        <v>19617</v>
      </c>
      <c r="E5786" s="89">
        <v>0</v>
      </c>
      <c r="F5786" s="89">
        <v>700273</v>
      </c>
      <c r="G5786" s="89">
        <v>9</v>
      </c>
      <c r="H5786" t="s">
        <v>19630</v>
      </c>
      <c r="I5786" s="89"/>
    </row>
    <row r="5787">
      <c r="A5787" t="s">
        <v>8599</v>
      </c>
      <c r="B5787" t="s">
        <v>19483</v>
      </c>
      <c r="C5787" t="s">
        <v>19501</v>
      </c>
      <c r="D5787" t="s">
        <v>19618</v>
      </c>
      <c r="E5787" s="89">
        <v>0</v>
      </c>
      <c r="F5787" s="89">
        <v>700273</v>
      </c>
      <c r="G5787" s="89">
        <v>9</v>
      </c>
      <c r="H5787" t="s">
        <v>19630</v>
      </c>
      <c r="I5787" s="89"/>
    </row>
    <row r="5788">
      <c r="A5788" t="s">
        <v>8600</v>
      </c>
      <c r="B5788" t="s">
        <v>19483</v>
      </c>
      <c r="C5788" t="s">
        <v>19501</v>
      </c>
      <c r="D5788" t="s">
        <v>19619</v>
      </c>
      <c r="E5788" s="89">
        <v>0</v>
      </c>
      <c r="F5788" s="89">
        <v>700273</v>
      </c>
      <c r="G5788" s="89">
        <v>9</v>
      </c>
      <c r="H5788" t="s">
        <v>19630</v>
      </c>
      <c r="I5788" s="89"/>
    </row>
    <row r="5789">
      <c r="A5789" t="s">
        <v>8601</v>
      </c>
      <c r="B5789" t="s">
        <v>19483</v>
      </c>
      <c r="C5789" t="s">
        <v>19501</v>
      </c>
      <c r="D5789" t="s">
        <v>19620</v>
      </c>
      <c r="E5789" s="89">
        <v>0</v>
      </c>
      <c r="F5789" s="89">
        <v>700273</v>
      </c>
      <c r="G5789" s="89">
        <v>9</v>
      </c>
      <c r="H5789" t="s">
        <v>19630</v>
      </c>
      <c r="I5789" s="89"/>
    </row>
    <row r="5790">
      <c r="A5790" t="s">
        <v>8602</v>
      </c>
      <c r="B5790" t="s">
        <v>19483</v>
      </c>
      <c r="C5790" t="s">
        <v>19501</v>
      </c>
      <c r="D5790" t="s">
        <v>19621</v>
      </c>
      <c r="E5790" s="89">
        <v>0</v>
      </c>
      <c r="F5790" s="89">
        <v>700273</v>
      </c>
      <c r="G5790" s="89">
        <v>9</v>
      </c>
      <c r="H5790" t="s">
        <v>19630</v>
      </c>
      <c r="I5790" s="89"/>
    </row>
    <row r="5791">
      <c r="A5791" t="s">
        <v>8603</v>
      </c>
      <c r="B5791" t="s">
        <v>19483</v>
      </c>
      <c r="C5791" t="s">
        <v>19501</v>
      </c>
      <c r="D5791" t="s">
        <v>19622</v>
      </c>
      <c r="E5791" s="89">
        <v>0</v>
      </c>
      <c r="F5791" s="89">
        <v>700273</v>
      </c>
      <c r="G5791" s="89">
        <v>9</v>
      </c>
      <c r="H5791" t="s">
        <v>19630</v>
      </c>
      <c r="I5791" s="89"/>
    </row>
    <row r="5792">
      <c r="A5792" t="s">
        <v>8604</v>
      </c>
      <c r="B5792" t="s">
        <v>19483</v>
      </c>
      <c r="C5792" t="s">
        <v>19501</v>
      </c>
      <c r="D5792" t="s">
        <v>19623</v>
      </c>
      <c r="E5792" s="89">
        <v>0</v>
      </c>
      <c r="F5792" s="89">
        <v>700273</v>
      </c>
      <c r="G5792" s="89">
        <v>9</v>
      </c>
      <c r="H5792" t="s">
        <v>19630</v>
      </c>
      <c r="I5792" s="89"/>
    </row>
    <row r="5793">
      <c r="A5793" t="s">
        <v>8605</v>
      </c>
      <c r="B5793" t="s">
        <v>19483</v>
      </c>
      <c r="C5793" t="s">
        <v>19501</v>
      </c>
      <c r="D5793" t="s">
        <v>19624</v>
      </c>
      <c r="E5793" s="89">
        <v>0</v>
      </c>
      <c r="F5793" s="89">
        <v>700273</v>
      </c>
      <c r="G5793" s="89">
        <v>9</v>
      </c>
      <c r="H5793" t="s">
        <v>19630</v>
      </c>
      <c r="I5793" s="89"/>
    </row>
    <row r="5794">
      <c r="A5794" t="s">
        <v>8606</v>
      </c>
      <c r="B5794" t="s">
        <v>19483</v>
      </c>
      <c r="C5794" t="s">
        <v>19502</v>
      </c>
      <c r="D5794" t="s">
        <v>19614</v>
      </c>
      <c r="E5794" s="89">
        <v>0.000153847863870083</v>
      </c>
      <c r="F5794" s="89">
        <v>700273</v>
      </c>
      <c r="G5794" s="89">
        <v>9</v>
      </c>
      <c r="H5794" t="s">
        <v>19630</v>
      </c>
      <c r="I5794" s="89"/>
    </row>
    <row r="5795">
      <c r="A5795" t="s">
        <v>8607</v>
      </c>
      <c r="B5795" t="s">
        <v>19483</v>
      </c>
      <c r="C5795" t="s">
        <v>19502</v>
      </c>
      <c r="D5795" t="s">
        <v>19615</v>
      </c>
      <c r="E5795" s="89">
        <v>0.0001647429743961381</v>
      </c>
      <c r="F5795" s="89">
        <v>700273</v>
      </c>
      <c r="G5795" s="89">
        <v>9</v>
      </c>
      <c r="H5795" t="s">
        <v>19630</v>
      </c>
      <c r="I5795" s="89"/>
    </row>
    <row r="5796">
      <c r="A5796" t="s">
        <v>8608</v>
      </c>
      <c r="B5796" t="s">
        <v>19483</v>
      </c>
      <c r="C5796" t="s">
        <v>19502</v>
      </c>
      <c r="D5796" t="s">
        <v>19616</v>
      </c>
      <c r="E5796" s="89">
        <v>0.0001541314688365087</v>
      </c>
      <c r="F5796" s="89">
        <v>700273</v>
      </c>
      <c r="G5796" s="89">
        <v>9</v>
      </c>
      <c r="H5796" t="s">
        <v>19630</v>
      </c>
      <c r="I5796" s="89"/>
    </row>
    <row r="5797">
      <c r="A5797" t="s">
        <v>8609</v>
      </c>
      <c r="B5797" t="s">
        <v>19483</v>
      </c>
      <c r="C5797" t="s">
        <v>19502</v>
      </c>
      <c r="D5797" t="s">
        <v>19617</v>
      </c>
      <c r="E5797" s="89">
        <v>0.0001639995943206148</v>
      </c>
      <c r="F5797" s="89">
        <v>700273</v>
      </c>
      <c r="G5797" s="89">
        <v>9</v>
      </c>
      <c r="H5797" t="s">
        <v>19630</v>
      </c>
      <c r="I5797" s="89"/>
    </row>
    <row r="5798">
      <c r="A5798" t="s">
        <v>8610</v>
      </c>
      <c r="B5798" t="s">
        <v>19483</v>
      </c>
      <c r="C5798" t="s">
        <v>19502</v>
      </c>
      <c r="D5798" t="s">
        <v>19618</v>
      </c>
      <c r="E5798" s="89">
        <v>0.0001641202335066927</v>
      </c>
      <c r="F5798" s="89">
        <v>700273</v>
      </c>
      <c r="G5798" s="89">
        <v>9</v>
      </c>
      <c r="H5798" t="s">
        <v>19630</v>
      </c>
      <c r="I5798" s="89"/>
    </row>
    <row r="5799">
      <c r="A5799" t="s">
        <v>8611</v>
      </c>
      <c r="B5799" t="s">
        <v>19483</v>
      </c>
      <c r="C5799" t="s">
        <v>19502</v>
      </c>
      <c r="D5799" t="s">
        <v>19619</v>
      </c>
      <c r="E5799" s="89">
        <v>0.0001720749339692805</v>
      </c>
      <c r="F5799" s="89">
        <v>700273</v>
      </c>
      <c r="G5799" s="89">
        <v>9</v>
      </c>
      <c r="H5799" t="s">
        <v>19630</v>
      </c>
      <c r="I5799" s="89"/>
    </row>
    <row r="5800">
      <c r="A5800" t="s">
        <v>8612</v>
      </c>
      <c r="B5800" t="s">
        <v>19483</v>
      </c>
      <c r="C5800" t="s">
        <v>19502</v>
      </c>
      <c r="D5800" t="s">
        <v>19620</v>
      </c>
      <c r="E5800" s="89">
        <v>0.0001625305060999311</v>
      </c>
      <c r="F5800" s="89">
        <v>700273</v>
      </c>
      <c r="G5800" s="89">
        <v>9</v>
      </c>
      <c r="H5800" t="s">
        <v>19630</v>
      </c>
      <c r="I5800" s="89"/>
    </row>
    <row r="5801">
      <c r="A5801" t="s">
        <v>8613</v>
      </c>
      <c r="B5801" t="s">
        <v>19483</v>
      </c>
      <c r="C5801" t="s">
        <v>19502</v>
      </c>
      <c r="D5801" t="s">
        <v>19621</v>
      </c>
      <c r="E5801" s="89">
        <v>0.0001357670846767277</v>
      </c>
      <c r="F5801" s="89">
        <v>700273</v>
      </c>
      <c r="G5801" s="89">
        <v>9</v>
      </c>
      <c r="H5801" t="s">
        <v>19630</v>
      </c>
      <c r="I5801" s="89"/>
    </row>
    <row r="5802">
      <c r="A5802" t="s">
        <v>8614</v>
      </c>
      <c r="B5802" t="s">
        <v>19483</v>
      </c>
      <c r="C5802" t="s">
        <v>19502</v>
      </c>
      <c r="D5802" t="s">
        <v>19622</v>
      </c>
      <c r="E5802" s="89">
        <v>0.000163564138226696</v>
      </c>
      <c r="F5802" s="89">
        <v>700273</v>
      </c>
      <c r="G5802" s="89">
        <v>9</v>
      </c>
      <c r="H5802" t="s">
        <v>19630</v>
      </c>
      <c r="I5802" s="89"/>
    </row>
    <row r="5803">
      <c r="A5803" t="s">
        <v>8615</v>
      </c>
      <c r="B5803" t="s">
        <v>19483</v>
      </c>
      <c r="C5803" t="s">
        <v>19502</v>
      </c>
      <c r="D5803" t="s">
        <v>19623</v>
      </c>
      <c r="E5803" s="89">
        <v>0.0006302575940246482</v>
      </c>
      <c r="F5803" s="89">
        <v>700273</v>
      </c>
      <c r="G5803" s="89">
        <v>9</v>
      </c>
      <c r="H5803" t="s">
        <v>19630</v>
      </c>
      <c r="I5803" s="89"/>
    </row>
    <row r="5804">
      <c r="A5804" t="s">
        <v>8616</v>
      </c>
      <c r="B5804" t="s">
        <v>19483</v>
      </c>
      <c r="C5804" t="s">
        <v>19502</v>
      </c>
      <c r="D5804" t="s">
        <v>19624</v>
      </c>
      <c r="E5804" s="89">
        <v>0.001493100373656259</v>
      </c>
      <c r="F5804" s="89">
        <v>700273</v>
      </c>
      <c r="G5804" s="89">
        <v>9</v>
      </c>
      <c r="H5804" t="s">
        <v>19630</v>
      </c>
      <c r="I5804" s="89"/>
    </row>
    <row r="5805">
      <c r="A5805" t="s">
        <v>8617</v>
      </c>
      <c r="B5805" t="s">
        <v>19483</v>
      </c>
      <c r="C5805" t="s">
        <v>19503</v>
      </c>
      <c r="D5805" t="s">
        <v>19614</v>
      </c>
      <c r="E5805" s="89">
        <v>0.03604387499887048</v>
      </c>
      <c r="F5805" s="89">
        <v>700273</v>
      </c>
      <c r="G5805" s="89">
        <v>9</v>
      </c>
      <c r="H5805" t="s">
        <v>19630</v>
      </c>
      <c r="I5805" s="89"/>
    </row>
    <row r="5806">
      <c r="A5806" t="s">
        <v>8618</v>
      </c>
      <c r="B5806" t="s">
        <v>19483</v>
      </c>
      <c r="C5806" t="s">
        <v>19503</v>
      </c>
      <c r="D5806" t="s">
        <v>19615</v>
      </c>
      <c r="E5806" s="89">
        <v>0.03902076872486849</v>
      </c>
      <c r="F5806" s="89">
        <v>700273</v>
      </c>
      <c r="G5806" s="89">
        <v>9</v>
      </c>
      <c r="H5806" t="s">
        <v>19630</v>
      </c>
      <c r="I5806" s="89"/>
    </row>
    <row r="5807">
      <c r="A5807" t="s">
        <v>8619</v>
      </c>
      <c r="B5807" t="s">
        <v>19483</v>
      </c>
      <c r="C5807" t="s">
        <v>19503</v>
      </c>
      <c r="D5807" t="s">
        <v>19616</v>
      </c>
      <c r="E5807" s="89">
        <v>0.03607067859039496</v>
      </c>
      <c r="F5807" s="89">
        <v>700273</v>
      </c>
      <c r="G5807" s="89">
        <v>9</v>
      </c>
      <c r="H5807" t="s">
        <v>19630</v>
      </c>
      <c r="I5807" s="89"/>
    </row>
    <row r="5808">
      <c r="A5808" t="s">
        <v>8620</v>
      </c>
      <c r="B5808" t="s">
        <v>19483</v>
      </c>
      <c r="C5808" t="s">
        <v>19503</v>
      </c>
      <c r="D5808" t="s">
        <v>19617</v>
      </c>
      <c r="E5808" s="89">
        <v>0.038844437311682</v>
      </c>
      <c r="F5808" s="89">
        <v>700273</v>
      </c>
      <c r="G5808" s="89">
        <v>9</v>
      </c>
      <c r="H5808" t="s">
        <v>19630</v>
      </c>
      <c r="I5808" s="89"/>
    </row>
    <row r="5809">
      <c r="A5809" t="s">
        <v>8621</v>
      </c>
      <c r="B5809" t="s">
        <v>19483</v>
      </c>
      <c r="C5809" t="s">
        <v>19503</v>
      </c>
      <c r="D5809" t="s">
        <v>19618</v>
      </c>
      <c r="E5809" s="89">
        <v>0.03873263275077784</v>
      </c>
      <c r="F5809" s="89">
        <v>700273</v>
      </c>
      <c r="G5809" s="89">
        <v>9</v>
      </c>
      <c r="H5809" t="s">
        <v>19630</v>
      </c>
      <c r="I5809" s="89"/>
    </row>
    <row r="5810">
      <c r="A5810" t="s">
        <v>8622</v>
      </c>
      <c r="B5810" t="s">
        <v>19483</v>
      </c>
      <c r="C5810" t="s">
        <v>19503</v>
      </c>
      <c r="D5810" t="s">
        <v>19619</v>
      </c>
      <c r="E5810" s="89">
        <v>0.04054072656377798</v>
      </c>
      <c r="F5810" s="89">
        <v>700273</v>
      </c>
      <c r="G5810" s="89">
        <v>9</v>
      </c>
      <c r="H5810" t="s">
        <v>19630</v>
      </c>
      <c r="I5810" s="89"/>
    </row>
    <row r="5811">
      <c r="A5811" t="s">
        <v>8623</v>
      </c>
      <c r="B5811" t="s">
        <v>19483</v>
      </c>
      <c r="C5811" t="s">
        <v>19503</v>
      </c>
      <c r="D5811" t="s">
        <v>19620</v>
      </c>
      <c r="E5811" s="89">
        <v>0.03828262300953785</v>
      </c>
      <c r="F5811" s="89">
        <v>700273</v>
      </c>
      <c r="G5811" s="89">
        <v>9</v>
      </c>
      <c r="H5811" t="s">
        <v>19630</v>
      </c>
      <c r="I5811" s="89"/>
    </row>
    <row r="5812">
      <c r="A5812" t="s">
        <v>8624</v>
      </c>
      <c r="B5812" t="s">
        <v>19483</v>
      </c>
      <c r="C5812" t="s">
        <v>19503</v>
      </c>
      <c r="D5812" t="s">
        <v>19621</v>
      </c>
      <c r="E5812" s="89">
        <v>0.03034476656143428</v>
      </c>
      <c r="F5812" s="89">
        <v>700273</v>
      </c>
      <c r="G5812" s="89">
        <v>9</v>
      </c>
      <c r="H5812" t="s">
        <v>19630</v>
      </c>
      <c r="I5812" s="89"/>
    </row>
    <row r="5813">
      <c r="A5813" t="s">
        <v>8625</v>
      </c>
      <c r="B5813" t="s">
        <v>19483</v>
      </c>
      <c r="C5813" t="s">
        <v>19503</v>
      </c>
      <c r="D5813" t="s">
        <v>19622</v>
      </c>
      <c r="E5813" s="89">
        <v>0.0391222395102305</v>
      </c>
      <c r="F5813" s="89">
        <v>700273</v>
      </c>
      <c r="G5813" s="89">
        <v>9</v>
      </c>
      <c r="H5813" t="s">
        <v>19630</v>
      </c>
      <c r="I5813" s="89"/>
    </row>
    <row r="5814">
      <c r="A5814" t="s">
        <v>8626</v>
      </c>
      <c r="B5814" t="s">
        <v>19483</v>
      </c>
      <c r="C5814" t="s">
        <v>19503</v>
      </c>
      <c r="D5814" t="s">
        <v>19623</v>
      </c>
      <c r="E5814" s="89">
        <v>0.1456140573495915</v>
      </c>
      <c r="F5814" s="89">
        <v>700273</v>
      </c>
      <c r="G5814" s="89">
        <v>9</v>
      </c>
      <c r="H5814" t="s">
        <v>19630</v>
      </c>
      <c r="I5814" s="89"/>
    </row>
    <row r="5815">
      <c r="A5815" t="s">
        <v>8627</v>
      </c>
      <c r="B5815" t="s">
        <v>19483</v>
      </c>
      <c r="C5815" t="s">
        <v>19503</v>
      </c>
      <c r="D5815" t="s">
        <v>19624</v>
      </c>
      <c r="E5815" s="89">
        <v>0.3569026584750934</v>
      </c>
      <c r="F5815" s="89">
        <v>700273</v>
      </c>
      <c r="G5815" s="89">
        <v>9</v>
      </c>
      <c r="H5815" t="s">
        <v>19630</v>
      </c>
      <c r="I5815" s="89"/>
    </row>
    <row r="5816">
      <c r="A5816" t="s">
        <v>8628</v>
      </c>
      <c r="B5816" t="s">
        <v>19483</v>
      </c>
      <c r="C5816" t="s">
        <v>19504</v>
      </c>
      <c r="D5816" t="s">
        <v>19614</v>
      </c>
      <c r="E5816" s="89">
        <v>0.02123256360678331</v>
      </c>
      <c r="F5816" s="89">
        <v>700273</v>
      </c>
      <c r="G5816" s="89">
        <v>9</v>
      </c>
      <c r="H5816" t="s">
        <v>19630</v>
      </c>
      <c r="I5816" s="89"/>
    </row>
    <row r="5817">
      <c r="A5817" t="s">
        <v>8629</v>
      </c>
      <c r="B5817" t="s">
        <v>19483</v>
      </c>
      <c r="C5817" t="s">
        <v>19504</v>
      </c>
      <c r="D5817" t="s">
        <v>19615</v>
      </c>
      <c r="E5817" s="89">
        <v>0.02287059059127548</v>
      </c>
      <c r="F5817" s="89">
        <v>700273</v>
      </c>
      <c r="G5817" s="89">
        <v>9</v>
      </c>
      <c r="H5817" t="s">
        <v>19630</v>
      </c>
      <c r="I5817" s="89"/>
    </row>
    <row r="5818">
      <c r="A5818" t="s">
        <v>8630</v>
      </c>
      <c r="B5818" t="s">
        <v>19483</v>
      </c>
      <c r="C5818" t="s">
        <v>19504</v>
      </c>
      <c r="D5818" t="s">
        <v>19616</v>
      </c>
      <c r="E5818" s="89">
        <v>0.02124148594795559</v>
      </c>
      <c r="F5818" s="89">
        <v>700273</v>
      </c>
      <c r="G5818" s="89">
        <v>9</v>
      </c>
      <c r="H5818" t="s">
        <v>19630</v>
      </c>
      <c r="I5818" s="89"/>
    </row>
    <row r="5819">
      <c r="A5819" t="s">
        <v>8631</v>
      </c>
      <c r="B5819" t="s">
        <v>19483</v>
      </c>
      <c r="C5819" t="s">
        <v>19504</v>
      </c>
      <c r="D5819" t="s">
        <v>19617</v>
      </c>
      <c r="E5819" s="89">
        <v>0.02276465177239272</v>
      </c>
      <c r="F5819" s="89">
        <v>700273</v>
      </c>
      <c r="G5819" s="89">
        <v>9</v>
      </c>
      <c r="H5819" t="s">
        <v>19630</v>
      </c>
      <c r="I5819" s="89"/>
    </row>
    <row r="5820">
      <c r="A5820" t="s">
        <v>8632</v>
      </c>
      <c r="B5820" t="s">
        <v>19483</v>
      </c>
      <c r="C5820" t="s">
        <v>19504</v>
      </c>
      <c r="D5820" t="s">
        <v>19618</v>
      </c>
      <c r="E5820" s="89">
        <v>0.02279508917970894</v>
      </c>
      <c r="F5820" s="89">
        <v>700273</v>
      </c>
      <c r="G5820" s="89">
        <v>9</v>
      </c>
      <c r="H5820" t="s">
        <v>19630</v>
      </c>
      <c r="I5820" s="89"/>
    </row>
    <row r="5821">
      <c r="A5821" t="s">
        <v>8633</v>
      </c>
      <c r="B5821" t="s">
        <v>19483</v>
      </c>
      <c r="C5821" t="s">
        <v>19504</v>
      </c>
      <c r="D5821" t="s">
        <v>19619</v>
      </c>
      <c r="E5821" s="89">
        <v>0.02391096692329336</v>
      </c>
      <c r="F5821" s="89">
        <v>700273</v>
      </c>
      <c r="G5821" s="89">
        <v>9</v>
      </c>
      <c r="H5821" t="s">
        <v>19630</v>
      </c>
      <c r="I5821" s="89"/>
    </row>
    <row r="5822">
      <c r="A5822" t="s">
        <v>8634</v>
      </c>
      <c r="B5822" t="s">
        <v>19483</v>
      </c>
      <c r="C5822" t="s">
        <v>19504</v>
      </c>
      <c r="D5822" t="s">
        <v>19620</v>
      </c>
      <c r="E5822" s="89">
        <v>0.02249660797029664</v>
      </c>
      <c r="F5822" s="89">
        <v>700273</v>
      </c>
      <c r="G5822" s="89">
        <v>9</v>
      </c>
      <c r="H5822" t="s">
        <v>19630</v>
      </c>
      <c r="I5822" s="89"/>
    </row>
    <row r="5823">
      <c r="A5823" t="s">
        <v>8635</v>
      </c>
      <c r="B5823" t="s">
        <v>19483</v>
      </c>
      <c r="C5823" t="s">
        <v>19504</v>
      </c>
      <c r="D5823" t="s">
        <v>19621</v>
      </c>
      <c r="E5823" s="89">
        <v>0.01687912094258693</v>
      </c>
      <c r="F5823" s="89">
        <v>700273</v>
      </c>
      <c r="G5823" s="89">
        <v>9</v>
      </c>
      <c r="H5823" t="s">
        <v>19630</v>
      </c>
      <c r="I5823" s="89"/>
    </row>
    <row r="5824">
      <c r="A5824" t="s">
        <v>8636</v>
      </c>
      <c r="B5824" t="s">
        <v>19483</v>
      </c>
      <c r="C5824" t="s">
        <v>19504</v>
      </c>
      <c r="D5824" t="s">
        <v>19622</v>
      </c>
      <c r="E5824" s="89">
        <v>0.0229317823514093</v>
      </c>
      <c r="F5824" s="89">
        <v>700273</v>
      </c>
      <c r="G5824" s="89">
        <v>9</v>
      </c>
      <c r="H5824" t="s">
        <v>19630</v>
      </c>
      <c r="I5824" s="89"/>
    </row>
    <row r="5825">
      <c r="A5825" t="s">
        <v>8637</v>
      </c>
      <c r="B5825" t="s">
        <v>19483</v>
      </c>
      <c r="C5825" t="s">
        <v>19504</v>
      </c>
      <c r="D5825" t="s">
        <v>19623</v>
      </c>
      <c r="E5825" s="89">
        <v>0.08645235364611845</v>
      </c>
      <c r="F5825" s="89">
        <v>700273</v>
      </c>
      <c r="G5825" s="89">
        <v>9</v>
      </c>
      <c r="H5825" t="s">
        <v>19630</v>
      </c>
      <c r="I5825" s="89"/>
    </row>
    <row r="5826">
      <c r="A5826" t="s">
        <v>8638</v>
      </c>
      <c r="B5826" t="s">
        <v>19483</v>
      </c>
      <c r="C5826" t="s">
        <v>19504</v>
      </c>
      <c r="D5826" t="s">
        <v>19624</v>
      </c>
      <c r="E5826" s="89">
        <v>0.2134230139480442</v>
      </c>
      <c r="F5826" s="89">
        <v>700273</v>
      </c>
      <c r="G5826" s="89">
        <v>9</v>
      </c>
      <c r="H5826" t="s">
        <v>19630</v>
      </c>
      <c r="I5826" s="89"/>
    </row>
    <row r="5827">
      <c r="A5827" t="s">
        <v>8639</v>
      </c>
      <c r="B5827" t="s">
        <v>19483</v>
      </c>
      <c r="C5827" t="s">
        <v>19505</v>
      </c>
      <c r="D5827" t="s">
        <v>19614</v>
      </c>
      <c r="E5827" s="89">
        <v>0.1044759414019163</v>
      </c>
      <c r="F5827" s="89">
        <v>700273</v>
      </c>
      <c r="G5827" s="89">
        <v>9</v>
      </c>
      <c r="H5827" t="s">
        <v>19630</v>
      </c>
      <c r="I5827" s="89"/>
    </row>
    <row r="5828">
      <c r="A5828" t="s">
        <v>8640</v>
      </c>
      <c r="B5828" t="s">
        <v>19483</v>
      </c>
      <c r="C5828" t="s">
        <v>19505</v>
      </c>
      <c r="D5828" t="s">
        <v>19615</v>
      </c>
      <c r="E5828" s="89">
        <v>0.1118661248624131</v>
      </c>
      <c r="F5828" s="89">
        <v>700273</v>
      </c>
      <c r="G5828" s="89">
        <v>9</v>
      </c>
      <c r="H5828" t="s">
        <v>19630</v>
      </c>
      <c r="I5828" s="89"/>
    </row>
    <row r="5829">
      <c r="A5829" t="s">
        <v>8641</v>
      </c>
      <c r="B5829" t="s">
        <v>19483</v>
      </c>
      <c r="C5829" t="s">
        <v>19505</v>
      </c>
      <c r="D5829" t="s">
        <v>19616</v>
      </c>
      <c r="E5829" s="89">
        <v>0.1047179347590668</v>
      </c>
      <c r="F5829" s="89">
        <v>700273</v>
      </c>
      <c r="G5829" s="89">
        <v>9</v>
      </c>
      <c r="H5829" t="s">
        <v>19630</v>
      </c>
      <c r="I5829" s="89"/>
    </row>
    <row r="5830">
      <c r="A5830" t="s">
        <v>8642</v>
      </c>
      <c r="B5830" t="s">
        <v>19483</v>
      </c>
      <c r="C5830" t="s">
        <v>19505</v>
      </c>
      <c r="D5830" t="s">
        <v>19617</v>
      </c>
      <c r="E5830" s="89">
        <v>0.1114935119900206</v>
      </c>
      <c r="F5830" s="89">
        <v>700273</v>
      </c>
      <c r="G5830" s="89">
        <v>9</v>
      </c>
      <c r="H5830" t="s">
        <v>19630</v>
      </c>
      <c r="I5830" s="89"/>
    </row>
    <row r="5831">
      <c r="A5831" t="s">
        <v>8643</v>
      </c>
      <c r="B5831" t="s">
        <v>19483</v>
      </c>
      <c r="C5831" t="s">
        <v>19505</v>
      </c>
      <c r="D5831" t="s">
        <v>19618</v>
      </c>
      <c r="E5831" s="89">
        <v>0.1115910315969617</v>
      </c>
      <c r="F5831" s="89">
        <v>700273</v>
      </c>
      <c r="G5831" s="89">
        <v>9</v>
      </c>
      <c r="H5831" t="s">
        <v>19630</v>
      </c>
      <c r="I5831" s="89"/>
    </row>
    <row r="5832">
      <c r="A5832" t="s">
        <v>8644</v>
      </c>
      <c r="B5832" t="s">
        <v>19483</v>
      </c>
      <c r="C5832" t="s">
        <v>19505</v>
      </c>
      <c r="D5832" t="s">
        <v>19619</v>
      </c>
      <c r="E5832" s="89">
        <v>0.1174574952571865</v>
      </c>
      <c r="F5832" s="89">
        <v>700273</v>
      </c>
      <c r="G5832" s="89">
        <v>9</v>
      </c>
      <c r="H5832" t="s">
        <v>19630</v>
      </c>
      <c r="I5832" s="89"/>
    </row>
    <row r="5833">
      <c r="A5833" t="s">
        <v>8645</v>
      </c>
      <c r="B5833" t="s">
        <v>19483</v>
      </c>
      <c r="C5833" t="s">
        <v>19505</v>
      </c>
      <c r="D5833" t="s">
        <v>19620</v>
      </c>
      <c r="E5833" s="89">
        <v>0.1102495866510408</v>
      </c>
      <c r="F5833" s="89">
        <v>700273</v>
      </c>
      <c r="G5833" s="89">
        <v>9</v>
      </c>
      <c r="H5833" t="s">
        <v>19630</v>
      </c>
      <c r="I5833" s="89"/>
    </row>
    <row r="5834">
      <c r="A5834" t="s">
        <v>8646</v>
      </c>
      <c r="B5834" t="s">
        <v>19483</v>
      </c>
      <c r="C5834" t="s">
        <v>19505</v>
      </c>
      <c r="D5834" t="s">
        <v>19621</v>
      </c>
      <c r="E5834" s="89">
        <v>0.05724943083163704</v>
      </c>
      <c r="F5834" s="89">
        <v>700273</v>
      </c>
      <c r="G5834" s="89">
        <v>9</v>
      </c>
      <c r="H5834" t="s">
        <v>19630</v>
      </c>
      <c r="I5834" s="89"/>
    </row>
    <row r="5835">
      <c r="A5835" t="s">
        <v>8647</v>
      </c>
      <c r="B5835" t="s">
        <v>19483</v>
      </c>
      <c r="C5835" t="s">
        <v>19505</v>
      </c>
      <c r="D5835" t="s">
        <v>19622</v>
      </c>
      <c r="E5835" s="89">
        <v>0.1121634502461776</v>
      </c>
      <c r="F5835" s="89">
        <v>700273</v>
      </c>
      <c r="G5835" s="89">
        <v>9</v>
      </c>
      <c r="H5835" t="s">
        <v>19630</v>
      </c>
      <c r="I5835" s="89"/>
    </row>
    <row r="5836">
      <c r="A5836" t="s">
        <v>8648</v>
      </c>
      <c r="B5836" t="s">
        <v>19483</v>
      </c>
      <c r="C5836" t="s">
        <v>19505</v>
      </c>
      <c r="D5836" t="s">
        <v>19623</v>
      </c>
      <c r="E5836" s="89">
        <v>0.3910868590441904</v>
      </c>
      <c r="F5836" s="89">
        <v>700273</v>
      </c>
      <c r="G5836" s="89">
        <v>9</v>
      </c>
      <c r="H5836" t="s">
        <v>19630</v>
      </c>
      <c r="I5836" s="89"/>
    </row>
    <row r="5837">
      <c r="A5837" t="s">
        <v>8649</v>
      </c>
      <c r="B5837" t="s">
        <v>19483</v>
      </c>
      <c r="C5837" t="s">
        <v>19505</v>
      </c>
      <c r="D5837" t="s">
        <v>19624</v>
      </c>
      <c r="E5837" s="89">
        <v>1.022496693377551</v>
      </c>
      <c r="F5837" s="89">
        <v>700273</v>
      </c>
      <c r="G5837" s="89">
        <v>9</v>
      </c>
      <c r="H5837" t="s">
        <v>19630</v>
      </c>
      <c r="I5837" s="89"/>
    </row>
    <row r="5838">
      <c r="A5838" t="s">
        <v>8650</v>
      </c>
      <c r="B5838" t="s">
        <v>19483</v>
      </c>
      <c r="C5838" t="s">
        <v>19506</v>
      </c>
      <c r="D5838" t="s">
        <v>19614</v>
      </c>
      <c r="E5838" s="89">
        <v>0.0006892057526854828</v>
      </c>
      <c r="F5838" s="89">
        <v>700273</v>
      </c>
      <c r="G5838" s="89">
        <v>9</v>
      </c>
      <c r="H5838" t="s">
        <v>19630</v>
      </c>
      <c r="I5838" s="89"/>
    </row>
    <row r="5839">
      <c r="A5839" t="s">
        <v>8651</v>
      </c>
      <c r="B5839" t="s">
        <v>19483</v>
      </c>
      <c r="C5839" t="s">
        <v>19506</v>
      </c>
      <c r="D5839" t="s">
        <v>19615</v>
      </c>
      <c r="E5839" s="89">
        <v>0.0007586343085298057</v>
      </c>
      <c r="F5839" s="89">
        <v>700273</v>
      </c>
      <c r="G5839" s="89">
        <v>9</v>
      </c>
      <c r="H5839" t="s">
        <v>19630</v>
      </c>
      <c r="I5839" s="89"/>
    </row>
    <row r="5840">
      <c r="A5840" t="s">
        <v>8652</v>
      </c>
      <c r="B5840" t="s">
        <v>19483</v>
      </c>
      <c r="C5840" t="s">
        <v>19506</v>
      </c>
      <c r="D5840" t="s">
        <v>19616</v>
      </c>
      <c r="E5840" s="89">
        <v>0.0006898220554406879</v>
      </c>
      <c r="F5840" s="89">
        <v>700273</v>
      </c>
      <c r="G5840" s="89">
        <v>9</v>
      </c>
      <c r="H5840" t="s">
        <v>19630</v>
      </c>
      <c r="I5840" s="89"/>
    </row>
    <row r="5841">
      <c r="A5841" t="s">
        <v>8653</v>
      </c>
      <c r="B5841" t="s">
        <v>19483</v>
      </c>
      <c r="C5841" t="s">
        <v>19506</v>
      </c>
      <c r="D5841" t="s">
        <v>19617</v>
      </c>
      <c r="E5841" s="89">
        <v>0.0007558794264662091</v>
      </c>
      <c r="F5841" s="89">
        <v>700273</v>
      </c>
      <c r="G5841" s="89">
        <v>9</v>
      </c>
      <c r="H5841" t="s">
        <v>19630</v>
      </c>
      <c r="I5841" s="89"/>
    </row>
    <row r="5842">
      <c r="A5842" t="s">
        <v>8654</v>
      </c>
      <c r="B5842" t="s">
        <v>19483</v>
      </c>
      <c r="C5842" t="s">
        <v>19506</v>
      </c>
      <c r="D5842" t="s">
        <v>19618</v>
      </c>
      <c r="E5842" s="89">
        <v>0.0007485016764384774</v>
      </c>
      <c r="F5842" s="89">
        <v>700273</v>
      </c>
      <c r="G5842" s="89">
        <v>9</v>
      </c>
      <c r="H5842" t="s">
        <v>19630</v>
      </c>
      <c r="I5842" s="89"/>
    </row>
    <row r="5843">
      <c r="A5843" t="s">
        <v>8655</v>
      </c>
      <c r="B5843" t="s">
        <v>19483</v>
      </c>
      <c r="C5843" t="s">
        <v>19506</v>
      </c>
      <c r="D5843" t="s">
        <v>19619</v>
      </c>
      <c r="E5843" s="89">
        <v>0.0007827378289449212</v>
      </c>
      <c r="F5843" s="89">
        <v>700273</v>
      </c>
      <c r="G5843" s="89">
        <v>9</v>
      </c>
      <c r="H5843" t="s">
        <v>19630</v>
      </c>
      <c r="I5843" s="89"/>
    </row>
    <row r="5844">
      <c r="A5844" t="s">
        <v>8656</v>
      </c>
      <c r="B5844" t="s">
        <v>19483</v>
      </c>
      <c r="C5844" t="s">
        <v>19506</v>
      </c>
      <c r="D5844" t="s">
        <v>19620</v>
      </c>
      <c r="E5844" s="89">
        <v>0.0007407792439792176</v>
      </c>
      <c r="F5844" s="89">
        <v>700273</v>
      </c>
      <c r="G5844" s="89">
        <v>9</v>
      </c>
      <c r="H5844" t="s">
        <v>19630</v>
      </c>
      <c r="I5844" s="89"/>
    </row>
    <row r="5845">
      <c r="A5845" t="s">
        <v>8657</v>
      </c>
      <c r="B5845" t="s">
        <v>19483</v>
      </c>
      <c r="C5845" t="s">
        <v>19506</v>
      </c>
      <c r="D5845" t="s">
        <v>19621</v>
      </c>
      <c r="E5845" s="89">
        <v>0.0005638762268957152</v>
      </c>
      <c r="F5845" s="89">
        <v>700273</v>
      </c>
      <c r="G5845" s="89">
        <v>9</v>
      </c>
      <c r="H5845" t="s">
        <v>19630</v>
      </c>
      <c r="I5845" s="89"/>
    </row>
    <row r="5846">
      <c r="A5846" t="s">
        <v>8658</v>
      </c>
      <c r="B5846" t="s">
        <v>19483</v>
      </c>
      <c r="C5846" t="s">
        <v>19506</v>
      </c>
      <c r="D5846" t="s">
        <v>19622</v>
      </c>
      <c r="E5846" s="89">
        <v>0.0007559926686544591</v>
      </c>
      <c r="F5846" s="89">
        <v>700273</v>
      </c>
      <c r="G5846" s="89">
        <v>9</v>
      </c>
      <c r="H5846" t="s">
        <v>19630</v>
      </c>
      <c r="I5846" s="89"/>
    </row>
    <row r="5847">
      <c r="A5847" t="s">
        <v>8659</v>
      </c>
      <c r="B5847" t="s">
        <v>19483</v>
      </c>
      <c r="C5847" t="s">
        <v>19506</v>
      </c>
      <c r="D5847" t="s">
        <v>19623</v>
      </c>
      <c r="E5847" s="89">
        <v>0.002784057505739302</v>
      </c>
      <c r="F5847" s="89">
        <v>700273</v>
      </c>
      <c r="G5847" s="89">
        <v>9</v>
      </c>
      <c r="H5847" t="s">
        <v>19630</v>
      </c>
      <c r="I5847" s="89"/>
    </row>
    <row r="5848">
      <c r="A5848" t="s">
        <v>8660</v>
      </c>
      <c r="B5848" t="s">
        <v>19483</v>
      </c>
      <c r="C5848" t="s">
        <v>19506</v>
      </c>
      <c r="D5848" t="s">
        <v>19624</v>
      </c>
      <c r="E5848" s="89">
        <v>0.006778915009375087</v>
      </c>
      <c r="F5848" s="89">
        <v>700273</v>
      </c>
      <c r="G5848" s="89">
        <v>9</v>
      </c>
      <c r="H5848" t="s">
        <v>19630</v>
      </c>
      <c r="I5848" s="89"/>
    </row>
    <row r="5849">
      <c r="A5849" t="s">
        <v>8661</v>
      </c>
      <c r="B5849" t="s">
        <v>19483</v>
      </c>
      <c r="C5849" t="s">
        <v>19507</v>
      </c>
      <c r="D5849" t="s">
        <v>19614</v>
      </c>
      <c r="E5849" s="89">
        <v>0.0008927439502152718</v>
      </c>
      <c r="F5849" s="89">
        <v>700273</v>
      </c>
      <c r="G5849" s="89">
        <v>9</v>
      </c>
      <c r="H5849" t="s">
        <v>19630</v>
      </c>
      <c r="I5849" s="89"/>
    </row>
    <row r="5850">
      <c r="A5850" t="s">
        <v>8662</v>
      </c>
      <c r="B5850" t="s">
        <v>19483</v>
      </c>
      <c r="C5850" t="s">
        <v>19507</v>
      </c>
      <c r="D5850" t="s">
        <v>19615</v>
      </c>
      <c r="E5850" s="89">
        <v>0.0009669346415464667</v>
      </c>
      <c r="F5850" s="89">
        <v>700273</v>
      </c>
      <c r="G5850" s="89">
        <v>9</v>
      </c>
      <c r="H5850" t="s">
        <v>19630</v>
      </c>
      <c r="I5850" s="89"/>
    </row>
    <row r="5851">
      <c r="A5851" t="s">
        <v>8663</v>
      </c>
      <c r="B5851" t="s">
        <v>19483</v>
      </c>
      <c r="C5851" t="s">
        <v>19507</v>
      </c>
      <c r="D5851" t="s">
        <v>19616</v>
      </c>
      <c r="E5851" s="89">
        <v>0.0008933528306822433</v>
      </c>
      <c r="F5851" s="89">
        <v>700273</v>
      </c>
      <c r="G5851" s="89">
        <v>9</v>
      </c>
      <c r="H5851" t="s">
        <v>19630</v>
      </c>
      <c r="I5851" s="89"/>
    </row>
    <row r="5852">
      <c r="A5852" t="s">
        <v>8664</v>
      </c>
      <c r="B5852" t="s">
        <v>19483</v>
      </c>
      <c r="C5852" t="s">
        <v>19507</v>
      </c>
      <c r="D5852" t="s">
        <v>19617</v>
      </c>
      <c r="E5852" s="89">
        <v>0.0009631295535446859</v>
      </c>
      <c r="F5852" s="89">
        <v>700273</v>
      </c>
      <c r="G5852" s="89">
        <v>9</v>
      </c>
      <c r="H5852" t="s">
        <v>19630</v>
      </c>
      <c r="I5852" s="89"/>
    </row>
    <row r="5853">
      <c r="A5853" t="s">
        <v>8665</v>
      </c>
      <c r="B5853" t="s">
        <v>19483</v>
      </c>
      <c r="C5853" t="s">
        <v>19507</v>
      </c>
      <c r="D5853" t="s">
        <v>19618</v>
      </c>
      <c r="E5853" s="89">
        <v>0.0009604670698117765</v>
      </c>
      <c r="F5853" s="89">
        <v>700273</v>
      </c>
      <c r="G5853" s="89">
        <v>9</v>
      </c>
      <c r="H5853" t="s">
        <v>19630</v>
      </c>
      <c r="I5853" s="89"/>
    </row>
    <row r="5854">
      <c r="A5854" t="s">
        <v>8666</v>
      </c>
      <c r="B5854" t="s">
        <v>19483</v>
      </c>
      <c r="C5854" t="s">
        <v>19507</v>
      </c>
      <c r="D5854" t="s">
        <v>19619</v>
      </c>
      <c r="E5854" s="89">
        <v>0.001006688711360039</v>
      </c>
      <c r="F5854" s="89">
        <v>700273</v>
      </c>
      <c r="G5854" s="89">
        <v>9</v>
      </c>
      <c r="H5854" t="s">
        <v>19630</v>
      </c>
      <c r="I5854" s="89"/>
    </row>
    <row r="5855">
      <c r="A5855" t="s">
        <v>8667</v>
      </c>
      <c r="B5855" t="s">
        <v>19483</v>
      </c>
      <c r="C5855" t="s">
        <v>19507</v>
      </c>
      <c r="D5855" t="s">
        <v>19620</v>
      </c>
      <c r="E5855" s="89">
        <v>0.0009491964702947282</v>
      </c>
      <c r="F5855" s="89">
        <v>700273</v>
      </c>
      <c r="G5855" s="89">
        <v>9</v>
      </c>
      <c r="H5855" t="s">
        <v>19630</v>
      </c>
      <c r="I5855" s="89"/>
    </row>
    <row r="5856">
      <c r="A5856" t="s">
        <v>8668</v>
      </c>
      <c r="B5856" t="s">
        <v>19483</v>
      </c>
      <c r="C5856" t="s">
        <v>19507</v>
      </c>
      <c r="D5856" t="s">
        <v>19621</v>
      </c>
      <c r="E5856" s="89">
        <v>0.0007441038679848584</v>
      </c>
      <c r="F5856" s="89">
        <v>700273</v>
      </c>
      <c r="G5856" s="89">
        <v>9</v>
      </c>
      <c r="H5856" t="s">
        <v>19630</v>
      </c>
      <c r="I5856" s="89"/>
    </row>
    <row r="5857">
      <c r="A5857" t="s">
        <v>8669</v>
      </c>
      <c r="B5857" t="s">
        <v>19483</v>
      </c>
      <c r="C5857" t="s">
        <v>19507</v>
      </c>
      <c r="D5857" t="s">
        <v>19622</v>
      </c>
      <c r="E5857" s="89">
        <v>0.0009699174655191872</v>
      </c>
      <c r="F5857" s="89">
        <v>700273</v>
      </c>
      <c r="G5857" s="89">
        <v>9</v>
      </c>
      <c r="H5857" t="s">
        <v>19630</v>
      </c>
      <c r="I5857" s="89"/>
    </row>
    <row r="5858">
      <c r="A5858" t="s">
        <v>8670</v>
      </c>
      <c r="B5858" t="s">
        <v>19483</v>
      </c>
      <c r="C5858" t="s">
        <v>19507</v>
      </c>
      <c r="D5858" t="s">
        <v>19623</v>
      </c>
      <c r="E5858" s="89">
        <v>0.003580257609342702</v>
      </c>
      <c r="F5858" s="89">
        <v>700273</v>
      </c>
      <c r="G5858" s="89">
        <v>9</v>
      </c>
      <c r="H5858" t="s">
        <v>19630</v>
      </c>
      <c r="I5858" s="89"/>
    </row>
    <row r="5859">
      <c r="A5859" t="s">
        <v>8671</v>
      </c>
      <c r="B5859" t="s">
        <v>19483</v>
      </c>
      <c r="C5859" t="s">
        <v>19507</v>
      </c>
      <c r="D5859" t="s">
        <v>19624</v>
      </c>
      <c r="E5859" s="89">
        <v>0.008738691217721284</v>
      </c>
      <c r="F5859" s="89">
        <v>700273</v>
      </c>
      <c r="G5859" s="89">
        <v>9</v>
      </c>
      <c r="H5859" t="s">
        <v>19630</v>
      </c>
      <c r="I5859" s="89"/>
    </row>
    <row r="5860">
      <c r="A5860" t="s">
        <v>8672</v>
      </c>
      <c r="B5860" t="s">
        <v>19483</v>
      </c>
      <c r="C5860" t="s">
        <v>19508</v>
      </c>
      <c r="D5860" t="s">
        <v>19614</v>
      </c>
      <c r="E5860" s="89">
        <v>0.005370784925428403</v>
      </c>
      <c r="F5860" s="89">
        <v>700273</v>
      </c>
      <c r="G5860" s="89">
        <v>9</v>
      </c>
      <c r="H5860" t="s">
        <v>19630</v>
      </c>
      <c r="I5860" s="89"/>
    </row>
    <row r="5861">
      <c r="A5861" t="s">
        <v>8673</v>
      </c>
      <c r="B5861" t="s">
        <v>19483</v>
      </c>
      <c r="C5861" t="s">
        <v>19508</v>
      </c>
      <c r="D5861" t="s">
        <v>19615</v>
      </c>
      <c r="E5861" s="89">
        <v>0.005607882786458261</v>
      </c>
      <c r="F5861" s="89">
        <v>700273</v>
      </c>
      <c r="G5861" s="89">
        <v>9</v>
      </c>
      <c r="H5861" t="s">
        <v>19630</v>
      </c>
      <c r="I5861" s="89"/>
    </row>
    <row r="5862">
      <c r="A5862" t="s">
        <v>8674</v>
      </c>
      <c r="B5862" t="s">
        <v>19483</v>
      </c>
      <c r="C5862" t="s">
        <v>19508</v>
      </c>
      <c r="D5862" t="s">
        <v>19616</v>
      </c>
      <c r="E5862" s="89">
        <v>0.005385708146768439</v>
      </c>
      <c r="F5862" s="89">
        <v>700273</v>
      </c>
      <c r="G5862" s="89">
        <v>9</v>
      </c>
      <c r="H5862" t="s">
        <v>19630</v>
      </c>
      <c r="I5862" s="89"/>
    </row>
    <row r="5863">
      <c r="A5863" t="s">
        <v>8675</v>
      </c>
      <c r="B5863" t="s">
        <v>19483</v>
      </c>
      <c r="C5863" t="s">
        <v>19508</v>
      </c>
      <c r="D5863" t="s">
        <v>19617</v>
      </c>
      <c r="E5863" s="89">
        <v>0.005584670291528405</v>
      </c>
      <c r="F5863" s="89">
        <v>700273</v>
      </c>
      <c r="G5863" s="89">
        <v>9</v>
      </c>
      <c r="H5863" t="s">
        <v>19630</v>
      </c>
      <c r="I5863" s="89"/>
    </row>
    <row r="5864">
      <c r="A5864" t="s">
        <v>8676</v>
      </c>
      <c r="B5864" t="s">
        <v>19483</v>
      </c>
      <c r="C5864" t="s">
        <v>19508</v>
      </c>
      <c r="D5864" t="s">
        <v>19618</v>
      </c>
      <c r="E5864" s="89">
        <v>0.005559200780463921</v>
      </c>
      <c r="F5864" s="89">
        <v>700273</v>
      </c>
      <c r="G5864" s="89">
        <v>9</v>
      </c>
      <c r="H5864" t="s">
        <v>19630</v>
      </c>
      <c r="I5864" s="89"/>
    </row>
    <row r="5865">
      <c r="A5865" t="s">
        <v>8677</v>
      </c>
      <c r="B5865" t="s">
        <v>19483</v>
      </c>
      <c r="C5865" t="s">
        <v>19508</v>
      </c>
      <c r="D5865" t="s">
        <v>19619</v>
      </c>
      <c r="E5865" s="89">
        <v>0.005742167853005968</v>
      </c>
      <c r="F5865" s="89">
        <v>700273</v>
      </c>
      <c r="G5865" s="89">
        <v>9</v>
      </c>
      <c r="H5865" t="s">
        <v>19630</v>
      </c>
      <c r="I5865" s="89"/>
    </row>
    <row r="5866">
      <c r="A5866" t="s">
        <v>8678</v>
      </c>
      <c r="B5866" t="s">
        <v>19483</v>
      </c>
      <c r="C5866" t="s">
        <v>19508</v>
      </c>
      <c r="D5866" t="s">
        <v>19620</v>
      </c>
      <c r="E5866" s="89">
        <v>0.005462811670242823</v>
      </c>
      <c r="F5866" s="89">
        <v>700273</v>
      </c>
      <c r="G5866" s="89">
        <v>9</v>
      </c>
      <c r="H5866" t="s">
        <v>19630</v>
      </c>
      <c r="I5866" s="89"/>
    </row>
    <row r="5867">
      <c r="A5867" t="s">
        <v>8679</v>
      </c>
      <c r="B5867" t="s">
        <v>19483</v>
      </c>
      <c r="C5867" t="s">
        <v>19508</v>
      </c>
      <c r="D5867" t="s">
        <v>19621</v>
      </c>
      <c r="E5867" s="89">
        <v>0.005222643398359569</v>
      </c>
      <c r="F5867" s="89">
        <v>700273</v>
      </c>
      <c r="G5867" s="89">
        <v>9</v>
      </c>
      <c r="H5867" t="s">
        <v>19630</v>
      </c>
      <c r="I5867" s="89"/>
    </row>
    <row r="5868">
      <c r="A5868" t="s">
        <v>8680</v>
      </c>
      <c r="B5868" t="s">
        <v>19483</v>
      </c>
      <c r="C5868" t="s">
        <v>19508</v>
      </c>
      <c r="D5868" t="s">
        <v>19622</v>
      </c>
      <c r="E5868" s="89">
        <v>0.005584904061342506</v>
      </c>
      <c r="F5868" s="89">
        <v>700273</v>
      </c>
      <c r="G5868" s="89">
        <v>9</v>
      </c>
      <c r="H5868" t="s">
        <v>19630</v>
      </c>
      <c r="I5868" s="89"/>
    </row>
    <row r="5869">
      <c r="A5869" t="s">
        <v>8681</v>
      </c>
      <c r="B5869" t="s">
        <v>19483</v>
      </c>
      <c r="C5869" t="s">
        <v>19508</v>
      </c>
      <c r="D5869" t="s">
        <v>19623</v>
      </c>
      <c r="E5869" s="89">
        <v>0.02135115702711289</v>
      </c>
      <c r="F5869" s="89">
        <v>700273</v>
      </c>
      <c r="G5869" s="89">
        <v>9</v>
      </c>
      <c r="H5869" t="s">
        <v>19630</v>
      </c>
      <c r="I5869" s="89"/>
    </row>
    <row r="5870">
      <c r="A5870" t="s">
        <v>8682</v>
      </c>
      <c r="B5870" t="s">
        <v>19483</v>
      </c>
      <c r="C5870" t="s">
        <v>19508</v>
      </c>
      <c r="D5870" t="s">
        <v>19624</v>
      </c>
      <c r="E5870" s="89">
        <v>0.05351110588227768</v>
      </c>
      <c r="F5870" s="89">
        <v>700273</v>
      </c>
      <c r="G5870" s="89">
        <v>9</v>
      </c>
      <c r="H5870" t="s">
        <v>19630</v>
      </c>
      <c r="I5870" s="89"/>
    </row>
    <row r="5871">
      <c r="A5871" t="s">
        <v>8683</v>
      </c>
      <c r="B5871" t="s">
        <v>19483</v>
      </c>
      <c r="C5871" t="s">
        <v>19509</v>
      </c>
      <c r="D5871" t="s">
        <v>19614</v>
      </c>
      <c r="E5871" s="89">
        <v>0</v>
      </c>
      <c r="F5871" s="89">
        <v>700273</v>
      </c>
      <c r="G5871" s="89">
        <v>9</v>
      </c>
      <c r="H5871" t="s">
        <v>19630</v>
      </c>
      <c r="I5871" s="89"/>
    </row>
    <row r="5872">
      <c r="A5872" t="s">
        <v>8684</v>
      </c>
      <c r="B5872" t="s">
        <v>19483</v>
      </c>
      <c r="C5872" t="s">
        <v>19509</v>
      </c>
      <c r="D5872" t="s">
        <v>19615</v>
      </c>
      <c r="E5872" s="89">
        <v>0</v>
      </c>
      <c r="F5872" s="89">
        <v>700273</v>
      </c>
      <c r="G5872" s="89">
        <v>9</v>
      </c>
      <c r="H5872" t="s">
        <v>19630</v>
      </c>
      <c r="I5872" s="89"/>
    </row>
    <row r="5873">
      <c r="A5873" t="s">
        <v>8685</v>
      </c>
      <c r="B5873" t="s">
        <v>19483</v>
      </c>
      <c r="C5873" t="s">
        <v>19509</v>
      </c>
      <c r="D5873" t="s">
        <v>19616</v>
      </c>
      <c r="E5873" s="89">
        <v>0</v>
      </c>
      <c r="F5873" s="89">
        <v>700273</v>
      </c>
      <c r="G5873" s="89">
        <v>9</v>
      </c>
      <c r="H5873" t="s">
        <v>19630</v>
      </c>
      <c r="I5873" s="89"/>
    </row>
    <row r="5874">
      <c r="A5874" t="s">
        <v>8686</v>
      </c>
      <c r="B5874" t="s">
        <v>19483</v>
      </c>
      <c r="C5874" t="s">
        <v>19509</v>
      </c>
      <c r="D5874" t="s">
        <v>19617</v>
      </c>
      <c r="E5874" s="89">
        <v>0</v>
      </c>
      <c r="F5874" s="89">
        <v>700273</v>
      </c>
      <c r="G5874" s="89">
        <v>9</v>
      </c>
      <c r="H5874" t="s">
        <v>19630</v>
      </c>
      <c r="I5874" s="89"/>
    </row>
    <row r="5875">
      <c r="A5875" t="s">
        <v>8687</v>
      </c>
      <c r="B5875" t="s">
        <v>19483</v>
      </c>
      <c r="C5875" t="s">
        <v>19509</v>
      </c>
      <c r="D5875" t="s">
        <v>19618</v>
      </c>
      <c r="E5875" s="89">
        <v>0</v>
      </c>
      <c r="F5875" s="89">
        <v>700273</v>
      </c>
      <c r="G5875" s="89">
        <v>9</v>
      </c>
      <c r="H5875" t="s">
        <v>19630</v>
      </c>
      <c r="I5875" s="89"/>
    </row>
    <row r="5876">
      <c r="A5876" t="s">
        <v>8688</v>
      </c>
      <c r="B5876" t="s">
        <v>19483</v>
      </c>
      <c r="C5876" t="s">
        <v>19509</v>
      </c>
      <c r="D5876" t="s">
        <v>19619</v>
      </c>
      <c r="E5876" s="89">
        <v>0</v>
      </c>
      <c r="F5876" s="89">
        <v>700273</v>
      </c>
      <c r="G5876" s="89">
        <v>9</v>
      </c>
      <c r="H5876" t="s">
        <v>19630</v>
      </c>
      <c r="I5876" s="89"/>
    </row>
    <row r="5877">
      <c r="A5877" t="s">
        <v>8689</v>
      </c>
      <c r="B5877" t="s">
        <v>19483</v>
      </c>
      <c r="C5877" t="s">
        <v>19509</v>
      </c>
      <c r="D5877" t="s">
        <v>19620</v>
      </c>
      <c r="E5877" s="89">
        <v>0</v>
      </c>
      <c r="F5877" s="89">
        <v>700273</v>
      </c>
      <c r="G5877" s="89">
        <v>9</v>
      </c>
      <c r="H5877" t="s">
        <v>19630</v>
      </c>
      <c r="I5877" s="89"/>
    </row>
    <row r="5878">
      <c r="A5878" t="s">
        <v>8690</v>
      </c>
      <c r="B5878" t="s">
        <v>19483</v>
      </c>
      <c r="C5878" t="s">
        <v>19509</v>
      </c>
      <c r="D5878" t="s">
        <v>19621</v>
      </c>
      <c r="E5878" s="89">
        <v>0</v>
      </c>
      <c r="F5878" s="89">
        <v>700273</v>
      </c>
      <c r="G5878" s="89">
        <v>9</v>
      </c>
      <c r="H5878" t="s">
        <v>19630</v>
      </c>
      <c r="I5878" s="89"/>
    </row>
    <row r="5879">
      <c r="A5879" t="s">
        <v>8691</v>
      </c>
      <c r="B5879" t="s">
        <v>19483</v>
      </c>
      <c r="C5879" t="s">
        <v>19509</v>
      </c>
      <c r="D5879" t="s">
        <v>19622</v>
      </c>
      <c r="E5879" s="89">
        <v>0</v>
      </c>
      <c r="F5879" s="89">
        <v>700273</v>
      </c>
      <c r="G5879" s="89">
        <v>9</v>
      </c>
      <c r="H5879" t="s">
        <v>19630</v>
      </c>
      <c r="I5879" s="89"/>
    </row>
    <row r="5880">
      <c r="A5880" t="s">
        <v>8692</v>
      </c>
      <c r="B5880" t="s">
        <v>19483</v>
      </c>
      <c r="C5880" t="s">
        <v>19509</v>
      </c>
      <c r="D5880" t="s">
        <v>19623</v>
      </c>
      <c r="E5880" s="89">
        <v>0</v>
      </c>
      <c r="F5880" s="89">
        <v>700273</v>
      </c>
      <c r="G5880" s="89">
        <v>9</v>
      </c>
      <c r="H5880" t="s">
        <v>19630</v>
      </c>
      <c r="I5880" s="89"/>
    </row>
    <row r="5881">
      <c r="A5881" t="s">
        <v>8693</v>
      </c>
      <c r="B5881" t="s">
        <v>19483</v>
      </c>
      <c r="C5881" t="s">
        <v>19509</v>
      </c>
      <c r="D5881" t="s">
        <v>19624</v>
      </c>
      <c r="E5881" s="89">
        <v>0</v>
      </c>
      <c r="F5881" s="89">
        <v>700273</v>
      </c>
      <c r="G5881" s="89">
        <v>9</v>
      </c>
      <c r="H5881" t="s">
        <v>19630</v>
      </c>
      <c r="I5881" s="89"/>
    </row>
    <row r="5882">
      <c r="A5882" t="s">
        <v>8694</v>
      </c>
      <c r="B5882" t="s">
        <v>19483</v>
      </c>
      <c r="C5882" t="s">
        <v>19510</v>
      </c>
      <c r="D5882" t="s">
        <v>19614</v>
      </c>
      <c r="E5882" s="89">
        <v>0.03939480091809744</v>
      </c>
      <c r="F5882" s="89">
        <v>700273</v>
      </c>
      <c r="G5882" s="89">
        <v>9</v>
      </c>
      <c r="H5882" t="s">
        <v>19630</v>
      </c>
      <c r="I5882" s="89"/>
    </row>
    <row r="5883">
      <c r="A5883" t="s">
        <v>8695</v>
      </c>
      <c r="B5883" t="s">
        <v>19483</v>
      </c>
      <c r="C5883" t="s">
        <v>19510</v>
      </c>
      <c r="D5883" t="s">
        <v>19615</v>
      </c>
      <c r="E5883" s="89">
        <v>0.04171865719227936</v>
      </c>
      <c r="F5883" s="89">
        <v>700273</v>
      </c>
      <c r="G5883" s="89">
        <v>9</v>
      </c>
      <c r="H5883" t="s">
        <v>19630</v>
      </c>
      <c r="I5883" s="89"/>
    </row>
    <row r="5884">
      <c r="A5884" t="s">
        <v>8696</v>
      </c>
      <c r="B5884" t="s">
        <v>19483</v>
      </c>
      <c r="C5884" t="s">
        <v>19510</v>
      </c>
      <c r="D5884" t="s">
        <v>19616</v>
      </c>
      <c r="E5884" s="89">
        <v>0.03944291521318483</v>
      </c>
      <c r="F5884" s="89">
        <v>700273</v>
      </c>
      <c r="G5884" s="89">
        <v>9</v>
      </c>
      <c r="H5884" t="s">
        <v>19630</v>
      </c>
      <c r="I5884" s="89"/>
    </row>
    <row r="5885">
      <c r="A5885" t="s">
        <v>8697</v>
      </c>
      <c r="B5885" t="s">
        <v>19483</v>
      </c>
      <c r="C5885" t="s">
        <v>19510</v>
      </c>
      <c r="D5885" t="s">
        <v>19617</v>
      </c>
      <c r="E5885" s="89">
        <v>0.04153635496444077</v>
      </c>
      <c r="F5885" s="89">
        <v>700273</v>
      </c>
      <c r="G5885" s="89">
        <v>9</v>
      </c>
      <c r="H5885" t="s">
        <v>19630</v>
      </c>
      <c r="I5885" s="89"/>
    </row>
    <row r="5886">
      <c r="A5886" t="s">
        <v>8698</v>
      </c>
      <c r="B5886" t="s">
        <v>19483</v>
      </c>
      <c r="C5886" t="s">
        <v>19510</v>
      </c>
      <c r="D5886" t="s">
        <v>19618</v>
      </c>
      <c r="E5886" s="89">
        <v>0.04162768231510178</v>
      </c>
      <c r="F5886" s="89">
        <v>700273</v>
      </c>
      <c r="G5886" s="89">
        <v>9</v>
      </c>
      <c r="H5886" t="s">
        <v>19630</v>
      </c>
      <c r="I5886" s="89"/>
    </row>
    <row r="5887">
      <c r="A5887" t="s">
        <v>8699</v>
      </c>
      <c r="B5887" t="s">
        <v>19483</v>
      </c>
      <c r="C5887" t="s">
        <v>19510</v>
      </c>
      <c r="D5887" t="s">
        <v>19619</v>
      </c>
      <c r="E5887" s="89">
        <v>0.04361978108651841</v>
      </c>
      <c r="F5887" s="89">
        <v>700273</v>
      </c>
      <c r="G5887" s="89">
        <v>9</v>
      </c>
      <c r="H5887" t="s">
        <v>19630</v>
      </c>
      <c r="I5887" s="89"/>
    </row>
    <row r="5888">
      <c r="A5888" t="s">
        <v>8700</v>
      </c>
      <c r="B5888" t="s">
        <v>19483</v>
      </c>
      <c r="C5888" t="s">
        <v>19510</v>
      </c>
      <c r="D5888" t="s">
        <v>19620</v>
      </c>
      <c r="E5888" s="89">
        <v>0.04102269725575223</v>
      </c>
      <c r="F5888" s="89">
        <v>700273</v>
      </c>
      <c r="G5888" s="89">
        <v>9</v>
      </c>
      <c r="H5888" t="s">
        <v>19630</v>
      </c>
      <c r="I5888" s="89"/>
    </row>
    <row r="5889">
      <c r="A5889" t="s">
        <v>8701</v>
      </c>
      <c r="B5889" t="s">
        <v>19483</v>
      </c>
      <c r="C5889" t="s">
        <v>19510</v>
      </c>
      <c r="D5889" t="s">
        <v>19621</v>
      </c>
      <c r="E5889" s="89">
        <v>0.03639143535216539</v>
      </c>
      <c r="F5889" s="89">
        <v>700273</v>
      </c>
      <c r="G5889" s="89">
        <v>9</v>
      </c>
      <c r="H5889" t="s">
        <v>19630</v>
      </c>
      <c r="I5889" s="89"/>
    </row>
    <row r="5890">
      <c r="A5890" t="s">
        <v>8702</v>
      </c>
      <c r="B5890" t="s">
        <v>19483</v>
      </c>
      <c r="C5890" t="s">
        <v>19510</v>
      </c>
      <c r="D5890" t="s">
        <v>19622</v>
      </c>
      <c r="E5890" s="89">
        <v>0.04169118592135428</v>
      </c>
      <c r="F5890" s="89">
        <v>700273</v>
      </c>
      <c r="G5890" s="89">
        <v>9</v>
      </c>
      <c r="H5890" t="s">
        <v>19630</v>
      </c>
      <c r="I5890" s="89"/>
    </row>
    <row r="5891">
      <c r="A5891" t="s">
        <v>8703</v>
      </c>
      <c r="B5891" t="s">
        <v>19483</v>
      </c>
      <c r="C5891" t="s">
        <v>19510</v>
      </c>
      <c r="D5891" t="s">
        <v>19623</v>
      </c>
      <c r="E5891" s="89">
        <v>0.1591089444922751</v>
      </c>
      <c r="F5891" s="89">
        <v>700273</v>
      </c>
      <c r="G5891" s="89">
        <v>9</v>
      </c>
      <c r="H5891" t="s">
        <v>19630</v>
      </c>
      <c r="I5891" s="89"/>
    </row>
    <row r="5892">
      <c r="A5892" t="s">
        <v>8704</v>
      </c>
      <c r="B5892" t="s">
        <v>19483</v>
      </c>
      <c r="C5892" t="s">
        <v>19510</v>
      </c>
      <c r="D5892" t="s">
        <v>19624</v>
      </c>
      <c r="E5892" s="89">
        <v>0.3960937965943686</v>
      </c>
      <c r="F5892" s="89">
        <v>700273</v>
      </c>
      <c r="G5892" s="89">
        <v>9</v>
      </c>
      <c r="H5892" t="s">
        <v>19630</v>
      </c>
      <c r="I5892" s="89"/>
    </row>
    <row r="5893">
      <c r="A5893" t="s">
        <v>8705</v>
      </c>
      <c r="B5893" t="s">
        <v>19483</v>
      </c>
      <c r="C5893" t="s">
        <v>19511</v>
      </c>
      <c r="D5893" t="s">
        <v>19614</v>
      </c>
      <c r="E5893" s="89">
        <v>4.550630227538882e-05</v>
      </c>
      <c r="F5893" s="89">
        <v>700273</v>
      </c>
      <c r="G5893" s="89">
        <v>9</v>
      </c>
      <c r="H5893" t="s">
        <v>19630</v>
      </c>
      <c r="I5893" s="89"/>
    </row>
    <row r="5894">
      <c r="A5894" t="s">
        <v>8706</v>
      </c>
      <c r="B5894" t="s">
        <v>19483</v>
      </c>
      <c r="C5894" t="s">
        <v>19511</v>
      </c>
      <c r="D5894" t="s">
        <v>19615</v>
      </c>
      <c r="E5894" s="89">
        <v>4.616968770197314e-05</v>
      </c>
      <c r="F5894" s="89">
        <v>700273</v>
      </c>
      <c r="G5894" s="89">
        <v>9</v>
      </c>
      <c r="H5894" t="s">
        <v>19630</v>
      </c>
      <c r="I5894" s="89"/>
    </row>
    <row r="5895">
      <c r="A5895" t="s">
        <v>8707</v>
      </c>
      <c r="B5895" t="s">
        <v>19483</v>
      </c>
      <c r="C5895" t="s">
        <v>19511</v>
      </c>
      <c r="D5895" t="s">
        <v>19616</v>
      </c>
      <c r="E5895" s="89">
        <v>4.550630227538882e-05</v>
      </c>
      <c r="F5895" s="89">
        <v>700273</v>
      </c>
      <c r="G5895" s="89">
        <v>9</v>
      </c>
      <c r="H5895" t="s">
        <v>19630</v>
      </c>
      <c r="I5895" s="89"/>
    </row>
    <row r="5896">
      <c r="A5896" t="s">
        <v>8708</v>
      </c>
      <c r="B5896" t="s">
        <v>19483</v>
      </c>
      <c r="C5896" t="s">
        <v>19511</v>
      </c>
      <c r="D5896" t="s">
        <v>19617</v>
      </c>
      <c r="E5896" s="89">
        <v>4.550630227538882e-05</v>
      </c>
      <c r="F5896" s="89">
        <v>700273</v>
      </c>
      <c r="G5896" s="89">
        <v>9</v>
      </c>
      <c r="H5896" t="s">
        <v>19630</v>
      </c>
      <c r="I5896" s="89"/>
    </row>
    <row r="5897">
      <c r="A5897" t="s">
        <v>8709</v>
      </c>
      <c r="B5897" t="s">
        <v>19483</v>
      </c>
      <c r="C5897" t="s">
        <v>19511</v>
      </c>
      <c r="D5897" t="s">
        <v>19618</v>
      </c>
      <c r="E5897" s="89">
        <v>4.521178902491727e-05</v>
      </c>
      <c r="F5897" s="89">
        <v>700273</v>
      </c>
      <c r="G5897" s="89">
        <v>9</v>
      </c>
      <c r="H5897" t="s">
        <v>19630</v>
      </c>
      <c r="I5897" s="89"/>
    </row>
    <row r="5898">
      <c r="A5898" t="s">
        <v>8710</v>
      </c>
      <c r="B5898" t="s">
        <v>19483</v>
      </c>
      <c r="C5898" t="s">
        <v>19511</v>
      </c>
      <c r="D5898" t="s">
        <v>19619</v>
      </c>
      <c r="E5898" s="89">
        <v>4.544845185709771e-05</v>
      </c>
      <c r="F5898" s="89">
        <v>700273</v>
      </c>
      <c r="G5898" s="89">
        <v>9</v>
      </c>
      <c r="H5898" t="s">
        <v>19630</v>
      </c>
      <c r="I5898" s="89"/>
    </row>
    <row r="5899">
      <c r="A5899" t="s">
        <v>8711</v>
      </c>
      <c r="B5899" t="s">
        <v>19483</v>
      </c>
      <c r="C5899" t="s">
        <v>19511</v>
      </c>
      <c r="D5899" t="s">
        <v>19620</v>
      </c>
      <c r="E5899" s="89">
        <v>4.428673295070052e-05</v>
      </c>
      <c r="F5899" s="89">
        <v>700273</v>
      </c>
      <c r="G5899" s="89">
        <v>9</v>
      </c>
      <c r="H5899" t="s">
        <v>19630</v>
      </c>
      <c r="I5899" s="89"/>
    </row>
    <row r="5900">
      <c r="A5900" t="s">
        <v>8712</v>
      </c>
      <c r="B5900" t="s">
        <v>19483</v>
      </c>
      <c r="C5900" t="s">
        <v>19511</v>
      </c>
      <c r="D5900" t="s">
        <v>19621</v>
      </c>
      <c r="E5900" s="89">
        <v>4.436463355974411e-05</v>
      </c>
      <c r="F5900" s="89">
        <v>700273</v>
      </c>
      <c r="G5900" s="89">
        <v>9</v>
      </c>
      <c r="H5900" t="s">
        <v>19630</v>
      </c>
      <c r="I5900" s="89"/>
    </row>
    <row r="5901">
      <c r="A5901" t="s">
        <v>8713</v>
      </c>
      <c r="B5901" t="s">
        <v>19483</v>
      </c>
      <c r="C5901" t="s">
        <v>19511</v>
      </c>
      <c r="D5901" t="s">
        <v>19622</v>
      </c>
      <c r="E5901" s="89">
        <v>4.456053260694229e-05</v>
      </c>
      <c r="F5901" s="89">
        <v>700273</v>
      </c>
      <c r="G5901" s="89">
        <v>9</v>
      </c>
      <c r="H5901" t="s">
        <v>19630</v>
      </c>
      <c r="I5901" s="89"/>
    </row>
    <row r="5902">
      <c r="A5902" t="s">
        <v>8714</v>
      </c>
      <c r="B5902" t="s">
        <v>19483</v>
      </c>
      <c r="C5902" t="s">
        <v>19511</v>
      </c>
      <c r="D5902" t="s">
        <v>19623</v>
      </c>
      <c r="E5902" s="89">
        <v>0.0002487124551995938</v>
      </c>
      <c r="F5902" s="89">
        <v>700273</v>
      </c>
      <c r="G5902" s="89">
        <v>9</v>
      </c>
      <c r="H5902" t="s">
        <v>19630</v>
      </c>
      <c r="I5902" s="89"/>
    </row>
    <row r="5903">
      <c r="A5903" t="s">
        <v>8715</v>
      </c>
      <c r="B5903" t="s">
        <v>19483</v>
      </c>
      <c r="C5903" t="s">
        <v>19511</v>
      </c>
      <c r="D5903" t="s">
        <v>19624</v>
      </c>
      <c r="E5903" s="89">
        <v>0.0005074639467690015</v>
      </c>
      <c r="F5903" s="89">
        <v>700273</v>
      </c>
      <c r="G5903" s="89">
        <v>9</v>
      </c>
      <c r="H5903" t="s">
        <v>19630</v>
      </c>
      <c r="I5903" s="89"/>
    </row>
    <row r="5904">
      <c r="A5904" t="s">
        <v>8716</v>
      </c>
      <c r="B5904" t="s">
        <v>19483</v>
      </c>
      <c r="C5904" t="s">
        <v>19512</v>
      </c>
      <c r="D5904" t="s">
        <v>19614</v>
      </c>
      <c r="E5904" s="89">
        <v>0.0007289653350717026</v>
      </c>
      <c r="F5904" s="89">
        <v>700273</v>
      </c>
      <c r="G5904" s="89">
        <v>9</v>
      </c>
      <c r="H5904" t="s">
        <v>19630</v>
      </c>
      <c r="I5904" s="89"/>
    </row>
    <row r="5905">
      <c r="A5905" t="s">
        <v>8717</v>
      </c>
      <c r="B5905" t="s">
        <v>19483</v>
      </c>
      <c r="C5905" t="s">
        <v>19512</v>
      </c>
      <c r="D5905" t="s">
        <v>19615</v>
      </c>
      <c r="E5905" s="89">
        <v>0.0007645833167064544</v>
      </c>
      <c r="F5905" s="89">
        <v>700273</v>
      </c>
      <c r="G5905" s="89">
        <v>9</v>
      </c>
      <c r="H5905" t="s">
        <v>19630</v>
      </c>
      <c r="I5905" s="89"/>
    </row>
    <row r="5906">
      <c r="A5906" t="s">
        <v>8718</v>
      </c>
      <c r="B5906" t="s">
        <v>19483</v>
      </c>
      <c r="C5906" t="s">
        <v>19512</v>
      </c>
      <c r="D5906" t="s">
        <v>19616</v>
      </c>
      <c r="E5906" s="89">
        <v>0.0007289653350717026</v>
      </c>
      <c r="F5906" s="89">
        <v>700273</v>
      </c>
      <c r="G5906" s="89">
        <v>9</v>
      </c>
      <c r="H5906" t="s">
        <v>19630</v>
      </c>
      <c r="I5906" s="89"/>
    </row>
    <row r="5907">
      <c r="A5907" t="s">
        <v>8719</v>
      </c>
      <c r="B5907" t="s">
        <v>19483</v>
      </c>
      <c r="C5907" t="s">
        <v>19512</v>
      </c>
      <c r="D5907" t="s">
        <v>19617</v>
      </c>
      <c r="E5907" s="89">
        <v>0.0007607229471537798</v>
      </c>
      <c r="F5907" s="89">
        <v>700273</v>
      </c>
      <c r="G5907" s="89">
        <v>9</v>
      </c>
      <c r="H5907" t="s">
        <v>19630</v>
      </c>
      <c r="I5907" s="89"/>
    </row>
    <row r="5908">
      <c r="A5908" t="s">
        <v>8720</v>
      </c>
      <c r="B5908" t="s">
        <v>19483</v>
      </c>
      <c r="C5908" t="s">
        <v>19512</v>
      </c>
      <c r="D5908" t="s">
        <v>19618</v>
      </c>
      <c r="E5908" s="89">
        <v>0.0007071657832161151</v>
      </c>
      <c r="F5908" s="89">
        <v>700273</v>
      </c>
      <c r="G5908" s="89">
        <v>9</v>
      </c>
      <c r="H5908" t="s">
        <v>19630</v>
      </c>
      <c r="I5908" s="89"/>
    </row>
    <row r="5909">
      <c r="A5909" t="s">
        <v>8721</v>
      </c>
      <c r="B5909" t="s">
        <v>19483</v>
      </c>
      <c r="C5909" t="s">
        <v>19512</v>
      </c>
      <c r="D5909" t="s">
        <v>19619</v>
      </c>
      <c r="E5909" s="89">
        <v>0.0007213479321516574</v>
      </c>
      <c r="F5909" s="89">
        <v>700273</v>
      </c>
      <c r="G5909" s="89">
        <v>9</v>
      </c>
      <c r="H5909" t="s">
        <v>19630</v>
      </c>
      <c r="I5909" s="89"/>
    </row>
    <row r="5910">
      <c r="A5910" t="s">
        <v>8722</v>
      </c>
      <c r="B5910" t="s">
        <v>19483</v>
      </c>
      <c r="C5910" t="s">
        <v>19512</v>
      </c>
      <c r="D5910" t="s">
        <v>19620</v>
      </c>
      <c r="E5910" s="89">
        <v>0.0006984452192119976</v>
      </c>
      <c r="F5910" s="89">
        <v>700273</v>
      </c>
      <c r="G5910" s="89">
        <v>9</v>
      </c>
      <c r="H5910" t="s">
        <v>19630</v>
      </c>
      <c r="I5910" s="89"/>
    </row>
    <row r="5911">
      <c r="A5911" t="s">
        <v>8723</v>
      </c>
      <c r="B5911" t="s">
        <v>19483</v>
      </c>
      <c r="C5911" t="s">
        <v>19512</v>
      </c>
      <c r="D5911" t="s">
        <v>19621</v>
      </c>
      <c r="E5911" s="89">
        <v>0.0006586603209745216</v>
      </c>
      <c r="F5911" s="89">
        <v>700273</v>
      </c>
      <c r="G5911" s="89">
        <v>9</v>
      </c>
      <c r="H5911" t="s">
        <v>19630</v>
      </c>
      <c r="I5911" s="89"/>
    </row>
    <row r="5912">
      <c r="A5912" t="s">
        <v>8724</v>
      </c>
      <c r="B5912" t="s">
        <v>19483</v>
      </c>
      <c r="C5912" t="s">
        <v>19512</v>
      </c>
      <c r="D5912" t="s">
        <v>19622</v>
      </c>
      <c r="E5912" s="89">
        <v>0.0007024193804245661</v>
      </c>
      <c r="F5912" s="89">
        <v>700273</v>
      </c>
      <c r="G5912" s="89">
        <v>9</v>
      </c>
      <c r="H5912" t="s">
        <v>19630</v>
      </c>
      <c r="I5912" s="89"/>
    </row>
    <row r="5913">
      <c r="A5913" t="s">
        <v>8725</v>
      </c>
      <c r="B5913" t="s">
        <v>19483</v>
      </c>
      <c r="C5913" t="s">
        <v>19512</v>
      </c>
      <c r="D5913" t="s">
        <v>19623</v>
      </c>
      <c r="E5913" s="89">
        <v>0.003177669637844808</v>
      </c>
      <c r="F5913" s="89">
        <v>700273</v>
      </c>
      <c r="G5913" s="89">
        <v>9</v>
      </c>
      <c r="H5913" t="s">
        <v>19630</v>
      </c>
      <c r="I5913" s="89"/>
    </row>
    <row r="5914">
      <c r="A5914" t="s">
        <v>8726</v>
      </c>
      <c r="B5914" t="s">
        <v>19483</v>
      </c>
      <c r="C5914" t="s">
        <v>19512</v>
      </c>
      <c r="D5914" t="s">
        <v>19624</v>
      </c>
      <c r="E5914" s="89">
        <v>0.007433866529693503</v>
      </c>
      <c r="F5914" s="89">
        <v>700273</v>
      </c>
      <c r="G5914" s="89">
        <v>9</v>
      </c>
      <c r="H5914" t="s">
        <v>19630</v>
      </c>
      <c r="I5914" s="89"/>
    </row>
    <row r="5915">
      <c r="A5915" t="s">
        <v>8727</v>
      </c>
      <c r="B5915" t="s">
        <v>19483</v>
      </c>
      <c r="C5915" t="s">
        <v>19513</v>
      </c>
      <c r="D5915" t="s">
        <v>19614</v>
      </c>
      <c r="E5915" s="89">
        <v>0.0001101302135478995</v>
      </c>
      <c r="F5915" s="89">
        <v>700273</v>
      </c>
      <c r="G5915" s="89">
        <v>9</v>
      </c>
      <c r="H5915" t="s">
        <v>19630</v>
      </c>
      <c r="I5915" s="89"/>
    </row>
    <row r="5916">
      <c r="A5916" t="s">
        <v>8728</v>
      </c>
      <c r="B5916" t="s">
        <v>19483</v>
      </c>
      <c r="C5916" t="s">
        <v>19513</v>
      </c>
      <c r="D5916" t="s">
        <v>19615</v>
      </c>
      <c r="E5916" s="89">
        <v>0.0001231320771510327</v>
      </c>
      <c r="F5916" s="89">
        <v>700273</v>
      </c>
      <c r="G5916" s="89">
        <v>9</v>
      </c>
      <c r="H5916" t="s">
        <v>19630</v>
      </c>
      <c r="I5916" s="89"/>
    </row>
    <row r="5917">
      <c r="A5917" t="s">
        <v>8729</v>
      </c>
      <c r="B5917" t="s">
        <v>19483</v>
      </c>
      <c r="C5917" t="s">
        <v>19513</v>
      </c>
      <c r="D5917" t="s">
        <v>19616</v>
      </c>
      <c r="E5917" s="89">
        <v>0.0001101302135478995</v>
      </c>
      <c r="F5917" s="89">
        <v>700273</v>
      </c>
      <c r="G5917" s="89">
        <v>9</v>
      </c>
      <c r="H5917" t="s">
        <v>19630</v>
      </c>
      <c r="I5917" s="89"/>
    </row>
    <row r="5918">
      <c r="A5918" t="s">
        <v>8730</v>
      </c>
      <c r="B5918" t="s">
        <v>19483</v>
      </c>
      <c r="C5918" t="s">
        <v>19513</v>
      </c>
      <c r="D5918" t="s">
        <v>19617</v>
      </c>
      <c r="E5918" s="89">
        <v>0.0001223747562563628</v>
      </c>
      <c r="F5918" s="89">
        <v>700273</v>
      </c>
      <c r="G5918" s="89">
        <v>9</v>
      </c>
      <c r="H5918" t="s">
        <v>19630</v>
      </c>
      <c r="I5918" s="89"/>
    </row>
    <row r="5919">
      <c r="A5919" t="s">
        <v>8731</v>
      </c>
      <c r="B5919" t="s">
        <v>19483</v>
      </c>
      <c r="C5919" t="s">
        <v>19513</v>
      </c>
      <c r="D5919" t="s">
        <v>19618</v>
      </c>
      <c r="E5919" s="89">
        <v>0.0001214074587202449</v>
      </c>
      <c r="F5919" s="89">
        <v>700273</v>
      </c>
      <c r="G5919" s="89">
        <v>9</v>
      </c>
      <c r="H5919" t="s">
        <v>19630</v>
      </c>
      <c r="I5919" s="89"/>
    </row>
    <row r="5920">
      <c r="A5920" t="s">
        <v>8732</v>
      </c>
      <c r="B5920" t="s">
        <v>19483</v>
      </c>
      <c r="C5920" t="s">
        <v>19513</v>
      </c>
      <c r="D5920" t="s">
        <v>19619</v>
      </c>
      <c r="E5920" s="89">
        <v>0.0001302317680627415</v>
      </c>
      <c r="F5920" s="89">
        <v>700273</v>
      </c>
      <c r="G5920" s="89">
        <v>9</v>
      </c>
      <c r="H5920" t="s">
        <v>19630</v>
      </c>
      <c r="I5920" s="89"/>
    </row>
    <row r="5921">
      <c r="A5921" t="s">
        <v>8733</v>
      </c>
      <c r="B5921" t="s">
        <v>19483</v>
      </c>
      <c r="C5921" t="s">
        <v>19513</v>
      </c>
      <c r="D5921" t="s">
        <v>19620</v>
      </c>
      <c r="E5921" s="89">
        <v>0.0001200271001335402</v>
      </c>
      <c r="F5921" s="89">
        <v>700273</v>
      </c>
      <c r="G5921" s="89">
        <v>9</v>
      </c>
      <c r="H5921" t="s">
        <v>19630</v>
      </c>
      <c r="I5921" s="89"/>
    </row>
    <row r="5922">
      <c r="A5922" t="s">
        <v>8734</v>
      </c>
      <c r="B5922" t="s">
        <v>19483</v>
      </c>
      <c r="C5922" t="s">
        <v>19513</v>
      </c>
      <c r="D5922" t="s">
        <v>19621</v>
      </c>
      <c r="E5922" s="89">
        <v>7.749835282737021e-05</v>
      </c>
      <c r="F5922" s="89">
        <v>700273</v>
      </c>
      <c r="G5922" s="89">
        <v>9</v>
      </c>
      <c r="H5922" t="s">
        <v>19630</v>
      </c>
      <c r="I5922" s="89"/>
    </row>
    <row r="5923">
      <c r="A5923" t="s">
        <v>8735</v>
      </c>
      <c r="B5923" t="s">
        <v>19483</v>
      </c>
      <c r="C5923" t="s">
        <v>19513</v>
      </c>
      <c r="D5923" t="s">
        <v>19622</v>
      </c>
      <c r="E5923" s="89">
        <v>0.0001264531214618747</v>
      </c>
      <c r="F5923" s="89">
        <v>700273</v>
      </c>
      <c r="G5923" s="89">
        <v>9</v>
      </c>
      <c r="H5923" t="s">
        <v>19630</v>
      </c>
      <c r="I5923" s="89"/>
    </row>
    <row r="5924">
      <c r="A5924" t="s">
        <v>8736</v>
      </c>
      <c r="B5924" t="s">
        <v>19483</v>
      </c>
      <c r="C5924" t="s">
        <v>19513</v>
      </c>
      <c r="D5924" t="s">
        <v>19623</v>
      </c>
      <c r="E5924" s="89">
        <v>0.0004264853200161086</v>
      </c>
      <c r="F5924" s="89">
        <v>700273</v>
      </c>
      <c r="G5924" s="89">
        <v>9</v>
      </c>
      <c r="H5924" t="s">
        <v>19630</v>
      </c>
      <c r="I5924" s="89"/>
    </row>
    <row r="5925">
      <c r="A5925" t="s">
        <v>8737</v>
      </c>
      <c r="B5925" t="s">
        <v>19483</v>
      </c>
      <c r="C5925" t="s">
        <v>19513</v>
      </c>
      <c r="D5925" t="s">
        <v>19624</v>
      </c>
      <c r="E5925" s="89">
        <v>0.001118572281518366</v>
      </c>
      <c r="F5925" s="89">
        <v>700273</v>
      </c>
      <c r="G5925" s="89">
        <v>9</v>
      </c>
      <c r="H5925" t="s">
        <v>19630</v>
      </c>
      <c r="I5925" s="89"/>
    </row>
    <row r="5926">
      <c r="A5926" t="s">
        <v>8738</v>
      </c>
      <c r="B5926" t="s">
        <v>19483</v>
      </c>
      <c r="C5926" t="s">
        <v>19514</v>
      </c>
      <c r="D5926" t="s">
        <v>19614</v>
      </c>
      <c r="E5926" s="89">
        <v>7.666201897579055e-05</v>
      </c>
      <c r="F5926" s="89">
        <v>700273</v>
      </c>
      <c r="G5926" s="89">
        <v>9</v>
      </c>
      <c r="H5926" t="s">
        <v>19630</v>
      </c>
      <c r="I5926" s="89"/>
    </row>
    <row r="5927">
      <c r="A5927" t="s">
        <v>8739</v>
      </c>
      <c r="B5927" t="s">
        <v>19483</v>
      </c>
      <c r="C5927" t="s">
        <v>19514</v>
      </c>
      <c r="D5927" t="s">
        <v>19615</v>
      </c>
      <c r="E5927" s="89">
        <v>8.412505507183882e-05</v>
      </c>
      <c r="F5927" s="89">
        <v>700273</v>
      </c>
      <c r="G5927" s="89">
        <v>9</v>
      </c>
      <c r="H5927" t="s">
        <v>19630</v>
      </c>
      <c r="I5927" s="89"/>
    </row>
    <row r="5928">
      <c r="A5928" t="s">
        <v>8740</v>
      </c>
      <c r="B5928" t="s">
        <v>19483</v>
      </c>
      <c r="C5928" t="s">
        <v>19514</v>
      </c>
      <c r="D5928" t="s">
        <v>19616</v>
      </c>
      <c r="E5928" s="89">
        <v>7.666201897579055e-05</v>
      </c>
      <c r="F5928" s="89">
        <v>700273</v>
      </c>
      <c r="G5928" s="89">
        <v>9</v>
      </c>
      <c r="H5928" t="s">
        <v>19630</v>
      </c>
      <c r="I5928" s="89"/>
    </row>
    <row r="5929">
      <c r="A5929" t="s">
        <v>8741</v>
      </c>
      <c r="B5929" t="s">
        <v>19483</v>
      </c>
      <c r="C5929" t="s">
        <v>19514</v>
      </c>
      <c r="D5929" t="s">
        <v>19617</v>
      </c>
      <c r="E5929" s="89">
        <v>8.412505507183882e-05</v>
      </c>
      <c r="F5929" s="89">
        <v>700273</v>
      </c>
      <c r="G5929" s="89">
        <v>9</v>
      </c>
      <c r="H5929" t="s">
        <v>19630</v>
      </c>
      <c r="I5929" s="89"/>
    </row>
    <row r="5930">
      <c r="A5930" t="s">
        <v>8742</v>
      </c>
      <c r="B5930" t="s">
        <v>19483</v>
      </c>
      <c r="C5930" t="s">
        <v>19514</v>
      </c>
      <c r="D5930" t="s">
        <v>19618</v>
      </c>
      <c r="E5930" s="89">
        <v>8.141217743822858e-05</v>
      </c>
      <c r="F5930" s="89">
        <v>700273</v>
      </c>
      <c r="G5930" s="89">
        <v>9</v>
      </c>
      <c r="H5930" t="s">
        <v>19630</v>
      </c>
      <c r="I5930" s="89"/>
    </row>
    <row r="5931">
      <c r="A5931" t="s">
        <v>8743</v>
      </c>
      <c r="B5931" t="s">
        <v>19483</v>
      </c>
      <c r="C5931" t="s">
        <v>19514</v>
      </c>
      <c r="D5931" t="s">
        <v>19619</v>
      </c>
      <c r="E5931" s="89">
        <v>8.497793374796944e-05</v>
      </c>
      <c r="F5931" s="89">
        <v>700273</v>
      </c>
      <c r="G5931" s="89">
        <v>9</v>
      </c>
      <c r="H5931" t="s">
        <v>19630</v>
      </c>
      <c r="I5931" s="89"/>
    </row>
    <row r="5932">
      <c r="A5932" t="s">
        <v>8744</v>
      </c>
      <c r="B5932" t="s">
        <v>19483</v>
      </c>
      <c r="C5932" t="s">
        <v>19514</v>
      </c>
      <c r="D5932" t="s">
        <v>19620</v>
      </c>
      <c r="E5932" s="89">
        <v>8.10819956370489e-05</v>
      </c>
      <c r="F5932" s="89">
        <v>700273</v>
      </c>
      <c r="G5932" s="89">
        <v>9</v>
      </c>
      <c r="H5932" t="s">
        <v>19630</v>
      </c>
      <c r="I5932" s="89"/>
    </row>
    <row r="5933">
      <c r="A5933" t="s">
        <v>8745</v>
      </c>
      <c r="B5933" t="s">
        <v>19483</v>
      </c>
      <c r="C5933" t="s">
        <v>19514</v>
      </c>
      <c r="D5933" t="s">
        <v>19621</v>
      </c>
      <c r="E5933" s="89">
        <v>3.687479983437857e-05</v>
      </c>
      <c r="F5933" s="89">
        <v>700273</v>
      </c>
      <c r="G5933" s="89">
        <v>9</v>
      </c>
      <c r="H5933" t="s">
        <v>19630</v>
      </c>
      <c r="I5933" s="89"/>
    </row>
    <row r="5934">
      <c r="A5934" t="s">
        <v>8746</v>
      </c>
      <c r="B5934" t="s">
        <v>19483</v>
      </c>
      <c r="C5934" t="s">
        <v>19514</v>
      </c>
      <c r="D5934" t="s">
        <v>19622</v>
      </c>
      <c r="E5934" s="89">
        <v>8.37762934093432e-05</v>
      </c>
      <c r="F5934" s="89">
        <v>700273</v>
      </c>
      <c r="G5934" s="89">
        <v>9</v>
      </c>
      <c r="H5934" t="s">
        <v>19630</v>
      </c>
      <c r="I5934" s="89"/>
    </row>
    <row r="5935">
      <c r="A5935" t="s">
        <v>8747</v>
      </c>
      <c r="B5935" t="s">
        <v>19483</v>
      </c>
      <c r="C5935" t="s">
        <v>19514</v>
      </c>
      <c r="D5935" t="s">
        <v>19623</v>
      </c>
      <c r="E5935" s="89">
        <v>0.0002571770854334321</v>
      </c>
      <c r="F5935" s="89">
        <v>700273</v>
      </c>
      <c r="G5935" s="89">
        <v>9</v>
      </c>
      <c r="H5935" t="s">
        <v>19630</v>
      </c>
      <c r="I5935" s="89"/>
    </row>
    <row r="5936">
      <c r="A5936" t="s">
        <v>8748</v>
      </c>
      <c r="B5936" t="s">
        <v>19483</v>
      </c>
      <c r="C5936" t="s">
        <v>19514</v>
      </c>
      <c r="D5936" t="s">
        <v>19624</v>
      </c>
      <c r="E5936" s="89">
        <v>0.0006745159697329144</v>
      </c>
      <c r="F5936" s="89">
        <v>700273</v>
      </c>
      <c r="G5936" s="89">
        <v>9</v>
      </c>
      <c r="H5936" t="s">
        <v>19630</v>
      </c>
      <c r="I5936" s="89"/>
    </row>
    <row r="5937">
      <c r="A5937" t="s">
        <v>8749</v>
      </c>
      <c r="B5937" t="s">
        <v>19483</v>
      </c>
      <c r="C5937" t="s">
        <v>19515</v>
      </c>
      <c r="D5937" t="s">
        <v>19614</v>
      </c>
      <c r="E5937" s="89">
        <v>0.001172234600060595</v>
      </c>
      <c r="F5937" s="89">
        <v>700273</v>
      </c>
      <c r="G5937" s="89">
        <v>9</v>
      </c>
      <c r="H5937" t="s">
        <v>19630</v>
      </c>
      <c r="I5937" s="89"/>
    </row>
    <row r="5938">
      <c r="A5938" t="s">
        <v>8750</v>
      </c>
      <c r="B5938" t="s">
        <v>19483</v>
      </c>
      <c r="C5938" t="s">
        <v>19515</v>
      </c>
      <c r="D5938" t="s">
        <v>19615</v>
      </c>
      <c r="E5938" s="89">
        <v>0.001289478620574605</v>
      </c>
      <c r="F5938" s="89">
        <v>700273</v>
      </c>
      <c r="G5938" s="89">
        <v>9</v>
      </c>
      <c r="H5938" t="s">
        <v>19630</v>
      </c>
      <c r="I5938" s="89"/>
    </row>
    <row r="5939">
      <c r="A5939" t="s">
        <v>8751</v>
      </c>
      <c r="B5939" t="s">
        <v>19483</v>
      </c>
      <c r="C5939" t="s">
        <v>19515</v>
      </c>
      <c r="D5939" t="s">
        <v>19616</v>
      </c>
      <c r="E5939" s="89">
        <v>0.001173100053381162</v>
      </c>
      <c r="F5939" s="89">
        <v>700273</v>
      </c>
      <c r="G5939" s="89">
        <v>9</v>
      </c>
      <c r="H5939" t="s">
        <v>19630</v>
      </c>
      <c r="I5939" s="89"/>
    </row>
    <row r="5940">
      <c r="A5940" t="s">
        <v>8752</v>
      </c>
      <c r="B5940" t="s">
        <v>19483</v>
      </c>
      <c r="C5940" t="s">
        <v>19515</v>
      </c>
      <c r="D5940" t="s">
        <v>19617</v>
      </c>
      <c r="E5940" s="89">
        <v>0.001285062578336187</v>
      </c>
      <c r="F5940" s="89">
        <v>700273</v>
      </c>
      <c r="G5940" s="89">
        <v>9</v>
      </c>
      <c r="H5940" t="s">
        <v>19630</v>
      </c>
      <c r="I5940" s="89"/>
    </row>
    <row r="5941">
      <c r="A5941" t="s">
        <v>8753</v>
      </c>
      <c r="B5941" t="s">
        <v>19483</v>
      </c>
      <c r="C5941" t="s">
        <v>19515</v>
      </c>
      <c r="D5941" t="s">
        <v>19618</v>
      </c>
      <c r="E5941" s="89">
        <v>0.001273582217035246</v>
      </c>
      <c r="F5941" s="89">
        <v>700273</v>
      </c>
      <c r="G5941" s="89">
        <v>9</v>
      </c>
      <c r="H5941" t="s">
        <v>19630</v>
      </c>
      <c r="I5941" s="89"/>
    </row>
    <row r="5942">
      <c r="A5942" t="s">
        <v>8754</v>
      </c>
      <c r="B5942" t="s">
        <v>19483</v>
      </c>
      <c r="C5942" t="s">
        <v>19515</v>
      </c>
      <c r="D5942" t="s">
        <v>19619</v>
      </c>
      <c r="E5942" s="89">
        <v>0.001329740890025296</v>
      </c>
      <c r="F5942" s="89">
        <v>700273</v>
      </c>
      <c r="G5942" s="89">
        <v>9</v>
      </c>
      <c r="H5942" t="s">
        <v>19630</v>
      </c>
      <c r="I5942" s="89"/>
    </row>
    <row r="5943">
      <c r="A5943" t="s">
        <v>8755</v>
      </c>
      <c r="B5943" t="s">
        <v>19483</v>
      </c>
      <c r="C5943" t="s">
        <v>19515</v>
      </c>
      <c r="D5943" t="s">
        <v>19620</v>
      </c>
      <c r="E5943" s="89">
        <v>0.001259027931926807</v>
      </c>
      <c r="F5943" s="89">
        <v>700273</v>
      </c>
      <c r="G5943" s="89">
        <v>9</v>
      </c>
      <c r="H5943" t="s">
        <v>19630</v>
      </c>
      <c r="I5943" s="89"/>
    </row>
    <row r="5944">
      <c r="A5944" t="s">
        <v>8756</v>
      </c>
      <c r="B5944" t="s">
        <v>19483</v>
      </c>
      <c r="C5944" t="s">
        <v>19515</v>
      </c>
      <c r="D5944" t="s">
        <v>19621</v>
      </c>
      <c r="E5944" s="89">
        <v>0.0009922057627889758</v>
      </c>
      <c r="F5944" s="89">
        <v>700273</v>
      </c>
      <c r="G5944" s="89">
        <v>9</v>
      </c>
      <c r="H5944" t="s">
        <v>19630</v>
      </c>
      <c r="I5944" s="89"/>
    </row>
    <row r="5945">
      <c r="A5945" t="s">
        <v>8757</v>
      </c>
      <c r="B5945" t="s">
        <v>19483</v>
      </c>
      <c r="C5945" t="s">
        <v>19515</v>
      </c>
      <c r="D5945" t="s">
        <v>19622</v>
      </c>
      <c r="E5945" s="89">
        <v>0.001287927877718292</v>
      </c>
      <c r="F5945" s="89">
        <v>700273</v>
      </c>
      <c r="G5945" s="89">
        <v>9</v>
      </c>
      <c r="H5945" t="s">
        <v>19630</v>
      </c>
      <c r="I5945" s="89"/>
    </row>
    <row r="5946">
      <c r="A5946" t="s">
        <v>8758</v>
      </c>
      <c r="B5946" t="s">
        <v>19483</v>
      </c>
      <c r="C5946" t="s">
        <v>19515</v>
      </c>
      <c r="D5946" t="s">
        <v>19623</v>
      </c>
      <c r="E5946" s="89">
        <v>0.004787217239029079</v>
      </c>
      <c r="F5946" s="89">
        <v>700273</v>
      </c>
      <c r="G5946" s="89">
        <v>9</v>
      </c>
      <c r="H5946" t="s">
        <v>19630</v>
      </c>
      <c r="I5946" s="89"/>
    </row>
    <row r="5947">
      <c r="A5947" t="s">
        <v>8759</v>
      </c>
      <c r="B5947" t="s">
        <v>19483</v>
      </c>
      <c r="C5947" t="s">
        <v>19515</v>
      </c>
      <c r="D5947" t="s">
        <v>19624</v>
      </c>
      <c r="E5947" s="89">
        <v>0.01164797753203239</v>
      </c>
      <c r="F5947" s="89">
        <v>700273</v>
      </c>
      <c r="G5947" s="89">
        <v>9</v>
      </c>
      <c r="H5947" t="s">
        <v>19630</v>
      </c>
      <c r="I5947" s="89"/>
    </row>
    <row r="5948">
      <c r="A5948" t="s">
        <v>8760</v>
      </c>
      <c r="B5948" t="s">
        <v>19483</v>
      </c>
      <c r="C5948" t="s">
        <v>19516</v>
      </c>
      <c r="D5948" t="s">
        <v>19614</v>
      </c>
      <c r="E5948" s="89">
        <v>0.0002097422089422835</v>
      </c>
      <c r="F5948" s="89">
        <v>700273</v>
      </c>
      <c r="G5948" s="89">
        <v>9</v>
      </c>
      <c r="H5948" t="s">
        <v>19630</v>
      </c>
      <c r="I5948" s="89"/>
    </row>
    <row r="5949">
      <c r="A5949" t="s">
        <v>8761</v>
      </c>
      <c r="B5949" t="s">
        <v>19483</v>
      </c>
      <c r="C5949" t="s">
        <v>19516</v>
      </c>
      <c r="D5949" t="s">
        <v>19615</v>
      </c>
      <c r="E5949" s="89">
        <v>0.000227124929210051</v>
      </c>
      <c r="F5949" s="89">
        <v>700273</v>
      </c>
      <c r="G5949" s="89">
        <v>9</v>
      </c>
      <c r="H5949" t="s">
        <v>19630</v>
      </c>
      <c r="I5949" s="89"/>
    </row>
    <row r="5950">
      <c r="A5950" t="s">
        <v>8762</v>
      </c>
      <c r="B5950" t="s">
        <v>19483</v>
      </c>
      <c r="C5950" t="s">
        <v>19516</v>
      </c>
      <c r="D5950" t="s">
        <v>19616</v>
      </c>
      <c r="E5950" s="89">
        <v>0.0002098632934501571</v>
      </c>
      <c r="F5950" s="89">
        <v>700273</v>
      </c>
      <c r="G5950" s="89">
        <v>9</v>
      </c>
      <c r="H5950" t="s">
        <v>19630</v>
      </c>
      <c r="I5950" s="89"/>
    </row>
    <row r="5951">
      <c r="A5951" t="s">
        <v>8763</v>
      </c>
      <c r="B5951" t="s">
        <v>19483</v>
      </c>
      <c r="C5951" t="s">
        <v>19516</v>
      </c>
      <c r="D5951" t="s">
        <v>19617</v>
      </c>
      <c r="E5951" s="89">
        <v>0.0002262724710828722</v>
      </c>
      <c r="F5951" s="89">
        <v>700273</v>
      </c>
      <c r="G5951" s="89">
        <v>9</v>
      </c>
      <c r="H5951" t="s">
        <v>19630</v>
      </c>
      <c r="I5951" s="89"/>
    </row>
    <row r="5952">
      <c r="A5952" t="s">
        <v>8764</v>
      </c>
      <c r="B5952" t="s">
        <v>19483</v>
      </c>
      <c r="C5952" t="s">
        <v>19516</v>
      </c>
      <c r="D5952" t="s">
        <v>19618</v>
      </c>
      <c r="E5952" s="89">
        <v>0.0002256328244052606</v>
      </c>
      <c r="F5952" s="89">
        <v>700273</v>
      </c>
      <c r="G5952" s="89">
        <v>9</v>
      </c>
      <c r="H5952" t="s">
        <v>19630</v>
      </c>
      <c r="I5952" s="89"/>
    </row>
    <row r="5953">
      <c r="A5953" t="s">
        <v>8765</v>
      </c>
      <c r="B5953" t="s">
        <v>19483</v>
      </c>
      <c r="C5953" t="s">
        <v>19516</v>
      </c>
      <c r="D5953" t="s">
        <v>19619</v>
      </c>
      <c r="E5953" s="89">
        <v>0.0002358516012982209</v>
      </c>
      <c r="F5953" s="89">
        <v>700273</v>
      </c>
      <c r="G5953" s="89">
        <v>9</v>
      </c>
      <c r="H5953" t="s">
        <v>19630</v>
      </c>
      <c r="I5953" s="89"/>
    </row>
    <row r="5954">
      <c r="A5954" t="s">
        <v>8766</v>
      </c>
      <c r="B5954" t="s">
        <v>19483</v>
      </c>
      <c r="C5954" t="s">
        <v>19516</v>
      </c>
      <c r="D5954" t="s">
        <v>19620</v>
      </c>
      <c r="E5954" s="89">
        <v>0.0002226581859234308</v>
      </c>
      <c r="F5954" s="89">
        <v>700273</v>
      </c>
      <c r="G5954" s="89">
        <v>9</v>
      </c>
      <c r="H5954" t="s">
        <v>19630</v>
      </c>
      <c r="I5954" s="89"/>
    </row>
    <row r="5955">
      <c r="A5955" t="s">
        <v>8767</v>
      </c>
      <c r="B5955" t="s">
        <v>19483</v>
      </c>
      <c r="C5955" t="s">
        <v>19516</v>
      </c>
      <c r="D5955" t="s">
        <v>19621</v>
      </c>
      <c r="E5955" s="89">
        <v>0.0001790578025264798</v>
      </c>
      <c r="F5955" s="89">
        <v>700273</v>
      </c>
      <c r="G5955" s="89">
        <v>9</v>
      </c>
      <c r="H5955" t="s">
        <v>19630</v>
      </c>
      <c r="I5955" s="89"/>
    </row>
    <row r="5956">
      <c r="A5956" t="s">
        <v>8768</v>
      </c>
      <c r="B5956" t="s">
        <v>19483</v>
      </c>
      <c r="C5956" t="s">
        <v>19516</v>
      </c>
      <c r="D5956" t="s">
        <v>19622</v>
      </c>
      <c r="E5956" s="89">
        <v>0.0002277452672679851</v>
      </c>
      <c r="F5956" s="89">
        <v>700273</v>
      </c>
      <c r="G5956" s="89">
        <v>9</v>
      </c>
      <c r="H5956" t="s">
        <v>19630</v>
      </c>
      <c r="I5956" s="89"/>
    </row>
    <row r="5957">
      <c r="A5957" t="s">
        <v>8769</v>
      </c>
      <c r="B5957" t="s">
        <v>19483</v>
      </c>
      <c r="C5957" t="s">
        <v>19516</v>
      </c>
      <c r="D5957" t="s">
        <v>19623</v>
      </c>
      <c r="E5957" s="89">
        <v>0.0008501784328587511</v>
      </c>
      <c r="F5957" s="89">
        <v>700273</v>
      </c>
      <c r="G5957" s="89">
        <v>9</v>
      </c>
      <c r="H5957" t="s">
        <v>19630</v>
      </c>
      <c r="I5957" s="89"/>
    </row>
    <row r="5958">
      <c r="A5958" t="s">
        <v>8770</v>
      </c>
      <c r="B5958" t="s">
        <v>19483</v>
      </c>
      <c r="C5958" t="s">
        <v>19516</v>
      </c>
      <c r="D5958" t="s">
        <v>19624</v>
      </c>
      <c r="E5958" s="89">
        <v>0.00207104443549344</v>
      </c>
      <c r="F5958" s="89">
        <v>700273</v>
      </c>
      <c r="G5958" s="89">
        <v>9</v>
      </c>
      <c r="H5958" t="s">
        <v>19630</v>
      </c>
      <c r="I5958" s="89"/>
    </row>
    <row r="5959">
      <c r="A5959" t="s">
        <v>8771</v>
      </c>
      <c r="B5959" t="s">
        <v>19483</v>
      </c>
      <c r="C5959" t="s">
        <v>19517</v>
      </c>
      <c r="D5959" t="s">
        <v>19614</v>
      </c>
      <c r="E5959" s="89">
        <v>0</v>
      </c>
      <c r="F5959" s="89">
        <v>700273</v>
      </c>
      <c r="G5959" s="89">
        <v>9</v>
      </c>
      <c r="H5959" t="s">
        <v>19630</v>
      </c>
      <c r="I5959" s="89"/>
    </row>
    <row r="5960">
      <c r="A5960" t="s">
        <v>8772</v>
      </c>
      <c r="B5960" t="s">
        <v>19483</v>
      </c>
      <c r="C5960" t="s">
        <v>19517</v>
      </c>
      <c r="D5960" t="s">
        <v>19615</v>
      </c>
      <c r="E5960" s="89">
        <v>0</v>
      </c>
      <c r="F5960" s="89">
        <v>700273</v>
      </c>
      <c r="G5960" s="89">
        <v>9</v>
      </c>
      <c r="H5960" t="s">
        <v>19630</v>
      </c>
      <c r="I5960" s="89"/>
    </row>
    <row r="5961">
      <c r="A5961" t="s">
        <v>8773</v>
      </c>
      <c r="B5961" t="s">
        <v>19483</v>
      </c>
      <c r="C5961" t="s">
        <v>19517</v>
      </c>
      <c r="D5961" t="s">
        <v>19616</v>
      </c>
      <c r="E5961" s="89">
        <v>0</v>
      </c>
      <c r="F5961" s="89">
        <v>700273</v>
      </c>
      <c r="G5961" s="89">
        <v>9</v>
      </c>
      <c r="H5961" t="s">
        <v>19630</v>
      </c>
      <c r="I5961" s="89"/>
    </row>
    <row r="5962">
      <c r="A5962" t="s">
        <v>8774</v>
      </c>
      <c r="B5962" t="s">
        <v>19483</v>
      </c>
      <c r="C5962" t="s">
        <v>19517</v>
      </c>
      <c r="D5962" t="s">
        <v>19617</v>
      </c>
      <c r="E5962" s="89">
        <v>0</v>
      </c>
      <c r="F5962" s="89">
        <v>700273</v>
      </c>
      <c r="G5962" s="89">
        <v>9</v>
      </c>
      <c r="H5962" t="s">
        <v>19630</v>
      </c>
      <c r="I5962" s="89"/>
    </row>
    <row r="5963">
      <c r="A5963" t="s">
        <v>8775</v>
      </c>
      <c r="B5963" t="s">
        <v>19483</v>
      </c>
      <c r="C5963" t="s">
        <v>19517</v>
      </c>
      <c r="D5963" t="s">
        <v>19618</v>
      </c>
      <c r="E5963" s="89">
        <v>0</v>
      </c>
      <c r="F5963" s="89">
        <v>700273</v>
      </c>
      <c r="G5963" s="89">
        <v>9</v>
      </c>
      <c r="H5963" t="s">
        <v>19630</v>
      </c>
      <c r="I5963" s="89"/>
    </row>
    <row r="5964">
      <c r="A5964" t="s">
        <v>8776</v>
      </c>
      <c r="B5964" t="s">
        <v>19483</v>
      </c>
      <c r="C5964" t="s">
        <v>19517</v>
      </c>
      <c r="D5964" t="s">
        <v>19619</v>
      </c>
      <c r="E5964" s="89">
        <v>0</v>
      </c>
      <c r="F5964" s="89">
        <v>700273</v>
      </c>
      <c r="G5964" s="89">
        <v>9</v>
      </c>
      <c r="H5964" t="s">
        <v>19630</v>
      </c>
      <c r="I5964" s="89"/>
    </row>
    <row r="5965">
      <c r="A5965" t="s">
        <v>8777</v>
      </c>
      <c r="B5965" t="s">
        <v>19483</v>
      </c>
      <c r="C5965" t="s">
        <v>19517</v>
      </c>
      <c r="D5965" t="s">
        <v>19620</v>
      </c>
      <c r="E5965" s="89">
        <v>0</v>
      </c>
      <c r="F5965" s="89">
        <v>700273</v>
      </c>
      <c r="G5965" s="89">
        <v>9</v>
      </c>
      <c r="H5965" t="s">
        <v>19630</v>
      </c>
      <c r="I5965" s="89"/>
    </row>
    <row r="5966">
      <c r="A5966" t="s">
        <v>8778</v>
      </c>
      <c r="B5966" t="s">
        <v>19483</v>
      </c>
      <c r="C5966" t="s">
        <v>19517</v>
      </c>
      <c r="D5966" t="s">
        <v>19621</v>
      </c>
      <c r="E5966" s="89">
        <v>0</v>
      </c>
      <c r="F5966" s="89">
        <v>700273</v>
      </c>
      <c r="G5966" s="89">
        <v>9</v>
      </c>
      <c r="H5966" t="s">
        <v>19630</v>
      </c>
      <c r="I5966" s="89"/>
    </row>
    <row r="5967">
      <c r="A5967" t="s">
        <v>8779</v>
      </c>
      <c r="B5967" t="s">
        <v>19483</v>
      </c>
      <c r="C5967" t="s">
        <v>19517</v>
      </c>
      <c r="D5967" t="s">
        <v>19622</v>
      </c>
      <c r="E5967" s="89">
        <v>0</v>
      </c>
      <c r="F5967" s="89">
        <v>700273</v>
      </c>
      <c r="G5967" s="89">
        <v>9</v>
      </c>
      <c r="H5967" t="s">
        <v>19630</v>
      </c>
      <c r="I5967" s="89"/>
    </row>
    <row r="5968">
      <c r="A5968" t="s">
        <v>8780</v>
      </c>
      <c r="B5968" t="s">
        <v>19483</v>
      </c>
      <c r="C5968" t="s">
        <v>19517</v>
      </c>
      <c r="D5968" t="s">
        <v>19623</v>
      </c>
      <c r="E5968" s="89">
        <v>0</v>
      </c>
      <c r="F5968" s="89">
        <v>700273</v>
      </c>
      <c r="G5968" s="89">
        <v>9</v>
      </c>
      <c r="H5968" t="s">
        <v>19630</v>
      </c>
      <c r="I5968" s="89"/>
    </row>
    <row r="5969">
      <c r="A5969" t="s">
        <v>8781</v>
      </c>
      <c r="B5969" t="s">
        <v>19483</v>
      </c>
      <c r="C5969" t="s">
        <v>19517</v>
      </c>
      <c r="D5969" t="s">
        <v>19624</v>
      </c>
      <c r="E5969" s="89">
        <v>0</v>
      </c>
      <c r="F5969" s="89">
        <v>700273</v>
      </c>
      <c r="G5969" s="89">
        <v>9</v>
      </c>
      <c r="H5969" t="s">
        <v>19630</v>
      </c>
      <c r="I5969" s="89"/>
    </row>
    <row r="5970">
      <c r="A5970" t="s">
        <v>8782</v>
      </c>
      <c r="B5970" t="s">
        <v>19483</v>
      </c>
      <c r="C5970" t="s">
        <v>19518</v>
      </c>
      <c r="D5970" t="s">
        <v>19614</v>
      </c>
      <c r="E5970" s="89">
        <v>0</v>
      </c>
      <c r="F5970" s="89">
        <v>700273</v>
      </c>
      <c r="G5970" s="89">
        <v>9</v>
      </c>
      <c r="H5970" t="s">
        <v>19630</v>
      </c>
      <c r="I5970" s="89"/>
    </row>
    <row r="5971">
      <c r="A5971" t="s">
        <v>8783</v>
      </c>
      <c r="B5971" t="s">
        <v>19483</v>
      </c>
      <c r="C5971" t="s">
        <v>19518</v>
      </c>
      <c r="D5971" t="s">
        <v>19615</v>
      </c>
      <c r="E5971" s="89">
        <v>0</v>
      </c>
      <c r="F5971" s="89">
        <v>700273</v>
      </c>
      <c r="G5971" s="89">
        <v>9</v>
      </c>
      <c r="H5971" t="s">
        <v>19630</v>
      </c>
      <c r="I5971" s="89"/>
    </row>
    <row r="5972">
      <c r="A5972" t="s">
        <v>8784</v>
      </c>
      <c r="B5972" t="s">
        <v>19483</v>
      </c>
      <c r="C5972" t="s">
        <v>19518</v>
      </c>
      <c r="D5972" t="s">
        <v>19616</v>
      </c>
      <c r="E5972" s="89">
        <v>0</v>
      </c>
      <c r="F5972" s="89">
        <v>700273</v>
      </c>
      <c r="G5972" s="89">
        <v>9</v>
      </c>
      <c r="H5972" t="s">
        <v>19630</v>
      </c>
      <c r="I5972" s="89"/>
    </row>
    <row r="5973">
      <c r="A5973" t="s">
        <v>8785</v>
      </c>
      <c r="B5973" t="s">
        <v>19483</v>
      </c>
      <c r="C5973" t="s">
        <v>19518</v>
      </c>
      <c r="D5973" t="s">
        <v>19617</v>
      </c>
      <c r="E5973" s="89">
        <v>0</v>
      </c>
      <c r="F5973" s="89">
        <v>700273</v>
      </c>
      <c r="G5973" s="89">
        <v>9</v>
      </c>
      <c r="H5973" t="s">
        <v>19630</v>
      </c>
      <c r="I5973" s="89"/>
    </row>
    <row r="5974">
      <c r="A5974" t="s">
        <v>8786</v>
      </c>
      <c r="B5974" t="s">
        <v>19483</v>
      </c>
      <c r="C5974" t="s">
        <v>19518</v>
      </c>
      <c r="D5974" t="s">
        <v>19618</v>
      </c>
      <c r="E5974" s="89">
        <v>0</v>
      </c>
      <c r="F5974" s="89">
        <v>700273</v>
      </c>
      <c r="G5974" s="89">
        <v>9</v>
      </c>
      <c r="H5974" t="s">
        <v>19630</v>
      </c>
      <c r="I5974" s="89"/>
    </row>
    <row r="5975">
      <c r="A5975" t="s">
        <v>8787</v>
      </c>
      <c r="B5975" t="s">
        <v>19483</v>
      </c>
      <c r="C5975" t="s">
        <v>19518</v>
      </c>
      <c r="D5975" t="s">
        <v>19619</v>
      </c>
      <c r="E5975" s="89">
        <v>0</v>
      </c>
      <c r="F5975" s="89">
        <v>700273</v>
      </c>
      <c r="G5975" s="89">
        <v>9</v>
      </c>
      <c r="H5975" t="s">
        <v>19630</v>
      </c>
      <c r="I5975" s="89"/>
    </row>
    <row r="5976">
      <c r="A5976" t="s">
        <v>8788</v>
      </c>
      <c r="B5976" t="s">
        <v>19483</v>
      </c>
      <c r="C5976" t="s">
        <v>19518</v>
      </c>
      <c r="D5976" t="s">
        <v>19620</v>
      </c>
      <c r="E5976" s="89">
        <v>0</v>
      </c>
      <c r="F5976" s="89">
        <v>700273</v>
      </c>
      <c r="G5976" s="89">
        <v>9</v>
      </c>
      <c r="H5976" t="s">
        <v>19630</v>
      </c>
      <c r="I5976" s="89"/>
    </row>
    <row r="5977">
      <c r="A5977" t="s">
        <v>8789</v>
      </c>
      <c r="B5977" t="s">
        <v>19483</v>
      </c>
      <c r="C5977" t="s">
        <v>19518</v>
      </c>
      <c r="D5977" t="s">
        <v>19621</v>
      </c>
      <c r="E5977" s="89">
        <v>0</v>
      </c>
      <c r="F5977" s="89">
        <v>700273</v>
      </c>
      <c r="G5977" s="89">
        <v>9</v>
      </c>
      <c r="H5977" t="s">
        <v>19630</v>
      </c>
      <c r="I5977" s="89"/>
    </row>
    <row r="5978">
      <c r="A5978" t="s">
        <v>8790</v>
      </c>
      <c r="B5978" t="s">
        <v>19483</v>
      </c>
      <c r="C5978" t="s">
        <v>19518</v>
      </c>
      <c r="D5978" t="s">
        <v>19622</v>
      </c>
      <c r="E5978" s="89">
        <v>0</v>
      </c>
      <c r="F5978" s="89">
        <v>700273</v>
      </c>
      <c r="G5978" s="89">
        <v>9</v>
      </c>
      <c r="H5978" t="s">
        <v>19630</v>
      </c>
      <c r="I5978" s="89"/>
    </row>
    <row r="5979">
      <c r="A5979" t="s">
        <v>8791</v>
      </c>
      <c r="B5979" t="s">
        <v>19483</v>
      </c>
      <c r="C5979" t="s">
        <v>19518</v>
      </c>
      <c r="D5979" t="s">
        <v>19623</v>
      </c>
      <c r="E5979" s="89">
        <v>0</v>
      </c>
      <c r="F5979" s="89">
        <v>700273</v>
      </c>
      <c r="G5979" s="89">
        <v>9</v>
      </c>
      <c r="H5979" t="s">
        <v>19630</v>
      </c>
      <c r="I5979" s="89"/>
    </row>
    <row r="5980">
      <c r="A5980" t="s">
        <v>8792</v>
      </c>
      <c r="B5980" t="s">
        <v>19483</v>
      </c>
      <c r="C5980" t="s">
        <v>19518</v>
      </c>
      <c r="D5980" t="s">
        <v>19624</v>
      </c>
      <c r="E5980" s="89">
        <v>0</v>
      </c>
      <c r="F5980" s="89">
        <v>700273</v>
      </c>
      <c r="G5980" s="89">
        <v>9</v>
      </c>
      <c r="H5980" t="s">
        <v>19630</v>
      </c>
      <c r="I5980" s="89"/>
    </row>
    <row r="5981">
      <c r="A5981" t="s">
        <v>8793</v>
      </c>
      <c r="B5981" t="s">
        <v>19483</v>
      </c>
      <c r="C5981" t="s">
        <v>19519</v>
      </c>
      <c r="D5981" t="s">
        <v>19614</v>
      </c>
      <c r="E5981" s="89">
        <v>0</v>
      </c>
      <c r="F5981" s="89">
        <v>700273</v>
      </c>
      <c r="G5981" s="89">
        <v>9</v>
      </c>
      <c r="H5981" t="s">
        <v>19630</v>
      </c>
      <c r="I5981" s="89"/>
    </row>
    <row r="5982">
      <c r="A5982" t="s">
        <v>8794</v>
      </c>
      <c r="B5982" t="s">
        <v>19483</v>
      </c>
      <c r="C5982" t="s">
        <v>19519</v>
      </c>
      <c r="D5982" t="s">
        <v>19615</v>
      </c>
      <c r="E5982" s="89">
        <v>0</v>
      </c>
      <c r="F5982" s="89">
        <v>700273</v>
      </c>
      <c r="G5982" s="89">
        <v>9</v>
      </c>
      <c r="H5982" t="s">
        <v>19630</v>
      </c>
      <c r="I5982" s="89"/>
    </row>
    <row r="5983">
      <c r="A5983" t="s">
        <v>8795</v>
      </c>
      <c r="B5983" t="s">
        <v>19483</v>
      </c>
      <c r="C5983" t="s">
        <v>19519</v>
      </c>
      <c r="D5983" t="s">
        <v>19616</v>
      </c>
      <c r="E5983" s="89">
        <v>0</v>
      </c>
      <c r="F5983" s="89">
        <v>700273</v>
      </c>
      <c r="G5983" s="89">
        <v>9</v>
      </c>
      <c r="H5983" t="s">
        <v>19630</v>
      </c>
      <c r="I5983" s="89"/>
    </row>
    <row r="5984">
      <c r="A5984" t="s">
        <v>8796</v>
      </c>
      <c r="B5984" t="s">
        <v>19483</v>
      </c>
      <c r="C5984" t="s">
        <v>19519</v>
      </c>
      <c r="D5984" t="s">
        <v>19617</v>
      </c>
      <c r="E5984" s="89">
        <v>0</v>
      </c>
      <c r="F5984" s="89">
        <v>700273</v>
      </c>
      <c r="G5984" s="89">
        <v>9</v>
      </c>
      <c r="H5984" t="s">
        <v>19630</v>
      </c>
      <c r="I5984" s="89"/>
    </row>
    <row r="5985">
      <c r="A5985" t="s">
        <v>8797</v>
      </c>
      <c r="B5985" t="s">
        <v>19483</v>
      </c>
      <c r="C5985" t="s">
        <v>19519</v>
      </c>
      <c r="D5985" t="s">
        <v>19618</v>
      </c>
      <c r="E5985" s="89">
        <v>0</v>
      </c>
      <c r="F5985" s="89">
        <v>700273</v>
      </c>
      <c r="G5985" s="89">
        <v>9</v>
      </c>
      <c r="H5985" t="s">
        <v>19630</v>
      </c>
      <c r="I5985" s="89"/>
    </row>
    <row r="5986">
      <c r="A5986" t="s">
        <v>8798</v>
      </c>
      <c r="B5986" t="s">
        <v>19483</v>
      </c>
      <c r="C5986" t="s">
        <v>19519</v>
      </c>
      <c r="D5986" t="s">
        <v>19619</v>
      </c>
      <c r="E5986" s="89">
        <v>0</v>
      </c>
      <c r="F5986" s="89">
        <v>700273</v>
      </c>
      <c r="G5986" s="89">
        <v>9</v>
      </c>
      <c r="H5986" t="s">
        <v>19630</v>
      </c>
      <c r="I5986" s="89"/>
    </row>
    <row r="5987">
      <c r="A5987" t="s">
        <v>8799</v>
      </c>
      <c r="B5987" t="s">
        <v>19483</v>
      </c>
      <c r="C5987" t="s">
        <v>19519</v>
      </c>
      <c r="D5987" t="s">
        <v>19620</v>
      </c>
      <c r="E5987" s="89">
        <v>0</v>
      </c>
      <c r="F5987" s="89">
        <v>700273</v>
      </c>
      <c r="G5987" s="89">
        <v>9</v>
      </c>
      <c r="H5987" t="s">
        <v>19630</v>
      </c>
      <c r="I5987" s="89"/>
    </row>
    <row r="5988">
      <c r="A5988" t="s">
        <v>8800</v>
      </c>
      <c r="B5988" t="s">
        <v>19483</v>
      </c>
      <c r="C5988" t="s">
        <v>19519</v>
      </c>
      <c r="D5988" t="s">
        <v>19621</v>
      </c>
      <c r="E5988" s="89">
        <v>0</v>
      </c>
      <c r="F5988" s="89">
        <v>700273</v>
      </c>
      <c r="G5988" s="89">
        <v>9</v>
      </c>
      <c r="H5988" t="s">
        <v>19630</v>
      </c>
      <c r="I5988" s="89"/>
    </row>
    <row r="5989">
      <c r="A5989" t="s">
        <v>8801</v>
      </c>
      <c r="B5989" t="s">
        <v>19483</v>
      </c>
      <c r="C5989" t="s">
        <v>19519</v>
      </c>
      <c r="D5989" t="s">
        <v>19622</v>
      </c>
      <c r="E5989" s="89">
        <v>0</v>
      </c>
      <c r="F5989" s="89">
        <v>700273</v>
      </c>
      <c r="G5989" s="89">
        <v>9</v>
      </c>
      <c r="H5989" t="s">
        <v>19630</v>
      </c>
      <c r="I5989" s="89"/>
    </row>
    <row r="5990">
      <c r="A5990" t="s">
        <v>8802</v>
      </c>
      <c r="B5990" t="s">
        <v>19483</v>
      </c>
      <c r="C5990" t="s">
        <v>19519</v>
      </c>
      <c r="D5990" t="s">
        <v>19623</v>
      </c>
      <c r="E5990" s="89">
        <v>0</v>
      </c>
      <c r="F5990" s="89">
        <v>700273</v>
      </c>
      <c r="G5990" s="89">
        <v>9</v>
      </c>
      <c r="H5990" t="s">
        <v>19630</v>
      </c>
      <c r="I5990" s="89"/>
    </row>
    <row r="5991">
      <c r="A5991" t="s">
        <v>8803</v>
      </c>
      <c r="B5991" t="s">
        <v>19483</v>
      </c>
      <c r="C5991" t="s">
        <v>19519</v>
      </c>
      <c r="D5991" t="s">
        <v>19624</v>
      </c>
      <c r="E5991" s="89">
        <v>0</v>
      </c>
      <c r="F5991" s="89">
        <v>700273</v>
      </c>
      <c r="G5991" s="89">
        <v>9</v>
      </c>
      <c r="H5991" t="s">
        <v>19630</v>
      </c>
      <c r="I5991" s="89"/>
    </row>
    <row r="5992">
      <c r="A5992" t="s">
        <v>8804</v>
      </c>
      <c r="B5992" t="s">
        <v>19483</v>
      </c>
      <c r="C5992" t="s">
        <v>19520</v>
      </c>
      <c r="D5992" t="s">
        <v>19614</v>
      </c>
      <c r="E5992" s="89">
        <v>0.007541434122590135</v>
      </c>
      <c r="F5992" s="89">
        <v>700273</v>
      </c>
      <c r="G5992" s="89">
        <v>9</v>
      </c>
      <c r="H5992" t="s">
        <v>19630</v>
      </c>
      <c r="I5992" s="89"/>
    </row>
    <row r="5993">
      <c r="A5993" t="s">
        <v>8805</v>
      </c>
      <c r="B5993" t="s">
        <v>19483</v>
      </c>
      <c r="C5993" t="s">
        <v>19520</v>
      </c>
      <c r="D5993" t="s">
        <v>19615</v>
      </c>
      <c r="E5993" s="89">
        <v>0.007837505952976163</v>
      </c>
      <c r="F5993" s="89">
        <v>700273</v>
      </c>
      <c r="G5993" s="89">
        <v>9</v>
      </c>
      <c r="H5993" t="s">
        <v>19630</v>
      </c>
      <c r="I5993" s="89"/>
    </row>
    <row r="5994">
      <c r="A5994" t="s">
        <v>8806</v>
      </c>
      <c r="B5994" t="s">
        <v>19483</v>
      </c>
      <c r="C5994" t="s">
        <v>19520</v>
      </c>
      <c r="D5994" t="s">
        <v>19616</v>
      </c>
      <c r="E5994" s="89">
        <v>0.007551091705341719</v>
      </c>
      <c r="F5994" s="89">
        <v>700273</v>
      </c>
      <c r="G5994" s="89">
        <v>9</v>
      </c>
      <c r="H5994" t="s">
        <v>19630</v>
      </c>
      <c r="I5994" s="89"/>
    </row>
    <row r="5995">
      <c r="A5995" t="s">
        <v>8807</v>
      </c>
      <c r="B5995" t="s">
        <v>19483</v>
      </c>
      <c r="C5995" t="s">
        <v>19520</v>
      </c>
      <c r="D5995" t="s">
        <v>19617</v>
      </c>
      <c r="E5995" s="89">
        <v>0.007782529762684278</v>
      </c>
      <c r="F5995" s="89">
        <v>700273</v>
      </c>
      <c r="G5995" s="89">
        <v>9</v>
      </c>
      <c r="H5995" t="s">
        <v>19630</v>
      </c>
      <c r="I5995" s="89"/>
    </row>
    <row r="5996">
      <c r="A5996" t="s">
        <v>8808</v>
      </c>
      <c r="B5996" t="s">
        <v>19483</v>
      </c>
      <c r="C5996" t="s">
        <v>19520</v>
      </c>
      <c r="D5996" t="s">
        <v>19618</v>
      </c>
      <c r="E5996" s="89">
        <v>0.007821739066246934</v>
      </c>
      <c r="F5996" s="89">
        <v>700273</v>
      </c>
      <c r="G5996" s="89">
        <v>9</v>
      </c>
      <c r="H5996" t="s">
        <v>19630</v>
      </c>
      <c r="I5996" s="89"/>
    </row>
    <row r="5997">
      <c r="A5997" t="s">
        <v>8809</v>
      </c>
      <c r="B5997" t="s">
        <v>19483</v>
      </c>
      <c r="C5997" t="s">
        <v>19520</v>
      </c>
      <c r="D5997" t="s">
        <v>19619</v>
      </c>
      <c r="E5997" s="89">
        <v>0.008159414596836207</v>
      </c>
      <c r="F5997" s="89">
        <v>700273</v>
      </c>
      <c r="G5997" s="89">
        <v>9</v>
      </c>
      <c r="H5997" t="s">
        <v>19630</v>
      </c>
      <c r="I5997" s="89"/>
    </row>
    <row r="5998">
      <c r="A5998" t="s">
        <v>8810</v>
      </c>
      <c r="B5998" t="s">
        <v>19483</v>
      </c>
      <c r="C5998" t="s">
        <v>19520</v>
      </c>
      <c r="D5998" t="s">
        <v>19620</v>
      </c>
      <c r="E5998" s="89">
        <v>0.007717033954302312</v>
      </c>
      <c r="F5998" s="89">
        <v>700273</v>
      </c>
      <c r="G5998" s="89">
        <v>9</v>
      </c>
      <c r="H5998" t="s">
        <v>19630</v>
      </c>
      <c r="I5998" s="89"/>
    </row>
    <row r="5999">
      <c r="A5999" t="s">
        <v>8811</v>
      </c>
      <c r="B5999" t="s">
        <v>19483</v>
      </c>
      <c r="C5999" t="s">
        <v>19520</v>
      </c>
      <c r="D5999" t="s">
        <v>19621</v>
      </c>
      <c r="E5999" s="89">
        <v>0.006900031991742116</v>
      </c>
      <c r="F5999" s="89">
        <v>700273</v>
      </c>
      <c r="G5999" s="89">
        <v>9</v>
      </c>
      <c r="H5999" t="s">
        <v>19630</v>
      </c>
      <c r="I5999" s="89"/>
    </row>
    <row r="6000">
      <c r="A6000" t="s">
        <v>8812</v>
      </c>
      <c r="B6000" t="s">
        <v>19483</v>
      </c>
      <c r="C6000" t="s">
        <v>19520</v>
      </c>
      <c r="D6000" t="s">
        <v>19622</v>
      </c>
      <c r="E6000" s="89">
        <v>0.007778469102135344</v>
      </c>
      <c r="F6000" s="89">
        <v>700273</v>
      </c>
      <c r="G6000" s="89">
        <v>9</v>
      </c>
      <c r="H6000" t="s">
        <v>19630</v>
      </c>
      <c r="I6000" s="89"/>
    </row>
    <row r="6001">
      <c r="A6001" t="s">
        <v>8813</v>
      </c>
      <c r="B6001" t="s">
        <v>19483</v>
      </c>
      <c r="C6001" t="s">
        <v>19520</v>
      </c>
      <c r="D6001" t="s">
        <v>19623</v>
      </c>
      <c r="E6001" s="89">
        <v>0.03027575810832648</v>
      </c>
      <c r="F6001" s="89">
        <v>700273</v>
      </c>
      <c r="G6001" s="89">
        <v>9</v>
      </c>
      <c r="H6001" t="s">
        <v>19630</v>
      </c>
      <c r="I6001" s="89"/>
    </row>
    <row r="6002">
      <c r="A6002" t="s">
        <v>8814</v>
      </c>
      <c r="B6002" t="s">
        <v>19483</v>
      </c>
      <c r="C6002" t="s">
        <v>19520</v>
      </c>
      <c r="D6002" t="s">
        <v>19624</v>
      </c>
      <c r="E6002" s="89">
        <v>0.07465904304465062</v>
      </c>
      <c r="F6002" s="89">
        <v>700273</v>
      </c>
      <c r="G6002" s="89">
        <v>9</v>
      </c>
      <c r="H6002" t="s">
        <v>19630</v>
      </c>
      <c r="I6002" s="89"/>
    </row>
    <row r="6003">
      <c r="A6003" t="s">
        <v>8815</v>
      </c>
      <c r="B6003" t="s">
        <v>19483</v>
      </c>
      <c r="C6003" t="s">
        <v>19521</v>
      </c>
      <c r="D6003" t="s">
        <v>19614</v>
      </c>
      <c r="E6003" s="89">
        <v>0.01161276566144167</v>
      </c>
      <c r="F6003" s="89">
        <v>700273</v>
      </c>
      <c r="G6003" s="89">
        <v>9</v>
      </c>
      <c r="H6003" t="s">
        <v>19630</v>
      </c>
      <c r="I6003" s="89"/>
    </row>
    <row r="6004">
      <c r="A6004" t="s">
        <v>8816</v>
      </c>
      <c r="B6004" t="s">
        <v>19483</v>
      </c>
      <c r="C6004" t="s">
        <v>19521</v>
      </c>
      <c r="D6004" t="s">
        <v>19615</v>
      </c>
      <c r="E6004" s="89">
        <v>0.01234770264935703</v>
      </c>
      <c r="F6004" s="89">
        <v>700273</v>
      </c>
      <c r="G6004" s="89">
        <v>9</v>
      </c>
      <c r="H6004" t="s">
        <v>19630</v>
      </c>
      <c r="I6004" s="89"/>
    </row>
    <row r="6005">
      <c r="A6005" t="s">
        <v>8817</v>
      </c>
      <c r="B6005" t="s">
        <v>19483</v>
      </c>
      <c r="C6005" t="s">
        <v>19521</v>
      </c>
      <c r="D6005" t="s">
        <v>19616</v>
      </c>
      <c r="E6005" s="89">
        <v>0.01162734418173746</v>
      </c>
      <c r="F6005" s="89">
        <v>700273</v>
      </c>
      <c r="G6005" s="89">
        <v>9</v>
      </c>
      <c r="H6005" t="s">
        <v>19630</v>
      </c>
      <c r="I6005" s="89"/>
    </row>
    <row r="6006">
      <c r="A6006" t="s">
        <v>8818</v>
      </c>
      <c r="B6006" t="s">
        <v>19483</v>
      </c>
      <c r="C6006" t="s">
        <v>19521</v>
      </c>
      <c r="D6006" t="s">
        <v>19617</v>
      </c>
      <c r="E6006" s="89">
        <v>0.01229569441556677</v>
      </c>
      <c r="F6006" s="89">
        <v>700273</v>
      </c>
      <c r="G6006" s="89">
        <v>9</v>
      </c>
      <c r="H6006" t="s">
        <v>19630</v>
      </c>
      <c r="I6006" s="89"/>
    </row>
    <row r="6007">
      <c r="A6007" t="s">
        <v>8819</v>
      </c>
      <c r="B6007" t="s">
        <v>19483</v>
      </c>
      <c r="C6007" t="s">
        <v>19521</v>
      </c>
      <c r="D6007" t="s">
        <v>19618</v>
      </c>
      <c r="E6007" s="89">
        <v>0.01231671412366215</v>
      </c>
      <c r="F6007" s="89">
        <v>700273</v>
      </c>
      <c r="G6007" s="89">
        <v>9</v>
      </c>
      <c r="H6007" t="s">
        <v>19630</v>
      </c>
      <c r="I6007" s="89"/>
    </row>
    <row r="6008">
      <c r="A6008" t="s">
        <v>8820</v>
      </c>
      <c r="B6008" t="s">
        <v>19483</v>
      </c>
      <c r="C6008" t="s">
        <v>19521</v>
      </c>
      <c r="D6008" t="s">
        <v>19619</v>
      </c>
      <c r="E6008" s="89">
        <v>0.01301883529058504</v>
      </c>
      <c r="F6008" s="89">
        <v>700273</v>
      </c>
      <c r="G6008" s="89">
        <v>9</v>
      </c>
      <c r="H6008" t="s">
        <v>19630</v>
      </c>
      <c r="I6008" s="89"/>
    </row>
    <row r="6009">
      <c r="A6009" t="s">
        <v>8821</v>
      </c>
      <c r="B6009" t="s">
        <v>19483</v>
      </c>
      <c r="C6009" t="s">
        <v>19521</v>
      </c>
      <c r="D6009" t="s">
        <v>19620</v>
      </c>
      <c r="E6009" s="89">
        <v>0.01214116916785846</v>
      </c>
      <c r="F6009" s="89">
        <v>700273</v>
      </c>
      <c r="G6009" s="89">
        <v>9</v>
      </c>
      <c r="H6009" t="s">
        <v>19630</v>
      </c>
      <c r="I6009" s="89"/>
    </row>
    <row r="6010">
      <c r="A6010" t="s">
        <v>8822</v>
      </c>
      <c r="B6010" t="s">
        <v>19483</v>
      </c>
      <c r="C6010" t="s">
        <v>19521</v>
      </c>
      <c r="D6010" t="s">
        <v>19621</v>
      </c>
      <c r="E6010" s="89">
        <v>0.01078578150126953</v>
      </c>
      <c r="F6010" s="89">
        <v>700273</v>
      </c>
      <c r="G6010" s="89">
        <v>9</v>
      </c>
      <c r="H6010" t="s">
        <v>19630</v>
      </c>
      <c r="I6010" s="89"/>
    </row>
    <row r="6011">
      <c r="A6011" t="s">
        <v>8823</v>
      </c>
      <c r="B6011" t="s">
        <v>19483</v>
      </c>
      <c r="C6011" t="s">
        <v>19521</v>
      </c>
      <c r="D6011" t="s">
        <v>19622</v>
      </c>
      <c r="E6011" s="89">
        <v>0.01240555607668772</v>
      </c>
      <c r="F6011" s="89">
        <v>700273</v>
      </c>
      <c r="G6011" s="89">
        <v>9</v>
      </c>
      <c r="H6011" t="s">
        <v>19630</v>
      </c>
      <c r="I6011" s="89"/>
    </row>
    <row r="6012">
      <c r="A6012" t="s">
        <v>8824</v>
      </c>
      <c r="B6012" t="s">
        <v>19483</v>
      </c>
      <c r="C6012" t="s">
        <v>19521</v>
      </c>
      <c r="D6012" t="s">
        <v>19623</v>
      </c>
      <c r="E6012" s="89">
        <v>0.04613673450559747</v>
      </c>
      <c r="F6012" s="89">
        <v>700273</v>
      </c>
      <c r="G6012" s="89">
        <v>9</v>
      </c>
      <c r="H6012" t="s">
        <v>19630</v>
      </c>
      <c r="I6012" s="89"/>
    </row>
    <row r="6013">
      <c r="A6013" t="s">
        <v>8825</v>
      </c>
      <c r="B6013" t="s">
        <v>19483</v>
      </c>
      <c r="C6013" t="s">
        <v>19521</v>
      </c>
      <c r="D6013" t="s">
        <v>19624</v>
      </c>
      <c r="E6013" s="89">
        <v>0.1164730112488266</v>
      </c>
      <c r="F6013" s="89">
        <v>700273</v>
      </c>
      <c r="G6013" s="89">
        <v>9</v>
      </c>
      <c r="H6013" t="s">
        <v>19630</v>
      </c>
      <c r="I6013" s="89"/>
    </row>
    <row r="6014">
      <c r="A6014" t="s">
        <v>8826</v>
      </c>
      <c r="B6014" t="s">
        <v>19483</v>
      </c>
      <c r="C6014" t="s">
        <v>19522</v>
      </c>
      <c r="D6014" t="s">
        <v>19614</v>
      </c>
      <c r="E6014" s="89">
        <v>0.05057096827072038</v>
      </c>
      <c r="F6014" s="89">
        <v>700273</v>
      </c>
      <c r="G6014" s="89">
        <v>9</v>
      </c>
      <c r="H6014" t="s">
        <v>19630</v>
      </c>
      <c r="I6014" s="89"/>
    </row>
    <row r="6015">
      <c r="A6015" t="s">
        <v>8827</v>
      </c>
      <c r="B6015" t="s">
        <v>19483</v>
      </c>
      <c r="C6015" t="s">
        <v>19522</v>
      </c>
      <c r="D6015" t="s">
        <v>19615</v>
      </c>
      <c r="E6015" s="89">
        <v>0.05464821492138058</v>
      </c>
      <c r="F6015" s="89">
        <v>700273</v>
      </c>
      <c r="G6015" s="89">
        <v>9</v>
      </c>
      <c r="H6015" t="s">
        <v>19630</v>
      </c>
      <c r="I6015" s="89"/>
    </row>
    <row r="6016">
      <c r="A6016" t="s">
        <v>8828</v>
      </c>
      <c r="B6016" t="s">
        <v>19483</v>
      </c>
      <c r="C6016" t="s">
        <v>19522</v>
      </c>
      <c r="D6016" t="s">
        <v>19616</v>
      </c>
      <c r="E6016" s="89">
        <v>0.05062805660573867</v>
      </c>
      <c r="F6016" s="89">
        <v>700273</v>
      </c>
      <c r="G6016" s="89">
        <v>9</v>
      </c>
      <c r="H6016" t="s">
        <v>19630</v>
      </c>
      <c r="I6016" s="89"/>
    </row>
    <row r="6017">
      <c r="A6017" t="s">
        <v>8829</v>
      </c>
      <c r="B6017" t="s">
        <v>19483</v>
      </c>
      <c r="C6017" t="s">
        <v>19522</v>
      </c>
      <c r="D6017" t="s">
        <v>19617</v>
      </c>
      <c r="E6017" s="89">
        <v>0.0545070052305075</v>
      </c>
      <c r="F6017" s="89">
        <v>700273</v>
      </c>
      <c r="G6017" s="89">
        <v>9</v>
      </c>
      <c r="H6017" t="s">
        <v>19630</v>
      </c>
      <c r="I6017" s="89"/>
    </row>
    <row r="6018">
      <c r="A6018" t="s">
        <v>8830</v>
      </c>
      <c r="B6018" t="s">
        <v>19483</v>
      </c>
      <c r="C6018" t="s">
        <v>19522</v>
      </c>
      <c r="D6018" t="s">
        <v>19618</v>
      </c>
      <c r="E6018" s="89">
        <v>0.05445374866276863</v>
      </c>
      <c r="F6018" s="89">
        <v>700273</v>
      </c>
      <c r="G6018" s="89">
        <v>9</v>
      </c>
      <c r="H6018" t="s">
        <v>19630</v>
      </c>
      <c r="I6018" s="89"/>
    </row>
    <row r="6019">
      <c r="A6019" t="s">
        <v>8831</v>
      </c>
      <c r="B6019" t="s">
        <v>19483</v>
      </c>
      <c r="C6019" t="s">
        <v>19522</v>
      </c>
      <c r="D6019" t="s">
        <v>19619</v>
      </c>
      <c r="E6019" s="89">
        <v>0.05693679209035343</v>
      </c>
      <c r="F6019" s="89">
        <v>700273</v>
      </c>
      <c r="G6019" s="89">
        <v>9</v>
      </c>
      <c r="H6019" t="s">
        <v>19630</v>
      </c>
      <c r="I6019" s="89"/>
    </row>
    <row r="6020">
      <c r="A6020" t="s">
        <v>8832</v>
      </c>
      <c r="B6020" t="s">
        <v>19483</v>
      </c>
      <c r="C6020" t="s">
        <v>19522</v>
      </c>
      <c r="D6020" t="s">
        <v>19620</v>
      </c>
      <c r="E6020" s="89">
        <v>0.05376832050578228</v>
      </c>
      <c r="F6020" s="89">
        <v>700273</v>
      </c>
      <c r="G6020" s="89">
        <v>9</v>
      </c>
      <c r="H6020" t="s">
        <v>19630</v>
      </c>
      <c r="I6020" s="89"/>
    </row>
    <row r="6021">
      <c r="A6021" t="s">
        <v>8833</v>
      </c>
      <c r="B6021" t="s">
        <v>19483</v>
      </c>
      <c r="C6021" t="s">
        <v>19522</v>
      </c>
      <c r="D6021" t="s">
        <v>19621</v>
      </c>
      <c r="E6021" s="89">
        <v>0.04302989440316494</v>
      </c>
      <c r="F6021" s="89">
        <v>700273</v>
      </c>
      <c r="G6021" s="89">
        <v>9</v>
      </c>
      <c r="H6021" t="s">
        <v>19630</v>
      </c>
      <c r="I6021" s="89"/>
    </row>
    <row r="6022">
      <c r="A6022" t="s">
        <v>8834</v>
      </c>
      <c r="B6022" t="s">
        <v>19483</v>
      </c>
      <c r="C6022" t="s">
        <v>19522</v>
      </c>
      <c r="D6022" t="s">
        <v>19622</v>
      </c>
      <c r="E6022" s="89">
        <v>0.05447175099795577</v>
      </c>
      <c r="F6022" s="89">
        <v>700273</v>
      </c>
      <c r="G6022" s="89">
        <v>9</v>
      </c>
      <c r="H6022" t="s">
        <v>19630</v>
      </c>
      <c r="I6022" s="89"/>
    </row>
    <row r="6023">
      <c r="A6023" t="s">
        <v>8835</v>
      </c>
      <c r="B6023" t="s">
        <v>19483</v>
      </c>
      <c r="C6023" t="s">
        <v>19522</v>
      </c>
      <c r="D6023" t="s">
        <v>19623</v>
      </c>
      <c r="E6023" s="89">
        <v>0.2007919394562195</v>
      </c>
      <c r="F6023" s="89">
        <v>700273</v>
      </c>
      <c r="G6023" s="89">
        <v>9</v>
      </c>
      <c r="H6023" t="s">
        <v>19630</v>
      </c>
      <c r="I6023" s="89"/>
    </row>
    <row r="6024">
      <c r="A6024" t="s">
        <v>8836</v>
      </c>
      <c r="B6024" t="s">
        <v>19483</v>
      </c>
      <c r="C6024" t="s">
        <v>19522</v>
      </c>
      <c r="D6024" t="s">
        <v>19624</v>
      </c>
      <c r="E6024" s="89">
        <v>0.501598940215475</v>
      </c>
      <c r="F6024" s="89">
        <v>700273</v>
      </c>
      <c r="G6024" s="89">
        <v>9</v>
      </c>
      <c r="H6024" t="s">
        <v>19630</v>
      </c>
      <c r="I6024" s="89"/>
    </row>
    <row r="6025">
      <c r="A6025" t="s">
        <v>8837</v>
      </c>
      <c r="B6025" t="s">
        <v>19483</v>
      </c>
      <c r="C6025" t="s">
        <v>19614</v>
      </c>
      <c r="D6025" t="s">
        <v>19614</v>
      </c>
      <c r="E6025" s="89">
        <v>1</v>
      </c>
      <c r="F6025" s="89">
        <v>700273</v>
      </c>
      <c r="G6025" s="89">
        <v>9</v>
      </c>
      <c r="H6025" t="s">
        <v>19630</v>
      </c>
      <c r="I6025" s="89"/>
    </row>
    <row r="6026">
      <c r="A6026" t="s">
        <v>8838</v>
      </c>
      <c r="B6026" t="s">
        <v>19483</v>
      </c>
      <c r="C6026" t="s">
        <v>19614</v>
      </c>
      <c r="D6026" t="s">
        <v>19615</v>
      </c>
      <c r="E6026" s="89">
        <v>1.059699521420209</v>
      </c>
      <c r="F6026" s="89">
        <v>700273</v>
      </c>
      <c r="G6026" s="89">
        <v>9</v>
      </c>
      <c r="H6026" t="s">
        <v>19630</v>
      </c>
      <c r="I6026" s="89"/>
    </row>
    <row r="6027">
      <c r="A6027" t="s">
        <v>8839</v>
      </c>
      <c r="B6027" t="s">
        <v>19483</v>
      </c>
      <c r="C6027" t="s">
        <v>19614</v>
      </c>
      <c r="D6027" t="s">
        <v>19616</v>
      </c>
      <c r="E6027" s="89">
        <v>1.001123422229659</v>
      </c>
      <c r="F6027" s="89">
        <v>700273</v>
      </c>
      <c r="G6027" s="89">
        <v>9</v>
      </c>
      <c r="H6027" t="s">
        <v>19630</v>
      </c>
      <c r="I6027" s="89"/>
    </row>
    <row r="6028">
      <c r="A6028" t="s">
        <v>8840</v>
      </c>
      <c r="B6028" t="s">
        <v>19483</v>
      </c>
      <c r="C6028" t="s">
        <v>19614</v>
      </c>
      <c r="D6028" t="s">
        <v>19617</v>
      </c>
      <c r="E6028" s="89">
        <v>1.055598743497139</v>
      </c>
      <c r="F6028" s="89">
        <v>700273</v>
      </c>
      <c r="G6028" s="89">
        <v>9</v>
      </c>
      <c r="H6028" t="s">
        <v>19630</v>
      </c>
      <c r="I6028" s="89"/>
    </row>
    <row r="6029">
      <c r="A6029" t="s">
        <v>8841</v>
      </c>
      <c r="B6029" t="s">
        <v>19483</v>
      </c>
      <c r="C6029" t="s">
        <v>19614</v>
      </c>
      <c r="D6029" t="s">
        <v>19618</v>
      </c>
      <c r="E6029" s="89">
        <v>1.057006528307483</v>
      </c>
      <c r="F6029" s="89">
        <v>700273</v>
      </c>
      <c r="G6029" s="89">
        <v>9</v>
      </c>
      <c r="H6029" t="s">
        <v>19630</v>
      </c>
      <c r="I6029" s="89"/>
    </row>
    <row r="6030">
      <c r="A6030" t="s">
        <v>8842</v>
      </c>
      <c r="B6030" t="s">
        <v>19483</v>
      </c>
      <c r="C6030" t="s">
        <v>19614</v>
      </c>
      <c r="D6030" t="s">
        <v>19619</v>
      </c>
      <c r="E6030" s="89">
        <v>1.100242112879118</v>
      </c>
      <c r="F6030" s="89">
        <v>700273</v>
      </c>
      <c r="G6030" s="89">
        <v>9</v>
      </c>
      <c r="H6030" t="s">
        <v>19630</v>
      </c>
      <c r="I6030" s="89"/>
    </row>
    <row r="6031">
      <c r="A6031" t="s">
        <v>8843</v>
      </c>
      <c r="B6031" t="s">
        <v>19483</v>
      </c>
      <c r="C6031" t="s">
        <v>19614</v>
      </c>
      <c r="D6031" t="s">
        <v>19620</v>
      </c>
      <c r="E6031" s="89">
        <v>1.041052044680915</v>
      </c>
      <c r="F6031" s="89">
        <v>700273</v>
      </c>
      <c r="G6031" s="89">
        <v>9</v>
      </c>
      <c r="H6031" t="s">
        <v>19630</v>
      </c>
      <c r="I6031" s="89"/>
    </row>
    <row r="6032">
      <c r="A6032" t="s">
        <v>8844</v>
      </c>
      <c r="B6032" t="s">
        <v>19483</v>
      </c>
      <c r="C6032" t="s">
        <v>19614</v>
      </c>
      <c r="D6032" t="s">
        <v>19621</v>
      </c>
      <c r="E6032" s="89">
        <v>0.9266653317542173</v>
      </c>
      <c r="F6032" s="89">
        <v>700273</v>
      </c>
      <c r="G6032" s="89">
        <v>9</v>
      </c>
      <c r="H6032" t="s">
        <v>19630</v>
      </c>
      <c r="I6032" s="89"/>
    </row>
    <row r="6033">
      <c r="A6033" t="s">
        <v>8845</v>
      </c>
      <c r="B6033" t="s">
        <v>19483</v>
      </c>
      <c r="C6033" t="s">
        <v>19614</v>
      </c>
      <c r="D6033" t="s">
        <v>19622</v>
      </c>
      <c r="E6033" s="89">
        <v>1.059677668283557</v>
      </c>
      <c r="F6033" s="89">
        <v>700273</v>
      </c>
      <c r="G6033" s="89">
        <v>9</v>
      </c>
      <c r="H6033" t="s">
        <v>19630</v>
      </c>
      <c r="I6033" s="89"/>
    </row>
    <row r="6034">
      <c r="A6034" t="s">
        <v>8846</v>
      </c>
      <c r="B6034" t="s">
        <v>19483</v>
      </c>
      <c r="C6034" t="s">
        <v>19614</v>
      </c>
      <c r="D6034" t="s">
        <v>19623</v>
      </c>
      <c r="E6034" s="89">
        <v>4.058578474039698</v>
      </c>
      <c r="F6034" s="89">
        <v>700273</v>
      </c>
      <c r="G6034" s="89">
        <v>9</v>
      </c>
      <c r="H6034" t="s">
        <v>19630</v>
      </c>
      <c r="I6034" s="89"/>
    </row>
    <row r="6035">
      <c r="A6035" t="s">
        <v>8847</v>
      </c>
      <c r="B6035" t="s">
        <v>19483</v>
      </c>
      <c r="C6035" t="s">
        <v>19614</v>
      </c>
      <c r="D6035" t="s">
        <v>19624</v>
      </c>
      <c r="E6035" s="89">
        <v>10.06703771521906</v>
      </c>
      <c r="F6035" s="89">
        <v>700273</v>
      </c>
      <c r="G6035" s="89">
        <v>9</v>
      </c>
      <c r="H6035" t="s">
        <v>19630</v>
      </c>
      <c r="I6035" s="89"/>
    </row>
    <row r="6036">
      <c r="A6036" t="s">
        <v>8848</v>
      </c>
      <c r="B6036" t="s">
        <v>19483</v>
      </c>
      <c r="C6036" t="s">
        <v>19615</v>
      </c>
      <c r="D6036" t="s">
        <v>19614</v>
      </c>
      <c r="E6036" s="89">
        <v>0.9458267017326352</v>
      </c>
      <c r="F6036" s="89">
        <v>700273</v>
      </c>
      <c r="G6036" s="89">
        <v>9</v>
      </c>
      <c r="H6036" t="s">
        <v>19630</v>
      </c>
      <c r="I6036" s="89"/>
    </row>
    <row r="6037">
      <c r="A6037" t="s">
        <v>8849</v>
      </c>
      <c r="B6037" t="s">
        <v>19483</v>
      </c>
      <c r="C6037" t="s">
        <v>19615</v>
      </c>
      <c r="D6037" t="s">
        <v>19615</v>
      </c>
      <c r="E6037" s="89">
        <v>1</v>
      </c>
      <c r="F6037" s="89">
        <v>700273</v>
      </c>
      <c r="G6037" s="89">
        <v>9</v>
      </c>
      <c r="H6037" t="s">
        <v>19630</v>
      </c>
      <c r="I6037" s="89"/>
    </row>
    <row r="6038">
      <c r="A6038" t="s">
        <v>8850</v>
      </c>
      <c r="B6038" t="s">
        <v>19483</v>
      </c>
      <c r="C6038" t="s">
        <v>19615</v>
      </c>
      <c r="D6038" t="s">
        <v>19616</v>
      </c>
      <c r="E6038" s="89">
        <v>0.9468897158430547</v>
      </c>
      <c r="F6038" s="89">
        <v>700273</v>
      </c>
      <c r="G6038" s="89">
        <v>9</v>
      </c>
      <c r="H6038" t="s">
        <v>19630</v>
      </c>
      <c r="I6038" s="89"/>
    </row>
    <row r="6039">
      <c r="A6039" t="s">
        <v>8851</v>
      </c>
      <c r="B6039" t="s">
        <v>19483</v>
      </c>
      <c r="C6039" t="s">
        <v>19615</v>
      </c>
      <c r="D6039" t="s">
        <v>19617</v>
      </c>
      <c r="E6039" s="89">
        <v>0.9960978659702093</v>
      </c>
      <c r="F6039" s="89">
        <v>700273</v>
      </c>
      <c r="G6039" s="89">
        <v>9</v>
      </c>
      <c r="H6039" t="s">
        <v>19630</v>
      </c>
      <c r="I6039" s="89"/>
    </row>
    <row r="6040">
      <c r="A6040" t="s">
        <v>8852</v>
      </c>
      <c r="B6040" t="s">
        <v>19483</v>
      </c>
      <c r="C6040" t="s">
        <v>19615</v>
      </c>
      <c r="D6040" t="s">
        <v>19618</v>
      </c>
      <c r="E6040" s="89">
        <v>0.9975173151387271</v>
      </c>
      <c r="F6040" s="89">
        <v>700273</v>
      </c>
      <c r="G6040" s="89">
        <v>9</v>
      </c>
      <c r="H6040" t="s">
        <v>19630</v>
      </c>
      <c r="I6040" s="89"/>
    </row>
    <row r="6041">
      <c r="A6041" t="s">
        <v>8853</v>
      </c>
      <c r="B6041" t="s">
        <v>19483</v>
      </c>
      <c r="C6041" t="s">
        <v>19615</v>
      </c>
      <c r="D6041" t="s">
        <v>19619</v>
      </c>
      <c r="E6041" s="89">
        <v>1.038068335184435</v>
      </c>
      <c r="F6041" s="89">
        <v>700273</v>
      </c>
      <c r="G6041" s="89">
        <v>9</v>
      </c>
      <c r="H6041" t="s">
        <v>19630</v>
      </c>
      <c r="I6041" s="89"/>
    </row>
    <row r="6042">
      <c r="A6042" t="s">
        <v>8854</v>
      </c>
      <c r="B6042" t="s">
        <v>19483</v>
      </c>
      <c r="C6042" t="s">
        <v>19615</v>
      </c>
      <c r="D6042" t="s">
        <v>19620</v>
      </c>
      <c r="E6042" s="89">
        <v>0.982364702131209</v>
      </c>
      <c r="F6042" s="89">
        <v>700273</v>
      </c>
      <c r="G6042" s="89">
        <v>9</v>
      </c>
      <c r="H6042" t="s">
        <v>19630</v>
      </c>
      <c r="I6042" s="89"/>
    </row>
    <row r="6043">
      <c r="A6043" t="s">
        <v>8855</v>
      </c>
      <c r="B6043" t="s">
        <v>19483</v>
      </c>
      <c r="C6043" t="s">
        <v>19615</v>
      </c>
      <c r="D6043" t="s">
        <v>19621</v>
      </c>
      <c r="E6043" s="89">
        <v>0.8766610292088595</v>
      </c>
      <c r="F6043" s="89">
        <v>700273</v>
      </c>
      <c r="G6043" s="89">
        <v>9</v>
      </c>
      <c r="H6043" t="s">
        <v>19630</v>
      </c>
      <c r="I6043" s="89"/>
    </row>
    <row r="6044">
      <c r="A6044" t="s">
        <v>8856</v>
      </c>
      <c r="B6044" t="s">
        <v>19483</v>
      </c>
      <c r="C6044" t="s">
        <v>19615</v>
      </c>
      <c r="D6044" t="s">
        <v>19622</v>
      </c>
      <c r="E6044" s="89">
        <v>0.9997761715675545</v>
      </c>
      <c r="F6044" s="89">
        <v>700273</v>
      </c>
      <c r="G6044" s="89">
        <v>9</v>
      </c>
      <c r="H6044" t="s">
        <v>19630</v>
      </c>
      <c r="I6044" s="89"/>
    </row>
    <row r="6045">
      <c r="A6045" t="s">
        <v>8857</v>
      </c>
      <c r="B6045" t="s">
        <v>19483</v>
      </c>
      <c r="C6045" t="s">
        <v>19615</v>
      </c>
      <c r="D6045" t="s">
        <v>19623</v>
      </c>
      <c r="E6045" s="89">
        <v>3.836497457322416</v>
      </c>
      <c r="F6045" s="89">
        <v>700273</v>
      </c>
      <c r="G6045" s="89">
        <v>9</v>
      </c>
      <c r="H6045" t="s">
        <v>19630</v>
      </c>
      <c r="I6045" s="89"/>
    </row>
    <row r="6046">
      <c r="A6046" t="s">
        <v>8858</v>
      </c>
      <c r="B6046" t="s">
        <v>19483</v>
      </c>
      <c r="C6046" t="s">
        <v>19615</v>
      </c>
      <c r="D6046" t="s">
        <v>19624</v>
      </c>
      <c r="E6046" s="89">
        <v>9.517153623925015</v>
      </c>
      <c r="F6046" s="89">
        <v>700273</v>
      </c>
      <c r="G6046" s="89">
        <v>9</v>
      </c>
      <c r="H6046" t="s">
        <v>19630</v>
      </c>
      <c r="I6046" s="89"/>
    </row>
    <row r="6047">
      <c r="A6047" t="s">
        <v>8859</v>
      </c>
      <c r="B6047" t="s">
        <v>19483</v>
      </c>
      <c r="C6047" t="s">
        <v>19616</v>
      </c>
      <c r="D6047" t="s">
        <v>19614</v>
      </c>
      <c r="E6047" s="89">
        <v>0.9988985159686889</v>
      </c>
      <c r="F6047" s="89">
        <v>700273</v>
      </c>
      <c r="G6047" s="89">
        <v>9</v>
      </c>
      <c r="H6047" t="s">
        <v>19630</v>
      </c>
      <c r="I6047" s="89"/>
    </row>
    <row r="6048">
      <c r="A6048" t="s">
        <v>8860</v>
      </c>
      <c r="B6048" t="s">
        <v>19483</v>
      </c>
      <c r="C6048" t="s">
        <v>19616</v>
      </c>
      <c r="D6048" t="s">
        <v>19615</v>
      </c>
      <c r="E6048" s="89">
        <v>1.05853362838988</v>
      </c>
      <c r="F6048" s="89">
        <v>700273</v>
      </c>
      <c r="G6048" s="89">
        <v>9</v>
      </c>
      <c r="H6048" t="s">
        <v>19630</v>
      </c>
      <c r="I6048" s="89"/>
    </row>
    <row r="6049">
      <c r="A6049" t="s">
        <v>8861</v>
      </c>
      <c r="B6049" t="s">
        <v>19483</v>
      </c>
      <c r="C6049" t="s">
        <v>19616</v>
      </c>
      <c r="D6049" t="s">
        <v>19616</v>
      </c>
      <c r="E6049" s="89">
        <v>1</v>
      </c>
      <c r="F6049" s="89">
        <v>700273</v>
      </c>
      <c r="G6049" s="89">
        <v>9</v>
      </c>
      <c r="H6049" t="s">
        <v>19630</v>
      </c>
      <c r="I6049" s="89"/>
    </row>
    <row r="6050">
      <c r="A6050" t="s">
        <v>8862</v>
      </c>
      <c r="B6050" t="s">
        <v>19483</v>
      </c>
      <c r="C6050" t="s">
        <v>19616</v>
      </c>
      <c r="D6050" t="s">
        <v>19617</v>
      </c>
      <c r="E6050" s="89">
        <v>1.054434312204652</v>
      </c>
      <c r="F6050" s="89">
        <v>700273</v>
      </c>
      <c r="G6050" s="89">
        <v>9</v>
      </c>
      <c r="H6050" t="s">
        <v>19630</v>
      </c>
      <c r="I6050" s="89"/>
    </row>
    <row r="6051">
      <c r="A6051" t="s">
        <v>8863</v>
      </c>
      <c r="B6051" t="s">
        <v>19483</v>
      </c>
      <c r="C6051" t="s">
        <v>19616</v>
      </c>
      <c r="D6051" t="s">
        <v>19618</v>
      </c>
      <c r="E6051" s="89">
        <v>1.055841741970706</v>
      </c>
      <c r="F6051" s="89">
        <v>700273</v>
      </c>
      <c r="G6051" s="89">
        <v>9</v>
      </c>
      <c r="H6051" t="s">
        <v>19630</v>
      </c>
      <c r="I6051" s="89"/>
    </row>
    <row r="6052">
      <c r="A6052" t="s">
        <v>8864</v>
      </c>
      <c r="B6052" t="s">
        <v>19483</v>
      </c>
      <c r="C6052" t="s">
        <v>19616</v>
      </c>
      <c r="D6052" t="s">
        <v>19619</v>
      </c>
      <c r="E6052" s="89">
        <v>1.099020027478645</v>
      </c>
      <c r="F6052" s="89">
        <v>700273</v>
      </c>
      <c r="G6052" s="89">
        <v>9</v>
      </c>
      <c r="H6052" t="s">
        <v>19630</v>
      </c>
      <c r="I6052" s="89"/>
    </row>
    <row r="6053">
      <c r="A6053" t="s">
        <v>8865</v>
      </c>
      <c r="B6053" t="s">
        <v>19483</v>
      </c>
      <c r="C6053" t="s">
        <v>19616</v>
      </c>
      <c r="D6053" t="s">
        <v>19620</v>
      </c>
      <c r="E6053" s="89">
        <v>1.03990148143065</v>
      </c>
      <c r="F6053" s="89">
        <v>700273</v>
      </c>
      <c r="G6053" s="89">
        <v>9</v>
      </c>
      <c r="H6053" t="s">
        <v>19630</v>
      </c>
      <c r="I6053" s="89"/>
    </row>
    <row r="6054">
      <c r="A6054" t="s">
        <v>8866</v>
      </c>
      <c r="B6054" t="s">
        <v>19483</v>
      </c>
      <c r="C6054" t="s">
        <v>19616</v>
      </c>
      <c r="D6054" t="s">
        <v>19621</v>
      </c>
      <c r="E6054" s="89">
        <v>0.9256728091946727</v>
      </c>
      <c r="F6054" s="89">
        <v>700273</v>
      </c>
      <c r="G6054" s="89">
        <v>9</v>
      </c>
      <c r="H6054" t="s">
        <v>19630</v>
      </c>
      <c r="I6054" s="89"/>
    </row>
    <row r="6055">
      <c r="A6055" t="s">
        <v>8867</v>
      </c>
      <c r="B6055" t="s">
        <v>19483</v>
      </c>
      <c r="C6055" t="s">
        <v>19616</v>
      </c>
      <c r="D6055" t="s">
        <v>19622</v>
      </c>
      <c r="E6055" s="89">
        <v>1.058525536493039</v>
      </c>
      <c r="F6055" s="89">
        <v>700273</v>
      </c>
      <c r="G6055" s="89">
        <v>9</v>
      </c>
      <c r="H6055" t="s">
        <v>19630</v>
      </c>
      <c r="I6055" s="89"/>
    </row>
    <row r="6056">
      <c r="A6056" t="s">
        <v>8868</v>
      </c>
      <c r="B6056" t="s">
        <v>19483</v>
      </c>
      <c r="C6056" t="s">
        <v>19616</v>
      </c>
      <c r="D6056" t="s">
        <v>19623</v>
      </c>
      <c r="E6056" s="89">
        <v>4.054278224333308</v>
      </c>
      <c r="F6056" s="89">
        <v>700273</v>
      </c>
      <c r="G6056" s="89">
        <v>9</v>
      </c>
      <c r="H6056" t="s">
        <v>19630</v>
      </c>
      <c r="I6056" s="89"/>
    </row>
    <row r="6057">
      <c r="A6057" t="s">
        <v>8869</v>
      </c>
      <c r="B6057" t="s">
        <v>19483</v>
      </c>
      <c r="C6057" t="s">
        <v>19616</v>
      </c>
      <c r="D6057" t="s">
        <v>19624</v>
      </c>
      <c r="E6057" s="89">
        <v>10.0562231075972</v>
      </c>
      <c r="F6057" s="89">
        <v>700273</v>
      </c>
      <c r="G6057" s="89">
        <v>9</v>
      </c>
      <c r="H6057" t="s">
        <v>19630</v>
      </c>
      <c r="I6057" s="89"/>
    </row>
    <row r="6058">
      <c r="A6058" t="s">
        <v>8870</v>
      </c>
      <c r="B6058" t="s">
        <v>19483</v>
      </c>
      <c r="C6058" t="s">
        <v>19617</v>
      </c>
      <c r="D6058" t="s">
        <v>19614</v>
      </c>
      <c r="E6058" s="89">
        <v>0.9496541210011937</v>
      </c>
      <c r="F6058" s="89">
        <v>700273</v>
      </c>
      <c r="G6058" s="89">
        <v>9</v>
      </c>
      <c r="H6058" t="s">
        <v>19630</v>
      </c>
      <c r="I6058" s="89"/>
    </row>
    <row r="6059">
      <c r="A6059" t="s">
        <v>8871</v>
      </c>
      <c r="B6059" t="s">
        <v>19483</v>
      </c>
      <c r="C6059" t="s">
        <v>19617</v>
      </c>
      <c r="D6059" t="s">
        <v>19615</v>
      </c>
      <c r="E6059" s="89">
        <v>1.004019810752017</v>
      </c>
      <c r="F6059" s="89">
        <v>700273</v>
      </c>
      <c r="G6059" s="89">
        <v>9</v>
      </c>
      <c r="H6059" t="s">
        <v>19630</v>
      </c>
      <c r="I6059" s="89"/>
    </row>
    <row r="6060">
      <c r="A6060" t="s">
        <v>8872</v>
      </c>
      <c r="B6060" t="s">
        <v>19483</v>
      </c>
      <c r="C6060" t="s">
        <v>19617</v>
      </c>
      <c r="D6060" t="s">
        <v>19616</v>
      </c>
      <c r="E6060" s="89">
        <v>0.9507184940932969</v>
      </c>
      <c r="F6060" s="89">
        <v>700273</v>
      </c>
      <c r="G6060" s="89">
        <v>9</v>
      </c>
      <c r="H6060" t="s">
        <v>19630</v>
      </c>
      <c r="I6060" s="89"/>
    </row>
    <row r="6061">
      <c r="A6061" t="s">
        <v>8873</v>
      </c>
      <c r="B6061" t="s">
        <v>19483</v>
      </c>
      <c r="C6061" t="s">
        <v>19617</v>
      </c>
      <c r="D6061" t="s">
        <v>19617</v>
      </c>
      <c r="E6061" s="89">
        <v>1</v>
      </c>
      <c r="F6061" s="89">
        <v>700273</v>
      </c>
      <c r="G6061" s="89">
        <v>9</v>
      </c>
      <c r="H6061" t="s">
        <v>19630</v>
      </c>
      <c r="I6061" s="89"/>
    </row>
    <row r="6062">
      <c r="A6062" t="s">
        <v>8874</v>
      </c>
      <c r="B6062" t="s">
        <v>19483</v>
      </c>
      <c r="C6062" t="s">
        <v>19617</v>
      </c>
      <c r="D6062" t="s">
        <v>19618</v>
      </c>
      <c r="E6062" s="89">
        <v>1.001526522371514</v>
      </c>
      <c r="F6062" s="89">
        <v>700273</v>
      </c>
      <c r="G6062" s="89">
        <v>9</v>
      </c>
      <c r="H6062" t="s">
        <v>19630</v>
      </c>
      <c r="I6062" s="89"/>
    </row>
    <row r="6063">
      <c r="A6063" t="s">
        <v>8875</v>
      </c>
      <c r="B6063" t="s">
        <v>19483</v>
      </c>
      <c r="C6063" t="s">
        <v>19617</v>
      </c>
      <c r="D6063" t="s">
        <v>19619</v>
      </c>
      <c r="E6063" s="89">
        <v>1.042283748455878</v>
      </c>
      <c r="F6063" s="89">
        <v>700273</v>
      </c>
      <c r="G6063" s="89">
        <v>9</v>
      </c>
      <c r="H6063" t="s">
        <v>19630</v>
      </c>
      <c r="I6063" s="89"/>
    </row>
    <row r="6064">
      <c r="A6064" t="s">
        <v>8876</v>
      </c>
      <c r="B6064" t="s">
        <v>19483</v>
      </c>
      <c r="C6064" t="s">
        <v>19617</v>
      </c>
      <c r="D6064" t="s">
        <v>19620</v>
      </c>
      <c r="E6064" s="89">
        <v>0.986329511971195</v>
      </c>
      <c r="F6064" s="89">
        <v>700273</v>
      </c>
      <c r="G6064" s="89">
        <v>9</v>
      </c>
      <c r="H6064" t="s">
        <v>19630</v>
      </c>
      <c r="I6064" s="89"/>
    </row>
    <row r="6065">
      <c r="A6065" t="s">
        <v>8877</v>
      </c>
      <c r="B6065" t="s">
        <v>19483</v>
      </c>
      <c r="C6065" t="s">
        <v>19617</v>
      </c>
      <c r="D6065" t="s">
        <v>19621</v>
      </c>
      <c r="E6065" s="89">
        <v>0.8802340987939457</v>
      </c>
      <c r="F6065" s="89">
        <v>700273</v>
      </c>
      <c r="G6065" s="89">
        <v>9</v>
      </c>
      <c r="H6065" t="s">
        <v>19630</v>
      </c>
      <c r="I6065" s="89"/>
    </row>
    <row r="6066">
      <c r="A6066" t="s">
        <v>8878</v>
      </c>
      <c r="B6066" t="s">
        <v>19483</v>
      </c>
      <c r="C6066" t="s">
        <v>19617</v>
      </c>
      <c r="D6066" t="s">
        <v>19622</v>
      </c>
      <c r="E6066" s="89">
        <v>1.003684178495955</v>
      </c>
      <c r="F6066" s="89">
        <v>700273</v>
      </c>
      <c r="G6066" s="89">
        <v>9</v>
      </c>
      <c r="H6066" t="s">
        <v>19630</v>
      </c>
      <c r="I6066" s="89"/>
    </row>
    <row r="6067">
      <c r="A6067" t="s">
        <v>8879</v>
      </c>
      <c r="B6067" t="s">
        <v>19483</v>
      </c>
      <c r="C6067" t="s">
        <v>19617</v>
      </c>
      <c r="D6067" t="s">
        <v>19623</v>
      </c>
      <c r="E6067" s="89">
        <v>3.853023970908636</v>
      </c>
      <c r="F6067" s="89">
        <v>700273</v>
      </c>
      <c r="G6067" s="89">
        <v>9</v>
      </c>
      <c r="H6067" t="s">
        <v>19630</v>
      </c>
      <c r="I6067" s="89"/>
    </row>
    <row r="6068">
      <c r="A6068" t="s">
        <v>8880</v>
      </c>
      <c r="B6068" t="s">
        <v>19483</v>
      </c>
      <c r="C6068" t="s">
        <v>19617</v>
      </c>
      <c r="D6068" t="s">
        <v>19624</v>
      </c>
      <c r="E6068" s="89">
        <v>9.556748161478332</v>
      </c>
      <c r="F6068" s="89">
        <v>700273</v>
      </c>
      <c r="G6068" s="89">
        <v>9</v>
      </c>
      <c r="H6068" t="s">
        <v>19630</v>
      </c>
      <c r="I6068" s="89"/>
    </row>
    <row r="6069">
      <c r="A6069" t="s">
        <v>8881</v>
      </c>
      <c r="B6069" t="s">
        <v>19483</v>
      </c>
      <c r="C6069" t="s">
        <v>19618</v>
      </c>
      <c r="D6069" t="s">
        <v>19614</v>
      </c>
      <c r="E6069" s="89">
        <v>0.9481983867145096</v>
      </c>
      <c r="F6069" s="89">
        <v>700273</v>
      </c>
      <c r="G6069" s="89">
        <v>9</v>
      </c>
      <c r="H6069" t="s">
        <v>19630</v>
      </c>
      <c r="I6069" s="89"/>
    </row>
    <row r="6070">
      <c r="A6070" t="s">
        <v>8882</v>
      </c>
      <c r="B6070" t="s">
        <v>19483</v>
      </c>
      <c r="C6070" t="s">
        <v>19618</v>
      </c>
      <c r="D6070" t="s">
        <v>19615</v>
      </c>
      <c r="E6070" s="89">
        <v>1.002563956021636</v>
      </c>
      <c r="F6070" s="89">
        <v>700273</v>
      </c>
      <c r="G6070" s="89">
        <v>9</v>
      </c>
      <c r="H6070" t="s">
        <v>19630</v>
      </c>
      <c r="I6070" s="89"/>
    </row>
    <row r="6071">
      <c r="A6071" t="s">
        <v>8883</v>
      </c>
      <c r="B6071" t="s">
        <v>19483</v>
      </c>
      <c r="C6071" t="s">
        <v>19618</v>
      </c>
      <c r="D6071" t="s">
        <v>19616</v>
      </c>
      <c r="E6071" s="89">
        <v>0.9492623873627575</v>
      </c>
      <c r="F6071" s="89">
        <v>700273</v>
      </c>
      <c r="G6071" s="89">
        <v>9</v>
      </c>
      <c r="H6071" t="s">
        <v>19630</v>
      </c>
      <c r="I6071" s="89"/>
    </row>
    <row r="6072">
      <c r="A6072" t="s">
        <v>8884</v>
      </c>
      <c r="B6072" t="s">
        <v>19483</v>
      </c>
      <c r="C6072" t="s">
        <v>19618</v>
      </c>
      <c r="D6072" t="s">
        <v>19617</v>
      </c>
      <c r="E6072" s="89">
        <v>0.9986512724156057</v>
      </c>
      <c r="F6072" s="89">
        <v>700273</v>
      </c>
      <c r="G6072" s="89">
        <v>9</v>
      </c>
      <c r="H6072" t="s">
        <v>19630</v>
      </c>
      <c r="I6072" s="89"/>
    </row>
    <row r="6073">
      <c r="A6073" t="s">
        <v>8885</v>
      </c>
      <c r="B6073" t="s">
        <v>19483</v>
      </c>
      <c r="C6073" t="s">
        <v>19618</v>
      </c>
      <c r="D6073" t="s">
        <v>19618</v>
      </c>
      <c r="E6073" s="89">
        <v>1</v>
      </c>
      <c r="F6073" s="89">
        <v>700273</v>
      </c>
      <c r="G6073" s="89">
        <v>9</v>
      </c>
      <c r="H6073" t="s">
        <v>19630</v>
      </c>
      <c r="I6073" s="89"/>
    </row>
    <row r="6074">
      <c r="A6074" t="s">
        <v>8886</v>
      </c>
      <c r="B6074" t="s">
        <v>19483</v>
      </c>
      <c r="C6074" t="s">
        <v>19618</v>
      </c>
      <c r="D6074" t="s">
        <v>19619</v>
      </c>
      <c r="E6074" s="89">
        <v>1.040645943587375</v>
      </c>
      <c r="F6074" s="89">
        <v>700273</v>
      </c>
      <c r="G6074" s="89">
        <v>9</v>
      </c>
      <c r="H6074" t="s">
        <v>19630</v>
      </c>
      <c r="I6074" s="89"/>
    </row>
    <row r="6075">
      <c r="A6075" t="s">
        <v>8887</v>
      </c>
      <c r="B6075" t="s">
        <v>19483</v>
      </c>
      <c r="C6075" t="s">
        <v>19618</v>
      </c>
      <c r="D6075" t="s">
        <v>19620</v>
      </c>
      <c r="E6075" s="89">
        <v>0.9848184015054967</v>
      </c>
      <c r="F6075" s="89">
        <v>700273</v>
      </c>
      <c r="G6075" s="89">
        <v>9</v>
      </c>
      <c r="H6075" t="s">
        <v>19630</v>
      </c>
      <c r="I6075" s="89"/>
    </row>
    <row r="6076">
      <c r="A6076" t="s">
        <v>8888</v>
      </c>
      <c r="B6076" t="s">
        <v>19483</v>
      </c>
      <c r="C6076" t="s">
        <v>19618</v>
      </c>
      <c r="D6076" t="s">
        <v>19621</v>
      </c>
      <c r="E6076" s="89">
        <v>0.8786765961276021</v>
      </c>
      <c r="F6076" s="89">
        <v>700273</v>
      </c>
      <c r="G6076" s="89">
        <v>9</v>
      </c>
      <c r="H6076" t="s">
        <v>19630</v>
      </c>
      <c r="I6076" s="89"/>
    </row>
    <row r="6077">
      <c r="A6077" t="s">
        <v>8889</v>
      </c>
      <c r="B6077" t="s">
        <v>19483</v>
      </c>
      <c r="C6077" t="s">
        <v>19618</v>
      </c>
      <c r="D6077" t="s">
        <v>19622</v>
      </c>
      <c r="E6077" s="89">
        <v>1.002278116436723</v>
      </c>
      <c r="F6077" s="89">
        <v>700273</v>
      </c>
      <c r="G6077" s="89">
        <v>9</v>
      </c>
      <c r="H6077" t="s">
        <v>19630</v>
      </c>
      <c r="I6077" s="89"/>
    </row>
    <row r="6078">
      <c r="A6078" t="s">
        <v>8890</v>
      </c>
      <c r="B6078" t="s">
        <v>19483</v>
      </c>
      <c r="C6078" t="s">
        <v>19618</v>
      </c>
      <c r="D6078" t="s">
        <v>19623</v>
      </c>
      <c r="E6078" s="89">
        <v>3.846380168057795</v>
      </c>
      <c r="F6078" s="89">
        <v>700273</v>
      </c>
      <c r="G6078" s="89">
        <v>9</v>
      </c>
      <c r="H6078" t="s">
        <v>19630</v>
      </c>
      <c r="I6078" s="89"/>
    </row>
    <row r="6079">
      <c r="A6079" t="s">
        <v>8891</v>
      </c>
      <c r="B6079" t="s">
        <v>19483</v>
      </c>
      <c r="C6079" t="s">
        <v>19618</v>
      </c>
      <c r="D6079" t="s">
        <v>19624</v>
      </c>
      <c r="E6079" s="89">
        <v>9.540912912474415</v>
      </c>
      <c r="F6079" s="89">
        <v>700273</v>
      </c>
      <c r="G6079" s="89">
        <v>9</v>
      </c>
      <c r="H6079" t="s">
        <v>19630</v>
      </c>
      <c r="I6079" s="89"/>
    </row>
    <row r="6080">
      <c r="A6080" t="s">
        <v>8892</v>
      </c>
      <c r="B6080" t="s">
        <v>19483</v>
      </c>
      <c r="C6080" t="s">
        <v>19619</v>
      </c>
      <c r="D6080" t="s">
        <v>19614</v>
      </c>
      <c r="E6080" s="89">
        <v>0.9120289663763674</v>
      </c>
      <c r="F6080" s="89">
        <v>700273</v>
      </c>
      <c r="G6080" s="89">
        <v>9</v>
      </c>
      <c r="H6080" t="s">
        <v>19630</v>
      </c>
      <c r="I6080" s="89"/>
    </row>
    <row r="6081">
      <c r="A6081" t="s">
        <v>8893</v>
      </c>
      <c r="B6081" t="s">
        <v>19483</v>
      </c>
      <c r="C6081" t="s">
        <v>19619</v>
      </c>
      <c r="D6081" t="s">
        <v>19615</v>
      </c>
      <c r="E6081" s="89">
        <v>0.9640812603714858</v>
      </c>
      <c r="F6081" s="89">
        <v>700273</v>
      </c>
      <c r="G6081" s="89">
        <v>9</v>
      </c>
      <c r="H6081" t="s">
        <v>19630</v>
      </c>
      <c r="I6081" s="89"/>
    </row>
    <row r="6082">
      <c r="A6082" t="s">
        <v>8894</v>
      </c>
      <c r="B6082" t="s">
        <v>19483</v>
      </c>
      <c r="C6082" t="s">
        <v>19619</v>
      </c>
      <c r="D6082" t="s">
        <v>19616</v>
      </c>
      <c r="E6082" s="89">
        <v>0.913043462025633</v>
      </c>
      <c r="F6082" s="89">
        <v>700273</v>
      </c>
      <c r="G6082" s="89">
        <v>9</v>
      </c>
      <c r="H6082" t="s">
        <v>19630</v>
      </c>
      <c r="I6082" s="89"/>
    </row>
    <row r="6083">
      <c r="A6083" t="s">
        <v>8895</v>
      </c>
      <c r="B6083" t="s">
        <v>19483</v>
      </c>
      <c r="C6083" t="s">
        <v>19619</v>
      </c>
      <c r="D6083" t="s">
        <v>19617</v>
      </c>
      <c r="E6083" s="89">
        <v>0.9603588325367366</v>
      </c>
      <c r="F6083" s="89">
        <v>700273</v>
      </c>
      <c r="G6083" s="89">
        <v>9</v>
      </c>
      <c r="H6083" t="s">
        <v>19630</v>
      </c>
      <c r="I6083" s="89"/>
    </row>
    <row r="6084">
      <c r="A6084" t="s">
        <v>8896</v>
      </c>
      <c r="B6084" t="s">
        <v>19483</v>
      </c>
      <c r="C6084" t="s">
        <v>19619</v>
      </c>
      <c r="D6084" t="s">
        <v>19618</v>
      </c>
      <c r="E6084" s="89">
        <v>0.9616086943137032</v>
      </c>
      <c r="F6084" s="89">
        <v>700273</v>
      </c>
      <c r="G6084" s="89">
        <v>9</v>
      </c>
      <c r="H6084" t="s">
        <v>19630</v>
      </c>
      <c r="I6084" s="89"/>
    </row>
    <row r="6085">
      <c r="A6085" t="s">
        <v>8897</v>
      </c>
      <c r="B6085" t="s">
        <v>19483</v>
      </c>
      <c r="C6085" t="s">
        <v>19619</v>
      </c>
      <c r="D6085" t="s">
        <v>19619</v>
      </c>
      <c r="E6085" s="89">
        <v>1</v>
      </c>
      <c r="F6085" s="89">
        <v>700273</v>
      </c>
      <c r="G6085" s="89">
        <v>9</v>
      </c>
      <c r="H6085" t="s">
        <v>19630</v>
      </c>
      <c r="I6085" s="89"/>
    </row>
    <row r="6086">
      <c r="A6086" t="s">
        <v>8898</v>
      </c>
      <c r="B6086" t="s">
        <v>19483</v>
      </c>
      <c r="C6086" t="s">
        <v>19619</v>
      </c>
      <c r="D6086" t="s">
        <v>19620</v>
      </c>
      <c r="E6086" s="89">
        <v>0.9468361335763893</v>
      </c>
      <c r="F6086" s="89">
        <v>700273</v>
      </c>
      <c r="G6086" s="89">
        <v>9</v>
      </c>
      <c r="H6086" t="s">
        <v>19630</v>
      </c>
      <c r="I6086" s="89"/>
    </row>
    <row r="6087">
      <c r="A6087" t="s">
        <v>8899</v>
      </c>
      <c r="B6087" t="s">
        <v>19483</v>
      </c>
      <c r="C6087" t="s">
        <v>19619</v>
      </c>
      <c r="D6087" t="s">
        <v>19621</v>
      </c>
      <c r="E6087" s="89">
        <v>0.8454609881847579</v>
      </c>
      <c r="F6087" s="89">
        <v>700273</v>
      </c>
      <c r="G6087" s="89">
        <v>9</v>
      </c>
      <c r="H6087" t="s">
        <v>19630</v>
      </c>
      <c r="I6087" s="89"/>
    </row>
    <row r="6088">
      <c r="A6088" t="s">
        <v>8900</v>
      </c>
      <c r="B6088" t="s">
        <v>19483</v>
      </c>
      <c r="C6088" t="s">
        <v>19619</v>
      </c>
      <c r="D6088" t="s">
        <v>19622</v>
      </c>
      <c r="E6088" s="89">
        <v>0.9637525962697427</v>
      </c>
      <c r="F6088" s="89">
        <v>700273</v>
      </c>
      <c r="G6088" s="89">
        <v>9</v>
      </c>
      <c r="H6088" t="s">
        <v>19630</v>
      </c>
      <c r="I6088" s="89"/>
    </row>
    <row r="6089">
      <c r="A6089" t="s">
        <v>8901</v>
      </c>
      <c r="B6089" t="s">
        <v>19483</v>
      </c>
      <c r="C6089" t="s">
        <v>19619</v>
      </c>
      <c r="D6089" t="s">
        <v>19623</v>
      </c>
      <c r="E6089" s="89">
        <v>3.701845695599392</v>
      </c>
      <c r="F6089" s="89">
        <v>700273</v>
      </c>
      <c r="G6089" s="89">
        <v>9</v>
      </c>
      <c r="H6089" t="s">
        <v>19630</v>
      </c>
      <c r="I6089" s="89"/>
    </row>
    <row r="6090">
      <c r="A6090" t="s">
        <v>8902</v>
      </c>
      <c r="B6090" t="s">
        <v>19483</v>
      </c>
      <c r="C6090" t="s">
        <v>19619</v>
      </c>
      <c r="D6090" t="s">
        <v>19624</v>
      </c>
      <c r="E6090" s="89">
        <v>9.17704612524251</v>
      </c>
      <c r="F6090" s="89">
        <v>700273</v>
      </c>
      <c r="G6090" s="89">
        <v>9</v>
      </c>
      <c r="H6090" t="s">
        <v>19630</v>
      </c>
      <c r="I6090" s="89"/>
    </row>
    <row r="6091">
      <c r="A6091" t="s">
        <v>8903</v>
      </c>
      <c r="B6091" t="s">
        <v>19483</v>
      </c>
      <c r="C6091" t="s">
        <v>19620</v>
      </c>
      <c r="D6091" t="s">
        <v>19614</v>
      </c>
      <c r="E6091" s="89">
        <v>0.9630365329559064</v>
      </c>
      <c r="F6091" s="89">
        <v>700273</v>
      </c>
      <c r="G6091" s="89">
        <v>9</v>
      </c>
      <c r="H6091" t="s">
        <v>19630</v>
      </c>
      <c r="I6091" s="89"/>
    </row>
    <row r="6092">
      <c r="A6092" t="s">
        <v>8904</v>
      </c>
      <c r="B6092" t="s">
        <v>19483</v>
      </c>
      <c r="C6092" t="s">
        <v>19620</v>
      </c>
      <c r="D6092" t="s">
        <v>19615</v>
      </c>
      <c r="E6092" s="89">
        <v>1.018147620213122</v>
      </c>
      <c r="F6092" s="89">
        <v>700273</v>
      </c>
      <c r="G6092" s="89">
        <v>9</v>
      </c>
      <c r="H6092" t="s">
        <v>19630</v>
      </c>
      <c r="I6092" s="89"/>
    </row>
    <row r="6093">
      <c r="A6093" t="s">
        <v>8905</v>
      </c>
      <c r="B6093" t="s">
        <v>19483</v>
      </c>
      <c r="C6093" t="s">
        <v>19620</v>
      </c>
      <c r="D6093" t="s">
        <v>19616</v>
      </c>
      <c r="E6093" s="89">
        <v>0.9641137214205552</v>
      </c>
      <c r="F6093" s="89">
        <v>700273</v>
      </c>
      <c r="G6093" s="89">
        <v>9</v>
      </c>
      <c r="H6093" t="s">
        <v>19630</v>
      </c>
      <c r="I6093" s="89"/>
    </row>
    <row r="6094">
      <c r="A6094" t="s">
        <v>8906</v>
      </c>
      <c r="B6094" t="s">
        <v>19483</v>
      </c>
      <c r="C6094" t="s">
        <v>19620</v>
      </c>
      <c r="D6094" t="s">
        <v>19617</v>
      </c>
      <c r="E6094" s="89">
        <v>1.014190881916744</v>
      </c>
      <c r="F6094" s="89">
        <v>700273</v>
      </c>
      <c r="G6094" s="89">
        <v>9</v>
      </c>
      <c r="H6094" t="s">
        <v>19630</v>
      </c>
      <c r="I6094" s="89"/>
    </row>
    <row r="6095">
      <c r="A6095" t="s">
        <v>8907</v>
      </c>
      <c r="B6095" t="s">
        <v>19483</v>
      </c>
      <c r="C6095" t="s">
        <v>19620</v>
      </c>
      <c r="D6095" t="s">
        <v>19618</v>
      </c>
      <c r="E6095" s="89">
        <v>1.015553090752467</v>
      </c>
      <c r="F6095" s="89">
        <v>700273</v>
      </c>
      <c r="G6095" s="89">
        <v>9</v>
      </c>
      <c r="H6095" t="s">
        <v>19630</v>
      </c>
      <c r="I6095" s="89"/>
    </row>
    <row r="6096">
      <c r="A6096" t="s">
        <v>8908</v>
      </c>
      <c r="B6096" t="s">
        <v>19483</v>
      </c>
      <c r="C6096" t="s">
        <v>19620</v>
      </c>
      <c r="D6096" t="s">
        <v>19619</v>
      </c>
      <c r="E6096" s="89">
        <v>1.056638616377104</v>
      </c>
      <c r="F6096" s="89">
        <v>700273</v>
      </c>
      <c r="G6096" s="89">
        <v>9</v>
      </c>
      <c r="H6096" t="s">
        <v>19630</v>
      </c>
      <c r="I6096" s="89"/>
    </row>
    <row r="6097">
      <c r="A6097" t="s">
        <v>8909</v>
      </c>
      <c r="B6097" t="s">
        <v>19483</v>
      </c>
      <c r="C6097" t="s">
        <v>19620</v>
      </c>
      <c r="D6097" t="s">
        <v>19620</v>
      </c>
      <c r="E6097" s="89">
        <v>1</v>
      </c>
      <c r="F6097" s="89">
        <v>700273</v>
      </c>
      <c r="G6097" s="89">
        <v>9</v>
      </c>
      <c r="H6097" t="s">
        <v>19630</v>
      </c>
      <c r="I6097" s="89"/>
    </row>
    <row r="6098">
      <c r="A6098" t="s">
        <v>8910</v>
      </c>
      <c r="B6098" t="s">
        <v>19483</v>
      </c>
      <c r="C6098" t="s">
        <v>19620</v>
      </c>
      <c r="D6098" t="s">
        <v>19621</v>
      </c>
      <c r="E6098" s="89">
        <v>0.8926382050381929</v>
      </c>
      <c r="F6098" s="89">
        <v>700273</v>
      </c>
      <c r="G6098" s="89">
        <v>9</v>
      </c>
      <c r="H6098" t="s">
        <v>19630</v>
      </c>
      <c r="I6098" s="89"/>
    </row>
    <row r="6099">
      <c r="A6099" t="s">
        <v>8911</v>
      </c>
      <c r="B6099" t="s">
        <v>19483</v>
      </c>
      <c r="C6099" t="s">
        <v>19620</v>
      </c>
      <c r="D6099" t="s">
        <v>19622</v>
      </c>
      <c r="E6099" s="89">
        <v>1.017849338267785</v>
      </c>
      <c r="F6099" s="89">
        <v>700273</v>
      </c>
      <c r="G6099" s="89">
        <v>9</v>
      </c>
      <c r="H6099" t="s">
        <v>19630</v>
      </c>
      <c r="I6099" s="89"/>
    </row>
    <row r="6100">
      <c r="A6100" t="s">
        <v>8912</v>
      </c>
      <c r="B6100" t="s">
        <v>19483</v>
      </c>
      <c r="C6100" t="s">
        <v>19620</v>
      </c>
      <c r="D6100" t="s">
        <v>19623</v>
      </c>
      <c r="E6100" s="89">
        <v>3.907091374597265</v>
      </c>
      <c r="F6100" s="89">
        <v>700273</v>
      </c>
      <c r="G6100" s="89">
        <v>9</v>
      </c>
      <c r="H6100" t="s">
        <v>19630</v>
      </c>
      <c r="I6100" s="89"/>
    </row>
    <row r="6101">
      <c r="A6101" t="s">
        <v>8913</v>
      </c>
      <c r="B6101" t="s">
        <v>19483</v>
      </c>
      <c r="C6101" t="s">
        <v>19620</v>
      </c>
      <c r="D6101" t="s">
        <v>19624</v>
      </c>
      <c r="E6101" s="89">
        <v>9.689612933085705</v>
      </c>
      <c r="F6101" s="89">
        <v>700273</v>
      </c>
      <c r="G6101" s="89">
        <v>9</v>
      </c>
      <c r="H6101" t="s">
        <v>19630</v>
      </c>
      <c r="I6101" s="89"/>
    </row>
    <row r="6102">
      <c r="A6102" t="s">
        <v>8914</v>
      </c>
      <c r="B6102" t="s">
        <v>19483</v>
      </c>
      <c r="C6102" t="s">
        <v>19621</v>
      </c>
      <c r="D6102" t="s">
        <v>19614</v>
      </c>
      <c r="E6102" s="89">
        <v>1.132047596641118</v>
      </c>
      <c r="F6102" s="89">
        <v>700273</v>
      </c>
      <c r="G6102" s="89">
        <v>9</v>
      </c>
      <c r="H6102" t="s">
        <v>19630</v>
      </c>
      <c r="I6102" s="89"/>
    </row>
    <row r="6103">
      <c r="A6103" t="s">
        <v>8915</v>
      </c>
      <c r="B6103" t="s">
        <v>19483</v>
      </c>
      <c r="C6103" t="s">
        <v>19621</v>
      </c>
      <c r="D6103" t="s">
        <v>19615</v>
      </c>
      <c r="E6103" s="89">
        <v>1.200489208398796</v>
      </c>
      <c r="F6103" s="89">
        <v>700273</v>
      </c>
      <c r="G6103" s="89">
        <v>9</v>
      </c>
      <c r="H6103" t="s">
        <v>19630</v>
      </c>
      <c r="I6103" s="89"/>
    </row>
    <row r="6104">
      <c r="A6104" t="s">
        <v>8916</v>
      </c>
      <c r="B6104" t="s">
        <v>19483</v>
      </c>
      <c r="C6104" t="s">
        <v>19621</v>
      </c>
      <c r="D6104" t="s">
        <v>19616</v>
      </c>
      <c r="E6104" s="89">
        <v>1.133406841102967</v>
      </c>
      <c r="F6104" s="89">
        <v>700273</v>
      </c>
      <c r="G6104" s="89">
        <v>9</v>
      </c>
      <c r="H6104" t="s">
        <v>19630</v>
      </c>
      <c r="I6104" s="89"/>
    </row>
    <row r="6105">
      <c r="A6105" t="s">
        <v>8917</v>
      </c>
      <c r="B6105" t="s">
        <v>19483</v>
      </c>
      <c r="C6105" t="s">
        <v>19621</v>
      </c>
      <c r="D6105" t="s">
        <v>19617</v>
      </c>
      <c r="E6105" s="89">
        <v>1.195914968198344</v>
      </c>
      <c r="F6105" s="89">
        <v>700273</v>
      </c>
      <c r="G6105" s="89">
        <v>9</v>
      </c>
      <c r="H6105" t="s">
        <v>19630</v>
      </c>
      <c r="I6105" s="89"/>
    </row>
    <row r="6106">
      <c r="A6106" t="s">
        <v>8918</v>
      </c>
      <c r="B6106" t="s">
        <v>19483</v>
      </c>
      <c r="C6106" t="s">
        <v>19621</v>
      </c>
      <c r="D6106" t="s">
        <v>19618</v>
      </c>
      <c r="E6106" s="89">
        <v>1.197167055803674</v>
      </c>
      <c r="F6106" s="89">
        <v>700273</v>
      </c>
      <c r="G6106" s="89">
        <v>9</v>
      </c>
      <c r="H6106" t="s">
        <v>19630</v>
      </c>
      <c r="I6106" s="89"/>
    </row>
    <row r="6107">
      <c r="A6107" t="s">
        <v>8919</v>
      </c>
      <c r="B6107" t="s">
        <v>19483</v>
      </c>
      <c r="C6107" t="s">
        <v>19621</v>
      </c>
      <c r="D6107" t="s">
        <v>19619</v>
      </c>
      <c r="E6107" s="89">
        <v>1.247177470365417</v>
      </c>
      <c r="F6107" s="89">
        <v>700273</v>
      </c>
      <c r="G6107" s="89">
        <v>9</v>
      </c>
      <c r="H6107" t="s">
        <v>19630</v>
      </c>
      <c r="I6107" s="89"/>
    </row>
    <row r="6108">
      <c r="A6108" t="s">
        <v>8920</v>
      </c>
      <c r="B6108" t="s">
        <v>19483</v>
      </c>
      <c r="C6108" t="s">
        <v>19621</v>
      </c>
      <c r="D6108" t="s">
        <v>19620</v>
      </c>
      <c r="E6108" s="89">
        <v>1.179512836173449</v>
      </c>
      <c r="F6108" s="89">
        <v>700273</v>
      </c>
      <c r="G6108" s="89">
        <v>9</v>
      </c>
      <c r="H6108" t="s">
        <v>19630</v>
      </c>
      <c r="I6108" s="89"/>
    </row>
    <row r="6109">
      <c r="A6109" t="s">
        <v>8921</v>
      </c>
      <c r="B6109" t="s">
        <v>19483</v>
      </c>
      <c r="C6109" t="s">
        <v>19621</v>
      </c>
      <c r="D6109" t="s">
        <v>19621</v>
      </c>
      <c r="E6109" s="89">
        <v>1</v>
      </c>
      <c r="F6109" s="89">
        <v>700273</v>
      </c>
      <c r="G6109" s="89">
        <v>9</v>
      </c>
      <c r="H6109" t="s">
        <v>19630</v>
      </c>
      <c r="I6109" s="89"/>
    </row>
    <row r="6110">
      <c r="A6110" t="s">
        <v>8922</v>
      </c>
      <c r="B6110" t="s">
        <v>19483</v>
      </c>
      <c r="C6110" t="s">
        <v>19621</v>
      </c>
      <c r="D6110" t="s">
        <v>19622</v>
      </c>
      <c r="E6110" s="89">
        <v>1.200383852615878</v>
      </c>
      <c r="F6110" s="89">
        <v>700273</v>
      </c>
      <c r="G6110" s="89">
        <v>9</v>
      </c>
      <c r="H6110" t="s">
        <v>19630</v>
      </c>
      <c r="I6110" s="89"/>
    </row>
    <row r="6111">
      <c r="A6111" t="s">
        <v>8923</v>
      </c>
      <c r="B6111" t="s">
        <v>19483</v>
      </c>
      <c r="C6111" t="s">
        <v>19621</v>
      </c>
      <c r="D6111" t="s">
        <v>19623</v>
      </c>
      <c r="E6111" s="89">
        <v>4.556696920797863</v>
      </c>
      <c r="F6111" s="89">
        <v>700273</v>
      </c>
      <c r="G6111" s="89">
        <v>9</v>
      </c>
      <c r="H6111" t="s">
        <v>19630</v>
      </c>
      <c r="I6111" s="89"/>
    </row>
    <row r="6112">
      <c r="A6112" t="s">
        <v>8924</v>
      </c>
      <c r="B6112" t="s">
        <v>19483</v>
      </c>
      <c r="C6112" t="s">
        <v>19621</v>
      </c>
      <c r="D6112" t="s">
        <v>19624</v>
      </c>
      <c r="E6112" s="89">
        <v>11.34761957467698</v>
      </c>
      <c r="F6112" s="89">
        <v>700273</v>
      </c>
      <c r="G6112" s="89">
        <v>9</v>
      </c>
      <c r="H6112" t="s">
        <v>19630</v>
      </c>
      <c r="I6112" s="89"/>
    </row>
    <row r="6113">
      <c r="A6113" t="s">
        <v>8925</v>
      </c>
      <c r="B6113" t="s">
        <v>19483</v>
      </c>
      <c r="C6113" t="s">
        <v>19622</v>
      </c>
      <c r="D6113" t="s">
        <v>19614</v>
      </c>
      <c r="E6113" s="89">
        <v>0.9473461512839475</v>
      </c>
      <c r="F6113" s="89">
        <v>700273</v>
      </c>
      <c r="G6113" s="89">
        <v>9</v>
      </c>
      <c r="H6113" t="s">
        <v>19630</v>
      </c>
      <c r="I6113" s="89"/>
    </row>
    <row r="6114">
      <c r="A6114" t="s">
        <v>8926</v>
      </c>
      <c r="B6114" t="s">
        <v>19483</v>
      </c>
      <c r="C6114" t="s">
        <v>19622</v>
      </c>
      <c r="D6114" t="s">
        <v>19615</v>
      </c>
      <c r="E6114" s="89">
        <v>1.001424895752492</v>
      </c>
      <c r="F6114" s="89">
        <v>700273</v>
      </c>
      <c r="G6114" s="89">
        <v>9</v>
      </c>
      <c r="H6114" t="s">
        <v>19630</v>
      </c>
      <c r="I6114" s="89"/>
    </row>
    <row r="6115">
      <c r="A6115" t="s">
        <v>8927</v>
      </c>
      <c r="B6115" t="s">
        <v>19483</v>
      </c>
      <c r="C6115" t="s">
        <v>19622</v>
      </c>
      <c r="D6115" t="s">
        <v>19616</v>
      </c>
      <c r="E6115" s="89">
        <v>0.9484239016822221</v>
      </c>
      <c r="F6115" s="89">
        <v>700273</v>
      </c>
      <c r="G6115" s="89">
        <v>9</v>
      </c>
      <c r="H6115" t="s">
        <v>19630</v>
      </c>
      <c r="I6115" s="89"/>
    </row>
    <row r="6116">
      <c r="A6116" t="s">
        <v>8928</v>
      </c>
      <c r="B6116" t="s">
        <v>19483</v>
      </c>
      <c r="C6116" t="s">
        <v>19622</v>
      </c>
      <c r="D6116" t="s">
        <v>19617</v>
      </c>
      <c r="E6116" s="89">
        <v>0.9974092956383561</v>
      </c>
      <c r="F6116" s="89">
        <v>700273</v>
      </c>
      <c r="G6116" s="89">
        <v>9</v>
      </c>
      <c r="H6116" t="s">
        <v>19630</v>
      </c>
      <c r="I6116" s="89"/>
    </row>
    <row r="6117">
      <c r="A6117" t="s">
        <v>8929</v>
      </c>
      <c r="B6117" t="s">
        <v>19483</v>
      </c>
      <c r="C6117" t="s">
        <v>19622</v>
      </c>
      <c r="D6117" t="s">
        <v>19618</v>
      </c>
      <c r="E6117" s="89">
        <v>0.9988762695001561</v>
      </c>
      <c r="F6117" s="89">
        <v>700273</v>
      </c>
      <c r="G6117" s="89">
        <v>9</v>
      </c>
      <c r="H6117" t="s">
        <v>19630</v>
      </c>
      <c r="I6117" s="89"/>
    </row>
    <row r="6118">
      <c r="A6118" t="s">
        <v>8930</v>
      </c>
      <c r="B6118" t="s">
        <v>19483</v>
      </c>
      <c r="C6118" t="s">
        <v>19622</v>
      </c>
      <c r="D6118" t="s">
        <v>19619</v>
      </c>
      <c r="E6118" s="89">
        <v>1.039426447083054</v>
      </c>
      <c r="F6118" s="89">
        <v>700273</v>
      </c>
      <c r="G6118" s="89">
        <v>9</v>
      </c>
      <c r="H6118" t="s">
        <v>19630</v>
      </c>
      <c r="I6118" s="89"/>
    </row>
    <row r="6119">
      <c r="A6119" t="s">
        <v>8931</v>
      </c>
      <c r="B6119" t="s">
        <v>19483</v>
      </c>
      <c r="C6119" t="s">
        <v>19622</v>
      </c>
      <c r="D6119" t="s">
        <v>19620</v>
      </c>
      <c r="E6119" s="89">
        <v>0.9836976230815612</v>
      </c>
      <c r="F6119" s="89">
        <v>700273</v>
      </c>
      <c r="G6119" s="89">
        <v>9</v>
      </c>
      <c r="H6119" t="s">
        <v>19630</v>
      </c>
      <c r="I6119" s="89"/>
    </row>
    <row r="6120">
      <c r="A6120" t="s">
        <v>8932</v>
      </c>
      <c r="B6120" t="s">
        <v>19483</v>
      </c>
      <c r="C6120" t="s">
        <v>19622</v>
      </c>
      <c r="D6120" t="s">
        <v>19621</v>
      </c>
      <c r="E6120" s="89">
        <v>0.8779076293802044</v>
      </c>
      <c r="F6120" s="89">
        <v>700273</v>
      </c>
      <c r="G6120" s="89">
        <v>9</v>
      </c>
      <c r="H6120" t="s">
        <v>19630</v>
      </c>
      <c r="I6120" s="89"/>
    </row>
    <row r="6121">
      <c r="A6121" t="s">
        <v>8933</v>
      </c>
      <c r="B6121" t="s">
        <v>19483</v>
      </c>
      <c r="C6121" t="s">
        <v>19622</v>
      </c>
      <c r="D6121" t="s">
        <v>19622</v>
      </c>
      <c r="E6121" s="89">
        <v>1</v>
      </c>
      <c r="F6121" s="89">
        <v>700273</v>
      </c>
      <c r="G6121" s="89">
        <v>9</v>
      </c>
      <c r="H6121" t="s">
        <v>19630</v>
      </c>
      <c r="I6121" s="89"/>
    </row>
    <row r="6122">
      <c r="A6122" t="s">
        <v>8934</v>
      </c>
      <c r="B6122" t="s">
        <v>19483</v>
      </c>
      <c r="C6122" t="s">
        <v>19622</v>
      </c>
      <c r="D6122" t="s">
        <v>19623</v>
      </c>
      <c r="E6122" s="89">
        <v>3.845650227890638</v>
      </c>
      <c r="F6122" s="89">
        <v>700273</v>
      </c>
      <c r="G6122" s="89">
        <v>9</v>
      </c>
      <c r="H6122" t="s">
        <v>19630</v>
      </c>
      <c r="I6122" s="89"/>
    </row>
    <row r="6123">
      <c r="A6123" t="s">
        <v>8935</v>
      </c>
      <c r="B6123" t="s">
        <v>19483</v>
      </c>
      <c r="C6123" t="s">
        <v>19622</v>
      </c>
      <c r="D6123" t="s">
        <v>19624</v>
      </c>
      <c r="E6123" s="89">
        <v>9.535787951756184</v>
      </c>
      <c r="F6123" s="89">
        <v>700273</v>
      </c>
      <c r="G6123" s="89">
        <v>9</v>
      </c>
      <c r="H6123" t="s">
        <v>19630</v>
      </c>
      <c r="I6123" s="89"/>
    </row>
    <row r="6124">
      <c r="A6124" t="s">
        <v>8936</v>
      </c>
      <c r="B6124" t="s">
        <v>19483</v>
      </c>
      <c r="C6124" t="s">
        <v>19523</v>
      </c>
      <c r="D6124" t="s">
        <v>19614</v>
      </c>
      <c r="E6124" s="89">
        <v>0.0492443949674951</v>
      </c>
      <c r="F6124" s="89">
        <v>700273</v>
      </c>
      <c r="G6124" s="89">
        <v>9</v>
      </c>
      <c r="H6124" t="s">
        <v>19630</v>
      </c>
      <c r="I6124" s="89"/>
    </row>
    <row r="6125">
      <c r="A6125" t="s">
        <v>8937</v>
      </c>
      <c r="B6125" t="s">
        <v>19483</v>
      </c>
      <c r="C6125" t="s">
        <v>19523</v>
      </c>
      <c r="D6125" t="s">
        <v>19615</v>
      </c>
      <c r="E6125" s="89">
        <v>0.054513817637863</v>
      </c>
      <c r="F6125" s="89">
        <v>700273</v>
      </c>
      <c r="G6125" s="89">
        <v>9</v>
      </c>
      <c r="H6125" t="s">
        <v>19630</v>
      </c>
      <c r="I6125" s="89"/>
    </row>
    <row r="6126">
      <c r="A6126" t="s">
        <v>8938</v>
      </c>
      <c r="B6126" t="s">
        <v>19483</v>
      </c>
      <c r="C6126" t="s">
        <v>19523</v>
      </c>
      <c r="D6126" t="s">
        <v>19616</v>
      </c>
      <c r="E6126" s="89">
        <v>0.04928150590670308</v>
      </c>
      <c r="F6126" s="89">
        <v>700273</v>
      </c>
      <c r="G6126" s="89">
        <v>9</v>
      </c>
      <c r="H6126" t="s">
        <v>19630</v>
      </c>
      <c r="I6126" s="89"/>
    </row>
    <row r="6127">
      <c r="A6127" t="s">
        <v>8939</v>
      </c>
      <c r="B6127" t="s">
        <v>19483</v>
      </c>
      <c r="C6127" t="s">
        <v>19523</v>
      </c>
      <c r="D6127" t="s">
        <v>19617</v>
      </c>
      <c r="E6127" s="89">
        <v>0.05443431220465207</v>
      </c>
      <c r="F6127" s="89">
        <v>700273</v>
      </c>
      <c r="G6127" s="89">
        <v>9</v>
      </c>
      <c r="H6127" t="s">
        <v>19630</v>
      </c>
      <c r="I6127" s="89"/>
    </row>
    <row r="6128">
      <c r="A6128" t="s">
        <v>8940</v>
      </c>
      <c r="B6128" t="s">
        <v>19483</v>
      </c>
      <c r="C6128" t="s">
        <v>19523</v>
      </c>
      <c r="D6128" t="s">
        <v>19618</v>
      </c>
      <c r="E6128" s="89">
        <v>0.05431521959919142</v>
      </c>
      <c r="F6128" s="89">
        <v>700273</v>
      </c>
      <c r="G6128" s="89">
        <v>9</v>
      </c>
      <c r="H6128" t="s">
        <v>19630</v>
      </c>
      <c r="I6128" s="89"/>
    </row>
    <row r="6129">
      <c r="A6129" t="s">
        <v>8941</v>
      </c>
      <c r="B6129" t="s">
        <v>19483</v>
      </c>
      <c r="C6129" t="s">
        <v>19523</v>
      </c>
      <c r="D6129" t="s">
        <v>19619</v>
      </c>
      <c r="E6129" s="89">
        <v>0.05673627902276696</v>
      </c>
      <c r="F6129" s="89">
        <v>700273</v>
      </c>
      <c r="G6129" s="89">
        <v>9</v>
      </c>
      <c r="H6129" t="s">
        <v>19630</v>
      </c>
      <c r="I6129" s="89"/>
    </row>
    <row r="6130">
      <c r="A6130" t="s">
        <v>8942</v>
      </c>
      <c r="B6130" t="s">
        <v>19483</v>
      </c>
      <c r="C6130" t="s">
        <v>19523</v>
      </c>
      <c r="D6130" t="s">
        <v>19620</v>
      </c>
      <c r="E6130" s="89">
        <v>0.05357196945945532</v>
      </c>
      <c r="F6130" s="89">
        <v>700273</v>
      </c>
      <c r="G6130" s="89">
        <v>9</v>
      </c>
      <c r="H6130" t="s">
        <v>19630</v>
      </c>
      <c r="I6130" s="89"/>
    </row>
    <row r="6131">
      <c r="A6131" t="s">
        <v>8943</v>
      </c>
      <c r="B6131" t="s">
        <v>19483</v>
      </c>
      <c r="C6131" t="s">
        <v>19523</v>
      </c>
      <c r="D6131" t="s">
        <v>19621</v>
      </c>
      <c r="E6131" s="89">
        <v>0.04543871040072701</v>
      </c>
      <c r="F6131" s="89">
        <v>700273</v>
      </c>
      <c r="G6131" s="89">
        <v>9</v>
      </c>
      <c r="H6131" t="s">
        <v>19630</v>
      </c>
      <c r="I6131" s="89"/>
    </row>
    <row r="6132">
      <c r="A6132" t="s">
        <v>8944</v>
      </c>
      <c r="B6132" t="s">
        <v>19483</v>
      </c>
      <c r="C6132" t="s">
        <v>19523</v>
      </c>
      <c r="D6132" t="s">
        <v>19622</v>
      </c>
      <c r="E6132" s="89">
        <v>0.05484135799708401</v>
      </c>
      <c r="F6132" s="89">
        <v>700273</v>
      </c>
      <c r="G6132" s="89">
        <v>9</v>
      </c>
      <c r="H6132" t="s">
        <v>19630</v>
      </c>
      <c r="I6132" s="89"/>
    </row>
    <row r="6133">
      <c r="A6133" t="s">
        <v>8945</v>
      </c>
      <c r="B6133" t="s">
        <v>19483</v>
      </c>
      <c r="C6133" t="s">
        <v>19523</v>
      </c>
      <c r="D6133" t="s">
        <v>19623</v>
      </c>
      <c r="E6133" s="89">
        <v>0.2012542534246719</v>
      </c>
      <c r="F6133" s="89">
        <v>700273</v>
      </c>
      <c r="G6133" s="89">
        <v>9</v>
      </c>
      <c r="H6133" t="s">
        <v>19630</v>
      </c>
      <c r="I6133" s="89"/>
    </row>
    <row r="6134">
      <c r="A6134" t="s">
        <v>8946</v>
      </c>
      <c r="B6134" t="s">
        <v>19483</v>
      </c>
      <c r="C6134" t="s">
        <v>19523</v>
      </c>
      <c r="D6134" t="s">
        <v>19624</v>
      </c>
      <c r="E6134" s="89">
        <v>0.4994749461188731</v>
      </c>
      <c r="F6134" s="89">
        <v>700273</v>
      </c>
      <c r="G6134" s="89">
        <v>9</v>
      </c>
      <c r="H6134" t="s">
        <v>19630</v>
      </c>
      <c r="I6134" s="89"/>
    </row>
    <row r="6135">
      <c r="A6135" t="s">
        <v>20996</v>
      </c>
      <c r="B6135" t="s">
        <v>19483</v>
      </c>
      <c r="C6135" t="s">
        <v>3677</v>
      </c>
      <c r="D6135" t="s">
        <v>19614</v>
      </c>
      <c r="E6135" s="89">
        <v>0.0002469777978647379</v>
      </c>
      <c r="F6135" s="89">
        <v>700273</v>
      </c>
      <c r="G6135" s="89">
        <v>9</v>
      </c>
      <c r="H6135" t="s">
        <v>19630</v>
      </c>
      <c r="I6135" s="89"/>
    </row>
    <row r="6136">
      <c r="A6136" t="s">
        <v>20997</v>
      </c>
      <c r="B6136" t="s">
        <v>19483</v>
      </c>
      <c r="C6136" t="s">
        <v>3677</v>
      </c>
      <c r="D6136" t="s">
        <v>19615</v>
      </c>
      <c r="E6136" s="89">
        <v>0.0002568493098302336</v>
      </c>
      <c r="F6136" s="89">
        <v>700273</v>
      </c>
      <c r="G6136" s="89">
        <v>9</v>
      </c>
      <c r="H6136" t="s">
        <v>19630</v>
      </c>
      <c r="I6136" s="89"/>
    </row>
    <row r="6137">
      <c r="A6137" t="s">
        <v>20998</v>
      </c>
      <c r="B6137" t="s">
        <v>19483</v>
      </c>
      <c r="C6137" t="s">
        <v>3677</v>
      </c>
      <c r="D6137" t="s">
        <v>19616</v>
      </c>
      <c r="E6137" s="89">
        <v>0.0002470940329337957</v>
      </c>
      <c r="F6137" s="89">
        <v>700273</v>
      </c>
      <c r="G6137" s="89">
        <v>9</v>
      </c>
      <c r="H6137" t="s">
        <v>19630</v>
      </c>
      <c r="I6137" s="89"/>
    </row>
    <row r="6138">
      <c r="A6138" t="s">
        <v>20999</v>
      </c>
      <c r="B6138" t="s">
        <v>19483</v>
      </c>
      <c r="C6138" t="s">
        <v>3677</v>
      </c>
      <c r="D6138" t="s">
        <v>19617</v>
      </c>
      <c r="E6138" s="89">
        <v>0.0002499723374403062</v>
      </c>
      <c r="F6138" s="89">
        <v>700273</v>
      </c>
      <c r="G6138" s="89">
        <v>9</v>
      </c>
      <c r="H6138" t="s">
        <v>19630</v>
      </c>
      <c r="I6138" s="89"/>
    </row>
    <row r="6139">
      <c r="A6139" t="s">
        <v>21000</v>
      </c>
      <c r="B6139" t="s">
        <v>19483</v>
      </c>
      <c r="C6139" t="s">
        <v>3677</v>
      </c>
      <c r="D6139" t="s">
        <v>19618</v>
      </c>
      <c r="E6139" s="89">
        <v>0.0002565436088896502</v>
      </c>
      <c r="F6139" s="89">
        <v>700273</v>
      </c>
      <c r="G6139" s="89">
        <v>9</v>
      </c>
      <c r="H6139" t="s">
        <v>19630</v>
      </c>
      <c r="I6139" s="89"/>
    </row>
    <row r="6140">
      <c r="A6140" t="s">
        <v>21001</v>
      </c>
      <c r="B6140" t="s">
        <v>19483</v>
      </c>
      <c r="C6140" t="s">
        <v>3677</v>
      </c>
      <c r="D6140" t="s">
        <v>19619</v>
      </c>
      <c r="E6140" s="89">
        <v>0.0002686430914588449</v>
      </c>
      <c r="F6140" s="89">
        <v>700273</v>
      </c>
      <c r="G6140" s="89">
        <v>9</v>
      </c>
      <c r="H6140" t="s">
        <v>19630</v>
      </c>
      <c r="I6140" s="89"/>
    </row>
    <row r="6141">
      <c r="A6141" t="s">
        <v>21002</v>
      </c>
      <c r="B6141" t="s">
        <v>19483</v>
      </c>
      <c r="C6141" t="s">
        <v>3677</v>
      </c>
      <c r="D6141" t="s">
        <v>19620</v>
      </c>
      <c r="E6141" s="89">
        <v>0.0002537653672412134</v>
      </c>
      <c r="F6141" s="89">
        <v>700273</v>
      </c>
      <c r="G6141" s="89">
        <v>9</v>
      </c>
      <c r="H6141" t="s">
        <v>19630</v>
      </c>
      <c r="I6141" s="89"/>
    </row>
    <row r="6142">
      <c r="A6142" t="s">
        <v>21003</v>
      </c>
      <c r="B6142" t="s">
        <v>19483</v>
      </c>
      <c r="C6142" t="s">
        <v>3677</v>
      </c>
      <c r="D6142" t="s">
        <v>19621</v>
      </c>
      <c r="E6142" s="89">
        <v>0.0002330786576434979</v>
      </c>
      <c r="F6142" s="89">
        <v>700273</v>
      </c>
      <c r="G6142" s="89">
        <v>9</v>
      </c>
      <c r="H6142" t="s">
        <v>19630</v>
      </c>
      <c r="I6142" s="89"/>
    </row>
    <row r="6143">
      <c r="A6143" t="s">
        <v>21004</v>
      </c>
      <c r="B6143" t="s">
        <v>19483</v>
      </c>
      <c r="C6143" t="s">
        <v>3677</v>
      </c>
      <c r="D6143" t="s">
        <v>19622</v>
      </c>
      <c r="E6143" s="89">
        <v>0.000250514454929663</v>
      </c>
      <c r="F6143" s="89">
        <v>700273</v>
      </c>
      <c r="G6143" s="89">
        <v>9</v>
      </c>
      <c r="H6143" t="s">
        <v>19630</v>
      </c>
      <c r="I6143" s="89"/>
    </row>
    <row r="6144">
      <c r="A6144" t="s">
        <v>21005</v>
      </c>
      <c r="B6144" t="s">
        <v>19483</v>
      </c>
      <c r="C6144" t="s">
        <v>3677</v>
      </c>
      <c r="D6144" t="s">
        <v>19623</v>
      </c>
      <c r="E6144" s="89">
        <v>0.001045749808756495</v>
      </c>
      <c r="F6144" s="89">
        <v>700273</v>
      </c>
      <c r="G6144" s="89">
        <v>9</v>
      </c>
      <c r="H6144" t="s">
        <v>19630</v>
      </c>
      <c r="I6144" s="89"/>
    </row>
    <row r="6145">
      <c r="A6145" t="s">
        <v>21006</v>
      </c>
      <c r="B6145" t="s">
        <v>19483</v>
      </c>
      <c r="C6145" t="s">
        <v>3677</v>
      </c>
      <c r="D6145" t="s">
        <v>19624</v>
      </c>
      <c r="E6145" s="89">
        <v>0.002558066275264426</v>
      </c>
      <c r="F6145" s="89">
        <v>700273</v>
      </c>
      <c r="G6145" s="89">
        <v>9</v>
      </c>
      <c r="H6145" t="s">
        <v>19630</v>
      </c>
      <c r="I6145" s="89"/>
    </row>
    <row r="6146">
      <c r="A6146" t="s">
        <v>8947</v>
      </c>
      <c r="B6146" t="s">
        <v>19483</v>
      </c>
      <c r="C6146" t="s">
        <v>19524</v>
      </c>
      <c r="D6146" t="s">
        <v>19614</v>
      </c>
      <c r="E6146" s="89">
        <v>0.00382741926855852</v>
      </c>
      <c r="F6146" s="89">
        <v>700273</v>
      </c>
      <c r="G6146" s="89">
        <v>9</v>
      </c>
      <c r="H6146" t="s">
        <v>19630</v>
      </c>
      <c r="I6146" s="89"/>
    </row>
    <row r="6147">
      <c r="A6147" t="s">
        <v>8948</v>
      </c>
      <c r="B6147" t="s">
        <v>19483</v>
      </c>
      <c r="C6147" t="s">
        <v>19524</v>
      </c>
      <c r="D6147" t="s">
        <v>19615</v>
      </c>
      <c r="E6147" s="89">
        <v>0.004019810752017256</v>
      </c>
      <c r="F6147" s="89">
        <v>700273</v>
      </c>
      <c r="G6147" s="89">
        <v>9</v>
      </c>
      <c r="H6147" t="s">
        <v>19630</v>
      </c>
      <c r="I6147" s="89"/>
    </row>
    <row r="6148">
      <c r="A6148" t="s">
        <v>8949</v>
      </c>
      <c r="B6148" t="s">
        <v>19483</v>
      </c>
      <c r="C6148" t="s">
        <v>19524</v>
      </c>
      <c r="D6148" t="s">
        <v>19616</v>
      </c>
      <c r="E6148" s="89">
        <v>0.003828778250242252</v>
      </c>
      <c r="F6148" s="89">
        <v>700273</v>
      </c>
      <c r="G6148" s="89">
        <v>9</v>
      </c>
      <c r="H6148" t="s">
        <v>19630</v>
      </c>
      <c r="I6148" s="89"/>
    </row>
    <row r="6149">
      <c r="A6149" t="s">
        <v>8950</v>
      </c>
      <c r="B6149" t="s">
        <v>19483</v>
      </c>
      <c r="C6149" t="s">
        <v>19524</v>
      </c>
      <c r="D6149" t="s">
        <v>19617</v>
      </c>
      <c r="E6149" s="89">
        <v>0.003902134029790711</v>
      </c>
      <c r="F6149" s="89">
        <v>700273</v>
      </c>
      <c r="G6149" s="89">
        <v>9</v>
      </c>
      <c r="H6149" t="s">
        <v>19630</v>
      </c>
      <c r="I6149" s="89"/>
    </row>
    <row r="6150">
      <c r="A6150" t="s">
        <v>8951</v>
      </c>
      <c r="B6150" t="s">
        <v>19483</v>
      </c>
      <c r="C6150" t="s">
        <v>19524</v>
      </c>
      <c r="D6150" t="s">
        <v>19618</v>
      </c>
      <c r="E6150" s="89">
        <v>0.004009207232787313</v>
      </c>
      <c r="F6150" s="89">
        <v>700273</v>
      </c>
      <c r="G6150" s="89">
        <v>9</v>
      </c>
      <c r="H6150" t="s">
        <v>19630</v>
      </c>
      <c r="I6150" s="89"/>
    </row>
    <row r="6151">
      <c r="A6151" t="s">
        <v>8952</v>
      </c>
      <c r="B6151" t="s">
        <v>19483</v>
      </c>
      <c r="C6151" t="s">
        <v>19524</v>
      </c>
      <c r="D6151" t="s">
        <v>19619</v>
      </c>
      <c r="E6151" s="89">
        <v>0.004215413271443019</v>
      </c>
      <c r="F6151" s="89">
        <v>700273</v>
      </c>
      <c r="G6151" s="89">
        <v>9</v>
      </c>
      <c r="H6151" t="s">
        <v>19630</v>
      </c>
      <c r="I6151" s="89"/>
    </row>
    <row r="6152">
      <c r="A6152" t="s">
        <v>8953</v>
      </c>
      <c r="B6152" t="s">
        <v>19483</v>
      </c>
      <c r="C6152" t="s">
        <v>19524</v>
      </c>
      <c r="D6152" t="s">
        <v>19620</v>
      </c>
      <c r="E6152" s="89">
        <v>0.003964809839986049</v>
      </c>
      <c r="F6152" s="89">
        <v>700273</v>
      </c>
      <c r="G6152" s="89">
        <v>9</v>
      </c>
      <c r="H6152" t="s">
        <v>19630</v>
      </c>
      <c r="I6152" s="89"/>
    </row>
    <row r="6153">
      <c r="A6153" t="s">
        <v>8954</v>
      </c>
      <c r="B6153" t="s">
        <v>19483</v>
      </c>
      <c r="C6153" t="s">
        <v>19524</v>
      </c>
      <c r="D6153" t="s">
        <v>19621</v>
      </c>
      <c r="E6153" s="89">
        <v>0.00357306958508628</v>
      </c>
      <c r="F6153" s="89">
        <v>700273</v>
      </c>
      <c r="G6153" s="89">
        <v>9</v>
      </c>
      <c r="H6153" t="s">
        <v>19630</v>
      </c>
      <c r="I6153" s="89"/>
    </row>
    <row r="6154">
      <c r="A6154" t="s">
        <v>8955</v>
      </c>
      <c r="B6154" t="s">
        <v>19483</v>
      </c>
      <c r="C6154" t="s">
        <v>19524</v>
      </c>
      <c r="D6154" t="s">
        <v>19622</v>
      </c>
      <c r="E6154" s="89">
        <v>0.003908006928400273</v>
      </c>
      <c r="F6154" s="89">
        <v>700273</v>
      </c>
      <c r="G6154" s="89">
        <v>9</v>
      </c>
      <c r="H6154" t="s">
        <v>19630</v>
      </c>
      <c r="I6154" s="89"/>
    </row>
    <row r="6155">
      <c r="A6155" t="s">
        <v>8956</v>
      </c>
      <c r="B6155" t="s">
        <v>19483</v>
      </c>
      <c r="C6155" t="s">
        <v>19524</v>
      </c>
      <c r="D6155" t="s">
        <v>19623</v>
      </c>
      <c r="E6155" s="89">
        <v>0.01652651358621973</v>
      </c>
      <c r="F6155" s="89">
        <v>700273</v>
      </c>
      <c r="G6155" s="89">
        <v>9</v>
      </c>
      <c r="H6155" t="s">
        <v>19630</v>
      </c>
      <c r="I6155" s="89"/>
    </row>
    <row r="6156">
      <c r="A6156" t="s">
        <v>8957</v>
      </c>
      <c r="B6156" t="s">
        <v>19483</v>
      </c>
      <c r="C6156" t="s">
        <v>19524</v>
      </c>
      <c r="D6156" t="s">
        <v>19624</v>
      </c>
      <c r="E6156" s="89">
        <v>0.03959453755331612</v>
      </c>
      <c r="F6156" s="89">
        <v>700273</v>
      </c>
      <c r="G6156" s="89">
        <v>9</v>
      </c>
      <c r="H6156" t="s">
        <v>19630</v>
      </c>
      <c r="I6156" s="89"/>
    </row>
    <row r="6157">
      <c r="A6157" t="s">
        <v>8958</v>
      </c>
      <c r="B6157" t="s">
        <v>19483</v>
      </c>
      <c r="C6157" t="s">
        <v>19525</v>
      </c>
      <c r="D6157" t="s">
        <v>19614</v>
      </c>
      <c r="E6157" s="89">
        <v>0</v>
      </c>
      <c r="F6157" s="89">
        <v>700273</v>
      </c>
      <c r="G6157" s="89">
        <v>9</v>
      </c>
      <c r="H6157" t="s">
        <v>19630</v>
      </c>
      <c r="I6157" s="89"/>
    </row>
    <row r="6158">
      <c r="A6158" t="s">
        <v>8959</v>
      </c>
      <c r="B6158" t="s">
        <v>19483</v>
      </c>
      <c r="C6158" t="s">
        <v>19525</v>
      </c>
      <c r="D6158" t="s">
        <v>19615</v>
      </c>
      <c r="E6158" s="89">
        <v>0</v>
      </c>
      <c r="F6158" s="89">
        <v>700273</v>
      </c>
      <c r="G6158" s="89">
        <v>9</v>
      </c>
      <c r="H6158" t="s">
        <v>19630</v>
      </c>
      <c r="I6158" s="89"/>
    </row>
    <row r="6159">
      <c r="A6159" t="s">
        <v>8960</v>
      </c>
      <c r="B6159" t="s">
        <v>19483</v>
      </c>
      <c r="C6159" t="s">
        <v>19525</v>
      </c>
      <c r="D6159" t="s">
        <v>19616</v>
      </c>
      <c r="E6159" s="89">
        <v>0</v>
      </c>
      <c r="F6159" s="89">
        <v>700273</v>
      </c>
      <c r="G6159" s="89">
        <v>9</v>
      </c>
      <c r="H6159" t="s">
        <v>19630</v>
      </c>
      <c r="I6159" s="89"/>
    </row>
    <row r="6160">
      <c r="A6160" t="s">
        <v>8961</v>
      </c>
      <c r="B6160" t="s">
        <v>19483</v>
      </c>
      <c r="C6160" t="s">
        <v>19525</v>
      </c>
      <c r="D6160" t="s">
        <v>19617</v>
      </c>
      <c r="E6160" s="89">
        <v>0</v>
      </c>
      <c r="F6160" s="89">
        <v>700273</v>
      </c>
      <c r="G6160" s="89">
        <v>9</v>
      </c>
      <c r="H6160" t="s">
        <v>19630</v>
      </c>
      <c r="I6160" s="89"/>
    </row>
    <row r="6161">
      <c r="A6161" t="s">
        <v>8962</v>
      </c>
      <c r="B6161" t="s">
        <v>19483</v>
      </c>
      <c r="C6161" t="s">
        <v>19525</v>
      </c>
      <c r="D6161" t="s">
        <v>19618</v>
      </c>
      <c r="E6161" s="89">
        <v>0</v>
      </c>
      <c r="F6161" s="89">
        <v>700273</v>
      </c>
      <c r="G6161" s="89">
        <v>9</v>
      </c>
      <c r="H6161" t="s">
        <v>19630</v>
      </c>
      <c r="I6161" s="89"/>
    </row>
    <row r="6162">
      <c r="A6162" t="s">
        <v>8963</v>
      </c>
      <c r="B6162" t="s">
        <v>19483</v>
      </c>
      <c r="C6162" t="s">
        <v>19525</v>
      </c>
      <c r="D6162" t="s">
        <v>19619</v>
      </c>
      <c r="E6162" s="89">
        <v>0</v>
      </c>
      <c r="F6162" s="89">
        <v>700273</v>
      </c>
      <c r="G6162" s="89">
        <v>9</v>
      </c>
      <c r="H6162" t="s">
        <v>19630</v>
      </c>
      <c r="I6162" s="89"/>
    </row>
    <row r="6163">
      <c r="A6163" t="s">
        <v>8964</v>
      </c>
      <c r="B6163" t="s">
        <v>19483</v>
      </c>
      <c r="C6163" t="s">
        <v>19525</v>
      </c>
      <c r="D6163" t="s">
        <v>19620</v>
      </c>
      <c r="E6163" s="89">
        <v>0</v>
      </c>
      <c r="F6163" s="89">
        <v>700273</v>
      </c>
      <c r="G6163" s="89">
        <v>9</v>
      </c>
      <c r="H6163" t="s">
        <v>19630</v>
      </c>
      <c r="I6163" s="89"/>
    </row>
    <row r="6164">
      <c r="A6164" t="s">
        <v>8965</v>
      </c>
      <c r="B6164" t="s">
        <v>19483</v>
      </c>
      <c r="C6164" t="s">
        <v>19525</v>
      </c>
      <c r="D6164" t="s">
        <v>19621</v>
      </c>
      <c r="E6164" s="89">
        <v>0</v>
      </c>
      <c r="F6164" s="89">
        <v>700273</v>
      </c>
      <c r="G6164" s="89">
        <v>9</v>
      </c>
      <c r="H6164" t="s">
        <v>19630</v>
      </c>
      <c r="I6164" s="89"/>
    </row>
    <row r="6165">
      <c r="A6165" t="s">
        <v>8966</v>
      </c>
      <c r="B6165" t="s">
        <v>19483</v>
      </c>
      <c r="C6165" t="s">
        <v>19525</v>
      </c>
      <c r="D6165" t="s">
        <v>19622</v>
      </c>
      <c r="E6165" s="89">
        <v>0</v>
      </c>
      <c r="F6165" s="89">
        <v>700273</v>
      </c>
      <c r="G6165" s="89">
        <v>9</v>
      </c>
      <c r="H6165" t="s">
        <v>19630</v>
      </c>
      <c r="I6165" s="89"/>
    </row>
    <row r="6166">
      <c r="A6166" t="s">
        <v>8967</v>
      </c>
      <c r="B6166" t="s">
        <v>19483</v>
      </c>
      <c r="C6166" t="s">
        <v>19525</v>
      </c>
      <c r="D6166" t="s">
        <v>19623</v>
      </c>
      <c r="E6166" s="89">
        <v>0</v>
      </c>
      <c r="F6166" s="89">
        <v>700273</v>
      </c>
      <c r="G6166" s="89">
        <v>9</v>
      </c>
      <c r="H6166" t="s">
        <v>19630</v>
      </c>
      <c r="I6166" s="89"/>
    </row>
    <row r="6167">
      <c r="A6167" t="s">
        <v>8968</v>
      </c>
      <c r="B6167" t="s">
        <v>19483</v>
      </c>
      <c r="C6167" t="s">
        <v>19525</v>
      </c>
      <c r="D6167" t="s">
        <v>19624</v>
      </c>
      <c r="E6167" s="89">
        <v>0</v>
      </c>
      <c r="F6167" s="89">
        <v>700273</v>
      </c>
      <c r="G6167" s="89">
        <v>9</v>
      </c>
      <c r="H6167" t="s">
        <v>19630</v>
      </c>
      <c r="I6167" s="89"/>
    </row>
    <row r="6168">
      <c r="A6168" t="s">
        <v>8969</v>
      </c>
      <c r="B6168" t="s">
        <v>19483</v>
      </c>
      <c r="C6168" t="s">
        <v>19526</v>
      </c>
      <c r="D6168" t="s">
        <v>19614</v>
      </c>
      <c r="E6168" s="89">
        <v>0.0269507107634292</v>
      </c>
      <c r="F6168" s="89">
        <v>700273</v>
      </c>
      <c r="G6168" s="89">
        <v>9</v>
      </c>
      <c r="H6168" t="s">
        <v>19630</v>
      </c>
      <c r="I6168" s="89"/>
    </row>
    <row r="6169">
      <c r="A6169" t="s">
        <v>8970</v>
      </c>
      <c r="B6169" t="s">
        <v>19483</v>
      </c>
      <c r="C6169" t="s">
        <v>19526</v>
      </c>
      <c r="D6169" t="s">
        <v>19615</v>
      </c>
      <c r="E6169" s="89">
        <v>0.02849566435391883</v>
      </c>
      <c r="F6169" s="89">
        <v>700273</v>
      </c>
      <c r="G6169" s="89">
        <v>9</v>
      </c>
      <c r="H6169" t="s">
        <v>19630</v>
      </c>
      <c r="I6169" s="89"/>
    </row>
    <row r="6170">
      <c r="A6170" t="s">
        <v>8971</v>
      </c>
      <c r="B6170" t="s">
        <v>19483</v>
      </c>
      <c r="C6170" t="s">
        <v>19526</v>
      </c>
      <c r="D6170" t="s">
        <v>19616</v>
      </c>
      <c r="E6170" s="89">
        <v>0.02699770276358847</v>
      </c>
      <c r="F6170" s="89">
        <v>700273</v>
      </c>
      <c r="G6170" s="89">
        <v>9</v>
      </c>
      <c r="H6170" t="s">
        <v>19630</v>
      </c>
      <c r="I6170" s="89"/>
    </row>
    <row r="6171">
      <c r="A6171" t="s">
        <v>8972</v>
      </c>
      <c r="B6171" t="s">
        <v>19483</v>
      </c>
      <c r="C6171" t="s">
        <v>19526</v>
      </c>
      <c r="D6171" t="s">
        <v>19617</v>
      </c>
      <c r="E6171" s="89">
        <v>0.02840688371586982</v>
      </c>
      <c r="F6171" s="89">
        <v>700273</v>
      </c>
      <c r="G6171" s="89">
        <v>9</v>
      </c>
      <c r="H6171" t="s">
        <v>19630</v>
      </c>
      <c r="I6171" s="89"/>
    </row>
    <row r="6172">
      <c r="A6172" t="s">
        <v>8973</v>
      </c>
      <c r="B6172" t="s">
        <v>19483</v>
      </c>
      <c r="C6172" t="s">
        <v>19526</v>
      </c>
      <c r="D6172" t="s">
        <v>19618</v>
      </c>
      <c r="E6172" s="89">
        <v>0.02840011184128923</v>
      </c>
      <c r="F6172" s="89">
        <v>700273</v>
      </c>
      <c r="G6172" s="89">
        <v>9</v>
      </c>
      <c r="H6172" t="s">
        <v>19630</v>
      </c>
      <c r="I6172" s="89"/>
    </row>
    <row r="6173">
      <c r="A6173" t="s">
        <v>8974</v>
      </c>
      <c r="B6173" t="s">
        <v>19483</v>
      </c>
      <c r="C6173" t="s">
        <v>19526</v>
      </c>
      <c r="D6173" t="s">
        <v>19619</v>
      </c>
      <c r="E6173" s="89">
        <v>0.02943960784588319</v>
      </c>
      <c r="F6173" s="89">
        <v>700273</v>
      </c>
      <c r="G6173" s="89">
        <v>9</v>
      </c>
      <c r="H6173" t="s">
        <v>19630</v>
      </c>
      <c r="I6173" s="89"/>
    </row>
    <row r="6174">
      <c r="A6174" t="s">
        <v>8975</v>
      </c>
      <c r="B6174" t="s">
        <v>19483</v>
      </c>
      <c r="C6174" t="s">
        <v>19526</v>
      </c>
      <c r="D6174" t="s">
        <v>19620</v>
      </c>
      <c r="E6174" s="89">
        <v>0.02793881427321607</v>
      </c>
      <c r="F6174" s="89">
        <v>700273</v>
      </c>
      <c r="G6174" s="89">
        <v>9</v>
      </c>
      <c r="H6174" t="s">
        <v>19630</v>
      </c>
      <c r="I6174" s="89"/>
    </row>
    <row r="6175">
      <c r="A6175" t="s">
        <v>8976</v>
      </c>
      <c r="B6175" t="s">
        <v>19483</v>
      </c>
      <c r="C6175" t="s">
        <v>19526</v>
      </c>
      <c r="D6175" t="s">
        <v>19621</v>
      </c>
      <c r="E6175" s="89">
        <v>0.02548099644405352</v>
      </c>
      <c r="F6175" s="89">
        <v>700273</v>
      </c>
      <c r="G6175" s="89">
        <v>9</v>
      </c>
      <c r="H6175" t="s">
        <v>19630</v>
      </c>
      <c r="I6175" s="89"/>
    </row>
    <row r="6176">
      <c r="A6176" t="s">
        <v>8977</v>
      </c>
      <c r="B6176" t="s">
        <v>19483</v>
      </c>
      <c r="C6176" t="s">
        <v>19526</v>
      </c>
      <c r="D6176" t="s">
        <v>19622</v>
      </c>
      <c r="E6176" s="89">
        <v>0.02844500220658427</v>
      </c>
      <c r="F6176" s="89">
        <v>700273</v>
      </c>
      <c r="G6176" s="89">
        <v>9</v>
      </c>
      <c r="H6176" t="s">
        <v>19630</v>
      </c>
      <c r="I6176" s="89"/>
    </row>
    <row r="6177">
      <c r="A6177" t="s">
        <v>8978</v>
      </c>
      <c r="B6177" t="s">
        <v>19483</v>
      </c>
      <c r="C6177" t="s">
        <v>19526</v>
      </c>
      <c r="D6177" t="s">
        <v>19623</v>
      </c>
      <c r="E6177" s="89">
        <v>0.1123054514653118</v>
      </c>
      <c r="F6177" s="89">
        <v>700273</v>
      </c>
      <c r="G6177" s="89">
        <v>9</v>
      </c>
      <c r="H6177" t="s">
        <v>19630</v>
      </c>
      <c r="I6177" s="89"/>
    </row>
    <row r="6178">
      <c r="A6178" t="s">
        <v>8979</v>
      </c>
      <c r="B6178" t="s">
        <v>19483</v>
      </c>
      <c r="C6178" t="s">
        <v>19526</v>
      </c>
      <c r="D6178" t="s">
        <v>19624</v>
      </c>
      <c r="E6178" s="89">
        <v>0.2699382619988456</v>
      </c>
      <c r="F6178" s="89">
        <v>700273</v>
      </c>
      <c r="G6178" s="89">
        <v>9</v>
      </c>
      <c r="H6178" t="s">
        <v>19630</v>
      </c>
      <c r="I6178" s="89"/>
    </row>
    <row r="6179">
      <c r="A6179" t="s">
        <v>21007</v>
      </c>
      <c r="B6179" t="s">
        <v>19483</v>
      </c>
      <c r="C6179" t="s">
        <v>3805</v>
      </c>
      <c r="D6179" t="s">
        <v>19614</v>
      </c>
      <c r="E6179" s="89">
        <v>0</v>
      </c>
      <c r="F6179" s="89">
        <v>709177</v>
      </c>
      <c r="G6179" s="89">
        <v>10</v>
      </c>
      <c r="H6179" t="s">
        <v>19630</v>
      </c>
      <c r="I6179" s="89"/>
    </row>
    <row r="6180">
      <c r="A6180" t="s">
        <v>21008</v>
      </c>
      <c r="B6180" t="s">
        <v>19483</v>
      </c>
      <c r="C6180" t="s">
        <v>3805</v>
      </c>
      <c r="D6180" t="s">
        <v>19615</v>
      </c>
      <c r="E6180" s="89">
        <v>0</v>
      </c>
      <c r="F6180" s="89">
        <v>709177</v>
      </c>
      <c r="G6180" s="89">
        <v>10</v>
      </c>
      <c r="H6180" t="s">
        <v>19630</v>
      </c>
      <c r="I6180" s="89"/>
    </row>
    <row r="6181">
      <c r="A6181" t="s">
        <v>21009</v>
      </c>
      <c r="B6181" t="s">
        <v>19483</v>
      </c>
      <c r="C6181" t="s">
        <v>3805</v>
      </c>
      <c r="D6181" t="s">
        <v>19616</v>
      </c>
      <c r="E6181" s="89">
        <v>0</v>
      </c>
      <c r="F6181" s="89">
        <v>709177</v>
      </c>
      <c r="G6181" s="89">
        <v>10</v>
      </c>
      <c r="H6181" t="s">
        <v>19630</v>
      </c>
      <c r="I6181" s="89"/>
    </row>
    <row r="6182">
      <c r="A6182" t="s">
        <v>21010</v>
      </c>
      <c r="B6182" t="s">
        <v>19483</v>
      </c>
      <c r="C6182" t="s">
        <v>3805</v>
      </c>
      <c r="D6182" t="s">
        <v>19617</v>
      </c>
      <c r="E6182" s="89">
        <v>0</v>
      </c>
      <c r="F6182" s="89">
        <v>709177</v>
      </c>
      <c r="G6182" s="89">
        <v>10</v>
      </c>
      <c r="H6182" t="s">
        <v>19630</v>
      </c>
      <c r="I6182" s="89"/>
    </row>
    <row r="6183">
      <c r="A6183" t="s">
        <v>21011</v>
      </c>
      <c r="B6183" t="s">
        <v>19483</v>
      </c>
      <c r="C6183" t="s">
        <v>3805</v>
      </c>
      <c r="D6183" t="s">
        <v>19618</v>
      </c>
      <c r="E6183" s="89">
        <v>0</v>
      </c>
      <c r="F6183" s="89">
        <v>709177</v>
      </c>
      <c r="G6183" s="89">
        <v>10</v>
      </c>
      <c r="H6183" t="s">
        <v>19630</v>
      </c>
      <c r="I6183" s="89"/>
    </row>
    <row r="6184">
      <c r="A6184" t="s">
        <v>21012</v>
      </c>
      <c r="B6184" t="s">
        <v>19483</v>
      </c>
      <c r="C6184" t="s">
        <v>3805</v>
      </c>
      <c r="D6184" t="s">
        <v>19619</v>
      </c>
      <c r="E6184" s="89">
        <v>0</v>
      </c>
      <c r="F6184" s="89">
        <v>709177</v>
      </c>
      <c r="G6184" s="89">
        <v>10</v>
      </c>
      <c r="H6184" t="s">
        <v>19630</v>
      </c>
      <c r="I6184" s="89"/>
    </row>
    <row r="6185">
      <c r="A6185" t="s">
        <v>21013</v>
      </c>
      <c r="B6185" t="s">
        <v>19483</v>
      </c>
      <c r="C6185" t="s">
        <v>3805</v>
      </c>
      <c r="D6185" t="s">
        <v>19620</v>
      </c>
      <c r="E6185" s="89">
        <v>0</v>
      </c>
      <c r="F6185" s="89">
        <v>709177</v>
      </c>
      <c r="G6185" s="89">
        <v>10</v>
      </c>
      <c r="H6185" t="s">
        <v>19630</v>
      </c>
      <c r="I6185" s="89"/>
    </row>
    <row r="6186">
      <c r="A6186" t="s">
        <v>21014</v>
      </c>
      <c r="B6186" t="s">
        <v>19483</v>
      </c>
      <c r="C6186" t="s">
        <v>3805</v>
      </c>
      <c r="D6186" t="s">
        <v>19621</v>
      </c>
      <c r="E6186" s="89">
        <v>0</v>
      </c>
      <c r="F6186" s="89">
        <v>709177</v>
      </c>
      <c r="G6186" s="89">
        <v>10</v>
      </c>
      <c r="H6186" t="s">
        <v>19630</v>
      </c>
      <c r="I6186" s="89"/>
    </row>
    <row r="6187">
      <c r="A6187" t="s">
        <v>21015</v>
      </c>
      <c r="B6187" t="s">
        <v>19483</v>
      </c>
      <c r="C6187" t="s">
        <v>3805</v>
      </c>
      <c r="D6187" t="s">
        <v>19622</v>
      </c>
      <c r="E6187" s="89">
        <v>0</v>
      </c>
      <c r="F6187" s="89">
        <v>709177</v>
      </c>
      <c r="G6187" s="89">
        <v>10</v>
      </c>
      <c r="H6187" t="s">
        <v>19630</v>
      </c>
      <c r="I6187" s="89"/>
    </row>
    <row r="6188">
      <c r="A6188" t="s">
        <v>21016</v>
      </c>
      <c r="B6188" t="s">
        <v>19483</v>
      </c>
      <c r="C6188" t="s">
        <v>3805</v>
      </c>
      <c r="D6188" t="s">
        <v>19623</v>
      </c>
      <c r="E6188" s="89">
        <v>0</v>
      </c>
      <c r="F6188" s="89">
        <v>709177</v>
      </c>
      <c r="G6188" s="89">
        <v>10</v>
      </c>
      <c r="H6188" t="s">
        <v>19630</v>
      </c>
      <c r="I6188" s="89"/>
    </row>
    <row r="6189">
      <c r="A6189" t="s">
        <v>21017</v>
      </c>
      <c r="B6189" t="s">
        <v>19483</v>
      </c>
      <c r="C6189" t="s">
        <v>3805</v>
      </c>
      <c r="D6189" t="s">
        <v>19624</v>
      </c>
      <c r="E6189" s="89">
        <v>0</v>
      </c>
      <c r="F6189" s="89">
        <v>709177</v>
      </c>
      <c r="G6189" s="89">
        <v>10</v>
      </c>
      <c r="H6189" t="s">
        <v>19630</v>
      </c>
      <c r="I6189" s="89"/>
    </row>
    <row r="6190">
      <c r="A6190" t="s">
        <v>21018</v>
      </c>
      <c r="B6190" t="s">
        <v>19483</v>
      </c>
      <c r="C6190" t="s">
        <v>3806</v>
      </c>
      <c r="D6190" t="s">
        <v>19614</v>
      </c>
      <c r="E6190" s="89">
        <v>0</v>
      </c>
      <c r="F6190" s="89">
        <v>709177</v>
      </c>
      <c r="G6190" s="89">
        <v>10</v>
      </c>
      <c r="H6190" t="s">
        <v>19630</v>
      </c>
      <c r="I6190" s="89"/>
    </row>
    <row r="6191">
      <c r="A6191" t="s">
        <v>21019</v>
      </c>
      <c r="B6191" t="s">
        <v>19483</v>
      </c>
      <c r="C6191" t="s">
        <v>3806</v>
      </c>
      <c r="D6191" t="s">
        <v>19615</v>
      </c>
      <c r="E6191" s="89">
        <v>0</v>
      </c>
      <c r="F6191" s="89">
        <v>709177</v>
      </c>
      <c r="G6191" s="89">
        <v>10</v>
      </c>
      <c r="H6191" t="s">
        <v>19630</v>
      </c>
      <c r="I6191" s="89"/>
    </row>
    <row r="6192">
      <c r="A6192" t="s">
        <v>21020</v>
      </c>
      <c r="B6192" t="s">
        <v>19483</v>
      </c>
      <c r="C6192" t="s">
        <v>3806</v>
      </c>
      <c r="D6192" t="s">
        <v>19616</v>
      </c>
      <c r="E6192" s="89">
        <v>0</v>
      </c>
      <c r="F6192" s="89">
        <v>709177</v>
      </c>
      <c r="G6192" s="89">
        <v>10</v>
      </c>
      <c r="H6192" t="s">
        <v>19630</v>
      </c>
      <c r="I6192" s="89"/>
    </row>
    <row r="6193">
      <c r="A6193" t="s">
        <v>21021</v>
      </c>
      <c r="B6193" t="s">
        <v>19483</v>
      </c>
      <c r="C6193" t="s">
        <v>3806</v>
      </c>
      <c r="D6193" t="s">
        <v>19617</v>
      </c>
      <c r="E6193" s="89">
        <v>0</v>
      </c>
      <c r="F6193" s="89">
        <v>709177</v>
      </c>
      <c r="G6193" s="89">
        <v>10</v>
      </c>
      <c r="H6193" t="s">
        <v>19630</v>
      </c>
      <c r="I6193" s="89"/>
    </row>
    <row r="6194">
      <c r="A6194" t="s">
        <v>21022</v>
      </c>
      <c r="B6194" t="s">
        <v>19483</v>
      </c>
      <c r="C6194" t="s">
        <v>3806</v>
      </c>
      <c r="D6194" t="s">
        <v>19618</v>
      </c>
      <c r="E6194" s="89">
        <v>0</v>
      </c>
      <c r="F6194" s="89">
        <v>709177</v>
      </c>
      <c r="G6194" s="89">
        <v>10</v>
      </c>
      <c r="H6194" t="s">
        <v>19630</v>
      </c>
      <c r="I6194" s="89"/>
    </row>
    <row r="6195">
      <c r="A6195" t="s">
        <v>21023</v>
      </c>
      <c r="B6195" t="s">
        <v>19483</v>
      </c>
      <c r="C6195" t="s">
        <v>3806</v>
      </c>
      <c r="D6195" t="s">
        <v>19619</v>
      </c>
      <c r="E6195" s="89">
        <v>0</v>
      </c>
      <c r="F6195" s="89">
        <v>709177</v>
      </c>
      <c r="G6195" s="89">
        <v>10</v>
      </c>
      <c r="H6195" t="s">
        <v>19630</v>
      </c>
      <c r="I6195" s="89"/>
    </row>
    <row r="6196">
      <c r="A6196" t="s">
        <v>21024</v>
      </c>
      <c r="B6196" t="s">
        <v>19483</v>
      </c>
      <c r="C6196" t="s">
        <v>3806</v>
      </c>
      <c r="D6196" t="s">
        <v>19620</v>
      </c>
      <c r="E6196" s="89">
        <v>0</v>
      </c>
      <c r="F6196" s="89">
        <v>709177</v>
      </c>
      <c r="G6196" s="89">
        <v>10</v>
      </c>
      <c r="H6196" t="s">
        <v>19630</v>
      </c>
      <c r="I6196" s="89"/>
    </row>
    <row r="6197">
      <c r="A6197" t="s">
        <v>21025</v>
      </c>
      <c r="B6197" t="s">
        <v>19483</v>
      </c>
      <c r="C6197" t="s">
        <v>3806</v>
      </c>
      <c r="D6197" t="s">
        <v>19621</v>
      </c>
      <c r="E6197" s="89">
        <v>0</v>
      </c>
      <c r="F6197" s="89">
        <v>709177</v>
      </c>
      <c r="G6197" s="89">
        <v>10</v>
      </c>
      <c r="H6197" t="s">
        <v>19630</v>
      </c>
      <c r="I6197" s="89"/>
    </row>
    <row r="6198">
      <c r="A6198" t="s">
        <v>21026</v>
      </c>
      <c r="B6198" t="s">
        <v>19483</v>
      </c>
      <c r="C6198" t="s">
        <v>3806</v>
      </c>
      <c r="D6198" t="s">
        <v>19622</v>
      </c>
      <c r="E6198" s="89">
        <v>0</v>
      </c>
      <c r="F6198" s="89">
        <v>709177</v>
      </c>
      <c r="G6198" s="89">
        <v>10</v>
      </c>
      <c r="H6198" t="s">
        <v>19630</v>
      </c>
      <c r="I6198" s="89"/>
    </row>
    <row r="6199">
      <c r="A6199" t="s">
        <v>21027</v>
      </c>
      <c r="B6199" t="s">
        <v>19483</v>
      </c>
      <c r="C6199" t="s">
        <v>3806</v>
      </c>
      <c r="D6199" t="s">
        <v>19623</v>
      </c>
      <c r="E6199" s="89">
        <v>0</v>
      </c>
      <c r="F6199" s="89">
        <v>709177</v>
      </c>
      <c r="G6199" s="89">
        <v>10</v>
      </c>
      <c r="H6199" t="s">
        <v>19630</v>
      </c>
      <c r="I6199" s="89"/>
    </row>
    <row r="6200">
      <c r="A6200" t="s">
        <v>21028</v>
      </c>
      <c r="B6200" t="s">
        <v>19483</v>
      </c>
      <c r="C6200" t="s">
        <v>3806</v>
      </c>
      <c r="D6200" t="s">
        <v>19624</v>
      </c>
      <c r="E6200" s="89">
        <v>0</v>
      </c>
      <c r="F6200" s="89">
        <v>709177</v>
      </c>
      <c r="G6200" s="89">
        <v>10</v>
      </c>
      <c r="H6200" t="s">
        <v>19630</v>
      </c>
      <c r="I6200" s="89"/>
    </row>
    <row r="6201">
      <c r="A6201" t="s">
        <v>21029</v>
      </c>
      <c r="B6201" t="s">
        <v>19483</v>
      </c>
      <c r="C6201" t="s">
        <v>3678</v>
      </c>
      <c r="D6201" t="s">
        <v>19614</v>
      </c>
      <c r="E6201" s="89">
        <v>0.0003618624748018428</v>
      </c>
      <c r="F6201" s="89">
        <v>709177</v>
      </c>
      <c r="G6201" s="89">
        <v>10</v>
      </c>
      <c r="H6201" t="s">
        <v>19630</v>
      </c>
      <c r="I6201" s="89"/>
    </row>
    <row r="6202">
      <c r="A6202" t="s">
        <v>21030</v>
      </c>
      <c r="B6202" t="s">
        <v>19483</v>
      </c>
      <c r="C6202" t="s">
        <v>3678</v>
      </c>
      <c r="D6202" t="s">
        <v>19615</v>
      </c>
      <c r="E6202" s="89">
        <v>0.0003783889453750504</v>
      </c>
      <c r="F6202" s="89">
        <v>709177</v>
      </c>
      <c r="G6202" s="89">
        <v>10</v>
      </c>
      <c r="H6202" t="s">
        <v>19630</v>
      </c>
      <c r="I6202" s="89"/>
    </row>
    <row r="6203">
      <c r="A6203" t="s">
        <v>21031</v>
      </c>
      <c r="B6203" t="s">
        <v>19483</v>
      </c>
      <c r="C6203" t="s">
        <v>3678</v>
      </c>
      <c r="D6203" t="s">
        <v>19616</v>
      </c>
      <c r="E6203" s="89">
        <v>0.0003683730475820378</v>
      </c>
      <c r="F6203" s="89">
        <v>709177</v>
      </c>
      <c r="G6203" s="89">
        <v>10</v>
      </c>
      <c r="H6203" t="s">
        <v>19630</v>
      </c>
      <c r="I6203" s="89"/>
    </row>
    <row r="6204">
      <c r="A6204" t="s">
        <v>21032</v>
      </c>
      <c r="B6204" t="s">
        <v>19483</v>
      </c>
      <c r="C6204" t="s">
        <v>3678</v>
      </c>
      <c r="D6204" t="s">
        <v>19617</v>
      </c>
      <c r="E6204" s="89">
        <v>0.0003763610892410255</v>
      </c>
      <c r="F6204" s="89">
        <v>709177</v>
      </c>
      <c r="G6204" s="89">
        <v>10</v>
      </c>
      <c r="H6204" t="s">
        <v>19630</v>
      </c>
      <c r="I6204" s="89"/>
    </row>
    <row r="6205">
      <c r="A6205" t="s">
        <v>21033</v>
      </c>
      <c r="B6205" t="s">
        <v>19483</v>
      </c>
      <c r="C6205" t="s">
        <v>3678</v>
      </c>
      <c r="D6205" t="s">
        <v>19618</v>
      </c>
      <c r="E6205" s="89">
        <v>0.0003783889453750504</v>
      </c>
      <c r="F6205" s="89">
        <v>709177</v>
      </c>
      <c r="G6205" s="89">
        <v>10</v>
      </c>
      <c r="H6205" t="s">
        <v>19630</v>
      </c>
      <c r="I6205" s="89"/>
    </row>
    <row r="6206">
      <c r="A6206" t="s">
        <v>21034</v>
      </c>
      <c r="B6206" t="s">
        <v>19483</v>
      </c>
      <c r="C6206" t="s">
        <v>3678</v>
      </c>
      <c r="D6206" t="s">
        <v>19619</v>
      </c>
      <c r="E6206" s="89">
        <v>0.0004082008722506396</v>
      </c>
      <c r="F6206" s="89">
        <v>709177</v>
      </c>
      <c r="G6206" s="89">
        <v>10</v>
      </c>
      <c r="H6206" t="s">
        <v>19630</v>
      </c>
      <c r="I6206" s="89"/>
    </row>
    <row r="6207">
      <c r="A6207" t="s">
        <v>21035</v>
      </c>
      <c r="B6207" t="s">
        <v>19483</v>
      </c>
      <c r="C6207" t="s">
        <v>3678</v>
      </c>
      <c r="D6207" t="s">
        <v>19620</v>
      </c>
      <c r="E6207" s="89">
        <v>0.0003767936746040426</v>
      </c>
      <c r="F6207" s="89">
        <v>709177</v>
      </c>
      <c r="G6207" s="89">
        <v>10</v>
      </c>
      <c r="H6207" t="s">
        <v>19630</v>
      </c>
      <c r="I6207" s="89"/>
    </row>
    <row r="6208">
      <c r="A6208" t="s">
        <v>21036</v>
      </c>
      <c r="B6208" t="s">
        <v>19483</v>
      </c>
      <c r="C6208" t="s">
        <v>3678</v>
      </c>
      <c r="D6208" t="s">
        <v>19621</v>
      </c>
      <c r="E6208" s="89">
        <v>0.0003829391844305957</v>
      </c>
      <c r="F6208" s="89">
        <v>709177</v>
      </c>
      <c r="G6208" s="89">
        <v>10</v>
      </c>
      <c r="H6208" t="s">
        <v>19630</v>
      </c>
      <c r="I6208" s="89"/>
    </row>
    <row r="6209">
      <c r="A6209" t="s">
        <v>21037</v>
      </c>
      <c r="B6209" t="s">
        <v>19483</v>
      </c>
      <c r="C6209" t="s">
        <v>3678</v>
      </c>
      <c r="D6209" t="s">
        <v>19622</v>
      </c>
      <c r="E6209" s="89">
        <v>0.000372334260608601</v>
      </c>
      <c r="F6209" s="89">
        <v>709177</v>
      </c>
      <c r="G6209" s="89">
        <v>10</v>
      </c>
      <c r="H6209" t="s">
        <v>19630</v>
      </c>
      <c r="I6209" s="89"/>
    </row>
    <row r="6210">
      <c r="A6210" t="s">
        <v>21038</v>
      </c>
      <c r="B6210" t="s">
        <v>19483</v>
      </c>
      <c r="C6210" t="s">
        <v>3678</v>
      </c>
      <c r="D6210" t="s">
        <v>19623</v>
      </c>
      <c r="E6210" s="89">
        <v>0.00351579335240812</v>
      </c>
      <c r="F6210" s="89">
        <v>709177</v>
      </c>
      <c r="G6210" s="89">
        <v>10</v>
      </c>
      <c r="H6210" t="s">
        <v>19630</v>
      </c>
      <c r="I6210" s="89"/>
    </row>
    <row r="6211">
      <c r="A6211" t="s">
        <v>21039</v>
      </c>
      <c r="B6211" t="s">
        <v>19483</v>
      </c>
      <c r="C6211" t="s">
        <v>3678</v>
      </c>
      <c r="D6211" t="s">
        <v>19624</v>
      </c>
      <c r="E6211" s="89">
        <v>0.009139174085997896</v>
      </c>
      <c r="F6211" s="89">
        <v>709177</v>
      </c>
      <c r="G6211" s="89">
        <v>10</v>
      </c>
      <c r="H6211" t="s">
        <v>19630</v>
      </c>
      <c r="I6211" s="89"/>
    </row>
    <row r="6212">
      <c r="A6212" t="s">
        <v>21040</v>
      </c>
      <c r="B6212" t="s">
        <v>19483</v>
      </c>
      <c r="C6212" t="s">
        <v>3679</v>
      </c>
      <c r="D6212" t="s">
        <v>19614</v>
      </c>
      <c r="E6212" s="89">
        <v>0.0009818980090561453</v>
      </c>
      <c r="F6212" s="89">
        <v>709177</v>
      </c>
      <c r="G6212" s="89">
        <v>10</v>
      </c>
      <c r="H6212" t="s">
        <v>19630</v>
      </c>
      <c r="I6212" s="89"/>
    </row>
    <row r="6213">
      <c r="A6213" t="s">
        <v>21041</v>
      </c>
      <c r="B6213" t="s">
        <v>19483</v>
      </c>
      <c r="C6213" t="s">
        <v>3679</v>
      </c>
      <c r="D6213" t="s">
        <v>19615</v>
      </c>
      <c r="E6213" s="89">
        <v>0.001021760807565183</v>
      </c>
      <c r="F6213" s="89">
        <v>709177</v>
      </c>
      <c r="G6213" s="89">
        <v>10</v>
      </c>
      <c r="H6213" t="s">
        <v>19630</v>
      </c>
      <c r="I6213" s="89"/>
    </row>
    <row r="6214">
      <c r="A6214" t="s">
        <v>21042</v>
      </c>
      <c r="B6214" t="s">
        <v>19483</v>
      </c>
      <c r="C6214" t="s">
        <v>3679</v>
      </c>
      <c r="D6214" t="s">
        <v>19616</v>
      </c>
      <c r="E6214" s="89">
        <v>0.0009956960188220226</v>
      </c>
      <c r="F6214" s="89">
        <v>709177</v>
      </c>
      <c r="G6214" s="89">
        <v>10</v>
      </c>
      <c r="H6214" t="s">
        <v>19630</v>
      </c>
      <c r="I6214" s="89"/>
    </row>
    <row r="6215">
      <c r="A6215" t="s">
        <v>21043</v>
      </c>
      <c r="B6215" t="s">
        <v>19483</v>
      </c>
      <c r="C6215" t="s">
        <v>3679</v>
      </c>
      <c r="D6215" t="s">
        <v>19617</v>
      </c>
      <c r="E6215" s="89">
        <v>0.001012215223919081</v>
      </c>
      <c r="F6215" s="89">
        <v>709177</v>
      </c>
      <c r="G6215" s="89">
        <v>10</v>
      </c>
      <c r="H6215" t="s">
        <v>19630</v>
      </c>
      <c r="I6215" s="89"/>
    </row>
    <row r="6216">
      <c r="A6216" t="s">
        <v>21044</v>
      </c>
      <c r="B6216" t="s">
        <v>19483</v>
      </c>
      <c r="C6216" t="s">
        <v>3679</v>
      </c>
      <c r="D6216" t="s">
        <v>19618</v>
      </c>
      <c r="E6216" s="89">
        <v>0.001021580734996282</v>
      </c>
      <c r="F6216" s="89">
        <v>709177</v>
      </c>
      <c r="G6216" s="89">
        <v>10</v>
      </c>
      <c r="H6216" t="s">
        <v>19630</v>
      </c>
      <c r="I6216" s="89"/>
    </row>
    <row r="6217">
      <c r="A6217" t="s">
        <v>21045</v>
      </c>
      <c r="B6217" t="s">
        <v>19483</v>
      </c>
      <c r="C6217" t="s">
        <v>3679</v>
      </c>
      <c r="D6217" t="s">
        <v>19619</v>
      </c>
      <c r="E6217" s="89">
        <v>0.001080351958386192</v>
      </c>
      <c r="F6217" s="89">
        <v>709177</v>
      </c>
      <c r="G6217" s="89">
        <v>10</v>
      </c>
      <c r="H6217" t="s">
        <v>19630</v>
      </c>
      <c r="I6217" s="89"/>
    </row>
    <row r="6218">
      <c r="A6218" t="s">
        <v>21046</v>
      </c>
      <c r="B6218" t="s">
        <v>19483</v>
      </c>
      <c r="C6218" t="s">
        <v>3679</v>
      </c>
      <c r="D6218" t="s">
        <v>19620</v>
      </c>
      <c r="E6218" s="89">
        <v>0.001013416312882363</v>
      </c>
      <c r="F6218" s="89">
        <v>709177</v>
      </c>
      <c r="G6218" s="89">
        <v>10</v>
      </c>
      <c r="H6218" t="s">
        <v>19630</v>
      </c>
      <c r="I6218" s="89"/>
    </row>
    <row r="6219">
      <c r="A6219" t="s">
        <v>21047</v>
      </c>
      <c r="B6219" t="s">
        <v>19483</v>
      </c>
      <c r="C6219" t="s">
        <v>3679</v>
      </c>
      <c r="D6219" t="s">
        <v>19621</v>
      </c>
      <c r="E6219" s="89">
        <v>0.0009785529790052958</v>
      </c>
      <c r="F6219" s="89">
        <v>709177</v>
      </c>
      <c r="G6219" s="89">
        <v>10</v>
      </c>
      <c r="H6219" t="s">
        <v>19630</v>
      </c>
      <c r="I6219" s="89"/>
    </row>
    <row r="6220">
      <c r="A6220" t="s">
        <v>21048</v>
      </c>
      <c r="B6220" t="s">
        <v>19483</v>
      </c>
      <c r="C6220" t="s">
        <v>3679</v>
      </c>
      <c r="D6220" t="s">
        <v>19622</v>
      </c>
      <c r="E6220" s="89">
        <v>0.001006417890909184</v>
      </c>
      <c r="F6220" s="89">
        <v>709177</v>
      </c>
      <c r="G6220" s="89">
        <v>10</v>
      </c>
      <c r="H6220" t="s">
        <v>19630</v>
      </c>
      <c r="I6220" s="89"/>
    </row>
    <row r="6221">
      <c r="A6221" t="s">
        <v>21049</v>
      </c>
      <c r="B6221" t="s">
        <v>19483</v>
      </c>
      <c r="C6221" t="s">
        <v>3679</v>
      </c>
      <c r="D6221" t="s">
        <v>19623</v>
      </c>
      <c r="E6221" s="89">
        <v>0.00904175566998929</v>
      </c>
      <c r="F6221" s="89">
        <v>709177</v>
      </c>
      <c r="G6221" s="89">
        <v>10</v>
      </c>
      <c r="H6221" t="s">
        <v>19630</v>
      </c>
      <c r="I6221" s="89"/>
    </row>
    <row r="6222">
      <c r="A6222" t="s">
        <v>21050</v>
      </c>
      <c r="B6222" t="s">
        <v>19483</v>
      </c>
      <c r="C6222" t="s">
        <v>3679</v>
      </c>
      <c r="D6222" t="s">
        <v>19624</v>
      </c>
      <c r="E6222" s="89">
        <v>0.02355460328994101</v>
      </c>
      <c r="F6222" s="89">
        <v>709177</v>
      </c>
      <c r="G6222" s="89">
        <v>10</v>
      </c>
      <c r="H6222" t="s">
        <v>19630</v>
      </c>
      <c r="I6222" s="89"/>
    </row>
    <row r="6223">
      <c r="A6223" t="s">
        <v>8980</v>
      </c>
      <c r="B6223" t="s">
        <v>19483</v>
      </c>
      <c r="C6223" t="s">
        <v>19488</v>
      </c>
      <c r="D6223" t="s">
        <v>19614</v>
      </c>
      <c r="E6223" s="89">
        <v>0.003420607991572833</v>
      </c>
      <c r="F6223" s="89">
        <v>709177</v>
      </c>
      <c r="G6223" s="89">
        <v>10</v>
      </c>
      <c r="H6223" t="s">
        <v>19630</v>
      </c>
      <c r="I6223" s="89"/>
    </row>
    <row r="6224">
      <c r="A6224" t="s">
        <v>8981</v>
      </c>
      <c r="B6224" t="s">
        <v>19483</v>
      </c>
      <c r="C6224" t="s">
        <v>19488</v>
      </c>
      <c r="D6224" t="s">
        <v>19615</v>
      </c>
      <c r="E6224" s="89">
        <v>0.003663440984704222</v>
      </c>
      <c r="F6224" s="89">
        <v>709177</v>
      </c>
      <c r="G6224" s="89">
        <v>10</v>
      </c>
      <c r="H6224" t="s">
        <v>19630</v>
      </c>
      <c r="I6224" s="89"/>
    </row>
    <row r="6225">
      <c r="A6225" t="s">
        <v>8982</v>
      </c>
      <c r="B6225" t="s">
        <v>19483</v>
      </c>
      <c r="C6225" t="s">
        <v>19488</v>
      </c>
      <c r="D6225" t="s">
        <v>19616</v>
      </c>
      <c r="E6225" s="89">
        <v>0.003489036316904943</v>
      </c>
      <c r="F6225" s="89">
        <v>709177</v>
      </c>
      <c r="G6225" s="89">
        <v>10</v>
      </c>
      <c r="H6225" t="s">
        <v>19630</v>
      </c>
      <c r="I6225" s="89"/>
    </row>
    <row r="6226">
      <c r="A6226" t="s">
        <v>8983</v>
      </c>
      <c r="B6226" t="s">
        <v>19483</v>
      </c>
      <c r="C6226" t="s">
        <v>19488</v>
      </c>
      <c r="D6226" t="s">
        <v>19617</v>
      </c>
      <c r="E6226" s="89">
        <v>0.003650104220043603</v>
      </c>
      <c r="F6226" s="89">
        <v>709177</v>
      </c>
      <c r="G6226" s="89">
        <v>10</v>
      </c>
      <c r="H6226" t="s">
        <v>19630</v>
      </c>
      <c r="I6226" s="89"/>
    </row>
    <row r="6227">
      <c r="A6227" t="s">
        <v>8984</v>
      </c>
      <c r="B6227" t="s">
        <v>19483</v>
      </c>
      <c r="C6227" t="s">
        <v>19488</v>
      </c>
      <c r="D6227" t="s">
        <v>19618</v>
      </c>
      <c r="E6227" s="89">
        <v>0.003661187318713504</v>
      </c>
      <c r="F6227" s="89">
        <v>709177</v>
      </c>
      <c r="G6227" s="89">
        <v>10</v>
      </c>
      <c r="H6227" t="s">
        <v>19630</v>
      </c>
      <c r="I6227" s="89"/>
    </row>
    <row r="6228">
      <c r="A6228" t="s">
        <v>8985</v>
      </c>
      <c r="B6228" t="s">
        <v>19483</v>
      </c>
      <c r="C6228" t="s">
        <v>19488</v>
      </c>
      <c r="D6228" t="s">
        <v>19619</v>
      </c>
      <c r="E6228" s="89">
        <v>0.003903870599103619</v>
      </c>
      <c r="F6228" s="89">
        <v>709177</v>
      </c>
      <c r="G6228" s="89">
        <v>10</v>
      </c>
      <c r="H6228" t="s">
        <v>19630</v>
      </c>
      <c r="I6228" s="89"/>
    </row>
    <row r="6229">
      <c r="A6229" t="s">
        <v>8986</v>
      </c>
      <c r="B6229" t="s">
        <v>19483</v>
      </c>
      <c r="C6229" t="s">
        <v>19488</v>
      </c>
      <c r="D6229" t="s">
        <v>19620</v>
      </c>
      <c r="E6229" s="89">
        <v>0.00363514651306808</v>
      </c>
      <c r="F6229" s="89">
        <v>709177</v>
      </c>
      <c r="G6229" s="89">
        <v>10</v>
      </c>
      <c r="H6229" t="s">
        <v>19630</v>
      </c>
      <c r="I6229" s="89"/>
    </row>
    <row r="6230">
      <c r="A6230" t="s">
        <v>8987</v>
      </c>
      <c r="B6230" t="s">
        <v>19483</v>
      </c>
      <c r="C6230" t="s">
        <v>19488</v>
      </c>
      <c r="D6230" t="s">
        <v>19621</v>
      </c>
      <c r="E6230" s="89">
        <v>0.003564340458638574</v>
      </c>
      <c r="F6230" s="89">
        <v>709177</v>
      </c>
      <c r="G6230" s="89">
        <v>10</v>
      </c>
      <c r="H6230" t="s">
        <v>19630</v>
      </c>
      <c r="I6230" s="89"/>
    </row>
    <row r="6231">
      <c r="A6231" t="s">
        <v>8988</v>
      </c>
      <c r="B6231" t="s">
        <v>19483</v>
      </c>
      <c r="C6231" t="s">
        <v>19488</v>
      </c>
      <c r="D6231" t="s">
        <v>19622</v>
      </c>
      <c r="E6231" s="89">
        <v>0.003577489542023794</v>
      </c>
      <c r="F6231" s="89">
        <v>709177</v>
      </c>
      <c r="G6231" s="89">
        <v>10</v>
      </c>
      <c r="H6231" t="s">
        <v>19630</v>
      </c>
      <c r="I6231" s="89"/>
    </row>
    <row r="6232">
      <c r="A6232" t="s">
        <v>8989</v>
      </c>
      <c r="B6232" t="s">
        <v>19483</v>
      </c>
      <c r="C6232" t="s">
        <v>19488</v>
      </c>
      <c r="D6232" t="s">
        <v>19623</v>
      </c>
      <c r="E6232" s="89">
        <v>0.03196959459928214</v>
      </c>
      <c r="F6232" s="89">
        <v>709177</v>
      </c>
      <c r="G6232" s="89">
        <v>10</v>
      </c>
      <c r="H6232" t="s">
        <v>19630</v>
      </c>
      <c r="I6232" s="89"/>
    </row>
    <row r="6233">
      <c r="A6233" t="s">
        <v>8990</v>
      </c>
      <c r="B6233" t="s">
        <v>19483</v>
      </c>
      <c r="C6233" t="s">
        <v>19488</v>
      </c>
      <c r="D6233" t="s">
        <v>19624</v>
      </c>
      <c r="E6233" s="89">
        <v>0.0826035624068379</v>
      </c>
      <c r="F6233" s="89">
        <v>709177</v>
      </c>
      <c r="G6233" s="89">
        <v>10</v>
      </c>
      <c r="H6233" t="s">
        <v>19630</v>
      </c>
      <c r="I6233" s="89"/>
    </row>
    <row r="6234">
      <c r="A6234" t="s">
        <v>21051</v>
      </c>
      <c r="B6234" t="s">
        <v>19483</v>
      </c>
      <c r="C6234" t="s">
        <v>19917</v>
      </c>
      <c r="D6234" t="s">
        <v>19614</v>
      </c>
      <c r="E6234" s="89">
        <v>0.003998617411325005</v>
      </c>
      <c r="F6234" s="89">
        <v>709177</v>
      </c>
      <c r="G6234" s="89">
        <v>10</v>
      </c>
      <c r="H6234" t="s">
        <v>19630</v>
      </c>
      <c r="I6234" s="89"/>
    </row>
    <row r="6235">
      <c r="A6235" t="s">
        <v>21052</v>
      </c>
      <c r="B6235" t="s">
        <v>19483</v>
      </c>
      <c r="C6235" t="s">
        <v>19917</v>
      </c>
      <c r="D6235" t="s">
        <v>19615</v>
      </c>
      <c r="E6235" s="89">
        <v>0.004269599305993173</v>
      </c>
      <c r="F6235" s="89">
        <v>709177</v>
      </c>
      <c r="G6235" s="89">
        <v>10</v>
      </c>
      <c r="H6235" t="s">
        <v>19630</v>
      </c>
      <c r="I6235" s="89"/>
    </row>
    <row r="6236">
      <c r="A6236" t="s">
        <v>21053</v>
      </c>
      <c r="B6236" t="s">
        <v>19483</v>
      </c>
      <c r="C6236" t="s">
        <v>19917</v>
      </c>
      <c r="D6236" t="s">
        <v>19616</v>
      </c>
      <c r="E6236" s="89">
        <v>0.004069498661256267</v>
      </c>
      <c r="F6236" s="89">
        <v>709177</v>
      </c>
      <c r="G6236" s="89">
        <v>10</v>
      </c>
      <c r="H6236" t="s">
        <v>19630</v>
      </c>
      <c r="I6236" s="89"/>
    </row>
    <row r="6237">
      <c r="A6237" t="s">
        <v>21054</v>
      </c>
      <c r="B6237" t="s">
        <v>19483</v>
      </c>
      <c r="C6237" t="s">
        <v>19917</v>
      </c>
      <c r="D6237" t="s">
        <v>19617</v>
      </c>
      <c r="E6237" s="89">
        <v>0.004239029357955322</v>
      </c>
      <c r="F6237" s="89">
        <v>709177</v>
      </c>
      <c r="G6237" s="89">
        <v>10</v>
      </c>
      <c r="H6237" t="s">
        <v>19630</v>
      </c>
      <c r="I6237" s="89"/>
    </row>
    <row r="6238">
      <c r="A6238" t="s">
        <v>21055</v>
      </c>
      <c r="B6238" t="s">
        <v>19483</v>
      </c>
      <c r="C6238" t="s">
        <v>19917</v>
      </c>
      <c r="D6238" t="s">
        <v>19618</v>
      </c>
      <c r="E6238" s="89">
        <v>0.004267235094267996</v>
      </c>
      <c r="F6238" s="89">
        <v>709177</v>
      </c>
      <c r="G6238" s="89">
        <v>10</v>
      </c>
      <c r="H6238" t="s">
        <v>19630</v>
      </c>
      <c r="I6238" s="89"/>
    </row>
    <row r="6239">
      <c r="A6239" t="s">
        <v>21056</v>
      </c>
      <c r="B6239" t="s">
        <v>19483</v>
      </c>
      <c r="C6239" t="s">
        <v>19917</v>
      </c>
      <c r="D6239" t="s">
        <v>19619</v>
      </c>
      <c r="E6239" s="89">
        <v>0.004549272140546189</v>
      </c>
      <c r="F6239" s="89">
        <v>709177</v>
      </c>
      <c r="G6239" s="89">
        <v>10</v>
      </c>
      <c r="H6239" t="s">
        <v>19630</v>
      </c>
      <c r="I6239" s="89"/>
    </row>
    <row r="6240">
      <c r="A6240" t="s">
        <v>21057</v>
      </c>
      <c r="B6240" t="s">
        <v>19483</v>
      </c>
      <c r="C6240" t="s">
        <v>19917</v>
      </c>
      <c r="D6240" t="s">
        <v>19620</v>
      </c>
      <c r="E6240" s="89">
        <v>0.004237591548626021</v>
      </c>
      <c r="F6240" s="89">
        <v>709177</v>
      </c>
      <c r="G6240" s="89">
        <v>10</v>
      </c>
      <c r="H6240" t="s">
        <v>19630</v>
      </c>
      <c r="I6240" s="89"/>
    </row>
    <row r="6241">
      <c r="A6241" t="s">
        <v>21058</v>
      </c>
      <c r="B6241" t="s">
        <v>19483</v>
      </c>
      <c r="C6241" t="s">
        <v>19917</v>
      </c>
      <c r="D6241" t="s">
        <v>19621</v>
      </c>
      <c r="E6241" s="89">
        <v>0.004184572676050966</v>
      </c>
      <c r="F6241" s="89">
        <v>709177</v>
      </c>
      <c r="G6241" s="89">
        <v>10</v>
      </c>
      <c r="H6241" t="s">
        <v>19630</v>
      </c>
      <c r="I6241" s="89"/>
    </row>
    <row r="6242">
      <c r="A6242" t="s">
        <v>21059</v>
      </c>
      <c r="B6242" t="s">
        <v>19483</v>
      </c>
      <c r="C6242" t="s">
        <v>19917</v>
      </c>
      <c r="D6242" t="s">
        <v>19622</v>
      </c>
      <c r="E6242" s="89">
        <v>0.004166814766747961</v>
      </c>
      <c r="F6242" s="89">
        <v>709177</v>
      </c>
      <c r="G6242" s="89">
        <v>10</v>
      </c>
      <c r="H6242" t="s">
        <v>19630</v>
      </c>
      <c r="I6242" s="89"/>
    </row>
    <row r="6243">
      <c r="A6243" t="s">
        <v>21060</v>
      </c>
      <c r="B6243" t="s">
        <v>19483</v>
      </c>
      <c r="C6243" t="s">
        <v>19917</v>
      </c>
      <c r="D6243" t="s">
        <v>19623</v>
      </c>
      <c r="E6243" s="89">
        <v>0.03824402418321453</v>
      </c>
      <c r="F6243" s="89">
        <v>709177</v>
      </c>
      <c r="G6243" s="89">
        <v>10</v>
      </c>
      <c r="H6243" t="s">
        <v>19630</v>
      </c>
      <c r="I6243" s="89"/>
    </row>
    <row r="6244">
      <c r="A6244" t="s">
        <v>21061</v>
      </c>
      <c r="B6244" t="s">
        <v>19483</v>
      </c>
      <c r="C6244" t="s">
        <v>19917</v>
      </c>
      <c r="D6244" t="s">
        <v>19624</v>
      </c>
      <c r="E6244" s="89">
        <v>0.09817516899999884</v>
      </c>
      <c r="F6244" s="89">
        <v>709177</v>
      </c>
      <c r="G6244" s="89">
        <v>10</v>
      </c>
      <c r="H6244" t="s">
        <v>19630</v>
      </c>
      <c r="I6244" s="89"/>
    </row>
    <row r="6245">
      <c r="A6245" t="s">
        <v>8991</v>
      </c>
      <c r="B6245" t="s">
        <v>19483</v>
      </c>
      <c r="C6245" t="s">
        <v>19489</v>
      </c>
      <c r="D6245" t="s">
        <v>19614</v>
      </c>
      <c r="E6245" s="89">
        <v>0.01072069013976517</v>
      </c>
      <c r="F6245" s="89">
        <v>709177</v>
      </c>
      <c r="G6245" s="89">
        <v>10</v>
      </c>
      <c r="H6245" t="s">
        <v>19630</v>
      </c>
      <c r="I6245" s="89"/>
    </row>
    <row r="6246">
      <c r="A6246" t="s">
        <v>8992</v>
      </c>
      <c r="B6246" t="s">
        <v>19483</v>
      </c>
      <c r="C6246" t="s">
        <v>19489</v>
      </c>
      <c r="D6246" t="s">
        <v>19615</v>
      </c>
      <c r="E6246" s="89">
        <v>0.01136102929762383</v>
      </c>
      <c r="F6246" s="89">
        <v>709177</v>
      </c>
      <c r="G6246" s="89">
        <v>10</v>
      </c>
      <c r="H6246" t="s">
        <v>19630</v>
      </c>
      <c r="I6246" s="89"/>
    </row>
    <row r="6247">
      <c r="A6247" t="s">
        <v>8993</v>
      </c>
      <c r="B6247" t="s">
        <v>19483</v>
      </c>
      <c r="C6247" t="s">
        <v>19489</v>
      </c>
      <c r="D6247" t="s">
        <v>19616</v>
      </c>
      <c r="E6247" s="89">
        <v>0.01080163739890582</v>
      </c>
      <c r="F6247" s="89">
        <v>709177</v>
      </c>
      <c r="G6247" s="89">
        <v>10</v>
      </c>
      <c r="H6247" t="s">
        <v>19630</v>
      </c>
      <c r="I6247" s="89"/>
    </row>
    <row r="6248">
      <c r="A6248" t="s">
        <v>8994</v>
      </c>
      <c r="B6248" t="s">
        <v>19483</v>
      </c>
      <c r="C6248" t="s">
        <v>19489</v>
      </c>
      <c r="D6248" t="s">
        <v>19617</v>
      </c>
      <c r="E6248" s="89">
        <v>0.01103786180705001</v>
      </c>
      <c r="F6248" s="89">
        <v>709177</v>
      </c>
      <c r="G6248" s="89">
        <v>10</v>
      </c>
      <c r="H6248" t="s">
        <v>19630</v>
      </c>
      <c r="I6248" s="89"/>
    </row>
    <row r="6249">
      <c r="A6249" t="s">
        <v>8995</v>
      </c>
      <c r="B6249" t="s">
        <v>19483</v>
      </c>
      <c r="C6249" t="s">
        <v>19489</v>
      </c>
      <c r="D6249" t="s">
        <v>19618</v>
      </c>
      <c r="E6249" s="89">
        <v>0.0113547814366941</v>
      </c>
      <c r="F6249" s="89">
        <v>709177</v>
      </c>
      <c r="G6249" s="89">
        <v>10</v>
      </c>
      <c r="H6249" t="s">
        <v>19630</v>
      </c>
      <c r="I6249" s="89"/>
    </row>
    <row r="6250">
      <c r="A6250" t="s">
        <v>8996</v>
      </c>
      <c r="B6250" t="s">
        <v>19483</v>
      </c>
      <c r="C6250" t="s">
        <v>19489</v>
      </c>
      <c r="D6250" t="s">
        <v>19619</v>
      </c>
      <c r="E6250" s="89">
        <v>0.0120910736996296</v>
      </c>
      <c r="F6250" s="89">
        <v>709177</v>
      </c>
      <c r="G6250" s="89">
        <v>10</v>
      </c>
      <c r="H6250" t="s">
        <v>19630</v>
      </c>
      <c r="I6250" s="89"/>
    </row>
    <row r="6251">
      <c r="A6251" t="s">
        <v>8997</v>
      </c>
      <c r="B6251" t="s">
        <v>19483</v>
      </c>
      <c r="C6251" t="s">
        <v>19489</v>
      </c>
      <c r="D6251" t="s">
        <v>19620</v>
      </c>
      <c r="E6251" s="89">
        <v>0.01128863861059373</v>
      </c>
      <c r="F6251" s="89">
        <v>709177</v>
      </c>
      <c r="G6251" s="89">
        <v>10</v>
      </c>
      <c r="H6251" t="s">
        <v>19630</v>
      </c>
      <c r="I6251" s="89"/>
    </row>
    <row r="6252">
      <c r="A6252" t="s">
        <v>8998</v>
      </c>
      <c r="B6252" t="s">
        <v>19483</v>
      </c>
      <c r="C6252" t="s">
        <v>19489</v>
      </c>
      <c r="D6252" t="s">
        <v>19621</v>
      </c>
      <c r="E6252" s="89">
        <v>0.01136101862553536</v>
      </c>
      <c r="F6252" s="89">
        <v>709177</v>
      </c>
      <c r="G6252" s="89">
        <v>10</v>
      </c>
      <c r="H6252" t="s">
        <v>19630</v>
      </c>
      <c r="I6252" s="89"/>
    </row>
    <row r="6253">
      <c r="A6253" t="s">
        <v>8999</v>
      </c>
      <c r="B6253" t="s">
        <v>19483</v>
      </c>
      <c r="C6253" t="s">
        <v>19489</v>
      </c>
      <c r="D6253" t="s">
        <v>19622</v>
      </c>
      <c r="E6253" s="89">
        <v>0.01097219482188822</v>
      </c>
      <c r="F6253" s="89">
        <v>709177</v>
      </c>
      <c r="G6253" s="89">
        <v>10</v>
      </c>
      <c r="H6253" t="s">
        <v>19630</v>
      </c>
      <c r="I6253" s="89"/>
    </row>
    <row r="6254">
      <c r="A6254" t="s">
        <v>9000</v>
      </c>
      <c r="B6254" t="s">
        <v>19483</v>
      </c>
      <c r="C6254" t="s">
        <v>19489</v>
      </c>
      <c r="D6254" t="s">
        <v>19623</v>
      </c>
      <c r="E6254" s="89">
        <v>0.1508941148493951</v>
      </c>
      <c r="F6254" s="89">
        <v>709177</v>
      </c>
      <c r="G6254" s="89">
        <v>10</v>
      </c>
      <c r="H6254" t="s">
        <v>19630</v>
      </c>
      <c r="I6254" s="89"/>
    </row>
    <row r="6255">
      <c r="A6255" t="s">
        <v>9001</v>
      </c>
      <c r="B6255" t="s">
        <v>19483</v>
      </c>
      <c r="C6255" t="s">
        <v>19489</v>
      </c>
      <c r="D6255" t="s">
        <v>19624</v>
      </c>
      <c r="E6255" s="89">
        <v>0.3582874353247313</v>
      </c>
      <c r="F6255" s="89">
        <v>709177</v>
      </c>
      <c r="G6255" s="89">
        <v>10</v>
      </c>
      <c r="H6255" t="s">
        <v>19630</v>
      </c>
      <c r="I6255" s="89"/>
    </row>
    <row r="6256">
      <c r="A6256" t="s">
        <v>9002</v>
      </c>
      <c r="B6256" t="s">
        <v>19483</v>
      </c>
      <c r="C6256" t="s">
        <v>19490</v>
      </c>
      <c r="D6256" t="s">
        <v>19614</v>
      </c>
      <c r="E6256" s="89">
        <v>0.002057405339823123</v>
      </c>
      <c r="F6256" s="89">
        <v>709177</v>
      </c>
      <c r="G6256" s="89">
        <v>10</v>
      </c>
      <c r="H6256" t="s">
        <v>19630</v>
      </c>
      <c r="I6256" s="89"/>
    </row>
    <row r="6257">
      <c r="A6257" t="s">
        <v>9003</v>
      </c>
      <c r="B6257" t="s">
        <v>19483</v>
      </c>
      <c r="C6257" t="s">
        <v>19490</v>
      </c>
      <c r="D6257" t="s">
        <v>19615</v>
      </c>
      <c r="E6257" s="89">
        <v>0.002207109829151169</v>
      </c>
      <c r="F6257" s="89">
        <v>709177</v>
      </c>
      <c r="G6257" s="89">
        <v>10</v>
      </c>
      <c r="H6257" t="s">
        <v>19630</v>
      </c>
      <c r="I6257" s="89"/>
    </row>
    <row r="6258">
      <c r="A6258" t="s">
        <v>9004</v>
      </c>
      <c r="B6258" t="s">
        <v>19483</v>
      </c>
      <c r="C6258" t="s">
        <v>19490</v>
      </c>
      <c r="D6258" t="s">
        <v>19616</v>
      </c>
      <c r="E6258" s="89">
        <v>0.002057900625057265</v>
      </c>
      <c r="F6258" s="89">
        <v>709177</v>
      </c>
      <c r="G6258" s="89">
        <v>10</v>
      </c>
      <c r="H6258" t="s">
        <v>19630</v>
      </c>
      <c r="I6258" s="89"/>
    </row>
    <row r="6259">
      <c r="A6259" t="s">
        <v>9005</v>
      </c>
      <c r="B6259" t="s">
        <v>19483</v>
      </c>
      <c r="C6259" t="s">
        <v>19490</v>
      </c>
      <c r="D6259" t="s">
        <v>19617</v>
      </c>
      <c r="E6259" s="89">
        <v>0.002063378550972474</v>
      </c>
      <c r="F6259" s="89">
        <v>709177</v>
      </c>
      <c r="G6259" s="89">
        <v>10</v>
      </c>
      <c r="H6259" t="s">
        <v>19630</v>
      </c>
      <c r="I6259" s="89"/>
    </row>
    <row r="6260">
      <c r="A6260" t="s">
        <v>9006</v>
      </c>
      <c r="B6260" t="s">
        <v>19483</v>
      </c>
      <c r="C6260" t="s">
        <v>19490</v>
      </c>
      <c r="D6260" t="s">
        <v>19618</v>
      </c>
      <c r="E6260" s="89">
        <v>0.002205529956547126</v>
      </c>
      <c r="F6260" s="89">
        <v>709177</v>
      </c>
      <c r="G6260" s="89">
        <v>10</v>
      </c>
      <c r="H6260" t="s">
        <v>19630</v>
      </c>
      <c r="I6260" s="89"/>
    </row>
    <row r="6261">
      <c r="A6261" t="s">
        <v>9007</v>
      </c>
      <c r="B6261" t="s">
        <v>19483</v>
      </c>
      <c r="C6261" t="s">
        <v>19490</v>
      </c>
      <c r="D6261" t="s">
        <v>19619</v>
      </c>
      <c r="E6261" s="89">
        <v>0.002354046032757615</v>
      </c>
      <c r="F6261" s="89">
        <v>709177</v>
      </c>
      <c r="G6261" s="89">
        <v>10</v>
      </c>
      <c r="H6261" t="s">
        <v>19630</v>
      </c>
      <c r="I6261" s="89"/>
    </row>
    <row r="6262">
      <c r="A6262" t="s">
        <v>9008</v>
      </c>
      <c r="B6262" t="s">
        <v>19483</v>
      </c>
      <c r="C6262" t="s">
        <v>19490</v>
      </c>
      <c r="D6262" t="s">
        <v>19620</v>
      </c>
      <c r="E6262" s="89">
        <v>0.002196856923533799</v>
      </c>
      <c r="F6262" s="89">
        <v>709177</v>
      </c>
      <c r="G6262" s="89">
        <v>10</v>
      </c>
      <c r="H6262" t="s">
        <v>19630</v>
      </c>
      <c r="I6262" s="89"/>
    </row>
    <row r="6263">
      <c r="A6263" t="s">
        <v>9009</v>
      </c>
      <c r="B6263" t="s">
        <v>19483</v>
      </c>
      <c r="C6263" t="s">
        <v>19490</v>
      </c>
      <c r="D6263" t="s">
        <v>19621</v>
      </c>
      <c r="E6263" s="89">
        <v>0.0022749364861065</v>
      </c>
      <c r="F6263" s="89">
        <v>709177</v>
      </c>
      <c r="G6263" s="89">
        <v>10</v>
      </c>
      <c r="H6263" t="s">
        <v>19630</v>
      </c>
      <c r="I6263" s="89"/>
    </row>
    <row r="6264">
      <c r="A6264" t="s">
        <v>9010</v>
      </c>
      <c r="B6264" t="s">
        <v>19483</v>
      </c>
      <c r="C6264" t="s">
        <v>19490</v>
      </c>
      <c r="D6264" t="s">
        <v>19622</v>
      </c>
      <c r="E6264" s="89">
        <v>0.002066227813537168</v>
      </c>
      <c r="F6264" s="89">
        <v>709177</v>
      </c>
      <c r="G6264" s="89">
        <v>10</v>
      </c>
      <c r="H6264" t="s">
        <v>19630</v>
      </c>
      <c r="I6264" s="89"/>
    </row>
    <row r="6265">
      <c r="A6265" t="s">
        <v>9011</v>
      </c>
      <c r="B6265" t="s">
        <v>19483</v>
      </c>
      <c r="C6265" t="s">
        <v>19490</v>
      </c>
      <c r="D6265" t="s">
        <v>19623</v>
      </c>
      <c r="E6265" s="89">
        <v>0.05145657653303523</v>
      </c>
      <c r="F6265" s="89">
        <v>709177</v>
      </c>
      <c r="G6265" s="89">
        <v>10</v>
      </c>
      <c r="H6265" t="s">
        <v>19630</v>
      </c>
      <c r="I6265" s="89"/>
    </row>
    <row r="6266">
      <c r="A6266" t="s">
        <v>9012</v>
      </c>
      <c r="B6266" t="s">
        <v>19483</v>
      </c>
      <c r="C6266" t="s">
        <v>19490</v>
      </c>
      <c r="D6266" t="s">
        <v>19624</v>
      </c>
      <c r="E6266" s="89">
        <v>0.1129751497578673</v>
      </c>
      <c r="F6266" s="89">
        <v>709177</v>
      </c>
      <c r="G6266" s="89">
        <v>10</v>
      </c>
      <c r="H6266" t="s">
        <v>19630</v>
      </c>
      <c r="I6266" s="89"/>
    </row>
    <row r="6267">
      <c r="A6267" t="s">
        <v>9013</v>
      </c>
      <c r="B6267" t="s">
        <v>19483</v>
      </c>
      <c r="C6267" t="s">
        <v>19491</v>
      </c>
      <c r="D6267" t="s">
        <v>19614</v>
      </c>
      <c r="E6267" s="89">
        <v>0.004664667388617039</v>
      </c>
      <c r="F6267" s="89">
        <v>709177</v>
      </c>
      <c r="G6267" s="89">
        <v>10</v>
      </c>
      <c r="H6267" t="s">
        <v>19630</v>
      </c>
      <c r="I6267" s="89"/>
    </row>
    <row r="6268">
      <c r="A6268" t="s">
        <v>9014</v>
      </c>
      <c r="B6268" t="s">
        <v>19483</v>
      </c>
      <c r="C6268" t="s">
        <v>19491</v>
      </c>
      <c r="D6268" t="s">
        <v>19615</v>
      </c>
      <c r="E6268" s="89">
        <v>0.004884320162479484</v>
      </c>
      <c r="F6268" s="89">
        <v>709177</v>
      </c>
      <c r="G6268" s="89">
        <v>10</v>
      </c>
      <c r="H6268" t="s">
        <v>19630</v>
      </c>
      <c r="I6268" s="89"/>
    </row>
    <row r="6269">
      <c r="A6269" t="s">
        <v>9015</v>
      </c>
      <c r="B6269" t="s">
        <v>19483</v>
      </c>
      <c r="C6269" t="s">
        <v>19491</v>
      </c>
      <c r="D6269" t="s">
        <v>19616</v>
      </c>
      <c r="E6269" s="89">
        <v>0.004674238112592288</v>
      </c>
      <c r="F6269" s="89">
        <v>709177</v>
      </c>
      <c r="G6269" s="89">
        <v>10</v>
      </c>
      <c r="H6269" t="s">
        <v>19630</v>
      </c>
      <c r="I6269" s="89"/>
    </row>
    <row r="6270">
      <c r="A6270" t="s">
        <v>9016</v>
      </c>
      <c r="B6270" t="s">
        <v>19483</v>
      </c>
      <c r="C6270" t="s">
        <v>19491</v>
      </c>
      <c r="D6270" t="s">
        <v>19617</v>
      </c>
      <c r="E6270" s="89">
        <v>0.004735453898122217</v>
      </c>
      <c r="F6270" s="89">
        <v>709177</v>
      </c>
      <c r="G6270" s="89">
        <v>10</v>
      </c>
      <c r="H6270" t="s">
        <v>19630</v>
      </c>
      <c r="I6270" s="89"/>
    </row>
    <row r="6271">
      <c r="A6271" t="s">
        <v>9017</v>
      </c>
      <c r="B6271" t="s">
        <v>19483</v>
      </c>
      <c r="C6271" t="s">
        <v>19491</v>
      </c>
      <c r="D6271" t="s">
        <v>19618</v>
      </c>
      <c r="E6271" s="89">
        <v>0.004882016385878983</v>
      </c>
      <c r="F6271" s="89">
        <v>709177</v>
      </c>
      <c r="G6271" s="89">
        <v>10</v>
      </c>
      <c r="H6271" t="s">
        <v>19630</v>
      </c>
      <c r="I6271" s="89"/>
    </row>
    <row r="6272">
      <c r="A6272" t="s">
        <v>9018</v>
      </c>
      <c r="B6272" t="s">
        <v>19483</v>
      </c>
      <c r="C6272" t="s">
        <v>19491</v>
      </c>
      <c r="D6272" t="s">
        <v>19619</v>
      </c>
      <c r="E6272" s="89">
        <v>0.005187755526325794</v>
      </c>
      <c r="F6272" s="89">
        <v>709177</v>
      </c>
      <c r="G6272" s="89">
        <v>10</v>
      </c>
      <c r="H6272" t="s">
        <v>19630</v>
      </c>
      <c r="I6272" s="89"/>
    </row>
    <row r="6273">
      <c r="A6273" t="s">
        <v>9019</v>
      </c>
      <c r="B6273" t="s">
        <v>19483</v>
      </c>
      <c r="C6273" t="s">
        <v>19491</v>
      </c>
      <c r="D6273" t="s">
        <v>19620</v>
      </c>
      <c r="E6273" s="89">
        <v>0.004854190138433904</v>
      </c>
      <c r="F6273" s="89">
        <v>709177</v>
      </c>
      <c r="G6273" s="89">
        <v>10</v>
      </c>
      <c r="H6273" t="s">
        <v>19630</v>
      </c>
      <c r="I6273" s="89"/>
    </row>
    <row r="6274">
      <c r="A6274" t="s">
        <v>9020</v>
      </c>
      <c r="B6274" t="s">
        <v>19483</v>
      </c>
      <c r="C6274" t="s">
        <v>19491</v>
      </c>
      <c r="D6274" t="s">
        <v>19621</v>
      </c>
      <c r="E6274" s="89">
        <v>0.004901509463377896</v>
      </c>
      <c r="F6274" s="89">
        <v>709177</v>
      </c>
      <c r="G6274" s="89">
        <v>10</v>
      </c>
      <c r="H6274" t="s">
        <v>19630</v>
      </c>
      <c r="I6274" s="89"/>
    </row>
    <row r="6275">
      <c r="A6275" t="s">
        <v>9021</v>
      </c>
      <c r="B6275" t="s">
        <v>19483</v>
      </c>
      <c r="C6275" t="s">
        <v>19491</v>
      </c>
      <c r="D6275" t="s">
        <v>19622</v>
      </c>
      <c r="E6275" s="89">
        <v>0.004739152241603091</v>
      </c>
      <c r="F6275" s="89">
        <v>709177</v>
      </c>
      <c r="G6275" s="89">
        <v>10</v>
      </c>
      <c r="H6275" t="s">
        <v>19630</v>
      </c>
      <c r="I6275" s="89"/>
    </row>
    <row r="6276">
      <c r="A6276" t="s">
        <v>9022</v>
      </c>
      <c r="B6276" t="s">
        <v>19483</v>
      </c>
      <c r="C6276" t="s">
        <v>19491</v>
      </c>
      <c r="D6276" t="s">
        <v>19623</v>
      </c>
      <c r="E6276" s="89">
        <v>0.0611935141331453</v>
      </c>
      <c r="F6276" s="89">
        <v>709177</v>
      </c>
      <c r="G6276" s="89">
        <v>10</v>
      </c>
      <c r="H6276" t="s">
        <v>19630</v>
      </c>
      <c r="I6276" s="89"/>
    </row>
    <row r="6277">
      <c r="A6277" t="s">
        <v>9023</v>
      </c>
      <c r="B6277" t="s">
        <v>19483</v>
      </c>
      <c r="C6277" t="s">
        <v>19491</v>
      </c>
      <c r="D6277" t="s">
        <v>19624</v>
      </c>
      <c r="E6277" s="89">
        <v>0.1471371165668652</v>
      </c>
      <c r="F6277" s="89">
        <v>709177</v>
      </c>
      <c r="G6277" s="89">
        <v>10</v>
      </c>
      <c r="H6277" t="s">
        <v>19630</v>
      </c>
      <c r="I6277" s="89"/>
    </row>
    <row r="6278">
      <c r="A6278" t="s">
        <v>21062</v>
      </c>
      <c r="B6278" t="s">
        <v>19483</v>
      </c>
      <c r="C6278" t="s">
        <v>3837</v>
      </c>
      <c r="D6278" t="s">
        <v>19614</v>
      </c>
      <c r="E6278" s="89">
        <v>0.1622268054157175</v>
      </c>
      <c r="F6278" s="89">
        <v>709177</v>
      </c>
      <c r="G6278" s="89">
        <v>10</v>
      </c>
      <c r="H6278" t="s">
        <v>19630</v>
      </c>
      <c r="I6278" s="89"/>
    </row>
    <row r="6279">
      <c r="A6279" t="s">
        <v>21063</v>
      </c>
      <c r="B6279" t="s">
        <v>19483</v>
      </c>
      <c r="C6279" t="s">
        <v>3837</v>
      </c>
      <c r="D6279" t="s">
        <v>19615</v>
      </c>
      <c r="E6279" s="89">
        <v>0.1719352876469412</v>
      </c>
      <c r="F6279" s="89">
        <v>709177</v>
      </c>
      <c r="G6279" s="89">
        <v>10</v>
      </c>
      <c r="H6279" t="s">
        <v>19630</v>
      </c>
      <c r="I6279" s="89"/>
    </row>
    <row r="6280">
      <c r="A6280" t="s">
        <v>21064</v>
      </c>
      <c r="B6280" t="s">
        <v>19483</v>
      </c>
      <c r="C6280" t="s">
        <v>3837</v>
      </c>
      <c r="D6280" t="s">
        <v>19616</v>
      </c>
      <c r="E6280" s="89">
        <v>0.1627900210539562</v>
      </c>
      <c r="F6280" s="89">
        <v>709177</v>
      </c>
      <c r="G6280" s="89">
        <v>10</v>
      </c>
      <c r="H6280" t="s">
        <v>19630</v>
      </c>
      <c r="I6280" s="89"/>
    </row>
    <row r="6281">
      <c r="A6281" t="s">
        <v>21065</v>
      </c>
      <c r="B6281" t="s">
        <v>19483</v>
      </c>
      <c r="C6281" t="s">
        <v>3837</v>
      </c>
      <c r="D6281" t="s">
        <v>19617</v>
      </c>
      <c r="E6281" s="89">
        <v>0.1707774298287233</v>
      </c>
      <c r="F6281" s="89">
        <v>709177</v>
      </c>
      <c r="G6281" s="89">
        <v>10</v>
      </c>
      <c r="H6281" t="s">
        <v>19630</v>
      </c>
      <c r="I6281" s="89"/>
    </row>
    <row r="6282">
      <c r="A6282" t="s">
        <v>21066</v>
      </c>
      <c r="B6282" t="s">
        <v>19483</v>
      </c>
      <c r="C6282" t="s">
        <v>3837</v>
      </c>
      <c r="D6282" t="s">
        <v>19618</v>
      </c>
      <c r="E6282" s="89">
        <v>0.1717986003115743</v>
      </c>
      <c r="F6282" s="89">
        <v>709177</v>
      </c>
      <c r="G6282" s="89">
        <v>10</v>
      </c>
      <c r="H6282" t="s">
        <v>19630</v>
      </c>
      <c r="I6282" s="89"/>
    </row>
    <row r="6283">
      <c r="A6283" t="s">
        <v>21067</v>
      </c>
      <c r="B6283" t="s">
        <v>19483</v>
      </c>
      <c r="C6283" t="s">
        <v>3837</v>
      </c>
      <c r="D6283" t="s">
        <v>19619</v>
      </c>
      <c r="E6283" s="89">
        <v>0.1823481888083552</v>
      </c>
      <c r="F6283" s="89">
        <v>709177</v>
      </c>
      <c r="G6283" s="89">
        <v>10</v>
      </c>
      <c r="H6283" t="s">
        <v>19630</v>
      </c>
      <c r="I6283" s="89"/>
    </row>
    <row r="6284">
      <c r="A6284" t="s">
        <v>21068</v>
      </c>
      <c r="B6284" t="s">
        <v>19483</v>
      </c>
      <c r="C6284" t="s">
        <v>3837</v>
      </c>
      <c r="D6284" t="s">
        <v>19620</v>
      </c>
      <c r="E6284" s="89">
        <v>0.1703422695602623</v>
      </c>
      <c r="F6284" s="89">
        <v>709177</v>
      </c>
      <c r="G6284" s="89">
        <v>10</v>
      </c>
      <c r="H6284" t="s">
        <v>19630</v>
      </c>
      <c r="I6284" s="89"/>
    </row>
    <row r="6285">
      <c r="A6285" t="s">
        <v>21069</v>
      </c>
      <c r="B6285" t="s">
        <v>19483</v>
      </c>
      <c r="C6285" t="s">
        <v>3837</v>
      </c>
      <c r="D6285" t="s">
        <v>19621</v>
      </c>
      <c r="E6285" s="89">
        <v>0.1694279658982598</v>
      </c>
      <c r="F6285" s="89">
        <v>709177</v>
      </c>
      <c r="G6285" s="89">
        <v>10</v>
      </c>
      <c r="H6285" t="s">
        <v>19630</v>
      </c>
      <c r="I6285" s="89"/>
    </row>
    <row r="6286">
      <c r="A6286" t="s">
        <v>21070</v>
      </c>
      <c r="B6286" t="s">
        <v>19483</v>
      </c>
      <c r="C6286" t="s">
        <v>3837</v>
      </c>
      <c r="D6286" t="s">
        <v>19622</v>
      </c>
      <c r="E6286" s="89">
        <v>0.1711398617383342</v>
      </c>
      <c r="F6286" s="89">
        <v>709177</v>
      </c>
      <c r="G6286" s="89">
        <v>10</v>
      </c>
      <c r="H6286" t="s">
        <v>19630</v>
      </c>
      <c r="I6286" s="89"/>
    </row>
    <row r="6287">
      <c r="A6287" t="s">
        <v>21071</v>
      </c>
      <c r="B6287" t="s">
        <v>19483</v>
      </c>
      <c r="C6287" t="s">
        <v>3837</v>
      </c>
      <c r="D6287" t="s">
        <v>19623</v>
      </c>
      <c r="E6287" s="89">
        <v>1.420496985055254</v>
      </c>
      <c r="F6287" s="89">
        <v>709177</v>
      </c>
      <c r="G6287" s="89">
        <v>10</v>
      </c>
      <c r="H6287" t="s">
        <v>19630</v>
      </c>
      <c r="I6287" s="89"/>
    </row>
    <row r="6288">
      <c r="A6288" t="s">
        <v>21072</v>
      </c>
      <c r="B6288" t="s">
        <v>19483</v>
      </c>
      <c r="C6288" t="s">
        <v>3837</v>
      </c>
      <c r="D6288" t="s">
        <v>19624</v>
      </c>
      <c r="E6288" s="89">
        <v>3.562498197478737</v>
      </c>
      <c r="F6288" s="89">
        <v>709177</v>
      </c>
      <c r="G6288" s="89">
        <v>10</v>
      </c>
      <c r="H6288" t="s">
        <v>19630</v>
      </c>
      <c r="I6288" s="89"/>
    </row>
    <row r="6289">
      <c r="A6289" t="s">
        <v>9024</v>
      </c>
      <c r="B6289" t="s">
        <v>19483</v>
      </c>
      <c r="C6289" t="s">
        <v>19492</v>
      </c>
      <c r="D6289" t="s">
        <v>19614</v>
      </c>
      <c r="E6289" s="89">
        <v>0.002076847507714845</v>
      </c>
      <c r="F6289" s="89">
        <v>709177</v>
      </c>
      <c r="G6289" s="89">
        <v>10</v>
      </c>
      <c r="H6289" t="s">
        <v>19630</v>
      </c>
      <c r="I6289" s="89"/>
    </row>
    <row r="6290">
      <c r="A6290" t="s">
        <v>9025</v>
      </c>
      <c r="B6290" t="s">
        <v>19483</v>
      </c>
      <c r="C6290" t="s">
        <v>19492</v>
      </c>
      <c r="D6290" t="s">
        <v>19615</v>
      </c>
      <c r="E6290" s="89">
        <v>0.002263291231763989</v>
      </c>
      <c r="F6290" s="89">
        <v>709177</v>
      </c>
      <c r="G6290" s="89">
        <v>10</v>
      </c>
      <c r="H6290" t="s">
        <v>19630</v>
      </c>
      <c r="I6290" s="89"/>
    </row>
    <row r="6291">
      <c r="A6291" t="s">
        <v>9026</v>
      </c>
      <c r="B6291" t="s">
        <v>19483</v>
      </c>
      <c r="C6291" t="s">
        <v>19492</v>
      </c>
      <c r="D6291" t="s">
        <v>19616</v>
      </c>
      <c r="E6291" s="89">
        <v>0.002124967250500883</v>
      </c>
      <c r="F6291" s="89">
        <v>709177</v>
      </c>
      <c r="G6291" s="89">
        <v>10</v>
      </c>
      <c r="H6291" t="s">
        <v>19630</v>
      </c>
      <c r="I6291" s="89"/>
    </row>
    <row r="6292">
      <c r="A6292" t="s">
        <v>9027</v>
      </c>
      <c r="B6292" t="s">
        <v>19483</v>
      </c>
      <c r="C6292" t="s">
        <v>19492</v>
      </c>
      <c r="D6292" t="s">
        <v>19617</v>
      </c>
      <c r="E6292" s="89">
        <v>0.002261527906883497</v>
      </c>
      <c r="F6292" s="89">
        <v>709177</v>
      </c>
      <c r="G6292" s="89">
        <v>10</v>
      </c>
      <c r="H6292" t="s">
        <v>19630</v>
      </c>
      <c r="I6292" s="89"/>
    </row>
    <row r="6293">
      <c r="A6293" t="s">
        <v>9028</v>
      </c>
      <c r="B6293" t="s">
        <v>19483</v>
      </c>
      <c r="C6293" t="s">
        <v>19492</v>
      </c>
      <c r="D6293" t="s">
        <v>19618</v>
      </c>
      <c r="E6293" s="89">
        <v>0.002261217638342171</v>
      </c>
      <c r="F6293" s="89">
        <v>709177</v>
      </c>
      <c r="G6293" s="89">
        <v>10</v>
      </c>
      <c r="H6293" t="s">
        <v>19630</v>
      </c>
      <c r="I6293" s="89"/>
    </row>
    <row r="6294">
      <c r="A6294" t="s">
        <v>9029</v>
      </c>
      <c r="B6294" t="s">
        <v>19483</v>
      </c>
      <c r="C6294" t="s">
        <v>19492</v>
      </c>
      <c r="D6294" t="s">
        <v>19619</v>
      </c>
      <c r="E6294" s="89">
        <v>0.002415317768466787</v>
      </c>
      <c r="F6294" s="89">
        <v>709177</v>
      </c>
      <c r="G6294" s="89">
        <v>10</v>
      </c>
      <c r="H6294" t="s">
        <v>19630</v>
      </c>
      <c r="I6294" s="89"/>
    </row>
    <row r="6295">
      <c r="A6295" t="s">
        <v>9030</v>
      </c>
      <c r="B6295" t="s">
        <v>19483</v>
      </c>
      <c r="C6295" t="s">
        <v>19492</v>
      </c>
      <c r="D6295" t="s">
        <v>19620</v>
      </c>
      <c r="E6295" s="89">
        <v>0.002244936525581675</v>
      </c>
      <c r="F6295" s="89">
        <v>709177</v>
      </c>
      <c r="G6295" s="89">
        <v>10</v>
      </c>
      <c r="H6295" t="s">
        <v>19630</v>
      </c>
      <c r="I6295" s="89"/>
    </row>
    <row r="6296">
      <c r="A6296" t="s">
        <v>9031</v>
      </c>
      <c r="B6296" t="s">
        <v>19483</v>
      </c>
      <c r="C6296" t="s">
        <v>19492</v>
      </c>
      <c r="D6296" t="s">
        <v>19621</v>
      </c>
      <c r="E6296" s="89">
        <v>0.002202848295202683</v>
      </c>
      <c r="F6296" s="89">
        <v>709177</v>
      </c>
      <c r="G6296" s="89">
        <v>10</v>
      </c>
      <c r="H6296" t="s">
        <v>19630</v>
      </c>
      <c r="I6296" s="89"/>
    </row>
    <row r="6297">
      <c r="A6297" t="s">
        <v>9032</v>
      </c>
      <c r="B6297" t="s">
        <v>19483</v>
      </c>
      <c r="C6297" t="s">
        <v>19492</v>
      </c>
      <c r="D6297" t="s">
        <v>19622</v>
      </c>
      <c r="E6297" s="89">
        <v>0.002198737390506009</v>
      </c>
      <c r="F6297" s="89">
        <v>709177</v>
      </c>
      <c r="G6297" s="89">
        <v>10</v>
      </c>
      <c r="H6297" t="s">
        <v>19630</v>
      </c>
      <c r="I6297" s="89"/>
    </row>
    <row r="6298">
      <c r="A6298" t="s">
        <v>9033</v>
      </c>
      <c r="B6298" t="s">
        <v>19483</v>
      </c>
      <c r="C6298" t="s">
        <v>19492</v>
      </c>
      <c r="D6298" t="s">
        <v>19623</v>
      </c>
      <c r="E6298" s="89">
        <v>0.01941204557688473</v>
      </c>
      <c r="F6298" s="89">
        <v>709177</v>
      </c>
      <c r="G6298" s="89">
        <v>10</v>
      </c>
      <c r="H6298" t="s">
        <v>19630</v>
      </c>
      <c r="I6298" s="89"/>
    </row>
    <row r="6299">
      <c r="A6299" t="s">
        <v>9034</v>
      </c>
      <c r="B6299" t="s">
        <v>19483</v>
      </c>
      <c r="C6299" t="s">
        <v>19492</v>
      </c>
      <c r="D6299" t="s">
        <v>19624</v>
      </c>
      <c r="E6299" s="89">
        <v>0.04990978503089899</v>
      </c>
      <c r="F6299" s="89">
        <v>709177</v>
      </c>
      <c r="G6299" s="89">
        <v>10</v>
      </c>
      <c r="H6299" t="s">
        <v>19630</v>
      </c>
      <c r="I6299" s="89"/>
    </row>
    <row r="6300">
      <c r="A6300" t="s">
        <v>21073</v>
      </c>
      <c r="B6300" t="s">
        <v>19483</v>
      </c>
      <c r="C6300" t="s">
        <v>3838</v>
      </c>
      <c r="D6300" t="s">
        <v>19614</v>
      </c>
      <c r="E6300" s="89">
        <v>0.02316447378874997</v>
      </c>
      <c r="F6300" s="89">
        <v>709177</v>
      </c>
      <c r="G6300" s="89">
        <v>10</v>
      </c>
      <c r="H6300" t="s">
        <v>19630</v>
      </c>
      <c r="I6300" s="89"/>
    </row>
    <row r="6301">
      <c r="A6301" t="s">
        <v>21074</v>
      </c>
      <c r="B6301" t="s">
        <v>19483</v>
      </c>
      <c r="C6301" t="s">
        <v>3838</v>
      </c>
      <c r="D6301" t="s">
        <v>19615</v>
      </c>
      <c r="E6301" s="89">
        <v>0.02458104244193551</v>
      </c>
      <c r="F6301" s="89">
        <v>709177</v>
      </c>
      <c r="G6301" s="89">
        <v>10</v>
      </c>
      <c r="H6301" t="s">
        <v>19630</v>
      </c>
      <c r="I6301" s="89"/>
    </row>
    <row r="6302">
      <c r="A6302" t="s">
        <v>21075</v>
      </c>
      <c r="B6302" t="s">
        <v>19483</v>
      </c>
      <c r="C6302" t="s">
        <v>3838</v>
      </c>
      <c r="D6302" t="s">
        <v>19616</v>
      </c>
      <c r="E6302" s="89">
        <v>0.0232406519709848</v>
      </c>
      <c r="F6302" s="89">
        <v>709177</v>
      </c>
      <c r="G6302" s="89">
        <v>10</v>
      </c>
      <c r="H6302" t="s">
        <v>19630</v>
      </c>
      <c r="I6302" s="89"/>
    </row>
    <row r="6303">
      <c r="A6303" t="s">
        <v>21076</v>
      </c>
      <c r="B6303" t="s">
        <v>19483</v>
      </c>
      <c r="C6303" t="s">
        <v>3838</v>
      </c>
      <c r="D6303" t="s">
        <v>19617</v>
      </c>
      <c r="E6303" s="89">
        <v>0.02446624696342046</v>
      </c>
      <c r="F6303" s="89">
        <v>709177</v>
      </c>
      <c r="G6303" s="89">
        <v>10</v>
      </c>
      <c r="H6303" t="s">
        <v>19630</v>
      </c>
      <c r="I6303" s="89"/>
    </row>
    <row r="6304">
      <c r="A6304" t="s">
        <v>21077</v>
      </c>
      <c r="B6304" t="s">
        <v>19483</v>
      </c>
      <c r="C6304" t="s">
        <v>3838</v>
      </c>
      <c r="D6304" t="s">
        <v>19618</v>
      </c>
      <c r="E6304" s="89">
        <v>0.02457305488277123</v>
      </c>
      <c r="F6304" s="89">
        <v>709177</v>
      </c>
      <c r="G6304" s="89">
        <v>10</v>
      </c>
      <c r="H6304" t="s">
        <v>19630</v>
      </c>
      <c r="I6304" s="89"/>
    </row>
    <row r="6305">
      <c r="A6305" t="s">
        <v>21078</v>
      </c>
      <c r="B6305" t="s">
        <v>19483</v>
      </c>
      <c r="C6305" t="s">
        <v>3838</v>
      </c>
      <c r="D6305" t="s">
        <v>19619</v>
      </c>
      <c r="E6305" s="89">
        <v>0.02604561378320407</v>
      </c>
      <c r="F6305" s="89">
        <v>709177</v>
      </c>
      <c r="G6305" s="89">
        <v>10</v>
      </c>
      <c r="H6305" t="s">
        <v>19630</v>
      </c>
      <c r="I6305" s="89"/>
    </row>
    <row r="6306">
      <c r="A6306" t="s">
        <v>21079</v>
      </c>
      <c r="B6306" t="s">
        <v>19483</v>
      </c>
      <c r="C6306" t="s">
        <v>3838</v>
      </c>
      <c r="D6306" t="s">
        <v>19620</v>
      </c>
      <c r="E6306" s="89">
        <v>0.02433422480636318</v>
      </c>
      <c r="F6306" s="89">
        <v>709177</v>
      </c>
      <c r="G6306" s="89">
        <v>10</v>
      </c>
      <c r="H6306" t="s">
        <v>19630</v>
      </c>
      <c r="I6306" s="89"/>
    </row>
    <row r="6307">
      <c r="A6307" t="s">
        <v>21080</v>
      </c>
      <c r="B6307" t="s">
        <v>19483</v>
      </c>
      <c r="C6307" t="s">
        <v>3838</v>
      </c>
      <c r="D6307" t="s">
        <v>19621</v>
      </c>
      <c r="E6307" s="89">
        <v>0.02458196375832294</v>
      </c>
      <c r="F6307" s="89">
        <v>709177</v>
      </c>
      <c r="G6307" s="89">
        <v>10</v>
      </c>
      <c r="H6307" t="s">
        <v>19630</v>
      </c>
      <c r="I6307" s="89"/>
    </row>
    <row r="6308">
      <c r="A6308" t="s">
        <v>21081</v>
      </c>
      <c r="B6308" t="s">
        <v>19483</v>
      </c>
      <c r="C6308" t="s">
        <v>3838</v>
      </c>
      <c r="D6308" t="s">
        <v>19622</v>
      </c>
      <c r="E6308" s="89">
        <v>0.02462355577363875</v>
      </c>
      <c r="F6308" s="89">
        <v>709177</v>
      </c>
      <c r="G6308" s="89">
        <v>10</v>
      </c>
      <c r="H6308" t="s">
        <v>19630</v>
      </c>
      <c r="I6308" s="89"/>
    </row>
    <row r="6309">
      <c r="A6309" t="s">
        <v>21082</v>
      </c>
      <c r="B6309" t="s">
        <v>19483</v>
      </c>
      <c r="C6309" t="s">
        <v>3838</v>
      </c>
      <c r="D6309" t="s">
        <v>19623</v>
      </c>
      <c r="E6309" s="89">
        <v>0.1834984484588277</v>
      </c>
      <c r="F6309" s="89">
        <v>709177</v>
      </c>
      <c r="G6309" s="89">
        <v>10</v>
      </c>
      <c r="H6309" t="s">
        <v>19630</v>
      </c>
      <c r="I6309" s="89"/>
    </row>
    <row r="6310">
      <c r="A6310" t="s">
        <v>21083</v>
      </c>
      <c r="B6310" t="s">
        <v>19483</v>
      </c>
      <c r="C6310" t="s">
        <v>3838</v>
      </c>
      <c r="D6310" t="s">
        <v>19624</v>
      </c>
      <c r="E6310" s="89">
        <v>0.4676504819385263</v>
      </c>
      <c r="F6310" s="89">
        <v>709177</v>
      </c>
      <c r="G6310" s="89">
        <v>10</v>
      </c>
      <c r="H6310" t="s">
        <v>19630</v>
      </c>
      <c r="I6310" s="89"/>
    </row>
    <row r="6311">
      <c r="A6311" t="s">
        <v>21084</v>
      </c>
      <c r="B6311" t="s">
        <v>19483</v>
      </c>
      <c r="C6311" t="s">
        <v>3839</v>
      </c>
      <c r="D6311" t="s">
        <v>19614</v>
      </c>
      <c r="E6311" s="89">
        <v>0.1412643319692352</v>
      </c>
      <c r="F6311" s="89">
        <v>709177</v>
      </c>
      <c r="G6311" s="89">
        <v>10</v>
      </c>
      <c r="H6311" t="s">
        <v>19630</v>
      </c>
      <c r="I6311" s="89"/>
    </row>
    <row r="6312">
      <c r="A6312" t="s">
        <v>21085</v>
      </c>
      <c r="B6312" t="s">
        <v>19483</v>
      </c>
      <c r="C6312" t="s">
        <v>3839</v>
      </c>
      <c r="D6312" t="s">
        <v>19615</v>
      </c>
      <c r="E6312" s="89">
        <v>0.1500973447338745</v>
      </c>
      <c r="F6312" s="89">
        <v>709177</v>
      </c>
      <c r="G6312" s="89">
        <v>10</v>
      </c>
      <c r="H6312" t="s">
        <v>19630</v>
      </c>
      <c r="I6312" s="89"/>
    </row>
    <row r="6313">
      <c r="A6313" t="s">
        <v>21086</v>
      </c>
      <c r="B6313" t="s">
        <v>19483</v>
      </c>
      <c r="C6313" t="s">
        <v>3839</v>
      </c>
      <c r="D6313" t="s">
        <v>19616</v>
      </c>
      <c r="E6313" s="89">
        <v>0.1417855940918109</v>
      </c>
      <c r="F6313" s="89">
        <v>709177</v>
      </c>
      <c r="G6313" s="89">
        <v>10</v>
      </c>
      <c r="H6313" t="s">
        <v>19630</v>
      </c>
      <c r="I6313" s="89"/>
    </row>
    <row r="6314">
      <c r="A6314" t="s">
        <v>21087</v>
      </c>
      <c r="B6314" t="s">
        <v>19483</v>
      </c>
      <c r="C6314" t="s">
        <v>3839</v>
      </c>
      <c r="D6314" t="s">
        <v>19617</v>
      </c>
      <c r="E6314" s="89">
        <v>0.1490476885780563</v>
      </c>
      <c r="F6314" s="89">
        <v>709177</v>
      </c>
      <c r="G6314" s="89">
        <v>10</v>
      </c>
      <c r="H6314" t="s">
        <v>19630</v>
      </c>
      <c r="I6314" s="89"/>
    </row>
    <row r="6315">
      <c r="A6315" t="s">
        <v>21088</v>
      </c>
      <c r="B6315" t="s">
        <v>19483</v>
      </c>
      <c r="C6315" t="s">
        <v>3839</v>
      </c>
      <c r="D6315" t="s">
        <v>19618</v>
      </c>
      <c r="E6315" s="89">
        <v>0.1500062890566491</v>
      </c>
      <c r="F6315" s="89">
        <v>709177</v>
      </c>
      <c r="G6315" s="89">
        <v>10</v>
      </c>
      <c r="H6315" t="s">
        <v>19630</v>
      </c>
      <c r="I6315" s="89"/>
    </row>
    <row r="6316">
      <c r="A6316" t="s">
        <v>21089</v>
      </c>
      <c r="B6316" t="s">
        <v>19483</v>
      </c>
      <c r="C6316" t="s">
        <v>3839</v>
      </c>
      <c r="D6316" t="s">
        <v>19619</v>
      </c>
      <c r="E6316" s="89">
        <v>0.1591974603286839</v>
      </c>
      <c r="F6316" s="89">
        <v>709177</v>
      </c>
      <c r="G6316" s="89">
        <v>10</v>
      </c>
      <c r="H6316" t="s">
        <v>19630</v>
      </c>
      <c r="I6316" s="89"/>
    </row>
    <row r="6317">
      <c r="A6317" t="s">
        <v>21090</v>
      </c>
      <c r="B6317" t="s">
        <v>19483</v>
      </c>
      <c r="C6317" t="s">
        <v>3839</v>
      </c>
      <c r="D6317" t="s">
        <v>19620</v>
      </c>
      <c r="E6317" s="89">
        <v>0.1487467865623465</v>
      </c>
      <c r="F6317" s="89">
        <v>709177</v>
      </c>
      <c r="G6317" s="89">
        <v>10</v>
      </c>
      <c r="H6317" t="s">
        <v>19630</v>
      </c>
      <c r="I6317" s="89"/>
    </row>
    <row r="6318">
      <c r="A6318" t="s">
        <v>21091</v>
      </c>
      <c r="B6318" t="s">
        <v>19483</v>
      </c>
      <c r="C6318" t="s">
        <v>3839</v>
      </c>
      <c r="D6318" t="s">
        <v>19621</v>
      </c>
      <c r="E6318" s="89">
        <v>0.1484687472534816</v>
      </c>
      <c r="F6318" s="89">
        <v>709177</v>
      </c>
      <c r="G6318" s="89">
        <v>10</v>
      </c>
      <c r="H6318" t="s">
        <v>19630</v>
      </c>
      <c r="I6318" s="89"/>
    </row>
    <row r="6319">
      <c r="A6319" t="s">
        <v>21092</v>
      </c>
      <c r="B6319" t="s">
        <v>19483</v>
      </c>
      <c r="C6319" t="s">
        <v>3839</v>
      </c>
      <c r="D6319" t="s">
        <v>19622</v>
      </c>
      <c r="E6319" s="89">
        <v>0.1495356873311204</v>
      </c>
      <c r="F6319" s="89">
        <v>709177</v>
      </c>
      <c r="G6319" s="89">
        <v>10</v>
      </c>
      <c r="H6319" t="s">
        <v>19630</v>
      </c>
      <c r="I6319" s="89"/>
    </row>
    <row r="6320">
      <c r="A6320" t="s">
        <v>21093</v>
      </c>
      <c r="B6320" t="s">
        <v>19483</v>
      </c>
      <c r="C6320" t="s">
        <v>3839</v>
      </c>
      <c r="D6320" t="s">
        <v>19623</v>
      </c>
      <c r="E6320" s="89">
        <v>1.239980918074371</v>
      </c>
      <c r="F6320" s="89">
        <v>709177</v>
      </c>
      <c r="G6320" s="89">
        <v>10</v>
      </c>
      <c r="H6320" t="s">
        <v>19630</v>
      </c>
      <c r="I6320" s="89"/>
    </row>
    <row r="6321">
      <c r="A6321" t="s">
        <v>21094</v>
      </c>
      <c r="B6321" t="s">
        <v>19483</v>
      </c>
      <c r="C6321" t="s">
        <v>3839</v>
      </c>
      <c r="D6321" t="s">
        <v>19624</v>
      </c>
      <c r="E6321" s="89">
        <v>3.107741530615414</v>
      </c>
      <c r="F6321" s="89">
        <v>709177</v>
      </c>
      <c r="G6321" s="89">
        <v>10</v>
      </c>
      <c r="H6321" t="s">
        <v>19630</v>
      </c>
      <c r="I6321" s="89"/>
    </row>
    <row r="6322">
      <c r="A6322" t="s">
        <v>21095</v>
      </c>
      <c r="B6322" t="s">
        <v>19483</v>
      </c>
      <c r="C6322" t="s">
        <v>3846</v>
      </c>
      <c r="D6322" t="s">
        <v>19614</v>
      </c>
      <c r="E6322" s="89">
        <v>0.06901130156715744</v>
      </c>
      <c r="F6322" s="89">
        <v>709177</v>
      </c>
      <c r="G6322" s="89">
        <v>10</v>
      </c>
      <c r="H6322" t="s">
        <v>19630</v>
      </c>
      <c r="I6322" s="89"/>
    </row>
    <row r="6323">
      <c r="A6323" t="s">
        <v>21096</v>
      </c>
      <c r="B6323" t="s">
        <v>19483</v>
      </c>
      <c r="C6323" t="s">
        <v>3846</v>
      </c>
      <c r="D6323" t="s">
        <v>19615</v>
      </c>
      <c r="E6323" s="89">
        <v>0.07274205457225788</v>
      </c>
      <c r="F6323" s="89">
        <v>709177</v>
      </c>
      <c r="G6323" s="89">
        <v>10</v>
      </c>
      <c r="H6323" t="s">
        <v>19630</v>
      </c>
      <c r="I6323" s="89"/>
    </row>
    <row r="6324">
      <c r="A6324" t="s">
        <v>21097</v>
      </c>
      <c r="B6324" t="s">
        <v>19483</v>
      </c>
      <c r="C6324" t="s">
        <v>3846</v>
      </c>
      <c r="D6324" t="s">
        <v>19616</v>
      </c>
      <c r="E6324" s="89">
        <v>0.06927395734473993</v>
      </c>
      <c r="F6324" s="89">
        <v>709177</v>
      </c>
      <c r="G6324" s="89">
        <v>10</v>
      </c>
      <c r="H6324" t="s">
        <v>19630</v>
      </c>
      <c r="I6324" s="89"/>
    </row>
    <row r="6325">
      <c r="A6325" t="s">
        <v>21098</v>
      </c>
      <c r="B6325" t="s">
        <v>19483</v>
      </c>
      <c r="C6325" t="s">
        <v>3846</v>
      </c>
      <c r="D6325" t="s">
        <v>19617</v>
      </c>
      <c r="E6325" s="89">
        <v>0.07204934008787917</v>
      </c>
      <c r="F6325" s="89">
        <v>709177</v>
      </c>
      <c r="G6325" s="89">
        <v>10</v>
      </c>
      <c r="H6325" t="s">
        <v>19630</v>
      </c>
      <c r="I6325" s="89"/>
    </row>
    <row r="6326">
      <c r="A6326" t="s">
        <v>21099</v>
      </c>
      <c r="B6326" t="s">
        <v>19483</v>
      </c>
      <c r="C6326" t="s">
        <v>3846</v>
      </c>
      <c r="D6326" t="s">
        <v>19618</v>
      </c>
      <c r="E6326" s="89">
        <v>0.07270342836148511</v>
      </c>
      <c r="F6326" s="89">
        <v>709177</v>
      </c>
      <c r="G6326" s="89">
        <v>10</v>
      </c>
      <c r="H6326" t="s">
        <v>19630</v>
      </c>
      <c r="I6326" s="89"/>
    </row>
    <row r="6327">
      <c r="A6327" t="s">
        <v>21100</v>
      </c>
      <c r="B6327" t="s">
        <v>19483</v>
      </c>
      <c r="C6327" t="s">
        <v>3846</v>
      </c>
      <c r="D6327" t="s">
        <v>19619</v>
      </c>
      <c r="E6327" s="89">
        <v>0.07737740885395318</v>
      </c>
      <c r="F6327" s="89">
        <v>709177</v>
      </c>
      <c r="G6327" s="89">
        <v>10</v>
      </c>
      <c r="H6327" t="s">
        <v>19630</v>
      </c>
      <c r="I6327" s="89"/>
    </row>
    <row r="6328">
      <c r="A6328" t="s">
        <v>21101</v>
      </c>
      <c r="B6328" t="s">
        <v>19483</v>
      </c>
      <c r="C6328" t="s">
        <v>3846</v>
      </c>
      <c r="D6328" t="s">
        <v>19620</v>
      </c>
      <c r="E6328" s="89">
        <v>0.07215584561750692</v>
      </c>
      <c r="F6328" s="89">
        <v>709177</v>
      </c>
      <c r="G6328" s="89">
        <v>10</v>
      </c>
      <c r="H6328" t="s">
        <v>19630</v>
      </c>
      <c r="I6328" s="89"/>
    </row>
    <row r="6329">
      <c r="A6329" t="s">
        <v>21102</v>
      </c>
      <c r="B6329" t="s">
        <v>19483</v>
      </c>
      <c r="C6329" t="s">
        <v>3846</v>
      </c>
      <c r="D6329" t="s">
        <v>19621</v>
      </c>
      <c r="E6329" s="89">
        <v>0.07240159957105058</v>
      </c>
      <c r="F6329" s="89">
        <v>709177</v>
      </c>
      <c r="G6329" s="89">
        <v>10</v>
      </c>
      <c r="H6329" t="s">
        <v>19630</v>
      </c>
      <c r="I6329" s="89"/>
    </row>
    <row r="6330">
      <c r="A6330" t="s">
        <v>21103</v>
      </c>
      <c r="B6330" t="s">
        <v>19483</v>
      </c>
      <c r="C6330" t="s">
        <v>3846</v>
      </c>
      <c r="D6330" t="s">
        <v>19622</v>
      </c>
      <c r="E6330" s="89">
        <v>0.07213758754077783</v>
      </c>
      <c r="F6330" s="89">
        <v>709177</v>
      </c>
      <c r="G6330" s="89">
        <v>10</v>
      </c>
      <c r="H6330" t="s">
        <v>19630</v>
      </c>
      <c r="I6330" s="89"/>
    </row>
    <row r="6331">
      <c r="A6331" t="s">
        <v>21104</v>
      </c>
      <c r="B6331" t="s">
        <v>19483</v>
      </c>
      <c r="C6331" t="s">
        <v>3846</v>
      </c>
      <c r="D6331" t="s">
        <v>19623</v>
      </c>
      <c r="E6331" s="89">
        <v>0.650676766965599</v>
      </c>
      <c r="F6331" s="89">
        <v>709177</v>
      </c>
      <c r="G6331" s="89">
        <v>10</v>
      </c>
      <c r="H6331" t="s">
        <v>19630</v>
      </c>
      <c r="I6331" s="89"/>
    </row>
    <row r="6332">
      <c r="A6332" t="s">
        <v>21105</v>
      </c>
      <c r="B6332" t="s">
        <v>19483</v>
      </c>
      <c r="C6332" t="s">
        <v>3846</v>
      </c>
      <c r="D6332" t="s">
        <v>19624</v>
      </c>
      <c r="E6332" s="89">
        <v>1.601498796429772</v>
      </c>
      <c r="F6332" s="89">
        <v>709177</v>
      </c>
      <c r="G6332" s="89">
        <v>10</v>
      </c>
      <c r="H6332" t="s">
        <v>19630</v>
      </c>
      <c r="I6332" s="89"/>
    </row>
    <row r="6333">
      <c r="A6333" t="s">
        <v>21106</v>
      </c>
      <c r="B6333" t="s">
        <v>19483</v>
      </c>
      <c r="C6333" t="s">
        <v>3847</v>
      </c>
      <c r="D6333" t="s">
        <v>19614</v>
      </c>
      <c r="E6333" s="89">
        <v>0.03164719976022457</v>
      </c>
      <c r="F6333" s="89">
        <v>709177</v>
      </c>
      <c r="G6333" s="89">
        <v>10</v>
      </c>
      <c r="H6333" t="s">
        <v>19630</v>
      </c>
      <c r="I6333" s="89"/>
    </row>
    <row r="6334">
      <c r="A6334" t="s">
        <v>21107</v>
      </c>
      <c r="B6334" t="s">
        <v>19483</v>
      </c>
      <c r="C6334" t="s">
        <v>3847</v>
      </c>
      <c r="D6334" t="s">
        <v>19615</v>
      </c>
      <c r="E6334" s="89">
        <v>0.03319808487174758</v>
      </c>
      <c r="F6334" s="89">
        <v>709177</v>
      </c>
      <c r="G6334" s="89">
        <v>10</v>
      </c>
      <c r="H6334" t="s">
        <v>19630</v>
      </c>
      <c r="I6334" s="89"/>
    </row>
    <row r="6335">
      <c r="A6335" t="s">
        <v>21108</v>
      </c>
      <c r="B6335" t="s">
        <v>19483</v>
      </c>
      <c r="C6335" t="s">
        <v>3847</v>
      </c>
      <c r="D6335" t="s">
        <v>19616</v>
      </c>
      <c r="E6335" s="89">
        <v>0.03174548313847859</v>
      </c>
      <c r="F6335" s="89">
        <v>709177</v>
      </c>
      <c r="G6335" s="89">
        <v>10</v>
      </c>
      <c r="H6335" t="s">
        <v>19630</v>
      </c>
      <c r="I6335" s="89"/>
    </row>
    <row r="6336">
      <c r="A6336" t="s">
        <v>21109</v>
      </c>
      <c r="B6336" t="s">
        <v>19483</v>
      </c>
      <c r="C6336" t="s">
        <v>3847</v>
      </c>
      <c r="D6336" t="s">
        <v>19617</v>
      </c>
      <c r="E6336" s="89">
        <v>0.03288593537300322</v>
      </c>
      <c r="F6336" s="89">
        <v>709177</v>
      </c>
      <c r="G6336" s="89">
        <v>10</v>
      </c>
      <c r="H6336" t="s">
        <v>19630</v>
      </c>
      <c r="I6336" s="89"/>
    </row>
    <row r="6337">
      <c r="A6337" t="s">
        <v>21110</v>
      </c>
      <c r="B6337" t="s">
        <v>19483</v>
      </c>
      <c r="C6337" t="s">
        <v>3847</v>
      </c>
      <c r="D6337" t="s">
        <v>19618</v>
      </c>
      <c r="E6337" s="89">
        <v>0.03318317528327196</v>
      </c>
      <c r="F6337" s="89">
        <v>709177</v>
      </c>
      <c r="G6337" s="89">
        <v>10</v>
      </c>
      <c r="H6337" t="s">
        <v>19630</v>
      </c>
      <c r="I6337" s="89"/>
    </row>
    <row r="6338">
      <c r="A6338" t="s">
        <v>21111</v>
      </c>
      <c r="B6338" t="s">
        <v>19483</v>
      </c>
      <c r="C6338" t="s">
        <v>3847</v>
      </c>
      <c r="D6338" t="s">
        <v>19619</v>
      </c>
      <c r="E6338" s="89">
        <v>0.03546157460717111</v>
      </c>
      <c r="F6338" s="89">
        <v>709177</v>
      </c>
      <c r="G6338" s="89">
        <v>10</v>
      </c>
      <c r="H6338" t="s">
        <v>19630</v>
      </c>
      <c r="I6338" s="89"/>
    </row>
    <row r="6339">
      <c r="A6339" t="s">
        <v>21112</v>
      </c>
      <c r="B6339" t="s">
        <v>19483</v>
      </c>
      <c r="C6339" t="s">
        <v>3847</v>
      </c>
      <c r="D6339" t="s">
        <v>19620</v>
      </c>
      <c r="E6339" s="89">
        <v>0.03295513620896371</v>
      </c>
      <c r="F6339" s="89">
        <v>709177</v>
      </c>
      <c r="G6339" s="89">
        <v>10</v>
      </c>
      <c r="H6339" t="s">
        <v>19630</v>
      </c>
      <c r="I6339" s="89"/>
    </row>
    <row r="6340">
      <c r="A6340" t="s">
        <v>21113</v>
      </c>
      <c r="B6340" t="s">
        <v>19483</v>
      </c>
      <c r="C6340" t="s">
        <v>3847</v>
      </c>
      <c r="D6340" t="s">
        <v>19621</v>
      </c>
      <c r="E6340" s="89">
        <v>0.03288417550890838</v>
      </c>
      <c r="F6340" s="89">
        <v>709177</v>
      </c>
      <c r="G6340" s="89">
        <v>10</v>
      </c>
      <c r="H6340" t="s">
        <v>19630</v>
      </c>
      <c r="I6340" s="89"/>
    </row>
    <row r="6341">
      <c r="A6341" t="s">
        <v>21114</v>
      </c>
      <c r="B6341" t="s">
        <v>19483</v>
      </c>
      <c r="C6341" t="s">
        <v>3847</v>
      </c>
      <c r="D6341" t="s">
        <v>19622</v>
      </c>
      <c r="E6341" s="89">
        <v>0.0330030719580464</v>
      </c>
      <c r="F6341" s="89">
        <v>709177</v>
      </c>
      <c r="G6341" s="89">
        <v>10</v>
      </c>
      <c r="H6341" t="s">
        <v>19630</v>
      </c>
      <c r="I6341" s="89"/>
    </row>
    <row r="6342">
      <c r="A6342" t="s">
        <v>21115</v>
      </c>
      <c r="B6342" t="s">
        <v>19483</v>
      </c>
      <c r="C6342" t="s">
        <v>3847</v>
      </c>
      <c r="D6342" t="s">
        <v>19623</v>
      </c>
      <c r="E6342" s="89">
        <v>0.2919706026704594</v>
      </c>
      <c r="F6342" s="89">
        <v>709177</v>
      </c>
      <c r="G6342" s="89">
        <v>10</v>
      </c>
      <c r="H6342" t="s">
        <v>19630</v>
      </c>
      <c r="I6342" s="89"/>
    </row>
    <row r="6343">
      <c r="A6343" t="s">
        <v>21116</v>
      </c>
      <c r="B6343" t="s">
        <v>19483</v>
      </c>
      <c r="C6343" t="s">
        <v>3847</v>
      </c>
      <c r="D6343" t="s">
        <v>19624</v>
      </c>
      <c r="E6343" s="89">
        <v>0.7297647020942518</v>
      </c>
      <c r="F6343" s="89">
        <v>709177</v>
      </c>
      <c r="G6343" s="89">
        <v>10</v>
      </c>
      <c r="H6343" t="s">
        <v>19630</v>
      </c>
      <c r="I6343" s="89"/>
    </row>
    <row r="6344">
      <c r="A6344" t="s">
        <v>9035</v>
      </c>
      <c r="B6344" t="s">
        <v>19483</v>
      </c>
      <c r="C6344" t="s">
        <v>19493</v>
      </c>
      <c r="D6344" t="s">
        <v>19614</v>
      </c>
      <c r="E6344" s="89">
        <v>0</v>
      </c>
      <c r="F6344" s="89">
        <v>709177</v>
      </c>
      <c r="G6344" s="89">
        <v>10</v>
      </c>
      <c r="H6344" t="s">
        <v>19630</v>
      </c>
      <c r="I6344" s="89"/>
    </row>
    <row r="6345">
      <c r="A6345" t="s">
        <v>9036</v>
      </c>
      <c r="B6345" t="s">
        <v>19483</v>
      </c>
      <c r="C6345" t="s">
        <v>19493</v>
      </c>
      <c r="D6345" t="s">
        <v>19615</v>
      </c>
      <c r="E6345" s="89">
        <v>0</v>
      </c>
      <c r="F6345" s="89">
        <v>709177</v>
      </c>
      <c r="G6345" s="89">
        <v>10</v>
      </c>
      <c r="H6345" t="s">
        <v>19630</v>
      </c>
      <c r="I6345" s="89"/>
    </row>
    <row r="6346">
      <c r="A6346" t="s">
        <v>9037</v>
      </c>
      <c r="B6346" t="s">
        <v>19483</v>
      </c>
      <c r="C6346" t="s">
        <v>19493</v>
      </c>
      <c r="D6346" t="s">
        <v>19616</v>
      </c>
      <c r="E6346" s="89">
        <v>0</v>
      </c>
      <c r="F6346" s="89">
        <v>709177</v>
      </c>
      <c r="G6346" s="89">
        <v>10</v>
      </c>
      <c r="H6346" t="s">
        <v>19630</v>
      </c>
      <c r="I6346" s="89"/>
    </row>
    <row r="6347">
      <c r="A6347" t="s">
        <v>9038</v>
      </c>
      <c r="B6347" t="s">
        <v>19483</v>
      </c>
      <c r="C6347" t="s">
        <v>19493</v>
      </c>
      <c r="D6347" t="s">
        <v>19617</v>
      </c>
      <c r="E6347" s="89">
        <v>0</v>
      </c>
      <c r="F6347" s="89">
        <v>709177</v>
      </c>
      <c r="G6347" s="89">
        <v>10</v>
      </c>
      <c r="H6347" t="s">
        <v>19630</v>
      </c>
      <c r="I6347" s="89"/>
    </row>
    <row r="6348">
      <c r="A6348" t="s">
        <v>9039</v>
      </c>
      <c r="B6348" t="s">
        <v>19483</v>
      </c>
      <c r="C6348" t="s">
        <v>19493</v>
      </c>
      <c r="D6348" t="s">
        <v>19618</v>
      </c>
      <c r="E6348" s="89">
        <v>0</v>
      </c>
      <c r="F6348" s="89">
        <v>709177</v>
      </c>
      <c r="G6348" s="89">
        <v>10</v>
      </c>
      <c r="H6348" t="s">
        <v>19630</v>
      </c>
      <c r="I6348" s="89"/>
    </row>
    <row r="6349">
      <c r="A6349" t="s">
        <v>9040</v>
      </c>
      <c r="B6349" t="s">
        <v>19483</v>
      </c>
      <c r="C6349" t="s">
        <v>19493</v>
      </c>
      <c r="D6349" t="s">
        <v>19619</v>
      </c>
      <c r="E6349" s="89">
        <v>0</v>
      </c>
      <c r="F6349" s="89">
        <v>709177</v>
      </c>
      <c r="G6349" s="89">
        <v>10</v>
      </c>
      <c r="H6349" t="s">
        <v>19630</v>
      </c>
      <c r="I6349" s="89"/>
    </row>
    <row r="6350">
      <c r="A6350" t="s">
        <v>9041</v>
      </c>
      <c r="B6350" t="s">
        <v>19483</v>
      </c>
      <c r="C6350" t="s">
        <v>19493</v>
      </c>
      <c r="D6350" t="s">
        <v>19620</v>
      </c>
      <c r="E6350" s="89">
        <v>0</v>
      </c>
      <c r="F6350" s="89">
        <v>709177</v>
      </c>
      <c r="G6350" s="89">
        <v>10</v>
      </c>
      <c r="H6350" t="s">
        <v>19630</v>
      </c>
      <c r="I6350" s="89"/>
    </row>
    <row r="6351">
      <c r="A6351" t="s">
        <v>9042</v>
      </c>
      <c r="B6351" t="s">
        <v>19483</v>
      </c>
      <c r="C6351" t="s">
        <v>19493</v>
      </c>
      <c r="D6351" t="s">
        <v>19621</v>
      </c>
      <c r="E6351" s="89">
        <v>0</v>
      </c>
      <c r="F6351" s="89">
        <v>709177</v>
      </c>
      <c r="G6351" s="89">
        <v>10</v>
      </c>
      <c r="H6351" t="s">
        <v>19630</v>
      </c>
      <c r="I6351" s="89"/>
    </row>
    <row r="6352">
      <c r="A6352" t="s">
        <v>9043</v>
      </c>
      <c r="B6352" t="s">
        <v>19483</v>
      </c>
      <c r="C6352" t="s">
        <v>19493</v>
      </c>
      <c r="D6352" t="s">
        <v>19622</v>
      </c>
      <c r="E6352" s="89">
        <v>0</v>
      </c>
      <c r="F6352" s="89">
        <v>709177</v>
      </c>
      <c r="G6352" s="89">
        <v>10</v>
      </c>
      <c r="H6352" t="s">
        <v>19630</v>
      </c>
      <c r="I6352" s="89"/>
    </row>
    <row r="6353">
      <c r="A6353" t="s">
        <v>9044</v>
      </c>
      <c r="B6353" t="s">
        <v>19483</v>
      </c>
      <c r="C6353" t="s">
        <v>19493</v>
      </c>
      <c r="D6353" t="s">
        <v>19623</v>
      </c>
      <c r="E6353" s="89">
        <v>0</v>
      </c>
      <c r="F6353" s="89">
        <v>709177</v>
      </c>
      <c r="G6353" s="89">
        <v>10</v>
      </c>
      <c r="H6353" t="s">
        <v>19630</v>
      </c>
      <c r="I6353" s="89"/>
    </row>
    <row r="6354">
      <c r="A6354" t="s">
        <v>9045</v>
      </c>
      <c r="B6354" t="s">
        <v>19483</v>
      </c>
      <c r="C6354" t="s">
        <v>19493</v>
      </c>
      <c r="D6354" t="s">
        <v>19624</v>
      </c>
      <c r="E6354" s="89">
        <v>0</v>
      </c>
      <c r="F6354" s="89">
        <v>709177</v>
      </c>
      <c r="G6354" s="89">
        <v>10</v>
      </c>
      <c r="H6354" t="s">
        <v>19630</v>
      </c>
      <c r="I6354" s="89"/>
    </row>
    <row r="6355">
      <c r="A6355" t="s">
        <v>9046</v>
      </c>
      <c r="B6355" t="s">
        <v>19483</v>
      </c>
      <c r="C6355" t="s">
        <v>19494</v>
      </c>
      <c r="D6355" t="s">
        <v>19614</v>
      </c>
      <c r="E6355" s="89">
        <v>0.02895298062655283</v>
      </c>
      <c r="F6355" s="89">
        <v>709177</v>
      </c>
      <c r="G6355" s="89">
        <v>10</v>
      </c>
      <c r="H6355" t="s">
        <v>19630</v>
      </c>
      <c r="I6355" s="89"/>
    </row>
    <row r="6356">
      <c r="A6356" t="s">
        <v>9047</v>
      </c>
      <c r="B6356" t="s">
        <v>19483</v>
      </c>
      <c r="C6356" t="s">
        <v>19494</v>
      </c>
      <c r="D6356" t="s">
        <v>19615</v>
      </c>
      <c r="E6356" s="89">
        <v>0.02953331398083637</v>
      </c>
      <c r="F6356" s="89">
        <v>709177</v>
      </c>
      <c r="G6356" s="89">
        <v>10</v>
      </c>
      <c r="H6356" t="s">
        <v>19630</v>
      </c>
      <c r="I6356" s="89"/>
    </row>
    <row r="6357">
      <c r="A6357" t="s">
        <v>9048</v>
      </c>
      <c r="B6357" t="s">
        <v>19483</v>
      </c>
      <c r="C6357" t="s">
        <v>19494</v>
      </c>
      <c r="D6357" t="s">
        <v>19616</v>
      </c>
      <c r="E6357" s="89">
        <v>0.02903312454578423</v>
      </c>
      <c r="F6357" s="89">
        <v>709177</v>
      </c>
      <c r="G6357" s="89">
        <v>10</v>
      </c>
      <c r="H6357" t="s">
        <v>19630</v>
      </c>
      <c r="I6357" s="89"/>
    </row>
    <row r="6358">
      <c r="A6358" t="s">
        <v>9049</v>
      </c>
      <c r="B6358" t="s">
        <v>19483</v>
      </c>
      <c r="C6358" t="s">
        <v>19494</v>
      </c>
      <c r="D6358" t="s">
        <v>19617</v>
      </c>
      <c r="E6358" s="89">
        <v>0.02949274460810935</v>
      </c>
      <c r="F6358" s="89">
        <v>709177</v>
      </c>
      <c r="G6358" s="89">
        <v>10</v>
      </c>
      <c r="H6358" t="s">
        <v>19630</v>
      </c>
      <c r="I6358" s="89"/>
    </row>
    <row r="6359">
      <c r="A6359" t="s">
        <v>9050</v>
      </c>
      <c r="B6359" t="s">
        <v>19483</v>
      </c>
      <c r="C6359" t="s">
        <v>19494</v>
      </c>
      <c r="D6359" t="s">
        <v>19618</v>
      </c>
      <c r="E6359" s="89">
        <v>0.02952496950876987</v>
      </c>
      <c r="F6359" s="89">
        <v>709177</v>
      </c>
      <c r="G6359" s="89">
        <v>10</v>
      </c>
      <c r="H6359" t="s">
        <v>19630</v>
      </c>
      <c r="I6359" s="89"/>
    </row>
    <row r="6360">
      <c r="A6360" t="s">
        <v>9051</v>
      </c>
      <c r="B6360" t="s">
        <v>19483</v>
      </c>
      <c r="C6360" t="s">
        <v>19494</v>
      </c>
      <c r="D6360" t="s">
        <v>19619</v>
      </c>
      <c r="E6360" s="89">
        <v>0.03143721230288879</v>
      </c>
      <c r="F6360" s="89">
        <v>709177</v>
      </c>
      <c r="G6360" s="89">
        <v>10</v>
      </c>
      <c r="H6360" t="s">
        <v>19630</v>
      </c>
      <c r="I6360" s="89"/>
    </row>
    <row r="6361">
      <c r="A6361" t="s">
        <v>9052</v>
      </c>
      <c r="B6361" t="s">
        <v>19483</v>
      </c>
      <c r="C6361" t="s">
        <v>19494</v>
      </c>
      <c r="D6361" t="s">
        <v>19620</v>
      </c>
      <c r="E6361" s="89">
        <v>0.02921427334099967</v>
      </c>
      <c r="F6361" s="89">
        <v>709177</v>
      </c>
      <c r="G6361" s="89">
        <v>10</v>
      </c>
      <c r="H6361" t="s">
        <v>19630</v>
      </c>
      <c r="I6361" s="89"/>
    </row>
    <row r="6362">
      <c r="A6362" t="s">
        <v>9053</v>
      </c>
      <c r="B6362" t="s">
        <v>19483</v>
      </c>
      <c r="C6362" t="s">
        <v>19494</v>
      </c>
      <c r="D6362" t="s">
        <v>19621</v>
      </c>
      <c r="E6362" s="89">
        <v>0.03021479879856502</v>
      </c>
      <c r="F6362" s="89">
        <v>709177</v>
      </c>
      <c r="G6362" s="89">
        <v>10</v>
      </c>
      <c r="H6362" t="s">
        <v>19630</v>
      </c>
      <c r="I6362" s="89"/>
    </row>
    <row r="6363">
      <c r="A6363" t="s">
        <v>9054</v>
      </c>
      <c r="B6363" t="s">
        <v>19483</v>
      </c>
      <c r="C6363" t="s">
        <v>19494</v>
      </c>
      <c r="D6363" t="s">
        <v>19622</v>
      </c>
      <c r="E6363" s="89">
        <v>0.02940834076648422</v>
      </c>
      <c r="F6363" s="89">
        <v>709177</v>
      </c>
      <c r="G6363" s="89">
        <v>10</v>
      </c>
      <c r="H6363" t="s">
        <v>19630</v>
      </c>
      <c r="I6363" s="89"/>
    </row>
    <row r="6364">
      <c r="A6364" t="s">
        <v>9055</v>
      </c>
      <c r="B6364" t="s">
        <v>19483</v>
      </c>
      <c r="C6364" t="s">
        <v>19494</v>
      </c>
      <c r="D6364" t="s">
        <v>19623</v>
      </c>
      <c r="E6364" s="89">
        <v>0.2067358094480822</v>
      </c>
      <c r="F6364" s="89">
        <v>709177</v>
      </c>
      <c r="G6364" s="89">
        <v>10</v>
      </c>
      <c r="H6364" t="s">
        <v>19630</v>
      </c>
      <c r="I6364" s="89"/>
    </row>
    <row r="6365">
      <c r="A6365" t="s">
        <v>9056</v>
      </c>
      <c r="B6365" t="s">
        <v>19483</v>
      </c>
      <c r="C6365" t="s">
        <v>19494</v>
      </c>
      <c r="D6365" t="s">
        <v>19624</v>
      </c>
      <c r="E6365" s="89">
        <v>0.5370538658192245</v>
      </c>
      <c r="F6365" s="89">
        <v>709177</v>
      </c>
      <c r="G6365" s="89">
        <v>10</v>
      </c>
      <c r="H6365" t="s">
        <v>19630</v>
      </c>
      <c r="I6365" s="89"/>
    </row>
    <row r="6366">
      <c r="A6366" t="s">
        <v>9057</v>
      </c>
      <c r="B6366" t="s">
        <v>19483</v>
      </c>
      <c r="C6366" t="s">
        <v>19495</v>
      </c>
      <c r="D6366" t="s">
        <v>19614</v>
      </c>
      <c r="E6366" s="89">
        <v>0.0001712771747749137</v>
      </c>
      <c r="F6366" s="89">
        <v>709177</v>
      </c>
      <c r="G6366" s="89">
        <v>10</v>
      </c>
      <c r="H6366" t="s">
        <v>19630</v>
      </c>
      <c r="I6366" s="89"/>
    </row>
    <row r="6367">
      <c r="A6367" t="s">
        <v>9058</v>
      </c>
      <c r="B6367" t="s">
        <v>19483</v>
      </c>
      <c r="C6367" t="s">
        <v>19495</v>
      </c>
      <c r="D6367" t="s">
        <v>19615</v>
      </c>
      <c r="E6367" s="89">
        <v>0.000181314718408743</v>
      </c>
      <c r="F6367" s="89">
        <v>709177</v>
      </c>
      <c r="G6367" s="89">
        <v>10</v>
      </c>
      <c r="H6367" t="s">
        <v>19630</v>
      </c>
      <c r="I6367" s="89"/>
    </row>
    <row r="6368">
      <c r="A6368" t="s">
        <v>9059</v>
      </c>
      <c r="B6368" t="s">
        <v>19483</v>
      </c>
      <c r="C6368" t="s">
        <v>19495</v>
      </c>
      <c r="D6368" t="s">
        <v>19616</v>
      </c>
      <c r="E6368" s="89">
        <v>0.0001712771747749137</v>
      </c>
      <c r="F6368" s="89">
        <v>709177</v>
      </c>
      <c r="G6368" s="89">
        <v>10</v>
      </c>
      <c r="H6368" t="s">
        <v>19630</v>
      </c>
      <c r="I6368" s="89"/>
    </row>
    <row r="6369">
      <c r="A6369" t="s">
        <v>9060</v>
      </c>
      <c r="B6369" t="s">
        <v>19483</v>
      </c>
      <c r="C6369" t="s">
        <v>19495</v>
      </c>
      <c r="D6369" t="s">
        <v>19617</v>
      </c>
      <c r="E6369" s="89">
        <v>0.0001808145361320251</v>
      </c>
      <c r="F6369" s="89">
        <v>709177</v>
      </c>
      <c r="G6369" s="89">
        <v>10</v>
      </c>
      <c r="H6369" t="s">
        <v>19630</v>
      </c>
      <c r="I6369" s="89"/>
    </row>
    <row r="6370">
      <c r="A6370" t="s">
        <v>9061</v>
      </c>
      <c r="B6370" t="s">
        <v>19483</v>
      </c>
      <c r="C6370" t="s">
        <v>19495</v>
      </c>
      <c r="D6370" t="s">
        <v>19618</v>
      </c>
      <c r="E6370" s="89">
        <v>0.0001739495971918699</v>
      </c>
      <c r="F6370" s="89">
        <v>709177</v>
      </c>
      <c r="G6370" s="89">
        <v>10</v>
      </c>
      <c r="H6370" t="s">
        <v>19630</v>
      </c>
      <c r="I6370" s="89"/>
    </row>
    <row r="6371">
      <c r="A6371" t="s">
        <v>9062</v>
      </c>
      <c r="B6371" t="s">
        <v>19483</v>
      </c>
      <c r="C6371" t="s">
        <v>19495</v>
      </c>
      <c r="D6371" t="s">
        <v>19619</v>
      </c>
      <c r="E6371" s="89">
        <v>0.0001850657883739146</v>
      </c>
      <c r="F6371" s="89">
        <v>709177</v>
      </c>
      <c r="G6371" s="89">
        <v>10</v>
      </c>
      <c r="H6371" t="s">
        <v>19630</v>
      </c>
      <c r="I6371" s="89"/>
    </row>
    <row r="6372">
      <c r="A6372" t="s">
        <v>9063</v>
      </c>
      <c r="B6372" t="s">
        <v>19483</v>
      </c>
      <c r="C6372" t="s">
        <v>19495</v>
      </c>
      <c r="D6372" t="s">
        <v>19620</v>
      </c>
      <c r="E6372" s="89">
        <v>0.0001727913621381256</v>
      </c>
      <c r="F6372" s="89">
        <v>709177</v>
      </c>
      <c r="G6372" s="89">
        <v>10</v>
      </c>
      <c r="H6372" t="s">
        <v>19630</v>
      </c>
      <c r="I6372" s="89"/>
    </row>
    <row r="6373">
      <c r="A6373" t="s">
        <v>9064</v>
      </c>
      <c r="B6373" t="s">
        <v>19483</v>
      </c>
      <c r="C6373" t="s">
        <v>19495</v>
      </c>
      <c r="D6373" t="s">
        <v>19621</v>
      </c>
      <c r="E6373" s="89">
        <v>0.0001578182593146911</v>
      </c>
      <c r="F6373" s="89">
        <v>709177</v>
      </c>
      <c r="G6373" s="89">
        <v>10</v>
      </c>
      <c r="H6373" t="s">
        <v>19630</v>
      </c>
      <c r="I6373" s="89"/>
    </row>
    <row r="6374">
      <c r="A6374" t="s">
        <v>9065</v>
      </c>
      <c r="B6374" t="s">
        <v>19483</v>
      </c>
      <c r="C6374" t="s">
        <v>19495</v>
      </c>
      <c r="D6374" t="s">
        <v>19622</v>
      </c>
      <c r="E6374" s="89">
        <v>0.0001739717356297794</v>
      </c>
      <c r="F6374" s="89">
        <v>709177</v>
      </c>
      <c r="G6374" s="89">
        <v>10</v>
      </c>
      <c r="H6374" t="s">
        <v>19630</v>
      </c>
      <c r="I6374" s="89"/>
    </row>
    <row r="6375">
      <c r="A6375" t="s">
        <v>9066</v>
      </c>
      <c r="B6375" t="s">
        <v>19483</v>
      </c>
      <c r="C6375" t="s">
        <v>19495</v>
      </c>
      <c r="D6375" t="s">
        <v>19623</v>
      </c>
      <c r="E6375" s="89">
        <v>0.0009981316314614716</v>
      </c>
      <c r="F6375" s="89">
        <v>709177</v>
      </c>
      <c r="G6375" s="89">
        <v>10</v>
      </c>
      <c r="H6375" t="s">
        <v>19630</v>
      </c>
      <c r="I6375" s="89"/>
    </row>
    <row r="6376">
      <c r="A6376" t="s">
        <v>9067</v>
      </c>
      <c r="B6376" t="s">
        <v>19483</v>
      </c>
      <c r="C6376" t="s">
        <v>19495</v>
      </c>
      <c r="D6376" t="s">
        <v>19624</v>
      </c>
      <c r="E6376" s="89">
        <v>0.002497182161500774</v>
      </c>
      <c r="F6376" s="89">
        <v>709177</v>
      </c>
      <c r="G6376" s="89">
        <v>10</v>
      </c>
      <c r="H6376" t="s">
        <v>19630</v>
      </c>
      <c r="I6376" s="89"/>
    </row>
    <row r="6377">
      <c r="A6377" t="s">
        <v>9068</v>
      </c>
      <c r="B6377" t="s">
        <v>19483</v>
      </c>
      <c r="C6377" t="s">
        <v>19496</v>
      </c>
      <c r="D6377" t="s">
        <v>19614</v>
      </c>
      <c r="E6377" s="89">
        <v>1.472013897427582e-05</v>
      </c>
      <c r="F6377" s="89">
        <v>709177</v>
      </c>
      <c r="G6377" s="89">
        <v>10</v>
      </c>
      <c r="H6377" t="s">
        <v>19630</v>
      </c>
      <c r="I6377" s="89"/>
    </row>
    <row r="6378">
      <c r="A6378" t="s">
        <v>9069</v>
      </c>
      <c r="B6378" t="s">
        <v>19483</v>
      </c>
      <c r="C6378" t="s">
        <v>19496</v>
      </c>
      <c r="D6378" t="s">
        <v>19615</v>
      </c>
      <c r="E6378" s="89">
        <v>1.543316494687039e-05</v>
      </c>
      <c r="F6378" s="89">
        <v>709177</v>
      </c>
      <c r="G6378" s="89">
        <v>10</v>
      </c>
      <c r="H6378" t="s">
        <v>19630</v>
      </c>
      <c r="I6378" s="89"/>
    </row>
    <row r="6379">
      <c r="A6379" t="s">
        <v>9070</v>
      </c>
      <c r="B6379" t="s">
        <v>19483</v>
      </c>
      <c r="C6379" t="s">
        <v>19496</v>
      </c>
      <c r="D6379" t="s">
        <v>19616</v>
      </c>
      <c r="E6379" s="89">
        <v>1.472013897427582e-05</v>
      </c>
      <c r="F6379" s="89">
        <v>709177</v>
      </c>
      <c r="G6379" s="89">
        <v>10</v>
      </c>
      <c r="H6379" t="s">
        <v>19630</v>
      </c>
      <c r="I6379" s="89"/>
    </row>
    <row r="6380">
      <c r="A6380" t="s">
        <v>9071</v>
      </c>
      <c r="B6380" t="s">
        <v>19483</v>
      </c>
      <c r="C6380" t="s">
        <v>19496</v>
      </c>
      <c r="D6380" t="s">
        <v>19617</v>
      </c>
      <c r="E6380" s="89">
        <v>1.542573797190643e-05</v>
      </c>
      <c r="F6380" s="89">
        <v>709177</v>
      </c>
      <c r="G6380" s="89">
        <v>10</v>
      </c>
      <c r="H6380" t="s">
        <v>19630</v>
      </c>
      <c r="I6380" s="89"/>
    </row>
    <row r="6381">
      <c r="A6381" t="s">
        <v>9072</v>
      </c>
      <c r="B6381" t="s">
        <v>19483</v>
      </c>
      <c r="C6381" t="s">
        <v>19496</v>
      </c>
      <c r="D6381" t="s">
        <v>19618</v>
      </c>
      <c r="E6381" s="89">
        <v>1.529994501776838e-05</v>
      </c>
      <c r="F6381" s="89">
        <v>709177</v>
      </c>
      <c r="G6381" s="89">
        <v>10</v>
      </c>
      <c r="H6381" t="s">
        <v>19630</v>
      </c>
      <c r="I6381" s="89"/>
    </row>
    <row r="6382">
      <c r="A6382" t="s">
        <v>9073</v>
      </c>
      <c r="B6382" t="s">
        <v>19483</v>
      </c>
      <c r="C6382" t="s">
        <v>19496</v>
      </c>
      <c r="D6382" t="s">
        <v>19619</v>
      </c>
      <c r="E6382" s="89">
        <v>1.605957825136065e-05</v>
      </c>
      <c r="F6382" s="89">
        <v>709177</v>
      </c>
      <c r="G6382" s="89">
        <v>10</v>
      </c>
      <c r="H6382" t="s">
        <v>19630</v>
      </c>
      <c r="I6382" s="89"/>
    </row>
    <row r="6383">
      <c r="A6383" t="s">
        <v>9074</v>
      </c>
      <c r="B6383" t="s">
        <v>19483</v>
      </c>
      <c r="C6383" t="s">
        <v>19496</v>
      </c>
      <c r="D6383" t="s">
        <v>19620</v>
      </c>
      <c r="E6383" s="89">
        <v>1.52090770165699e-05</v>
      </c>
      <c r="F6383" s="89">
        <v>709177</v>
      </c>
      <c r="G6383" s="89">
        <v>10</v>
      </c>
      <c r="H6383" t="s">
        <v>19630</v>
      </c>
      <c r="I6383" s="89"/>
    </row>
    <row r="6384">
      <c r="A6384" t="s">
        <v>9075</v>
      </c>
      <c r="B6384" t="s">
        <v>19483</v>
      </c>
      <c r="C6384" t="s">
        <v>19496</v>
      </c>
      <c r="D6384" t="s">
        <v>19621</v>
      </c>
      <c r="E6384" s="89">
        <v>1.428032969752906e-05</v>
      </c>
      <c r="F6384" s="89">
        <v>709177</v>
      </c>
      <c r="G6384" s="89">
        <v>10</v>
      </c>
      <c r="H6384" t="s">
        <v>19630</v>
      </c>
      <c r="I6384" s="89"/>
    </row>
    <row r="6385">
      <c r="A6385" t="s">
        <v>9076</v>
      </c>
      <c r="B6385" t="s">
        <v>19483</v>
      </c>
      <c r="C6385" t="s">
        <v>19496</v>
      </c>
      <c r="D6385" t="s">
        <v>19622</v>
      </c>
      <c r="E6385" s="89">
        <v>1.533614299293764e-05</v>
      </c>
      <c r="F6385" s="89">
        <v>709177</v>
      </c>
      <c r="G6385" s="89">
        <v>10</v>
      </c>
      <c r="H6385" t="s">
        <v>19630</v>
      </c>
      <c r="I6385" s="89"/>
    </row>
    <row r="6386">
      <c r="A6386" t="s">
        <v>9077</v>
      </c>
      <c r="B6386" t="s">
        <v>19483</v>
      </c>
      <c r="C6386" t="s">
        <v>19496</v>
      </c>
      <c r="D6386" t="s">
        <v>19623</v>
      </c>
      <c r="E6386" s="89">
        <v>0.0001069487307406743</v>
      </c>
      <c r="F6386" s="89">
        <v>709177</v>
      </c>
      <c r="G6386" s="89">
        <v>10</v>
      </c>
      <c r="H6386" t="s">
        <v>19630</v>
      </c>
      <c r="I6386" s="89"/>
    </row>
    <row r="6387">
      <c r="A6387" t="s">
        <v>9078</v>
      </c>
      <c r="B6387" t="s">
        <v>19483</v>
      </c>
      <c r="C6387" t="s">
        <v>19496</v>
      </c>
      <c r="D6387" t="s">
        <v>19624</v>
      </c>
      <c r="E6387" s="89">
        <v>0.0002387169986312168</v>
      </c>
      <c r="F6387" s="89">
        <v>709177</v>
      </c>
      <c r="G6387" s="89">
        <v>10</v>
      </c>
      <c r="H6387" t="s">
        <v>19630</v>
      </c>
      <c r="I6387" s="89"/>
    </row>
    <row r="6388">
      <c r="A6388" t="s">
        <v>9079</v>
      </c>
      <c r="B6388" t="s">
        <v>19483</v>
      </c>
      <c r="C6388" t="s">
        <v>19497</v>
      </c>
      <c r="D6388" t="s">
        <v>19614</v>
      </c>
      <c r="E6388" s="89">
        <v>2.627737178344911e-05</v>
      </c>
      <c r="F6388" s="89">
        <v>709177</v>
      </c>
      <c r="G6388" s="89">
        <v>10</v>
      </c>
      <c r="H6388" t="s">
        <v>19630</v>
      </c>
      <c r="I6388" s="89"/>
    </row>
    <row r="6389">
      <c r="A6389" t="s">
        <v>9080</v>
      </c>
      <c r="B6389" t="s">
        <v>19483</v>
      </c>
      <c r="C6389" t="s">
        <v>19497</v>
      </c>
      <c r="D6389" t="s">
        <v>19615</v>
      </c>
      <c r="E6389" s="89">
        <v>2.8057135016767e-05</v>
      </c>
      <c r="F6389" s="89">
        <v>709177</v>
      </c>
      <c r="G6389" s="89">
        <v>10</v>
      </c>
      <c r="H6389" t="s">
        <v>19630</v>
      </c>
      <c r="I6389" s="89"/>
    </row>
    <row r="6390">
      <c r="A6390" t="s">
        <v>9081</v>
      </c>
      <c r="B6390" t="s">
        <v>19483</v>
      </c>
      <c r="C6390" t="s">
        <v>19497</v>
      </c>
      <c r="D6390" t="s">
        <v>19616</v>
      </c>
      <c r="E6390" s="89">
        <v>2.636558839127033e-05</v>
      </c>
      <c r="F6390" s="89">
        <v>709177</v>
      </c>
      <c r="G6390" s="89">
        <v>10</v>
      </c>
      <c r="H6390" t="s">
        <v>19630</v>
      </c>
      <c r="I6390" s="89"/>
    </row>
    <row r="6391">
      <c r="A6391" t="s">
        <v>9082</v>
      </c>
      <c r="B6391" t="s">
        <v>19483</v>
      </c>
      <c r="C6391" t="s">
        <v>19497</v>
      </c>
      <c r="D6391" t="s">
        <v>19617</v>
      </c>
      <c r="E6391" s="89">
        <v>2.770609087951069e-05</v>
      </c>
      <c r="F6391" s="89">
        <v>709177</v>
      </c>
      <c r="G6391" s="89">
        <v>10</v>
      </c>
      <c r="H6391" t="s">
        <v>19630</v>
      </c>
      <c r="I6391" s="89"/>
    </row>
    <row r="6392">
      <c r="A6392" t="s">
        <v>9083</v>
      </c>
      <c r="B6392" t="s">
        <v>19483</v>
      </c>
      <c r="C6392" t="s">
        <v>19497</v>
      </c>
      <c r="D6392" t="s">
        <v>19618</v>
      </c>
      <c r="E6392" s="89">
        <v>2.805006851098185e-05</v>
      </c>
      <c r="F6392" s="89">
        <v>709177</v>
      </c>
      <c r="G6392" s="89">
        <v>10</v>
      </c>
      <c r="H6392" t="s">
        <v>19630</v>
      </c>
      <c r="I6392" s="89"/>
    </row>
    <row r="6393">
      <c r="A6393" t="s">
        <v>9084</v>
      </c>
      <c r="B6393" t="s">
        <v>19483</v>
      </c>
      <c r="C6393" t="s">
        <v>19497</v>
      </c>
      <c r="D6393" t="s">
        <v>19619</v>
      </c>
      <c r="E6393" s="89">
        <v>2.947829998646056e-05</v>
      </c>
      <c r="F6393" s="89">
        <v>709177</v>
      </c>
      <c r="G6393" s="89">
        <v>10</v>
      </c>
      <c r="H6393" t="s">
        <v>19630</v>
      </c>
      <c r="I6393" s="89"/>
    </row>
    <row r="6394">
      <c r="A6394" t="s">
        <v>9085</v>
      </c>
      <c r="B6394" t="s">
        <v>19483</v>
      </c>
      <c r="C6394" t="s">
        <v>19497</v>
      </c>
      <c r="D6394" t="s">
        <v>19620</v>
      </c>
      <c r="E6394" s="89">
        <v>2.772522873975527e-05</v>
      </c>
      <c r="F6394" s="89">
        <v>709177</v>
      </c>
      <c r="G6394" s="89">
        <v>10</v>
      </c>
      <c r="H6394" t="s">
        <v>19630</v>
      </c>
      <c r="I6394" s="89"/>
    </row>
    <row r="6395">
      <c r="A6395" t="s">
        <v>9086</v>
      </c>
      <c r="B6395" t="s">
        <v>19483</v>
      </c>
      <c r="C6395" t="s">
        <v>19497</v>
      </c>
      <c r="D6395" t="s">
        <v>19621</v>
      </c>
      <c r="E6395" s="89">
        <v>2.765039065802587e-05</v>
      </c>
      <c r="F6395" s="89">
        <v>709177</v>
      </c>
      <c r="G6395" s="89">
        <v>10</v>
      </c>
      <c r="H6395" t="s">
        <v>19630</v>
      </c>
      <c r="I6395" s="89"/>
    </row>
    <row r="6396">
      <c r="A6396" t="s">
        <v>9087</v>
      </c>
      <c r="B6396" t="s">
        <v>19483</v>
      </c>
      <c r="C6396" t="s">
        <v>19497</v>
      </c>
      <c r="D6396" t="s">
        <v>19622</v>
      </c>
      <c r="E6396" s="89">
        <v>2.765206654665549e-05</v>
      </c>
      <c r="F6396" s="89">
        <v>709177</v>
      </c>
      <c r="G6396" s="89">
        <v>10</v>
      </c>
      <c r="H6396" t="s">
        <v>19630</v>
      </c>
      <c r="I6396" s="89"/>
    </row>
    <row r="6397">
      <c r="A6397" t="s">
        <v>9088</v>
      </c>
      <c r="B6397" t="s">
        <v>19483</v>
      </c>
      <c r="C6397" t="s">
        <v>19497</v>
      </c>
      <c r="D6397" t="s">
        <v>19623</v>
      </c>
      <c r="E6397" s="89">
        <v>0.0002005100694691387</v>
      </c>
      <c r="F6397" s="89">
        <v>709177</v>
      </c>
      <c r="G6397" s="89">
        <v>10</v>
      </c>
      <c r="H6397" t="s">
        <v>19630</v>
      </c>
      <c r="I6397" s="89"/>
    </row>
    <row r="6398">
      <c r="A6398" t="s">
        <v>9089</v>
      </c>
      <c r="B6398" t="s">
        <v>19483</v>
      </c>
      <c r="C6398" t="s">
        <v>19497</v>
      </c>
      <c r="D6398" t="s">
        <v>19624</v>
      </c>
      <c r="E6398" s="89">
        <v>0.0004502423305509294</v>
      </c>
      <c r="F6398" s="89">
        <v>709177</v>
      </c>
      <c r="G6398" s="89">
        <v>10</v>
      </c>
      <c r="H6398" t="s">
        <v>19630</v>
      </c>
      <c r="I6398" s="89"/>
    </row>
    <row r="6399">
      <c r="A6399" t="s">
        <v>9090</v>
      </c>
      <c r="B6399" t="s">
        <v>19483</v>
      </c>
      <c r="C6399" t="s">
        <v>19498</v>
      </c>
      <c r="D6399" t="s">
        <v>19614</v>
      </c>
      <c r="E6399" s="89">
        <v>0.0005250172781871399</v>
      </c>
      <c r="F6399" s="89">
        <v>709177</v>
      </c>
      <c r="G6399" s="89">
        <v>10</v>
      </c>
      <c r="H6399" t="s">
        <v>19630</v>
      </c>
      <c r="I6399" s="89"/>
    </row>
    <row r="6400">
      <c r="A6400" t="s">
        <v>9091</v>
      </c>
      <c r="B6400" t="s">
        <v>19483</v>
      </c>
      <c r="C6400" t="s">
        <v>19498</v>
      </c>
      <c r="D6400" t="s">
        <v>19615</v>
      </c>
      <c r="E6400" s="89">
        <v>0.0005627944089875792</v>
      </c>
      <c r="F6400" s="89">
        <v>709177</v>
      </c>
      <c r="G6400" s="89">
        <v>10</v>
      </c>
      <c r="H6400" t="s">
        <v>19630</v>
      </c>
      <c r="I6400" s="89"/>
    </row>
    <row r="6401">
      <c r="A6401" t="s">
        <v>9092</v>
      </c>
      <c r="B6401" t="s">
        <v>19483</v>
      </c>
      <c r="C6401" t="s">
        <v>19498</v>
      </c>
      <c r="D6401" t="s">
        <v>19616</v>
      </c>
      <c r="E6401" s="89">
        <v>0.0005271096646606345</v>
      </c>
      <c r="F6401" s="89">
        <v>709177</v>
      </c>
      <c r="G6401" s="89">
        <v>10</v>
      </c>
      <c r="H6401" t="s">
        <v>19630</v>
      </c>
      <c r="I6401" s="89"/>
    </row>
    <row r="6402">
      <c r="A6402" t="s">
        <v>9093</v>
      </c>
      <c r="B6402" t="s">
        <v>19483</v>
      </c>
      <c r="C6402" t="s">
        <v>19498</v>
      </c>
      <c r="D6402" t="s">
        <v>19617</v>
      </c>
      <c r="E6402" s="89">
        <v>0.0005596438278706768</v>
      </c>
      <c r="F6402" s="89">
        <v>709177</v>
      </c>
      <c r="G6402" s="89">
        <v>10</v>
      </c>
      <c r="H6402" t="s">
        <v>19630</v>
      </c>
      <c r="I6402" s="89"/>
    </row>
    <row r="6403">
      <c r="A6403" t="s">
        <v>9094</v>
      </c>
      <c r="B6403" t="s">
        <v>19483</v>
      </c>
      <c r="C6403" t="s">
        <v>19498</v>
      </c>
      <c r="D6403" t="s">
        <v>19618</v>
      </c>
      <c r="E6403" s="89">
        <v>0.0005621904160746597</v>
      </c>
      <c r="F6403" s="89">
        <v>709177</v>
      </c>
      <c r="G6403" s="89">
        <v>10</v>
      </c>
      <c r="H6403" t="s">
        <v>19630</v>
      </c>
      <c r="I6403" s="89"/>
    </row>
    <row r="6404">
      <c r="A6404" t="s">
        <v>9095</v>
      </c>
      <c r="B6404" t="s">
        <v>19483</v>
      </c>
      <c r="C6404" t="s">
        <v>19498</v>
      </c>
      <c r="D6404" t="s">
        <v>19619</v>
      </c>
      <c r="E6404" s="89">
        <v>0.0005988057405023666</v>
      </c>
      <c r="F6404" s="89">
        <v>709177</v>
      </c>
      <c r="G6404" s="89">
        <v>10</v>
      </c>
      <c r="H6404" t="s">
        <v>19630</v>
      </c>
      <c r="I6404" s="89"/>
    </row>
    <row r="6405">
      <c r="A6405" t="s">
        <v>9096</v>
      </c>
      <c r="B6405" t="s">
        <v>19483</v>
      </c>
      <c r="C6405" t="s">
        <v>19498</v>
      </c>
      <c r="D6405" t="s">
        <v>19620</v>
      </c>
      <c r="E6405" s="89">
        <v>0.0005583021658819061</v>
      </c>
      <c r="F6405" s="89">
        <v>709177</v>
      </c>
      <c r="G6405" s="89">
        <v>10</v>
      </c>
      <c r="H6405" t="s">
        <v>19630</v>
      </c>
      <c r="I6405" s="89"/>
    </row>
    <row r="6406">
      <c r="A6406" t="s">
        <v>9097</v>
      </c>
      <c r="B6406" t="s">
        <v>19483</v>
      </c>
      <c r="C6406" t="s">
        <v>19498</v>
      </c>
      <c r="D6406" t="s">
        <v>19621</v>
      </c>
      <c r="E6406" s="89">
        <v>0.0005318814967460819</v>
      </c>
      <c r="F6406" s="89">
        <v>709177</v>
      </c>
      <c r="G6406" s="89">
        <v>10</v>
      </c>
      <c r="H6406" t="s">
        <v>19630</v>
      </c>
      <c r="I6406" s="89"/>
    </row>
    <row r="6407">
      <c r="A6407" t="s">
        <v>9098</v>
      </c>
      <c r="B6407" t="s">
        <v>19483</v>
      </c>
      <c r="C6407" t="s">
        <v>19498</v>
      </c>
      <c r="D6407" t="s">
        <v>19622</v>
      </c>
      <c r="E6407" s="89">
        <v>0.0005606845495536553</v>
      </c>
      <c r="F6407" s="89">
        <v>709177</v>
      </c>
      <c r="G6407" s="89">
        <v>10</v>
      </c>
      <c r="H6407" t="s">
        <v>19630</v>
      </c>
      <c r="I6407" s="89"/>
    </row>
    <row r="6408">
      <c r="A6408" t="s">
        <v>9099</v>
      </c>
      <c r="B6408" t="s">
        <v>19483</v>
      </c>
      <c r="C6408" t="s">
        <v>19498</v>
      </c>
      <c r="D6408" t="s">
        <v>19623</v>
      </c>
      <c r="E6408" s="89">
        <v>0.003298455096515968</v>
      </c>
      <c r="F6408" s="89">
        <v>709177</v>
      </c>
      <c r="G6408" s="89">
        <v>10</v>
      </c>
      <c r="H6408" t="s">
        <v>19630</v>
      </c>
      <c r="I6408" s="89"/>
    </row>
    <row r="6409">
      <c r="A6409" t="s">
        <v>9100</v>
      </c>
      <c r="B6409" t="s">
        <v>19483</v>
      </c>
      <c r="C6409" t="s">
        <v>19498</v>
      </c>
      <c r="D6409" t="s">
        <v>19624</v>
      </c>
      <c r="E6409" s="89">
        <v>0.008651084268636469</v>
      </c>
      <c r="F6409" s="89">
        <v>709177</v>
      </c>
      <c r="G6409" s="89">
        <v>10</v>
      </c>
      <c r="H6409" t="s">
        <v>19630</v>
      </c>
      <c r="I6409" s="89"/>
    </row>
    <row r="6410">
      <c r="A6410" t="s">
        <v>9101</v>
      </c>
      <c r="B6410" t="s">
        <v>19483</v>
      </c>
      <c r="C6410" t="s">
        <v>19499</v>
      </c>
      <c r="D6410" t="s">
        <v>19614</v>
      </c>
      <c r="E6410" s="89">
        <v>0.177966606250071</v>
      </c>
      <c r="F6410" s="89">
        <v>709177</v>
      </c>
      <c r="G6410" s="89">
        <v>10</v>
      </c>
      <c r="H6410" t="s">
        <v>19630</v>
      </c>
      <c r="I6410" s="89"/>
    </row>
    <row r="6411">
      <c r="A6411" t="s">
        <v>9102</v>
      </c>
      <c r="B6411" t="s">
        <v>19483</v>
      </c>
      <c r="C6411" t="s">
        <v>19499</v>
      </c>
      <c r="D6411" t="s">
        <v>19615</v>
      </c>
      <c r="E6411" s="89">
        <v>0.193540305347444</v>
      </c>
      <c r="F6411" s="89">
        <v>709177</v>
      </c>
      <c r="G6411" s="89">
        <v>10</v>
      </c>
      <c r="H6411" t="s">
        <v>19630</v>
      </c>
      <c r="I6411" s="89"/>
    </row>
    <row r="6412">
      <c r="A6412" t="s">
        <v>9103</v>
      </c>
      <c r="B6412" t="s">
        <v>19483</v>
      </c>
      <c r="C6412" t="s">
        <v>19499</v>
      </c>
      <c r="D6412" t="s">
        <v>19616</v>
      </c>
      <c r="E6412" s="89">
        <v>0.1795569004398611</v>
      </c>
      <c r="F6412" s="89">
        <v>709177</v>
      </c>
      <c r="G6412" s="89">
        <v>10</v>
      </c>
      <c r="H6412" t="s">
        <v>19630</v>
      </c>
      <c r="I6412" s="89"/>
    </row>
    <row r="6413">
      <c r="A6413" t="s">
        <v>9104</v>
      </c>
      <c r="B6413" t="s">
        <v>19483</v>
      </c>
      <c r="C6413" t="s">
        <v>19499</v>
      </c>
      <c r="D6413" t="s">
        <v>19617</v>
      </c>
      <c r="E6413" s="89">
        <v>0.1932510036682084</v>
      </c>
      <c r="F6413" s="89">
        <v>709177</v>
      </c>
      <c r="G6413" s="89">
        <v>10</v>
      </c>
      <c r="H6413" t="s">
        <v>19630</v>
      </c>
      <c r="I6413" s="89"/>
    </row>
    <row r="6414">
      <c r="A6414" t="s">
        <v>9105</v>
      </c>
      <c r="B6414" t="s">
        <v>19483</v>
      </c>
      <c r="C6414" t="s">
        <v>19499</v>
      </c>
      <c r="D6414" t="s">
        <v>19618</v>
      </c>
      <c r="E6414" s="89">
        <v>0.1934177590848525</v>
      </c>
      <c r="F6414" s="89">
        <v>709177</v>
      </c>
      <c r="G6414" s="89">
        <v>10</v>
      </c>
      <c r="H6414" t="s">
        <v>19630</v>
      </c>
      <c r="I6414" s="89"/>
    </row>
    <row r="6415">
      <c r="A6415" t="s">
        <v>9106</v>
      </c>
      <c r="B6415" t="s">
        <v>19483</v>
      </c>
      <c r="C6415" t="s">
        <v>19499</v>
      </c>
      <c r="D6415" t="s">
        <v>19619</v>
      </c>
      <c r="E6415" s="89">
        <v>0.2066233258019238</v>
      </c>
      <c r="F6415" s="89">
        <v>709177</v>
      </c>
      <c r="G6415" s="89">
        <v>10</v>
      </c>
      <c r="H6415" t="s">
        <v>19630</v>
      </c>
      <c r="I6415" s="89"/>
    </row>
    <row r="6416">
      <c r="A6416" t="s">
        <v>9107</v>
      </c>
      <c r="B6416" t="s">
        <v>19483</v>
      </c>
      <c r="C6416" t="s">
        <v>19499</v>
      </c>
      <c r="D6416" t="s">
        <v>19620</v>
      </c>
      <c r="E6416" s="89">
        <v>0.1921434368845236</v>
      </c>
      <c r="F6416" s="89">
        <v>709177</v>
      </c>
      <c r="G6416" s="89">
        <v>10</v>
      </c>
      <c r="H6416" t="s">
        <v>19630</v>
      </c>
      <c r="I6416" s="89"/>
    </row>
    <row r="6417">
      <c r="A6417" t="s">
        <v>9108</v>
      </c>
      <c r="B6417" t="s">
        <v>19483</v>
      </c>
      <c r="C6417" t="s">
        <v>19499</v>
      </c>
      <c r="D6417" t="s">
        <v>19621</v>
      </c>
      <c r="E6417" s="89">
        <v>0.1868090057738096</v>
      </c>
      <c r="F6417" s="89">
        <v>709177</v>
      </c>
      <c r="G6417" s="89">
        <v>10</v>
      </c>
      <c r="H6417" t="s">
        <v>19630</v>
      </c>
      <c r="I6417" s="89"/>
    </row>
    <row r="6418">
      <c r="A6418" t="s">
        <v>9109</v>
      </c>
      <c r="B6418" t="s">
        <v>19483</v>
      </c>
      <c r="C6418" t="s">
        <v>19499</v>
      </c>
      <c r="D6418" t="s">
        <v>19622</v>
      </c>
      <c r="E6418" s="89">
        <v>0.1923634338450967</v>
      </c>
      <c r="F6418" s="89">
        <v>709177</v>
      </c>
      <c r="G6418" s="89">
        <v>10</v>
      </c>
      <c r="H6418" t="s">
        <v>19630</v>
      </c>
      <c r="I6418" s="89"/>
    </row>
    <row r="6419">
      <c r="A6419" t="s">
        <v>9110</v>
      </c>
      <c r="B6419" t="s">
        <v>19483</v>
      </c>
      <c r="C6419" t="s">
        <v>19499</v>
      </c>
      <c r="D6419" t="s">
        <v>19623</v>
      </c>
      <c r="E6419" s="89">
        <v>1.500376189671501</v>
      </c>
      <c r="F6419" s="89">
        <v>709177</v>
      </c>
      <c r="G6419" s="89">
        <v>10</v>
      </c>
      <c r="H6419" t="s">
        <v>19630</v>
      </c>
      <c r="I6419" s="89"/>
    </row>
    <row r="6420">
      <c r="A6420" t="s">
        <v>9111</v>
      </c>
      <c r="B6420" t="s">
        <v>19483</v>
      </c>
      <c r="C6420" t="s">
        <v>19499</v>
      </c>
      <c r="D6420" t="s">
        <v>19624</v>
      </c>
      <c r="E6420" s="89">
        <v>3.860714254432092</v>
      </c>
      <c r="F6420" s="89">
        <v>709177</v>
      </c>
      <c r="G6420" s="89">
        <v>10</v>
      </c>
      <c r="H6420" t="s">
        <v>19630</v>
      </c>
      <c r="I6420" s="89"/>
    </row>
    <row r="6421">
      <c r="A6421" t="s">
        <v>9112</v>
      </c>
      <c r="B6421" t="s">
        <v>19483</v>
      </c>
      <c r="C6421" t="s">
        <v>19500</v>
      </c>
      <c r="D6421" t="s">
        <v>19614</v>
      </c>
      <c r="E6421" s="89">
        <v>0.02144518804401038</v>
      </c>
      <c r="F6421" s="89">
        <v>709177</v>
      </c>
      <c r="G6421" s="89">
        <v>10</v>
      </c>
      <c r="H6421" t="s">
        <v>19630</v>
      </c>
      <c r="I6421" s="89"/>
    </row>
    <row r="6422">
      <c r="A6422" t="s">
        <v>9113</v>
      </c>
      <c r="B6422" t="s">
        <v>19483</v>
      </c>
      <c r="C6422" t="s">
        <v>19500</v>
      </c>
      <c r="D6422" t="s">
        <v>19615</v>
      </c>
      <c r="E6422" s="89">
        <v>0.02281868773602757</v>
      </c>
      <c r="F6422" s="89">
        <v>709177</v>
      </c>
      <c r="G6422" s="89">
        <v>10</v>
      </c>
      <c r="H6422" t="s">
        <v>19630</v>
      </c>
      <c r="I6422" s="89"/>
    </row>
    <row r="6423">
      <c r="A6423" t="s">
        <v>9114</v>
      </c>
      <c r="B6423" t="s">
        <v>19483</v>
      </c>
      <c r="C6423" t="s">
        <v>19500</v>
      </c>
      <c r="D6423" t="s">
        <v>19616</v>
      </c>
      <c r="E6423" s="89">
        <v>0.02150874231057211</v>
      </c>
      <c r="F6423" s="89">
        <v>709177</v>
      </c>
      <c r="G6423" s="89">
        <v>10</v>
      </c>
      <c r="H6423" t="s">
        <v>19630</v>
      </c>
      <c r="I6423" s="89"/>
    </row>
    <row r="6424">
      <c r="A6424" t="s">
        <v>9115</v>
      </c>
      <c r="B6424" t="s">
        <v>19483</v>
      </c>
      <c r="C6424" t="s">
        <v>19500</v>
      </c>
      <c r="D6424" t="s">
        <v>19617</v>
      </c>
      <c r="E6424" s="89">
        <v>0.02267717782527041</v>
      </c>
      <c r="F6424" s="89">
        <v>709177</v>
      </c>
      <c r="G6424" s="89">
        <v>10</v>
      </c>
      <c r="H6424" t="s">
        <v>19630</v>
      </c>
      <c r="I6424" s="89"/>
    </row>
    <row r="6425">
      <c r="A6425" t="s">
        <v>9116</v>
      </c>
      <c r="B6425" t="s">
        <v>19483</v>
      </c>
      <c r="C6425" t="s">
        <v>19500</v>
      </c>
      <c r="D6425" t="s">
        <v>19618</v>
      </c>
      <c r="E6425" s="89">
        <v>0.02280096249350419</v>
      </c>
      <c r="F6425" s="89">
        <v>709177</v>
      </c>
      <c r="G6425" s="89">
        <v>10</v>
      </c>
      <c r="H6425" t="s">
        <v>19630</v>
      </c>
      <c r="I6425" s="89"/>
    </row>
    <row r="6426">
      <c r="A6426" t="s">
        <v>9117</v>
      </c>
      <c r="B6426" t="s">
        <v>19483</v>
      </c>
      <c r="C6426" t="s">
        <v>19500</v>
      </c>
      <c r="D6426" t="s">
        <v>19619</v>
      </c>
      <c r="E6426" s="89">
        <v>0.02404471646008313</v>
      </c>
      <c r="F6426" s="89">
        <v>709177</v>
      </c>
      <c r="G6426" s="89">
        <v>10</v>
      </c>
      <c r="H6426" t="s">
        <v>19630</v>
      </c>
      <c r="I6426" s="89"/>
    </row>
    <row r="6427">
      <c r="A6427" t="s">
        <v>9118</v>
      </c>
      <c r="B6427" t="s">
        <v>19483</v>
      </c>
      <c r="C6427" t="s">
        <v>19500</v>
      </c>
      <c r="D6427" t="s">
        <v>19620</v>
      </c>
      <c r="E6427" s="89">
        <v>0.02252168199066835</v>
      </c>
      <c r="F6427" s="89">
        <v>709177</v>
      </c>
      <c r="G6427" s="89">
        <v>10</v>
      </c>
      <c r="H6427" t="s">
        <v>19630</v>
      </c>
      <c r="I6427" s="89"/>
    </row>
    <row r="6428">
      <c r="A6428" t="s">
        <v>9119</v>
      </c>
      <c r="B6428" t="s">
        <v>19483</v>
      </c>
      <c r="C6428" t="s">
        <v>19500</v>
      </c>
      <c r="D6428" t="s">
        <v>19621</v>
      </c>
      <c r="E6428" s="89">
        <v>0.02226646243495599</v>
      </c>
      <c r="F6428" s="89">
        <v>709177</v>
      </c>
      <c r="G6428" s="89">
        <v>10</v>
      </c>
      <c r="H6428" t="s">
        <v>19630</v>
      </c>
      <c r="I6428" s="89"/>
    </row>
    <row r="6429">
      <c r="A6429" t="s">
        <v>9120</v>
      </c>
      <c r="B6429" t="s">
        <v>19483</v>
      </c>
      <c r="C6429" t="s">
        <v>19500</v>
      </c>
      <c r="D6429" t="s">
        <v>19622</v>
      </c>
      <c r="E6429" s="89">
        <v>0.02274294392599143</v>
      </c>
      <c r="F6429" s="89">
        <v>709177</v>
      </c>
      <c r="G6429" s="89">
        <v>10</v>
      </c>
      <c r="H6429" t="s">
        <v>19630</v>
      </c>
      <c r="I6429" s="89"/>
    </row>
    <row r="6430">
      <c r="A6430" t="s">
        <v>9121</v>
      </c>
      <c r="B6430" t="s">
        <v>19483</v>
      </c>
      <c r="C6430" t="s">
        <v>19500</v>
      </c>
      <c r="D6430" t="s">
        <v>19623</v>
      </c>
      <c r="E6430" s="89">
        <v>0.150034662976249</v>
      </c>
      <c r="F6430" s="89">
        <v>709177</v>
      </c>
      <c r="G6430" s="89">
        <v>10</v>
      </c>
      <c r="H6430" t="s">
        <v>19630</v>
      </c>
      <c r="I6430" s="89"/>
    </row>
    <row r="6431">
      <c r="A6431" t="s">
        <v>9122</v>
      </c>
      <c r="B6431" t="s">
        <v>19483</v>
      </c>
      <c r="C6431" t="s">
        <v>19500</v>
      </c>
      <c r="D6431" t="s">
        <v>19624</v>
      </c>
      <c r="E6431" s="89">
        <v>0.3736148459577809</v>
      </c>
      <c r="F6431" s="89">
        <v>709177</v>
      </c>
      <c r="G6431" s="89">
        <v>10</v>
      </c>
      <c r="H6431" t="s">
        <v>19630</v>
      </c>
      <c r="I6431" s="89"/>
    </row>
    <row r="6432">
      <c r="A6432" t="s">
        <v>9123</v>
      </c>
      <c r="B6432" t="s">
        <v>19483</v>
      </c>
      <c r="C6432" t="s">
        <v>19501</v>
      </c>
      <c r="D6432" t="s">
        <v>19614</v>
      </c>
      <c r="E6432" s="89">
        <v>0</v>
      </c>
      <c r="F6432" s="89">
        <v>709177</v>
      </c>
      <c r="G6432" s="89">
        <v>10</v>
      </c>
      <c r="H6432" t="s">
        <v>19630</v>
      </c>
      <c r="I6432" s="89"/>
    </row>
    <row r="6433">
      <c r="A6433" t="s">
        <v>9124</v>
      </c>
      <c r="B6433" t="s">
        <v>19483</v>
      </c>
      <c r="C6433" t="s">
        <v>19501</v>
      </c>
      <c r="D6433" t="s">
        <v>19615</v>
      </c>
      <c r="E6433" s="89">
        <v>0</v>
      </c>
      <c r="F6433" s="89">
        <v>709177</v>
      </c>
      <c r="G6433" s="89">
        <v>10</v>
      </c>
      <c r="H6433" t="s">
        <v>19630</v>
      </c>
      <c r="I6433" s="89"/>
    </row>
    <row r="6434">
      <c r="A6434" t="s">
        <v>9125</v>
      </c>
      <c r="B6434" t="s">
        <v>19483</v>
      </c>
      <c r="C6434" t="s">
        <v>19501</v>
      </c>
      <c r="D6434" t="s">
        <v>19616</v>
      </c>
      <c r="E6434" s="89">
        <v>0</v>
      </c>
      <c r="F6434" s="89">
        <v>709177</v>
      </c>
      <c r="G6434" s="89">
        <v>10</v>
      </c>
      <c r="H6434" t="s">
        <v>19630</v>
      </c>
      <c r="I6434" s="89"/>
    </row>
    <row r="6435">
      <c r="A6435" t="s">
        <v>9126</v>
      </c>
      <c r="B6435" t="s">
        <v>19483</v>
      </c>
      <c r="C6435" t="s">
        <v>19501</v>
      </c>
      <c r="D6435" t="s">
        <v>19617</v>
      </c>
      <c r="E6435" s="89">
        <v>0</v>
      </c>
      <c r="F6435" s="89">
        <v>709177</v>
      </c>
      <c r="G6435" s="89">
        <v>10</v>
      </c>
      <c r="H6435" t="s">
        <v>19630</v>
      </c>
      <c r="I6435" s="89"/>
    </row>
    <row r="6436">
      <c r="A6436" t="s">
        <v>9127</v>
      </c>
      <c r="B6436" t="s">
        <v>19483</v>
      </c>
      <c r="C6436" t="s">
        <v>19501</v>
      </c>
      <c r="D6436" t="s">
        <v>19618</v>
      </c>
      <c r="E6436" s="89">
        <v>0</v>
      </c>
      <c r="F6436" s="89">
        <v>709177</v>
      </c>
      <c r="G6436" s="89">
        <v>10</v>
      </c>
      <c r="H6436" t="s">
        <v>19630</v>
      </c>
      <c r="I6436" s="89"/>
    </row>
    <row r="6437">
      <c r="A6437" t="s">
        <v>9128</v>
      </c>
      <c r="B6437" t="s">
        <v>19483</v>
      </c>
      <c r="C6437" t="s">
        <v>19501</v>
      </c>
      <c r="D6437" t="s">
        <v>19619</v>
      </c>
      <c r="E6437" s="89">
        <v>0</v>
      </c>
      <c r="F6437" s="89">
        <v>709177</v>
      </c>
      <c r="G6437" s="89">
        <v>10</v>
      </c>
      <c r="H6437" t="s">
        <v>19630</v>
      </c>
      <c r="I6437" s="89"/>
    </row>
    <row r="6438">
      <c r="A6438" t="s">
        <v>9129</v>
      </c>
      <c r="B6438" t="s">
        <v>19483</v>
      </c>
      <c r="C6438" t="s">
        <v>19501</v>
      </c>
      <c r="D6438" t="s">
        <v>19620</v>
      </c>
      <c r="E6438" s="89">
        <v>0</v>
      </c>
      <c r="F6438" s="89">
        <v>709177</v>
      </c>
      <c r="G6438" s="89">
        <v>10</v>
      </c>
      <c r="H6438" t="s">
        <v>19630</v>
      </c>
      <c r="I6438" s="89"/>
    </row>
    <row r="6439">
      <c r="A6439" t="s">
        <v>9130</v>
      </c>
      <c r="B6439" t="s">
        <v>19483</v>
      </c>
      <c r="C6439" t="s">
        <v>19501</v>
      </c>
      <c r="D6439" t="s">
        <v>19621</v>
      </c>
      <c r="E6439" s="89">
        <v>0</v>
      </c>
      <c r="F6439" s="89">
        <v>709177</v>
      </c>
      <c r="G6439" s="89">
        <v>10</v>
      </c>
      <c r="H6439" t="s">
        <v>19630</v>
      </c>
      <c r="I6439" s="89"/>
    </row>
    <row r="6440">
      <c r="A6440" t="s">
        <v>9131</v>
      </c>
      <c r="B6440" t="s">
        <v>19483</v>
      </c>
      <c r="C6440" t="s">
        <v>19501</v>
      </c>
      <c r="D6440" t="s">
        <v>19622</v>
      </c>
      <c r="E6440" s="89">
        <v>0</v>
      </c>
      <c r="F6440" s="89">
        <v>709177</v>
      </c>
      <c r="G6440" s="89">
        <v>10</v>
      </c>
      <c r="H6440" t="s">
        <v>19630</v>
      </c>
      <c r="I6440" s="89"/>
    </row>
    <row r="6441">
      <c r="A6441" t="s">
        <v>9132</v>
      </c>
      <c r="B6441" t="s">
        <v>19483</v>
      </c>
      <c r="C6441" t="s">
        <v>19501</v>
      </c>
      <c r="D6441" t="s">
        <v>19623</v>
      </c>
      <c r="E6441" s="89">
        <v>0</v>
      </c>
      <c r="F6441" s="89">
        <v>709177</v>
      </c>
      <c r="G6441" s="89">
        <v>10</v>
      </c>
      <c r="H6441" t="s">
        <v>19630</v>
      </c>
      <c r="I6441" s="89"/>
    </row>
    <row r="6442">
      <c r="A6442" t="s">
        <v>9133</v>
      </c>
      <c r="B6442" t="s">
        <v>19483</v>
      </c>
      <c r="C6442" t="s">
        <v>19501</v>
      </c>
      <c r="D6442" t="s">
        <v>19624</v>
      </c>
      <c r="E6442" s="89">
        <v>0</v>
      </c>
      <c r="F6442" s="89">
        <v>709177</v>
      </c>
      <c r="G6442" s="89">
        <v>10</v>
      </c>
      <c r="H6442" t="s">
        <v>19630</v>
      </c>
      <c r="I6442" s="89"/>
    </row>
    <row r="6443">
      <c r="A6443" t="s">
        <v>9134</v>
      </c>
      <c r="B6443" t="s">
        <v>19483</v>
      </c>
      <c r="C6443" t="s">
        <v>19502</v>
      </c>
      <c r="D6443" t="s">
        <v>19614</v>
      </c>
      <c r="E6443" s="89">
        <v>2.882321708507982e-05</v>
      </c>
      <c r="F6443" s="89">
        <v>709177</v>
      </c>
      <c r="G6443" s="89">
        <v>10</v>
      </c>
      <c r="H6443" t="s">
        <v>19630</v>
      </c>
      <c r="I6443" s="89"/>
    </row>
    <row r="6444">
      <c r="A6444" t="s">
        <v>9135</v>
      </c>
      <c r="B6444" t="s">
        <v>19483</v>
      </c>
      <c r="C6444" t="s">
        <v>19502</v>
      </c>
      <c r="D6444" t="s">
        <v>19615</v>
      </c>
      <c r="E6444" s="89">
        <v>3.10356342062557e-05</v>
      </c>
      <c r="F6444" s="89">
        <v>709177</v>
      </c>
      <c r="G6444" s="89">
        <v>10</v>
      </c>
      <c r="H6444" t="s">
        <v>19630</v>
      </c>
      <c r="I6444" s="89"/>
    </row>
    <row r="6445">
      <c r="A6445" t="s">
        <v>9136</v>
      </c>
      <c r="B6445" t="s">
        <v>19483</v>
      </c>
      <c r="C6445" t="s">
        <v>19502</v>
      </c>
      <c r="D6445" t="s">
        <v>19616</v>
      </c>
      <c r="E6445" s="89">
        <v>2.892204731694687e-05</v>
      </c>
      <c r="F6445" s="89">
        <v>709177</v>
      </c>
      <c r="G6445" s="89">
        <v>10</v>
      </c>
      <c r="H6445" t="s">
        <v>19630</v>
      </c>
      <c r="I6445" s="89"/>
    </row>
    <row r="6446">
      <c r="A6446" t="s">
        <v>9137</v>
      </c>
      <c r="B6446" t="s">
        <v>19483</v>
      </c>
      <c r="C6446" t="s">
        <v>19502</v>
      </c>
      <c r="D6446" t="s">
        <v>19617</v>
      </c>
      <c r="E6446" s="89">
        <v>3.068086062687873e-05</v>
      </c>
      <c r="F6446" s="89">
        <v>709177</v>
      </c>
      <c r="G6446" s="89">
        <v>10</v>
      </c>
      <c r="H6446" t="s">
        <v>19630</v>
      </c>
      <c r="I6446" s="89"/>
    </row>
    <row r="6447">
      <c r="A6447" t="s">
        <v>9138</v>
      </c>
      <c r="B6447" t="s">
        <v>19483</v>
      </c>
      <c r="C6447" t="s">
        <v>19502</v>
      </c>
      <c r="D6447" t="s">
        <v>19618</v>
      </c>
      <c r="E6447" s="89">
        <v>3.088225661115936e-05</v>
      </c>
      <c r="F6447" s="89">
        <v>709177</v>
      </c>
      <c r="G6447" s="89">
        <v>10</v>
      </c>
      <c r="H6447" t="s">
        <v>19630</v>
      </c>
      <c r="I6447" s="89"/>
    </row>
    <row r="6448">
      <c r="A6448" t="s">
        <v>9139</v>
      </c>
      <c r="B6448" t="s">
        <v>19483</v>
      </c>
      <c r="C6448" t="s">
        <v>19502</v>
      </c>
      <c r="D6448" t="s">
        <v>19619</v>
      </c>
      <c r="E6448" s="89">
        <v>3.285422180125685e-05</v>
      </c>
      <c r="F6448" s="89">
        <v>709177</v>
      </c>
      <c r="G6448" s="89">
        <v>10</v>
      </c>
      <c r="H6448" t="s">
        <v>19630</v>
      </c>
      <c r="I6448" s="89"/>
    </row>
    <row r="6449">
      <c r="A6449" t="s">
        <v>9140</v>
      </c>
      <c r="B6449" t="s">
        <v>19483</v>
      </c>
      <c r="C6449" t="s">
        <v>19502</v>
      </c>
      <c r="D6449" t="s">
        <v>19620</v>
      </c>
      <c r="E6449" s="89">
        <v>3.065501673237509e-05</v>
      </c>
      <c r="F6449" s="89">
        <v>709177</v>
      </c>
      <c r="G6449" s="89">
        <v>10</v>
      </c>
      <c r="H6449" t="s">
        <v>19630</v>
      </c>
      <c r="I6449" s="89"/>
    </row>
    <row r="6450">
      <c r="A6450" t="s">
        <v>9141</v>
      </c>
      <c r="B6450" t="s">
        <v>19483</v>
      </c>
      <c r="C6450" t="s">
        <v>19502</v>
      </c>
      <c r="D6450" t="s">
        <v>19621</v>
      </c>
      <c r="E6450" s="89">
        <v>2.515786205399441e-05</v>
      </c>
      <c r="F6450" s="89">
        <v>709177</v>
      </c>
      <c r="G6450" s="89">
        <v>10</v>
      </c>
      <c r="H6450" t="s">
        <v>19630</v>
      </c>
      <c r="I6450" s="89"/>
    </row>
    <row r="6451">
      <c r="A6451" t="s">
        <v>9142</v>
      </c>
      <c r="B6451" t="s">
        <v>19483</v>
      </c>
      <c r="C6451" t="s">
        <v>19502</v>
      </c>
      <c r="D6451" t="s">
        <v>19622</v>
      </c>
      <c r="E6451" s="89">
        <v>3.08151748578681e-05</v>
      </c>
      <c r="F6451" s="89">
        <v>709177</v>
      </c>
      <c r="G6451" s="89">
        <v>10</v>
      </c>
      <c r="H6451" t="s">
        <v>19630</v>
      </c>
      <c r="I6451" s="89"/>
    </row>
    <row r="6452">
      <c r="A6452" t="s">
        <v>9143</v>
      </c>
      <c r="B6452" t="s">
        <v>19483</v>
      </c>
      <c r="C6452" t="s">
        <v>19502</v>
      </c>
      <c r="D6452" t="s">
        <v>19623</v>
      </c>
      <c r="E6452" s="89">
        <v>0.0001953846969475417</v>
      </c>
      <c r="F6452" s="89">
        <v>709177</v>
      </c>
      <c r="G6452" s="89">
        <v>10</v>
      </c>
      <c r="H6452" t="s">
        <v>19630</v>
      </c>
      <c r="I6452" s="89"/>
    </row>
    <row r="6453">
      <c r="A6453" t="s">
        <v>9144</v>
      </c>
      <c r="B6453" t="s">
        <v>19483</v>
      </c>
      <c r="C6453" t="s">
        <v>19502</v>
      </c>
      <c r="D6453" t="s">
        <v>19624</v>
      </c>
      <c r="E6453" s="89">
        <v>0.0004690829252673713</v>
      </c>
      <c r="F6453" s="89">
        <v>709177</v>
      </c>
      <c r="G6453" s="89">
        <v>10</v>
      </c>
      <c r="H6453" t="s">
        <v>19630</v>
      </c>
      <c r="I6453" s="89"/>
    </row>
    <row r="6454">
      <c r="A6454" t="s">
        <v>9145</v>
      </c>
      <c r="B6454" t="s">
        <v>19483</v>
      </c>
      <c r="C6454" t="s">
        <v>19503</v>
      </c>
      <c r="D6454" t="s">
        <v>19614</v>
      </c>
      <c r="E6454" s="89">
        <v>0.01115009196206673</v>
      </c>
      <c r="F6454" s="89">
        <v>709177</v>
      </c>
      <c r="G6454" s="89">
        <v>10</v>
      </c>
      <c r="H6454" t="s">
        <v>19630</v>
      </c>
      <c r="I6454" s="89"/>
    </row>
    <row r="6455">
      <c r="A6455" t="s">
        <v>9146</v>
      </c>
      <c r="B6455" t="s">
        <v>19483</v>
      </c>
      <c r="C6455" t="s">
        <v>19503</v>
      </c>
      <c r="D6455" t="s">
        <v>19615</v>
      </c>
      <c r="E6455" s="89">
        <v>0.0122153885715399</v>
      </c>
      <c r="F6455" s="89">
        <v>709177</v>
      </c>
      <c r="G6455" s="89">
        <v>10</v>
      </c>
      <c r="H6455" t="s">
        <v>19630</v>
      </c>
      <c r="I6455" s="89"/>
    </row>
    <row r="6456">
      <c r="A6456" t="s">
        <v>9147</v>
      </c>
      <c r="B6456" t="s">
        <v>19483</v>
      </c>
      <c r="C6456" t="s">
        <v>19503</v>
      </c>
      <c r="D6456" t="s">
        <v>19616</v>
      </c>
      <c r="E6456" s="89">
        <v>0.01120660778362957</v>
      </c>
      <c r="F6456" s="89">
        <v>709177</v>
      </c>
      <c r="G6456" s="89">
        <v>10</v>
      </c>
      <c r="H6456" t="s">
        <v>19630</v>
      </c>
      <c r="I6456" s="89"/>
    </row>
    <row r="6457">
      <c r="A6457" t="s">
        <v>9148</v>
      </c>
      <c r="B6457" t="s">
        <v>19483</v>
      </c>
      <c r="C6457" t="s">
        <v>19503</v>
      </c>
      <c r="D6457" t="s">
        <v>19617</v>
      </c>
      <c r="E6457" s="89">
        <v>0.01212314786299462</v>
      </c>
      <c r="F6457" s="89">
        <v>709177</v>
      </c>
      <c r="G6457" s="89">
        <v>10</v>
      </c>
      <c r="H6457" t="s">
        <v>19630</v>
      </c>
      <c r="I6457" s="89"/>
    </row>
    <row r="6458">
      <c r="A6458" t="s">
        <v>9149</v>
      </c>
      <c r="B6458" t="s">
        <v>19483</v>
      </c>
      <c r="C6458" t="s">
        <v>19503</v>
      </c>
      <c r="D6458" t="s">
        <v>19618</v>
      </c>
      <c r="E6458" s="89">
        <v>0.01216122465563038</v>
      </c>
      <c r="F6458" s="89">
        <v>709177</v>
      </c>
      <c r="G6458" s="89">
        <v>10</v>
      </c>
      <c r="H6458" t="s">
        <v>19630</v>
      </c>
      <c r="I6458" s="89"/>
    </row>
    <row r="6459">
      <c r="A6459" t="s">
        <v>9150</v>
      </c>
      <c r="B6459" t="s">
        <v>19483</v>
      </c>
      <c r="C6459" t="s">
        <v>19503</v>
      </c>
      <c r="D6459" t="s">
        <v>19619</v>
      </c>
      <c r="E6459" s="89">
        <v>0.01286185879059891</v>
      </c>
      <c r="F6459" s="89">
        <v>709177</v>
      </c>
      <c r="G6459" s="89">
        <v>10</v>
      </c>
      <c r="H6459" t="s">
        <v>19630</v>
      </c>
      <c r="I6459" s="89"/>
    </row>
    <row r="6460">
      <c r="A6460" t="s">
        <v>9151</v>
      </c>
      <c r="B6460" t="s">
        <v>19483</v>
      </c>
      <c r="C6460" t="s">
        <v>19503</v>
      </c>
      <c r="D6460" t="s">
        <v>19620</v>
      </c>
      <c r="E6460" s="89">
        <v>0.01205040344011228</v>
      </c>
      <c r="F6460" s="89">
        <v>709177</v>
      </c>
      <c r="G6460" s="89">
        <v>10</v>
      </c>
      <c r="H6460" t="s">
        <v>19630</v>
      </c>
      <c r="I6460" s="89"/>
    </row>
    <row r="6461">
      <c r="A6461" t="s">
        <v>9152</v>
      </c>
      <c r="B6461" t="s">
        <v>19483</v>
      </c>
      <c r="C6461" t="s">
        <v>19503</v>
      </c>
      <c r="D6461" t="s">
        <v>19621</v>
      </c>
      <c r="E6461" s="89">
        <v>0.01073168543732628</v>
      </c>
      <c r="F6461" s="89">
        <v>709177</v>
      </c>
      <c r="G6461" s="89">
        <v>10</v>
      </c>
      <c r="H6461" t="s">
        <v>19630</v>
      </c>
      <c r="I6461" s="89"/>
    </row>
    <row r="6462">
      <c r="A6462" t="s">
        <v>9153</v>
      </c>
      <c r="B6462" t="s">
        <v>19483</v>
      </c>
      <c r="C6462" t="s">
        <v>19503</v>
      </c>
      <c r="D6462" t="s">
        <v>19622</v>
      </c>
      <c r="E6462" s="89">
        <v>0.01206626792262071</v>
      </c>
      <c r="F6462" s="89">
        <v>709177</v>
      </c>
      <c r="G6462" s="89">
        <v>10</v>
      </c>
      <c r="H6462" t="s">
        <v>19630</v>
      </c>
      <c r="I6462" s="89"/>
    </row>
    <row r="6463">
      <c r="A6463" t="s">
        <v>9154</v>
      </c>
      <c r="B6463" t="s">
        <v>19483</v>
      </c>
      <c r="C6463" t="s">
        <v>19503</v>
      </c>
      <c r="D6463" t="s">
        <v>19623</v>
      </c>
      <c r="E6463" s="89">
        <v>0.07739946139046502</v>
      </c>
      <c r="F6463" s="89">
        <v>709177</v>
      </c>
      <c r="G6463" s="89">
        <v>10</v>
      </c>
      <c r="H6463" t="s">
        <v>19630</v>
      </c>
      <c r="I6463" s="89"/>
    </row>
    <row r="6464">
      <c r="A6464" t="s">
        <v>9155</v>
      </c>
      <c r="B6464" t="s">
        <v>19483</v>
      </c>
      <c r="C6464" t="s">
        <v>19503</v>
      </c>
      <c r="D6464" t="s">
        <v>19624</v>
      </c>
      <c r="E6464" s="89">
        <v>0.1832402267673479</v>
      </c>
      <c r="F6464" s="89">
        <v>709177</v>
      </c>
      <c r="G6464" s="89">
        <v>10</v>
      </c>
      <c r="H6464" t="s">
        <v>19630</v>
      </c>
      <c r="I6464" s="89"/>
    </row>
    <row r="6465">
      <c r="A6465" t="s">
        <v>9156</v>
      </c>
      <c r="B6465" t="s">
        <v>19483</v>
      </c>
      <c r="C6465" t="s">
        <v>19504</v>
      </c>
      <c r="D6465" t="s">
        <v>19614</v>
      </c>
      <c r="E6465" s="89">
        <v>0.003435493098920614</v>
      </c>
      <c r="F6465" s="89">
        <v>709177</v>
      </c>
      <c r="G6465" s="89">
        <v>10</v>
      </c>
      <c r="H6465" t="s">
        <v>19630</v>
      </c>
      <c r="I6465" s="89"/>
    </row>
    <row r="6466">
      <c r="A6466" t="s">
        <v>9157</v>
      </c>
      <c r="B6466" t="s">
        <v>19483</v>
      </c>
      <c r="C6466" t="s">
        <v>19504</v>
      </c>
      <c r="D6466" t="s">
        <v>19615</v>
      </c>
      <c r="E6466" s="89">
        <v>0.003708717134004113</v>
      </c>
      <c r="F6466" s="89">
        <v>709177</v>
      </c>
      <c r="G6466" s="89">
        <v>10</v>
      </c>
      <c r="H6466" t="s">
        <v>19630</v>
      </c>
      <c r="I6466" s="89"/>
    </row>
    <row r="6467">
      <c r="A6467" t="s">
        <v>9158</v>
      </c>
      <c r="B6467" t="s">
        <v>19483</v>
      </c>
      <c r="C6467" t="s">
        <v>19504</v>
      </c>
      <c r="D6467" t="s">
        <v>19616</v>
      </c>
      <c r="E6467" s="89">
        <v>0.003447701852022945</v>
      </c>
      <c r="F6467" s="89">
        <v>709177</v>
      </c>
      <c r="G6467" s="89">
        <v>10</v>
      </c>
      <c r="H6467" t="s">
        <v>19630</v>
      </c>
      <c r="I6467" s="89"/>
    </row>
    <row r="6468">
      <c r="A6468" t="s">
        <v>9159</v>
      </c>
      <c r="B6468" t="s">
        <v>19483</v>
      </c>
      <c r="C6468" t="s">
        <v>19504</v>
      </c>
      <c r="D6468" t="s">
        <v>19617</v>
      </c>
      <c r="E6468" s="89">
        <v>0.003692879797605411</v>
      </c>
      <c r="F6468" s="89">
        <v>709177</v>
      </c>
      <c r="G6468" s="89">
        <v>10</v>
      </c>
      <c r="H6468" t="s">
        <v>19630</v>
      </c>
      <c r="I6468" s="89"/>
    </row>
    <row r="6469">
      <c r="A6469" t="s">
        <v>9160</v>
      </c>
      <c r="B6469" t="s">
        <v>19483</v>
      </c>
      <c r="C6469" t="s">
        <v>19504</v>
      </c>
      <c r="D6469" t="s">
        <v>19618</v>
      </c>
      <c r="E6469" s="89">
        <v>0.003697802246553067</v>
      </c>
      <c r="F6469" s="89">
        <v>709177</v>
      </c>
      <c r="G6469" s="89">
        <v>10</v>
      </c>
      <c r="H6469" t="s">
        <v>19630</v>
      </c>
      <c r="I6469" s="89"/>
    </row>
    <row r="6470">
      <c r="A6470" t="s">
        <v>9161</v>
      </c>
      <c r="B6470" t="s">
        <v>19483</v>
      </c>
      <c r="C6470" t="s">
        <v>19504</v>
      </c>
      <c r="D6470" t="s">
        <v>19619</v>
      </c>
      <c r="E6470" s="89">
        <v>0.003932693365127145</v>
      </c>
      <c r="F6470" s="89">
        <v>709177</v>
      </c>
      <c r="G6470" s="89">
        <v>10</v>
      </c>
      <c r="H6470" t="s">
        <v>19630</v>
      </c>
      <c r="I6470" s="89"/>
    </row>
    <row r="6471">
      <c r="A6471" t="s">
        <v>9162</v>
      </c>
      <c r="B6471" t="s">
        <v>19483</v>
      </c>
      <c r="C6471" t="s">
        <v>19504</v>
      </c>
      <c r="D6471" t="s">
        <v>19620</v>
      </c>
      <c r="E6471" s="89">
        <v>0.003662252533106305</v>
      </c>
      <c r="F6471" s="89">
        <v>709177</v>
      </c>
      <c r="G6471" s="89">
        <v>10</v>
      </c>
      <c r="H6471" t="s">
        <v>19630</v>
      </c>
      <c r="I6471" s="89"/>
    </row>
    <row r="6472">
      <c r="A6472" t="s">
        <v>9163</v>
      </c>
      <c r="B6472" t="s">
        <v>19483</v>
      </c>
      <c r="C6472" t="s">
        <v>19504</v>
      </c>
      <c r="D6472" t="s">
        <v>19621</v>
      </c>
      <c r="E6472" s="89">
        <v>0.002867975358832603</v>
      </c>
      <c r="F6472" s="89">
        <v>709177</v>
      </c>
      <c r="G6472" s="89">
        <v>10</v>
      </c>
      <c r="H6472" t="s">
        <v>19630</v>
      </c>
      <c r="I6472" s="89"/>
    </row>
    <row r="6473">
      <c r="A6473" t="s">
        <v>9164</v>
      </c>
      <c r="B6473" t="s">
        <v>19483</v>
      </c>
      <c r="C6473" t="s">
        <v>19504</v>
      </c>
      <c r="D6473" t="s">
        <v>19622</v>
      </c>
      <c r="E6473" s="89">
        <v>0.003665484652374418</v>
      </c>
      <c r="F6473" s="89">
        <v>709177</v>
      </c>
      <c r="G6473" s="89">
        <v>10</v>
      </c>
      <c r="H6473" t="s">
        <v>19630</v>
      </c>
      <c r="I6473" s="89"/>
    </row>
    <row r="6474">
      <c r="A6474" t="s">
        <v>9165</v>
      </c>
      <c r="B6474" t="s">
        <v>19483</v>
      </c>
      <c r="C6474" t="s">
        <v>19504</v>
      </c>
      <c r="D6474" t="s">
        <v>19623</v>
      </c>
      <c r="E6474" s="89">
        <v>0.02344516412872901</v>
      </c>
      <c r="F6474" s="89">
        <v>709177</v>
      </c>
      <c r="G6474" s="89">
        <v>10</v>
      </c>
      <c r="H6474" t="s">
        <v>19630</v>
      </c>
      <c r="I6474" s="89"/>
    </row>
    <row r="6475">
      <c r="A6475" t="s">
        <v>9166</v>
      </c>
      <c r="B6475" t="s">
        <v>19483</v>
      </c>
      <c r="C6475" t="s">
        <v>19504</v>
      </c>
      <c r="D6475" t="s">
        <v>19624</v>
      </c>
      <c r="E6475" s="89">
        <v>0.05597897171223041</v>
      </c>
      <c r="F6475" s="89">
        <v>709177</v>
      </c>
      <c r="G6475" s="89">
        <v>10</v>
      </c>
      <c r="H6475" t="s">
        <v>19630</v>
      </c>
      <c r="I6475" s="89"/>
    </row>
    <row r="6476">
      <c r="A6476" t="s">
        <v>9167</v>
      </c>
      <c r="B6476" t="s">
        <v>19483</v>
      </c>
      <c r="C6476" t="s">
        <v>19505</v>
      </c>
      <c r="D6476" t="s">
        <v>19614</v>
      </c>
      <c r="E6476" s="89">
        <v>0.03996844312539154</v>
      </c>
      <c r="F6476" s="89">
        <v>709177</v>
      </c>
      <c r="G6476" s="89">
        <v>10</v>
      </c>
      <c r="H6476" t="s">
        <v>19630</v>
      </c>
      <c r="I6476" s="89"/>
    </row>
    <row r="6477">
      <c r="A6477" t="s">
        <v>9168</v>
      </c>
      <c r="B6477" t="s">
        <v>19483</v>
      </c>
      <c r="C6477" t="s">
        <v>19505</v>
      </c>
      <c r="D6477" t="s">
        <v>19615</v>
      </c>
      <c r="E6477" s="89">
        <v>0.04269569803683301</v>
      </c>
      <c r="F6477" s="89">
        <v>709177</v>
      </c>
      <c r="G6477" s="89">
        <v>10</v>
      </c>
      <c r="H6477" t="s">
        <v>19630</v>
      </c>
      <c r="I6477" s="89"/>
    </row>
    <row r="6478">
      <c r="A6478" t="s">
        <v>9169</v>
      </c>
      <c r="B6478" t="s">
        <v>19483</v>
      </c>
      <c r="C6478" t="s">
        <v>19505</v>
      </c>
      <c r="D6478" t="s">
        <v>19616</v>
      </c>
      <c r="E6478" s="89">
        <v>0.040225181690127</v>
      </c>
      <c r="F6478" s="89">
        <v>709177</v>
      </c>
      <c r="G6478" s="89">
        <v>10</v>
      </c>
      <c r="H6478" t="s">
        <v>19630</v>
      </c>
      <c r="I6478" s="89"/>
    </row>
    <row r="6479">
      <c r="A6479" t="s">
        <v>9170</v>
      </c>
      <c r="B6479" t="s">
        <v>19483</v>
      </c>
      <c r="C6479" t="s">
        <v>19505</v>
      </c>
      <c r="D6479" t="s">
        <v>19617</v>
      </c>
      <c r="E6479" s="89">
        <v>0.04250686955957928</v>
      </c>
      <c r="F6479" s="89">
        <v>709177</v>
      </c>
      <c r="G6479" s="89">
        <v>10</v>
      </c>
      <c r="H6479" t="s">
        <v>19630</v>
      </c>
      <c r="I6479" s="89"/>
    </row>
    <row r="6480">
      <c r="A6480" t="s">
        <v>9171</v>
      </c>
      <c r="B6480" t="s">
        <v>19483</v>
      </c>
      <c r="C6480" t="s">
        <v>19505</v>
      </c>
      <c r="D6480" t="s">
        <v>19618</v>
      </c>
      <c r="E6480" s="89">
        <v>0.04268975938349659</v>
      </c>
      <c r="F6480" s="89">
        <v>709177</v>
      </c>
      <c r="G6480" s="89">
        <v>10</v>
      </c>
      <c r="H6480" t="s">
        <v>19630</v>
      </c>
      <c r="I6480" s="89"/>
    </row>
    <row r="6481">
      <c r="A6481" t="s">
        <v>9172</v>
      </c>
      <c r="B6481" t="s">
        <v>19483</v>
      </c>
      <c r="C6481" t="s">
        <v>19505</v>
      </c>
      <c r="D6481" t="s">
        <v>19619</v>
      </c>
      <c r="E6481" s="89">
        <v>0.04592510478609898</v>
      </c>
      <c r="F6481" s="89">
        <v>709177</v>
      </c>
      <c r="G6481" s="89">
        <v>10</v>
      </c>
      <c r="H6481" t="s">
        <v>19630</v>
      </c>
      <c r="I6481" s="89"/>
    </row>
    <row r="6482">
      <c r="A6482" t="s">
        <v>9173</v>
      </c>
      <c r="B6482" t="s">
        <v>19483</v>
      </c>
      <c r="C6482" t="s">
        <v>19505</v>
      </c>
      <c r="D6482" t="s">
        <v>19620</v>
      </c>
      <c r="E6482" s="89">
        <v>0.04243328280165658</v>
      </c>
      <c r="F6482" s="89">
        <v>709177</v>
      </c>
      <c r="G6482" s="89">
        <v>10</v>
      </c>
      <c r="H6482" t="s">
        <v>19630</v>
      </c>
      <c r="I6482" s="89"/>
    </row>
    <row r="6483">
      <c r="A6483" t="s">
        <v>9174</v>
      </c>
      <c r="B6483" t="s">
        <v>19483</v>
      </c>
      <c r="C6483" t="s">
        <v>19505</v>
      </c>
      <c r="D6483" t="s">
        <v>19621</v>
      </c>
      <c r="E6483" s="89">
        <v>0.02654898360939427</v>
      </c>
      <c r="F6483" s="89">
        <v>709177</v>
      </c>
      <c r="G6483" s="89">
        <v>10</v>
      </c>
      <c r="H6483" t="s">
        <v>19630</v>
      </c>
      <c r="I6483" s="89"/>
    </row>
    <row r="6484">
      <c r="A6484" t="s">
        <v>9175</v>
      </c>
      <c r="B6484" t="s">
        <v>19483</v>
      </c>
      <c r="C6484" t="s">
        <v>19505</v>
      </c>
      <c r="D6484" t="s">
        <v>19622</v>
      </c>
      <c r="E6484" s="89">
        <v>0.04246214241298031</v>
      </c>
      <c r="F6484" s="89">
        <v>709177</v>
      </c>
      <c r="G6484" s="89">
        <v>10</v>
      </c>
      <c r="H6484" t="s">
        <v>19630</v>
      </c>
      <c r="I6484" s="89"/>
    </row>
    <row r="6485">
      <c r="A6485" t="s">
        <v>9176</v>
      </c>
      <c r="B6485" t="s">
        <v>19483</v>
      </c>
      <c r="C6485" t="s">
        <v>19505</v>
      </c>
      <c r="D6485" t="s">
        <v>19623</v>
      </c>
      <c r="E6485" s="89">
        <v>0.2713533774838457</v>
      </c>
      <c r="F6485" s="89">
        <v>709177</v>
      </c>
      <c r="G6485" s="89">
        <v>10</v>
      </c>
      <c r="H6485" t="s">
        <v>19630</v>
      </c>
      <c r="I6485" s="89"/>
    </row>
    <row r="6486">
      <c r="A6486" t="s">
        <v>9177</v>
      </c>
      <c r="B6486" t="s">
        <v>19483</v>
      </c>
      <c r="C6486" t="s">
        <v>19505</v>
      </c>
      <c r="D6486" t="s">
        <v>19624</v>
      </c>
      <c r="E6486" s="89">
        <v>0.7074685459655325</v>
      </c>
      <c r="F6486" s="89">
        <v>709177</v>
      </c>
      <c r="G6486" s="89">
        <v>10</v>
      </c>
      <c r="H6486" t="s">
        <v>19630</v>
      </c>
      <c r="I6486" s="89"/>
    </row>
    <row r="6487">
      <c r="A6487" t="s">
        <v>9178</v>
      </c>
      <c r="B6487" t="s">
        <v>19483</v>
      </c>
      <c r="C6487" t="s">
        <v>19506</v>
      </c>
      <c r="D6487" t="s">
        <v>19614</v>
      </c>
      <c r="E6487" s="89">
        <v>0.0001667318517070609</v>
      </c>
      <c r="F6487" s="89">
        <v>709177</v>
      </c>
      <c r="G6487" s="89">
        <v>10</v>
      </c>
      <c r="H6487" t="s">
        <v>19630</v>
      </c>
      <c r="I6487" s="89"/>
    </row>
    <row r="6488">
      <c r="A6488" t="s">
        <v>9179</v>
      </c>
      <c r="B6488" t="s">
        <v>19483</v>
      </c>
      <c r="C6488" t="s">
        <v>19506</v>
      </c>
      <c r="D6488" t="s">
        <v>19615</v>
      </c>
      <c r="E6488" s="89">
        <v>0.0001827231599513504</v>
      </c>
      <c r="F6488" s="89">
        <v>709177</v>
      </c>
      <c r="G6488" s="89">
        <v>10</v>
      </c>
      <c r="H6488" t="s">
        <v>19630</v>
      </c>
      <c r="I6488" s="89"/>
    </row>
    <row r="6489">
      <c r="A6489" t="s">
        <v>9180</v>
      </c>
      <c r="B6489" t="s">
        <v>19483</v>
      </c>
      <c r="C6489" t="s">
        <v>19506</v>
      </c>
      <c r="D6489" t="s">
        <v>19616</v>
      </c>
      <c r="E6489" s="89">
        <v>0.0001673968045238771</v>
      </c>
      <c r="F6489" s="89">
        <v>709177</v>
      </c>
      <c r="G6489" s="89">
        <v>10</v>
      </c>
      <c r="H6489" t="s">
        <v>19630</v>
      </c>
      <c r="I6489" s="89"/>
    </row>
    <row r="6490">
      <c r="A6490" t="s">
        <v>9181</v>
      </c>
      <c r="B6490" t="s">
        <v>19483</v>
      </c>
      <c r="C6490" t="s">
        <v>19506</v>
      </c>
      <c r="D6490" t="s">
        <v>19617</v>
      </c>
      <c r="E6490" s="89">
        <v>0.0001808814769539683</v>
      </c>
      <c r="F6490" s="89">
        <v>709177</v>
      </c>
      <c r="G6490" s="89">
        <v>10</v>
      </c>
      <c r="H6490" t="s">
        <v>19630</v>
      </c>
      <c r="I6490" s="89"/>
    </row>
    <row r="6491">
      <c r="A6491" t="s">
        <v>9182</v>
      </c>
      <c r="B6491" t="s">
        <v>19483</v>
      </c>
      <c r="C6491" t="s">
        <v>19506</v>
      </c>
      <c r="D6491" t="s">
        <v>19618</v>
      </c>
      <c r="E6491" s="89">
        <v>0.0001813736477546338</v>
      </c>
      <c r="F6491" s="89">
        <v>709177</v>
      </c>
      <c r="G6491" s="89">
        <v>10</v>
      </c>
      <c r="H6491" t="s">
        <v>19630</v>
      </c>
      <c r="I6491" s="89"/>
    </row>
    <row r="6492">
      <c r="A6492" t="s">
        <v>9183</v>
      </c>
      <c r="B6492" t="s">
        <v>19483</v>
      </c>
      <c r="C6492" t="s">
        <v>19506</v>
      </c>
      <c r="D6492" t="s">
        <v>19619</v>
      </c>
      <c r="E6492" s="89">
        <v>0.0001926365694861763</v>
      </c>
      <c r="F6492" s="89">
        <v>709177</v>
      </c>
      <c r="G6492" s="89">
        <v>10</v>
      </c>
      <c r="H6492" t="s">
        <v>19630</v>
      </c>
      <c r="I6492" s="89"/>
    </row>
    <row r="6493">
      <c r="A6493" t="s">
        <v>9184</v>
      </c>
      <c r="B6493" t="s">
        <v>19483</v>
      </c>
      <c r="C6493" t="s">
        <v>19506</v>
      </c>
      <c r="D6493" t="s">
        <v>19620</v>
      </c>
      <c r="E6493" s="89">
        <v>0.0001801263758917265</v>
      </c>
      <c r="F6493" s="89">
        <v>709177</v>
      </c>
      <c r="G6493" s="89">
        <v>10</v>
      </c>
      <c r="H6493" t="s">
        <v>19630</v>
      </c>
      <c r="I6493" s="89"/>
    </row>
    <row r="6494">
      <c r="A6494" t="s">
        <v>9185</v>
      </c>
      <c r="B6494" t="s">
        <v>19483</v>
      </c>
      <c r="C6494" t="s">
        <v>19506</v>
      </c>
      <c r="D6494" t="s">
        <v>19621</v>
      </c>
      <c r="E6494" s="89">
        <v>0.0001621261909918509</v>
      </c>
      <c r="F6494" s="89">
        <v>709177</v>
      </c>
      <c r="G6494" s="89">
        <v>10</v>
      </c>
      <c r="H6494" t="s">
        <v>19630</v>
      </c>
      <c r="I6494" s="89"/>
    </row>
    <row r="6495">
      <c r="A6495" t="s">
        <v>9186</v>
      </c>
      <c r="B6495" t="s">
        <v>19483</v>
      </c>
      <c r="C6495" t="s">
        <v>19506</v>
      </c>
      <c r="D6495" t="s">
        <v>19622</v>
      </c>
      <c r="E6495" s="89">
        <v>0.0001796675759303307</v>
      </c>
      <c r="F6495" s="89">
        <v>709177</v>
      </c>
      <c r="G6495" s="89">
        <v>10</v>
      </c>
      <c r="H6495" t="s">
        <v>19630</v>
      </c>
      <c r="I6495" s="89"/>
    </row>
    <row r="6496">
      <c r="A6496" t="s">
        <v>9187</v>
      </c>
      <c r="B6496" t="s">
        <v>19483</v>
      </c>
      <c r="C6496" t="s">
        <v>19506</v>
      </c>
      <c r="D6496" t="s">
        <v>19623</v>
      </c>
      <c r="E6496" s="89">
        <v>0.001202722567703106</v>
      </c>
      <c r="F6496" s="89">
        <v>709177</v>
      </c>
      <c r="G6496" s="89">
        <v>10</v>
      </c>
      <c r="H6496" t="s">
        <v>19630</v>
      </c>
      <c r="I6496" s="89"/>
    </row>
    <row r="6497">
      <c r="A6497" t="s">
        <v>9188</v>
      </c>
      <c r="B6497" t="s">
        <v>19483</v>
      </c>
      <c r="C6497" t="s">
        <v>19506</v>
      </c>
      <c r="D6497" t="s">
        <v>19624</v>
      </c>
      <c r="E6497" s="89">
        <v>0.00278864480974744</v>
      </c>
      <c r="F6497" s="89">
        <v>709177</v>
      </c>
      <c r="G6497" s="89">
        <v>10</v>
      </c>
      <c r="H6497" t="s">
        <v>19630</v>
      </c>
      <c r="I6497" s="89"/>
    </row>
    <row r="6498">
      <c r="A6498" t="s">
        <v>9189</v>
      </c>
      <c r="B6498" t="s">
        <v>19483</v>
      </c>
      <c r="C6498" t="s">
        <v>19507</v>
      </c>
      <c r="D6498" t="s">
        <v>19614</v>
      </c>
      <c r="E6498" s="89">
        <v>0.0002122841194007748</v>
      </c>
      <c r="F6498" s="89">
        <v>709177</v>
      </c>
      <c r="G6498" s="89">
        <v>10</v>
      </c>
      <c r="H6498" t="s">
        <v>19630</v>
      </c>
      <c r="I6498" s="89"/>
    </row>
    <row r="6499">
      <c r="A6499" t="s">
        <v>9190</v>
      </c>
      <c r="B6499" t="s">
        <v>19483</v>
      </c>
      <c r="C6499" t="s">
        <v>19507</v>
      </c>
      <c r="D6499" t="s">
        <v>19615</v>
      </c>
      <c r="E6499" s="89">
        <v>0.0002313048514090951</v>
      </c>
      <c r="F6499" s="89">
        <v>709177</v>
      </c>
      <c r="G6499" s="89">
        <v>10</v>
      </c>
      <c r="H6499" t="s">
        <v>19630</v>
      </c>
      <c r="I6499" s="89"/>
    </row>
    <row r="6500">
      <c r="A6500" t="s">
        <v>9191</v>
      </c>
      <c r="B6500" t="s">
        <v>19483</v>
      </c>
      <c r="C6500" t="s">
        <v>19507</v>
      </c>
      <c r="D6500" t="s">
        <v>19616</v>
      </c>
      <c r="E6500" s="89">
        <v>0.0002135493895977376</v>
      </c>
      <c r="F6500" s="89">
        <v>709177</v>
      </c>
      <c r="G6500" s="89">
        <v>10</v>
      </c>
      <c r="H6500" t="s">
        <v>19630</v>
      </c>
      <c r="I6500" s="89"/>
    </row>
    <row r="6501">
      <c r="A6501" t="s">
        <v>9192</v>
      </c>
      <c r="B6501" t="s">
        <v>19483</v>
      </c>
      <c r="C6501" t="s">
        <v>19507</v>
      </c>
      <c r="D6501" t="s">
        <v>19617</v>
      </c>
      <c r="E6501" s="89">
        <v>0.0002298045952236237</v>
      </c>
      <c r="F6501" s="89">
        <v>709177</v>
      </c>
      <c r="G6501" s="89">
        <v>10</v>
      </c>
      <c r="H6501" t="s">
        <v>19630</v>
      </c>
      <c r="I6501" s="89"/>
    </row>
    <row r="6502">
      <c r="A6502" t="s">
        <v>9193</v>
      </c>
      <c r="B6502" t="s">
        <v>19483</v>
      </c>
      <c r="C6502" t="s">
        <v>19507</v>
      </c>
      <c r="D6502" t="s">
        <v>19618</v>
      </c>
      <c r="E6502" s="89">
        <v>0.0002302474975554586</v>
      </c>
      <c r="F6502" s="89">
        <v>709177</v>
      </c>
      <c r="G6502" s="89">
        <v>10</v>
      </c>
      <c r="H6502" t="s">
        <v>19630</v>
      </c>
      <c r="I6502" s="89"/>
    </row>
    <row r="6503">
      <c r="A6503" t="s">
        <v>9194</v>
      </c>
      <c r="B6503" t="s">
        <v>19483</v>
      </c>
      <c r="C6503" t="s">
        <v>19507</v>
      </c>
      <c r="D6503" t="s">
        <v>19619</v>
      </c>
      <c r="E6503" s="89">
        <v>0.0002438378210008154</v>
      </c>
      <c r="F6503" s="89">
        <v>709177</v>
      </c>
      <c r="G6503" s="89">
        <v>10</v>
      </c>
      <c r="H6503" t="s">
        <v>19630</v>
      </c>
      <c r="I6503" s="89"/>
    </row>
    <row r="6504">
      <c r="A6504" t="s">
        <v>9195</v>
      </c>
      <c r="B6504" t="s">
        <v>19483</v>
      </c>
      <c r="C6504" t="s">
        <v>19507</v>
      </c>
      <c r="D6504" t="s">
        <v>19620</v>
      </c>
      <c r="E6504" s="89">
        <v>0.0002283271569409927</v>
      </c>
      <c r="F6504" s="89">
        <v>709177</v>
      </c>
      <c r="G6504" s="89">
        <v>10</v>
      </c>
      <c r="H6504" t="s">
        <v>19630</v>
      </c>
      <c r="I6504" s="89"/>
    </row>
    <row r="6505">
      <c r="A6505" t="s">
        <v>9196</v>
      </c>
      <c r="B6505" t="s">
        <v>19483</v>
      </c>
      <c r="C6505" t="s">
        <v>19507</v>
      </c>
      <c r="D6505" t="s">
        <v>19621</v>
      </c>
      <c r="E6505" s="89">
        <v>0.0002028399325197519</v>
      </c>
      <c r="F6505" s="89">
        <v>709177</v>
      </c>
      <c r="G6505" s="89">
        <v>10</v>
      </c>
      <c r="H6505" t="s">
        <v>19630</v>
      </c>
      <c r="I6505" s="89"/>
    </row>
    <row r="6506">
      <c r="A6506" t="s">
        <v>9197</v>
      </c>
      <c r="B6506" t="s">
        <v>19483</v>
      </c>
      <c r="C6506" t="s">
        <v>19507</v>
      </c>
      <c r="D6506" t="s">
        <v>19622</v>
      </c>
      <c r="E6506" s="89">
        <v>0.00022866549617431</v>
      </c>
      <c r="F6506" s="89">
        <v>709177</v>
      </c>
      <c r="G6506" s="89">
        <v>10</v>
      </c>
      <c r="H6506" t="s">
        <v>19630</v>
      </c>
      <c r="I6506" s="89"/>
    </row>
    <row r="6507">
      <c r="A6507" t="s">
        <v>9198</v>
      </c>
      <c r="B6507" t="s">
        <v>19483</v>
      </c>
      <c r="C6507" t="s">
        <v>19507</v>
      </c>
      <c r="D6507" t="s">
        <v>19623</v>
      </c>
      <c r="E6507" s="89">
        <v>0.001467862545105686</v>
      </c>
      <c r="F6507" s="89">
        <v>709177</v>
      </c>
      <c r="G6507" s="89">
        <v>10</v>
      </c>
      <c r="H6507" t="s">
        <v>19630</v>
      </c>
      <c r="I6507" s="89"/>
    </row>
    <row r="6508">
      <c r="A6508" t="s">
        <v>9199</v>
      </c>
      <c r="B6508" t="s">
        <v>19483</v>
      </c>
      <c r="C6508" t="s">
        <v>19507</v>
      </c>
      <c r="D6508" t="s">
        <v>19624</v>
      </c>
      <c r="E6508" s="89">
        <v>0.003518715785238785</v>
      </c>
      <c r="F6508" s="89">
        <v>709177</v>
      </c>
      <c r="G6508" s="89">
        <v>10</v>
      </c>
      <c r="H6508" t="s">
        <v>19630</v>
      </c>
      <c r="I6508" s="89"/>
    </row>
    <row r="6509">
      <c r="A6509" t="s">
        <v>9200</v>
      </c>
      <c r="B6509" t="s">
        <v>19483</v>
      </c>
      <c r="C6509" t="s">
        <v>19508</v>
      </c>
      <c r="D6509" t="s">
        <v>19614</v>
      </c>
      <c r="E6509" s="89">
        <v>0.00306482044953557</v>
      </c>
      <c r="F6509" s="89">
        <v>709177</v>
      </c>
      <c r="G6509" s="89">
        <v>10</v>
      </c>
      <c r="H6509" t="s">
        <v>19630</v>
      </c>
      <c r="I6509" s="89"/>
    </row>
    <row r="6510">
      <c r="A6510" t="s">
        <v>9201</v>
      </c>
      <c r="B6510" t="s">
        <v>19483</v>
      </c>
      <c r="C6510" t="s">
        <v>19508</v>
      </c>
      <c r="D6510" t="s">
        <v>19615</v>
      </c>
      <c r="E6510" s="89">
        <v>0.00318512347309638</v>
      </c>
      <c r="F6510" s="89">
        <v>709177</v>
      </c>
      <c r="G6510" s="89">
        <v>10</v>
      </c>
      <c r="H6510" t="s">
        <v>19630</v>
      </c>
      <c r="I6510" s="89"/>
    </row>
    <row r="6511">
      <c r="A6511" t="s">
        <v>9202</v>
      </c>
      <c r="B6511" t="s">
        <v>19483</v>
      </c>
      <c r="C6511" t="s">
        <v>19508</v>
      </c>
      <c r="D6511" t="s">
        <v>19616</v>
      </c>
      <c r="E6511" s="89">
        <v>0.003078596102698746</v>
      </c>
      <c r="F6511" s="89">
        <v>709177</v>
      </c>
      <c r="G6511" s="89">
        <v>10</v>
      </c>
      <c r="H6511" t="s">
        <v>19630</v>
      </c>
      <c r="I6511" s="89"/>
    </row>
    <row r="6512">
      <c r="A6512" t="s">
        <v>9203</v>
      </c>
      <c r="B6512" t="s">
        <v>19483</v>
      </c>
      <c r="C6512" t="s">
        <v>19508</v>
      </c>
      <c r="D6512" t="s">
        <v>19617</v>
      </c>
      <c r="E6512" s="89">
        <v>0.003165773688843128</v>
      </c>
      <c r="F6512" s="89">
        <v>709177</v>
      </c>
      <c r="G6512" s="89">
        <v>10</v>
      </c>
      <c r="H6512" t="s">
        <v>19630</v>
      </c>
      <c r="I6512" s="89"/>
    </row>
    <row r="6513">
      <c r="A6513" t="s">
        <v>9204</v>
      </c>
      <c r="B6513" t="s">
        <v>19483</v>
      </c>
      <c r="C6513" t="s">
        <v>19508</v>
      </c>
      <c r="D6513" t="s">
        <v>19618</v>
      </c>
      <c r="E6513" s="89">
        <v>0.003178495230612122</v>
      </c>
      <c r="F6513" s="89">
        <v>709177</v>
      </c>
      <c r="G6513" s="89">
        <v>10</v>
      </c>
      <c r="H6513" t="s">
        <v>19630</v>
      </c>
      <c r="I6513" s="89"/>
    </row>
    <row r="6514">
      <c r="A6514" t="s">
        <v>9205</v>
      </c>
      <c r="B6514" t="s">
        <v>19483</v>
      </c>
      <c r="C6514" t="s">
        <v>19508</v>
      </c>
      <c r="D6514" t="s">
        <v>19619</v>
      </c>
      <c r="E6514" s="89">
        <v>0.003339491686077029</v>
      </c>
      <c r="F6514" s="89">
        <v>709177</v>
      </c>
      <c r="G6514" s="89">
        <v>10</v>
      </c>
      <c r="H6514" t="s">
        <v>19630</v>
      </c>
      <c r="I6514" s="89"/>
    </row>
    <row r="6515">
      <c r="A6515" t="s">
        <v>9206</v>
      </c>
      <c r="B6515" t="s">
        <v>19483</v>
      </c>
      <c r="C6515" t="s">
        <v>19508</v>
      </c>
      <c r="D6515" t="s">
        <v>19620</v>
      </c>
      <c r="E6515" s="89">
        <v>0.003147726097071841</v>
      </c>
      <c r="F6515" s="89">
        <v>709177</v>
      </c>
      <c r="G6515" s="89">
        <v>10</v>
      </c>
      <c r="H6515" t="s">
        <v>19630</v>
      </c>
      <c r="I6515" s="89"/>
    </row>
    <row r="6516">
      <c r="A6516" t="s">
        <v>9207</v>
      </c>
      <c r="B6516" t="s">
        <v>19483</v>
      </c>
      <c r="C6516" t="s">
        <v>19508</v>
      </c>
      <c r="D6516" t="s">
        <v>19621</v>
      </c>
      <c r="E6516" s="89">
        <v>0.00322759521948709</v>
      </c>
      <c r="F6516" s="89">
        <v>709177</v>
      </c>
      <c r="G6516" s="89">
        <v>10</v>
      </c>
      <c r="H6516" t="s">
        <v>19630</v>
      </c>
      <c r="I6516" s="89"/>
    </row>
    <row r="6517">
      <c r="A6517" t="s">
        <v>9208</v>
      </c>
      <c r="B6517" t="s">
        <v>19483</v>
      </c>
      <c r="C6517" t="s">
        <v>19508</v>
      </c>
      <c r="D6517" t="s">
        <v>19622</v>
      </c>
      <c r="E6517" s="89">
        <v>0.003176699954304668</v>
      </c>
      <c r="F6517" s="89">
        <v>709177</v>
      </c>
      <c r="G6517" s="89">
        <v>10</v>
      </c>
      <c r="H6517" t="s">
        <v>19630</v>
      </c>
      <c r="I6517" s="89"/>
    </row>
    <row r="6518">
      <c r="A6518" t="s">
        <v>9209</v>
      </c>
      <c r="B6518" t="s">
        <v>19483</v>
      </c>
      <c r="C6518" t="s">
        <v>19508</v>
      </c>
      <c r="D6518" t="s">
        <v>19623</v>
      </c>
      <c r="E6518" s="89">
        <v>0.02140894696559032</v>
      </c>
      <c r="F6518" s="89">
        <v>709177</v>
      </c>
      <c r="G6518" s="89">
        <v>10</v>
      </c>
      <c r="H6518" t="s">
        <v>19630</v>
      </c>
      <c r="I6518" s="89"/>
    </row>
    <row r="6519">
      <c r="A6519" t="s">
        <v>9210</v>
      </c>
      <c r="B6519" t="s">
        <v>19483</v>
      </c>
      <c r="C6519" t="s">
        <v>19508</v>
      </c>
      <c r="D6519" t="s">
        <v>19624</v>
      </c>
      <c r="E6519" s="89">
        <v>0.05450864963377305</v>
      </c>
      <c r="F6519" s="89">
        <v>709177</v>
      </c>
      <c r="G6519" s="89">
        <v>10</v>
      </c>
      <c r="H6519" t="s">
        <v>19630</v>
      </c>
      <c r="I6519" s="89"/>
    </row>
    <row r="6520">
      <c r="A6520" t="s">
        <v>9211</v>
      </c>
      <c r="B6520" t="s">
        <v>19483</v>
      </c>
      <c r="C6520" t="s">
        <v>19509</v>
      </c>
      <c r="D6520" t="s">
        <v>19614</v>
      </c>
      <c r="E6520" s="89">
        <v>0</v>
      </c>
      <c r="F6520" s="89">
        <v>709177</v>
      </c>
      <c r="G6520" s="89">
        <v>10</v>
      </c>
      <c r="H6520" t="s">
        <v>19630</v>
      </c>
      <c r="I6520" s="89"/>
    </row>
    <row r="6521">
      <c r="A6521" t="s">
        <v>9212</v>
      </c>
      <c r="B6521" t="s">
        <v>19483</v>
      </c>
      <c r="C6521" t="s">
        <v>19509</v>
      </c>
      <c r="D6521" t="s">
        <v>19615</v>
      </c>
      <c r="E6521" s="89">
        <v>0</v>
      </c>
      <c r="F6521" s="89">
        <v>709177</v>
      </c>
      <c r="G6521" s="89">
        <v>10</v>
      </c>
      <c r="H6521" t="s">
        <v>19630</v>
      </c>
      <c r="I6521" s="89"/>
    </row>
    <row r="6522">
      <c r="A6522" t="s">
        <v>9213</v>
      </c>
      <c r="B6522" t="s">
        <v>19483</v>
      </c>
      <c r="C6522" t="s">
        <v>19509</v>
      </c>
      <c r="D6522" t="s">
        <v>19616</v>
      </c>
      <c r="E6522" s="89">
        <v>0</v>
      </c>
      <c r="F6522" s="89">
        <v>709177</v>
      </c>
      <c r="G6522" s="89">
        <v>10</v>
      </c>
      <c r="H6522" t="s">
        <v>19630</v>
      </c>
      <c r="I6522" s="89"/>
    </row>
    <row r="6523">
      <c r="A6523" t="s">
        <v>9214</v>
      </c>
      <c r="B6523" t="s">
        <v>19483</v>
      </c>
      <c r="C6523" t="s">
        <v>19509</v>
      </c>
      <c r="D6523" t="s">
        <v>19617</v>
      </c>
      <c r="E6523" s="89">
        <v>0</v>
      </c>
      <c r="F6523" s="89">
        <v>709177</v>
      </c>
      <c r="G6523" s="89">
        <v>10</v>
      </c>
      <c r="H6523" t="s">
        <v>19630</v>
      </c>
      <c r="I6523" s="89"/>
    </row>
    <row r="6524">
      <c r="A6524" t="s">
        <v>9215</v>
      </c>
      <c r="B6524" t="s">
        <v>19483</v>
      </c>
      <c r="C6524" t="s">
        <v>19509</v>
      </c>
      <c r="D6524" t="s">
        <v>19618</v>
      </c>
      <c r="E6524" s="89">
        <v>0</v>
      </c>
      <c r="F6524" s="89">
        <v>709177</v>
      </c>
      <c r="G6524" s="89">
        <v>10</v>
      </c>
      <c r="H6524" t="s">
        <v>19630</v>
      </c>
      <c r="I6524" s="89"/>
    </row>
    <row r="6525">
      <c r="A6525" t="s">
        <v>9216</v>
      </c>
      <c r="B6525" t="s">
        <v>19483</v>
      </c>
      <c r="C6525" t="s">
        <v>19509</v>
      </c>
      <c r="D6525" t="s">
        <v>19619</v>
      </c>
      <c r="E6525" s="89">
        <v>0</v>
      </c>
      <c r="F6525" s="89">
        <v>709177</v>
      </c>
      <c r="G6525" s="89">
        <v>10</v>
      </c>
      <c r="H6525" t="s">
        <v>19630</v>
      </c>
      <c r="I6525" s="89"/>
    </row>
    <row r="6526">
      <c r="A6526" t="s">
        <v>9217</v>
      </c>
      <c r="B6526" t="s">
        <v>19483</v>
      </c>
      <c r="C6526" t="s">
        <v>19509</v>
      </c>
      <c r="D6526" t="s">
        <v>19620</v>
      </c>
      <c r="E6526" s="89">
        <v>0</v>
      </c>
      <c r="F6526" s="89">
        <v>709177</v>
      </c>
      <c r="G6526" s="89">
        <v>10</v>
      </c>
      <c r="H6526" t="s">
        <v>19630</v>
      </c>
      <c r="I6526" s="89"/>
    </row>
    <row r="6527">
      <c r="A6527" t="s">
        <v>9218</v>
      </c>
      <c r="B6527" t="s">
        <v>19483</v>
      </c>
      <c r="C6527" t="s">
        <v>19509</v>
      </c>
      <c r="D6527" t="s">
        <v>19621</v>
      </c>
      <c r="E6527" s="89">
        <v>0</v>
      </c>
      <c r="F6527" s="89">
        <v>709177</v>
      </c>
      <c r="G6527" s="89">
        <v>10</v>
      </c>
      <c r="H6527" t="s">
        <v>19630</v>
      </c>
      <c r="I6527" s="89"/>
    </row>
    <row r="6528">
      <c r="A6528" t="s">
        <v>9219</v>
      </c>
      <c r="B6528" t="s">
        <v>19483</v>
      </c>
      <c r="C6528" t="s">
        <v>19509</v>
      </c>
      <c r="D6528" t="s">
        <v>19622</v>
      </c>
      <c r="E6528" s="89">
        <v>0</v>
      </c>
      <c r="F6528" s="89">
        <v>709177</v>
      </c>
      <c r="G6528" s="89">
        <v>10</v>
      </c>
      <c r="H6528" t="s">
        <v>19630</v>
      </c>
      <c r="I6528" s="89"/>
    </row>
    <row r="6529">
      <c r="A6529" t="s">
        <v>9220</v>
      </c>
      <c r="B6529" t="s">
        <v>19483</v>
      </c>
      <c r="C6529" t="s">
        <v>19509</v>
      </c>
      <c r="D6529" t="s">
        <v>19623</v>
      </c>
      <c r="E6529" s="89">
        <v>0</v>
      </c>
      <c r="F6529" s="89">
        <v>709177</v>
      </c>
      <c r="G6529" s="89">
        <v>10</v>
      </c>
      <c r="H6529" t="s">
        <v>19630</v>
      </c>
      <c r="I6529" s="89"/>
    </row>
    <row r="6530">
      <c r="A6530" t="s">
        <v>9221</v>
      </c>
      <c r="B6530" t="s">
        <v>19483</v>
      </c>
      <c r="C6530" t="s">
        <v>19509</v>
      </c>
      <c r="D6530" t="s">
        <v>19624</v>
      </c>
      <c r="E6530" s="89">
        <v>0</v>
      </c>
      <c r="F6530" s="89">
        <v>709177</v>
      </c>
      <c r="G6530" s="89">
        <v>10</v>
      </c>
      <c r="H6530" t="s">
        <v>19630</v>
      </c>
      <c r="I6530" s="89"/>
    </row>
    <row r="6531">
      <c r="A6531" t="s">
        <v>9222</v>
      </c>
      <c r="B6531" t="s">
        <v>19483</v>
      </c>
      <c r="C6531" t="s">
        <v>19510</v>
      </c>
      <c r="D6531" t="s">
        <v>19614</v>
      </c>
      <c r="E6531" s="89">
        <v>0.04667341724512772</v>
      </c>
      <c r="F6531" s="89">
        <v>709177</v>
      </c>
      <c r="G6531" s="89">
        <v>10</v>
      </c>
      <c r="H6531" t="s">
        <v>19630</v>
      </c>
      <c r="I6531" s="89"/>
    </row>
    <row r="6532">
      <c r="A6532" t="s">
        <v>9223</v>
      </c>
      <c r="B6532" t="s">
        <v>19483</v>
      </c>
      <c r="C6532" t="s">
        <v>19510</v>
      </c>
      <c r="D6532" t="s">
        <v>19615</v>
      </c>
      <c r="E6532" s="89">
        <v>0.04950048402248117</v>
      </c>
      <c r="F6532" s="89">
        <v>709177</v>
      </c>
      <c r="G6532" s="89">
        <v>10</v>
      </c>
      <c r="H6532" t="s">
        <v>19630</v>
      </c>
      <c r="I6532" s="89"/>
    </row>
    <row r="6533">
      <c r="A6533" t="s">
        <v>9224</v>
      </c>
      <c r="B6533" t="s">
        <v>19483</v>
      </c>
      <c r="C6533" t="s">
        <v>19510</v>
      </c>
      <c r="D6533" t="s">
        <v>19616</v>
      </c>
      <c r="E6533" s="89">
        <v>0.04684106745040114</v>
      </c>
      <c r="F6533" s="89">
        <v>709177</v>
      </c>
      <c r="G6533" s="89">
        <v>10</v>
      </c>
      <c r="H6533" t="s">
        <v>19630</v>
      </c>
      <c r="I6533" s="89"/>
    </row>
    <row r="6534">
      <c r="A6534" t="s">
        <v>9225</v>
      </c>
      <c r="B6534" t="s">
        <v>19483</v>
      </c>
      <c r="C6534" t="s">
        <v>19510</v>
      </c>
      <c r="D6534" t="s">
        <v>19617</v>
      </c>
      <c r="E6534" s="89">
        <v>0.04913981683741717</v>
      </c>
      <c r="F6534" s="89">
        <v>709177</v>
      </c>
      <c r="G6534" s="89">
        <v>10</v>
      </c>
      <c r="H6534" t="s">
        <v>19630</v>
      </c>
      <c r="I6534" s="89"/>
    </row>
    <row r="6535">
      <c r="A6535" t="s">
        <v>9226</v>
      </c>
      <c r="B6535" t="s">
        <v>19483</v>
      </c>
      <c r="C6535" t="s">
        <v>19510</v>
      </c>
      <c r="D6535" t="s">
        <v>19618</v>
      </c>
      <c r="E6535" s="89">
        <v>0.0494691196334721</v>
      </c>
      <c r="F6535" s="89">
        <v>709177</v>
      </c>
      <c r="G6535" s="89">
        <v>10</v>
      </c>
      <c r="H6535" t="s">
        <v>19630</v>
      </c>
      <c r="I6535" s="89"/>
    </row>
    <row r="6536">
      <c r="A6536" t="s">
        <v>9227</v>
      </c>
      <c r="B6536" t="s">
        <v>19483</v>
      </c>
      <c r="C6536" t="s">
        <v>19510</v>
      </c>
      <c r="D6536" t="s">
        <v>19619</v>
      </c>
      <c r="E6536" s="89">
        <v>0.05275570938821707</v>
      </c>
      <c r="F6536" s="89">
        <v>709177</v>
      </c>
      <c r="G6536" s="89">
        <v>10</v>
      </c>
      <c r="H6536" t="s">
        <v>19630</v>
      </c>
      <c r="I6536" s="89"/>
    </row>
    <row r="6537">
      <c r="A6537" t="s">
        <v>9228</v>
      </c>
      <c r="B6537" t="s">
        <v>19483</v>
      </c>
      <c r="C6537" t="s">
        <v>19510</v>
      </c>
      <c r="D6537" t="s">
        <v>19620</v>
      </c>
      <c r="E6537" s="89">
        <v>0.04906939089283224</v>
      </c>
      <c r="F6537" s="89">
        <v>709177</v>
      </c>
      <c r="G6537" s="89">
        <v>10</v>
      </c>
      <c r="H6537" t="s">
        <v>19630</v>
      </c>
      <c r="I6537" s="89"/>
    </row>
    <row r="6538">
      <c r="A6538" t="s">
        <v>9229</v>
      </c>
      <c r="B6538" t="s">
        <v>19483</v>
      </c>
      <c r="C6538" t="s">
        <v>19510</v>
      </c>
      <c r="D6538" t="s">
        <v>19621</v>
      </c>
      <c r="E6538" s="89">
        <v>0.04885965969806513</v>
      </c>
      <c r="F6538" s="89">
        <v>709177</v>
      </c>
      <c r="G6538" s="89">
        <v>10</v>
      </c>
      <c r="H6538" t="s">
        <v>19630</v>
      </c>
      <c r="I6538" s="89"/>
    </row>
    <row r="6539">
      <c r="A6539" t="s">
        <v>9230</v>
      </c>
      <c r="B6539" t="s">
        <v>19483</v>
      </c>
      <c r="C6539" t="s">
        <v>19510</v>
      </c>
      <c r="D6539" t="s">
        <v>19622</v>
      </c>
      <c r="E6539" s="89">
        <v>0.04929476977916849</v>
      </c>
      <c r="F6539" s="89">
        <v>709177</v>
      </c>
      <c r="G6539" s="89">
        <v>10</v>
      </c>
      <c r="H6539" t="s">
        <v>19630</v>
      </c>
      <c r="I6539" s="89"/>
    </row>
    <row r="6540">
      <c r="A6540" t="s">
        <v>9231</v>
      </c>
      <c r="B6540" t="s">
        <v>19483</v>
      </c>
      <c r="C6540" t="s">
        <v>19510</v>
      </c>
      <c r="D6540" t="s">
        <v>19623</v>
      </c>
      <c r="E6540" s="89">
        <v>0.4232033068724694</v>
      </c>
      <c r="F6540" s="89">
        <v>709177</v>
      </c>
      <c r="G6540" s="89">
        <v>10</v>
      </c>
      <c r="H6540" t="s">
        <v>19630</v>
      </c>
      <c r="I6540" s="89"/>
    </row>
    <row r="6541">
      <c r="A6541" t="s">
        <v>9232</v>
      </c>
      <c r="B6541" t="s">
        <v>19483</v>
      </c>
      <c r="C6541" t="s">
        <v>19510</v>
      </c>
      <c r="D6541" t="s">
        <v>19624</v>
      </c>
      <c r="E6541" s="89">
        <v>1.059410194271304</v>
      </c>
      <c r="F6541" s="89">
        <v>709177</v>
      </c>
      <c r="G6541" s="89">
        <v>10</v>
      </c>
      <c r="H6541" t="s">
        <v>19630</v>
      </c>
      <c r="I6541" s="89"/>
    </row>
    <row r="6542">
      <c r="A6542" t="s">
        <v>9233</v>
      </c>
      <c r="B6542" t="s">
        <v>19483</v>
      </c>
      <c r="C6542" t="s">
        <v>19511</v>
      </c>
      <c r="D6542" t="s">
        <v>19614</v>
      </c>
      <c r="E6542" s="89">
        <v>0</v>
      </c>
      <c r="F6542" s="89">
        <v>709177</v>
      </c>
      <c r="G6542" s="89">
        <v>10</v>
      </c>
      <c r="H6542" t="s">
        <v>19630</v>
      </c>
      <c r="I6542" s="89"/>
    </row>
    <row r="6543">
      <c r="A6543" t="s">
        <v>9234</v>
      </c>
      <c r="B6543" t="s">
        <v>19483</v>
      </c>
      <c r="C6543" t="s">
        <v>19511</v>
      </c>
      <c r="D6543" t="s">
        <v>19615</v>
      </c>
      <c r="E6543" s="89">
        <v>0</v>
      </c>
      <c r="F6543" s="89">
        <v>709177</v>
      </c>
      <c r="G6543" s="89">
        <v>10</v>
      </c>
      <c r="H6543" t="s">
        <v>19630</v>
      </c>
      <c r="I6543" s="89"/>
    </row>
    <row r="6544">
      <c r="A6544" t="s">
        <v>9235</v>
      </c>
      <c r="B6544" t="s">
        <v>19483</v>
      </c>
      <c r="C6544" t="s">
        <v>19511</v>
      </c>
      <c r="D6544" t="s">
        <v>19616</v>
      </c>
      <c r="E6544" s="89">
        <v>0</v>
      </c>
      <c r="F6544" s="89">
        <v>709177</v>
      </c>
      <c r="G6544" s="89">
        <v>10</v>
      </c>
      <c r="H6544" t="s">
        <v>19630</v>
      </c>
      <c r="I6544" s="89"/>
    </row>
    <row r="6545">
      <c r="A6545" t="s">
        <v>9236</v>
      </c>
      <c r="B6545" t="s">
        <v>19483</v>
      </c>
      <c r="C6545" t="s">
        <v>19511</v>
      </c>
      <c r="D6545" t="s">
        <v>19617</v>
      </c>
      <c r="E6545" s="89">
        <v>0</v>
      </c>
      <c r="F6545" s="89">
        <v>709177</v>
      </c>
      <c r="G6545" s="89">
        <v>10</v>
      </c>
      <c r="H6545" t="s">
        <v>19630</v>
      </c>
      <c r="I6545" s="89"/>
    </row>
    <row r="6546">
      <c r="A6546" t="s">
        <v>9237</v>
      </c>
      <c r="B6546" t="s">
        <v>19483</v>
      </c>
      <c r="C6546" t="s">
        <v>19511</v>
      </c>
      <c r="D6546" t="s">
        <v>19618</v>
      </c>
      <c r="E6546" s="89">
        <v>0</v>
      </c>
      <c r="F6546" s="89">
        <v>709177</v>
      </c>
      <c r="G6546" s="89">
        <v>10</v>
      </c>
      <c r="H6546" t="s">
        <v>19630</v>
      </c>
      <c r="I6546" s="89"/>
    </row>
    <row r="6547">
      <c r="A6547" t="s">
        <v>9238</v>
      </c>
      <c r="B6547" t="s">
        <v>19483</v>
      </c>
      <c r="C6547" t="s">
        <v>19511</v>
      </c>
      <c r="D6547" t="s">
        <v>19619</v>
      </c>
      <c r="E6547" s="89">
        <v>0</v>
      </c>
      <c r="F6547" s="89">
        <v>709177</v>
      </c>
      <c r="G6547" s="89">
        <v>10</v>
      </c>
      <c r="H6547" t="s">
        <v>19630</v>
      </c>
      <c r="I6547" s="89"/>
    </row>
    <row r="6548">
      <c r="A6548" t="s">
        <v>9239</v>
      </c>
      <c r="B6548" t="s">
        <v>19483</v>
      </c>
      <c r="C6548" t="s">
        <v>19511</v>
      </c>
      <c r="D6548" t="s">
        <v>19620</v>
      </c>
      <c r="E6548" s="89">
        <v>0</v>
      </c>
      <c r="F6548" s="89">
        <v>709177</v>
      </c>
      <c r="G6548" s="89">
        <v>10</v>
      </c>
      <c r="H6548" t="s">
        <v>19630</v>
      </c>
      <c r="I6548" s="89"/>
    </row>
    <row r="6549">
      <c r="A6549" t="s">
        <v>9240</v>
      </c>
      <c r="B6549" t="s">
        <v>19483</v>
      </c>
      <c r="C6549" t="s">
        <v>19511</v>
      </c>
      <c r="D6549" t="s">
        <v>19621</v>
      </c>
      <c r="E6549" s="89">
        <v>0</v>
      </c>
      <c r="F6549" s="89">
        <v>709177</v>
      </c>
      <c r="G6549" s="89">
        <v>10</v>
      </c>
      <c r="H6549" t="s">
        <v>19630</v>
      </c>
      <c r="I6549" s="89"/>
    </row>
    <row r="6550">
      <c r="A6550" t="s">
        <v>9241</v>
      </c>
      <c r="B6550" t="s">
        <v>19483</v>
      </c>
      <c r="C6550" t="s">
        <v>19511</v>
      </c>
      <c r="D6550" t="s">
        <v>19622</v>
      </c>
      <c r="E6550" s="89">
        <v>0</v>
      </c>
      <c r="F6550" s="89">
        <v>709177</v>
      </c>
      <c r="G6550" s="89">
        <v>10</v>
      </c>
      <c r="H6550" t="s">
        <v>19630</v>
      </c>
      <c r="I6550" s="89"/>
    </row>
    <row r="6551">
      <c r="A6551" t="s">
        <v>9242</v>
      </c>
      <c r="B6551" t="s">
        <v>19483</v>
      </c>
      <c r="C6551" t="s">
        <v>19511</v>
      </c>
      <c r="D6551" t="s">
        <v>19623</v>
      </c>
      <c r="E6551" s="89">
        <v>0</v>
      </c>
      <c r="F6551" s="89">
        <v>709177</v>
      </c>
      <c r="G6551" s="89">
        <v>10</v>
      </c>
      <c r="H6551" t="s">
        <v>19630</v>
      </c>
      <c r="I6551" s="89"/>
    </row>
    <row r="6552">
      <c r="A6552" t="s">
        <v>9243</v>
      </c>
      <c r="B6552" t="s">
        <v>19483</v>
      </c>
      <c r="C6552" t="s">
        <v>19511</v>
      </c>
      <c r="D6552" t="s">
        <v>19624</v>
      </c>
      <c r="E6552" s="89">
        <v>0</v>
      </c>
      <c r="F6552" s="89">
        <v>709177</v>
      </c>
      <c r="G6552" s="89">
        <v>10</v>
      </c>
      <c r="H6552" t="s">
        <v>19630</v>
      </c>
      <c r="I6552" s="89"/>
    </row>
    <row r="6553">
      <c r="A6553" t="s">
        <v>9244</v>
      </c>
      <c r="B6553" t="s">
        <v>19483</v>
      </c>
      <c r="C6553" t="s">
        <v>19512</v>
      </c>
      <c r="D6553" t="s">
        <v>19614</v>
      </c>
      <c r="E6553" s="89">
        <v>0.0001712771702883586</v>
      </c>
      <c r="F6553" s="89">
        <v>709177</v>
      </c>
      <c r="G6553" s="89">
        <v>10</v>
      </c>
      <c r="H6553" t="s">
        <v>19630</v>
      </c>
      <c r="I6553" s="89"/>
    </row>
    <row r="6554">
      <c r="A6554" t="s">
        <v>9245</v>
      </c>
      <c r="B6554" t="s">
        <v>19483</v>
      </c>
      <c r="C6554" t="s">
        <v>19512</v>
      </c>
      <c r="D6554" t="s">
        <v>19615</v>
      </c>
      <c r="E6554" s="89">
        <v>0.000181314713623594</v>
      </c>
      <c r="F6554" s="89">
        <v>709177</v>
      </c>
      <c r="G6554" s="89">
        <v>10</v>
      </c>
      <c r="H6554" t="s">
        <v>19630</v>
      </c>
      <c r="I6554" s="89"/>
    </row>
    <row r="6555">
      <c r="A6555" t="s">
        <v>9246</v>
      </c>
      <c r="B6555" t="s">
        <v>19483</v>
      </c>
      <c r="C6555" t="s">
        <v>19512</v>
      </c>
      <c r="D6555" t="s">
        <v>19616</v>
      </c>
      <c r="E6555" s="89">
        <v>0.0001712771702883586</v>
      </c>
      <c r="F6555" s="89">
        <v>709177</v>
      </c>
      <c r="G6555" s="89">
        <v>10</v>
      </c>
      <c r="H6555" t="s">
        <v>19630</v>
      </c>
      <c r="I6555" s="89"/>
    </row>
    <row r="6556">
      <c r="A6556" t="s">
        <v>9247</v>
      </c>
      <c r="B6556" t="s">
        <v>19483</v>
      </c>
      <c r="C6556" t="s">
        <v>19512</v>
      </c>
      <c r="D6556" t="s">
        <v>19617</v>
      </c>
      <c r="E6556" s="89">
        <v>0.0001808145313567678</v>
      </c>
      <c r="F6556" s="89">
        <v>709177</v>
      </c>
      <c r="G6556" s="89">
        <v>10</v>
      </c>
      <c r="H6556" t="s">
        <v>19630</v>
      </c>
      <c r="I6556" s="89"/>
    </row>
    <row r="6557">
      <c r="A6557" t="s">
        <v>9248</v>
      </c>
      <c r="B6557" t="s">
        <v>19483</v>
      </c>
      <c r="C6557" t="s">
        <v>19512</v>
      </c>
      <c r="D6557" t="s">
        <v>19618</v>
      </c>
      <c r="E6557" s="89">
        <v>0.0001739495925653751</v>
      </c>
      <c r="F6557" s="89">
        <v>709177</v>
      </c>
      <c r="G6557" s="89">
        <v>10</v>
      </c>
      <c r="H6557" t="s">
        <v>19630</v>
      </c>
      <c r="I6557" s="89"/>
    </row>
    <row r="6558">
      <c r="A6558" t="s">
        <v>9249</v>
      </c>
      <c r="B6558" t="s">
        <v>19483</v>
      </c>
      <c r="C6558" t="s">
        <v>19512</v>
      </c>
      <c r="D6558" t="s">
        <v>19619</v>
      </c>
      <c r="E6558" s="89">
        <v>0.0001850657834489719</v>
      </c>
      <c r="F6558" s="89">
        <v>709177</v>
      </c>
      <c r="G6558" s="89">
        <v>10</v>
      </c>
      <c r="H6558" t="s">
        <v>19630</v>
      </c>
      <c r="I6558" s="89"/>
    </row>
    <row r="6559">
      <c r="A6559" t="s">
        <v>9250</v>
      </c>
      <c r="B6559" t="s">
        <v>19483</v>
      </c>
      <c r="C6559" t="s">
        <v>19512</v>
      </c>
      <c r="D6559" t="s">
        <v>19620</v>
      </c>
      <c r="E6559" s="89">
        <v>0.0001727913575453362</v>
      </c>
      <c r="F6559" s="89">
        <v>709177</v>
      </c>
      <c r="G6559" s="89">
        <v>10</v>
      </c>
      <c r="H6559" t="s">
        <v>19630</v>
      </c>
      <c r="I6559" s="89"/>
    </row>
    <row r="6560">
      <c r="A6560" t="s">
        <v>9251</v>
      </c>
      <c r="B6560" t="s">
        <v>19483</v>
      </c>
      <c r="C6560" t="s">
        <v>19512</v>
      </c>
      <c r="D6560" t="s">
        <v>19621</v>
      </c>
      <c r="E6560" s="89">
        <v>0.0001578182551927372</v>
      </c>
      <c r="F6560" s="89">
        <v>709177</v>
      </c>
      <c r="G6560" s="89">
        <v>10</v>
      </c>
      <c r="H6560" t="s">
        <v>19630</v>
      </c>
      <c r="I6560" s="89"/>
    </row>
    <row r="6561">
      <c r="A6561" t="s">
        <v>9252</v>
      </c>
      <c r="B6561" t="s">
        <v>19483</v>
      </c>
      <c r="C6561" t="s">
        <v>19512</v>
      </c>
      <c r="D6561" t="s">
        <v>19622</v>
      </c>
      <c r="E6561" s="89">
        <v>0.0001739717309991628</v>
      </c>
      <c r="F6561" s="89">
        <v>709177</v>
      </c>
      <c r="G6561" s="89">
        <v>10</v>
      </c>
      <c r="H6561" t="s">
        <v>19630</v>
      </c>
      <c r="I6561" s="89"/>
    </row>
    <row r="6562">
      <c r="A6562" t="s">
        <v>9253</v>
      </c>
      <c r="B6562" t="s">
        <v>19483</v>
      </c>
      <c r="C6562" t="s">
        <v>19512</v>
      </c>
      <c r="D6562" t="s">
        <v>19623</v>
      </c>
      <c r="E6562" s="89">
        <v>0.0009981316059550077</v>
      </c>
      <c r="F6562" s="89">
        <v>709177</v>
      </c>
      <c r="G6562" s="89">
        <v>10</v>
      </c>
      <c r="H6562" t="s">
        <v>19630</v>
      </c>
      <c r="I6562" s="89"/>
    </row>
    <row r="6563">
      <c r="A6563" t="s">
        <v>9254</v>
      </c>
      <c r="B6563" t="s">
        <v>19483</v>
      </c>
      <c r="C6563" t="s">
        <v>19512</v>
      </c>
      <c r="D6563" t="s">
        <v>19624</v>
      </c>
      <c r="E6563" s="89">
        <v>0.00249718209725319</v>
      </c>
      <c r="F6563" s="89">
        <v>709177</v>
      </c>
      <c r="G6563" s="89">
        <v>10</v>
      </c>
      <c r="H6563" t="s">
        <v>19630</v>
      </c>
      <c r="I6563" s="89"/>
    </row>
    <row r="6564">
      <c r="A6564" t="s">
        <v>9255</v>
      </c>
      <c r="B6564" t="s">
        <v>19483</v>
      </c>
      <c r="C6564" t="s">
        <v>19513</v>
      </c>
      <c r="D6564" t="s">
        <v>19614</v>
      </c>
      <c r="E6564" s="89">
        <v>4.690241298936575e-05</v>
      </c>
      <c r="F6564" s="89">
        <v>709177</v>
      </c>
      <c r="G6564" s="89">
        <v>10</v>
      </c>
      <c r="H6564" t="s">
        <v>19630</v>
      </c>
      <c r="I6564" s="89"/>
    </row>
    <row r="6565">
      <c r="A6565" t="s">
        <v>9256</v>
      </c>
      <c r="B6565" t="s">
        <v>19483</v>
      </c>
      <c r="C6565" t="s">
        <v>19513</v>
      </c>
      <c r="D6565" t="s">
        <v>19615</v>
      </c>
      <c r="E6565" s="89">
        <v>5.491238251358336e-05</v>
      </c>
      <c r="F6565" s="89">
        <v>709177</v>
      </c>
      <c r="G6565" s="89">
        <v>10</v>
      </c>
      <c r="H6565" t="s">
        <v>19630</v>
      </c>
      <c r="I6565" s="89"/>
    </row>
    <row r="6566">
      <c r="A6566" t="s">
        <v>9257</v>
      </c>
      <c r="B6566" t="s">
        <v>19483</v>
      </c>
      <c r="C6566" t="s">
        <v>19513</v>
      </c>
      <c r="D6566" t="s">
        <v>19616</v>
      </c>
      <c r="E6566" s="89">
        <v>4.690241298936575e-05</v>
      </c>
      <c r="F6566" s="89">
        <v>709177</v>
      </c>
      <c r="G6566" s="89">
        <v>10</v>
      </c>
      <c r="H6566" t="s">
        <v>19630</v>
      </c>
      <c r="I6566" s="89"/>
    </row>
    <row r="6567">
      <c r="A6567" t="s">
        <v>9258</v>
      </c>
      <c r="B6567" t="s">
        <v>19483</v>
      </c>
      <c r="C6567" t="s">
        <v>19513</v>
      </c>
      <c r="D6567" t="s">
        <v>19617</v>
      </c>
      <c r="E6567" s="89">
        <v>5.491238251358336e-05</v>
      </c>
      <c r="F6567" s="89">
        <v>709177</v>
      </c>
      <c r="G6567" s="89">
        <v>10</v>
      </c>
      <c r="H6567" t="s">
        <v>19630</v>
      </c>
      <c r="I6567" s="89"/>
    </row>
    <row r="6568">
      <c r="A6568" t="s">
        <v>9259</v>
      </c>
      <c r="B6568" t="s">
        <v>19483</v>
      </c>
      <c r="C6568" t="s">
        <v>19513</v>
      </c>
      <c r="D6568" t="s">
        <v>19618</v>
      </c>
      <c r="E6568" s="89">
        <v>5.411283833743906e-05</v>
      </c>
      <c r="F6568" s="89">
        <v>709177</v>
      </c>
      <c r="G6568" s="89">
        <v>10</v>
      </c>
      <c r="H6568" t="s">
        <v>19630</v>
      </c>
      <c r="I6568" s="89"/>
    </row>
    <row r="6569">
      <c r="A6569" t="s">
        <v>9260</v>
      </c>
      <c r="B6569" t="s">
        <v>19483</v>
      </c>
      <c r="C6569" t="s">
        <v>19513</v>
      </c>
      <c r="D6569" t="s">
        <v>19619</v>
      </c>
      <c r="E6569" s="89">
        <v>5.682602378453412e-05</v>
      </c>
      <c r="F6569" s="89">
        <v>709177</v>
      </c>
      <c r="G6569" s="89">
        <v>10</v>
      </c>
      <c r="H6569" t="s">
        <v>19630</v>
      </c>
      <c r="I6569" s="89"/>
    </row>
    <row r="6570">
      <c r="A6570" t="s">
        <v>9261</v>
      </c>
      <c r="B6570" t="s">
        <v>19483</v>
      </c>
      <c r="C6570" t="s">
        <v>19513</v>
      </c>
      <c r="D6570" t="s">
        <v>19620</v>
      </c>
      <c r="E6570" s="89">
        <v>5.35929323780841e-05</v>
      </c>
      <c r="F6570" s="89">
        <v>709177</v>
      </c>
      <c r="G6570" s="89">
        <v>10</v>
      </c>
      <c r="H6570" t="s">
        <v>19630</v>
      </c>
      <c r="I6570" s="89"/>
    </row>
    <row r="6571">
      <c r="A6571" t="s">
        <v>9262</v>
      </c>
      <c r="B6571" t="s">
        <v>19483</v>
      </c>
      <c r="C6571" t="s">
        <v>19513</v>
      </c>
      <c r="D6571" t="s">
        <v>19621</v>
      </c>
      <c r="E6571" s="89">
        <v>4.259006334282455e-05</v>
      </c>
      <c r="F6571" s="89">
        <v>709177</v>
      </c>
      <c r="G6571" s="89">
        <v>10</v>
      </c>
      <c r="H6571" t="s">
        <v>19630</v>
      </c>
      <c r="I6571" s="89"/>
    </row>
    <row r="6572">
      <c r="A6572" t="s">
        <v>9263</v>
      </c>
      <c r="B6572" t="s">
        <v>19483</v>
      </c>
      <c r="C6572" t="s">
        <v>19513</v>
      </c>
      <c r="D6572" t="s">
        <v>19622</v>
      </c>
      <c r="E6572" s="89">
        <v>5.476177170556317e-05</v>
      </c>
      <c r="F6572" s="89">
        <v>709177</v>
      </c>
      <c r="G6572" s="89">
        <v>10</v>
      </c>
      <c r="H6572" t="s">
        <v>19630</v>
      </c>
      <c r="I6572" s="89"/>
    </row>
    <row r="6573">
      <c r="A6573" t="s">
        <v>9264</v>
      </c>
      <c r="B6573" t="s">
        <v>19483</v>
      </c>
      <c r="C6573" t="s">
        <v>19513</v>
      </c>
      <c r="D6573" t="s">
        <v>19623</v>
      </c>
      <c r="E6573" s="89">
        <v>0.0003220472977926711</v>
      </c>
      <c r="F6573" s="89">
        <v>709177</v>
      </c>
      <c r="G6573" s="89">
        <v>10</v>
      </c>
      <c r="H6573" t="s">
        <v>19630</v>
      </c>
      <c r="I6573" s="89"/>
    </row>
    <row r="6574">
      <c r="A6574" t="s">
        <v>9265</v>
      </c>
      <c r="B6574" t="s">
        <v>19483</v>
      </c>
      <c r="C6574" t="s">
        <v>19513</v>
      </c>
      <c r="D6574" t="s">
        <v>19624</v>
      </c>
      <c r="E6574" s="89">
        <v>0.0006857934672430667</v>
      </c>
      <c r="F6574" s="89">
        <v>709177</v>
      </c>
      <c r="G6574" s="89">
        <v>10</v>
      </c>
      <c r="H6574" t="s">
        <v>19630</v>
      </c>
      <c r="I6574" s="89"/>
    </row>
    <row r="6575">
      <c r="A6575" t="s">
        <v>9266</v>
      </c>
      <c r="B6575" t="s">
        <v>19483</v>
      </c>
      <c r="C6575" t="s">
        <v>19514</v>
      </c>
      <c r="D6575" t="s">
        <v>19614</v>
      </c>
      <c r="E6575" s="89">
        <v>1.834158330800485e-05</v>
      </c>
      <c r="F6575" s="89">
        <v>709177</v>
      </c>
      <c r="G6575" s="89">
        <v>10</v>
      </c>
      <c r="H6575" t="s">
        <v>19630</v>
      </c>
      <c r="I6575" s="89"/>
    </row>
    <row r="6576">
      <c r="A6576" t="s">
        <v>9267</v>
      </c>
      <c r="B6576" t="s">
        <v>19483</v>
      </c>
      <c r="C6576" t="s">
        <v>19514</v>
      </c>
      <c r="D6576" t="s">
        <v>19615</v>
      </c>
      <c r="E6576" s="89">
        <v>1.986868677327061e-05</v>
      </c>
      <c r="F6576" s="89">
        <v>709177</v>
      </c>
      <c r="G6576" s="89">
        <v>10</v>
      </c>
      <c r="H6576" t="s">
        <v>19630</v>
      </c>
      <c r="I6576" s="89"/>
    </row>
    <row r="6577">
      <c r="A6577" t="s">
        <v>9268</v>
      </c>
      <c r="B6577" t="s">
        <v>19483</v>
      </c>
      <c r="C6577" t="s">
        <v>19514</v>
      </c>
      <c r="D6577" t="s">
        <v>19616</v>
      </c>
      <c r="E6577" s="89">
        <v>1.834158330800485e-05</v>
      </c>
      <c r="F6577" s="89">
        <v>709177</v>
      </c>
      <c r="G6577" s="89">
        <v>10</v>
      </c>
      <c r="H6577" t="s">
        <v>19630</v>
      </c>
      <c r="I6577" s="89"/>
    </row>
    <row r="6578">
      <c r="A6578" t="s">
        <v>9269</v>
      </c>
      <c r="B6578" t="s">
        <v>19483</v>
      </c>
      <c r="C6578" t="s">
        <v>19514</v>
      </c>
      <c r="D6578" t="s">
        <v>19617</v>
      </c>
      <c r="E6578" s="89">
        <v>1.986868677327061e-05</v>
      </c>
      <c r="F6578" s="89">
        <v>709177</v>
      </c>
      <c r="G6578" s="89">
        <v>10</v>
      </c>
      <c r="H6578" t="s">
        <v>19630</v>
      </c>
      <c r="I6578" s="89"/>
    </row>
    <row r="6579">
      <c r="A6579" t="s">
        <v>9270</v>
      </c>
      <c r="B6579" t="s">
        <v>19483</v>
      </c>
      <c r="C6579" t="s">
        <v>19514</v>
      </c>
      <c r="D6579" t="s">
        <v>19618</v>
      </c>
      <c r="E6579" s="89">
        <v>1.96482630521e-05</v>
      </c>
      <c r="F6579" s="89">
        <v>709177</v>
      </c>
      <c r="G6579" s="89">
        <v>10</v>
      </c>
      <c r="H6579" t="s">
        <v>19630</v>
      </c>
      <c r="I6579" s="89"/>
    </row>
    <row r="6580">
      <c r="A6580" t="s">
        <v>9271</v>
      </c>
      <c r="B6580" t="s">
        <v>19483</v>
      </c>
      <c r="C6580" t="s">
        <v>19514</v>
      </c>
      <c r="D6580" t="s">
        <v>19619</v>
      </c>
      <c r="E6580" s="89">
        <v>2.088077064790691e-05</v>
      </c>
      <c r="F6580" s="89">
        <v>709177</v>
      </c>
      <c r="G6580" s="89">
        <v>10</v>
      </c>
      <c r="H6580" t="s">
        <v>19630</v>
      </c>
      <c r="I6580" s="89"/>
    </row>
    <row r="6581">
      <c r="A6581" t="s">
        <v>9272</v>
      </c>
      <c r="B6581" t="s">
        <v>19483</v>
      </c>
      <c r="C6581" t="s">
        <v>19514</v>
      </c>
      <c r="D6581" t="s">
        <v>19620</v>
      </c>
      <c r="E6581" s="89">
        <v>1.949807064631549e-05</v>
      </c>
      <c r="F6581" s="89">
        <v>709177</v>
      </c>
      <c r="G6581" s="89">
        <v>10</v>
      </c>
      <c r="H6581" t="s">
        <v>19630</v>
      </c>
      <c r="I6581" s="89"/>
    </row>
    <row r="6582">
      <c r="A6582" t="s">
        <v>9273</v>
      </c>
      <c r="B6582" t="s">
        <v>19483</v>
      </c>
      <c r="C6582" t="s">
        <v>19514</v>
      </c>
      <c r="D6582" t="s">
        <v>19621</v>
      </c>
      <c r="E6582" s="89">
        <v>1.935032584809315e-05</v>
      </c>
      <c r="F6582" s="89">
        <v>709177</v>
      </c>
      <c r="G6582" s="89">
        <v>10</v>
      </c>
      <c r="H6582" t="s">
        <v>19630</v>
      </c>
      <c r="I6582" s="89"/>
    </row>
    <row r="6583">
      <c r="A6583" t="s">
        <v>9274</v>
      </c>
      <c r="B6583" t="s">
        <v>19483</v>
      </c>
      <c r="C6583" t="s">
        <v>19514</v>
      </c>
      <c r="D6583" t="s">
        <v>19622</v>
      </c>
      <c r="E6583" s="89">
        <v>2.003810117409682e-05</v>
      </c>
      <c r="F6583" s="89">
        <v>709177</v>
      </c>
      <c r="G6583" s="89">
        <v>10</v>
      </c>
      <c r="H6583" t="s">
        <v>19630</v>
      </c>
      <c r="I6583" s="89"/>
    </row>
    <row r="6584">
      <c r="A6584" t="s">
        <v>9275</v>
      </c>
      <c r="B6584" t="s">
        <v>19483</v>
      </c>
      <c r="C6584" t="s">
        <v>19514</v>
      </c>
      <c r="D6584" t="s">
        <v>19623</v>
      </c>
      <c r="E6584" s="89">
        <v>0.0001054758083587395</v>
      </c>
      <c r="F6584" s="89">
        <v>709177</v>
      </c>
      <c r="G6584" s="89">
        <v>10</v>
      </c>
      <c r="H6584" t="s">
        <v>19630</v>
      </c>
      <c r="I6584" s="89"/>
    </row>
    <row r="6585">
      <c r="A6585" t="s">
        <v>9276</v>
      </c>
      <c r="B6585" t="s">
        <v>19483</v>
      </c>
      <c r="C6585" t="s">
        <v>19514</v>
      </c>
      <c r="D6585" t="s">
        <v>19624</v>
      </c>
      <c r="E6585" s="89">
        <v>0.0002766386322426593</v>
      </c>
      <c r="F6585" s="89">
        <v>709177</v>
      </c>
      <c r="G6585" s="89">
        <v>10</v>
      </c>
      <c r="H6585" t="s">
        <v>19630</v>
      </c>
      <c r="I6585" s="89"/>
    </row>
    <row r="6586">
      <c r="A6586" t="s">
        <v>9277</v>
      </c>
      <c r="B6586" t="s">
        <v>19483</v>
      </c>
      <c r="C6586" t="s">
        <v>19515</v>
      </c>
      <c r="D6586" t="s">
        <v>19614</v>
      </c>
      <c r="E6586" s="89">
        <v>0.0002837287960002503</v>
      </c>
      <c r="F6586" s="89">
        <v>709177</v>
      </c>
      <c r="G6586" s="89">
        <v>10</v>
      </c>
      <c r="H6586" t="s">
        <v>19630</v>
      </c>
      <c r="I6586" s="89"/>
    </row>
    <row r="6587">
      <c r="A6587" t="s">
        <v>9278</v>
      </c>
      <c r="B6587" t="s">
        <v>19483</v>
      </c>
      <c r="C6587" t="s">
        <v>19515</v>
      </c>
      <c r="D6587" t="s">
        <v>19615</v>
      </c>
      <c r="E6587" s="89">
        <v>0.0003107138650835403</v>
      </c>
      <c r="F6587" s="89">
        <v>709177</v>
      </c>
      <c r="G6587" s="89">
        <v>10</v>
      </c>
      <c r="H6587" t="s">
        <v>19630</v>
      </c>
      <c r="I6587" s="89"/>
    </row>
    <row r="6588">
      <c r="A6588" t="s">
        <v>9279</v>
      </c>
      <c r="B6588" t="s">
        <v>19483</v>
      </c>
      <c r="C6588" t="s">
        <v>19515</v>
      </c>
      <c r="D6588" t="s">
        <v>19616</v>
      </c>
      <c r="E6588" s="89">
        <v>0.0002853298903650805</v>
      </c>
      <c r="F6588" s="89">
        <v>709177</v>
      </c>
      <c r="G6588" s="89">
        <v>10</v>
      </c>
      <c r="H6588" t="s">
        <v>19630</v>
      </c>
      <c r="I6588" s="89"/>
    </row>
    <row r="6589">
      <c r="A6589" t="s">
        <v>9280</v>
      </c>
      <c r="B6589" t="s">
        <v>19483</v>
      </c>
      <c r="C6589" t="s">
        <v>19515</v>
      </c>
      <c r="D6589" t="s">
        <v>19617</v>
      </c>
      <c r="E6589" s="89">
        <v>0.0003077123981554547</v>
      </c>
      <c r="F6589" s="89">
        <v>709177</v>
      </c>
      <c r="G6589" s="89">
        <v>10</v>
      </c>
      <c r="H6589" t="s">
        <v>19630</v>
      </c>
      <c r="I6589" s="89"/>
    </row>
    <row r="6590">
      <c r="A6590" t="s">
        <v>9281</v>
      </c>
      <c r="B6590" t="s">
        <v>19483</v>
      </c>
      <c r="C6590" t="s">
        <v>19515</v>
      </c>
      <c r="D6590" t="s">
        <v>19618</v>
      </c>
      <c r="E6590" s="89">
        <v>0.0003085743872748795</v>
      </c>
      <c r="F6590" s="89">
        <v>709177</v>
      </c>
      <c r="G6590" s="89">
        <v>10</v>
      </c>
      <c r="H6590" t="s">
        <v>19630</v>
      </c>
      <c r="I6590" s="89"/>
    </row>
    <row r="6591">
      <c r="A6591" t="s">
        <v>9282</v>
      </c>
      <c r="B6591" t="s">
        <v>19483</v>
      </c>
      <c r="C6591" t="s">
        <v>19515</v>
      </c>
      <c r="D6591" t="s">
        <v>19619</v>
      </c>
      <c r="E6591" s="89">
        <v>0.0003275985693252137</v>
      </c>
      <c r="F6591" s="89">
        <v>709177</v>
      </c>
      <c r="G6591" s="89">
        <v>10</v>
      </c>
      <c r="H6591" t="s">
        <v>19630</v>
      </c>
      <c r="I6591" s="89"/>
    </row>
    <row r="6592">
      <c r="A6592" t="s">
        <v>9283</v>
      </c>
      <c r="B6592" t="s">
        <v>19483</v>
      </c>
      <c r="C6592" t="s">
        <v>19515</v>
      </c>
      <c r="D6592" t="s">
        <v>19620</v>
      </c>
      <c r="E6592" s="89">
        <v>0.0003062162782373395</v>
      </c>
      <c r="F6592" s="89">
        <v>709177</v>
      </c>
      <c r="G6592" s="89">
        <v>10</v>
      </c>
      <c r="H6592" t="s">
        <v>19630</v>
      </c>
      <c r="I6592" s="89"/>
    </row>
    <row r="6593">
      <c r="A6593" t="s">
        <v>9284</v>
      </c>
      <c r="B6593" t="s">
        <v>19483</v>
      </c>
      <c r="C6593" t="s">
        <v>19515</v>
      </c>
      <c r="D6593" t="s">
        <v>19621</v>
      </c>
      <c r="E6593" s="89">
        <v>0.0002783952412659405</v>
      </c>
      <c r="F6593" s="89">
        <v>709177</v>
      </c>
      <c r="G6593" s="89">
        <v>10</v>
      </c>
      <c r="H6593" t="s">
        <v>19630</v>
      </c>
      <c r="I6593" s="89"/>
    </row>
    <row r="6594">
      <c r="A6594" t="s">
        <v>9285</v>
      </c>
      <c r="B6594" t="s">
        <v>19483</v>
      </c>
      <c r="C6594" t="s">
        <v>19515</v>
      </c>
      <c r="D6594" t="s">
        <v>19622</v>
      </c>
      <c r="E6594" s="89">
        <v>0.0003054292359844769</v>
      </c>
      <c r="F6594" s="89">
        <v>709177</v>
      </c>
      <c r="G6594" s="89">
        <v>10</v>
      </c>
      <c r="H6594" t="s">
        <v>19630</v>
      </c>
      <c r="I6594" s="89"/>
    </row>
    <row r="6595">
      <c r="A6595" t="s">
        <v>9286</v>
      </c>
      <c r="B6595" t="s">
        <v>19483</v>
      </c>
      <c r="C6595" t="s">
        <v>19515</v>
      </c>
      <c r="D6595" t="s">
        <v>19623</v>
      </c>
      <c r="E6595" s="89">
        <v>0.002084030236619132</v>
      </c>
      <c r="F6595" s="89">
        <v>709177</v>
      </c>
      <c r="G6595" s="89">
        <v>10</v>
      </c>
      <c r="H6595" t="s">
        <v>19630</v>
      </c>
      <c r="I6595" s="89"/>
    </row>
    <row r="6596">
      <c r="A6596" t="s">
        <v>9287</v>
      </c>
      <c r="B6596" t="s">
        <v>19483</v>
      </c>
      <c r="C6596" t="s">
        <v>19515</v>
      </c>
      <c r="D6596" t="s">
        <v>19624</v>
      </c>
      <c r="E6596" s="89">
        <v>0.004837748593860892</v>
      </c>
      <c r="F6596" s="89">
        <v>709177</v>
      </c>
      <c r="G6596" s="89">
        <v>10</v>
      </c>
      <c r="H6596" t="s">
        <v>19630</v>
      </c>
      <c r="I6596" s="89"/>
    </row>
    <row r="6597">
      <c r="A6597" t="s">
        <v>9288</v>
      </c>
      <c r="B6597" t="s">
        <v>19483</v>
      </c>
      <c r="C6597" t="s">
        <v>19516</v>
      </c>
      <c r="D6597" t="s">
        <v>19614</v>
      </c>
      <c r="E6597" s="89">
        <v>5.553237910098516e-05</v>
      </c>
      <c r="F6597" s="89">
        <v>709177</v>
      </c>
      <c r="G6597" s="89">
        <v>10</v>
      </c>
      <c r="H6597" t="s">
        <v>19630</v>
      </c>
      <c r="I6597" s="89"/>
    </row>
    <row r="6598">
      <c r="A6598" t="s">
        <v>9289</v>
      </c>
      <c r="B6598" t="s">
        <v>19483</v>
      </c>
      <c r="C6598" t="s">
        <v>19516</v>
      </c>
      <c r="D6598" t="s">
        <v>19615</v>
      </c>
      <c r="E6598" s="89">
        <v>6.041740850100223e-05</v>
      </c>
      <c r="F6598" s="89">
        <v>709177</v>
      </c>
      <c r="G6598" s="89">
        <v>10</v>
      </c>
      <c r="H6598" t="s">
        <v>19630</v>
      </c>
      <c r="I6598" s="89"/>
    </row>
    <row r="6599">
      <c r="A6599" t="s">
        <v>9290</v>
      </c>
      <c r="B6599" t="s">
        <v>19483</v>
      </c>
      <c r="C6599" t="s">
        <v>19516</v>
      </c>
      <c r="D6599" t="s">
        <v>19616</v>
      </c>
      <c r="E6599" s="89">
        <v>5.591046500886652e-05</v>
      </c>
      <c r="F6599" s="89">
        <v>709177</v>
      </c>
      <c r="G6599" s="89">
        <v>10</v>
      </c>
      <c r="H6599" t="s">
        <v>19630</v>
      </c>
      <c r="I6599" s="89"/>
    </row>
    <row r="6600">
      <c r="A6600" t="s">
        <v>9291</v>
      </c>
      <c r="B6600" t="s">
        <v>19483</v>
      </c>
      <c r="C6600" t="s">
        <v>19516</v>
      </c>
      <c r="D6600" t="s">
        <v>19617</v>
      </c>
      <c r="E6600" s="89">
        <v>6.004447978418426e-05</v>
      </c>
      <c r="F6600" s="89">
        <v>709177</v>
      </c>
      <c r="G6600" s="89">
        <v>10</v>
      </c>
      <c r="H6600" t="s">
        <v>19630</v>
      </c>
      <c r="I6600" s="89"/>
    </row>
    <row r="6601">
      <c r="A6601" t="s">
        <v>9292</v>
      </c>
      <c r="B6601" t="s">
        <v>19483</v>
      </c>
      <c r="C6601" t="s">
        <v>19516</v>
      </c>
      <c r="D6601" t="s">
        <v>19618</v>
      </c>
      <c r="E6601" s="89">
        <v>6.018120936517224e-05</v>
      </c>
      <c r="F6601" s="89">
        <v>709177</v>
      </c>
      <c r="G6601" s="89">
        <v>10</v>
      </c>
      <c r="H6601" t="s">
        <v>19630</v>
      </c>
      <c r="I6601" s="89"/>
    </row>
    <row r="6602">
      <c r="A6602" t="s">
        <v>9293</v>
      </c>
      <c r="B6602" t="s">
        <v>19483</v>
      </c>
      <c r="C6602" t="s">
        <v>19516</v>
      </c>
      <c r="D6602" t="s">
        <v>19619</v>
      </c>
      <c r="E6602" s="89">
        <v>6.363782521232797e-05</v>
      </c>
      <c r="F6602" s="89">
        <v>709177</v>
      </c>
      <c r="G6602" s="89">
        <v>10</v>
      </c>
      <c r="H6602" t="s">
        <v>19630</v>
      </c>
      <c r="I6602" s="89"/>
    </row>
    <row r="6603">
      <c r="A6603" t="s">
        <v>9294</v>
      </c>
      <c r="B6603" t="s">
        <v>19483</v>
      </c>
      <c r="C6603" t="s">
        <v>19516</v>
      </c>
      <c r="D6603" t="s">
        <v>19620</v>
      </c>
      <c r="E6603" s="89">
        <v>5.964042028186593e-05</v>
      </c>
      <c r="F6603" s="89">
        <v>709177</v>
      </c>
      <c r="G6603" s="89">
        <v>10</v>
      </c>
      <c r="H6603" t="s">
        <v>19630</v>
      </c>
      <c r="I6603" s="89"/>
    </row>
    <row r="6604">
      <c r="A6604" t="s">
        <v>9295</v>
      </c>
      <c r="B6604" t="s">
        <v>19483</v>
      </c>
      <c r="C6604" t="s">
        <v>19516</v>
      </c>
      <c r="D6604" t="s">
        <v>19621</v>
      </c>
      <c r="E6604" s="89">
        <v>5.363559823999731e-05</v>
      </c>
      <c r="F6604" s="89">
        <v>709177</v>
      </c>
      <c r="G6604" s="89">
        <v>10</v>
      </c>
      <c r="H6604" t="s">
        <v>19630</v>
      </c>
      <c r="I6604" s="89"/>
    </row>
    <row r="6605">
      <c r="A6605" t="s">
        <v>9296</v>
      </c>
      <c r="B6605" t="s">
        <v>19483</v>
      </c>
      <c r="C6605" t="s">
        <v>19516</v>
      </c>
      <c r="D6605" t="s">
        <v>19622</v>
      </c>
      <c r="E6605" s="89">
        <v>5.975002222897012e-05</v>
      </c>
      <c r="F6605" s="89">
        <v>709177</v>
      </c>
      <c r="G6605" s="89">
        <v>10</v>
      </c>
      <c r="H6605" t="s">
        <v>19630</v>
      </c>
      <c r="I6605" s="89"/>
    </row>
    <row r="6606">
      <c r="A6606" t="s">
        <v>9297</v>
      </c>
      <c r="B6606" t="s">
        <v>19483</v>
      </c>
      <c r="C6606" t="s">
        <v>19516</v>
      </c>
      <c r="D6606" t="s">
        <v>19623</v>
      </c>
      <c r="E6606" s="89">
        <v>0.0003848307521872871</v>
      </c>
      <c r="F6606" s="89">
        <v>709177</v>
      </c>
      <c r="G6606" s="89">
        <v>10</v>
      </c>
      <c r="H6606" t="s">
        <v>19630</v>
      </c>
      <c r="I6606" s="89"/>
    </row>
    <row r="6607">
      <c r="A6607" t="s">
        <v>9298</v>
      </c>
      <c r="B6607" t="s">
        <v>19483</v>
      </c>
      <c r="C6607" t="s">
        <v>19516</v>
      </c>
      <c r="D6607" t="s">
        <v>19624</v>
      </c>
      <c r="E6607" s="89">
        <v>0.0009200069509674417</v>
      </c>
      <c r="F6607" s="89">
        <v>709177</v>
      </c>
      <c r="G6607" s="89">
        <v>10</v>
      </c>
      <c r="H6607" t="s">
        <v>19630</v>
      </c>
      <c r="I6607" s="89"/>
    </row>
    <row r="6608">
      <c r="A6608" t="s">
        <v>9299</v>
      </c>
      <c r="B6608" t="s">
        <v>19483</v>
      </c>
      <c r="C6608" t="s">
        <v>19517</v>
      </c>
      <c r="D6608" t="s">
        <v>19614</v>
      </c>
      <c r="E6608" s="89">
        <v>0</v>
      </c>
      <c r="F6608" s="89">
        <v>709177</v>
      </c>
      <c r="G6608" s="89">
        <v>10</v>
      </c>
      <c r="H6608" t="s">
        <v>19630</v>
      </c>
      <c r="I6608" s="89"/>
    </row>
    <row r="6609">
      <c r="A6609" t="s">
        <v>9300</v>
      </c>
      <c r="B6609" t="s">
        <v>19483</v>
      </c>
      <c r="C6609" t="s">
        <v>19517</v>
      </c>
      <c r="D6609" t="s">
        <v>19615</v>
      </c>
      <c r="E6609" s="89">
        <v>0</v>
      </c>
      <c r="F6609" s="89">
        <v>709177</v>
      </c>
      <c r="G6609" s="89">
        <v>10</v>
      </c>
      <c r="H6609" t="s">
        <v>19630</v>
      </c>
      <c r="I6609" s="89"/>
    </row>
    <row r="6610">
      <c r="A6610" t="s">
        <v>9301</v>
      </c>
      <c r="B6610" t="s">
        <v>19483</v>
      </c>
      <c r="C6610" t="s">
        <v>19517</v>
      </c>
      <c r="D6610" t="s">
        <v>19616</v>
      </c>
      <c r="E6610" s="89">
        <v>0</v>
      </c>
      <c r="F6610" s="89">
        <v>709177</v>
      </c>
      <c r="G6610" s="89">
        <v>10</v>
      </c>
      <c r="H6610" t="s">
        <v>19630</v>
      </c>
      <c r="I6610" s="89"/>
    </row>
    <row r="6611">
      <c r="A6611" t="s">
        <v>9302</v>
      </c>
      <c r="B6611" t="s">
        <v>19483</v>
      </c>
      <c r="C6611" t="s">
        <v>19517</v>
      </c>
      <c r="D6611" t="s">
        <v>19617</v>
      </c>
      <c r="E6611" s="89">
        <v>0</v>
      </c>
      <c r="F6611" s="89">
        <v>709177</v>
      </c>
      <c r="G6611" s="89">
        <v>10</v>
      </c>
      <c r="H6611" t="s">
        <v>19630</v>
      </c>
      <c r="I6611" s="89"/>
    </row>
    <row r="6612">
      <c r="A6612" t="s">
        <v>9303</v>
      </c>
      <c r="B6612" t="s">
        <v>19483</v>
      </c>
      <c r="C6612" t="s">
        <v>19517</v>
      </c>
      <c r="D6612" t="s">
        <v>19618</v>
      </c>
      <c r="E6612" s="89">
        <v>0</v>
      </c>
      <c r="F6612" s="89">
        <v>709177</v>
      </c>
      <c r="G6612" s="89">
        <v>10</v>
      </c>
      <c r="H6612" t="s">
        <v>19630</v>
      </c>
      <c r="I6612" s="89"/>
    </row>
    <row r="6613">
      <c r="A6613" t="s">
        <v>9304</v>
      </c>
      <c r="B6613" t="s">
        <v>19483</v>
      </c>
      <c r="C6613" t="s">
        <v>19517</v>
      </c>
      <c r="D6613" t="s">
        <v>19619</v>
      </c>
      <c r="E6613" s="89">
        <v>0</v>
      </c>
      <c r="F6613" s="89">
        <v>709177</v>
      </c>
      <c r="G6613" s="89">
        <v>10</v>
      </c>
      <c r="H6613" t="s">
        <v>19630</v>
      </c>
      <c r="I6613" s="89"/>
    </row>
    <row r="6614">
      <c r="A6614" t="s">
        <v>9305</v>
      </c>
      <c r="B6614" t="s">
        <v>19483</v>
      </c>
      <c r="C6614" t="s">
        <v>19517</v>
      </c>
      <c r="D6614" t="s">
        <v>19620</v>
      </c>
      <c r="E6614" s="89">
        <v>0</v>
      </c>
      <c r="F6614" s="89">
        <v>709177</v>
      </c>
      <c r="G6614" s="89">
        <v>10</v>
      </c>
      <c r="H6614" t="s">
        <v>19630</v>
      </c>
      <c r="I6614" s="89"/>
    </row>
    <row r="6615">
      <c r="A6615" t="s">
        <v>9306</v>
      </c>
      <c r="B6615" t="s">
        <v>19483</v>
      </c>
      <c r="C6615" t="s">
        <v>19517</v>
      </c>
      <c r="D6615" t="s">
        <v>19621</v>
      </c>
      <c r="E6615" s="89">
        <v>0</v>
      </c>
      <c r="F6615" s="89">
        <v>709177</v>
      </c>
      <c r="G6615" s="89">
        <v>10</v>
      </c>
      <c r="H6615" t="s">
        <v>19630</v>
      </c>
      <c r="I6615" s="89"/>
    </row>
    <row r="6616">
      <c r="A6616" t="s">
        <v>9307</v>
      </c>
      <c r="B6616" t="s">
        <v>19483</v>
      </c>
      <c r="C6616" t="s">
        <v>19517</v>
      </c>
      <c r="D6616" t="s">
        <v>19622</v>
      </c>
      <c r="E6616" s="89">
        <v>0</v>
      </c>
      <c r="F6616" s="89">
        <v>709177</v>
      </c>
      <c r="G6616" s="89">
        <v>10</v>
      </c>
      <c r="H6616" t="s">
        <v>19630</v>
      </c>
      <c r="I6616" s="89"/>
    </row>
    <row r="6617">
      <c r="A6617" t="s">
        <v>9308</v>
      </c>
      <c r="B6617" t="s">
        <v>19483</v>
      </c>
      <c r="C6617" t="s">
        <v>19517</v>
      </c>
      <c r="D6617" t="s">
        <v>19623</v>
      </c>
      <c r="E6617" s="89">
        <v>0</v>
      </c>
      <c r="F6617" s="89">
        <v>709177</v>
      </c>
      <c r="G6617" s="89">
        <v>10</v>
      </c>
      <c r="H6617" t="s">
        <v>19630</v>
      </c>
      <c r="I6617" s="89"/>
    </row>
    <row r="6618">
      <c r="A6618" t="s">
        <v>9309</v>
      </c>
      <c r="B6618" t="s">
        <v>19483</v>
      </c>
      <c r="C6618" t="s">
        <v>19517</v>
      </c>
      <c r="D6618" t="s">
        <v>19624</v>
      </c>
      <c r="E6618" s="89">
        <v>0</v>
      </c>
      <c r="F6618" s="89">
        <v>709177</v>
      </c>
      <c r="G6618" s="89">
        <v>10</v>
      </c>
      <c r="H6618" t="s">
        <v>19630</v>
      </c>
      <c r="I6618" s="89"/>
    </row>
    <row r="6619">
      <c r="A6619" t="s">
        <v>9310</v>
      </c>
      <c r="B6619" t="s">
        <v>19483</v>
      </c>
      <c r="C6619" t="s">
        <v>19518</v>
      </c>
      <c r="D6619" t="s">
        <v>19614</v>
      </c>
      <c r="E6619" s="89">
        <v>0</v>
      </c>
      <c r="F6619" s="89">
        <v>709177</v>
      </c>
      <c r="G6619" s="89">
        <v>10</v>
      </c>
      <c r="H6619" t="s">
        <v>19630</v>
      </c>
      <c r="I6619" s="89"/>
    </row>
    <row r="6620">
      <c r="A6620" t="s">
        <v>9311</v>
      </c>
      <c r="B6620" t="s">
        <v>19483</v>
      </c>
      <c r="C6620" t="s">
        <v>19518</v>
      </c>
      <c r="D6620" t="s">
        <v>19615</v>
      </c>
      <c r="E6620" s="89">
        <v>0</v>
      </c>
      <c r="F6620" s="89">
        <v>709177</v>
      </c>
      <c r="G6620" s="89">
        <v>10</v>
      </c>
      <c r="H6620" t="s">
        <v>19630</v>
      </c>
      <c r="I6620" s="89"/>
    </row>
    <row r="6621">
      <c r="A6621" t="s">
        <v>9312</v>
      </c>
      <c r="B6621" t="s">
        <v>19483</v>
      </c>
      <c r="C6621" t="s">
        <v>19518</v>
      </c>
      <c r="D6621" t="s">
        <v>19616</v>
      </c>
      <c r="E6621" s="89">
        <v>0</v>
      </c>
      <c r="F6621" s="89">
        <v>709177</v>
      </c>
      <c r="G6621" s="89">
        <v>10</v>
      </c>
      <c r="H6621" t="s">
        <v>19630</v>
      </c>
      <c r="I6621" s="89"/>
    </row>
    <row r="6622">
      <c r="A6622" t="s">
        <v>9313</v>
      </c>
      <c r="B6622" t="s">
        <v>19483</v>
      </c>
      <c r="C6622" t="s">
        <v>19518</v>
      </c>
      <c r="D6622" t="s">
        <v>19617</v>
      </c>
      <c r="E6622" s="89">
        <v>0</v>
      </c>
      <c r="F6622" s="89">
        <v>709177</v>
      </c>
      <c r="G6622" s="89">
        <v>10</v>
      </c>
      <c r="H6622" t="s">
        <v>19630</v>
      </c>
      <c r="I6622" s="89"/>
    </row>
    <row r="6623">
      <c r="A6623" t="s">
        <v>9314</v>
      </c>
      <c r="B6623" t="s">
        <v>19483</v>
      </c>
      <c r="C6623" t="s">
        <v>19518</v>
      </c>
      <c r="D6623" t="s">
        <v>19618</v>
      </c>
      <c r="E6623" s="89">
        <v>0</v>
      </c>
      <c r="F6623" s="89">
        <v>709177</v>
      </c>
      <c r="G6623" s="89">
        <v>10</v>
      </c>
      <c r="H6623" t="s">
        <v>19630</v>
      </c>
      <c r="I6623" s="89"/>
    </row>
    <row r="6624">
      <c r="A6624" t="s">
        <v>9315</v>
      </c>
      <c r="B6624" t="s">
        <v>19483</v>
      </c>
      <c r="C6624" t="s">
        <v>19518</v>
      </c>
      <c r="D6624" t="s">
        <v>19619</v>
      </c>
      <c r="E6624" s="89">
        <v>0</v>
      </c>
      <c r="F6624" s="89">
        <v>709177</v>
      </c>
      <c r="G6624" s="89">
        <v>10</v>
      </c>
      <c r="H6624" t="s">
        <v>19630</v>
      </c>
      <c r="I6624" s="89"/>
    </row>
    <row r="6625">
      <c r="A6625" t="s">
        <v>9316</v>
      </c>
      <c r="B6625" t="s">
        <v>19483</v>
      </c>
      <c r="C6625" t="s">
        <v>19518</v>
      </c>
      <c r="D6625" t="s">
        <v>19620</v>
      </c>
      <c r="E6625" s="89">
        <v>0</v>
      </c>
      <c r="F6625" s="89">
        <v>709177</v>
      </c>
      <c r="G6625" s="89">
        <v>10</v>
      </c>
      <c r="H6625" t="s">
        <v>19630</v>
      </c>
      <c r="I6625" s="89"/>
    </row>
    <row r="6626">
      <c r="A6626" t="s">
        <v>9317</v>
      </c>
      <c r="B6626" t="s">
        <v>19483</v>
      </c>
      <c r="C6626" t="s">
        <v>19518</v>
      </c>
      <c r="D6626" t="s">
        <v>19621</v>
      </c>
      <c r="E6626" s="89">
        <v>0</v>
      </c>
      <c r="F6626" s="89">
        <v>709177</v>
      </c>
      <c r="G6626" s="89">
        <v>10</v>
      </c>
      <c r="H6626" t="s">
        <v>19630</v>
      </c>
      <c r="I6626" s="89"/>
    </row>
    <row r="6627">
      <c r="A6627" t="s">
        <v>9318</v>
      </c>
      <c r="B6627" t="s">
        <v>19483</v>
      </c>
      <c r="C6627" t="s">
        <v>19518</v>
      </c>
      <c r="D6627" t="s">
        <v>19622</v>
      </c>
      <c r="E6627" s="89">
        <v>0</v>
      </c>
      <c r="F6627" s="89">
        <v>709177</v>
      </c>
      <c r="G6627" s="89">
        <v>10</v>
      </c>
      <c r="H6627" t="s">
        <v>19630</v>
      </c>
      <c r="I6627" s="89"/>
    </row>
    <row r="6628">
      <c r="A6628" t="s">
        <v>9319</v>
      </c>
      <c r="B6628" t="s">
        <v>19483</v>
      </c>
      <c r="C6628" t="s">
        <v>19518</v>
      </c>
      <c r="D6628" t="s">
        <v>19623</v>
      </c>
      <c r="E6628" s="89">
        <v>0</v>
      </c>
      <c r="F6628" s="89">
        <v>709177</v>
      </c>
      <c r="G6628" s="89">
        <v>10</v>
      </c>
      <c r="H6628" t="s">
        <v>19630</v>
      </c>
      <c r="I6628" s="89"/>
    </row>
    <row r="6629">
      <c r="A6629" t="s">
        <v>9320</v>
      </c>
      <c r="B6629" t="s">
        <v>19483</v>
      </c>
      <c r="C6629" t="s">
        <v>19518</v>
      </c>
      <c r="D6629" t="s">
        <v>19624</v>
      </c>
      <c r="E6629" s="89">
        <v>0</v>
      </c>
      <c r="F6629" s="89">
        <v>709177</v>
      </c>
      <c r="G6629" s="89">
        <v>10</v>
      </c>
      <c r="H6629" t="s">
        <v>19630</v>
      </c>
      <c r="I6629" s="89"/>
    </row>
    <row r="6630">
      <c r="A6630" t="s">
        <v>9321</v>
      </c>
      <c r="B6630" t="s">
        <v>19483</v>
      </c>
      <c r="C6630" t="s">
        <v>19519</v>
      </c>
      <c r="D6630" t="s">
        <v>19614</v>
      </c>
      <c r="E6630" s="89">
        <v>0</v>
      </c>
      <c r="F6630" s="89">
        <v>709177</v>
      </c>
      <c r="G6630" s="89">
        <v>10</v>
      </c>
      <c r="H6630" t="s">
        <v>19630</v>
      </c>
      <c r="I6630" s="89"/>
    </row>
    <row r="6631">
      <c r="A6631" t="s">
        <v>9322</v>
      </c>
      <c r="B6631" t="s">
        <v>19483</v>
      </c>
      <c r="C6631" t="s">
        <v>19519</v>
      </c>
      <c r="D6631" t="s">
        <v>19615</v>
      </c>
      <c r="E6631" s="89">
        <v>0</v>
      </c>
      <c r="F6631" s="89">
        <v>709177</v>
      </c>
      <c r="G6631" s="89">
        <v>10</v>
      </c>
      <c r="H6631" t="s">
        <v>19630</v>
      </c>
      <c r="I6631" s="89"/>
    </row>
    <row r="6632">
      <c r="A6632" t="s">
        <v>9323</v>
      </c>
      <c r="B6632" t="s">
        <v>19483</v>
      </c>
      <c r="C6632" t="s">
        <v>19519</v>
      </c>
      <c r="D6632" t="s">
        <v>19616</v>
      </c>
      <c r="E6632" s="89">
        <v>0</v>
      </c>
      <c r="F6632" s="89">
        <v>709177</v>
      </c>
      <c r="G6632" s="89">
        <v>10</v>
      </c>
      <c r="H6632" t="s">
        <v>19630</v>
      </c>
      <c r="I6632" s="89"/>
    </row>
    <row r="6633">
      <c r="A6633" t="s">
        <v>9324</v>
      </c>
      <c r="B6633" t="s">
        <v>19483</v>
      </c>
      <c r="C6633" t="s">
        <v>19519</v>
      </c>
      <c r="D6633" t="s">
        <v>19617</v>
      </c>
      <c r="E6633" s="89">
        <v>0</v>
      </c>
      <c r="F6633" s="89">
        <v>709177</v>
      </c>
      <c r="G6633" s="89">
        <v>10</v>
      </c>
      <c r="H6633" t="s">
        <v>19630</v>
      </c>
      <c r="I6633" s="89"/>
    </row>
    <row r="6634">
      <c r="A6634" t="s">
        <v>9325</v>
      </c>
      <c r="B6634" t="s">
        <v>19483</v>
      </c>
      <c r="C6634" t="s">
        <v>19519</v>
      </c>
      <c r="D6634" t="s">
        <v>19618</v>
      </c>
      <c r="E6634" s="89">
        <v>0</v>
      </c>
      <c r="F6634" s="89">
        <v>709177</v>
      </c>
      <c r="G6634" s="89">
        <v>10</v>
      </c>
      <c r="H6634" t="s">
        <v>19630</v>
      </c>
      <c r="I6634" s="89"/>
    </row>
    <row r="6635">
      <c r="A6635" t="s">
        <v>9326</v>
      </c>
      <c r="B6635" t="s">
        <v>19483</v>
      </c>
      <c r="C6635" t="s">
        <v>19519</v>
      </c>
      <c r="D6635" t="s">
        <v>19619</v>
      </c>
      <c r="E6635" s="89">
        <v>0</v>
      </c>
      <c r="F6635" s="89">
        <v>709177</v>
      </c>
      <c r="G6635" s="89">
        <v>10</v>
      </c>
      <c r="H6635" t="s">
        <v>19630</v>
      </c>
      <c r="I6635" s="89"/>
    </row>
    <row r="6636">
      <c r="A6636" t="s">
        <v>9327</v>
      </c>
      <c r="B6636" t="s">
        <v>19483</v>
      </c>
      <c r="C6636" t="s">
        <v>19519</v>
      </c>
      <c r="D6636" t="s">
        <v>19620</v>
      </c>
      <c r="E6636" s="89">
        <v>0</v>
      </c>
      <c r="F6636" s="89">
        <v>709177</v>
      </c>
      <c r="G6636" s="89">
        <v>10</v>
      </c>
      <c r="H6636" t="s">
        <v>19630</v>
      </c>
      <c r="I6636" s="89"/>
    </row>
    <row r="6637">
      <c r="A6637" t="s">
        <v>9328</v>
      </c>
      <c r="B6637" t="s">
        <v>19483</v>
      </c>
      <c r="C6637" t="s">
        <v>19519</v>
      </c>
      <c r="D6637" t="s">
        <v>19621</v>
      </c>
      <c r="E6637" s="89">
        <v>0</v>
      </c>
      <c r="F6637" s="89">
        <v>709177</v>
      </c>
      <c r="G6637" s="89">
        <v>10</v>
      </c>
      <c r="H6637" t="s">
        <v>19630</v>
      </c>
      <c r="I6637" s="89"/>
    </row>
    <row r="6638">
      <c r="A6638" t="s">
        <v>9329</v>
      </c>
      <c r="B6638" t="s">
        <v>19483</v>
      </c>
      <c r="C6638" t="s">
        <v>19519</v>
      </c>
      <c r="D6638" t="s">
        <v>19622</v>
      </c>
      <c r="E6638" s="89">
        <v>0</v>
      </c>
      <c r="F6638" s="89">
        <v>709177</v>
      </c>
      <c r="G6638" s="89">
        <v>10</v>
      </c>
      <c r="H6638" t="s">
        <v>19630</v>
      </c>
      <c r="I6638" s="89"/>
    </row>
    <row r="6639">
      <c r="A6639" t="s">
        <v>9330</v>
      </c>
      <c r="B6639" t="s">
        <v>19483</v>
      </c>
      <c r="C6639" t="s">
        <v>19519</v>
      </c>
      <c r="D6639" t="s">
        <v>19623</v>
      </c>
      <c r="E6639" s="89">
        <v>0</v>
      </c>
      <c r="F6639" s="89">
        <v>709177</v>
      </c>
      <c r="G6639" s="89">
        <v>10</v>
      </c>
      <c r="H6639" t="s">
        <v>19630</v>
      </c>
      <c r="I6639" s="89"/>
    </row>
    <row r="6640">
      <c r="A6640" t="s">
        <v>9331</v>
      </c>
      <c r="B6640" t="s">
        <v>19483</v>
      </c>
      <c r="C6640" t="s">
        <v>19519</v>
      </c>
      <c r="D6640" t="s">
        <v>19624</v>
      </c>
      <c r="E6640" s="89">
        <v>0</v>
      </c>
      <c r="F6640" s="89">
        <v>709177</v>
      </c>
      <c r="G6640" s="89">
        <v>10</v>
      </c>
      <c r="H6640" t="s">
        <v>19630</v>
      </c>
      <c r="I6640" s="89"/>
    </row>
    <row r="6641">
      <c r="A6641" t="s">
        <v>9332</v>
      </c>
      <c r="B6641" t="s">
        <v>19483</v>
      </c>
      <c r="C6641" t="s">
        <v>19520</v>
      </c>
      <c r="D6641" t="s">
        <v>19614</v>
      </c>
      <c r="E6641" s="89">
        <v>0.003018515359147026</v>
      </c>
      <c r="F6641" s="89">
        <v>709177</v>
      </c>
      <c r="G6641" s="89">
        <v>10</v>
      </c>
      <c r="H6641" t="s">
        <v>19630</v>
      </c>
      <c r="I6641" s="89"/>
    </row>
    <row r="6642">
      <c r="A6642" t="s">
        <v>9333</v>
      </c>
      <c r="B6642" t="s">
        <v>19483</v>
      </c>
      <c r="C6642" t="s">
        <v>19520</v>
      </c>
      <c r="D6642" t="s">
        <v>19615</v>
      </c>
      <c r="E6642" s="89">
        <v>0.00315763355536366</v>
      </c>
      <c r="F6642" s="89">
        <v>709177</v>
      </c>
      <c r="G6642" s="89">
        <v>10</v>
      </c>
      <c r="H6642" t="s">
        <v>19630</v>
      </c>
      <c r="I6642" s="89"/>
    </row>
    <row r="6643">
      <c r="A6643" t="s">
        <v>9334</v>
      </c>
      <c r="B6643" t="s">
        <v>19483</v>
      </c>
      <c r="C6643" t="s">
        <v>19520</v>
      </c>
      <c r="D6643" t="s">
        <v>19616</v>
      </c>
      <c r="E6643" s="89">
        <v>0.00302824305532991</v>
      </c>
      <c r="F6643" s="89">
        <v>709177</v>
      </c>
      <c r="G6643" s="89">
        <v>10</v>
      </c>
      <c r="H6643" t="s">
        <v>19630</v>
      </c>
      <c r="I6643" s="89"/>
    </row>
    <row r="6644">
      <c r="A6644" t="s">
        <v>9335</v>
      </c>
      <c r="B6644" t="s">
        <v>19483</v>
      </c>
      <c r="C6644" t="s">
        <v>19520</v>
      </c>
      <c r="D6644" t="s">
        <v>19617</v>
      </c>
      <c r="E6644" s="89">
        <v>0.003119141994725166</v>
      </c>
      <c r="F6644" s="89">
        <v>709177</v>
      </c>
      <c r="G6644" s="89">
        <v>10</v>
      </c>
      <c r="H6644" t="s">
        <v>19630</v>
      </c>
      <c r="I6644" s="89"/>
    </row>
    <row r="6645">
      <c r="A6645" t="s">
        <v>9336</v>
      </c>
      <c r="B6645" t="s">
        <v>19483</v>
      </c>
      <c r="C6645" t="s">
        <v>19520</v>
      </c>
      <c r="D6645" t="s">
        <v>19618</v>
      </c>
      <c r="E6645" s="89">
        <v>0.003154730298684905</v>
      </c>
      <c r="F6645" s="89">
        <v>709177</v>
      </c>
      <c r="G6645" s="89">
        <v>10</v>
      </c>
      <c r="H6645" t="s">
        <v>19630</v>
      </c>
      <c r="I6645" s="89"/>
    </row>
    <row r="6646">
      <c r="A6646" t="s">
        <v>9337</v>
      </c>
      <c r="B6646" t="s">
        <v>19483</v>
      </c>
      <c r="C6646" t="s">
        <v>19520</v>
      </c>
      <c r="D6646" t="s">
        <v>19619</v>
      </c>
      <c r="E6646" s="89">
        <v>0.003340378437317664</v>
      </c>
      <c r="F6646" s="89">
        <v>709177</v>
      </c>
      <c r="G6646" s="89">
        <v>10</v>
      </c>
      <c r="H6646" t="s">
        <v>19630</v>
      </c>
      <c r="I6646" s="89"/>
    </row>
    <row r="6647">
      <c r="A6647" t="s">
        <v>9338</v>
      </c>
      <c r="B6647" t="s">
        <v>19483</v>
      </c>
      <c r="C6647" t="s">
        <v>19520</v>
      </c>
      <c r="D6647" t="s">
        <v>19620</v>
      </c>
      <c r="E6647" s="89">
        <v>0.003127314907830231</v>
      </c>
      <c r="F6647" s="89">
        <v>709177</v>
      </c>
      <c r="G6647" s="89">
        <v>10</v>
      </c>
      <c r="H6647" t="s">
        <v>19630</v>
      </c>
      <c r="I6647" s="89"/>
    </row>
    <row r="6648">
      <c r="A6648" t="s">
        <v>9339</v>
      </c>
      <c r="B6648" t="s">
        <v>19483</v>
      </c>
      <c r="C6648" t="s">
        <v>19520</v>
      </c>
      <c r="D6648" t="s">
        <v>19621</v>
      </c>
      <c r="E6648" s="89">
        <v>0.003102300399635785</v>
      </c>
      <c r="F6648" s="89">
        <v>709177</v>
      </c>
      <c r="G6648" s="89">
        <v>10</v>
      </c>
      <c r="H6648" t="s">
        <v>19630</v>
      </c>
      <c r="I6648" s="89"/>
    </row>
    <row r="6649">
      <c r="A6649" t="s">
        <v>9340</v>
      </c>
      <c r="B6649" t="s">
        <v>19483</v>
      </c>
      <c r="C6649" t="s">
        <v>19520</v>
      </c>
      <c r="D6649" t="s">
        <v>19622</v>
      </c>
      <c r="E6649" s="89">
        <v>0.003117008664534298</v>
      </c>
      <c r="F6649" s="89">
        <v>709177</v>
      </c>
      <c r="G6649" s="89">
        <v>10</v>
      </c>
      <c r="H6649" t="s">
        <v>19630</v>
      </c>
      <c r="I6649" s="89"/>
    </row>
    <row r="6650">
      <c r="A6650" t="s">
        <v>9341</v>
      </c>
      <c r="B6650" t="s">
        <v>19483</v>
      </c>
      <c r="C6650" t="s">
        <v>19520</v>
      </c>
      <c r="D6650" t="s">
        <v>19623</v>
      </c>
      <c r="E6650" s="89">
        <v>0.0215301713284136</v>
      </c>
      <c r="F6650" s="89">
        <v>709177</v>
      </c>
      <c r="G6650" s="89">
        <v>10</v>
      </c>
      <c r="H6650" t="s">
        <v>19630</v>
      </c>
      <c r="I6650" s="89"/>
    </row>
    <row r="6651">
      <c r="A6651" t="s">
        <v>9342</v>
      </c>
      <c r="B6651" t="s">
        <v>19483</v>
      </c>
      <c r="C6651" t="s">
        <v>19520</v>
      </c>
      <c r="D6651" t="s">
        <v>19624</v>
      </c>
      <c r="E6651" s="89">
        <v>0.0523474786799004</v>
      </c>
      <c r="F6651" s="89">
        <v>709177</v>
      </c>
      <c r="G6651" s="89">
        <v>10</v>
      </c>
      <c r="H6651" t="s">
        <v>19630</v>
      </c>
      <c r="I6651" s="89"/>
    </row>
    <row r="6652">
      <c r="A6652" t="s">
        <v>9343</v>
      </c>
      <c r="B6652" t="s">
        <v>19483</v>
      </c>
      <c r="C6652" t="s">
        <v>19521</v>
      </c>
      <c r="D6652" t="s">
        <v>19614</v>
      </c>
      <c r="E6652" s="89">
        <v>0.01499990798340612</v>
      </c>
      <c r="F6652" s="89">
        <v>709177</v>
      </c>
      <c r="G6652" s="89">
        <v>10</v>
      </c>
      <c r="H6652" t="s">
        <v>19630</v>
      </c>
      <c r="I6652" s="89"/>
    </row>
    <row r="6653">
      <c r="A6653" t="s">
        <v>9344</v>
      </c>
      <c r="B6653" t="s">
        <v>19483</v>
      </c>
      <c r="C6653" t="s">
        <v>19521</v>
      </c>
      <c r="D6653" t="s">
        <v>19615</v>
      </c>
      <c r="E6653" s="89">
        <v>0.01588340770850091</v>
      </c>
      <c r="F6653" s="89">
        <v>709177</v>
      </c>
      <c r="G6653" s="89">
        <v>10</v>
      </c>
      <c r="H6653" t="s">
        <v>19630</v>
      </c>
      <c r="I6653" s="89"/>
    </row>
    <row r="6654">
      <c r="A6654" t="s">
        <v>9345</v>
      </c>
      <c r="B6654" t="s">
        <v>19483</v>
      </c>
      <c r="C6654" t="s">
        <v>19521</v>
      </c>
      <c r="D6654" t="s">
        <v>19616</v>
      </c>
      <c r="E6654" s="89">
        <v>0.01505697163093545</v>
      </c>
      <c r="F6654" s="89">
        <v>709177</v>
      </c>
      <c r="G6654" s="89">
        <v>10</v>
      </c>
      <c r="H6654" t="s">
        <v>19630</v>
      </c>
      <c r="I6654" s="89"/>
    </row>
    <row r="6655">
      <c r="A6655" t="s">
        <v>9346</v>
      </c>
      <c r="B6655" t="s">
        <v>19483</v>
      </c>
      <c r="C6655" t="s">
        <v>19521</v>
      </c>
      <c r="D6655" t="s">
        <v>19617</v>
      </c>
      <c r="E6655" s="89">
        <v>0.01576234911154141</v>
      </c>
      <c r="F6655" s="89">
        <v>709177</v>
      </c>
      <c r="G6655" s="89">
        <v>10</v>
      </c>
      <c r="H6655" t="s">
        <v>19630</v>
      </c>
      <c r="I6655" s="89"/>
    </row>
    <row r="6656">
      <c r="A6656" t="s">
        <v>9347</v>
      </c>
      <c r="B6656" t="s">
        <v>19483</v>
      </c>
      <c r="C6656" t="s">
        <v>19521</v>
      </c>
      <c r="D6656" t="s">
        <v>19618</v>
      </c>
      <c r="E6656" s="89">
        <v>0.01587327521436798</v>
      </c>
      <c r="F6656" s="89">
        <v>709177</v>
      </c>
      <c r="G6656" s="89">
        <v>10</v>
      </c>
      <c r="H6656" t="s">
        <v>19630</v>
      </c>
      <c r="I6656" s="89"/>
    </row>
    <row r="6657">
      <c r="A6657" t="s">
        <v>9348</v>
      </c>
      <c r="B6657" t="s">
        <v>19483</v>
      </c>
      <c r="C6657" t="s">
        <v>19521</v>
      </c>
      <c r="D6657" t="s">
        <v>19619</v>
      </c>
      <c r="E6657" s="89">
        <v>0.01708503579070713</v>
      </c>
      <c r="F6657" s="89">
        <v>709177</v>
      </c>
      <c r="G6657" s="89">
        <v>10</v>
      </c>
      <c r="H6657" t="s">
        <v>19630</v>
      </c>
      <c r="I6657" s="89"/>
    </row>
    <row r="6658">
      <c r="A6658" t="s">
        <v>9349</v>
      </c>
      <c r="B6658" t="s">
        <v>19483</v>
      </c>
      <c r="C6658" t="s">
        <v>19521</v>
      </c>
      <c r="D6658" t="s">
        <v>19620</v>
      </c>
      <c r="E6658" s="89">
        <v>0.01574773117096212</v>
      </c>
      <c r="F6658" s="89">
        <v>709177</v>
      </c>
      <c r="G6658" s="89">
        <v>10</v>
      </c>
      <c r="H6658" t="s">
        <v>19630</v>
      </c>
      <c r="I6658" s="89"/>
    </row>
    <row r="6659">
      <c r="A6659" t="s">
        <v>9350</v>
      </c>
      <c r="B6659" t="s">
        <v>19483</v>
      </c>
      <c r="C6659" t="s">
        <v>19521</v>
      </c>
      <c r="D6659" t="s">
        <v>19621</v>
      </c>
      <c r="E6659" s="89">
        <v>0.01595769519594257</v>
      </c>
      <c r="F6659" s="89">
        <v>709177</v>
      </c>
      <c r="G6659" s="89">
        <v>10</v>
      </c>
      <c r="H6659" t="s">
        <v>19630</v>
      </c>
      <c r="I6659" s="89"/>
    </row>
    <row r="6660">
      <c r="A6660" t="s">
        <v>9351</v>
      </c>
      <c r="B6660" t="s">
        <v>19483</v>
      </c>
      <c r="C6660" t="s">
        <v>19521</v>
      </c>
      <c r="D6660" t="s">
        <v>19622</v>
      </c>
      <c r="E6660" s="89">
        <v>0.01579726099917554</v>
      </c>
      <c r="F6660" s="89">
        <v>709177</v>
      </c>
      <c r="G6660" s="89">
        <v>10</v>
      </c>
      <c r="H6660" t="s">
        <v>19630</v>
      </c>
      <c r="I6660" s="89"/>
    </row>
    <row r="6661">
      <c r="A6661" t="s">
        <v>9352</v>
      </c>
      <c r="B6661" t="s">
        <v>19483</v>
      </c>
      <c r="C6661" t="s">
        <v>19521</v>
      </c>
      <c r="D6661" t="s">
        <v>19623</v>
      </c>
      <c r="E6661" s="89">
        <v>0.1297208689551384</v>
      </c>
      <c r="F6661" s="89">
        <v>709177</v>
      </c>
      <c r="G6661" s="89">
        <v>10</v>
      </c>
      <c r="H6661" t="s">
        <v>19630</v>
      </c>
      <c r="I6661" s="89"/>
    </row>
    <row r="6662">
      <c r="A6662" t="s">
        <v>9353</v>
      </c>
      <c r="B6662" t="s">
        <v>19483</v>
      </c>
      <c r="C6662" t="s">
        <v>19521</v>
      </c>
      <c r="D6662" t="s">
        <v>19624</v>
      </c>
      <c r="E6662" s="89">
        <v>0.3248572547759655</v>
      </c>
      <c r="F6662" s="89">
        <v>709177</v>
      </c>
      <c r="G6662" s="89">
        <v>10</v>
      </c>
      <c r="H6662" t="s">
        <v>19630</v>
      </c>
      <c r="I6662" s="89"/>
    </row>
    <row r="6663">
      <c r="A6663" t="s">
        <v>9354</v>
      </c>
      <c r="B6663" t="s">
        <v>19483</v>
      </c>
      <c r="C6663" t="s">
        <v>19522</v>
      </c>
      <c r="D6663" t="s">
        <v>19614</v>
      </c>
      <c r="E6663" s="89">
        <v>0.02397741341569977</v>
      </c>
      <c r="F6663" s="89">
        <v>709177</v>
      </c>
      <c r="G6663" s="89">
        <v>10</v>
      </c>
      <c r="H6663" t="s">
        <v>19630</v>
      </c>
      <c r="I6663" s="89"/>
    </row>
    <row r="6664">
      <c r="A6664" t="s">
        <v>9355</v>
      </c>
      <c r="B6664" t="s">
        <v>19483</v>
      </c>
      <c r="C6664" t="s">
        <v>19522</v>
      </c>
      <c r="D6664" t="s">
        <v>19615</v>
      </c>
      <c r="E6664" s="89">
        <v>0.02595483913290619</v>
      </c>
      <c r="F6664" s="89">
        <v>709177</v>
      </c>
      <c r="G6664" s="89">
        <v>10</v>
      </c>
      <c r="H6664" t="s">
        <v>19630</v>
      </c>
      <c r="I6664" s="89"/>
    </row>
    <row r="6665">
      <c r="A6665" t="s">
        <v>9356</v>
      </c>
      <c r="B6665" t="s">
        <v>19483</v>
      </c>
      <c r="C6665" t="s">
        <v>19522</v>
      </c>
      <c r="D6665" t="s">
        <v>19616</v>
      </c>
      <c r="E6665" s="89">
        <v>0.02403586186178787</v>
      </c>
      <c r="F6665" s="89">
        <v>709177</v>
      </c>
      <c r="G6665" s="89">
        <v>10</v>
      </c>
      <c r="H6665" t="s">
        <v>19630</v>
      </c>
      <c r="I6665" s="89"/>
    </row>
    <row r="6666">
      <c r="A6666" t="s">
        <v>9357</v>
      </c>
      <c r="B6666" t="s">
        <v>19483</v>
      </c>
      <c r="C6666" t="s">
        <v>19522</v>
      </c>
      <c r="D6666" t="s">
        <v>19617</v>
      </c>
      <c r="E6666" s="89">
        <v>0.0258646885226618</v>
      </c>
      <c r="F6666" s="89">
        <v>709177</v>
      </c>
      <c r="G6666" s="89">
        <v>10</v>
      </c>
      <c r="H6666" t="s">
        <v>19630</v>
      </c>
      <c r="I6666" s="89"/>
    </row>
    <row r="6667">
      <c r="A6667" t="s">
        <v>9358</v>
      </c>
      <c r="B6667" t="s">
        <v>19483</v>
      </c>
      <c r="C6667" t="s">
        <v>19522</v>
      </c>
      <c r="D6667" t="s">
        <v>19618</v>
      </c>
      <c r="E6667" s="89">
        <v>0.02591214594244439</v>
      </c>
      <c r="F6667" s="89">
        <v>709177</v>
      </c>
      <c r="G6667" s="89">
        <v>10</v>
      </c>
      <c r="H6667" t="s">
        <v>19630</v>
      </c>
      <c r="I6667" s="89"/>
    </row>
    <row r="6668">
      <c r="A6668" t="s">
        <v>9359</v>
      </c>
      <c r="B6668" t="s">
        <v>19483</v>
      </c>
      <c r="C6668" t="s">
        <v>19522</v>
      </c>
      <c r="D6668" t="s">
        <v>19619</v>
      </c>
      <c r="E6668" s="89">
        <v>0.02752016902457272</v>
      </c>
      <c r="F6668" s="89">
        <v>709177</v>
      </c>
      <c r="G6668" s="89">
        <v>10</v>
      </c>
      <c r="H6668" t="s">
        <v>19630</v>
      </c>
      <c r="I6668" s="89"/>
    </row>
    <row r="6669">
      <c r="A6669" t="s">
        <v>9360</v>
      </c>
      <c r="B6669" t="s">
        <v>19483</v>
      </c>
      <c r="C6669" t="s">
        <v>19522</v>
      </c>
      <c r="D6669" t="s">
        <v>19620</v>
      </c>
      <c r="E6669" s="89">
        <v>0.0256859252542493</v>
      </c>
      <c r="F6669" s="89">
        <v>709177</v>
      </c>
      <c r="G6669" s="89">
        <v>10</v>
      </c>
      <c r="H6669" t="s">
        <v>19630</v>
      </c>
      <c r="I6669" s="89"/>
    </row>
    <row r="6670">
      <c r="A6670" t="s">
        <v>9361</v>
      </c>
      <c r="B6670" t="s">
        <v>19483</v>
      </c>
      <c r="C6670" t="s">
        <v>19522</v>
      </c>
      <c r="D6670" t="s">
        <v>19621</v>
      </c>
      <c r="E6670" s="89">
        <v>0.02390953987840181</v>
      </c>
      <c r="F6670" s="89">
        <v>709177</v>
      </c>
      <c r="G6670" s="89">
        <v>10</v>
      </c>
      <c r="H6670" t="s">
        <v>19630</v>
      </c>
      <c r="I6670" s="89"/>
    </row>
    <row r="6671">
      <c r="A6671" t="s">
        <v>9362</v>
      </c>
      <c r="B6671" t="s">
        <v>19483</v>
      </c>
      <c r="C6671" t="s">
        <v>19522</v>
      </c>
      <c r="D6671" t="s">
        <v>19622</v>
      </c>
      <c r="E6671" s="89">
        <v>0.02585555837917072</v>
      </c>
      <c r="F6671" s="89">
        <v>709177</v>
      </c>
      <c r="G6671" s="89">
        <v>10</v>
      </c>
      <c r="H6671" t="s">
        <v>19630</v>
      </c>
      <c r="I6671" s="89"/>
    </row>
    <row r="6672">
      <c r="A6672" t="s">
        <v>9363</v>
      </c>
      <c r="B6672" t="s">
        <v>19483</v>
      </c>
      <c r="C6672" t="s">
        <v>19522</v>
      </c>
      <c r="D6672" t="s">
        <v>19623</v>
      </c>
      <c r="E6672" s="89">
        <v>0.1574052136612017</v>
      </c>
      <c r="F6672" s="89">
        <v>709177</v>
      </c>
      <c r="G6672" s="89">
        <v>10</v>
      </c>
      <c r="H6672" t="s">
        <v>19630</v>
      </c>
      <c r="I6672" s="89"/>
    </row>
    <row r="6673">
      <c r="A6673" t="s">
        <v>9364</v>
      </c>
      <c r="B6673" t="s">
        <v>19483</v>
      </c>
      <c r="C6673" t="s">
        <v>19522</v>
      </c>
      <c r="D6673" t="s">
        <v>19624</v>
      </c>
      <c r="E6673" s="89">
        <v>0.4009058595676316</v>
      </c>
      <c r="F6673" s="89">
        <v>709177</v>
      </c>
      <c r="G6673" s="89">
        <v>10</v>
      </c>
      <c r="H6673" t="s">
        <v>19630</v>
      </c>
      <c r="I6673" s="89"/>
    </row>
    <row r="6674">
      <c r="A6674" t="s">
        <v>9365</v>
      </c>
      <c r="B6674" t="s">
        <v>19483</v>
      </c>
      <c r="C6674" t="s">
        <v>19614</v>
      </c>
      <c r="D6674" t="s">
        <v>19614</v>
      </c>
      <c r="E6674" s="89">
        <v>1</v>
      </c>
      <c r="F6674" s="89">
        <v>709177</v>
      </c>
      <c r="G6674" s="89">
        <v>10</v>
      </c>
      <c r="H6674" t="s">
        <v>19630</v>
      </c>
      <c r="I6674" s="89"/>
    </row>
    <row r="6675">
      <c r="A6675" t="s">
        <v>9366</v>
      </c>
      <c r="B6675" t="s">
        <v>19483</v>
      </c>
      <c r="C6675" t="s">
        <v>19614</v>
      </c>
      <c r="D6675" t="s">
        <v>19615</v>
      </c>
      <c r="E6675" s="89">
        <v>1.062111608604525</v>
      </c>
      <c r="F6675" s="89">
        <v>709177</v>
      </c>
      <c r="G6675" s="89">
        <v>10</v>
      </c>
      <c r="H6675" t="s">
        <v>19630</v>
      </c>
      <c r="I6675" s="89"/>
    </row>
    <row r="6676">
      <c r="A6676" t="s">
        <v>9367</v>
      </c>
      <c r="B6676" t="s">
        <v>19483</v>
      </c>
      <c r="C6676" t="s">
        <v>19614</v>
      </c>
      <c r="D6676" t="s">
        <v>19616</v>
      </c>
      <c r="E6676" s="89">
        <v>1.003489036316905</v>
      </c>
      <c r="F6676" s="89">
        <v>709177</v>
      </c>
      <c r="G6676" s="89">
        <v>10</v>
      </c>
      <c r="H6676" t="s">
        <v>19630</v>
      </c>
      <c r="I6676" s="89"/>
    </row>
    <row r="6677">
      <c r="A6677" t="s">
        <v>9368</v>
      </c>
      <c r="B6677" t="s">
        <v>19483</v>
      </c>
      <c r="C6677" t="s">
        <v>19614</v>
      </c>
      <c r="D6677" t="s">
        <v>19617</v>
      </c>
      <c r="E6677" s="89">
        <v>1.054319885641285</v>
      </c>
      <c r="F6677" s="89">
        <v>709177</v>
      </c>
      <c r="G6677" s="89">
        <v>10</v>
      </c>
      <c r="H6677" t="s">
        <v>19630</v>
      </c>
      <c r="I6677" s="89"/>
    </row>
    <row r="6678">
      <c r="A6678" t="s">
        <v>9369</v>
      </c>
      <c r="B6678" t="s">
        <v>19483</v>
      </c>
      <c r="C6678" t="s">
        <v>19614</v>
      </c>
      <c r="D6678" t="s">
        <v>19618</v>
      </c>
      <c r="E6678" s="89">
        <v>1.061421798495516</v>
      </c>
      <c r="F6678" s="89">
        <v>709177</v>
      </c>
      <c r="G6678" s="89">
        <v>10</v>
      </c>
      <c r="H6678" t="s">
        <v>19630</v>
      </c>
      <c r="I6678" s="89"/>
    </row>
    <row r="6679">
      <c r="A6679" t="s">
        <v>9370</v>
      </c>
      <c r="B6679" t="s">
        <v>19483</v>
      </c>
      <c r="C6679" t="s">
        <v>19614</v>
      </c>
      <c r="D6679" t="s">
        <v>19619</v>
      </c>
      <c r="E6679" s="89">
        <v>1.125972969697395</v>
      </c>
      <c r="F6679" s="89">
        <v>709177</v>
      </c>
      <c r="G6679" s="89">
        <v>10</v>
      </c>
      <c r="H6679" t="s">
        <v>19630</v>
      </c>
      <c r="I6679" s="89"/>
    </row>
    <row r="6680">
      <c r="A6680" t="s">
        <v>9371</v>
      </c>
      <c r="B6680" t="s">
        <v>19483</v>
      </c>
      <c r="C6680" t="s">
        <v>19614</v>
      </c>
      <c r="D6680" t="s">
        <v>19620</v>
      </c>
      <c r="E6680" s="89">
        <v>1.052403065450867</v>
      </c>
      <c r="F6680" s="89">
        <v>709177</v>
      </c>
      <c r="G6680" s="89">
        <v>10</v>
      </c>
      <c r="H6680" t="s">
        <v>19630</v>
      </c>
      <c r="I6680" s="89"/>
    </row>
    <row r="6681">
      <c r="A6681" t="s">
        <v>9372</v>
      </c>
      <c r="B6681" t="s">
        <v>19483</v>
      </c>
      <c r="C6681" t="s">
        <v>19614</v>
      </c>
      <c r="D6681" t="s">
        <v>19621</v>
      </c>
      <c r="E6681" s="89">
        <v>1.048865465317419</v>
      </c>
      <c r="F6681" s="89">
        <v>709177</v>
      </c>
      <c r="G6681" s="89">
        <v>10</v>
      </c>
      <c r="H6681" t="s">
        <v>19630</v>
      </c>
      <c r="I6681" s="89"/>
    </row>
    <row r="6682">
      <c r="A6682" t="s">
        <v>9373</v>
      </c>
      <c r="B6682" t="s">
        <v>19483</v>
      </c>
      <c r="C6682" t="s">
        <v>19614</v>
      </c>
      <c r="D6682" t="s">
        <v>19622</v>
      </c>
      <c r="E6682" s="89">
        <v>1.057295922850204</v>
      </c>
      <c r="F6682" s="89">
        <v>709177</v>
      </c>
      <c r="G6682" s="89">
        <v>10</v>
      </c>
      <c r="H6682" t="s">
        <v>19630</v>
      </c>
      <c r="I6682" s="89"/>
    </row>
    <row r="6683">
      <c r="A6683" t="s">
        <v>9374</v>
      </c>
      <c r="B6683" t="s">
        <v>19483</v>
      </c>
      <c r="C6683" t="s">
        <v>19614</v>
      </c>
      <c r="D6683" t="s">
        <v>19623</v>
      </c>
      <c r="E6683" s="89">
        <v>8.819494757364023</v>
      </c>
      <c r="F6683" s="89">
        <v>709177</v>
      </c>
      <c r="G6683" s="89">
        <v>10</v>
      </c>
      <c r="H6683" t="s">
        <v>19630</v>
      </c>
      <c r="I6683" s="89"/>
    </row>
    <row r="6684">
      <c r="A6684" t="s">
        <v>9375</v>
      </c>
      <c r="B6684" t="s">
        <v>19483</v>
      </c>
      <c r="C6684" t="s">
        <v>19614</v>
      </c>
      <c r="D6684" t="s">
        <v>19624</v>
      </c>
      <c r="E6684" s="89">
        <v>22.03565577428254</v>
      </c>
      <c r="F6684" s="89">
        <v>709177</v>
      </c>
      <c r="G6684" s="89">
        <v>10</v>
      </c>
      <c r="H6684" t="s">
        <v>19630</v>
      </c>
      <c r="I6684" s="89"/>
    </row>
    <row r="6685">
      <c r="A6685" t="s">
        <v>9376</v>
      </c>
      <c r="B6685" t="s">
        <v>19483</v>
      </c>
      <c r="C6685" t="s">
        <v>19615</v>
      </c>
      <c r="D6685" t="s">
        <v>19614</v>
      </c>
      <c r="E6685" s="89">
        <v>0.9437129319238697</v>
      </c>
      <c r="F6685" s="89">
        <v>709177</v>
      </c>
      <c r="G6685" s="89">
        <v>10</v>
      </c>
      <c r="H6685" t="s">
        <v>19630</v>
      </c>
      <c r="I6685" s="89"/>
    </row>
    <row r="6686">
      <c r="A6686" t="s">
        <v>9377</v>
      </c>
      <c r="B6686" t="s">
        <v>19483</v>
      </c>
      <c r="C6686" t="s">
        <v>19615</v>
      </c>
      <c r="D6686" t="s">
        <v>19615</v>
      </c>
      <c r="E6686" s="89">
        <v>1</v>
      </c>
      <c r="F6686" s="89">
        <v>709177</v>
      </c>
      <c r="G6686" s="89">
        <v>10</v>
      </c>
      <c r="H6686" t="s">
        <v>19630</v>
      </c>
      <c r="I6686" s="89"/>
    </row>
    <row r="6687">
      <c r="A6687" t="s">
        <v>9378</v>
      </c>
      <c r="B6687" t="s">
        <v>19483</v>
      </c>
      <c r="C6687" t="s">
        <v>19615</v>
      </c>
      <c r="D6687" t="s">
        <v>19616</v>
      </c>
      <c r="E6687" s="89">
        <v>0.9469774320529812</v>
      </c>
      <c r="F6687" s="89">
        <v>709177</v>
      </c>
      <c r="G6687" s="89">
        <v>10</v>
      </c>
      <c r="H6687" t="s">
        <v>19630</v>
      </c>
      <c r="I6687" s="89"/>
    </row>
    <row r="6688">
      <c r="A6688" t="s">
        <v>9379</v>
      </c>
      <c r="B6688" t="s">
        <v>19483</v>
      </c>
      <c r="C6688" t="s">
        <v>19615</v>
      </c>
      <c r="D6688" t="s">
        <v>19617</v>
      </c>
      <c r="E6688" s="89">
        <v>0.9926122424129935</v>
      </c>
      <c r="F6688" s="89">
        <v>709177</v>
      </c>
      <c r="G6688" s="89">
        <v>10</v>
      </c>
      <c r="H6688" t="s">
        <v>19630</v>
      </c>
      <c r="I6688" s="89"/>
    </row>
    <row r="6689">
      <c r="A6689" t="s">
        <v>9380</v>
      </c>
      <c r="B6689" t="s">
        <v>19483</v>
      </c>
      <c r="C6689" t="s">
        <v>19615</v>
      </c>
      <c r="D6689" t="s">
        <v>19618</v>
      </c>
      <c r="E6689" s="89">
        <v>0.9993682337643872</v>
      </c>
      <c r="F6689" s="89">
        <v>709177</v>
      </c>
      <c r="G6689" s="89">
        <v>10</v>
      </c>
      <c r="H6689" t="s">
        <v>19630</v>
      </c>
      <c r="I6689" s="89"/>
    </row>
    <row r="6690">
      <c r="A6690" t="s">
        <v>9381</v>
      </c>
      <c r="B6690" t="s">
        <v>19483</v>
      </c>
      <c r="C6690" t="s">
        <v>19615</v>
      </c>
      <c r="D6690" t="s">
        <v>19619</v>
      </c>
      <c r="E6690" s="89">
        <v>1.060120014873912</v>
      </c>
      <c r="F6690" s="89">
        <v>709177</v>
      </c>
      <c r="G6690" s="89">
        <v>10</v>
      </c>
      <c r="H6690" t="s">
        <v>19630</v>
      </c>
      <c r="I6690" s="89"/>
    </row>
    <row r="6691">
      <c r="A6691" t="s">
        <v>9382</v>
      </c>
      <c r="B6691" t="s">
        <v>19483</v>
      </c>
      <c r="C6691" t="s">
        <v>19615</v>
      </c>
      <c r="D6691" t="s">
        <v>19620</v>
      </c>
      <c r="E6691" s="89">
        <v>0.9908784267639906</v>
      </c>
      <c r="F6691" s="89">
        <v>709177</v>
      </c>
      <c r="G6691" s="89">
        <v>10</v>
      </c>
      <c r="H6691" t="s">
        <v>19630</v>
      </c>
      <c r="I6691" s="89"/>
    </row>
    <row r="6692">
      <c r="A6692" t="s">
        <v>9383</v>
      </c>
      <c r="B6692" t="s">
        <v>19483</v>
      </c>
      <c r="C6692" t="s">
        <v>19615</v>
      </c>
      <c r="D6692" t="s">
        <v>19621</v>
      </c>
      <c r="E6692" s="89">
        <v>0.9885693991360087</v>
      </c>
      <c r="F6692" s="89">
        <v>709177</v>
      </c>
      <c r="G6692" s="89">
        <v>10</v>
      </c>
      <c r="H6692" t="s">
        <v>19630</v>
      </c>
      <c r="I6692" s="89"/>
    </row>
    <row r="6693">
      <c r="A6693" t="s">
        <v>9384</v>
      </c>
      <c r="B6693" t="s">
        <v>19483</v>
      </c>
      <c r="C6693" t="s">
        <v>19615</v>
      </c>
      <c r="D6693" t="s">
        <v>19622</v>
      </c>
      <c r="E6693" s="89">
        <v>0.9953595812009536</v>
      </c>
      <c r="F6693" s="89">
        <v>709177</v>
      </c>
      <c r="G6693" s="89">
        <v>10</v>
      </c>
      <c r="H6693" t="s">
        <v>19630</v>
      </c>
      <c r="I6693" s="89"/>
    </row>
    <row r="6694">
      <c r="A6694" t="s">
        <v>9385</v>
      </c>
      <c r="B6694" t="s">
        <v>19483</v>
      </c>
      <c r="C6694" t="s">
        <v>19615</v>
      </c>
      <c r="D6694" t="s">
        <v>19623</v>
      </c>
      <c r="E6694" s="89">
        <v>8.32990875653476</v>
      </c>
      <c r="F6694" s="89">
        <v>709177</v>
      </c>
      <c r="G6694" s="89">
        <v>10</v>
      </c>
      <c r="H6694" t="s">
        <v>19630</v>
      </c>
      <c r="I6694" s="89"/>
    </row>
    <row r="6695">
      <c r="A6695" t="s">
        <v>9386</v>
      </c>
      <c r="B6695" t="s">
        <v>19483</v>
      </c>
      <c r="C6695" t="s">
        <v>19615</v>
      </c>
      <c r="D6695" t="s">
        <v>19624</v>
      </c>
      <c r="E6695" s="89">
        <v>20.81814576900301</v>
      </c>
      <c r="F6695" s="89">
        <v>709177</v>
      </c>
      <c r="G6695" s="89">
        <v>10</v>
      </c>
      <c r="H6695" t="s">
        <v>19630</v>
      </c>
      <c r="I6695" s="89"/>
    </row>
    <row r="6696">
      <c r="A6696" t="s">
        <v>9387</v>
      </c>
      <c r="B6696" t="s">
        <v>19483</v>
      </c>
      <c r="C6696" t="s">
        <v>19616</v>
      </c>
      <c r="D6696" t="s">
        <v>19614</v>
      </c>
      <c r="E6696" s="89">
        <v>0.9965793920084272</v>
      </c>
      <c r="F6696" s="89">
        <v>709177</v>
      </c>
      <c r="G6696" s="89">
        <v>10</v>
      </c>
      <c r="H6696" t="s">
        <v>19630</v>
      </c>
      <c r="I6696" s="89"/>
    </row>
    <row r="6697">
      <c r="A6697" t="s">
        <v>9388</v>
      </c>
      <c r="B6697" t="s">
        <v>19483</v>
      </c>
      <c r="C6697" t="s">
        <v>19616</v>
      </c>
      <c r="D6697" t="s">
        <v>19615</v>
      </c>
      <c r="E6697" s="89">
        <v>1.058448167619821</v>
      </c>
      <c r="F6697" s="89">
        <v>709177</v>
      </c>
      <c r="G6697" s="89">
        <v>10</v>
      </c>
      <c r="H6697" t="s">
        <v>19630</v>
      </c>
      <c r="I6697" s="89"/>
    </row>
    <row r="6698">
      <c r="A6698" t="s">
        <v>9389</v>
      </c>
      <c r="B6698" t="s">
        <v>19483</v>
      </c>
      <c r="C6698" t="s">
        <v>19616</v>
      </c>
      <c r="D6698" t="s">
        <v>19616</v>
      </c>
      <c r="E6698" s="89">
        <v>1</v>
      </c>
      <c r="F6698" s="89">
        <v>709177</v>
      </c>
      <c r="G6698" s="89">
        <v>10</v>
      </c>
      <c r="H6698" t="s">
        <v>19630</v>
      </c>
      <c r="I6698" s="89"/>
    </row>
    <row r="6699">
      <c r="A6699" t="s">
        <v>9390</v>
      </c>
      <c r="B6699" t="s">
        <v>19483</v>
      </c>
      <c r="C6699" t="s">
        <v>19616</v>
      </c>
      <c r="D6699" t="s">
        <v>19617</v>
      </c>
      <c r="E6699" s="89">
        <v>1.050669781421242</v>
      </c>
      <c r="F6699" s="89">
        <v>709177</v>
      </c>
      <c r="G6699" s="89">
        <v>10</v>
      </c>
      <c r="H6699" t="s">
        <v>19630</v>
      </c>
      <c r="I6699" s="89"/>
    </row>
    <row r="6700">
      <c r="A6700" t="s">
        <v>9391</v>
      </c>
      <c r="B6700" t="s">
        <v>19483</v>
      </c>
      <c r="C6700" t="s">
        <v>19616</v>
      </c>
      <c r="D6700" t="s">
        <v>19618</v>
      </c>
      <c r="E6700" s="89">
        <v>1.057760611176803</v>
      </c>
      <c r="F6700" s="89">
        <v>709177</v>
      </c>
      <c r="G6700" s="89">
        <v>10</v>
      </c>
      <c r="H6700" t="s">
        <v>19630</v>
      </c>
      <c r="I6700" s="89"/>
    </row>
    <row r="6701">
      <c r="A6701" t="s">
        <v>9392</v>
      </c>
      <c r="B6701" t="s">
        <v>19483</v>
      </c>
      <c r="C6701" t="s">
        <v>19616</v>
      </c>
      <c r="D6701" t="s">
        <v>19619</v>
      </c>
      <c r="E6701" s="89">
        <v>1.122069099098291</v>
      </c>
      <c r="F6701" s="89">
        <v>709177</v>
      </c>
      <c r="G6701" s="89">
        <v>10</v>
      </c>
      <c r="H6701" t="s">
        <v>19630</v>
      </c>
      <c r="I6701" s="89"/>
    </row>
    <row r="6702">
      <c r="A6702" t="s">
        <v>9393</v>
      </c>
      <c r="B6702" t="s">
        <v>19483</v>
      </c>
      <c r="C6702" t="s">
        <v>19616</v>
      </c>
      <c r="D6702" t="s">
        <v>19620</v>
      </c>
      <c r="E6702" s="89">
        <v>1.048767918937799</v>
      </c>
      <c r="F6702" s="89">
        <v>709177</v>
      </c>
      <c r="G6702" s="89">
        <v>10</v>
      </c>
      <c r="H6702" t="s">
        <v>19630</v>
      </c>
      <c r="I6702" s="89"/>
    </row>
    <row r="6703">
      <c r="A6703" t="s">
        <v>9394</v>
      </c>
      <c r="B6703" t="s">
        <v>19483</v>
      </c>
      <c r="C6703" t="s">
        <v>19616</v>
      </c>
      <c r="D6703" t="s">
        <v>19621</v>
      </c>
      <c r="E6703" s="89">
        <v>1.04530112485878</v>
      </c>
      <c r="F6703" s="89">
        <v>709177</v>
      </c>
      <c r="G6703" s="89">
        <v>10</v>
      </c>
      <c r="H6703" t="s">
        <v>19630</v>
      </c>
      <c r="I6703" s="89"/>
    </row>
    <row r="6704">
      <c r="A6704" t="s">
        <v>9395</v>
      </c>
      <c r="B6704" t="s">
        <v>19483</v>
      </c>
      <c r="C6704" t="s">
        <v>19616</v>
      </c>
      <c r="D6704" t="s">
        <v>19622</v>
      </c>
      <c r="E6704" s="89">
        <v>1.05371843330818</v>
      </c>
      <c r="F6704" s="89">
        <v>709177</v>
      </c>
      <c r="G6704" s="89">
        <v>10</v>
      </c>
      <c r="H6704" t="s">
        <v>19630</v>
      </c>
      <c r="I6704" s="89"/>
    </row>
    <row r="6705">
      <c r="A6705" t="s">
        <v>9396</v>
      </c>
      <c r="B6705" t="s">
        <v>19483</v>
      </c>
      <c r="C6705" t="s">
        <v>19616</v>
      </c>
      <c r="D6705" t="s">
        <v>19623</v>
      </c>
      <c r="E6705" s="89">
        <v>8.787525162764743</v>
      </c>
      <c r="F6705" s="89">
        <v>709177</v>
      </c>
      <c r="G6705" s="89">
        <v>10</v>
      </c>
      <c r="H6705" t="s">
        <v>19630</v>
      </c>
      <c r="I6705" s="89"/>
    </row>
    <row r="6706">
      <c r="A6706" t="s">
        <v>9397</v>
      </c>
      <c r="B6706" t="s">
        <v>19483</v>
      </c>
      <c r="C6706" t="s">
        <v>19616</v>
      </c>
      <c r="D6706" t="s">
        <v>19624</v>
      </c>
      <c r="E6706" s="89">
        <v>21.9530522118757</v>
      </c>
      <c r="F6706" s="89">
        <v>709177</v>
      </c>
      <c r="G6706" s="89">
        <v>10</v>
      </c>
      <c r="H6706" t="s">
        <v>19630</v>
      </c>
      <c r="I6706" s="89"/>
    </row>
    <row r="6707">
      <c r="A6707" t="s">
        <v>9398</v>
      </c>
      <c r="B6707" t="s">
        <v>19483</v>
      </c>
      <c r="C6707" t="s">
        <v>19617</v>
      </c>
      <c r="D6707" t="s">
        <v>19614</v>
      </c>
      <c r="E6707" s="89">
        <v>0.9510130140720621</v>
      </c>
      <c r="F6707" s="89">
        <v>709177</v>
      </c>
      <c r="G6707" s="89">
        <v>10</v>
      </c>
      <c r="H6707" t="s">
        <v>19630</v>
      </c>
      <c r="I6707" s="89"/>
    </row>
    <row r="6708">
      <c r="A6708" t="s">
        <v>9399</v>
      </c>
      <c r="B6708" t="s">
        <v>19483</v>
      </c>
      <c r="C6708" t="s">
        <v>19617</v>
      </c>
      <c r="D6708" t="s">
        <v>19615</v>
      </c>
      <c r="E6708" s="89">
        <v>1.00769758831292</v>
      </c>
      <c r="F6708" s="89">
        <v>709177</v>
      </c>
      <c r="G6708" s="89">
        <v>10</v>
      </c>
      <c r="H6708" t="s">
        <v>19630</v>
      </c>
      <c r="I6708" s="89"/>
    </row>
    <row r="6709">
      <c r="A6709" t="s">
        <v>9400</v>
      </c>
      <c r="B6709" t="s">
        <v>19483</v>
      </c>
      <c r="C6709" t="s">
        <v>19617</v>
      </c>
      <c r="D6709" t="s">
        <v>19616</v>
      </c>
      <c r="E6709" s="89">
        <v>0.9542900331349821</v>
      </c>
      <c r="F6709" s="89">
        <v>709177</v>
      </c>
      <c r="G6709" s="89">
        <v>10</v>
      </c>
      <c r="H6709" t="s">
        <v>19630</v>
      </c>
      <c r="I6709" s="89"/>
    </row>
    <row r="6710">
      <c r="A6710" t="s">
        <v>9401</v>
      </c>
      <c r="B6710" t="s">
        <v>19483</v>
      </c>
      <c r="C6710" t="s">
        <v>19617</v>
      </c>
      <c r="D6710" t="s">
        <v>19617</v>
      </c>
      <c r="E6710" s="89">
        <v>1</v>
      </c>
      <c r="F6710" s="89">
        <v>709177</v>
      </c>
      <c r="G6710" s="89">
        <v>10</v>
      </c>
      <c r="H6710" t="s">
        <v>19630</v>
      </c>
      <c r="I6710" s="89"/>
    </row>
    <row r="6711">
      <c r="A6711" t="s">
        <v>9402</v>
      </c>
      <c r="B6711" t="s">
        <v>19483</v>
      </c>
      <c r="C6711" t="s">
        <v>19617</v>
      </c>
      <c r="D6711" t="s">
        <v>19618</v>
      </c>
      <c r="E6711" s="89">
        <v>1.007061827882368</v>
      </c>
      <c r="F6711" s="89">
        <v>709177</v>
      </c>
      <c r="G6711" s="89">
        <v>10</v>
      </c>
      <c r="H6711" t="s">
        <v>19630</v>
      </c>
      <c r="I6711" s="89"/>
    </row>
    <row r="6712">
      <c r="A6712" t="s">
        <v>9403</v>
      </c>
      <c r="B6712" t="s">
        <v>19483</v>
      </c>
      <c r="C6712" t="s">
        <v>19617</v>
      </c>
      <c r="D6712" t="s">
        <v>19619</v>
      </c>
      <c r="E6712" s="89">
        <v>1.068307217974438</v>
      </c>
      <c r="F6712" s="89">
        <v>709177</v>
      </c>
      <c r="G6712" s="89">
        <v>10</v>
      </c>
      <c r="H6712" t="s">
        <v>19630</v>
      </c>
      <c r="I6712" s="89"/>
    </row>
    <row r="6713">
      <c r="A6713" t="s">
        <v>9404</v>
      </c>
      <c r="B6713" t="s">
        <v>19483</v>
      </c>
      <c r="C6713" t="s">
        <v>19617</v>
      </c>
      <c r="D6713" t="s">
        <v>19620</v>
      </c>
      <c r="E6713" s="89">
        <v>0.998531918861516</v>
      </c>
      <c r="F6713" s="89">
        <v>709177</v>
      </c>
      <c r="G6713" s="89">
        <v>10</v>
      </c>
      <c r="H6713" t="s">
        <v>19630</v>
      </c>
      <c r="I6713" s="89"/>
    </row>
    <row r="6714">
      <c r="A6714" t="s">
        <v>9405</v>
      </c>
      <c r="B6714" t="s">
        <v>19483</v>
      </c>
      <c r="C6714" t="s">
        <v>19617</v>
      </c>
      <c r="D6714" t="s">
        <v>19621</v>
      </c>
      <c r="E6714" s="89">
        <v>0.9963660773029056</v>
      </c>
      <c r="F6714" s="89">
        <v>709177</v>
      </c>
      <c r="G6714" s="89">
        <v>10</v>
      </c>
      <c r="H6714" t="s">
        <v>19630</v>
      </c>
      <c r="I6714" s="89"/>
    </row>
    <row r="6715">
      <c r="A6715" t="s">
        <v>9406</v>
      </c>
      <c r="B6715" t="s">
        <v>19483</v>
      </c>
      <c r="C6715" t="s">
        <v>19617</v>
      </c>
      <c r="D6715" t="s">
        <v>19622</v>
      </c>
      <c r="E6715" s="89">
        <v>1.002754286480818</v>
      </c>
      <c r="F6715" s="89">
        <v>709177</v>
      </c>
      <c r="G6715" s="89">
        <v>10</v>
      </c>
      <c r="H6715" t="s">
        <v>19630</v>
      </c>
      <c r="I6715" s="89"/>
    </row>
    <row r="6716">
      <c r="A6716" t="s">
        <v>9407</v>
      </c>
      <c r="B6716" t="s">
        <v>19483</v>
      </c>
      <c r="C6716" t="s">
        <v>19617</v>
      </c>
      <c r="D6716" t="s">
        <v>19623</v>
      </c>
      <c r="E6716" s="89">
        <v>8.448833276784873</v>
      </c>
      <c r="F6716" s="89">
        <v>709177</v>
      </c>
      <c r="G6716" s="89">
        <v>10</v>
      </c>
      <c r="H6716" t="s">
        <v>19630</v>
      </c>
      <c r="I6716" s="89"/>
    </row>
    <row r="6717">
      <c r="A6717" t="s">
        <v>9408</v>
      </c>
      <c r="B6717" t="s">
        <v>19483</v>
      </c>
      <c r="C6717" t="s">
        <v>19617</v>
      </c>
      <c r="D6717" t="s">
        <v>19624</v>
      </c>
      <c r="E6717" s="89">
        <v>21.0938296419209</v>
      </c>
      <c r="F6717" s="89">
        <v>709177</v>
      </c>
      <c r="G6717" s="89">
        <v>10</v>
      </c>
      <c r="H6717" t="s">
        <v>19630</v>
      </c>
      <c r="I6717" s="89"/>
    </row>
    <row r="6718">
      <c r="A6718" t="s">
        <v>9409</v>
      </c>
      <c r="B6718" t="s">
        <v>19483</v>
      </c>
      <c r="C6718" t="s">
        <v>19618</v>
      </c>
      <c r="D6718" t="s">
        <v>19614</v>
      </c>
      <c r="E6718" s="89">
        <v>0.9443034344045311</v>
      </c>
      <c r="F6718" s="89">
        <v>709177</v>
      </c>
      <c r="G6718" s="89">
        <v>10</v>
      </c>
      <c r="H6718" t="s">
        <v>19630</v>
      </c>
      <c r="I6718" s="89"/>
    </row>
    <row r="6719">
      <c r="A6719" t="s">
        <v>9410</v>
      </c>
      <c r="B6719" t="s">
        <v>19483</v>
      </c>
      <c r="C6719" t="s">
        <v>19618</v>
      </c>
      <c r="D6719" t="s">
        <v>19615</v>
      </c>
      <c r="E6719" s="89">
        <v>1.000642660221442</v>
      </c>
      <c r="F6719" s="89">
        <v>709177</v>
      </c>
      <c r="G6719" s="89">
        <v>10</v>
      </c>
      <c r="H6719" t="s">
        <v>19630</v>
      </c>
      <c r="I6719" s="89"/>
    </row>
    <row r="6720">
      <c r="A6720" t="s">
        <v>9411</v>
      </c>
      <c r="B6720" t="s">
        <v>19483</v>
      </c>
      <c r="C6720" t="s">
        <v>19618</v>
      </c>
      <c r="D6720" t="s">
        <v>19616</v>
      </c>
      <c r="E6720" s="89">
        <v>0.9475699137139151</v>
      </c>
      <c r="F6720" s="89">
        <v>709177</v>
      </c>
      <c r="G6720" s="89">
        <v>10</v>
      </c>
      <c r="H6720" t="s">
        <v>19630</v>
      </c>
      <c r="I6720" s="89"/>
    </row>
    <row r="6721">
      <c r="A6721" t="s">
        <v>9412</v>
      </c>
      <c r="B6721" t="s">
        <v>19483</v>
      </c>
      <c r="C6721" t="s">
        <v>19618</v>
      </c>
      <c r="D6721" t="s">
        <v>19617</v>
      </c>
      <c r="E6721" s="89">
        <v>0.9932510206295487</v>
      </c>
      <c r="F6721" s="89">
        <v>709177</v>
      </c>
      <c r="G6721" s="89">
        <v>10</v>
      </c>
      <c r="H6721" t="s">
        <v>19630</v>
      </c>
      <c r="I6721" s="89"/>
    </row>
    <row r="6722">
      <c r="A6722" t="s">
        <v>9413</v>
      </c>
      <c r="B6722" t="s">
        <v>19483</v>
      </c>
      <c r="C6722" t="s">
        <v>19618</v>
      </c>
      <c r="D6722" t="s">
        <v>19618</v>
      </c>
      <c r="E6722" s="89">
        <v>1</v>
      </c>
      <c r="F6722" s="89">
        <v>709177</v>
      </c>
      <c r="G6722" s="89">
        <v>10</v>
      </c>
      <c r="H6722" t="s">
        <v>19630</v>
      </c>
      <c r="I6722" s="89"/>
    </row>
    <row r="6723">
      <c r="A6723" t="s">
        <v>9414</v>
      </c>
      <c r="B6723" t="s">
        <v>19483</v>
      </c>
      <c r="C6723" t="s">
        <v>19618</v>
      </c>
      <c r="D6723" t="s">
        <v>19619</v>
      </c>
      <c r="E6723" s="89">
        <v>1.060790083424582</v>
      </c>
      <c r="F6723" s="89">
        <v>709177</v>
      </c>
      <c r="G6723" s="89">
        <v>10</v>
      </c>
      <c r="H6723" t="s">
        <v>19630</v>
      </c>
      <c r="I6723" s="89"/>
    </row>
    <row r="6724">
      <c r="A6724" t="s">
        <v>9415</v>
      </c>
      <c r="B6724" t="s">
        <v>19483</v>
      </c>
      <c r="C6724" t="s">
        <v>19618</v>
      </c>
      <c r="D6724" t="s">
        <v>19620</v>
      </c>
      <c r="E6724" s="89">
        <v>0.9915053749000959</v>
      </c>
      <c r="F6724" s="89">
        <v>709177</v>
      </c>
      <c r="G6724" s="89">
        <v>10</v>
      </c>
      <c r="H6724" t="s">
        <v>19630</v>
      </c>
      <c r="I6724" s="89"/>
    </row>
    <row r="6725">
      <c r="A6725" t="s">
        <v>9416</v>
      </c>
      <c r="B6725" t="s">
        <v>19483</v>
      </c>
      <c r="C6725" t="s">
        <v>19618</v>
      </c>
      <c r="D6725" t="s">
        <v>19621</v>
      </c>
      <c r="E6725" s="89">
        <v>0.9891354689495959</v>
      </c>
      <c r="F6725" s="89">
        <v>709177</v>
      </c>
      <c r="G6725" s="89">
        <v>10</v>
      </c>
      <c r="H6725" t="s">
        <v>19630</v>
      </c>
      <c r="I6725" s="89"/>
    </row>
    <row r="6726">
      <c r="A6726" t="s">
        <v>9417</v>
      </c>
      <c r="B6726" t="s">
        <v>19483</v>
      </c>
      <c r="C6726" t="s">
        <v>19618</v>
      </c>
      <c r="D6726" t="s">
        <v>19622</v>
      </c>
      <c r="E6726" s="89">
        <v>0.9959888682060389</v>
      </c>
      <c r="F6726" s="89">
        <v>709177</v>
      </c>
      <c r="G6726" s="89">
        <v>10</v>
      </c>
      <c r="H6726" t="s">
        <v>19630</v>
      </c>
      <c r="I6726" s="89"/>
    </row>
    <row r="6727">
      <c r="A6727" t="s">
        <v>9418</v>
      </c>
      <c r="B6727" t="s">
        <v>19483</v>
      </c>
      <c r="C6727" t="s">
        <v>19618</v>
      </c>
      <c r="D6727" t="s">
        <v>19623</v>
      </c>
      <c r="E6727" s="89">
        <v>8.333910220966413</v>
      </c>
      <c r="F6727" s="89">
        <v>709177</v>
      </c>
      <c r="G6727" s="89">
        <v>10</v>
      </c>
      <c r="H6727" t="s">
        <v>19630</v>
      </c>
      <c r="I6727" s="89"/>
    </row>
    <row r="6728">
      <c r="A6728" t="s">
        <v>9419</v>
      </c>
      <c r="B6728" t="s">
        <v>19483</v>
      </c>
      <c r="C6728" t="s">
        <v>19618</v>
      </c>
      <c r="D6728" t="s">
        <v>19624</v>
      </c>
      <c r="E6728" s="89">
        <v>20.8276018557432</v>
      </c>
      <c r="F6728" s="89">
        <v>709177</v>
      </c>
      <c r="G6728" s="89">
        <v>10</v>
      </c>
      <c r="H6728" t="s">
        <v>19630</v>
      </c>
      <c r="I6728" s="89"/>
    </row>
    <row r="6729">
      <c r="A6729" t="s">
        <v>9420</v>
      </c>
      <c r="B6729" t="s">
        <v>19483</v>
      </c>
      <c r="C6729" t="s">
        <v>19619</v>
      </c>
      <c r="D6729" t="s">
        <v>19614</v>
      </c>
      <c r="E6729" s="89">
        <v>0.890780866125043</v>
      </c>
      <c r="F6729" s="89">
        <v>709177</v>
      </c>
      <c r="G6729" s="89">
        <v>10</v>
      </c>
      <c r="H6729" t="s">
        <v>19630</v>
      </c>
      <c r="I6729" s="89"/>
    </row>
    <row r="6730">
      <c r="A6730" t="s">
        <v>9421</v>
      </c>
      <c r="B6730" t="s">
        <v>19483</v>
      </c>
      <c r="C6730" t="s">
        <v>19619</v>
      </c>
      <c r="D6730" t="s">
        <v>19615</v>
      </c>
      <c r="E6730" s="89">
        <v>0.9438933483090334</v>
      </c>
      <c r="F6730" s="89">
        <v>709177</v>
      </c>
      <c r="G6730" s="89">
        <v>10</v>
      </c>
      <c r="H6730" t="s">
        <v>19630</v>
      </c>
      <c r="I6730" s="89"/>
    </row>
    <row r="6731">
      <c r="A6731" t="s">
        <v>9422</v>
      </c>
      <c r="B6731" t="s">
        <v>19483</v>
      </c>
      <c r="C6731" t="s">
        <v>19619</v>
      </c>
      <c r="D6731" t="s">
        <v>19616</v>
      </c>
      <c r="E6731" s="89">
        <v>0.8938463607885518</v>
      </c>
      <c r="F6731" s="89">
        <v>709177</v>
      </c>
      <c r="G6731" s="89">
        <v>10</v>
      </c>
      <c r="H6731" t="s">
        <v>19630</v>
      </c>
      <c r="I6731" s="89"/>
    </row>
    <row r="6732">
      <c r="A6732" t="s">
        <v>9423</v>
      </c>
      <c r="B6732" t="s">
        <v>19483</v>
      </c>
      <c r="C6732" t="s">
        <v>19619</v>
      </c>
      <c r="D6732" t="s">
        <v>19617</v>
      </c>
      <c r="E6732" s="89">
        <v>0.9369442402852238</v>
      </c>
      <c r="F6732" s="89">
        <v>709177</v>
      </c>
      <c r="G6732" s="89">
        <v>10</v>
      </c>
      <c r="H6732" t="s">
        <v>19630</v>
      </c>
      <c r="I6732" s="89"/>
    </row>
    <row r="6733">
      <c r="A6733" t="s">
        <v>9424</v>
      </c>
      <c r="B6733" t="s">
        <v>19483</v>
      </c>
      <c r="C6733" t="s">
        <v>19619</v>
      </c>
      <c r="D6733" t="s">
        <v>19618</v>
      </c>
      <c r="E6733" s="89">
        <v>0.9432872660127041</v>
      </c>
      <c r="F6733" s="89">
        <v>709177</v>
      </c>
      <c r="G6733" s="89">
        <v>10</v>
      </c>
      <c r="H6733" t="s">
        <v>19630</v>
      </c>
      <c r="I6733" s="89"/>
    </row>
    <row r="6734">
      <c r="A6734" t="s">
        <v>9425</v>
      </c>
      <c r="B6734" t="s">
        <v>19483</v>
      </c>
      <c r="C6734" t="s">
        <v>19619</v>
      </c>
      <c r="D6734" t="s">
        <v>19619</v>
      </c>
      <c r="E6734" s="89">
        <v>1</v>
      </c>
      <c r="F6734" s="89">
        <v>709177</v>
      </c>
      <c r="G6734" s="89">
        <v>10</v>
      </c>
      <c r="H6734" t="s">
        <v>19630</v>
      </c>
      <c r="I6734" s="89"/>
    </row>
    <row r="6735">
      <c r="A6735" t="s">
        <v>9426</v>
      </c>
      <c r="B6735" t="s">
        <v>19483</v>
      </c>
      <c r="C6735" t="s">
        <v>19619</v>
      </c>
      <c r="D6735" t="s">
        <v>19620</v>
      </c>
      <c r="E6735" s="89">
        <v>0.9351828779362057</v>
      </c>
      <c r="F6735" s="89">
        <v>709177</v>
      </c>
      <c r="G6735" s="89">
        <v>10</v>
      </c>
      <c r="H6735" t="s">
        <v>19630</v>
      </c>
      <c r="I6735" s="89"/>
    </row>
    <row r="6736">
      <c r="A6736" t="s">
        <v>9427</v>
      </c>
      <c r="B6736" t="s">
        <v>19483</v>
      </c>
      <c r="C6736" t="s">
        <v>19619</v>
      </c>
      <c r="D6736" t="s">
        <v>19621</v>
      </c>
      <c r="E6736" s="89">
        <v>0.9328143574543553</v>
      </c>
      <c r="F6736" s="89">
        <v>709177</v>
      </c>
      <c r="G6736" s="89">
        <v>10</v>
      </c>
      <c r="H6736" t="s">
        <v>19630</v>
      </c>
      <c r="I6736" s="89"/>
    </row>
    <row r="6737">
      <c r="A6737" t="s">
        <v>9428</v>
      </c>
      <c r="B6737" t="s">
        <v>19483</v>
      </c>
      <c r="C6737" t="s">
        <v>19619</v>
      </c>
      <c r="D6737" t="s">
        <v>19622</v>
      </c>
      <c r="E6737" s="89">
        <v>0.9395104408951805</v>
      </c>
      <c r="F6737" s="89">
        <v>709177</v>
      </c>
      <c r="G6737" s="89">
        <v>10</v>
      </c>
      <c r="H6737" t="s">
        <v>19630</v>
      </c>
      <c r="I6737" s="89"/>
    </row>
    <row r="6738">
      <c r="A6738" t="s">
        <v>9429</v>
      </c>
      <c r="B6738" t="s">
        <v>19483</v>
      </c>
      <c r="C6738" t="s">
        <v>19619</v>
      </c>
      <c r="D6738" t="s">
        <v>19623</v>
      </c>
      <c r="E6738" s="89">
        <v>7.838564881739885</v>
      </c>
      <c r="F6738" s="89">
        <v>709177</v>
      </c>
      <c r="G6738" s="89">
        <v>10</v>
      </c>
      <c r="H6738" t="s">
        <v>19630</v>
      </c>
      <c r="I6738" s="89"/>
    </row>
    <row r="6739">
      <c r="A6739" t="s">
        <v>9430</v>
      </c>
      <c r="B6739" t="s">
        <v>19483</v>
      </c>
      <c r="C6739" t="s">
        <v>19619</v>
      </c>
      <c r="D6739" t="s">
        <v>19624</v>
      </c>
      <c r="E6739" s="89">
        <v>19.58679503566449</v>
      </c>
      <c r="F6739" s="89">
        <v>709177</v>
      </c>
      <c r="G6739" s="89">
        <v>10</v>
      </c>
      <c r="H6739" t="s">
        <v>19630</v>
      </c>
      <c r="I6739" s="89"/>
    </row>
    <row r="6740">
      <c r="A6740" t="s">
        <v>9431</v>
      </c>
      <c r="B6740" t="s">
        <v>19483</v>
      </c>
      <c r="C6740" t="s">
        <v>19620</v>
      </c>
      <c r="D6740" t="s">
        <v>19614</v>
      </c>
      <c r="E6740" s="89">
        <v>0.952454191353577</v>
      </c>
      <c r="F6740" s="89">
        <v>709177</v>
      </c>
      <c r="G6740" s="89">
        <v>10</v>
      </c>
      <c r="H6740" t="s">
        <v>19630</v>
      </c>
      <c r="I6740" s="89"/>
    </row>
    <row r="6741">
      <c r="A6741" t="s">
        <v>9432</v>
      </c>
      <c r="B6741" t="s">
        <v>19483</v>
      </c>
      <c r="C6741" t="s">
        <v>19620</v>
      </c>
      <c r="D6741" t="s">
        <v>19615</v>
      </c>
      <c r="E6741" s="89">
        <v>1.009277240040015</v>
      </c>
      <c r="F6741" s="89">
        <v>709177</v>
      </c>
      <c r="G6741" s="89">
        <v>10</v>
      </c>
      <c r="H6741" t="s">
        <v>19630</v>
      </c>
      <c r="I6741" s="89"/>
    </row>
    <row r="6742">
      <c r="A6742" t="s">
        <v>9433</v>
      </c>
      <c r="B6742" t="s">
        <v>19483</v>
      </c>
      <c r="C6742" t="s">
        <v>19620</v>
      </c>
      <c r="D6742" t="s">
        <v>19616</v>
      </c>
      <c r="E6742" s="89">
        <v>0.9557443998698885</v>
      </c>
      <c r="F6742" s="89">
        <v>709177</v>
      </c>
      <c r="G6742" s="89">
        <v>10</v>
      </c>
      <c r="H6742" t="s">
        <v>19630</v>
      </c>
      <c r="I6742" s="89"/>
    </row>
    <row r="6743">
      <c r="A6743" t="s">
        <v>9434</v>
      </c>
      <c r="B6743" t="s">
        <v>19483</v>
      </c>
      <c r="C6743" t="s">
        <v>19620</v>
      </c>
      <c r="D6743" t="s">
        <v>19617</v>
      </c>
      <c r="E6743" s="89">
        <v>1.001846406234183</v>
      </c>
      <c r="F6743" s="89">
        <v>709177</v>
      </c>
      <c r="G6743" s="89">
        <v>10</v>
      </c>
      <c r="H6743" t="s">
        <v>19630</v>
      </c>
      <c r="I6743" s="89"/>
    </row>
    <row r="6744">
      <c r="A6744" t="s">
        <v>9435</v>
      </c>
      <c r="B6744" t="s">
        <v>19483</v>
      </c>
      <c r="C6744" t="s">
        <v>19620</v>
      </c>
      <c r="D6744" t="s">
        <v>19618</v>
      </c>
      <c r="E6744" s="89">
        <v>1.008629660860544</v>
      </c>
      <c r="F6744" s="89">
        <v>709177</v>
      </c>
      <c r="G6744" s="89">
        <v>10</v>
      </c>
      <c r="H6744" t="s">
        <v>19630</v>
      </c>
      <c r="I6744" s="89"/>
    </row>
    <row r="6745">
      <c r="A6745" t="s">
        <v>9436</v>
      </c>
      <c r="B6745" t="s">
        <v>19483</v>
      </c>
      <c r="C6745" t="s">
        <v>19620</v>
      </c>
      <c r="D6745" t="s">
        <v>19619</v>
      </c>
      <c r="E6745" s="89">
        <v>1.069840745178924</v>
      </c>
      <c r="F6745" s="89">
        <v>709177</v>
      </c>
      <c r="G6745" s="89">
        <v>10</v>
      </c>
      <c r="H6745" t="s">
        <v>19630</v>
      </c>
      <c r="I6745" s="89"/>
    </row>
    <row r="6746">
      <c r="A6746" t="s">
        <v>9437</v>
      </c>
      <c r="B6746" t="s">
        <v>19483</v>
      </c>
      <c r="C6746" t="s">
        <v>19620</v>
      </c>
      <c r="D6746" t="s">
        <v>19620</v>
      </c>
      <c r="E6746" s="89">
        <v>1</v>
      </c>
      <c r="F6746" s="89">
        <v>709177</v>
      </c>
      <c r="G6746" s="89">
        <v>10</v>
      </c>
      <c r="H6746" t="s">
        <v>19630</v>
      </c>
      <c r="I6746" s="89"/>
    </row>
    <row r="6747">
      <c r="A6747" t="s">
        <v>9438</v>
      </c>
      <c r="B6747" t="s">
        <v>19483</v>
      </c>
      <c r="C6747" t="s">
        <v>19620</v>
      </c>
      <c r="D6747" t="s">
        <v>19621</v>
      </c>
      <c r="E6747" s="89">
        <v>0.9976317123483629</v>
      </c>
      <c r="F6747" s="89">
        <v>709177</v>
      </c>
      <c r="G6747" s="89">
        <v>10</v>
      </c>
      <c r="H6747" t="s">
        <v>19630</v>
      </c>
      <c r="I6747" s="89"/>
    </row>
    <row r="6748">
      <c r="A6748" t="s">
        <v>9439</v>
      </c>
      <c r="B6748" t="s">
        <v>19483</v>
      </c>
      <c r="C6748" t="s">
        <v>19620</v>
      </c>
      <c r="D6748" t="s">
        <v>19622</v>
      </c>
      <c r="E6748" s="89">
        <v>1.004602471673525</v>
      </c>
      <c r="F6748" s="89">
        <v>709177</v>
      </c>
      <c r="G6748" s="89">
        <v>10</v>
      </c>
      <c r="H6748" t="s">
        <v>19630</v>
      </c>
      <c r="I6748" s="89"/>
    </row>
    <row r="6749">
      <c r="A6749" t="s">
        <v>9440</v>
      </c>
      <c r="B6749" t="s">
        <v>19483</v>
      </c>
      <c r="C6749" t="s">
        <v>19620</v>
      </c>
      <c r="D6749" t="s">
        <v>19623</v>
      </c>
      <c r="E6749" s="89">
        <v>8.391489057567492</v>
      </c>
      <c r="F6749" s="89">
        <v>709177</v>
      </c>
      <c r="G6749" s="89">
        <v>10</v>
      </c>
      <c r="H6749" t="s">
        <v>19630</v>
      </c>
      <c r="I6749" s="89"/>
    </row>
    <row r="6750">
      <c r="A6750" t="s">
        <v>9441</v>
      </c>
      <c r="B6750" t="s">
        <v>19483</v>
      </c>
      <c r="C6750" t="s">
        <v>19620</v>
      </c>
      <c r="D6750" t="s">
        <v>19624</v>
      </c>
      <c r="E6750" s="89">
        <v>20.97106248471176</v>
      </c>
      <c r="F6750" s="89">
        <v>709177</v>
      </c>
      <c r="G6750" s="89">
        <v>10</v>
      </c>
      <c r="H6750" t="s">
        <v>19630</v>
      </c>
      <c r="I6750" s="89"/>
    </row>
    <row r="6751">
      <c r="A6751" t="s">
        <v>9442</v>
      </c>
      <c r="B6751" t="s">
        <v>19483</v>
      </c>
      <c r="C6751" t="s">
        <v>19621</v>
      </c>
      <c r="D6751" t="s">
        <v>19614</v>
      </c>
      <c r="E6751" s="89">
        <v>0.9723596463033539</v>
      </c>
      <c r="F6751" s="89">
        <v>709177</v>
      </c>
      <c r="G6751" s="89">
        <v>10</v>
      </c>
      <c r="H6751" t="s">
        <v>19630</v>
      </c>
      <c r="I6751" s="89"/>
    </row>
    <row r="6752">
      <c r="A6752" t="s">
        <v>9443</v>
      </c>
      <c r="B6752" t="s">
        <v>19483</v>
      </c>
      <c r="C6752" t="s">
        <v>19621</v>
      </c>
      <c r="D6752" t="s">
        <v>19615</v>
      </c>
      <c r="E6752" s="89">
        <v>1.031656660373886</v>
      </c>
      <c r="F6752" s="89">
        <v>709177</v>
      </c>
      <c r="G6752" s="89">
        <v>10</v>
      </c>
      <c r="H6752" t="s">
        <v>19630</v>
      </c>
      <c r="I6752" s="89"/>
    </row>
    <row r="6753">
      <c r="A6753" t="s">
        <v>9444</v>
      </c>
      <c r="B6753" t="s">
        <v>19483</v>
      </c>
      <c r="C6753" t="s">
        <v>19621</v>
      </c>
      <c r="D6753" t="s">
        <v>19616</v>
      </c>
      <c r="E6753" s="89">
        <v>0.9758188790787662</v>
      </c>
      <c r="F6753" s="89">
        <v>709177</v>
      </c>
      <c r="G6753" s="89">
        <v>10</v>
      </c>
      <c r="H6753" t="s">
        <v>19630</v>
      </c>
      <c r="I6753" s="89"/>
    </row>
    <row r="6754">
      <c r="A6754" t="s">
        <v>9445</v>
      </c>
      <c r="B6754" t="s">
        <v>19483</v>
      </c>
      <c r="C6754" t="s">
        <v>19621</v>
      </c>
      <c r="D6754" t="s">
        <v>19617</v>
      </c>
      <c r="E6754" s="89">
        <v>1.024281648883417</v>
      </c>
      <c r="F6754" s="89">
        <v>709177</v>
      </c>
      <c r="G6754" s="89">
        <v>10</v>
      </c>
      <c r="H6754" t="s">
        <v>19630</v>
      </c>
      <c r="I6754" s="89"/>
    </row>
    <row r="6755">
      <c r="A6755" t="s">
        <v>9446</v>
      </c>
      <c r="B6755" t="s">
        <v>19483</v>
      </c>
      <c r="C6755" t="s">
        <v>19621</v>
      </c>
      <c r="D6755" t="s">
        <v>19618</v>
      </c>
      <c r="E6755" s="89">
        <v>1.030933810796125</v>
      </c>
      <c r="F6755" s="89">
        <v>709177</v>
      </c>
      <c r="G6755" s="89">
        <v>10</v>
      </c>
      <c r="H6755" t="s">
        <v>19630</v>
      </c>
      <c r="I6755" s="89"/>
    </row>
    <row r="6756">
      <c r="A6756" t="s">
        <v>9447</v>
      </c>
      <c r="B6756" t="s">
        <v>19483</v>
      </c>
      <c r="C6756" t="s">
        <v>19621</v>
      </c>
      <c r="D6756" t="s">
        <v>19619</v>
      </c>
      <c r="E6756" s="89">
        <v>1.093613058625517</v>
      </c>
      <c r="F6756" s="89">
        <v>709177</v>
      </c>
      <c r="G6756" s="89">
        <v>10</v>
      </c>
      <c r="H6756" t="s">
        <v>19630</v>
      </c>
      <c r="I6756" s="89"/>
    </row>
    <row r="6757">
      <c r="A6757" t="s">
        <v>9448</v>
      </c>
      <c r="B6757" t="s">
        <v>19483</v>
      </c>
      <c r="C6757" t="s">
        <v>19621</v>
      </c>
      <c r="D6757" t="s">
        <v>19620</v>
      </c>
      <c r="E6757" s="89">
        <v>1.022172711889893</v>
      </c>
      <c r="F6757" s="89">
        <v>709177</v>
      </c>
      <c r="G6757" s="89">
        <v>10</v>
      </c>
      <c r="H6757" t="s">
        <v>19630</v>
      </c>
      <c r="I6757" s="89"/>
    </row>
    <row r="6758">
      <c r="A6758" t="s">
        <v>9449</v>
      </c>
      <c r="B6758" t="s">
        <v>19483</v>
      </c>
      <c r="C6758" t="s">
        <v>19621</v>
      </c>
      <c r="D6758" t="s">
        <v>19621</v>
      </c>
      <c r="E6758" s="89">
        <v>1</v>
      </c>
      <c r="F6758" s="89">
        <v>709177</v>
      </c>
      <c r="G6758" s="89">
        <v>10</v>
      </c>
      <c r="H6758" t="s">
        <v>19630</v>
      </c>
      <c r="I6758" s="89"/>
    </row>
    <row r="6759">
      <c r="A6759" t="s">
        <v>9450</v>
      </c>
      <c r="B6759" t="s">
        <v>19483</v>
      </c>
      <c r="C6759" t="s">
        <v>19621</v>
      </c>
      <c r="D6759" t="s">
        <v>19622</v>
      </c>
      <c r="E6759" s="89">
        <v>1.026707718101719</v>
      </c>
      <c r="F6759" s="89">
        <v>709177</v>
      </c>
      <c r="G6759" s="89">
        <v>10</v>
      </c>
      <c r="H6759" t="s">
        <v>19630</v>
      </c>
      <c r="I6759" s="89"/>
    </row>
    <row r="6760">
      <c r="A6760" t="s">
        <v>9451</v>
      </c>
      <c r="B6760" t="s">
        <v>19483</v>
      </c>
      <c r="C6760" t="s">
        <v>19621</v>
      </c>
      <c r="D6760" t="s">
        <v>19623</v>
      </c>
      <c r="E6760" s="89">
        <v>8.389893654429487</v>
      </c>
      <c r="F6760" s="89">
        <v>709177</v>
      </c>
      <c r="G6760" s="89">
        <v>10</v>
      </c>
      <c r="H6760" t="s">
        <v>19630</v>
      </c>
      <c r="I6760" s="89"/>
    </row>
    <row r="6761">
      <c r="A6761" t="s">
        <v>9452</v>
      </c>
      <c r="B6761" t="s">
        <v>19483</v>
      </c>
      <c r="C6761" t="s">
        <v>19621</v>
      </c>
      <c r="D6761" t="s">
        <v>19624</v>
      </c>
      <c r="E6761" s="89">
        <v>20.9872052012824</v>
      </c>
      <c r="F6761" s="89">
        <v>709177</v>
      </c>
      <c r="G6761" s="89">
        <v>10</v>
      </c>
      <c r="H6761" t="s">
        <v>19630</v>
      </c>
      <c r="I6761" s="89"/>
    </row>
    <row r="6762">
      <c r="A6762" t="s">
        <v>9453</v>
      </c>
      <c r="B6762" t="s">
        <v>19483</v>
      </c>
      <c r="C6762" t="s">
        <v>19622</v>
      </c>
      <c r="D6762" t="s">
        <v>19614</v>
      </c>
      <c r="E6762" s="89">
        <v>0.9490540816274744</v>
      </c>
      <c r="F6762" s="89">
        <v>709177</v>
      </c>
      <c r="G6762" s="89">
        <v>10</v>
      </c>
      <c r="H6762" t="s">
        <v>19630</v>
      </c>
      <c r="I6762" s="89"/>
    </row>
    <row r="6763">
      <c r="A6763" t="s">
        <v>9454</v>
      </c>
      <c r="B6763" t="s">
        <v>19483</v>
      </c>
      <c r="C6763" t="s">
        <v>19622</v>
      </c>
      <c r="D6763" t="s">
        <v>19615</v>
      </c>
      <c r="E6763" s="89">
        <v>1.005586266369161</v>
      </c>
      <c r="F6763" s="89">
        <v>709177</v>
      </c>
      <c r="G6763" s="89">
        <v>10</v>
      </c>
      <c r="H6763" t="s">
        <v>19630</v>
      </c>
      <c r="I6763" s="89"/>
    </row>
    <row r="6764">
      <c r="A6764" t="s">
        <v>9455</v>
      </c>
      <c r="B6764" t="s">
        <v>19483</v>
      </c>
      <c r="C6764" t="s">
        <v>19622</v>
      </c>
      <c r="D6764" t="s">
        <v>19616</v>
      </c>
      <c r="E6764" s="89">
        <v>0.9524026672444503</v>
      </c>
      <c r="F6764" s="89">
        <v>709177</v>
      </c>
      <c r="G6764" s="89">
        <v>10</v>
      </c>
      <c r="H6764" t="s">
        <v>19630</v>
      </c>
      <c r="I6764" s="89"/>
    </row>
    <row r="6765">
      <c r="A6765" t="s">
        <v>9456</v>
      </c>
      <c r="B6765" t="s">
        <v>19483</v>
      </c>
      <c r="C6765" t="s">
        <v>19622</v>
      </c>
      <c r="D6765" t="s">
        <v>19617</v>
      </c>
      <c r="E6765" s="89">
        <v>0.9978951898661832</v>
      </c>
      <c r="F6765" s="89">
        <v>709177</v>
      </c>
      <c r="G6765" s="89">
        <v>10</v>
      </c>
      <c r="H6765" t="s">
        <v>19630</v>
      </c>
      <c r="I6765" s="89"/>
    </row>
    <row r="6766">
      <c r="A6766" t="s">
        <v>9457</v>
      </c>
      <c r="B6766" t="s">
        <v>19483</v>
      </c>
      <c r="C6766" t="s">
        <v>19622</v>
      </c>
      <c r="D6766" t="s">
        <v>19618</v>
      </c>
      <c r="E6766" s="89">
        <v>1.004940601574262</v>
      </c>
      <c r="F6766" s="89">
        <v>709177</v>
      </c>
      <c r="G6766" s="89">
        <v>10</v>
      </c>
      <c r="H6766" t="s">
        <v>19630</v>
      </c>
      <c r="I6766" s="89"/>
    </row>
    <row r="6767">
      <c r="A6767" t="s">
        <v>9458</v>
      </c>
      <c r="B6767" t="s">
        <v>19483</v>
      </c>
      <c r="C6767" t="s">
        <v>19622</v>
      </c>
      <c r="D6767" t="s">
        <v>19619</v>
      </c>
      <c r="E6767" s="89">
        <v>1.066044166379357</v>
      </c>
      <c r="F6767" s="89">
        <v>709177</v>
      </c>
      <c r="G6767" s="89">
        <v>10</v>
      </c>
      <c r="H6767" t="s">
        <v>19630</v>
      </c>
      <c r="I6767" s="89"/>
    </row>
    <row r="6768">
      <c r="A6768" t="s">
        <v>9459</v>
      </c>
      <c r="B6768" t="s">
        <v>19483</v>
      </c>
      <c r="C6768" t="s">
        <v>19622</v>
      </c>
      <c r="D6768" t="s">
        <v>19620</v>
      </c>
      <c r="E6768" s="89">
        <v>0.9964238613511245</v>
      </c>
      <c r="F6768" s="89">
        <v>709177</v>
      </c>
      <c r="G6768" s="89">
        <v>10</v>
      </c>
      <c r="H6768" t="s">
        <v>19630</v>
      </c>
      <c r="I6768" s="89"/>
    </row>
    <row r="6769">
      <c r="A6769" t="s">
        <v>9460</v>
      </c>
      <c r="B6769" t="s">
        <v>19483</v>
      </c>
      <c r="C6769" t="s">
        <v>19622</v>
      </c>
      <c r="D6769" t="s">
        <v>19621</v>
      </c>
      <c r="E6769" s="89">
        <v>0.9939735731429999</v>
      </c>
      <c r="F6769" s="89">
        <v>709177</v>
      </c>
      <c r="G6769" s="89">
        <v>10</v>
      </c>
      <c r="H6769" t="s">
        <v>19630</v>
      </c>
      <c r="I6769" s="89"/>
    </row>
    <row r="6770">
      <c r="A6770" t="s">
        <v>9461</v>
      </c>
      <c r="B6770" t="s">
        <v>19483</v>
      </c>
      <c r="C6770" t="s">
        <v>19622</v>
      </c>
      <c r="D6770" t="s">
        <v>19622</v>
      </c>
      <c r="E6770" s="89">
        <v>1</v>
      </c>
      <c r="F6770" s="89">
        <v>709177</v>
      </c>
      <c r="G6770" s="89">
        <v>10</v>
      </c>
      <c r="H6770" t="s">
        <v>19630</v>
      </c>
      <c r="I6770" s="89"/>
    </row>
    <row r="6771">
      <c r="A6771" t="s">
        <v>9462</v>
      </c>
      <c r="B6771" t="s">
        <v>19483</v>
      </c>
      <c r="C6771" t="s">
        <v>19622</v>
      </c>
      <c r="D6771" t="s">
        <v>19623</v>
      </c>
      <c r="E6771" s="89">
        <v>8.433520792278369</v>
      </c>
      <c r="F6771" s="89">
        <v>709177</v>
      </c>
      <c r="G6771" s="89">
        <v>10</v>
      </c>
      <c r="H6771" t="s">
        <v>19630</v>
      </c>
      <c r="I6771" s="89"/>
    </row>
    <row r="6772">
      <c r="A6772" t="s">
        <v>9463</v>
      </c>
      <c r="B6772" t="s">
        <v>19483</v>
      </c>
      <c r="C6772" t="s">
        <v>19622</v>
      </c>
      <c r="D6772" t="s">
        <v>19624</v>
      </c>
      <c r="E6772" s="89">
        <v>21.05391830868808</v>
      </c>
      <c r="F6772" s="89">
        <v>709177</v>
      </c>
      <c r="G6772" s="89">
        <v>10</v>
      </c>
      <c r="H6772" t="s">
        <v>19630</v>
      </c>
      <c r="I6772" s="89"/>
    </row>
    <row r="6773">
      <c r="A6773" t="s">
        <v>9464</v>
      </c>
      <c r="B6773" t="s">
        <v>19483</v>
      </c>
      <c r="C6773" t="s">
        <v>19523</v>
      </c>
      <c r="D6773" t="s">
        <v>19614</v>
      </c>
      <c r="E6773" s="89">
        <v>0.04556637793636499</v>
      </c>
      <c r="F6773" s="89">
        <v>709177</v>
      </c>
      <c r="G6773" s="89">
        <v>10</v>
      </c>
      <c r="H6773" t="s">
        <v>19630</v>
      </c>
      <c r="I6773" s="89"/>
    </row>
    <row r="6774">
      <c r="A6774" t="s">
        <v>9465</v>
      </c>
      <c r="B6774" t="s">
        <v>19483</v>
      </c>
      <c r="C6774" t="s">
        <v>19523</v>
      </c>
      <c r="D6774" t="s">
        <v>19615</v>
      </c>
      <c r="E6774" s="89">
        <v>0.05075057930690133</v>
      </c>
      <c r="F6774" s="89">
        <v>709177</v>
      </c>
      <c r="G6774" s="89">
        <v>10</v>
      </c>
      <c r="H6774" t="s">
        <v>19630</v>
      </c>
      <c r="I6774" s="89"/>
    </row>
    <row r="6775">
      <c r="A6775" t="s">
        <v>9466</v>
      </c>
      <c r="B6775" t="s">
        <v>19483</v>
      </c>
      <c r="C6775" t="s">
        <v>19523</v>
      </c>
      <c r="D6775" t="s">
        <v>19616</v>
      </c>
      <c r="E6775" s="89">
        <v>0.04570996686501792</v>
      </c>
      <c r="F6775" s="89">
        <v>709177</v>
      </c>
      <c r="G6775" s="89">
        <v>10</v>
      </c>
      <c r="H6775" t="s">
        <v>19630</v>
      </c>
      <c r="I6775" s="89"/>
    </row>
    <row r="6776">
      <c r="A6776" t="s">
        <v>9467</v>
      </c>
      <c r="B6776" t="s">
        <v>19483</v>
      </c>
      <c r="C6776" t="s">
        <v>19523</v>
      </c>
      <c r="D6776" t="s">
        <v>19617</v>
      </c>
      <c r="E6776" s="89">
        <v>0.05066978142124151</v>
      </c>
      <c r="F6776" s="89">
        <v>709177</v>
      </c>
      <c r="G6776" s="89">
        <v>10</v>
      </c>
      <c r="H6776" t="s">
        <v>19630</v>
      </c>
      <c r="I6776" s="89"/>
    </row>
    <row r="6777">
      <c r="A6777" t="s">
        <v>9468</v>
      </c>
      <c r="B6777" t="s">
        <v>19483</v>
      </c>
      <c r="C6777" t="s">
        <v>19523</v>
      </c>
      <c r="D6777" t="s">
        <v>19618</v>
      </c>
      <c r="E6777" s="89">
        <v>0.05069878329443503</v>
      </c>
      <c r="F6777" s="89">
        <v>709177</v>
      </c>
      <c r="G6777" s="89">
        <v>10</v>
      </c>
      <c r="H6777" t="s">
        <v>19630</v>
      </c>
      <c r="I6777" s="89"/>
    </row>
    <row r="6778">
      <c r="A6778" t="s">
        <v>9469</v>
      </c>
      <c r="B6778" t="s">
        <v>19483</v>
      </c>
      <c r="C6778" t="s">
        <v>19523</v>
      </c>
      <c r="D6778" t="s">
        <v>19619</v>
      </c>
      <c r="E6778" s="89">
        <v>0.05376188112385278</v>
      </c>
      <c r="F6778" s="89">
        <v>709177</v>
      </c>
      <c r="G6778" s="89">
        <v>10</v>
      </c>
      <c r="H6778" t="s">
        <v>19630</v>
      </c>
      <c r="I6778" s="89"/>
    </row>
    <row r="6779">
      <c r="A6779" t="s">
        <v>9470</v>
      </c>
      <c r="B6779" t="s">
        <v>19483</v>
      </c>
      <c r="C6779" t="s">
        <v>19523</v>
      </c>
      <c r="D6779" t="s">
        <v>19620</v>
      </c>
      <c r="E6779" s="89">
        <v>0.0502360000762826</v>
      </c>
      <c r="F6779" s="89">
        <v>709177</v>
      </c>
      <c r="G6779" s="89">
        <v>10</v>
      </c>
      <c r="H6779" t="s">
        <v>19630</v>
      </c>
      <c r="I6779" s="89"/>
    </row>
    <row r="6780">
      <c r="A6780" t="s">
        <v>9471</v>
      </c>
      <c r="B6780" t="s">
        <v>19483</v>
      </c>
      <c r="C6780" t="s">
        <v>19523</v>
      </c>
      <c r="D6780" t="s">
        <v>19621</v>
      </c>
      <c r="E6780" s="89">
        <v>0.0489350475558746</v>
      </c>
      <c r="F6780" s="89">
        <v>709177</v>
      </c>
      <c r="G6780" s="89">
        <v>10</v>
      </c>
      <c r="H6780" t="s">
        <v>19630</v>
      </c>
      <c r="I6780" s="89"/>
    </row>
    <row r="6781">
      <c r="A6781" t="s">
        <v>9472</v>
      </c>
      <c r="B6781" t="s">
        <v>19483</v>
      </c>
      <c r="C6781" t="s">
        <v>19523</v>
      </c>
      <c r="D6781" t="s">
        <v>19622</v>
      </c>
      <c r="E6781" s="89">
        <v>0.05096414682736183</v>
      </c>
      <c r="F6781" s="89">
        <v>709177</v>
      </c>
      <c r="G6781" s="89">
        <v>10</v>
      </c>
      <c r="H6781" t="s">
        <v>19630</v>
      </c>
      <c r="I6781" s="89"/>
    </row>
    <row r="6782">
      <c r="A6782" t="s">
        <v>9473</v>
      </c>
      <c r="B6782" t="s">
        <v>19483</v>
      </c>
      <c r="C6782" t="s">
        <v>19523</v>
      </c>
      <c r="D6782" t="s">
        <v>19623</v>
      </c>
      <c r="E6782" s="89">
        <v>0.3386918859798691</v>
      </c>
      <c r="F6782" s="89">
        <v>709177</v>
      </c>
      <c r="G6782" s="89">
        <v>10</v>
      </c>
      <c r="H6782" t="s">
        <v>19630</v>
      </c>
      <c r="I6782" s="89"/>
    </row>
    <row r="6783">
      <c r="A6783" t="s">
        <v>9474</v>
      </c>
      <c r="B6783" t="s">
        <v>19483</v>
      </c>
      <c r="C6783" t="s">
        <v>19523</v>
      </c>
      <c r="D6783" t="s">
        <v>19624</v>
      </c>
      <c r="E6783" s="89">
        <v>0.859222569954798</v>
      </c>
      <c r="F6783" s="89">
        <v>709177</v>
      </c>
      <c r="G6783" s="89">
        <v>10</v>
      </c>
      <c r="H6783" t="s">
        <v>19630</v>
      </c>
      <c r="I6783" s="89"/>
    </row>
    <row r="6784">
      <c r="A6784" t="s">
        <v>21117</v>
      </c>
      <c r="B6784" t="s">
        <v>19483</v>
      </c>
      <c r="C6784" t="s">
        <v>3677</v>
      </c>
      <c r="D6784" t="s">
        <v>19614</v>
      </c>
      <c r="E6784" s="89">
        <v>0.0005780094197521719</v>
      </c>
      <c r="F6784" s="89">
        <v>709177</v>
      </c>
      <c r="G6784" s="89">
        <v>10</v>
      </c>
      <c r="H6784" t="s">
        <v>19630</v>
      </c>
      <c r="I6784" s="89"/>
    </row>
    <row r="6785">
      <c r="A6785" t="s">
        <v>21118</v>
      </c>
      <c r="B6785" t="s">
        <v>19483</v>
      </c>
      <c r="C6785" t="s">
        <v>3677</v>
      </c>
      <c r="D6785" t="s">
        <v>19615</v>
      </c>
      <c r="E6785" s="89">
        <v>0.0006061583212889512</v>
      </c>
      <c r="F6785" s="89">
        <v>709177</v>
      </c>
      <c r="G6785" s="89">
        <v>10</v>
      </c>
      <c r="H6785" t="s">
        <v>19630</v>
      </c>
      <c r="I6785" s="89"/>
    </row>
    <row r="6786">
      <c r="A6786" t="s">
        <v>21119</v>
      </c>
      <c r="B6786" t="s">
        <v>19483</v>
      </c>
      <c r="C6786" t="s">
        <v>3677</v>
      </c>
      <c r="D6786" t="s">
        <v>19616</v>
      </c>
      <c r="E6786" s="89">
        <v>0.0005804623443513242</v>
      </c>
      <c r="F6786" s="89">
        <v>709177</v>
      </c>
      <c r="G6786" s="89">
        <v>10</v>
      </c>
      <c r="H6786" t="s">
        <v>19630</v>
      </c>
      <c r="I6786" s="89"/>
    </row>
    <row r="6787">
      <c r="A6787" t="s">
        <v>21120</v>
      </c>
      <c r="B6787" t="s">
        <v>19483</v>
      </c>
      <c r="C6787" t="s">
        <v>3677</v>
      </c>
      <c r="D6787" t="s">
        <v>19617</v>
      </c>
      <c r="E6787" s="89">
        <v>0.0005889251379117181</v>
      </c>
      <c r="F6787" s="89">
        <v>709177</v>
      </c>
      <c r="G6787" s="89">
        <v>10</v>
      </c>
      <c r="H6787" t="s">
        <v>19630</v>
      </c>
      <c r="I6787" s="89"/>
    </row>
    <row r="6788">
      <c r="A6788" t="s">
        <v>21121</v>
      </c>
      <c r="B6788" t="s">
        <v>19483</v>
      </c>
      <c r="C6788" t="s">
        <v>3677</v>
      </c>
      <c r="D6788" t="s">
        <v>19618</v>
      </c>
      <c r="E6788" s="89">
        <v>0.0006060477755544921</v>
      </c>
      <c r="F6788" s="89">
        <v>709177</v>
      </c>
      <c r="G6788" s="89">
        <v>10</v>
      </c>
      <c r="H6788" t="s">
        <v>19630</v>
      </c>
      <c r="I6788" s="89"/>
    </row>
    <row r="6789">
      <c r="A6789" t="s">
        <v>21122</v>
      </c>
      <c r="B6789" t="s">
        <v>19483</v>
      </c>
      <c r="C6789" t="s">
        <v>3677</v>
      </c>
      <c r="D6789" t="s">
        <v>19619</v>
      </c>
      <c r="E6789" s="89">
        <v>0.0006454015414425703</v>
      </c>
      <c r="F6789" s="89">
        <v>709177</v>
      </c>
      <c r="G6789" s="89">
        <v>10</v>
      </c>
      <c r="H6789" t="s">
        <v>19630</v>
      </c>
      <c r="I6789" s="89"/>
    </row>
    <row r="6790">
      <c r="A6790" t="s">
        <v>21123</v>
      </c>
      <c r="B6790" t="s">
        <v>19483</v>
      </c>
      <c r="C6790" t="s">
        <v>3677</v>
      </c>
      <c r="D6790" t="s">
        <v>19620</v>
      </c>
      <c r="E6790" s="89">
        <v>0.0006024450355579408</v>
      </c>
      <c r="F6790" s="89">
        <v>709177</v>
      </c>
      <c r="G6790" s="89">
        <v>10</v>
      </c>
      <c r="H6790" t="s">
        <v>19630</v>
      </c>
      <c r="I6790" s="89"/>
    </row>
    <row r="6791">
      <c r="A6791" t="s">
        <v>21124</v>
      </c>
      <c r="B6791" t="s">
        <v>19483</v>
      </c>
      <c r="C6791" t="s">
        <v>3677</v>
      </c>
      <c r="D6791" t="s">
        <v>19621</v>
      </c>
      <c r="E6791" s="89">
        <v>0.0006202322174123917</v>
      </c>
      <c r="F6791" s="89">
        <v>709177</v>
      </c>
      <c r="G6791" s="89">
        <v>10</v>
      </c>
      <c r="H6791" t="s">
        <v>19630</v>
      </c>
      <c r="I6791" s="89"/>
    </row>
    <row r="6792">
      <c r="A6792" t="s">
        <v>21125</v>
      </c>
      <c r="B6792" t="s">
        <v>19483</v>
      </c>
      <c r="C6792" t="s">
        <v>3677</v>
      </c>
      <c r="D6792" t="s">
        <v>19622</v>
      </c>
      <c r="E6792" s="89">
        <v>0.0005893252247241663</v>
      </c>
      <c r="F6792" s="89">
        <v>709177</v>
      </c>
      <c r="G6792" s="89">
        <v>10</v>
      </c>
      <c r="H6792" t="s">
        <v>19630</v>
      </c>
      <c r="I6792" s="89"/>
    </row>
    <row r="6793">
      <c r="A6793" t="s">
        <v>21126</v>
      </c>
      <c r="B6793" t="s">
        <v>19483</v>
      </c>
      <c r="C6793" t="s">
        <v>3677</v>
      </c>
      <c r="D6793" t="s">
        <v>19623</v>
      </c>
      <c r="E6793" s="89">
        <v>0.006274429583932381</v>
      </c>
      <c r="F6793" s="89">
        <v>709177</v>
      </c>
      <c r="G6793" s="89">
        <v>10</v>
      </c>
      <c r="H6793" t="s">
        <v>19630</v>
      </c>
      <c r="I6793" s="89"/>
    </row>
    <row r="6794">
      <c r="A6794" t="s">
        <v>21127</v>
      </c>
      <c r="B6794" t="s">
        <v>19483</v>
      </c>
      <c r="C6794" t="s">
        <v>3677</v>
      </c>
      <c r="D6794" t="s">
        <v>19624</v>
      </c>
      <c r="E6794" s="89">
        <v>0.01557160659316093</v>
      </c>
      <c r="F6794" s="89">
        <v>709177</v>
      </c>
      <c r="G6794" s="89">
        <v>10</v>
      </c>
      <c r="H6794" t="s">
        <v>19630</v>
      </c>
      <c r="I6794" s="89"/>
    </row>
    <row r="6795">
      <c r="A6795" t="s">
        <v>9475</v>
      </c>
      <c r="B6795" t="s">
        <v>19483</v>
      </c>
      <c r="C6795" t="s">
        <v>19524</v>
      </c>
      <c r="D6795" t="s">
        <v>19614</v>
      </c>
      <c r="E6795" s="89">
        <v>0.007300082148192334</v>
      </c>
      <c r="F6795" s="89">
        <v>709177</v>
      </c>
      <c r="G6795" s="89">
        <v>10</v>
      </c>
      <c r="H6795" t="s">
        <v>19630</v>
      </c>
      <c r="I6795" s="89"/>
    </row>
    <row r="6796">
      <c r="A6796" t="s">
        <v>9476</v>
      </c>
      <c r="B6796" t="s">
        <v>19483</v>
      </c>
      <c r="C6796" t="s">
        <v>19524</v>
      </c>
      <c r="D6796" t="s">
        <v>19615</v>
      </c>
      <c r="E6796" s="89">
        <v>0.007697588312919604</v>
      </c>
      <c r="F6796" s="89">
        <v>709177</v>
      </c>
      <c r="G6796" s="89">
        <v>10</v>
      </c>
      <c r="H6796" t="s">
        <v>19630</v>
      </c>
      <c r="I6796" s="89"/>
    </row>
    <row r="6797">
      <c r="A6797" t="s">
        <v>9477</v>
      </c>
      <c r="B6797" t="s">
        <v>19483</v>
      </c>
      <c r="C6797" t="s">
        <v>19524</v>
      </c>
      <c r="D6797" t="s">
        <v>19616</v>
      </c>
      <c r="E6797" s="89">
        <v>0.007312601082000878</v>
      </c>
      <c r="F6797" s="89">
        <v>709177</v>
      </c>
      <c r="G6797" s="89">
        <v>10</v>
      </c>
      <c r="H6797" t="s">
        <v>19630</v>
      </c>
      <c r="I6797" s="89"/>
    </row>
    <row r="6798">
      <c r="A6798" t="s">
        <v>9478</v>
      </c>
      <c r="B6798" t="s">
        <v>19483</v>
      </c>
      <c r="C6798" t="s">
        <v>19524</v>
      </c>
      <c r="D6798" t="s">
        <v>19617</v>
      </c>
      <c r="E6798" s="89">
        <v>0.007387757587006409</v>
      </c>
      <c r="F6798" s="89">
        <v>709177</v>
      </c>
      <c r="G6798" s="89">
        <v>10</v>
      </c>
      <c r="H6798" t="s">
        <v>19630</v>
      </c>
      <c r="I6798" s="89"/>
    </row>
    <row r="6799">
      <c r="A6799" t="s">
        <v>9479</v>
      </c>
      <c r="B6799" t="s">
        <v>19483</v>
      </c>
      <c r="C6799" t="s">
        <v>19524</v>
      </c>
      <c r="D6799" t="s">
        <v>19618</v>
      </c>
      <c r="E6799" s="89">
        <v>0.007693594117980601</v>
      </c>
      <c r="F6799" s="89">
        <v>709177</v>
      </c>
      <c r="G6799" s="89">
        <v>10</v>
      </c>
      <c r="H6799" t="s">
        <v>19630</v>
      </c>
      <c r="I6799" s="89"/>
    </row>
    <row r="6800">
      <c r="A6800" t="s">
        <v>9480</v>
      </c>
      <c r="B6800" t="s">
        <v>19483</v>
      </c>
      <c r="C6800" t="s">
        <v>19524</v>
      </c>
      <c r="D6800" t="s">
        <v>19619</v>
      </c>
      <c r="E6800" s="89">
        <v>0.008187203100525979</v>
      </c>
      <c r="F6800" s="89">
        <v>709177</v>
      </c>
      <c r="G6800" s="89">
        <v>10</v>
      </c>
      <c r="H6800" t="s">
        <v>19630</v>
      </c>
      <c r="I6800" s="89"/>
    </row>
    <row r="6801">
      <c r="A6801" t="s">
        <v>9481</v>
      </c>
      <c r="B6801" t="s">
        <v>19483</v>
      </c>
      <c r="C6801" t="s">
        <v>19524</v>
      </c>
      <c r="D6801" t="s">
        <v>19620</v>
      </c>
      <c r="E6801" s="89">
        <v>0.007653492097525644</v>
      </c>
      <c r="F6801" s="89">
        <v>709177</v>
      </c>
      <c r="G6801" s="89">
        <v>10</v>
      </c>
      <c r="H6801" t="s">
        <v>19630</v>
      </c>
      <c r="I6801" s="89"/>
    </row>
    <row r="6802">
      <c r="A6802" t="s">
        <v>9482</v>
      </c>
      <c r="B6802" t="s">
        <v>19483</v>
      </c>
      <c r="C6802" t="s">
        <v>19524</v>
      </c>
      <c r="D6802" t="s">
        <v>19621</v>
      </c>
      <c r="E6802" s="89">
        <v>0.007796678166896788</v>
      </c>
      <c r="F6802" s="89">
        <v>709177</v>
      </c>
      <c r="G6802" s="89">
        <v>10</v>
      </c>
      <c r="H6802" t="s">
        <v>19630</v>
      </c>
      <c r="I6802" s="89"/>
    </row>
    <row r="6803">
      <c r="A6803" t="s">
        <v>9483</v>
      </c>
      <c r="B6803" t="s">
        <v>19483</v>
      </c>
      <c r="C6803" t="s">
        <v>19524</v>
      </c>
      <c r="D6803" t="s">
        <v>19622</v>
      </c>
      <c r="E6803" s="89">
        <v>0.007394705279864426</v>
      </c>
      <c r="F6803" s="89">
        <v>709177</v>
      </c>
      <c r="G6803" s="89">
        <v>10</v>
      </c>
      <c r="H6803" t="s">
        <v>19630</v>
      </c>
      <c r="I6803" s="89"/>
    </row>
    <row r="6804">
      <c r="A6804" t="s">
        <v>9484</v>
      </c>
      <c r="B6804" t="s">
        <v>19483</v>
      </c>
      <c r="C6804" t="s">
        <v>19524</v>
      </c>
      <c r="D6804" t="s">
        <v>19623</v>
      </c>
      <c r="E6804" s="89">
        <v>0.1189245202501129</v>
      </c>
      <c r="F6804" s="89">
        <v>709177</v>
      </c>
      <c r="G6804" s="89">
        <v>10</v>
      </c>
      <c r="H6804" t="s">
        <v>19630</v>
      </c>
      <c r="I6804" s="89"/>
    </row>
    <row r="6805">
      <c r="A6805" t="s">
        <v>9485</v>
      </c>
      <c r="B6805" t="s">
        <v>19483</v>
      </c>
      <c r="C6805" t="s">
        <v>19524</v>
      </c>
      <c r="D6805" t="s">
        <v>19624</v>
      </c>
      <c r="E6805" s="89">
        <v>0.2756838729178934</v>
      </c>
      <c r="F6805" s="89">
        <v>709177</v>
      </c>
      <c r="G6805" s="89">
        <v>10</v>
      </c>
      <c r="H6805" t="s">
        <v>19630</v>
      </c>
      <c r="I6805" s="89"/>
    </row>
    <row r="6806">
      <c r="A6806" t="s">
        <v>9486</v>
      </c>
      <c r="B6806" t="s">
        <v>19483</v>
      </c>
      <c r="C6806" t="s">
        <v>19525</v>
      </c>
      <c r="D6806" t="s">
        <v>19614</v>
      </c>
      <c r="E6806" s="89">
        <v>0</v>
      </c>
      <c r="F6806" s="89">
        <v>709177</v>
      </c>
      <c r="G6806" s="89">
        <v>10</v>
      </c>
      <c r="H6806" t="s">
        <v>19630</v>
      </c>
      <c r="I6806" s="89"/>
    </row>
    <row r="6807">
      <c r="A6807" t="s">
        <v>9487</v>
      </c>
      <c r="B6807" t="s">
        <v>19483</v>
      </c>
      <c r="C6807" t="s">
        <v>19525</v>
      </c>
      <c r="D6807" t="s">
        <v>19615</v>
      </c>
      <c r="E6807" s="89">
        <v>0</v>
      </c>
      <c r="F6807" s="89">
        <v>709177</v>
      </c>
      <c r="G6807" s="89">
        <v>10</v>
      </c>
      <c r="H6807" t="s">
        <v>19630</v>
      </c>
      <c r="I6807" s="89"/>
    </row>
    <row r="6808">
      <c r="A6808" t="s">
        <v>9488</v>
      </c>
      <c r="B6808" t="s">
        <v>19483</v>
      </c>
      <c r="C6808" t="s">
        <v>19525</v>
      </c>
      <c r="D6808" t="s">
        <v>19616</v>
      </c>
      <c r="E6808" s="89">
        <v>0</v>
      </c>
      <c r="F6808" s="89">
        <v>709177</v>
      </c>
      <c r="G6808" s="89">
        <v>10</v>
      </c>
      <c r="H6808" t="s">
        <v>19630</v>
      </c>
      <c r="I6808" s="89"/>
    </row>
    <row r="6809">
      <c r="A6809" t="s">
        <v>9489</v>
      </c>
      <c r="B6809" t="s">
        <v>19483</v>
      </c>
      <c r="C6809" t="s">
        <v>19525</v>
      </c>
      <c r="D6809" t="s">
        <v>19617</v>
      </c>
      <c r="E6809" s="89">
        <v>0</v>
      </c>
      <c r="F6809" s="89">
        <v>709177</v>
      </c>
      <c r="G6809" s="89">
        <v>10</v>
      </c>
      <c r="H6809" t="s">
        <v>19630</v>
      </c>
      <c r="I6809" s="89"/>
    </row>
    <row r="6810">
      <c r="A6810" t="s">
        <v>9490</v>
      </c>
      <c r="B6810" t="s">
        <v>19483</v>
      </c>
      <c r="C6810" t="s">
        <v>19525</v>
      </c>
      <c r="D6810" t="s">
        <v>19618</v>
      </c>
      <c r="E6810" s="89">
        <v>0</v>
      </c>
      <c r="F6810" s="89">
        <v>709177</v>
      </c>
      <c r="G6810" s="89">
        <v>10</v>
      </c>
      <c r="H6810" t="s">
        <v>19630</v>
      </c>
      <c r="I6810" s="89"/>
    </row>
    <row r="6811">
      <c r="A6811" t="s">
        <v>9491</v>
      </c>
      <c r="B6811" t="s">
        <v>19483</v>
      </c>
      <c r="C6811" t="s">
        <v>19525</v>
      </c>
      <c r="D6811" t="s">
        <v>19619</v>
      </c>
      <c r="E6811" s="89">
        <v>0</v>
      </c>
      <c r="F6811" s="89">
        <v>709177</v>
      </c>
      <c r="G6811" s="89">
        <v>10</v>
      </c>
      <c r="H6811" t="s">
        <v>19630</v>
      </c>
      <c r="I6811" s="89"/>
    </row>
    <row r="6812">
      <c r="A6812" t="s">
        <v>9492</v>
      </c>
      <c r="B6812" t="s">
        <v>19483</v>
      </c>
      <c r="C6812" t="s">
        <v>19525</v>
      </c>
      <c r="D6812" t="s">
        <v>19620</v>
      </c>
      <c r="E6812" s="89">
        <v>0</v>
      </c>
      <c r="F6812" s="89">
        <v>709177</v>
      </c>
      <c r="G6812" s="89">
        <v>10</v>
      </c>
      <c r="H6812" t="s">
        <v>19630</v>
      </c>
      <c r="I6812" s="89"/>
    </row>
    <row r="6813">
      <c r="A6813" t="s">
        <v>9493</v>
      </c>
      <c r="B6813" t="s">
        <v>19483</v>
      </c>
      <c r="C6813" t="s">
        <v>19525</v>
      </c>
      <c r="D6813" t="s">
        <v>19621</v>
      </c>
      <c r="E6813" s="89">
        <v>0</v>
      </c>
      <c r="F6813" s="89">
        <v>709177</v>
      </c>
      <c r="G6813" s="89">
        <v>10</v>
      </c>
      <c r="H6813" t="s">
        <v>19630</v>
      </c>
      <c r="I6813" s="89"/>
    </row>
    <row r="6814">
      <c r="A6814" t="s">
        <v>9494</v>
      </c>
      <c r="B6814" t="s">
        <v>19483</v>
      </c>
      <c r="C6814" t="s">
        <v>19525</v>
      </c>
      <c r="D6814" t="s">
        <v>19622</v>
      </c>
      <c r="E6814" s="89">
        <v>0</v>
      </c>
      <c r="F6814" s="89">
        <v>709177</v>
      </c>
      <c r="G6814" s="89">
        <v>10</v>
      </c>
      <c r="H6814" t="s">
        <v>19630</v>
      </c>
      <c r="I6814" s="89"/>
    </row>
    <row r="6815">
      <c r="A6815" t="s">
        <v>9495</v>
      </c>
      <c r="B6815" t="s">
        <v>19483</v>
      </c>
      <c r="C6815" t="s">
        <v>19525</v>
      </c>
      <c r="D6815" t="s">
        <v>19623</v>
      </c>
      <c r="E6815" s="89">
        <v>0</v>
      </c>
      <c r="F6815" s="89">
        <v>709177</v>
      </c>
      <c r="G6815" s="89">
        <v>10</v>
      </c>
      <c r="H6815" t="s">
        <v>19630</v>
      </c>
      <c r="I6815" s="89"/>
    </row>
    <row r="6816">
      <c r="A6816" t="s">
        <v>9496</v>
      </c>
      <c r="B6816" t="s">
        <v>19483</v>
      </c>
      <c r="C6816" t="s">
        <v>19525</v>
      </c>
      <c r="D6816" t="s">
        <v>19624</v>
      </c>
      <c r="E6816" s="89">
        <v>0</v>
      </c>
      <c r="F6816" s="89">
        <v>709177</v>
      </c>
      <c r="G6816" s="89">
        <v>10</v>
      </c>
      <c r="H6816" t="s">
        <v>19630</v>
      </c>
      <c r="I6816" s="89"/>
    </row>
    <row r="6817">
      <c r="A6817" t="s">
        <v>9497</v>
      </c>
      <c r="B6817" t="s">
        <v>19483</v>
      </c>
      <c r="C6817" t="s">
        <v>19526</v>
      </c>
      <c r="D6817" t="s">
        <v>19614</v>
      </c>
      <c r="E6817" s="89">
        <v>0.03736410176204844</v>
      </c>
      <c r="F6817" s="89">
        <v>709177</v>
      </c>
      <c r="G6817" s="89">
        <v>10</v>
      </c>
      <c r="H6817" t="s">
        <v>19630</v>
      </c>
      <c r="I6817" s="89"/>
    </row>
    <row r="6818">
      <c r="A6818" t="s">
        <v>9498</v>
      </c>
      <c r="B6818" t="s">
        <v>19483</v>
      </c>
      <c r="C6818" t="s">
        <v>19526</v>
      </c>
      <c r="D6818" t="s">
        <v>19615</v>
      </c>
      <c r="E6818" s="89">
        <v>0.03954396964883438</v>
      </c>
      <c r="F6818" s="89">
        <v>709177</v>
      </c>
      <c r="G6818" s="89">
        <v>10</v>
      </c>
      <c r="H6818" t="s">
        <v>19630</v>
      </c>
      <c r="I6818" s="89"/>
    </row>
    <row r="6819">
      <c r="A6819" t="s">
        <v>9499</v>
      </c>
      <c r="B6819" t="s">
        <v>19483</v>
      </c>
      <c r="C6819" t="s">
        <v>19526</v>
      </c>
      <c r="D6819" t="s">
        <v>19616</v>
      </c>
      <c r="E6819" s="89">
        <v>0.03752847416125694</v>
      </c>
      <c r="F6819" s="89">
        <v>709177</v>
      </c>
      <c r="G6819" s="89">
        <v>10</v>
      </c>
      <c r="H6819" t="s">
        <v>19630</v>
      </c>
      <c r="I6819" s="89"/>
    </row>
    <row r="6820">
      <c r="A6820" t="s">
        <v>9500</v>
      </c>
      <c r="B6820" t="s">
        <v>19483</v>
      </c>
      <c r="C6820" t="s">
        <v>19526</v>
      </c>
      <c r="D6820" t="s">
        <v>19617</v>
      </c>
      <c r="E6820" s="89">
        <v>0.03916340466468635</v>
      </c>
      <c r="F6820" s="89">
        <v>709177</v>
      </c>
      <c r="G6820" s="89">
        <v>10</v>
      </c>
      <c r="H6820" t="s">
        <v>19630</v>
      </c>
      <c r="I6820" s="89"/>
    </row>
    <row r="6821">
      <c r="A6821" t="s">
        <v>9501</v>
      </c>
      <c r="B6821" t="s">
        <v>19483</v>
      </c>
      <c r="C6821" t="s">
        <v>19526</v>
      </c>
      <c r="D6821" t="s">
        <v>19618</v>
      </c>
      <c r="E6821" s="89">
        <v>0.03952025302652886</v>
      </c>
      <c r="F6821" s="89">
        <v>709177</v>
      </c>
      <c r="G6821" s="89">
        <v>10</v>
      </c>
      <c r="H6821" t="s">
        <v>19630</v>
      </c>
      <c r="I6821" s="89"/>
    </row>
    <row r="6822">
      <c r="A6822" t="s">
        <v>9502</v>
      </c>
      <c r="B6822" t="s">
        <v>19483</v>
      </c>
      <c r="C6822" t="s">
        <v>19526</v>
      </c>
      <c r="D6822" t="s">
        <v>19619</v>
      </c>
      <c r="E6822" s="89">
        <v>0.04191583418866845</v>
      </c>
      <c r="F6822" s="89">
        <v>709177</v>
      </c>
      <c r="G6822" s="89">
        <v>10</v>
      </c>
      <c r="H6822" t="s">
        <v>19630</v>
      </c>
      <c r="I6822" s="89"/>
    </row>
    <row r="6823">
      <c r="A6823" t="s">
        <v>9503</v>
      </c>
      <c r="B6823" t="s">
        <v>19483</v>
      </c>
      <c r="C6823" t="s">
        <v>19526</v>
      </c>
      <c r="D6823" t="s">
        <v>19620</v>
      </c>
      <c r="E6823" s="89">
        <v>0.03920070935722843</v>
      </c>
      <c r="F6823" s="89">
        <v>709177</v>
      </c>
      <c r="G6823" s="89">
        <v>10</v>
      </c>
      <c r="H6823" t="s">
        <v>19630</v>
      </c>
      <c r="I6823" s="89"/>
    </row>
    <row r="6824">
      <c r="A6824" t="s">
        <v>9504</v>
      </c>
      <c r="B6824" t="s">
        <v>19483</v>
      </c>
      <c r="C6824" t="s">
        <v>19526</v>
      </c>
      <c r="D6824" t="s">
        <v>19621</v>
      </c>
      <c r="E6824" s="89">
        <v>0.03951742400409659</v>
      </c>
      <c r="F6824" s="89">
        <v>709177</v>
      </c>
      <c r="G6824" s="89">
        <v>10</v>
      </c>
      <c r="H6824" t="s">
        <v>19630</v>
      </c>
      <c r="I6824" s="89"/>
    </row>
    <row r="6825">
      <c r="A6825" t="s">
        <v>9505</v>
      </c>
      <c r="B6825" t="s">
        <v>19483</v>
      </c>
      <c r="C6825" t="s">
        <v>19526</v>
      </c>
      <c r="D6825" t="s">
        <v>19622</v>
      </c>
      <c r="E6825" s="89">
        <v>0.03913451553157308</v>
      </c>
      <c r="F6825" s="89">
        <v>709177</v>
      </c>
      <c r="G6825" s="89">
        <v>10</v>
      </c>
      <c r="H6825" t="s">
        <v>19630</v>
      </c>
      <c r="I6825" s="89"/>
    </row>
    <row r="6826">
      <c r="A6826" t="s">
        <v>9506</v>
      </c>
      <c r="B6826" t="s">
        <v>19483</v>
      </c>
      <c r="C6826" t="s">
        <v>19526</v>
      </c>
      <c r="D6826" t="s">
        <v>19623</v>
      </c>
      <c r="E6826" s="89">
        <v>0.3587061638964665</v>
      </c>
      <c r="F6826" s="89">
        <v>709177</v>
      </c>
      <c r="G6826" s="89">
        <v>10</v>
      </c>
      <c r="H6826" t="s">
        <v>19630</v>
      </c>
      <c r="I6826" s="89"/>
    </row>
    <row r="6827">
      <c r="A6827" t="s">
        <v>9507</v>
      </c>
      <c r="B6827" t="s">
        <v>19483</v>
      </c>
      <c r="C6827" t="s">
        <v>19526</v>
      </c>
      <c r="D6827" t="s">
        <v>19624</v>
      </c>
      <c r="E6827" s="89">
        <v>0.8717340934850569</v>
      </c>
      <c r="F6827" s="89">
        <v>709177</v>
      </c>
      <c r="G6827" s="89">
        <v>10</v>
      </c>
      <c r="H6827" t="s">
        <v>19630</v>
      </c>
      <c r="I6827" s="89"/>
    </row>
    <row r="6828">
      <c r="A6828" t="s">
        <v>9508</v>
      </c>
      <c r="B6828" t="s">
        <v>19476</v>
      </c>
      <c r="C6828" t="s">
        <v>19492</v>
      </c>
      <c r="D6828" t="s">
        <v>19630</v>
      </c>
      <c r="E6828" s="89">
        <v>0</v>
      </c>
      <c r="F6828" s="89">
        <v>703423</v>
      </c>
      <c r="G6828" s="89">
        <v>1</v>
      </c>
      <c r="H6828" t="s">
        <v>19630</v>
      </c>
      <c r="I6828" s="89"/>
    </row>
    <row r="6829">
      <c r="A6829" t="s">
        <v>9509</v>
      </c>
      <c r="B6829" t="s">
        <v>19477</v>
      </c>
      <c r="C6829" t="s">
        <v>19492</v>
      </c>
      <c r="D6829" t="s">
        <v>19630</v>
      </c>
      <c r="E6829" s="89">
        <v>0</v>
      </c>
      <c r="F6829" s="89">
        <v>703423</v>
      </c>
      <c r="G6829" s="89">
        <v>1</v>
      </c>
      <c r="H6829" t="s">
        <v>19630</v>
      </c>
      <c r="I6829" s="89"/>
    </row>
    <row r="6830">
      <c r="A6830" t="s">
        <v>9510</v>
      </c>
      <c r="B6830" t="s">
        <v>19478</v>
      </c>
      <c r="C6830" t="s">
        <v>19492</v>
      </c>
      <c r="D6830" t="s">
        <v>19630</v>
      </c>
      <c r="E6830" s="89">
        <v>0</v>
      </c>
      <c r="F6830" s="89">
        <v>703423</v>
      </c>
      <c r="G6830" s="89">
        <v>1</v>
      </c>
      <c r="H6830" t="s">
        <v>19630</v>
      </c>
      <c r="I6830" s="89"/>
    </row>
    <row r="6831">
      <c r="A6831" t="s">
        <v>9511</v>
      </c>
      <c r="B6831" t="s">
        <v>19479</v>
      </c>
      <c r="C6831" t="s">
        <v>19492</v>
      </c>
      <c r="D6831" t="s">
        <v>19630</v>
      </c>
      <c r="E6831" s="89">
        <v>0</v>
      </c>
      <c r="F6831" s="89">
        <v>703423</v>
      </c>
      <c r="G6831" s="89">
        <v>1</v>
      </c>
      <c r="H6831" t="s">
        <v>19630</v>
      </c>
      <c r="I6831" s="89"/>
    </row>
    <row r="6832">
      <c r="A6832" t="s">
        <v>21128</v>
      </c>
      <c r="B6832" t="s">
        <v>19476</v>
      </c>
      <c r="C6832" t="s">
        <v>3805</v>
      </c>
      <c r="D6832" t="s">
        <v>19630</v>
      </c>
      <c r="E6832" s="89">
        <v>0</v>
      </c>
      <c r="F6832" s="89">
        <v>703423</v>
      </c>
      <c r="G6832" s="89">
        <v>1</v>
      </c>
      <c r="H6832" t="s">
        <v>19630</v>
      </c>
      <c r="I6832" s="89"/>
    </row>
    <row r="6833">
      <c r="A6833" t="s">
        <v>21129</v>
      </c>
      <c r="B6833" t="s">
        <v>19477</v>
      </c>
      <c r="C6833" t="s">
        <v>3805</v>
      </c>
      <c r="D6833" t="s">
        <v>19630</v>
      </c>
      <c r="E6833" s="89">
        <v>0</v>
      </c>
      <c r="F6833" s="89">
        <v>703423</v>
      </c>
      <c r="G6833" s="89">
        <v>1</v>
      </c>
      <c r="H6833" t="s">
        <v>19630</v>
      </c>
      <c r="I6833" s="89"/>
    </row>
    <row r="6834">
      <c r="A6834" t="s">
        <v>21130</v>
      </c>
      <c r="B6834" t="s">
        <v>19478</v>
      </c>
      <c r="C6834" t="s">
        <v>3805</v>
      </c>
      <c r="D6834" t="s">
        <v>19630</v>
      </c>
      <c r="E6834" s="89">
        <v>0</v>
      </c>
      <c r="F6834" s="89">
        <v>703423</v>
      </c>
      <c r="G6834" s="89">
        <v>1</v>
      </c>
      <c r="H6834" t="s">
        <v>19630</v>
      </c>
      <c r="I6834" s="89"/>
    </row>
    <row r="6835">
      <c r="A6835" t="s">
        <v>21131</v>
      </c>
      <c r="B6835" t="s">
        <v>19479</v>
      </c>
      <c r="C6835" t="s">
        <v>3805</v>
      </c>
      <c r="D6835" t="s">
        <v>19630</v>
      </c>
      <c r="E6835" s="89">
        <v>0</v>
      </c>
      <c r="F6835" s="89">
        <v>703423</v>
      </c>
      <c r="G6835" s="89">
        <v>1</v>
      </c>
      <c r="H6835" t="s">
        <v>19630</v>
      </c>
      <c r="I6835" s="89"/>
    </row>
    <row r="6836">
      <c r="A6836" t="s">
        <v>9512</v>
      </c>
      <c r="B6836" t="s">
        <v>19480</v>
      </c>
      <c r="C6836" t="s">
        <v>19565</v>
      </c>
      <c r="D6836" t="s">
        <v>19623</v>
      </c>
      <c r="E6836" s="89">
        <v>1</v>
      </c>
      <c r="F6836" s="89">
        <v>703423</v>
      </c>
      <c r="G6836" s="89">
        <v>1</v>
      </c>
      <c r="H6836" t="s">
        <v>19630</v>
      </c>
      <c r="I6836" s="89"/>
    </row>
    <row r="6837">
      <c r="A6837" t="s">
        <v>9513</v>
      </c>
      <c r="B6837" t="s">
        <v>19481</v>
      </c>
      <c r="C6837" t="s">
        <v>19565</v>
      </c>
      <c r="D6837" t="s">
        <v>19623</v>
      </c>
      <c r="E6837" s="89">
        <v>0.5968156712620353</v>
      </c>
      <c r="F6837" s="89">
        <v>703423</v>
      </c>
      <c r="G6837" s="89">
        <v>1</v>
      </c>
      <c r="H6837" t="s">
        <v>19630</v>
      </c>
      <c r="I6837" s="89"/>
    </row>
    <row r="6838">
      <c r="A6838" t="s">
        <v>9514</v>
      </c>
      <c r="B6838" t="s">
        <v>19482</v>
      </c>
      <c r="C6838" t="s">
        <v>19565</v>
      </c>
      <c r="D6838" t="s">
        <v>19623</v>
      </c>
      <c r="E6838" s="89">
        <v>0.3752942276931063</v>
      </c>
      <c r="F6838" s="89">
        <v>703423</v>
      </c>
      <c r="G6838" s="89">
        <v>1</v>
      </c>
      <c r="H6838" t="s">
        <v>19630</v>
      </c>
      <c r="I6838" s="89"/>
    </row>
    <row r="6839">
      <c r="A6839" t="s">
        <v>9515</v>
      </c>
      <c r="B6839" t="s">
        <v>19480</v>
      </c>
      <c r="C6839" t="s">
        <v>19565</v>
      </c>
      <c r="D6839" t="s">
        <v>19624</v>
      </c>
      <c r="E6839" s="89">
        <v>0.6424242596559965</v>
      </c>
      <c r="F6839" s="89">
        <v>703423</v>
      </c>
      <c r="G6839" s="89">
        <v>1</v>
      </c>
      <c r="H6839" t="s">
        <v>19630</v>
      </c>
      <c r="I6839" s="89"/>
    </row>
    <row r="6840">
      <c r="A6840" t="s">
        <v>9516</v>
      </c>
      <c r="B6840" t="s">
        <v>19481</v>
      </c>
      <c r="C6840" t="s">
        <v>19565</v>
      </c>
      <c r="D6840" t="s">
        <v>19624</v>
      </c>
      <c r="E6840" s="89">
        <v>0.1893376360771158</v>
      </c>
      <c r="F6840" s="89">
        <v>703423</v>
      </c>
      <c r="G6840" s="89">
        <v>1</v>
      </c>
      <c r="H6840" t="s">
        <v>19630</v>
      </c>
      <c r="I6840" s="89"/>
    </row>
    <row r="6841">
      <c r="A6841" t="s">
        <v>9517</v>
      </c>
      <c r="B6841" t="s">
        <v>19482</v>
      </c>
      <c r="C6841" t="s">
        <v>19565</v>
      </c>
      <c r="D6841" t="s">
        <v>19624</v>
      </c>
      <c r="E6841" s="89">
        <v>0.08375082458210878</v>
      </c>
      <c r="F6841" s="89">
        <v>703423</v>
      </c>
      <c r="G6841" s="89">
        <v>1</v>
      </c>
      <c r="H6841" t="s">
        <v>19630</v>
      </c>
      <c r="I6841" s="89"/>
    </row>
    <row r="6842">
      <c r="A6842" t="s">
        <v>9518</v>
      </c>
      <c r="B6842" t="s">
        <v>19480</v>
      </c>
      <c r="C6842" t="s">
        <v>19566</v>
      </c>
      <c r="D6842" t="s">
        <v>19623</v>
      </c>
      <c r="E6842" s="89">
        <v>1</v>
      </c>
      <c r="F6842" s="89">
        <v>703423</v>
      </c>
      <c r="G6842" s="89">
        <v>1</v>
      </c>
      <c r="H6842" t="s">
        <v>19630</v>
      </c>
      <c r="I6842" s="89"/>
    </row>
    <row r="6843">
      <c r="A6843" t="s">
        <v>9519</v>
      </c>
      <c r="B6843" t="s">
        <v>19481</v>
      </c>
      <c r="C6843" t="s">
        <v>19566</v>
      </c>
      <c r="D6843" t="s">
        <v>19623</v>
      </c>
      <c r="E6843" s="89">
        <v>0.5968156712620353</v>
      </c>
      <c r="F6843" s="89">
        <v>703423</v>
      </c>
      <c r="G6843" s="89">
        <v>1</v>
      </c>
      <c r="H6843" t="s">
        <v>19630</v>
      </c>
      <c r="I6843" s="89"/>
    </row>
    <row r="6844">
      <c r="A6844" t="s">
        <v>9520</v>
      </c>
      <c r="B6844" t="s">
        <v>19482</v>
      </c>
      <c r="C6844" t="s">
        <v>19566</v>
      </c>
      <c r="D6844" t="s">
        <v>19623</v>
      </c>
      <c r="E6844" s="89">
        <v>0.3752942276931063</v>
      </c>
      <c r="F6844" s="89">
        <v>703423</v>
      </c>
      <c r="G6844" s="89">
        <v>1</v>
      </c>
      <c r="H6844" t="s">
        <v>19630</v>
      </c>
      <c r="I6844" s="89"/>
    </row>
    <row r="6845">
      <c r="A6845" t="s">
        <v>9521</v>
      </c>
      <c r="B6845" t="s">
        <v>19480</v>
      </c>
      <c r="C6845" t="s">
        <v>19566</v>
      </c>
      <c r="D6845" t="s">
        <v>19624</v>
      </c>
      <c r="E6845" s="89">
        <v>0.6424242596559965</v>
      </c>
      <c r="F6845" s="89">
        <v>703423</v>
      </c>
      <c r="G6845" s="89">
        <v>1</v>
      </c>
      <c r="H6845" t="s">
        <v>19630</v>
      </c>
      <c r="I6845" s="89"/>
    </row>
    <row r="6846">
      <c r="A6846" t="s">
        <v>9522</v>
      </c>
      <c r="B6846" t="s">
        <v>19481</v>
      </c>
      <c r="C6846" t="s">
        <v>19566</v>
      </c>
      <c r="D6846" t="s">
        <v>19624</v>
      </c>
      <c r="E6846" s="89">
        <v>0.1893376360771158</v>
      </c>
      <c r="F6846" s="89">
        <v>703423</v>
      </c>
      <c r="G6846" s="89">
        <v>1</v>
      </c>
      <c r="H6846" t="s">
        <v>19630</v>
      </c>
      <c r="I6846" s="89"/>
    </row>
    <row r="6847">
      <c r="A6847" t="s">
        <v>9523</v>
      </c>
      <c r="B6847" t="s">
        <v>19482</v>
      </c>
      <c r="C6847" t="s">
        <v>19566</v>
      </c>
      <c r="D6847" t="s">
        <v>19624</v>
      </c>
      <c r="E6847" s="89">
        <v>0.08375082458210878</v>
      </c>
      <c r="F6847" s="89">
        <v>703423</v>
      </c>
      <c r="G6847" s="89">
        <v>1</v>
      </c>
      <c r="H6847" t="s">
        <v>19630</v>
      </c>
      <c r="I6847" s="89"/>
    </row>
    <row r="6848">
      <c r="A6848" t="s">
        <v>9524</v>
      </c>
      <c r="B6848" t="s">
        <v>19480</v>
      </c>
      <c r="C6848" t="s">
        <v>19567</v>
      </c>
      <c r="D6848" t="s">
        <v>19623</v>
      </c>
      <c r="E6848" s="89">
        <v>1</v>
      </c>
      <c r="F6848" s="89">
        <v>703423</v>
      </c>
      <c r="G6848" s="89">
        <v>1</v>
      </c>
      <c r="H6848" t="s">
        <v>19630</v>
      </c>
      <c r="I6848" s="89"/>
    </row>
    <row r="6849">
      <c r="A6849" t="s">
        <v>9525</v>
      </c>
      <c r="B6849" t="s">
        <v>19481</v>
      </c>
      <c r="C6849" t="s">
        <v>19567</v>
      </c>
      <c r="D6849" t="s">
        <v>19623</v>
      </c>
      <c r="E6849" s="89">
        <v>0.5792039593627576</v>
      </c>
      <c r="F6849" s="89">
        <v>703423</v>
      </c>
      <c r="G6849" s="89">
        <v>1</v>
      </c>
      <c r="H6849" t="s">
        <v>19630</v>
      </c>
      <c r="I6849" s="89"/>
    </row>
    <row r="6850">
      <c r="A6850" t="s">
        <v>9526</v>
      </c>
      <c r="B6850" t="s">
        <v>19482</v>
      </c>
      <c r="C6850" t="s">
        <v>19567</v>
      </c>
      <c r="D6850" t="s">
        <v>19623</v>
      </c>
      <c r="E6850" s="89">
        <v>0.3549667883830074</v>
      </c>
      <c r="F6850" s="89">
        <v>703423</v>
      </c>
      <c r="G6850" s="89">
        <v>1</v>
      </c>
      <c r="H6850" t="s">
        <v>19630</v>
      </c>
      <c r="I6850" s="89"/>
    </row>
    <row r="6851">
      <c r="A6851" t="s">
        <v>9527</v>
      </c>
      <c r="B6851" t="s">
        <v>19480</v>
      </c>
      <c r="C6851" t="s">
        <v>19567</v>
      </c>
      <c r="D6851" t="s">
        <v>19624</v>
      </c>
      <c r="E6851" s="89">
        <v>0.5842970730271828</v>
      </c>
      <c r="F6851" s="89">
        <v>703423</v>
      </c>
      <c r="G6851" s="89">
        <v>1</v>
      </c>
      <c r="H6851" t="s">
        <v>19630</v>
      </c>
      <c r="I6851" s="89"/>
    </row>
    <row r="6852">
      <c r="A6852" t="s">
        <v>9528</v>
      </c>
      <c r="B6852" t="s">
        <v>19481</v>
      </c>
      <c r="C6852" t="s">
        <v>19567</v>
      </c>
      <c r="D6852" t="s">
        <v>19624</v>
      </c>
      <c r="E6852" s="89">
        <v>0.1677891431247662</v>
      </c>
      <c r="F6852" s="89">
        <v>703423</v>
      </c>
      <c r="G6852" s="89">
        <v>1</v>
      </c>
      <c r="H6852" t="s">
        <v>19630</v>
      </c>
      <c r="I6852" s="89"/>
    </row>
    <row r="6853">
      <c r="A6853" t="s">
        <v>9529</v>
      </c>
      <c r="B6853" t="s">
        <v>19482</v>
      </c>
      <c r="C6853" t="s">
        <v>19567</v>
      </c>
      <c r="D6853" t="s">
        <v>19624</v>
      </c>
      <c r="E6853" s="89">
        <v>0.07064730917983374</v>
      </c>
      <c r="F6853" s="89">
        <v>703423</v>
      </c>
      <c r="G6853" s="89">
        <v>1</v>
      </c>
      <c r="H6853" t="s">
        <v>19630</v>
      </c>
      <c r="I6853" s="89"/>
    </row>
    <row r="6854">
      <c r="A6854" t="s">
        <v>9530</v>
      </c>
      <c r="B6854" t="s">
        <v>19480</v>
      </c>
      <c r="C6854" t="s">
        <v>19568</v>
      </c>
      <c r="D6854" t="s">
        <v>19623</v>
      </c>
      <c r="E6854" s="89">
        <v>1</v>
      </c>
      <c r="F6854" s="89">
        <v>703423</v>
      </c>
      <c r="G6854" s="89">
        <v>1</v>
      </c>
      <c r="H6854" t="s">
        <v>19630</v>
      </c>
      <c r="I6854" s="89"/>
    </row>
    <row r="6855">
      <c r="A6855" t="s">
        <v>9531</v>
      </c>
      <c r="B6855" t="s">
        <v>19481</v>
      </c>
      <c r="C6855" t="s">
        <v>19568</v>
      </c>
      <c r="D6855" t="s">
        <v>19623</v>
      </c>
      <c r="E6855" s="89">
        <v>0.5943386940054869</v>
      </c>
      <c r="F6855" s="89">
        <v>703423</v>
      </c>
      <c r="G6855" s="89">
        <v>1</v>
      </c>
      <c r="H6855" t="s">
        <v>19630</v>
      </c>
      <c r="I6855" s="89"/>
    </row>
    <row r="6856">
      <c r="A6856" t="s">
        <v>9532</v>
      </c>
      <c r="B6856" t="s">
        <v>19482</v>
      </c>
      <c r="C6856" t="s">
        <v>19568</v>
      </c>
      <c r="D6856" t="s">
        <v>19623</v>
      </c>
      <c r="E6856" s="89">
        <v>0.3723209880149499</v>
      </c>
      <c r="F6856" s="89">
        <v>703423</v>
      </c>
      <c r="G6856" s="89">
        <v>1</v>
      </c>
      <c r="H6856" t="s">
        <v>19630</v>
      </c>
      <c r="I6856" s="89"/>
    </row>
    <row r="6857">
      <c r="A6857" t="s">
        <v>9533</v>
      </c>
      <c r="B6857" t="s">
        <v>19480</v>
      </c>
      <c r="C6857" t="s">
        <v>19568</v>
      </c>
      <c r="D6857" t="s">
        <v>19624</v>
      </c>
      <c r="E6857" s="89">
        <v>0.6356729876617625</v>
      </c>
      <c r="F6857" s="89">
        <v>703423</v>
      </c>
      <c r="G6857" s="89">
        <v>1</v>
      </c>
      <c r="H6857" t="s">
        <v>19630</v>
      </c>
      <c r="I6857" s="89"/>
    </row>
    <row r="6858">
      <c r="A6858" t="s">
        <v>9534</v>
      </c>
      <c r="B6858" t="s">
        <v>19481</v>
      </c>
      <c r="C6858" t="s">
        <v>19568</v>
      </c>
      <c r="D6858" t="s">
        <v>19624</v>
      </c>
      <c r="E6858" s="89">
        <v>0.185838855798841</v>
      </c>
      <c r="F6858" s="89">
        <v>703423</v>
      </c>
      <c r="G6858" s="89">
        <v>1</v>
      </c>
      <c r="H6858" t="s">
        <v>19630</v>
      </c>
      <c r="I6858" s="89"/>
    </row>
    <row r="6859">
      <c r="A6859" t="s">
        <v>9535</v>
      </c>
      <c r="B6859" t="s">
        <v>19482</v>
      </c>
      <c r="C6859" t="s">
        <v>19568</v>
      </c>
      <c r="D6859" t="s">
        <v>19624</v>
      </c>
      <c r="E6859" s="89">
        <v>0.08158015120812379</v>
      </c>
      <c r="F6859" s="89">
        <v>703423</v>
      </c>
      <c r="G6859" s="89">
        <v>1</v>
      </c>
      <c r="H6859" t="s">
        <v>19630</v>
      </c>
      <c r="I6859" s="89"/>
    </row>
    <row r="6860">
      <c r="A6860" t="s">
        <v>9536</v>
      </c>
      <c r="B6860" t="s">
        <v>19480</v>
      </c>
      <c r="C6860" t="s">
        <v>19569</v>
      </c>
      <c r="D6860" t="s">
        <v>19623</v>
      </c>
      <c r="E6860" s="89">
        <v>1</v>
      </c>
      <c r="F6860" s="89">
        <v>703423</v>
      </c>
      <c r="G6860" s="89">
        <v>1</v>
      </c>
      <c r="H6860" t="s">
        <v>19630</v>
      </c>
      <c r="I6860" s="89"/>
    </row>
    <row r="6861">
      <c r="A6861" t="s">
        <v>9537</v>
      </c>
      <c r="B6861" t="s">
        <v>19481</v>
      </c>
      <c r="C6861" t="s">
        <v>19569</v>
      </c>
      <c r="D6861" t="s">
        <v>19623</v>
      </c>
      <c r="E6861" s="89">
        <v>0.5968156712620353</v>
      </c>
      <c r="F6861" s="89">
        <v>703423</v>
      </c>
      <c r="G6861" s="89">
        <v>1</v>
      </c>
      <c r="H6861" t="s">
        <v>19630</v>
      </c>
      <c r="I6861" s="89"/>
    </row>
    <row r="6862">
      <c r="A6862" t="s">
        <v>9538</v>
      </c>
      <c r="B6862" t="s">
        <v>19482</v>
      </c>
      <c r="C6862" t="s">
        <v>19569</v>
      </c>
      <c r="D6862" t="s">
        <v>19623</v>
      </c>
      <c r="E6862" s="89">
        <v>0.3752942276931063</v>
      </c>
      <c r="F6862" s="89">
        <v>703423</v>
      </c>
      <c r="G6862" s="89">
        <v>1</v>
      </c>
      <c r="H6862" t="s">
        <v>19630</v>
      </c>
      <c r="I6862" s="89"/>
    </row>
    <row r="6863">
      <c r="A6863" t="s">
        <v>9539</v>
      </c>
      <c r="B6863" t="s">
        <v>19480</v>
      </c>
      <c r="C6863" t="s">
        <v>19569</v>
      </c>
      <c r="D6863" t="s">
        <v>19624</v>
      </c>
      <c r="E6863" s="89">
        <v>0.6424242596559965</v>
      </c>
      <c r="F6863" s="89">
        <v>703423</v>
      </c>
      <c r="G6863" s="89">
        <v>1</v>
      </c>
      <c r="H6863" t="s">
        <v>19630</v>
      </c>
      <c r="I6863" s="89"/>
    </row>
    <row r="6864">
      <c r="A6864" t="s">
        <v>9540</v>
      </c>
      <c r="B6864" t="s">
        <v>19481</v>
      </c>
      <c r="C6864" t="s">
        <v>19569</v>
      </c>
      <c r="D6864" t="s">
        <v>19624</v>
      </c>
      <c r="E6864" s="89">
        <v>0.1893376360771158</v>
      </c>
      <c r="F6864" s="89">
        <v>703423</v>
      </c>
      <c r="G6864" s="89">
        <v>1</v>
      </c>
      <c r="H6864" t="s">
        <v>19630</v>
      </c>
      <c r="I6864" s="89"/>
    </row>
    <row r="6865">
      <c r="A6865" t="s">
        <v>9541</v>
      </c>
      <c r="B6865" t="s">
        <v>19482</v>
      </c>
      <c r="C6865" t="s">
        <v>19569</v>
      </c>
      <c r="D6865" t="s">
        <v>19624</v>
      </c>
      <c r="E6865" s="89">
        <v>0.08375082458210878</v>
      </c>
      <c r="F6865" s="89">
        <v>703423</v>
      </c>
      <c r="G6865" s="89">
        <v>1</v>
      </c>
      <c r="H6865" t="s">
        <v>19630</v>
      </c>
      <c r="I6865" s="89"/>
    </row>
    <row r="6866">
      <c r="A6866" t="s">
        <v>9542</v>
      </c>
      <c r="B6866" t="s">
        <v>19480</v>
      </c>
      <c r="C6866" t="s">
        <v>19570</v>
      </c>
      <c r="D6866" t="s">
        <v>19623</v>
      </c>
      <c r="E6866" s="89">
        <v>1</v>
      </c>
      <c r="F6866" s="89">
        <v>703423</v>
      </c>
      <c r="G6866" s="89">
        <v>1</v>
      </c>
      <c r="H6866" t="s">
        <v>19630</v>
      </c>
      <c r="I6866" s="89"/>
    </row>
    <row r="6867">
      <c r="A6867" t="s">
        <v>9543</v>
      </c>
      <c r="B6867" t="s">
        <v>19481</v>
      </c>
      <c r="C6867" t="s">
        <v>19570</v>
      </c>
      <c r="D6867" t="s">
        <v>19623</v>
      </c>
      <c r="E6867" s="89">
        <v>0.5968156712620353</v>
      </c>
      <c r="F6867" s="89">
        <v>703423</v>
      </c>
      <c r="G6867" s="89">
        <v>1</v>
      </c>
      <c r="H6867" t="s">
        <v>19630</v>
      </c>
      <c r="I6867" s="89"/>
    </row>
    <row r="6868">
      <c r="A6868" t="s">
        <v>9544</v>
      </c>
      <c r="B6868" t="s">
        <v>19482</v>
      </c>
      <c r="C6868" t="s">
        <v>19570</v>
      </c>
      <c r="D6868" t="s">
        <v>19623</v>
      </c>
      <c r="E6868" s="89">
        <v>0.3752942276931063</v>
      </c>
      <c r="F6868" s="89">
        <v>703423</v>
      </c>
      <c r="G6868" s="89">
        <v>1</v>
      </c>
      <c r="H6868" t="s">
        <v>19630</v>
      </c>
      <c r="I6868" s="89"/>
    </row>
    <row r="6869">
      <c r="A6869" t="s">
        <v>9545</v>
      </c>
      <c r="B6869" t="s">
        <v>19480</v>
      </c>
      <c r="C6869" t="s">
        <v>19570</v>
      </c>
      <c r="D6869" t="s">
        <v>19624</v>
      </c>
      <c r="E6869" s="89">
        <v>0.6424242596559965</v>
      </c>
      <c r="F6869" s="89">
        <v>703423</v>
      </c>
      <c r="G6869" s="89">
        <v>1</v>
      </c>
      <c r="H6869" t="s">
        <v>19630</v>
      </c>
      <c r="I6869" s="89"/>
    </row>
    <row r="6870">
      <c r="A6870" t="s">
        <v>9546</v>
      </c>
      <c r="B6870" t="s">
        <v>19481</v>
      </c>
      <c r="C6870" t="s">
        <v>19570</v>
      </c>
      <c r="D6870" t="s">
        <v>19624</v>
      </c>
      <c r="E6870" s="89">
        <v>0.1893376360771158</v>
      </c>
      <c r="F6870" s="89">
        <v>703423</v>
      </c>
      <c r="G6870" s="89">
        <v>1</v>
      </c>
      <c r="H6870" t="s">
        <v>19630</v>
      </c>
      <c r="I6870" s="89"/>
    </row>
    <row r="6871">
      <c r="A6871" t="s">
        <v>9547</v>
      </c>
      <c r="B6871" t="s">
        <v>19482</v>
      </c>
      <c r="C6871" t="s">
        <v>19570</v>
      </c>
      <c r="D6871" t="s">
        <v>19624</v>
      </c>
      <c r="E6871" s="89">
        <v>0.08375082458210878</v>
      </c>
      <c r="F6871" s="89">
        <v>703423</v>
      </c>
      <c r="G6871" s="89">
        <v>1</v>
      </c>
      <c r="H6871" t="s">
        <v>19630</v>
      </c>
      <c r="I6871" s="89"/>
    </row>
    <row r="6872">
      <c r="A6872" t="s">
        <v>9548</v>
      </c>
      <c r="B6872" t="s">
        <v>19480</v>
      </c>
      <c r="C6872" t="s">
        <v>19571</v>
      </c>
      <c r="D6872" t="s">
        <v>19623</v>
      </c>
      <c r="E6872" s="89">
        <v>1</v>
      </c>
      <c r="F6872" s="89">
        <v>703423</v>
      </c>
      <c r="G6872" s="89">
        <v>1</v>
      </c>
      <c r="H6872" t="s">
        <v>19630</v>
      </c>
      <c r="I6872" s="89"/>
    </row>
    <row r="6873">
      <c r="A6873" t="s">
        <v>9549</v>
      </c>
      <c r="B6873" t="s">
        <v>19481</v>
      </c>
      <c r="C6873" t="s">
        <v>19571</v>
      </c>
      <c r="D6873" t="s">
        <v>19623</v>
      </c>
      <c r="E6873" s="89">
        <v>0.5968156712620353</v>
      </c>
      <c r="F6873" s="89">
        <v>703423</v>
      </c>
      <c r="G6873" s="89">
        <v>1</v>
      </c>
      <c r="H6873" t="s">
        <v>19630</v>
      </c>
      <c r="I6873" s="89"/>
    </row>
    <row r="6874">
      <c r="A6874" t="s">
        <v>9550</v>
      </c>
      <c r="B6874" t="s">
        <v>19482</v>
      </c>
      <c r="C6874" t="s">
        <v>19571</v>
      </c>
      <c r="D6874" t="s">
        <v>19623</v>
      </c>
      <c r="E6874" s="89">
        <v>0.3752942276931063</v>
      </c>
      <c r="F6874" s="89">
        <v>703423</v>
      </c>
      <c r="G6874" s="89">
        <v>1</v>
      </c>
      <c r="H6874" t="s">
        <v>19630</v>
      </c>
      <c r="I6874" s="89"/>
    </row>
    <row r="6875">
      <c r="A6875" t="s">
        <v>9551</v>
      </c>
      <c r="B6875" t="s">
        <v>19480</v>
      </c>
      <c r="C6875" t="s">
        <v>19571</v>
      </c>
      <c r="D6875" t="s">
        <v>19624</v>
      </c>
      <c r="E6875" s="89">
        <v>0.6424242596559965</v>
      </c>
      <c r="F6875" s="89">
        <v>703423</v>
      </c>
      <c r="G6875" s="89">
        <v>1</v>
      </c>
      <c r="H6875" t="s">
        <v>19630</v>
      </c>
      <c r="I6875" s="89"/>
    </row>
    <row r="6876">
      <c r="A6876" t="s">
        <v>9552</v>
      </c>
      <c r="B6876" t="s">
        <v>19481</v>
      </c>
      <c r="C6876" t="s">
        <v>19571</v>
      </c>
      <c r="D6876" t="s">
        <v>19624</v>
      </c>
      <c r="E6876" s="89">
        <v>0.1893376360771158</v>
      </c>
      <c r="F6876" s="89">
        <v>703423</v>
      </c>
      <c r="G6876" s="89">
        <v>1</v>
      </c>
      <c r="H6876" t="s">
        <v>19630</v>
      </c>
      <c r="I6876" s="89"/>
    </row>
    <row r="6877">
      <c r="A6877" t="s">
        <v>9553</v>
      </c>
      <c r="B6877" t="s">
        <v>19482</v>
      </c>
      <c r="C6877" t="s">
        <v>19571</v>
      </c>
      <c r="D6877" t="s">
        <v>19624</v>
      </c>
      <c r="E6877" s="89">
        <v>0.08375082458210878</v>
      </c>
      <c r="F6877" s="89">
        <v>703423</v>
      </c>
      <c r="G6877" s="89">
        <v>1</v>
      </c>
      <c r="H6877" t="s">
        <v>19630</v>
      </c>
      <c r="I6877" s="89"/>
    </row>
    <row r="6878">
      <c r="A6878" t="s">
        <v>9554</v>
      </c>
      <c r="B6878" t="s">
        <v>19480</v>
      </c>
      <c r="C6878" t="s">
        <v>19572</v>
      </c>
      <c r="D6878" t="s">
        <v>19623</v>
      </c>
      <c r="E6878" s="89">
        <v>1</v>
      </c>
      <c r="F6878" s="89">
        <v>703423</v>
      </c>
      <c r="G6878" s="89">
        <v>1</v>
      </c>
      <c r="H6878" t="s">
        <v>19630</v>
      </c>
      <c r="I6878" s="89"/>
    </row>
    <row r="6879">
      <c r="A6879" t="s">
        <v>9555</v>
      </c>
      <c r="B6879" t="s">
        <v>19481</v>
      </c>
      <c r="C6879" t="s">
        <v>19572</v>
      </c>
      <c r="D6879" t="s">
        <v>19623</v>
      </c>
      <c r="E6879" s="89">
        <v>0.4700098954822156</v>
      </c>
      <c r="F6879" s="89">
        <v>703423</v>
      </c>
      <c r="G6879" s="89">
        <v>1</v>
      </c>
      <c r="H6879" t="s">
        <v>19630</v>
      </c>
      <c r="I6879" s="89"/>
    </row>
    <row r="6880">
      <c r="A6880" t="s">
        <v>9556</v>
      </c>
      <c r="B6880" t="s">
        <v>19482</v>
      </c>
      <c r="C6880" t="s">
        <v>19572</v>
      </c>
      <c r="D6880" t="s">
        <v>19623</v>
      </c>
      <c r="E6880" s="89">
        <v>0.243388830627994</v>
      </c>
      <c r="F6880" s="89">
        <v>703423</v>
      </c>
      <c r="G6880" s="89">
        <v>1</v>
      </c>
      <c r="H6880" t="s">
        <v>19630</v>
      </c>
      <c r="I6880" s="89"/>
    </row>
    <row r="6881">
      <c r="A6881" t="s">
        <v>9557</v>
      </c>
      <c r="B6881" t="s">
        <v>19480</v>
      </c>
      <c r="C6881" t="s">
        <v>19572</v>
      </c>
      <c r="D6881" t="s">
        <v>19624</v>
      </c>
      <c r="E6881" s="89">
        <v>0.3257954317672297</v>
      </c>
      <c r="F6881" s="89">
        <v>703423</v>
      </c>
      <c r="G6881" s="89">
        <v>1</v>
      </c>
      <c r="H6881" t="s">
        <v>19630</v>
      </c>
      <c r="I6881" s="89"/>
    </row>
    <row r="6882">
      <c r="A6882" t="s">
        <v>9558</v>
      </c>
      <c r="B6882" t="s">
        <v>19481</v>
      </c>
      <c r="C6882" t="s">
        <v>19572</v>
      </c>
      <c r="D6882" t="s">
        <v>19624</v>
      </c>
      <c r="E6882" s="89">
        <v>0.06372638183577611</v>
      </c>
      <c r="F6882" s="89">
        <v>703423</v>
      </c>
      <c r="G6882" s="89">
        <v>1</v>
      </c>
      <c r="H6882" t="s">
        <v>19630</v>
      </c>
      <c r="I6882" s="89"/>
    </row>
    <row r="6883">
      <c r="A6883" t="s">
        <v>9559</v>
      </c>
      <c r="B6883" t="s">
        <v>19482</v>
      </c>
      <c r="C6883" t="s">
        <v>19572</v>
      </c>
      <c r="D6883" t="s">
        <v>19624</v>
      </c>
      <c r="E6883" s="89">
        <v>0.02039115805734993</v>
      </c>
      <c r="F6883" s="89">
        <v>703423</v>
      </c>
      <c r="G6883" s="89">
        <v>1</v>
      </c>
      <c r="H6883" t="s">
        <v>19630</v>
      </c>
      <c r="I6883" s="89"/>
    </row>
    <row r="6884">
      <c r="A6884" t="s">
        <v>9560</v>
      </c>
      <c r="B6884" t="s">
        <v>19480</v>
      </c>
      <c r="C6884" t="s">
        <v>19573</v>
      </c>
      <c r="D6884" t="s">
        <v>19623</v>
      </c>
      <c r="E6884" s="89">
        <v>0.9961346160134087</v>
      </c>
      <c r="F6884" s="89">
        <v>703423</v>
      </c>
      <c r="G6884" s="89">
        <v>1</v>
      </c>
      <c r="H6884" t="s">
        <v>19630</v>
      </c>
      <c r="I6884" s="89"/>
    </row>
    <row r="6885">
      <c r="A6885" t="s">
        <v>9561</v>
      </c>
      <c r="B6885" t="s">
        <v>19481</v>
      </c>
      <c r="C6885" t="s">
        <v>19573</v>
      </c>
      <c r="D6885" t="s">
        <v>19623</v>
      </c>
      <c r="E6885" s="89">
        <v>0.5833565490125077</v>
      </c>
      <c r="F6885" s="89">
        <v>703423</v>
      </c>
      <c r="G6885" s="89">
        <v>1</v>
      </c>
      <c r="H6885" t="s">
        <v>19630</v>
      </c>
      <c r="I6885" s="89"/>
    </row>
    <row r="6886">
      <c r="A6886" t="s">
        <v>9562</v>
      </c>
      <c r="B6886" t="s">
        <v>19482</v>
      </c>
      <c r="C6886" t="s">
        <v>19573</v>
      </c>
      <c r="D6886" t="s">
        <v>19623</v>
      </c>
      <c r="E6886" s="89">
        <v>0.3636719901151906</v>
      </c>
      <c r="F6886" s="89">
        <v>703423</v>
      </c>
      <c r="G6886" s="89">
        <v>1</v>
      </c>
      <c r="H6886" t="s">
        <v>19630</v>
      </c>
      <c r="I6886" s="89"/>
    </row>
    <row r="6887">
      <c r="A6887" t="s">
        <v>9563</v>
      </c>
      <c r="B6887" t="s">
        <v>19480</v>
      </c>
      <c r="C6887" t="s">
        <v>19573</v>
      </c>
      <c r="D6887" t="s">
        <v>19624</v>
      </c>
      <c r="E6887" s="89">
        <v>0.6124494081086345</v>
      </c>
      <c r="F6887" s="89">
        <v>703423</v>
      </c>
      <c r="G6887" s="89">
        <v>1</v>
      </c>
      <c r="H6887" t="s">
        <v>19630</v>
      </c>
      <c r="I6887" s="89"/>
    </row>
    <row r="6888">
      <c r="A6888" t="s">
        <v>9564</v>
      </c>
      <c r="B6888" t="s">
        <v>19481</v>
      </c>
      <c r="C6888" t="s">
        <v>19573</v>
      </c>
      <c r="D6888" t="s">
        <v>19624</v>
      </c>
      <c r="E6888" s="89">
        <v>0.1812883258199474</v>
      </c>
      <c r="F6888" s="89">
        <v>703423</v>
      </c>
      <c r="G6888" s="89">
        <v>1</v>
      </c>
      <c r="H6888" t="s">
        <v>19630</v>
      </c>
      <c r="I6888" s="89"/>
    </row>
    <row r="6889">
      <c r="A6889" t="s">
        <v>9565</v>
      </c>
      <c r="B6889" t="s">
        <v>19482</v>
      </c>
      <c r="C6889" t="s">
        <v>19573</v>
      </c>
      <c r="D6889" t="s">
        <v>19624</v>
      </c>
      <c r="E6889" s="89">
        <v>0.08010926829451541</v>
      </c>
      <c r="F6889" s="89">
        <v>703423</v>
      </c>
      <c r="G6889" s="89">
        <v>1</v>
      </c>
      <c r="H6889" t="s">
        <v>19630</v>
      </c>
      <c r="I6889" s="89"/>
    </row>
    <row r="6890">
      <c r="A6890" t="s">
        <v>21132</v>
      </c>
      <c r="B6890" t="s">
        <v>19476</v>
      </c>
      <c r="C6890" t="s">
        <v>3806</v>
      </c>
      <c r="D6890" t="s">
        <v>19630</v>
      </c>
      <c r="E6890" s="89">
        <v>0</v>
      </c>
      <c r="F6890" s="89">
        <v>703423</v>
      </c>
      <c r="G6890" s="89">
        <v>1</v>
      </c>
      <c r="H6890" t="s">
        <v>19630</v>
      </c>
      <c r="I6890" s="89"/>
    </row>
    <row r="6891">
      <c r="A6891" t="s">
        <v>21133</v>
      </c>
      <c r="B6891" t="s">
        <v>19477</v>
      </c>
      <c r="C6891" t="s">
        <v>3806</v>
      </c>
      <c r="D6891" t="s">
        <v>19630</v>
      </c>
      <c r="E6891" s="89">
        <v>0</v>
      </c>
      <c r="F6891" s="89">
        <v>703423</v>
      </c>
      <c r="G6891" s="89">
        <v>1</v>
      </c>
      <c r="H6891" t="s">
        <v>19630</v>
      </c>
      <c r="I6891" s="89"/>
    </row>
    <row r="6892">
      <c r="A6892" t="s">
        <v>21134</v>
      </c>
      <c r="B6892" t="s">
        <v>19478</v>
      </c>
      <c r="C6892" t="s">
        <v>3806</v>
      </c>
      <c r="D6892" t="s">
        <v>19630</v>
      </c>
      <c r="E6892" s="89">
        <v>0</v>
      </c>
      <c r="F6892" s="89">
        <v>703423</v>
      </c>
      <c r="G6892" s="89">
        <v>1</v>
      </c>
      <c r="H6892" t="s">
        <v>19630</v>
      </c>
      <c r="I6892" s="89"/>
    </row>
    <row r="6893">
      <c r="A6893" t="s">
        <v>21135</v>
      </c>
      <c r="B6893" t="s">
        <v>19479</v>
      </c>
      <c r="C6893" t="s">
        <v>3806</v>
      </c>
      <c r="D6893" t="s">
        <v>19630</v>
      </c>
      <c r="E6893" s="89">
        <v>0</v>
      </c>
      <c r="F6893" s="89">
        <v>703423</v>
      </c>
      <c r="G6893" s="89">
        <v>1</v>
      </c>
      <c r="H6893" t="s">
        <v>19630</v>
      </c>
      <c r="I6893" s="89"/>
    </row>
    <row r="6894">
      <c r="A6894" t="s">
        <v>21136</v>
      </c>
      <c r="B6894" t="s">
        <v>19476</v>
      </c>
      <c r="C6894" t="s">
        <v>3678</v>
      </c>
      <c r="D6894" t="s">
        <v>19630</v>
      </c>
      <c r="E6894" s="89">
        <v>0</v>
      </c>
      <c r="F6894" s="89">
        <v>703423</v>
      </c>
      <c r="G6894" s="89">
        <v>1</v>
      </c>
      <c r="H6894" t="s">
        <v>19630</v>
      </c>
      <c r="I6894" s="89"/>
    </row>
    <row r="6895">
      <c r="A6895" t="s">
        <v>21137</v>
      </c>
      <c r="B6895" t="s">
        <v>19477</v>
      </c>
      <c r="C6895" t="s">
        <v>3678</v>
      </c>
      <c r="D6895" t="s">
        <v>19630</v>
      </c>
      <c r="E6895" s="89">
        <v>0</v>
      </c>
      <c r="F6895" s="89">
        <v>703423</v>
      </c>
      <c r="G6895" s="89">
        <v>1</v>
      </c>
      <c r="H6895" t="s">
        <v>19630</v>
      </c>
      <c r="I6895" s="89"/>
    </row>
    <row r="6896">
      <c r="A6896" t="s">
        <v>21138</v>
      </c>
      <c r="B6896" t="s">
        <v>19478</v>
      </c>
      <c r="C6896" t="s">
        <v>3678</v>
      </c>
      <c r="D6896" t="s">
        <v>19630</v>
      </c>
      <c r="E6896" s="89">
        <v>0</v>
      </c>
      <c r="F6896" s="89">
        <v>703423</v>
      </c>
      <c r="G6896" s="89">
        <v>1</v>
      </c>
      <c r="H6896" t="s">
        <v>19630</v>
      </c>
      <c r="I6896" s="89"/>
    </row>
    <row r="6897">
      <c r="A6897" t="s">
        <v>21139</v>
      </c>
      <c r="B6897" t="s">
        <v>19479</v>
      </c>
      <c r="C6897" t="s">
        <v>3678</v>
      </c>
      <c r="D6897" t="s">
        <v>19630</v>
      </c>
      <c r="E6897" s="89">
        <v>0</v>
      </c>
      <c r="F6897" s="89">
        <v>703423</v>
      </c>
      <c r="G6897" s="89">
        <v>1</v>
      </c>
      <c r="H6897" t="s">
        <v>19630</v>
      </c>
      <c r="I6897" s="89"/>
    </row>
    <row r="6898">
      <c r="A6898" t="s">
        <v>21140</v>
      </c>
      <c r="B6898" t="s">
        <v>19476</v>
      </c>
      <c r="C6898" t="s">
        <v>3679</v>
      </c>
      <c r="D6898" t="s">
        <v>19630</v>
      </c>
      <c r="E6898" s="89">
        <v>0</v>
      </c>
      <c r="F6898" s="89">
        <v>703423</v>
      </c>
      <c r="G6898" s="89">
        <v>1</v>
      </c>
      <c r="H6898" t="s">
        <v>19630</v>
      </c>
      <c r="I6898" s="89"/>
    </row>
    <row r="6899">
      <c r="A6899" t="s">
        <v>21141</v>
      </c>
      <c r="B6899" t="s">
        <v>19477</v>
      </c>
      <c r="C6899" t="s">
        <v>3679</v>
      </c>
      <c r="D6899" t="s">
        <v>19630</v>
      </c>
      <c r="E6899" s="89">
        <v>0</v>
      </c>
      <c r="F6899" s="89">
        <v>703423</v>
      </c>
      <c r="G6899" s="89">
        <v>1</v>
      </c>
      <c r="H6899" t="s">
        <v>19630</v>
      </c>
      <c r="I6899" s="89"/>
    </row>
    <row r="6900">
      <c r="A6900" t="s">
        <v>21142</v>
      </c>
      <c r="B6900" t="s">
        <v>19478</v>
      </c>
      <c r="C6900" t="s">
        <v>3679</v>
      </c>
      <c r="D6900" t="s">
        <v>19630</v>
      </c>
      <c r="E6900" s="89">
        <v>0</v>
      </c>
      <c r="F6900" s="89">
        <v>703423</v>
      </c>
      <c r="G6900" s="89">
        <v>1</v>
      </c>
      <c r="H6900" t="s">
        <v>19630</v>
      </c>
      <c r="I6900" s="89"/>
    </row>
    <row r="6901">
      <c r="A6901" t="s">
        <v>21143</v>
      </c>
      <c r="B6901" t="s">
        <v>19479</v>
      </c>
      <c r="C6901" t="s">
        <v>3679</v>
      </c>
      <c r="D6901" t="s">
        <v>19630</v>
      </c>
      <c r="E6901" s="89">
        <v>0</v>
      </c>
      <c r="F6901" s="89">
        <v>703423</v>
      </c>
      <c r="G6901" s="89">
        <v>1</v>
      </c>
      <c r="H6901" t="s">
        <v>19630</v>
      </c>
      <c r="I6901" s="89"/>
    </row>
    <row r="6902">
      <c r="A6902" t="s">
        <v>9566</v>
      </c>
      <c r="B6902" t="s">
        <v>19476</v>
      </c>
      <c r="C6902" t="s">
        <v>19488</v>
      </c>
      <c r="D6902" t="s">
        <v>19630</v>
      </c>
      <c r="E6902" s="89">
        <v>0</v>
      </c>
      <c r="F6902" s="89">
        <v>703423</v>
      </c>
      <c r="G6902" s="89">
        <v>1</v>
      </c>
      <c r="H6902" t="s">
        <v>19630</v>
      </c>
      <c r="I6902" s="89"/>
    </row>
    <row r="6903">
      <c r="A6903" t="s">
        <v>9567</v>
      </c>
      <c r="B6903" t="s">
        <v>19477</v>
      </c>
      <c r="C6903" t="s">
        <v>19488</v>
      </c>
      <c r="D6903" t="s">
        <v>19630</v>
      </c>
      <c r="E6903" s="89">
        <v>0</v>
      </c>
      <c r="F6903" s="89">
        <v>703423</v>
      </c>
      <c r="G6903" s="89">
        <v>1</v>
      </c>
      <c r="H6903" t="s">
        <v>19630</v>
      </c>
      <c r="I6903" s="89"/>
    </row>
    <row r="6904">
      <c r="A6904" t="s">
        <v>9568</v>
      </c>
      <c r="B6904" t="s">
        <v>19478</v>
      </c>
      <c r="C6904" t="s">
        <v>19488</v>
      </c>
      <c r="D6904" t="s">
        <v>19630</v>
      </c>
      <c r="E6904" s="89">
        <v>0</v>
      </c>
      <c r="F6904" s="89">
        <v>703423</v>
      </c>
      <c r="G6904" s="89">
        <v>1</v>
      </c>
      <c r="H6904" t="s">
        <v>19630</v>
      </c>
      <c r="I6904" s="89"/>
    </row>
    <row r="6905">
      <c r="A6905" t="s">
        <v>9569</v>
      </c>
      <c r="B6905" t="s">
        <v>19479</v>
      </c>
      <c r="C6905" t="s">
        <v>19488</v>
      </c>
      <c r="D6905" t="s">
        <v>19630</v>
      </c>
      <c r="E6905" s="89">
        <v>0</v>
      </c>
      <c r="F6905" s="89">
        <v>703423</v>
      </c>
      <c r="G6905" s="89">
        <v>1</v>
      </c>
      <c r="H6905" t="s">
        <v>19630</v>
      </c>
      <c r="I6905" s="89"/>
    </row>
    <row r="6906">
      <c r="A6906" t="s">
        <v>21144</v>
      </c>
      <c r="B6906" t="s">
        <v>19476</v>
      </c>
      <c r="C6906" t="s">
        <v>19917</v>
      </c>
      <c r="D6906" t="s">
        <v>19630</v>
      </c>
      <c r="E6906" s="89">
        <v>0</v>
      </c>
      <c r="F6906" s="89">
        <v>703423</v>
      </c>
      <c r="G6906" s="89">
        <v>1</v>
      </c>
      <c r="H6906" t="s">
        <v>19630</v>
      </c>
      <c r="I6906" s="89"/>
    </row>
    <row r="6907">
      <c r="A6907" t="s">
        <v>21145</v>
      </c>
      <c r="B6907" t="s">
        <v>19477</v>
      </c>
      <c r="C6907" t="s">
        <v>19917</v>
      </c>
      <c r="D6907" t="s">
        <v>19630</v>
      </c>
      <c r="E6907" s="89">
        <v>0</v>
      </c>
      <c r="F6907" s="89">
        <v>703423</v>
      </c>
      <c r="G6907" s="89">
        <v>1</v>
      </c>
      <c r="H6907" t="s">
        <v>19630</v>
      </c>
      <c r="I6907" s="89"/>
    </row>
    <row r="6908">
      <c r="A6908" t="s">
        <v>21146</v>
      </c>
      <c r="B6908" t="s">
        <v>19478</v>
      </c>
      <c r="C6908" t="s">
        <v>19917</v>
      </c>
      <c r="D6908" t="s">
        <v>19630</v>
      </c>
      <c r="E6908" s="89">
        <v>0</v>
      </c>
      <c r="F6908" s="89">
        <v>703423</v>
      </c>
      <c r="G6908" s="89">
        <v>1</v>
      </c>
      <c r="H6908" t="s">
        <v>19630</v>
      </c>
      <c r="I6908" s="89"/>
    </row>
    <row r="6909">
      <c r="A6909" t="s">
        <v>21147</v>
      </c>
      <c r="B6909" t="s">
        <v>19479</v>
      </c>
      <c r="C6909" t="s">
        <v>19917</v>
      </c>
      <c r="D6909" t="s">
        <v>19630</v>
      </c>
      <c r="E6909" s="89">
        <v>0</v>
      </c>
      <c r="F6909" s="89">
        <v>703423</v>
      </c>
      <c r="G6909" s="89">
        <v>1</v>
      </c>
      <c r="H6909" t="s">
        <v>19630</v>
      </c>
      <c r="I6909" s="89"/>
    </row>
    <row r="6910">
      <c r="A6910" t="s">
        <v>9570</v>
      </c>
      <c r="B6910" t="s">
        <v>19476</v>
      </c>
      <c r="C6910" t="s">
        <v>19489</v>
      </c>
      <c r="D6910" t="s">
        <v>19630</v>
      </c>
      <c r="E6910" s="89">
        <v>6317</v>
      </c>
      <c r="F6910" s="89">
        <v>703423</v>
      </c>
      <c r="G6910" s="89">
        <v>1</v>
      </c>
      <c r="H6910" t="s">
        <v>19630</v>
      </c>
      <c r="I6910" s="89"/>
    </row>
    <row r="6911">
      <c r="A6911" t="s">
        <v>9571</v>
      </c>
      <c r="B6911" t="s">
        <v>19477</v>
      </c>
      <c r="C6911" t="s">
        <v>19489</v>
      </c>
      <c r="D6911" t="s">
        <v>19630</v>
      </c>
      <c r="E6911" s="89">
        <v>28445788.77294922</v>
      </c>
      <c r="F6911" s="89">
        <v>703423</v>
      </c>
      <c r="G6911" s="89">
        <v>1</v>
      </c>
      <c r="H6911" t="s">
        <v>19630</v>
      </c>
      <c r="I6911" s="89"/>
    </row>
    <row r="6912">
      <c r="A6912" t="s">
        <v>9572</v>
      </c>
      <c r="B6912" t="s">
        <v>19478</v>
      </c>
      <c r="C6912" t="s">
        <v>19489</v>
      </c>
      <c r="D6912" t="s">
        <v>19630</v>
      </c>
      <c r="E6912" s="89">
        <v>0.008980371696688905</v>
      </c>
      <c r="F6912" s="89">
        <v>703423</v>
      </c>
      <c r="G6912" s="89">
        <v>1</v>
      </c>
      <c r="H6912" t="s">
        <v>19630</v>
      </c>
      <c r="I6912" s="89"/>
    </row>
    <row r="6913">
      <c r="A6913" t="s">
        <v>9573</v>
      </c>
      <c r="B6913" t="s">
        <v>19479</v>
      </c>
      <c r="C6913" t="s">
        <v>19489</v>
      </c>
      <c r="D6913" t="s">
        <v>19630</v>
      </c>
      <c r="E6913" s="89">
        <v>40.43909393487165</v>
      </c>
      <c r="F6913" s="89">
        <v>703423</v>
      </c>
      <c r="G6913" s="89">
        <v>1</v>
      </c>
      <c r="H6913" t="s">
        <v>19630</v>
      </c>
      <c r="I6913" s="89"/>
    </row>
    <row r="6914">
      <c r="A6914" t="s">
        <v>9574</v>
      </c>
      <c r="B6914" t="s">
        <v>19483</v>
      </c>
      <c r="C6914" t="s">
        <v>19489</v>
      </c>
      <c r="D6914" t="s">
        <v>19614</v>
      </c>
      <c r="E6914" s="89">
        <v>0.02737403308276162</v>
      </c>
      <c r="F6914" s="89">
        <v>703423</v>
      </c>
      <c r="G6914" s="89">
        <v>1</v>
      </c>
      <c r="H6914" t="s">
        <v>19629</v>
      </c>
      <c r="I6914" s="89"/>
    </row>
    <row r="6915">
      <c r="A6915" t="s">
        <v>9575</v>
      </c>
      <c r="B6915" t="s">
        <v>19483</v>
      </c>
      <c r="C6915" t="s">
        <v>19489</v>
      </c>
      <c r="D6915" t="s">
        <v>19615</v>
      </c>
      <c r="E6915" s="89">
        <v>0.02825008201443724</v>
      </c>
      <c r="F6915" s="89">
        <v>703423</v>
      </c>
      <c r="G6915" s="89">
        <v>1</v>
      </c>
      <c r="H6915" t="s">
        <v>19629</v>
      </c>
      <c r="I6915" s="89"/>
    </row>
    <row r="6916">
      <c r="A6916" t="s">
        <v>9576</v>
      </c>
      <c r="B6916" t="s">
        <v>19483</v>
      </c>
      <c r="C6916" t="s">
        <v>19489</v>
      </c>
      <c r="D6916" t="s">
        <v>19616</v>
      </c>
      <c r="E6916" s="89">
        <v>0.02737403308276162</v>
      </c>
      <c r="F6916" s="89">
        <v>703423</v>
      </c>
      <c r="G6916" s="89">
        <v>1</v>
      </c>
      <c r="H6916" t="s">
        <v>19629</v>
      </c>
      <c r="I6916" s="89"/>
    </row>
    <row r="6917">
      <c r="A6917" t="s">
        <v>9577</v>
      </c>
      <c r="B6917" t="s">
        <v>19483</v>
      </c>
      <c r="C6917" t="s">
        <v>19489</v>
      </c>
      <c r="D6917" t="s">
        <v>19617</v>
      </c>
      <c r="E6917" s="89">
        <v>0.02737403308276162</v>
      </c>
      <c r="F6917" s="89">
        <v>703423</v>
      </c>
      <c r="G6917" s="89">
        <v>1</v>
      </c>
      <c r="H6917" t="s">
        <v>19629</v>
      </c>
      <c r="I6917" s="89"/>
    </row>
    <row r="6918">
      <c r="A6918" t="s">
        <v>9578</v>
      </c>
      <c r="B6918" t="s">
        <v>19483</v>
      </c>
      <c r="C6918" t="s">
        <v>19489</v>
      </c>
      <c r="D6918" t="s">
        <v>19618</v>
      </c>
      <c r="E6918" s="89">
        <v>0.02337296869605536</v>
      </c>
      <c r="F6918" s="89">
        <v>703423</v>
      </c>
      <c r="G6918" s="89">
        <v>1</v>
      </c>
      <c r="H6918" t="s">
        <v>19629</v>
      </c>
      <c r="I6918" s="89"/>
    </row>
    <row r="6919">
      <c r="A6919" t="s">
        <v>9579</v>
      </c>
      <c r="B6919" t="s">
        <v>19483</v>
      </c>
      <c r="C6919" t="s">
        <v>19489</v>
      </c>
      <c r="D6919" t="s">
        <v>19619</v>
      </c>
      <c r="E6919" s="89">
        <v>0.02136063996582414</v>
      </c>
      <c r="F6919" s="89">
        <v>703423</v>
      </c>
      <c r="G6919" s="89">
        <v>1</v>
      </c>
      <c r="H6919" t="s">
        <v>19629</v>
      </c>
      <c r="I6919" s="89"/>
    </row>
    <row r="6920">
      <c r="A6920" t="s">
        <v>9580</v>
      </c>
      <c r="B6920" t="s">
        <v>19483</v>
      </c>
      <c r="C6920" t="s">
        <v>19489</v>
      </c>
      <c r="D6920" t="s">
        <v>19620</v>
      </c>
      <c r="E6920" s="89">
        <v>0.02088708200484505</v>
      </c>
      <c r="F6920" s="89">
        <v>703423</v>
      </c>
      <c r="G6920" s="89">
        <v>1</v>
      </c>
      <c r="H6920" t="s">
        <v>19629</v>
      </c>
      <c r="I6920" s="89"/>
    </row>
    <row r="6921">
      <c r="A6921" t="s">
        <v>9581</v>
      </c>
      <c r="B6921" t="s">
        <v>19483</v>
      </c>
      <c r="C6921" t="s">
        <v>19489</v>
      </c>
      <c r="D6921" t="s">
        <v>19621</v>
      </c>
      <c r="E6921" s="89">
        <v>0.00606845892268916</v>
      </c>
      <c r="F6921" s="89">
        <v>703423</v>
      </c>
      <c r="G6921" s="89">
        <v>1</v>
      </c>
      <c r="H6921" t="s">
        <v>19629</v>
      </c>
      <c r="I6921" s="89"/>
    </row>
    <row r="6922">
      <c r="A6922" t="s">
        <v>9582</v>
      </c>
      <c r="B6922" t="s">
        <v>19483</v>
      </c>
      <c r="C6922" t="s">
        <v>19489</v>
      </c>
      <c r="D6922" t="s">
        <v>19622</v>
      </c>
      <c r="E6922" s="89">
        <v>0.02291514175936285</v>
      </c>
      <c r="F6922" s="89">
        <v>703423</v>
      </c>
      <c r="G6922" s="89">
        <v>1</v>
      </c>
      <c r="H6922" t="s">
        <v>19629</v>
      </c>
      <c r="I6922" s="89"/>
    </row>
    <row r="6923">
      <c r="A6923" t="s">
        <v>9583</v>
      </c>
      <c r="B6923" t="s">
        <v>19483</v>
      </c>
      <c r="C6923" t="s">
        <v>19489</v>
      </c>
      <c r="D6923" t="s">
        <v>19623</v>
      </c>
      <c r="E6923" s="89">
        <v>0.008701969026290179</v>
      </c>
      <c r="F6923" s="89">
        <v>703423</v>
      </c>
      <c r="G6923" s="89">
        <v>1</v>
      </c>
      <c r="H6923" t="s">
        <v>19629</v>
      </c>
      <c r="I6923" s="89"/>
    </row>
    <row r="6924">
      <c r="A6924" t="s">
        <v>9584</v>
      </c>
      <c r="B6924" t="s">
        <v>19483</v>
      </c>
      <c r="C6924" t="s">
        <v>19489</v>
      </c>
      <c r="D6924" t="s">
        <v>19624</v>
      </c>
      <c r="E6924" s="89">
        <v>0.01826618740955836</v>
      </c>
      <c r="F6924" s="89">
        <v>703423</v>
      </c>
      <c r="G6924" s="89">
        <v>1</v>
      </c>
      <c r="H6924" t="s">
        <v>19629</v>
      </c>
      <c r="I6924" s="89"/>
    </row>
    <row r="6925">
      <c r="A6925" t="s">
        <v>9585</v>
      </c>
      <c r="B6925" t="s">
        <v>19476</v>
      </c>
      <c r="C6925" t="s">
        <v>19490</v>
      </c>
      <c r="D6925" t="s">
        <v>19630</v>
      </c>
      <c r="E6925" s="89">
        <v>0</v>
      </c>
      <c r="F6925" s="89">
        <v>703423</v>
      </c>
      <c r="G6925" s="89">
        <v>1</v>
      </c>
      <c r="H6925" t="s">
        <v>19630</v>
      </c>
      <c r="I6925" s="89"/>
    </row>
    <row r="6926">
      <c r="A6926" t="s">
        <v>9586</v>
      </c>
      <c r="B6926" t="s">
        <v>19477</v>
      </c>
      <c r="C6926" t="s">
        <v>19490</v>
      </c>
      <c r="D6926" t="s">
        <v>19630</v>
      </c>
      <c r="E6926" s="89">
        <v>0</v>
      </c>
      <c r="F6926" s="89">
        <v>703423</v>
      </c>
      <c r="G6926" s="89">
        <v>1</v>
      </c>
      <c r="H6926" t="s">
        <v>19630</v>
      </c>
      <c r="I6926" s="89"/>
    </row>
    <row r="6927">
      <c r="A6927" t="s">
        <v>9587</v>
      </c>
      <c r="B6927" t="s">
        <v>19478</v>
      </c>
      <c r="C6927" t="s">
        <v>19490</v>
      </c>
      <c r="D6927" t="s">
        <v>19630</v>
      </c>
      <c r="E6927" s="89">
        <v>0</v>
      </c>
      <c r="F6927" s="89">
        <v>703423</v>
      </c>
      <c r="G6927" s="89">
        <v>1</v>
      </c>
      <c r="H6927" t="s">
        <v>19630</v>
      </c>
      <c r="I6927" s="89"/>
    </row>
    <row r="6928">
      <c r="A6928" t="s">
        <v>9588</v>
      </c>
      <c r="B6928" t="s">
        <v>19479</v>
      </c>
      <c r="C6928" t="s">
        <v>19490</v>
      </c>
      <c r="D6928" t="s">
        <v>19630</v>
      </c>
      <c r="E6928" s="89">
        <v>0</v>
      </c>
      <c r="F6928" s="89">
        <v>703423</v>
      </c>
      <c r="G6928" s="89">
        <v>1</v>
      </c>
      <c r="H6928" t="s">
        <v>19630</v>
      </c>
      <c r="I6928" s="89"/>
    </row>
    <row r="6929">
      <c r="A6929" t="s">
        <v>9589</v>
      </c>
      <c r="B6929" t="s">
        <v>19476</v>
      </c>
      <c r="C6929" t="s">
        <v>19491</v>
      </c>
      <c r="D6929" t="s">
        <v>19630</v>
      </c>
      <c r="E6929" s="89">
        <v>6317</v>
      </c>
      <c r="F6929" s="89">
        <v>703423</v>
      </c>
      <c r="G6929" s="89">
        <v>1</v>
      </c>
      <c r="H6929" t="s">
        <v>19630</v>
      </c>
      <c r="I6929" s="89"/>
    </row>
    <row r="6930">
      <c r="A6930" t="s">
        <v>9590</v>
      </c>
      <c r="B6930" t="s">
        <v>19477</v>
      </c>
      <c r="C6930" t="s">
        <v>19491</v>
      </c>
      <c r="D6930" t="s">
        <v>19630</v>
      </c>
      <c r="E6930" s="89">
        <v>28445788.77294922</v>
      </c>
      <c r="F6930" s="89">
        <v>703423</v>
      </c>
      <c r="G6930" s="89">
        <v>1</v>
      </c>
      <c r="H6930" t="s">
        <v>19630</v>
      </c>
      <c r="I6930" s="89"/>
    </row>
    <row r="6931">
      <c r="A6931" t="s">
        <v>9591</v>
      </c>
      <c r="B6931" t="s">
        <v>19478</v>
      </c>
      <c r="C6931" t="s">
        <v>19491</v>
      </c>
      <c r="D6931" t="s">
        <v>19630</v>
      </c>
      <c r="E6931" s="89">
        <v>0.008980371696688905</v>
      </c>
      <c r="F6931" s="89">
        <v>703423</v>
      </c>
      <c r="G6931" s="89">
        <v>1</v>
      </c>
      <c r="H6931" t="s">
        <v>19630</v>
      </c>
      <c r="I6931" s="89"/>
    </row>
    <row r="6932">
      <c r="A6932" t="s">
        <v>9592</v>
      </c>
      <c r="B6932" t="s">
        <v>19479</v>
      </c>
      <c r="C6932" t="s">
        <v>19491</v>
      </c>
      <c r="D6932" t="s">
        <v>19630</v>
      </c>
      <c r="E6932" s="89">
        <v>40.43909393487165</v>
      </c>
      <c r="F6932" s="89">
        <v>703423</v>
      </c>
      <c r="G6932" s="89">
        <v>1</v>
      </c>
      <c r="H6932" t="s">
        <v>19630</v>
      </c>
      <c r="I6932" s="89"/>
    </row>
    <row r="6933">
      <c r="A6933" t="s">
        <v>9593</v>
      </c>
      <c r="B6933" t="s">
        <v>19483</v>
      </c>
      <c r="C6933" t="s">
        <v>19491</v>
      </c>
      <c r="D6933" t="s">
        <v>19614</v>
      </c>
      <c r="E6933" s="89">
        <v>0.02737403308276162</v>
      </c>
      <c r="F6933" s="89">
        <v>703423</v>
      </c>
      <c r="G6933" s="89">
        <v>1</v>
      </c>
      <c r="H6933" t="s">
        <v>19629</v>
      </c>
      <c r="I6933" s="89"/>
    </row>
    <row r="6934">
      <c r="A6934" t="s">
        <v>9594</v>
      </c>
      <c r="B6934" t="s">
        <v>19483</v>
      </c>
      <c r="C6934" t="s">
        <v>19491</v>
      </c>
      <c r="D6934" t="s">
        <v>19615</v>
      </c>
      <c r="E6934" s="89">
        <v>0.02825008201443724</v>
      </c>
      <c r="F6934" s="89">
        <v>703423</v>
      </c>
      <c r="G6934" s="89">
        <v>1</v>
      </c>
      <c r="H6934" t="s">
        <v>19629</v>
      </c>
      <c r="I6934" s="89"/>
    </row>
    <row r="6935">
      <c r="A6935" t="s">
        <v>9595</v>
      </c>
      <c r="B6935" t="s">
        <v>19483</v>
      </c>
      <c r="C6935" t="s">
        <v>19491</v>
      </c>
      <c r="D6935" t="s">
        <v>19616</v>
      </c>
      <c r="E6935" s="89">
        <v>0.02737403308276162</v>
      </c>
      <c r="F6935" s="89">
        <v>703423</v>
      </c>
      <c r="G6935" s="89">
        <v>1</v>
      </c>
      <c r="H6935" t="s">
        <v>19629</v>
      </c>
      <c r="I6935" s="89"/>
    </row>
    <row r="6936">
      <c r="A6936" t="s">
        <v>9596</v>
      </c>
      <c r="B6936" t="s">
        <v>19483</v>
      </c>
      <c r="C6936" t="s">
        <v>19491</v>
      </c>
      <c r="D6936" t="s">
        <v>19617</v>
      </c>
      <c r="E6936" s="89">
        <v>0.02737403308276162</v>
      </c>
      <c r="F6936" s="89">
        <v>703423</v>
      </c>
      <c r="G6936" s="89">
        <v>1</v>
      </c>
      <c r="H6936" t="s">
        <v>19629</v>
      </c>
      <c r="I6936" s="89"/>
    </row>
    <row r="6937">
      <c r="A6937" t="s">
        <v>9597</v>
      </c>
      <c r="B6937" t="s">
        <v>19483</v>
      </c>
      <c r="C6937" t="s">
        <v>19491</v>
      </c>
      <c r="D6937" t="s">
        <v>19618</v>
      </c>
      <c r="E6937" s="89">
        <v>0.02337296869605536</v>
      </c>
      <c r="F6937" s="89">
        <v>703423</v>
      </c>
      <c r="G6937" s="89">
        <v>1</v>
      </c>
      <c r="H6937" t="s">
        <v>19629</v>
      </c>
      <c r="I6937" s="89"/>
    </row>
    <row r="6938">
      <c r="A6938" t="s">
        <v>9598</v>
      </c>
      <c r="B6938" t="s">
        <v>19483</v>
      </c>
      <c r="C6938" t="s">
        <v>19491</v>
      </c>
      <c r="D6938" t="s">
        <v>19619</v>
      </c>
      <c r="E6938" s="89">
        <v>0.02136063996582414</v>
      </c>
      <c r="F6938" s="89">
        <v>703423</v>
      </c>
      <c r="G6938" s="89">
        <v>1</v>
      </c>
      <c r="H6938" t="s">
        <v>19629</v>
      </c>
      <c r="I6938" s="89"/>
    </row>
    <row r="6939">
      <c r="A6939" t="s">
        <v>9599</v>
      </c>
      <c r="B6939" t="s">
        <v>19483</v>
      </c>
      <c r="C6939" t="s">
        <v>19491</v>
      </c>
      <c r="D6939" t="s">
        <v>19620</v>
      </c>
      <c r="E6939" s="89">
        <v>0.02088708200484505</v>
      </c>
      <c r="F6939" s="89">
        <v>703423</v>
      </c>
      <c r="G6939" s="89">
        <v>1</v>
      </c>
      <c r="H6939" t="s">
        <v>19629</v>
      </c>
      <c r="I6939" s="89"/>
    </row>
    <row r="6940">
      <c r="A6940" t="s">
        <v>9600</v>
      </c>
      <c r="B6940" t="s">
        <v>19483</v>
      </c>
      <c r="C6940" t="s">
        <v>19491</v>
      </c>
      <c r="D6940" t="s">
        <v>19621</v>
      </c>
      <c r="E6940" s="89">
        <v>0.00606845892268916</v>
      </c>
      <c r="F6940" s="89">
        <v>703423</v>
      </c>
      <c r="G6940" s="89">
        <v>1</v>
      </c>
      <c r="H6940" t="s">
        <v>19629</v>
      </c>
      <c r="I6940" s="89"/>
    </row>
    <row r="6941">
      <c r="A6941" t="s">
        <v>9601</v>
      </c>
      <c r="B6941" t="s">
        <v>19483</v>
      </c>
      <c r="C6941" t="s">
        <v>19491</v>
      </c>
      <c r="D6941" t="s">
        <v>19622</v>
      </c>
      <c r="E6941" s="89">
        <v>0.02291514175936285</v>
      </c>
      <c r="F6941" s="89">
        <v>703423</v>
      </c>
      <c r="G6941" s="89">
        <v>1</v>
      </c>
      <c r="H6941" t="s">
        <v>19629</v>
      </c>
      <c r="I6941" s="89"/>
    </row>
    <row r="6942">
      <c r="A6942" t="s">
        <v>9602</v>
      </c>
      <c r="B6942" t="s">
        <v>19483</v>
      </c>
      <c r="C6942" t="s">
        <v>19491</v>
      </c>
      <c r="D6942" t="s">
        <v>19623</v>
      </c>
      <c r="E6942" s="89">
        <v>0.008701969026290179</v>
      </c>
      <c r="F6942" s="89">
        <v>703423</v>
      </c>
      <c r="G6942" s="89">
        <v>1</v>
      </c>
      <c r="H6942" t="s">
        <v>19629</v>
      </c>
      <c r="I6942" s="89"/>
    </row>
    <row r="6943">
      <c r="A6943" t="s">
        <v>9603</v>
      </c>
      <c r="B6943" t="s">
        <v>19483</v>
      </c>
      <c r="C6943" t="s">
        <v>19491</v>
      </c>
      <c r="D6943" t="s">
        <v>19624</v>
      </c>
      <c r="E6943" s="89">
        <v>0.01826618740955836</v>
      </c>
      <c r="F6943" s="89">
        <v>703423</v>
      </c>
      <c r="G6943" s="89">
        <v>1</v>
      </c>
      <c r="H6943" t="s">
        <v>19629</v>
      </c>
      <c r="I6943" s="89"/>
    </row>
    <row r="6944">
      <c r="A6944" t="s">
        <v>21148</v>
      </c>
      <c r="B6944" t="s">
        <v>19476</v>
      </c>
      <c r="C6944" t="s">
        <v>3837</v>
      </c>
      <c r="D6944" t="s">
        <v>19630</v>
      </c>
      <c r="E6944" s="89">
        <v>657895</v>
      </c>
      <c r="F6944" s="89">
        <v>703423</v>
      </c>
      <c r="G6944" s="89">
        <v>1</v>
      </c>
      <c r="H6944" t="s">
        <v>19630</v>
      </c>
      <c r="I6944" s="89"/>
    </row>
    <row r="6945">
      <c r="A6945" t="s">
        <v>21149</v>
      </c>
      <c r="B6945" t="s">
        <v>19477</v>
      </c>
      <c r="C6945" t="s">
        <v>3837</v>
      </c>
      <c r="D6945" t="s">
        <v>19630</v>
      </c>
      <c r="E6945" s="89">
        <v>35576609320.24609</v>
      </c>
      <c r="F6945" s="89">
        <v>703423</v>
      </c>
      <c r="G6945" s="89">
        <v>1</v>
      </c>
      <c r="H6945" t="s">
        <v>19630</v>
      </c>
      <c r="I6945" s="89"/>
    </row>
    <row r="6946">
      <c r="A6946" t="s">
        <v>21150</v>
      </c>
      <c r="B6946" t="s">
        <v>19478</v>
      </c>
      <c r="C6946" t="s">
        <v>3837</v>
      </c>
      <c r="D6946" t="s">
        <v>19630</v>
      </c>
      <c r="E6946" s="89">
        <v>0.935276497925146</v>
      </c>
      <c r="F6946" s="89">
        <v>703423</v>
      </c>
      <c r="G6946" s="89">
        <v>1</v>
      </c>
      <c r="H6946" t="s">
        <v>19630</v>
      </c>
      <c r="I6946" s="89"/>
    </row>
    <row r="6947">
      <c r="A6947" t="s">
        <v>21151</v>
      </c>
      <c r="B6947" t="s">
        <v>19479</v>
      </c>
      <c r="C6947" t="s">
        <v>3837</v>
      </c>
      <c r="D6947" t="s">
        <v>19630</v>
      </c>
      <c r="E6947" s="89">
        <v>50576.40896053455</v>
      </c>
      <c r="F6947" s="89">
        <v>703423</v>
      </c>
      <c r="G6947" s="89">
        <v>1</v>
      </c>
      <c r="H6947" t="s">
        <v>19630</v>
      </c>
      <c r="I6947" s="89"/>
    </row>
    <row r="6948">
      <c r="A6948" t="s">
        <v>21152</v>
      </c>
      <c r="B6948" t="s">
        <v>19483</v>
      </c>
      <c r="C6948" t="s">
        <v>3837</v>
      </c>
      <c r="D6948" t="s">
        <v>19614</v>
      </c>
      <c r="E6948" s="89">
        <v>0.2636909482237643</v>
      </c>
      <c r="F6948" s="89">
        <v>703423</v>
      </c>
      <c r="G6948" s="89">
        <v>1</v>
      </c>
      <c r="H6948" t="s">
        <v>19629</v>
      </c>
      <c r="I6948" s="89"/>
    </row>
    <row r="6949">
      <c r="A6949" t="s">
        <v>21153</v>
      </c>
      <c r="B6949" t="s">
        <v>19483</v>
      </c>
      <c r="C6949" t="s">
        <v>3837</v>
      </c>
      <c r="D6949" t="s">
        <v>19615</v>
      </c>
      <c r="E6949" s="89">
        <v>0.2637780770905591</v>
      </c>
      <c r="F6949" s="89">
        <v>703423</v>
      </c>
      <c r="G6949" s="89">
        <v>1</v>
      </c>
      <c r="H6949" t="s">
        <v>19629</v>
      </c>
      <c r="I6949" s="89"/>
    </row>
    <row r="6950">
      <c r="A6950" t="s">
        <v>21154</v>
      </c>
      <c r="B6950" t="s">
        <v>19483</v>
      </c>
      <c r="C6950" t="s">
        <v>3837</v>
      </c>
      <c r="D6950" t="s">
        <v>19616</v>
      </c>
      <c r="E6950" s="89">
        <v>0.2636909482237643</v>
      </c>
      <c r="F6950" s="89">
        <v>703423</v>
      </c>
      <c r="G6950" s="89">
        <v>1</v>
      </c>
      <c r="H6950" t="s">
        <v>19629</v>
      </c>
      <c r="I6950" s="89"/>
    </row>
    <row r="6951">
      <c r="A6951" t="s">
        <v>21155</v>
      </c>
      <c r="B6951" t="s">
        <v>19483</v>
      </c>
      <c r="C6951" t="s">
        <v>3837</v>
      </c>
      <c r="D6951" t="s">
        <v>19617</v>
      </c>
      <c r="E6951" s="89">
        <v>0.2637453569477786</v>
      </c>
      <c r="F6951" s="89">
        <v>703423</v>
      </c>
      <c r="G6951" s="89">
        <v>1</v>
      </c>
      <c r="H6951" t="s">
        <v>19629</v>
      </c>
      <c r="I6951" s="89"/>
    </row>
    <row r="6952">
      <c r="A6952" t="s">
        <v>21156</v>
      </c>
      <c r="B6952" t="s">
        <v>19483</v>
      </c>
      <c r="C6952" t="s">
        <v>3837</v>
      </c>
      <c r="D6952" t="s">
        <v>19618</v>
      </c>
      <c r="E6952" s="89">
        <v>0.1986652417124257</v>
      </c>
      <c r="F6952" s="89">
        <v>703423</v>
      </c>
      <c r="G6952" s="89">
        <v>1</v>
      </c>
      <c r="H6952" t="s">
        <v>19629</v>
      </c>
      <c r="I6952" s="89"/>
    </row>
    <row r="6953">
      <c r="A6953" t="s">
        <v>21157</v>
      </c>
      <c r="B6953" t="s">
        <v>19483</v>
      </c>
      <c r="C6953" t="s">
        <v>3837</v>
      </c>
      <c r="D6953" t="s">
        <v>19619</v>
      </c>
      <c r="E6953" s="89">
        <v>0.1842393353169941</v>
      </c>
      <c r="F6953" s="89">
        <v>703423</v>
      </c>
      <c r="G6953" s="89">
        <v>1</v>
      </c>
      <c r="H6953" t="s">
        <v>19629</v>
      </c>
      <c r="I6953" s="89"/>
    </row>
    <row r="6954">
      <c r="A6954" t="s">
        <v>21158</v>
      </c>
      <c r="B6954" t="s">
        <v>19483</v>
      </c>
      <c r="C6954" t="s">
        <v>3837</v>
      </c>
      <c r="D6954" t="s">
        <v>19620</v>
      </c>
      <c r="E6954" s="89">
        <v>0.1778256509875388</v>
      </c>
      <c r="F6954" s="89">
        <v>703423</v>
      </c>
      <c r="G6954" s="89">
        <v>1</v>
      </c>
      <c r="H6954" t="s">
        <v>19629</v>
      </c>
      <c r="I6954" s="89"/>
    </row>
    <row r="6955">
      <c r="A6955" t="s">
        <v>21159</v>
      </c>
      <c r="B6955" t="s">
        <v>19483</v>
      </c>
      <c r="C6955" t="s">
        <v>3837</v>
      </c>
      <c r="D6955" t="s">
        <v>19621</v>
      </c>
      <c r="E6955" s="89">
        <v>0.07418025980629149</v>
      </c>
      <c r="F6955" s="89">
        <v>703423</v>
      </c>
      <c r="G6955" s="89">
        <v>1</v>
      </c>
      <c r="H6955" t="s">
        <v>19629</v>
      </c>
      <c r="I6955" s="89"/>
    </row>
    <row r="6956">
      <c r="A6956" t="s">
        <v>21160</v>
      </c>
      <c r="B6956" t="s">
        <v>19483</v>
      </c>
      <c r="C6956" t="s">
        <v>3837</v>
      </c>
      <c r="D6956" t="s">
        <v>19622</v>
      </c>
      <c r="E6956" s="89">
        <v>0.1925087393582153</v>
      </c>
      <c r="F6956" s="89">
        <v>703423</v>
      </c>
      <c r="G6956" s="89">
        <v>1</v>
      </c>
      <c r="H6956" t="s">
        <v>19629</v>
      </c>
      <c r="I6956" s="89"/>
    </row>
    <row r="6957">
      <c r="A6957" t="s">
        <v>21161</v>
      </c>
      <c r="B6957" t="s">
        <v>19483</v>
      </c>
      <c r="C6957" t="s">
        <v>3837</v>
      </c>
      <c r="D6957" t="s">
        <v>19623</v>
      </c>
      <c r="E6957" s="89">
        <v>0.101862210727968</v>
      </c>
      <c r="F6957" s="89">
        <v>703423</v>
      </c>
      <c r="G6957" s="89">
        <v>1</v>
      </c>
      <c r="H6957" t="s">
        <v>19629</v>
      </c>
      <c r="I6957" s="89"/>
    </row>
    <row r="6958">
      <c r="A6958" t="s">
        <v>21162</v>
      </c>
      <c r="B6958" t="s">
        <v>19483</v>
      </c>
      <c r="C6958" t="s">
        <v>3837</v>
      </c>
      <c r="D6958" t="s">
        <v>19624</v>
      </c>
      <c r="E6958" s="89">
        <v>0.2177425295034338</v>
      </c>
      <c r="F6958" s="89">
        <v>703423</v>
      </c>
      <c r="G6958" s="89">
        <v>1</v>
      </c>
      <c r="H6958" t="s">
        <v>19629</v>
      </c>
      <c r="I6958" s="89"/>
    </row>
    <row r="6959">
      <c r="A6959" t="s">
        <v>9604</v>
      </c>
      <c r="B6959" t="s">
        <v>19476</v>
      </c>
      <c r="C6959" t="s">
        <v>19499</v>
      </c>
      <c r="D6959" t="s">
        <v>19630</v>
      </c>
      <c r="E6959" s="89">
        <v>0</v>
      </c>
      <c r="F6959" s="89">
        <v>703423</v>
      </c>
      <c r="G6959" s="89">
        <v>1</v>
      </c>
      <c r="H6959" t="s">
        <v>19630</v>
      </c>
      <c r="I6959" s="89"/>
    </row>
    <row r="6960">
      <c r="A6960" t="s">
        <v>9605</v>
      </c>
      <c r="B6960" t="s">
        <v>19477</v>
      </c>
      <c r="C6960" t="s">
        <v>19499</v>
      </c>
      <c r="D6960" t="s">
        <v>19630</v>
      </c>
      <c r="E6960" s="89">
        <v>0</v>
      </c>
      <c r="F6960" s="89">
        <v>703423</v>
      </c>
      <c r="G6960" s="89">
        <v>1</v>
      </c>
      <c r="H6960" t="s">
        <v>19630</v>
      </c>
      <c r="I6960" s="89"/>
    </row>
    <row r="6961">
      <c r="A6961" t="s">
        <v>9606</v>
      </c>
      <c r="B6961" t="s">
        <v>19478</v>
      </c>
      <c r="C6961" t="s">
        <v>19499</v>
      </c>
      <c r="D6961" t="s">
        <v>19630</v>
      </c>
      <c r="E6961" s="89">
        <v>0</v>
      </c>
      <c r="F6961" s="89">
        <v>703423</v>
      </c>
      <c r="G6961" s="89">
        <v>1</v>
      </c>
      <c r="H6961" t="s">
        <v>19630</v>
      </c>
      <c r="I6961" s="89"/>
    </row>
    <row r="6962">
      <c r="A6962" t="s">
        <v>9607</v>
      </c>
      <c r="B6962" t="s">
        <v>19479</v>
      </c>
      <c r="C6962" t="s">
        <v>19499</v>
      </c>
      <c r="D6962" t="s">
        <v>19630</v>
      </c>
      <c r="E6962" s="89">
        <v>0</v>
      </c>
      <c r="F6962" s="89">
        <v>703423</v>
      </c>
      <c r="G6962" s="89">
        <v>1</v>
      </c>
      <c r="H6962" t="s">
        <v>19630</v>
      </c>
      <c r="I6962" s="89"/>
    </row>
    <row r="6963">
      <c r="A6963" t="s">
        <v>21163</v>
      </c>
      <c r="B6963" t="s">
        <v>19476</v>
      </c>
      <c r="C6963" t="s">
        <v>3838</v>
      </c>
      <c r="D6963" t="s">
        <v>19630</v>
      </c>
      <c r="E6963" s="89">
        <v>412981</v>
      </c>
      <c r="F6963" s="89">
        <v>703423</v>
      </c>
      <c r="G6963" s="89">
        <v>1</v>
      </c>
      <c r="H6963" t="s">
        <v>19630</v>
      </c>
      <c r="I6963" s="89"/>
    </row>
    <row r="6964">
      <c r="A6964" t="s">
        <v>21164</v>
      </c>
      <c r="B6964" t="s">
        <v>19477</v>
      </c>
      <c r="C6964" t="s">
        <v>3838</v>
      </c>
      <c r="D6964" t="s">
        <v>19630</v>
      </c>
      <c r="E6964" s="89">
        <v>5971601838.866409</v>
      </c>
      <c r="F6964" s="89">
        <v>703423</v>
      </c>
      <c r="G6964" s="89">
        <v>1</v>
      </c>
      <c r="H6964" t="s">
        <v>19630</v>
      </c>
      <c r="I6964" s="89"/>
    </row>
    <row r="6965">
      <c r="A6965" t="s">
        <v>21165</v>
      </c>
      <c r="B6965" t="s">
        <v>19478</v>
      </c>
      <c r="C6965" t="s">
        <v>3838</v>
      </c>
      <c r="D6965" t="s">
        <v>19630</v>
      </c>
      <c r="E6965" s="89">
        <v>0.5871019287114582</v>
      </c>
      <c r="F6965" s="89">
        <v>703423</v>
      </c>
      <c r="G6965" s="89">
        <v>1</v>
      </c>
      <c r="H6965" t="s">
        <v>19630</v>
      </c>
      <c r="I6965" s="89"/>
    </row>
    <row r="6966">
      <c r="A6966" t="s">
        <v>21166</v>
      </c>
      <c r="B6966" t="s">
        <v>19479</v>
      </c>
      <c r="C6966" t="s">
        <v>3838</v>
      </c>
      <c r="D6966" t="s">
        <v>19630</v>
      </c>
      <c r="E6966" s="89">
        <v>8489.346863645927</v>
      </c>
      <c r="F6966" s="89">
        <v>703423</v>
      </c>
      <c r="G6966" s="89">
        <v>1</v>
      </c>
      <c r="H6966" t="s">
        <v>19630</v>
      </c>
      <c r="I6966" s="89"/>
    </row>
    <row r="6967">
      <c r="A6967" t="s">
        <v>21167</v>
      </c>
      <c r="B6967" t="s">
        <v>19483</v>
      </c>
      <c r="C6967" t="s">
        <v>3838</v>
      </c>
      <c r="D6967" t="s">
        <v>19614</v>
      </c>
      <c r="E6967" s="89">
        <v>0.06908242723082825</v>
      </c>
      <c r="F6967" s="89">
        <v>703423</v>
      </c>
      <c r="G6967" s="89">
        <v>1</v>
      </c>
      <c r="H6967" t="s">
        <v>19629</v>
      </c>
      <c r="I6967" s="89"/>
    </row>
    <row r="6968">
      <c r="A6968" t="s">
        <v>21168</v>
      </c>
      <c r="B6968" t="s">
        <v>19483</v>
      </c>
      <c r="C6968" t="s">
        <v>3838</v>
      </c>
      <c r="D6968" t="s">
        <v>19615</v>
      </c>
      <c r="E6968" s="89">
        <v>0.06909701619898381</v>
      </c>
      <c r="F6968" s="89">
        <v>703423</v>
      </c>
      <c r="G6968" s="89">
        <v>1</v>
      </c>
      <c r="H6968" t="s">
        <v>19629</v>
      </c>
      <c r="I6968" s="89"/>
    </row>
    <row r="6969">
      <c r="A6969" t="s">
        <v>21169</v>
      </c>
      <c r="B6969" t="s">
        <v>19483</v>
      </c>
      <c r="C6969" t="s">
        <v>3838</v>
      </c>
      <c r="D6969" t="s">
        <v>19616</v>
      </c>
      <c r="E6969" s="89">
        <v>0.06908242723082825</v>
      </c>
      <c r="F6969" s="89">
        <v>703423</v>
      </c>
      <c r="G6969" s="89">
        <v>1</v>
      </c>
      <c r="H6969" t="s">
        <v>19629</v>
      </c>
      <c r="I6969" s="89"/>
    </row>
    <row r="6970">
      <c r="A6970" t="s">
        <v>21170</v>
      </c>
      <c r="B6970" t="s">
        <v>19483</v>
      </c>
      <c r="C6970" t="s">
        <v>3838</v>
      </c>
      <c r="D6970" t="s">
        <v>19617</v>
      </c>
      <c r="E6970" s="89">
        <v>0.06908242723082825</v>
      </c>
      <c r="F6970" s="89">
        <v>703423</v>
      </c>
      <c r="G6970" s="89">
        <v>1</v>
      </c>
      <c r="H6970" t="s">
        <v>19629</v>
      </c>
      <c r="I6970" s="89"/>
    </row>
    <row r="6971">
      <c r="A6971" t="s">
        <v>21171</v>
      </c>
      <c r="B6971" t="s">
        <v>19483</v>
      </c>
      <c r="C6971" t="s">
        <v>3838</v>
      </c>
      <c r="D6971" t="s">
        <v>19618</v>
      </c>
      <c r="E6971" s="89">
        <v>0.05516353873875725</v>
      </c>
      <c r="F6971" s="89">
        <v>703423</v>
      </c>
      <c r="G6971" s="89">
        <v>1</v>
      </c>
      <c r="H6971" t="s">
        <v>19629</v>
      </c>
      <c r="I6971" s="89"/>
    </row>
    <row r="6972">
      <c r="A6972" t="s">
        <v>21172</v>
      </c>
      <c r="B6972" t="s">
        <v>19483</v>
      </c>
      <c r="C6972" t="s">
        <v>3838</v>
      </c>
      <c r="D6972" t="s">
        <v>19619</v>
      </c>
      <c r="E6972" s="89">
        <v>0.05089776429723801</v>
      </c>
      <c r="F6972" s="89">
        <v>703423</v>
      </c>
      <c r="G6972" s="89">
        <v>1</v>
      </c>
      <c r="H6972" t="s">
        <v>19629</v>
      </c>
      <c r="I6972" s="89"/>
    </row>
    <row r="6973">
      <c r="A6973" t="s">
        <v>21173</v>
      </c>
      <c r="B6973" t="s">
        <v>19483</v>
      </c>
      <c r="C6973" t="s">
        <v>3838</v>
      </c>
      <c r="D6973" t="s">
        <v>19620</v>
      </c>
      <c r="E6973" s="89">
        <v>0.04927141942802726</v>
      </c>
      <c r="F6973" s="89">
        <v>703423</v>
      </c>
      <c r="G6973" s="89">
        <v>1</v>
      </c>
      <c r="H6973" t="s">
        <v>19629</v>
      </c>
      <c r="I6973" s="89"/>
    </row>
    <row r="6974">
      <c r="A6974" t="s">
        <v>21174</v>
      </c>
      <c r="B6974" t="s">
        <v>19483</v>
      </c>
      <c r="C6974" t="s">
        <v>3838</v>
      </c>
      <c r="D6974" t="s">
        <v>19621</v>
      </c>
      <c r="E6974" s="89">
        <v>0.01914925346715146</v>
      </c>
      <c r="F6974" s="89">
        <v>703423</v>
      </c>
      <c r="G6974" s="89">
        <v>1</v>
      </c>
      <c r="H6974" t="s">
        <v>19629</v>
      </c>
      <c r="I6974" s="89"/>
    </row>
    <row r="6975">
      <c r="A6975" t="s">
        <v>21175</v>
      </c>
      <c r="B6975" t="s">
        <v>19483</v>
      </c>
      <c r="C6975" t="s">
        <v>3838</v>
      </c>
      <c r="D6975" t="s">
        <v>19622</v>
      </c>
      <c r="E6975" s="89">
        <v>0.05416202146260844</v>
      </c>
      <c r="F6975" s="89">
        <v>703423</v>
      </c>
      <c r="G6975" s="89">
        <v>1</v>
      </c>
      <c r="H6975" t="s">
        <v>19629</v>
      </c>
      <c r="I6975" s="89"/>
    </row>
    <row r="6976">
      <c r="A6976" t="s">
        <v>21176</v>
      </c>
      <c r="B6976" t="s">
        <v>19483</v>
      </c>
      <c r="C6976" t="s">
        <v>3838</v>
      </c>
      <c r="D6976" t="s">
        <v>19623</v>
      </c>
      <c r="E6976" s="89">
        <v>0.02635868875116628</v>
      </c>
      <c r="F6976" s="89">
        <v>703423</v>
      </c>
      <c r="G6976" s="89">
        <v>1</v>
      </c>
      <c r="H6976" t="s">
        <v>19629</v>
      </c>
      <c r="I6976" s="89"/>
    </row>
    <row r="6977">
      <c r="A6977" t="s">
        <v>21177</v>
      </c>
      <c r="B6977" t="s">
        <v>19483</v>
      </c>
      <c r="C6977" t="s">
        <v>3838</v>
      </c>
      <c r="D6977" t="s">
        <v>19624</v>
      </c>
      <c r="E6977" s="89">
        <v>0.05768593227086966</v>
      </c>
      <c r="F6977" s="89">
        <v>703423</v>
      </c>
      <c r="G6977" s="89">
        <v>1</v>
      </c>
      <c r="H6977" t="s">
        <v>19629</v>
      </c>
      <c r="I6977" s="89"/>
    </row>
    <row r="6978">
      <c r="A6978" t="s">
        <v>21178</v>
      </c>
      <c r="B6978" t="s">
        <v>19476</v>
      </c>
      <c r="C6978" t="s">
        <v>3839</v>
      </c>
      <c r="D6978" t="s">
        <v>19630</v>
      </c>
      <c r="E6978" s="89">
        <v>682913</v>
      </c>
      <c r="F6978" s="89">
        <v>703423</v>
      </c>
      <c r="G6978" s="89">
        <v>1</v>
      </c>
      <c r="H6978" t="s">
        <v>19630</v>
      </c>
      <c r="I6978" s="89"/>
    </row>
    <row r="6979">
      <c r="A6979" t="s">
        <v>21179</v>
      </c>
      <c r="B6979" t="s">
        <v>19477</v>
      </c>
      <c r="C6979" t="s">
        <v>3839</v>
      </c>
      <c r="D6979" t="s">
        <v>19630</v>
      </c>
      <c r="E6979" s="89">
        <v>27755706565.50867</v>
      </c>
      <c r="F6979" s="89">
        <v>703423</v>
      </c>
      <c r="G6979" s="89">
        <v>1</v>
      </c>
      <c r="H6979" t="s">
        <v>19630</v>
      </c>
      <c r="I6979" s="89"/>
    </row>
    <row r="6980">
      <c r="A6980" t="s">
        <v>21180</v>
      </c>
      <c r="B6980" t="s">
        <v>19478</v>
      </c>
      <c r="C6980" t="s">
        <v>3839</v>
      </c>
      <c r="D6980" t="s">
        <v>19630</v>
      </c>
      <c r="E6980" s="89">
        <v>0.9708425797848521</v>
      </c>
      <c r="F6980" s="89">
        <v>703423</v>
      </c>
      <c r="G6980" s="89">
        <v>1</v>
      </c>
      <c r="H6980" t="s">
        <v>19630</v>
      </c>
      <c r="I6980" s="89"/>
    </row>
    <row r="6981">
      <c r="A6981" t="s">
        <v>21181</v>
      </c>
      <c r="B6981" t="s">
        <v>19479</v>
      </c>
      <c r="C6981" t="s">
        <v>3839</v>
      </c>
      <c r="D6981" t="s">
        <v>19630</v>
      </c>
      <c r="E6981" s="89">
        <v>39458.05946849714</v>
      </c>
      <c r="F6981" s="89">
        <v>703423</v>
      </c>
      <c r="G6981" s="89">
        <v>1</v>
      </c>
      <c r="H6981" t="s">
        <v>19630</v>
      </c>
      <c r="I6981" s="89"/>
    </row>
    <row r="6982">
      <c r="A6982" t="s">
        <v>21182</v>
      </c>
      <c r="B6982" t="s">
        <v>19483</v>
      </c>
      <c r="C6982" t="s">
        <v>3839</v>
      </c>
      <c r="D6982" t="s">
        <v>19614</v>
      </c>
      <c r="E6982" s="89">
        <v>0.203768354887887</v>
      </c>
      <c r="F6982" s="89">
        <v>703423</v>
      </c>
      <c r="G6982" s="89">
        <v>1</v>
      </c>
      <c r="H6982" t="s">
        <v>19629</v>
      </c>
      <c r="I6982" s="89"/>
    </row>
    <row r="6983">
      <c r="A6983" t="s">
        <v>21183</v>
      </c>
      <c r="B6983" t="s">
        <v>19483</v>
      </c>
      <c r="C6983" t="s">
        <v>3839</v>
      </c>
      <c r="D6983" t="s">
        <v>19615</v>
      </c>
      <c r="E6983" s="89">
        <v>0.2038132241290159</v>
      </c>
      <c r="F6983" s="89">
        <v>703423</v>
      </c>
      <c r="G6983" s="89">
        <v>1</v>
      </c>
      <c r="H6983" t="s">
        <v>19629</v>
      </c>
      <c r="I6983" s="89"/>
    </row>
    <row r="6984">
      <c r="A6984" t="s">
        <v>21184</v>
      </c>
      <c r="B6984" t="s">
        <v>19483</v>
      </c>
      <c r="C6984" t="s">
        <v>3839</v>
      </c>
      <c r="D6984" t="s">
        <v>19616</v>
      </c>
      <c r="E6984" s="89">
        <v>0.203768354887887</v>
      </c>
      <c r="F6984" s="89">
        <v>703423</v>
      </c>
      <c r="G6984" s="89">
        <v>1</v>
      </c>
      <c r="H6984" t="s">
        <v>19629</v>
      </c>
      <c r="I6984" s="89"/>
    </row>
    <row r="6985">
      <c r="A6985" t="s">
        <v>21185</v>
      </c>
      <c r="B6985" t="s">
        <v>19483</v>
      </c>
      <c r="C6985" t="s">
        <v>3839</v>
      </c>
      <c r="D6985" t="s">
        <v>19617</v>
      </c>
      <c r="E6985" s="89">
        <v>0.2037757847139424</v>
      </c>
      <c r="F6985" s="89">
        <v>703423</v>
      </c>
      <c r="G6985" s="89">
        <v>1</v>
      </c>
      <c r="H6985" t="s">
        <v>19629</v>
      </c>
      <c r="I6985" s="89"/>
    </row>
    <row r="6986">
      <c r="A6986" t="s">
        <v>21186</v>
      </c>
      <c r="B6986" t="s">
        <v>19483</v>
      </c>
      <c r="C6986" t="s">
        <v>3839</v>
      </c>
      <c r="D6986" t="s">
        <v>19618</v>
      </c>
      <c r="E6986" s="89">
        <v>0.1516830125445494</v>
      </c>
      <c r="F6986" s="89">
        <v>703423</v>
      </c>
      <c r="G6986" s="89">
        <v>1</v>
      </c>
      <c r="H6986" t="s">
        <v>19629</v>
      </c>
      <c r="I6986" s="89"/>
    </row>
    <row r="6987">
      <c r="A6987" t="s">
        <v>21187</v>
      </c>
      <c r="B6987" t="s">
        <v>19483</v>
      </c>
      <c r="C6987" t="s">
        <v>3839</v>
      </c>
      <c r="D6987" t="s">
        <v>19619</v>
      </c>
      <c r="E6987" s="89">
        <v>0.1410596517899435</v>
      </c>
      <c r="F6987" s="89">
        <v>703423</v>
      </c>
      <c r="G6987" s="89">
        <v>1</v>
      </c>
      <c r="H6987" t="s">
        <v>19629</v>
      </c>
      <c r="I6987" s="89"/>
    </row>
    <row r="6988">
      <c r="A6988" t="s">
        <v>21188</v>
      </c>
      <c r="B6988" t="s">
        <v>19483</v>
      </c>
      <c r="C6988" t="s">
        <v>3839</v>
      </c>
      <c r="D6988" t="s">
        <v>19620</v>
      </c>
      <c r="E6988" s="89">
        <v>0.1360447392400434</v>
      </c>
      <c r="F6988" s="89">
        <v>703423</v>
      </c>
      <c r="G6988" s="89">
        <v>1</v>
      </c>
      <c r="H6988" t="s">
        <v>19629</v>
      </c>
      <c r="I6988" s="89"/>
    </row>
    <row r="6989">
      <c r="A6989" t="s">
        <v>21189</v>
      </c>
      <c r="B6989" t="s">
        <v>19483</v>
      </c>
      <c r="C6989" t="s">
        <v>3839</v>
      </c>
      <c r="D6989" t="s">
        <v>19621</v>
      </c>
      <c r="E6989" s="89">
        <v>0.05462858317170952</v>
      </c>
      <c r="F6989" s="89">
        <v>703423</v>
      </c>
      <c r="G6989" s="89">
        <v>1</v>
      </c>
      <c r="H6989" t="s">
        <v>19629</v>
      </c>
      <c r="I6989" s="89"/>
    </row>
    <row r="6990">
      <c r="A6990" t="s">
        <v>21190</v>
      </c>
      <c r="B6990" t="s">
        <v>19483</v>
      </c>
      <c r="C6990" t="s">
        <v>3839</v>
      </c>
      <c r="D6990" t="s">
        <v>19622</v>
      </c>
      <c r="E6990" s="89">
        <v>0.1494084503440181</v>
      </c>
      <c r="F6990" s="89">
        <v>703423</v>
      </c>
      <c r="G6990" s="89">
        <v>1</v>
      </c>
      <c r="H6990" t="s">
        <v>19629</v>
      </c>
      <c r="I6990" s="89"/>
    </row>
    <row r="6991">
      <c r="A6991" t="s">
        <v>21191</v>
      </c>
      <c r="B6991" t="s">
        <v>19483</v>
      </c>
      <c r="C6991" t="s">
        <v>3839</v>
      </c>
      <c r="D6991" t="s">
        <v>19623</v>
      </c>
      <c r="E6991" s="89">
        <v>0.07715146287113719</v>
      </c>
      <c r="F6991" s="89">
        <v>703423</v>
      </c>
      <c r="G6991" s="89">
        <v>1</v>
      </c>
      <c r="H6991" t="s">
        <v>19629</v>
      </c>
      <c r="I6991" s="89"/>
    </row>
    <row r="6992">
      <c r="A6992" t="s">
        <v>21192</v>
      </c>
      <c r="B6992" t="s">
        <v>19483</v>
      </c>
      <c r="C6992" t="s">
        <v>3839</v>
      </c>
      <c r="D6992" t="s">
        <v>19624</v>
      </c>
      <c r="E6992" s="89">
        <v>0.1640150287938657</v>
      </c>
      <c r="F6992" s="89">
        <v>703423</v>
      </c>
      <c r="G6992" s="89">
        <v>1</v>
      </c>
      <c r="H6992" t="s">
        <v>19629</v>
      </c>
      <c r="I6992" s="89"/>
    </row>
    <row r="6993">
      <c r="A6993" t="s">
        <v>21193</v>
      </c>
      <c r="B6993" t="s">
        <v>19476</v>
      </c>
      <c r="C6993" t="s">
        <v>3846</v>
      </c>
      <c r="D6993" t="s">
        <v>19630</v>
      </c>
      <c r="E6993" s="89">
        <v>341584</v>
      </c>
      <c r="F6993" s="89">
        <v>703423</v>
      </c>
      <c r="G6993" s="89">
        <v>1</v>
      </c>
      <c r="H6993" t="s">
        <v>19630</v>
      </c>
      <c r="I6993" s="89"/>
    </row>
    <row r="6994">
      <c r="A6994" t="s">
        <v>21194</v>
      </c>
      <c r="B6994" t="s">
        <v>19477</v>
      </c>
      <c r="C6994" t="s">
        <v>3846</v>
      </c>
      <c r="D6994" t="s">
        <v>19630</v>
      </c>
      <c r="E6994" s="89">
        <v>6670905816.09668</v>
      </c>
      <c r="F6994" s="89">
        <v>703423</v>
      </c>
      <c r="G6994" s="89">
        <v>1</v>
      </c>
      <c r="H6994" t="s">
        <v>19630</v>
      </c>
      <c r="I6994" s="89"/>
    </row>
    <row r="6995">
      <c r="A6995" t="s">
        <v>21195</v>
      </c>
      <c r="B6995" t="s">
        <v>19478</v>
      </c>
      <c r="C6995" t="s">
        <v>3846</v>
      </c>
      <c r="D6995" t="s">
        <v>19630</v>
      </c>
      <c r="E6995" s="89">
        <v>0.4856025464052213</v>
      </c>
      <c r="F6995" s="89">
        <v>703423</v>
      </c>
      <c r="G6995" s="89">
        <v>1</v>
      </c>
      <c r="H6995" t="s">
        <v>19630</v>
      </c>
      <c r="I6995" s="89"/>
    </row>
    <row r="6996">
      <c r="A6996" t="s">
        <v>21196</v>
      </c>
      <c r="B6996" t="s">
        <v>19479</v>
      </c>
      <c r="C6996" t="s">
        <v>3846</v>
      </c>
      <c r="D6996" t="s">
        <v>19630</v>
      </c>
      <c r="E6996" s="89">
        <v>9483.491179697961</v>
      </c>
      <c r="F6996" s="89">
        <v>703423</v>
      </c>
      <c r="G6996" s="89">
        <v>1</v>
      </c>
      <c r="H6996" t="s">
        <v>19630</v>
      </c>
      <c r="I6996" s="89"/>
    </row>
    <row r="6997">
      <c r="A6997" t="s">
        <v>21197</v>
      </c>
      <c r="B6997" t="s">
        <v>19483</v>
      </c>
      <c r="C6997" t="s">
        <v>3846</v>
      </c>
      <c r="D6997" t="s">
        <v>19614</v>
      </c>
      <c r="E6997" s="89">
        <v>0.09410609355369524</v>
      </c>
      <c r="F6997" s="89">
        <v>703423</v>
      </c>
      <c r="G6997" s="89">
        <v>1</v>
      </c>
      <c r="H6997" t="s">
        <v>19629</v>
      </c>
      <c r="I6997" s="89"/>
    </row>
    <row r="6998">
      <c r="A6998" t="s">
        <v>21198</v>
      </c>
      <c r="B6998" t="s">
        <v>19483</v>
      </c>
      <c r="C6998" t="s">
        <v>3846</v>
      </c>
      <c r="D6998" t="s">
        <v>19615</v>
      </c>
      <c r="E6998" s="89">
        <v>0.09413603714121119</v>
      </c>
      <c r="F6998" s="89">
        <v>703423</v>
      </c>
      <c r="G6998" s="89">
        <v>1</v>
      </c>
      <c r="H6998" t="s">
        <v>19629</v>
      </c>
      <c r="I6998" s="89"/>
    </row>
    <row r="6999">
      <c r="A6999" t="s">
        <v>21199</v>
      </c>
      <c r="B6999" t="s">
        <v>19483</v>
      </c>
      <c r="C6999" t="s">
        <v>3846</v>
      </c>
      <c r="D6999" t="s">
        <v>19616</v>
      </c>
      <c r="E6999" s="89">
        <v>0.09410609355369524</v>
      </c>
      <c r="F6999" s="89">
        <v>703423</v>
      </c>
      <c r="G6999" s="89">
        <v>1</v>
      </c>
      <c r="H6999" t="s">
        <v>19629</v>
      </c>
      <c r="I6999" s="89"/>
    </row>
    <row r="7000">
      <c r="A7000" t="s">
        <v>21200</v>
      </c>
      <c r="B7000" t="s">
        <v>19483</v>
      </c>
      <c r="C7000" t="s">
        <v>3846</v>
      </c>
      <c r="D7000" t="s">
        <v>19617</v>
      </c>
      <c r="E7000" s="89">
        <v>0.09410609355369524</v>
      </c>
      <c r="F7000" s="89">
        <v>703423</v>
      </c>
      <c r="G7000" s="89">
        <v>1</v>
      </c>
      <c r="H7000" t="s">
        <v>19629</v>
      </c>
      <c r="I7000" s="89"/>
    </row>
    <row r="7001">
      <c r="A7001" t="s">
        <v>21201</v>
      </c>
      <c r="B7001" t="s">
        <v>19483</v>
      </c>
      <c r="C7001" t="s">
        <v>3846</v>
      </c>
      <c r="D7001" t="s">
        <v>19618</v>
      </c>
      <c r="E7001" s="89">
        <v>0.07271734587283449</v>
      </c>
      <c r="F7001" s="89">
        <v>703423</v>
      </c>
      <c r="G7001" s="89">
        <v>1</v>
      </c>
      <c r="H7001" t="s">
        <v>19629</v>
      </c>
      <c r="I7001" s="89"/>
    </row>
    <row r="7002">
      <c r="A7002" t="s">
        <v>21202</v>
      </c>
      <c r="B7002" t="s">
        <v>19483</v>
      </c>
      <c r="C7002" t="s">
        <v>3846</v>
      </c>
      <c r="D7002" t="s">
        <v>19619</v>
      </c>
      <c r="E7002" s="89">
        <v>0.06801641659600913</v>
      </c>
      <c r="F7002" s="89">
        <v>703423</v>
      </c>
      <c r="G7002" s="89">
        <v>1</v>
      </c>
      <c r="H7002" t="s">
        <v>19629</v>
      </c>
      <c r="I7002" s="89"/>
    </row>
    <row r="7003">
      <c r="A7003" t="s">
        <v>21203</v>
      </c>
      <c r="B7003" t="s">
        <v>19483</v>
      </c>
      <c r="C7003" t="s">
        <v>3846</v>
      </c>
      <c r="D7003" t="s">
        <v>19620</v>
      </c>
      <c r="E7003" s="89">
        <v>0.06553343572941067</v>
      </c>
      <c r="F7003" s="89">
        <v>703423</v>
      </c>
      <c r="G7003" s="89">
        <v>1</v>
      </c>
      <c r="H7003" t="s">
        <v>19629</v>
      </c>
      <c r="I7003" s="89"/>
    </row>
    <row r="7004">
      <c r="A7004" t="s">
        <v>21204</v>
      </c>
      <c r="B7004" t="s">
        <v>19483</v>
      </c>
      <c r="C7004" t="s">
        <v>3846</v>
      </c>
      <c r="D7004" t="s">
        <v>19621</v>
      </c>
      <c r="E7004" s="89">
        <v>0.02487939543337425</v>
      </c>
      <c r="F7004" s="89">
        <v>703423</v>
      </c>
      <c r="G7004" s="89">
        <v>1</v>
      </c>
      <c r="H7004" t="s">
        <v>19629</v>
      </c>
      <c r="I7004" s="89"/>
    </row>
    <row r="7005">
      <c r="A7005" t="s">
        <v>21205</v>
      </c>
      <c r="B7005" t="s">
        <v>19483</v>
      </c>
      <c r="C7005" t="s">
        <v>3846</v>
      </c>
      <c r="D7005" t="s">
        <v>19622</v>
      </c>
      <c r="E7005" s="89">
        <v>0.07104703269677583</v>
      </c>
      <c r="F7005" s="89">
        <v>703423</v>
      </c>
      <c r="G7005" s="89">
        <v>1</v>
      </c>
      <c r="H7005" t="s">
        <v>19629</v>
      </c>
      <c r="I7005" s="89"/>
    </row>
    <row r="7006">
      <c r="A7006" t="s">
        <v>21206</v>
      </c>
      <c r="B7006" t="s">
        <v>19483</v>
      </c>
      <c r="C7006" t="s">
        <v>3846</v>
      </c>
      <c r="D7006" t="s">
        <v>19623</v>
      </c>
      <c r="E7006" s="89">
        <v>0.03806565078420383</v>
      </c>
      <c r="F7006" s="89">
        <v>703423</v>
      </c>
      <c r="G7006" s="89">
        <v>1</v>
      </c>
      <c r="H7006" t="s">
        <v>19629</v>
      </c>
      <c r="I7006" s="89"/>
    </row>
    <row r="7007">
      <c r="A7007" t="s">
        <v>21207</v>
      </c>
      <c r="B7007" t="s">
        <v>19483</v>
      </c>
      <c r="C7007" t="s">
        <v>3846</v>
      </c>
      <c r="D7007" t="s">
        <v>19624</v>
      </c>
      <c r="E7007" s="89">
        <v>0.07941809971363893</v>
      </c>
      <c r="F7007" s="89">
        <v>703423</v>
      </c>
      <c r="G7007" s="89">
        <v>1</v>
      </c>
      <c r="H7007" t="s">
        <v>19629</v>
      </c>
      <c r="I7007" s="89"/>
    </row>
    <row r="7008">
      <c r="A7008" t="s">
        <v>21208</v>
      </c>
      <c r="B7008" t="s">
        <v>19476</v>
      </c>
      <c r="C7008" t="s">
        <v>3847</v>
      </c>
      <c r="D7008" t="s">
        <v>19630</v>
      </c>
      <c r="E7008" s="89">
        <v>44246</v>
      </c>
      <c r="F7008" s="89">
        <v>703423</v>
      </c>
      <c r="G7008" s="89">
        <v>1</v>
      </c>
      <c r="H7008" t="s">
        <v>19630</v>
      </c>
      <c r="I7008" s="89"/>
    </row>
    <row r="7009">
      <c r="A7009" t="s">
        <v>21209</v>
      </c>
      <c r="B7009" t="s">
        <v>19477</v>
      </c>
      <c r="C7009" t="s">
        <v>3847</v>
      </c>
      <c r="D7009" t="s">
        <v>19630</v>
      </c>
      <c r="E7009" s="89">
        <v>1073289508.575195</v>
      </c>
      <c r="F7009" s="89">
        <v>703423</v>
      </c>
      <c r="G7009" s="89">
        <v>1</v>
      </c>
      <c r="H7009" t="s">
        <v>19630</v>
      </c>
      <c r="I7009" s="89"/>
    </row>
    <row r="7010">
      <c r="A7010" t="s">
        <v>21210</v>
      </c>
      <c r="B7010" t="s">
        <v>19478</v>
      </c>
      <c r="C7010" t="s">
        <v>3847</v>
      </c>
      <c r="D7010" t="s">
        <v>19630</v>
      </c>
      <c r="E7010" s="89">
        <v>0.06290098560894369</v>
      </c>
      <c r="F7010" s="89">
        <v>703423</v>
      </c>
      <c r="G7010" s="89">
        <v>1</v>
      </c>
      <c r="H7010" t="s">
        <v>19630</v>
      </c>
      <c r="I7010" s="89"/>
    </row>
    <row r="7011">
      <c r="A7011" t="s">
        <v>21211</v>
      </c>
      <c r="B7011" t="s">
        <v>19479</v>
      </c>
      <c r="C7011" t="s">
        <v>3847</v>
      </c>
      <c r="D7011" t="s">
        <v>19630</v>
      </c>
      <c r="E7011" s="89">
        <v>1525.809517993008</v>
      </c>
      <c r="F7011" s="89">
        <v>703423</v>
      </c>
      <c r="G7011" s="89">
        <v>1</v>
      </c>
      <c r="H7011" t="s">
        <v>19630</v>
      </c>
      <c r="I7011" s="89"/>
    </row>
    <row r="7012">
      <c r="A7012" t="s">
        <v>21212</v>
      </c>
      <c r="B7012" t="s">
        <v>19483</v>
      </c>
      <c r="C7012" t="s">
        <v>3847</v>
      </c>
      <c r="D7012" t="s">
        <v>19614</v>
      </c>
      <c r="E7012" s="89">
        <v>0.1085684508719654</v>
      </c>
      <c r="F7012" s="89">
        <v>703423</v>
      </c>
      <c r="G7012" s="89">
        <v>1</v>
      </c>
      <c r="H7012" t="s">
        <v>19629</v>
      </c>
      <c r="I7012" s="89"/>
    </row>
    <row r="7013">
      <c r="A7013" t="s">
        <v>21213</v>
      </c>
      <c r="B7013" t="s">
        <v>19483</v>
      </c>
      <c r="C7013" t="s">
        <v>3847</v>
      </c>
      <c r="D7013" t="s">
        <v>19615</v>
      </c>
      <c r="E7013" s="89">
        <v>0.1086151103396135</v>
      </c>
      <c r="F7013" s="89">
        <v>703423</v>
      </c>
      <c r="G7013" s="89">
        <v>1</v>
      </c>
      <c r="H7013" t="s">
        <v>19629</v>
      </c>
      <c r="I7013" s="89"/>
    </row>
    <row r="7014">
      <c r="A7014" t="s">
        <v>21214</v>
      </c>
      <c r="B7014" t="s">
        <v>19483</v>
      </c>
      <c r="C7014" t="s">
        <v>3847</v>
      </c>
      <c r="D7014" t="s">
        <v>19616</v>
      </c>
      <c r="E7014" s="89">
        <v>0.1085684508719654</v>
      </c>
      <c r="F7014" s="89">
        <v>703423</v>
      </c>
      <c r="G7014" s="89">
        <v>1</v>
      </c>
      <c r="H7014" t="s">
        <v>19629</v>
      </c>
      <c r="I7014" s="89"/>
    </row>
    <row r="7015">
      <c r="A7015" t="s">
        <v>21215</v>
      </c>
      <c r="B7015" t="s">
        <v>19483</v>
      </c>
      <c r="C7015" t="s">
        <v>3847</v>
      </c>
      <c r="D7015" t="s">
        <v>19617</v>
      </c>
      <c r="E7015" s="89">
        <v>0.1085684508719654</v>
      </c>
      <c r="F7015" s="89">
        <v>703423</v>
      </c>
      <c r="G7015" s="89">
        <v>1</v>
      </c>
      <c r="H7015" t="s">
        <v>19629</v>
      </c>
      <c r="I7015" s="89"/>
    </row>
    <row r="7016">
      <c r="A7016" t="s">
        <v>21216</v>
      </c>
      <c r="B7016" t="s">
        <v>19483</v>
      </c>
      <c r="C7016" t="s">
        <v>3847</v>
      </c>
      <c r="D7016" t="s">
        <v>19618</v>
      </c>
      <c r="E7016" s="89">
        <v>0.08702273474918276</v>
      </c>
      <c r="F7016" s="89">
        <v>703423</v>
      </c>
      <c r="G7016" s="89">
        <v>1</v>
      </c>
      <c r="H7016" t="s">
        <v>19629</v>
      </c>
      <c r="I7016" s="89"/>
    </row>
    <row r="7017">
      <c r="A7017" t="s">
        <v>21217</v>
      </c>
      <c r="B7017" t="s">
        <v>19483</v>
      </c>
      <c r="C7017" t="s">
        <v>3847</v>
      </c>
      <c r="D7017" t="s">
        <v>19619</v>
      </c>
      <c r="E7017" s="89">
        <v>0.0825592474344647</v>
      </c>
      <c r="F7017" s="89">
        <v>703423</v>
      </c>
      <c r="G7017" s="89">
        <v>1</v>
      </c>
      <c r="H7017" t="s">
        <v>19629</v>
      </c>
      <c r="I7017" s="89"/>
    </row>
    <row r="7018">
      <c r="A7018" t="s">
        <v>21218</v>
      </c>
      <c r="B7018" t="s">
        <v>19483</v>
      </c>
      <c r="C7018" t="s">
        <v>3847</v>
      </c>
      <c r="D7018" t="s">
        <v>19620</v>
      </c>
      <c r="E7018" s="89">
        <v>0.07952816433548272</v>
      </c>
      <c r="F7018" s="89">
        <v>703423</v>
      </c>
      <c r="G7018" s="89">
        <v>1</v>
      </c>
      <c r="H7018" t="s">
        <v>19629</v>
      </c>
      <c r="I7018" s="89"/>
    </row>
    <row r="7019">
      <c r="A7019" t="s">
        <v>21219</v>
      </c>
      <c r="B7019" t="s">
        <v>19483</v>
      </c>
      <c r="C7019" t="s">
        <v>3847</v>
      </c>
      <c r="D7019" t="s">
        <v>19621</v>
      </c>
      <c r="E7019" s="89">
        <v>0.02820394555866447</v>
      </c>
      <c r="F7019" s="89">
        <v>703423</v>
      </c>
      <c r="G7019" s="89">
        <v>1</v>
      </c>
      <c r="H7019" t="s">
        <v>19629</v>
      </c>
      <c r="I7019" s="89"/>
    </row>
    <row r="7020">
      <c r="A7020" t="s">
        <v>21220</v>
      </c>
      <c r="B7020" t="s">
        <v>19483</v>
      </c>
      <c r="C7020" t="s">
        <v>3847</v>
      </c>
      <c r="D7020" t="s">
        <v>19622</v>
      </c>
      <c r="E7020" s="89">
        <v>0.08525418377494279</v>
      </c>
      <c r="F7020" s="89">
        <v>703423</v>
      </c>
      <c r="G7020" s="89">
        <v>1</v>
      </c>
      <c r="H7020" t="s">
        <v>19629</v>
      </c>
      <c r="I7020" s="89"/>
    </row>
    <row r="7021">
      <c r="A7021" t="s">
        <v>21221</v>
      </c>
      <c r="B7021" t="s">
        <v>19483</v>
      </c>
      <c r="C7021" t="s">
        <v>3847</v>
      </c>
      <c r="D7021" t="s">
        <v>19623</v>
      </c>
      <c r="E7021" s="89">
        <v>0.04826918122253535</v>
      </c>
      <c r="F7021" s="89">
        <v>703423</v>
      </c>
      <c r="G7021" s="89">
        <v>1</v>
      </c>
      <c r="H7021" t="s">
        <v>19629</v>
      </c>
      <c r="I7021" s="89"/>
    </row>
    <row r="7022">
      <c r="A7022" t="s">
        <v>21222</v>
      </c>
      <c r="B7022" t="s">
        <v>19483</v>
      </c>
      <c r="C7022" t="s">
        <v>3847</v>
      </c>
      <c r="D7022" t="s">
        <v>19624</v>
      </c>
      <c r="E7022" s="89">
        <v>0.09924904225669205</v>
      </c>
      <c r="F7022" s="89">
        <v>703423</v>
      </c>
      <c r="G7022" s="89">
        <v>1</v>
      </c>
      <c r="H7022" t="s">
        <v>19629</v>
      </c>
      <c r="I7022" s="89"/>
    </row>
    <row r="7023">
      <c r="A7023" t="s">
        <v>9608</v>
      </c>
      <c r="B7023" t="s">
        <v>19476</v>
      </c>
      <c r="C7023" t="s">
        <v>19493</v>
      </c>
      <c r="D7023" t="s">
        <v>19630</v>
      </c>
      <c r="E7023" s="89">
        <v>249313</v>
      </c>
      <c r="F7023" s="89">
        <v>703423</v>
      </c>
      <c r="G7023" s="89">
        <v>1</v>
      </c>
      <c r="H7023" t="s">
        <v>19630</v>
      </c>
      <c r="I7023" s="89"/>
    </row>
    <row r="7024">
      <c r="A7024" t="s">
        <v>9609</v>
      </c>
      <c r="B7024" t="s">
        <v>19477</v>
      </c>
      <c r="C7024" t="s">
        <v>19493</v>
      </c>
      <c r="D7024" t="s">
        <v>19630</v>
      </c>
      <c r="E7024" s="89">
        <v>9251934206.402855</v>
      </c>
      <c r="F7024" s="89">
        <v>703423</v>
      </c>
      <c r="G7024" s="89">
        <v>1</v>
      </c>
      <c r="H7024" t="s">
        <v>19630</v>
      </c>
      <c r="I7024" s="89"/>
    </row>
    <row r="7025">
      <c r="A7025" t="s">
        <v>9610</v>
      </c>
      <c r="B7025" t="s">
        <v>19478</v>
      </c>
      <c r="C7025" t="s">
        <v>19493</v>
      </c>
      <c r="D7025" t="s">
        <v>19630</v>
      </c>
      <c r="E7025" s="89">
        <v>0.3544282743100524</v>
      </c>
      <c r="F7025" s="89">
        <v>703423</v>
      </c>
      <c r="G7025" s="89">
        <v>1</v>
      </c>
      <c r="H7025" t="s">
        <v>19630</v>
      </c>
      <c r="I7025" s="89"/>
    </row>
    <row r="7026">
      <c r="A7026" t="s">
        <v>9611</v>
      </c>
      <c r="B7026" t="s">
        <v>19479</v>
      </c>
      <c r="C7026" t="s">
        <v>19493</v>
      </c>
      <c r="D7026" t="s">
        <v>19630</v>
      </c>
      <c r="E7026" s="89">
        <v>13152.73200677665</v>
      </c>
      <c r="F7026" s="89">
        <v>703423</v>
      </c>
      <c r="G7026" s="89">
        <v>1</v>
      </c>
      <c r="H7026" t="s">
        <v>19630</v>
      </c>
      <c r="I7026" s="89"/>
    </row>
    <row r="7027">
      <c r="A7027" t="s">
        <v>9612</v>
      </c>
      <c r="B7027" t="s">
        <v>19483</v>
      </c>
      <c r="C7027" t="s">
        <v>19493</v>
      </c>
      <c r="D7027" t="s">
        <v>19614</v>
      </c>
      <c r="E7027" s="89">
        <v>0.2043750395243723</v>
      </c>
      <c r="F7027" s="89">
        <v>703423</v>
      </c>
      <c r="G7027" s="89">
        <v>1</v>
      </c>
      <c r="H7027" t="s">
        <v>19629</v>
      </c>
      <c r="I7027" s="89"/>
    </row>
    <row r="7028">
      <c r="A7028" t="s">
        <v>9613</v>
      </c>
      <c r="B7028" t="s">
        <v>19483</v>
      </c>
      <c r="C7028" t="s">
        <v>19493</v>
      </c>
      <c r="D7028" t="s">
        <v>19615</v>
      </c>
      <c r="E7028" s="89">
        <v>0.2045133604361893</v>
      </c>
      <c r="F7028" s="89">
        <v>703423</v>
      </c>
      <c r="G7028" s="89">
        <v>1</v>
      </c>
      <c r="H7028" t="s">
        <v>19629</v>
      </c>
      <c r="I7028" s="89"/>
    </row>
    <row r="7029">
      <c r="A7029" t="s">
        <v>9614</v>
      </c>
      <c r="B7029" t="s">
        <v>19483</v>
      </c>
      <c r="C7029" t="s">
        <v>19493</v>
      </c>
      <c r="D7029" t="s">
        <v>19616</v>
      </c>
      <c r="E7029" s="89">
        <v>0.2043750395243723</v>
      </c>
      <c r="F7029" s="89">
        <v>703423</v>
      </c>
      <c r="G7029" s="89">
        <v>1</v>
      </c>
      <c r="H7029" t="s">
        <v>19629</v>
      </c>
      <c r="I7029" s="89"/>
    </row>
    <row r="7030">
      <c r="A7030" t="s">
        <v>9615</v>
      </c>
      <c r="B7030" t="s">
        <v>19483</v>
      </c>
      <c r="C7030" t="s">
        <v>19493</v>
      </c>
      <c r="D7030" t="s">
        <v>19617</v>
      </c>
      <c r="E7030" s="89">
        <v>0.2043750395243723</v>
      </c>
      <c r="F7030" s="89">
        <v>703423</v>
      </c>
      <c r="G7030" s="89">
        <v>1</v>
      </c>
      <c r="H7030" t="s">
        <v>19629</v>
      </c>
      <c r="I7030" s="89"/>
    </row>
    <row r="7031">
      <c r="A7031" t="s">
        <v>9616</v>
      </c>
      <c r="B7031" t="s">
        <v>19483</v>
      </c>
      <c r="C7031" t="s">
        <v>19493</v>
      </c>
      <c r="D7031" t="s">
        <v>19618</v>
      </c>
      <c r="E7031" s="89">
        <v>0.1465845608933312</v>
      </c>
      <c r="F7031" s="89">
        <v>703423</v>
      </c>
      <c r="G7031" s="89">
        <v>1</v>
      </c>
      <c r="H7031" t="s">
        <v>19629</v>
      </c>
      <c r="I7031" s="89"/>
    </row>
    <row r="7032">
      <c r="A7032" t="s">
        <v>9617</v>
      </c>
      <c r="B7032" t="s">
        <v>19483</v>
      </c>
      <c r="C7032" t="s">
        <v>19493</v>
      </c>
      <c r="D7032" t="s">
        <v>19619</v>
      </c>
      <c r="E7032" s="89">
        <v>0.1338460456230507</v>
      </c>
      <c r="F7032" s="89">
        <v>703423</v>
      </c>
      <c r="G7032" s="89">
        <v>1</v>
      </c>
      <c r="H7032" t="s">
        <v>19629</v>
      </c>
      <c r="I7032" s="89"/>
    </row>
    <row r="7033">
      <c r="A7033" t="s">
        <v>9618</v>
      </c>
      <c r="B7033" t="s">
        <v>19483</v>
      </c>
      <c r="C7033" t="s">
        <v>19493</v>
      </c>
      <c r="D7033" t="s">
        <v>19620</v>
      </c>
      <c r="E7033" s="89">
        <v>0.129260748415868</v>
      </c>
      <c r="F7033" s="89">
        <v>703423</v>
      </c>
      <c r="G7033" s="89">
        <v>1</v>
      </c>
      <c r="H7033" t="s">
        <v>19629</v>
      </c>
      <c r="I7033" s="89"/>
    </row>
    <row r="7034">
      <c r="A7034" t="s">
        <v>9619</v>
      </c>
      <c r="B7034" t="s">
        <v>19483</v>
      </c>
      <c r="C7034" t="s">
        <v>19493</v>
      </c>
      <c r="D7034" t="s">
        <v>19621</v>
      </c>
      <c r="E7034" s="89">
        <v>0.0511391843148739</v>
      </c>
      <c r="F7034" s="89">
        <v>703423</v>
      </c>
      <c r="G7034" s="89">
        <v>1</v>
      </c>
      <c r="H7034" t="s">
        <v>19629</v>
      </c>
      <c r="I7034" s="89"/>
    </row>
    <row r="7035">
      <c r="A7035" t="s">
        <v>9620</v>
      </c>
      <c r="B7035" t="s">
        <v>19483</v>
      </c>
      <c r="C7035" t="s">
        <v>19493</v>
      </c>
      <c r="D7035" t="s">
        <v>19622</v>
      </c>
      <c r="E7035" s="89">
        <v>0.1437411829005475</v>
      </c>
      <c r="F7035" s="89">
        <v>703423</v>
      </c>
      <c r="G7035" s="89">
        <v>1</v>
      </c>
      <c r="H7035" t="s">
        <v>19629</v>
      </c>
      <c r="I7035" s="89"/>
    </row>
    <row r="7036">
      <c r="A7036" t="s">
        <v>9621</v>
      </c>
      <c r="B7036" t="s">
        <v>19483</v>
      </c>
      <c r="C7036" t="s">
        <v>19493</v>
      </c>
      <c r="D7036" t="s">
        <v>19623</v>
      </c>
      <c r="E7036" s="89">
        <v>0.07139857488136862</v>
      </c>
      <c r="F7036" s="89">
        <v>703423</v>
      </c>
      <c r="G7036" s="89">
        <v>1</v>
      </c>
      <c r="H7036" t="s">
        <v>19629</v>
      </c>
      <c r="I7036" s="89"/>
    </row>
    <row r="7037">
      <c r="A7037" t="s">
        <v>9622</v>
      </c>
      <c r="B7037" t="s">
        <v>19483</v>
      </c>
      <c r="C7037" t="s">
        <v>19493</v>
      </c>
      <c r="D7037" t="s">
        <v>19624</v>
      </c>
      <c r="E7037" s="89">
        <v>0.1503395965800043</v>
      </c>
      <c r="F7037" s="89">
        <v>703423</v>
      </c>
      <c r="G7037" s="89">
        <v>1</v>
      </c>
      <c r="H7037" t="s">
        <v>19629</v>
      </c>
      <c r="I7037" s="89"/>
    </row>
    <row r="7038">
      <c r="A7038" t="s">
        <v>9623</v>
      </c>
      <c r="B7038" t="s">
        <v>19476</v>
      </c>
      <c r="C7038" t="s">
        <v>19494</v>
      </c>
      <c r="D7038" t="s">
        <v>19630</v>
      </c>
      <c r="E7038" s="89">
        <v>237197</v>
      </c>
      <c r="F7038" s="89">
        <v>703423</v>
      </c>
      <c r="G7038" s="89">
        <v>1</v>
      </c>
      <c r="H7038" t="s">
        <v>19630</v>
      </c>
      <c r="I7038" s="89"/>
    </row>
    <row r="7039">
      <c r="A7039" t="s">
        <v>9624</v>
      </c>
      <c r="B7039" t="s">
        <v>19477</v>
      </c>
      <c r="C7039" t="s">
        <v>19494</v>
      </c>
      <c r="D7039" t="s">
        <v>19630</v>
      </c>
      <c r="E7039" s="89">
        <v>20323641818.11523</v>
      </c>
      <c r="F7039" s="89">
        <v>703423</v>
      </c>
      <c r="G7039" s="89">
        <v>1</v>
      </c>
      <c r="H7039" t="s">
        <v>19630</v>
      </c>
      <c r="I7039" s="89"/>
    </row>
    <row r="7040">
      <c r="A7040" t="s">
        <v>9625</v>
      </c>
      <c r="B7040" t="s">
        <v>19478</v>
      </c>
      <c r="C7040" t="s">
        <v>19494</v>
      </c>
      <c r="D7040" t="s">
        <v>19630</v>
      </c>
      <c r="E7040" s="89">
        <v>0.3372039299255213</v>
      </c>
      <c r="F7040" s="89">
        <v>703423</v>
      </c>
      <c r="G7040" s="89">
        <v>1</v>
      </c>
      <c r="H7040" t="s">
        <v>19630</v>
      </c>
      <c r="I7040" s="89"/>
    </row>
    <row r="7041">
      <c r="A7041" t="s">
        <v>9626</v>
      </c>
      <c r="B7041" t="s">
        <v>19479</v>
      </c>
      <c r="C7041" t="s">
        <v>19494</v>
      </c>
      <c r="D7041" t="s">
        <v>19630</v>
      </c>
      <c r="E7041" s="89">
        <v>28892.48975099653</v>
      </c>
      <c r="F7041" s="89">
        <v>703423</v>
      </c>
      <c r="G7041" s="89">
        <v>1</v>
      </c>
      <c r="H7041" t="s">
        <v>19630</v>
      </c>
      <c r="I7041" s="89"/>
    </row>
    <row r="7042">
      <c r="A7042" t="s">
        <v>9627</v>
      </c>
      <c r="B7042" t="s">
        <v>19483</v>
      </c>
      <c r="C7042" t="s">
        <v>19494</v>
      </c>
      <c r="D7042" t="s">
        <v>19614</v>
      </c>
      <c r="E7042" s="89">
        <v>0.4600810328291108</v>
      </c>
      <c r="F7042" s="89">
        <v>703423</v>
      </c>
      <c r="G7042" s="89">
        <v>1</v>
      </c>
      <c r="H7042" t="s">
        <v>19629</v>
      </c>
      <c r="I7042" s="89"/>
    </row>
    <row r="7043">
      <c r="A7043" t="s">
        <v>9628</v>
      </c>
      <c r="B7043" t="s">
        <v>19483</v>
      </c>
      <c r="C7043" t="s">
        <v>19494</v>
      </c>
      <c r="D7043" t="s">
        <v>19615</v>
      </c>
      <c r="E7043" s="89">
        <v>0.460098731059533</v>
      </c>
      <c r="F7043" s="89">
        <v>703423</v>
      </c>
      <c r="G7043" s="89">
        <v>1</v>
      </c>
      <c r="H7043" t="s">
        <v>19629</v>
      </c>
      <c r="I7043" s="89"/>
    </row>
    <row r="7044">
      <c r="A7044" t="s">
        <v>9629</v>
      </c>
      <c r="B7044" t="s">
        <v>19483</v>
      </c>
      <c r="C7044" t="s">
        <v>19494</v>
      </c>
      <c r="D7044" t="s">
        <v>19616</v>
      </c>
      <c r="E7044" s="89">
        <v>0.4600810328291108</v>
      </c>
      <c r="F7044" s="89">
        <v>703423</v>
      </c>
      <c r="G7044" s="89">
        <v>1</v>
      </c>
      <c r="H7044" t="s">
        <v>19629</v>
      </c>
      <c r="I7044" s="89"/>
    </row>
    <row r="7045">
      <c r="A7045" t="s">
        <v>9630</v>
      </c>
      <c r="B7045" t="s">
        <v>19483</v>
      </c>
      <c r="C7045" t="s">
        <v>19494</v>
      </c>
      <c r="D7045" t="s">
        <v>19617</v>
      </c>
      <c r="E7045" s="89">
        <v>0.460098731059533</v>
      </c>
      <c r="F7045" s="89">
        <v>703423</v>
      </c>
      <c r="G7045" s="89">
        <v>1</v>
      </c>
      <c r="H7045" t="s">
        <v>19629</v>
      </c>
      <c r="I7045" s="89"/>
    </row>
    <row r="7046">
      <c r="A7046" t="s">
        <v>9631</v>
      </c>
      <c r="B7046" t="s">
        <v>19483</v>
      </c>
      <c r="C7046" t="s">
        <v>19494</v>
      </c>
      <c r="D7046" t="s">
        <v>19618</v>
      </c>
      <c r="E7046" s="89">
        <v>0.3829463415696087</v>
      </c>
      <c r="F7046" s="89">
        <v>703423</v>
      </c>
      <c r="G7046" s="89">
        <v>1</v>
      </c>
      <c r="H7046" t="s">
        <v>19629</v>
      </c>
      <c r="I7046" s="89"/>
    </row>
    <row r="7047">
      <c r="A7047" t="s">
        <v>9632</v>
      </c>
      <c r="B7047" t="s">
        <v>19483</v>
      </c>
      <c r="C7047" t="s">
        <v>19494</v>
      </c>
      <c r="D7047" t="s">
        <v>19619</v>
      </c>
      <c r="E7047" s="89">
        <v>0.3400390157919002</v>
      </c>
      <c r="F7047" s="89">
        <v>703423</v>
      </c>
      <c r="G7047" s="89">
        <v>1</v>
      </c>
      <c r="H7047" t="s">
        <v>19629</v>
      </c>
      <c r="I7047" s="89"/>
    </row>
    <row r="7048">
      <c r="A7048" t="s">
        <v>9633</v>
      </c>
      <c r="B7048" t="s">
        <v>19483</v>
      </c>
      <c r="C7048" t="s">
        <v>19494</v>
      </c>
      <c r="D7048" t="s">
        <v>19620</v>
      </c>
      <c r="E7048" s="89">
        <v>0.3293810779960088</v>
      </c>
      <c r="F7048" s="89">
        <v>703423</v>
      </c>
      <c r="G7048" s="89">
        <v>1</v>
      </c>
      <c r="H7048" t="s">
        <v>19629</v>
      </c>
      <c r="I7048" s="89"/>
    </row>
    <row r="7049">
      <c r="A7049" t="s">
        <v>9634</v>
      </c>
      <c r="B7049" t="s">
        <v>19483</v>
      </c>
      <c r="C7049" t="s">
        <v>19494</v>
      </c>
      <c r="D7049" t="s">
        <v>19621</v>
      </c>
      <c r="E7049" s="89">
        <v>0.1197575754059913</v>
      </c>
      <c r="F7049" s="89">
        <v>703423</v>
      </c>
      <c r="G7049" s="89">
        <v>1</v>
      </c>
      <c r="H7049" t="s">
        <v>19629</v>
      </c>
      <c r="I7049" s="89"/>
    </row>
    <row r="7050">
      <c r="A7050" t="s">
        <v>9635</v>
      </c>
      <c r="B7050" t="s">
        <v>19483</v>
      </c>
      <c r="C7050" t="s">
        <v>19494</v>
      </c>
      <c r="D7050" t="s">
        <v>19622</v>
      </c>
      <c r="E7050" s="89">
        <v>0.2872070218862386</v>
      </c>
      <c r="F7050" s="89">
        <v>703423</v>
      </c>
      <c r="G7050" s="89">
        <v>1</v>
      </c>
      <c r="H7050" t="s">
        <v>19629</v>
      </c>
      <c r="I7050" s="89"/>
    </row>
    <row r="7051">
      <c r="A7051" t="s">
        <v>9636</v>
      </c>
      <c r="B7051" t="s">
        <v>19483</v>
      </c>
      <c r="C7051" t="s">
        <v>19494</v>
      </c>
      <c r="D7051" t="s">
        <v>19623</v>
      </c>
      <c r="E7051" s="89">
        <v>0.1521350979250218</v>
      </c>
      <c r="F7051" s="89">
        <v>703423</v>
      </c>
      <c r="G7051" s="89">
        <v>1</v>
      </c>
      <c r="H7051" t="s">
        <v>19629</v>
      </c>
      <c r="I7051" s="89"/>
    </row>
    <row r="7052">
      <c r="A7052" t="s">
        <v>9637</v>
      </c>
      <c r="B7052" t="s">
        <v>19483</v>
      </c>
      <c r="C7052" t="s">
        <v>19494</v>
      </c>
      <c r="D7052" t="s">
        <v>19624</v>
      </c>
      <c r="E7052" s="89">
        <v>0.3393434589803782</v>
      </c>
      <c r="F7052" s="89">
        <v>703423</v>
      </c>
      <c r="G7052" s="89">
        <v>1</v>
      </c>
      <c r="H7052" t="s">
        <v>19629</v>
      </c>
      <c r="I7052" s="89"/>
    </row>
    <row r="7053">
      <c r="A7053" t="s">
        <v>9638</v>
      </c>
      <c r="B7053" t="s">
        <v>19476</v>
      </c>
      <c r="C7053" t="s">
        <v>19495</v>
      </c>
      <c r="D7053" t="s">
        <v>19630</v>
      </c>
      <c r="E7053" s="89">
        <v>125299</v>
      </c>
      <c r="F7053" s="89">
        <v>703423</v>
      </c>
      <c r="G7053" s="89">
        <v>1</v>
      </c>
      <c r="H7053" t="s">
        <v>19630</v>
      </c>
      <c r="I7053" s="89"/>
    </row>
    <row r="7054">
      <c r="A7054" t="s">
        <v>9639</v>
      </c>
      <c r="B7054" t="s">
        <v>19477</v>
      </c>
      <c r="C7054" t="s">
        <v>19495</v>
      </c>
      <c r="D7054" t="s">
        <v>19630</v>
      </c>
      <c r="E7054" s="89">
        <v>22114442319.75388</v>
      </c>
      <c r="F7054" s="89">
        <v>703423</v>
      </c>
      <c r="G7054" s="89">
        <v>1</v>
      </c>
      <c r="H7054" t="s">
        <v>19630</v>
      </c>
      <c r="I7054" s="89"/>
    </row>
    <row r="7055">
      <c r="A7055" t="s">
        <v>9640</v>
      </c>
      <c r="B7055" t="s">
        <v>19478</v>
      </c>
      <c r="C7055" t="s">
        <v>19495</v>
      </c>
      <c r="D7055" t="s">
        <v>19630</v>
      </c>
      <c r="E7055" s="89">
        <v>0.1781275278175437</v>
      </c>
      <c r="F7055" s="89">
        <v>703423</v>
      </c>
      <c r="G7055" s="89">
        <v>1</v>
      </c>
      <c r="H7055" t="s">
        <v>19630</v>
      </c>
      <c r="I7055" s="89"/>
    </row>
    <row r="7056">
      <c r="A7056" t="s">
        <v>9641</v>
      </c>
      <c r="B7056" t="s">
        <v>19479</v>
      </c>
      <c r="C7056" t="s">
        <v>19495</v>
      </c>
      <c r="D7056" t="s">
        <v>19630</v>
      </c>
      <c r="E7056" s="89">
        <v>31438.3270375775</v>
      </c>
      <c r="F7056" s="89">
        <v>703423</v>
      </c>
      <c r="G7056" s="89">
        <v>1</v>
      </c>
      <c r="H7056" t="s">
        <v>19630</v>
      </c>
      <c r="I7056" s="89"/>
    </row>
    <row r="7057">
      <c r="A7057" t="s">
        <v>9642</v>
      </c>
      <c r="B7057" t="s">
        <v>19483</v>
      </c>
      <c r="C7057" t="s">
        <v>19495</v>
      </c>
      <c r="D7057" t="s">
        <v>19614</v>
      </c>
      <c r="E7057" s="89">
        <v>1.051858717666367</v>
      </c>
      <c r="F7057" s="89">
        <v>703423</v>
      </c>
      <c r="G7057" s="89">
        <v>1</v>
      </c>
      <c r="H7057" t="s">
        <v>19629</v>
      </c>
      <c r="I7057" s="89"/>
    </row>
    <row r="7058">
      <c r="A7058" t="s">
        <v>9643</v>
      </c>
      <c r="B7058" t="s">
        <v>19483</v>
      </c>
      <c r="C7058" t="s">
        <v>19495</v>
      </c>
      <c r="D7058" t="s">
        <v>19615</v>
      </c>
      <c r="E7058" s="89">
        <v>1.051858717666367</v>
      </c>
      <c r="F7058" s="89">
        <v>703423</v>
      </c>
      <c r="G7058" s="89">
        <v>1</v>
      </c>
      <c r="H7058" t="s">
        <v>19629</v>
      </c>
      <c r="I7058" s="89"/>
    </row>
    <row r="7059">
      <c r="A7059" t="s">
        <v>9644</v>
      </c>
      <c r="B7059" t="s">
        <v>19483</v>
      </c>
      <c r="C7059" t="s">
        <v>19495</v>
      </c>
      <c r="D7059" t="s">
        <v>19616</v>
      </c>
      <c r="E7059" s="89">
        <v>1.051858717666367</v>
      </c>
      <c r="F7059" s="89">
        <v>703423</v>
      </c>
      <c r="G7059" s="89">
        <v>1</v>
      </c>
      <c r="H7059" t="s">
        <v>19629</v>
      </c>
      <c r="I7059" s="89"/>
    </row>
    <row r="7060">
      <c r="A7060" t="s">
        <v>9645</v>
      </c>
      <c r="B7060" t="s">
        <v>19483</v>
      </c>
      <c r="C7060" t="s">
        <v>19495</v>
      </c>
      <c r="D7060" t="s">
        <v>19617</v>
      </c>
      <c r="E7060" s="89">
        <v>1.051858717666367</v>
      </c>
      <c r="F7060" s="89">
        <v>703423</v>
      </c>
      <c r="G7060" s="89">
        <v>1</v>
      </c>
      <c r="H7060" t="s">
        <v>19629</v>
      </c>
      <c r="I7060" s="89"/>
    </row>
    <row r="7061">
      <c r="A7061" t="s">
        <v>9646</v>
      </c>
      <c r="B7061" t="s">
        <v>19483</v>
      </c>
      <c r="C7061" t="s">
        <v>19495</v>
      </c>
      <c r="D7061" t="s">
        <v>19618</v>
      </c>
      <c r="E7061" s="89">
        <v>0.4263785977700907</v>
      </c>
      <c r="F7061" s="89">
        <v>703423</v>
      </c>
      <c r="G7061" s="89">
        <v>1</v>
      </c>
      <c r="H7061" t="s">
        <v>19629</v>
      </c>
      <c r="I7061" s="89"/>
    </row>
    <row r="7062">
      <c r="A7062" t="s">
        <v>9647</v>
      </c>
      <c r="B7062" t="s">
        <v>19483</v>
      </c>
      <c r="C7062" t="s">
        <v>19495</v>
      </c>
      <c r="D7062" t="s">
        <v>19619</v>
      </c>
      <c r="E7062" s="89">
        <v>0.4020002468525969</v>
      </c>
      <c r="F7062" s="89">
        <v>703423</v>
      </c>
      <c r="G7062" s="89">
        <v>1</v>
      </c>
      <c r="H7062" t="s">
        <v>19629</v>
      </c>
      <c r="I7062" s="89"/>
    </row>
    <row r="7063">
      <c r="A7063" t="s">
        <v>9648</v>
      </c>
      <c r="B7063" t="s">
        <v>19483</v>
      </c>
      <c r="C7063" t="s">
        <v>19495</v>
      </c>
      <c r="D7063" t="s">
        <v>19620</v>
      </c>
      <c r="E7063" s="89">
        <v>0.3893455945541705</v>
      </c>
      <c r="F7063" s="89">
        <v>703423</v>
      </c>
      <c r="G7063" s="89">
        <v>1</v>
      </c>
      <c r="H7063" t="s">
        <v>19629</v>
      </c>
      <c r="I7063" s="89"/>
    </row>
    <row r="7064">
      <c r="A7064" t="s">
        <v>9649</v>
      </c>
      <c r="B7064" t="s">
        <v>19483</v>
      </c>
      <c r="C7064" t="s">
        <v>19495</v>
      </c>
      <c r="D7064" t="s">
        <v>19621</v>
      </c>
      <c r="E7064" s="89">
        <v>0.2473957010896528</v>
      </c>
      <c r="F7064" s="89">
        <v>703423</v>
      </c>
      <c r="G7064" s="89">
        <v>1</v>
      </c>
      <c r="H7064" t="s">
        <v>19629</v>
      </c>
      <c r="I7064" s="89"/>
    </row>
    <row r="7065">
      <c r="A7065" t="s">
        <v>9650</v>
      </c>
      <c r="B7065" t="s">
        <v>19483</v>
      </c>
      <c r="C7065" t="s">
        <v>19495</v>
      </c>
      <c r="D7065" t="s">
        <v>19622</v>
      </c>
      <c r="E7065" s="89">
        <v>0.4224951373785278</v>
      </c>
      <c r="F7065" s="89">
        <v>703423</v>
      </c>
      <c r="G7065" s="89">
        <v>1</v>
      </c>
      <c r="H7065" t="s">
        <v>19629</v>
      </c>
      <c r="I7065" s="89"/>
    </row>
    <row r="7066">
      <c r="A7066" t="s">
        <v>9651</v>
      </c>
      <c r="B7066" t="s">
        <v>19483</v>
      </c>
      <c r="C7066" t="s">
        <v>19495</v>
      </c>
      <c r="D7066" t="s">
        <v>19623</v>
      </c>
      <c r="E7066" s="89">
        <v>0.3311061228375681</v>
      </c>
      <c r="F7066" s="89">
        <v>703423</v>
      </c>
      <c r="G7066" s="89">
        <v>1</v>
      </c>
      <c r="H7066" t="s">
        <v>19629</v>
      </c>
      <c r="I7066" s="89"/>
    </row>
    <row r="7067">
      <c r="A7067" t="s">
        <v>9652</v>
      </c>
      <c r="B7067" t="s">
        <v>19483</v>
      </c>
      <c r="C7067" t="s">
        <v>19495</v>
      </c>
      <c r="D7067" t="s">
        <v>19624</v>
      </c>
      <c r="E7067" s="89">
        <v>0.709837935488806</v>
      </c>
      <c r="F7067" s="89">
        <v>703423</v>
      </c>
      <c r="G7067" s="89">
        <v>1</v>
      </c>
      <c r="H7067" t="s">
        <v>19629</v>
      </c>
      <c r="I7067" s="89"/>
    </row>
    <row r="7068">
      <c r="A7068" t="s">
        <v>9653</v>
      </c>
      <c r="B7068" t="s">
        <v>19476</v>
      </c>
      <c r="C7068" t="s">
        <v>19496</v>
      </c>
      <c r="D7068" t="s">
        <v>19630</v>
      </c>
      <c r="E7068" s="89">
        <v>13830</v>
      </c>
      <c r="F7068" s="89">
        <v>703423</v>
      </c>
      <c r="G7068" s="89">
        <v>1</v>
      </c>
      <c r="H7068" t="s">
        <v>19630</v>
      </c>
      <c r="I7068" s="89"/>
    </row>
    <row r="7069">
      <c r="A7069" t="s">
        <v>9654</v>
      </c>
      <c r="B7069" t="s">
        <v>19477</v>
      </c>
      <c r="C7069" t="s">
        <v>19496</v>
      </c>
      <c r="D7069" t="s">
        <v>19630</v>
      </c>
      <c r="E7069" s="89">
        <v>138271208.1469918</v>
      </c>
      <c r="F7069" s="89">
        <v>703423</v>
      </c>
      <c r="G7069" s="89">
        <v>1</v>
      </c>
      <c r="H7069" t="s">
        <v>19630</v>
      </c>
      <c r="I7069" s="89"/>
    </row>
    <row r="7070">
      <c r="A7070" t="s">
        <v>9655</v>
      </c>
      <c r="B7070" t="s">
        <v>19478</v>
      </c>
      <c r="C7070" t="s">
        <v>19496</v>
      </c>
      <c r="D7070" t="s">
        <v>19630</v>
      </c>
      <c r="E7070" s="89">
        <v>0.01966100056438302</v>
      </c>
      <c r="F7070" s="89">
        <v>703423</v>
      </c>
      <c r="G7070" s="89">
        <v>1</v>
      </c>
      <c r="H7070" t="s">
        <v>19630</v>
      </c>
      <c r="I7070" s="89"/>
    </row>
    <row r="7071">
      <c r="A7071" t="s">
        <v>9656</v>
      </c>
      <c r="B7071" t="s">
        <v>19479</v>
      </c>
      <c r="C7071" t="s">
        <v>19496</v>
      </c>
      <c r="D7071" t="s">
        <v>19630</v>
      </c>
      <c r="E7071" s="89">
        <v>196.5690745781582</v>
      </c>
      <c r="F7071" s="89">
        <v>703423</v>
      </c>
      <c r="G7071" s="89">
        <v>1</v>
      </c>
      <c r="H7071" t="s">
        <v>19630</v>
      </c>
      <c r="I7071" s="89"/>
    </row>
    <row r="7072">
      <c r="A7072" t="s">
        <v>9657</v>
      </c>
      <c r="B7072" t="s">
        <v>19483</v>
      </c>
      <c r="C7072" t="s">
        <v>19496</v>
      </c>
      <c r="D7072" t="s">
        <v>19614</v>
      </c>
      <c r="E7072" s="89">
        <v>0.04017656894498224</v>
      </c>
      <c r="F7072" s="89">
        <v>703423</v>
      </c>
      <c r="G7072" s="89">
        <v>1</v>
      </c>
      <c r="H7072" t="s">
        <v>19629</v>
      </c>
      <c r="I7072" s="89"/>
    </row>
    <row r="7073">
      <c r="A7073" t="s">
        <v>9658</v>
      </c>
      <c r="B7073" t="s">
        <v>19483</v>
      </c>
      <c r="C7073" t="s">
        <v>19496</v>
      </c>
      <c r="D7073" t="s">
        <v>19615</v>
      </c>
      <c r="E7073" s="89">
        <v>0.04017656894498224</v>
      </c>
      <c r="F7073" s="89">
        <v>703423</v>
      </c>
      <c r="G7073" s="89">
        <v>1</v>
      </c>
      <c r="H7073" t="s">
        <v>19629</v>
      </c>
      <c r="I7073" s="89"/>
    </row>
    <row r="7074">
      <c r="A7074" t="s">
        <v>9659</v>
      </c>
      <c r="B7074" t="s">
        <v>19483</v>
      </c>
      <c r="C7074" t="s">
        <v>19496</v>
      </c>
      <c r="D7074" t="s">
        <v>19616</v>
      </c>
      <c r="E7074" s="89">
        <v>0.04017656894498224</v>
      </c>
      <c r="F7074" s="89">
        <v>703423</v>
      </c>
      <c r="G7074" s="89">
        <v>1</v>
      </c>
      <c r="H7074" t="s">
        <v>19629</v>
      </c>
      <c r="I7074" s="89"/>
    </row>
    <row r="7075">
      <c r="A7075" t="s">
        <v>9660</v>
      </c>
      <c r="B7075" t="s">
        <v>19483</v>
      </c>
      <c r="C7075" t="s">
        <v>19496</v>
      </c>
      <c r="D7075" t="s">
        <v>19617</v>
      </c>
      <c r="E7075" s="89">
        <v>0.04017656894498224</v>
      </c>
      <c r="F7075" s="89">
        <v>703423</v>
      </c>
      <c r="G7075" s="89">
        <v>1</v>
      </c>
      <c r="H7075" t="s">
        <v>19629</v>
      </c>
      <c r="I7075" s="89"/>
    </row>
    <row r="7076">
      <c r="A7076" t="s">
        <v>9661</v>
      </c>
      <c r="B7076" t="s">
        <v>19483</v>
      </c>
      <c r="C7076" t="s">
        <v>19496</v>
      </c>
      <c r="D7076" t="s">
        <v>19618</v>
      </c>
      <c r="E7076" s="89">
        <v>0.03029942135223769</v>
      </c>
      <c r="F7076" s="89">
        <v>703423</v>
      </c>
      <c r="G7076" s="89">
        <v>1</v>
      </c>
      <c r="H7076" t="s">
        <v>19629</v>
      </c>
      <c r="I7076" s="89"/>
    </row>
    <row r="7077">
      <c r="A7077" t="s">
        <v>9662</v>
      </c>
      <c r="B7077" t="s">
        <v>19483</v>
      </c>
      <c r="C7077" t="s">
        <v>19496</v>
      </c>
      <c r="D7077" t="s">
        <v>19619</v>
      </c>
      <c r="E7077" s="89">
        <v>0.0294859035735788</v>
      </c>
      <c r="F7077" s="89">
        <v>703423</v>
      </c>
      <c r="G7077" s="89">
        <v>1</v>
      </c>
      <c r="H7077" t="s">
        <v>19629</v>
      </c>
      <c r="I7077" s="89"/>
    </row>
    <row r="7078">
      <c r="A7078" t="s">
        <v>9663</v>
      </c>
      <c r="B7078" t="s">
        <v>19483</v>
      </c>
      <c r="C7078" t="s">
        <v>19496</v>
      </c>
      <c r="D7078" t="s">
        <v>19620</v>
      </c>
      <c r="E7078" s="89">
        <v>0.02844037884494373</v>
      </c>
      <c r="F7078" s="89">
        <v>703423</v>
      </c>
      <c r="G7078" s="89">
        <v>1</v>
      </c>
      <c r="H7078" t="s">
        <v>19629</v>
      </c>
      <c r="I7078" s="89"/>
    </row>
    <row r="7079">
      <c r="A7079" t="s">
        <v>9664</v>
      </c>
      <c r="B7079" t="s">
        <v>19483</v>
      </c>
      <c r="C7079" t="s">
        <v>19496</v>
      </c>
      <c r="D7079" t="s">
        <v>19621</v>
      </c>
      <c r="E7079" s="89">
        <v>0.01183150688789509</v>
      </c>
      <c r="F7079" s="89">
        <v>703423</v>
      </c>
      <c r="G7079" s="89">
        <v>1</v>
      </c>
      <c r="H7079" t="s">
        <v>19629</v>
      </c>
      <c r="I7079" s="89"/>
    </row>
    <row r="7080">
      <c r="A7080" t="s">
        <v>9665</v>
      </c>
      <c r="B7080" t="s">
        <v>19483</v>
      </c>
      <c r="C7080" t="s">
        <v>19496</v>
      </c>
      <c r="D7080" t="s">
        <v>19622</v>
      </c>
      <c r="E7080" s="89">
        <v>0.03010625097216656</v>
      </c>
      <c r="F7080" s="89">
        <v>703423</v>
      </c>
      <c r="G7080" s="89">
        <v>1</v>
      </c>
      <c r="H7080" t="s">
        <v>19629</v>
      </c>
      <c r="I7080" s="89"/>
    </row>
    <row r="7081">
      <c r="A7081" t="s">
        <v>9666</v>
      </c>
      <c r="B7081" t="s">
        <v>19483</v>
      </c>
      <c r="C7081" t="s">
        <v>19496</v>
      </c>
      <c r="D7081" t="s">
        <v>19623</v>
      </c>
      <c r="E7081" s="89">
        <v>0.01930081216683592</v>
      </c>
      <c r="F7081" s="89">
        <v>703423</v>
      </c>
      <c r="G7081" s="89">
        <v>1</v>
      </c>
      <c r="H7081" t="s">
        <v>19629</v>
      </c>
      <c r="I7081" s="89"/>
    </row>
    <row r="7082">
      <c r="A7082" t="s">
        <v>9667</v>
      </c>
      <c r="B7082" t="s">
        <v>19483</v>
      </c>
      <c r="C7082" t="s">
        <v>19496</v>
      </c>
      <c r="D7082" t="s">
        <v>19624</v>
      </c>
      <c r="E7082" s="89">
        <v>0.04054347594424543</v>
      </c>
      <c r="F7082" s="89">
        <v>703423</v>
      </c>
      <c r="G7082" s="89">
        <v>1</v>
      </c>
      <c r="H7082" t="s">
        <v>19629</v>
      </c>
      <c r="I7082" s="89"/>
    </row>
    <row r="7083">
      <c r="A7083" t="s">
        <v>9668</v>
      </c>
      <c r="B7083" t="s">
        <v>19476</v>
      </c>
      <c r="C7083" t="s">
        <v>19497</v>
      </c>
      <c r="D7083" t="s">
        <v>19630</v>
      </c>
      <c r="E7083" s="89">
        <v>318553</v>
      </c>
      <c r="F7083" s="89">
        <v>703423</v>
      </c>
      <c r="G7083" s="89">
        <v>1</v>
      </c>
      <c r="H7083" t="s">
        <v>19630</v>
      </c>
      <c r="I7083" s="89"/>
    </row>
    <row r="7084">
      <c r="A7084" t="s">
        <v>9669</v>
      </c>
      <c r="B7084" t="s">
        <v>19477</v>
      </c>
      <c r="C7084" t="s">
        <v>19497</v>
      </c>
      <c r="D7084" t="s">
        <v>19630</v>
      </c>
      <c r="E7084" s="89">
        <v>1326958831.705078</v>
      </c>
      <c r="F7084" s="89">
        <v>703423</v>
      </c>
      <c r="G7084" s="89">
        <v>1</v>
      </c>
      <c r="H7084" t="s">
        <v>19630</v>
      </c>
      <c r="I7084" s="89"/>
    </row>
    <row r="7085">
      <c r="A7085" t="s">
        <v>9670</v>
      </c>
      <c r="B7085" t="s">
        <v>19478</v>
      </c>
      <c r="C7085" t="s">
        <v>19497</v>
      </c>
      <c r="D7085" t="s">
        <v>19630</v>
      </c>
      <c r="E7085" s="89">
        <v>0.4528612229057054</v>
      </c>
      <c r="F7085" s="89">
        <v>703423</v>
      </c>
      <c r="G7085" s="89">
        <v>1</v>
      </c>
      <c r="H7085" t="s">
        <v>19630</v>
      </c>
      <c r="I7085" s="89"/>
    </row>
    <row r="7086">
      <c r="A7086" t="s">
        <v>9671</v>
      </c>
      <c r="B7086" t="s">
        <v>19479</v>
      </c>
      <c r="C7086" t="s">
        <v>19497</v>
      </c>
      <c r="D7086" t="s">
        <v>19630</v>
      </c>
      <c r="E7086" s="89">
        <v>1886.430827119781</v>
      </c>
      <c r="F7086" s="89">
        <v>703423</v>
      </c>
      <c r="G7086" s="89">
        <v>1</v>
      </c>
      <c r="H7086" t="s">
        <v>19630</v>
      </c>
      <c r="I7086" s="89"/>
    </row>
    <row r="7087">
      <c r="A7087" t="s">
        <v>9672</v>
      </c>
      <c r="B7087" t="s">
        <v>19483</v>
      </c>
      <c r="C7087" t="s">
        <v>19497</v>
      </c>
      <c r="D7087" t="s">
        <v>19614</v>
      </c>
      <c r="E7087" s="89">
        <v>0.02353603411753627</v>
      </c>
      <c r="F7087" s="89">
        <v>703423</v>
      </c>
      <c r="G7087" s="89">
        <v>1</v>
      </c>
      <c r="H7087" t="s">
        <v>19629</v>
      </c>
      <c r="I7087" s="89"/>
    </row>
    <row r="7088">
      <c r="A7088" t="s">
        <v>9673</v>
      </c>
      <c r="B7088" t="s">
        <v>19483</v>
      </c>
      <c r="C7088" t="s">
        <v>19497</v>
      </c>
      <c r="D7088" t="s">
        <v>19615</v>
      </c>
      <c r="E7088" s="89">
        <v>0.02354631635270059</v>
      </c>
      <c r="F7088" s="89">
        <v>703423</v>
      </c>
      <c r="G7088" s="89">
        <v>1</v>
      </c>
      <c r="H7088" t="s">
        <v>19629</v>
      </c>
      <c r="I7088" s="89"/>
    </row>
    <row r="7089">
      <c r="A7089" t="s">
        <v>9674</v>
      </c>
      <c r="B7089" t="s">
        <v>19483</v>
      </c>
      <c r="C7089" t="s">
        <v>19497</v>
      </c>
      <c r="D7089" t="s">
        <v>19616</v>
      </c>
      <c r="E7089" s="89">
        <v>0.02353603411753627</v>
      </c>
      <c r="F7089" s="89">
        <v>703423</v>
      </c>
      <c r="G7089" s="89">
        <v>1</v>
      </c>
      <c r="H7089" t="s">
        <v>19629</v>
      </c>
      <c r="I7089" s="89"/>
    </row>
    <row r="7090">
      <c r="A7090" t="s">
        <v>9675</v>
      </c>
      <c r="B7090" t="s">
        <v>19483</v>
      </c>
      <c r="C7090" t="s">
        <v>19497</v>
      </c>
      <c r="D7090" t="s">
        <v>19617</v>
      </c>
      <c r="E7090" s="89">
        <v>0.02353603411753627</v>
      </c>
      <c r="F7090" s="89">
        <v>703423</v>
      </c>
      <c r="G7090" s="89">
        <v>1</v>
      </c>
      <c r="H7090" t="s">
        <v>19629</v>
      </c>
      <c r="I7090" s="89"/>
    </row>
    <row r="7091">
      <c r="A7091" t="s">
        <v>9676</v>
      </c>
      <c r="B7091" t="s">
        <v>19483</v>
      </c>
      <c r="C7091" t="s">
        <v>19497</v>
      </c>
      <c r="D7091" t="s">
        <v>19618</v>
      </c>
      <c r="E7091" s="89">
        <v>0.01690975039918012</v>
      </c>
      <c r="F7091" s="89">
        <v>703423</v>
      </c>
      <c r="G7091" s="89">
        <v>1</v>
      </c>
      <c r="H7091" t="s">
        <v>19629</v>
      </c>
      <c r="I7091" s="89"/>
    </row>
    <row r="7092">
      <c r="A7092" t="s">
        <v>9677</v>
      </c>
      <c r="B7092" t="s">
        <v>19483</v>
      </c>
      <c r="C7092" t="s">
        <v>19497</v>
      </c>
      <c r="D7092" t="s">
        <v>19619</v>
      </c>
      <c r="E7092" s="89">
        <v>0.01527077999562115</v>
      </c>
      <c r="F7092" s="89">
        <v>703423</v>
      </c>
      <c r="G7092" s="89">
        <v>1</v>
      </c>
      <c r="H7092" t="s">
        <v>19629</v>
      </c>
      <c r="I7092" s="89"/>
    </row>
    <row r="7093">
      <c r="A7093" t="s">
        <v>9678</v>
      </c>
      <c r="B7093" t="s">
        <v>19483</v>
      </c>
      <c r="C7093" t="s">
        <v>19497</v>
      </c>
      <c r="D7093" t="s">
        <v>19620</v>
      </c>
      <c r="E7093" s="89">
        <v>0.01476172212181456</v>
      </c>
      <c r="F7093" s="89">
        <v>703423</v>
      </c>
      <c r="G7093" s="89">
        <v>1</v>
      </c>
      <c r="H7093" t="s">
        <v>19629</v>
      </c>
      <c r="I7093" s="89"/>
    </row>
    <row r="7094">
      <c r="A7094" t="s">
        <v>9679</v>
      </c>
      <c r="B7094" t="s">
        <v>19483</v>
      </c>
      <c r="C7094" t="s">
        <v>19497</v>
      </c>
      <c r="D7094" t="s">
        <v>19621</v>
      </c>
      <c r="E7094" s="89">
        <v>0.006224557359110746</v>
      </c>
      <c r="F7094" s="89">
        <v>703423</v>
      </c>
      <c r="G7094" s="89">
        <v>1</v>
      </c>
      <c r="H7094" t="s">
        <v>19629</v>
      </c>
      <c r="I7094" s="89"/>
    </row>
    <row r="7095">
      <c r="A7095" t="s">
        <v>9680</v>
      </c>
      <c r="B7095" t="s">
        <v>19483</v>
      </c>
      <c r="C7095" t="s">
        <v>19497</v>
      </c>
      <c r="D7095" t="s">
        <v>19622</v>
      </c>
      <c r="E7095" s="89">
        <v>0.01620655129848169</v>
      </c>
      <c r="F7095" s="89">
        <v>703423</v>
      </c>
      <c r="G7095" s="89">
        <v>1</v>
      </c>
      <c r="H7095" t="s">
        <v>19629</v>
      </c>
      <c r="I7095" s="89"/>
    </row>
    <row r="7096">
      <c r="A7096" t="s">
        <v>9681</v>
      </c>
      <c r="B7096" t="s">
        <v>19483</v>
      </c>
      <c r="C7096" t="s">
        <v>19497</v>
      </c>
      <c r="D7096" t="s">
        <v>19623</v>
      </c>
      <c r="E7096" s="89">
        <v>0.00801035848734323</v>
      </c>
      <c r="F7096" s="89">
        <v>703423</v>
      </c>
      <c r="G7096" s="89">
        <v>1</v>
      </c>
      <c r="H7096" t="s">
        <v>19629</v>
      </c>
      <c r="I7096" s="89"/>
    </row>
    <row r="7097">
      <c r="A7097" t="s">
        <v>9682</v>
      </c>
      <c r="B7097" t="s">
        <v>19483</v>
      </c>
      <c r="C7097" t="s">
        <v>19497</v>
      </c>
      <c r="D7097" t="s">
        <v>19624</v>
      </c>
      <c r="E7097" s="89">
        <v>0.01687314296131514</v>
      </c>
      <c r="F7097" s="89">
        <v>703423</v>
      </c>
      <c r="G7097" s="89">
        <v>1</v>
      </c>
      <c r="H7097" t="s">
        <v>19629</v>
      </c>
      <c r="I7097" s="89"/>
    </row>
    <row r="7098">
      <c r="A7098" t="s">
        <v>9683</v>
      </c>
      <c r="B7098" t="s">
        <v>19476</v>
      </c>
      <c r="C7098" t="s">
        <v>19498</v>
      </c>
      <c r="D7098" t="s">
        <v>19630</v>
      </c>
      <c r="E7098" s="89">
        <v>35159</v>
      </c>
      <c r="F7098" s="89">
        <v>703423</v>
      </c>
      <c r="G7098" s="89">
        <v>1</v>
      </c>
      <c r="H7098" t="s">
        <v>19630</v>
      </c>
      <c r="I7098" s="89"/>
    </row>
    <row r="7099">
      <c r="A7099" t="s">
        <v>9684</v>
      </c>
      <c r="B7099" t="s">
        <v>19477</v>
      </c>
      <c r="C7099" t="s">
        <v>19498</v>
      </c>
      <c r="D7099" t="s">
        <v>19630</v>
      </c>
      <c r="E7099" s="89">
        <v>489489800</v>
      </c>
      <c r="F7099" s="89">
        <v>703423</v>
      </c>
      <c r="G7099" s="89">
        <v>1</v>
      </c>
      <c r="H7099" t="s">
        <v>19630</v>
      </c>
      <c r="I7099" s="89"/>
    </row>
    <row r="7100">
      <c r="A7100" t="s">
        <v>9685</v>
      </c>
      <c r="B7100" t="s">
        <v>19478</v>
      </c>
      <c r="C7100" t="s">
        <v>19498</v>
      </c>
      <c r="D7100" t="s">
        <v>19630</v>
      </c>
      <c r="E7100" s="89">
        <v>0.04998272732054539</v>
      </c>
      <c r="F7100" s="89">
        <v>703423</v>
      </c>
      <c r="G7100" s="89">
        <v>1</v>
      </c>
      <c r="H7100" t="s">
        <v>19630</v>
      </c>
      <c r="I7100" s="89"/>
    </row>
    <row r="7101">
      <c r="A7101" t="s">
        <v>9686</v>
      </c>
      <c r="B7101" t="s">
        <v>19479</v>
      </c>
      <c r="C7101" t="s">
        <v>19498</v>
      </c>
      <c r="D7101" t="s">
        <v>19630</v>
      </c>
      <c r="E7101" s="89">
        <v>695.8683466420632</v>
      </c>
      <c r="F7101" s="89">
        <v>703423</v>
      </c>
      <c r="G7101" s="89">
        <v>1</v>
      </c>
      <c r="H7101" t="s">
        <v>19630</v>
      </c>
      <c r="I7101" s="89"/>
    </row>
    <row r="7102">
      <c r="A7102" t="s">
        <v>9687</v>
      </c>
      <c r="B7102" t="s">
        <v>19483</v>
      </c>
      <c r="C7102" t="s">
        <v>19498</v>
      </c>
      <c r="D7102" t="s">
        <v>19614</v>
      </c>
      <c r="E7102" s="89">
        <v>0.07819586891485419</v>
      </c>
      <c r="F7102" s="89">
        <v>703423</v>
      </c>
      <c r="G7102" s="89">
        <v>1</v>
      </c>
      <c r="H7102" t="s">
        <v>19629</v>
      </c>
      <c r="I7102" s="89"/>
    </row>
    <row r="7103">
      <c r="A7103" t="s">
        <v>9688</v>
      </c>
      <c r="B7103" t="s">
        <v>19483</v>
      </c>
      <c r="C7103" t="s">
        <v>19498</v>
      </c>
      <c r="D7103" t="s">
        <v>19615</v>
      </c>
      <c r="E7103" s="89">
        <v>0.07819586891485419</v>
      </c>
      <c r="F7103" s="89">
        <v>703423</v>
      </c>
      <c r="G7103" s="89">
        <v>1</v>
      </c>
      <c r="H7103" t="s">
        <v>19629</v>
      </c>
      <c r="I7103" s="89"/>
    </row>
    <row r="7104">
      <c r="A7104" t="s">
        <v>9689</v>
      </c>
      <c r="B7104" t="s">
        <v>19483</v>
      </c>
      <c r="C7104" t="s">
        <v>19498</v>
      </c>
      <c r="D7104" t="s">
        <v>19616</v>
      </c>
      <c r="E7104" s="89">
        <v>0.07819586891485419</v>
      </c>
      <c r="F7104" s="89">
        <v>703423</v>
      </c>
      <c r="G7104" s="89">
        <v>1</v>
      </c>
      <c r="H7104" t="s">
        <v>19629</v>
      </c>
      <c r="I7104" s="89"/>
    </row>
    <row r="7105">
      <c r="A7105" t="s">
        <v>9690</v>
      </c>
      <c r="B7105" t="s">
        <v>19483</v>
      </c>
      <c r="C7105" t="s">
        <v>19498</v>
      </c>
      <c r="D7105" t="s">
        <v>19617</v>
      </c>
      <c r="E7105" s="89">
        <v>0.07819586891485419</v>
      </c>
      <c r="F7105" s="89">
        <v>703423</v>
      </c>
      <c r="G7105" s="89">
        <v>1</v>
      </c>
      <c r="H7105" t="s">
        <v>19629</v>
      </c>
      <c r="I7105" s="89"/>
    </row>
    <row r="7106">
      <c r="A7106" t="s">
        <v>9691</v>
      </c>
      <c r="B7106" t="s">
        <v>19483</v>
      </c>
      <c r="C7106" t="s">
        <v>19498</v>
      </c>
      <c r="D7106" t="s">
        <v>19618</v>
      </c>
      <c r="E7106" s="89">
        <v>0.06797264996407118</v>
      </c>
      <c r="F7106" s="89">
        <v>703423</v>
      </c>
      <c r="G7106" s="89">
        <v>1</v>
      </c>
      <c r="H7106" t="s">
        <v>19629</v>
      </c>
      <c r="I7106" s="89"/>
    </row>
    <row r="7107">
      <c r="A7107" t="s">
        <v>9692</v>
      </c>
      <c r="B7107" t="s">
        <v>19483</v>
      </c>
      <c r="C7107" t="s">
        <v>19498</v>
      </c>
      <c r="D7107" t="s">
        <v>19619</v>
      </c>
      <c r="E7107" s="89">
        <v>0.05911326766641249</v>
      </c>
      <c r="F7107" s="89">
        <v>703423</v>
      </c>
      <c r="G7107" s="89">
        <v>1</v>
      </c>
      <c r="H7107" t="s">
        <v>19629</v>
      </c>
      <c r="I7107" s="89"/>
    </row>
    <row r="7108">
      <c r="A7108" t="s">
        <v>9693</v>
      </c>
      <c r="B7108" t="s">
        <v>19483</v>
      </c>
      <c r="C7108" t="s">
        <v>19498</v>
      </c>
      <c r="D7108" t="s">
        <v>19620</v>
      </c>
      <c r="E7108" s="89">
        <v>0.05707507456056441</v>
      </c>
      <c r="F7108" s="89">
        <v>703423</v>
      </c>
      <c r="G7108" s="89">
        <v>1</v>
      </c>
      <c r="H7108" t="s">
        <v>19629</v>
      </c>
      <c r="I7108" s="89"/>
    </row>
    <row r="7109">
      <c r="A7109" t="s">
        <v>9694</v>
      </c>
      <c r="B7109" t="s">
        <v>19483</v>
      </c>
      <c r="C7109" t="s">
        <v>19498</v>
      </c>
      <c r="D7109" t="s">
        <v>19621</v>
      </c>
      <c r="E7109" s="89">
        <v>0.01675048385540222</v>
      </c>
      <c r="F7109" s="89">
        <v>703423</v>
      </c>
      <c r="G7109" s="89">
        <v>1</v>
      </c>
      <c r="H7109" t="s">
        <v>19629</v>
      </c>
      <c r="I7109" s="89"/>
    </row>
    <row r="7110">
      <c r="A7110" t="s">
        <v>9695</v>
      </c>
      <c r="B7110" t="s">
        <v>19483</v>
      </c>
      <c r="C7110" t="s">
        <v>19498</v>
      </c>
      <c r="D7110" t="s">
        <v>19622</v>
      </c>
      <c r="E7110" s="89">
        <v>0.05703826162673206</v>
      </c>
      <c r="F7110" s="89">
        <v>703423</v>
      </c>
      <c r="G7110" s="89">
        <v>1</v>
      </c>
      <c r="H7110" t="s">
        <v>19629</v>
      </c>
      <c r="I7110" s="89"/>
    </row>
    <row r="7111">
      <c r="A7111" t="s">
        <v>9696</v>
      </c>
      <c r="B7111" t="s">
        <v>19483</v>
      </c>
      <c r="C7111" t="s">
        <v>19498</v>
      </c>
      <c r="D7111" t="s">
        <v>19623</v>
      </c>
      <c r="E7111" s="89">
        <v>0.0198992278800718</v>
      </c>
      <c r="F7111" s="89">
        <v>703423</v>
      </c>
      <c r="G7111" s="89">
        <v>1</v>
      </c>
      <c r="H7111" t="s">
        <v>19629</v>
      </c>
      <c r="I7111" s="89"/>
    </row>
    <row r="7112">
      <c r="A7112" t="s">
        <v>9697</v>
      </c>
      <c r="B7112" t="s">
        <v>19483</v>
      </c>
      <c r="C7112" t="s">
        <v>19498</v>
      </c>
      <c r="D7112" t="s">
        <v>19624</v>
      </c>
      <c r="E7112" s="89">
        <v>0.05219106891985181</v>
      </c>
      <c r="F7112" s="89">
        <v>703423</v>
      </c>
      <c r="G7112" s="89">
        <v>1</v>
      </c>
      <c r="H7112" t="s">
        <v>19629</v>
      </c>
      <c r="I7112" s="89"/>
    </row>
    <row r="7113">
      <c r="A7113" t="s">
        <v>9698</v>
      </c>
      <c r="B7113" t="s">
        <v>19476</v>
      </c>
      <c r="C7113" t="s">
        <v>19510</v>
      </c>
      <c r="D7113" t="s">
        <v>19630</v>
      </c>
      <c r="E7113" s="89">
        <v>696633</v>
      </c>
      <c r="F7113" s="89">
        <v>703423</v>
      </c>
      <c r="G7113" s="89">
        <v>1</v>
      </c>
      <c r="H7113" t="s">
        <v>19630</v>
      </c>
      <c r="I7113" s="89"/>
    </row>
    <row r="7114">
      <c r="A7114" t="s">
        <v>9699</v>
      </c>
      <c r="B7114" t="s">
        <v>19477</v>
      </c>
      <c r="C7114" t="s">
        <v>19510</v>
      </c>
      <c r="D7114" t="s">
        <v>19630</v>
      </c>
      <c r="E7114" s="89">
        <v>6010842161.067444</v>
      </c>
      <c r="F7114" s="89">
        <v>703423</v>
      </c>
      <c r="G7114" s="89">
        <v>1</v>
      </c>
      <c r="H7114" t="s">
        <v>19630</v>
      </c>
      <c r="I7114" s="89"/>
    </row>
    <row r="7115">
      <c r="A7115" t="s">
        <v>9700</v>
      </c>
      <c r="B7115" t="s">
        <v>19478</v>
      </c>
      <c r="C7115" t="s">
        <v>19510</v>
      </c>
      <c r="D7115" t="s">
        <v>19630</v>
      </c>
      <c r="E7115" s="89">
        <v>0.9903472021813333</v>
      </c>
      <c r="F7115" s="89">
        <v>703423</v>
      </c>
      <c r="G7115" s="89">
        <v>1</v>
      </c>
      <c r="H7115" t="s">
        <v>19630</v>
      </c>
      <c r="I7115" s="89"/>
    </row>
    <row r="7116">
      <c r="A7116" t="s">
        <v>9701</v>
      </c>
      <c r="B7116" t="s">
        <v>19479</v>
      </c>
      <c r="C7116" t="s">
        <v>19510</v>
      </c>
      <c r="D7116" t="s">
        <v>19630</v>
      </c>
      <c r="E7116" s="89">
        <v>8545.131679042972</v>
      </c>
      <c r="F7116" s="89">
        <v>703423</v>
      </c>
      <c r="G7116" s="89">
        <v>1</v>
      </c>
      <c r="H7116" t="s">
        <v>19630</v>
      </c>
      <c r="I7116" s="89"/>
    </row>
    <row r="7117">
      <c r="A7117" t="s">
        <v>9702</v>
      </c>
      <c r="B7117" t="s">
        <v>19476</v>
      </c>
      <c r="C7117" t="s">
        <v>19500</v>
      </c>
      <c r="D7117" t="s">
        <v>19630</v>
      </c>
      <c r="E7117" s="89">
        <v>689598</v>
      </c>
      <c r="F7117" s="89">
        <v>703423</v>
      </c>
      <c r="G7117" s="89">
        <v>1</v>
      </c>
      <c r="H7117" t="s">
        <v>19630</v>
      </c>
      <c r="I7117" s="89"/>
    </row>
    <row r="7118">
      <c r="A7118" t="s">
        <v>9703</v>
      </c>
      <c r="B7118" t="s">
        <v>19477</v>
      </c>
      <c r="C7118" t="s">
        <v>19500</v>
      </c>
      <c r="D7118" t="s">
        <v>19630</v>
      </c>
      <c r="E7118" s="89">
        <v>89550800493</v>
      </c>
      <c r="F7118" s="89">
        <v>703423</v>
      </c>
      <c r="G7118" s="89">
        <v>1</v>
      </c>
      <c r="H7118" t="s">
        <v>19630</v>
      </c>
      <c r="I7118" s="89"/>
    </row>
    <row r="7119">
      <c r="A7119" t="s">
        <v>9704</v>
      </c>
      <c r="B7119" t="s">
        <v>19478</v>
      </c>
      <c r="C7119" t="s">
        <v>19500</v>
      </c>
      <c r="D7119" t="s">
        <v>19630</v>
      </c>
      <c r="E7119" s="89">
        <v>0.980346107534158</v>
      </c>
      <c r="F7119" s="89">
        <v>703423</v>
      </c>
      <c r="G7119" s="89">
        <v>1</v>
      </c>
      <c r="H7119" t="s">
        <v>19630</v>
      </c>
      <c r="I7119" s="89"/>
    </row>
    <row r="7120">
      <c r="A7120" t="s">
        <v>9705</v>
      </c>
      <c r="B7120" t="s">
        <v>19479</v>
      </c>
      <c r="C7120" t="s">
        <v>19500</v>
      </c>
      <c r="D7120" t="s">
        <v>19630</v>
      </c>
      <c r="E7120" s="89">
        <v>127307.1828657863</v>
      </c>
      <c r="F7120" s="89">
        <v>703423</v>
      </c>
      <c r="G7120" s="89">
        <v>1</v>
      </c>
      <c r="H7120" t="s">
        <v>19630</v>
      </c>
      <c r="I7120" s="89"/>
    </row>
    <row r="7121">
      <c r="A7121" t="s">
        <v>9706</v>
      </c>
      <c r="B7121" t="s">
        <v>19483</v>
      </c>
      <c r="C7121" t="s">
        <v>19500</v>
      </c>
      <c r="D7121" t="s">
        <v>19614</v>
      </c>
      <c r="E7121" s="89">
        <v>0.7115480142638363</v>
      </c>
      <c r="F7121" s="89">
        <v>703423</v>
      </c>
      <c r="G7121" s="89">
        <v>1</v>
      </c>
      <c r="H7121" t="s">
        <v>19629</v>
      </c>
      <c r="I7121" s="89"/>
    </row>
    <row r="7122">
      <c r="A7122" t="s">
        <v>9707</v>
      </c>
      <c r="B7122" t="s">
        <v>19483</v>
      </c>
      <c r="C7122" t="s">
        <v>19500</v>
      </c>
      <c r="D7122" t="s">
        <v>19615</v>
      </c>
      <c r="E7122" s="89">
        <v>0.7117846006654318</v>
      </c>
      <c r="F7122" s="89">
        <v>703423</v>
      </c>
      <c r="G7122" s="89">
        <v>1</v>
      </c>
      <c r="H7122" t="s">
        <v>19629</v>
      </c>
      <c r="I7122" s="89"/>
    </row>
    <row r="7123">
      <c r="A7123" t="s">
        <v>9708</v>
      </c>
      <c r="B7123" t="s">
        <v>19483</v>
      </c>
      <c r="C7123" t="s">
        <v>19500</v>
      </c>
      <c r="D7123" t="s">
        <v>19616</v>
      </c>
      <c r="E7123" s="89">
        <v>0.7115480142638363</v>
      </c>
      <c r="F7123" s="89">
        <v>703423</v>
      </c>
      <c r="G7123" s="89">
        <v>1</v>
      </c>
      <c r="H7123" t="s">
        <v>19629</v>
      </c>
      <c r="I7123" s="89"/>
    </row>
    <row r="7124">
      <c r="A7124" t="s">
        <v>9709</v>
      </c>
      <c r="B7124" t="s">
        <v>19483</v>
      </c>
      <c r="C7124" t="s">
        <v>19500</v>
      </c>
      <c r="D7124" t="s">
        <v>19617</v>
      </c>
      <c r="E7124" s="89">
        <v>0.7115891080132742</v>
      </c>
      <c r="F7124" s="89">
        <v>703423</v>
      </c>
      <c r="G7124" s="89">
        <v>1</v>
      </c>
      <c r="H7124" t="s">
        <v>19629</v>
      </c>
      <c r="I7124" s="89"/>
    </row>
    <row r="7125">
      <c r="A7125" t="s">
        <v>9710</v>
      </c>
      <c r="B7125" t="s">
        <v>19483</v>
      </c>
      <c r="C7125" t="s">
        <v>19500</v>
      </c>
      <c r="D7125" t="s">
        <v>19618</v>
      </c>
      <c r="E7125" s="89">
        <v>0.5565366053436167</v>
      </c>
      <c r="F7125" s="89">
        <v>703423</v>
      </c>
      <c r="G7125" s="89">
        <v>1</v>
      </c>
      <c r="H7125" t="s">
        <v>19629</v>
      </c>
      <c r="I7125" s="89"/>
    </row>
    <row r="7126">
      <c r="A7126" t="s">
        <v>9711</v>
      </c>
      <c r="B7126" t="s">
        <v>19483</v>
      </c>
      <c r="C7126" t="s">
        <v>19500</v>
      </c>
      <c r="D7126" t="s">
        <v>19619</v>
      </c>
      <c r="E7126" s="89">
        <v>0.5030036105257051</v>
      </c>
      <c r="F7126" s="89">
        <v>703423</v>
      </c>
      <c r="G7126" s="89">
        <v>1</v>
      </c>
      <c r="H7126" t="s">
        <v>19629</v>
      </c>
      <c r="I7126" s="89"/>
    </row>
    <row r="7127">
      <c r="A7127" t="s">
        <v>9712</v>
      </c>
      <c r="B7127" t="s">
        <v>19483</v>
      </c>
      <c r="C7127" t="s">
        <v>19500</v>
      </c>
      <c r="D7127" t="s">
        <v>19620</v>
      </c>
      <c r="E7127" s="89">
        <v>0.485528540129921</v>
      </c>
      <c r="F7127" s="89">
        <v>703423</v>
      </c>
      <c r="G7127" s="89">
        <v>1</v>
      </c>
      <c r="H7127" t="s">
        <v>19629</v>
      </c>
      <c r="I7127" s="89"/>
    </row>
    <row r="7128">
      <c r="A7128" t="s">
        <v>9713</v>
      </c>
      <c r="B7128" t="s">
        <v>19483</v>
      </c>
      <c r="C7128" t="s">
        <v>19500</v>
      </c>
      <c r="D7128" t="s">
        <v>19621</v>
      </c>
      <c r="E7128" s="89">
        <v>0.1772479399094798</v>
      </c>
      <c r="F7128" s="89">
        <v>703423</v>
      </c>
      <c r="G7128" s="89">
        <v>1</v>
      </c>
      <c r="H7128" t="s">
        <v>19629</v>
      </c>
      <c r="I7128" s="89"/>
    </row>
    <row r="7129">
      <c r="A7129" t="s">
        <v>9714</v>
      </c>
      <c r="B7129" t="s">
        <v>19483</v>
      </c>
      <c r="C7129" t="s">
        <v>19500</v>
      </c>
      <c r="D7129" t="s">
        <v>19622</v>
      </c>
      <c r="E7129" s="89">
        <v>0.5374576903650542</v>
      </c>
      <c r="F7129" s="89">
        <v>703423</v>
      </c>
      <c r="G7129" s="89">
        <v>1</v>
      </c>
      <c r="H7129" t="s">
        <v>19629</v>
      </c>
      <c r="I7129" s="89"/>
    </row>
    <row r="7130">
      <c r="A7130" t="s">
        <v>9715</v>
      </c>
      <c r="B7130" t="s">
        <v>19483</v>
      </c>
      <c r="C7130" t="s">
        <v>19500</v>
      </c>
      <c r="D7130" t="s">
        <v>19623</v>
      </c>
      <c r="E7130" s="89">
        <v>0.2458691065899664</v>
      </c>
      <c r="F7130" s="89">
        <v>703423</v>
      </c>
      <c r="G7130" s="89">
        <v>1</v>
      </c>
      <c r="H7130" t="s">
        <v>19629</v>
      </c>
      <c r="I7130" s="89"/>
    </row>
    <row r="7131">
      <c r="A7131" t="s">
        <v>9716</v>
      </c>
      <c r="B7131" t="s">
        <v>19483</v>
      </c>
      <c r="C7131" t="s">
        <v>19500</v>
      </c>
      <c r="D7131" t="s">
        <v>19624</v>
      </c>
      <c r="E7131" s="89">
        <v>0.5236564407927224</v>
      </c>
      <c r="F7131" s="89">
        <v>703423</v>
      </c>
      <c r="G7131" s="89">
        <v>1</v>
      </c>
      <c r="H7131" t="s">
        <v>19629</v>
      </c>
      <c r="I7131" s="89"/>
    </row>
    <row r="7132">
      <c r="A7132" t="s">
        <v>9717</v>
      </c>
      <c r="B7132" t="s">
        <v>19476</v>
      </c>
      <c r="C7132" t="s">
        <v>19501</v>
      </c>
      <c r="D7132" t="s">
        <v>19630</v>
      </c>
      <c r="E7132" s="89">
        <v>3900</v>
      </c>
      <c r="F7132" s="89">
        <v>703423</v>
      </c>
      <c r="G7132" s="89">
        <v>1</v>
      </c>
      <c r="H7132" t="s">
        <v>19630</v>
      </c>
      <c r="I7132" s="89"/>
    </row>
    <row r="7133">
      <c r="A7133" t="s">
        <v>9718</v>
      </c>
      <c r="B7133" t="s">
        <v>19477</v>
      </c>
      <c r="C7133" t="s">
        <v>19501</v>
      </c>
      <c r="D7133" t="s">
        <v>19630</v>
      </c>
      <c r="E7133" s="89">
        <v>595333336.5625</v>
      </c>
      <c r="F7133" s="89">
        <v>703423</v>
      </c>
      <c r="G7133" s="89">
        <v>1</v>
      </c>
      <c r="H7133" t="s">
        <v>19630</v>
      </c>
      <c r="I7133" s="89"/>
    </row>
    <row r="7134">
      <c r="A7134" t="s">
        <v>9719</v>
      </c>
      <c r="B7134" t="s">
        <v>19478</v>
      </c>
      <c r="C7134" t="s">
        <v>19501</v>
      </c>
      <c r="D7134" t="s">
        <v>19630</v>
      </c>
      <c r="E7134" s="89">
        <v>0.005544316861973521</v>
      </c>
      <c r="F7134" s="89">
        <v>703423</v>
      </c>
      <c r="G7134" s="89">
        <v>1</v>
      </c>
      <c r="H7134" t="s">
        <v>19630</v>
      </c>
      <c r="I7134" s="89"/>
    </row>
    <row r="7135">
      <c r="A7135" t="s">
        <v>9720</v>
      </c>
      <c r="B7135" t="s">
        <v>19479</v>
      </c>
      <c r="C7135" t="s">
        <v>19501</v>
      </c>
      <c r="D7135" t="s">
        <v>19630</v>
      </c>
      <c r="E7135" s="89">
        <v>846.3376042047246</v>
      </c>
      <c r="F7135" s="89">
        <v>703423</v>
      </c>
      <c r="G7135" s="89">
        <v>1</v>
      </c>
      <c r="H7135" t="s">
        <v>19630</v>
      </c>
      <c r="I7135" s="89"/>
    </row>
    <row r="7136">
      <c r="A7136" t="s">
        <v>9721</v>
      </c>
      <c r="B7136" t="s">
        <v>19483</v>
      </c>
      <c r="C7136" t="s">
        <v>19501</v>
      </c>
      <c r="D7136" t="s">
        <v>19614</v>
      </c>
      <c r="E7136" s="89">
        <v>0.6580499845035241</v>
      </c>
      <c r="F7136" s="89">
        <v>703423</v>
      </c>
      <c r="G7136" s="89">
        <v>1</v>
      </c>
      <c r="H7136" t="s">
        <v>19629</v>
      </c>
      <c r="I7136" s="89"/>
    </row>
    <row r="7137">
      <c r="A7137" t="s">
        <v>9722</v>
      </c>
      <c r="B7137" t="s">
        <v>19483</v>
      </c>
      <c r="C7137" t="s">
        <v>19501</v>
      </c>
      <c r="D7137" t="s">
        <v>19615</v>
      </c>
      <c r="E7137" s="89">
        <v>0.6580499845035241</v>
      </c>
      <c r="F7137" s="89">
        <v>703423</v>
      </c>
      <c r="G7137" s="89">
        <v>1</v>
      </c>
      <c r="H7137" t="s">
        <v>19629</v>
      </c>
      <c r="I7137" s="89"/>
    </row>
    <row r="7138">
      <c r="A7138" t="s">
        <v>9723</v>
      </c>
      <c r="B7138" t="s">
        <v>19483</v>
      </c>
      <c r="C7138" t="s">
        <v>19501</v>
      </c>
      <c r="D7138" t="s">
        <v>19616</v>
      </c>
      <c r="E7138" s="89">
        <v>0.6580499845035241</v>
      </c>
      <c r="F7138" s="89">
        <v>703423</v>
      </c>
      <c r="G7138" s="89">
        <v>1</v>
      </c>
      <c r="H7138" t="s">
        <v>19629</v>
      </c>
      <c r="I7138" s="89"/>
    </row>
    <row r="7139">
      <c r="A7139" t="s">
        <v>9724</v>
      </c>
      <c r="B7139" t="s">
        <v>19483</v>
      </c>
      <c r="C7139" t="s">
        <v>19501</v>
      </c>
      <c r="D7139" t="s">
        <v>19617</v>
      </c>
      <c r="E7139" s="89">
        <v>0.6580499845035241</v>
      </c>
      <c r="F7139" s="89">
        <v>703423</v>
      </c>
      <c r="G7139" s="89">
        <v>1</v>
      </c>
      <c r="H7139" t="s">
        <v>19629</v>
      </c>
      <c r="I7139" s="89"/>
    </row>
    <row r="7140">
      <c r="A7140" t="s">
        <v>9725</v>
      </c>
      <c r="B7140" t="s">
        <v>19483</v>
      </c>
      <c r="C7140" t="s">
        <v>19501</v>
      </c>
      <c r="D7140" t="s">
        <v>19618</v>
      </c>
      <c r="E7140" s="89">
        <v>0.5793853627106094</v>
      </c>
      <c r="F7140" s="89">
        <v>703423</v>
      </c>
      <c r="G7140" s="89">
        <v>1</v>
      </c>
      <c r="H7140" t="s">
        <v>19629</v>
      </c>
      <c r="I7140" s="89"/>
    </row>
    <row r="7141">
      <c r="A7141" t="s">
        <v>9726</v>
      </c>
      <c r="B7141" t="s">
        <v>19483</v>
      </c>
      <c r="C7141" t="s">
        <v>19501</v>
      </c>
      <c r="D7141" t="s">
        <v>19619</v>
      </c>
      <c r="E7141" s="89">
        <v>0.5446382002551571</v>
      </c>
      <c r="F7141" s="89">
        <v>703423</v>
      </c>
      <c r="G7141" s="89">
        <v>1</v>
      </c>
      <c r="H7141" t="s">
        <v>19629</v>
      </c>
      <c r="I7141" s="89"/>
    </row>
    <row r="7142">
      <c r="A7142" t="s">
        <v>9727</v>
      </c>
      <c r="B7142" t="s">
        <v>19483</v>
      </c>
      <c r="C7142" t="s">
        <v>19501</v>
      </c>
      <c r="D7142" t="s">
        <v>19620</v>
      </c>
      <c r="E7142" s="89">
        <v>0.525233652367405</v>
      </c>
      <c r="F7142" s="89">
        <v>703423</v>
      </c>
      <c r="G7142" s="89">
        <v>1</v>
      </c>
      <c r="H7142" t="s">
        <v>19629</v>
      </c>
      <c r="I7142" s="89"/>
    </row>
    <row r="7143">
      <c r="A7143" t="s">
        <v>9728</v>
      </c>
      <c r="B7143" t="s">
        <v>19483</v>
      </c>
      <c r="C7143" t="s">
        <v>19501</v>
      </c>
      <c r="D7143" t="s">
        <v>19621</v>
      </c>
      <c r="E7143" s="89">
        <v>0.1530312414977317</v>
      </c>
      <c r="F7143" s="89">
        <v>703423</v>
      </c>
      <c r="G7143" s="89">
        <v>1</v>
      </c>
      <c r="H7143" t="s">
        <v>19629</v>
      </c>
      <c r="I7143" s="89"/>
    </row>
    <row r="7144">
      <c r="A7144" t="s">
        <v>9729</v>
      </c>
      <c r="B7144" t="s">
        <v>19483</v>
      </c>
      <c r="C7144" t="s">
        <v>19501</v>
      </c>
      <c r="D7144" t="s">
        <v>19622</v>
      </c>
      <c r="E7144" s="89">
        <v>0.5872769579112598</v>
      </c>
      <c r="F7144" s="89">
        <v>703423</v>
      </c>
      <c r="G7144" s="89">
        <v>1</v>
      </c>
      <c r="H7144" t="s">
        <v>19629</v>
      </c>
      <c r="I7144" s="89"/>
    </row>
    <row r="7145">
      <c r="A7145" t="s">
        <v>9730</v>
      </c>
      <c r="B7145" t="s">
        <v>19483</v>
      </c>
      <c r="C7145" t="s">
        <v>19501</v>
      </c>
      <c r="D7145" t="s">
        <v>19623</v>
      </c>
      <c r="E7145" s="89">
        <v>0.3071117203285071</v>
      </c>
      <c r="F7145" s="89">
        <v>703423</v>
      </c>
      <c r="G7145" s="89">
        <v>1</v>
      </c>
      <c r="H7145" t="s">
        <v>19629</v>
      </c>
      <c r="I7145" s="89"/>
    </row>
    <row r="7146">
      <c r="A7146" t="s">
        <v>9731</v>
      </c>
      <c r="B7146" t="s">
        <v>19483</v>
      </c>
      <c r="C7146" t="s">
        <v>19501</v>
      </c>
      <c r="D7146" t="s">
        <v>19624</v>
      </c>
      <c r="E7146" s="89">
        <v>0.6266197065677814</v>
      </c>
      <c r="F7146" s="89">
        <v>703423</v>
      </c>
      <c r="G7146" s="89">
        <v>1</v>
      </c>
      <c r="H7146" t="s">
        <v>19629</v>
      </c>
      <c r="I7146" s="89"/>
    </row>
    <row r="7147">
      <c r="A7147" t="s">
        <v>9732</v>
      </c>
      <c r="B7147" t="s">
        <v>19476</v>
      </c>
      <c r="C7147" t="s">
        <v>19502</v>
      </c>
      <c r="D7147" t="s">
        <v>19630</v>
      </c>
      <c r="E7147" s="89">
        <v>130910</v>
      </c>
      <c r="F7147" s="89">
        <v>703423</v>
      </c>
      <c r="G7147" s="89">
        <v>1</v>
      </c>
      <c r="H7147" t="s">
        <v>19630</v>
      </c>
      <c r="I7147" s="89"/>
    </row>
    <row r="7148">
      <c r="A7148" t="s">
        <v>9733</v>
      </c>
      <c r="B7148" t="s">
        <v>19477</v>
      </c>
      <c r="C7148" t="s">
        <v>19502</v>
      </c>
      <c r="D7148" t="s">
        <v>19630</v>
      </c>
      <c r="E7148" s="89">
        <v>652184063.5195313</v>
      </c>
      <c r="F7148" s="89">
        <v>703423</v>
      </c>
      <c r="G7148" s="89">
        <v>1</v>
      </c>
      <c r="H7148" t="s">
        <v>19630</v>
      </c>
      <c r="I7148" s="89"/>
    </row>
    <row r="7149">
      <c r="A7149" t="s">
        <v>9734</v>
      </c>
      <c r="B7149" t="s">
        <v>19478</v>
      </c>
      <c r="C7149" t="s">
        <v>19502</v>
      </c>
      <c r="D7149" t="s">
        <v>19630</v>
      </c>
      <c r="E7149" s="89">
        <v>0.1861042360002445</v>
      </c>
      <c r="F7149" s="89">
        <v>703423</v>
      </c>
      <c r="G7149" s="89">
        <v>1</v>
      </c>
      <c r="H7149" t="s">
        <v>19630</v>
      </c>
      <c r="I7149" s="89"/>
    </row>
    <row r="7150">
      <c r="A7150" t="s">
        <v>9735</v>
      </c>
      <c r="B7150" t="s">
        <v>19479</v>
      </c>
      <c r="C7150" t="s">
        <v>19502</v>
      </c>
      <c r="D7150" t="s">
        <v>19630</v>
      </c>
      <c r="E7150" s="89">
        <v>927.1577180722428</v>
      </c>
      <c r="F7150" s="89">
        <v>703423</v>
      </c>
      <c r="G7150" s="89">
        <v>1</v>
      </c>
      <c r="H7150" t="s">
        <v>19630</v>
      </c>
      <c r="I7150" s="89"/>
    </row>
    <row r="7151">
      <c r="A7151" t="s">
        <v>9736</v>
      </c>
      <c r="B7151" t="s">
        <v>19483</v>
      </c>
      <c r="C7151" t="s">
        <v>19502</v>
      </c>
      <c r="D7151" t="s">
        <v>19614</v>
      </c>
      <c r="E7151" s="89">
        <v>0.02815013487790837</v>
      </c>
      <c r="F7151" s="89">
        <v>703423</v>
      </c>
      <c r="G7151" s="89">
        <v>1</v>
      </c>
      <c r="H7151" t="s">
        <v>19629</v>
      </c>
      <c r="I7151" s="89"/>
    </row>
    <row r="7152">
      <c r="A7152" t="s">
        <v>9737</v>
      </c>
      <c r="B7152" t="s">
        <v>19483</v>
      </c>
      <c r="C7152" t="s">
        <v>19502</v>
      </c>
      <c r="D7152" t="s">
        <v>19615</v>
      </c>
      <c r="E7152" s="89">
        <v>0.02815250311798479</v>
      </c>
      <c r="F7152" s="89">
        <v>703423</v>
      </c>
      <c r="G7152" s="89">
        <v>1</v>
      </c>
      <c r="H7152" t="s">
        <v>19629</v>
      </c>
      <c r="I7152" s="89"/>
    </row>
    <row r="7153">
      <c r="A7153" t="s">
        <v>9738</v>
      </c>
      <c r="B7153" t="s">
        <v>19483</v>
      </c>
      <c r="C7153" t="s">
        <v>19502</v>
      </c>
      <c r="D7153" t="s">
        <v>19616</v>
      </c>
      <c r="E7153" s="89">
        <v>0.02815013487790837</v>
      </c>
      <c r="F7153" s="89">
        <v>703423</v>
      </c>
      <c r="G7153" s="89">
        <v>1</v>
      </c>
      <c r="H7153" t="s">
        <v>19629</v>
      </c>
      <c r="I7153" s="89"/>
    </row>
    <row r="7154">
      <c r="A7154" t="s">
        <v>9739</v>
      </c>
      <c r="B7154" t="s">
        <v>19483</v>
      </c>
      <c r="C7154" t="s">
        <v>19502</v>
      </c>
      <c r="D7154" t="s">
        <v>19617</v>
      </c>
      <c r="E7154" s="89">
        <v>0.02815013487790837</v>
      </c>
      <c r="F7154" s="89">
        <v>703423</v>
      </c>
      <c r="G7154" s="89">
        <v>1</v>
      </c>
      <c r="H7154" t="s">
        <v>19629</v>
      </c>
      <c r="I7154" s="89"/>
    </row>
    <row r="7155">
      <c r="A7155" t="s">
        <v>9740</v>
      </c>
      <c r="B7155" t="s">
        <v>19483</v>
      </c>
      <c r="C7155" t="s">
        <v>19502</v>
      </c>
      <c r="D7155" t="s">
        <v>19618</v>
      </c>
      <c r="E7155" s="89">
        <v>0.02195508412743506</v>
      </c>
      <c r="F7155" s="89">
        <v>703423</v>
      </c>
      <c r="G7155" s="89">
        <v>1</v>
      </c>
      <c r="H7155" t="s">
        <v>19629</v>
      </c>
      <c r="I7155" s="89"/>
    </row>
    <row r="7156">
      <c r="A7156" t="s">
        <v>9741</v>
      </c>
      <c r="B7156" t="s">
        <v>19483</v>
      </c>
      <c r="C7156" t="s">
        <v>19502</v>
      </c>
      <c r="D7156" t="s">
        <v>19619</v>
      </c>
      <c r="E7156" s="89">
        <v>0.02035807130599994</v>
      </c>
      <c r="F7156" s="89">
        <v>703423</v>
      </c>
      <c r="G7156" s="89">
        <v>1</v>
      </c>
      <c r="H7156" t="s">
        <v>19629</v>
      </c>
      <c r="I7156" s="89"/>
    </row>
    <row r="7157">
      <c r="A7157" t="s">
        <v>9742</v>
      </c>
      <c r="B7157" t="s">
        <v>19483</v>
      </c>
      <c r="C7157" t="s">
        <v>19502</v>
      </c>
      <c r="D7157" t="s">
        <v>19620</v>
      </c>
      <c r="E7157" s="89">
        <v>0.01959588163257544</v>
      </c>
      <c r="F7157" s="89">
        <v>703423</v>
      </c>
      <c r="G7157" s="89">
        <v>1</v>
      </c>
      <c r="H7157" t="s">
        <v>19629</v>
      </c>
      <c r="I7157" s="89"/>
    </row>
    <row r="7158">
      <c r="A7158" t="s">
        <v>9743</v>
      </c>
      <c r="B7158" t="s">
        <v>19483</v>
      </c>
      <c r="C7158" t="s">
        <v>19502</v>
      </c>
      <c r="D7158" t="s">
        <v>19621</v>
      </c>
      <c r="E7158" s="89">
        <v>0.006206525638367771</v>
      </c>
      <c r="F7158" s="89">
        <v>703423</v>
      </c>
      <c r="G7158" s="89">
        <v>1</v>
      </c>
      <c r="H7158" t="s">
        <v>19629</v>
      </c>
      <c r="I7158" s="89"/>
    </row>
    <row r="7159">
      <c r="A7159" t="s">
        <v>9744</v>
      </c>
      <c r="B7159" t="s">
        <v>19483</v>
      </c>
      <c r="C7159" t="s">
        <v>19502</v>
      </c>
      <c r="D7159" t="s">
        <v>19622</v>
      </c>
      <c r="E7159" s="89">
        <v>0.02129163095305583</v>
      </c>
      <c r="F7159" s="89">
        <v>703423</v>
      </c>
      <c r="G7159" s="89">
        <v>1</v>
      </c>
      <c r="H7159" t="s">
        <v>19629</v>
      </c>
      <c r="I7159" s="89"/>
    </row>
    <row r="7160">
      <c r="A7160" t="s">
        <v>9745</v>
      </c>
      <c r="B7160" t="s">
        <v>19483</v>
      </c>
      <c r="C7160" t="s">
        <v>19502</v>
      </c>
      <c r="D7160" t="s">
        <v>19623</v>
      </c>
      <c r="E7160" s="89">
        <v>0.009435278480599435</v>
      </c>
      <c r="F7160" s="89">
        <v>703423</v>
      </c>
      <c r="G7160" s="89">
        <v>1</v>
      </c>
      <c r="H7160" t="s">
        <v>19629</v>
      </c>
      <c r="I7160" s="89"/>
    </row>
    <row r="7161">
      <c r="A7161" t="s">
        <v>9746</v>
      </c>
      <c r="B7161" t="s">
        <v>19483</v>
      </c>
      <c r="C7161" t="s">
        <v>19502</v>
      </c>
      <c r="D7161" t="s">
        <v>19624</v>
      </c>
      <c r="E7161" s="89">
        <v>0.02009124073849837</v>
      </c>
      <c r="F7161" s="89">
        <v>703423</v>
      </c>
      <c r="G7161" s="89">
        <v>1</v>
      </c>
      <c r="H7161" t="s">
        <v>19629</v>
      </c>
      <c r="I7161" s="89"/>
    </row>
    <row r="7162">
      <c r="A7162" t="s">
        <v>9747</v>
      </c>
      <c r="B7162" t="s">
        <v>19476</v>
      </c>
      <c r="C7162" t="s">
        <v>19503</v>
      </c>
      <c r="D7162" t="s">
        <v>19630</v>
      </c>
      <c r="E7162" s="89">
        <v>528745</v>
      </c>
      <c r="F7162" s="89">
        <v>703423</v>
      </c>
      <c r="G7162" s="89">
        <v>1</v>
      </c>
      <c r="H7162" t="s">
        <v>19630</v>
      </c>
      <c r="I7162" s="89"/>
    </row>
    <row r="7163">
      <c r="A7163" t="s">
        <v>9748</v>
      </c>
      <c r="B7163" t="s">
        <v>19477</v>
      </c>
      <c r="C7163" t="s">
        <v>19503</v>
      </c>
      <c r="D7163" t="s">
        <v>19630</v>
      </c>
      <c r="E7163" s="89">
        <v>332495896400.5</v>
      </c>
      <c r="F7163" s="89">
        <v>703423</v>
      </c>
      <c r="G7163" s="89">
        <v>1</v>
      </c>
      <c r="H7163" t="s">
        <v>19630</v>
      </c>
      <c r="I7163" s="89"/>
    </row>
    <row r="7164">
      <c r="A7164" t="s">
        <v>9749</v>
      </c>
      <c r="B7164" t="s">
        <v>19478</v>
      </c>
      <c r="C7164" t="s">
        <v>19503</v>
      </c>
      <c r="D7164" t="s">
        <v>19630</v>
      </c>
      <c r="E7164" s="89">
        <v>0.7516743126113306</v>
      </c>
      <c r="F7164" s="89">
        <v>703423</v>
      </c>
      <c r="G7164" s="89">
        <v>1</v>
      </c>
      <c r="H7164" t="s">
        <v>19630</v>
      </c>
      <c r="I7164" s="89"/>
    </row>
    <row r="7165">
      <c r="A7165" t="s">
        <v>9750</v>
      </c>
      <c r="B7165" t="s">
        <v>19479</v>
      </c>
      <c r="C7165" t="s">
        <v>19503</v>
      </c>
      <c r="D7165" t="s">
        <v>19630</v>
      </c>
      <c r="E7165" s="89">
        <v>472682.7192180239</v>
      </c>
      <c r="F7165" s="89">
        <v>703423</v>
      </c>
      <c r="G7165" s="89">
        <v>1</v>
      </c>
      <c r="H7165" t="s">
        <v>19630</v>
      </c>
      <c r="I7165" s="89"/>
    </row>
    <row r="7166">
      <c r="A7166" t="s">
        <v>9751</v>
      </c>
      <c r="B7166" t="s">
        <v>19483</v>
      </c>
      <c r="C7166" t="s">
        <v>19503</v>
      </c>
      <c r="D7166" t="s">
        <v>19614</v>
      </c>
      <c r="E7166" s="89">
        <v>3.501704725343732</v>
      </c>
      <c r="F7166" s="89">
        <v>703423</v>
      </c>
      <c r="G7166" s="89">
        <v>1</v>
      </c>
      <c r="H7166" t="s">
        <v>19629</v>
      </c>
      <c r="I7166" s="89"/>
    </row>
    <row r="7167">
      <c r="A7167" t="s">
        <v>9752</v>
      </c>
      <c r="B7167" t="s">
        <v>19483</v>
      </c>
      <c r="C7167" t="s">
        <v>19503</v>
      </c>
      <c r="D7167" t="s">
        <v>19615</v>
      </c>
      <c r="E7167" s="89">
        <v>3.502969219929431</v>
      </c>
      <c r="F7167" s="89">
        <v>703423</v>
      </c>
      <c r="G7167" s="89">
        <v>1</v>
      </c>
      <c r="H7167" t="s">
        <v>19629</v>
      </c>
      <c r="I7167" s="89"/>
    </row>
    <row r="7168">
      <c r="A7168" t="s">
        <v>9753</v>
      </c>
      <c r="B7168" t="s">
        <v>19483</v>
      </c>
      <c r="C7168" t="s">
        <v>19503</v>
      </c>
      <c r="D7168" t="s">
        <v>19616</v>
      </c>
      <c r="E7168" s="89">
        <v>3.501704725343732</v>
      </c>
      <c r="F7168" s="89">
        <v>703423</v>
      </c>
      <c r="G7168" s="89">
        <v>1</v>
      </c>
      <c r="H7168" t="s">
        <v>19629</v>
      </c>
      <c r="I7168" s="89"/>
    </row>
    <row r="7169">
      <c r="A7169" t="s">
        <v>9754</v>
      </c>
      <c r="B7169" t="s">
        <v>19483</v>
      </c>
      <c r="C7169" t="s">
        <v>19503</v>
      </c>
      <c r="D7169" t="s">
        <v>19617</v>
      </c>
      <c r="E7169" s="89">
        <v>3.501835899891747</v>
      </c>
      <c r="F7169" s="89">
        <v>703423</v>
      </c>
      <c r="G7169" s="89">
        <v>1</v>
      </c>
      <c r="H7169" t="s">
        <v>19629</v>
      </c>
      <c r="I7169" s="89"/>
    </row>
    <row r="7170">
      <c r="A7170" t="s">
        <v>9755</v>
      </c>
      <c r="B7170" t="s">
        <v>19483</v>
      </c>
      <c r="C7170" t="s">
        <v>19503</v>
      </c>
      <c r="D7170" t="s">
        <v>19618</v>
      </c>
      <c r="E7170" s="89">
        <v>2.824468005730961</v>
      </c>
      <c r="F7170" s="89">
        <v>703423</v>
      </c>
      <c r="G7170" s="89">
        <v>1</v>
      </c>
      <c r="H7170" t="s">
        <v>19629</v>
      </c>
      <c r="I7170" s="89"/>
    </row>
    <row r="7171">
      <c r="A7171" t="s">
        <v>9756</v>
      </c>
      <c r="B7171" t="s">
        <v>19483</v>
      </c>
      <c r="C7171" t="s">
        <v>19503</v>
      </c>
      <c r="D7171" t="s">
        <v>19619</v>
      </c>
      <c r="E7171" s="89">
        <v>2.634270468171497</v>
      </c>
      <c r="F7171" s="89">
        <v>703423</v>
      </c>
      <c r="G7171" s="89">
        <v>1</v>
      </c>
      <c r="H7171" t="s">
        <v>19629</v>
      </c>
      <c r="I7171" s="89"/>
    </row>
    <row r="7172">
      <c r="A7172" t="s">
        <v>9757</v>
      </c>
      <c r="B7172" t="s">
        <v>19483</v>
      </c>
      <c r="C7172" t="s">
        <v>19503</v>
      </c>
      <c r="D7172" t="s">
        <v>19620</v>
      </c>
      <c r="E7172" s="89">
        <v>2.535691552598696</v>
      </c>
      <c r="F7172" s="89">
        <v>703423</v>
      </c>
      <c r="G7172" s="89">
        <v>1</v>
      </c>
      <c r="H7172" t="s">
        <v>19629</v>
      </c>
      <c r="I7172" s="89"/>
    </row>
    <row r="7173">
      <c r="A7173" t="s">
        <v>9758</v>
      </c>
      <c r="B7173" t="s">
        <v>19483</v>
      </c>
      <c r="C7173" t="s">
        <v>19503</v>
      </c>
      <c r="D7173" t="s">
        <v>19621</v>
      </c>
      <c r="E7173" s="89">
        <v>0.5631416713225408</v>
      </c>
      <c r="F7173" s="89">
        <v>703423</v>
      </c>
      <c r="G7173" s="89">
        <v>1</v>
      </c>
      <c r="H7173" t="s">
        <v>19629</v>
      </c>
      <c r="I7173" s="89"/>
    </row>
    <row r="7174">
      <c r="A7174" t="s">
        <v>9759</v>
      </c>
      <c r="B7174" t="s">
        <v>19483</v>
      </c>
      <c r="C7174" t="s">
        <v>19503</v>
      </c>
      <c r="D7174" t="s">
        <v>19622</v>
      </c>
      <c r="E7174" s="89">
        <v>2.731511889772262</v>
      </c>
      <c r="F7174" s="89">
        <v>703423</v>
      </c>
      <c r="G7174" s="89">
        <v>1</v>
      </c>
      <c r="H7174" t="s">
        <v>19629</v>
      </c>
      <c r="I7174" s="89"/>
    </row>
    <row r="7175">
      <c r="A7175" t="s">
        <v>9760</v>
      </c>
      <c r="B7175" t="s">
        <v>19483</v>
      </c>
      <c r="C7175" t="s">
        <v>19503</v>
      </c>
      <c r="D7175" t="s">
        <v>19623</v>
      </c>
      <c r="E7175" s="89">
        <v>1.181256778613069</v>
      </c>
      <c r="F7175" s="89">
        <v>703423</v>
      </c>
      <c r="G7175" s="89">
        <v>1</v>
      </c>
      <c r="H7175" t="s">
        <v>19629</v>
      </c>
      <c r="I7175" s="89"/>
    </row>
    <row r="7176">
      <c r="A7176" t="s">
        <v>9761</v>
      </c>
      <c r="B7176" t="s">
        <v>19483</v>
      </c>
      <c r="C7176" t="s">
        <v>19503</v>
      </c>
      <c r="D7176" t="s">
        <v>19624</v>
      </c>
      <c r="E7176" s="89">
        <v>2.530067923100393</v>
      </c>
      <c r="F7176" s="89">
        <v>703423</v>
      </c>
      <c r="G7176" s="89">
        <v>1</v>
      </c>
      <c r="H7176" t="s">
        <v>19629</v>
      </c>
      <c r="I7176" s="89"/>
    </row>
    <row r="7177">
      <c r="A7177" t="s">
        <v>9762</v>
      </c>
      <c r="B7177" t="s">
        <v>19476</v>
      </c>
      <c r="C7177" t="s">
        <v>19504</v>
      </c>
      <c r="D7177" t="s">
        <v>19630</v>
      </c>
      <c r="E7177" s="89">
        <v>154818</v>
      </c>
      <c r="F7177" s="89">
        <v>703423</v>
      </c>
      <c r="G7177" s="89">
        <v>1</v>
      </c>
      <c r="H7177" t="s">
        <v>19630</v>
      </c>
      <c r="I7177" s="89"/>
    </row>
    <row r="7178">
      <c r="A7178" t="s">
        <v>9763</v>
      </c>
      <c r="B7178" t="s">
        <v>19477</v>
      </c>
      <c r="C7178" t="s">
        <v>19504</v>
      </c>
      <c r="D7178" t="s">
        <v>19630</v>
      </c>
      <c r="E7178" s="89">
        <v>74411300861.625</v>
      </c>
      <c r="F7178" s="89">
        <v>703423</v>
      </c>
      <c r="G7178" s="89">
        <v>1</v>
      </c>
      <c r="H7178" t="s">
        <v>19630</v>
      </c>
      <c r="I7178" s="89"/>
    </row>
    <row r="7179">
      <c r="A7179" t="s">
        <v>9764</v>
      </c>
      <c r="B7179" t="s">
        <v>19478</v>
      </c>
      <c r="C7179" t="s">
        <v>19504</v>
      </c>
      <c r="D7179" t="s">
        <v>19630</v>
      </c>
      <c r="E7179" s="89">
        <v>0.2200923199838504</v>
      </c>
      <c r="F7179" s="89">
        <v>703423</v>
      </c>
      <c r="G7179" s="89">
        <v>1</v>
      </c>
      <c r="H7179" t="s">
        <v>19630</v>
      </c>
      <c r="I7179" s="89"/>
    </row>
    <row r="7180">
      <c r="A7180" t="s">
        <v>9765</v>
      </c>
      <c r="B7180" t="s">
        <v>19479</v>
      </c>
      <c r="C7180" t="s">
        <v>19504</v>
      </c>
      <c r="D7180" t="s">
        <v>19630</v>
      </c>
      <c r="E7180" s="89">
        <v>105784.5718175621</v>
      </c>
      <c r="F7180" s="89">
        <v>703423</v>
      </c>
      <c r="G7180" s="89">
        <v>1</v>
      </c>
      <c r="H7180" t="s">
        <v>19630</v>
      </c>
      <c r="I7180" s="89"/>
    </row>
    <row r="7181">
      <c r="A7181" t="s">
        <v>9766</v>
      </c>
      <c r="B7181" t="s">
        <v>19483</v>
      </c>
      <c r="C7181" t="s">
        <v>19504</v>
      </c>
      <c r="D7181" t="s">
        <v>19614</v>
      </c>
      <c r="E7181" s="89">
        <v>2.905626213029965</v>
      </c>
      <c r="F7181" s="89">
        <v>703423</v>
      </c>
      <c r="G7181" s="89">
        <v>1</v>
      </c>
      <c r="H7181" t="s">
        <v>19629</v>
      </c>
      <c r="I7181" s="89"/>
    </row>
    <row r="7182">
      <c r="A7182" t="s">
        <v>9767</v>
      </c>
      <c r="B7182" t="s">
        <v>19483</v>
      </c>
      <c r="C7182" t="s">
        <v>19504</v>
      </c>
      <c r="D7182" t="s">
        <v>19615</v>
      </c>
      <c r="E7182" s="89">
        <v>2.909120550386459</v>
      </c>
      <c r="F7182" s="89">
        <v>703423</v>
      </c>
      <c r="G7182" s="89">
        <v>1</v>
      </c>
      <c r="H7182" t="s">
        <v>19629</v>
      </c>
      <c r="I7182" s="89"/>
    </row>
    <row r="7183">
      <c r="A7183" t="s">
        <v>9768</v>
      </c>
      <c r="B7183" t="s">
        <v>19483</v>
      </c>
      <c r="C7183" t="s">
        <v>19504</v>
      </c>
      <c r="D7183" t="s">
        <v>19616</v>
      </c>
      <c r="E7183" s="89">
        <v>2.905626213029965</v>
      </c>
      <c r="F7183" s="89">
        <v>703423</v>
      </c>
      <c r="G7183" s="89">
        <v>1</v>
      </c>
      <c r="H7183" t="s">
        <v>19629</v>
      </c>
      <c r="I7183" s="89"/>
    </row>
    <row r="7184">
      <c r="A7184" t="s">
        <v>9769</v>
      </c>
      <c r="B7184" t="s">
        <v>19483</v>
      </c>
      <c r="C7184" t="s">
        <v>19504</v>
      </c>
      <c r="D7184" t="s">
        <v>19617</v>
      </c>
      <c r="E7184" s="89">
        <v>2.906283056564407</v>
      </c>
      <c r="F7184" s="89">
        <v>703423</v>
      </c>
      <c r="G7184" s="89">
        <v>1</v>
      </c>
      <c r="H7184" t="s">
        <v>19629</v>
      </c>
      <c r="I7184" s="89"/>
    </row>
    <row r="7185">
      <c r="A7185" t="s">
        <v>9770</v>
      </c>
      <c r="B7185" t="s">
        <v>19483</v>
      </c>
      <c r="C7185" t="s">
        <v>19504</v>
      </c>
      <c r="D7185" t="s">
        <v>19618</v>
      </c>
      <c r="E7185" s="89">
        <v>2.243453103268898</v>
      </c>
      <c r="F7185" s="89">
        <v>703423</v>
      </c>
      <c r="G7185" s="89">
        <v>1</v>
      </c>
      <c r="H7185" t="s">
        <v>19629</v>
      </c>
      <c r="I7185" s="89"/>
    </row>
    <row r="7186">
      <c r="A7186" t="s">
        <v>9771</v>
      </c>
      <c r="B7186" t="s">
        <v>19483</v>
      </c>
      <c r="C7186" t="s">
        <v>19504</v>
      </c>
      <c r="D7186" t="s">
        <v>19619</v>
      </c>
      <c r="E7186" s="89">
        <v>2.073381818352017</v>
      </c>
      <c r="F7186" s="89">
        <v>703423</v>
      </c>
      <c r="G7186" s="89">
        <v>1</v>
      </c>
      <c r="H7186" t="s">
        <v>19629</v>
      </c>
      <c r="I7186" s="89"/>
    </row>
    <row r="7187">
      <c r="A7187" t="s">
        <v>9772</v>
      </c>
      <c r="B7187" t="s">
        <v>19483</v>
      </c>
      <c r="C7187" t="s">
        <v>19504</v>
      </c>
      <c r="D7187" t="s">
        <v>19620</v>
      </c>
      <c r="E7187" s="89">
        <v>1.993706861374035</v>
      </c>
      <c r="F7187" s="89">
        <v>703423</v>
      </c>
      <c r="G7187" s="89">
        <v>1</v>
      </c>
      <c r="H7187" t="s">
        <v>19629</v>
      </c>
      <c r="I7187" s="89"/>
    </row>
    <row r="7188">
      <c r="A7188" t="s">
        <v>9773</v>
      </c>
      <c r="B7188" t="s">
        <v>19483</v>
      </c>
      <c r="C7188" t="s">
        <v>19504</v>
      </c>
      <c r="D7188" t="s">
        <v>19621</v>
      </c>
      <c r="E7188" s="89">
        <v>0.3720872304278524</v>
      </c>
      <c r="F7188" s="89">
        <v>703423</v>
      </c>
      <c r="G7188" s="89">
        <v>1</v>
      </c>
      <c r="H7188" t="s">
        <v>19629</v>
      </c>
      <c r="I7188" s="89"/>
    </row>
    <row r="7189">
      <c r="A7189" t="s">
        <v>9774</v>
      </c>
      <c r="B7189" t="s">
        <v>19483</v>
      </c>
      <c r="C7189" t="s">
        <v>19504</v>
      </c>
      <c r="D7189" t="s">
        <v>19622</v>
      </c>
      <c r="E7189" s="89">
        <v>2.180079399662384</v>
      </c>
      <c r="F7189" s="89">
        <v>703423</v>
      </c>
      <c r="G7189" s="89">
        <v>1</v>
      </c>
      <c r="H7189" t="s">
        <v>19629</v>
      </c>
      <c r="I7189" s="89"/>
    </row>
    <row r="7190">
      <c r="A7190" t="s">
        <v>9775</v>
      </c>
      <c r="B7190" t="s">
        <v>19483</v>
      </c>
      <c r="C7190" t="s">
        <v>19504</v>
      </c>
      <c r="D7190" t="s">
        <v>19623</v>
      </c>
      <c r="E7190" s="89">
        <v>0.9226683562681683</v>
      </c>
      <c r="F7190" s="89">
        <v>703423</v>
      </c>
      <c r="G7190" s="89">
        <v>1</v>
      </c>
      <c r="H7190" t="s">
        <v>19629</v>
      </c>
      <c r="I7190" s="89"/>
    </row>
    <row r="7191">
      <c r="A7191" t="s">
        <v>9776</v>
      </c>
      <c r="B7191" t="s">
        <v>19483</v>
      </c>
      <c r="C7191" t="s">
        <v>19504</v>
      </c>
      <c r="D7191" t="s">
        <v>19624</v>
      </c>
      <c r="E7191" s="89">
        <v>1.945900771483943</v>
      </c>
      <c r="F7191" s="89">
        <v>703423</v>
      </c>
      <c r="G7191" s="89">
        <v>1</v>
      </c>
      <c r="H7191" t="s">
        <v>19629</v>
      </c>
      <c r="I7191" s="89"/>
    </row>
    <row r="7192">
      <c r="A7192" t="s">
        <v>9777</v>
      </c>
      <c r="B7192" t="s">
        <v>19476</v>
      </c>
      <c r="C7192" t="s">
        <v>19505</v>
      </c>
      <c r="D7192" t="s">
        <v>19630</v>
      </c>
      <c r="E7192" s="89">
        <v>5376</v>
      </c>
      <c r="F7192" s="89">
        <v>703423</v>
      </c>
      <c r="G7192" s="89">
        <v>1</v>
      </c>
      <c r="H7192" t="s">
        <v>19630</v>
      </c>
      <c r="I7192" s="89"/>
    </row>
    <row r="7193">
      <c r="A7193" t="s">
        <v>9778</v>
      </c>
      <c r="B7193" t="s">
        <v>19477</v>
      </c>
      <c r="C7193" t="s">
        <v>19505</v>
      </c>
      <c r="D7193" t="s">
        <v>19630</v>
      </c>
      <c r="E7193" s="89">
        <v>6371093760</v>
      </c>
      <c r="F7193" s="89">
        <v>703423</v>
      </c>
      <c r="G7193" s="89">
        <v>1</v>
      </c>
      <c r="H7193" t="s">
        <v>19630</v>
      </c>
      <c r="I7193" s="89"/>
    </row>
    <row r="7194">
      <c r="A7194" t="s">
        <v>9779</v>
      </c>
      <c r="B7194" t="s">
        <v>19478</v>
      </c>
      <c r="C7194" t="s">
        <v>19505</v>
      </c>
      <c r="D7194" t="s">
        <v>19630</v>
      </c>
      <c r="E7194" s="89">
        <v>0.007642627551274269</v>
      </c>
      <c r="F7194" s="89">
        <v>703423</v>
      </c>
      <c r="G7194" s="89">
        <v>1</v>
      </c>
      <c r="H7194" t="s">
        <v>19630</v>
      </c>
      <c r="I7194" s="89"/>
    </row>
    <row r="7195">
      <c r="A7195" t="s">
        <v>9780</v>
      </c>
      <c r="B7195" t="s">
        <v>19479</v>
      </c>
      <c r="C7195" t="s">
        <v>19505</v>
      </c>
      <c r="D7195" t="s">
        <v>19630</v>
      </c>
      <c r="E7195" s="89">
        <v>9057.272451995457</v>
      </c>
      <c r="F7195" s="89">
        <v>703423</v>
      </c>
      <c r="G7195" s="89">
        <v>1</v>
      </c>
      <c r="H7195" t="s">
        <v>19630</v>
      </c>
      <c r="I7195" s="89"/>
    </row>
    <row r="7196">
      <c r="A7196" t="s">
        <v>9781</v>
      </c>
      <c r="B7196" t="s">
        <v>19483</v>
      </c>
      <c r="C7196" t="s">
        <v>19505</v>
      </c>
      <c r="D7196" t="s">
        <v>19614</v>
      </c>
      <c r="E7196" s="89">
        <v>5.009540222973343</v>
      </c>
      <c r="F7196" s="89">
        <v>703423</v>
      </c>
      <c r="G7196" s="89">
        <v>1</v>
      </c>
      <c r="H7196" t="s">
        <v>19629</v>
      </c>
      <c r="I7196" s="89"/>
    </row>
    <row r="7197">
      <c r="A7197" t="s">
        <v>9782</v>
      </c>
      <c r="B7197" t="s">
        <v>19483</v>
      </c>
      <c r="C7197" t="s">
        <v>19505</v>
      </c>
      <c r="D7197" t="s">
        <v>19615</v>
      </c>
      <c r="E7197" s="89">
        <v>5.009540222973343</v>
      </c>
      <c r="F7197" s="89">
        <v>703423</v>
      </c>
      <c r="G7197" s="89">
        <v>1</v>
      </c>
      <c r="H7197" t="s">
        <v>19629</v>
      </c>
      <c r="I7197" s="89"/>
    </row>
    <row r="7198">
      <c r="A7198" t="s">
        <v>9783</v>
      </c>
      <c r="B7198" t="s">
        <v>19483</v>
      </c>
      <c r="C7198" t="s">
        <v>19505</v>
      </c>
      <c r="D7198" t="s">
        <v>19616</v>
      </c>
      <c r="E7198" s="89">
        <v>5.009540222973343</v>
      </c>
      <c r="F7198" s="89">
        <v>703423</v>
      </c>
      <c r="G7198" s="89">
        <v>1</v>
      </c>
      <c r="H7198" t="s">
        <v>19629</v>
      </c>
      <c r="I7198" s="89"/>
    </row>
    <row r="7199">
      <c r="A7199" t="s">
        <v>9784</v>
      </c>
      <c r="B7199" t="s">
        <v>19483</v>
      </c>
      <c r="C7199" t="s">
        <v>19505</v>
      </c>
      <c r="D7199" t="s">
        <v>19617</v>
      </c>
      <c r="E7199" s="89">
        <v>5.009540222973343</v>
      </c>
      <c r="F7199" s="89">
        <v>703423</v>
      </c>
      <c r="G7199" s="89">
        <v>1</v>
      </c>
      <c r="H7199" t="s">
        <v>19629</v>
      </c>
      <c r="I7199" s="89"/>
    </row>
    <row r="7200">
      <c r="A7200" t="s">
        <v>9785</v>
      </c>
      <c r="B7200" t="s">
        <v>19483</v>
      </c>
      <c r="C7200" t="s">
        <v>19505</v>
      </c>
      <c r="D7200" t="s">
        <v>19618</v>
      </c>
      <c r="E7200" s="89">
        <v>4.759333260805612</v>
      </c>
      <c r="F7200" s="89">
        <v>703423</v>
      </c>
      <c r="G7200" s="89">
        <v>1</v>
      </c>
      <c r="H7200" t="s">
        <v>19629</v>
      </c>
      <c r="I7200" s="89"/>
    </row>
    <row r="7201">
      <c r="A7201" t="s">
        <v>9786</v>
      </c>
      <c r="B7201" t="s">
        <v>19483</v>
      </c>
      <c r="C7201" t="s">
        <v>19505</v>
      </c>
      <c r="D7201" t="s">
        <v>19619</v>
      </c>
      <c r="E7201" s="89">
        <v>4.471985073826406</v>
      </c>
      <c r="F7201" s="89">
        <v>703423</v>
      </c>
      <c r="G7201" s="89">
        <v>1</v>
      </c>
      <c r="H7201" t="s">
        <v>19629</v>
      </c>
      <c r="I7201" s="89"/>
    </row>
    <row r="7202">
      <c r="A7202" t="s">
        <v>9787</v>
      </c>
      <c r="B7202" t="s">
        <v>19483</v>
      </c>
      <c r="C7202" t="s">
        <v>19505</v>
      </c>
      <c r="D7202" t="s">
        <v>19620</v>
      </c>
      <c r="E7202" s="89">
        <v>4.403969581955529</v>
      </c>
      <c r="F7202" s="89">
        <v>703423</v>
      </c>
      <c r="G7202" s="89">
        <v>1</v>
      </c>
      <c r="H7202" t="s">
        <v>19629</v>
      </c>
      <c r="I7202" s="89"/>
    </row>
    <row r="7203">
      <c r="A7203" t="s">
        <v>9788</v>
      </c>
      <c r="B7203" t="s">
        <v>19483</v>
      </c>
      <c r="C7203" t="s">
        <v>19505</v>
      </c>
      <c r="D7203" t="s">
        <v>19621</v>
      </c>
      <c r="E7203" s="89">
        <v>0.771593851108567</v>
      </c>
      <c r="F7203" s="89">
        <v>703423</v>
      </c>
      <c r="G7203" s="89">
        <v>1</v>
      </c>
      <c r="H7203" t="s">
        <v>19629</v>
      </c>
      <c r="I7203" s="89"/>
    </row>
    <row r="7204">
      <c r="A7204" t="s">
        <v>9789</v>
      </c>
      <c r="B7204" t="s">
        <v>19483</v>
      </c>
      <c r="C7204" t="s">
        <v>19505</v>
      </c>
      <c r="D7204" t="s">
        <v>19622</v>
      </c>
      <c r="E7204" s="89">
        <v>4.759333264789812</v>
      </c>
      <c r="F7204" s="89">
        <v>703423</v>
      </c>
      <c r="G7204" s="89">
        <v>1</v>
      </c>
      <c r="H7204" t="s">
        <v>19629</v>
      </c>
      <c r="I7204" s="89"/>
    </row>
    <row r="7205">
      <c r="A7205" t="s">
        <v>9790</v>
      </c>
      <c r="B7205" t="s">
        <v>19483</v>
      </c>
      <c r="C7205" t="s">
        <v>19505</v>
      </c>
      <c r="D7205" t="s">
        <v>19623</v>
      </c>
      <c r="E7205" s="89">
        <v>2.384270536132828</v>
      </c>
      <c r="F7205" s="89">
        <v>703423</v>
      </c>
      <c r="G7205" s="89">
        <v>1</v>
      </c>
      <c r="H7205" t="s">
        <v>19629</v>
      </c>
      <c r="I7205" s="89"/>
    </row>
    <row r="7206">
      <c r="A7206" t="s">
        <v>9791</v>
      </c>
      <c r="B7206" t="s">
        <v>19483</v>
      </c>
      <c r="C7206" t="s">
        <v>19505</v>
      </c>
      <c r="D7206" t="s">
        <v>19624</v>
      </c>
      <c r="E7206" s="89">
        <v>4.864779833643746</v>
      </c>
      <c r="F7206" s="89">
        <v>703423</v>
      </c>
      <c r="G7206" s="89">
        <v>1</v>
      </c>
      <c r="H7206" t="s">
        <v>19629</v>
      </c>
      <c r="I7206" s="89"/>
    </row>
    <row r="7207">
      <c r="A7207" t="s">
        <v>9792</v>
      </c>
      <c r="B7207" t="s">
        <v>19476</v>
      </c>
      <c r="C7207" t="s">
        <v>19506</v>
      </c>
      <c r="D7207" t="s">
        <v>19630</v>
      </c>
      <c r="E7207" s="89">
        <v>483607</v>
      </c>
      <c r="F7207" s="89">
        <v>703423</v>
      </c>
      <c r="G7207" s="89">
        <v>1</v>
      </c>
      <c r="H7207" t="s">
        <v>19630</v>
      </c>
      <c r="I7207" s="89"/>
    </row>
    <row r="7208">
      <c r="A7208" t="s">
        <v>9793</v>
      </c>
      <c r="B7208" t="s">
        <v>19477</v>
      </c>
      <c r="C7208" t="s">
        <v>19506</v>
      </c>
      <c r="D7208" t="s">
        <v>19630</v>
      </c>
      <c r="E7208" s="89">
        <v>5640590203.902832</v>
      </c>
      <c r="F7208" s="89">
        <v>703423</v>
      </c>
      <c r="G7208" s="89">
        <v>1</v>
      </c>
      <c r="H7208" t="s">
        <v>19630</v>
      </c>
      <c r="I7208" s="89"/>
    </row>
    <row r="7209">
      <c r="A7209" t="s">
        <v>9794</v>
      </c>
      <c r="B7209" t="s">
        <v>19478</v>
      </c>
      <c r="C7209" t="s">
        <v>19506</v>
      </c>
      <c r="D7209" t="s">
        <v>19630</v>
      </c>
      <c r="E7209" s="89">
        <v>0.687505242222674</v>
      </c>
      <c r="F7209" s="89">
        <v>703423</v>
      </c>
      <c r="G7209" s="89">
        <v>1</v>
      </c>
      <c r="H7209" t="s">
        <v>19630</v>
      </c>
      <c r="I7209" s="89"/>
    </row>
    <row r="7210">
      <c r="A7210" t="s">
        <v>9795</v>
      </c>
      <c r="B7210" t="s">
        <v>19479</v>
      </c>
      <c r="C7210" t="s">
        <v>19506</v>
      </c>
      <c r="D7210" t="s">
        <v>19630</v>
      </c>
      <c r="E7210" s="89">
        <v>8018.774199738752</v>
      </c>
      <c r="F7210" s="89">
        <v>703423</v>
      </c>
      <c r="G7210" s="89">
        <v>1</v>
      </c>
      <c r="H7210" t="s">
        <v>19630</v>
      </c>
      <c r="I7210" s="89"/>
    </row>
    <row r="7211">
      <c r="A7211" t="s">
        <v>9796</v>
      </c>
      <c r="B7211" t="s">
        <v>19483</v>
      </c>
      <c r="C7211" t="s">
        <v>19506</v>
      </c>
      <c r="D7211" t="s">
        <v>19614</v>
      </c>
      <c r="E7211" s="89">
        <v>0.06480669850385729</v>
      </c>
      <c r="F7211" s="89">
        <v>703423</v>
      </c>
      <c r="G7211" s="89">
        <v>1</v>
      </c>
      <c r="H7211" t="s">
        <v>19629</v>
      </c>
      <c r="I7211" s="89"/>
    </row>
    <row r="7212">
      <c r="A7212" t="s">
        <v>9797</v>
      </c>
      <c r="B7212" t="s">
        <v>19483</v>
      </c>
      <c r="C7212" t="s">
        <v>19506</v>
      </c>
      <c r="D7212" t="s">
        <v>19615</v>
      </c>
      <c r="E7212" s="89">
        <v>0.06481441187731209</v>
      </c>
      <c r="F7212" s="89">
        <v>703423</v>
      </c>
      <c r="G7212" s="89">
        <v>1</v>
      </c>
      <c r="H7212" t="s">
        <v>19629</v>
      </c>
      <c r="I7212" s="89"/>
    </row>
    <row r="7213">
      <c r="A7213" t="s">
        <v>9798</v>
      </c>
      <c r="B7213" t="s">
        <v>19483</v>
      </c>
      <c r="C7213" t="s">
        <v>19506</v>
      </c>
      <c r="D7213" t="s">
        <v>19616</v>
      </c>
      <c r="E7213" s="89">
        <v>0.06480669850385729</v>
      </c>
      <c r="F7213" s="89">
        <v>703423</v>
      </c>
      <c r="G7213" s="89">
        <v>1</v>
      </c>
      <c r="H7213" t="s">
        <v>19629</v>
      </c>
      <c r="I7213" s="89"/>
    </row>
    <row r="7214">
      <c r="A7214" t="s">
        <v>9799</v>
      </c>
      <c r="B7214" t="s">
        <v>19483</v>
      </c>
      <c r="C7214" t="s">
        <v>19506</v>
      </c>
      <c r="D7214" t="s">
        <v>19617</v>
      </c>
      <c r="E7214" s="89">
        <v>0.06481362365852175</v>
      </c>
      <c r="F7214" s="89">
        <v>703423</v>
      </c>
      <c r="G7214" s="89">
        <v>1</v>
      </c>
      <c r="H7214" t="s">
        <v>19629</v>
      </c>
      <c r="I7214" s="89"/>
    </row>
    <row r="7215">
      <c r="A7215" t="s">
        <v>9800</v>
      </c>
      <c r="B7215" t="s">
        <v>19483</v>
      </c>
      <c r="C7215" t="s">
        <v>19506</v>
      </c>
      <c r="D7215" t="s">
        <v>19618</v>
      </c>
      <c r="E7215" s="89">
        <v>0.05062353800922245</v>
      </c>
      <c r="F7215" s="89">
        <v>703423</v>
      </c>
      <c r="G7215" s="89">
        <v>1</v>
      </c>
      <c r="H7215" t="s">
        <v>19629</v>
      </c>
      <c r="I7215" s="89"/>
    </row>
    <row r="7216">
      <c r="A7216" t="s">
        <v>9801</v>
      </c>
      <c r="B7216" t="s">
        <v>19483</v>
      </c>
      <c r="C7216" t="s">
        <v>19506</v>
      </c>
      <c r="D7216" t="s">
        <v>19619</v>
      </c>
      <c r="E7216" s="89">
        <v>0.04746638156055986</v>
      </c>
      <c r="F7216" s="89">
        <v>703423</v>
      </c>
      <c r="G7216" s="89">
        <v>1</v>
      </c>
      <c r="H7216" t="s">
        <v>19629</v>
      </c>
      <c r="I7216" s="89"/>
    </row>
    <row r="7217">
      <c r="A7217" t="s">
        <v>9802</v>
      </c>
      <c r="B7217" t="s">
        <v>19483</v>
      </c>
      <c r="C7217" t="s">
        <v>19506</v>
      </c>
      <c r="D7217" t="s">
        <v>19620</v>
      </c>
      <c r="E7217" s="89">
        <v>0.04569835720230157</v>
      </c>
      <c r="F7217" s="89">
        <v>703423</v>
      </c>
      <c r="G7217" s="89">
        <v>1</v>
      </c>
      <c r="H7217" t="s">
        <v>19629</v>
      </c>
      <c r="I7217" s="89"/>
    </row>
    <row r="7218">
      <c r="A7218" t="s">
        <v>9803</v>
      </c>
      <c r="B7218" t="s">
        <v>19483</v>
      </c>
      <c r="C7218" t="s">
        <v>19506</v>
      </c>
      <c r="D7218" t="s">
        <v>19621</v>
      </c>
      <c r="E7218" s="89">
        <v>0.01085845064595629</v>
      </c>
      <c r="F7218" s="89">
        <v>703423</v>
      </c>
      <c r="G7218" s="89">
        <v>1</v>
      </c>
      <c r="H7218" t="s">
        <v>19629</v>
      </c>
      <c r="I7218" s="89"/>
    </row>
    <row r="7219">
      <c r="A7219" t="s">
        <v>9804</v>
      </c>
      <c r="B7219" t="s">
        <v>19483</v>
      </c>
      <c r="C7219" t="s">
        <v>19506</v>
      </c>
      <c r="D7219" t="s">
        <v>19622</v>
      </c>
      <c r="E7219" s="89">
        <v>0.04914621615090533</v>
      </c>
      <c r="F7219" s="89">
        <v>703423</v>
      </c>
      <c r="G7219" s="89">
        <v>1</v>
      </c>
      <c r="H7219" t="s">
        <v>19629</v>
      </c>
      <c r="I7219" s="89"/>
    </row>
    <row r="7220">
      <c r="A7220" t="s">
        <v>9805</v>
      </c>
      <c r="B7220" t="s">
        <v>19483</v>
      </c>
      <c r="C7220" t="s">
        <v>19506</v>
      </c>
      <c r="D7220" t="s">
        <v>19623</v>
      </c>
      <c r="E7220" s="89">
        <v>0.0220774940895636</v>
      </c>
      <c r="F7220" s="89">
        <v>703423</v>
      </c>
      <c r="G7220" s="89">
        <v>1</v>
      </c>
      <c r="H7220" t="s">
        <v>19629</v>
      </c>
      <c r="I7220" s="89"/>
    </row>
    <row r="7221">
      <c r="A7221" t="s">
        <v>9806</v>
      </c>
      <c r="B7221" t="s">
        <v>19483</v>
      </c>
      <c r="C7221" t="s">
        <v>19506</v>
      </c>
      <c r="D7221" t="s">
        <v>19624</v>
      </c>
      <c r="E7221" s="89">
        <v>0.04702974209470585</v>
      </c>
      <c r="F7221" s="89">
        <v>703423</v>
      </c>
      <c r="G7221" s="89">
        <v>1</v>
      </c>
      <c r="H7221" t="s">
        <v>19629</v>
      </c>
      <c r="I7221" s="89"/>
    </row>
    <row r="7222">
      <c r="A7222" t="s">
        <v>9807</v>
      </c>
      <c r="B7222" t="s">
        <v>19476</v>
      </c>
      <c r="C7222" t="s">
        <v>19507</v>
      </c>
      <c r="D7222" t="s">
        <v>19630</v>
      </c>
      <c r="E7222" s="89">
        <v>490463</v>
      </c>
      <c r="F7222" s="89">
        <v>703423</v>
      </c>
      <c r="G7222" s="89">
        <v>1</v>
      </c>
      <c r="H7222" t="s">
        <v>19630</v>
      </c>
      <c r="I7222" s="89"/>
    </row>
    <row r="7223">
      <c r="A7223" t="s">
        <v>9808</v>
      </c>
      <c r="B7223" t="s">
        <v>19477</v>
      </c>
      <c r="C7223" t="s">
        <v>19507</v>
      </c>
      <c r="D7223" t="s">
        <v>19630</v>
      </c>
      <c r="E7223" s="89">
        <v>5641872479.339355</v>
      </c>
      <c r="F7223" s="89">
        <v>703423</v>
      </c>
      <c r="G7223" s="89">
        <v>1</v>
      </c>
      <c r="H7223" t="s">
        <v>19630</v>
      </c>
      <c r="I7223" s="89"/>
    </row>
    <row r="7224">
      <c r="A7224" t="s">
        <v>9809</v>
      </c>
      <c r="B7224" t="s">
        <v>19478</v>
      </c>
      <c r="C7224" t="s">
        <v>19507</v>
      </c>
      <c r="D7224" t="s">
        <v>19630</v>
      </c>
      <c r="E7224" s="89">
        <v>0.6972518669420817</v>
      </c>
      <c r="F7224" s="89">
        <v>703423</v>
      </c>
      <c r="G7224" s="89">
        <v>1</v>
      </c>
      <c r="H7224" t="s">
        <v>19630</v>
      </c>
      <c r="I7224" s="89"/>
    </row>
    <row r="7225">
      <c r="A7225" t="s">
        <v>9810</v>
      </c>
      <c r="B7225" t="s">
        <v>19479</v>
      </c>
      <c r="C7225" t="s">
        <v>19507</v>
      </c>
      <c r="D7225" t="s">
        <v>19630</v>
      </c>
      <c r="E7225" s="89">
        <v>8020.597107770652</v>
      </c>
      <c r="F7225" s="89">
        <v>703423</v>
      </c>
      <c r="G7225" s="89">
        <v>1</v>
      </c>
      <c r="H7225" t="s">
        <v>19630</v>
      </c>
      <c r="I7225" s="89"/>
    </row>
    <row r="7226">
      <c r="A7226" t="s">
        <v>9811</v>
      </c>
      <c r="B7226" t="s">
        <v>19483</v>
      </c>
      <c r="C7226" t="s">
        <v>19507</v>
      </c>
      <c r="D7226" t="s">
        <v>19614</v>
      </c>
      <c r="E7226" s="89">
        <v>0.06644576090033451</v>
      </c>
      <c r="F7226" s="89">
        <v>703423</v>
      </c>
      <c r="G7226" s="89">
        <v>1</v>
      </c>
      <c r="H7226" t="s">
        <v>19629</v>
      </c>
      <c r="I7226" s="89"/>
    </row>
    <row r="7227">
      <c r="A7227" t="s">
        <v>9812</v>
      </c>
      <c r="B7227" t="s">
        <v>19483</v>
      </c>
      <c r="C7227" t="s">
        <v>19507</v>
      </c>
      <c r="D7227" t="s">
        <v>19615</v>
      </c>
      <c r="E7227" s="89">
        <v>0.06646561778355091</v>
      </c>
      <c r="F7227" s="89">
        <v>703423</v>
      </c>
      <c r="G7227" s="89">
        <v>1</v>
      </c>
      <c r="H7227" t="s">
        <v>19629</v>
      </c>
      <c r="I7227" s="89"/>
    </row>
    <row r="7228">
      <c r="A7228" t="s">
        <v>9813</v>
      </c>
      <c r="B7228" t="s">
        <v>19483</v>
      </c>
      <c r="C7228" t="s">
        <v>19507</v>
      </c>
      <c r="D7228" t="s">
        <v>19616</v>
      </c>
      <c r="E7228" s="89">
        <v>0.06644576090033451</v>
      </c>
      <c r="F7228" s="89">
        <v>703423</v>
      </c>
      <c r="G7228" s="89">
        <v>1</v>
      </c>
      <c r="H7228" t="s">
        <v>19629</v>
      </c>
      <c r="I7228" s="89"/>
    </row>
    <row r="7229">
      <c r="A7229" t="s">
        <v>9814</v>
      </c>
      <c r="B7229" t="s">
        <v>19483</v>
      </c>
      <c r="C7229" t="s">
        <v>19507</v>
      </c>
      <c r="D7229" t="s">
        <v>19617</v>
      </c>
      <c r="E7229" s="89">
        <v>0.06645179826200361</v>
      </c>
      <c r="F7229" s="89">
        <v>703423</v>
      </c>
      <c r="G7229" s="89">
        <v>1</v>
      </c>
      <c r="H7229" t="s">
        <v>19629</v>
      </c>
      <c r="I7229" s="89"/>
    </row>
    <row r="7230">
      <c r="A7230" t="s">
        <v>9815</v>
      </c>
      <c r="B7230" t="s">
        <v>19483</v>
      </c>
      <c r="C7230" t="s">
        <v>19507</v>
      </c>
      <c r="D7230" t="s">
        <v>19618</v>
      </c>
      <c r="E7230" s="89">
        <v>0.05295794102258392</v>
      </c>
      <c r="F7230" s="89">
        <v>703423</v>
      </c>
      <c r="G7230" s="89">
        <v>1</v>
      </c>
      <c r="H7230" t="s">
        <v>19629</v>
      </c>
      <c r="I7230" s="89"/>
    </row>
    <row r="7231">
      <c r="A7231" t="s">
        <v>9816</v>
      </c>
      <c r="B7231" t="s">
        <v>19483</v>
      </c>
      <c r="C7231" t="s">
        <v>19507</v>
      </c>
      <c r="D7231" t="s">
        <v>19619</v>
      </c>
      <c r="E7231" s="89">
        <v>0.04930820358365063</v>
      </c>
      <c r="F7231" s="89">
        <v>703423</v>
      </c>
      <c r="G7231" s="89">
        <v>1</v>
      </c>
      <c r="H7231" t="s">
        <v>19629</v>
      </c>
      <c r="I7231" s="89"/>
    </row>
    <row r="7232">
      <c r="A7232" t="s">
        <v>9817</v>
      </c>
      <c r="B7232" t="s">
        <v>19483</v>
      </c>
      <c r="C7232" t="s">
        <v>19507</v>
      </c>
      <c r="D7232" t="s">
        <v>19620</v>
      </c>
      <c r="E7232" s="89">
        <v>0.04743345462030858</v>
      </c>
      <c r="F7232" s="89">
        <v>703423</v>
      </c>
      <c r="G7232" s="89">
        <v>1</v>
      </c>
      <c r="H7232" t="s">
        <v>19629</v>
      </c>
      <c r="I7232" s="89"/>
    </row>
    <row r="7233">
      <c r="A7233" t="s">
        <v>9818</v>
      </c>
      <c r="B7233" t="s">
        <v>19483</v>
      </c>
      <c r="C7233" t="s">
        <v>19507</v>
      </c>
      <c r="D7233" t="s">
        <v>19621</v>
      </c>
      <c r="E7233" s="89">
        <v>0.01093984169132721</v>
      </c>
      <c r="F7233" s="89">
        <v>703423</v>
      </c>
      <c r="G7233" s="89">
        <v>1</v>
      </c>
      <c r="H7233" t="s">
        <v>19629</v>
      </c>
      <c r="I7233" s="89"/>
    </row>
    <row r="7234">
      <c r="A7234" t="s">
        <v>9819</v>
      </c>
      <c r="B7234" t="s">
        <v>19483</v>
      </c>
      <c r="C7234" t="s">
        <v>19507</v>
      </c>
      <c r="D7234" t="s">
        <v>19622</v>
      </c>
      <c r="E7234" s="89">
        <v>0.05132074450923464</v>
      </c>
      <c r="F7234" s="89">
        <v>703423</v>
      </c>
      <c r="G7234" s="89">
        <v>1</v>
      </c>
      <c r="H7234" t="s">
        <v>19629</v>
      </c>
      <c r="I7234" s="89"/>
    </row>
    <row r="7235">
      <c r="A7235" t="s">
        <v>9820</v>
      </c>
      <c r="B7235" t="s">
        <v>19483</v>
      </c>
      <c r="C7235" t="s">
        <v>19507</v>
      </c>
      <c r="D7235" t="s">
        <v>19623</v>
      </c>
      <c r="E7235" s="89">
        <v>0.02164358400093334</v>
      </c>
      <c r="F7235" s="89">
        <v>703423</v>
      </c>
      <c r="G7235" s="89">
        <v>1</v>
      </c>
      <c r="H7235" t="s">
        <v>19629</v>
      </c>
      <c r="I7235" s="89"/>
    </row>
    <row r="7236">
      <c r="A7236" t="s">
        <v>9821</v>
      </c>
      <c r="B7236" t="s">
        <v>19483</v>
      </c>
      <c r="C7236" t="s">
        <v>19507</v>
      </c>
      <c r="D7236" t="s">
        <v>19624</v>
      </c>
      <c r="E7236" s="89">
        <v>0.04630323840524853</v>
      </c>
      <c r="F7236" s="89">
        <v>703423</v>
      </c>
      <c r="G7236" s="89">
        <v>1</v>
      </c>
      <c r="H7236" t="s">
        <v>19629</v>
      </c>
      <c r="I7236" s="89"/>
    </row>
    <row r="7237">
      <c r="A7237" t="s">
        <v>9822</v>
      </c>
      <c r="B7237" t="s">
        <v>19476</v>
      </c>
      <c r="C7237" t="s">
        <v>19508</v>
      </c>
      <c r="D7237" t="s">
        <v>19630</v>
      </c>
      <c r="E7237" s="89">
        <v>150652</v>
      </c>
      <c r="F7237" s="89">
        <v>703423</v>
      </c>
      <c r="G7237" s="89">
        <v>1</v>
      </c>
      <c r="H7237" t="s">
        <v>19630</v>
      </c>
      <c r="I7237" s="89"/>
    </row>
    <row r="7238">
      <c r="A7238" t="s">
        <v>9823</v>
      </c>
      <c r="B7238" t="s">
        <v>19477</v>
      </c>
      <c r="C7238" t="s">
        <v>19508</v>
      </c>
      <c r="D7238" t="s">
        <v>19630</v>
      </c>
      <c r="E7238" s="89">
        <v>24162955884</v>
      </c>
      <c r="F7238" s="89">
        <v>703423</v>
      </c>
      <c r="G7238" s="89">
        <v>1</v>
      </c>
      <c r="H7238" t="s">
        <v>19630</v>
      </c>
      <c r="I7238" s="89"/>
    </row>
    <row r="7239">
      <c r="A7239" t="s">
        <v>9824</v>
      </c>
      <c r="B7239" t="s">
        <v>19478</v>
      </c>
      <c r="C7239" t="s">
        <v>19508</v>
      </c>
      <c r="D7239" t="s">
        <v>19630</v>
      </c>
      <c r="E7239" s="89">
        <v>0.2141698522794961</v>
      </c>
      <c r="F7239" s="89">
        <v>703423</v>
      </c>
      <c r="G7239" s="89">
        <v>1</v>
      </c>
      <c r="H7239" t="s">
        <v>19630</v>
      </c>
      <c r="I7239" s="89"/>
    </row>
    <row r="7240">
      <c r="A7240" t="s">
        <v>9825</v>
      </c>
      <c r="B7240" t="s">
        <v>19479</v>
      </c>
      <c r="C7240" t="s">
        <v>19508</v>
      </c>
      <c r="D7240" t="s">
        <v>19630</v>
      </c>
      <c r="E7240" s="89">
        <v>34350.53429302141</v>
      </c>
      <c r="F7240" s="89">
        <v>703423</v>
      </c>
      <c r="G7240" s="89">
        <v>1</v>
      </c>
      <c r="H7240" t="s">
        <v>19630</v>
      </c>
      <c r="I7240" s="89"/>
    </row>
    <row r="7241">
      <c r="A7241" t="s">
        <v>9826</v>
      </c>
      <c r="B7241" t="s">
        <v>19483</v>
      </c>
      <c r="C7241" t="s">
        <v>19508</v>
      </c>
      <c r="D7241" t="s">
        <v>19614</v>
      </c>
      <c r="E7241" s="89">
        <v>0.8917534711287234</v>
      </c>
      <c r="F7241" s="89">
        <v>703423</v>
      </c>
      <c r="G7241" s="89">
        <v>1</v>
      </c>
      <c r="H7241" t="s">
        <v>19629</v>
      </c>
      <c r="I7241" s="89"/>
    </row>
    <row r="7242">
      <c r="A7242" t="s">
        <v>9827</v>
      </c>
      <c r="B7242" t="s">
        <v>19483</v>
      </c>
      <c r="C7242" t="s">
        <v>19508</v>
      </c>
      <c r="D7242" t="s">
        <v>19615</v>
      </c>
      <c r="E7242" s="89">
        <v>0.8917969876629688</v>
      </c>
      <c r="F7242" s="89">
        <v>703423</v>
      </c>
      <c r="G7242" s="89">
        <v>1</v>
      </c>
      <c r="H7242" t="s">
        <v>19629</v>
      </c>
      <c r="I7242" s="89"/>
    </row>
    <row r="7243">
      <c r="A7243" t="s">
        <v>9828</v>
      </c>
      <c r="B7243" t="s">
        <v>19483</v>
      </c>
      <c r="C7243" t="s">
        <v>19508</v>
      </c>
      <c r="D7243" t="s">
        <v>19616</v>
      </c>
      <c r="E7243" s="89">
        <v>0.8917534711287234</v>
      </c>
      <c r="F7243" s="89">
        <v>703423</v>
      </c>
      <c r="G7243" s="89">
        <v>1</v>
      </c>
      <c r="H7243" t="s">
        <v>19629</v>
      </c>
      <c r="I7243" s="89"/>
    </row>
    <row r="7244">
      <c r="A7244" t="s">
        <v>9829</v>
      </c>
      <c r="B7244" t="s">
        <v>19483</v>
      </c>
      <c r="C7244" t="s">
        <v>19508</v>
      </c>
      <c r="D7244" t="s">
        <v>19617</v>
      </c>
      <c r="E7244" s="89">
        <v>0.8917534711287234</v>
      </c>
      <c r="F7244" s="89">
        <v>703423</v>
      </c>
      <c r="G7244" s="89">
        <v>1</v>
      </c>
      <c r="H7244" t="s">
        <v>19629</v>
      </c>
      <c r="I7244" s="89"/>
    </row>
    <row r="7245">
      <c r="A7245" t="s">
        <v>9830</v>
      </c>
      <c r="B7245" t="s">
        <v>19483</v>
      </c>
      <c r="C7245" t="s">
        <v>19508</v>
      </c>
      <c r="D7245" t="s">
        <v>19618</v>
      </c>
      <c r="E7245" s="89">
        <v>0.4313305372857594</v>
      </c>
      <c r="F7245" s="89">
        <v>703423</v>
      </c>
      <c r="G7245" s="89">
        <v>1</v>
      </c>
      <c r="H7245" t="s">
        <v>19629</v>
      </c>
      <c r="I7245" s="89"/>
    </row>
    <row r="7246">
      <c r="A7246" t="s">
        <v>9831</v>
      </c>
      <c r="B7246" t="s">
        <v>19483</v>
      </c>
      <c r="C7246" t="s">
        <v>19508</v>
      </c>
      <c r="D7246" t="s">
        <v>19619</v>
      </c>
      <c r="E7246" s="89">
        <v>0.4016059888975189</v>
      </c>
      <c r="F7246" s="89">
        <v>703423</v>
      </c>
      <c r="G7246" s="89">
        <v>1</v>
      </c>
      <c r="H7246" t="s">
        <v>19629</v>
      </c>
      <c r="I7246" s="89"/>
    </row>
    <row r="7247">
      <c r="A7247" t="s">
        <v>9832</v>
      </c>
      <c r="B7247" t="s">
        <v>19483</v>
      </c>
      <c r="C7247" t="s">
        <v>19508</v>
      </c>
      <c r="D7247" t="s">
        <v>19620</v>
      </c>
      <c r="E7247" s="89">
        <v>0.3886019204314173</v>
      </c>
      <c r="F7247" s="89">
        <v>703423</v>
      </c>
      <c r="G7247" s="89">
        <v>1</v>
      </c>
      <c r="H7247" t="s">
        <v>19629</v>
      </c>
      <c r="I7247" s="89"/>
    </row>
    <row r="7248">
      <c r="A7248" t="s">
        <v>9833</v>
      </c>
      <c r="B7248" t="s">
        <v>19483</v>
      </c>
      <c r="C7248" t="s">
        <v>19508</v>
      </c>
      <c r="D7248" t="s">
        <v>19621</v>
      </c>
      <c r="E7248" s="89">
        <v>0.2458521031584457</v>
      </c>
      <c r="F7248" s="89">
        <v>703423</v>
      </c>
      <c r="G7248" s="89">
        <v>1</v>
      </c>
      <c r="H7248" t="s">
        <v>19629</v>
      </c>
      <c r="I7248" s="89"/>
    </row>
    <row r="7249">
      <c r="A7249" t="s">
        <v>9834</v>
      </c>
      <c r="B7249" t="s">
        <v>19483</v>
      </c>
      <c r="C7249" t="s">
        <v>19508</v>
      </c>
      <c r="D7249" t="s">
        <v>19622</v>
      </c>
      <c r="E7249" s="89">
        <v>0.4292839940259765</v>
      </c>
      <c r="F7249" s="89">
        <v>703423</v>
      </c>
      <c r="G7249" s="89">
        <v>1</v>
      </c>
      <c r="H7249" t="s">
        <v>19629</v>
      </c>
      <c r="I7249" s="89"/>
    </row>
    <row r="7250">
      <c r="A7250" t="s">
        <v>9835</v>
      </c>
      <c r="B7250" t="s">
        <v>19483</v>
      </c>
      <c r="C7250" t="s">
        <v>19508</v>
      </c>
      <c r="D7250" t="s">
        <v>19623</v>
      </c>
      <c r="E7250" s="89">
        <v>0.2976984466843522</v>
      </c>
      <c r="F7250" s="89">
        <v>703423</v>
      </c>
      <c r="G7250" s="89">
        <v>1</v>
      </c>
      <c r="H7250" t="s">
        <v>19629</v>
      </c>
      <c r="I7250" s="89"/>
    </row>
    <row r="7251">
      <c r="A7251" t="s">
        <v>9836</v>
      </c>
      <c r="B7251" t="s">
        <v>19483</v>
      </c>
      <c r="C7251" t="s">
        <v>19508</v>
      </c>
      <c r="D7251" t="s">
        <v>19624</v>
      </c>
      <c r="E7251" s="89">
        <v>0.6431147088120406</v>
      </c>
      <c r="F7251" s="89">
        <v>703423</v>
      </c>
      <c r="G7251" s="89">
        <v>1</v>
      </c>
      <c r="H7251" t="s">
        <v>19629</v>
      </c>
      <c r="I7251" s="89"/>
    </row>
    <row r="7252">
      <c r="A7252" t="s">
        <v>9837</v>
      </c>
      <c r="B7252" t="s">
        <v>19476</v>
      </c>
      <c r="C7252" t="s">
        <v>19509</v>
      </c>
      <c r="D7252" t="s">
        <v>19630</v>
      </c>
      <c r="E7252" s="89">
        <v>0</v>
      </c>
      <c r="F7252" s="89">
        <v>703423</v>
      </c>
      <c r="G7252" s="89">
        <v>1</v>
      </c>
      <c r="H7252" t="s">
        <v>19630</v>
      </c>
      <c r="I7252" s="89"/>
    </row>
    <row r="7253">
      <c r="A7253" t="s">
        <v>9838</v>
      </c>
      <c r="B7253" t="s">
        <v>19477</v>
      </c>
      <c r="C7253" t="s">
        <v>19509</v>
      </c>
      <c r="D7253" t="s">
        <v>19630</v>
      </c>
      <c r="E7253" s="89">
        <v>0</v>
      </c>
      <c r="F7253" s="89">
        <v>703423</v>
      </c>
      <c r="G7253" s="89">
        <v>1</v>
      </c>
      <c r="H7253" t="s">
        <v>19630</v>
      </c>
      <c r="I7253" s="89"/>
    </row>
    <row r="7254">
      <c r="A7254" t="s">
        <v>9839</v>
      </c>
      <c r="B7254" t="s">
        <v>19478</v>
      </c>
      <c r="C7254" t="s">
        <v>19509</v>
      </c>
      <c r="D7254" t="s">
        <v>19630</v>
      </c>
      <c r="E7254" s="89">
        <v>0</v>
      </c>
      <c r="F7254" s="89">
        <v>703423</v>
      </c>
      <c r="G7254" s="89">
        <v>1</v>
      </c>
      <c r="H7254" t="s">
        <v>19630</v>
      </c>
      <c r="I7254" s="89"/>
    </row>
    <row r="7255">
      <c r="A7255" t="s">
        <v>9840</v>
      </c>
      <c r="B7255" t="s">
        <v>19479</v>
      </c>
      <c r="C7255" t="s">
        <v>19509</v>
      </c>
      <c r="D7255" t="s">
        <v>19630</v>
      </c>
      <c r="E7255" s="89">
        <v>0</v>
      </c>
      <c r="F7255" s="89">
        <v>703423</v>
      </c>
      <c r="G7255" s="89">
        <v>1</v>
      </c>
      <c r="H7255" t="s">
        <v>19630</v>
      </c>
      <c r="I7255" s="89"/>
    </row>
    <row r="7256">
      <c r="A7256" t="s">
        <v>9841</v>
      </c>
      <c r="B7256" t="s">
        <v>19483</v>
      </c>
      <c r="C7256" t="s">
        <v>19510</v>
      </c>
      <c r="D7256" t="s">
        <v>19614</v>
      </c>
      <c r="E7256" s="89">
        <v>0.04183853930097472</v>
      </c>
      <c r="F7256" s="89">
        <v>703423</v>
      </c>
      <c r="G7256" s="89">
        <v>1</v>
      </c>
      <c r="H7256" t="s">
        <v>19629</v>
      </c>
      <c r="I7256" s="89"/>
    </row>
    <row r="7257">
      <c r="A7257" t="s">
        <v>9842</v>
      </c>
      <c r="B7257" t="s">
        <v>19483</v>
      </c>
      <c r="C7257" t="s">
        <v>19510</v>
      </c>
      <c r="D7257" t="s">
        <v>19615</v>
      </c>
      <c r="E7257" s="89">
        <v>0.04185043887090022</v>
      </c>
      <c r="F7257" s="89">
        <v>703423</v>
      </c>
      <c r="G7257" s="89">
        <v>1</v>
      </c>
      <c r="H7257" t="s">
        <v>19629</v>
      </c>
      <c r="I7257" s="89"/>
    </row>
    <row r="7258">
      <c r="A7258" t="s">
        <v>9843</v>
      </c>
      <c r="B7258" t="s">
        <v>19483</v>
      </c>
      <c r="C7258" t="s">
        <v>19510</v>
      </c>
      <c r="D7258" t="s">
        <v>19616</v>
      </c>
      <c r="E7258" s="89">
        <v>0.04183853930097472</v>
      </c>
      <c r="F7258" s="89">
        <v>703423</v>
      </c>
      <c r="G7258" s="89">
        <v>1</v>
      </c>
      <c r="H7258" t="s">
        <v>19629</v>
      </c>
      <c r="I7258" s="89"/>
    </row>
    <row r="7259">
      <c r="A7259" t="s">
        <v>9844</v>
      </c>
      <c r="B7259" t="s">
        <v>19483</v>
      </c>
      <c r="C7259" t="s">
        <v>19510</v>
      </c>
      <c r="D7259" t="s">
        <v>19617</v>
      </c>
      <c r="E7259" s="89">
        <v>0.04184589958955129</v>
      </c>
      <c r="F7259" s="89">
        <v>703423</v>
      </c>
      <c r="G7259" s="89">
        <v>1</v>
      </c>
      <c r="H7259" t="s">
        <v>19629</v>
      </c>
      <c r="I7259" s="89"/>
    </row>
    <row r="7260">
      <c r="A7260" t="s">
        <v>9845</v>
      </c>
      <c r="B7260" t="s">
        <v>19483</v>
      </c>
      <c r="C7260" t="s">
        <v>19510</v>
      </c>
      <c r="D7260" t="s">
        <v>19618</v>
      </c>
      <c r="E7260" s="89">
        <v>0.0325669320732911</v>
      </c>
      <c r="F7260" s="89">
        <v>703423</v>
      </c>
      <c r="G7260" s="89">
        <v>1</v>
      </c>
      <c r="H7260" t="s">
        <v>19629</v>
      </c>
      <c r="I7260" s="89"/>
    </row>
    <row r="7261">
      <c r="A7261" t="s">
        <v>9846</v>
      </c>
      <c r="B7261" t="s">
        <v>19483</v>
      </c>
      <c r="C7261" t="s">
        <v>19510</v>
      </c>
      <c r="D7261" t="s">
        <v>19619</v>
      </c>
      <c r="E7261" s="89">
        <v>0.0307240791103997</v>
      </c>
      <c r="F7261" s="89">
        <v>703423</v>
      </c>
      <c r="G7261" s="89">
        <v>1</v>
      </c>
      <c r="H7261" t="s">
        <v>19629</v>
      </c>
      <c r="I7261" s="89"/>
    </row>
    <row r="7262">
      <c r="A7262" t="s">
        <v>9847</v>
      </c>
      <c r="B7262" t="s">
        <v>19483</v>
      </c>
      <c r="C7262" t="s">
        <v>19510</v>
      </c>
      <c r="D7262" t="s">
        <v>19620</v>
      </c>
      <c r="E7262" s="89">
        <v>0.02933689925525498</v>
      </c>
      <c r="F7262" s="89">
        <v>703423</v>
      </c>
      <c r="G7262" s="89">
        <v>1</v>
      </c>
      <c r="H7262" t="s">
        <v>19629</v>
      </c>
      <c r="I7262" s="89"/>
    </row>
    <row r="7263">
      <c r="A7263" t="s">
        <v>9848</v>
      </c>
      <c r="B7263" t="s">
        <v>19483</v>
      </c>
      <c r="C7263" t="s">
        <v>19510</v>
      </c>
      <c r="D7263" t="s">
        <v>19621</v>
      </c>
      <c r="E7263" s="89">
        <v>0.01131872487872335</v>
      </c>
      <c r="F7263" s="89">
        <v>703423</v>
      </c>
      <c r="G7263" s="89">
        <v>1</v>
      </c>
      <c r="H7263" t="s">
        <v>19629</v>
      </c>
      <c r="I7263" s="89"/>
    </row>
    <row r="7264">
      <c r="A7264" t="s">
        <v>9849</v>
      </c>
      <c r="B7264" t="s">
        <v>19483</v>
      </c>
      <c r="C7264" t="s">
        <v>19510</v>
      </c>
      <c r="D7264" t="s">
        <v>19622</v>
      </c>
      <c r="E7264" s="89">
        <v>0.03185868371226418</v>
      </c>
      <c r="F7264" s="89">
        <v>703423</v>
      </c>
      <c r="G7264" s="89">
        <v>1</v>
      </c>
      <c r="H7264" t="s">
        <v>19629</v>
      </c>
      <c r="I7264" s="89"/>
    </row>
    <row r="7265">
      <c r="A7265" t="s">
        <v>9850</v>
      </c>
      <c r="B7265" t="s">
        <v>19483</v>
      </c>
      <c r="C7265" t="s">
        <v>19510</v>
      </c>
      <c r="D7265" t="s">
        <v>19623</v>
      </c>
      <c r="E7265" s="89">
        <v>0.01621091779713928</v>
      </c>
      <c r="F7265" s="89">
        <v>703423</v>
      </c>
      <c r="G7265" s="89">
        <v>1</v>
      </c>
      <c r="H7265" t="s">
        <v>19629</v>
      </c>
      <c r="I7265" s="89"/>
    </row>
    <row r="7266">
      <c r="A7266" t="s">
        <v>9851</v>
      </c>
      <c r="B7266" t="s">
        <v>19483</v>
      </c>
      <c r="C7266" t="s">
        <v>19510</v>
      </c>
      <c r="D7266" t="s">
        <v>19624</v>
      </c>
      <c r="E7266" s="89">
        <v>0.03471714526957737</v>
      </c>
      <c r="F7266" s="89">
        <v>703423</v>
      </c>
      <c r="G7266" s="89">
        <v>1</v>
      </c>
      <c r="H7266" t="s">
        <v>19629</v>
      </c>
      <c r="I7266" s="89"/>
    </row>
    <row r="7267">
      <c r="A7267" t="s">
        <v>9852</v>
      </c>
      <c r="B7267" t="s">
        <v>19476</v>
      </c>
      <c r="C7267" t="s">
        <v>19521</v>
      </c>
      <c r="D7267" t="s">
        <v>19630</v>
      </c>
      <c r="E7267" s="89">
        <v>639744</v>
      </c>
      <c r="F7267" s="89">
        <v>703423</v>
      </c>
      <c r="G7267" s="89">
        <v>1</v>
      </c>
      <c r="H7267" t="s">
        <v>19630</v>
      </c>
      <c r="I7267" s="89"/>
    </row>
    <row r="7268">
      <c r="A7268" t="s">
        <v>9853</v>
      </c>
      <c r="B7268" t="s">
        <v>19477</v>
      </c>
      <c r="C7268" t="s">
        <v>19521</v>
      </c>
      <c r="D7268" t="s">
        <v>19630</v>
      </c>
      <c r="E7268" s="89">
        <v>1127786492.795549</v>
      </c>
      <c r="F7268" s="89">
        <v>703423</v>
      </c>
      <c r="G7268" s="89">
        <v>1</v>
      </c>
      <c r="H7268" t="s">
        <v>19630</v>
      </c>
      <c r="I7268" s="89"/>
    </row>
    <row r="7269">
      <c r="A7269" t="s">
        <v>9854</v>
      </c>
      <c r="B7269" t="s">
        <v>19478</v>
      </c>
      <c r="C7269" t="s">
        <v>19521</v>
      </c>
      <c r="D7269" t="s">
        <v>19630</v>
      </c>
      <c r="E7269" s="89">
        <v>0.9094726786016379</v>
      </c>
      <c r="F7269" s="89">
        <v>703423</v>
      </c>
      <c r="G7269" s="89">
        <v>1</v>
      </c>
      <c r="H7269" t="s">
        <v>19630</v>
      </c>
      <c r="I7269" s="89"/>
    </row>
    <row r="7270">
      <c r="A7270" t="s">
        <v>9855</v>
      </c>
      <c r="B7270" t="s">
        <v>19479</v>
      </c>
      <c r="C7270" t="s">
        <v>19521</v>
      </c>
      <c r="D7270" t="s">
        <v>19630</v>
      </c>
      <c r="E7270" s="89">
        <v>1603.283504798036</v>
      </c>
      <c r="F7270" s="89">
        <v>703423</v>
      </c>
      <c r="G7270" s="89">
        <v>1</v>
      </c>
      <c r="H7270" t="s">
        <v>19630</v>
      </c>
      <c r="I7270" s="89"/>
    </row>
    <row r="7271">
      <c r="A7271" t="s">
        <v>9856</v>
      </c>
      <c r="B7271" t="s">
        <v>19476</v>
      </c>
      <c r="C7271" t="s">
        <v>19511</v>
      </c>
      <c r="D7271" t="s">
        <v>19630</v>
      </c>
      <c r="E7271" s="89">
        <v>249313</v>
      </c>
      <c r="F7271" s="89">
        <v>703423</v>
      </c>
      <c r="G7271" s="89">
        <v>1</v>
      </c>
      <c r="H7271" t="s">
        <v>19630</v>
      </c>
      <c r="I7271" s="89"/>
    </row>
    <row r="7272">
      <c r="A7272" t="s">
        <v>9857</v>
      </c>
      <c r="B7272" t="s">
        <v>19477</v>
      </c>
      <c r="C7272" t="s">
        <v>19511</v>
      </c>
      <c r="D7272" t="s">
        <v>19630</v>
      </c>
      <c r="E7272" s="89">
        <v>9251934137.171875</v>
      </c>
      <c r="F7272" s="89">
        <v>703423</v>
      </c>
      <c r="G7272" s="89">
        <v>1</v>
      </c>
      <c r="H7272" t="s">
        <v>19630</v>
      </c>
      <c r="I7272" s="89"/>
    </row>
    <row r="7273">
      <c r="A7273" t="s">
        <v>9858</v>
      </c>
      <c r="B7273" t="s">
        <v>19478</v>
      </c>
      <c r="C7273" t="s">
        <v>19511</v>
      </c>
      <c r="D7273" t="s">
        <v>19630</v>
      </c>
      <c r="E7273" s="89">
        <v>0.3544282743100524</v>
      </c>
      <c r="F7273" s="89">
        <v>703423</v>
      </c>
      <c r="G7273" s="89">
        <v>1</v>
      </c>
      <c r="H7273" t="s">
        <v>19630</v>
      </c>
      <c r="I7273" s="89"/>
    </row>
    <row r="7274">
      <c r="A7274" t="s">
        <v>9859</v>
      </c>
      <c r="B7274" t="s">
        <v>19479</v>
      </c>
      <c r="C7274" t="s">
        <v>19511</v>
      </c>
      <c r="D7274" t="s">
        <v>19630</v>
      </c>
      <c r="E7274" s="89">
        <v>13152.73190835653</v>
      </c>
      <c r="F7274" s="89">
        <v>703423</v>
      </c>
      <c r="G7274" s="89">
        <v>1</v>
      </c>
      <c r="H7274" t="s">
        <v>19630</v>
      </c>
      <c r="I7274" s="89"/>
    </row>
    <row r="7275">
      <c r="A7275" t="s">
        <v>9860</v>
      </c>
      <c r="B7275" t="s">
        <v>19483</v>
      </c>
      <c r="C7275" t="s">
        <v>19511</v>
      </c>
      <c r="D7275" t="s">
        <v>19614</v>
      </c>
      <c r="E7275" s="89">
        <v>0.2043750378070183</v>
      </c>
      <c r="F7275" s="89">
        <v>703423</v>
      </c>
      <c r="G7275" s="89">
        <v>1</v>
      </c>
      <c r="H7275" t="s">
        <v>19629</v>
      </c>
      <c r="I7275" s="89"/>
    </row>
    <row r="7276">
      <c r="A7276" t="s">
        <v>9861</v>
      </c>
      <c r="B7276" t="s">
        <v>19483</v>
      </c>
      <c r="C7276" t="s">
        <v>19511</v>
      </c>
      <c r="D7276" t="s">
        <v>19615</v>
      </c>
      <c r="E7276" s="89">
        <v>0.2045133587188976</v>
      </c>
      <c r="F7276" s="89">
        <v>703423</v>
      </c>
      <c r="G7276" s="89">
        <v>1</v>
      </c>
      <c r="H7276" t="s">
        <v>19629</v>
      </c>
      <c r="I7276" s="89"/>
    </row>
    <row r="7277">
      <c r="A7277" t="s">
        <v>9862</v>
      </c>
      <c r="B7277" t="s">
        <v>19483</v>
      </c>
      <c r="C7277" t="s">
        <v>19511</v>
      </c>
      <c r="D7277" t="s">
        <v>19616</v>
      </c>
      <c r="E7277" s="89">
        <v>0.2043750378070183</v>
      </c>
      <c r="F7277" s="89">
        <v>703423</v>
      </c>
      <c r="G7277" s="89">
        <v>1</v>
      </c>
      <c r="H7277" t="s">
        <v>19629</v>
      </c>
      <c r="I7277" s="89"/>
    </row>
    <row r="7278">
      <c r="A7278" t="s">
        <v>9863</v>
      </c>
      <c r="B7278" t="s">
        <v>19483</v>
      </c>
      <c r="C7278" t="s">
        <v>19511</v>
      </c>
      <c r="D7278" t="s">
        <v>19617</v>
      </c>
      <c r="E7278" s="89">
        <v>0.2043750378070183</v>
      </c>
      <c r="F7278" s="89">
        <v>703423</v>
      </c>
      <c r="G7278" s="89">
        <v>1</v>
      </c>
      <c r="H7278" t="s">
        <v>19629</v>
      </c>
      <c r="I7278" s="89"/>
    </row>
    <row r="7279">
      <c r="A7279" t="s">
        <v>9864</v>
      </c>
      <c r="B7279" t="s">
        <v>19483</v>
      </c>
      <c r="C7279" t="s">
        <v>19511</v>
      </c>
      <c r="D7279" t="s">
        <v>19618</v>
      </c>
      <c r="E7279" s="89">
        <v>0.1465845596367964</v>
      </c>
      <c r="F7279" s="89">
        <v>703423</v>
      </c>
      <c r="G7279" s="89">
        <v>1</v>
      </c>
      <c r="H7279" t="s">
        <v>19629</v>
      </c>
      <c r="I7279" s="89"/>
    </row>
    <row r="7280">
      <c r="A7280" t="s">
        <v>9865</v>
      </c>
      <c r="B7280" t="s">
        <v>19483</v>
      </c>
      <c r="C7280" t="s">
        <v>19511</v>
      </c>
      <c r="D7280" t="s">
        <v>19619</v>
      </c>
      <c r="E7280" s="89">
        <v>0.1338460444386014</v>
      </c>
      <c r="F7280" s="89">
        <v>703423</v>
      </c>
      <c r="G7280" s="89">
        <v>1</v>
      </c>
      <c r="H7280" t="s">
        <v>19629</v>
      </c>
      <c r="I7280" s="89"/>
    </row>
    <row r="7281">
      <c r="A7281" t="s">
        <v>9866</v>
      </c>
      <c r="B7281" t="s">
        <v>19483</v>
      </c>
      <c r="C7281" t="s">
        <v>19511</v>
      </c>
      <c r="D7281" t="s">
        <v>19620</v>
      </c>
      <c r="E7281" s="89">
        <v>0.1292607472765454</v>
      </c>
      <c r="F7281" s="89">
        <v>703423</v>
      </c>
      <c r="G7281" s="89">
        <v>1</v>
      </c>
      <c r="H7281" t="s">
        <v>19629</v>
      </c>
      <c r="I7281" s="89"/>
    </row>
    <row r="7282">
      <c r="A7282" t="s">
        <v>9867</v>
      </c>
      <c r="B7282" t="s">
        <v>19483</v>
      </c>
      <c r="C7282" t="s">
        <v>19511</v>
      </c>
      <c r="D7282" t="s">
        <v>19621</v>
      </c>
      <c r="E7282" s="89">
        <v>0.05113918401723676</v>
      </c>
      <c r="F7282" s="89">
        <v>703423</v>
      </c>
      <c r="G7282" s="89">
        <v>1</v>
      </c>
      <c r="H7282" t="s">
        <v>19629</v>
      </c>
      <c r="I7282" s="89"/>
    </row>
    <row r="7283">
      <c r="A7283" t="s">
        <v>9868</v>
      </c>
      <c r="B7283" t="s">
        <v>19483</v>
      </c>
      <c r="C7283" t="s">
        <v>19511</v>
      </c>
      <c r="D7283" t="s">
        <v>19622</v>
      </c>
      <c r="E7283" s="89">
        <v>0.1437411816332482</v>
      </c>
      <c r="F7283" s="89">
        <v>703423</v>
      </c>
      <c r="G7283" s="89">
        <v>1</v>
      </c>
      <c r="H7283" t="s">
        <v>19629</v>
      </c>
      <c r="I7283" s="89"/>
    </row>
    <row r="7284">
      <c r="A7284" t="s">
        <v>9869</v>
      </c>
      <c r="B7284" t="s">
        <v>19483</v>
      </c>
      <c r="C7284" t="s">
        <v>19511</v>
      </c>
      <c r="D7284" t="s">
        <v>19623</v>
      </c>
      <c r="E7284" s="89">
        <v>0.07139857433271897</v>
      </c>
      <c r="F7284" s="89">
        <v>703423</v>
      </c>
      <c r="G7284" s="89">
        <v>1</v>
      </c>
      <c r="H7284" t="s">
        <v>19629</v>
      </c>
      <c r="I7284" s="89"/>
    </row>
    <row r="7285">
      <c r="A7285" t="s">
        <v>9870</v>
      </c>
      <c r="B7285" t="s">
        <v>19483</v>
      </c>
      <c r="C7285" t="s">
        <v>19511</v>
      </c>
      <c r="D7285" t="s">
        <v>19624</v>
      </c>
      <c r="E7285" s="89">
        <v>0.1503395954462389</v>
      </c>
      <c r="F7285" s="89">
        <v>703423</v>
      </c>
      <c r="G7285" s="89">
        <v>1</v>
      </c>
      <c r="H7285" t="s">
        <v>19629</v>
      </c>
      <c r="I7285" s="89"/>
    </row>
    <row r="7286">
      <c r="A7286" t="s">
        <v>9871</v>
      </c>
      <c r="B7286" t="s">
        <v>19476</v>
      </c>
      <c r="C7286" t="s">
        <v>19512</v>
      </c>
      <c r="D7286" t="s">
        <v>19630</v>
      </c>
      <c r="E7286" s="89">
        <v>125299</v>
      </c>
      <c r="F7286" s="89">
        <v>703423</v>
      </c>
      <c r="G7286" s="89">
        <v>1</v>
      </c>
      <c r="H7286" t="s">
        <v>19630</v>
      </c>
      <c r="I7286" s="89"/>
    </row>
    <row r="7287">
      <c r="A7287" t="s">
        <v>9872</v>
      </c>
      <c r="B7287" t="s">
        <v>19477</v>
      </c>
      <c r="C7287" t="s">
        <v>19512</v>
      </c>
      <c r="D7287" t="s">
        <v>19630</v>
      </c>
      <c r="E7287" s="89">
        <v>22114441948.125</v>
      </c>
      <c r="F7287" s="89">
        <v>703423</v>
      </c>
      <c r="G7287" s="89">
        <v>1</v>
      </c>
      <c r="H7287" t="s">
        <v>19630</v>
      </c>
      <c r="I7287" s="89"/>
    </row>
    <row r="7288">
      <c r="A7288" t="s">
        <v>9873</v>
      </c>
      <c r="B7288" t="s">
        <v>19478</v>
      </c>
      <c r="C7288" t="s">
        <v>19512</v>
      </c>
      <c r="D7288" t="s">
        <v>19630</v>
      </c>
      <c r="E7288" s="89">
        <v>0.1781275278175437</v>
      </c>
      <c r="F7288" s="89">
        <v>703423</v>
      </c>
      <c r="G7288" s="89">
        <v>1</v>
      </c>
      <c r="H7288" t="s">
        <v>19630</v>
      </c>
      <c r="I7288" s="89"/>
    </row>
    <row r="7289">
      <c r="A7289" t="s">
        <v>9874</v>
      </c>
      <c r="B7289" t="s">
        <v>19479</v>
      </c>
      <c r="C7289" t="s">
        <v>19512</v>
      </c>
      <c r="D7289" t="s">
        <v>19630</v>
      </c>
      <c r="E7289" s="89">
        <v>31438.32650926256</v>
      </c>
      <c r="F7289" s="89">
        <v>703423</v>
      </c>
      <c r="G7289" s="89">
        <v>1</v>
      </c>
      <c r="H7289" t="s">
        <v>19630</v>
      </c>
      <c r="I7289" s="89"/>
    </row>
    <row r="7290">
      <c r="A7290" t="s">
        <v>9875</v>
      </c>
      <c r="B7290" t="s">
        <v>19483</v>
      </c>
      <c r="C7290" t="s">
        <v>19512</v>
      </c>
      <c r="D7290" t="s">
        <v>19614</v>
      </c>
      <c r="E7290" s="89">
        <v>1.051858700269434</v>
      </c>
      <c r="F7290" s="89">
        <v>703423</v>
      </c>
      <c r="G7290" s="89">
        <v>1</v>
      </c>
      <c r="H7290" t="s">
        <v>19629</v>
      </c>
      <c r="I7290" s="89"/>
    </row>
    <row r="7291">
      <c r="A7291" t="s">
        <v>9876</v>
      </c>
      <c r="B7291" t="s">
        <v>19483</v>
      </c>
      <c r="C7291" t="s">
        <v>19512</v>
      </c>
      <c r="D7291" t="s">
        <v>19615</v>
      </c>
      <c r="E7291" s="89">
        <v>1.051858700269434</v>
      </c>
      <c r="F7291" s="89">
        <v>703423</v>
      </c>
      <c r="G7291" s="89">
        <v>1</v>
      </c>
      <c r="H7291" t="s">
        <v>19629</v>
      </c>
      <c r="I7291" s="89"/>
    </row>
    <row r="7292">
      <c r="A7292" t="s">
        <v>9877</v>
      </c>
      <c r="B7292" t="s">
        <v>19483</v>
      </c>
      <c r="C7292" t="s">
        <v>19512</v>
      </c>
      <c r="D7292" t="s">
        <v>19616</v>
      </c>
      <c r="E7292" s="89">
        <v>1.051858700269434</v>
      </c>
      <c r="F7292" s="89">
        <v>703423</v>
      </c>
      <c r="G7292" s="89">
        <v>1</v>
      </c>
      <c r="H7292" t="s">
        <v>19629</v>
      </c>
      <c r="I7292" s="89"/>
    </row>
    <row r="7293">
      <c r="A7293" t="s">
        <v>9878</v>
      </c>
      <c r="B7293" t="s">
        <v>19483</v>
      </c>
      <c r="C7293" t="s">
        <v>19512</v>
      </c>
      <c r="D7293" t="s">
        <v>19617</v>
      </c>
      <c r="E7293" s="89">
        <v>1.051858700269434</v>
      </c>
      <c r="F7293" s="89">
        <v>703423</v>
      </c>
      <c r="G7293" s="89">
        <v>1</v>
      </c>
      <c r="H7293" t="s">
        <v>19629</v>
      </c>
      <c r="I7293" s="89"/>
    </row>
    <row r="7294">
      <c r="A7294" t="s">
        <v>9879</v>
      </c>
      <c r="B7294" t="s">
        <v>19483</v>
      </c>
      <c r="C7294" t="s">
        <v>19512</v>
      </c>
      <c r="D7294" t="s">
        <v>19618</v>
      </c>
      <c r="E7294" s="89">
        <v>0.42637859036434</v>
      </c>
      <c r="F7294" s="89">
        <v>703423</v>
      </c>
      <c r="G7294" s="89">
        <v>1</v>
      </c>
      <c r="H7294" t="s">
        <v>19629</v>
      </c>
      <c r="I7294" s="89"/>
    </row>
    <row r="7295">
      <c r="A7295" t="s">
        <v>9880</v>
      </c>
      <c r="B7295" t="s">
        <v>19483</v>
      </c>
      <c r="C7295" t="s">
        <v>19512</v>
      </c>
      <c r="D7295" t="s">
        <v>19619</v>
      </c>
      <c r="E7295" s="89">
        <v>0.4020002398763317</v>
      </c>
      <c r="F7295" s="89">
        <v>703423</v>
      </c>
      <c r="G7295" s="89">
        <v>1</v>
      </c>
      <c r="H7295" t="s">
        <v>19629</v>
      </c>
      <c r="I7295" s="89"/>
    </row>
    <row r="7296">
      <c r="A7296" t="s">
        <v>9881</v>
      </c>
      <c r="B7296" t="s">
        <v>19483</v>
      </c>
      <c r="C7296" t="s">
        <v>19512</v>
      </c>
      <c r="D7296" t="s">
        <v>19620</v>
      </c>
      <c r="E7296" s="89">
        <v>0.3893455878103196</v>
      </c>
      <c r="F7296" s="89">
        <v>703423</v>
      </c>
      <c r="G7296" s="89">
        <v>1</v>
      </c>
      <c r="H7296" t="s">
        <v>19629</v>
      </c>
      <c r="I7296" s="89"/>
    </row>
    <row r="7297">
      <c r="A7297" t="s">
        <v>9882</v>
      </c>
      <c r="B7297" t="s">
        <v>19483</v>
      </c>
      <c r="C7297" t="s">
        <v>19512</v>
      </c>
      <c r="D7297" t="s">
        <v>19621</v>
      </c>
      <c r="E7297" s="89">
        <v>0.2473956971944988</v>
      </c>
      <c r="F7297" s="89">
        <v>703423</v>
      </c>
      <c r="G7297" s="89">
        <v>1</v>
      </c>
      <c r="H7297" t="s">
        <v>19629</v>
      </c>
      <c r="I7297" s="89"/>
    </row>
    <row r="7298">
      <c r="A7298" t="s">
        <v>9883</v>
      </c>
      <c r="B7298" t="s">
        <v>19483</v>
      </c>
      <c r="C7298" t="s">
        <v>19512</v>
      </c>
      <c r="D7298" t="s">
        <v>19622</v>
      </c>
      <c r="E7298" s="89">
        <v>0.4224951300309879</v>
      </c>
      <c r="F7298" s="89">
        <v>703423</v>
      </c>
      <c r="G7298" s="89">
        <v>1</v>
      </c>
      <c r="H7298" t="s">
        <v>19629</v>
      </c>
      <c r="I7298" s="89"/>
    </row>
    <row r="7299">
      <c r="A7299" t="s">
        <v>9884</v>
      </c>
      <c r="B7299" t="s">
        <v>19483</v>
      </c>
      <c r="C7299" t="s">
        <v>19512</v>
      </c>
      <c r="D7299" t="s">
        <v>19623</v>
      </c>
      <c r="E7299" s="89">
        <v>0.3311061173426605</v>
      </c>
      <c r="F7299" s="89">
        <v>703423</v>
      </c>
      <c r="G7299" s="89">
        <v>1</v>
      </c>
      <c r="H7299" t="s">
        <v>19629</v>
      </c>
      <c r="I7299" s="89"/>
    </row>
    <row r="7300">
      <c r="A7300" t="s">
        <v>9885</v>
      </c>
      <c r="B7300" t="s">
        <v>19483</v>
      </c>
      <c r="C7300" t="s">
        <v>19512</v>
      </c>
      <c r="D7300" t="s">
        <v>19624</v>
      </c>
      <c r="E7300" s="89">
        <v>0.7098379236024686</v>
      </c>
      <c r="F7300" s="89">
        <v>703423</v>
      </c>
      <c r="G7300" s="89">
        <v>1</v>
      </c>
      <c r="H7300" t="s">
        <v>19629</v>
      </c>
      <c r="I7300" s="89"/>
    </row>
    <row r="7301">
      <c r="A7301" t="s">
        <v>9886</v>
      </c>
      <c r="B7301" t="s">
        <v>19476</v>
      </c>
      <c r="C7301" t="s">
        <v>19513</v>
      </c>
      <c r="D7301" t="s">
        <v>19630</v>
      </c>
      <c r="E7301" s="89">
        <v>0</v>
      </c>
      <c r="F7301" s="89">
        <v>703423</v>
      </c>
      <c r="G7301" s="89">
        <v>1</v>
      </c>
      <c r="H7301" t="s">
        <v>19630</v>
      </c>
      <c r="I7301" s="89"/>
    </row>
    <row r="7302">
      <c r="A7302" t="s">
        <v>9887</v>
      </c>
      <c r="B7302" t="s">
        <v>19477</v>
      </c>
      <c r="C7302" t="s">
        <v>19513</v>
      </c>
      <c r="D7302" t="s">
        <v>19630</v>
      </c>
      <c r="E7302" s="89">
        <v>0</v>
      </c>
      <c r="F7302" s="89">
        <v>703423</v>
      </c>
      <c r="G7302" s="89">
        <v>1</v>
      </c>
      <c r="H7302" t="s">
        <v>19630</v>
      </c>
      <c r="I7302" s="89"/>
    </row>
    <row r="7303">
      <c r="A7303" t="s">
        <v>9888</v>
      </c>
      <c r="B7303" t="s">
        <v>19478</v>
      </c>
      <c r="C7303" t="s">
        <v>19513</v>
      </c>
      <c r="D7303" t="s">
        <v>19630</v>
      </c>
      <c r="E7303" s="89">
        <v>0</v>
      </c>
      <c r="F7303" s="89">
        <v>703423</v>
      </c>
      <c r="G7303" s="89">
        <v>1</v>
      </c>
      <c r="H7303" t="s">
        <v>19630</v>
      </c>
      <c r="I7303" s="89"/>
    </row>
    <row r="7304">
      <c r="A7304" t="s">
        <v>9889</v>
      </c>
      <c r="B7304" t="s">
        <v>19479</v>
      </c>
      <c r="C7304" t="s">
        <v>19513</v>
      </c>
      <c r="D7304" t="s">
        <v>19630</v>
      </c>
      <c r="E7304" s="89">
        <v>0</v>
      </c>
      <c r="F7304" s="89">
        <v>703423</v>
      </c>
      <c r="G7304" s="89">
        <v>1</v>
      </c>
      <c r="H7304" t="s">
        <v>19630</v>
      </c>
      <c r="I7304" s="89"/>
    </row>
    <row r="7305">
      <c r="A7305" t="s">
        <v>9890</v>
      </c>
      <c r="B7305" t="s">
        <v>19476</v>
      </c>
      <c r="C7305" t="s">
        <v>19514</v>
      </c>
      <c r="D7305" t="s">
        <v>19630</v>
      </c>
      <c r="E7305" s="89">
        <v>0</v>
      </c>
      <c r="F7305" s="89">
        <v>703423</v>
      </c>
      <c r="G7305" s="89">
        <v>1</v>
      </c>
      <c r="H7305" t="s">
        <v>19630</v>
      </c>
      <c r="I7305" s="89"/>
    </row>
    <row r="7306">
      <c r="A7306" t="s">
        <v>9891</v>
      </c>
      <c r="B7306" t="s">
        <v>19477</v>
      </c>
      <c r="C7306" t="s">
        <v>19514</v>
      </c>
      <c r="D7306" t="s">
        <v>19630</v>
      </c>
      <c r="E7306" s="89">
        <v>0</v>
      </c>
      <c r="F7306" s="89">
        <v>703423</v>
      </c>
      <c r="G7306" s="89">
        <v>1</v>
      </c>
      <c r="H7306" t="s">
        <v>19630</v>
      </c>
      <c r="I7306" s="89"/>
    </row>
    <row r="7307">
      <c r="A7307" t="s">
        <v>9892</v>
      </c>
      <c r="B7307" t="s">
        <v>19478</v>
      </c>
      <c r="C7307" t="s">
        <v>19514</v>
      </c>
      <c r="D7307" t="s">
        <v>19630</v>
      </c>
      <c r="E7307" s="89">
        <v>0</v>
      </c>
      <c r="F7307" s="89">
        <v>703423</v>
      </c>
      <c r="G7307" s="89">
        <v>1</v>
      </c>
      <c r="H7307" t="s">
        <v>19630</v>
      </c>
      <c r="I7307" s="89"/>
    </row>
    <row r="7308">
      <c r="A7308" t="s">
        <v>9893</v>
      </c>
      <c r="B7308" t="s">
        <v>19479</v>
      </c>
      <c r="C7308" t="s">
        <v>19514</v>
      </c>
      <c r="D7308" t="s">
        <v>19630</v>
      </c>
      <c r="E7308" s="89">
        <v>0</v>
      </c>
      <c r="F7308" s="89">
        <v>703423</v>
      </c>
      <c r="G7308" s="89">
        <v>1</v>
      </c>
      <c r="H7308" t="s">
        <v>19630</v>
      </c>
      <c r="I7308" s="89"/>
    </row>
    <row r="7309">
      <c r="A7309" t="s">
        <v>9894</v>
      </c>
      <c r="B7309" t="s">
        <v>19476</v>
      </c>
      <c r="C7309" t="s">
        <v>19515</v>
      </c>
      <c r="D7309" t="s">
        <v>19630</v>
      </c>
      <c r="E7309" s="89">
        <v>488551</v>
      </c>
      <c r="F7309" s="89">
        <v>703423</v>
      </c>
      <c r="G7309" s="89">
        <v>1</v>
      </c>
      <c r="H7309" t="s">
        <v>19630</v>
      </c>
      <c r="I7309" s="89"/>
    </row>
    <row r="7310">
      <c r="A7310" t="s">
        <v>9895</v>
      </c>
      <c r="B7310" t="s">
        <v>19477</v>
      </c>
      <c r="C7310" t="s">
        <v>19515</v>
      </c>
      <c r="D7310" t="s">
        <v>19630</v>
      </c>
      <c r="E7310" s="89">
        <v>6607556997.379208</v>
      </c>
      <c r="F7310" s="89">
        <v>703423</v>
      </c>
      <c r="G7310" s="89">
        <v>1</v>
      </c>
      <c r="H7310" t="s">
        <v>19630</v>
      </c>
      <c r="I7310" s="89"/>
    </row>
    <row r="7311">
      <c r="A7311" t="s">
        <v>9896</v>
      </c>
      <c r="B7311" t="s">
        <v>19478</v>
      </c>
      <c r="C7311" t="s">
        <v>19515</v>
      </c>
      <c r="D7311" t="s">
        <v>19630</v>
      </c>
      <c r="E7311" s="89">
        <v>0.6945337300600065</v>
      </c>
      <c r="F7311" s="89">
        <v>703423</v>
      </c>
      <c r="G7311" s="89">
        <v>1</v>
      </c>
      <c r="H7311" t="s">
        <v>19630</v>
      </c>
      <c r="I7311" s="89"/>
    </row>
    <row r="7312">
      <c r="A7312" t="s">
        <v>9897</v>
      </c>
      <c r="B7312" t="s">
        <v>19479</v>
      </c>
      <c r="C7312" t="s">
        <v>19515</v>
      </c>
      <c r="D7312" t="s">
        <v>19630</v>
      </c>
      <c r="E7312" s="89">
        <v>9393.433250518121</v>
      </c>
      <c r="F7312" s="89">
        <v>703423</v>
      </c>
      <c r="G7312" s="89">
        <v>1</v>
      </c>
      <c r="H7312" t="s">
        <v>19630</v>
      </c>
      <c r="I7312" s="89"/>
    </row>
    <row r="7313">
      <c r="A7313" t="s">
        <v>9898</v>
      </c>
      <c r="B7313" t="s">
        <v>19483</v>
      </c>
      <c r="C7313" t="s">
        <v>19515</v>
      </c>
      <c r="D7313" t="s">
        <v>19614</v>
      </c>
      <c r="E7313" s="89">
        <v>0.07447568355277313</v>
      </c>
      <c r="F7313" s="89">
        <v>703423</v>
      </c>
      <c r="G7313" s="89">
        <v>1</v>
      </c>
      <c r="H7313" t="s">
        <v>19629</v>
      </c>
      <c r="I7313" s="89"/>
    </row>
    <row r="7314">
      <c r="A7314" t="s">
        <v>9899</v>
      </c>
      <c r="B7314" t="s">
        <v>19483</v>
      </c>
      <c r="C7314" t="s">
        <v>19515</v>
      </c>
      <c r="D7314" t="s">
        <v>19615</v>
      </c>
      <c r="E7314" s="89">
        <v>0.0744852096199807</v>
      </c>
      <c r="F7314" s="89">
        <v>703423</v>
      </c>
      <c r="G7314" s="89">
        <v>1</v>
      </c>
      <c r="H7314" t="s">
        <v>19629</v>
      </c>
      <c r="I7314" s="89"/>
    </row>
    <row r="7315">
      <c r="A7315" t="s">
        <v>9900</v>
      </c>
      <c r="B7315" t="s">
        <v>19483</v>
      </c>
      <c r="C7315" t="s">
        <v>19515</v>
      </c>
      <c r="D7315" t="s">
        <v>19616</v>
      </c>
      <c r="E7315" s="89">
        <v>0.07447568355277313</v>
      </c>
      <c r="F7315" s="89">
        <v>703423</v>
      </c>
      <c r="G7315" s="89">
        <v>1</v>
      </c>
      <c r="H7315" t="s">
        <v>19629</v>
      </c>
      <c r="I7315" s="89"/>
    </row>
    <row r="7316">
      <c r="A7316" t="s">
        <v>9901</v>
      </c>
      <c r="B7316" t="s">
        <v>19483</v>
      </c>
      <c r="C7316" t="s">
        <v>19515</v>
      </c>
      <c r="D7316" t="s">
        <v>19617</v>
      </c>
      <c r="E7316" s="89">
        <v>0.07448291819035786</v>
      </c>
      <c r="F7316" s="89">
        <v>703423</v>
      </c>
      <c r="G7316" s="89">
        <v>1</v>
      </c>
      <c r="H7316" t="s">
        <v>19629</v>
      </c>
      <c r="I7316" s="89"/>
    </row>
    <row r="7317">
      <c r="A7317" t="s">
        <v>9902</v>
      </c>
      <c r="B7317" t="s">
        <v>19483</v>
      </c>
      <c r="C7317" t="s">
        <v>19515</v>
      </c>
      <c r="D7317" t="s">
        <v>19618</v>
      </c>
      <c r="E7317" s="89">
        <v>0.05794443407089244</v>
      </c>
      <c r="F7317" s="89">
        <v>703423</v>
      </c>
      <c r="G7317" s="89">
        <v>1</v>
      </c>
      <c r="H7317" t="s">
        <v>19629</v>
      </c>
      <c r="I7317" s="89"/>
    </row>
    <row r="7318">
      <c r="A7318" t="s">
        <v>9903</v>
      </c>
      <c r="B7318" t="s">
        <v>19483</v>
      </c>
      <c r="C7318" t="s">
        <v>19515</v>
      </c>
      <c r="D7318" t="s">
        <v>19619</v>
      </c>
      <c r="E7318" s="89">
        <v>0.05375911443280353</v>
      </c>
      <c r="F7318" s="89">
        <v>703423</v>
      </c>
      <c r="G7318" s="89">
        <v>1</v>
      </c>
      <c r="H7318" t="s">
        <v>19629</v>
      </c>
      <c r="I7318" s="89"/>
    </row>
    <row r="7319">
      <c r="A7319" t="s">
        <v>9904</v>
      </c>
      <c r="B7319" t="s">
        <v>19483</v>
      </c>
      <c r="C7319" t="s">
        <v>19515</v>
      </c>
      <c r="D7319" t="s">
        <v>19620</v>
      </c>
      <c r="E7319" s="89">
        <v>0.05186995177131845</v>
      </c>
      <c r="F7319" s="89">
        <v>703423</v>
      </c>
      <c r="G7319" s="89">
        <v>1</v>
      </c>
      <c r="H7319" t="s">
        <v>19629</v>
      </c>
      <c r="I7319" s="89"/>
    </row>
    <row r="7320">
      <c r="A7320" t="s">
        <v>9905</v>
      </c>
      <c r="B7320" t="s">
        <v>19483</v>
      </c>
      <c r="C7320" t="s">
        <v>19515</v>
      </c>
      <c r="D7320" t="s">
        <v>19621</v>
      </c>
      <c r="E7320" s="89">
        <v>0.01394550767541041</v>
      </c>
      <c r="F7320" s="89">
        <v>703423</v>
      </c>
      <c r="G7320" s="89">
        <v>1</v>
      </c>
      <c r="H7320" t="s">
        <v>19629</v>
      </c>
      <c r="I7320" s="89"/>
    </row>
    <row r="7321">
      <c r="A7321" t="s">
        <v>9906</v>
      </c>
      <c r="B7321" t="s">
        <v>19483</v>
      </c>
      <c r="C7321" t="s">
        <v>19515</v>
      </c>
      <c r="D7321" t="s">
        <v>19622</v>
      </c>
      <c r="E7321" s="89">
        <v>0.05586576406854683</v>
      </c>
      <c r="F7321" s="89">
        <v>703423</v>
      </c>
      <c r="G7321" s="89">
        <v>1</v>
      </c>
      <c r="H7321" t="s">
        <v>19629</v>
      </c>
      <c r="I7321" s="89"/>
    </row>
    <row r="7322">
      <c r="A7322" t="s">
        <v>9907</v>
      </c>
      <c r="B7322" t="s">
        <v>19483</v>
      </c>
      <c r="C7322" t="s">
        <v>19515</v>
      </c>
      <c r="D7322" t="s">
        <v>19623</v>
      </c>
      <c r="E7322" s="89">
        <v>0.02535760491414974</v>
      </c>
      <c r="F7322" s="89">
        <v>703423</v>
      </c>
      <c r="G7322" s="89">
        <v>1</v>
      </c>
      <c r="H7322" t="s">
        <v>19629</v>
      </c>
      <c r="I7322" s="89"/>
    </row>
    <row r="7323">
      <c r="A7323" t="s">
        <v>9908</v>
      </c>
      <c r="B7323" t="s">
        <v>19483</v>
      </c>
      <c r="C7323" t="s">
        <v>19515</v>
      </c>
      <c r="D7323" t="s">
        <v>19624</v>
      </c>
      <c r="E7323" s="89">
        <v>0.05438601487135244</v>
      </c>
      <c r="F7323" s="89">
        <v>703423</v>
      </c>
      <c r="G7323" s="89">
        <v>1</v>
      </c>
      <c r="H7323" t="s">
        <v>19629</v>
      </c>
      <c r="I7323" s="89"/>
    </row>
    <row r="7324">
      <c r="A7324" t="s">
        <v>9909</v>
      </c>
      <c r="B7324" t="s">
        <v>19476</v>
      </c>
      <c r="C7324" t="s">
        <v>19516</v>
      </c>
      <c r="D7324" t="s">
        <v>19630</v>
      </c>
      <c r="E7324" s="89">
        <v>490463</v>
      </c>
      <c r="F7324" s="89">
        <v>703423</v>
      </c>
      <c r="G7324" s="89">
        <v>1</v>
      </c>
      <c r="H7324" t="s">
        <v>19630</v>
      </c>
      <c r="I7324" s="89"/>
    </row>
    <row r="7325">
      <c r="A7325" t="s">
        <v>9910</v>
      </c>
      <c r="B7325" t="s">
        <v>19477</v>
      </c>
      <c r="C7325" t="s">
        <v>19516</v>
      </c>
      <c r="D7325" t="s">
        <v>19630</v>
      </c>
      <c r="E7325" s="89">
        <v>929027234.5605469</v>
      </c>
      <c r="F7325" s="89">
        <v>703423</v>
      </c>
      <c r="G7325" s="89">
        <v>1</v>
      </c>
      <c r="H7325" t="s">
        <v>19630</v>
      </c>
      <c r="I7325" s="89"/>
    </row>
    <row r="7326">
      <c r="A7326" t="s">
        <v>9911</v>
      </c>
      <c r="B7326" t="s">
        <v>19478</v>
      </c>
      <c r="C7326" t="s">
        <v>19516</v>
      </c>
      <c r="D7326" t="s">
        <v>19630</v>
      </c>
      <c r="E7326" s="89">
        <v>0.6972518669420817</v>
      </c>
      <c r="F7326" s="89">
        <v>703423</v>
      </c>
      <c r="G7326" s="89">
        <v>1</v>
      </c>
      <c r="H7326" t="s">
        <v>19630</v>
      </c>
      <c r="I7326" s="89"/>
    </row>
    <row r="7327">
      <c r="A7327" t="s">
        <v>9912</v>
      </c>
      <c r="B7327" t="s">
        <v>19479</v>
      </c>
      <c r="C7327" t="s">
        <v>19516</v>
      </c>
      <c r="D7327" t="s">
        <v>19630</v>
      </c>
      <c r="E7327" s="89">
        <v>1320.723426104274</v>
      </c>
      <c r="F7327" s="89">
        <v>703423</v>
      </c>
      <c r="G7327" s="89">
        <v>1</v>
      </c>
      <c r="H7327" t="s">
        <v>19630</v>
      </c>
      <c r="I7327" s="89"/>
    </row>
    <row r="7328">
      <c r="A7328" t="s">
        <v>9913</v>
      </c>
      <c r="B7328" t="s">
        <v>19483</v>
      </c>
      <c r="C7328" t="s">
        <v>19516</v>
      </c>
      <c r="D7328" t="s">
        <v>19614</v>
      </c>
      <c r="E7328" s="89">
        <v>0.01070801353890733</v>
      </c>
      <c r="F7328" s="89">
        <v>703423</v>
      </c>
      <c r="G7328" s="89">
        <v>1</v>
      </c>
      <c r="H7328" t="s">
        <v>19629</v>
      </c>
      <c r="I7328" s="89"/>
    </row>
    <row r="7329">
      <c r="A7329" t="s">
        <v>9914</v>
      </c>
      <c r="B7329" t="s">
        <v>19483</v>
      </c>
      <c r="C7329" t="s">
        <v>19516</v>
      </c>
      <c r="D7329" t="s">
        <v>19615</v>
      </c>
      <c r="E7329" s="89">
        <v>0.01071099864473399</v>
      </c>
      <c r="F7329" s="89">
        <v>703423</v>
      </c>
      <c r="G7329" s="89">
        <v>1</v>
      </c>
      <c r="H7329" t="s">
        <v>19629</v>
      </c>
      <c r="I7329" s="89"/>
    </row>
    <row r="7330">
      <c r="A7330" t="s">
        <v>9915</v>
      </c>
      <c r="B7330" t="s">
        <v>19483</v>
      </c>
      <c r="C7330" t="s">
        <v>19516</v>
      </c>
      <c r="D7330" t="s">
        <v>19616</v>
      </c>
      <c r="E7330" s="89">
        <v>0.01070801353890733</v>
      </c>
      <c r="F7330" s="89">
        <v>703423</v>
      </c>
      <c r="G7330" s="89">
        <v>1</v>
      </c>
      <c r="H7330" t="s">
        <v>19629</v>
      </c>
      <c r="I7330" s="89"/>
    </row>
    <row r="7331">
      <c r="A7331" t="s">
        <v>9916</v>
      </c>
      <c r="B7331" t="s">
        <v>19483</v>
      </c>
      <c r="C7331" t="s">
        <v>19516</v>
      </c>
      <c r="D7331" t="s">
        <v>19617</v>
      </c>
      <c r="E7331" s="89">
        <v>0.01070887601914578</v>
      </c>
      <c r="F7331" s="89">
        <v>703423</v>
      </c>
      <c r="G7331" s="89">
        <v>1</v>
      </c>
      <c r="H7331" t="s">
        <v>19629</v>
      </c>
      <c r="I7331" s="89"/>
    </row>
    <row r="7332">
      <c r="A7332" t="s">
        <v>9917</v>
      </c>
      <c r="B7332" t="s">
        <v>19483</v>
      </c>
      <c r="C7332" t="s">
        <v>19516</v>
      </c>
      <c r="D7332" t="s">
        <v>19618</v>
      </c>
      <c r="E7332" s="89">
        <v>0.00857522701407013</v>
      </c>
      <c r="F7332" s="89">
        <v>703423</v>
      </c>
      <c r="G7332" s="89">
        <v>1</v>
      </c>
      <c r="H7332" t="s">
        <v>19629</v>
      </c>
      <c r="I7332" s="89"/>
    </row>
    <row r="7333">
      <c r="A7333" t="s">
        <v>9918</v>
      </c>
      <c r="B7333" t="s">
        <v>19483</v>
      </c>
      <c r="C7333" t="s">
        <v>19516</v>
      </c>
      <c r="D7333" t="s">
        <v>19619</v>
      </c>
      <c r="E7333" s="89">
        <v>0.007899924834581655</v>
      </c>
      <c r="F7333" s="89">
        <v>703423</v>
      </c>
      <c r="G7333" s="89">
        <v>1</v>
      </c>
      <c r="H7333" t="s">
        <v>19629</v>
      </c>
      <c r="I7333" s="89"/>
    </row>
    <row r="7334">
      <c r="A7334" t="s">
        <v>9919</v>
      </c>
      <c r="B7334" t="s">
        <v>19483</v>
      </c>
      <c r="C7334" t="s">
        <v>19516</v>
      </c>
      <c r="D7334" t="s">
        <v>19620</v>
      </c>
      <c r="E7334" s="89">
        <v>0.007612101260627554</v>
      </c>
      <c r="F7334" s="89">
        <v>703423</v>
      </c>
      <c r="G7334" s="89">
        <v>1</v>
      </c>
      <c r="H7334" t="s">
        <v>19629</v>
      </c>
      <c r="I7334" s="89"/>
    </row>
    <row r="7335">
      <c r="A7335" t="s">
        <v>9920</v>
      </c>
      <c r="B7335" t="s">
        <v>19483</v>
      </c>
      <c r="C7335" t="s">
        <v>19516</v>
      </c>
      <c r="D7335" t="s">
        <v>19621</v>
      </c>
      <c r="E7335" s="89">
        <v>0.001981986838460077</v>
      </c>
      <c r="F7335" s="89">
        <v>703423</v>
      </c>
      <c r="G7335" s="89">
        <v>1</v>
      </c>
      <c r="H7335" t="s">
        <v>19629</v>
      </c>
      <c r="I7335" s="89"/>
    </row>
    <row r="7336">
      <c r="A7336" t="s">
        <v>9921</v>
      </c>
      <c r="B7336" t="s">
        <v>19483</v>
      </c>
      <c r="C7336" t="s">
        <v>19516</v>
      </c>
      <c r="D7336" t="s">
        <v>19622</v>
      </c>
      <c r="E7336" s="89">
        <v>0.008283788253978177</v>
      </c>
      <c r="F7336" s="89">
        <v>703423</v>
      </c>
      <c r="G7336" s="89">
        <v>1</v>
      </c>
      <c r="H7336" t="s">
        <v>19629</v>
      </c>
      <c r="I7336" s="89"/>
    </row>
    <row r="7337">
      <c r="A7337" t="s">
        <v>9922</v>
      </c>
      <c r="B7337" t="s">
        <v>19483</v>
      </c>
      <c r="C7337" t="s">
        <v>19516</v>
      </c>
      <c r="D7337" t="s">
        <v>19623</v>
      </c>
      <c r="E7337" s="89">
        <v>0.003552486671780394</v>
      </c>
      <c r="F7337" s="89">
        <v>703423</v>
      </c>
      <c r="G7337" s="89">
        <v>1</v>
      </c>
      <c r="H7337" t="s">
        <v>19629</v>
      </c>
      <c r="I7337" s="89"/>
    </row>
    <row r="7338">
      <c r="A7338" t="s">
        <v>9923</v>
      </c>
      <c r="B7338" t="s">
        <v>19483</v>
      </c>
      <c r="C7338" t="s">
        <v>19516</v>
      </c>
      <c r="D7338" t="s">
        <v>19624</v>
      </c>
      <c r="E7338" s="89">
        <v>0.007617568214594693</v>
      </c>
      <c r="F7338" s="89">
        <v>703423</v>
      </c>
      <c r="G7338" s="89">
        <v>1</v>
      </c>
      <c r="H7338" t="s">
        <v>19629</v>
      </c>
      <c r="I7338" s="89"/>
    </row>
    <row r="7339">
      <c r="A7339" t="s">
        <v>9924</v>
      </c>
      <c r="B7339" t="s">
        <v>19476</v>
      </c>
      <c r="C7339" t="s">
        <v>19517</v>
      </c>
      <c r="D7339" t="s">
        <v>19630</v>
      </c>
      <c r="E7339" s="89">
        <v>0</v>
      </c>
      <c r="F7339" s="89">
        <v>703423</v>
      </c>
      <c r="G7339" s="89">
        <v>1</v>
      </c>
      <c r="H7339" t="s">
        <v>19630</v>
      </c>
      <c r="I7339" s="89"/>
    </row>
    <row r="7340">
      <c r="A7340" t="s">
        <v>9925</v>
      </c>
      <c r="B7340" t="s">
        <v>19477</v>
      </c>
      <c r="C7340" t="s">
        <v>19517</v>
      </c>
      <c r="D7340" t="s">
        <v>19630</v>
      </c>
      <c r="E7340" s="89">
        <v>0</v>
      </c>
      <c r="F7340" s="89">
        <v>703423</v>
      </c>
      <c r="G7340" s="89">
        <v>1</v>
      </c>
      <c r="H7340" t="s">
        <v>19630</v>
      </c>
      <c r="I7340" s="89"/>
    </row>
    <row r="7341">
      <c r="A7341" t="s">
        <v>9926</v>
      </c>
      <c r="B7341" t="s">
        <v>19478</v>
      </c>
      <c r="C7341" t="s">
        <v>19517</v>
      </c>
      <c r="D7341" t="s">
        <v>19630</v>
      </c>
      <c r="E7341" s="89">
        <v>0</v>
      </c>
      <c r="F7341" s="89">
        <v>703423</v>
      </c>
      <c r="G7341" s="89">
        <v>1</v>
      </c>
      <c r="H7341" t="s">
        <v>19630</v>
      </c>
      <c r="I7341" s="89"/>
    </row>
    <row r="7342">
      <c r="A7342" t="s">
        <v>9927</v>
      </c>
      <c r="B7342" t="s">
        <v>19479</v>
      </c>
      <c r="C7342" t="s">
        <v>19517</v>
      </c>
      <c r="D7342" t="s">
        <v>19630</v>
      </c>
      <c r="E7342" s="89">
        <v>0</v>
      </c>
      <c r="F7342" s="89">
        <v>703423</v>
      </c>
      <c r="G7342" s="89">
        <v>1</v>
      </c>
      <c r="H7342" t="s">
        <v>19630</v>
      </c>
      <c r="I7342" s="89"/>
    </row>
    <row r="7343">
      <c r="A7343" t="s">
        <v>9928</v>
      </c>
      <c r="B7343" t="s">
        <v>19476</v>
      </c>
      <c r="C7343" t="s">
        <v>19518</v>
      </c>
      <c r="D7343" t="s">
        <v>19630</v>
      </c>
      <c r="E7343" s="89">
        <v>0</v>
      </c>
      <c r="F7343" s="89">
        <v>703423</v>
      </c>
      <c r="G7343" s="89">
        <v>1</v>
      </c>
      <c r="H7343" t="s">
        <v>19630</v>
      </c>
      <c r="I7343" s="89"/>
    </row>
    <row r="7344">
      <c r="A7344" t="s">
        <v>9929</v>
      </c>
      <c r="B7344" t="s">
        <v>19477</v>
      </c>
      <c r="C7344" t="s">
        <v>19518</v>
      </c>
      <c r="D7344" t="s">
        <v>19630</v>
      </c>
      <c r="E7344" s="89">
        <v>0</v>
      </c>
      <c r="F7344" s="89">
        <v>703423</v>
      </c>
      <c r="G7344" s="89">
        <v>1</v>
      </c>
      <c r="H7344" t="s">
        <v>19630</v>
      </c>
      <c r="I7344" s="89"/>
    </row>
    <row r="7345">
      <c r="A7345" t="s">
        <v>9930</v>
      </c>
      <c r="B7345" t="s">
        <v>19478</v>
      </c>
      <c r="C7345" t="s">
        <v>19518</v>
      </c>
      <c r="D7345" t="s">
        <v>19630</v>
      </c>
      <c r="E7345" s="89">
        <v>0</v>
      </c>
      <c r="F7345" s="89">
        <v>703423</v>
      </c>
      <c r="G7345" s="89">
        <v>1</v>
      </c>
      <c r="H7345" t="s">
        <v>19630</v>
      </c>
      <c r="I7345" s="89"/>
    </row>
    <row r="7346">
      <c r="A7346" t="s">
        <v>9931</v>
      </c>
      <c r="B7346" t="s">
        <v>19479</v>
      </c>
      <c r="C7346" t="s">
        <v>19518</v>
      </c>
      <c r="D7346" t="s">
        <v>19630</v>
      </c>
      <c r="E7346" s="89">
        <v>0</v>
      </c>
      <c r="F7346" s="89">
        <v>703423</v>
      </c>
      <c r="G7346" s="89">
        <v>1</v>
      </c>
      <c r="H7346" t="s">
        <v>19630</v>
      </c>
      <c r="I7346" s="89"/>
    </row>
    <row r="7347">
      <c r="A7347" t="s">
        <v>9932</v>
      </c>
      <c r="B7347" t="s">
        <v>19476</v>
      </c>
      <c r="C7347" t="s">
        <v>19519</v>
      </c>
      <c r="D7347" t="s">
        <v>19630</v>
      </c>
      <c r="E7347" s="89">
        <v>0</v>
      </c>
      <c r="F7347" s="89">
        <v>703423</v>
      </c>
      <c r="G7347" s="89">
        <v>1</v>
      </c>
      <c r="H7347" t="s">
        <v>19630</v>
      </c>
      <c r="I7347" s="89"/>
    </row>
    <row r="7348">
      <c r="A7348" t="s">
        <v>9933</v>
      </c>
      <c r="B7348" t="s">
        <v>19477</v>
      </c>
      <c r="C7348" t="s">
        <v>19519</v>
      </c>
      <c r="D7348" t="s">
        <v>19630</v>
      </c>
      <c r="E7348" s="89">
        <v>0</v>
      </c>
      <c r="F7348" s="89">
        <v>703423</v>
      </c>
      <c r="G7348" s="89">
        <v>1</v>
      </c>
      <c r="H7348" t="s">
        <v>19630</v>
      </c>
      <c r="I7348" s="89"/>
    </row>
    <row r="7349">
      <c r="A7349" t="s">
        <v>9934</v>
      </c>
      <c r="B7349" t="s">
        <v>19478</v>
      </c>
      <c r="C7349" t="s">
        <v>19519</v>
      </c>
      <c r="D7349" t="s">
        <v>19630</v>
      </c>
      <c r="E7349" s="89">
        <v>0</v>
      </c>
      <c r="F7349" s="89">
        <v>703423</v>
      </c>
      <c r="G7349" s="89">
        <v>1</v>
      </c>
      <c r="H7349" t="s">
        <v>19630</v>
      </c>
      <c r="I7349" s="89"/>
    </row>
    <row r="7350">
      <c r="A7350" t="s">
        <v>9935</v>
      </c>
      <c r="B7350" t="s">
        <v>19479</v>
      </c>
      <c r="C7350" t="s">
        <v>19519</v>
      </c>
      <c r="D7350" t="s">
        <v>19630</v>
      </c>
      <c r="E7350" s="89">
        <v>0</v>
      </c>
      <c r="F7350" s="89">
        <v>703423</v>
      </c>
      <c r="G7350" s="89">
        <v>1</v>
      </c>
      <c r="H7350" t="s">
        <v>19630</v>
      </c>
      <c r="I7350" s="89"/>
    </row>
    <row r="7351">
      <c r="A7351" t="s">
        <v>9936</v>
      </c>
      <c r="B7351" t="s">
        <v>19476</v>
      </c>
      <c r="C7351" t="s">
        <v>19520</v>
      </c>
      <c r="D7351" t="s">
        <v>19630</v>
      </c>
      <c r="E7351" s="89">
        <v>699711</v>
      </c>
      <c r="F7351" s="89">
        <v>703423</v>
      </c>
      <c r="G7351" s="89">
        <v>1</v>
      </c>
      <c r="H7351" t="s">
        <v>19630</v>
      </c>
      <c r="I7351" s="89"/>
    </row>
    <row r="7352">
      <c r="A7352" t="s">
        <v>9937</v>
      </c>
      <c r="B7352" t="s">
        <v>19477</v>
      </c>
      <c r="C7352" t="s">
        <v>19520</v>
      </c>
      <c r="D7352" t="s">
        <v>19630</v>
      </c>
      <c r="E7352" s="89">
        <v>47299075904.91092</v>
      </c>
      <c r="F7352" s="89">
        <v>703423</v>
      </c>
      <c r="G7352" s="89">
        <v>1</v>
      </c>
      <c r="H7352" t="s">
        <v>19630</v>
      </c>
      <c r="I7352" s="89"/>
    </row>
    <row r="7353">
      <c r="A7353" t="s">
        <v>9938</v>
      </c>
      <c r="B7353" t="s">
        <v>19478</v>
      </c>
      <c r="C7353" t="s">
        <v>19520</v>
      </c>
      <c r="D7353" t="s">
        <v>19630</v>
      </c>
      <c r="E7353" s="89">
        <v>0.9947229476431678</v>
      </c>
      <c r="F7353" s="89">
        <v>703423</v>
      </c>
      <c r="G7353" s="89">
        <v>1</v>
      </c>
      <c r="H7353" t="s">
        <v>19630</v>
      </c>
      <c r="I7353" s="89"/>
    </row>
    <row r="7354">
      <c r="A7354" t="s">
        <v>9939</v>
      </c>
      <c r="B7354" t="s">
        <v>19479</v>
      </c>
      <c r="C7354" t="s">
        <v>19520</v>
      </c>
      <c r="D7354" t="s">
        <v>19630</v>
      </c>
      <c r="E7354" s="89">
        <v>67241.29848599054</v>
      </c>
      <c r="F7354" s="89">
        <v>703423</v>
      </c>
      <c r="G7354" s="89">
        <v>1</v>
      </c>
      <c r="H7354" t="s">
        <v>19630</v>
      </c>
      <c r="I7354" s="89"/>
    </row>
    <row r="7355">
      <c r="A7355" t="s">
        <v>9940</v>
      </c>
      <c r="B7355" t="s">
        <v>19483</v>
      </c>
      <c r="C7355" t="s">
        <v>19520</v>
      </c>
      <c r="D7355" t="s">
        <v>19614</v>
      </c>
      <c r="E7355" s="89">
        <v>0.3748518677890377</v>
      </c>
      <c r="F7355" s="89">
        <v>703423</v>
      </c>
      <c r="G7355" s="89">
        <v>1</v>
      </c>
      <c r="H7355" t="s">
        <v>19629</v>
      </c>
      <c r="I7355" s="89"/>
    </row>
    <row r="7356">
      <c r="A7356" t="s">
        <v>9941</v>
      </c>
      <c r="B7356" t="s">
        <v>19483</v>
      </c>
      <c r="C7356" t="s">
        <v>19520</v>
      </c>
      <c r="D7356" t="s">
        <v>19615</v>
      </c>
      <c r="E7356" s="89">
        <v>0.3749991709980154</v>
      </c>
      <c r="F7356" s="89">
        <v>703423</v>
      </c>
      <c r="G7356" s="89">
        <v>1</v>
      </c>
      <c r="H7356" t="s">
        <v>19629</v>
      </c>
      <c r="I7356" s="89"/>
    </row>
    <row r="7357">
      <c r="A7357" t="s">
        <v>9942</v>
      </c>
      <c r="B7357" t="s">
        <v>19483</v>
      </c>
      <c r="C7357" t="s">
        <v>19520</v>
      </c>
      <c r="D7357" t="s">
        <v>19616</v>
      </c>
      <c r="E7357" s="89">
        <v>0.3748518677890377</v>
      </c>
      <c r="F7357" s="89">
        <v>703423</v>
      </c>
      <c r="G7357" s="89">
        <v>1</v>
      </c>
      <c r="H7357" t="s">
        <v>19629</v>
      </c>
      <c r="I7357" s="89"/>
    </row>
    <row r="7358">
      <c r="A7358" t="s">
        <v>9943</v>
      </c>
      <c r="B7358" t="s">
        <v>19483</v>
      </c>
      <c r="C7358" t="s">
        <v>19520</v>
      </c>
      <c r="D7358" t="s">
        <v>19617</v>
      </c>
      <c r="E7358" s="89">
        <v>0.3748646578369404</v>
      </c>
      <c r="F7358" s="89">
        <v>703423</v>
      </c>
      <c r="G7358" s="89">
        <v>1</v>
      </c>
      <c r="H7358" t="s">
        <v>19629</v>
      </c>
      <c r="I7358" s="89"/>
    </row>
    <row r="7359">
      <c r="A7359" t="s">
        <v>9944</v>
      </c>
      <c r="B7359" t="s">
        <v>19483</v>
      </c>
      <c r="C7359" t="s">
        <v>19520</v>
      </c>
      <c r="D7359" t="s">
        <v>19618</v>
      </c>
      <c r="E7359" s="89">
        <v>0.2994331681981287</v>
      </c>
      <c r="F7359" s="89">
        <v>703423</v>
      </c>
      <c r="G7359" s="89">
        <v>1</v>
      </c>
      <c r="H7359" t="s">
        <v>19629</v>
      </c>
      <c r="I7359" s="89"/>
    </row>
    <row r="7360">
      <c r="A7360" t="s">
        <v>9945</v>
      </c>
      <c r="B7360" t="s">
        <v>19483</v>
      </c>
      <c r="C7360" t="s">
        <v>19520</v>
      </c>
      <c r="D7360" t="s">
        <v>19619</v>
      </c>
      <c r="E7360" s="89">
        <v>0.2779089039987823</v>
      </c>
      <c r="F7360" s="89">
        <v>703423</v>
      </c>
      <c r="G7360" s="89">
        <v>1</v>
      </c>
      <c r="H7360" t="s">
        <v>19629</v>
      </c>
      <c r="I7360" s="89"/>
    </row>
    <row r="7361">
      <c r="A7361" t="s">
        <v>9946</v>
      </c>
      <c r="B7361" t="s">
        <v>19483</v>
      </c>
      <c r="C7361" t="s">
        <v>19520</v>
      </c>
      <c r="D7361" t="s">
        <v>19620</v>
      </c>
      <c r="E7361" s="89">
        <v>0.2675904350437974</v>
      </c>
      <c r="F7361" s="89">
        <v>703423</v>
      </c>
      <c r="G7361" s="89">
        <v>1</v>
      </c>
      <c r="H7361" t="s">
        <v>19629</v>
      </c>
      <c r="I7361" s="89"/>
    </row>
    <row r="7362">
      <c r="A7362" t="s">
        <v>9947</v>
      </c>
      <c r="B7362" t="s">
        <v>19483</v>
      </c>
      <c r="C7362" t="s">
        <v>19520</v>
      </c>
      <c r="D7362" t="s">
        <v>19621</v>
      </c>
      <c r="E7362" s="89">
        <v>0.08172076470194881</v>
      </c>
      <c r="F7362" s="89">
        <v>703423</v>
      </c>
      <c r="G7362" s="89">
        <v>1</v>
      </c>
      <c r="H7362" t="s">
        <v>19629</v>
      </c>
      <c r="I7362" s="89"/>
    </row>
    <row r="7363">
      <c r="A7363" t="s">
        <v>9948</v>
      </c>
      <c r="B7363" t="s">
        <v>19483</v>
      </c>
      <c r="C7363" t="s">
        <v>19520</v>
      </c>
      <c r="D7363" t="s">
        <v>19622</v>
      </c>
      <c r="E7363" s="89">
        <v>0.2907774953388563</v>
      </c>
      <c r="F7363" s="89">
        <v>703423</v>
      </c>
      <c r="G7363" s="89">
        <v>1</v>
      </c>
      <c r="H7363" t="s">
        <v>19629</v>
      </c>
      <c r="I7363" s="89"/>
    </row>
    <row r="7364">
      <c r="A7364" t="s">
        <v>9949</v>
      </c>
      <c r="B7364" t="s">
        <v>19483</v>
      </c>
      <c r="C7364" t="s">
        <v>19520</v>
      </c>
      <c r="D7364" t="s">
        <v>19623</v>
      </c>
      <c r="E7364" s="89">
        <v>0.1274784874098059</v>
      </c>
      <c r="F7364" s="89">
        <v>703423</v>
      </c>
      <c r="G7364" s="89">
        <v>1</v>
      </c>
      <c r="H7364" t="s">
        <v>19629</v>
      </c>
      <c r="I7364" s="89"/>
    </row>
    <row r="7365">
      <c r="A7365" t="s">
        <v>9950</v>
      </c>
      <c r="B7365" t="s">
        <v>19483</v>
      </c>
      <c r="C7365" t="s">
        <v>19520</v>
      </c>
      <c r="D7365" t="s">
        <v>19624</v>
      </c>
      <c r="E7365" s="89">
        <v>0.2722774640069763</v>
      </c>
      <c r="F7365" s="89">
        <v>703423</v>
      </c>
      <c r="G7365" s="89">
        <v>1</v>
      </c>
      <c r="H7365" t="s">
        <v>19629</v>
      </c>
      <c r="I7365" s="89"/>
    </row>
    <row r="7366">
      <c r="A7366" t="s">
        <v>9951</v>
      </c>
      <c r="B7366" t="s">
        <v>19483</v>
      </c>
      <c r="C7366" t="s">
        <v>19521</v>
      </c>
      <c r="D7366" t="s">
        <v>19614</v>
      </c>
      <c r="E7366" s="89">
        <v>0.008413478746170646</v>
      </c>
      <c r="F7366" s="89">
        <v>703423</v>
      </c>
      <c r="G7366" s="89">
        <v>1</v>
      </c>
      <c r="H7366" t="s">
        <v>19629</v>
      </c>
      <c r="I7366" s="89"/>
    </row>
    <row r="7367">
      <c r="A7367" t="s">
        <v>9952</v>
      </c>
      <c r="B7367" t="s">
        <v>19483</v>
      </c>
      <c r="C7367" t="s">
        <v>19521</v>
      </c>
      <c r="D7367" t="s">
        <v>19615</v>
      </c>
      <c r="E7367" s="89">
        <v>0.008416597967281968</v>
      </c>
      <c r="F7367" s="89">
        <v>703423</v>
      </c>
      <c r="G7367" s="89">
        <v>1</v>
      </c>
      <c r="H7367" t="s">
        <v>19629</v>
      </c>
      <c r="I7367" s="89"/>
    </row>
    <row r="7368">
      <c r="A7368" t="s">
        <v>9953</v>
      </c>
      <c r="B7368" t="s">
        <v>19483</v>
      </c>
      <c r="C7368" t="s">
        <v>19521</v>
      </c>
      <c r="D7368" t="s">
        <v>19616</v>
      </c>
      <c r="E7368" s="89">
        <v>0.008413478746170646</v>
      </c>
      <c r="F7368" s="89">
        <v>703423</v>
      </c>
      <c r="G7368" s="89">
        <v>1</v>
      </c>
      <c r="H7368" t="s">
        <v>19629</v>
      </c>
      <c r="I7368" s="89"/>
    </row>
    <row r="7369">
      <c r="A7369" t="s">
        <v>9954</v>
      </c>
      <c r="B7369" t="s">
        <v>19483</v>
      </c>
      <c r="C7369" t="s">
        <v>19521</v>
      </c>
      <c r="D7369" t="s">
        <v>19617</v>
      </c>
      <c r="E7369" s="89">
        <v>0.008413674674082501</v>
      </c>
      <c r="F7369" s="89">
        <v>703423</v>
      </c>
      <c r="G7369" s="89">
        <v>1</v>
      </c>
      <c r="H7369" t="s">
        <v>19629</v>
      </c>
      <c r="I7369" s="89"/>
    </row>
    <row r="7370">
      <c r="A7370" t="s">
        <v>9955</v>
      </c>
      <c r="B7370" t="s">
        <v>19483</v>
      </c>
      <c r="C7370" t="s">
        <v>19521</v>
      </c>
      <c r="D7370" t="s">
        <v>19618</v>
      </c>
      <c r="E7370" s="89">
        <v>0.006637081192799296</v>
      </c>
      <c r="F7370" s="89">
        <v>703423</v>
      </c>
      <c r="G7370" s="89">
        <v>1</v>
      </c>
      <c r="H7370" t="s">
        <v>19629</v>
      </c>
      <c r="I7370" s="89"/>
    </row>
    <row r="7371">
      <c r="A7371" t="s">
        <v>9956</v>
      </c>
      <c r="B7371" t="s">
        <v>19483</v>
      </c>
      <c r="C7371" t="s">
        <v>19521</v>
      </c>
      <c r="D7371" t="s">
        <v>19619</v>
      </c>
      <c r="E7371" s="89">
        <v>0.006201479966068454</v>
      </c>
      <c r="F7371" s="89">
        <v>703423</v>
      </c>
      <c r="G7371" s="89">
        <v>1</v>
      </c>
      <c r="H7371" t="s">
        <v>19629</v>
      </c>
      <c r="I7371" s="89"/>
    </row>
    <row r="7372">
      <c r="A7372" t="s">
        <v>9957</v>
      </c>
      <c r="B7372" t="s">
        <v>19483</v>
      </c>
      <c r="C7372" t="s">
        <v>19521</v>
      </c>
      <c r="D7372" t="s">
        <v>19620</v>
      </c>
      <c r="E7372" s="89">
        <v>0.005916937384478804</v>
      </c>
      <c r="F7372" s="89">
        <v>703423</v>
      </c>
      <c r="G7372" s="89">
        <v>1</v>
      </c>
      <c r="H7372" t="s">
        <v>19629</v>
      </c>
      <c r="I7372" s="89"/>
    </row>
    <row r="7373">
      <c r="A7373" t="s">
        <v>9958</v>
      </c>
      <c r="B7373" t="s">
        <v>19483</v>
      </c>
      <c r="C7373" t="s">
        <v>19521</v>
      </c>
      <c r="D7373" t="s">
        <v>19621</v>
      </c>
      <c r="E7373" s="89">
        <v>0.002320749058221245</v>
      </c>
      <c r="F7373" s="89">
        <v>703423</v>
      </c>
      <c r="G7373" s="89">
        <v>1</v>
      </c>
      <c r="H7373" t="s">
        <v>19629</v>
      </c>
      <c r="I7373" s="89"/>
    </row>
    <row r="7374">
      <c r="A7374" t="s">
        <v>9959</v>
      </c>
      <c r="B7374" t="s">
        <v>19483</v>
      </c>
      <c r="C7374" t="s">
        <v>19521</v>
      </c>
      <c r="D7374" t="s">
        <v>19622</v>
      </c>
      <c r="E7374" s="89">
        <v>0.006486647391199528</v>
      </c>
      <c r="F7374" s="89">
        <v>703423</v>
      </c>
      <c r="G7374" s="89">
        <v>1</v>
      </c>
      <c r="H7374" t="s">
        <v>19629</v>
      </c>
      <c r="I7374" s="89"/>
    </row>
    <row r="7375">
      <c r="A7375" t="s">
        <v>9960</v>
      </c>
      <c r="B7375" t="s">
        <v>19483</v>
      </c>
      <c r="C7375" t="s">
        <v>19521</v>
      </c>
      <c r="D7375" t="s">
        <v>19623</v>
      </c>
      <c r="E7375" s="89">
        <v>0.00329696956732339</v>
      </c>
      <c r="F7375" s="89">
        <v>703423</v>
      </c>
      <c r="G7375" s="89">
        <v>1</v>
      </c>
      <c r="H7375" t="s">
        <v>19629</v>
      </c>
      <c r="I7375" s="89"/>
    </row>
    <row r="7376">
      <c r="A7376" t="s">
        <v>9961</v>
      </c>
      <c r="B7376" t="s">
        <v>19483</v>
      </c>
      <c r="C7376" t="s">
        <v>19521</v>
      </c>
      <c r="D7376" t="s">
        <v>19624</v>
      </c>
      <c r="E7376" s="89">
        <v>0.007083835179649388</v>
      </c>
      <c r="F7376" s="89">
        <v>703423</v>
      </c>
      <c r="G7376" s="89">
        <v>1</v>
      </c>
      <c r="H7376" t="s">
        <v>19629</v>
      </c>
      <c r="I7376" s="89"/>
    </row>
    <row r="7377">
      <c r="A7377" t="s">
        <v>9962</v>
      </c>
      <c r="B7377" t="s">
        <v>19476</v>
      </c>
      <c r="C7377" t="s">
        <v>19523</v>
      </c>
      <c r="D7377" t="s">
        <v>19630</v>
      </c>
      <c r="E7377" s="89">
        <v>1435</v>
      </c>
      <c r="F7377" s="89">
        <v>703423</v>
      </c>
      <c r="G7377" s="89">
        <v>1</v>
      </c>
      <c r="H7377" t="s">
        <v>19630</v>
      </c>
      <c r="I7377" s="89"/>
    </row>
    <row r="7378">
      <c r="A7378" t="s">
        <v>9963</v>
      </c>
      <c r="B7378" t="s">
        <v>19477</v>
      </c>
      <c r="C7378" t="s">
        <v>19523</v>
      </c>
      <c r="D7378" t="s">
        <v>19630</v>
      </c>
      <c r="E7378" s="89">
        <v>20274719.36666048</v>
      </c>
      <c r="F7378" s="89">
        <v>703423</v>
      </c>
      <c r="G7378" s="89">
        <v>1</v>
      </c>
      <c r="H7378" t="s">
        <v>19630</v>
      </c>
      <c r="I7378" s="89"/>
    </row>
    <row r="7379">
      <c r="A7379" t="s">
        <v>9964</v>
      </c>
      <c r="B7379" t="s">
        <v>19478</v>
      </c>
      <c r="C7379" t="s">
        <v>19523</v>
      </c>
      <c r="D7379" t="s">
        <v>19630</v>
      </c>
      <c r="E7379" s="89">
        <v>0.002040024281264616</v>
      </c>
      <c r="F7379" s="89">
        <v>703423</v>
      </c>
      <c r="G7379" s="89">
        <v>1</v>
      </c>
      <c r="H7379" t="s">
        <v>19630</v>
      </c>
      <c r="I7379" s="89"/>
    </row>
    <row r="7380">
      <c r="A7380" t="s">
        <v>9965</v>
      </c>
      <c r="B7380" t="s">
        <v>19479</v>
      </c>
      <c r="C7380" t="s">
        <v>19523</v>
      </c>
      <c r="D7380" t="s">
        <v>19630</v>
      </c>
      <c r="E7380" s="89">
        <v>28.82294062983508</v>
      </c>
      <c r="F7380" s="89">
        <v>703423</v>
      </c>
      <c r="G7380" s="89">
        <v>1</v>
      </c>
      <c r="H7380" t="s">
        <v>19630</v>
      </c>
      <c r="I7380" s="89"/>
    </row>
    <row r="7381">
      <c r="A7381" t="s">
        <v>9966</v>
      </c>
      <c r="B7381" t="s">
        <v>19476</v>
      </c>
      <c r="C7381" t="s">
        <v>19522</v>
      </c>
      <c r="D7381" t="s">
        <v>19630</v>
      </c>
      <c r="E7381" s="89">
        <v>32715</v>
      </c>
      <c r="F7381" s="89">
        <v>703423</v>
      </c>
      <c r="G7381" s="89">
        <v>1</v>
      </c>
      <c r="H7381" t="s">
        <v>19630</v>
      </c>
      <c r="I7381" s="89"/>
    </row>
    <row r="7382">
      <c r="A7382" t="s">
        <v>9967</v>
      </c>
      <c r="B7382" t="s">
        <v>19477</v>
      </c>
      <c r="C7382" t="s">
        <v>19522</v>
      </c>
      <c r="D7382" t="s">
        <v>19630</v>
      </c>
      <c r="E7382" s="89">
        <v>5424387304.906154</v>
      </c>
      <c r="F7382" s="89">
        <v>703423</v>
      </c>
      <c r="G7382" s="89">
        <v>1</v>
      </c>
      <c r="H7382" t="s">
        <v>19630</v>
      </c>
      <c r="I7382" s="89"/>
    </row>
    <row r="7383">
      <c r="A7383" t="s">
        <v>9968</v>
      </c>
      <c r="B7383" t="s">
        <v>19478</v>
      </c>
      <c r="C7383" t="s">
        <v>19522</v>
      </c>
      <c r="D7383" t="s">
        <v>19630</v>
      </c>
      <c r="E7383" s="89">
        <v>0.04650828875370865</v>
      </c>
      <c r="F7383" s="89">
        <v>703423</v>
      </c>
      <c r="G7383" s="89">
        <v>1</v>
      </c>
      <c r="H7383" t="s">
        <v>19630</v>
      </c>
      <c r="I7383" s="89"/>
    </row>
    <row r="7384">
      <c r="A7384" t="s">
        <v>9969</v>
      </c>
      <c r="B7384" t="s">
        <v>19479</v>
      </c>
      <c r="C7384" t="s">
        <v>19522</v>
      </c>
      <c r="D7384" t="s">
        <v>19630</v>
      </c>
      <c r="E7384" s="89">
        <v>7711.415897555459</v>
      </c>
      <c r="F7384" s="89">
        <v>703423</v>
      </c>
      <c r="G7384" s="89">
        <v>1</v>
      </c>
      <c r="H7384" t="s">
        <v>19630</v>
      </c>
      <c r="I7384" s="89"/>
    </row>
    <row r="7385">
      <c r="A7385" t="s">
        <v>9970</v>
      </c>
      <c r="B7385" t="s">
        <v>19483</v>
      </c>
      <c r="C7385" t="s">
        <v>19522</v>
      </c>
      <c r="D7385" t="s">
        <v>19614</v>
      </c>
      <c r="E7385" s="89">
        <v>0.8907626739302613</v>
      </c>
      <c r="F7385" s="89">
        <v>703423</v>
      </c>
      <c r="G7385" s="89">
        <v>1</v>
      </c>
      <c r="H7385" t="s">
        <v>19629</v>
      </c>
      <c r="I7385" s="89"/>
    </row>
    <row r="7386">
      <c r="A7386" t="s">
        <v>9971</v>
      </c>
      <c r="B7386" t="s">
        <v>19483</v>
      </c>
      <c r="C7386" t="s">
        <v>19522</v>
      </c>
      <c r="D7386" t="s">
        <v>19615</v>
      </c>
      <c r="E7386" s="89">
        <v>0.8934307734056265</v>
      </c>
      <c r="F7386" s="89">
        <v>703423</v>
      </c>
      <c r="G7386" s="89">
        <v>1</v>
      </c>
      <c r="H7386" t="s">
        <v>19629</v>
      </c>
      <c r="I7386" s="89"/>
    </row>
    <row r="7387">
      <c r="A7387" t="s">
        <v>9972</v>
      </c>
      <c r="B7387" t="s">
        <v>19483</v>
      </c>
      <c r="C7387" t="s">
        <v>19522</v>
      </c>
      <c r="D7387" t="s">
        <v>19616</v>
      </c>
      <c r="E7387" s="89">
        <v>0.8907626739302613</v>
      </c>
      <c r="F7387" s="89">
        <v>703423</v>
      </c>
      <c r="G7387" s="89">
        <v>1</v>
      </c>
      <c r="H7387" t="s">
        <v>19629</v>
      </c>
      <c r="I7387" s="89"/>
    </row>
    <row r="7388">
      <c r="A7388" t="s">
        <v>9973</v>
      </c>
      <c r="B7388" t="s">
        <v>19483</v>
      </c>
      <c r="C7388" t="s">
        <v>19522</v>
      </c>
      <c r="D7388" t="s">
        <v>19617</v>
      </c>
      <c r="E7388" s="89">
        <v>0.8934307734056265</v>
      </c>
      <c r="F7388" s="89">
        <v>703423</v>
      </c>
      <c r="G7388" s="89">
        <v>1</v>
      </c>
      <c r="H7388" t="s">
        <v>19629</v>
      </c>
      <c r="I7388" s="89"/>
    </row>
    <row r="7389">
      <c r="A7389" t="s">
        <v>9974</v>
      </c>
      <c r="B7389" t="s">
        <v>19483</v>
      </c>
      <c r="C7389" t="s">
        <v>19522</v>
      </c>
      <c r="D7389" t="s">
        <v>19618</v>
      </c>
      <c r="E7389" s="89">
        <v>0.592395195036302</v>
      </c>
      <c r="F7389" s="89">
        <v>703423</v>
      </c>
      <c r="G7389" s="89">
        <v>1</v>
      </c>
      <c r="H7389" t="s">
        <v>19629</v>
      </c>
      <c r="I7389" s="89"/>
    </row>
    <row r="7390">
      <c r="A7390" t="s">
        <v>9975</v>
      </c>
      <c r="B7390" t="s">
        <v>19483</v>
      </c>
      <c r="C7390" t="s">
        <v>19522</v>
      </c>
      <c r="D7390" t="s">
        <v>19619</v>
      </c>
      <c r="E7390" s="89">
        <v>0.5443589116672448</v>
      </c>
      <c r="F7390" s="89">
        <v>703423</v>
      </c>
      <c r="G7390" s="89">
        <v>1</v>
      </c>
      <c r="H7390" t="s">
        <v>19629</v>
      </c>
      <c r="I7390" s="89"/>
    </row>
    <row r="7391">
      <c r="A7391" t="s">
        <v>9976</v>
      </c>
      <c r="B7391" t="s">
        <v>19483</v>
      </c>
      <c r="C7391" t="s">
        <v>19522</v>
      </c>
      <c r="D7391" t="s">
        <v>19620</v>
      </c>
      <c r="E7391" s="89">
        <v>0.5255239997210421</v>
      </c>
      <c r="F7391" s="89">
        <v>703423</v>
      </c>
      <c r="G7391" s="89">
        <v>1</v>
      </c>
      <c r="H7391" t="s">
        <v>19629</v>
      </c>
      <c r="I7391" s="89"/>
    </row>
    <row r="7392">
      <c r="A7392" t="s">
        <v>9977</v>
      </c>
      <c r="B7392" t="s">
        <v>19483</v>
      </c>
      <c r="C7392" t="s">
        <v>19522</v>
      </c>
      <c r="D7392" t="s">
        <v>19621</v>
      </c>
      <c r="E7392" s="89">
        <v>0.1953649386588614</v>
      </c>
      <c r="F7392" s="89">
        <v>703423</v>
      </c>
      <c r="G7392" s="89">
        <v>1</v>
      </c>
      <c r="H7392" t="s">
        <v>19629</v>
      </c>
      <c r="I7392" s="89"/>
    </row>
    <row r="7393">
      <c r="A7393" t="s">
        <v>9978</v>
      </c>
      <c r="B7393" t="s">
        <v>19483</v>
      </c>
      <c r="C7393" t="s">
        <v>19522</v>
      </c>
      <c r="D7393" t="s">
        <v>19622</v>
      </c>
      <c r="E7393" s="89">
        <v>0.4774285564345578</v>
      </c>
      <c r="F7393" s="89">
        <v>703423</v>
      </c>
      <c r="G7393" s="89">
        <v>1</v>
      </c>
      <c r="H7393" t="s">
        <v>19629</v>
      </c>
      <c r="I7393" s="89"/>
    </row>
    <row r="7394">
      <c r="A7394" t="s">
        <v>9979</v>
      </c>
      <c r="B7394" t="s">
        <v>19483</v>
      </c>
      <c r="C7394" t="s">
        <v>19522</v>
      </c>
      <c r="D7394" t="s">
        <v>19623</v>
      </c>
      <c r="E7394" s="89">
        <v>0.3087880965700877</v>
      </c>
      <c r="F7394" s="89">
        <v>703423</v>
      </c>
      <c r="G7394" s="89">
        <v>1</v>
      </c>
      <c r="H7394" t="s">
        <v>19629</v>
      </c>
      <c r="I7394" s="89"/>
    </row>
    <row r="7395">
      <c r="A7395" t="s">
        <v>9980</v>
      </c>
      <c r="B7395" t="s">
        <v>19483</v>
      </c>
      <c r="C7395" t="s">
        <v>19522</v>
      </c>
      <c r="D7395" t="s">
        <v>19624</v>
      </c>
      <c r="E7395" s="89">
        <v>0.6654714859448679</v>
      </c>
      <c r="F7395" s="89">
        <v>703423</v>
      </c>
      <c r="G7395" s="89">
        <v>1</v>
      </c>
      <c r="H7395" t="s">
        <v>19629</v>
      </c>
      <c r="I7395" s="89"/>
    </row>
    <row r="7396">
      <c r="A7396" t="s">
        <v>9981</v>
      </c>
      <c r="B7396" t="s">
        <v>19477</v>
      </c>
      <c r="C7396" t="s">
        <v>19614</v>
      </c>
      <c r="D7396" t="s">
        <v>19630</v>
      </c>
      <c r="E7396" s="89">
        <v>150480878137.5242</v>
      </c>
      <c r="F7396" s="89">
        <v>703423</v>
      </c>
      <c r="G7396" s="89">
        <v>1</v>
      </c>
      <c r="H7396" t="s">
        <v>19630</v>
      </c>
      <c r="I7396" s="89"/>
    </row>
    <row r="7397">
      <c r="A7397" t="s">
        <v>9982</v>
      </c>
      <c r="B7397" t="s">
        <v>19478</v>
      </c>
      <c r="C7397" t="s">
        <v>19614</v>
      </c>
      <c r="D7397" t="s">
        <v>19630</v>
      </c>
      <c r="E7397" s="89">
        <v>1</v>
      </c>
      <c r="F7397" s="89">
        <v>703423</v>
      </c>
      <c r="G7397" s="89">
        <v>1</v>
      </c>
      <c r="H7397" t="s">
        <v>19630</v>
      </c>
      <c r="I7397" s="89"/>
    </row>
    <row r="7398">
      <c r="A7398" t="s">
        <v>9983</v>
      </c>
      <c r="B7398" t="s">
        <v>19479</v>
      </c>
      <c r="C7398" t="s">
        <v>19614</v>
      </c>
      <c r="D7398" t="s">
        <v>19630</v>
      </c>
      <c r="E7398" s="89">
        <v>213926.5820672969</v>
      </c>
      <c r="F7398" s="89">
        <v>703423</v>
      </c>
      <c r="G7398" s="89">
        <v>1</v>
      </c>
      <c r="H7398" t="s">
        <v>19630</v>
      </c>
      <c r="I7398" s="89"/>
    </row>
    <row r="7399">
      <c r="A7399" t="s">
        <v>9984</v>
      </c>
      <c r="B7399" t="s">
        <v>19483</v>
      </c>
      <c r="C7399" t="s">
        <v>19614</v>
      </c>
      <c r="D7399" t="s">
        <v>19614</v>
      </c>
      <c r="E7399" s="89">
        <v>1</v>
      </c>
      <c r="F7399" s="89">
        <v>703423</v>
      </c>
      <c r="G7399" s="89">
        <v>1</v>
      </c>
      <c r="H7399" t="s">
        <v>19629</v>
      </c>
      <c r="I7399" s="89"/>
    </row>
    <row r="7400">
      <c r="A7400" t="s">
        <v>9985</v>
      </c>
      <c r="B7400" t="s">
        <v>19483</v>
      </c>
      <c r="C7400" t="s">
        <v>19614</v>
      </c>
      <c r="D7400" t="s">
        <v>19615</v>
      </c>
      <c r="E7400" s="89">
        <v>1.000356355980339</v>
      </c>
      <c r="F7400" s="89">
        <v>703423</v>
      </c>
      <c r="G7400" s="89">
        <v>1</v>
      </c>
      <c r="H7400" t="s">
        <v>19629</v>
      </c>
      <c r="I7400" s="89"/>
    </row>
    <row r="7401">
      <c r="A7401" t="s">
        <v>9986</v>
      </c>
      <c r="B7401" t="s">
        <v>19483</v>
      </c>
      <c r="C7401" t="s">
        <v>19614</v>
      </c>
      <c r="D7401" t="s">
        <v>19616</v>
      </c>
      <c r="E7401" s="89">
        <v>1</v>
      </c>
      <c r="F7401" s="89">
        <v>703423</v>
      </c>
      <c r="G7401" s="89">
        <v>1</v>
      </c>
      <c r="H7401" t="s">
        <v>19629</v>
      </c>
      <c r="I7401" s="89"/>
    </row>
    <row r="7402">
      <c r="A7402" t="s">
        <v>9987</v>
      </c>
      <c r="B7402" t="s">
        <v>19483</v>
      </c>
      <c r="C7402" t="s">
        <v>19614</v>
      </c>
      <c r="D7402" t="s">
        <v>19617</v>
      </c>
      <c r="E7402" s="89">
        <v>1.000102659743387</v>
      </c>
      <c r="F7402" s="89">
        <v>703423</v>
      </c>
      <c r="G7402" s="89">
        <v>1</v>
      </c>
      <c r="H7402" t="s">
        <v>19629</v>
      </c>
      <c r="I7402" s="89"/>
    </row>
    <row r="7403">
      <c r="A7403" t="s">
        <v>9988</v>
      </c>
      <c r="B7403" t="s">
        <v>19483</v>
      </c>
      <c r="C7403" t="s">
        <v>19614</v>
      </c>
      <c r="D7403" t="s">
        <v>19618</v>
      </c>
      <c r="E7403" s="89">
        <v>0.8255843194843387</v>
      </c>
      <c r="F7403" s="89">
        <v>703423</v>
      </c>
      <c r="G7403" s="89">
        <v>1</v>
      </c>
      <c r="H7403" t="s">
        <v>19629</v>
      </c>
      <c r="I7403" s="89"/>
    </row>
    <row r="7404">
      <c r="A7404" t="s">
        <v>9989</v>
      </c>
      <c r="B7404" t="s">
        <v>19483</v>
      </c>
      <c r="C7404" t="s">
        <v>19614</v>
      </c>
      <c r="D7404" t="s">
        <v>19619</v>
      </c>
      <c r="E7404" s="89">
        <v>0.7662946202538864</v>
      </c>
      <c r="F7404" s="89">
        <v>703423</v>
      </c>
      <c r="G7404" s="89">
        <v>1</v>
      </c>
      <c r="H7404" t="s">
        <v>19629</v>
      </c>
      <c r="I7404" s="89"/>
    </row>
    <row r="7405">
      <c r="A7405" t="s">
        <v>9990</v>
      </c>
      <c r="B7405" t="s">
        <v>19483</v>
      </c>
      <c r="C7405" t="s">
        <v>19614</v>
      </c>
      <c r="D7405" t="s">
        <v>19620</v>
      </c>
      <c r="E7405" s="89">
        <v>0.7391244003180262</v>
      </c>
      <c r="F7405" s="89">
        <v>703423</v>
      </c>
      <c r="G7405" s="89">
        <v>1</v>
      </c>
      <c r="H7405" t="s">
        <v>19629</v>
      </c>
      <c r="I7405" s="89"/>
    </row>
    <row r="7406">
      <c r="A7406" t="s">
        <v>9991</v>
      </c>
      <c r="B7406" t="s">
        <v>19483</v>
      </c>
      <c r="C7406" t="s">
        <v>19614</v>
      </c>
      <c r="D7406" t="s">
        <v>19621</v>
      </c>
      <c r="E7406" s="89">
        <v>0.2916920248691438</v>
      </c>
      <c r="F7406" s="89">
        <v>703423</v>
      </c>
      <c r="G7406" s="89">
        <v>1</v>
      </c>
      <c r="H7406" t="s">
        <v>19629</v>
      </c>
      <c r="I7406" s="89"/>
    </row>
    <row r="7407">
      <c r="A7407" t="s">
        <v>9992</v>
      </c>
      <c r="B7407" t="s">
        <v>19483</v>
      </c>
      <c r="C7407" t="s">
        <v>19614</v>
      </c>
      <c r="D7407" t="s">
        <v>19622</v>
      </c>
      <c r="E7407" s="89">
        <v>0.8056058345985759</v>
      </c>
      <c r="F7407" s="89">
        <v>703423</v>
      </c>
      <c r="G7407" s="89">
        <v>1</v>
      </c>
      <c r="H7407" t="s">
        <v>19629</v>
      </c>
      <c r="I7407" s="89"/>
    </row>
    <row r="7408">
      <c r="A7408" t="s">
        <v>9993</v>
      </c>
      <c r="B7408" t="s">
        <v>19483</v>
      </c>
      <c r="C7408" t="s">
        <v>19614</v>
      </c>
      <c r="D7408" t="s">
        <v>19623</v>
      </c>
      <c r="E7408" s="89">
        <v>0.4031843286066176</v>
      </c>
      <c r="F7408" s="89">
        <v>703423</v>
      </c>
      <c r="G7408" s="89">
        <v>1</v>
      </c>
      <c r="H7408" t="s">
        <v>19629</v>
      </c>
      <c r="I7408" s="89"/>
    </row>
    <row r="7409">
      <c r="A7409" t="s">
        <v>9994</v>
      </c>
      <c r="B7409" t="s">
        <v>19480</v>
      </c>
      <c r="C7409" t="s">
        <v>19614</v>
      </c>
      <c r="D7409" t="s">
        <v>19623</v>
      </c>
      <c r="E7409" s="89">
        <v>1</v>
      </c>
      <c r="F7409" s="89">
        <v>703423</v>
      </c>
      <c r="G7409" s="89">
        <v>1</v>
      </c>
      <c r="H7409" t="s">
        <v>19630</v>
      </c>
      <c r="I7409" s="89"/>
    </row>
    <row r="7410">
      <c r="A7410" t="s">
        <v>9995</v>
      </c>
      <c r="B7410" t="s">
        <v>19481</v>
      </c>
      <c r="C7410" t="s">
        <v>19614</v>
      </c>
      <c r="D7410" t="s">
        <v>19623</v>
      </c>
      <c r="E7410" s="89">
        <v>0.5968156715733945</v>
      </c>
      <c r="F7410" s="89">
        <v>703423</v>
      </c>
      <c r="G7410" s="89">
        <v>1</v>
      </c>
      <c r="H7410" t="s">
        <v>19630</v>
      </c>
      <c r="I7410" s="89"/>
    </row>
    <row r="7411">
      <c r="A7411" t="s">
        <v>9996</v>
      </c>
      <c r="B7411" t="s">
        <v>19482</v>
      </c>
      <c r="C7411" t="s">
        <v>19614</v>
      </c>
      <c r="D7411" t="s">
        <v>19623</v>
      </c>
      <c r="E7411" s="89">
        <v>0.3752942264897191</v>
      </c>
      <c r="F7411" s="89">
        <v>703423</v>
      </c>
      <c r="G7411" s="89">
        <v>1</v>
      </c>
      <c r="H7411" t="s">
        <v>19630</v>
      </c>
      <c r="I7411" s="89"/>
    </row>
    <row r="7412">
      <c r="A7412" t="s">
        <v>9997</v>
      </c>
      <c r="B7412" t="s">
        <v>19483</v>
      </c>
      <c r="C7412" t="s">
        <v>19614</v>
      </c>
      <c r="D7412" t="s">
        <v>19624</v>
      </c>
      <c r="E7412" s="89">
        <v>0.8615230913871406</v>
      </c>
      <c r="F7412" s="89">
        <v>703423</v>
      </c>
      <c r="G7412" s="89">
        <v>1</v>
      </c>
      <c r="H7412" t="s">
        <v>19629</v>
      </c>
      <c r="I7412" s="89"/>
    </row>
    <row r="7413">
      <c r="A7413" t="s">
        <v>9998</v>
      </c>
      <c r="B7413" t="s">
        <v>19480</v>
      </c>
      <c r="C7413" t="s">
        <v>19614</v>
      </c>
      <c r="D7413" t="s">
        <v>19624</v>
      </c>
      <c r="E7413" s="89">
        <v>0.6424242596559965</v>
      </c>
      <c r="F7413" s="89">
        <v>703423</v>
      </c>
      <c r="G7413" s="89">
        <v>1</v>
      </c>
      <c r="H7413" t="s">
        <v>19630</v>
      </c>
      <c r="I7413" s="89"/>
    </row>
    <row r="7414">
      <c r="A7414" t="s">
        <v>9999</v>
      </c>
      <c r="B7414" t="s">
        <v>19481</v>
      </c>
      <c r="C7414" t="s">
        <v>19614</v>
      </c>
      <c r="D7414" t="s">
        <v>19624</v>
      </c>
      <c r="E7414" s="89">
        <v>0.1893376367103508</v>
      </c>
      <c r="F7414" s="89">
        <v>703423</v>
      </c>
      <c r="G7414" s="89">
        <v>1</v>
      </c>
      <c r="H7414" t="s">
        <v>19630</v>
      </c>
      <c r="I7414" s="89"/>
    </row>
    <row r="7415">
      <c r="A7415" t="s">
        <v>10000</v>
      </c>
      <c r="B7415" t="s">
        <v>19482</v>
      </c>
      <c r="C7415" t="s">
        <v>19614</v>
      </c>
      <c r="D7415" t="s">
        <v>19624</v>
      </c>
      <c r="E7415" s="89">
        <v>0.08375082453393413</v>
      </c>
      <c r="F7415" s="89">
        <v>703423</v>
      </c>
      <c r="G7415" s="89">
        <v>1</v>
      </c>
      <c r="H7415" t="s">
        <v>19630</v>
      </c>
      <c r="I7415" s="89"/>
    </row>
    <row r="7416">
      <c r="A7416" t="s">
        <v>10001</v>
      </c>
      <c r="B7416" t="s">
        <v>19477</v>
      </c>
      <c r="C7416" t="s">
        <v>19615</v>
      </c>
      <c r="D7416" t="s">
        <v>19630</v>
      </c>
      <c r="E7416" s="89">
        <v>150432157629.3846</v>
      </c>
      <c r="F7416" s="89">
        <v>703423</v>
      </c>
      <c r="G7416" s="89">
        <v>1</v>
      </c>
      <c r="H7416" t="s">
        <v>19630</v>
      </c>
      <c r="I7416" s="89"/>
    </row>
    <row r="7417">
      <c r="A7417" t="s">
        <v>10002</v>
      </c>
      <c r="B7417" t="s">
        <v>19478</v>
      </c>
      <c r="C7417" t="s">
        <v>19615</v>
      </c>
      <c r="D7417" t="s">
        <v>19630</v>
      </c>
      <c r="E7417" s="89">
        <v>1</v>
      </c>
      <c r="F7417" s="89">
        <v>703423</v>
      </c>
      <c r="G7417" s="89">
        <v>1</v>
      </c>
      <c r="H7417" t="s">
        <v>19630</v>
      </c>
      <c r="I7417" s="89"/>
    </row>
    <row r="7418">
      <c r="A7418" t="s">
        <v>10003</v>
      </c>
      <c r="B7418" t="s">
        <v>19479</v>
      </c>
      <c r="C7418" t="s">
        <v>19615</v>
      </c>
      <c r="D7418" t="s">
        <v>19630</v>
      </c>
      <c r="E7418" s="89">
        <v>213857.3200327322</v>
      </c>
      <c r="F7418" s="89">
        <v>703423</v>
      </c>
      <c r="G7418" s="89">
        <v>1</v>
      </c>
      <c r="H7418" t="s">
        <v>19630</v>
      </c>
      <c r="I7418" s="89"/>
    </row>
    <row r="7419">
      <c r="A7419" t="s">
        <v>10004</v>
      </c>
      <c r="B7419" t="s">
        <v>19483</v>
      </c>
      <c r="C7419" t="s">
        <v>19615</v>
      </c>
      <c r="D7419" t="s">
        <v>19614</v>
      </c>
      <c r="E7419" s="89">
        <v>0.9996564298727516</v>
      </c>
      <c r="F7419" s="89">
        <v>703423</v>
      </c>
      <c r="G7419" s="89">
        <v>1</v>
      </c>
      <c r="H7419" t="s">
        <v>19629</v>
      </c>
      <c r="I7419" s="89"/>
    </row>
    <row r="7420">
      <c r="A7420" t="s">
        <v>10005</v>
      </c>
      <c r="B7420" t="s">
        <v>19483</v>
      </c>
      <c r="C7420" t="s">
        <v>19615</v>
      </c>
      <c r="D7420" t="s">
        <v>19615</v>
      </c>
      <c r="E7420" s="89">
        <v>1</v>
      </c>
      <c r="F7420" s="89">
        <v>703423</v>
      </c>
      <c r="G7420" s="89">
        <v>1</v>
      </c>
      <c r="H7420" t="s">
        <v>19629</v>
      </c>
      <c r="I7420" s="89"/>
    </row>
    <row r="7421">
      <c r="A7421" t="s">
        <v>10006</v>
      </c>
      <c r="B7421" t="s">
        <v>19483</v>
      </c>
      <c r="C7421" t="s">
        <v>19615</v>
      </c>
      <c r="D7421" t="s">
        <v>19616</v>
      </c>
      <c r="E7421" s="89">
        <v>0.9996564298727516</v>
      </c>
      <c r="F7421" s="89">
        <v>703423</v>
      </c>
      <c r="G7421" s="89">
        <v>1</v>
      </c>
      <c r="H7421" t="s">
        <v>19629</v>
      </c>
      <c r="I7421" s="89"/>
    </row>
    <row r="7422">
      <c r="A7422" t="s">
        <v>10007</v>
      </c>
      <c r="B7422" t="s">
        <v>19483</v>
      </c>
      <c r="C7422" t="s">
        <v>19615</v>
      </c>
      <c r="D7422" t="s">
        <v>19617</v>
      </c>
      <c r="E7422" s="89">
        <v>0.9997541710080793</v>
      </c>
      <c r="F7422" s="89">
        <v>703423</v>
      </c>
      <c r="G7422" s="89">
        <v>1</v>
      </c>
      <c r="H7422" t="s">
        <v>19629</v>
      </c>
      <c r="I7422" s="89"/>
    </row>
    <row r="7423">
      <c r="A7423" t="s">
        <v>10008</v>
      </c>
      <c r="B7423" t="s">
        <v>19483</v>
      </c>
      <c r="C7423" t="s">
        <v>19615</v>
      </c>
      <c r="D7423" t="s">
        <v>19618</v>
      </c>
      <c r="E7423" s="89">
        <v>0.8252773493547098</v>
      </c>
      <c r="F7423" s="89">
        <v>703423</v>
      </c>
      <c r="G7423" s="89">
        <v>1</v>
      </c>
      <c r="H7423" t="s">
        <v>19629</v>
      </c>
      <c r="I7423" s="89"/>
    </row>
    <row r="7424">
      <c r="A7424" t="s">
        <v>10009</v>
      </c>
      <c r="B7424" t="s">
        <v>19483</v>
      </c>
      <c r="C7424" t="s">
        <v>19615</v>
      </c>
      <c r="D7424" t="s">
        <v>19619</v>
      </c>
      <c r="E7424" s="89">
        <v>0.7660040865006085</v>
      </c>
      <c r="F7424" s="89">
        <v>703423</v>
      </c>
      <c r="G7424" s="89">
        <v>1</v>
      </c>
      <c r="H7424" t="s">
        <v>19629</v>
      </c>
      <c r="I7424" s="89"/>
    </row>
    <row r="7425">
      <c r="A7425" t="s">
        <v>10010</v>
      </c>
      <c r="B7425" t="s">
        <v>19483</v>
      </c>
      <c r="C7425" t="s">
        <v>19615</v>
      </c>
      <c r="D7425" t="s">
        <v>19620</v>
      </c>
      <c r="E7425" s="89">
        <v>0.7388448740007685</v>
      </c>
      <c r="F7425" s="89">
        <v>703423</v>
      </c>
      <c r="G7425" s="89">
        <v>1</v>
      </c>
      <c r="H7425" t="s">
        <v>19629</v>
      </c>
      <c r="I7425" s="89"/>
    </row>
    <row r="7426">
      <c r="A7426" t="s">
        <v>10011</v>
      </c>
      <c r="B7426" t="s">
        <v>19483</v>
      </c>
      <c r="C7426" t="s">
        <v>19615</v>
      </c>
      <c r="D7426" t="s">
        <v>19621</v>
      </c>
      <c r="E7426" s="89">
        <v>0.2916166943954563</v>
      </c>
      <c r="F7426" s="89">
        <v>703423</v>
      </c>
      <c r="G7426" s="89">
        <v>1</v>
      </c>
      <c r="H7426" t="s">
        <v>19629</v>
      </c>
      <c r="I7426" s="89"/>
    </row>
    <row r="7427">
      <c r="A7427" t="s">
        <v>10012</v>
      </c>
      <c r="B7427" t="s">
        <v>19483</v>
      </c>
      <c r="C7427" t="s">
        <v>19615</v>
      </c>
      <c r="D7427" t="s">
        <v>19622</v>
      </c>
      <c r="E7427" s="89">
        <v>0.8052999948064549</v>
      </c>
      <c r="F7427" s="89">
        <v>703423</v>
      </c>
      <c r="G7427" s="89">
        <v>1</v>
      </c>
      <c r="H7427" t="s">
        <v>19629</v>
      </c>
      <c r="I7427" s="89"/>
    </row>
    <row r="7428">
      <c r="A7428" t="s">
        <v>10013</v>
      </c>
      <c r="B7428" t="s">
        <v>19483</v>
      </c>
      <c r="C7428" t="s">
        <v>19615</v>
      </c>
      <c r="D7428" t="s">
        <v>19623</v>
      </c>
      <c r="E7428" s="89">
        <v>0.4030481935630822</v>
      </c>
      <c r="F7428" s="89">
        <v>703423</v>
      </c>
      <c r="G7428" s="89">
        <v>1</v>
      </c>
      <c r="H7428" t="s">
        <v>19629</v>
      </c>
      <c r="I7428" s="89"/>
    </row>
    <row r="7429">
      <c r="A7429" t="s">
        <v>10014</v>
      </c>
      <c r="B7429" t="s">
        <v>19480</v>
      </c>
      <c r="C7429" t="s">
        <v>19615</v>
      </c>
      <c r="D7429" t="s">
        <v>19623</v>
      </c>
      <c r="E7429" s="89">
        <v>1</v>
      </c>
      <c r="F7429" s="89">
        <v>703423</v>
      </c>
      <c r="G7429" s="89">
        <v>1</v>
      </c>
      <c r="H7429" t="s">
        <v>19630</v>
      </c>
      <c r="I7429" s="89"/>
    </row>
    <row r="7430">
      <c r="A7430" t="s">
        <v>10015</v>
      </c>
      <c r="B7430" t="s">
        <v>19481</v>
      </c>
      <c r="C7430" t="s">
        <v>19615</v>
      </c>
      <c r="D7430" t="s">
        <v>19623</v>
      </c>
      <c r="E7430" s="89">
        <v>0.5969518066587434</v>
      </c>
      <c r="F7430" s="89">
        <v>703423</v>
      </c>
      <c r="G7430" s="89">
        <v>1</v>
      </c>
      <c r="H7430" t="s">
        <v>19630</v>
      </c>
      <c r="I7430" s="89"/>
    </row>
    <row r="7431">
      <c r="A7431" t="s">
        <v>10016</v>
      </c>
      <c r="B7431" t="s">
        <v>19482</v>
      </c>
      <c r="C7431" t="s">
        <v>19615</v>
      </c>
      <c r="D7431" t="s">
        <v>19623</v>
      </c>
      <c r="E7431" s="89">
        <v>0.3754470779702161</v>
      </c>
      <c r="F7431" s="89">
        <v>703423</v>
      </c>
      <c r="G7431" s="89">
        <v>1</v>
      </c>
      <c r="H7431" t="s">
        <v>19630</v>
      </c>
      <c r="I7431" s="89"/>
    </row>
    <row r="7432">
      <c r="A7432" t="s">
        <v>10017</v>
      </c>
      <c r="B7432" t="s">
        <v>19483</v>
      </c>
      <c r="C7432" t="s">
        <v>19615</v>
      </c>
      <c r="D7432" t="s">
        <v>19624</v>
      </c>
      <c r="E7432" s="89">
        <v>0.8612407373459909</v>
      </c>
      <c r="F7432" s="89">
        <v>703423</v>
      </c>
      <c r="G7432" s="89">
        <v>1</v>
      </c>
      <c r="H7432" t="s">
        <v>19629</v>
      </c>
      <c r="I7432" s="89"/>
    </row>
    <row r="7433">
      <c r="A7433" t="s">
        <v>10018</v>
      </c>
      <c r="B7433" t="s">
        <v>19480</v>
      </c>
      <c r="C7433" t="s">
        <v>19615</v>
      </c>
      <c r="D7433" t="s">
        <v>19624</v>
      </c>
      <c r="E7433" s="89">
        <v>0.6424242596559965</v>
      </c>
      <c r="F7433" s="89">
        <v>703423</v>
      </c>
      <c r="G7433" s="89">
        <v>1</v>
      </c>
      <c r="H7433" t="s">
        <v>19630</v>
      </c>
      <c r="I7433" s="89"/>
    </row>
    <row r="7434">
      <c r="A7434" t="s">
        <v>10019</v>
      </c>
      <c r="B7434" t="s">
        <v>19481</v>
      </c>
      <c r="C7434" t="s">
        <v>19615</v>
      </c>
      <c r="D7434" t="s">
        <v>19624</v>
      </c>
      <c r="E7434" s="89">
        <v>0.1894549301422933</v>
      </c>
      <c r="F7434" s="89">
        <v>703423</v>
      </c>
      <c r="G7434" s="89">
        <v>1</v>
      </c>
      <c r="H7434" t="s">
        <v>19630</v>
      </c>
      <c r="I7434" s="89"/>
    </row>
    <row r="7435">
      <c r="A7435" t="s">
        <v>10020</v>
      </c>
      <c r="B7435" t="s">
        <v>19482</v>
      </c>
      <c r="C7435" t="s">
        <v>19615</v>
      </c>
      <c r="D7435" t="s">
        <v>19624</v>
      </c>
      <c r="E7435" s="89">
        <v>0.0838526549673354</v>
      </c>
      <c r="F7435" s="89">
        <v>703423</v>
      </c>
      <c r="G7435" s="89">
        <v>1</v>
      </c>
      <c r="H7435" t="s">
        <v>19630</v>
      </c>
      <c r="I7435" s="89"/>
    </row>
    <row r="7436">
      <c r="A7436" t="s">
        <v>10021</v>
      </c>
      <c r="B7436" t="s">
        <v>19477</v>
      </c>
      <c r="C7436" t="s">
        <v>19616</v>
      </c>
      <c r="D7436" t="s">
        <v>19630</v>
      </c>
      <c r="E7436" s="89">
        <v>150480878137.5242</v>
      </c>
      <c r="F7436" s="89">
        <v>703423</v>
      </c>
      <c r="G7436" s="89">
        <v>1</v>
      </c>
      <c r="H7436" t="s">
        <v>19630</v>
      </c>
      <c r="I7436" s="89"/>
    </row>
    <row r="7437">
      <c r="A7437" t="s">
        <v>10022</v>
      </c>
      <c r="B7437" t="s">
        <v>19478</v>
      </c>
      <c r="C7437" t="s">
        <v>19616</v>
      </c>
      <c r="D7437" t="s">
        <v>19630</v>
      </c>
      <c r="E7437" s="89">
        <v>1</v>
      </c>
      <c r="F7437" s="89">
        <v>703423</v>
      </c>
      <c r="G7437" s="89">
        <v>1</v>
      </c>
      <c r="H7437" t="s">
        <v>19630</v>
      </c>
      <c r="I7437" s="89"/>
    </row>
    <row r="7438">
      <c r="A7438" t="s">
        <v>10023</v>
      </c>
      <c r="B7438" t="s">
        <v>19479</v>
      </c>
      <c r="C7438" t="s">
        <v>19616</v>
      </c>
      <c r="D7438" t="s">
        <v>19630</v>
      </c>
      <c r="E7438" s="89">
        <v>213926.5820672969</v>
      </c>
      <c r="F7438" s="89">
        <v>703423</v>
      </c>
      <c r="G7438" s="89">
        <v>1</v>
      </c>
      <c r="H7438" t="s">
        <v>19630</v>
      </c>
      <c r="I7438" s="89"/>
    </row>
    <row r="7439">
      <c r="A7439" t="s">
        <v>10024</v>
      </c>
      <c r="B7439" t="s">
        <v>19483</v>
      </c>
      <c r="C7439" t="s">
        <v>19616</v>
      </c>
      <c r="D7439" t="s">
        <v>19614</v>
      </c>
      <c r="E7439" s="89">
        <v>1</v>
      </c>
      <c r="F7439" s="89">
        <v>703423</v>
      </c>
      <c r="G7439" s="89">
        <v>1</v>
      </c>
      <c r="H7439" t="s">
        <v>19629</v>
      </c>
      <c r="I7439" s="89"/>
    </row>
    <row r="7440">
      <c r="A7440" t="s">
        <v>10025</v>
      </c>
      <c r="B7440" t="s">
        <v>19483</v>
      </c>
      <c r="C7440" t="s">
        <v>19616</v>
      </c>
      <c r="D7440" t="s">
        <v>19615</v>
      </c>
      <c r="E7440" s="89">
        <v>1.000356355980339</v>
      </c>
      <c r="F7440" s="89">
        <v>703423</v>
      </c>
      <c r="G7440" s="89">
        <v>1</v>
      </c>
      <c r="H7440" t="s">
        <v>19629</v>
      </c>
      <c r="I7440" s="89"/>
    </row>
    <row r="7441">
      <c r="A7441" t="s">
        <v>10026</v>
      </c>
      <c r="B7441" t="s">
        <v>19483</v>
      </c>
      <c r="C7441" t="s">
        <v>19616</v>
      </c>
      <c r="D7441" t="s">
        <v>19616</v>
      </c>
      <c r="E7441" s="89">
        <v>1</v>
      </c>
      <c r="F7441" s="89">
        <v>703423</v>
      </c>
      <c r="G7441" s="89">
        <v>1</v>
      </c>
      <c r="H7441" t="s">
        <v>19629</v>
      </c>
      <c r="I7441" s="89"/>
    </row>
    <row r="7442">
      <c r="A7442" t="s">
        <v>10027</v>
      </c>
      <c r="B7442" t="s">
        <v>19483</v>
      </c>
      <c r="C7442" t="s">
        <v>19616</v>
      </c>
      <c r="D7442" t="s">
        <v>19617</v>
      </c>
      <c r="E7442" s="89">
        <v>1.000102659743387</v>
      </c>
      <c r="F7442" s="89">
        <v>703423</v>
      </c>
      <c r="G7442" s="89">
        <v>1</v>
      </c>
      <c r="H7442" t="s">
        <v>19629</v>
      </c>
      <c r="I7442" s="89"/>
    </row>
    <row r="7443">
      <c r="A7443" t="s">
        <v>10028</v>
      </c>
      <c r="B7443" t="s">
        <v>19483</v>
      </c>
      <c r="C7443" t="s">
        <v>19616</v>
      </c>
      <c r="D7443" t="s">
        <v>19618</v>
      </c>
      <c r="E7443" s="89">
        <v>0.8255843194843387</v>
      </c>
      <c r="F7443" s="89">
        <v>703423</v>
      </c>
      <c r="G7443" s="89">
        <v>1</v>
      </c>
      <c r="H7443" t="s">
        <v>19629</v>
      </c>
      <c r="I7443" s="89"/>
    </row>
    <row r="7444">
      <c r="A7444" t="s">
        <v>10029</v>
      </c>
      <c r="B7444" t="s">
        <v>19483</v>
      </c>
      <c r="C7444" t="s">
        <v>19616</v>
      </c>
      <c r="D7444" t="s">
        <v>19619</v>
      </c>
      <c r="E7444" s="89">
        <v>0.7662946202538864</v>
      </c>
      <c r="F7444" s="89">
        <v>703423</v>
      </c>
      <c r="G7444" s="89">
        <v>1</v>
      </c>
      <c r="H7444" t="s">
        <v>19629</v>
      </c>
      <c r="I7444" s="89"/>
    </row>
    <row r="7445">
      <c r="A7445" t="s">
        <v>10030</v>
      </c>
      <c r="B7445" t="s">
        <v>19483</v>
      </c>
      <c r="C7445" t="s">
        <v>19616</v>
      </c>
      <c r="D7445" t="s">
        <v>19620</v>
      </c>
      <c r="E7445" s="89">
        <v>0.7391244003180262</v>
      </c>
      <c r="F7445" s="89">
        <v>703423</v>
      </c>
      <c r="G7445" s="89">
        <v>1</v>
      </c>
      <c r="H7445" t="s">
        <v>19629</v>
      </c>
      <c r="I7445" s="89"/>
    </row>
    <row r="7446">
      <c r="A7446" t="s">
        <v>10031</v>
      </c>
      <c r="B7446" t="s">
        <v>19483</v>
      </c>
      <c r="C7446" t="s">
        <v>19616</v>
      </c>
      <c r="D7446" t="s">
        <v>19621</v>
      </c>
      <c r="E7446" s="89">
        <v>0.2916920248691438</v>
      </c>
      <c r="F7446" s="89">
        <v>703423</v>
      </c>
      <c r="G7446" s="89">
        <v>1</v>
      </c>
      <c r="H7446" t="s">
        <v>19629</v>
      </c>
      <c r="I7446" s="89"/>
    </row>
    <row r="7447">
      <c r="A7447" t="s">
        <v>10032</v>
      </c>
      <c r="B7447" t="s">
        <v>19483</v>
      </c>
      <c r="C7447" t="s">
        <v>19616</v>
      </c>
      <c r="D7447" t="s">
        <v>19622</v>
      </c>
      <c r="E7447" s="89">
        <v>0.8056058345985759</v>
      </c>
      <c r="F7447" s="89">
        <v>703423</v>
      </c>
      <c r="G7447" s="89">
        <v>1</v>
      </c>
      <c r="H7447" t="s">
        <v>19629</v>
      </c>
      <c r="I7447" s="89"/>
    </row>
    <row r="7448">
      <c r="A7448" t="s">
        <v>10033</v>
      </c>
      <c r="B7448" t="s">
        <v>19483</v>
      </c>
      <c r="C7448" t="s">
        <v>19616</v>
      </c>
      <c r="D7448" t="s">
        <v>19623</v>
      </c>
      <c r="E7448" s="89">
        <v>0.4031843286066176</v>
      </c>
      <c r="F7448" s="89">
        <v>703423</v>
      </c>
      <c r="G7448" s="89">
        <v>1</v>
      </c>
      <c r="H7448" t="s">
        <v>19629</v>
      </c>
      <c r="I7448" s="89"/>
    </row>
    <row r="7449">
      <c r="A7449" t="s">
        <v>10034</v>
      </c>
      <c r="B7449" t="s">
        <v>19480</v>
      </c>
      <c r="C7449" t="s">
        <v>19616</v>
      </c>
      <c r="D7449" t="s">
        <v>19623</v>
      </c>
      <c r="E7449" s="89">
        <v>1</v>
      </c>
      <c r="F7449" s="89">
        <v>703423</v>
      </c>
      <c r="G7449" s="89">
        <v>1</v>
      </c>
      <c r="H7449" t="s">
        <v>19630</v>
      </c>
      <c r="I7449" s="89"/>
    </row>
    <row r="7450">
      <c r="A7450" t="s">
        <v>10035</v>
      </c>
      <c r="B7450" t="s">
        <v>19481</v>
      </c>
      <c r="C7450" t="s">
        <v>19616</v>
      </c>
      <c r="D7450" t="s">
        <v>19623</v>
      </c>
      <c r="E7450" s="89">
        <v>0.5968156715733945</v>
      </c>
      <c r="F7450" s="89">
        <v>703423</v>
      </c>
      <c r="G7450" s="89">
        <v>1</v>
      </c>
      <c r="H7450" t="s">
        <v>19630</v>
      </c>
      <c r="I7450" s="89"/>
    </row>
    <row r="7451">
      <c r="A7451" t="s">
        <v>10036</v>
      </c>
      <c r="B7451" t="s">
        <v>19482</v>
      </c>
      <c r="C7451" t="s">
        <v>19616</v>
      </c>
      <c r="D7451" t="s">
        <v>19623</v>
      </c>
      <c r="E7451" s="89">
        <v>0.3752942264897191</v>
      </c>
      <c r="F7451" s="89">
        <v>703423</v>
      </c>
      <c r="G7451" s="89">
        <v>1</v>
      </c>
      <c r="H7451" t="s">
        <v>19630</v>
      </c>
      <c r="I7451" s="89"/>
    </row>
    <row r="7452">
      <c r="A7452" t="s">
        <v>10037</v>
      </c>
      <c r="B7452" t="s">
        <v>19483</v>
      </c>
      <c r="C7452" t="s">
        <v>19616</v>
      </c>
      <c r="D7452" t="s">
        <v>19624</v>
      </c>
      <c r="E7452" s="89">
        <v>0.8615230913871406</v>
      </c>
      <c r="F7452" s="89">
        <v>703423</v>
      </c>
      <c r="G7452" s="89">
        <v>1</v>
      </c>
      <c r="H7452" t="s">
        <v>19629</v>
      </c>
      <c r="I7452" s="89"/>
    </row>
    <row r="7453">
      <c r="A7453" t="s">
        <v>10038</v>
      </c>
      <c r="B7453" t="s">
        <v>19480</v>
      </c>
      <c r="C7453" t="s">
        <v>19616</v>
      </c>
      <c r="D7453" t="s">
        <v>19624</v>
      </c>
      <c r="E7453" s="89">
        <v>0.6424242596559965</v>
      </c>
      <c r="F7453" s="89">
        <v>703423</v>
      </c>
      <c r="G7453" s="89">
        <v>1</v>
      </c>
      <c r="H7453" t="s">
        <v>19630</v>
      </c>
      <c r="I7453" s="89"/>
    </row>
    <row r="7454">
      <c r="A7454" t="s">
        <v>10039</v>
      </c>
      <c r="B7454" t="s">
        <v>19481</v>
      </c>
      <c r="C7454" t="s">
        <v>19616</v>
      </c>
      <c r="D7454" t="s">
        <v>19624</v>
      </c>
      <c r="E7454" s="89">
        <v>0.1893376367103508</v>
      </c>
      <c r="F7454" s="89">
        <v>703423</v>
      </c>
      <c r="G7454" s="89">
        <v>1</v>
      </c>
      <c r="H7454" t="s">
        <v>19630</v>
      </c>
      <c r="I7454" s="89"/>
    </row>
    <row r="7455">
      <c r="A7455" t="s">
        <v>10040</v>
      </c>
      <c r="B7455" t="s">
        <v>19482</v>
      </c>
      <c r="C7455" t="s">
        <v>19616</v>
      </c>
      <c r="D7455" t="s">
        <v>19624</v>
      </c>
      <c r="E7455" s="89">
        <v>0.08375082453393413</v>
      </c>
      <c r="F7455" s="89">
        <v>703423</v>
      </c>
      <c r="G7455" s="89">
        <v>1</v>
      </c>
      <c r="H7455" t="s">
        <v>19630</v>
      </c>
      <c r="I7455" s="89"/>
    </row>
    <row r="7456">
      <c r="A7456" t="s">
        <v>10041</v>
      </c>
      <c r="B7456" t="s">
        <v>19477</v>
      </c>
      <c r="C7456" t="s">
        <v>19617</v>
      </c>
      <c r="D7456" t="s">
        <v>19630</v>
      </c>
      <c r="E7456" s="89">
        <v>150460603418.1575</v>
      </c>
      <c r="F7456" s="89">
        <v>703423</v>
      </c>
      <c r="G7456" s="89">
        <v>1</v>
      </c>
      <c r="H7456" t="s">
        <v>19630</v>
      </c>
      <c r="I7456" s="89"/>
    </row>
    <row r="7457">
      <c r="A7457" t="s">
        <v>10042</v>
      </c>
      <c r="B7457" t="s">
        <v>19478</v>
      </c>
      <c r="C7457" t="s">
        <v>19617</v>
      </c>
      <c r="D7457" t="s">
        <v>19630</v>
      </c>
      <c r="E7457" s="89">
        <v>1</v>
      </c>
      <c r="F7457" s="89">
        <v>703423</v>
      </c>
      <c r="G7457" s="89">
        <v>1</v>
      </c>
      <c r="H7457" t="s">
        <v>19630</v>
      </c>
      <c r="I7457" s="89"/>
    </row>
    <row r="7458">
      <c r="A7458" t="s">
        <v>10043</v>
      </c>
      <c r="B7458" t="s">
        <v>19479</v>
      </c>
      <c r="C7458" t="s">
        <v>19617</v>
      </c>
      <c r="D7458" t="s">
        <v>19630</v>
      </c>
      <c r="E7458" s="89">
        <v>213897.7591266671</v>
      </c>
      <c r="F7458" s="89">
        <v>703423</v>
      </c>
      <c r="G7458" s="89">
        <v>1</v>
      </c>
      <c r="H7458" t="s">
        <v>19630</v>
      </c>
      <c r="I7458" s="89"/>
    </row>
    <row r="7459">
      <c r="A7459" t="s">
        <v>10044</v>
      </c>
      <c r="B7459" t="s">
        <v>19483</v>
      </c>
      <c r="C7459" t="s">
        <v>19617</v>
      </c>
      <c r="D7459" t="s">
        <v>19614</v>
      </c>
      <c r="E7459" s="89">
        <v>0.9999022588646723</v>
      </c>
      <c r="F7459" s="89">
        <v>703423</v>
      </c>
      <c r="G7459" s="89">
        <v>1</v>
      </c>
      <c r="H7459" t="s">
        <v>19629</v>
      </c>
      <c r="I7459" s="89"/>
    </row>
    <row r="7460">
      <c r="A7460" t="s">
        <v>10045</v>
      </c>
      <c r="B7460" t="s">
        <v>19483</v>
      </c>
      <c r="C7460" t="s">
        <v>19617</v>
      </c>
      <c r="D7460" t="s">
        <v>19615</v>
      </c>
      <c r="E7460" s="89">
        <v>1.000253696236951</v>
      </c>
      <c r="F7460" s="89">
        <v>703423</v>
      </c>
      <c r="G7460" s="89">
        <v>1</v>
      </c>
      <c r="H7460" t="s">
        <v>19629</v>
      </c>
      <c r="I7460" s="89"/>
    </row>
    <row r="7461">
      <c r="A7461" t="s">
        <v>10046</v>
      </c>
      <c r="B7461" t="s">
        <v>19483</v>
      </c>
      <c r="C7461" t="s">
        <v>19617</v>
      </c>
      <c r="D7461" t="s">
        <v>19616</v>
      </c>
      <c r="E7461" s="89">
        <v>0.9999022588646723</v>
      </c>
      <c r="F7461" s="89">
        <v>703423</v>
      </c>
      <c r="G7461" s="89">
        <v>1</v>
      </c>
      <c r="H7461" t="s">
        <v>19629</v>
      </c>
      <c r="I7461" s="89"/>
    </row>
    <row r="7462">
      <c r="A7462" t="s">
        <v>10047</v>
      </c>
      <c r="B7462" t="s">
        <v>19483</v>
      </c>
      <c r="C7462" t="s">
        <v>19617</v>
      </c>
      <c r="D7462" t="s">
        <v>19617</v>
      </c>
      <c r="E7462" s="89">
        <v>1</v>
      </c>
      <c r="F7462" s="89">
        <v>703423</v>
      </c>
      <c r="G7462" s="89">
        <v>1</v>
      </c>
      <c r="H7462" t="s">
        <v>19629</v>
      </c>
      <c r="I7462" s="89"/>
    </row>
    <row r="7463">
      <c r="A7463" t="s">
        <v>10048</v>
      </c>
      <c r="B7463" t="s">
        <v>19483</v>
      </c>
      <c r="C7463" t="s">
        <v>19617</v>
      </c>
      <c r="D7463" t="s">
        <v>19618</v>
      </c>
      <c r="E7463" s="89">
        <v>0.8254872473012556</v>
      </c>
      <c r="F7463" s="89">
        <v>703423</v>
      </c>
      <c r="G7463" s="89">
        <v>1</v>
      </c>
      <c r="H7463" t="s">
        <v>19629</v>
      </c>
      <c r="I7463" s="89"/>
    </row>
    <row r="7464">
      <c r="A7464" t="s">
        <v>10049</v>
      </c>
      <c r="B7464" t="s">
        <v>19483</v>
      </c>
      <c r="C7464" t="s">
        <v>19617</v>
      </c>
      <c r="D7464" t="s">
        <v>19619</v>
      </c>
      <c r="E7464" s="89">
        <v>0.7661959129871806</v>
      </c>
      <c r="F7464" s="89">
        <v>703423</v>
      </c>
      <c r="G7464" s="89">
        <v>1</v>
      </c>
      <c r="H7464" t="s">
        <v>19629</v>
      </c>
      <c r="I7464" s="89"/>
    </row>
    <row r="7465">
      <c r="A7465" t="s">
        <v>10050</v>
      </c>
      <c r="B7465" t="s">
        <v>19483</v>
      </c>
      <c r="C7465" t="s">
        <v>19617</v>
      </c>
      <c r="D7465" t="s">
        <v>19620</v>
      </c>
      <c r="E7465" s="89">
        <v>0.7390324477608312</v>
      </c>
      <c r="F7465" s="89">
        <v>703423</v>
      </c>
      <c r="G7465" s="89">
        <v>1</v>
      </c>
      <c r="H7465" t="s">
        <v>19629</v>
      </c>
      <c r="I7465" s="89"/>
    </row>
    <row r="7466">
      <c r="A7466" t="s">
        <v>10051</v>
      </c>
      <c r="B7466" t="s">
        <v>19483</v>
      </c>
      <c r="C7466" t="s">
        <v>19617</v>
      </c>
      <c r="D7466" t="s">
        <v>19621</v>
      </c>
      <c r="E7466" s="89">
        <v>0.2916711914122082</v>
      </c>
      <c r="F7466" s="89">
        <v>703423</v>
      </c>
      <c r="G7466" s="89">
        <v>1</v>
      </c>
      <c r="H7466" t="s">
        <v>19629</v>
      </c>
      <c r="I7466" s="89"/>
    </row>
    <row r="7467">
      <c r="A7467" t="s">
        <v>10052</v>
      </c>
      <c r="B7467" t="s">
        <v>19483</v>
      </c>
      <c r="C7467" t="s">
        <v>19617</v>
      </c>
      <c r="D7467" t="s">
        <v>19622</v>
      </c>
      <c r="E7467" s="89">
        <v>0.8055057812969362</v>
      </c>
      <c r="F7467" s="89">
        <v>703423</v>
      </c>
      <c r="G7467" s="89">
        <v>1</v>
      </c>
      <c r="H7467" t="s">
        <v>19629</v>
      </c>
      <c r="I7467" s="89"/>
    </row>
    <row r="7468">
      <c r="A7468" t="s">
        <v>10053</v>
      </c>
      <c r="B7468" t="s">
        <v>19483</v>
      </c>
      <c r="C7468" t="s">
        <v>19617</v>
      </c>
      <c r="D7468" t="s">
        <v>19623</v>
      </c>
      <c r="E7468" s="89">
        <v>0.4031263404794313</v>
      </c>
      <c r="F7468" s="89">
        <v>703423</v>
      </c>
      <c r="G7468" s="89">
        <v>1</v>
      </c>
      <c r="H7468" t="s">
        <v>19629</v>
      </c>
      <c r="I7468" s="89"/>
    </row>
    <row r="7469">
      <c r="A7469" t="s">
        <v>10054</v>
      </c>
      <c r="B7469" t="s">
        <v>19480</v>
      </c>
      <c r="C7469" t="s">
        <v>19617</v>
      </c>
      <c r="D7469" t="s">
        <v>19623</v>
      </c>
      <c r="E7469" s="89">
        <v>1</v>
      </c>
      <c r="F7469" s="89">
        <v>703423</v>
      </c>
      <c r="G7469" s="89">
        <v>1</v>
      </c>
      <c r="H7469" t="s">
        <v>19630</v>
      </c>
      <c r="I7469" s="89"/>
    </row>
    <row r="7470">
      <c r="A7470" t="s">
        <v>10055</v>
      </c>
      <c r="B7470" t="s">
        <v>19481</v>
      </c>
      <c r="C7470" t="s">
        <v>19617</v>
      </c>
      <c r="D7470" t="s">
        <v>19623</v>
      </c>
      <c r="E7470" s="89">
        <v>0.5968736597056113</v>
      </c>
      <c r="F7470" s="89">
        <v>703423</v>
      </c>
      <c r="G7470" s="89">
        <v>1</v>
      </c>
      <c r="H7470" t="s">
        <v>19630</v>
      </c>
      <c r="I7470" s="89"/>
    </row>
    <row r="7471">
      <c r="A7471" t="s">
        <v>10056</v>
      </c>
      <c r="B7471" t="s">
        <v>19482</v>
      </c>
      <c r="C7471" t="s">
        <v>19617</v>
      </c>
      <c r="D7471" t="s">
        <v>19623</v>
      </c>
      <c r="E7471" s="89">
        <v>0.3753430443584543</v>
      </c>
      <c r="F7471" s="89">
        <v>703423</v>
      </c>
      <c r="G7471" s="89">
        <v>1</v>
      </c>
      <c r="H7471" t="s">
        <v>19630</v>
      </c>
      <c r="I7471" s="89"/>
    </row>
    <row r="7472">
      <c r="A7472" t="s">
        <v>10057</v>
      </c>
      <c r="B7472" t="s">
        <v>19483</v>
      </c>
      <c r="C7472" t="s">
        <v>19617</v>
      </c>
      <c r="D7472" t="s">
        <v>19624</v>
      </c>
      <c r="E7472" s="89">
        <v>0.8614047744984102</v>
      </c>
      <c r="F7472" s="89">
        <v>703423</v>
      </c>
      <c r="G7472" s="89">
        <v>1</v>
      </c>
      <c r="H7472" t="s">
        <v>19629</v>
      </c>
      <c r="I7472" s="89"/>
    </row>
    <row r="7473">
      <c r="A7473" t="s">
        <v>10058</v>
      </c>
      <c r="B7473" t="s">
        <v>19480</v>
      </c>
      <c r="C7473" t="s">
        <v>19617</v>
      </c>
      <c r="D7473" t="s">
        <v>19624</v>
      </c>
      <c r="E7473" s="89">
        <v>0.6424242596559965</v>
      </c>
      <c r="F7473" s="89">
        <v>703423</v>
      </c>
      <c r="G7473" s="89">
        <v>1</v>
      </c>
      <c r="H7473" t="s">
        <v>19630</v>
      </c>
      <c r="I7473" s="89"/>
    </row>
    <row r="7474">
      <c r="A7474" t="s">
        <v>10059</v>
      </c>
      <c r="B7474" t="s">
        <v>19481</v>
      </c>
      <c r="C7474" t="s">
        <v>19617</v>
      </c>
      <c r="D7474" t="s">
        <v>19624</v>
      </c>
      <c r="E7474" s="89">
        <v>0.1893376367103508</v>
      </c>
      <c r="F7474" s="89">
        <v>703423</v>
      </c>
      <c r="G7474" s="89">
        <v>1</v>
      </c>
      <c r="H7474" t="s">
        <v>19630</v>
      </c>
      <c r="I7474" s="89"/>
    </row>
    <row r="7475">
      <c r="A7475" t="s">
        <v>10060</v>
      </c>
      <c r="B7475" t="s">
        <v>19482</v>
      </c>
      <c r="C7475" t="s">
        <v>19617</v>
      </c>
      <c r="D7475" t="s">
        <v>19624</v>
      </c>
      <c r="E7475" s="89">
        <v>0.08375082453393413</v>
      </c>
      <c r="F7475" s="89">
        <v>703423</v>
      </c>
      <c r="G7475" s="89">
        <v>1</v>
      </c>
      <c r="H7475" t="s">
        <v>19630</v>
      </c>
      <c r="I7475" s="89"/>
    </row>
    <row r="7476">
      <c r="A7476" t="s">
        <v>10061</v>
      </c>
      <c r="B7476" t="s">
        <v>19477</v>
      </c>
      <c r="C7476" t="s">
        <v>19618</v>
      </c>
      <c r="D7476" t="s">
        <v>19630</v>
      </c>
      <c r="E7476" s="89">
        <v>189473389154.7682</v>
      </c>
      <c r="F7476" s="89">
        <v>703423</v>
      </c>
      <c r="G7476" s="89">
        <v>1</v>
      </c>
      <c r="H7476" t="s">
        <v>19630</v>
      </c>
      <c r="I7476" s="89"/>
    </row>
    <row r="7477">
      <c r="A7477" t="s">
        <v>10062</v>
      </c>
      <c r="B7477" t="s">
        <v>19478</v>
      </c>
      <c r="C7477" t="s">
        <v>19618</v>
      </c>
      <c r="D7477" t="s">
        <v>19630</v>
      </c>
      <c r="E7477" s="89">
        <v>1</v>
      </c>
      <c r="F7477" s="89">
        <v>703423</v>
      </c>
      <c r="G7477" s="89">
        <v>1</v>
      </c>
      <c r="H7477" t="s">
        <v>19630</v>
      </c>
      <c r="I7477" s="89"/>
    </row>
    <row r="7478">
      <c r="A7478" t="s">
        <v>10063</v>
      </c>
      <c r="B7478" t="s">
        <v>19479</v>
      </c>
      <c r="C7478" t="s">
        <v>19618</v>
      </c>
      <c r="D7478" t="s">
        <v>19630</v>
      </c>
      <c r="E7478" s="89">
        <v>269359.1042015518</v>
      </c>
      <c r="F7478" s="89">
        <v>703423</v>
      </c>
      <c r="G7478" s="89">
        <v>1</v>
      </c>
      <c r="H7478" t="s">
        <v>19630</v>
      </c>
      <c r="I7478" s="89"/>
    </row>
    <row r="7479">
      <c r="A7479" t="s">
        <v>10064</v>
      </c>
      <c r="B7479" t="s">
        <v>19483</v>
      </c>
      <c r="C7479" t="s">
        <v>19618</v>
      </c>
      <c r="D7479" t="s">
        <v>19614</v>
      </c>
      <c r="E7479" s="89">
        <v>1.319439679999736</v>
      </c>
      <c r="F7479" s="89">
        <v>703423</v>
      </c>
      <c r="G7479" s="89">
        <v>1</v>
      </c>
      <c r="H7479" t="s">
        <v>19629</v>
      </c>
      <c r="I7479" s="89"/>
    </row>
    <row r="7480">
      <c r="A7480" t="s">
        <v>10065</v>
      </c>
      <c r="B7480" t="s">
        <v>19483</v>
      </c>
      <c r="C7480" t="s">
        <v>19618</v>
      </c>
      <c r="D7480" t="s">
        <v>19615</v>
      </c>
      <c r="E7480" s="89">
        <v>1.319840972514684</v>
      </c>
      <c r="F7480" s="89">
        <v>703423</v>
      </c>
      <c r="G7480" s="89">
        <v>1</v>
      </c>
      <c r="H7480" t="s">
        <v>19629</v>
      </c>
      <c r="I7480" s="89"/>
    </row>
    <row r="7481">
      <c r="A7481" t="s">
        <v>10066</v>
      </c>
      <c r="B7481" t="s">
        <v>19483</v>
      </c>
      <c r="C7481" t="s">
        <v>19618</v>
      </c>
      <c r="D7481" t="s">
        <v>19616</v>
      </c>
      <c r="E7481" s="89">
        <v>1.319439679999736</v>
      </c>
      <c r="F7481" s="89">
        <v>703423</v>
      </c>
      <c r="G7481" s="89">
        <v>1</v>
      </c>
      <c r="H7481" t="s">
        <v>19629</v>
      </c>
      <c r="I7481" s="89"/>
    </row>
    <row r="7482">
      <c r="A7482" t="s">
        <v>10067</v>
      </c>
      <c r="B7482" t="s">
        <v>19483</v>
      </c>
      <c r="C7482" t="s">
        <v>19618</v>
      </c>
      <c r="D7482" t="s">
        <v>19617</v>
      </c>
      <c r="E7482" s="89">
        <v>1.319543047200848</v>
      </c>
      <c r="F7482" s="89">
        <v>703423</v>
      </c>
      <c r="G7482" s="89">
        <v>1</v>
      </c>
      <c r="H7482" t="s">
        <v>19629</v>
      </c>
      <c r="I7482" s="89"/>
    </row>
    <row r="7483">
      <c r="A7483" t="s">
        <v>10068</v>
      </c>
      <c r="B7483" t="s">
        <v>19483</v>
      </c>
      <c r="C7483" t="s">
        <v>19618</v>
      </c>
      <c r="D7483" t="s">
        <v>19618</v>
      </c>
      <c r="E7483" s="89">
        <v>1</v>
      </c>
      <c r="F7483" s="89">
        <v>703423</v>
      </c>
      <c r="G7483" s="89">
        <v>1</v>
      </c>
      <c r="H7483" t="s">
        <v>19629</v>
      </c>
      <c r="I7483" s="89"/>
    </row>
    <row r="7484">
      <c r="A7484" t="s">
        <v>10069</v>
      </c>
      <c r="B7484" t="s">
        <v>19483</v>
      </c>
      <c r="C7484" t="s">
        <v>19618</v>
      </c>
      <c r="D7484" t="s">
        <v>19619</v>
      </c>
      <c r="E7484" s="89">
        <v>0.9284756959435922</v>
      </c>
      <c r="F7484" s="89">
        <v>703423</v>
      </c>
      <c r="G7484" s="89">
        <v>1</v>
      </c>
      <c r="H7484" t="s">
        <v>19629</v>
      </c>
      <c r="I7484" s="89"/>
    </row>
    <row r="7485">
      <c r="A7485" t="s">
        <v>10070</v>
      </c>
      <c r="B7485" t="s">
        <v>19483</v>
      </c>
      <c r="C7485" t="s">
        <v>19618</v>
      </c>
      <c r="D7485" t="s">
        <v>19620</v>
      </c>
      <c r="E7485" s="89">
        <v>0.8959038538189558</v>
      </c>
      <c r="F7485" s="89">
        <v>703423</v>
      </c>
      <c r="G7485" s="89">
        <v>1</v>
      </c>
      <c r="H7485" t="s">
        <v>19629</v>
      </c>
      <c r="I7485" s="89"/>
    </row>
    <row r="7486">
      <c r="A7486" t="s">
        <v>10071</v>
      </c>
      <c r="B7486" t="s">
        <v>19483</v>
      </c>
      <c r="C7486" t="s">
        <v>19618</v>
      </c>
      <c r="D7486" t="s">
        <v>19621</v>
      </c>
      <c r="E7486" s="89">
        <v>0.365110039820618</v>
      </c>
      <c r="F7486" s="89">
        <v>703423</v>
      </c>
      <c r="G7486" s="89">
        <v>1</v>
      </c>
      <c r="H7486" t="s">
        <v>19629</v>
      </c>
      <c r="I7486" s="89"/>
    </row>
    <row r="7487">
      <c r="A7487" t="s">
        <v>10072</v>
      </c>
      <c r="B7487" t="s">
        <v>19483</v>
      </c>
      <c r="C7487" t="s">
        <v>19618</v>
      </c>
      <c r="D7487" t="s">
        <v>19622</v>
      </c>
      <c r="E7487" s="89">
        <v>0.9766724101313607</v>
      </c>
      <c r="F7487" s="89">
        <v>703423</v>
      </c>
      <c r="G7487" s="89">
        <v>1</v>
      </c>
      <c r="H7487" t="s">
        <v>19629</v>
      </c>
      <c r="I7487" s="89"/>
    </row>
    <row r="7488">
      <c r="A7488" t="s">
        <v>10073</v>
      </c>
      <c r="B7488" t="s">
        <v>19483</v>
      </c>
      <c r="C7488" t="s">
        <v>19618</v>
      </c>
      <c r="D7488" t="s">
        <v>19623</v>
      </c>
      <c r="E7488" s="89">
        <v>0.5078011443490427</v>
      </c>
      <c r="F7488" s="89">
        <v>703423</v>
      </c>
      <c r="G7488" s="89">
        <v>1</v>
      </c>
      <c r="H7488" t="s">
        <v>19629</v>
      </c>
      <c r="I7488" s="89"/>
    </row>
    <row r="7489">
      <c r="A7489" t="s">
        <v>10074</v>
      </c>
      <c r="B7489" t="s">
        <v>19480</v>
      </c>
      <c r="C7489" t="s">
        <v>19618</v>
      </c>
      <c r="D7489" t="s">
        <v>19623</v>
      </c>
      <c r="E7489" s="89">
        <v>0.9685935774064823</v>
      </c>
      <c r="F7489" s="89">
        <v>703423</v>
      </c>
      <c r="G7489" s="89">
        <v>1</v>
      </c>
      <c r="H7489" t="s">
        <v>19630</v>
      </c>
      <c r="I7489" s="89"/>
    </row>
    <row r="7490">
      <c r="A7490" t="s">
        <v>10075</v>
      </c>
      <c r="B7490" t="s">
        <v>19481</v>
      </c>
      <c r="C7490" t="s">
        <v>19618</v>
      </c>
      <c r="D7490" t="s">
        <v>19623</v>
      </c>
      <c r="E7490" s="89">
        <v>0.4980771784334646</v>
      </c>
      <c r="F7490" s="89">
        <v>703423</v>
      </c>
      <c r="G7490" s="89">
        <v>1</v>
      </c>
      <c r="H7490" t="s">
        <v>19630</v>
      </c>
      <c r="I7490" s="89"/>
    </row>
    <row r="7491">
      <c r="A7491" t="s">
        <v>10076</v>
      </c>
      <c r="B7491" t="s">
        <v>19482</v>
      </c>
      <c r="C7491" t="s">
        <v>19618</v>
      </c>
      <c r="D7491" t="s">
        <v>19623</v>
      </c>
      <c r="E7491" s="89">
        <v>0.2820907033706716</v>
      </c>
      <c r="F7491" s="89">
        <v>703423</v>
      </c>
      <c r="G7491" s="89">
        <v>1</v>
      </c>
      <c r="H7491" t="s">
        <v>19630</v>
      </c>
      <c r="I7491" s="89"/>
    </row>
    <row r="7492">
      <c r="A7492" t="s">
        <v>10077</v>
      </c>
      <c r="B7492" t="s">
        <v>19483</v>
      </c>
      <c r="C7492" t="s">
        <v>19618</v>
      </c>
      <c r="D7492" t="s">
        <v>19624</v>
      </c>
      <c r="E7492" s="89">
        <v>1.084848425937225</v>
      </c>
      <c r="F7492" s="89">
        <v>703423</v>
      </c>
      <c r="G7492" s="89">
        <v>1</v>
      </c>
      <c r="H7492" t="s">
        <v>19629</v>
      </c>
      <c r="I7492" s="89"/>
    </row>
    <row r="7493">
      <c r="A7493" t="s">
        <v>10078</v>
      </c>
      <c r="B7493" t="s">
        <v>19480</v>
      </c>
      <c r="C7493" t="s">
        <v>19618</v>
      </c>
      <c r="D7493" t="s">
        <v>19624</v>
      </c>
      <c r="E7493" s="89">
        <v>0.4430733712147598</v>
      </c>
      <c r="F7493" s="89">
        <v>703423</v>
      </c>
      <c r="G7493" s="89">
        <v>1</v>
      </c>
      <c r="H7493" t="s">
        <v>19630</v>
      </c>
      <c r="I7493" s="89"/>
    </row>
    <row r="7494">
      <c r="A7494" t="s">
        <v>10079</v>
      </c>
      <c r="B7494" t="s">
        <v>19481</v>
      </c>
      <c r="C7494" t="s">
        <v>19618</v>
      </c>
      <c r="D7494" t="s">
        <v>19624</v>
      </c>
      <c r="E7494" s="89">
        <v>0.1080578670988715</v>
      </c>
      <c r="F7494" s="89">
        <v>703423</v>
      </c>
      <c r="G7494" s="89">
        <v>1</v>
      </c>
      <c r="H7494" t="s">
        <v>19630</v>
      </c>
      <c r="I7494" s="89"/>
    </row>
    <row r="7495">
      <c r="A7495" t="s">
        <v>10080</v>
      </c>
      <c r="B7495" t="s">
        <v>19482</v>
      </c>
      <c r="C7495" t="s">
        <v>19618</v>
      </c>
      <c r="D7495" t="s">
        <v>19624</v>
      </c>
      <c r="E7495" s="89">
        <v>0.04066110127292977</v>
      </c>
      <c r="F7495" s="89">
        <v>703423</v>
      </c>
      <c r="G7495" s="89">
        <v>1</v>
      </c>
      <c r="H7495" t="s">
        <v>19630</v>
      </c>
      <c r="I7495" s="89"/>
    </row>
    <row r="7496">
      <c r="A7496" t="s">
        <v>10081</v>
      </c>
      <c r="B7496" t="s">
        <v>19477</v>
      </c>
      <c r="C7496" t="s">
        <v>19619</v>
      </c>
      <c r="D7496" t="s">
        <v>19630</v>
      </c>
      <c r="E7496" s="89">
        <v>203286497108.4306</v>
      </c>
      <c r="F7496" s="89">
        <v>703423</v>
      </c>
      <c r="G7496" s="89">
        <v>1</v>
      </c>
      <c r="H7496" t="s">
        <v>19630</v>
      </c>
      <c r="I7496" s="89"/>
    </row>
    <row r="7497">
      <c r="A7497" t="s">
        <v>10082</v>
      </c>
      <c r="B7497" t="s">
        <v>19478</v>
      </c>
      <c r="C7497" t="s">
        <v>19619</v>
      </c>
      <c r="D7497" t="s">
        <v>19630</v>
      </c>
      <c r="E7497" s="89">
        <v>1</v>
      </c>
      <c r="F7497" s="89">
        <v>703423</v>
      </c>
      <c r="G7497" s="89">
        <v>1</v>
      </c>
      <c r="H7497" t="s">
        <v>19630</v>
      </c>
      <c r="I7497" s="89"/>
    </row>
    <row r="7498">
      <c r="A7498" t="s">
        <v>10083</v>
      </c>
      <c r="B7498" t="s">
        <v>19479</v>
      </c>
      <c r="C7498" t="s">
        <v>19619</v>
      </c>
      <c r="D7498" t="s">
        <v>19630</v>
      </c>
      <c r="E7498" s="89">
        <v>288996.0906999495</v>
      </c>
      <c r="F7498" s="89">
        <v>703423</v>
      </c>
      <c r="G7498" s="89">
        <v>1</v>
      </c>
      <c r="H7498" t="s">
        <v>19630</v>
      </c>
      <c r="I7498" s="89"/>
    </row>
    <row r="7499">
      <c r="A7499" t="s">
        <v>10084</v>
      </c>
      <c r="B7499" t="s">
        <v>19483</v>
      </c>
      <c r="C7499" t="s">
        <v>19619</v>
      </c>
      <c r="D7499" t="s">
        <v>19614</v>
      </c>
      <c r="E7499" s="89">
        <v>1.429008434406749</v>
      </c>
      <c r="F7499" s="89">
        <v>703423</v>
      </c>
      <c r="G7499" s="89">
        <v>1</v>
      </c>
      <c r="H7499" t="s">
        <v>19629</v>
      </c>
      <c r="I7499" s="89"/>
    </row>
    <row r="7500">
      <c r="A7500" t="s">
        <v>10085</v>
      </c>
      <c r="B7500" t="s">
        <v>19483</v>
      </c>
      <c r="C7500" t="s">
        <v>19619</v>
      </c>
      <c r="D7500" t="s">
        <v>19615</v>
      </c>
      <c r="E7500" s="89">
        <v>1.42943625098373</v>
      </c>
      <c r="F7500" s="89">
        <v>703423</v>
      </c>
      <c r="G7500" s="89">
        <v>1</v>
      </c>
      <c r="H7500" t="s">
        <v>19629</v>
      </c>
      <c r="I7500" s="89"/>
    </row>
    <row r="7501">
      <c r="A7501" t="s">
        <v>10086</v>
      </c>
      <c r="B7501" t="s">
        <v>19483</v>
      </c>
      <c r="C7501" t="s">
        <v>19619</v>
      </c>
      <c r="D7501" t="s">
        <v>19616</v>
      </c>
      <c r="E7501" s="89">
        <v>1.429008434406749</v>
      </c>
      <c r="F7501" s="89">
        <v>703423</v>
      </c>
      <c r="G7501" s="89">
        <v>1</v>
      </c>
      <c r="H7501" t="s">
        <v>19629</v>
      </c>
      <c r="I7501" s="89"/>
    </row>
    <row r="7502">
      <c r="A7502" t="s">
        <v>10087</v>
      </c>
      <c r="B7502" t="s">
        <v>19483</v>
      </c>
      <c r="C7502" t="s">
        <v>19619</v>
      </c>
      <c r="D7502" t="s">
        <v>19617</v>
      </c>
      <c r="E7502" s="89">
        <v>1.429110089332531</v>
      </c>
      <c r="F7502" s="89">
        <v>703423</v>
      </c>
      <c r="G7502" s="89">
        <v>1</v>
      </c>
      <c r="H7502" t="s">
        <v>19629</v>
      </c>
      <c r="I7502" s="89"/>
    </row>
    <row r="7503">
      <c r="A7503" t="s">
        <v>10088</v>
      </c>
      <c r="B7503" t="s">
        <v>19483</v>
      </c>
      <c r="C7503" t="s">
        <v>19619</v>
      </c>
      <c r="D7503" t="s">
        <v>19618</v>
      </c>
      <c r="E7503" s="89">
        <v>1.082907565624256</v>
      </c>
      <c r="F7503" s="89">
        <v>703423</v>
      </c>
      <c r="G7503" s="89">
        <v>1</v>
      </c>
      <c r="H7503" t="s">
        <v>19629</v>
      </c>
      <c r="I7503" s="89"/>
    </row>
    <row r="7504">
      <c r="A7504" t="s">
        <v>10089</v>
      </c>
      <c r="B7504" t="s">
        <v>19483</v>
      </c>
      <c r="C7504" t="s">
        <v>19619</v>
      </c>
      <c r="D7504" t="s">
        <v>19619</v>
      </c>
      <c r="E7504" s="89">
        <v>1</v>
      </c>
      <c r="F7504" s="89">
        <v>703423</v>
      </c>
      <c r="G7504" s="89">
        <v>1</v>
      </c>
      <c r="H7504" t="s">
        <v>19629</v>
      </c>
      <c r="I7504" s="89"/>
    </row>
    <row r="7505">
      <c r="A7505" t="s">
        <v>10090</v>
      </c>
      <c r="B7505" t="s">
        <v>19483</v>
      </c>
      <c r="C7505" t="s">
        <v>19619</v>
      </c>
      <c r="D7505" t="s">
        <v>19620</v>
      </c>
      <c r="E7505" s="89">
        <v>0.9655649910097026</v>
      </c>
      <c r="F7505" s="89">
        <v>703423</v>
      </c>
      <c r="G7505" s="89">
        <v>1</v>
      </c>
      <c r="H7505" t="s">
        <v>19629</v>
      </c>
      <c r="I7505" s="89"/>
    </row>
    <row r="7506">
      <c r="A7506" t="s">
        <v>10091</v>
      </c>
      <c r="B7506" t="s">
        <v>19483</v>
      </c>
      <c r="C7506" t="s">
        <v>19619</v>
      </c>
      <c r="D7506" t="s">
        <v>19621</v>
      </c>
      <c r="E7506" s="89">
        <v>0.3973796554601081</v>
      </c>
      <c r="F7506" s="89">
        <v>703423</v>
      </c>
      <c r="G7506" s="89">
        <v>1</v>
      </c>
      <c r="H7506" t="s">
        <v>19629</v>
      </c>
      <c r="I7506" s="89"/>
    </row>
    <row r="7507">
      <c r="A7507" t="s">
        <v>10092</v>
      </c>
      <c r="B7507" t="s">
        <v>19483</v>
      </c>
      <c r="C7507" t="s">
        <v>19619</v>
      </c>
      <c r="D7507" t="s">
        <v>19622</v>
      </c>
      <c r="E7507" s="89">
        <v>1.055552813744266</v>
      </c>
      <c r="F7507" s="89">
        <v>703423</v>
      </c>
      <c r="G7507" s="89">
        <v>1</v>
      </c>
      <c r="H7507" t="s">
        <v>19629</v>
      </c>
      <c r="I7507" s="89"/>
    </row>
    <row r="7508">
      <c r="A7508" t="s">
        <v>10093</v>
      </c>
      <c r="B7508" t="s">
        <v>19483</v>
      </c>
      <c r="C7508" t="s">
        <v>19619</v>
      </c>
      <c r="D7508" t="s">
        <v>19623</v>
      </c>
      <c r="E7508" s="89">
        <v>0.5447748879362411</v>
      </c>
      <c r="F7508" s="89">
        <v>703423</v>
      </c>
      <c r="G7508" s="89">
        <v>1</v>
      </c>
      <c r="H7508" t="s">
        <v>19629</v>
      </c>
      <c r="I7508" s="89"/>
    </row>
    <row r="7509">
      <c r="A7509" t="s">
        <v>10094</v>
      </c>
      <c r="B7509" t="s">
        <v>19480</v>
      </c>
      <c r="C7509" t="s">
        <v>19619</v>
      </c>
      <c r="D7509" t="s">
        <v>19623</v>
      </c>
      <c r="E7509" s="89">
        <v>0.9660005430587285</v>
      </c>
      <c r="F7509" s="89">
        <v>703423</v>
      </c>
      <c r="G7509" s="89">
        <v>1</v>
      </c>
      <c r="H7509" t="s">
        <v>19630</v>
      </c>
      <c r="I7509" s="89"/>
    </row>
    <row r="7510">
      <c r="A7510" t="s">
        <v>10095</v>
      </c>
      <c r="B7510" t="s">
        <v>19481</v>
      </c>
      <c r="C7510" t="s">
        <v>19619</v>
      </c>
      <c r="D7510" t="s">
        <v>19623</v>
      </c>
      <c r="E7510" s="89">
        <v>0.4639670114058221</v>
      </c>
      <c r="F7510" s="89">
        <v>703423</v>
      </c>
      <c r="G7510" s="89">
        <v>1</v>
      </c>
      <c r="H7510" t="s">
        <v>19630</v>
      </c>
      <c r="I7510" s="89"/>
    </row>
    <row r="7511">
      <c r="A7511" t="s">
        <v>10096</v>
      </c>
      <c r="B7511" t="s">
        <v>19482</v>
      </c>
      <c r="C7511" t="s">
        <v>19619</v>
      </c>
      <c r="D7511" t="s">
        <v>19623</v>
      </c>
      <c r="E7511" s="89">
        <v>0.24981781217397</v>
      </c>
      <c r="F7511" s="89">
        <v>703423</v>
      </c>
      <c r="G7511" s="89">
        <v>1</v>
      </c>
      <c r="H7511" t="s">
        <v>19630</v>
      </c>
      <c r="I7511" s="89"/>
    </row>
    <row r="7512">
      <c r="A7512" t="s">
        <v>10097</v>
      </c>
      <c r="B7512" t="s">
        <v>19483</v>
      </c>
      <c r="C7512" t="s">
        <v>19619</v>
      </c>
      <c r="D7512" t="s">
        <v>19624</v>
      </c>
      <c r="E7512" s="89">
        <v>1.163908421892931</v>
      </c>
      <c r="F7512" s="89">
        <v>703423</v>
      </c>
      <c r="G7512" s="89">
        <v>1</v>
      </c>
      <c r="H7512" t="s">
        <v>19629</v>
      </c>
      <c r="I7512" s="89"/>
    </row>
    <row r="7513">
      <c r="A7513" t="s">
        <v>10098</v>
      </c>
      <c r="B7513" t="s">
        <v>19480</v>
      </c>
      <c r="C7513" t="s">
        <v>19619</v>
      </c>
      <c r="D7513" t="s">
        <v>19624</v>
      </c>
      <c r="E7513" s="89">
        <v>0.3665148850691547</v>
      </c>
      <c r="F7513" s="89">
        <v>703423</v>
      </c>
      <c r="G7513" s="89">
        <v>1</v>
      </c>
      <c r="H7513" t="s">
        <v>19630</v>
      </c>
      <c r="I7513" s="89"/>
    </row>
    <row r="7514">
      <c r="A7514" t="s">
        <v>10099</v>
      </c>
      <c r="B7514" t="s">
        <v>19481</v>
      </c>
      <c r="C7514" t="s">
        <v>19619</v>
      </c>
      <c r="D7514" t="s">
        <v>19624</v>
      </c>
      <c r="E7514" s="89">
        <v>0.08030797641593228</v>
      </c>
      <c r="F7514" s="89">
        <v>703423</v>
      </c>
      <c r="G7514" s="89">
        <v>1</v>
      </c>
      <c r="H7514" t="s">
        <v>19630</v>
      </c>
      <c r="I7514" s="89"/>
    </row>
    <row r="7515">
      <c r="A7515" t="s">
        <v>10100</v>
      </c>
      <c r="B7515" t="s">
        <v>19482</v>
      </c>
      <c r="C7515" t="s">
        <v>19619</v>
      </c>
      <c r="D7515" t="s">
        <v>19624</v>
      </c>
      <c r="E7515" s="89">
        <v>0.02696806908156429</v>
      </c>
      <c r="F7515" s="89">
        <v>703423</v>
      </c>
      <c r="G7515" s="89">
        <v>1</v>
      </c>
      <c r="H7515" t="s">
        <v>19630</v>
      </c>
      <c r="I7515" s="89"/>
    </row>
    <row r="7516">
      <c r="A7516" t="s">
        <v>10101</v>
      </c>
      <c r="B7516" t="s">
        <v>19477</v>
      </c>
      <c r="C7516" t="s">
        <v>19620</v>
      </c>
      <c r="D7516" t="s">
        <v>19630</v>
      </c>
      <c r="E7516" s="89">
        <v>210425125762.2936</v>
      </c>
      <c r="F7516" s="89">
        <v>703423</v>
      </c>
      <c r="G7516" s="89">
        <v>1</v>
      </c>
      <c r="H7516" t="s">
        <v>19630</v>
      </c>
      <c r="I7516" s="89"/>
    </row>
    <row r="7517">
      <c r="A7517" t="s">
        <v>10102</v>
      </c>
      <c r="B7517" t="s">
        <v>19478</v>
      </c>
      <c r="C7517" t="s">
        <v>19620</v>
      </c>
      <c r="D7517" t="s">
        <v>19630</v>
      </c>
      <c r="E7517" s="89">
        <v>1</v>
      </c>
      <c r="F7517" s="89">
        <v>703423</v>
      </c>
      <c r="G7517" s="89">
        <v>1</v>
      </c>
      <c r="H7517" t="s">
        <v>19630</v>
      </c>
      <c r="I7517" s="89"/>
    </row>
    <row r="7518">
      <c r="A7518" t="s">
        <v>10103</v>
      </c>
      <c r="B7518" t="s">
        <v>19479</v>
      </c>
      <c r="C7518" t="s">
        <v>19620</v>
      </c>
      <c r="D7518" t="s">
        <v>19630</v>
      </c>
      <c r="E7518" s="89">
        <v>299144.5058837905</v>
      </c>
      <c r="F7518" s="89">
        <v>703423</v>
      </c>
      <c r="G7518" s="89">
        <v>1</v>
      </c>
      <c r="H7518" t="s">
        <v>19630</v>
      </c>
      <c r="I7518" s="89"/>
    </row>
    <row r="7519">
      <c r="A7519" t="s">
        <v>10104</v>
      </c>
      <c r="B7519" t="s">
        <v>19483</v>
      </c>
      <c r="C7519" t="s">
        <v>19620</v>
      </c>
      <c r="D7519" t="s">
        <v>19614</v>
      </c>
      <c r="E7519" s="89">
        <v>1.478094943798461</v>
      </c>
      <c r="F7519" s="89">
        <v>703423</v>
      </c>
      <c r="G7519" s="89">
        <v>1</v>
      </c>
      <c r="H7519" t="s">
        <v>19629</v>
      </c>
      <c r="I7519" s="89"/>
    </row>
    <row r="7520">
      <c r="A7520" t="s">
        <v>10105</v>
      </c>
      <c r="B7520" t="s">
        <v>19483</v>
      </c>
      <c r="C7520" t="s">
        <v>19620</v>
      </c>
      <c r="D7520" t="s">
        <v>19615</v>
      </c>
      <c r="E7520" s="89">
        <v>1.478537381927604</v>
      </c>
      <c r="F7520" s="89">
        <v>703423</v>
      </c>
      <c r="G7520" s="89">
        <v>1</v>
      </c>
      <c r="H7520" t="s">
        <v>19629</v>
      </c>
      <c r="I7520" s="89"/>
    </row>
    <row r="7521">
      <c r="A7521" t="s">
        <v>10106</v>
      </c>
      <c r="B7521" t="s">
        <v>19483</v>
      </c>
      <c r="C7521" t="s">
        <v>19620</v>
      </c>
      <c r="D7521" t="s">
        <v>19616</v>
      </c>
      <c r="E7521" s="89">
        <v>1.478094943798461</v>
      </c>
      <c r="F7521" s="89">
        <v>703423</v>
      </c>
      <c r="G7521" s="89">
        <v>1</v>
      </c>
      <c r="H7521" t="s">
        <v>19629</v>
      </c>
      <c r="I7521" s="89"/>
    </row>
    <row r="7522">
      <c r="A7522" t="s">
        <v>10107</v>
      </c>
      <c r="B7522" t="s">
        <v>19483</v>
      </c>
      <c r="C7522" t="s">
        <v>19620</v>
      </c>
      <c r="D7522" t="s">
        <v>19617</v>
      </c>
      <c r="E7522" s="89">
        <v>1.478204066156525</v>
      </c>
      <c r="F7522" s="89">
        <v>703423</v>
      </c>
      <c r="G7522" s="89">
        <v>1</v>
      </c>
      <c r="H7522" t="s">
        <v>19629</v>
      </c>
      <c r="I7522" s="89"/>
    </row>
    <row r="7523">
      <c r="A7523" t="s">
        <v>10108</v>
      </c>
      <c r="B7523" t="s">
        <v>19483</v>
      </c>
      <c r="C7523" t="s">
        <v>19620</v>
      </c>
      <c r="D7523" t="s">
        <v>19618</v>
      </c>
      <c r="E7523" s="89">
        <v>1.121196379697181</v>
      </c>
      <c r="F7523" s="89">
        <v>703423</v>
      </c>
      <c r="G7523" s="89">
        <v>1</v>
      </c>
      <c r="H7523" t="s">
        <v>19629</v>
      </c>
      <c r="I7523" s="89"/>
    </row>
    <row r="7524">
      <c r="A7524" t="s">
        <v>10109</v>
      </c>
      <c r="B7524" t="s">
        <v>19483</v>
      </c>
      <c r="C7524" t="s">
        <v>19620</v>
      </c>
      <c r="D7524" t="s">
        <v>19619</v>
      </c>
      <c r="E7524" s="89">
        <v>1.036067582382617</v>
      </c>
      <c r="F7524" s="89">
        <v>703423</v>
      </c>
      <c r="G7524" s="89">
        <v>1</v>
      </c>
      <c r="H7524" t="s">
        <v>19629</v>
      </c>
      <c r="I7524" s="89"/>
    </row>
    <row r="7525">
      <c r="A7525" t="s">
        <v>10110</v>
      </c>
      <c r="B7525" t="s">
        <v>19483</v>
      </c>
      <c r="C7525" t="s">
        <v>19620</v>
      </c>
      <c r="D7525" t="s">
        <v>19620</v>
      </c>
      <c r="E7525" s="89">
        <v>1</v>
      </c>
      <c r="F7525" s="89">
        <v>703423</v>
      </c>
      <c r="G7525" s="89">
        <v>1</v>
      </c>
      <c r="H7525" t="s">
        <v>19629</v>
      </c>
      <c r="I7525" s="89"/>
    </row>
    <row r="7526">
      <c r="A7526" t="s">
        <v>10111</v>
      </c>
      <c r="B7526" t="s">
        <v>19483</v>
      </c>
      <c r="C7526" t="s">
        <v>19620</v>
      </c>
      <c r="D7526" t="s">
        <v>19621</v>
      </c>
      <c r="E7526" s="89">
        <v>0.4106997808383547</v>
      </c>
      <c r="F7526" s="89">
        <v>703423</v>
      </c>
      <c r="G7526" s="89">
        <v>1</v>
      </c>
      <c r="H7526" t="s">
        <v>19629</v>
      </c>
      <c r="I7526" s="89"/>
    </row>
    <row r="7527">
      <c r="A7527" t="s">
        <v>10112</v>
      </c>
      <c r="B7527" t="s">
        <v>19483</v>
      </c>
      <c r="C7527" t="s">
        <v>19620</v>
      </c>
      <c r="D7527" t="s">
        <v>19622</v>
      </c>
      <c r="E7527" s="89">
        <v>1.093003400601905</v>
      </c>
      <c r="F7527" s="89">
        <v>703423</v>
      </c>
      <c r="G7527" s="89">
        <v>1</v>
      </c>
      <c r="H7527" t="s">
        <v>19629</v>
      </c>
      <c r="I7527" s="89"/>
    </row>
    <row r="7528">
      <c r="A7528" t="s">
        <v>10113</v>
      </c>
      <c r="B7528" t="s">
        <v>19483</v>
      </c>
      <c r="C7528" t="s">
        <v>19620</v>
      </c>
      <c r="D7528" t="s">
        <v>19623</v>
      </c>
      <c r="E7528" s="89">
        <v>0.5638278287650912</v>
      </c>
      <c r="F7528" s="89">
        <v>703423</v>
      </c>
      <c r="G7528" s="89">
        <v>1</v>
      </c>
      <c r="H7528" t="s">
        <v>19629</v>
      </c>
      <c r="I7528" s="89"/>
    </row>
    <row r="7529">
      <c r="A7529" t="s">
        <v>10114</v>
      </c>
      <c r="B7529" t="s">
        <v>19480</v>
      </c>
      <c r="C7529" t="s">
        <v>19620</v>
      </c>
      <c r="D7529" t="s">
        <v>19623</v>
      </c>
      <c r="E7529" s="89">
        <v>0.9635155518087979</v>
      </c>
      <c r="F7529" s="89">
        <v>703423</v>
      </c>
      <c r="G7529" s="89">
        <v>1</v>
      </c>
      <c r="H7529" t="s">
        <v>19630</v>
      </c>
      <c r="I7529" s="89"/>
    </row>
    <row r="7530">
      <c r="A7530" t="s">
        <v>10115</v>
      </c>
      <c r="B7530" t="s">
        <v>19481</v>
      </c>
      <c r="C7530" t="s">
        <v>19620</v>
      </c>
      <c r="D7530" t="s">
        <v>19623</v>
      </c>
      <c r="E7530" s="89">
        <v>0.4461275434291773</v>
      </c>
      <c r="F7530" s="89">
        <v>703423</v>
      </c>
      <c r="G7530" s="89">
        <v>1</v>
      </c>
      <c r="H7530" t="s">
        <v>19630</v>
      </c>
      <c r="I7530" s="89"/>
    </row>
    <row r="7531">
      <c r="A7531" t="s">
        <v>10116</v>
      </c>
      <c r="B7531" t="s">
        <v>19482</v>
      </c>
      <c r="C7531" t="s">
        <v>19620</v>
      </c>
      <c r="D7531" t="s">
        <v>19623</v>
      </c>
      <c r="E7531" s="89">
        <v>0.2346542322393555</v>
      </c>
      <c r="F7531" s="89">
        <v>703423</v>
      </c>
      <c r="G7531" s="89">
        <v>1</v>
      </c>
      <c r="H7531" t="s">
        <v>19630</v>
      </c>
      <c r="I7531" s="89"/>
    </row>
    <row r="7532">
      <c r="A7532" t="s">
        <v>10117</v>
      </c>
      <c r="B7532" t="s">
        <v>19483</v>
      </c>
      <c r="C7532" t="s">
        <v>19620</v>
      </c>
      <c r="D7532" t="s">
        <v>19624</v>
      </c>
      <c r="E7532" s="89">
        <v>1.204733004133988</v>
      </c>
      <c r="F7532" s="89">
        <v>703423</v>
      </c>
      <c r="G7532" s="89">
        <v>1</v>
      </c>
      <c r="H7532" t="s">
        <v>19629</v>
      </c>
      <c r="I7532" s="89"/>
    </row>
    <row r="7533">
      <c r="A7533" t="s">
        <v>10118</v>
      </c>
      <c r="B7533" t="s">
        <v>19480</v>
      </c>
      <c r="C7533" t="s">
        <v>19620</v>
      </c>
      <c r="D7533" t="s">
        <v>19624</v>
      </c>
      <c r="E7533" s="89">
        <v>0.3166529954238061</v>
      </c>
      <c r="F7533" s="89">
        <v>703423</v>
      </c>
      <c r="G7533" s="89">
        <v>1</v>
      </c>
      <c r="H7533" t="s">
        <v>19630</v>
      </c>
      <c r="I7533" s="89"/>
    </row>
    <row r="7534">
      <c r="A7534" t="s">
        <v>10119</v>
      </c>
      <c r="B7534" t="s">
        <v>19481</v>
      </c>
      <c r="C7534" t="s">
        <v>19620</v>
      </c>
      <c r="D7534" t="s">
        <v>19624</v>
      </c>
      <c r="E7534" s="89">
        <v>0.07056248597150959</v>
      </c>
      <c r="F7534" s="89">
        <v>703423</v>
      </c>
      <c r="G7534" s="89">
        <v>1</v>
      </c>
      <c r="H7534" t="s">
        <v>19630</v>
      </c>
      <c r="I7534" s="89"/>
    </row>
    <row r="7535">
      <c r="A7535" t="s">
        <v>10120</v>
      </c>
      <c r="B7535" t="s">
        <v>19482</v>
      </c>
      <c r="C7535" t="s">
        <v>19620</v>
      </c>
      <c r="D7535" t="s">
        <v>19624</v>
      </c>
      <c r="E7535" s="89">
        <v>0.02333338130413122</v>
      </c>
      <c r="F7535" s="89">
        <v>703423</v>
      </c>
      <c r="G7535" s="89">
        <v>1</v>
      </c>
      <c r="H7535" t="s">
        <v>19630</v>
      </c>
      <c r="I7535" s="89"/>
    </row>
    <row r="7536">
      <c r="A7536" t="s">
        <v>10121</v>
      </c>
      <c r="B7536" t="s">
        <v>19477</v>
      </c>
      <c r="C7536" t="s">
        <v>19621</v>
      </c>
      <c r="D7536" t="s">
        <v>19630</v>
      </c>
      <c r="E7536" s="89">
        <v>669940435403.8922</v>
      </c>
      <c r="F7536" s="89">
        <v>703423</v>
      </c>
      <c r="G7536" s="89">
        <v>1</v>
      </c>
      <c r="H7536" t="s">
        <v>19630</v>
      </c>
      <c r="I7536" s="89"/>
    </row>
    <row r="7537">
      <c r="A7537" t="s">
        <v>10122</v>
      </c>
      <c r="B7537" t="s">
        <v>19478</v>
      </c>
      <c r="C7537" t="s">
        <v>19621</v>
      </c>
      <c r="D7537" t="s">
        <v>19630</v>
      </c>
      <c r="E7537" s="89">
        <v>1</v>
      </c>
      <c r="F7537" s="89">
        <v>703423</v>
      </c>
      <c r="G7537" s="89">
        <v>1</v>
      </c>
      <c r="H7537" t="s">
        <v>19630</v>
      </c>
      <c r="I7537" s="89"/>
    </row>
    <row r="7538">
      <c r="A7538" t="s">
        <v>10123</v>
      </c>
      <c r="B7538" t="s">
        <v>19479</v>
      </c>
      <c r="C7538" t="s">
        <v>19621</v>
      </c>
      <c r="D7538" t="s">
        <v>19630</v>
      </c>
      <c r="E7538" s="89">
        <v>952400.5262891492</v>
      </c>
      <c r="F7538" s="89">
        <v>703423</v>
      </c>
      <c r="G7538" s="89">
        <v>1</v>
      </c>
      <c r="H7538" t="s">
        <v>19630</v>
      </c>
      <c r="I7538" s="89"/>
    </row>
    <row r="7539">
      <c r="A7539" t="s">
        <v>10124</v>
      </c>
      <c r="B7539" t="s">
        <v>19483</v>
      </c>
      <c r="C7539" t="s">
        <v>19621</v>
      </c>
      <c r="D7539" t="s">
        <v>19614</v>
      </c>
      <c r="E7539" s="89">
        <v>5.158482453007904</v>
      </c>
      <c r="F7539" s="89">
        <v>703423</v>
      </c>
      <c r="G7539" s="89">
        <v>1</v>
      </c>
      <c r="H7539" t="s">
        <v>19629</v>
      </c>
      <c r="I7539" s="89"/>
    </row>
    <row r="7540">
      <c r="A7540" t="s">
        <v>10125</v>
      </c>
      <c r="B7540" t="s">
        <v>19483</v>
      </c>
      <c r="C7540" t="s">
        <v>19621</v>
      </c>
      <c r="D7540" t="s">
        <v>19615</v>
      </c>
      <c r="E7540" s="89">
        <v>5.160900889861554</v>
      </c>
      <c r="F7540" s="89">
        <v>703423</v>
      </c>
      <c r="G7540" s="89">
        <v>1</v>
      </c>
      <c r="H7540" t="s">
        <v>19629</v>
      </c>
      <c r="I7540" s="89"/>
    </row>
    <row r="7541">
      <c r="A7541" t="s">
        <v>10126</v>
      </c>
      <c r="B7541" t="s">
        <v>19483</v>
      </c>
      <c r="C7541" t="s">
        <v>19621</v>
      </c>
      <c r="D7541" t="s">
        <v>19616</v>
      </c>
      <c r="E7541" s="89">
        <v>5.158482453007904</v>
      </c>
      <c r="F7541" s="89">
        <v>703423</v>
      </c>
      <c r="G7541" s="89">
        <v>1</v>
      </c>
      <c r="H7541" t="s">
        <v>19629</v>
      </c>
      <c r="I7541" s="89"/>
    </row>
    <row r="7542">
      <c r="A7542" t="s">
        <v>10127</v>
      </c>
      <c r="B7542" t="s">
        <v>19483</v>
      </c>
      <c r="C7542" t="s">
        <v>19621</v>
      </c>
      <c r="D7542" t="s">
        <v>19617</v>
      </c>
      <c r="E7542" s="89">
        <v>5.158964085984234</v>
      </c>
      <c r="F7542" s="89">
        <v>703423</v>
      </c>
      <c r="G7542" s="89">
        <v>1</v>
      </c>
      <c r="H7542" t="s">
        <v>19629</v>
      </c>
      <c r="I7542" s="89"/>
    </row>
    <row r="7543">
      <c r="A7543" t="s">
        <v>10128</v>
      </c>
      <c r="B7543" t="s">
        <v>19483</v>
      </c>
      <c r="C7543" t="s">
        <v>19621</v>
      </c>
      <c r="D7543" t="s">
        <v>19618</v>
      </c>
      <c r="E7543" s="89">
        <v>4.065618486740012</v>
      </c>
      <c r="F7543" s="89">
        <v>703423</v>
      </c>
      <c r="G7543" s="89">
        <v>1</v>
      </c>
      <c r="H7543" t="s">
        <v>19629</v>
      </c>
      <c r="I7543" s="89"/>
    </row>
    <row r="7544">
      <c r="A7544" t="s">
        <v>10129</v>
      </c>
      <c r="B7544" t="s">
        <v>19483</v>
      </c>
      <c r="C7544" t="s">
        <v>19621</v>
      </c>
      <c r="D7544" t="s">
        <v>19619</v>
      </c>
      <c r="E7544" s="89">
        <v>3.776174863260947</v>
      </c>
      <c r="F7544" s="89">
        <v>703423</v>
      </c>
      <c r="G7544" s="89">
        <v>1</v>
      </c>
      <c r="H7544" t="s">
        <v>19629</v>
      </c>
      <c r="I7544" s="89"/>
    </row>
    <row r="7545">
      <c r="A7545" t="s">
        <v>10130</v>
      </c>
      <c r="B7545" t="s">
        <v>19483</v>
      </c>
      <c r="C7545" t="s">
        <v>19621</v>
      </c>
      <c r="D7545" t="s">
        <v>19620</v>
      </c>
      <c r="E7545" s="89">
        <v>3.63830310836714</v>
      </c>
      <c r="F7545" s="89">
        <v>703423</v>
      </c>
      <c r="G7545" s="89">
        <v>1</v>
      </c>
      <c r="H7545" t="s">
        <v>19629</v>
      </c>
      <c r="I7545" s="89"/>
    </row>
    <row r="7546">
      <c r="A7546" t="s">
        <v>10131</v>
      </c>
      <c r="B7546" t="s">
        <v>19483</v>
      </c>
      <c r="C7546" t="s">
        <v>19621</v>
      </c>
      <c r="D7546" t="s">
        <v>19621</v>
      </c>
      <c r="E7546" s="89">
        <v>1</v>
      </c>
      <c r="F7546" s="89">
        <v>703423</v>
      </c>
      <c r="G7546" s="89">
        <v>1</v>
      </c>
      <c r="H7546" t="s">
        <v>19629</v>
      </c>
      <c r="I7546" s="89"/>
    </row>
    <row r="7547">
      <c r="A7547" t="s">
        <v>10132</v>
      </c>
      <c r="B7547" t="s">
        <v>19483</v>
      </c>
      <c r="C7547" t="s">
        <v>19621</v>
      </c>
      <c r="D7547" t="s">
        <v>19622</v>
      </c>
      <c r="E7547" s="89">
        <v>3.940362575379787</v>
      </c>
      <c r="F7547" s="89">
        <v>703423</v>
      </c>
      <c r="G7547" s="89">
        <v>1</v>
      </c>
      <c r="H7547" t="s">
        <v>19629</v>
      </c>
      <c r="I7547" s="89"/>
    </row>
    <row r="7548">
      <c r="A7548" t="s">
        <v>10133</v>
      </c>
      <c r="B7548" t="s">
        <v>19483</v>
      </c>
      <c r="C7548" t="s">
        <v>19621</v>
      </c>
      <c r="D7548" t="s">
        <v>19623</v>
      </c>
      <c r="E7548" s="89">
        <v>1.796912503823027</v>
      </c>
      <c r="F7548" s="89">
        <v>703423</v>
      </c>
      <c r="G7548" s="89">
        <v>1</v>
      </c>
      <c r="H7548" t="s">
        <v>19629</v>
      </c>
      <c r="I7548" s="89"/>
    </row>
    <row r="7549">
      <c r="A7549" t="s">
        <v>10134</v>
      </c>
      <c r="B7549" t="s">
        <v>19480</v>
      </c>
      <c r="C7549" t="s">
        <v>19621</v>
      </c>
      <c r="D7549" t="s">
        <v>19623</v>
      </c>
      <c r="E7549" s="89">
        <v>0.1973648857088836</v>
      </c>
      <c r="F7549" s="89">
        <v>703423</v>
      </c>
      <c r="G7549" s="89">
        <v>1</v>
      </c>
      <c r="H7549" t="s">
        <v>19630</v>
      </c>
      <c r="I7549" s="89"/>
    </row>
    <row r="7550">
      <c r="A7550" t="s">
        <v>10135</v>
      </c>
      <c r="B7550" t="s">
        <v>19481</v>
      </c>
      <c r="C7550" t="s">
        <v>19621</v>
      </c>
      <c r="D7550" t="s">
        <v>19623</v>
      </c>
      <c r="E7550" s="89">
        <v>0.06089853576217992</v>
      </c>
      <c r="F7550" s="89">
        <v>703423</v>
      </c>
      <c r="G7550" s="89">
        <v>1</v>
      </c>
      <c r="H7550" t="s">
        <v>19630</v>
      </c>
      <c r="I7550" s="89"/>
    </row>
    <row r="7551">
      <c r="A7551" t="s">
        <v>10136</v>
      </c>
      <c r="B7551" t="s">
        <v>19482</v>
      </c>
      <c r="C7551" t="s">
        <v>19621</v>
      </c>
      <c r="D7551" t="s">
        <v>19623</v>
      </c>
      <c r="E7551" s="89">
        <v>0.02501802217595275</v>
      </c>
      <c r="F7551" s="89">
        <v>703423</v>
      </c>
      <c r="G7551" s="89">
        <v>1</v>
      </c>
      <c r="H7551" t="s">
        <v>19630</v>
      </c>
      <c r="I7551" s="89"/>
    </row>
    <row r="7552">
      <c r="A7552" t="s">
        <v>10137</v>
      </c>
      <c r="B7552" t="s">
        <v>19483</v>
      </c>
      <c r="C7552" t="s">
        <v>19621</v>
      </c>
      <c r="D7552" t="s">
        <v>19624</v>
      </c>
      <c r="E7552" s="89">
        <v>3.836682651098594</v>
      </c>
      <c r="F7552" s="89">
        <v>703423</v>
      </c>
      <c r="G7552" s="89">
        <v>1</v>
      </c>
      <c r="H7552" t="s">
        <v>19629</v>
      </c>
      <c r="I7552" s="89"/>
    </row>
    <row r="7553">
      <c r="A7553" t="s">
        <v>10138</v>
      </c>
      <c r="B7553" t="s">
        <v>19480</v>
      </c>
      <c r="C7553" t="s">
        <v>19621</v>
      </c>
      <c r="D7553" t="s">
        <v>19624</v>
      </c>
      <c r="E7553" s="89">
        <v>0.01681918276769455</v>
      </c>
      <c r="F7553" s="89">
        <v>703423</v>
      </c>
      <c r="G7553" s="89">
        <v>1</v>
      </c>
      <c r="H7553" t="s">
        <v>19630</v>
      </c>
      <c r="I7553" s="89"/>
    </row>
    <row r="7554">
      <c r="A7554" t="s">
        <v>10139</v>
      </c>
      <c r="B7554" t="s">
        <v>19481</v>
      </c>
      <c r="C7554" t="s">
        <v>19621</v>
      </c>
      <c r="D7554" t="s">
        <v>19624</v>
      </c>
      <c r="E7554" s="89">
        <v>0.001692121145159721</v>
      </c>
      <c r="F7554" s="89">
        <v>703423</v>
      </c>
      <c r="G7554" s="89">
        <v>1</v>
      </c>
      <c r="H7554" t="s">
        <v>19630</v>
      </c>
      <c r="I7554" s="89"/>
    </row>
    <row r="7555">
      <c r="A7555" t="s">
        <v>10140</v>
      </c>
      <c r="B7555" t="s">
        <v>19482</v>
      </c>
      <c r="C7555" t="s">
        <v>19621</v>
      </c>
      <c r="D7555" t="s">
        <v>19624</v>
      </c>
      <c r="E7555" s="89">
        <v>0.0002520551435088941</v>
      </c>
      <c r="F7555" s="89">
        <v>703423</v>
      </c>
      <c r="G7555" s="89">
        <v>1</v>
      </c>
      <c r="H7555" t="s">
        <v>19630</v>
      </c>
      <c r="I7555" s="89"/>
    </row>
    <row r="7556">
      <c r="A7556" t="s">
        <v>10141</v>
      </c>
      <c r="B7556" t="s">
        <v>19477</v>
      </c>
      <c r="C7556" t="s">
        <v>19622</v>
      </c>
      <c r="D7556" t="s">
        <v>19630</v>
      </c>
      <c r="E7556" s="89">
        <v>195726645729.2791</v>
      </c>
      <c r="F7556" s="89">
        <v>703423</v>
      </c>
      <c r="G7556" s="89">
        <v>1</v>
      </c>
      <c r="H7556" t="s">
        <v>19630</v>
      </c>
      <c r="I7556" s="89"/>
    </row>
    <row r="7557">
      <c r="A7557" t="s">
        <v>10142</v>
      </c>
      <c r="B7557" t="s">
        <v>19478</v>
      </c>
      <c r="C7557" t="s">
        <v>19622</v>
      </c>
      <c r="D7557" t="s">
        <v>19630</v>
      </c>
      <c r="E7557" s="89">
        <v>1</v>
      </c>
      <c r="F7557" s="89">
        <v>703423</v>
      </c>
      <c r="G7557" s="89">
        <v>1</v>
      </c>
      <c r="H7557" t="s">
        <v>19630</v>
      </c>
      <c r="I7557" s="89"/>
    </row>
    <row r="7558">
      <c r="A7558" t="s">
        <v>10143</v>
      </c>
      <c r="B7558" t="s">
        <v>19479</v>
      </c>
      <c r="C7558" t="s">
        <v>19622</v>
      </c>
      <c r="D7558" t="s">
        <v>19630</v>
      </c>
      <c r="E7558" s="89">
        <v>278248.8569882974</v>
      </c>
      <c r="F7558" s="89">
        <v>703423</v>
      </c>
      <c r="G7558" s="89">
        <v>1</v>
      </c>
      <c r="H7558" t="s">
        <v>19630</v>
      </c>
      <c r="I7558" s="89"/>
    </row>
    <row r="7559">
      <c r="A7559" t="s">
        <v>10144</v>
      </c>
      <c r="B7559" t="s">
        <v>19483</v>
      </c>
      <c r="C7559" t="s">
        <v>19622</v>
      </c>
      <c r="D7559" t="s">
        <v>19614</v>
      </c>
      <c r="E7559" s="89">
        <v>1.381123819824331</v>
      </c>
      <c r="F7559" s="89">
        <v>703423</v>
      </c>
      <c r="G7559" s="89">
        <v>1</v>
      </c>
      <c r="H7559" t="s">
        <v>19629</v>
      </c>
      <c r="I7559" s="89"/>
    </row>
    <row r="7560">
      <c r="A7560" t="s">
        <v>10145</v>
      </c>
      <c r="B7560" t="s">
        <v>19483</v>
      </c>
      <c r="C7560" t="s">
        <v>19622</v>
      </c>
      <c r="D7560" t="s">
        <v>19615</v>
      </c>
      <c r="E7560" s="89">
        <v>1.381528028342618</v>
      </c>
      <c r="F7560" s="89">
        <v>703423</v>
      </c>
      <c r="G7560" s="89">
        <v>1</v>
      </c>
      <c r="H7560" t="s">
        <v>19629</v>
      </c>
      <c r="I7560" s="89"/>
    </row>
    <row r="7561">
      <c r="A7561" t="s">
        <v>10146</v>
      </c>
      <c r="B7561" t="s">
        <v>19483</v>
      </c>
      <c r="C7561" t="s">
        <v>19622</v>
      </c>
      <c r="D7561" t="s">
        <v>19616</v>
      </c>
      <c r="E7561" s="89">
        <v>1.381123819824331</v>
      </c>
      <c r="F7561" s="89">
        <v>703423</v>
      </c>
      <c r="G7561" s="89">
        <v>1</v>
      </c>
      <c r="H7561" t="s">
        <v>19629</v>
      </c>
      <c r="I7561" s="89"/>
    </row>
    <row r="7562">
      <c r="A7562" t="s">
        <v>10147</v>
      </c>
      <c r="B7562" t="s">
        <v>19483</v>
      </c>
      <c r="C7562" t="s">
        <v>19622</v>
      </c>
      <c r="D7562" t="s">
        <v>19617</v>
      </c>
      <c r="E7562" s="89">
        <v>1.381224107168243</v>
      </c>
      <c r="F7562" s="89">
        <v>703423</v>
      </c>
      <c r="G7562" s="89">
        <v>1</v>
      </c>
      <c r="H7562" t="s">
        <v>19629</v>
      </c>
      <c r="I7562" s="89"/>
    </row>
    <row r="7563">
      <c r="A7563" t="s">
        <v>10148</v>
      </c>
      <c r="B7563" t="s">
        <v>19483</v>
      </c>
      <c r="C7563" t="s">
        <v>19622</v>
      </c>
      <c r="D7563" t="s">
        <v>19618</v>
      </c>
      <c r="E7563" s="89">
        <v>1.051262002828337</v>
      </c>
      <c r="F7563" s="89">
        <v>703423</v>
      </c>
      <c r="G7563" s="89">
        <v>1</v>
      </c>
      <c r="H7563" t="s">
        <v>19629</v>
      </c>
      <c r="I7563" s="89"/>
    </row>
    <row r="7564">
      <c r="A7564" t="s">
        <v>10149</v>
      </c>
      <c r="B7564" t="s">
        <v>19483</v>
      </c>
      <c r="C7564" t="s">
        <v>19622</v>
      </c>
      <c r="D7564" t="s">
        <v>19619</v>
      </c>
      <c r="E7564" s="89">
        <v>0.9716120064908499</v>
      </c>
      <c r="F7564" s="89">
        <v>703423</v>
      </c>
      <c r="G7564" s="89">
        <v>1</v>
      </c>
      <c r="H7564" t="s">
        <v>19629</v>
      </c>
      <c r="I7564" s="89"/>
    </row>
    <row r="7565">
      <c r="A7565" t="s">
        <v>10150</v>
      </c>
      <c r="B7565" t="s">
        <v>19483</v>
      </c>
      <c r="C7565" t="s">
        <v>19622</v>
      </c>
      <c r="D7565" t="s">
        <v>19620</v>
      </c>
      <c r="E7565" s="89">
        <v>0.9377956098224213</v>
      </c>
      <c r="F7565" s="89">
        <v>703423</v>
      </c>
      <c r="G7565" s="89">
        <v>1</v>
      </c>
      <c r="H7565" t="s">
        <v>19629</v>
      </c>
      <c r="I7565" s="89"/>
    </row>
    <row r="7566">
      <c r="A7566" t="s">
        <v>10151</v>
      </c>
      <c r="B7566" t="s">
        <v>19483</v>
      </c>
      <c r="C7566" t="s">
        <v>19622</v>
      </c>
      <c r="D7566" t="s">
        <v>19621</v>
      </c>
      <c r="E7566" s="89">
        <v>0.3776146750152325</v>
      </c>
      <c r="F7566" s="89">
        <v>703423</v>
      </c>
      <c r="G7566" s="89">
        <v>1</v>
      </c>
      <c r="H7566" t="s">
        <v>19629</v>
      </c>
      <c r="I7566" s="89"/>
    </row>
    <row r="7567">
      <c r="A7567" t="s">
        <v>10152</v>
      </c>
      <c r="B7567" t="s">
        <v>19483</v>
      </c>
      <c r="C7567" t="s">
        <v>19622</v>
      </c>
      <c r="D7567" t="s">
        <v>19622</v>
      </c>
      <c r="E7567" s="89">
        <v>1</v>
      </c>
      <c r="F7567" s="89">
        <v>703423</v>
      </c>
      <c r="G7567" s="89">
        <v>1</v>
      </c>
      <c r="H7567" t="s">
        <v>19629</v>
      </c>
      <c r="I7567" s="89"/>
    </row>
    <row r="7568">
      <c r="A7568" t="s">
        <v>10153</v>
      </c>
      <c r="B7568" t="s">
        <v>19483</v>
      </c>
      <c r="C7568" t="s">
        <v>19622</v>
      </c>
      <c r="D7568" t="s">
        <v>19623</v>
      </c>
      <c r="E7568" s="89">
        <v>0.5227777312536156</v>
      </c>
      <c r="F7568" s="89">
        <v>703423</v>
      </c>
      <c r="G7568" s="89">
        <v>1</v>
      </c>
      <c r="H7568" t="s">
        <v>19629</v>
      </c>
      <c r="I7568" s="89"/>
    </row>
    <row r="7569">
      <c r="A7569" t="s">
        <v>10154</v>
      </c>
      <c r="B7569" t="s">
        <v>19480</v>
      </c>
      <c r="C7569" t="s">
        <v>19622</v>
      </c>
      <c r="D7569" t="s">
        <v>19623</v>
      </c>
      <c r="E7569" s="89">
        <v>0.9677789893136847</v>
      </c>
      <c r="F7569" s="89">
        <v>703423</v>
      </c>
      <c r="G7569" s="89">
        <v>1</v>
      </c>
      <c r="H7569" t="s">
        <v>19630</v>
      </c>
      <c r="I7569" s="89"/>
    </row>
    <row r="7570">
      <c r="A7570" t="s">
        <v>10155</v>
      </c>
      <c r="B7570" t="s">
        <v>19481</v>
      </c>
      <c r="C7570" t="s">
        <v>19622</v>
      </c>
      <c r="D7570" t="s">
        <v>19623</v>
      </c>
      <c r="E7570" s="89">
        <v>0.483439255371029</v>
      </c>
      <c r="F7570" s="89">
        <v>703423</v>
      </c>
      <c r="G7570" s="89">
        <v>1</v>
      </c>
      <c r="H7570" t="s">
        <v>19630</v>
      </c>
      <c r="I7570" s="89"/>
    </row>
    <row r="7571">
      <c r="A7571" t="s">
        <v>10156</v>
      </c>
      <c r="B7571" t="s">
        <v>19482</v>
      </c>
      <c r="C7571" t="s">
        <v>19622</v>
      </c>
      <c r="D7571" t="s">
        <v>19623</v>
      </c>
      <c r="E7571" s="89">
        <v>0.2685269395488069</v>
      </c>
      <c r="F7571" s="89">
        <v>703423</v>
      </c>
      <c r="G7571" s="89">
        <v>1</v>
      </c>
      <c r="H7571" t="s">
        <v>19630</v>
      </c>
      <c r="I7571" s="89"/>
    </row>
    <row r="7572">
      <c r="A7572" t="s">
        <v>10157</v>
      </c>
      <c r="B7572" t="s">
        <v>19483</v>
      </c>
      <c r="C7572" t="s">
        <v>19622</v>
      </c>
      <c r="D7572" t="s">
        <v>19624</v>
      </c>
      <c r="E7572" s="89">
        <v>1.119562178697215</v>
      </c>
      <c r="F7572" s="89">
        <v>703423</v>
      </c>
      <c r="G7572" s="89">
        <v>1</v>
      </c>
      <c r="H7572" t="s">
        <v>19629</v>
      </c>
      <c r="I7572" s="89"/>
    </row>
    <row r="7573">
      <c r="A7573" t="s">
        <v>10158</v>
      </c>
      <c r="B7573" t="s">
        <v>19480</v>
      </c>
      <c r="C7573" t="s">
        <v>19622</v>
      </c>
      <c r="D7573" t="s">
        <v>19624</v>
      </c>
      <c r="E7573" s="89">
        <v>0.4037798024801578</v>
      </c>
      <c r="F7573" s="89">
        <v>703423</v>
      </c>
      <c r="G7573" s="89">
        <v>1</v>
      </c>
      <c r="H7573" t="s">
        <v>19630</v>
      </c>
      <c r="I7573" s="89"/>
    </row>
    <row r="7574">
      <c r="A7574" t="s">
        <v>10159</v>
      </c>
      <c r="B7574" t="s">
        <v>19481</v>
      </c>
      <c r="C7574" t="s">
        <v>19622</v>
      </c>
      <c r="D7574" t="s">
        <v>19624</v>
      </c>
      <c r="E7574" s="89">
        <v>0.09655353450237834</v>
      </c>
      <c r="F7574" s="89">
        <v>703423</v>
      </c>
      <c r="G7574" s="89">
        <v>1</v>
      </c>
      <c r="H7574" t="s">
        <v>19630</v>
      </c>
      <c r="I7574" s="89"/>
    </row>
    <row r="7575">
      <c r="A7575" t="s">
        <v>10160</v>
      </c>
      <c r="B7575" t="s">
        <v>19482</v>
      </c>
      <c r="C7575" t="s">
        <v>19622</v>
      </c>
      <c r="D7575" t="s">
        <v>19624</v>
      </c>
      <c r="E7575" s="89">
        <v>0.03498618536040362</v>
      </c>
      <c r="F7575" s="89">
        <v>703423</v>
      </c>
      <c r="G7575" s="89">
        <v>1</v>
      </c>
      <c r="H7575" t="s">
        <v>19630</v>
      </c>
      <c r="I7575" s="89"/>
    </row>
    <row r="7576">
      <c r="A7576" t="s">
        <v>10161</v>
      </c>
      <c r="B7576" t="s">
        <v>19483</v>
      </c>
      <c r="C7576" t="s">
        <v>19523</v>
      </c>
      <c r="D7576" t="s">
        <v>19614</v>
      </c>
      <c r="E7576" s="89">
        <v>0.04791175096561041</v>
      </c>
      <c r="F7576" s="89">
        <v>703423</v>
      </c>
      <c r="G7576" s="89">
        <v>1</v>
      </c>
      <c r="H7576" t="s">
        <v>19629</v>
      </c>
      <c r="I7576" s="89"/>
    </row>
    <row r="7577">
      <c r="A7577" t="s">
        <v>10162</v>
      </c>
      <c r="B7577" t="s">
        <v>19483</v>
      </c>
      <c r="C7577" t="s">
        <v>19523</v>
      </c>
      <c r="D7577" t="s">
        <v>19615</v>
      </c>
      <c r="E7577" s="89">
        <v>0.05032280464988685</v>
      </c>
      <c r="F7577" s="89">
        <v>703423</v>
      </c>
      <c r="G7577" s="89">
        <v>1</v>
      </c>
      <c r="H7577" t="s">
        <v>19629</v>
      </c>
      <c r="I7577" s="89"/>
    </row>
    <row r="7578">
      <c r="A7578" t="s">
        <v>10163</v>
      </c>
      <c r="B7578" t="s">
        <v>19483</v>
      </c>
      <c r="C7578" t="s">
        <v>19523</v>
      </c>
      <c r="D7578" t="s">
        <v>19616</v>
      </c>
      <c r="E7578" s="89">
        <v>0.04791175096561041</v>
      </c>
      <c r="F7578" s="89">
        <v>703423</v>
      </c>
      <c r="G7578" s="89">
        <v>1</v>
      </c>
      <c r="H7578" t="s">
        <v>19629</v>
      </c>
      <c r="I7578" s="89"/>
    </row>
    <row r="7579">
      <c r="A7579" t="s">
        <v>10164</v>
      </c>
      <c r="B7579" t="s">
        <v>19483</v>
      </c>
      <c r="C7579" t="s">
        <v>19523</v>
      </c>
      <c r="D7579" t="s">
        <v>19617</v>
      </c>
      <c r="E7579" s="89">
        <v>0.05032280464988685</v>
      </c>
      <c r="F7579" s="89">
        <v>703423</v>
      </c>
      <c r="G7579" s="89">
        <v>1</v>
      </c>
      <c r="H7579" t="s">
        <v>19629</v>
      </c>
      <c r="I7579" s="89"/>
    </row>
    <row r="7580">
      <c r="A7580" t="s">
        <v>10165</v>
      </c>
      <c r="B7580" t="s">
        <v>19483</v>
      </c>
      <c r="C7580" t="s">
        <v>19523</v>
      </c>
      <c r="D7580" t="s">
        <v>19618</v>
      </c>
      <c r="E7580" s="89">
        <v>0.04758383710175611</v>
      </c>
      <c r="F7580" s="89">
        <v>703423</v>
      </c>
      <c r="G7580" s="89">
        <v>1</v>
      </c>
      <c r="H7580" t="s">
        <v>19629</v>
      </c>
      <c r="I7580" s="89"/>
    </row>
    <row r="7581">
      <c r="A7581" t="s">
        <v>10166</v>
      </c>
      <c r="B7581" t="s">
        <v>19483</v>
      </c>
      <c r="C7581" t="s">
        <v>19523</v>
      </c>
      <c r="D7581" t="s">
        <v>19619</v>
      </c>
      <c r="E7581" s="89">
        <v>0.04838533914145875</v>
      </c>
      <c r="F7581" s="89">
        <v>703423</v>
      </c>
      <c r="G7581" s="89">
        <v>1</v>
      </c>
      <c r="H7581" t="s">
        <v>19629</v>
      </c>
      <c r="I7581" s="89"/>
    </row>
    <row r="7582">
      <c r="A7582" t="s">
        <v>10167</v>
      </c>
      <c r="B7582" t="s">
        <v>19483</v>
      </c>
      <c r="C7582" t="s">
        <v>19523</v>
      </c>
      <c r="D7582" t="s">
        <v>19620</v>
      </c>
      <c r="E7582" s="89">
        <v>0.0450742464388738</v>
      </c>
      <c r="F7582" s="89">
        <v>703423</v>
      </c>
      <c r="G7582" s="89">
        <v>1</v>
      </c>
      <c r="H7582" t="s">
        <v>19629</v>
      </c>
      <c r="I7582" s="89"/>
    </row>
    <row r="7583">
      <c r="A7583" t="s">
        <v>10168</v>
      </c>
      <c r="B7583" t="s">
        <v>19483</v>
      </c>
      <c r="C7583" t="s">
        <v>19523</v>
      </c>
      <c r="D7583" t="s">
        <v>19621</v>
      </c>
      <c r="E7583" s="89">
        <v>0.01021235733658781</v>
      </c>
      <c r="F7583" s="89">
        <v>703423</v>
      </c>
      <c r="G7583" s="89">
        <v>1</v>
      </c>
      <c r="H7583" t="s">
        <v>19629</v>
      </c>
      <c r="I7583" s="89"/>
    </row>
    <row r="7584">
      <c r="A7584" t="s">
        <v>10169</v>
      </c>
      <c r="B7584" t="s">
        <v>19483</v>
      </c>
      <c r="C7584" t="s">
        <v>19523</v>
      </c>
      <c r="D7584" t="s">
        <v>19622</v>
      </c>
      <c r="E7584" s="89">
        <v>0.04904515233401849</v>
      </c>
      <c r="F7584" s="89">
        <v>703423</v>
      </c>
      <c r="G7584" s="89">
        <v>1</v>
      </c>
      <c r="H7584" t="s">
        <v>19629</v>
      </c>
      <c r="I7584" s="89"/>
    </row>
    <row r="7585">
      <c r="A7585" t="s">
        <v>10170</v>
      </c>
      <c r="B7585" t="s">
        <v>19483</v>
      </c>
      <c r="C7585" t="s">
        <v>19523</v>
      </c>
      <c r="D7585" t="s">
        <v>19623</v>
      </c>
      <c r="E7585" s="89">
        <v>0.02842521420890974</v>
      </c>
      <c r="F7585" s="89">
        <v>703423</v>
      </c>
      <c r="G7585" s="89">
        <v>1</v>
      </c>
      <c r="H7585" t="s">
        <v>19629</v>
      </c>
      <c r="I7585" s="89"/>
    </row>
    <row r="7586">
      <c r="A7586" t="s">
        <v>10171</v>
      </c>
      <c r="B7586" t="s">
        <v>19483</v>
      </c>
      <c r="C7586" t="s">
        <v>19523</v>
      </c>
      <c r="D7586" t="s">
        <v>19624</v>
      </c>
      <c r="E7586" s="89">
        <v>0.05799778454453211</v>
      </c>
      <c r="F7586" s="89">
        <v>703423</v>
      </c>
      <c r="G7586" s="89">
        <v>1</v>
      </c>
      <c r="H7586" t="s">
        <v>19629</v>
      </c>
      <c r="I7586" s="89"/>
    </row>
    <row r="7587">
      <c r="A7587" t="s">
        <v>21223</v>
      </c>
      <c r="B7587" t="s">
        <v>19476</v>
      </c>
      <c r="C7587" t="s">
        <v>3677</v>
      </c>
      <c r="D7587" t="s">
        <v>19630</v>
      </c>
      <c r="E7587" s="89">
        <v>0</v>
      </c>
      <c r="F7587" s="89">
        <v>703423</v>
      </c>
      <c r="G7587" s="89">
        <v>1</v>
      </c>
      <c r="H7587" t="s">
        <v>19630</v>
      </c>
      <c r="I7587" s="89"/>
    </row>
    <row r="7588">
      <c r="A7588" t="s">
        <v>21224</v>
      </c>
      <c r="B7588" t="s">
        <v>19477</v>
      </c>
      <c r="C7588" t="s">
        <v>3677</v>
      </c>
      <c r="D7588" t="s">
        <v>19630</v>
      </c>
      <c r="E7588" s="89">
        <v>0</v>
      </c>
      <c r="F7588" s="89">
        <v>703423</v>
      </c>
      <c r="G7588" s="89">
        <v>1</v>
      </c>
      <c r="H7588" t="s">
        <v>19630</v>
      </c>
      <c r="I7588" s="89"/>
    </row>
    <row r="7589">
      <c r="A7589" t="s">
        <v>21225</v>
      </c>
      <c r="B7589" t="s">
        <v>19478</v>
      </c>
      <c r="C7589" t="s">
        <v>3677</v>
      </c>
      <c r="D7589" t="s">
        <v>19630</v>
      </c>
      <c r="E7589" s="89">
        <v>0</v>
      </c>
      <c r="F7589" s="89">
        <v>703423</v>
      </c>
      <c r="G7589" s="89">
        <v>1</v>
      </c>
      <c r="H7589" t="s">
        <v>19630</v>
      </c>
      <c r="I7589" s="89"/>
    </row>
    <row r="7590">
      <c r="A7590" t="s">
        <v>21226</v>
      </c>
      <c r="B7590" t="s">
        <v>19479</v>
      </c>
      <c r="C7590" t="s">
        <v>3677</v>
      </c>
      <c r="D7590" t="s">
        <v>19630</v>
      </c>
      <c r="E7590" s="89">
        <v>0</v>
      </c>
      <c r="F7590" s="89">
        <v>703423</v>
      </c>
      <c r="G7590" s="89">
        <v>1</v>
      </c>
      <c r="H7590" t="s">
        <v>19630</v>
      </c>
      <c r="I7590" s="89"/>
    </row>
    <row r="7591">
      <c r="A7591" t="s">
        <v>10172</v>
      </c>
      <c r="B7591" t="s">
        <v>19480</v>
      </c>
      <c r="C7591" t="s">
        <v>19527</v>
      </c>
      <c r="D7591" t="s">
        <v>19623</v>
      </c>
      <c r="E7591" s="89">
        <v>0.9677789893136847</v>
      </c>
      <c r="F7591" s="89">
        <v>703423</v>
      </c>
      <c r="G7591" s="89">
        <v>1</v>
      </c>
      <c r="H7591" t="s">
        <v>19630</v>
      </c>
      <c r="I7591" s="89"/>
    </row>
    <row r="7592">
      <c r="A7592" t="s">
        <v>10173</v>
      </c>
      <c r="B7592" t="s">
        <v>19481</v>
      </c>
      <c r="C7592" t="s">
        <v>19527</v>
      </c>
      <c r="D7592" t="s">
        <v>19623</v>
      </c>
      <c r="E7592" s="89">
        <v>0.4834392534280708</v>
      </c>
      <c r="F7592" s="89">
        <v>703423</v>
      </c>
      <c r="G7592" s="89">
        <v>1</v>
      </c>
      <c r="H7592" t="s">
        <v>19630</v>
      </c>
      <c r="I7592" s="89"/>
    </row>
    <row r="7593">
      <c r="A7593" t="s">
        <v>10174</v>
      </c>
      <c r="B7593" t="s">
        <v>19482</v>
      </c>
      <c r="C7593" t="s">
        <v>19527</v>
      </c>
      <c r="D7593" t="s">
        <v>19623</v>
      </c>
      <c r="E7593" s="89">
        <v>0.2685269384449107</v>
      </c>
      <c r="F7593" s="89">
        <v>703423</v>
      </c>
      <c r="G7593" s="89">
        <v>1</v>
      </c>
      <c r="H7593" t="s">
        <v>19630</v>
      </c>
      <c r="I7593" s="89"/>
    </row>
    <row r="7594">
      <c r="A7594" t="s">
        <v>10175</v>
      </c>
      <c r="B7594" t="s">
        <v>19480</v>
      </c>
      <c r="C7594" t="s">
        <v>19527</v>
      </c>
      <c r="D7594" t="s">
        <v>19624</v>
      </c>
      <c r="E7594" s="89">
        <v>0.4037798024801578</v>
      </c>
      <c r="F7594" s="89">
        <v>703423</v>
      </c>
      <c r="G7594" s="89">
        <v>1</v>
      </c>
      <c r="H7594" t="s">
        <v>19630</v>
      </c>
      <c r="I7594" s="89"/>
    </row>
    <row r="7595">
      <c r="A7595" t="s">
        <v>10176</v>
      </c>
      <c r="B7595" t="s">
        <v>19481</v>
      </c>
      <c r="C7595" t="s">
        <v>19527</v>
      </c>
      <c r="D7595" t="s">
        <v>19624</v>
      </c>
      <c r="E7595" s="89">
        <v>0.09655353413612924</v>
      </c>
      <c r="F7595" s="89">
        <v>703423</v>
      </c>
      <c r="G7595" s="89">
        <v>1</v>
      </c>
      <c r="H7595" t="s">
        <v>19630</v>
      </c>
      <c r="I7595" s="89"/>
    </row>
    <row r="7596">
      <c r="A7596" t="s">
        <v>10177</v>
      </c>
      <c r="B7596" t="s">
        <v>19482</v>
      </c>
      <c r="C7596" t="s">
        <v>19527</v>
      </c>
      <c r="D7596" t="s">
        <v>19624</v>
      </c>
      <c r="E7596" s="89">
        <v>0.03498618501234412</v>
      </c>
      <c r="F7596" s="89">
        <v>703423</v>
      </c>
      <c r="G7596" s="89">
        <v>1</v>
      </c>
      <c r="H7596" t="s">
        <v>19630</v>
      </c>
      <c r="I7596" s="89"/>
    </row>
    <row r="7597">
      <c r="A7597" t="s">
        <v>10178</v>
      </c>
      <c r="B7597" t="s">
        <v>19480</v>
      </c>
      <c r="C7597" t="s">
        <v>19528</v>
      </c>
      <c r="D7597" t="s">
        <v>19623</v>
      </c>
      <c r="E7597" s="89">
        <v>1</v>
      </c>
      <c r="F7597" s="89">
        <v>703423</v>
      </c>
      <c r="G7597" s="89">
        <v>1</v>
      </c>
      <c r="H7597" t="s">
        <v>19630</v>
      </c>
      <c r="I7597" s="89"/>
    </row>
    <row r="7598">
      <c r="A7598" t="s">
        <v>10179</v>
      </c>
      <c r="B7598" t="s">
        <v>19481</v>
      </c>
      <c r="C7598" t="s">
        <v>19528</v>
      </c>
      <c r="D7598" t="s">
        <v>19623</v>
      </c>
      <c r="E7598" s="89">
        <v>0.5968156712620353</v>
      </c>
      <c r="F7598" s="89">
        <v>703423</v>
      </c>
      <c r="G7598" s="89">
        <v>1</v>
      </c>
      <c r="H7598" t="s">
        <v>19630</v>
      </c>
      <c r="I7598" s="89"/>
    </row>
    <row r="7599">
      <c r="A7599" t="s">
        <v>10180</v>
      </c>
      <c r="B7599" t="s">
        <v>19482</v>
      </c>
      <c r="C7599" t="s">
        <v>19528</v>
      </c>
      <c r="D7599" t="s">
        <v>19623</v>
      </c>
      <c r="E7599" s="89">
        <v>0.3752942276931063</v>
      </c>
      <c r="F7599" s="89">
        <v>703423</v>
      </c>
      <c r="G7599" s="89">
        <v>1</v>
      </c>
      <c r="H7599" t="s">
        <v>19630</v>
      </c>
      <c r="I7599" s="89"/>
    </row>
    <row r="7600">
      <c r="A7600" t="s">
        <v>10181</v>
      </c>
      <c r="B7600" t="s">
        <v>19480</v>
      </c>
      <c r="C7600" t="s">
        <v>19528</v>
      </c>
      <c r="D7600" t="s">
        <v>19624</v>
      </c>
      <c r="E7600" s="89">
        <v>0.6424242596559965</v>
      </c>
      <c r="F7600" s="89">
        <v>703423</v>
      </c>
      <c r="G7600" s="89">
        <v>1</v>
      </c>
      <c r="H7600" t="s">
        <v>19630</v>
      </c>
      <c r="I7600" s="89"/>
    </row>
    <row r="7601">
      <c r="A7601" t="s">
        <v>10182</v>
      </c>
      <c r="B7601" t="s">
        <v>19481</v>
      </c>
      <c r="C7601" t="s">
        <v>19528</v>
      </c>
      <c r="D7601" t="s">
        <v>19624</v>
      </c>
      <c r="E7601" s="89">
        <v>0.1893376360771158</v>
      </c>
      <c r="F7601" s="89">
        <v>703423</v>
      </c>
      <c r="G7601" s="89">
        <v>1</v>
      </c>
      <c r="H7601" t="s">
        <v>19630</v>
      </c>
      <c r="I7601" s="89"/>
    </row>
    <row r="7602">
      <c r="A7602" t="s">
        <v>10183</v>
      </c>
      <c r="B7602" t="s">
        <v>19482</v>
      </c>
      <c r="C7602" t="s">
        <v>19528</v>
      </c>
      <c r="D7602" t="s">
        <v>19624</v>
      </c>
      <c r="E7602" s="89">
        <v>0.08375082458210878</v>
      </c>
      <c r="F7602" s="89">
        <v>703423</v>
      </c>
      <c r="G7602" s="89">
        <v>1</v>
      </c>
      <c r="H7602" t="s">
        <v>19630</v>
      </c>
      <c r="I7602" s="89"/>
    </row>
    <row r="7603">
      <c r="A7603" t="s">
        <v>10184</v>
      </c>
      <c r="B7603" t="s">
        <v>19480</v>
      </c>
      <c r="C7603" t="s">
        <v>19529</v>
      </c>
      <c r="D7603" t="s">
        <v>19623</v>
      </c>
      <c r="E7603" s="89">
        <v>1</v>
      </c>
      <c r="F7603" s="89">
        <v>703423</v>
      </c>
      <c r="G7603" s="89">
        <v>1</v>
      </c>
      <c r="H7603" t="s">
        <v>19630</v>
      </c>
      <c r="I7603" s="89"/>
    </row>
    <row r="7604">
      <c r="A7604" t="s">
        <v>10185</v>
      </c>
      <c r="B7604" t="s">
        <v>19481</v>
      </c>
      <c r="C7604" t="s">
        <v>19529</v>
      </c>
      <c r="D7604" t="s">
        <v>19623</v>
      </c>
      <c r="E7604" s="89">
        <v>0.5968156712620353</v>
      </c>
      <c r="F7604" s="89">
        <v>703423</v>
      </c>
      <c r="G7604" s="89">
        <v>1</v>
      </c>
      <c r="H7604" t="s">
        <v>19630</v>
      </c>
      <c r="I7604" s="89"/>
    </row>
    <row r="7605">
      <c r="A7605" t="s">
        <v>10186</v>
      </c>
      <c r="B7605" t="s">
        <v>19482</v>
      </c>
      <c r="C7605" t="s">
        <v>19529</v>
      </c>
      <c r="D7605" t="s">
        <v>19623</v>
      </c>
      <c r="E7605" s="89">
        <v>0.3752942276931063</v>
      </c>
      <c r="F7605" s="89">
        <v>703423</v>
      </c>
      <c r="G7605" s="89">
        <v>1</v>
      </c>
      <c r="H7605" t="s">
        <v>19630</v>
      </c>
      <c r="I7605" s="89"/>
    </row>
    <row r="7606">
      <c r="A7606" t="s">
        <v>10187</v>
      </c>
      <c r="B7606" t="s">
        <v>19480</v>
      </c>
      <c r="C7606" t="s">
        <v>19529</v>
      </c>
      <c r="D7606" t="s">
        <v>19624</v>
      </c>
      <c r="E7606" s="89">
        <v>0.6424242596559965</v>
      </c>
      <c r="F7606" s="89">
        <v>703423</v>
      </c>
      <c r="G7606" s="89">
        <v>1</v>
      </c>
      <c r="H7606" t="s">
        <v>19630</v>
      </c>
      <c r="I7606" s="89"/>
    </row>
    <row r="7607">
      <c r="A7607" t="s">
        <v>10188</v>
      </c>
      <c r="B7607" t="s">
        <v>19481</v>
      </c>
      <c r="C7607" t="s">
        <v>19529</v>
      </c>
      <c r="D7607" t="s">
        <v>19624</v>
      </c>
      <c r="E7607" s="89">
        <v>0.1893376360771158</v>
      </c>
      <c r="F7607" s="89">
        <v>703423</v>
      </c>
      <c r="G7607" s="89">
        <v>1</v>
      </c>
      <c r="H7607" t="s">
        <v>19630</v>
      </c>
      <c r="I7607" s="89"/>
    </row>
    <row r="7608">
      <c r="A7608" t="s">
        <v>10189</v>
      </c>
      <c r="B7608" t="s">
        <v>19482</v>
      </c>
      <c r="C7608" t="s">
        <v>19529</v>
      </c>
      <c r="D7608" t="s">
        <v>19624</v>
      </c>
      <c r="E7608" s="89">
        <v>0.08375082458210878</v>
      </c>
      <c r="F7608" s="89">
        <v>703423</v>
      </c>
      <c r="G7608" s="89">
        <v>1</v>
      </c>
      <c r="H7608" t="s">
        <v>19630</v>
      </c>
      <c r="I7608" s="89"/>
    </row>
    <row r="7609">
      <c r="A7609" t="s">
        <v>10190</v>
      </c>
      <c r="B7609" t="s">
        <v>19480</v>
      </c>
      <c r="C7609" t="s">
        <v>19530</v>
      </c>
      <c r="D7609" t="s">
        <v>19623</v>
      </c>
      <c r="E7609" s="89">
        <v>1</v>
      </c>
      <c r="F7609" s="89">
        <v>703423</v>
      </c>
      <c r="G7609" s="89">
        <v>1</v>
      </c>
      <c r="H7609" t="s">
        <v>19630</v>
      </c>
      <c r="I7609" s="89"/>
    </row>
    <row r="7610">
      <c r="A7610" t="s">
        <v>10191</v>
      </c>
      <c r="B7610" t="s">
        <v>19481</v>
      </c>
      <c r="C7610" t="s">
        <v>19530</v>
      </c>
      <c r="D7610" t="s">
        <v>19623</v>
      </c>
      <c r="E7610" s="89">
        <v>0.6128701078468807</v>
      </c>
      <c r="F7610" s="89">
        <v>703423</v>
      </c>
      <c r="G7610" s="89">
        <v>1</v>
      </c>
      <c r="H7610" t="s">
        <v>19630</v>
      </c>
      <c r="I7610" s="89"/>
    </row>
    <row r="7611">
      <c r="A7611" t="s">
        <v>10192</v>
      </c>
      <c r="B7611" t="s">
        <v>19482</v>
      </c>
      <c r="C7611" t="s">
        <v>19530</v>
      </c>
      <c r="D7611" t="s">
        <v>19623</v>
      </c>
      <c r="E7611" s="89">
        <v>0.3936092563141243</v>
      </c>
      <c r="F7611" s="89">
        <v>703423</v>
      </c>
      <c r="G7611" s="89">
        <v>1</v>
      </c>
      <c r="H7611" t="s">
        <v>19630</v>
      </c>
      <c r="I7611" s="89"/>
    </row>
    <row r="7612">
      <c r="A7612" t="s">
        <v>10193</v>
      </c>
      <c r="B7612" t="s">
        <v>19480</v>
      </c>
      <c r="C7612" t="s">
        <v>19530</v>
      </c>
      <c r="D7612" t="s">
        <v>19624</v>
      </c>
      <c r="E7612" s="89">
        <v>0.6829304700016917</v>
      </c>
      <c r="F7612" s="89">
        <v>703423</v>
      </c>
      <c r="G7612" s="89">
        <v>1</v>
      </c>
      <c r="H7612" t="s">
        <v>19630</v>
      </c>
      <c r="I7612" s="89"/>
    </row>
    <row r="7613">
      <c r="A7613" t="s">
        <v>10194</v>
      </c>
      <c r="B7613" t="s">
        <v>19481</v>
      </c>
      <c r="C7613" t="s">
        <v>19530</v>
      </c>
      <c r="D7613" t="s">
        <v>19624</v>
      </c>
      <c r="E7613" s="89">
        <v>0.2092993798191828</v>
      </c>
      <c r="F7613" s="89">
        <v>703423</v>
      </c>
      <c r="G7613" s="89">
        <v>1</v>
      </c>
      <c r="H7613" t="s">
        <v>19630</v>
      </c>
      <c r="I7613" s="89"/>
    </row>
    <row r="7614">
      <c r="A7614" t="s">
        <v>10195</v>
      </c>
      <c r="B7614" t="s">
        <v>19482</v>
      </c>
      <c r="C7614" t="s">
        <v>19530</v>
      </c>
      <c r="D7614" t="s">
        <v>19624</v>
      </c>
      <c r="E7614" s="89">
        <v>0.09413954087202375</v>
      </c>
      <c r="F7614" s="89">
        <v>703423</v>
      </c>
      <c r="G7614" s="89">
        <v>1</v>
      </c>
      <c r="H7614" t="s">
        <v>19630</v>
      </c>
      <c r="I7614" s="89"/>
    </row>
    <row r="7615">
      <c r="A7615" t="s">
        <v>10196</v>
      </c>
      <c r="B7615" t="s">
        <v>19480</v>
      </c>
      <c r="C7615" t="s">
        <v>19531</v>
      </c>
      <c r="D7615" t="s">
        <v>19623</v>
      </c>
      <c r="E7615" s="89">
        <v>1</v>
      </c>
      <c r="F7615" s="89">
        <v>703423</v>
      </c>
      <c r="G7615" s="89">
        <v>1</v>
      </c>
      <c r="H7615" t="s">
        <v>19630</v>
      </c>
      <c r="I7615" s="89"/>
    </row>
    <row r="7616">
      <c r="A7616" t="s">
        <v>10197</v>
      </c>
      <c r="B7616" t="s">
        <v>19481</v>
      </c>
      <c r="C7616" t="s">
        <v>19531</v>
      </c>
      <c r="D7616" t="s">
        <v>19623</v>
      </c>
      <c r="E7616" s="89">
        <v>0.5998141743813316</v>
      </c>
      <c r="F7616" s="89">
        <v>703423</v>
      </c>
      <c r="G7616" s="89">
        <v>1</v>
      </c>
      <c r="H7616" t="s">
        <v>19630</v>
      </c>
      <c r="I7616" s="89"/>
    </row>
    <row r="7617">
      <c r="A7617" t="s">
        <v>10198</v>
      </c>
      <c r="B7617" t="s">
        <v>19482</v>
      </c>
      <c r="C7617" t="s">
        <v>19531</v>
      </c>
      <c r="D7617" t="s">
        <v>19623</v>
      </c>
      <c r="E7617" s="89">
        <v>0.3786397313290499</v>
      </c>
      <c r="F7617" s="89">
        <v>703423</v>
      </c>
      <c r="G7617" s="89">
        <v>1</v>
      </c>
      <c r="H7617" t="s">
        <v>19630</v>
      </c>
      <c r="I7617" s="89"/>
    </row>
    <row r="7618">
      <c r="A7618" t="s">
        <v>10199</v>
      </c>
      <c r="B7618" t="s">
        <v>19480</v>
      </c>
      <c r="C7618" t="s">
        <v>19531</v>
      </c>
      <c r="D7618" t="s">
        <v>19624</v>
      </c>
      <c r="E7618" s="89">
        <v>0.6459171792790398</v>
      </c>
      <c r="F7618" s="89">
        <v>703423</v>
      </c>
      <c r="G7618" s="89">
        <v>1</v>
      </c>
      <c r="H7618" t="s">
        <v>19630</v>
      </c>
      <c r="I7618" s="89"/>
    </row>
    <row r="7619">
      <c r="A7619" t="s">
        <v>10200</v>
      </c>
      <c r="B7619" t="s">
        <v>19481</v>
      </c>
      <c r="C7619" t="s">
        <v>19531</v>
      </c>
      <c r="D7619" t="s">
        <v>19624</v>
      </c>
      <c r="E7619" s="89">
        <v>0.1927404374137064</v>
      </c>
      <c r="F7619" s="89">
        <v>703423</v>
      </c>
      <c r="G7619" s="89">
        <v>1</v>
      </c>
      <c r="H7619" t="s">
        <v>19630</v>
      </c>
      <c r="I7619" s="89"/>
    </row>
    <row r="7620">
      <c r="A7620" t="s">
        <v>10201</v>
      </c>
      <c r="B7620" t="s">
        <v>19482</v>
      </c>
      <c r="C7620" t="s">
        <v>19531</v>
      </c>
      <c r="D7620" t="s">
        <v>19624</v>
      </c>
      <c r="E7620" s="89">
        <v>0.08555998535252554</v>
      </c>
      <c r="F7620" s="89">
        <v>703423</v>
      </c>
      <c r="G7620" s="89">
        <v>1</v>
      </c>
      <c r="H7620" t="s">
        <v>19630</v>
      </c>
      <c r="I7620" s="89"/>
    </row>
    <row r="7621">
      <c r="A7621" t="s">
        <v>10202</v>
      </c>
      <c r="B7621" t="s">
        <v>19480</v>
      </c>
      <c r="C7621" t="s">
        <v>19532</v>
      </c>
      <c r="D7621" t="s">
        <v>19623</v>
      </c>
      <c r="E7621" s="89">
        <v>1</v>
      </c>
      <c r="F7621" s="89">
        <v>703423</v>
      </c>
      <c r="G7621" s="89">
        <v>1</v>
      </c>
      <c r="H7621" t="s">
        <v>19630</v>
      </c>
      <c r="I7621" s="89"/>
    </row>
    <row r="7622">
      <c r="A7622" t="s">
        <v>10203</v>
      </c>
      <c r="B7622" t="s">
        <v>19481</v>
      </c>
      <c r="C7622" t="s">
        <v>19532</v>
      </c>
      <c r="D7622" t="s">
        <v>19623</v>
      </c>
      <c r="E7622" s="89">
        <v>0.5968736593334546</v>
      </c>
      <c r="F7622" s="89">
        <v>703423</v>
      </c>
      <c r="G7622" s="89">
        <v>1</v>
      </c>
      <c r="H7622" t="s">
        <v>19630</v>
      </c>
      <c r="I7622" s="89"/>
    </row>
    <row r="7623">
      <c r="A7623" t="s">
        <v>10204</v>
      </c>
      <c r="B7623" t="s">
        <v>19482</v>
      </c>
      <c r="C7623" t="s">
        <v>19532</v>
      </c>
      <c r="D7623" t="s">
        <v>19623</v>
      </c>
      <c r="E7623" s="89">
        <v>0.3753430455618415</v>
      </c>
      <c r="F7623" s="89">
        <v>703423</v>
      </c>
      <c r="G7623" s="89">
        <v>1</v>
      </c>
      <c r="H7623" t="s">
        <v>19630</v>
      </c>
      <c r="I7623" s="89"/>
    </row>
    <row r="7624">
      <c r="A7624" t="s">
        <v>10205</v>
      </c>
      <c r="B7624" t="s">
        <v>19480</v>
      </c>
      <c r="C7624" t="s">
        <v>19532</v>
      </c>
      <c r="D7624" t="s">
        <v>19624</v>
      </c>
      <c r="E7624" s="89">
        <v>0.6424242596559965</v>
      </c>
      <c r="F7624" s="89">
        <v>703423</v>
      </c>
      <c r="G7624" s="89">
        <v>1</v>
      </c>
      <c r="H7624" t="s">
        <v>19630</v>
      </c>
      <c r="I7624" s="89"/>
    </row>
    <row r="7625">
      <c r="A7625" t="s">
        <v>10206</v>
      </c>
      <c r="B7625" t="s">
        <v>19481</v>
      </c>
      <c r="C7625" t="s">
        <v>19532</v>
      </c>
      <c r="D7625" t="s">
        <v>19624</v>
      </c>
      <c r="E7625" s="89">
        <v>0.1893376360771158</v>
      </c>
      <c r="F7625" s="89">
        <v>703423</v>
      </c>
      <c r="G7625" s="89">
        <v>1</v>
      </c>
      <c r="H7625" t="s">
        <v>19630</v>
      </c>
      <c r="I7625" s="89"/>
    </row>
    <row r="7626">
      <c r="A7626" t="s">
        <v>10207</v>
      </c>
      <c r="B7626" t="s">
        <v>19482</v>
      </c>
      <c r="C7626" t="s">
        <v>19532</v>
      </c>
      <c r="D7626" t="s">
        <v>19624</v>
      </c>
      <c r="E7626" s="89">
        <v>0.08375082458210878</v>
      </c>
      <c r="F7626" s="89">
        <v>703423</v>
      </c>
      <c r="G7626" s="89">
        <v>1</v>
      </c>
      <c r="H7626" t="s">
        <v>19630</v>
      </c>
      <c r="I7626" s="89"/>
    </row>
    <row r="7627">
      <c r="A7627" t="s">
        <v>10208</v>
      </c>
      <c r="B7627" t="s">
        <v>19480</v>
      </c>
      <c r="C7627" t="s">
        <v>19533</v>
      </c>
      <c r="D7627" t="s">
        <v>19623</v>
      </c>
      <c r="E7627" s="89">
        <v>1</v>
      </c>
      <c r="F7627" s="89">
        <v>703423</v>
      </c>
      <c r="G7627" s="89">
        <v>1</v>
      </c>
      <c r="H7627" t="s">
        <v>19630</v>
      </c>
      <c r="I7627" s="89"/>
    </row>
    <row r="7628">
      <c r="A7628" t="s">
        <v>10209</v>
      </c>
      <c r="B7628" t="s">
        <v>19481</v>
      </c>
      <c r="C7628" t="s">
        <v>19533</v>
      </c>
      <c r="D7628" t="s">
        <v>19623</v>
      </c>
      <c r="E7628" s="89">
        <v>0.5968156712620353</v>
      </c>
      <c r="F7628" s="89">
        <v>703423</v>
      </c>
      <c r="G7628" s="89">
        <v>1</v>
      </c>
      <c r="H7628" t="s">
        <v>19630</v>
      </c>
      <c r="I7628" s="89"/>
    </row>
    <row r="7629">
      <c r="A7629" t="s">
        <v>10210</v>
      </c>
      <c r="B7629" t="s">
        <v>19482</v>
      </c>
      <c r="C7629" t="s">
        <v>19533</v>
      </c>
      <c r="D7629" t="s">
        <v>19623</v>
      </c>
      <c r="E7629" s="89">
        <v>0.3752942276931063</v>
      </c>
      <c r="F7629" s="89">
        <v>703423</v>
      </c>
      <c r="G7629" s="89">
        <v>1</v>
      </c>
      <c r="H7629" t="s">
        <v>19630</v>
      </c>
      <c r="I7629" s="89"/>
    </row>
    <row r="7630">
      <c r="A7630" t="s">
        <v>10211</v>
      </c>
      <c r="B7630" t="s">
        <v>19480</v>
      </c>
      <c r="C7630" t="s">
        <v>19533</v>
      </c>
      <c r="D7630" t="s">
        <v>19624</v>
      </c>
      <c r="E7630" s="89">
        <v>0.6424242596559965</v>
      </c>
      <c r="F7630" s="89">
        <v>703423</v>
      </c>
      <c r="G7630" s="89">
        <v>1</v>
      </c>
      <c r="H7630" t="s">
        <v>19630</v>
      </c>
      <c r="I7630" s="89"/>
    </row>
    <row r="7631">
      <c r="A7631" t="s">
        <v>10212</v>
      </c>
      <c r="B7631" t="s">
        <v>19481</v>
      </c>
      <c r="C7631" t="s">
        <v>19533</v>
      </c>
      <c r="D7631" t="s">
        <v>19624</v>
      </c>
      <c r="E7631" s="89">
        <v>0.1893376360771158</v>
      </c>
      <c r="F7631" s="89">
        <v>703423</v>
      </c>
      <c r="G7631" s="89">
        <v>1</v>
      </c>
      <c r="H7631" t="s">
        <v>19630</v>
      </c>
      <c r="I7631" s="89"/>
    </row>
    <row r="7632">
      <c r="A7632" t="s">
        <v>10213</v>
      </c>
      <c r="B7632" t="s">
        <v>19482</v>
      </c>
      <c r="C7632" t="s">
        <v>19533</v>
      </c>
      <c r="D7632" t="s">
        <v>19624</v>
      </c>
      <c r="E7632" s="89">
        <v>0.08375082458210878</v>
      </c>
      <c r="F7632" s="89">
        <v>703423</v>
      </c>
      <c r="G7632" s="89">
        <v>1</v>
      </c>
      <c r="H7632" t="s">
        <v>19630</v>
      </c>
      <c r="I7632" s="89"/>
    </row>
    <row r="7633">
      <c r="A7633" t="s">
        <v>10214</v>
      </c>
      <c r="B7633" t="s">
        <v>19480</v>
      </c>
      <c r="C7633" t="s">
        <v>19534</v>
      </c>
      <c r="D7633" t="s">
        <v>19623</v>
      </c>
      <c r="E7633" s="89">
        <v>1</v>
      </c>
      <c r="F7633" s="89">
        <v>703423</v>
      </c>
      <c r="G7633" s="89">
        <v>1</v>
      </c>
      <c r="H7633" t="s">
        <v>19630</v>
      </c>
      <c r="I7633" s="89"/>
    </row>
    <row r="7634">
      <c r="A7634" t="s">
        <v>10215</v>
      </c>
      <c r="B7634" t="s">
        <v>19481</v>
      </c>
      <c r="C7634" t="s">
        <v>19534</v>
      </c>
      <c r="D7634" t="s">
        <v>19623</v>
      </c>
      <c r="E7634" s="89">
        <v>0.5968938181620383</v>
      </c>
      <c r="F7634" s="89">
        <v>703423</v>
      </c>
      <c r="G7634" s="89">
        <v>1</v>
      </c>
      <c r="H7634" t="s">
        <v>19630</v>
      </c>
      <c r="I7634" s="89"/>
    </row>
    <row r="7635">
      <c r="A7635" t="s">
        <v>10216</v>
      </c>
      <c r="B7635" t="s">
        <v>19482</v>
      </c>
      <c r="C7635" t="s">
        <v>19534</v>
      </c>
      <c r="D7635" t="s">
        <v>19623</v>
      </c>
      <c r="E7635" s="89">
        <v>0.3753982613169429</v>
      </c>
      <c r="F7635" s="89">
        <v>703423</v>
      </c>
      <c r="G7635" s="89">
        <v>1</v>
      </c>
      <c r="H7635" t="s">
        <v>19630</v>
      </c>
      <c r="I7635" s="89"/>
    </row>
    <row r="7636">
      <c r="A7636" t="s">
        <v>10217</v>
      </c>
      <c r="B7636" t="s">
        <v>19480</v>
      </c>
      <c r="C7636" t="s">
        <v>19534</v>
      </c>
      <c r="D7636" t="s">
        <v>19624</v>
      </c>
      <c r="E7636" s="89">
        <v>0.6424242596559965</v>
      </c>
      <c r="F7636" s="89">
        <v>703423</v>
      </c>
      <c r="G7636" s="89">
        <v>1</v>
      </c>
      <c r="H7636" t="s">
        <v>19630</v>
      </c>
      <c r="I7636" s="89"/>
    </row>
    <row r="7637">
      <c r="A7637" t="s">
        <v>10218</v>
      </c>
      <c r="B7637" t="s">
        <v>19481</v>
      </c>
      <c r="C7637" t="s">
        <v>19534</v>
      </c>
      <c r="D7637" t="s">
        <v>19624</v>
      </c>
      <c r="E7637" s="89">
        <v>0.1894549295090584</v>
      </c>
      <c r="F7637" s="89">
        <v>703423</v>
      </c>
      <c r="G7637" s="89">
        <v>1</v>
      </c>
      <c r="H7637" t="s">
        <v>19630</v>
      </c>
      <c r="I7637" s="89"/>
    </row>
    <row r="7638">
      <c r="A7638" t="s">
        <v>10219</v>
      </c>
      <c r="B7638" t="s">
        <v>19482</v>
      </c>
      <c r="C7638" t="s">
        <v>19534</v>
      </c>
      <c r="D7638" t="s">
        <v>19624</v>
      </c>
      <c r="E7638" s="89">
        <v>0.08385265492757615</v>
      </c>
      <c r="F7638" s="89">
        <v>703423</v>
      </c>
      <c r="G7638" s="89">
        <v>1</v>
      </c>
      <c r="H7638" t="s">
        <v>19630</v>
      </c>
      <c r="I7638" s="89"/>
    </row>
    <row r="7639">
      <c r="A7639" t="s">
        <v>10220</v>
      </c>
      <c r="B7639" t="s">
        <v>19476</v>
      </c>
      <c r="C7639" t="s">
        <v>19524</v>
      </c>
      <c r="D7639" t="s">
        <v>19630</v>
      </c>
      <c r="E7639" s="89">
        <v>6317</v>
      </c>
      <c r="F7639" s="89">
        <v>703423</v>
      </c>
      <c r="G7639" s="89">
        <v>1</v>
      </c>
      <c r="H7639" t="s">
        <v>19630</v>
      </c>
      <c r="I7639" s="89"/>
    </row>
    <row r="7640">
      <c r="A7640" t="s">
        <v>10221</v>
      </c>
      <c r="B7640" t="s">
        <v>19477</v>
      </c>
      <c r="C7640" t="s">
        <v>19524</v>
      </c>
      <c r="D7640" t="s">
        <v>19630</v>
      </c>
      <c r="E7640" s="89">
        <v>28445788.77294922</v>
      </c>
      <c r="F7640" s="89">
        <v>703423</v>
      </c>
      <c r="G7640" s="89">
        <v>1</v>
      </c>
      <c r="H7640" t="s">
        <v>19630</v>
      </c>
      <c r="I7640" s="89"/>
    </row>
    <row r="7641">
      <c r="A7641" t="s">
        <v>10222</v>
      </c>
      <c r="B7641" t="s">
        <v>19478</v>
      </c>
      <c r="C7641" t="s">
        <v>19524</v>
      </c>
      <c r="D7641" t="s">
        <v>19630</v>
      </c>
      <c r="E7641" s="89">
        <v>0.008980371696688905</v>
      </c>
      <c r="F7641" s="89">
        <v>703423</v>
      </c>
      <c r="G7641" s="89">
        <v>1</v>
      </c>
      <c r="H7641" t="s">
        <v>19630</v>
      </c>
      <c r="I7641" s="89"/>
    </row>
    <row r="7642">
      <c r="A7642" t="s">
        <v>10223</v>
      </c>
      <c r="B7642" t="s">
        <v>19479</v>
      </c>
      <c r="C7642" t="s">
        <v>19524</v>
      </c>
      <c r="D7642" t="s">
        <v>19630</v>
      </c>
      <c r="E7642" s="89">
        <v>40.43909393487165</v>
      </c>
      <c r="F7642" s="89">
        <v>703423</v>
      </c>
      <c r="G7642" s="89">
        <v>1</v>
      </c>
      <c r="H7642" t="s">
        <v>19630</v>
      </c>
      <c r="I7642" s="89"/>
    </row>
    <row r="7643">
      <c r="A7643" t="s">
        <v>10224</v>
      </c>
      <c r="B7643" t="s">
        <v>19480</v>
      </c>
      <c r="C7643" t="s">
        <v>19535</v>
      </c>
      <c r="D7643" t="s">
        <v>19623</v>
      </c>
      <c r="E7643" s="89">
        <v>1</v>
      </c>
      <c r="F7643" s="89">
        <v>703423</v>
      </c>
      <c r="G7643" s="89">
        <v>1</v>
      </c>
      <c r="H7643" t="s">
        <v>19630</v>
      </c>
      <c r="I7643" s="89"/>
    </row>
    <row r="7644">
      <c r="A7644" t="s">
        <v>10225</v>
      </c>
      <c r="B7644" t="s">
        <v>19481</v>
      </c>
      <c r="C7644" t="s">
        <v>19535</v>
      </c>
      <c r="D7644" t="s">
        <v>19623</v>
      </c>
      <c r="E7644" s="89">
        <v>0.5968156712620353</v>
      </c>
      <c r="F7644" s="89">
        <v>703423</v>
      </c>
      <c r="G7644" s="89">
        <v>1</v>
      </c>
      <c r="H7644" t="s">
        <v>19630</v>
      </c>
      <c r="I7644" s="89"/>
    </row>
    <row r="7645">
      <c r="A7645" t="s">
        <v>10226</v>
      </c>
      <c r="B7645" t="s">
        <v>19482</v>
      </c>
      <c r="C7645" t="s">
        <v>19535</v>
      </c>
      <c r="D7645" t="s">
        <v>19623</v>
      </c>
      <c r="E7645" s="89">
        <v>0.3752942276931063</v>
      </c>
      <c r="F7645" s="89">
        <v>703423</v>
      </c>
      <c r="G7645" s="89">
        <v>1</v>
      </c>
      <c r="H7645" t="s">
        <v>19630</v>
      </c>
      <c r="I7645" s="89"/>
    </row>
    <row r="7646">
      <c r="A7646" t="s">
        <v>10227</v>
      </c>
      <c r="B7646" t="s">
        <v>19480</v>
      </c>
      <c r="C7646" t="s">
        <v>19535</v>
      </c>
      <c r="D7646" t="s">
        <v>19624</v>
      </c>
      <c r="E7646" s="89">
        <v>0.6424242596559965</v>
      </c>
      <c r="F7646" s="89">
        <v>703423</v>
      </c>
      <c r="G7646" s="89">
        <v>1</v>
      </c>
      <c r="H7646" t="s">
        <v>19630</v>
      </c>
      <c r="I7646" s="89"/>
    </row>
    <row r="7647">
      <c r="A7647" t="s">
        <v>10228</v>
      </c>
      <c r="B7647" t="s">
        <v>19481</v>
      </c>
      <c r="C7647" t="s">
        <v>19535</v>
      </c>
      <c r="D7647" t="s">
        <v>19624</v>
      </c>
      <c r="E7647" s="89">
        <v>0.1893376360771158</v>
      </c>
      <c r="F7647" s="89">
        <v>703423</v>
      </c>
      <c r="G7647" s="89">
        <v>1</v>
      </c>
      <c r="H7647" t="s">
        <v>19630</v>
      </c>
      <c r="I7647" s="89"/>
    </row>
    <row r="7648">
      <c r="A7648" t="s">
        <v>10229</v>
      </c>
      <c r="B7648" t="s">
        <v>19482</v>
      </c>
      <c r="C7648" t="s">
        <v>19535</v>
      </c>
      <c r="D7648" t="s">
        <v>19624</v>
      </c>
      <c r="E7648" s="89">
        <v>0.08375082458210878</v>
      </c>
      <c r="F7648" s="89">
        <v>703423</v>
      </c>
      <c r="G7648" s="89">
        <v>1</v>
      </c>
      <c r="H7648" t="s">
        <v>19630</v>
      </c>
      <c r="I7648" s="89"/>
    </row>
    <row r="7649">
      <c r="A7649" t="s">
        <v>10230</v>
      </c>
      <c r="B7649" t="s">
        <v>19480</v>
      </c>
      <c r="C7649" t="s">
        <v>19536</v>
      </c>
      <c r="D7649" t="s">
        <v>19623</v>
      </c>
      <c r="E7649" s="89">
        <v>1</v>
      </c>
      <c r="F7649" s="89">
        <v>703423</v>
      </c>
      <c r="G7649" s="89">
        <v>1</v>
      </c>
      <c r="H7649" t="s">
        <v>19630</v>
      </c>
      <c r="I7649" s="89"/>
    </row>
    <row r="7650">
      <c r="A7650" t="s">
        <v>10231</v>
      </c>
      <c r="B7650" t="s">
        <v>19481</v>
      </c>
      <c r="C7650" t="s">
        <v>19536</v>
      </c>
      <c r="D7650" t="s">
        <v>19623</v>
      </c>
      <c r="E7650" s="89">
        <v>0.6122642717705535</v>
      </c>
      <c r="F7650" s="89">
        <v>703423</v>
      </c>
      <c r="G7650" s="89">
        <v>1</v>
      </c>
      <c r="H7650" t="s">
        <v>19630</v>
      </c>
      <c r="I7650" s="89"/>
    </row>
    <row r="7651">
      <c r="A7651" t="s">
        <v>10232</v>
      </c>
      <c r="B7651" t="s">
        <v>19482</v>
      </c>
      <c r="C7651" t="s">
        <v>19536</v>
      </c>
      <c r="D7651" t="s">
        <v>19623</v>
      </c>
      <c r="E7651" s="89">
        <v>0.3928939561886355</v>
      </c>
      <c r="F7651" s="89">
        <v>703423</v>
      </c>
      <c r="G7651" s="89">
        <v>1</v>
      </c>
      <c r="H7651" t="s">
        <v>19630</v>
      </c>
      <c r="I7651" s="89"/>
    </row>
    <row r="7652">
      <c r="A7652" t="s">
        <v>10233</v>
      </c>
      <c r="B7652" t="s">
        <v>19480</v>
      </c>
      <c r="C7652" t="s">
        <v>19536</v>
      </c>
      <c r="D7652" t="s">
        <v>19624</v>
      </c>
      <c r="E7652" s="89">
        <v>0.6900996981901359</v>
      </c>
      <c r="F7652" s="89">
        <v>703423</v>
      </c>
      <c r="G7652" s="89">
        <v>1</v>
      </c>
      <c r="H7652" t="s">
        <v>19630</v>
      </c>
      <c r="I7652" s="89"/>
    </row>
    <row r="7653">
      <c r="A7653" t="s">
        <v>10234</v>
      </c>
      <c r="B7653" t="s">
        <v>19481</v>
      </c>
      <c r="C7653" t="s">
        <v>19536</v>
      </c>
      <c r="D7653" t="s">
        <v>19624</v>
      </c>
      <c r="E7653" s="89">
        <v>0.2088813272067318</v>
      </c>
      <c r="F7653" s="89">
        <v>703423</v>
      </c>
      <c r="G7653" s="89">
        <v>1</v>
      </c>
      <c r="H7653" t="s">
        <v>19630</v>
      </c>
      <c r="I7653" s="89"/>
    </row>
    <row r="7654">
      <c r="A7654" t="s">
        <v>10235</v>
      </c>
      <c r="B7654" t="s">
        <v>19482</v>
      </c>
      <c r="C7654" t="s">
        <v>19536</v>
      </c>
      <c r="D7654" t="s">
        <v>19624</v>
      </c>
      <c r="E7654" s="89">
        <v>0.09465454112236245</v>
      </c>
      <c r="F7654" s="89">
        <v>703423</v>
      </c>
      <c r="G7654" s="89">
        <v>1</v>
      </c>
      <c r="H7654" t="s">
        <v>19630</v>
      </c>
      <c r="I7654" s="89"/>
    </row>
    <row r="7655">
      <c r="A7655" t="s">
        <v>10236</v>
      </c>
      <c r="B7655" t="s">
        <v>19480</v>
      </c>
      <c r="C7655" t="s">
        <v>19537</v>
      </c>
      <c r="D7655" t="s">
        <v>19623</v>
      </c>
      <c r="E7655" s="89">
        <v>1</v>
      </c>
      <c r="F7655" s="89">
        <v>703423</v>
      </c>
      <c r="G7655" s="89">
        <v>1</v>
      </c>
      <c r="H7655" t="s">
        <v>19630</v>
      </c>
      <c r="I7655" s="89"/>
    </row>
    <row r="7656">
      <c r="A7656" t="s">
        <v>10237</v>
      </c>
      <c r="B7656" t="s">
        <v>19481</v>
      </c>
      <c r="C7656" t="s">
        <v>19537</v>
      </c>
      <c r="D7656" t="s">
        <v>19623</v>
      </c>
      <c r="E7656" s="89">
        <v>0.5968156712620353</v>
      </c>
      <c r="F7656" s="89">
        <v>703423</v>
      </c>
      <c r="G7656" s="89">
        <v>1</v>
      </c>
      <c r="H7656" t="s">
        <v>19630</v>
      </c>
      <c r="I7656" s="89"/>
    </row>
    <row r="7657">
      <c r="A7657" t="s">
        <v>10238</v>
      </c>
      <c r="B7657" t="s">
        <v>19482</v>
      </c>
      <c r="C7657" t="s">
        <v>19537</v>
      </c>
      <c r="D7657" t="s">
        <v>19623</v>
      </c>
      <c r="E7657" s="89">
        <v>0.3752942276931063</v>
      </c>
      <c r="F7657" s="89">
        <v>703423</v>
      </c>
      <c r="G7657" s="89">
        <v>1</v>
      </c>
      <c r="H7657" t="s">
        <v>19630</v>
      </c>
      <c r="I7657" s="89"/>
    </row>
    <row r="7658">
      <c r="A7658" t="s">
        <v>10239</v>
      </c>
      <c r="B7658" t="s">
        <v>19480</v>
      </c>
      <c r="C7658" t="s">
        <v>19537</v>
      </c>
      <c r="D7658" t="s">
        <v>19624</v>
      </c>
      <c r="E7658" s="89">
        <v>0.6424242596559965</v>
      </c>
      <c r="F7658" s="89">
        <v>703423</v>
      </c>
      <c r="G7658" s="89">
        <v>1</v>
      </c>
      <c r="H7658" t="s">
        <v>19630</v>
      </c>
      <c r="I7658" s="89"/>
    </row>
    <row r="7659">
      <c r="A7659" t="s">
        <v>10240</v>
      </c>
      <c r="B7659" t="s">
        <v>19481</v>
      </c>
      <c r="C7659" t="s">
        <v>19537</v>
      </c>
      <c r="D7659" t="s">
        <v>19624</v>
      </c>
      <c r="E7659" s="89">
        <v>0.1893376360771158</v>
      </c>
      <c r="F7659" s="89">
        <v>703423</v>
      </c>
      <c r="G7659" s="89">
        <v>1</v>
      </c>
      <c r="H7659" t="s">
        <v>19630</v>
      </c>
      <c r="I7659" s="89"/>
    </row>
    <row r="7660">
      <c r="A7660" t="s">
        <v>10241</v>
      </c>
      <c r="B7660" t="s">
        <v>19482</v>
      </c>
      <c r="C7660" t="s">
        <v>19537</v>
      </c>
      <c r="D7660" t="s">
        <v>19624</v>
      </c>
      <c r="E7660" s="89">
        <v>0.08375082458210878</v>
      </c>
      <c r="F7660" s="89">
        <v>703423</v>
      </c>
      <c r="G7660" s="89">
        <v>1</v>
      </c>
      <c r="H7660" t="s">
        <v>19630</v>
      </c>
      <c r="I7660" s="89"/>
    </row>
    <row r="7661">
      <c r="A7661" t="s">
        <v>10242</v>
      </c>
      <c r="B7661" t="s">
        <v>19480</v>
      </c>
      <c r="C7661" t="s">
        <v>19538</v>
      </c>
      <c r="D7661" t="s">
        <v>19623</v>
      </c>
      <c r="E7661" s="89">
        <v>1</v>
      </c>
      <c r="F7661" s="89">
        <v>703423</v>
      </c>
      <c r="G7661" s="89">
        <v>1</v>
      </c>
      <c r="H7661" t="s">
        <v>19630</v>
      </c>
      <c r="I7661" s="89"/>
    </row>
    <row r="7662">
      <c r="A7662" t="s">
        <v>10243</v>
      </c>
      <c r="B7662" t="s">
        <v>19481</v>
      </c>
      <c r="C7662" t="s">
        <v>19538</v>
      </c>
      <c r="D7662" t="s">
        <v>19623</v>
      </c>
      <c r="E7662" s="89">
        <v>0.5968156712620353</v>
      </c>
      <c r="F7662" s="89">
        <v>703423</v>
      </c>
      <c r="G7662" s="89">
        <v>1</v>
      </c>
      <c r="H7662" t="s">
        <v>19630</v>
      </c>
      <c r="I7662" s="89"/>
    </row>
    <row r="7663">
      <c r="A7663" t="s">
        <v>10244</v>
      </c>
      <c r="B7663" t="s">
        <v>19482</v>
      </c>
      <c r="C7663" t="s">
        <v>19538</v>
      </c>
      <c r="D7663" t="s">
        <v>19623</v>
      </c>
      <c r="E7663" s="89">
        <v>0.3752942276931063</v>
      </c>
      <c r="F7663" s="89">
        <v>703423</v>
      </c>
      <c r="G7663" s="89">
        <v>1</v>
      </c>
      <c r="H7663" t="s">
        <v>19630</v>
      </c>
      <c r="I7663" s="89"/>
    </row>
    <row r="7664">
      <c r="A7664" t="s">
        <v>10245</v>
      </c>
      <c r="B7664" t="s">
        <v>19480</v>
      </c>
      <c r="C7664" t="s">
        <v>19538</v>
      </c>
      <c r="D7664" t="s">
        <v>19624</v>
      </c>
      <c r="E7664" s="89">
        <v>0.6424242596559965</v>
      </c>
      <c r="F7664" s="89">
        <v>703423</v>
      </c>
      <c r="G7664" s="89">
        <v>1</v>
      </c>
      <c r="H7664" t="s">
        <v>19630</v>
      </c>
      <c r="I7664" s="89"/>
    </row>
    <row r="7665">
      <c r="A7665" t="s">
        <v>10246</v>
      </c>
      <c r="B7665" t="s">
        <v>19481</v>
      </c>
      <c r="C7665" t="s">
        <v>19538</v>
      </c>
      <c r="D7665" t="s">
        <v>19624</v>
      </c>
      <c r="E7665" s="89">
        <v>0.1893376360771158</v>
      </c>
      <c r="F7665" s="89">
        <v>703423</v>
      </c>
      <c r="G7665" s="89">
        <v>1</v>
      </c>
      <c r="H7665" t="s">
        <v>19630</v>
      </c>
      <c r="I7665" s="89"/>
    </row>
    <row r="7666">
      <c r="A7666" t="s">
        <v>10247</v>
      </c>
      <c r="B7666" t="s">
        <v>19482</v>
      </c>
      <c r="C7666" t="s">
        <v>19538</v>
      </c>
      <c r="D7666" t="s">
        <v>19624</v>
      </c>
      <c r="E7666" s="89">
        <v>0.08375082458210878</v>
      </c>
      <c r="F7666" s="89">
        <v>703423</v>
      </c>
      <c r="G7666" s="89">
        <v>1</v>
      </c>
      <c r="H7666" t="s">
        <v>19630</v>
      </c>
      <c r="I7666" s="89"/>
    </row>
    <row r="7667">
      <c r="A7667" t="s">
        <v>10248</v>
      </c>
      <c r="B7667" t="s">
        <v>19480</v>
      </c>
      <c r="C7667" t="s">
        <v>19539</v>
      </c>
      <c r="D7667" t="s">
        <v>19623</v>
      </c>
      <c r="E7667" s="89">
        <v>1</v>
      </c>
      <c r="F7667" s="89">
        <v>703423</v>
      </c>
      <c r="G7667" s="89">
        <v>1</v>
      </c>
      <c r="H7667" t="s">
        <v>19630</v>
      </c>
      <c r="I7667" s="89"/>
    </row>
    <row r="7668">
      <c r="A7668" t="s">
        <v>10249</v>
      </c>
      <c r="B7668" t="s">
        <v>19481</v>
      </c>
      <c r="C7668" t="s">
        <v>19539</v>
      </c>
      <c r="D7668" t="s">
        <v>19623</v>
      </c>
      <c r="E7668" s="89">
        <v>0.5968156712620353</v>
      </c>
      <c r="F7668" s="89">
        <v>703423</v>
      </c>
      <c r="G7668" s="89">
        <v>1</v>
      </c>
      <c r="H7668" t="s">
        <v>19630</v>
      </c>
      <c r="I7668" s="89"/>
    </row>
    <row r="7669">
      <c r="A7669" t="s">
        <v>10250</v>
      </c>
      <c r="B7669" t="s">
        <v>19482</v>
      </c>
      <c r="C7669" t="s">
        <v>19539</v>
      </c>
      <c r="D7669" t="s">
        <v>19623</v>
      </c>
      <c r="E7669" s="89">
        <v>0.3752942276931063</v>
      </c>
      <c r="F7669" s="89">
        <v>703423</v>
      </c>
      <c r="G7669" s="89">
        <v>1</v>
      </c>
      <c r="H7669" t="s">
        <v>19630</v>
      </c>
      <c r="I7669" s="89"/>
    </row>
    <row r="7670">
      <c r="A7670" t="s">
        <v>10251</v>
      </c>
      <c r="B7670" t="s">
        <v>19480</v>
      </c>
      <c r="C7670" t="s">
        <v>19539</v>
      </c>
      <c r="D7670" t="s">
        <v>19624</v>
      </c>
      <c r="E7670" s="89">
        <v>0.6424242596559965</v>
      </c>
      <c r="F7670" s="89">
        <v>703423</v>
      </c>
      <c r="G7670" s="89">
        <v>1</v>
      </c>
      <c r="H7670" t="s">
        <v>19630</v>
      </c>
      <c r="I7670" s="89"/>
    </row>
    <row r="7671">
      <c r="A7671" t="s">
        <v>10252</v>
      </c>
      <c r="B7671" t="s">
        <v>19481</v>
      </c>
      <c r="C7671" t="s">
        <v>19539</v>
      </c>
      <c r="D7671" t="s">
        <v>19624</v>
      </c>
      <c r="E7671" s="89">
        <v>0.1893376360771158</v>
      </c>
      <c r="F7671" s="89">
        <v>703423</v>
      </c>
      <c r="G7671" s="89">
        <v>1</v>
      </c>
      <c r="H7671" t="s">
        <v>19630</v>
      </c>
      <c r="I7671" s="89"/>
    </row>
    <row r="7672">
      <c r="A7672" t="s">
        <v>10253</v>
      </c>
      <c r="B7672" t="s">
        <v>19482</v>
      </c>
      <c r="C7672" t="s">
        <v>19539</v>
      </c>
      <c r="D7672" t="s">
        <v>19624</v>
      </c>
      <c r="E7672" s="89">
        <v>0.08375082458210878</v>
      </c>
      <c r="F7672" s="89">
        <v>703423</v>
      </c>
      <c r="G7672" s="89">
        <v>1</v>
      </c>
      <c r="H7672" t="s">
        <v>19630</v>
      </c>
      <c r="I7672" s="89"/>
    </row>
    <row r="7673">
      <c r="A7673" t="s">
        <v>10254</v>
      </c>
      <c r="B7673" t="s">
        <v>19480</v>
      </c>
      <c r="C7673" t="s">
        <v>19540</v>
      </c>
      <c r="D7673" t="s">
        <v>19623</v>
      </c>
      <c r="E7673" s="89">
        <v>1</v>
      </c>
      <c r="F7673" s="89">
        <v>703423</v>
      </c>
      <c r="G7673" s="89">
        <v>1</v>
      </c>
      <c r="H7673" t="s">
        <v>19630</v>
      </c>
      <c r="I7673" s="89"/>
    </row>
    <row r="7674">
      <c r="A7674" t="s">
        <v>10255</v>
      </c>
      <c r="B7674" t="s">
        <v>19481</v>
      </c>
      <c r="C7674" t="s">
        <v>19540</v>
      </c>
      <c r="D7674" t="s">
        <v>19623</v>
      </c>
      <c r="E7674" s="89">
        <v>0.5968156712620353</v>
      </c>
      <c r="F7674" s="89">
        <v>703423</v>
      </c>
      <c r="G7674" s="89">
        <v>1</v>
      </c>
      <c r="H7674" t="s">
        <v>19630</v>
      </c>
      <c r="I7674" s="89"/>
    </row>
    <row r="7675">
      <c r="A7675" t="s">
        <v>10256</v>
      </c>
      <c r="B7675" t="s">
        <v>19482</v>
      </c>
      <c r="C7675" t="s">
        <v>19540</v>
      </c>
      <c r="D7675" t="s">
        <v>19623</v>
      </c>
      <c r="E7675" s="89">
        <v>0.3752942276931063</v>
      </c>
      <c r="F7675" s="89">
        <v>703423</v>
      </c>
      <c r="G7675" s="89">
        <v>1</v>
      </c>
      <c r="H7675" t="s">
        <v>19630</v>
      </c>
      <c r="I7675" s="89"/>
    </row>
    <row r="7676">
      <c r="A7676" t="s">
        <v>10257</v>
      </c>
      <c r="B7676" t="s">
        <v>19480</v>
      </c>
      <c r="C7676" t="s">
        <v>19540</v>
      </c>
      <c r="D7676" t="s">
        <v>19624</v>
      </c>
      <c r="E7676" s="89">
        <v>0.6424242596559965</v>
      </c>
      <c r="F7676" s="89">
        <v>703423</v>
      </c>
      <c r="G7676" s="89">
        <v>1</v>
      </c>
      <c r="H7676" t="s">
        <v>19630</v>
      </c>
      <c r="I7676" s="89"/>
    </row>
    <row r="7677">
      <c r="A7677" t="s">
        <v>10258</v>
      </c>
      <c r="B7677" t="s">
        <v>19481</v>
      </c>
      <c r="C7677" t="s">
        <v>19540</v>
      </c>
      <c r="D7677" t="s">
        <v>19624</v>
      </c>
      <c r="E7677" s="89">
        <v>0.1893376360771158</v>
      </c>
      <c r="F7677" s="89">
        <v>703423</v>
      </c>
      <c r="G7677" s="89">
        <v>1</v>
      </c>
      <c r="H7677" t="s">
        <v>19630</v>
      </c>
      <c r="I7677" s="89"/>
    </row>
    <row r="7678">
      <c r="A7678" t="s">
        <v>10259</v>
      </c>
      <c r="B7678" t="s">
        <v>19482</v>
      </c>
      <c r="C7678" t="s">
        <v>19540</v>
      </c>
      <c r="D7678" t="s">
        <v>19624</v>
      </c>
      <c r="E7678" s="89">
        <v>0.08375082458210878</v>
      </c>
      <c r="F7678" s="89">
        <v>703423</v>
      </c>
      <c r="G7678" s="89">
        <v>1</v>
      </c>
      <c r="H7678" t="s">
        <v>19630</v>
      </c>
      <c r="I7678" s="89"/>
    </row>
    <row r="7679">
      <c r="A7679" t="s">
        <v>10260</v>
      </c>
      <c r="B7679" t="s">
        <v>19480</v>
      </c>
      <c r="C7679" t="s">
        <v>19541</v>
      </c>
      <c r="D7679" t="s">
        <v>19623</v>
      </c>
      <c r="E7679" s="89">
        <v>1</v>
      </c>
      <c r="F7679" s="89">
        <v>703423</v>
      </c>
      <c r="G7679" s="89">
        <v>1</v>
      </c>
      <c r="H7679" t="s">
        <v>19630</v>
      </c>
      <c r="I7679" s="89"/>
    </row>
    <row r="7680">
      <c r="A7680" t="s">
        <v>10261</v>
      </c>
      <c r="B7680" t="s">
        <v>19481</v>
      </c>
      <c r="C7680" t="s">
        <v>19541</v>
      </c>
      <c r="D7680" t="s">
        <v>19623</v>
      </c>
      <c r="E7680" s="89">
        <v>0.5968156712620353</v>
      </c>
      <c r="F7680" s="89">
        <v>703423</v>
      </c>
      <c r="G7680" s="89">
        <v>1</v>
      </c>
      <c r="H7680" t="s">
        <v>19630</v>
      </c>
      <c r="I7680" s="89"/>
    </row>
    <row r="7681">
      <c r="A7681" t="s">
        <v>10262</v>
      </c>
      <c r="B7681" t="s">
        <v>19482</v>
      </c>
      <c r="C7681" t="s">
        <v>19541</v>
      </c>
      <c r="D7681" t="s">
        <v>19623</v>
      </c>
      <c r="E7681" s="89">
        <v>0.3752942276931063</v>
      </c>
      <c r="F7681" s="89">
        <v>703423</v>
      </c>
      <c r="G7681" s="89">
        <v>1</v>
      </c>
      <c r="H7681" t="s">
        <v>19630</v>
      </c>
      <c r="I7681" s="89"/>
    </row>
    <row r="7682">
      <c r="A7682" t="s">
        <v>10263</v>
      </c>
      <c r="B7682" t="s">
        <v>19480</v>
      </c>
      <c r="C7682" t="s">
        <v>19541</v>
      </c>
      <c r="D7682" t="s">
        <v>19624</v>
      </c>
      <c r="E7682" s="89">
        <v>0.6424242596559965</v>
      </c>
      <c r="F7682" s="89">
        <v>703423</v>
      </c>
      <c r="G7682" s="89">
        <v>1</v>
      </c>
      <c r="H7682" t="s">
        <v>19630</v>
      </c>
      <c r="I7682" s="89"/>
    </row>
    <row r="7683">
      <c r="A7683" t="s">
        <v>10264</v>
      </c>
      <c r="B7683" t="s">
        <v>19481</v>
      </c>
      <c r="C7683" t="s">
        <v>19541</v>
      </c>
      <c r="D7683" t="s">
        <v>19624</v>
      </c>
      <c r="E7683" s="89">
        <v>0.1893376360771158</v>
      </c>
      <c r="F7683" s="89">
        <v>703423</v>
      </c>
      <c r="G7683" s="89">
        <v>1</v>
      </c>
      <c r="H7683" t="s">
        <v>19630</v>
      </c>
      <c r="I7683" s="89"/>
    </row>
    <row r="7684">
      <c r="A7684" t="s">
        <v>10265</v>
      </c>
      <c r="B7684" t="s">
        <v>19482</v>
      </c>
      <c r="C7684" t="s">
        <v>19541</v>
      </c>
      <c r="D7684" t="s">
        <v>19624</v>
      </c>
      <c r="E7684" s="89">
        <v>0.08375082458210878</v>
      </c>
      <c r="F7684" s="89">
        <v>703423</v>
      </c>
      <c r="G7684" s="89">
        <v>1</v>
      </c>
      <c r="H7684" t="s">
        <v>19630</v>
      </c>
      <c r="I7684" s="89"/>
    </row>
    <row r="7685">
      <c r="A7685" t="s">
        <v>10266</v>
      </c>
      <c r="B7685" t="s">
        <v>19480</v>
      </c>
      <c r="C7685" t="s">
        <v>19542</v>
      </c>
      <c r="D7685" t="s">
        <v>19623</v>
      </c>
      <c r="E7685" s="89">
        <v>1</v>
      </c>
      <c r="F7685" s="89">
        <v>703423</v>
      </c>
      <c r="G7685" s="89">
        <v>1</v>
      </c>
      <c r="H7685" t="s">
        <v>19630</v>
      </c>
      <c r="I7685" s="89"/>
    </row>
    <row r="7686">
      <c r="A7686" t="s">
        <v>10267</v>
      </c>
      <c r="B7686" t="s">
        <v>19481</v>
      </c>
      <c r="C7686" t="s">
        <v>19542</v>
      </c>
      <c r="D7686" t="s">
        <v>19623</v>
      </c>
      <c r="E7686" s="89">
        <v>0.5968156712620353</v>
      </c>
      <c r="F7686" s="89">
        <v>703423</v>
      </c>
      <c r="G7686" s="89">
        <v>1</v>
      </c>
      <c r="H7686" t="s">
        <v>19630</v>
      </c>
      <c r="I7686" s="89"/>
    </row>
    <row r="7687">
      <c r="A7687" t="s">
        <v>10268</v>
      </c>
      <c r="B7687" t="s">
        <v>19482</v>
      </c>
      <c r="C7687" t="s">
        <v>19542</v>
      </c>
      <c r="D7687" t="s">
        <v>19623</v>
      </c>
      <c r="E7687" s="89">
        <v>0.3752942276931063</v>
      </c>
      <c r="F7687" s="89">
        <v>703423</v>
      </c>
      <c r="G7687" s="89">
        <v>1</v>
      </c>
      <c r="H7687" t="s">
        <v>19630</v>
      </c>
      <c r="I7687" s="89"/>
    </row>
    <row r="7688">
      <c r="A7688" t="s">
        <v>10269</v>
      </c>
      <c r="B7688" t="s">
        <v>19480</v>
      </c>
      <c r="C7688" t="s">
        <v>19542</v>
      </c>
      <c r="D7688" t="s">
        <v>19624</v>
      </c>
      <c r="E7688" s="89">
        <v>0.6424242596559965</v>
      </c>
      <c r="F7688" s="89">
        <v>703423</v>
      </c>
      <c r="G7688" s="89">
        <v>1</v>
      </c>
      <c r="H7688" t="s">
        <v>19630</v>
      </c>
      <c r="I7688" s="89"/>
    </row>
    <row r="7689">
      <c r="A7689" t="s">
        <v>10270</v>
      </c>
      <c r="B7689" t="s">
        <v>19481</v>
      </c>
      <c r="C7689" t="s">
        <v>19542</v>
      </c>
      <c r="D7689" t="s">
        <v>19624</v>
      </c>
      <c r="E7689" s="89">
        <v>0.1893376360771158</v>
      </c>
      <c r="F7689" s="89">
        <v>703423</v>
      </c>
      <c r="G7689" s="89">
        <v>1</v>
      </c>
      <c r="H7689" t="s">
        <v>19630</v>
      </c>
      <c r="I7689" s="89"/>
    </row>
    <row r="7690">
      <c r="A7690" t="s">
        <v>10271</v>
      </c>
      <c r="B7690" t="s">
        <v>19482</v>
      </c>
      <c r="C7690" t="s">
        <v>19542</v>
      </c>
      <c r="D7690" t="s">
        <v>19624</v>
      </c>
      <c r="E7690" s="89">
        <v>0.08375082458210878</v>
      </c>
      <c r="F7690" s="89">
        <v>703423</v>
      </c>
      <c r="G7690" s="89">
        <v>1</v>
      </c>
      <c r="H7690" t="s">
        <v>19630</v>
      </c>
      <c r="I7690" s="89"/>
    </row>
    <row r="7691">
      <c r="A7691" t="s">
        <v>10272</v>
      </c>
      <c r="B7691" t="s">
        <v>19480</v>
      </c>
      <c r="C7691" t="s">
        <v>19543</v>
      </c>
      <c r="D7691" t="s">
        <v>19623</v>
      </c>
      <c r="E7691" s="89">
        <v>1</v>
      </c>
      <c r="F7691" s="89">
        <v>703423</v>
      </c>
      <c r="G7691" s="89">
        <v>1</v>
      </c>
      <c r="H7691" t="s">
        <v>19630</v>
      </c>
      <c r="I7691" s="89"/>
    </row>
    <row r="7692">
      <c r="A7692" t="s">
        <v>10273</v>
      </c>
      <c r="B7692" t="s">
        <v>19481</v>
      </c>
      <c r="C7692" t="s">
        <v>19543</v>
      </c>
      <c r="D7692" t="s">
        <v>19623</v>
      </c>
      <c r="E7692" s="89">
        <v>0.5968938181620383</v>
      </c>
      <c r="F7692" s="89">
        <v>703423</v>
      </c>
      <c r="G7692" s="89">
        <v>1</v>
      </c>
      <c r="H7692" t="s">
        <v>19630</v>
      </c>
      <c r="I7692" s="89"/>
    </row>
    <row r="7693">
      <c r="A7693" t="s">
        <v>10274</v>
      </c>
      <c r="B7693" t="s">
        <v>19482</v>
      </c>
      <c r="C7693" t="s">
        <v>19543</v>
      </c>
      <c r="D7693" t="s">
        <v>19623</v>
      </c>
      <c r="E7693" s="89">
        <v>0.3753982613169429</v>
      </c>
      <c r="F7693" s="89">
        <v>703423</v>
      </c>
      <c r="G7693" s="89">
        <v>1</v>
      </c>
      <c r="H7693" t="s">
        <v>19630</v>
      </c>
      <c r="I7693" s="89"/>
    </row>
    <row r="7694">
      <c r="A7694" t="s">
        <v>10275</v>
      </c>
      <c r="B7694" t="s">
        <v>19480</v>
      </c>
      <c r="C7694" t="s">
        <v>19543</v>
      </c>
      <c r="D7694" t="s">
        <v>19624</v>
      </c>
      <c r="E7694" s="89">
        <v>0.6424242596559965</v>
      </c>
      <c r="F7694" s="89">
        <v>703423</v>
      </c>
      <c r="G7694" s="89">
        <v>1</v>
      </c>
      <c r="H7694" t="s">
        <v>19630</v>
      </c>
      <c r="I7694" s="89"/>
    </row>
    <row r="7695">
      <c r="A7695" t="s">
        <v>10276</v>
      </c>
      <c r="B7695" t="s">
        <v>19481</v>
      </c>
      <c r="C7695" t="s">
        <v>19543</v>
      </c>
      <c r="D7695" t="s">
        <v>19624</v>
      </c>
      <c r="E7695" s="89">
        <v>0.1894549295090584</v>
      </c>
      <c r="F7695" s="89">
        <v>703423</v>
      </c>
      <c r="G7695" s="89">
        <v>1</v>
      </c>
      <c r="H7695" t="s">
        <v>19630</v>
      </c>
      <c r="I7695" s="89"/>
    </row>
    <row r="7696">
      <c r="A7696" t="s">
        <v>10277</v>
      </c>
      <c r="B7696" t="s">
        <v>19482</v>
      </c>
      <c r="C7696" t="s">
        <v>19543</v>
      </c>
      <c r="D7696" t="s">
        <v>19624</v>
      </c>
      <c r="E7696" s="89">
        <v>0.08385265492757615</v>
      </c>
      <c r="F7696" s="89">
        <v>703423</v>
      </c>
      <c r="G7696" s="89">
        <v>1</v>
      </c>
      <c r="H7696" t="s">
        <v>19630</v>
      </c>
      <c r="I7696" s="89"/>
    </row>
    <row r="7697">
      <c r="A7697" t="s">
        <v>10278</v>
      </c>
      <c r="B7697" t="s">
        <v>19480</v>
      </c>
      <c r="C7697" t="s">
        <v>19544</v>
      </c>
      <c r="D7697" t="s">
        <v>19623</v>
      </c>
      <c r="E7697" s="89">
        <v>1</v>
      </c>
      <c r="F7697" s="89">
        <v>703423</v>
      </c>
      <c r="G7697" s="89">
        <v>1</v>
      </c>
      <c r="H7697" t="s">
        <v>19630</v>
      </c>
      <c r="I7697" s="89"/>
    </row>
    <row r="7698">
      <c r="A7698" t="s">
        <v>10279</v>
      </c>
      <c r="B7698" t="s">
        <v>19481</v>
      </c>
      <c r="C7698" t="s">
        <v>19544</v>
      </c>
      <c r="D7698" t="s">
        <v>19623</v>
      </c>
      <c r="E7698" s="89">
        <v>0.5968156712620353</v>
      </c>
      <c r="F7698" s="89">
        <v>703423</v>
      </c>
      <c r="G7698" s="89">
        <v>1</v>
      </c>
      <c r="H7698" t="s">
        <v>19630</v>
      </c>
      <c r="I7698" s="89"/>
    </row>
    <row r="7699">
      <c r="A7699" t="s">
        <v>10280</v>
      </c>
      <c r="B7699" t="s">
        <v>19482</v>
      </c>
      <c r="C7699" t="s">
        <v>19544</v>
      </c>
      <c r="D7699" t="s">
        <v>19623</v>
      </c>
      <c r="E7699" s="89">
        <v>0.3752942276931063</v>
      </c>
      <c r="F7699" s="89">
        <v>703423</v>
      </c>
      <c r="G7699" s="89">
        <v>1</v>
      </c>
      <c r="H7699" t="s">
        <v>19630</v>
      </c>
      <c r="I7699" s="89"/>
    </row>
    <row r="7700">
      <c r="A7700" t="s">
        <v>10281</v>
      </c>
      <c r="B7700" t="s">
        <v>19480</v>
      </c>
      <c r="C7700" t="s">
        <v>19544</v>
      </c>
      <c r="D7700" t="s">
        <v>19624</v>
      </c>
      <c r="E7700" s="89">
        <v>0.6424242596559965</v>
      </c>
      <c r="F7700" s="89">
        <v>703423</v>
      </c>
      <c r="G7700" s="89">
        <v>1</v>
      </c>
      <c r="H7700" t="s">
        <v>19630</v>
      </c>
      <c r="I7700" s="89"/>
    </row>
    <row r="7701">
      <c r="A7701" t="s">
        <v>10282</v>
      </c>
      <c r="B7701" t="s">
        <v>19481</v>
      </c>
      <c r="C7701" t="s">
        <v>19544</v>
      </c>
      <c r="D7701" t="s">
        <v>19624</v>
      </c>
      <c r="E7701" s="89">
        <v>0.1893376360771158</v>
      </c>
      <c r="F7701" s="89">
        <v>703423</v>
      </c>
      <c r="G7701" s="89">
        <v>1</v>
      </c>
      <c r="H7701" t="s">
        <v>19630</v>
      </c>
      <c r="I7701" s="89"/>
    </row>
    <row r="7702">
      <c r="A7702" t="s">
        <v>10283</v>
      </c>
      <c r="B7702" t="s">
        <v>19482</v>
      </c>
      <c r="C7702" t="s">
        <v>19544</v>
      </c>
      <c r="D7702" t="s">
        <v>19624</v>
      </c>
      <c r="E7702" s="89">
        <v>0.08375082458210878</v>
      </c>
      <c r="F7702" s="89">
        <v>703423</v>
      </c>
      <c r="G7702" s="89">
        <v>1</v>
      </c>
      <c r="H7702" t="s">
        <v>19630</v>
      </c>
      <c r="I7702" s="89"/>
    </row>
    <row r="7703">
      <c r="A7703" t="s">
        <v>10284</v>
      </c>
      <c r="B7703" t="s">
        <v>19483</v>
      </c>
      <c r="C7703" t="s">
        <v>19524</v>
      </c>
      <c r="D7703" t="s">
        <v>19614</v>
      </c>
      <c r="E7703" s="89">
        <v>0.02737403308276162</v>
      </c>
      <c r="F7703" s="89">
        <v>703423</v>
      </c>
      <c r="G7703" s="89">
        <v>1</v>
      </c>
      <c r="H7703" t="s">
        <v>19629</v>
      </c>
      <c r="I7703" s="89"/>
    </row>
    <row r="7704">
      <c r="A7704" t="s">
        <v>10285</v>
      </c>
      <c r="B7704" t="s">
        <v>19483</v>
      </c>
      <c r="C7704" t="s">
        <v>19524</v>
      </c>
      <c r="D7704" t="s">
        <v>19615</v>
      </c>
      <c r="E7704" s="89">
        <v>0.02825008201443724</v>
      </c>
      <c r="F7704" s="89">
        <v>703423</v>
      </c>
      <c r="G7704" s="89">
        <v>1</v>
      </c>
      <c r="H7704" t="s">
        <v>19629</v>
      </c>
      <c r="I7704" s="89"/>
    </row>
    <row r="7705">
      <c r="A7705" t="s">
        <v>10286</v>
      </c>
      <c r="B7705" t="s">
        <v>19483</v>
      </c>
      <c r="C7705" t="s">
        <v>19524</v>
      </c>
      <c r="D7705" t="s">
        <v>19616</v>
      </c>
      <c r="E7705" s="89">
        <v>0.02737403308276162</v>
      </c>
      <c r="F7705" s="89">
        <v>703423</v>
      </c>
      <c r="G7705" s="89">
        <v>1</v>
      </c>
      <c r="H7705" t="s">
        <v>19629</v>
      </c>
      <c r="I7705" s="89"/>
    </row>
    <row r="7706">
      <c r="A7706" t="s">
        <v>10287</v>
      </c>
      <c r="B7706" t="s">
        <v>19483</v>
      </c>
      <c r="C7706" t="s">
        <v>19524</v>
      </c>
      <c r="D7706" t="s">
        <v>19617</v>
      </c>
      <c r="E7706" s="89">
        <v>0.02737403308276162</v>
      </c>
      <c r="F7706" s="89">
        <v>703423</v>
      </c>
      <c r="G7706" s="89">
        <v>1</v>
      </c>
      <c r="H7706" t="s">
        <v>19629</v>
      </c>
      <c r="I7706" s="89"/>
    </row>
    <row r="7707">
      <c r="A7707" t="s">
        <v>10288</v>
      </c>
      <c r="B7707" t="s">
        <v>19483</v>
      </c>
      <c r="C7707" t="s">
        <v>19524</v>
      </c>
      <c r="D7707" t="s">
        <v>19618</v>
      </c>
      <c r="E7707" s="89">
        <v>0.02337296869605536</v>
      </c>
      <c r="F7707" s="89">
        <v>703423</v>
      </c>
      <c r="G7707" s="89">
        <v>1</v>
      </c>
      <c r="H7707" t="s">
        <v>19629</v>
      </c>
      <c r="I7707" s="89"/>
    </row>
    <row r="7708">
      <c r="A7708" t="s">
        <v>10289</v>
      </c>
      <c r="B7708" t="s">
        <v>19483</v>
      </c>
      <c r="C7708" t="s">
        <v>19524</v>
      </c>
      <c r="D7708" t="s">
        <v>19619</v>
      </c>
      <c r="E7708" s="89">
        <v>0.02136063996582414</v>
      </c>
      <c r="F7708" s="89">
        <v>703423</v>
      </c>
      <c r="G7708" s="89">
        <v>1</v>
      </c>
      <c r="H7708" t="s">
        <v>19629</v>
      </c>
      <c r="I7708" s="89"/>
    </row>
    <row r="7709">
      <c r="A7709" t="s">
        <v>10290</v>
      </c>
      <c r="B7709" t="s">
        <v>19483</v>
      </c>
      <c r="C7709" t="s">
        <v>19524</v>
      </c>
      <c r="D7709" t="s">
        <v>19620</v>
      </c>
      <c r="E7709" s="89">
        <v>0.02088708200484505</v>
      </c>
      <c r="F7709" s="89">
        <v>703423</v>
      </c>
      <c r="G7709" s="89">
        <v>1</v>
      </c>
      <c r="H7709" t="s">
        <v>19629</v>
      </c>
      <c r="I7709" s="89"/>
    </row>
    <row r="7710">
      <c r="A7710" t="s">
        <v>10291</v>
      </c>
      <c r="B7710" t="s">
        <v>19483</v>
      </c>
      <c r="C7710" t="s">
        <v>19524</v>
      </c>
      <c r="D7710" t="s">
        <v>19621</v>
      </c>
      <c r="E7710" s="89">
        <v>0.00606845892268916</v>
      </c>
      <c r="F7710" s="89">
        <v>703423</v>
      </c>
      <c r="G7710" s="89">
        <v>1</v>
      </c>
      <c r="H7710" t="s">
        <v>19629</v>
      </c>
      <c r="I7710" s="89"/>
    </row>
    <row r="7711">
      <c r="A7711" t="s">
        <v>10292</v>
      </c>
      <c r="B7711" t="s">
        <v>19483</v>
      </c>
      <c r="C7711" t="s">
        <v>19524</v>
      </c>
      <c r="D7711" t="s">
        <v>19622</v>
      </c>
      <c r="E7711" s="89">
        <v>0.02291514175936285</v>
      </c>
      <c r="F7711" s="89">
        <v>703423</v>
      </c>
      <c r="G7711" s="89">
        <v>1</v>
      </c>
      <c r="H7711" t="s">
        <v>19629</v>
      </c>
      <c r="I7711" s="89"/>
    </row>
    <row r="7712">
      <c r="A7712" t="s">
        <v>10293</v>
      </c>
      <c r="B7712" t="s">
        <v>19483</v>
      </c>
      <c r="C7712" t="s">
        <v>19524</v>
      </c>
      <c r="D7712" t="s">
        <v>19623</v>
      </c>
      <c r="E7712" s="89">
        <v>0.008701969026290179</v>
      </c>
      <c r="F7712" s="89">
        <v>703423</v>
      </c>
      <c r="G7712" s="89">
        <v>1</v>
      </c>
      <c r="H7712" t="s">
        <v>19629</v>
      </c>
      <c r="I7712" s="89"/>
    </row>
    <row r="7713">
      <c r="A7713" t="s">
        <v>10294</v>
      </c>
      <c r="B7713" t="s">
        <v>19483</v>
      </c>
      <c r="C7713" t="s">
        <v>19524</v>
      </c>
      <c r="D7713" t="s">
        <v>19624</v>
      </c>
      <c r="E7713" s="89">
        <v>0.01826618740955836</v>
      </c>
      <c r="F7713" s="89">
        <v>703423</v>
      </c>
      <c r="G7713" s="89">
        <v>1</v>
      </c>
      <c r="H7713" t="s">
        <v>19629</v>
      </c>
      <c r="I7713" s="89"/>
    </row>
    <row r="7714">
      <c r="A7714" t="s">
        <v>10295</v>
      </c>
      <c r="B7714" t="s">
        <v>19476</v>
      </c>
      <c r="C7714" t="s">
        <v>19525</v>
      </c>
      <c r="D7714" t="s">
        <v>19630</v>
      </c>
      <c r="E7714" s="89">
        <v>0</v>
      </c>
      <c r="F7714" s="89">
        <v>703423</v>
      </c>
      <c r="G7714" s="89">
        <v>1</v>
      </c>
      <c r="H7714" t="s">
        <v>19630</v>
      </c>
      <c r="I7714" s="89"/>
    </row>
    <row r="7715">
      <c r="A7715" t="s">
        <v>10296</v>
      </c>
      <c r="B7715" t="s">
        <v>19477</v>
      </c>
      <c r="C7715" t="s">
        <v>19525</v>
      </c>
      <c r="D7715" t="s">
        <v>19630</v>
      </c>
      <c r="E7715" s="89">
        <v>0</v>
      </c>
      <c r="F7715" s="89">
        <v>703423</v>
      </c>
      <c r="G7715" s="89">
        <v>1</v>
      </c>
      <c r="H7715" t="s">
        <v>19630</v>
      </c>
      <c r="I7715" s="89"/>
    </row>
    <row r="7716">
      <c r="A7716" t="s">
        <v>10297</v>
      </c>
      <c r="B7716" t="s">
        <v>19478</v>
      </c>
      <c r="C7716" t="s">
        <v>19525</v>
      </c>
      <c r="D7716" t="s">
        <v>19630</v>
      </c>
      <c r="E7716" s="89">
        <v>0</v>
      </c>
      <c r="F7716" s="89">
        <v>703423</v>
      </c>
      <c r="G7716" s="89">
        <v>1</v>
      </c>
      <c r="H7716" t="s">
        <v>19630</v>
      </c>
      <c r="I7716" s="89"/>
    </row>
    <row r="7717">
      <c r="A7717" t="s">
        <v>10298</v>
      </c>
      <c r="B7717" t="s">
        <v>19479</v>
      </c>
      <c r="C7717" t="s">
        <v>19525</v>
      </c>
      <c r="D7717" t="s">
        <v>19630</v>
      </c>
      <c r="E7717" s="89">
        <v>0</v>
      </c>
      <c r="F7717" s="89">
        <v>703423</v>
      </c>
      <c r="G7717" s="89">
        <v>1</v>
      </c>
      <c r="H7717" t="s">
        <v>19630</v>
      </c>
      <c r="I7717" s="89"/>
    </row>
    <row r="7718">
      <c r="A7718" t="s">
        <v>10299</v>
      </c>
      <c r="B7718" t="s">
        <v>19480</v>
      </c>
      <c r="C7718" t="s">
        <v>19545</v>
      </c>
      <c r="D7718" t="s">
        <v>19623</v>
      </c>
      <c r="E7718" s="89">
        <v>1</v>
      </c>
      <c r="F7718" s="89">
        <v>703423</v>
      </c>
      <c r="G7718" s="89">
        <v>1</v>
      </c>
      <c r="H7718" t="s">
        <v>19630</v>
      </c>
      <c r="I7718" s="89"/>
    </row>
    <row r="7719">
      <c r="A7719" t="s">
        <v>10300</v>
      </c>
      <c r="B7719" t="s">
        <v>19481</v>
      </c>
      <c r="C7719" t="s">
        <v>19545</v>
      </c>
      <c r="D7719" t="s">
        <v>19623</v>
      </c>
      <c r="E7719" s="89">
        <v>0.5968938181620383</v>
      </c>
      <c r="F7719" s="89">
        <v>703423</v>
      </c>
      <c r="G7719" s="89">
        <v>1</v>
      </c>
      <c r="H7719" t="s">
        <v>19630</v>
      </c>
      <c r="I7719" s="89"/>
    </row>
    <row r="7720">
      <c r="A7720" t="s">
        <v>10301</v>
      </c>
      <c r="B7720" t="s">
        <v>19482</v>
      </c>
      <c r="C7720" t="s">
        <v>19545</v>
      </c>
      <c r="D7720" t="s">
        <v>19623</v>
      </c>
      <c r="E7720" s="89">
        <v>0.3753982613169429</v>
      </c>
      <c r="F7720" s="89">
        <v>703423</v>
      </c>
      <c r="G7720" s="89">
        <v>1</v>
      </c>
      <c r="H7720" t="s">
        <v>19630</v>
      </c>
      <c r="I7720" s="89"/>
    </row>
    <row r="7721">
      <c r="A7721" t="s">
        <v>10302</v>
      </c>
      <c r="B7721" t="s">
        <v>19480</v>
      </c>
      <c r="C7721" t="s">
        <v>19545</v>
      </c>
      <c r="D7721" t="s">
        <v>19624</v>
      </c>
      <c r="E7721" s="89">
        <v>0.6424242596559965</v>
      </c>
      <c r="F7721" s="89">
        <v>703423</v>
      </c>
      <c r="G7721" s="89">
        <v>1</v>
      </c>
      <c r="H7721" t="s">
        <v>19630</v>
      </c>
      <c r="I7721" s="89"/>
    </row>
    <row r="7722">
      <c r="A7722" t="s">
        <v>10303</v>
      </c>
      <c r="B7722" t="s">
        <v>19481</v>
      </c>
      <c r="C7722" t="s">
        <v>19545</v>
      </c>
      <c r="D7722" t="s">
        <v>19624</v>
      </c>
      <c r="E7722" s="89">
        <v>0.1894549295090584</v>
      </c>
      <c r="F7722" s="89">
        <v>703423</v>
      </c>
      <c r="G7722" s="89">
        <v>1</v>
      </c>
      <c r="H7722" t="s">
        <v>19630</v>
      </c>
      <c r="I7722" s="89"/>
    </row>
    <row r="7723">
      <c r="A7723" t="s">
        <v>10304</v>
      </c>
      <c r="B7723" t="s">
        <v>19482</v>
      </c>
      <c r="C7723" t="s">
        <v>19545</v>
      </c>
      <c r="D7723" t="s">
        <v>19624</v>
      </c>
      <c r="E7723" s="89">
        <v>0.08385265492757615</v>
      </c>
      <c r="F7723" s="89">
        <v>703423</v>
      </c>
      <c r="G7723" s="89">
        <v>1</v>
      </c>
      <c r="H7723" t="s">
        <v>19630</v>
      </c>
      <c r="I7723" s="89"/>
    </row>
    <row r="7724">
      <c r="A7724" t="s">
        <v>10305</v>
      </c>
      <c r="B7724" t="s">
        <v>19480</v>
      </c>
      <c r="C7724" t="s">
        <v>19546</v>
      </c>
      <c r="D7724" t="s">
        <v>19623</v>
      </c>
      <c r="E7724" s="89">
        <v>1</v>
      </c>
      <c r="F7724" s="89">
        <v>703423</v>
      </c>
      <c r="G7724" s="89">
        <v>1</v>
      </c>
      <c r="H7724" t="s">
        <v>19630</v>
      </c>
      <c r="I7724" s="89"/>
    </row>
    <row r="7725">
      <c r="A7725" t="s">
        <v>10306</v>
      </c>
      <c r="B7725" t="s">
        <v>19481</v>
      </c>
      <c r="C7725" t="s">
        <v>19546</v>
      </c>
      <c r="D7725" t="s">
        <v>19623</v>
      </c>
      <c r="E7725" s="89">
        <v>0.5968156712620353</v>
      </c>
      <c r="F7725" s="89">
        <v>703423</v>
      </c>
      <c r="G7725" s="89">
        <v>1</v>
      </c>
      <c r="H7725" t="s">
        <v>19630</v>
      </c>
      <c r="I7725" s="89"/>
    </row>
    <row r="7726">
      <c r="A7726" t="s">
        <v>10307</v>
      </c>
      <c r="B7726" t="s">
        <v>19482</v>
      </c>
      <c r="C7726" t="s">
        <v>19546</v>
      </c>
      <c r="D7726" t="s">
        <v>19623</v>
      </c>
      <c r="E7726" s="89">
        <v>0.3752942276931063</v>
      </c>
      <c r="F7726" s="89">
        <v>703423</v>
      </c>
      <c r="G7726" s="89">
        <v>1</v>
      </c>
      <c r="H7726" t="s">
        <v>19630</v>
      </c>
      <c r="I7726" s="89"/>
    </row>
    <row r="7727">
      <c r="A7727" t="s">
        <v>10308</v>
      </c>
      <c r="B7727" t="s">
        <v>19480</v>
      </c>
      <c r="C7727" t="s">
        <v>19546</v>
      </c>
      <c r="D7727" t="s">
        <v>19624</v>
      </c>
      <c r="E7727" s="89">
        <v>0.6424242596559965</v>
      </c>
      <c r="F7727" s="89">
        <v>703423</v>
      </c>
      <c r="G7727" s="89">
        <v>1</v>
      </c>
      <c r="H7727" t="s">
        <v>19630</v>
      </c>
      <c r="I7727" s="89"/>
    </row>
    <row r="7728">
      <c r="A7728" t="s">
        <v>10309</v>
      </c>
      <c r="B7728" t="s">
        <v>19481</v>
      </c>
      <c r="C7728" t="s">
        <v>19546</v>
      </c>
      <c r="D7728" t="s">
        <v>19624</v>
      </c>
      <c r="E7728" s="89">
        <v>0.1893376360771158</v>
      </c>
      <c r="F7728" s="89">
        <v>703423</v>
      </c>
      <c r="G7728" s="89">
        <v>1</v>
      </c>
      <c r="H7728" t="s">
        <v>19630</v>
      </c>
      <c r="I7728" s="89"/>
    </row>
    <row r="7729">
      <c r="A7729" t="s">
        <v>10310</v>
      </c>
      <c r="B7729" t="s">
        <v>19482</v>
      </c>
      <c r="C7729" t="s">
        <v>19546</v>
      </c>
      <c r="D7729" t="s">
        <v>19624</v>
      </c>
      <c r="E7729" s="89">
        <v>0.08375082458210878</v>
      </c>
      <c r="F7729" s="89">
        <v>703423</v>
      </c>
      <c r="G7729" s="89">
        <v>1</v>
      </c>
      <c r="H7729" t="s">
        <v>19630</v>
      </c>
      <c r="I7729" s="89"/>
    </row>
    <row r="7730">
      <c r="A7730" t="s">
        <v>10311</v>
      </c>
      <c r="B7730" t="s">
        <v>19480</v>
      </c>
      <c r="C7730" t="s">
        <v>19547</v>
      </c>
      <c r="D7730" t="s">
        <v>19623</v>
      </c>
      <c r="E7730" s="89">
        <v>0.999641751833534</v>
      </c>
      <c r="F7730" s="89">
        <v>703423</v>
      </c>
      <c r="G7730" s="89">
        <v>1</v>
      </c>
      <c r="H7730" t="s">
        <v>19630</v>
      </c>
      <c r="I7730" s="89"/>
    </row>
    <row r="7731">
      <c r="A7731" t="s">
        <v>10312</v>
      </c>
      <c r="B7731" t="s">
        <v>19481</v>
      </c>
      <c r="C7731" t="s">
        <v>19547</v>
      </c>
      <c r="D7731" t="s">
        <v>19623</v>
      </c>
      <c r="E7731" s="89">
        <v>0.5715328460496044</v>
      </c>
      <c r="F7731" s="89">
        <v>703423</v>
      </c>
      <c r="G7731" s="89">
        <v>1</v>
      </c>
      <c r="H7731" t="s">
        <v>19630</v>
      </c>
      <c r="I7731" s="89"/>
    </row>
    <row r="7732">
      <c r="A7732" t="s">
        <v>10313</v>
      </c>
      <c r="B7732" t="s">
        <v>19482</v>
      </c>
      <c r="C7732" t="s">
        <v>19547</v>
      </c>
      <c r="D7732" t="s">
        <v>19623</v>
      </c>
      <c r="E7732" s="89">
        <v>0.3481974883374249</v>
      </c>
      <c r="F7732" s="89">
        <v>703423</v>
      </c>
      <c r="G7732" s="89">
        <v>1</v>
      </c>
      <c r="H7732" t="s">
        <v>19630</v>
      </c>
      <c r="I7732" s="89"/>
    </row>
    <row r="7733">
      <c r="A7733" t="s">
        <v>10314</v>
      </c>
      <c r="B7733" t="s">
        <v>19480</v>
      </c>
      <c r="C7733" t="s">
        <v>19547</v>
      </c>
      <c r="D7733" t="s">
        <v>19624</v>
      </c>
      <c r="E7733" s="89">
        <v>0.5613535525565698</v>
      </c>
      <c r="F7733" s="89">
        <v>703423</v>
      </c>
      <c r="G7733" s="89">
        <v>1</v>
      </c>
      <c r="H7733" t="s">
        <v>19630</v>
      </c>
      <c r="I7733" s="89"/>
    </row>
    <row r="7734">
      <c r="A7734" t="s">
        <v>10315</v>
      </c>
      <c r="B7734" t="s">
        <v>19481</v>
      </c>
      <c r="C7734" t="s">
        <v>19547</v>
      </c>
      <c r="D7734" t="s">
        <v>19624</v>
      </c>
      <c r="E7734" s="89">
        <v>0.1624705801826169</v>
      </c>
      <c r="F7734" s="89">
        <v>703423</v>
      </c>
      <c r="G7734" s="89">
        <v>1</v>
      </c>
      <c r="H7734" t="s">
        <v>19630</v>
      </c>
      <c r="I7734" s="89"/>
    </row>
    <row r="7735">
      <c r="A7735" t="s">
        <v>10316</v>
      </c>
      <c r="B7735" t="s">
        <v>19482</v>
      </c>
      <c r="C7735" t="s">
        <v>19547</v>
      </c>
      <c r="D7735" t="s">
        <v>19624</v>
      </c>
      <c r="E7735" s="89">
        <v>0.06939313470849305</v>
      </c>
      <c r="F7735" s="89">
        <v>703423</v>
      </c>
      <c r="G7735" s="89">
        <v>1</v>
      </c>
      <c r="H7735" t="s">
        <v>19630</v>
      </c>
      <c r="I7735" s="89"/>
    </row>
    <row r="7736">
      <c r="A7736" t="s">
        <v>10317</v>
      </c>
      <c r="B7736" t="s">
        <v>19480</v>
      </c>
      <c r="C7736" t="s">
        <v>19548</v>
      </c>
      <c r="D7736" t="s">
        <v>19623</v>
      </c>
      <c r="E7736" s="89">
        <v>0.9956996003827</v>
      </c>
      <c r="F7736" s="89">
        <v>703423</v>
      </c>
      <c r="G7736" s="89">
        <v>1</v>
      </c>
      <c r="H7736" t="s">
        <v>19630</v>
      </c>
      <c r="I7736" s="89"/>
    </row>
    <row r="7737">
      <c r="A7737" t="s">
        <v>10318</v>
      </c>
      <c r="B7737" t="s">
        <v>19481</v>
      </c>
      <c r="C7737" t="s">
        <v>19548</v>
      </c>
      <c r="D7737" t="s">
        <v>19623</v>
      </c>
      <c r="E7737" s="89">
        <v>0.5461960104180821</v>
      </c>
      <c r="F7737" s="89">
        <v>703423</v>
      </c>
      <c r="G7737" s="89">
        <v>1</v>
      </c>
      <c r="H7737" t="s">
        <v>19630</v>
      </c>
      <c r="I7737" s="89"/>
    </row>
    <row r="7738">
      <c r="A7738" t="s">
        <v>10319</v>
      </c>
      <c r="B7738" t="s">
        <v>19482</v>
      </c>
      <c r="C7738" t="s">
        <v>19548</v>
      </c>
      <c r="D7738" t="s">
        <v>19623</v>
      </c>
      <c r="E7738" s="89">
        <v>0.3269846780128294</v>
      </c>
      <c r="F7738" s="89">
        <v>703423</v>
      </c>
      <c r="G7738" s="89">
        <v>1</v>
      </c>
      <c r="H7738" t="s">
        <v>19630</v>
      </c>
      <c r="I7738" s="89"/>
    </row>
    <row r="7739">
      <c r="A7739" t="s">
        <v>10320</v>
      </c>
      <c r="B7739" t="s">
        <v>19480</v>
      </c>
      <c r="C7739" t="s">
        <v>19548</v>
      </c>
      <c r="D7739" t="s">
        <v>19624</v>
      </c>
      <c r="E7739" s="89">
        <v>0.5277692085700922</v>
      </c>
      <c r="F7739" s="89">
        <v>703423</v>
      </c>
      <c r="G7739" s="89">
        <v>1</v>
      </c>
      <c r="H7739" t="s">
        <v>19630</v>
      </c>
      <c r="I7739" s="89"/>
    </row>
    <row r="7740">
      <c r="A7740" t="s">
        <v>10321</v>
      </c>
      <c r="B7740" t="s">
        <v>19481</v>
      </c>
      <c r="C7740" t="s">
        <v>19548</v>
      </c>
      <c r="D7740" t="s">
        <v>19624</v>
      </c>
      <c r="E7740" s="89">
        <v>0.1509472976875576</v>
      </c>
      <c r="F7740" s="89">
        <v>703423</v>
      </c>
      <c r="G7740" s="89">
        <v>1</v>
      </c>
      <c r="H7740" t="s">
        <v>19630</v>
      </c>
      <c r="I7740" s="89"/>
    </row>
    <row r="7741">
      <c r="A7741" t="s">
        <v>10322</v>
      </c>
      <c r="B7741" t="s">
        <v>19482</v>
      </c>
      <c r="C7741" t="s">
        <v>19548</v>
      </c>
      <c r="D7741" t="s">
        <v>19624</v>
      </c>
      <c r="E7741" s="89">
        <v>0.06510713255876724</v>
      </c>
      <c r="F7741" s="89">
        <v>703423</v>
      </c>
      <c r="G7741" s="89">
        <v>1</v>
      </c>
      <c r="H7741" t="s">
        <v>19630</v>
      </c>
      <c r="I7741" s="89"/>
    </row>
    <row r="7742">
      <c r="A7742" t="s">
        <v>10323</v>
      </c>
      <c r="B7742" t="s">
        <v>19480</v>
      </c>
      <c r="C7742" t="s">
        <v>19549</v>
      </c>
      <c r="D7742" t="s">
        <v>19623</v>
      </c>
      <c r="E7742" s="89">
        <v>0.9748117420101419</v>
      </c>
      <c r="F7742" s="89">
        <v>703423</v>
      </c>
      <c r="G7742" s="89">
        <v>1</v>
      </c>
      <c r="H7742" t="s">
        <v>19630</v>
      </c>
      <c r="I7742" s="89"/>
    </row>
    <row r="7743">
      <c r="A7743" t="s">
        <v>10324</v>
      </c>
      <c r="B7743" t="s">
        <v>19481</v>
      </c>
      <c r="C7743" t="s">
        <v>19549</v>
      </c>
      <c r="D7743" t="s">
        <v>19623</v>
      </c>
      <c r="E7743" s="89">
        <v>0.5435138709779612</v>
      </c>
      <c r="F7743" s="89">
        <v>703423</v>
      </c>
      <c r="G7743" s="89">
        <v>1</v>
      </c>
      <c r="H7743" t="s">
        <v>19630</v>
      </c>
      <c r="I7743" s="89"/>
    </row>
    <row r="7744">
      <c r="A7744" t="s">
        <v>10325</v>
      </c>
      <c r="B7744" t="s">
        <v>19482</v>
      </c>
      <c r="C7744" t="s">
        <v>19549</v>
      </c>
      <c r="D7744" t="s">
        <v>19623</v>
      </c>
      <c r="E7744" s="89">
        <v>0.3293944157448699</v>
      </c>
      <c r="F7744" s="89">
        <v>703423</v>
      </c>
      <c r="G7744" s="89">
        <v>1</v>
      </c>
      <c r="H7744" t="s">
        <v>19630</v>
      </c>
      <c r="I7744" s="89"/>
    </row>
    <row r="7745">
      <c r="A7745" t="s">
        <v>10326</v>
      </c>
      <c r="B7745" t="s">
        <v>19480</v>
      </c>
      <c r="C7745" t="s">
        <v>19549</v>
      </c>
      <c r="D7745" t="s">
        <v>19624</v>
      </c>
      <c r="E7745" s="89">
        <v>0.5594101984154627</v>
      </c>
      <c r="F7745" s="89">
        <v>703423</v>
      </c>
      <c r="G7745" s="89">
        <v>1</v>
      </c>
      <c r="H7745" t="s">
        <v>19630</v>
      </c>
      <c r="I7745" s="89"/>
    </row>
    <row r="7746">
      <c r="A7746" t="s">
        <v>10327</v>
      </c>
      <c r="B7746" t="s">
        <v>19481</v>
      </c>
      <c r="C7746" t="s">
        <v>19549</v>
      </c>
      <c r="D7746" t="s">
        <v>19624</v>
      </c>
      <c r="E7746" s="89">
        <v>0.1537883523693933</v>
      </c>
      <c r="F7746" s="89">
        <v>703423</v>
      </c>
      <c r="G7746" s="89">
        <v>1</v>
      </c>
      <c r="H7746" t="s">
        <v>19630</v>
      </c>
      <c r="I7746" s="89"/>
    </row>
    <row r="7747">
      <c r="A7747" t="s">
        <v>10328</v>
      </c>
      <c r="B7747" t="s">
        <v>19482</v>
      </c>
      <c r="C7747" t="s">
        <v>19549</v>
      </c>
      <c r="D7747" t="s">
        <v>19624</v>
      </c>
      <c r="E7747" s="89">
        <v>0.06425705471171356</v>
      </c>
      <c r="F7747" s="89">
        <v>703423</v>
      </c>
      <c r="G7747" s="89">
        <v>1</v>
      </c>
      <c r="H7747" t="s">
        <v>19630</v>
      </c>
      <c r="I7747" s="89"/>
    </row>
    <row r="7748">
      <c r="A7748" t="s">
        <v>10329</v>
      </c>
      <c r="B7748" t="s">
        <v>19480</v>
      </c>
      <c r="C7748" t="s">
        <v>19550</v>
      </c>
      <c r="D7748" t="s">
        <v>19623</v>
      </c>
      <c r="E7748" s="89">
        <v>1</v>
      </c>
      <c r="F7748" s="89">
        <v>703423</v>
      </c>
      <c r="G7748" s="89">
        <v>1</v>
      </c>
      <c r="H7748" t="s">
        <v>19630</v>
      </c>
      <c r="I7748" s="89"/>
    </row>
    <row r="7749">
      <c r="A7749" t="s">
        <v>10330</v>
      </c>
      <c r="B7749" t="s">
        <v>19481</v>
      </c>
      <c r="C7749" t="s">
        <v>19550</v>
      </c>
      <c r="D7749" t="s">
        <v>19623</v>
      </c>
      <c r="E7749" s="89">
        <v>0.5964361979020113</v>
      </c>
      <c r="F7749" s="89">
        <v>703423</v>
      </c>
      <c r="G7749" s="89">
        <v>1</v>
      </c>
      <c r="H7749" t="s">
        <v>19630</v>
      </c>
      <c r="I7749" s="89"/>
    </row>
    <row r="7750">
      <c r="A7750" t="s">
        <v>10331</v>
      </c>
      <c r="B7750" t="s">
        <v>19482</v>
      </c>
      <c r="C7750" t="s">
        <v>19550</v>
      </c>
      <c r="D7750" t="s">
        <v>19623</v>
      </c>
      <c r="E7750" s="89">
        <v>0.3749262961064445</v>
      </c>
      <c r="F7750" s="89">
        <v>703423</v>
      </c>
      <c r="G7750" s="89">
        <v>1</v>
      </c>
      <c r="H7750" t="s">
        <v>19630</v>
      </c>
      <c r="I7750" s="89"/>
    </row>
    <row r="7751">
      <c r="A7751" t="s">
        <v>10332</v>
      </c>
      <c r="B7751" t="s">
        <v>19480</v>
      </c>
      <c r="C7751" t="s">
        <v>19550</v>
      </c>
      <c r="D7751" t="s">
        <v>19624</v>
      </c>
      <c r="E7751" s="89">
        <v>0.6424242596559965</v>
      </c>
      <c r="F7751" s="89">
        <v>703423</v>
      </c>
      <c r="G7751" s="89">
        <v>1</v>
      </c>
      <c r="H7751" t="s">
        <v>19630</v>
      </c>
      <c r="I7751" s="89"/>
    </row>
    <row r="7752">
      <c r="A7752" t="s">
        <v>10333</v>
      </c>
      <c r="B7752" t="s">
        <v>19481</v>
      </c>
      <c r="C7752" t="s">
        <v>19550</v>
      </c>
      <c r="D7752" t="s">
        <v>19624</v>
      </c>
      <c r="E7752" s="89">
        <v>0.1890530964833538</v>
      </c>
      <c r="F7752" s="89">
        <v>703423</v>
      </c>
      <c r="G7752" s="89">
        <v>1</v>
      </c>
      <c r="H7752" t="s">
        <v>19630</v>
      </c>
      <c r="I7752" s="89"/>
    </row>
    <row r="7753">
      <c r="A7753" t="s">
        <v>10334</v>
      </c>
      <c r="B7753" t="s">
        <v>19482</v>
      </c>
      <c r="C7753" t="s">
        <v>19550</v>
      </c>
      <c r="D7753" t="s">
        <v>19624</v>
      </c>
      <c r="E7753" s="89">
        <v>0.08368418974967259</v>
      </c>
      <c r="F7753" s="89">
        <v>703423</v>
      </c>
      <c r="G7753" s="89">
        <v>1</v>
      </c>
      <c r="H7753" t="s">
        <v>19630</v>
      </c>
      <c r="I7753" s="89"/>
    </row>
    <row r="7754">
      <c r="A7754" t="s">
        <v>10335</v>
      </c>
      <c r="B7754" t="s">
        <v>19480</v>
      </c>
      <c r="C7754" t="s">
        <v>19551</v>
      </c>
      <c r="D7754" t="s">
        <v>19623</v>
      </c>
      <c r="E7754" s="89">
        <v>1</v>
      </c>
      <c r="F7754" s="89">
        <v>703423</v>
      </c>
      <c r="G7754" s="89">
        <v>1</v>
      </c>
      <c r="H7754" t="s">
        <v>19630</v>
      </c>
      <c r="I7754" s="89"/>
    </row>
    <row r="7755">
      <c r="A7755" t="s">
        <v>10336</v>
      </c>
      <c r="B7755" t="s">
        <v>19481</v>
      </c>
      <c r="C7755" t="s">
        <v>19551</v>
      </c>
      <c r="D7755" t="s">
        <v>19623</v>
      </c>
      <c r="E7755" s="89">
        <v>0.5931880911832298</v>
      </c>
      <c r="F7755" s="89">
        <v>703423</v>
      </c>
      <c r="G7755" s="89">
        <v>1</v>
      </c>
      <c r="H7755" t="s">
        <v>19630</v>
      </c>
      <c r="I7755" s="89"/>
    </row>
    <row r="7756">
      <c r="A7756" t="s">
        <v>10337</v>
      </c>
      <c r="B7756" t="s">
        <v>19482</v>
      </c>
      <c r="C7756" t="s">
        <v>19551</v>
      </c>
      <c r="D7756" t="s">
        <v>19623</v>
      </c>
      <c r="E7756" s="89">
        <v>0.3710721982139192</v>
      </c>
      <c r="F7756" s="89">
        <v>703423</v>
      </c>
      <c r="G7756" s="89">
        <v>1</v>
      </c>
      <c r="H7756" t="s">
        <v>19630</v>
      </c>
      <c r="I7756" s="89"/>
    </row>
    <row r="7757">
      <c r="A7757" t="s">
        <v>10338</v>
      </c>
      <c r="B7757" t="s">
        <v>19480</v>
      </c>
      <c r="C7757" t="s">
        <v>19551</v>
      </c>
      <c r="D7757" t="s">
        <v>19624</v>
      </c>
      <c r="E7757" s="89">
        <v>0.6364563001209799</v>
      </c>
      <c r="F7757" s="89">
        <v>703423</v>
      </c>
      <c r="G7757" s="89">
        <v>1</v>
      </c>
      <c r="H7757" t="s">
        <v>19630</v>
      </c>
      <c r="I7757" s="89"/>
    </row>
    <row r="7758">
      <c r="A7758" t="s">
        <v>10339</v>
      </c>
      <c r="B7758" t="s">
        <v>19481</v>
      </c>
      <c r="C7758" t="s">
        <v>19551</v>
      </c>
      <c r="D7758" t="s">
        <v>19624</v>
      </c>
      <c r="E7758" s="89">
        <v>0.1843916380631265</v>
      </c>
      <c r="F7758" s="89">
        <v>703423</v>
      </c>
      <c r="G7758" s="89">
        <v>1</v>
      </c>
      <c r="H7758" t="s">
        <v>19630</v>
      </c>
      <c r="I7758" s="89"/>
    </row>
    <row r="7759">
      <c r="A7759" t="s">
        <v>10340</v>
      </c>
      <c r="B7759" t="s">
        <v>19482</v>
      </c>
      <c r="C7759" t="s">
        <v>19551</v>
      </c>
      <c r="D7759" t="s">
        <v>19624</v>
      </c>
      <c r="E7759" s="89">
        <v>0.08086560992171944</v>
      </c>
      <c r="F7759" s="89">
        <v>703423</v>
      </c>
      <c r="G7759" s="89">
        <v>1</v>
      </c>
      <c r="H7759" t="s">
        <v>19630</v>
      </c>
      <c r="I7759" s="89"/>
    </row>
    <row r="7760">
      <c r="A7760" t="s">
        <v>10341</v>
      </c>
      <c r="B7760" t="s">
        <v>19480</v>
      </c>
      <c r="C7760" t="s">
        <v>19552</v>
      </c>
      <c r="D7760" t="s">
        <v>19623</v>
      </c>
      <c r="E7760" s="89">
        <v>1</v>
      </c>
      <c r="F7760" s="89">
        <v>703423</v>
      </c>
      <c r="G7760" s="89">
        <v>1</v>
      </c>
      <c r="H7760" t="s">
        <v>19630</v>
      </c>
      <c r="I7760" s="89"/>
    </row>
    <row r="7761">
      <c r="A7761" t="s">
        <v>10342</v>
      </c>
      <c r="B7761" t="s">
        <v>19481</v>
      </c>
      <c r="C7761" t="s">
        <v>19552</v>
      </c>
      <c r="D7761" t="s">
        <v>19623</v>
      </c>
      <c r="E7761" s="89">
        <v>0.5958210531470586</v>
      </c>
      <c r="F7761" s="89">
        <v>703423</v>
      </c>
      <c r="G7761" s="89">
        <v>1</v>
      </c>
      <c r="H7761" t="s">
        <v>19630</v>
      </c>
      <c r="I7761" s="89"/>
    </row>
    <row r="7762">
      <c r="A7762" t="s">
        <v>10343</v>
      </c>
      <c r="B7762" t="s">
        <v>19482</v>
      </c>
      <c r="C7762" t="s">
        <v>19552</v>
      </c>
      <c r="D7762" t="s">
        <v>19623</v>
      </c>
      <c r="E7762" s="89">
        <v>0.373875525747607</v>
      </c>
      <c r="F7762" s="89">
        <v>703423</v>
      </c>
      <c r="G7762" s="89">
        <v>1</v>
      </c>
      <c r="H7762" t="s">
        <v>19630</v>
      </c>
      <c r="I7762" s="89"/>
    </row>
    <row r="7763">
      <c r="A7763" t="s">
        <v>10344</v>
      </c>
      <c r="B7763" t="s">
        <v>19480</v>
      </c>
      <c r="C7763" t="s">
        <v>19552</v>
      </c>
      <c r="D7763" t="s">
        <v>19624</v>
      </c>
      <c r="E7763" s="89">
        <v>0.6424242596559965</v>
      </c>
      <c r="F7763" s="89">
        <v>703423</v>
      </c>
      <c r="G7763" s="89">
        <v>1</v>
      </c>
      <c r="H7763" t="s">
        <v>19630</v>
      </c>
      <c r="I7763" s="89"/>
    </row>
    <row r="7764">
      <c r="A7764" t="s">
        <v>10345</v>
      </c>
      <c r="B7764" t="s">
        <v>19481</v>
      </c>
      <c r="C7764" t="s">
        <v>19552</v>
      </c>
      <c r="D7764" t="s">
        <v>19624</v>
      </c>
      <c r="E7764" s="89">
        <v>0.1870053923651648</v>
      </c>
      <c r="F7764" s="89">
        <v>703423</v>
      </c>
      <c r="G7764" s="89">
        <v>1</v>
      </c>
      <c r="H7764" t="s">
        <v>19630</v>
      </c>
      <c r="I7764" s="89"/>
    </row>
    <row r="7765">
      <c r="A7765" t="s">
        <v>10346</v>
      </c>
      <c r="B7765" t="s">
        <v>19482</v>
      </c>
      <c r="C7765" t="s">
        <v>19552</v>
      </c>
      <c r="D7765" t="s">
        <v>19624</v>
      </c>
      <c r="E7765" s="89">
        <v>0.08238504629479097</v>
      </c>
      <c r="F7765" s="89">
        <v>703423</v>
      </c>
      <c r="G7765" s="89">
        <v>1</v>
      </c>
      <c r="H7765" t="s">
        <v>19630</v>
      </c>
      <c r="I7765" s="89"/>
    </row>
    <row r="7766">
      <c r="A7766" t="s">
        <v>10347</v>
      </c>
      <c r="B7766" t="s">
        <v>19480</v>
      </c>
      <c r="C7766" t="s">
        <v>19553</v>
      </c>
      <c r="D7766" t="s">
        <v>19623</v>
      </c>
      <c r="E7766" s="89">
        <v>0.9623313425918686</v>
      </c>
      <c r="F7766" s="89">
        <v>703423</v>
      </c>
      <c r="G7766" s="89">
        <v>1</v>
      </c>
      <c r="H7766" t="s">
        <v>19630</v>
      </c>
      <c r="I7766" s="89"/>
    </row>
    <row r="7767">
      <c r="A7767" t="s">
        <v>10348</v>
      </c>
      <c r="B7767" t="s">
        <v>19481</v>
      </c>
      <c r="C7767" t="s">
        <v>19553</v>
      </c>
      <c r="D7767" t="s">
        <v>19623</v>
      </c>
      <c r="E7767" s="89">
        <v>0.3621314446543171</v>
      </c>
      <c r="F7767" s="89">
        <v>703423</v>
      </c>
      <c r="G7767" s="89">
        <v>1</v>
      </c>
      <c r="H7767" t="s">
        <v>19630</v>
      </c>
      <c r="I7767" s="89"/>
    </row>
    <row r="7768">
      <c r="A7768" t="s">
        <v>10349</v>
      </c>
      <c r="B7768" t="s">
        <v>19482</v>
      </c>
      <c r="C7768" t="s">
        <v>19553</v>
      </c>
      <c r="D7768" t="s">
        <v>19623</v>
      </c>
      <c r="E7768" s="89">
        <v>0.1601065924387654</v>
      </c>
      <c r="F7768" s="89">
        <v>703423</v>
      </c>
      <c r="G7768" s="89">
        <v>1</v>
      </c>
      <c r="H7768" t="s">
        <v>19630</v>
      </c>
      <c r="I7768" s="89"/>
    </row>
    <row r="7769">
      <c r="A7769" t="s">
        <v>10350</v>
      </c>
      <c r="B7769" t="s">
        <v>19480</v>
      </c>
      <c r="C7769" t="s">
        <v>19553</v>
      </c>
      <c r="D7769" t="s">
        <v>19624</v>
      </c>
      <c r="E7769" s="89">
        <v>0.1272804557144137</v>
      </c>
      <c r="F7769" s="89">
        <v>703423</v>
      </c>
      <c r="G7769" s="89">
        <v>1</v>
      </c>
      <c r="H7769" t="s">
        <v>19630</v>
      </c>
      <c r="I7769" s="89"/>
    </row>
    <row r="7770">
      <c r="A7770" t="s">
        <v>10351</v>
      </c>
      <c r="B7770" t="s">
        <v>19481</v>
      </c>
      <c r="C7770" t="s">
        <v>19553</v>
      </c>
      <c r="D7770" t="s">
        <v>19624</v>
      </c>
      <c r="E7770" s="89">
        <v>0.01916544766745912</v>
      </c>
      <c r="F7770" s="89">
        <v>703423</v>
      </c>
      <c r="G7770" s="89">
        <v>1</v>
      </c>
      <c r="H7770" t="s">
        <v>19630</v>
      </c>
      <c r="I7770" s="89"/>
    </row>
    <row r="7771">
      <c r="A7771" t="s">
        <v>10352</v>
      </c>
      <c r="B7771" t="s">
        <v>19482</v>
      </c>
      <c r="C7771" t="s">
        <v>19553</v>
      </c>
      <c r="D7771" t="s">
        <v>19624</v>
      </c>
      <c r="E7771" s="89">
        <v>0.004311185655259938</v>
      </c>
      <c r="F7771" s="89">
        <v>703423</v>
      </c>
      <c r="G7771" s="89">
        <v>1</v>
      </c>
      <c r="H7771" t="s">
        <v>19630</v>
      </c>
      <c r="I7771" s="89"/>
    </row>
    <row r="7772">
      <c r="A7772" t="s">
        <v>10353</v>
      </c>
      <c r="B7772" t="s">
        <v>19480</v>
      </c>
      <c r="C7772" t="s">
        <v>19554</v>
      </c>
      <c r="D7772" t="s">
        <v>19623</v>
      </c>
      <c r="E7772" s="89">
        <v>1</v>
      </c>
      <c r="F7772" s="89">
        <v>703423</v>
      </c>
      <c r="G7772" s="89">
        <v>1</v>
      </c>
      <c r="H7772" t="s">
        <v>19630</v>
      </c>
      <c r="I7772" s="89"/>
    </row>
    <row r="7773">
      <c r="A7773" t="s">
        <v>10354</v>
      </c>
      <c r="B7773" t="s">
        <v>19481</v>
      </c>
      <c r="C7773" t="s">
        <v>19554</v>
      </c>
      <c r="D7773" t="s">
        <v>19623</v>
      </c>
      <c r="E7773" s="89">
        <v>0.5951129466518859</v>
      </c>
      <c r="F7773" s="89">
        <v>703423</v>
      </c>
      <c r="G7773" s="89">
        <v>1</v>
      </c>
      <c r="H7773" t="s">
        <v>19630</v>
      </c>
      <c r="I7773" s="89"/>
    </row>
    <row r="7774">
      <c r="A7774" t="s">
        <v>10355</v>
      </c>
      <c r="B7774" t="s">
        <v>19482</v>
      </c>
      <c r="C7774" t="s">
        <v>19554</v>
      </c>
      <c r="D7774" t="s">
        <v>19623</v>
      </c>
      <c r="E7774" s="89">
        <v>0.3740311010371793</v>
      </c>
      <c r="F7774" s="89">
        <v>703423</v>
      </c>
      <c r="G7774" s="89">
        <v>1</v>
      </c>
      <c r="H7774" t="s">
        <v>19630</v>
      </c>
      <c r="I7774" s="89"/>
    </row>
    <row r="7775">
      <c r="A7775" t="s">
        <v>10356</v>
      </c>
      <c r="B7775" t="s">
        <v>19480</v>
      </c>
      <c r="C7775" t="s">
        <v>19554</v>
      </c>
      <c r="D7775" t="s">
        <v>19624</v>
      </c>
      <c r="E7775" s="89">
        <v>0.639353561086288</v>
      </c>
      <c r="F7775" s="89">
        <v>703423</v>
      </c>
      <c r="G7775" s="89">
        <v>1</v>
      </c>
      <c r="H7775" t="s">
        <v>19630</v>
      </c>
      <c r="I7775" s="89"/>
    </row>
    <row r="7776">
      <c r="A7776" t="s">
        <v>10357</v>
      </c>
      <c r="B7776" t="s">
        <v>19481</v>
      </c>
      <c r="C7776" t="s">
        <v>19554</v>
      </c>
      <c r="D7776" t="s">
        <v>19624</v>
      </c>
      <c r="E7776" s="89">
        <v>0.1889140045101378</v>
      </c>
      <c r="F7776" s="89">
        <v>703423</v>
      </c>
      <c r="G7776" s="89">
        <v>1</v>
      </c>
      <c r="H7776" t="s">
        <v>19630</v>
      </c>
      <c r="I7776" s="89"/>
    </row>
    <row r="7777">
      <c r="A7777" t="s">
        <v>10358</v>
      </c>
      <c r="B7777" t="s">
        <v>19482</v>
      </c>
      <c r="C7777" t="s">
        <v>19554</v>
      </c>
      <c r="D7777" t="s">
        <v>19624</v>
      </c>
      <c r="E7777" s="89">
        <v>0.08369238065153638</v>
      </c>
      <c r="F7777" s="89">
        <v>703423</v>
      </c>
      <c r="G7777" s="89">
        <v>1</v>
      </c>
      <c r="H7777" t="s">
        <v>19630</v>
      </c>
      <c r="I7777" s="89"/>
    </row>
    <row r="7778">
      <c r="A7778" t="s">
        <v>10359</v>
      </c>
      <c r="B7778" t="s">
        <v>19476</v>
      </c>
      <c r="C7778" t="s">
        <v>19526</v>
      </c>
      <c r="D7778" t="s">
        <v>19630</v>
      </c>
      <c r="E7778" s="89">
        <v>321701</v>
      </c>
      <c r="F7778" s="89">
        <v>703423</v>
      </c>
      <c r="G7778" s="89">
        <v>1</v>
      </c>
      <c r="H7778" t="s">
        <v>19630</v>
      </c>
      <c r="I7778" s="89"/>
    </row>
    <row r="7779">
      <c r="A7779" t="s">
        <v>10360</v>
      </c>
      <c r="B7779" t="s">
        <v>19477</v>
      </c>
      <c r="C7779" t="s">
        <v>19526</v>
      </c>
      <c r="D7779" t="s">
        <v>19630</v>
      </c>
      <c r="E7779" s="89">
        <v>5597616283.951172</v>
      </c>
      <c r="F7779" s="89">
        <v>703423</v>
      </c>
      <c r="G7779" s="89">
        <v>1</v>
      </c>
      <c r="H7779" t="s">
        <v>19630</v>
      </c>
      <c r="I7779" s="89"/>
    </row>
    <row r="7780">
      <c r="A7780" t="s">
        <v>10361</v>
      </c>
      <c r="B7780" t="s">
        <v>19478</v>
      </c>
      <c r="C7780" t="s">
        <v>19526</v>
      </c>
      <c r="D7780" t="s">
        <v>19630</v>
      </c>
      <c r="E7780" s="89">
        <v>0.4573364817471138</v>
      </c>
      <c r="F7780" s="89">
        <v>703423</v>
      </c>
      <c r="G7780" s="89">
        <v>1</v>
      </c>
      <c r="H7780" t="s">
        <v>19630</v>
      </c>
      <c r="I7780" s="89"/>
    </row>
    <row r="7781">
      <c r="A7781" t="s">
        <v>10362</v>
      </c>
      <c r="B7781" t="s">
        <v>19479</v>
      </c>
      <c r="C7781" t="s">
        <v>19526</v>
      </c>
      <c r="D7781" t="s">
        <v>19630</v>
      </c>
      <c r="E7781" s="89">
        <v>7957.681628196934</v>
      </c>
      <c r="F7781" s="89">
        <v>703423</v>
      </c>
      <c r="G7781" s="89">
        <v>1</v>
      </c>
      <c r="H7781" t="s">
        <v>19630</v>
      </c>
      <c r="I7781" s="89"/>
    </row>
    <row r="7782">
      <c r="A7782" t="s">
        <v>10363</v>
      </c>
      <c r="B7782" t="s">
        <v>19480</v>
      </c>
      <c r="C7782" t="s">
        <v>19555</v>
      </c>
      <c r="D7782" t="s">
        <v>19623</v>
      </c>
      <c r="E7782" s="89">
        <v>1</v>
      </c>
      <c r="F7782" s="89">
        <v>703423</v>
      </c>
      <c r="G7782" s="89">
        <v>1</v>
      </c>
      <c r="H7782" t="s">
        <v>19630</v>
      </c>
      <c r="I7782" s="89"/>
    </row>
    <row r="7783">
      <c r="A7783" t="s">
        <v>10364</v>
      </c>
      <c r="B7783" t="s">
        <v>19481</v>
      </c>
      <c r="C7783" t="s">
        <v>19555</v>
      </c>
      <c r="D7783" t="s">
        <v>19623</v>
      </c>
      <c r="E7783" s="89">
        <v>0.5950597256499872</v>
      </c>
      <c r="F7783" s="89">
        <v>703423</v>
      </c>
      <c r="G7783" s="89">
        <v>1</v>
      </c>
      <c r="H7783" t="s">
        <v>19630</v>
      </c>
      <c r="I7783" s="89"/>
    </row>
    <row r="7784">
      <c r="A7784" t="s">
        <v>10365</v>
      </c>
      <c r="B7784" t="s">
        <v>19482</v>
      </c>
      <c r="C7784" t="s">
        <v>19555</v>
      </c>
      <c r="D7784" t="s">
        <v>19623</v>
      </c>
      <c r="E7784" s="89">
        <v>0.3732005882683902</v>
      </c>
      <c r="F7784" s="89">
        <v>703423</v>
      </c>
      <c r="G7784" s="89">
        <v>1</v>
      </c>
      <c r="H7784" t="s">
        <v>19630</v>
      </c>
      <c r="I7784" s="89"/>
    </row>
    <row r="7785">
      <c r="A7785" t="s">
        <v>10366</v>
      </c>
      <c r="B7785" t="s">
        <v>19480</v>
      </c>
      <c r="C7785" t="s">
        <v>19555</v>
      </c>
      <c r="D7785" t="s">
        <v>19624</v>
      </c>
      <c r="E7785" s="89">
        <v>0.6371400992006232</v>
      </c>
      <c r="F7785" s="89">
        <v>703423</v>
      </c>
      <c r="G7785" s="89">
        <v>1</v>
      </c>
      <c r="H7785" t="s">
        <v>19630</v>
      </c>
      <c r="I7785" s="89"/>
    </row>
    <row r="7786">
      <c r="A7786" t="s">
        <v>10367</v>
      </c>
      <c r="B7786" t="s">
        <v>19481</v>
      </c>
      <c r="C7786" t="s">
        <v>19555</v>
      </c>
      <c r="D7786" t="s">
        <v>19624</v>
      </c>
      <c r="E7786" s="89">
        <v>0.1869286617948949</v>
      </c>
      <c r="F7786" s="89">
        <v>703423</v>
      </c>
      <c r="G7786" s="89">
        <v>1</v>
      </c>
      <c r="H7786" t="s">
        <v>19630</v>
      </c>
      <c r="I7786" s="89"/>
    </row>
    <row r="7787">
      <c r="A7787" t="s">
        <v>10368</v>
      </c>
      <c r="B7787" t="s">
        <v>19482</v>
      </c>
      <c r="C7787" t="s">
        <v>19555</v>
      </c>
      <c r="D7787" t="s">
        <v>19624</v>
      </c>
      <c r="E7787" s="89">
        <v>0.08228840177312761</v>
      </c>
      <c r="F7787" s="89">
        <v>703423</v>
      </c>
      <c r="G7787" s="89">
        <v>1</v>
      </c>
      <c r="H7787" t="s">
        <v>19630</v>
      </c>
      <c r="I7787" s="89"/>
    </row>
    <row r="7788">
      <c r="A7788" t="s">
        <v>10369</v>
      </c>
      <c r="B7788" t="s">
        <v>19480</v>
      </c>
      <c r="C7788" t="s">
        <v>19556</v>
      </c>
      <c r="D7788" t="s">
        <v>19623</v>
      </c>
      <c r="E7788" s="89">
        <v>0.3870672411905781</v>
      </c>
      <c r="F7788" s="89">
        <v>703423</v>
      </c>
      <c r="G7788" s="89">
        <v>1</v>
      </c>
      <c r="H7788" t="s">
        <v>19630</v>
      </c>
      <c r="I7788" s="89"/>
    </row>
    <row r="7789">
      <c r="A7789" t="s">
        <v>10370</v>
      </c>
      <c r="B7789" t="s">
        <v>19481</v>
      </c>
      <c r="C7789" t="s">
        <v>19556</v>
      </c>
      <c r="D7789" t="s">
        <v>19623</v>
      </c>
      <c r="E7789" s="89">
        <v>0.1658642565905365</v>
      </c>
      <c r="F7789" s="89">
        <v>703423</v>
      </c>
      <c r="G7789" s="89">
        <v>1</v>
      </c>
      <c r="H7789" t="s">
        <v>19630</v>
      </c>
      <c r="I7789" s="89"/>
    </row>
    <row r="7790">
      <c r="A7790" t="s">
        <v>10371</v>
      </c>
      <c r="B7790" t="s">
        <v>19482</v>
      </c>
      <c r="C7790" t="s">
        <v>19556</v>
      </c>
      <c r="D7790" t="s">
        <v>19623</v>
      </c>
      <c r="E7790" s="89">
        <v>0.0925030539138597</v>
      </c>
      <c r="F7790" s="89">
        <v>703423</v>
      </c>
      <c r="G7790" s="89">
        <v>1</v>
      </c>
      <c r="H7790" t="s">
        <v>19630</v>
      </c>
      <c r="I7790" s="89"/>
    </row>
    <row r="7791">
      <c r="A7791" t="s">
        <v>10372</v>
      </c>
      <c r="B7791" t="s">
        <v>19480</v>
      </c>
      <c r="C7791" t="s">
        <v>19556</v>
      </c>
      <c r="D7791" t="s">
        <v>19624</v>
      </c>
      <c r="E7791" s="89">
        <v>0.1536330202452863</v>
      </c>
      <c r="F7791" s="89">
        <v>703423</v>
      </c>
      <c r="G7791" s="89">
        <v>1</v>
      </c>
      <c r="H7791" t="s">
        <v>19630</v>
      </c>
      <c r="I7791" s="89"/>
    </row>
    <row r="7792">
      <c r="A7792" t="s">
        <v>10373</v>
      </c>
      <c r="B7792" t="s">
        <v>19481</v>
      </c>
      <c r="C7792" t="s">
        <v>19556</v>
      </c>
      <c r="D7792" t="s">
        <v>19624</v>
      </c>
      <c r="E7792" s="89">
        <v>0.0373071021919637</v>
      </c>
      <c r="F7792" s="89">
        <v>703423</v>
      </c>
      <c r="G7792" s="89">
        <v>1</v>
      </c>
      <c r="H7792" t="s">
        <v>19630</v>
      </c>
      <c r="I7792" s="89"/>
    </row>
    <row r="7793">
      <c r="A7793" t="s">
        <v>10374</v>
      </c>
      <c r="B7793" t="s">
        <v>19482</v>
      </c>
      <c r="C7793" t="s">
        <v>19556</v>
      </c>
      <c r="D7793" t="s">
        <v>19624</v>
      </c>
      <c r="E7793" s="89">
        <v>0.01489811375210271</v>
      </c>
      <c r="F7793" s="89">
        <v>703423</v>
      </c>
      <c r="G7793" s="89">
        <v>1</v>
      </c>
      <c r="H7793" t="s">
        <v>19630</v>
      </c>
      <c r="I7793" s="89"/>
    </row>
    <row r="7794">
      <c r="A7794" t="s">
        <v>10375</v>
      </c>
      <c r="B7794" t="s">
        <v>19480</v>
      </c>
      <c r="C7794" t="s">
        <v>19557</v>
      </c>
      <c r="D7794" t="s">
        <v>19623</v>
      </c>
      <c r="E7794" s="89">
        <v>0.8311414326799095</v>
      </c>
      <c r="F7794" s="89">
        <v>703423</v>
      </c>
      <c r="G7794" s="89">
        <v>1</v>
      </c>
      <c r="H7794" t="s">
        <v>19630</v>
      </c>
      <c r="I7794" s="89"/>
    </row>
    <row r="7795">
      <c r="A7795" t="s">
        <v>10376</v>
      </c>
      <c r="B7795" t="s">
        <v>19481</v>
      </c>
      <c r="C7795" t="s">
        <v>19557</v>
      </c>
      <c r="D7795" t="s">
        <v>19623</v>
      </c>
      <c r="E7795" s="89">
        <v>0.4682810527953116</v>
      </c>
      <c r="F7795" s="89">
        <v>703423</v>
      </c>
      <c r="G7795" s="89">
        <v>1</v>
      </c>
      <c r="H7795" t="s">
        <v>19630</v>
      </c>
      <c r="I7795" s="89"/>
    </row>
    <row r="7796">
      <c r="A7796" t="s">
        <v>10377</v>
      </c>
      <c r="B7796" t="s">
        <v>19482</v>
      </c>
      <c r="C7796" t="s">
        <v>19557</v>
      </c>
      <c r="D7796" t="s">
        <v>19623</v>
      </c>
      <c r="E7796" s="89">
        <v>0.2885144198118241</v>
      </c>
      <c r="F7796" s="89">
        <v>703423</v>
      </c>
      <c r="G7796" s="89">
        <v>1</v>
      </c>
      <c r="H7796" t="s">
        <v>19630</v>
      </c>
      <c r="I7796" s="89"/>
    </row>
    <row r="7797">
      <c r="A7797" t="s">
        <v>10378</v>
      </c>
      <c r="B7797" t="s">
        <v>19480</v>
      </c>
      <c r="C7797" t="s">
        <v>19557</v>
      </c>
      <c r="D7797" t="s">
        <v>19624</v>
      </c>
      <c r="E7797" s="89">
        <v>0.5062345132303038</v>
      </c>
      <c r="F7797" s="89">
        <v>703423</v>
      </c>
      <c r="G7797" s="89">
        <v>1</v>
      </c>
      <c r="H7797" t="s">
        <v>19630</v>
      </c>
      <c r="I7797" s="89"/>
    </row>
    <row r="7798">
      <c r="A7798" t="s">
        <v>10379</v>
      </c>
      <c r="B7798" t="s">
        <v>19481</v>
      </c>
      <c r="C7798" t="s">
        <v>19557</v>
      </c>
      <c r="D7798" t="s">
        <v>19624</v>
      </c>
      <c r="E7798" s="89">
        <v>0.1373865693460654</v>
      </c>
      <c r="F7798" s="89">
        <v>703423</v>
      </c>
      <c r="G7798" s="89">
        <v>1</v>
      </c>
      <c r="H7798" t="s">
        <v>19630</v>
      </c>
      <c r="I7798" s="89"/>
    </row>
    <row r="7799">
      <c r="A7799" t="s">
        <v>10380</v>
      </c>
      <c r="B7799" t="s">
        <v>19482</v>
      </c>
      <c r="C7799" t="s">
        <v>19557</v>
      </c>
      <c r="D7799" t="s">
        <v>19624</v>
      </c>
      <c r="E7799" s="89">
        <v>0.05686739656739859</v>
      </c>
      <c r="F7799" s="89">
        <v>703423</v>
      </c>
      <c r="G7799" s="89">
        <v>1</v>
      </c>
      <c r="H7799" t="s">
        <v>19630</v>
      </c>
      <c r="I7799" s="89"/>
    </row>
    <row r="7800">
      <c r="A7800" t="s">
        <v>10381</v>
      </c>
      <c r="B7800" t="s">
        <v>19480</v>
      </c>
      <c r="C7800" t="s">
        <v>19558</v>
      </c>
      <c r="D7800" t="s">
        <v>19623</v>
      </c>
      <c r="E7800" s="89">
        <v>0.9923573724487257</v>
      </c>
      <c r="F7800" s="89">
        <v>703423</v>
      </c>
      <c r="G7800" s="89">
        <v>1</v>
      </c>
      <c r="H7800" t="s">
        <v>19630</v>
      </c>
      <c r="I7800" s="89"/>
    </row>
    <row r="7801">
      <c r="A7801" t="s">
        <v>10382</v>
      </c>
      <c r="B7801" t="s">
        <v>19481</v>
      </c>
      <c r="C7801" t="s">
        <v>19558</v>
      </c>
      <c r="D7801" t="s">
        <v>19623</v>
      </c>
      <c r="E7801" s="89">
        <v>0.5928127799975791</v>
      </c>
      <c r="F7801" s="89">
        <v>703423</v>
      </c>
      <c r="G7801" s="89">
        <v>1</v>
      </c>
      <c r="H7801" t="s">
        <v>19630</v>
      </c>
      <c r="I7801" s="89"/>
    </row>
    <row r="7802">
      <c r="A7802" t="s">
        <v>10383</v>
      </c>
      <c r="B7802" t="s">
        <v>19482</v>
      </c>
      <c r="C7802" t="s">
        <v>19558</v>
      </c>
      <c r="D7802" t="s">
        <v>19623</v>
      </c>
      <c r="E7802" s="89">
        <v>0.3731958241964597</v>
      </c>
      <c r="F7802" s="89">
        <v>703423</v>
      </c>
      <c r="G7802" s="89">
        <v>1</v>
      </c>
      <c r="H7802" t="s">
        <v>19630</v>
      </c>
      <c r="I7802" s="89"/>
    </row>
    <row r="7803">
      <c r="A7803" t="s">
        <v>10384</v>
      </c>
      <c r="B7803" t="s">
        <v>19480</v>
      </c>
      <c r="C7803" t="s">
        <v>19558</v>
      </c>
      <c r="D7803" t="s">
        <v>19624</v>
      </c>
      <c r="E7803" s="89">
        <v>0.6347816321047222</v>
      </c>
      <c r="F7803" s="89">
        <v>703423</v>
      </c>
      <c r="G7803" s="89">
        <v>1</v>
      </c>
      <c r="H7803" t="s">
        <v>19630</v>
      </c>
      <c r="I7803" s="89"/>
    </row>
    <row r="7804">
      <c r="A7804" t="s">
        <v>10385</v>
      </c>
      <c r="B7804" t="s">
        <v>19481</v>
      </c>
      <c r="C7804" t="s">
        <v>19558</v>
      </c>
      <c r="D7804" t="s">
        <v>19624</v>
      </c>
      <c r="E7804" s="89">
        <v>0.189121395552516</v>
      </c>
      <c r="F7804" s="89">
        <v>703423</v>
      </c>
      <c r="G7804" s="89">
        <v>1</v>
      </c>
      <c r="H7804" t="s">
        <v>19630</v>
      </c>
      <c r="I7804" s="89"/>
    </row>
    <row r="7805">
      <c r="A7805" t="s">
        <v>10386</v>
      </c>
      <c r="B7805" t="s">
        <v>19482</v>
      </c>
      <c r="C7805" t="s">
        <v>19558</v>
      </c>
      <c r="D7805" t="s">
        <v>19624</v>
      </c>
      <c r="E7805" s="89">
        <v>0.08373698306725121</v>
      </c>
      <c r="F7805" s="89">
        <v>703423</v>
      </c>
      <c r="G7805" s="89">
        <v>1</v>
      </c>
      <c r="H7805" t="s">
        <v>19630</v>
      </c>
      <c r="I7805" s="89"/>
    </row>
    <row r="7806">
      <c r="A7806" t="s">
        <v>10387</v>
      </c>
      <c r="B7806" t="s">
        <v>19480</v>
      </c>
      <c r="C7806" t="s">
        <v>19559</v>
      </c>
      <c r="D7806" t="s">
        <v>19623</v>
      </c>
      <c r="E7806" s="89">
        <v>1</v>
      </c>
      <c r="F7806" s="89">
        <v>703423</v>
      </c>
      <c r="G7806" s="89">
        <v>1</v>
      </c>
      <c r="H7806" t="s">
        <v>19630</v>
      </c>
      <c r="I7806" s="89"/>
    </row>
    <row r="7807">
      <c r="A7807" t="s">
        <v>10388</v>
      </c>
      <c r="B7807" t="s">
        <v>19481</v>
      </c>
      <c r="C7807" t="s">
        <v>19559</v>
      </c>
      <c r="D7807" t="s">
        <v>19623</v>
      </c>
      <c r="E7807" s="89">
        <v>0.5816372777427065</v>
      </c>
      <c r="F7807" s="89">
        <v>703423</v>
      </c>
      <c r="G7807" s="89">
        <v>1</v>
      </c>
      <c r="H7807" t="s">
        <v>19630</v>
      </c>
      <c r="I7807" s="89"/>
    </row>
    <row r="7808">
      <c r="A7808" t="s">
        <v>10389</v>
      </c>
      <c r="B7808" t="s">
        <v>19482</v>
      </c>
      <c r="C7808" t="s">
        <v>19559</v>
      </c>
      <c r="D7808" t="s">
        <v>19623</v>
      </c>
      <c r="E7808" s="89">
        <v>0.3576869903442553</v>
      </c>
      <c r="F7808" s="89">
        <v>703423</v>
      </c>
      <c r="G7808" s="89">
        <v>1</v>
      </c>
      <c r="H7808" t="s">
        <v>19630</v>
      </c>
      <c r="I7808" s="89"/>
    </row>
    <row r="7809">
      <c r="A7809" t="s">
        <v>10390</v>
      </c>
      <c r="B7809" t="s">
        <v>19480</v>
      </c>
      <c r="C7809" t="s">
        <v>19559</v>
      </c>
      <c r="D7809" t="s">
        <v>19624</v>
      </c>
      <c r="E7809" s="89">
        <v>0.5834625822584704</v>
      </c>
      <c r="F7809" s="89">
        <v>703423</v>
      </c>
      <c r="G7809" s="89">
        <v>1</v>
      </c>
      <c r="H7809" t="s">
        <v>19630</v>
      </c>
      <c r="I7809" s="89"/>
    </row>
    <row r="7810">
      <c r="A7810" t="s">
        <v>10391</v>
      </c>
      <c r="B7810" t="s">
        <v>19481</v>
      </c>
      <c r="C7810" t="s">
        <v>19559</v>
      </c>
      <c r="D7810" t="s">
        <v>19624</v>
      </c>
      <c r="E7810" s="89">
        <v>0.1703297676181721</v>
      </c>
      <c r="F7810" s="89">
        <v>703423</v>
      </c>
      <c r="G7810" s="89">
        <v>1</v>
      </c>
      <c r="H7810" t="s">
        <v>19630</v>
      </c>
      <c r="I7810" s="89"/>
    </row>
    <row r="7811">
      <c r="A7811" t="s">
        <v>10392</v>
      </c>
      <c r="B7811" t="s">
        <v>19482</v>
      </c>
      <c r="C7811" t="s">
        <v>19559</v>
      </c>
      <c r="D7811" t="s">
        <v>19624</v>
      </c>
      <c r="E7811" s="89">
        <v>0.07213574872261043</v>
      </c>
      <c r="F7811" s="89">
        <v>703423</v>
      </c>
      <c r="G7811" s="89">
        <v>1</v>
      </c>
      <c r="H7811" t="s">
        <v>19630</v>
      </c>
      <c r="I7811" s="89"/>
    </row>
    <row r="7812">
      <c r="A7812" t="s">
        <v>10393</v>
      </c>
      <c r="B7812" t="s">
        <v>19480</v>
      </c>
      <c r="C7812" t="s">
        <v>19560</v>
      </c>
      <c r="D7812" t="s">
        <v>19623</v>
      </c>
      <c r="E7812" s="89">
        <v>1</v>
      </c>
      <c r="F7812" s="89">
        <v>703423</v>
      </c>
      <c r="G7812" s="89">
        <v>1</v>
      </c>
      <c r="H7812" t="s">
        <v>19630</v>
      </c>
      <c r="I7812" s="89"/>
    </row>
    <row r="7813">
      <c r="A7813" t="s">
        <v>10394</v>
      </c>
      <c r="B7813" t="s">
        <v>19481</v>
      </c>
      <c r="C7813" t="s">
        <v>19560</v>
      </c>
      <c r="D7813" t="s">
        <v>19623</v>
      </c>
      <c r="E7813" s="89">
        <v>0.5817246419079247</v>
      </c>
      <c r="F7813" s="89">
        <v>703423</v>
      </c>
      <c r="G7813" s="89">
        <v>1</v>
      </c>
      <c r="H7813" t="s">
        <v>19630</v>
      </c>
      <c r="I7813" s="89"/>
    </row>
    <row r="7814">
      <c r="A7814" t="s">
        <v>10395</v>
      </c>
      <c r="B7814" t="s">
        <v>19482</v>
      </c>
      <c r="C7814" t="s">
        <v>19560</v>
      </c>
      <c r="D7814" t="s">
        <v>19623</v>
      </c>
      <c r="E7814" s="89">
        <v>0.3573239529049299</v>
      </c>
      <c r="F7814" s="89">
        <v>703423</v>
      </c>
      <c r="G7814" s="89">
        <v>1</v>
      </c>
      <c r="H7814" t="s">
        <v>19630</v>
      </c>
      <c r="I7814" s="89"/>
    </row>
    <row r="7815">
      <c r="A7815" t="s">
        <v>10396</v>
      </c>
      <c r="B7815" t="s">
        <v>19480</v>
      </c>
      <c r="C7815" t="s">
        <v>19560</v>
      </c>
      <c r="D7815" t="s">
        <v>19624</v>
      </c>
      <c r="E7815" s="89">
        <v>0.5865290159690542</v>
      </c>
      <c r="F7815" s="89">
        <v>703423</v>
      </c>
      <c r="G7815" s="89">
        <v>1</v>
      </c>
      <c r="H7815" t="s">
        <v>19630</v>
      </c>
      <c r="I7815" s="89"/>
    </row>
    <row r="7816">
      <c r="A7816" t="s">
        <v>10397</v>
      </c>
      <c r="B7816" t="s">
        <v>19481</v>
      </c>
      <c r="C7816" t="s">
        <v>19560</v>
      </c>
      <c r="D7816" t="s">
        <v>19624</v>
      </c>
      <c r="E7816" s="89">
        <v>0.1686375368404879</v>
      </c>
      <c r="F7816" s="89">
        <v>703423</v>
      </c>
      <c r="G7816" s="89">
        <v>1</v>
      </c>
      <c r="H7816" t="s">
        <v>19630</v>
      </c>
      <c r="I7816" s="89"/>
    </row>
    <row r="7817">
      <c r="A7817" t="s">
        <v>10398</v>
      </c>
      <c r="B7817" t="s">
        <v>19482</v>
      </c>
      <c r="C7817" t="s">
        <v>19560</v>
      </c>
      <c r="D7817" t="s">
        <v>19624</v>
      </c>
      <c r="E7817" s="89">
        <v>0.07088016541575468</v>
      </c>
      <c r="F7817" s="89">
        <v>703423</v>
      </c>
      <c r="G7817" s="89">
        <v>1</v>
      </c>
      <c r="H7817" t="s">
        <v>19630</v>
      </c>
      <c r="I7817" s="89"/>
    </row>
    <row r="7818">
      <c r="A7818" t="s">
        <v>10399</v>
      </c>
      <c r="B7818" t="s">
        <v>19480</v>
      </c>
      <c r="C7818" t="s">
        <v>19561</v>
      </c>
      <c r="D7818" t="s">
        <v>19623</v>
      </c>
      <c r="E7818" s="89">
        <v>0.9776109112155844</v>
      </c>
      <c r="F7818" s="89">
        <v>703423</v>
      </c>
      <c r="G7818" s="89">
        <v>1</v>
      </c>
      <c r="H7818" t="s">
        <v>19630</v>
      </c>
      <c r="I7818" s="89"/>
    </row>
    <row r="7819">
      <c r="A7819" t="s">
        <v>10400</v>
      </c>
      <c r="B7819" t="s">
        <v>19481</v>
      </c>
      <c r="C7819" t="s">
        <v>19561</v>
      </c>
      <c r="D7819" t="s">
        <v>19623</v>
      </c>
      <c r="E7819" s="89">
        <v>0.5371393838687156</v>
      </c>
      <c r="F7819" s="89">
        <v>703423</v>
      </c>
      <c r="G7819" s="89">
        <v>1</v>
      </c>
      <c r="H7819" t="s">
        <v>19630</v>
      </c>
      <c r="I7819" s="89"/>
    </row>
    <row r="7820">
      <c r="A7820" t="s">
        <v>10401</v>
      </c>
      <c r="B7820" t="s">
        <v>19482</v>
      </c>
      <c r="C7820" t="s">
        <v>19561</v>
      </c>
      <c r="D7820" t="s">
        <v>19623</v>
      </c>
      <c r="E7820" s="89">
        <v>0.3243155657461696</v>
      </c>
      <c r="F7820" s="89">
        <v>703423</v>
      </c>
      <c r="G7820" s="89">
        <v>1</v>
      </c>
      <c r="H7820" t="s">
        <v>19630</v>
      </c>
      <c r="I7820" s="89"/>
    </row>
    <row r="7821">
      <c r="A7821" t="s">
        <v>10402</v>
      </c>
      <c r="B7821" t="s">
        <v>19480</v>
      </c>
      <c r="C7821" t="s">
        <v>19561</v>
      </c>
      <c r="D7821" t="s">
        <v>19624</v>
      </c>
      <c r="E7821" s="89">
        <v>0.543915965215809</v>
      </c>
      <c r="F7821" s="89">
        <v>703423</v>
      </c>
      <c r="G7821" s="89">
        <v>1</v>
      </c>
      <c r="H7821" t="s">
        <v>19630</v>
      </c>
      <c r="I7821" s="89"/>
    </row>
    <row r="7822">
      <c r="A7822" t="s">
        <v>10403</v>
      </c>
      <c r="B7822" t="s">
        <v>19481</v>
      </c>
      <c r="C7822" t="s">
        <v>19561</v>
      </c>
      <c r="D7822" t="s">
        <v>19624</v>
      </c>
      <c r="E7822" s="89">
        <v>0.1529583177511027</v>
      </c>
      <c r="F7822" s="89">
        <v>703423</v>
      </c>
      <c r="G7822" s="89">
        <v>1</v>
      </c>
      <c r="H7822" t="s">
        <v>19630</v>
      </c>
      <c r="I7822" s="89"/>
    </row>
    <row r="7823">
      <c r="A7823" t="s">
        <v>10404</v>
      </c>
      <c r="B7823" t="s">
        <v>19482</v>
      </c>
      <c r="C7823" t="s">
        <v>19561</v>
      </c>
      <c r="D7823" t="s">
        <v>19624</v>
      </c>
      <c r="E7823" s="89">
        <v>0.06418690438260488</v>
      </c>
      <c r="F7823" s="89">
        <v>703423</v>
      </c>
      <c r="G7823" s="89">
        <v>1</v>
      </c>
      <c r="H7823" t="s">
        <v>19630</v>
      </c>
      <c r="I7823" s="89"/>
    </row>
    <row r="7824">
      <c r="A7824" t="s">
        <v>10405</v>
      </c>
      <c r="B7824" t="s">
        <v>19480</v>
      </c>
      <c r="C7824" t="s">
        <v>19562</v>
      </c>
      <c r="D7824" t="s">
        <v>19623</v>
      </c>
      <c r="E7824" s="89">
        <v>1</v>
      </c>
      <c r="F7824" s="89">
        <v>703423</v>
      </c>
      <c r="G7824" s="89">
        <v>1</v>
      </c>
      <c r="H7824" t="s">
        <v>19630</v>
      </c>
      <c r="I7824" s="89"/>
    </row>
    <row r="7825">
      <c r="A7825" t="s">
        <v>10406</v>
      </c>
      <c r="B7825" t="s">
        <v>19481</v>
      </c>
      <c r="C7825" t="s">
        <v>19562</v>
      </c>
      <c r="D7825" t="s">
        <v>19623</v>
      </c>
      <c r="E7825" s="89">
        <v>0.5968156712620353</v>
      </c>
      <c r="F7825" s="89">
        <v>703423</v>
      </c>
      <c r="G7825" s="89">
        <v>1</v>
      </c>
      <c r="H7825" t="s">
        <v>19630</v>
      </c>
      <c r="I7825" s="89"/>
    </row>
    <row r="7826">
      <c r="A7826" t="s">
        <v>10407</v>
      </c>
      <c r="B7826" t="s">
        <v>19482</v>
      </c>
      <c r="C7826" t="s">
        <v>19562</v>
      </c>
      <c r="D7826" t="s">
        <v>19623</v>
      </c>
      <c r="E7826" s="89">
        <v>0.3752942276931063</v>
      </c>
      <c r="F7826" s="89">
        <v>703423</v>
      </c>
      <c r="G7826" s="89">
        <v>1</v>
      </c>
      <c r="H7826" t="s">
        <v>19630</v>
      </c>
      <c r="I7826" s="89"/>
    </row>
    <row r="7827">
      <c r="A7827" t="s">
        <v>10408</v>
      </c>
      <c r="B7827" t="s">
        <v>19480</v>
      </c>
      <c r="C7827" t="s">
        <v>19562</v>
      </c>
      <c r="D7827" t="s">
        <v>19624</v>
      </c>
      <c r="E7827" s="89">
        <v>0.6424242596559965</v>
      </c>
      <c r="F7827" s="89">
        <v>703423</v>
      </c>
      <c r="G7827" s="89">
        <v>1</v>
      </c>
      <c r="H7827" t="s">
        <v>19630</v>
      </c>
      <c r="I7827" s="89"/>
    </row>
    <row r="7828">
      <c r="A7828" t="s">
        <v>10409</v>
      </c>
      <c r="B7828" t="s">
        <v>19481</v>
      </c>
      <c r="C7828" t="s">
        <v>19562</v>
      </c>
      <c r="D7828" t="s">
        <v>19624</v>
      </c>
      <c r="E7828" s="89">
        <v>0.1893376360771158</v>
      </c>
      <c r="F7828" s="89">
        <v>703423</v>
      </c>
      <c r="G7828" s="89">
        <v>1</v>
      </c>
      <c r="H7828" t="s">
        <v>19630</v>
      </c>
      <c r="I7828" s="89"/>
    </row>
    <row r="7829">
      <c r="A7829" t="s">
        <v>10410</v>
      </c>
      <c r="B7829" t="s">
        <v>19482</v>
      </c>
      <c r="C7829" t="s">
        <v>19562</v>
      </c>
      <c r="D7829" t="s">
        <v>19624</v>
      </c>
      <c r="E7829" s="89">
        <v>0.08375082458210878</v>
      </c>
      <c r="F7829" s="89">
        <v>703423</v>
      </c>
      <c r="G7829" s="89">
        <v>1</v>
      </c>
      <c r="H7829" t="s">
        <v>19630</v>
      </c>
      <c r="I7829" s="89"/>
    </row>
    <row r="7830">
      <c r="A7830" t="s">
        <v>10411</v>
      </c>
      <c r="B7830" t="s">
        <v>19480</v>
      </c>
      <c r="C7830" t="s">
        <v>19563</v>
      </c>
      <c r="D7830" t="s">
        <v>19623</v>
      </c>
      <c r="E7830" s="89">
        <v>0.999641751833534</v>
      </c>
      <c r="F7830" s="89">
        <v>703423</v>
      </c>
      <c r="G7830" s="89">
        <v>1</v>
      </c>
      <c r="H7830" t="s">
        <v>19630</v>
      </c>
      <c r="I7830" s="89"/>
    </row>
    <row r="7831">
      <c r="A7831" t="s">
        <v>10412</v>
      </c>
      <c r="B7831" t="s">
        <v>19481</v>
      </c>
      <c r="C7831" t="s">
        <v>19563</v>
      </c>
      <c r="D7831" t="s">
        <v>19623</v>
      </c>
      <c r="E7831" s="89">
        <v>0.5715328465905536</v>
      </c>
      <c r="F7831" s="89">
        <v>703423</v>
      </c>
      <c r="G7831" s="89">
        <v>1</v>
      </c>
      <c r="H7831" t="s">
        <v>19630</v>
      </c>
      <c r="I7831" s="89"/>
    </row>
    <row r="7832">
      <c r="A7832" t="s">
        <v>10413</v>
      </c>
      <c r="B7832" t="s">
        <v>19482</v>
      </c>
      <c r="C7832" t="s">
        <v>19563</v>
      </c>
      <c r="D7832" t="s">
        <v>19623</v>
      </c>
      <c r="E7832" s="89">
        <v>0.3481974887781746</v>
      </c>
      <c r="F7832" s="89">
        <v>703423</v>
      </c>
      <c r="G7832" s="89">
        <v>1</v>
      </c>
      <c r="H7832" t="s">
        <v>19630</v>
      </c>
      <c r="I7832" s="89"/>
    </row>
    <row r="7833">
      <c r="A7833" t="s">
        <v>10414</v>
      </c>
      <c r="B7833" t="s">
        <v>19480</v>
      </c>
      <c r="C7833" t="s">
        <v>19563</v>
      </c>
      <c r="D7833" t="s">
        <v>19624</v>
      </c>
      <c r="E7833" s="89">
        <v>0.5613535525565698</v>
      </c>
      <c r="F7833" s="89">
        <v>703423</v>
      </c>
      <c r="G7833" s="89">
        <v>1</v>
      </c>
      <c r="H7833" t="s">
        <v>19630</v>
      </c>
      <c r="I7833" s="89"/>
    </row>
    <row r="7834">
      <c r="A7834" t="s">
        <v>10415</v>
      </c>
      <c r="B7834" t="s">
        <v>19481</v>
      </c>
      <c r="C7834" t="s">
        <v>19563</v>
      </c>
      <c r="D7834" t="s">
        <v>19624</v>
      </c>
      <c r="E7834" s="89">
        <v>0.1624705803830155</v>
      </c>
      <c r="F7834" s="89">
        <v>703423</v>
      </c>
      <c r="G7834" s="89">
        <v>1</v>
      </c>
      <c r="H7834" t="s">
        <v>19630</v>
      </c>
      <c r="I7834" s="89"/>
    </row>
    <row r="7835">
      <c r="A7835" t="s">
        <v>10416</v>
      </c>
      <c r="B7835" t="s">
        <v>19482</v>
      </c>
      <c r="C7835" t="s">
        <v>19563</v>
      </c>
      <c r="D7835" t="s">
        <v>19624</v>
      </c>
      <c r="E7835" s="89">
        <v>0.06939313476485515</v>
      </c>
      <c r="F7835" s="89">
        <v>703423</v>
      </c>
      <c r="G7835" s="89">
        <v>1</v>
      </c>
      <c r="H7835" t="s">
        <v>19630</v>
      </c>
      <c r="I7835" s="89"/>
    </row>
    <row r="7836">
      <c r="A7836" t="s">
        <v>10417</v>
      </c>
      <c r="B7836" t="s">
        <v>19480</v>
      </c>
      <c r="C7836" t="s">
        <v>19564</v>
      </c>
      <c r="D7836" t="s">
        <v>19623</v>
      </c>
      <c r="E7836" s="89">
        <v>0.9748117420101419</v>
      </c>
      <c r="F7836" s="89">
        <v>703423</v>
      </c>
      <c r="G7836" s="89">
        <v>1</v>
      </c>
      <c r="H7836" t="s">
        <v>19630</v>
      </c>
      <c r="I7836" s="89"/>
    </row>
    <row r="7837">
      <c r="A7837" t="s">
        <v>10418</v>
      </c>
      <c r="B7837" t="s">
        <v>19481</v>
      </c>
      <c r="C7837" t="s">
        <v>19564</v>
      </c>
      <c r="D7837" t="s">
        <v>19623</v>
      </c>
      <c r="E7837" s="89">
        <v>0.5435138711744197</v>
      </c>
      <c r="F7837" s="89">
        <v>703423</v>
      </c>
      <c r="G7837" s="89">
        <v>1</v>
      </c>
      <c r="H7837" t="s">
        <v>19630</v>
      </c>
      <c r="I7837" s="89"/>
    </row>
    <row r="7838">
      <c r="A7838" t="s">
        <v>10419</v>
      </c>
      <c r="B7838" t="s">
        <v>19482</v>
      </c>
      <c r="C7838" t="s">
        <v>19564</v>
      </c>
      <c r="D7838" t="s">
        <v>19623</v>
      </c>
      <c r="E7838" s="89">
        <v>0.3293944159203458</v>
      </c>
      <c r="F7838" s="89">
        <v>703423</v>
      </c>
      <c r="G7838" s="89">
        <v>1</v>
      </c>
      <c r="H7838" t="s">
        <v>19630</v>
      </c>
      <c r="I7838" s="89"/>
    </row>
    <row r="7839">
      <c r="A7839" t="s">
        <v>10420</v>
      </c>
      <c r="B7839" t="s">
        <v>19480</v>
      </c>
      <c r="C7839" t="s">
        <v>19564</v>
      </c>
      <c r="D7839" t="s">
        <v>19624</v>
      </c>
      <c r="E7839" s="89">
        <v>0.5594101984154627</v>
      </c>
      <c r="F7839" s="89">
        <v>703423</v>
      </c>
      <c r="G7839" s="89">
        <v>1</v>
      </c>
      <c r="H7839" t="s">
        <v>19630</v>
      </c>
      <c r="I7839" s="89"/>
    </row>
    <row r="7840">
      <c r="A7840" t="s">
        <v>10421</v>
      </c>
      <c r="B7840" t="s">
        <v>19481</v>
      </c>
      <c r="C7840" t="s">
        <v>19564</v>
      </c>
      <c r="D7840" t="s">
        <v>19624</v>
      </c>
      <c r="E7840" s="89">
        <v>0.1537883523693933</v>
      </c>
      <c r="F7840" s="89">
        <v>703423</v>
      </c>
      <c r="G7840" s="89">
        <v>1</v>
      </c>
      <c r="H7840" t="s">
        <v>19630</v>
      </c>
      <c r="I7840" s="89"/>
    </row>
    <row r="7841">
      <c r="A7841" t="s">
        <v>10422</v>
      </c>
      <c r="B7841" t="s">
        <v>19482</v>
      </c>
      <c r="C7841" t="s">
        <v>19564</v>
      </c>
      <c r="D7841" t="s">
        <v>19624</v>
      </c>
      <c r="E7841" s="89">
        <v>0.06425705471171356</v>
      </c>
      <c r="F7841" s="89">
        <v>703423</v>
      </c>
      <c r="G7841" s="89">
        <v>1</v>
      </c>
      <c r="H7841" t="s">
        <v>19630</v>
      </c>
      <c r="I7841" s="89"/>
    </row>
    <row r="7842">
      <c r="A7842" t="s">
        <v>10423</v>
      </c>
      <c r="B7842" t="s">
        <v>19483</v>
      </c>
      <c r="C7842" t="s">
        <v>19526</v>
      </c>
      <c r="D7842" t="s">
        <v>19614</v>
      </c>
      <c r="E7842" s="89">
        <v>0.08499014963537523</v>
      </c>
      <c r="F7842" s="89">
        <v>703423</v>
      </c>
      <c r="G7842" s="89">
        <v>1</v>
      </c>
      <c r="H7842" t="s">
        <v>19629</v>
      </c>
      <c r="I7842" s="89"/>
    </row>
    <row r="7843">
      <c r="A7843" t="s">
        <v>10424</v>
      </c>
      <c r="B7843" t="s">
        <v>19483</v>
      </c>
      <c r="C7843" t="s">
        <v>19526</v>
      </c>
      <c r="D7843" t="s">
        <v>19615</v>
      </c>
      <c r="E7843" s="89">
        <v>0.08501552647782361</v>
      </c>
      <c r="F7843" s="89">
        <v>703423</v>
      </c>
      <c r="G7843" s="89">
        <v>1</v>
      </c>
      <c r="H7843" t="s">
        <v>19629</v>
      </c>
      <c r="I7843" s="89"/>
    </row>
    <row r="7844">
      <c r="A7844" t="s">
        <v>10425</v>
      </c>
      <c r="B7844" t="s">
        <v>19483</v>
      </c>
      <c r="C7844" t="s">
        <v>19526</v>
      </c>
      <c r="D7844" t="s">
        <v>19616</v>
      </c>
      <c r="E7844" s="89">
        <v>0.08499014963537523</v>
      </c>
      <c r="F7844" s="89">
        <v>703423</v>
      </c>
      <c r="G7844" s="89">
        <v>1</v>
      </c>
      <c r="H7844" t="s">
        <v>19629</v>
      </c>
      <c r="I7844" s="89"/>
    </row>
    <row r="7845">
      <c r="A7845" t="s">
        <v>10426</v>
      </c>
      <c r="B7845" t="s">
        <v>19483</v>
      </c>
      <c r="C7845" t="s">
        <v>19526</v>
      </c>
      <c r="D7845" t="s">
        <v>19617</v>
      </c>
      <c r="E7845" s="89">
        <v>0.08499014963537523</v>
      </c>
      <c r="F7845" s="89">
        <v>703423</v>
      </c>
      <c r="G7845" s="89">
        <v>1</v>
      </c>
      <c r="H7845" t="s">
        <v>19629</v>
      </c>
      <c r="I7845" s="89"/>
    </row>
    <row r="7846">
      <c r="A7846" t="s">
        <v>10427</v>
      </c>
      <c r="B7846" t="s">
        <v>19483</v>
      </c>
      <c r="C7846" t="s">
        <v>19526</v>
      </c>
      <c r="D7846" t="s">
        <v>19618</v>
      </c>
      <c r="E7846" s="89">
        <v>0.06524279966294726</v>
      </c>
      <c r="F7846" s="89">
        <v>703423</v>
      </c>
      <c r="G7846" s="89">
        <v>1</v>
      </c>
      <c r="H7846" t="s">
        <v>19629</v>
      </c>
      <c r="I7846" s="89"/>
    </row>
    <row r="7847">
      <c r="A7847" t="s">
        <v>10428</v>
      </c>
      <c r="B7847" t="s">
        <v>19483</v>
      </c>
      <c r="C7847" t="s">
        <v>19526</v>
      </c>
      <c r="D7847" t="s">
        <v>19619</v>
      </c>
      <c r="E7847" s="89">
        <v>0.0608652230678482</v>
      </c>
      <c r="F7847" s="89">
        <v>703423</v>
      </c>
      <c r="G7847" s="89">
        <v>1</v>
      </c>
      <c r="H7847" t="s">
        <v>19629</v>
      </c>
      <c r="I7847" s="89"/>
    </row>
    <row r="7848">
      <c r="A7848" t="s">
        <v>10429</v>
      </c>
      <c r="B7848" t="s">
        <v>19483</v>
      </c>
      <c r="C7848" t="s">
        <v>19526</v>
      </c>
      <c r="D7848" t="s">
        <v>19620</v>
      </c>
      <c r="E7848" s="89">
        <v>0.05864566754713325</v>
      </c>
      <c r="F7848" s="89">
        <v>703423</v>
      </c>
      <c r="G7848" s="89">
        <v>1</v>
      </c>
      <c r="H7848" t="s">
        <v>19629</v>
      </c>
      <c r="I7848" s="89"/>
    </row>
    <row r="7849">
      <c r="A7849" t="s">
        <v>10430</v>
      </c>
      <c r="B7849" t="s">
        <v>19483</v>
      </c>
      <c r="C7849" t="s">
        <v>19526</v>
      </c>
      <c r="D7849" t="s">
        <v>19621</v>
      </c>
      <c r="E7849" s="89">
        <v>0.02253798281774585</v>
      </c>
      <c r="F7849" s="89">
        <v>703423</v>
      </c>
      <c r="G7849" s="89">
        <v>1</v>
      </c>
      <c r="H7849" t="s">
        <v>19629</v>
      </c>
      <c r="I7849" s="89"/>
    </row>
    <row r="7850">
      <c r="A7850" t="s">
        <v>10431</v>
      </c>
      <c r="B7850" t="s">
        <v>19483</v>
      </c>
      <c r="C7850" t="s">
        <v>19526</v>
      </c>
      <c r="D7850" t="s">
        <v>19622</v>
      </c>
      <c r="E7850" s="89">
        <v>0.0637124937354743</v>
      </c>
      <c r="F7850" s="89">
        <v>703423</v>
      </c>
      <c r="G7850" s="89">
        <v>1</v>
      </c>
      <c r="H7850" t="s">
        <v>19629</v>
      </c>
      <c r="I7850" s="89"/>
    </row>
    <row r="7851">
      <c r="A7851" t="s">
        <v>10432</v>
      </c>
      <c r="B7851" t="s">
        <v>19483</v>
      </c>
      <c r="C7851" t="s">
        <v>19526</v>
      </c>
      <c r="D7851" t="s">
        <v>19623</v>
      </c>
      <c r="E7851" s="89">
        <v>0.0337795002768707</v>
      </c>
      <c r="F7851" s="89">
        <v>703423</v>
      </c>
      <c r="G7851" s="89">
        <v>1</v>
      </c>
      <c r="H7851" t="s">
        <v>19629</v>
      </c>
      <c r="I7851" s="89"/>
    </row>
    <row r="7852">
      <c r="A7852" t="s">
        <v>10433</v>
      </c>
      <c r="B7852" t="s">
        <v>19483</v>
      </c>
      <c r="C7852" t="s">
        <v>19526</v>
      </c>
      <c r="D7852" t="s">
        <v>19624</v>
      </c>
      <c r="E7852" s="89">
        <v>0.07067612146895305</v>
      </c>
      <c r="F7852" s="89">
        <v>703423</v>
      </c>
      <c r="G7852" s="89">
        <v>1</v>
      </c>
      <c r="H7852" t="s">
        <v>19629</v>
      </c>
      <c r="I7852" s="89"/>
    </row>
    <row r="7853">
      <c r="A7853" t="s">
        <v>10434</v>
      </c>
      <c r="B7853" t="s">
        <v>19476</v>
      </c>
      <c r="C7853" t="s">
        <v>19492</v>
      </c>
      <c r="D7853" t="s">
        <v>19630</v>
      </c>
      <c r="E7853" s="89">
        <v>0</v>
      </c>
      <c r="F7853" s="89">
        <v>704537</v>
      </c>
      <c r="G7853" s="89">
        <v>2</v>
      </c>
      <c r="H7853" t="s">
        <v>19630</v>
      </c>
      <c r="I7853" s="89"/>
    </row>
    <row r="7854">
      <c r="A7854" t="s">
        <v>10435</v>
      </c>
      <c r="B7854" t="s">
        <v>19477</v>
      </c>
      <c r="C7854" t="s">
        <v>19492</v>
      </c>
      <c r="D7854" t="s">
        <v>19630</v>
      </c>
      <c r="E7854" s="89">
        <v>0</v>
      </c>
      <c r="F7854" s="89">
        <v>704537</v>
      </c>
      <c r="G7854" s="89">
        <v>2</v>
      </c>
      <c r="H7854" t="s">
        <v>19630</v>
      </c>
      <c r="I7854" s="89"/>
    </row>
    <row r="7855">
      <c r="A7855" t="s">
        <v>10436</v>
      </c>
      <c r="B7855" t="s">
        <v>19478</v>
      </c>
      <c r="C7855" t="s">
        <v>19492</v>
      </c>
      <c r="D7855" t="s">
        <v>19630</v>
      </c>
      <c r="E7855" s="89">
        <v>0</v>
      </c>
      <c r="F7855" s="89">
        <v>704537</v>
      </c>
      <c r="G7855" s="89">
        <v>2</v>
      </c>
      <c r="H7855" t="s">
        <v>19630</v>
      </c>
      <c r="I7855" s="89"/>
    </row>
    <row r="7856">
      <c r="A7856" t="s">
        <v>10437</v>
      </c>
      <c r="B7856" t="s">
        <v>19479</v>
      </c>
      <c r="C7856" t="s">
        <v>19492</v>
      </c>
      <c r="D7856" t="s">
        <v>19630</v>
      </c>
      <c r="E7856" s="89">
        <v>0</v>
      </c>
      <c r="F7856" s="89">
        <v>704537</v>
      </c>
      <c r="G7856" s="89">
        <v>2</v>
      </c>
      <c r="H7856" t="s">
        <v>19630</v>
      </c>
      <c r="I7856" s="89"/>
    </row>
    <row r="7857">
      <c r="A7857" t="s">
        <v>21227</v>
      </c>
      <c r="B7857" t="s">
        <v>19476</v>
      </c>
      <c r="C7857" t="s">
        <v>3805</v>
      </c>
      <c r="D7857" t="s">
        <v>19630</v>
      </c>
      <c r="E7857" s="89">
        <v>0</v>
      </c>
      <c r="F7857" s="89">
        <v>704537</v>
      </c>
      <c r="G7857" s="89">
        <v>2</v>
      </c>
      <c r="H7857" t="s">
        <v>19630</v>
      </c>
      <c r="I7857" s="89"/>
    </row>
    <row r="7858">
      <c r="A7858" t="s">
        <v>21228</v>
      </c>
      <c r="B7858" t="s">
        <v>19477</v>
      </c>
      <c r="C7858" t="s">
        <v>3805</v>
      </c>
      <c r="D7858" t="s">
        <v>19630</v>
      </c>
      <c r="E7858" s="89">
        <v>0</v>
      </c>
      <c r="F7858" s="89">
        <v>704537</v>
      </c>
      <c r="G7858" s="89">
        <v>2</v>
      </c>
      <c r="H7858" t="s">
        <v>19630</v>
      </c>
      <c r="I7858" s="89"/>
    </row>
    <row r="7859">
      <c r="A7859" t="s">
        <v>21229</v>
      </c>
      <c r="B7859" t="s">
        <v>19478</v>
      </c>
      <c r="C7859" t="s">
        <v>3805</v>
      </c>
      <c r="D7859" t="s">
        <v>19630</v>
      </c>
      <c r="E7859" s="89">
        <v>0</v>
      </c>
      <c r="F7859" s="89">
        <v>704537</v>
      </c>
      <c r="G7859" s="89">
        <v>2</v>
      </c>
      <c r="H7859" t="s">
        <v>19630</v>
      </c>
      <c r="I7859" s="89"/>
    </row>
    <row r="7860">
      <c r="A7860" t="s">
        <v>21230</v>
      </c>
      <c r="B7860" t="s">
        <v>19479</v>
      </c>
      <c r="C7860" t="s">
        <v>3805</v>
      </c>
      <c r="D7860" t="s">
        <v>19630</v>
      </c>
      <c r="E7860" s="89">
        <v>0</v>
      </c>
      <c r="F7860" s="89">
        <v>704537</v>
      </c>
      <c r="G7860" s="89">
        <v>2</v>
      </c>
      <c r="H7860" t="s">
        <v>19630</v>
      </c>
      <c r="I7860" s="89"/>
    </row>
    <row r="7861">
      <c r="A7861" t="s">
        <v>10438</v>
      </c>
      <c r="B7861" t="s">
        <v>19480</v>
      </c>
      <c r="C7861" t="s">
        <v>19565</v>
      </c>
      <c r="D7861" t="s">
        <v>19623</v>
      </c>
      <c r="E7861" s="89">
        <v>0.9992122486114995</v>
      </c>
      <c r="F7861" s="89">
        <v>704537</v>
      </c>
      <c r="G7861" s="89">
        <v>2</v>
      </c>
      <c r="H7861" t="s">
        <v>19630</v>
      </c>
      <c r="I7861" s="89"/>
    </row>
    <row r="7862">
      <c r="A7862" t="s">
        <v>10439</v>
      </c>
      <c r="B7862" t="s">
        <v>19481</v>
      </c>
      <c r="C7862" t="s">
        <v>19565</v>
      </c>
      <c r="D7862" t="s">
        <v>19623</v>
      </c>
      <c r="E7862" s="89">
        <v>0.2599410232875852</v>
      </c>
      <c r="F7862" s="89">
        <v>704537</v>
      </c>
      <c r="G7862" s="89">
        <v>2</v>
      </c>
      <c r="H7862" t="s">
        <v>19630</v>
      </c>
      <c r="I7862" s="89"/>
    </row>
    <row r="7863">
      <c r="A7863" t="s">
        <v>10440</v>
      </c>
      <c r="B7863" t="s">
        <v>19482</v>
      </c>
      <c r="C7863" t="s">
        <v>19565</v>
      </c>
      <c r="D7863" t="s">
        <v>19623</v>
      </c>
      <c r="E7863" s="89">
        <v>0.08855233241887983</v>
      </c>
      <c r="F7863" s="89">
        <v>704537</v>
      </c>
      <c r="G7863" s="89">
        <v>2</v>
      </c>
      <c r="H7863" t="s">
        <v>19630</v>
      </c>
      <c r="I7863" s="89"/>
    </row>
    <row r="7864">
      <c r="A7864" t="s">
        <v>10441</v>
      </c>
      <c r="B7864" t="s">
        <v>19480</v>
      </c>
      <c r="C7864" t="s">
        <v>19565</v>
      </c>
      <c r="D7864" t="s">
        <v>19624</v>
      </c>
      <c r="E7864" s="89">
        <v>0</v>
      </c>
      <c r="F7864" s="89">
        <v>704537</v>
      </c>
      <c r="G7864" s="89">
        <v>2</v>
      </c>
      <c r="H7864" t="s">
        <v>19630</v>
      </c>
      <c r="I7864" s="89"/>
    </row>
    <row r="7865">
      <c r="A7865" t="s">
        <v>10442</v>
      </c>
      <c r="B7865" t="s">
        <v>19481</v>
      </c>
      <c r="C7865" t="s">
        <v>19565</v>
      </c>
      <c r="D7865" t="s">
        <v>19624</v>
      </c>
      <c r="E7865" s="89">
        <v>0</v>
      </c>
      <c r="F7865" s="89">
        <v>704537</v>
      </c>
      <c r="G7865" s="89">
        <v>2</v>
      </c>
      <c r="H7865" t="s">
        <v>19630</v>
      </c>
      <c r="I7865" s="89"/>
    </row>
    <row r="7866">
      <c r="A7866" t="s">
        <v>10443</v>
      </c>
      <c r="B7866" t="s">
        <v>19482</v>
      </c>
      <c r="C7866" t="s">
        <v>19565</v>
      </c>
      <c r="D7866" t="s">
        <v>19624</v>
      </c>
      <c r="E7866" s="89">
        <v>0</v>
      </c>
      <c r="F7866" s="89">
        <v>704537</v>
      </c>
      <c r="G7866" s="89">
        <v>2</v>
      </c>
      <c r="H7866" t="s">
        <v>19630</v>
      </c>
      <c r="I7866" s="89"/>
    </row>
    <row r="7867">
      <c r="A7867" t="s">
        <v>10444</v>
      </c>
      <c r="B7867" t="s">
        <v>19480</v>
      </c>
      <c r="C7867" t="s">
        <v>19566</v>
      </c>
      <c r="D7867" t="s">
        <v>19623</v>
      </c>
      <c r="E7867" s="89">
        <v>1</v>
      </c>
      <c r="F7867" s="89">
        <v>704537</v>
      </c>
      <c r="G7867" s="89">
        <v>2</v>
      </c>
      <c r="H7867" t="s">
        <v>19630</v>
      </c>
      <c r="I7867" s="89"/>
    </row>
    <row r="7868">
      <c r="A7868" t="s">
        <v>10445</v>
      </c>
      <c r="B7868" t="s">
        <v>19481</v>
      </c>
      <c r="C7868" t="s">
        <v>19566</v>
      </c>
      <c r="D7868" t="s">
        <v>19623</v>
      </c>
      <c r="E7868" s="89">
        <v>0.2599629710249354</v>
      </c>
      <c r="F7868" s="89">
        <v>704537</v>
      </c>
      <c r="G7868" s="89">
        <v>2</v>
      </c>
      <c r="H7868" t="s">
        <v>19630</v>
      </c>
      <c r="I7868" s="89"/>
    </row>
    <row r="7869">
      <c r="A7869" t="s">
        <v>10446</v>
      </c>
      <c r="B7869" t="s">
        <v>19482</v>
      </c>
      <c r="C7869" t="s">
        <v>19566</v>
      </c>
      <c r="D7869" t="s">
        <v>19623</v>
      </c>
      <c r="E7869" s="89">
        <v>0.08855294391027824</v>
      </c>
      <c r="F7869" s="89">
        <v>704537</v>
      </c>
      <c r="G7869" s="89">
        <v>2</v>
      </c>
      <c r="H7869" t="s">
        <v>19630</v>
      </c>
      <c r="I7869" s="89"/>
    </row>
    <row r="7870">
      <c r="A7870" t="s">
        <v>10447</v>
      </c>
      <c r="B7870" t="s">
        <v>19480</v>
      </c>
      <c r="C7870" t="s">
        <v>19566</v>
      </c>
      <c r="D7870" t="s">
        <v>19624</v>
      </c>
      <c r="E7870" s="89">
        <v>0</v>
      </c>
      <c r="F7870" s="89">
        <v>704537</v>
      </c>
      <c r="G7870" s="89">
        <v>2</v>
      </c>
      <c r="H7870" t="s">
        <v>19630</v>
      </c>
      <c r="I7870" s="89"/>
    </row>
    <row r="7871">
      <c r="A7871" t="s">
        <v>10448</v>
      </c>
      <c r="B7871" t="s">
        <v>19481</v>
      </c>
      <c r="C7871" t="s">
        <v>19566</v>
      </c>
      <c r="D7871" t="s">
        <v>19624</v>
      </c>
      <c r="E7871" s="89">
        <v>0</v>
      </c>
      <c r="F7871" s="89">
        <v>704537</v>
      </c>
      <c r="G7871" s="89">
        <v>2</v>
      </c>
      <c r="H7871" t="s">
        <v>19630</v>
      </c>
      <c r="I7871" s="89"/>
    </row>
    <row r="7872">
      <c r="A7872" t="s">
        <v>10449</v>
      </c>
      <c r="B7872" t="s">
        <v>19482</v>
      </c>
      <c r="C7872" t="s">
        <v>19566</v>
      </c>
      <c r="D7872" t="s">
        <v>19624</v>
      </c>
      <c r="E7872" s="89">
        <v>0</v>
      </c>
      <c r="F7872" s="89">
        <v>704537</v>
      </c>
      <c r="G7872" s="89">
        <v>2</v>
      </c>
      <c r="H7872" t="s">
        <v>19630</v>
      </c>
      <c r="I7872" s="89"/>
    </row>
    <row r="7873">
      <c r="A7873" t="s">
        <v>10450</v>
      </c>
      <c r="B7873" t="s">
        <v>19480</v>
      </c>
      <c r="C7873" t="s">
        <v>19567</v>
      </c>
      <c r="D7873" t="s">
        <v>19623</v>
      </c>
      <c r="E7873" s="89">
        <v>0.9867686154169334</v>
      </c>
      <c r="F7873" s="89">
        <v>704537</v>
      </c>
      <c r="G7873" s="89">
        <v>2</v>
      </c>
      <c r="H7873" t="s">
        <v>19630</v>
      </c>
      <c r="I7873" s="89"/>
    </row>
    <row r="7874">
      <c r="A7874" t="s">
        <v>10451</v>
      </c>
      <c r="B7874" t="s">
        <v>19481</v>
      </c>
      <c r="C7874" t="s">
        <v>19567</v>
      </c>
      <c r="D7874" t="s">
        <v>19623</v>
      </c>
      <c r="E7874" s="89">
        <v>0.2447631148047622</v>
      </c>
      <c r="F7874" s="89">
        <v>704537</v>
      </c>
      <c r="G7874" s="89">
        <v>2</v>
      </c>
      <c r="H7874" t="s">
        <v>19630</v>
      </c>
      <c r="I7874" s="89"/>
    </row>
    <row r="7875">
      <c r="A7875" t="s">
        <v>10452</v>
      </c>
      <c r="B7875" t="s">
        <v>19482</v>
      </c>
      <c r="C7875" t="s">
        <v>19567</v>
      </c>
      <c r="D7875" t="s">
        <v>19623</v>
      </c>
      <c r="E7875" s="89">
        <v>0.08145117057131486</v>
      </c>
      <c r="F7875" s="89">
        <v>704537</v>
      </c>
      <c r="G7875" s="89">
        <v>2</v>
      </c>
      <c r="H7875" t="s">
        <v>19630</v>
      </c>
      <c r="I7875" s="89"/>
    </row>
    <row r="7876">
      <c r="A7876" t="s">
        <v>10453</v>
      </c>
      <c r="B7876" t="s">
        <v>19480</v>
      </c>
      <c r="C7876" t="s">
        <v>19567</v>
      </c>
      <c r="D7876" t="s">
        <v>19624</v>
      </c>
      <c r="E7876" s="89">
        <v>0</v>
      </c>
      <c r="F7876" s="89">
        <v>704537</v>
      </c>
      <c r="G7876" s="89">
        <v>2</v>
      </c>
      <c r="H7876" t="s">
        <v>19630</v>
      </c>
      <c r="I7876" s="89"/>
    </row>
    <row r="7877">
      <c r="A7877" t="s">
        <v>10454</v>
      </c>
      <c r="B7877" t="s">
        <v>19481</v>
      </c>
      <c r="C7877" t="s">
        <v>19567</v>
      </c>
      <c r="D7877" t="s">
        <v>19624</v>
      </c>
      <c r="E7877" s="89">
        <v>0</v>
      </c>
      <c r="F7877" s="89">
        <v>704537</v>
      </c>
      <c r="G7877" s="89">
        <v>2</v>
      </c>
      <c r="H7877" t="s">
        <v>19630</v>
      </c>
      <c r="I7877" s="89"/>
    </row>
    <row r="7878">
      <c r="A7878" t="s">
        <v>10455</v>
      </c>
      <c r="B7878" t="s">
        <v>19482</v>
      </c>
      <c r="C7878" t="s">
        <v>19567</v>
      </c>
      <c r="D7878" t="s">
        <v>19624</v>
      </c>
      <c r="E7878" s="89">
        <v>0</v>
      </c>
      <c r="F7878" s="89">
        <v>704537</v>
      </c>
      <c r="G7878" s="89">
        <v>2</v>
      </c>
      <c r="H7878" t="s">
        <v>19630</v>
      </c>
      <c r="I7878" s="89"/>
    </row>
    <row r="7879">
      <c r="A7879" t="s">
        <v>10456</v>
      </c>
      <c r="B7879" t="s">
        <v>19480</v>
      </c>
      <c r="C7879" t="s">
        <v>19568</v>
      </c>
      <c r="D7879" t="s">
        <v>19623</v>
      </c>
      <c r="E7879" s="89">
        <v>1</v>
      </c>
      <c r="F7879" s="89">
        <v>704537</v>
      </c>
      <c r="G7879" s="89">
        <v>2</v>
      </c>
      <c r="H7879" t="s">
        <v>19630</v>
      </c>
      <c r="I7879" s="89"/>
    </row>
    <row r="7880">
      <c r="A7880" t="s">
        <v>10457</v>
      </c>
      <c r="B7880" t="s">
        <v>19481</v>
      </c>
      <c r="C7880" t="s">
        <v>19568</v>
      </c>
      <c r="D7880" t="s">
        <v>19623</v>
      </c>
      <c r="E7880" s="89">
        <v>0.2575700769371916</v>
      </c>
      <c r="F7880" s="89">
        <v>704537</v>
      </c>
      <c r="G7880" s="89">
        <v>2</v>
      </c>
      <c r="H7880" t="s">
        <v>19630</v>
      </c>
      <c r="I7880" s="89"/>
    </row>
    <row r="7881">
      <c r="A7881" t="s">
        <v>10458</v>
      </c>
      <c r="B7881" t="s">
        <v>19482</v>
      </c>
      <c r="C7881" t="s">
        <v>19568</v>
      </c>
      <c r="D7881" t="s">
        <v>19623</v>
      </c>
      <c r="E7881" s="89">
        <v>0.08737957920388273</v>
      </c>
      <c r="F7881" s="89">
        <v>704537</v>
      </c>
      <c r="G7881" s="89">
        <v>2</v>
      </c>
      <c r="H7881" t="s">
        <v>19630</v>
      </c>
      <c r="I7881" s="89"/>
    </row>
    <row r="7882">
      <c r="A7882" t="s">
        <v>10459</v>
      </c>
      <c r="B7882" t="s">
        <v>19480</v>
      </c>
      <c r="C7882" t="s">
        <v>19568</v>
      </c>
      <c r="D7882" t="s">
        <v>19624</v>
      </c>
      <c r="E7882" s="89">
        <v>0</v>
      </c>
      <c r="F7882" s="89">
        <v>704537</v>
      </c>
      <c r="G7882" s="89">
        <v>2</v>
      </c>
      <c r="H7882" t="s">
        <v>19630</v>
      </c>
      <c r="I7882" s="89"/>
    </row>
    <row r="7883">
      <c r="A7883" t="s">
        <v>10460</v>
      </c>
      <c r="B7883" t="s">
        <v>19481</v>
      </c>
      <c r="C7883" t="s">
        <v>19568</v>
      </c>
      <c r="D7883" t="s">
        <v>19624</v>
      </c>
      <c r="E7883" s="89">
        <v>0</v>
      </c>
      <c r="F7883" s="89">
        <v>704537</v>
      </c>
      <c r="G7883" s="89">
        <v>2</v>
      </c>
      <c r="H7883" t="s">
        <v>19630</v>
      </c>
      <c r="I7883" s="89"/>
    </row>
    <row r="7884">
      <c r="A7884" t="s">
        <v>10461</v>
      </c>
      <c r="B7884" t="s">
        <v>19482</v>
      </c>
      <c r="C7884" t="s">
        <v>19568</v>
      </c>
      <c r="D7884" t="s">
        <v>19624</v>
      </c>
      <c r="E7884" s="89">
        <v>0</v>
      </c>
      <c r="F7884" s="89">
        <v>704537</v>
      </c>
      <c r="G7884" s="89">
        <v>2</v>
      </c>
      <c r="H7884" t="s">
        <v>19630</v>
      </c>
      <c r="I7884" s="89"/>
    </row>
    <row r="7885">
      <c r="A7885" t="s">
        <v>10462</v>
      </c>
      <c r="B7885" t="s">
        <v>19480</v>
      </c>
      <c r="C7885" t="s">
        <v>19569</v>
      </c>
      <c r="D7885" t="s">
        <v>19623</v>
      </c>
      <c r="E7885" s="89">
        <v>1</v>
      </c>
      <c r="F7885" s="89">
        <v>704537</v>
      </c>
      <c r="G7885" s="89">
        <v>2</v>
      </c>
      <c r="H7885" t="s">
        <v>19630</v>
      </c>
      <c r="I7885" s="89"/>
    </row>
    <row r="7886">
      <c r="A7886" t="s">
        <v>10463</v>
      </c>
      <c r="B7886" t="s">
        <v>19481</v>
      </c>
      <c r="C7886" t="s">
        <v>19569</v>
      </c>
      <c r="D7886" t="s">
        <v>19623</v>
      </c>
      <c r="E7886" s="89">
        <v>0.2599629710249354</v>
      </c>
      <c r="F7886" s="89">
        <v>704537</v>
      </c>
      <c r="G7886" s="89">
        <v>2</v>
      </c>
      <c r="H7886" t="s">
        <v>19630</v>
      </c>
      <c r="I7886" s="89"/>
    </row>
    <row r="7887">
      <c r="A7887" t="s">
        <v>10464</v>
      </c>
      <c r="B7887" t="s">
        <v>19482</v>
      </c>
      <c r="C7887" t="s">
        <v>19569</v>
      </c>
      <c r="D7887" t="s">
        <v>19623</v>
      </c>
      <c r="E7887" s="89">
        <v>0.08855294391027824</v>
      </c>
      <c r="F7887" s="89">
        <v>704537</v>
      </c>
      <c r="G7887" s="89">
        <v>2</v>
      </c>
      <c r="H7887" t="s">
        <v>19630</v>
      </c>
      <c r="I7887" s="89"/>
    </row>
    <row r="7888">
      <c r="A7888" t="s">
        <v>10465</v>
      </c>
      <c r="B7888" t="s">
        <v>19480</v>
      </c>
      <c r="C7888" t="s">
        <v>19569</v>
      </c>
      <c r="D7888" t="s">
        <v>19624</v>
      </c>
      <c r="E7888" s="89">
        <v>0</v>
      </c>
      <c r="F7888" s="89">
        <v>704537</v>
      </c>
      <c r="G7888" s="89">
        <v>2</v>
      </c>
      <c r="H7888" t="s">
        <v>19630</v>
      </c>
      <c r="I7888" s="89"/>
    </row>
    <row r="7889">
      <c r="A7889" t="s">
        <v>10466</v>
      </c>
      <c r="B7889" t="s">
        <v>19481</v>
      </c>
      <c r="C7889" t="s">
        <v>19569</v>
      </c>
      <c r="D7889" t="s">
        <v>19624</v>
      </c>
      <c r="E7889" s="89">
        <v>0</v>
      </c>
      <c r="F7889" s="89">
        <v>704537</v>
      </c>
      <c r="G7889" s="89">
        <v>2</v>
      </c>
      <c r="H7889" t="s">
        <v>19630</v>
      </c>
      <c r="I7889" s="89"/>
    </row>
    <row r="7890">
      <c r="A7890" t="s">
        <v>10467</v>
      </c>
      <c r="B7890" t="s">
        <v>19482</v>
      </c>
      <c r="C7890" t="s">
        <v>19569</v>
      </c>
      <c r="D7890" t="s">
        <v>19624</v>
      </c>
      <c r="E7890" s="89">
        <v>0</v>
      </c>
      <c r="F7890" s="89">
        <v>704537</v>
      </c>
      <c r="G7890" s="89">
        <v>2</v>
      </c>
      <c r="H7890" t="s">
        <v>19630</v>
      </c>
      <c r="I7890" s="89"/>
    </row>
    <row r="7891">
      <c r="A7891" t="s">
        <v>10468</v>
      </c>
      <c r="B7891" t="s">
        <v>19480</v>
      </c>
      <c r="C7891" t="s">
        <v>19570</v>
      </c>
      <c r="D7891" t="s">
        <v>19623</v>
      </c>
      <c r="E7891" s="89">
        <v>1</v>
      </c>
      <c r="F7891" s="89">
        <v>704537</v>
      </c>
      <c r="G7891" s="89">
        <v>2</v>
      </c>
      <c r="H7891" t="s">
        <v>19630</v>
      </c>
      <c r="I7891" s="89"/>
    </row>
    <row r="7892">
      <c r="A7892" t="s">
        <v>10469</v>
      </c>
      <c r="B7892" t="s">
        <v>19481</v>
      </c>
      <c r="C7892" t="s">
        <v>19570</v>
      </c>
      <c r="D7892" t="s">
        <v>19623</v>
      </c>
      <c r="E7892" s="89">
        <v>0.2599629710249354</v>
      </c>
      <c r="F7892" s="89">
        <v>704537</v>
      </c>
      <c r="G7892" s="89">
        <v>2</v>
      </c>
      <c r="H7892" t="s">
        <v>19630</v>
      </c>
      <c r="I7892" s="89"/>
    </row>
    <row r="7893">
      <c r="A7893" t="s">
        <v>10470</v>
      </c>
      <c r="B7893" t="s">
        <v>19482</v>
      </c>
      <c r="C7893" t="s">
        <v>19570</v>
      </c>
      <c r="D7893" t="s">
        <v>19623</v>
      </c>
      <c r="E7893" s="89">
        <v>0.08855294391027824</v>
      </c>
      <c r="F7893" s="89">
        <v>704537</v>
      </c>
      <c r="G7893" s="89">
        <v>2</v>
      </c>
      <c r="H7893" t="s">
        <v>19630</v>
      </c>
      <c r="I7893" s="89"/>
    </row>
    <row r="7894">
      <c r="A7894" t="s">
        <v>10471</v>
      </c>
      <c r="B7894" t="s">
        <v>19480</v>
      </c>
      <c r="C7894" t="s">
        <v>19570</v>
      </c>
      <c r="D7894" t="s">
        <v>19624</v>
      </c>
      <c r="E7894" s="89">
        <v>0</v>
      </c>
      <c r="F7894" s="89">
        <v>704537</v>
      </c>
      <c r="G7894" s="89">
        <v>2</v>
      </c>
      <c r="H7894" t="s">
        <v>19630</v>
      </c>
      <c r="I7894" s="89"/>
    </row>
    <row r="7895">
      <c r="A7895" t="s">
        <v>10472</v>
      </c>
      <c r="B7895" t="s">
        <v>19481</v>
      </c>
      <c r="C7895" t="s">
        <v>19570</v>
      </c>
      <c r="D7895" t="s">
        <v>19624</v>
      </c>
      <c r="E7895" s="89">
        <v>0</v>
      </c>
      <c r="F7895" s="89">
        <v>704537</v>
      </c>
      <c r="G7895" s="89">
        <v>2</v>
      </c>
      <c r="H7895" t="s">
        <v>19630</v>
      </c>
      <c r="I7895" s="89"/>
    </row>
    <row r="7896">
      <c r="A7896" t="s">
        <v>10473</v>
      </c>
      <c r="B7896" t="s">
        <v>19482</v>
      </c>
      <c r="C7896" t="s">
        <v>19570</v>
      </c>
      <c r="D7896" t="s">
        <v>19624</v>
      </c>
      <c r="E7896" s="89">
        <v>0</v>
      </c>
      <c r="F7896" s="89">
        <v>704537</v>
      </c>
      <c r="G7896" s="89">
        <v>2</v>
      </c>
      <c r="H7896" t="s">
        <v>19630</v>
      </c>
      <c r="I7896" s="89"/>
    </row>
    <row r="7897">
      <c r="A7897" t="s">
        <v>10474</v>
      </c>
      <c r="B7897" t="s">
        <v>19480</v>
      </c>
      <c r="C7897" t="s">
        <v>19571</v>
      </c>
      <c r="D7897" t="s">
        <v>19623</v>
      </c>
      <c r="E7897" s="89">
        <v>1</v>
      </c>
      <c r="F7897" s="89">
        <v>704537</v>
      </c>
      <c r="G7897" s="89">
        <v>2</v>
      </c>
      <c r="H7897" t="s">
        <v>19630</v>
      </c>
      <c r="I7897" s="89"/>
    </row>
    <row r="7898">
      <c r="A7898" t="s">
        <v>10475</v>
      </c>
      <c r="B7898" t="s">
        <v>19481</v>
      </c>
      <c r="C7898" t="s">
        <v>19571</v>
      </c>
      <c r="D7898" t="s">
        <v>19623</v>
      </c>
      <c r="E7898" s="89">
        <v>0.2599629710249354</v>
      </c>
      <c r="F7898" s="89">
        <v>704537</v>
      </c>
      <c r="G7898" s="89">
        <v>2</v>
      </c>
      <c r="H7898" t="s">
        <v>19630</v>
      </c>
      <c r="I7898" s="89"/>
    </row>
    <row r="7899">
      <c r="A7899" t="s">
        <v>10476</v>
      </c>
      <c r="B7899" t="s">
        <v>19482</v>
      </c>
      <c r="C7899" t="s">
        <v>19571</v>
      </c>
      <c r="D7899" t="s">
        <v>19623</v>
      </c>
      <c r="E7899" s="89">
        <v>0.08855294391027824</v>
      </c>
      <c r="F7899" s="89">
        <v>704537</v>
      </c>
      <c r="G7899" s="89">
        <v>2</v>
      </c>
      <c r="H7899" t="s">
        <v>19630</v>
      </c>
      <c r="I7899" s="89"/>
    </row>
    <row r="7900">
      <c r="A7900" t="s">
        <v>10477</v>
      </c>
      <c r="B7900" t="s">
        <v>19480</v>
      </c>
      <c r="C7900" t="s">
        <v>19571</v>
      </c>
      <c r="D7900" t="s">
        <v>19624</v>
      </c>
      <c r="E7900" s="89">
        <v>0</v>
      </c>
      <c r="F7900" s="89">
        <v>704537</v>
      </c>
      <c r="G7900" s="89">
        <v>2</v>
      </c>
      <c r="H7900" t="s">
        <v>19630</v>
      </c>
      <c r="I7900" s="89"/>
    </row>
    <row r="7901">
      <c r="A7901" t="s">
        <v>10478</v>
      </c>
      <c r="B7901" t="s">
        <v>19481</v>
      </c>
      <c r="C7901" t="s">
        <v>19571</v>
      </c>
      <c r="D7901" t="s">
        <v>19624</v>
      </c>
      <c r="E7901" s="89">
        <v>0</v>
      </c>
      <c r="F7901" s="89">
        <v>704537</v>
      </c>
      <c r="G7901" s="89">
        <v>2</v>
      </c>
      <c r="H7901" t="s">
        <v>19630</v>
      </c>
      <c r="I7901" s="89"/>
    </row>
    <row r="7902">
      <c r="A7902" t="s">
        <v>10479</v>
      </c>
      <c r="B7902" t="s">
        <v>19482</v>
      </c>
      <c r="C7902" t="s">
        <v>19571</v>
      </c>
      <c r="D7902" t="s">
        <v>19624</v>
      </c>
      <c r="E7902" s="89">
        <v>0</v>
      </c>
      <c r="F7902" s="89">
        <v>704537</v>
      </c>
      <c r="G7902" s="89">
        <v>2</v>
      </c>
      <c r="H7902" t="s">
        <v>19630</v>
      </c>
      <c r="I7902" s="89"/>
    </row>
    <row r="7903">
      <c r="A7903" t="s">
        <v>10480</v>
      </c>
      <c r="B7903" t="s">
        <v>19480</v>
      </c>
      <c r="C7903" t="s">
        <v>19572</v>
      </c>
      <c r="D7903" t="s">
        <v>19623</v>
      </c>
      <c r="E7903" s="89">
        <v>0.7697324625960028</v>
      </c>
      <c r="F7903" s="89">
        <v>704537</v>
      </c>
      <c r="G7903" s="89">
        <v>2</v>
      </c>
      <c r="H7903" t="s">
        <v>19630</v>
      </c>
      <c r="I7903" s="89"/>
    </row>
    <row r="7904">
      <c r="A7904" t="s">
        <v>10481</v>
      </c>
      <c r="B7904" t="s">
        <v>19481</v>
      </c>
      <c r="C7904" t="s">
        <v>19572</v>
      </c>
      <c r="D7904" t="s">
        <v>19623</v>
      </c>
      <c r="E7904" s="89">
        <v>0.1619969534827493</v>
      </c>
      <c r="F7904" s="89">
        <v>704537</v>
      </c>
      <c r="G7904" s="89">
        <v>2</v>
      </c>
      <c r="H7904" t="s">
        <v>19630</v>
      </c>
      <c r="I7904" s="89"/>
    </row>
    <row r="7905">
      <c r="A7905" t="s">
        <v>10482</v>
      </c>
      <c r="B7905" t="s">
        <v>19482</v>
      </c>
      <c r="C7905" t="s">
        <v>19572</v>
      </c>
      <c r="D7905" t="s">
        <v>19623</v>
      </c>
      <c r="E7905" s="89">
        <v>0.04540559699569333</v>
      </c>
      <c r="F7905" s="89">
        <v>704537</v>
      </c>
      <c r="G7905" s="89">
        <v>2</v>
      </c>
      <c r="H7905" t="s">
        <v>19630</v>
      </c>
      <c r="I7905" s="89"/>
    </row>
    <row r="7906">
      <c r="A7906" t="s">
        <v>10483</v>
      </c>
      <c r="B7906" t="s">
        <v>19480</v>
      </c>
      <c r="C7906" t="s">
        <v>19572</v>
      </c>
      <c r="D7906" t="s">
        <v>19624</v>
      </c>
      <c r="E7906" s="89">
        <v>0</v>
      </c>
      <c r="F7906" s="89">
        <v>704537</v>
      </c>
      <c r="G7906" s="89">
        <v>2</v>
      </c>
      <c r="H7906" t="s">
        <v>19630</v>
      </c>
      <c r="I7906" s="89"/>
    </row>
    <row r="7907">
      <c r="A7907" t="s">
        <v>10484</v>
      </c>
      <c r="B7907" t="s">
        <v>19481</v>
      </c>
      <c r="C7907" t="s">
        <v>19572</v>
      </c>
      <c r="D7907" t="s">
        <v>19624</v>
      </c>
      <c r="E7907" s="89">
        <v>0</v>
      </c>
      <c r="F7907" s="89">
        <v>704537</v>
      </c>
      <c r="G7907" s="89">
        <v>2</v>
      </c>
      <c r="H7907" t="s">
        <v>19630</v>
      </c>
      <c r="I7907" s="89"/>
    </row>
    <row r="7908">
      <c r="A7908" t="s">
        <v>10485</v>
      </c>
      <c r="B7908" t="s">
        <v>19482</v>
      </c>
      <c r="C7908" t="s">
        <v>19572</v>
      </c>
      <c r="D7908" t="s">
        <v>19624</v>
      </c>
      <c r="E7908" s="89">
        <v>0</v>
      </c>
      <c r="F7908" s="89">
        <v>704537</v>
      </c>
      <c r="G7908" s="89">
        <v>2</v>
      </c>
      <c r="H7908" t="s">
        <v>19630</v>
      </c>
      <c r="I7908" s="89"/>
    </row>
    <row r="7909">
      <c r="A7909" t="s">
        <v>10486</v>
      </c>
      <c r="B7909" t="s">
        <v>19480</v>
      </c>
      <c r="C7909" t="s">
        <v>19573</v>
      </c>
      <c r="D7909" t="s">
        <v>19623</v>
      </c>
      <c r="E7909" s="89">
        <v>0.9471269784269669</v>
      </c>
      <c r="F7909" s="89">
        <v>704537</v>
      </c>
      <c r="G7909" s="89">
        <v>2</v>
      </c>
      <c r="H7909" t="s">
        <v>19630</v>
      </c>
      <c r="I7909" s="89"/>
    </row>
    <row r="7910">
      <c r="A7910" t="s">
        <v>10487</v>
      </c>
      <c r="B7910" t="s">
        <v>19481</v>
      </c>
      <c r="C7910" t="s">
        <v>19573</v>
      </c>
      <c r="D7910" t="s">
        <v>19623</v>
      </c>
      <c r="E7910" s="89">
        <v>0.2400195403454477</v>
      </c>
      <c r="F7910" s="89">
        <v>704537</v>
      </c>
      <c r="G7910" s="89">
        <v>2</v>
      </c>
      <c r="H7910" t="s">
        <v>19630</v>
      </c>
      <c r="I7910" s="89"/>
    </row>
    <row r="7911">
      <c r="A7911" t="s">
        <v>10488</v>
      </c>
      <c r="B7911" t="s">
        <v>19482</v>
      </c>
      <c r="C7911" t="s">
        <v>19573</v>
      </c>
      <c r="D7911" t="s">
        <v>19623</v>
      </c>
      <c r="E7911" s="89">
        <v>0.07994733143451525</v>
      </c>
      <c r="F7911" s="89">
        <v>704537</v>
      </c>
      <c r="G7911" s="89">
        <v>2</v>
      </c>
      <c r="H7911" t="s">
        <v>19630</v>
      </c>
      <c r="I7911" s="89"/>
    </row>
    <row r="7912">
      <c r="A7912" t="s">
        <v>10489</v>
      </c>
      <c r="B7912" t="s">
        <v>19480</v>
      </c>
      <c r="C7912" t="s">
        <v>19573</v>
      </c>
      <c r="D7912" t="s">
        <v>19624</v>
      </c>
      <c r="E7912" s="89">
        <v>0</v>
      </c>
      <c r="F7912" s="89">
        <v>704537</v>
      </c>
      <c r="G7912" s="89">
        <v>2</v>
      </c>
      <c r="H7912" t="s">
        <v>19630</v>
      </c>
      <c r="I7912" s="89"/>
    </row>
    <row r="7913">
      <c r="A7913" t="s">
        <v>10490</v>
      </c>
      <c r="B7913" t="s">
        <v>19481</v>
      </c>
      <c r="C7913" t="s">
        <v>19573</v>
      </c>
      <c r="D7913" t="s">
        <v>19624</v>
      </c>
      <c r="E7913" s="89">
        <v>0</v>
      </c>
      <c r="F7913" s="89">
        <v>704537</v>
      </c>
      <c r="G7913" s="89">
        <v>2</v>
      </c>
      <c r="H7913" t="s">
        <v>19630</v>
      </c>
      <c r="I7913" s="89"/>
    </row>
    <row r="7914">
      <c r="A7914" t="s">
        <v>10491</v>
      </c>
      <c r="B7914" t="s">
        <v>19482</v>
      </c>
      <c r="C7914" t="s">
        <v>19573</v>
      </c>
      <c r="D7914" t="s">
        <v>19624</v>
      </c>
      <c r="E7914" s="89">
        <v>0</v>
      </c>
      <c r="F7914" s="89">
        <v>704537</v>
      </c>
      <c r="G7914" s="89">
        <v>2</v>
      </c>
      <c r="H7914" t="s">
        <v>19630</v>
      </c>
      <c r="I7914" s="89"/>
    </row>
    <row r="7915">
      <c r="A7915" t="s">
        <v>21231</v>
      </c>
      <c r="B7915" t="s">
        <v>19476</v>
      </c>
      <c r="C7915" t="s">
        <v>3806</v>
      </c>
      <c r="D7915" t="s">
        <v>19630</v>
      </c>
      <c r="E7915" s="89">
        <v>0</v>
      </c>
      <c r="F7915" s="89">
        <v>704537</v>
      </c>
      <c r="G7915" s="89">
        <v>2</v>
      </c>
      <c r="H7915" t="s">
        <v>19630</v>
      </c>
      <c r="I7915" s="89"/>
    </row>
    <row r="7916">
      <c r="A7916" t="s">
        <v>21232</v>
      </c>
      <c r="B7916" t="s">
        <v>19477</v>
      </c>
      <c r="C7916" t="s">
        <v>3806</v>
      </c>
      <c r="D7916" t="s">
        <v>19630</v>
      </c>
      <c r="E7916" s="89">
        <v>0</v>
      </c>
      <c r="F7916" s="89">
        <v>704537</v>
      </c>
      <c r="G7916" s="89">
        <v>2</v>
      </c>
      <c r="H7916" t="s">
        <v>19630</v>
      </c>
      <c r="I7916" s="89"/>
    </row>
    <row r="7917">
      <c r="A7917" t="s">
        <v>21233</v>
      </c>
      <c r="B7917" t="s">
        <v>19478</v>
      </c>
      <c r="C7917" t="s">
        <v>3806</v>
      </c>
      <c r="D7917" t="s">
        <v>19630</v>
      </c>
      <c r="E7917" s="89">
        <v>0</v>
      </c>
      <c r="F7917" s="89">
        <v>704537</v>
      </c>
      <c r="G7917" s="89">
        <v>2</v>
      </c>
      <c r="H7917" t="s">
        <v>19630</v>
      </c>
      <c r="I7917" s="89"/>
    </row>
    <row r="7918">
      <c r="A7918" t="s">
        <v>21234</v>
      </c>
      <c r="B7918" t="s">
        <v>19479</v>
      </c>
      <c r="C7918" t="s">
        <v>3806</v>
      </c>
      <c r="D7918" t="s">
        <v>19630</v>
      </c>
      <c r="E7918" s="89">
        <v>0</v>
      </c>
      <c r="F7918" s="89">
        <v>704537</v>
      </c>
      <c r="G7918" s="89">
        <v>2</v>
      </c>
      <c r="H7918" t="s">
        <v>19630</v>
      </c>
      <c r="I7918" s="89"/>
    </row>
    <row r="7919">
      <c r="A7919" t="s">
        <v>21235</v>
      </c>
      <c r="B7919" t="s">
        <v>19476</v>
      </c>
      <c r="C7919" t="s">
        <v>3678</v>
      </c>
      <c r="D7919" t="s">
        <v>19630</v>
      </c>
      <c r="E7919" s="89">
        <v>0</v>
      </c>
      <c r="F7919" s="89">
        <v>704537</v>
      </c>
      <c r="G7919" s="89">
        <v>2</v>
      </c>
      <c r="H7919" t="s">
        <v>19630</v>
      </c>
      <c r="I7919" s="89"/>
    </row>
    <row r="7920">
      <c r="A7920" t="s">
        <v>21236</v>
      </c>
      <c r="B7920" t="s">
        <v>19477</v>
      </c>
      <c r="C7920" t="s">
        <v>3678</v>
      </c>
      <c r="D7920" t="s">
        <v>19630</v>
      </c>
      <c r="E7920" s="89">
        <v>0</v>
      </c>
      <c r="F7920" s="89">
        <v>704537</v>
      </c>
      <c r="G7920" s="89">
        <v>2</v>
      </c>
      <c r="H7920" t="s">
        <v>19630</v>
      </c>
      <c r="I7920" s="89"/>
    </row>
    <row r="7921">
      <c r="A7921" t="s">
        <v>21237</v>
      </c>
      <c r="B7921" t="s">
        <v>19478</v>
      </c>
      <c r="C7921" t="s">
        <v>3678</v>
      </c>
      <c r="D7921" t="s">
        <v>19630</v>
      </c>
      <c r="E7921" s="89">
        <v>0</v>
      </c>
      <c r="F7921" s="89">
        <v>704537</v>
      </c>
      <c r="G7921" s="89">
        <v>2</v>
      </c>
      <c r="H7921" t="s">
        <v>19630</v>
      </c>
      <c r="I7921" s="89"/>
    </row>
    <row r="7922">
      <c r="A7922" t="s">
        <v>21238</v>
      </c>
      <c r="B7922" t="s">
        <v>19479</v>
      </c>
      <c r="C7922" t="s">
        <v>3678</v>
      </c>
      <c r="D7922" t="s">
        <v>19630</v>
      </c>
      <c r="E7922" s="89">
        <v>0</v>
      </c>
      <c r="F7922" s="89">
        <v>704537</v>
      </c>
      <c r="G7922" s="89">
        <v>2</v>
      </c>
      <c r="H7922" t="s">
        <v>19630</v>
      </c>
      <c r="I7922" s="89"/>
    </row>
    <row r="7923">
      <c r="A7923" t="s">
        <v>21239</v>
      </c>
      <c r="B7923" t="s">
        <v>19476</v>
      </c>
      <c r="C7923" t="s">
        <v>3679</v>
      </c>
      <c r="D7923" t="s">
        <v>19630</v>
      </c>
      <c r="E7923" s="89">
        <v>230</v>
      </c>
      <c r="F7923" s="89">
        <v>704537</v>
      </c>
      <c r="G7923" s="89">
        <v>2</v>
      </c>
      <c r="H7923" t="s">
        <v>19630</v>
      </c>
      <c r="I7923" s="89"/>
    </row>
    <row r="7924">
      <c r="A7924" t="s">
        <v>21240</v>
      </c>
      <c r="B7924" t="s">
        <v>19477</v>
      </c>
      <c r="C7924" t="s">
        <v>3679</v>
      </c>
      <c r="D7924" t="s">
        <v>19630</v>
      </c>
      <c r="E7924" s="89">
        <v>920000</v>
      </c>
      <c r="F7924" s="89">
        <v>704537</v>
      </c>
      <c r="G7924" s="89">
        <v>2</v>
      </c>
      <c r="H7924" t="s">
        <v>19630</v>
      </c>
      <c r="I7924" s="89"/>
    </row>
    <row r="7925">
      <c r="A7925" t="s">
        <v>21241</v>
      </c>
      <c r="B7925" t="s">
        <v>19478</v>
      </c>
      <c r="C7925" t="s">
        <v>3679</v>
      </c>
      <c r="D7925" t="s">
        <v>19630</v>
      </c>
      <c r="E7925" s="89">
        <v>0.0003264555303695902</v>
      </c>
      <c r="F7925" s="89">
        <v>704537</v>
      </c>
      <c r="G7925" s="89">
        <v>2</v>
      </c>
      <c r="H7925" t="s">
        <v>19630</v>
      </c>
      <c r="I7925" s="89"/>
    </row>
    <row r="7926">
      <c r="A7926" t="s">
        <v>21242</v>
      </c>
      <c r="B7926" t="s">
        <v>19479</v>
      </c>
      <c r="C7926" t="s">
        <v>3679</v>
      </c>
      <c r="D7926" t="s">
        <v>19630</v>
      </c>
      <c r="E7926" s="89">
        <v>1.305822121478361</v>
      </c>
      <c r="F7926" s="89">
        <v>704537</v>
      </c>
      <c r="G7926" s="89">
        <v>2</v>
      </c>
      <c r="H7926" t="s">
        <v>19630</v>
      </c>
      <c r="I7926" s="89"/>
    </row>
    <row r="7927">
      <c r="A7927" t="s">
        <v>21243</v>
      </c>
      <c r="B7927" t="s">
        <v>19483</v>
      </c>
      <c r="C7927" t="s">
        <v>3679</v>
      </c>
      <c r="D7927" t="s">
        <v>19614</v>
      </c>
      <c r="E7927" s="89">
        <v>0.009504950495049506</v>
      </c>
      <c r="F7927" s="89">
        <v>704537</v>
      </c>
      <c r="G7927" s="89">
        <v>2</v>
      </c>
      <c r="H7927" t="s">
        <v>19629</v>
      </c>
      <c r="I7927" s="89"/>
    </row>
    <row r="7928">
      <c r="A7928" t="s">
        <v>21244</v>
      </c>
      <c r="B7928" t="s">
        <v>19483</v>
      </c>
      <c r="C7928" t="s">
        <v>3679</v>
      </c>
      <c r="D7928" t="s">
        <v>19615</v>
      </c>
      <c r="E7928" s="89">
        <v>0.009596161535385846</v>
      </c>
      <c r="F7928" s="89">
        <v>704537</v>
      </c>
      <c r="G7928" s="89">
        <v>2</v>
      </c>
      <c r="H7928" t="s">
        <v>19629</v>
      </c>
      <c r="I7928" s="89"/>
    </row>
    <row r="7929">
      <c r="A7929" t="s">
        <v>21245</v>
      </c>
      <c r="B7929" t="s">
        <v>19483</v>
      </c>
      <c r="C7929" t="s">
        <v>3679</v>
      </c>
      <c r="D7929" t="s">
        <v>19616</v>
      </c>
      <c r="E7929" s="89">
        <v>0.009596161535385846</v>
      </c>
      <c r="F7929" s="89">
        <v>704537</v>
      </c>
      <c r="G7929" s="89">
        <v>2</v>
      </c>
      <c r="H7929" t="s">
        <v>19629</v>
      </c>
      <c r="I7929" s="89"/>
    </row>
    <row r="7930">
      <c r="A7930" t="s">
        <v>21246</v>
      </c>
      <c r="B7930" t="s">
        <v>19483</v>
      </c>
      <c r="C7930" t="s">
        <v>3679</v>
      </c>
      <c r="D7930" t="s">
        <v>19617</v>
      </c>
      <c r="E7930" s="89">
        <v>0.009596161535385846</v>
      </c>
      <c r="F7930" s="89">
        <v>704537</v>
      </c>
      <c r="G7930" s="89">
        <v>2</v>
      </c>
      <c r="H7930" t="s">
        <v>19629</v>
      </c>
      <c r="I7930" s="89"/>
    </row>
    <row r="7931">
      <c r="A7931" t="s">
        <v>21247</v>
      </c>
      <c r="B7931" t="s">
        <v>19483</v>
      </c>
      <c r="C7931" t="s">
        <v>3679</v>
      </c>
      <c r="D7931" t="s">
        <v>19618</v>
      </c>
      <c r="E7931" s="89">
        <v>0.004362843119432831</v>
      </c>
      <c r="F7931" s="89">
        <v>704537</v>
      </c>
      <c r="G7931" s="89">
        <v>2</v>
      </c>
      <c r="H7931" t="s">
        <v>19629</v>
      </c>
      <c r="I7931" s="89"/>
    </row>
    <row r="7932">
      <c r="A7932" t="s">
        <v>21248</v>
      </c>
      <c r="B7932" t="s">
        <v>19483</v>
      </c>
      <c r="C7932" t="s">
        <v>3679</v>
      </c>
      <c r="D7932" t="s">
        <v>19619</v>
      </c>
      <c r="E7932" s="89">
        <v>0.004177500569936349</v>
      </c>
      <c r="F7932" s="89">
        <v>704537</v>
      </c>
      <c r="G7932" s="89">
        <v>2</v>
      </c>
      <c r="H7932" t="s">
        <v>19629</v>
      </c>
      <c r="I7932" s="89"/>
    </row>
    <row r="7933">
      <c r="A7933" t="s">
        <v>21249</v>
      </c>
      <c r="B7933" t="s">
        <v>19483</v>
      </c>
      <c r="C7933" t="s">
        <v>3679</v>
      </c>
      <c r="D7933" t="s">
        <v>19620</v>
      </c>
      <c r="E7933" s="89">
        <v>0.004103850677289257</v>
      </c>
      <c r="F7933" s="89">
        <v>704537</v>
      </c>
      <c r="G7933" s="89">
        <v>2</v>
      </c>
      <c r="H7933" t="s">
        <v>19629</v>
      </c>
      <c r="I7933" s="89"/>
    </row>
    <row r="7934">
      <c r="A7934" t="s">
        <v>21250</v>
      </c>
      <c r="B7934" t="s">
        <v>19483</v>
      </c>
      <c r="C7934" t="s">
        <v>3679</v>
      </c>
      <c r="D7934" t="s">
        <v>19621</v>
      </c>
      <c r="E7934" s="89">
        <v>0.004073842168245438</v>
      </c>
      <c r="F7934" s="89">
        <v>704537</v>
      </c>
      <c r="G7934" s="89">
        <v>2</v>
      </c>
      <c r="H7934" t="s">
        <v>19629</v>
      </c>
      <c r="I7934" s="89"/>
    </row>
    <row r="7935">
      <c r="A7935" t="s">
        <v>21251</v>
      </c>
      <c r="B7935" t="s">
        <v>19483</v>
      </c>
      <c r="C7935" t="s">
        <v>3679</v>
      </c>
      <c r="D7935" t="s">
        <v>19622</v>
      </c>
      <c r="E7935" s="89">
        <v>0.004343891402714932</v>
      </c>
      <c r="F7935" s="89">
        <v>704537</v>
      </c>
      <c r="G7935" s="89">
        <v>2</v>
      </c>
      <c r="H7935" t="s">
        <v>19629</v>
      </c>
      <c r="I7935" s="89"/>
    </row>
    <row r="7936">
      <c r="A7936" t="s">
        <v>21252</v>
      </c>
      <c r="B7936" t="s">
        <v>19483</v>
      </c>
      <c r="C7936" t="s">
        <v>3679</v>
      </c>
      <c r="D7936" t="s">
        <v>19623</v>
      </c>
      <c r="E7936" s="89">
        <v>0.00571727503237407</v>
      </c>
      <c r="F7936" s="89">
        <v>704537</v>
      </c>
      <c r="G7936" s="89">
        <v>2</v>
      </c>
      <c r="H7936" t="s">
        <v>19629</v>
      </c>
      <c r="I7936" s="89"/>
    </row>
    <row r="7937">
      <c r="A7937" t="s">
        <v>21253</v>
      </c>
      <c r="B7937" t="s">
        <v>19483</v>
      </c>
      <c r="C7937" t="s">
        <v>3679</v>
      </c>
      <c r="D7937" t="s">
        <v>19624</v>
      </c>
      <c r="E7937" s="89">
        <v>0.01499508910831703</v>
      </c>
      <c r="F7937" s="89">
        <v>704537</v>
      </c>
      <c r="G7937" s="89">
        <v>2</v>
      </c>
      <c r="H7937" t="s">
        <v>19629</v>
      </c>
      <c r="I7937" s="89"/>
    </row>
    <row r="7938">
      <c r="A7938" t="s">
        <v>10492</v>
      </c>
      <c r="B7938" t="s">
        <v>19476</v>
      </c>
      <c r="C7938" t="s">
        <v>19488</v>
      </c>
      <c r="D7938" t="s">
        <v>19630</v>
      </c>
      <c r="E7938" s="89">
        <v>230</v>
      </c>
      <c r="F7938" s="89">
        <v>704537</v>
      </c>
      <c r="G7938" s="89">
        <v>2</v>
      </c>
      <c r="H7938" t="s">
        <v>19630</v>
      </c>
      <c r="I7938" s="89"/>
    </row>
    <row r="7939">
      <c r="A7939" t="s">
        <v>10493</v>
      </c>
      <c r="B7939" t="s">
        <v>19477</v>
      </c>
      <c r="C7939" t="s">
        <v>19488</v>
      </c>
      <c r="D7939" t="s">
        <v>19630</v>
      </c>
      <c r="E7939" s="89">
        <v>920000</v>
      </c>
      <c r="F7939" s="89">
        <v>704537</v>
      </c>
      <c r="G7939" s="89">
        <v>2</v>
      </c>
      <c r="H7939" t="s">
        <v>19630</v>
      </c>
      <c r="I7939" s="89"/>
    </row>
    <row r="7940">
      <c r="A7940" t="s">
        <v>10494</v>
      </c>
      <c r="B7940" t="s">
        <v>19478</v>
      </c>
      <c r="C7940" t="s">
        <v>19488</v>
      </c>
      <c r="D7940" t="s">
        <v>19630</v>
      </c>
      <c r="E7940" s="89">
        <v>0.0003264555303695902</v>
      </c>
      <c r="F7940" s="89">
        <v>704537</v>
      </c>
      <c r="G7940" s="89">
        <v>2</v>
      </c>
      <c r="H7940" t="s">
        <v>19630</v>
      </c>
      <c r="I7940" s="89"/>
    </row>
    <row r="7941">
      <c r="A7941" t="s">
        <v>10495</v>
      </c>
      <c r="B7941" t="s">
        <v>19479</v>
      </c>
      <c r="C7941" t="s">
        <v>19488</v>
      </c>
      <c r="D7941" t="s">
        <v>19630</v>
      </c>
      <c r="E7941" s="89">
        <v>1.305822121478361</v>
      </c>
      <c r="F7941" s="89">
        <v>704537</v>
      </c>
      <c r="G7941" s="89">
        <v>2</v>
      </c>
      <c r="H7941" t="s">
        <v>19630</v>
      </c>
      <c r="I7941" s="89"/>
    </row>
    <row r="7942">
      <c r="A7942" t="s">
        <v>21254</v>
      </c>
      <c r="B7942" t="s">
        <v>19483</v>
      </c>
      <c r="C7942" t="s">
        <v>19488</v>
      </c>
      <c r="D7942" t="s">
        <v>19614</v>
      </c>
      <c r="E7942" s="89">
        <v>0.009504950495049506</v>
      </c>
      <c r="F7942" s="89">
        <v>704537</v>
      </c>
      <c r="G7942" s="89">
        <v>2</v>
      </c>
      <c r="H7942" t="s">
        <v>19629</v>
      </c>
      <c r="I7942" s="89"/>
    </row>
    <row r="7943">
      <c r="A7943" t="s">
        <v>21255</v>
      </c>
      <c r="B7943" t="s">
        <v>19483</v>
      </c>
      <c r="C7943" t="s">
        <v>19488</v>
      </c>
      <c r="D7943" t="s">
        <v>19615</v>
      </c>
      <c r="E7943" s="89">
        <v>0.009596161535385846</v>
      </c>
      <c r="F7943" s="89">
        <v>704537</v>
      </c>
      <c r="G7943" s="89">
        <v>2</v>
      </c>
      <c r="H7943" t="s">
        <v>19629</v>
      </c>
      <c r="I7943" s="89"/>
    </row>
    <row r="7944">
      <c r="A7944" t="s">
        <v>21256</v>
      </c>
      <c r="B7944" t="s">
        <v>19483</v>
      </c>
      <c r="C7944" t="s">
        <v>19488</v>
      </c>
      <c r="D7944" t="s">
        <v>19616</v>
      </c>
      <c r="E7944" s="89">
        <v>0.009596161535385846</v>
      </c>
      <c r="F7944" s="89">
        <v>704537</v>
      </c>
      <c r="G7944" s="89">
        <v>2</v>
      </c>
      <c r="H7944" t="s">
        <v>19629</v>
      </c>
      <c r="I7944" s="89"/>
    </row>
    <row r="7945">
      <c r="A7945" t="s">
        <v>21257</v>
      </c>
      <c r="B7945" t="s">
        <v>19483</v>
      </c>
      <c r="C7945" t="s">
        <v>19488</v>
      </c>
      <c r="D7945" t="s">
        <v>19617</v>
      </c>
      <c r="E7945" s="89">
        <v>0.009596161535385846</v>
      </c>
      <c r="F7945" s="89">
        <v>704537</v>
      </c>
      <c r="G7945" s="89">
        <v>2</v>
      </c>
      <c r="H7945" t="s">
        <v>19629</v>
      </c>
      <c r="I7945" s="89"/>
    </row>
    <row r="7946">
      <c r="A7946" t="s">
        <v>21258</v>
      </c>
      <c r="B7946" t="s">
        <v>19483</v>
      </c>
      <c r="C7946" t="s">
        <v>19488</v>
      </c>
      <c r="D7946" t="s">
        <v>19618</v>
      </c>
      <c r="E7946" s="89">
        <v>0.004362843119432831</v>
      </c>
      <c r="F7946" s="89">
        <v>704537</v>
      </c>
      <c r="G7946" s="89">
        <v>2</v>
      </c>
      <c r="H7946" t="s">
        <v>19629</v>
      </c>
      <c r="I7946" s="89"/>
    </row>
    <row r="7947">
      <c r="A7947" t="s">
        <v>21259</v>
      </c>
      <c r="B7947" t="s">
        <v>19483</v>
      </c>
      <c r="C7947" t="s">
        <v>19488</v>
      </c>
      <c r="D7947" t="s">
        <v>19619</v>
      </c>
      <c r="E7947" s="89">
        <v>0.004177500569936349</v>
      </c>
      <c r="F7947" s="89">
        <v>704537</v>
      </c>
      <c r="G7947" s="89">
        <v>2</v>
      </c>
      <c r="H7947" t="s">
        <v>19629</v>
      </c>
      <c r="I7947" s="89"/>
    </row>
    <row r="7948">
      <c r="A7948" t="s">
        <v>21260</v>
      </c>
      <c r="B7948" t="s">
        <v>19483</v>
      </c>
      <c r="C7948" t="s">
        <v>19488</v>
      </c>
      <c r="D7948" t="s">
        <v>19620</v>
      </c>
      <c r="E7948" s="89">
        <v>0.004103850677289257</v>
      </c>
      <c r="F7948" s="89">
        <v>704537</v>
      </c>
      <c r="G7948" s="89">
        <v>2</v>
      </c>
      <c r="H7948" t="s">
        <v>19629</v>
      </c>
      <c r="I7948" s="89"/>
    </row>
    <row r="7949">
      <c r="A7949" t="s">
        <v>21261</v>
      </c>
      <c r="B7949" t="s">
        <v>19483</v>
      </c>
      <c r="C7949" t="s">
        <v>19488</v>
      </c>
      <c r="D7949" t="s">
        <v>19621</v>
      </c>
      <c r="E7949" s="89">
        <v>0.004073842168245438</v>
      </c>
      <c r="F7949" s="89">
        <v>704537</v>
      </c>
      <c r="G7949" s="89">
        <v>2</v>
      </c>
      <c r="H7949" t="s">
        <v>19629</v>
      </c>
      <c r="I7949" s="89"/>
    </row>
    <row r="7950">
      <c r="A7950" t="s">
        <v>21262</v>
      </c>
      <c r="B7950" t="s">
        <v>19483</v>
      </c>
      <c r="C7950" t="s">
        <v>19488</v>
      </c>
      <c r="D7950" t="s">
        <v>19622</v>
      </c>
      <c r="E7950" s="89">
        <v>0.004343891402714932</v>
      </c>
      <c r="F7950" s="89">
        <v>704537</v>
      </c>
      <c r="G7950" s="89">
        <v>2</v>
      </c>
      <c r="H7950" t="s">
        <v>19629</v>
      </c>
      <c r="I7950" s="89"/>
    </row>
    <row r="7951">
      <c r="A7951" t="s">
        <v>21263</v>
      </c>
      <c r="B7951" t="s">
        <v>19483</v>
      </c>
      <c r="C7951" t="s">
        <v>19488</v>
      </c>
      <c r="D7951" t="s">
        <v>19623</v>
      </c>
      <c r="E7951" s="89">
        <v>0.00571727503237407</v>
      </c>
      <c r="F7951" s="89">
        <v>704537</v>
      </c>
      <c r="G7951" s="89">
        <v>2</v>
      </c>
      <c r="H7951" t="s">
        <v>19629</v>
      </c>
      <c r="I7951" s="89"/>
    </row>
    <row r="7952">
      <c r="A7952" t="s">
        <v>21264</v>
      </c>
      <c r="B7952" t="s">
        <v>19483</v>
      </c>
      <c r="C7952" t="s">
        <v>19488</v>
      </c>
      <c r="D7952" t="s">
        <v>19624</v>
      </c>
      <c r="E7952" s="89">
        <v>0.01499508910831703</v>
      </c>
      <c r="F7952" s="89">
        <v>704537</v>
      </c>
      <c r="G7952" s="89">
        <v>2</v>
      </c>
      <c r="H7952" t="s">
        <v>19629</v>
      </c>
      <c r="I7952" s="89"/>
    </row>
    <row r="7953">
      <c r="A7953" t="s">
        <v>21265</v>
      </c>
      <c r="B7953" t="s">
        <v>19476</v>
      </c>
      <c r="C7953" t="s">
        <v>19917</v>
      </c>
      <c r="D7953" t="s">
        <v>19630</v>
      </c>
      <c r="E7953" s="89">
        <v>230</v>
      </c>
      <c r="F7953" s="89">
        <v>704537</v>
      </c>
      <c r="G7953" s="89">
        <v>2</v>
      </c>
      <c r="H7953" t="s">
        <v>19630</v>
      </c>
      <c r="I7953" s="89"/>
    </row>
    <row r="7954">
      <c r="A7954" t="s">
        <v>21266</v>
      </c>
      <c r="B7954" t="s">
        <v>19477</v>
      </c>
      <c r="C7954" t="s">
        <v>19917</v>
      </c>
      <c r="D7954" t="s">
        <v>19630</v>
      </c>
      <c r="E7954" s="89">
        <v>920000</v>
      </c>
      <c r="F7954" s="89">
        <v>704537</v>
      </c>
      <c r="G7954" s="89">
        <v>2</v>
      </c>
      <c r="H7954" t="s">
        <v>19630</v>
      </c>
      <c r="I7954" s="89"/>
    </row>
    <row r="7955">
      <c r="A7955" t="s">
        <v>21267</v>
      </c>
      <c r="B7955" t="s">
        <v>19478</v>
      </c>
      <c r="C7955" t="s">
        <v>19917</v>
      </c>
      <c r="D7955" t="s">
        <v>19630</v>
      </c>
      <c r="E7955" s="89">
        <v>0.0003264555303695902</v>
      </c>
      <c r="F7955" s="89">
        <v>704537</v>
      </c>
      <c r="G7955" s="89">
        <v>2</v>
      </c>
      <c r="H7955" t="s">
        <v>19630</v>
      </c>
      <c r="I7955" s="89"/>
    </row>
    <row r="7956">
      <c r="A7956" t="s">
        <v>21268</v>
      </c>
      <c r="B7956" t="s">
        <v>19479</v>
      </c>
      <c r="C7956" t="s">
        <v>19917</v>
      </c>
      <c r="D7956" t="s">
        <v>19630</v>
      </c>
      <c r="E7956" s="89">
        <v>1.305822121478361</v>
      </c>
      <c r="F7956" s="89">
        <v>704537</v>
      </c>
      <c r="G7956" s="89">
        <v>2</v>
      </c>
      <c r="H7956" t="s">
        <v>19630</v>
      </c>
      <c r="I7956" s="89"/>
    </row>
    <row r="7957">
      <c r="A7957" t="s">
        <v>21269</v>
      </c>
      <c r="B7957" t="s">
        <v>19483</v>
      </c>
      <c r="C7957" t="s">
        <v>19917</v>
      </c>
      <c r="D7957" t="s">
        <v>19614</v>
      </c>
      <c r="E7957" s="89">
        <v>0.009504950495049506</v>
      </c>
      <c r="F7957" s="89">
        <v>704537</v>
      </c>
      <c r="G7957" s="89">
        <v>2</v>
      </c>
      <c r="H7957" t="s">
        <v>19629</v>
      </c>
      <c r="I7957" s="89"/>
    </row>
    <row r="7958">
      <c r="A7958" t="s">
        <v>21270</v>
      </c>
      <c r="B7958" t="s">
        <v>19483</v>
      </c>
      <c r="C7958" t="s">
        <v>19917</v>
      </c>
      <c r="D7958" t="s">
        <v>19615</v>
      </c>
      <c r="E7958" s="89">
        <v>0.009596161535385846</v>
      </c>
      <c r="F7958" s="89">
        <v>704537</v>
      </c>
      <c r="G7958" s="89">
        <v>2</v>
      </c>
      <c r="H7958" t="s">
        <v>19629</v>
      </c>
      <c r="I7958" s="89"/>
    </row>
    <row r="7959">
      <c r="A7959" t="s">
        <v>21271</v>
      </c>
      <c r="B7959" t="s">
        <v>19483</v>
      </c>
      <c r="C7959" t="s">
        <v>19917</v>
      </c>
      <c r="D7959" t="s">
        <v>19616</v>
      </c>
      <c r="E7959" s="89">
        <v>0.009596161535385846</v>
      </c>
      <c r="F7959" s="89">
        <v>704537</v>
      </c>
      <c r="G7959" s="89">
        <v>2</v>
      </c>
      <c r="H7959" t="s">
        <v>19629</v>
      </c>
      <c r="I7959" s="89"/>
    </row>
    <row r="7960">
      <c r="A7960" t="s">
        <v>21272</v>
      </c>
      <c r="B7960" t="s">
        <v>19483</v>
      </c>
      <c r="C7960" t="s">
        <v>19917</v>
      </c>
      <c r="D7960" t="s">
        <v>19617</v>
      </c>
      <c r="E7960" s="89">
        <v>0.009596161535385846</v>
      </c>
      <c r="F7960" s="89">
        <v>704537</v>
      </c>
      <c r="G7960" s="89">
        <v>2</v>
      </c>
      <c r="H7960" t="s">
        <v>19629</v>
      </c>
      <c r="I7960" s="89"/>
    </row>
    <row r="7961">
      <c r="A7961" t="s">
        <v>21273</v>
      </c>
      <c r="B7961" t="s">
        <v>19483</v>
      </c>
      <c r="C7961" t="s">
        <v>19917</v>
      </c>
      <c r="D7961" t="s">
        <v>19618</v>
      </c>
      <c r="E7961" s="89">
        <v>0.004362843119432831</v>
      </c>
      <c r="F7961" s="89">
        <v>704537</v>
      </c>
      <c r="G7961" s="89">
        <v>2</v>
      </c>
      <c r="H7961" t="s">
        <v>19629</v>
      </c>
      <c r="I7961" s="89"/>
    </row>
    <row r="7962">
      <c r="A7962" t="s">
        <v>21274</v>
      </c>
      <c r="B7962" t="s">
        <v>19483</v>
      </c>
      <c r="C7962" t="s">
        <v>19917</v>
      </c>
      <c r="D7962" t="s">
        <v>19619</v>
      </c>
      <c r="E7962" s="89">
        <v>0.004177500569936349</v>
      </c>
      <c r="F7962" s="89">
        <v>704537</v>
      </c>
      <c r="G7962" s="89">
        <v>2</v>
      </c>
      <c r="H7962" t="s">
        <v>19629</v>
      </c>
      <c r="I7962" s="89"/>
    </row>
    <row r="7963">
      <c r="A7963" t="s">
        <v>21275</v>
      </c>
      <c r="B7963" t="s">
        <v>19483</v>
      </c>
      <c r="C7963" t="s">
        <v>19917</v>
      </c>
      <c r="D7963" t="s">
        <v>19620</v>
      </c>
      <c r="E7963" s="89">
        <v>0.004103850677289257</v>
      </c>
      <c r="F7963" s="89">
        <v>704537</v>
      </c>
      <c r="G7963" s="89">
        <v>2</v>
      </c>
      <c r="H7963" t="s">
        <v>19629</v>
      </c>
      <c r="I7963" s="89"/>
    </row>
    <row r="7964">
      <c r="A7964" t="s">
        <v>21276</v>
      </c>
      <c r="B7964" t="s">
        <v>19483</v>
      </c>
      <c r="C7964" t="s">
        <v>19917</v>
      </c>
      <c r="D7964" t="s">
        <v>19621</v>
      </c>
      <c r="E7964" s="89">
        <v>0.004073842168245438</v>
      </c>
      <c r="F7964" s="89">
        <v>704537</v>
      </c>
      <c r="G7964" s="89">
        <v>2</v>
      </c>
      <c r="H7964" t="s">
        <v>19629</v>
      </c>
      <c r="I7964" s="89"/>
    </row>
    <row r="7965">
      <c r="A7965" t="s">
        <v>21277</v>
      </c>
      <c r="B7965" t="s">
        <v>19483</v>
      </c>
      <c r="C7965" t="s">
        <v>19917</v>
      </c>
      <c r="D7965" t="s">
        <v>19622</v>
      </c>
      <c r="E7965" s="89">
        <v>0.004343891402714932</v>
      </c>
      <c r="F7965" s="89">
        <v>704537</v>
      </c>
      <c r="G7965" s="89">
        <v>2</v>
      </c>
      <c r="H7965" t="s">
        <v>19629</v>
      </c>
      <c r="I7965" s="89"/>
    </row>
    <row r="7966">
      <c r="A7966" t="s">
        <v>21278</v>
      </c>
      <c r="B7966" t="s">
        <v>19483</v>
      </c>
      <c r="C7966" t="s">
        <v>19917</v>
      </c>
      <c r="D7966" t="s">
        <v>19623</v>
      </c>
      <c r="E7966" s="89">
        <v>0.00571727503237407</v>
      </c>
      <c r="F7966" s="89">
        <v>704537</v>
      </c>
      <c r="G7966" s="89">
        <v>2</v>
      </c>
      <c r="H7966" t="s">
        <v>19629</v>
      </c>
      <c r="I7966" s="89"/>
    </row>
    <row r="7967">
      <c r="A7967" t="s">
        <v>21279</v>
      </c>
      <c r="B7967" t="s">
        <v>19483</v>
      </c>
      <c r="C7967" t="s">
        <v>19917</v>
      </c>
      <c r="D7967" t="s">
        <v>19624</v>
      </c>
      <c r="E7967" s="89">
        <v>0.01499508910831703</v>
      </c>
      <c r="F7967" s="89">
        <v>704537</v>
      </c>
      <c r="G7967" s="89">
        <v>2</v>
      </c>
      <c r="H7967" t="s">
        <v>19629</v>
      </c>
      <c r="I7967" s="89"/>
    </row>
    <row r="7968">
      <c r="A7968" t="s">
        <v>10496</v>
      </c>
      <c r="B7968" t="s">
        <v>19476</v>
      </c>
      <c r="C7968" t="s">
        <v>19489</v>
      </c>
      <c r="D7968" t="s">
        <v>19630</v>
      </c>
      <c r="E7968" s="89">
        <v>12512</v>
      </c>
      <c r="F7968" s="89">
        <v>704537</v>
      </c>
      <c r="G7968" s="89">
        <v>2</v>
      </c>
      <c r="H7968" t="s">
        <v>19630</v>
      </c>
      <c r="I7968" s="89"/>
    </row>
    <row r="7969">
      <c r="A7969" t="s">
        <v>10497</v>
      </c>
      <c r="B7969" t="s">
        <v>19477</v>
      </c>
      <c r="C7969" t="s">
        <v>19489</v>
      </c>
      <c r="D7969" t="s">
        <v>19630</v>
      </c>
      <c r="E7969" s="89">
        <v>113052271.654541</v>
      </c>
      <c r="F7969" s="89">
        <v>704537</v>
      </c>
      <c r="G7969" s="89">
        <v>2</v>
      </c>
      <c r="H7969" t="s">
        <v>19630</v>
      </c>
      <c r="I7969" s="89"/>
    </row>
    <row r="7970">
      <c r="A7970" t="s">
        <v>10498</v>
      </c>
      <c r="B7970" t="s">
        <v>19478</v>
      </c>
      <c r="C7970" t="s">
        <v>19489</v>
      </c>
      <c r="D7970" t="s">
        <v>19630</v>
      </c>
      <c r="E7970" s="89">
        <v>0.01775918085210571</v>
      </c>
      <c r="F7970" s="89">
        <v>704537</v>
      </c>
      <c r="G7970" s="89">
        <v>2</v>
      </c>
      <c r="H7970" t="s">
        <v>19630</v>
      </c>
      <c r="I7970" s="89"/>
    </row>
    <row r="7971">
      <c r="A7971" t="s">
        <v>10499</v>
      </c>
      <c r="B7971" t="s">
        <v>19479</v>
      </c>
      <c r="C7971" t="s">
        <v>19489</v>
      </c>
      <c r="D7971" t="s">
        <v>19630</v>
      </c>
      <c r="E7971" s="89">
        <v>160.463214358566</v>
      </c>
      <c r="F7971" s="89">
        <v>704537</v>
      </c>
      <c r="G7971" s="89">
        <v>2</v>
      </c>
      <c r="H7971" t="s">
        <v>19630</v>
      </c>
      <c r="I7971" s="89"/>
    </row>
    <row r="7972">
      <c r="A7972" t="s">
        <v>10500</v>
      </c>
      <c r="B7972" t="s">
        <v>19483</v>
      </c>
      <c r="C7972" t="s">
        <v>19489</v>
      </c>
      <c r="D7972" t="s">
        <v>19614</v>
      </c>
      <c r="E7972" s="89">
        <v>0.02247954382986675</v>
      </c>
      <c r="F7972" s="89">
        <v>704537</v>
      </c>
      <c r="G7972" s="89">
        <v>2</v>
      </c>
      <c r="H7972" t="s">
        <v>19629</v>
      </c>
      <c r="I7972" s="89"/>
    </row>
    <row r="7973">
      <c r="A7973" t="s">
        <v>10501</v>
      </c>
      <c r="B7973" t="s">
        <v>19483</v>
      </c>
      <c r="C7973" t="s">
        <v>19489</v>
      </c>
      <c r="D7973" t="s">
        <v>19615</v>
      </c>
      <c r="E7973" s="89">
        <v>0.02308406269774178</v>
      </c>
      <c r="F7973" s="89">
        <v>704537</v>
      </c>
      <c r="G7973" s="89">
        <v>2</v>
      </c>
      <c r="H7973" t="s">
        <v>19629</v>
      </c>
      <c r="I7973" s="89"/>
    </row>
    <row r="7974">
      <c r="A7974" t="s">
        <v>10502</v>
      </c>
      <c r="B7974" t="s">
        <v>19483</v>
      </c>
      <c r="C7974" t="s">
        <v>19489</v>
      </c>
      <c r="D7974" t="s">
        <v>19616</v>
      </c>
      <c r="E7974" s="89">
        <v>0.02248122050340234</v>
      </c>
      <c r="F7974" s="89">
        <v>704537</v>
      </c>
      <c r="G7974" s="89">
        <v>2</v>
      </c>
      <c r="H7974" t="s">
        <v>19629</v>
      </c>
      <c r="I7974" s="89"/>
    </row>
    <row r="7975">
      <c r="A7975" t="s">
        <v>10503</v>
      </c>
      <c r="B7975" t="s">
        <v>19483</v>
      </c>
      <c r="C7975" t="s">
        <v>19489</v>
      </c>
      <c r="D7975" t="s">
        <v>19617</v>
      </c>
      <c r="E7975" s="89">
        <v>0.02248122050340234</v>
      </c>
      <c r="F7975" s="89">
        <v>704537</v>
      </c>
      <c r="G7975" s="89">
        <v>2</v>
      </c>
      <c r="H7975" t="s">
        <v>19629</v>
      </c>
      <c r="I7975" s="89"/>
    </row>
    <row r="7976">
      <c r="A7976" t="s">
        <v>10504</v>
      </c>
      <c r="B7976" t="s">
        <v>19483</v>
      </c>
      <c r="C7976" t="s">
        <v>19489</v>
      </c>
      <c r="D7976" t="s">
        <v>19618</v>
      </c>
      <c r="E7976" s="89">
        <v>0.02158594694713285</v>
      </c>
      <c r="F7976" s="89">
        <v>704537</v>
      </c>
      <c r="G7976" s="89">
        <v>2</v>
      </c>
      <c r="H7976" t="s">
        <v>19629</v>
      </c>
      <c r="I7976" s="89"/>
    </row>
    <row r="7977">
      <c r="A7977" t="s">
        <v>10505</v>
      </c>
      <c r="B7977" t="s">
        <v>19483</v>
      </c>
      <c r="C7977" t="s">
        <v>19489</v>
      </c>
      <c r="D7977" t="s">
        <v>19619</v>
      </c>
      <c r="E7977" s="89">
        <v>0.02077260261249376</v>
      </c>
      <c r="F7977" s="89">
        <v>704537</v>
      </c>
      <c r="G7977" s="89">
        <v>2</v>
      </c>
      <c r="H7977" t="s">
        <v>19629</v>
      </c>
      <c r="I7977" s="89"/>
    </row>
    <row r="7978">
      <c r="A7978" t="s">
        <v>10506</v>
      </c>
      <c r="B7978" t="s">
        <v>19483</v>
      </c>
      <c r="C7978" t="s">
        <v>19489</v>
      </c>
      <c r="D7978" t="s">
        <v>19620</v>
      </c>
      <c r="E7978" s="89">
        <v>0.01994986430507377</v>
      </c>
      <c r="F7978" s="89">
        <v>704537</v>
      </c>
      <c r="G7978" s="89">
        <v>2</v>
      </c>
      <c r="H7978" t="s">
        <v>19629</v>
      </c>
      <c r="I7978" s="89"/>
    </row>
    <row r="7979">
      <c r="A7979" t="s">
        <v>10507</v>
      </c>
      <c r="B7979" t="s">
        <v>19483</v>
      </c>
      <c r="C7979" t="s">
        <v>19489</v>
      </c>
      <c r="D7979" t="s">
        <v>19621</v>
      </c>
      <c r="E7979" s="89">
        <v>0.01204484324971751</v>
      </c>
      <c r="F7979" s="89">
        <v>704537</v>
      </c>
      <c r="G7979" s="89">
        <v>2</v>
      </c>
      <c r="H7979" t="s">
        <v>19629</v>
      </c>
      <c r="I7979" s="89"/>
    </row>
    <row r="7980">
      <c r="A7980" t="s">
        <v>10508</v>
      </c>
      <c r="B7980" t="s">
        <v>19483</v>
      </c>
      <c r="C7980" t="s">
        <v>19489</v>
      </c>
      <c r="D7980" t="s">
        <v>19622</v>
      </c>
      <c r="E7980" s="89">
        <v>0.02107495685445352</v>
      </c>
      <c r="F7980" s="89">
        <v>704537</v>
      </c>
      <c r="G7980" s="89">
        <v>2</v>
      </c>
      <c r="H7980" t="s">
        <v>19629</v>
      </c>
      <c r="I7980" s="89"/>
    </row>
    <row r="7981">
      <c r="A7981" t="s">
        <v>10509</v>
      </c>
      <c r="B7981" t="s">
        <v>19483</v>
      </c>
      <c r="C7981" t="s">
        <v>19489</v>
      </c>
      <c r="D7981" t="s">
        <v>19623</v>
      </c>
      <c r="E7981" s="89">
        <v>0.01437260002524451</v>
      </c>
      <c r="F7981" s="89">
        <v>704537</v>
      </c>
      <c r="G7981" s="89">
        <v>2</v>
      </c>
      <c r="H7981" t="s">
        <v>19629</v>
      </c>
      <c r="I7981" s="89"/>
    </row>
    <row r="7982">
      <c r="A7982" t="s">
        <v>10510</v>
      </c>
      <c r="B7982" t="s">
        <v>19483</v>
      </c>
      <c r="C7982" t="s">
        <v>19489</v>
      </c>
      <c r="D7982" t="s">
        <v>19624</v>
      </c>
      <c r="E7982" s="89">
        <v>0.03476349148695251</v>
      </c>
      <c r="F7982" s="89">
        <v>704537</v>
      </c>
      <c r="G7982" s="89">
        <v>2</v>
      </c>
      <c r="H7982" t="s">
        <v>19629</v>
      </c>
      <c r="I7982" s="89"/>
    </row>
    <row r="7983">
      <c r="A7983" t="s">
        <v>10511</v>
      </c>
      <c r="B7983" t="s">
        <v>19476</v>
      </c>
      <c r="C7983" t="s">
        <v>19490</v>
      </c>
      <c r="D7983" t="s">
        <v>19630</v>
      </c>
      <c r="E7983" s="89">
        <v>0</v>
      </c>
      <c r="F7983" s="89">
        <v>704537</v>
      </c>
      <c r="G7983" s="89">
        <v>2</v>
      </c>
      <c r="H7983" t="s">
        <v>19630</v>
      </c>
      <c r="I7983" s="89"/>
    </row>
    <row r="7984">
      <c r="A7984" t="s">
        <v>10512</v>
      </c>
      <c r="B7984" t="s">
        <v>19477</v>
      </c>
      <c r="C7984" t="s">
        <v>19490</v>
      </c>
      <c r="D7984" t="s">
        <v>19630</v>
      </c>
      <c r="E7984" s="89">
        <v>0</v>
      </c>
      <c r="F7984" s="89">
        <v>704537</v>
      </c>
      <c r="G7984" s="89">
        <v>2</v>
      </c>
      <c r="H7984" t="s">
        <v>19630</v>
      </c>
      <c r="I7984" s="89"/>
    </row>
    <row r="7985">
      <c r="A7985" t="s">
        <v>10513</v>
      </c>
      <c r="B7985" t="s">
        <v>19478</v>
      </c>
      <c r="C7985" t="s">
        <v>19490</v>
      </c>
      <c r="D7985" t="s">
        <v>19630</v>
      </c>
      <c r="E7985" s="89">
        <v>0</v>
      </c>
      <c r="F7985" s="89">
        <v>704537</v>
      </c>
      <c r="G7985" s="89">
        <v>2</v>
      </c>
      <c r="H7985" t="s">
        <v>19630</v>
      </c>
      <c r="I7985" s="89"/>
    </row>
    <row r="7986">
      <c r="A7986" t="s">
        <v>10514</v>
      </c>
      <c r="B7986" t="s">
        <v>19479</v>
      </c>
      <c r="C7986" t="s">
        <v>19490</v>
      </c>
      <c r="D7986" t="s">
        <v>19630</v>
      </c>
      <c r="E7986" s="89">
        <v>0</v>
      </c>
      <c r="F7986" s="89">
        <v>704537</v>
      </c>
      <c r="G7986" s="89">
        <v>2</v>
      </c>
      <c r="H7986" t="s">
        <v>19630</v>
      </c>
      <c r="I7986" s="89"/>
    </row>
    <row r="7987">
      <c r="A7987" t="s">
        <v>10515</v>
      </c>
      <c r="B7987" t="s">
        <v>19476</v>
      </c>
      <c r="C7987" t="s">
        <v>19491</v>
      </c>
      <c r="D7987" t="s">
        <v>19630</v>
      </c>
      <c r="E7987" s="89">
        <v>12282</v>
      </c>
      <c r="F7987" s="89">
        <v>704537</v>
      </c>
      <c r="G7987" s="89">
        <v>2</v>
      </c>
      <c r="H7987" t="s">
        <v>19630</v>
      </c>
      <c r="I7987" s="89"/>
    </row>
    <row r="7988">
      <c r="A7988" t="s">
        <v>10516</v>
      </c>
      <c r="B7988" t="s">
        <v>19477</v>
      </c>
      <c r="C7988" t="s">
        <v>19491</v>
      </c>
      <c r="D7988" t="s">
        <v>19630</v>
      </c>
      <c r="E7988" s="89">
        <v>112132271.654541</v>
      </c>
      <c r="F7988" s="89">
        <v>704537</v>
      </c>
      <c r="G7988" s="89">
        <v>2</v>
      </c>
      <c r="H7988" t="s">
        <v>19630</v>
      </c>
      <c r="I7988" s="89"/>
    </row>
    <row r="7989">
      <c r="A7989" t="s">
        <v>10517</v>
      </c>
      <c r="B7989" t="s">
        <v>19478</v>
      </c>
      <c r="C7989" t="s">
        <v>19491</v>
      </c>
      <c r="D7989" t="s">
        <v>19630</v>
      </c>
      <c r="E7989" s="89">
        <v>0.01743272532173612</v>
      </c>
      <c r="F7989" s="89">
        <v>704537</v>
      </c>
      <c r="G7989" s="89">
        <v>2</v>
      </c>
      <c r="H7989" t="s">
        <v>19630</v>
      </c>
      <c r="I7989" s="89"/>
    </row>
    <row r="7990">
      <c r="A7990" t="s">
        <v>10518</v>
      </c>
      <c r="B7990" t="s">
        <v>19479</v>
      </c>
      <c r="C7990" t="s">
        <v>19491</v>
      </c>
      <c r="D7990" t="s">
        <v>19630</v>
      </c>
      <c r="E7990" s="89">
        <v>159.1573922370876</v>
      </c>
      <c r="F7990" s="89">
        <v>704537</v>
      </c>
      <c r="G7990" s="89">
        <v>2</v>
      </c>
      <c r="H7990" t="s">
        <v>19630</v>
      </c>
      <c r="I7990" s="89"/>
    </row>
    <row r="7991">
      <c r="A7991" t="s">
        <v>10519</v>
      </c>
      <c r="B7991" t="s">
        <v>19483</v>
      </c>
      <c r="C7991" t="s">
        <v>19491</v>
      </c>
      <c r="D7991" t="s">
        <v>19614</v>
      </c>
      <c r="E7991" s="89">
        <v>0.02272251374250377</v>
      </c>
      <c r="F7991" s="89">
        <v>704537</v>
      </c>
      <c r="G7991" s="89">
        <v>2</v>
      </c>
      <c r="H7991" t="s">
        <v>19629</v>
      </c>
      <c r="I7991" s="89"/>
    </row>
    <row r="7992">
      <c r="A7992" t="s">
        <v>10520</v>
      </c>
      <c r="B7992" t="s">
        <v>19483</v>
      </c>
      <c r="C7992" t="s">
        <v>19491</v>
      </c>
      <c r="D7992" t="s">
        <v>19615</v>
      </c>
      <c r="E7992" s="89">
        <v>0.0233366451165125</v>
      </c>
      <c r="F7992" s="89">
        <v>704537</v>
      </c>
      <c r="G7992" s="89">
        <v>2</v>
      </c>
      <c r="H7992" t="s">
        <v>19629</v>
      </c>
      <c r="I7992" s="89"/>
    </row>
    <row r="7993">
      <c r="A7993" t="s">
        <v>10521</v>
      </c>
      <c r="B7993" t="s">
        <v>19483</v>
      </c>
      <c r="C7993" t="s">
        <v>19491</v>
      </c>
      <c r="D7993" t="s">
        <v>19616</v>
      </c>
      <c r="E7993" s="89">
        <v>0.02272251374250377</v>
      </c>
      <c r="F7993" s="89">
        <v>704537</v>
      </c>
      <c r="G7993" s="89">
        <v>2</v>
      </c>
      <c r="H7993" t="s">
        <v>19629</v>
      </c>
      <c r="I7993" s="89"/>
    </row>
    <row r="7994">
      <c r="A7994" t="s">
        <v>10522</v>
      </c>
      <c r="B7994" t="s">
        <v>19483</v>
      </c>
      <c r="C7994" t="s">
        <v>19491</v>
      </c>
      <c r="D7994" t="s">
        <v>19617</v>
      </c>
      <c r="E7994" s="89">
        <v>0.02272251374250377</v>
      </c>
      <c r="F7994" s="89">
        <v>704537</v>
      </c>
      <c r="G7994" s="89">
        <v>2</v>
      </c>
      <c r="H7994" t="s">
        <v>19629</v>
      </c>
      <c r="I7994" s="89"/>
    </row>
    <row r="7995">
      <c r="A7995" t="s">
        <v>10523</v>
      </c>
      <c r="B7995" t="s">
        <v>19483</v>
      </c>
      <c r="C7995" t="s">
        <v>19491</v>
      </c>
      <c r="D7995" t="s">
        <v>19618</v>
      </c>
      <c r="E7995" s="89">
        <v>0.02190847698135944</v>
      </c>
      <c r="F7995" s="89">
        <v>704537</v>
      </c>
      <c r="G7995" s="89">
        <v>2</v>
      </c>
      <c r="H7995" t="s">
        <v>19629</v>
      </c>
      <c r="I7995" s="89"/>
    </row>
    <row r="7996">
      <c r="A7996" t="s">
        <v>10524</v>
      </c>
      <c r="B7996" t="s">
        <v>19483</v>
      </c>
      <c r="C7996" t="s">
        <v>19491</v>
      </c>
      <c r="D7996" t="s">
        <v>19619</v>
      </c>
      <c r="E7996" s="89">
        <v>0.02108337231366525</v>
      </c>
      <c r="F7996" s="89">
        <v>704537</v>
      </c>
      <c r="G7996" s="89">
        <v>2</v>
      </c>
      <c r="H7996" t="s">
        <v>19629</v>
      </c>
      <c r="I7996" s="89"/>
    </row>
    <row r="7997">
      <c r="A7997" t="s">
        <v>10525</v>
      </c>
      <c r="B7997" t="s">
        <v>19483</v>
      </c>
      <c r="C7997" t="s">
        <v>19491</v>
      </c>
      <c r="D7997" t="s">
        <v>19620</v>
      </c>
      <c r="E7997" s="89">
        <v>0.02024660613330943</v>
      </c>
      <c r="F7997" s="89">
        <v>704537</v>
      </c>
      <c r="G7997" s="89">
        <v>2</v>
      </c>
      <c r="H7997" t="s">
        <v>19629</v>
      </c>
      <c r="I7997" s="89"/>
    </row>
    <row r="7998">
      <c r="A7998" t="s">
        <v>10526</v>
      </c>
      <c r="B7998" t="s">
        <v>19483</v>
      </c>
      <c r="C7998" t="s">
        <v>19491</v>
      </c>
      <c r="D7998" t="s">
        <v>19621</v>
      </c>
      <c r="E7998" s="89">
        <v>0.01219411293289114</v>
      </c>
      <c r="F7998" s="89">
        <v>704537</v>
      </c>
      <c r="G7998" s="89">
        <v>2</v>
      </c>
      <c r="H7998" t="s">
        <v>19629</v>
      </c>
      <c r="I7998" s="89"/>
    </row>
    <row r="7999">
      <c r="A7999" t="s">
        <v>10527</v>
      </c>
      <c r="B7999" t="s">
        <v>19483</v>
      </c>
      <c r="C7999" t="s">
        <v>19491</v>
      </c>
      <c r="D7999" t="s">
        <v>19622</v>
      </c>
      <c r="E7999" s="89">
        <v>0.02138827268688308</v>
      </c>
      <c r="F7999" s="89">
        <v>704537</v>
      </c>
      <c r="G7999" s="89">
        <v>2</v>
      </c>
      <c r="H7999" t="s">
        <v>19629</v>
      </c>
      <c r="I7999" s="89"/>
    </row>
    <row r="8000">
      <c r="A8000" t="s">
        <v>10528</v>
      </c>
      <c r="B8000" t="s">
        <v>19483</v>
      </c>
      <c r="C8000" t="s">
        <v>19491</v>
      </c>
      <c r="D8000" t="s">
        <v>19623</v>
      </c>
      <c r="E8000" s="89">
        <v>0.01453468476293871</v>
      </c>
      <c r="F8000" s="89">
        <v>704537</v>
      </c>
      <c r="G8000" s="89">
        <v>2</v>
      </c>
      <c r="H8000" t="s">
        <v>19629</v>
      </c>
      <c r="I8000" s="89"/>
    </row>
    <row r="8001">
      <c r="A8001" t="s">
        <v>10529</v>
      </c>
      <c r="B8001" t="s">
        <v>19483</v>
      </c>
      <c r="C8001" t="s">
        <v>19491</v>
      </c>
      <c r="D8001" t="s">
        <v>19624</v>
      </c>
      <c r="E8001" s="89">
        <v>0.03513368628805055</v>
      </c>
      <c r="F8001" s="89">
        <v>704537</v>
      </c>
      <c r="G8001" s="89">
        <v>2</v>
      </c>
      <c r="H8001" t="s">
        <v>19629</v>
      </c>
      <c r="I8001" s="89"/>
    </row>
    <row r="8002">
      <c r="A8002" t="s">
        <v>21280</v>
      </c>
      <c r="B8002" t="s">
        <v>19476</v>
      </c>
      <c r="C8002" t="s">
        <v>3837</v>
      </c>
      <c r="D8002" t="s">
        <v>19630</v>
      </c>
      <c r="E8002" s="89">
        <v>667408</v>
      </c>
      <c r="F8002" s="89">
        <v>704537</v>
      </c>
      <c r="G8002" s="89">
        <v>2</v>
      </c>
      <c r="H8002" t="s">
        <v>19630</v>
      </c>
      <c r="I8002" s="89"/>
    </row>
    <row r="8003">
      <c r="A8003" t="s">
        <v>21281</v>
      </c>
      <c r="B8003" t="s">
        <v>19477</v>
      </c>
      <c r="C8003" t="s">
        <v>3837</v>
      </c>
      <c r="D8003" t="s">
        <v>19630</v>
      </c>
      <c r="E8003" s="89">
        <v>59800569577.53781</v>
      </c>
      <c r="F8003" s="89">
        <v>704537</v>
      </c>
      <c r="G8003" s="89">
        <v>2</v>
      </c>
      <c r="H8003" t="s">
        <v>19630</v>
      </c>
      <c r="I8003" s="89"/>
    </row>
    <row r="8004">
      <c r="A8004" t="s">
        <v>21282</v>
      </c>
      <c r="B8004" t="s">
        <v>19478</v>
      </c>
      <c r="C8004" t="s">
        <v>3837</v>
      </c>
      <c r="D8004" t="s">
        <v>19630</v>
      </c>
      <c r="E8004" s="89">
        <v>0.9473001417952499</v>
      </c>
      <c r="F8004" s="89">
        <v>704537</v>
      </c>
      <c r="G8004" s="89">
        <v>2</v>
      </c>
      <c r="H8004" t="s">
        <v>19630</v>
      </c>
      <c r="I8004" s="89"/>
    </row>
    <row r="8005">
      <c r="A8005" t="s">
        <v>21283</v>
      </c>
      <c r="B8005" t="s">
        <v>19479</v>
      </c>
      <c r="C8005" t="s">
        <v>3837</v>
      </c>
      <c r="D8005" t="s">
        <v>19630</v>
      </c>
      <c r="E8005" s="89">
        <v>84879.24633842909</v>
      </c>
      <c r="F8005" s="89">
        <v>704537</v>
      </c>
      <c r="G8005" s="89">
        <v>2</v>
      </c>
      <c r="H8005" t="s">
        <v>19630</v>
      </c>
      <c r="I8005" s="89"/>
    </row>
    <row r="8006">
      <c r="A8006" t="s">
        <v>21284</v>
      </c>
      <c r="B8006" t="s">
        <v>19483</v>
      </c>
      <c r="C8006" t="s">
        <v>3837</v>
      </c>
      <c r="D8006" t="s">
        <v>19614</v>
      </c>
      <c r="E8006" s="89">
        <v>0.2213325939089086</v>
      </c>
      <c r="F8006" s="89">
        <v>704537</v>
      </c>
      <c r="G8006" s="89">
        <v>2</v>
      </c>
      <c r="H8006" t="s">
        <v>19629</v>
      </c>
      <c r="I8006" s="89"/>
    </row>
    <row r="8007">
      <c r="A8007" t="s">
        <v>21285</v>
      </c>
      <c r="B8007" t="s">
        <v>19483</v>
      </c>
      <c r="C8007" t="s">
        <v>3837</v>
      </c>
      <c r="D8007" t="s">
        <v>19615</v>
      </c>
      <c r="E8007" s="89">
        <v>0.2220830344407547</v>
      </c>
      <c r="F8007" s="89">
        <v>704537</v>
      </c>
      <c r="G8007" s="89">
        <v>2</v>
      </c>
      <c r="H8007" t="s">
        <v>19629</v>
      </c>
      <c r="I8007" s="89"/>
    </row>
    <row r="8008">
      <c r="A8008" t="s">
        <v>21286</v>
      </c>
      <c r="B8008" t="s">
        <v>19483</v>
      </c>
      <c r="C8008" t="s">
        <v>3837</v>
      </c>
      <c r="D8008" t="s">
        <v>19616</v>
      </c>
      <c r="E8008" s="89">
        <v>0.2213330626183077</v>
      </c>
      <c r="F8008" s="89">
        <v>704537</v>
      </c>
      <c r="G8008" s="89">
        <v>2</v>
      </c>
      <c r="H8008" t="s">
        <v>19629</v>
      </c>
      <c r="I8008" s="89"/>
    </row>
    <row r="8009">
      <c r="A8009" t="s">
        <v>21287</v>
      </c>
      <c r="B8009" t="s">
        <v>19483</v>
      </c>
      <c r="C8009" t="s">
        <v>3837</v>
      </c>
      <c r="D8009" t="s">
        <v>19617</v>
      </c>
      <c r="E8009" s="89">
        <v>0.2220086285972052</v>
      </c>
      <c r="F8009" s="89">
        <v>704537</v>
      </c>
      <c r="G8009" s="89">
        <v>2</v>
      </c>
      <c r="H8009" t="s">
        <v>19629</v>
      </c>
      <c r="I8009" s="89"/>
    </row>
    <row r="8010">
      <c r="A8010" t="s">
        <v>21288</v>
      </c>
      <c r="B8010" t="s">
        <v>19483</v>
      </c>
      <c r="C8010" t="s">
        <v>3837</v>
      </c>
      <c r="D8010" t="s">
        <v>19618</v>
      </c>
      <c r="E8010" s="89">
        <v>0.2016451754523375</v>
      </c>
      <c r="F8010" s="89">
        <v>704537</v>
      </c>
      <c r="G8010" s="89">
        <v>2</v>
      </c>
      <c r="H8010" t="s">
        <v>19629</v>
      </c>
      <c r="I8010" s="89"/>
    </row>
    <row r="8011">
      <c r="A8011" t="s">
        <v>21289</v>
      </c>
      <c r="B8011" t="s">
        <v>19483</v>
      </c>
      <c r="C8011" t="s">
        <v>3837</v>
      </c>
      <c r="D8011" t="s">
        <v>19619</v>
      </c>
      <c r="E8011" s="89">
        <v>0.1955671636350101</v>
      </c>
      <c r="F8011" s="89">
        <v>704537</v>
      </c>
      <c r="G8011" s="89">
        <v>2</v>
      </c>
      <c r="H8011" t="s">
        <v>19629</v>
      </c>
      <c r="I8011" s="89"/>
    </row>
    <row r="8012">
      <c r="A8012" t="s">
        <v>21290</v>
      </c>
      <c r="B8012" t="s">
        <v>19483</v>
      </c>
      <c r="C8012" t="s">
        <v>3837</v>
      </c>
      <c r="D8012" t="s">
        <v>19620</v>
      </c>
      <c r="E8012" s="89">
        <v>0.1885057909167104</v>
      </c>
      <c r="F8012" s="89">
        <v>704537</v>
      </c>
      <c r="G8012" s="89">
        <v>2</v>
      </c>
      <c r="H8012" t="s">
        <v>19629</v>
      </c>
      <c r="I8012" s="89"/>
    </row>
    <row r="8013">
      <c r="A8013" t="s">
        <v>21291</v>
      </c>
      <c r="B8013" t="s">
        <v>19483</v>
      </c>
      <c r="C8013" t="s">
        <v>3837</v>
      </c>
      <c r="D8013" t="s">
        <v>19621</v>
      </c>
      <c r="E8013" s="89">
        <v>0.1020374757011611</v>
      </c>
      <c r="F8013" s="89">
        <v>704537</v>
      </c>
      <c r="G8013" s="89">
        <v>2</v>
      </c>
      <c r="H8013" t="s">
        <v>19629</v>
      </c>
      <c r="I8013" s="89"/>
    </row>
    <row r="8014">
      <c r="A8014" t="s">
        <v>21292</v>
      </c>
      <c r="B8014" t="s">
        <v>19483</v>
      </c>
      <c r="C8014" t="s">
        <v>3837</v>
      </c>
      <c r="D8014" t="s">
        <v>19622</v>
      </c>
      <c r="E8014" s="89">
        <v>0.19915345833933</v>
      </c>
      <c r="F8014" s="89">
        <v>704537</v>
      </c>
      <c r="G8014" s="89">
        <v>2</v>
      </c>
      <c r="H8014" t="s">
        <v>19629</v>
      </c>
      <c r="I8014" s="89"/>
    </row>
    <row r="8015">
      <c r="A8015" t="s">
        <v>21293</v>
      </c>
      <c r="B8015" t="s">
        <v>19483</v>
      </c>
      <c r="C8015" t="s">
        <v>3837</v>
      </c>
      <c r="D8015" t="s">
        <v>19623</v>
      </c>
      <c r="E8015" s="89">
        <v>0.1612532529023156</v>
      </c>
      <c r="F8015" s="89">
        <v>704537</v>
      </c>
      <c r="G8015" s="89">
        <v>2</v>
      </c>
      <c r="H8015" t="s">
        <v>19629</v>
      </c>
      <c r="I8015" s="89"/>
    </row>
    <row r="8016">
      <c r="A8016" t="s">
        <v>21294</v>
      </c>
      <c r="B8016" t="s">
        <v>19483</v>
      </c>
      <c r="C8016" t="s">
        <v>3837</v>
      </c>
      <c r="D8016" t="s">
        <v>19624</v>
      </c>
      <c r="E8016" s="89">
        <v>0.3561841031633505</v>
      </c>
      <c r="F8016" s="89">
        <v>704537</v>
      </c>
      <c r="G8016" s="89">
        <v>2</v>
      </c>
      <c r="H8016" t="s">
        <v>19629</v>
      </c>
      <c r="I8016" s="89"/>
    </row>
    <row r="8017">
      <c r="A8017" t="s">
        <v>10530</v>
      </c>
      <c r="B8017" t="s">
        <v>19476</v>
      </c>
      <c r="C8017" t="s">
        <v>19499</v>
      </c>
      <c r="D8017" t="s">
        <v>19630</v>
      </c>
      <c r="E8017" s="89">
        <v>0</v>
      </c>
      <c r="F8017" s="89">
        <v>704537</v>
      </c>
      <c r="G8017" s="89">
        <v>2</v>
      </c>
      <c r="H8017" t="s">
        <v>19630</v>
      </c>
      <c r="I8017" s="89"/>
    </row>
    <row r="8018">
      <c r="A8018" t="s">
        <v>10531</v>
      </c>
      <c r="B8018" t="s">
        <v>19477</v>
      </c>
      <c r="C8018" t="s">
        <v>19499</v>
      </c>
      <c r="D8018" t="s">
        <v>19630</v>
      </c>
      <c r="E8018" s="89">
        <v>0</v>
      </c>
      <c r="F8018" s="89">
        <v>704537</v>
      </c>
      <c r="G8018" s="89">
        <v>2</v>
      </c>
      <c r="H8018" t="s">
        <v>19630</v>
      </c>
      <c r="I8018" s="89"/>
    </row>
    <row r="8019">
      <c r="A8019" t="s">
        <v>10532</v>
      </c>
      <c r="B8019" t="s">
        <v>19478</v>
      </c>
      <c r="C8019" t="s">
        <v>19499</v>
      </c>
      <c r="D8019" t="s">
        <v>19630</v>
      </c>
      <c r="E8019" s="89">
        <v>0</v>
      </c>
      <c r="F8019" s="89">
        <v>704537</v>
      </c>
      <c r="G8019" s="89">
        <v>2</v>
      </c>
      <c r="H8019" t="s">
        <v>19630</v>
      </c>
      <c r="I8019" s="89"/>
    </row>
    <row r="8020">
      <c r="A8020" t="s">
        <v>10533</v>
      </c>
      <c r="B8020" t="s">
        <v>19479</v>
      </c>
      <c r="C8020" t="s">
        <v>19499</v>
      </c>
      <c r="D8020" t="s">
        <v>19630</v>
      </c>
      <c r="E8020" s="89">
        <v>0</v>
      </c>
      <c r="F8020" s="89">
        <v>704537</v>
      </c>
      <c r="G8020" s="89">
        <v>2</v>
      </c>
      <c r="H8020" t="s">
        <v>19630</v>
      </c>
      <c r="I8020" s="89"/>
    </row>
    <row r="8021">
      <c r="A8021" t="s">
        <v>21295</v>
      </c>
      <c r="B8021" t="s">
        <v>19476</v>
      </c>
      <c r="C8021" t="s">
        <v>3838</v>
      </c>
      <c r="D8021" t="s">
        <v>19630</v>
      </c>
      <c r="E8021" s="89">
        <v>415753</v>
      </c>
      <c r="F8021" s="89">
        <v>704537</v>
      </c>
      <c r="G8021" s="89">
        <v>2</v>
      </c>
      <c r="H8021" t="s">
        <v>19630</v>
      </c>
      <c r="I8021" s="89"/>
    </row>
    <row r="8022">
      <c r="A8022" t="s">
        <v>21296</v>
      </c>
      <c r="B8022" t="s">
        <v>19477</v>
      </c>
      <c r="C8022" t="s">
        <v>3838</v>
      </c>
      <c r="D8022" t="s">
        <v>19630</v>
      </c>
      <c r="E8022" s="89">
        <v>9351381765.80788</v>
      </c>
      <c r="F8022" s="89">
        <v>704537</v>
      </c>
      <c r="G8022" s="89">
        <v>2</v>
      </c>
      <c r="H8022" t="s">
        <v>19630</v>
      </c>
      <c r="I8022" s="89"/>
    </row>
    <row r="8023">
      <c r="A8023" t="s">
        <v>21297</v>
      </c>
      <c r="B8023" t="s">
        <v>19478</v>
      </c>
      <c r="C8023" t="s">
        <v>3838</v>
      </c>
      <c r="D8023" t="s">
        <v>19630</v>
      </c>
      <c r="E8023" s="89">
        <v>0.5901081135554271</v>
      </c>
      <c r="F8023" s="89">
        <v>704537</v>
      </c>
      <c r="G8023" s="89">
        <v>2</v>
      </c>
      <c r="H8023" t="s">
        <v>19630</v>
      </c>
      <c r="I8023" s="89"/>
    </row>
    <row r="8024">
      <c r="A8024" t="s">
        <v>21298</v>
      </c>
      <c r="B8024" t="s">
        <v>19479</v>
      </c>
      <c r="C8024" t="s">
        <v>3838</v>
      </c>
      <c r="D8024" t="s">
        <v>19630</v>
      </c>
      <c r="E8024" s="89">
        <v>13273.08823497968</v>
      </c>
      <c r="F8024" s="89">
        <v>704537</v>
      </c>
      <c r="G8024" s="89">
        <v>2</v>
      </c>
      <c r="H8024" t="s">
        <v>19630</v>
      </c>
      <c r="I8024" s="89"/>
    </row>
    <row r="8025">
      <c r="A8025" t="s">
        <v>21299</v>
      </c>
      <c r="B8025" t="s">
        <v>19483</v>
      </c>
      <c r="C8025" t="s">
        <v>3838</v>
      </c>
      <c r="D8025" t="s">
        <v>19614</v>
      </c>
      <c r="E8025" s="89">
        <v>0.05692368510385083</v>
      </c>
      <c r="F8025" s="89">
        <v>704537</v>
      </c>
      <c r="G8025" s="89">
        <v>2</v>
      </c>
      <c r="H8025" t="s">
        <v>19629</v>
      </c>
      <c r="I8025" s="89"/>
    </row>
    <row r="8026">
      <c r="A8026" t="s">
        <v>21300</v>
      </c>
      <c r="B8026" t="s">
        <v>19483</v>
      </c>
      <c r="C8026" t="s">
        <v>3838</v>
      </c>
      <c r="D8026" t="s">
        <v>19615</v>
      </c>
      <c r="E8026" s="89">
        <v>0.05709259157022357</v>
      </c>
      <c r="F8026" s="89">
        <v>704537</v>
      </c>
      <c r="G8026" s="89">
        <v>2</v>
      </c>
      <c r="H8026" t="s">
        <v>19629</v>
      </c>
      <c r="I8026" s="89"/>
    </row>
    <row r="8027">
      <c r="A8027" t="s">
        <v>21301</v>
      </c>
      <c r="B8027" t="s">
        <v>19483</v>
      </c>
      <c r="C8027" t="s">
        <v>3838</v>
      </c>
      <c r="D8027" t="s">
        <v>19616</v>
      </c>
      <c r="E8027" s="89">
        <v>0.05692368510385083</v>
      </c>
      <c r="F8027" s="89">
        <v>704537</v>
      </c>
      <c r="G8027" s="89">
        <v>2</v>
      </c>
      <c r="H8027" t="s">
        <v>19629</v>
      </c>
      <c r="I8027" s="89"/>
    </row>
    <row r="8028">
      <c r="A8028" t="s">
        <v>21302</v>
      </c>
      <c r="B8028" t="s">
        <v>19483</v>
      </c>
      <c r="C8028" t="s">
        <v>3838</v>
      </c>
      <c r="D8028" t="s">
        <v>19617</v>
      </c>
      <c r="E8028" s="89">
        <v>0.05707881919944593</v>
      </c>
      <c r="F8028" s="89">
        <v>704537</v>
      </c>
      <c r="G8028" s="89">
        <v>2</v>
      </c>
      <c r="H8028" t="s">
        <v>19629</v>
      </c>
      <c r="I8028" s="89"/>
    </row>
    <row r="8029">
      <c r="A8029" t="s">
        <v>21303</v>
      </c>
      <c r="B8029" t="s">
        <v>19483</v>
      </c>
      <c r="C8029" t="s">
        <v>3838</v>
      </c>
      <c r="D8029" t="s">
        <v>19618</v>
      </c>
      <c r="E8029" s="89">
        <v>0.05136480197032154</v>
      </c>
      <c r="F8029" s="89">
        <v>704537</v>
      </c>
      <c r="G8029" s="89">
        <v>2</v>
      </c>
      <c r="H8029" t="s">
        <v>19629</v>
      </c>
      <c r="I8029" s="89"/>
    </row>
    <row r="8030">
      <c r="A8030" t="s">
        <v>21304</v>
      </c>
      <c r="B8030" t="s">
        <v>19483</v>
      </c>
      <c r="C8030" t="s">
        <v>3838</v>
      </c>
      <c r="D8030" t="s">
        <v>19619</v>
      </c>
      <c r="E8030" s="89">
        <v>0.04984885011755765</v>
      </c>
      <c r="F8030" s="89">
        <v>704537</v>
      </c>
      <c r="G8030" s="89">
        <v>2</v>
      </c>
      <c r="H8030" t="s">
        <v>19629</v>
      </c>
      <c r="I8030" s="89"/>
    </row>
    <row r="8031">
      <c r="A8031" t="s">
        <v>21305</v>
      </c>
      <c r="B8031" t="s">
        <v>19483</v>
      </c>
      <c r="C8031" t="s">
        <v>3838</v>
      </c>
      <c r="D8031" t="s">
        <v>19620</v>
      </c>
      <c r="E8031" s="89">
        <v>0.0479556507043539</v>
      </c>
      <c r="F8031" s="89">
        <v>704537</v>
      </c>
      <c r="G8031" s="89">
        <v>2</v>
      </c>
      <c r="H8031" t="s">
        <v>19629</v>
      </c>
      <c r="I8031" s="89"/>
    </row>
    <row r="8032">
      <c r="A8032" t="s">
        <v>21306</v>
      </c>
      <c r="B8032" t="s">
        <v>19483</v>
      </c>
      <c r="C8032" t="s">
        <v>3838</v>
      </c>
      <c r="D8032" t="s">
        <v>19621</v>
      </c>
      <c r="E8032" s="89">
        <v>0.02558009981310901</v>
      </c>
      <c r="F8032" s="89">
        <v>704537</v>
      </c>
      <c r="G8032" s="89">
        <v>2</v>
      </c>
      <c r="H8032" t="s">
        <v>19629</v>
      </c>
      <c r="I8032" s="89"/>
    </row>
    <row r="8033">
      <c r="A8033" t="s">
        <v>21307</v>
      </c>
      <c r="B8033" t="s">
        <v>19483</v>
      </c>
      <c r="C8033" t="s">
        <v>3838</v>
      </c>
      <c r="D8033" t="s">
        <v>19622</v>
      </c>
      <c r="E8033" s="89">
        <v>0.05072633771691343</v>
      </c>
      <c r="F8033" s="89">
        <v>704537</v>
      </c>
      <c r="G8033" s="89">
        <v>2</v>
      </c>
      <c r="H8033" t="s">
        <v>19629</v>
      </c>
      <c r="I8033" s="89"/>
    </row>
    <row r="8034">
      <c r="A8034" t="s">
        <v>21308</v>
      </c>
      <c r="B8034" t="s">
        <v>19483</v>
      </c>
      <c r="C8034" t="s">
        <v>3838</v>
      </c>
      <c r="D8034" t="s">
        <v>19623</v>
      </c>
      <c r="E8034" s="89">
        <v>0.04137327681689889</v>
      </c>
      <c r="F8034" s="89">
        <v>704537</v>
      </c>
      <c r="G8034" s="89">
        <v>2</v>
      </c>
      <c r="H8034" t="s">
        <v>19629</v>
      </c>
      <c r="I8034" s="89"/>
    </row>
    <row r="8035">
      <c r="A8035" t="s">
        <v>21309</v>
      </c>
      <c r="B8035" t="s">
        <v>19483</v>
      </c>
      <c r="C8035" t="s">
        <v>3838</v>
      </c>
      <c r="D8035" t="s">
        <v>19624</v>
      </c>
      <c r="E8035" s="89">
        <v>0.08995955047608338</v>
      </c>
      <c r="F8035" s="89">
        <v>704537</v>
      </c>
      <c r="G8035" s="89">
        <v>2</v>
      </c>
      <c r="H8035" t="s">
        <v>19629</v>
      </c>
      <c r="I8035" s="89"/>
    </row>
    <row r="8036">
      <c r="A8036" t="s">
        <v>21310</v>
      </c>
      <c r="B8036" t="s">
        <v>19476</v>
      </c>
      <c r="C8036" t="s">
        <v>3839</v>
      </c>
      <c r="D8036" t="s">
        <v>19630</v>
      </c>
      <c r="E8036" s="89">
        <v>672034</v>
      </c>
      <c r="F8036" s="89">
        <v>704537</v>
      </c>
      <c r="G8036" s="89">
        <v>2</v>
      </c>
      <c r="H8036" t="s">
        <v>19630</v>
      </c>
      <c r="I8036" s="89"/>
    </row>
    <row r="8037">
      <c r="A8037" t="s">
        <v>21311</v>
      </c>
      <c r="B8037" t="s">
        <v>19477</v>
      </c>
      <c r="C8037" t="s">
        <v>3839</v>
      </c>
      <c r="D8037" t="s">
        <v>19630</v>
      </c>
      <c r="E8037" s="89">
        <v>47832887951.15527</v>
      </c>
      <c r="F8037" s="89">
        <v>704537</v>
      </c>
      <c r="G8037" s="89">
        <v>2</v>
      </c>
      <c r="H8037" t="s">
        <v>19630</v>
      </c>
      <c r="I8037" s="89"/>
    </row>
    <row r="8038">
      <c r="A8038" t="s">
        <v>21312</v>
      </c>
      <c r="B8038" t="s">
        <v>19478</v>
      </c>
      <c r="C8038" t="s">
        <v>3839</v>
      </c>
      <c r="D8038" t="s">
        <v>19630</v>
      </c>
      <c r="E8038" s="89">
        <v>0.9538661560712922</v>
      </c>
      <c r="F8038" s="89">
        <v>704537</v>
      </c>
      <c r="G8038" s="89">
        <v>2</v>
      </c>
      <c r="H8038" t="s">
        <v>19630</v>
      </c>
      <c r="I8038" s="89"/>
    </row>
    <row r="8039">
      <c r="A8039" t="s">
        <v>21313</v>
      </c>
      <c r="B8039" t="s">
        <v>19479</v>
      </c>
      <c r="C8039" t="s">
        <v>3839</v>
      </c>
      <c r="D8039" t="s">
        <v>19630</v>
      </c>
      <c r="E8039" s="89">
        <v>67892.65567479817</v>
      </c>
      <c r="F8039" s="89">
        <v>704537</v>
      </c>
      <c r="G8039" s="89">
        <v>2</v>
      </c>
      <c r="H8039" t="s">
        <v>19630</v>
      </c>
      <c r="I8039" s="89"/>
    </row>
    <row r="8040">
      <c r="A8040" t="s">
        <v>21314</v>
      </c>
      <c r="B8040" t="s">
        <v>19483</v>
      </c>
      <c r="C8040" t="s">
        <v>3839</v>
      </c>
      <c r="D8040" t="s">
        <v>19614</v>
      </c>
      <c r="E8040" s="89">
        <v>0.1743672848952404</v>
      </c>
      <c r="F8040" s="89">
        <v>704537</v>
      </c>
      <c r="G8040" s="89">
        <v>2</v>
      </c>
      <c r="H8040" t="s">
        <v>19629</v>
      </c>
      <c r="I8040" s="89"/>
    </row>
    <row r="8041">
      <c r="A8041" t="s">
        <v>21315</v>
      </c>
      <c r="B8041" t="s">
        <v>19483</v>
      </c>
      <c r="C8041" t="s">
        <v>3839</v>
      </c>
      <c r="D8041" t="s">
        <v>19615</v>
      </c>
      <c r="E8041" s="89">
        <v>0.1749774933516782</v>
      </c>
      <c r="F8041" s="89">
        <v>704537</v>
      </c>
      <c r="G8041" s="89">
        <v>2</v>
      </c>
      <c r="H8041" t="s">
        <v>19629</v>
      </c>
      <c r="I8041" s="89"/>
    </row>
    <row r="8042">
      <c r="A8042" t="s">
        <v>21316</v>
      </c>
      <c r="B8042" t="s">
        <v>19483</v>
      </c>
      <c r="C8042" t="s">
        <v>3839</v>
      </c>
      <c r="D8042" t="s">
        <v>19616</v>
      </c>
      <c r="E8042" s="89">
        <v>0.1743674870659094</v>
      </c>
      <c r="F8042" s="89">
        <v>704537</v>
      </c>
      <c r="G8042" s="89">
        <v>2</v>
      </c>
      <c r="H8042" t="s">
        <v>19629</v>
      </c>
      <c r="I8042" s="89"/>
    </row>
    <row r="8043">
      <c r="A8043" t="s">
        <v>21317</v>
      </c>
      <c r="B8043" t="s">
        <v>19483</v>
      </c>
      <c r="C8043" t="s">
        <v>3839</v>
      </c>
      <c r="D8043" t="s">
        <v>19617</v>
      </c>
      <c r="E8043" s="89">
        <v>0.1748936933560556</v>
      </c>
      <c r="F8043" s="89">
        <v>704537</v>
      </c>
      <c r="G8043" s="89">
        <v>2</v>
      </c>
      <c r="H8043" t="s">
        <v>19629</v>
      </c>
      <c r="I8043" s="89"/>
    </row>
    <row r="8044">
      <c r="A8044" t="s">
        <v>21318</v>
      </c>
      <c r="B8044" t="s">
        <v>19483</v>
      </c>
      <c r="C8044" t="s">
        <v>3839</v>
      </c>
      <c r="D8044" t="s">
        <v>19618</v>
      </c>
      <c r="E8044" s="89">
        <v>0.1597885228719657</v>
      </c>
      <c r="F8044" s="89">
        <v>704537</v>
      </c>
      <c r="G8044" s="89">
        <v>2</v>
      </c>
      <c r="H8044" t="s">
        <v>19629</v>
      </c>
      <c r="I8044" s="89"/>
    </row>
    <row r="8045">
      <c r="A8045" t="s">
        <v>21319</v>
      </c>
      <c r="B8045" t="s">
        <v>19483</v>
      </c>
      <c r="C8045" t="s">
        <v>3839</v>
      </c>
      <c r="D8045" t="s">
        <v>19619</v>
      </c>
      <c r="E8045" s="89">
        <v>0.1556954201983815</v>
      </c>
      <c r="F8045" s="89">
        <v>704537</v>
      </c>
      <c r="G8045" s="89">
        <v>2</v>
      </c>
      <c r="H8045" t="s">
        <v>19629</v>
      </c>
      <c r="I8045" s="89"/>
    </row>
    <row r="8046">
      <c r="A8046" t="s">
        <v>21320</v>
      </c>
      <c r="B8046" t="s">
        <v>19483</v>
      </c>
      <c r="C8046" t="s">
        <v>3839</v>
      </c>
      <c r="D8046" t="s">
        <v>19620</v>
      </c>
      <c r="E8046" s="89">
        <v>0.1498119564464195</v>
      </c>
      <c r="F8046" s="89">
        <v>704537</v>
      </c>
      <c r="G8046" s="89">
        <v>2</v>
      </c>
      <c r="H8046" t="s">
        <v>19629</v>
      </c>
      <c r="I8046" s="89"/>
    </row>
    <row r="8047">
      <c r="A8047" t="s">
        <v>21321</v>
      </c>
      <c r="B8047" t="s">
        <v>19483</v>
      </c>
      <c r="C8047" t="s">
        <v>3839</v>
      </c>
      <c r="D8047" t="s">
        <v>19621</v>
      </c>
      <c r="E8047" s="89">
        <v>0.07885521301159581</v>
      </c>
      <c r="F8047" s="89">
        <v>704537</v>
      </c>
      <c r="G8047" s="89">
        <v>2</v>
      </c>
      <c r="H8047" t="s">
        <v>19629</v>
      </c>
      <c r="I8047" s="89"/>
    </row>
    <row r="8048">
      <c r="A8048" t="s">
        <v>21322</v>
      </c>
      <c r="B8048" t="s">
        <v>19483</v>
      </c>
      <c r="C8048" t="s">
        <v>3839</v>
      </c>
      <c r="D8048" t="s">
        <v>19622</v>
      </c>
      <c r="E8048" s="89">
        <v>0.1575247552581363</v>
      </c>
      <c r="F8048" s="89">
        <v>704537</v>
      </c>
      <c r="G8048" s="89">
        <v>2</v>
      </c>
      <c r="H8048" t="s">
        <v>19629</v>
      </c>
      <c r="I8048" s="89"/>
    </row>
    <row r="8049">
      <c r="A8049" t="s">
        <v>21323</v>
      </c>
      <c r="B8049" t="s">
        <v>19483</v>
      </c>
      <c r="C8049" t="s">
        <v>3839</v>
      </c>
      <c r="D8049" t="s">
        <v>19623</v>
      </c>
      <c r="E8049" s="89">
        <v>0.1291154898868065</v>
      </c>
      <c r="F8049" s="89">
        <v>704537</v>
      </c>
      <c r="G8049" s="89">
        <v>2</v>
      </c>
      <c r="H8049" t="s">
        <v>19629</v>
      </c>
      <c r="I8049" s="89"/>
    </row>
    <row r="8050">
      <c r="A8050" t="s">
        <v>21324</v>
      </c>
      <c r="B8050" t="s">
        <v>19483</v>
      </c>
      <c r="C8050" t="s">
        <v>3839</v>
      </c>
      <c r="D8050" t="s">
        <v>19624</v>
      </c>
      <c r="E8050" s="89">
        <v>0.2835654092611185</v>
      </c>
      <c r="F8050" s="89">
        <v>704537</v>
      </c>
      <c r="G8050" s="89">
        <v>2</v>
      </c>
      <c r="H8050" t="s">
        <v>19629</v>
      </c>
      <c r="I8050" s="89"/>
    </row>
    <row r="8051">
      <c r="A8051" t="s">
        <v>21325</v>
      </c>
      <c r="B8051" t="s">
        <v>19476</v>
      </c>
      <c r="C8051" t="s">
        <v>3846</v>
      </c>
      <c r="D8051" t="s">
        <v>19630</v>
      </c>
      <c r="E8051" s="89">
        <v>306566</v>
      </c>
      <c r="F8051" s="89">
        <v>704537</v>
      </c>
      <c r="G8051" s="89">
        <v>2</v>
      </c>
      <c r="H8051" t="s">
        <v>19630</v>
      </c>
      <c r="I8051" s="89"/>
    </row>
    <row r="8052">
      <c r="A8052" t="s">
        <v>21326</v>
      </c>
      <c r="B8052" t="s">
        <v>19477</v>
      </c>
      <c r="C8052" t="s">
        <v>3846</v>
      </c>
      <c r="D8052" t="s">
        <v>19630</v>
      </c>
      <c r="E8052" s="89">
        <v>8282016584.942261</v>
      </c>
      <c r="F8052" s="89">
        <v>704537</v>
      </c>
      <c r="G8052" s="89">
        <v>2</v>
      </c>
      <c r="H8052" t="s">
        <v>19630</v>
      </c>
      <c r="I8052" s="89"/>
    </row>
    <row r="8053">
      <c r="A8053" t="s">
        <v>21327</v>
      </c>
      <c r="B8053" t="s">
        <v>19478</v>
      </c>
      <c r="C8053" t="s">
        <v>3846</v>
      </c>
      <c r="D8053" t="s">
        <v>19630</v>
      </c>
      <c r="E8053" s="89">
        <v>0.4351311570577557</v>
      </c>
      <c r="F8053" s="89">
        <v>704537</v>
      </c>
      <c r="G8053" s="89">
        <v>2</v>
      </c>
      <c r="H8053" t="s">
        <v>19630</v>
      </c>
      <c r="I8053" s="89"/>
    </row>
    <row r="8054">
      <c r="A8054" t="s">
        <v>21328</v>
      </c>
      <c r="B8054" t="s">
        <v>19479</v>
      </c>
      <c r="C8054" t="s">
        <v>3846</v>
      </c>
      <c r="D8054" t="s">
        <v>19630</v>
      </c>
      <c r="E8054" s="89">
        <v>11755.26137724812</v>
      </c>
      <c r="F8054" s="89">
        <v>704537</v>
      </c>
      <c r="G8054" s="89">
        <v>2</v>
      </c>
      <c r="H8054" t="s">
        <v>19630</v>
      </c>
      <c r="I8054" s="89"/>
    </row>
    <row r="8055">
      <c r="A8055" t="s">
        <v>21329</v>
      </c>
      <c r="B8055" t="s">
        <v>19483</v>
      </c>
      <c r="C8055" t="s">
        <v>3846</v>
      </c>
      <c r="D8055" t="s">
        <v>19614</v>
      </c>
      <c r="E8055" s="89">
        <v>0.06563277263618043</v>
      </c>
      <c r="F8055" s="89">
        <v>704537</v>
      </c>
      <c r="G8055" s="89">
        <v>2</v>
      </c>
      <c r="H8055" t="s">
        <v>19629</v>
      </c>
      <c r="I8055" s="89"/>
    </row>
    <row r="8056">
      <c r="A8056" t="s">
        <v>21330</v>
      </c>
      <c r="B8056" t="s">
        <v>19483</v>
      </c>
      <c r="C8056" t="s">
        <v>3846</v>
      </c>
      <c r="D8056" t="s">
        <v>19615</v>
      </c>
      <c r="E8056" s="89">
        <v>0.06589824427616094</v>
      </c>
      <c r="F8056" s="89">
        <v>704537</v>
      </c>
      <c r="G8056" s="89">
        <v>2</v>
      </c>
      <c r="H8056" t="s">
        <v>19629</v>
      </c>
      <c r="I8056" s="89"/>
    </row>
    <row r="8057">
      <c r="A8057" t="s">
        <v>21331</v>
      </c>
      <c r="B8057" t="s">
        <v>19483</v>
      </c>
      <c r="C8057" t="s">
        <v>3846</v>
      </c>
      <c r="D8057" t="s">
        <v>19616</v>
      </c>
      <c r="E8057" s="89">
        <v>0.06563277263618043</v>
      </c>
      <c r="F8057" s="89">
        <v>704537</v>
      </c>
      <c r="G8057" s="89">
        <v>2</v>
      </c>
      <c r="H8057" t="s">
        <v>19629</v>
      </c>
      <c r="I8057" s="89"/>
    </row>
    <row r="8058">
      <c r="A8058" t="s">
        <v>21332</v>
      </c>
      <c r="B8058" t="s">
        <v>19483</v>
      </c>
      <c r="C8058" t="s">
        <v>3846</v>
      </c>
      <c r="D8058" t="s">
        <v>19617</v>
      </c>
      <c r="E8058" s="89">
        <v>0.06586779514179107</v>
      </c>
      <c r="F8058" s="89">
        <v>704537</v>
      </c>
      <c r="G8058" s="89">
        <v>2</v>
      </c>
      <c r="H8058" t="s">
        <v>19629</v>
      </c>
      <c r="I8058" s="89"/>
    </row>
    <row r="8059">
      <c r="A8059" t="s">
        <v>21333</v>
      </c>
      <c r="B8059" t="s">
        <v>19483</v>
      </c>
      <c r="C8059" t="s">
        <v>3846</v>
      </c>
      <c r="D8059" t="s">
        <v>19618</v>
      </c>
      <c r="E8059" s="89">
        <v>0.05908837147859187</v>
      </c>
      <c r="F8059" s="89">
        <v>704537</v>
      </c>
      <c r="G8059" s="89">
        <v>2</v>
      </c>
      <c r="H8059" t="s">
        <v>19629</v>
      </c>
      <c r="I8059" s="89"/>
    </row>
    <row r="8060">
      <c r="A8060" t="s">
        <v>21334</v>
      </c>
      <c r="B8060" t="s">
        <v>19483</v>
      </c>
      <c r="C8060" t="s">
        <v>3846</v>
      </c>
      <c r="D8060" t="s">
        <v>19619</v>
      </c>
      <c r="E8060" s="89">
        <v>0.05772813645598591</v>
      </c>
      <c r="F8060" s="89">
        <v>704537</v>
      </c>
      <c r="G8060" s="89">
        <v>2</v>
      </c>
      <c r="H8060" t="s">
        <v>19629</v>
      </c>
      <c r="I8060" s="89"/>
    </row>
    <row r="8061">
      <c r="A8061" t="s">
        <v>21335</v>
      </c>
      <c r="B8061" t="s">
        <v>19483</v>
      </c>
      <c r="C8061" t="s">
        <v>3846</v>
      </c>
      <c r="D8061" t="s">
        <v>19620</v>
      </c>
      <c r="E8061" s="89">
        <v>0.05538789419623346</v>
      </c>
      <c r="F8061" s="89">
        <v>704537</v>
      </c>
      <c r="G8061" s="89">
        <v>2</v>
      </c>
      <c r="H8061" t="s">
        <v>19629</v>
      </c>
      <c r="I8061" s="89"/>
    </row>
    <row r="8062">
      <c r="A8062" t="s">
        <v>21336</v>
      </c>
      <c r="B8062" t="s">
        <v>19483</v>
      </c>
      <c r="C8062" t="s">
        <v>3846</v>
      </c>
      <c r="D8062" t="s">
        <v>19621</v>
      </c>
      <c r="E8062" s="89">
        <v>0.03075240526171092</v>
      </c>
      <c r="F8062" s="89">
        <v>704537</v>
      </c>
      <c r="G8062" s="89">
        <v>2</v>
      </c>
      <c r="H8062" t="s">
        <v>19629</v>
      </c>
      <c r="I8062" s="89"/>
    </row>
    <row r="8063">
      <c r="A8063" t="s">
        <v>21337</v>
      </c>
      <c r="B8063" t="s">
        <v>19483</v>
      </c>
      <c r="C8063" t="s">
        <v>3846</v>
      </c>
      <c r="D8063" t="s">
        <v>19622</v>
      </c>
      <c r="E8063" s="89">
        <v>0.05874423960135684</v>
      </c>
      <c r="F8063" s="89">
        <v>704537</v>
      </c>
      <c r="G8063" s="89">
        <v>2</v>
      </c>
      <c r="H8063" t="s">
        <v>19629</v>
      </c>
      <c r="I8063" s="89"/>
    </row>
    <row r="8064">
      <c r="A8064" t="s">
        <v>21338</v>
      </c>
      <c r="B8064" t="s">
        <v>19483</v>
      </c>
      <c r="C8064" t="s">
        <v>3846</v>
      </c>
      <c r="D8064" t="s">
        <v>19623</v>
      </c>
      <c r="E8064" s="89">
        <v>0.05108275373215051</v>
      </c>
      <c r="F8064" s="89">
        <v>704537</v>
      </c>
      <c r="G8064" s="89">
        <v>2</v>
      </c>
      <c r="H8064" t="s">
        <v>19629</v>
      </c>
      <c r="I8064" s="89"/>
    </row>
    <row r="8065">
      <c r="A8065" t="s">
        <v>21339</v>
      </c>
      <c r="B8065" t="s">
        <v>19483</v>
      </c>
      <c r="C8065" t="s">
        <v>3846</v>
      </c>
      <c r="D8065" t="s">
        <v>19624</v>
      </c>
      <c r="E8065" s="89">
        <v>0.1088985289941764</v>
      </c>
      <c r="F8065" s="89">
        <v>704537</v>
      </c>
      <c r="G8065" s="89">
        <v>2</v>
      </c>
      <c r="H8065" t="s">
        <v>19629</v>
      </c>
      <c r="I8065" s="89"/>
    </row>
    <row r="8066">
      <c r="A8066" t="s">
        <v>21340</v>
      </c>
      <c r="B8066" t="s">
        <v>19476</v>
      </c>
      <c r="C8066" t="s">
        <v>3847</v>
      </c>
      <c r="D8066" t="s">
        <v>19630</v>
      </c>
      <c r="E8066" s="89">
        <v>40001</v>
      </c>
      <c r="F8066" s="89">
        <v>704537</v>
      </c>
      <c r="G8066" s="89">
        <v>2</v>
      </c>
      <c r="H8066" t="s">
        <v>19630</v>
      </c>
      <c r="I8066" s="89"/>
    </row>
    <row r="8067">
      <c r="A8067" t="s">
        <v>21341</v>
      </c>
      <c r="B8067" t="s">
        <v>19477</v>
      </c>
      <c r="C8067" t="s">
        <v>3847</v>
      </c>
      <c r="D8067" t="s">
        <v>19630</v>
      </c>
      <c r="E8067" s="89">
        <v>1025179541.55957</v>
      </c>
      <c r="F8067" s="89">
        <v>704537</v>
      </c>
      <c r="G8067" s="89">
        <v>2</v>
      </c>
      <c r="H8067" t="s">
        <v>19630</v>
      </c>
      <c r="I8067" s="89"/>
    </row>
    <row r="8068">
      <c r="A8068" t="s">
        <v>21342</v>
      </c>
      <c r="B8068" t="s">
        <v>19478</v>
      </c>
      <c r="C8068" t="s">
        <v>3847</v>
      </c>
      <c r="D8068" t="s">
        <v>19630</v>
      </c>
      <c r="E8068" s="89">
        <v>0.05677629421875643</v>
      </c>
      <c r="F8068" s="89">
        <v>704537</v>
      </c>
      <c r="G8068" s="89">
        <v>2</v>
      </c>
      <c r="H8068" t="s">
        <v>19630</v>
      </c>
      <c r="I8068" s="89"/>
    </row>
    <row r="8069">
      <c r="A8069" t="s">
        <v>21343</v>
      </c>
      <c r="B8069" t="s">
        <v>19479</v>
      </c>
      <c r="C8069" t="s">
        <v>3847</v>
      </c>
      <c r="D8069" t="s">
        <v>19630</v>
      </c>
      <c r="E8069" s="89">
        <v>1455.111004190795</v>
      </c>
      <c r="F8069" s="89">
        <v>704537</v>
      </c>
      <c r="G8069" s="89">
        <v>2</v>
      </c>
      <c r="H8069" t="s">
        <v>19630</v>
      </c>
      <c r="I8069" s="89"/>
    </row>
    <row r="8070">
      <c r="A8070" t="s">
        <v>21344</v>
      </c>
      <c r="B8070" t="s">
        <v>19483</v>
      </c>
      <c r="C8070" t="s">
        <v>3847</v>
      </c>
      <c r="D8070" t="s">
        <v>19614</v>
      </c>
      <c r="E8070" s="89">
        <v>0.06022373330004843</v>
      </c>
      <c r="F8070" s="89">
        <v>704537</v>
      </c>
      <c r="G8070" s="89">
        <v>2</v>
      </c>
      <c r="H8070" t="s">
        <v>19629</v>
      </c>
      <c r="I8070" s="89"/>
    </row>
    <row r="8071">
      <c r="A8071" t="s">
        <v>21345</v>
      </c>
      <c r="B8071" t="s">
        <v>19483</v>
      </c>
      <c r="C8071" t="s">
        <v>3847</v>
      </c>
      <c r="D8071" t="s">
        <v>19615</v>
      </c>
      <c r="E8071" s="89">
        <v>0.06022373330004843</v>
      </c>
      <c r="F8071" s="89">
        <v>704537</v>
      </c>
      <c r="G8071" s="89">
        <v>2</v>
      </c>
      <c r="H8071" t="s">
        <v>19629</v>
      </c>
      <c r="I8071" s="89"/>
    </row>
    <row r="8072">
      <c r="A8072" t="s">
        <v>21346</v>
      </c>
      <c r="B8072" t="s">
        <v>19483</v>
      </c>
      <c r="C8072" t="s">
        <v>3847</v>
      </c>
      <c r="D8072" t="s">
        <v>19616</v>
      </c>
      <c r="E8072" s="89">
        <v>0.06022373330004843</v>
      </c>
      <c r="F8072" s="89">
        <v>704537</v>
      </c>
      <c r="G8072" s="89">
        <v>2</v>
      </c>
      <c r="H8072" t="s">
        <v>19629</v>
      </c>
      <c r="I8072" s="89"/>
    </row>
    <row r="8073">
      <c r="A8073" t="s">
        <v>21347</v>
      </c>
      <c r="B8073" t="s">
        <v>19483</v>
      </c>
      <c r="C8073" t="s">
        <v>3847</v>
      </c>
      <c r="D8073" t="s">
        <v>19617</v>
      </c>
      <c r="E8073" s="89">
        <v>0.06022373330004843</v>
      </c>
      <c r="F8073" s="89">
        <v>704537</v>
      </c>
      <c r="G8073" s="89">
        <v>2</v>
      </c>
      <c r="H8073" t="s">
        <v>19629</v>
      </c>
      <c r="I8073" s="89"/>
    </row>
    <row r="8074">
      <c r="A8074" t="s">
        <v>21348</v>
      </c>
      <c r="B8074" t="s">
        <v>19483</v>
      </c>
      <c r="C8074" t="s">
        <v>3847</v>
      </c>
      <c r="D8074" t="s">
        <v>19618</v>
      </c>
      <c r="E8074" s="89">
        <v>0.05444696433795956</v>
      </c>
      <c r="F8074" s="89">
        <v>704537</v>
      </c>
      <c r="G8074" s="89">
        <v>2</v>
      </c>
      <c r="H8074" t="s">
        <v>19629</v>
      </c>
      <c r="I8074" s="89"/>
    </row>
    <row r="8075">
      <c r="A8075" t="s">
        <v>21349</v>
      </c>
      <c r="B8075" t="s">
        <v>19483</v>
      </c>
      <c r="C8075" t="s">
        <v>3847</v>
      </c>
      <c r="D8075" t="s">
        <v>19619</v>
      </c>
      <c r="E8075" s="89">
        <v>0.05363567579656277</v>
      </c>
      <c r="F8075" s="89">
        <v>704537</v>
      </c>
      <c r="G8075" s="89">
        <v>2</v>
      </c>
      <c r="H8075" t="s">
        <v>19629</v>
      </c>
      <c r="I8075" s="89"/>
    </row>
    <row r="8076">
      <c r="A8076" t="s">
        <v>21350</v>
      </c>
      <c r="B8076" t="s">
        <v>19483</v>
      </c>
      <c r="C8076" t="s">
        <v>3847</v>
      </c>
      <c r="D8076" t="s">
        <v>19620</v>
      </c>
      <c r="E8076" s="89">
        <v>0.05113212198949664</v>
      </c>
      <c r="F8076" s="89">
        <v>704537</v>
      </c>
      <c r="G8076" s="89">
        <v>2</v>
      </c>
      <c r="H8076" t="s">
        <v>19629</v>
      </c>
      <c r="I8076" s="89"/>
    </row>
    <row r="8077">
      <c r="A8077" t="s">
        <v>21351</v>
      </c>
      <c r="B8077" t="s">
        <v>19483</v>
      </c>
      <c r="C8077" t="s">
        <v>3847</v>
      </c>
      <c r="D8077" t="s">
        <v>19621</v>
      </c>
      <c r="E8077" s="89">
        <v>0.02696235208005948</v>
      </c>
      <c r="F8077" s="89">
        <v>704537</v>
      </c>
      <c r="G8077" s="89">
        <v>2</v>
      </c>
      <c r="H8077" t="s">
        <v>19629</v>
      </c>
      <c r="I8077" s="89"/>
    </row>
    <row r="8078">
      <c r="A8078" t="s">
        <v>21352</v>
      </c>
      <c r="B8078" t="s">
        <v>19483</v>
      </c>
      <c r="C8078" t="s">
        <v>3847</v>
      </c>
      <c r="D8078" t="s">
        <v>19622</v>
      </c>
      <c r="E8078" s="89">
        <v>0.05336566114219661</v>
      </c>
      <c r="F8078" s="89">
        <v>704537</v>
      </c>
      <c r="G8078" s="89">
        <v>2</v>
      </c>
      <c r="H8078" t="s">
        <v>19629</v>
      </c>
      <c r="I8078" s="89"/>
    </row>
    <row r="8079">
      <c r="A8079" t="s">
        <v>21353</v>
      </c>
      <c r="B8079" t="s">
        <v>19483</v>
      </c>
      <c r="C8079" t="s">
        <v>3847</v>
      </c>
      <c r="D8079" t="s">
        <v>19623</v>
      </c>
      <c r="E8079" s="89">
        <v>0.04564167860996254</v>
      </c>
      <c r="F8079" s="89">
        <v>704537</v>
      </c>
      <c r="G8079" s="89">
        <v>2</v>
      </c>
      <c r="H8079" t="s">
        <v>19629</v>
      </c>
      <c r="I8079" s="89"/>
    </row>
    <row r="8080">
      <c r="A8080" t="s">
        <v>21354</v>
      </c>
      <c r="B8080" t="s">
        <v>19483</v>
      </c>
      <c r="C8080" t="s">
        <v>3847</v>
      </c>
      <c r="D8080" t="s">
        <v>19624</v>
      </c>
      <c r="E8080" s="89">
        <v>0.1015854959573184</v>
      </c>
      <c r="F8080" s="89">
        <v>704537</v>
      </c>
      <c r="G8080" s="89">
        <v>2</v>
      </c>
      <c r="H8080" t="s">
        <v>19629</v>
      </c>
      <c r="I8080" s="89"/>
    </row>
    <row r="8081">
      <c r="A8081" t="s">
        <v>10534</v>
      </c>
      <c r="B8081" t="s">
        <v>19476</v>
      </c>
      <c r="C8081" t="s">
        <v>19493</v>
      </c>
      <c r="D8081" t="s">
        <v>19630</v>
      </c>
      <c r="E8081" s="89">
        <v>164694</v>
      </c>
      <c r="F8081" s="89">
        <v>704537</v>
      </c>
      <c r="G8081" s="89">
        <v>2</v>
      </c>
      <c r="H8081" t="s">
        <v>19630</v>
      </c>
      <c r="I8081" s="89"/>
    </row>
    <row r="8082">
      <c r="A8082" t="s">
        <v>10535</v>
      </c>
      <c r="B8082" t="s">
        <v>19477</v>
      </c>
      <c r="C8082" t="s">
        <v>19493</v>
      </c>
      <c r="D8082" t="s">
        <v>19630</v>
      </c>
      <c r="E8082" s="89">
        <v>6554279859.062347</v>
      </c>
      <c r="F8082" s="89">
        <v>704537</v>
      </c>
      <c r="G8082" s="89">
        <v>2</v>
      </c>
      <c r="H8082" t="s">
        <v>19630</v>
      </c>
      <c r="I8082" s="89"/>
    </row>
    <row r="8083">
      <c r="A8083" t="s">
        <v>10536</v>
      </c>
      <c r="B8083" t="s">
        <v>19478</v>
      </c>
      <c r="C8083" t="s">
        <v>19493</v>
      </c>
      <c r="D8083" t="s">
        <v>19630</v>
      </c>
      <c r="E8083" s="89">
        <v>0.233762030950823</v>
      </c>
      <c r="F8083" s="89">
        <v>704537</v>
      </c>
      <c r="G8083" s="89">
        <v>2</v>
      </c>
      <c r="H8083" t="s">
        <v>19630</v>
      </c>
      <c r="I8083" s="89"/>
    </row>
    <row r="8084">
      <c r="A8084" t="s">
        <v>10537</v>
      </c>
      <c r="B8084" t="s">
        <v>19479</v>
      </c>
      <c r="C8084" t="s">
        <v>19493</v>
      </c>
      <c r="D8084" t="s">
        <v>19630</v>
      </c>
      <c r="E8084" s="89">
        <v>9302.960467743138</v>
      </c>
      <c r="F8084" s="89">
        <v>704537</v>
      </c>
      <c r="G8084" s="89">
        <v>2</v>
      </c>
      <c r="H8084" t="s">
        <v>19630</v>
      </c>
      <c r="I8084" s="89"/>
    </row>
    <row r="8085">
      <c r="A8085" t="s">
        <v>10538</v>
      </c>
      <c r="B8085" t="s">
        <v>19483</v>
      </c>
      <c r="C8085" t="s">
        <v>19493</v>
      </c>
      <c r="D8085" t="s">
        <v>19614</v>
      </c>
      <c r="E8085" s="89">
        <v>0.100129916548025</v>
      </c>
      <c r="F8085" s="89">
        <v>704537</v>
      </c>
      <c r="G8085" s="89">
        <v>2</v>
      </c>
      <c r="H8085" t="s">
        <v>19629</v>
      </c>
      <c r="I8085" s="89"/>
    </row>
    <row r="8086">
      <c r="A8086" t="s">
        <v>10539</v>
      </c>
      <c r="B8086" t="s">
        <v>19483</v>
      </c>
      <c r="C8086" t="s">
        <v>19493</v>
      </c>
      <c r="D8086" t="s">
        <v>19615</v>
      </c>
      <c r="E8086" s="89">
        <v>0.1004243918062777</v>
      </c>
      <c r="F8086" s="89">
        <v>704537</v>
      </c>
      <c r="G8086" s="89">
        <v>2</v>
      </c>
      <c r="H8086" t="s">
        <v>19629</v>
      </c>
      <c r="I8086" s="89"/>
    </row>
    <row r="8087">
      <c r="A8087" t="s">
        <v>10540</v>
      </c>
      <c r="B8087" t="s">
        <v>19483</v>
      </c>
      <c r="C8087" t="s">
        <v>19493</v>
      </c>
      <c r="D8087" t="s">
        <v>19616</v>
      </c>
      <c r="E8087" s="89">
        <v>0.100129916548025</v>
      </c>
      <c r="F8087" s="89">
        <v>704537</v>
      </c>
      <c r="G8087" s="89">
        <v>2</v>
      </c>
      <c r="H8087" t="s">
        <v>19629</v>
      </c>
      <c r="I8087" s="89"/>
    </row>
    <row r="8088">
      <c r="A8088" t="s">
        <v>10541</v>
      </c>
      <c r="B8088" t="s">
        <v>19483</v>
      </c>
      <c r="C8088" t="s">
        <v>19493</v>
      </c>
      <c r="D8088" t="s">
        <v>19617</v>
      </c>
      <c r="E8088" s="89">
        <v>0.1003710786818369</v>
      </c>
      <c r="F8088" s="89">
        <v>704537</v>
      </c>
      <c r="G8088" s="89">
        <v>2</v>
      </c>
      <c r="H8088" t="s">
        <v>19629</v>
      </c>
      <c r="I8088" s="89"/>
    </row>
    <row r="8089">
      <c r="A8089" t="s">
        <v>10542</v>
      </c>
      <c r="B8089" t="s">
        <v>19483</v>
      </c>
      <c r="C8089" t="s">
        <v>19493</v>
      </c>
      <c r="D8089" t="s">
        <v>19618</v>
      </c>
      <c r="E8089" s="89">
        <v>0.08691586760504155</v>
      </c>
      <c r="F8089" s="89">
        <v>704537</v>
      </c>
      <c r="G8089" s="89">
        <v>2</v>
      </c>
      <c r="H8089" t="s">
        <v>19629</v>
      </c>
      <c r="I8089" s="89"/>
    </row>
    <row r="8090">
      <c r="A8090" t="s">
        <v>10543</v>
      </c>
      <c r="B8090" t="s">
        <v>19483</v>
      </c>
      <c r="C8090" t="s">
        <v>19493</v>
      </c>
      <c r="D8090" t="s">
        <v>19619</v>
      </c>
      <c r="E8090" s="89">
        <v>0.0850070520126421</v>
      </c>
      <c r="F8090" s="89">
        <v>704537</v>
      </c>
      <c r="G8090" s="89">
        <v>2</v>
      </c>
      <c r="H8090" t="s">
        <v>19629</v>
      </c>
      <c r="I8090" s="89"/>
    </row>
    <row r="8091">
      <c r="A8091" t="s">
        <v>10544</v>
      </c>
      <c r="B8091" t="s">
        <v>19483</v>
      </c>
      <c r="C8091" t="s">
        <v>19493</v>
      </c>
      <c r="D8091" t="s">
        <v>19620</v>
      </c>
      <c r="E8091" s="89">
        <v>0.08183632363550492</v>
      </c>
      <c r="F8091" s="89">
        <v>704537</v>
      </c>
      <c r="G8091" s="89">
        <v>2</v>
      </c>
      <c r="H8091" t="s">
        <v>19629</v>
      </c>
      <c r="I8091" s="89"/>
    </row>
    <row r="8092">
      <c r="A8092" t="s">
        <v>10545</v>
      </c>
      <c r="B8092" t="s">
        <v>19483</v>
      </c>
      <c r="C8092" t="s">
        <v>19493</v>
      </c>
      <c r="D8092" t="s">
        <v>19621</v>
      </c>
      <c r="E8092" s="89">
        <v>0.03845308181700232</v>
      </c>
      <c r="F8092" s="89">
        <v>704537</v>
      </c>
      <c r="G8092" s="89">
        <v>2</v>
      </c>
      <c r="H8092" t="s">
        <v>19629</v>
      </c>
      <c r="I8092" s="89"/>
    </row>
    <row r="8093">
      <c r="A8093" t="s">
        <v>10546</v>
      </c>
      <c r="B8093" t="s">
        <v>19483</v>
      </c>
      <c r="C8093" t="s">
        <v>19493</v>
      </c>
      <c r="D8093" t="s">
        <v>19622</v>
      </c>
      <c r="E8093" s="89">
        <v>0.08713298819562892</v>
      </c>
      <c r="F8093" s="89">
        <v>704537</v>
      </c>
      <c r="G8093" s="89">
        <v>2</v>
      </c>
      <c r="H8093" t="s">
        <v>19629</v>
      </c>
      <c r="I8093" s="89"/>
    </row>
    <row r="8094">
      <c r="A8094" t="s">
        <v>10547</v>
      </c>
      <c r="B8094" t="s">
        <v>19483</v>
      </c>
      <c r="C8094" t="s">
        <v>19493</v>
      </c>
      <c r="D8094" t="s">
        <v>19623</v>
      </c>
      <c r="E8094" s="89">
        <v>0.0767280793334135</v>
      </c>
      <c r="F8094" s="89">
        <v>704537</v>
      </c>
      <c r="G8094" s="89">
        <v>2</v>
      </c>
      <c r="H8094" t="s">
        <v>19629</v>
      </c>
      <c r="I8094" s="89"/>
    </row>
    <row r="8095">
      <c r="A8095" t="s">
        <v>10548</v>
      </c>
      <c r="B8095" t="s">
        <v>19483</v>
      </c>
      <c r="C8095" t="s">
        <v>19493</v>
      </c>
      <c r="D8095" t="s">
        <v>19624</v>
      </c>
      <c r="E8095" s="89">
        <v>0.1613228954991029</v>
      </c>
      <c r="F8095" s="89">
        <v>704537</v>
      </c>
      <c r="G8095" s="89">
        <v>2</v>
      </c>
      <c r="H8095" t="s">
        <v>19629</v>
      </c>
      <c r="I8095" s="89"/>
    </row>
    <row r="8096">
      <c r="A8096" t="s">
        <v>10549</v>
      </c>
      <c r="B8096" t="s">
        <v>19476</v>
      </c>
      <c r="C8096" t="s">
        <v>19494</v>
      </c>
      <c r="D8096" t="s">
        <v>19630</v>
      </c>
      <c r="E8096" s="89">
        <v>250035</v>
      </c>
      <c r="F8096" s="89">
        <v>704537</v>
      </c>
      <c r="G8096" s="89">
        <v>2</v>
      </c>
      <c r="H8096" t="s">
        <v>19630</v>
      </c>
      <c r="I8096" s="89"/>
    </row>
    <row r="8097">
      <c r="A8097" t="s">
        <v>10550</v>
      </c>
      <c r="B8097" t="s">
        <v>19477</v>
      </c>
      <c r="C8097" t="s">
        <v>19494</v>
      </c>
      <c r="D8097" t="s">
        <v>19630</v>
      </c>
      <c r="E8097" s="89">
        <v>26520668838.42773</v>
      </c>
      <c r="F8097" s="89">
        <v>704537</v>
      </c>
      <c r="G8097" s="89">
        <v>2</v>
      </c>
      <c r="H8097" t="s">
        <v>19630</v>
      </c>
      <c r="I8097" s="89"/>
    </row>
    <row r="8098">
      <c r="A8098" t="s">
        <v>10551</v>
      </c>
      <c r="B8098" t="s">
        <v>19478</v>
      </c>
      <c r="C8098" t="s">
        <v>19494</v>
      </c>
      <c r="D8098" t="s">
        <v>19630</v>
      </c>
      <c r="E8098" s="89">
        <v>0.3548926458085239</v>
      </c>
      <c r="F8098" s="89">
        <v>704537</v>
      </c>
      <c r="G8098" s="89">
        <v>2</v>
      </c>
      <c r="H8098" t="s">
        <v>19630</v>
      </c>
      <c r="I8098" s="89"/>
    </row>
    <row r="8099">
      <c r="A8099" t="s">
        <v>10552</v>
      </c>
      <c r="B8099" t="s">
        <v>19479</v>
      </c>
      <c r="C8099" t="s">
        <v>19494</v>
      </c>
      <c r="D8099" t="s">
        <v>19630</v>
      </c>
      <c r="E8099" s="89">
        <v>37642.69135393561</v>
      </c>
      <c r="F8099" s="89">
        <v>704537</v>
      </c>
      <c r="G8099" s="89">
        <v>2</v>
      </c>
      <c r="H8099" t="s">
        <v>19630</v>
      </c>
      <c r="I8099" s="89"/>
    </row>
    <row r="8100">
      <c r="A8100" t="s">
        <v>10553</v>
      </c>
      <c r="B8100" t="s">
        <v>19483</v>
      </c>
      <c r="C8100" t="s">
        <v>19494</v>
      </c>
      <c r="D8100" t="s">
        <v>19614</v>
      </c>
      <c r="E8100" s="89">
        <v>0.2628596049946575</v>
      </c>
      <c r="F8100" s="89">
        <v>704537</v>
      </c>
      <c r="G8100" s="89">
        <v>2</v>
      </c>
      <c r="H8100" t="s">
        <v>19629</v>
      </c>
      <c r="I8100" s="89"/>
    </row>
    <row r="8101">
      <c r="A8101" t="s">
        <v>10554</v>
      </c>
      <c r="B8101" t="s">
        <v>19483</v>
      </c>
      <c r="C8101" t="s">
        <v>19494</v>
      </c>
      <c r="D8101" t="s">
        <v>19615</v>
      </c>
      <c r="E8101" s="89">
        <v>0.2634970436529206</v>
      </c>
      <c r="F8101" s="89">
        <v>704537</v>
      </c>
      <c r="G8101" s="89">
        <v>2</v>
      </c>
      <c r="H8101" t="s">
        <v>19629</v>
      </c>
      <c r="I8101" s="89"/>
    </row>
    <row r="8102">
      <c r="A8102" t="s">
        <v>10555</v>
      </c>
      <c r="B8102" t="s">
        <v>19483</v>
      </c>
      <c r="C8102" t="s">
        <v>19494</v>
      </c>
      <c r="D8102" t="s">
        <v>19616</v>
      </c>
      <c r="E8102" s="89">
        <v>0.2628610907665695</v>
      </c>
      <c r="F8102" s="89">
        <v>704537</v>
      </c>
      <c r="G8102" s="89">
        <v>2</v>
      </c>
      <c r="H8102" t="s">
        <v>19629</v>
      </c>
      <c r="I8102" s="89"/>
    </row>
    <row r="8103">
      <c r="A8103" t="s">
        <v>10556</v>
      </c>
      <c r="B8103" t="s">
        <v>19483</v>
      </c>
      <c r="C8103" t="s">
        <v>19494</v>
      </c>
      <c r="D8103" t="s">
        <v>19617</v>
      </c>
      <c r="E8103" s="89">
        <v>0.2634836089855043</v>
      </c>
      <c r="F8103" s="89">
        <v>704537</v>
      </c>
      <c r="G8103" s="89">
        <v>2</v>
      </c>
      <c r="H8103" t="s">
        <v>19629</v>
      </c>
      <c r="I8103" s="89"/>
    </row>
    <row r="8104">
      <c r="A8104" t="s">
        <v>10557</v>
      </c>
      <c r="B8104" t="s">
        <v>19483</v>
      </c>
      <c r="C8104" t="s">
        <v>19494</v>
      </c>
      <c r="D8104" t="s">
        <v>19618</v>
      </c>
      <c r="E8104" s="89">
        <v>0.2422648866056799</v>
      </c>
      <c r="F8104" s="89">
        <v>704537</v>
      </c>
      <c r="G8104" s="89">
        <v>2</v>
      </c>
      <c r="H8104" t="s">
        <v>19629</v>
      </c>
      <c r="I8104" s="89"/>
    </row>
    <row r="8105">
      <c r="A8105" t="s">
        <v>10558</v>
      </c>
      <c r="B8105" t="s">
        <v>19483</v>
      </c>
      <c r="C8105" t="s">
        <v>19494</v>
      </c>
      <c r="D8105" t="s">
        <v>19619</v>
      </c>
      <c r="E8105" s="89">
        <v>0.2332437187631994</v>
      </c>
      <c r="F8105" s="89">
        <v>704537</v>
      </c>
      <c r="G8105" s="89">
        <v>2</v>
      </c>
      <c r="H8105" t="s">
        <v>19629</v>
      </c>
      <c r="I8105" s="89"/>
    </row>
    <row r="8106">
      <c r="A8106" t="s">
        <v>10559</v>
      </c>
      <c r="B8106" t="s">
        <v>19483</v>
      </c>
      <c r="C8106" t="s">
        <v>19494</v>
      </c>
      <c r="D8106" t="s">
        <v>19620</v>
      </c>
      <c r="E8106" s="89">
        <v>0.2242701874298167</v>
      </c>
      <c r="F8106" s="89">
        <v>704537</v>
      </c>
      <c r="G8106" s="89">
        <v>2</v>
      </c>
      <c r="H8106" t="s">
        <v>19629</v>
      </c>
      <c r="I8106" s="89"/>
    </row>
    <row r="8107">
      <c r="A8107" t="s">
        <v>10560</v>
      </c>
      <c r="B8107" t="s">
        <v>19483</v>
      </c>
      <c r="C8107" t="s">
        <v>19494</v>
      </c>
      <c r="D8107" t="s">
        <v>19621</v>
      </c>
      <c r="E8107" s="89">
        <v>0.1219429354612494</v>
      </c>
      <c r="F8107" s="89">
        <v>704537</v>
      </c>
      <c r="G8107" s="89">
        <v>2</v>
      </c>
      <c r="H8107" t="s">
        <v>19629</v>
      </c>
      <c r="I8107" s="89"/>
    </row>
    <row r="8108">
      <c r="A8108" t="s">
        <v>10561</v>
      </c>
      <c r="B8108" t="s">
        <v>19483</v>
      </c>
      <c r="C8108" t="s">
        <v>19494</v>
      </c>
      <c r="D8108" t="s">
        <v>19622</v>
      </c>
      <c r="E8108" s="89">
        <v>0.225438520284394</v>
      </c>
      <c r="F8108" s="89">
        <v>704537</v>
      </c>
      <c r="G8108" s="89">
        <v>2</v>
      </c>
      <c r="H8108" t="s">
        <v>19629</v>
      </c>
      <c r="I8108" s="89"/>
    </row>
    <row r="8109">
      <c r="A8109" t="s">
        <v>10562</v>
      </c>
      <c r="B8109" t="s">
        <v>19483</v>
      </c>
      <c r="C8109" t="s">
        <v>19494</v>
      </c>
      <c r="D8109" t="s">
        <v>19623</v>
      </c>
      <c r="E8109" s="89">
        <v>0.1861461502406221</v>
      </c>
      <c r="F8109" s="89">
        <v>704537</v>
      </c>
      <c r="G8109" s="89">
        <v>2</v>
      </c>
      <c r="H8109" t="s">
        <v>19629</v>
      </c>
      <c r="I8109" s="89"/>
    </row>
    <row r="8110">
      <c r="A8110" t="s">
        <v>10563</v>
      </c>
      <c r="B8110" t="s">
        <v>19483</v>
      </c>
      <c r="C8110" t="s">
        <v>19494</v>
      </c>
      <c r="D8110" t="s">
        <v>19624</v>
      </c>
      <c r="E8110" s="89">
        <v>0.4187432752484584</v>
      </c>
      <c r="F8110" s="89">
        <v>704537</v>
      </c>
      <c r="G8110" s="89">
        <v>2</v>
      </c>
      <c r="H8110" t="s">
        <v>19629</v>
      </c>
      <c r="I8110" s="89"/>
    </row>
    <row r="8111">
      <c r="A8111" t="s">
        <v>10564</v>
      </c>
      <c r="B8111" t="s">
        <v>19476</v>
      </c>
      <c r="C8111" t="s">
        <v>19495</v>
      </c>
      <c r="D8111" t="s">
        <v>19630</v>
      </c>
      <c r="E8111" s="89">
        <v>92876</v>
      </c>
      <c r="F8111" s="89">
        <v>704537</v>
      </c>
      <c r="G8111" s="89">
        <v>2</v>
      </c>
      <c r="H8111" t="s">
        <v>19630</v>
      </c>
      <c r="I8111" s="89"/>
    </row>
    <row r="8112">
      <c r="A8112" t="s">
        <v>10565</v>
      </c>
      <c r="B8112" t="s">
        <v>19477</v>
      </c>
      <c r="C8112" t="s">
        <v>19495</v>
      </c>
      <c r="D8112" t="s">
        <v>19630</v>
      </c>
      <c r="E8112" s="89">
        <v>15079614231.33746</v>
      </c>
      <c r="F8112" s="89">
        <v>704537</v>
      </c>
      <c r="G8112" s="89">
        <v>2</v>
      </c>
      <c r="H8112" t="s">
        <v>19630</v>
      </c>
      <c r="I8112" s="89"/>
    </row>
    <row r="8113">
      <c r="A8113" t="s">
        <v>10566</v>
      </c>
      <c r="B8113" t="s">
        <v>19478</v>
      </c>
      <c r="C8113" t="s">
        <v>19495</v>
      </c>
      <c r="D8113" t="s">
        <v>19630</v>
      </c>
      <c r="E8113" s="89">
        <v>0.1318255819069829</v>
      </c>
      <c r="F8113" s="89">
        <v>704537</v>
      </c>
      <c r="G8113" s="89">
        <v>2</v>
      </c>
      <c r="H8113" t="s">
        <v>19630</v>
      </c>
      <c r="I8113" s="89"/>
    </row>
    <row r="8114">
      <c r="A8114" t="s">
        <v>10567</v>
      </c>
      <c r="B8114" t="s">
        <v>19479</v>
      </c>
      <c r="C8114" t="s">
        <v>19495</v>
      </c>
      <c r="D8114" t="s">
        <v>19630</v>
      </c>
      <c r="E8114" s="89">
        <v>21403.58026808736</v>
      </c>
      <c r="F8114" s="89">
        <v>704537</v>
      </c>
      <c r="G8114" s="89">
        <v>2</v>
      </c>
      <c r="H8114" t="s">
        <v>19630</v>
      </c>
      <c r="I8114" s="89"/>
    </row>
    <row r="8115">
      <c r="A8115" t="s">
        <v>10568</v>
      </c>
      <c r="B8115" t="s">
        <v>19483</v>
      </c>
      <c r="C8115" t="s">
        <v>19495</v>
      </c>
      <c r="D8115" t="s">
        <v>19614</v>
      </c>
      <c r="E8115" s="89">
        <v>0.408760489096623</v>
      </c>
      <c r="F8115" s="89">
        <v>704537</v>
      </c>
      <c r="G8115" s="89">
        <v>2</v>
      </c>
      <c r="H8115" t="s">
        <v>19629</v>
      </c>
      <c r="I8115" s="89"/>
    </row>
    <row r="8116">
      <c r="A8116" t="s">
        <v>10569</v>
      </c>
      <c r="B8116" t="s">
        <v>19483</v>
      </c>
      <c r="C8116" t="s">
        <v>19495</v>
      </c>
      <c r="D8116" t="s">
        <v>19615</v>
      </c>
      <c r="E8116" s="89">
        <v>0.4090808432179572</v>
      </c>
      <c r="F8116" s="89">
        <v>704537</v>
      </c>
      <c r="G8116" s="89">
        <v>2</v>
      </c>
      <c r="H8116" t="s">
        <v>19629</v>
      </c>
      <c r="I8116" s="89"/>
    </row>
    <row r="8117">
      <c r="A8117" t="s">
        <v>10570</v>
      </c>
      <c r="B8117" t="s">
        <v>19483</v>
      </c>
      <c r="C8117" t="s">
        <v>19495</v>
      </c>
      <c r="D8117" t="s">
        <v>19616</v>
      </c>
      <c r="E8117" s="89">
        <v>0.4087887237041607</v>
      </c>
      <c r="F8117" s="89">
        <v>704537</v>
      </c>
      <c r="G8117" s="89">
        <v>2</v>
      </c>
      <c r="H8117" t="s">
        <v>19629</v>
      </c>
      <c r="I8117" s="89"/>
    </row>
    <row r="8118">
      <c r="A8118" t="s">
        <v>10571</v>
      </c>
      <c r="B8118" t="s">
        <v>19483</v>
      </c>
      <c r="C8118" t="s">
        <v>19495</v>
      </c>
      <c r="D8118" t="s">
        <v>19617</v>
      </c>
      <c r="E8118" s="89">
        <v>0.408992745576445</v>
      </c>
      <c r="F8118" s="89">
        <v>704537</v>
      </c>
      <c r="G8118" s="89">
        <v>2</v>
      </c>
      <c r="H8118" t="s">
        <v>19629</v>
      </c>
      <c r="I8118" s="89"/>
    </row>
    <row r="8119">
      <c r="A8119" t="s">
        <v>10572</v>
      </c>
      <c r="B8119" t="s">
        <v>19483</v>
      </c>
      <c r="C8119" t="s">
        <v>19495</v>
      </c>
      <c r="D8119" t="s">
        <v>19618</v>
      </c>
      <c r="E8119" s="89">
        <v>0.2599271517658011</v>
      </c>
      <c r="F8119" s="89">
        <v>704537</v>
      </c>
      <c r="G8119" s="89">
        <v>2</v>
      </c>
      <c r="H8119" t="s">
        <v>19629</v>
      </c>
      <c r="I8119" s="89"/>
    </row>
    <row r="8120">
      <c r="A8120" t="s">
        <v>10573</v>
      </c>
      <c r="B8120" t="s">
        <v>19483</v>
      </c>
      <c r="C8120" t="s">
        <v>19495</v>
      </c>
      <c r="D8120" t="s">
        <v>19619</v>
      </c>
      <c r="E8120" s="89">
        <v>0.2503252813503865</v>
      </c>
      <c r="F8120" s="89">
        <v>704537</v>
      </c>
      <c r="G8120" s="89">
        <v>2</v>
      </c>
      <c r="H8120" t="s">
        <v>19629</v>
      </c>
      <c r="I8120" s="89"/>
    </row>
    <row r="8121">
      <c r="A8121" t="s">
        <v>10574</v>
      </c>
      <c r="B8121" t="s">
        <v>19483</v>
      </c>
      <c r="C8121" t="s">
        <v>19495</v>
      </c>
      <c r="D8121" t="s">
        <v>19620</v>
      </c>
      <c r="E8121" s="89">
        <v>0.2421826518262367</v>
      </c>
      <c r="F8121" s="89">
        <v>704537</v>
      </c>
      <c r="G8121" s="89">
        <v>2</v>
      </c>
      <c r="H8121" t="s">
        <v>19629</v>
      </c>
      <c r="I8121" s="89"/>
    </row>
    <row r="8122">
      <c r="A8122" t="s">
        <v>10575</v>
      </c>
      <c r="B8122" t="s">
        <v>19483</v>
      </c>
      <c r="C8122" t="s">
        <v>19495</v>
      </c>
      <c r="D8122" t="s">
        <v>19621</v>
      </c>
      <c r="E8122" s="89">
        <v>0.175303273485384</v>
      </c>
      <c r="F8122" s="89">
        <v>704537</v>
      </c>
      <c r="G8122" s="89">
        <v>2</v>
      </c>
      <c r="H8122" t="s">
        <v>19629</v>
      </c>
      <c r="I8122" s="89"/>
    </row>
    <row r="8123">
      <c r="A8123" t="s">
        <v>10576</v>
      </c>
      <c r="B8123" t="s">
        <v>19483</v>
      </c>
      <c r="C8123" t="s">
        <v>19495</v>
      </c>
      <c r="D8123" t="s">
        <v>19622</v>
      </c>
      <c r="E8123" s="89">
        <v>0.2594272124787385</v>
      </c>
      <c r="F8123" s="89">
        <v>704537</v>
      </c>
      <c r="G8123" s="89">
        <v>2</v>
      </c>
      <c r="H8123" t="s">
        <v>19629</v>
      </c>
      <c r="I8123" s="89"/>
    </row>
    <row r="8124">
      <c r="A8124" t="s">
        <v>10577</v>
      </c>
      <c r="B8124" t="s">
        <v>19483</v>
      </c>
      <c r="C8124" t="s">
        <v>19495</v>
      </c>
      <c r="D8124" t="s">
        <v>19623</v>
      </c>
      <c r="E8124" s="89">
        <v>0.2996004866260756</v>
      </c>
      <c r="F8124" s="89">
        <v>704537</v>
      </c>
      <c r="G8124" s="89">
        <v>2</v>
      </c>
      <c r="H8124" t="s">
        <v>19629</v>
      </c>
      <c r="I8124" s="89"/>
    </row>
    <row r="8125">
      <c r="A8125" t="s">
        <v>10578</v>
      </c>
      <c r="B8125" t="s">
        <v>19483</v>
      </c>
      <c r="C8125" t="s">
        <v>19495</v>
      </c>
      <c r="D8125" t="s">
        <v>19624</v>
      </c>
      <c r="E8125" s="89">
        <v>0.6499516490557976</v>
      </c>
      <c r="F8125" s="89">
        <v>704537</v>
      </c>
      <c r="G8125" s="89">
        <v>2</v>
      </c>
      <c r="H8125" t="s">
        <v>19629</v>
      </c>
      <c r="I8125" s="89"/>
    </row>
    <row r="8126">
      <c r="A8126" t="s">
        <v>10579</v>
      </c>
      <c r="B8126" t="s">
        <v>19476</v>
      </c>
      <c r="C8126" t="s">
        <v>19496</v>
      </c>
      <c r="D8126" t="s">
        <v>19630</v>
      </c>
      <c r="E8126" s="89">
        <v>13927</v>
      </c>
      <c r="F8126" s="89">
        <v>704537</v>
      </c>
      <c r="G8126" s="89">
        <v>2</v>
      </c>
      <c r="H8126" t="s">
        <v>19630</v>
      </c>
      <c r="I8126" s="89"/>
    </row>
    <row r="8127">
      <c r="A8127" t="s">
        <v>10580</v>
      </c>
      <c r="B8127" t="s">
        <v>19477</v>
      </c>
      <c r="C8127" t="s">
        <v>19496</v>
      </c>
      <c r="D8127" t="s">
        <v>19630</v>
      </c>
      <c r="E8127" s="89">
        <v>253401007.5952635</v>
      </c>
      <c r="F8127" s="89">
        <v>704537</v>
      </c>
      <c r="G8127" s="89">
        <v>2</v>
      </c>
      <c r="H8127" t="s">
        <v>19630</v>
      </c>
      <c r="I8127" s="89"/>
    </row>
    <row r="8128">
      <c r="A8128" t="s">
        <v>10581</v>
      </c>
      <c r="B8128" t="s">
        <v>19478</v>
      </c>
      <c r="C8128" t="s">
        <v>19496</v>
      </c>
      <c r="D8128" t="s">
        <v>19630</v>
      </c>
      <c r="E8128" s="89">
        <v>0.01976759204981427</v>
      </c>
      <c r="F8128" s="89">
        <v>704537</v>
      </c>
      <c r="G8128" s="89">
        <v>2</v>
      </c>
      <c r="H8128" t="s">
        <v>19630</v>
      </c>
      <c r="I8128" s="89"/>
    </row>
    <row r="8129">
      <c r="A8129" t="s">
        <v>10582</v>
      </c>
      <c r="B8129" t="s">
        <v>19479</v>
      </c>
      <c r="C8129" t="s">
        <v>19496</v>
      </c>
      <c r="D8129" t="s">
        <v>19630</v>
      </c>
      <c r="E8129" s="89">
        <v>359.6702623073927</v>
      </c>
      <c r="F8129" s="89">
        <v>704537</v>
      </c>
      <c r="G8129" s="89">
        <v>2</v>
      </c>
      <c r="H8129" t="s">
        <v>19630</v>
      </c>
      <c r="I8129" s="89"/>
    </row>
    <row r="8130">
      <c r="A8130" t="s">
        <v>10583</v>
      </c>
      <c r="B8130" t="s">
        <v>19483</v>
      </c>
      <c r="C8130" t="s">
        <v>19496</v>
      </c>
      <c r="D8130" t="s">
        <v>19614</v>
      </c>
      <c r="E8130" s="89">
        <v>0.04614602435693901</v>
      </c>
      <c r="F8130" s="89">
        <v>704537</v>
      </c>
      <c r="G8130" s="89">
        <v>2</v>
      </c>
      <c r="H8130" t="s">
        <v>19629</v>
      </c>
      <c r="I8130" s="89"/>
    </row>
    <row r="8131">
      <c r="A8131" t="s">
        <v>10584</v>
      </c>
      <c r="B8131" t="s">
        <v>19483</v>
      </c>
      <c r="C8131" t="s">
        <v>19496</v>
      </c>
      <c r="D8131" t="s">
        <v>19615</v>
      </c>
      <c r="E8131" s="89">
        <v>0.04614602435693901</v>
      </c>
      <c r="F8131" s="89">
        <v>704537</v>
      </c>
      <c r="G8131" s="89">
        <v>2</v>
      </c>
      <c r="H8131" t="s">
        <v>19629</v>
      </c>
      <c r="I8131" s="89"/>
    </row>
    <row r="8132">
      <c r="A8132" t="s">
        <v>10585</v>
      </c>
      <c r="B8132" t="s">
        <v>19483</v>
      </c>
      <c r="C8132" t="s">
        <v>19496</v>
      </c>
      <c r="D8132" t="s">
        <v>19616</v>
      </c>
      <c r="E8132" s="89">
        <v>0.04614602435693901</v>
      </c>
      <c r="F8132" s="89">
        <v>704537</v>
      </c>
      <c r="G8132" s="89">
        <v>2</v>
      </c>
      <c r="H8132" t="s">
        <v>19629</v>
      </c>
      <c r="I8132" s="89"/>
    </row>
    <row r="8133">
      <c r="A8133" t="s">
        <v>10586</v>
      </c>
      <c r="B8133" t="s">
        <v>19483</v>
      </c>
      <c r="C8133" t="s">
        <v>19496</v>
      </c>
      <c r="D8133" t="s">
        <v>19617</v>
      </c>
      <c r="E8133" s="89">
        <v>0.04614602435693901</v>
      </c>
      <c r="F8133" s="89">
        <v>704537</v>
      </c>
      <c r="G8133" s="89">
        <v>2</v>
      </c>
      <c r="H8133" t="s">
        <v>19629</v>
      </c>
      <c r="I8133" s="89"/>
    </row>
    <row r="8134">
      <c r="A8134" t="s">
        <v>10587</v>
      </c>
      <c r="B8134" t="s">
        <v>19483</v>
      </c>
      <c r="C8134" t="s">
        <v>19496</v>
      </c>
      <c r="D8134" t="s">
        <v>19618</v>
      </c>
      <c r="E8134" s="89">
        <v>0.0392468931800754</v>
      </c>
      <c r="F8134" s="89">
        <v>704537</v>
      </c>
      <c r="G8134" s="89">
        <v>2</v>
      </c>
      <c r="H8134" t="s">
        <v>19629</v>
      </c>
      <c r="I8134" s="89"/>
    </row>
    <row r="8135">
      <c r="A8135" t="s">
        <v>10588</v>
      </c>
      <c r="B8135" t="s">
        <v>19483</v>
      </c>
      <c r="C8135" t="s">
        <v>19496</v>
      </c>
      <c r="D8135" t="s">
        <v>19619</v>
      </c>
      <c r="E8135" s="89">
        <v>0.03856395957075234</v>
      </c>
      <c r="F8135" s="89">
        <v>704537</v>
      </c>
      <c r="G8135" s="89">
        <v>2</v>
      </c>
      <c r="H8135" t="s">
        <v>19629</v>
      </c>
      <c r="I8135" s="89"/>
    </row>
    <row r="8136">
      <c r="A8136" t="s">
        <v>10589</v>
      </c>
      <c r="B8136" t="s">
        <v>19483</v>
      </c>
      <c r="C8136" t="s">
        <v>19496</v>
      </c>
      <c r="D8136" t="s">
        <v>19620</v>
      </c>
      <c r="E8136" s="89">
        <v>0.03713140395440699</v>
      </c>
      <c r="F8136" s="89">
        <v>704537</v>
      </c>
      <c r="G8136" s="89">
        <v>2</v>
      </c>
      <c r="H8136" t="s">
        <v>19629</v>
      </c>
      <c r="I8136" s="89"/>
    </row>
    <row r="8137">
      <c r="A8137" t="s">
        <v>10590</v>
      </c>
      <c r="B8137" t="s">
        <v>19483</v>
      </c>
      <c r="C8137" t="s">
        <v>19496</v>
      </c>
      <c r="D8137" t="s">
        <v>19621</v>
      </c>
      <c r="E8137" s="89">
        <v>0.02653149401034997</v>
      </c>
      <c r="F8137" s="89">
        <v>704537</v>
      </c>
      <c r="G8137" s="89">
        <v>2</v>
      </c>
      <c r="H8137" t="s">
        <v>19629</v>
      </c>
      <c r="I8137" s="89"/>
    </row>
    <row r="8138">
      <c r="A8138" t="s">
        <v>10591</v>
      </c>
      <c r="B8138" t="s">
        <v>19483</v>
      </c>
      <c r="C8138" t="s">
        <v>19496</v>
      </c>
      <c r="D8138" t="s">
        <v>19622</v>
      </c>
      <c r="E8138" s="89">
        <v>0.03886415553515369</v>
      </c>
      <c r="F8138" s="89">
        <v>704537</v>
      </c>
      <c r="G8138" s="89">
        <v>2</v>
      </c>
      <c r="H8138" t="s">
        <v>19629</v>
      </c>
      <c r="I8138" s="89"/>
    </row>
    <row r="8139">
      <c r="A8139" t="s">
        <v>10592</v>
      </c>
      <c r="B8139" t="s">
        <v>19483</v>
      </c>
      <c r="C8139" t="s">
        <v>19496</v>
      </c>
      <c r="D8139" t="s">
        <v>19623</v>
      </c>
      <c r="E8139" s="89">
        <v>0.03412258343451146</v>
      </c>
      <c r="F8139" s="89">
        <v>704537</v>
      </c>
      <c r="G8139" s="89">
        <v>2</v>
      </c>
      <c r="H8139" t="s">
        <v>19629</v>
      </c>
      <c r="I8139" s="89"/>
    </row>
    <row r="8140">
      <c r="A8140" t="s">
        <v>10593</v>
      </c>
      <c r="B8140" t="s">
        <v>19483</v>
      </c>
      <c r="C8140" t="s">
        <v>19496</v>
      </c>
      <c r="D8140" t="s">
        <v>19624</v>
      </c>
      <c r="E8140" s="89">
        <v>0.07317108028668891</v>
      </c>
      <c r="F8140" s="89">
        <v>704537</v>
      </c>
      <c r="G8140" s="89">
        <v>2</v>
      </c>
      <c r="H8140" t="s">
        <v>19629</v>
      </c>
      <c r="I8140" s="89"/>
    </row>
    <row r="8141">
      <c r="A8141" t="s">
        <v>10594</v>
      </c>
      <c r="B8141" t="s">
        <v>19476</v>
      </c>
      <c r="C8141" t="s">
        <v>19497</v>
      </c>
      <c r="D8141" t="s">
        <v>19630</v>
      </c>
      <c r="E8141" s="89">
        <v>224308</v>
      </c>
      <c r="F8141" s="89">
        <v>704537</v>
      </c>
      <c r="G8141" s="89">
        <v>2</v>
      </c>
      <c r="H8141" t="s">
        <v>19630</v>
      </c>
      <c r="I8141" s="89"/>
    </row>
    <row r="8142">
      <c r="A8142" t="s">
        <v>10595</v>
      </c>
      <c r="B8142" t="s">
        <v>19477</v>
      </c>
      <c r="C8142" t="s">
        <v>19497</v>
      </c>
      <c r="D8142" t="s">
        <v>19630</v>
      </c>
      <c r="E8142" s="89">
        <v>943759736.7539063</v>
      </c>
      <c r="F8142" s="89">
        <v>704537</v>
      </c>
      <c r="G8142" s="89">
        <v>2</v>
      </c>
      <c r="H8142" t="s">
        <v>19630</v>
      </c>
      <c r="I8142" s="89"/>
    </row>
    <row r="8143">
      <c r="A8143" t="s">
        <v>10596</v>
      </c>
      <c r="B8143" t="s">
        <v>19478</v>
      </c>
      <c r="C8143" t="s">
        <v>19497</v>
      </c>
      <c r="D8143" t="s">
        <v>19630</v>
      </c>
      <c r="E8143" s="89">
        <v>0.3183764656788785</v>
      </c>
      <c r="F8143" s="89">
        <v>704537</v>
      </c>
      <c r="G8143" s="89">
        <v>2</v>
      </c>
      <c r="H8143" t="s">
        <v>19630</v>
      </c>
      <c r="I8143" s="89"/>
    </row>
    <row r="8144">
      <c r="A8144" t="s">
        <v>10597</v>
      </c>
      <c r="B8144" t="s">
        <v>19479</v>
      </c>
      <c r="C8144" t="s">
        <v>19497</v>
      </c>
      <c r="D8144" t="s">
        <v>19630</v>
      </c>
      <c r="E8144" s="89">
        <v>1339.54602349331</v>
      </c>
      <c r="F8144" s="89">
        <v>704537</v>
      </c>
      <c r="G8144" s="89">
        <v>2</v>
      </c>
      <c r="H8144" t="s">
        <v>19630</v>
      </c>
      <c r="I8144" s="89"/>
    </row>
    <row r="8145">
      <c r="A8145" t="s">
        <v>10598</v>
      </c>
      <c r="B8145" t="s">
        <v>19483</v>
      </c>
      <c r="C8145" t="s">
        <v>19497</v>
      </c>
      <c r="D8145" t="s">
        <v>19614</v>
      </c>
      <c r="E8145" s="89">
        <v>0.01058153446656475</v>
      </c>
      <c r="F8145" s="89">
        <v>704537</v>
      </c>
      <c r="G8145" s="89">
        <v>2</v>
      </c>
      <c r="H8145" t="s">
        <v>19629</v>
      </c>
      <c r="I8145" s="89"/>
    </row>
    <row r="8146">
      <c r="A8146" t="s">
        <v>10599</v>
      </c>
      <c r="B8146" t="s">
        <v>19483</v>
      </c>
      <c r="C8146" t="s">
        <v>19497</v>
      </c>
      <c r="D8146" t="s">
        <v>19615</v>
      </c>
      <c r="E8146" s="89">
        <v>0.01060077026499112</v>
      </c>
      <c r="F8146" s="89">
        <v>704537</v>
      </c>
      <c r="G8146" s="89">
        <v>2</v>
      </c>
      <c r="H8146" t="s">
        <v>19629</v>
      </c>
      <c r="I8146" s="89"/>
    </row>
    <row r="8147">
      <c r="A8147" t="s">
        <v>10600</v>
      </c>
      <c r="B8147" t="s">
        <v>19483</v>
      </c>
      <c r="C8147" t="s">
        <v>19497</v>
      </c>
      <c r="D8147" t="s">
        <v>19616</v>
      </c>
      <c r="E8147" s="89">
        <v>0.01058153446656475</v>
      </c>
      <c r="F8147" s="89">
        <v>704537</v>
      </c>
      <c r="G8147" s="89">
        <v>2</v>
      </c>
      <c r="H8147" t="s">
        <v>19629</v>
      </c>
      <c r="I8147" s="89"/>
    </row>
    <row r="8148">
      <c r="A8148" t="s">
        <v>10601</v>
      </c>
      <c r="B8148" t="s">
        <v>19483</v>
      </c>
      <c r="C8148" t="s">
        <v>19497</v>
      </c>
      <c r="D8148" t="s">
        <v>19617</v>
      </c>
      <c r="E8148" s="89">
        <v>0.01059501914314221</v>
      </c>
      <c r="F8148" s="89">
        <v>704537</v>
      </c>
      <c r="G8148" s="89">
        <v>2</v>
      </c>
      <c r="H8148" t="s">
        <v>19629</v>
      </c>
      <c r="I8148" s="89"/>
    </row>
    <row r="8149">
      <c r="A8149" t="s">
        <v>10602</v>
      </c>
      <c r="B8149" t="s">
        <v>19483</v>
      </c>
      <c r="C8149" t="s">
        <v>19497</v>
      </c>
      <c r="D8149" t="s">
        <v>19618</v>
      </c>
      <c r="E8149" s="89">
        <v>0.009367985257345503</v>
      </c>
      <c r="F8149" s="89">
        <v>704537</v>
      </c>
      <c r="G8149" s="89">
        <v>2</v>
      </c>
      <c r="H8149" t="s">
        <v>19629</v>
      </c>
      <c r="I8149" s="89"/>
    </row>
    <row r="8150">
      <c r="A8150" t="s">
        <v>10603</v>
      </c>
      <c r="B8150" t="s">
        <v>19483</v>
      </c>
      <c r="C8150" t="s">
        <v>19497</v>
      </c>
      <c r="D8150" t="s">
        <v>19619</v>
      </c>
      <c r="E8150" s="89">
        <v>0.009079047296219236</v>
      </c>
      <c r="F8150" s="89">
        <v>704537</v>
      </c>
      <c r="G8150" s="89">
        <v>2</v>
      </c>
      <c r="H8150" t="s">
        <v>19629</v>
      </c>
      <c r="I8150" s="89"/>
    </row>
    <row r="8151">
      <c r="A8151" t="s">
        <v>10604</v>
      </c>
      <c r="B8151" t="s">
        <v>19483</v>
      </c>
      <c r="C8151" t="s">
        <v>19497</v>
      </c>
      <c r="D8151" t="s">
        <v>19620</v>
      </c>
      <c r="E8151" s="89">
        <v>0.008753639120099476</v>
      </c>
      <c r="F8151" s="89">
        <v>704537</v>
      </c>
      <c r="G8151" s="89">
        <v>2</v>
      </c>
      <c r="H8151" t="s">
        <v>19629</v>
      </c>
      <c r="I8151" s="89"/>
    </row>
    <row r="8152">
      <c r="A8152" t="s">
        <v>10605</v>
      </c>
      <c r="B8152" t="s">
        <v>19483</v>
      </c>
      <c r="C8152" t="s">
        <v>19497</v>
      </c>
      <c r="D8152" t="s">
        <v>19621</v>
      </c>
      <c r="E8152" s="89">
        <v>0.004273592717856767</v>
      </c>
      <c r="F8152" s="89">
        <v>704537</v>
      </c>
      <c r="G8152" s="89">
        <v>2</v>
      </c>
      <c r="H8152" t="s">
        <v>19629</v>
      </c>
      <c r="I8152" s="89"/>
    </row>
    <row r="8153">
      <c r="A8153" t="s">
        <v>10606</v>
      </c>
      <c r="B8153" t="s">
        <v>19483</v>
      </c>
      <c r="C8153" t="s">
        <v>19497</v>
      </c>
      <c r="D8153" t="s">
        <v>19622</v>
      </c>
      <c r="E8153" s="89">
        <v>0.009358460673574832</v>
      </c>
      <c r="F8153" s="89">
        <v>704537</v>
      </c>
      <c r="G8153" s="89">
        <v>2</v>
      </c>
      <c r="H8153" t="s">
        <v>19629</v>
      </c>
      <c r="I8153" s="89"/>
    </row>
    <row r="8154">
      <c r="A8154" t="s">
        <v>10607</v>
      </c>
      <c r="B8154" t="s">
        <v>19483</v>
      </c>
      <c r="C8154" t="s">
        <v>19497</v>
      </c>
      <c r="D8154" t="s">
        <v>19623</v>
      </c>
      <c r="E8154" s="89">
        <v>0.008005321753063153</v>
      </c>
      <c r="F8154" s="89">
        <v>704537</v>
      </c>
      <c r="G8154" s="89">
        <v>2</v>
      </c>
      <c r="H8154" t="s">
        <v>19629</v>
      </c>
      <c r="I8154" s="89"/>
    </row>
    <row r="8155">
      <c r="A8155" t="s">
        <v>10608</v>
      </c>
      <c r="B8155" t="s">
        <v>19483</v>
      </c>
      <c r="C8155" t="s">
        <v>19497</v>
      </c>
      <c r="D8155" t="s">
        <v>19624</v>
      </c>
      <c r="E8155" s="89">
        <v>0.01699036302361944</v>
      </c>
      <c r="F8155" s="89">
        <v>704537</v>
      </c>
      <c r="G8155" s="89">
        <v>2</v>
      </c>
      <c r="H8155" t="s">
        <v>19629</v>
      </c>
      <c r="I8155" s="89"/>
    </row>
    <row r="8156">
      <c r="A8156" t="s">
        <v>10609</v>
      </c>
      <c r="B8156" t="s">
        <v>19476</v>
      </c>
      <c r="C8156" t="s">
        <v>19498</v>
      </c>
      <c r="D8156" t="s">
        <v>19630</v>
      </c>
      <c r="E8156" s="89">
        <v>115788</v>
      </c>
      <c r="F8156" s="89">
        <v>704537</v>
      </c>
      <c r="G8156" s="89">
        <v>2</v>
      </c>
      <c r="H8156" t="s">
        <v>19630</v>
      </c>
      <c r="I8156" s="89"/>
    </row>
    <row r="8157">
      <c r="A8157" t="s">
        <v>10610</v>
      </c>
      <c r="B8157" t="s">
        <v>19477</v>
      </c>
      <c r="C8157" t="s">
        <v>19498</v>
      </c>
      <c r="D8157" t="s">
        <v>19630</v>
      </c>
      <c r="E8157" s="89">
        <v>1478872800</v>
      </c>
      <c r="F8157" s="89">
        <v>704537</v>
      </c>
      <c r="G8157" s="89">
        <v>2</v>
      </c>
      <c r="H8157" t="s">
        <v>19630</v>
      </c>
      <c r="I8157" s="89"/>
    </row>
    <row r="8158">
      <c r="A8158" t="s">
        <v>10611</v>
      </c>
      <c r="B8158" t="s">
        <v>19478</v>
      </c>
      <c r="C8158" t="s">
        <v>19498</v>
      </c>
      <c r="D8158" t="s">
        <v>19630</v>
      </c>
      <c r="E8158" s="89">
        <v>0.1643462302192788</v>
      </c>
      <c r="F8158" s="89">
        <v>704537</v>
      </c>
      <c r="G8158" s="89">
        <v>2</v>
      </c>
      <c r="H8158" t="s">
        <v>19630</v>
      </c>
      <c r="I8158" s="89"/>
    </row>
    <row r="8159">
      <c r="A8159" t="s">
        <v>10612</v>
      </c>
      <c r="B8159" t="s">
        <v>19479</v>
      </c>
      <c r="C8159" t="s">
        <v>19498</v>
      </c>
      <c r="D8159" t="s">
        <v>19630</v>
      </c>
      <c r="E8159" s="89">
        <v>2099.070453361569</v>
      </c>
      <c r="F8159" s="89">
        <v>704537</v>
      </c>
      <c r="G8159" s="89">
        <v>2</v>
      </c>
      <c r="H8159" t="s">
        <v>19630</v>
      </c>
      <c r="I8159" s="89"/>
    </row>
    <row r="8160">
      <c r="A8160" t="s">
        <v>10613</v>
      </c>
      <c r="B8160" t="s">
        <v>19483</v>
      </c>
      <c r="C8160" t="s">
        <v>19498</v>
      </c>
      <c r="D8160" t="s">
        <v>19614</v>
      </c>
      <c r="E8160" s="89">
        <v>0.03095376785729377</v>
      </c>
      <c r="F8160" s="89">
        <v>704537</v>
      </c>
      <c r="G8160" s="89">
        <v>2</v>
      </c>
      <c r="H8160" t="s">
        <v>19629</v>
      </c>
      <c r="I8160" s="89"/>
    </row>
    <row r="8161">
      <c r="A8161" t="s">
        <v>10614</v>
      </c>
      <c r="B8161" t="s">
        <v>19483</v>
      </c>
      <c r="C8161" t="s">
        <v>19498</v>
      </c>
      <c r="D8161" t="s">
        <v>19615</v>
      </c>
      <c r="E8161" s="89">
        <v>0.03118212588622231</v>
      </c>
      <c r="F8161" s="89">
        <v>704537</v>
      </c>
      <c r="G8161" s="89">
        <v>2</v>
      </c>
      <c r="H8161" t="s">
        <v>19629</v>
      </c>
      <c r="I8161" s="89"/>
    </row>
    <row r="8162">
      <c r="A8162" t="s">
        <v>10615</v>
      </c>
      <c r="B8162" t="s">
        <v>19483</v>
      </c>
      <c r="C8162" t="s">
        <v>19498</v>
      </c>
      <c r="D8162" t="s">
        <v>19616</v>
      </c>
      <c r="E8162" s="89">
        <v>0.03095376785729377</v>
      </c>
      <c r="F8162" s="89">
        <v>704537</v>
      </c>
      <c r="G8162" s="89">
        <v>2</v>
      </c>
      <c r="H8162" t="s">
        <v>19629</v>
      </c>
      <c r="I8162" s="89"/>
    </row>
    <row r="8163">
      <c r="A8163" t="s">
        <v>10616</v>
      </c>
      <c r="B8163" t="s">
        <v>19483</v>
      </c>
      <c r="C8163" t="s">
        <v>19498</v>
      </c>
      <c r="D8163" t="s">
        <v>19617</v>
      </c>
      <c r="E8163" s="89">
        <v>0.03115699405639199</v>
      </c>
      <c r="F8163" s="89">
        <v>704537</v>
      </c>
      <c r="G8163" s="89">
        <v>2</v>
      </c>
      <c r="H8163" t="s">
        <v>19629</v>
      </c>
      <c r="I8163" s="89"/>
    </row>
    <row r="8164">
      <c r="A8164" t="s">
        <v>10617</v>
      </c>
      <c r="B8164" t="s">
        <v>19483</v>
      </c>
      <c r="C8164" t="s">
        <v>19498</v>
      </c>
      <c r="D8164" t="s">
        <v>19618</v>
      </c>
      <c r="E8164" s="89">
        <v>0.02987979396537301</v>
      </c>
      <c r="F8164" s="89">
        <v>704537</v>
      </c>
      <c r="G8164" s="89">
        <v>2</v>
      </c>
      <c r="H8164" t="s">
        <v>19629</v>
      </c>
      <c r="I8164" s="89"/>
    </row>
    <row r="8165">
      <c r="A8165" t="s">
        <v>10618</v>
      </c>
      <c r="B8165" t="s">
        <v>19483</v>
      </c>
      <c r="C8165" t="s">
        <v>19498</v>
      </c>
      <c r="D8165" t="s">
        <v>19619</v>
      </c>
      <c r="E8165" s="89">
        <v>0.02905318464629367</v>
      </c>
      <c r="F8165" s="89">
        <v>704537</v>
      </c>
      <c r="G8165" s="89">
        <v>2</v>
      </c>
      <c r="H8165" t="s">
        <v>19629</v>
      </c>
      <c r="I8165" s="89"/>
    </row>
    <row r="8166">
      <c r="A8166" t="s">
        <v>10619</v>
      </c>
      <c r="B8166" t="s">
        <v>19483</v>
      </c>
      <c r="C8166" t="s">
        <v>19498</v>
      </c>
      <c r="D8166" t="s">
        <v>19620</v>
      </c>
      <c r="E8166" s="89">
        <v>0.02785583563298294</v>
      </c>
      <c r="F8166" s="89">
        <v>704537</v>
      </c>
      <c r="G8166" s="89">
        <v>2</v>
      </c>
      <c r="H8166" t="s">
        <v>19629</v>
      </c>
      <c r="I8166" s="89"/>
    </row>
    <row r="8167">
      <c r="A8167" t="s">
        <v>10620</v>
      </c>
      <c r="B8167" t="s">
        <v>19483</v>
      </c>
      <c r="C8167" t="s">
        <v>19498</v>
      </c>
      <c r="D8167" t="s">
        <v>19621</v>
      </c>
      <c r="E8167" s="89">
        <v>0.01127570992892189</v>
      </c>
      <c r="F8167" s="89">
        <v>704537</v>
      </c>
      <c r="G8167" s="89">
        <v>2</v>
      </c>
      <c r="H8167" t="s">
        <v>19629</v>
      </c>
      <c r="I8167" s="89"/>
    </row>
    <row r="8168">
      <c r="A8168" t="s">
        <v>10621</v>
      </c>
      <c r="B8168" t="s">
        <v>19483</v>
      </c>
      <c r="C8168" t="s">
        <v>19498</v>
      </c>
      <c r="D8168" t="s">
        <v>19622</v>
      </c>
      <c r="E8168" s="89">
        <v>0.02944110978992017</v>
      </c>
      <c r="F8168" s="89">
        <v>704537</v>
      </c>
      <c r="G8168" s="89">
        <v>2</v>
      </c>
      <c r="H8168" t="s">
        <v>19629</v>
      </c>
      <c r="I8168" s="89"/>
    </row>
    <row r="8169">
      <c r="A8169" t="s">
        <v>10622</v>
      </c>
      <c r="B8169" t="s">
        <v>19483</v>
      </c>
      <c r="C8169" t="s">
        <v>19498</v>
      </c>
      <c r="D8169" t="s">
        <v>19623</v>
      </c>
      <c r="E8169" s="89">
        <v>0.01825561054577575</v>
      </c>
      <c r="F8169" s="89">
        <v>704537</v>
      </c>
      <c r="G8169" s="89">
        <v>2</v>
      </c>
      <c r="H8169" t="s">
        <v>19629</v>
      </c>
      <c r="I8169" s="89"/>
    </row>
    <row r="8170">
      <c r="A8170" t="s">
        <v>10623</v>
      </c>
      <c r="B8170" t="s">
        <v>19483</v>
      </c>
      <c r="C8170" t="s">
        <v>19498</v>
      </c>
      <c r="D8170" t="s">
        <v>19624</v>
      </c>
      <c r="E8170" s="89">
        <v>0.04788024107823415</v>
      </c>
      <c r="F8170" s="89">
        <v>704537</v>
      </c>
      <c r="G8170" s="89">
        <v>2</v>
      </c>
      <c r="H8170" t="s">
        <v>19629</v>
      </c>
      <c r="I8170" s="89"/>
    </row>
    <row r="8171">
      <c r="A8171" t="s">
        <v>10624</v>
      </c>
      <c r="B8171" t="s">
        <v>19476</v>
      </c>
      <c r="C8171" t="s">
        <v>19510</v>
      </c>
      <c r="D8171" t="s">
        <v>19630</v>
      </c>
      <c r="E8171" s="89">
        <v>697153</v>
      </c>
      <c r="F8171" s="89">
        <v>704537</v>
      </c>
      <c r="G8171" s="89">
        <v>2</v>
      </c>
      <c r="H8171" t="s">
        <v>19630</v>
      </c>
      <c r="I8171" s="89"/>
    </row>
    <row r="8172">
      <c r="A8172" t="s">
        <v>10625</v>
      </c>
      <c r="B8172" t="s">
        <v>19477</v>
      </c>
      <c r="C8172" t="s">
        <v>19510</v>
      </c>
      <c r="D8172" t="s">
        <v>19630</v>
      </c>
      <c r="E8172" s="89">
        <v>10068055822.66532</v>
      </c>
      <c r="F8172" s="89">
        <v>704537</v>
      </c>
      <c r="G8172" s="89">
        <v>2</v>
      </c>
      <c r="H8172" t="s">
        <v>19630</v>
      </c>
      <c r="I8172" s="89"/>
    </row>
    <row r="8173">
      <c r="A8173" t="s">
        <v>10626</v>
      </c>
      <c r="B8173" t="s">
        <v>19478</v>
      </c>
      <c r="C8173" t="s">
        <v>19510</v>
      </c>
      <c r="D8173" t="s">
        <v>19630</v>
      </c>
      <c r="E8173" s="89">
        <v>0.989519358103265</v>
      </c>
      <c r="F8173" s="89">
        <v>704537</v>
      </c>
      <c r="G8173" s="89">
        <v>2</v>
      </c>
      <c r="H8173" t="s">
        <v>19630</v>
      </c>
      <c r="I8173" s="89"/>
    </row>
    <row r="8174">
      <c r="A8174" t="s">
        <v>10627</v>
      </c>
      <c r="B8174" t="s">
        <v>19479</v>
      </c>
      <c r="C8174" t="s">
        <v>19510</v>
      </c>
      <c r="D8174" t="s">
        <v>19630</v>
      </c>
      <c r="E8174" s="89">
        <v>14290.31523208195</v>
      </c>
      <c r="F8174" s="89">
        <v>704537</v>
      </c>
      <c r="G8174" s="89">
        <v>2</v>
      </c>
      <c r="H8174" t="s">
        <v>19630</v>
      </c>
      <c r="I8174" s="89"/>
    </row>
    <row r="8175">
      <c r="A8175" t="s">
        <v>10628</v>
      </c>
      <c r="B8175" t="s">
        <v>19476</v>
      </c>
      <c r="C8175" t="s">
        <v>19500</v>
      </c>
      <c r="D8175" t="s">
        <v>19630</v>
      </c>
      <c r="E8175" s="89">
        <v>674058</v>
      </c>
      <c r="F8175" s="89">
        <v>704537</v>
      </c>
      <c r="G8175" s="89">
        <v>2</v>
      </c>
      <c r="H8175" t="s">
        <v>19630</v>
      </c>
      <c r="I8175" s="89"/>
    </row>
    <row r="8176">
      <c r="A8176" t="s">
        <v>10629</v>
      </c>
      <c r="B8176" t="s">
        <v>19477</v>
      </c>
      <c r="C8176" t="s">
        <v>19500</v>
      </c>
      <c r="D8176" t="s">
        <v>19630</v>
      </c>
      <c r="E8176" s="89">
        <v>85585205535</v>
      </c>
      <c r="F8176" s="89">
        <v>704537</v>
      </c>
      <c r="G8176" s="89">
        <v>2</v>
      </c>
      <c r="H8176" t="s">
        <v>19630</v>
      </c>
      <c r="I8176" s="89"/>
    </row>
    <row r="8177">
      <c r="A8177" t="s">
        <v>10630</v>
      </c>
      <c r="B8177" t="s">
        <v>19478</v>
      </c>
      <c r="C8177" t="s">
        <v>19500</v>
      </c>
      <c r="D8177" t="s">
        <v>19630</v>
      </c>
      <c r="E8177" s="89">
        <v>0.9567389647385446</v>
      </c>
      <c r="F8177" s="89">
        <v>704537</v>
      </c>
      <c r="G8177" s="89">
        <v>2</v>
      </c>
      <c r="H8177" t="s">
        <v>19630</v>
      </c>
      <c r="I8177" s="89"/>
    </row>
    <row r="8178">
      <c r="A8178" t="s">
        <v>10631</v>
      </c>
      <c r="B8178" t="s">
        <v>19479</v>
      </c>
      <c r="C8178" t="s">
        <v>19500</v>
      </c>
      <c r="D8178" t="s">
        <v>19630</v>
      </c>
      <c r="E8178" s="89">
        <v>121477.2333248644</v>
      </c>
      <c r="F8178" s="89">
        <v>704537</v>
      </c>
      <c r="G8178" s="89">
        <v>2</v>
      </c>
      <c r="H8178" t="s">
        <v>19630</v>
      </c>
      <c r="I8178" s="89"/>
    </row>
    <row r="8179">
      <c r="A8179" t="s">
        <v>10632</v>
      </c>
      <c r="B8179" t="s">
        <v>19483</v>
      </c>
      <c r="C8179" t="s">
        <v>19500</v>
      </c>
      <c r="D8179" t="s">
        <v>19614</v>
      </c>
      <c r="E8179" s="89">
        <v>0.3145085691668733</v>
      </c>
      <c r="F8179" s="89">
        <v>704537</v>
      </c>
      <c r="G8179" s="89">
        <v>2</v>
      </c>
      <c r="H8179" t="s">
        <v>19629</v>
      </c>
      <c r="I8179" s="89"/>
    </row>
    <row r="8180">
      <c r="A8180" t="s">
        <v>10633</v>
      </c>
      <c r="B8180" t="s">
        <v>19483</v>
      </c>
      <c r="C8180" t="s">
        <v>19500</v>
      </c>
      <c r="D8180" t="s">
        <v>19615</v>
      </c>
      <c r="E8180" s="89">
        <v>0.3156688667907848</v>
      </c>
      <c r="F8180" s="89">
        <v>704537</v>
      </c>
      <c r="G8180" s="89">
        <v>2</v>
      </c>
      <c r="H8180" t="s">
        <v>19629</v>
      </c>
      <c r="I8180" s="89"/>
    </row>
    <row r="8181">
      <c r="A8181" t="s">
        <v>10634</v>
      </c>
      <c r="B8181" t="s">
        <v>19483</v>
      </c>
      <c r="C8181" t="s">
        <v>19500</v>
      </c>
      <c r="D8181" t="s">
        <v>19616</v>
      </c>
      <c r="E8181" s="89">
        <v>0.3145094695636204</v>
      </c>
      <c r="F8181" s="89">
        <v>704537</v>
      </c>
      <c r="G8181" s="89">
        <v>2</v>
      </c>
      <c r="H8181" t="s">
        <v>19629</v>
      </c>
      <c r="I8181" s="89"/>
    </row>
    <row r="8182">
      <c r="A8182" t="s">
        <v>10635</v>
      </c>
      <c r="B8182" t="s">
        <v>19483</v>
      </c>
      <c r="C8182" t="s">
        <v>19500</v>
      </c>
      <c r="D8182" t="s">
        <v>19617</v>
      </c>
      <c r="E8182" s="89">
        <v>0.3155337518995917</v>
      </c>
      <c r="F8182" s="89">
        <v>704537</v>
      </c>
      <c r="G8182" s="89">
        <v>2</v>
      </c>
      <c r="H8182" t="s">
        <v>19629</v>
      </c>
      <c r="I8182" s="89"/>
    </row>
    <row r="8183">
      <c r="A8183" t="s">
        <v>10636</v>
      </c>
      <c r="B8183" t="s">
        <v>19483</v>
      </c>
      <c r="C8183" t="s">
        <v>19500</v>
      </c>
      <c r="D8183" t="s">
        <v>19618</v>
      </c>
      <c r="E8183" s="89">
        <v>0.2900151349600903</v>
      </c>
      <c r="F8183" s="89">
        <v>704537</v>
      </c>
      <c r="G8183" s="89">
        <v>2</v>
      </c>
      <c r="H8183" t="s">
        <v>19629</v>
      </c>
      <c r="I8183" s="89"/>
    </row>
    <row r="8184">
      <c r="A8184" t="s">
        <v>10637</v>
      </c>
      <c r="B8184" t="s">
        <v>19483</v>
      </c>
      <c r="C8184" t="s">
        <v>19500</v>
      </c>
      <c r="D8184" t="s">
        <v>19619</v>
      </c>
      <c r="E8184" s="89">
        <v>0.2792633260693059</v>
      </c>
      <c r="F8184" s="89">
        <v>704537</v>
      </c>
      <c r="G8184" s="89">
        <v>2</v>
      </c>
      <c r="H8184" t="s">
        <v>19629</v>
      </c>
      <c r="I8184" s="89"/>
    </row>
    <row r="8185">
      <c r="A8185" t="s">
        <v>10638</v>
      </c>
      <c r="B8185" t="s">
        <v>19483</v>
      </c>
      <c r="C8185" t="s">
        <v>19500</v>
      </c>
      <c r="D8185" t="s">
        <v>19620</v>
      </c>
      <c r="E8185" s="89">
        <v>0.2691064480960475</v>
      </c>
      <c r="F8185" s="89">
        <v>704537</v>
      </c>
      <c r="G8185" s="89">
        <v>2</v>
      </c>
      <c r="H8185" t="s">
        <v>19629</v>
      </c>
      <c r="I8185" s="89"/>
    </row>
    <row r="8186">
      <c r="A8186" t="s">
        <v>10639</v>
      </c>
      <c r="B8186" t="s">
        <v>19483</v>
      </c>
      <c r="C8186" t="s">
        <v>19500</v>
      </c>
      <c r="D8186" t="s">
        <v>19621</v>
      </c>
      <c r="E8186" s="89">
        <v>0.1452144648161949</v>
      </c>
      <c r="F8186" s="89">
        <v>704537</v>
      </c>
      <c r="G8186" s="89">
        <v>2</v>
      </c>
      <c r="H8186" t="s">
        <v>19629</v>
      </c>
      <c r="I8186" s="89"/>
    </row>
    <row r="8187">
      <c r="A8187" t="s">
        <v>10640</v>
      </c>
      <c r="B8187" t="s">
        <v>19483</v>
      </c>
      <c r="C8187" t="s">
        <v>19500</v>
      </c>
      <c r="D8187" t="s">
        <v>19622</v>
      </c>
      <c r="E8187" s="89">
        <v>0.2854799566085059</v>
      </c>
      <c r="F8187" s="89">
        <v>704537</v>
      </c>
      <c r="G8187" s="89">
        <v>2</v>
      </c>
      <c r="H8187" t="s">
        <v>19629</v>
      </c>
      <c r="I8187" s="89"/>
    </row>
    <row r="8188">
      <c r="A8188" t="s">
        <v>10641</v>
      </c>
      <c r="B8188" t="s">
        <v>19483</v>
      </c>
      <c r="C8188" t="s">
        <v>19500</v>
      </c>
      <c r="D8188" t="s">
        <v>19623</v>
      </c>
      <c r="E8188" s="89">
        <v>0.2316920648842756</v>
      </c>
      <c r="F8188" s="89">
        <v>704537</v>
      </c>
      <c r="G8188" s="89">
        <v>2</v>
      </c>
      <c r="H8188" t="s">
        <v>19629</v>
      </c>
      <c r="I8188" s="89"/>
    </row>
    <row r="8189">
      <c r="A8189" t="s">
        <v>10642</v>
      </c>
      <c r="B8189" t="s">
        <v>19483</v>
      </c>
      <c r="C8189" t="s">
        <v>19500</v>
      </c>
      <c r="D8189" t="s">
        <v>19624</v>
      </c>
      <c r="E8189" s="89">
        <v>0.5066819325123809</v>
      </c>
      <c r="F8189" s="89">
        <v>704537</v>
      </c>
      <c r="G8189" s="89">
        <v>2</v>
      </c>
      <c r="H8189" t="s">
        <v>19629</v>
      </c>
      <c r="I8189" s="89"/>
    </row>
    <row r="8190">
      <c r="A8190" t="s">
        <v>10643</v>
      </c>
      <c r="B8190" t="s">
        <v>19476</v>
      </c>
      <c r="C8190" t="s">
        <v>19501</v>
      </c>
      <c r="D8190" t="s">
        <v>19630</v>
      </c>
      <c r="E8190" s="89">
        <v>8212</v>
      </c>
      <c r="F8190" s="89">
        <v>704537</v>
      </c>
      <c r="G8190" s="89">
        <v>2</v>
      </c>
      <c r="H8190" t="s">
        <v>19630</v>
      </c>
      <c r="I8190" s="89"/>
    </row>
    <row r="8191">
      <c r="A8191" t="s">
        <v>10644</v>
      </c>
      <c r="B8191" t="s">
        <v>19477</v>
      </c>
      <c r="C8191" t="s">
        <v>19501</v>
      </c>
      <c r="D8191" t="s">
        <v>19630</v>
      </c>
      <c r="E8191" s="89">
        <v>1231800000</v>
      </c>
      <c r="F8191" s="89">
        <v>704537</v>
      </c>
      <c r="G8191" s="89">
        <v>2</v>
      </c>
      <c r="H8191" t="s">
        <v>19630</v>
      </c>
      <c r="I8191" s="89"/>
    </row>
    <row r="8192">
      <c r="A8192" t="s">
        <v>10645</v>
      </c>
      <c r="B8192" t="s">
        <v>19478</v>
      </c>
      <c r="C8192" t="s">
        <v>19501</v>
      </c>
      <c r="D8192" t="s">
        <v>19630</v>
      </c>
      <c r="E8192" s="89">
        <v>0.01165588180606554</v>
      </c>
      <c r="F8192" s="89">
        <v>704537</v>
      </c>
      <c r="G8192" s="89">
        <v>2</v>
      </c>
      <c r="H8192" t="s">
        <v>19630</v>
      </c>
      <c r="I8192" s="89"/>
    </row>
    <row r="8193">
      <c r="A8193" t="s">
        <v>10646</v>
      </c>
      <c r="B8193" t="s">
        <v>19479</v>
      </c>
      <c r="C8193" t="s">
        <v>19501</v>
      </c>
      <c r="D8193" t="s">
        <v>19630</v>
      </c>
      <c r="E8193" s="89">
        <v>1748.382270909832</v>
      </c>
      <c r="F8193" s="89">
        <v>704537</v>
      </c>
      <c r="G8193" s="89">
        <v>2</v>
      </c>
      <c r="H8193" t="s">
        <v>19630</v>
      </c>
      <c r="I8193" s="89"/>
    </row>
    <row r="8194">
      <c r="A8194" t="s">
        <v>10647</v>
      </c>
      <c r="B8194" t="s">
        <v>19483</v>
      </c>
      <c r="C8194" t="s">
        <v>19501</v>
      </c>
      <c r="D8194" t="s">
        <v>19614</v>
      </c>
      <c r="E8194" s="89">
        <v>0.3870778194765154</v>
      </c>
      <c r="F8194" s="89">
        <v>704537</v>
      </c>
      <c r="G8194" s="89">
        <v>2</v>
      </c>
      <c r="H8194" t="s">
        <v>19629</v>
      </c>
      <c r="I8194" s="89"/>
    </row>
    <row r="8195">
      <c r="A8195" t="s">
        <v>10648</v>
      </c>
      <c r="B8195" t="s">
        <v>19483</v>
      </c>
      <c r="C8195" t="s">
        <v>19501</v>
      </c>
      <c r="D8195" t="s">
        <v>19615</v>
      </c>
      <c r="E8195" s="89">
        <v>0.3870778194765154</v>
      </c>
      <c r="F8195" s="89">
        <v>704537</v>
      </c>
      <c r="G8195" s="89">
        <v>2</v>
      </c>
      <c r="H8195" t="s">
        <v>19629</v>
      </c>
      <c r="I8195" s="89"/>
    </row>
    <row r="8196">
      <c r="A8196" t="s">
        <v>10649</v>
      </c>
      <c r="B8196" t="s">
        <v>19483</v>
      </c>
      <c r="C8196" t="s">
        <v>19501</v>
      </c>
      <c r="D8196" t="s">
        <v>19616</v>
      </c>
      <c r="E8196" s="89">
        <v>0.3870778194765154</v>
      </c>
      <c r="F8196" s="89">
        <v>704537</v>
      </c>
      <c r="G8196" s="89">
        <v>2</v>
      </c>
      <c r="H8196" t="s">
        <v>19629</v>
      </c>
      <c r="I8196" s="89"/>
    </row>
    <row r="8197">
      <c r="A8197" t="s">
        <v>10650</v>
      </c>
      <c r="B8197" t="s">
        <v>19483</v>
      </c>
      <c r="C8197" t="s">
        <v>19501</v>
      </c>
      <c r="D8197" t="s">
        <v>19617</v>
      </c>
      <c r="E8197" s="89">
        <v>0.3870778194765154</v>
      </c>
      <c r="F8197" s="89">
        <v>704537</v>
      </c>
      <c r="G8197" s="89">
        <v>2</v>
      </c>
      <c r="H8197" t="s">
        <v>19629</v>
      </c>
      <c r="I8197" s="89"/>
    </row>
    <row r="8198">
      <c r="A8198" t="s">
        <v>10651</v>
      </c>
      <c r="B8198" t="s">
        <v>19483</v>
      </c>
      <c r="C8198" t="s">
        <v>19501</v>
      </c>
      <c r="D8198" t="s">
        <v>19618</v>
      </c>
      <c r="E8198" s="89">
        <v>0.352900706022897</v>
      </c>
      <c r="F8198" s="89">
        <v>704537</v>
      </c>
      <c r="G8198" s="89">
        <v>2</v>
      </c>
      <c r="H8198" t="s">
        <v>19629</v>
      </c>
      <c r="I8198" s="89"/>
    </row>
    <row r="8199">
      <c r="A8199" t="s">
        <v>10652</v>
      </c>
      <c r="B8199" t="s">
        <v>19483</v>
      </c>
      <c r="C8199" t="s">
        <v>19501</v>
      </c>
      <c r="D8199" t="s">
        <v>19619</v>
      </c>
      <c r="E8199" s="89">
        <v>0.347270920030432</v>
      </c>
      <c r="F8199" s="89">
        <v>704537</v>
      </c>
      <c r="G8199" s="89">
        <v>2</v>
      </c>
      <c r="H8199" t="s">
        <v>19629</v>
      </c>
      <c r="I8199" s="89"/>
    </row>
    <row r="8200">
      <c r="A8200" t="s">
        <v>10653</v>
      </c>
      <c r="B8200" t="s">
        <v>19483</v>
      </c>
      <c r="C8200" t="s">
        <v>19501</v>
      </c>
      <c r="D8200" t="s">
        <v>19620</v>
      </c>
      <c r="E8200" s="89">
        <v>0.3319187964902161</v>
      </c>
      <c r="F8200" s="89">
        <v>704537</v>
      </c>
      <c r="G8200" s="89">
        <v>2</v>
      </c>
      <c r="H8200" t="s">
        <v>19629</v>
      </c>
      <c r="I8200" s="89"/>
    </row>
    <row r="8201">
      <c r="A8201" t="s">
        <v>10654</v>
      </c>
      <c r="B8201" t="s">
        <v>19483</v>
      </c>
      <c r="C8201" t="s">
        <v>19501</v>
      </c>
      <c r="D8201" t="s">
        <v>19621</v>
      </c>
      <c r="E8201" s="89">
        <v>0.09883964908565021</v>
      </c>
      <c r="F8201" s="89">
        <v>704537</v>
      </c>
      <c r="G8201" s="89">
        <v>2</v>
      </c>
      <c r="H8201" t="s">
        <v>19629</v>
      </c>
      <c r="I8201" s="89"/>
    </row>
    <row r="8202">
      <c r="A8202" t="s">
        <v>10655</v>
      </c>
      <c r="B8202" t="s">
        <v>19483</v>
      </c>
      <c r="C8202" t="s">
        <v>19501</v>
      </c>
      <c r="D8202" t="s">
        <v>19622</v>
      </c>
      <c r="E8202" s="89">
        <v>0.3559732436739765</v>
      </c>
      <c r="F8202" s="89">
        <v>704537</v>
      </c>
      <c r="G8202" s="89">
        <v>2</v>
      </c>
      <c r="H8202" t="s">
        <v>19629</v>
      </c>
      <c r="I8202" s="89"/>
    </row>
    <row r="8203">
      <c r="A8203" t="s">
        <v>10656</v>
      </c>
      <c r="B8203" t="s">
        <v>19483</v>
      </c>
      <c r="C8203" t="s">
        <v>19501</v>
      </c>
      <c r="D8203" t="s">
        <v>19623</v>
      </c>
      <c r="E8203" s="89">
        <v>0.2453309905865405</v>
      </c>
      <c r="F8203" s="89">
        <v>704537</v>
      </c>
      <c r="G8203" s="89">
        <v>2</v>
      </c>
      <c r="H8203" t="s">
        <v>19629</v>
      </c>
      <c r="I8203" s="89"/>
    </row>
    <row r="8204">
      <c r="A8204" t="s">
        <v>10657</v>
      </c>
      <c r="B8204" t="s">
        <v>19483</v>
      </c>
      <c r="C8204" t="s">
        <v>19501</v>
      </c>
      <c r="D8204" t="s">
        <v>19624</v>
      </c>
      <c r="E8204" s="89">
        <v>0.5812288585309352</v>
      </c>
      <c r="F8204" s="89">
        <v>704537</v>
      </c>
      <c r="G8204" s="89">
        <v>2</v>
      </c>
      <c r="H8204" t="s">
        <v>19629</v>
      </c>
      <c r="I8204" s="89"/>
    </row>
    <row r="8205">
      <c r="A8205" t="s">
        <v>10658</v>
      </c>
      <c r="B8205" t="s">
        <v>19476</v>
      </c>
      <c r="C8205" t="s">
        <v>19502</v>
      </c>
      <c r="D8205" t="s">
        <v>19630</v>
      </c>
      <c r="E8205" s="89">
        <v>143542</v>
      </c>
      <c r="F8205" s="89">
        <v>704537</v>
      </c>
      <c r="G8205" s="89">
        <v>2</v>
      </c>
      <c r="H8205" t="s">
        <v>19630</v>
      </c>
      <c r="I8205" s="89"/>
    </row>
    <row r="8206">
      <c r="A8206" t="s">
        <v>10659</v>
      </c>
      <c r="B8206" t="s">
        <v>19477</v>
      </c>
      <c r="C8206" t="s">
        <v>19502</v>
      </c>
      <c r="D8206" t="s">
        <v>19630</v>
      </c>
      <c r="E8206" s="89">
        <v>752703069.0527344</v>
      </c>
      <c r="F8206" s="89">
        <v>704537</v>
      </c>
      <c r="G8206" s="89">
        <v>2</v>
      </c>
      <c r="H8206" t="s">
        <v>19630</v>
      </c>
      <c r="I8206" s="89"/>
    </row>
    <row r="8207">
      <c r="A8207" t="s">
        <v>10660</v>
      </c>
      <c r="B8207" t="s">
        <v>19478</v>
      </c>
      <c r="C8207" t="s">
        <v>19502</v>
      </c>
      <c r="D8207" t="s">
        <v>19630</v>
      </c>
      <c r="E8207" s="89">
        <v>0.2037394771317901</v>
      </c>
      <c r="F8207" s="89">
        <v>704537</v>
      </c>
      <c r="G8207" s="89">
        <v>2</v>
      </c>
      <c r="H8207" t="s">
        <v>19630</v>
      </c>
      <c r="I8207" s="89"/>
    </row>
    <row r="8208">
      <c r="A8208" t="s">
        <v>10661</v>
      </c>
      <c r="B8208" t="s">
        <v>19479</v>
      </c>
      <c r="C8208" t="s">
        <v>19502</v>
      </c>
      <c r="D8208" t="s">
        <v>19630</v>
      </c>
      <c r="E8208" s="89">
        <v>1068.365563558386</v>
      </c>
      <c r="F8208" s="89">
        <v>704537</v>
      </c>
      <c r="G8208" s="89">
        <v>2</v>
      </c>
      <c r="H8208" t="s">
        <v>19630</v>
      </c>
      <c r="I8208" s="89"/>
    </row>
    <row r="8209">
      <c r="A8209" t="s">
        <v>10662</v>
      </c>
      <c r="B8209" t="s">
        <v>19483</v>
      </c>
      <c r="C8209" t="s">
        <v>19502</v>
      </c>
      <c r="D8209" t="s">
        <v>19614</v>
      </c>
      <c r="E8209" s="89">
        <v>0.01317953324793729</v>
      </c>
      <c r="F8209" s="89">
        <v>704537</v>
      </c>
      <c r="G8209" s="89">
        <v>2</v>
      </c>
      <c r="H8209" t="s">
        <v>19629</v>
      </c>
      <c r="I8209" s="89"/>
    </row>
    <row r="8210">
      <c r="A8210" t="s">
        <v>10663</v>
      </c>
      <c r="B8210" t="s">
        <v>19483</v>
      </c>
      <c r="C8210" t="s">
        <v>19502</v>
      </c>
      <c r="D8210" t="s">
        <v>19615</v>
      </c>
      <c r="E8210" s="89">
        <v>0.01322198913139217</v>
      </c>
      <c r="F8210" s="89">
        <v>704537</v>
      </c>
      <c r="G8210" s="89">
        <v>2</v>
      </c>
      <c r="H8210" t="s">
        <v>19629</v>
      </c>
      <c r="I8210" s="89"/>
    </row>
    <row r="8211">
      <c r="A8211" t="s">
        <v>10664</v>
      </c>
      <c r="B8211" t="s">
        <v>19483</v>
      </c>
      <c r="C8211" t="s">
        <v>19502</v>
      </c>
      <c r="D8211" t="s">
        <v>19616</v>
      </c>
      <c r="E8211" s="89">
        <v>0.01317953324793729</v>
      </c>
      <c r="F8211" s="89">
        <v>704537</v>
      </c>
      <c r="G8211" s="89">
        <v>2</v>
      </c>
      <c r="H8211" t="s">
        <v>19629</v>
      </c>
      <c r="I8211" s="89"/>
    </row>
    <row r="8212">
      <c r="A8212" t="s">
        <v>10665</v>
      </c>
      <c r="B8212" t="s">
        <v>19483</v>
      </c>
      <c r="C8212" t="s">
        <v>19502</v>
      </c>
      <c r="D8212" t="s">
        <v>19617</v>
      </c>
      <c r="E8212" s="89">
        <v>0.01321560845337405</v>
      </c>
      <c r="F8212" s="89">
        <v>704537</v>
      </c>
      <c r="G8212" s="89">
        <v>2</v>
      </c>
      <c r="H8212" t="s">
        <v>19629</v>
      </c>
      <c r="I8212" s="89"/>
    </row>
    <row r="8213">
      <c r="A8213" t="s">
        <v>10666</v>
      </c>
      <c r="B8213" t="s">
        <v>19483</v>
      </c>
      <c r="C8213" t="s">
        <v>19502</v>
      </c>
      <c r="D8213" t="s">
        <v>19618</v>
      </c>
      <c r="E8213" s="89">
        <v>0.01231447736980715</v>
      </c>
      <c r="F8213" s="89">
        <v>704537</v>
      </c>
      <c r="G8213" s="89">
        <v>2</v>
      </c>
      <c r="H8213" t="s">
        <v>19629</v>
      </c>
      <c r="I8213" s="89"/>
    </row>
    <row r="8214">
      <c r="A8214" t="s">
        <v>10667</v>
      </c>
      <c r="B8214" t="s">
        <v>19483</v>
      </c>
      <c r="C8214" t="s">
        <v>19502</v>
      </c>
      <c r="D8214" t="s">
        <v>19619</v>
      </c>
      <c r="E8214" s="89">
        <v>0.01203683898919331</v>
      </c>
      <c r="F8214" s="89">
        <v>704537</v>
      </c>
      <c r="G8214" s="89">
        <v>2</v>
      </c>
      <c r="H8214" t="s">
        <v>19629</v>
      </c>
      <c r="I8214" s="89"/>
    </row>
    <row r="8215">
      <c r="A8215" t="s">
        <v>10668</v>
      </c>
      <c r="B8215" t="s">
        <v>19483</v>
      </c>
      <c r="C8215" t="s">
        <v>19502</v>
      </c>
      <c r="D8215" t="s">
        <v>19620</v>
      </c>
      <c r="E8215" s="89">
        <v>0.01156817683730429</v>
      </c>
      <c r="F8215" s="89">
        <v>704537</v>
      </c>
      <c r="G8215" s="89">
        <v>2</v>
      </c>
      <c r="H8215" t="s">
        <v>19629</v>
      </c>
      <c r="I8215" s="89"/>
    </row>
    <row r="8216">
      <c r="A8216" t="s">
        <v>10669</v>
      </c>
      <c r="B8216" t="s">
        <v>19483</v>
      </c>
      <c r="C8216" t="s">
        <v>19502</v>
      </c>
      <c r="D8216" t="s">
        <v>19621</v>
      </c>
      <c r="E8216" s="89">
        <v>0.005517699730451806</v>
      </c>
      <c r="F8216" s="89">
        <v>704537</v>
      </c>
      <c r="G8216" s="89">
        <v>2</v>
      </c>
      <c r="H8216" t="s">
        <v>19629</v>
      </c>
      <c r="I8216" s="89"/>
    </row>
    <row r="8217">
      <c r="A8217" t="s">
        <v>10670</v>
      </c>
      <c r="B8217" t="s">
        <v>19483</v>
      </c>
      <c r="C8217" t="s">
        <v>19502</v>
      </c>
      <c r="D8217" t="s">
        <v>19622</v>
      </c>
      <c r="E8217" s="89">
        <v>0.0119597269637306</v>
      </c>
      <c r="F8217" s="89">
        <v>704537</v>
      </c>
      <c r="G8217" s="89">
        <v>2</v>
      </c>
      <c r="H8217" t="s">
        <v>19629</v>
      </c>
      <c r="I8217" s="89"/>
    </row>
    <row r="8218">
      <c r="A8218" t="s">
        <v>10671</v>
      </c>
      <c r="B8218" t="s">
        <v>19483</v>
      </c>
      <c r="C8218" t="s">
        <v>19502</v>
      </c>
      <c r="D8218" t="s">
        <v>19623</v>
      </c>
      <c r="E8218" s="89">
        <v>0.009135255516412318</v>
      </c>
      <c r="F8218" s="89">
        <v>704537</v>
      </c>
      <c r="G8218" s="89">
        <v>2</v>
      </c>
      <c r="H8218" t="s">
        <v>19629</v>
      </c>
      <c r="I8218" s="89"/>
    </row>
    <row r="8219">
      <c r="A8219" t="s">
        <v>10672</v>
      </c>
      <c r="B8219" t="s">
        <v>19483</v>
      </c>
      <c r="C8219" t="s">
        <v>19502</v>
      </c>
      <c r="D8219" t="s">
        <v>19624</v>
      </c>
      <c r="E8219" s="89">
        <v>0.02066060214401012</v>
      </c>
      <c r="F8219" s="89">
        <v>704537</v>
      </c>
      <c r="G8219" s="89">
        <v>2</v>
      </c>
      <c r="H8219" t="s">
        <v>19629</v>
      </c>
      <c r="I8219" s="89"/>
    </row>
    <row r="8220">
      <c r="A8220" t="s">
        <v>10673</v>
      </c>
      <c r="B8220" t="s">
        <v>19476</v>
      </c>
      <c r="C8220" t="s">
        <v>19503</v>
      </c>
      <c r="D8220" t="s">
        <v>19630</v>
      </c>
      <c r="E8220" s="89">
        <v>510384</v>
      </c>
      <c r="F8220" s="89">
        <v>704537</v>
      </c>
      <c r="G8220" s="89">
        <v>2</v>
      </c>
      <c r="H8220" t="s">
        <v>19630</v>
      </c>
      <c r="I8220" s="89"/>
    </row>
    <row r="8221">
      <c r="A8221" t="s">
        <v>10674</v>
      </c>
      <c r="B8221" t="s">
        <v>19477</v>
      </c>
      <c r="C8221" t="s">
        <v>19503</v>
      </c>
      <c r="D8221" t="s">
        <v>19630</v>
      </c>
      <c r="E8221" s="89">
        <v>266670579126</v>
      </c>
      <c r="F8221" s="89">
        <v>704537</v>
      </c>
      <c r="G8221" s="89">
        <v>2</v>
      </c>
      <c r="H8221" t="s">
        <v>19630</v>
      </c>
      <c r="I8221" s="89"/>
    </row>
    <row r="8222">
      <c r="A8222" t="s">
        <v>10675</v>
      </c>
      <c r="B8222" t="s">
        <v>19478</v>
      </c>
      <c r="C8222" t="s">
        <v>19503</v>
      </c>
      <c r="D8222" t="s">
        <v>19630</v>
      </c>
      <c r="E8222" s="89">
        <v>0.7244246930963172</v>
      </c>
      <c r="F8222" s="89">
        <v>704537</v>
      </c>
      <c r="G8222" s="89">
        <v>2</v>
      </c>
      <c r="H8222" t="s">
        <v>19630</v>
      </c>
      <c r="I8222" s="89"/>
    </row>
    <row r="8223">
      <c r="A8223" t="s">
        <v>10676</v>
      </c>
      <c r="B8223" t="s">
        <v>19479</v>
      </c>
      <c r="C8223" t="s">
        <v>19503</v>
      </c>
      <c r="D8223" t="s">
        <v>19630</v>
      </c>
      <c r="E8223" s="89">
        <v>378504.7188806265</v>
      </c>
      <c r="F8223" s="89">
        <v>704537</v>
      </c>
      <c r="G8223" s="89">
        <v>2</v>
      </c>
      <c r="H8223" t="s">
        <v>19630</v>
      </c>
      <c r="I8223" s="89"/>
    </row>
    <row r="8224">
      <c r="A8224" t="s">
        <v>10677</v>
      </c>
      <c r="B8224" t="s">
        <v>19483</v>
      </c>
      <c r="C8224" t="s">
        <v>19503</v>
      </c>
      <c r="D8224" t="s">
        <v>19614</v>
      </c>
      <c r="E8224" s="89">
        <v>1.311120985674221</v>
      </c>
      <c r="F8224" s="89">
        <v>704537</v>
      </c>
      <c r="G8224" s="89">
        <v>2</v>
      </c>
      <c r="H8224" t="s">
        <v>19629</v>
      </c>
      <c r="I8224" s="89"/>
    </row>
    <row r="8225">
      <c r="A8225" t="s">
        <v>10678</v>
      </c>
      <c r="B8225" t="s">
        <v>19483</v>
      </c>
      <c r="C8225" t="s">
        <v>19503</v>
      </c>
      <c r="D8225" t="s">
        <v>19615</v>
      </c>
      <c r="E8225" s="89">
        <v>1.31679662150299</v>
      </c>
      <c r="F8225" s="89">
        <v>704537</v>
      </c>
      <c r="G8225" s="89">
        <v>2</v>
      </c>
      <c r="H8225" t="s">
        <v>19629</v>
      </c>
      <c r="I8225" s="89"/>
    </row>
    <row r="8226">
      <c r="A8226" t="s">
        <v>10679</v>
      </c>
      <c r="B8226" t="s">
        <v>19483</v>
      </c>
      <c r="C8226" t="s">
        <v>19503</v>
      </c>
      <c r="D8226" t="s">
        <v>19616</v>
      </c>
      <c r="E8226" s="89">
        <v>1.311120985674221</v>
      </c>
      <c r="F8226" s="89">
        <v>704537</v>
      </c>
      <c r="G8226" s="89">
        <v>2</v>
      </c>
      <c r="H8226" t="s">
        <v>19629</v>
      </c>
      <c r="I8226" s="89"/>
    </row>
    <row r="8227">
      <c r="A8227" t="s">
        <v>10680</v>
      </c>
      <c r="B8227" t="s">
        <v>19483</v>
      </c>
      <c r="C8227" t="s">
        <v>19503</v>
      </c>
      <c r="D8227" t="s">
        <v>19617</v>
      </c>
      <c r="E8227" s="89">
        <v>1.31640747001727</v>
      </c>
      <c r="F8227" s="89">
        <v>704537</v>
      </c>
      <c r="G8227" s="89">
        <v>2</v>
      </c>
      <c r="H8227" t="s">
        <v>19629</v>
      </c>
      <c r="I8227" s="89"/>
    </row>
    <row r="8228">
      <c r="A8228" t="s">
        <v>10681</v>
      </c>
      <c r="B8228" t="s">
        <v>19483</v>
      </c>
      <c r="C8228" t="s">
        <v>19503</v>
      </c>
      <c r="D8228" t="s">
        <v>19618</v>
      </c>
      <c r="E8228" s="89">
        <v>1.209570454421859</v>
      </c>
      <c r="F8228" s="89">
        <v>704537</v>
      </c>
      <c r="G8228" s="89">
        <v>2</v>
      </c>
      <c r="H8228" t="s">
        <v>19629</v>
      </c>
      <c r="I8228" s="89"/>
    </row>
    <row r="8229">
      <c r="A8229" t="s">
        <v>10682</v>
      </c>
      <c r="B8229" t="s">
        <v>19483</v>
      </c>
      <c r="C8229" t="s">
        <v>19503</v>
      </c>
      <c r="D8229" t="s">
        <v>19619</v>
      </c>
      <c r="E8229" s="89">
        <v>1.192997937665777</v>
      </c>
      <c r="F8229" s="89">
        <v>704537</v>
      </c>
      <c r="G8229" s="89">
        <v>2</v>
      </c>
      <c r="H8229" t="s">
        <v>19629</v>
      </c>
      <c r="I8229" s="89"/>
    </row>
    <row r="8230">
      <c r="A8230" t="s">
        <v>10683</v>
      </c>
      <c r="B8230" t="s">
        <v>19483</v>
      </c>
      <c r="C8230" t="s">
        <v>19503</v>
      </c>
      <c r="D8230" t="s">
        <v>19620</v>
      </c>
      <c r="E8230" s="89">
        <v>1.144708569142806</v>
      </c>
      <c r="F8230" s="89">
        <v>704537</v>
      </c>
      <c r="G8230" s="89">
        <v>2</v>
      </c>
      <c r="H8230" t="s">
        <v>19629</v>
      </c>
      <c r="I8230" s="89"/>
    </row>
    <row r="8231">
      <c r="A8231" t="s">
        <v>10684</v>
      </c>
      <c r="B8231" t="s">
        <v>19483</v>
      </c>
      <c r="C8231" t="s">
        <v>19503</v>
      </c>
      <c r="D8231" t="s">
        <v>19621</v>
      </c>
      <c r="E8231" s="89">
        <v>0.4281330240508935</v>
      </c>
      <c r="F8231" s="89">
        <v>704537</v>
      </c>
      <c r="G8231" s="89">
        <v>2</v>
      </c>
      <c r="H8231" t="s">
        <v>19629</v>
      </c>
      <c r="I8231" s="89"/>
    </row>
    <row r="8232">
      <c r="A8232" t="s">
        <v>10685</v>
      </c>
      <c r="B8232" t="s">
        <v>19483</v>
      </c>
      <c r="C8232" t="s">
        <v>19503</v>
      </c>
      <c r="D8232" t="s">
        <v>19622</v>
      </c>
      <c r="E8232" s="89">
        <v>1.187274498201857</v>
      </c>
      <c r="F8232" s="89">
        <v>704537</v>
      </c>
      <c r="G8232" s="89">
        <v>2</v>
      </c>
      <c r="H8232" t="s">
        <v>19629</v>
      </c>
      <c r="I8232" s="89"/>
    </row>
    <row r="8233">
      <c r="A8233" t="s">
        <v>10686</v>
      </c>
      <c r="B8233" t="s">
        <v>19483</v>
      </c>
      <c r="C8233" t="s">
        <v>19503</v>
      </c>
      <c r="D8233" t="s">
        <v>19623</v>
      </c>
      <c r="E8233" s="89">
        <v>0.9446538026147425</v>
      </c>
      <c r="F8233" s="89">
        <v>704537</v>
      </c>
      <c r="G8233" s="89">
        <v>2</v>
      </c>
      <c r="H8233" t="s">
        <v>19629</v>
      </c>
      <c r="I8233" s="89"/>
    </row>
    <row r="8234">
      <c r="A8234" t="s">
        <v>10687</v>
      </c>
      <c r="B8234" t="s">
        <v>19483</v>
      </c>
      <c r="C8234" t="s">
        <v>19503</v>
      </c>
      <c r="D8234" t="s">
        <v>19624</v>
      </c>
      <c r="E8234" s="89">
        <v>2.079664197939592</v>
      </c>
      <c r="F8234" s="89">
        <v>704537</v>
      </c>
      <c r="G8234" s="89">
        <v>2</v>
      </c>
      <c r="H8234" t="s">
        <v>19629</v>
      </c>
      <c r="I8234" s="89"/>
    </row>
    <row r="8235">
      <c r="A8235" t="s">
        <v>10688</v>
      </c>
      <c r="B8235" t="s">
        <v>19476</v>
      </c>
      <c r="C8235" t="s">
        <v>19504</v>
      </c>
      <c r="D8235" t="s">
        <v>19630</v>
      </c>
      <c r="E8235" s="89">
        <v>151275</v>
      </c>
      <c r="F8235" s="89">
        <v>704537</v>
      </c>
      <c r="G8235" s="89">
        <v>2</v>
      </c>
      <c r="H8235" t="s">
        <v>19630</v>
      </c>
      <c r="I8235" s="89"/>
    </row>
    <row r="8236">
      <c r="A8236" t="s">
        <v>10689</v>
      </c>
      <c r="B8236" t="s">
        <v>19477</v>
      </c>
      <c r="C8236" t="s">
        <v>19504</v>
      </c>
      <c r="D8236" t="s">
        <v>19630</v>
      </c>
      <c r="E8236" s="89">
        <v>75461511420.75</v>
      </c>
      <c r="F8236" s="89">
        <v>704537</v>
      </c>
      <c r="G8236" s="89">
        <v>2</v>
      </c>
      <c r="H8236" t="s">
        <v>19630</v>
      </c>
      <c r="I8236" s="89"/>
    </row>
    <row r="8237">
      <c r="A8237" t="s">
        <v>10690</v>
      </c>
      <c r="B8237" t="s">
        <v>19478</v>
      </c>
      <c r="C8237" t="s">
        <v>19504</v>
      </c>
      <c r="D8237" t="s">
        <v>19630</v>
      </c>
      <c r="E8237" s="89">
        <v>0.2147154798115642</v>
      </c>
      <c r="F8237" s="89">
        <v>704537</v>
      </c>
      <c r="G8237" s="89">
        <v>2</v>
      </c>
      <c r="H8237" t="s">
        <v>19630</v>
      </c>
      <c r="I8237" s="89"/>
    </row>
    <row r="8238">
      <c r="A8238" t="s">
        <v>10691</v>
      </c>
      <c r="B8238" t="s">
        <v>19479</v>
      </c>
      <c r="C8238" t="s">
        <v>19504</v>
      </c>
      <c r="D8238" t="s">
        <v>19630</v>
      </c>
      <c r="E8238" s="89">
        <v>107107.9466667471</v>
      </c>
      <c r="F8238" s="89">
        <v>704537</v>
      </c>
      <c r="G8238" s="89">
        <v>2</v>
      </c>
      <c r="H8238" t="s">
        <v>19630</v>
      </c>
      <c r="I8238" s="89"/>
    </row>
    <row r="8239">
      <c r="A8239" t="s">
        <v>10692</v>
      </c>
      <c r="B8239" t="s">
        <v>19483</v>
      </c>
      <c r="C8239" t="s">
        <v>19504</v>
      </c>
      <c r="D8239" t="s">
        <v>19614</v>
      </c>
      <c r="E8239" s="89">
        <v>1.215946713715738</v>
      </c>
      <c r="F8239" s="89">
        <v>704537</v>
      </c>
      <c r="G8239" s="89">
        <v>2</v>
      </c>
      <c r="H8239" t="s">
        <v>19629</v>
      </c>
      <c r="I8239" s="89"/>
    </row>
    <row r="8240">
      <c r="A8240" t="s">
        <v>10693</v>
      </c>
      <c r="B8240" t="s">
        <v>19483</v>
      </c>
      <c r="C8240" t="s">
        <v>19504</v>
      </c>
      <c r="D8240" t="s">
        <v>19615</v>
      </c>
      <c r="E8240" s="89">
        <v>1.224555475078451</v>
      </c>
      <c r="F8240" s="89">
        <v>704537</v>
      </c>
      <c r="G8240" s="89">
        <v>2</v>
      </c>
      <c r="H8240" t="s">
        <v>19629</v>
      </c>
      <c r="I8240" s="89"/>
    </row>
    <row r="8241">
      <c r="A8241" t="s">
        <v>10694</v>
      </c>
      <c r="B8241" t="s">
        <v>19483</v>
      </c>
      <c r="C8241" t="s">
        <v>19504</v>
      </c>
      <c r="D8241" t="s">
        <v>19616</v>
      </c>
      <c r="E8241" s="89">
        <v>1.215946713715738</v>
      </c>
      <c r="F8241" s="89">
        <v>704537</v>
      </c>
      <c r="G8241" s="89">
        <v>2</v>
      </c>
      <c r="H8241" t="s">
        <v>19629</v>
      </c>
      <c r="I8241" s="89"/>
    </row>
    <row r="8242">
      <c r="A8242" t="s">
        <v>10695</v>
      </c>
      <c r="B8242" t="s">
        <v>19483</v>
      </c>
      <c r="C8242" t="s">
        <v>19504</v>
      </c>
      <c r="D8242" t="s">
        <v>19617</v>
      </c>
      <c r="E8242" s="89">
        <v>1.223849254281844</v>
      </c>
      <c r="F8242" s="89">
        <v>704537</v>
      </c>
      <c r="G8242" s="89">
        <v>2</v>
      </c>
      <c r="H8242" t="s">
        <v>19629</v>
      </c>
      <c r="I8242" s="89"/>
    </row>
    <row r="8243">
      <c r="A8243" t="s">
        <v>10696</v>
      </c>
      <c r="B8243" t="s">
        <v>19483</v>
      </c>
      <c r="C8243" t="s">
        <v>19504</v>
      </c>
      <c r="D8243" t="s">
        <v>19618</v>
      </c>
      <c r="E8243" s="89">
        <v>1.153056096228475</v>
      </c>
      <c r="F8243" s="89">
        <v>704537</v>
      </c>
      <c r="G8243" s="89">
        <v>2</v>
      </c>
      <c r="H8243" t="s">
        <v>19629</v>
      </c>
      <c r="I8243" s="89"/>
    </row>
    <row r="8244">
      <c r="A8244" t="s">
        <v>10697</v>
      </c>
      <c r="B8244" t="s">
        <v>19483</v>
      </c>
      <c r="C8244" t="s">
        <v>19504</v>
      </c>
      <c r="D8244" t="s">
        <v>19619</v>
      </c>
      <c r="E8244" s="89">
        <v>1.129625350683626</v>
      </c>
      <c r="F8244" s="89">
        <v>704537</v>
      </c>
      <c r="G8244" s="89">
        <v>2</v>
      </c>
      <c r="H8244" t="s">
        <v>19629</v>
      </c>
      <c r="I8244" s="89"/>
    </row>
    <row r="8245">
      <c r="A8245" t="s">
        <v>10698</v>
      </c>
      <c r="B8245" t="s">
        <v>19483</v>
      </c>
      <c r="C8245" t="s">
        <v>19504</v>
      </c>
      <c r="D8245" t="s">
        <v>19620</v>
      </c>
      <c r="E8245" s="89">
        <v>1.083898547703014</v>
      </c>
      <c r="F8245" s="89">
        <v>704537</v>
      </c>
      <c r="G8245" s="89">
        <v>2</v>
      </c>
      <c r="H8245" t="s">
        <v>19629</v>
      </c>
      <c r="I8245" s="89"/>
    </row>
    <row r="8246">
      <c r="A8246" t="s">
        <v>10699</v>
      </c>
      <c r="B8246" t="s">
        <v>19483</v>
      </c>
      <c r="C8246" t="s">
        <v>19504</v>
      </c>
      <c r="D8246" t="s">
        <v>19621</v>
      </c>
      <c r="E8246" s="89">
        <v>0.3577123181676847</v>
      </c>
      <c r="F8246" s="89">
        <v>704537</v>
      </c>
      <c r="G8246" s="89">
        <v>2</v>
      </c>
      <c r="H8246" t="s">
        <v>19629</v>
      </c>
      <c r="I8246" s="89"/>
    </row>
    <row r="8247">
      <c r="A8247" t="s">
        <v>10700</v>
      </c>
      <c r="B8247" t="s">
        <v>19483</v>
      </c>
      <c r="C8247" t="s">
        <v>19504</v>
      </c>
      <c r="D8247" t="s">
        <v>19622</v>
      </c>
      <c r="E8247" s="89">
        <v>1.134636820770307</v>
      </c>
      <c r="F8247" s="89">
        <v>704537</v>
      </c>
      <c r="G8247" s="89">
        <v>2</v>
      </c>
      <c r="H8247" t="s">
        <v>19629</v>
      </c>
      <c r="I8247" s="89"/>
    </row>
    <row r="8248">
      <c r="A8248" t="s">
        <v>10701</v>
      </c>
      <c r="B8248" t="s">
        <v>19483</v>
      </c>
      <c r="C8248" t="s">
        <v>19504</v>
      </c>
      <c r="D8248" t="s">
        <v>19623</v>
      </c>
      <c r="E8248" s="89">
        <v>0.852653012938663</v>
      </c>
      <c r="F8248" s="89">
        <v>704537</v>
      </c>
      <c r="G8248" s="89">
        <v>2</v>
      </c>
      <c r="H8248" t="s">
        <v>19629</v>
      </c>
      <c r="I8248" s="89"/>
    </row>
    <row r="8249">
      <c r="A8249" t="s">
        <v>10702</v>
      </c>
      <c r="B8249" t="s">
        <v>19483</v>
      </c>
      <c r="C8249" t="s">
        <v>19504</v>
      </c>
      <c r="D8249" t="s">
        <v>19624</v>
      </c>
      <c r="E8249" s="89">
        <v>1.955413027207959</v>
      </c>
      <c r="F8249" s="89">
        <v>704537</v>
      </c>
      <c r="G8249" s="89">
        <v>2</v>
      </c>
      <c r="H8249" t="s">
        <v>19629</v>
      </c>
      <c r="I8249" s="89"/>
    </row>
    <row r="8250">
      <c r="A8250" t="s">
        <v>10703</v>
      </c>
      <c r="B8250" t="s">
        <v>19476</v>
      </c>
      <c r="C8250" t="s">
        <v>19505</v>
      </c>
      <c r="D8250" t="s">
        <v>19630</v>
      </c>
      <c r="E8250" s="89">
        <v>8880</v>
      </c>
      <c r="F8250" s="89">
        <v>704537</v>
      </c>
      <c r="G8250" s="89">
        <v>2</v>
      </c>
      <c r="H8250" t="s">
        <v>19630</v>
      </c>
      <c r="I8250" s="89"/>
    </row>
    <row r="8251">
      <c r="A8251" t="s">
        <v>10704</v>
      </c>
      <c r="B8251" t="s">
        <v>19477</v>
      </c>
      <c r="C8251" t="s">
        <v>19505</v>
      </c>
      <c r="D8251" t="s">
        <v>19630</v>
      </c>
      <c r="E8251" s="89">
        <v>16223937600</v>
      </c>
      <c r="F8251" s="89">
        <v>704537</v>
      </c>
      <c r="G8251" s="89">
        <v>2</v>
      </c>
      <c r="H8251" t="s">
        <v>19630</v>
      </c>
      <c r="I8251" s="89"/>
    </row>
    <row r="8252">
      <c r="A8252" t="s">
        <v>10705</v>
      </c>
      <c r="B8252" t="s">
        <v>19478</v>
      </c>
      <c r="C8252" t="s">
        <v>19505</v>
      </c>
      <c r="D8252" t="s">
        <v>19630</v>
      </c>
      <c r="E8252" s="89">
        <v>0.01260402221600853</v>
      </c>
      <c r="F8252" s="89">
        <v>704537</v>
      </c>
      <c r="G8252" s="89">
        <v>2</v>
      </c>
      <c r="H8252" t="s">
        <v>19630</v>
      </c>
      <c r="I8252" s="89"/>
    </row>
    <row r="8253">
      <c r="A8253" t="s">
        <v>10706</v>
      </c>
      <c r="B8253" t="s">
        <v>19479</v>
      </c>
      <c r="C8253" t="s">
        <v>19505</v>
      </c>
      <c r="D8253" t="s">
        <v>19630</v>
      </c>
      <c r="E8253" s="89">
        <v>23027.8006690919</v>
      </c>
      <c r="F8253" s="89">
        <v>704537</v>
      </c>
      <c r="G8253" s="89">
        <v>2</v>
      </c>
      <c r="H8253" t="s">
        <v>19630</v>
      </c>
      <c r="I8253" s="89"/>
    </row>
    <row r="8254">
      <c r="A8254" t="s">
        <v>10707</v>
      </c>
      <c r="B8254" t="s">
        <v>19483</v>
      </c>
      <c r="C8254" t="s">
        <v>19505</v>
      </c>
      <c r="D8254" t="s">
        <v>19614</v>
      </c>
      <c r="E8254" s="89">
        <v>4.50320530254343</v>
      </c>
      <c r="F8254" s="89">
        <v>704537</v>
      </c>
      <c r="G8254" s="89">
        <v>2</v>
      </c>
      <c r="H8254" t="s">
        <v>19629</v>
      </c>
      <c r="I8254" s="89"/>
    </row>
    <row r="8255">
      <c r="A8255" t="s">
        <v>10708</v>
      </c>
      <c r="B8255" t="s">
        <v>19483</v>
      </c>
      <c r="C8255" t="s">
        <v>19505</v>
      </c>
      <c r="D8255" t="s">
        <v>19615</v>
      </c>
      <c r="E8255" s="89">
        <v>4.50320530254343</v>
      </c>
      <c r="F8255" s="89">
        <v>704537</v>
      </c>
      <c r="G8255" s="89">
        <v>2</v>
      </c>
      <c r="H8255" t="s">
        <v>19629</v>
      </c>
      <c r="I8255" s="89"/>
    </row>
    <row r="8256">
      <c r="A8256" t="s">
        <v>10709</v>
      </c>
      <c r="B8256" t="s">
        <v>19483</v>
      </c>
      <c r="C8256" t="s">
        <v>19505</v>
      </c>
      <c r="D8256" t="s">
        <v>19616</v>
      </c>
      <c r="E8256" s="89">
        <v>4.50320530254343</v>
      </c>
      <c r="F8256" s="89">
        <v>704537</v>
      </c>
      <c r="G8256" s="89">
        <v>2</v>
      </c>
      <c r="H8256" t="s">
        <v>19629</v>
      </c>
      <c r="I8256" s="89"/>
    </row>
    <row r="8257">
      <c r="A8257" t="s">
        <v>10710</v>
      </c>
      <c r="B8257" t="s">
        <v>19483</v>
      </c>
      <c r="C8257" t="s">
        <v>19505</v>
      </c>
      <c r="D8257" t="s">
        <v>19617</v>
      </c>
      <c r="E8257" s="89">
        <v>4.50320530254343</v>
      </c>
      <c r="F8257" s="89">
        <v>704537</v>
      </c>
      <c r="G8257" s="89">
        <v>2</v>
      </c>
      <c r="H8257" t="s">
        <v>19629</v>
      </c>
      <c r="I8257" s="89"/>
    </row>
    <row r="8258">
      <c r="A8258" t="s">
        <v>10711</v>
      </c>
      <c r="B8258" t="s">
        <v>19483</v>
      </c>
      <c r="C8258" t="s">
        <v>19505</v>
      </c>
      <c r="D8258" t="s">
        <v>19618</v>
      </c>
      <c r="E8258" s="89">
        <v>4.374621981641715</v>
      </c>
      <c r="F8258" s="89">
        <v>704537</v>
      </c>
      <c r="G8258" s="89">
        <v>2</v>
      </c>
      <c r="H8258" t="s">
        <v>19629</v>
      </c>
      <c r="I8258" s="89"/>
    </row>
    <row r="8259">
      <c r="A8259" t="s">
        <v>10712</v>
      </c>
      <c r="B8259" t="s">
        <v>19483</v>
      </c>
      <c r="C8259" t="s">
        <v>19505</v>
      </c>
      <c r="D8259" t="s">
        <v>19619</v>
      </c>
      <c r="E8259" s="89">
        <v>4.28493934588845</v>
      </c>
      <c r="F8259" s="89">
        <v>704537</v>
      </c>
      <c r="G8259" s="89">
        <v>2</v>
      </c>
      <c r="H8259" t="s">
        <v>19629</v>
      </c>
      <c r="I8259" s="89"/>
    </row>
    <row r="8260">
      <c r="A8260" t="s">
        <v>10713</v>
      </c>
      <c r="B8260" t="s">
        <v>19483</v>
      </c>
      <c r="C8260" t="s">
        <v>19505</v>
      </c>
      <c r="D8260" t="s">
        <v>19620</v>
      </c>
      <c r="E8260" s="89">
        <v>4.04971194725041</v>
      </c>
      <c r="F8260" s="89">
        <v>704537</v>
      </c>
      <c r="G8260" s="89">
        <v>2</v>
      </c>
      <c r="H8260" t="s">
        <v>19629</v>
      </c>
      <c r="I8260" s="89"/>
    </row>
    <row r="8261">
      <c r="A8261" t="s">
        <v>10714</v>
      </c>
      <c r="B8261" t="s">
        <v>19483</v>
      </c>
      <c r="C8261" t="s">
        <v>19505</v>
      </c>
      <c r="D8261" t="s">
        <v>19621</v>
      </c>
      <c r="E8261" s="89">
        <v>0.6062438739706066</v>
      </c>
      <c r="F8261" s="89">
        <v>704537</v>
      </c>
      <c r="G8261" s="89">
        <v>2</v>
      </c>
      <c r="H8261" t="s">
        <v>19629</v>
      </c>
      <c r="I8261" s="89"/>
    </row>
    <row r="8262">
      <c r="A8262" t="s">
        <v>10715</v>
      </c>
      <c r="B8262" t="s">
        <v>19483</v>
      </c>
      <c r="C8262" t="s">
        <v>19505</v>
      </c>
      <c r="D8262" t="s">
        <v>19622</v>
      </c>
      <c r="E8262" s="89">
        <v>4.318830997999074</v>
      </c>
      <c r="F8262" s="89">
        <v>704537</v>
      </c>
      <c r="G8262" s="89">
        <v>2</v>
      </c>
      <c r="H8262" t="s">
        <v>19629</v>
      </c>
      <c r="I8262" s="89"/>
    </row>
    <row r="8263">
      <c r="A8263" t="s">
        <v>10716</v>
      </c>
      <c r="B8263" t="s">
        <v>19483</v>
      </c>
      <c r="C8263" t="s">
        <v>19505</v>
      </c>
      <c r="D8263" t="s">
        <v>19623</v>
      </c>
      <c r="E8263" s="89">
        <v>2.611393957412018</v>
      </c>
      <c r="F8263" s="89">
        <v>704537</v>
      </c>
      <c r="G8263" s="89">
        <v>2</v>
      </c>
      <c r="H8263" t="s">
        <v>19629</v>
      </c>
      <c r="I8263" s="89"/>
    </row>
    <row r="8264">
      <c r="A8264" t="s">
        <v>10717</v>
      </c>
      <c r="B8264" t="s">
        <v>19483</v>
      </c>
      <c r="C8264" t="s">
        <v>19505</v>
      </c>
      <c r="D8264" t="s">
        <v>19624</v>
      </c>
      <c r="E8264" s="89">
        <v>6.849081925669342</v>
      </c>
      <c r="F8264" s="89">
        <v>704537</v>
      </c>
      <c r="G8264" s="89">
        <v>2</v>
      </c>
      <c r="H8264" t="s">
        <v>19629</v>
      </c>
      <c r="I8264" s="89"/>
    </row>
    <row r="8265">
      <c r="A8265" t="s">
        <v>10718</v>
      </c>
      <c r="B8265" t="s">
        <v>19476</v>
      </c>
      <c r="C8265" t="s">
        <v>19506</v>
      </c>
      <c r="D8265" t="s">
        <v>19630</v>
      </c>
      <c r="E8265" s="89">
        <v>464719</v>
      </c>
      <c r="F8265" s="89">
        <v>704537</v>
      </c>
      <c r="G8265" s="89">
        <v>2</v>
      </c>
      <c r="H8265" t="s">
        <v>19630</v>
      </c>
      <c r="I8265" s="89"/>
    </row>
    <row r="8266">
      <c r="A8266" t="s">
        <v>10719</v>
      </c>
      <c r="B8266" t="s">
        <v>19477</v>
      </c>
      <c r="C8266" t="s">
        <v>19506</v>
      </c>
      <c r="D8266" t="s">
        <v>19630</v>
      </c>
      <c r="E8266" s="89">
        <v>4374355133.961426</v>
      </c>
      <c r="F8266" s="89">
        <v>704537</v>
      </c>
      <c r="G8266" s="89">
        <v>2</v>
      </c>
      <c r="H8266" t="s">
        <v>19630</v>
      </c>
      <c r="I8266" s="89"/>
    </row>
    <row r="8267">
      <c r="A8267" t="s">
        <v>10720</v>
      </c>
      <c r="B8267" t="s">
        <v>19478</v>
      </c>
      <c r="C8267" t="s">
        <v>19506</v>
      </c>
      <c r="D8267" t="s">
        <v>19630</v>
      </c>
      <c r="E8267" s="89">
        <v>0.6596090765992417</v>
      </c>
      <c r="F8267" s="89">
        <v>704537</v>
      </c>
      <c r="G8267" s="89">
        <v>2</v>
      </c>
      <c r="H8267" t="s">
        <v>19630</v>
      </c>
      <c r="I8267" s="89"/>
    </row>
    <row r="8268">
      <c r="A8268" t="s">
        <v>10721</v>
      </c>
      <c r="B8268" t="s">
        <v>19479</v>
      </c>
      <c r="C8268" t="s">
        <v>19506</v>
      </c>
      <c r="D8268" t="s">
        <v>19630</v>
      </c>
      <c r="E8268" s="89">
        <v>6208.836631662249</v>
      </c>
      <c r="F8268" s="89">
        <v>704537</v>
      </c>
      <c r="G8268" s="89">
        <v>2</v>
      </c>
      <c r="H8268" t="s">
        <v>19630</v>
      </c>
      <c r="I8268" s="89"/>
    </row>
    <row r="8269">
      <c r="A8269" t="s">
        <v>10722</v>
      </c>
      <c r="B8269" t="s">
        <v>19483</v>
      </c>
      <c r="C8269" t="s">
        <v>19506</v>
      </c>
      <c r="D8269" t="s">
        <v>19614</v>
      </c>
      <c r="E8269" s="89">
        <v>0.0238448237869318</v>
      </c>
      <c r="F8269" s="89">
        <v>704537</v>
      </c>
      <c r="G8269" s="89">
        <v>2</v>
      </c>
      <c r="H8269" t="s">
        <v>19629</v>
      </c>
      <c r="I8269" s="89"/>
    </row>
    <row r="8270">
      <c r="A8270" t="s">
        <v>10723</v>
      </c>
      <c r="B8270" t="s">
        <v>19483</v>
      </c>
      <c r="C8270" t="s">
        <v>19506</v>
      </c>
      <c r="D8270" t="s">
        <v>19615</v>
      </c>
      <c r="E8270" s="89">
        <v>0.02393821128381635</v>
      </c>
      <c r="F8270" s="89">
        <v>704537</v>
      </c>
      <c r="G8270" s="89">
        <v>2</v>
      </c>
      <c r="H8270" t="s">
        <v>19629</v>
      </c>
      <c r="I8270" s="89"/>
    </row>
    <row r="8271">
      <c r="A8271" t="s">
        <v>10724</v>
      </c>
      <c r="B8271" t="s">
        <v>19483</v>
      </c>
      <c r="C8271" t="s">
        <v>19506</v>
      </c>
      <c r="D8271" t="s">
        <v>19616</v>
      </c>
      <c r="E8271" s="89">
        <v>0.0238448237869318</v>
      </c>
      <c r="F8271" s="89">
        <v>704537</v>
      </c>
      <c r="G8271" s="89">
        <v>2</v>
      </c>
      <c r="H8271" t="s">
        <v>19629</v>
      </c>
      <c r="I8271" s="89"/>
    </row>
    <row r="8272">
      <c r="A8272" t="s">
        <v>10725</v>
      </c>
      <c r="B8272" t="s">
        <v>19483</v>
      </c>
      <c r="C8272" t="s">
        <v>19506</v>
      </c>
      <c r="D8272" t="s">
        <v>19617</v>
      </c>
      <c r="E8272" s="89">
        <v>0.02393448216858676</v>
      </c>
      <c r="F8272" s="89">
        <v>704537</v>
      </c>
      <c r="G8272" s="89">
        <v>2</v>
      </c>
      <c r="H8272" t="s">
        <v>19629</v>
      </c>
      <c r="I8272" s="89"/>
    </row>
    <row r="8273">
      <c r="A8273" t="s">
        <v>10726</v>
      </c>
      <c r="B8273" t="s">
        <v>19483</v>
      </c>
      <c r="C8273" t="s">
        <v>19506</v>
      </c>
      <c r="D8273" t="s">
        <v>19618</v>
      </c>
      <c r="E8273" s="89">
        <v>0.02153622589090737</v>
      </c>
      <c r="F8273" s="89">
        <v>704537</v>
      </c>
      <c r="G8273" s="89">
        <v>2</v>
      </c>
      <c r="H8273" t="s">
        <v>19629</v>
      </c>
      <c r="I8273" s="89"/>
    </row>
    <row r="8274">
      <c r="A8274" t="s">
        <v>10727</v>
      </c>
      <c r="B8274" t="s">
        <v>19483</v>
      </c>
      <c r="C8274" t="s">
        <v>19506</v>
      </c>
      <c r="D8274" t="s">
        <v>19619</v>
      </c>
      <c r="E8274" s="89">
        <v>0.02121539619897513</v>
      </c>
      <c r="F8274" s="89">
        <v>704537</v>
      </c>
      <c r="G8274" s="89">
        <v>2</v>
      </c>
      <c r="H8274" t="s">
        <v>19629</v>
      </c>
      <c r="I8274" s="89"/>
    </row>
    <row r="8275">
      <c r="A8275" t="s">
        <v>10728</v>
      </c>
      <c r="B8275" t="s">
        <v>19483</v>
      </c>
      <c r="C8275" t="s">
        <v>19506</v>
      </c>
      <c r="D8275" t="s">
        <v>19620</v>
      </c>
      <c r="E8275" s="89">
        <v>0.02040961986556948</v>
      </c>
      <c r="F8275" s="89">
        <v>704537</v>
      </c>
      <c r="G8275" s="89">
        <v>2</v>
      </c>
      <c r="H8275" t="s">
        <v>19629</v>
      </c>
      <c r="I8275" s="89"/>
    </row>
    <row r="8276">
      <c r="A8276" t="s">
        <v>10729</v>
      </c>
      <c r="B8276" t="s">
        <v>19483</v>
      </c>
      <c r="C8276" t="s">
        <v>19506</v>
      </c>
      <c r="D8276" t="s">
        <v>19621</v>
      </c>
      <c r="E8276" s="89">
        <v>0.008337015379053198</v>
      </c>
      <c r="F8276" s="89">
        <v>704537</v>
      </c>
      <c r="G8276" s="89">
        <v>2</v>
      </c>
      <c r="H8276" t="s">
        <v>19629</v>
      </c>
      <c r="I8276" s="89"/>
    </row>
    <row r="8277">
      <c r="A8277" t="s">
        <v>10730</v>
      </c>
      <c r="B8277" t="s">
        <v>19483</v>
      </c>
      <c r="C8277" t="s">
        <v>19506</v>
      </c>
      <c r="D8277" t="s">
        <v>19622</v>
      </c>
      <c r="E8277" s="89">
        <v>0.02129296754234557</v>
      </c>
      <c r="F8277" s="89">
        <v>704537</v>
      </c>
      <c r="G8277" s="89">
        <v>2</v>
      </c>
      <c r="H8277" t="s">
        <v>19629</v>
      </c>
      <c r="I8277" s="89"/>
    </row>
    <row r="8278">
      <c r="A8278" t="s">
        <v>10731</v>
      </c>
      <c r="B8278" t="s">
        <v>19483</v>
      </c>
      <c r="C8278" t="s">
        <v>19506</v>
      </c>
      <c r="D8278" t="s">
        <v>19623</v>
      </c>
      <c r="E8278" s="89">
        <v>0.0171975754855954</v>
      </c>
      <c r="F8278" s="89">
        <v>704537</v>
      </c>
      <c r="G8278" s="89">
        <v>2</v>
      </c>
      <c r="H8278" t="s">
        <v>19629</v>
      </c>
      <c r="I8278" s="89"/>
    </row>
    <row r="8279">
      <c r="A8279" t="s">
        <v>10732</v>
      </c>
      <c r="B8279" t="s">
        <v>19483</v>
      </c>
      <c r="C8279" t="s">
        <v>19506</v>
      </c>
      <c r="D8279" t="s">
        <v>19624</v>
      </c>
      <c r="E8279" s="89">
        <v>0.03757568696206962</v>
      </c>
      <c r="F8279" s="89">
        <v>704537</v>
      </c>
      <c r="G8279" s="89">
        <v>2</v>
      </c>
      <c r="H8279" t="s">
        <v>19629</v>
      </c>
      <c r="I8279" s="89"/>
    </row>
    <row r="8280">
      <c r="A8280" t="s">
        <v>10733</v>
      </c>
      <c r="B8280" t="s">
        <v>19476</v>
      </c>
      <c r="C8280" t="s">
        <v>19507</v>
      </c>
      <c r="D8280" t="s">
        <v>19630</v>
      </c>
      <c r="E8280" s="89">
        <v>465977</v>
      </c>
      <c r="F8280" s="89">
        <v>704537</v>
      </c>
      <c r="G8280" s="89">
        <v>2</v>
      </c>
      <c r="H8280" t="s">
        <v>19630</v>
      </c>
      <c r="I8280" s="89"/>
    </row>
    <row r="8281">
      <c r="A8281" t="s">
        <v>10734</v>
      </c>
      <c r="B8281" t="s">
        <v>19477</v>
      </c>
      <c r="C8281" t="s">
        <v>19507</v>
      </c>
      <c r="D8281" t="s">
        <v>19630</v>
      </c>
      <c r="E8281" s="89">
        <v>5233241972.361328</v>
      </c>
      <c r="F8281" s="89">
        <v>704537</v>
      </c>
      <c r="G8281" s="89">
        <v>2</v>
      </c>
      <c r="H8281" t="s">
        <v>19630</v>
      </c>
      <c r="I8281" s="89"/>
    </row>
    <row r="8282">
      <c r="A8282" t="s">
        <v>10735</v>
      </c>
      <c r="B8282" t="s">
        <v>19478</v>
      </c>
      <c r="C8282" t="s">
        <v>19507</v>
      </c>
      <c r="D8282" t="s">
        <v>19630</v>
      </c>
      <c r="E8282" s="89">
        <v>0.6613946464131764</v>
      </c>
      <c r="F8282" s="89">
        <v>704537</v>
      </c>
      <c r="G8282" s="89">
        <v>2</v>
      </c>
      <c r="H8282" t="s">
        <v>19630</v>
      </c>
      <c r="I8282" s="89"/>
    </row>
    <row r="8283">
      <c r="A8283" t="s">
        <v>10736</v>
      </c>
      <c r="B8283" t="s">
        <v>19479</v>
      </c>
      <c r="C8283" t="s">
        <v>19507</v>
      </c>
      <c r="D8283" t="s">
        <v>19630</v>
      </c>
      <c r="E8283" s="89">
        <v>7427.916450607035</v>
      </c>
      <c r="F8283" s="89">
        <v>704537</v>
      </c>
      <c r="G8283" s="89">
        <v>2</v>
      </c>
      <c r="H8283" t="s">
        <v>19630</v>
      </c>
      <c r="I8283" s="89"/>
    </row>
    <row r="8284">
      <c r="A8284" t="s">
        <v>10737</v>
      </c>
      <c r="B8284" t="s">
        <v>19483</v>
      </c>
      <c r="C8284" t="s">
        <v>19507</v>
      </c>
      <c r="D8284" t="s">
        <v>19614</v>
      </c>
      <c r="E8284" s="89">
        <v>0.02792218851649367</v>
      </c>
      <c r="F8284" s="89">
        <v>704537</v>
      </c>
      <c r="G8284" s="89">
        <v>2</v>
      </c>
      <c r="H8284" t="s">
        <v>19629</v>
      </c>
      <c r="I8284" s="89"/>
    </row>
    <row r="8285">
      <c r="A8285" t="s">
        <v>10738</v>
      </c>
      <c r="B8285" t="s">
        <v>19483</v>
      </c>
      <c r="C8285" t="s">
        <v>19507</v>
      </c>
      <c r="D8285" t="s">
        <v>19615</v>
      </c>
      <c r="E8285" s="89">
        <v>0.02803878004508937</v>
      </c>
      <c r="F8285" s="89">
        <v>704537</v>
      </c>
      <c r="G8285" s="89">
        <v>2</v>
      </c>
      <c r="H8285" t="s">
        <v>19629</v>
      </c>
      <c r="I8285" s="89"/>
    </row>
    <row r="8286">
      <c r="A8286" t="s">
        <v>10739</v>
      </c>
      <c r="B8286" t="s">
        <v>19483</v>
      </c>
      <c r="C8286" t="s">
        <v>19507</v>
      </c>
      <c r="D8286" t="s">
        <v>19616</v>
      </c>
      <c r="E8286" s="89">
        <v>0.02792218851649367</v>
      </c>
      <c r="F8286" s="89">
        <v>704537</v>
      </c>
      <c r="G8286" s="89">
        <v>2</v>
      </c>
      <c r="H8286" t="s">
        <v>19629</v>
      </c>
      <c r="I8286" s="89"/>
    </row>
    <row r="8287">
      <c r="A8287" t="s">
        <v>10740</v>
      </c>
      <c r="B8287" t="s">
        <v>19483</v>
      </c>
      <c r="C8287" t="s">
        <v>19507</v>
      </c>
      <c r="D8287" t="s">
        <v>19617</v>
      </c>
      <c r="E8287" s="89">
        <v>0.02803605781954642</v>
      </c>
      <c r="F8287" s="89">
        <v>704537</v>
      </c>
      <c r="G8287" s="89">
        <v>2</v>
      </c>
      <c r="H8287" t="s">
        <v>19629</v>
      </c>
      <c r="I8287" s="89"/>
    </row>
    <row r="8288">
      <c r="A8288" t="s">
        <v>10741</v>
      </c>
      <c r="B8288" t="s">
        <v>19483</v>
      </c>
      <c r="C8288" t="s">
        <v>19507</v>
      </c>
      <c r="D8288" t="s">
        <v>19618</v>
      </c>
      <c r="E8288" s="89">
        <v>0.02576392936132576</v>
      </c>
      <c r="F8288" s="89">
        <v>704537</v>
      </c>
      <c r="G8288" s="89">
        <v>2</v>
      </c>
      <c r="H8288" t="s">
        <v>19629</v>
      </c>
      <c r="I8288" s="89"/>
    </row>
    <row r="8289">
      <c r="A8289" t="s">
        <v>10742</v>
      </c>
      <c r="B8289" t="s">
        <v>19483</v>
      </c>
      <c r="C8289" t="s">
        <v>19507</v>
      </c>
      <c r="D8289" t="s">
        <v>19619</v>
      </c>
      <c r="E8289" s="89">
        <v>0.02533670100781592</v>
      </c>
      <c r="F8289" s="89">
        <v>704537</v>
      </c>
      <c r="G8289" s="89">
        <v>2</v>
      </c>
      <c r="H8289" t="s">
        <v>19629</v>
      </c>
      <c r="I8289" s="89"/>
    </row>
    <row r="8290">
      <c r="A8290" t="s">
        <v>10743</v>
      </c>
      <c r="B8290" t="s">
        <v>19483</v>
      </c>
      <c r="C8290" t="s">
        <v>19507</v>
      </c>
      <c r="D8290" t="s">
        <v>19620</v>
      </c>
      <c r="E8290" s="89">
        <v>0.02432443150814381</v>
      </c>
      <c r="F8290" s="89">
        <v>704537</v>
      </c>
      <c r="G8290" s="89">
        <v>2</v>
      </c>
      <c r="H8290" t="s">
        <v>19629</v>
      </c>
      <c r="I8290" s="89"/>
    </row>
    <row r="8291">
      <c r="A8291" t="s">
        <v>10744</v>
      </c>
      <c r="B8291" t="s">
        <v>19483</v>
      </c>
      <c r="C8291" t="s">
        <v>19507</v>
      </c>
      <c r="D8291" t="s">
        <v>19621</v>
      </c>
      <c r="E8291" s="89">
        <v>0.00958821667061595</v>
      </c>
      <c r="F8291" s="89">
        <v>704537</v>
      </c>
      <c r="G8291" s="89">
        <v>2</v>
      </c>
      <c r="H8291" t="s">
        <v>19629</v>
      </c>
      <c r="I8291" s="89"/>
    </row>
    <row r="8292">
      <c r="A8292" t="s">
        <v>10745</v>
      </c>
      <c r="B8292" t="s">
        <v>19483</v>
      </c>
      <c r="C8292" t="s">
        <v>19507</v>
      </c>
      <c r="D8292" t="s">
        <v>19622</v>
      </c>
      <c r="E8292" s="89">
        <v>0.02529360993114089</v>
      </c>
      <c r="F8292" s="89">
        <v>704537</v>
      </c>
      <c r="G8292" s="89">
        <v>2</v>
      </c>
      <c r="H8292" t="s">
        <v>19629</v>
      </c>
      <c r="I8292" s="89"/>
    </row>
    <row r="8293">
      <c r="A8293" t="s">
        <v>10746</v>
      </c>
      <c r="B8293" t="s">
        <v>19483</v>
      </c>
      <c r="C8293" t="s">
        <v>19507</v>
      </c>
      <c r="D8293" t="s">
        <v>19623</v>
      </c>
      <c r="E8293" s="89">
        <v>0.02003526442105621</v>
      </c>
      <c r="F8293" s="89">
        <v>704537</v>
      </c>
      <c r="G8293" s="89">
        <v>2</v>
      </c>
      <c r="H8293" t="s">
        <v>19629</v>
      </c>
      <c r="I8293" s="89"/>
    </row>
    <row r="8294">
      <c r="A8294" t="s">
        <v>10747</v>
      </c>
      <c r="B8294" t="s">
        <v>19483</v>
      </c>
      <c r="C8294" t="s">
        <v>19507</v>
      </c>
      <c r="D8294" t="s">
        <v>19624</v>
      </c>
      <c r="E8294" s="89">
        <v>0.0445365760447448</v>
      </c>
      <c r="F8294" s="89">
        <v>704537</v>
      </c>
      <c r="G8294" s="89">
        <v>2</v>
      </c>
      <c r="H8294" t="s">
        <v>19629</v>
      </c>
      <c r="I8294" s="89"/>
    </row>
    <row r="8295">
      <c r="A8295" t="s">
        <v>10748</v>
      </c>
      <c r="B8295" t="s">
        <v>19476</v>
      </c>
      <c r="C8295" t="s">
        <v>19508</v>
      </c>
      <c r="D8295" t="s">
        <v>19630</v>
      </c>
      <c r="E8295" s="89">
        <v>142288</v>
      </c>
      <c r="F8295" s="89">
        <v>704537</v>
      </c>
      <c r="G8295" s="89">
        <v>2</v>
      </c>
      <c r="H8295" t="s">
        <v>19630</v>
      </c>
      <c r="I8295" s="89"/>
    </row>
    <row r="8296">
      <c r="A8296" t="s">
        <v>10749</v>
      </c>
      <c r="B8296" t="s">
        <v>19477</v>
      </c>
      <c r="C8296" t="s">
        <v>19508</v>
      </c>
      <c r="D8296" t="s">
        <v>19630</v>
      </c>
      <c r="E8296" s="89">
        <v>19340764896</v>
      </c>
      <c r="F8296" s="89">
        <v>704537</v>
      </c>
      <c r="G8296" s="89">
        <v>2</v>
      </c>
      <c r="H8296" t="s">
        <v>19630</v>
      </c>
      <c r="I8296" s="89"/>
    </row>
    <row r="8297">
      <c r="A8297" t="s">
        <v>10750</v>
      </c>
      <c r="B8297" t="s">
        <v>19478</v>
      </c>
      <c r="C8297" t="s">
        <v>19508</v>
      </c>
      <c r="D8297" t="s">
        <v>19630</v>
      </c>
      <c r="E8297" s="89">
        <v>0.2019595848053402</v>
      </c>
      <c r="F8297" s="89">
        <v>704537</v>
      </c>
      <c r="G8297" s="89">
        <v>2</v>
      </c>
      <c r="H8297" t="s">
        <v>19630</v>
      </c>
      <c r="I8297" s="89"/>
    </row>
    <row r="8298">
      <c r="A8298" t="s">
        <v>10751</v>
      </c>
      <c r="B8298" t="s">
        <v>19479</v>
      </c>
      <c r="C8298" t="s">
        <v>19508</v>
      </c>
      <c r="D8298" t="s">
        <v>19630</v>
      </c>
      <c r="E8298" s="89">
        <v>27451.7376603358</v>
      </c>
      <c r="F8298" s="89">
        <v>704537</v>
      </c>
      <c r="G8298" s="89">
        <v>2</v>
      </c>
      <c r="H8298" t="s">
        <v>19630</v>
      </c>
      <c r="I8298" s="89"/>
    </row>
    <row r="8299">
      <c r="A8299" t="s">
        <v>10752</v>
      </c>
      <c r="B8299" t="s">
        <v>19483</v>
      </c>
      <c r="C8299" t="s">
        <v>19508</v>
      </c>
      <c r="D8299" t="s">
        <v>19614</v>
      </c>
      <c r="E8299" s="89">
        <v>0.3408416114992705</v>
      </c>
      <c r="F8299" s="89">
        <v>704537</v>
      </c>
      <c r="G8299" s="89">
        <v>2</v>
      </c>
      <c r="H8299" t="s">
        <v>19629</v>
      </c>
      <c r="I8299" s="89"/>
    </row>
    <row r="8300">
      <c r="A8300" t="s">
        <v>10753</v>
      </c>
      <c r="B8300" t="s">
        <v>19483</v>
      </c>
      <c r="C8300" t="s">
        <v>19508</v>
      </c>
      <c r="D8300" t="s">
        <v>19615</v>
      </c>
      <c r="E8300" s="89">
        <v>0.3412229063406548</v>
      </c>
      <c r="F8300" s="89">
        <v>704537</v>
      </c>
      <c r="G8300" s="89">
        <v>2</v>
      </c>
      <c r="H8300" t="s">
        <v>19629</v>
      </c>
      <c r="I8300" s="89"/>
    </row>
    <row r="8301">
      <c r="A8301" t="s">
        <v>10754</v>
      </c>
      <c r="B8301" t="s">
        <v>19483</v>
      </c>
      <c r="C8301" t="s">
        <v>19508</v>
      </c>
      <c r="D8301" t="s">
        <v>19616</v>
      </c>
      <c r="E8301" s="89">
        <v>0.340858134929745</v>
      </c>
      <c r="F8301" s="89">
        <v>704537</v>
      </c>
      <c r="G8301" s="89">
        <v>2</v>
      </c>
      <c r="H8301" t="s">
        <v>19629</v>
      </c>
      <c r="I8301" s="89"/>
    </row>
    <row r="8302">
      <c r="A8302" t="s">
        <v>10755</v>
      </c>
      <c r="B8302" t="s">
        <v>19483</v>
      </c>
      <c r="C8302" t="s">
        <v>19508</v>
      </c>
      <c r="D8302" t="s">
        <v>19617</v>
      </c>
      <c r="E8302" s="89">
        <v>0.3411713499217264</v>
      </c>
      <c r="F8302" s="89">
        <v>704537</v>
      </c>
      <c r="G8302" s="89">
        <v>2</v>
      </c>
      <c r="H8302" t="s">
        <v>19629</v>
      </c>
      <c r="I8302" s="89"/>
    </row>
    <row r="8303">
      <c r="A8303" t="s">
        <v>10756</v>
      </c>
      <c r="B8303" t="s">
        <v>19483</v>
      </c>
      <c r="C8303" t="s">
        <v>19508</v>
      </c>
      <c r="D8303" t="s">
        <v>19618</v>
      </c>
      <c r="E8303" s="89">
        <v>0.251058405636626</v>
      </c>
      <c r="F8303" s="89">
        <v>704537</v>
      </c>
      <c r="G8303" s="89">
        <v>2</v>
      </c>
      <c r="H8303" t="s">
        <v>19629</v>
      </c>
      <c r="I8303" s="89"/>
    </row>
    <row r="8304">
      <c r="A8304" t="s">
        <v>10757</v>
      </c>
      <c r="B8304" t="s">
        <v>19483</v>
      </c>
      <c r="C8304" t="s">
        <v>19508</v>
      </c>
      <c r="D8304" t="s">
        <v>19619</v>
      </c>
      <c r="E8304" s="89">
        <v>0.2396597853483021</v>
      </c>
      <c r="F8304" s="89">
        <v>704537</v>
      </c>
      <c r="G8304" s="89">
        <v>2</v>
      </c>
      <c r="H8304" t="s">
        <v>19629</v>
      </c>
      <c r="I8304" s="89"/>
    </row>
    <row r="8305">
      <c r="A8305" t="s">
        <v>10758</v>
      </c>
      <c r="B8305" t="s">
        <v>19483</v>
      </c>
      <c r="C8305" t="s">
        <v>19508</v>
      </c>
      <c r="D8305" t="s">
        <v>19620</v>
      </c>
      <c r="E8305" s="89">
        <v>0.2320955253388582</v>
      </c>
      <c r="F8305" s="89">
        <v>704537</v>
      </c>
      <c r="G8305" s="89">
        <v>2</v>
      </c>
      <c r="H8305" t="s">
        <v>19629</v>
      </c>
      <c r="I8305" s="89"/>
    </row>
    <row r="8306">
      <c r="A8306" t="s">
        <v>10759</v>
      </c>
      <c r="B8306" t="s">
        <v>19483</v>
      </c>
      <c r="C8306" t="s">
        <v>19508</v>
      </c>
      <c r="D8306" t="s">
        <v>19621</v>
      </c>
      <c r="E8306" s="89">
        <v>0.1638764250628545</v>
      </c>
      <c r="F8306" s="89">
        <v>704537</v>
      </c>
      <c r="G8306" s="89">
        <v>2</v>
      </c>
      <c r="H8306" t="s">
        <v>19629</v>
      </c>
      <c r="I8306" s="89"/>
    </row>
    <row r="8307">
      <c r="A8307" t="s">
        <v>10760</v>
      </c>
      <c r="B8307" t="s">
        <v>19483</v>
      </c>
      <c r="C8307" t="s">
        <v>19508</v>
      </c>
      <c r="D8307" t="s">
        <v>19622</v>
      </c>
      <c r="E8307" s="89">
        <v>0.2505605667224288</v>
      </c>
      <c r="F8307" s="89">
        <v>704537</v>
      </c>
      <c r="G8307" s="89">
        <v>2</v>
      </c>
      <c r="H8307" t="s">
        <v>19629</v>
      </c>
      <c r="I8307" s="89"/>
    </row>
    <row r="8308">
      <c r="A8308" t="s">
        <v>10761</v>
      </c>
      <c r="B8308" t="s">
        <v>19483</v>
      </c>
      <c r="C8308" t="s">
        <v>19508</v>
      </c>
      <c r="D8308" t="s">
        <v>19623</v>
      </c>
      <c r="E8308" s="89">
        <v>0.2505055455580764</v>
      </c>
      <c r="F8308" s="89">
        <v>704537</v>
      </c>
      <c r="G8308" s="89">
        <v>2</v>
      </c>
      <c r="H8308" t="s">
        <v>19629</v>
      </c>
      <c r="I8308" s="89"/>
    </row>
    <row r="8309">
      <c r="A8309" t="s">
        <v>10762</v>
      </c>
      <c r="B8309" t="s">
        <v>19483</v>
      </c>
      <c r="C8309" t="s">
        <v>19508</v>
      </c>
      <c r="D8309" t="s">
        <v>19624</v>
      </c>
      <c r="E8309" s="89">
        <v>0.5439343611755566</v>
      </c>
      <c r="F8309" s="89">
        <v>704537</v>
      </c>
      <c r="G8309" s="89">
        <v>2</v>
      </c>
      <c r="H8309" t="s">
        <v>19629</v>
      </c>
      <c r="I8309" s="89"/>
    </row>
    <row r="8310">
      <c r="A8310" t="s">
        <v>10763</v>
      </c>
      <c r="B8310" t="s">
        <v>19476</v>
      </c>
      <c r="C8310" t="s">
        <v>19509</v>
      </c>
      <c r="D8310" t="s">
        <v>19630</v>
      </c>
      <c r="E8310" s="89">
        <v>0</v>
      </c>
      <c r="F8310" s="89">
        <v>704537</v>
      </c>
      <c r="G8310" s="89">
        <v>2</v>
      </c>
      <c r="H8310" t="s">
        <v>19630</v>
      </c>
      <c r="I8310" s="89"/>
    </row>
    <row r="8311">
      <c r="A8311" t="s">
        <v>10764</v>
      </c>
      <c r="B8311" t="s">
        <v>19477</v>
      </c>
      <c r="C8311" t="s">
        <v>19509</v>
      </c>
      <c r="D8311" t="s">
        <v>19630</v>
      </c>
      <c r="E8311" s="89">
        <v>0</v>
      </c>
      <c r="F8311" s="89">
        <v>704537</v>
      </c>
      <c r="G8311" s="89">
        <v>2</v>
      </c>
      <c r="H8311" t="s">
        <v>19630</v>
      </c>
      <c r="I8311" s="89"/>
    </row>
    <row r="8312">
      <c r="A8312" t="s">
        <v>10765</v>
      </c>
      <c r="B8312" t="s">
        <v>19478</v>
      </c>
      <c r="C8312" t="s">
        <v>19509</v>
      </c>
      <c r="D8312" t="s">
        <v>19630</v>
      </c>
      <c r="E8312" s="89">
        <v>0</v>
      </c>
      <c r="F8312" s="89">
        <v>704537</v>
      </c>
      <c r="G8312" s="89">
        <v>2</v>
      </c>
      <c r="H8312" t="s">
        <v>19630</v>
      </c>
      <c r="I8312" s="89"/>
    </row>
    <row r="8313">
      <c r="A8313" t="s">
        <v>10766</v>
      </c>
      <c r="B8313" t="s">
        <v>19479</v>
      </c>
      <c r="C8313" t="s">
        <v>19509</v>
      </c>
      <c r="D8313" t="s">
        <v>19630</v>
      </c>
      <c r="E8313" s="89">
        <v>0</v>
      </c>
      <c r="F8313" s="89">
        <v>704537</v>
      </c>
      <c r="G8313" s="89">
        <v>2</v>
      </c>
      <c r="H8313" t="s">
        <v>19630</v>
      </c>
      <c r="I8313" s="89"/>
    </row>
    <row r="8314">
      <c r="A8314" t="s">
        <v>10767</v>
      </c>
      <c r="B8314" t="s">
        <v>19483</v>
      </c>
      <c r="C8314" t="s">
        <v>19510</v>
      </c>
      <c r="D8314" t="s">
        <v>19614</v>
      </c>
      <c r="E8314" s="89">
        <v>0.03545671158912277</v>
      </c>
      <c r="F8314" s="89">
        <v>704537</v>
      </c>
      <c r="G8314" s="89">
        <v>2</v>
      </c>
      <c r="H8314" t="s">
        <v>19629</v>
      </c>
      <c r="I8314" s="89"/>
    </row>
    <row r="8315">
      <c r="A8315" t="s">
        <v>10768</v>
      </c>
      <c r="B8315" t="s">
        <v>19483</v>
      </c>
      <c r="C8315" t="s">
        <v>19510</v>
      </c>
      <c r="D8315" t="s">
        <v>19615</v>
      </c>
      <c r="E8315" s="89">
        <v>0.03563267068078936</v>
      </c>
      <c r="F8315" s="89">
        <v>704537</v>
      </c>
      <c r="G8315" s="89">
        <v>2</v>
      </c>
      <c r="H8315" t="s">
        <v>19629</v>
      </c>
      <c r="I8315" s="89"/>
    </row>
    <row r="8316">
      <c r="A8316" t="s">
        <v>10769</v>
      </c>
      <c r="B8316" t="s">
        <v>19483</v>
      </c>
      <c r="C8316" t="s">
        <v>19510</v>
      </c>
      <c r="D8316" t="s">
        <v>19616</v>
      </c>
      <c r="E8316" s="89">
        <v>0.0354568400504355</v>
      </c>
      <c r="F8316" s="89">
        <v>704537</v>
      </c>
      <c r="G8316" s="89">
        <v>2</v>
      </c>
      <c r="H8316" t="s">
        <v>19629</v>
      </c>
      <c r="I8316" s="89"/>
    </row>
    <row r="8317">
      <c r="A8317" t="s">
        <v>10770</v>
      </c>
      <c r="B8317" t="s">
        <v>19483</v>
      </c>
      <c r="C8317" t="s">
        <v>19510</v>
      </c>
      <c r="D8317" t="s">
        <v>19617</v>
      </c>
      <c r="E8317" s="89">
        <v>0.03561766601741764</v>
      </c>
      <c r="F8317" s="89">
        <v>704537</v>
      </c>
      <c r="G8317" s="89">
        <v>2</v>
      </c>
      <c r="H8317" t="s">
        <v>19629</v>
      </c>
      <c r="I8317" s="89"/>
    </row>
    <row r="8318">
      <c r="A8318" t="s">
        <v>10771</v>
      </c>
      <c r="B8318" t="s">
        <v>19483</v>
      </c>
      <c r="C8318" t="s">
        <v>19510</v>
      </c>
      <c r="D8318" t="s">
        <v>19618</v>
      </c>
      <c r="E8318" s="89">
        <v>0.03252260613121047</v>
      </c>
      <c r="F8318" s="89">
        <v>704537</v>
      </c>
      <c r="G8318" s="89">
        <v>2</v>
      </c>
      <c r="H8318" t="s">
        <v>19629</v>
      </c>
      <c r="I8318" s="89"/>
    </row>
    <row r="8319">
      <c r="A8319" t="s">
        <v>10772</v>
      </c>
      <c r="B8319" t="s">
        <v>19483</v>
      </c>
      <c r="C8319" t="s">
        <v>19510</v>
      </c>
      <c r="D8319" t="s">
        <v>19619</v>
      </c>
      <c r="E8319" s="89">
        <v>0.03207227518703889</v>
      </c>
      <c r="F8319" s="89">
        <v>704537</v>
      </c>
      <c r="G8319" s="89">
        <v>2</v>
      </c>
      <c r="H8319" t="s">
        <v>19629</v>
      </c>
      <c r="I8319" s="89"/>
    </row>
    <row r="8320">
      <c r="A8320" t="s">
        <v>10773</v>
      </c>
      <c r="B8320" t="s">
        <v>19483</v>
      </c>
      <c r="C8320" t="s">
        <v>19510</v>
      </c>
      <c r="D8320" t="s">
        <v>19620</v>
      </c>
      <c r="E8320" s="89">
        <v>0.03055722585312873</v>
      </c>
      <c r="F8320" s="89">
        <v>704537</v>
      </c>
      <c r="G8320" s="89">
        <v>2</v>
      </c>
      <c r="H8320" t="s">
        <v>19629</v>
      </c>
      <c r="I8320" s="89"/>
    </row>
    <row r="8321">
      <c r="A8321" t="s">
        <v>10774</v>
      </c>
      <c r="B8321" t="s">
        <v>19483</v>
      </c>
      <c r="C8321" t="s">
        <v>19510</v>
      </c>
      <c r="D8321" t="s">
        <v>19621</v>
      </c>
      <c r="E8321" s="89">
        <v>0.01535621801124271</v>
      </c>
      <c r="F8321" s="89">
        <v>704537</v>
      </c>
      <c r="G8321" s="89">
        <v>2</v>
      </c>
      <c r="H8321" t="s">
        <v>19629</v>
      </c>
      <c r="I8321" s="89"/>
    </row>
    <row r="8322">
      <c r="A8322" t="s">
        <v>10775</v>
      </c>
      <c r="B8322" t="s">
        <v>19483</v>
      </c>
      <c r="C8322" t="s">
        <v>19510</v>
      </c>
      <c r="D8322" t="s">
        <v>19622</v>
      </c>
      <c r="E8322" s="89">
        <v>0.03209788699601127</v>
      </c>
      <c r="F8322" s="89">
        <v>704537</v>
      </c>
      <c r="G8322" s="89">
        <v>2</v>
      </c>
      <c r="H8322" t="s">
        <v>19629</v>
      </c>
      <c r="I8322" s="89"/>
    </row>
    <row r="8323">
      <c r="A8323" t="s">
        <v>10776</v>
      </c>
      <c r="B8323" t="s">
        <v>19483</v>
      </c>
      <c r="C8323" t="s">
        <v>19510</v>
      </c>
      <c r="D8323" t="s">
        <v>19623</v>
      </c>
      <c r="E8323" s="89">
        <v>0.02603564576359266</v>
      </c>
      <c r="F8323" s="89">
        <v>704537</v>
      </c>
      <c r="G8323" s="89">
        <v>2</v>
      </c>
      <c r="H8323" t="s">
        <v>19629</v>
      </c>
      <c r="I8323" s="89"/>
    </row>
    <row r="8324">
      <c r="A8324" t="s">
        <v>10777</v>
      </c>
      <c r="B8324" t="s">
        <v>19483</v>
      </c>
      <c r="C8324" t="s">
        <v>19510</v>
      </c>
      <c r="D8324" t="s">
        <v>19624</v>
      </c>
      <c r="E8324" s="89">
        <v>0.05743645182643967</v>
      </c>
      <c r="F8324" s="89">
        <v>704537</v>
      </c>
      <c r="G8324" s="89">
        <v>2</v>
      </c>
      <c r="H8324" t="s">
        <v>19629</v>
      </c>
      <c r="I8324" s="89"/>
    </row>
    <row r="8325">
      <c r="A8325" t="s">
        <v>10778</v>
      </c>
      <c r="B8325" t="s">
        <v>19476</v>
      </c>
      <c r="C8325" t="s">
        <v>19521</v>
      </c>
      <c r="D8325" t="s">
        <v>19630</v>
      </c>
      <c r="E8325" s="89">
        <v>659402</v>
      </c>
      <c r="F8325" s="89">
        <v>704537</v>
      </c>
      <c r="G8325" s="89">
        <v>2</v>
      </c>
      <c r="H8325" t="s">
        <v>19630</v>
      </c>
      <c r="I8325" s="89"/>
    </row>
    <row r="8326">
      <c r="A8326" t="s">
        <v>10779</v>
      </c>
      <c r="B8326" t="s">
        <v>19477</v>
      </c>
      <c r="C8326" t="s">
        <v>19521</v>
      </c>
      <c r="D8326" t="s">
        <v>19630</v>
      </c>
      <c r="E8326" s="89">
        <v>1928467799.171104</v>
      </c>
      <c r="F8326" s="89">
        <v>704537</v>
      </c>
      <c r="G8326" s="89">
        <v>2</v>
      </c>
      <c r="H8326" t="s">
        <v>19630</v>
      </c>
      <c r="I8326" s="89"/>
    </row>
    <row r="8327">
      <c r="A8327" t="s">
        <v>10780</v>
      </c>
      <c r="B8327" t="s">
        <v>19478</v>
      </c>
      <c r="C8327" t="s">
        <v>19521</v>
      </c>
      <c r="D8327" t="s">
        <v>19630</v>
      </c>
      <c r="E8327" s="89">
        <v>0.9359366505946458</v>
      </c>
      <c r="F8327" s="89">
        <v>704537</v>
      </c>
      <c r="G8327" s="89">
        <v>2</v>
      </c>
      <c r="H8327" t="s">
        <v>19630</v>
      </c>
      <c r="I8327" s="89"/>
    </row>
    <row r="8328">
      <c r="A8328" t="s">
        <v>10781</v>
      </c>
      <c r="B8328" t="s">
        <v>19479</v>
      </c>
      <c r="C8328" t="s">
        <v>19521</v>
      </c>
      <c r="D8328" t="s">
        <v>19630</v>
      </c>
      <c r="E8328" s="89">
        <v>2737.212948604693</v>
      </c>
      <c r="F8328" s="89">
        <v>704537</v>
      </c>
      <c r="G8328" s="89">
        <v>2</v>
      </c>
      <c r="H8328" t="s">
        <v>19630</v>
      </c>
      <c r="I8328" s="89"/>
    </row>
    <row r="8329">
      <c r="A8329" t="s">
        <v>10782</v>
      </c>
      <c r="B8329" t="s">
        <v>19476</v>
      </c>
      <c r="C8329" t="s">
        <v>19511</v>
      </c>
      <c r="D8329" t="s">
        <v>19630</v>
      </c>
      <c r="E8329" s="89">
        <v>164694</v>
      </c>
      <c r="F8329" s="89">
        <v>704537</v>
      </c>
      <c r="G8329" s="89">
        <v>2</v>
      </c>
      <c r="H8329" t="s">
        <v>19630</v>
      </c>
      <c r="I8329" s="89"/>
    </row>
    <row r="8330">
      <c r="A8330" t="s">
        <v>10783</v>
      </c>
      <c r="B8330" t="s">
        <v>19477</v>
      </c>
      <c r="C8330" t="s">
        <v>19511</v>
      </c>
      <c r="D8330" t="s">
        <v>19630</v>
      </c>
      <c r="E8330" s="89">
        <v>6554279810.484375</v>
      </c>
      <c r="F8330" s="89">
        <v>704537</v>
      </c>
      <c r="G8330" s="89">
        <v>2</v>
      </c>
      <c r="H8330" t="s">
        <v>19630</v>
      </c>
      <c r="I8330" s="89"/>
    </row>
    <row r="8331">
      <c r="A8331" t="s">
        <v>10784</v>
      </c>
      <c r="B8331" t="s">
        <v>19478</v>
      </c>
      <c r="C8331" t="s">
        <v>19511</v>
      </c>
      <c r="D8331" t="s">
        <v>19630</v>
      </c>
      <c r="E8331" s="89">
        <v>0.233762030950823</v>
      </c>
      <c r="F8331" s="89">
        <v>704537</v>
      </c>
      <c r="G8331" s="89">
        <v>2</v>
      </c>
      <c r="H8331" t="s">
        <v>19630</v>
      </c>
      <c r="I8331" s="89"/>
    </row>
    <row r="8332">
      <c r="A8332" t="s">
        <v>10785</v>
      </c>
      <c r="B8332" t="s">
        <v>19479</v>
      </c>
      <c r="C8332" t="s">
        <v>19511</v>
      </c>
      <c r="D8332" t="s">
        <v>19630</v>
      </c>
      <c r="E8332" s="89">
        <v>9302.960398792931</v>
      </c>
      <c r="F8332" s="89">
        <v>704537</v>
      </c>
      <c r="G8332" s="89">
        <v>2</v>
      </c>
      <c r="H8332" t="s">
        <v>19630</v>
      </c>
      <c r="I8332" s="89"/>
    </row>
    <row r="8333">
      <c r="A8333" t="s">
        <v>10786</v>
      </c>
      <c r="B8333" t="s">
        <v>19483</v>
      </c>
      <c r="C8333" t="s">
        <v>19511</v>
      </c>
      <c r="D8333" t="s">
        <v>19614</v>
      </c>
      <c r="E8333" s="89">
        <v>0.1001299157948969</v>
      </c>
      <c r="F8333" s="89">
        <v>704537</v>
      </c>
      <c r="G8333" s="89">
        <v>2</v>
      </c>
      <c r="H8333" t="s">
        <v>19629</v>
      </c>
      <c r="I8333" s="89"/>
    </row>
    <row r="8334">
      <c r="A8334" t="s">
        <v>10787</v>
      </c>
      <c r="B8334" t="s">
        <v>19483</v>
      </c>
      <c r="C8334" t="s">
        <v>19511</v>
      </c>
      <c r="D8334" t="s">
        <v>19615</v>
      </c>
      <c r="E8334" s="89">
        <v>0.1004243910507914</v>
      </c>
      <c r="F8334" s="89">
        <v>704537</v>
      </c>
      <c r="G8334" s="89">
        <v>2</v>
      </c>
      <c r="H8334" t="s">
        <v>19629</v>
      </c>
      <c r="I8334" s="89"/>
    </row>
    <row r="8335">
      <c r="A8335" t="s">
        <v>10788</v>
      </c>
      <c r="B8335" t="s">
        <v>19483</v>
      </c>
      <c r="C8335" t="s">
        <v>19511</v>
      </c>
      <c r="D8335" t="s">
        <v>19616</v>
      </c>
      <c r="E8335" s="89">
        <v>0.1001299157948969</v>
      </c>
      <c r="F8335" s="89">
        <v>704537</v>
      </c>
      <c r="G8335" s="89">
        <v>2</v>
      </c>
      <c r="H8335" t="s">
        <v>19629</v>
      </c>
      <c r="I8335" s="89"/>
    </row>
    <row r="8336">
      <c r="A8336" t="s">
        <v>10789</v>
      </c>
      <c r="B8336" t="s">
        <v>19483</v>
      </c>
      <c r="C8336" t="s">
        <v>19511</v>
      </c>
      <c r="D8336" t="s">
        <v>19617</v>
      </c>
      <c r="E8336" s="89">
        <v>0.1003710779269881</v>
      </c>
      <c r="F8336" s="89">
        <v>704537</v>
      </c>
      <c r="G8336" s="89">
        <v>2</v>
      </c>
      <c r="H8336" t="s">
        <v>19629</v>
      </c>
      <c r="I8336" s="89"/>
    </row>
    <row r="8337">
      <c r="A8337" t="s">
        <v>10790</v>
      </c>
      <c r="B8337" t="s">
        <v>19483</v>
      </c>
      <c r="C8337" t="s">
        <v>19511</v>
      </c>
      <c r="D8337" t="s">
        <v>19618</v>
      </c>
      <c r="E8337" s="89">
        <v>0.08691586694351942</v>
      </c>
      <c r="F8337" s="89">
        <v>704537</v>
      </c>
      <c r="G8337" s="89">
        <v>2</v>
      </c>
      <c r="H8337" t="s">
        <v>19629</v>
      </c>
      <c r="I8337" s="89"/>
    </row>
    <row r="8338">
      <c r="A8338" t="s">
        <v>10791</v>
      </c>
      <c r="B8338" t="s">
        <v>19483</v>
      </c>
      <c r="C8338" t="s">
        <v>19511</v>
      </c>
      <c r="D8338" t="s">
        <v>19619</v>
      </c>
      <c r="E8338" s="89">
        <v>0.08500705136007042</v>
      </c>
      <c r="F8338" s="89">
        <v>704537</v>
      </c>
      <c r="G8338" s="89">
        <v>2</v>
      </c>
      <c r="H8338" t="s">
        <v>19629</v>
      </c>
      <c r="I8338" s="89"/>
    </row>
    <row r="8339">
      <c r="A8339" t="s">
        <v>10792</v>
      </c>
      <c r="B8339" t="s">
        <v>19483</v>
      </c>
      <c r="C8339" t="s">
        <v>19511</v>
      </c>
      <c r="D8339" t="s">
        <v>19620</v>
      </c>
      <c r="E8339" s="89">
        <v>0.08183632300949548</v>
      </c>
      <c r="F8339" s="89">
        <v>704537</v>
      </c>
      <c r="G8339" s="89">
        <v>2</v>
      </c>
      <c r="H8339" t="s">
        <v>19629</v>
      </c>
      <c r="I8339" s="89"/>
    </row>
    <row r="8340">
      <c r="A8340" t="s">
        <v>10793</v>
      </c>
      <c r="B8340" t="s">
        <v>19483</v>
      </c>
      <c r="C8340" t="s">
        <v>19511</v>
      </c>
      <c r="D8340" t="s">
        <v>19621</v>
      </c>
      <c r="E8340" s="89">
        <v>0.03845308157284904</v>
      </c>
      <c r="F8340" s="89">
        <v>704537</v>
      </c>
      <c r="G8340" s="89">
        <v>2</v>
      </c>
      <c r="H8340" t="s">
        <v>19629</v>
      </c>
      <c r="I8340" s="89"/>
    </row>
    <row r="8341">
      <c r="A8341" t="s">
        <v>10794</v>
      </c>
      <c r="B8341" t="s">
        <v>19483</v>
      </c>
      <c r="C8341" t="s">
        <v>19511</v>
      </c>
      <c r="D8341" t="s">
        <v>19622</v>
      </c>
      <c r="E8341" s="89">
        <v>0.08713298752741058</v>
      </c>
      <c r="F8341" s="89">
        <v>704537</v>
      </c>
      <c r="G8341" s="89">
        <v>2</v>
      </c>
      <c r="H8341" t="s">
        <v>19629</v>
      </c>
      <c r="I8341" s="89"/>
    </row>
    <row r="8342">
      <c r="A8342" t="s">
        <v>10795</v>
      </c>
      <c r="B8342" t="s">
        <v>19483</v>
      </c>
      <c r="C8342" t="s">
        <v>19511</v>
      </c>
      <c r="D8342" t="s">
        <v>19623</v>
      </c>
      <c r="E8342" s="89">
        <v>0.07672807878234615</v>
      </c>
      <c r="F8342" s="89">
        <v>704537</v>
      </c>
      <c r="G8342" s="89">
        <v>2</v>
      </c>
      <c r="H8342" t="s">
        <v>19629</v>
      </c>
      <c r="I8342" s="89"/>
    </row>
    <row r="8343">
      <c r="A8343" t="s">
        <v>10796</v>
      </c>
      <c r="B8343" t="s">
        <v>19483</v>
      </c>
      <c r="C8343" t="s">
        <v>19511</v>
      </c>
      <c r="D8343" t="s">
        <v>19624</v>
      </c>
      <c r="E8343" s="89">
        <v>0.1613228943142047</v>
      </c>
      <c r="F8343" s="89">
        <v>704537</v>
      </c>
      <c r="G8343" s="89">
        <v>2</v>
      </c>
      <c r="H8343" t="s">
        <v>19629</v>
      </c>
      <c r="I8343" s="89"/>
    </row>
    <row r="8344">
      <c r="A8344" t="s">
        <v>10797</v>
      </c>
      <c r="B8344" t="s">
        <v>19476</v>
      </c>
      <c r="C8344" t="s">
        <v>19512</v>
      </c>
      <c r="D8344" t="s">
        <v>19630</v>
      </c>
      <c r="E8344" s="89">
        <v>92876</v>
      </c>
      <c r="F8344" s="89">
        <v>704537</v>
      </c>
      <c r="G8344" s="89">
        <v>2</v>
      </c>
      <c r="H8344" t="s">
        <v>19630</v>
      </c>
      <c r="I8344" s="89"/>
    </row>
    <row r="8345">
      <c r="A8345" t="s">
        <v>10798</v>
      </c>
      <c r="B8345" t="s">
        <v>19477</v>
      </c>
      <c r="C8345" t="s">
        <v>19512</v>
      </c>
      <c r="D8345" t="s">
        <v>19630</v>
      </c>
      <c r="E8345" s="89">
        <v>15079614023.625</v>
      </c>
      <c r="F8345" s="89">
        <v>704537</v>
      </c>
      <c r="G8345" s="89">
        <v>2</v>
      </c>
      <c r="H8345" t="s">
        <v>19630</v>
      </c>
      <c r="I8345" s="89"/>
    </row>
    <row r="8346">
      <c r="A8346" t="s">
        <v>10799</v>
      </c>
      <c r="B8346" t="s">
        <v>19478</v>
      </c>
      <c r="C8346" t="s">
        <v>19512</v>
      </c>
      <c r="D8346" t="s">
        <v>19630</v>
      </c>
      <c r="E8346" s="89">
        <v>0.1318255819069829</v>
      </c>
      <c r="F8346" s="89">
        <v>704537</v>
      </c>
      <c r="G8346" s="89">
        <v>2</v>
      </c>
      <c r="H8346" t="s">
        <v>19630</v>
      </c>
      <c r="I8346" s="89"/>
    </row>
    <row r="8347">
      <c r="A8347" t="s">
        <v>10800</v>
      </c>
      <c r="B8347" t="s">
        <v>19479</v>
      </c>
      <c r="C8347" t="s">
        <v>19512</v>
      </c>
      <c r="D8347" t="s">
        <v>19630</v>
      </c>
      <c r="E8347" s="89">
        <v>21403.57997326613</v>
      </c>
      <c r="F8347" s="89">
        <v>704537</v>
      </c>
      <c r="G8347" s="89">
        <v>2</v>
      </c>
      <c r="H8347" t="s">
        <v>19630</v>
      </c>
      <c r="I8347" s="89"/>
    </row>
    <row r="8348">
      <c r="A8348" t="s">
        <v>10801</v>
      </c>
      <c r="B8348" t="s">
        <v>19483</v>
      </c>
      <c r="C8348" t="s">
        <v>19512</v>
      </c>
      <c r="D8348" t="s">
        <v>19614</v>
      </c>
      <c r="E8348" s="89">
        <v>0.4087604835184618</v>
      </c>
      <c r="F8348" s="89">
        <v>704537</v>
      </c>
      <c r="G8348" s="89">
        <v>2</v>
      </c>
      <c r="H8348" t="s">
        <v>19629</v>
      </c>
      <c r="I8348" s="89"/>
    </row>
    <row r="8349">
      <c r="A8349" t="s">
        <v>10802</v>
      </c>
      <c r="B8349" t="s">
        <v>19483</v>
      </c>
      <c r="C8349" t="s">
        <v>19512</v>
      </c>
      <c r="D8349" t="s">
        <v>19615</v>
      </c>
      <c r="E8349" s="89">
        <v>0.409080837639796</v>
      </c>
      <c r="F8349" s="89">
        <v>704537</v>
      </c>
      <c r="G8349" s="89">
        <v>2</v>
      </c>
      <c r="H8349" t="s">
        <v>19629</v>
      </c>
      <c r="I8349" s="89"/>
    </row>
    <row r="8350">
      <c r="A8350" t="s">
        <v>10803</v>
      </c>
      <c r="B8350" t="s">
        <v>19483</v>
      </c>
      <c r="C8350" t="s">
        <v>19512</v>
      </c>
      <c r="D8350" t="s">
        <v>19616</v>
      </c>
      <c r="E8350" s="89">
        <v>0.4087887181259995</v>
      </c>
      <c r="F8350" s="89">
        <v>704537</v>
      </c>
      <c r="G8350" s="89">
        <v>2</v>
      </c>
      <c r="H8350" t="s">
        <v>19629</v>
      </c>
      <c r="I8350" s="89"/>
    </row>
    <row r="8351">
      <c r="A8351" t="s">
        <v>10804</v>
      </c>
      <c r="B8351" t="s">
        <v>19483</v>
      </c>
      <c r="C8351" t="s">
        <v>19512</v>
      </c>
      <c r="D8351" t="s">
        <v>19617</v>
      </c>
      <c r="E8351" s="89">
        <v>0.4089927399982838</v>
      </c>
      <c r="F8351" s="89">
        <v>704537</v>
      </c>
      <c r="G8351" s="89">
        <v>2</v>
      </c>
      <c r="H8351" t="s">
        <v>19629</v>
      </c>
      <c r="I8351" s="89"/>
    </row>
    <row r="8352">
      <c r="A8352" t="s">
        <v>10805</v>
      </c>
      <c r="B8352" t="s">
        <v>19483</v>
      </c>
      <c r="C8352" t="s">
        <v>19512</v>
      </c>
      <c r="D8352" t="s">
        <v>19618</v>
      </c>
      <c r="E8352" s="89">
        <v>0.2599271482796045</v>
      </c>
      <c r="F8352" s="89">
        <v>704537</v>
      </c>
      <c r="G8352" s="89">
        <v>2</v>
      </c>
      <c r="H8352" t="s">
        <v>19629</v>
      </c>
      <c r="I8352" s="89"/>
    </row>
    <row r="8353">
      <c r="A8353" t="s">
        <v>10806</v>
      </c>
      <c r="B8353" t="s">
        <v>19483</v>
      </c>
      <c r="C8353" t="s">
        <v>19512</v>
      </c>
      <c r="D8353" t="s">
        <v>19619</v>
      </c>
      <c r="E8353" s="89">
        <v>0.2503252780068119</v>
      </c>
      <c r="F8353" s="89">
        <v>704537</v>
      </c>
      <c r="G8353" s="89">
        <v>2</v>
      </c>
      <c r="H8353" t="s">
        <v>19629</v>
      </c>
      <c r="I8353" s="89"/>
    </row>
    <row r="8354">
      <c r="A8354" t="s">
        <v>10807</v>
      </c>
      <c r="B8354" t="s">
        <v>19483</v>
      </c>
      <c r="C8354" t="s">
        <v>19512</v>
      </c>
      <c r="D8354" t="s">
        <v>19620</v>
      </c>
      <c r="E8354" s="89">
        <v>0.2421826485985383</v>
      </c>
      <c r="F8354" s="89">
        <v>704537</v>
      </c>
      <c r="G8354" s="89">
        <v>2</v>
      </c>
      <c r="H8354" t="s">
        <v>19629</v>
      </c>
      <c r="I8354" s="89"/>
    </row>
    <row r="8355">
      <c r="A8355" t="s">
        <v>10808</v>
      </c>
      <c r="B8355" t="s">
        <v>19483</v>
      </c>
      <c r="C8355" t="s">
        <v>19512</v>
      </c>
      <c r="D8355" t="s">
        <v>19621</v>
      </c>
      <c r="E8355" s="89">
        <v>0.1753032711395613</v>
      </c>
      <c r="F8355" s="89">
        <v>704537</v>
      </c>
      <c r="G8355" s="89">
        <v>2</v>
      </c>
      <c r="H8355" t="s">
        <v>19629</v>
      </c>
      <c r="I8355" s="89"/>
    </row>
    <row r="8356">
      <c r="A8356" t="s">
        <v>10809</v>
      </c>
      <c r="B8356" t="s">
        <v>19483</v>
      </c>
      <c r="C8356" t="s">
        <v>19512</v>
      </c>
      <c r="D8356" t="s">
        <v>19622</v>
      </c>
      <c r="E8356" s="89">
        <v>0.2594272089921543</v>
      </c>
      <c r="F8356" s="89">
        <v>704537</v>
      </c>
      <c r="G8356" s="89">
        <v>2</v>
      </c>
      <c r="H8356" t="s">
        <v>19629</v>
      </c>
      <c r="I8356" s="89"/>
    </row>
    <row r="8357">
      <c r="A8357" t="s">
        <v>10810</v>
      </c>
      <c r="B8357" t="s">
        <v>19483</v>
      </c>
      <c r="C8357" t="s">
        <v>19512</v>
      </c>
      <c r="D8357" t="s">
        <v>19623</v>
      </c>
      <c r="E8357" s="89">
        <v>0.2996004826197772</v>
      </c>
      <c r="F8357" s="89">
        <v>704537</v>
      </c>
      <c r="G8357" s="89">
        <v>2</v>
      </c>
      <c r="H8357" t="s">
        <v>19629</v>
      </c>
      <c r="I8357" s="89"/>
    </row>
    <row r="8358">
      <c r="A8358" t="s">
        <v>10811</v>
      </c>
      <c r="B8358" t="s">
        <v>19483</v>
      </c>
      <c r="C8358" t="s">
        <v>19512</v>
      </c>
      <c r="D8358" t="s">
        <v>19624</v>
      </c>
      <c r="E8358" s="89">
        <v>0.649951640176796</v>
      </c>
      <c r="F8358" s="89">
        <v>704537</v>
      </c>
      <c r="G8358" s="89">
        <v>2</v>
      </c>
      <c r="H8358" t="s">
        <v>19629</v>
      </c>
      <c r="I8358" s="89"/>
    </row>
    <row r="8359">
      <c r="A8359" t="s">
        <v>10812</v>
      </c>
      <c r="B8359" t="s">
        <v>19476</v>
      </c>
      <c r="C8359" t="s">
        <v>19513</v>
      </c>
      <c r="D8359" t="s">
        <v>19630</v>
      </c>
      <c r="E8359" s="89">
        <v>555</v>
      </c>
      <c r="F8359" s="89">
        <v>704537</v>
      </c>
      <c r="G8359" s="89">
        <v>2</v>
      </c>
      <c r="H8359" t="s">
        <v>19630</v>
      </c>
      <c r="I8359" s="89"/>
    </row>
    <row r="8360">
      <c r="A8360" t="s">
        <v>10813</v>
      </c>
      <c r="B8360" t="s">
        <v>19477</v>
      </c>
      <c r="C8360" t="s">
        <v>19513</v>
      </c>
      <c r="D8360" t="s">
        <v>19630</v>
      </c>
      <c r="E8360" s="89">
        <v>16650000</v>
      </c>
      <c r="F8360" s="89">
        <v>704537</v>
      </c>
      <c r="G8360" s="89">
        <v>2</v>
      </c>
      <c r="H8360" t="s">
        <v>19630</v>
      </c>
      <c r="I8360" s="89"/>
    </row>
    <row r="8361">
      <c r="A8361" t="s">
        <v>10814</v>
      </c>
      <c r="B8361" t="s">
        <v>19478</v>
      </c>
      <c r="C8361" t="s">
        <v>19513</v>
      </c>
      <c r="D8361" t="s">
        <v>19630</v>
      </c>
      <c r="E8361" s="89">
        <v>0.000787751388500533</v>
      </c>
      <c r="F8361" s="89">
        <v>704537</v>
      </c>
      <c r="G8361" s="89">
        <v>2</v>
      </c>
      <c r="H8361" t="s">
        <v>19630</v>
      </c>
      <c r="I8361" s="89"/>
    </row>
    <row r="8362">
      <c r="A8362" t="s">
        <v>10815</v>
      </c>
      <c r="B8362" t="s">
        <v>19479</v>
      </c>
      <c r="C8362" t="s">
        <v>19513</v>
      </c>
      <c r="D8362" t="s">
        <v>19630</v>
      </c>
      <c r="E8362" s="89">
        <v>23.63254165501599</v>
      </c>
      <c r="F8362" s="89">
        <v>704537</v>
      </c>
      <c r="G8362" s="89">
        <v>2</v>
      </c>
      <c r="H8362" t="s">
        <v>19630</v>
      </c>
      <c r="I8362" s="89"/>
    </row>
    <row r="8363">
      <c r="A8363" t="s">
        <v>10816</v>
      </c>
      <c r="B8363" t="s">
        <v>19483</v>
      </c>
      <c r="C8363" t="s">
        <v>19513</v>
      </c>
      <c r="D8363" t="s">
        <v>19614</v>
      </c>
      <c r="E8363" s="89">
        <v>0.06208601473155885</v>
      </c>
      <c r="F8363" s="89">
        <v>704537</v>
      </c>
      <c r="G8363" s="89">
        <v>2</v>
      </c>
      <c r="H8363" t="s">
        <v>19629</v>
      </c>
      <c r="I8363" s="89"/>
    </row>
    <row r="8364">
      <c r="A8364" t="s">
        <v>10817</v>
      </c>
      <c r="B8364" t="s">
        <v>19483</v>
      </c>
      <c r="C8364" t="s">
        <v>19513</v>
      </c>
      <c r="D8364" t="s">
        <v>19615</v>
      </c>
      <c r="E8364" s="89">
        <v>0.06208601473155885</v>
      </c>
      <c r="F8364" s="89">
        <v>704537</v>
      </c>
      <c r="G8364" s="89">
        <v>2</v>
      </c>
      <c r="H8364" t="s">
        <v>19629</v>
      </c>
      <c r="I8364" s="89"/>
    </row>
    <row r="8365">
      <c r="A8365" t="s">
        <v>10818</v>
      </c>
      <c r="B8365" t="s">
        <v>19483</v>
      </c>
      <c r="C8365" t="s">
        <v>19513</v>
      </c>
      <c r="D8365" t="s">
        <v>19616</v>
      </c>
      <c r="E8365" s="89">
        <v>0.06208601473155885</v>
      </c>
      <c r="F8365" s="89">
        <v>704537</v>
      </c>
      <c r="G8365" s="89">
        <v>2</v>
      </c>
      <c r="H8365" t="s">
        <v>19629</v>
      </c>
      <c r="I8365" s="89"/>
    </row>
    <row r="8366">
      <c r="A8366" t="s">
        <v>10819</v>
      </c>
      <c r="B8366" t="s">
        <v>19483</v>
      </c>
      <c r="C8366" t="s">
        <v>19513</v>
      </c>
      <c r="D8366" t="s">
        <v>19617</v>
      </c>
      <c r="E8366" s="89">
        <v>0.06208601473155885</v>
      </c>
      <c r="F8366" s="89">
        <v>704537</v>
      </c>
      <c r="G8366" s="89">
        <v>2</v>
      </c>
      <c r="H8366" t="s">
        <v>19629</v>
      </c>
      <c r="I8366" s="89"/>
    </row>
    <row r="8367">
      <c r="A8367" t="s">
        <v>10820</v>
      </c>
      <c r="B8367" t="s">
        <v>19483</v>
      </c>
      <c r="C8367" t="s">
        <v>19513</v>
      </c>
      <c r="D8367" t="s">
        <v>19618</v>
      </c>
      <c r="E8367" s="89">
        <v>0.05286313335081012</v>
      </c>
      <c r="F8367" s="89">
        <v>704537</v>
      </c>
      <c r="G8367" s="89">
        <v>2</v>
      </c>
      <c r="H8367" t="s">
        <v>19629</v>
      </c>
      <c r="I8367" s="89"/>
    </row>
    <row r="8368">
      <c r="A8368" t="s">
        <v>10821</v>
      </c>
      <c r="B8368" t="s">
        <v>19483</v>
      </c>
      <c r="C8368" t="s">
        <v>19513</v>
      </c>
      <c r="D8368" t="s">
        <v>19619</v>
      </c>
      <c r="E8368" s="89">
        <v>0.0518752813608024</v>
      </c>
      <c r="F8368" s="89">
        <v>704537</v>
      </c>
      <c r="G8368" s="89">
        <v>2</v>
      </c>
      <c r="H8368" t="s">
        <v>19629</v>
      </c>
      <c r="I8368" s="89"/>
    </row>
    <row r="8369">
      <c r="A8369" t="s">
        <v>10822</v>
      </c>
      <c r="B8369" t="s">
        <v>19483</v>
      </c>
      <c r="C8369" t="s">
        <v>19513</v>
      </c>
      <c r="D8369" t="s">
        <v>19620</v>
      </c>
      <c r="E8369" s="89">
        <v>0.05046654139564018</v>
      </c>
      <c r="F8369" s="89">
        <v>704537</v>
      </c>
      <c r="G8369" s="89">
        <v>2</v>
      </c>
      <c r="H8369" t="s">
        <v>19629</v>
      </c>
      <c r="I8369" s="89"/>
    </row>
    <row r="8370">
      <c r="A8370" t="s">
        <v>10823</v>
      </c>
      <c r="B8370" t="s">
        <v>19483</v>
      </c>
      <c r="C8370" t="s">
        <v>19513</v>
      </c>
      <c r="D8370" t="s">
        <v>19621</v>
      </c>
      <c r="E8370" s="89">
        <v>0.0223443363707597</v>
      </c>
      <c r="F8370" s="89">
        <v>704537</v>
      </c>
      <c r="G8370" s="89">
        <v>2</v>
      </c>
      <c r="H8370" t="s">
        <v>19629</v>
      </c>
      <c r="I8370" s="89"/>
    </row>
    <row r="8371">
      <c r="A8371" t="s">
        <v>10824</v>
      </c>
      <c r="B8371" t="s">
        <v>19483</v>
      </c>
      <c r="C8371" t="s">
        <v>19513</v>
      </c>
      <c r="D8371" t="s">
        <v>19622</v>
      </c>
      <c r="E8371" s="89">
        <v>0.05542952452924817</v>
      </c>
      <c r="F8371" s="89">
        <v>704537</v>
      </c>
      <c r="G8371" s="89">
        <v>2</v>
      </c>
      <c r="H8371" t="s">
        <v>19629</v>
      </c>
      <c r="I8371" s="89"/>
    </row>
    <row r="8372">
      <c r="A8372" t="s">
        <v>10825</v>
      </c>
      <c r="B8372" t="s">
        <v>19483</v>
      </c>
      <c r="C8372" t="s">
        <v>19513</v>
      </c>
      <c r="D8372" t="s">
        <v>19623</v>
      </c>
      <c r="E8372" s="89">
        <v>0.06035622242475088</v>
      </c>
      <c r="F8372" s="89">
        <v>704537</v>
      </c>
      <c r="G8372" s="89">
        <v>2</v>
      </c>
      <c r="H8372" t="s">
        <v>19629</v>
      </c>
      <c r="I8372" s="89"/>
    </row>
    <row r="8373">
      <c r="A8373" t="s">
        <v>10826</v>
      </c>
      <c r="B8373" t="s">
        <v>19483</v>
      </c>
      <c r="C8373" t="s">
        <v>19513</v>
      </c>
      <c r="D8373" t="s">
        <v>19624</v>
      </c>
      <c r="E8373" s="89">
        <v>0.1231486650684707</v>
      </c>
      <c r="F8373" s="89">
        <v>704537</v>
      </c>
      <c r="G8373" s="89">
        <v>2</v>
      </c>
      <c r="H8373" t="s">
        <v>19629</v>
      </c>
      <c r="I8373" s="89"/>
    </row>
    <row r="8374">
      <c r="A8374" t="s">
        <v>10827</v>
      </c>
      <c r="B8374" t="s">
        <v>19476</v>
      </c>
      <c r="C8374" t="s">
        <v>19514</v>
      </c>
      <c r="D8374" t="s">
        <v>19630</v>
      </c>
      <c r="E8374" s="89">
        <v>0</v>
      </c>
      <c r="F8374" s="89">
        <v>704537</v>
      </c>
      <c r="G8374" s="89">
        <v>2</v>
      </c>
      <c r="H8374" t="s">
        <v>19630</v>
      </c>
      <c r="I8374" s="89"/>
    </row>
    <row r="8375">
      <c r="A8375" t="s">
        <v>10828</v>
      </c>
      <c r="B8375" t="s">
        <v>19477</v>
      </c>
      <c r="C8375" t="s">
        <v>19514</v>
      </c>
      <c r="D8375" t="s">
        <v>19630</v>
      </c>
      <c r="E8375" s="89">
        <v>0</v>
      </c>
      <c r="F8375" s="89">
        <v>704537</v>
      </c>
      <c r="G8375" s="89">
        <v>2</v>
      </c>
      <c r="H8375" t="s">
        <v>19630</v>
      </c>
      <c r="I8375" s="89"/>
    </row>
    <row r="8376">
      <c r="A8376" t="s">
        <v>10829</v>
      </c>
      <c r="B8376" t="s">
        <v>19478</v>
      </c>
      <c r="C8376" t="s">
        <v>19514</v>
      </c>
      <c r="D8376" t="s">
        <v>19630</v>
      </c>
      <c r="E8376" s="89">
        <v>0</v>
      </c>
      <c r="F8376" s="89">
        <v>704537</v>
      </c>
      <c r="G8376" s="89">
        <v>2</v>
      </c>
      <c r="H8376" t="s">
        <v>19630</v>
      </c>
      <c r="I8376" s="89"/>
    </row>
    <row r="8377">
      <c r="A8377" t="s">
        <v>10830</v>
      </c>
      <c r="B8377" t="s">
        <v>19479</v>
      </c>
      <c r="C8377" t="s">
        <v>19514</v>
      </c>
      <c r="D8377" t="s">
        <v>19630</v>
      </c>
      <c r="E8377" s="89">
        <v>0</v>
      </c>
      <c r="F8377" s="89">
        <v>704537</v>
      </c>
      <c r="G8377" s="89">
        <v>2</v>
      </c>
      <c r="H8377" t="s">
        <v>19630</v>
      </c>
      <c r="I8377" s="89"/>
    </row>
    <row r="8378">
      <c r="A8378" t="s">
        <v>10831</v>
      </c>
      <c r="B8378" t="s">
        <v>19476</v>
      </c>
      <c r="C8378" t="s">
        <v>19515</v>
      </c>
      <c r="D8378" t="s">
        <v>19630</v>
      </c>
      <c r="E8378" s="89">
        <v>467515</v>
      </c>
      <c r="F8378" s="89">
        <v>704537</v>
      </c>
      <c r="G8378" s="89">
        <v>2</v>
      </c>
      <c r="H8378" t="s">
        <v>19630</v>
      </c>
      <c r="I8378" s="89"/>
    </row>
    <row r="8379">
      <c r="A8379" t="s">
        <v>10832</v>
      </c>
      <c r="B8379" t="s">
        <v>19477</v>
      </c>
      <c r="C8379" t="s">
        <v>19515</v>
      </c>
      <c r="D8379" t="s">
        <v>19630</v>
      </c>
      <c r="E8379" s="89">
        <v>5952003220.726201</v>
      </c>
      <c r="F8379" s="89">
        <v>704537</v>
      </c>
      <c r="G8379" s="89">
        <v>2</v>
      </c>
      <c r="H8379" t="s">
        <v>19630</v>
      </c>
      <c r="I8379" s="89"/>
    </row>
    <row r="8380">
      <c r="A8380" t="s">
        <v>10833</v>
      </c>
      <c r="B8380" t="s">
        <v>19478</v>
      </c>
      <c r="C8380" t="s">
        <v>19515</v>
      </c>
      <c r="D8380" t="s">
        <v>19630</v>
      </c>
      <c r="E8380" s="89">
        <v>0.6635776403510391</v>
      </c>
      <c r="F8380" s="89">
        <v>704537</v>
      </c>
      <c r="G8380" s="89">
        <v>2</v>
      </c>
      <c r="H8380" t="s">
        <v>19630</v>
      </c>
      <c r="I8380" s="89"/>
    </row>
    <row r="8381">
      <c r="A8381" t="s">
        <v>10834</v>
      </c>
      <c r="B8381" t="s">
        <v>19479</v>
      </c>
      <c r="C8381" t="s">
        <v>19515</v>
      </c>
      <c r="D8381" t="s">
        <v>19630</v>
      </c>
      <c r="E8381" s="89">
        <v>8448.105948624701</v>
      </c>
      <c r="F8381" s="89">
        <v>704537</v>
      </c>
      <c r="G8381" s="89">
        <v>2</v>
      </c>
      <c r="H8381" t="s">
        <v>19630</v>
      </c>
      <c r="I8381" s="89"/>
    </row>
    <row r="8382">
      <c r="A8382" t="s">
        <v>10835</v>
      </c>
      <c r="B8382" t="s">
        <v>19483</v>
      </c>
      <c r="C8382" t="s">
        <v>19515</v>
      </c>
      <c r="D8382" t="s">
        <v>19614</v>
      </c>
      <c r="E8382" s="89">
        <v>0.03211944950217228</v>
      </c>
      <c r="F8382" s="89">
        <v>704537</v>
      </c>
      <c r="G8382" s="89">
        <v>2</v>
      </c>
      <c r="H8382" t="s">
        <v>19629</v>
      </c>
      <c r="I8382" s="89"/>
    </row>
    <row r="8383">
      <c r="A8383" t="s">
        <v>10836</v>
      </c>
      <c r="B8383" t="s">
        <v>19483</v>
      </c>
      <c r="C8383" t="s">
        <v>19515</v>
      </c>
      <c r="D8383" t="s">
        <v>19615</v>
      </c>
      <c r="E8383" s="89">
        <v>0.03224451669139438</v>
      </c>
      <c r="F8383" s="89">
        <v>704537</v>
      </c>
      <c r="G8383" s="89">
        <v>2</v>
      </c>
      <c r="H8383" t="s">
        <v>19629</v>
      </c>
      <c r="I8383" s="89"/>
    </row>
    <row r="8384">
      <c r="A8384" t="s">
        <v>10837</v>
      </c>
      <c r="B8384" t="s">
        <v>19483</v>
      </c>
      <c r="C8384" t="s">
        <v>19515</v>
      </c>
      <c r="D8384" t="s">
        <v>19616</v>
      </c>
      <c r="E8384" s="89">
        <v>0.03211944950217228</v>
      </c>
      <c r="F8384" s="89">
        <v>704537</v>
      </c>
      <c r="G8384" s="89">
        <v>2</v>
      </c>
      <c r="H8384" t="s">
        <v>19629</v>
      </c>
      <c r="I8384" s="89"/>
    </row>
    <row r="8385">
      <c r="A8385" t="s">
        <v>10838</v>
      </c>
      <c r="B8385" t="s">
        <v>19483</v>
      </c>
      <c r="C8385" t="s">
        <v>19515</v>
      </c>
      <c r="D8385" t="s">
        <v>19617</v>
      </c>
      <c r="E8385" s="89">
        <v>0.03223889249900129</v>
      </c>
      <c r="F8385" s="89">
        <v>704537</v>
      </c>
      <c r="G8385" s="89">
        <v>2</v>
      </c>
      <c r="H8385" t="s">
        <v>19629</v>
      </c>
      <c r="I8385" s="89"/>
    </row>
    <row r="8386">
      <c r="A8386" t="s">
        <v>10839</v>
      </c>
      <c r="B8386" t="s">
        <v>19483</v>
      </c>
      <c r="C8386" t="s">
        <v>19515</v>
      </c>
      <c r="D8386" t="s">
        <v>19618</v>
      </c>
      <c r="E8386" s="89">
        <v>0.02895341767427182</v>
      </c>
      <c r="F8386" s="89">
        <v>704537</v>
      </c>
      <c r="G8386" s="89">
        <v>2</v>
      </c>
      <c r="H8386" t="s">
        <v>19629</v>
      </c>
      <c r="I8386" s="89"/>
    </row>
    <row r="8387">
      <c r="A8387" t="s">
        <v>10840</v>
      </c>
      <c r="B8387" t="s">
        <v>19483</v>
      </c>
      <c r="C8387" t="s">
        <v>19515</v>
      </c>
      <c r="D8387" t="s">
        <v>19619</v>
      </c>
      <c r="E8387" s="89">
        <v>0.02835245618571095</v>
      </c>
      <c r="F8387" s="89">
        <v>704537</v>
      </c>
      <c r="G8387" s="89">
        <v>2</v>
      </c>
      <c r="H8387" t="s">
        <v>19629</v>
      </c>
      <c r="I8387" s="89"/>
    </row>
    <row r="8388">
      <c r="A8388" t="s">
        <v>10841</v>
      </c>
      <c r="B8388" t="s">
        <v>19483</v>
      </c>
      <c r="C8388" t="s">
        <v>19515</v>
      </c>
      <c r="D8388" t="s">
        <v>19620</v>
      </c>
      <c r="E8388" s="89">
        <v>0.02729777520681086</v>
      </c>
      <c r="F8388" s="89">
        <v>704537</v>
      </c>
      <c r="G8388" s="89">
        <v>2</v>
      </c>
      <c r="H8388" t="s">
        <v>19629</v>
      </c>
      <c r="I8388" s="89"/>
    </row>
    <row r="8389">
      <c r="A8389" t="s">
        <v>10842</v>
      </c>
      <c r="B8389" t="s">
        <v>19483</v>
      </c>
      <c r="C8389" t="s">
        <v>19515</v>
      </c>
      <c r="D8389" t="s">
        <v>19621</v>
      </c>
      <c r="E8389" s="89">
        <v>0.01190672525489528</v>
      </c>
      <c r="F8389" s="89">
        <v>704537</v>
      </c>
      <c r="G8389" s="89">
        <v>2</v>
      </c>
      <c r="H8389" t="s">
        <v>19629</v>
      </c>
      <c r="I8389" s="89"/>
    </row>
    <row r="8390">
      <c r="A8390" t="s">
        <v>10843</v>
      </c>
      <c r="B8390" t="s">
        <v>19483</v>
      </c>
      <c r="C8390" t="s">
        <v>19515</v>
      </c>
      <c r="D8390" t="s">
        <v>19622</v>
      </c>
      <c r="E8390" s="89">
        <v>0.028532953481697</v>
      </c>
      <c r="F8390" s="89">
        <v>704537</v>
      </c>
      <c r="G8390" s="89">
        <v>2</v>
      </c>
      <c r="H8390" t="s">
        <v>19629</v>
      </c>
      <c r="I8390" s="89"/>
    </row>
    <row r="8391">
      <c r="A8391" t="s">
        <v>10844</v>
      </c>
      <c r="B8391" t="s">
        <v>19483</v>
      </c>
      <c r="C8391" t="s">
        <v>19515</v>
      </c>
      <c r="D8391" t="s">
        <v>19623</v>
      </c>
      <c r="E8391" s="89">
        <v>0.02318685755907656</v>
      </c>
      <c r="F8391" s="89">
        <v>704537</v>
      </c>
      <c r="G8391" s="89">
        <v>2</v>
      </c>
      <c r="H8391" t="s">
        <v>19629</v>
      </c>
      <c r="I8391" s="89"/>
    </row>
    <row r="8392">
      <c r="A8392" t="s">
        <v>10845</v>
      </c>
      <c r="B8392" t="s">
        <v>19483</v>
      </c>
      <c r="C8392" t="s">
        <v>19515</v>
      </c>
      <c r="D8392" t="s">
        <v>19624</v>
      </c>
      <c r="E8392" s="89">
        <v>0.05077713360511095</v>
      </c>
      <c r="F8392" s="89">
        <v>704537</v>
      </c>
      <c r="G8392" s="89">
        <v>2</v>
      </c>
      <c r="H8392" t="s">
        <v>19629</v>
      </c>
      <c r="I8392" s="89"/>
    </row>
    <row r="8393">
      <c r="A8393" t="s">
        <v>10846</v>
      </c>
      <c r="B8393" t="s">
        <v>19476</v>
      </c>
      <c r="C8393" t="s">
        <v>19516</v>
      </c>
      <c r="D8393" t="s">
        <v>19630</v>
      </c>
      <c r="E8393" s="89">
        <v>465977</v>
      </c>
      <c r="F8393" s="89">
        <v>704537</v>
      </c>
      <c r="G8393" s="89">
        <v>2</v>
      </c>
      <c r="H8393" t="s">
        <v>19630</v>
      </c>
      <c r="I8393" s="89"/>
    </row>
    <row r="8394">
      <c r="A8394" t="s">
        <v>10847</v>
      </c>
      <c r="B8394" t="s">
        <v>19477</v>
      </c>
      <c r="C8394" t="s">
        <v>19516</v>
      </c>
      <c r="D8394" t="s">
        <v>19630</v>
      </c>
      <c r="E8394" s="89">
        <v>938235281.4057617</v>
      </c>
      <c r="F8394" s="89">
        <v>704537</v>
      </c>
      <c r="G8394" s="89">
        <v>2</v>
      </c>
      <c r="H8394" t="s">
        <v>19630</v>
      </c>
      <c r="I8394" s="89"/>
    </row>
    <row r="8395">
      <c r="A8395" t="s">
        <v>10848</v>
      </c>
      <c r="B8395" t="s">
        <v>19478</v>
      </c>
      <c r="C8395" t="s">
        <v>19516</v>
      </c>
      <c r="D8395" t="s">
        <v>19630</v>
      </c>
      <c r="E8395" s="89">
        <v>0.6613946464131764</v>
      </c>
      <c r="F8395" s="89">
        <v>704537</v>
      </c>
      <c r="G8395" s="89">
        <v>2</v>
      </c>
      <c r="H8395" t="s">
        <v>19630</v>
      </c>
      <c r="I8395" s="89"/>
    </row>
    <row r="8396">
      <c r="A8396" t="s">
        <v>10849</v>
      </c>
      <c r="B8396" t="s">
        <v>19479</v>
      </c>
      <c r="C8396" t="s">
        <v>19516</v>
      </c>
      <c r="D8396" t="s">
        <v>19630</v>
      </c>
      <c r="E8396" s="89">
        <v>1331.704766968607</v>
      </c>
      <c r="F8396" s="89">
        <v>704537</v>
      </c>
      <c r="G8396" s="89">
        <v>2</v>
      </c>
      <c r="H8396" t="s">
        <v>19630</v>
      </c>
      <c r="I8396" s="89"/>
    </row>
    <row r="8397">
      <c r="A8397" t="s">
        <v>10850</v>
      </c>
      <c r="B8397" t="s">
        <v>19483</v>
      </c>
      <c r="C8397" t="s">
        <v>19516</v>
      </c>
      <c r="D8397" t="s">
        <v>19614</v>
      </c>
      <c r="E8397" s="89">
        <v>0.005003589511852848</v>
      </c>
      <c r="F8397" s="89">
        <v>704537</v>
      </c>
      <c r="G8397" s="89">
        <v>2</v>
      </c>
      <c r="H8397" t="s">
        <v>19629</v>
      </c>
      <c r="I8397" s="89"/>
    </row>
    <row r="8398">
      <c r="A8398" t="s">
        <v>10851</v>
      </c>
      <c r="B8398" t="s">
        <v>19483</v>
      </c>
      <c r="C8398" t="s">
        <v>19516</v>
      </c>
      <c r="D8398" t="s">
        <v>19615</v>
      </c>
      <c r="E8398" s="89">
        <v>0.005023563561215839</v>
      </c>
      <c r="F8398" s="89">
        <v>704537</v>
      </c>
      <c r="G8398" s="89">
        <v>2</v>
      </c>
      <c r="H8398" t="s">
        <v>19629</v>
      </c>
      <c r="I8398" s="89"/>
    </row>
    <row r="8399">
      <c r="A8399" t="s">
        <v>10852</v>
      </c>
      <c r="B8399" t="s">
        <v>19483</v>
      </c>
      <c r="C8399" t="s">
        <v>19516</v>
      </c>
      <c r="D8399" t="s">
        <v>19616</v>
      </c>
      <c r="E8399" s="89">
        <v>0.005003589511852848</v>
      </c>
      <c r="F8399" s="89">
        <v>704537</v>
      </c>
      <c r="G8399" s="89">
        <v>2</v>
      </c>
      <c r="H8399" t="s">
        <v>19629</v>
      </c>
      <c r="I8399" s="89"/>
    </row>
    <row r="8400">
      <c r="A8400" t="s">
        <v>10853</v>
      </c>
      <c r="B8400" t="s">
        <v>19483</v>
      </c>
      <c r="C8400" t="s">
        <v>19516</v>
      </c>
      <c r="D8400" t="s">
        <v>19617</v>
      </c>
      <c r="E8400" s="89">
        <v>0.005023019116107251</v>
      </c>
      <c r="F8400" s="89">
        <v>704537</v>
      </c>
      <c r="G8400" s="89">
        <v>2</v>
      </c>
      <c r="H8400" t="s">
        <v>19629</v>
      </c>
      <c r="I8400" s="89"/>
    </row>
    <row r="8401">
      <c r="A8401" t="s">
        <v>10854</v>
      </c>
      <c r="B8401" t="s">
        <v>19483</v>
      </c>
      <c r="C8401" t="s">
        <v>19516</v>
      </c>
      <c r="D8401" t="s">
        <v>19618</v>
      </c>
      <c r="E8401" s="89">
        <v>0.004595023454331297</v>
      </c>
      <c r="F8401" s="89">
        <v>704537</v>
      </c>
      <c r="G8401" s="89">
        <v>2</v>
      </c>
      <c r="H8401" t="s">
        <v>19629</v>
      </c>
      <c r="I8401" s="89"/>
    </row>
    <row r="8402">
      <c r="A8402" t="s">
        <v>10855</v>
      </c>
      <c r="B8402" t="s">
        <v>19483</v>
      </c>
      <c r="C8402" t="s">
        <v>19516</v>
      </c>
      <c r="D8402" t="s">
        <v>19619</v>
      </c>
      <c r="E8402" s="89">
        <v>0.004492692166689313</v>
      </c>
      <c r="F8402" s="89">
        <v>704537</v>
      </c>
      <c r="G8402" s="89">
        <v>2</v>
      </c>
      <c r="H8402" t="s">
        <v>19629</v>
      </c>
      <c r="I8402" s="89"/>
    </row>
    <row r="8403">
      <c r="A8403" t="s">
        <v>10856</v>
      </c>
      <c r="B8403" t="s">
        <v>19483</v>
      </c>
      <c r="C8403" t="s">
        <v>19516</v>
      </c>
      <c r="D8403" t="s">
        <v>19620</v>
      </c>
      <c r="E8403" s="89">
        <v>0.004318775922586647</v>
      </c>
      <c r="F8403" s="89">
        <v>704537</v>
      </c>
      <c r="G8403" s="89">
        <v>2</v>
      </c>
      <c r="H8403" t="s">
        <v>19629</v>
      </c>
      <c r="I8403" s="89"/>
    </row>
    <row r="8404">
      <c r="A8404" t="s">
        <v>10857</v>
      </c>
      <c r="B8404" t="s">
        <v>19483</v>
      </c>
      <c r="C8404" t="s">
        <v>19516</v>
      </c>
      <c r="D8404" t="s">
        <v>19621</v>
      </c>
      <c r="E8404" s="89">
        <v>0.001809299683342383</v>
      </c>
      <c r="F8404" s="89">
        <v>704537</v>
      </c>
      <c r="G8404" s="89">
        <v>2</v>
      </c>
      <c r="H8404" t="s">
        <v>19629</v>
      </c>
      <c r="I8404" s="89"/>
    </row>
    <row r="8405">
      <c r="A8405" t="s">
        <v>10858</v>
      </c>
      <c r="B8405" t="s">
        <v>19483</v>
      </c>
      <c r="C8405" t="s">
        <v>19516</v>
      </c>
      <c r="D8405" t="s">
        <v>19622</v>
      </c>
      <c r="E8405" s="89">
        <v>0.004507750624277335</v>
      </c>
      <c r="F8405" s="89">
        <v>704537</v>
      </c>
      <c r="G8405" s="89">
        <v>2</v>
      </c>
      <c r="H8405" t="s">
        <v>19629</v>
      </c>
      <c r="I8405" s="89"/>
    </row>
    <row r="8406">
      <c r="A8406" t="s">
        <v>10859</v>
      </c>
      <c r="B8406" t="s">
        <v>19483</v>
      </c>
      <c r="C8406" t="s">
        <v>19516</v>
      </c>
      <c r="D8406" t="s">
        <v>19623</v>
      </c>
      <c r="E8406" s="89">
        <v>0.003617950076327673</v>
      </c>
      <c r="F8406" s="89">
        <v>704537</v>
      </c>
      <c r="G8406" s="89">
        <v>2</v>
      </c>
      <c r="H8406" t="s">
        <v>19629</v>
      </c>
      <c r="I8406" s="89"/>
    </row>
    <row r="8407">
      <c r="A8407" t="s">
        <v>10860</v>
      </c>
      <c r="B8407" t="s">
        <v>19483</v>
      </c>
      <c r="C8407" t="s">
        <v>19516</v>
      </c>
      <c r="D8407" t="s">
        <v>19624</v>
      </c>
      <c r="E8407" s="89">
        <v>0.008000552488177827</v>
      </c>
      <c r="F8407" s="89">
        <v>704537</v>
      </c>
      <c r="G8407" s="89">
        <v>2</v>
      </c>
      <c r="H8407" t="s">
        <v>19629</v>
      </c>
      <c r="I8407" s="89"/>
    </row>
    <row r="8408">
      <c r="A8408" t="s">
        <v>10861</v>
      </c>
      <c r="B8408" t="s">
        <v>19476</v>
      </c>
      <c r="C8408" t="s">
        <v>19517</v>
      </c>
      <c r="D8408" t="s">
        <v>19630</v>
      </c>
      <c r="E8408" s="89">
        <v>0</v>
      </c>
      <c r="F8408" s="89">
        <v>704537</v>
      </c>
      <c r="G8408" s="89">
        <v>2</v>
      </c>
      <c r="H8408" t="s">
        <v>19630</v>
      </c>
      <c r="I8408" s="89"/>
    </row>
    <row r="8409">
      <c r="A8409" t="s">
        <v>10862</v>
      </c>
      <c r="B8409" t="s">
        <v>19477</v>
      </c>
      <c r="C8409" t="s">
        <v>19517</v>
      </c>
      <c r="D8409" t="s">
        <v>19630</v>
      </c>
      <c r="E8409" s="89">
        <v>0</v>
      </c>
      <c r="F8409" s="89">
        <v>704537</v>
      </c>
      <c r="G8409" s="89">
        <v>2</v>
      </c>
      <c r="H8409" t="s">
        <v>19630</v>
      </c>
      <c r="I8409" s="89"/>
    </row>
    <row r="8410">
      <c r="A8410" t="s">
        <v>10863</v>
      </c>
      <c r="B8410" t="s">
        <v>19478</v>
      </c>
      <c r="C8410" t="s">
        <v>19517</v>
      </c>
      <c r="D8410" t="s">
        <v>19630</v>
      </c>
      <c r="E8410" s="89">
        <v>0</v>
      </c>
      <c r="F8410" s="89">
        <v>704537</v>
      </c>
      <c r="G8410" s="89">
        <v>2</v>
      </c>
      <c r="H8410" t="s">
        <v>19630</v>
      </c>
      <c r="I8410" s="89"/>
    </row>
    <row r="8411">
      <c r="A8411" t="s">
        <v>10864</v>
      </c>
      <c r="B8411" t="s">
        <v>19479</v>
      </c>
      <c r="C8411" t="s">
        <v>19517</v>
      </c>
      <c r="D8411" t="s">
        <v>19630</v>
      </c>
      <c r="E8411" s="89">
        <v>0</v>
      </c>
      <c r="F8411" s="89">
        <v>704537</v>
      </c>
      <c r="G8411" s="89">
        <v>2</v>
      </c>
      <c r="H8411" t="s">
        <v>19630</v>
      </c>
      <c r="I8411" s="89"/>
    </row>
    <row r="8412">
      <c r="A8412" t="s">
        <v>10865</v>
      </c>
      <c r="B8412" t="s">
        <v>19476</v>
      </c>
      <c r="C8412" t="s">
        <v>19518</v>
      </c>
      <c r="D8412" t="s">
        <v>19630</v>
      </c>
      <c r="E8412" s="89">
        <v>0</v>
      </c>
      <c r="F8412" s="89">
        <v>704537</v>
      </c>
      <c r="G8412" s="89">
        <v>2</v>
      </c>
      <c r="H8412" t="s">
        <v>19630</v>
      </c>
      <c r="I8412" s="89"/>
    </row>
    <row r="8413">
      <c r="A8413" t="s">
        <v>10866</v>
      </c>
      <c r="B8413" t="s">
        <v>19477</v>
      </c>
      <c r="C8413" t="s">
        <v>19518</v>
      </c>
      <c r="D8413" t="s">
        <v>19630</v>
      </c>
      <c r="E8413" s="89">
        <v>0</v>
      </c>
      <c r="F8413" s="89">
        <v>704537</v>
      </c>
      <c r="G8413" s="89">
        <v>2</v>
      </c>
      <c r="H8413" t="s">
        <v>19630</v>
      </c>
      <c r="I8413" s="89"/>
    </row>
    <row r="8414">
      <c r="A8414" t="s">
        <v>10867</v>
      </c>
      <c r="B8414" t="s">
        <v>19478</v>
      </c>
      <c r="C8414" t="s">
        <v>19518</v>
      </c>
      <c r="D8414" t="s">
        <v>19630</v>
      </c>
      <c r="E8414" s="89">
        <v>0</v>
      </c>
      <c r="F8414" s="89">
        <v>704537</v>
      </c>
      <c r="G8414" s="89">
        <v>2</v>
      </c>
      <c r="H8414" t="s">
        <v>19630</v>
      </c>
      <c r="I8414" s="89"/>
    </row>
    <row r="8415">
      <c r="A8415" t="s">
        <v>10868</v>
      </c>
      <c r="B8415" t="s">
        <v>19479</v>
      </c>
      <c r="C8415" t="s">
        <v>19518</v>
      </c>
      <c r="D8415" t="s">
        <v>19630</v>
      </c>
      <c r="E8415" s="89">
        <v>0</v>
      </c>
      <c r="F8415" s="89">
        <v>704537</v>
      </c>
      <c r="G8415" s="89">
        <v>2</v>
      </c>
      <c r="H8415" t="s">
        <v>19630</v>
      </c>
      <c r="I8415" s="89"/>
    </row>
    <row r="8416">
      <c r="A8416" t="s">
        <v>10869</v>
      </c>
      <c r="B8416" t="s">
        <v>19476</v>
      </c>
      <c r="C8416" t="s">
        <v>19519</v>
      </c>
      <c r="D8416" t="s">
        <v>19630</v>
      </c>
      <c r="E8416" s="89">
        <v>0</v>
      </c>
      <c r="F8416" s="89">
        <v>704537</v>
      </c>
      <c r="G8416" s="89">
        <v>2</v>
      </c>
      <c r="H8416" t="s">
        <v>19630</v>
      </c>
      <c r="I8416" s="89"/>
    </row>
    <row r="8417">
      <c r="A8417" t="s">
        <v>10870</v>
      </c>
      <c r="B8417" t="s">
        <v>19477</v>
      </c>
      <c r="C8417" t="s">
        <v>19519</v>
      </c>
      <c r="D8417" t="s">
        <v>19630</v>
      </c>
      <c r="E8417" s="89">
        <v>0</v>
      </c>
      <c r="F8417" s="89">
        <v>704537</v>
      </c>
      <c r="G8417" s="89">
        <v>2</v>
      </c>
      <c r="H8417" t="s">
        <v>19630</v>
      </c>
      <c r="I8417" s="89"/>
    </row>
    <row r="8418">
      <c r="A8418" t="s">
        <v>10871</v>
      </c>
      <c r="B8418" t="s">
        <v>19478</v>
      </c>
      <c r="C8418" t="s">
        <v>19519</v>
      </c>
      <c r="D8418" t="s">
        <v>19630</v>
      </c>
      <c r="E8418" s="89">
        <v>0</v>
      </c>
      <c r="F8418" s="89">
        <v>704537</v>
      </c>
      <c r="G8418" s="89">
        <v>2</v>
      </c>
      <c r="H8418" t="s">
        <v>19630</v>
      </c>
      <c r="I8418" s="89"/>
    </row>
    <row r="8419">
      <c r="A8419" t="s">
        <v>10872</v>
      </c>
      <c r="B8419" t="s">
        <v>19479</v>
      </c>
      <c r="C8419" t="s">
        <v>19519</v>
      </c>
      <c r="D8419" t="s">
        <v>19630</v>
      </c>
      <c r="E8419" s="89">
        <v>0</v>
      </c>
      <c r="F8419" s="89">
        <v>704537</v>
      </c>
      <c r="G8419" s="89">
        <v>2</v>
      </c>
      <c r="H8419" t="s">
        <v>19630</v>
      </c>
      <c r="I8419" s="89"/>
    </row>
    <row r="8420">
      <c r="A8420" t="s">
        <v>10873</v>
      </c>
      <c r="B8420" t="s">
        <v>19476</v>
      </c>
      <c r="C8420" t="s">
        <v>19520</v>
      </c>
      <c r="D8420" t="s">
        <v>19630</v>
      </c>
      <c r="E8420" s="89">
        <v>697816</v>
      </c>
      <c r="F8420" s="89">
        <v>704537</v>
      </c>
      <c r="G8420" s="89">
        <v>2</v>
      </c>
      <c r="H8420" t="s">
        <v>19630</v>
      </c>
      <c r="I8420" s="89"/>
    </row>
    <row r="8421">
      <c r="A8421" t="s">
        <v>10874</v>
      </c>
      <c r="B8421" t="s">
        <v>19477</v>
      </c>
      <c r="C8421" t="s">
        <v>19520</v>
      </c>
      <c r="D8421" t="s">
        <v>19630</v>
      </c>
      <c r="E8421" s="89">
        <v>44203822340.8857</v>
      </c>
      <c r="F8421" s="89">
        <v>704537</v>
      </c>
      <c r="G8421" s="89">
        <v>2</v>
      </c>
      <c r="H8421" t="s">
        <v>19630</v>
      </c>
      <c r="I8421" s="89"/>
    </row>
    <row r="8422">
      <c r="A8422" t="s">
        <v>10875</v>
      </c>
      <c r="B8422" t="s">
        <v>19478</v>
      </c>
      <c r="C8422" t="s">
        <v>19520</v>
      </c>
      <c r="D8422" t="s">
        <v>19630</v>
      </c>
      <c r="E8422" s="89">
        <v>0.9904604016538521</v>
      </c>
      <c r="F8422" s="89">
        <v>704537</v>
      </c>
      <c r="G8422" s="89">
        <v>2</v>
      </c>
      <c r="H8422" t="s">
        <v>19630</v>
      </c>
      <c r="I8422" s="89"/>
    </row>
    <row r="8423">
      <c r="A8423" t="s">
        <v>10876</v>
      </c>
      <c r="B8423" t="s">
        <v>19479</v>
      </c>
      <c r="C8423" t="s">
        <v>19520</v>
      </c>
      <c r="D8423" t="s">
        <v>19630</v>
      </c>
      <c r="E8423" s="89">
        <v>62741.66202894341</v>
      </c>
      <c r="F8423" s="89">
        <v>704537</v>
      </c>
      <c r="G8423" s="89">
        <v>2</v>
      </c>
      <c r="H8423" t="s">
        <v>19630</v>
      </c>
      <c r="I8423" s="89"/>
    </row>
    <row r="8424">
      <c r="A8424" t="s">
        <v>10877</v>
      </c>
      <c r="B8424" t="s">
        <v>19483</v>
      </c>
      <c r="C8424" t="s">
        <v>19520</v>
      </c>
      <c r="D8424" t="s">
        <v>19614</v>
      </c>
      <c r="E8424" s="89">
        <v>0.1583157347757985</v>
      </c>
      <c r="F8424" s="89">
        <v>704537</v>
      </c>
      <c r="G8424" s="89">
        <v>2</v>
      </c>
      <c r="H8424" t="s">
        <v>19629</v>
      </c>
      <c r="I8424" s="89"/>
    </row>
    <row r="8425">
      <c r="A8425" t="s">
        <v>10878</v>
      </c>
      <c r="B8425" t="s">
        <v>19483</v>
      </c>
      <c r="C8425" t="s">
        <v>19520</v>
      </c>
      <c r="D8425" t="s">
        <v>19615</v>
      </c>
      <c r="E8425" s="89">
        <v>0.1588036892293458</v>
      </c>
      <c r="F8425" s="89">
        <v>704537</v>
      </c>
      <c r="G8425" s="89">
        <v>2</v>
      </c>
      <c r="H8425" t="s">
        <v>19629</v>
      </c>
      <c r="I8425" s="89"/>
    </row>
    <row r="8426">
      <c r="A8426" t="s">
        <v>10879</v>
      </c>
      <c r="B8426" t="s">
        <v>19483</v>
      </c>
      <c r="C8426" t="s">
        <v>19520</v>
      </c>
      <c r="D8426" t="s">
        <v>19616</v>
      </c>
      <c r="E8426" s="89">
        <v>0.1583159178883496</v>
      </c>
      <c r="F8426" s="89">
        <v>704537</v>
      </c>
      <c r="G8426" s="89">
        <v>2</v>
      </c>
      <c r="H8426" t="s">
        <v>19629</v>
      </c>
      <c r="I8426" s="89"/>
    </row>
    <row r="8427">
      <c r="A8427" t="s">
        <v>10880</v>
      </c>
      <c r="B8427" t="s">
        <v>19483</v>
      </c>
      <c r="C8427" t="s">
        <v>19520</v>
      </c>
      <c r="D8427" t="s">
        <v>19617</v>
      </c>
      <c r="E8427" s="89">
        <v>0.1587451564081071</v>
      </c>
      <c r="F8427" s="89">
        <v>704537</v>
      </c>
      <c r="G8427" s="89">
        <v>2</v>
      </c>
      <c r="H8427" t="s">
        <v>19629</v>
      </c>
      <c r="I8427" s="89"/>
    </row>
    <row r="8428">
      <c r="A8428" t="s">
        <v>10881</v>
      </c>
      <c r="B8428" t="s">
        <v>19483</v>
      </c>
      <c r="C8428" t="s">
        <v>19520</v>
      </c>
      <c r="D8428" t="s">
        <v>19618</v>
      </c>
      <c r="E8428" s="89">
        <v>0.1476022302388111</v>
      </c>
      <c r="F8428" s="89">
        <v>704537</v>
      </c>
      <c r="G8428" s="89">
        <v>2</v>
      </c>
      <c r="H8428" t="s">
        <v>19629</v>
      </c>
      <c r="I8428" s="89"/>
    </row>
    <row r="8429">
      <c r="A8429" t="s">
        <v>10882</v>
      </c>
      <c r="B8429" t="s">
        <v>19483</v>
      </c>
      <c r="C8429" t="s">
        <v>19520</v>
      </c>
      <c r="D8429" t="s">
        <v>19619</v>
      </c>
      <c r="E8429" s="89">
        <v>0.1448380756413925</v>
      </c>
      <c r="F8429" s="89">
        <v>704537</v>
      </c>
      <c r="G8429" s="89">
        <v>2</v>
      </c>
      <c r="H8429" t="s">
        <v>19629</v>
      </c>
      <c r="I8429" s="89"/>
    </row>
    <row r="8430">
      <c r="A8430" t="s">
        <v>10883</v>
      </c>
      <c r="B8430" t="s">
        <v>19483</v>
      </c>
      <c r="C8430" t="s">
        <v>19520</v>
      </c>
      <c r="D8430" t="s">
        <v>19620</v>
      </c>
      <c r="E8430" s="89">
        <v>0.1391658334267965</v>
      </c>
      <c r="F8430" s="89">
        <v>704537</v>
      </c>
      <c r="G8430" s="89">
        <v>2</v>
      </c>
      <c r="H8430" t="s">
        <v>19629</v>
      </c>
      <c r="I8430" s="89"/>
    </row>
    <row r="8431">
      <c r="A8431" t="s">
        <v>10884</v>
      </c>
      <c r="B8431" t="s">
        <v>19483</v>
      </c>
      <c r="C8431" t="s">
        <v>19520</v>
      </c>
      <c r="D8431" t="s">
        <v>19621</v>
      </c>
      <c r="E8431" s="89">
        <v>0.06731609084270655</v>
      </c>
      <c r="F8431" s="89">
        <v>704537</v>
      </c>
      <c r="G8431" s="89">
        <v>2</v>
      </c>
      <c r="H8431" t="s">
        <v>19629</v>
      </c>
      <c r="I8431" s="89"/>
    </row>
    <row r="8432">
      <c r="A8432" t="s">
        <v>10885</v>
      </c>
      <c r="B8432" t="s">
        <v>19483</v>
      </c>
      <c r="C8432" t="s">
        <v>19520</v>
      </c>
      <c r="D8432" t="s">
        <v>19622</v>
      </c>
      <c r="E8432" s="89">
        <v>0.1454252797514705</v>
      </c>
      <c r="F8432" s="89">
        <v>704537</v>
      </c>
      <c r="G8432" s="89">
        <v>2</v>
      </c>
      <c r="H8432" t="s">
        <v>19629</v>
      </c>
      <c r="I8432" s="89"/>
    </row>
    <row r="8433">
      <c r="A8433" t="s">
        <v>10886</v>
      </c>
      <c r="B8433" t="s">
        <v>19483</v>
      </c>
      <c r="C8433" t="s">
        <v>19520</v>
      </c>
      <c r="D8433" t="s">
        <v>19623</v>
      </c>
      <c r="E8433" s="89">
        <v>0.1138403270320596</v>
      </c>
      <c r="F8433" s="89">
        <v>704537</v>
      </c>
      <c r="G8433" s="89">
        <v>2</v>
      </c>
      <c r="H8433" t="s">
        <v>19629</v>
      </c>
      <c r="I8433" s="89"/>
    </row>
    <row r="8434">
      <c r="A8434" t="s">
        <v>10887</v>
      </c>
      <c r="B8434" t="s">
        <v>19483</v>
      </c>
      <c r="C8434" t="s">
        <v>19520</v>
      </c>
      <c r="D8434" t="s">
        <v>19624</v>
      </c>
      <c r="E8434" s="89">
        <v>0.2517147868519363</v>
      </c>
      <c r="F8434" s="89">
        <v>704537</v>
      </c>
      <c r="G8434" s="89">
        <v>2</v>
      </c>
      <c r="H8434" t="s">
        <v>19629</v>
      </c>
      <c r="I8434" s="89"/>
    </row>
    <row r="8435">
      <c r="A8435" t="s">
        <v>10888</v>
      </c>
      <c r="B8435" t="s">
        <v>19483</v>
      </c>
      <c r="C8435" t="s">
        <v>19521</v>
      </c>
      <c r="D8435" t="s">
        <v>19614</v>
      </c>
      <c r="E8435" s="89">
        <v>0.007212366712612214</v>
      </c>
      <c r="F8435" s="89">
        <v>704537</v>
      </c>
      <c r="G8435" s="89">
        <v>2</v>
      </c>
      <c r="H8435" t="s">
        <v>19629</v>
      </c>
      <c r="I8435" s="89"/>
    </row>
    <row r="8436">
      <c r="A8436" t="s">
        <v>10889</v>
      </c>
      <c r="B8436" t="s">
        <v>19483</v>
      </c>
      <c r="C8436" t="s">
        <v>19521</v>
      </c>
      <c r="D8436" t="s">
        <v>19615</v>
      </c>
      <c r="E8436" s="89">
        <v>0.007232439619161158</v>
      </c>
      <c r="F8436" s="89">
        <v>704537</v>
      </c>
      <c r="G8436" s="89">
        <v>2</v>
      </c>
      <c r="H8436" t="s">
        <v>19629</v>
      </c>
      <c r="I8436" s="89"/>
    </row>
    <row r="8437">
      <c r="A8437" t="s">
        <v>10890</v>
      </c>
      <c r="B8437" t="s">
        <v>19483</v>
      </c>
      <c r="C8437" t="s">
        <v>19521</v>
      </c>
      <c r="D8437" t="s">
        <v>19616</v>
      </c>
      <c r="E8437" s="89">
        <v>0.00721236757182861</v>
      </c>
      <c r="F8437" s="89">
        <v>704537</v>
      </c>
      <c r="G8437" s="89">
        <v>2</v>
      </c>
      <c r="H8437" t="s">
        <v>19629</v>
      </c>
      <c r="I8437" s="89"/>
    </row>
    <row r="8438">
      <c r="A8438" t="s">
        <v>10891</v>
      </c>
      <c r="B8438" t="s">
        <v>19483</v>
      </c>
      <c r="C8438" t="s">
        <v>19521</v>
      </c>
      <c r="D8438" t="s">
        <v>19617</v>
      </c>
      <c r="E8438" s="89">
        <v>0.007228808020284825</v>
      </c>
      <c r="F8438" s="89">
        <v>704537</v>
      </c>
      <c r="G8438" s="89">
        <v>2</v>
      </c>
      <c r="H8438" t="s">
        <v>19629</v>
      </c>
      <c r="I8438" s="89"/>
    </row>
    <row r="8439">
      <c r="A8439" t="s">
        <v>10892</v>
      </c>
      <c r="B8439" t="s">
        <v>19483</v>
      </c>
      <c r="C8439" t="s">
        <v>19521</v>
      </c>
      <c r="D8439" t="s">
        <v>19618</v>
      </c>
      <c r="E8439" s="89">
        <v>0.00661079246642643</v>
      </c>
      <c r="F8439" s="89">
        <v>704537</v>
      </c>
      <c r="G8439" s="89">
        <v>2</v>
      </c>
      <c r="H8439" t="s">
        <v>19629</v>
      </c>
      <c r="I8439" s="89"/>
    </row>
    <row r="8440">
      <c r="A8440" t="s">
        <v>10893</v>
      </c>
      <c r="B8440" t="s">
        <v>19483</v>
      </c>
      <c r="C8440" t="s">
        <v>19521</v>
      </c>
      <c r="D8440" t="s">
        <v>19619</v>
      </c>
      <c r="E8440" s="89">
        <v>0.006560397940356926</v>
      </c>
      <c r="F8440" s="89">
        <v>704537</v>
      </c>
      <c r="G8440" s="89">
        <v>2</v>
      </c>
      <c r="H8440" t="s">
        <v>19629</v>
      </c>
      <c r="I8440" s="89"/>
    </row>
    <row r="8441">
      <c r="A8441" t="s">
        <v>10894</v>
      </c>
      <c r="B8441" t="s">
        <v>19483</v>
      </c>
      <c r="C8441" t="s">
        <v>19521</v>
      </c>
      <c r="D8441" t="s">
        <v>19620</v>
      </c>
      <c r="E8441" s="89">
        <v>0.006223604692088613</v>
      </c>
      <c r="F8441" s="89">
        <v>704537</v>
      </c>
      <c r="G8441" s="89">
        <v>2</v>
      </c>
      <c r="H8441" t="s">
        <v>19629</v>
      </c>
      <c r="I8441" s="89"/>
    </row>
    <row r="8442">
      <c r="A8442" t="s">
        <v>10895</v>
      </c>
      <c r="B8442" t="s">
        <v>19483</v>
      </c>
      <c r="C8442" t="s">
        <v>19521</v>
      </c>
      <c r="D8442" t="s">
        <v>19621</v>
      </c>
      <c r="E8442" s="89">
        <v>0.003142311472639463</v>
      </c>
      <c r="F8442" s="89">
        <v>704537</v>
      </c>
      <c r="G8442" s="89">
        <v>2</v>
      </c>
      <c r="H8442" t="s">
        <v>19629</v>
      </c>
      <c r="I8442" s="89"/>
    </row>
    <row r="8443">
      <c r="A8443" t="s">
        <v>10896</v>
      </c>
      <c r="B8443" t="s">
        <v>19483</v>
      </c>
      <c r="C8443" t="s">
        <v>19521</v>
      </c>
      <c r="D8443" t="s">
        <v>19622</v>
      </c>
      <c r="E8443" s="89">
        <v>0.006519406254031643</v>
      </c>
      <c r="F8443" s="89">
        <v>704537</v>
      </c>
      <c r="G8443" s="89">
        <v>2</v>
      </c>
      <c r="H8443" t="s">
        <v>19629</v>
      </c>
      <c r="I8443" s="89"/>
    </row>
    <row r="8444">
      <c r="A8444" t="s">
        <v>10897</v>
      </c>
      <c r="B8444" t="s">
        <v>19483</v>
      </c>
      <c r="C8444" t="s">
        <v>19521</v>
      </c>
      <c r="D8444" t="s">
        <v>19623</v>
      </c>
      <c r="E8444" s="89">
        <v>0.005331683355384026</v>
      </c>
      <c r="F8444" s="89">
        <v>704537</v>
      </c>
      <c r="G8444" s="89">
        <v>2</v>
      </c>
      <c r="H8444" t="s">
        <v>19629</v>
      </c>
      <c r="I8444" s="89"/>
    </row>
    <row r="8445">
      <c r="A8445" t="s">
        <v>10898</v>
      </c>
      <c r="B8445" t="s">
        <v>19483</v>
      </c>
      <c r="C8445" t="s">
        <v>19521</v>
      </c>
      <c r="D8445" t="s">
        <v>19624</v>
      </c>
      <c r="E8445" s="89">
        <v>0.01166761859776992</v>
      </c>
      <c r="F8445" s="89">
        <v>704537</v>
      </c>
      <c r="G8445" s="89">
        <v>2</v>
      </c>
      <c r="H8445" t="s">
        <v>19629</v>
      </c>
      <c r="I8445" s="89"/>
    </row>
    <row r="8446">
      <c r="A8446" t="s">
        <v>10899</v>
      </c>
      <c r="B8446" t="s">
        <v>19476</v>
      </c>
      <c r="C8446" t="s">
        <v>19523</v>
      </c>
      <c r="D8446" t="s">
        <v>19630</v>
      </c>
      <c r="E8446" s="89">
        <v>33837</v>
      </c>
      <c r="F8446" s="89">
        <v>704537</v>
      </c>
      <c r="G8446" s="89">
        <v>2</v>
      </c>
      <c r="H8446" t="s">
        <v>19630</v>
      </c>
      <c r="I8446" s="89"/>
    </row>
    <row r="8447">
      <c r="A8447" t="s">
        <v>10900</v>
      </c>
      <c r="B8447" t="s">
        <v>19477</v>
      </c>
      <c r="C8447" t="s">
        <v>19523</v>
      </c>
      <c r="D8447" t="s">
        <v>19630</v>
      </c>
      <c r="E8447" s="89">
        <v>1197708596.980314</v>
      </c>
      <c r="F8447" s="89">
        <v>704537</v>
      </c>
      <c r="G8447" s="89">
        <v>2</v>
      </c>
      <c r="H8447" t="s">
        <v>19630</v>
      </c>
      <c r="I8447" s="89"/>
    </row>
    <row r="8448">
      <c r="A8448" t="s">
        <v>10901</v>
      </c>
      <c r="B8448" t="s">
        <v>19478</v>
      </c>
      <c r="C8448" t="s">
        <v>19523</v>
      </c>
      <c r="D8448" t="s">
        <v>19630</v>
      </c>
      <c r="E8448" s="89">
        <v>0.04802728600485141</v>
      </c>
      <c r="F8448" s="89">
        <v>704537</v>
      </c>
      <c r="G8448" s="89">
        <v>2</v>
      </c>
      <c r="H8448" t="s">
        <v>19630</v>
      </c>
      <c r="I8448" s="89"/>
    </row>
    <row r="8449">
      <c r="A8449" t="s">
        <v>10902</v>
      </c>
      <c r="B8449" t="s">
        <v>19479</v>
      </c>
      <c r="C8449" t="s">
        <v>19523</v>
      </c>
      <c r="D8449" t="s">
        <v>19630</v>
      </c>
      <c r="E8449" s="89">
        <v>1699.993892414896</v>
      </c>
      <c r="F8449" s="89">
        <v>704537</v>
      </c>
      <c r="G8449" s="89">
        <v>2</v>
      </c>
      <c r="H8449" t="s">
        <v>19630</v>
      </c>
      <c r="I8449" s="89"/>
    </row>
    <row r="8450">
      <c r="A8450" t="s">
        <v>10903</v>
      </c>
      <c r="B8450" t="s">
        <v>19476</v>
      </c>
      <c r="C8450" t="s">
        <v>19522</v>
      </c>
      <c r="D8450" t="s">
        <v>19630</v>
      </c>
      <c r="E8450" s="89">
        <v>88923</v>
      </c>
      <c r="F8450" s="89">
        <v>704537</v>
      </c>
      <c r="G8450" s="89">
        <v>2</v>
      </c>
      <c r="H8450" t="s">
        <v>19630</v>
      </c>
      <c r="I8450" s="89"/>
    </row>
    <row r="8451">
      <c r="A8451" t="s">
        <v>10904</v>
      </c>
      <c r="B8451" t="s">
        <v>19477</v>
      </c>
      <c r="C8451" t="s">
        <v>19522</v>
      </c>
      <c r="D8451" t="s">
        <v>19630</v>
      </c>
      <c r="E8451" s="89">
        <v>13810390986.44781</v>
      </c>
      <c r="F8451" s="89">
        <v>704537</v>
      </c>
      <c r="G8451" s="89">
        <v>2</v>
      </c>
      <c r="H8451" t="s">
        <v>19630</v>
      </c>
      <c r="I8451" s="89"/>
    </row>
    <row r="8452">
      <c r="A8452" t="s">
        <v>10905</v>
      </c>
      <c r="B8452" t="s">
        <v>19478</v>
      </c>
      <c r="C8452" t="s">
        <v>19522</v>
      </c>
      <c r="D8452" t="s">
        <v>19630</v>
      </c>
      <c r="E8452" s="89">
        <v>0.1262148049002395</v>
      </c>
      <c r="F8452" s="89">
        <v>704537</v>
      </c>
      <c r="G8452" s="89">
        <v>2</v>
      </c>
      <c r="H8452" t="s">
        <v>19630</v>
      </c>
      <c r="I8452" s="89"/>
    </row>
    <row r="8453">
      <c r="A8453" t="s">
        <v>10906</v>
      </c>
      <c r="B8453" t="s">
        <v>19479</v>
      </c>
      <c r="C8453" t="s">
        <v>19522</v>
      </c>
      <c r="D8453" t="s">
        <v>19630</v>
      </c>
      <c r="E8453" s="89">
        <v>19602.08049605316</v>
      </c>
      <c r="F8453" s="89">
        <v>704537</v>
      </c>
      <c r="G8453" s="89">
        <v>2</v>
      </c>
      <c r="H8453" t="s">
        <v>19630</v>
      </c>
      <c r="I8453" s="89"/>
    </row>
    <row r="8454">
      <c r="A8454" t="s">
        <v>10907</v>
      </c>
      <c r="B8454" t="s">
        <v>19483</v>
      </c>
      <c r="C8454" t="s">
        <v>19522</v>
      </c>
      <c r="D8454" t="s">
        <v>19614</v>
      </c>
      <c r="E8454" s="89">
        <v>0.3642451649180731</v>
      </c>
      <c r="F8454" s="89">
        <v>704537</v>
      </c>
      <c r="G8454" s="89">
        <v>2</v>
      </c>
      <c r="H8454" t="s">
        <v>19629</v>
      </c>
      <c r="I8454" s="89"/>
    </row>
    <row r="8455">
      <c r="A8455" t="s">
        <v>10908</v>
      </c>
      <c r="B8455" t="s">
        <v>19483</v>
      </c>
      <c r="C8455" t="s">
        <v>19522</v>
      </c>
      <c r="D8455" t="s">
        <v>19615</v>
      </c>
      <c r="E8455" s="89">
        <v>0.3783606254217957</v>
      </c>
      <c r="F8455" s="89">
        <v>704537</v>
      </c>
      <c r="G8455" s="89">
        <v>2</v>
      </c>
      <c r="H8455" t="s">
        <v>19629</v>
      </c>
      <c r="I8455" s="89"/>
    </row>
    <row r="8456">
      <c r="A8456" t="s">
        <v>10909</v>
      </c>
      <c r="B8456" t="s">
        <v>19483</v>
      </c>
      <c r="C8456" t="s">
        <v>19522</v>
      </c>
      <c r="D8456" t="s">
        <v>19616</v>
      </c>
      <c r="E8456" s="89">
        <v>0.3642451649180731</v>
      </c>
      <c r="F8456" s="89">
        <v>704537</v>
      </c>
      <c r="G8456" s="89">
        <v>2</v>
      </c>
      <c r="H8456" t="s">
        <v>19629</v>
      </c>
      <c r="I8456" s="89"/>
    </row>
    <row r="8457">
      <c r="A8457" t="s">
        <v>10910</v>
      </c>
      <c r="B8457" t="s">
        <v>19483</v>
      </c>
      <c r="C8457" t="s">
        <v>19522</v>
      </c>
      <c r="D8457" t="s">
        <v>19617</v>
      </c>
      <c r="E8457" s="89">
        <v>0.3783606254217957</v>
      </c>
      <c r="F8457" s="89">
        <v>704537</v>
      </c>
      <c r="G8457" s="89">
        <v>2</v>
      </c>
      <c r="H8457" t="s">
        <v>19629</v>
      </c>
      <c r="I8457" s="89"/>
    </row>
    <row r="8458">
      <c r="A8458" t="s">
        <v>10911</v>
      </c>
      <c r="B8458" t="s">
        <v>19483</v>
      </c>
      <c r="C8458" t="s">
        <v>19522</v>
      </c>
      <c r="D8458" t="s">
        <v>19618</v>
      </c>
      <c r="E8458" s="89">
        <v>0.346700181241728</v>
      </c>
      <c r="F8458" s="89">
        <v>704537</v>
      </c>
      <c r="G8458" s="89">
        <v>2</v>
      </c>
      <c r="H8458" t="s">
        <v>19629</v>
      </c>
      <c r="I8458" s="89"/>
    </row>
    <row r="8459">
      <c r="A8459" t="s">
        <v>10912</v>
      </c>
      <c r="B8459" t="s">
        <v>19483</v>
      </c>
      <c r="C8459" t="s">
        <v>19522</v>
      </c>
      <c r="D8459" t="s">
        <v>19619</v>
      </c>
      <c r="E8459" s="89">
        <v>0.3415942635356452</v>
      </c>
      <c r="F8459" s="89">
        <v>704537</v>
      </c>
      <c r="G8459" s="89">
        <v>2</v>
      </c>
      <c r="H8459" t="s">
        <v>19629</v>
      </c>
      <c r="I8459" s="89"/>
    </row>
    <row r="8460">
      <c r="A8460" t="s">
        <v>10913</v>
      </c>
      <c r="B8460" t="s">
        <v>19483</v>
      </c>
      <c r="C8460" t="s">
        <v>19522</v>
      </c>
      <c r="D8460" t="s">
        <v>19620</v>
      </c>
      <c r="E8460" s="89">
        <v>0.3283004331068794</v>
      </c>
      <c r="F8460" s="89">
        <v>704537</v>
      </c>
      <c r="G8460" s="89">
        <v>2</v>
      </c>
      <c r="H8460" t="s">
        <v>19629</v>
      </c>
      <c r="I8460" s="89"/>
    </row>
    <row r="8461">
      <c r="A8461" t="s">
        <v>10914</v>
      </c>
      <c r="B8461" t="s">
        <v>19483</v>
      </c>
      <c r="C8461" t="s">
        <v>19522</v>
      </c>
      <c r="D8461" t="s">
        <v>19621</v>
      </c>
      <c r="E8461" s="89">
        <v>0.1392220667372167</v>
      </c>
      <c r="F8461" s="89">
        <v>704537</v>
      </c>
      <c r="G8461" s="89">
        <v>2</v>
      </c>
      <c r="H8461" t="s">
        <v>19629</v>
      </c>
      <c r="I8461" s="89"/>
    </row>
    <row r="8462">
      <c r="A8462" t="s">
        <v>10915</v>
      </c>
      <c r="B8462" t="s">
        <v>19483</v>
      </c>
      <c r="C8462" t="s">
        <v>19522</v>
      </c>
      <c r="D8462" t="s">
        <v>19622</v>
      </c>
      <c r="E8462" s="89">
        <v>0.3284707581587569</v>
      </c>
      <c r="F8462" s="89">
        <v>704537</v>
      </c>
      <c r="G8462" s="89">
        <v>2</v>
      </c>
      <c r="H8462" t="s">
        <v>19629</v>
      </c>
      <c r="I8462" s="89"/>
    </row>
    <row r="8463">
      <c r="A8463" t="s">
        <v>10916</v>
      </c>
      <c r="B8463" t="s">
        <v>19483</v>
      </c>
      <c r="C8463" t="s">
        <v>19522</v>
      </c>
      <c r="D8463" t="s">
        <v>19623</v>
      </c>
      <c r="E8463" s="89">
        <v>0.2756286260205215</v>
      </c>
      <c r="F8463" s="89">
        <v>704537</v>
      </c>
      <c r="G8463" s="89">
        <v>2</v>
      </c>
      <c r="H8463" t="s">
        <v>19629</v>
      </c>
      <c r="I8463" s="89"/>
    </row>
    <row r="8464">
      <c r="A8464" t="s">
        <v>10917</v>
      </c>
      <c r="B8464" t="s">
        <v>19483</v>
      </c>
      <c r="C8464" t="s">
        <v>19522</v>
      </c>
      <c r="D8464" t="s">
        <v>19624</v>
      </c>
      <c r="E8464" s="89">
        <v>0.6150110648384485</v>
      </c>
      <c r="F8464" s="89">
        <v>704537</v>
      </c>
      <c r="G8464" s="89">
        <v>2</v>
      </c>
      <c r="H8464" t="s">
        <v>19629</v>
      </c>
      <c r="I8464" s="89"/>
    </row>
    <row r="8465">
      <c r="A8465" t="s">
        <v>10918</v>
      </c>
      <c r="B8465" t="s">
        <v>19477</v>
      </c>
      <c r="C8465" t="s">
        <v>19614</v>
      </c>
      <c r="D8465" t="s">
        <v>19630</v>
      </c>
      <c r="E8465" s="89">
        <v>288069418533.4666</v>
      </c>
      <c r="F8465" s="89">
        <v>704537</v>
      </c>
      <c r="G8465" s="89">
        <v>2</v>
      </c>
      <c r="H8465" t="s">
        <v>19630</v>
      </c>
      <c r="I8465" s="89"/>
    </row>
    <row r="8466">
      <c r="A8466" t="s">
        <v>10919</v>
      </c>
      <c r="B8466" t="s">
        <v>19478</v>
      </c>
      <c r="C8466" t="s">
        <v>19614</v>
      </c>
      <c r="D8466" t="s">
        <v>19630</v>
      </c>
      <c r="E8466" s="89">
        <v>1</v>
      </c>
      <c r="F8466" s="89">
        <v>704537</v>
      </c>
      <c r="G8466" s="89">
        <v>2</v>
      </c>
      <c r="H8466" t="s">
        <v>19630</v>
      </c>
      <c r="I8466" s="89"/>
    </row>
    <row r="8467">
      <c r="A8467" t="s">
        <v>10920</v>
      </c>
      <c r="B8467" t="s">
        <v>19479</v>
      </c>
      <c r="C8467" t="s">
        <v>19614</v>
      </c>
      <c r="D8467" t="s">
        <v>19630</v>
      </c>
      <c r="E8467" s="89">
        <v>408877.6296113143</v>
      </c>
      <c r="F8467" s="89">
        <v>704537</v>
      </c>
      <c r="G8467" s="89">
        <v>2</v>
      </c>
      <c r="H8467" t="s">
        <v>19630</v>
      </c>
      <c r="I8467" s="89"/>
    </row>
    <row r="8468">
      <c r="A8468" t="s">
        <v>10921</v>
      </c>
      <c r="B8468" t="s">
        <v>19483</v>
      </c>
      <c r="C8468" t="s">
        <v>19614</v>
      </c>
      <c r="D8468" t="s">
        <v>19614</v>
      </c>
      <c r="E8468" s="89">
        <v>1</v>
      </c>
      <c r="F8468" s="89">
        <v>704537</v>
      </c>
      <c r="G8468" s="89">
        <v>2</v>
      </c>
      <c r="H8468" t="s">
        <v>19629</v>
      </c>
      <c r="I8468" s="89"/>
    </row>
    <row r="8469">
      <c r="A8469" t="s">
        <v>10922</v>
      </c>
      <c r="B8469" t="s">
        <v>19483</v>
      </c>
      <c r="C8469" t="s">
        <v>19614</v>
      </c>
      <c r="D8469" t="s">
        <v>19615</v>
      </c>
      <c r="E8469" s="89">
        <v>1.004574040586322</v>
      </c>
      <c r="F8469" s="89">
        <v>704537</v>
      </c>
      <c r="G8469" s="89">
        <v>2</v>
      </c>
      <c r="H8469" t="s">
        <v>19629</v>
      </c>
      <c r="I8469" s="89"/>
    </row>
    <row r="8470">
      <c r="A8470" t="s">
        <v>10923</v>
      </c>
      <c r="B8470" t="s">
        <v>19483</v>
      </c>
      <c r="C8470" t="s">
        <v>19614</v>
      </c>
      <c r="D8470" t="s">
        <v>19616</v>
      </c>
      <c r="E8470" s="89">
        <v>1.000003132720003</v>
      </c>
      <c r="F8470" s="89">
        <v>704537</v>
      </c>
      <c r="G8470" s="89">
        <v>2</v>
      </c>
      <c r="H8470" t="s">
        <v>19629</v>
      </c>
      <c r="I8470" s="89"/>
    </row>
    <row r="8471">
      <c r="A8471" t="s">
        <v>10924</v>
      </c>
      <c r="B8471" t="s">
        <v>19483</v>
      </c>
      <c r="C8471" t="s">
        <v>19614</v>
      </c>
      <c r="D8471" t="s">
        <v>19617</v>
      </c>
      <c r="E8471" s="89">
        <v>1.004167219262075</v>
      </c>
      <c r="F8471" s="89">
        <v>704537</v>
      </c>
      <c r="G8471" s="89">
        <v>2</v>
      </c>
      <c r="H8471" t="s">
        <v>19629</v>
      </c>
      <c r="I8471" s="89"/>
    </row>
    <row r="8472">
      <c r="A8472" t="s">
        <v>10925</v>
      </c>
      <c r="B8472" t="s">
        <v>19483</v>
      </c>
      <c r="C8472" t="s">
        <v>19614</v>
      </c>
      <c r="D8472" t="s">
        <v>19618</v>
      </c>
      <c r="E8472" s="89">
        <v>0.9267271476597289</v>
      </c>
      <c r="F8472" s="89">
        <v>704537</v>
      </c>
      <c r="G8472" s="89">
        <v>2</v>
      </c>
      <c r="H8472" t="s">
        <v>19629</v>
      </c>
      <c r="I8472" s="89"/>
    </row>
    <row r="8473">
      <c r="A8473" t="s">
        <v>10926</v>
      </c>
      <c r="B8473" t="s">
        <v>19483</v>
      </c>
      <c r="C8473" t="s">
        <v>19614</v>
      </c>
      <c r="D8473" t="s">
        <v>19619</v>
      </c>
      <c r="E8473" s="89">
        <v>0.9013295962206452</v>
      </c>
      <c r="F8473" s="89">
        <v>704537</v>
      </c>
      <c r="G8473" s="89">
        <v>2</v>
      </c>
      <c r="H8473" t="s">
        <v>19629</v>
      </c>
      <c r="I8473" s="89"/>
    </row>
    <row r="8474">
      <c r="A8474" t="s">
        <v>10927</v>
      </c>
      <c r="B8474" t="s">
        <v>19483</v>
      </c>
      <c r="C8474" t="s">
        <v>19614</v>
      </c>
      <c r="D8474" t="s">
        <v>19620</v>
      </c>
      <c r="E8474" s="89">
        <v>0.8681660855493781</v>
      </c>
      <c r="F8474" s="89">
        <v>704537</v>
      </c>
      <c r="G8474" s="89">
        <v>2</v>
      </c>
      <c r="H8474" t="s">
        <v>19629</v>
      </c>
      <c r="I8474" s="89"/>
    </row>
    <row r="8475">
      <c r="A8475" t="s">
        <v>10928</v>
      </c>
      <c r="B8475" t="s">
        <v>19483</v>
      </c>
      <c r="C8475" t="s">
        <v>19614</v>
      </c>
      <c r="D8475" t="s">
        <v>19621</v>
      </c>
      <c r="E8475" s="89">
        <v>0.4610139298483516</v>
      </c>
      <c r="F8475" s="89">
        <v>704537</v>
      </c>
      <c r="G8475" s="89">
        <v>2</v>
      </c>
      <c r="H8475" t="s">
        <v>19629</v>
      </c>
      <c r="I8475" s="89"/>
    </row>
    <row r="8476">
      <c r="A8476" t="s">
        <v>10929</v>
      </c>
      <c r="B8476" t="s">
        <v>19483</v>
      </c>
      <c r="C8476" t="s">
        <v>19614</v>
      </c>
      <c r="D8476" t="s">
        <v>19622</v>
      </c>
      <c r="E8476" s="89">
        <v>0.9135871891179767</v>
      </c>
      <c r="F8476" s="89">
        <v>704537</v>
      </c>
      <c r="G8476" s="89">
        <v>2</v>
      </c>
      <c r="H8476" t="s">
        <v>19629</v>
      </c>
      <c r="I8476" s="89"/>
    </row>
    <row r="8477">
      <c r="A8477" t="s">
        <v>10930</v>
      </c>
      <c r="B8477" t="s">
        <v>19483</v>
      </c>
      <c r="C8477" t="s">
        <v>19614</v>
      </c>
      <c r="D8477" t="s">
        <v>19623</v>
      </c>
      <c r="E8477" s="89">
        <v>0.7400370306661732</v>
      </c>
      <c r="F8477" s="89">
        <v>704537</v>
      </c>
      <c r="G8477" s="89">
        <v>2</v>
      </c>
      <c r="H8477" t="s">
        <v>19629</v>
      </c>
      <c r="I8477" s="89"/>
    </row>
    <row r="8478">
      <c r="A8478" t="s">
        <v>10931</v>
      </c>
      <c r="B8478" t="s">
        <v>19480</v>
      </c>
      <c r="C8478" t="s">
        <v>19614</v>
      </c>
      <c r="D8478" t="s">
        <v>19623</v>
      </c>
      <c r="E8478" s="89">
        <v>1</v>
      </c>
      <c r="F8478" s="89">
        <v>704537</v>
      </c>
      <c r="G8478" s="89">
        <v>2</v>
      </c>
      <c r="H8478" t="s">
        <v>19630</v>
      </c>
      <c r="I8478" s="89"/>
    </row>
    <row r="8479">
      <c r="A8479" t="s">
        <v>10932</v>
      </c>
      <c r="B8479" t="s">
        <v>19481</v>
      </c>
      <c r="C8479" t="s">
        <v>19614</v>
      </c>
      <c r="D8479" t="s">
        <v>19623</v>
      </c>
      <c r="E8479" s="89">
        <v>0.2599629685221371</v>
      </c>
      <c r="F8479" s="89">
        <v>704537</v>
      </c>
      <c r="G8479" s="89">
        <v>2</v>
      </c>
      <c r="H8479" t="s">
        <v>19630</v>
      </c>
      <c r="I8479" s="89"/>
    </row>
    <row r="8480">
      <c r="A8480" t="s">
        <v>10933</v>
      </c>
      <c r="B8480" t="s">
        <v>19482</v>
      </c>
      <c r="C8480" t="s">
        <v>19614</v>
      </c>
      <c r="D8480" t="s">
        <v>19623</v>
      </c>
      <c r="E8480" s="89">
        <v>0.08855294343207351</v>
      </c>
      <c r="F8480" s="89">
        <v>704537</v>
      </c>
      <c r="G8480" s="89">
        <v>2</v>
      </c>
      <c r="H8480" t="s">
        <v>19630</v>
      </c>
      <c r="I8480" s="89"/>
    </row>
    <row r="8481">
      <c r="A8481" t="s">
        <v>10934</v>
      </c>
      <c r="B8481" t="s">
        <v>19483</v>
      </c>
      <c r="C8481" t="s">
        <v>19614</v>
      </c>
      <c r="D8481" t="s">
        <v>19624</v>
      </c>
      <c r="E8481" s="89">
        <v>1.627937913715919</v>
      </c>
      <c r="F8481" s="89">
        <v>704537</v>
      </c>
      <c r="G8481" s="89">
        <v>2</v>
      </c>
      <c r="H8481" t="s">
        <v>19629</v>
      </c>
      <c r="I8481" s="89"/>
    </row>
    <row r="8482">
      <c r="A8482" t="s">
        <v>10935</v>
      </c>
      <c r="B8482" t="s">
        <v>19480</v>
      </c>
      <c r="C8482" t="s">
        <v>19614</v>
      </c>
      <c r="D8482" t="s">
        <v>19624</v>
      </c>
      <c r="E8482" s="89">
        <v>0</v>
      </c>
      <c r="F8482" s="89">
        <v>704537</v>
      </c>
      <c r="G8482" s="89">
        <v>2</v>
      </c>
      <c r="H8482" t="s">
        <v>19630</v>
      </c>
      <c r="I8482" s="89"/>
    </row>
    <row r="8483">
      <c r="A8483" t="s">
        <v>10936</v>
      </c>
      <c r="B8483" t="s">
        <v>19481</v>
      </c>
      <c r="C8483" t="s">
        <v>19614</v>
      </c>
      <c r="D8483" t="s">
        <v>19624</v>
      </c>
      <c r="E8483" s="89">
        <v>0</v>
      </c>
      <c r="F8483" s="89">
        <v>704537</v>
      </c>
      <c r="G8483" s="89">
        <v>2</v>
      </c>
      <c r="H8483" t="s">
        <v>19630</v>
      </c>
      <c r="I8483" s="89"/>
    </row>
    <row r="8484">
      <c r="A8484" t="s">
        <v>10937</v>
      </c>
      <c r="B8484" t="s">
        <v>19482</v>
      </c>
      <c r="C8484" t="s">
        <v>19614</v>
      </c>
      <c r="D8484" t="s">
        <v>19624</v>
      </c>
      <c r="E8484" s="89">
        <v>0</v>
      </c>
      <c r="F8484" s="89">
        <v>704537</v>
      </c>
      <c r="G8484" s="89">
        <v>2</v>
      </c>
      <c r="H8484" t="s">
        <v>19630</v>
      </c>
      <c r="I8484" s="89"/>
    </row>
    <row r="8485">
      <c r="A8485" t="s">
        <v>10938</v>
      </c>
      <c r="B8485" t="s">
        <v>19477</v>
      </c>
      <c r="C8485" t="s">
        <v>19615</v>
      </c>
      <c r="D8485" t="s">
        <v>19630</v>
      </c>
      <c r="E8485" s="89">
        <v>286758657664.8317</v>
      </c>
      <c r="F8485" s="89">
        <v>704537</v>
      </c>
      <c r="G8485" s="89">
        <v>2</v>
      </c>
      <c r="H8485" t="s">
        <v>19630</v>
      </c>
      <c r="I8485" s="89"/>
    </row>
    <row r="8486">
      <c r="A8486" t="s">
        <v>10939</v>
      </c>
      <c r="B8486" t="s">
        <v>19478</v>
      </c>
      <c r="C8486" t="s">
        <v>19615</v>
      </c>
      <c r="D8486" t="s">
        <v>19630</v>
      </c>
      <c r="E8486" s="89">
        <v>1</v>
      </c>
      <c r="F8486" s="89">
        <v>704537</v>
      </c>
      <c r="G8486" s="89">
        <v>2</v>
      </c>
      <c r="H8486" t="s">
        <v>19630</v>
      </c>
      <c r="I8486" s="89"/>
    </row>
    <row r="8487">
      <c r="A8487" t="s">
        <v>10940</v>
      </c>
      <c r="B8487" t="s">
        <v>19479</v>
      </c>
      <c r="C8487" t="s">
        <v>19615</v>
      </c>
      <c r="D8487" t="s">
        <v>19630</v>
      </c>
      <c r="E8487" s="89">
        <v>407017.1725045409</v>
      </c>
      <c r="F8487" s="89">
        <v>704537</v>
      </c>
      <c r="G8487" s="89">
        <v>2</v>
      </c>
      <c r="H8487" t="s">
        <v>19630</v>
      </c>
      <c r="I8487" s="89"/>
    </row>
    <row r="8488">
      <c r="A8488" t="s">
        <v>10941</v>
      </c>
      <c r="B8488" t="s">
        <v>19483</v>
      </c>
      <c r="C8488" t="s">
        <v>19615</v>
      </c>
      <c r="D8488" t="s">
        <v>19614</v>
      </c>
      <c r="E8488" s="89">
        <v>0.9957940101498288</v>
      </c>
      <c r="F8488" s="89">
        <v>704537</v>
      </c>
      <c r="G8488" s="89">
        <v>2</v>
      </c>
      <c r="H8488" t="s">
        <v>19629</v>
      </c>
      <c r="I8488" s="89"/>
    </row>
    <row r="8489">
      <c r="A8489" t="s">
        <v>10942</v>
      </c>
      <c r="B8489" t="s">
        <v>19483</v>
      </c>
      <c r="C8489" t="s">
        <v>19615</v>
      </c>
      <c r="D8489" t="s">
        <v>19615</v>
      </c>
      <c r="E8489" s="89">
        <v>1</v>
      </c>
      <c r="F8489" s="89">
        <v>704537</v>
      </c>
      <c r="G8489" s="89">
        <v>2</v>
      </c>
      <c r="H8489" t="s">
        <v>19629</v>
      </c>
      <c r="I8489" s="89"/>
    </row>
    <row r="8490">
      <c r="A8490" t="s">
        <v>10943</v>
      </c>
      <c r="B8490" t="s">
        <v>19483</v>
      </c>
      <c r="C8490" t="s">
        <v>19615</v>
      </c>
      <c r="D8490" t="s">
        <v>19616</v>
      </c>
      <c r="E8490" s="89">
        <v>0.995797113093484</v>
      </c>
      <c r="F8490" s="89">
        <v>704537</v>
      </c>
      <c r="G8490" s="89">
        <v>2</v>
      </c>
      <c r="H8490" t="s">
        <v>19629</v>
      </c>
      <c r="I8490" s="89"/>
    </row>
    <row r="8491">
      <c r="A8491" t="s">
        <v>10944</v>
      </c>
      <c r="B8491" t="s">
        <v>19483</v>
      </c>
      <c r="C8491" t="s">
        <v>19615</v>
      </c>
      <c r="D8491" t="s">
        <v>19617</v>
      </c>
      <c r="E8491" s="89">
        <v>0.9996038846593075</v>
      </c>
      <c r="F8491" s="89">
        <v>704537</v>
      </c>
      <c r="G8491" s="89">
        <v>2</v>
      </c>
      <c r="H8491" t="s">
        <v>19629</v>
      </c>
      <c r="I8491" s="89"/>
    </row>
    <row r="8492">
      <c r="A8492" t="s">
        <v>10945</v>
      </c>
      <c r="B8492" t="s">
        <v>19483</v>
      </c>
      <c r="C8492" t="s">
        <v>19615</v>
      </c>
      <c r="D8492" t="s">
        <v>19618</v>
      </c>
      <c r="E8492" s="89">
        <v>0.9223478987725169</v>
      </c>
      <c r="F8492" s="89">
        <v>704537</v>
      </c>
      <c r="G8492" s="89">
        <v>2</v>
      </c>
      <c r="H8492" t="s">
        <v>19629</v>
      </c>
      <c r="I8492" s="89"/>
    </row>
    <row r="8493">
      <c r="A8493" t="s">
        <v>10946</v>
      </c>
      <c r="B8493" t="s">
        <v>19483</v>
      </c>
      <c r="C8493" t="s">
        <v>19615</v>
      </c>
      <c r="D8493" t="s">
        <v>19619</v>
      </c>
      <c r="E8493" s="89">
        <v>0.8969979434375471</v>
      </c>
      <c r="F8493" s="89">
        <v>704537</v>
      </c>
      <c r="G8493" s="89">
        <v>2</v>
      </c>
      <c r="H8493" t="s">
        <v>19629</v>
      </c>
      <c r="I8493" s="89"/>
    </row>
    <row r="8494">
      <c r="A8494" t="s">
        <v>10947</v>
      </c>
      <c r="B8494" t="s">
        <v>19483</v>
      </c>
      <c r="C8494" t="s">
        <v>19615</v>
      </c>
      <c r="D8494" t="s">
        <v>19620</v>
      </c>
      <c r="E8494" s="89">
        <v>0.8640168492574968</v>
      </c>
      <c r="F8494" s="89">
        <v>704537</v>
      </c>
      <c r="G8494" s="89">
        <v>2</v>
      </c>
      <c r="H8494" t="s">
        <v>19629</v>
      </c>
      <c r="I8494" s="89"/>
    </row>
    <row r="8495">
      <c r="A8495" t="s">
        <v>10948</v>
      </c>
      <c r="B8495" t="s">
        <v>19483</v>
      </c>
      <c r="C8495" t="s">
        <v>19615</v>
      </c>
      <c r="D8495" t="s">
        <v>19621</v>
      </c>
      <c r="E8495" s="89">
        <v>0.459380891391519</v>
      </c>
      <c r="F8495" s="89">
        <v>704537</v>
      </c>
      <c r="G8495" s="89">
        <v>2</v>
      </c>
      <c r="H8495" t="s">
        <v>19629</v>
      </c>
      <c r="I8495" s="89"/>
    </row>
    <row r="8496">
      <c r="A8496" t="s">
        <v>10949</v>
      </c>
      <c r="B8496" t="s">
        <v>19483</v>
      </c>
      <c r="C8496" t="s">
        <v>19615</v>
      </c>
      <c r="D8496" t="s">
        <v>19622</v>
      </c>
      <c r="E8496" s="89">
        <v>0.909426007221264</v>
      </c>
      <c r="F8496" s="89">
        <v>704537</v>
      </c>
      <c r="G8496" s="89">
        <v>2</v>
      </c>
      <c r="H8496" t="s">
        <v>19629</v>
      </c>
      <c r="I8496" s="89"/>
    </row>
    <row r="8497">
      <c r="A8497" t="s">
        <v>10950</v>
      </c>
      <c r="B8497" t="s">
        <v>19483</v>
      </c>
      <c r="C8497" t="s">
        <v>19615</v>
      </c>
      <c r="D8497" t="s">
        <v>19623</v>
      </c>
      <c r="E8497" s="89">
        <v>0.736892723793607</v>
      </c>
      <c r="F8497" s="89">
        <v>704537</v>
      </c>
      <c r="G8497" s="89">
        <v>2</v>
      </c>
      <c r="H8497" t="s">
        <v>19629</v>
      </c>
      <c r="I8497" s="89"/>
    </row>
    <row r="8498">
      <c r="A8498" t="s">
        <v>10951</v>
      </c>
      <c r="B8498" t="s">
        <v>19480</v>
      </c>
      <c r="C8498" t="s">
        <v>19615</v>
      </c>
      <c r="D8498" t="s">
        <v>19623</v>
      </c>
      <c r="E8498" s="89">
        <v>1</v>
      </c>
      <c r="F8498" s="89">
        <v>704537</v>
      </c>
      <c r="G8498" s="89">
        <v>2</v>
      </c>
      <c r="H8498" t="s">
        <v>19630</v>
      </c>
      <c r="I8498" s="89"/>
    </row>
    <row r="8499">
      <c r="A8499" t="s">
        <v>10952</v>
      </c>
      <c r="B8499" t="s">
        <v>19481</v>
      </c>
      <c r="C8499" t="s">
        <v>19615</v>
      </c>
      <c r="D8499" t="s">
        <v>19623</v>
      </c>
      <c r="E8499" s="89">
        <v>0.2631072754214102</v>
      </c>
      <c r="F8499" s="89">
        <v>704537</v>
      </c>
      <c r="G8499" s="89">
        <v>2</v>
      </c>
      <c r="H8499" t="s">
        <v>19630</v>
      </c>
      <c r="I8499" s="89"/>
    </row>
    <row r="8500">
      <c r="A8500" t="s">
        <v>10953</v>
      </c>
      <c r="B8500" t="s">
        <v>19482</v>
      </c>
      <c r="C8500" t="s">
        <v>19615</v>
      </c>
      <c r="D8500" t="s">
        <v>19623</v>
      </c>
      <c r="E8500" s="89">
        <v>0.09014245502096965</v>
      </c>
      <c r="F8500" s="89">
        <v>704537</v>
      </c>
      <c r="G8500" s="89">
        <v>2</v>
      </c>
      <c r="H8500" t="s">
        <v>19630</v>
      </c>
      <c r="I8500" s="89"/>
    </row>
    <row r="8501">
      <c r="A8501" t="s">
        <v>10954</v>
      </c>
      <c r="B8501" t="s">
        <v>19483</v>
      </c>
      <c r="C8501" t="s">
        <v>19615</v>
      </c>
      <c r="D8501" t="s">
        <v>19624</v>
      </c>
      <c r="E8501" s="89">
        <v>1.620666873525243</v>
      </c>
      <c r="F8501" s="89">
        <v>704537</v>
      </c>
      <c r="G8501" s="89">
        <v>2</v>
      </c>
      <c r="H8501" t="s">
        <v>19629</v>
      </c>
      <c r="I8501" s="89"/>
    </row>
    <row r="8502">
      <c r="A8502" t="s">
        <v>10955</v>
      </c>
      <c r="B8502" t="s">
        <v>19480</v>
      </c>
      <c r="C8502" t="s">
        <v>19615</v>
      </c>
      <c r="D8502" t="s">
        <v>19624</v>
      </c>
      <c r="E8502" s="89">
        <v>0</v>
      </c>
      <c r="F8502" s="89">
        <v>704537</v>
      </c>
      <c r="G8502" s="89">
        <v>2</v>
      </c>
      <c r="H8502" t="s">
        <v>19630</v>
      </c>
      <c r="I8502" s="89"/>
    </row>
    <row r="8503">
      <c r="A8503" t="s">
        <v>10956</v>
      </c>
      <c r="B8503" t="s">
        <v>19481</v>
      </c>
      <c r="C8503" t="s">
        <v>19615</v>
      </c>
      <c r="D8503" t="s">
        <v>19624</v>
      </c>
      <c r="E8503" s="89">
        <v>0</v>
      </c>
      <c r="F8503" s="89">
        <v>704537</v>
      </c>
      <c r="G8503" s="89">
        <v>2</v>
      </c>
      <c r="H8503" t="s">
        <v>19630</v>
      </c>
      <c r="I8503" s="89"/>
    </row>
    <row r="8504">
      <c r="A8504" t="s">
        <v>10957</v>
      </c>
      <c r="B8504" t="s">
        <v>19482</v>
      </c>
      <c r="C8504" t="s">
        <v>19615</v>
      </c>
      <c r="D8504" t="s">
        <v>19624</v>
      </c>
      <c r="E8504" s="89">
        <v>0</v>
      </c>
      <c r="F8504" s="89">
        <v>704537</v>
      </c>
      <c r="G8504" s="89">
        <v>2</v>
      </c>
      <c r="H8504" t="s">
        <v>19630</v>
      </c>
      <c r="I8504" s="89"/>
    </row>
    <row r="8505">
      <c r="A8505" t="s">
        <v>10958</v>
      </c>
      <c r="B8505" t="s">
        <v>19477</v>
      </c>
      <c r="C8505" t="s">
        <v>19616</v>
      </c>
      <c r="D8505" t="s">
        <v>19630</v>
      </c>
      <c r="E8505" s="89">
        <v>288068498533.4666</v>
      </c>
      <c r="F8505" s="89">
        <v>704537</v>
      </c>
      <c r="G8505" s="89">
        <v>2</v>
      </c>
      <c r="H8505" t="s">
        <v>19630</v>
      </c>
      <c r="I8505" s="89"/>
    </row>
    <row r="8506">
      <c r="A8506" t="s">
        <v>10959</v>
      </c>
      <c r="B8506" t="s">
        <v>19478</v>
      </c>
      <c r="C8506" t="s">
        <v>19616</v>
      </c>
      <c r="D8506" t="s">
        <v>19630</v>
      </c>
      <c r="E8506" s="89">
        <v>1</v>
      </c>
      <c r="F8506" s="89">
        <v>704537</v>
      </c>
      <c r="G8506" s="89">
        <v>2</v>
      </c>
      <c r="H8506" t="s">
        <v>19630</v>
      </c>
      <c r="I8506" s="89"/>
    </row>
    <row r="8507">
      <c r="A8507" t="s">
        <v>10960</v>
      </c>
      <c r="B8507" t="s">
        <v>19479</v>
      </c>
      <c r="C8507" t="s">
        <v>19616</v>
      </c>
      <c r="D8507" t="s">
        <v>19630</v>
      </c>
      <c r="E8507" s="89">
        <v>408876.3237891928</v>
      </c>
      <c r="F8507" s="89">
        <v>704537</v>
      </c>
      <c r="G8507" s="89">
        <v>2</v>
      </c>
      <c r="H8507" t="s">
        <v>19630</v>
      </c>
      <c r="I8507" s="89"/>
    </row>
    <row r="8508">
      <c r="A8508" t="s">
        <v>10961</v>
      </c>
      <c r="B8508" t="s">
        <v>19483</v>
      </c>
      <c r="C8508" t="s">
        <v>19616</v>
      </c>
      <c r="D8508" t="s">
        <v>19614</v>
      </c>
      <c r="E8508" s="89">
        <v>0.999996897056345</v>
      </c>
      <c r="F8508" s="89">
        <v>704537</v>
      </c>
      <c r="G8508" s="89">
        <v>2</v>
      </c>
      <c r="H8508" t="s">
        <v>19629</v>
      </c>
      <c r="I8508" s="89"/>
    </row>
    <row r="8509">
      <c r="A8509" t="s">
        <v>10962</v>
      </c>
      <c r="B8509" t="s">
        <v>19483</v>
      </c>
      <c r="C8509" t="s">
        <v>19616</v>
      </c>
      <c r="D8509" t="s">
        <v>19615</v>
      </c>
      <c r="E8509" s="89">
        <v>1.004570907866318</v>
      </c>
      <c r="F8509" s="89">
        <v>704537</v>
      </c>
      <c r="G8509" s="89">
        <v>2</v>
      </c>
      <c r="H8509" t="s">
        <v>19629</v>
      </c>
      <c r="I8509" s="89"/>
    </row>
    <row r="8510">
      <c r="A8510" t="s">
        <v>10963</v>
      </c>
      <c r="B8510" t="s">
        <v>19483</v>
      </c>
      <c r="C8510" t="s">
        <v>19616</v>
      </c>
      <c r="D8510" t="s">
        <v>19616</v>
      </c>
      <c r="E8510" s="89">
        <v>1</v>
      </c>
      <c r="F8510" s="89">
        <v>704537</v>
      </c>
      <c r="G8510" s="89">
        <v>2</v>
      </c>
      <c r="H8510" t="s">
        <v>19629</v>
      </c>
      <c r="I8510" s="89"/>
    </row>
    <row r="8511">
      <c r="A8511" t="s">
        <v>10964</v>
      </c>
      <c r="B8511" t="s">
        <v>19483</v>
      </c>
      <c r="C8511" t="s">
        <v>19616</v>
      </c>
      <c r="D8511" t="s">
        <v>19617</v>
      </c>
      <c r="E8511" s="89">
        <v>1.004164086542071</v>
      </c>
      <c r="F8511" s="89">
        <v>704537</v>
      </c>
      <c r="G8511" s="89">
        <v>2</v>
      </c>
      <c r="H8511" t="s">
        <v>19629</v>
      </c>
      <c r="I8511" s="89"/>
    </row>
    <row r="8512">
      <c r="A8512" t="s">
        <v>10965</v>
      </c>
      <c r="B8512" t="s">
        <v>19483</v>
      </c>
      <c r="C8512" t="s">
        <v>19616</v>
      </c>
      <c r="D8512" t="s">
        <v>19618</v>
      </c>
      <c r="E8512" s="89">
        <v>0.9267257233854644</v>
      </c>
      <c r="F8512" s="89">
        <v>704537</v>
      </c>
      <c r="G8512" s="89">
        <v>2</v>
      </c>
      <c r="H8512" t="s">
        <v>19629</v>
      </c>
      <c r="I8512" s="89"/>
    </row>
    <row r="8513">
      <c r="A8513" t="s">
        <v>10966</v>
      </c>
      <c r="B8513" t="s">
        <v>19483</v>
      </c>
      <c r="C8513" t="s">
        <v>19616</v>
      </c>
      <c r="D8513" t="s">
        <v>19619</v>
      </c>
      <c r="E8513" s="89">
        <v>0.9013282324524812</v>
      </c>
      <c r="F8513" s="89">
        <v>704537</v>
      </c>
      <c r="G8513" s="89">
        <v>2</v>
      </c>
      <c r="H8513" t="s">
        <v>19629</v>
      </c>
      <c r="I8513" s="89"/>
    </row>
    <row r="8514">
      <c r="A8514" t="s">
        <v>10967</v>
      </c>
      <c r="B8514" t="s">
        <v>19483</v>
      </c>
      <c r="C8514" t="s">
        <v>19616</v>
      </c>
      <c r="D8514" t="s">
        <v>19620</v>
      </c>
      <c r="E8514" s="89">
        <v>0.8681647458246285</v>
      </c>
      <c r="F8514" s="89">
        <v>704537</v>
      </c>
      <c r="G8514" s="89">
        <v>2</v>
      </c>
      <c r="H8514" t="s">
        <v>19629</v>
      </c>
      <c r="I8514" s="89"/>
    </row>
    <row r="8515">
      <c r="A8515" t="s">
        <v>10968</v>
      </c>
      <c r="B8515" t="s">
        <v>19483</v>
      </c>
      <c r="C8515" t="s">
        <v>19616</v>
      </c>
      <c r="D8515" t="s">
        <v>19621</v>
      </c>
      <c r="E8515" s="89">
        <v>0.461012599920046</v>
      </c>
      <c r="F8515" s="89">
        <v>704537</v>
      </c>
      <c r="G8515" s="89">
        <v>2</v>
      </c>
      <c r="H8515" t="s">
        <v>19629</v>
      </c>
      <c r="I8515" s="89"/>
    </row>
    <row r="8516">
      <c r="A8516" t="s">
        <v>10969</v>
      </c>
      <c r="B8516" t="s">
        <v>19483</v>
      </c>
      <c r="C8516" t="s">
        <v>19616</v>
      </c>
      <c r="D8516" t="s">
        <v>19622</v>
      </c>
      <c r="E8516" s="89">
        <v>0.913585771030605</v>
      </c>
      <c r="F8516" s="89">
        <v>704537</v>
      </c>
      <c r="G8516" s="89">
        <v>2</v>
      </c>
      <c r="H8516" t="s">
        <v>19629</v>
      </c>
      <c r="I8516" s="89"/>
    </row>
    <row r="8517">
      <c r="A8517" t="s">
        <v>10970</v>
      </c>
      <c r="B8517" t="s">
        <v>19483</v>
      </c>
      <c r="C8517" t="s">
        <v>19616</v>
      </c>
      <c r="D8517" t="s">
        <v>19623</v>
      </c>
      <c r="E8517" s="89">
        <v>0.7400351642301202</v>
      </c>
      <c r="F8517" s="89">
        <v>704537</v>
      </c>
      <c r="G8517" s="89">
        <v>2</v>
      </c>
      <c r="H8517" t="s">
        <v>19629</v>
      </c>
      <c r="I8517" s="89"/>
    </row>
    <row r="8518">
      <c r="A8518" t="s">
        <v>10971</v>
      </c>
      <c r="B8518" t="s">
        <v>19480</v>
      </c>
      <c r="C8518" t="s">
        <v>19616</v>
      </c>
      <c r="D8518" t="s">
        <v>19623</v>
      </c>
      <c r="E8518" s="89">
        <v>1</v>
      </c>
      <c r="F8518" s="89">
        <v>704537</v>
      </c>
      <c r="G8518" s="89">
        <v>2</v>
      </c>
      <c r="H8518" t="s">
        <v>19630</v>
      </c>
      <c r="I8518" s="89"/>
    </row>
    <row r="8519">
      <c r="A8519" t="s">
        <v>10972</v>
      </c>
      <c r="B8519" t="s">
        <v>19481</v>
      </c>
      <c r="C8519" t="s">
        <v>19616</v>
      </c>
      <c r="D8519" t="s">
        <v>19623</v>
      </c>
      <c r="E8519" s="89">
        <v>0.2599648349590045</v>
      </c>
      <c r="F8519" s="89">
        <v>704537</v>
      </c>
      <c r="G8519" s="89">
        <v>2</v>
      </c>
      <c r="H8519" t="s">
        <v>19630</v>
      </c>
      <c r="I8519" s="89"/>
    </row>
    <row r="8520">
      <c r="A8520" t="s">
        <v>10973</v>
      </c>
      <c r="B8520" t="s">
        <v>19482</v>
      </c>
      <c r="C8520" t="s">
        <v>19616</v>
      </c>
      <c r="D8520" t="s">
        <v>19623</v>
      </c>
      <c r="E8520" s="89">
        <v>0.08855444163585192</v>
      </c>
      <c r="F8520" s="89">
        <v>704537</v>
      </c>
      <c r="G8520" s="89">
        <v>2</v>
      </c>
      <c r="H8520" t="s">
        <v>19630</v>
      </c>
      <c r="I8520" s="89"/>
    </row>
    <row r="8521">
      <c r="A8521" t="s">
        <v>10974</v>
      </c>
      <c r="B8521" t="s">
        <v>19483</v>
      </c>
      <c r="C8521" t="s">
        <v>19616</v>
      </c>
      <c r="D8521" t="s">
        <v>19624</v>
      </c>
      <c r="E8521" s="89">
        <v>1.627933018486151</v>
      </c>
      <c r="F8521" s="89">
        <v>704537</v>
      </c>
      <c r="G8521" s="89">
        <v>2</v>
      </c>
      <c r="H8521" t="s">
        <v>19629</v>
      </c>
      <c r="I8521" s="89"/>
    </row>
    <row r="8522">
      <c r="A8522" t="s">
        <v>10975</v>
      </c>
      <c r="B8522" t="s">
        <v>19480</v>
      </c>
      <c r="C8522" t="s">
        <v>19616</v>
      </c>
      <c r="D8522" t="s">
        <v>19624</v>
      </c>
      <c r="E8522" s="89">
        <v>0</v>
      </c>
      <c r="F8522" s="89">
        <v>704537</v>
      </c>
      <c r="G8522" s="89">
        <v>2</v>
      </c>
      <c r="H8522" t="s">
        <v>19630</v>
      </c>
      <c r="I8522" s="89"/>
    </row>
    <row r="8523">
      <c r="A8523" t="s">
        <v>10976</v>
      </c>
      <c r="B8523" t="s">
        <v>19481</v>
      </c>
      <c r="C8523" t="s">
        <v>19616</v>
      </c>
      <c r="D8523" t="s">
        <v>19624</v>
      </c>
      <c r="E8523" s="89">
        <v>0</v>
      </c>
      <c r="F8523" s="89">
        <v>704537</v>
      </c>
      <c r="G8523" s="89">
        <v>2</v>
      </c>
      <c r="H8523" t="s">
        <v>19630</v>
      </c>
      <c r="I8523" s="89"/>
    </row>
    <row r="8524">
      <c r="A8524" t="s">
        <v>10977</v>
      </c>
      <c r="B8524" t="s">
        <v>19482</v>
      </c>
      <c r="C8524" t="s">
        <v>19616</v>
      </c>
      <c r="D8524" t="s">
        <v>19624</v>
      </c>
      <c r="E8524" s="89">
        <v>0</v>
      </c>
      <c r="F8524" s="89">
        <v>704537</v>
      </c>
      <c r="G8524" s="89">
        <v>2</v>
      </c>
      <c r="H8524" t="s">
        <v>19630</v>
      </c>
      <c r="I8524" s="89"/>
    </row>
    <row r="8525">
      <c r="A8525" t="s">
        <v>10978</v>
      </c>
      <c r="B8525" t="s">
        <v>19477</v>
      </c>
      <c r="C8525" t="s">
        <v>19617</v>
      </c>
      <c r="D8525" t="s">
        <v>19630</v>
      </c>
      <c r="E8525" s="89">
        <v>286870789936.4863</v>
      </c>
      <c r="F8525" s="89">
        <v>704537</v>
      </c>
      <c r="G8525" s="89">
        <v>2</v>
      </c>
      <c r="H8525" t="s">
        <v>19630</v>
      </c>
      <c r="I8525" s="89"/>
    </row>
    <row r="8526">
      <c r="A8526" t="s">
        <v>10979</v>
      </c>
      <c r="B8526" t="s">
        <v>19478</v>
      </c>
      <c r="C8526" t="s">
        <v>19617</v>
      </c>
      <c r="D8526" t="s">
        <v>19630</v>
      </c>
      <c r="E8526" s="89">
        <v>1</v>
      </c>
      <c r="F8526" s="89">
        <v>704537</v>
      </c>
      <c r="G8526" s="89">
        <v>2</v>
      </c>
      <c r="H8526" t="s">
        <v>19630</v>
      </c>
      <c r="I8526" s="89"/>
    </row>
    <row r="8527">
      <c r="A8527" t="s">
        <v>10980</v>
      </c>
      <c r="B8527" t="s">
        <v>19479</v>
      </c>
      <c r="C8527" t="s">
        <v>19617</v>
      </c>
      <c r="D8527" t="s">
        <v>19630</v>
      </c>
      <c r="E8527" s="89">
        <v>407176.329896778</v>
      </c>
      <c r="F8527" s="89">
        <v>704537</v>
      </c>
      <c r="G8527" s="89">
        <v>2</v>
      </c>
      <c r="H8527" t="s">
        <v>19630</v>
      </c>
      <c r="I8527" s="89"/>
    </row>
    <row r="8528">
      <c r="A8528" t="s">
        <v>10981</v>
      </c>
      <c r="B8528" t="s">
        <v>19483</v>
      </c>
      <c r="C8528" t="s">
        <v>19617</v>
      </c>
      <c r="D8528" t="s">
        <v>19614</v>
      </c>
      <c r="E8528" s="89">
        <v>0.9961901254905213</v>
      </c>
      <c r="F8528" s="89">
        <v>704537</v>
      </c>
      <c r="G8528" s="89">
        <v>2</v>
      </c>
      <c r="H8528" t="s">
        <v>19629</v>
      </c>
      <c r="I8528" s="89"/>
    </row>
    <row r="8529">
      <c r="A8529" t="s">
        <v>10982</v>
      </c>
      <c r="B8529" t="s">
        <v>19483</v>
      </c>
      <c r="C8529" t="s">
        <v>19617</v>
      </c>
      <c r="D8529" t="s">
        <v>19615</v>
      </c>
      <c r="E8529" s="89">
        <v>1.000406821324247</v>
      </c>
      <c r="F8529" s="89">
        <v>704537</v>
      </c>
      <c r="G8529" s="89">
        <v>2</v>
      </c>
      <c r="H8529" t="s">
        <v>19629</v>
      </c>
      <c r="I8529" s="89"/>
    </row>
    <row r="8530">
      <c r="A8530" t="s">
        <v>10983</v>
      </c>
      <c r="B8530" t="s">
        <v>19483</v>
      </c>
      <c r="C8530" t="s">
        <v>19617</v>
      </c>
      <c r="D8530" t="s">
        <v>19616</v>
      </c>
      <c r="E8530" s="89">
        <v>0.9961932284341762</v>
      </c>
      <c r="F8530" s="89">
        <v>704537</v>
      </c>
      <c r="G8530" s="89">
        <v>2</v>
      </c>
      <c r="H8530" t="s">
        <v>19629</v>
      </c>
      <c r="I8530" s="89"/>
    </row>
    <row r="8531">
      <c r="A8531" t="s">
        <v>10984</v>
      </c>
      <c r="B8531" t="s">
        <v>19483</v>
      </c>
      <c r="C8531" t="s">
        <v>19617</v>
      </c>
      <c r="D8531" t="s">
        <v>19617</v>
      </c>
      <c r="E8531" s="89">
        <v>1</v>
      </c>
      <c r="F8531" s="89">
        <v>704537</v>
      </c>
      <c r="G8531" s="89">
        <v>2</v>
      </c>
      <c r="H8531" t="s">
        <v>19629</v>
      </c>
      <c r="I8531" s="89"/>
    </row>
    <row r="8532">
      <c r="A8532" t="s">
        <v>10985</v>
      </c>
      <c r="B8532" t="s">
        <v>19483</v>
      </c>
      <c r="C8532" t="s">
        <v>19617</v>
      </c>
      <c r="D8532" t="s">
        <v>19618</v>
      </c>
      <c r="E8532" s="89">
        <v>0.9227298232339506</v>
      </c>
      <c r="F8532" s="89">
        <v>704537</v>
      </c>
      <c r="G8532" s="89">
        <v>2</v>
      </c>
      <c r="H8532" t="s">
        <v>19629</v>
      </c>
      <c r="I8532" s="89"/>
    </row>
    <row r="8533">
      <c r="A8533" t="s">
        <v>10986</v>
      </c>
      <c r="B8533" t="s">
        <v>19483</v>
      </c>
      <c r="C8533" t="s">
        <v>19617</v>
      </c>
      <c r="D8533" t="s">
        <v>19619</v>
      </c>
      <c r="E8533" s="89">
        <v>0.8973654840759471</v>
      </c>
      <c r="F8533" s="89">
        <v>704537</v>
      </c>
      <c r="G8533" s="89">
        <v>2</v>
      </c>
      <c r="H8533" t="s">
        <v>19629</v>
      </c>
      <c r="I8533" s="89"/>
    </row>
    <row r="8534">
      <c r="A8534" t="s">
        <v>10987</v>
      </c>
      <c r="B8534" t="s">
        <v>19483</v>
      </c>
      <c r="C8534" t="s">
        <v>19617</v>
      </c>
      <c r="D8534" t="s">
        <v>19620</v>
      </c>
      <c r="E8534" s="89">
        <v>0.864369802780916</v>
      </c>
      <c r="F8534" s="89">
        <v>704537</v>
      </c>
      <c r="G8534" s="89">
        <v>2</v>
      </c>
      <c r="H8534" t="s">
        <v>19629</v>
      </c>
      <c r="I8534" s="89"/>
    </row>
    <row r="8535">
      <c r="A8535" t="s">
        <v>10988</v>
      </c>
      <c r="B8535" t="s">
        <v>19483</v>
      </c>
      <c r="C8535" t="s">
        <v>19617</v>
      </c>
      <c r="D8535" t="s">
        <v>19621</v>
      </c>
      <c r="E8535" s="89">
        <v>0.4595934680128202</v>
      </c>
      <c r="F8535" s="89">
        <v>704537</v>
      </c>
      <c r="G8535" s="89">
        <v>2</v>
      </c>
      <c r="H8535" t="s">
        <v>19629</v>
      </c>
      <c r="I8535" s="89"/>
    </row>
    <row r="8536">
      <c r="A8536" t="s">
        <v>10989</v>
      </c>
      <c r="B8536" t="s">
        <v>19483</v>
      </c>
      <c r="C8536" t="s">
        <v>19617</v>
      </c>
      <c r="D8536" t="s">
        <v>19622</v>
      </c>
      <c r="E8536" s="89">
        <v>0.9097988631041209</v>
      </c>
      <c r="F8536" s="89">
        <v>704537</v>
      </c>
      <c r="G8536" s="89">
        <v>2</v>
      </c>
      <c r="H8536" t="s">
        <v>19629</v>
      </c>
      <c r="I8536" s="89"/>
    </row>
    <row r="8537">
      <c r="A8537" t="s">
        <v>10990</v>
      </c>
      <c r="B8537" t="s">
        <v>19483</v>
      </c>
      <c r="C8537" t="s">
        <v>19617</v>
      </c>
      <c r="D8537" t="s">
        <v>19623</v>
      </c>
      <c r="E8537" s="89">
        <v>0.7371461029607175</v>
      </c>
      <c r="F8537" s="89">
        <v>704537</v>
      </c>
      <c r="G8537" s="89">
        <v>2</v>
      </c>
      <c r="H8537" t="s">
        <v>19629</v>
      </c>
      <c r="I8537" s="89"/>
    </row>
    <row r="8538">
      <c r="A8538" t="s">
        <v>10991</v>
      </c>
      <c r="B8538" t="s">
        <v>19480</v>
      </c>
      <c r="C8538" t="s">
        <v>19617</v>
      </c>
      <c r="D8538" t="s">
        <v>19623</v>
      </c>
      <c r="E8538" s="89">
        <v>1</v>
      </c>
      <c r="F8538" s="89">
        <v>704537</v>
      </c>
      <c r="G8538" s="89">
        <v>2</v>
      </c>
      <c r="H8538" t="s">
        <v>19630</v>
      </c>
      <c r="I8538" s="89"/>
    </row>
    <row r="8539">
      <c r="A8539" t="s">
        <v>10992</v>
      </c>
      <c r="B8539" t="s">
        <v>19481</v>
      </c>
      <c r="C8539" t="s">
        <v>19617</v>
      </c>
      <c r="D8539" t="s">
        <v>19623</v>
      </c>
      <c r="E8539" s="89">
        <v>0.2628538963688516</v>
      </c>
      <c r="F8539" s="89">
        <v>704537</v>
      </c>
      <c r="G8539" s="89">
        <v>2</v>
      </c>
      <c r="H8539" t="s">
        <v>19630</v>
      </c>
      <c r="I8539" s="89"/>
    </row>
    <row r="8540">
      <c r="A8540" t="s">
        <v>10993</v>
      </c>
      <c r="B8540" t="s">
        <v>19482</v>
      </c>
      <c r="C8540" t="s">
        <v>19617</v>
      </c>
      <c r="D8540" t="s">
        <v>19623</v>
      </c>
      <c r="E8540" s="89">
        <v>0.08996511574336094</v>
      </c>
      <c r="F8540" s="89">
        <v>704537</v>
      </c>
      <c r="G8540" s="89">
        <v>2</v>
      </c>
      <c r="H8540" t="s">
        <v>19630</v>
      </c>
      <c r="I8540" s="89"/>
    </row>
    <row r="8541">
      <c r="A8541" t="s">
        <v>10994</v>
      </c>
      <c r="B8541" t="s">
        <v>19483</v>
      </c>
      <c r="C8541" t="s">
        <v>19617</v>
      </c>
      <c r="D8541" t="s">
        <v>19624</v>
      </c>
      <c r="E8541" s="89">
        <v>1.621279349427842</v>
      </c>
      <c r="F8541" s="89">
        <v>704537</v>
      </c>
      <c r="G8541" s="89">
        <v>2</v>
      </c>
      <c r="H8541" t="s">
        <v>19629</v>
      </c>
      <c r="I8541" s="89"/>
    </row>
    <row r="8542">
      <c r="A8542" t="s">
        <v>10995</v>
      </c>
      <c r="B8542" t="s">
        <v>19480</v>
      </c>
      <c r="C8542" t="s">
        <v>19617</v>
      </c>
      <c r="D8542" t="s">
        <v>19624</v>
      </c>
      <c r="E8542" s="89">
        <v>0</v>
      </c>
      <c r="F8542" s="89">
        <v>704537</v>
      </c>
      <c r="G8542" s="89">
        <v>2</v>
      </c>
      <c r="H8542" t="s">
        <v>19630</v>
      </c>
      <c r="I8542" s="89"/>
    </row>
    <row r="8543">
      <c r="A8543" t="s">
        <v>10996</v>
      </c>
      <c r="B8543" t="s">
        <v>19481</v>
      </c>
      <c r="C8543" t="s">
        <v>19617</v>
      </c>
      <c r="D8543" t="s">
        <v>19624</v>
      </c>
      <c r="E8543" s="89">
        <v>0</v>
      </c>
      <c r="F8543" s="89">
        <v>704537</v>
      </c>
      <c r="G8543" s="89">
        <v>2</v>
      </c>
      <c r="H8543" t="s">
        <v>19630</v>
      </c>
      <c r="I8543" s="89"/>
    </row>
    <row r="8544">
      <c r="A8544" t="s">
        <v>10997</v>
      </c>
      <c r="B8544" t="s">
        <v>19482</v>
      </c>
      <c r="C8544" t="s">
        <v>19617</v>
      </c>
      <c r="D8544" t="s">
        <v>19624</v>
      </c>
      <c r="E8544" s="89">
        <v>0</v>
      </c>
      <c r="F8544" s="89">
        <v>704537</v>
      </c>
      <c r="G8544" s="89">
        <v>2</v>
      </c>
      <c r="H8544" t="s">
        <v>19630</v>
      </c>
      <c r="I8544" s="89"/>
    </row>
    <row r="8545">
      <c r="A8545" t="s">
        <v>10998</v>
      </c>
      <c r="B8545" t="s">
        <v>19477</v>
      </c>
      <c r="C8545" t="s">
        <v>19618</v>
      </c>
      <c r="D8545" t="s">
        <v>19630</v>
      </c>
      <c r="E8545" s="89">
        <v>315552841008.6683</v>
      </c>
      <c r="F8545" s="89">
        <v>704537</v>
      </c>
      <c r="G8545" s="89">
        <v>2</v>
      </c>
      <c r="H8545" t="s">
        <v>19630</v>
      </c>
      <c r="I8545" s="89"/>
    </row>
    <row r="8546">
      <c r="A8546" t="s">
        <v>10999</v>
      </c>
      <c r="B8546" t="s">
        <v>19478</v>
      </c>
      <c r="C8546" t="s">
        <v>19618</v>
      </c>
      <c r="D8546" t="s">
        <v>19630</v>
      </c>
      <c r="E8546" s="89">
        <v>1</v>
      </c>
      <c r="F8546" s="89">
        <v>704537</v>
      </c>
      <c r="G8546" s="89">
        <v>2</v>
      </c>
      <c r="H8546" t="s">
        <v>19630</v>
      </c>
      <c r="I8546" s="89"/>
    </row>
    <row r="8547">
      <c r="A8547" t="s">
        <v>11000</v>
      </c>
      <c r="B8547" t="s">
        <v>19479</v>
      </c>
      <c r="C8547" t="s">
        <v>19618</v>
      </c>
      <c r="D8547" t="s">
        <v>19630</v>
      </c>
      <c r="E8547" s="89">
        <v>447886.8263961557</v>
      </c>
      <c r="F8547" s="89">
        <v>704537</v>
      </c>
      <c r="G8547" s="89">
        <v>2</v>
      </c>
      <c r="H8547" t="s">
        <v>19630</v>
      </c>
      <c r="I8547" s="89"/>
    </row>
    <row r="8548">
      <c r="A8548" t="s">
        <v>11001</v>
      </c>
      <c r="B8548" t="s">
        <v>19483</v>
      </c>
      <c r="C8548" t="s">
        <v>19618</v>
      </c>
      <c r="D8548" t="s">
        <v>19614</v>
      </c>
      <c r="E8548" s="89">
        <v>1.098669871179914</v>
      </c>
      <c r="F8548" s="89">
        <v>704537</v>
      </c>
      <c r="G8548" s="89">
        <v>2</v>
      </c>
      <c r="H8548" t="s">
        <v>19629</v>
      </c>
      <c r="I8548" s="89"/>
    </row>
    <row r="8549">
      <c r="A8549" t="s">
        <v>11002</v>
      </c>
      <c r="B8549" t="s">
        <v>19483</v>
      </c>
      <c r="C8549" t="s">
        <v>19618</v>
      </c>
      <c r="D8549" t="s">
        <v>19615</v>
      </c>
      <c r="E8549" s="89">
        <v>1.103083131552054</v>
      </c>
      <c r="F8549" s="89">
        <v>704537</v>
      </c>
      <c r="G8549" s="89">
        <v>2</v>
      </c>
      <c r="H8549" t="s">
        <v>19629</v>
      </c>
      <c r="I8549" s="89"/>
    </row>
    <row r="8550">
      <c r="A8550" t="s">
        <v>11003</v>
      </c>
      <c r="B8550" t="s">
        <v>19483</v>
      </c>
      <c r="C8550" t="s">
        <v>19618</v>
      </c>
      <c r="D8550" t="s">
        <v>19616</v>
      </c>
      <c r="E8550" s="89">
        <v>1.098676696167138</v>
      </c>
      <c r="F8550" s="89">
        <v>704537</v>
      </c>
      <c r="G8550" s="89">
        <v>2</v>
      </c>
      <c r="H8550" t="s">
        <v>19629</v>
      </c>
      <c r="I8550" s="89"/>
    </row>
    <row r="8551">
      <c r="A8551" t="s">
        <v>11004</v>
      </c>
      <c r="B8551" t="s">
        <v>19483</v>
      </c>
      <c r="C8551" t="s">
        <v>19618</v>
      </c>
      <c r="D8551" t="s">
        <v>19617</v>
      </c>
      <c r="E8551" s="89">
        <v>1.102658847923011</v>
      </c>
      <c r="F8551" s="89">
        <v>704537</v>
      </c>
      <c r="G8551" s="89">
        <v>2</v>
      </c>
      <c r="H8551" t="s">
        <v>19629</v>
      </c>
      <c r="I8551" s="89"/>
    </row>
    <row r="8552">
      <c r="A8552" t="s">
        <v>11005</v>
      </c>
      <c r="B8552" t="s">
        <v>19483</v>
      </c>
      <c r="C8552" t="s">
        <v>19618</v>
      </c>
      <c r="D8552" t="s">
        <v>19618</v>
      </c>
      <c r="E8552" s="89">
        <v>1</v>
      </c>
      <c r="F8552" s="89">
        <v>704537</v>
      </c>
      <c r="G8552" s="89">
        <v>2</v>
      </c>
      <c r="H8552" t="s">
        <v>19629</v>
      </c>
      <c r="I8552" s="89"/>
    </row>
    <row r="8553">
      <c r="A8553" t="s">
        <v>11006</v>
      </c>
      <c r="B8553" t="s">
        <v>19483</v>
      </c>
      <c r="C8553" t="s">
        <v>19618</v>
      </c>
      <c r="D8553" t="s">
        <v>19619</v>
      </c>
      <c r="E8553" s="89">
        <v>0.9724573198143353</v>
      </c>
      <c r="F8553" s="89">
        <v>704537</v>
      </c>
      <c r="G8553" s="89">
        <v>2</v>
      </c>
      <c r="H8553" t="s">
        <v>19629</v>
      </c>
      <c r="I8553" s="89"/>
    </row>
    <row r="8554">
      <c r="A8554" t="s">
        <v>11007</v>
      </c>
      <c r="B8554" t="s">
        <v>19483</v>
      </c>
      <c r="C8554" t="s">
        <v>19618</v>
      </c>
      <c r="D8554" t="s">
        <v>19620</v>
      </c>
      <c r="E8554" s="89">
        <v>0.9368173049755111</v>
      </c>
      <c r="F8554" s="89">
        <v>704537</v>
      </c>
      <c r="G8554" s="89">
        <v>2</v>
      </c>
      <c r="H8554" t="s">
        <v>19629</v>
      </c>
      <c r="I8554" s="89"/>
    </row>
    <row r="8555">
      <c r="A8555" t="s">
        <v>11008</v>
      </c>
      <c r="B8555" t="s">
        <v>19483</v>
      </c>
      <c r="C8555" t="s">
        <v>19618</v>
      </c>
      <c r="D8555" t="s">
        <v>19621</v>
      </c>
      <c r="E8555" s="89">
        <v>0.5011189808698172</v>
      </c>
      <c r="F8555" s="89">
        <v>704537</v>
      </c>
      <c r="G8555" s="89">
        <v>2</v>
      </c>
      <c r="H8555" t="s">
        <v>19629</v>
      </c>
      <c r="I8555" s="89"/>
    </row>
    <row r="8556">
      <c r="A8556" t="s">
        <v>11009</v>
      </c>
      <c r="B8556" t="s">
        <v>19483</v>
      </c>
      <c r="C8556" t="s">
        <v>19618</v>
      </c>
      <c r="D8556" t="s">
        <v>19622</v>
      </c>
      <c r="E8556" s="89">
        <v>0.9867206816671639</v>
      </c>
      <c r="F8556" s="89">
        <v>704537</v>
      </c>
      <c r="G8556" s="89">
        <v>2</v>
      </c>
      <c r="H8556" t="s">
        <v>19629</v>
      </c>
      <c r="I8556" s="89"/>
    </row>
    <row r="8557">
      <c r="A8557" t="s">
        <v>11010</v>
      </c>
      <c r="B8557" t="s">
        <v>19483</v>
      </c>
      <c r="C8557" t="s">
        <v>19618</v>
      </c>
      <c r="D8557" t="s">
        <v>19623</v>
      </c>
      <c r="E8557" s="89">
        <v>0.8128250833264079</v>
      </c>
      <c r="F8557" s="89">
        <v>704537</v>
      </c>
      <c r="G8557" s="89">
        <v>2</v>
      </c>
      <c r="H8557" t="s">
        <v>19629</v>
      </c>
      <c r="I8557" s="89"/>
    </row>
    <row r="8558">
      <c r="A8558" t="s">
        <v>11011</v>
      </c>
      <c r="B8558" t="s">
        <v>19480</v>
      </c>
      <c r="C8558" t="s">
        <v>19618</v>
      </c>
      <c r="D8558" t="s">
        <v>19623</v>
      </c>
      <c r="E8558" s="89">
        <v>0.8541751533276464</v>
      </c>
      <c r="F8558" s="89">
        <v>704537</v>
      </c>
      <c r="G8558" s="89">
        <v>2</v>
      </c>
      <c r="H8558" t="s">
        <v>19630</v>
      </c>
      <c r="I8558" s="89"/>
    </row>
    <row r="8559">
      <c r="A8559" t="s">
        <v>11012</v>
      </c>
      <c r="B8559" t="s">
        <v>19481</v>
      </c>
      <c r="C8559" t="s">
        <v>19618</v>
      </c>
      <c r="D8559" t="s">
        <v>19623</v>
      </c>
      <c r="E8559" s="89">
        <v>0.2099318289061056</v>
      </c>
      <c r="F8559" s="89">
        <v>704537</v>
      </c>
      <c r="G8559" s="89">
        <v>2</v>
      </c>
      <c r="H8559" t="s">
        <v>19630</v>
      </c>
      <c r="I8559" s="89"/>
    </row>
    <row r="8560">
      <c r="A8560" t="s">
        <v>11013</v>
      </c>
      <c r="B8560" t="s">
        <v>19482</v>
      </c>
      <c r="C8560" t="s">
        <v>19618</v>
      </c>
      <c r="D8560" t="s">
        <v>19623</v>
      </c>
      <c r="E8560" s="89">
        <v>0.0684702396518538</v>
      </c>
      <c r="F8560" s="89">
        <v>704537</v>
      </c>
      <c r="G8560" s="89">
        <v>2</v>
      </c>
      <c r="H8560" t="s">
        <v>19630</v>
      </c>
      <c r="I8560" s="89"/>
    </row>
    <row r="8561">
      <c r="A8561" t="s">
        <v>11014</v>
      </c>
      <c r="B8561" t="s">
        <v>19483</v>
      </c>
      <c r="C8561" t="s">
        <v>19618</v>
      </c>
      <c r="D8561" t="s">
        <v>19624</v>
      </c>
      <c r="E8561" s="89">
        <v>1.784587813799049</v>
      </c>
      <c r="F8561" s="89">
        <v>704537</v>
      </c>
      <c r="G8561" s="89">
        <v>2</v>
      </c>
      <c r="H8561" t="s">
        <v>19629</v>
      </c>
      <c r="I8561" s="89"/>
    </row>
    <row r="8562">
      <c r="A8562" t="s">
        <v>11015</v>
      </c>
      <c r="B8562" t="s">
        <v>19480</v>
      </c>
      <c r="C8562" t="s">
        <v>19618</v>
      </c>
      <c r="D8562" t="s">
        <v>19624</v>
      </c>
      <c r="E8562" s="89">
        <v>0</v>
      </c>
      <c r="F8562" s="89">
        <v>704537</v>
      </c>
      <c r="G8562" s="89">
        <v>2</v>
      </c>
      <c r="H8562" t="s">
        <v>19630</v>
      </c>
      <c r="I8562" s="89"/>
    </row>
    <row r="8563">
      <c r="A8563" t="s">
        <v>11016</v>
      </c>
      <c r="B8563" t="s">
        <v>19481</v>
      </c>
      <c r="C8563" t="s">
        <v>19618</v>
      </c>
      <c r="D8563" t="s">
        <v>19624</v>
      </c>
      <c r="E8563" s="89">
        <v>0</v>
      </c>
      <c r="F8563" s="89">
        <v>704537</v>
      </c>
      <c r="G8563" s="89">
        <v>2</v>
      </c>
      <c r="H8563" t="s">
        <v>19630</v>
      </c>
      <c r="I8563" s="89"/>
    </row>
    <row r="8564">
      <c r="A8564" t="s">
        <v>11017</v>
      </c>
      <c r="B8564" t="s">
        <v>19482</v>
      </c>
      <c r="C8564" t="s">
        <v>19618</v>
      </c>
      <c r="D8564" t="s">
        <v>19624</v>
      </c>
      <c r="E8564" s="89">
        <v>0</v>
      </c>
      <c r="F8564" s="89">
        <v>704537</v>
      </c>
      <c r="G8564" s="89">
        <v>2</v>
      </c>
      <c r="H8564" t="s">
        <v>19630</v>
      </c>
      <c r="I8564" s="89"/>
    </row>
    <row r="8565">
      <c r="A8565" t="s">
        <v>11018</v>
      </c>
      <c r="B8565" t="s">
        <v>19477</v>
      </c>
      <c r="C8565" t="s">
        <v>19619</v>
      </c>
      <c r="D8565" t="s">
        <v>19630</v>
      </c>
      <c r="E8565" s="89">
        <v>325250998702.5663</v>
      </c>
      <c r="F8565" s="89">
        <v>704537</v>
      </c>
      <c r="G8565" s="89">
        <v>2</v>
      </c>
      <c r="H8565" t="s">
        <v>19630</v>
      </c>
      <c r="I8565" s="89"/>
    </row>
    <row r="8566">
      <c r="A8566" t="s">
        <v>11019</v>
      </c>
      <c r="B8566" t="s">
        <v>19478</v>
      </c>
      <c r="C8566" t="s">
        <v>19619</v>
      </c>
      <c r="D8566" t="s">
        <v>19630</v>
      </c>
      <c r="E8566" s="89">
        <v>1</v>
      </c>
      <c r="F8566" s="89">
        <v>704537</v>
      </c>
      <c r="G8566" s="89">
        <v>2</v>
      </c>
      <c r="H8566" t="s">
        <v>19630</v>
      </c>
      <c r="I8566" s="89"/>
    </row>
    <row r="8567">
      <c r="A8567" t="s">
        <v>11020</v>
      </c>
      <c r="B8567" t="s">
        <v>19479</v>
      </c>
      <c r="C8567" t="s">
        <v>19619</v>
      </c>
      <c r="D8567" t="s">
        <v>19630</v>
      </c>
      <c r="E8567" s="89">
        <v>461652.118629066</v>
      </c>
      <c r="F8567" s="89">
        <v>704537</v>
      </c>
      <c r="G8567" s="89">
        <v>2</v>
      </c>
      <c r="H8567" t="s">
        <v>19630</v>
      </c>
      <c r="I8567" s="89"/>
    </row>
    <row r="8568">
      <c r="A8568" t="s">
        <v>11021</v>
      </c>
      <c r="B8568" t="s">
        <v>19483</v>
      </c>
      <c r="C8568" t="s">
        <v>19619</v>
      </c>
      <c r="D8568" t="s">
        <v>19614</v>
      </c>
      <c r="E8568" s="89">
        <v>1.133113081046937</v>
      </c>
      <c r="F8568" s="89">
        <v>704537</v>
      </c>
      <c r="G8568" s="89">
        <v>2</v>
      </c>
      <c r="H8568" t="s">
        <v>19629</v>
      </c>
      <c r="I8568" s="89"/>
    </row>
    <row r="8569">
      <c r="A8569" t="s">
        <v>11022</v>
      </c>
      <c r="B8569" t="s">
        <v>19483</v>
      </c>
      <c r="C8569" t="s">
        <v>19619</v>
      </c>
      <c r="D8569" t="s">
        <v>19615</v>
      </c>
      <c r="E8569" s="89">
        <v>1.137581724700853</v>
      </c>
      <c r="F8569" s="89">
        <v>704537</v>
      </c>
      <c r="G8569" s="89">
        <v>2</v>
      </c>
      <c r="H8569" t="s">
        <v>19629</v>
      </c>
      <c r="I8569" s="89"/>
    </row>
    <row r="8570">
      <c r="A8570" t="s">
        <v>11023</v>
      </c>
      <c r="B8570" t="s">
        <v>19483</v>
      </c>
      <c r="C8570" t="s">
        <v>19619</v>
      </c>
      <c r="D8570" t="s">
        <v>19616</v>
      </c>
      <c r="E8570" s="89">
        <v>1.133120208837359</v>
      </c>
      <c r="F8570" s="89">
        <v>704537</v>
      </c>
      <c r="G8570" s="89">
        <v>2</v>
      </c>
      <c r="H8570" t="s">
        <v>19629</v>
      </c>
      <c r="I8570" s="89"/>
    </row>
    <row r="8571">
      <c r="A8571" t="s">
        <v>11024</v>
      </c>
      <c r="B8571" t="s">
        <v>19483</v>
      </c>
      <c r="C8571" t="s">
        <v>19619</v>
      </c>
      <c r="D8571" t="s">
        <v>19617</v>
      </c>
      <c r="E8571" s="89">
        <v>1.13714105497318</v>
      </c>
      <c r="F8571" s="89">
        <v>704537</v>
      </c>
      <c r="G8571" s="89">
        <v>2</v>
      </c>
      <c r="H8571" t="s">
        <v>19629</v>
      </c>
      <c r="I8571" s="89"/>
    </row>
    <row r="8572">
      <c r="A8572" t="s">
        <v>11025</v>
      </c>
      <c r="B8572" t="s">
        <v>19483</v>
      </c>
      <c r="C8572" t="s">
        <v>19619</v>
      </c>
      <c r="D8572" t="s">
        <v>19618</v>
      </c>
      <c r="E8572" s="89">
        <v>1.030673907366459</v>
      </c>
      <c r="F8572" s="89">
        <v>704537</v>
      </c>
      <c r="G8572" s="89">
        <v>2</v>
      </c>
      <c r="H8572" t="s">
        <v>19629</v>
      </c>
      <c r="I8572" s="89"/>
    </row>
    <row r="8573">
      <c r="A8573" t="s">
        <v>11026</v>
      </c>
      <c r="B8573" t="s">
        <v>19483</v>
      </c>
      <c r="C8573" t="s">
        <v>19619</v>
      </c>
      <c r="D8573" t="s">
        <v>19619</v>
      </c>
      <c r="E8573" s="89">
        <v>1</v>
      </c>
      <c r="F8573" s="89">
        <v>704537</v>
      </c>
      <c r="G8573" s="89">
        <v>2</v>
      </c>
      <c r="H8573" t="s">
        <v>19629</v>
      </c>
      <c r="I8573" s="89"/>
    </row>
    <row r="8574">
      <c r="A8574" t="s">
        <v>11027</v>
      </c>
      <c r="B8574" t="s">
        <v>19483</v>
      </c>
      <c r="C8574" t="s">
        <v>19619</v>
      </c>
      <c r="D8574" t="s">
        <v>19620</v>
      </c>
      <c r="E8574" s="89">
        <v>0.963938133758257</v>
      </c>
      <c r="F8574" s="89">
        <v>704537</v>
      </c>
      <c r="G8574" s="89">
        <v>2</v>
      </c>
      <c r="H8574" t="s">
        <v>19629</v>
      </c>
      <c r="I8574" s="89"/>
    </row>
    <row r="8575">
      <c r="A8575" t="s">
        <v>11028</v>
      </c>
      <c r="B8575" t="s">
        <v>19483</v>
      </c>
      <c r="C8575" t="s">
        <v>19619</v>
      </c>
      <c r="D8575" t="s">
        <v>19621</v>
      </c>
      <c r="E8575" s="89">
        <v>0.5200324005388746</v>
      </c>
      <c r="F8575" s="89">
        <v>704537</v>
      </c>
      <c r="G8575" s="89">
        <v>2</v>
      </c>
      <c r="H8575" t="s">
        <v>19629</v>
      </c>
      <c r="I8575" s="89"/>
    </row>
    <row r="8576">
      <c r="A8576" t="s">
        <v>11029</v>
      </c>
      <c r="B8576" t="s">
        <v>19483</v>
      </c>
      <c r="C8576" t="s">
        <v>19619</v>
      </c>
      <c r="D8576" t="s">
        <v>19622</v>
      </c>
      <c r="E8576" s="89">
        <v>1.016766019862315</v>
      </c>
      <c r="F8576" s="89">
        <v>704537</v>
      </c>
      <c r="G8576" s="89">
        <v>2</v>
      </c>
      <c r="H8576" t="s">
        <v>19629</v>
      </c>
      <c r="I8576" s="89"/>
    </row>
    <row r="8577">
      <c r="A8577" t="s">
        <v>11030</v>
      </c>
      <c r="B8577" t="s">
        <v>19483</v>
      </c>
      <c r="C8577" t="s">
        <v>19619</v>
      </c>
      <c r="D8577" t="s">
        <v>19623</v>
      </c>
      <c r="E8577" s="89">
        <v>0.8378856190691768</v>
      </c>
      <c r="F8577" s="89">
        <v>704537</v>
      </c>
      <c r="G8577" s="89">
        <v>2</v>
      </c>
      <c r="H8577" t="s">
        <v>19629</v>
      </c>
      <c r="I8577" s="89"/>
    </row>
    <row r="8578">
      <c r="A8578" t="s">
        <v>11031</v>
      </c>
      <c r="B8578" t="s">
        <v>19480</v>
      </c>
      <c r="C8578" t="s">
        <v>19619</v>
      </c>
      <c r="D8578" t="s">
        <v>19623</v>
      </c>
      <c r="E8578" s="89">
        <v>0.8193891875089598</v>
      </c>
      <c r="F8578" s="89">
        <v>704537</v>
      </c>
      <c r="G8578" s="89">
        <v>2</v>
      </c>
      <c r="H8578" t="s">
        <v>19630</v>
      </c>
      <c r="I8578" s="89"/>
    </row>
    <row r="8579">
      <c r="A8579" t="s">
        <v>11032</v>
      </c>
      <c r="B8579" t="s">
        <v>19481</v>
      </c>
      <c r="C8579" t="s">
        <v>19619</v>
      </c>
      <c r="D8579" t="s">
        <v>19623</v>
      </c>
      <c r="E8579" s="89">
        <v>0.1921710142172876</v>
      </c>
      <c r="F8579" s="89">
        <v>704537</v>
      </c>
      <c r="G8579" s="89">
        <v>2</v>
      </c>
      <c r="H8579" t="s">
        <v>19630</v>
      </c>
      <c r="I8579" s="89"/>
    </row>
    <row r="8580">
      <c r="A8580" t="s">
        <v>11033</v>
      </c>
      <c r="B8580" t="s">
        <v>19482</v>
      </c>
      <c r="C8580" t="s">
        <v>19619</v>
      </c>
      <c r="D8580" t="s">
        <v>19623</v>
      </c>
      <c r="E8580" s="89">
        <v>0.06102103097355626</v>
      </c>
      <c r="F8580" s="89">
        <v>704537</v>
      </c>
      <c r="G8580" s="89">
        <v>2</v>
      </c>
      <c r="H8580" t="s">
        <v>19630</v>
      </c>
      <c r="I8580" s="89"/>
    </row>
    <row r="8581">
      <c r="A8581" t="s">
        <v>11034</v>
      </c>
      <c r="B8581" t="s">
        <v>19483</v>
      </c>
      <c r="C8581" t="s">
        <v>19619</v>
      </c>
      <c r="D8581" t="s">
        <v>19624</v>
      </c>
      <c r="E8581" s="89">
        <v>1.839483564416727</v>
      </c>
      <c r="F8581" s="89">
        <v>704537</v>
      </c>
      <c r="G8581" s="89">
        <v>2</v>
      </c>
      <c r="H8581" t="s">
        <v>19629</v>
      </c>
      <c r="I8581" s="89"/>
    </row>
    <row r="8582">
      <c r="A8582" t="s">
        <v>11035</v>
      </c>
      <c r="B8582" t="s">
        <v>19480</v>
      </c>
      <c r="C8582" t="s">
        <v>19619</v>
      </c>
      <c r="D8582" t="s">
        <v>19624</v>
      </c>
      <c r="E8582" s="89">
        <v>0</v>
      </c>
      <c r="F8582" s="89">
        <v>704537</v>
      </c>
      <c r="G8582" s="89">
        <v>2</v>
      </c>
      <c r="H8582" t="s">
        <v>19630</v>
      </c>
      <c r="I8582" s="89"/>
    </row>
    <row r="8583">
      <c r="A8583" t="s">
        <v>11036</v>
      </c>
      <c r="B8583" t="s">
        <v>19481</v>
      </c>
      <c r="C8583" t="s">
        <v>19619</v>
      </c>
      <c r="D8583" t="s">
        <v>19624</v>
      </c>
      <c r="E8583" s="89">
        <v>0</v>
      </c>
      <c r="F8583" s="89">
        <v>704537</v>
      </c>
      <c r="G8583" s="89">
        <v>2</v>
      </c>
      <c r="H8583" t="s">
        <v>19630</v>
      </c>
      <c r="I8583" s="89"/>
    </row>
    <row r="8584">
      <c r="A8584" t="s">
        <v>11037</v>
      </c>
      <c r="B8584" t="s">
        <v>19482</v>
      </c>
      <c r="C8584" t="s">
        <v>19619</v>
      </c>
      <c r="D8584" t="s">
        <v>19624</v>
      </c>
      <c r="E8584" s="89">
        <v>0</v>
      </c>
      <c r="F8584" s="89">
        <v>704537</v>
      </c>
      <c r="G8584" s="89">
        <v>2</v>
      </c>
      <c r="H8584" t="s">
        <v>19630</v>
      </c>
      <c r="I8584" s="89"/>
    </row>
    <row r="8585">
      <c r="A8585" t="s">
        <v>11038</v>
      </c>
      <c r="B8585" t="s">
        <v>19477</v>
      </c>
      <c r="C8585" t="s">
        <v>19620</v>
      </c>
      <c r="D8585" t="s">
        <v>19630</v>
      </c>
      <c r="E8585" s="89">
        <v>337247522324.4027</v>
      </c>
      <c r="F8585" s="89">
        <v>704537</v>
      </c>
      <c r="G8585" s="89">
        <v>2</v>
      </c>
      <c r="H8585" t="s">
        <v>19630</v>
      </c>
      <c r="I8585" s="89"/>
    </row>
    <row r="8586">
      <c r="A8586" t="s">
        <v>11039</v>
      </c>
      <c r="B8586" t="s">
        <v>19478</v>
      </c>
      <c r="C8586" t="s">
        <v>19620</v>
      </c>
      <c r="D8586" t="s">
        <v>19630</v>
      </c>
      <c r="E8586" s="89">
        <v>1</v>
      </c>
      <c r="F8586" s="89">
        <v>704537</v>
      </c>
      <c r="G8586" s="89">
        <v>2</v>
      </c>
      <c r="H8586" t="s">
        <v>19630</v>
      </c>
      <c r="I8586" s="89"/>
    </row>
    <row r="8587">
      <c r="A8587" t="s">
        <v>11040</v>
      </c>
      <c r="B8587" t="s">
        <v>19479</v>
      </c>
      <c r="C8587" t="s">
        <v>19620</v>
      </c>
      <c r="D8587" t="s">
        <v>19630</v>
      </c>
      <c r="E8587" s="89">
        <v>478679.6468097527</v>
      </c>
      <c r="F8587" s="89">
        <v>704537</v>
      </c>
      <c r="G8587" s="89">
        <v>2</v>
      </c>
      <c r="H8587" t="s">
        <v>19630</v>
      </c>
      <c r="I8587" s="89"/>
    </row>
    <row r="8588">
      <c r="A8588" t="s">
        <v>11041</v>
      </c>
      <c r="B8588" t="s">
        <v>19483</v>
      </c>
      <c r="C8588" t="s">
        <v>19620</v>
      </c>
      <c r="D8588" t="s">
        <v>19614</v>
      </c>
      <c r="E8588" s="89">
        <v>1.174948501882921</v>
      </c>
      <c r="F8588" s="89">
        <v>704537</v>
      </c>
      <c r="G8588" s="89">
        <v>2</v>
      </c>
      <c r="H8588" t="s">
        <v>19629</v>
      </c>
      <c r="I8588" s="89"/>
    </row>
    <row r="8589">
      <c r="A8589" t="s">
        <v>11042</v>
      </c>
      <c r="B8589" t="s">
        <v>19483</v>
      </c>
      <c r="C8589" t="s">
        <v>19620</v>
      </c>
      <c r="D8589" t="s">
        <v>19615</v>
      </c>
      <c r="E8589" s="89">
        <v>1.179610047433198</v>
      </c>
      <c r="F8589" s="89">
        <v>704537</v>
      </c>
      <c r="G8589" s="89">
        <v>2</v>
      </c>
      <c r="H8589" t="s">
        <v>19629</v>
      </c>
      <c r="I8589" s="89"/>
    </row>
    <row r="8590">
      <c r="A8590" t="s">
        <v>11043</v>
      </c>
      <c r="B8590" t="s">
        <v>19483</v>
      </c>
      <c r="C8590" t="s">
        <v>19620</v>
      </c>
      <c r="D8590" t="s">
        <v>19616</v>
      </c>
      <c r="E8590" s="89">
        <v>1.174955757592471</v>
      </c>
      <c r="F8590" s="89">
        <v>704537</v>
      </c>
      <c r="G8590" s="89">
        <v>2</v>
      </c>
      <c r="H8590" t="s">
        <v>19629</v>
      </c>
      <c r="I8590" s="89"/>
    </row>
    <row r="8591">
      <c r="A8591" t="s">
        <v>11044</v>
      </c>
      <c r="B8591" t="s">
        <v>19483</v>
      </c>
      <c r="C8591" t="s">
        <v>19620</v>
      </c>
      <c r="D8591" t="s">
        <v>19617</v>
      </c>
      <c r="E8591" s="89">
        <v>1.179151131354168</v>
      </c>
      <c r="F8591" s="89">
        <v>704537</v>
      </c>
      <c r="G8591" s="89">
        <v>2</v>
      </c>
      <c r="H8591" t="s">
        <v>19629</v>
      </c>
      <c r="I8591" s="89"/>
    </row>
    <row r="8592">
      <c r="A8592" t="s">
        <v>11045</v>
      </c>
      <c r="B8592" t="s">
        <v>19483</v>
      </c>
      <c r="C8592" t="s">
        <v>19620</v>
      </c>
      <c r="D8592" t="s">
        <v>19618</v>
      </c>
      <c r="E8592" s="89">
        <v>1.069042938668064</v>
      </c>
      <c r="F8592" s="89">
        <v>704537</v>
      </c>
      <c r="G8592" s="89">
        <v>2</v>
      </c>
      <c r="H8592" t="s">
        <v>19629</v>
      </c>
      <c r="I8592" s="89"/>
    </row>
    <row r="8593">
      <c r="A8593" t="s">
        <v>11046</v>
      </c>
      <c r="B8593" t="s">
        <v>19483</v>
      </c>
      <c r="C8593" t="s">
        <v>19620</v>
      </c>
      <c r="D8593" t="s">
        <v>19619</v>
      </c>
      <c r="E8593" s="89">
        <v>1.037876254030856</v>
      </c>
      <c r="F8593" s="89">
        <v>704537</v>
      </c>
      <c r="G8593" s="89">
        <v>2</v>
      </c>
      <c r="H8593" t="s">
        <v>19629</v>
      </c>
      <c r="I8593" s="89"/>
    </row>
    <row r="8594">
      <c r="A8594" t="s">
        <v>11047</v>
      </c>
      <c r="B8594" t="s">
        <v>19483</v>
      </c>
      <c r="C8594" t="s">
        <v>19620</v>
      </c>
      <c r="D8594" t="s">
        <v>19620</v>
      </c>
      <c r="E8594" s="89">
        <v>1</v>
      </c>
      <c r="F8594" s="89">
        <v>704537</v>
      </c>
      <c r="G8594" s="89">
        <v>2</v>
      </c>
      <c r="H8594" t="s">
        <v>19629</v>
      </c>
      <c r="I8594" s="89"/>
    </row>
    <row r="8595">
      <c r="A8595" t="s">
        <v>11048</v>
      </c>
      <c r="B8595" t="s">
        <v>19483</v>
      </c>
      <c r="C8595" t="s">
        <v>19620</v>
      </c>
      <c r="D8595" t="s">
        <v>19621</v>
      </c>
      <c r="E8595" s="89">
        <v>0.5381686800030806</v>
      </c>
      <c r="F8595" s="89">
        <v>704537</v>
      </c>
      <c r="G8595" s="89">
        <v>2</v>
      </c>
      <c r="H8595" t="s">
        <v>19629</v>
      </c>
      <c r="I8595" s="89"/>
    </row>
    <row r="8596">
      <c r="A8596" t="s">
        <v>11049</v>
      </c>
      <c r="B8596" t="s">
        <v>19483</v>
      </c>
      <c r="C8596" t="s">
        <v>19620</v>
      </c>
      <c r="D8596" t="s">
        <v>19622</v>
      </c>
      <c r="E8596" s="89">
        <v>1.054629251652343</v>
      </c>
      <c r="F8596" s="89">
        <v>704537</v>
      </c>
      <c r="G8596" s="89">
        <v>2</v>
      </c>
      <c r="H8596" t="s">
        <v>19629</v>
      </c>
      <c r="I8596" s="89"/>
    </row>
    <row r="8597">
      <c r="A8597" t="s">
        <v>11050</v>
      </c>
      <c r="B8597" t="s">
        <v>19483</v>
      </c>
      <c r="C8597" t="s">
        <v>19620</v>
      </c>
      <c r="D8597" t="s">
        <v>19623</v>
      </c>
      <c r="E8597" s="89">
        <v>0.8686385124146403</v>
      </c>
      <c r="F8597" s="89">
        <v>704537</v>
      </c>
      <c r="G8597" s="89">
        <v>2</v>
      </c>
      <c r="H8597" t="s">
        <v>19629</v>
      </c>
      <c r="I8597" s="89"/>
    </row>
    <row r="8598">
      <c r="A8598" t="s">
        <v>11051</v>
      </c>
      <c r="B8598" t="s">
        <v>19480</v>
      </c>
      <c r="C8598" t="s">
        <v>19620</v>
      </c>
      <c r="D8598" t="s">
        <v>19623</v>
      </c>
      <c r="E8598" s="89">
        <v>0.758033999633802</v>
      </c>
      <c r="F8598" s="89">
        <v>704537</v>
      </c>
      <c r="G8598" s="89">
        <v>2</v>
      </c>
      <c r="H8598" t="s">
        <v>19630</v>
      </c>
      <c r="I8598" s="89"/>
    </row>
    <row r="8599">
      <c r="A8599" t="s">
        <v>11052</v>
      </c>
      <c r="B8599" t="s">
        <v>19481</v>
      </c>
      <c r="C8599" t="s">
        <v>19620</v>
      </c>
      <c r="D8599" t="s">
        <v>19623</v>
      </c>
      <c r="E8599" s="89">
        <v>0.1690680835786898</v>
      </c>
      <c r="F8599" s="89">
        <v>704537</v>
      </c>
      <c r="G8599" s="89">
        <v>2</v>
      </c>
      <c r="H8599" t="s">
        <v>19630</v>
      </c>
      <c r="I8599" s="89"/>
    </row>
    <row r="8600">
      <c r="A8600" t="s">
        <v>11053</v>
      </c>
      <c r="B8600" t="s">
        <v>19482</v>
      </c>
      <c r="C8600" t="s">
        <v>19620</v>
      </c>
      <c r="D8600" t="s">
        <v>19623</v>
      </c>
      <c r="E8600" s="89">
        <v>0.05128421379660115</v>
      </c>
      <c r="F8600" s="89">
        <v>704537</v>
      </c>
      <c r="G8600" s="89">
        <v>2</v>
      </c>
      <c r="H8600" t="s">
        <v>19630</v>
      </c>
      <c r="I8600" s="89"/>
    </row>
    <row r="8601">
      <c r="A8601" t="s">
        <v>11054</v>
      </c>
      <c r="B8601" t="s">
        <v>19483</v>
      </c>
      <c r="C8601" t="s">
        <v>19620</v>
      </c>
      <c r="D8601" t="s">
        <v>19624</v>
      </c>
      <c r="E8601" s="89">
        <v>1.907238197230567</v>
      </c>
      <c r="F8601" s="89">
        <v>704537</v>
      </c>
      <c r="G8601" s="89">
        <v>2</v>
      </c>
      <c r="H8601" t="s">
        <v>19629</v>
      </c>
      <c r="I8601" s="89"/>
    </row>
    <row r="8602">
      <c r="A8602" t="s">
        <v>11055</v>
      </c>
      <c r="B8602" t="s">
        <v>19480</v>
      </c>
      <c r="C8602" t="s">
        <v>19620</v>
      </c>
      <c r="D8602" t="s">
        <v>19624</v>
      </c>
      <c r="E8602" s="89">
        <v>0</v>
      </c>
      <c r="F8602" s="89">
        <v>704537</v>
      </c>
      <c r="G8602" s="89">
        <v>2</v>
      </c>
      <c r="H8602" t="s">
        <v>19630</v>
      </c>
      <c r="I8602" s="89"/>
    </row>
    <row r="8603">
      <c r="A8603" t="s">
        <v>11056</v>
      </c>
      <c r="B8603" t="s">
        <v>19481</v>
      </c>
      <c r="C8603" t="s">
        <v>19620</v>
      </c>
      <c r="D8603" t="s">
        <v>19624</v>
      </c>
      <c r="E8603" s="89">
        <v>0</v>
      </c>
      <c r="F8603" s="89">
        <v>704537</v>
      </c>
      <c r="G8603" s="89">
        <v>2</v>
      </c>
      <c r="H8603" t="s">
        <v>19630</v>
      </c>
      <c r="I8603" s="89"/>
    </row>
    <row r="8604">
      <c r="A8604" t="s">
        <v>11057</v>
      </c>
      <c r="B8604" t="s">
        <v>19482</v>
      </c>
      <c r="C8604" t="s">
        <v>19620</v>
      </c>
      <c r="D8604" t="s">
        <v>19624</v>
      </c>
      <c r="E8604" s="89">
        <v>0</v>
      </c>
      <c r="F8604" s="89">
        <v>704537</v>
      </c>
      <c r="G8604" s="89">
        <v>2</v>
      </c>
      <c r="H8604" t="s">
        <v>19630</v>
      </c>
      <c r="I8604" s="89"/>
    </row>
    <row r="8605">
      <c r="A8605" t="s">
        <v>11058</v>
      </c>
      <c r="B8605" t="s">
        <v>19477</v>
      </c>
      <c r="C8605" t="s">
        <v>19621</v>
      </c>
      <c r="D8605" t="s">
        <v>19630</v>
      </c>
      <c r="E8605" s="89">
        <v>742373943245.7025</v>
      </c>
      <c r="F8605" s="89">
        <v>704537</v>
      </c>
      <c r="G8605" s="89">
        <v>2</v>
      </c>
      <c r="H8605" t="s">
        <v>19630</v>
      </c>
      <c r="I8605" s="89"/>
    </row>
    <row r="8606">
      <c r="A8606" t="s">
        <v>11059</v>
      </c>
      <c r="B8606" t="s">
        <v>19478</v>
      </c>
      <c r="C8606" t="s">
        <v>19621</v>
      </c>
      <c r="D8606" t="s">
        <v>19630</v>
      </c>
      <c r="E8606" s="89">
        <v>1</v>
      </c>
      <c r="F8606" s="89">
        <v>704537</v>
      </c>
      <c r="G8606" s="89">
        <v>2</v>
      </c>
      <c r="H8606" t="s">
        <v>19630</v>
      </c>
      <c r="I8606" s="89"/>
    </row>
    <row r="8607">
      <c r="A8607" t="s">
        <v>11060</v>
      </c>
      <c r="B8607" t="s">
        <v>19479</v>
      </c>
      <c r="C8607" t="s">
        <v>19621</v>
      </c>
      <c r="D8607" t="s">
        <v>19630</v>
      </c>
      <c r="E8607" s="89">
        <v>1053704.692934087</v>
      </c>
      <c r="F8607" s="89">
        <v>704537</v>
      </c>
      <c r="G8607" s="89">
        <v>2</v>
      </c>
      <c r="H8607" t="s">
        <v>19630</v>
      </c>
      <c r="I8607" s="89"/>
    </row>
    <row r="8608">
      <c r="A8608" t="s">
        <v>11061</v>
      </c>
      <c r="B8608" t="s">
        <v>19483</v>
      </c>
      <c r="C8608" t="s">
        <v>19621</v>
      </c>
      <c r="D8608" t="s">
        <v>19614</v>
      </c>
      <c r="E8608" s="89">
        <v>2.606226370336328</v>
      </c>
      <c r="F8608" s="89">
        <v>704537</v>
      </c>
      <c r="G8608" s="89">
        <v>2</v>
      </c>
      <c r="H8608" t="s">
        <v>19629</v>
      </c>
      <c r="I8608" s="89"/>
    </row>
    <row r="8609">
      <c r="A8609" t="s">
        <v>11062</v>
      </c>
      <c r="B8609" t="s">
        <v>19483</v>
      </c>
      <c r="C8609" t="s">
        <v>19621</v>
      </c>
      <c r="D8609" t="s">
        <v>19615</v>
      </c>
      <c r="E8609" s="89">
        <v>2.618928548657304</v>
      </c>
      <c r="F8609" s="89">
        <v>704537</v>
      </c>
      <c r="G8609" s="89">
        <v>2</v>
      </c>
      <c r="H8609" t="s">
        <v>19629</v>
      </c>
      <c r="I8609" s="89"/>
    </row>
    <row r="8610">
      <c r="A8610" t="s">
        <v>11063</v>
      </c>
      <c r="B8610" t="s">
        <v>19483</v>
      </c>
      <c r="C8610" t="s">
        <v>19621</v>
      </c>
      <c r="D8610" t="s">
        <v>19616</v>
      </c>
      <c r="E8610" s="89">
        <v>2.606233679492481</v>
      </c>
      <c r="F8610" s="89">
        <v>704537</v>
      </c>
      <c r="G8610" s="89">
        <v>2</v>
      </c>
      <c r="H8610" t="s">
        <v>19629</v>
      </c>
      <c r="I8610" s="89"/>
    </row>
    <row r="8611">
      <c r="A8611" t="s">
        <v>11064</v>
      </c>
      <c r="B8611" t="s">
        <v>19483</v>
      </c>
      <c r="C8611" t="s">
        <v>19621</v>
      </c>
      <c r="D8611" t="s">
        <v>19617</v>
      </c>
      <c r="E8611" s="89">
        <v>2.617995057009187</v>
      </c>
      <c r="F8611" s="89">
        <v>704537</v>
      </c>
      <c r="G8611" s="89">
        <v>2</v>
      </c>
      <c r="H8611" t="s">
        <v>19629</v>
      </c>
      <c r="I8611" s="89"/>
    </row>
    <row r="8612">
      <c r="A8612" t="s">
        <v>11065</v>
      </c>
      <c r="B8612" t="s">
        <v>19483</v>
      </c>
      <c r="C8612" t="s">
        <v>19621</v>
      </c>
      <c r="D8612" t="s">
        <v>19618</v>
      </c>
      <c r="E8612" s="89">
        <v>2.4020952433461</v>
      </c>
      <c r="F8612" s="89">
        <v>704537</v>
      </c>
      <c r="G8612" s="89">
        <v>2</v>
      </c>
      <c r="H8612" t="s">
        <v>19629</v>
      </c>
      <c r="I8612" s="89"/>
    </row>
    <row r="8613">
      <c r="A8613" t="s">
        <v>11066</v>
      </c>
      <c r="B8613" t="s">
        <v>19483</v>
      </c>
      <c r="C8613" t="s">
        <v>19621</v>
      </c>
      <c r="D8613" t="s">
        <v>19619</v>
      </c>
      <c r="E8613" s="89">
        <v>2.349815695930953</v>
      </c>
      <c r="F8613" s="89">
        <v>704537</v>
      </c>
      <c r="G8613" s="89">
        <v>2</v>
      </c>
      <c r="H8613" t="s">
        <v>19629</v>
      </c>
      <c r="I8613" s="89"/>
    </row>
    <row r="8614">
      <c r="A8614" t="s">
        <v>11067</v>
      </c>
      <c r="B8614" t="s">
        <v>19483</v>
      </c>
      <c r="C8614" t="s">
        <v>19621</v>
      </c>
      <c r="D8614" t="s">
        <v>19620</v>
      </c>
      <c r="E8614" s="89">
        <v>2.258597260418795</v>
      </c>
      <c r="F8614" s="89">
        <v>704537</v>
      </c>
      <c r="G8614" s="89">
        <v>2</v>
      </c>
      <c r="H8614" t="s">
        <v>19629</v>
      </c>
      <c r="I8614" s="89"/>
    </row>
    <row r="8615">
      <c r="A8615" t="s">
        <v>11068</v>
      </c>
      <c r="B8615" t="s">
        <v>19483</v>
      </c>
      <c r="C8615" t="s">
        <v>19621</v>
      </c>
      <c r="D8615" t="s">
        <v>19621</v>
      </c>
      <c r="E8615" s="89">
        <v>1</v>
      </c>
      <c r="F8615" s="89">
        <v>704537</v>
      </c>
      <c r="G8615" s="89">
        <v>2</v>
      </c>
      <c r="H8615" t="s">
        <v>19629</v>
      </c>
      <c r="I8615" s="89"/>
    </row>
    <row r="8616">
      <c r="A8616" t="s">
        <v>11069</v>
      </c>
      <c r="B8616" t="s">
        <v>19483</v>
      </c>
      <c r="C8616" t="s">
        <v>19621</v>
      </c>
      <c r="D8616" t="s">
        <v>19622</v>
      </c>
      <c r="E8616" s="89">
        <v>2.362848237240746</v>
      </c>
      <c r="F8616" s="89">
        <v>704537</v>
      </c>
      <c r="G8616" s="89">
        <v>2</v>
      </c>
      <c r="H8616" t="s">
        <v>19629</v>
      </c>
      <c r="I8616" s="89"/>
    </row>
    <row r="8617">
      <c r="A8617" t="s">
        <v>11070</v>
      </c>
      <c r="B8617" t="s">
        <v>19483</v>
      </c>
      <c r="C8617" t="s">
        <v>19621</v>
      </c>
      <c r="D8617" t="s">
        <v>19623</v>
      </c>
      <c r="E8617" s="89">
        <v>1.887611989827563</v>
      </c>
      <c r="F8617" s="89">
        <v>704537</v>
      </c>
      <c r="G8617" s="89">
        <v>2</v>
      </c>
      <c r="H8617" t="s">
        <v>19629</v>
      </c>
      <c r="I8617" s="89"/>
    </row>
    <row r="8618">
      <c r="A8618" t="s">
        <v>11071</v>
      </c>
      <c r="B8618" t="s">
        <v>19480</v>
      </c>
      <c r="C8618" t="s">
        <v>19621</v>
      </c>
      <c r="D8618" t="s">
        <v>19623</v>
      </c>
      <c r="E8618" s="89">
        <v>0.1387350841758488</v>
      </c>
      <c r="F8618" s="89">
        <v>704537</v>
      </c>
      <c r="G8618" s="89">
        <v>2</v>
      </c>
      <c r="H8618" t="s">
        <v>19630</v>
      </c>
      <c r="I8618" s="89"/>
    </row>
    <row r="8619">
      <c r="A8619" t="s">
        <v>11072</v>
      </c>
      <c r="B8619" t="s">
        <v>19481</v>
      </c>
      <c r="C8619" t="s">
        <v>19621</v>
      </c>
      <c r="D8619" t="s">
        <v>19623</v>
      </c>
      <c r="E8619" s="89">
        <v>0.02255714972047973</v>
      </c>
      <c r="F8619" s="89">
        <v>704537</v>
      </c>
      <c r="G8619" s="89">
        <v>2</v>
      </c>
      <c r="H8619" t="s">
        <v>19630</v>
      </c>
      <c r="I8619" s="89"/>
    </row>
    <row r="8620">
      <c r="A8620" t="s">
        <v>11073</v>
      </c>
      <c r="B8620" t="s">
        <v>19482</v>
      </c>
      <c r="C8620" t="s">
        <v>19621</v>
      </c>
      <c r="D8620" t="s">
        <v>19623</v>
      </c>
      <c r="E8620" s="89">
        <v>0.005559847181703973</v>
      </c>
      <c r="F8620" s="89">
        <v>704537</v>
      </c>
      <c r="G8620" s="89">
        <v>2</v>
      </c>
      <c r="H8620" t="s">
        <v>19630</v>
      </c>
      <c r="I8620" s="89"/>
    </row>
    <row r="8621">
      <c r="A8621" t="s">
        <v>11074</v>
      </c>
      <c r="B8621" t="s">
        <v>19483</v>
      </c>
      <c r="C8621" t="s">
        <v>19621</v>
      </c>
      <c r="D8621" t="s">
        <v>19624</v>
      </c>
      <c r="E8621" s="89">
        <v>4.183373500595358</v>
      </c>
      <c r="F8621" s="89">
        <v>704537</v>
      </c>
      <c r="G8621" s="89">
        <v>2</v>
      </c>
      <c r="H8621" t="s">
        <v>19629</v>
      </c>
      <c r="I8621" s="89"/>
    </row>
    <row r="8622">
      <c r="A8622" t="s">
        <v>11075</v>
      </c>
      <c r="B8622" t="s">
        <v>19480</v>
      </c>
      <c r="C8622" t="s">
        <v>19621</v>
      </c>
      <c r="D8622" t="s">
        <v>19624</v>
      </c>
      <c r="E8622" s="89">
        <v>0</v>
      </c>
      <c r="F8622" s="89">
        <v>704537</v>
      </c>
      <c r="G8622" s="89">
        <v>2</v>
      </c>
      <c r="H8622" t="s">
        <v>19630</v>
      </c>
      <c r="I8622" s="89"/>
    </row>
    <row r="8623">
      <c r="A8623" t="s">
        <v>11076</v>
      </c>
      <c r="B8623" t="s">
        <v>19481</v>
      </c>
      <c r="C8623" t="s">
        <v>19621</v>
      </c>
      <c r="D8623" t="s">
        <v>19624</v>
      </c>
      <c r="E8623" s="89">
        <v>0</v>
      </c>
      <c r="F8623" s="89">
        <v>704537</v>
      </c>
      <c r="G8623" s="89">
        <v>2</v>
      </c>
      <c r="H8623" t="s">
        <v>19630</v>
      </c>
      <c r="I8623" s="89"/>
    </row>
    <row r="8624">
      <c r="A8624" t="s">
        <v>11077</v>
      </c>
      <c r="B8624" t="s">
        <v>19482</v>
      </c>
      <c r="C8624" t="s">
        <v>19621</v>
      </c>
      <c r="D8624" t="s">
        <v>19624</v>
      </c>
      <c r="E8624" s="89">
        <v>0</v>
      </c>
      <c r="F8624" s="89">
        <v>704537</v>
      </c>
      <c r="G8624" s="89">
        <v>2</v>
      </c>
      <c r="H8624" t="s">
        <v>19630</v>
      </c>
      <c r="I8624" s="89"/>
    </row>
    <row r="8625">
      <c r="A8625" t="s">
        <v>11078</v>
      </c>
      <c r="B8625" t="s">
        <v>19477</v>
      </c>
      <c r="C8625" t="s">
        <v>19622</v>
      </c>
      <c r="D8625" t="s">
        <v>19630</v>
      </c>
      <c r="E8625" s="89">
        <v>320888127791.8137</v>
      </c>
      <c r="F8625" s="89">
        <v>704537</v>
      </c>
      <c r="G8625" s="89">
        <v>2</v>
      </c>
      <c r="H8625" t="s">
        <v>19630</v>
      </c>
      <c r="I8625" s="89"/>
    </row>
    <row r="8626">
      <c r="A8626" t="s">
        <v>11079</v>
      </c>
      <c r="B8626" t="s">
        <v>19478</v>
      </c>
      <c r="C8626" t="s">
        <v>19622</v>
      </c>
      <c r="D8626" t="s">
        <v>19630</v>
      </c>
      <c r="E8626" s="89">
        <v>1</v>
      </c>
      <c r="F8626" s="89">
        <v>704537</v>
      </c>
      <c r="G8626" s="89">
        <v>2</v>
      </c>
      <c r="H8626" t="s">
        <v>19630</v>
      </c>
      <c r="I8626" s="89"/>
    </row>
    <row r="8627">
      <c r="A8627" t="s">
        <v>11080</v>
      </c>
      <c r="B8627" t="s">
        <v>19479</v>
      </c>
      <c r="C8627" t="s">
        <v>19622</v>
      </c>
      <c r="D8627" t="s">
        <v>19630</v>
      </c>
      <c r="E8627" s="89">
        <v>455459.5823807887</v>
      </c>
      <c r="F8627" s="89">
        <v>704537</v>
      </c>
      <c r="G8627" s="89">
        <v>2</v>
      </c>
      <c r="H8627" t="s">
        <v>19630</v>
      </c>
      <c r="I8627" s="89"/>
    </row>
    <row r="8628">
      <c r="A8628" t="s">
        <v>11081</v>
      </c>
      <c r="B8628" t="s">
        <v>19483</v>
      </c>
      <c r="C8628" t="s">
        <v>19622</v>
      </c>
      <c r="D8628" t="s">
        <v>19614</v>
      </c>
      <c r="E8628" s="89">
        <v>1.117925705452191</v>
      </c>
      <c r="F8628" s="89">
        <v>704537</v>
      </c>
      <c r="G8628" s="89">
        <v>2</v>
      </c>
      <c r="H8628" t="s">
        <v>19629</v>
      </c>
      <c r="I8628" s="89"/>
    </row>
    <row r="8629">
      <c r="A8629" t="s">
        <v>11082</v>
      </c>
      <c r="B8629" t="s">
        <v>19483</v>
      </c>
      <c r="C8629" t="s">
        <v>19622</v>
      </c>
      <c r="D8629" t="s">
        <v>19615</v>
      </c>
      <c r="E8629" s="89">
        <v>1.122619407676917</v>
      </c>
      <c r="F8629" s="89">
        <v>704537</v>
      </c>
      <c r="G8629" s="89">
        <v>2</v>
      </c>
      <c r="H8629" t="s">
        <v>19629</v>
      </c>
      <c r="I8629" s="89"/>
    </row>
    <row r="8630">
      <c r="A8630" t="s">
        <v>11083</v>
      </c>
      <c r="B8630" t="s">
        <v>19483</v>
      </c>
      <c r="C8630" t="s">
        <v>19622</v>
      </c>
      <c r="D8630" t="s">
        <v>19616</v>
      </c>
      <c r="E8630" s="89">
        <v>1.117932560215763</v>
      </c>
      <c r="F8630" s="89">
        <v>704537</v>
      </c>
      <c r="G8630" s="89">
        <v>2</v>
      </c>
      <c r="H8630" t="s">
        <v>19629</v>
      </c>
      <c r="I8630" s="89"/>
    </row>
    <row r="8631">
      <c r="A8631" t="s">
        <v>11084</v>
      </c>
      <c r="B8631" t="s">
        <v>19483</v>
      </c>
      <c r="C8631" t="s">
        <v>19622</v>
      </c>
      <c r="D8631" t="s">
        <v>19617</v>
      </c>
      <c r="E8631" s="89">
        <v>1.122184738819848</v>
      </c>
      <c r="F8631" s="89">
        <v>704537</v>
      </c>
      <c r="G8631" s="89">
        <v>2</v>
      </c>
      <c r="H8631" t="s">
        <v>19629</v>
      </c>
      <c r="I8631" s="89"/>
    </row>
    <row r="8632">
      <c r="A8632" t="s">
        <v>11085</v>
      </c>
      <c r="B8632" t="s">
        <v>19483</v>
      </c>
      <c r="C8632" t="s">
        <v>19622</v>
      </c>
      <c r="D8632" t="s">
        <v>19618</v>
      </c>
      <c r="E8632" s="89">
        <v>1.018865686689581</v>
      </c>
      <c r="F8632" s="89">
        <v>704537</v>
      </c>
      <c r="G8632" s="89">
        <v>2</v>
      </c>
      <c r="H8632" t="s">
        <v>19629</v>
      </c>
      <c r="I8632" s="89"/>
    </row>
    <row r="8633">
      <c r="A8633" t="s">
        <v>11086</v>
      </c>
      <c r="B8633" t="s">
        <v>19483</v>
      </c>
      <c r="C8633" t="s">
        <v>19622</v>
      </c>
      <c r="D8633" t="s">
        <v>19619</v>
      </c>
      <c r="E8633" s="89">
        <v>0.9903707339006989</v>
      </c>
      <c r="F8633" s="89">
        <v>704537</v>
      </c>
      <c r="G8633" s="89">
        <v>2</v>
      </c>
      <c r="H8633" t="s">
        <v>19629</v>
      </c>
      <c r="I8633" s="89"/>
    </row>
    <row r="8634">
      <c r="A8634" t="s">
        <v>11087</v>
      </c>
      <c r="B8634" t="s">
        <v>19483</v>
      </c>
      <c r="C8634" t="s">
        <v>19622</v>
      </c>
      <c r="D8634" t="s">
        <v>19620</v>
      </c>
      <c r="E8634" s="89">
        <v>0.9541026274163682</v>
      </c>
      <c r="F8634" s="89">
        <v>704537</v>
      </c>
      <c r="G8634" s="89">
        <v>2</v>
      </c>
      <c r="H8634" t="s">
        <v>19629</v>
      </c>
      <c r="I8634" s="89"/>
    </row>
    <row r="8635">
      <c r="A8635" t="s">
        <v>11088</v>
      </c>
      <c r="B8635" t="s">
        <v>19483</v>
      </c>
      <c r="C8635" t="s">
        <v>19622</v>
      </c>
      <c r="D8635" t="s">
        <v>19621</v>
      </c>
      <c r="E8635" s="89">
        <v>0.5085694681700078</v>
      </c>
      <c r="F8635" s="89">
        <v>704537</v>
      </c>
      <c r="G8635" s="89">
        <v>2</v>
      </c>
      <c r="H8635" t="s">
        <v>19629</v>
      </c>
      <c r="I8635" s="89"/>
    </row>
    <row r="8636">
      <c r="A8636" t="s">
        <v>11089</v>
      </c>
      <c r="B8636" t="s">
        <v>19483</v>
      </c>
      <c r="C8636" t="s">
        <v>19622</v>
      </c>
      <c r="D8636" t="s">
        <v>19622</v>
      </c>
      <c r="E8636" s="89">
        <v>1</v>
      </c>
      <c r="F8636" s="89">
        <v>704537</v>
      </c>
      <c r="G8636" s="89">
        <v>2</v>
      </c>
      <c r="H8636" t="s">
        <v>19629</v>
      </c>
      <c r="I8636" s="89"/>
    </row>
    <row r="8637">
      <c r="A8637" t="s">
        <v>11090</v>
      </c>
      <c r="B8637" t="s">
        <v>19483</v>
      </c>
      <c r="C8637" t="s">
        <v>19622</v>
      </c>
      <c r="D8637" t="s">
        <v>19623</v>
      </c>
      <c r="E8637" s="89">
        <v>0.8262295447169772</v>
      </c>
      <c r="F8637" s="89">
        <v>704537</v>
      </c>
      <c r="G8637" s="89">
        <v>2</v>
      </c>
      <c r="H8637" t="s">
        <v>19629</v>
      </c>
      <c r="I8637" s="89"/>
    </row>
    <row r="8638">
      <c r="A8638" t="s">
        <v>11091</v>
      </c>
      <c r="B8638" t="s">
        <v>19480</v>
      </c>
      <c r="C8638" t="s">
        <v>19622</v>
      </c>
      <c r="D8638" t="s">
        <v>19623</v>
      </c>
      <c r="E8638" s="89">
        <v>0.832708573148039</v>
      </c>
      <c r="F8638" s="89">
        <v>704537</v>
      </c>
      <c r="G8638" s="89">
        <v>2</v>
      </c>
      <c r="H8638" t="s">
        <v>19630</v>
      </c>
      <c r="I8638" s="89"/>
    </row>
    <row r="8639">
      <c r="A8639" t="s">
        <v>11092</v>
      </c>
      <c r="B8639" t="s">
        <v>19481</v>
      </c>
      <c r="C8639" t="s">
        <v>19622</v>
      </c>
      <c r="D8639" t="s">
        <v>19623</v>
      </c>
      <c r="E8639" s="89">
        <v>0.2007483466048654</v>
      </c>
      <c r="F8639" s="89">
        <v>704537</v>
      </c>
      <c r="G8639" s="89">
        <v>2</v>
      </c>
      <c r="H8639" t="s">
        <v>19630</v>
      </c>
      <c r="I8639" s="89"/>
    </row>
    <row r="8640">
      <c r="A8640" t="s">
        <v>11093</v>
      </c>
      <c r="B8640" t="s">
        <v>19482</v>
      </c>
      <c r="C8640" t="s">
        <v>19622</v>
      </c>
      <c r="D8640" t="s">
        <v>19623</v>
      </c>
      <c r="E8640" s="89">
        <v>0.0647867140460863</v>
      </c>
      <c r="F8640" s="89">
        <v>704537</v>
      </c>
      <c r="G8640" s="89">
        <v>2</v>
      </c>
      <c r="H8640" t="s">
        <v>19630</v>
      </c>
      <c r="I8640" s="89"/>
    </row>
    <row r="8641">
      <c r="A8641" t="s">
        <v>11094</v>
      </c>
      <c r="B8641" t="s">
        <v>19483</v>
      </c>
      <c r="C8641" t="s">
        <v>19622</v>
      </c>
      <c r="D8641" t="s">
        <v>19624</v>
      </c>
      <c r="E8641" s="89">
        <v>1.814554157053865</v>
      </c>
      <c r="F8641" s="89">
        <v>704537</v>
      </c>
      <c r="G8641" s="89">
        <v>2</v>
      </c>
      <c r="H8641" t="s">
        <v>19629</v>
      </c>
      <c r="I8641" s="89"/>
    </row>
    <row r="8642">
      <c r="A8642" t="s">
        <v>11095</v>
      </c>
      <c r="B8642" t="s">
        <v>19480</v>
      </c>
      <c r="C8642" t="s">
        <v>19622</v>
      </c>
      <c r="D8642" t="s">
        <v>19624</v>
      </c>
      <c r="E8642" s="89">
        <v>0</v>
      </c>
      <c r="F8642" s="89">
        <v>704537</v>
      </c>
      <c r="G8642" s="89">
        <v>2</v>
      </c>
      <c r="H8642" t="s">
        <v>19630</v>
      </c>
      <c r="I8642" s="89"/>
    </row>
    <row r="8643">
      <c r="A8643" t="s">
        <v>11096</v>
      </c>
      <c r="B8643" t="s">
        <v>19481</v>
      </c>
      <c r="C8643" t="s">
        <v>19622</v>
      </c>
      <c r="D8643" t="s">
        <v>19624</v>
      </c>
      <c r="E8643" s="89">
        <v>0</v>
      </c>
      <c r="F8643" s="89">
        <v>704537</v>
      </c>
      <c r="G8643" s="89">
        <v>2</v>
      </c>
      <c r="H8643" t="s">
        <v>19630</v>
      </c>
      <c r="I8643" s="89"/>
    </row>
    <row r="8644">
      <c r="A8644" t="s">
        <v>11097</v>
      </c>
      <c r="B8644" t="s">
        <v>19482</v>
      </c>
      <c r="C8644" t="s">
        <v>19622</v>
      </c>
      <c r="D8644" t="s">
        <v>19624</v>
      </c>
      <c r="E8644" s="89">
        <v>0</v>
      </c>
      <c r="F8644" s="89">
        <v>704537</v>
      </c>
      <c r="G8644" s="89">
        <v>2</v>
      </c>
      <c r="H8644" t="s">
        <v>19630</v>
      </c>
      <c r="I8644" s="89"/>
    </row>
    <row r="8645">
      <c r="A8645" t="s">
        <v>11098</v>
      </c>
      <c r="B8645" t="s">
        <v>19483</v>
      </c>
      <c r="C8645" t="s">
        <v>19523</v>
      </c>
      <c r="D8645" t="s">
        <v>19614</v>
      </c>
      <c r="E8645" s="89">
        <v>0.0792626834137406</v>
      </c>
      <c r="F8645" s="89">
        <v>704537</v>
      </c>
      <c r="G8645" s="89">
        <v>2</v>
      </c>
      <c r="H8645" t="s">
        <v>19629</v>
      </c>
      <c r="I8645" s="89"/>
    </row>
    <row r="8646">
      <c r="A8646" t="s">
        <v>11099</v>
      </c>
      <c r="B8646" t="s">
        <v>19483</v>
      </c>
      <c r="C8646" t="s">
        <v>19523</v>
      </c>
      <c r="D8646" t="s">
        <v>19615</v>
      </c>
      <c r="E8646" s="89">
        <v>0.08670251618320549</v>
      </c>
      <c r="F8646" s="89">
        <v>704537</v>
      </c>
      <c r="G8646" s="89">
        <v>2</v>
      </c>
      <c r="H8646" t="s">
        <v>19629</v>
      </c>
      <c r="I8646" s="89"/>
    </row>
    <row r="8647">
      <c r="A8647" t="s">
        <v>11100</v>
      </c>
      <c r="B8647" t="s">
        <v>19483</v>
      </c>
      <c r="C8647" t="s">
        <v>19523</v>
      </c>
      <c r="D8647" t="s">
        <v>19616</v>
      </c>
      <c r="E8647" s="89">
        <v>0.0792626834137406</v>
      </c>
      <c r="F8647" s="89">
        <v>704537</v>
      </c>
      <c r="G8647" s="89">
        <v>2</v>
      </c>
      <c r="H8647" t="s">
        <v>19629</v>
      </c>
      <c r="I8647" s="89"/>
    </row>
    <row r="8648">
      <c r="A8648" t="s">
        <v>11101</v>
      </c>
      <c r="B8648" t="s">
        <v>19483</v>
      </c>
      <c r="C8648" t="s">
        <v>19523</v>
      </c>
      <c r="D8648" t="s">
        <v>19617</v>
      </c>
      <c r="E8648" s="89">
        <v>0.08670251618320549</v>
      </c>
      <c r="F8648" s="89">
        <v>704537</v>
      </c>
      <c r="G8648" s="89">
        <v>2</v>
      </c>
      <c r="H8648" t="s">
        <v>19629</v>
      </c>
      <c r="I8648" s="89"/>
    </row>
    <row r="8649">
      <c r="A8649" t="s">
        <v>11102</v>
      </c>
      <c r="B8649" t="s">
        <v>19483</v>
      </c>
      <c r="C8649" t="s">
        <v>19523</v>
      </c>
      <c r="D8649" t="s">
        <v>19618</v>
      </c>
      <c r="E8649" s="89">
        <v>0.08320062372690204</v>
      </c>
      <c r="F8649" s="89">
        <v>704537</v>
      </c>
      <c r="G8649" s="89">
        <v>2</v>
      </c>
      <c r="H8649" t="s">
        <v>19629</v>
      </c>
      <c r="I8649" s="89"/>
    </row>
    <row r="8650">
      <c r="A8650" t="s">
        <v>11103</v>
      </c>
      <c r="B8650" t="s">
        <v>19483</v>
      </c>
      <c r="C8650" t="s">
        <v>19523</v>
      </c>
      <c r="D8650" t="s">
        <v>19619</v>
      </c>
      <c r="E8650" s="89">
        <v>0.08251035413772455</v>
      </c>
      <c r="F8650" s="89">
        <v>704537</v>
      </c>
      <c r="G8650" s="89">
        <v>2</v>
      </c>
      <c r="H8650" t="s">
        <v>19629</v>
      </c>
      <c r="I8650" s="89"/>
    </row>
    <row r="8651">
      <c r="A8651" t="s">
        <v>11104</v>
      </c>
      <c r="B8651" t="s">
        <v>19483</v>
      </c>
      <c r="C8651" t="s">
        <v>19523</v>
      </c>
      <c r="D8651" t="s">
        <v>19620</v>
      </c>
      <c r="E8651" s="89">
        <v>0.07901639587398593</v>
      </c>
      <c r="F8651" s="89">
        <v>704537</v>
      </c>
      <c r="G8651" s="89">
        <v>2</v>
      </c>
      <c r="H8651" t="s">
        <v>19629</v>
      </c>
      <c r="I8651" s="89"/>
    </row>
    <row r="8652">
      <c r="A8652" t="s">
        <v>11105</v>
      </c>
      <c r="B8652" t="s">
        <v>19483</v>
      </c>
      <c r="C8652" t="s">
        <v>19523</v>
      </c>
      <c r="D8652" t="s">
        <v>19621</v>
      </c>
      <c r="E8652" s="89">
        <v>0.02954845100100652</v>
      </c>
      <c r="F8652" s="89">
        <v>704537</v>
      </c>
      <c r="G8652" s="89">
        <v>2</v>
      </c>
      <c r="H8652" t="s">
        <v>19629</v>
      </c>
      <c r="I8652" s="89"/>
    </row>
    <row r="8653">
      <c r="A8653" t="s">
        <v>11106</v>
      </c>
      <c r="B8653" t="s">
        <v>19483</v>
      </c>
      <c r="C8653" t="s">
        <v>19523</v>
      </c>
      <c r="D8653" t="s">
        <v>19622</v>
      </c>
      <c r="E8653" s="89">
        <v>0.07884909270329421</v>
      </c>
      <c r="F8653" s="89">
        <v>704537</v>
      </c>
      <c r="G8653" s="89">
        <v>2</v>
      </c>
      <c r="H8653" t="s">
        <v>19629</v>
      </c>
      <c r="I8653" s="89"/>
    </row>
    <row r="8654">
      <c r="A8654" t="s">
        <v>11107</v>
      </c>
      <c r="B8654" t="s">
        <v>19483</v>
      </c>
      <c r="C8654" t="s">
        <v>19523</v>
      </c>
      <c r="D8654" t="s">
        <v>19623</v>
      </c>
      <c r="E8654" s="89">
        <v>0.06015458106691528</v>
      </c>
      <c r="F8654" s="89">
        <v>704537</v>
      </c>
      <c r="G8654" s="89">
        <v>2</v>
      </c>
      <c r="H8654" t="s">
        <v>19629</v>
      </c>
      <c r="I8654" s="89"/>
    </row>
    <row r="8655">
      <c r="A8655" t="s">
        <v>11108</v>
      </c>
      <c r="B8655" t="s">
        <v>19483</v>
      </c>
      <c r="C8655" t="s">
        <v>19523</v>
      </c>
      <c r="D8655" t="s">
        <v>19624</v>
      </c>
      <c r="E8655" s="89">
        <v>0.138539351518559</v>
      </c>
      <c r="F8655" s="89">
        <v>704537</v>
      </c>
      <c r="G8655" s="89">
        <v>2</v>
      </c>
      <c r="H8655" t="s">
        <v>19629</v>
      </c>
      <c r="I8655" s="89"/>
    </row>
    <row r="8656">
      <c r="A8656" t="s">
        <v>21355</v>
      </c>
      <c r="B8656" t="s">
        <v>19476</v>
      </c>
      <c r="C8656" t="s">
        <v>3677</v>
      </c>
      <c r="D8656" t="s">
        <v>19630</v>
      </c>
      <c r="E8656" s="89">
        <v>0</v>
      </c>
      <c r="F8656" s="89">
        <v>704537</v>
      </c>
      <c r="G8656" s="89">
        <v>2</v>
      </c>
      <c r="H8656" t="s">
        <v>19630</v>
      </c>
      <c r="I8656" s="89"/>
    </row>
    <row r="8657">
      <c r="A8657" t="s">
        <v>21356</v>
      </c>
      <c r="B8657" t="s">
        <v>19477</v>
      </c>
      <c r="C8657" t="s">
        <v>3677</v>
      </c>
      <c r="D8657" t="s">
        <v>19630</v>
      </c>
      <c r="E8657" s="89">
        <v>0</v>
      </c>
      <c r="F8657" s="89">
        <v>704537</v>
      </c>
      <c r="G8657" s="89">
        <v>2</v>
      </c>
      <c r="H8657" t="s">
        <v>19630</v>
      </c>
      <c r="I8657" s="89"/>
    </row>
    <row r="8658">
      <c r="A8658" t="s">
        <v>21357</v>
      </c>
      <c r="B8658" t="s">
        <v>19478</v>
      </c>
      <c r="C8658" t="s">
        <v>3677</v>
      </c>
      <c r="D8658" t="s">
        <v>19630</v>
      </c>
      <c r="E8658" s="89">
        <v>0</v>
      </c>
      <c r="F8658" s="89">
        <v>704537</v>
      </c>
      <c r="G8658" s="89">
        <v>2</v>
      </c>
      <c r="H8658" t="s">
        <v>19630</v>
      </c>
      <c r="I8658" s="89"/>
    </row>
    <row r="8659">
      <c r="A8659" t="s">
        <v>21358</v>
      </c>
      <c r="B8659" t="s">
        <v>19479</v>
      </c>
      <c r="C8659" t="s">
        <v>3677</v>
      </c>
      <c r="D8659" t="s">
        <v>19630</v>
      </c>
      <c r="E8659" s="89">
        <v>0</v>
      </c>
      <c r="F8659" s="89">
        <v>704537</v>
      </c>
      <c r="G8659" s="89">
        <v>2</v>
      </c>
      <c r="H8659" t="s">
        <v>19630</v>
      </c>
      <c r="I8659" s="89"/>
    </row>
    <row r="8660">
      <c r="A8660" t="s">
        <v>11109</v>
      </c>
      <c r="B8660" t="s">
        <v>19480</v>
      </c>
      <c r="C8660" t="s">
        <v>19527</v>
      </c>
      <c r="D8660" t="s">
        <v>19623</v>
      </c>
      <c r="E8660" s="89">
        <v>0.832708573148039</v>
      </c>
      <c r="F8660" s="89">
        <v>704537</v>
      </c>
      <c r="G8660" s="89">
        <v>2</v>
      </c>
      <c r="H8660" t="s">
        <v>19630</v>
      </c>
      <c r="I8660" s="89"/>
    </row>
    <row r="8661">
      <c r="A8661" t="s">
        <v>11110</v>
      </c>
      <c r="B8661" t="s">
        <v>19481</v>
      </c>
      <c r="C8661" t="s">
        <v>19527</v>
      </c>
      <c r="D8661" t="s">
        <v>19623</v>
      </c>
      <c r="E8661" s="89">
        <v>0.2007483463392623</v>
      </c>
      <c r="F8661" s="89">
        <v>704537</v>
      </c>
      <c r="G8661" s="89">
        <v>2</v>
      </c>
      <c r="H8661" t="s">
        <v>19630</v>
      </c>
      <c r="I8661" s="89"/>
    </row>
    <row r="8662">
      <c r="A8662" t="s">
        <v>11111</v>
      </c>
      <c r="B8662" t="s">
        <v>19482</v>
      </c>
      <c r="C8662" t="s">
        <v>19527</v>
      </c>
      <c r="D8662" t="s">
        <v>19623</v>
      </c>
      <c r="E8662" s="89">
        <v>0.06478671344874672</v>
      </c>
      <c r="F8662" s="89">
        <v>704537</v>
      </c>
      <c r="G8662" s="89">
        <v>2</v>
      </c>
      <c r="H8662" t="s">
        <v>19630</v>
      </c>
      <c r="I8662" s="89"/>
    </row>
    <row r="8663">
      <c r="A8663" t="s">
        <v>11112</v>
      </c>
      <c r="B8663" t="s">
        <v>19480</v>
      </c>
      <c r="C8663" t="s">
        <v>19527</v>
      </c>
      <c r="D8663" t="s">
        <v>19624</v>
      </c>
      <c r="E8663" s="89">
        <v>0</v>
      </c>
      <c r="F8663" s="89">
        <v>704537</v>
      </c>
      <c r="G8663" s="89">
        <v>2</v>
      </c>
      <c r="H8663" t="s">
        <v>19630</v>
      </c>
      <c r="I8663" s="89"/>
    </row>
    <row r="8664">
      <c r="A8664" t="s">
        <v>11113</v>
      </c>
      <c r="B8664" t="s">
        <v>19481</v>
      </c>
      <c r="C8664" t="s">
        <v>19527</v>
      </c>
      <c r="D8664" t="s">
        <v>19624</v>
      </c>
      <c r="E8664" s="89">
        <v>0</v>
      </c>
      <c r="F8664" s="89">
        <v>704537</v>
      </c>
      <c r="G8664" s="89">
        <v>2</v>
      </c>
      <c r="H8664" t="s">
        <v>19630</v>
      </c>
      <c r="I8664" s="89"/>
    </row>
    <row r="8665">
      <c r="A8665" t="s">
        <v>11114</v>
      </c>
      <c r="B8665" t="s">
        <v>19482</v>
      </c>
      <c r="C8665" t="s">
        <v>19527</v>
      </c>
      <c r="D8665" t="s">
        <v>19624</v>
      </c>
      <c r="E8665" s="89">
        <v>0</v>
      </c>
      <c r="F8665" s="89">
        <v>704537</v>
      </c>
      <c r="G8665" s="89">
        <v>2</v>
      </c>
      <c r="H8665" t="s">
        <v>19630</v>
      </c>
      <c r="I8665" s="89"/>
    </row>
    <row r="8666">
      <c r="A8666" t="s">
        <v>11115</v>
      </c>
      <c r="B8666" t="s">
        <v>19480</v>
      </c>
      <c r="C8666" t="s">
        <v>19528</v>
      </c>
      <c r="D8666" t="s">
        <v>19623</v>
      </c>
      <c r="E8666" s="89">
        <v>1</v>
      </c>
      <c r="F8666" s="89">
        <v>704537</v>
      </c>
      <c r="G8666" s="89">
        <v>2</v>
      </c>
      <c r="H8666" t="s">
        <v>19630</v>
      </c>
      <c r="I8666" s="89"/>
    </row>
    <row r="8667">
      <c r="A8667" t="s">
        <v>11116</v>
      </c>
      <c r="B8667" t="s">
        <v>19481</v>
      </c>
      <c r="C8667" t="s">
        <v>19528</v>
      </c>
      <c r="D8667" t="s">
        <v>19623</v>
      </c>
      <c r="E8667" s="89">
        <v>0.2599629710249354</v>
      </c>
      <c r="F8667" s="89">
        <v>704537</v>
      </c>
      <c r="G8667" s="89">
        <v>2</v>
      </c>
      <c r="H8667" t="s">
        <v>19630</v>
      </c>
      <c r="I8667" s="89"/>
    </row>
    <row r="8668">
      <c r="A8668" t="s">
        <v>11117</v>
      </c>
      <c r="B8668" t="s">
        <v>19482</v>
      </c>
      <c r="C8668" t="s">
        <v>19528</v>
      </c>
      <c r="D8668" t="s">
        <v>19623</v>
      </c>
      <c r="E8668" s="89">
        <v>0.08855294391027824</v>
      </c>
      <c r="F8668" s="89">
        <v>704537</v>
      </c>
      <c r="G8668" s="89">
        <v>2</v>
      </c>
      <c r="H8668" t="s">
        <v>19630</v>
      </c>
      <c r="I8668" s="89"/>
    </row>
    <row r="8669">
      <c r="A8669" t="s">
        <v>11118</v>
      </c>
      <c r="B8669" t="s">
        <v>19480</v>
      </c>
      <c r="C8669" t="s">
        <v>19528</v>
      </c>
      <c r="D8669" t="s">
        <v>19624</v>
      </c>
      <c r="E8669" s="89">
        <v>0</v>
      </c>
      <c r="F8669" s="89">
        <v>704537</v>
      </c>
      <c r="G8669" s="89">
        <v>2</v>
      </c>
      <c r="H8669" t="s">
        <v>19630</v>
      </c>
      <c r="I8669" s="89"/>
    </row>
    <row r="8670">
      <c r="A8670" t="s">
        <v>11119</v>
      </c>
      <c r="B8670" t="s">
        <v>19481</v>
      </c>
      <c r="C8670" t="s">
        <v>19528</v>
      </c>
      <c r="D8670" t="s">
        <v>19624</v>
      </c>
      <c r="E8670" s="89">
        <v>0</v>
      </c>
      <c r="F8670" s="89">
        <v>704537</v>
      </c>
      <c r="G8670" s="89">
        <v>2</v>
      </c>
      <c r="H8670" t="s">
        <v>19630</v>
      </c>
      <c r="I8670" s="89"/>
    </row>
    <row r="8671">
      <c r="A8671" t="s">
        <v>11120</v>
      </c>
      <c r="B8671" t="s">
        <v>19482</v>
      </c>
      <c r="C8671" t="s">
        <v>19528</v>
      </c>
      <c r="D8671" t="s">
        <v>19624</v>
      </c>
      <c r="E8671" s="89">
        <v>0</v>
      </c>
      <c r="F8671" s="89">
        <v>704537</v>
      </c>
      <c r="G8671" s="89">
        <v>2</v>
      </c>
      <c r="H8671" t="s">
        <v>19630</v>
      </c>
      <c r="I8671" s="89"/>
    </row>
    <row r="8672">
      <c r="A8672" t="s">
        <v>11121</v>
      </c>
      <c r="B8672" t="s">
        <v>19480</v>
      </c>
      <c r="C8672" t="s">
        <v>19529</v>
      </c>
      <c r="D8672" t="s">
        <v>19623</v>
      </c>
      <c r="E8672" s="89">
        <v>1</v>
      </c>
      <c r="F8672" s="89">
        <v>704537</v>
      </c>
      <c r="G8672" s="89">
        <v>2</v>
      </c>
      <c r="H8672" t="s">
        <v>19630</v>
      </c>
      <c r="I8672" s="89"/>
    </row>
    <row r="8673">
      <c r="A8673" t="s">
        <v>11122</v>
      </c>
      <c r="B8673" t="s">
        <v>19481</v>
      </c>
      <c r="C8673" t="s">
        <v>19529</v>
      </c>
      <c r="D8673" t="s">
        <v>19623</v>
      </c>
      <c r="E8673" s="89">
        <v>0.2599629710249354</v>
      </c>
      <c r="F8673" s="89">
        <v>704537</v>
      </c>
      <c r="G8673" s="89">
        <v>2</v>
      </c>
      <c r="H8673" t="s">
        <v>19630</v>
      </c>
      <c r="I8673" s="89"/>
    </row>
    <row r="8674">
      <c r="A8674" t="s">
        <v>11123</v>
      </c>
      <c r="B8674" t="s">
        <v>19482</v>
      </c>
      <c r="C8674" t="s">
        <v>19529</v>
      </c>
      <c r="D8674" t="s">
        <v>19623</v>
      </c>
      <c r="E8674" s="89">
        <v>0.08855294391027824</v>
      </c>
      <c r="F8674" s="89">
        <v>704537</v>
      </c>
      <c r="G8674" s="89">
        <v>2</v>
      </c>
      <c r="H8674" t="s">
        <v>19630</v>
      </c>
      <c r="I8674" s="89"/>
    </row>
    <row r="8675">
      <c r="A8675" t="s">
        <v>11124</v>
      </c>
      <c r="B8675" t="s">
        <v>19480</v>
      </c>
      <c r="C8675" t="s">
        <v>19529</v>
      </c>
      <c r="D8675" t="s">
        <v>19624</v>
      </c>
      <c r="E8675" s="89">
        <v>0</v>
      </c>
      <c r="F8675" s="89">
        <v>704537</v>
      </c>
      <c r="G8675" s="89">
        <v>2</v>
      </c>
      <c r="H8675" t="s">
        <v>19630</v>
      </c>
      <c r="I8675" s="89"/>
    </row>
    <row r="8676">
      <c r="A8676" t="s">
        <v>11125</v>
      </c>
      <c r="B8676" t="s">
        <v>19481</v>
      </c>
      <c r="C8676" t="s">
        <v>19529</v>
      </c>
      <c r="D8676" t="s">
        <v>19624</v>
      </c>
      <c r="E8676" s="89">
        <v>0</v>
      </c>
      <c r="F8676" s="89">
        <v>704537</v>
      </c>
      <c r="G8676" s="89">
        <v>2</v>
      </c>
      <c r="H8676" t="s">
        <v>19630</v>
      </c>
      <c r="I8676" s="89"/>
    </row>
    <row r="8677">
      <c r="A8677" t="s">
        <v>11126</v>
      </c>
      <c r="B8677" t="s">
        <v>19482</v>
      </c>
      <c r="C8677" t="s">
        <v>19529</v>
      </c>
      <c r="D8677" t="s">
        <v>19624</v>
      </c>
      <c r="E8677" s="89">
        <v>0</v>
      </c>
      <c r="F8677" s="89">
        <v>704537</v>
      </c>
      <c r="G8677" s="89">
        <v>2</v>
      </c>
      <c r="H8677" t="s">
        <v>19630</v>
      </c>
      <c r="I8677" s="89"/>
    </row>
    <row r="8678">
      <c r="A8678" t="s">
        <v>11127</v>
      </c>
      <c r="B8678" t="s">
        <v>19480</v>
      </c>
      <c r="C8678" t="s">
        <v>19530</v>
      </c>
      <c r="D8678" t="s">
        <v>19623</v>
      </c>
      <c r="E8678" s="89">
        <v>1</v>
      </c>
      <c r="F8678" s="89">
        <v>704537</v>
      </c>
      <c r="G8678" s="89">
        <v>2</v>
      </c>
      <c r="H8678" t="s">
        <v>19630</v>
      </c>
      <c r="I8678" s="89"/>
    </row>
    <row r="8679">
      <c r="A8679" t="s">
        <v>11128</v>
      </c>
      <c r="B8679" t="s">
        <v>19481</v>
      </c>
      <c r="C8679" t="s">
        <v>19530</v>
      </c>
      <c r="D8679" t="s">
        <v>19623</v>
      </c>
      <c r="E8679" s="89">
        <v>0.2857257441296422</v>
      </c>
      <c r="F8679" s="89">
        <v>704537</v>
      </c>
      <c r="G8679" s="89">
        <v>2</v>
      </c>
      <c r="H8679" t="s">
        <v>19630</v>
      </c>
      <c r="I8679" s="89"/>
    </row>
    <row r="8680">
      <c r="A8680" t="s">
        <v>11129</v>
      </c>
      <c r="B8680" t="s">
        <v>19482</v>
      </c>
      <c r="C8680" t="s">
        <v>19530</v>
      </c>
      <c r="D8680" t="s">
        <v>19623</v>
      </c>
      <c r="E8680" s="89">
        <v>0.1016947730123554</v>
      </c>
      <c r="F8680" s="89">
        <v>704537</v>
      </c>
      <c r="G8680" s="89">
        <v>2</v>
      </c>
      <c r="H8680" t="s">
        <v>19630</v>
      </c>
      <c r="I8680" s="89"/>
    </row>
    <row r="8681">
      <c r="A8681" t="s">
        <v>11130</v>
      </c>
      <c r="B8681" t="s">
        <v>19480</v>
      </c>
      <c r="C8681" t="s">
        <v>19530</v>
      </c>
      <c r="D8681" t="s">
        <v>19624</v>
      </c>
      <c r="E8681" s="89">
        <v>0</v>
      </c>
      <c r="F8681" s="89">
        <v>704537</v>
      </c>
      <c r="G8681" s="89">
        <v>2</v>
      </c>
      <c r="H8681" t="s">
        <v>19630</v>
      </c>
      <c r="I8681" s="89"/>
    </row>
    <row r="8682">
      <c r="A8682" t="s">
        <v>11131</v>
      </c>
      <c r="B8682" t="s">
        <v>19481</v>
      </c>
      <c r="C8682" t="s">
        <v>19530</v>
      </c>
      <c r="D8682" t="s">
        <v>19624</v>
      </c>
      <c r="E8682" s="89">
        <v>0</v>
      </c>
      <c r="F8682" s="89">
        <v>704537</v>
      </c>
      <c r="G8682" s="89">
        <v>2</v>
      </c>
      <c r="H8682" t="s">
        <v>19630</v>
      </c>
      <c r="I8682" s="89"/>
    </row>
    <row r="8683">
      <c r="A8683" t="s">
        <v>11132</v>
      </c>
      <c r="B8683" t="s">
        <v>19482</v>
      </c>
      <c r="C8683" t="s">
        <v>19530</v>
      </c>
      <c r="D8683" t="s">
        <v>19624</v>
      </c>
      <c r="E8683" s="89">
        <v>0</v>
      </c>
      <c r="F8683" s="89">
        <v>704537</v>
      </c>
      <c r="G8683" s="89">
        <v>2</v>
      </c>
      <c r="H8683" t="s">
        <v>19630</v>
      </c>
      <c r="I8683" s="89"/>
    </row>
    <row r="8684">
      <c r="A8684" t="s">
        <v>11133</v>
      </c>
      <c r="B8684" t="s">
        <v>19480</v>
      </c>
      <c r="C8684" t="s">
        <v>19531</v>
      </c>
      <c r="D8684" t="s">
        <v>19623</v>
      </c>
      <c r="E8684" s="89">
        <v>1</v>
      </c>
      <c r="F8684" s="89">
        <v>704537</v>
      </c>
      <c r="G8684" s="89">
        <v>2</v>
      </c>
      <c r="H8684" t="s">
        <v>19630</v>
      </c>
      <c r="I8684" s="89"/>
    </row>
    <row r="8685">
      <c r="A8685" t="s">
        <v>11134</v>
      </c>
      <c r="B8685" t="s">
        <v>19481</v>
      </c>
      <c r="C8685" t="s">
        <v>19531</v>
      </c>
      <c r="D8685" t="s">
        <v>19623</v>
      </c>
      <c r="E8685" s="89">
        <v>0.2649530890705508</v>
      </c>
      <c r="F8685" s="89">
        <v>704537</v>
      </c>
      <c r="G8685" s="89">
        <v>2</v>
      </c>
      <c r="H8685" t="s">
        <v>19630</v>
      </c>
      <c r="I8685" s="89"/>
    </row>
    <row r="8686">
      <c r="A8686" t="s">
        <v>11135</v>
      </c>
      <c r="B8686" t="s">
        <v>19482</v>
      </c>
      <c r="C8686" t="s">
        <v>19531</v>
      </c>
      <c r="D8686" t="s">
        <v>19623</v>
      </c>
      <c r="E8686" s="89">
        <v>0.09093963739251119</v>
      </c>
      <c r="F8686" s="89">
        <v>704537</v>
      </c>
      <c r="G8686" s="89">
        <v>2</v>
      </c>
      <c r="H8686" t="s">
        <v>19630</v>
      </c>
      <c r="I8686" s="89"/>
    </row>
    <row r="8687">
      <c r="A8687" t="s">
        <v>11136</v>
      </c>
      <c r="B8687" t="s">
        <v>19480</v>
      </c>
      <c r="C8687" t="s">
        <v>19531</v>
      </c>
      <c r="D8687" t="s">
        <v>19624</v>
      </c>
      <c r="E8687" s="89">
        <v>0</v>
      </c>
      <c r="F8687" s="89">
        <v>704537</v>
      </c>
      <c r="G8687" s="89">
        <v>2</v>
      </c>
      <c r="H8687" t="s">
        <v>19630</v>
      </c>
      <c r="I8687" s="89"/>
    </row>
    <row r="8688">
      <c r="A8688" t="s">
        <v>11137</v>
      </c>
      <c r="B8688" t="s">
        <v>19481</v>
      </c>
      <c r="C8688" t="s">
        <v>19531</v>
      </c>
      <c r="D8688" t="s">
        <v>19624</v>
      </c>
      <c r="E8688" s="89">
        <v>0</v>
      </c>
      <c r="F8688" s="89">
        <v>704537</v>
      </c>
      <c r="G8688" s="89">
        <v>2</v>
      </c>
      <c r="H8688" t="s">
        <v>19630</v>
      </c>
      <c r="I8688" s="89"/>
    </row>
    <row r="8689">
      <c r="A8689" t="s">
        <v>11138</v>
      </c>
      <c r="B8689" t="s">
        <v>19482</v>
      </c>
      <c r="C8689" t="s">
        <v>19531</v>
      </c>
      <c r="D8689" t="s">
        <v>19624</v>
      </c>
      <c r="E8689" s="89">
        <v>0</v>
      </c>
      <c r="F8689" s="89">
        <v>704537</v>
      </c>
      <c r="G8689" s="89">
        <v>2</v>
      </c>
      <c r="H8689" t="s">
        <v>19630</v>
      </c>
      <c r="I8689" s="89"/>
    </row>
    <row r="8690">
      <c r="A8690" t="s">
        <v>11139</v>
      </c>
      <c r="B8690" t="s">
        <v>19480</v>
      </c>
      <c r="C8690" t="s">
        <v>19532</v>
      </c>
      <c r="D8690" t="s">
        <v>19623</v>
      </c>
      <c r="E8690" s="89">
        <v>1</v>
      </c>
      <c r="F8690" s="89">
        <v>704537</v>
      </c>
      <c r="G8690" s="89">
        <v>2</v>
      </c>
      <c r="H8690" t="s">
        <v>19630</v>
      </c>
      <c r="I8690" s="89"/>
    </row>
    <row r="8691">
      <c r="A8691" t="s">
        <v>11140</v>
      </c>
      <c r="B8691" t="s">
        <v>19481</v>
      </c>
      <c r="C8691" t="s">
        <v>19532</v>
      </c>
      <c r="D8691" t="s">
        <v>19623</v>
      </c>
      <c r="E8691" s="89">
        <v>0.2628520325172635</v>
      </c>
      <c r="F8691" s="89">
        <v>704537</v>
      </c>
      <c r="G8691" s="89">
        <v>2</v>
      </c>
      <c r="H8691" t="s">
        <v>19630</v>
      </c>
      <c r="I8691" s="89"/>
    </row>
    <row r="8692">
      <c r="A8692" t="s">
        <v>11141</v>
      </c>
      <c r="B8692" t="s">
        <v>19482</v>
      </c>
      <c r="C8692" t="s">
        <v>19532</v>
      </c>
      <c r="D8692" t="s">
        <v>19623</v>
      </c>
      <c r="E8692" s="89">
        <v>0.08996361782458374</v>
      </c>
      <c r="F8692" s="89">
        <v>704537</v>
      </c>
      <c r="G8692" s="89">
        <v>2</v>
      </c>
      <c r="H8692" t="s">
        <v>19630</v>
      </c>
      <c r="I8692" s="89"/>
    </row>
    <row r="8693">
      <c r="A8693" t="s">
        <v>11142</v>
      </c>
      <c r="B8693" t="s">
        <v>19480</v>
      </c>
      <c r="C8693" t="s">
        <v>19532</v>
      </c>
      <c r="D8693" t="s">
        <v>19624</v>
      </c>
      <c r="E8693" s="89">
        <v>0</v>
      </c>
      <c r="F8693" s="89">
        <v>704537</v>
      </c>
      <c r="G8693" s="89">
        <v>2</v>
      </c>
      <c r="H8693" t="s">
        <v>19630</v>
      </c>
      <c r="I8693" s="89"/>
    </row>
    <row r="8694">
      <c r="A8694" t="s">
        <v>11143</v>
      </c>
      <c r="B8694" t="s">
        <v>19481</v>
      </c>
      <c r="C8694" t="s">
        <v>19532</v>
      </c>
      <c r="D8694" t="s">
        <v>19624</v>
      </c>
      <c r="E8694" s="89">
        <v>0</v>
      </c>
      <c r="F8694" s="89">
        <v>704537</v>
      </c>
      <c r="G8694" s="89">
        <v>2</v>
      </c>
      <c r="H8694" t="s">
        <v>19630</v>
      </c>
      <c r="I8694" s="89"/>
    </row>
    <row r="8695">
      <c r="A8695" t="s">
        <v>11144</v>
      </c>
      <c r="B8695" t="s">
        <v>19482</v>
      </c>
      <c r="C8695" t="s">
        <v>19532</v>
      </c>
      <c r="D8695" t="s">
        <v>19624</v>
      </c>
      <c r="E8695" s="89">
        <v>0</v>
      </c>
      <c r="F8695" s="89">
        <v>704537</v>
      </c>
      <c r="G8695" s="89">
        <v>2</v>
      </c>
      <c r="H8695" t="s">
        <v>19630</v>
      </c>
      <c r="I8695" s="89"/>
    </row>
    <row r="8696">
      <c r="A8696" t="s">
        <v>11145</v>
      </c>
      <c r="B8696" t="s">
        <v>19480</v>
      </c>
      <c r="C8696" t="s">
        <v>19533</v>
      </c>
      <c r="D8696" t="s">
        <v>19623</v>
      </c>
      <c r="E8696" s="89">
        <v>1</v>
      </c>
      <c r="F8696" s="89">
        <v>704537</v>
      </c>
      <c r="G8696" s="89">
        <v>2</v>
      </c>
      <c r="H8696" t="s">
        <v>19630</v>
      </c>
      <c r="I8696" s="89"/>
    </row>
    <row r="8697">
      <c r="A8697" t="s">
        <v>11146</v>
      </c>
      <c r="B8697" t="s">
        <v>19481</v>
      </c>
      <c r="C8697" t="s">
        <v>19533</v>
      </c>
      <c r="D8697" t="s">
        <v>19623</v>
      </c>
      <c r="E8697" s="89">
        <v>0.2599629710249354</v>
      </c>
      <c r="F8697" s="89">
        <v>704537</v>
      </c>
      <c r="G8697" s="89">
        <v>2</v>
      </c>
      <c r="H8697" t="s">
        <v>19630</v>
      </c>
      <c r="I8697" s="89"/>
    </row>
    <row r="8698">
      <c r="A8698" t="s">
        <v>11147</v>
      </c>
      <c r="B8698" t="s">
        <v>19482</v>
      </c>
      <c r="C8698" t="s">
        <v>19533</v>
      </c>
      <c r="D8698" t="s">
        <v>19623</v>
      </c>
      <c r="E8698" s="89">
        <v>0.08855294391027824</v>
      </c>
      <c r="F8698" s="89">
        <v>704537</v>
      </c>
      <c r="G8698" s="89">
        <v>2</v>
      </c>
      <c r="H8698" t="s">
        <v>19630</v>
      </c>
      <c r="I8698" s="89"/>
    </row>
    <row r="8699">
      <c r="A8699" t="s">
        <v>11148</v>
      </c>
      <c r="B8699" t="s">
        <v>19480</v>
      </c>
      <c r="C8699" t="s">
        <v>19533</v>
      </c>
      <c r="D8699" t="s">
        <v>19624</v>
      </c>
      <c r="E8699" s="89">
        <v>0</v>
      </c>
      <c r="F8699" s="89">
        <v>704537</v>
      </c>
      <c r="G8699" s="89">
        <v>2</v>
      </c>
      <c r="H8699" t="s">
        <v>19630</v>
      </c>
      <c r="I8699" s="89"/>
    </row>
    <row r="8700">
      <c r="A8700" t="s">
        <v>11149</v>
      </c>
      <c r="B8700" t="s">
        <v>19481</v>
      </c>
      <c r="C8700" t="s">
        <v>19533</v>
      </c>
      <c r="D8700" t="s">
        <v>19624</v>
      </c>
      <c r="E8700" s="89">
        <v>0</v>
      </c>
      <c r="F8700" s="89">
        <v>704537</v>
      </c>
      <c r="G8700" s="89">
        <v>2</v>
      </c>
      <c r="H8700" t="s">
        <v>19630</v>
      </c>
      <c r="I8700" s="89"/>
    </row>
    <row r="8701">
      <c r="A8701" t="s">
        <v>11150</v>
      </c>
      <c r="B8701" t="s">
        <v>19482</v>
      </c>
      <c r="C8701" t="s">
        <v>19533</v>
      </c>
      <c r="D8701" t="s">
        <v>19624</v>
      </c>
      <c r="E8701" s="89">
        <v>0</v>
      </c>
      <c r="F8701" s="89">
        <v>704537</v>
      </c>
      <c r="G8701" s="89">
        <v>2</v>
      </c>
      <c r="H8701" t="s">
        <v>19630</v>
      </c>
      <c r="I8701" s="89"/>
    </row>
    <row r="8702">
      <c r="A8702" t="s">
        <v>11151</v>
      </c>
      <c r="B8702" t="s">
        <v>19480</v>
      </c>
      <c r="C8702" t="s">
        <v>19534</v>
      </c>
      <c r="D8702" t="s">
        <v>19623</v>
      </c>
      <c r="E8702" s="89">
        <v>1</v>
      </c>
      <c r="F8702" s="89">
        <v>704537</v>
      </c>
      <c r="G8702" s="89">
        <v>2</v>
      </c>
      <c r="H8702" t="s">
        <v>19630</v>
      </c>
      <c r="I8702" s="89"/>
    </row>
    <row r="8703">
      <c r="A8703" t="s">
        <v>11152</v>
      </c>
      <c r="B8703" t="s">
        <v>19481</v>
      </c>
      <c r="C8703" t="s">
        <v>19534</v>
      </c>
      <c r="D8703" t="s">
        <v>19623</v>
      </c>
      <c r="E8703" s="89">
        <v>0.2602163501385761</v>
      </c>
      <c r="F8703" s="89">
        <v>704537</v>
      </c>
      <c r="G8703" s="89">
        <v>2</v>
      </c>
      <c r="H8703" t="s">
        <v>19630</v>
      </c>
      <c r="I8703" s="89"/>
    </row>
    <row r="8704">
      <c r="A8704" t="s">
        <v>11153</v>
      </c>
      <c r="B8704" t="s">
        <v>19482</v>
      </c>
      <c r="C8704" t="s">
        <v>19534</v>
      </c>
      <c r="D8704" t="s">
        <v>19623</v>
      </c>
      <c r="E8704" s="89">
        <v>0.08873028320159233</v>
      </c>
      <c r="F8704" s="89">
        <v>704537</v>
      </c>
      <c r="G8704" s="89">
        <v>2</v>
      </c>
      <c r="H8704" t="s">
        <v>19630</v>
      </c>
      <c r="I8704" s="89"/>
    </row>
    <row r="8705">
      <c r="A8705" t="s">
        <v>11154</v>
      </c>
      <c r="B8705" t="s">
        <v>19480</v>
      </c>
      <c r="C8705" t="s">
        <v>19534</v>
      </c>
      <c r="D8705" t="s">
        <v>19624</v>
      </c>
      <c r="E8705" s="89">
        <v>0</v>
      </c>
      <c r="F8705" s="89">
        <v>704537</v>
      </c>
      <c r="G8705" s="89">
        <v>2</v>
      </c>
      <c r="H8705" t="s">
        <v>19630</v>
      </c>
      <c r="I8705" s="89"/>
    </row>
    <row r="8706">
      <c r="A8706" t="s">
        <v>11155</v>
      </c>
      <c r="B8706" t="s">
        <v>19481</v>
      </c>
      <c r="C8706" t="s">
        <v>19534</v>
      </c>
      <c r="D8706" t="s">
        <v>19624</v>
      </c>
      <c r="E8706" s="89">
        <v>0</v>
      </c>
      <c r="F8706" s="89">
        <v>704537</v>
      </c>
      <c r="G8706" s="89">
        <v>2</v>
      </c>
      <c r="H8706" t="s">
        <v>19630</v>
      </c>
      <c r="I8706" s="89"/>
    </row>
    <row r="8707">
      <c r="A8707" t="s">
        <v>11156</v>
      </c>
      <c r="B8707" t="s">
        <v>19482</v>
      </c>
      <c r="C8707" t="s">
        <v>19534</v>
      </c>
      <c r="D8707" t="s">
        <v>19624</v>
      </c>
      <c r="E8707" s="89">
        <v>0</v>
      </c>
      <c r="F8707" s="89">
        <v>704537</v>
      </c>
      <c r="G8707" s="89">
        <v>2</v>
      </c>
      <c r="H8707" t="s">
        <v>19630</v>
      </c>
      <c r="I8707" s="89"/>
    </row>
    <row r="8708">
      <c r="A8708" t="s">
        <v>11157</v>
      </c>
      <c r="B8708" t="s">
        <v>19476</v>
      </c>
      <c r="C8708" t="s">
        <v>19524</v>
      </c>
      <c r="D8708" t="s">
        <v>19630</v>
      </c>
      <c r="E8708" s="89">
        <v>12282</v>
      </c>
      <c r="F8708" s="89">
        <v>704537</v>
      </c>
      <c r="G8708" s="89">
        <v>2</v>
      </c>
      <c r="H8708" t="s">
        <v>19630</v>
      </c>
      <c r="I8708" s="89"/>
    </row>
    <row r="8709">
      <c r="A8709" t="s">
        <v>11158</v>
      </c>
      <c r="B8709" t="s">
        <v>19477</v>
      </c>
      <c r="C8709" t="s">
        <v>19524</v>
      </c>
      <c r="D8709" t="s">
        <v>19630</v>
      </c>
      <c r="E8709" s="89">
        <v>112132271.654541</v>
      </c>
      <c r="F8709" s="89">
        <v>704537</v>
      </c>
      <c r="G8709" s="89">
        <v>2</v>
      </c>
      <c r="H8709" t="s">
        <v>19630</v>
      </c>
      <c r="I8709" s="89"/>
    </row>
    <row r="8710">
      <c r="A8710" t="s">
        <v>11159</v>
      </c>
      <c r="B8710" t="s">
        <v>19478</v>
      </c>
      <c r="C8710" t="s">
        <v>19524</v>
      </c>
      <c r="D8710" t="s">
        <v>19630</v>
      </c>
      <c r="E8710" s="89">
        <v>0.01743272532173612</v>
      </c>
      <c r="F8710" s="89">
        <v>704537</v>
      </c>
      <c r="G8710" s="89">
        <v>2</v>
      </c>
      <c r="H8710" t="s">
        <v>19630</v>
      </c>
      <c r="I8710" s="89"/>
    </row>
    <row r="8711">
      <c r="A8711" t="s">
        <v>11160</v>
      </c>
      <c r="B8711" t="s">
        <v>19479</v>
      </c>
      <c r="C8711" t="s">
        <v>19524</v>
      </c>
      <c r="D8711" t="s">
        <v>19630</v>
      </c>
      <c r="E8711" s="89">
        <v>159.1573922370876</v>
      </c>
      <c r="F8711" s="89">
        <v>704537</v>
      </c>
      <c r="G8711" s="89">
        <v>2</v>
      </c>
      <c r="H8711" t="s">
        <v>19630</v>
      </c>
      <c r="I8711" s="89"/>
    </row>
    <row r="8712">
      <c r="A8712" t="s">
        <v>11161</v>
      </c>
      <c r="B8712" t="s">
        <v>19480</v>
      </c>
      <c r="C8712" t="s">
        <v>19535</v>
      </c>
      <c r="D8712" t="s">
        <v>19623</v>
      </c>
      <c r="E8712" s="89">
        <v>1</v>
      </c>
      <c r="F8712" s="89">
        <v>704537</v>
      </c>
      <c r="G8712" s="89">
        <v>2</v>
      </c>
      <c r="H8712" t="s">
        <v>19630</v>
      </c>
      <c r="I8712" s="89"/>
    </row>
    <row r="8713">
      <c r="A8713" t="s">
        <v>11162</v>
      </c>
      <c r="B8713" t="s">
        <v>19481</v>
      </c>
      <c r="C8713" t="s">
        <v>19535</v>
      </c>
      <c r="D8713" t="s">
        <v>19623</v>
      </c>
      <c r="E8713" s="89">
        <v>0.2599629710249354</v>
      </c>
      <c r="F8713" s="89">
        <v>704537</v>
      </c>
      <c r="G8713" s="89">
        <v>2</v>
      </c>
      <c r="H8713" t="s">
        <v>19630</v>
      </c>
      <c r="I8713" s="89"/>
    </row>
    <row r="8714">
      <c r="A8714" t="s">
        <v>11163</v>
      </c>
      <c r="B8714" t="s">
        <v>19482</v>
      </c>
      <c r="C8714" t="s">
        <v>19535</v>
      </c>
      <c r="D8714" t="s">
        <v>19623</v>
      </c>
      <c r="E8714" s="89">
        <v>0.08855294391027824</v>
      </c>
      <c r="F8714" s="89">
        <v>704537</v>
      </c>
      <c r="G8714" s="89">
        <v>2</v>
      </c>
      <c r="H8714" t="s">
        <v>19630</v>
      </c>
      <c r="I8714" s="89"/>
    </row>
    <row r="8715">
      <c r="A8715" t="s">
        <v>11164</v>
      </c>
      <c r="B8715" t="s">
        <v>19480</v>
      </c>
      <c r="C8715" t="s">
        <v>19535</v>
      </c>
      <c r="D8715" t="s">
        <v>19624</v>
      </c>
      <c r="E8715" s="89">
        <v>0</v>
      </c>
      <c r="F8715" s="89">
        <v>704537</v>
      </c>
      <c r="G8715" s="89">
        <v>2</v>
      </c>
      <c r="H8715" t="s">
        <v>19630</v>
      </c>
      <c r="I8715" s="89"/>
    </row>
    <row r="8716">
      <c r="A8716" t="s">
        <v>11165</v>
      </c>
      <c r="B8716" t="s">
        <v>19481</v>
      </c>
      <c r="C8716" t="s">
        <v>19535</v>
      </c>
      <c r="D8716" t="s">
        <v>19624</v>
      </c>
      <c r="E8716" s="89">
        <v>0</v>
      </c>
      <c r="F8716" s="89">
        <v>704537</v>
      </c>
      <c r="G8716" s="89">
        <v>2</v>
      </c>
      <c r="H8716" t="s">
        <v>19630</v>
      </c>
      <c r="I8716" s="89"/>
    </row>
    <row r="8717">
      <c r="A8717" t="s">
        <v>11166</v>
      </c>
      <c r="B8717" t="s">
        <v>19482</v>
      </c>
      <c r="C8717" t="s">
        <v>19535</v>
      </c>
      <c r="D8717" t="s">
        <v>19624</v>
      </c>
      <c r="E8717" s="89">
        <v>0</v>
      </c>
      <c r="F8717" s="89">
        <v>704537</v>
      </c>
      <c r="G8717" s="89">
        <v>2</v>
      </c>
      <c r="H8717" t="s">
        <v>19630</v>
      </c>
      <c r="I8717" s="89"/>
    </row>
    <row r="8718">
      <c r="A8718" t="s">
        <v>11167</v>
      </c>
      <c r="B8718" t="s">
        <v>19480</v>
      </c>
      <c r="C8718" t="s">
        <v>19536</v>
      </c>
      <c r="D8718" t="s">
        <v>19623</v>
      </c>
      <c r="E8718" s="89">
        <v>1</v>
      </c>
      <c r="F8718" s="89">
        <v>704537</v>
      </c>
      <c r="G8718" s="89">
        <v>2</v>
      </c>
      <c r="H8718" t="s">
        <v>19630</v>
      </c>
      <c r="I8718" s="89"/>
    </row>
    <row r="8719">
      <c r="A8719" t="s">
        <v>11168</v>
      </c>
      <c r="B8719" t="s">
        <v>19481</v>
      </c>
      <c r="C8719" t="s">
        <v>19536</v>
      </c>
      <c r="D8719" t="s">
        <v>19623</v>
      </c>
      <c r="E8719" s="89">
        <v>0.2795993028722727</v>
      </c>
      <c r="F8719" s="89">
        <v>704537</v>
      </c>
      <c r="G8719" s="89">
        <v>2</v>
      </c>
      <c r="H8719" t="s">
        <v>19630</v>
      </c>
      <c r="I8719" s="89"/>
    </row>
    <row r="8720">
      <c r="A8720" t="s">
        <v>11169</v>
      </c>
      <c r="B8720" t="s">
        <v>19482</v>
      </c>
      <c r="C8720" t="s">
        <v>19536</v>
      </c>
      <c r="D8720" t="s">
        <v>19623</v>
      </c>
      <c r="E8720" s="89">
        <v>0.09782628796364345</v>
      </c>
      <c r="F8720" s="89">
        <v>704537</v>
      </c>
      <c r="G8720" s="89">
        <v>2</v>
      </c>
      <c r="H8720" t="s">
        <v>19630</v>
      </c>
      <c r="I8720" s="89"/>
    </row>
    <row r="8721">
      <c r="A8721" t="s">
        <v>11170</v>
      </c>
      <c r="B8721" t="s">
        <v>19480</v>
      </c>
      <c r="C8721" t="s">
        <v>19536</v>
      </c>
      <c r="D8721" t="s">
        <v>19624</v>
      </c>
      <c r="E8721" s="89">
        <v>0.002167380847279845</v>
      </c>
      <c r="F8721" s="89">
        <v>704537</v>
      </c>
      <c r="G8721" s="89">
        <v>2</v>
      </c>
      <c r="H8721" t="s">
        <v>19630</v>
      </c>
      <c r="I8721" s="89"/>
    </row>
    <row r="8722">
      <c r="A8722" t="s">
        <v>11171</v>
      </c>
      <c r="B8722" t="s">
        <v>19481</v>
      </c>
      <c r="C8722" t="s">
        <v>19536</v>
      </c>
      <c r="D8722" t="s">
        <v>19624</v>
      </c>
      <c r="E8722" s="89">
        <v>0.0002407002572883277</v>
      </c>
      <c r="F8722" s="89">
        <v>704537</v>
      </c>
      <c r="G8722" s="89">
        <v>2</v>
      </c>
      <c r="H8722" t="s">
        <v>19630</v>
      </c>
      <c r="I8722" s="89"/>
    </row>
    <row r="8723">
      <c r="A8723" t="s">
        <v>11172</v>
      </c>
      <c r="B8723" t="s">
        <v>19482</v>
      </c>
      <c r="C8723" t="s">
        <v>19536</v>
      </c>
      <c r="D8723" t="s">
        <v>19624</v>
      </c>
      <c r="E8723" s="89">
        <v>2.870161830885078e-05</v>
      </c>
      <c r="F8723" s="89">
        <v>704537</v>
      </c>
      <c r="G8723" s="89">
        <v>2</v>
      </c>
      <c r="H8723" t="s">
        <v>19630</v>
      </c>
      <c r="I8723" s="89"/>
    </row>
    <row r="8724">
      <c r="A8724" t="s">
        <v>11173</v>
      </c>
      <c r="B8724" t="s">
        <v>19480</v>
      </c>
      <c r="C8724" t="s">
        <v>19537</v>
      </c>
      <c r="D8724" t="s">
        <v>19623</v>
      </c>
      <c r="E8724" s="89">
        <v>1</v>
      </c>
      <c r="F8724" s="89">
        <v>704537</v>
      </c>
      <c r="G8724" s="89">
        <v>2</v>
      </c>
      <c r="H8724" t="s">
        <v>19630</v>
      </c>
      <c r="I8724" s="89"/>
    </row>
    <row r="8725">
      <c r="A8725" t="s">
        <v>11174</v>
      </c>
      <c r="B8725" t="s">
        <v>19481</v>
      </c>
      <c r="C8725" t="s">
        <v>19537</v>
      </c>
      <c r="D8725" t="s">
        <v>19623</v>
      </c>
      <c r="E8725" s="89">
        <v>0.2599629710249354</v>
      </c>
      <c r="F8725" s="89">
        <v>704537</v>
      </c>
      <c r="G8725" s="89">
        <v>2</v>
      </c>
      <c r="H8725" t="s">
        <v>19630</v>
      </c>
      <c r="I8725" s="89"/>
    </row>
    <row r="8726">
      <c r="A8726" t="s">
        <v>11175</v>
      </c>
      <c r="B8726" t="s">
        <v>19482</v>
      </c>
      <c r="C8726" t="s">
        <v>19537</v>
      </c>
      <c r="D8726" t="s">
        <v>19623</v>
      </c>
      <c r="E8726" s="89">
        <v>0.08855294391027824</v>
      </c>
      <c r="F8726" s="89">
        <v>704537</v>
      </c>
      <c r="G8726" s="89">
        <v>2</v>
      </c>
      <c r="H8726" t="s">
        <v>19630</v>
      </c>
      <c r="I8726" s="89"/>
    </row>
    <row r="8727">
      <c r="A8727" t="s">
        <v>11176</v>
      </c>
      <c r="B8727" t="s">
        <v>19480</v>
      </c>
      <c r="C8727" t="s">
        <v>19537</v>
      </c>
      <c r="D8727" t="s">
        <v>19624</v>
      </c>
      <c r="E8727" s="89">
        <v>0</v>
      </c>
      <c r="F8727" s="89">
        <v>704537</v>
      </c>
      <c r="G8727" s="89">
        <v>2</v>
      </c>
      <c r="H8727" t="s">
        <v>19630</v>
      </c>
      <c r="I8727" s="89"/>
    </row>
    <row r="8728">
      <c r="A8728" t="s">
        <v>11177</v>
      </c>
      <c r="B8728" t="s">
        <v>19481</v>
      </c>
      <c r="C8728" t="s">
        <v>19537</v>
      </c>
      <c r="D8728" t="s">
        <v>19624</v>
      </c>
      <c r="E8728" s="89">
        <v>0</v>
      </c>
      <c r="F8728" s="89">
        <v>704537</v>
      </c>
      <c r="G8728" s="89">
        <v>2</v>
      </c>
      <c r="H8728" t="s">
        <v>19630</v>
      </c>
      <c r="I8728" s="89"/>
    </row>
    <row r="8729">
      <c r="A8729" t="s">
        <v>11178</v>
      </c>
      <c r="B8729" t="s">
        <v>19482</v>
      </c>
      <c r="C8729" t="s">
        <v>19537</v>
      </c>
      <c r="D8729" t="s">
        <v>19624</v>
      </c>
      <c r="E8729" s="89">
        <v>0</v>
      </c>
      <c r="F8729" s="89">
        <v>704537</v>
      </c>
      <c r="G8729" s="89">
        <v>2</v>
      </c>
      <c r="H8729" t="s">
        <v>19630</v>
      </c>
      <c r="I8729" s="89"/>
    </row>
    <row r="8730">
      <c r="A8730" t="s">
        <v>11179</v>
      </c>
      <c r="B8730" t="s">
        <v>19480</v>
      </c>
      <c r="C8730" t="s">
        <v>19538</v>
      </c>
      <c r="D8730" t="s">
        <v>19623</v>
      </c>
      <c r="E8730" s="89">
        <v>1</v>
      </c>
      <c r="F8730" s="89">
        <v>704537</v>
      </c>
      <c r="G8730" s="89">
        <v>2</v>
      </c>
      <c r="H8730" t="s">
        <v>19630</v>
      </c>
      <c r="I8730" s="89"/>
    </row>
    <row r="8731">
      <c r="A8731" t="s">
        <v>11180</v>
      </c>
      <c r="B8731" t="s">
        <v>19481</v>
      </c>
      <c r="C8731" t="s">
        <v>19538</v>
      </c>
      <c r="D8731" t="s">
        <v>19623</v>
      </c>
      <c r="E8731" s="89">
        <v>0.2599629710249354</v>
      </c>
      <c r="F8731" s="89">
        <v>704537</v>
      </c>
      <c r="G8731" s="89">
        <v>2</v>
      </c>
      <c r="H8731" t="s">
        <v>19630</v>
      </c>
      <c r="I8731" s="89"/>
    </row>
    <row r="8732">
      <c r="A8732" t="s">
        <v>11181</v>
      </c>
      <c r="B8732" t="s">
        <v>19482</v>
      </c>
      <c r="C8732" t="s">
        <v>19538</v>
      </c>
      <c r="D8732" t="s">
        <v>19623</v>
      </c>
      <c r="E8732" s="89">
        <v>0.08855294391027824</v>
      </c>
      <c r="F8732" s="89">
        <v>704537</v>
      </c>
      <c r="G8732" s="89">
        <v>2</v>
      </c>
      <c r="H8732" t="s">
        <v>19630</v>
      </c>
      <c r="I8732" s="89"/>
    </row>
    <row r="8733">
      <c r="A8733" t="s">
        <v>11182</v>
      </c>
      <c r="B8733" t="s">
        <v>19480</v>
      </c>
      <c r="C8733" t="s">
        <v>19538</v>
      </c>
      <c r="D8733" t="s">
        <v>19624</v>
      </c>
      <c r="E8733" s="89">
        <v>0</v>
      </c>
      <c r="F8733" s="89">
        <v>704537</v>
      </c>
      <c r="G8733" s="89">
        <v>2</v>
      </c>
      <c r="H8733" t="s">
        <v>19630</v>
      </c>
      <c r="I8733" s="89"/>
    </row>
    <row r="8734">
      <c r="A8734" t="s">
        <v>11183</v>
      </c>
      <c r="B8734" t="s">
        <v>19481</v>
      </c>
      <c r="C8734" t="s">
        <v>19538</v>
      </c>
      <c r="D8734" t="s">
        <v>19624</v>
      </c>
      <c r="E8734" s="89">
        <v>0</v>
      </c>
      <c r="F8734" s="89">
        <v>704537</v>
      </c>
      <c r="G8734" s="89">
        <v>2</v>
      </c>
      <c r="H8734" t="s">
        <v>19630</v>
      </c>
      <c r="I8734" s="89"/>
    </row>
    <row r="8735">
      <c r="A8735" t="s">
        <v>11184</v>
      </c>
      <c r="B8735" t="s">
        <v>19482</v>
      </c>
      <c r="C8735" t="s">
        <v>19538</v>
      </c>
      <c r="D8735" t="s">
        <v>19624</v>
      </c>
      <c r="E8735" s="89">
        <v>0</v>
      </c>
      <c r="F8735" s="89">
        <v>704537</v>
      </c>
      <c r="G8735" s="89">
        <v>2</v>
      </c>
      <c r="H8735" t="s">
        <v>19630</v>
      </c>
      <c r="I8735" s="89"/>
    </row>
    <row r="8736">
      <c r="A8736" t="s">
        <v>11185</v>
      </c>
      <c r="B8736" t="s">
        <v>19480</v>
      </c>
      <c r="C8736" t="s">
        <v>19539</v>
      </c>
      <c r="D8736" t="s">
        <v>19623</v>
      </c>
      <c r="E8736" s="89">
        <v>1</v>
      </c>
      <c r="F8736" s="89">
        <v>704537</v>
      </c>
      <c r="G8736" s="89">
        <v>2</v>
      </c>
      <c r="H8736" t="s">
        <v>19630</v>
      </c>
      <c r="I8736" s="89"/>
    </row>
    <row r="8737">
      <c r="A8737" t="s">
        <v>11186</v>
      </c>
      <c r="B8737" t="s">
        <v>19481</v>
      </c>
      <c r="C8737" t="s">
        <v>19539</v>
      </c>
      <c r="D8737" t="s">
        <v>19623</v>
      </c>
      <c r="E8737" s="89">
        <v>0.2599629710249354</v>
      </c>
      <c r="F8737" s="89">
        <v>704537</v>
      </c>
      <c r="G8737" s="89">
        <v>2</v>
      </c>
      <c r="H8737" t="s">
        <v>19630</v>
      </c>
      <c r="I8737" s="89"/>
    </row>
    <row r="8738">
      <c r="A8738" t="s">
        <v>11187</v>
      </c>
      <c r="B8738" t="s">
        <v>19482</v>
      </c>
      <c r="C8738" t="s">
        <v>19539</v>
      </c>
      <c r="D8738" t="s">
        <v>19623</v>
      </c>
      <c r="E8738" s="89">
        <v>0.08855294391027824</v>
      </c>
      <c r="F8738" s="89">
        <v>704537</v>
      </c>
      <c r="G8738" s="89">
        <v>2</v>
      </c>
      <c r="H8738" t="s">
        <v>19630</v>
      </c>
      <c r="I8738" s="89"/>
    </row>
    <row r="8739">
      <c r="A8739" t="s">
        <v>11188</v>
      </c>
      <c r="B8739" t="s">
        <v>19480</v>
      </c>
      <c r="C8739" t="s">
        <v>19539</v>
      </c>
      <c r="D8739" t="s">
        <v>19624</v>
      </c>
      <c r="E8739" s="89">
        <v>0</v>
      </c>
      <c r="F8739" s="89">
        <v>704537</v>
      </c>
      <c r="G8739" s="89">
        <v>2</v>
      </c>
      <c r="H8739" t="s">
        <v>19630</v>
      </c>
      <c r="I8739" s="89"/>
    </row>
    <row r="8740">
      <c r="A8740" t="s">
        <v>11189</v>
      </c>
      <c r="B8740" t="s">
        <v>19481</v>
      </c>
      <c r="C8740" t="s">
        <v>19539</v>
      </c>
      <c r="D8740" t="s">
        <v>19624</v>
      </c>
      <c r="E8740" s="89">
        <v>0</v>
      </c>
      <c r="F8740" s="89">
        <v>704537</v>
      </c>
      <c r="G8740" s="89">
        <v>2</v>
      </c>
      <c r="H8740" t="s">
        <v>19630</v>
      </c>
      <c r="I8740" s="89"/>
    </row>
    <row r="8741">
      <c r="A8741" t="s">
        <v>11190</v>
      </c>
      <c r="B8741" t="s">
        <v>19482</v>
      </c>
      <c r="C8741" t="s">
        <v>19539</v>
      </c>
      <c r="D8741" t="s">
        <v>19624</v>
      </c>
      <c r="E8741" s="89">
        <v>0</v>
      </c>
      <c r="F8741" s="89">
        <v>704537</v>
      </c>
      <c r="G8741" s="89">
        <v>2</v>
      </c>
      <c r="H8741" t="s">
        <v>19630</v>
      </c>
      <c r="I8741" s="89"/>
    </row>
    <row r="8742">
      <c r="A8742" t="s">
        <v>11191</v>
      </c>
      <c r="B8742" t="s">
        <v>19480</v>
      </c>
      <c r="C8742" t="s">
        <v>19540</v>
      </c>
      <c r="D8742" t="s">
        <v>19623</v>
      </c>
      <c r="E8742" s="89">
        <v>1</v>
      </c>
      <c r="F8742" s="89">
        <v>704537</v>
      </c>
      <c r="G8742" s="89">
        <v>2</v>
      </c>
      <c r="H8742" t="s">
        <v>19630</v>
      </c>
      <c r="I8742" s="89"/>
    </row>
    <row r="8743">
      <c r="A8743" t="s">
        <v>11192</v>
      </c>
      <c r="B8743" t="s">
        <v>19481</v>
      </c>
      <c r="C8743" t="s">
        <v>19540</v>
      </c>
      <c r="D8743" t="s">
        <v>19623</v>
      </c>
      <c r="E8743" s="89">
        <v>0.2599648374618028</v>
      </c>
      <c r="F8743" s="89">
        <v>704537</v>
      </c>
      <c r="G8743" s="89">
        <v>2</v>
      </c>
      <c r="H8743" t="s">
        <v>19630</v>
      </c>
      <c r="I8743" s="89"/>
    </row>
    <row r="8744">
      <c r="A8744" t="s">
        <v>11193</v>
      </c>
      <c r="B8744" t="s">
        <v>19482</v>
      </c>
      <c r="C8744" t="s">
        <v>19540</v>
      </c>
      <c r="D8744" t="s">
        <v>19623</v>
      </c>
      <c r="E8744" s="89">
        <v>0.08855444210919208</v>
      </c>
      <c r="F8744" s="89">
        <v>704537</v>
      </c>
      <c r="G8744" s="89">
        <v>2</v>
      </c>
      <c r="H8744" t="s">
        <v>19630</v>
      </c>
      <c r="I8744" s="89"/>
    </row>
    <row r="8745">
      <c r="A8745" t="s">
        <v>11194</v>
      </c>
      <c r="B8745" t="s">
        <v>19480</v>
      </c>
      <c r="C8745" t="s">
        <v>19540</v>
      </c>
      <c r="D8745" t="s">
        <v>19624</v>
      </c>
      <c r="E8745" s="89">
        <v>0</v>
      </c>
      <c r="F8745" s="89">
        <v>704537</v>
      </c>
      <c r="G8745" s="89">
        <v>2</v>
      </c>
      <c r="H8745" t="s">
        <v>19630</v>
      </c>
      <c r="I8745" s="89"/>
    </row>
    <row r="8746">
      <c r="A8746" t="s">
        <v>11195</v>
      </c>
      <c r="B8746" t="s">
        <v>19481</v>
      </c>
      <c r="C8746" t="s">
        <v>19540</v>
      </c>
      <c r="D8746" t="s">
        <v>19624</v>
      </c>
      <c r="E8746" s="89">
        <v>0</v>
      </c>
      <c r="F8746" s="89">
        <v>704537</v>
      </c>
      <c r="G8746" s="89">
        <v>2</v>
      </c>
      <c r="H8746" t="s">
        <v>19630</v>
      </c>
      <c r="I8746" s="89"/>
    </row>
    <row r="8747">
      <c r="A8747" t="s">
        <v>11196</v>
      </c>
      <c r="B8747" t="s">
        <v>19482</v>
      </c>
      <c r="C8747" t="s">
        <v>19540</v>
      </c>
      <c r="D8747" t="s">
        <v>19624</v>
      </c>
      <c r="E8747" s="89">
        <v>0</v>
      </c>
      <c r="F8747" s="89">
        <v>704537</v>
      </c>
      <c r="G8747" s="89">
        <v>2</v>
      </c>
      <c r="H8747" t="s">
        <v>19630</v>
      </c>
      <c r="I8747" s="89"/>
    </row>
    <row r="8748">
      <c r="A8748" t="s">
        <v>11197</v>
      </c>
      <c r="B8748" t="s">
        <v>19480</v>
      </c>
      <c r="C8748" t="s">
        <v>19541</v>
      </c>
      <c r="D8748" t="s">
        <v>19623</v>
      </c>
      <c r="E8748" s="89">
        <v>1</v>
      </c>
      <c r="F8748" s="89">
        <v>704537</v>
      </c>
      <c r="G8748" s="89">
        <v>2</v>
      </c>
      <c r="H8748" t="s">
        <v>19630</v>
      </c>
      <c r="I8748" s="89"/>
    </row>
    <row r="8749">
      <c r="A8749" t="s">
        <v>11198</v>
      </c>
      <c r="B8749" t="s">
        <v>19481</v>
      </c>
      <c r="C8749" t="s">
        <v>19541</v>
      </c>
      <c r="D8749" t="s">
        <v>19623</v>
      </c>
      <c r="E8749" s="89">
        <v>0.2599648374618028</v>
      </c>
      <c r="F8749" s="89">
        <v>704537</v>
      </c>
      <c r="G8749" s="89">
        <v>2</v>
      </c>
      <c r="H8749" t="s">
        <v>19630</v>
      </c>
      <c r="I8749" s="89"/>
    </row>
    <row r="8750">
      <c r="A8750" t="s">
        <v>11199</v>
      </c>
      <c r="B8750" t="s">
        <v>19482</v>
      </c>
      <c r="C8750" t="s">
        <v>19541</v>
      </c>
      <c r="D8750" t="s">
        <v>19623</v>
      </c>
      <c r="E8750" s="89">
        <v>0.08855444210919208</v>
      </c>
      <c r="F8750" s="89">
        <v>704537</v>
      </c>
      <c r="G8750" s="89">
        <v>2</v>
      </c>
      <c r="H8750" t="s">
        <v>19630</v>
      </c>
      <c r="I8750" s="89"/>
    </row>
    <row r="8751">
      <c r="A8751" t="s">
        <v>11200</v>
      </c>
      <c r="B8751" t="s">
        <v>19480</v>
      </c>
      <c r="C8751" t="s">
        <v>19541</v>
      </c>
      <c r="D8751" t="s">
        <v>19624</v>
      </c>
      <c r="E8751" s="89">
        <v>0</v>
      </c>
      <c r="F8751" s="89">
        <v>704537</v>
      </c>
      <c r="G8751" s="89">
        <v>2</v>
      </c>
      <c r="H8751" t="s">
        <v>19630</v>
      </c>
      <c r="I8751" s="89"/>
    </row>
    <row r="8752">
      <c r="A8752" t="s">
        <v>11201</v>
      </c>
      <c r="B8752" t="s">
        <v>19481</v>
      </c>
      <c r="C8752" t="s">
        <v>19541</v>
      </c>
      <c r="D8752" t="s">
        <v>19624</v>
      </c>
      <c r="E8752" s="89">
        <v>0</v>
      </c>
      <c r="F8752" s="89">
        <v>704537</v>
      </c>
      <c r="G8752" s="89">
        <v>2</v>
      </c>
      <c r="H8752" t="s">
        <v>19630</v>
      </c>
      <c r="I8752" s="89"/>
    </row>
    <row r="8753">
      <c r="A8753" t="s">
        <v>11202</v>
      </c>
      <c r="B8753" t="s">
        <v>19482</v>
      </c>
      <c r="C8753" t="s">
        <v>19541</v>
      </c>
      <c r="D8753" t="s">
        <v>19624</v>
      </c>
      <c r="E8753" s="89">
        <v>0</v>
      </c>
      <c r="F8753" s="89">
        <v>704537</v>
      </c>
      <c r="G8753" s="89">
        <v>2</v>
      </c>
      <c r="H8753" t="s">
        <v>19630</v>
      </c>
      <c r="I8753" s="89"/>
    </row>
    <row r="8754">
      <c r="A8754" t="s">
        <v>11203</v>
      </c>
      <c r="B8754" t="s">
        <v>19480</v>
      </c>
      <c r="C8754" t="s">
        <v>19542</v>
      </c>
      <c r="D8754" t="s">
        <v>19623</v>
      </c>
      <c r="E8754" s="89">
        <v>1</v>
      </c>
      <c r="F8754" s="89">
        <v>704537</v>
      </c>
      <c r="G8754" s="89">
        <v>2</v>
      </c>
      <c r="H8754" t="s">
        <v>19630</v>
      </c>
      <c r="I8754" s="89"/>
    </row>
    <row r="8755">
      <c r="A8755" t="s">
        <v>11204</v>
      </c>
      <c r="B8755" t="s">
        <v>19481</v>
      </c>
      <c r="C8755" t="s">
        <v>19542</v>
      </c>
      <c r="D8755" t="s">
        <v>19623</v>
      </c>
      <c r="E8755" s="89">
        <v>0.2599648374618028</v>
      </c>
      <c r="F8755" s="89">
        <v>704537</v>
      </c>
      <c r="G8755" s="89">
        <v>2</v>
      </c>
      <c r="H8755" t="s">
        <v>19630</v>
      </c>
      <c r="I8755" s="89"/>
    </row>
    <row r="8756">
      <c r="A8756" t="s">
        <v>11205</v>
      </c>
      <c r="B8756" t="s">
        <v>19482</v>
      </c>
      <c r="C8756" t="s">
        <v>19542</v>
      </c>
      <c r="D8756" t="s">
        <v>19623</v>
      </c>
      <c r="E8756" s="89">
        <v>0.08855444210919208</v>
      </c>
      <c r="F8756" s="89">
        <v>704537</v>
      </c>
      <c r="G8756" s="89">
        <v>2</v>
      </c>
      <c r="H8756" t="s">
        <v>19630</v>
      </c>
      <c r="I8756" s="89"/>
    </row>
    <row r="8757">
      <c r="A8757" t="s">
        <v>11206</v>
      </c>
      <c r="B8757" t="s">
        <v>19480</v>
      </c>
      <c r="C8757" t="s">
        <v>19542</v>
      </c>
      <c r="D8757" t="s">
        <v>19624</v>
      </c>
      <c r="E8757" s="89">
        <v>0</v>
      </c>
      <c r="F8757" s="89">
        <v>704537</v>
      </c>
      <c r="G8757" s="89">
        <v>2</v>
      </c>
      <c r="H8757" t="s">
        <v>19630</v>
      </c>
      <c r="I8757" s="89"/>
    </row>
    <row r="8758">
      <c r="A8758" t="s">
        <v>11207</v>
      </c>
      <c r="B8758" t="s">
        <v>19481</v>
      </c>
      <c r="C8758" t="s">
        <v>19542</v>
      </c>
      <c r="D8758" t="s">
        <v>19624</v>
      </c>
      <c r="E8758" s="89">
        <v>0</v>
      </c>
      <c r="F8758" s="89">
        <v>704537</v>
      </c>
      <c r="G8758" s="89">
        <v>2</v>
      </c>
      <c r="H8758" t="s">
        <v>19630</v>
      </c>
      <c r="I8758" s="89"/>
    </row>
    <row r="8759">
      <c r="A8759" t="s">
        <v>11208</v>
      </c>
      <c r="B8759" t="s">
        <v>19482</v>
      </c>
      <c r="C8759" t="s">
        <v>19542</v>
      </c>
      <c r="D8759" t="s">
        <v>19624</v>
      </c>
      <c r="E8759" s="89">
        <v>0</v>
      </c>
      <c r="F8759" s="89">
        <v>704537</v>
      </c>
      <c r="G8759" s="89">
        <v>2</v>
      </c>
      <c r="H8759" t="s">
        <v>19630</v>
      </c>
      <c r="I8759" s="89"/>
    </row>
    <row r="8760">
      <c r="A8760" t="s">
        <v>11209</v>
      </c>
      <c r="B8760" t="s">
        <v>19480</v>
      </c>
      <c r="C8760" t="s">
        <v>19543</v>
      </c>
      <c r="D8760" t="s">
        <v>19623</v>
      </c>
      <c r="E8760" s="89">
        <v>1</v>
      </c>
      <c r="F8760" s="89">
        <v>704537</v>
      </c>
      <c r="G8760" s="89">
        <v>2</v>
      </c>
      <c r="H8760" t="s">
        <v>19630</v>
      </c>
      <c r="I8760" s="89"/>
    </row>
    <row r="8761">
      <c r="A8761" t="s">
        <v>11210</v>
      </c>
      <c r="B8761" t="s">
        <v>19481</v>
      </c>
      <c r="C8761" t="s">
        <v>19543</v>
      </c>
      <c r="D8761" t="s">
        <v>19623</v>
      </c>
      <c r="E8761" s="89">
        <v>0.2602182165754434</v>
      </c>
      <c r="F8761" s="89">
        <v>704537</v>
      </c>
      <c r="G8761" s="89">
        <v>2</v>
      </c>
      <c r="H8761" t="s">
        <v>19630</v>
      </c>
      <c r="I8761" s="89"/>
    </row>
    <row r="8762">
      <c r="A8762" t="s">
        <v>11211</v>
      </c>
      <c r="B8762" t="s">
        <v>19482</v>
      </c>
      <c r="C8762" t="s">
        <v>19543</v>
      </c>
      <c r="D8762" t="s">
        <v>19623</v>
      </c>
      <c r="E8762" s="89">
        <v>0.08873178140050618</v>
      </c>
      <c r="F8762" s="89">
        <v>704537</v>
      </c>
      <c r="G8762" s="89">
        <v>2</v>
      </c>
      <c r="H8762" t="s">
        <v>19630</v>
      </c>
      <c r="I8762" s="89"/>
    </row>
    <row r="8763">
      <c r="A8763" t="s">
        <v>11212</v>
      </c>
      <c r="B8763" t="s">
        <v>19480</v>
      </c>
      <c r="C8763" t="s">
        <v>19543</v>
      </c>
      <c r="D8763" t="s">
        <v>19624</v>
      </c>
      <c r="E8763" s="89">
        <v>0</v>
      </c>
      <c r="F8763" s="89">
        <v>704537</v>
      </c>
      <c r="G8763" s="89">
        <v>2</v>
      </c>
      <c r="H8763" t="s">
        <v>19630</v>
      </c>
      <c r="I8763" s="89"/>
    </row>
    <row r="8764">
      <c r="A8764" t="s">
        <v>11213</v>
      </c>
      <c r="B8764" t="s">
        <v>19481</v>
      </c>
      <c r="C8764" t="s">
        <v>19543</v>
      </c>
      <c r="D8764" t="s">
        <v>19624</v>
      </c>
      <c r="E8764" s="89">
        <v>0</v>
      </c>
      <c r="F8764" s="89">
        <v>704537</v>
      </c>
      <c r="G8764" s="89">
        <v>2</v>
      </c>
      <c r="H8764" t="s">
        <v>19630</v>
      </c>
      <c r="I8764" s="89"/>
    </row>
    <row r="8765">
      <c r="A8765" t="s">
        <v>11214</v>
      </c>
      <c r="B8765" t="s">
        <v>19482</v>
      </c>
      <c r="C8765" t="s">
        <v>19543</v>
      </c>
      <c r="D8765" t="s">
        <v>19624</v>
      </c>
      <c r="E8765" s="89">
        <v>0</v>
      </c>
      <c r="F8765" s="89">
        <v>704537</v>
      </c>
      <c r="G8765" s="89">
        <v>2</v>
      </c>
      <c r="H8765" t="s">
        <v>19630</v>
      </c>
      <c r="I8765" s="89"/>
    </row>
    <row r="8766">
      <c r="A8766" t="s">
        <v>11215</v>
      </c>
      <c r="B8766" t="s">
        <v>19480</v>
      </c>
      <c r="C8766" t="s">
        <v>19544</v>
      </c>
      <c r="D8766" t="s">
        <v>19623</v>
      </c>
      <c r="E8766" s="89">
        <v>1</v>
      </c>
      <c r="F8766" s="89">
        <v>704537</v>
      </c>
      <c r="G8766" s="89">
        <v>2</v>
      </c>
      <c r="H8766" t="s">
        <v>19630</v>
      </c>
      <c r="I8766" s="89"/>
    </row>
    <row r="8767">
      <c r="A8767" t="s">
        <v>11216</v>
      </c>
      <c r="B8767" t="s">
        <v>19481</v>
      </c>
      <c r="C8767" t="s">
        <v>19544</v>
      </c>
      <c r="D8767" t="s">
        <v>19623</v>
      </c>
      <c r="E8767" s="89">
        <v>0.2599629710249354</v>
      </c>
      <c r="F8767" s="89">
        <v>704537</v>
      </c>
      <c r="G8767" s="89">
        <v>2</v>
      </c>
      <c r="H8767" t="s">
        <v>19630</v>
      </c>
      <c r="I8767" s="89"/>
    </row>
    <row r="8768">
      <c r="A8768" t="s">
        <v>11217</v>
      </c>
      <c r="B8768" t="s">
        <v>19482</v>
      </c>
      <c r="C8768" t="s">
        <v>19544</v>
      </c>
      <c r="D8768" t="s">
        <v>19623</v>
      </c>
      <c r="E8768" s="89">
        <v>0.08855294391027824</v>
      </c>
      <c r="F8768" s="89">
        <v>704537</v>
      </c>
      <c r="G8768" s="89">
        <v>2</v>
      </c>
      <c r="H8768" t="s">
        <v>19630</v>
      </c>
      <c r="I8768" s="89"/>
    </row>
    <row r="8769">
      <c r="A8769" t="s">
        <v>11218</v>
      </c>
      <c r="B8769" t="s">
        <v>19480</v>
      </c>
      <c r="C8769" t="s">
        <v>19544</v>
      </c>
      <c r="D8769" t="s">
        <v>19624</v>
      </c>
      <c r="E8769" s="89">
        <v>0</v>
      </c>
      <c r="F8769" s="89">
        <v>704537</v>
      </c>
      <c r="G8769" s="89">
        <v>2</v>
      </c>
      <c r="H8769" t="s">
        <v>19630</v>
      </c>
      <c r="I8769" s="89"/>
    </row>
    <row r="8770">
      <c r="A8770" t="s">
        <v>11219</v>
      </c>
      <c r="B8770" t="s">
        <v>19481</v>
      </c>
      <c r="C8770" t="s">
        <v>19544</v>
      </c>
      <c r="D8770" t="s">
        <v>19624</v>
      </c>
      <c r="E8770" s="89">
        <v>0</v>
      </c>
      <c r="F8770" s="89">
        <v>704537</v>
      </c>
      <c r="G8770" s="89">
        <v>2</v>
      </c>
      <c r="H8770" t="s">
        <v>19630</v>
      </c>
      <c r="I8770" s="89"/>
    </row>
    <row r="8771">
      <c r="A8771" t="s">
        <v>11220</v>
      </c>
      <c r="B8771" t="s">
        <v>19482</v>
      </c>
      <c r="C8771" t="s">
        <v>19544</v>
      </c>
      <c r="D8771" t="s">
        <v>19624</v>
      </c>
      <c r="E8771" s="89">
        <v>0</v>
      </c>
      <c r="F8771" s="89">
        <v>704537</v>
      </c>
      <c r="G8771" s="89">
        <v>2</v>
      </c>
      <c r="H8771" t="s">
        <v>19630</v>
      </c>
      <c r="I8771" s="89"/>
    </row>
    <row r="8772">
      <c r="A8772" t="s">
        <v>11221</v>
      </c>
      <c r="B8772" t="s">
        <v>19483</v>
      </c>
      <c r="C8772" t="s">
        <v>19524</v>
      </c>
      <c r="D8772" t="s">
        <v>19614</v>
      </c>
      <c r="E8772" s="89">
        <v>0.02272251374250377</v>
      </c>
      <c r="F8772" s="89">
        <v>704537</v>
      </c>
      <c r="G8772" s="89">
        <v>2</v>
      </c>
      <c r="H8772" t="s">
        <v>19629</v>
      </c>
      <c r="I8772" s="89"/>
    </row>
    <row r="8773">
      <c r="A8773" t="s">
        <v>11222</v>
      </c>
      <c r="B8773" t="s">
        <v>19483</v>
      </c>
      <c r="C8773" t="s">
        <v>19524</v>
      </c>
      <c r="D8773" t="s">
        <v>19615</v>
      </c>
      <c r="E8773" s="89">
        <v>0.0233366451165125</v>
      </c>
      <c r="F8773" s="89">
        <v>704537</v>
      </c>
      <c r="G8773" s="89">
        <v>2</v>
      </c>
      <c r="H8773" t="s">
        <v>19629</v>
      </c>
      <c r="I8773" s="89"/>
    </row>
    <row r="8774">
      <c r="A8774" t="s">
        <v>11223</v>
      </c>
      <c r="B8774" t="s">
        <v>19483</v>
      </c>
      <c r="C8774" t="s">
        <v>19524</v>
      </c>
      <c r="D8774" t="s">
        <v>19616</v>
      </c>
      <c r="E8774" s="89">
        <v>0.02272251374250377</v>
      </c>
      <c r="F8774" s="89">
        <v>704537</v>
      </c>
      <c r="G8774" s="89">
        <v>2</v>
      </c>
      <c r="H8774" t="s">
        <v>19629</v>
      </c>
      <c r="I8774" s="89"/>
    </row>
    <row r="8775">
      <c r="A8775" t="s">
        <v>11224</v>
      </c>
      <c r="B8775" t="s">
        <v>19483</v>
      </c>
      <c r="C8775" t="s">
        <v>19524</v>
      </c>
      <c r="D8775" t="s">
        <v>19617</v>
      </c>
      <c r="E8775" s="89">
        <v>0.02272251374250377</v>
      </c>
      <c r="F8775" s="89">
        <v>704537</v>
      </c>
      <c r="G8775" s="89">
        <v>2</v>
      </c>
      <c r="H8775" t="s">
        <v>19629</v>
      </c>
      <c r="I8775" s="89"/>
    </row>
    <row r="8776">
      <c r="A8776" t="s">
        <v>11225</v>
      </c>
      <c r="B8776" t="s">
        <v>19483</v>
      </c>
      <c r="C8776" t="s">
        <v>19524</v>
      </c>
      <c r="D8776" t="s">
        <v>19618</v>
      </c>
      <c r="E8776" s="89">
        <v>0.02190847698135944</v>
      </c>
      <c r="F8776" s="89">
        <v>704537</v>
      </c>
      <c r="G8776" s="89">
        <v>2</v>
      </c>
      <c r="H8776" t="s">
        <v>19629</v>
      </c>
      <c r="I8776" s="89"/>
    </row>
    <row r="8777">
      <c r="A8777" t="s">
        <v>11226</v>
      </c>
      <c r="B8777" t="s">
        <v>19483</v>
      </c>
      <c r="C8777" t="s">
        <v>19524</v>
      </c>
      <c r="D8777" t="s">
        <v>19619</v>
      </c>
      <c r="E8777" s="89">
        <v>0.02108337231366525</v>
      </c>
      <c r="F8777" s="89">
        <v>704537</v>
      </c>
      <c r="G8777" s="89">
        <v>2</v>
      </c>
      <c r="H8777" t="s">
        <v>19629</v>
      </c>
      <c r="I8777" s="89"/>
    </row>
    <row r="8778">
      <c r="A8778" t="s">
        <v>11227</v>
      </c>
      <c r="B8778" t="s">
        <v>19483</v>
      </c>
      <c r="C8778" t="s">
        <v>19524</v>
      </c>
      <c r="D8778" t="s">
        <v>19620</v>
      </c>
      <c r="E8778" s="89">
        <v>0.02024660613330943</v>
      </c>
      <c r="F8778" s="89">
        <v>704537</v>
      </c>
      <c r="G8778" s="89">
        <v>2</v>
      </c>
      <c r="H8778" t="s">
        <v>19629</v>
      </c>
      <c r="I8778" s="89"/>
    </row>
    <row r="8779">
      <c r="A8779" t="s">
        <v>11228</v>
      </c>
      <c r="B8779" t="s">
        <v>19483</v>
      </c>
      <c r="C8779" t="s">
        <v>19524</v>
      </c>
      <c r="D8779" t="s">
        <v>19621</v>
      </c>
      <c r="E8779" s="89">
        <v>0.01219411293289114</v>
      </c>
      <c r="F8779" s="89">
        <v>704537</v>
      </c>
      <c r="G8779" s="89">
        <v>2</v>
      </c>
      <c r="H8779" t="s">
        <v>19629</v>
      </c>
      <c r="I8779" s="89"/>
    </row>
    <row r="8780">
      <c r="A8780" t="s">
        <v>11229</v>
      </c>
      <c r="B8780" t="s">
        <v>19483</v>
      </c>
      <c r="C8780" t="s">
        <v>19524</v>
      </c>
      <c r="D8780" t="s">
        <v>19622</v>
      </c>
      <c r="E8780" s="89">
        <v>0.02138827268688308</v>
      </c>
      <c r="F8780" s="89">
        <v>704537</v>
      </c>
      <c r="G8780" s="89">
        <v>2</v>
      </c>
      <c r="H8780" t="s">
        <v>19629</v>
      </c>
      <c r="I8780" s="89"/>
    </row>
    <row r="8781">
      <c r="A8781" t="s">
        <v>11230</v>
      </c>
      <c r="B8781" t="s">
        <v>19483</v>
      </c>
      <c r="C8781" t="s">
        <v>19524</v>
      </c>
      <c r="D8781" t="s">
        <v>19623</v>
      </c>
      <c r="E8781" s="89">
        <v>0.01453468476293871</v>
      </c>
      <c r="F8781" s="89">
        <v>704537</v>
      </c>
      <c r="G8781" s="89">
        <v>2</v>
      </c>
      <c r="H8781" t="s">
        <v>19629</v>
      </c>
      <c r="I8781" s="89"/>
    </row>
    <row r="8782">
      <c r="A8782" t="s">
        <v>11231</v>
      </c>
      <c r="B8782" t="s">
        <v>19483</v>
      </c>
      <c r="C8782" t="s">
        <v>19524</v>
      </c>
      <c r="D8782" t="s">
        <v>19624</v>
      </c>
      <c r="E8782" s="89">
        <v>0.03513368628805055</v>
      </c>
      <c r="F8782" s="89">
        <v>704537</v>
      </c>
      <c r="G8782" s="89">
        <v>2</v>
      </c>
      <c r="H8782" t="s">
        <v>19629</v>
      </c>
      <c r="I8782" s="89"/>
    </row>
    <row r="8783">
      <c r="A8783" t="s">
        <v>11232</v>
      </c>
      <c r="B8783" t="s">
        <v>19476</v>
      </c>
      <c r="C8783" t="s">
        <v>19525</v>
      </c>
      <c r="D8783" t="s">
        <v>19630</v>
      </c>
      <c r="E8783" s="89">
        <v>0</v>
      </c>
      <c r="F8783" s="89">
        <v>704537</v>
      </c>
      <c r="G8783" s="89">
        <v>2</v>
      </c>
      <c r="H8783" t="s">
        <v>19630</v>
      </c>
      <c r="I8783" s="89"/>
    </row>
    <row r="8784">
      <c r="A8784" t="s">
        <v>11233</v>
      </c>
      <c r="B8784" t="s">
        <v>19477</v>
      </c>
      <c r="C8784" t="s">
        <v>19525</v>
      </c>
      <c r="D8784" t="s">
        <v>19630</v>
      </c>
      <c r="E8784" s="89">
        <v>0</v>
      </c>
      <c r="F8784" s="89">
        <v>704537</v>
      </c>
      <c r="G8784" s="89">
        <v>2</v>
      </c>
      <c r="H8784" t="s">
        <v>19630</v>
      </c>
      <c r="I8784" s="89"/>
    </row>
    <row r="8785">
      <c r="A8785" t="s">
        <v>11234</v>
      </c>
      <c r="B8785" t="s">
        <v>19478</v>
      </c>
      <c r="C8785" t="s">
        <v>19525</v>
      </c>
      <c r="D8785" t="s">
        <v>19630</v>
      </c>
      <c r="E8785" s="89">
        <v>0</v>
      </c>
      <c r="F8785" s="89">
        <v>704537</v>
      </c>
      <c r="G8785" s="89">
        <v>2</v>
      </c>
      <c r="H8785" t="s">
        <v>19630</v>
      </c>
      <c r="I8785" s="89"/>
    </row>
    <row r="8786">
      <c r="A8786" t="s">
        <v>11235</v>
      </c>
      <c r="B8786" t="s">
        <v>19479</v>
      </c>
      <c r="C8786" t="s">
        <v>19525</v>
      </c>
      <c r="D8786" t="s">
        <v>19630</v>
      </c>
      <c r="E8786" s="89">
        <v>0</v>
      </c>
      <c r="F8786" s="89">
        <v>704537</v>
      </c>
      <c r="G8786" s="89">
        <v>2</v>
      </c>
      <c r="H8786" t="s">
        <v>19630</v>
      </c>
      <c r="I8786" s="89"/>
    </row>
    <row r="8787">
      <c r="A8787" t="s">
        <v>11236</v>
      </c>
      <c r="B8787" t="s">
        <v>19480</v>
      </c>
      <c r="C8787" t="s">
        <v>19545</v>
      </c>
      <c r="D8787" t="s">
        <v>19623</v>
      </c>
      <c r="E8787" s="89">
        <v>1</v>
      </c>
      <c r="F8787" s="89">
        <v>704537</v>
      </c>
      <c r="G8787" s="89">
        <v>2</v>
      </c>
      <c r="H8787" t="s">
        <v>19630</v>
      </c>
      <c r="I8787" s="89"/>
    </row>
    <row r="8788">
      <c r="A8788" t="s">
        <v>11237</v>
      </c>
      <c r="B8788" t="s">
        <v>19481</v>
      </c>
      <c r="C8788" t="s">
        <v>19545</v>
      </c>
      <c r="D8788" t="s">
        <v>19623</v>
      </c>
      <c r="E8788" s="89">
        <v>0.2602163501385761</v>
      </c>
      <c r="F8788" s="89">
        <v>704537</v>
      </c>
      <c r="G8788" s="89">
        <v>2</v>
      </c>
      <c r="H8788" t="s">
        <v>19630</v>
      </c>
      <c r="I8788" s="89"/>
    </row>
    <row r="8789">
      <c r="A8789" t="s">
        <v>11238</v>
      </c>
      <c r="B8789" t="s">
        <v>19482</v>
      </c>
      <c r="C8789" t="s">
        <v>19545</v>
      </c>
      <c r="D8789" t="s">
        <v>19623</v>
      </c>
      <c r="E8789" s="89">
        <v>0.08873028320159233</v>
      </c>
      <c r="F8789" s="89">
        <v>704537</v>
      </c>
      <c r="G8789" s="89">
        <v>2</v>
      </c>
      <c r="H8789" t="s">
        <v>19630</v>
      </c>
      <c r="I8789" s="89"/>
    </row>
    <row r="8790">
      <c r="A8790" t="s">
        <v>11239</v>
      </c>
      <c r="B8790" t="s">
        <v>19480</v>
      </c>
      <c r="C8790" t="s">
        <v>19545</v>
      </c>
      <c r="D8790" t="s">
        <v>19624</v>
      </c>
      <c r="E8790" s="89">
        <v>0</v>
      </c>
      <c r="F8790" s="89">
        <v>704537</v>
      </c>
      <c r="G8790" s="89">
        <v>2</v>
      </c>
      <c r="H8790" t="s">
        <v>19630</v>
      </c>
      <c r="I8790" s="89"/>
    </row>
    <row r="8791">
      <c r="A8791" t="s">
        <v>11240</v>
      </c>
      <c r="B8791" t="s">
        <v>19481</v>
      </c>
      <c r="C8791" t="s">
        <v>19545</v>
      </c>
      <c r="D8791" t="s">
        <v>19624</v>
      </c>
      <c r="E8791" s="89">
        <v>0</v>
      </c>
      <c r="F8791" s="89">
        <v>704537</v>
      </c>
      <c r="G8791" s="89">
        <v>2</v>
      </c>
      <c r="H8791" t="s">
        <v>19630</v>
      </c>
      <c r="I8791" s="89"/>
    </row>
    <row r="8792">
      <c r="A8792" t="s">
        <v>11241</v>
      </c>
      <c r="B8792" t="s">
        <v>19482</v>
      </c>
      <c r="C8792" t="s">
        <v>19545</v>
      </c>
      <c r="D8792" t="s">
        <v>19624</v>
      </c>
      <c r="E8792" s="89">
        <v>0</v>
      </c>
      <c r="F8792" s="89">
        <v>704537</v>
      </c>
      <c r="G8792" s="89">
        <v>2</v>
      </c>
      <c r="H8792" t="s">
        <v>19630</v>
      </c>
      <c r="I8792" s="89"/>
    </row>
    <row r="8793">
      <c r="A8793" t="s">
        <v>11242</v>
      </c>
      <c r="B8793" t="s">
        <v>19480</v>
      </c>
      <c r="C8793" t="s">
        <v>19546</v>
      </c>
      <c r="D8793" t="s">
        <v>19623</v>
      </c>
      <c r="E8793" s="89">
        <v>1</v>
      </c>
      <c r="F8793" s="89">
        <v>704537</v>
      </c>
      <c r="G8793" s="89">
        <v>2</v>
      </c>
      <c r="H8793" t="s">
        <v>19630</v>
      </c>
      <c r="I8793" s="89"/>
    </row>
    <row r="8794">
      <c r="A8794" t="s">
        <v>11243</v>
      </c>
      <c r="B8794" t="s">
        <v>19481</v>
      </c>
      <c r="C8794" t="s">
        <v>19546</v>
      </c>
      <c r="D8794" t="s">
        <v>19623</v>
      </c>
      <c r="E8794" s="89">
        <v>0.2599629710249354</v>
      </c>
      <c r="F8794" s="89">
        <v>704537</v>
      </c>
      <c r="G8794" s="89">
        <v>2</v>
      </c>
      <c r="H8794" t="s">
        <v>19630</v>
      </c>
      <c r="I8794" s="89"/>
    </row>
    <row r="8795">
      <c r="A8795" t="s">
        <v>11244</v>
      </c>
      <c r="B8795" t="s">
        <v>19482</v>
      </c>
      <c r="C8795" t="s">
        <v>19546</v>
      </c>
      <c r="D8795" t="s">
        <v>19623</v>
      </c>
      <c r="E8795" s="89">
        <v>0.08855294391027824</v>
      </c>
      <c r="F8795" s="89">
        <v>704537</v>
      </c>
      <c r="G8795" s="89">
        <v>2</v>
      </c>
      <c r="H8795" t="s">
        <v>19630</v>
      </c>
      <c r="I8795" s="89"/>
    </row>
    <row r="8796">
      <c r="A8796" t="s">
        <v>11245</v>
      </c>
      <c r="B8796" t="s">
        <v>19480</v>
      </c>
      <c r="C8796" t="s">
        <v>19546</v>
      </c>
      <c r="D8796" t="s">
        <v>19624</v>
      </c>
      <c r="E8796" s="89">
        <v>0</v>
      </c>
      <c r="F8796" s="89">
        <v>704537</v>
      </c>
      <c r="G8796" s="89">
        <v>2</v>
      </c>
      <c r="H8796" t="s">
        <v>19630</v>
      </c>
      <c r="I8796" s="89"/>
    </row>
    <row r="8797">
      <c r="A8797" t="s">
        <v>11246</v>
      </c>
      <c r="B8797" t="s">
        <v>19481</v>
      </c>
      <c r="C8797" t="s">
        <v>19546</v>
      </c>
      <c r="D8797" t="s">
        <v>19624</v>
      </c>
      <c r="E8797" s="89">
        <v>0</v>
      </c>
      <c r="F8797" s="89">
        <v>704537</v>
      </c>
      <c r="G8797" s="89">
        <v>2</v>
      </c>
      <c r="H8797" t="s">
        <v>19630</v>
      </c>
      <c r="I8797" s="89"/>
    </row>
    <row r="8798">
      <c r="A8798" t="s">
        <v>11247</v>
      </c>
      <c r="B8798" t="s">
        <v>19482</v>
      </c>
      <c r="C8798" t="s">
        <v>19546</v>
      </c>
      <c r="D8798" t="s">
        <v>19624</v>
      </c>
      <c r="E8798" s="89">
        <v>0</v>
      </c>
      <c r="F8798" s="89">
        <v>704537</v>
      </c>
      <c r="G8798" s="89">
        <v>2</v>
      </c>
      <c r="H8798" t="s">
        <v>19630</v>
      </c>
      <c r="I8798" s="89"/>
    </row>
    <row r="8799">
      <c r="A8799" t="s">
        <v>11248</v>
      </c>
      <c r="B8799" t="s">
        <v>19480</v>
      </c>
      <c r="C8799" t="s">
        <v>19547</v>
      </c>
      <c r="D8799" t="s">
        <v>19623</v>
      </c>
      <c r="E8799" s="89">
        <v>0.9552046237458075</v>
      </c>
      <c r="F8799" s="89">
        <v>704537</v>
      </c>
      <c r="G8799" s="89">
        <v>2</v>
      </c>
      <c r="H8799" t="s">
        <v>19630</v>
      </c>
      <c r="I8799" s="89"/>
    </row>
    <row r="8800">
      <c r="A8800" t="s">
        <v>11249</v>
      </c>
      <c r="B8800" t="s">
        <v>19481</v>
      </c>
      <c r="C8800" t="s">
        <v>19547</v>
      </c>
      <c r="D8800" t="s">
        <v>19623</v>
      </c>
      <c r="E8800" s="89">
        <v>0.243959729925568</v>
      </c>
      <c r="F8800" s="89">
        <v>704537</v>
      </c>
      <c r="G8800" s="89">
        <v>2</v>
      </c>
      <c r="H8800" t="s">
        <v>19630</v>
      </c>
      <c r="I8800" s="89"/>
    </row>
    <row r="8801">
      <c r="A8801" t="s">
        <v>11250</v>
      </c>
      <c r="B8801" t="s">
        <v>19482</v>
      </c>
      <c r="C8801" t="s">
        <v>19547</v>
      </c>
      <c r="D8801" t="s">
        <v>19623</v>
      </c>
      <c r="E8801" s="89">
        <v>0.08245173942601622</v>
      </c>
      <c r="F8801" s="89">
        <v>704537</v>
      </c>
      <c r="G8801" s="89">
        <v>2</v>
      </c>
      <c r="H8801" t="s">
        <v>19630</v>
      </c>
      <c r="I8801" s="89"/>
    </row>
    <row r="8802">
      <c r="A8802" t="s">
        <v>11251</v>
      </c>
      <c r="B8802" t="s">
        <v>19480</v>
      </c>
      <c r="C8802" t="s">
        <v>19547</v>
      </c>
      <c r="D8802" t="s">
        <v>19624</v>
      </c>
      <c r="E8802" s="89">
        <v>0</v>
      </c>
      <c r="F8802" s="89">
        <v>704537</v>
      </c>
      <c r="G8802" s="89">
        <v>2</v>
      </c>
      <c r="H8802" t="s">
        <v>19630</v>
      </c>
      <c r="I8802" s="89"/>
    </row>
    <row r="8803">
      <c r="A8803" t="s">
        <v>11252</v>
      </c>
      <c r="B8803" t="s">
        <v>19481</v>
      </c>
      <c r="C8803" t="s">
        <v>19547</v>
      </c>
      <c r="D8803" t="s">
        <v>19624</v>
      </c>
      <c r="E8803" s="89">
        <v>0</v>
      </c>
      <c r="F8803" s="89">
        <v>704537</v>
      </c>
      <c r="G8803" s="89">
        <v>2</v>
      </c>
      <c r="H8803" t="s">
        <v>19630</v>
      </c>
      <c r="I8803" s="89"/>
    </row>
    <row r="8804">
      <c r="A8804" t="s">
        <v>11253</v>
      </c>
      <c r="B8804" t="s">
        <v>19482</v>
      </c>
      <c r="C8804" t="s">
        <v>19547</v>
      </c>
      <c r="D8804" t="s">
        <v>19624</v>
      </c>
      <c r="E8804" s="89">
        <v>0</v>
      </c>
      <c r="F8804" s="89">
        <v>704537</v>
      </c>
      <c r="G8804" s="89">
        <v>2</v>
      </c>
      <c r="H8804" t="s">
        <v>19630</v>
      </c>
      <c r="I8804" s="89"/>
    </row>
    <row r="8805">
      <c r="A8805" t="s">
        <v>11254</v>
      </c>
      <c r="B8805" t="s">
        <v>19480</v>
      </c>
      <c r="C8805" t="s">
        <v>19548</v>
      </c>
      <c r="D8805" t="s">
        <v>19623</v>
      </c>
      <c r="E8805" s="89">
        <v>0.8825739457260584</v>
      </c>
      <c r="F8805" s="89">
        <v>704537</v>
      </c>
      <c r="G8805" s="89">
        <v>2</v>
      </c>
      <c r="H8805" t="s">
        <v>19630</v>
      </c>
      <c r="I8805" s="89"/>
    </row>
    <row r="8806">
      <c r="A8806" t="s">
        <v>11255</v>
      </c>
      <c r="B8806" t="s">
        <v>19481</v>
      </c>
      <c r="C8806" t="s">
        <v>19548</v>
      </c>
      <c r="D8806" t="s">
        <v>19623</v>
      </c>
      <c r="E8806" s="89">
        <v>0.2121897584002647</v>
      </c>
      <c r="F8806" s="89">
        <v>704537</v>
      </c>
      <c r="G8806" s="89">
        <v>2</v>
      </c>
      <c r="H8806" t="s">
        <v>19630</v>
      </c>
      <c r="I8806" s="89"/>
    </row>
    <row r="8807">
      <c r="A8807" t="s">
        <v>11256</v>
      </c>
      <c r="B8807" t="s">
        <v>19482</v>
      </c>
      <c r="C8807" t="s">
        <v>19548</v>
      </c>
      <c r="D8807" t="s">
        <v>19623</v>
      </c>
      <c r="E8807" s="89">
        <v>0.06902854566871983</v>
      </c>
      <c r="F8807" s="89">
        <v>704537</v>
      </c>
      <c r="G8807" s="89">
        <v>2</v>
      </c>
      <c r="H8807" t="s">
        <v>19630</v>
      </c>
      <c r="I8807" s="89"/>
    </row>
    <row r="8808">
      <c r="A8808" t="s">
        <v>11257</v>
      </c>
      <c r="B8808" t="s">
        <v>19480</v>
      </c>
      <c r="C8808" t="s">
        <v>19548</v>
      </c>
      <c r="D8808" t="s">
        <v>19624</v>
      </c>
      <c r="E8808" s="89">
        <v>0</v>
      </c>
      <c r="F8808" s="89">
        <v>704537</v>
      </c>
      <c r="G8808" s="89">
        <v>2</v>
      </c>
      <c r="H8808" t="s">
        <v>19630</v>
      </c>
      <c r="I8808" s="89"/>
    </row>
    <row r="8809">
      <c r="A8809" t="s">
        <v>11258</v>
      </c>
      <c r="B8809" t="s">
        <v>19481</v>
      </c>
      <c r="C8809" t="s">
        <v>19548</v>
      </c>
      <c r="D8809" t="s">
        <v>19624</v>
      </c>
      <c r="E8809" s="89">
        <v>0</v>
      </c>
      <c r="F8809" s="89">
        <v>704537</v>
      </c>
      <c r="G8809" s="89">
        <v>2</v>
      </c>
      <c r="H8809" t="s">
        <v>19630</v>
      </c>
      <c r="I8809" s="89"/>
    </row>
    <row r="8810">
      <c r="A8810" t="s">
        <v>11259</v>
      </c>
      <c r="B8810" t="s">
        <v>19482</v>
      </c>
      <c r="C8810" t="s">
        <v>19548</v>
      </c>
      <c r="D8810" t="s">
        <v>19624</v>
      </c>
      <c r="E8810" s="89">
        <v>0</v>
      </c>
      <c r="F8810" s="89">
        <v>704537</v>
      </c>
      <c r="G8810" s="89">
        <v>2</v>
      </c>
      <c r="H8810" t="s">
        <v>19630</v>
      </c>
      <c r="I8810" s="89"/>
    </row>
    <row r="8811">
      <c r="A8811" t="s">
        <v>11260</v>
      </c>
      <c r="B8811" t="s">
        <v>19480</v>
      </c>
      <c r="C8811" t="s">
        <v>19549</v>
      </c>
      <c r="D8811" t="s">
        <v>19623</v>
      </c>
      <c r="E8811" s="89">
        <v>0.9293777331779595</v>
      </c>
      <c r="F8811" s="89">
        <v>704537</v>
      </c>
      <c r="G8811" s="89">
        <v>2</v>
      </c>
      <c r="H8811" t="s">
        <v>19630</v>
      </c>
      <c r="I8811" s="89"/>
    </row>
    <row r="8812">
      <c r="A8812" t="s">
        <v>11261</v>
      </c>
      <c r="B8812" t="s">
        <v>19481</v>
      </c>
      <c r="C8812" t="s">
        <v>19549</v>
      </c>
      <c r="D8812" t="s">
        <v>19623</v>
      </c>
      <c r="E8812" s="89">
        <v>0.2383845909684946</v>
      </c>
      <c r="F8812" s="89">
        <v>704537</v>
      </c>
      <c r="G8812" s="89">
        <v>2</v>
      </c>
      <c r="H8812" t="s">
        <v>19630</v>
      </c>
      <c r="I8812" s="89"/>
    </row>
    <row r="8813">
      <c r="A8813" t="s">
        <v>11262</v>
      </c>
      <c r="B8813" t="s">
        <v>19482</v>
      </c>
      <c r="C8813" t="s">
        <v>19549</v>
      </c>
      <c r="D8813" t="s">
        <v>19623</v>
      </c>
      <c r="E8813" s="89">
        <v>0.08009469765717171</v>
      </c>
      <c r="F8813" s="89">
        <v>704537</v>
      </c>
      <c r="G8813" s="89">
        <v>2</v>
      </c>
      <c r="H8813" t="s">
        <v>19630</v>
      </c>
      <c r="I8813" s="89"/>
    </row>
    <row r="8814">
      <c r="A8814" t="s">
        <v>11263</v>
      </c>
      <c r="B8814" t="s">
        <v>19480</v>
      </c>
      <c r="C8814" t="s">
        <v>19549</v>
      </c>
      <c r="D8814" t="s">
        <v>19624</v>
      </c>
      <c r="E8814" s="89">
        <v>0</v>
      </c>
      <c r="F8814" s="89">
        <v>704537</v>
      </c>
      <c r="G8814" s="89">
        <v>2</v>
      </c>
      <c r="H8814" t="s">
        <v>19630</v>
      </c>
      <c r="I8814" s="89"/>
    </row>
    <row r="8815">
      <c r="A8815" t="s">
        <v>11264</v>
      </c>
      <c r="B8815" t="s">
        <v>19481</v>
      </c>
      <c r="C8815" t="s">
        <v>19549</v>
      </c>
      <c r="D8815" t="s">
        <v>19624</v>
      </c>
      <c r="E8815" s="89">
        <v>0</v>
      </c>
      <c r="F8815" s="89">
        <v>704537</v>
      </c>
      <c r="G8815" s="89">
        <v>2</v>
      </c>
      <c r="H8815" t="s">
        <v>19630</v>
      </c>
      <c r="I8815" s="89"/>
    </row>
    <row r="8816">
      <c r="A8816" t="s">
        <v>11265</v>
      </c>
      <c r="B8816" t="s">
        <v>19482</v>
      </c>
      <c r="C8816" t="s">
        <v>19549</v>
      </c>
      <c r="D8816" t="s">
        <v>19624</v>
      </c>
      <c r="E8816" s="89">
        <v>0</v>
      </c>
      <c r="F8816" s="89">
        <v>704537</v>
      </c>
      <c r="G8816" s="89">
        <v>2</v>
      </c>
      <c r="H8816" t="s">
        <v>19630</v>
      </c>
      <c r="I8816" s="89"/>
    </row>
    <row r="8817">
      <c r="A8817" t="s">
        <v>11266</v>
      </c>
      <c r="B8817" t="s">
        <v>19480</v>
      </c>
      <c r="C8817" t="s">
        <v>19550</v>
      </c>
      <c r="D8817" t="s">
        <v>19623</v>
      </c>
      <c r="E8817" s="89">
        <v>0.998614693053736</v>
      </c>
      <c r="F8817" s="89">
        <v>704537</v>
      </c>
      <c r="G8817" s="89">
        <v>2</v>
      </c>
      <c r="H8817" t="s">
        <v>19630</v>
      </c>
      <c r="I8817" s="89"/>
    </row>
    <row r="8818">
      <c r="A8818" t="s">
        <v>11267</v>
      </c>
      <c r="B8818" t="s">
        <v>19481</v>
      </c>
      <c r="C8818" t="s">
        <v>19550</v>
      </c>
      <c r="D8818" t="s">
        <v>19623</v>
      </c>
      <c r="E8818" s="89">
        <v>0.25938160278199</v>
      </c>
      <c r="F8818" s="89">
        <v>704537</v>
      </c>
      <c r="G8818" s="89">
        <v>2</v>
      </c>
      <c r="H8818" t="s">
        <v>19630</v>
      </c>
      <c r="I8818" s="89"/>
    </row>
    <row r="8819">
      <c r="A8819" t="s">
        <v>11268</v>
      </c>
      <c r="B8819" t="s">
        <v>19482</v>
      </c>
      <c r="C8819" t="s">
        <v>19550</v>
      </c>
      <c r="D8819" t="s">
        <v>19623</v>
      </c>
      <c r="E8819" s="89">
        <v>0.08827701464359931</v>
      </c>
      <c r="F8819" s="89">
        <v>704537</v>
      </c>
      <c r="G8819" s="89">
        <v>2</v>
      </c>
      <c r="H8819" t="s">
        <v>19630</v>
      </c>
      <c r="I8819" s="89"/>
    </row>
    <row r="8820">
      <c r="A8820" t="s">
        <v>11269</v>
      </c>
      <c r="B8820" t="s">
        <v>19480</v>
      </c>
      <c r="C8820" t="s">
        <v>19550</v>
      </c>
      <c r="D8820" t="s">
        <v>19624</v>
      </c>
      <c r="E8820" s="89">
        <v>0</v>
      </c>
      <c r="F8820" s="89">
        <v>704537</v>
      </c>
      <c r="G8820" s="89">
        <v>2</v>
      </c>
      <c r="H8820" t="s">
        <v>19630</v>
      </c>
      <c r="I8820" s="89"/>
    </row>
    <row r="8821">
      <c r="A8821" t="s">
        <v>11270</v>
      </c>
      <c r="B8821" t="s">
        <v>19481</v>
      </c>
      <c r="C8821" t="s">
        <v>19550</v>
      </c>
      <c r="D8821" t="s">
        <v>19624</v>
      </c>
      <c r="E8821" s="89">
        <v>0</v>
      </c>
      <c r="F8821" s="89">
        <v>704537</v>
      </c>
      <c r="G8821" s="89">
        <v>2</v>
      </c>
      <c r="H8821" t="s">
        <v>19630</v>
      </c>
      <c r="I8821" s="89"/>
    </row>
    <row r="8822">
      <c r="A8822" t="s">
        <v>11271</v>
      </c>
      <c r="B8822" t="s">
        <v>19482</v>
      </c>
      <c r="C8822" t="s">
        <v>19550</v>
      </c>
      <c r="D8822" t="s">
        <v>19624</v>
      </c>
      <c r="E8822" s="89">
        <v>0</v>
      </c>
      <c r="F8822" s="89">
        <v>704537</v>
      </c>
      <c r="G8822" s="89">
        <v>2</v>
      </c>
      <c r="H8822" t="s">
        <v>19630</v>
      </c>
      <c r="I8822" s="89"/>
    </row>
    <row r="8823">
      <c r="A8823" t="s">
        <v>11272</v>
      </c>
      <c r="B8823" t="s">
        <v>19480</v>
      </c>
      <c r="C8823" t="s">
        <v>19551</v>
      </c>
      <c r="D8823" t="s">
        <v>19623</v>
      </c>
      <c r="E8823" s="89">
        <v>0.999859482184754</v>
      </c>
      <c r="F8823" s="89">
        <v>704537</v>
      </c>
      <c r="G8823" s="89">
        <v>2</v>
      </c>
      <c r="H8823" t="s">
        <v>19630</v>
      </c>
      <c r="I8823" s="89"/>
    </row>
    <row r="8824">
      <c r="A8824" t="s">
        <v>11273</v>
      </c>
      <c r="B8824" t="s">
        <v>19481</v>
      </c>
      <c r="C8824" t="s">
        <v>19551</v>
      </c>
      <c r="D8824" t="s">
        <v>19623</v>
      </c>
      <c r="E8824" s="89">
        <v>0.2574162383098165</v>
      </c>
      <c r="F8824" s="89">
        <v>704537</v>
      </c>
      <c r="G8824" s="89">
        <v>2</v>
      </c>
      <c r="H8824" t="s">
        <v>19630</v>
      </c>
      <c r="I8824" s="89"/>
    </row>
    <row r="8825">
      <c r="A8825" t="s">
        <v>11274</v>
      </c>
      <c r="B8825" t="s">
        <v>19482</v>
      </c>
      <c r="C8825" t="s">
        <v>19551</v>
      </c>
      <c r="D8825" t="s">
        <v>19623</v>
      </c>
      <c r="E8825" s="89">
        <v>0.08746568079546534</v>
      </c>
      <c r="F8825" s="89">
        <v>704537</v>
      </c>
      <c r="G8825" s="89">
        <v>2</v>
      </c>
      <c r="H8825" t="s">
        <v>19630</v>
      </c>
      <c r="I8825" s="89"/>
    </row>
    <row r="8826">
      <c r="A8826" t="s">
        <v>11275</v>
      </c>
      <c r="B8826" t="s">
        <v>19480</v>
      </c>
      <c r="C8826" t="s">
        <v>19551</v>
      </c>
      <c r="D8826" t="s">
        <v>19624</v>
      </c>
      <c r="E8826" s="89">
        <v>0</v>
      </c>
      <c r="F8826" s="89">
        <v>704537</v>
      </c>
      <c r="G8826" s="89">
        <v>2</v>
      </c>
      <c r="H8826" t="s">
        <v>19630</v>
      </c>
      <c r="I8826" s="89"/>
    </row>
    <row r="8827">
      <c r="A8827" t="s">
        <v>11276</v>
      </c>
      <c r="B8827" t="s">
        <v>19481</v>
      </c>
      <c r="C8827" t="s">
        <v>19551</v>
      </c>
      <c r="D8827" t="s">
        <v>19624</v>
      </c>
      <c r="E8827" s="89">
        <v>0</v>
      </c>
      <c r="F8827" s="89">
        <v>704537</v>
      </c>
      <c r="G8827" s="89">
        <v>2</v>
      </c>
      <c r="H8827" t="s">
        <v>19630</v>
      </c>
      <c r="I8827" s="89"/>
    </row>
    <row r="8828">
      <c r="A8828" t="s">
        <v>11277</v>
      </c>
      <c r="B8828" t="s">
        <v>19482</v>
      </c>
      <c r="C8828" t="s">
        <v>19551</v>
      </c>
      <c r="D8828" t="s">
        <v>19624</v>
      </c>
      <c r="E8828" s="89">
        <v>0</v>
      </c>
      <c r="F8828" s="89">
        <v>704537</v>
      </c>
      <c r="G8828" s="89">
        <v>2</v>
      </c>
      <c r="H8828" t="s">
        <v>19630</v>
      </c>
      <c r="I8828" s="89"/>
    </row>
    <row r="8829">
      <c r="A8829" t="s">
        <v>11278</v>
      </c>
      <c r="B8829" t="s">
        <v>19480</v>
      </c>
      <c r="C8829" t="s">
        <v>19552</v>
      </c>
      <c r="D8829" t="s">
        <v>19623</v>
      </c>
      <c r="E8829" s="89">
        <v>1</v>
      </c>
      <c r="F8829" s="89">
        <v>704537</v>
      </c>
      <c r="G8829" s="89">
        <v>2</v>
      </c>
      <c r="H8829" t="s">
        <v>19630</v>
      </c>
      <c r="I8829" s="89"/>
    </row>
    <row r="8830">
      <c r="A8830" t="s">
        <v>11279</v>
      </c>
      <c r="B8830" t="s">
        <v>19481</v>
      </c>
      <c r="C8830" t="s">
        <v>19552</v>
      </c>
      <c r="D8830" t="s">
        <v>19623</v>
      </c>
      <c r="E8830" s="89">
        <v>0.2569627305911548</v>
      </c>
      <c r="F8830" s="89">
        <v>704537</v>
      </c>
      <c r="G8830" s="89">
        <v>2</v>
      </c>
      <c r="H8830" t="s">
        <v>19630</v>
      </c>
      <c r="I8830" s="89"/>
    </row>
    <row r="8831">
      <c r="A8831" t="s">
        <v>11280</v>
      </c>
      <c r="B8831" t="s">
        <v>19482</v>
      </c>
      <c r="C8831" t="s">
        <v>19552</v>
      </c>
      <c r="D8831" t="s">
        <v>19623</v>
      </c>
      <c r="E8831" s="89">
        <v>0.08619876210421017</v>
      </c>
      <c r="F8831" s="89">
        <v>704537</v>
      </c>
      <c r="G8831" s="89">
        <v>2</v>
      </c>
      <c r="H8831" t="s">
        <v>19630</v>
      </c>
      <c r="I8831" s="89"/>
    </row>
    <row r="8832">
      <c r="A8832" t="s">
        <v>11281</v>
      </c>
      <c r="B8832" t="s">
        <v>19480</v>
      </c>
      <c r="C8832" t="s">
        <v>19552</v>
      </c>
      <c r="D8832" t="s">
        <v>19624</v>
      </c>
      <c r="E8832" s="89">
        <v>0</v>
      </c>
      <c r="F8832" s="89">
        <v>704537</v>
      </c>
      <c r="G8832" s="89">
        <v>2</v>
      </c>
      <c r="H8832" t="s">
        <v>19630</v>
      </c>
      <c r="I8832" s="89"/>
    </row>
    <row r="8833">
      <c r="A8833" t="s">
        <v>11282</v>
      </c>
      <c r="B8833" t="s">
        <v>19481</v>
      </c>
      <c r="C8833" t="s">
        <v>19552</v>
      </c>
      <c r="D8833" t="s">
        <v>19624</v>
      </c>
      <c r="E8833" s="89">
        <v>0</v>
      </c>
      <c r="F8833" s="89">
        <v>704537</v>
      </c>
      <c r="G8833" s="89">
        <v>2</v>
      </c>
      <c r="H8833" t="s">
        <v>19630</v>
      </c>
      <c r="I8833" s="89"/>
    </row>
    <row r="8834">
      <c r="A8834" t="s">
        <v>11283</v>
      </c>
      <c r="B8834" t="s">
        <v>19482</v>
      </c>
      <c r="C8834" t="s">
        <v>19552</v>
      </c>
      <c r="D8834" t="s">
        <v>19624</v>
      </c>
      <c r="E8834" s="89">
        <v>0</v>
      </c>
      <c r="F8834" s="89">
        <v>704537</v>
      </c>
      <c r="G8834" s="89">
        <v>2</v>
      </c>
      <c r="H8834" t="s">
        <v>19630</v>
      </c>
      <c r="I8834" s="89"/>
    </row>
    <row r="8835">
      <c r="A8835" t="s">
        <v>11284</v>
      </c>
      <c r="B8835" t="s">
        <v>19480</v>
      </c>
      <c r="C8835" t="s">
        <v>19553</v>
      </c>
      <c r="D8835" t="s">
        <v>19623</v>
      </c>
      <c r="E8835" s="89">
        <v>0.5764693692453342</v>
      </c>
      <c r="F8835" s="89">
        <v>704537</v>
      </c>
      <c r="G8835" s="89">
        <v>2</v>
      </c>
      <c r="H8835" t="s">
        <v>19630</v>
      </c>
      <c r="I8835" s="89"/>
    </row>
    <row r="8836">
      <c r="A8836" t="s">
        <v>11285</v>
      </c>
      <c r="B8836" t="s">
        <v>19481</v>
      </c>
      <c r="C8836" t="s">
        <v>19553</v>
      </c>
      <c r="D8836" t="s">
        <v>19623</v>
      </c>
      <c r="E8836" s="89">
        <v>0.1046057522977614</v>
      </c>
      <c r="F8836" s="89">
        <v>704537</v>
      </c>
      <c r="G8836" s="89">
        <v>2</v>
      </c>
      <c r="H8836" t="s">
        <v>19630</v>
      </c>
      <c r="I8836" s="89"/>
    </row>
    <row r="8837">
      <c r="A8837" t="s">
        <v>11286</v>
      </c>
      <c r="B8837" t="s">
        <v>19482</v>
      </c>
      <c r="C8837" t="s">
        <v>19553</v>
      </c>
      <c r="D8837" t="s">
        <v>19623</v>
      </c>
      <c r="E8837" s="89">
        <v>0.02721039253414297</v>
      </c>
      <c r="F8837" s="89">
        <v>704537</v>
      </c>
      <c r="G8837" s="89">
        <v>2</v>
      </c>
      <c r="H8837" t="s">
        <v>19630</v>
      </c>
      <c r="I8837" s="89"/>
    </row>
    <row r="8838">
      <c r="A8838" t="s">
        <v>11287</v>
      </c>
      <c r="B8838" t="s">
        <v>19480</v>
      </c>
      <c r="C8838" t="s">
        <v>19553</v>
      </c>
      <c r="D8838" t="s">
        <v>19624</v>
      </c>
      <c r="E8838" s="89">
        <v>0</v>
      </c>
      <c r="F8838" s="89">
        <v>704537</v>
      </c>
      <c r="G8838" s="89">
        <v>2</v>
      </c>
      <c r="H8838" t="s">
        <v>19630</v>
      </c>
      <c r="I8838" s="89"/>
    </row>
    <row r="8839">
      <c r="A8839" t="s">
        <v>11288</v>
      </c>
      <c r="B8839" t="s">
        <v>19481</v>
      </c>
      <c r="C8839" t="s">
        <v>19553</v>
      </c>
      <c r="D8839" t="s">
        <v>19624</v>
      </c>
      <c r="E8839" s="89">
        <v>0</v>
      </c>
      <c r="F8839" s="89">
        <v>704537</v>
      </c>
      <c r="G8839" s="89">
        <v>2</v>
      </c>
      <c r="H8839" t="s">
        <v>19630</v>
      </c>
      <c r="I8839" s="89"/>
    </row>
    <row r="8840">
      <c r="A8840" t="s">
        <v>11289</v>
      </c>
      <c r="B8840" t="s">
        <v>19482</v>
      </c>
      <c r="C8840" t="s">
        <v>19553</v>
      </c>
      <c r="D8840" t="s">
        <v>19624</v>
      </c>
      <c r="E8840" s="89">
        <v>0</v>
      </c>
      <c r="F8840" s="89">
        <v>704537</v>
      </c>
      <c r="G8840" s="89">
        <v>2</v>
      </c>
      <c r="H8840" t="s">
        <v>19630</v>
      </c>
      <c r="I8840" s="89"/>
    </row>
    <row r="8841">
      <c r="A8841" t="s">
        <v>11290</v>
      </c>
      <c r="B8841" t="s">
        <v>19480</v>
      </c>
      <c r="C8841" t="s">
        <v>19554</v>
      </c>
      <c r="D8841" t="s">
        <v>19623</v>
      </c>
      <c r="E8841" s="89">
        <v>0.9958738859705026</v>
      </c>
      <c r="F8841" s="89">
        <v>704537</v>
      </c>
      <c r="G8841" s="89">
        <v>2</v>
      </c>
      <c r="H8841" t="s">
        <v>19630</v>
      </c>
      <c r="I8841" s="89"/>
    </row>
    <row r="8842">
      <c r="A8842" t="s">
        <v>11291</v>
      </c>
      <c r="B8842" t="s">
        <v>19481</v>
      </c>
      <c r="C8842" t="s">
        <v>19554</v>
      </c>
      <c r="D8842" t="s">
        <v>19623</v>
      </c>
      <c r="E8842" s="89">
        <v>0.2578128680633472</v>
      </c>
      <c r="F8842" s="89">
        <v>704537</v>
      </c>
      <c r="G8842" s="89">
        <v>2</v>
      </c>
      <c r="H8842" t="s">
        <v>19630</v>
      </c>
      <c r="I8842" s="89"/>
    </row>
    <row r="8843">
      <c r="A8843" t="s">
        <v>11292</v>
      </c>
      <c r="B8843" t="s">
        <v>19482</v>
      </c>
      <c r="C8843" t="s">
        <v>19554</v>
      </c>
      <c r="D8843" t="s">
        <v>19623</v>
      </c>
      <c r="E8843" s="89">
        <v>0.08736133394618878</v>
      </c>
      <c r="F8843" s="89">
        <v>704537</v>
      </c>
      <c r="G8843" s="89">
        <v>2</v>
      </c>
      <c r="H8843" t="s">
        <v>19630</v>
      </c>
      <c r="I8843" s="89"/>
    </row>
    <row r="8844">
      <c r="A8844" t="s">
        <v>11293</v>
      </c>
      <c r="B8844" t="s">
        <v>19480</v>
      </c>
      <c r="C8844" t="s">
        <v>19554</v>
      </c>
      <c r="D8844" t="s">
        <v>19624</v>
      </c>
      <c r="E8844" s="89">
        <v>0</v>
      </c>
      <c r="F8844" s="89">
        <v>704537</v>
      </c>
      <c r="G8844" s="89">
        <v>2</v>
      </c>
      <c r="H8844" t="s">
        <v>19630</v>
      </c>
      <c r="I8844" s="89"/>
    </row>
    <row r="8845">
      <c r="A8845" t="s">
        <v>11294</v>
      </c>
      <c r="B8845" t="s">
        <v>19481</v>
      </c>
      <c r="C8845" t="s">
        <v>19554</v>
      </c>
      <c r="D8845" t="s">
        <v>19624</v>
      </c>
      <c r="E8845" s="89">
        <v>0</v>
      </c>
      <c r="F8845" s="89">
        <v>704537</v>
      </c>
      <c r="G8845" s="89">
        <v>2</v>
      </c>
      <c r="H8845" t="s">
        <v>19630</v>
      </c>
      <c r="I8845" s="89"/>
    </row>
    <row r="8846">
      <c r="A8846" t="s">
        <v>11295</v>
      </c>
      <c r="B8846" t="s">
        <v>19482</v>
      </c>
      <c r="C8846" t="s">
        <v>19554</v>
      </c>
      <c r="D8846" t="s">
        <v>19624</v>
      </c>
      <c r="E8846" s="89">
        <v>0</v>
      </c>
      <c r="F8846" s="89">
        <v>704537</v>
      </c>
      <c r="G8846" s="89">
        <v>2</v>
      </c>
      <c r="H8846" t="s">
        <v>19630</v>
      </c>
      <c r="I8846" s="89"/>
    </row>
    <row r="8847">
      <c r="A8847" t="s">
        <v>11296</v>
      </c>
      <c r="B8847" t="s">
        <v>19476</v>
      </c>
      <c r="C8847" t="s">
        <v>19526</v>
      </c>
      <c r="D8847" t="s">
        <v>19630</v>
      </c>
      <c r="E8847" s="89">
        <v>289981</v>
      </c>
      <c r="F8847" s="89">
        <v>704537</v>
      </c>
      <c r="G8847" s="89">
        <v>2</v>
      </c>
      <c r="H8847" t="s">
        <v>19630</v>
      </c>
      <c r="I8847" s="89"/>
    </row>
    <row r="8848">
      <c r="A8848" t="s">
        <v>11297</v>
      </c>
      <c r="B8848" t="s">
        <v>19477</v>
      </c>
      <c r="C8848" t="s">
        <v>19526</v>
      </c>
      <c r="D8848" t="s">
        <v>19630</v>
      </c>
      <c r="E8848" s="89">
        <v>7256837045.307983</v>
      </c>
      <c r="F8848" s="89">
        <v>704537</v>
      </c>
      <c r="G8848" s="89">
        <v>2</v>
      </c>
      <c r="H8848" t="s">
        <v>19630</v>
      </c>
      <c r="I8848" s="89"/>
    </row>
    <row r="8849">
      <c r="A8849" t="s">
        <v>11298</v>
      </c>
      <c r="B8849" t="s">
        <v>19478</v>
      </c>
      <c r="C8849" t="s">
        <v>19526</v>
      </c>
      <c r="D8849" t="s">
        <v>19630</v>
      </c>
      <c r="E8849" s="89">
        <v>0.4115908745743659</v>
      </c>
      <c r="F8849" s="89">
        <v>704537</v>
      </c>
      <c r="G8849" s="89">
        <v>2</v>
      </c>
      <c r="H8849" t="s">
        <v>19630</v>
      </c>
      <c r="I8849" s="89"/>
    </row>
    <row r="8850">
      <c r="A8850" t="s">
        <v>11299</v>
      </c>
      <c r="B8850" t="s">
        <v>19479</v>
      </c>
      <c r="C8850" t="s">
        <v>19526</v>
      </c>
      <c r="D8850" t="s">
        <v>19630</v>
      </c>
      <c r="E8850" s="89">
        <v>10300.15037579003</v>
      </c>
      <c r="F8850" s="89">
        <v>704537</v>
      </c>
      <c r="G8850" s="89">
        <v>2</v>
      </c>
      <c r="H8850" t="s">
        <v>19630</v>
      </c>
      <c r="I8850" s="89"/>
    </row>
    <row r="8851">
      <c r="A8851" t="s">
        <v>11300</v>
      </c>
      <c r="B8851" t="s">
        <v>19480</v>
      </c>
      <c r="C8851" t="s">
        <v>19555</v>
      </c>
      <c r="D8851" t="s">
        <v>19623</v>
      </c>
      <c r="E8851" s="89">
        <v>1</v>
      </c>
      <c r="F8851" s="89">
        <v>704537</v>
      </c>
      <c r="G8851" s="89">
        <v>2</v>
      </c>
      <c r="H8851" t="s">
        <v>19630</v>
      </c>
      <c r="I8851" s="89"/>
    </row>
    <row r="8852">
      <c r="A8852" t="s">
        <v>11301</v>
      </c>
      <c r="B8852" t="s">
        <v>19481</v>
      </c>
      <c r="C8852" t="s">
        <v>19555</v>
      </c>
      <c r="D8852" t="s">
        <v>19623</v>
      </c>
      <c r="E8852" s="89">
        <v>0.2581017584498769</v>
      </c>
      <c r="F8852" s="89">
        <v>704537</v>
      </c>
      <c r="G8852" s="89">
        <v>2</v>
      </c>
      <c r="H8852" t="s">
        <v>19630</v>
      </c>
      <c r="I8852" s="89"/>
    </row>
    <row r="8853">
      <c r="A8853" t="s">
        <v>11302</v>
      </c>
      <c r="B8853" t="s">
        <v>19482</v>
      </c>
      <c r="C8853" t="s">
        <v>19555</v>
      </c>
      <c r="D8853" t="s">
        <v>19623</v>
      </c>
      <c r="E8853" s="89">
        <v>0.08752357533426577</v>
      </c>
      <c r="F8853" s="89">
        <v>704537</v>
      </c>
      <c r="G8853" s="89">
        <v>2</v>
      </c>
      <c r="H8853" t="s">
        <v>19630</v>
      </c>
      <c r="I8853" s="89"/>
    </row>
    <row r="8854">
      <c r="A8854" t="s">
        <v>11303</v>
      </c>
      <c r="B8854" t="s">
        <v>19480</v>
      </c>
      <c r="C8854" t="s">
        <v>19555</v>
      </c>
      <c r="D8854" t="s">
        <v>19624</v>
      </c>
      <c r="E8854" s="89">
        <v>0</v>
      </c>
      <c r="F8854" s="89">
        <v>704537</v>
      </c>
      <c r="G8854" s="89">
        <v>2</v>
      </c>
      <c r="H8854" t="s">
        <v>19630</v>
      </c>
      <c r="I8854" s="89"/>
    </row>
    <row r="8855">
      <c r="A8855" t="s">
        <v>11304</v>
      </c>
      <c r="B8855" t="s">
        <v>19481</v>
      </c>
      <c r="C8855" t="s">
        <v>19555</v>
      </c>
      <c r="D8855" t="s">
        <v>19624</v>
      </c>
      <c r="E8855" s="89">
        <v>0</v>
      </c>
      <c r="F8855" s="89">
        <v>704537</v>
      </c>
      <c r="G8855" s="89">
        <v>2</v>
      </c>
      <c r="H8855" t="s">
        <v>19630</v>
      </c>
      <c r="I8855" s="89"/>
    </row>
    <row r="8856">
      <c r="A8856" t="s">
        <v>11305</v>
      </c>
      <c r="B8856" t="s">
        <v>19482</v>
      </c>
      <c r="C8856" t="s">
        <v>19555</v>
      </c>
      <c r="D8856" t="s">
        <v>19624</v>
      </c>
      <c r="E8856" s="89">
        <v>0</v>
      </c>
      <c r="F8856" s="89">
        <v>704537</v>
      </c>
      <c r="G8856" s="89">
        <v>2</v>
      </c>
      <c r="H8856" t="s">
        <v>19630</v>
      </c>
      <c r="I8856" s="89"/>
    </row>
    <row r="8857">
      <c r="A8857" t="s">
        <v>11306</v>
      </c>
      <c r="B8857" t="s">
        <v>19480</v>
      </c>
      <c r="C8857" t="s">
        <v>19556</v>
      </c>
      <c r="D8857" t="s">
        <v>19623</v>
      </c>
      <c r="E8857" s="89">
        <v>0.300248248140268</v>
      </c>
      <c r="F8857" s="89">
        <v>704537</v>
      </c>
      <c r="G8857" s="89">
        <v>2</v>
      </c>
      <c r="H8857" t="s">
        <v>19630</v>
      </c>
      <c r="I8857" s="89"/>
    </row>
    <row r="8858">
      <c r="A8858" t="s">
        <v>11307</v>
      </c>
      <c r="B8858" t="s">
        <v>19481</v>
      </c>
      <c r="C8858" t="s">
        <v>19556</v>
      </c>
      <c r="D8858" t="s">
        <v>19623</v>
      </c>
      <c r="E8858" s="89">
        <v>0.07067529528736774</v>
      </c>
      <c r="F8858" s="89">
        <v>704537</v>
      </c>
      <c r="G8858" s="89">
        <v>2</v>
      </c>
      <c r="H8858" t="s">
        <v>19630</v>
      </c>
      <c r="I8858" s="89"/>
    </row>
    <row r="8859">
      <c r="A8859" t="s">
        <v>11308</v>
      </c>
      <c r="B8859" t="s">
        <v>19482</v>
      </c>
      <c r="C8859" t="s">
        <v>19556</v>
      </c>
      <c r="D8859" t="s">
        <v>19623</v>
      </c>
      <c r="E8859" s="89">
        <v>0.02308090400631917</v>
      </c>
      <c r="F8859" s="89">
        <v>704537</v>
      </c>
      <c r="G8859" s="89">
        <v>2</v>
      </c>
      <c r="H8859" t="s">
        <v>19630</v>
      </c>
      <c r="I8859" s="89"/>
    </row>
    <row r="8860">
      <c r="A8860" t="s">
        <v>11309</v>
      </c>
      <c r="B8860" t="s">
        <v>19480</v>
      </c>
      <c r="C8860" t="s">
        <v>19556</v>
      </c>
      <c r="D8860" t="s">
        <v>19624</v>
      </c>
      <c r="E8860" s="89">
        <v>0</v>
      </c>
      <c r="F8860" s="89">
        <v>704537</v>
      </c>
      <c r="G8860" s="89">
        <v>2</v>
      </c>
      <c r="H8860" t="s">
        <v>19630</v>
      </c>
      <c r="I8860" s="89"/>
    </row>
    <row r="8861">
      <c r="A8861" t="s">
        <v>11310</v>
      </c>
      <c r="B8861" t="s">
        <v>19481</v>
      </c>
      <c r="C8861" t="s">
        <v>19556</v>
      </c>
      <c r="D8861" t="s">
        <v>19624</v>
      </c>
      <c r="E8861" s="89">
        <v>0</v>
      </c>
      <c r="F8861" s="89">
        <v>704537</v>
      </c>
      <c r="G8861" s="89">
        <v>2</v>
      </c>
      <c r="H8861" t="s">
        <v>19630</v>
      </c>
      <c r="I8861" s="89"/>
    </row>
    <row r="8862">
      <c r="A8862" t="s">
        <v>11311</v>
      </c>
      <c r="B8862" t="s">
        <v>19482</v>
      </c>
      <c r="C8862" t="s">
        <v>19556</v>
      </c>
      <c r="D8862" t="s">
        <v>19624</v>
      </c>
      <c r="E8862" s="89">
        <v>0</v>
      </c>
      <c r="F8862" s="89">
        <v>704537</v>
      </c>
      <c r="G8862" s="89">
        <v>2</v>
      </c>
      <c r="H8862" t="s">
        <v>19630</v>
      </c>
      <c r="I8862" s="89"/>
    </row>
    <row r="8863">
      <c r="A8863" t="s">
        <v>11312</v>
      </c>
      <c r="B8863" t="s">
        <v>19480</v>
      </c>
      <c r="C8863" t="s">
        <v>19557</v>
      </c>
      <c r="D8863" t="s">
        <v>19623</v>
      </c>
      <c r="E8863" s="89">
        <v>0.7852845201884359</v>
      </c>
      <c r="F8863" s="89">
        <v>704537</v>
      </c>
      <c r="G8863" s="89">
        <v>2</v>
      </c>
      <c r="H8863" t="s">
        <v>19630</v>
      </c>
      <c r="I8863" s="89"/>
    </row>
    <row r="8864">
      <c r="A8864" t="s">
        <v>11313</v>
      </c>
      <c r="B8864" t="s">
        <v>19481</v>
      </c>
      <c r="C8864" t="s">
        <v>19557</v>
      </c>
      <c r="D8864" t="s">
        <v>19623</v>
      </c>
      <c r="E8864" s="89">
        <v>0.1976174073465204</v>
      </c>
      <c r="F8864" s="89">
        <v>704537</v>
      </c>
      <c r="G8864" s="89">
        <v>2</v>
      </c>
      <c r="H8864" t="s">
        <v>19630</v>
      </c>
      <c r="I8864" s="89"/>
    </row>
    <row r="8865">
      <c r="A8865" t="s">
        <v>11314</v>
      </c>
      <c r="B8865" t="s">
        <v>19482</v>
      </c>
      <c r="C8865" t="s">
        <v>19557</v>
      </c>
      <c r="D8865" t="s">
        <v>19623</v>
      </c>
      <c r="E8865" s="89">
        <v>0.06610383063152164</v>
      </c>
      <c r="F8865" s="89">
        <v>704537</v>
      </c>
      <c r="G8865" s="89">
        <v>2</v>
      </c>
      <c r="H8865" t="s">
        <v>19630</v>
      </c>
      <c r="I8865" s="89"/>
    </row>
    <row r="8866">
      <c r="A8866" t="s">
        <v>11315</v>
      </c>
      <c r="B8866" t="s">
        <v>19480</v>
      </c>
      <c r="C8866" t="s">
        <v>19557</v>
      </c>
      <c r="D8866" t="s">
        <v>19624</v>
      </c>
      <c r="E8866" s="89">
        <v>0</v>
      </c>
      <c r="F8866" s="89">
        <v>704537</v>
      </c>
      <c r="G8866" s="89">
        <v>2</v>
      </c>
      <c r="H8866" t="s">
        <v>19630</v>
      </c>
      <c r="I8866" s="89"/>
    </row>
    <row r="8867">
      <c r="A8867" t="s">
        <v>11316</v>
      </c>
      <c r="B8867" t="s">
        <v>19481</v>
      </c>
      <c r="C8867" t="s">
        <v>19557</v>
      </c>
      <c r="D8867" t="s">
        <v>19624</v>
      </c>
      <c r="E8867" s="89">
        <v>0</v>
      </c>
      <c r="F8867" s="89">
        <v>704537</v>
      </c>
      <c r="G8867" s="89">
        <v>2</v>
      </c>
      <c r="H8867" t="s">
        <v>19630</v>
      </c>
      <c r="I8867" s="89"/>
    </row>
    <row r="8868">
      <c r="A8868" t="s">
        <v>11317</v>
      </c>
      <c r="B8868" t="s">
        <v>19482</v>
      </c>
      <c r="C8868" t="s">
        <v>19557</v>
      </c>
      <c r="D8868" t="s">
        <v>19624</v>
      </c>
      <c r="E8868" s="89">
        <v>0</v>
      </c>
      <c r="F8868" s="89">
        <v>704537</v>
      </c>
      <c r="G8868" s="89">
        <v>2</v>
      </c>
      <c r="H8868" t="s">
        <v>19630</v>
      </c>
      <c r="I8868" s="89"/>
    </row>
    <row r="8869">
      <c r="A8869" t="s">
        <v>11318</v>
      </c>
      <c r="B8869" t="s">
        <v>19480</v>
      </c>
      <c r="C8869" t="s">
        <v>19558</v>
      </c>
      <c r="D8869" t="s">
        <v>19623</v>
      </c>
      <c r="E8869" s="89">
        <v>0.9873959777839915</v>
      </c>
      <c r="F8869" s="89">
        <v>704537</v>
      </c>
      <c r="G8869" s="89">
        <v>2</v>
      </c>
      <c r="H8869" t="s">
        <v>19630</v>
      </c>
      <c r="I8869" s="89"/>
    </row>
    <row r="8870">
      <c r="A8870" t="s">
        <v>11319</v>
      </c>
      <c r="B8870" t="s">
        <v>19481</v>
      </c>
      <c r="C8870" t="s">
        <v>19558</v>
      </c>
      <c r="D8870" t="s">
        <v>19623</v>
      </c>
      <c r="E8870" s="89">
        <v>0.2546944450916899</v>
      </c>
      <c r="F8870" s="89">
        <v>704537</v>
      </c>
      <c r="G8870" s="89">
        <v>2</v>
      </c>
      <c r="H8870" t="s">
        <v>19630</v>
      </c>
      <c r="I8870" s="89"/>
    </row>
    <row r="8871">
      <c r="A8871" t="s">
        <v>11320</v>
      </c>
      <c r="B8871" t="s">
        <v>19482</v>
      </c>
      <c r="C8871" t="s">
        <v>19558</v>
      </c>
      <c r="D8871" t="s">
        <v>19623</v>
      </c>
      <c r="E8871" s="89">
        <v>0.08633505294627912</v>
      </c>
      <c r="F8871" s="89">
        <v>704537</v>
      </c>
      <c r="G8871" s="89">
        <v>2</v>
      </c>
      <c r="H8871" t="s">
        <v>19630</v>
      </c>
      <c r="I8871" s="89"/>
    </row>
    <row r="8872">
      <c r="A8872" t="s">
        <v>11321</v>
      </c>
      <c r="B8872" t="s">
        <v>19480</v>
      </c>
      <c r="C8872" t="s">
        <v>19558</v>
      </c>
      <c r="D8872" t="s">
        <v>19624</v>
      </c>
      <c r="E8872" s="89">
        <v>0</v>
      </c>
      <c r="F8872" s="89">
        <v>704537</v>
      </c>
      <c r="G8872" s="89">
        <v>2</v>
      </c>
      <c r="H8872" t="s">
        <v>19630</v>
      </c>
      <c r="I8872" s="89"/>
    </row>
    <row r="8873">
      <c r="A8873" t="s">
        <v>11322</v>
      </c>
      <c r="B8873" t="s">
        <v>19481</v>
      </c>
      <c r="C8873" t="s">
        <v>19558</v>
      </c>
      <c r="D8873" t="s">
        <v>19624</v>
      </c>
      <c r="E8873" s="89">
        <v>0</v>
      </c>
      <c r="F8873" s="89">
        <v>704537</v>
      </c>
      <c r="G8873" s="89">
        <v>2</v>
      </c>
      <c r="H8873" t="s">
        <v>19630</v>
      </c>
      <c r="I8873" s="89"/>
    </row>
    <row r="8874">
      <c r="A8874" t="s">
        <v>11323</v>
      </c>
      <c r="B8874" t="s">
        <v>19482</v>
      </c>
      <c r="C8874" t="s">
        <v>19558</v>
      </c>
      <c r="D8874" t="s">
        <v>19624</v>
      </c>
      <c r="E8874" s="89">
        <v>0</v>
      </c>
      <c r="F8874" s="89">
        <v>704537</v>
      </c>
      <c r="G8874" s="89">
        <v>2</v>
      </c>
      <c r="H8874" t="s">
        <v>19630</v>
      </c>
      <c r="I8874" s="89"/>
    </row>
    <row r="8875">
      <c r="A8875" t="s">
        <v>11324</v>
      </c>
      <c r="B8875" t="s">
        <v>19480</v>
      </c>
      <c r="C8875" t="s">
        <v>19559</v>
      </c>
      <c r="D8875" t="s">
        <v>19623</v>
      </c>
      <c r="E8875" s="89">
        <v>1</v>
      </c>
      <c r="F8875" s="89">
        <v>704537</v>
      </c>
      <c r="G8875" s="89">
        <v>2</v>
      </c>
      <c r="H8875" t="s">
        <v>19630</v>
      </c>
      <c r="I8875" s="89"/>
    </row>
    <row r="8876">
      <c r="A8876" t="s">
        <v>11325</v>
      </c>
      <c r="B8876" t="s">
        <v>19481</v>
      </c>
      <c r="C8876" t="s">
        <v>19559</v>
      </c>
      <c r="D8876" t="s">
        <v>19623</v>
      </c>
      <c r="E8876" s="89">
        <v>0.2486192936661392</v>
      </c>
      <c r="F8876" s="89">
        <v>704537</v>
      </c>
      <c r="G8876" s="89">
        <v>2</v>
      </c>
      <c r="H8876" t="s">
        <v>19630</v>
      </c>
      <c r="I8876" s="89"/>
    </row>
    <row r="8877">
      <c r="A8877" t="s">
        <v>11326</v>
      </c>
      <c r="B8877" t="s">
        <v>19482</v>
      </c>
      <c r="C8877" t="s">
        <v>19559</v>
      </c>
      <c r="D8877" t="s">
        <v>19623</v>
      </c>
      <c r="E8877" s="89">
        <v>0.08318482933555554</v>
      </c>
      <c r="F8877" s="89">
        <v>704537</v>
      </c>
      <c r="G8877" s="89">
        <v>2</v>
      </c>
      <c r="H8877" t="s">
        <v>19630</v>
      </c>
      <c r="I8877" s="89"/>
    </row>
    <row r="8878">
      <c r="A8878" t="s">
        <v>11327</v>
      </c>
      <c r="B8878" t="s">
        <v>19480</v>
      </c>
      <c r="C8878" t="s">
        <v>19559</v>
      </c>
      <c r="D8878" t="s">
        <v>19624</v>
      </c>
      <c r="E8878" s="89">
        <v>0</v>
      </c>
      <c r="F8878" s="89">
        <v>704537</v>
      </c>
      <c r="G8878" s="89">
        <v>2</v>
      </c>
      <c r="H8878" t="s">
        <v>19630</v>
      </c>
      <c r="I8878" s="89"/>
    </row>
    <row r="8879">
      <c r="A8879" t="s">
        <v>11328</v>
      </c>
      <c r="B8879" t="s">
        <v>19481</v>
      </c>
      <c r="C8879" t="s">
        <v>19559</v>
      </c>
      <c r="D8879" t="s">
        <v>19624</v>
      </c>
      <c r="E8879" s="89">
        <v>0</v>
      </c>
      <c r="F8879" s="89">
        <v>704537</v>
      </c>
      <c r="G8879" s="89">
        <v>2</v>
      </c>
      <c r="H8879" t="s">
        <v>19630</v>
      </c>
      <c r="I8879" s="89"/>
    </row>
    <row r="8880">
      <c r="A8880" t="s">
        <v>11329</v>
      </c>
      <c r="B8880" t="s">
        <v>19482</v>
      </c>
      <c r="C8880" t="s">
        <v>19559</v>
      </c>
      <c r="D8880" t="s">
        <v>19624</v>
      </c>
      <c r="E8880" s="89">
        <v>0</v>
      </c>
      <c r="F8880" s="89">
        <v>704537</v>
      </c>
      <c r="G8880" s="89">
        <v>2</v>
      </c>
      <c r="H8880" t="s">
        <v>19630</v>
      </c>
      <c r="I8880" s="89"/>
    </row>
    <row r="8881">
      <c r="A8881" t="s">
        <v>11330</v>
      </c>
      <c r="B8881" t="s">
        <v>19480</v>
      </c>
      <c r="C8881" t="s">
        <v>19560</v>
      </c>
      <c r="D8881" t="s">
        <v>19623</v>
      </c>
      <c r="E8881" s="89">
        <v>0.995885240945472</v>
      </c>
      <c r="F8881" s="89">
        <v>704537</v>
      </c>
      <c r="G8881" s="89">
        <v>2</v>
      </c>
      <c r="H8881" t="s">
        <v>19630</v>
      </c>
      <c r="I8881" s="89"/>
    </row>
    <row r="8882">
      <c r="A8882" t="s">
        <v>11331</v>
      </c>
      <c r="B8882" t="s">
        <v>19481</v>
      </c>
      <c r="C8882" t="s">
        <v>19560</v>
      </c>
      <c r="D8882" t="s">
        <v>19623</v>
      </c>
      <c r="E8882" s="89">
        <v>0.2467230883757688</v>
      </c>
      <c r="F8882" s="89">
        <v>704537</v>
      </c>
      <c r="G8882" s="89">
        <v>2</v>
      </c>
      <c r="H8882" t="s">
        <v>19630</v>
      </c>
      <c r="I8882" s="89"/>
    </row>
    <row r="8883">
      <c r="A8883" t="s">
        <v>11332</v>
      </c>
      <c r="B8883" t="s">
        <v>19482</v>
      </c>
      <c r="C8883" t="s">
        <v>19560</v>
      </c>
      <c r="D8883" t="s">
        <v>19623</v>
      </c>
      <c r="E8883" s="89">
        <v>0.08218379245473567</v>
      </c>
      <c r="F8883" s="89">
        <v>704537</v>
      </c>
      <c r="G8883" s="89">
        <v>2</v>
      </c>
      <c r="H8883" t="s">
        <v>19630</v>
      </c>
      <c r="I8883" s="89"/>
    </row>
    <row r="8884">
      <c r="A8884" t="s">
        <v>11333</v>
      </c>
      <c r="B8884" t="s">
        <v>19480</v>
      </c>
      <c r="C8884" t="s">
        <v>19560</v>
      </c>
      <c r="D8884" t="s">
        <v>19624</v>
      </c>
      <c r="E8884" s="89">
        <v>0</v>
      </c>
      <c r="F8884" s="89">
        <v>704537</v>
      </c>
      <c r="G8884" s="89">
        <v>2</v>
      </c>
      <c r="H8884" t="s">
        <v>19630</v>
      </c>
      <c r="I8884" s="89"/>
    </row>
    <row r="8885">
      <c r="A8885" t="s">
        <v>11334</v>
      </c>
      <c r="B8885" t="s">
        <v>19481</v>
      </c>
      <c r="C8885" t="s">
        <v>19560</v>
      </c>
      <c r="D8885" t="s">
        <v>19624</v>
      </c>
      <c r="E8885" s="89">
        <v>0</v>
      </c>
      <c r="F8885" s="89">
        <v>704537</v>
      </c>
      <c r="G8885" s="89">
        <v>2</v>
      </c>
      <c r="H8885" t="s">
        <v>19630</v>
      </c>
      <c r="I8885" s="89"/>
    </row>
    <row r="8886">
      <c r="A8886" t="s">
        <v>11335</v>
      </c>
      <c r="B8886" t="s">
        <v>19482</v>
      </c>
      <c r="C8886" t="s">
        <v>19560</v>
      </c>
      <c r="D8886" t="s">
        <v>19624</v>
      </c>
      <c r="E8886" s="89">
        <v>0</v>
      </c>
      <c r="F8886" s="89">
        <v>704537</v>
      </c>
      <c r="G8886" s="89">
        <v>2</v>
      </c>
      <c r="H8886" t="s">
        <v>19630</v>
      </c>
      <c r="I8886" s="89"/>
    </row>
    <row r="8887">
      <c r="A8887" t="s">
        <v>11336</v>
      </c>
      <c r="B8887" t="s">
        <v>19480</v>
      </c>
      <c r="C8887" t="s">
        <v>19561</v>
      </c>
      <c r="D8887" t="s">
        <v>19623</v>
      </c>
      <c r="E8887" s="89">
        <v>0.9123921099956426</v>
      </c>
      <c r="F8887" s="89">
        <v>704537</v>
      </c>
      <c r="G8887" s="89">
        <v>2</v>
      </c>
      <c r="H8887" t="s">
        <v>19630</v>
      </c>
      <c r="I8887" s="89"/>
    </row>
    <row r="8888">
      <c r="A8888" t="s">
        <v>11337</v>
      </c>
      <c r="B8888" t="s">
        <v>19481</v>
      </c>
      <c r="C8888" t="s">
        <v>19561</v>
      </c>
      <c r="D8888" t="s">
        <v>19623</v>
      </c>
      <c r="E8888" s="89">
        <v>0.2300770557291971</v>
      </c>
      <c r="F8888" s="89">
        <v>704537</v>
      </c>
      <c r="G8888" s="89">
        <v>2</v>
      </c>
      <c r="H8888" t="s">
        <v>19630</v>
      </c>
      <c r="I8888" s="89"/>
    </row>
    <row r="8889">
      <c r="A8889" t="s">
        <v>11338</v>
      </c>
      <c r="B8889" t="s">
        <v>19482</v>
      </c>
      <c r="C8889" t="s">
        <v>19561</v>
      </c>
      <c r="D8889" t="s">
        <v>19623</v>
      </c>
      <c r="E8889" s="89">
        <v>0.07678962252507512</v>
      </c>
      <c r="F8889" s="89">
        <v>704537</v>
      </c>
      <c r="G8889" s="89">
        <v>2</v>
      </c>
      <c r="H8889" t="s">
        <v>19630</v>
      </c>
      <c r="I8889" s="89"/>
    </row>
    <row r="8890">
      <c r="A8890" t="s">
        <v>11339</v>
      </c>
      <c r="B8890" t="s">
        <v>19480</v>
      </c>
      <c r="C8890" t="s">
        <v>19561</v>
      </c>
      <c r="D8890" t="s">
        <v>19624</v>
      </c>
      <c r="E8890" s="89">
        <v>0</v>
      </c>
      <c r="F8890" s="89">
        <v>704537</v>
      </c>
      <c r="G8890" s="89">
        <v>2</v>
      </c>
      <c r="H8890" t="s">
        <v>19630</v>
      </c>
      <c r="I8890" s="89"/>
    </row>
    <row r="8891">
      <c r="A8891" t="s">
        <v>11340</v>
      </c>
      <c r="B8891" t="s">
        <v>19481</v>
      </c>
      <c r="C8891" t="s">
        <v>19561</v>
      </c>
      <c r="D8891" t="s">
        <v>19624</v>
      </c>
      <c r="E8891" s="89">
        <v>0</v>
      </c>
      <c r="F8891" s="89">
        <v>704537</v>
      </c>
      <c r="G8891" s="89">
        <v>2</v>
      </c>
      <c r="H8891" t="s">
        <v>19630</v>
      </c>
      <c r="I8891" s="89"/>
    </row>
    <row r="8892">
      <c r="A8892" t="s">
        <v>11341</v>
      </c>
      <c r="B8892" t="s">
        <v>19482</v>
      </c>
      <c r="C8892" t="s">
        <v>19561</v>
      </c>
      <c r="D8892" t="s">
        <v>19624</v>
      </c>
      <c r="E8892" s="89">
        <v>0</v>
      </c>
      <c r="F8892" s="89">
        <v>704537</v>
      </c>
      <c r="G8892" s="89">
        <v>2</v>
      </c>
      <c r="H8892" t="s">
        <v>19630</v>
      </c>
      <c r="I8892" s="89"/>
    </row>
    <row r="8893">
      <c r="A8893" t="s">
        <v>11342</v>
      </c>
      <c r="B8893" t="s">
        <v>19480</v>
      </c>
      <c r="C8893" t="s">
        <v>19562</v>
      </c>
      <c r="D8893" t="s">
        <v>19623</v>
      </c>
      <c r="E8893" s="89">
        <v>1</v>
      </c>
      <c r="F8893" s="89">
        <v>704537</v>
      </c>
      <c r="G8893" s="89">
        <v>2</v>
      </c>
      <c r="H8893" t="s">
        <v>19630</v>
      </c>
      <c r="I8893" s="89"/>
    </row>
    <row r="8894">
      <c r="A8894" t="s">
        <v>11343</v>
      </c>
      <c r="B8894" t="s">
        <v>19481</v>
      </c>
      <c r="C8894" t="s">
        <v>19562</v>
      </c>
      <c r="D8894" t="s">
        <v>19623</v>
      </c>
      <c r="E8894" s="89">
        <v>0.2599629710249354</v>
      </c>
      <c r="F8894" s="89">
        <v>704537</v>
      </c>
      <c r="G8894" s="89">
        <v>2</v>
      </c>
      <c r="H8894" t="s">
        <v>19630</v>
      </c>
      <c r="I8894" s="89"/>
    </row>
    <row r="8895">
      <c r="A8895" t="s">
        <v>11344</v>
      </c>
      <c r="B8895" t="s">
        <v>19482</v>
      </c>
      <c r="C8895" t="s">
        <v>19562</v>
      </c>
      <c r="D8895" t="s">
        <v>19623</v>
      </c>
      <c r="E8895" s="89">
        <v>0.08855294391027824</v>
      </c>
      <c r="F8895" s="89">
        <v>704537</v>
      </c>
      <c r="G8895" s="89">
        <v>2</v>
      </c>
      <c r="H8895" t="s">
        <v>19630</v>
      </c>
      <c r="I8895" s="89"/>
    </row>
    <row r="8896">
      <c r="A8896" t="s">
        <v>11345</v>
      </c>
      <c r="B8896" t="s">
        <v>19480</v>
      </c>
      <c r="C8896" t="s">
        <v>19562</v>
      </c>
      <c r="D8896" t="s">
        <v>19624</v>
      </c>
      <c r="E8896" s="89">
        <v>0</v>
      </c>
      <c r="F8896" s="89">
        <v>704537</v>
      </c>
      <c r="G8896" s="89">
        <v>2</v>
      </c>
      <c r="H8896" t="s">
        <v>19630</v>
      </c>
      <c r="I8896" s="89"/>
    </row>
    <row r="8897">
      <c r="A8897" t="s">
        <v>11346</v>
      </c>
      <c r="B8897" t="s">
        <v>19481</v>
      </c>
      <c r="C8897" t="s">
        <v>19562</v>
      </c>
      <c r="D8897" t="s">
        <v>19624</v>
      </c>
      <c r="E8897" s="89">
        <v>0</v>
      </c>
      <c r="F8897" s="89">
        <v>704537</v>
      </c>
      <c r="G8897" s="89">
        <v>2</v>
      </c>
      <c r="H8897" t="s">
        <v>19630</v>
      </c>
      <c r="I8897" s="89"/>
    </row>
    <row r="8898">
      <c r="A8898" t="s">
        <v>11347</v>
      </c>
      <c r="B8898" t="s">
        <v>19482</v>
      </c>
      <c r="C8898" t="s">
        <v>19562</v>
      </c>
      <c r="D8898" t="s">
        <v>19624</v>
      </c>
      <c r="E8898" s="89">
        <v>0</v>
      </c>
      <c r="F8898" s="89">
        <v>704537</v>
      </c>
      <c r="G8898" s="89">
        <v>2</v>
      </c>
      <c r="H8898" t="s">
        <v>19630</v>
      </c>
      <c r="I8898" s="89"/>
    </row>
    <row r="8899">
      <c r="A8899" t="s">
        <v>11348</v>
      </c>
      <c r="B8899" t="s">
        <v>19480</v>
      </c>
      <c r="C8899" t="s">
        <v>19563</v>
      </c>
      <c r="D8899" t="s">
        <v>19623</v>
      </c>
      <c r="E8899" s="89">
        <v>0.9552046237458075</v>
      </c>
      <c r="F8899" s="89">
        <v>704537</v>
      </c>
      <c r="G8899" s="89">
        <v>2</v>
      </c>
      <c r="H8899" t="s">
        <v>19630</v>
      </c>
      <c r="I8899" s="89"/>
    </row>
    <row r="8900">
      <c r="A8900" t="s">
        <v>11349</v>
      </c>
      <c r="B8900" t="s">
        <v>19481</v>
      </c>
      <c r="C8900" t="s">
        <v>19563</v>
      </c>
      <c r="D8900" t="s">
        <v>19623</v>
      </c>
      <c r="E8900" s="89">
        <v>0.2439597302377463</v>
      </c>
      <c r="F8900" s="89">
        <v>704537</v>
      </c>
      <c r="G8900" s="89">
        <v>2</v>
      </c>
      <c r="H8900" t="s">
        <v>19630</v>
      </c>
      <c r="I8900" s="89"/>
    </row>
    <row r="8901">
      <c r="A8901" t="s">
        <v>11350</v>
      </c>
      <c r="B8901" t="s">
        <v>19482</v>
      </c>
      <c r="C8901" t="s">
        <v>19563</v>
      </c>
      <c r="D8901" t="s">
        <v>19623</v>
      </c>
      <c r="E8901" s="89">
        <v>0.08245173954308307</v>
      </c>
      <c r="F8901" s="89">
        <v>704537</v>
      </c>
      <c r="G8901" s="89">
        <v>2</v>
      </c>
      <c r="H8901" t="s">
        <v>19630</v>
      </c>
      <c r="I8901" s="89"/>
    </row>
    <row r="8902">
      <c r="A8902" t="s">
        <v>11351</v>
      </c>
      <c r="B8902" t="s">
        <v>19480</v>
      </c>
      <c r="C8902" t="s">
        <v>19563</v>
      </c>
      <c r="D8902" t="s">
        <v>19624</v>
      </c>
      <c r="E8902" s="89">
        <v>0</v>
      </c>
      <c r="F8902" s="89">
        <v>704537</v>
      </c>
      <c r="G8902" s="89">
        <v>2</v>
      </c>
      <c r="H8902" t="s">
        <v>19630</v>
      </c>
      <c r="I8902" s="89"/>
    </row>
    <row r="8903">
      <c r="A8903" t="s">
        <v>11352</v>
      </c>
      <c r="B8903" t="s">
        <v>19481</v>
      </c>
      <c r="C8903" t="s">
        <v>19563</v>
      </c>
      <c r="D8903" t="s">
        <v>19624</v>
      </c>
      <c r="E8903" s="89">
        <v>0</v>
      </c>
      <c r="F8903" s="89">
        <v>704537</v>
      </c>
      <c r="G8903" s="89">
        <v>2</v>
      </c>
      <c r="H8903" t="s">
        <v>19630</v>
      </c>
      <c r="I8903" s="89"/>
    </row>
    <row r="8904">
      <c r="A8904" t="s">
        <v>11353</v>
      </c>
      <c r="B8904" t="s">
        <v>19482</v>
      </c>
      <c r="C8904" t="s">
        <v>19563</v>
      </c>
      <c r="D8904" t="s">
        <v>19624</v>
      </c>
      <c r="E8904" s="89">
        <v>0</v>
      </c>
      <c r="F8904" s="89">
        <v>704537</v>
      </c>
      <c r="G8904" s="89">
        <v>2</v>
      </c>
      <c r="H8904" t="s">
        <v>19630</v>
      </c>
      <c r="I8904" s="89"/>
    </row>
    <row r="8905">
      <c r="A8905" t="s">
        <v>11354</v>
      </c>
      <c r="B8905" t="s">
        <v>19480</v>
      </c>
      <c r="C8905" t="s">
        <v>19564</v>
      </c>
      <c r="D8905" t="s">
        <v>19623</v>
      </c>
      <c r="E8905" s="89">
        <v>0.9293777331779595</v>
      </c>
      <c r="F8905" s="89">
        <v>704537</v>
      </c>
      <c r="G8905" s="89">
        <v>2</v>
      </c>
      <c r="H8905" t="s">
        <v>19630</v>
      </c>
      <c r="I8905" s="89"/>
    </row>
    <row r="8906">
      <c r="A8906" t="s">
        <v>11355</v>
      </c>
      <c r="B8906" t="s">
        <v>19481</v>
      </c>
      <c r="C8906" t="s">
        <v>19564</v>
      </c>
      <c r="D8906" t="s">
        <v>19623</v>
      </c>
      <c r="E8906" s="89">
        <v>0.2383845912245823</v>
      </c>
      <c r="F8906" s="89">
        <v>704537</v>
      </c>
      <c r="G8906" s="89">
        <v>2</v>
      </c>
      <c r="H8906" t="s">
        <v>19630</v>
      </c>
      <c r="I8906" s="89"/>
    </row>
    <row r="8907">
      <c r="A8907" t="s">
        <v>11356</v>
      </c>
      <c r="B8907" t="s">
        <v>19482</v>
      </c>
      <c r="C8907" t="s">
        <v>19564</v>
      </c>
      <c r="D8907" t="s">
        <v>19623</v>
      </c>
      <c r="E8907" s="89">
        <v>0.0800946977266742</v>
      </c>
      <c r="F8907" s="89">
        <v>704537</v>
      </c>
      <c r="G8907" s="89">
        <v>2</v>
      </c>
      <c r="H8907" t="s">
        <v>19630</v>
      </c>
      <c r="I8907" s="89"/>
    </row>
    <row r="8908">
      <c r="A8908" t="s">
        <v>11357</v>
      </c>
      <c r="B8908" t="s">
        <v>19480</v>
      </c>
      <c r="C8908" t="s">
        <v>19564</v>
      </c>
      <c r="D8908" t="s">
        <v>19624</v>
      </c>
      <c r="E8908" s="89">
        <v>0</v>
      </c>
      <c r="F8908" s="89">
        <v>704537</v>
      </c>
      <c r="G8908" s="89">
        <v>2</v>
      </c>
      <c r="H8908" t="s">
        <v>19630</v>
      </c>
      <c r="I8908" s="89"/>
    </row>
    <row r="8909">
      <c r="A8909" t="s">
        <v>11358</v>
      </c>
      <c r="B8909" t="s">
        <v>19481</v>
      </c>
      <c r="C8909" t="s">
        <v>19564</v>
      </c>
      <c r="D8909" t="s">
        <v>19624</v>
      </c>
      <c r="E8909" s="89">
        <v>0</v>
      </c>
      <c r="F8909" s="89">
        <v>704537</v>
      </c>
      <c r="G8909" s="89">
        <v>2</v>
      </c>
      <c r="H8909" t="s">
        <v>19630</v>
      </c>
      <c r="I8909" s="89"/>
    </row>
    <row r="8910">
      <c r="A8910" t="s">
        <v>11359</v>
      </c>
      <c r="B8910" t="s">
        <v>19482</v>
      </c>
      <c r="C8910" t="s">
        <v>19564</v>
      </c>
      <c r="D8910" t="s">
        <v>19624</v>
      </c>
      <c r="E8910" s="89">
        <v>0</v>
      </c>
      <c r="F8910" s="89">
        <v>704537</v>
      </c>
      <c r="G8910" s="89">
        <v>2</v>
      </c>
      <c r="H8910" t="s">
        <v>19630</v>
      </c>
      <c r="I8910" s="89"/>
    </row>
    <row r="8911">
      <c r="A8911" t="s">
        <v>11360</v>
      </c>
      <c r="B8911" t="s">
        <v>19483</v>
      </c>
      <c r="C8911" t="s">
        <v>19526</v>
      </c>
      <c r="D8911" t="s">
        <v>19614</v>
      </c>
      <c r="E8911" s="89">
        <v>0.0610790604205747</v>
      </c>
      <c r="F8911" s="89">
        <v>704537</v>
      </c>
      <c r="G8911" s="89">
        <v>2</v>
      </c>
      <c r="H8911" t="s">
        <v>19629</v>
      </c>
      <c r="I8911" s="89"/>
    </row>
    <row r="8912">
      <c r="A8912" t="s">
        <v>11361</v>
      </c>
      <c r="B8912" t="s">
        <v>19483</v>
      </c>
      <c r="C8912" t="s">
        <v>19526</v>
      </c>
      <c r="D8912" t="s">
        <v>19615</v>
      </c>
      <c r="E8912" s="89">
        <v>0.06135971528686684</v>
      </c>
      <c r="F8912" s="89">
        <v>704537</v>
      </c>
      <c r="G8912" s="89">
        <v>2</v>
      </c>
      <c r="H8912" t="s">
        <v>19629</v>
      </c>
      <c r="I8912" s="89"/>
    </row>
    <row r="8913">
      <c r="A8913" t="s">
        <v>11362</v>
      </c>
      <c r="B8913" t="s">
        <v>19483</v>
      </c>
      <c r="C8913" t="s">
        <v>19526</v>
      </c>
      <c r="D8913" t="s">
        <v>19616</v>
      </c>
      <c r="E8913" s="89">
        <v>0.0610790604205747</v>
      </c>
      <c r="F8913" s="89">
        <v>704537</v>
      </c>
      <c r="G8913" s="89">
        <v>2</v>
      </c>
      <c r="H8913" t="s">
        <v>19629</v>
      </c>
      <c r="I8913" s="89"/>
    </row>
    <row r="8914">
      <c r="A8914" t="s">
        <v>11363</v>
      </c>
      <c r="B8914" t="s">
        <v>19483</v>
      </c>
      <c r="C8914" t="s">
        <v>19526</v>
      </c>
      <c r="D8914" t="s">
        <v>19617</v>
      </c>
      <c r="E8914" s="89">
        <v>0.06132752466290447</v>
      </c>
      <c r="F8914" s="89">
        <v>704537</v>
      </c>
      <c r="G8914" s="89">
        <v>2</v>
      </c>
      <c r="H8914" t="s">
        <v>19629</v>
      </c>
      <c r="I8914" s="89"/>
    </row>
    <row r="8915">
      <c r="A8915" t="s">
        <v>11364</v>
      </c>
      <c r="B8915" t="s">
        <v>19483</v>
      </c>
      <c r="C8915" t="s">
        <v>19526</v>
      </c>
      <c r="D8915" t="s">
        <v>19618</v>
      </c>
      <c r="E8915" s="89">
        <v>0.05495723054977869</v>
      </c>
      <c r="F8915" s="89">
        <v>704537</v>
      </c>
      <c r="G8915" s="89">
        <v>2</v>
      </c>
      <c r="H8915" t="s">
        <v>19629</v>
      </c>
      <c r="I8915" s="89"/>
    </row>
    <row r="8916">
      <c r="A8916" t="s">
        <v>11365</v>
      </c>
      <c r="B8916" t="s">
        <v>19483</v>
      </c>
      <c r="C8916" t="s">
        <v>19526</v>
      </c>
      <c r="D8916" t="s">
        <v>19619</v>
      </c>
      <c r="E8916" s="89">
        <v>0.053631111055777</v>
      </c>
      <c r="F8916" s="89">
        <v>704537</v>
      </c>
      <c r="G8916" s="89">
        <v>2</v>
      </c>
      <c r="H8916" t="s">
        <v>19629</v>
      </c>
      <c r="I8916" s="89"/>
    </row>
    <row r="8917">
      <c r="A8917" t="s">
        <v>11366</v>
      </c>
      <c r="B8917" t="s">
        <v>19483</v>
      </c>
      <c r="C8917" t="s">
        <v>19526</v>
      </c>
      <c r="D8917" t="s">
        <v>19620</v>
      </c>
      <c r="E8917" s="89">
        <v>0.05150237140247021</v>
      </c>
      <c r="F8917" s="89">
        <v>704537</v>
      </c>
      <c r="G8917" s="89">
        <v>2</v>
      </c>
      <c r="H8917" t="s">
        <v>19629</v>
      </c>
      <c r="I8917" s="89"/>
    </row>
    <row r="8918">
      <c r="A8918" t="s">
        <v>11367</v>
      </c>
      <c r="B8918" t="s">
        <v>19483</v>
      </c>
      <c r="C8918" t="s">
        <v>19526</v>
      </c>
      <c r="D8918" t="s">
        <v>19621</v>
      </c>
      <c r="E8918" s="89">
        <v>0.02879195816099961</v>
      </c>
      <c r="F8918" s="89">
        <v>704537</v>
      </c>
      <c r="G8918" s="89">
        <v>2</v>
      </c>
      <c r="H8918" t="s">
        <v>19629</v>
      </c>
      <c r="I8918" s="89"/>
    </row>
    <row r="8919">
      <c r="A8919" t="s">
        <v>11368</v>
      </c>
      <c r="B8919" t="s">
        <v>19483</v>
      </c>
      <c r="C8919" t="s">
        <v>19526</v>
      </c>
      <c r="D8919" t="s">
        <v>19622</v>
      </c>
      <c r="E8919" s="89">
        <v>0.05474257536273088</v>
      </c>
      <c r="F8919" s="89">
        <v>704537</v>
      </c>
      <c r="G8919" s="89">
        <v>2</v>
      </c>
      <c r="H8919" t="s">
        <v>19629</v>
      </c>
      <c r="I8919" s="89"/>
    </row>
    <row r="8920">
      <c r="A8920" t="s">
        <v>11369</v>
      </c>
      <c r="B8920" t="s">
        <v>19483</v>
      </c>
      <c r="C8920" t="s">
        <v>19526</v>
      </c>
      <c r="D8920" t="s">
        <v>19623</v>
      </c>
      <c r="E8920" s="89">
        <v>0.04770837640946322</v>
      </c>
      <c r="F8920" s="89">
        <v>704537</v>
      </c>
      <c r="G8920" s="89">
        <v>2</v>
      </c>
      <c r="H8920" t="s">
        <v>19629</v>
      </c>
      <c r="I8920" s="89"/>
    </row>
    <row r="8921">
      <c r="A8921" t="s">
        <v>11370</v>
      </c>
      <c r="B8921" t="s">
        <v>19483</v>
      </c>
      <c r="C8921" t="s">
        <v>19526</v>
      </c>
      <c r="D8921" t="s">
        <v>19624</v>
      </c>
      <c r="E8921" s="89">
        <v>0.1011137454676126</v>
      </c>
      <c r="F8921" s="89">
        <v>704537</v>
      </c>
      <c r="G8921" s="89">
        <v>2</v>
      </c>
      <c r="H8921" t="s">
        <v>19629</v>
      </c>
      <c r="I8921" s="89"/>
    </row>
    <row r="8922">
      <c r="A8922" t="s">
        <v>11371</v>
      </c>
      <c r="B8922" t="s">
        <v>19476</v>
      </c>
      <c r="C8922" t="s">
        <v>19492</v>
      </c>
      <c r="D8922" t="s">
        <v>19630</v>
      </c>
      <c r="E8922" s="89">
        <v>0</v>
      </c>
      <c r="F8922" s="89">
        <v>703833</v>
      </c>
      <c r="G8922" s="89">
        <v>3</v>
      </c>
      <c r="H8922" t="s">
        <v>19630</v>
      </c>
      <c r="I8922" s="89"/>
    </row>
    <row r="8923">
      <c r="A8923" t="s">
        <v>11372</v>
      </c>
      <c r="B8923" t="s">
        <v>19477</v>
      </c>
      <c r="C8923" t="s">
        <v>19492</v>
      </c>
      <c r="D8923" t="s">
        <v>19630</v>
      </c>
      <c r="E8923" s="89">
        <v>0</v>
      </c>
      <c r="F8923" s="89">
        <v>703833</v>
      </c>
      <c r="G8923" s="89">
        <v>3</v>
      </c>
      <c r="H8923" t="s">
        <v>19630</v>
      </c>
      <c r="I8923" s="89"/>
    </row>
    <row r="8924">
      <c r="A8924" t="s">
        <v>11373</v>
      </c>
      <c r="B8924" t="s">
        <v>19478</v>
      </c>
      <c r="C8924" t="s">
        <v>19492</v>
      </c>
      <c r="D8924" t="s">
        <v>19630</v>
      </c>
      <c r="E8924" s="89">
        <v>0</v>
      </c>
      <c r="F8924" s="89">
        <v>703833</v>
      </c>
      <c r="G8924" s="89">
        <v>3</v>
      </c>
      <c r="H8924" t="s">
        <v>19630</v>
      </c>
      <c r="I8924" s="89"/>
    </row>
    <row r="8925">
      <c r="A8925" t="s">
        <v>11374</v>
      </c>
      <c r="B8925" t="s">
        <v>19479</v>
      </c>
      <c r="C8925" t="s">
        <v>19492</v>
      </c>
      <c r="D8925" t="s">
        <v>19630</v>
      </c>
      <c r="E8925" s="89">
        <v>0</v>
      </c>
      <c r="F8925" s="89">
        <v>703833</v>
      </c>
      <c r="G8925" s="89">
        <v>3</v>
      </c>
      <c r="H8925" t="s">
        <v>19630</v>
      </c>
      <c r="I8925" s="89"/>
    </row>
    <row r="8926">
      <c r="A8926" t="s">
        <v>21359</v>
      </c>
      <c r="B8926" t="s">
        <v>19476</v>
      </c>
      <c r="C8926" t="s">
        <v>3805</v>
      </c>
      <c r="D8926" t="s">
        <v>19630</v>
      </c>
      <c r="E8926" s="89">
        <v>0</v>
      </c>
      <c r="F8926" s="89">
        <v>703833</v>
      </c>
      <c r="G8926" s="89">
        <v>3</v>
      </c>
      <c r="H8926" t="s">
        <v>19630</v>
      </c>
      <c r="I8926" s="89"/>
    </row>
    <row r="8927">
      <c r="A8927" t="s">
        <v>21360</v>
      </c>
      <c r="B8927" t="s">
        <v>19477</v>
      </c>
      <c r="C8927" t="s">
        <v>3805</v>
      </c>
      <c r="D8927" t="s">
        <v>19630</v>
      </c>
      <c r="E8927" s="89">
        <v>0</v>
      </c>
      <c r="F8927" s="89">
        <v>703833</v>
      </c>
      <c r="G8927" s="89">
        <v>3</v>
      </c>
      <c r="H8927" t="s">
        <v>19630</v>
      </c>
      <c r="I8927" s="89"/>
    </row>
    <row r="8928">
      <c r="A8928" t="s">
        <v>21361</v>
      </c>
      <c r="B8928" t="s">
        <v>19478</v>
      </c>
      <c r="C8928" t="s">
        <v>3805</v>
      </c>
      <c r="D8928" t="s">
        <v>19630</v>
      </c>
      <c r="E8928" s="89">
        <v>0</v>
      </c>
      <c r="F8928" s="89">
        <v>703833</v>
      </c>
      <c r="G8928" s="89">
        <v>3</v>
      </c>
      <c r="H8928" t="s">
        <v>19630</v>
      </c>
      <c r="I8928" s="89"/>
    </row>
    <row r="8929">
      <c r="A8929" t="s">
        <v>21362</v>
      </c>
      <c r="B8929" t="s">
        <v>19479</v>
      </c>
      <c r="C8929" t="s">
        <v>3805</v>
      </c>
      <c r="D8929" t="s">
        <v>19630</v>
      </c>
      <c r="E8929" s="89">
        <v>0</v>
      </c>
      <c r="F8929" s="89">
        <v>703833</v>
      </c>
      <c r="G8929" s="89">
        <v>3</v>
      </c>
      <c r="H8929" t="s">
        <v>19630</v>
      </c>
      <c r="I8929" s="89"/>
    </row>
    <row r="8930">
      <c r="A8930" t="s">
        <v>11375</v>
      </c>
      <c r="B8930" t="s">
        <v>19480</v>
      </c>
      <c r="C8930" t="s">
        <v>19565</v>
      </c>
      <c r="D8930" t="s">
        <v>19623</v>
      </c>
      <c r="E8930" s="89">
        <v>0.5658643456615419</v>
      </c>
      <c r="F8930" s="89">
        <v>703833</v>
      </c>
      <c r="G8930" s="89">
        <v>3</v>
      </c>
      <c r="H8930" t="s">
        <v>19630</v>
      </c>
      <c r="I8930" s="89"/>
    </row>
    <row r="8931">
      <c r="A8931" t="s">
        <v>11376</v>
      </c>
      <c r="B8931" t="s">
        <v>19481</v>
      </c>
      <c r="C8931" t="s">
        <v>19565</v>
      </c>
      <c r="D8931" t="s">
        <v>19623</v>
      </c>
      <c r="E8931" s="89">
        <v>0.09198715856143246</v>
      </c>
      <c r="F8931" s="89">
        <v>703833</v>
      </c>
      <c r="G8931" s="89">
        <v>3</v>
      </c>
      <c r="H8931" t="s">
        <v>19630</v>
      </c>
      <c r="I8931" s="89"/>
    </row>
    <row r="8932">
      <c r="A8932" t="s">
        <v>11377</v>
      </c>
      <c r="B8932" t="s">
        <v>19482</v>
      </c>
      <c r="C8932" t="s">
        <v>19565</v>
      </c>
      <c r="D8932" t="s">
        <v>19623</v>
      </c>
      <c r="E8932" s="89">
        <v>0.01856508484268306</v>
      </c>
      <c r="F8932" s="89">
        <v>703833</v>
      </c>
      <c r="G8932" s="89">
        <v>3</v>
      </c>
      <c r="H8932" t="s">
        <v>19630</v>
      </c>
      <c r="I8932" s="89"/>
    </row>
    <row r="8933">
      <c r="A8933" t="s">
        <v>11378</v>
      </c>
      <c r="B8933" t="s">
        <v>19480</v>
      </c>
      <c r="C8933" t="s">
        <v>19565</v>
      </c>
      <c r="D8933" t="s">
        <v>19624</v>
      </c>
      <c r="E8933" s="89">
        <v>0</v>
      </c>
      <c r="F8933" s="89">
        <v>703833</v>
      </c>
      <c r="G8933" s="89">
        <v>3</v>
      </c>
      <c r="H8933" t="s">
        <v>19630</v>
      </c>
      <c r="I8933" s="89"/>
    </row>
    <row r="8934">
      <c r="A8934" t="s">
        <v>11379</v>
      </c>
      <c r="B8934" t="s">
        <v>19481</v>
      </c>
      <c r="C8934" t="s">
        <v>19565</v>
      </c>
      <c r="D8934" t="s">
        <v>19624</v>
      </c>
      <c r="E8934" s="89">
        <v>0</v>
      </c>
      <c r="F8934" s="89">
        <v>703833</v>
      </c>
      <c r="G8934" s="89">
        <v>3</v>
      </c>
      <c r="H8934" t="s">
        <v>19630</v>
      </c>
      <c r="I8934" s="89"/>
    </row>
    <row r="8935">
      <c r="A8935" t="s">
        <v>11380</v>
      </c>
      <c r="B8935" t="s">
        <v>19482</v>
      </c>
      <c r="C8935" t="s">
        <v>19565</v>
      </c>
      <c r="D8935" t="s">
        <v>19624</v>
      </c>
      <c r="E8935" s="89">
        <v>0</v>
      </c>
      <c r="F8935" s="89">
        <v>703833</v>
      </c>
      <c r="G8935" s="89">
        <v>3</v>
      </c>
      <c r="H8935" t="s">
        <v>19630</v>
      </c>
      <c r="I8935" s="89"/>
    </row>
    <row r="8936">
      <c r="A8936" t="s">
        <v>11381</v>
      </c>
      <c r="B8936" t="s">
        <v>19480</v>
      </c>
      <c r="C8936" t="s">
        <v>19566</v>
      </c>
      <c r="D8936" t="s">
        <v>19623</v>
      </c>
      <c r="E8936" s="89">
        <v>0.5618719213222455</v>
      </c>
      <c r="F8936" s="89">
        <v>703833</v>
      </c>
      <c r="G8936" s="89">
        <v>3</v>
      </c>
      <c r="H8936" t="s">
        <v>19630</v>
      </c>
      <c r="I8936" s="89"/>
    </row>
    <row r="8937">
      <c r="A8937" t="s">
        <v>11382</v>
      </c>
      <c r="B8937" t="s">
        <v>19481</v>
      </c>
      <c r="C8937" t="s">
        <v>19566</v>
      </c>
      <c r="D8937" t="s">
        <v>19623</v>
      </c>
      <c r="E8937" s="89">
        <v>0.09219085012975607</v>
      </c>
      <c r="F8937" s="89">
        <v>703833</v>
      </c>
      <c r="G8937" s="89">
        <v>3</v>
      </c>
      <c r="H8937" t="s">
        <v>19630</v>
      </c>
      <c r="I8937" s="89"/>
    </row>
    <row r="8938">
      <c r="A8938" t="s">
        <v>11383</v>
      </c>
      <c r="B8938" t="s">
        <v>19482</v>
      </c>
      <c r="C8938" t="s">
        <v>19566</v>
      </c>
      <c r="D8938" t="s">
        <v>19623</v>
      </c>
      <c r="E8938" s="89">
        <v>0.01867833844494807</v>
      </c>
      <c r="F8938" s="89">
        <v>703833</v>
      </c>
      <c r="G8938" s="89">
        <v>3</v>
      </c>
      <c r="H8938" t="s">
        <v>19630</v>
      </c>
      <c r="I8938" s="89"/>
    </row>
    <row r="8939">
      <c r="A8939" t="s">
        <v>11384</v>
      </c>
      <c r="B8939" t="s">
        <v>19480</v>
      </c>
      <c r="C8939" t="s">
        <v>19566</v>
      </c>
      <c r="D8939" t="s">
        <v>19624</v>
      </c>
      <c r="E8939" s="89">
        <v>0</v>
      </c>
      <c r="F8939" s="89">
        <v>703833</v>
      </c>
      <c r="G8939" s="89">
        <v>3</v>
      </c>
      <c r="H8939" t="s">
        <v>19630</v>
      </c>
      <c r="I8939" s="89"/>
    </row>
    <row r="8940">
      <c r="A8940" t="s">
        <v>11385</v>
      </c>
      <c r="B8940" t="s">
        <v>19481</v>
      </c>
      <c r="C8940" t="s">
        <v>19566</v>
      </c>
      <c r="D8940" t="s">
        <v>19624</v>
      </c>
      <c r="E8940" s="89">
        <v>0</v>
      </c>
      <c r="F8940" s="89">
        <v>703833</v>
      </c>
      <c r="G8940" s="89">
        <v>3</v>
      </c>
      <c r="H8940" t="s">
        <v>19630</v>
      </c>
      <c r="I8940" s="89"/>
    </row>
    <row r="8941">
      <c r="A8941" t="s">
        <v>11386</v>
      </c>
      <c r="B8941" t="s">
        <v>19482</v>
      </c>
      <c r="C8941" t="s">
        <v>19566</v>
      </c>
      <c r="D8941" t="s">
        <v>19624</v>
      </c>
      <c r="E8941" s="89">
        <v>0</v>
      </c>
      <c r="F8941" s="89">
        <v>703833</v>
      </c>
      <c r="G8941" s="89">
        <v>3</v>
      </c>
      <c r="H8941" t="s">
        <v>19630</v>
      </c>
      <c r="I8941" s="89"/>
    </row>
    <row r="8942">
      <c r="A8942" t="s">
        <v>11387</v>
      </c>
      <c r="B8942" t="s">
        <v>19480</v>
      </c>
      <c r="C8942" t="s">
        <v>19567</v>
      </c>
      <c r="D8942" t="s">
        <v>19623</v>
      </c>
      <c r="E8942" s="89">
        <v>0.5431615170075856</v>
      </c>
      <c r="F8942" s="89">
        <v>703833</v>
      </c>
      <c r="G8942" s="89">
        <v>3</v>
      </c>
      <c r="H8942" t="s">
        <v>19630</v>
      </c>
      <c r="I8942" s="89"/>
    </row>
    <row r="8943">
      <c r="A8943" t="s">
        <v>11388</v>
      </c>
      <c r="B8943" t="s">
        <v>19481</v>
      </c>
      <c r="C8943" t="s">
        <v>19567</v>
      </c>
      <c r="D8943" t="s">
        <v>19623</v>
      </c>
      <c r="E8943" s="89">
        <v>0.08559398278219435</v>
      </c>
      <c r="F8943" s="89">
        <v>703833</v>
      </c>
      <c r="G8943" s="89">
        <v>3</v>
      </c>
      <c r="H8943" t="s">
        <v>19630</v>
      </c>
      <c r="I8943" s="89"/>
    </row>
    <row r="8944">
      <c r="A8944" t="s">
        <v>11389</v>
      </c>
      <c r="B8944" t="s">
        <v>19482</v>
      </c>
      <c r="C8944" t="s">
        <v>19567</v>
      </c>
      <c r="D8944" t="s">
        <v>19623</v>
      </c>
      <c r="E8944" s="89">
        <v>0.01652235404582735</v>
      </c>
      <c r="F8944" s="89">
        <v>703833</v>
      </c>
      <c r="G8944" s="89">
        <v>3</v>
      </c>
      <c r="H8944" t="s">
        <v>19630</v>
      </c>
      <c r="I8944" s="89"/>
    </row>
    <row r="8945">
      <c r="A8945" t="s">
        <v>11390</v>
      </c>
      <c r="B8945" t="s">
        <v>19480</v>
      </c>
      <c r="C8945" t="s">
        <v>19567</v>
      </c>
      <c r="D8945" t="s">
        <v>19624</v>
      </c>
      <c r="E8945" s="89">
        <v>0</v>
      </c>
      <c r="F8945" s="89">
        <v>703833</v>
      </c>
      <c r="G8945" s="89">
        <v>3</v>
      </c>
      <c r="H8945" t="s">
        <v>19630</v>
      </c>
      <c r="I8945" s="89"/>
    </row>
    <row r="8946">
      <c r="A8946" t="s">
        <v>11391</v>
      </c>
      <c r="B8946" t="s">
        <v>19481</v>
      </c>
      <c r="C8946" t="s">
        <v>19567</v>
      </c>
      <c r="D8946" t="s">
        <v>19624</v>
      </c>
      <c r="E8946" s="89">
        <v>0</v>
      </c>
      <c r="F8946" s="89">
        <v>703833</v>
      </c>
      <c r="G8946" s="89">
        <v>3</v>
      </c>
      <c r="H8946" t="s">
        <v>19630</v>
      </c>
      <c r="I8946" s="89"/>
    </row>
    <row r="8947">
      <c r="A8947" t="s">
        <v>11392</v>
      </c>
      <c r="B8947" t="s">
        <v>19482</v>
      </c>
      <c r="C8947" t="s">
        <v>19567</v>
      </c>
      <c r="D8947" t="s">
        <v>19624</v>
      </c>
      <c r="E8947" s="89">
        <v>0</v>
      </c>
      <c r="F8947" s="89">
        <v>703833</v>
      </c>
      <c r="G8947" s="89">
        <v>3</v>
      </c>
      <c r="H8947" t="s">
        <v>19630</v>
      </c>
      <c r="I8947" s="89"/>
    </row>
    <row r="8948">
      <c r="A8948" t="s">
        <v>11393</v>
      </c>
      <c r="B8948" t="s">
        <v>19480</v>
      </c>
      <c r="C8948" t="s">
        <v>19568</v>
      </c>
      <c r="D8948" t="s">
        <v>19623</v>
      </c>
      <c r="E8948" s="89">
        <v>0.5505269005573765</v>
      </c>
      <c r="F8948" s="89">
        <v>703833</v>
      </c>
      <c r="G8948" s="89">
        <v>3</v>
      </c>
      <c r="H8948" t="s">
        <v>19630</v>
      </c>
      <c r="I8948" s="89"/>
    </row>
    <row r="8949">
      <c r="A8949" t="s">
        <v>11394</v>
      </c>
      <c r="B8949" t="s">
        <v>19481</v>
      </c>
      <c r="C8949" t="s">
        <v>19568</v>
      </c>
      <c r="D8949" t="s">
        <v>19623</v>
      </c>
      <c r="E8949" s="89">
        <v>0.09113482619468317</v>
      </c>
      <c r="F8949" s="89">
        <v>703833</v>
      </c>
      <c r="G8949" s="89">
        <v>3</v>
      </c>
      <c r="H8949" t="s">
        <v>19630</v>
      </c>
      <c r="I8949" s="89"/>
    </row>
    <row r="8950">
      <c r="A8950" t="s">
        <v>11395</v>
      </c>
      <c r="B8950" t="s">
        <v>19482</v>
      </c>
      <c r="C8950" t="s">
        <v>19568</v>
      </c>
      <c r="D8950" t="s">
        <v>19623</v>
      </c>
      <c r="E8950" s="89">
        <v>0.01833253331356538</v>
      </c>
      <c r="F8950" s="89">
        <v>703833</v>
      </c>
      <c r="G8950" s="89">
        <v>3</v>
      </c>
      <c r="H8950" t="s">
        <v>19630</v>
      </c>
      <c r="I8950" s="89"/>
    </row>
    <row r="8951">
      <c r="A8951" t="s">
        <v>11396</v>
      </c>
      <c r="B8951" t="s">
        <v>19480</v>
      </c>
      <c r="C8951" t="s">
        <v>19568</v>
      </c>
      <c r="D8951" t="s">
        <v>19624</v>
      </c>
      <c r="E8951" s="89">
        <v>0</v>
      </c>
      <c r="F8951" s="89">
        <v>703833</v>
      </c>
      <c r="G8951" s="89">
        <v>3</v>
      </c>
      <c r="H8951" t="s">
        <v>19630</v>
      </c>
      <c r="I8951" s="89"/>
    </row>
    <row r="8952">
      <c r="A8952" t="s">
        <v>11397</v>
      </c>
      <c r="B8952" t="s">
        <v>19481</v>
      </c>
      <c r="C8952" t="s">
        <v>19568</v>
      </c>
      <c r="D8952" t="s">
        <v>19624</v>
      </c>
      <c r="E8952" s="89">
        <v>0</v>
      </c>
      <c r="F8952" s="89">
        <v>703833</v>
      </c>
      <c r="G8952" s="89">
        <v>3</v>
      </c>
      <c r="H8952" t="s">
        <v>19630</v>
      </c>
      <c r="I8952" s="89"/>
    </row>
    <row r="8953">
      <c r="A8953" t="s">
        <v>11398</v>
      </c>
      <c r="B8953" t="s">
        <v>19482</v>
      </c>
      <c r="C8953" t="s">
        <v>19568</v>
      </c>
      <c r="D8953" t="s">
        <v>19624</v>
      </c>
      <c r="E8953" s="89">
        <v>0</v>
      </c>
      <c r="F8953" s="89">
        <v>703833</v>
      </c>
      <c r="G8953" s="89">
        <v>3</v>
      </c>
      <c r="H8953" t="s">
        <v>19630</v>
      </c>
      <c r="I8953" s="89"/>
    </row>
    <row r="8954">
      <c r="A8954" t="s">
        <v>11399</v>
      </c>
      <c r="B8954" t="s">
        <v>19480</v>
      </c>
      <c r="C8954" t="s">
        <v>19569</v>
      </c>
      <c r="D8954" t="s">
        <v>19623</v>
      </c>
      <c r="E8954" s="89">
        <v>0.5658643456615419</v>
      </c>
      <c r="F8954" s="89">
        <v>703833</v>
      </c>
      <c r="G8954" s="89">
        <v>3</v>
      </c>
      <c r="H8954" t="s">
        <v>19630</v>
      </c>
      <c r="I8954" s="89"/>
    </row>
    <row r="8955">
      <c r="A8955" t="s">
        <v>11400</v>
      </c>
      <c r="B8955" t="s">
        <v>19481</v>
      </c>
      <c r="C8955" t="s">
        <v>19569</v>
      </c>
      <c r="D8955" t="s">
        <v>19623</v>
      </c>
      <c r="E8955" s="89">
        <v>0.09220861346163489</v>
      </c>
      <c r="F8955" s="89">
        <v>703833</v>
      </c>
      <c r="G8955" s="89">
        <v>3</v>
      </c>
      <c r="H8955" t="s">
        <v>19630</v>
      </c>
      <c r="I8955" s="89"/>
    </row>
    <row r="8956">
      <c r="A8956" t="s">
        <v>11401</v>
      </c>
      <c r="B8956" t="s">
        <v>19482</v>
      </c>
      <c r="C8956" t="s">
        <v>19569</v>
      </c>
      <c r="D8956" t="s">
        <v>19623</v>
      </c>
      <c r="E8956" s="89">
        <v>0.01867841747862378</v>
      </c>
      <c r="F8956" s="89">
        <v>703833</v>
      </c>
      <c r="G8956" s="89">
        <v>3</v>
      </c>
      <c r="H8956" t="s">
        <v>19630</v>
      </c>
      <c r="I8956" s="89"/>
    </row>
    <row r="8957">
      <c r="A8957" t="s">
        <v>11402</v>
      </c>
      <c r="B8957" t="s">
        <v>19480</v>
      </c>
      <c r="C8957" t="s">
        <v>19569</v>
      </c>
      <c r="D8957" t="s">
        <v>19624</v>
      </c>
      <c r="E8957" s="89">
        <v>0</v>
      </c>
      <c r="F8957" s="89">
        <v>703833</v>
      </c>
      <c r="G8957" s="89">
        <v>3</v>
      </c>
      <c r="H8957" t="s">
        <v>19630</v>
      </c>
      <c r="I8957" s="89"/>
    </row>
    <row r="8958">
      <c r="A8958" t="s">
        <v>11403</v>
      </c>
      <c r="B8958" t="s">
        <v>19481</v>
      </c>
      <c r="C8958" t="s">
        <v>19569</v>
      </c>
      <c r="D8958" t="s">
        <v>19624</v>
      </c>
      <c r="E8958" s="89">
        <v>0</v>
      </c>
      <c r="F8958" s="89">
        <v>703833</v>
      </c>
      <c r="G8958" s="89">
        <v>3</v>
      </c>
      <c r="H8958" t="s">
        <v>19630</v>
      </c>
      <c r="I8958" s="89"/>
    </row>
    <row r="8959">
      <c r="A8959" t="s">
        <v>11404</v>
      </c>
      <c r="B8959" t="s">
        <v>19482</v>
      </c>
      <c r="C8959" t="s">
        <v>19569</v>
      </c>
      <c r="D8959" t="s">
        <v>19624</v>
      </c>
      <c r="E8959" s="89">
        <v>0</v>
      </c>
      <c r="F8959" s="89">
        <v>703833</v>
      </c>
      <c r="G8959" s="89">
        <v>3</v>
      </c>
      <c r="H8959" t="s">
        <v>19630</v>
      </c>
      <c r="I8959" s="89"/>
    </row>
    <row r="8960">
      <c r="A8960" t="s">
        <v>11405</v>
      </c>
      <c r="B8960" t="s">
        <v>19480</v>
      </c>
      <c r="C8960" t="s">
        <v>19570</v>
      </c>
      <c r="D8960" t="s">
        <v>19623</v>
      </c>
      <c r="E8960" s="89">
        <v>0.5658643456615419</v>
      </c>
      <c r="F8960" s="89">
        <v>703833</v>
      </c>
      <c r="G8960" s="89">
        <v>3</v>
      </c>
      <c r="H8960" t="s">
        <v>19630</v>
      </c>
      <c r="I8960" s="89"/>
    </row>
    <row r="8961">
      <c r="A8961" t="s">
        <v>11406</v>
      </c>
      <c r="B8961" t="s">
        <v>19481</v>
      </c>
      <c r="C8961" t="s">
        <v>19570</v>
      </c>
      <c r="D8961" t="s">
        <v>19623</v>
      </c>
      <c r="E8961" s="89">
        <v>0.09220861346163489</v>
      </c>
      <c r="F8961" s="89">
        <v>703833</v>
      </c>
      <c r="G8961" s="89">
        <v>3</v>
      </c>
      <c r="H8961" t="s">
        <v>19630</v>
      </c>
      <c r="I8961" s="89"/>
    </row>
    <row r="8962">
      <c r="A8962" t="s">
        <v>11407</v>
      </c>
      <c r="B8962" t="s">
        <v>19482</v>
      </c>
      <c r="C8962" t="s">
        <v>19570</v>
      </c>
      <c r="D8962" t="s">
        <v>19623</v>
      </c>
      <c r="E8962" s="89">
        <v>0.01867841747862378</v>
      </c>
      <c r="F8962" s="89">
        <v>703833</v>
      </c>
      <c r="G8962" s="89">
        <v>3</v>
      </c>
      <c r="H8962" t="s">
        <v>19630</v>
      </c>
      <c r="I8962" s="89"/>
    </row>
    <row r="8963">
      <c r="A8963" t="s">
        <v>11408</v>
      </c>
      <c r="B8963" t="s">
        <v>19480</v>
      </c>
      <c r="C8963" t="s">
        <v>19570</v>
      </c>
      <c r="D8963" t="s">
        <v>19624</v>
      </c>
      <c r="E8963" s="89">
        <v>0</v>
      </c>
      <c r="F8963" s="89">
        <v>703833</v>
      </c>
      <c r="G8963" s="89">
        <v>3</v>
      </c>
      <c r="H8963" t="s">
        <v>19630</v>
      </c>
      <c r="I8963" s="89"/>
    </row>
    <row r="8964">
      <c r="A8964" t="s">
        <v>11409</v>
      </c>
      <c r="B8964" t="s">
        <v>19481</v>
      </c>
      <c r="C8964" t="s">
        <v>19570</v>
      </c>
      <c r="D8964" t="s">
        <v>19624</v>
      </c>
      <c r="E8964" s="89">
        <v>0</v>
      </c>
      <c r="F8964" s="89">
        <v>703833</v>
      </c>
      <c r="G8964" s="89">
        <v>3</v>
      </c>
      <c r="H8964" t="s">
        <v>19630</v>
      </c>
      <c r="I8964" s="89"/>
    </row>
    <row r="8965">
      <c r="A8965" t="s">
        <v>11410</v>
      </c>
      <c r="B8965" t="s">
        <v>19482</v>
      </c>
      <c r="C8965" t="s">
        <v>19570</v>
      </c>
      <c r="D8965" t="s">
        <v>19624</v>
      </c>
      <c r="E8965" s="89">
        <v>0</v>
      </c>
      <c r="F8965" s="89">
        <v>703833</v>
      </c>
      <c r="G8965" s="89">
        <v>3</v>
      </c>
      <c r="H8965" t="s">
        <v>19630</v>
      </c>
      <c r="I8965" s="89"/>
    </row>
    <row r="8966">
      <c r="A8966" t="s">
        <v>11411</v>
      </c>
      <c r="B8966" t="s">
        <v>19480</v>
      </c>
      <c r="C8966" t="s">
        <v>19571</v>
      </c>
      <c r="D8966" t="s">
        <v>19623</v>
      </c>
      <c r="E8966" s="89">
        <v>0.5658643456615419</v>
      </c>
      <c r="F8966" s="89">
        <v>703833</v>
      </c>
      <c r="G8966" s="89">
        <v>3</v>
      </c>
      <c r="H8966" t="s">
        <v>19630</v>
      </c>
      <c r="I8966" s="89"/>
    </row>
    <row r="8967">
      <c r="A8967" t="s">
        <v>11412</v>
      </c>
      <c r="B8967" t="s">
        <v>19481</v>
      </c>
      <c r="C8967" t="s">
        <v>19571</v>
      </c>
      <c r="D8967" t="s">
        <v>19623</v>
      </c>
      <c r="E8967" s="89">
        <v>0.09220861346163489</v>
      </c>
      <c r="F8967" s="89">
        <v>703833</v>
      </c>
      <c r="G8967" s="89">
        <v>3</v>
      </c>
      <c r="H8967" t="s">
        <v>19630</v>
      </c>
      <c r="I8967" s="89"/>
    </row>
    <row r="8968">
      <c r="A8968" t="s">
        <v>11413</v>
      </c>
      <c r="B8968" t="s">
        <v>19482</v>
      </c>
      <c r="C8968" t="s">
        <v>19571</v>
      </c>
      <c r="D8968" t="s">
        <v>19623</v>
      </c>
      <c r="E8968" s="89">
        <v>0.01867841747862378</v>
      </c>
      <c r="F8968" s="89">
        <v>703833</v>
      </c>
      <c r="G8968" s="89">
        <v>3</v>
      </c>
      <c r="H8968" t="s">
        <v>19630</v>
      </c>
      <c r="I8968" s="89"/>
    </row>
    <row r="8969">
      <c r="A8969" t="s">
        <v>11414</v>
      </c>
      <c r="B8969" t="s">
        <v>19480</v>
      </c>
      <c r="C8969" t="s">
        <v>19571</v>
      </c>
      <c r="D8969" t="s">
        <v>19624</v>
      </c>
      <c r="E8969" s="89">
        <v>0</v>
      </c>
      <c r="F8969" s="89">
        <v>703833</v>
      </c>
      <c r="G8969" s="89">
        <v>3</v>
      </c>
      <c r="H8969" t="s">
        <v>19630</v>
      </c>
      <c r="I8969" s="89"/>
    </row>
    <row r="8970">
      <c r="A8970" t="s">
        <v>11415</v>
      </c>
      <c r="B8970" t="s">
        <v>19481</v>
      </c>
      <c r="C8970" t="s">
        <v>19571</v>
      </c>
      <c r="D8970" t="s">
        <v>19624</v>
      </c>
      <c r="E8970" s="89">
        <v>0</v>
      </c>
      <c r="F8970" s="89">
        <v>703833</v>
      </c>
      <c r="G8970" s="89">
        <v>3</v>
      </c>
      <c r="H8970" t="s">
        <v>19630</v>
      </c>
      <c r="I8970" s="89"/>
    </row>
    <row r="8971">
      <c r="A8971" t="s">
        <v>11416</v>
      </c>
      <c r="B8971" t="s">
        <v>19482</v>
      </c>
      <c r="C8971" t="s">
        <v>19571</v>
      </c>
      <c r="D8971" t="s">
        <v>19624</v>
      </c>
      <c r="E8971" s="89">
        <v>0</v>
      </c>
      <c r="F8971" s="89">
        <v>703833</v>
      </c>
      <c r="G8971" s="89">
        <v>3</v>
      </c>
      <c r="H8971" t="s">
        <v>19630</v>
      </c>
      <c r="I8971" s="89"/>
    </row>
    <row r="8972">
      <c r="A8972" t="s">
        <v>11417</v>
      </c>
      <c r="B8972" t="s">
        <v>19480</v>
      </c>
      <c r="C8972" t="s">
        <v>19572</v>
      </c>
      <c r="D8972" t="s">
        <v>19623</v>
      </c>
      <c r="E8972" s="89">
        <v>0.4582905319869912</v>
      </c>
      <c r="F8972" s="89">
        <v>703833</v>
      </c>
      <c r="G8972" s="89">
        <v>3</v>
      </c>
      <c r="H8972" t="s">
        <v>19630</v>
      </c>
      <c r="I8972" s="89"/>
    </row>
    <row r="8973">
      <c r="A8973" t="s">
        <v>11418</v>
      </c>
      <c r="B8973" t="s">
        <v>19481</v>
      </c>
      <c r="C8973" t="s">
        <v>19572</v>
      </c>
      <c r="D8973" t="s">
        <v>19623</v>
      </c>
      <c r="E8973" s="89">
        <v>0.05149296580409849</v>
      </c>
      <c r="F8973" s="89">
        <v>703833</v>
      </c>
      <c r="G8973" s="89">
        <v>3</v>
      </c>
      <c r="H8973" t="s">
        <v>19630</v>
      </c>
      <c r="I8973" s="89"/>
    </row>
    <row r="8974">
      <c r="A8974" t="s">
        <v>11419</v>
      </c>
      <c r="B8974" t="s">
        <v>19482</v>
      </c>
      <c r="C8974" t="s">
        <v>19572</v>
      </c>
      <c r="D8974" t="s">
        <v>19623</v>
      </c>
      <c r="E8974" s="89">
        <v>0.007721246802624063</v>
      </c>
      <c r="F8974" s="89">
        <v>703833</v>
      </c>
      <c r="G8974" s="89">
        <v>3</v>
      </c>
      <c r="H8974" t="s">
        <v>19630</v>
      </c>
      <c r="I8974" s="89"/>
    </row>
    <row r="8975">
      <c r="A8975" t="s">
        <v>11420</v>
      </c>
      <c r="B8975" t="s">
        <v>19480</v>
      </c>
      <c r="C8975" t="s">
        <v>19572</v>
      </c>
      <c r="D8975" t="s">
        <v>19624</v>
      </c>
      <c r="E8975" s="89">
        <v>0</v>
      </c>
      <c r="F8975" s="89">
        <v>703833</v>
      </c>
      <c r="G8975" s="89">
        <v>3</v>
      </c>
      <c r="H8975" t="s">
        <v>19630</v>
      </c>
      <c r="I8975" s="89"/>
    </row>
    <row r="8976">
      <c r="A8976" t="s">
        <v>11421</v>
      </c>
      <c r="B8976" t="s">
        <v>19481</v>
      </c>
      <c r="C8976" t="s">
        <v>19572</v>
      </c>
      <c r="D8976" t="s">
        <v>19624</v>
      </c>
      <c r="E8976" s="89">
        <v>0</v>
      </c>
      <c r="F8976" s="89">
        <v>703833</v>
      </c>
      <c r="G8976" s="89">
        <v>3</v>
      </c>
      <c r="H8976" t="s">
        <v>19630</v>
      </c>
      <c r="I8976" s="89"/>
    </row>
    <row r="8977">
      <c r="A8977" t="s">
        <v>11422</v>
      </c>
      <c r="B8977" t="s">
        <v>19482</v>
      </c>
      <c r="C8977" t="s">
        <v>19572</v>
      </c>
      <c r="D8977" t="s">
        <v>19624</v>
      </c>
      <c r="E8977" s="89">
        <v>0</v>
      </c>
      <c r="F8977" s="89">
        <v>703833</v>
      </c>
      <c r="G8977" s="89">
        <v>3</v>
      </c>
      <c r="H8977" t="s">
        <v>19630</v>
      </c>
      <c r="I8977" s="89"/>
    </row>
    <row r="8978">
      <c r="A8978" t="s">
        <v>11423</v>
      </c>
      <c r="B8978" t="s">
        <v>19480</v>
      </c>
      <c r="C8978" t="s">
        <v>19573</v>
      </c>
      <c r="D8978" t="s">
        <v>19623</v>
      </c>
      <c r="E8978" s="89">
        <v>0.5054025599822686</v>
      </c>
      <c r="F8978" s="89">
        <v>703833</v>
      </c>
      <c r="G8978" s="89">
        <v>3</v>
      </c>
      <c r="H8978" t="s">
        <v>19630</v>
      </c>
      <c r="I8978" s="89"/>
    </row>
    <row r="8979">
      <c r="A8979" t="s">
        <v>11424</v>
      </c>
      <c r="B8979" t="s">
        <v>19481</v>
      </c>
      <c r="C8979" t="s">
        <v>19573</v>
      </c>
      <c r="D8979" t="s">
        <v>19623</v>
      </c>
      <c r="E8979" s="89">
        <v>0.07877198818397226</v>
      </c>
      <c r="F8979" s="89">
        <v>703833</v>
      </c>
      <c r="G8979" s="89">
        <v>3</v>
      </c>
      <c r="H8979" t="s">
        <v>19630</v>
      </c>
      <c r="I8979" s="89"/>
    </row>
    <row r="8980">
      <c r="A8980" t="s">
        <v>11425</v>
      </c>
      <c r="B8980" t="s">
        <v>19482</v>
      </c>
      <c r="C8980" t="s">
        <v>19573</v>
      </c>
      <c r="D8980" t="s">
        <v>19623</v>
      </c>
      <c r="E8980" s="89">
        <v>0.01599589010788556</v>
      </c>
      <c r="F8980" s="89">
        <v>703833</v>
      </c>
      <c r="G8980" s="89">
        <v>3</v>
      </c>
      <c r="H8980" t="s">
        <v>19630</v>
      </c>
      <c r="I8980" s="89"/>
    </row>
    <row r="8981">
      <c r="A8981" t="s">
        <v>11426</v>
      </c>
      <c r="B8981" t="s">
        <v>19480</v>
      </c>
      <c r="C8981" t="s">
        <v>19573</v>
      </c>
      <c r="D8981" t="s">
        <v>19624</v>
      </c>
      <c r="E8981" s="89">
        <v>0</v>
      </c>
      <c r="F8981" s="89">
        <v>703833</v>
      </c>
      <c r="G8981" s="89">
        <v>3</v>
      </c>
      <c r="H8981" t="s">
        <v>19630</v>
      </c>
      <c r="I8981" s="89"/>
    </row>
    <row r="8982">
      <c r="A8982" t="s">
        <v>11427</v>
      </c>
      <c r="B8982" t="s">
        <v>19481</v>
      </c>
      <c r="C8982" t="s">
        <v>19573</v>
      </c>
      <c r="D8982" t="s">
        <v>19624</v>
      </c>
      <c r="E8982" s="89">
        <v>0</v>
      </c>
      <c r="F8982" s="89">
        <v>703833</v>
      </c>
      <c r="G8982" s="89">
        <v>3</v>
      </c>
      <c r="H8982" t="s">
        <v>19630</v>
      </c>
      <c r="I8982" s="89"/>
    </row>
    <row r="8983">
      <c r="A8983" t="s">
        <v>11428</v>
      </c>
      <c r="B8983" t="s">
        <v>19482</v>
      </c>
      <c r="C8983" t="s">
        <v>19573</v>
      </c>
      <c r="D8983" t="s">
        <v>19624</v>
      </c>
      <c r="E8983" s="89">
        <v>0</v>
      </c>
      <c r="F8983" s="89">
        <v>703833</v>
      </c>
      <c r="G8983" s="89">
        <v>3</v>
      </c>
      <c r="H8983" t="s">
        <v>19630</v>
      </c>
      <c r="I8983" s="89"/>
    </row>
    <row r="8984">
      <c r="A8984" t="s">
        <v>21363</v>
      </c>
      <c r="B8984" t="s">
        <v>19476</v>
      </c>
      <c r="C8984" t="s">
        <v>3806</v>
      </c>
      <c r="D8984" t="s">
        <v>19630</v>
      </c>
      <c r="E8984" s="89">
        <v>0</v>
      </c>
      <c r="F8984" s="89">
        <v>703833</v>
      </c>
      <c r="G8984" s="89">
        <v>3</v>
      </c>
      <c r="H8984" t="s">
        <v>19630</v>
      </c>
      <c r="I8984" s="89"/>
    </row>
    <row r="8985">
      <c r="A8985" t="s">
        <v>21364</v>
      </c>
      <c r="B8985" t="s">
        <v>19477</v>
      </c>
      <c r="C8985" t="s">
        <v>3806</v>
      </c>
      <c r="D8985" t="s">
        <v>19630</v>
      </c>
      <c r="E8985" s="89">
        <v>0</v>
      </c>
      <c r="F8985" s="89">
        <v>703833</v>
      </c>
      <c r="G8985" s="89">
        <v>3</v>
      </c>
      <c r="H8985" t="s">
        <v>19630</v>
      </c>
      <c r="I8985" s="89"/>
    </row>
    <row r="8986">
      <c r="A8986" t="s">
        <v>21365</v>
      </c>
      <c r="B8986" t="s">
        <v>19478</v>
      </c>
      <c r="C8986" t="s">
        <v>3806</v>
      </c>
      <c r="D8986" t="s">
        <v>19630</v>
      </c>
      <c r="E8986" s="89">
        <v>0</v>
      </c>
      <c r="F8986" s="89">
        <v>703833</v>
      </c>
      <c r="G8986" s="89">
        <v>3</v>
      </c>
      <c r="H8986" t="s">
        <v>19630</v>
      </c>
      <c r="I8986" s="89"/>
    </row>
    <row r="8987">
      <c r="A8987" t="s">
        <v>21366</v>
      </c>
      <c r="B8987" t="s">
        <v>19479</v>
      </c>
      <c r="C8987" t="s">
        <v>3806</v>
      </c>
      <c r="D8987" t="s">
        <v>19630</v>
      </c>
      <c r="E8987" s="89">
        <v>0</v>
      </c>
      <c r="F8987" s="89">
        <v>703833</v>
      </c>
      <c r="G8987" s="89">
        <v>3</v>
      </c>
      <c r="H8987" t="s">
        <v>19630</v>
      </c>
      <c r="I8987" s="89"/>
    </row>
    <row r="8988">
      <c r="A8988" t="s">
        <v>21367</v>
      </c>
      <c r="B8988" t="s">
        <v>19476</v>
      </c>
      <c r="C8988" t="s">
        <v>3678</v>
      </c>
      <c r="D8988" t="s">
        <v>19630</v>
      </c>
      <c r="E8988" s="89">
        <v>0</v>
      </c>
      <c r="F8988" s="89">
        <v>703833</v>
      </c>
      <c r="G8988" s="89">
        <v>3</v>
      </c>
      <c r="H8988" t="s">
        <v>19630</v>
      </c>
      <c r="I8988" s="89"/>
    </row>
    <row r="8989">
      <c r="A8989" t="s">
        <v>21368</v>
      </c>
      <c r="B8989" t="s">
        <v>19477</v>
      </c>
      <c r="C8989" t="s">
        <v>3678</v>
      </c>
      <c r="D8989" t="s">
        <v>19630</v>
      </c>
      <c r="E8989" s="89">
        <v>0</v>
      </c>
      <c r="F8989" s="89">
        <v>703833</v>
      </c>
      <c r="G8989" s="89">
        <v>3</v>
      </c>
      <c r="H8989" t="s">
        <v>19630</v>
      </c>
      <c r="I8989" s="89"/>
    </row>
    <row r="8990">
      <c r="A8990" t="s">
        <v>21369</v>
      </c>
      <c r="B8990" t="s">
        <v>19478</v>
      </c>
      <c r="C8990" t="s">
        <v>3678</v>
      </c>
      <c r="D8990" t="s">
        <v>19630</v>
      </c>
      <c r="E8990" s="89">
        <v>0</v>
      </c>
      <c r="F8990" s="89">
        <v>703833</v>
      </c>
      <c r="G8990" s="89">
        <v>3</v>
      </c>
      <c r="H8990" t="s">
        <v>19630</v>
      </c>
      <c r="I8990" s="89"/>
    </row>
    <row r="8991">
      <c r="A8991" t="s">
        <v>21370</v>
      </c>
      <c r="B8991" t="s">
        <v>19479</v>
      </c>
      <c r="C8991" t="s">
        <v>3678</v>
      </c>
      <c r="D8991" t="s">
        <v>19630</v>
      </c>
      <c r="E8991" s="89">
        <v>0</v>
      </c>
      <c r="F8991" s="89">
        <v>703833</v>
      </c>
      <c r="G8991" s="89">
        <v>3</v>
      </c>
      <c r="H8991" t="s">
        <v>19630</v>
      </c>
      <c r="I8991" s="89"/>
    </row>
    <row r="8992">
      <c r="A8992" t="s">
        <v>21371</v>
      </c>
      <c r="B8992" t="s">
        <v>19476</v>
      </c>
      <c r="C8992" t="s">
        <v>3679</v>
      </c>
      <c r="D8992" t="s">
        <v>19630</v>
      </c>
      <c r="E8992" s="89">
        <v>0</v>
      </c>
      <c r="F8992" s="89">
        <v>703833</v>
      </c>
      <c r="G8992" s="89">
        <v>3</v>
      </c>
      <c r="H8992" t="s">
        <v>19630</v>
      </c>
      <c r="I8992" s="89"/>
    </row>
    <row r="8993">
      <c r="A8993" t="s">
        <v>21372</v>
      </c>
      <c r="B8993" t="s">
        <v>19477</v>
      </c>
      <c r="C8993" t="s">
        <v>3679</v>
      </c>
      <c r="D8993" t="s">
        <v>19630</v>
      </c>
      <c r="E8993" s="89">
        <v>0</v>
      </c>
      <c r="F8993" s="89">
        <v>703833</v>
      </c>
      <c r="G8993" s="89">
        <v>3</v>
      </c>
      <c r="H8993" t="s">
        <v>19630</v>
      </c>
      <c r="I8993" s="89"/>
    </row>
    <row r="8994">
      <c r="A8994" t="s">
        <v>21373</v>
      </c>
      <c r="B8994" t="s">
        <v>19478</v>
      </c>
      <c r="C8994" t="s">
        <v>3679</v>
      </c>
      <c r="D8994" t="s">
        <v>19630</v>
      </c>
      <c r="E8994" s="89">
        <v>0</v>
      </c>
      <c r="F8994" s="89">
        <v>703833</v>
      </c>
      <c r="G8994" s="89">
        <v>3</v>
      </c>
      <c r="H8994" t="s">
        <v>19630</v>
      </c>
      <c r="I8994" s="89"/>
    </row>
    <row r="8995">
      <c r="A8995" t="s">
        <v>21374</v>
      </c>
      <c r="B8995" t="s">
        <v>19479</v>
      </c>
      <c r="C8995" t="s">
        <v>3679</v>
      </c>
      <c r="D8995" t="s">
        <v>19630</v>
      </c>
      <c r="E8995" s="89">
        <v>0</v>
      </c>
      <c r="F8995" s="89">
        <v>703833</v>
      </c>
      <c r="G8995" s="89">
        <v>3</v>
      </c>
      <c r="H8995" t="s">
        <v>19630</v>
      </c>
      <c r="I8995" s="89"/>
    </row>
    <row r="8996">
      <c r="A8996" t="s">
        <v>11429</v>
      </c>
      <c r="B8996" t="s">
        <v>19476</v>
      </c>
      <c r="C8996" t="s">
        <v>19488</v>
      </c>
      <c r="D8996" t="s">
        <v>19630</v>
      </c>
      <c r="E8996" s="89">
        <v>0</v>
      </c>
      <c r="F8996" s="89">
        <v>703833</v>
      </c>
      <c r="G8996" s="89">
        <v>3</v>
      </c>
      <c r="H8996" t="s">
        <v>19630</v>
      </c>
      <c r="I8996" s="89"/>
    </row>
    <row r="8997">
      <c r="A8997" t="s">
        <v>11430</v>
      </c>
      <c r="B8997" t="s">
        <v>19477</v>
      </c>
      <c r="C8997" t="s">
        <v>19488</v>
      </c>
      <c r="D8997" t="s">
        <v>19630</v>
      </c>
      <c r="E8997" s="89">
        <v>0</v>
      </c>
      <c r="F8997" s="89">
        <v>703833</v>
      </c>
      <c r="G8997" s="89">
        <v>3</v>
      </c>
      <c r="H8997" t="s">
        <v>19630</v>
      </c>
      <c r="I8997" s="89"/>
    </row>
    <row r="8998">
      <c r="A8998" t="s">
        <v>11431</v>
      </c>
      <c r="B8998" t="s">
        <v>19478</v>
      </c>
      <c r="C8998" t="s">
        <v>19488</v>
      </c>
      <c r="D8998" t="s">
        <v>19630</v>
      </c>
      <c r="E8998" s="89">
        <v>0</v>
      </c>
      <c r="F8998" s="89">
        <v>703833</v>
      </c>
      <c r="G8998" s="89">
        <v>3</v>
      </c>
      <c r="H8998" t="s">
        <v>19630</v>
      </c>
      <c r="I8998" s="89"/>
    </row>
    <row r="8999">
      <c r="A8999" t="s">
        <v>11432</v>
      </c>
      <c r="B8999" t="s">
        <v>19479</v>
      </c>
      <c r="C8999" t="s">
        <v>19488</v>
      </c>
      <c r="D8999" t="s">
        <v>19630</v>
      </c>
      <c r="E8999" s="89">
        <v>0</v>
      </c>
      <c r="F8999" s="89">
        <v>703833</v>
      </c>
      <c r="G8999" s="89">
        <v>3</v>
      </c>
      <c r="H8999" t="s">
        <v>19630</v>
      </c>
      <c r="I8999" s="89"/>
    </row>
    <row r="9000">
      <c r="A9000" t="s">
        <v>21375</v>
      </c>
      <c r="B9000" t="s">
        <v>19476</v>
      </c>
      <c r="C9000" t="s">
        <v>19917</v>
      </c>
      <c r="D9000" t="s">
        <v>19630</v>
      </c>
      <c r="E9000" s="89">
        <v>0</v>
      </c>
      <c r="F9000" s="89">
        <v>703833</v>
      </c>
      <c r="G9000" s="89">
        <v>3</v>
      </c>
      <c r="H9000" t="s">
        <v>19630</v>
      </c>
      <c r="I9000" s="89"/>
    </row>
    <row r="9001">
      <c r="A9001" t="s">
        <v>21376</v>
      </c>
      <c r="B9001" t="s">
        <v>19477</v>
      </c>
      <c r="C9001" t="s">
        <v>19917</v>
      </c>
      <c r="D9001" t="s">
        <v>19630</v>
      </c>
      <c r="E9001" s="89">
        <v>0</v>
      </c>
      <c r="F9001" s="89">
        <v>703833</v>
      </c>
      <c r="G9001" s="89">
        <v>3</v>
      </c>
      <c r="H9001" t="s">
        <v>19630</v>
      </c>
      <c r="I9001" s="89"/>
    </row>
    <row r="9002">
      <c r="A9002" t="s">
        <v>21377</v>
      </c>
      <c r="B9002" t="s">
        <v>19478</v>
      </c>
      <c r="C9002" t="s">
        <v>19917</v>
      </c>
      <c r="D9002" t="s">
        <v>19630</v>
      </c>
      <c r="E9002" s="89">
        <v>0</v>
      </c>
      <c r="F9002" s="89">
        <v>703833</v>
      </c>
      <c r="G9002" s="89">
        <v>3</v>
      </c>
      <c r="H9002" t="s">
        <v>19630</v>
      </c>
      <c r="I9002" s="89"/>
    </row>
    <row r="9003">
      <c r="A9003" t="s">
        <v>21378</v>
      </c>
      <c r="B9003" t="s">
        <v>19479</v>
      </c>
      <c r="C9003" t="s">
        <v>19917</v>
      </c>
      <c r="D9003" t="s">
        <v>19630</v>
      </c>
      <c r="E9003" s="89">
        <v>0</v>
      </c>
      <c r="F9003" s="89">
        <v>703833</v>
      </c>
      <c r="G9003" s="89">
        <v>3</v>
      </c>
      <c r="H9003" t="s">
        <v>19630</v>
      </c>
      <c r="I9003" s="89"/>
    </row>
    <row r="9004">
      <c r="A9004" t="s">
        <v>11433</v>
      </c>
      <c r="B9004" t="s">
        <v>19476</v>
      </c>
      <c r="C9004" t="s">
        <v>19489</v>
      </c>
      <c r="D9004" t="s">
        <v>19630</v>
      </c>
      <c r="E9004" s="89">
        <v>30943</v>
      </c>
      <c r="F9004" s="89">
        <v>703833</v>
      </c>
      <c r="G9004" s="89">
        <v>3</v>
      </c>
      <c r="H9004" t="s">
        <v>19630</v>
      </c>
      <c r="I9004" s="89"/>
    </row>
    <row r="9005">
      <c r="A9005" t="s">
        <v>11434</v>
      </c>
      <c r="B9005" t="s">
        <v>19477</v>
      </c>
      <c r="C9005" t="s">
        <v>19489</v>
      </c>
      <c r="D9005" t="s">
        <v>19630</v>
      </c>
      <c r="E9005" s="89">
        <v>420081594.3476563</v>
      </c>
      <c r="F9005" s="89">
        <v>703833</v>
      </c>
      <c r="G9005" s="89">
        <v>3</v>
      </c>
      <c r="H9005" t="s">
        <v>19630</v>
      </c>
      <c r="I9005" s="89"/>
    </row>
    <row r="9006">
      <c r="A9006" t="s">
        <v>11435</v>
      </c>
      <c r="B9006" t="s">
        <v>19478</v>
      </c>
      <c r="C9006" t="s">
        <v>19489</v>
      </c>
      <c r="D9006" t="s">
        <v>19630</v>
      </c>
      <c r="E9006" s="89">
        <v>0.04396355385439444</v>
      </c>
      <c r="F9006" s="89">
        <v>703833</v>
      </c>
      <c r="G9006" s="89">
        <v>3</v>
      </c>
      <c r="H9006" t="s">
        <v>19630</v>
      </c>
      <c r="I9006" s="89"/>
    </row>
    <row r="9007">
      <c r="A9007" t="s">
        <v>11436</v>
      </c>
      <c r="B9007" t="s">
        <v>19479</v>
      </c>
      <c r="C9007" t="s">
        <v>19489</v>
      </c>
      <c r="D9007" t="s">
        <v>19630</v>
      </c>
      <c r="E9007" s="89">
        <v>596.8483920868391</v>
      </c>
      <c r="F9007" s="89">
        <v>703833</v>
      </c>
      <c r="G9007" s="89">
        <v>3</v>
      </c>
      <c r="H9007" t="s">
        <v>19630</v>
      </c>
      <c r="I9007" s="89"/>
    </row>
    <row r="9008">
      <c r="A9008" t="s">
        <v>11437</v>
      </c>
      <c r="B9008" t="s">
        <v>19483</v>
      </c>
      <c r="C9008" t="s">
        <v>19489</v>
      </c>
      <c r="D9008" t="s">
        <v>19614</v>
      </c>
      <c r="E9008" s="89">
        <v>0.02221045885641862</v>
      </c>
      <c r="F9008" s="89">
        <v>703833</v>
      </c>
      <c r="G9008" s="89">
        <v>3</v>
      </c>
      <c r="H9008" t="s">
        <v>19629</v>
      </c>
      <c r="I9008" s="89"/>
    </row>
    <row r="9009">
      <c r="A9009" t="s">
        <v>11438</v>
      </c>
      <c r="B9009" t="s">
        <v>19483</v>
      </c>
      <c r="C9009" t="s">
        <v>19489</v>
      </c>
      <c r="D9009" t="s">
        <v>19615</v>
      </c>
      <c r="E9009" s="89">
        <v>0.02275135144378627</v>
      </c>
      <c r="F9009" s="89">
        <v>703833</v>
      </c>
      <c r="G9009" s="89">
        <v>3</v>
      </c>
      <c r="H9009" t="s">
        <v>19629</v>
      </c>
      <c r="I9009" s="89"/>
    </row>
    <row r="9010">
      <c r="A9010" t="s">
        <v>11439</v>
      </c>
      <c r="B9010" t="s">
        <v>19483</v>
      </c>
      <c r="C9010" t="s">
        <v>19489</v>
      </c>
      <c r="D9010" t="s">
        <v>19616</v>
      </c>
      <c r="E9010" s="89">
        <v>0.02221045885641862</v>
      </c>
      <c r="F9010" s="89">
        <v>703833</v>
      </c>
      <c r="G9010" s="89">
        <v>3</v>
      </c>
      <c r="H9010" t="s">
        <v>19629</v>
      </c>
      <c r="I9010" s="89"/>
    </row>
    <row r="9011">
      <c r="A9011" t="s">
        <v>11440</v>
      </c>
      <c r="B9011" t="s">
        <v>19483</v>
      </c>
      <c r="C9011" t="s">
        <v>19489</v>
      </c>
      <c r="D9011" t="s">
        <v>19617</v>
      </c>
      <c r="E9011" s="89">
        <v>0.02221045885641862</v>
      </c>
      <c r="F9011" s="89">
        <v>703833</v>
      </c>
      <c r="G9011" s="89">
        <v>3</v>
      </c>
      <c r="H9011" t="s">
        <v>19629</v>
      </c>
      <c r="I9011" s="89"/>
    </row>
    <row r="9012">
      <c r="A9012" t="s">
        <v>11441</v>
      </c>
      <c r="B9012" t="s">
        <v>19483</v>
      </c>
      <c r="C9012" t="s">
        <v>19489</v>
      </c>
      <c r="D9012" t="s">
        <v>19618</v>
      </c>
      <c r="E9012" s="89">
        <v>0.02172048397146341</v>
      </c>
      <c r="F9012" s="89">
        <v>703833</v>
      </c>
      <c r="G9012" s="89">
        <v>3</v>
      </c>
      <c r="H9012" t="s">
        <v>19629</v>
      </c>
      <c r="I9012" s="89"/>
    </row>
    <row r="9013">
      <c r="A9013" t="s">
        <v>11442</v>
      </c>
      <c r="B9013" t="s">
        <v>19483</v>
      </c>
      <c r="C9013" t="s">
        <v>19489</v>
      </c>
      <c r="D9013" t="s">
        <v>19619</v>
      </c>
      <c r="E9013" s="89">
        <v>0.02135362840078142</v>
      </c>
      <c r="F9013" s="89">
        <v>703833</v>
      </c>
      <c r="G9013" s="89">
        <v>3</v>
      </c>
      <c r="H9013" t="s">
        <v>19629</v>
      </c>
      <c r="I9013" s="89"/>
    </row>
    <row r="9014">
      <c r="A9014" t="s">
        <v>11443</v>
      </c>
      <c r="B9014" t="s">
        <v>19483</v>
      </c>
      <c r="C9014" t="s">
        <v>19489</v>
      </c>
      <c r="D9014" t="s">
        <v>19620</v>
      </c>
      <c r="E9014" s="89">
        <v>0.02062126464389302</v>
      </c>
      <c r="F9014" s="89">
        <v>703833</v>
      </c>
      <c r="G9014" s="89">
        <v>3</v>
      </c>
      <c r="H9014" t="s">
        <v>19629</v>
      </c>
      <c r="I9014" s="89"/>
    </row>
    <row r="9015">
      <c r="A9015" t="s">
        <v>11444</v>
      </c>
      <c r="B9015" t="s">
        <v>19483</v>
      </c>
      <c r="C9015" t="s">
        <v>19489</v>
      </c>
      <c r="D9015" t="s">
        <v>19621</v>
      </c>
      <c r="E9015" s="89">
        <v>0.01174140907715003</v>
      </c>
      <c r="F9015" s="89">
        <v>703833</v>
      </c>
      <c r="G9015" s="89">
        <v>3</v>
      </c>
      <c r="H9015" t="s">
        <v>19629</v>
      </c>
      <c r="I9015" s="89"/>
    </row>
    <row r="9016">
      <c r="A9016" t="s">
        <v>11445</v>
      </c>
      <c r="B9016" t="s">
        <v>19483</v>
      </c>
      <c r="C9016" t="s">
        <v>19489</v>
      </c>
      <c r="D9016" t="s">
        <v>19622</v>
      </c>
      <c r="E9016" s="89">
        <v>0.01968458659361009</v>
      </c>
      <c r="F9016" s="89">
        <v>703833</v>
      </c>
      <c r="G9016" s="89">
        <v>3</v>
      </c>
      <c r="H9016" t="s">
        <v>19629</v>
      </c>
      <c r="I9016" s="89"/>
    </row>
    <row r="9017">
      <c r="A9017" t="s">
        <v>11446</v>
      </c>
      <c r="B9017" t="s">
        <v>19483</v>
      </c>
      <c r="C9017" t="s">
        <v>19489</v>
      </c>
      <c r="D9017" t="s">
        <v>19623</v>
      </c>
      <c r="E9017" s="89">
        <v>0.02023215548577117</v>
      </c>
      <c r="F9017" s="89">
        <v>703833</v>
      </c>
      <c r="G9017" s="89">
        <v>3</v>
      </c>
      <c r="H9017" t="s">
        <v>19629</v>
      </c>
      <c r="I9017" s="89"/>
    </row>
    <row r="9018">
      <c r="A9018" t="s">
        <v>11447</v>
      </c>
      <c r="B9018" t="s">
        <v>19483</v>
      </c>
      <c r="C9018" t="s">
        <v>19489</v>
      </c>
      <c r="D9018" t="s">
        <v>19624</v>
      </c>
      <c r="E9018" s="89">
        <v>0.05139936225275886</v>
      </c>
      <c r="F9018" s="89">
        <v>703833</v>
      </c>
      <c r="G9018" s="89">
        <v>3</v>
      </c>
      <c r="H9018" t="s">
        <v>19629</v>
      </c>
      <c r="I9018" s="89"/>
    </row>
    <row r="9019">
      <c r="A9019" t="s">
        <v>11448</v>
      </c>
      <c r="B9019" t="s">
        <v>19476</v>
      </c>
      <c r="C9019" t="s">
        <v>19490</v>
      </c>
      <c r="D9019" t="s">
        <v>19630</v>
      </c>
      <c r="E9019" s="89">
        <v>0</v>
      </c>
      <c r="F9019" s="89">
        <v>703833</v>
      </c>
      <c r="G9019" s="89">
        <v>3</v>
      </c>
      <c r="H9019" t="s">
        <v>19630</v>
      </c>
      <c r="I9019" s="89"/>
    </row>
    <row r="9020">
      <c r="A9020" t="s">
        <v>11449</v>
      </c>
      <c r="B9020" t="s">
        <v>19477</v>
      </c>
      <c r="C9020" t="s">
        <v>19490</v>
      </c>
      <c r="D9020" t="s">
        <v>19630</v>
      </c>
      <c r="E9020" s="89">
        <v>0</v>
      </c>
      <c r="F9020" s="89">
        <v>703833</v>
      </c>
      <c r="G9020" s="89">
        <v>3</v>
      </c>
      <c r="H9020" t="s">
        <v>19630</v>
      </c>
      <c r="I9020" s="89"/>
    </row>
    <row r="9021">
      <c r="A9021" t="s">
        <v>11450</v>
      </c>
      <c r="B9021" t="s">
        <v>19478</v>
      </c>
      <c r="C9021" t="s">
        <v>19490</v>
      </c>
      <c r="D9021" t="s">
        <v>19630</v>
      </c>
      <c r="E9021" s="89">
        <v>0</v>
      </c>
      <c r="F9021" s="89">
        <v>703833</v>
      </c>
      <c r="G9021" s="89">
        <v>3</v>
      </c>
      <c r="H9021" t="s">
        <v>19630</v>
      </c>
      <c r="I9021" s="89"/>
    </row>
    <row r="9022">
      <c r="A9022" t="s">
        <v>11451</v>
      </c>
      <c r="B9022" t="s">
        <v>19479</v>
      </c>
      <c r="C9022" t="s">
        <v>19490</v>
      </c>
      <c r="D9022" t="s">
        <v>19630</v>
      </c>
      <c r="E9022" s="89">
        <v>0</v>
      </c>
      <c r="F9022" s="89">
        <v>703833</v>
      </c>
      <c r="G9022" s="89">
        <v>3</v>
      </c>
      <c r="H9022" t="s">
        <v>19630</v>
      </c>
      <c r="I9022" s="89"/>
    </row>
    <row r="9023">
      <c r="A9023" t="s">
        <v>11452</v>
      </c>
      <c r="B9023" t="s">
        <v>19476</v>
      </c>
      <c r="C9023" t="s">
        <v>19491</v>
      </c>
      <c r="D9023" t="s">
        <v>19630</v>
      </c>
      <c r="E9023" s="89">
        <v>30943</v>
      </c>
      <c r="F9023" s="89">
        <v>703833</v>
      </c>
      <c r="G9023" s="89">
        <v>3</v>
      </c>
      <c r="H9023" t="s">
        <v>19630</v>
      </c>
      <c r="I9023" s="89"/>
    </row>
    <row r="9024">
      <c r="A9024" t="s">
        <v>11453</v>
      </c>
      <c r="B9024" t="s">
        <v>19477</v>
      </c>
      <c r="C9024" t="s">
        <v>19491</v>
      </c>
      <c r="D9024" t="s">
        <v>19630</v>
      </c>
      <c r="E9024" s="89">
        <v>420081594.3476563</v>
      </c>
      <c r="F9024" s="89">
        <v>703833</v>
      </c>
      <c r="G9024" s="89">
        <v>3</v>
      </c>
      <c r="H9024" t="s">
        <v>19630</v>
      </c>
      <c r="I9024" s="89"/>
    </row>
    <row r="9025">
      <c r="A9025" t="s">
        <v>11454</v>
      </c>
      <c r="B9025" t="s">
        <v>19478</v>
      </c>
      <c r="C9025" t="s">
        <v>19491</v>
      </c>
      <c r="D9025" t="s">
        <v>19630</v>
      </c>
      <c r="E9025" s="89">
        <v>0.04396355385439444</v>
      </c>
      <c r="F9025" s="89">
        <v>703833</v>
      </c>
      <c r="G9025" s="89">
        <v>3</v>
      </c>
      <c r="H9025" t="s">
        <v>19630</v>
      </c>
      <c r="I9025" s="89"/>
    </row>
    <row r="9026">
      <c r="A9026" t="s">
        <v>11455</v>
      </c>
      <c r="B9026" t="s">
        <v>19479</v>
      </c>
      <c r="C9026" t="s">
        <v>19491</v>
      </c>
      <c r="D9026" t="s">
        <v>19630</v>
      </c>
      <c r="E9026" s="89">
        <v>596.8483920868391</v>
      </c>
      <c r="F9026" s="89">
        <v>703833</v>
      </c>
      <c r="G9026" s="89">
        <v>3</v>
      </c>
      <c r="H9026" t="s">
        <v>19630</v>
      </c>
      <c r="I9026" s="89"/>
    </row>
    <row r="9027">
      <c r="A9027" t="s">
        <v>11456</v>
      </c>
      <c r="B9027" t="s">
        <v>19483</v>
      </c>
      <c r="C9027" t="s">
        <v>19491</v>
      </c>
      <c r="D9027" t="s">
        <v>19614</v>
      </c>
      <c r="E9027" s="89">
        <v>0.02221045885641862</v>
      </c>
      <c r="F9027" s="89">
        <v>703833</v>
      </c>
      <c r="G9027" s="89">
        <v>3</v>
      </c>
      <c r="H9027" t="s">
        <v>19629</v>
      </c>
      <c r="I9027" s="89"/>
    </row>
    <row r="9028">
      <c r="A9028" t="s">
        <v>11457</v>
      </c>
      <c r="B9028" t="s">
        <v>19483</v>
      </c>
      <c r="C9028" t="s">
        <v>19491</v>
      </c>
      <c r="D9028" t="s">
        <v>19615</v>
      </c>
      <c r="E9028" s="89">
        <v>0.02275135144378627</v>
      </c>
      <c r="F9028" s="89">
        <v>703833</v>
      </c>
      <c r="G9028" s="89">
        <v>3</v>
      </c>
      <c r="H9028" t="s">
        <v>19629</v>
      </c>
      <c r="I9028" s="89"/>
    </row>
    <row r="9029">
      <c r="A9029" t="s">
        <v>11458</v>
      </c>
      <c r="B9029" t="s">
        <v>19483</v>
      </c>
      <c r="C9029" t="s">
        <v>19491</v>
      </c>
      <c r="D9029" t="s">
        <v>19616</v>
      </c>
      <c r="E9029" s="89">
        <v>0.02221045885641862</v>
      </c>
      <c r="F9029" s="89">
        <v>703833</v>
      </c>
      <c r="G9029" s="89">
        <v>3</v>
      </c>
      <c r="H9029" t="s">
        <v>19629</v>
      </c>
      <c r="I9029" s="89"/>
    </row>
    <row r="9030">
      <c r="A9030" t="s">
        <v>11459</v>
      </c>
      <c r="B9030" t="s">
        <v>19483</v>
      </c>
      <c r="C9030" t="s">
        <v>19491</v>
      </c>
      <c r="D9030" t="s">
        <v>19617</v>
      </c>
      <c r="E9030" s="89">
        <v>0.02221045885641862</v>
      </c>
      <c r="F9030" s="89">
        <v>703833</v>
      </c>
      <c r="G9030" s="89">
        <v>3</v>
      </c>
      <c r="H9030" t="s">
        <v>19629</v>
      </c>
      <c r="I9030" s="89"/>
    </row>
    <row r="9031">
      <c r="A9031" t="s">
        <v>11460</v>
      </c>
      <c r="B9031" t="s">
        <v>19483</v>
      </c>
      <c r="C9031" t="s">
        <v>19491</v>
      </c>
      <c r="D9031" t="s">
        <v>19618</v>
      </c>
      <c r="E9031" s="89">
        <v>0.02172048397146341</v>
      </c>
      <c r="F9031" s="89">
        <v>703833</v>
      </c>
      <c r="G9031" s="89">
        <v>3</v>
      </c>
      <c r="H9031" t="s">
        <v>19629</v>
      </c>
      <c r="I9031" s="89"/>
    </row>
    <row r="9032">
      <c r="A9032" t="s">
        <v>11461</v>
      </c>
      <c r="B9032" t="s">
        <v>19483</v>
      </c>
      <c r="C9032" t="s">
        <v>19491</v>
      </c>
      <c r="D9032" t="s">
        <v>19619</v>
      </c>
      <c r="E9032" s="89">
        <v>0.02135362840078142</v>
      </c>
      <c r="F9032" s="89">
        <v>703833</v>
      </c>
      <c r="G9032" s="89">
        <v>3</v>
      </c>
      <c r="H9032" t="s">
        <v>19629</v>
      </c>
      <c r="I9032" s="89"/>
    </row>
    <row r="9033">
      <c r="A9033" t="s">
        <v>11462</v>
      </c>
      <c r="B9033" t="s">
        <v>19483</v>
      </c>
      <c r="C9033" t="s">
        <v>19491</v>
      </c>
      <c r="D9033" t="s">
        <v>19620</v>
      </c>
      <c r="E9033" s="89">
        <v>0.02062126464389302</v>
      </c>
      <c r="F9033" s="89">
        <v>703833</v>
      </c>
      <c r="G9033" s="89">
        <v>3</v>
      </c>
      <c r="H9033" t="s">
        <v>19629</v>
      </c>
      <c r="I9033" s="89"/>
    </row>
    <row r="9034">
      <c r="A9034" t="s">
        <v>11463</v>
      </c>
      <c r="B9034" t="s">
        <v>19483</v>
      </c>
      <c r="C9034" t="s">
        <v>19491</v>
      </c>
      <c r="D9034" t="s">
        <v>19621</v>
      </c>
      <c r="E9034" s="89">
        <v>0.01174140907715003</v>
      </c>
      <c r="F9034" s="89">
        <v>703833</v>
      </c>
      <c r="G9034" s="89">
        <v>3</v>
      </c>
      <c r="H9034" t="s">
        <v>19629</v>
      </c>
      <c r="I9034" s="89"/>
    </row>
    <row r="9035">
      <c r="A9035" t="s">
        <v>11464</v>
      </c>
      <c r="B9035" t="s">
        <v>19483</v>
      </c>
      <c r="C9035" t="s">
        <v>19491</v>
      </c>
      <c r="D9035" t="s">
        <v>19622</v>
      </c>
      <c r="E9035" s="89">
        <v>0.01968458659361009</v>
      </c>
      <c r="F9035" s="89">
        <v>703833</v>
      </c>
      <c r="G9035" s="89">
        <v>3</v>
      </c>
      <c r="H9035" t="s">
        <v>19629</v>
      </c>
      <c r="I9035" s="89"/>
    </row>
    <row r="9036">
      <c r="A9036" t="s">
        <v>11465</v>
      </c>
      <c r="B9036" t="s">
        <v>19483</v>
      </c>
      <c r="C9036" t="s">
        <v>19491</v>
      </c>
      <c r="D9036" t="s">
        <v>19623</v>
      </c>
      <c r="E9036" s="89">
        <v>0.02023215548577117</v>
      </c>
      <c r="F9036" s="89">
        <v>703833</v>
      </c>
      <c r="G9036" s="89">
        <v>3</v>
      </c>
      <c r="H9036" t="s">
        <v>19629</v>
      </c>
      <c r="I9036" s="89"/>
    </row>
    <row r="9037">
      <c r="A9037" t="s">
        <v>11466</v>
      </c>
      <c r="B9037" t="s">
        <v>19483</v>
      </c>
      <c r="C9037" t="s">
        <v>19491</v>
      </c>
      <c r="D9037" t="s">
        <v>19624</v>
      </c>
      <c r="E9037" s="89">
        <v>0.05139936225275886</v>
      </c>
      <c r="F9037" s="89">
        <v>703833</v>
      </c>
      <c r="G9037" s="89">
        <v>3</v>
      </c>
      <c r="H9037" t="s">
        <v>19629</v>
      </c>
      <c r="I9037" s="89"/>
    </row>
    <row r="9038">
      <c r="A9038" t="s">
        <v>21379</v>
      </c>
      <c r="B9038" t="s">
        <v>19476</v>
      </c>
      <c r="C9038" t="s">
        <v>3837</v>
      </c>
      <c r="D9038" t="s">
        <v>19630</v>
      </c>
      <c r="E9038" s="89">
        <v>674925</v>
      </c>
      <c r="F9038" s="89">
        <v>703833</v>
      </c>
      <c r="G9038" s="89">
        <v>3</v>
      </c>
      <c r="H9038" t="s">
        <v>19630</v>
      </c>
      <c r="I9038" s="89"/>
    </row>
    <row r="9039">
      <c r="A9039" t="s">
        <v>21380</v>
      </c>
      <c r="B9039" t="s">
        <v>19477</v>
      </c>
      <c r="C9039" t="s">
        <v>3837</v>
      </c>
      <c r="D9039" t="s">
        <v>19630</v>
      </c>
      <c r="E9039" s="89">
        <v>78847152431.7229</v>
      </c>
      <c r="F9039" s="89">
        <v>703833</v>
      </c>
      <c r="G9039" s="89">
        <v>3</v>
      </c>
      <c r="H9039" t="s">
        <v>19630</v>
      </c>
      <c r="I9039" s="89"/>
    </row>
    <row r="9040">
      <c r="A9040" t="s">
        <v>21381</v>
      </c>
      <c r="B9040" t="s">
        <v>19478</v>
      </c>
      <c r="C9040" t="s">
        <v>3837</v>
      </c>
      <c r="D9040" t="s">
        <v>19630</v>
      </c>
      <c r="E9040" s="89">
        <v>0.9589277570105409</v>
      </c>
      <c r="F9040" s="89">
        <v>703833</v>
      </c>
      <c r="G9040" s="89">
        <v>3</v>
      </c>
      <c r="H9040" t="s">
        <v>19630</v>
      </c>
      <c r="I9040" s="89"/>
    </row>
    <row r="9041">
      <c r="A9041" t="s">
        <v>21382</v>
      </c>
      <c r="B9041" t="s">
        <v>19479</v>
      </c>
      <c r="C9041" t="s">
        <v>3837</v>
      </c>
      <c r="D9041" t="s">
        <v>19630</v>
      </c>
      <c r="E9041" s="89">
        <v>112025.3702678375</v>
      </c>
      <c r="F9041" s="89">
        <v>703833</v>
      </c>
      <c r="G9041" s="89">
        <v>3</v>
      </c>
      <c r="H9041" t="s">
        <v>19630</v>
      </c>
      <c r="I9041" s="89"/>
    </row>
    <row r="9042">
      <c r="A9042" t="s">
        <v>21383</v>
      </c>
      <c r="B9042" t="s">
        <v>19483</v>
      </c>
      <c r="C9042" t="s">
        <v>3837</v>
      </c>
      <c r="D9042" t="s">
        <v>19614</v>
      </c>
      <c r="E9042" s="89">
        <v>0.2040264252390499</v>
      </c>
      <c r="F9042" s="89">
        <v>703833</v>
      </c>
      <c r="G9042" s="89">
        <v>3</v>
      </c>
      <c r="H9042" t="s">
        <v>19629</v>
      </c>
      <c r="I9042" s="89"/>
    </row>
    <row r="9043">
      <c r="A9043" t="s">
        <v>21384</v>
      </c>
      <c r="B9043" t="s">
        <v>19483</v>
      </c>
      <c r="C9043" t="s">
        <v>3837</v>
      </c>
      <c r="D9043" t="s">
        <v>19615</v>
      </c>
      <c r="E9043" s="89">
        <v>0.205654555638261</v>
      </c>
      <c r="F9043" s="89">
        <v>703833</v>
      </c>
      <c r="G9043" s="89">
        <v>3</v>
      </c>
      <c r="H9043" t="s">
        <v>19629</v>
      </c>
      <c r="I9043" s="89"/>
    </row>
    <row r="9044">
      <c r="A9044" t="s">
        <v>21385</v>
      </c>
      <c r="B9044" t="s">
        <v>19483</v>
      </c>
      <c r="C9044" t="s">
        <v>3837</v>
      </c>
      <c r="D9044" t="s">
        <v>19616</v>
      </c>
      <c r="E9044" s="89">
        <v>0.2040264252390499</v>
      </c>
      <c r="F9044" s="89">
        <v>703833</v>
      </c>
      <c r="G9044" s="89">
        <v>3</v>
      </c>
      <c r="H9044" t="s">
        <v>19629</v>
      </c>
      <c r="I9044" s="89"/>
    </row>
    <row r="9045">
      <c r="A9045" t="s">
        <v>21386</v>
      </c>
      <c r="B9045" t="s">
        <v>19483</v>
      </c>
      <c r="C9045" t="s">
        <v>3837</v>
      </c>
      <c r="D9045" t="s">
        <v>19617</v>
      </c>
      <c r="E9045" s="89">
        <v>0.2054042743532011</v>
      </c>
      <c r="F9045" s="89">
        <v>703833</v>
      </c>
      <c r="G9045" s="89">
        <v>3</v>
      </c>
      <c r="H9045" t="s">
        <v>19629</v>
      </c>
      <c r="I9045" s="89"/>
    </row>
    <row r="9046">
      <c r="A9046" t="s">
        <v>21387</v>
      </c>
      <c r="B9046" t="s">
        <v>19483</v>
      </c>
      <c r="C9046" t="s">
        <v>3837</v>
      </c>
      <c r="D9046" t="s">
        <v>19618</v>
      </c>
      <c r="E9046" s="89">
        <v>0.1938929347492283</v>
      </c>
      <c r="F9046" s="89">
        <v>703833</v>
      </c>
      <c r="G9046" s="89">
        <v>3</v>
      </c>
      <c r="H9046" t="s">
        <v>19629</v>
      </c>
      <c r="I9046" s="89"/>
    </row>
    <row r="9047">
      <c r="A9047" t="s">
        <v>21388</v>
      </c>
      <c r="B9047" t="s">
        <v>19483</v>
      </c>
      <c r="C9047" t="s">
        <v>3837</v>
      </c>
      <c r="D9047" t="s">
        <v>19619</v>
      </c>
      <c r="E9047" s="89">
        <v>0.1911629416329388</v>
      </c>
      <c r="F9047" s="89">
        <v>703833</v>
      </c>
      <c r="G9047" s="89">
        <v>3</v>
      </c>
      <c r="H9047" t="s">
        <v>19629</v>
      </c>
      <c r="I9047" s="89"/>
    </row>
    <row r="9048">
      <c r="A9048" t="s">
        <v>21389</v>
      </c>
      <c r="B9048" t="s">
        <v>19483</v>
      </c>
      <c r="C9048" t="s">
        <v>3837</v>
      </c>
      <c r="D9048" t="s">
        <v>19620</v>
      </c>
      <c r="E9048" s="89">
        <v>0.1842939199676075</v>
      </c>
      <c r="F9048" s="89">
        <v>703833</v>
      </c>
      <c r="G9048" s="89">
        <v>3</v>
      </c>
      <c r="H9048" t="s">
        <v>19629</v>
      </c>
      <c r="I9048" s="89"/>
    </row>
    <row r="9049">
      <c r="A9049" t="s">
        <v>21390</v>
      </c>
      <c r="B9049" t="s">
        <v>19483</v>
      </c>
      <c r="C9049" t="s">
        <v>3837</v>
      </c>
      <c r="D9049" t="s">
        <v>19621</v>
      </c>
      <c r="E9049" s="89">
        <v>0.1123393209549782</v>
      </c>
      <c r="F9049" s="89">
        <v>703833</v>
      </c>
      <c r="G9049" s="89">
        <v>3</v>
      </c>
      <c r="H9049" t="s">
        <v>19629</v>
      </c>
      <c r="I9049" s="89"/>
    </row>
    <row r="9050">
      <c r="A9050" t="s">
        <v>21391</v>
      </c>
      <c r="B9050" t="s">
        <v>19483</v>
      </c>
      <c r="C9050" t="s">
        <v>3837</v>
      </c>
      <c r="D9050" t="s">
        <v>19622</v>
      </c>
      <c r="E9050" s="89">
        <v>0.1912646798966221</v>
      </c>
      <c r="F9050" s="89">
        <v>703833</v>
      </c>
      <c r="G9050" s="89">
        <v>3</v>
      </c>
      <c r="H9050" t="s">
        <v>19629</v>
      </c>
      <c r="I9050" s="89"/>
    </row>
    <row r="9051">
      <c r="A9051" t="s">
        <v>21392</v>
      </c>
      <c r="B9051" t="s">
        <v>19483</v>
      </c>
      <c r="C9051" t="s">
        <v>3837</v>
      </c>
      <c r="D9051" t="s">
        <v>19623</v>
      </c>
      <c r="E9051" s="89">
        <v>0.1981828153433908</v>
      </c>
      <c r="F9051" s="89">
        <v>703833</v>
      </c>
      <c r="G9051" s="89">
        <v>3</v>
      </c>
      <c r="H9051" t="s">
        <v>19629</v>
      </c>
      <c r="I9051" s="89"/>
    </row>
    <row r="9052">
      <c r="A9052" t="s">
        <v>21393</v>
      </c>
      <c r="B9052" t="s">
        <v>19483</v>
      </c>
      <c r="C9052" t="s">
        <v>3837</v>
      </c>
      <c r="D9052" t="s">
        <v>19624</v>
      </c>
      <c r="E9052" s="89">
        <v>0.4570240069958459</v>
      </c>
      <c r="F9052" s="89">
        <v>703833</v>
      </c>
      <c r="G9052" s="89">
        <v>3</v>
      </c>
      <c r="H9052" t="s">
        <v>19629</v>
      </c>
      <c r="I9052" s="89"/>
    </row>
    <row r="9053">
      <c r="A9053" t="s">
        <v>11467</v>
      </c>
      <c r="B9053" t="s">
        <v>19476</v>
      </c>
      <c r="C9053" t="s">
        <v>19499</v>
      </c>
      <c r="D9053" t="s">
        <v>19630</v>
      </c>
      <c r="E9053" s="89">
        <v>0</v>
      </c>
      <c r="F9053" s="89">
        <v>703833</v>
      </c>
      <c r="G9053" s="89">
        <v>3</v>
      </c>
      <c r="H9053" t="s">
        <v>19630</v>
      </c>
      <c r="I9053" s="89"/>
    </row>
    <row r="9054">
      <c r="A9054" t="s">
        <v>11468</v>
      </c>
      <c r="B9054" t="s">
        <v>19477</v>
      </c>
      <c r="C9054" t="s">
        <v>19499</v>
      </c>
      <c r="D9054" t="s">
        <v>19630</v>
      </c>
      <c r="E9054" s="89">
        <v>0</v>
      </c>
      <c r="F9054" s="89">
        <v>703833</v>
      </c>
      <c r="G9054" s="89">
        <v>3</v>
      </c>
      <c r="H9054" t="s">
        <v>19630</v>
      </c>
      <c r="I9054" s="89"/>
    </row>
    <row r="9055">
      <c r="A9055" t="s">
        <v>11469</v>
      </c>
      <c r="B9055" t="s">
        <v>19478</v>
      </c>
      <c r="C9055" t="s">
        <v>19499</v>
      </c>
      <c r="D9055" t="s">
        <v>19630</v>
      </c>
      <c r="E9055" s="89">
        <v>0</v>
      </c>
      <c r="F9055" s="89">
        <v>703833</v>
      </c>
      <c r="G9055" s="89">
        <v>3</v>
      </c>
      <c r="H9055" t="s">
        <v>19630</v>
      </c>
      <c r="I9055" s="89"/>
    </row>
    <row r="9056">
      <c r="A9056" t="s">
        <v>11470</v>
      </c>
      <c r="B9056" t="s">
        <v>19479</v>
      </c>
      <c r="C9056" t="s">
        <v>19499</v>
      </c>
      <c r="D9056" t="s">
        <v>19630</v>
      </c>
      <c r="E9056" s="89">
        <v>0</v>
      </c>
      <c r="F9056" s="89">
        <v>703833</v>
      </c>
      <c r="G9056" s="89">
        <v>3</v>
      </c>
      <c r="H9056" t="s">
        <v>19630</v>
      </c>
      <c r="I9056" s="89"/>
    </row>
    <row r="9057">
      <c r="A9057" t="s">
        <v>21394</v>
      </c>
      <c r="B9057" t="s">
        <v>19476</v>
      </c>
      <c r="C9057" t="s">
        <v>3838</v>
      </c>
      <c r="D9057" t="s">
        <v>19630</v>
      </c>
      <c r="E9057" s="89">
        <v>414475</v>
      </c>
      <c r="F9057" s="89">
        <v>703833</v>
      </c>
      <c r="G9057" s="89">
        <v>3</v>
      </c>
      <c r="H9057" t="s">
        <v>19630</v>
      </c>
      <c r="I9057" s="89"/>
    </row>
    <row r="9058">
      <c r="A9058" t="s">
        <v>21395</v>
      </c>
      <c r="B9058" t="s">
        <v>19477</v>
      </c>
      <c r="C9058" t="s">
        <v>3838</v>
      </c>
      <c r="D9058" t="s">
        <v>19630</v>
      </c>
      <c r="E9058" s="89">
        <v>11809075533.91275</v>
      </c>
      <c r="F9058" s="89">
        <v>703833</v>
      </c>
      <c r="G9058" s="89">
        <v>3</v>
      </c>
      <c r="H9058" t="s">
        <v>19630</v>
      </c>
      <c r="I9058" s="89"/>
    </row>
    <row r="9059">
      <c r="A9059" t="s">
        <v>21396</v>
      </c>
      <c r="B9059" t="s">
        <v>19478</v>
      </c>
      <c r="C9059" t="s">
        <v>3838</v>
      </c>
      <c r="D9059" t="s">
        <v>19630</v>
      </c>
      <c r="E9059" s="89">
        <v>0.5888825900462183</v>
      </c>
      <c r="F9059" s="89">
        <v>703833</v>
      </c>
      <c r="G9059" s="89">
        <v>3</v>
      </c>
      <c r="H9059" t="s">
        <v>19630</v>
      </c>
      <c r="I9059" s="89"/>
    </row>
    <row r="9060">
      <c r="A9060" t="s">
        <v>21397</v>
      </c>
      <c r="B9060" t="s">
        <v>19479</v>
      </c>
      <c r="C9060" t="s">
        <v>3838</v>
      </c>
      <c r="D9060" t="s">
        <v>19630</v>
      </c>
      <c r="E9060" s="89">
        <v>16778.23508405083</v>
      </c>
      <c r="F9060" s="89">
        <v>703833</v>
      </c>
      <c r="G9060" s="89">
        <v>3</v>
      </c>
      <c r="H9060" t="s">
        <v>19630</v>
      </c>
      <c r="I9060" s="89"/>
    </row>
    <row r="9061">
      <c r="A9061" t="s">
        <v>21398</v>
      </c>
      <c r="B9061" t="s">
        <v>19483</v>
      </c>
      <c r="C9061" t="s">
        <v>3838</v>
      </c>
      <c r="D9061" t="s">
        <v>19614</v>
      </c>
      <c r="E9061" s="89">
        <v>0.0507783749326942</v>
      </c>
      <c r="F9061" s="89">
        <v>703833</v>
      </c>
      <c r="G9061" s="89">
        <v>3</v>
      </c>
      <c r="H9061" t="s">
        <v>19629</v>
      </c>
      <c r="I9061" s="89"/>
    </row>
    <row r="9062">
      <c r="A9062" t="s">
        <v>21399</v>
      </c>
      <c r="B9062" t="s">
        <v>19483</v>
      </c>
      <c r="C9062" t="s">
        <v>3838</v>
      </c>
      <c r="D9062" t="s">
        <v>19615</v>
      </c>
      <c r="E9062" s="89">
        <v>0.05133031412034051</v>
      </c>
      <c r="F9062" s="89">
        <v>703833</v>
      </c>
      <c r="G9062" s="89">
        <v>3</v>
      </c>
      <c r="H9062" t="s">
        <v>19629</v>
      </c>
      <c r="I9062" s="89"/>
    </row>
    <row r="9063">
      <c r="A9063" t="s">
        <v>21400</v>
      </c>
      <c r="B9063" t="s">
        <v>19483</v>
      </c>
      <c r="C9063" t="s">
        <v>3838</v>
      </c>
      <c r="D9063" t="s">
        <v>19616</v>
      </c>
      <c r="E9063" s="89">
        <v>0.0507783749326942</v>
      </c>
      <c r="F9063" s="89">
        <v>703833</v>
      </c>
      <c r="G9063" s="89">
        <v>3</v>
      </c>
      <c r="H9063" t="s">
        <v>19629</v>
      </c>
      <c r="I9063" s="89"/>
    </row>
    <row r="9064">
      <c r="A9064" t="s">
        <v>21401</v>
      </c>
      <c r="B9064" t="s">
        <v>19483</v>
      </c>
      <c r="C9064" t="s">
        <v>3838</v>
      </c>
      <c r="D9064" t="s">
        <v>19617</v>
      </c>
      <c r="E9064" s="89">
        <v>0.05129543947003971</v>
      </c>
      <c r="F9064" s="89">
        <v>703833</v>
      </c>
      <c r="G9064" s="89">
        <v>3</v>
      </c>
      <c r="H9064" t="s">
        <v>19629</v>
      </c>
      <c r="I9064" s="89"/>
    </row>
    <row r="9065">
      <c r="A9065" t="s">
        <v>21402</v>
      </c>
      <c r="B9065" t="s">
        <v>19483</v>
      </c>
      <c r="C9065" t="s">
        <v>3838</v>
      </c>
      <c r="D9065" t="s">
        <v>19618</v>
      </c>
      <c r="E9065" s="89">
        <v>0.04717222400825512</v>
      </c>
      <c r="F9065" s="89">
        <v>703833</v>
      </c>
      <c r="G9065" s="89">
        <v>3</v>
      </c>
      <c r="H9065" t="s">
        <v>19629</v>
      </c>
      <c r="I9065" s="89"/>
    </row>
    <row r="9066">
      <c r="A9066" t="s">
        <v>21403</v>
      </c>
      <c r="B9066" t="s">
        <v>19483</v>
      </c>
      <c r="C9066" t="s">
        <v>3838</v>
      </c>
      <c r="D9066" t="s">
        <v>19619</v>
      </c>
      <c r="E9066" s="89">
        <v>0.04612546665286</v>
      </c>
      <c r="F9066" s="89">
        <v>703833</v>
      </c>
      <c r="G9066" s="89">
        <v>3</v>
      </c>
      <c r="H9066" t="s">
        <v>19629</v>
      </c>
      <c r="I9066" s="89"/>
    </row>
    <row r="9067">
      <c r="A9067" t="s">
        <v>21404</v>
      </c>
      <c r="B9067" t="s">
        <v>19483</v>
      </c>
      <c r="C9067" t="s">
        <v>3838</v>
      </c>
      <c r="D9067" t="s">
        <v>19620</v>
      </c>
      <c r="E9067" s="89">
        <v>0.04475245315908175</v>
      </c>
      <c r="F9067" s="89">
        <v>703833</v>
      </c>
      <c r="G9067" s="89">
        <v>3</v>
      </c>
      <c r="H9067" t="s">
        <v>19629</v>
      </c>
      <c r="I9067" s="89"/>
    </row>
    <row r="9068">
      <c r="A9068" t="s">
        <v>21405</v>
      </c>
      <c r="B9068" t="s">
        <v>19483</v>
      </c>
      <c r="C9068" t="s">
        <v>3838</v>
      </c>
      <c r="D9068" t="s">
        <v>19621</v>
      </c>
      <c r="E9068" s="89">
        <v>0.02678675226453483</v>
      </c>
      <c r="F9068" s="89">
        <v>703833</v>
      </c>
      <c r="G9068" s="89">
        <v>3</v>
      </c>
      <c r="H9068" t="s">
        <v>19629</v>
      </c>
      <c r="I9068" s="89"/>
    </row>
    <row r="9069">
      <c r="A9069" t="s">
        <v>21406</v>
      </c>
      <c r="B9069" t="s">
        <v>19483</v>
      </c>
      <c r="C9069" t="s">
        <v>3838</v>
      </c>
      <c r="D9069" t="s">
        <v>19622</v>
      </c>
      <c r="E9069" s="89">
        <v>0.04664626031516111</v>
      </c>
      <c r="F9069" s="89">
        <v>703833</v>
      </c>
      <c r="G9069" s="89">
        <v>3</v>
      </c>
      <c r="H9069" t="s">
        <v>19629</v>
      </c>
      <c r="I9069" s="89"/>
    </row>
    <row r="9070">
      <c r="A9070" t="s">
        <v>21407</v>
      </c>
      <c r="B9070" t="s">
        <v>19483</v>
      </c>
      <c r="C9070" t="s">
        <v>3838</v>
      </c>
      <c r="D9070" t="s">
        <v>19623</v>
      </c>
      <c r="E9070" s="89">
        <v>0.04856917254974032</v>
      </c>
      <c r="F9070" s="89">
        <v>703833</v>
      </c>
      <c r="G9070" s="89">
        <v>3</v>
      </c>
      <c r="H9070" t="s">
        <v>19629</v>
      </c>
      <c r="I9070" s="89"/>
    </row>
    <row r="9071">
      <c r="A9071" t="s">
        <v>21408</v>
      </c>
      <c r="B9071" t="s">
        <v>19483</v>
      </c>
      <c r="C9071" t="s">
        <v>3838</v>
      </c>
      <c r="D9071" t="s">
        <v>19624</v>
      </c>
      <c r="E9071" s="89">
        <v>0.1116055725044783</v>
      </c>
      <c r="F9071" s="89">
        <v>703833</v>
      </c>
      <c r="G9071" s="89">
        <v>3</v>
      </c>
      <c r="H9071" t="s">
        <v>19629</v>
      </c>
      <c r="I9071" s="89"/>
    </row>
    <row r="9072">
      <c r="A9072" t="s">
        <v>21409</v>
      </c>
      <c r="B9072" t="s">
        <v>19476</v>
      </c>
      <c r="C9072" t="s">
        <v>3839</v>
      </c>
      <c r="D9072" t="s">
        <v>19630</v>
      </c>
      <c r="E9072" s="89">
        <v>681412</v>
      </c>
      <c r="F9072" s="89">
        <v>703833</v>
      </c>
      <c r="G9072" s="89">
        <v>3</v>
      </c>
      <c r="H9072" t="s">
        <v>19630</v>
      </c>
      <c r="I9072" s="89"/>
    </row>
    <row r="9073">
      <c r="A9073" t="s">
        <v>21410</v>
      </c>
      <c r="B9073" t="s">
        <v>19477</v>
      </c>
      <c r="C9073" t="s">
        <v>3839</v>
      </c>
      <c r="D9073" t="s">
        <v>19630</v>
      </c>
      <c r="E9073" s="89">
        <v>64904035921.92334</v>
      </c>
      <c r="F9073" s="89">
        <v>703833</v>
      </c>
      <c r="G9073" s="89">
        <v>3</v>
      </c>
      <c r="H9073" t="s">
        <v>19630</v>
      </c>
      <c r="I9073" s="89"/>
    </row>
    <row r="9074">
      <c r="A9074" t="s">
        <v>21411</v>
      </c>
      <c r="B9074" t="s">
        <v>19478</v>
      </c>
      <c r="C9074" t="s">
        <v>3839</v>
      </c>
      <c r="D9074" t="s">
        <v>19630</v>
      </c>
      <c r="E9074" s="89">
        <v>0.9681444319888383</v>
      </c>
      <c r="F9074" s="89">
        <v>703833</v>
      </c>
      <c r="G9074" s="89">
        <v>3</v>
      </c>
      <c r="H9074" t="s">
        <v>19630</v>
      </c>
      <c r="I9074" s="89"/>
    </row>
    <row r="9075">
      <c r="A9075" t="s">
        <v>21412</v>
      </c>
      <c r="B9075" t="s">
        <v>19479</v>
      </c>
      <c r="C9075" t="s">
        <v>3839</v>
      </c>
      <c r="D9075" t="s">
        <v>19630</v>
      </c>
      <c r="E9075" s="89">
        <v>92215.10773425421</v>
      </c>
      <c r="F9075" s="89">
        <v>703833</v>
      </c>
      <c r="G9075" s="89">
        <v>3</v>
      </c>
      <c r="H9075" t="s">
        <v>19630</v>
      </c>
      <c r="I9075" s="89"/>
    </row>
    <row r="9076">
      <c r="A9076" t="s">
        <v>21413</v>
      </c>
      <c r="B9076" t="s">
        <v>19483</v>
      </c>
      <c r="C9076" t="s">
        <v>3839</v>
      </c>
      <c r="D9076" t="s">
        <v>19614</v>
      </c>
      <c r="E9076" s="89">
        <v>0.166460392505957</v>
      </c>
      <c r="F9076" s="89">
        <v>703833</v>
      </c>
      <c r="G9076" s="89">
        <v>3</v>
      </c>
      <c r="H9076" t="s">
        <v>19629</v>
      </c>
      <c r="I9076" s="89"/>
    </row>
    <row r="9077">
      <c r="A9077" t="s">
        <v>21414</v>
      </c>
      <c r="B9077" t="s">
        <v>19483</v>
      </c>
      <c r="C9077" t="s">
        <v>3839</v>
      </c>
      <c r="D9077" t="s">
        <v>19615</v>
      </c>
      <c r="E9077" s="89">
        <v>0.1679379615245114</v>
      </c>
      <c r="F9077" s="89">
        <v>703833</v>
      </c>
      <c r="G9077" s="89">
        <v>3</v>
      </c>
      <c r="H9077" t="s">
        <v>19629</v>
      </c>
      <c r="I9077" s="89"/>
    </row>
    <row r="9078">
      <c r="A9078" t="s">
        <v>21415</v>
      </c>
      <c r="B9078" t="s">
        <v>19483</v>
      </c>
      <c r="C9078" t="s">
        <v>3839</v>
      </c>
      <c r="D9078" t="s">
        <v>19616</v>
      </c>
      <c r="E9078" s="89">
        <v>0.166460392505957</v>
      </c>
      <c r="F9078" s="89">
        <v>703833</v>
      </c>
      <c r="G9078" s="89">
        <v>3</v>
      </c>
      <c r="H9078" t="s">
        <v>19629</v>
      </c>
      <c r="I9078" s="89"/>
    </row>
    <row r="9079">
      <c r="A9079" t="s">
        <v>21416</v>
      </c>
      <c r="B9079" t="s">
        <v>19483</v>
      </c>
      <c r="C9079" t="s">
        <v>3839</v>
      </c>
      <c r="D9079" t="s">
        <v>19617</v>
      </c>
      <c r="E9079" s="89">
        <v>0.1678559452481833</v>
      </c>
      <c r="F9079" s="89">
        <v>703833</v>
      </c>
      <c r="G9079" s="89">
        <v>3</v>
      </c>
      <c r="H9079" t="s">
        <v>19629</v>
      </c>
      <c r="I9079" s="89"/>
    </row>
    <row r="9080">
      <c r="A9080" t="s">
        <v>21417</v>
      </c>
      <c r="B9080" t="s">
        <v>19483</v>
      </c>
      <c r="C9080" t="s">
        <v>3839</v>
      </c>
      <c r="D9080" t="s">
        <v>19618</v>
      </c>
      <c r="E9080" s="89">
        <v>0.1574291701622115</v>
      </c>
      <c r="F9080" s="89">
        <v>703833</v>
      </c>
      <c r="G9080" s="89">
        <v>3</v>
      </c>
      <c r="H9080" t="s">
        <v>19629</v>
      </c>
      <c r="I9080" s="89"/>
    </row>
    <row r="9081">
      <c r="A9081" t="s">
        <v>21418</v>
      </c>
      <c r="B9081" t="s">
        <v>19483</v>
      </c>
      <c r="C9081" t="s">
        <v>3839</v>
      </c>
      <c r="D9081" t="s">
        <v>19619</v>
      </c>
      <c r="E9081" s="89">
        <v>0.1547950460800582</v>
      </c>
      <c r="F9081" s="89">
        <v>703833</v>
      </c>
      <c r="G9081" s="89">
        <v>3</v>
      </c>
      <c r="H9081" t="s">
        <v>19629</v>
      </c>
      <c r="I9081" s="89"/>
    </row>
    <row r="9082">
      <c r="A9082" t="s">
        <v>21419</v>
      </c>
      <c r="B9082" t="s">
        <v>19483</v>
      </c>
      <c r="C9082" t="s">
        <v>3839</v>
      </c>
      <c r="D9082" t="s">
        <v>19620</v>
      </c>
      <c r="E9082" s="89">
        <v>0.1494881023070716</v>
      </c>
      <c r="F9082" s="89">
        <v>703833</v>
      </c>
      <c r="G9082" s="89">
        <v>3</v>
      </c>
      <c r="H9082" t="s">
        <v>19629</v>
      </c>
      <c r="I9082" s="89"/>
    </row>
    <row r="9083">
      <c r="A9083" t="s">
        <v>21420</v>
      </c>
      <c r="B9083" t="s">
        <v>19483</v>
      </c>
      <c r="C9083" t="s">
        <v>3839</v>
      </c>
      <c r="D9083" t="s">
        <v>19621</v>
      </c>
      <c r="E9083" s="89">
        <v>0.09226786730678324</v>
      </c>
      <c r="F9083" s="89">
        <v>703833</v>
      </c>
      <c r="G9083" s="89">
        <v>3</v>
      </c>
      <c r="H9083" t="s">
        <v>19629</v>
      </c>
      <c r="I9083" s="89"/>
    </row>
    <row r="9084">
      <c r="A9084" t="s">
        <v>21421</v>
      </c>
      <c r="B9084" t="s">
        <v>19483</v>
      </c>
      <c r="C9084" t="s">
        <v>3839</v>
      </c>
      <c r="D9084" t="s">
        <v>19622</v>
      </c>
      <c r="E9084" s="89">
        <v>0.1539213443214089</v>
      </c>
      <c r="F9084" s="89">
        <v>703833</v>
      </c>
      <c r="G9084" s="89">
        <v>3</v>
      </c>
      <c r="H9084" t="s">
        <v>19629</v>
      </c>
      <c r="I9084" s="89"/>
    </row>
    <row r="9085">
      <c r="A9085" t="s">
        <v>21422</v>
      </c>
      <c r="B9085" t="s">
        <v>19483</v>
      </c>
      <c r="C9085" t="s">
        <v>3839</v>
      </c>
      <c r="D9085" t="s">
        <v>19623</v>
      </c>
      <c r="E9085" s="89">
        <v>0.1618497383789042</v>
      </c>
      <c r="F9085" s="89">
        <v>703833</v>
      </c>
      <c r="G9085" s="89">
        <v>3</v>
      </c>
      <c r="H9085" t="s">
        <v>19629</v>
      </c>
      <c r="I9085" s="89"/>
    </row>
    <row r="9086">
      <c r="A9086" t="s">
        <v>21423</v>
      </c>
      <c r="B9086" t="s">
        <v>19483</v>
      </c>
      <c r="C9086" t="s">
        <v>3839</v>
      </c>
      <c r="D9086" t="s">
        <v>19624</v>
      </c>
      <c r="E9086" s="89">
        <v>0.3727863610141429</v>
      </c>
      <c r="F9086" s="89">
        <v>703833</v>
      </c>
      <c r="G9086" s="89">
        <v>3</v>
      </c>
      <c r="H9086" t="s">
        <v>19629</v>
      </c>
      <c r="I9086" s="89"/>
    </row>
    <row r="9087">
      <c r="A9087" t="s">
        <v>21424</v>
      </c>
      <c r="B9087" t="s">
        <v>19476</v>
      </c>
      <c r="C9087" t="s">
        <v>3846</v>
      </c>
      <c r="D9087" t="s">
        <v>19630</v>
      </c>
      <c r="E9087" s="89">
        <v>347948</v>
      </c>
      <c r="F9087" s="89">
        <v>703833</v>
      </c>
      <c r="G9087" s="89">
        <v>3</v>
      </c>
      <c r="H9087" t="s">
        <v>19630</v>
      </c>
      <c r="I9087" s="89"/>
    </row>
    <row r="9088">
      <c r="A9088" t="s">
        <v>21425</v>
      </c>
      <c r="B9088" t="s">
        <v>19477</v>
      </c>
      <c r="C9088" t="s">
        <v>3846</v>
      </c>
      <c r="D9088" t="s">
        <v>19630</v>
      </c>
      <c r="E9088" s="89">
        <v>12680146786.62402</v>
      </c>
      <c r="F9088" s="89">
        <v>703833</v>
      </c>
      <c r="G9088" s="89">
        <v>3</v>
      </c>
      <c r="H9088" t="s">
        <v>19630</v>
      </c>
      <c r="I9088" s="89"/>
    </row>
    <row r="9089">
      <c r="A9089" t="s">
        <v>21426</v>
      </c>
      <c r="B9089" t="s">
        <v>19478</v>
      </c>
      <c r="C9089" t="s">
        <v>3846</v>
      </c>
      <c r="D9089" t="s">
        <v>19630</v>
      </c>
      <c r="E9089" s="89">
        <v>0.4943615886154812</v>
      </c>
      <c r="F9089" s="89">
        <v>703833</v>
      </c>
      <c r="G9089" s="89">
        <v>3</v>
      </c>
      <c r="H9089" t="s">
        <v>19630</v>
      </c>
      <c r="I9089" s="89"/>
    </row>
    <row r="9090">
      <c r="A9090" t="s">
        <v>21427</v>
      </c>
      <c r="B9090" t="s">
        <v>19479</v>
      </c>
      <c r="C9090" t="s">
        <v>3846</v>
      </c>
      <c r="D9090" t="s">
        <v>19630</v>
      </c>
      <c r="E9090" s="89">
        <v>18015.84578532695</v>
      </c>
      <c r="F9090" s="89">
        <v>703833</v>
      </c>
      <c r="G9090" s="89">
        <v>3</v>
      </c>
      <c r="H9090" t="s">
        <v>19630</v>
      </c>
      <c r="I9090" s="89"/>
    </row>
    <row r="9091">
      <c r="A9091" t="s">
        <v>21428</v>
      </c>
      <c r="B9091" t="s">
        <v>19483</v>
      </c>
      <c r="C9091" t="s">
        <v>3846</v>
      </c>
      <c r="D9091" t="s">
        <v>19614</v>
      </c>
      <c r="E9091" s="89">
        <v>0.06451668100147036</v>
      </c>
      <c r="F9091" s="89">
        <v>703833</v>
      </c>
      <c r="G9091" s="89">
        <v>3</v>
      </c>
      <c r="H9091" t="s">
        <v>19629</v>
      </c>
      <c r="I9091" s="89"/>
    </row>
    <row r="9092">
      <c r="A9092" t="s">
        <v>21429</v>
      </c>
      <c r="B9092" t="s">
        <v>19483</v>
      </c>
      <c r="C9092" t="s">
        <v>3846</v>
      </c>
      <c r="D9092" t="s">
        <v>19615</v>
      </c>
      <c r="E9092" s="89">
        <v>0.06513375398282879</v>
      </c>
      <c r="F9092" s="89">
        <v>703833</v>
      </c>
      <c r="G9092" s="89">
        <v>3</v>
      </c>
      <c r="H9092" t="s">
        <v>19629</v>
      </c>
      <c r="I9092" s="89"/>
    </row>
    <row r="9093">
      <c r="A9093" t="s">
        <v>21430</v>
      </c>
      <c r="B9093" t="s">
        <v>19483</v>
      </c>
      <c r="C9093" t="s">
        <v>3846</v>
      </c>
      <c r="D9093" t="s">
        <v>19616</v>
      </c>
      <c r="E9093" s="89">
        <v>0.06451668100147036</v>
      </c>
      <c r="F9093" s="89">
        <v>703833</v>
      </c>
      <c r="G9093" s="89">
        <v>3</v>
      </c>
      <c r="H9093" t="s">
        <v>19629</v>
      </c>
      <c r="I9093" s="89"/>
    </row>
    <row r="9094">
      <c r="A9094" t="s">
        <v>21431</v>
      </c>
      <c r="B9094" t="s">
        <v>19483</v>
      </c>
      <c r="C9094" t="s">
        <v>3846</v>
      </c>
      <c r="D9094" t="s">
        <v>19617</v>
      </c>
      <c r="E9094" s="89">
        <v>0.06511175141154234</v>
      </c>
      <c r="F9094" s="89">
        <v>703833</v>
      </c>
      <c r="G9094" s="89">
        <v>3</v>
      </c>
      <c r="H9094" t="s">
        <v>19629</v>
      </c>
      <c r="I9094" s="89"/>
    </row>
    <row r="9095">
      <c r="A9095" t="s">
        <v>21432</v>
      </c>
      <c r="B9095" t="s">
        <v>19483</v>
      </c>
      <c r="C9095" t="s">
        <v>3846</v>
      </c>
      <c r="D9095" t="s">
        <v>19618</v>
      </c>
      <c r="E9095" s="89">
        <v>0.06168128515905283</v>
      </c>
      <c r="F9095" s="89">
        <v>703833</v>
      </c>
      <c r="G9095" s="89">
        <v>3</v>
      </c>
      <c r="H9095" t="s">
        <v>19629</v>
      </c>
      <c r="I9095" s="89"/>
    </row>
    <row r="9096">
      <c r="A9096" t="s">
        <v>21433</v>
      </c>
      <c r="B9096" t="s">
        <v>19483</v>
      </c>
      <c r="C9096" t="s">
        <v>3846</v>
      </c>
      <c r="D9096" t="s">
        <v>19619</v>
      </c>
      <c r="E9096" s="89">
        <v>0.0606734525079549</v>
      </c>
      <c r="F9096" s="89">
        <v>703833</v>
      </c>
      <c r="G9096" s="89">
        <v>3</v>
      </c>
      <c r="H9096" t="s">
        <v>19629</v>
      </c>
      <c r="I9096" s="89"/>
    </row>
    <row r="9097">
      <c r="A9097" t="s">
        <v>21434</v>
      </c>
      <c r="B9097" t="s">
        <v>19483</v>
      </c>
      <c r="C9097" t="s">
        <v>3846</v>
      </c>
      <c r="D9097" t="s">
        <v>19620</v>
      </c>
      <c r="E9097" s="89">
        <v>0.05853705487157112</v>
      </c>
      <c r="F9097" s="89">
        <v>703833</v>
      </c>
      <c r="G9097" s="89">
        <v>3</v>
      </c>
      <c r="H9097" t="s">
        <v>19629</v>
      </c>
      <c r="I9097" s="89"/>
    </row>
    <row r="9098">
      <c r="A9098" t="s">
        <v>21435</v>
      </c>
      <c r="B9098" t="s">
        <v>19483</v>
      </c>
      <c r="C9098" t="s">
        <v>3846</v>
      </c>
      <c r="D9098" t="s">
        <v>19621</v>
      </c>
      <c r="E9098" s="89">
        <v>0.03603376313071846</v>
      </c>
      <c r="F9098" s="89">
        <v>703833</v>
      </c>
      <c r="G9098" s="89">
        <v>3</v>
      </c>
      <c r="H9098" t="s">
        <v>19629</v>
      </c>
      <c r="I9098" s="89"/>
    </row>
    <row r="9099">
      <c r="A9099" t="s">
        <v>21436</v>
      </c>
      <c r="B9099" t="s">
        <v>19483</v>
      </c>
      <c r="C9099" t="s">
        <v>3846</v>
      </c>
      <c r="D9099" t="s">
        <v>19622</v>
      </c>
      <c r="E9099" s="89">
        <v>0.06107896144204931</v>
      </c>
      <c r="F9099" s="89">
        <v>703833</v>
      </c>
      <c r="G9099" s="89">
        <v>3</v>
      </c>
      <c r="H9099" t="s">
        <v>19629</v>
      </c>
      <c r="I9099" s="89"/>
    </row>
    <row r="9100">
      <c r="A9100" t="s">
        <v>21437</v>
      </c>
      <c r="B9100" t="s">
        <v>19483</v>
      </c>
      <c r="C9100" t="s">
        <v>3846</v>
      </c>
      <c r="D9100" t="s">
        <v>19623</v>
      </c>
      <c r="E9100" s="89">
        <v>0.06506641910151161</v>
      </c>
      <c r="F9100" s="89">
        <v>703833</v>
      </c>
      <c r="G9100" s="89">
        <v>3</v>
      </c>
      <c r="H9100" t="s">
        <v>19629</v>
      </c>
      <c r="I9100" s="89"/>
    </row>
    <row r="9101">
      <c r="A9101" t="s">
        <v>21438</v>
      </c>
      <c r="B9101" t="s">
        <v>19483</v>
      </c>
      <c r="C9101" t="s">
        <v>3846</v>
      </c>
      <c r="D9101" t="s">
        <v>19624</v>
      </c>
      <c r="E9101" s="89">
        <v>0.1445502966841367</v>
      </c>
      <c r="F9101" s="89">
        <v>703833</v>
      </c>
      <c r="G9101" s="89">
        <v>3</v>
      </c>
      <c r="H9101" t="s">
        <v>19629</v>
      </c>
      <c r="I9101" s="89"/>
    </row>
    <row r="9102">
      <c r="A9102" t="s">
        <v>21439</v>
      </c>
      <c r="B9102" t="s">
        <v>19476</v>
      </c>
      <c r="C9102" t="s">
        <v>3847</v>
      </c>
      <c r="D9102" t="s">
        <v>19630</v>
      </c>
      <c r="E9102" s="89">
        <v>36898</v>
      </c>
      <c r="F9102" s="89">
        <v>703833</v>
      </c>
      <c r="G9102" s="89">
        <v>3</v>
      </c>
      <c r="H9102" t="s">
        <v>19630</v>
      </c>
      <c r="I9102" s="89"/>
    </row>
    <row r="9103">
      <c r="A9103" t="s">
        <v>21440</v>
      </c>
      <c r="B9103" t="s">
        <v>19477</v>
      </c>
      <c r="C9103" t="s">
        <v>3847</v>
      </c>
      <c r="D9103" t="s">
        <v>19630</v>
      </c>
      <c r="E9103" s="89">
        <v>1321971029.837891</v>
      </c>
      <c r="F9103" s="89">
        <v>703833</v>
      </c>
      <c r="G9103" s="89">
        <v>3</v>
      </c>
      <c r="H9103" t="s">
        <v>19630</v>
      </c>
      <c r="I9103" s="89"/>
    </row>
    <row r="9104">
      <c r="A9104" t="s">
        <v>21441</v>
      </c>
      <c r="B9104" t="s">
        <v>19478</v>
      </c>
      <c r="C9104" t="s">
        <v>3847</v>
      </c>
      <c r="D9104" t="s">
        <v>19630</v>
      </c>
      <c r="E9104" s="89">
        <v>0.05242436771222719</v>
      </c>
      <c r="F9104" s="89">
        <v>703833</v>
      </c>
      <c r="G9104" s="89">
        <v>3</v>
      </c>
      <c r="H9104" t="s">
        <v>19630</v>
      </c>
      <c r="I9104" s="89"/>
    </row>
    <row r="9105">
      <c r="A9105" t="s">
        <v>21442</v>
      </c>
      <c r="B9105" t="s">
        <v>19479</v>
      </c>
      <c r="C9105" t="s">
        <v>3847</v>
      </c>
      <c r="D9105" t="s">
        <v>19630</v>
      </c>
      <c r="E9105" s="89">
        <v>1878.245307960682</v>
      </c>
      <c r="F9105" s="89">
        <v>703833</v>
      </c>
      <c r="G9105" s="89">
        <v>3</v>
      </c>
      <c r="H9105" t="s">
        <v>19630</v>
      </c>
      <c r="I9105" s="89"/>
    </row>
    <row r="9106">
      <c r="A9106" t="s">
        <v>21443</v>
      </c>
      <c r="B9106" t="s">
        <v>19483</v>
      </c>
      <c r="C9106" t="s">
        <v>3847</v>
      </c>
      <c r="D9106" t="s">
        <v>19614</v>
      </c>
      <c r="E9106" s="89">
        <v>0.06735801701051077</v>
      </c>
      <c r="F9106" s="89">
        <v>703833</v>
      </c>
      <c r="G9106" s="89">
        <v>3</v>
      </c>
      <c r="H9106" t="s">
        <v>19629</v>
      </c>
      <c r="I9106" s="89"/>
    </row>
    <row r="9107">
      <c r="A9107" t="s">
        <v>21444</v>
      </c>
      <c r="B9107" t="s">
        <v>19483</v>
      </c>
      <c r="C9107" t="s">
        <v>3847</v>
      </c>
      <c r="D9107" t="s">
        <v>19615</v>
      </c>
      <c r="E9107" s="89">
        <v>0.06820269141548269</v>
      </c>
      <c r="F9107" s="89">
        <v>703833</v>
      </c>
      <c r="G9107" s="89">
        <v>3</v>
      </c>
      <c r="H9107" t="s">
        <v>19629</v>
      </c>
      <c r="I9107" s="89"/>
    </row>
    <row r="9108">
      <c r="A9108" t="s">
        <v>21445</v>
      </c>
      <c r="B9108" t="s">
        <v>19483</v>
      </c>
      <c r="C9108" t="s">
        <v>3847</v>
      </c>
      <c r="D9108" t="s">
        <v>19616</v>
      </c>
      <c r="E9108" s="89">
        <v>0.06735801701051077</v>
      </c>
      <c r="F9108" s="89">
        <v>703833</v>
      </c>
      <c r="G9108" s="89">
        <v>3</v>
      </c>
      <c r="H9108" t="s">
        <v>19629</v>
      </c>
      <c r="I9108" s="89"/>
    </row>
    <row r="9109">
      <c r="A9109" t="s">
        <v>21446</v>
      </c>
      <c r="B9109" t="s">
        <v>19483</v>
      </c>
      <c r="C9109" t="s">
        <v>3847</v>
      </c>
      <c r="D9109" t="s">
        <v>19617</v>
      </c>
      <c r="E9109" s="89">
        <v>0.06819466021603057</v>
      </c>
      <c r="F9109" s="89">
        <v>703833</v>
      </c>
      <c r="G9109" s="89">
        <v>3</v>
      </c>
      <c r="H9109" t="s">
        <v>19629</v>
      </c>
      <c r="I9109" s="89"/>
    </row>
    <row r="9110">
      <c r="A9110" t="s">
        <v>21447</v>
      </c>
      <c r="B9110" t="s">
        <v>19483</v>
      </c>
      <c r="C9110" t="s">
        <v>3847</v>
      </c>
      <c r="D9110" t="s">
        <v>19618</v>
      </c>
      <c r="E9110" s="89">
        <v>0.06509974637054938</v>
      </c>
      <c r="F9110" s="89">
        <v>703833</v>
      </c>
      <c r="G9110" s="89">
        <v>3</v>
      </c>
      <c r="H9110" t="s">
        <v>19629</v>
      </c>
      <c r="I9110" s="89"/>
    </row>
    <row r="9111">
      <c r="A9111" t="s">
        <v>21448</v>
      </c>
      <c r="B9111" t="s">
        <v>19483</v>
      </c>
      <c r="C9111" t="s">
        <v>3847</v>
      </c>
      <c r="D9111" t="s">
        <v>19619</v>
      </c>
      <c r="E9111" s="89">
        <v>0.06323812974678757</v>
      </c>
      <c r="F9111" s="89">
        <v>703833</v>
      </c>
      <c r="G9111" s="89">
        <v>3</v>
      </c>
      <c r="H9111" t="s">
        <v>19629</v>
      </c>
      <c r="I9111" s="89"/>
    </row>
    <row r="9112">
      <c r="A9112" t="s">
        <v>21449</v>
      </c>
      <c r="B9112" t="s">
        <v>19483</v>
      </c>
      <c r="C9112" t="s">
        <v>3847</v>
      </c>
      <c r="D9112" t="s">
        <v>19620</v>
      </c>
      <c r="E9112" s="89">
        <v>0.06135306081940086</v>
      </c>
      <c r="F9112" s="89">
        <v>703833</v>
      </c>
      <c r="G9112" s="89">
        <v>3</v>
      </c>
      <c r="H9112" t="s">
        <v>19629</v>
      </c>
      <c r="I9112" s="89"/>
    </row>
    <row r="9113">
      <c r="A9113" t="s">
        <v>21450</v>
      </c>
      <c r="B9113" t="s">
        <v>19483</v>
      </c>
      <c r="C9113" t="s">
        <v>3847</v>
      </c>
      <c r="D9113" t="s">
        <v>19621</v>
      </c>
      <c r="E9113" s="89">
        <v>0.03661629165262645</v>
      </c>
      <c r="F9113" s="89">
        <v>703833</v>
      </c>
      <c r="G9113" s="89">
        <v>3</v>
      </c>
      <c r="H9113" t="s">
        <v>19629</v>
      </c>
      <c r="I9113" s="89"/>
    </row>
    <row r="9114">
      <c r="A9114" t="s">
        <v>21451</v>
      </c>
      <c r="B9114" t="s">
        <v>19483</v>
      </c>
      <c r="C9114" t="s">
        <v>3847</v>
      </c>
      <c r="D9114" t="s">
        <v>19622</v>
      </c>
      <c r="E9114" s="89">
        <v>0.06542971846798044</v>
      </c>
      <c r="F9114" s="89">
        <v>703833</v>
      </c>
      <c r="G9114" s="89">
        <v>3</v>
      </c>
      <c r="H9114" t="s">
        <v>19629</v>
      </c>
      <c r="I9114" s="89"/>
    </row>
    <row r="9115">
      <c r="A9115" t="s">
        <v>21452</v>
      </c>
      <c r="B9115" t="s">
        <v>19483</v>
      </c>
      <c r="C9115" t="s">
        <v>3847</v>
      </c>
      <c r="D9115" t="s">
        <v>19623</v>
      </c>
      <c r="E9115" s="89">
        <v>0.06436547532312886</v>
      </c>
      <c r="F9115" s="89">
        <v>703833</v>
      </c>
      <c r="G9115" s="89">
        <v>3</v>
      </c>
      <c r="H9115" t="s">
        <v>19629</v>
      </c>
      <c r="I9115" s="89"/>
    </row>
    <row r="9116">
      <c r="A9116" t="s">
        <v>21453</v>
      </c>
      <c r="B9116" t="s">
        <v>19483</v>
      </c>
      <c r="C9116" t="s">
        <v>3847</v>
      </c>
      <c r="D9116" t="s">
        <v>19624</v>
      </c>
      <c r="E9116" s="89">
        <v>0.1423538772765297</v>
      </c>
      <c r="F9116" s="89">
        <v>703833</v>
      </c>
      <c r="G9116" s="89">
        <v>3</v>
      </c>
      <c r="H9116" t="s">
        <v>19629</v>
      </c>
      <c r="I9116" s="89"/>
    </row>
    <row r="9117">
      <c r="A9117" t="s">
        <v>11471</v>
      </c>
      <c r="B9117" t="s">
        <v>19476</v>
      </c>
      <c r="C9117" t="s">
        <v>19493</v>
      </c>
      <c r="D9117" t="s">
        <v>19630</v>
      </c>
      <c r="E9117" s="89">
        <v>139598</v>
      </c>
      <c r="F9117" s="89">
        <v>703833</v>
      </c>
      <c r="G9117" s="89">
        <v>3</v>
      </c>
      <c r="H9117" t="s">
        <v>19630</v>
      </c>
      <c r="I9117" s="89"/>
    </row>
    <row r="9118">
      <c r="A9118" t="s">
        <v>11472</v>
      </c>
      <c r="B9118" t="s">
        <v>19477</v>
      </c>
      <c r="C9118" t="s">
        <v>19493</v>
      </c>
      <c r="D9118" t="s">
        <v>19630</v>
      </c>
      <c r="E9118" s="89">
        <v>5298000376.219288</v>
      </c>
      <c r="F9118" s="89">
        <v>703833</v>
      </c>
      <c r="G9118" s="89">
        <v>3</v>
      </c>
      <c r="H9118" t="s">
        <v>19630</v>
      </c>
      <c r="I9118" s="89"/>
    </row>
    <row r="9119">
      <c r="A9119" t="s">
        <v>11473</v>
      </c>
      <c r="B9119" t="s">
        <v>19478</v>
      </c>
      <c r="C9119" t="s">
        <v>19493</v>
      </c>
      <c r="D9119" t="s">
        <v>19630</v>
      </c>
      <c r="E9119" s="89">
        <v>0.1983396629598214</v>
      </c>
      <c r="F9119" s="89">
        <v>703833</v>
      </c>
      <c r="G9119" s="89">
        <v>3</v>
      </c>
      <c r="H9119" t="s">
        <v>19630</v>
      </c>
      <c r="I9119" s="89"/>
    </row>
    <row r="9120">
      <c r="A9120" t="s">
        <v>11474</v>
      </c>
      <c r="B9120" t="s">
        <v>19479</v>
      </c>
      <c r="C9120" t="s">
        <v>19493</v>
      </c>
      <c r="D9120" t="s">
        <v>19630</v>
      </c>
      <c r="E9120" s="89">
        <v>7527.354324419696</v>
      </c>
      <c r="F9120" s="89">
        <v>703833</v>
      </c>
      <c r="G9120" s="89">
        <v>3</v>
      </c>
      <c r="H9120" t="s">
        <v>19630</v>
      </c>
      <c r="I9120" s="89"/>
    </row>
    <row r="9121">
      <c r="A9121" t="s">
        <v>11475</v>
      </c>
      <c r="B9121" t="s">
        <v>19483</v>
      </c>
      <c r="C9121" t="s">
        <v>19493</v>
      </c>
      <c r="D9121" t="s">
        <v>19614</v>
      </c>
      <c r="E9121" s="89">
        <v>0.06810089511508152</v>
      </c>
      <c r="F9121" s="89">
        <v>703833</v>
      </c>
      <c r="G9121" s="89">
        <v>3</v>
      </c>
      <c r="H9121" t="s">
        <v>19629</v>
      </c>
      <c r="I9121" s="89"/>
    </row>
    <row r="9122">
      <c r="A9122" t="s">
        <v>11476</v>
      </c>
      <c r="B9122" t="s">
        <v>19483</v>
      </c>
      <c r="C9122" t="s">
        <v>19493</v>
      </c>
      <c r="D9122" t="s">
        <v>19615</v>
      </c>
      <c r="E9122" s="89">
        <v>0.06830713157813044</v>
      </c>
      <c r="F9122" s="89">
        <v>703833</v>
      </c>
      <c r="G9122" s="89">
        <v>3</v>
      </c>
      <c r="H9122" t="s">
        <v>19629</v>
      </c>
      <c r="I9122" s="89"/>
    </row>
    <row r="9123">
      <c r="A9123" t="s">
        <v>11477</v>
      </c>
      <c r="B9123" t="s">
        <v>19483</v>
      </c>
      <c r="C9123" t="s">
        <v>19493</v>
      </c>
      <c r="D9123" t="s">
        <v>19616</v>
      </c>
      <c r="E9123" s="89">
        <v>0.06810089511508152</v>
      </c>
      <c r="F9123" s="89">
        <v>703833</v>
      </c>
      <c r="G9123" s="89">
        <v>3</v>
      </c>
      <c r="H9123" t="s">
        <v>19629</v>
      </c>
      <c r="I9123" s="89"/>
    </row>
    <row r="9124">
      <c r="A9124" t="s">
        <v>11478</v>
      </c>
      <c r="B9124" t="s">
        <v>19483</v>
      </c>
      <c r="C9124" t="s">
        <v>19493</v>
      </c>
      <c r="D9124" t="s">
        <v>19617</v>
      </c>
      <c r="E9124" s="89">
        <v>0.06827682257884052</v>
      </c>
      <c r="F9124" s="89">
        <v>703833</v>
      </c>
      <c r="G9124" s="89">
        <v>3</v>
      </c>
      <c r="H9124" t="s">
        <v>19629</v>
      </c>
      <c r="I9124" s="89"/>
    </row>
    <row r="9125">
      <c r="A9125" t="s">
        <v>11479</v>
      </c>
      <c r="B9125" t="s">
        <v>19483</v>
      </c>
      <c r="C9125" t="s">
        <v>19493</v>
      </c>
      <c r="D9125" t="s">
        <v>19618</v>
      </c>
      <c r="E9125" s="89">
        <v>0.06205621791857715</v>
      </c>
      <c r="F9125" s="89">
        <v>703833</v>
      </c>
      <c r="G9125" s="89">
        <v>3</v>
      </c>
      <c r="H9125" t="s">
        <v>19629</v>
      </c>
      <c r="I9125" s="89"/>
    </row>
    <row r="9126">
      <c r="A9126" t="s">
        <v>11480</v>
      </c>
      <c r="B9126" t="s">
        <v>19483</v>
      </c>
      <c r="C9126" t="s">
        <v>19493</v>
      </c>
      <c r="D9126" t="s">
        <v>19619</v>
      </c>
      <c r="E9126" s="89">
        <v>0.06155162999877192</v>
      </c>
      <c r="F9126" s="89">
        <v>703833</v>
      </c>
      <c r="G9126" s="89">
        <v>3</v>
      </c>
      <c r="H9126" t="s">
        <v>19629</v>
      </c>
      <c r="I9126" s="89"/>
    </row>
    <row r="9127">
      <c r="A9127" t="s">
        <v>11481</v>
      </c>
      <c r="B9127" t="s">
        <v>19483</v>
      </c>
      <c r="C9127" t="s">
        <v>19493</v>
      </c>
      <c r="D9127" t="s">
        <v>19620</v>
      </c>
      <c r="E9127" s="89">
        <v>0.05928299426183942</v>
      </c>
      <c r="F9127" s="89">
        <v>703833</v>
      </c>
      <c r="G9127" s="89">
        <v>3</v>
      </c>
      <c r="H9127" t="s">
        <v>19629</v>
      </c>
      <c r="I9127" s="89"/>
    </row>
    <row r="9128">
      <c r="A9128" t="s">
        <v>11482</v>
      </c>
      <c r="B9128" t="s">
        <v>19483</v>
      </c>
      <c r="C9128" t="s">
        <v>19493</v>
      </c>
      <c r="D9128" t="s">
        <v>19621</v>
      </c>
      <c r="E9128" s="89">
        <v>0.03768201263916519</v>
      </c>
      <c r="F9128" s="89">
        <v>703833</v>
      </c>
      <c r="G9128" s="89">
        <v>3</v>
      </c>
      <c r="H9128" t="s">
        <v>19629</v>
      </c>
      <c r="I9128" s="89"/>
    </row>
    <row r="9129">
      <c r="A9129" t="s">
        <v>11483</v>
      </c>
      <c r="B9129" t="s">
        <v>19483</v>
      </c>
      <c r="C9129" t="s">
        <v>19493</v>
      </c>
      <c r="D9129" t="s">
        <v>19622</v>
      </c>
      <c r="E9129" s="89">
        <v>0.0620796332105621</v>
      </c>
      <c r="F9129" s="89">
        <v>703833</v>
      </c>
      <c r="G9129" s="89">
        <v>3</v>
      </c>
      <c r="H9129" t="s">
        <v>19629</v>
      </c>
      <c r="I9129" s="89"/>
    </row>
    <row r="9130">
      <c r="A9130" t="s">
        <v>11484</v>
      </c>
      <c r="B9130" t="s">
        <v>19483</v>
      </c>
      <c r="C9130" t="s">
        <v>19493</v>
      </c>
      <c r="D9130" t="s">
        <v>19623</v>
      </c>
      <c r="E9130" s="89">
        <v>0.07073469116492144</v>
      </c>
      <c r="F9130" s="89">
        <v>703833</v>
      </c>
      <c r="G9130" s="89">
        <v>3</v>
      </c>
      <c r="H9130" t="s">
        <v>19629</v>
      </c>
      <c r="I9130" s="89"/>
    </row>
    <row r="9131">
      <c r="A9131" t="s">
        <v>11485</v>
      </c>
      <c r="B9131" t="s">
        <v>19483</v>
      </c>
      <c r="C9131" t="s">
        <v>19493</v>
      </c>
      <c r="D9131" t="s">
        <v>19624</v>
      </c>
      <c r="E9131" s="89">
        <v>0.1523546735024683</v>
      </c>
      <c r="F9131" s="89">
        <v>703833</v>
      </c>
      <c r="G9131" s="89">
        <v>3</v>
      </c>
      <c r="H9131" t="s">
        <v>19629</v>
      </c>
      <c r="I9131" s="89"/>
    </row>
    <row r="9132">
      <c r="A9132" t="s">
        <v>11486</v>
      </c>
      <c r="B9132" t="s">
        <v>19476</v>
      </c>
      <c r="C9132" t="s">
        <v>19494</v>
      </c>
      <c r="D9132" t="s">
        <v>19630</v>
      </c>
      <c r="E9132" s="89">
        <v>236522</v>
      </c>
      <c r="F9132" s="89">
        <v>703833</v>
      </c>
      <c r="G9132" s="89">
        <v>3</v>
      </c>
      <c r="H9132" t="s">
        <v>19630</v>
      </c>
      <c r="I9132" s="89"/>
    </row>
    <row r="9133">
      <c r="A9133" t="s">
        <v>11487</v>
      </c>
      <c r="B9133" t="s">
        <v>19477</v>
      </c>
      <c r="C9133" t="s">
        <v>19494</v>
      </c>
      <c r="D9133" t="s">
        <v>19630</v>
      </c>
      <c r="E9133" s="89">
        <v>37556094804.55078</v>
      </c>
      <c r="F9133" s="89">
        <v>703833</v>
      </c>
      <c r="G9133" s="89">
        <v>3</v>
      </c>
      <c r="H9133" t="s">
        <v>19630</v>
      </c>
      <c r="I9133" s="89"/>
    </row>
    <row r="9134">
      <c r="A9134" t="s">
        <v>11488</v>
      </c>
      <c r="B9134" t="s">
        <v>19478</v>
      </c>
      <c r="C9134" t="s">
        <v>19494</v>
      </c>
      <c r="D9134" t="s">
        <v>19630</v>
      </c>
      <c r="E9134" s="89">
        <v>0.3360484660423708</v>
      </c>
      <c r="F9134" s="89">
        <v>703833</v>
      </c>
      <c r="G9134" s="89">
        <v>3</v>
      </c>
      <c r="H9134" t="s">
        <v>19630</v>
      </c>
      <c r="I9134" s="89"/>
    </row>
    <row r="9135">
      <c r="A9135" t="s">
        <v>11489</v>
      </c>
      <c r="B9135" t="s">
        <v>19479</v>
      </c>
      <c r="C9135" t="s">
        <v>19494</v>
      </c>
      <c r="D9135" t="s">
        <v>19630</v>
      </c>
      <c r="E9135" s="89">
        <v>53359.38326925674</v>
      </c>
      <c r="F9135" s="89">
        <v>703833</v>
      </c>
      <c r="G9135" s="89">
        <v>3</v>
      </c>
      <c r="H9135" t="s">
        <v>19630</v>
      </c>
      <c r="I9135" s="89"/>
    </row>
    <row r="9136">
      <c r="A9136" t="s">
        <v>11490</v>
      </c>
      <c r="B9136" t="s">
        <v>19483</v>
      </c>
      <c r="C9136" t="s">
        <v>19494</v>
      </c>
      <c r="D9136" t="s">
        <v>19614</v>
      </c>
      <c r="E9136" s="89">
        <v>0.2806667216434631</v>
      </c>
      <c r="F9136" s="89">
        <v>703833</v>
      </c>
      <c r="G9136" s="89">
        <v>3</v>
      </c>
      <c r="H9136" t="s">
        <v>19629</v>
      </c>
      <c r="I9136" s="89"/>
    </row>
    <row r="9137">
      <c r="A9137" t="s">
        <v>11491</v>
      </c>
      <c r="B9137" t="s">
        <v>19483</v>
      </c>
      <c r="C9137" t="s">
        <v>19494</v>
      </c>
      <c r="D9137" t="s">
        <v>19615</v>
      </c>
      <c r="E9137" s="89">
        <v>0.2820419178462324</v>
      </c>
      <c r="F9137" s="89">
        <v>703833</v>
      </c>
      <c r="G9137" s="89">
        <v>3</v>
      </c>
      <c r="H9137" t="s">
        <v>19629</v>
      </c>
      <c r="I9137" s="89"/>
    </row>
    <row r="9138">
      <c r="A9138" t="s">
        <v>11492</v>
      </c>
      <c r="B9138" t="s">
        <v>19483</v>
      </c>
      <c r="C9138" t="s">
        <v>19494</v>
      </c>
      <c r="D9138" t="s">
        <v>19616</v>
      </c>
      <c r="E9138" s="89">
        <v>0.2806667216434631</v>
      </c>
      <c r="F9138" s="89">
        <v>703833</v>
      </c>
      <c r="G9138" s="89">
        <v>3</v>
      </c>
      <c r="H9138" t="s">
        <v>19629</v>
      </c>
      <c r="I9138" s="89"/>
    </row>
    <row r="9139">
      <c r="A9139" t="s">
        <v>11493</v>
      </c>
      <c r="B9139" t="s">
        <v>19483</v>
      </c>
      <c r="C9139" t="s">
        <v>19494</v>
      </c>
      <c r="D9139" t="s">
        <v>19617</v>
      </c>
      <c r="E9139" s="89">
        <v>0.2816880307552823</v>
      </c>
      <c r="F9139" s="89">
        <v>703833</v>
      </c>
      <c r="G9139" s="89">
        <v>3</v>
      </c>
      <c r="H9139" t="s">
        <v>19629</v>
      </c>
      <c r="I9139" s="89"/>
    </row>
    <row r="9140">
      <c r="A9140" t="s">
        <v>11494</v>
      </c>
      <c r="B9140" t="s">
        <v>19483</v>
      </c>
      <c r="C9140" t="s">
        <v>19494</v>
      </c>
      <c r="D9140" t="s">
        <v>19618</v>
      </c>
      <c r="E9140" s="89">
        <v>0.2679085660084323</v>
      </c>
      <c r="F9140" s="89">
        <v>703833</v>
      </c>
      <c r="G9140" s="89">
        <v>3</v>
      </c>
      <c r="H9140" t="s">
        <v>19629</v>
      </c>
      <c r="I9140" s="89"/>
    </row>
    <row r="9141">
      <c r="A9141" t="s">
        <v>11495</v>
      </c>
      <c r="B9141" t="s">
        <v>19483</v>
      </c>
      <c r="C9141" t="s">
        <v>19494</v>
      </c>
      <c r="D9141" t="s">
        <v>19619</v>
      </c>
      <c r="E9141" s="89">
        <v>0.2591654275362347</v>
      </c>
      <c r="F9141" s="89">
        <v>703833</v>
      </c>
      <c r="G9141" s="89">
        <v>3</v>
      </c>
      <c r="H9141" t="s">
        <v>19629</v>
      </c>
      <c r="I9141" s="89"/>
    </row>
    <row r="9142">
      <c r="A9142" t="s">
        <v>11496</v>
      </c>
      <c r="B9142" t="s">
        <v>19483</v>
      </c>
      <c r="C9142" t="s">
        <v>19494</v>
      </c>
      <c r="D9142" t="s">
        <v>19620</v>
      </c>
      <c r="E9142" s="89">
        <v>0.2507745994339124</v>
      </c>
      <c r="F9142" s="89">
        <v>703833</v>
      </c>
      <c r="G9142" s="89">
        <v>3</v>
      </c>
      <c r="H9142" t="s">
        <v>19629</v>
      </c>
      <c r="I9142" s="89"/>
    </row>
    <row r="9143">
      <c r="A9143" t="s">
        <v>11497</v>
      </c>
      <c r="B9143" t="s">
        <v>19483</v>
      </c>
      <c r="C9143" t="s">
        <v>19494</v>
      </c>
      <c r="D9143" t="s">
        <v>19621</v>
      </c>
      <c r="E9143" s="89">
        <v>0.1491906327687402</v>
      </c>
      <c r="F9143" s="89">
        <v>703833</v>
      </c>
      <c r="G9143" s="89">
        <v>3</v>
      </c>
      <c r="H9143" t="s">
        <v>19629</v>
      </c>
      <c r="I9143" s="89"/>
    </row>
    <row r="9144">
      <c r="A9144" t="s">
        <v>11498</v>
      </c>
      <c r="B9144" t="s">
        <v>19483</v>
      </c>
      <c r="C9144" t="s">
        <v>19494</v>
      </c>
      <c r="D9144" t="s">
        <v>19622</v>
      </c>
      <c r="E9144" s="89">
        <v>0.2380338231992466</v>
      </c>
      <c r="F9144" s="89">
        <v>703833</v>
      </c>
      <c r="G9144" s="89">
        <v>3</v>
      </c>
      <c r="H9144" t="s">
        <v>19629</v>
      </c>
      <c r="I9144" s="89"/>
    </row>
    <row r="9145">
      <c r="A9145" t="s">
        <v>11499</v>
      </c>
      <c r="B9145" t="s">
        <v>19483</v>
      </c>
      <c r="C9145" t="s">
        <v>19494</v>
      </c>
      <c r="D9145" t="s">
        <v>19623</v>
      </c>
      <c r="E9145" s="89">
        <v>0.2636730636580436</v>
      </c>
      <c r="F9145" s="89">
        <v>703833</v>
      </c>
      <c r="G9145" s="89">
        <v>3</v>
      </c>
      <c r="H9145" t="s">
        <v>19629</v>
      </c>
      <c r="I9145" s="89"/>
    </row>
    <row r="9146">
      <c r="A9146" t="s">
        <v>11500</v>
      </c>
      <c r="B9146" t="s">
        <v>19483</v>
      </c>
      <c r="C9146" t="s">
        <v>19494</v>
      </c>
      <c r="D9146" t="s">
        <v>19624</v>
      </c>
      <c r="E9146" s="89">
        <v>0.6176985513676577</v>
      </c>
      <c r="F9146" s="89">
        <v>703833</v>
      </c>
      <c r="G9146" s="89">
        <v>3</v>
      </c>
      <c r="H9146" t="s">
        <v>19629</v>
      </c>
      <c r="I9146" s="89"/>
    </row>
    <row r="9147">
      <c r="A9147" t="s">
        <v>11501</v>
      </c>
      <c r="B9147" t="s">
        <v>19476</v>
      </c>
      <c r="C9147" t="s">
        <v>19495</v>
      </c>
      <c r="D9147" t="s">
        <v>19630</v>
      </c>
      <c r="E9147" s="89">
        <v>71163</v>
      </c>
      <c r="F9147" s="89">
        <v>703833</v>
      </c>
      <c r="G9147" s="89">
        <v>3</v>
      </c>
      <c r="H9147" t="s">
        <v>19630</v>
      </c>
      <c r="I9147" s="89"/>
    </row>
    <row r="9148">
      <c r="A9148" t="s">
        <v>11502</v>
      </c>
      <c r="B9148" t="s">
        <v>19477</v>
      </c>
      <c r="C9148" t="s">
        <v>19495</v>
      </c>
      <c r="D9148" t="s">
        <v>19630</v>
      </c>
      <c r="E9148" s="89">
        <v>11779914849.32163</v>
      </c>
      <c r="F9148" s="89">
        <v>703833</v>
      </c>
      <c r="G9148" s="89">
        <v>3</v>
      </c>
      <c r="H9148" t="s">
        <v>19630</v>
      </c>
      <c r="I9148" s="89"/>
    </row>
    <row r="9149">
      <c r="A9149" t="s">
        <v>11503</v>
      </c>
      <c r="B9149" t="s">
        <v>19478</v>
      </c>
      <c r="C9149" t="s">
        <v>19495</v>
      </c>
      <c r="D9149" t="s">
        <v>19630</v>
      </c>
      <c r="E9149" s="89">
        <v>0.1011077911947863</v>
      </c>
      <c r="F9149" s="89">
        <v>703833</v>
      </c>
      <c r="G9149" s="89">
        <v>3</v>
      </c>
      <c r="H9149" t="s">
        <v>19630</v>
      </c>
      <c r="I9149" s="89"/>
    </row>
    <row r="9150">
      <c r="A9150" t="s">
        <v>11504</v>
      </c>
      <c r="B9150" t="s">
        <v>19479</v>
      </c>
      <c r="C9150" t="s">
        <v>19495</v>
      </c>
      <c r="D9150" t="s">
        <v>19630</v>
      </c>
      <c r="E9150" s="89">
        <v>16736.80382892196</v>
      </c>
      <c r="F9150" s="89">
        <v>703833</v>
      </c>
      <c r="G9150" s="89">
        <v>3</v>
      </c>
      <c r="H9150" t="s">
        <v>19630</v>
      </c>
      <c r="I9150" s="89"/>
    </row>
    <row r="9151">
      <c r="A9151" t="s">
        <v>11505</v>
      </c>
      <c r="B9151" t="s">
        <v>19483</v>
      </c>
      <c r="C9151" t="s">
        <v>19495</v>
      </c>
      <c r="D9151" t="s">
        <v>19614</v>
      </c>
      <c r="E9151" s="89">
        <v>0.2940841004578723</v>
      </c>
      <c r="F9151" s="89">
        <v>703833</v>
      </c>
      <c r="G9151" s="89">
        <v>3</v>
      </c>
      <c r="H9151" t="s">
        <v>19629</v>
      </c>
      <c r="I9151" s="89"/>
    </row>
    <row r="9152">
      <c r="A9152" t="s">
        <v>11506</v>
      </c>
      <c r="B9152" t="s">
        <v>19483</v>
      </c>
      <c r="C9152" t="s">
        <v>19495</v>
      </c>
      <c r="D9152" t="s">
        <v>19615</v>
      </c>
      <c r="E9152" s="89">
        <v>0.2952289415256047</v>
      </c>
      <c r="F9152" s="89">
        <v>703833</v>
      </c>
      <c r="G9152" s="89">
        <v>3</v>
      </c>
      <c r="H9152" t="s">
        <v>19629</v>
      </c>
      <c r="I9152" s="89"/>
    </row>
    <row r="9153">
      <c r="A9153" t="s">
        <v>11507</v>
      </c>
      <c r="B9153" t="s">
        <v>19483</v>
      </c>
      <c r="C9153" t="s">
        <v>19495</v>
      </c>
      <c r="D9153" t="s">
        <v>19616</v>
      </c>
      <c r="E9153" s="89">
        <v>0.2940841004578723</v>
      </c>
      <c r="F9153" s="89">
        <v>703833</v>
      </c>
      <c r="G9153" s="89">
        <v>3</v>
      </c>
      <c r="H9153" t="s">
        <v>19629</v>
      </c>
      <c r="I9153" s="89"/>
    </row>
    <row r="9154">
      <c r="A9154" t="s">
        <v>11508</v>
      </c>
      <c r="B9154" t="s">
        <v>19483</v>
      </c>
      <c r="C9154" t="s">
        <v>19495</v>
      </c>
      <c r="D9154" t="s">
        <v>19617</v>
      </c>
      <c r="E9154" s="89">
        <v>0.2950081215486031</v>
      </c>
      <c r="F9154" s="89">
        <v>703833</v>
      </c>
      <c r="G9154" s="89">
        <v>3</v>
      </c>
      <c r="H9154" t="s">
        <v>19629</v>
      </c>
      <c r="I9154" s="89"/>
    </row>
    <row r="9155">
      <c r="A9155" t="s">
        <v>11509</v>
      </c>
      <c r="B9155" t="s">
        <v>19483</v>
      </c>
      <c r="C9155" t="s">
        <v>19495</v>
      </c>
      <c r="D9155" t="s">
        <v>19618</v>
      </c>
      <c r="E9155" s="89">
        <v>0.2087292312414978</v>
      </c>
      <c r="F9155" s="89">
        <v>703833</v>
      </c>
      <c r="G9155" s="89">
        <v>3</v>
      </c>
      <c r="H9155" t="s">
        <v>19629</v>
      </c>
      <c r="I9155" s="89"/>
    </row>
    <row r="9156">
      <c r="A9156" t="s">
        <v>11510</v>
      </c>
      <c r="B9156" t="s">
        <v>19483</v>
      </c>
      <c r="C9156" t="s">
        <v>19495</v>
      </c>
      <c r="D9156" t="s">
        <v>19619</v>
      </c>
      <c r="E9156" s="89">
        <v>0.2039172129387838</v>
      </c>
      <c r="F9156" s="89">
        <v>703833</v>
      </c>
      <c r="G9156" s="89">
        <v>3</v>
      </c>
      <c r="H9156" t="s">
        <v>19629</v>
      </c>
      <c r="I9156" s="89"/>
    </row>
    <row r="9157">
      <c r="A9157" t="s">
        <v>11511</v>
      </c>
      <c r="B9157" t="s">
        <v>19483</v>
      </c>
      <c r="C9157" t="s">
        <v>19495</v>
      </c>
      <c r="D9157" t="s">
        <v>19620</v>
      </c>
      <c r="E9157" s="89">
        <v>0.1975503857889673</v>
      </c>
      <c r="F9157" s="89">
        <v>703833</v>
      </c>
      <c r="G9157" s="89">
        <v>3</v>
      </c>
      <c r="H9157" t="s">
        <v>19629</v>
      </c>
      <c r="I9157" s="89"/>
    </row>
    <row r="9158">
      <c r="A9158" t="s">
        <v>11512</v>
      </c>
      <c r="B9158" t="s">
        <v>19483</v>
      </c>
      <c r="C9158" t="s">
        <v>19495</v>
      </c>
      <c r="D9158" t="s">
        <v>19621</v>
      </c>
      <c r="E9158" s="89">
        <v>0.1605601259232908</v>
      </c>
      <c r="F9158" s="89">
        <v>703833</v>
      </c>
      <c r="G9158" s="89">
        <v>3</v>
      </c>
      <c r="H9158" t="s">
        <v>19629</v>
      </c>
      <c r="I9158" s="89"/>
    </row>
    <row r="9159">
      <c r="A9159" t="s">
        <v>11513</v>
      </c>
      <c r="B9159" t="s">
        <v>19483</v>
      </c>
      <c r="C9159" t="s">
        <v>19495</v>
      </c>
      <c r="D9159" t="s">
        <v>19622</v>
      </c>
      <c r="E9159" s="89">
        <v>0.2082533881378031</v>
      </c>
      <c r="F9159" s="89">
        <v>703833</v>
      </c>
      <c r="G9159" s="89">
        <v>3</v>
      </c>
      <c r="H9159" t="s">
        <v>19629</v>
      </c>
      <c r="I9159" s="89"/>
    </row>
    <row r="9160">
      <c r="A9160" t="s">
        <v>11514</v>
      </c>
      <c r="B9160" t="s">
        <v>19483</v>
      </c>
      <c r="C9160" t="s">
        <v>19495</v>
      </c>
      <c r="D9160" t="s">
        <v>19623</v>
      </c>
      <c r="E9160" s="89">
        <v>0.2880290207145904</v>
      </c>
      <c r="F9160" s="89">
        <v>703833</v>
      </c>
      <c r="G9160" s="89">
        <v>3</v>
      </c>
      <c r="H9160" t="s">
        <v>19629</v>
      </c>
      <c r="I9160" s="89"/>
    </row>
    <row r="9161">
      <c r="A9161" t="s">
        <v>11515</v>
      </c>
      <c r="B9161" t="s">
        <v>19483</v>
      </c>
      <c r="C9161" t="s">
        <v>19495</v>
      </c>
      <c r="D9161" t="s">
        <v>19624</v>
      </c>
      <c r="E9161" s="89">
        <v>0.6519939984497218</v>
      </c>
      <c r="F9161" s="89">
        <v>703833</v>
      </c>
      <c r="G9161" s="89">
        <v>3</v>
      </c>
      <c r="H9161" t="s">
        <v>19629</v>
      </c>
      <c r="I9161" s="89"/>
    </row>
    <row r="9162">
      <c r="A9162" t="s">
        <v>11516</v>
      </c>
      <c r="B9162" t="s">
        <v>19476</v>
      </c>
      <c r="C9162" t="s">
        <v>19496</v>
      </c>
      <c r="D9162" t="s">
        <v>19630</v>
      </c>
      <c r="E9162" s="89">
        <v>9762</v>
      </c>
      <c r="F9162" s="89">
        <v>703833</v>
      </c>
      <c r="G9162" s="89">
        <v>3</v>
      </c>
      <c r="H9162" t="s">
        <v>19630</v>
      </c>
      <c r="I9162" s="89"/>
    </row>
    <row r="9163">
      <c r="A9163" t="s">
        <v>11517</v>
      </c>
      <c r="B9163" t="s">
        <v>19477</v>
      </c>
      <c r="C9163" t="s">
        <v>19496</v>
      </c>
      <c r="D9163" t="s">
        <v>19630</v>
      </c>
      <c r="E9163" s="89">
        <v>79452940.008408</v>
      </c>
      <c r="F9163" s="89">
        <v>703833</v>
      </c>
      <c r="G9163" s="89">
        <v>3</v>
      </c>
      <c r="H9163" t="s">
        <v>19630</v>
      </c>
      <c r="I9163" s="89"/>
    </row>
    <row r="9164">
      <c r="A9164" t="s">
        <v>11518</v>
      </c>
      <c r="B9164" t="s">
        <v>19478</v>
      </c>
      <c r="C9164" t="s">
        <v>19496</v>
      </c>
      <c r="D9164" t="s">
        <v>19630</v>
      </c>
      <c r="E9164" s="89">
        <v>0.01386976740221047</v>
      </c>
      <c r="F9164" s="89">
        <v>703833</v>
      </c>
      <c r="G9164" s="89">
        <v>3</v>
      </c>
      <c r="H9164" t="s">
        <v>19630</v>
      </c>
      <c r="I9164" s="89"/>
    </row>
    <row r="9165">
      <c r="A9165" t="s">
        <v>11519</v>
      </c>
      <c r="B9165" t="s">
        <v>19479</v>
      </c>
      <c r="C9165" t="s">
        <v>19496</v>
      </c>
      <c r="D9165" t="s">
        <v>19630</v>
      </c>
      <c r="E9165" s="89">
        <v>112.8860681559518</v>
      </c>
      <c r="F9165" s="89">
        <v>703833</v>
      </c>
      <c r="G9165" s="89">
        <v>3</v>
      </c>
      <c r="H9165" t="s">
        <v>19630</v>
      </c>
      <c r="I9165" s="89"/>
    </row>
    <row r="9166">
      <c r="A9166" t="s">
        <v>11520</v>
      </c>
      <c r="B9166" t="s">
        <v>19483</v>
      </c>
      <c r="C9166" t="s">
        <v>19496</v>
      </c>
      <c r="D9166" t="s">
        <v>19614</v>
      </c>
      <c r="E9166" s="89">
        <v>0.01414563961771357</v>
      </c>
      <c r="F9166" s="89">
        <v>703833</v>
      </c>
      <c r="G9166" s="89">
        <v>3</v>
      </c>
      <c r="H9166" t="s">
        <v>19629</v>
      </c>
      <c r="I9166" s="89"/>
    </row>
    <row r="9167">
      <c r="A9167" t="s">
        <v>11521</v>
      </c>
      <c r="B9167" t="s">
        <v>19483</v>
      </c>
      <c r="C9167" t="s">
        <v>19496</v>
      </c>
      <c r="D9167" t="s">
        <v>19615</v>
      </c>
      <c r="E9167" s="89">
        <v>0.0141655810077568</v>
      </c>
      <c r="F9167" s="89">
        <v>703833</v>
      </c>
      <c r="G9167" s="89">
        <v>3</v>
      </c>
      <c r="H9167" t="s">
        <v>19629</v>
      </c>
      <c r="I9167" s="89"/>
    </row>
    <row r="9168">
      <c r="A9168" t="s">
        <v>11522</v>
      </c>
      <c r="B9168" t="s">
        <v>19483</v>
      </c>
      <c r="C9168" t="s">
        <v>19496</v>
      </c>
      <c r="D9168" t="s">
        <v>19616</v>
      </c>
      <c r="E9168" s="89">
        <v>0.01414563961771357</v>
      </c>
      <c r="F9168" s="89">
        <v>703833</v>
      </c>
      <c r="G9168" s="89">
        <v>3</v>
      </c>
      <c r="H9168" t="s">
        <v>19629</v>
      </c>
      <c r="I9168" s="89"/>
    </row>
    <row r="9169">
      <c r="A9169" t="s">
        <v>11523</v>
      </c>
      <c r="B9169" t="s">
        <v>19483</v>
      </c>
      <c r="C9169" t="s">
        <v>19496</v>
      </c>
      <c r="D9169" t="s">
        <v>19617</v>
      </c>
      <c r="E9169" s="89">
        <v>0.01414563961771357</v>
      </c>
      <c r="F9169" s="89">
        <v>703833</v>
      </c>
      <c r="G9169" s="89">
        <v>3</v>
      </c>
      <c r="H9169" t="s">
        <v>19629</v>
      </c>
      <c r="I9169" s="89"/>
    </row>
    <row r="9170">
      <c r="A9170" t="s">
        <v>11524</v>
      </c>
      <c r="B9170" t="s">
        <v>19483</v>
      </c>
      <c r="C9170" t="s">
        <v>19496</v>
      </c>
      <c r="D9170" t="s">
        <v>19618</v>
      </c>
      <c r="E9170" s="89">
        <v>0.01214476239530227</v>
      </c>
      <c r="F9170" s="89">
        <v>703833</v>
      </c>
      <c r="G9170" s="89">
        <v>3</v>
      </c>
      <c r="H9170" t="s">
        <v>19629</v>
      </c>
      <c r="I9170" s="89"/>
    </row>
    <row r="9171">
      <c r="A9171" t="s">
        <v>11525</v>
      </c>
      <c r="B9171" t="s">
        <v>19483</v>
      </c>
      <c r="C9171" t="s">
        <v>19496</v>
      </c>
      <c r="D9171" t="s">
        <v>19619</v>
      </c>
      <c r="E9171" s="89">
        <v>0.01231210682853279</v>
      </c>
      <c r="F9171" s="89">
        <v>703833</v>
      </c>
      <c r="G9171" s="89">
        <v>3</v>
      </c>
      <c r="H9171" t="s">
        <v>19629</v>
      </c>
      <c r="I9171" s="89"/>
    </row>
    <row r="9172">
      <c r="A9172" t="s">
        <v>11526</v>
      </c>
      <c r="B9172" t="s">
        <v>19483</v>
      </c>
      <c r="C9172" t="s">
        <v>19496</v>
      </c>
      <c r="D9172" t="s">
        <v>19620</v>
      </c>
      <c r="E9172" s="89">
        <v>0.0119144765572533</v>
      </c>
      <c r="F9172" s="89">
        <v>703833</v>
      </c>
      <c r="G9172" s="89">
        <v>3</v>
      </c>
      <c r="H9172" t="s">
        <v>19629</v>
      </c>
      <c r="I9172" s="89"/>
    </row>
    <row r="9173">
      <c r="A9173" t="s">
        <v>11527</v>
      </c>
      <c r="B9173" t="s">
        <v>19483</v>
      </c>
      <c r="C9173" t="s">
        <v>19496</v>
      </c>
      <c r="D9173" t="s">
        <v>19621</v>
      </c>
      <c r="E9173" s="89">
        <v>0.009942567790791985</v>
      </c>
      <c r="F9173" s="89">
        <v>703833</v>
      </c>
      <c r="G9173" s="89">
        <v>3</v>
      </c>
      <c r="H9173" t="s">
        <v>19629</v>
      </c>
      <c r="I9173" s="89"/>
    </row>
    <row r="9174">
      <c r="A9174" t="s">
        <v>11528</v>
      </c>
      <c r="B9174" t="s">
        <v>19483</v>
      </c>
      <c r="C9174" t="s">
        <v>19496</v>
      </c>
      <c r="D9174" t="s">
        <v>19622</v>
      </c>
      <c r="E9174" s="89">
        <v>0.0118877542023244</v>
      </c>
      <c r="F9174" s="89">
        <v>703833</v>
      </c>
      <c r="G9174" s="89">
        <v>3</v>
      </c>
      <c r="H9174" t="s">
        <v>19629</v>
      </c>
      <c r="I9174" s="89"/>
    </row>
    <row r="9175">
      <c r="A9175" t="s">
        <v>11529</v>
      </c>
      <c r="B9175" t="s">
        <v>19483</v>
      </c>
      <c r="C9175" t="s">
        <v>19496</v>
      </c>
      <c r="D9175" t="s">
        <v>19623</v>
      </c>
      <c r="E9175" s="89">
        <v>0.01493370462411596</v>
      </c>
      <c r="F9175" s="89">
        <v>703833</v>
      </c>
      <c r="G9175" s="89">
        <v>3</v>
      </c>
      <c r="H9175" t="s">
        <v>19629</v>
      </c>
      <c r="I9175" s="89"/>
    </row>
    <row r="9176">
      <c r="A9176" t="s">
        <v>11530</v>
      </c>
      <c r="B9176" t="s">
        <v>19483</v>
      </c>
      <c r="C9176" t="s">
        <v>19496</v>
      </c>
      <c r="D9176" t="s">
        <v>19624</v>
      </c>
      <c r="E9176" s="89">
        <v>0.03252922748734202</v>
      </c>
      <c r="F9176" s="89">
        <v>703833</v>
      </c>
      <c r="G9176" s="89">
        <v>3</v>
      </c>
      <c r="H9176" t="s">
        <v>19629</v>
      </c>
      <c r="I9176" s="89"/>
    </row>
    <row r="9177">
      <c r="A9177" t="s">
        <v>11531</v>
      </c>
      <c r="B9177" t="s">
        <v>19476</v>
      </c>
      <c r="C9177" t="s">
        <v>19497</v>
      </c>
      <c r="D9177" t="s">
        <v>19630</v>
      </c>
      <c r="E9177" s="89">
        <v>204146</v>
      </c>
      <c r="F9177" s="89">
        <v>703833</v>
      </c>
      <c r="G9177" s="89">
        <v>3</v>
      </c>
      <c r="H9177" t="s">
        <v>19630</v>
      </c>
      <c r="I9177" s="89"/>
    </row>
    <row r="9178">
      <c r="A9178" t="s">
        <v>11532</v>
      </c>
      <c r="B9178" t="s">
        <v>19477</v>
      </c>
      <c r="C9178" t="s">
        <v>19497</v>
      </c>
      <c r="D9178" t="s">
        <v>19630</v>
      </c>
      <c r="E9178" s="89">
        <v>805184139.4980469</v>
      </c>
      <c r="F9178" s="89">
        <v>703833</v>
      </c>
      <c r="G9178" s="89">
        <v>3</v>
      </c>
      <c r="H9178" t="s">
        <v>19630</v>
      </c>
      <c r="I9178" s="89"/>
    </row>
    <row r="9179">
      <c r="A9179" t="s">
        <v>11533</v>
      </c>
      <c r="B9179" t="s">
        <v>19478</v>
      </c>
      <c r="C9179" t="s">
        <v>19497</v>
      </c>
      <c r="D9179" t="s">
        <v>19630</v>
      </c>
      <c r="E9179" s="89">
        <v>0.2900489178540932</v>
      </c>
      <c r="F9179" s="89">
        <v>703833</v>
      </c>
      <c r="G9179" s="89">
        <v>3</v>
      </c>
      <c r="H9179" t="s">
        <v>19630</v>
      </c>
      <c r="I9179" s="89"/>
    </row>
    <row r="9180">
      <c r="A9180" t="s">
        <v>11534</v>
      </c>
      <c r="B9180" t="s">
        <v>19479</v>
      </c>
      <c r="C9180" t="s">
        <v>19497</v>
      </c>
      <c r="D9180" t="s">
        <v>19630</v>
      </c>
      <c r="E9180" s="89">
        <v>1143.998845604066</v>
      </c>
      <c r="F9180" s="89">
        <v>703833</v>
      </c>
      <c r="G9180" s="89">
        <v>3</v>
      </c>
      <c r="H9180" t="s">
        <v>19630</v>
      </c>
      <c r="I9180" s="89"/>
    </row>
    <row r="9181">
      <c r="A9181" t="s">
        <v>11535</v>
      </c>
      <c r="B9181" t="s">
        <v>19483</v>
      </c>
      <c r="C9181" t="s">
        <v>19497</v>
      </c>
      <c r="D9181" t="s">
        <v>19614</v>
      </c>
      <c r="E9181" s="89">
        <v>0.007032590977344336</v>
      </c>
      <c r="F9181" s="89">
        <v>703833</v>
      </c>
      <c r="G9181" s="89">
        <v>3</v>
      </c>
      <c r="H9181" t="s">
        <v>19629</v>
      </c>
      <c r="I9181" s="89"/>
    </row>
    <row r="9182">
      <c r="A9182" t="s">
        <v>11536</v>
      </c>
      <c r="B9182" t="s">
        <v>19483</v>
      </c>
      <c r="C9182" t="s">
        <v>19497</v>
      </c>
      <c r="D9182" t="s">
        <v>19615</v>
      </c>
      <c r="E9182" s="89">
        <v>0.00708077559353225</v>
      </c>
      <c r="F9182" s="89">
        <v>703833</v>
      </c>
      <c r="G9182" s="89">
        <v>3</v>
      </c>
      <c r="H9182" t="s">
        <v>19629</v>
      </c>
      <c r="I9182" s="89"/>
    </row>
    <row r="9183">
      <c r="A9183" t="s">
        <v>11537</v>
      </c>
      <c r="B9183" t="s">
        <v>19483</v>
      </c>
      <c r="C9183" t="s">
        <v>19497</v>
      </c>
      <c r="D9183" t="s">
        <v>19616</v>
      </c>
      <c r="E9183" s="89">
        <v>0.007032590977344336</v>
      </c>
      <c r="F9183" s="89">
        <v>703833</v>
      </c>
      <c r="G9183" s="89">
        <v>3</v>
      </c>
      <c r="H9183" t="s">
        <v>19629</v>
      </c>
      <c r="I9183" s="89"/>
    </row>
    <row r="9184">
      <c r="A9184" t="s">
        <v>11538</v>
      </c>
      <c r="B9184" t="s">
        <v>19483</v>
      </c>
      <c r="C9184" t="s">
        <v>19497</v>
      </c>
      <c r="D9184" t="s">
        <v>19617</v>
      </c>
      <c r="E9184" s="89">
        <v>0.007073579565349585</v>
      </c>
      <c r="F9184" s="89">
        <v>703833</v>
      </c>
      <c r="G9184" s="89">
        <v>3</v>
      </c>
      <c r="H9184" t="s">
        <v>19629</v>
      </c>
      <c r="I9184" s="89"/>
    </row>
    <row r="9185">
      <c r="A9185" t="s">
        <v>11539</v>
      </c>
      <c r="B9185" t="s">
        <v>19483</v>
      </c>
      <c r="C9185" t="s">
        <v>19497</v>
      </c>
      <c r="D9185" t="s">
        <v>19618</v>
      </c>
      <c r="E9185" s="89">
        <v>0.006569623100752827</v>
      </c>
      <c r="F9185" s="89">
        <v>703833</v>
      </c>
      <c r="G9185" s="89">
        <v>3</v>
      </c>
      <c r="H9185" t="s">
        <v>19629</v>
      </c>
      <c r="I9185" s="89"/>
    </row>
    <row r="9186">
      <c r="A9186" t="s">
        <v>11540</v>
      </c>
      <c r="B9186" t="s">
        <v>19483</v>
      </c>
      <c r="C9186" t="s">
        <v>19497</v>
      </c>
      <c r="D9186" t="s">
        <v>19619</v>
      </c>
      <c r="E9186" s="89">
        <v>0.006487240517020175</v>
      </c>
      <c r="F9186" s="89">
        <v>703833</v>
      </c>
      <c r="G9186" s="89">
        <v>3</v>
      </c>
      <c r="H9186" t="s">
        <v>19629</v>
      </c>
      <c r="I9186" s="89"/>
    </row>
    <row r="9187">
      <c r="A9187" t="s">
        <v>11541</v>
      </c>
      <c r="B9187" t="s">
        <v>19483</v>
      </c>
      <c r="C9187" t="s">
        <v>19497</v>
      </c>
      <c r="D9187" t="s">
        <v>19620</v>
      </c>
      <c r="E9187" s="89">
        <v>0.006240853934274852</v>
      </c>
      <c r="F9187" s="89">
        <v>703833</v>
      </c>
      <c r="G9187" s="89">
        <v>3</v>
      </c>
      <c r="H9187" t="s">
        <v>19629</v>
      </c>
      <c r="I9187" s="89"/>
    </row>
    <row r="9188">
      <c r="A9188" t="s">
        <v>11542</v>
      </c>
      <c r="B9188" t="s">
        <v>19483</v>
      </c>
      <c r="C9188" t="s">
        <v>19497</v>
      </c>
      <c r="D9188" t="s">
        <v>19621</v>
      </c>
      <c r="E9188" s="89">
        <v>0.003851232711415805</v>
      </c>
      <c r="F9188" s="89">
        <v>703833</v>
      </c>
      <c r="G9188" s="89">
        <v>3</v>
      </c>
      <c r="H9188" t="s">
        <v>19629</v>
      </c>
      <c r="I9188" s="89"/>
    </row>
    <row r="9189">
      <c r="A9189" t="s">
        <v>11543</v>
      </c>
      <c r="B9189" t="s">
        <v>19483</v>
      </c>
      <c r="C9189" t="s">
        <v>19497</v>
      </c>
      <c r="D9189" t="s">
        <v>19622</v>
      </c>
      <c r="E9189" s="89">
        <v>0.006491468950124238</v>
      </c>
      <c r="F9189" s="89">
        <v>703833</v>
      </c>
      <c r="G9189" s="89">
        <v>3</v>
      </c>
      <c r="H9189" t="s">
        <v>19629</v>
      </c>
      <c r="I9189" s="89"/>
    </row>
    <row r="9190">
      <c r="A9190" t="s">
        <v>11544</v>
      </c>
      <c r="B9190" t="s">
        <v>19483</v>
      </c>
      <c r="C9190" t="s">
        <v>19497</v>
      </c>
      <c r="D9190" t="s">
        <v>19623</v>
      </c>
      <c r="E9190" s="89">
        <v>0.007068596663263405</v>
      </c>
      <c r="F9190" s="89">
        <v>703833</v>
      </c>
      <c r="G9190" s="89">
        <v>3</v>
      </c>
      <c r="H9190" t="s">
        <v>19629</v>
      </c>
      <c r="I9190" s="89"/>
    </row>
    <row r="9191">
      <c r="A9191" t="s">
        <v>11545</v>
      </c>
      <c r="B9191" t="s">
        <v>19483</v>
      </c>
      <c r="C9191" t="s">
        <v>19497</v>
      </c>
      <c r="D9191" t="s">
        <v>19624</v>
      </c>
      <c r="E9191" s="89">
        <v>0.01566077044281275</v>
      </c>
      <c r="F9191" s="89">
        <v>703833</v>
      </c>
      <c r="G9191" s="89">
        <v>3</v>
      </c>
      <c r="H9191" t="s">
        <v>19629</v>
      </c>
      <c r="I9191" s="89"/>
    </row>
    <row r="9192">
      <c r="A9192" t="s">
        <v>11546</v>
      </c>
      <c r="B9192" t="s">
        <v>19476</v>
      </c>
      <c r="C9192" t="s">
        <v>19498</v>
      </c>
      <c r="D9192" t="s">
        <v>19630</v>
      </c>
      <c r="E9192" s="89">
        <v>139016</v>
      </c>
      <c r="F9192" s="89">
        <v>703833</v>
      </c>
      <c r="G9192" s="89">
        <v>3</v>
      </c>
      <c r="H9192" t="s">
        <v>19630</v>
      </c>
      <c r="I9192" s="89"/>
    </row>
    <row r="9193">
      <c r="A9193" t="s">
        <v>11547</v>
      </c>
      <c r="B9193" t="s">
        <v>19477</v>
      </c>
      <c r="C9193" t="s">
        <v>19498</v>
      </c>
      <c r="D9193" t="s">
        <v>19630</v>
      </c>
      <c r="E9193" s="89">
        <v>1761035400</v>
      </c>
      <c r="F9193" s="89">
        <v>703833</v>
      </c>
      <c r="G9193" s="89">
        <v>3</v>
      </c>
      <c r="H9193" t="s">
        <v>19630</v>
      </c>
      <c r="I9193" s="89"/>
    </row>
    <row r="9194">
      <c r="A9194" t="s">
        <v>11548</v>
      </c>
      <c r="B9194" t="s">
        <v>19478</v>
      </c>
      <c r="C9194" t="s">
        <v>19498</v>
      </c>
      <c r="D9194" t="s">
        <v>19630</v>
      </c>
      <c r="E9194" s="89">
        <v>0.1975127622603657</v>
      </c>
      <c r="F9194" s="89">
        <v>703833</v>
      </c>
      <c r="G9194" s="89">
        <v>3</v>
      </c>
      <c r="H9194" t="s">
        <v>19630</v>
      </c>
      <c r="I9194" s="89"/>
    </row>
    <row r="9195">
      <c r="A9195" t="s">
        <v>11549</v>
      </c>
      <c r="B9195" t="s">
        <v>19479</v>
      </c>
      <c r="C9195" t="s">
        <v>19498</v>
      </c>
      <c r="D9195" t="s">
        <v>19630</v>
      </c>
      <c r="E9195" s="89">
        <v>2502.064268086322</v>
      </c>
      <c r="F9195" s="89">
        <v>703833</v>
      </c>
      <c r="G9195" s="89">
        <v>3</v>
      </c>
      <c r="H9195" t="s">
        <v>19630</v>
      </c>
      <c r="I9195" s="89"/>
    </row>
    <row r="9196">
      <c r="A9196" t="s">
        <v>11550</v>
      </c>
      <c r="B9196" t="s">
        <v>19483</v>
      </c>
      <c r="C9196" t="s">
        <v>19498</v>
      </c>
      <c r="D9196" t="s">
        <v>19614</v>
      </c>
      <c r="E9196" s="89">
        <v>0.0218012704030836</v>
      </c>
      <c r="F9196" s="89">
        <v>703833</v>
      </c>
      <c r="G9196" s="89">
        <v>3</v>
      </c>
      <c r="H9196" t="s">
        <v>19629</v>
      </c>
      <c r="I9196" s="89"/>
    </row>
    <row r="9197">
      <c r="A9197" t="s">
        <v>11551</v>
      </c>
      <c r="B9197" t="s">
        <v>19483</v>
      </c>
      <c r="C9197" t="s">
        <v>19498</v>
      </c>
      <c r="D9197" t="s">
        <v>19615</v>
      </c>
      <c r="E9197" s="89">
        <v>0.0221091060465525</v>
      </c>
      <c r="F9197" s="89">
        <v>703833</v>
      </c>
      <c r="G9197" s="89">
        <v>3</v>
      </c>
      <c r="H9197" t="s">
        <v>19629</v>
      </c>
      <c r="I9197" s="89"/>
    </row>
    <row r="9198">
      <c r="A9198" t="s">
        <v>11552</v>
      </c>
      <c r="B9198" t="s">
        <v>19483</v>
      </c>
      <c r="C9198" t="s">
        <v>19498</v>
      </c>
      <c r="D9198" t="s">
        <v>19616</v>
      </c>
      <c r="E9198" s="89">
        <v>0.0218012704030836</v>
      </c>
      <c r="F9198" s="89">
        <v>703833</v>
      </c>
      <c r="G9198" s="89">
        <v>3</v>
      </c>
      <c r="H9198" t="s">
        <v>19629</v>
      </c>
      <c r="I9198" s="89"/>
    </row>
    <row r="9199">
      <c r="A9199" t="s">
        <v>11553</v>
      </c>
      <c r="B9199" t="s">
        <v>19483</v>
      </c>
      <c r="C9199" t="s">
        <v>19498</v>
      </c>
      <c r="D9199" t="s">
        <v>19617</v>
      </c>
      <c r="E9199" s="89">
        <v>0.02204908148986692</v>
      </c>
      <c r="F9199" s="89">
        <v>703833</v>
      </c>
      <c r="G9199" s="89">
        <v>3</v>
      </c>
      <c r="H9199" t="s">
        <v>19629</v>
      </c>
      <c r="I9199" s="89"/>
    </row>
    <row r="9200">
      <c r="A9200" t="s">
        <v>11554</v>
      </c>
      <c r="B9200" t="s">
        <v>19483</v>
      </c>
      <c r="C9200" t="s">
        <v>19498</v>
      </c>
      <c r="D9200" t="s">
        <v>19618</v>
      </c>
      <c r="E9200" s="89">
        <v>0.02136032173215253</v>
      </c>
      <c r="F9200" s="89">
        <v>703833</v>
      </c>
      <c r="G9200" s="89">
        <v>3</v>
      </c>
      <c r="H9200" t="s">
        <v>19629</v>
      </c>
      <c r="I9200" s="89"/>
    </row>
    <row r="9201">
      <c r="A9201" t="s">
        <v>11555</v>
      </c>
      <c r="B9201" t="s">
        <v>19483</v>
      </c>
      <c r="C9201" t="s">
        <v>19498</v>
      </c>
      <c r="D9201" t="s">
        <v>19619</v>
      </c>
      <c r="E9201" s="89">
        <v>0.02110801982446698</v>
      </c>
      <c r="F9201" s="89">
        <v>703833</v>
      </c>
      <c r="G9201" s="89">
        <v>3</v>
      </c>
      <c r="H9201" t="s">
        <v>19629</v>
      </c>
      <c r="I9201" s="89"/>
    </row>
    <row r="9202">
      <c r="A9202" t="s">
        <v>11556</v>
      </c>
      <c r="B9202" t="s">
        <v>19483</v>
      </c>
      <c r="C9202" t="s">
        <v>19498</v>
      </c>
      <c r="D9202" t="s">
        <v>19620</v>
      </c>
      <c r="E9202" s="89">
        <v>0.02026198306850716</v>
      </c>
      <c r="F9202" s="89">
        <v>703833</v>
      </c>
      <c r="G9202" s="89">
        <v>3</v>
      </c>
      <c r="H9202" t="s">
        <v>19629</v>
      </c>
      <c r="I9202" s="89"/>
    </row>
    <row r="9203">
      <c r="A9203" t="s">
        <v>11557</v>
      </c>
      <c r="B9203" t="s">
        <v>19483</v>
      </c>
      <c r="C9203" t="s">
        <v>19498</v>
      </c>
      <c r="D9203" t="s">
        <v>19621</v>
      </c>
      <c r="E9203" s="89">
        <v>0.01070971673203457</v>
      </c>
      <c r="F9203" s="89">
        <v>703833</v>
      </c>
      <c r="G9203" s="89">
        <v>3</v>
      </c>
      <c r="H9203" t="s">
        <v>19629</v>
      </c>
      <c r="I9203" s="89"/>
    </row>
    <row r="9204">
      <c r="A9204" t="s">
        <v>11558</v>
      </c>
      <c r="B9204" t="s">
        <v>19483</v>
      </c>
      <c r="C9204" t="s">
        <v>19498</v>
      </c>
      <c r="D9204" t="s">
        <v>19622</v>
      </c>
      <c r="E9204" s="89">
        <v>0.02051860302624271</v>
      </c>
      <c r="F9204" s="89">
        <v>703833</v>
      </c>
      <c r="G9204" s="89">
        <v>3</v>
      </c>
      <c r="H9204" t="s">
        <v>19629</v>
      </c>
      <c r="I9204" s="89"/>
    </row>
    <row r="9205">
      <c r="A9205" t="s">
        <v>11559</v>
      </c>
      <c r="B9205" t="s">
        <v>19483</v>
      </c>
      <c r="C9205" t="s">
        <v>19498</v>
      </c>
      <c r="D9205" t="s">
        <v>19623</v>
      </c>
      <c r="E9205" s="89">
        <v>0.01810641171438339</v>
      </c>
      <c r="F9205" s="89">
        <v>703833</v>
      </c>
      <c r="G9205" s="89">
        <v>3</v>
      </c>
      <c r="H9205" t="s">
        <v>19629</v>
      </c>
      <c r="I9205" s="89"/>
    </row>
    <row r="9206">
      <c r="A9206" t="s">
        <v>11560</v>
      </c>
      <c r="B9206" t="s">
        <v>19483</v>
      </c>
      <c r="C9206" t="s">
        <v>19498</v>
      </c>
      <c r="D9206" t="s">
        <v>19624</v>
      </c>
      <c r="E9206" s="89">
        <v>0.04748892707656082</v>
      </c>
      <c r="F9206" s="89">
        <v>703833</v>
      </c>
      <c r="G9206" s="89">
        <v>3</v>
      </c>
      <c r="H9206" t="s">
        <v>19629</v>
      </c>
      <c r="I9206" s="89"/>
    </row>
    <row r="9207">
      <c r="A9207" t="s">
        <v>11561</v>
      </c>
      <c r="B9207" t="s">
        <v>19476</v>
      </c>
      <c r="C9207" t="s">
        <v>19510</v>
      </c>
      <c r="D9207" t="s">
        <v>19630</v>
      </c>
      <c r="E9207" s="89">
        <v>694257</v>
      </c>
      <c r="F9207" s="89">
        <v>703833</v>
      </c>
      <c r="G9207" s="89">
        <v>3</v>
      </c>
      <c r="H9207" t="s">
        <v>19630</v>
      </c>
      <c r="I9207" s="89"/>
    </row>
    <row r="9208">
      <c r="A9208" t="s">
        <v>11562</v>
      </c>
      <c r="B9208" t="s">
        <v>19477</v>
      </c>
      <c r="C9208" t="s">
        <v>19510</v>
      </c>
      <c r="D9208" t="s">
        <v>19630</v>
      </c>
      <c r="E9208" s="89">
        <v>12591281871.93237</v>
      </c>
      <c r="F9208" s="89">
        <v>703833</v>
      </c>
      <c r="G9208" s="89">
        <v>3</v>
      </c>
      <c r="H9208" t="s">
        <v>19630</v>
      </c>
      <c r="I9208" s="89"/>
    </row>
    <row r="9209">
      <c r="A9209" t="s">
        <v>11563</v>
      </c>
      <c r="B9209" t="s">
        <v>19478</v>
      </c>
      <c r="C9209" t="s">
        <v>19510</v>
      </c>
      <c r="D9209" t="s">
        <v>19630</v>
      </c>
      <c r="E9209" s="89">
        <v>0.9863944998316362</v>
      </c>
      <c r="F9209" s="89">
        <v>703833</v>
      </c>
      <c r="G9209" s="89">
        <v>3</v>
      </c>
      <c r="H9209" t="s">
        <v>19630</v>
      </c>
      <c r="I9209" s="89"/>
    </row>
    <row r="9210">
      <c r="A9210" t="s">
        <v>11564</v>
      </c>
      <c r="B9210" t="s">
        <v>19479</v>
      </c>
      <c r="C9210" t="s">
        <v>19510</v>
      </c>
      <c r="D9210" t="s">
        <v>19630</v>
      </c>
      <c r="E9210" s="89">
        <v>17889.58726279156</v>
      </c>
      <c r="F9210" s="89">
        <v>703833</v>
      </c>
      <c r="G9210" s="89">
        <v>3</v>
      </c>
      <c r="H9210" t="s">
        <v>19630</v>
      </c>
      <c r="I9210" s="89"/>
    </row>
    <row r="9211">
      <c r="A9211" t="s">
        <v>11565</v>
      </c>
      <c r="B9211" t="s">
        <v>19476</v>
      </c>
      <c r="C9211" t="s">
        <v>19500</v>
      </c>
      <c r="D9211" t="s">
        <v>19630</v>
      </c>
      <c r="E9211" s="89">
        <v>662023</v>
      </c>
      <c r="F9211" s="89">
        <v>703833</v>
      </c>
      <c r="G9211" s="89">
        <v>3</v>
      </c>
      <c r="H9211" t="s">
        <v>19630</v>
      </c>
      <c r="I9211" s="89"/>
    </row>
    <row r="9212">
      <c r="A9212" t="s">
        <v>11566</v>
      </c>
      <c r="B9212" t="s">
        <v>19477</v>
      </c>
      <c r="C9212" t="s">
        <v>19500</v>
      </c>
      <c r="D9212" t="s">
        <v>19630</v>
      </c>
      <c r="E9212" s="89">
        <v>84758828021</v>
      </c>
      <c r="F9212" s="89">
        <v>703833</v>
      </c>
      <c r="G9212" s="89">
        <v>3</v>
      </c>
      <c r="H9212" t="s">
        <v>19630</v>
      </c>
      <c r="I9212" s="89"/>
    </row>
    <row r="9213">
      <c r="A9213" t="s">
        <v>11567</v>
      </c>
      <c r="B9213" t="s">
        <v>19478</v>
      </c>
      <c r="C9213" t="s">
        <v>19500</v>
      </c>
      <c r="D9213" t="s">
        <v>19630</v>
      </c>
      <c r="E9213" s="89">
        <v>0.9405967040476931</v>
      </c>
      <c r="F9213" s="89">
        <v>703833</v>
      </c>
      <c r="G9213" s="89">
        <v>3</v>
      </c>
      <c r="H9213" t="s">
        <v>19630</v>
      </c>
      <c r="I9213" s="89"/>
    </row>
    <row r="9214">
      <c r="A9214" t="s">
        <v>11568</v>
      </c>
      <c r="B9214" t="s">
        <v>19479</v>
      </c>
      <c r="C9214" t="s">
        <v>19500</v>
      </c>
      <c r="D9214" t="s">
        <v>19630</v>
      </c>
      <c r="E9214" s="89">
        <v>120424.6291677145</v>
      </c>
      <c r="F9214" s="89">
        <v>703833</v>
      </c>
      <c r="G9214" s="89">
        <v>3</v>
      </c>
      <c r="H9214" t="s">
        <v>19630</v>
      </c>
      <c r="I9214" s="89"/>
    </row>
    <row r="9215">
      <c r="A9215" t="s">
        <v>11569</v>
      </c>
      <c r="B9215" t="s">
        <v>19483</v>
      </c>
      <c r="C9215" t="s">
        <v>19500</v>
      </c>
      <c r="D9215" t="s">
        <v>19614</v>
      </c>
      <c r="E9215" s="89">
        <v>0.2250092963485183</v>
      </c>
      <c r="F9215" s="89">
        <v>703833</v>
      </c>
      <c r="G9215" s="89">
        <v>3</v>
      </c>
      <c r="H9215" t="s">
        <v>19629</v>
      </c>
      <c r="I9215" s="89"/>
    </row>
    <row r="9216">
      <c r="A9216" t="s">
        <v>11570</v>
      </c>
      <c r="B9216" t="s">
        <v>19483</v>
      </c>
      <c r="C9216" t="s">
        <v>19500</v>
      </c>
      <c r="D9216" t="s">
        <v>19615</v>
      </c>
      <c r="E9216" s="89">
        <v>0.2269393597902932</v>
      </c>
      <c r="F9216" s="89">
        <v>703833</v>
      </c>
      <c r="G9216" s="89">
        <v>3</v>
      </c>
      <c r="H9216" t="s">
        <v>19629</v>
      </c>
      <c r="I9216" s="89"/>
    </row>
    <row r="9217">
      <c r="A9217" t="s">
        <v>11571</v>
      </c>
      <c r="B9217" t="s">
        <v>19483</v>
      </c>
      <c r="C9217" t="s">
        <v>19500</v>
      </c>
      <c r="D9217" t="s">
        <v>19616</v>
      </c>
      <c r="E9217" s="89">
        <v>0.2250092963485183</v>
      </c>
      <c r="F9217" s="89">
        <v>703833</v>
      </c>
      <c r="G9217" s="89">
        <v>3</v>
      </c>
      <c r="H9217" t="s">
        <v>19629</v>
      </c>
      <c r="I9217" s="89"/>
    </row>
    <row r="9218">
      <c r="A9218" t="s">
        <v>11572</v>
      </c>
      <c r="B9218" t="s">
        <v>19483</v>
      </c>
      <c r="C9218" t="s">
        <v>19500</v>
      </c>
      <c r="D9218" t="s">
        <v>19617</v>
      </c>
      <c r="E9218" s="89">
        <v>0.2267497626940587</v>
      </c>
      <c r="F9218" s="89">
        <v>703833</v>
      </c>
      <c r="G9218" s="89">
        <v>3</v>
      </c>
      <c r="H9218" t="s">
        <v>19629</v>
      </c>
      <c r="I9218" s="89"/>
    </row>
    <row r="9219">
      <c r="A9219" t="s">
        <v>11573</v>
      </c>
      <c r="B9219" t="s">
        <v>19483</v>
      </c>
      <c r="C9219" t="s">
        <v>19500</v>
      </c>
      <c r="D9219" t="s">
        <v>19618</v>
      </c>
      <c r="E9219" s="89">
        <v>0.2152183265712851</v>
      </c>
      <c r="F9219" s="89">
        <v>703833</v>
      </c>
      <c r="G9219" s="89">
        <v>3</v>
      </c>
      <c r="H9219" t="s">
        <v>19629</v>
      </c>
      <c r="I9219" s="89"/>
    </row>
    <row r="9220">
      <c r="A9220" t="s">
        <v>11574</v>
      </c>
      <c r="B9220" t="s">
        <v>19483</v>
      </c>
      <c r="C9220" t="s">
        <v>19500</v>
      </c>
      <c r="D9220" t="s">
        <v>19619</v>
      </c>
      <c r="E9220" s="89">
        <v>0.2099087624507845</v>
      </c>
      <c r="F9220" s="89">
        <v>703833</v>
      </c>
      <c r="G9220" s="89">
        <v>3</v>
      </c>
      <c r="H9220" t="s">
        <v>19629</v>
      </c>
      <c r="I9220" s="89"/>
    </row>
    <row r="9221">
      <c r="A9221" t="s">
        <v>11575</v>
      </c>
      <c r="B9221" t="s">
        <v>19483</v>
      </c>
      <c r="C9221" t="s">
        <v>19500</v>
      </c>
      <c r="D9221" t="s">
        <v>19620</v>
      </c>
      <c r="E9221" s="89">
        <v>0.2026379030404043</v>
      </c>
      <c r="F9221" s="89">
        <v>703833</v>
      </c>
      <c r="G9221" s="89">
        <v>3</v>
      </c>
      <c r="H9221" t="s">
        <v>19629</v>
      </c>
      <c r="I9221" s="89"/>
    </row>
    <row r="9222">
      <c r="A9222" t="s">
        <v>11576</v>
      </c>
      <c r="B9222" t="s">
        <v>19483</v>
      </c>
      <c r="C9222" t="s">
        <v>19500</v>
      </c>
      <c r="D9222" t="s">
        <v>19621</v>
      </c>
      <c r="E9222" s="89">
        <v>0.122558012494134</v>
      </c>
      <c r="F9222" s="89">
        <v>703833</v>
      </c>
      <c r="G9222" s="89">
        <v>3</v>
      </c>
      <c r="H9222" t="s">
        <v>19629</v>
      </c>
      <c r="I9222" s="89"/>
    </row>
    <row r="9223">
      <c r="A9223" t="s">
        <v>11577</v>
      </c>
      <c r="B9223" t="s">
        <v>19483</v>
      </c>
      <c r="C9223" t="s">
        <v>19500</v>
      </c>
      <c r="D9223" t="s">
        <v>19622</v>
      </c>
      <c r="E9223" s="89">
        <v>0.2122236313300038</v>
      </c>
      <c r="F9223" s="89">
        <v>703833</v>
      </c>
      <c r="G9223" s="89">
        <v>3</v>
      </c>
      <c r="H9223" t="s">
        <v>19629</v>
      </c>
      <c r="I9223" s="89"/>
    </row>
    <row r="9224">
      <c r="A9224" t="s">
        <v>11578</v>
      </c>
      <c r="B9224" t="s">
        <v>19483</v>
      </c>
      <c r="C9224" t="s">
        <v>19500</v>
      </c>
      <c r="D9224" t="s">
        <v>19623</v>
      </c>
      <c r="E9224" s="89">
        <v>0.2213060346747068</v>
      </c>
      <c r="F9224" s="89">
        <v>703833</v>
      </c>
      <c r="G9224" s="89">
        <v>3</v>
      </c>
      <c r="H9224" t="s">
        <v>19629</v>
      </c>
      <c r="I9224" s="89"/>
    </row>
    <row r="9225">
      <c r="A9225" t="s">
        <v>11579</v>
      </c>
      <c r="B9225" t="s">
        <v>19483</v>
      </c>
      <c r="C9225" t="s">
        <v>19500</v>
      </c>
      <c r="D9225" t="s">
        <v>19624</v>
      </c>
      <c r="E9225" s="89">
        <v>0.503378951777812</v>
      </c>
      <c r="F9225" s="89">
        <v>703833</v>
      </c>
      <c r="G9225" s="89">
        <v>3</v>
      </c>
      <c r="H9225" t="s">
        <v>19629</v>
      </c>
      <c r="I9225" s="89"/>
    </row>
    <row r="9226">
      <c r="A9226" t="s">
        <v>11580</v>
      </c>
      <c r="B9226" t="s">
        <v>19476</v>
      </c>
      <c r="C9226" t="s">
        <v>19501</v>
      </c>
      <c r="D9226" t="s">
        <v>19630</v>
      </c>
      <c r="E9226" s="89">
        <v>9601</v>
      </c>
      <c r="F9226" s="89">
        <v>703833</v>
      </c>
      <c r="G9226" s="89">
        <v>3</v>
      </c>
      <c r="H9226" t="s">
        <v>19630</v>
      </c>
      <c r="I9226" s="89"/>
    </row>
    <row r="9227">
      <c r="A9227" t="s">
        <v>11581</v>
      </c>
      <c r="B9227" t="s">
        <v>19477</v>
      </c>
      <c r="C9227" t="s">
        <v>19501</v>
      </c>
      <c r="D9227" t="s">
        <v>19630</v>
      </c>
      <c r="E9227" s="89">
        <v>1488550015.125</v>
      </c>
      <c r="F9227" s="89">
        <v>703833</v>
      </c>
      <c r="G9227" s="89">
        <v>3</v>
      </c>
      <c r="H9227" t="s">
        <v>19630</v>
      </c>
      <c r="I9227" s="89"/>
    </row>
    <row r="9228">
      <c r="A9228" t="s">
        <v>11582</v>
      </c>
      <c r="B9228" t="s">
        <v>19478</v>
      </c>
      <c r="C9228" t="s">
        <v>19501</v>
      </c>
      <c r="D9228" t="s">
        <v>19630</v>
      </c>
      <c r="E9228" s="89">
        <v>0.01364101995785932</v>
      </c>
      <c r="F9228" s="89">
        <v>703833</v>
      </c>
      <c r="G9228" s="89">
        <v>3</v>
      </c>
      <c r="H9228" t="s">
        <v>19630</v>
      </c>
      <c r="I9228" s="89"/>
    </row>
    <row r="9229">
      <c r="A9229" t="s">
        <v>11583</v>
      </c>
      <c r="B9229" t="s">
        <v>19479</v>
      </c>
      <c r="C9229" t="s">
        <v>19501</v>
      </c>
      <c r="D9229" t="s">
        <v>19630</v>
      </c>
      <c r="E9229" s="89">
        <v>2114.919327631697</v>
      </c>
      <c r="F9229" s="89">
        <v>703833</v>
      </c>
      <c r="G9229" s="89">
        <v>3</v>
      </c>
      <c r="H9229" t="s">
        <v>19630</v>
      </c>
      <c r="I9229" s="89"/>
    </row>
    <row r="9230">
      <c r="A9230" t="s">
        <v>11584</v>
      </c>
      <c r="B9230" t="s">
        <v>19483</v>
      </c>
      <c r="C9230" t="s">
        <v>19501</v>
      </c>
      <c r="D9230" t="s">
        <v>19614</v>
      </c>
      <c r="E9230" s="89">
        <v>0.2749754802776388</v>
      </c>
      <c r="F9230" s="89">
        <v>703833</v>
      </c>
      <c r="G9230" s="89">
        <v>3</v>
      </c>
      <c r="H9230" t="s">
        <v>19629</v>
      </c>
      <c r="I9230" s="89"/>
    </row>
    <row r="9231">
      <c r="A9231" t="s">
        <v>11585</v>
      </c>
      <c r="B9231" t="s">
        <v>19483</v>
      </c>
      <c r="C9231" t="s">
        <v>19501</v>
      </c>
      <c r="D9231" t="s">
        <v>19615</v>
      </c>
      <c r="E9231" s="89">
        <v>0.2749754802776388</v>
      </c>
      <c r="F9231" s="89">
        <v>703833</v>
      </c>
      <c r="G9231" s="89">
        <v>3</v>
      </c>
      <c r="H9231" t="s">
        <v>19629</v>
      </c>
      <c r="I9231" s="89"/>
    </row>
    <row r="9232">
      <c r="A9232" t="s">
        <v>11586</v>
      </c>
      <c r="B9232" t="s">
        <v>19483</v>
      </c>
      <c r="C9232" t="s">
        <v>19501</v>
      </c>
      <c r="D9232" t="s">
        <v>19616</v>
      </c>
      <c r="E9232" s="89">
        <v>0.2749754802776388</v>
      </c>
      <c r="F9232" s="89">
        <v>703833</v>
      </c>
      <c r="G9232" s="89">
        <v>3</v>
      </c>
      <c r="H9232" t="s">
        <v>19629</v>
      </c>
      <c r="I9232" s="89"/>
    </row>
    <row r="9233">
      <c r="A9233" t="s">
        <v>11587</v>
      </c>
      <c r="B9233" t="s">
        <v>19483</v>
      </c>
      <c r="C9233" t="s">
        <v>19501</v>
      </c>
      <c r="D9233" t="s">
        <v>19617</v>
      </c>
      <c r="E9233" s="89">
        <v>0.2749754802776388</v>
      </c>
      <c r="F9233" s="89">
        <v>703833</v>
      </c>
      <c r="G9233" s="89">
        <v>3</v>
      </c>
      <c r="H9233" t="s">
        <v>19629</v>
      </c>
      <c r="I9233" s="89"/>
    </row>
    <row r="9234">
      <c r="A9234" t="s">
        <v>11588</v>
      </c>
      <c r="B9234" t="s">
        <v>19483</v>
      </c>
      <c r="C9234" t="s">
        <v>19501</v>
      </c>
      <c r="D9234" t="s">
        <v>19618</v>
      </c>
      <c r="E9234" s="89">
        <v>0.2646303045436644</v>
      </c>
      <c r="F9234" s="89">
        <v>703833</v>
      </c>
      <c r="G9234" s="89">
        <v>3</v>
      </c>
      <c r="H9234" t="s">
        <v>19629</v>
      </c>
      <c r="I9234" s="89"/>
    </row>
    <row r="9235">
      <c r="A9235" t="s">
        <v>11589</v>
      </c>
      <c r="B9235" t="s">
        <v>19483</v>
      </c>
      <c r="C9235" t="s">
        <v>19501</v>
      </c>
      <c r="D9235" t="s">
        <v>19619</v>
      </c>
      <c r="E9235" s="89">
        <v>0.2592532786487344</v>
      </c>
      <c r="F9235" s="89">
        <v>703833</v>
      </c>
      <c r="G9235" s="89">
        <v>3</v>
      </c>
      <c r="H9235" t="s">
        <v>19629</v>
      </c>
      <c r="I9235" s="89"/>
    </row>
    <row r="9236">
      <c r="A9236" t="s">
        <v>11590</v>
      </c>
      <c r="B9236" t="s">
        <v>19483</v>
      </c>
      <c r="C9236" t="s">
        <v>19501</v>
      </c>
      <c r="D9236" t="s">
        <v>19620</v>
      </c>
      <c r="E9236" s="89">
        <v>0.2492540402254069</v>
      </c>
      <c r="F9236" s="89">
        <v>703833</v>
      </c>
      <c r="G9236" s="89">
        <v>3</v>
      </c>
      <c r="H9236" t="s">
        <v>19629</v>
      </c>
      <c r="I9236" s="89"/>
    </row>
    <row r="9237">
      <c r="A9237" t="s">
        <v>11591</v>
      </c>
      <c r="B9237" t="s">
        <v>19483</v>
      </c>
      <c r="C9237" t="s">
        <v>19501</v>
      </c>
      <c r="D9237" t="s">
        <v>19621</v>
      </c>
      <c r="E9237" s="89">
        <v>0.09526570114162455</v>
      </c>
      <c r="F9237" s="89">
        <v>703833</v>
      </c>
      <c r="G9237" s="89">
        <v>3</v>
      </c>
      <c r="H9237" t="s">
        <v>19629</v>
      </c>
      <c r="I9237" s="89"/>
    </row>
    <row r="9238">
      <c r="A9238" t="s">
        <v>11592</v>
      </c>
      <c r="B9238" t="s">
        <v>19483</v>
      </c>
      <c r="C9238" t="s">
        <v>19501</v>
      </c>
      <c r="D9238" t="s">
        <v>19622</v>
      </c>
      <c r="E9238" s="89">
        <v>0.2212814535284266</v>
      </c>
      <c r="F9238" s="89">
        <v>703833</v>
      </c>
      <c r="G9238" s="89">
        <v>3</v>
      </c>
      <c r="H9238" t="s">
        <v>19629</v>
      </c>
      <c r="I9238" s="89"/>
    </row>
    <row r="9239">
      <c r="A9239" t="s">
        <v>11593</v>
      </c>
      <c r="B9239" t="s">
        <v>19483</v>
      </c>
      <c r="C9239" t="s">
        <v>19501</v>
      </c>
      <c r="D9239" t="s">
        <v>19623</v>
      </c>
      <c r="E9239" s="89">
        <v>0.2732450051198148</v>
      </c>
      <c r="F9239" s="89">
        <v>703833</v>
      </c>
      <c r="G9239" s="89">
        <v>3</v>
      </c>
      <c r="H9239" t="s">
        <v>19629</v>
      </c>
      <c r="I9239" s="89"/>
    </row>
    <row r="9240">
      <c r="A9240" t="s">
        <v>11594</v>
      </c>
      <c r="B9240" t="s">
        <v>19483</v>
      </c>
      <c r="C9240" t="s">
        <v>19501</v>
      </c>
      <c r="D9240" t="s">
        <v>19624</v>
      </c>
      <c r="E9240" s="89">
        <v>0.6127885191872582</v>
      </c>
      <c r="F9240" s="89">
        <v>703833</v>
      </c>
      <c r="G9240" s="89">
        <v>3</v>
      </c>
      <c r="H9240" t="s">
        <v>19629</v>
      </c>
      <c r="I9240" s="89"/>
    </row>
    <row r="9241">
      <c r="A9241" t="s">
        <v>11595</v>
      </c>
      <c r="B9241" t="s">
        <v>19476</v>
      </c>
      <c r="C9241" t="s">
        <v>19502</v>
      </c>
      <c r="D9241" t="s">
        <v>19630</v>
      </c>
      <c r="E9241" s="89">
        <v>127905</v>
      </c>
      <c r="F9241" s="89">
        <v>703833</v>
      </c>
      <c r="G9241" s="89">
        <v>3</v>
      </c>
      <c r="H9241" t="s">
        <v>19630</v>
      </c>
      <c r="I9241" s="89"/>
    </row>
    <row r="9242">
      <c r="A9242" t="s">
        <v>11596</v>
      </c>
      <c r="B9242" t="s">
        <v>19477</v>
      </c>
      <c r="C9242" t="s">
        <v>19502</v>
      </c>
      <c r="D9242" t="s">
        <v>19630</v>
      </c>
      <c r="E9242" s="89">
        <v>652022197.1660156</v>
      </c>
      <c r="F9242" s="89">
        <v>703833</v>
      </c>
      <c r="G9242" s="89">
        <v>3</v>
      </c>
      <c r="H9242" t="s">
        <v>19630</v>
      </c>
      <c r="I9242" s="89"/>
    </row>
    <row r="9243">
      <c r="A9243" t="s">
        <v>11597</v>
      </c>
      <c r="B9243" t="s">
        <v>19478</v>
      </c>
      <c r="C9243" t="s">
        <v>19502</v>
      </c>
      <c r="D9243" t="s">
        <v>19630</v>
      </c>
      <c r="E9243" s="89">
        <v>0.181726347016977</v>
      </c>
      <c r="F9243" s="89">
        <v>703833</v>
      </c>
      <c r="G9243" s="89">
        <v>3</v>
      </c>
      <c r="H9243" t="s">
        <v>19630</v>
      </c>
      <c r="I9243" s="89"/>
    </row>
    <row r="9244">
      <c r="A9244" t="s">
        <v>11598</v>
      </c>
      <c r="B9244" t="s">
        <v>19479</v>
      </c>
      <c r="C9244" t="s">
        <v>19502</v>
      </c>
      <c r="D9244" t="s">
        <v>19630</v>
      </c>
      <c r="E9244" s="89">
        <v>926.3876475897204</v>
      </c>
      <c r="F9244" s="89">
        <v>703833</v>
      </c>
      <c r="G9244" s="89">
        <v>3</v>
      </c>
      <c r="H9244" t="s">
        <v>19630</v>
      </c>
      <c r="I9244" s="89"/>
    </row>
    <row r="9245">
      <c r="A9245" t="s">
        <v>11599</v>
      </c>
      <c r="B9245" t="s">
        <v>19483</v>
      </c>
      <c r="C9245" t="s">
        <v>19502</v>
      </c>
      <c r="D9245" t="s">
        <v>19614</v>
      </c>
      <c r="E9245" s="89">
        <v>0.00900575460858938</v>
      </c>
      <c r="F9245" s="89">
        <v>703833</v>
      </c>
      <c r="G9245" s="89">
        <v>3</v>
      </c>
      <c r="H9245" t="s">
        <v>19629</v>
      </c>
      <c r="I9245" s="89"/>
    </row>
    <row r="9246">
      <c r="A9246" t="s">
        <v>11600</v>
      </c>
      <c r="B9246" t="s">
        <v>19483</v>
      </c>
      <c r="C9246" t="s">
        <v>19502</v>
      </c>
      <c r="D9246" t="s">
        <v>19615</v>
      </c>
      <c r="E9246" s="89">
        <v>0.009107795444081261</v>
      </c>
      <c r="F9246" s="89">
        <v>703833</v>
      </c>
      <c r="G9246" s="89">
        <v>3</v>
      </c>
      <c r="H9246" t="s">
        <v>19629</v>
      </c>
      <c r="I9246" s="89"/>
    </row>
    <row r="9247">
      <c r="A9247" t="s">
        <v>11601</v>
      </c>
      <c r="B9247" t="s">
        <v>19483</v>
      </c>
      <c r="C9247" t="s">
        <v>19502</v>
      </c>
      <c r="D9247" t="s">
        <v>19616</v>
      </c>
      <c r="E9247" s="89">
        <v>0.00900575460858938</v>
      </c>
      <c r="F9247" s="89">
        <v>703833</v>
      </c>
      <c r="G9247" s="89">
        <v>3</v>
      </c>
      <c r="H9247" t="s">
        <v>19629</v>
      </c>
      <c r="I9247" s="89"/>
    </row>
    <row r="9248">
      <c r="A9248" t="s">
        <v>11602</v>
      </c>
      <c r="B9248" t="s">
        <v>19483</v>
      </c>
      <c r="C9248" t="s">
        <v>19502</v>
      </c>
      <c r="D9248" t="s">
        <v>19617</v>
      </c>
      <c r="E9248" s="89">
        <v>0.00908553091925</v>
      </c>
      <c r="F9248" s="89">
        <v>703833</v>
      </c>
      <c r="G9248" s="89">
        <v>3</v>
      </c>
      <c r="H9248" t="s">
        <v>19629</v>
      </c>
      <c r="I9248" s="89"/>
    </row>
    <row r="9249">
      <c r="A9249" t="s">
        <v>11603</v>
      </c>
      <c r="B9249" t="s">
        <v>19483</v>
      </c>
      <c r="C9249" t="s">
        <v>19502</v>
      </c>
      <c r="D9249" t="s">
        <v>19618</v>
      </c>
      <c r="E9249" s="89">
        <v>0.008640307238154839</v>
      </c>
      <c r="F9249" s="89">
        <v>703833</v>
      </c>
      <c r="G9249" s="89">
        <v>3</v>
      </c>
      <c r="H9249" t="s">
        <v>19629</v>
      </c>
      <c r="I9249" s="89"/>
    </row>
    <row r="9250">
      <c r="A9250" t="s">
        <v>11604</v>
      </c>
      <c r="B9250" t="s">
        <v>19483</v>
      </c>
      <c r="C9250" t="s">
        <v>19502</v>
      </c>
      <c r="D9250" t="s">
        <v>19619</v>
      </c>
      <c r="E9250" s="89">
        <v>0.008570202751446558</v>
      </c>
      <c r="F9250" s="89">
        <v>703833</v>
      </c>
      <c r="G9250" s="89">
        <v>3</v>
      </c>
      <c r="H9250" t="s">
        <v>19629</v>
      </c>
      <c r="I9250" s="89"/>
    </row>
    <row r="9251">
      <c r="A9251" t="s">
        <v>11605</v>
      </c>
      <c r="B9251" t="s">
        <v>19483</v>
      </c>
      <c r="C9251" t="s">
        <v>19502</v>
      </c>
      <c r="D9251" t="s">
        <v>19620</v>
      </c>
      <c r="E9251" s="89">
        <v>0.008277985228764759</v>
      </c>
      <c r="F9251" s="89">
        <v>703833</v>
      </c>
      <c r="G9251" s="89">
        <v>3</v>
      </c>
      <c r="H9251" t="s">
        <v>19629</v>
      </c>
      <c r="I9251" s="89"/>
    </row>
    <row r="9252">
      <c r="A9252" t="s">
        <v>11606</v>
      </c>
      <c r="B9252" t="s">
        <v>19483</v>
      </c>
      <c r="C9252" t="s">
        <v>19502</v>
      </c>
      <c r="D9252" t="s">
        <v>19621</v>
      </c>
      <c r="E9252" s="89">
        <v>0.004848991506110245</v>
      </c>
      <c r="F9252" s="89">
        <v>703833</v>
      </c>
      <c r="G9252" s="89">
        <v>3</v>
      </c>
      <c r="H9252" t="s">
        <v>19629</v>
      </c>
      <c r="I9252" s="89"/>
    </row>
    <row r="9253">
      <c r="A9253" t="s">
        <v>11607</v>
      </c>
      <c r="B9253" t="s">
        <v>19483</v>
      </c>
      <c r="C9253" t="s">
        <v>19502</v>
      </c>
      <c r="D9253" t="s">
        <v>19622</v>
      </c>
      <c r="E9253" s="89">
        <v>0.008485618558826017</v>
      </c>
      <c r="F9253" s="89">
        <v>703833</v>
      </c>
      <c r="G9253" s="89">
        <v>3</v>
      </c>
      <c r="H9253" t="s">
        <v>19629</v>
      </c>
      <c r="I9253" s="89"/>
    </row>
    <row r="9254">
      <c r="A9254" t="s">
        <v>11608</v>
      </c>
      <c r="B9254" t="s">
        <v>19483</v>
      </c>
      <c r="C9254" t="s">
        <v>19502</v>
      </c>
      <c r="D9254" t="s">
        <v>19623</v>
      </c>
      <c r="E9254" s="89">
        <v>0.008428359874528132</v>
      </c>
      <c r="F9254" s="89">
        <v>703833</v>
      </c>
      <c r="G9254" s="89">
        <v>3</v>
      </c>
      <c r="H9254" t="s">
        <v>19629</v>
      </c>
      <c r="I9254" s="89"/>
    </row>
    <row r="9255">
      <c r="A9255" t="s">
        <v>11609</v>
      </c>
      <c r="B9255" t="s">
        <v>19483</v>
      </c>
      <c r="C9255" t="s">
        <v>19502</v>
      </c>
      <c r="D9255" t="s">
        <v>19624</v>
      </c>
      <c r="E9255" s="89">
        <v>0.0198084468083291</v>
      </c>
      <c r="F9255" s="89">
        <v>703833</v>
      </c>
      <c r="G9255" s="89">
        <v>3</v>
      </c>
      <c r="H9255" t="s">
        <v>19629</v>
      </c>
      <c r="I9255" s="89"/>
    </row>
    <row r="9256">
      <c r="A9256" t="s">
        <v>11610</v>
      </c>
      <c r="B9256" t="s">
        <v>19476</v>
      </c>
      <c r="C9256" t="s">
        <v>19503</v>
      </c>
      <c r="D9256" t="s">
        <v>19630</v>
      </c>
      <c r="E9256" s="89">
        <v>474831</v>
      </c>
      <c r="F9256" s="89">
        <v>703833</v>
      </c>
      <c r="G9256" s="89">
        <v>3</v>
      </c>
      <c r="H9256" t="s">
        <v>19630</v>
      </c>
      <c r="I9256" s="89"/>
    </row>
    <row r="9257">
      <c r="A9257" t="s">
        <v>11611</v>
      </c>
      <c r="B9257" t="s">
        <v>19477</v>
      </c>
      <c r="C9257" t="s">
        <v>19503</v>
      </c>
      <c r="D9257" t="s">
        <v>19630</v>
      </c>
      <c r="E9257" s="89">
        <v>230249685900.5</v>
      </c>
      <c r="F9257" s="89">
        <v>703833</v>
      </c>
      <c r="G9257" s="89">
        <v>3</v>
      </c>
      <c r="H9257" t="s">
        <v>19630</v>
      </c>
      <c r="I9257" s="89"/>
    </row>
    <row r="9258">
      <c r="A9258" t="s">
        <v>11612</v>
      </c>
      <c r="B9258" t="s">
        <v>19478</v>
      </c>
      <c r="C9258" t="s">
        <v>19503</v>
      </c>
      <c r="D9258" t="s">
        <v>19630</v>
      </c>
      <c r="E9258" s="89">
        <v>0.6746358866378814</v>
      </c>
      <c r="F9258" s="89">
        <v>703833</v>
      </c>
      <c r="G9258" s="89">
        <v>3</v>
      </c>
      <c r="H9258" t="s">
        <v>19630</v>
      </c>
      <c r="I9258" s="89"/>
    </row>
    <row r="9259">
      <c r="A9259" t="s">
        <v>11613</v>
      </c>
      <c r="B9259" t="s">
        <v>19479</v>
      </c>
      <c r="C9259" t="s">
        <v>19503</v>
      </c>
      <c r="D9259" t="s">
        <v>19630</v>
      </c>
      <c r="E9259" s="89">
        <v>327136.8149838101</v>
      </c>
      <c r="F9259" s="89">
        <v>703833</v>
      </c>
      <c r="G9259" s="89">
        <v>3</v>
      </c>
      <c r="H9259" t="s">
        <v>19630</v>
      </c>
      <c r="I9259" s="89"/>
    </row>
    <row r="9260">
      <c r="A9260" t="s">
        <v>11614</v>
      </c>
      <c r="B9260" t="s">
        <v>19483</v>
      </c>
      <c r="C9260" t="s">
        <v>19503</v>
      </c>
      <c r="D9260" t="s">
        <v>19614</v>
      </c>
      <c r="E9260" s="89">
        <v>0.848850479914092</v>
      </c>
      <c r="F9260" s="89">
        <v>703833</v>
      </c>
      <c r="G9260" s="89">
        <v>3</v>
      </c>
      <c r="H9260" t="s">
        <v>19629</v>
      </c>
      <c r="I9260" s="89"/>
    </row>
    <row r="9261">
      <c r="A9261" t="s">
        <v>11615</v>
      </c>
      <c r="B9261" t="s">
        <v>19483</v>
      </c>
      <c r="C9261" t="s">
        <v>19503</v>
      </c>
      <c r="D9261" t="s">
        <v>19615</v>
      </c>
      <c r="E9261" s="89">
        <v>0.8582163136498528</v>
      </c>
      <c r="F9261" s="89">
        <v>703833</v>
      </c>
      <c r="G9261" s="89">
        <v>3</v>
      </c>
      <c r="H9261" t="s">
        <v>19629</v>
      </c>
      <c r="I9261" s="89"/>
    </row>
    <row r="9262">
      <c r="A9262" t="s">
        <v>11616</v>
      </c>
      <c r="B9262" t="s">
        <v>19483</v>
      </c>
      <c r="C9262" t="s">
        <v>19503</v>
      </c>
      <c r="D9262" t="s">
        <v>19616</v>
      </c>
      <c r="E9262" s="89">
        <v>0.848850479914092</v>
      </c>
      <c r="F9262" s="89">
        <v>703833</v>
      </c>
      <c r="G9262" s="89">
        <v>3</v>
      </c>
      <c r="H9262" t="s">
        <v>19629</v>
      </c>
      <c r="I9262" s="89"/>
    </row>
    <row r="9263">
      <c r="A9263" t="s">
        <v>11617</v>
      </c>
      <c r="B9263" t="s">
        <v>19483</v>
      </c>
      <c r="C9263" t="s">
        <v>19503</v>
      </c>
      <c r="D9263" t="s">
        <v>19617</v>
      </c>
      <c r="E9263" s="89">
        <v>0.8572718790464742</v>
      </c>
      <c r="F9263" s="89">
        <v>703833</v>
      </c>
      <c r="G9263" s="89">
        <v>3</v>
      </c>
      <c r="H9263" t="s">
        <v>19629</v>
      </c>
      <c r="I9263" s="89"/>
    </row>
    <row r="9264">
      <c r="A9264" t="s">
        <v>11618</v>
      </c>
      <c r="B9264" t="s">
        <v>19483</v>
      </c>
      <c r="C9264" t="s">
        <v>19503</v>
      </c>
      <c r="D9264" t="s">
        <v>19618</v>
      </c>
      <c r="E9264" s="89">
        <v>0.8181775093071679</v>
      </c>
      <c r="F9264" s="89">
        <v>703833</v>
      </c>
      <c r="G9264" s="89">
        <v>3</v>
      </c>
      <c r="H9264" t="s">
        <v>19629</v>
      </c>
      <c r="I9264" s="89"/>
    </row>
    <row r="9265">
      <c r="A9265" t="s">
        <v>11619</v>
      </c>
      <c r="B9265" t="s">
        <v>19483</v>
      </c>
      <c r="C9265" t="s">
        <v>19503</v>
      </c>
      <c r="D9265" t="s">
        <v>19619</v>
      </c>
      <c r="E9265" s="89">
        <v>0.8105312096775654</v>
      </c>
      <c r="F9265" s="89">
        <v>703833</v>
      </c>
      <c r="G9265" s="89">
        <v>3</v>
      </c>
      <c r="H9265" t="s">
        <v>19629</v>
      </c>
      <c r="I9265" s="89"/>
    </row>
    <row r="9266">
      <c r="A9266" t="s">
        <v>11620</v>
      </c>
      <c r="B9266" t="s">
        <v>19483</v>
      </c>
      <c r="C9266" t="s">
        <v>19503</v>
      </c>
      <c r="D9266" t="s">
        <v>19620</v>
      </c>
      <c r="E9266" s="89">
        <v>0.7807257022367812</v>
      </c>
      <c r="F9266" s="89">
        <v>703833</v>
      </c>
      <c r="G9266" s="89">
        <v>3</v>
      </c>
      <c r="H9266" t="s">
        <v>19629</v>
      </c>
      <c r="I9266" s="89"/>
    </row>
    <row r="9267">
      <c r="A9267" t="s">
        <v>11621</v>
      </c>
      <c r="B9267" t="s">
        <v>19483</v>
      </c>
      <c r="C9267" t="s">
        <v>19503</v>
      </c>
      <c r="D9267" t="s">
        <v>19621</v>
      </c>
      <c r="E9267" s="89">
        <v>0.3570961599895698</v>
      </c>
      <c r="F9267" s="89">
        <v>703833</v>
      </c>
      <c r="G9267" s="89">
        <v>3</v>
      </c>
      <c r="H9267" t="s">
        <v>19629</v>
      </c>
      <c r="I9267" s="89"/>
    </row>
    <row r="9268">
      <c r="A9268" t="s">
        <v>11622</v>
      </c>
      <c r="B9268" t="s">
        <v>19483</v>
      </c>
      <c r="C9268" t="s">
        <v>19503</v>
      </c>
      <c r="D9268" t="s">
        <v>19622</v>
      </c>
      <c r="E9268" s="89">
        <v>0.8059973472526106</v>
      </c>
      <c r="F9268" s="89">
        <v>703833</v>
      </c>
      <c r="G9268" s="89">
        <v>3</v>
      </c>
      <c r="H9268" t="s">
        <v>19629</v>
      </c>
      <c r="I9268" s="89"/>
    </row>
    <row r="9269">
      <c r="A9269" t="s">
        <v>11623</v>
      </c>
      <c r="B9269" t="s">
        <v>19483</v>
      </c>
      <c r="C9269" t="s">
        <v>19503</v>
      </c>
      <c r="D9269" t="s">
        <v>19623</v>
      </c>
      <c r="E9269" s="89">
        <v>0.8238587622592267</v>
      </c>
      <c r="F9269" s="89">
        <v>703833</v>
      </c>
      <c r="G9269" s="89">
        <v>3</v>
      </c>
      <c r="H9269" t="s">
        <v>19629</v>
      </c>
      <c r="I9269" s="89"/>
    </row>
    <row r="9270">
      <c r="A9270" t="s">
        <v>11624</v>
      </c>
      <c r="B9270" t="s">
        <v>19483</v>
      </c>
      <c r="C9270" t="s">
        <v>19503</v>
      </c>
      <c r="D9270" t="s">
        <v>19624</v>
      </c>
      <c r="E9270" s="89">
        <v>1.897766878467608</v>
      </c>
      <c r="F9270" s="89">
        <v>703833</v>
      </c>
      <c r="G9270" s="89">
        <v>3</v>
      </c>
      <c r="H9270" t="s">
        <v>19629</v>
      </c>
      <c r="I9270" s="89"/>
    </row>
    <row r="9271">
      <c r="A9271" t="s">
        <v>11625</v>
      </c>
      <c r="B9271" t="s">
        <v>19476</v>
      </c>
      <c r="C9271" t="s">
        <v>19504</v>
      </c>
      <c r="D9271" t="s">
        <v>19630</v>
      </c>
      <c r="E9271" s="89">
        <v>172294</v>
      </c>
      <c r="F9271" s="89">
        <v>703833</v>
      </c>
      <c r="G9271" s="89">
        <v>3</v>
      </c>
      <c r="H9271" t="s">
        <v>19630</v>
      </c>
      <c r="I9271" s="89"/>
    </row>
    <row r="9272">
      <c r="A9272" t="s">
        <v>11626</v>
      </c>
      <c r="B9272" t="s">
        <v>19477</v>
      </c>
      <c r="C9272" t="s">
        <v>19504</v>
      </c>
      <c r="D9272" t="s">
        <v>19630</v>
      </c>
      <c r="E9272" s="89">
        <v>76346445664.125</v>
      </c>
      <c r="F9272" s="89">
        <v>703833</v>
      </c>
      <c r="G9272" s="89">
        <v>3</v>
      </c>
      <c r="H9272" t="s">
        <v>19630</v>
      </c>
      <c r="I9272" s="89"/>
    </row>
    <row r="9273">
      <c r="A9273" t="s">
        <v>11627</v>
      </c>
      <c r="B9273" t="s">
        <v>19478</v>
      </c>
      <c r="C9273" t="s">
        <v>19504</v>
      </c>
      <c r="D9273" t="s">
        <v>19630</v>
      </c>
      <c r="E9273" s="89">
        <v>0.2447938644536417</v>
      </c>
      <c r="F9273" s="89">
        <v>703833</v>
      </c>
      <c r="G9273" s="89">
        <v>3</v>
      </c>
      <c r="H9273" t="s">
        <v>19630</v>
      </c>
      <c r="I9273" s="89"/>
    </row>
    <row r="9274">
      <c r="A9274" t="s">
        <v>11628</v>
      </c>
      <c r="B9274" t="s">
        <v>19479</v>
      </c>
      <c r="C9274" t="s">
        <v>19504</v>
      </c>
      <c r="D9274" t="s">
        <v>19630</v>
      </c>
      <c r="E9274" s="89">
        <v>108472.3871488336</v>
      </c>
      <c r="F9274" s="89">
        <v>703833</v>
      </c>
      <c r="G9274" s="89">
        <v>3</v>
      </c>
      <c r="H9274" t="s">
        <v>19630</v>
      </c>
      <c r="I9274" s="89"/>
    </row>
    <row r="9275">
      <c r="A9275" t="s">
        <v>11629</v>
      </c>
      <c r="B9275" t="s">
        <v>19483</v>
      </c>
      <c r="C9275" t="s">
        <v>19504</v>
      </c>
      <c r="D9275" t="s">
        <v>19614</v>
      </c>
      <c r="E9275" s="89">
        <v>0.7878242142427041</v>
      </c>
      <c r="F9275" s="89">
        <v>703833</v>
      </c>
      <c r="G9275" s="89">
        <v>3</v>
      </c>
      <c r="H9275" t="s">
        <v>19629</v>
      </c>
      <c r="I9275" s="89"/>
    </row>
    <row r="9276">
      <c r="A9276" t="s">
        <v>11630</v>
      </c>
      <c r="B9276" t="s">
        <v>19483</v>
      </c>
      <c r="C9276" t="s">
        <v>19504</v>
      </c>
      <c r="D9276" t="s">
        <v>19615</v>
      </c>
      <c r="E9276" s="89">
        <v>0.7976170628749203</v>
      </c>
      <c r="F9276" s="89">
        <v>703833</v>
      </c>
      <c r="G9276" s="89">
        <v>3</v>
      </c>
      <c r="H9276" t="s">
        <v>19629</v>
      </c>
      <c r="I9276" s="89"/>
    </row>
    <row r="9277">
      <c r="A9277" t="s">
        <v>11631</v>
      </c>
      <c r="B9277" t="s">
        <v>19483</v>
      </c>
      <c r="C9277" t="s">
        <v>19504</v>
      </c>
      <c r="D9277" t="s">
        <v>19616</v>
      </c>
      <c r="E9277" s="89">
        <v>0.7878242142427041</v>
      </c>
      <c r="F9277" s="89">
        <v>703833</v>
      </c>
      <c r="G9277" s="89">
        <v>3</v>
      </c>
      <c r="H9277" t="s">
        <v>19629</v>
      </c>
      <c r="I9277" s="89"/>
    </row>
    <row r="9278">
      <c r="A9278" t="s">
        <v>11632</v>
      </c>
      <c r="B9278" t="s">
        <v>19483</v>
      </c>
      <c r="C9278" t="s">
        <v>19504</v>
      </c>
      <c r="D9278" t="s">
        <v>19617</v>
      </c>
      <c r="E9278" s="89">
        <v>0.7968098763015364</v>
      </c>
      <c r="F9278" s="89">
        <v>703833</v>
      </c>
      <c r="G9278" s="89">
        <v>3</v>
      </c>
      <c r="H9278" t="s">
        <v>19629</v>
      </c>
      <c r="I9278" s="89"/>
    </row>
    <row r="9279">
      <c r="A9279" t="s">
        <v>11633</v>
      </c>
      <c r="B9279" t="s">
        <v>19483</v>
      </c>
      <c r="C9279" t="s">
        <v>19504</v>
      </c>
      <c r="D9279" t="s">
        <v>19618</v>
      </c>
      <c r="E9279" s="89">
        <v>0.7653974905556211</v>
      </c>
      <c r="F9279" s="89">
        <v>703833</v>
      </c>
      <c r="G9279" s="89">
        <v>3</v>
      </c>
      <c r="H9279" t="s">
        <v>19629</v>
      </c>
      <c r="I9279" s="89"/>
    </row>
    <row r="9280">
      <c r="A9280" t="s">
        <v>11634</v>
      </c>
      <c r="B9280" t="s">
        <v>19483</v>
      </c>
      <c r="C9280" t="s">
        <v>19504</v>
      </c>
      <c r="D9280" t="s">
        <v>19619</v>
      </c>
      <c r="E9280" s="89">
        <v>0.7576246948772929</v>
      </c>
      <c r="F9280" s="89">
        <v>703833</v>
      </c>
      <c r="G9280" s="89">
        <v>3</v>
      </c>
      <c r="H9280" t="s">
        <v>19629</v>
      </c>
      <c r="I9280" s="89"/>
    </row>
    <row r="9281">
      <c r="A9281" t="s">
        <v>11635</v>
      </c>
      <c r="B9281" t="s">
        <v>19483</v>
      </c>
      <c r="C9281" t="s">
        <v>19504</v>
      </c>
      <c r="D9281" t="s">
        <v>19620</v>
      </c>
      <c r="E9281" s="89">
        <v>0.7297802158156353</v>
      </c>
      <c r="F9281" s="89">
        <v>703833</v>
      </c>
      <c r="G9281" s="89">
        <v>3</v>
      </c>
      <c r="H9281" t="s">
        <v>19629</v>
      </c>
      <c r="I9281" s="89"/>
    </row>
    <row r="9282">
      <c r="A9282" t="s">
        <v>11636</v>
      </c>
      <c r="B9282" t="s">
        <v>19483</v>
      </c>
      <c r="C9282" t="s">
        <v>19504</v>
      </c>
      <c r="D9282" t="s">
        <v>19621</v>
      </c>
      <c r="E9282" s="89">
        <v>0.298776043649669</v>
      </c>
      <c r="F9282" s="89">
        <v>703833</v>
      </c>
      <c r="G9282" s="89">
        <v>3</v>
      </c>
      <c r="H9282" t="s">
        <v>19629</v>
      </c>
      <c r="I9282" s="89"/>
    </row>
    <row r="9283">
      <c r="A9283" t="s">
        <v>11637</v>
      </c>
      <c r="B9283" t="s">
        <v>19483</v>
      </c>
      <c r="C9283" t="s">
        <v>19504</v>
      </c>
      <c r="D9283" t="s">
        <v>19622</v>
      </c>
      <c r="E9283" s="89">
        <v>0.7503201513273631</v>
      </c>
      <c r="F9283" s="89">
        <v>703833</v>
      </c>
      <c r="G9283" s="89">
        <v>3</v>
      </c>
      <c r="H9283" t="s">
        <v>19629</v>
      </c>
      <c r="I9283" s="89"/>
    </row>
    <row r="9284">
      <c r="A9284" t="s">
        <v>11638</v>
      </c>
      <c r="B9284" t="s">
        <v>19483</v>
      </c>
      <c r="C9284" t="s">
        <v>19504</v>
      </c>
      <c r="D9284" t="s">
        <v>19623</v>
      </c>
      <c r="E9284" s="89">
        <v>0.753398386770271</v>
      </c>
      <c r="F9284" s="89">
        <v>703833</v>
      </c>
      <c r="G9284" s="89">
        <v>3</v>
      </c>
      <c r="H9284" t="s">
        <v>19629</v>
      </c>
      <c r="I9284" s="89"/>
    </row>
    <row r="9285">
      <c r="A9285" t="s">
        <v>11639</v>
      </c>
      <c r="B9285" t="s">
        <v>19483</v>
      </c>
      <c r="C9285" t="s">
        <v>19504</v>
      </c>
      <c r="D9285" t="s">
        <v>19624</v>
      </c>
      <c r="E9285" s="89">
        <v>1.734541572121048</v>
      </c>
      <c r="F9285" s="89">
        <v>703833</v>
      </c>
      <c r="G9285" s="89">
        <v>3</v>
      </c>
      <c r="H9285" t="s">
        <v>19629</v>
      </c>
      <c r="I9285" s="89"/>
    </row>
    <row r="9286">
      <c r="A9286" t="s">
        <v>11640</v>
      </c>
      <c r="B9286" t="s">
        <v>19476</v>
      </c>
      <c r="C9286" t="s">
        <v>19505</v>
      </c>
      <c r="D9286" t="s">
        <v>19630</v>
      </c>
      <c r="E9286" s="89">
        <v>13672</v>
      </c>
      <c r="F9286" s="89">
        <v>703833</v>
      </c>
      <c r="G9286" s="89">
        <v>3</v>
      </c>
      <c r="H9286" t="s">
        <v>19630</v>
      </c>
      <c r="I9286" s="89"/>
    </row>
    <row r="9287">
      <c r="A9287" t="s">
        <v>11641</v>
      </c>
      <c r="B9287" t="s">
        <v>19477</v>
      </c>
      <c r="C9287" t="s">
        <v>19505</v>
      </c>
      <c r="D9287" t="s">
        <v>19630</v>
      </c>
      <c r="E9287" s="89">
        <v>27685931896.5</v>
      </c>
      <c r="F9287" s="89">
        <v>703833</v>
      </c>
      <c r="G9287" s="89">
        <v>3</v>
      </c>
      <c r="H9287" t="s">
        <v>19630</v>
      </c>
      <c r="I9287" s="89"/>
    </row>
    <row r="9288">
      <c r="A9288" t="s">
        <v>11642</v>
      </c>
      <c r="B9288" t="s">
        <v>19478</v>
      </c>
      <c r="C9288" t="s">
        <v>19505</v>
      </c>
      <c r="D9288" t="s">
        <v>19630</v>
      </c>
      <c r="E9288" s="89">
        <v>0.01942506247930972</v>
      </c>
      <c r="F9288" s="89">
        <v>703833</v>
      </c>
      <c r="G9288" s="89">
        <v>3</v>
      </c>
      <c r="H9288" t="s">
        <v>19630</v>
      </c>
      <c r="I9288" s="89"/>
    </row>
    <row r="9289">
      <c r="A9289" t="s">
        <v>11643</v>
      </c>
      <c r="B9289" t="s">
        <v>19479</v>
      </c>
      <c r="C9289" t="s">
        <v>19505</v>
      </c>
      <c r="D9289" t="s">
        <v>19630</v>
      </c>
      <c r="E9289" s="89">
        <v>39335.9389180388</v>
      </c>
      <c r="F9289" s="89">
        <v>703833</v>
      </c>
      <c r="G9289" s="89">
        <v>3</v>
      </c>
      <c r="H9289" t="s">
        <v>19630</v>
      </c>
      <c r="I9289" s="89"/>
    </row>
    <row r="9290">
      <c r="A9290" t="s">
        <v>11644</v>
      </c>
      <c r="B9290" t="s">
        <v>19483</v>
      </c>
      <c r="C9290" t="s">
        <v>19505</v>
      </c>
      <c r="D9290" t="s">
        <v>19614</v>
      </c>
      <c r="E9290" s="89">
        <v>3.566538986775251</v>
      </c>
      <c r="F9290" s="89">
        <v>703833</v>
      </c>
      <c r="G9290" s="89">
        <v>3</v>
      </c>
      <c r="H9290" t="s">
        <v>19629</v>
      </c>
      <c r="I9290" s="89"/>
    </row>
    <row r="9291">
      <c r="A9291" t="s">
        <v>11645</v>
      </c>
      <c r="B9291" t="s">
        <v>19483</v>
      </c>
      <c r="C9291" t="s">
        <v>19505</v>
      </c>
      <c r="D9291" t="s">
        <v>19615</v>
      </c>
      <c r="E9291" s="89">
        <v>3.566538986775251</v>
      </c>
      <c r="F9291" s="89">
        <v>703833</v>
      </c>
      <c r="G9291" s="89">
        <v>3</v>
      </c>
      <c r="H9291" t="s">
        <v>19629</v>
      </c>
      <c r="I9291" s="89"/>
    </row>
    <row r="9292">
      <c r="A9292" t="s">
        <v>11646</v>
      </c>
      <c r="B9292" t="s">
        <v>19483</v>
      </c>
      <c r="C9292" t="s">
        <v>19505</v>
      </c>
      <c r="D9292" t="s">
        <v>19616</v>
      </c>
      <c r="E9292" s="89">
        <v>3.566538986775251</v>
      </c>
      <c r="F9292" s="89">
        <v>703833</v>
      </c>
      <c r="G9292" s="89">
        <v>3</v>
      </c>
      <c r="H9292" t="s">
        <v>19629</v>
      </c>
      <c r="I9292" s="89"/>
    </row>
    <row r="9293">
      <c r="A9293" t="s">
        <v>11647</v>
      </c>
      <c r="B9293" t="s">
        <v>19483</v>
      </c>
      <c r="C9293" t="s">
        <v>19505</v>
      </c>
      <c r="D9293" t="s">
        <v>19617</v>
      </c>
      <c r="E9293" s="89">
        <v>3.566538986775251</v>
      </c>
      <c r="F9293" s="89">
        <v>703833</v>
      </c>
      <c r="G9293" s="89">
        <v>3</v>
      </c>
      <c r="H9293" t="s">
        <v>19629</v>
      </c>
      <c r="I9293" s="89"/>
    </row>
    <row r="9294">
      <c r="A9294" t="s">
        <v>11648</v>
      </c>
      <c r="B9294" t="s">
        <v>19483</v>
      </c>
      <c r="C9294" t="s">
        <v>19505</v>
      </c>
      <c r="D9294" t="s">
        <v>19618</v>
      </c>
      <c r="E9294" s="89">
        <v>3.545692539342013</v>
      </c>
      <c r="F9294" s="89">
        <v>703833</v>
      </c>
      <c r="G9294" s="89">
        <v>3</v>
      </c>
      <c r="H9294" t="s">
        <v>19629</v>
      </c>
      <c r="I9294" s="89"/>
    </row>
    <row r="9295">
      <c r="A9295" t="s">
        <v>11649</v>
      </c>
      <c r="B9295" t="s">
        <v>19483</v>
      </c>
      <c r="C9295" t="s">
        <v>19505</v>
      </c>
      <c r="D9295" t="s">
        <v>19619</v>
      </c>
      <c r="E9295" s="89">
        <v>3.48584866611762</v>
      </c>
      <c r="F9295" s="89">
        <v>703833</v>
      </c>
      <c r="G9295" s="89">
        <v>3</v>
      </c>
      <c r="H9295" t="s">
        <v>19629</v>
      </c>
      <c r="I9295" s="89"/>
    </row>
    <row r="9296">
      <c r="A9296" t="s">
        <v>11650</v>
      </c>
      <c r="B9296" t="s">
        <v>19483</v>
      </c>
      <c r="C9296" t="s">
        <v>19505</v>
      </c>
      <c r="D9296" t="s">
        <v>19620</v>
      </c>
      <c r="E9296" s="89">
        <v>3.34266524013852</v>
      </c>
      <c r="F9296" s="89">
        <v>703833</v>
      </c>
      <c r="G9296" s="89">
        <v>3</v>
      </c>
      <c r="H9296" t="s">
        <v>19629</v>
      </c>
      <c r="I9296" s="89"/>
    </row>
    <row r="9297">
      <c r="A9297" t="s">
        <v>11651</v>
      </c>
      <c r="B9297" t="s">
        <v>19483</v>
      </c>
      <c r="C9297" t="s">
        <v>19505</v>
      </c>
      <c r="D9297" t="s">
        <v>19621</v>
      </c>
      <c r="E9297" s="89">
        <v>0.5849029676616212</v>
      </c>
      <c r="F9297" s="89">
        <v>703833</v>
      </c>
      <c r="G9297" s="89">
        <v>3</v>
      </c>
      <c r="H9297" t="s">
        <v>19629</v>
      </c>
      <c r="I9297" s="89"/>
    </row>
    <row r="9298">
      <c r="A9298" t="s">
        <v>11652</v>
      </c>
      <c r="B9298" t="s">
        <v>19483</v>
      </c>
      <c r="C9298" t="s">
        <v>19505</v>
      </c>
      <c r="D9298" t="s">
        <v>19622</v>
      </c>
      <c r="E9298" s="89">
        <v>2.840405735781637</v>
      </c>
      <c r="F9298" s="89">
        <v>703833</v>
      </c>
      <c r="G9298" s="89">
        <v>3</v>
      </c>
      <c r="H9298" t="s">
        <v>19629</v>
      </c>
      <c r="I9298" s="89"/>
    </row>
    <row r="9299">
      <c r="A9299" t="s">
        <v>11653</v>
      </c>
      <c r="B9299" t="s">
        <v>19483</v>
      </c>
      <c r="C9299" t="s">
        <v>19505</v>
      </c>
      <c r="D9299" t="s">
        <v>19623</v>
      </c>
      <c r="E9299" s="89">
        <v>2.894384274061372</v>
      </c>
      <c r="F9299" s="89">
        <v>703833</v>
      </c>
      <c r="G9299" s="89">
        <v>3</v>
      </c>
      <c r="H9299" t="s">
        <v>19629</v>
      </c>
      <c r="I9299" s="89"/>
    </row>
    <row r="9300">
      <c r="A9300" t="s">
        <v>11654</v>
      </c>
      <c r="B9300" t="s">
        <v>19483</v>
      </c>
      <c r="C9300" t="s">
        <v>19505</v>
      </c>
      <c r="D9300" t="s">
        <v>19624</v>
      </c>
      <c r="E9300" s="89">
        <v>7.591300026236361</v>
      </c>
      <c r="F9300" s="89">
        <v>703833</v>
      </c>
      <c r="G9300" s="89">
        <v>3</v>
      </c>
      <c r="H9300" t="s">
        <v>19629</v>
      </c>
      <c r="I9300" s="89"/>
    </row>
    <row r="9301">
      <c r="A9301" t="s">
        <v>11655</v>
      </c>
      <c r="B9301" t="s">
        <v>19476</v>
      </c>
      <c r="C9301" t="s">
        <v>19506</v>
      </c>
      <c r="D9301" t="s">
        <v>19630</v>
      </c>
      <c r="E9301" s="89">
        <v>434095</v>
      </c>
      <c r="F9301" s="89">
        <v>703833</v>
      </c>
      <c r="G9301" s="89">
        <v>3</v>
      </c>
      <c r="H9301" t="s">
        <v>19630</v>
      </c>
      <c r="I9301" s="89"/>
    </row>
    <row r="9302">
      <c r="A9302" t="s">
        <v>11656</v>
      </c>
      <c r="B9302" t="s">
        <v>19477</v>
      </c>
      <c r="C9302" t="s">
        <v>19506</v>
      </c>
      <c r="D9302" t="s">
        <v>19630</v>
      </c>
      <c r="E9302" s="89">
        <v>4193110452.365479</v>
      </c>
      <c r="F9302" s="89">
        <v>703833</v>
      </c>
      <c r="G9302" s="89">
        <v>3</v>
      </c>
      <c r="H9302" t="s">
        <v>19630</v>
      </c>
      <c r="I9302" s="89"/>
    </row>
    <row r="9303">
      <c r="A9303" t="s">
        <v>11657</v>
      </c>
      <c r="B9303" t="s">
        <v>19478</v>
      </c>
      <c r="C9303" t="s">
        <v>19506</v>
      </c>
      <c r="D9303" t="s">
        <v>19630</v>
      </c>
      <c r="E9303" s="89">
        <v>0.6167585208423021</v>
      </c>
      <c r="F9303" s="89">
        <v>703833</v>
      </c>
      <c r="G9303" s="89">
        <v>3</v>
      </c>
      <c r="H9303" t="s">
        <v>19630</v>
      </c>
      <c r="I9303" s="89"/>
    </row>
    <row r="9304">
      <c r="A9304" t="s">
        <v>11658</v>
      </c>
      <c r="B9304" t="s">
        <v>19479</v>
      </c>
      <c r="C9304" t="s">
        <v>19506</v>
      </c>
      <c r="D9304" t="s">
        <v>19630</v>
      </c>
      <c r="E9304" s="89">
        <v>5957.536023979379</v>
      </c>
      <c r="F9304" s="89">
        <v>703833</v>
      </c>
      <c r="G9304" s="89">
        <v>3</v>
      </c>
      <c r="H9304" t="s">
        <v>19630</v>
      </c>
      <c r="I9304" s="89"/>
    </row>
    <row r="9305">
      <c r="A9305" t="s">
        <v>11659</v>
      </c>
      <c r="B9305" t="s">
        <v>19483</v>
      </c>
      <c r="C9305" t="s">
        <v>19506</v>
      </c>
      <c r="D9305" t="s">
        <v>19614</v>
      </c>
      <c r="E9305" s="89">
        <v>0.01708633711298541</v>
      </c>
      <c r="F9305" s="89">
        <v>703833</v>
      </c>
      <c r="G9305" s="89">
        <v>3</v>
      </c>
      <c r="H9305" t="s">
        <v>19629</v>
      </c>
      <c r="I9305" s="89"/>
    </row>
    <row r="9306">
      <c r="A9306" t="s">
        <v>11660</v>
      </c>
      <c r="B9306" t="s">
        <v>19483</v>
      </c>
      <c r="C9306" t="s">
        <v>19506</v>
      </c>
      <c r="D9306" t="s">
        <v>19615</v>
      </c>
      <c r="E9306" s="89">
        <v>0.01727100914632946</v>
      </c>
      <c r="F9306" s="89">
        <v>703833</v>
      </c>
      <c r="G9306" s="89">
        <v>3</v>
      </c>
      <c r="H9306" t="s">
        <v>19629</v>
      </c>
      <c r="I9306" s="89"/>
    </row>
    <row r="9307">
      <c r="A9307" t="s">
        <v>11661</v>
      </c>
      <c r="B9307" t="s">
        <v>19483</v>
      </c>
      <c r="C9307" t="s">
        <v>19506</v>
      </c>
      <c r="D9307" t="s">
        <v>19616</v>
      </c>
      <c r="E9307" s="89">
        <v>0.01708633711298541</v>
      </c>
      <c r="F9307" s="89">
        <v>703833</v>
      </c>
      <c r="G9307" s="89">
        <v>3</v>
      </c>
      <c r="H9307" t="s">
        <v>19629</v>
      </c>
      <c r="I9307" s="89"/>
    </row>
    <row r="9308">
      <c r="A9308" t="s">
        <v>11662</v>
      </c>
      <c r="B9308" t="s">
        <v>19483</v>
      </c>
      <c r="C9308" t="s">
        <v>19506</v>
      </c>
      <c r="D9308" t="s">
        <v>19617</v>
      </c>
      <c r="E9308" s="89">
        <v>0.01725988204993426</v>
      </c>
      <c r="F9308" s="89">
        <v>703833</v>
      </c>
      <c r="G9308" s="89">
        <v>3</v>
      </c>
      <c r="H9308" t="s">
        <v>19629</v>
      </c>
      <c r="I9308" s="89"/>
    </row>
    <row r="9309">
      <c r="A9309" t="s">
        <v>11663</v>
      </c>
      <c r="B9309" t="s">
        <v>19483</v>
      </c>
      <c r="C9309" t="s">
        <v>19506</v>
      </c>
      <c r="D9309" t="s">
        <v>19618</v>
      </c>
      <c r="E9309" s="89">
        <v>0.01629129184501124</v>
      </c>
      <c r="F9309" s="89">
        <v>703833</v>
      </c>
      <c r="G9309" s="89">
        <v>3</v>
      </c>
      <c r="H9309" t="s">
        <v>19629</v>
      </c>
      <c r="I9309" s="89"/>
    </row>
    <row r="9310">
      <c r="A9310" t="s">
        <v>11664</v>
      </c>
      <c r="B9310" t="s">
        <v>19483</v>
      </c>
      <c r="C9310" t="s">
        <v>19506</v>
      </c>
      <c r="D9310" t="s">
        <v>19619</v>
      </c>
      <c r="E9310" s="89">
        <v>0.01619164709377323</v>
      </c>
      <c r="F9310" s="89">
        <v>703833</v>
      </c>
      <c r="G9310" s="89">
        <v>3</v>
      </c>
      <c r="H9310" t="s">
        <v>19629</v>
      </c>
      <c r="I9310" s="89"/>
    </row>
    <row r="9311">
      <c r="A9311" t="s">
        <v>11665</v>
      </c>
      <c r="B9311" t="s">
        <v>19483</v>
      </c>
      <c r="C9311" t="s">
        <v>19506</v>
      </c>
      <c r="D9311" t="s">
        <v>19620</v>
      </c>
      <c r="E9311" s="89">
        <v>0.01562800262819401</v>
      </c>
      <c r="F9311" s="89">
        <v>703833</v>
      </c>
      <c r="G9311" s="89">
        <v>3</v>
      </c>
      <c r="H9311" t="s">
        <v>19629</v>
      </c>
      <c r="I9311" s="89"/>
    </row>
    <row r="9312">
      <c r="A9312" t="s">
        <v>11666</v>
      </c>
      <c r="B9312" t="s">
        <v>19483</v>
      </c>
      <c r="C9312" t="s">
        <v>19506</v>
      </c>
      <c r="D9312" t="s">
        <v>19621</v>
      </c>
      <c r="E9312" s="89">
        <v>0.007626652619523614</v>
      </c>
      <c r="F9312" s="89">
        <v>703833</v>
      </c>
      <c r="G9312" s="89">
        <v>3</v>
      </c>
      <c r="H9312" t="s">
        <v>19629</v>
      </c>
      <c r="I9312" s="89"/>
    </row>
    <row r="9313">
      <c r="A9313" t="s">
        <v>11667</v>
      </c>
      <c r="B9313" t="s">
        <v>19483</v>
      </c>
      <c r="C9313" t="s">
        <v>19506</v>
      </c>
      <c r="D9313" t="s">
        <v>19622</v>
      </c>
      <c r="E9313" s="89">
        <v>0.01619116016386463</v>
      </c>
      <c r="F9313" s="89">
        <v>703833</v>
      </c>
      <c r="G9313" s="89">
        <v>3</v>
      </c>
      <c r="H9313" t="s">
        <v>19629</v>
      </c>
      <c r="I9313" s="89"/>
    </row>
    <row r="9314">
      <c r="A9314" t="s">
        <v>11668</v>
      </c>
      <c r="B9314" t="s">
        <v>19483</v>
      </c>
      <c r="C9314" t="s">
        <v>19506</v>
      </c>
      <c r="D9314" t="s">
        <v>19623</v>
      </c>
      <c r="E9314" s="89">
        <v>0.01641724484796577</v>
      </c>
      <c r="F9314" s="89">
        <v>703833</v>
      </c>
      <c r="G9314" s="89">
        <v>3</v>
      </c>
      <c r="H9314" t="s">
        <v>19629</v>
      </c>
      <c r="I9314" s="89"/>
    </row>
    <row r="9315">
      <c r="A9315" t="s">
        <v>11669</v>
      </c>
      <c r="B9315" t="s">
        <v>19483</v>
      </c>
      <c r="C9315" t="s">
        <v>19506</v>
      </c>
      <c r="D9315" t="s">
        <v>19624</v>
      </c>
      <c r="E9315" s="89">
        <v>0.03780731231669502</v>
      </c>
      <c r="F9315" s="89">
        <v>703833</v>
      </c>
      <c r="G9315" s="89">
        <v>3</v>
      </c>
      <c r="H9315" t="s">
        <v>19629</v>
      </c>
      <c r="I9315" s="89"/>
    </row>
    <row r="9316">
      <c r="A9316" t="s">
        <v>11670</v>
      </c>
      <c r="B9316" t="s">
        <v>19476</v>
      </c>
      <c r="C9316" t="s">
        <v>19507</v>
      </c>
      <c r="D9316" t="s">
        <v>19630</v>
      </c>
      <c r="E9316" s="89">
        <v>436108</v>
      </c>
      <c r="F9316" s="89">
        <v>703833</v>
      </c>
      <c r="G9316" s="89">
        <v>3</v>
      </c>
      <c r="H9316" t="s">
        <v>19630</v>
      </c>
      <c r="I9316" s="89"/>
    </row>
    <row r="9317">
      <c r="A9317" t="s">
        <v>11671</v>
      </c>
      <c r="B9317" t="s">
        <v>19477</v>
      </c>
      <c r="C9317" t="s">
        <v>19507</v>
      </c>
      <c r="D9317" t="s">
        <v>19630</v>
      </c>
      <c r="E9317" s="89">
        <v>4686085681.195801</v>
      </c>
      <c r="F9317" s="89">
        <v>703833</v>
      </c>
      <c r="G9317" s="89">
        <v>3</v>
      </c>
      <c r="H9317" t="s">
        <v>19630</v>
      </c>
      <c r="I9317" s="89"/>
    </row>
    <row r="9318">
      <c r="A9318" t="s">
        <v>11672</v>
      </c>
      <c r="B9318" t="s">
        <v>19478</v>
      </c>
      <c r="C9318" t="s">
        <v>19507</v>
      </c>
      <c r="D9318" t="s">
        <v>19630</v>
      </c>
      <c r="E9318" s="89">
        <v>0.6196185742924813</v>
      </c>
      <c r="F9318" s="89">
        <v>703833</v>
      </c>
      <c r="G9318" s="89">
        <v>3</v>
      </c>
      <c r="H9318" t="s">
        <v>19630</v>
      </c>
      <c r="I9318" s="89"/>
    </row>
    <row r="9319">
      <c r="A9319" t="s">
        <v>11673</v>
      </c>
      <c r="B9319" t="s">
        <v>19479</v>
      </c>
      <c r="C9319" t="s">
        <v>19507</v>
      </c>
      <c r="D9319" t="s">
        <v>19630</v>
      </c>
      <c r="E9319" s="89">
        <v>6657.951078161725</v>
      </c>
      <c r="F9319" s="89">
        <v>703833</v>
      </c>
      <c r="G9319" s="89">
        <v>3</v>
      </c>
      <c r="H9319" t="s">
        <v>19630</v>
      </c>
      <c r="I9319" s="89"/>
    </row>
    <row r="9320">
      <c r="A9320" t="s">
        <v>11674</v>
      </c>
      <c r="B9320" t="s">
        <v>19483</v>
      </c>
      <c r="C9320" t="s">
        <v>19507</v>
      </c>
      <c r="D9320" t="s">
        <v>19614</v>
      </c>
      <c r="E9320" s="89">
        <v>0.01898374471966703</v>
      </c>
      <c r="F9320" s="89">
        <v>703833</v>
      </c>
      <c r="G9320" s="89">
        <v>3</v>
      </c>
      <c r="H9320" t="s">
        <v>19629</v>
      </c>
      <c r="I9320" s="89"/>
    </row>
    <row r="9321">
      <c r="A9321" t="s">
        <v>11675</v>
      </c>
      <c r="B9321" t="s">
        <v>19483</v>
      </c>
      <c r="C9321" t="s">
        <v>19507</v>
      </c>
      <c r="D9321" t="s">
        <v>19615</v>
      </c>
      <c r="E9321" s="89">
        <v>0.01921483052740402</v>
      </c>
      <c r="F9321" s="89">
        <v>703833</v>
      </c>
      <c r="G9321" s="89">
        <v>3</v>
      </c>
      <c r="H9321" t="s">
        <v>19629</v>
      </c>
      <c r="I9321" s="89"/>
    </row>
    <row r="9322">
      <c r="A9322" t="s">
        <v>11676</v>
      </c>
      <c r="B9322" t="s">
        <v>19483</v>
      </c>
      <c r="C9322" t="s">
        <v>19507</v>
      </c>
      <c r="D9322" t="s">
        <v>19616</v>
      </c>
      <c r="E9322" s="89">
        <v>0.01898374471966703</v>
      </c>
      <c r="F9322" s="89">
        <v>703833</v>
      </c>
      <c r="G9322" s="89">
        <v>3</v>
      </c>
      <c r="H9322" t="s">
        <v>19629</v>
      </c>
      <c r="I9322" s="89"/>
    </row>
    <row r="9323">
      <c r="A9323" t="s">
        <v>11677</v>
      </c>
      <c r="B9323" t="s">
        <v>19483</v>
      </c>
      <c r="C9323" t="s">
        <v>19507</v>
      </c>
      <c r="D9323" t="s">
        <v>19617</v>
      </c>
      <c r="E9323" s="89">
        <v>0.01919310713677794</v>
      </c>
      <c r="F9323" s="89">
        <v>703833</v>
      </c>
      <c r="G9323" s="89">
        <v>3</v>
      </c>
      <c r="H9323" t="s">
        <v>19629</v>
      </c>
      <c r="I9323" s="89"/>
    </row>
    <row r="9324">
      <c r="A9324" t="s">
        <v>11678</v>
      </c>
      <c r="B9324" t="s">
        <v>19483</v>
      </c>
      <c r="C9324" t="s">
        <v>19507</v>
      </c>
      <c r="D9324" t="s">
        <v>19618</v>
      </c>
      <c r="E9324" s="89">
        <v>0.01829608919156708</v>
      </c>
      <c r="F9324" s="89">
        <v>703833</v>
      </c>
      <c r="G9324" s="89">
        <v>3</v>
      </c>
      <c r="H9324" t="s">
        <v>19629</v>
      </c>
      <c r="I9324" s="89"/>
    </row>
    <row r="9325">
      <c r="A9325" t="s">
        <v>11679</v>
      </c>
      <c r="B9325" t="s">
        <v>19483</v>
      </c>
      <c r="C9325" t="s">
        <v>19507</v>
      </c>
      <c r="D9325" t="s">
        <v>19619</v>
      </c>
      <c r="E9325" s="89">
        <v>0.01811043650988949</v>
      </c>
      <c r="F9325" s="89">
        <v>703833</v>
      </c>
      <c r="G9325" s="89">
        <v>3</v>
      </c>
      <c r="H9325" t="s">
        <v>19629</v>
      </c>
      <c r="I9325" s="89"/>
    </row>
    <row r="9326">
      <c r="A9326" t="s">
        <v>11680</v>
      </c>
      <c r="B9326" t="s">
        <v>19483</v>
      </c>
      <c r="C9326" t="s">
        <v>19507</v>
      </c>
      <c r="D9326" t="s">
        <v>19620</v>
      </c>
      <c r="E9326" s="89">
        <v>0.01744954454236996</v>
      </c>
      <c r="F9326" s="89">
        <v>703833</v>
      </c>
      <c r="G9326" s="89">
        <v>3</v>
      </c>
      <c r="H9326" t="s">
        <v>19629</v>
      </c>
      <c r="I9326" s="89"/>
    </row>
    <row r="9327">
      <c r="A9327" t="s">
        <v>11681</v>
      </c>
      <c r="B9327" t="s">
        <v>19483</v>
      </c>
      <c r="C9327" t="s">
        <v>19507</v>
      </c>
      <c r="D9327" t="s">
        <v>19621</v>
      </c>
      <c r="E9327" s="89">
        <v>0.00821078504002681</v>
      </c>
      <c r="F9327" s="89">
        <v>703833</v>
      </c>
      <c r="G9327" s="89">
        <v>3</v>
      </c>
      <c r="H9327" t="s">
        <v>19629</v>
      </c>
      <c r="I9327" s="89"/>
    </row>
    <row r="9328">
      <c r="A9328" t="s">
        <v>11682</v>
      </c>
      <c r="B9328" t="s">
        <v>19483</v>
      </c>
      <c r="C9328" t="s">
        <v>19507</v>
      </c>
      <c r="D9328" t="s">
        <v>19622</v>
      </c>
      <c r="E9328" s="89">
        <v>0.0179922739500119</v>
      </c>
      <c r="F9328" s="89">
        <v>703833</v>
      </c>
      <c r="G9328" s="89">
        <v>3</v>
      </c>
      <c r="H9328" t="s">
        <v>19629</v>
      </c>
      <c r="I9328" s="89"/>
    </row>
    <row r="9329">
      <c r="A9329" t="s">
        <v>11683</v>
      </c>
      <c r="B9329" t="s">
        <v>19483</v>
      </c>
      <c r="C9329" t="s">
        <v>19507</v>
      </c>
      <c r="D9329" t="s">
        <v>19623</v>
      </c>
      <c r="E9329" s="89">
        <v>0.0182902541343546</v>
      </c>
      <c r="F9329" s="89">
        <v>703833</v>
      </c>
      <c r="G9329" s="89">
        <v>3</v>
      </c>
      <c r="H9329" t="s">
        <v>19629</v>
      </c>
      <c r="I9329" s="89"/>
    </row>
    <row r="9330">
      <c r="A9330" t="s">
        <v>11684</v>
      </c>
      <c r="B9330" t="s">
        <v>19483</v>
      </c>
      <c r="C9330" t="s">
        <v>19507</v>
      </c>
      <c r="D9330" t="s">
        <v>19624</v>
      </c>
      <c r="E9330" s="89">
        <v>0.04207405834847903</v>
      </c>
      <c r="F9330" s="89">
        <v>703833</v>
      </c>
      <c r="G9330" s="89">
        <v>3</v>
      </c>
      <c r="H9330" t="s">
        <v>19629</v>
      </c>
      <c r="I9330" s="89"/>
    </row>
    <row r="9331">
      <c r="A9331" t="s">
        <v>11685</v>
      </c>
      <c r="B9331" t="s">
        <v>19476</v>
      </c>
      <c r="C9331" t="s">
        <v>19508</v>
      </c>
      <c r="D9331" t="s">
        <v>19630</v>
      </c>
      <c r="E9331" s="89">
        <v>110362</v>
      </c>
      <c r="F9331" s="89">
        <v>703833</v>
      </c>
      <c r="G9331" s="89">
        <v>3</v>
      </c>
      <c r="H9331" t="s">
        <v>19630</v>
      </c>
      <c r="I9331" s="89"/>
    </row>
    <row r="9332">
      <c r="A9332" t="s">
        <v>11686</v>
      </c>
      <c r="B9332" t="s">
        <v>19477</v>
      </c>
      <c r="C9332" t="s">
        <v>19508</v>
      </c>
      <c r="D9332" t="s">
        <v>19630</v>
      </c>
      <c r="E9332" s="89">
        <v>17681665812</v>
      </c>
      <c r="F9332" s="89">
        <v>703833</v>
      </c>
      <c r="G9332" s="89">
        <v>3</v>
      </c>
      <c r="H9332" t="s">
        <v>19630</v>
      </c>
      <c r="I9332" s="89"/>
    </row>
    <row r="9333">
      <c r="A9333" t="s">
        <v>11687</v>
      </c>
      <c r="B9333" t="s">
        <v>19478</v>
      </c>
      <c r="C9333" t="s">
        <v>19508</v>
      </c>
      <c r="D9333" t="s">
        <v>19630</v>
      </c>
      <c r="E9333" s="89">
        <v>0.1568014003321811</v>
      </c>
      <c r="F9333" s="89">
        <v>703833</v>
      </c>
      <c r="G9333" s="89">
        <v>3</v>
      </c>
      <c r="H9333" t="s">
        <v>19630</v>
      </c>
      <c r="I9333" s="89"/>
    </row>
    <row r="9334">
      <c r="A9334" t="s">
        <v>11688</v>
      </c>
      <c r="B9334" t="s">
        <v>19479</v>
      </c>
      <c r="C9334" t="s">
        <v>19508</v>
      </c>
      <c r="D9334" t="s">
        <v>19630</v>
      </c>
      <c r="E9334" s="89">
        <v>25121.96190289458</v>
      </c>
      <c r="F9334" s="89">
        <v>703833</v>
      </c>
      <c r="G9334" s="89">
        <v>3</v>
      </c>
      <c r="H9334" t="s">
        <v>19630</v>
      </c>
      <c r="I9334" s="89"/>
    </row>
    <row r="9335">
      <c r="A9335" t="s">
        <v>11689</v>
      </c>
      <c r="B9335" t="s">
        <v>19483</v>
      </c>
      <c r="C9335" t="s">
        <v>19508</v>
      </c>
      <c r="D9335" t="s">
        <v>19614</v>
      </c>
      <c r="E9335" s="89">
        <v>0.2844956525721946</v>
      </c>
      <c r="F9335" s="89">
        <v>703833</v>
      </c>
      <c r="G9335" s="89">
        <v>3</v>
      </c>
      <c r="H9335" t="s">
        <v>19629</v>
      </c>
      <c r="I9335" s="89"/>
    </row>
    <row r="9336">
      <c r="A9336" t="s">
        <v>11690</v>
      </c>
      <c r="B9336" t="s">
        <v>19483</v>
      </c>
      <c r="C9336" t="s">
        <v>19508</v>
      </c>
      <c r="D9336" t="s">
        <v>19615</v>
      </c>
      <c r="E9336" s="89">
        <v>0.2855390425891656</v>
      </c>
      <c r="F9336" s="89">
        <v>703833</v>
      </c>
      <c r="G9336" s="89">
        <v>3</v>
      </c>
      <c r="H9336" t="s">
        <v>19629</v>
      </c>
      <c r="I9336" s="89"/>
    </row>
    <row r="9337">
      <c r="A9337" t="s">
        <v>11691</v>
      </c>
      <c r="B9337" t="s">
        <v>19483</v>
      </c>
      <c r="C9337" t="s">
        <v>19508</v>
      </c>
      <c r="D9337" t="s">
        <v>19616</v>
      </c>
      <c r="E9337" s="89">
        <v>0.2844956525721946</v>
      </c>
      <c r="F9337" s="89">
        <v>703833</v>
      </c>
      <c r="G9337" s="89">
        <v>3</v>
      </c>
      <c r="H9337" t="s">
        <v>19629</v>
      </c>
      <c r="I9337" s="89"/>
    </row>
    <row r="9338">
      <c r="A9338" t="s">
        <v>11692</v>
      </c>
      <c r="B9338" t="s">
        <v>19483</v>
      </c>
      <c r="C9338" t="s">
        <v>19508</v>
      </c>
      <c r="D9338" t="s">
        <v>19617</v>
      </c>
      <c r="E9338" s="89">
        <v>0.2854134435888384</v>
      </c>
      <c r="F9338" s="89">
        <v>703833</v>
      </c>
      <c r="G9338" s="89">
        <v>3</v>
      </c>
      <c r="H9338" t="s">
        <v>19629</v>
      </c>
      <c r="I9338" s="89"/>
    </row>
    <row r="9339">
      <c r="A9339" t="s">
        <v>11693</v>
      </c>
      <c r="B9339" t="s">
        <v>19483</v>
      </c>
      <c r="C9339" t="s">
        <v>19508</v>
      </c>
      <c r="D9339" t="s">
        <v>19618</v>
      </c>
      <c r="E9339" s="89">
        <v>0.2310185203913664</v>
      </c>
      <c r="F9339" s="89">
        <v>703833</v>
      </c>
      <c r="G9339" s="89">
        <v>3</v>
      </c>
      <c r="H9339" t="s">
        <v>19629</v>
      </c>
      <c r="I9339" s="89"/>
    </row>
    <row r="9340">
      <c r="A9340" t="s">
        <v>11694</v>
      </c>
      <c r="B9340" t="s">
        <v>19483</v>
      </c>
      <c r="C9340" t="s">
        <v>19508</v>
      </c>
      <c r="D9340" t="s">
        <v>19619</v>
      </c>
      <c r="E9340" s="89">
        <v>0.2233818435503744</v>
      </c>
      <c r="F9340" s="89">
        <v>703833</v>
      </c>
      <c r="G9340" s="89">
        <v>3</v>
      </c>
      <c r="H9340" t="s">
        <v>19629</v>
      </c>
      <c r="I9340" s="89"/>
    </row>
    <row r="9341">
      <c r="A9341" t="s">
        <v>11695</v>
      </c>
      <c r="B9341" t="s">
        <v>19483</v>
      </c>
      <c r="C9341" t="s">
        <v>19508</v>
      </c>
      <c r="D9341" t="s">
        <v>19620</v>
      </c>
      <c r="E9341" s="89">
        <v>0.2155685053150126</v>
      </c>
      <c r="F9341" s="89">
        <v>703833</v>
      </c>
      <c r="G9341" s="89">
        <v>3</v>
      </c>
      <c r="H9341" t="s">
        <v>19629</v>
      </c>
      <c r="I9341" s="89"/>
    </row>
    <row r="9342">
      <c r="A9342" t="s">
        <v>11696</v>
      </c>
      <c r="B9342" t="s">
        <v>19483</v>
      </c>
      <c r="C9342" t="s">
        <v>19508</v>
      </c>
      <c r="D9342" t="s">
        <v>19621</v>
      </c>
      <c r="E9342" s="89">
        <v>0.1751513867152031</v>
      </c>
      <c r="F9342" s="89">
        <v>703833</v>
      </c>
      <c r="G9342" s="89">
        <v>3</v>
      </c>
      <c r="H9342" t="s">
        <v>19629</v>
      </c>
      <c r="I9342" s="89"/>
    </row>
    <row r="9343">
      <c r="A9343" t="s">
        <v>11697</v>
      </c>
      <c r="B9343" t="s">
        <v>19483</v>
      </c>
      <c r="C9343" t="s">
        <v>19508</v>
      </c>
      <c r="D9343" t="s">
        <v>19622</v>
      </c>
      <c r="E9343" s="89">
        <v>0.2304580426862486</v>
      </c>
      <c r="F9343" s="89">
        <v>703833</v>
      </c>
      <c r="G9343" s="89">
        <v>3</v>
      </c>
      <c r="H9343" t="s">
        <v>19629</v>
      </c>
      <c r="I9343" s="89"/>
    </row>
    <row r="9344">
      <c r="A9344" t="s">
        <v>11698</v>
      </c>
      <c r="B9344" t="s">
        <v>19483</v>
      </c>
      <c r="C9344" t="s">
        <v>19508</v>
      </c>
      <c r="D9344" t="s">
        <v>19623</v>
      </c>
      <c r="E9344" s="89">
        <v>0.2797463298811821</v>
      </c>
      <c r="F9344" s="89">
        <v>703833</v>
      </c>
      <c r="G9344" s="89">
        <v>3</v>
      </c>
      <c r="H9344" t="s">
        <v>19629</v>
      </c>
      <c r="I9344" s="89"/>
    </row>
    <row r="9345">
      <c r="A9345" t="s">
        <v>11699</v>
      </c>
      <c r="B9345" t="s">
        <v>19483</v>
      </c>
      <c r="C9345" t="s">
        <v>19508</v>
      </c>
      <c r="D9345" t="s">
        <v>19624</v>
      </c>
      <c r="E9345" s="89">
        <v>0.6316381366912974</v>
      </c>
      <c r="F9345" s="89">
        <v>703833</v>
      </c>
      <c r="G9345" s="89">
        <v>3</v>
      </c>
      <c r="H9345" t="s">
        <v>19629</v>
      </c>
      <c r="I9345" s="89"/>
    </row>
    <row r="9346">
      <c r="A9346" t="s">
        <v>11700</v>
      </c>
      <c r="B9346" t="s">
        <v>19476</v>
      </c>
      <c r="C9346" t="s">
        <v>19509</v>
      </c>
      <c r="D9346" t="s">
        <v>19630</v>
      </c>
      <c r="E9346" s="89">
        <v>0</v>
      </c>
      <c r="F9346" s="89">
        <v>703833</v>
      </c>
      <c r="G9346" s="89">
        <v>3</v>
      </c>
      <c r="H9346" t="s">
        <v>19630</v>
      </c>
      <c r="I9346" s="89"/>
    </row>
    <row r="9347">
      <c r="A9347" t="s">
        <v>11701</v>
      </c>
      <c r="B9347" t="s">
        <v>19477</v>
      </c>
      <c r="C9347" t="s">
        <v>19509</v>
      </c>
      <c r="D9347" t="s">
        <v>19630</v>
      </c>
      <c r="E9347" s="89">
        <v>0</v>
      </c>
      <c r="F9347" s="89">
        <v>703833</v>
      </c>
      <c r="G9347" s="89">
        <v>3</v>
      </c>
      <c r="H9347" t="s">
        <v>19630</v>
      </c>
      <c r="I9347" s="89"/>
    </row>
    <row r="9348">
      <c r="A9348" t="s">
        <v>11702</v>
      </c>
      <c r="B9348" t="s">
        <v>19478</v>
      </c>
      <c r="C9348" t="s">
        <v>19509</v>
      </c>
      <c r="D9348" t="s">
        <v>19630</v>
      </c>
      <c r="E9348" s="89">
        <v>0</v>
      </c>
      <c r="F9348" s="89">
        <v>703833</v>
      </c>
      <c r="G9348" s="89">
        <v>3</v>
      </c>
      <c r="H9348" t="s">
        <v>19630</v>
      </c>
      <c r="I9348" s="89"/>
    </row>
    <row r="9349">
      <c r="A9349" t="s">
        <v>11703</v>
      </c>
      <c r="B9349" t="s">
        <v>19479</v>
      </c>
      <c r="C9349" t="s">
        <v>19509</v>
      </c>
      <c r="D9349" t="s">
        <v>19630</v>
      </c>
      <c r="E9349" s="89">
        <v>0</v>
      </c>
      <c r="F9349" s="89">
        <v>703833</v>
      </c>
      <c r="G9349" s="89">
        <v>3</v>
      </c>
      <c r="H9349" t="s">
        <v>19630</v>
      </c>
      <c r="I9349" s="89"/>
    </row>
    <row r="9350">
      <c r="A9350" t="s">
        <v>11704</v>
      </c>
      <c r="B9350" t="s">
        <v>19483</v>
      </c>
      <c r="C9350" t="s">
        <v>19510</v>
      </c>
      <c r="D9350" t="s">
        <v>19614</v>
      </c>
      <c r="E9350" s="89">
        <v>0.03154684291661126</v>
      </c>
      <c r="F9350" s="89">
        <v>703833</v>
      </c>
      <c r="G9350" s="89">
        <v>3</v>
      </c>
      <c r="H9350" t="s">
        <v>19629</v>
      </c>
      <c r="I9350" s="89"/>
    </row>
    <row r="9351">
      <c r="A9351" t="s">
        <v>11705</v>
      </c>
      <c r="B9351" t="s">
        <v>19483</v>
      </c>
      <c r="C9351" t="s">
        <v>19510</v>
      </c>
      <c r="D9351" t="s">
        <v>19615</v>
      </c>
      <c r="E9351" s="89">
        <v>0.03184851151021174</v>
      </c>
      <c r="F9351" s="89">
        <v>703833</v>
      </c>
      <c r="G9351" s="89">
        <v>3</v>
      </c>
      <c r="H9351" t="s">
        <v>19629</v>
      </c>
      <c r="I9351" s="89"/>
    </row>
    <row r="9352">
      <c r="A9352" t="s">
        <v>11706</v>
      </c>
      <c r="B9352" t="s">
        <v>19483</v>
      </c>
      <c r="C9352" t="s">
        <v>19510</v>
      </c>
      <c r="D9352" t="s">
        <v>19616</v>
      </c>
      <c r="E9352" s="89">
        <v>0.03154684291661126</v>
      </c>
      <c r="F9352" s="89">
        <v>703833</v>
      </c>
      <c r="G9352" s="89">
        <v>3</v>
      </c>
      <c r="H9352" t="s">
        <v>19629</v>
      </c>
      <c r="I9352" s="89"/>
    </row>
    <row r="9353">
      <c r="A9353" t="s">
        <v>11707</v>
      </c>
      <c r="B9353" t="s">
        <v>19483</v>
      </c>
      <c r="C9353" t="s">
        <v>19510</v>
      </c>
      <c r="D9353" t="s">
        <v>19617</v>
      </c>
      <c r="E9353" s="89">
        <v>0.03181864438142089</v>
      </c>
      <c r="F9353" s="89">
        <v>703833</v>
      </c>
      <c r="G9353" s="89">
        <v>3</v>
      </c>
      <c r="H9353" t="s">
        <v>19629</v>
      </c>
      <c r="I9353" s="89"/>
    </row>
    <row r="9354">
      <c r="A9354" t="s">
        <v>11708</v>
      </c>
      <c r="B9354" t="s">
        <v>19483</v>
      </c>
      <c r="C9354" t="s">
        <v>19510</v>
      </c>
      <c r="D9354" t="s">
        <v>19618</v>
      </c>
      <c r="E9354" s="89">
        <v>0.03007835789887649</v>
      </c>
      <c r="F9354" s="89">
        <v>703833</v>
      </c>
      <c r="G9354" s="89">
        <v>3</v>
      </c>
      <c r="H9354" t="s">
        <v>19629</v>
      </c>
      <c r="I9354" s="89"/>
    </row>
    <row r="9355">
      <c r="A9355" t="s">
        <v>11709</v>
      </c>
      <c r="B9355" t="s">
        <v>19483</v>
      </c>
      <c r="C9355" t="s">
        <v>19510</v>
      </c>
      <c r="D9355" t="s">
        <v>19619</v>
      </c>
      <c r="E9355" s="89">
        <v>0.02997545885251051</v>
      </c>
      <c r="F9355" s="89">
        <v>703833</v>
      </c>
      <c r="G9355" s="89">
        <v>3</v>
      </c>
      <c r="H9355" t="s">
        <v>19629</v>
      </c>
      <c r="I9355" s="89"/>
    </row>
    <row r="9356">
      <c r="A9356" t="s">
        <v>11710</v>
      </c>
      <c r="B9356" t="s">
        <v>19483</v>
      </c>
      <c r="C9356" t="s">
        <v>19510</v>
      </c>
      <c r="D9356" t="s">
        <v>19620</v>
      </c>
      <c r="E9356" s="89">
        <v>0.0285956855984682</v>
      </c>
      <c r="F9356" s="89">
        <v>703833</v>
      </c>
      <c r="G9356" s="89">
        <v>3</v>
      </c>
      <c r="H9356" t="s">
        <v>19629</v>
      </c>
      <c r="I9356" s="89"/>
    </row>
    <row r="9357">
      <c r="A9357" t="s">
        <v>11711</v>
      </c>
      <c r="B9357" t="s">
        <v>19483</v>
      </c>
      <c r="C9357" t="s">
        <v>19510</v>
      </c>
      <c r="D9357" t="s">
        <v>19621</v>
      </c>
      <c r="E9357" s="89">
        <v>0.01742662685970616</v>
      </c>
      <c r="F9357" s="89">
        <v>703833</v>
      </c>
      <c r="G9357" s="89">
        <v>3</v>
      </c>
      <c r="H9357" t="s">
        <v>19629</v>
      </c>
      <c r="I9357" s="89"/>
    </row>
    <row r="9358">
      <c r="A9358" t="s">
        <v>11712</v>
      </c>
      <c r="B9358" t="s">
        <v>19483</v>
      </c>
      <c r="C9358" t="s">
        <v>19510</v>
      </c>
      <c r="D9358" t="s">
        <v>19622</v>
      </c>
      <c r="E9358" s="89">
        <v>0.02957709621341366</v>
      </c>
      <c r="F9358" s="89">
        <v>703833</v>
      </c>
      <c r="G9358" s="89">
        <v>3</v>
      </c>
      <c r="H9358" t="s">
        <v>19629</v>
      </c>
      <c r="I9358" s="89"/>
    </row>
    <row r="9359">
      <c r="A9359" t="s">
        <v>11713</v>
      </c>
      <c r="B9359" t="s">
        <v>19483</v>
      </c>
      <c r="C9359" t="s">
        <v>19510</v>
      </c>
      <c r="D9359" t="s">
        <v>19623</v>
      </c>
      <c r="E9359" s="89">
        <v>0.03099215041208464</v>
      </c>
      <c r="F9359" s="89">
        <v>703833</v>
      </c>
      <c r="G9359" s="89">
        <v>3</v>
      </c>
      <c r="H9359" t="s">
        <v>19629</v>
      </c>
      <c r="I9359" s="89"/>
    </row>
    <row r="9360">
      <c r="A9360" t="s">
        <v>11714</v>
      </c>
      <c r="B9360" t="s">
        <v>19483</v>
      </c>
      <c r="C9360" t="s">
        <v>19510</v>
      </c>
      <c r="D9360" t="s">
        <v>19624</v>
      </c>
      <c r="E9360" s="89">
        <v>0.07108860608839171</v>
      </c>
      <c r="F9360" s="89">
        <v>703833</v>
      </c>
      <c r="G9360" s="89">
        <v>3</v>
      </c>
      <c r="H9360" t="s">
        <v>19629</v>
      </c>
      <c r="I9360" s="89"/>
    </row>
    <row r="9361">
      <c r="A9361" t="s">
        <v>11715</v>
      </c>
      <c r="B9361" t="s">
        <v>19476</v>
      </c>
      <c r="C9361" t="s">
        <v>19521</v>
      </c>
      <c r="D9361" t="s">
        <v>19630</v>
      </c>
      <c r="E9361" s="89">
        <v>656080</v>
      </c>
      <c r="F9361" s="89">
        <v>703833</v>
      </c>
      <c r="G9361" s="89">
        <v>3</v>
      </c>
      <c r="H9361" t="s">
        <v>19630</v>
      </c>
      <c r="I9361" s="89"/>
    </row>
    <row r="9362">
      <c r="A9362" t="s">
        <v>11716</v>
      </c>
      <c r="B9362" t="s">
        <v>19477</v>
      </c>
      <c r="C9362" t="s">
        <v>19521</v>
      </c>
      <c r="D9362" t="s">
        <v>19630</v>
      </c>
      <c r="E9362" s="89">
        <v>2815042433.817722</v>
      </c>
      <c r="F9362" s="89">
        <v>703833</v>
      </c>
      <c r="G9362" s="89">
        <v>3</v>
      </c>
      <c r="H9362" t="s">
        <v>19630</v>
      </c>
      <c r="I9362" s="89"/>
    </row>
    <row r="9363">
      <c r="A9363" t="s">
        <v>11717</v>
      </c>
      <c r="B9363" t="s">
        <v>19478</v>
      </c>
      <c r="C9363" t="s">
        <v>19521</v>
      </c>
      <c r="D9363" t="s">
        <v>19630</v>
      </c>
      <c r="E9363" s="89">
        <v>0.9321529396888182</v>
      </c>
      <c r="F9363" s="89">
        <v>703833</v>
      </c>
      <c r="G9363" s="89">
        <v>3</v>
      </c>
      <c r="H9363" t="s">
        <v>19630</v>
      </c>
      <c r="I9363" s="89"/>
    </row>
    <row r="9364">
      <c r="A9364" t="s">
        <v>11718</v>
      </c>
      <c r="B9364" t="s">
        <v>19479</v>
      </c>
      <c r="C9364" t="s">
        <v>19521</v>
      </c>
      <c r="D9364" t="s">
        <v>19630</v>
      </c>
      <c r="E9364" s="89">
        <v>3999.588586806419</v>
      </c>
      <c r="F9364" s="89">
        <v>703833</v>
      </c>
      <c r="G9364" s="89">
        <v>3</v>
      </c>
      <c r="H9364" t="s">
        <v>19630</v>
      </c>
      <c r="I9364" s="89"/>
    </row>
    <row r="9365">
      <c r="A9365" t="s">
        <v>11719</v>
      </c>
      <c r="B9365" t="s">
        <v>19476</v>
      </c>
      <c r="C9365" t="s">
        <v>19511</v>
      </c>
      <c r="D9365" t="s">
        <v>19630</v>
      </c>
      <c r="E9365" s="89">
        <v>139598</v>
      </c>
      <c r="F9365" s="89">
        <v>703833</v>
      </c>
      <c r="G9365" s="89">
        <v>3</v>
      </c>
      <c r="H9365" t="s">
        <v>19630</v>
      </c>
      <c r="I9365" s="89"/>
    </row>
    <row r="9366">
      <c r="A9366" t="s">
        <v>11720</v>
      </c>
      <c r="B9366" t="s">
        <v>19477</v>
      </c>
      <c r="C9366" t="s">
        <v>19511</v>
      </c>
      <c r="D9366" t="s">
        <v>19630</v>
      </c>
      <c r="E9366" s="89">
        <v>5298000341.804688</v>
      </c>
      <c r="F9366" s="89">
        <v>703833</v>
      </c>
      <c r="G9366" s="89">
        <v>3</v>
      </c>
      <c r="H9366" t="s">
        <v>19630</v>
      </c>
      <c r="I9366" s="89"/>
    </row>
    <row r="9367">
      <c r="A9367" t="s">
        <v>11721</v>
      </c>
      <c r="B9367" t="s">
        <v>19478</v>
      </c>
      <c r="C9367" t="s">
        <v>19511</v>
      </c>
      <c r="D9367" t="s">
        <v>19630</v>
      </c>
      <c r="E9367" s="89">
        <v>0.1983396629598214</v>
      </c>
      <c r="F9367" s="89">
        <v>703833</v>
      </c>
      <c r="G9367" s="89">
        <v>3</v>
      </c>
      <c r="H9367" t="s">
        <v>19630</v>
      </c>
      <c r="I9367" s="89"/>
    </row>
    <row r="9368">
      <c r="A9368" t="s">
        <v>11722</v>
      </c>
      <c r="B9368" t="s">
        <v>19479</v>
      </c>
      <c r="C9368" t="s">
        <v>19511</v>
      </c>
      <c r="D9368" t="s">
        <v>19630</v>
      </c>
      <c r="E9368" s="89">
        <v>7527.354275523721</v>
      </c>
      <c r="F9368" s="89">
        <v>703833</v>
      </c>
      <c r="G9368" s="89">
        <v>3</v>
      </c>
      <c r="H9368" t="s">
        <v>19630</v>
      </c>
      <c r="I9368" s="89"/>
    </row>
    <row r="9369">
      <c r="A9369" t="s">
        <v>11723</v>
      </c>
      <c r="B9369" t="s">
        <v>19483</v>
      </c>
      <c r="C9369" t="s">
        <v>19511</v>
      </c>
      <c r="D9369" t="s">
        <v>19614</v>
      </c>
      <c r="E9369" s="89">
        <v>0.06810089467092283</v>
      </c>
      <c r="F9369" s="89">
        <v>703833</v>
      </c>
      <c r="G9369" s="89">
        <v>3</v>
      </c>
      <c r="H9369" t="s">
        <v>19629</v>
      </c>
      <c r="I9369" s="89"/>
    </row>
    <row r="9370">
      <c r="A9370" t="s">
        <v>11724</v>
      </c>
      <c r="B9370" t="s">
        <v>19483</v>
      </c>
      <c r="C9370" t="s">
        <v>19511</v>
      </c>
      <c r="D9370" t="s">
        <v>19615</v>
      </c>
      <c r="E9370" s="89">
        <v>0.06830713113831771</v>
      </c>
      <c r="F9370" s="89">
        <v>703833</v>
      </c>
      <c r="G9370" s="89">
        <v>3</v>
      </c>
      <c r="H9370" t="s">
        <v>19629</v>
      </c>
      <c r="I9370" s="89"/>
    </row>
    <row r="9371">
      <c r="A9371" t="s">
        <v>11725</v>
      </c>
      <c r="B9371" t="s">
        <v>19483</v>
      </c>
      <c r="C9371" t="s">
        <v>19511</v>
      </c>
      <c r="D9371" t="s">
        <v>19616</v>
      </c>
      <c r="E9371" s="89">
        <v>0.06810089467092283</v>
      </c>
      <c r="F9371" s="89">
        <v>703833</v>
      </c>
      <c r="G9371" s="89">
        <v>3</v>
      </c>
      <c r="H9371" t="s">
        <v>19629</v>
      </c>
      <c r="I9371" s="89"/>
    </row>
    <row r="9372">
      <c r="A9372" t="s">
        <v>11726</v>
      </c>
      <c r="B9372" t="s">
        <v>19483</v>
      </c>
      <c r="C9372" t="s">
        <v>19511</v>
      </c>
      <c r="D9372" t="s">
        <v>19617</v>
      </c>
      <c r="E9372" s="89">
        <v>0.06827682213915778</v>
      </c>
      <c r="F9372" s="89">
        <v>703833</v>
      </c>
      <c r="G9372" s="89">
        <v>3</v>
      </c>
      <c r="H9372" t="s">
        <v>19629</v>
      </c>
      <c r="I9372" s="89"/>
    </row>
    <row r="9373">
      <c r="A9373" t="s">
        <v>11727</v>
      </c>
      <c r="B9373" t="s">
        <v>19483</v>
      </c>
      <c r="C9373" t="s">
        <v>19511</v>
      </c>
      <c r="D9373" t="s">
        <v>19618</v>
      </c>
      <c r="E9373" s="89">
        <v>0.06205621750878848</v>
      </c>
      <c r="F9373" s="89">
        <v>703833</v>
      </c>
      <c r="G9373" s="89">
        <v>3</v>
      </c>
      <c r="H9373" t="s">
        <v>19629</v>
      </c>
      <c r="I9373" s="89"/>
    </row>
    <row r="9374">
      <c r="A9374" t="s">
        <v>11728</v>
      </c>
      <c r="B9374" t="s">
        <v>19483</v>
      </c>
      <c r="C9374" t="s">
        <v>19511</v>
      </c>
      <c r="D9374" t="s">
        <v>19619</v>
      </c>
      <c r="E9374" s="89">
        <v>0.06155162959083169</v>
      </c>
      <c r="F9374" s="89">
        <v>703833</v>
      </c>
      <c r="G9374" s="89">
        <v>3</v>
      </c>
      <c r="H9374" t="s">
        <v>19629</v>
      </c>
      <c r="I9374" s="89"/>
    </row>
    <row r="9375">
      <c r="A9375" t="s">
        <v>11729</v>
      </c>
      <c r="B9375" t="s">
        <v>19483</v>
      </c>
      <c r="C9375" t="s">
        <v>19511</v>
      </c>
      <c r="D9375" t="s">
        <v>19620</v>
      </c>
      <c r="E9375" s="89">
        <v>0.05928299386843999</v>
      </c>
      <c r="F9375" s="89">
        <v>703833</v>
      </c>
      <c r="G9375" s="89">
        <v>3</v>
      </c>
      <c r="H9375" t="s">
        <v>19629</v>
      </c>
      <c r="I9375" s="89"/>
    </row>
    <row r="9376">
      <c r="A9376" t="s">
        <v>11730</v>
      </c>
      <c r="B9376" t="s">
        <v>19483</v>
      </c>
      <c r="C9376" t="s">
        <v>19511</v>
      </c>
      <c r="D9376" t="s">
        <v>19621</v>
      </c>
      <c r="E9376" s="89">
        <v>0.03768201237220397</v>
      </c>
      <c r="F9376" s="89">
        <v>703833</v>
      </c>
      <c r="G9376" s="89">
        <v>3</v>
      </c>
      <c r="H9376" t="s">
        <v>19629</v>
      </c>
      <c r="I9376" s="89"/>
    </row>
    <row r="9377">
      <c r="A9377" t="s">
        <v>11731</v>
      </c>
      <c r="B9377" t="s">
        <v>19483</v>
      </c>
      <c r="C9377" t="s">
        <v>19511</v>
      </c>
      <c r="D9377" t="s">
        <v>19622</v>
      </c>
      <c r="E9377" s="89">
        <v>0.06207963280511647</v>
      </c>
      <c r="F9377" s="89">
        <v>703833</v>
      </c>
      <c r="G9377" s="89">
        <v>3</v>
      </c>
      <c r="H9377" t="s">
        <v>19629</v>
      </c>
      <c r="I9377" s="89"/>
    </row>
    <row r="9378">
      <c r="A9378" t="s">
        <v>11732</v>
      </c>
      <c r="B9378" t="s">
        <v>19483</v>
      </c>
      <c r="C9378" t="s">
        <v>19511</v>
      </c>
      <c r="D9378" t="s">
        <v>19623</v>
      </c>
      <c r="E9378" s="89">
        <v>0.0707346907310753</v>
      </c>
      <c r="F9378" s="89">
        <v>703833</v>
      </c>
      <c r="G9378" s="89">
        <v>3</v>
      </c>
      <c r="H9378" t="s">
        <v>19629</v>
      </c>
      <c r="I9378" s="89"/>
    </row>
    <row r="9379">
      <c r="A9379" t="s">
        <v>11733</v>
      </c>
      <c r="B9379" t="s">
        <v>19483</v>
      </c>
      <c r="C9379" t="s">
        <v>19511</v>
      </c>
      <c r="D9379" t="s">
        <v>19624</v>
      </c>
      <c r="E9379" s="89">
        <v>0.1523546725284779</v>
      </c>
      <c r="F9379" s="89">
        <v>703833</v>
      </c>
      <c r="G9379" s="89">
        <v>3</v>
      </c>
      <c r="H9379" t="s">
        <v>19629</v>
      </c>
      <c r="I9379" s="89"/>
    </row>
    <row r="9380">
      <c r="A9380" t="s">
        <v>11734</v>
      </c>
      <c r="B9380" t="s">
        <v>19476</v>
      </c>
      <c r="C9380" t="s">
        <v>19512</v>
      </c>
      <c r="D9380" t="s">
        <v>19630</v>
      </c>
      <c r="E9380" s="89">
        <v>71163</v>
      </c>
      <c r="F9380" s="89">
        <v>703833</v>
      </c>
      <c r="G9380" s="89">
        <v>3</v>
      </c>
      <c r="H9380" t="s">
        <v>19630</v>
      </c>
      <c r="I9380" s="89"/>
    </row>
    <row r="9381">
      <c r="A9381" t="s">
        <v>11735</v>
      </c>
      <c r="B9381" t="s">
        <v>19477</v>
      </c>
      <c r="C9381" t="s">
        <v>19512</v>
      </c>
      <c r="D9381" t="s">
        <v>19630</v>
      </c>
      <c r="E9381" s="89">
        <v>11779914699.375</v>
      </c>
      <c r="F9381" s="89">
        <v>703833</v>
      </c>
      <c r="G9381" s="89">
        <v>3</v>
      </c>
      <c r="H9381" t="s">
        <v>19630</v>
      </c>
      <c r="I9381" s="89"/>
    </row>
    <row r="9382">
      <c r="A9382" t="s">
        <v>11736</v>
      </c>
      <c r="B9382" t="s">
        <v>19478</v>
      </c>
      <c r="C9382" t="s">
        <v>19512</v>
      </c>
      <c r="D9382" t="s">
        <v>19630</v>
      </c>
      <c r="E9382" s="89">
        <v>0.1011077911947863</v>
      </c>
      <c r="F9382" s="89">
        <v>703833</v>
      </c>
      <c r="G9382" s="89">
        <v>3</v>
      </c>
      <c r="H9382" t="s">
        <v>19630</v>
      </c>
      <c r="I9382" s="89"/>
    </row>
    <row r="9383">
      <c r="A9383" t="s">
        <v>11737</v>
      </c>
      <c r="B9383" t="s">
        <v>19479</v>
      </c>
      <c r="C9383" t="s">
        <v>19512</v>
      </c>
      <c r="D9383" t="s">
        <v>19630</v>
      </c>
      <c r="E9383" s="89">
        <v>16736.80361587905</v>
      </c>
      <c r="F9383" s="89">
        <v>703833</v>
      </c>
      <c r="G9383" s="89">
        <v>3</v>
      </c>
      <c r="H9383" t="s">
        <v>19630</v>
      </c>
      <c r="I9383" s="89"/>
    </row>
    <row r="9384">
      <c r="A9384" t="s">
        <v>11738</v>
      </c>
      <c r="B9384" t="s">
        <v>19483</v>
      </c>
      <c r="C9384" t="s">
        <v>19512</v>
      </c>
      <c r="D9384" t="s">
        <v>19614</v>
      </c>
      <c r="E9384" s="89">
        <v>0.2940840966755247</v>
      </c>
      <c r="F9384" s="89">
        <v>703833</v>
      </c>
      <c r="G9384" s="89">
        <v>3</v>
      </c>
      <c r="H9384" t="s">
        <v>19629</v>
      </c>
      <c r="I9384" s="89"/>
    </row>
    <row r="9385">
      <c r="A9385" t="s">
        <v>11739</v>
      </c>
      <c r="B9385" t="s">
        <v>19483</v>
      </c>
      <c r="C9385" t="s">
        <v>19512</v>
      </c>
      <c r="D9385" t="s">
        <v>19615</v>
      </c>
      <c r="E9385" s="89">
        <v>0.2952289377335289</v>
      </c>
      <c r="F9385" s="89">
        <v>703833</v>
      </c>
      <c r="G9385" s="89">
        <v>3</v>
      </c>
      <c r="H9385" t="s">
        <v>19629</v>
      </c>
      <c r="I9385" s="89"/>
    </row>
    <row r="9386">
      <c r="A9386" t="s">
        <v>11740</v>
      </c>
      <c r="B9386" t="s">
        <v>19483</v>
      </c>
      <c r="C9386" t="s">
        <v>19512</v>
      </c>
      <c r="D9386" t="s">
        <v>19616</v>
      </c>
      <c r="E9386" s="89">
        <v>0.2940840966755247</v>
      </c>
      <c r="F9386" s="89">
        <v>703833</v>
      </c>
      <c r="G9386" s="89">
        <v>3</v>
      </c>
      <c r="H9386" t="s">
        <v>19629</v>
      </c>
      <c r="I9386" s="89"/>
    </row>
    <row r="9387">
      <c r="A9387" t="s">
        <v>11741</v>
      </c>
      <c r="B9387" t="s">
        <v>19483</v>
      </c>
      <c r="C9387" t="s">
        <v>19512</v>
      </c>
      <c r="D9387" t="s">
        <v>19617</v>
      </c>
      <c r="E9387" s="89">
        <v>0.2950081177583395</v>
      </c>
      <c r="F9387" s="89">
        <v>703833</v>
      </c>
      <c r="G9387" s="89">
        <v>3</v>
      </c>
      <c r="H9387" t="s">
        <v>19629</v>
      </c>
      <c r="I9387" s="89"/>
    </row>
    <row r="9388">
      <c r="A9388" t="s">
        <v>11742</v>
      </c>
      <c r="B9388" t="s">
        <v>19483</v>
      </c>
      <c r="C9388" t="s">
        <v>19512</v>
      </c>
      <c r="D9388" t="s">
        <v>19618</v>
      </c>
      <c r="E9388" s="89">
        <v>0.2087292286364854</v>
      </c>
      <c r="F9388" s="89">
        <v>703833</v>
      </c>
      <c r="G9388" s="89">
        <v>3</v>
      </c>
      <c r="H9388" t="s">
        <v>19629</v>
      </c>
      <c r="I9388" s="89"/>
    </row>
    <row r="9389">
      <c r="A9389" t="s">
        <v>11743</v>
      </c>
      <c r="B9389" t="s">
        <v>19483</v>
      </c>
      <c r="C9389" t="s">
        <v>19512</v>
      </c>
      <c r="D9389" t="s">
        <v>19619</v>
      </c>
      <c r="E9389" s="89">
        <v>0.2039172103913532</v>
      </c>
      <c r="F9389" s="89">
        <v>703833</v>
      </c>
      <c r="G9389" s="89">
        <v>3</v>
      </c>
      <c r="H9389" t="s">
        <v>19629</v>
      </c>
      <c r="I9389" s="89"/>
    </row>
    <row r="9390">
      <c r="A9390" t="s">
        <v>11744</v>
      </c>
      <c r="B9390" t="s">
        <v>19483</v>
      </c>
      <c r="C9390" t="s">
        <v>19512</v>
      </c>
      <c r="D9390" t="s">
        <v>19620</v>
      </c>
      <c r="E9390" s="89">
        <v>0.1975503833254967</v>
      </c>
      <c r="F9390" s="89">
        <v>703833</v>
      </c>
      <c r="G9390" s="89">
        <v>3</v>
      </c>
      <c r="H9390" t="s">
        <v>19629</v>
      </c>
      <c r="I9390" s="89"/>
    </row>
    <row r="9391">
      <c r="A9391" t="s">
        <v>11745</v>
      </c>
      <c r="B9391" t="s">
        <v>19483</v>
      </c>
      <c r="C9391" t="s">
        <v>19512</v>
      </c>
      <c r="D9391" t="s">
        <v>19621</v>
      </c>
      <c r="E9391" s="89">
        <v>0.1605601238444009</v>
      </c>
      <c r="F9391" s="89">
        <v>703833</v>
      </c>
      <c r="G9391" s="89">
        <v>3</v>
      </c>
      <c r="H9391" t="s">
        <v>19629</v>
      </c>
      <c r="I9391" s="89"/>
    </row>
    <row r="9392">
      <c r="A9392" t="s">
        <v>11746</v>
      </c>
      <c r="B9392" t="s">
        <v>19483</v>
      </c>
      <c r="C9392" t="s">
        <v>19512</v>
      </c>
      <c r="D9392" t="s">
        <v>19622</v>
      </c>
      <c r="E9392" s="89">
        <v>0.2082533855392607</v>
      </c>
      <c r="F9392" s="89">
        <v>703833</v>
      </c>
      <c r="G9392" s="89">
        <v>3</v>
      </c>
      <c r="H9392" t="s">
        <v>19629</v>
      </c>
      <c r="I9392" s="89"/>
    </row>
    <row r="9393">
      <c r="A9393" t="s">
        <v>11747</v>
      </c>
      <c r="B9393" t="s">
        <v>19483</v>
      </c>
      <c r="C9393" t="s">
        <v>19512</v>
      </c>
      <c r="D9393" t="s">
        <v>19623</v>
      </c>
      <c r="E9393" s="89">
        <v>0.2880290170986737</v>
      </c>
      <c r="F9393" s="89">
        <v>703833</v>
      </c>
      <c r="G9393" s="89">
        <v>3</v>
      </c>
      <c r="H9393" t="s">
        <v>19629</v>
      </c>
      <c r="I9393" s="89"/>
    </row>
    <row r="9394">
      <c r="A9394" t="s">
        <v>11748</v>
      </c>
      <c r="B9394" t="s">
        <v>19483</v>
      </c>
      <c r="C9394" t="s">
        <v>19512</v>
      </c>
      <c r="D9394" t="s">
        <v>19624</v>
      </c>
      <c r="E9394" s="89">
        <v>0.6519939901813044</v>
      </c>
      <c r="F9394" s="89">
        <v>703833</v>
      </c>
      <c r="G9394" s="89">
        <v>3</v>
      </c>
      <c r="H9394" t="s">
        <v>19629</v>
      </c>
      <c r="I9394" s="89"/>
    </row>
    <row r="9395">
      <c r="A9395" t="s">
        <v>11749</v>
      </c>
      <c r="B9395" t="s">
        <v>19476</v>
      </c>
      <c r="C9395" t="s">
        <v>19513</v>
      </c>
      <c r="D9395" t="s">
        <v>19630</v>
      </c>
      <c r="E9395" s="89">
        <v>6854</v>
      </c>
      <c r="F9395" s="89">
        <v>703833</v>
      </c>
      <c r="G9395" s="89">
        <v>3</v>
      </c>
      <c r="H9395" t="s">
        <v>19630</v>
      </c>
      <c r="I9395" s="89"/>
    </row>
    <row r="9396">
      <c r="A9396" t="s">
        <v>11750</v>
      </c>
      <c r="B9396" t="s">
        <v>19477</v>
      </c>
      <c r="C9396" t="s">
        <v>19513</v>
      </c>
      <c r="D9396" t="s">
        <v>19630</v>
      </c>
      <c r="E9396" s="89">
        <v>180750000</v>
      </c>
      <c r="F9396" s="89">
        <v>703833</v>
      </c>
      <c r="G9396" s="89">
        <v>3</v>
      </c>
      <c r="H9396" t="s">
        <v>19630</v>
      </c>
      <c r="I9396" s="89"/>
    </row>
    <row r="9397">
      <c r="A9397" t="s">
        <v>11751</v>
      </c>
      <c r="B9397" t="s">
        <v>19478</v>
      </c>
      <c r="C9397" t="s">
        <v>19513</v>
      </c>
      <c r="D9397" t="s">
        <v>19630</v>
      </c>
      <c r="E9397" s="89">
        <v>0.009738105488091635</v>
      </c>
      <c r="F9397" s="89">
        <v>703833</v>
      </c>
      <c r="G9397" s="89">
        <v>3</v>
      </c>
      <c r="H9397" t="s">
        <v>19630</v>
      </c>
      <c r="I9397" s="89"/>
    </row>
    <row r="9398">
      <c r="A9398" t="s">
        <v>11752</v>
      </c>
      <c r="B9398" t="s">
        <v>19479</v>
      </c>
      <c r="C9398" t="s">
        <v>19513</v>
      </c>
      <c r="D9398" t="s">
        <v>19630</v>
      </c>
      <c r="E9398" s="89">
        <v>256.8080780526062</v>
      </c>
      <c r="F9398" s="89">
        <v>703833</v>
      </c>
      <c r="G9398" s="89">
        <v>3</v>
      </c>
      <c r="H9398" t="s">
        <v>19630</v>
      </c>
      <c r="I9398" s="89"/>
    </row>
    <row r="9399">
      <c r="A9399" t="s">
        <v>11753</v>
      </c>
      <c r="B9399" t="s">
        <v>19483</v>
      </c>
      <c r="C9399" t="s">
        <v>19513</v>
      </c>
      <c r="D9399" t="s">
        <v>19614</v>
      </c>
      <c r="E9399" s="89">
        <v>0.05129816655953979</v>
      </c>
      <c r="F9399" s="89">
        <v>703833</v>
      </c>
      <c r="G9399" s="89">
        <v>3</v>
      </c>
      <c r="H9399" t="s">
        <v>19629</v>
      </c>
      <c r="I9399" s="89"/>
    </row>
    <row r="9400">
      <c r="A9400" t="s">
        <v>11754</v>
      </c>
      <c r="B9400" t="s">
        <v>19483</v>
      </c>
      <c r="C9400" t="s">
        <v>19513</v>
      </c>
      <c r="D9400" t="s">
        <v>19615</v>
      </c>
      <c r="E9400" s="89">
        <v>0.05129816655953979</v>
      </c>
      <c r="F9400" s="89">
        <v>703833</v>
      </c>
      <c r="G9400" s="89">
        <v>3</v>
      </c>
      <c r="H9400" t="s">
        <v>19629</v>
      </c>
      <c r="I9400" s="89"/>
    </row>
    <row r="9401">
      <c r="A9401" t="s">
        <v>11755</v>
      </c>
      <c r="B9401" t="s">
        <v>19483</v>
      </c>
      <c r="C9401" t="s">
        <v>19513</v>
      </c>
      <c r="D9401" t="s">
        <v>19616</v>
      </c>
      <c r="E9401" s="89">
        <v>0.05129816655953979</v>
      </c>
      <c r="F9401" s="89">
        <v>703833</v>
      </c>
      <c r="G9401" s="89">
        <v>3</v>
      </c>
      <c r="H9401" t="s">
        <v>19629</v>
      </c>
      <c r="I9401" s="89"/>
    </row>
    <row r="9402">
      <c r="A9402" t="s">
        <v>11756</v>
      </c>
      <c r="B9402" t="s">
        <v>19483</v>
      </c>
      <c r="C9402" t="s">
        <v>19513</v>
      </c>
      <c r="D9402" t="s">
        <v>19617</v>
      </c>
      <c r="E9402" s="89">
        <v>0.05129816655953979</v>
      </c>
      <c r="F9402" s="89">
        <v>703833</v>
      </c>
      <c r="G9402" s="89">
        <v>3</v>
      </c>
      <c r="H9402" t="s">
        <v>19629</v>
      </c>
      <c r="I9402" s="89"/>
    </row>
    <row r="9403">
      <c r="A9403" t="s">
        <v>11757</v>
      </c>
      <c r="B9403" t="s">
        <v>19483</v>
      </c>
      <c r="C9403" t="s">
        <v>19513</v>
      </c>
      <c r="D9403" t="s">
        <v>19618</v>
      </c>
      <c r="E9403" s="89">
        <v>0.04755063406742725</v>
      </c>
      <c r="F9403" s="89">
        <v>703833</v>
      </c>
      <c r="G9403" s="89">
        <v>3</v>
      </c>
      <c r="H9403" t="s">
        <v>19629</v>
      </c>
      <c r="I9403" s="89"/>
    </row>
    <row r="9404">
      <c r="A9404" t="s">
        <v>11758</v>
      </c>
      <c r="B9404" t="s">
        <v>19483</v>
      </c>
      <c r="C9404" t="s">
        <v>19513</v>
      </c>
      <c r="D9404" t="s">
        <v>19619</v>
      </c>
      <c r="E9404" s="89">
        <v>0.04376168761172434</v>
      </c>
      <c r="F9404" s="89">
        <v>703833</v>
      </c>
      <c r="G9404" s="89">
        <v>3</v>
      </c>
      <c r="H9404" t="s">
        <v>19629</v>
      </c>
      <c r="I9404" s="89"/>
    </row>
    <row r="9405">
      <c r="A9405" t="s">
        <v>11759</v>
      </c>
      <c r="B9405" t="s">
        <v>19483</v>
      </c>
      <c r="C9405" t="s">
        <v>19513</v>
      </c>
      <c r="D9405" t="s">
        <v>19620</v>
      </c>
      <c r="E9405" s="89">
        <v>0.04302426769626496</v>
      </c>
      <c r="F9405" s="89">
        <v>703833</v>
      </c>
      <c r="G9405" s="89">
        <v>3</v>
      </c>
      <c r="H9405" t="s">
        <v>19629</v>
      </c>
      <c r="I9405" s="89"/>
    </row>
    <row r="9406">
      <c r="A9406" t="s">
        <v>11760</v>
      </c>
      <c r="B9406" t="s">
        <v>19483</v>
      </c>
      <c r="C9406" t="s">
        <v>19513</v>
      </c>
      <c r="D9406" t="s">
        <v>19621</v>
      </c>
      <c r="E9406" s="89">
        <v>0.01679269398337708</v>
      </c>
      <c r="F9406" s="89">
        <v>703833</v>
      </c>
      <c r="G9406" s="89">
        <v>3</v>
      </c>
      <c r="H9406" t="s">
        <v>19629</v>
      </c>
      <c r="I9406" s="89"/>
    </row>
    <row r="9407">
      <c r="A9407" t="s">
        <v>11761</v>
      </c>
      <c r="B9407" t="s">
        <v>19483</v>
      </c>
      <c r="C9407" t="s">
        <v>19513</v>
      </c>
      <c r="D9407" t="s">
        <v>19622</v>
      </c>
      <c r="E9407" s="89">
        <v>0.05102695577083086</v>
      </c>
      <c r="F9407" s="89">
        <v>703833</v>
      </c>
      <c r="G9407" s="89">
        <v>3</v>
      </c>
      <c r="H9407" t="s">
        <v>19629</v>
      </c>
      <c r="I9407" s="89"/>
    </row>
    <row r="9408">
      <c r="A9408" t="s">
        <v>11762</v>
      </c>
      <c r="B9408" t="s">
        <v>19483</v>
      </c>
      <c r="C9408" t="s">
        <v>19513</v>
      </c>
      <c r="D9408" t="s">
        <v>19623</v>
      </c>
      <c r="E9408" s="89">
        <v>0.04378736244021778</v>
      </c>
      <c r="F9408" s="89">
        <v>703833</v>
      </c>
      <c r="G9408" s="89">
        <v>3</v>
      </c>
      <c r="H9408" t="s">
        <v>19629</v>
      </c>
      <c r="I9408" s="89"/>
    </row>
    <row r="9409">
      <c r="A9409" t="s">
        <v>11763</v>
      </c>
      <c r="B9409" t="s">
        <v>19483</v>
      </c>
      <c r="C9409" t="s">
        <v>19513</v>
      </c>
      <c r="D9409" t="s">
        <v>19624</v>
      </c>
      <c r="E9409" s="89">
        <v>0.1025866539727368</v>
      </c>
      <c r="F9409" s="89">
        <v>703833</v>
      </c>
      <c r="G9409" s="89">
        <v>3</v>
      </c>
      <c r="H9409" t="s">
        <v>19629</v>
      </c>
      <c r="I9409" s="89"/>
    </row>
    <row r="9410">
      <c r="A9410" t="s">
        <v>11764</v>
      </c>
      <c r="B9410" t="s">
        <v>19476</v>
      </c>
      <c r="C9410" t="s">
        <v>19514</v>
      </c>
      <c r="D9410" t="s">
        <v>19630</v>
      </c>
      <c r="E9410" s="89">
        <v>2810</v>
      </c>
      <c r="F9410" s="89">
        <v>703833</v>
      </c>
      <c r="G9410" s="89">
        <v>3</v>
      </c>
      <c r="H9410" t="s">
        <v>19630</v>
      </c>
      <c r="I9410" s="89"/>
    </row>
    <row r="9411">
      <c r="A9411" t="s">
        <v>11765</v>
      </c>
      <c r="B9411" t="s">
        <v>19477</v>
      </c>
      <c r="C9411" t="s">
        <v>19514</v>
      </c>
      <c r="D9411" t="s">
        <v>19630</v>
      </c>
      <c r="E9411" s="89">
        <v>93666669.59375</v>
      </c>
      <c r="F9411" s="89">
        <v>703833</v>
      </c>
      <c r="G9411" s="89">
        <v>3</v>
      </c>
      <c r="H9411" t="s">
        <v>19630</v>
      </c>
      <c r="I9411" s="89"/>
    </row>
    <row r="9412">
      <c r="A9412" t="s">
        <v>11766</v>
      </c>
      <c r="B9412" t="s">
        <v>19478</v>
      </c>
      <c r="C9412" t="s">
        <v>19514</v>
      </c>
      <c r="D9412" t="s">
        <v>19630</v>
      </c>
      <c r="E9412" s="89">
        <v>0.003992424339296395</v>
      </c>
      <c r="F9412" s="89">
        <v>703833</v>
      </c>
      <c r="G9412" s="89">
        <v>3</v>
      </c>
      <c r="H9412" t="s">
        <v>19630</v>
      </c>
      <c r="I9412" s="89"/>
    </row>
    <row r="9413">
      <c r="A9413" t="s">
        <v>11767</v>
      </c>
      <c r="B9413" t="s">
        <v>19479</v>
      </c>
      <c r="C9413" t="s">
        <v>19514</v>
      </c>
      <c r="D9413" t="s">
        <v>19630</v>
      </c>
      <c r="E9413" s="89">
        <v>133.0808154686552</v>
      </c>
      <c r="F9413" s="89">
        <v>703833</v>
      </c>
      <c r="G9413" s="89">
        <v>3</v>
      </c>
      <c r="H9413" t="s">
        <v>19630</v>
      </c>
      <c r="I9413" s="89"/>
    </row>
    <row r="9414">
      <c r="A9414" t="s">
        <v>11768</v>
      </c>
      <c r="B9414" t="s">
        <v>19483</v>
      </c>
      <c r="C9414" t="s">
        <v>19514</v>
      </c>
      <c r="D9414" t="s">
        <v>19614</v>
      </c>
      <c r="E9414" s="89">
        <v>0.06736218329249501</v>
      </c>
      <c r="F9414" s="89">
        <v>703833</v>
      </c>
      <c r="G9414" s="89">
        <v>3</v>
      </c>
      <c r="H9414" t="s">
        <v>19629</v>
      </c>
      <c r="I9414" s="89"/>
    </row>
    <row r="9415">
      <c r="A9415" t="s">
        <v>11769</v>
      </c>
      <c r="B9415" t="s">
        <v>19483</v>
      </c>
      <c r="C9415" t="s">
        <v>19514</v>
      </c>
      <c r="D9415" t="s">
        <v>19615</v>
      </c>
      <c r="E9415" s="89">
        <v>0.06736218329249501</v>
      </c>
      <c r="F9415" s="89">
        <v>703833</v>
      </c>
      <c r="G9415" s="89">
        <v>3</v>
      </c>
      <c r="H9415" t="s">
        <v>19629</v>
      </c>
      <c r="I9415" s="89"/>
    </row>
    <row r="9416">
      <c r="A9416" t="s">
        <v>11770</v>
      </c>
      <c r="B9416" t="s">
        <v>19483</v>
      </c>
      <c r="C9416" t="s">
        <v>19514</v>
      </c>
      <c r="D9416" t="s">
        <v>19616</v>
      </c>
      <c r="E9416" s="89">
        <v>0.06736218329249501</v>
      </c>
      <c r="F9416" s="89">
        <v>703833</v>
      </c>
      <c r="G9416" s="89">
        <v>3</v>
      </c>
      <c r="H9416" t="s">
        <v>19629</v>
      </c>
      <c r="I9416" s="89"/>
    </row>
    <row r="9417">
      <c r="A9417" t="s">
        <v>11771</v>
      </c>
      <c r="B9417" t="s">
        <v>19483</v>
      </c>
      <c r="C9417" t="s">
        <v>19514</v>
      </c>
      <c r="D9417" t="s">
        <v>19617</v>
      </c>
      <c r="E9417" s="89">
        <v>0.06736218329249501</v>
      </c>
      <c r="F9417" s="89">
        <v>703833</v>
      </c>
      <c r="G9417" s="89">
        <v>3</v>
      </c>
      <c r="H9417" t="s">
        <v>19629</v>
      </c>
      <c r="I9417" s="89"/>
    </row>
    <row r="9418">
      <c r="A9418" t="s">
        <v>11772</v>
      </c>
      <c r="B9418" t="s">
        <v>19483</v>
      </c>
      <c r="C9418" t="s">
        <v>19514</v>
      </c>
      <c r="D9418" t="s">
        <v>19618</v>
      </c>
      <c r="E9418" s="89">
        <v>0.05917403171310829</v>
      </c>
      <c r="F9418" s="89">
        <v>703833</v>
      </c>
      <c r="G9418" s="89">
        <v>3</v>
      </c>
      <c r="H9418" t="s">
        <v>19629</v>
      </c>
      <c r="I9418" s="89"/>
    </row>
    <row r="9419">
      <c r="A9419" t="s">
        <v>11773</v>
      </c>
      <c r="B9419" t="s">
        <v>19483</v>
      </c>
      <c r="C9419" t="s">
        <v>19514</v>
      </c>
      <c r="D9419" t="s">
        <v>19619</v>
      </c>
      <c r="E9419" s="89">
        <v>0.05931332675568336</v>
      </c>
      <c r="F9419" s="89">
        <v>703833</v>
      </c>
      <c r="G9419" s="89">
        <v>3</v>
      </c>
      <c r="H9419" t="s">
        <v>19629</v>
      </c>
      <c r="I9419" s="89"/>
    </row>
    <row r="9420">
      <c r="A9420" t="s">
        <v>11774</v>
      </c>
      <c r="B9420" t="s">
        <v>19483</v>
      </c>
      <c r="C9420" t="s">
        <v>19514</v>
      </c>
      <c r="D9420" t="s">
        <v>19620</v>
      </c>
      <c r="E9420" s="89">
        <v>0.05647234932626968</v>
      </c>
      <c r="F9420" s="89">
        <v>703833</v>
      </c>
      <c r="G9420" s="89">
        <v>3</v>
      </c>
      <c r="H9420" t="s">
        <v>19629</v>
      </c>
      <c r="I9420" s="89"/>
    </row>
    <row r="9421">
      <c r="A9421" t="s">
        <v>11775</v>
      </c>
      <c r="B9421" t="s">
        <v>19483</v>
      </c>
      <c r="C9421" t="s">
        <v>19514</v>
      </c>
      <c r="D9421" t="s">
        <v>19621</v>
      </c>
      <c r="E9421" s="89">
        <v>0.03678659943165192</v>
      </c>
      <c r="F9421" s="89">
        <v>703833</v>
      </c>
      <c r="G9421" s="89">
        <v>3</v>
      </c>
      <c r="H9421" t="s">
        <v>19629</v>
      </c>
      <c r="I9421" s="89"/>
    </row>
    <row r="9422">
      <c r="A9422" t="s">
        <v>11776</v>
      </c>
      <c r="B9422" t="s">
        <v>19483</v>
      </c>
      <c r="C9422" t="s">
        <v>19514</v>
      </c>
      <c r="D9422" t="s">
        <v>19622</v>
      </c>
      <c r="E9422" s="89">
        <v>0.06276552759476919</v>
      </c>
      <c r="F9422" s="89">
        <v>703833</v>
      </c>
      <c r="G9422" s="89">
        <v>3</v>
      </c>
      <c r="H9422" t="s">
        <v>19629</v>
      </c>
      <c r="I9422" s="89"/>
    </row>
    <row r="9423">
      <c r="A9423" t="s">
        <v>11777</v>
      </c>
      <c r="B9423" t="s">
        <v>19483</v>
      </c>
      <c r="C9423" t="s">
        <v>19514</v>
      </c>
      <c r="D9423" t="s">
        <v>19623</v>
      </c>
      <c r="E9423" s="89">
        <v>0.06706247145653647</v>
      </c>
      <c r="F9423" s="89">
        <v>703833</v>
      </c>
      <c r="G9423" s="89">
        <v>3</v>
      </c>
      <c r="H9423" t="s">
        <v>19629</v>
      </c>
      <c r="I9423" s="89"/>
    </row>
    <row r="9424">
      <c r="A9424" t="s">
        <v>11778</v>
      </c>
      <c r="B9424" t="s">
        <v>19483</v>
      </c>
      <c r="C9424" t="s">
        <v>19514</v>
      </c>
      <c r="D9424" t="s">
        <v>19624</v>
      </c>
      <c r="E9424" s="89">
        <v>0.1368318543520738</v>
      </c>
      <c r="F9424" s="89">
        <v>703833</v>
      </c>
      <c r="G9424" s="89">
        <v>3</v>
      </c>
      <c r="H9424" t="s">
        <v>19629</v>
      </c>
      <c r="I9424" s="89"/>
    </row>
    <row r="9425">
      <c r="A9425" t="s">
        <v>11779</v>
      </c>
      <c r="B9425" t="s">
        <v>19476</v>
      </c>
      <c r="C9425" t="s">
        <v>19515</v>
      </c>
      <c r="D9425" t="s">
        <v>19630</v>
      </c>
      <c r="E9425" s="89">
        <v>440337</v>
      </c>
      <c r="F9425" s="89">
        <v>703833</v>
      </c>
      <c r="G9425" s="89">
        <v>3</v>
      </c>
      <c r="H9425" t="s">
        <v>19630</v>
      </c>
      <c r="I9425" s="89"/>
    </row>
    <row r="9426">
      <c r="A9426" t="s">
        <v>11780</v>
      </c>
      <c r="B9426" t="s">
        <v>19477</v>
      </c>
      <c r="C9426" t="s">
        <v>19515</v>
      </c>
      <c r="D9426" t="s">
        <v>19630</v>
      </c>
      <c r="E9426" s="89">
        <v>6009279029.767085</v>
      </c>
      <c r="F9426" s="89">
        <v>703833</v>
      </c>
      <c r="G9426" s="89">
        <v>3</v>
      </c>
      <c r="H9426" t="s">
        <v>19630</v>
      </c>
      <c r="I9426" s="89"/>
    </row>
    <row r="9427">
      <c r="A9427" t="s">
        <v>11781</v>
      </c>
      <c r="B9427" t="s">
        <v>19478</v>
      </c>
      <c r="C9427" t="s">
        <v>19515</v>
      </c>
      <c r="D9427" t="s">
        <v>19630</v>
      </c>
      <c r="E9427" s="89">
        <v>0.6256271018835434</v>
      </c>
      <c r="F9427" s="89">
        <v>703833</v>
      </c>
      <c r="G9427" s="89">
        <v>3</v>
      </c>
      <c r="H9427" t="s">
        <v>19630</v>
      </c>
      <c r="I9427" s="89"/>
    </row>
    <row r="9428">
      <c r="A9428" t="s">
        <v>11782</v>
      </c>
      <c r="B9428" t="s">
        <v>19479</v>
      </c>
      <c r="C9428" t="s">
        <v>19515</v>
      </c>
      <c r="D9428" t="s">
        <v>19630</v>
      </c>
      <c r="E9428" s="89">
        <v>8537.933046286669</v>
      </c>
      <c r="F9428" s="89">
        <v>703833</v>
      </c>
      <c r="G9428" s="89">
        <v>3</v>
      </c>
      <c r="H9428" t="s">
        <v>19630</v>
      </c>
      <c r="I9428" s="89"/>
    </row>
    <row r="9429">
      <c r="A9429" t="s">
        <v>11783</v>
      </c>
      <c r="B9429" t="s">
        <v>19483</v>
      </c>
      <c r="C9429" t="s">
        <v>19515</v>
      </c>
      <c r="D9429" t="s">
        <v>19614</v>
      </c>
      <c r="E9429" s="89">
        <v>0.02401901585195075</v>
      </c>
      <c r="F9429" s="89">
        <v>703833</v>
      </c>
      <c r="G9429" s="89">
        <v>3</v>
      </c>
      <c r="H9429" t="s">
        <v>19629</v>
      </c>
      <c r="I9429" s="89"/>
    </row>
    <row r="9430">
      <c r="A9430" t="s">
        <v>11784</v>
      </c>
      <c r="B9430" t="s">
        <v>19483</v>
      </c>
      <c r="C9430" t="s">
        <v>19515</v>
      </c>
      <c r="D9430" t="s">
        <v>19615</v>
      </c>
      <c r="E9430" s="89">
        <v>0.02429427463474369</v>
      </c>
      <c r="F9430" s="89">
        <v>703833</v>
      </c>
      <c r="G9430" s="89">
        <v>3</v>
      </c>
      <c r="H9430" t="s">
        <v>19629</v>
      </c>
      <c r="I9430" s="89"/>
    </row>
    <row r="9431">
      <c r="A9431" t="s">
        <v>11785</v>
      </c>
      <c r="B9431" t="s">
        <v>19483</v>
      </c>
      <c r="C9431" t="s">
        <v>19515</v>
      </c>
      <c r="D9431" t="s">
        <v>19616</v>
      </c>
      <c r="E9431" s="89">
        <v>0.02401901585195075</v>
      </c>
      <c r="F9431" s="89">
        <v>703833</v>
      </c>
      <c r="G9431" s="89">
        <v>3</v>
      </c>
      <c r="H9431" t="s">
        <v>19629</v>
      </c>
      <c r="I9431" s="89"/>
    </row>
    <row r="9432">
      <c r="A9432" t="s">
        <v>11786</v>
      </c>
      <c r="B9432" t="s">
        <v>19483</v>
      </c>
      <c r="C9432" t="s">
        <v>19515</v>
      </c>
      <c r="D9432" t="s">
        <v>19617</v>
      </c>
      <c r="E9432" s="89">
        <v>0.02426544182409397</v>
      </c>
      <c r="F9432" s="89">
        <v>703833</v>
      </c>
      <c r="G9432" s="89">
        <v>3</v>
      </c>
      <c r="H9432" t="s">
        <v>19629</v>
      </c>
      <c r="I9432" s="89"/>
    </row>
    <row r="9433">
      <c r="A9433" t="s">
        <v>11787</v>
      </c>
      <c r="B9433" t="s">
        <v>19483</v>
      </c>
      <c r="C9433" t="s">
        <v>19515</v>
      </c>
      <c r="D9433" t="s">
        <v>19618</v>
      </c>
      <c r="E9433" s="89">
        <v>0.02285146155258616</v>
      </c>
      <c r="F9433" s="89">
        <v>703833</v>
      </c>
      <c r="G9433" s="89">
        <v>3</v>
      </c>
      <c r="H9433" t="s">
        <v>19629</v>
      </c>
      <c r="I9433" s="89"/>
    </row>
    <row r="9434">
      <c r="A9434" t="s">
        <v>11788</v>
      </c>
      <c r="B9434" t="s">
        <v>19483</v>
      </c>
      <c r="C9434" t="s">
        <v>19515</v>
      </c>
      <c r="D9434" t="s">
        <v>19619</v>
      </c>
      <c r="E9434" s="89">
        <v>0.02268589030703057</v>
      </c>
      <c r="F9434" s="89">
        <v>703833</v>
      </c>
      <c r="G9434" s="89">
        <v>3</v>
      </c>
      <c r="H9434" t="s">
        <v>19629</v>
      </c>
      <c r="I9434" s="89"/>
    </row>
    <row r="9435">
      <c r="A9435" t="s">
        <v>11789</v>
      </c>
      <c r="B9435" t="s">
        <v>19483</v>
      </c>
      <c r="C9435" t="s">
        <v>19515</v>
      </c>
      <c r="D9435" t="s">
        <v>19620</v>
      </c>
      <c r="E9435" s="89">
        <v>0.02186717278797704</v>
      </c>
      <c r="F9435" s="89">
        <v>703833</v>
      </c>
      <c r="G9435" s="89">
        <v>3</v>
      </c>
      <c r="H9435" t="s">
        <v>19629</v>
      </c>
      <c r="I9435" s="89"/>
    </row>
    <row r="9436">
      <c r="A9436" t="s">
        <v>11790</v>
      </c>
      <c r="B9436" t="s">
        <v>19483</v>
      </c>
      <c r="C9436" t="s">
        <v>19515</v>
      </c>
      <c r="D9436" t="s">
        <v>19621</v>
      </c>
      <c r="E9436" s="89">
        <v>0.01115102279582446</v>
      </c>
      <c r="F9436" s="89">
        <v>703833</v>
      </c>
      <c r="G9436" s="89">
        <v>3</v>
      </c>
      <c r="H9436" t="s">
        <v>19629</v>
      </c>
      <c r="I9436" s="89"/>
    </row>
    <row r="9437">
      <c r="A9437" t="s">
        <v>11791</v>
      </c>
      <c r="B9437" t="s">
        <v>19483</v>
      </c>
      <c r="C9437" t="s">
        <v>19515</v>
      </c>
      <c r="D9437" t="s">
        <v>19622</v>
      </c>
      <c r="E9437" s="89">
        <v>0.02259557157334488</v>
      </c>
      <c r="F9437" s="89">
        <v>703833</v>
      </c>
      <c r="G9437" s="89">
        <v>3</v>
      </c>
      <c r="H9437" t="s">
        <v>19629</v>
      </c>
      <c r="I9437" s="89"/>
    </row>
    <row r="9438">
      <c r="A9438" t="s">
        <v>11792</v>
      </c>
      <c r="B9438" t="s">
        <v>19483</v>
      </c>
      <c r="C9438" t="s">
        <v>19515</v>
      </c>
      <c r="D9438" t="s">
        <v>19623</v>
      </c>
      <c r="E9438" s="89">
        <v>0.0232356060314942</v>
      </c>
      <c r="F9438" s="89">
        <v>703833</v>
      </c>
      <c r="G9438" s="89">
        <v>3</v>
      </c>
      <c r="H9438" t="s">
        <v>19629</v>
      </c>
      <c r="I9438" s="89"/>
    </row>
    <row r="9439">
      <c r="A9439" t="s">
        <v>11793</v>
      </c>
      <c r="B9439" t="s">
        <v>19483</v>
      </c>
      <c r="C9439" t="s">
        <v>19515</v>
      </c>
      <c r="D9439" t="s">
        <v>19624</v>
      </c>
      <c r="E9439" s="89">
        <v>0.05343988645453076</v>
      </c>
      <c r="F9439" s="89">
        <v>703833</v>
      </c>
      <c r="G9439" s="89">
        <v>3</v>
      </c>
      <c r="H9439" t="s">
        <v>19629</v>
      </c>
      <c r="I9439" s="89"/>
    </row>
    <row r="9440">
      <c r="A9440" t="s">
        <v>11794</v>
      </c>
      <c r="B9440" t="s">
        <v>19476</v>
      </c>
      <c r="C9440" t="s">
        <v>19516</v>
      </c>
      <c r="D9440" t="s">
        <v>19630</v>
      </c>
      <c r="E9440" s="89">
        <v>436108</v>
      </c>
      <c r="F9440" s="89">
        <v>703833</v>
      </c>
      <c r="G9440" s="89">
        <v>3</v>
      </c>
      <c r="H9440" t="s">
        <v>19630</v>
      </c>
      <c r="I9440" s="89"/>
    </row>
    <row r="9441">
      <c r="A9441" t="s">
        <v>11795</v>
      </c>
      <c r="B9441" t="s">
        <v>19477</v>
      </c>
      <c r="C9441" t="s">
        <v>19516</v>
      </c>
      <c r="D9441" t="s">
        <v>19630</v>
      </c>
      <c r="E9441" s="89">
        <v>881457364.1875</v>
      </c>
      <c r="F9441" s="89">
        <v>703833</v>
      </c>
      <c r="G9441" s="89">
        <v>3</v>
      </c>
      <c r="H9441" t="s">
        <v>19630</v>
      </c>
      <c r="I9441" s="89"/>
    </row>
    <row r="9442">
      <c r="A9442" t="s">
        <v>11796</v>
      </c>
      <c r="B9442" t="s">
        <v>19478</v>
      </c>
      <c r="C9442" t="s">
        <v>19516</v>
      </c>
      <c r="D9442" t="s">
        <v>19630</v>
      </c>
      <c r="E9442" s="89">
        <v>0.6196185742924813</v>
      </c>
      <c r="F9442" s="89">
        <v>703833</v>
      </c>
      <c r="G9442" s="89">
        <v>3</v>
      </c>
      <c r="H9442" t="s">
        <v>19630</v>
      </c>
      <c r="I9442" s="89"/>
    </row>
    <row r="9443">
      <c r="A9443" t="s">
        <v>11797</v>
      </c>
      <c r="B9443" t="s">
        <v>19479</v>
      </c>
      <c r="C9443" t="s">
        <v>19516</v>
      </c>
      <c r="D9443" t="s">
        <v>19630</v>
      </c>
      <c r="E9443" s="89">
        <v>1252.36720100862</v>
      </c>
      <c r="F9443" s="89">
        <v>703833</v>
      </c>
      <c r="G9443" s="89">
        <v>3</v>
      </c>
      <c r="H9443" t="s">
        <v>19630</v>
      </c>
      <c r="I9443" s="89"/>
    </row>
    <row r="9444">
      <c r="A9444" t="s">
        <v>11798</v>
      </c>
      <c r="B9444" t="s">
        <v>19483</v>
      </c>
      <c r="C9444" t="s">
        <v>19516</v>
      </c>
      <c r="D9444" t="s">
        <v>19614</v>
      </c>
      <c r="E9444" s="89">
        <v>0.003571738681466952</v>
      </c>
      <c r="F9444" s="89">
        <v>703833</v>
      </c>
      <c r="G9444" s="89">
        <v>3</v>
      </c>
      <c r="H9444" t="s">
        <v>19629</v>
      </c>
      <c r="I9444" s="89"/>
    </row>
    <row r="9445">
      <c r="A9445" t="s">
        <v>11799</v>
      </c>
      <c r="B9445" t="s">
        <v>19483</v>
      </c>
      <c r="C9445" t="s">
        <v>19516</v>
      </c>
      <c r="D9445" t="s">
        <v>19615</v>
      </c>
      <c r="E9445" s="89">
        <v>0.003614922463715442</v>
      </c>
      <c r="F9445" s="89">
        <v>703833</v>
      </c>
      <c r="G9445" s="89">
        <v>3</v>
      </c>
      <c r="H9445" t="s">
        <v>19629</v>
      </c>
      <c r="I9445" s="89"/>
    </row>
    <row r="9446">
      <c r="A9446" t="s">
        <v>11800</v>
      </c>
      <c r="B9446" t="s">
        <v>19483</v>
      </c>
      <c r="C9446" t="s">
        <v>19516</v>
      </c>
      <c r="D9446" t="s">
        <v>19616</v>
      </c>
      <c r="E9446" s="89">
        <v>0.003571738681466952</v>
      </c>
      <c r="F9446" s="89">
        <v>703833</v>
      </c>
      <c r="G9446" s="89">
        <v>3</v>
      </c>
      <c r="H9446" t="s">
        <v>19629</v>
      </c>
      <c r="I9446" s="89"/>
    </row>
    <row r="9447">
      <c r="A9447" t="s">
        <v>11801</v>
      </c>
      <c r="B9447" t="s">
        <v>19483</v>
      </c>
      <c r="C9447" t="s">
        <v>19516</v>
      </c>
      <c r="D9447" t="s">
        <v>19617</v>
      </c>
      <c r="E9447" s="89">
        <v>0.003610219355979757</v>
      </c>
      <c r="F9447" s="89">
        <v>703833</v>
      </c>
      <c r="G9447" s="89">
        <v>3</v>
      </c>
      <c r="H9447" t="s">
        <v>19629</v>
      </c>
      <c r="I9447" s="89"/>
    </row>
    <row r="9448">
      <c r="A9448" t="s">
        <v>11802</v>
      </c>
      <c r="B9448" t="s">
        <v>19483</v>
      </c>
      <c r="C9448" t="s">
        <v>19516</v>
      </c>
      <c r="D9448" t="s">
        <v>19618</v>
      </c>
      <c r="E9448" s="89">
        <v>0.003438189925441006</v>
      </c>
      <c r="F9448" s="89">
        <v>703833</v>
      </c>
      <c r="G9448" s="89">
        <v>3</v>
      </c>
      <c r="H9448" t="s">
        <v>19629</v>
      </c>
      <c r="I9448" s="89"/>
    </row>
    <row r="9449">
      <c r="A9449" t="s">
        <v>11803</v>
      </c>
      <c r="B9449" t="s">
        <v>19483</v>
      </c>
      <c r="C9449" t="s">
        <v>19516</v>
      </c>
      <c r="D9449" t="s">
        <v>19619</v>
      </c>
      <c r="E9449" s="89">
        <v>0.003388021648201788</v>
      </c>
      <c r="F9449" s="89">
        <v>703833</v>
      </c>
      <c r="G9449" s="89">
        <v>3</v>
      </c>
      <c r="H9449" t="s">
        <v>19629</v>
      </c>
      <c r="I9449" s="89"/>
    </row>
    <row r="9450">
      <c r="A9450" t="s">
        <v>11804</v>
      </c>
      <c r="B9450" t="s">
        <v>19483</v>
      </c>
      <c r="C9450" t="s">
        <v>19516</v>
      </c>
      <c r="D9450" t="s">
        <v>19620</v>
      </c>
      <c r="E9450" s="89">
        <v>0.003268490886663449</v>
      </c>
      <c r="F9450" s="89">
        <v>703833</v>
      </c>
      <c r="G9450" s="89">
        <v>3</v>
      </c>
      <c r="H9450" t="s">
        <v>19629</v>
      </c>
      <c r="I9450" s="89"/>
    </row>
    <row r="9451">
      <c r="A9451" t="s">
        <v>11805</v>
      </c>
      <c r="B9451" t="s">
        <v>19483</v>
      </c>
      <c r="C9451" t="s">
        <v>19516</v>
      </c>
      <c r="D9451" t="s">
        <v>19621</v>
      </c>
      <c r="E9451" s="89">
        <v>0.001620021805498506</v>
      </c>
      <c r="F9451" s="89">
        <v>703833</v>
      </c>
      <c r="G9451" s="89">
        <v>3</v>
      </c>
      <c r="H9451" t="s">
        <v>19629</v>
      </c>
      <c r="I9451" s="89"/>
    </row>
    <row r="9452">
      <c r="A9452" t="s">
        <v>11806</v>
      </c>
      <c r="B9452" t="s">
        <v>19483</v>
      </c>
      <c r="C9452" t="s">
        <v>19516</v>
      </c>
      <c r="D9452" t="s">
        <v>19622</v>
      </c>
      <c r="E9452" s="89">
        <v>0.00336932196374793</v>
      </c>
      <c r="F9452" s="89">
        <v>703833</v>
      </c>
      <c r="G9452" s="89">
        <v>3</v>
      </c>
      <c r="H9452" t="s">
        <v>19629</v>
      </c>
      <c r="I9452" s="89"/>
    </row>
    <row r="9453">
      <c r="A9453" t="s">
        <v>11807</v>
      </c>
      <c r="B9453" t="s">
        <v>19483</v>
      </c>
      <c r="C9453" t="s">
        <v>19516</v>
      </c>
      <c r="D9453" t="s">
        <v>19623</v>
      </c>
      <c r="E9453" s="89">
        <v>0.003446171913014687</v>
      </c>
      <c r="F9453" s="89">
        <v>703833</v>
      </c>
      <c r="G9453" s="89">
        <v>3</v>
      </c>
      <c r="H9453" t="s">
        <v>19629</v>
      </c>
      <c r="I9453" s="89"/>
    </row>
    <row r="9454">
      <c r="A9454" t="s">
        <v>11808</v>
      </c>
      <c r="B9454" t="s">
        <v>19483</v>
      </c>
      <c r="C9454" t="s">
        <v>19516</v>
      </c>
      <c r="D9454" t="s">
        <v>19624</v>
      </c>
      <c r="E9454" s="89">
        <v>0.007917692003167299</v>
      </c>
      <c r="F9454" s="89">
        <v>703833</v>
      </c>
      <c r="G9454" s="89">
        <v>3</v>
      </c>
      <c r="H9454" t="s">
        <v>19629</v>
      </c>
      <c r="I9454" s="89"/>
    </row>
    <row r="9455">
      <c r="A9455" t="s">
        <v>11809</v>
      </c>
      <c r="B9455" t="s">
        <v>19476</v>
      </c>
      <c r="C9455" t="s">
        <v>19517</v>
      </c>
      <c r="D9455" t="s">
        <v>19630</v>
      </c>
      <c r="E9455" s="89">
        <v>0</v>
      </c>
      <c r="F9455" s="89">
        <v>703833</v>
      </c>
      <c r="G9455" s="89">
        <v>3</v>
      </c>
      <c r="H9455" t="s">
        <v>19630</v>
      </c>
      <c r="I9455" s="89"/>
    </row>
    <row r="9456">
      <c r="A9456" t="s">
        <v>11810</v>
      </c>
      <c r="B9456" t="s">
        <v>19477</v>
      </c>
      <c r="C9456" t="s">
        <v>19517</v>
      </c>
      <c r="D9456" t="s">
        <v>19630</v>
      </c>
      <c r="E9456" s="89">
        <v>0</v>
      </c>
      <c r="F9456" s="89">
        <v>703833</v>
      </c>
      <c r="G9456" s="89">
        <v>3</v>
      </c>
      <c r="H9456" t="s">
        <v>19630</v>
      </c>
      <c r="I9456" s="89"/>
    </row>
    <row r="9457">
      <c r="A9457" t="s">
        <v>11811</v>
      </c>
      <c r="B9457" t="s">
        <v>19478</v>
      </c>
      <c r="C9457" t="s">
        <v>19517</v>
      </c>
      <c r="D9457" t="s">
        <v>19630</v>
      </c>
      <c r="E9457" s="89">
        <v>0</v>
      </c>
      <c r="F9457" s="89">
        <v>703833</v>
      </c>
      <c r="G9457" s="89">
        <v>3</v>
      </c>
      <c r="H9457" t="s">
        <v>19630</v>
      </c>
      <c r="I9457" s="89"/>
    </row>
    <row r="9458">
      <c r="A9458" t="s">
        <v>11812</v>
      </c>
      <c r="B9458" t="s">
        <v>19479</v>
      </c>
      <c r="C9458" t="s">
        <v>19517</v>
      </c>
      <c r="D9458" t="s">
        <v>19630</v>
      </c>
      <c r="E9458" s="89">
        <v>0</v>
      </c>
      <c r="F9458" s="89">
        <v>703833</v>
      </c>
      <c r="G9458" s="89">
        <v>3</v>
      </c>
      <c r="H9458" t="s">
        <v>19630</v>
      </c>
      <c r="I9458" s="89"/>
    </row>
    <row r="9459">
      <c r="A9459" t="s">
        <v>11813</v>
      </c>
      <c r="B9459" t="s">
        <v>19476</v>
      </c>
      <c r="C9459" t="s">
        <v>19518</v>
      </c>
      <c r="D9459" t="s">
        <v>19630</v>
      </c>
      <c r="E9459" s="89">
        <v>0</v>
      </c>
      <c r="F9459" s="89">
        <v>703833</v>
      </c>
      <c r="G9459" s="89">
        <v>3</v>
      </c>
      <c r="H9459" t="s">
        <v>19630</v>
      </c>
      <c r="I9459" s="89"/>
    </row>
    <row r="9460">
      <c r="A9460" t="s">
        <v>11814</v>
      </c>
      <c r="B9460" t="s">
        <v>19477</v>
      </c>
      <c r="C9460" t="s">
        <v>19518</v>
      </c>
      <c r="D9460" t="s">
        <v>19630</v>
      </c>
      <c r="E9460" s="89">
        <v>0</v>
      </c>
      <c r="F9460" s="89">
        <v>703833</v>
      </c>
      <c r="G9460" s="89">
        <v>3</v>
      </c>
      <c r="H9460" t="s">
        <v>19630</v>
      </c>
      <c r="I9460" s="89"/>
    </row>
    <row r="9461">
      <c r="A9461" t="s">
        <v>11815</v>
      </c>
      <c r="B9461" t="s">
        <v>19478</v>
      </c>
      <c r="C9461" t="s">
        <v>19518</v>
      </c>
      <c r="D9461" t="s">
        <v>19630</v>
      </c>
      <c r="E9461" s="89">
        <v>0</v>
      </c>
      <c r="F9461" s="89">
        <v>703833</v>
      </c>
      <c r="G9461" s="89">
        <v>3</v>
      </c>
      <c r="H9461" t="s">
        <v>19630</v>
      </c>
      <c r="I9461" s="89"/>
    </row>
    <row r="9462">
      <c r="A9462" t="s">
        <v>11816</v>
      </c>
      <c r="B9462" t="s">
        <v>19479</v>
      </c>
      <c r="C9462" t="s">
        <v>19518</v>
      </c>
      <c r="D9462" t="s">
        <v>19630</v>
      </c>
      <c r="E9462" s="89">
        <v>0</v>
      </c>
      <c r="F9462" s="89">
        <v>703833</v>
      </c>
      <c r="G9462" s="89">
        <v>3</v>
      </c>
      <c r="H9462" t="s">
        <v>19630</v>
      </c>
      <c r="I9462" s="89"/>
    </row>
    <row r="9463">
      <c r="A9463" t="s">
        <v>11817</v>
      </c>
      <c r="B9463" t="s">
        <v>19476</v>
      </c>
      <c r="C9463" t="s">
        <v>19519</v>
      </c>
      <c r="D9463" t="s">
        <v>19630</v>
      </c>
      <c r="E9463" s="89">
        <v>0</v>
      </c>
      <c r="F9463" s="89">
        <v>703833</v>
      </c>
      <c r="G9463" s="89">
        <v>3</v>
      </c>
      <c r="H9463" t="s">
        <v>19630</v>
      </c>
      <c r="I9463" s="89"/>
    </row>
    <row r="9464">
      <c r="A9464" t="s">
        <v>11818</v>
      </c>
      <c r="B9464" t="s">
        <v>19477</v>
      </c>
      <c r="C9464" t="s">
        <v>19519</v>
      </c>
      <c r="D9464" t="s">
        <v>19630</v>
      </c>
      <c r="E9464" s="89">
        <v>0</v>
      </c>
      <c r="F9464" s="89">
        <v>703833</v>
      </c>
      <c r="G9464" s="89">
        <v>3</v>
      </c>
      <c r="H9464" t="s">
        <v>19630</v>
      </c>
      <c r="I9464" s="89"/>
    </row>
    <row r="9465">
      <c r="A9465" t="s">
        <v>11819</v>
      </c>
      <c r="B9465" t="s">
        <v>19478</v>
      </c>
      <c r="C9465" t="s">
        <v>19519</v>
      </c>
      <c r="D9465" t="s">
        <v>19630</v>
      </c>
      <c r="E9465" s="89">
        <v>0</v>
      </c>
      <c r="F9465" s="89">
        <v>703833</v>
      </c>
      <c r="G9465" s="89">
        <v>3</v>
      </c>
      <c r="H9465" t="s">
        <v>19630</v>
      </c>
      <c r="I9465" s="89"/>
    </row>
    <row r="9466">
      <c r="A9466" t="s">
        <v>11820</v>
      </c>
      <c r="B9466" t="s">
        <v>19479</v>
      </c>
      <c r="C9466" t="s">
        <v>19519</v>
      </c>
      <c r="D9466" t="s">
        <v>19630</v>
      </c>
      <c r="E9466" s="89">
        <v>0</v>
      </c>
      <c r="F9466" s="89">
        <v>703833</v>
      </c>
      <c r="G9466" s="89">
        <v>3</v>
      </c>
      <c r="H9466" t="s">
        <v>19630</v>
      </c>
      <c r="I9466" s="89"/>
    </row>
    <row r="9467">
      <c r="A9467" t="s">
        <v>11821</v>
      </c>
      <c r="B9467" t="s">
        <v>19476</v>
      </c>
      <c r="C9467" t="s">
        <v>19520</v>
      </c>
      <c r="D9467" t="s">
        <v>19630</v>
      </c>
      <c r="E9467" s="89">
        <v>680877</v>
      </c>
      <c r="F9467" s="89">
        <v>703833</v>
      </c>
      <c r="G9467" s="89">
        <v>3</v>
      </c>
      <c r="H9467" t="s">
        <v>19630</v>
      </c>
      <c r="I9467" s="89"/>
    </row>
    <row r="9468">
      <c r="A9468" t="s">
        <v>11822</v>
      </c>
      <c r="B9468" t="s">
        <v>19477</v>
      </c>
      <c r="C9468" t="s">
        <v>19520</v>
      </c>
      <c r="D9468" t="s">
        <v>19630</v>
      </c>
      <c r="E9468" s="89">
        <v>39611977918.78922</v>
      </c>
      <c r="F9468" s="89">
        <v>703833</v>
      </c>
      <c r="G9468" s="89">
        <v>3</v>
      </c>
      <c r="H9468" t="s">
        <v>19630</v>
      </c>
      <c r="I9468" s="89"/>
    </row>
    <row r="9469">
      <c r="A9469" t="s">
        <v>11823</v>
      </c>
      <c r="B9469" t="s">
        <v>19478</v>
      </c>
      <c r="C9469" t="s">
        <v>19520</v>
      </c>
      <c r="D9469" t="s">
        <v>19630</v>
      </c>
      <c r="E9469" s="89">
        <v>0.9673843084936341</v>
      </c>
      <c r="F9469" s="89">
        <v>703833</v>
      </c>
      <c r="G9469" s="89">
        <v>3</v>
      </c>
      <c r="H9469" t="s">
        <v>19630</v>
      </c>
      <c r="I9469" s="89"/>
    </row>
    <row r="9470">
      <c r="A9470" t="s">
        <v>11824</v>
      </c>
      <c r="B9470" t="s">
        <v>19479</v>
      </c>
      <c r="C9470" t="s">
        <v>19520</v>
      </c>
      <c r="D9470" t="s">
        <v>19630</v>
      </c>
      <c r="E9470" s="89">
        <v>56280.36468706244</v>
      </c>
      <c r="F9470" s="89">
        <v>703833</v>
      </c>
      <c r="G9470" s="89">
        <v>3</v>
      </c>
      <c r="H9470" t="s">
        <v>19630</v>
      </c>
      <c r="I9470" s="89"/>
    </row>
    <row r="9471">
      <c r="A9471" t="s">
        <v>11825</v>
      </c>
      <c r="B9471" t="s">
        <v>19483</v>
      </c>
      <c r="C9471" t="s">
        <v>19520</v>
      </c>
      <c r="D9471" t="s">
        <v>19614</v>
      </c>
      <c r="E9471" s="89">
        <v>0.1025865890126668</v>
      </c>
      <c r="F9471" s="89">
        <v>703833</v>
      </c>
      <c r="G9471" s="89">
        <v>3</v>
      </c>
      <c r="H9471" t="s">
        <v>19629</v>
      </c>
      <c r="I9471" s="89"/>
    </row>
    <row r="9472">
      <c r="A9472" t="s">
        <v>11826</v>
      </c>
      <c r="B9472" t="s">
        <v>19483</v>
      </c>
      <c r="C9472" t="s">
        <v>19520</v>
      </c>
      <c r="D9472" t="s">
        <v>19615</v>
      </c>
      <c r="E9472" s="89">
        <v>0.103261250181191</v>
      </c>
      <c r="F9472" s="89">
        <v>703833</v>
      </c>
      <c r="G9472" s="89">
        <v>3</v>
      </c>
      <c r="H9472" t="s">
        <v>19629</v>
      </c>
      <c r="I9472" s="89"/>
    </row>
    <row r="9473">
      <c r="A9473" t="s">
        <v>11827</v>
      </c>
      <c r="B9473" t="s">
        <v>19483</v>
      </c>
      <c r="C9473" t="s">
        <v>19520</v>
      </c>
      <c r="D9473" t="s">
        <v>19616</v>
      </c>
      <c r="E9473" s="89">
        <v>0.1025865890126668</v>
      </c>
      <c r="F9473" s="89">
        <v>703833</v>
      </c>
      <c r="G9473" s="89">
        <v>3</v>
      </c>
      <c r="H9473" t="s">
        <v>19629</v>
      </c>
      <c r="I9473" s="89"/>
    </row>
    <row r="9474">
      <c r="A9474" t="s">
        <v>11828</v>
      </c>
      <c r="B9474" t="s">
        <v>19483</v>
      </c>
      <c r="C9474" t="s">
        <v>19520</v>
      </c>
      <c r="D9474" t="s">
        <v>19617</v>
      </c>
      <c r="E9474" s="89">
        <v>0.1031663908942827</v>
      </c>
      <c r="F9474" s="89">
        <v>703833</v>
      </c>
      <c r="G9474" s="89">
        <v>3</v>
      </c>
      <c r="H9474" t="s">
        <v>19629</v>
      </c>
      <c r="I9474" s="89"/>
    </row>
    <row r="9475">
      <c r="A9475" t="s">
        <v>11829</v>
      </c>
      <c r="B9475" t="s">
        <v>19483</v>
      </c>
      <c r="C9475" t="s">
        <v>19520</v>
      </c>
      <c r="D9475" t="s">
        <v>19618</v>
      </c>
      <c r="E9475" s="89">
        <v>0.098259692827044</v>
      </c>
      <c r="F9475" s="89">
        <v>703833</v>
      </c>
      <c r="G9475" s="89">
        <v>3</v>
      </c>
      <c r="H9475" t="s">
        <v>19629</v>
      </c>
      <c r="I9475" s="89"/>
    </row>
    <row r="9476">
      <c r="A9476" t="s">
        <v>11830</v>
      </c>
      <c r="B9476" t="s">
        <v>19483</v>
      </c>
      <c r="C9476" t="s">
        <v>19520</v>
      </c>
      <c r="D9476" t="s">
        <v>19619</v>
      </c>
      <c r="E9476" s="89">
        <v>0.0973212295009105</v>
      </c>
      <c r="F9476" s="89">
        <v>703833</v>
      </c>
      <c r="G9476" s="89">
        <v>3</v>
      </c>
      <c r="H9476" t="s">
        <v>19629</v>
      </c>
      <c r="I9476" s="89"/>
    </row>
    <row r="9477">
      <c r="A9477" t="s">
        <v>11831</v>
      </c>
      <c r="B9477" t="s">
        <v>19483</v>
      </c>
      <c r="C9477" t="s">
        <v>19520</v>
      </c>
      <c r="D9477" t="s">
        <v>19620</v>
      </c>
      <c r="E9477" s="89">
        <v>0.09378654596182209</v>
      </c>
      <c r="F9477" s="89">
        <v>703833</v>
      </c>
      <c r="G9477" s="89">
        <v>3</v>
      </c>
      <c r="H9477" t="s">
        <v>19629</v>
      </c>
      <c r="I9477" s="89"/>
    </row>
    <row r="9478">
      <c r="A9478" t="s">
        <v>11832</v>
      </c>
      <c r="B9478" t="s">
        <v>19483</v>
      </c>
      <c r="C9478" t="s">
        <v>19520</v>
      </c>
      <c r="D9478" t="s">
        <v>19621</v>
      </c>
      <c r="E9478" s="89">
        <v>0.05366437242767221</v>
      </c>
      <c r="F9478" s="89">
        <v>703833</v>
      </c>
      <c r="G9478" s="89">
        <v>3</v>
      </c>
      <c r="H9478" t="s">
        <v>19629</v>
      </c>
      <c r="I9478" s="89"/>
    </row>
    <row r="9479">
      <c r="A9479" t="s">
        <v>11833</v>
      </c>
      <c r="B9479" t="s">
        <v>19483</v>
      </c>
      <c r="C9479" t="s">
        <v>19520</v>
      </c>
      <c r="D9479" t="s">
        <v>19622</v>
      </c>
      <c r="E9479" s="89">
        <v>0.09692593046498338</v>
      </c>
      <c r="F9479" s="89">
        <v>703833</v>
      </c>
      <c r="G9479" s="89">
        <v>3</v>
      </c>
      <c r="H9479" t="s">
        <v>19629</v>
      </c>
      <c r="I9479" s="89"/>
    </row>
    <row r="9480">
      <c r="A9480" t="s">
        <v>11834</v>
      </c>
      <c r="B9480" t="s">
        <v>19483</v>
      </c>
      <c r="C9480" t="s">
        <v>19520</v>
      </c>
      <c r="D9480" t="s">
        <v>19623</v>
      </c>
      <c r="E9480" s="89">
        <v>0.09914835561115132</v>
      </c>
      <c r="F9480" s="89">
        <v>703833</v>
      </c>
      <c r="G9480" s="89">
        <v>3</v>
      </c>
      <c r="H9480" t="s">
        <v>19629</v>
      </c>
      <c r="I9480" s="89"/>
    </row>
    <row r="9481">
      <c r="A9481" t="s">
        <v>11835</v>
      </c>
      <c r="B9481" t="s">
        <v>19483</v>
      </c>
      <c r="C9481" t="s">
        <v>19520</v>
      </c>
      <c r="D9481" t="s">
        <v>19624</v>
      </c>
      <c r="E9481" s="89">
        <v>0.2278743570961862</v>
      </c>
      <c r="F9481" s="89">
        <v>703833</v>
      </c>
      <c r="G9481" s="89">
        <v>3</v>
      </c>
      <c r="H9481" t="s">
        <v>19629</v>
      </c>
      <c r="I9481" s="89"/>
    </row>
    <row r="9482">
      <c r="A9482" t="s">
        <v>11836</v>
      </c>
      <c r="B9482" t="s">
        <v>19483</v>
      </c>
      <c r="C9482" t="s">
        <v>19521</v>
      </c>
      <c r="D9482" t="s">
        <v>19614</v>
      </c>
      <c r="E9482" s="89">
        <v>0.007472291837570609</v>
      </c>
      <c r="F9482" s="89">
        <v>703833</v>
      </c>
      <c r="G9482" s="89">
        <v>3</v>
      </c>
      <c r="H9482" t="s">
        <v>19629</v>
      </c>
      <c r="I9482" s="89"/>
    </row>
    <row r="9483">
      <c r="A9483" t="s">
        <v>11837</v>
      </c>
      <c r="B9483" t="s">
        <v>19483</v>
      </c>
      <c r="C9483" t="s">
        <v>19521</v>
      </c>
      <c r="D9483" t="s">
        <v>19615</v>
      </c>
      <c r="E9483" s="89">
        <v>0.007564857805789298</v>
      </c>
      <c r="F9483" s="89">
        <v>703833</v>
      </c>
      <c r="G9483" s="89">
        <v>3</v>
      </c>
      <c r="H9483" t="s">
        <v>19629</v>
      </c>
      <c r="I9483" s="89"/>
    </row>
    <row r="9484">
      <c r="A9484" t="s">
        <v>11838</v>
      </c>
      <c r="B9484" t="s">
        <v>19483</v>
      </c>
      <c r="C9484" t="s">
        <v>19521</v>
      </c>
      <c r="D9484" t="s">
        <v>19616</v>
      </c>
      <c r="E9484" s="89">
        <v>0.007472291837570609</v>
      </c>
      <c r="F9484" s="89">
        <v>703833</v>
      </c>
      <c r="G9484" s="89">
        <v>3</v>
      </c>
      <c r="H9484" t="s">
        <v>19629</v>
      </c>
      <c r="I9484" s="89"/>
    </row>
    <row r="9485">
      <c r="A9485" t="s">
        <v>11839</v>
      </c>
      <c r="B9485" t="s">
        <v>19483</v>
      </c>
      <c r="C9485" t="s">
        <v>19521</v>
      </c>
      <c r="D9485" t="s">
        <v>19617</v>
      </c>
      <c r="E9485" s="89">
        <v>0.007557355328952397</v>
      </c>
      <c r="F9485" s="89">
        <v>703833</v>
      </c>
      <c r="G9485" s="89">
        <v>3</v>
      </c>
      <c r="H9485" t="s">
        <v>19629</v>
      </c>
      <c r="I9485" s="89"/>
    </row>
    <row r="9486">
      <c r="A9486" t="s">
        <v>11840</v>
      </c>
      <c r="B9486" t="s">
        <v>19483</v>
      </c>
      <c r="C9486" t="s">
        <v>19521</v>
      </c>
      <c r="D9486" t="s">
        <v>19618</v>
      </c>
      <c r="E9486" s="89">
        <v>0.007133226781590938</v>
      </c>
      <c r="F9486" s="89">
        <v>703833</v>
      </c>
      <c r="G9486" s="89">
        <v>3</v>
      </c>
      <c r="H9486" t="s">
        <v>19629</v>
      </c>
      <c r="I9486" s="89"/>
    </row>
    <row r="9487">
      <c r="A9487" t="s">
        <v>11841</v>
      </c>
      <c r="B9487" t="s">
        <v>19483</v>
      </c>
      <c r="C9487" t="s">
        <v>19521</v>
      </c>
      <c r="D9487" t="s">
        <v>19619</v>
      </c>
      <c r="E9487" s="89">
        <v>0.007156940453027644</v>
      </c>
      <c r="F9487" s="89">
        <v>703833</v>
      </c>
      <c r="G9487" s="89">
        <v>3</v>
      </c>
      <c r="H9487" t="s">
        <v>19629</v>
      </c>
      <c r="I9487" s="89"/>
    </row>
    <row r="9488">
      <c r="A9488" t="s">
        <v>11842</v>
      </c>
      <c r="B9488" t="s">
        <v>19483</v>
      </c>
      <c r="C9488" t="s">
        <v>19521</v>
      </c>
      <c r="D9488" t="s">
        <v>19620</v>
      </c>
      <c r="E9488" s="89">
        <v>0.006796149682520701</v>
      </c>
      <c r="F9488" s="89">
        <v>703833</v>
      </c>
      <c r="G9488" s="89">
        <v>3</v>
      </c>
      <c r="H9488" t="s">
        <v>19629</v>
      </c>
      <c r="I9488" s="89"/>
    </row>
    <row r="9489">
      <c r="A9489" t="s">
        <v>11843</v>
      </c>
      <c r="B9489" t="s">
        <v>19483</v>
      </c>
      <c r="C9489" t="s">
        <v>19521</v>
      </c>
      <c r="D9489" t="s">
        <v>19621</v>
      </c>
      <c r="E9489" s="89">
        <v>0.003873466343530586</v>
      </c>
      <c r="F9489" s="89">
        <v>703833</v>
      </c>
      <c r="G9489" s="89">
        <v>3</v>
      </c>
      <c r="H9489" t="s">
        <v>19629</v>
      </c>
      <c r="I9489" s="89"/>
    </row>
    <row r="9490">
      <c r="A9490" t="s">
        <v>11844</v>
      </c>
      <c r="B9490" t="s">
        <v>19483</v>
      </c>
      <c r="C9490" t="s">
        <v>19521</v>
      </c>
      <c r="D9490" t="s">
        <v>19622</v>
      </c>
      <c r="E9490" s="89">
        <v>0.006998577033602986</v>
      </c>
      <c r="F9490" s="89">
        <v>703833</v>
      </c>
      <c r="G9490" s="89">
        <v>3</v>
      </c>
      <c r="H9490" t="s">
        <v>19629</v>
      </c>
      <c r="I9490" s="89"/>
    </row>
    <row r="9491">
      <c r="A9491" t="s">
        <v>11845</v>
      </c>
      <c r="B9491" t="s">
        <v>19483</v>
      </c>
      <c r="C9491" t="s">
        <v>19521</v>
      </c>
      <c r="D9491" t="s">
        <v>19623</v>
      </c>
      <c r="E9491" s="89">
        <v>0.007266736118473861</v>
      </c>
      <c r="F9491" s="89">
        <v>703833</v>
      </c>
      <c r="G9491" s="89">
        <v>3</v>
      </c>
      <c r="H9491" t="s">
        <v>19629</v>
      </c>
      <c r="I9491" s="89"/>
    </row>
    <row r="9492">
      <c r="A9492" t="s">
        <v>11846</v>
      </c>
      <c r="B9492" t="s">
        <v>19483</v>
      </c>
      <c r="C9492" t="s">
        <v>19521</v>
      </c>
      <c r="D9492" t="s">
        <v>19624</v>
      </c>
      <c r="E9492" s="89">
        <v>0.01677817643433017</v>
      </c>
      <c r="F9492" s="89">
        <v>703833</v>
      </c>
      <c r="G9492" s="89">
        <v>3</v>
      </c>
      <c r="H9492" t="s">
        <v>19629</v>
      </c>
      <c r="I9492" s="89"/>
    </row>
    <row r="9493">
      <c r="A9493" t="s">
        <v>11847</v>
      </c>
      <c r="B9493" t="s">
        <v>19476</v>
      </c>
      <c r="C9493" t="s">
        <v>19523</v>
      </c>
      <c r="D9493" t="s">
        <v>19630</v>
      </c>
      <c r="E9493" s="89">
        <v>77365</v>
      </c>
      <c r="F9493" s="89">
        <v>703833</v>
      </c>
      <c r="G9493" s="89">
        <v>3</v>
      </c>
      <c r="H9493" t="s">
        <v>19630</v>
      </c>
      <c r="I9493" s="89"/>
    </row>
    <row r="9494">
      <c r="A9494" t="s">
        <v>11848</v>
      </c>
      <c r="B9494" t="s">
        <v>19477</v>
      </c>
      <c r="C9494" t="s">
        <v>19523</v>
      </c>
      <c r="D9494" t="s">
        <v>19630</v>
      </c>
      <c r="E9494" s="89">
        <v>3073755109.615318</v>
      </c>
      <c r="F9494" s="89">
        <v>703833</v>
      </c>
      <c r="G9494" s="89">
        <v>3</v>
      </c>
      <c r="H9494" t="s">
        <v>19630</v>
      </c>
      <c r="I9494" s="89"/>
    </row>
    <row r="9495">
      <c r="A9495" t="s">
        <v>11849</v>
      </c>
      <c r="B9495" t="s">
        <v>19478</v>
      </c>
      <c r="C9495" t="s">
        <v>19523</v>
      </c>
      <c r="D9495" t="s">
        <v>19630</v>
      </c>
      <c r="E9495" s="89">
        <v>0.1099195405728347</v>
      </c>
      <c r="F9495" s="89">
        <v>703833</v>
      </c>
      <c r="G9495" s="89">
        <v>3</v>
      </c>
      <c r="H9495" t="s">
        <v>19630</v>
      </c>
      <c r="I9495" s="89"/>
    </row>
    <row r="9496">
      <c r="A9496" t="s">
        <v>11850</v>
      </c>
      <c r="B9496" t="s">
        <v>19479</v>
      </c>
      <c r="C9496" t="s">
        <v>19523</v>
      </c>
      <c r="D9496" t="s">
        <v>19630</v>
      </c>
      <c r="E9496" s="89">
        <v>4367.165378172547</v>
      </c>
      <c r="F9496" s="89">
        <v>703833</v>
      </c>
      <c r="G9496" s="89">
        <v>3</v>
      </c>
      <c r="H9496" t="s">
        <v>19630</v>
      </c>
      <c r="I9496" s="89"/>
    </row>
    <row r="9497">
      <c r="A9497" t="s">
        <v>11851</v>
      </c>
      <c r="B9497" t="s">
        <v>19476</v>
      </c>
      <c r="C9497" t="s">
        <v>19522</v>
      </c>
      <c r="D9497" t="s">
        <v>19630</v>
      </c>
      <c r="E9497" s="89">
        <v>118796</v>
      </c>
      <c r="F9497" s="89">
        <v>703833</v>
      </c>
      <c r="G9497" s="89">
        <v>3</v>
      </c>
      <c r="H9497" t="s">
        <v>19630</v>
      </c>
      <c r="I9497" s="89"/>
    </row>
    <row r="9498">
      <c r="A9498" t="s">
        <v>11852</v>
      </c>
      <c r="B9498" t="s">
        <v>19477</v>
      </c>
      <c r="C9498" t="s">
        <v>19522</v>
      </c>
      <c r="D9498" t="s">
        <v>19630</v>
      </c>
      <c r="E9498" s="89">
        <v>22209672262.09563</v>
      </c>
      <c r="F9498" s="89">
        <v>703833</v>
      </c>
      <c r="G9498" s="89">
        <v>3</v>
      </c>
      <c r="H9498" t="s">
        <v>19630</v>
      </c>
      <c r="I9498" s="89"/>
    </row>
    <row r="9499">
      <c r="A9499" t="s">
        <v>11853</v>
      </c>
      <c r="B9499" t="s">
        <v>19478</v>
      </c>
      <c r="C9499" t="s">
        <v>19522</v>
      </c>
      <c r="D9499" t="s">
        <v>19630</v>
      </c>
      <c r="E9499" s="89">
        <v>0.1687843565163895</v>
      </c>
      <c r="F9499" s="89">
        <v>703833</v>
      </c>
      <c r="G9499" s="89">
        <v>3</v>
      </c>
      <c r="H9499" t="s">
        <v>19630</v>
      </c>
      <c r="I9499" s="89"/>
    </row>
    <row r="9500">
      <c r="A9500" t="s">
        <v>11854</v>
      </c>
      <c r="B9500" t="s">
        <v>19479</v>
      </c>
      <c r="C9500" t="s">
        <v>19522</v>
      </c>
      <c r="D9500" t="s">
        <v>19630</v>
      </c>
      <c r="E9500" s="89">
        <v>31555.31534056464</v>
      </c>
      <c r="F9500" s="89">
        <v>703833</v>
      </c>
      <c r="G9500" s="89">
        <v>3</v>
      </c>
      <c r="H9500" t="s">
        <v>19630</v>
      </c>
      <c r="I9500" s="89"/>
    </row>
    <row r="9501">
      <c r="A9501" t="s">
        <v>11855</v>
      </c>
      <c r="B9501" t="s">
        <v>19483</v>
      </c>
      <c r="C9501" t="s">
        <v>19522</v>
      </c>
      <c r="D9501" t="s">
        <v>19614</v>
      </c>
      <c r="E9501" s="89">
        <v>0.3178766156760718</v>
      </c>
      <c r="F9501" s="89">
        <v>703833</v>
      </c>
      <c r="G9501" s="89">
        <v>3</v>
      </c>
      <c r="H9501" t="s">
        <v>19629</v>
      </c>
      <c r="I9501" s="89"/>
    </row>
    <row r="9502">
      <c r="A9502" t="s">
        <v>11856</v>
      </c>
      <c r="B9502" t="s">
        <v>19483</v>
      </c>
      <c r="C9502" t="s">
        <v>19522</v>
      </c>
      <c r="D9502" t="s">
        <v>19615</v>
      </c>
      <c r="E9502" s="89">
        <v>0.3337838874641657</v>
      </c>
      <c r="F9502" s="89">
        <v>703833</v>
      </c>
      <c r="G9502" s="89">
        <v>3</v>
      </c>
      <c r="H9502" t="s">
        <v>19629</v>
      </c>
      <c r="I9502" s="89"/>
    </row>
    <row r="9503">
      <c r="A9503" t="s">
        <v>11857</v>
      </c>
      <c r="B9503" t="s">
        <v>19483</v>
      </c>
      <c r="C9503" t="s">
        <v>19522</v>
      </c>
      <c r="D9503" t="s">
        <v>19616</v>
      </c>
      <c r="E9503" s="89">
        <v>0.3178766156760718</v>
      </c>
      <c r="F9503" s="89">
        <v>703833</v>
      </c>
      <c r="G9503" s="89">
        <v>3</v>
      </c>
      <c r="H9503" t="s">
        <v>19629</v>
      </c>
      <c r="I9503" s="89"/>
    </row>
    <row r="9504">
      <c r="A9504" t="s">
        <v>11858</v>
      </c>
      <c r="B9504" t="s">
        <v>19483</v>
      </c>
      <c r="C9504" t="s">
        <v>19522</v>
      </c>
      <c r="D9504" t="s">
        <v>19617</v>
      </c>
      <c r="E9504" s="89">
        <v>0.3337045551285587</v>
      </c>
      <c r="F9504" s="89">
        <v>703833</v>
      </c>
      <c r="G9504" s="89">
        <v>3</v>
      </c>
      <c r="H9504" t="s">
        <v>19629</v>
      </c>
      <c r="I9504" s="89"/>
    </row>
    <row r="9505">
      <c r="A9505" t="s">
        <v>11859</v>
      </c>
      <c r="B9505" t="s">
        <v>19483</v>
      </c>
      <c r="C9505" t="s">
        <v>19522</v>
      </c>
      <c r="D9505" t="s">
        <v>19618</v>
      </c>
      <c r="E9505" s="89">
        <v>0.3176836312928832</v>
      </c>
      <c r="F9505" s="89">
        <v>703833</v>
      </c>
      <c r="G9505" s="89">
        <v>3</v>
      </c>
      <c r="H9505" t="s">
        <v>19629</v>
      </c>
      <c r="I9505" s="89"/>
    </row>
    <row r="9506">
      <c r="A9506" t="s">
        <v>11860</v>
      </c>
      <c r="B9506" t="s">
        <v>19483</v>
      </c>
      <c r="C9506" t="s">
        <v>19522</v>
      </c>
      <c r="D9506" t="s">
        <v>19619</v>
      </c>
      <c r="E9506" s="89">
        <v>0.3160488711724729</v>
      </c>
      <c r="F9506" s="89">
        <v>703833</v>
      </c>
      <c r="G9506" s="89">
        <v>3</v>
      </c>
      <c r="H9506" t="s">
        <v>19629</v>
      </c>
      <c r="I9506" s="89"/>
    </row>
    <row r="9507">
      <c r="A9507" t="s">
        <v>11861</v>
      </c>
      <c r="B9507" t="s">
        <v>19483</v>
      </c>
      <c r="C9507" t="s">
        <v>19522</v>
      </c>
      <c r="D9507" t="s">
        <v>19620</v>
      </c>
      <c r="E9507" s="89">
        <v>0.3041906512998186</v>
      </c>
      <c r="F9507" s="89">
        <v>703833</v>
      </c>
      <c r="G9507" s="89">
        <v>3</v>
      </c>
      <c r="H9507" t="s">
        <v>19629</v>
      </c>
      <c r="I9507" s="89"/>
    </row>
    <row r="9508">
      <c r="A9508" t="s">
        <v>11862</v>
      </c>
      <c r="B9508" t="s">
        <v>19483</v>
      </c>
      <c r="C9508" t="s">
        <v>19522</v>
      </c>
      <c r="D9508" t="s">
        <v>19621</v>
      </c>
      <c r="E9508" s="89">
        <v>0.1476812883936158</v>
      </c>
      <c r="F9508" s="89">
        <v>703833</v>
      </c>
      <c r="G9508" s="89">
        <v>3</v>
      </c>
      <c r="H9508" t="s">
        <v>19629</v>
      </c>
      <c r="I9508" s="89"/>
    </row>
    <row r="9509">
      <c r="A9509" t="s">
        <v>11863</v>
      </c>
      <c r="B9509" t="s">
        <v>19483</v>
      </c>
      <c r="C9509" t="s">
        <v>19522</v>
      </c>
      <c r="D9509" t="s">
        <v>19622</v>
      </c>
      <c r="E9509" s="89">
        <v>0.307762876293294</v>
      </c>
      <c r="F9509" s="89">
        <v>703833</v>
      </c>
      <c r="G9509" s="89">
        <v>3</v>
      </c>
      <c r="H9509" t="s">
        <v>19629</v>
      </c>
      <c r="I9509" s="89"/>
    </row>
    <row r="9510">
      <c r="A9510" t="s">
        <v>11864</v>
      </c>
      <c r="B9510" t="s">
        <v>19483</v>
      </c>
      <c r="C9510" t="s">
        <v>19522</v>
      </c>
      <c r="D9510" t="s">
        <v>19623</v>
      </c>
      <c r="E9510" s="89">
        <v>0.3103849845357199</v>
      </c>
      <c r="F9510" s="89">
        <v>703833</v>
      </c>
      <c r="G9510" s="89">
        <v>3</v>
      </c>
      <c r="H9510" t="s">
        <v>19629</v>
      </c>
      <c r="I9510" s="89"/>
    </row>
    <row r="9511">
      <c r="A9511" t="s">
        <v>11865</v>
      </c>
      <c r="B9511" t="s">
        <v>19483</v>
      </c>
      <c r="C9511" t="s">
        <v>19522</v>
      </c>
      <c r="D9511" t="s">
        <v>19624</v>
      </c>
      <c r="E9511" s="89">
        <v>0.7272485178016477</v>
      </c>
      <c r="F9511" s="89">
        <v>703833</v>
      </c>
      <c r="G9511" s="89">
        <v>3</v>
      </c>
      <c r="H9511" t="s">
        <v>19629</v>
      </c>
      <c r="I9511" s="89"/>
    </row>
    <row r="9512">
      <c r="A9512" t="s">
        <v>11866</v>
      </c>
      <c r="B9512" t="s">
        <v>19477</v>
      </c>
      <c r="C9512" t="s">
        <v>19614</v>
      </c>
      <c r="D9512" t="s">
        <v>19630</v>
      </c>
      <c r="E9512" s="89">
        <v>402988377257.4783</v>
      </c>
      <c r="F9512" s="89">
        <v>703833</v>
      </c>
      <c r="G9512" s="89">
        <v>3</v>
      </c>
      <c r="H9512" t="s">
        <v>19630</v>
      </c>
      <c r="I9512" s="89"/>
    </row>
    <row r="9513">
      <c r="A9513" t="s">
        <v>11867</v>
      </c>
      <c r="B9513" t="s">
        <v>19478</v>
      </c>
      <c r="C9513" t="s">
        <v>19614</v>
      </c>
      <c r="D9513" t="s">
        <v>19630</v>
      </c>
      <c r="E9513" s="89">
        <v>1</v>
      </c>
      <c r="F9513" s="89">
        <v>703833</v>
      </c>
      <c r="G9513" s="89">
        <v>3</v>
      </c>
      <c r="H9513" t="s">
        <v>19630</v>
      </c>
      <c r="I9513" s="89"/>
    </row>
    <row r="9514">
      <c r="A9514" t="s">
        <v>11868</v>
      </c>
      <c r="B9514" t="s">
        <v>19479</v>
      </c>
      <c r="C9514" t="s">
        <v>19614</v>
      </c>
      <c r="D9514" t="s">
        <v>19630</v>
      </c>
      <c r="E9514" s="89">
        <v>572562.4931730656</v>
      </c>
      <c r="F9514" s="89">
        <v>703833</v>
      </c>
      <c r="G9514" s="89">
        <v>3</v>
      </c>
      <c r="H9514" t="s">
        <v>19630</v>
      </c>
      <c r="I9514" s="89"/>
    </row>
    <row r="9515">
      <c r="A9515" t="s">
        <v>11869</v>
      </c>
      <c r="B9515" t="s">
        <v>19483</v>
      </c>
      <c r="C9515" t="s">
        <v>19614</v>
      </c>
      <c r="D9515" t="s">
        <v>19614</v>
      </c>
      <c r="E9515" s="89">
        <v>1</v>
      </c>
      <c r="F9515" s="89">
        <v>703833</v>
      </c>
      <c r="G9515" s="89">
        <v>3</v>
      </c>
      <c r="H9515" t="s">
        <v>19629</v>
      </c>
      <c r="I9515" s="89"/>
    </row>
    <row r="9516">
      <c r="A9516" t="s">
        <v>11870</v>
      </c>
      <c r="B9516" t="s">
        <v>19483</v>
      </c>
      <c r="C9516" t="s">
        <v>19614</v>
      </c>
      <c r="D9516" t="s">
        <v>19615</v>
      </c>
      <c r="E9516" s="89">
        <v>1.009025378368703</v>
      </c>
      <c r="F9516" s="89">
        <v>703833</v>
      </c>
      <c r="G9516" s="89">
        <v>3</v>
      </c>
      <c r="H9516" t="s">
        <v>19629</v>
      </c>
      <c r="I9516" s="89"/>
    </row>
    <row r="9517">
      <c r="A9517" t="s">
        <v>11871</v>
      </c>
      <c r="B9517" t="s">
        <v>19483</v>
      </c>
      <c r="C9517" t="s">
        <v>19614</v>
      </c>
      <c r="D9517" t="s">
        <v>19616</v>
      </c>
      <c r="E9517" s="89">
        <v>1</v>
      </c>
      <c r="F9517" s="89">
        <v>703833</v>
      </c>
      <c r="G9517" s="89">
        <v>3</v>
      </c>
      <c r="H9517" t="s">
        <v>19629</v>
      </c>
      <c r="I9517" s="89"/>
    </row>
    <row r="9518">
      <c r="A9518" t="s">
        <v>11872</v>
      </c>
      <c r="B9518" t="s">
        <v>19483</v>
      </c>
      <c r="C9518" t="s">
        <v>19614</v>
      </c>
      <c r="D9518" t="s">
        <v>19617</v>
      </c>
      <c r="E9518" s="89">
        <v>1.008025148104244</v>
      </c>
      <c r="F9518" s="89">
        <v>703833</v>
      </c>
      <c r="G9518" s="89">
        <v>3</v>
      </c>
      <c r="H9518" t="s">
        <v>19629</v>
      </c>
      <c r="I9518" s="89"/>
    </row>
    <row r="9519">
      <c r="A9519" t="s">
        <v>11873</v>
      </c>
      <c r="B9519" t="s">
        <v>19483</v>
      </c>
      <c r="C9519" t="s">
        <v>19614</v>
      </c>
      <c r="D9519" t="s">
        <v>19618</v>
      </c>
      <c r="E9519" s="89">
        <v>0.9579671845945219</v>
      </c>
      <c r="F9519" s="89">
        <v>703833</v>
      </c>
      <c r="G9519" s="89">
        <v>3</v>
      </c>
      <c r="H9519" t="s">
        <v>19629</v>
      </c>
      <c r="I9519" s="89"/>
    </row>
    <row r="9520">
      <c r="A9520" t="s">
        <v>11874</v>
      </c>
      <c r="B9520" t="s">
        <v>19483</v>
      </c>
      <c r="C9520" t="s">
        <v>19614</v>
      </c>
      <c r="D9520" t="s">
        <v>19619</v>
      </c>
      <c r="E9520" s="89">
        <v>0.9422972997436986</v>
      </c>
      <c r="F9520" s="89">
        <v>703833</v>
      </c>
      <c r="G9520" s="89">
        <v>3</v>
      </c>
      <c r="H9520" t="s">
        <v>19629</v>
      </c>
      <c r="I9520" s="89"/>
    </row>
    <row r="9521">
      <c r="A9521" t="s">
        <v>11875</v>
      </c>
      <c r="B9521" t="s">
        <v>19483</v>
      </c>
      <c r="C9521" t="s">
        <v>19614</v>
      </c>
      <c r="D9521" t="s">
        <v>19620</v>
      </c>
      <c r="E9521" s="89">
        <v>0.9091370780216788</v>
      </c>
      <c r="F9521" s="89">
        <v>703833</v>
      </c>
      <c r="G9521" s="89">
        <v>3</v>
      </c>
      <c r="H9521" t="s">
        <v>19629</v>
      </c>
      <c r="I9521" s="89"/>
    </row>
    <row r="9522">
      <c r="A9522" t="s">
        <v>11876</v>
      </c>
      <c r="B9522" t="s">
        <v>19483</v>
      </c>
      <c r="C9522" t="s">
        <v>19614</v>
      </c>
      <c r="D9522" t="s">
        <v>19621</v>
      </c>
      <c r="E9522" s="89">
        <v>0.5560787861655971</v>
      </c>
      <c r="F9522" s="89">
        <v>703833</v>
      </c>
      <c r="G9522" s="89">
        <v>3</v>
      </c>
      <c r="H9522" t="s">
        <v>19629</v>
      </c>
      <c r="I9522" s="89"/>
    </row>
    <row r="9523">
      <c r="A9523" t="s">
        <v>11877</v>
      </c>
      <c r="B9523" t="s">
        <v>19483</v>
      </c>
      <c r="C9523" t="s">
        <v>19614</v>
      </c>
      <c r="D9523" t="s">
        <v>19622</v>
      </c>
      <c r="E9523" s="89">
        <v>0.9420271492082861</v>
      </c>
      <c r="F9523" s="89">
        <v>703833</v>
      </c>
      <c r="G9523" s="89">
        <v>3</v>
      </c>
      <c r="H9523" t="s">
        <v>19629</v>
      </c>
      <c r="I9523" s="89"/>
    </row>
    <row r="9524">
      <c r="A9524" t="s">
        <v>11878</v>
      </c>
      <c r="B9524" t="s">
        <v>19483</v>
      </c>
      <c r="C9524" t="s">
        <v>19614</v>
      </c>
      <c r="D9524" t="s">
        <v>19623</v>
      </c>
      <c r="E9524" s="89">
        <v>0.9780669551002216</v>
      </c>
      <c r="F9524" s="89">
        <v>703833</v>
      </c>
      <c r="G9524" s="89">
        <v>3</v>
      </c>
      <c r="H9524" t="s">
        <v>19629</v>
      </c>
      <c r="I9524" s="89"/>
    </row>
    <row r="9525">
      <c r="A9525" t="s">
        <v>11879</v>
      </c>
      <c r="B9525" t="s">
        <v>19480</v>
      </c>
      <c r="C9525" t="s">
        <v>19614</v>
      </c>
      <c r="D9525" t="s">
        <v>19623</v>
      </c>
      <c r="E9525" s="89">
        <v>0.5658643456615419</v>
      </c>
      <c r="F9525" s="89">
        <v>703833</v>
      </c>
      <c r="G9525" s="89">
        <v>3</v>
      </c>
      <c r="H9525" t="s">
        <v>19630</v>
      </c>
      <c r="I9525" s="89"/>
    </row>
    <row r="9526">
      <c r="A9526" t="s">
        <v>11880</v>
      </c>
      <c r="B9526" t="s">
        <v>19481</v>
      </c>
      <c r="C9526" t="s">
        <v>19614</v>
      </c>
      <c r="D9526" t="s">
        <v>19623</v>
      </c>
      <c r="E9526" s="89">
        <v>0.09220861317128458</v>
      </c>
      <c r="F9526" s="89">
        <v>703833</v>
      </c>
      <c r="G9526" s="89">
        <v>3</v>
      </c>
      <c r="H9526" t="s">
        <v>19630</v>
      </c>
      <c r="I9526" s="89"/>
    </row>
    <row r="9527">
      <c r="A9527" t="s">
        <v>11881</v>
      </c>
      <c r="B9527" t="s">
        <v>19482</v>
      </c>
      <c r="C9527" t="s">
        <v>19614</v>
      </c>
      <c r="D9527" t="s">
        <v>19623</v>
      </c>
      <c r="E9527" s="89">
        <v>0.01867841760330277</v>
      </c>
      <c r="F9527" s="89">
        <v>703833</v>
      </c>
      <c r="G9527" s="89">
        <v>3</v>
      </c>
      <c r="H9527" t="s">
        <v>19630</v>
      </c>
      <c r="I9527" s="89"/>
    </row>
    <row r="9528">
      <c r="A9528" t="s">
        <v>11882</v>
      </c>
      <c r="B9528" t="s">
        <v>19483</v>
      </c>
      <c r="C9528" t="s">
        <v>19614</v>
      </c>
      <c r="D9528" t="s">
        <v>19624</v>
      </c>
      <c r="E9528" s="89">
        <v>2.244044923443945</v>
      </c>
      <c r="F9528" s="89">
        <v>703833</v>
      </c>
      <c r="G9528" s="89">
        <v>3</v>
      </c>
      <c r="H9528" t="s">
        <v>19629</v>
      </c>
      <c r="I9528" s="89"/>
    </row>
    <row r="9529">
      <c r="A9529" t="s">
        <v>11883</v>
      </c>
      <c r="B9529" t="s">
        <v>19480</v>
      </c>
      <c r="C9529" t="s">
        <v>19614</v>
      </c>
      <c r="D9529" t="s">
        <v>19624</v>
      </c>
      <c r="E9529" s="89">
        <v>0</v>
      </c>
      <c r="F9529" s="89">
        <v>703833</v>
      </c>
      <c r="G9529" s="89">
        <v>3</v>
      </c>
      <c r="H9529" t="s">
        <v>19630</v>
      </c>
      <c r="I9529" s="89"/>
    </row>
    <row r="9530">
      <c r="A9530" t="s">
        <v>11884</v>
      </c>
      <c r="B9530" t="s">
        <v>19481</v>
      </c>
      <c r="C9530" t="s">
        <v>19614</v>
      </c>
      <c r="D9530" t="s">
        <v>19624</v>
      </c>
      <c r="E9530" s="89">
        <v>0</v>
      </c>
      <c r="F9530" s="89">
        <v>703833</v>
      </c>
      <c r="G9530" s="89">
        <v>3</v>
      </c>
      <c r="H9530" t="s">
        <v>19630</v>
      </c>
      <c r="I9530" s="89"/>
    </row>
    <row r="9531">
      <c r="A9531" t="s">
        <v>11885</v>
      </c>
      <c r="B9531" t="s">
        <v>19482</v>
      </c>
      <c r="C9531" t="s">
        <v>19614</v>
      </c>
      <c r="D9531" t="s">
        <v>19624</v>
      </c>
      <c r="E9531" s="89">
        <v>0</v>
      </c>
      <c r="F9531" s="89">
        <v>703833</v>
      </c>
      <c r="G9531" s="89">
        <v>3</v>
      </c>
      <c r="H9531" t="s">
        <v>19630</v>
      </c>
      <c r="I9531" s="89"/>
    </row>
    <row r="9532">
      <c r="A9532" t="s">
        <v>11886</v>
      </c>
      <c r="B9532" t="s">
        <v>19477</v>
      </c>
      <c r="C9532" t="s">
        <v>19615</v>
      </c>
      <c r="D9532" t="s">
        <v>19630</v>
      </c>
      <c r="E9532" s="89">
        <v>399494540553.5153</v>
      </c>
      <c r="F9532" s="89">
        <v>703833</v>
      </c>
      <c r="G9532" s="89">
        <v>3</v>
      </c>
      <c r="H9532" t="s">
        <v>19630</v>
      </c>
      <c r="I9532" s="89"/>
    </row>
    <row r="9533">
      <c r="A9533" t="s">
        <v>11887</v>
      </c>
      <c r="B9533" t="s">
        <v>19478</v>
      </c>
      <c r="C9533" t="s">
        <v>19615</v>
      </c>
      <c r="D9533" t="s">
        <v>19630</v>
      </c>
      <c r="E9533" s="89">
        <v>1</v>
      </c>
      <c r="F9533" s="89">
        <v>703833</v>
      </c>
      <c r="G9533" s="89">
        <v>3</v>
      </c>
      <c r="H9533" t="s">
        <v>19630</v>
      </c>
      <c r="I9533" s="89"/>
    </row>
    <row r="9534">
      <c r="A9534" t="s">
        <v>11888</v>
      </c>
      <c r="B9534" t="s">
        <v>19479</v>
      </c>
      <c r="C9534" t="s">
        <v>19615</v>
      </c>
      <c r="D9534" t="s">
        <v>19630</v>
      </c>
      <c r="E9534" s="89">
        <v>567598.4794028061</v>
      </c>
      <c r="F9534" s="89">
        <v>703833</v>
      </c>
      <c r="G9534" s="89">
        <v>3</v>
      </c>
      <c r="H9534" t="s">
        <v>19630</v>
      </c>
      <c r="I9534" s="89"/>
    </row>
    <row r="9535">
      <c r="A9535" t="s">
        <v>11889</v>
      </c>
      <c r="B9535" t="s">
        <v>19483</v>
      </c>
      <c r="C9535" t="s">
        <v>19615</v>
      </c>
      <c r="D9535" t="s">
        <v>19614</v>
      </c>
      <c r="E9535" s="89">
        <v>0.9916426048196534</v>
      </c>
      <c r="F9535" s="89">
        <v>703833</v>
      </c>
      <c r="G9535" s="89">
        <v>3</v>
      </c>
      <c r="H9535" t="s">
        <v>19629</v>
      </c>
      <c r="I9535" s="89"/>
    </row>
    <row r="9536">
      <c r="A9536" t="s">
        <v>11890</v>
      </c>
      <c r="B9536" t="s">
        <v>19483</v>
      </c>
      <c r="C9536" t="s">
        <v>19615</v>
      </c>
      <c r="D9536" t="s">
        <v>19615</v>
      </c>
      <c r="E9536" s="89">
        <v>1</v>
      </c>
      <c r="F9536" s="89">
        <v>703833</v>
      </c>
      <c r="G9536" s="89">
        <v>3</v>
      </c>
      <c r="H9536" t="s">
        <v>19629</v>
      </c>
      <c r="I9536" s="89"/>
    </row>
    <row r="9537">
      <c r="A9537" t="s">
        <v>11891</v>
      </c>
      <c r="B9537" t="s">
        <v>19483</v>
      </c>
      <c r="C9537" t="s">
        <v>19615</v>
      </c>
      <c r="D9537" t="s">
        <v>19616</v>
      </c>
      <c r="E9537" s="89">
        <v>0.9916426048196534</v>
      </c>
      <c r="F9537" s="89">
        <v>703833</v>
      </c>
      <c r="G9537" s="89">
        <v>3</v>
      </c>
      <c r="H9537" t="s">
        <v>19629</v>
      </c>
      <c r="I9537" s="89"/>
    </row>
    <row r="9538">
      <c r="A9538" t="s">
        <v>11892</v>
      </c>
      <c r="B9538" t="s">
        <v>19483</v>
      </c>
      <c r="C9538" t="s">
        <v>19615</v>
      </c>
      <c r="D9538" t="s">
        <v>19617</v>
      </c>
      <c r="E9538" s="89">
        <v>0.999023549295935</v>
      </c>
      <c r="F9538" s="89">
        <v>703833</v>
      </c>
      <c r="G9538" s="89">
        <v>3</v>
      </c>
      <c r="H9538" t="s">
        <v>19629</v>
      </c>
      <c r="I9538" s="89"/>
    </row>
    <row r="9539">
      <c r="A9539" t="s">
        <v>11893</v>
      </c>
      <c r="B9539" t="s">
        <v>19483</v>
      </c>
      <c r="C9539" t="s">
        <v>19615</v>
      </c>
      <c r="D9539" t="s">
        <v>19618</v>
      </c>
      <c r="E9539" s="89">
        <v>0.9492930335002049</v>
      </c>
      <c r="F9539" s="89">
        <v>703833</v>
      </c>
      <c r="G9539" s="89">
        <v>3</v>
      </c>
      <c r="H9539" t="s">
        <v>19629</v>
      </c>
      <c r="I9539" s="89"/>
    </row>
    <row r="9540">
      <c r="A9540" t="s">
        <v>11894</v>
      </c>
      <c r="B9540" t="s">
        <v>19483</v>
      </c>
      <c r="C9540" t="s">
        <v>19615</v>
      </c>
      <c r="D9540" t="s">
        <v>19619</v>
      </c>
      <c r="E9540" s="89">
        <v>0.9336623809967446</v>
      </c>
      <c r="F9540" s="89">
        <v>703833</v>
      </c>
      <c r="G9540" s="89">
        <v>3</v>
      </c>
      <c r="H9540" t="s">
        <v>19629</v>
      </c>
      <c r="I9540" s="89"/>
    </row>
    <row r="9541">
      <c r="A9541" t="s">
        <v>11895</v>
      </c>
      <c r="B9541" t="s">
        <v>19483</v>
      </c>
      <c r="C9541" t="s">
        <v>19615</v>
      </c>
      <c r="D9541" t="s">
        <v>19620</v>
      </c>
      <c r="E9541" s="89">
        <v>0.9008715265948737</v>
      </c>
      <c r="F9541" s="89">
        <v>703833</v>
      </c>
      <c r="G9541" s="89">
        <v>3</v>
      </c>
      <c r="H9541" t="s">
        <v>19629</v>
      </c>
      <c r="I9541" s="89"/>
    </row>
    <row r="9542">
      <c r="A9542" t="s">
        <v>11896</v>
      </c>
      <c r="B9542" t="s">
        <v>19483</v>
      </c>
      <c r="C9542" t="s">
        <v>19615</v>
      </c>
      <c r="D9542" t="s">
        <v>19621</v>
      </c>
      <c r="E9542" s="89">
        <v>0.552183836070875</v>
      </c>
      <c r="F9542" s="89">
        <v>703833</v>
      </c>
      <c r="G9542" s="89">
        <v>3</v>
      </c>
      <c r="H9542" t="s">
        <v>19629</v>
      </c>
      <c r="I9542" s="89"/>
    </row>
    <row r="9543">
      <c r="A9543" t="s">
        <v>11897</v>
      </c>
      <c r="B9543" t="s">
        <v>19483</v>
      </c>
      <c r="C9543" t="s">
        <v>19615</v>
      </c>
      <c r="D9543" t="s">
        <v>19622</v>
      </c>
      <c r="E9543" s="89">
        <v>0.9335982851439178</v>
      </c>
      <c r="F9543" s="89">
        <v>703833</v>
      </c>
      <c r="G9543" s="89">
        <v>3</v>
      </c>
      <c r="H9543" t="s">
        <v>19629</v>
      </c>
      <c r="I9543" s="89"/>
    </row>
    <row r="9544">
      <c r="A9544" t="s">
        <v>11898</v>
      </c>
      <c r="B9544" t="s">
        <v>19483</v>
      </c>
      <c r="C9544" t="s">
        <v>19615</v>
      </c>
      <c r="D9544" t="s">
        <v>19623</v>
      </c>
      <c r="E9544" s="89">
        <v>0.9701404307630613</v>
      </c>
      <c r="F9544" s="89">
        <v>703833</v>
      </c>
      <c r="G9544" s="89">
        <v>3</v>
      </c>
      <c r="H9544" t="s">
        <v>19629</v>
      </c>
      <c r="I9544" s="89"/>
    </row>
    <row r="9545">
      <c r="A9545" t="s">
        <v>11899</v>
      </c>
      <c r="B9545" t="s">
        <v>19480</v>
      </c>
      <c r="C9545" t="s">
        <v>19615</v>
      </c>
      <c r="D9545" t="s">
        <v>19623</v>
      </c>
      <c r="E9545" s="89">
        <v>0.5705444331254715</v>
      </c>
      <c r="F9545" s="89">
        <v>703833</v>
      </c>
      <c r="G9545" s="89">
        <v>3</v>
      </c>
      <c r="H9545" t="s">
        <v>19630</v>
      </c>
      <c r="I9545" s="89"/>
    </row>
    <row r="9546">
      <c r="A9546" t="s">
        <v>11900</v>
      </c>
      <c r="B9546" t="s">
        <v>19481</v>
      </c>
      <c r="C9546" t="s">
        <v>19615</v>
      </c>
      <c r="D9546" t="s">
        <v>19623</v>
      </c>
      <c r="E9546" s="89">
        <v>0.09758413089377913</v>
      </c>
      <c r="F9546" s="89">
        <v>703833</v>
      </c>
      <c r="G9546" s="89">
        <v>3</v>
      </c>
      <c r="H9546" t="s">
        <v>19630</v>
      </c>
      <c r="I9546" s="89"/>
    </row>
    <row r="9547">
      <c r="A9547" t="s">
        <v>11901</v>
      </c>
      <c r="B9547" t="s">
        <v>19482</v>
      </c>
      <c r="C9547" t="s">
        <v>19615</v>
      </c>
      <c r="D9547" t="s">
        <v>19623</v>
      </c>
      <c r="E9547" s="89">
        <v>0.02044147821010162</v>
      </c>
      <c r="F9547" s="89">
        <v>703833</v>
      </c>
      <c r="G9547" s="89">
        <v>3</v>
      </c>
      <c r="H9547" t="s">
        <v>19630</v>
      </c>
      <c r="I9547" s="89"/>
    </row>
    <row r="9548">
      <c r="A9548" t="s">
        <v>11902</v>
      </c>
      <c r="B9548" t="s">
        <v>19483</v>
      </c>
      <c r="C9548" t="s">
        <v>19615</v>
      </c>
      <c r="D9548" t="s">
        <v>19624</v>
      </c>
      <c r="E9548" s="89">
        <v>2.224927656156267</v>
      </c>
      <c r="F9548" s="89">
        <v>703833</v>
      </c>
      <c r="G9548" s="89">
        <v>3</v>
      </c>
      <c r="H9548" t="s">
        <v>19629</v>
      </c>
      <c r="I9548" s="89"/>
    </row>
    <row r="9549">
      <c r="A9549" t="s">
        <v>11903</v>
      </c>
      <c r="B9549" t="s">
        <v>19480</v>
      </c>
      <c r="C9549" t="s">
        <v>19615</v>
      </c>
      <c r="D9549" t="s">
        <v>19624</v>
      </c>
      <c r="E9549" s="89">
        <v>0</v>
      </c>
      <c r="F9549" s="89">
        <v>703833</v>
      </c>
      <c r="G9549" s="89">
        <v>3</v>
      </c>
      <c r="H9549" t="s">
        <v>19630</v>
      </c>
      <c r="I9549" s="89"/>
    </row>
    <row r="9550">
      <c r="A9550" t="s">
        <v>11904</v>
      </c>
      <c r="B9550" t="s">
        <v>19481</v>
      </c>
      <c r="C9550" t="s">
        <v>19615</v>
      </c>
      <c r="D9550" t="s">
        <v>19624</v>
      </c>
      <c r="E9550" s="89">
        <v>0</v>
      </c>
      <c r="F9550" s="89">
        <v>703833</v>
      </c>
      <c r="G9550" s="89">
        <v>3</v>
      </c>
      <c r="H9550" t="s">
        <v>19630</v>
      </c>
      <c r="I9550" s="89"/>
    </row>
    <row r="9551">
      <c r="A9551" t="s">
        <v>11905</v>
      </c>
      <c r="B9551" t="s">
        <v>19482</v>
      </c>
      <c r="C9551" t="s">
        <v>19615</v>
      </c>
      <c r="D9551" t="s">
        <v>19624</v>
      </c>
      <c r="E9551" s="89">
        <v>0</v>
      </c>
      <c r="F9551" s="89">
        <v>703833</v>
      </c>
      <c r="G9551" s="89">
        <v>3</v>
      </c>
      <c r="H9551" t="s">
        <v>19630</v>
      </c>
      <c r="I9551" s="89"/>
    </row>
    <row r="9552">
      <c r="A9552" t="s">
        <v>11906</v>
      </c>
      <c r="B9552" t="s">
        <v>19477</v>
      </c>
      <c r="C9552" t="s">
        <v>19616</v>
      </c>
      <c r="D9552" t="s">
        <v>19630</v>
      </c>
      <c r="E9552" s="89">
        <v>402988377257.4783</v>
      </c>
      <c r="F9552" s="89">
        <v>703833</v>
      </c>
      <c r="G9552" s="89">
        <v>3</v>
      </c>
      <c r="H9552" t="s">
        <v>19630</v>
      </c>
      <c r="I9552" s="89"/>
    </row>
    <row r="9553">
      <c r="A9553" t="s">
        <v>11907</v>
      </c>
      <c r="B9553" t="s">
        <v>19478</v>
      </c>
      <c r="C9553" t="s">
        <v>19616</v>
      </c>
      <c r="D9553" t="s">
        <v>19630</v>
      </c>
      <c r="E9553" s="89">
        <v>1</v>
      </c>
      <c r="F9553" s="89">
        <v>703833</v>
      </c>
      <c r="G9553" s="89">
        <v>3</v>
      </c>
      <c r="H9553" t="s">
        <v>19630</v>
      </c>
      <c r="I9553" s="89"/>
    </row>
    <row r="9554">
      <c r="A9554" t="s">
        <v>11908</v>
      </c>
      <c r="B9554" t="s">
        <v>19479</v>
      </c>
      <c r="C9554" t="s">
        <v>19616</v>
      </c>
      <c r="D9554" t="s">
        <v>19630</v>
      </c>
      <c r="E9554" s="89">
        <v>572562.4931730656</v>
      </c>
      <c r="F9554" s="89">
        <v>703833</v>
      </c>
      <c r="G9554" s="89">
        <v>3</v>
      </c>
      <c r="H9554" t="s">
        <v>19630</v>
      </c>
      <c r="I9554" s="89"/>
    </row>
    <row r="9555">
      <c r="A9555" t="s">
        <v>11909</v>
      </c>
      <c r="B9555" t="s">
        <v>19483</v>
      </c>
      <c r="C9555" t="s">
        <v>19616</v>
      </c>
      <c r="D9555" t="s">
        <v>19614</v>
      </c>
      <c r="E9555" s="89">
        <v>1</v>
      </c>
      <c r="F9555" s="89">
        <v>703833</v>
      </c>
      <c r="G9555" s="89">
        <v>3</v>
      </c>
      <c r="H9555" t="s">
        <v>19629</v>
      </c>
      <c r="I9555" s="89"/>
    </row>
    <row r="9556">
      <c r="A9556" t="s">
        <v>11910</v>
      </c>
      <c r="B9556" t="s">
        <v>19483</v>
      </c>
      <c r="C9556" t="s">
        <v>19616</v>
      </c>
      <c r="D9556" t="s">
        <v>19615</v>
      </c>
      <c r="E9556" s="89">
        <v>1.009025378368703</v>
      </c>
      <c r="F9556" s="89">
        <v>703833</v>
      </c>
      <c r="G9556" s="89">
        <v>3</v>
      </c>
      <c r="H9556" t="s">
        <v>19629</v>
      </c>
      <c r="I9556" s="89"/>
    </row>
    <row r="9557">
      <c r="A9557" t="s">
        <v>11911</v>
      </c>
      <c r="B9557" t="s">
        <v>19483</v>
      </c>
      <c r="C9557" t="s">
        <v>19616</v>
      </c>
      <c r="D9557" t="s">
        <v>19616</v>
      </c>
      <c r="E9557" s="89">
        <v>1</v>
      </c>
      <c r="F9557" s="89">
        <v>703833</v>
      </c>
      <c r="G9557" s="89">
        <v>3</v>
      </c>
      <c r="H9557" t="s">
        <v>19629</v>
      </c>
      <c r="I9557" s="89"/>
    </row>
    <row r="9558">
      <c r="A9558" t="s">
        <v>11912</v>
      </c>
      <c r="B9558" t="s">
        <v>19483</v>
      </c>
      <c r="C9558" t="s">
        <v>19616</v>
      </c>
      <c r="D9558" t="s">
        <v>19617</v>
      </c>
      <c r="E9558" s="89">
        <v>1.008025148104244</v>
      </c>
      <c r="F9558" s="89">
        <v>703833</v>
      </c>
      <c r="G9558" s="89">
        <v>3</v>
      </c>
      <c r="H9558" t="s">
        <v>19629</v>
      </c>
      <c r="I9558" s="89"/>
    </row>
    <row r="9559">
      <c r="A9559" t="s">
        <v>11913</v>
      </c>
      <c r="B9559" t="s">
        <v>19483</v>
      </c>
      <c r="C9559" t="s">
        <v>19616</v>
      </c>
      <c r="D9559" t="s">
        <v>19618</v>
      </c>
      <c r="E9559" s="89">
        <v>0.9579671845945219</v>
      </c>
      <c r="F9559" s="89">
        <v>703833</v>
      </c>
      <c r="G9559" s="89">
        <v>3</v>
      </c>
      <c r="H9559" t="s">
        <v>19629</v>
      </c>
      <c r="I9559" s="89"/>
    </row>
    <row r="9560">
      <c r="A9560" t="s">
        <v>11914</v>
      </c>
      <c r="B9560" t="s">
        <v>19483</v>
      </c>
      <c r="C9560" t="s">
        <v>19616</v>
      </c>
      <c r="D9560" t="s">
        <v>19619</v>
      </c>
      <c r="E9560" s="89">
        <v>0.9422972997436986</v>
      </c>
      <c r="F9560" s="89">
        <v>703833</v>
      </c>
      <c r="G9560" s="89">
        <v>3</v>
      </c>
      <c r="H9560" t="s">
        <v>19629</v>
      </c>
      <c r="I9560" s="89"/>
    </row>
    <row r="9561">
      <c r="A9561" t="s">
        <v>11915</v>
      </c>
      <c r="B9561" t="s">
        <v>19483</v>
      </c>
      <c r="C9561" t="s">
        <v>19616</v>
      </c>
      <c r="D9561" t="s">
        <v>19620</v>
      </c>
      <c r="E9561" s="89">
        <v>0.9091370780216788</v>
      </c>
      <c r="F9561" s="89">
        <v>703833</v>
      </c>
      <c r="G9561" s="89">
        <v>3</v>
      </c>
      <c r="H9561" t="s">
        <v>19629</v>
      </c>
      <c r="I9561" s="89"/>
    </row>
    <row r="9562">
      <c r="A9562" t="s">
        <v>11916</v>
      </c>
      <c r="B9562" t="s">
        <v>19483</v>
      </c>
      <c r="C9562" t="s">
        <v>19616</v>
      </c>
      <c r="D9562" t="s">
        <v>19621</v>
      </c>
      <c r="E9562" s="89">
        <v>0.5560787861655971</v>
      </c>
      <c r="F9562" s="89">
        <v>703833</v>
      </c>
      <c r="G9562" s="89">
        <v>3</v>
      </c>
      <c r="H9562" t="s">
        <v>19629</v>
      </c>
      <c r="I9562" s="89"/>
    </row>
    <row r="9563">
      <c r="A9563" t="s">
        <v>11917</v>
      </c>
      <c r="B9563" t="s">
        <v>19483</v>
      </c>
      <c r="C9563" t="s">
        <v>19616</v>
      </c>
      <c r="D9563" t="s">
        <v>19622</v>
      </c>
      <c r="E9563" s="89">
        <v>0.9420271492082861</v>
      </c>
      <c r="F9563" s="89">
        <v>703833</v>
      </c>
      <c r="G9563" s="89">
        <v>3</v>
      </c>
      <c r="H9563" t="s">
        <v>19629</v>
      </c>
      <c r="I9563" s="89"/>
    </row>
    <row r="9564">
      <c r="A9564" t="s">
        <v>11918</v>
      </c>
      <c r="B9564" t="s">
        <v>19483</v>
      </c>
      <c r="C9564" t="s">
        <v>19616</v>
      </c>
      <c r="D9564" t="s">
        <v>19623</v>
      </c>
      <c r="E9564" s="89">
        <v>0.9780669551002216</v>
      </c>
      <c r="F9564" s="89">
        <v>703833</v>
      </c>
      <c r="G9564" s="89">
        <v>3</v>
      </c>
      <c r="H9564" t="s">
        <v>19629</v>
      </c>
      <c r="I9564" s="89"/>
    </row>
    <row r="9565">
      <c r="A9565" t="s">
        <v>11919</v>
      </c>
      <c r="B9565" t="s">
        <v>19480</v>
      </c>
      <c r="C9565" t="s">
        <v>19616</v>
      </c>
      <c r="D9565" t="s">
        <v>19623</v>
      </c>
      <c r="E9565" s="89">
        <v>0.5658643456615419</v>
      </c>
      <c r="F9565" s="89">
        <v>703833</v>
      </c>
      <c r="G9565" s="89">
        <v>3</v>
      </c>
      <c r="H9565" t="s">
        <v>19630</v>
      </c>
      <c r="I9565" s="89"/>
    </row>
    <row r="9566">
      <c r="A9566" t="s">
        <v>11920</v>
      </c>
      <c r="B9566" t="s">
        <v>19481</v>
      </c>
      <c r="C9566" t="s">
        <v>19616</v>
      </c>
      <c r="D9566" t="s">
        <v>19623</v>
      </c>
      <c r="E9566" s="89">
        <v>0.09220861317128458</v>
      </c>
      <c r="F9566" s="89">
        <v>703833</v>
      </c>
      <c r="G9566" s="89">
        <v>3</v>
      </c>
      <c r="H9566" t="s">
        <v>19630</v>
      </c>
      <c r="I9566" s="89"/>
    </row>
    <row r="9567">
      <c r="A9567" t="s">
        <v>11921</v>
      </c>
      <c r="B9567" t="s">
        <v>19482</v>
      </c>
      <c r="C9567" t="s">
        <v>19616</v>
      </c>
      <c r="D9567" t="s">
        <v>19623</v>
      </c>
      <c r="E9567" s="89">
        <v>0.01867841760330277</v>
      </c>
      <c r="F9567" s="89">
        <v>703833</v>
      </c>
      <c r="G9567" s="89">
        <v>3</v>
      </c>
      <c r="H9567" t="s">
        <v>19630</v>
      </c>
      <c r="I9567" s="89"/>
    </row>
    <row r="9568">
      <c r="A9568" t="s">
        <v>11922</v>
      </c>
      <c r="B9568" t="s">
        <v>19483</v>
      </c>
      <c r="C9568" t="s">
        <v>19616</v>
      </c>
      <c r="D9568" t="s">
        <v>19624</v>
      </c>
      <c r="E9568" s="89">
        <v>2.244044923443945</v>
      </c>
      <c r="F9568" s="89">
        <v>703833</v>
      </c>
      <c r="G9568" s="89">
        <v>3</v>
      </c>
      <c r="H9568" t="s">
        <v>19629</v>
      </c>
      <c r="I9568" s="89"/>
    </row>
    <row r="9569">
      <c r="A9569" t="s">
        <v>11923</v>
      </c>
      <c r="B9569" t="s">
        <v>19480</v>
      </c>
      <c r="C9569" t="s">
        <v>19616</v>
      </c>
      <c r="D9569" t="s">
        <v>19624</v>
      </c>
      <c r="E9569" s="89">
        <v>0</v>
      </c>
      <c r="F9569" s="89">
        <v>703833</v>
      </c>
      <c r="G9569" s="89">
        <v>3</v>
      </c>
      <c r="H9569" t="s">
        <v>19630</v>
      </c>
      <c r="I9569" s="89"/>
    </row>
    <row r="9570">
      <c r="A9570" t="s">
        <v>11924</v>
      </c>
      <c r="B9570" t="s">
        <v>19481</v>
      </c>
      <c r="C9570" t="s">
        <v>19616</v>
      </c>
      <c r="D9570" t="s">
        <v>19624</v>
      </c>
      <c r="E9570" s="89">
        <v>0</v>
      </c>
      <c r="F9570" s="89">
        <v>703833</v>
      </c>
      <c r="G9570" s="89">
        <v>3</v>
      </c>
      <c r="H9570" t="s">
        <v>19630</v>
      </c>
      <c r="I9570" s="89"/>
    </row>
    <row r="9571">
      <c r="A9571" t="s">
        <v>11925</v>
      </c>
      <c r="B9571" t="s">
        <v>19482</v>
      </c>
      <c r="C9571" t="s">
        <v>19616</v>
      </c>
      <c r="D9571" t="s">
        <v>19624</v>
      </c>
      <c r="E9571" s="89">
        <v>0</v>
      </c>
      <c r="F9571" s="89">
        <v>703833</v>
      </c>
      <c r="G9571" s="89">
        <v>3</v>
      </c>
      <c r="H9571" t="s">
        <v>19630</v>
      </c>
      <c r="I9571" s="89"/>
    </row>
    <row r="9572">
      <c r="A9572" t="s">
        <v>11926</v>
      </c>
      <c r="B9572" t="s">
        <v>19477</v>
      </c>
      <c r="C9572" t="s">
        <v>19617</v>
      </c>
      <c r="D9572" t="s">
        <v>19630</v>
      </c>
      <c r="E9572" s="89">
        <v>399914622147.8629</v>
      </c>
      <c r="F9572" s="89">
        <v>703833</v>
      </c>
      <c r="G9572" s="89">
        <v>3</v>
      </c>
      <c r="H9572" t="s">
        <v>19630</v>
      </c>
      <c r="I9572" s="89"/>
    </row>
    <row r="9573">
      <c r="A9573" t="s">
        <v>11927</v>
      </c>
      <c r="B9573" t="s">
        <v>19478</v>
      </c>
      <c r="C9573" t="s">
        <v>19617</v>
      </c>
      <c r="D9573" t="s">
        <v>19630</v>
      </c>
      <c r="E9573" s="89">
        <v>1</v>
      </c>
      <c r="F9573" s="89">
        <v>703833</v>
      </c>
      <c r="G9573" s="89">
        <v>3</v>
      </c>
      <c r="H9573" t="s">
        <v>19630</v>
      </c>
      <c r="I9573" s="89"/>
    </row>
    <row r="9574">
      <c r="A9574" t="s">
        <v>11928</v>
      </c>
      <c r="B9574" t="s">
        <v>19479</v>
      </c>
      <c r="C9574" t="s">
        <v>19617</v>
      </c>
      <c r="D9574" t="s">
        <v>19630</v>
      </c>
      <c r="E9574" s="89">
        <v>568195.3277948929</v>
      </c>
      <c r="F9574" s="89">
        <v>703833</v>
      </c>
      <c r="G9574" s="89">
        <v>3</v>
      </c>
      <c r="H9574" t="s">
        <v>19630</v>
      </c>
      <c r="I9574" s="89"/>
    </row>
    <row r="9575">
      <c r="A9575" t="s">
        <v>11929</v>
      </c>
      <c r="B9575" t="s">
        <v>19483</v>
      </c>
      <c r="C9575" t="s">
        <v>19617</v>
      </c>
      <c r="D9575" t="s">
        <v>19614</v>
      </c>
      <c r="E9575" s="89">
        <v>0.9926190555237184</v>
      </c>
      <c r="F9575" s="89">
        <v>703833</v>
      </c>
      <c r="G9575" s="89">
        <v>3</v>
      </c>
      <c r="H9575" t="s">
        <v>19629</v>
      </c>
      <c r="I9575" s="89"/>
    </row>
    <row r="9576">
      <c r="A9576" t="s">
        <v>11930</v>
      </c>
      <c r="B9576" t="s">
        <v>19483</v>
      </c>
      <c r="C9576" t="s">
        <v>19617</v>
      </c>
      <c r="D9576" t="s">
        <v>19615</v>
      </c>
      <c r="E9576" s="89">
        <v>1.001000230264459</v>
      </c>
      <c r="F9576" s="89">
        <v>703833</v>
      </c>
      <c r="G9576" s="89">
        <v>3</v>
      </c>
      <c r="H9576" t="s">
        <v>19629</v>
      </c>
      <c r="I9576" s="89"/>
    </row>
    <row r="9577">
      <c r="A9577" t="s">
        <v>11931</v>
      </c>
      <c r="B9577" t="s">
        <v>19483</v>
      </c>
      <c r="C9577" t="s">
        <v>19617</v>
      </c>
      <c r="D9577" t="s">
        <v>19616</v>
      </c>
      <c r="E9577" s="89">
        <v>0.9926190555237184</v>
      </c>
      <c r="F9577" s="89">
        <v>703833</v>
      </c>
      <c r="G9577" s="89">
        <v>3</v>
      </c>
      <c r="H9577" t="s">
        <v>19629</v>
      </c>
      <c r="I9577" s="89"/>
    </row>
    <row r="9578">
      <c r="A9578" t="s">
        <v>11932</v>
      </c>
      <c r="B9578" t="s">
        <v>19483</v>
      </c>
      <c r="C9578" t="s">
        <v>19617</v>
      </c>
      <c r="D9578" t="s">
        <v>19617</v>
      </c>
      <c r="E9578" s="89">
        <v>1</v>
      </c>
      <c r="F9578" s="89">
        <v>703833</v>
      </c>
      <c r="G9578" s="89">
        <v>3</v>
      </c>
      <c r="H9578" t="s">
        <v>19629</v>
      </c>
      <c r="I9578" s="89"/>
    </row>
    <row r="9579">
      <c r="A9579" t="s">
        <v>11933</v>
      </c>
      <c r="B9579" t="s">
        <v>19483</v>
      </c>
      <c r="C9579" t="s">
        <v>19617</v>
      </c>
      <c r="D9579" t="s">
        <v>19618</v>
      </c>
      <c r="E9579" s="89">
        <v>0.9502479431670279</v>
      </c>
      <c r="F9579" s="89">
        <v>703833</v>
      </c>
      <c r="G9579" s="89">
        <v>3</v>
      </c>
      <c r="H9579" t="s">
        <v>19629</v>
      </c>
      <c r="I9579" s="89"/>
    </row>
    <row r="9580">
      <c r="A9580" t="s">
        <v>11934</v>
      </c>
      <c r="B9580" t="s">
        <v>19483</v>
      </c>
      <c r="C9580" t="s">
        <v>19617</v>
      </c>
      <c r="D9580" t="s">
        <v>19619</v>
      </c>
      <c r="E9580" s="89">
        <v>0.9346011623889291</v>
      </c>
      <c r="F9580" s="89">
        <v>703833</v>
      </c>
      <c r="G9580" s="89">
        <v>3</v>
      </c>
      <c r="H9580" t="s">
        <v>19629</v>
      </c>
      <c r="I9580" s="89"/>
    </row>
    <row r="9581">
      <c r="A9581" t="s">
        <v>11935</v>
      </c>
      <c r="B9581" t="s">
        <v>19483</v>
      </c>
      <c r="C9581" t="s">
        <v>19617</v>
      </c>
      <c r="D9581" t="s">
        <v>19620</v>
      </c>
      <c r="E9581" s="89">
        <v>0.9017781106735911</v>
      </c>
      <c r="F9581" s="89">
        <v>703833</v>
      </c>
      <c r="G9581" s="89">
        <v>3</v>
      </c>
      <c r="H9581" t="s">
        <v>19629</v>
      </c>
      <c r="I9581" s="89"/>
    </row>
    <row r="9582">
      <c r="A9582" t="s">
        <v>11936</v>
      </c>
      <c r="B9582" t="s">
        <v>19483</v>
      </c>
      <c r="C9582" t="s">
        <v>19617</v>
      </c>
      <c r="D9582" t="s">
        <v>19621</v>
      </c>
      <c r="E9582" s="89">
        <v>0.5527000301411646</v>
      </c>
      <c r="F9582" s="89">
        <v>703833</v>
      </c>
      <c r="G9582" s="89">
        <v>3</v>
      </c>
      <c r="H9582" t="s">
        <v>19629</v>
      </c>
      <c r="I9582" s="89"/>
    </row>
    <row r="9583">
      <c r="A9583" t="s">
        <v>11937</v>
      </c>
      <c r="B9583" t="s">
        <v>19483</v>
      </c>
      <c r="C9583" t="s">
        <v>19617</v>
      </c>
      <c r="D9583" t="s">
        <v>19622</v>
      </c>
      <c r="E9583" s="89">
        <v>0.9344636895267275</v>
      </c>
      <c r="F9583" s="89">
        <v>703833</v>
      </c>
      <c r="G9583" s="89">
        <v>3</v>
      </c>
      <c r="H9583" t="s">
        <v>19629</v>
      </c>
      <c r="I9583" s="89"/>
    </row>
    <row r="9584">
      <c r="A9584" t="s">
        <v>11938</v>
      </c>
      <c r="B9584" t="s">
        <v>19483</v>
      </c>
      <c r="C9584" t="s">
        <v>19617</v>
      </c>
      <c r="D9584" t="s">
        <v>19623</v>
      </c>
      <c r="E9584" s="89">
        <v>0.9710299082203504</v>
      </c>
      <c r="F9584" s="89">
        <v>703833</v>
      </c>
      <c r="G9584" s="89">
        <v>3</v>
      </c>
      <c r="H9584" t="s">
        <v>19629</v>
      </c>
      <c r="I9584" s="89"/>
    </row>
    <row r="9585">
      <c r="A9585" t="s">
        <v>11939</v>
      </c>
      <c r="B9585" t="s">
        <v>19480</v>
      </c>
      <c r="C9585" t="s">
        <v>19617</v>
      </c>
      <c r="D9585" t="s">
        <v>19623</v>
      </c>
      <c r="E9585" s="89">
        <v>0.5705444331254715</v>
      </c>
      <c r="F9585" s="89">
        <v>703833</v>
      </c>
      <c r="G9585" s="89">
        <v>3</v>
      </c>
      <c r="H9585" t="s">
        <v>19630</v>
      </c>
      <c r="I9585" s="89"/>
    </row>
    <row r="9586">
      <c r="A9586" t="s">
        <v>11940</v>
      </c>
      <c r="B9586" t="s">
        <v>19481</v>
      </c>
      <c r="C9586" t="s">
        <v>19617</v>
      </c>
      <c r="D9586" t="s">
        <v>19623</v>
      </c>
      <c r="E9586" s="89">
        <v>0.09682033039804401</v>
      </c>
      <c r="F9586" s="89">
        <v>703833</v>
      </c>
      <c r="G9586" s="89">
        <v>3</v>
      </c>
      <c r="H9586" t="s">
        <v>19630</v>
      </c>
      <c r="I9586" s="89"/>
    </row>
    <row r="9587">
      <c r="A9587" t="s">
        <v>11941</v>
      </c>
      <c r="B9587" t="s">
        <v>19482</v>
      </c>
      <c r="C9587" t="s">
        <v>19617</v>
      </c>
      <c r="D9587" t="s">
        <v>19623</v>
      </c>
      <c r="E9587" s="89">
        <v>0.0202432000573168</v>
      </c>
      <c r="F9587" s="89">
        <v>703833</v>
      </c>
      <c r="G9587" s="89">
        <v>3</v>
      </c>
      <c r="H9587" t="s">
        <v>19630</v>
      </c>
      <c r="I9587" s="89"/>
    </row>
    <row r="9588">
      <c r="A9588" t="s">
        <v>11942</v>
      </c>
      <c r="B9588" t="s">
        <v>19483</v>
      </c>
      <c r="C9588" t="s">
        <v>19617</v>
      </c>
      <c r="D9588" t="s">
        <v>19624</v>
      </c>
      <c r="E9588" s="89">
        <v>2.227187354786748</v>
      </c>
      <c r="F9588" s="89">
        <v>703833</v>
      </c>
      <c r="G9588" s="89">
        <v>3</v>
      </c>
      <c r="H9588" t="s">
        <v>19629</v>
      </c>
      <c r="I9588" s="89"/>
    </row>
    <row r="9589">
      <c r="A9589" t="s">
        <v>11943</v>
      </c>
      <c r="B9589" t="s">
        <v>19480</v>
      </c>
      <c r="C9589" t="s">
        <v>19617</v>
      </c>
      <c r="D9589" t="s">
        <v>19624</v>
      </c>
      <c r="E9589" s="89">
        <v>0</v>
      </c>
      <c r="F9589" s="89">
        <v>703833</v>
      </c>
      <c r="G9589" s="89">
        <v>3</v>
      </c>
      <c r="H9589" t="s">
        <v>19630</v>
      </c>
      <c r="I9589" s="89"/>
    </row>
    <row r="9590">
      <c r="A9590" t="s">
        <v>11944</v>
      </c>
      <c r="B9590" t="s">
        <v>19481</v>
      </c>
      <c r="C9590" t="s">
        <v>19617</v>
      </c>
      <c r="D9590" t="s">
        <v>19624</v>
      </c>
      <c r="E9590" s="89">
        <v>0</v>
      </c>
      <c r="F9590" s="89">
        <v>703833</v>
      </c>
      <c r="G9590" s="89">
        <v>3</v>
      </c>
      <c r="H9590" t="s">
        <v>19630</v>
      </c>
      <c r="I9590" s="89"/>
    </row>
    <row r="9591">
      <c r="A9591" t="s">
        <v>11945</v>
      </c>
      <c r="B9591" t="s">
        <v>19482</v>
      </c>
      <c r="C9591" t="s">
        <v>19617</v>
      </c>
      <c r="D9591" t="s">
        <v>19624</v>
      </c>
      <c r="E9591" s="89">
        <v>0</v>
      </c>
      <c r="F9591" s="89">
        <v>703833</v>
      </c>
      <c r="G9591" s="89">
        <v>3</v>
      </c>
      <c r="H9591" t="s">
        <v>19630</v>
      </c>
      <c r="I9591" s="89"/>
    </row>
    <row r="9592">
      <c r="A9592" t="s">
        <v>11946</v>
      </c>
      <c r="B9592" t="s">
        <v>19477</v>
      </c>
      <c r="C9592" t="s">
        <v>19618</v>
      </c>
      <c r="D9592" t="s">
        <v>19630</v>
      </c>
      <c r="E9592" s="89">
        <v>423817061598.2517</v>
      </c>
      <c r="F9592" s="89">
        <v>703833</v>
      </c>
      <c r="G9592" s="89">
        <v>3</v>
      </c>
      <c r="H9592" t="s">
        <v>19630</v>
      </c>
      <c r="I9592" s="89"/>
    </row>
    <row r="9593">
      <c r="A9593" t="s">
        <v>11947</v>
      </c>
      <c r="B9593" t="s">
        <v>19478</v>
      </c>
      <c r="C9593" t="s">
        <v>19618</v>
      </c>
      <c r="D9593" t="s">
        <v>19630</v>
      </c>
      <c r="E9593" s="89">
        <v>1</v>
      </c>
      <c r="F9593" s="89">
        <v>703833</v>
      </c>
      <c r="G9593" s="89">
        <v>3</v>
      </c>
      <c r="H9593" t="s">
        <v>19630</v>
      </c>
      <c r="I9593" s="89"/>
    </row>
    <row r="9594">
      <c r="A9594" t="s">
        <v>11948</v>
      </c>
      <c r="B9594" t="s">
        <v>19479</v>
      </c>
      <c r="C9594" t="s">
        <v>19618</v>
      </c>
      <c r="D9594" t="s">
        <v>19630</v>
      </c>
      <c r="E9594" s="89">
        <v>602155.7125031814</v>
      </c>
      <c r="F9594" s="89">
        <v>703833</v>
      </c>
      <c r="G9594" s="89">
        <v>3</v>
      </c>
      <c r="H9594" t="s">
        <v>19630</v>
      </c>
      <c r="I9594" s="89"/>
    </row>
    <row r="9595">
      <c r="A9595" t="s">
        <v>11949</v>
      </c>
      <c r="B9595" t="s">
        <v>19483</v>
      </c>
      <c r="C9595" t="s">
        <v>19618</v>
      </c>
      <c r="D9595" t="s">
        <v>19614</v>
      </c>
      <c r="E9595" s="89">
        <v>1.05308865177211</v>
      </c>
      <c r="F9595" s="89">
        <v>703833</v>
      </c>
      <c r="G9595" s="89">
        <v>3</v>
      </c>
      <c r="H9595" t="s">
        <v>19629</v>
      </c>
      <c r="I9595" s="89"/>
    </row>
    <row r="9596">
      <c r="A9596" t="s">
        <v>11950</v>
      </c>
      <c r="B9596" t="s">
        <v>19483</v>
      </c>
      <c r="C9596" t="s">
        <v>19618</v>
      </c>
      <c r="D9596" t="s">
        <v>19615</v>
      </c>
      <c r="E9596" s="89">
        <v>1.061801947585112</v>
      </c>
      <c r="F9596" s="89">
        <v>703833</v>
      </c>
      <c r="G9596" s="89">
        <v>3</v>
      </c>
      <c r="H9596" t="s">
        <v>19629</v>
      </c>
      <c r="I9596" s="89"/>
    </row>
    <row r="9597">
      <c r="A9597" t="s">
        <v>11951</v>
      </c>
      <c r="B9597" t="s">
        <v>19483</v>
      </c>
      <c r="C9597" t="s">
        <v>19618</v>
      </c>
      <c r="D9597" t="s">
        <v>19616</v>
      </c>
      <c r="E9597" s="89">
        <v>1.05308865177211</v>
      </c>
      <c r="F9597" s="89">
        <v>703833</v>
      </c>
      <c r="G9597" s="89">
        <v>3</v>
      </c>
      <c r="H9597" t="s">
        <v>19629</v>
      </c>
      <c r="I9597" s="89"/>
    </row>
    <row r="9598">
      <c r="A9598" t="s">
        <v>11952</v>
      </c>
      <c r="B9598" t="s">
        <v>19483</v>
      </c>
      <c r="C9598" t="s">
        <v>19618</v>
      </c>
      <c r="D9598" t="s">
        <v>19617</v>
      </c>
      <c r="E9598" s="89">
        <v>1.060775929481308</v>
      </c>
      <c r="F9598" s="89">
        <v>703833</v>
      </c>
      <c r="G9598" s="89">
        <v>3</v>
      </c>
      <c r="H9598" t="s">
        <v>19629</v>
      </c>
      <c r="I9598" s="89"/>
    </row>
    <row r="9599">
      <c r="A9599" t="s">
        <v>11953</v>
      </c>
      <c r="B9599" t="s">
        <v>19483</v>
      </c>
      <c r="C9599" t="s">
        <v>19618</v>
      </c>
      <c r="D9599" t="s">
        <v>19618</v>
      </c>
      <c r="E9599" s="89">
        <v>1</v>
      </c>
      <c r="F9599" s="89">
        <v>703833</v>
      </c>
      <c r="G9599" s="89">
        <v>3</v>
      </c>
      <c r="H9599" t="s">
        <v>19629</v>
      </c>
      <c r="I9599" s="89"/>
    </row>
    <row r="9600">
      <c r="A9600" t="s">
        <v>11954</v>
      </c>
      <c r="B9600" t="s">
        <v>19483</v>
      </c>
      <c r="C9600" t="s">
        <v>19618</v>
      </c>
      <c r="D9600" t="s">
        <v>19619</v>
      </c>
      <c r="E9600" s="89">
        <v>0.9836140441010833</v>
      </c>
      <c r="F9600" s="89">
        <v>703833</v>
      </c>
      <c r="G9600" s="89">
        <v>3</v>
      </c>
      <c r="H9600" t="s">
        <v>19629</v>
      </c>
      <c r="I9600" s="89"/>
    </row>
    <row r="9601">
      <c r="A9601" t="s">
        <v>11955</v>
      </c>
      <c r="B9601" t="s">
        <v>19483</v>
      </c>
      <c r="C9601" t="s">
        <v>19618</v>
      </c>
      <c r="D9601" t="s">
        <v>19620</v>
      </c>
      <c r="E9601" s="89">
        <v>0.9491191795846146</v>
      </c>
      <c r="F9601" s="89">
        <v>703833</v>
      </c>
      <c r="G9601" s="89">
        <v>3</v>
      </c>
      <c r="H9601" t="s">
        <v>19629</v>
      </c>
      <c r="I9601" s="89"/>
    </row>
    <row r="9602">
      <c r="A9602" t="s">
        <v>11956</v>
      </c>
      <c r="B9602" t="s">
        <v>19483</v>
      </c>
      <c r="C9602" t="s">
        <v>19618</v>
      </c>
      <c r="D9602" t="s">
        <v>19621</v>
      </c>
      <c r="E9602" s="89">
        <v>0.5843200286995384</v>
      </c>
      <c r="F9602" s="89">
        <v>703833</v>
      </c>
      <c r="G9602" s="89">
        <v>3</v>
      </c>
      <c r="H9602" t="s">
        <v>19629</v>
      </c>
      <c r="I9602" s="89"/>
    </row>
    <row r="9603">
      <c r="A9603" t="s">
        <v>11957</v>
      </c>
      <c r="B9603" t="s">
        <v>19483</v>
      </c>
      <c r="C9603" t="s">
        <v>19618</v>
      </c>
      <c r="D9603" t="s">
        <v>19622</v>
      </c>
      <c r="E9603" s="89">
        <v>0.9841036477260003</v>
      </c>
      <c r="F9603" s="89">
        <v>703833</v>
      </c>
      <c r="G9603" s="89">
        <v>3</v>
      </c>
      <c r="H9603" t="s">
        <v>19629</v>
      </c>
      <c r="I9603" s="89"/>
    </row>
    <row r="9604">
      <c r="A9604" t="s">
        <v>11958</v>
      </c>
      <c r="B9604" t="s">
        <v>19483</v>
      </c>
      <c r="C9604" t="s">
        <v>19618</v>
      </c>
      <c r="D9604" t="s">
        <v>19623</v>
      </c>
      <c r="E9604" s="89">
        <v>1.030865314997957</v>
      </c>
      <c r="F9604" s="89">
        <v>703833</v>
      </c>
      <c r="G9604" s="89">
        <v>3</v>
      </c>
      <c r="H9604" t="s">
        <v>19629</v>
      </c>
      <c r="I9604" s="89"/>
    </row>
    <row r="9605">
      <c r="A9605" t="s">
        <v>11959</v>
      </c>
      <c r="B9605" t="s">
        <v>19480</v>
      </c>
      <c r="C9605" t="s">
        <v>19618</v>
      </c>
      <c r="D9605" t="s">
        <v>19623</v>
      </c>
      <c r="E9605" s="89">
        <v>0.5049692185504232</v>
      </c>
      <c r="F9605" s="89">
        <v>703833</v>
      </c>
      <c r="G9605" s="89">
        <v>3</v>
      </c>
      <c r="H9605" t="s">
        <v>19630</v>
      </c>
      <c r="I9605" s="89"/>
    </row>
    <row r="9606">
      <c r="A9606" t="s">
        <v>11960</v>
      </c>
      <c r="B9606" t="s">
        <v>19481</v>
      </c>
      <c r="C9606" t="s">
        <v>19618</v>
      </c>
      <c r="D9606" t="s">
        <v>19623</v>
      </c>
      <c r="E9606" s="89">
        <v>0.07912807407257434</v>
      </c>
      <c r="F9606" s="89">
        <v>703833</v>
      </c>
      <c r="G9606" s="89">
        <v>3</v>
      </c>
      <c r="H9606" t="s">
        <v>19630</v>
      </c>
      <c r="I9606" s="89"/>
    </row>
    <row r="9607">
      <c r="A9607" t="s">
        <v>11961</v>
      </c>
      <c r="B9607" t="s">
        <v>19482</v>
      </c>
      <c r="C9607" t="s">
        <v>19618</v>
      </c>
      <c r="D9607" t="s">
        <v>19623</v>
      </c>
      <c r="E9607" s="89">
        <v>0.0150625631130454</v>
      </c>
      <c r="F9607" s="89">
        <v>703833</v>
      </c>
      <c r="G9607" s="89">
        <v>3</v>
      </c>
      <c r="H9607" t="s">
        <v>19630</v>
      </c>
      <c r="I9607" s="89"/>
    </row>
    <row r="9608">
      <c r="A9608" t="s">
        <v>11962</v>
      </c>
      <c r="B9608" t="s">
        <v>19483</v>
      </c>
      <c r="C9608" t="s">
        <v>19618</v>
      </c>
      <c r="D9608" t="s">
        <v>19624</v>
      </c>
      <c r="E9608" s="89">
        <v>2.361403156396436</v>
      </c>
      <c r="F9608" s="89">
        <v>703833</v>
      </c>
      <c r="G9608" s="89">
        <v>3</v>
      </c>
      <c r="H9608" t="s">
        <v>19629</v>
      </c>
      <c r="I9608" s="89"/>
    </row>
    <row r="9609">
      <c r="A9609" t="s">
        <v>11963</v>
      </c>
      <c r="B9609" t="s">
        <v>19480</v>
      </c>
      <c r="C9609" t="s">
        <v>19618</v>
      </c>
      <c r="D9609" t="s">
        <v>19624</v>
      </c>
      <c r="E9609" s="89">
        <v>0</v>
      </c>
      <c r="F9609" s="89">
        <v>703833</v>
      </c>
      <c r="G9609" s="89">
        <v>3</v>
      </c>
      <c r="H9609" t="s">
        <v>19630</v>
      </c>
      <c r="I9609" s="89"/>
    </row>
    <row r="9610">
      <c r="A9610" t="s">
        <v>11964</v>
      </c>
      <c r="B9610" t="s">
        <v>19481</v>
      </c>
      <c r="C9610" t="s">
        <v>19618</v>
      </c>
      <c r="D9610" t="s">
        <v>19624</v>
      </c>
      <c r="E9610" s="89">
        <v>0</v>
      </c>
      <c r="F9610" s="89">
        <v>703833</v>
      </c>
      <c r="G9610" s="89">
        <v>3</v>
      </c>
      <c r="H9610" t="s">
        <v>19630</v>
      </c>
      <c r="I9610" s="89"/>
    </row>
    <row r="9611">
      <c r="A9611" t="s">
        <v>11965</v>
      </c>
      <c r="B9611" t="s">
        <v>19482</v>
      </c>
      <c r="C9611" t="s">
        <v>19618</v>
      </c>
      <c r="D9611" t="s">
        <v>19624</v>
      </c>
      <c r="E9611" s="89">
        <v>0</v>
      </c>
      <c r="F9611" s="89">
        <v>703833</v>
      </c>
      <c r="G9611" s="89">
        <v>3</v>
      </c>
      <c r="H9611" t="s">
        <v>19630</v>
      </c>
      <c r="I9611" s="89"/>
    </row>
    <row r="9612">
      <c r="A9612" t="s">
        <v>11966</v>
      </c>
      <c r="B9612" t="s">
        <v>19477</v>
      </c>
      <c r="C9612" t="s">
        <v>19619</v>
      </c>
      <c r="D9612" t="s">
        <v>19630</v>
      </c>
      <c r="E9612" s="89">
        <v>431431026179.7516</v>
      </c>
      <c r="F9612" s="89">
        <v>703833</v>
      </c>
      <c r="G9612" s="89">
        <v>3</v>
      </c>
      <c r="H9612" t="s">
        <v>19630</v>
      </c>
      <c r="I9612" s="89"/>
    </row>
    <row r="9613">
      <c r="A9613" t="s">
        <v>11967</v>
      </c>
      <c r="B9613" t="s">
        <v>19478</v>
      </c>
      <c r="C9613" t="s">
        <v>19619</v>
      </c>
      <c r="D9613" t="s">
        <v>19630</v>
      </c>
      <c r="E9613" s="89">
        <v>1</v>
      </c>
      <c r="F9613" s="89">
        <v>703833</v>
      </c>
      <c r="G9613" s="89">
        <v>3</v>
      </c>
      <c r="H9613" t="s">
        <v>19630</v>
      </c>
      <c r="I9613" s="89"/>
    </row>
    <row r="9614">
      <c r="A9614" t="s">
        <v>11968</v>
      </c>
      <c r="B9614" t="s">
        <v>19479</v>
      </c>
      <c r="C9614" t="s">
        <v>19619</v>
      </c>
      <c r="D9614" t="s">
        <v>19630</v>
      </c>
      <c r="E9614" s="89">
        <v>612973.5692696301</v>
      </c>
      <c r="F9614" s="89">
        <v>703833</v>
      </c>
      <c r="G9614" s="89">
        <v>3</v>
      </c>
      <c r="H9614" t="s">
        <v>19630</v>
      </c>
      <c r="I9614" s="89"/>
    </row>
    <row r="9615">
      <c r="A9615" t="s">
        <v>11969</v>
      </c>
      <c r="B9615" t="s">
        <v>19483</v>
      </c>
      <c r="C9615" t="s">
        <v>19619</v>
      </c>
      <c r="D9615" t="s">
        <v>19614</v>
      </c>
      <c r="E9615" s="89">
        <v>1.072534627369411</v>
      </c>
      <c r="F9615" s="89">
        <v>703833</v>
      </c>
      <c r="G9615" s="89">
        <v>3</v>
      </c>
      <c r="H9615" t="s">
        <v>19629</v>
      </c>
      <c r="I9615" s="89"/>
    </row>
    <row r="9616">
      <c r="A9616" t="s">
        <v>11970</v>
      </c>
      <c r="B9616" t="s">
        <v>19483</v>
      </c>
      <c r="C9616" t="s">
        <v>19619</v>
      </c>
      <c r="D9616" t="s">
        <v>19615</v>
      </c>
      <c r="E9616" s="89">
        <v>1.081295700002473</v>
      </c>
      <c r="F9616" s="89">
        <v>703833</v>
      </c>
      <c r="G9616" s="89">
        <v>3</v>
      </c>
      <c r="H9616" t="s">
        <v>19629</v>
      </c>
      <c r="I9616" s="89"/>
    </row>
    <row r="9617">
      <c r="A9617" t="s">
        <v>11971</v>
      </c>
      <c r="B9617" t="s">
        <v>19483</v>
      </c>
      <c r="C9617" t="s">
        <v>19619</v>
      </c>
      <c r="D9617" t="s">
        <v>19616</v>
      </c>
      <c r="E9617" s="89">
        <v>1.072534627369411</v>
      </c>
      <c r="F9617" s="89">
        <v>703833</v>
      </c>
      <c r="G9617" s="89">
        <v>3</v>
      </c>
      <c r="H9617" t="s">
        <v>19629</v>
      </c>
      <c r="I9617" s="89"/>
    </row>
    <row r="9618">
      <c r="A9618" t="s">
        <v>11972</v>
      </c>
      <c r="B9618" t="s">
        <v>19483</v>
      </c>
      <c r="C9618" t="s">
        <v>19619</v>
      </c>
      <c r="D9618" t="s">
        <v>19617</v>
      </c>
      <c r="E9618" s="89">
        <v>1.080252054784632</v>
      </c>
      <c r="F9618" s="89">
        <v>703833</v>
      </c>
      <c r="G9618" s="89">
        <v>3</v>
      </c>
      <c r="H9618" t="s">
        <v>19629</v>
      </c>
      <c r="I9618" s="89"/>
    </row>
    <row r="9619">
      <c r="A9619" t="s">
        <v>11973</v>
      </c>
      <c r="B9619" t="s">
        <v>19483</v>
      </c>
      <c r="C9619" t="s">
        <v>19619</v>
      </c>
      <c r="D9619" t="s">
        <v>19618</v>
      </c>
      <c r="E9619" s="89">
        <v>1.018294152226704</v>
      </c>
      <c r="F9619" s="89">
        <v>703833</v>
      </c>
      <c r="G9619" s="89">
        <v>3</v>
      </c>
      <c r="H9619" t="s">
        <v>19629</v>
      </c>
      <c r="I9619" s="89"/>
    </row>
    <row r="9620">
      <c r="A9620" t="s">
        <v>11974</v>
      </c>
      <c r="B9620" t="s">
        <v>19483</v>
      </c>
      <c r="C9620" t="s">
        <v>19619</v>
      </c>
      <c r="D9620" t="s">
        <v>19619</v>
      </c>
      <c r="E9620" s="89">
        <v>1</v>
      </c>
      <c r="F9620" s="89">
        <v>703833</v>
      </c>
      <c r="G9620" s="89">
        <v>3</v>
      </c>
      <c r="H9620" t="s">
        <v>19629</v>
      </c>
      <c r="I9620" s="89"/>
    </row>
    <row r="9621">
      <c r="A9621" t="s">
        <v>11975</v>
      </c>
      <c r="B9621" t="s">
        <v>19483</v>
      </c>
      <c r="C9621" t="s">
        <v>19619</v>
      </c>
      <c r="D9621" t="s">
        <v>19620</v>
      </c>
      <c r="E9621" s="89">
        <v>0.9654583221016293</v>
      </c>
      <c r="F9621" s="89">
        <v>703833</v>
      </c>
      <c r="G9621" s="89">
        <v>3</v>
      </c>
      <c r="H9621" t="s">
        <v>19629</v>
      </c>
      <c r="I9621" s="89"/>
    </row>
    <row r="9622">
      <c r="A9622" t="s">
        <v>11976</v>
      </c>
      <c r="B9622" t="s">
        <v>19483</v>
      </c>
      <c r="C9622" t="s">
        <v>19619</v>
      </c>
      <c r="D9622" t="s">
        <v>19621</v>
      </c>
      <c r="E9622" s="89">
        <v>0.5968682439122827</v>
      </c>
      <c r="F9622" s="89">
        <v>703833</v>
      </c>
      <c r="G9622" s="89">
        <v>3</v>
      </c>
      <c r="H9622" t="s">
        <v>19629</v>
      </c>
      <c r="I9622" s="89"/>
    </row>
    <row r="9623">
      <c r="A9623" t="s">
        <v>11977</v>
      </c>
      <c r="B9623" t="s">
        <v>19483</v>
      </c>
      <c r="C9623" t="s">
        <v>19619</v>
      </c>
      <c r="D9623" t="s">
        <v>19622</v>
      </c>
      <c r="E9623" s="89">
        <v>1.002114251582423</v>
      </c>
      <c r="F9623" s="89">
        <v>703833</v>
      </c>
      <c r="G9623" s="89">
        <v>3</v>
      </c>
      <c r="H9623" t="s">
        <v>19629</v>
      </c>
      <c r="I9623" s="89"/>
    </row>
    <row r="9624">
      <c r="A9624" t="s">
        <v>11978</v>
      </c>
      <c r="B9624" t="s">
        <v>19483</v>
      </c>
      <c r="C9624" t="s">
        <v>19619</v>
      </c>
      <c r="D9624" t="s">
        <v>19623</v>
      </c>
      <c r="E9624" s="89">
        <v>1.049749919413138</v>
      </c>
      <c r="F9624" s="89">
        <v>703833</v>
      </c>
      <c r="G9624" s="89">
        <v>3</v>
      </c>
      <c r="H9624" t="s">
        <v>19629</v>
      </c>
      <c r="I9624" s="89"/>
    </row>
    <row r="9625">
      <c r="A9625" t="s">
        <v>11979</v>
      </c>
      <c r="B9625" t="s">
        <v>19480</v>
      </c>
      <c r="C9625" t="s">
        <v>19619</v>
      </c>
      <c r="D9625" t="s">
        <v>19623</v>
      </c>
      <c r="E9625" s="89">
        <v>0.484477141594668</v>
      </c>
      <c r="F9625" s="89">
        <v>703833</v>
      </c>
      <c r="G9625" s="89">
        <v>3</v>
      </c>
      <c r="H9625" t="s">
        <v>19630</v>
      </c>
      <c r="I9625" s="89"/>
    </row>
    <row r="9626">
      <c r="A9626" t="s">
        <v>11980</v>
      </c>
      <c r="B9626" t="s">
        <v>19481</v>
      </c>
      <c r="C9626" t="s">
        <v>19619</v>
      </c>
      <c r="D9626" t="s">
        <v>19623</v>
      </c>
      <c r="E9626" s="89">
        <v>0.07288542653643656</v>
      </c>
      <c r="F9626" s="89">
        <v>703833</v>
      </c>
      <c r="G9626" s="89">
        <v>3</v>
      </c>
      <c r="H9626" t="s">
        <v>19630</v>
      </c>
      <c r="I9626" s="89"/>
    </row>
    <row r="9627">
      <c r="A9627" t="s">
        <v>11981</v>
      </c>
      <c r="B9627" t="s">
        <v>19482</v>
      </c>
      <c r="C9627" t="s">
        <v>19619</v>
      </c>
      <c r="D9627" t="s">
        <v>19623</v>
      </c>
      <c r="E9627" s="89">
        <v>0.01335202179909493</v>
      </c>
      <c r="F9627" s="89">
        <v>703833</v>
      </c>
      <c r="G9627" s="89">
        <v>3</v>
      </c>
      <c r="H9627" t="s">
        <v>19630</v>
      </c>
      <c r="I9627" s="89"/>
    </row>
    <row r="9628">
      <c r="A9628" t="s">
        <v>11982</v>
      </c>
      <c r="B9628" t="s">
        <v>19483</v>
      </c>
      <c r="C9628" t="s">
        <v>19619</v>
      </c>
      <c r="D9628" t="s">
        <v>19624</v>
      </c>
      <c r="E9628" s="89">
        <v>2.404049369323911</v>
      </c>
      <c r="F9628" s="89">
        <v>703833</v>
      </c>
      <c r="G9628" s="89">
        <v>3</v>
      </c>
      <c r="H9628" t="s">
        <v>19629</v>
      </c>
      <c r="I9628" s="89"/>
    </row>
    <row r="9629">
      <c r="A9629" t="s">
        <v>11983</v>
      </c>
      <c r="B9629" t="s">
        <v>19480</v>
      </c>
      <c r="C9629" t="s">
        <v>19619</v>
      </c>
      <c r="D9629" t="s">
        <v>19624</v>
      </c>
      <c r="E9629" s="89">
        <v>0</v>
      </c>
      <c r="F9629" s="89">
        <v>703833</v>
      </c>
      <c r="G9629" s="89">
        <v>3</v>
      </c>
      <c r="H9629" t="s">
        <v>19630</v>
      </c>
      <c r="I9629" s="89"/>
    </row>
    <row r="9630">
      <c r="A9630" t="s">
        <v>11984</v>
      </c>
      <c r="B9630" t="s">
        <v>19481</v>
      </c>
      <c r="C9630" t="s">
        <v>19619</v>
      </c>
      <c r="D9630" t="s">
        <v>19624</v>
      </c>
      <c r="E9630" s="89">
        <v>0</v>
      </c>
      <c r="F9630" s="89">
        <v>703833</v>
      </c>
      <c r="G9630" s="89">
        <v>3</v>
      </c>
      <c r="H9630" t="s">
        <v>19630</v>
      </c>
      <c r="I9630" s="89"/>
    </row>
    <row r="9631">
      <c r="A9631" t="s">
        <v>11985</v>
      </c>
      <c r="B9631" t="s">
        <v>19482</v>
      </c>
      <c r="C9631" t="s">
        <v>19619</v>
      </c>
      <c r="D9631" t="s">
        <v>19624</v>
      </c>
      <c r="E9631" s="89">
        <v>0</v>
      </c>
      <c r="F9631" s="89">
        <v>703833</v>
      </c>
      <c r="G9631" s="89">
        <v>3</v>
      </c>
      <c r="H9631" t="s">
        <v>19630</v>
      </c>
      <c r="I9631" s="89"/>
    </row>
    <row r="9632">
      <c r="A9632" t="s">
        <v>11986</v>
      </c>
      <c r="B9632" t="s">
        <v>19477</v>
      </c>
      <c r="C9632" t="s">
        <v>19620</v>
      </c>
      <c r="D9632" t="s">
        <v>19630</v>
      </c>
      <c r="E9632" s="89">
        <v>446837350485.5017</v>
      </c>
      <c r="F9632" s="89">
        <v>703833</v>
      </c>
      <c r="G9632" s="89">
        <v>3</v>
      </c>
      <c r="H9632" t="s">
        <v>19630</v>
      </c>
      <c r="I9632" s="89"/>
    </row>
    <row r="9633">
      <c r="A9633" t="s">
        <v>11987</v>
      </c>
      <c r="B9633" t="s">
        <v>19478</v>
      </c>
      <c r="C9633" t="s">
        <v>19620</v>
      </c>
      <c r="D9633" t="s">
        <v>19630</v>
      </c>
      <c r="E9633" s="89">
        <v>1</v>
      </c>
      <c r="F9633" s="89">
        <v>703833</v>
      </c>
      <c r="G9633" s="89">
        <v>3</v>
      </c>
      <c r="H9633" t="s">
        <v>19630</v>
      </c>
      <c r="I9633" s="89"/>
    </row>
    <row r="9634">
      <c r="A9634" t="s">
        <v>11988</v>
      </c>
      <c r="B9634" t="s">
        <v>19479</v>
      </c>
      <c r="C9634" t="s">
        <v>19620</v>
      </c>
      <c r="D9634" t="s">
        <v>19630</v>
      </c>
      <c r="E9634" s="89">
        <v>634862.7451192281</v>
      </c>
      <c r="F9634" s="89">
        <v>703833</v>
      </c>
      <c r="G9634" s="89">
        <v>3</v>
      </c>
      <c r="H9634" t="s">
        <v>19630</v>
      </c>
      <c r="I9634" s="89"/>
    </row>
    <row r="9635">
      <c r="A9635" t="s">
        <v>11989</v>
      </c>
      <c r="B9635" t="s">
        <v>19483</v>
      </c>
      <c r="C9635" t="s">
        <v>19620</v>
      </c>
      <c r="D9635" t="s">
        <v>19614</v>
      </c>
      <c r="E9635" s="89">
        <v>1.110617578512014</v>
      </c>
      <c r="F9635" s="89">
        <v>703833</v>
      </c>
      <c r="G9635" s="89">
        <v>3</v>
      </c>
      <c r="H9635" t="s">
        <v>19629</v>
      </c>
      <c r="I9635" s="89"/>
    </row>
    <row r="9636">
      <c r="A9636" t="s">
        <v>11990</v>
      </c>
      <c r="B9636" t="s">
        <v>19483</v>
      </c>
      <c r="C9636" t="s">
        <v>19620</v>
      </c>
      <c r="D9636" t="s">
        <v>19615</v>
      </c>
      <c r="E9636" s="89">
        <v>1.119762501025965</v>
      </c>
      <c r="F9636" s="89">
        <v>703833</v>
      </c>
      <c r="G9636" s="89">
        <v>3</v>
      </c>
      <c r="H9636" t="s">
        <v>19629</v>
      </c>
      <c r="I9636" s="89"/>
    </row>
    <row r="9637">
      <c r="A9637" t="s">
        <v>11991</v>
      </c>
      <c r="B9637" t="s">
        <v>19483</v>
      </c>
      <c r="C9637" t="s">
        <v>19620</v>
      </c>
      <c r="D9637" t="s">
        <v>19616</v>
      </c>
      <c r="E9637" s="89">
        <v>1.110617578512014</v>
      </c>
      <c r="F9637" s="89">
        <v>703833</v>
      </c>
      <c r="G9637" s="89">
        <v>3</v>
      </c>
      <c r="H9637" t="s">
        <v>19629</v>
      </c>
      <c r="I9637" s="89"/>
    </row>
    <row r="9638">
      <c r="A9638" t="s">
        <v>11992</v>
      </c>
      <c r="B9638" t="s">
        <v>19483</v>
      </c>
      <c r="C9638" t="s">
        <v>19620</v>
      </c>
      <c r="D9638" t="s">
        <v>19617</v>
      </c>
      <c r="E9638" s="89">
        <v>1.11868240158072</v>
      </c>
      <c r="F9638" s="89">
        <v>703833</v>
      </c>
      <c r="G9638" s="89">
        <v>3</v>
      </c>
      <c r="H9638" t="s">
        <v>19629</v>
      </c>
      <c r="I9638" s="89"/>
    </row>
    <row r="9639">
      <c r="A9639" t="s">
        <v>11993</v>
      </c>
      <c r="B9639" t="s">
        <v>19483</v>
      </c>
      <c r="C9639" t="s">
        <v>19620</v>
      </c>
      <c r="D9639" t="s">
        <v>19618</v>
      </c>
      <c r="E9639" s="89">
        <v>1.05461253733605</v>
      </c>
      <c r="F9639" s="89">
        <v>703833</v>
      </c>
      <c r="G9639" s="89">
        <v>3</v>
      </c>
      <c r="H9639" t="s">
        <v>19629</v>
      </c>
      <c r="I9639" s="89"/>
    </row>
    <row r="9640">
      <c r="A9640" t="s">
        <v>11994</v>
      </c>
      <c r="B9640" t="s">
        <v>19483</v>
      </c>
      <c r="C9640" t="s">
        <v>19620</v>
      </c>
      <c r="D9640" t="s">
        <v>19619</v>
      </c>
      <c r="E9640" s="89">
        <v>1.036238990824514</v>
      </c>
      <c r="F9640" s="89">
        <v>703833</v>
      </c>
      <c r="G9640" s="89">
        <v>3</v>
      </c>
      <c r="H9640" t="s">
        <v>19629</v>
      </c>
      <c r="I9640" s="89"/>
    </row>
    <row r="9641">
      <c r="A9641" t="s">
        <v>11995</v>
      </c>
      <c r="B9641" t="s">
        <v>19483</v>
      </c>
      <c r="C9641" t="s">
        <v>19620</v>
      </c>
      <c r="D9641" t="s">
        <v>19620</v>
      </c>
      <c r="E9641" s="89">
        <v>1</v>
      </c>
      <c r="F9641" s="89">
        <v>703833</v>
      </c>
      <c r="G9641" s="89">
        <v>3</v>
      </c>
      <c r="H9641" t="s">
        <v>19629</v>
      </c>
      <c r="I9641" s="89"/>
    </row>
    <row r="9642">
      <c r="A9642" t="s">
        <v>11996</v>
      </c>
      <c r="B9642" t="s">
        <v>19483</v>
      </c>
      <c r="C9642" t="s">
        <v>19620</v>
      </c>
      <c r="D9642" t="s">
        <v>19621</v>
      </c>
      <c r="E9642" s="89">
        <v>0.6176684358362228</v>
      </c>
      <c r="F9642" s="89">
        <v>703833</v>
      </c>
      <c r="G9642" s="89">
        <v>3</v>
      </c>
      <c r="H9642" t="s">
        <v>19629</v>
      </c>
      <c r="I9642" s="89"/>
    </row>
    <row r="9643">
      <c r="A9643" t="s">
        <v>11997</v>
      </c>
      <c r="B9643" t="s">
        <v>19483</v>
      </c>
      <c r="C9643" t="s">
        <v>19620</v>
      </c>
      <c r="D9643" t="s">
        <v>19622</v>
      </c>
      <c r="E9643" s="89">
        <v>1.037812680763837</v>
      </c>
      <c r="F9643" s="89">
        <v>703833</v>
      </c>
      <c r="G9643" s="89">
        <v>3</v>
      </c>
      <c r="H9643" t="s">
        <v>19629</v>
      </c>
      <c r="I9643" s="89"/>
    </row>
    <row r="9644">
      <c r="A9644" t="s">
        <v>11998</v>
      </c>
      <c r="B9644" t="s">
        <v>19483</v>
      </c>
      <c r="C9644" t="s">
        <v>19620</v>
      </c>
      <c r="D9644" t="s">
        <v>19623</v>
      </c>
      <c r="E9644" s="89">
        <v>1.087094115552351</v>
      </c>
      <c r="F9644" s="89">
        <v>703833</v>
      </c>
      <c r="G9644" s="89">
        <v>3</v>
      </c>
      <c r="H9644" t="s">
        <v>19629</v>
      </c>
      <c r="I9644" s="89"/>
    </row>
    <row r="9645">
      <c r="A9645" t="s">
        <v>11999</v>
      </c>
      <c r="B9645" t="s">
        <v>19480</v>
      </c>
      <c r="C9645" t="s">
        <v>19620</v>
      </c>
      <c r="D9645" t="s">
        <v>19623</v>
      </c>
      <c r="E9645" s="89">
        <v>0.4630445006130716</v>
      </c>
      <c r="F9645" s="89">
        <v>703833</v>
      </c>
      <c r="G9645" s="89">
        <v>3</v>
      </c>
      <c r="H9645" t="s">
        <v>19630</v>
      </c>
      <c r="I9645" s="89"/>
    </row>
    <row r="9646">
      <c r="A9646" t="s">
        <v>12000</v>
      </c>
      <c r="B9646" t="s">
        <v>19481</v>
      </c>
      <c r="C9646" t="s">
        <v>19620</v>
      </c>
      <c r="D9646" t="s">
        <v>19623</v>
      </c>
      <c r="E9646" s="89">
        <v>0.05774800457378858</v>
      </c>
      <c r="F9646" s="89">
        <v>703833</v>
      </c>
      <c r="G9646" s="89">
        <v>3</v>
      </c>
      <c r="H9646" t="s">
        <v>19630</v>
      </c>
      <c r="I9646" s="89"/>
    </row>
    <row r="9647">
      <c r="A9647" t="s">
        <v>12001</v>
      </c>
      <c r="B9647" t="s">
        <v>19482</v>
      </c>
      <c r="C9647" t="s">
        <v>19620</v>
      </c>
      <c r="D9647" t="s">
        <v>19623</v>
      </c>
      <c r="E9647" s="89">
        <v>0.009243252971585982</v>
      </c>
      <c r="F9647" s="89">
        <v>703833</v>
      </c>
      <c r="G9647" s="89">
        <v>3</v>
      </c>
      <c r="H9647" t="s">
        <v>19630</v>
      </c>
      <c r="I9647" s="89"/>
    </row>
    <row r="9648">
      <c r="A9648" t="s">
        <v>12002</v>
      </c>
      <c r="B9648" t="s">
        <v>19483</v>
      </c>
      <c r="C9648" t="s">
        <v>19620</v>
      </c>
      <c r="D9648" t="s">
        <v>19624</v>
      </c>
      <c r="E9648" s="89">
        <v>2.489810605856077</v>
      </c>
      <c r="F9648" s="89">
        <v>703833</v>
      </c>
      <c r="G9648" s="89">
        <v>3</v>
      </c>
      <c r="H9648" t="s">
        <v>19629</v>
      </c>
      <c r="I9648" s="89"/>
    </row>
    <row r="9649">
      <c r="A9649" t="s">
        <v>12003</v>
      </c>
      <c r="B9649" t="s">
        <v>19480</v>
      </c>
      <c r="C9649" t="s">
        <v>19620</v>
      </c>
      <c r="D9649" t="s">
        <v>19624</v>
      </c>
      <c r="E9649" s="89">
        <v>0</v>
      </c>
      <c r="F9649" s="89">
        <v>703833</v>
      </c>
      <c r="G9649" s="89">
        <v>3</v>
      </c>
      <c r="H9649" t="s">
        <v>19630</v>
      </c>
      <c r="I9649" s="89"/>
    </row>
    <row r="9650">
      <c r="A9650" t="s">
        <v>12004</v>
      </c>
      <c r="B9650" t="s">
        <v>19481</v>
      </c>
      <c r="C9650" t="s">
        <v>19620</v>
      </c>
      <c r="D9650" t="s">
        <v>19624</v>
      </c>
      <c r="E9650" s="89">
        <v>0</v>
      </c>
      <c r="F9650" s="89">
        <v>703833</v>
      </c>
      <c r="G9650" s="89">
        <v>3</v>
      </c>
      <c r="H9650" t="s">
        <v>19630</v>
      </c>
      <c r="I9650" s="89"/>
    </row>
    <row r="9651">
      <c r="A9651" t="s">
        <v>12005</v>
      </c>
      <c r="B9651" t="s">
        <v>19482</v>
      </c>
      <c r="C9651" t="s">
        <v>19620</v>
      </c>
      <c r="D9651" t="s">
        <v>19624</v>
      </c>
      <c r="E9651" s="89">
        <v>0</v>
      </c>
      <c r="F9651" s="89">
        <v>703833</v>
      </c>
      <c r="G9651" s="89">
        <v>3</v>
      </c>
      <c r="H9651" t="s">
        <v>19630</v>
      </c>
      <c r="I9651" s="89"/>
    </row>
    <row r="9652">
      <c r="A9652" t="s">
        <v>12006</v>
      </c>
      <c r="B9652" t="s">
        <v>19477</v>
      </c>
      <c r="C9652" t="s">
        <v>19621</v>
      </c>
      <c r="D9652" t="s">
        <v>19630</v>
      </c>
      <c r="E9652" s="89">
        <v>828186762018.9275</v>
      </c>
      <c r="F9652" s="89">
        <v>703833</v>
      </c>
      <c r="G9652" s="89">
        <v>3</v>
      </c>
      <c r="H9652" t="s">
        <v>19630</v>
      </c>
      <c r="I9652" s="89"/>
    </row>
    <row r="9653">
      <c r="A9653" t="s">
        <v>12007</v>
      </c>
      <c r="B9653" t="s">
        <v>19478</v>
      </c>
      <c r="C9653" t="s">
        <v>19621</v>
      </c>
      <c r="D9653" t="s">
        <v>19630</v>
      </c>
      <c r="E9653" s="89">
        <v>1</v>
      </c>
      <c r="F9653" s="89">
        <v>703833</v>
      </c>
      <c r="G9653" s="89">
        <v>3</v>
      </c>
      <c r="H9653" t="s">
        <v>19630</v>
      </c>
      <c r="I9653" s="89"/>
    </row>
    <row r="9654">
      <c r="A9654" t="s">
        <v>12008</v>
      </c>
      <c r="B9654" t="s">
        <v>19479</v>
      </c>
      <c r="C9654" t="s">
        <v>19621</v>
      </c>
      <c r="D9654" t="s">
        <v>19630</v>
      </c>
      <c r="E9654" s="89">
        <v>1176680.777995529</v>
      </c>
      <c r="F9654" s="89">
        <v>703833</v>
      </c>
      <c r="G9654" s="89">
        <v>3</v>
      </c>
      <c r="H9654" t="s">
        <v>19630</v>
      </c>
      <c r="I9654" s="89"/>
    </row>
    <row r="9655">
      <c r="A9655" t="s">
        <v>12009</v>
      </c>
      <c r="B9655" t="s">
        <v>19483</v>
      </c>
      <c r="C9655" t="s">
        <v>19621</v>
      </c>
      <c r="D9655" t="s">
        <v>19614</v>
      </c>
      <c r="E9655" s="89">
        <v>2.061864239465257</v>
      </c>
      <c r="F9655" s="89">
        <v>703833</v>
      </c>
      <c r="G9655" s="89">
        <v>3</v>
      </c>
      <c r="H9655" t="s">
        <v>19629</v>
      </c>
      <c r="I9655" s="89"/>
    </row>
    <row r="9656">
      <c r="A9656" t="s">
        <v>12010</v>
      </c>
      <c r="B9656" t="s">
        <v>19483</v>
      </c>
      <c r="C9656" t="s">
        <v>19621</v>
      </c>
      <c r="D9656" t="s">
        <v>19615</v>
      </c>
      <c r="E9656" s="89">
        <v>2.082697167674382</v>
      </c>
      <c r="F9656" s="89">
        <v>703833</v>
      </c>
      <c r="G9656" s="89">
        <v>3</v>
      </c>
      <c r="H9656" t="s">
        <v>19629</v>
      </c>
      <c r="I9656" s="89"/>
    </row>
    <row r="9657">
      <c r="A9657" t="s">
        <v>12011</v>
      </c>
      <c r="B9657" t="s">
        <v>19483</v>
      </c>
      <c r="C9657" t="s">
        <v>19621</v>
      </c>
      <c r="D9657" t="s">
        <v>19616</v>
      </c>
      <c r="E9657" s="89">
        <v>2.061864239465257</v>
      </c>
      <c r="F9657" s="89">
        <v>703833</v>
      </c>
      <c r="G9657" s="89">
        <v>3</v>
      </c>
      <c r="H9657" t="s">
        <v>19629</v>
      </c>
      <c r="I9657" s="89"/>
    </row>
    <row r="9658">
      <c r="A9658" t="s">
        <v>12012</v>
      </c>
      <c r="B9658" t="s">
        <v>19483</v>
      </c>
      <c r="C9658" t="s">
        <v>19621</v>
      </c>
      <c r="D9658" t="s">
        <v>19617</v>
      </c>
      <c r="E9658" s="89">
        <v>2.080709577166234</v>
      </c>
      <c r="F9658" s="89">
        <v>703833</v>
      </c>
      <c r="G9658" s="89">
        <v>3</v>
      </c>
      <c r="H9658" t="s">
        <v>19629</v>
      </c>
      <c r="I9658" s="89"/>
    </row>
    <row r="9659">
      <c r="A9659" t="s">
        <v>12013</v>
      </c>
      <c r="B9659" t="s">
        <v>19483</v>
      </c>
      <c r="C9659" t="s">
        <v>19621</v>
      </c>
      <c r="D9659" t="s">
        <v>19618</v>
      </c>
      <c r="E9659" s="89">
        <v>1.97675105406403</v>
      </c>
      <c r="F9659" s="89">
        <v>703833</v>
      </c>
      <c r="G9659" s="89">
        <v>3</v>
      </c>
      <c r="H9659" t="s">
        <v>19629</v>
      </c>
      <c r="I9659" s="89"/>
    </row>
    <row r="9660">
      <c r="A9660" t="s">
        <v>12014</v>
      </c>
      <c r="B9660" t="s">
        <v>19483</v>
      </c>
      <c r="C9660" t="s">
        <v>19621</v>
      </c>
      <c r="D9660" t="s">
        <v>19619</v>
      </c>
      <c r="E9660" s="89">
        <v>1.949036713576057</v>
      </c>
      <c r="F9660" s="89">
        <v>703833</v>
      </c>
      <c r="G9660" s="89">
        <v>3</v>
      </c>
      <c r="H9660" t="s">
        <v>19629</v>
      </c>
      <c r="I9660" s="89"/>
    </row>
    <row r="9661">
      <c r="A9661" t="s">
        <v>12015</v>
      </c>
      <c r="B9661" t="s">
        <v>19483</v>
      </c>
      <c r="C9661" t="s">
        <v>19621</v>
      </c>
      <c r="D9661" t="s">
        <v>19620</v>
      </c>
      <c r="E9661" s="89">
        <v>1.879315683085061</v>
      </c>
      <c r="F9661" s="89">
        <v>703833</v>
      </c>
      <c r="G9661" s="89">
        <v>3</v>
      </c>
      <c r="H9661" t="s">
        <v>19629</v>
      </c>
      <c r="I9661" s="89"/>
    </row>
    <row r="9662">
      <c r="A9662" t="s">
        <v>12016</v>
      </c>
      <c r="B9662" t="s">
        <v>19483</v>
      </c>
      <c r="C9662" t="s">
        <v>19621</v>
      </c>
      <c r="D9662" t="s">
        <v>19621</v>
      </c>
      <c r="E9662" s="89">
        <v>1</v>
      </c>
      <c r="F9662" s="89">
        <v>703833</v>
      </c>
      <c r="G9662" s="89">
        <v>3</v>
      </c>
      <c r="H9662" t="s">
        <v>19629</v>
      </c>
      <c r="I9662" s="89"/>
    </row>
    <row r="9663">
      <c r="A9663" t="s">
        <v>12017</v>
      </c>
      <c r="B9663" t="s">
        <v>19483</v>
      </c>
      <c r="C9663" t="s">
        <v>19621</v>
      </c>
      <c r="D9663" t="s">
        <v>19622</v>
      </c>
      <c r="E9663" s="89">
        <v>1.931970058594625</v>
      </c>
      <c r="F9663" s="89">
        <v>703833</v>
      </c>
      <c r="G9663" s="89">
        <v>3</v>
      </c>
      <c r="H9663" t="s">
        <v>19629</v>
      </c>
      <c r="I9663" s="89"/>
    </row>
    <row r="9664">
      <c r="A9664" t="s">
        <v>12018</v>
      </c>
      <c r="B9664" t="s">
        <v>19483</v>
      </c>
      <c r="C9664" t="s">
        <v>19621</v>
      </c>
      <c r="D9664" t="s">
        <v>19623</v>
      </c>
      <c r="E9664" s="89">
        <v>1.996039852257415</v>
      </c>
      <c r="F9664" s="89">
        <v>703833</v>
      </c>
      <c r="G9664" s="89">
        <v>3</v>
      </c>
      <c r="H9664" t="s">
        <v>19629</v>
      </c>
      <c r="I9664" s="89"/>
    </row>
    <row r="9665">
      <c r="A9665" t="s">
        <v>12019</v>
      </c>
      <c r="B9665" t="s">
        <v>19480</v>
      </c>
      <c r="C9665" t="s">
        <v>19621</v>
      </c>
      <c r="D9665" t="s">
        <v>19623</v>
      </c>
      <c r="E9665" s="89">
        <v>0.07017005454418875</v>
      </c>
      <c r="F9665" s="89">
        <v>703833</v>
      </c>
      <c r="G9665" s="89">
        <v>3</v>
      </c>
      <c r="H9665" t="s">
        <v>19630</v>
      </c>
      <c r="I9665" s="89"/>
    </row>
    <row r="9666">
      <c r="A9666" t="s">
        <v>12020</v>
      </c>
      <c r="B9666" t="s">
        <v>19481</v>
      </c>
      <c r="C9666" t="s">
        <v>19621</v>
      </c>
      <c r="D9666" t="s">
        <v>19623</v>
      </c>
      <c r="E9666" s="89">
        <v>0.006519516230603954</v>
      </c>
      <c r="F9666" s="89">
        <v>703833</v>
      </c>
      <c r="G9666" s="89">
        <v>3</v>
      </c>
      <c r="H9666" t="s">
        <v>19630</v>
      </c>
      <c r="I9666" s="89"/>
    </row>
    <row r="9667">
      <c r="A9667" t="s">
        <v>12021</v>
      </c>
      <c r="B9667" t="s">
        <v>19482</v>
      </c>
      <c r="C9667" t="s">
        <v>19621</v>
      </c>
      <c r="D9667" t="s">
        <v>19623</v>
      </c>
      <c r="E9667" s="89">
        <v>0.0007944214366300524</v>
      </c>
      <c r="F9667" s="89">
        <v>703833</v>
      </c>
      <c r="G9667" s="89">
        <v>3</v>
      </c>
      <c r="H9667" t="s">
        <v>19630</v>
      </c>
      <c r="I9667" s="89"/>
    </row>
    <row r="9668">
      <c r="A9668" t="s">
        <v>12022</v>
      </c>
      <c r="B9668" t="s">
        <v>19483</v>
      </c>
      <c r="C9668" t="s">
        <v>19621</v>
      </c>
      <c r="D9668" t="s">
        <v>19624</v>
      </c>
      <c r="E9668" s="89">
        <v>4.603207588960877</v>
      </c>
      <c r="F9668" s="89">
        <v>703833</v>
      </c>
      <c r="G9668" s="89">
        <v>3</v>
      </c>
      <c r="H9668" t="s">
        <v>19629</v>
      </c>
      <c r="I9668" s="89"/>
    </row>
    <row r="9669">
      <c r="A9669" t="s">
        <v>12023</v>
      </c>
      <c r="B9669" t="s">
        <v>19480</v>
      </c>
      <c r="C9669" t="s">
        <v>19621</v>
      </c>
      <c r="D9669" t="s">
        <v>19624</v>
      </c>
      <c r="E9669" s="89">
        <v>0</v>
      </c>
      <c r="F9669" s="89">
        <v>703833</v>
      </c>
      <c r="G9669" s="89">
        <v>3</v>
      </c>
      <c r="H9669" t="s">
        <v>19630</v>
      </c>
      <c r="I9669" s="89"/>
    </row>
    <row r="9670">
      <c r="A9670" t="s">
        <v>12024</v>
      </c>
      <c r="B9670" t="s">
        <v>19481</v>
      </c>
      <c r="C9670" t="s">
        <v>19621</v>
      </c>
      <c r="D9670" t="s">
        <v>19624</v>
      </c>
      <c r="E9670" s="89">
        <v>0</v>
      </c>
      <c r="F9670" s="89">
        <v>703833</v>
      </c>
      <c r="G9670" s="89">
        <v>3</v>
      </c>
      <c r="H9670" t="s">
        <v>19630</v>
      </c>
      <c r="I9670" s="89"/>
    </row>
    <row r="9671">
      <c r="A9671" t="s">
        <v>12025</v>
      </c>
      <c r="B9671" t="s">
        <v>19482</v>
      </c>
      <c r="C9671" t="s">
        <v>19621</v>
      </c>
      <c r="D9671" t="s">
        <v>19624</v>
      </c>
      <c r="E9671" s="89">
        <v>0</v>
      </c>
      <c r="F9671" s="89">
        <v>703833</v>
      </c>
      <c r="G9671" s="89">
        <v>3</v>
      </c>
      <c r="H9671" t="s">
        <v>19630</v>
      </c>
      <c r="I9671" s="89"/>
    </row>
    <row r="9672">
      <c r="A9672" t="s">
        <v>12026</v>
      </c>
      <c r="B9672" t="s">
        <v>19477</v>
      </c>
      <c r="C9672" t="s">
        <v>19622</v>
      </c>
      <c r="D9672" t="s">
        <v>19630</v>
      </c>
      <c r="E9672" s="89">
        <v>433410050604.3502</v>
      </c>
      <c r="F9672" s="89">
        <v>703833</v>
      </c>
      <c r="G9672" s="89">
        <v>3</v>
      </c>
      <c r="H9672" t="s">
        <v>19630</v>
      </c>
      <c r="I9672" s="89"/>
    </row>
    <row r="9673">
      <c r="A9673" t="s">
        <v>12027</v>
      </c>
      <c r="B9673" t="s">
        <v>19478</v>
      </c>
      <c r="C9673" t="s">
        <v>19622</v>
      </c>
      <c r="D9673" t="s">
        <v>19630</v>
      </c>
      <c r="E9673" s="89">
        <v>1</v>
      </c>
      <c r="F9673" s="89">
        <v>703833</v>
      </c>
      <c r="G9673" s="89">
        <v>3</v>
      </c>
      <c r="H9673" t="s">
        <v>19630</v>
      </c>
      <c r="I9673" s="89"/>
    </row>
    <row r="9674">
      <c r="A9674" t="s">
        <v>12028</v>
      </c>
      <c r="B9674" t="s">
        <v>19479</v>
      </c>
      <c r="C9674" t="s">
        <v>19622</v>
      </c>
      <c r="D9674" t="s">
        <v>19630</v>
      </c>
      <c r="E9674" s="89">
        <v>615785.3505083595</v>
      </c>
      <c r="F9674" s="89">
        <v>703833</v>
      </c>
      <c r="G9674" s="89">
        <v>3</v>
      </c>
      <c r="H9674" t="s">
        <v>19630</v>
      </c>
      <c r="I9674" s="89"/>
    </row>
    <row r="9675">
      <c r="A9675" t="s">
        <v>12029</v>
      </c>
      <c r="B9675" t="s">
        <v>19483</v>
      </c>
      <c r="C9675" t="s">
        <v>19622</v>
      </c>
      <c r="D9675" t="s">
        <v>19614</v>
      </c>
      <c r="E9675" s="89">
        <v>1.077160264956817</v>
      </c>
      <c r="F9675" s="89">
        <v>703833</v>
      </c>
      <c r="G9675" s="89">
        <v>3</v>
      </c>
      <c r="H9675" t="s">
        <v>19629</v>
      </c>
      <c r="I9675" s="89"/>
    </row>
    <row r="9676">
      <c r="A9676" t="s">
        <v>12030</v>
      </c>
      <c r="B9676" t="s">
        <v>19483</v>
      </c>
      <c r="C9676" t="s">
        <v>19622</v>
      </c>
      <c r="D9676" t="s">
        <v>19615</v>
      </c>
      <c r="E9676" s="89">
        <v>1.08628320609154</v>
      </c>
      <c r="F9676" s="89">
        <v>703833</v>
      </c>
      <c r="G9676" s="89">
        <v>3</v>
      </c>
      <c r="H9676" t="s">
        <v>19629</v>
      </c>
      <c r="I9676" s="89"/>
    </row>
    <row r="9677">
      <c r="A9677" t="s">
        <v>12031</v>
      </c>
      <c r="B9677" t="s">
        <v>19483</v>
      </c>
      <c r="C9677" t="s">
        <v>19622</v>
      </c>
      <c r="D9677" t="s">
        <v>19616</v>
      </c>
      <c r="E9677" s="89">
        <v>1.077160264956817</v>
      </c>
      <c r="F9677" s="89">
        <v>703833</v>
      </c>
      <c r="G9677" s="89">
        <v>3</v>
      </c>
      <c r="H9677" t="s">
        <v>19629</v>
      </c>
      <c r="I9677" s="89"/>
    </row>
    <row r="9678">
      <c r="A9678" t="s">
        <v>12032</v>
      </c>
      <c r="B9678" t="s">
        <v>19483</v>
      </c>
      <c r="C9678" t="s">
        <v>19622</v>
      </c>
      <c r="D9678" t="s">
        <v>19617</v>
      </c>
      <c r="E9678" s="89">
        <v>1.085118372442055</v>
      </c>
      <c r="F9678" s="89">
        <v>703833</v>
      </c>
      <c r="G9678" s="89">
        <v>3</v>
      </c>
      <c r="H9678" t="s">
        <v>19629</v>
      </c>
      <c r="I9678" s="89"/>
    </row>
    <row r="9679">
      <c r="A9679" t="s">
        <v>12033</v>
      </c>
      <c r="B9679" t="s">
        <v>19483</v>
      </c>
      <c r="C9679" t="s">
        <v>19622</v>
      </c>
      <c r="D9679" t="s">
        <v>19618</v>
      </c>
      <c r="E9679" s="89">
        <v>1.024093449925629</v>
      </c>
      <c r="F9679" s="89">
        <v>703833</v>
      </c>
      <c r="G9679" s="89">
        <v>3</v>
      </c>
      <c r="H9679" t="s">
        <v>19629</v>
      </c>
      <c r="I9679" s="89"/>
    </row>
    <row r="9680">
      <c r="A9680" t="s">
        <v>12034</v>
      </c>
      <c r="B9680" t="s">
        <v>19483</v>
      </c>
      <c r="C9680" t="s">
        <v>19622</v>
      </c>
      <c r="D9680" t="s">
        <v>19619</v>
      </c>
      <c r="E9680" s="89">
        <v>1.007182090233086</v>
      </c>
      <c r="F9680" s="89">
        <v>703833</v>
      </c>
      <c r="G9680" s="89">
        <v>3</v>
      </c>
      <c r="H9680" t="s">
        <v>19629</v>
      </c>
      <c r="I9680" s="89"/>
    </row>
    <row r="9681">
      <c r="A9681" t="s">
        <v>12035</v>
      </c>
      <c r="B9681" t="s">
        <v>19483</v>
      </c>
      <c r="C9681" t="s">
        <v>19622</v>
      </c>
      <c r="D9681" t="s">
        <v>19620</v>
      </c>
      <c r="E9681" s="89">
        <v>0.9718498862974627</v>
      </c>
      <c r="F9681" s="89">
        <v>703833</v>
      </c>
      <c r="G9681" s="89">
        <v>3</v>
      </c>
      <c r="H9681" t="s">
        <v>19629</v>
      </c>
      <c r="I9681" s="89"/>
    </row>
    <row r="9682">
      <c r="A9682" t="s">
        <v>12036</v>
      </c>
      <c r="B9682" t="s">
        <v>19483</v>
      </c>
      <c r="C9682" t="s">
        <v>19622</v>
      </c>
      <c r="D9682" t="s">
        <v>19621</v>
      </c>
      <c r="E9682" s="89">
        <v>0.595905723931518</v>
      </c>
      <c r="F9682" s="89">
        <v>703833</v>
      </c>
      <c r="G9682" s="89">
        <v>3</v>
      </c>
      <c r="H9682" t="s">
        <v>19629</v>
      </c>
      <c r="I9682" s="89"/>
    </row>
    <row r="9683">
      <c r="A9683" t="s">
        <v>12037</v>
      </c>
      <c r="B9683" t="s">
        <v>19483</v>
      </c>
      <c r="C9683" t="s">
        <v>19622</v>
      </c>
      <c r="D9683" t="s">
        <v>19622</v>
      </c>
      <c r="E9683" s="89">
        <v>1</v>
      </c>
      <c r="F9683" s="89">
        <v>703833</v>
      </c>
      <c r="G9683" s="89">
        <v>3</v>
      </c>
      <c r="H9683" t="s">
        <v>19629</v>
      </c>
      <c r="I9683" s="89"/>
    </row>
    <row r="9684">
      <c r="A9684" t="s">
        <v>12038</v>
      </c>
      <c r="B9684" t="s">
        <v>19483</v>
      </c>
      <c r="C9684" t="s">
        <v>19622</v>
      </c>
      <c r="D9684" t="s">
        <v>19623</v>
      </c>
      <c r="E9684" s="89">
        <v>1.051136500579311</v>
      </c>
      <c r="F9684" s="89">
        <v>703833</v>
      </c>
      <c r="G9684" s="89">
        <v>3</v>
      </c>
      <c r="H9684" t="s">
        <v>19629</v>
      </c>
      <c r="I9684" s="89"/>
    </row>
    <row r="9685">
      <c r="A9685" t="s">
        <v>12039</v>
      </c>
      <c r="B9685" t="s">
        <v>19480</v>
      </c>
      <c r="C9685" t="s">
        <v>19622</v>
      </c>
      <c r="D9685" t="s">
        <v>19623</v>
      </c>
      <c r="E9685" s="89">
        <v>0.4730170367118336</v>
      </c>
      <c r="F9685" s="89">
        <v>703833</v>
      </c>
      <c r="G9685" s="89">
        <v>3</v>
      </c>
      <c r="H9685" t="s">
        <v>19630</v>
      </c>
      <c r="I9685" s="89"/>
    </row>
    <row r="9686">
      <c r="A9686" t="s">
        <v>12040</v>
      </c>
      <c r="B9686" t="s">
        <v>19481</v>
      </c>
      <c r="C9686" t="s">
        <v>19622</v>
      </c>
      <c r="D9686" t="s">
        <v>19623</v>
      </c>
      <c r="E9686" s="89">
        <v>0.06950711103856851</v>
      </c>
      <c r="F9686" s="89">
        <v>703833</v>
      </c>
      <c r="G9686" s="89">
        <v>3</v>
      </c>
      <c r="H9686" t="s">
        <v>19630</v>
      </c>
      <c r="I9686" s="89"/>
    </row>
    <row r="9687">
      <c r="A9687" t="s">
        <v>12041</v>
      </c>
      <c r="B9687" t="s">
        <v>19482</v>
      </c>
      <c r="C9687" t="s">
        <v>19622</v>
      </c>
      <c r="D9687" t="s">
        <v>19623</v>
      </c>
      <c r="E9687" s="89">
        <v>0.0132346808146681</v>
      </c>
      <c r="F9687" s="89">
        <v>703833</v>
      </c>
      <c r="G9687" s="89">
        <v>3</v>
      </c>
      <c r="H9687" t="s">
        <v>19630</v>
      </c>
      <c r="I9687" s="89"/>
    </row>
    <row r="9688">
      <c r="A9688" t="s">
        <v>12042</v>
      </c>
      <c r="B9688" t="s">
        <v>19483</v>
      </c>
      <c r="C9688" t="s">
        <v>19622</v>
      </c>
      <c r="D9688" t="s">
        <v>19624</v>
      </c>
      <c r="E9688" s="89">
        <v>2.412980637564166</v>
      </c>
      <c r="F9688" s="89">
        <v>703833</v>
      </c>
      <c r="G9688" s="89">
        <v>3</v>
      </c>
      <c r="H9688" t="s">
        <v>19629</v>
      </c>
      <c r="I9688" s="89"/>
    </row>
    <row r="9689">
      <c r="A9689" t="s">
        <v>12043</v>
      </c>
      <c r="B9689" t="s">
        <v>19480</v>
      </c>
      <c r="C9689" t="s">
        <v>19622</v>
      </c>
      <c r="D9689" t="s">
        <v>19624</v>
      </c>
      <c r="E9689" s="89">
        <v>0</v>
      </c>
      <c r="F9689" s="89">
        <v>703833</v>
      </c>
      <c r="G9689" s="89">
        <v>3</v>
      </c>
      <c r="H9689" t="s">
        <v>19630</v>
      </c>
      <c r="I9689" s="89"/>
    </row>
    <row r="9690">
      <c r="A9690" t="s">
        <v>12044</v>
      </c>
      <c r="B9690" t="s">
        <v>19481</v>
      </c>
      <c r="C9690" t="s">
        <v>19622</v>
      </c>
      <c r="D9690" t="s">
        <v>19624</v>
      </c>
      <c r="E9690" s="89">
        <v>0</v>
      </c>
      <c r="F9690" s="89">
        <v>703833</v>
      </c>
      <c r="G9690" s="89">
        <v>3</v>
      </c>
      <c r="H9690" t="s">
        <v>19630</v>
      </c>
      <c r="I9690" s="89"/>
    </row>
    <row r="9691">
      <c r="A9691" t="s">
        <v>12045</v>
      </c>
      <c r="B9691" t="s">
        <v>19482</v>
      </c>
      <c r="C9691" t="s">
        <v>19622</v>
      </c>
      <c r="D9691" t="s">
        <v>19624</v>
      </c>
      <c r="E9691" s="89">
        <v>0</v>
      </c>
      <c r="F9691" s="89">
        <v>703833</v>
      </c>
      <c r="G9691" s="89">
        <v>3</v>
      </c>
      <c r="H9691" t="s">
        <v>19630</v>
      </c>
      <c r="I9691" s="89"/>
    </row>
    <row r="9692">
      <c r="A9692" t="s">
        <v>12046</v>
      </c>
      <c r="B9692" t="s">
        <v>19483</v>
      </c>
      <c r="C9692" t="s">
        <v>19523</v>
      </c>
      <c r="D9692" t="s">
        <v>19614</v>
      </c>
      <c r="E9692" s="89">
        <v>0.06714861104601211</v>
      </c>
      <c r="F9692" s="89">
        <v>703833</v>
      </c>
      <c r="G9692" s="89">
        <v>3</v>
      </c>
      <c r="H9692" t="s">
        <v>19629</v>
      </c>
      <c r="I9692" s="89"/>
    </row>
    <row r="9693">
      <c r="A9693" t="s">
        <v>12047</v>
      </c>
      <c r="B9693" t="s">
        <v>19483</v>
      </c>
      <c r="C9693" t="s">
        <v>19523</v>
      </c>
      <c r="D9693" t="s">
        <v>19615</v>
      </c>
      <c r="E9693" s="89">
        <v>0.07300929445684982</v>
      </c>
      <c r="F9693" s="89">
        <v>703833</v>
      </c>
      <c r="G9693" s="89">
        <v>3</v>
      </c>
      <c r="H9693" t="s">
        <v>19629</v>
      </c>
      <c r="I9693" s="89"/>
    </row>
    <row r="9694">
      <c r="A9694" t="s">
        <v>12048</v>
      </c>
      <c r="B9694" t="s">
        <v>19483</v>
      </c>
      <c r="C9694" t="s">
        <v>19523</v>
      </c>
      <c r="D9694" t="s">
        <v>19616</v>
      </c>
      <c r="E9694" s="89">
        <v>0.06714861104601211</v>
      </c>
      <c r="F9694" s="89">
        <v>703833</v>
      </c>
      <c r="G9694" s="89">
        <v>3</v>
      </c>
      <c r="H9694" t="s">
        <v>19629</v>
      </c>
      <c r="I9694" s="89"/>
    </row>
    <row r="9695">
      <c r="A9695" t="s">
        <v>12049</v>
      </c>
      <c r="B9695" t="s">
        <v>19483</v>
      </c>
      <c r="C9695" t="s">
        <v>19523</v>
      </c>
      <c r="D9695" t="s">
        <v>19617</v>
      </c>
      <c r="E9695" s="89">
        <v>0.07300929445684982</v>
      </c>
      <c r="F9695" s="89">
        <v>703833</v>
      </c>
      <c r="G9695" s="89">
        <v>3</v>
      </c>
      <c r="H9695" t="s">
        <v>19629</v>
      </c>
      <c r="I9695" s="89"/>
    </row>
    <row r="9696">
      <c r="A9696" t="s">
        <v>12050</v>
      </c>
      <c r="B9696" t="s">
        <v>19483</v>
      </c>
      <c r="C9696" t="s">
        <v>19523</v>
      </c>
      <c r="D9696" t="s">
        <v>19618</v>
      </c>
      <c r="E9696" s="89">
        <v>0.07022628904074861</v>
      </c>
      <c r="F9696" s="89">
        <v>703833</v>
      </c>
      <c r="G9696" s="89">
        <v>3</v>
      </c>
      <c r="H9696" t="s">
        <v>19629</v>
      </c>
      <c r="I9696" s="89"/>
    </row>
    <row r="9697">
      <c r="A9697" t="s">
        <v>12051</v>
      </c>
      <c r="B9697" t="s">
        <v>19483</v>
      </c>
      <c r="C9697" t="s">
        <v>19523</v>
      </c>
      <c r="D9697" t="s">
        <v>19619</v>
      </c>
      <c r="E9697" s="89">
        <v>0.07001609827208001</v>
      </c>
      <c r="F9697" s="89">
        <v>703833</v>
      </c>
      <c r="G9697" s="89">
        <v>3</v>
      </c>
      <c r="H9697" t="s">
        <v>19629</v>
      </c>
      <c r="I9697" s="89"/>
    </row>
    <row r="9698">
      <c r="A9698" t="s">
        <v>12052</v>
      </c>
      <c r="B9698" t="s">
        <v>19483</v>
      </c>
      <c r="C9698" t="s">
        <v>19523</v>
      </c>
      <c r="D9698" t="s">
        <v>19620</v>
      </c>
      <c r="E9698" s="89">
        <v>0.0669486727267684</v>
      </c>
      <c r="F9698" s="89">
        <v>703833</v>
      </c>
      <c r="G9698" s="89">
        <v>3</v>
      </c>
      <c r="H9698" t="s">
        <v>19629</v>
      </c>
      <c r="I9698" s="89"/>
    </row>
    <row r="9699">
      <c r="A9699" t="s">
        <v>12053</v>
      </c>
      <c r="B9699" t="s">
        <v>19483</v>
      </c>
      <c r="C9699" t="s">
        <v>19523</v>
      </c>
      <c r="D9699" t="s">
        <v>19621</v>
      </c>
      <c r="E9699" s="89">
        <v>0.03073844747552925</v>
      </c>
      <c r="F9699" s="89">
        <v>703833</v>
      </c>
      <c r="G9699" s="89">
        <v>3</v>
      </c>
      <c r="H9699" t="s">
        <v>19629</v>
      </c>
      <c r="I9699" s="89"/>
    </row>
    <row r="9700">
      <c r="A9700" t="s">
        <v>12054</v>
      </c>
      <c r="B9700" t="s">
        <v>19483</v>
      </c>
      <c r="C9700" t="s">
        <v>19523</v>
      </c>
      <c r="D9700" t="s">
        <v>19622</v>
      </c>
      <c r="E9700" s="89">
        <v>0.06880905471531641</v>
      </c>
      <c r="F9700" s="89">
        <v>703833</v>
      </c>
      <c r="G9700" s="89">
        <v>3</v>
      </c>
      <c r="H9700" t="s">
        <v>19629</v>
      </c>
      <c r="I9700" s="89"/>
    </row>
    <row r="9701">
      <c r="A9701" t="s">
        <v>12055</v>
      </c>
      <c r="B9701" t="s">
        <v>19483</v>
      </c>
      <c r="C9701" t="s">
        <v>19523</v>
      </c>
      <c r="D9701" t="s">
        <v>19623</v>
      </c>
      <c r="E9701" s="89">
        <v>0.06401998082595919</v>
      </c>
      <c r="F9701" s="89">
        <v>703833</v>
      </c>
      <c r="G9701" s="89">
        <v>3</v>
      </c>
      <c r="H9701" t="s">
        <v>19629</v>
      </c>
      <c r="I9701" s="89"/>
    </row>
    <row r="9702">
      <c r="A9702" t="s">
        <v>12056</v>
      </c>
      <c r="B9702" t="s">
        <v>19483</v>
      </c>
      <c r="C9702" t="s">
        <v>19523</v>
      </c>
      <c r="D9702" t="s">
        <v>19624</v>
      </c>
      <c r="E9702" s="89">
        <v>0.1533628012757799</v>
      </c>
      <c r="F9702" s="89">
        <v>703833</v>
      </c>
      <c r="G9702" s="89">
        <v>3</v>
      </c>
      <c r="H9702" t="s">
        <v>19629</v>
      </c>
      <c r="I9702" s="89"/>
    </row>
    <row r="9703">
      <c r="A9703" t="s">
        <v>21454</v>
      </c>
      <c r="B9703" t="s">
        <v>19476</v>
      </c>
      <c r="C9703" t="s">
        <v>3677</v>
      </c>
      <c r="D9703" t="s">
        <v>19630</v>
      </c>
      <c r="E9703" s="89">
        <v>0</v>
      </c>
      <c r="F9703" s="89">
        <v>703833</v>
      </c>
      <c r="G9703" s="89">
        <v>3</v>
      </c>
      <c r="H9703" t="s">
        <v>19630</v>
      </c>
      <c r="I9703" s="89"/>
    </row>
    <row r="9704">
      <c r="A9704" t="s">
        <v>21455</v>
      </c>
      <c r="B9704" t="s">
        <v>19477</v>
      </c>
      <c r="C9704" t="s">
        <v>3677</v>
      </c>
      <c r="D9704" t="s">
        <v>19630</v>
      </c>
      <c r="E9704" s="89">
        <v>0</v>
      </c>
      <c r="F9704" s="89">
        <v>703833</v>
      </c>
      <c r="G9704" s="89">
        <v>3</v>
      </c>
      <c r="H9704" t="s">
        <v>19630</v>
      </c>
      <c r="I9704" s="89"/>
    </row>
    <row r="9705">
      <c r="A9705" t="s">
        <v>21456</v>
      </c>
      <c r="B9705" t="s">
        <v>19478</v>
      </c>
      <c r="C9705" t="s">
        <v>3677</v>
      </c>
      <c r="D9705" t="s">
        <v>19630</v>
      </c>
      <c r="E9705" s="89">
        <v>0</v>
      </c>
      <c r="F9705" s="89">
        <v>703833</v>
      </c>
      <c r="G9705" s="89">
        <v>3</v>
      </c>
      <c r="H9705" t="s">
        <v>19630</v>
      </c>
      <c r="I9705" s="89"/>
    </row>
    <row r="9706">
      <c r="A9706" t="s">
        <v>21457</v>
      </c>
      <c r="B9706" t="s">
        <v>19479</v>
      </c>
      <c r="C9706" t="s">
        <v>3677</v>
      </c>
      <c r="D9706" t="s">
        <v>19630</v>
      </c>
      <c r="E9706" s="89">
        <v>0</v>
      </c>
      <c r="F9706" s="89">
        <v>703833</v>
      </c>
      <c r="G9706" s="89">
        <v>3</v>
      </c>
      <c r="H9706" t="s">
        <v>19630</v>
      </c>
      <c r="I9706" s="89"/>
    </row>
    <row r="9707">
      <c r="A9707" t="s">
        <v>12057</v>
      </c>
      <c r="B9707" t="s">
        <v>19480</v>
      </c>
      <c r="C9707" t="s">
        <v>19527</v>
      </c>
      <c r="D9707" t="s">
        <v>19623</v>
      </c>
      <c r="E9707" s="89">
        <v>0.4730170367118336</v>
      </c>
      <c r="F9707" s="89">
        <v>703833</v>
      </c>
      <c r="G9707" s="89">
        <v>3</v>
      </c>
      <c r="H9707" t="s">
        <v>19630</v>
      </c>
      <c r="I9707" s="89"/>
    </row>
    <row r="9708">
      <c r="A9708" t="s">
        <v>12058</v>
      </c>
      <c r="B9708" t="s">
        <v>19481</v>
      </c>
      <c r="C9708" t="s">
        <v>19527</v>
      </c>
      <c r="D9708" t="s">
        <v>19623</v>
      </c>
      <c r="E9708" s="89">
        <v>0.06950710990353347</v>
      </c>
      <c r="F9708" s="89">
        <v>703833</v>
      </c>
      <c r="G9708" s="89">
        <v>3</v>
      </c>
      <c r="H9708" t="s">
        <v>19630</v>
      </c>
      <c r="I9708" s="89"/>
    </row>
    <row r="9709">
      <c r="A9709" t="s">
        <v>12059</v>
      </c>
      <c r="B9709" t="s">
        <v>19482</v>
      </c>
      <c r="C9709" t="s">
        <v>19527</v>
      </c>
      <c r="D9709" t="s">
        <v>19623</v>
      </c>
      <c r="E9709" s="89">
        <v>0.01323468011863269</v>
      </c>
      <c r="F9709" s="89">
        <v>703833</v>
      </c>
      <c r="G9709" s="89">
        <v>3</v>
      </c>
      <c r="H9709" t="s">
        <v>19630</v>
      </c>
      <c r="I9709" s="89"/>
    </row>
    <row r="9710">
      <c r="A9710" t="s">
        <v>12060</v>
      </c>
      <c r="B9710" t="s">
        <v>19480</v>
      </c>
      <c r="C9710" t="s">
        <v>19527</v>
      </c>
      <c r="D9710" t="s">
        <v>19624</v>
      </c>
      <c r="E9710" s="89">
        <v>0</v>
      </c>
      <c r="F9710" s="89">
        <v>703833</v>
      </c>
      <c r="G9710" s="89">
        <v>3</v>
      </c>
      <c r="H9710" t="s">
        <v>19630</v>
      </c>
      <c r="I9710" s="89"/>
    </row>
    <row r="9711">
      <c r="A9711" t="s">
        <v>12061</v>
      </c>
      <c r="B9711" t="s">
        <v>19481</v>
      </c>
      <c r="C9711" t="s">
        <v>19527</v>
      </c>
      <c r="D9711" t="s">
        <v>19624</v>
      </c>
      <c r="E9711" s="89">
        <v>0</v>
      </c>
      <c r="F9711" s="89">
        <v>703833</v>
      </c>
      <c r="G9711" s="89">
        <v>3</v>
      </c>
      <c r="H9711" t="s">
        <v>19630</v>
      </c>
      <c r="I9711" s="89"/>
    </row>
    <row r="9712">
      <c r="A9712" t="s">
        <v>12062</v>
      </c>
      <c r="B9712" t="s">
        <v>19482</v>
      </c>
      <c r="C9712" t="s">
        <v>19527</v>
      </c>
      <c r="D9712" t="s">
        <v>19624</v>
      </c>
      <c r="E9712" s="89">
        <v>0</v>
      </c>
      <c r="F9712" s="89">
        <v>703833</v>
      </c>
      <c r="G9712" s="89">
        <v>3</v>
      </c>
      <c r="H9712" t="s">
        <v>19630</v>
      </c>
      <c r="I9712" s="89"/>
    </row>
    <row r="9713">
      <c r="A9713" t="s">
        <v>12063</v>
      </c>
      <c r="B9713" t="s">
        <v>19480</v>
      </c>
      <c r="C9713" t="s">
        <v>19528</v>
      </c>
      <c r="D9713" t="s">
        <v>19623</v>
      </c>
      <c r="E9713" s="89">
        <v>0.5658643456615419</v>
      </c>
      <c r="F9713" s="89">
        <v>703833</v>
      </c>
      <c r="G9713" s="89">
        <v>3</v>
      </c>
      <c r="H9713" t="s">
        <v>19630</v>
      </c>
      <c r="I9713" s="89"/>
    </row>
    <row r="9714">
      <c r="A9714" t="s">
        <v>12064</v>
      </c>
      <c r="B9714" t="s">
        <v>19481</v>
      </c>
      <c r="C9714" t="s">
        <v>19528</v>
      </c>
      <c r="D9714" t="s">
        <v>19623</v>
      </c>
      <c r="E9714" s="89">
        <v>0.09220861346163489</v>
      </c>
      <c r="F9714" s="89">
        <v>703833</v>
      </c>
      <c r="G9714" s="89">
        <v>3</v>
      </c>
      <c r="H9714" t="s">
        <v>19630</v>
      </c>
      <c r="I9714" s="89"/>
    </row>
    <row r="9715">
      <c r="A9715" t="s">
        <v>12065</v>
      </c>
      <c r="B9715" t="s">
        <v>19482</v>
      </c>
      <c r="C9715" t="s">
        <v>19528</v>
      </c>
      <c r="D9715" t="s">
        <v>19623</v>
      </c>
      <c r="E9715" s="89">
        <v>0.01867841747862378</v>
      </c>
      <c r="F9715" s="89">
        <v>703833</v>
      </c>
      <c r="G9715" s="89">
        <v>3</v>
      </c>
      <c r="H9715" t="s">
        <v>19630</v>
      </c>
      <c r="I9715" s="89"/>
    </row>
    <row r="9716">
      <c r="A9716" t="s">
        <v>12066</v>
      </c>
      <c r="B9716" t="s">
        <v>19480</v>
      </c>
      <c r="C9716" t="s">
        <v>19528</v>
      </c>
      <c r="D9716" t="s">
        <v>19624</v>
      </c>
      <c r="E9716" s="89">
        <v>0</v>
      </c>
      <c r="F9716" s="89">
        <v>703833</v>
      </c>
      <c r="G9716" s="89">
        <v>3</v>
      </c>
      <c r="H9716" t="s">
        <v>19630</v>
      </c>
      <c r="I9716" s="89"/>
    </row>
    <row r="9717">
      <c r="A9717" t="s">
        <v>12067</v>
      </c>
      <c r="B9717" t="s">
        <v>19481</v>
      </c>
      <c r="C9717" t="s">
        <v>19528</v>
      </c>
      <c r="D9717" t="s">
        <v>19624</v>
      </c>
      <c r="E9717" s="89">
        <v>0</v>
      </c>
      <c r="F9717" s="89">
        <v>703833</v>
      </c>
      <c r="G9717" s="89">
        <v>3</v>
      </c>
      <c r="H9717" t="s">
        <v>19630</v>
      </c>
      <c r="I9717" s="89"/>
    </row>
    <row r="9718">
      <c r="A9718" t="s">
        <v>12068</v>
      </c>
      <c r="B9718" t="s">
        <v>19482</v>
      </c>
      <c r="C9718" t="s">
        <v>19528</v>
      </c>
      <c r="D9718" t="s">
        <v>19624</v>
      </c>
      <c r="E9718" s="89">
        <v>0</v>
      </c>
      <c r="F9718" s="89">
        <v>703833</v>
      </c>
      <c r="G9718" s="89">
        <v>3</v>
      </c>
      <c r="H9718" t="s">
        <v>19630</v>
      </c>
      <c r="I9718" s="89"/>
    </row>
    <row r="9719">
      <c r="A9719" t="s">
        <v>12069</v>
      </c>
      <c r="B9719" t="s">
        <v>19480</v>
      </c>
      <c r="C9719" t="s">
        <v>19529</v>
      </c>
      <c r="D9719" t="s">
        <v>19623</v>
      </c>
      <c r="E9719" s="89">
        <v>0.5658643456615419</v>
      </c>
      <c r="F9719" s="89">
        <v>703833</v>
      </c>
      <c r="G9719" s="89">
        <v>3</v>
      </c>
      <c r="H9719" t="s">
        <v>19630</v>
      </c>
      <c r="I9719" s="89"/>
    </row>
    <row r="9720">
      <c r="A9720" t="s">
        <v>12070</v>
      </c>
      <c r="B9720" t="s">
        <v>19481</v>
      </c>
      <c r="C9720" t="s">
        <v>19529</v>
      </c>
      <c r="D9720" t="s">
        <v>19623</v>
      </c>
      <c r="E9720" s="89">
        <v>0.09220861346163489</v>
      </c>
      <c r="F9720" s="89">
        <v>703833</v>
      </c>
      <c r="G9720" s="89">
        <v>3</v>
      </c>
      <c r="H9720" t="s">
        <v>19630</v>
      </c>
      <c r="I9720" s="89"/>
    </row>
    <row r="9721">
      <c r="A9721" t="s">
        <v>12071</v>
      </c>
      <c r="B9721" t="s">
        <v>19482</v>
      </c>
      <c r="C9721" t="s">
        <v>19529</v>
      </c>
      <c r="D9721" t="s">
        <v>19623</v>
      </c>
      <c r="E9721" s="89">
        <v>0.01867841747862378</v>
      </c>
      <c r="F9721" s="89">
        <v>703833</v>
      </c>
      <c r="G9721" s="89">
        <v>3</v>
      </c>
      <c r="H9721" t="s">
        <v>19630</v>
      </c>
      <c r="I9721" s="89"/>
    </row>
    <row r="9722">
      <c r="A9722" t="s">
        <v>12072</v>
      </c>
      <c r="B9722" t="s">
        <v>19480</v>
      </c>
      <c r="C9722" t="s">
        <v>19529</v>
      </c>
      <c r="D9722" t="s">
        <v>19624</v>
      </c>
      <c r="E9722" s="89">
        <v>0</v>
      </c>
      <c r="F9722" s="89">
        <v>703833</v>
      </c>
      <c r="G9722" s="89">
        <v>3</v>
      </c>
      <c r="H9722" t="s">
        <v>19630</v>
      </c>
      <c r="I9722" s="89"/>
    </row>
    <row r="9723">
      <c r="A9723" t="s">
        <v>12073</v>
      </c>
      <c r="B9723" t="s">
        <v>19481</v>
      </c>
      <c r="C9723" t="s">
        <v>19529</v>
      </c>
      <c r="D9723" t="s">
        <v>19624</v>
      </c>
      <c r="E9723" s="89">
        <v>0</v>
      </c>
      <c r="F9723" s="89">
        <v>703833</v>
      </c>
      <c r="G9723" s="89">
        <v>3</v>
      </c>
      <c r="H9723" t="s">
        <v>19630</v>
      </c>
      <c r="I9723" s="89"/>
    </row>
    <row r="9724">
      <c r="A9724" t="s">
        <v>12074</v>
      </c>
      <c r="B9724" t="s">
        <v>19482</v>
      </c>
      <c r="C9724" t="s">
        <v>19529</v>
      </c>
      <c r="D9724" t="s">
        <v>19624</v>
      </c>
      <c r="E9724" s="89">
        <v>0</v>
      </c>
      <c r="F9724" s="89">
        <v>703833</v>
      </c>
      <c r="G9724" s="89">
        <v>3</v>
      </c>
      <c r="H9724" t="s">
        <v>19630</v>
      </c>
      <c r="I9724" s="89"/>
    </row>
    <row r="9725">
      <c r="A9725" t="s">
        <v>12075</v>
      </c>
      <c r="B9725" t="s">
        <v>19480</v>
      </c>
      <c r="C9725" t="s">
        <v>19530</v>
      </c>
      <c r="D9725" t="s">
        <v>19623</v>
      </c>
      <c r="E9725" s="89">
        <v>0.5982257154751198</v>
      </c>
      <c r="F9725" s="89">
        <v>703833</v>
      </c>
      <c r="G9725" s="89">
        <v>3</v>
      </c>
      <c r="H9725" t="s">
        <v>19630</v>
      </c>
      <c r="I9725" s="89"/>
    </row>
    <row r="9726">
      <c r="A9726" t="s">
        <v>12076</v>
      </c>
      <c r="B9726" t="s">
        <v>19481</v>
      </c>
      <c r="C9726" t="s">
        <v>19530</v>
      </c>
      <c r="D9726" t="s">
        <v>19623</v>
      </c>
      <c r="E9726" s="89">
        <v>0.1077147556185246</v>
      </c>
      <c r="F9726" s="89">
        <v>703833</v>
      </c>
      <c r="G9726" s="89">
        <v>3</v>
      </c>
      <c r="H9726" t="s">
        <v>19630</v>
      </c>
      <c r="I9726" s="89"/>
    </row>
    <row r="9727">
      <c r="A9727" t="s">
        <v>12077</v>
      </c>
      <c r="B9727" t="s">
        <v>19482</v>
      </c>
      <c r="C9727" t="s">
        <v>19530</v>
      </c>
      <c r="D9727" t="s">
        <v>19623</v>
      </c>
      <c r="E9727" s="89">
        <v>0.02374808049139536</v>
      </c>
      <c r="F9727" s="89">
        <v>703833</v>
      </c>
      <c r="G9727" s="89">
        <v>3</v>
      </c>
      <c r="H9727" t="s">
        <v>19630</v>
      </c>
      <c r="I9727" s="89"/>
    </row>
    <row r="9728">
      <c r="A9728" t="s">
        <v>12078</v>
      </c>
      <c r="B9728" t="s">
        <v>19480</v>
      </c>
      <c r="C9728" t="s">
        <v>19530</v>
      </c>
      <c r="D9728" t="s">
        <v>19624</v>
      </c>
      <c r="E9728" s="89">
        <v>0</v>
      </c>
      <c r="F9728" s="89">
        <v>703833</v>
      </c>
      <c r="G9728" s="89">
        <v>3</v>
      </c>
      <c r="H9728" t="s">
        <v>19630</v>
      </c>
      <c r="I9728" s="89"/>
    </row>
    <row r="9729">
      <c r="A9729" t="s">
        <v>12079</v>
      </c>
      <c r="B9729" t="s">
        <v>19481</v>
      </c>
      <c r="C9729" t="s">
        <v>19530</v>
      </c>
      <c r="D9729" t="s">
        <v>19624</v>
      </c>
      <c r="E9729" s="89">
        <v>0</v>
      </c>
      <c r="F9729" s="89">
        <v>703833</v>
      </c>
      <c r="G9729" s="89">
        <v>3</v>
      </c>
      <c r="H9729" t="s">
        <v>19630</v>
      </c>
      <c r="I9729" s="89"/>
    </row>
    <row r="9730">
      <c r="A9730" t="s">
        <v>12080</v>
      </c>
      <c r="B9730" t="s">
        <v>19482</v>
      </c>
      <c r="C9730" t="s">
        <v>19530</v>
      </c>
      <c r="D9730" t="s">
        <v>19624</v>
      </c>
      <c r="E9730" s="89">
        <v>0</v>
      </c>
      <c r="F9730" s="89">
        <v>703833</v>
      </c>
      <c r="G9730" s="89">
        <v>3</v>
      </c>
      <c r="H9730" t="s">
        <v>19630</v>
      </c>
      <c r="I9730" s="89"/>
    </row>
    <row r="9731">
      <c r="A9731" t="s">
        <v>12081</v>
      </c>
      <c r="B9731" t="s">
        <v>19480</v>
      </c>
      <c r="C9731" t="s">
        <v>19531</v>
      </c>
      <c r="D9731" t="s">
        <v>19623</v>
      </c>
      <c r="E9731" s="89">
        <v>0.5685638496632014</v>
      </c>
      <c r="F9731" s="89">
        <v>703833</v>
      </c>
      <c r="G9731" s="89">
        <v>3</v>
      </c>
      <c r="H9731" t="s">
        <v>19630</v>
      </c>
      <c r="I9731" s="89"/>
    </row>
    <row r="9732">
      <c r="A9732" t="s">
        <v>12082</v>
      </c>
      <c r="B9732" t="s">
        <v>19481</v>
      </c>
      <c r="C9732" t="s">
        <v>19531</v>
      </c>
      <c r="D9732" t="s">
        <v>19623</v>
      </c>
      <c r="E9732" s="89">
        <v>0.09564341967351425</v>
      </c>
      <c r="F9732" s="89">
        <v>703833</v>
      </c>
      <c r="G9732" s="89">
        <v>3</v>
      </c>
      <c r="H9732" t="s">
        <v>19630</v>
      </c>
      <c r="I9732" s="89"/>
    </row>
    <row r="9733">
      <c r="A9733" t="s">
        <v>12083</v>
      </c>
      <c r="B9733" t="s">
        <v>19482</v>
      </c>
      <c r="C9733" t="s">
        <v>19531</v>
      </c>
      <c r="D9733" t="s">
        <v>19623</v>
      </c>
      <c r="E9733" s="89">
        <v>0.01978851267975183</v>
      </c>
      <c r="F9733" s="89">
        <v>703833</v>
      </c>
      <c r="G9733" s="89">
        <v>3</v>
      </c>
      <c r="H9733" t="s">
        <v>19630</v>
      </c>
      <c r="I9733" s="89"/>
    </row>
    <row r="9734">
      <c r="A9734" t="s">
        <v>12084</v>
      </c>
      <c r="B9734" t="s">
        <v>19480</v>
      </c>
      <c r="C9734" t="s">
        <v>19531</v>
      </c>
      <c r="D9734" t="s">
        <v>19624</v>
      </c>
      <c r="E9734" s="89">
        <v>0</v>
      </c>
      <c r="F9734" s="89">
        <v>703833</v>
      </c>
      <c r="G9734" s="89">
        <v>3</v>
      </c>
      <c r="H9734" t="s">
        <v>19630</v>
      </c>
      <c r="I9734" s="89"/>
    </row>
    <row r="9735">
      <c r="A9735" t="s">
        <v>12085</v>
      </c>
      <c r="B9735" t="s">
        <v>19481</v>
      </c>
      <c r="C9735" t="s">
        <v>19531</v>
      </c>
      <c r="D9735" t="s">
        <v>19624</v>
      </c>
      <c r="E9735" s="89">
        <v>0</v>
      </c>
      <c r="F9735" s="89">
        <v>703833</v>
      </c>
      <c r="G9735" s="89">
        <v>3</v>
      </c>
      <c r="H9735" t="s">
        <v>19630</v>
      </c>
      <c r="I9735" s="89"/>
    </row>
    <row r="9736">
      <c r="A9736" t="s">
        <v>12086</v>
      </c>
      <c r="B9736" t="s">
        <v>19482</v>
      </c>
      <c r="C9736" t="s">
        <v>19531</v>
      </c>
      <c r="D9736" t="s">
        <v>19624</v>
      </c>
      <c r="E9736" s="89">
        <v>0</v>
      </c>
      <c r="F9736" s="89">
        <v>703833</v>
      </c>
      <c r="G9736" s="89">
        <v>3</v>
      </c>
      <c r="H9736" t="s">
        <v>19630</v>
      </c>
      <c r="I9736" s="89"/>
    </row>
    <row r="9737">
      <c r="A9737" t="s">
        <v>12087</v>
      </c>
      <c r="B9737" t="s">
        <v>19480</v>
      </c>
      <c r="C9737" t="s">
        <v>19532</v>
      </c>
      <c r="D9737" t="s">
        <v>19623</v>
      </c>
      <c r="E9737" s="89">
        <v>0.5705444331254715</v>
      </c>
      <c r="F9737" s="89">
        <v>703833</v>
      </c>
      <c r="G9737" s="89">
        <v>3</v>
      </c>
      <c r="H9737" t="s">
        <v>19630</v>
      </c>
      <c r="I9737" s="89"/>
    </row>
    <row r="9738">
      <c r="A9738" t="s">
        <v>12088</v>
      </c>
      <c r="B9738" t="s">
        <v>19481</v>
      </c>
      <c r="C9738" t="s">
        <v>19532</v>
      </c>
      <c r="D9738" t="s">
        <v>19623</v>
      </c>
      <c r="E9738" s="89">
        <v>0.09682033043439521</v>
      </c>
      <c r="F9738" s="89">
        <v>703833</v>
      </c>
      <c r="G9738" s="89">
        <v>3</v>
      </c>
      <c r="H9738" t="s">
        <v>19630</v>
      </c>
      <c r="I9738" s="89"/>
    </row>
    <row r="9739">
      <c r="A9739" t="s">
        <v>12089</v>
      </c>
      <c r="B9739" t="s">
        <v>19482</v>
      </c>
      <c r="C9739" t="s">
        <v>19532</v>
      </c>
      <c r="D9739" t="s">
        <v>19623</v>
      </c>
      <c r="E9739" s="89">
        <v>0.02024319972503405</v>
      </c>
      <c r="F9739" s="89">
        <v>703833</v>
      </c>
      <c r="G9739" s="89">
        <v>3</v>
      </c>
      <c r="H9739" t="s">
        <v>19630</v>
      </c>
      <c r="I9739" s="89"/>
    </row>
    <row r="9740">
      <c r="A9740" t="s">
        <v>12090</v>
      </c>
      <c r="B9740" t="s">
        <v>19480</v>
      </c>
      <c r="C9740" t="s">
        <v>19532</v>
      </c>
      <c r="D9740" t="s">
        <v>19624</v>
      </c>
      <c r="E9740" s="89">
        <v>0</v>
      </c>
      <c r="F9740" s="89">
        <v>703833</v>
      </c>
      <c r="G9740" s="89">
        <v>3</v>
      </c>
      <c r="H9740" t="s">
        <v>19630</v>
      </c>
      <c r="I9740" s="89"/>
    </row>
    <row r="9741">
      <c r="A9741" t="s">
        <v>12091</v>
      </c>
      <c r="B9741" t="s">
        <v>19481</v>
      </c>
      <c r="C9741" t="s">
        <v>19532</v>
      </c>
      <c r="D9741" t="s">
        <v>19624</v>
      </c>
      <c r="E9741" s="89">
        <v>0</v>
      </c>
      <c r="F9741" s="89">
        <v>703833</v>
      </c>
      <c r="G9741" s="89">
        <v>3</v>
      </c>
      <c r="H9741" t="s">
        <v>19630</v>
      </c>
      <c r="I9741" s="89"/>
    </row>
    <row r="9742">
      <c r="A9742" t="s">
        <v>12092</v>
      </c>
      <c r="B9742" t="s">
        <v>19482</v>
      </c>
      <c r="C9742" t="s">
        <v>19532</v>
      </c>
      <c r="D9742" t="s">
        <v>19624</v>
      </c>
      <c r="E9742" s="89">
        <v>0</v>
      </c>
      <c r="F9742" s="89">
        <v>703833</v>
      </c>
      <c r="G9742" s="89">
        <v>3</v>
      </c>
      <c r="H9742" t="s">
        <v>19630</v>
      </c>
      <c r="I9742" s="89"/>
    </row>
    <row r="9743">
      <c r="A9743" t="s">
        <v>12093</v>
      </c>
      <c r="B9743" t="s">
        <v>19480</v>
      </c>
      <c r="C9743" t="s">
        <v>19533</v>
      </c>
      <c r="D9743" t="s">
        <v>19623</v>
      </c>
      <c r="E9743" s="89">
        <v>0.5658643456615419</v>
      </c>
      <c r="F9743" s="89">
        <v>703833</v>
      </c>
      <c r="G9743" s="89">
        <v>3</v>
      </c>
      <c r="H9743" t="s">
        <v>19630</v>
      </c>
      <c r="I9743" s="89"/>
    </row>
    <row r="9744">
      <c r="A9744" t="s">
        <v>12094</v>
      </c>
      <c r="B9744" t="s">
        <v>19481</v>
      </c>
      <c r="C9744" t="s">
        <v>19533</v>
      </c>
      <c r="D9744" t="s">
        <v>19623</v>
      </c>
      <c r="E9744" s="89">
        <v>0.09220861346163489</v>
      </c>
      <c r="F9744" s="89">
        <v>703833</v>
      </c>
      <c r="G9744" s="89">
        <v>3</v>
      </c>
      <c r="H9744" t="s">
        <v>19630</v>
      </c>
      <c r="I9744" s="89"/>
    </row>
    <row r="9745">
      <c r="A9745" t="s">
        <v>12095</v>
      </c>
      <c r="B9745" t="s">
        <v>19482</v>
      </c>
      <c r="C9745" t="s">
        <v>19533</v>
      </c>
      <c r="D9745" t="s">
        <v>19623</v>
      </c>
      <c r="E9745" s="89">
        <v>0.01867841747862378</v>
      </c>
      <c r="F9745" s="89">
        <v>703833</v>
      </c>
      <c r="G9745" s="89">
        <v>3</v>
      </c>
      <c r="H9745" t="s">
        <v>19630</v>
      </c>
      <c r="I9745" s="89"/>
    </row>
    <row r="9746">
      <c r="A9746" t="s">
        <v>12096</v>
      </c>
      <c r="B9746" t="s">
        <v>19480</v>
      </c>
      <c r="C9746" t="s">
        <v>19533</v>
      </c>
      <c r="D9746" t="s">
        <v>19624</v>
      </c>
      <c r="E9746" s="89">
        <v>0</v>
      </c>
      <c r="F9746" s="89">
        <v>703833</v>
      </c>
      <c r="G9746" s="89">
        <v>3</v>
      </c>
      <c r="H9746" t="s">
        <v>19630</v>
      </c>
      <c r="I9746" s="89"/>
    </row>
    <row r="9747">
      <c r="A9747" t="s">
        <v>12097</v>
      </c>
      <c r="B9747" t="s">
        <v>19481</v>
      </c>
      <c r="C9747" t="s">
        <v>19533</v>
      </c>
      <c r="D9747" t="s">
        <v>19624</v>
      </c>
      <c r="E9747" s="89">
        <v>0</v>
      </c>
      <c r="F9747" s="89">
        <v>703833</v>
      </c>
      <c r="G9747" s="89">
        <v>3</v>
      </c>
      <c r="H9747" t="s">
        <v>19630</v>
      </c>
      <c r="I9747" s="89"/>
    </row>
    <row r="9748">
      <c r="A9748" t="s">
        <v>12098</v>
      </c>
      <c r="B9748" t="s">
        <v>19482</v>
      </c>
      <c r="C9748" t="s">
        <v>19533</v>
      </c>
      <c r="D9748" t="s">
        <v>19624</v>
      </c>
      <c r="E9748" s="89">
        <v>0</v>
      </c>
      <c r="F9748" s="89">
        <v>703833</v>
      </c>
      <c r="G9748" s="89">
        <v>3</v>
      </c>
      <c r="H9748" t="s">
        <v>19630</v>
      </c>
      <c r="I9748" s="89"/>
    </row>
    <row r="9749">
      <c r="A9749" t="s">
        <v>12099</v>
      </c>
      <c r="B9749" t="s">
        <v>19480</v>
      </c>
      <c r="C9749" t="s">
        <v>19534</v>
      </c>
      <c r="D9749" t="s">
        <v>19623</v>
      </c>
      <c r="E9749" s="89">
        <v>0.5658643456615419</v>
      </c>
      <c r="F9749" s="89">
        <v>703833</v>
      </c>
      <c r="G9749" s="89">
        <v>3</v>
      </c>
      <c r="H9749" t="s">
        <v>19630</v>
      </c>
      <c r="I9749" s="89"/>
    </row>
    <row r="9750">
      <c r="A9750" t="s">
        <v>12100</v>
      </c>
      <c r="B9750" t="s">
        <v>19481</v>
      </c>
      <c r="C9750" t="s">
        <v>19534</v>
      </c>
      <c r="D9750" t="s">
        <v>19623</v>
      </c>
      <c r="E9750" s="89">
        <v>0.09297241371481935</v>
      </c>
      <c r="F9750" s="89">
        <v>703833</v>
      </c>
      <c r="G9750" s="89">
        <v>3</v>
      </c>
      <c r="H9750" t="s">
        <v>19630</v>
      </c>
      <c r="I9750" s="89"/>
    </row>
    <row r="9751">
      <c r="A9751" t="s">
        <v>12101</v>
      </c>
      <c r="B9751" t="s">
        <v>19482</v>
      </c>
      <c r="C9751" t="s">
        <v>19534</v>
      </c>
      <c r="D9751" t="s">
        <v>19623</v>
      </c>
      <c r="E9751" s="89">
        <v>0.01887669557522687</v>
      </c>
      <c r="F9751" s="89">
        <v>703833</v>
      </c>
      <c r="G9751" s="89">
        <v>3</v>
      </c>
      <c r="H9751" t="s">
        <v>19630</v>
      </c>
      <c r="I9751" s="89"/>
    </row>
    <row r="9752">
      <c r="A9752" t="s">
        <v>12102</v>
      </c>
      <c r="B9752" t="s">
        <v>19480</v>
      </c>
      <c r="C9752" t="s">
        <v>19534</v>
      </c>
      <c r="D9752" t="s">
        <v>19624</v>
      </c>
      <c r="E9752" s="89">
        <v>0</v>
      </c>
      <c r="F9752" s="89">
        <v>703833</v>
      </c>
      <c r="G9752" s="89">
        <v>3</v>
      </c>
      <c r="H9752" t="s">
        <v>19630</v>
      </c>
      <c r="I9752" s="89"/>
    </row>
    <row r="9753">
      <c r="A9753" t="s">
        <v>12103</v>
      </c>
      <c r="B9753" t="s">
        <v>19481</v>
      </c>
      <c r="C9753" t="s">
        <v>19534</v>
      </c>
      <c r="D9753" t="s">
        <v>19624</v>
      </c>
      <c r="E9753" s="89">
        <v>0</v>
      </c>
      <c r="F9753" s="89">
        <v>703833</v>
      </c>
      <c r="G9753" s="89">
        <v>3</v>
      </c>
      <c r="H9753" t="s">
        <v>19630</v>
      </c>
      <c r="I9753" s="89"/>
    </row>
    <row r="9754">
      <c r="A9754" t="s">
        <v>12104</v>
      </c>
      <c r="B9754" t="s">
        <v>19482</v>
      </c>
      <c r="C9754" t="s">
        <v>19534</v>
      </c>
      <c r="D9754" t="s">
        <v>19624</v>
      </c>
      <c r="E9754" s="89">
        <v>0</v>
      </c>
      <c r="F9754" s="89">
        <v>703833</v>
      </c>
      <c r="G9754" s="89">
        <v>3</v>
      </c>
      <c r="H9754" t="s">
        <v>19630</v>
      </c>
      <c r="I9754" s="89"/>
    </row>
    <row r="9755">
      <c r="A9755" t="s">
        <v>12105</v>
      </c>
      <c r="B9755" t="s">
        <v>19476</v>
      </c>
      <c r="C9755" t="s">
        <v>19524</v>
      </c>
      <c r="D9755" t="s">
        <v>19630</v>
      </c>
      <c r="E9755" s="89">
        <v>30943</v>
      </c>
      <c r="F9755" s="89">
        <v>703833</v>
      </c>
      <c r="G9755" s="89">
        <v>3</v>
      </c>
      <c r="H9755" t="s">
        <v>19630</v>
      </c>
      <c r="I9755" s="89"/>
    </row>
    <row r="9756">
      <c r="A9756" t="s">
        <v>12106</v>
      </c>
      <c r="B9756" t="s">
        <v>19477</v>
      </c>
      <c r="C9756" t="s">
        <v>19524</v>
      </c>
      <c r="D9756" t="s">
        <v>19630</v>
      </c>
      <c r="E9756" s="89">
        <v>420081594.3476563</v>
      </c>
      <c r="F9756" s="89">
        <v>703833</v>
      </c>
      <c r="G9756" s="89">
        <v>3</v>
      </c>
      <c r="H9756" t="s">
        <v>19630</v>
      </c>
      <c r="I9756" s="89"/>
    </row>
    <row r="9757">
      <c r="A9757" t="s">
        <v>12107</v>
      </c>
      <c r="B9757" t="s">
        <v>19478</v>
      </c>
      <c r="C9757" t="s">
        <v>19524</v>
      </c>
      <c r="D9757" t="s">
        <v>19630</v>
      </c>
      <c r="E9757" s="89">
        <v>0.04396355385439444</v>
      </c>
      <c r="F9757" s="89">
        <v>703833</v>
      </c>
      <c r="G9757" s="89">
        <v>3</v>
      </c>
      <c r="H9757" t="s">
        <v>19630</v>
      </c>
      <c r="I9757" s="89"/>
    </row>
    <row r="9758">
      <c r="A9758" t="s">
        <v>12108</v>
      </c>
      <c r="B9758" t="s">
        <v>19479</v>
      </c>
      <c r="C9758" t="s">
        <v>19524</v>
      </c>
      <c r="D9758" t="s">
        <v>19630</v>
      </c>
      <c r="E9758" s="89">
        <v>596.8483920868391</v>
      </c>
      <c r="F9758" s="89">
        <v>703833</v>
      </c>
      <c r="G9758" s="89">
        <v>3</v>
      </c>
      <c r="H9758" t="s">
        <v>19630</v>
      </c>
      <c r="I9758" s="89"/>
    </row>
    <row r="9759">
      <c r="A9759" t="s">
        <v>12109</v>
      </c>
      <c r="B9759" t="s">
        <v>19480</v>
      </c>
      <c r="C9759" t="s">
        <v>19535</v>
      </c>
      <c r="D9759" t="s">
        <v>19623</v>
      </c>
      <c r="E9759" s="89">
        <v>0.5658643456615419</v>
      </c>
      <c r="F9759" s="89">
        <v>703833</v>
      </c>
      <c r="G9759" s="89">
        <v>3</v>
      </c>
      <c r="H9759" t="s">
        <v>19630</v>
      </c>
      <c r="I9759" s="89"/>
    </row>
    <row r="9760">
      <c r="A9760" t="s">
        <v>12110</v>
      </c>
      <c r="B9760" t="s">
        <v>19481</v>
      </c>
      <c r="C9760" t="s">
        <v>19535</v>
      </c>
      <c r="D9760" t="s">
        <v>19623</v>
      </c>
      <c r="E9760" s="89">
        <v>0.09220861346163489</v>
      </c>
      <c r="F9760" s="89">
        <v>703833</v>
      </c>
      <c r="G9760" s="89">
        <v>3</v>
      </c>
      <c r="H9760" t="s">
        <v>19630</v>
      </c>
      <c r="I9760" s="89"/>
    </row>
    <row r="9761">
      <c r="A9761" t="s">
        <v>12111</v>
      </c>
      <c r="B9761" t="s">
        <v>19482</v>
      </c>
      <c r="C9761" t="s">
        <v>19535</v>
      </c>
      <c r="D9761" t="s">
        <v>19623</v>
      </c>
      <c r="E9761" s="89">
        <v>0.01867841747862378</v>
      </c>
      <c r="F9761" s="89">
        <v>703833</v>
      </c>
      <c r="G9761" s="89">
        <v>3</v>
      </c>
      <c r="H9761" t="s">
        <v>19630</v>
      </c>
      <c r="I9761" s="89"/>
    </row>
    <row r="9762">
      <c r="A9762" t="s">
        <v>12112</v>
      </c>
      <c r="B9762" t="s">
        <v>19480</v>
      </c>
      <c r="C9762" t="s">
        <v>19535</v>
      </c>
      <c r="D9762" t="s">
        <v>19624</v>
      </c>
      <c r="E9762" s="89">
        <v>0</v>
      </c>
      <c r="F9762" s="89">
        <v>703833</v>
      </c>
      <c r="G9762" s="89">
        <v>3</v>
      </c>
      <c r="H9762" t="s">
        <v>19630</v>
      </c>
      <c r="I9762" s="89"/>
    </row>
    <row r="9763">
      <c r="A9763" t="s">
        <v>12113</v>
      </c>
      <c r="B9763" t="s">
        <v>19481</v>
      </c>
      <c r="C9763" t="s">
        <v>19535</v>
      </c>
      <c r="D9763" t="s">
        <v>19624</v>
      </c>
      <c r="E9763" s="89">
        <v>0</v>
      </c>
      <c r="F9763" s="89">
        <v>703833</v>
      </c>
      <c r="G9763" s="89">
        <v>3</v>
      </c>
      <c r="H9763" t="s">
        <v>19630</v>
      </c>
      <c r="I9763" s="89"/>
    </row>
    <row r="9764">
      <c r="A9764" t="s">
        <v>12114</v>
      </c>
      <c r="B9764" t="s">
        <v>19482</v>
      </c>
      <c r="C9764" t="s">
        <v>19535</v>
      </c>
      <c r="D9764" t="s">
        <v>19624</v>
      </c>
      <c r="E9764" s="89">
        <v>0</v>
      </c>
      <c r="F9764" s="89">
        <v>703833</v>
      </c>
      <c r="G9764" s="89">
        <v>3</v>
      </c>
      <c r="H9764" t="s">
        <v>19630</v>
      </c>
      <c r="I9764" s="89"/>
    </row>
    <row r="9765">
      <c r="A9765" t="s">
        <v>12115</v>
      </c>
      <c r="B9765" t="s">
        <v>19480</v>
      </c>
      <c r="C9765" t="s">
        <v>19536</v>
      </c>
      <c r="D9765" t="s">
        <v>19623</v>
      </c>
      <c r="E9765" s="89">
        <v>0.6245288299923419</v>
      </c>
      <c r="F9765" s="89">
        <v>703833</v>
      </c>
      <c r="G9765" s="89">
        <v>3</v>
      </c>
      <c r="H9765" t="s">
        <v>19630</v>
      </c>
      <c r="I9765" s="89"/>
    </row>
    <row r="9766">
      <c r="A9766" t="s">
        <v>12116</v>
      </c>
      <c r="B9766" t="s">
        <v>19481</v>
      </c>
      <c r="C9766" t="s">
        <v>19536</v>
      </c>
      <c r="D9766" t="s">
        <v>19623</v>
      </c>
      <c r="E9766" s="89">
        <v>0.1066083125307338</v>
      </c>
      <c r="F9766" s="89">
        <v>703833</v>
      </c>
      <c r="G9766" s="89">
        <v>3</v>
      </c>
      <c r="H9766" t="s">
        <v>19630</v>
      </c>
      <c r="I9766" s="89"/>
    </row>
    <row r="9767">
      <c r="A9767" t="s">
        <v>12117</v>
      </c>
      <c r="B9767" t="s">
        <v>19482</v>
      </c>
      <c r="C9767" t="s">
        <v>19536</v>
      </c>
      <c r="D9767" t="s">
        <v>19623</v>
      </c>
      <c r="E9767" s="89">
        <v>0.02304491427216334</v>
      </c>
      <c r="F9767" s="89">
        <v>703833</v>
      </c>
      <c r="G9767" s="89">
        <v>3</v>
      </c>
      <c r="H9767" t="s">
        <v>19630</v>
      </c>
      <c r="I9767" s="89"/>
    </row>
    <row r="9768">
      <c r="A9768" t="s">
        <v>12118</v>
      </c>
      <c r="B9768" t="s">
        <v>19480</v>
      </c>
      <c r="C9768" t="s">
        <v>19536</v>
      </c>
      <c r="D9768" t="s">
        <v>19624</v>
      </c>
      <c r="E9768" s="89">
        <v>0</v>
      </c>
      <c r="F9768" s="89">
        <v>703833</v>
      </c>
      <c r="G9768" s="89">
        <v>3</v>
      </c>
      <c r="H9768" t="s">
        <v>19630</v>
      </c>
      <c r="I9768" s="89"/>
    </row>
    <row r="9769">
      <c r="A9769" t="s">
        <v>12119</v>
      </c>
      <c r="B9769" t="s">
        <v>19481</v>
      </c>
      <c r="C9769" t="s">
        <v>19536</v>
      </c>
      <c r="D9769" t="s">
        <v>19624</v>
      </c>
      <c r="E9769" s="89">
        <v>0</v>
      </c>
      <c r="F9769" s="89">
        <v>703833</v>
      </c>
      <c r="G9769" s="89">
        <v>3</v>
      </c>
      <c r="H9769" t="s">
        <v>19630</v>
      </c>
      <c r="I9769" s="89"/>
    </row>
    <row r="9770">
      <c r="A9770" t="s">
        <v>12120</v>
      </c>
      <c r="B9770" t="s">
        <v>19482</v>
      </c>
      <c r="C9770" t="s">
        <v>19536</v>
      </c>
      <c r="D9770" t="s">
        <v>19624</v>
      </c>
      <c r="E9770" s="89">
        <v>0</v>
      </c>
      <c r="F9770" s="89">
        <v>703833</v>
      </c>
      <c r="G9770" s="89">
        <v>3</v>
      </c>
      <c r="H9770" t="s">
        <v>19630</v>
      </c>
      <c r="I9770" s="89"/>
    </row>
    <row r="9771">
      <c r="A9771" t="s">
        <v>12121</v>
      </c>
      <c r="B9771" t="s">
        <v>19480</v>
      </c>
      <c r="C9771" t="s">
        <v>19537</v>
      </c>
      <c r="D9771" t="s">
        <v>19623</v>
      </c>
      <c r="E9771" s="89">
        <v>0.5658643456615419</v>
      </c>
      <c r="F9771" s="89">
        <v>703833</v>
      </c>
      <c r="G9771" s="89">
        <v>3</v>
      </c>
      <c r="H9771" t="s">
        <v>19630</v>
      </c>
      <c r="I9771" s="89"/>
    </row>
    <row r="9772">
      <c r="A9772" t="s">
        <v>12122</v>
      </c>
      <c r="B9772" t="s">
        <v>19481</v>
      </c>
      <c r="C9772" t="s">
        <v>19537</v>
      </c>
      <c r="D9772" t="s">
        <v>19623</v>
      </c>
      <c r="E9772" s="89">
        <v>0.09220861346163489</v>
      </c>
      <c r="F9772" s="89">
        <v>703833</v>
      </c>
      <c r="G9772" s="89">
        <v>3</v>
      </c>
      <c r="H9772" t="s">
        <v>19630</v>
      </c>
      <c r="I9772" s="89"/>
    </row>
    <row r="9773">
      <c r="A9773" t="s">
        <v>12123</v>
      </c>
      <c r="B9773" t="s">
        <v>19482</v>
      </c>
      <c r="C9773" t="s">
        <v>19537</v>
      </c>
      <c r="D9773" t="s">
        <v>19623</v>
      </c>
      <c r="E9773" s="89">
        <v>0.01867841747862378</v>
      </c>
      <c r="F9773" s="89">
        <v>703833</v>
      </c>
      <c r="G9773" s="89">
        <v>3</v>
      </c>
      <c r="H9773" t="s">
        <v>19630</v>
      </c>
      <c r="I9773" s="89"/>
    </row>
    <row r="9774">
      <c r="A9774" t="s">
        <v>12124</v>
      </c>
      <c r="B9774" t="s">
        <v>19480</v>
      </c>
      <c r="C9774" t="s">
        <v>19537</v>
      </c>
      <c r="D9774" t="s">
        <v>19624</v>
      </c>
      <c r="E9774" s="89">
        <v>0</v>
      </c>
      <c r="F9774" s="89">
        <v>703833</v>
      </c>
      <c r="G9774" s="89">
        <v>3</v>
      </c>
      <c r="H9774" t="s">
        <v>19630</v>
      </c>
      <c r="I9774" s="89"/>
    </row>
    <row r="9775">
      <c r="A9775" t="s">
        <v>12125</v>
      </c>
      <c r="B9775" t="s">
        <v>19481</v>
      </c>
      <c r="C9775" t="s">
        <v>19537</v>
      </c>
      <c r="D9775" t="s">
        <v>19624</v>
      </c>
      <c r="E9775" s="89">
        <v>0</v>
      </c>
      <c r="F9775" s="89">
        <v>703833</v>
      </c>
      <c r="G9775" s="89">
        <v>3</v>
      </c>
      <c r="H9775" t="s">
        <v>19630</v>
      </c>
      <c r="I9775" s="89"/>
    </row>
    <row r="9776">
      <c r="A9776" t="s">
        <v>12126</v>
      </c>
      <c r="B9776" t="s">
        <v>19482</v>
      </c>
      <c r="C9776" t="s">
        <v>19537</v>
      </c>
      <c r="D9776" t="s">
        <v>19624</v>
      </c>
      <c r="E9776" s="89">
        <v>0</v>
      </c>
      <c r="F9776" s="89">
        <v>703833</v>
      </c>
      <c r="G9776" s="89">
        <v>3</v>
      </c>
      <c r="H9776" t="s">
        <v>19630</v>
      </c>
      <c r="I9776" s="89"/>
    </row>
    <row r="9777">
      <c r="A9777" t="s">
        <v>12127</v>
      </c>
      <c r="B9777" t="s">
        <v>19480</v>
      </c>
      <c r="C9777" t="s">
        <v>19538</v>
      </c>
      <c r="D9777" t="s">
        <v>19623</v>
      </c>
      <c r="E9777" s="89">
        <v>0.5658643456615419</v>
      </c>
      <c r="F9777" s="89">
        <v>703833</v>
      </c>
      <c r="G9777" s="89">
        <v>3</v>
      </c>
      <c r="H9777" t="s">
        <v>19630</v>
      </c>
      <c r="I9777" s="89"/>
    </row>
    <row r="9778">
      <c r="A9778" t="s">
        <v>12128</v>
      </c>
      <c r="B9778" t="s">
        <v>19481</v>
      </c>
      <c r="C9778" t="s">
        <v>19538</v>
      </c>
      <c r="D9778" t="s">
        <v>19623</v>
      </c>
      <c r="E9778" s="89">
        <v>0.09220861346163489</v>
      </c>
      <c r="F9778" s="89">
        <v>703833</v>
      </c>
      <c r="G9778" s="89">
        <v>3</v>
      </c>
      <c r="H9778" t="s">
        <v>19630</v>
      </c>
      <c r="I9778" s="89"/>
    </row>
    <row r="9779">
      <c r="A9779" t="s">
        <v>12129</v>
      </c>
      <c r="B9779" t="s">
        <v>19482</v>
      </c>
      <c r="C9779" t="s">
        <v>19538</v>
      </c>
      <c r="D9779" t="s">
        <v>19623</v>
      </c>
      <c r="E9779" s="89">
        <v>0.01867841747862378</v>
      </c>
      <c r="F9779" s="89">
        <v>703833</v>
      </c>
      <c r="G9779" s="89">
        <v>3</v>
      </c>
      <c r="H9779" t="s">
        <v>19630</v>
      </c>
      <c r="I9779" s="89"/>
    </row>
    <row r="9780">
      <c r="A9780" t="s">
        <v>12130</v>
      </c>
      <c r="B9780" t="s">
        <v>19480</v>
      </c>
      <c r="C9780" t="s">
        <v>19538</v>
      </c>
      <c r="D9780" t="s">
        <v>19624</v>
      </c>
      <c r="E9780" s="89">
        <v>0</v>
      </c>
      <c r="F9780" s="89">
        <v>703833</v>
      </c>
      <c r="G9780" s="89">
        <v>3</v>
      </c>
      <c r="H9780" t="s">
        <v>19630</v>
      </c>
      <c r="I9780" s="89"/>
    </row>
    <row r="9781">
      <c r="A9781" t="s">
        <v>12131</v>
      </c>
      <c r="B9781" t="s">
        <v>19481</v>
      </c>
      <c r="C9781" t="s">
        <v>19538</v>
      </c>
      <c r="D9781" t="s">
        <v>19624</v>
      </c>
      <c r="E9781" s="89">
        <v>0</v>
      </c>
      <c r="F9781" s="89">
        <v>703833</v>
      </c>
      <c r="G9781" s="89">
        <v>3</v>
      </c>
      <c r="H9781" t="s">
        <v>19630</v>
      </c>
      <c r="I9781" s="89"/>
    </row>
    <row r="9782">
      <c r="A9782" t="s">
        <v>12132</v>
      </c>
      <c r="B9782" t="s">
        <v>19482</v>
      </c>
      <c r="C9782" t="s">
        <v>19538</v>
      </c>
      <c r="D9782" t="s">
        <v>19624</v>
      </c>
      <c r="E9782" s="89">
        <v>0</v>
      </c>
      <c r="F9782" s="89">
        <v>703833</v>
      </c>
      <c r="G9782" s="89">
        <v>3</v>
      </c>
      <c r="H9782" t="s">
        <v>19630</v>
      </c>
      <c r="I9782" s="89"/>
    </row>
    <row r="9783">
      <c r="A9783" t="s">
        <v>12133</v>
      </c>
      <c r="B9783" t="s">
        <v>19480</v>
      </c>
      <c r="C9783" t="s">
        <v>19539</v>
      </c>
      <c r="D9783" t="s">
        <v>19623</v>
      </c>
      <c r="E9783" s="89">
        <v>0.5658643456615419</v>
      </c>
      <c r="F9783" s="89">
        <v>703833</v>
      </c>
      <c r="G9783" s="89">
        <v>3</v>
      </c>
      <c r="H9783" t="s">
        <v>19630</v>
      </c>
      <c r="I9783" s="89"/>
    </row>
    <row r="9784">
      <c r="A9784" t="s">
        <v>12134</v>
      </c>
      <c r="B9784" t="s">
        <v>19481</v>
      </c>
      <c r="C9784" t="s">
        <v>19539</v>
      </c>
      <c r="D9784" t="s">
        <v>19623</v>
      </c>
      <c r="E9784" s="89">
        <v>0.09220861346163489</v>
      </c>
      <c r="F9784" s="89">
        <v>703833</v>
      </c>
      <c r="G9784" s="89">
        <v>3</v>
      </c>
      <c r="H9784" t="s">
        <v>19630</v>
      </c>
      <c r="I9784" s="89"/>
    </row>
    <row r="9785">
      <c r="A9785" t="s">
        <v>12135</v>
      </c>
      <c r="B9785" t="s">
        <v>19482</v>
      </c>
      <c r="C9785" t="s">
        <v>19539</v>
      </c>
      <c r="D9785" t="s">
        <v>19623</v>
      </c>
      <c r="E9785" s="89">
        <v>0.01867841747862378</v>
      </c>
      <c r="F9785" s="89">
        <v>703833</v>
      </c>
      <c r="G9785" s="89">
        <v>3</v>
      </c>
      <c r="H9785" t="s">
        <v>19630</v>
      </c>
      <c r="I9785" s="89"/>
    </row>
    <row r="9786">
      <c r="A9786" t="s">
        <v>12136</v>
      </c>
      <c r="B9786" t="s">
        <v>19480</v>
      </c>
      <c r="C9786" t="s">
        <v>19539</v>
      </c>
      <c r="D9786" t="s">
        <v>19624</v>
      </c>
      <c r="E9786" s="89">
        <v>0</v>
      </c>
      <c r="F9786" s="89">
        <v>703833</v>
      </c>
      <c r="G9786" s="89">
        <v>3</v>
      </c>
      <c r="H9786" t="s">
        <v>19630</v>
      </c>
      <c r="I9786" s="89"/>
    </row>
    <row r="9787">
      <c r="A9787" t="s">
        <v>12137</v>
      </c>
      <c r="B9787" t="s">
        <v>19481</v>
      </c>
      <c r="C9787" t="s">
        <v>19539</v>
      </c>
      <c r="D9787" t="s">
        <v>19624</v>
      </c>
      <c r="E9787" s="89">
        <v>0</v>
      </c>
      <c r="F9787" s="89">
        <v>703833</v>
      </c>
      <c r="G9787" s="89">
        <v>3</v>
      </c>
      <c r="H9787" t="s">
        <v>19630</v>
      </c>
      <c r="I9787" s="89"/>
    </row>
    <row r="9788">
      <c r="A9788" t="s">
        <v>12138</v>
      </c>
      <c r="B9788" t="s">
        <v>19482</v>
      </c>
      <c r="C9788" t="s">
        <v>19539</v>
      </c>
      <c r="D9788" t="s">
        <v>19624</v>
      </c>
      <c r="E9788" s="89">
        <v>0</v>
      </c>
      <c r="F9788" s="89">
        <v>703833</v>
      </c>
      <c r="G9788" s="89">
        <v>3</v>
      </c>
      <c r="H9788" t="s">
        <v>19630</v>
      </c>
      <c r="I9788" s="89"/>
    </row>
    <row r="9789">
      <c r="A9789" t="s">
        <v>12139</v>
      </c>
      <c r="B9789" t="s">
        <v>19480</v>
      </c>
      <c r="C9789" t="s">
        <v>19540</v>
      </c>
      <c r="D9789" t="s">
        <v>19623</v>
      </c>
      <c r="E9789" s="89">
        <v>0.5658643456615419</v>
      </c>
      <c r="F9789" s="89">
        <v>703833</v>
      </c>
      <c r="G9789" s="89">
        <v>3</v>
      </c>
      <c r="H9789" t="s">
        <v>19630</v>
      </c>
      <c r="I9789" s="89"/>
    </row>
    <row r="9790">
      <c r="A9790" t="s">
        <v>12140</v>
      </c>
      <c r="B9790" t="s">
        <v>19481</v>
      </c>
      <c r="C9790" t="s">
        <v>19540</v>
      </c>
      <c r="D9790" t="s">
        <v>19623</v>
      </c>
      <c r="E9790" s="89">
        <v>0.09220861346163489</v>
      </c>
      <c r="F9790" s="89">
        <v>703833</v>
      </c>
      <c r="G9790" s="89">
        <v>3</v>
      </c>
      <c r="H9790" t="s">
        <v>19630</v>
      </c>
      <c r="I9790" s="89"/>
    </row>
    <row r="9791">
      <c r="A9791" t="s">
        <v>12141</v>
      </c>
      <c r="B9791" t="s">
        <v>19482</v>
      </c>
      <c r="C9791" t="s">
        <v>19540</v>
      </c>
      <c r="D9791" t="s">
        <v>19623</v>
      </c>
      <c r="E9791" s="89">
        <v>0.01867841747862378</v>
      </c>
      <c r="F9791" s="89">
        <v>703833</v>
      </c>
      <c r="G9791" s="89">
        <v>3</v>
      </c>
      <c r="H9791" t="s">
        <v>19630</v>
      </c>
      <c r="I9791" s="89"/>
    </row>
    <row r="9792">
      <c r="A9792" t="s">
        <v>12142</v>
      </c>
      <c r="B9792" t="s">
        <v>19480</v>
      </c>
      <c r="C9792" t="s">
        <v>19540</v>
      </c>
      <c r="D9792" t="s">
        <v>19624</v>
      </c>
      <c r="E9792" s="89">
        <v>0</v>
      </c>
      <c r="F9792" s="89">
        <v>703833</v>
      </c>
      <c r="G9792" s="89">
        <v>3</v>
      </c>
      <c r="H9792" t="s">
        <v>19630</v>
      </c>
      <c r="I9792" s="89"/>
    </row>
    <row r="9793">
      <c r="A9793" t="s">
        <v>12143</v>
      </c>
      <c r="B9793" t="s">
        <v>19481</v>
      </c>
      <c r="C9793" t="s">
        <v>19540</v>
      </c>
      <c r="D9793" t="s">
        <v>19624</v>
      </c>
      <c r="E9793" s="89">
        <v>0</v>
      </c>
      <c r="F9793" s="89">
        <v>703833</v>
      </c>
      <c r="G9793" s="89">
        <v>3</v>
      </c>
      <c r="H9793" t="s">
        <v>19630</v>
      </c>
      <c r="I9793" s="89"/>
    </row>
    <row r="9794">
      <c r="A9794" t="s">
        <v>12144</v>
      </c>
      <c r="B9794" t="s">
        <v>19482</v>
      </c>
      <c r="C9794" t="s">
        <v>19540</v>
      </c>
      <c r="D9794" t="s">
        <v>19624</v>
      </c>
      <c r="E9794" s="89">
        <v>0</v>
      </c>
      <c r="F9794" s="89">
        <v>703833</v>
      </c>
      <c r="G9794" s="89">
        <v>3</v>
      </c>
      <c r="H9794" t="s">
        <v>19630</v>
      </c>
      <c r="I9794" s="89"/>
    </row>
    <row r="9795">
      <c r="A9795" t="s">
        <v>12145</v>
      </c>
      <c r="B9795" t="s">
        <v>19480</v>
      </c>
      <c r="C9795" t="s">
        <v>19541</v>
      </c>
      <c r="D9795" t="s">
        <v>19623</v>
      </c>
      <c r="E9795" s="89">
        <v>0.5658643456615419</v>
      </c>
      <c r="F9795" s="89">
        <v>703833</v>
      </c>
      <c r="G9795" s="89">
        <v>3</v>
      </c>
      <c r="H9795" t="s">
        <v>19630</v>
      </c>
      <c r="I9795" s="89"/>
    </row>
    <row r="9796">
      <c r="A9796" t="s">
        <v>12146</v>
      </c>
      <c r="B9796" t="s">
        <v>19481</v>
      </c>
      <c r="C9796" t="s">
        <v>19541</v>
      </c>
      <c r="D9796" t="s">
        <v>19623</v>
      </c>
      <c r="E9796" s="89">
        <v>0.09220861346163489</v>
      </c>
      <c r="F9796" s="89">
        <v>703833</v>
      </c>
      <c r="G9796" s="89">
        <v>3</v>
      </c>
      <c r="H9796" t="s">
        <v>19630</v>
      </c>
      <c r="I9796" s="89"/>
    </row>
    <row r="9797">
      <c r="A9797" t="s">
        <v>12147</v>
      </c>
      <c r="B9797" t="s">
        <v>19482</v>
      </c>
      <c r="C9797" t="s">
        <v>19541</v>
      </c>
      <c r="D9797" t="s">
        <v>19623</v>
      </c>
      <c r="E9797" s="89">
        <v>0.01867841747862378</v>
      </c>
      <c r="F9797" s="89">
        <v>703833</v>
      </c>
      <c r="G9797" s="89">
        <v>3</v>
      </c>
      <c r="H9797" t="s">
        <v>19630</v>
      </c>
      <c r="I9797" s="89"/>
    </row>
    <row r="9798">
      <c r="A9798" t="s">
        <v>12148</v>
      </c>
      <c r="B9798" t="s">
        <v>19480</v>
      </c>
      <c r="C9798" t="s">
        <v>19541</v>
      </c>
      <c r="D9798" t="s">
        <v>19624</v>
      </c>
      <c r="E9798" s="89">
        <v>0</v>
      </c>
      <c r="F9798" s="89">
        <v>703833</v>
      </c>
      <c r="G9798" s="89">
        <v>3</v>
      </c>
      <c r="H9798" t="s">
        <v>19630</v>
      </c>
      <c r="I9798" s="89"/>
    </row>
    <row r="9799">
      <c r="A9799" t="s">
        <v>12149</v>
      </c>
      <c r="B9799" t="s">
        <v>19481</v>
      </c>
      <c r="C9799" t="s">
        <v>19541</v>
      </c>
      <c r="D9799" t="s">
        <v>19624</v>
      </c>
      <c r="E9799" s="89">
        <v>0</v>
      </c>
      <c r="F9799" s="89">
        <v>703833</v>
      </c>
      <c r="G9799" s="89">
        <v>3</v>
      </c>
      <c r="H9799" t="s">
        <v>19630</v>
      </c>
      <c r="I9799" s="89"/>
    </row>
    <row r="9800">
      <c r="A9800" t="s">
        <v>12150</v>
      </c>
      <c r="B9800" t="s">
        <v>19482</v>
      </c>
      <c r="C9800" t="s">
        <v>19541</v>
      </c>
      <c r="D9800" t="s">
        <v>19624</v>
      </c>
      <c r="E9800" s="89">
        <v>0</v>
      </c>
      <c r="F9800" s="89">
        <v>703833</v>
      </c>
      <c r="G9800" s="89">
        <v>3</v>
      </c>
      <c r="H9800" t="s">
        <v>19630</v>
      </c>
      <c r="I9800" s="89"/>
    </row>
    <row r="9801">
      <c r="A9801" t="s">
        <v>12151</v>
      </c>
      <c r="B9801" t="s">
        <v>19480</v>
      </c>
      <c r="C9801" t="s">
        <v>19542</v>
      </c>
      <c r="D9801" t="s">
        <v>19623</v>
      </c>
      <c r="E9801" s="89">
        <v>0.5658643456615419</v>
      </c>
      <c r="F9801" s="89">
        <v>703833</v>
      </c>
      <c r="G9801" s="89">
        <v>3</v>
      </c>
      <c r="H9801" t="s">
        <v>19630</v>
      </c>
      <c r="I9801" s="89"/>
    </row>
    <row r="9802">
      <c r="A9802" t="s">
        <v>12152</v>
      </c>
      <c r="B9802" t="s">
        <v>19481</v>
      </c>
      <c r="C9802" t="s">
        <v>19542</v>
      </c>
      <c r="D9802" t="s">
        <v>19623</v>
      </c>
      <c r="E9802" s="89">
        <v>0.09220861346163489</v>
      </c>
      <c r="F9802" s="89">
        <v>703833</v>
      </c>
      <c r="G9802" s="89">
        <v>3</v>
      </c>
      <c r="H9802" t="s">
        <v>19630</v>
      </c>
      <c r="I9802" s="89"/>
    </row>
    <row r="9803">
      <c r="A9803" t="s">
        <v>12153</v>
      </c>
      <c r="B9803" t="s">
        <v>19482</v>
      </c>
      <c r="C9803" t="s">
        <v>19542</v>
      </c>
      <c r="D9803" t="s">
        <v>19623</v>
      </c>
      <c r="E9803" s="89">
        <v>0.01867841747862378</v>
      </c>
      <c r="F9803" s="89">
        <v>703833</v>
      </c>
      <c r="G9803" s="89">
        <v>3</v>
      </c>
      <c r="H9803" t="s">
        <v>19630</v>
      </c>
      <c r="I9803" s="89"/>
    </row>
    <row r="9804">
      <c r="A9804" t="s">
        <v>12154</v>
      </c>
      <c r="B9804" t="s">
        <v>19480</v>
      </c>
      <c r="C9804" t="s">
        <v>19542</v>
      </c>
      <c r="D9804" t="s">
        <v>19624</v>
      </c>
      <c r="E9804" s="89">
        <v>0</v>
      </c>
      <c r="F9804" s="89">
        <v>703833</v>
      </c>
      <c r="G9804" s="89">
        <v>3</v>
      </c>
      <c r="H9804" t="s">
        <v>19630</v>
      </c>
      <c r="I9804" s="89"/>
    </row>
    <row r="9805">
      <c r="A9805" t="s">
        <v>12155</v>
      </c>
      <c r="B9805" t="s">
        <v>19481</v>
      </c>
      <c r="C9805" t="s">
        <v>19542</v>
      </c>
      <c r="D9805" t="s">
        <v>19624</v>
      </c>
      <c r="E9805" s="89">
        <v>0</v>
      </c>
      <c r="F9805" s="89">
        <v>703833</v>
      </c>
      <c r="G9805" s="89">
        <v>3</v>
      </c>
      <c r="H9805" t="s">
        <v>19630</v>
      </c>
      <c r="I9805" s="89"/>
    </row>
    <row r="9806">
      <c r="A9806" t="s">
        <v>12156</v>
      </c>
      <c r="B9806" t="s">
        <v>19482</v>
      </c>
      <c r="C9806" t="s">
        <v>19542</v>
      </c>
      <c r="D9806" t="s">
        <v>19624</v>
      </c>
      <c r="E9806" s="89">
        <v>0</v>
      </c>
      <c r="F9806" s="89">
        <v>703833</v>
      </c>
      <c r="G9806" s="89">
        <v>3</v>
      </c>
      <c r="H9806" t="s">
        <v>19630</v>
      </c>
      <c r="I9806" s="89"/>
    </row>
    <row r="9807">
      <c r="A9807" t="s">
        <v>12157</v>
      </c>
      <c r="B9807" t="s">
        <v>19480</v>
      </c>
      <c r="C9807" t="s">
        <v>19543</v>
      </c>
      <c r="D9807" t="s">
        <v>19623</v>
      </c>
      <c r="E9807" s="89">
        <v>0.5658643456615419</v>
      </c>
      <c r="F9807" s="89">
        <v>703833</v>
      </c>
      <c r="G9807" s="89">
        <v>3</v>
      </c>
      <c r="H9807" t="s">
        <v>19630</v>
      </c>
      <c r="I9807" s="89"/>
    </row>
    <row r="9808">
      <c r="A9808" t="s">
        <v>12158</v>
      </c>
      <c r="B9808" t="s">
        <v>19481</v>
      </c>
      <c r="C9808" t="s">
        <v>19543</v>
      </c>
      <c r="D9808" t="s">
        <v>19623</v>
      </c>
      <c r="E9808" s="89">
        <v>0.09297241371481935</v>
      </c>
      <c r="F9808" s="89">
        <v>703833</v>
      </c>
      <c r="G9808" s="89">
        <v>3</v>
      </c>
      <c r="H9808" t="s">
        <v>19630</v>
      </c>
      <c r="I9808" s="89"/>
    </row>
    <row r="9809">
      <c r="A9809" t="s">
        <v>12159</v>
      </c>
      <c r="B9809" t="s">
        <v>19482</v>
      </c>
      <c r="C9809" t="s">
        <v>19543</v>
      </c>
      <c r="D9809" t="s">
        <v>19623</v>
      </c>
      <c r="E9809" s="89">
        <v>0.01887669557522687</v>
      </c>
      <c r="F9809" s="89">
        <v>703833</v>
      </c>
      <c r="G9809" s="89">
        <v>3</v>
      </c>
      <c r="H9809" t="s">
        <v>19630</v>
      </c>
      <c r="I9809" s="89"/>
    </row>
    <row r="9810">
      <c r="A9810" t="s">
        <v>12160</v>
      </c>
      <c r="B9810" t="s">
        <v>19480</v>
      </c>
      <c r="C9810" t="s">
        <v>19543</v>
      </c>
      <c r="D9810" t="s">
        <v>19624</v>
      </c>
      <c r="E9810" s="89">
        <v>0</v>
      </c>
      <c r="F9810" s="89">
        <v>703833</v>
      </c>
      <c r="G9810" s="89">
        <v>3</v>
      </c>
      <c r="H9810" t="s">
        <v>19630</v>
      </c>
      <c r="I9810" s="89"/>
    </row>
    <row r="9811">
      <c r="A9811" t="s">
        <v>12161</v>
      </c>
      <c r="B9811" t="s">
        <v>19481</v>
      </c>
      <c r="C9811" t="s">
        <v>19543</v>
      </c>
      <c r="D9811" t="s">
        <v>19624</v>
      </c>
      <c r="E9811" s="89">
        <v>0</v>
      </c>
      <c r="F9811" s="89">
        <v>703833</v>
      </c>
      <c r="G9811" s="89">
        <v>3</v>
      </c>
      <c r="H9811" t="s">
        <v>19630</v>
      </c>
      <c r="I9811" s="89"/>
    </row>
    <row r="9812">
      <c r="A9812" t="s">
        <v>12162</v>
      </c>
      <c r="B9812" t="s">
        <v>19482</v>
      </c>
      <c r="C9812" t="s">
        <v>19543</v>
      </c>
      <c r="D9812" t="s">
        <v>19624</v>
      </c>
      <c r="E9812" s="89">
        <v>0</v>
      </c>
      <c r="F9812" s="89">
        <v>703833</v>
      </c>
      <c r="G9812" s="89">
        <v>3</v>
      </c>
      <c r="H9812" t="s">
        <v>19630</v>
      </c>
      <c r="I9812" s="89"/>
    </row>
    <row r="9813">
      <c r="A9813" t="s">
        <v>12163</v>
      </c>
      <c r="B9813" t="s">
        <v>19480</v>
      </c>
      <c r="C9813" t="s">
        <v>19544</v>
      </c>
      <c r="D9813" t="s">
        <v>19623</v>
      </c>
      <c r="E9813" s="89">
        <v>0.5658643456615419</v>
      </c>
      <c r="F9813" s="89">
        <v>703833</v>
      </c>
      <c r="G9813" s="89">
        <v>3</v>
      </c>
      <c r="H9813" t="s">
        <v>19630</v>
      </c>
      <c r="I9813" s="89"/>
    </row>
    <row r="9814">
      <c r="A9814" t="s">
        <v>12164</v>
      </c>
      <c r="B9814" t="s">
        <v>19481</v>
      </c>
      <c r="C9814" t="s">
        <v>19544</v>
      </c>
      <c r="D9814" t="s">
        <v>19623</v>
      </c>
      <c r="E9814" s="89">
        <v>0.09220861346163489</v>
      </c>
      <c r="F9814" s="89">
        <v>703833</v>
      </c>
      <c r="G9814" s="89">
        <v>3</v>
      </c>
      <c r="H9814" t="s">
        <v>19630</v>
      </c>
      <c r="I9814" s="89"/>
    </row>
    <row r="9815">
      <c r="A9815" t="s">
        <v>12165</v>
      </c>
      <c r="B9815" t="s">
        <v>19482</v>
      </c>
      <c r="C9815" t="s">
        <v>19544</v>
      </c>
      <c r="D9815" t="s">
        <v>19623</v>
      </c>
      <c r="E9815" s="89">
        <v>0.01867841747862378</v>
      </c>
      <c r="F9815" s="89">
        <v>703833</v>
      </c>
      <c r="G9815" s="89">
        <v>3</v>
      </c>
      <c r="H9815" t="s">
        <v>19630</v>
      </c>
      <c r="I9815" s="89"/>
    </row>
    <row r="9816">
      <c r="A9816" t="s">
        <v>12166</v>
      </c>
      <c r="B9816" t="s">
        <v>19480</v>
      </c>
      <c r="C9816" t="s">
        <v>19544</v>
      </c>
      <c r="D9816" t="s">
        <v>19624</v>
      </c>
      <c r="E9816" s="89">
        <v>0</v>
      </c>
      <c r="F9816" s="89">
        <v>703833</v>
      </c>
      <c r="G9816" s="89">
        <v>3</v>
      </c>
      <c r="H9816" t="s">
        <v>19630</v>
      </c>
      <c r="I9816" s="89"/>
    </row>
    <row r="9817">
      <c r="A9817" t="s">
        <v>12167</v>
      </c>
      <c r="B9817" t="s">
        <v>19481</v>
      </c>
      <c r="C9817" t="s">
        <v>19544</v>
      </c>
      <c r="D9817" t="s">
        <v>19624</v>
      </c>
      <c r="E9817" s="89">
        <v>0</v>
      </c>
      <c r="F9817" s="89">
        <v>703833</v>
      </c>
      <c r="G9817" s="89">
        <v>3</v>
      </c>
      <c r="H9817" t="s">
        <v>19630</v>
      </c>
      <c r="I9817" s="89"/>
    </row>
    <row r="9818">
      <c r="A9818" t="s">
        <v>12168</v>
      </c>
      <c r="B9818" t="s">
        <v>19482</v>
      </c>
      <c r="C9818" t="s">
        <v>19544</v>
      </c>
      <c r="D9818" t="s">
        <v>19624</v>
      </c>
      <c r="E9818" s="89">
        <v>0</v>
      </c>
      <c r="F9818" s="89">
        <v>703833</v>
      </c>
      <c r="G9818" s="89">
        <v>3</v>
      </c>
      <c r="H9818" t="s">
        <v>19630</v>
      </c>
      <c r="I9818" s="89"/>
    </row>
    <row r="9819">
      <c r="A9819" t="s">
        <v>12169</v>
      </c>
      <c r="B9819" t="s">
        <v>19483</v>
      </c>
      <c r="C9819" t="s">
        <v>19524</v>
      </c>
      <c r="D9819" t="s">
        <v>19614</v>
      </c>
      <c r="E9819" s="89">
        <v>0.02221045885641862</v>
      </c>
      <c r="F9819" s="89">
        <v>703833</v>
      </c>
      <c r="G9819" s="89">
        <v>3</v>
      </c>
      <c r="H9819" t="s">
        <v>19629</v>
      </c>
      <c r="I9819" s="89"/>
    </row>
    <row r="9820">
      <c r="A9820" t="s">
        <v>12170</v>
      </c>
      <c r="B9820" t="s">
        <v>19483</v>
      </c>
      <c r="C9820" t="s">
        <v>19524</v>
      </c>
      <c r="D9820" t="s">
        <v>19615</v>
      </c>
      <c r="E9820" s="89">
        <v>0.02275135144378627</v>
      </c>
      <c r="F9820" s="89">
        <v>703833</v>
      </c>
      <c r="G9820" s="89">
        <v>3</v>
      </c>
      <c r="H9820" t="s">
        <v>19629</v>
      </c>
      <c r="I9820" s="89"/>
    </row>
    <row r="9821">
      <c r="A9821" t="s">
        <v>12171</v>
      </c>
      <c r="B9821" t="s">
        <v>19483</v>
      </c>
      <c r="C9821" t="s">
        <v>19524</v>
      </c>
      <c r="D9821" t="s">
        <v>19616</v>
      </c>
      <c r="E9821" s="89">
        <v>0.02221045885641862</v>
      </c>
      <c r="F9821" s="89">
        <v>703833</v>
      </c>
      <c r="G9821" s="89">
        <v>3</v>
      </c>
      <c r="H9821" t="s">
        <v>19629</v>
      </c>
      <c r="I9821" s="89"/>
    </row>
    <row r="9822">
      <c r="A9822" t="s">
        <v>12172</v>
      </c>
      <c r="B9822" t="s">
        <v>19483</v>
      </c>
      <c r="C9822" t="s">
        <v>19524</v>
      </c>
      <c r="D9822" t="s">
        <v>19617</v>
      </c>
      <c r="E9822" s="89">
        <v>0.02221045885641862</v>
      </c>
      <c r="F9822" s="89">
        <v>703833</v>
      </c>
      <c r="G9822" s="89">
        <v>3</v>
      </c>
      <c r="H9822" t="s">
        <v>19629</v>
      </c>
      <c r="I9822" s="89"/>
    </row>
    <row r="9823">
      <c r="A9823" t="s">
        <v>12173</v>
      </c>
      <c r="B9823" t="s">
        <v>19483</v>
      </c>
      <c r="C9823" t="s">
        <v>19524</v>
      </c>
      <c r="D9823" t="s">
        <v>19618</v>
      </c>
      <c r="E9823" s="89">
        <v>0.02172048397146341</v>
      </c>
      <c r="F9823" s="89">
        <v>703833</v>
      </c>
      <c r="G9823" s="89">
        <v>3</v>
      </c>
      <c r="H9823" t="s">
        <v>19629</v>
      </c>
      <c r="I9823" s="89"/>
    </row>
    <row r="9824">
      <c r="A9824" t="s">
        <v>12174</v>
      </c>
      <c r="B9824" t="s">
        <v>19483</v>
      </c>
      <c r="C9824" t="s">
        <v>19524</v>
      </c>
      <c r="D9824" t="s">
        <v>19619</v>
      </c>
      <c r="E9824" s="89">
        <v>0.02135362840078142</v>
      </c>
      <c r="F9824" s="89">
        <v>703833</v>
      </c>
      <c r="G9824" s="89">
        <v>3</v>
      </c>
      <c r="H9824" t="s">
        <v>19629</v>
      </c>
      <c r="I9824" s="89"/>
    </row>
    <row r="9825">
      <c r="A9825" t="s">
        <v>12175</v>
      </c>
      <c r="B9825" t="s">
        <v>19483</v>
      </c>
      <c r="C9825" t="s">
        <v>19524</v>
      </c>
      <c r="D9825" t="s">
        <v>19620</v>
      </c>
      <c r="E9825" s="89">
        <v>0.02062126464389302</v>
      </c>
      <c r="F9825" s="89">
        <v>703833</v>
      </c>
      <c r="G9825" s="89">
        <v>3</v>
      </c>
      <c r="H9825" t="s">
        <v>19629</v>
      </c>
      <c r="I9825" s="89"/>
    </row>
    <row r="9826">
      <c r="A9826" t="s">
        <v>12176</v>
      </c>
      <c r="B9826" t="s">
        <v>19483</v>
      </c>
      <c r="C9826" t="s">
        <v>19524</v>
      </c>
      <c r="D9826" t="s">
        <v>19621</v>
      </c>
      <c r="E9826" s="89">
        <v>0.01174140907715003</v>
      </c>
      <c r="F9826" s="89">
        <v>703833</v>
      </c>
      <c r="G9826" s="89">
        <v>3</v>
      </c>
      <c r="H9826" t="s">
        <v>19629</v>
      </c>
      <c r="I9826" s="89"/>
    </row>
    <row r="9827">
      <c r="A9827" t="s">
        <v>12177</v>
      </c>
      <c r="B9827" t="s">
        <v>19483</v>
      </c>
      <c r="C9827" t="s">
        <v>19524</v>
      </c>
      <c r="D9827" t="s">
        <v>19622</v>
      </c>
      <c r="E9827" s="89">
        <v>0.01968458659361009</v>
      </c>
      <c r="F9827" s="89">
        <v>703833</v>
      </c>
      <c r="G9827" s="89">
        <v>3</v>
      </c>
      <c r="H9827" t="s">
        <v>19629</v>
      </c>
      <c r="I9827" s="89"/>
    </row>
    <row r="9828">
      <c r="A9828" t="s">
        <v>12178</v>
      </c>
      <c r="B9828" t="s">
        <v>19483</v>
      </c>
      <c r="C9828" t="s">
        <v>19524</v>
      </c>
      <c r="D9828" t="s">
        <v>19623</v>
      </c>
      <c r="E9828" s="89">
        <v>0.02023215548577117</v>
      </c>
      <c r="F9828" s="89">
        <v>703833</v>
      </c>
      <c r="G9828" s="89">
        <v>3</v>
      </c>
      <c r="H9828" t="s">
        <v>19629</v>
      </c>
      <c r="I9828" s="89"/>
    </row>
    <row r="9829">
      <c r="A9829" t="s">
        <v>12179</v>
      </c>
      <c r="B9829" t="s">
        <v>19483</v>
      </c>
      <c r="C9829" t="s">
        <v>19524</v>
      </c>
      <c r="D9829" t="s">
        <v>19624</v>
      </c>
      <c r="E9829" s="89">
        <v>0.05139936225275886</v>
      </c>
      <c r="F9829" s="89">
        <v>703833</v>
      </c>
      <c r="G9829" s="89">
        <v>3</v>
      </c>
      <c r="H9829" t="s">
        <v>19629</v>
      </c>
      <c r="I9829" s="89"/>
    </row>
    <row r="9830">
      <c r="A9830" t="s">
        <v>12180</v>
      </c>
      <c r="B9830" t="s">
        <v>19476</v>
      </c>
      <c r="C9830" t="s">
        <v>19525</v>
      </c>
      <c r="D9830" t="s">
        <v>19630</v>
      </c>
      <c r="E9830" s="89">
        <v>0</v>
      </c>
      <c r="F9830" s="89">
        <v>703833</v>
      </c>
      <c r="G9830" s="89">
        <v>3</v>
      </c>
      <c r="H9830" t="s">
        <v>19630</v>
      </c>
      <c r="I9830" s="89"/>
    </row>
    <row r="9831">
      <c r="A9831" t="s">
        <v>12181</v>
      </c>
      <c r="B9831" t="s">
        <v>19477</v>
      </c>
      <c r="C9831" t="s">
        <v>19525</v>
      </c>
      <c r="D9831" t="s">
        <v>19630</v>
      </c>
      <c r="E9831" s="89">
        <v>0</v>
      </c>
      <c r="F9831" s="89">
        <v>703833</v>
      </c>
      <c r="G9831" s="89">
        <v>3</v>
      </c>
      <c r="H9831" t="s">
        <v>19630</v>
      </c>
      <c r="I9831" s="89"/>
    </row>
    <row r="9832">
      <c r="A9832" t="s">
        <v>12182</v>
      </c>
      <c r="B9832" t="s">
        <v>19478</v>
      </c>
      <c r="C9832" t="s">
        <v>19525</v>
      </c>
      <c r="D9832" t="s">
        <v>19630</v>
      </c>
      <c r="E9832" s="89">
        <v>0</v>
      </c>
      <c r="F9832" s="89">
        <v>703833</v>
      </c>
      <c r="G9832" s="89">
        <v>3</v>
      </c>
      <c r="H9832" t="s">
        <v>19630</v>
      </c>
      <c r="I9832" s="89"/>
    </row>
    <row r="9833">
      <c r="A9833" t="s">
        <v>12183</v>
      </c>
      <c r="B9833" t="s">
        <v>19479</v>
      </c>
      <c r="C9833" t="s">
        <v>19525</v>
      </c>
      <c r="D9833" t="s">
        <v>19630</v>
      </c>
      <c r="E9833" s="89">
        <v>0</v>
      </c>
      <c r="F9833" s="89">
        <v>703833</v>
      </c>
      <c r="G9833" s="89">
        <v>3</v>
      </c>
      <c r="H9833" t="s">
        <v>19630</v>
      </c>
      <c r="I9833" s="89"/>
    </row>
    <row r="9834">
      <c r="A9834" t="s">
        <v>12184</v>
      </c>
      <c r="B9834" t="s">
        <v>19480</v>
      </c>
      <c r="C9834" t="s">
        <v>19545</v>
      </c>
      <c r="D9834" t="s">
        <v>19623</v>
      </c>
      <c r="E9834" s="89">
        <v>0.5658643456615419</v>
      </c>
      <c r="F9834" s="89">
        <v>703833</v>
      </c>
      <c r="G9834" s="89">
        <v>3</v>
      </c>
      <c r="H9834" t="s">
        <v>19630</v>
      </c>
      <c r="I9834" s="89"/>
    </row>
    <row r="9835">
      <c r="A9835" t="s">
        <v>12185</v>
      </c>
      <c r="B9835" t="s">
        <v>19481</v>
      </c>
      <c r="C9835" t="s">
        <v>19545</v>
      </c>
      <c r="D9835" t="s">
        <v>19623</v>
      </c>
      <c r="E9835" s="89">
        <v>0.09297241371481935</v>
      </c>
      <c r="F9835" s="89">
        <v>703833</v>
      </c>
      <c r="G9835" s="89">
        <v>3</v>
      </c>
      <c r="H9835" t="s">
        <v>19630</v>
      </c>
      <c r="I9835" s="89"/>
    </row>
    <row r="9836">
      <c r="A9836" t="s">
        <v>12186</v>
      </c>
      <c r="B9836" t="s">
        <v>19482</v>
      </c>
      <c r="C9836" t="s">
        <v>19545</v>
      </c>
      <c r="D9836" t="s">
        <v>19623</v>
      </c>
      <c r="E9836" s="89">
        <v>0.01887669557522687</v>
      </c>
      <c r="F9836" s="89">
        <v>703833</v>
      </c>
      <c r="G9836" s="89">
        <v>3</v>
      </c>
      <c r="H9836" t="s">
        <v>19630</v>
      </c>
      <c r="I9836" s="89"/>
    </row>
    <row r="9837">
      <c r="A9837" t="s">
        <v>12187</v>
      </c>
      <c r="B9837" t="s">
        <v>19480</v>
      </c>
      <c r="C9837" t="s">
        <v>19545</v>
      </c>
      <c r="D9837" t="s">
        <v>19624</v>
      </c>
      <c r="E9837" s="89">
        <v>0</v>
      </c>
      <c r="F9837" s="89">
        <v>703833</v>
      </c>
      <c r="G9837" s="89">
        <v>3</v>
      </c>
      <c r="H9837" t="s">
        <v>19630</v>
      </c>
      <c r="I9837" s="89"/>
    </row>
    <row r="9838">
      <c r="A9838" t="s">
        <v>12188</v>
      </c>
      <c r="B9838" t="s">
        <v>19481</v>
      </c>
      <c r="C9838" t="s">
        <v>19545</v>
      </c>
      <c r="D9838" t="s">
        <v>19624</v>
      </c>
      <c r="E9838" s="89">
        <v>0</v>
      </c>
      <c r="F9838" s="89">
        <v>703833</v>
      </c>
      <c r="G9838" s="89">
        <v>3</v>
      </c>
      <c r="H9838" t="s">
        <v>19630</v>
      </c>
      <c r="I9838" s="89"/>
    </row>
    <row r="9839">
      <c r="A9839" t="s">
        <v>12189</v>
      </c>
      <c r="B9839" t="s">
        <v>19482</v>
      </c>
      <c r="C9839" t="s">
        <v>19545</v>
      </c>
      <c r="D9839" t="s">
        <v>19624</v>
      </c>
      <c r="E9839" s="89">
        <v>0</v>
      </c>
      <c r="F9839" s="89">
        <v>703833</v>
      </c>
      <c r="G9839" s="89">
        <v>3</v>
      </c>
      <c r="H9839" t="s">
        <v>19630</v>
      </c>
      <c r="I9839" s="89"/>
    </row>
    <row r="9840">
      <c r="A9840" t="s">
        <v>12190</v>
      </c>
      <c r="B9840" t="s">
        <v>19480</v>
      </c>
      <c r="C9840" t="s">
        <v>19546</v>
      </c>
      <c r="D9840" t="s">
        <v>19623</v>
      </c>
      <c r="E9840" s="89">
        <v>0.5658643456615419</v>
      </c>
      <c r="F9840" s="89">
        <v>703833</v>
      </c>
      <c r="G9840" s="89">
        <v>3</v>
      </c>
      <c r="H9840" t="s">
        <v>19630</v>
      </c>
      <c r="I9840" s="89"/>
    </row>
    <row r="9841">
      <c r="A9841" t="s">
        <v>12191</v>
      </c>
      <c r="B9841" t="s">
        <v>19481</v>
      </c>
      <c r="C9841" t="s">
        <v>19546</v>
      </c>
      <c r="D9841" t="s">
        <v>19623</v>
      </c>
      <c r="E9841" s="89">
        <v>0.09220861346163489</v>
      </c>
      <c r="F9841" s="89">
        <v>703833</v>
      </c>
      <c r="G9841" s="89">
        <v>3</v>
      </c>
      <c r="H9841" t="s">
        <v>19630</v>
      </c>
      <c r="I9841" s="89"/>
    </row>
    <row r="9842">
      <c r="A9842" t="s">
        <v>12192</v>
      </c>
      <c r="B9842" t="s">
        <v>19482</v>
      </c>
      <c r="C9842" t="s">
        <v>19546</v>
      </c>
      <c r="D9842" t="s">
        <v>19623</v>
      </c>
      <c r="E9842" s="89">
        <v>0.01867841747862378</v>
      </c>
      <c r="F9842" s="89">
        <v>703833</v>
      </c>
      <c r="G9842" s="89">
        <v>3</v>
      </c>
      <c r="H9842" t="s">
        <v>19630</v>
      </c>
      <c r="I9842" s="89"/>
    </row>
    <row r="9843">
      <c r="A9843" t="s">
        <v>12193</v>
      </c>
      <c r="B9843" t="s">
        <v>19480</v>
      </c>
      <c r="C9843" t="s">
        <v>19546</v>
      </c>
      <c r="D9843" t="s">
        <v>19624</v>
      </c>
      <c r="E9843" s="89">
        <v>0</v>
      </c>
      <c r="F9843" s="89">
        <v>703833</v>
      </c>
      <c r="G9843" s="89">
        <v>3</v>
      </c>
      <c r="H9843" t="s">
        <v>19630</v>
      </c>
      <c r="I9843" s="89"/>
    </row>
    <row r="9844">
      <c r="A9844" t="s">
        <v>12194</v>
      </c>
      <c r="B9844" t="s">
        <v>19481</v>
      </c>
      <c r="C9844" t="s">
        <v>19546</v>
      </c>
      <c r="D9844" t="s">
        <v>19624</v>
      </c>
      <c r="E9844" s="89">
        <v>0</v>
      </c>
      <c r="F9844" s="89">
        <v>703833</v>
      </c>
      <c r="G9844" s="89">
        <v>3</v>
      </c>
      <c r="H9844" t="s">
        <v>19630</v>
      </c>
      <c r="I9844" s="89"/>
    </row>
    <row r="9845">
      <c r="A9845" t="s">
        <v>12195</v>
      </c>
      <c r="B9845" t="s">
        <v>19482</v>
      </c>
      <c r="C9845" t="s">
        <v>19546</v>
      </c>
      <c r="D9845" t="s">
        <v>19624</v>
      </c>
      <c r="E9845" s="89">
        <v>0</v>
      </c>
      <c r="F9845" s="89">
        <v>703833</v>
      </c>
      <c r="G9845" s="89">
        <v>3</v>
      </c>
      <c r="H9845" t="s">
        <v>19630</v>
      </c>
      <c r="I9845" s="89"/>
    </row>
    <row r="9846">
      <c r="A9846" t="s">
        <v>12196</v>
      </c>
      <c r="B9846" t="s">
        <v>19480</v>
      </c>
      <c r="C9846" t="s">
        <v>19547</v>
      </c>
      <c r="D9846" t="s">
        <v>19623</v>
      </c>
      <c r="E9846" s="89">
        <v>0.5306415016062049</v>
      </c>
      <c r="F9846" s="89">
        <v>703833</v>
      </c>
      <c r="G9846" s="89">
        <v>3</v>
      </c>
      <c r="H9846" t="s">
        <v>19630</v>
      </c>
      <c r="I9846" s="89"/>
    </row>
    <row r="9847">
      <c r="A9847" t="s">
        <v>12197</v>
      </c>
      <c r="B9847" t="s">
        <v>19481</v>
      </c>
      <c r="C9847" t="s">
        <v>19547</v>
      </c>
      <c r="D9847" t="s">
        <v>19623</v>
      </c>
      <c r="E9847" s="89">
        <v>0.08930390478566973</v>
      </c>
      <c r="F9847" s="89">
        <v>703833</v>
      </c>
      <c r="G9847" s="89">
        <v>3</v>
      </c>
      <c r="H9847" t="s">
        <v>19630</v>
      </c>
      <c r="I9847" s="89"/>
    </row>
    <row r="9848">
      <c r="A9848" t="s">
        <v>12198</v>
      </c>
      <c r="B9848" t="s">
        <v>19482</v>
      </c>
      <c r="C9848" t="s">
        <v>19547</v>
      </c>
      <c r="D9848" t="s">
        <v>19623</v>
      </c>
      <c r="E9848" s="89">
        <v>0.01784647208489754</v>
      </c>
      <c r="F9848" s="89">
        <v>703833</v>
      </c>
      <c r="G9848" s="89">
        <v>3</v>
      </c>
      <c r="H9848" t="s">
        <v>19630</v>
      </c>
      <c r="I9848" s="89"/>
    </row>
    <row r="9849">
      <c r="A9849" t="s">
        <v>12199</v>
      </c>
      <c r="B9849" t="s">
        <v>19480</v>
      </c>
      <c r="C9849" t="s">
        <v>19547</v>
      </c>
      <c r="D9849" t="s">
        <v>19624</v>
      </c>
      <c r="E9849" s="89">
        <v>0</v>
      </c>
      <c r="F9849" s="89">
        <v>703833</v>
      </c>
      <c r="G9849" s="89">
        <v>3</v>
      </c>
      <c r="H9849" t="s">
        <v>19630</v>
      </c>
      <c r="I9849" s="89"/>
    </row>
    <row r="9850">
      <c r="A9850" t="s">
        <v>12200</v>
      </c>
      <c r="B9850" t="s">
        <v>19481</v>
      </c>
      <c r="C9850" t="s">
        <v>19547</v>
      </c>
      <c r="D9850" t="s">
        <v>19624</v>
      </c>
      <c r="E9850" s="89">
        <v>0</v>
      </c>
      <c r="F9850" s="89">
        <v>703833</v>
      </c>
      <c r="G9850" s="89">
        <v>3</v>
      </c>
      <c r="H9850" t="s">
        <v>19630</v>
      </c>
      <c r="I9850" s="89"/>
    </row>
    <row r="9851">
      <c r="A9851" t="s">
        <v>12201</v>
      </c>
      <c r="B9851" t="s">
        <v>19482</v>
      </c>
      <c r="C9851" t="s">
        <v>19547</v>
      </c>
      <c r="D9851" t="s">
        <v>19624</v>
      </c>
      <c r="E9851" s="89">
        <v>0</v>
      </c>
      <c r="F9851" s="89">
        <v>703833</v>
      </c>
      <c r="G9851" s="89">
        <v>3</v>
      </c>
      <c r="H9851" t="s">
        <v>19630</v>
      </c>
      <c r="I9851" s="89"/>
    </row>
    <row r="9852">
      <c r="A9852" t="s">
        <v>12202</v>
      </c>
      <c r="B9852" t="s">
        <v>19480</v>
      </c>
      <c r="C9852" t="s">
        <v>19548</v>
      </c>
      <c r="D9852" t="s">
        <v>19623</v>
      </c>
      <c r="E9852" s="89">
        <v>0.4551505825955873</v>
      </c>
      <c r="F9852" s="89">
        <v>703833</v>
      </c>
      <c r="G9852" s="89">
        <v>3</v>
      </c>
      <c r="H9852" t="s">
        <v>19630</v>
      </c>
      <c r="I9852" s="89"/>
    </row>
    <row r="9853">
      <c r="A9853" t="s">
        <v>12203</v>
      </c>
      <c r="B9853" t="s">
        <v>19481</v>
      </c>
      <c r="C9853" t="s">
        <v>19548</v>
      </c>
      <c r="D9853" t="s">
        <v>19623</v>
      </c>
      <c r="E9853" s="89">
        <v>0.06829587172191467</v>
      </c>
      <c r="F9853" s="89">
        <v>703833</v>
      </c>
      <c r="G9853" s="89">
        <v>3</v>
      </c>
      <c r="H9853" t="s">
        <v>19630</v>
      </c>
      <c r="I9853" s="89"/>
    </row>
    <row r="9854">
      <c r="A9854" t="s">
        <v>12204</v>
      </c>
      <c r="B9854" t="s">
        <v>19482</v>
      </c>
      <c r="C9854" t="s">
        <v>19548</v>
      </c>
      <c r="D9854" t="s">
        <v>19623</v>
      </c>
      <c r="E9854" s="89">
        <v>0.01320552034921793</v>
      </c>
      <c r="F9854" s="89">
        <v>703833</v>
      </c>
      <c r="G9854" s="89">
        <v>3</v>
      </c>
      <c r="H9854" t="s">
        <v>19630</v>
      </c>
      <c r="I9854" s="89"/>
    </row>
    <row r="9855">
      <c r="A9855" t="s">
        <v>12205</v>
      </c>
      <c r="B9855" t="s">
        <v>19480</v>
      </c>
      <c r="C9855" t="s">
        <v>19548</v>
      </c>
      <c r="D9855" t="s">
        <v>19624</v>
      </c>
      <c r="E9855" s="89">
        <v>0</v>
      </c>
      <c r="F9855" s="89">
        <v>703833</v>
      </c>
      <c r="G9855" s="89">
        <v>3</v>
      </c>
      <c r="H9855" t="s">
        <v>19630</v>
      </c>
      <c r="I9855" s="89"/>
    </row>
    <row r="9856">
      <c r="A9856" t="s">
        <v>12206</v>
      </c>
      <c r="B9856" t="s">
        <v>19481</v>
      </c>
      <c r="C9856" t="s">
        <v>19548</v>
      </c>
      <c r="D9856" t="s">
        <v>19624</v>
      </c>
      <c r="E9856" s="89">
        <v>0</v>
      </c>
      <c r="F9856" s="89">
        <v>703833</v>
      </c>
      <c r="G9856" s="89">
        <v>3</v>
      </c>
      <c r="H9856" t="s">
        <v>19630</v>
      </c>
      <c r="I9856" s="89"/>
    </row>
    <row r="9857">
      <c r="A9857" t="s">
        <v>12207</v>
      </c>
      <c r="B9857" t="s">
        <v>19482</v>
      </c>
      <c r="C9857" t="s">
        <v>19548</v>
      </c>
      <c r="D9857" t="s">
        <v>19624</v>
      </c>
      <c r="E9857" s="89">
        <v>0</v>
      </c>
      <c r="F9857" s="89">
        <v>703833</v>
      </c>
      <c r="G9857" s="89">
        <v>3</v>
      </c>
      <c r="H9857" t="s">
        <v>19630</v>
      </c>
      <c r="I9857" s="89"/>
    </row>
    <row r="9858">
      <c r="A9858" t="s">
        <v>12208</v>
      </c>
      <c r="B9858" t="s">
        <v>19480</v>
      </c>
      <c r="C9858" t="s">
        <v>19549</v>
      </c>
      <c r="D9858" t="s">
        <v>19623</v>
      </c>
      <c r="E9858" s="89">
        <v>0.5441674374460987</v>
      </c>
      <c r="F9858" s="89">
        <v>703833</v>
      </c>
      <c r="G9858" s="89">
        <v>3</v>
      </c>
      <c r="H9858" t="s">
        <v>19630</v>
      </c>
      <c r="I9858" s="89"/>
    </row>
    <row r="9859">
      <c r="A9859" t="s">
        <v>12209</v>
      </c>
      <c r="B9859" t="s">
        <v>19481</v>
      </c>
      <c r="C9859" t="s">
        <v>19549</v>
      </c>
      <c r="D9859" t="s">
        <v>19623</v>
      </c>
      <c r="E9859" s="89">
        <v>0.08420381526352905</v>
      </c>
      <c r="F9859" s="89">
        <v>703833</v>
      </c>
      <c r="G9859" s="89">
        <v>3</v>
      </c>
      <c r="H9859" t="s">
        <v>19630</v>
      </c>
      <c r="I9859" s="89"/>
    </row>
    <row r="9860">
      <c r="A9860" t="s">
        <v>12210</v>
      </c>
      <c r="B9860" t="s">
        <v>19482</v>
      </c>
      <c r="C9860" t="s">
        <v>19549</v>
      </c>
      <c r="D9860" t="s">
        <v>19623</v>
      </c>
      <c r="E9860" s="89">
        <v>0.01677935175092573</v>
      </c>
      <c r="F9860" s="89">
        <v>703833</v>
      </c>
      <c r="G9860" s="89">
        <v>3</v>
      </c>
      <c r="H9860" t="s">
        <v>19630</v>
      </c>
      <c r="I9860" s="89"/>
    </row>
    <row r="9861">
      <c r="A9861" t="s">
        <v>12211</v>
      </c>
      <c r="B9861" t="s">
        <v>19480</v>
      </c>
      <c r="C9861" t="s">
        <v>19549</v>
      </c>
      <c r="D9861" t="s">
        <v>19624</v>
      </c>
      <c r="E9861" s="89">
        <v>0</v>
      </c>
      <c r="F9861" s="89">
        <v>703833</v>
      </c>
      <c r="G9861" s="89">
        <v>3</v>
      </c>
      <c r="H9861" t="s">
        <v>19630</v>
      </c>
      <c r="I9861" s="89"/>
    </row>
    <row r="9862">
      <c r="A9862" t="s">
        <v>12212</v>
      </c>
      <c r="B9862" t="s">
        <v>19481</v>
      </c>
      <c r="C9862" t="s">
        <v>19549</v>
      </c>
      <c r="D9862" t="s">
        <v>19624</v>
      </c>
      <c r="E9862" s="89">
        <v>0</v>
      </c>
      <c r="F9862" s="89">
        <v>703833</v>
      </c>
      <c r="G9862" s="89">
        <v>3</v>
      </c>
      <c r="H9862" t="s">
        <v>19630</v>
      </c>
      <c r="I9862" s="89"/>
    </row>
    <row r="9863">
      <c r="A9863" t="s">
        <v>12213</v>
      </c>
      <c r="B9863" t="s">
        <v>19482</v>
      </c>
      <c r="C9863" t="s">
        <v>19549</v>
      </c>
      <c r="D9863" t="s">
        <v>19624</v>
      </c>
      <c r="E9863" s="89">
        <v>0</v>
      </c>
      <c r="F9863" s="89">
        <v>703833</v>
      </c>
      <c r="G9863" s="89">
        <v>3</v>
      </c>
      <c r="H9863" t="s">
        <v>19630</v>
      </c>
      <c r="I9863" s="89"/>
    </row>
    <row r="9864">
      <c r="A9864" t="s">
        <v>12214</v>
      </c>
      <c r="B9864" t="s">
        <v>19480</v>
      </c>
      <c r="C9864" t="s">
        <v>19550</v>
      </c>
      <c r="D9864" t="s">
        <v>19623</v>
      </c>
      <c r="E9864" s="89">
        <v>0.5658643456615419</v>
      </c>
      <c r="F9864" s="89">
        <v>703833</v>
      </c>
      <c r="G9864" s="89">
        <v>3</v>
      </c>
      <c r="H9864" t="s">
        <v>19630</v>
      </c>
      <c r="I9864" s="89"/>
    </row>
    <row r="9865">
      <c r="A9865" t="s">
        <v>12215</v>
      </c>
      <c r="B9865" t="s">
        <v>19481</v>
      </c>
      <c r="C9865" t="s">
        <v>19550</v>
      </c>
      <c r="D9865" t="s">
        <v>19623</v>
      </c>
      <c r="E9865" s="89">
        <v>0.09215957831276507</v>
      </c>
      <c r="F9865" s="89">
        <v>703833</v>
      </c>
      <c r="G9865" s="89">
        <v>3</v>
      </c>
      <c r="H9865" t="s">
        <v>19630</v>
      </c>
      <c r="I9865" s="89"/>
    </row>
    <row r="9866">
      <c r="A9866" t="s">
        <v>12216</v>
      </c>
      <c r="B9866" t="s">
        <v>19482</v>
      </c>
      <c r="C9866" t="s">
        <v>19550</v>
      </c>
      <c r="D9866" t="s">
        <v>19623</v>
      </c>
      <c r="E9866" s="89">
        <v>0.01866756242733806</v>
      </c>
      <c r="F9866" s="89">
        <v>703833</v>
      </c>
      <c r="G9866" s="89">
        <v>3</v>
      </c>
      <c r="H9866" t="s">
        <v>19630</v>
      </c>
      <c r="I9866" s="89"/>
    </row>
    <row r="9867">
      <c r="A9867" t="s">
        <v>12217</v>
      </c>
      <c r="B9867" t="s">
        <v>19480</v>
      </c>
      <c r="C9867" t="s">
        <v>19550</v>
      </c>
      <c r="D9867" t="s">
        <v>19624</v>
      </c>
      <c r="E9867" s="89">
        <v>0</v>
      </c>
      <c r="F9867" s="89">
        <v>703833</v>
      </c>
      <c r="G9867" s="89">
        <v>3</v>
      </c>
      <c r="H9867" t="s">
        <v>19630</v>
      </c>
      <c r="I9867" s="89"/>
    </row>
    <row r="9868">
      <c r="A9868" t="s">
        <v>12218</v>
      </c>
      <c r="B9868" t="s">
        <v>19481</v>
      </c>
      <c r="C9868" t="s">
        <v>19550</v>
      </c>
      <c r="D9868" t="s">
        <v>19624</v>
      </c>
      <c r="E9868" s="89">
        <v>0</v>
      </c>
      <c r="F9868" s="89">
        <v>703833</v>
      </c>
      <c r="G9868" s="89">
        <v>3</v>
      </c>
      <c r="H9868" t="s">
        <v>19630</v>
      </c>
      <c r="I9868" s="89"/>
    </row>
    <row r="9869">
      <c r="A9869" t="s">
        <v>12219</v>
      </c>
      <c r="B9869" t="s">
        <v>19482</v>
      </c>
      <c r="C9869" t="s">
        <v>19550</v>
      </c>
      <c r="D9869" t="s">
        <v>19624</v>
      </c>
      <c r="E9869" s="89">
        <v>0</v>
      </c>
      <c r="F9869" s="89">
        <v>703833</v>
      </c>
      <c r="G9869" s="89">
        <v>3</v>
      </c>
      <c r="H9869" t="s">
        <v>19630</v>
      </c>
      <c r="I9869" s="89"/>
    </row>
    <row r="9870">
      <c r="A9870" t="s">
        <v>12220</v>
      </c>
      <c r="B9870" t="s">
        <v>19480</v>
      </c>
      <c r="C9870" t="s">
        <v>19551</v>
      </c>
      <c r="D9870" t="s">
        <v>19623</v>
      </c>
      <c r="E9870" s="89">
        <v>0.544569521463188</v>
      </c>
      <c r="F9870" s="89">
        <v>703833</v>
      </c>
      <c r="G9870" s="89">
        <v>3</v>
      </c>
      <c r="H9870" t="s">
        <v>19630</v>
      </c>
      <c r="I9870" s="89"/>
    </row>
    <row r="9871">
      <c r="A9871" t="s">
        <v>12221</v>
      </c>
      <c r="B9871" t="s">
        <v>19481</v>
      </c>
      <c r="C9871" t="s">
        <v>19551</v>
      </c>
      <c r="D9871" t="s">
        <v>19623</v>
      </c>
      <c r="E9871" s="89">
        <v>0.09143058278794708</v>
      </c>
      <c r="F9871" s="89">
        <v>703833</v>
      </c>
      <c r="G9871" s="89">
        <v>3</v>
      </c>
      <c r="H9871" t="s">
        <v>19630</v>
      </c>
      <c r="I9871" s="89"/>
    </row>
    <row r="9872">
      <c r="A9872" t="s">
        <v>12222</v>
      </c>
      <c r="B9872" t="s">
        <v>19482</v>
      </c>
      <c r="C9872" t="s">
        <v>19551</v>
      </c>
      <c r="D9872" t="s">
        <v>19623</v>
      </c>
      <c r="E9872" s="89">
        <v>0.01845644828068047</v>
      </c>
      <c r="F9872" s="89">
        <v>703833</v>
      </c>
      <c r="G9872" s="89">
        <v>3</v>
      </c>
      <c r="H9872" t="s">
        <v>19630</v>
      </c>
      <c r="I9872" s="89"/>
    </row>
    <row r="9873">
      <c r="A9873" t="s">
        <v>12223</v>
      </c>
      <c r="B9873" t="s">
        <v>19480</v>
      </c>
      <c r="C9873" t="s">
        <v>19551</v>
      </c>
      <c r="D9873" t="s">
        <v>19624</v>
      </c>
      <c r="E9873" s="89">
        <v>0</v>
      </c>
      <c r="F9873" s="89">
        <v>703833</v>
      </c>
      <c r="G9873" s="89">
        <v>3</v>
      </c>
      <c r="H9873" t="s">
        <v>19630</v>
      </c>
      <c r="I9873" s="89"/>
    </row>
    <row r="9874">
      <c r="A9874" t="s">
        <v>12224</v>
      </c>
      <c r="B9874" t="s">
        <v>19481</v>
      </c>
      <c r="C9874" t="s">
        <v>19551</v>
      </c>
      <c r="D9874" t="s">
        <v>19624</v>
      </c>
      <c r="E9874" s="89">
        <v>0</v>
      </c>
      <c r="F9874" s="89">
        <v>703833</v>
      </c>
      <c r="G9874" s="89">
        <v>3</v>
      </c>
      <c r="H9874" t="s">
        <v>19630</v>
      </c>
      <c r="I9874" s="89"/>
    </row>
    <row r="9875">
      <c r="A9875" t="s">
        <v>12225</v>
      </c>
      <c r="B9875" t="s">
        <v>19482</v>
      </c>
      <c r="C9875" t="s">
        <v>19551</v>
      </c>
      <c r="D9875" t="s">
        <v>19624</v>
      </c>
      <c r="E9875" s="89">
        <v>0</v>
      </c>
      <c r="F9875" s="89">
        <v>703833</v>
      </c>
      <c r="G9875" s="89">
        <v>3</v>
      </c>
      <c r="H9875" t="s">
        <v>19630</v>
      </c>
      <c r="I9875" s="89"/>
    </row>
    <row r="9876">
      <c r="A9876" t="s">
        <v>12226</v>
      </c>
      <c r="B9876" t="s">
        <v>19480</v>
      </c>
      <c r="C9876" t="s">
        <v>19552</v>
      </c>
      <c r="D9876" t="s">
        <v>19623</v>
      </c>
      <c r="E9876" s="89">
        <v>0.5658643456615419</v>
      </c>
      <c r="F9876" s="89">
        <v>703833</v>
      </c>
      <c r="G9876" s="89">
        <v>3</v>
      </c>
      <c r="H9876" t="s">
        <v>19630</v>
      </c>
      <c r="I9876" s="89"/>
    </row>
    <row r="9877">
      <c r="A9877" t="s">
        <v>12227</v>
      </c>
      <c r="B9877" t="s">
        <v>19481</v>
      </c>
      <c r="C9877" t="s">
        <v>19552</v>
      </c>
      <c r="D9877" t="s">
        <v>19623</v>
      </c>
      <c r="E9877" s="89">
        <v>0.08863236611052693</v>
      </c>
      <c r="F9877" s="89">
        <v>703833</v>
      </c>
      <c r="G9877" s="89">
        <v>3</v>
      </c>
      <c r="H9877" t="s">
        <v>19630</v>
      </c>
      <c r="I9877" s="89"/>
    </row>
    <row r="9878">
      <c r="A9878" t="s">
        <v>12228</v>
      </c>
      <c r="B9878" t="s">
        <v>19482</v>
      </c>
      <c r="C9878" t="s">
        <v>19552</v>
      </c>
      <c r="D9878" t="s">
        <v>19623</v>
      </c>
      <c r="E9878" s="89">
        <v>0.01758813687353617</v>
      </c>
      <c r="F9878" s="89">
        <v>703833</v>
      </c>
      <c r="G9878" s="89">
        <v>3</v>
      </c>
      <c r="H9878" t="s">
        <v>19630</v>
      </c>
      <c r="I9878" s="89"/>
    </row>
    <row r="9879">
      <c r="A9879" t="s">
        <v>12229</v>
      </c>
      <c r="B9879" t="s">
        <v>19480</v>
      </c>
      <c r="C9879" t="s">
        <v>19552</v>
      </c>
      <c r="D9879" t="s">
        <v>19624</v>
      </c>
      <c r="E9879" s="89">
        <v>0</v>
      </c>
      <c r="F9879" s="89">
        <v>703833</v>
      </c>
      <c r="G9879" s="89">
        <v>3</v>
      </c>
      <c r="H9879" t="s">
        <v>19630</v>
      </c>
      <c r="I9879" s="89"/>
    </row>
    <row r="9880">
      <c r="A9880" t="s">
        <v>12230</v>
      </c>
      <c r="B9880" t="s">
        <v>19481</v>
      </c>
      <c r="C9880" t="s">
        <v>19552</v>
      </c>
      <c r="D9880" t="s">
        <v>19624</v>
      </c>
      <c r="E9880" s="89">
        <v>0</v>
      </c>
      <c r="F9880" s="89">
        <v>703833</v>
      </c>
      <c r="G9880" s="89">
        <v>3</v>
      </c>
      <c r="H9880" t="s">
        <v>19630</v>
      </c>
      <c r="I9880" s="89"/>
    </row>
    <row r="9881">
      <c r="A9881" t="s">
        <v>12231</v>
      </c>
      <c r="B9881" t="s">
        <v>19482</v>
      </c>
      <c r="C9881" t="s">
        <v>19552</v>
      </c>
      <c r="D9881" t="s">
        <v>19624</v>
      </c>
      <c r="E9881" s="89">
        <v>0</v>
      </c>
      <c r="F9881" s="89">
        <v>703833</v>
      </c>
      <c r="G9881" s="89">
        <v>3</v>
      </c>
      <c r="H9881" t="s">
        <v>19630</v>
      </c>
      <c r="I9881" s="89"/>
    </row>
    <row r="9882">
      <c r="A9882" t="s">
        <v>12232</v>
      </c>
      <c r="B9882" t="s">
        <v>19480</v>
      </c>
      <c r="C9882" t="s">
        <v>19553</v>
      </c>
      <c r="D9882" t="s">
        <v>19623</v>
      </c>
      <c r="E9882" s="89">
        <v>0.2924614219566289</v>
      </c>
      <c r="F9882" s="89">
        <v>703833</v>
      </c>
      <c r="G9882" s="89">
        <v>3</v>
      </c>
      <c r="H9882" t="s">
        <v>19630</v>
      </c>
      <c r="I9882" s="89"/>
    </row>
    <row r="9883">
      <c r="A9883" t="s">
        <v>12233</v>
      </c>
      <c r="B9883" t="s">
        <v>19481</v>
      </c>
      <c r="C9883" t="s">
        <v>19553</v>
      </c>
      <c r="D9883" t="s">
        <v>19623</v>
      </c>
      <c r="E9883" s="89">
        <v>0.02504112400997381</v>
      </c>
      <c r="F9883" s="89">
        <v>703833</v>
      </c>
      <c r="G9883" s="89">
        <v>3</v>
      </c>
      <c r="H9883" t="s">
        <v>19630</v>
      </c>
      <c r="I9883" s="89"/>
    </row>
    <row r="9884">
      <c r="A9884" t="s">
        <v>12234</v>
      </c>
      <c r="B9884" t="s">
        <v>19482</v>
      </c>
      <c r="C9884" t="s">
        <v>19553</v>
      </c>
      <c r="D9884" t="s">
        <v>19623</v>
      </c>
      <c r="E9884" s="89">
        <v>0.003327740278348246</v>
      </c>
      <c r="F9884" s="89">
        <v>703833</v>
      </c>
      <c r="G9884" s="89">
        <v>3</v>
      </c>
      <c r="H9884" t="s">
        <v>19630</v>
      </c>
      <c r="I9884" s="89"/>
    </row>
    <row r="9885">
      <c r="A9885" t="s">
        <v>12235</v>
      </c>
      <c r="B9885" t="s">
        <v>19480</v>
      </c>
      <c r="C9885" t="s">
        <v>19553</v>
      </c>
      <c r="D9885" t="s">
        <v>19624</v>
      </c>
      <c r="E9885" s="89">
        <v>0</v>
      </c>
      <c r="F9885" s="89">
        <v>703833</v>
      </c>
      <c r="G9885" s="89">
        <v>3</v>
      </c>
      <c r="H9885" t="s">
        <v>19630</v>
      </c>
      <c r="I9885" s="89"/>
    </row>
    <row r="9886">
      <c r="A9886" t="s">
        <v>12236</v>
      </c>
      <c r="B9886" t="s">
        <v>19481</v>
      </c>
      <c r="C9886" t="s">
        <v>19553</v>
      </c>
      <c r="D9886" t="s">
        <v>19624</v>
      </c>
      <c r="E9886" s="89">
        <v>0</v>
      </c>
      <c r="F9886" s="89">
        <v>703833</v>
      </c>
      <c r="G9886" s="89">
        <v>3</v>
      </c>
      <c r="H9886" t="s">
        <v>19630</v>
      </c>
      <c r="I9886" s="89"/>
    </row>
    <row r="9887">
      <c r="A9887" t="s">
        <v>12237</v>
      </c>
      <c r="B9887" t="s">
        <v>19482</v>
      </c>
      <c r="C9887" t="s">
        <v>19553</v>
      </c>
      <c r="D9887" t="s">
        <v>19624</v>
      </c>
      <c r="E9887" s="89">
        <v>0</v>
      </c>
      <c r="F9887" s="89">
        <v>703833</v>
      </c>
      <c r="G9887" s="89">
        <v>3</v>
      </c>
      <c r="H9887" t="s">
        <v>19630</v>
      </c>
      <c r="I9887" s="89"/>
    </row>
    <row r="9888">
      <c r="A9888" t="s">
        <v>12238</v>
      </c>
      <c r="B9888" t="s">
        <v>19480</v>
      </c>
      <c r="C9888" t="s">
        <v>19554</v>
      </c>
      <c r="D9888" t="s">
        <v>19623</v>
      </c>
      <c r="E9888" s="89">
        <v>0.5617383669137423</v>
      </c>
      <c r="F9888" s="89">
        <v>703833</v>
      </c>
      <c r="G9888" s="89">
        <v>3</v>
      </c>
      <c r="H9888" t="s">
        <v>19630</v>
      </c>
      <c r="I9888" s="89"/>
    </row>
    <row r="9889">
      <c r="A9889" t="s">
        <v>12239</v>
      </c>
      <c r="B9889" t="s">
        <v>19481</v>
      </c>
      <c r="C9889" t="s">
        <v>19554</v>
      </c>
      <c r="D9889" t="s">
        <v>19623</v>
      </c>
      <c r="E9889" s="89">
        <v>0.09101455031531235</v>
      </c>
      <c r="F9889" s="89">
        <v>703833</v>
      </c>
      <c r="G9889" s="89">
        <v>3</v>
      </c>
      <c r="H9889" t="s">
        <v>19630</v>
      </c>
      <c r="I9889" s="89"/>
    </row>
    <row r="9890">
      <c r="A9890" t="s">
        <v>12240</v>
      </c>
      <c r="B9890" t="s">
        <v>19482</v>
      </c>
      <c r="C9890" t="s">
        <v>19554</v>
      </c>
      <c r="D9890" t="s">
        <v>19623</v>
      </c>
      <c r="E9890" s="89">
        <v>0.01841016538340104</v>
      </c>
      <c r="F9890" s="89">
        <v>703833</v>
      </c>
      <c r="G9890" s="89">
        <v>3</v>
      </c>
      <c r="H9890" t="s">
        <v>19630</v>
      </c>
      <c r="I9890" s="89"/>
    </row>
    <row r="9891">
      <c r="A9891" t="s">
        <v>12241</v>
      </c>
      <c r="B9891" t="s">
        <v>19480</v>
      </c>
      <c r="C9891" t="s">
        <v>19554</v>
      </c>
      <c r="D9891" t="s">
        <v>19624</v>
      </c>
      <c r="E9891" s="89">
        <v>0</v>
      </c>
      <c r="F9891" s="89">
        <v>703833</v>
      </c>
      <c r="G9891" s="89">
        <v>3</v>
      </c>
      <c r="H9891" t="s">
        <v>19630</v>
      </c>
      <c r="I9891" s="89"/>
    </row>
    <row r="9892">
      <c r="A9892" t="s">
        <v>12242</v>
      </c>
      <c r="B9892" t="s">
        <v>19481</v>
      </c>
      <c r="C9892" t="s">
        <v>19554</v>
      </c>
      <c r="D9892" t="s">
        <v>19624</v>
      </c>
      <c r="E9892" s="89">
        <v>0</v>
      </c>
      <c r="F9892" s="89">
        <v>703833</v>
      </c>
      <c r="G9892" s="89">
        <v>3</v>
      </c>
      <c r="H9892" t="s">
        <v>19630</v>
      </c>
      <c r="I9892" s="89"/>
    </row>
    <row r="9893">
      <c r="A9893" t="s">
        <v>12243</v>
      </c>
      <c r="B9893" t="s">
        <v>19482</v>
      </c>
      <c r="C9893" t="s">
        <v>19554</v>
      </c>
      <c r="D9893" t="s">
        <v>19624</v>
      </c>
      <c r="E9893" s="89">
        <v>0</v>
      </c>
      <c r="F9893" s="89">
        <v>703833</v>
      </c>
      <c r="G9893" s="89">
        <v>3</v>
      </c>
      <c r="H9893" t="s">
        <v>19630</v>
      </c>
      <c r="I9893" s="89"/>
    </row>
    <row r="9894">
      <c r="A9894" t="s">
        <v>12244</v>
      </c>
      <c r="B9894" t="s">
        <v>19476</v>
      </c>
      <c r="C9894" t="s">
        <v>19526</v>
      </c>
      <c r="D9894" t="s">
        <v>19630</v>
      </c>
      <c r="E9894" s="89">
        <v>329721</v>
      </c>
      <c r="F9894" s="89">
        <v>703833</v>
      </c>
      <c r="G9894" s="89">
        <v>3</v>
      </c>
      <c r="H9894" t="s">
        <v>19630</v>
      </c>
      <c r="I9894" s="89"/>
    </row>
    <row r="9895">
      <c r="A9895" t="s">
        <v>12245</v>
      </c>
      <c r="B9895" t="s">
        <v>19477</v>
      </c>
      <c r="C9895" t="s">
        <v>19526</v>
      </c>
      <c r="D9895" t="s">
        <v>19630</v>
      </c>
      <c r="E9895" s="89">
        <v>11358175763.73633</v>
      </c>
      <c r="F9895" s="89">
        <v>703833</v>
      </c>
      <c r="G9895" s="89">
        <v>3</v>
      </c>
      <c r="H9895" t="s">
        <v>19630</v>
      </c>
      <c r="I9895" s="89"/>
    </row>
    <row r="9896">
      <c r="A9896" t="s">
        <v>12246</v>
      </c>
      <c r="B9896" t="s">
        <v>19478</v>
      </c>
      <c r="C9896" t="s">
        <v>19526</v>
      </c>
      <c r="D9896" t="s">
        <v>19630</v>
      </c>
      <c r="E9896" s="89">
        <v>0.4684648204900879</v>
      </c>
      <c r="F9896" s="89">
        <v>703833</v>
      </c>
      <c r="G9896" s="89">
        <v>3</v>
      </c>
      <c r="H9896" t="s">
        <v>19630</v>
      </c>
      <c r="I9896" s="89"/>
    </row>
    <row r="9897">
      <c r="A9897" t="s">
        <v>12247</v>
      </c>
      <c r="B9897" t="s">
        <v>19479</v>
      </c>
      <c r="C9897" t="s">
        <v>19526</v>
      </c>
      <c r="D9897" t="s">
        <v>19630</v>
      </c>
      <c r="E9897" s="89">
        <v>16137.60048724105</v>
      </c>
      <c r="F9897" s="89">
        <v>703833</v>
      </c>
      <c r="G9897" s="89">
        <v>3</v>
      </c>
      <c r="H9897" t="s">
        <v>19630</v>
      </c>
      <c r="I9897" s="89"/>
    </row>
    <row r="9898">
      <c r="A9898" t="s">
        <v>12248</v>
      </c>
      <c r="B9898" t="s">
        <v>19480</v>
      </c>
      <c r="C9898" t="s">
        <v>19555</v>
      </c>
      <c r="D9898" t="s">
        <v>19623</v>
      </c>
      <c r="E9898" s="89">
        <v>0.5608901543405893</v>
      </c>
      <c r="F9898" s="89">
        <v>703833</v>
      </c>
      <c r="G9898" s="89">
        <v>3</v>
      </c>
      <c r="H9898" t="s">
        <v>19630</v>
      </c>
      <c r="I9898" s="89"/>
    </row>
    <row r="9899">
      <c r="A9899" t="s">
        <v>12249</v>
      </c>
      <c r="B9899" t="s">
        <v>19481</v>
      </c>
      <c r="C9899" t="s">
        <v>19555</v>
      </c>
      <c r="D9899" t="s">
        <v>19623</v>
      </c>
      <c r="E9899" s="89">
        <v>0.0913459204518056</v>
      </c>
      <c r="F9899" s="89">
        <v>703833</v>
      </c>
      <c r="G9899" s="89">
        <v>3</v>
      </c>
      <c r="H9899" t="s">
        <v>19630</v>
      </c>
      <c r="I9899" s="89"/>
    </row>
    <row r="9900">
      <c r="A9900" t="s">
        <v>12250</v>
      </c>
      <c r="B9900" t="s">
        <v>19482</v>
      </c>
      <c r="C9900" t="s">
        <v>19555</v>
      </c>
      <c r="D9900" t="s">
        <v>19623</v>
      </c>
      <c r="E9900" s="89">
        <v>0.01838986615237599</v>
      </c>
      <c r="F9900" s="89">
        <v>703833</v>
      </c>
      <c r="G9900" s="89">
        <v>3</v>
      </c>
      <c r="H9900" t="s">
        <v>19630</v>
      </c>
      <c r="I9900" s="89"/>
    </row>
    <row r="9901">
      <c r="A9901" t="s">
        <v>12251</v>
      </c>
      <c r="B9901" t="s">
        <v>19480</v>
      </c>
      <c r="C9901" t="s">
        <v>19555</v>
      </c>
      <c r="D9901" t="s">
        <v>19624</v>
      </c>
      <c r="E9901" s="89">
        <v>0</v>
      </c>
      <c r="F9901" s="89">
        <v>703833</v>
      </c>
      <c r="G9901" s="89">
        <v>3</v>
      </c>
      <c r="H9901" t="s">
        <v>19630</v>
      </c>
      <c r="I9901" s="89"/>
    </row>
    <row r="9902">
      <c r="A9902" t="s">
        <v>12252</v>
      </c>
      <c r="B9902" t="s">
        <v>19481</v>
      </c>
      <c r="C9902" t="s">
        <v>19555</v>
      </c>
      <c r="D9902" t="s">
        <v>19624</v>
      </c>
      <c r="E9902" s="89">
        <v>0</v>
      </c>
      <c r="F9902" s="89">
        <v>703833</v>
      </c>
      <c r="G9902" s="89">
        <v>3</v>
      </c>
      <c r="H9902" t="s">
        <v>19630</v>
      </c>
      <c r="I9902" s="89"/>
    </row>
    <row r="9903">
      <c r="A9903" t="s">
        <v>12253</v>
      </c>
      <c r="B9903" t="s">
        <v>19482</v>
      </c>
      <c r="C9903" t="s">
        <v>19555</v>
      </c>
      <c r="D9903" t="s">
        <v>19624</v>
      </c>
      <c r="E9903" s="89">
        <v>0</v>
      </c>
      <c r="F9903" s="89">
        <v>703833</v>
      </c>
      <c r="G9903" s="89">
        <v>3</v>
      </c>
      <c r="H9903" t="s">
        <v>19630</v>
      </c>
      <c r="I9903" s="89"/>
    </row>
    <row r="9904">
      <c r="A9904" t="s">
        <v>12254</v>
      </c>
      <c r="B9904" t="s">
        <v>19480</v>
      </c>
      <c r="C9904" t="s">
        <v>19556</v>
      </c>
      <c r="D9904" t="s">
        <v>19623</v>
      </c>
      <c r="E9904" s="89">
        <v>0.1600322803846935</v>
      </c>
      <c r="F9904" s="89">
        <v>703833</v>
      </c>
      <c r="G9904" s="89">
        <v>3</v>
      </c>
      <c r="H9904" t="s">
        <v>19630</v>
      </c>
      <c r="I9904" s="89"/>
    </row>
    <row r="9905">
      <c r="A9905" t="s">
        <v>12255</v>
      </c>
      <c r="B9905" t="s">
        <v>19481</v>
      </c>
      <c r="C9905" t="s">
        <v>19556</v>
      </c>
      <c r="D9905" t="s">
        <v>19623</v>
      </c>
      <c r="E9905" s="89">
        <v>0.02654184068007298</v>
      </c>
      <c r="F9905" s="89">
        <v>703833</v>
      </c>
      <c r="G9905" s="89">
        <v>3</v>
      </c>
      <c r="H9905" t="s">
        <v>19630</v>
      </c>
      <c r="I9905" s="89"/>
    </row>
    <row r="9906">
      <c r="A9906" t="s">
        <v>12256</v>
      </c>
      <c r="B9906" t="s">
        <v>19482</v>
      </c>
      <c r="C9906" t="s">
        <v>19556</v>
      </c>
      <c r="D9906" t="s">
        <v>19623</v>
      </c>
      <c r="E9906" s="89">
        <v>0.005435561509458913</v>
      </c>
      <c r="F9906" s="89">
        <v>703833</v>
      </c>
      <c r="G9906" s="89">
        <v>3</v>
      </c>
      <c r="H9906" t="s">
        <v>19630</v>
      </c>
      <c r="I9906" s="89"/>
    </row>
    <row r="9907">
      <c r="A9907" t="s">
        <v>12257</v>
      </c>
      <c r="B9907" t="s">
        <v>19480</v>
      </c>
      <c r="C9907" t="s">
        <v>19556</v>
      </c>
      <c r="D9907" t="s">
        <v>19624</v>
      </c>
      <c r="E9907" s="89">
        <v>0</v>
      </c>
      <c r="F9907" s="89">
        <v>703833</v>
      </c>
      <c r="G9907" s="89">
        <v>3</v>
      </c>
      <c r="H9907" t="s">
        <v>19630</v>
      </c>
      <c r="I9907" s="89"/>
    </row>
    <row r="9908">
      <c r="A9908" t="s">
        <v>12258</v>
      </c>
      <c r="B9908" t="s">
        <v>19481</v>
      </c>
      <c r="C9908" t="s">
        <v>19556</v>
      </c>
      <c r="D9908" t="s">
        <v>19624</v>
      </c>
      <c r="E9908" s="89">
        <v>0</v>
      </c>
      <c r="F9908" s="89">
        <v>703833</v>
      </c>
      <c r="G9908" s="89">
        <v>3</v>
      </c>
      <c r="H9908" t="s">
        <v>19630</v>
      </c>
      <c r="I9908" s="89"/>
    </row>
    <row r="9909">
      <c r="A9909" t="s">
        <v>12259</v>
      </c>
      <c r="B9909" t="s">
        <v>19482</v>
      </c>
      <c r="C9909" t="s">
        <v>19556</v>
      </c>
      <c r="D9909" t="s">
        <v>19624</v>
      </c>
      <c r="E9909" s="89">
        <v>0</v>
      </c>
      <c r="F9909" s="89">
        <v>703833</v>
      </c>
      <c r="G9909" s="89">
        <v>3</v>
      </c>
      <c r="H9909" t="s">
        <v>19630</v>
      </c>
      <c r="I9909" s="89"/>
    </row>
    <row r="9910">
      <c r="A9910" t="s">
        <v>12260</v>
      </c>
      <c r="B9910" t="s">
        <v>19480</v>
      </c>
      <c r="C9910" t="s">
        <v>19557</v>
      </c>
      <c r="D9910" t="s">
        <v>19623</v>
      </c>
      <c r="E9910" s="89">
        <v>0.4132159191171769</v>
      </c>
      <c r="F9910" s="89">
        <v>703833</v>
      </c>
      <c r="G9910" s="89">
        <v>3</v>
      </c>
      <c r="H9910" t="s">
        <v>19630</v>
      </c>
      <c r="I9910" s="89"/>
    </row>
    <row r="9911">
      <c r="A9911" t="s">
        <v>12261</v>
      </c>
      <c r="B9911" t="s">
        <v>19481</v>
      </c>
      <c r="C9911" t="s">
        <v>19557</v>
      </c>
      <c r="D9911" t="s">
        <v>19623</v>
      </c>
      <c r="E9911" s="89">
        <v>0.06690876682555323</v>
      </c>
      <c r="F9911" s="89">
        <v>703833</v>
      </c>
      <c r="G9911" s="89">
        <v>3</v>
      </c>
      <c r="H9911" t="s">
        <v>19630</v>
      </c>
      <c r="I9911" s="89"/>
    </row>
    <row r="9912">
      <c r="A9912" t="s">
        <v>12262</v>
      </c>
      <c r="B9912" t="s">
        <v>19482</v>
      </c>
      <c r="C9912" t="s">
        <v>19557</v>
      </c>
      <c r="D9912" t="s">
        <v>19623</v>
      </c>
      <c r="E9912" s="89">
        <v>0.01332615056129628</v>
      </c>
      <c r="F9912" s="89">
        <v>703833</v>
      </c>
      <c r="G9912" s="89">
        <v>3</v>
      </c>
      <c r="H9912" t="s">
        <v>19630</v>
      </c>
      <c r="I9912" s="89"/>
    </row>
    <row r="9913">
      <c r="A9913" t="s">
        <v>12263</v>
      </c>
      <c r="B9913" t="s">
        <v>19480</v>
      </c>
      <c r="C9913" t="s">
        <v>19557</v>
      </c>
      <c r="D9913" t="s">
        <v>19624</v>
      </c>
      <c r="E9913" s="89">
        <v>0</v>
      </c>
      <c r="F9913" s="89">
        <v>703833</v>
      </c>
      <c r="G9913" s="89">
        <v>3</v>
      </c>
      <c r="H9913" t="s">
        <v>19630</v>
      </c>
      <c r="I9913" s="89"/>
    </row>
    <row r="9914">
      <c r="A9914" t="s">
        <v>12264</v>
      </c>
      <c r="B9914" t="s">
        <v>19481</v>
      </c>
      <c r="C9914" t="s">
        <v>19557</v>
      </c>
      <c r="D9914" t="s">
        <v>19624</v>
      </c>
      <c r="E9914" s="89">
        <v>0</v>
      </c>
      <c r="F9914" s="89">
        <v>703833</v>
      </c>
      <c r="G9914" s="89">
        <v>3</v>
      </c>
      <c r="H9914" t="s">
        <v>19630</v>
      </c>
      <c r="I9914" s="89"/>
    </row>
    <row r="9915">
      <c r="A9915" t="s">
        <v>12265</v>
      </c>
      <c r="B9915" t="s">
        <v>19482</v>
      </c>
      <c r="C9915" t="s">
        <v>19557</v>
      </c>
      <c r="D9915" t="s">
        <v>19624</v>
      </c>
      <c r="E9915" s="89">
        <v>0</v>
      </c>
      <c r="F9915" s="89">
        <v>703833</v>
      </c>
      <c r="G9915" s="89">
        <v>3</v>
      </c>
      <c r="H9915" t="s">
        <v>19630</v>
      </c>
      <c r="I9915" s="89"/>
    </row>
    <row r="9916">
      <c r="A9916" t="s">
        <v>12266</v>
      </c>
      <c r="B9916" t="s">
        <v>19480</v>
      </c>
      <c r="C9916" t="s">
        <v>19558</v>
      </c>
      <c r="D9916" t="s">
        <v>19623</v>
      </c>
      <c r="E9916" s="89">
        <v>0.5464392831822321</v>
      </c>
      <c r="F9916" s="89">
        <v>703833</v>
      </c>
      <c r="G9916" s="89">
        <v>3</v>
      </c>
      <c r="H9916" t="s">
        <v>19630</v>
      </c>
      <c r="I9916" s="89"/>
    </row>
    <row r="9917">
      <c r="A9917" t="s">
        <v>12267</v>
      </c>
      <c r="B9917" t="s">
        <v>19481</v>
      </c>
      <c r="C9917" t="s">
        <v>19558</v>
      </c>
      <c r="D9917" t="s">
        <v>19623</v>
      </c>
      <c r="E9917" s="89">
        <v>0.08857983359248463</v>
      </c>
      <c r="F9917" s="89">
        <v>703833</v>
      </c>
      <c r="G9917" s="89">
        <v>3</v>
      </c>
      <c r="H9917" t="s">
        <v>19630</v>
      </c>
      <c r="I9917" s="89"/>
    </row>
    <row r="9918">
      <c r="A9918" t="s">
        <v>12268</v>
      </c>
      <c r="B9918" t="s">
        <v>19482</v>
      </c>
      <c r="C9918" t="s">
        <v>19558</v>
      </c>
      <c r="D9918" t="s">
        <v>19623</v>
      </c>
      <c r="E9918" s="89">
        <v>0.01794672749334148</v>
      </c>
      <c r="F9918" s="89">
        <v>703833</v>
      </c>
      <c r="G9918" s="89">
        <v>3</v>
      </c>
      <c r="H9918" t="s">
        <v>19630</v>
      </c>
      <c r="I9918" s="89"/>
    </row>
    <row r="9919">
      <c r="A9919" t="s">
        <v>12269</v>
      </c>
      <c r="B9919" t="s">
        <v>19480</v>
      </c>
      <c r="C9919" t="s">
        <v>19558</v>
      </c>
      <c r="D9919" t="s">
        <v>19624</v>
      </c>
      <c r="E9919" s="89">
        <v>0</v>
      </c>
      <c r="F9919" s="89">
        <v>703833</v>
      </c>
      <c r="G9919" s="89">
        <v>3</v>
      </c>
      <c r="H9919" t="s">
        <v>19630</v>
      </c>
      <c r="I9919" s="89"/>
    </row>
    <row r="9920">
      <c r="A9920" t="s">
        <v>12270</v>
      </c>
      <c r="B9920" t="s">
        <v>19481</v>
      </c>
      <c r="C9920" t="s">
        <v>19558</v>
      </c>
      <c r="D9920" t="s">
        <v>19624</v>
      </c>
      <c r="E9920" s="89">
        <v>0</v>
      </c>
      <c r="F9920" s="89">
        <v>703833</v>
      </c>
      <c r="G9920" s="89">
        <v>3</v>
      </c>
      <c r="H9920" t="s">
        <v>19630</v>
      </c>
      <c r="I9920" s="89"/>
    </row>
    <row r="9921">
      <c r="A9921" t="s">
        <v>12271</v>
      </c>
      <c r="B9921" t="s">
        <v>19482</v>
      </c>
      <c r="C9921" t="s">
        <v>19558</v>
      </c>
      <c r="D9921" t="s">
        <v>19624</v>
      </c>
      <c r="E9921" s="89">
        <v>0</v>
      </c>
      <c r="F9921" s="89">
        <v>703833</v>
      </c>
      <c r="G9921" s="89">
        <v>3</v>
      </c>
      <c r="H9921" t="s">
        <v>19630</v>
      </c>
      <c r="I9921" s="89"/>
    </row>
    <row r="9922">
      <c r="A9922" t="s">
        <v>12272</v>
      </c>
      <c r="B9922" t="s">
        <v>19480</v>
      </c>
      <c r="C9922" t="s">
        <v>19559</v>
      </c>
      <c r="D9922" t="s">
        <v>19623</v>
      </c>
      <c r="E9922" s="89">
        <v>0.5431615170075856</v>
      </c>
      <c r="F9922" s="89">
        <v>703833</v>
      </c>
      <c r="G9922" s="89">
        <v>3</v>
      </c>
      <c r="H9922" t="s">
        <v>19630</v>
      </c>
      <c r="I9922" s="89"/>
    </row>
    <row r="9923">
      <c r="A9923" t="s">
        <v>12273</v>
      </c>
      <c r="B9923" t="s">
        <v>19481</v>
      </c>
      <c r="C9923" t="s">
        <v>19559</v>
      </c>
      <c r="D9923" t="s">
        <v>19623</v>
      </c>
      <c r="E9923" s="89">
        <v>0.08750794501479535</v>
      </c>
      <c r="F9923" s="89">
        <v>703833</v>
      </c>
      <c r="G9923" s="89">
        <v>3</v>
      </c>
      <c r="H9923" t="s">
        <v>19630</v>
      </c>
      <c r="I9923" s="89"/>
    </row>
    <row r="9924">
      <c r="A9924" t="s">
        <v>12274</v>
      </c>
      <c r="B9924" t="s">
        <v>19482</v>
      </c>
      <c r="C9924" t="s">
        <v>19559</v>
      </c>
      <c r="D9924" t="s">
        <v>19623</v>
      </c>
      <c r="E9924" s="89">
        <v>0.01709661987676269</v>
      </c>
      <c r="F9924" s="89">
        <v>703833</v>
      </c>
      <c r="G9924" s="89">
        <v>3</v>
      </c>
      <c r="H9924" t="s">
        <v>19630</v>
      </c>
      <c r="I9924" s="89"/>
    </row>
    <row r="9925">
      <c r="A9925" t="s">
        <v>12275</v>
      </c>
      <c r="B9925" t="s">
        <v>19480</v>
      </c>
      <c r="C9925" t="s">
        <v>19559</v>
      </c>
      <c r="D9925" t="s">
        <v>19624</v>
      </c>
      <c r="E9925" s="89">
        <v>0</v>
      </c>
      <c r="F9925" s="89">
        <v>703833</v>
      </c>
      <c r="G9925" s="89">
        <v>3</v>
      </c>
      <c r="H9925" t="s">
        <v>19630</v>
      </c>
      <c r="I9925" s="89"/>
    </row>
    <row r="9926">
      <c r="A9926" t="s">
        <v>12276</v>
      </c>
      <c r="B9926" t="s">
        <v>19481</v>
      </c>
      <c r="C9926" t="s">
        <v>19559</v>
      </c>
      <c r="D9926" t="s">
        <v>19624</v>
      </c>
      <c r="E9926" s="89">
        <v>0</v>
      </c>
      <c r="F9926" s="89">
        <v>703833</v>
      </c>
      <c r="G9926" s="89">
        <v>3</v>
      </c>
      <c r="H9926" t="s">
        <v>19630</v>
      </c>
      <c r="I9926" s="89"/>
    </row>
    <row r="9927">
      <c r="A9927" t="s">
        <v>12277</v>
      </c>
      <c r="B9927" t="s">
        <v>19482</v>
      </c>
      <c r="C9927" t="s">
        <v>19559</v>
      </c>
      <c r="D9927" t="s">
        <v>19624</v>
      </c>
      <c r="E9927" s="89">
        <v>0</v>
      </c>
      <c r="F9927" s="89">
        <v>703833</v>
      </c>
      <c r="G9927" s="89">
        <v>3</v>
      </c>
      <c r="H9927" t="s">
        <v>19630</v>
      </c>
      <c r="I9927" s="89"/>
    </row>
    <row r="9928">
      <c r="A9928" t="s">
        <v>12278</v>
      </c>
      <c r="B9928" t="s">
        <v>19480</v>
      </c>
      <c r="C9928" t="s">
        <v>19560</v>
      </c>
      <c r="D9928" t="s">
        <v>19623</v>
      </c>
      <c r="E9928" s="89">
        <v>0.5328039463906921</v>
      </c>
      <c r="F9928" s="89">
        <v>703833</v>
      </c>
      <c r="G9928" s="89">
        <v>3</v>
      </c>
      <c r="H9928" t="s">
        <v>19630</v>
      </c>
      <c r="I9928" s="89"/>
    </row>
    <row r="9929">
      <c r="A9929" t="s">
        <v>12279</v>
      </c>
      <c r="B9929" t="s">
        <v>19481</v>
      </c>
      <c r="C9929" t="s">
        <v>19560</v>
      </c>
      <c r="D9929" t="s">
        <v>19623</v>
      </c>
      <c r="E9929" s="89">
        <v>0.08695685697644592</v>
      </c>
      <c r="F9929" s="89">
        <v>703833</v>
      </c>
      <c r="G9929" s="89">
        <v>3</v>
      </c>
      <c r="H9929" t="s">
        <v>19630</v>
      </c>
      <c r="I9929" s="89"/>
    </row>
    <row r="9930">
      <c r="A9930" t="s">
        <v>12280</v>
      </c>
      <c r="B9930" t="s">
        <v>19482</v>
      </c>
      <c r="C9930" t="s">
        <v>19560</v>
      </c>
      <c r="D9930" t="s">
        <v>19623</v>
      </c>
      <c r="E9930" s="89">
        <v>0.01692880845584741</v>
      </c>
      <c r="F9930" s="89">
        <v>703833</v>
      </c>
      <c r="G9930" s="89">
        <v>3</v>
      </c>
      <c r="H9930" t="s">
        <v>19630</v>
      </c>
      <c r="I9930" s="89"/>
    </row>
    <row r="9931">
      <c r="A9931" t="s">
        <v>12281</v>
      </c>
      <c r="B9931" t="s">
        <v>19480</v>
      </c>
      <c r="C9931" t="s">
        <v>19560</v>
      </c>
      <c r="D9931" t="s">
        <v>19624</v>
      </c>
      <c r="E9931" s="89">
        <v>0</v>
      </c>
      <c r="F9931" s="89">
        <v>703833</v>
      </c>
      <c r="G9931" s="89">
        <v>3</v>
      </c>
      <c r="H9931" t="s">
        <v>19630</v>
      </c>
      <c r="I9931" s="89"/>
    </row>
    <row r="9932">
      <c r="A9932" t="s">
        <v>12282</v>
      </c>
      <c r="B9932" t="s">
        <v>19481</v>
      </c>
      <c r="C9932" t="s">
        <v>19560</v>
      </c>
      <c r="D9932" t="s">
        <v>19624</v>
      </c>
      <c r="E9932" s="89">
        <v>0</v>
      </c>
      <c r="F9932" s="89">
        <v>703833</v>
      </c>
      <c r="G9932" s="89">
        <v>3</v>
      </c>
      <c r="H9932" t="s">
        <v>19630</v>
      </c>
      <c r="I9932" s="89"/>
    </row>
    <row r="9933">
      <c r="A9933" t="s">
        <v>12283</v>
      </c>
      <c r="B9933" t="s">
        <v>19482</v>
      </c>
      <c r="C9933" t="s">
        <v>19560</v>
      </c>
      <c r="D9933" t="s">
        <v>19624</v>
      </c>
      <c r="E9933" s="89">
        <v>0</v>
      </c>
      <c r="F9933" s="89">
        <v>703833</v>
      </c>
      <c r="G9933" s="89">
        <v>3</v>
      </c>
      <c r="H9933" t="s">
        <v>19630</v>
      </c>
      <c r="I9933" s="89"/>
    </row>
    <row r="9934">
      <c r="A9934" t="s">
        <v>12284</v>
      </c>
      <c r="B9934" t="s">
        <v>19480</v>
      </c>
      <c r="C9934" t="s">
        <v>19561</v>
      </c>
      <c r="D9934" t="s">
        <v>19623</v>
      </c>
      <c r="E9934" s="89">
        <v>0.535405415773344</v>
      </c>
      <c r="F9934" s="89">
        <v>703833</v>
      </c>
      <c r="G9934" s="89">
        <v>3</v>
      </c>
      <c r="H9934" t="s">
        <v>19630</v>
      </c>
      <c r="I9934" s="89"/>
    </row>
    <row r="9935">
      <c r="A9935" t="s">
        <v>12285</v>
      </c>
      <c r="B9935" t="s">
        <v>19481</v>
      </c>
      <c r="C9935" t="s">
        <v>19561</v>
      </c>
      <c r="D9935" t="s">
        <v>19623</v>
      </c>
      <c r="E9935" s="89">
        <v>0.08145071122793403</v>
      </c>
      <c r="F9935" s="89">
        <v>703833</v>
      </c>
      <c r="G9935" s="89">
        <v>3</v>
      </c>
      <c r="H9935" t="s">
        <v>19630</v>
      </c>
      <c r="I9935" s="89"/>
    </row>
    <row r="9936">
      <c r="A9936" t="s">
        <v>12286</v>
      </c>
      <c r="B9936" t="s">
        <v>19482</v>
      </c>
      <c r="C9936" t="s">
        <v>19561</v>
      </c>
      <c r="D9936" t="s">
        <v>19623</v>
      </c>
      <c r="E9936" s="89">
        <v>0.01602014016045749</v>
      </c>
      <c r="F9936" s="89">
        <v>703833</v>
      </c>
      <c r="G9936" s="89">
        <v>3</v>
      </c>
      <c r="H9936" t="s">
        <v>19630</v>
      </c>
      <c r="I9936" s="89"/>
    </row>
    <row r="9937">
      <c r="A9937" t="s">
        <v>12287</v>
      </c>
      <c r="B9937" t="s">
        <v>19480</v>
      </c>
      <c r="C9937" t="s">
        <v>19561</v>
      </c>
      <c r="D9937" t="s">
        <v>19624</v>
      </c>
      <c r="E9937" s="89">
        <v>0</v>
      </c>
      <c r="F9937" s="89">
        <v>703833</v>
      </c>
      <c r="G9937" s="89">
        <v>3</v>
      </c>
      <c r="H9937" t="s">
        <v>19630</v>
      </c>
      <c r="I9937" s="89"/>
    </row>
    <row r="9938">
      <c r="A9938" t="s">
        <v>12288</v>
      </c>
      <c r="B9938" t="s">
        <v>19481</v>
      </c>
      <c r="C9938" t="s">
        <v>19561</v>
      </c>
      <c r="D9938" t="s">
        <v>19624</v>
      </c>
      <c r="E9938" s="89">
        <v>0</v>
      </c>
      <c r="F9938" s="89">
        <v>703833</v>
      </c>
      <c r="G9938" s="89">
        <v>3</v>
      </c>
      <c r="H9938" t="s">
        <v>19630</v>
      </c>
      <c r="I9938" s="89"/>
    </row>
    <row r="9939">
      <c r="A9939" t="s">
        <v>12289</v>
      </c>
      <c r="B9939" t="s">
        <v>19482</v>
      </c>
      <c r="C9939" t="s">
        <v>19561</v>
      </c>
      <c r="D9939" t="s">
        <v>19624</v>
      </c>
      <c r="E9939" s="89">
        <v>0</v>
      </c>
      <c r="F9939" s="89">
        <v>703833</v>
      </c>
      <c r="G9939" s="89">
        <v>3</v>
      </c>
      <c r="H9939" t="s">
        <v>19630</v>
      </c>
      <c r="I9939" s="89"/>
    </row>
    <row r="9940">
      <c r="A9940" t="s">
        <v>12290</v>
      </c>
      <c r="B9940" t="s">
        <v>19480</v>
      </c>
      <c r="C9940" t="s">
        <v>19562</v>
      </c>
      <c r="D9940" t="s">
        <v>19623</v>
      </c>
      <c r="E9940" s="89">
        <v>0.5658643456615419</v>
      </c>
      <c r="F9940" s="89">
        <v>703833</v>
      </c>
      <c r="G9940" s="89">
        <v>3</v>
      </c>
      <c r="H9940" t="s">
        <v>19630</v>
      </c>
      <c r="I9940" s="89"/>
    </row>
    <row r="9941">
      <c r="A9941" t="s">
        <v>12291</v>
      </c>
      <c r="B9941" t="s">
        <v>19481</v>
      </c>
      <c r="C9941" t="s">
        <v>19562</v>
      </c>
      <c r="D9941" t="s">
        <v>19623</v>
      </c>
      <c r="E9941" s="89">
        <v>0.09220861346163489</v>
      </c>
      <c r="F9941" s="89">
        <v>703833</v>
      </c>
      <c r="G9941" s="89">
        <v>3</v>
      </c>
      <c r="H9941" t="s">
        <v>19630</v>
      </c>
      <c r="I9941" s="89"/>
    </row>
    <row r="9942">
      <c r="A9942" t="s">
        <v>12292</v>
      </c>
      <c r="B9942" t="s">
        <v>19482</v>
      </c>
      <c r="C9942" t="s">
        <v>19562</v>
      </c>
      <c r="D9942" t="s">
        <v>19623</v>
      </c>
      <c r="E9942" s="89">
        <v>0.01867841747862378</v>
      </c>
      <c r="F9942" s="89">
        <v>703833</v>
      </c>
      <c r="G9942" s="89">
        <v>3</v>
      </c>
      <c r="H9942" t="s">
        <v>19630</v>
      </c>
      <c r="I9942" s="89"/>
    </row>
    <row r="9943">
      <c r="A9943" t="s">
        <v>12293</v>
      </c>
      <c r="B9943" t="s">
        <v>19480</v>
      </c>
      <c r="C9943" t="s">
        <v>19562</v>
      </c>
      <c r="D9943" t="s">
        <v>19624</v>
      </c>
      <c r="E9943" s="89">
        <v>0</v>
      </c>
      <c r="F9943" s="89">
        <v>703833</v>
      </c>
      <c r="G9943" s="89">
        <v>3</v>
      </c>
      <c r="H9943" t="s">
        <v>19630</v>
      </c>
      <c r="I9943" s="89"/>
    </row>
    <row r="9944">
      <c r="A9944" t="s">
        <v>12294</v>
      </c>
      <c r="B9944" t="s">
        <v>19481</v>
      </c>
      <c r="C9944" t="s">
        <v>19562</v>
      </c>
      <c r="D9944" t="s">
        <v>19624</v>
      </c>
      <c r="E9944" s="89">
        <v>0</v>
      </c>
      <c r="F9944" s="89">
        <v>703833</v>
      </c>
      <c r="G9944" s="89">
        <v>3</v>
      </c>
      <c r="H9944" t="s">
        <v>19630</v>
      </c>
      <c r="I9944" s="89"/>
    </row>
    <row r="9945">
      <c r="A9945" t="s">
        <v>12295</v>
      </c>
      <c r="B9945" t="s">
        <v>19482</v>
      </c>
      <c r="C9945" t="s">
        <v>19562</v>
      </c>
      <c r="D9945" t="s">
        <v>19624</v>
      </c>
      <c r="E9945" s="89">
        <v>0</v>
      </c>
      <c r="F9945" s="89">
        <v>703833</v>
      </c>
      <c r="G9945" s="89">
        <v>3</v>
      </c>
      <c r="H9945" t="s">
        <v>19630</v>
      </c>
      <c r="I9945" s="89"/>
    </row>
    <row r="9946">
      <c r="A9946" t="s">
        <v>12296</v>
      </c>
      <c r="B9946" t="s">
        <v>19480</v>
      </c>
      <c r="C9946" t="s">
        <v>19563</v>
      </c>
      <c r="D9946" t="s">
        <v>19623</v>
      </c>
      <c r="E9946" s="89">
        <v>0.5306415016062049</v>
      </c>
      <c r="F9946" s="89">
        <v>703833</v>
      </c>
      <c r="G9946" s="89">
        <v>3</v>
      </c>
      <c r="H9946" t="s">
        <v>19630</v>
      </c>
      <c r="I9946" s="89"/>
    </row>
    <row r="9947">
      <c r="A9947" t="s">
        <v>12297</v>
      </c>
      <c r="B9947" t="s">
        <v>19481</v>
      </c>
      <c r="C9947" t="s">
        <v>19563</v>
      </c>
      <c r="D9947" t="s">
        <v>19623</v>
      </c>
      <c r="E9947" s="89">
        <v>0.08930390478566973</v>
      </c>
      <c r="F9947" s="89">
        <v>703833</v>
      </c>
      <c r="G9947" s="89">
        <v>3</v>
      </c>
      <c r="H9947" t="s">
        <v>19630</v>
      </c>
      <c r="I9947" s="89"/>
    </row>
    <row r="9948">
      <c r="A9948" t="s">
        <v>12298</v>
      </c>
      <c r="B9948" t="s">
        <v>19482</v>
      </c>
      <c r="C9948" t="s">
        <v>19563</v>
      </c>
      <c r="D9948" t="s">
        <v>19623</v>
      </c>
      <c r="E9948" s="89">
        <v>0.01784647208489754</v>
      </c>
      <c r="F9948" s="89">
        <v>703833</v>
      </c>
      <c r="G9948" s="89">
        <v>3</v>
      </c>
      <c r="H9948" t="s">
        <v>19630</v>
      </c>
      <c r="I9948" s="89"/>
    </row>
    <row r="9949">
      <c r="A9949" t="s">
        <v>12299</v>
      </c>
      <c r="B9949" t="s">
        <v>19480</v>
      </c>
      <c r="C9949" t="s">
        <v>19563</v>
      </c>
      <c r="D9949" t="s">
        <v>19624</v>
      </c>
      <c r="E9949" s="89">
        <v>0</v>
      </c>
      <c r="F9949" s="89">
        <v>703833</v>
      </c>
      <c r="G9949" s="89">
        <v>3</v>
      </c>
      <c r="H9949" t="s">
        <v>19630</v>
      </c>
      <c r="I9949" s="89"/>
    </row>
    <row r="9950">
      <c r="A9950" t="s">
        <v>12300</v>
      </c>
      <c r="B9950" t="s">
        <v>19481</v>
      </c>
      <c r="C9950" t="s">
        <v>19563</v>
      </c>
      <c r="D9950" t="s">
        <v>19624</v>
      </c>
      <c r="E9950" s="89">
        <v>0</v>
      </c>
      <c r="F9950" s="89">
        <v>703833</v>
      </c>
      <c r="G9950" s="89">
        <v>3</v>
      </c>
      <c r="H9950" t="s">
        <v>19630</v>
      </c>
      <c r="I9950" s="89"/>
    </row>
    <row r="9951">
      <c r="A9951" t="s">
        <v>12301</v>
      </c>
      <c r="B9951" t="s">
        <v>19482</v>
      </c>
      <c r="C9951" t="s">
        <v>19563</v>
      </c>
      <c r="D9951" t="s">
        <v>19624</v>
      </c>
      <c r="E9951" s="89">
        <v>0</v>
      </c>
      <c r="F9951" s="89">
        <v>703833</v>
      </c>
      <c r="G9951" s="89">
        <v>3</v>
      </c>
      <c r="H9951" t="s">
        <v>19630</v>
      </c>
      <c r="I9951" s="89"/>
    </row>
    <row r="9952">
      <c r="A9952" t="s">
        <v>12302</v>
      </c>
      <c r="B9952" t="s">
        <v>19480</v>
      </c>
      <c r="C9952" t="s">
        <v>19564</v>
      </c>
      <c r="D9952" t="s">
        <v>19623</v>
      </c>
      <c r="E9952" s="89">
        <v>0.5441674374460987</v>
      </c>
      <c r="F9952" s="89">
        <v>703833</v>
      </c>
      <c r="G9952" s="89">
        <v>3</v>
      </c>
      <c r="H9952" t="s">
        <v>19630</v>
      </c>
      <c r="I9952" s="89"/>
    </row>
    <row r="9953">
      <c r="A9953" t="s">
        <v>12303</v>
      </c>
      <c r="B9953" t="s">
        <v>19481</v>
      </c>
      <c r="C9953" t="s">
        <v>19564</v>
      </c>
      <c r="D9953" t="s">
        <v>19623</v>
      </c>
      <c r="E9953" s="89">
        <v>0.08420381526352905</v>
      </c>
      <c r="F9953" s="89">
        <v>703833</v>
      </c>
      <c r="G9953" s="89">
        <v>3</v>
      </c>
      <c r="H9953" t="s">
        <v>19630</v>
      </c>
      <c r="I9953" s="89"/>
    </row>
    <row r="9954">
      <c r="A9954" t="s">
        <v>12304</v>
      </c>
      <c r="B9954" t="s">
        <v>19482</v>
      </c>
      <c r="C9954" t="s">
        <v>19564</v>
      </c>
      <c r="D9954" t="s">
        <v>19623</v>
      </c>
      <c r="E9954" s="89">
        <v>0.01677935175092573</v>
      </c>
      <c r="F9954" s="89">
        <v>703833</v>
      </c>
      <c r="G9954" s="89">
        <v>3</v>
      </c>
      <c r="H9954" t="s">
        <v>19630</v>
      </c>
      <c r="I9954" s="89"/>
    </row>
    <row r="9955">
      <c r="A9955" t="s">
        <v>12305</v>
      </c>
      <c r="B9955" t="s">
        <v>19480</v>
      </c>
      <c r="C9955" t="s">
        <v>19564</v>
      </c>
      <c r="D9955" t="s">
        <v>19624</v>
      </c>
      <c r="E9955" s="89">
        <v>0</v>
      </c>
      <c r="F9955" s="89">
        <v>703833</v>
      </c>
      <c r="G9955" s="89">
        <v>3</v>
      </c>
      <c r="H9955" t="s">
        <v>19630</v>
      </c>
      <c r="I9955" s="89"/>
    </row>
    <row r="9956">
      <c r="A9956" t="s">
        <v>12306</v>
      </c>
      <c r="B9956" t="s">
        <v>19481</v>
      </c>
      <c r="C9956" t="s">
        <v>19564</v>
      </c>
      <c r="D9956" t="s">
        <v>19624</v>
      </c>
      <c r="E9956" s="89">
        <v>0</v>
      </c>
      <c r="F9956" s="89">
        <v>703833</v>
      </c>
      <c r="G9956" s="89">
        <v>3</v>
      </c>
      <c r="H9956" t="s">
        <v>19630</v>
      </c>
      <c r="I9956" s="89"/>
    </row>
    <row r="9957">
      <c r="A9957" t="s">
        <v>12307</v>
      </c>
      <c r="B9957" t="s">
        <v>19482</v>
      </c>
      <c r="C9957" t="s">
        <v>19564</v>
      </c>
      <c r="D9957" t="s">
        <v>19624</v>
      </c>
      <c r="E9957" s="89">
        <v>0</v>
      </c>
      <c r="F9957" s="89">
        <v>703833</v>
      </c>
      <c r="G9957" s="89">
        <v>3</v>
      </c>
      <c r="H9957" t="s">
        <v>19630</v>
      </c>
      <c r="I9957" s="89"/>
    </row>
    <row r="9958">
      <c r="A9958" t="s">
        <v>12308</v>
      </c>
      <c r="B9958" t="s">
        <v>19483</v>
      </c>
      <c r="C9958" t="s">
        <v>19526</v>
      </c>
      <c r="D9958" t="s">
        <v>19614</v>
      </c>
      <c r="E9958" s="89">
        <v>0.06054535204992056</v>
      </c>
      <c r="F9958" s="89">
        <v>703833</v>
      </c>
      <c r="G9958" s="89">
        <v>3</v>
      </c>
      <c r="H9958" t="s">
        <v>19629</v>
      </c>
      <c r="I9958" s="89"/>
    </row>
    <row r="9959">
      <c r="A9959" t="s">
        <v>12309</v>
      </c>
      <c r="B9959" t="s">
        <v>19483</v>
      </c>
      <c r="C9959" t="s">
        <v>19526</v>
      </c>
      <c r="D9959" t="s">
        <v>19615</v>
      </c>
      <c r="E9959" s="89">
        <v>0.06110201211602794</v>
      </c>
      <c r="F9959" s="89">
        <v>703833</v>
      </c>
      <c r="G9959" s="89">
        <v>3</v>
      </c>
      <c r="H9959" t="s">
        <v>19629</v>
      </c>
      <c r="I9959" s="89"/>
    </row>
    <row r="9960">
      <c r="A9960" t="s">
        <v>12310</v>
      </c>
      <c r="B9960" t="s">
        <v>19483</v>
      </c>
      <c r="C9960" t="s">
        <v>19526</v>
      </c>
      <c r="D9960" t="s">
        <v>19616</v>
      </c>
      <c r="E9960" s="89">
        <v>0.06054535204992056</v>
      </c>
      <c r="F9960" s="89">
        <v>703833</v>
      </c>
      <c r="G9960" s="89">
        <v>3</v>
      </c>
      <c r="H9960" t="s">
        <v>19629</v>
      </c>
      <c r="I9960" s="89"/>
    </row>
    <row r="9961">
      <c r="A9961" t="s">
        <v>12311</v>
      </c>
      <c r="B9961" t="s">
        <v>19483</v>
      </c>
      <c r="C9961" t="s">
        <v>19526</v>
      </c>
      <c r="D9961" t="s">
        <v>19617</v>
      </c>
      <c r="E9961" s="89">
        <v>0.06107969198635287</v>
      </c>
      <c r="F9961" s="89">
        <v>703833</v>
      </c>
      <c r="G9961" s="89">
        <v>3</v>
      </c>
      <c r="H9961" t="s">
        <v>19629</v>
      </c>
      <c r="I9961" s="89"/>
    </row>
    <row r="9962">
      <c r="A9962" t="s">
        <v>12312</v>
      </c>
      <c r="B9962" t="s">
        <v>19483</v>
      </c>
      <c r="C9962" t="s">
        <v>19526</v>
      </c>
      <c r="D9962" t="s">
        <v>19618</v>
      </c>
      <c r="E9962" s="89">
        <v>0.05780593101984319</v>
      </c>
      <c r="F9962" s="89">
        <v>703833</v>
      </c>
      <c r="G9962" s="89">
        <v>3</v>
      </c>
      <c r="H9962" t="s">
        <v>19629</v>
      </c>
      <c r="I9962" s="89"/>
    </row>
    <row r="9963">
      <c r="A9963" t="s">
        <v>12313</v>
      </c>
      <c r="B9963" t="s">
        <v>19483</v>
      </c>
      <c r="C9963" t="s">
        <v>19526</v>
      </c>
      <c r="D9963" t="s">
        <v>19619</v>
      </c>
      <c r="E9963" s="89">
        <v>0.05695071274363974</v>
      </c>
      <c r="F9963" s="89">
        <v>703833</v>
      </c>
      <c r="G9963" s="89">
        <v>3</v>
      </c>
      <c r="H9963" t="s">
        <v>19629</v>
      </c>
      <c r="I9963" s="89"/>
    </row>
    <row r="9964">
      <c r="A9964" t="s">
        <v>12314</v>
      </c>
      <c r="B9964" t="s">
        <v>19483</v>
      </c>
      <c r="C9964" t="s">
        <v>19526</v>
      </c>
      <c r="D9964" t="s">
        <v>19620</v>
      </c>
      <c r="E9964" s="89">
        <v>0.05490716680034254</v>
      </c>
      <c r="F9964" s="89">
        <v>703833</v>
      </c>
      <c r="G9964" s="89">
        <v>3</v>
      </c>
      <c r="H9964" t="s">
        <v>19629</v>
      </c>
      <c r="I9964" s="89"/>
    </row>
    <row r="9965">
      <c r="A9965" t="s">
        <v>12315</v>
      </c>
      <c r="B9965" t="s">
        <v>19483</v>
      </c>
      <c r="C9965" t="s">
        <v>19526</v>
      </c>
      <c r="D9965" t="s">
        <v>19621</v>
      </c>
      <c r="E9965" s="89">
        <v>0.03392810252390045</v>
      </c>
      <c r="F9965" s="89">
        <v>703833</v>
      </c>
      <c r="G9965" s="89">
        <v>3</v>
      </c>
      <c r="H9965" t="s">
        <v>19629</v>
      </c>
      <c r="I9965" s="89"/>
    </row>
    <row r="9966">
      <c r="A9966" t="s">
        <v>12316</v>
      </c>
      <c r="B9966" t="s">
        <v>19483</v>
      </c>
      <c r="C9966" t="s">
        <v>19526</v>
      </c>
      <c r="D9966" t="s">
        <v>19622</v>
      </c>
      <c r="E9966" s="89">
        <v>0.05713338470613273</v>
      </c>
      <c r="F9966" s="89">
        <v>703833</v>
      </c>
      <c r="G9966" s="89">
        <v>3</v>
      </c>
      <c r="H9966" t="s">
        <v>19629</v>
      </c>
      <c r="I9966" s="89"/>
    </row>
    <row r="9967">
      <c r="A9967" t="s">
        <v>12317</v>
      </c>
      <c r="B9967" t="s">
        <v>19483</v>
      </c>
      <c r="C9967" t="s">
        <v>19526</v>
      </c>
      <c r="D9967" t="s">
        <v>19623</v>
      </c>
      <c r="E9967" s="89">
        <v>0.06146036527968901</v>
      </c>
      <c r="F9967" s="89">
        <v>703833</v>
      </c>
      <c r="G9967" s="89">
        <v>3</v>
      </c>
      <c r="H9967" t="s">
        <v>19629</v>
      </c>
      <c r="I9967" s="89"/>
    </row>
    <row r="9968">
      <c r="A9968" t="s">
        <v>12318</v>
      </c>
      <c r="B9968" t="s">
        <v>19483</v>
      </c>
      <c r="C9968" t="s">
        <v>19526</v>
      </c>
      <c r="D9968" t="s">
        <v>19624</v>
      </c>
      <c r="E9968" s="89">
        <v>0.1366106899355912</v>
      </c>
      <c r="F9968" s="89">
        <v>703833</v>
      </c>
      <c r="G9968" s="89">
        <v>3</v>
      </c>
      <c r="H9968" t="s">
        <v>19629</v>
      </c>
      <c r="I9968" s="89"/>
    </row>
    <row r="9969">
      <c r="A9969" t="s">
        <v>12319</v>
      </c>
      <c r="B9969" t="s">
        <v>19476</v>
      </c>
      <c r="C9969" t="s">
        <v>19492</v>
      </c>
      <c r="D9969" t="s">
        <v>19630</v>
      </c>
      <c r="E9969" s="89">
        <v>0</v>
      </c>
      <c r="F9969" s="89">
        <v>704966</v>
      </c>
      <c r="G9969" s="89">
        <v>4</v>
      </c>
      <c r="H9969" t="s">
        <v>19630</v>
      </c>
      <c r="I9969" s="89"/>
    </row>
    <row r="9970">
      <c r="A9970" t="s">
        <v>12320</v>
      </c>
      <c r="B9970" t="s">
        <v>19477</v>
      </c>
      <c r="C9970" t="s">
        <v>19492</v>
      </c>
      <c r="D9970" t="s">
        <v>19630</v>
      </c>
      <c r="E9970" s="89">
        <v>0</v>
      </c>
      <c r="F9970" s="89">
        <v>704966</v>
      </c>
      <c r="G9970" s="89">
        <v>4</v>
      </c>
      <c r="H9970" t="s">
        <v>19630</v>
      </c>
      <c r="I9970" s="89"/>
    </row>
    <row r="9971">
      <c r="A9971" t="s">
        <v>12321</v>
      </c>
      <c r="B9971" t="s">
        <v>19478</v>
      </c>
      <c r="C9971" t="s">
        <v>19492</v>
      </c>
      <c r="D9971" t="s">
        <v>19630</v>
      </c>
      <c r="E9971" s="89">
        <v>0</v>
      </c>
      <c r="F9971" s="89">
        <v>704966</v>
      </c>
      <c r="G9971" s="89">
        <v>4</v>
      </c>
      <c r="H9971" t="s">
        <v>19630</v>
      </c>
      <c r="I9971" s="89"/>
    </row>
    <row r="9972">
      <c r="A9972" t="s">
        <v>12322</v>
      </c>
      <c r="B9972" t="s">
        <v>19479</v>
      </c>
      <c r="C9972" t="s">
        <v>19492</v>
      </c>
      <c r="D9972" t="s">
        <v>19630</v>
      </c>
      <c r="E9972" s="89">
        <v>0</v>
      </c>
      <c r="F9972" s="89">
        <v>704966</v>
      </c>
      <c r="G9972" s="89">
        <v>4</v>
      </c>
      <c r="H9972" t="s">
        <v>19630</v>
      </c>
      <c r="I9972" s="89"/>
    </row>
    <row r="9973">
      <c r="A9973" t="s">
        <v>21458</v>
      </c>
      <c r="B9973" t="s">
        <v>19476</v>
      </c>
      <c r="C9973" t="s">
        <v>3805</v>
      </c>
      <c r="D9973" t="s">
        <v>19630</v>
      </c>
      <c r="E9973" s="89">
        <v>0</v>
      </c>
      <c r="F9973" s="89">
        <v>704966</v>
      </c>
      <c r="G9973" s="89">
        <v>4</v>
      </c>
      <c r="H9973" t="s">
        <v>19630</v>
      </c>
      <c r="I9973" s="89"/>
    </row>
    <row r="9974">
      <c r="A9974" t="s">
        <v>21459</v>
      </c>
      <c r="B9974" t="s">
        <v>19477</v>
      </c>
      <c r="C9974" t="s">
        <v>3805</v>
      </c>
      <c r="D9974" t="s">
        <v>19630</v>
      </c>
      <c r="E9974" s="89">
        <v>0</v>
      </c>
      <c r="F9974" s="89">
        <v>704966</v>
      </c>
      <c r="G9974" s="89">
        <v>4</v>
      </c>
      <c r="H9974" t="s">
        <v>19630</v>
      </c>
      <c r="I9974" s="89"/>
    </row>
    <row r="9975">
      <c r="A9975" t="s">
        <v>21460</v>
      </c>
      <c r="B9975" t="s">
        <v>19478</v>
      </c>
      <c r="C9975" t="s">
        <v>3805</v>
      </c>
      <c r="D9975" t="s">
        <v>19630</v>
      </c>
      <c r="E9975" s="89">
        <v>0</v>
      </c>
      <c r="F9975" s="89">
        <v>704966</v>
      </c>
      <c r="G9975" s="89">
        <v>4</v>
      </c>
      <c r="H9975" t="s">
        <v>19630</v>
      </c>
      <c r="I9975" s="89"/>
    </row>
    <row r="9976">
      <c r="A9976" t="s">
        <v>21461</v>
      </c>
      <c r="B9976" t="s">
        <v>19479</v>
      </c>
      <c r="C9976" t="s">
        <v>3805</v>
      </c>
      <c r="D9976" t="s">
        <v>19630</v>
      </c>
      <c r="E9976" s="89">
        <v>0</v>
      </c>
      <c r="F9976" s="89">
        <v>704966</v>
      </c>
      <c r="G9976" s="89">
        <v>4</v>
      </c>
      <c r="H9976" t="s">
        <v>19630</v>
      </c>
      <c r="I9976" s="89"/>
    </row>
    <row r="9977">
      <c r="A9977" t="s">
        <v>12323</v>
      </c>
      <c r="B9977" t="s">
        <v>19480</v>
      </c>
      <c r="C9977" t="s">
        <v>19565</v>
      </c>
      <c r="D9977" t="s">
        <v>19623</v>
      </c>
      <c r="E9977" s="89">
        <v>0.08440832607530009</v>
      </c>
      <c r="F9977" s="89">
        <v>704966</v>
      </c>
      <c r="G9977" s="89">
        <v>4</v>
      </c>
      <c r="H9977" t="s">
        <v>19630</v>
      </c>
      <c r="I9977" s="89"/>
    </row>
    <row r="9978">
      <c r="A9978" t="s">
        <v>12324</v>
      </c>
      <c r="B9978" t="s">
        <v>19481</v>
      </c>
      <c r="C9978" t="s">
        <v>19565</v>
      </c>
      <c r="D9978" t="s">
        <v>19623</v>
      </c>
      <c r="E9978" s="89">
        <v>0.001899203833352965</v>
      </c>
      <c r="F9978" s="89">
        <v>704966</v>
      </c>
      <c r="G9978" s="89">
        <v>4</v>
      </c>
      <c r="H9978" t="s">
        <v>19630</v>
      </c>
      <c r="I9978" s="89"/>
    </row>
    <row r="9979">
      <c r="A9979" t="s">
        <v>12325</v>
      </c>
      <c r="B9979" t="s">
        <v>19482</v>
      </c>
      <c r="C9979" t="s">
        <v>19565</v>
      </c>
      <c r="D9979" t="s">
        <v>19623</v>
      </c>
      <c r="E9979" s="89">
        <v>6.96195572048146e-05</v>
      </c>
      <c r="F9979" s="89">
        <v>704966</v>
      </c>
      <c r="G9979" s="89">
        <v>4</v>
      </c>
      <c r="H9979" t="s">
        <v>19630</v>
      </c>
      <c r="I9979" s="89"/>
    </row>
    <row r="9980">
      <c r="A9980" t="s">
        <v>12326</v>
      </c>
      <c r="B9980" t="s">
        <v>19480</v>
      </c>
      <c r="C9980" t="s">
        <v>19565</v>
      </c>
      <c r="D9980" t="s">
        <v>19624</v>
      </c>
      <c r="E9980" s="89">
        <v>0</v>
      </c>
      <c r="F9980" s="89">
        <v>704966</v>
      </c>
      <c r="G9980" s="89">
        <v>4</v>
      </c>
      <c r="H9980" t="s">
        <v>19630</v>
      </c>
      <c r="I9980" s="89"/>
    </row>
    <row r="9981">
      <c r="A9981" t="s">
        <v>12327</v>
      </c>
      <c r="B9981" t="s">
        <v>19481</v>
      </c>
      <c r="C9981" t="s">
        <v>19565</v>
      </c>
      <c r="D9981" t="s">
        <v>19624</v>
      </c>
      <c r="E9981" s="89">
        <v>0</v>
      </c>
      <c r="F9981" s="89">
        <v>704966</v>
      </c>
      <c r="G9981" s="89">
        <v>4</v>
      </c>
      <c r="H9981" t="s">
        <v>19630</v>
      </c>
      <c r="I9981" s="89"/>
    </row>
    <row r="9982">
      <c r="A9982" t="s">
        <v>12328</v>
      </c>
      <c r="B9982" t="s">
        <v>19482</v>
      </c>
      <c r="C9982" t="s">
        <v>19565</v>
      </c>
      <c r="D9982" t="s">
        <v>19624</v>
      </c>
      <c r="E9982" s="89">
        <v>0</v>
      </c>
      <c r="F9982" s="89">
        <v>704966</v>
      </c>
      <c r="G9982" s="89">
        <v>4</v>
      </c>
      <c r="H9982" t="s">
        <v>19630</v>
      </c>
      <c r="I9982" s="89"/>
    </row>
    <row r="9983">
      <c r="A9983" t="s">
        <v>12329</v>
      </c>
      <c r="B9983" t="s">
        <v>19480</v>
      </c>
      <c r="C9983" t="s">
        <v>19566</v>
      </c>
      <c r="D9983" t="s">
        <v>19623</v>
      </c>
      <c r="E9983" s="89">
        <v>0.08440832607530009</v>
      </c>
      <c r="F9983" s="89">
        <v>704966</v>
      </c>
      <c r="G9983" s="89">
        <v>4</v>
      </c>
      <c r="H9983" t="s">
        <v>19630</v>
      </c>
      <c r="I9983" s="89"/>
    </row>
    <row r="9984">
      <c r="A9984" t="s">
        <v>12330</v>
      </c>
      <c r="B9984" t="s">
        <v>19481</v>
      </c>
      <c r="C9984" t="s">
        <v>19566</v>
      </c>
      <c r="D9984" t="s">
        <v>19623</v>
      </c>
      <c r="E9984" s="89">
        <v>0.001899203833352965</v>
      </c>
      <c r="F9984" s="89">
        <v>704966</v>
      </c>
      <c r="G9984" s="89">
        <v>4</v>
      </c>
      <c r="H9984" t="s">
        <v>19630</v>
      </c>
      <c r="I9984" s="89"/>
    </row>
    <row r="9985">
      <c r="A9985" t="s">
        <v>12331</v>
      </c>
      <c r="B9985" t="s">
        <v>19482</v>
      </c>
      <c r="C9985" t="s">
        <v>19566</v>
      </c>
      <c r="D9985" t="s">
        <v>19623</v>
      </c>
      <c r="E9985" s="89">
        <v>6.96195572048146e-05</v>
      </c>
      <c r="F9985" s="89">
        <v>704966</v>
      </c>
      <c r="G9985" s="89">
        <v>4</v>
      </c>
      <c r="H9985" t="s">
        <v>19630</v>
      </c>
      <c r="I9985" s="89"/>
    </row>
    <row r="9986">
      <c r="A9986" t="s">
        <v>12332</v>
      </c>
      <c r="B9986" t="s">
        <v>19480</v>
      </c>
      <c r="C9986" t="s">
        <v>19566</v>
      </c>
      <c r="D9986" t="s">
        <v>19624</v>
      </c>
      <c r="E9986" s="89">
        <v>0</v>
      </c>
      <c r="F9986" s="89">
        <v>704966</v>
      </c>
      <c r="G9986" s="89">
        <v>4</v>
      </c>
      <c r="H9986" t="s">
        <v>19630</v>
      </c>
      <c r="I9986" s="89"/>
    </row>
    <row r="9987">
      <c r="A9987" t="s">
        <v>12333</v>
      </c>
      <c r="B9987" t="s">
        <v>19481</v>
      </c>
      <c r="C9987" t="s">
        <v>19566</v>
      </c>
      <c r="D9987" t="s">
        <v>19624</v>
      </c>
      <c r="E9987" s="89">
        <v>0</v>
      </c>
      <c r="F9987" s="89">
        <v>704966</v>
      </c>
      <c r="G9987" s="89">
        <v>4</v>
      </c>
      <c r="H9987" t="s">
        <v>19630</v>
      </c>
      <c r="I9987" s="89"/>
    </row>
    <row r="9988">
      <c r="A9988" t="s">
        <v>12334</v>
      </c>
      <c r="B9988" t="s">
        <v>19482</v>
      </c>
      <c r="C9988" t="s">
        <v>19566</v>
      </c>
      <c r="D9988" t="s">
        <v>19624</v>
      </c>
      <c r="E9988" s="89">
        <v>0</v>
      </c>
      <c r="F9988" s="89">
        <v>704966</v>
      </c>
      <c r="G9988" s="89">
        <v>4</v>
      </c>
      <c r="H9988" t="s">
        <v>19630</v>
      </c>
      <c r="I9988" s="89"/>
    </row>
    <row r="9989">
      <c r="A9989" t="s">
        <v>12335</v>
      </c>
      <c r="B9989" t="s">
        <v>19480</v>
      </c>
      <c r="C9989" t="s">
        <v>19567</v>
      </c>
      <c r="D9989" t="s">
        <v>19623</v>
      </c>
      <c r="E9989" s="89">
        <v>0.07606040575006454</v>
      </c>
      <c r="F9989" s="89">
        <v>704966</v>
      </c>
      <c r="G9989" s="89">
        <v>4</v>
      </c>
      <c r="H9989" t="s">
        <v>19630</v>
      </c>
      <c r="I9989" s="89"/>
    </row>
    <row r="9990">
      <c r="A9990" t="s">
        <v>12336</v>
      </c>
      <c r="B9990" t="s">
        <v>19481</v>
      </c>
      <c r="C9990" t="s">
        <v>19567</v>
      </c>
      <c r="D9990" t="s">
        <v>19623</v>
      </c>
      <c r="E9990" s="89">
        <v>0.001268896509813324</v>
      </c>
      <c r="F9990" s="89">
        <v>704966</v>
      </c>
      <c r="G9990" s="89">
        <v>4</v>
      </c>
      <c r="H9990" t="s">
        <v>19630</v>
      </c>
      <c r="I9990" s="89"/>
    </row>
    <row r="9991">
      <c r="A9991" t="s">
        <v>12337</v>
      </c>
      <c r="B9991" t="s">
        <v>19482</v>
      </c>
      <c r="C9991" t="s">
        <v>19567</v>
      </c>
      <c r="D9991" t="s">
        <v>19623</v>
      </c>
      <c r="E9991" s="89">
        <v>3.986418369769218e-05</v>
      </c>
      <c r="F9991" s="89">
        <v>704966</v>
      </c>
      <c r="G9991" s="89">
        <v>4</v>
      </c>
      <c r="H9991" t="s">
        <v>19630</v>
      </c>
      <c r="I9991" s="89"/>
    </row>
    <row r="9992">
      <c r="A9992" t="s">
        <v>12338</v>
      </c>
      <c r="B9992" t="s">
        <v>19480</v>
      </c>
      <c r="C9992" t="s">
        <v>19567</v>
      </c>
      <c r="D9992" t="s">
        <v>19624</v>
      </c>
      <c r="E9992" s="89">
        <v>0</v>
      </c>
      <c r="F9992" s="89">
        <v>704966</v>
      </c>
      <c r="G9992" s="89">
        <v>4</v>
      </c>
      <c r="H9992" t="s">
        <v>19630</v>
      </c>
      <c r="I9992" s="89"/>
    </row>
    <row r="9993">
      <c r="A9993" t="s">
        <v>12339</v>
      </c>
      <c r="B9993" t="s">
        <v>19481</v>
      </c>
      <c r="C9993" t="s">
        <v>19567</v>
      </c>
      <c r="D9993" t="s">
        <v>19624</v>
      </c>
      <c r="E9993" s="89">
        <v>0</v>
      </c>
      <c r="F9993" s="89">
        <v>704966</v>
      </c>
      <c r="G9993" s="89">
        <v>4</v>
      </c>
      <c r="H9993" t="s">
        <v>19630</v>
      </c>
      <c r="I9993" s="89"/>
    </row>
    <row r="9994">
      <c r="A9994" t="s">
        <v>12340</v>
      </c>
      <c r="B9994" t="s">
        <v>19482</v>
      </c>
      <c r="C9994" t="s">
        <v>19567</v>
      </c>
      <c r="D9994" t="s">
        <v>19624</v>
      </c>
      <c r="E9994" s="89">
        <v>0</v>
      </c>
      <c r="F9994" s="89">
        <v>704966</v>
      </c>
      <c r="G9994" s="89">
        <v>4</v>
      </c>
      <c r="H9994" t="s">
        <v>19630</v>
      </c>
      <c r="I9994" s="89"/>
    </row>
    <row r="9995">
      <c r="A9995" t="s">
        <v>12341</v>
      </c>
      <c r="B9995" t="s">
        <v>19480</v>
      </c>
      <c r="C9995" t="s">
        <v>19568</v>
      </c>
      <c r="D9995" t="s">
        <v>19623</v>
      </c>
      <c r="E9995" s="89">
        <v>0.07369717121109387</v>
      </c>
      <c r="F9995" s="89">
        <v>704966</v>
      </c>
      <c r="G9995" s="89">
        <v>4</v>
      </c>
      <c r="H9995" t="s">
        <v>19630</v>
      </c>
      <c r="I9995" s="89"/>
    </row>
    <row r="9996">
      <c r="A9996" t="s">
        <v>12342</v>
      </c>
      <c r="B9996" t="s">
        <v>19481</v>
      </c>
      <c r="C9996" t="s">
        <v>19568</v>
      </c>
      <c r="D9996" t="s">
        <v>19623</v>
      </c>
      <c r="E9996" s="89">
        <v>0.001790694410592556</v>
      </c>
      <c r="F9996" s="89">
        <v>704966</v>
      </c>
      <c r="G9996" s="89">
        <v>4</v>
      </c>
      <c r="H9996" t="s">
        <v>19630</v>
      </c>
      <c r="I9996" s="89"/>
    </row>
    <row r="9997">
      <c r="A9997" t="s">
        <v>12343</v>
      </c>
      <c r="B9997" t="s">
        <v>19482</v>
      </c>
      <c r="C9997" t="s">
        <v>19568</v>
      </c>
      <c r="D9997" t="s">
        <v>19623</v>
      </c>
      <c r="E9997" s="89">
        <v>6.287943435433239e-05</v>
      </c>
      <c r="F9997" s="89">
        <v>704966</v>
      </c>
      <c r="G9997" s="89">
        <v>4</v>
      </c>
      <c r="H9997" t="s">
        <v>19630</v>
      </c>
      <c r="I9997" s="89"/>
    </row>
    <row r="9998">
      <c r="A9998" t="s">
        <v>12344</v>
      </c>
      <c r="B9998" t="s">
        <v>19480</v>
      </c>
      <c r="C9998" t="s">
        <v>19568</v>
      </c>
      <c r="D9998" t="s">
        <v>19624</v>
      </c>
      <c r="E9998" s="89">
        <v>0</v>
      </c>
      <c r="F9998" s="89">
        <v>704966</v>
      </c>
      <c r="G9998" s="89">
        <v>4</v>
      </c>
      <c r="H9998" t="s">
        <v>19630</v>
      </c>
      <c r="I9998" s="89"/>
    </row>
    <row r="9999">
      <c r="A9999" t="s">
        <v>12345</v>
      </c>
      <c r="B9999" t="s">
        <v>19481</v>
      </c>
      <c r="C9999" t="s">
        <v>19568</v>
      </c>
      <c r="D9999" t="s">
        <v>19624</v>
      </c>
      <c r="E9999" s="89">
        <v>0</v>
      </c>
      <c r="F9999" s="89">
        <v>704966</v>
      </c>
      <c r="G9999" s="89">
        <v>4</v>
      </c>
      <c r="H9999" t="s">
        <v>19630</v>
      </c>
      <c r="I9999" s="89"/>
    </row>
    <row r="10000">
      <c r="A10000" t="s">
        <v>12346</v>
      </c>
      <c r="B10000" t="s">
        <v>19482</v>
      </c>
      <c r="C10000" t="s">
        <v>19568</v>
      </c>
      <c r="D10000" t="s">
        <v>19624</v>
      </c>
      <c r="E10000" s="89">
        <v>0</v>
      </c>
      <c r="F10000" s="89">
        <v>704966</v>
      </c>
      <c r="G10000" s="89">
        <v>4</v>
      </c>
      <c r="H10000" t="s">
        <v>19630</v>
      </c>
      <c r="I10000" s="89"/>
    </row>
    <row r="10001">
      <c r="A10001" t="s">
        <v>12347</v>
      </c>
      <c r="B10001" t="s">
        <v>19480</v>
      </c>
      <c r="C10001" t="s">
        <v>19569</v>
      </c>
      <c r="D10001" t="s">
        <v>19623</v>
      </c>
      <c r="E10001" s="89">
        <v>0.08440832607530009</v>
      </c>
      <c r="F10001" s="89">
        <v>704966</v>
      </c>
      <c r="G10001" s="89">
        <v>4</v>
      </c>
      <c r="H10001" t="s">
        <v>19630</v>
      </c>
      <c r="I10001" s="89"/>
    </row>
    <row r="10002">
      <c r="A10002" t="s">
        <v>12348</v>
      </c>
      <c r="B10002" t="s">
        <v>19481</v>
      </c>
      <c r="C10002" t="s">
        <v>19569</v>
      </c>
      <c r="D10002" t="s">
        <v>19623</v>
      </c>
      <c r="E10002" s="89">
        <v>0.001899203833352965</v>
      </c>
      <c r="F10002" s="89">
        <v>704966</v>
      </c>
      <c r="G10002" s="89">
        <v>4</v>
      </c>
      <c r="H10002" t="s">
        <v>19630</v>
      </c>
      <c r="I10002" s="89"/>
    </row>
    <row r="10003">
      <c r="A10003" t="s">
        <v>12349</v>
      </c>
      <c r="B10003" t="s">
        <v>19482</v>
      </c>
      <c r="C10003" t="s">
        <v>19569</v>
      </c>
      <c r="D10003" t="s">
        <v>19623</v>
      </c>
      <c r="E10003" s="89">
        <v>6.96195572048146e-05</v>
      </c>
      <c r="F10003" s="89">
        <v>704966</v>
      </c>
      <c r="G10003" s="89">
        <v>4</v>
      </c>
      <c r="H10003" t="s">
        <v>19630</v>
      </c>
      <c r="I10003" s="89"/>
    </row>
    <row r="10004">
      <c r="A10004" t="s">
        <v>12350</v>
      </c>
      <c r="B10004" t="s">
        <v>19480</v>
      </c>
      <c r="C10004" t="s">
        <v>19569</v>
      </c>
      <c r="D10004" t="s">
        <v>19624</v>
      </c>
      <c r="E10004" s="89">
        <v>0</v>
      </c>
      <c r="F10004" s="89">
        <v>704966</v>
      </c>
      <c r="G10004" s="89">
        <v>4</v>
      </c>
      <c r="H10004" t="s">
        <v>19630</v>
      </c>
      <c r="I10004" s="89"/>
    </row>
    <row r="10005">
      <c r="A10005" t="s">
        <v>12351</v>
      </c>
      <c r="B10005" t="s">
        <v>19481</v>
      </c>
      <c r="C10005" t="s">
        <v>19569</v>
      </c>
      <c r="D10005" t="s">
        <v>19624</v>
      </c>
      <c r="E10005" s="89">
        <v>0</v>
      </c>
      <c r="F10005" s="89">
        <v>704966</v>
      </c>
      <c r="G10005" s="89">
        <v>4</v>
      </c>
      <c r="H10005" t="s">
        <v>19630</v>
      </c>
      <c r="I10005" s="89"/>
    </row>
    <row r="10006">
      <c r="A10006" t="s">
        <v>12352</v>
      </c>
      <c r="B10006" t="s">
        <v>19482</v>
      </c>
      <c r="C10006" t="s">
        <v>19569</v>
      </c>
      <c r="D10006" t="s">
        <v>19624</v>
      </c>
      <c r="E10006" s="89">
        <v>0</v>
      </c>
      <c r="F10006" s="89">
        <v>704966</v>
      </c>
      <c r="G10006" s="89">
        <v>4</v>
      </c>
      <c r="H10006" t="s">
        <v>19630</v>
      </c>
      <c r="I10006" s="89"/>
    </row>
    <row r="10007">
      <c r="A10007" t="s">
        <v>12353</v>
      </c>
      <c r="B10007" t="s">
        <v>19480</v>
      </c>
      <c r="C10007" t="s">
        <v>19570</v>
      </c>
      <c r="D10007" t="s">
        <v>19623</v>
      </c>
      <c r="E10007" s="89">
        <v>0.08440832607530009</v>
      </c>
      <c r="F10007" s="89">
        <v>704966</v>
      </c>
      <c r="G10007" s="89">
        <v>4</v>
      </c>
      <c r="H10007" t="s">
        <v>19630</v>
      </c>
      <c r="I10007" s="89"/>
    </row>
    <row r="10008">
      <c r="A10008" t="s">
        <v>12354</v>
      </c>
      <c r="B10008" t="s">
        <v>19481</v>
      </c>
      <c r="C10008" t="s">
        <v>19570</v>
      </c>
      <c r="D10008" t="s">
        <v>19623</v>
      </c>
      <c r="E10008" s="89">
        <v>0.001899203833352965</v>
      </c>
      <c r="F10008" s="89">
        <v>704966</v>
      </c>
      <c r="G10008" s="89">
        <v>4</v>
      </c>
      <c r="H10008" t="s">
        <v>19630</v>
      </c>
      <c r="I10008" s="89"/>
    </row>
    <row r="10009">
      <c r="A10009" t="s">
        <v>12355</v>
      </c>
      <c r="B10009" t="s">
        <v>19482</v>
      </c>
      <c r="C10009" t="s">
        <v>19570</v>
      </c>
      <c r="D10009" t="s">
        <v>19623</v>
      </c>
      <c r="E10009" s="89">
        <v>6.96195572048146e-05</v>
      </c>
      <c r="F10009" s="89">
        <v>704966</v>
      </c>
      <c r="G10009" s="89">
        <v>4</v>
      </c>
      <c r="H10009" t="s">
        <v>19630</v>
      </c>
      <c r="I10009" s="89"/>
    </row>
    <row r="10010">
      <c r="A10010" t="s">
        <v>12356</v>
      </c>
      <c r="B10010" t="s">
        <v>19480</v>
      </c>
      <c r="C10010" t="s">
        <v>19570</v>
      </c>
      <c r="D10010" t="s">
        <v>19624</v>
      </c>
      <c r="E10010" s="89">
        <v>0</v>
      </c>
      <c r="F10010" s="89">
        <v>704966</v>
      </c>
      <c r="G10010" s="89">
        <v>4</v>
      </c>
      <c r="H10010" t="s">
        <v>19630</v>
      </c>
      <c r="I10010" s="89"/>
    </row>
    <row r="10011">
      <c r="A10011" t="s">
        <v>12357</v>
      </c>
      <c r="B10011" t="s">
        <v>19481</v>
      </c>
      <c r="C10011" t="s">
        <v>19570</v>
      </c>
      <c r="D10011" t="s">
        <v>19624</v>
      </c>
      <c r="E10011" s="89">
        <v>0</v>
      </c>
      <c r="F10011" s="89">
        <v>704966</v>
      </c>
      <c r="G10011" s="89">
        <v>4</v>
      </c>
      <c r="H10011" t="s">
        <v>19630</v>
      </c>
      <c r="I10011" s="89"/>
    </row>
    <row r="10012">
      <c r="A10012" t="s">
        <v>12358</v>
      </c>
      <c r="B10012" t="s">
        <v>19482</v>
      </c>
      <c r="C10012" t="s">
        <v>19570</v>
      </c>
      <c r="D10012" t="s">
        <v>19624</v>
      </c>
      <c r="E10012" s="89">
        <v>0</v>
      </c>
      <c r="F10012" s="89">
        <v>704966</v>
      </c>
      <c r="G10012" s="89">
        <v>4</v>
      </c>
      <c r="H10012" t="s">
        <v>19630</v>
      </c>
      <c r="I10012" s="89"/>
    </row>
    <row r="10013">
      <c r="A10013" t="s">
        <v>12359</v>
      </c>
      <c r="B10013" t="s">
        <v>19480</v>
      </c>
      <c r="C10013" t="s">
        <v>19571</v>
      </c>
      <c r="D10013" t="s">
        <v>19623</v>
      </c>
      <c r="E10013" s="89">
        <v>0.08440832607530009</v>
      </c>
      <c r="F10013" s="89">
        <v>704966</v>
      </c>
      <c r="G10013" s="89">
        <v>4</v>
      </c>
      <c r="H10013" t="s">
        <v>19630</v>
      </c>
      <c r="I10013" s="89"/>
    </row>
    <row r="10014">
      <c r="A10014" t="s">
        <v>12360</v>
      </c>
      <c r="B10014" t="s">
        <v>19481</v>
      </c>
      <c r="C10014" t="s">
        <v>19571</v>
      </c>
      <c r="D10014" t="s">
        <v>19623</v>
      </c>
      <c r="E10014" s="89">
        <v>0.001899203833352965</v>
      </c>
      <c r="F10014" s="89">
        <v>704966</v>
      </c>
      <c r="G10014" s="89">
        <v>4</v>
      </c>
      <c r="H10014" t="s">
        <v>19630</v>
      </c>
      <c r="I10014" s="89"/>
    </row>
    <row r="10015">
      <c r="A10015" t="s">
        <v>12361</v>
      </c>
      <c r="B10015" t="s">
        <v>19482</v>
      </c>
      <c r="C10015" t="s">
        <v>19571</v>
      </c>
      <c r="D10015" t="s">
        <v>19623</v>
      </c>
      <c r="E10015" s="89">
        <v>6.96195572048146e-05</v>
      </c>
      <c r="F10015" s="89">
        <v>704966</v>
      </c>
      <c r="G10015" s="89">
        <v>4</v>
      </c>
      <c r="H10015" t="s">
        <v>19630</v>
      </c>
      <c r="I10015" s="89"/>
    </row>
    <row r="10016">
      <c r="A10016" t="s">
        <v>12362</v>
      </c>
      <c r="B10016" t="s">
        <v>19480</v>
      </c>
      <c r="C10016" t="s">
        <v>19571</v>
      </c>
      <c r="D10016" t="s">
        <v>19624</v>
      </c>
      <c r="E10016" s="89">
        <v>0</v>
      </c>
      <c r="F10016" s="89">
        <v>704966</v>
      </c>
      <c r="G10016" s="89">
        <v>4</v>
      </c>
      <c r="H10016" t="s">
        <v>19630</v>
      </c>
      <c r="I10016" s="89"/>
    </row>
    <row r="10017">
      <c r="A10017" t="s">
        <v>12363</v>
      </c>
      <c r="B10017" t="s">
        <v>19481</v>
      </c>
      <c r="C10017" t="s">
        <v>19571</v>
      </c>
      <c r="D10017" t="s">
        <v>19624</v>
      </c>
      <c r="E10017" s="89">
        <v>0</v>
      </c>
      <c r="F10017" s="89">
        <v>704966</v>
      </c>
      <c r="G10017" s="89">
        <v>4</v>
      </c>
      <c r="H10017" t="s">
        <v>19630</v>
      </c>
      <c r="I10017" s="89"/>
    </row>
    <row r="10018">
      <c r="A10018" t="s">
        <v>12364</v>
      </c>
      <c r="B10018" t="s">
        <v>19482</v>
      </c>
      <c r="C10018" t="s">
        <v>19571</v>
      </c>
      <c r="D10018" t="s">
        <v>19624</v>
      </c>
      <c r="E10018" s="89">
        <v>0</v>
      </c>
      <c r="F10018" s="89">
        <v>704966</v>
      </c>
      <c r="G10018" s="89">
        <v>4</v>
      </c>
      <c r="H10018" t="s">
        <v>19630</v>
      </c>
      <c r="I10018" s="89"/>
    </row>
    <row r="10019">
      <c r="A10019" t="s">
        <v>12365</v>
      </c>
      <c r="B10019" t="s">
        <v>19480</v>
      </c>
      <c r="C10019" t="s">
        <v>19572</v>
      </c>
      <c r="D10019" t="s">
        <v>19623</v>
      </c>
      <c r="E10019" s="89">
        <v>0.01651001608588215</v>
      </c>
      <c r="F10019" s="89">
        <v>704966</v>
      </c>
      <c r="G10019" s="89">
        <v>4</v>
      </c>
      <c r="H10019" t="s">
        <v>19630</v>
      </c>
      <c r="I10019" s="89"/>
    </row>
    <row r="10020">
      <c r="A10020" t="s">
        <v>12366</v>
      </c>
      <c r="B10020" t="s">
        <v>19481</v>
      </c>
      <c r="C10020" t="s">
        <v>19572</v>
      </c>
      <c r="D10020" t="s">
        <v>19623</v>
      </c>
      <c r="E10020" s="89">
        <v>0.0002221615639729169</v>
      </c>
      <c r="F10020" s="89">
        <v>704966</v>
      </c>
      <c r="G10020" s="89">
        <v>4</v>
      </c>
      <c r="H10020" t="s">
        <v>19630</v>
      </c>
      <c r="I10020" s="89"/>
    </row>
    <row r="10021">
      <c r="A10021" t="s">
        <v>12367</v>
      </c>
      <c r="B10021" t="s">
        <v>19482</v>
      </c>
      <c r="C10021" t="s">
        <v>19572</v>
      </c>
      <c r="D10021" t="s">
        <v>19623</v>
      </c>
      <c r="E10021" s="89">
        <v>6.420995613917435e-06</v>
      </c>
      <c r="F10021" s="89">
        <v>704966</v>
      </c>
      <c r="G10021" s="89">
        <v>4</v>
      </c>
      <c r="H10021" t="s">
        <v>19630</v>
      </c>
      <c r="I10021" s="89"/>
    </row>
    <row r="10022">
      <c r="A10022" t="s">
        <v>12368</v>
      </c>
      <c r="B10022" t="s">
        <v>19480</v>
      </c>
      <c r="C10022" t="s">
        <v>19572</v>
      </c>
      <c r="D10022" t="s">
        <v>19624</v>
      </c>
      <c r="E10022" s="89">
        <v>0</v>
      </c>
      <c r="F10022" s="89">
        <v>704966</v>
      </c>
      <c r="G10022" s="89">
        <v>4</v>
      </c>
      <c r="H10022" t="s">
        <v>19630</v>
      </c>
      <c r="I10022" s="89"/>
    </row>
    <row r="10023">
      <c r="A10023" t="s">
        <v>12369</v>
      </c>
      <c r="B10023" t="s">
        <v>19481</v>
      </c>
      <c r="C10023" t="s">
        <v>19572</v>
      </c>
      <c r="D10023" t="s">
        <v>19624</v>
      </c>
      <c r="E10023" s="89">
        <v>0</v>
      </c>
      <c r="F10023" s="89">
        <v>704966</v>
      </c>
      <c r="G10023" s="89">
        <v>4</v>
      </c>
      <c r="H10023" t="s">
        <v>19630</v>
      </c>
      <c r="I10023" s="89"/>
    </row>
    <row r="10024">
      <c r="A10024" t="s">
        <v>12370</v>
      </c>
      <c r="B10024" t="s">
        <v>19482</v>
      </c>
      <c r="C10024" t="s">
        <v>19572</v>
      </c>
      <c r="D10024" t="s">
        <v>19624</v>
      </c>
      <c r="E10024" s="89">
        <v>0</v>
      </c>
      <c r="F10024" s="89">
        <v>704966</v>
      </c>
      <c r="G10024" s="89">
        <v>4</v>
      </c>
      <c r="H10024" t="s">
        <v>19630</v>
      </c>
      <c r="I10024" s="89"/>
    </row>
    <row r="10025">
      <c r="A10025" t="s">
        <v>12371</v>
      </c>
      <c r="B10025" t="s">
        <v>19480</v>
      </c>
      <c r="C10025" t="s">
        <v>19573</v>
      </c>
      <c r="D10025" t="s">
        <v>19623</v>
      </c>
      <c r="E10025" s="89">
        <v>0.06097173480706871</v>
      </c>
      <c r="F10025" s="89">
        <v>704966</v>
      </c>
      <c r="G10025" s="89">
        <v>4</v>
      </c>
      <c r="H10025" t="s">
        <v>19630</v>
      </c>
      <c r="I10025" s="89"/>
    </row>
    <row r="10026">
      <c r="A10026" t="s">
        <v>12372</v>
      </c>
      <c r="B10026" t="s">
        <v>19481</v>
      </c>
      <c r="C10026" t="s">
        <v>19573</v>
      </c>
      <c r="D10026" t="s">
        <v>19623</v>
      </c>
      <c r="E10026" s="89">
        <v>0.001280592000505899</v>
      </c>
      <c r="F10026" s="89">
        <v>704966</v>
      </c>
      <c r="G10026" s="89">
        <v>4</v>
      </c>
      <c r="H10026" t="s">
        <v>19630</v>
      </c>
      <c r="I10026" s="89"/>
    </row>
    <row r="10027">
      <c r="A10027" t="s">
        <v>12373</v>
      </c>
      <c r="B10027" t="s">
        <v>19482</v>
      </c>
      <c r="C10027" t="s">
        <v>19573</v>
      </c>
      <c r="D10027" t="s">
        <v>19623</v>
      </c>
      <c r="E10027" s="89">
        <v>4.50383551033973e-05</v>
      </c>
      <c r="F10027" s="89">
        <v>704966</v>
      </c>
      <c r="G10027" s="89">
        <v>4</v>
      </c>
      <c r="H10027" t="s">
        <v>19630</v>
      </c>
      <c r="I10027" s="89"/>
    </row>
    <row r="10028">
      <c r="A10028" t="s">
        <v>12374</v>
      </c>
      <c r="B10028" t="s">
        <v>19480</v>
      </c>
      <c r="C10028" t="s">
        <v>19573</v>
      </c>
      <c r="D10028" t="s">
        <v>19624</v>
      </c>
      <c r="E10028" s="89">
        <v>0</v>
      </c>
      <c r="F10028" s="89">
        <v>704966</v>
      </c>
      <c r="G10028" s="89">
        <v>4</v>
      </c>
      <c r="H10028" t="s">
        <v>19630</v>
      </c>
      <c r="I10028" s="89"/>
    </row>
    <row r="10029">
      <c r="A10029" t="s">
        <v>12375</v>
      </c>
      <c r="B10029" t="s">
        <v>19481</v>
      </c>
      <c r="C10029" t="s">
        <v>19573</v>
      </c>
      <c r="D10029" t="s">
        <v>19624</v>
      </c>
      <c r="E10029" s="89">
        <v>0</v>
      </c>
      <c r="F10029" s="89">
        <v>704966</v>
      </c>
      <c r="G10029" s="89">
        <v>4</v>
      </c>
      <c r="H10029" t="s">
        <v>19630</v>
      </c>
      <c r="I10029" s="89"/>
    </row>
    <row r="10030">
      <c r="A10030" t="s">
        <v>12376</v>
      </c>
      <c r="B10030" t="s">
        <v>19482</v>
      </c>
      <c r="C10030" t="s">
        <v>19573</v>
      </c>
      <c r="D10030" t="s">
        <v>19624</v>
      </c>
      <c r="E10030" s="89">
        <v>0</v>
      </c>
      <c r="F10030" s="89">
        <v>704966</v>
      </c>
      <c r="G10030" s="89">
        <v>4</v>
      </c>
      <c r="H10030" t="s">
        <v>19630</v>
      </c>
      <c r="I10030" s="89"/>
    </row>
    <row r="10031">
      <c r="A10031" t="s">
        <v>21462</v>
      </c>
      <c r="B10031" t="s">
        <v>19476</v>
      </c>
      <c r="C10031" t="s">
        <v>3806</v>
      </c>
      <c r="D10031" t="s">
        <v>19630</v>
      </c>
      <c r="E10031" s="89">
        <v>0</v>
      </c>
      <c r="F10031" s="89">
        <v>704966</v>
      </c>
      <c r="G10031" s="89">
        <v>4</v>
      </c>
      <c r="H10031" t="s">
        <v>19630</v>
      </c>
      <c r="I10031" s="89"/>
    </row>
    <row r="10032">
      <c r="A10032" t="s">
        <v>21463</v>
      </c>
      <c r="B10032" t="s">
        <v>19477</v>
      </c>
      <c r="C10032" t="s">
        <v>3806</v>
      </c>
      <c r="D10032" t="s">
        <v>19630</v>
      </c>
      <c r="E10032" s="89">
        <v>0</v>
      </c>
      <c r="F10032" s="89">
        <v>704966</v>
      </c>
      <c r="G10032" s="89">
        <v>4</v>
      </c>
      <c r="H10032" t="s">
        <v>19630</v>
      </c>
      <c r="I10032" s="89"/>
    </row>
    <row r="10033">
      <c r="A10033" t="s">
        <v>21464</v>
      </c>
      <c r="B10033" t="s">
        <v>19478</v>
      </c>
      <c r="C10033" t="s">
        <v>3806</v>
      </c>
      <c r="D10033" t="s">
        <v>19630</v>
      </c>
      <c r="E10033" s="89">
        <v>0</v>
      </c>
      <c r="F10033" s="89">
        <v>704966</v>
      </c>
      <c r="G10033" s="89">
        <v>4</v>
      </c>
      <c r="H10033" t="s">
        <v>19630</v>
      </c>
      <c r="I10033" s="89"/>
    </row>
    <row r="10034">
      <c r="A10034" t="s">
        <v>21465</v>
      </c>
      <c r="B10034" t="s">
        <v>19479</v>
      </c>
      <c r="C10034" t="s">
        <v>3806</v>
      </c>
      <c r="D10034" t="s">
        <v>19630</v>
      </c>
      <c r="E10034" s="89">
        <v>0</v>
      </c>
      <c r="F10034" s="89">
        <v>704966</v>
      </c>
      <c r="G10034" s="89">
        <v>4</v>
      </c>
      <c r="H10034" t="s">
        <v>19630</v>
      </c>
      <c r="I10034" s="89"/>
    </row>
    <row r="10035">
      <c r="A10035" t="s">
        <v>21466</v>
      </c>
      <c r="B10035" t="s">
        <v>19476</v>
      </c>
      <c r="C10035" t="s">
        <v>3678</v>
      </c>
      <c r="D10035" t="s">
        <v>19630</v>
      </c>
      <c r="E10035" s="89">
        <v>0</v>
      </c>
      <c r="F10035" s="89">
        <v>704966</v>
      </c>
      <c r="G10035" s="89">
        <v>4</v>
      </c>
      <c r="H10035" t="s">
        <v>19630</v>
      </c>
      <c r="I10035" s="89"/>
    </row>
    <row r="10036">
      <c r="A10036" t="s">
        <v>21467</v>
      </c>
      <c r="B10036" t="s">
        <v>19477</v>
      </c>
      <c r="C10036" t="s">
        <v>3678</v>
      </c>
      <c r="D10036" t="s">
        <v>19630</v>
      </c>
      <c r="E10036" s="89">
        <v>0</v>
      </c>
      <c r="F10036" s="89">
        <v>704966</v>
      </c>
      <c r="G10036" s="89">
        <v>4</v>
      </c>
      <c r="H10036" t="s">
        <v>19630</v>
      </c>
      <c r="I10036" s="89"/>
    </row>
    <row r="10037">
      <c r="A10037" t="s">
        <v>21468</v>
      </c>
      <c r="B10037" t="s">
        <v>19478</v>
      </c>
      <c r="C10037" t="s">
        <v>3678</v>
      </c>
      <c r="D10037" t="s">
        <v>19630</v>
      </c>
      <c r="E10037" s="89">
        <v>0</v>
      </c>
      <c r="F10037" s="89">
        <v>704966</v>
      </c>
      <c r="G10037" s="89">
        <v>4</v>
      </c>
      <c r="H10037" t="s">
        <v>19630</v>
      </c>
      <c r="I10037" s="89"/>
    </row>
    <row r="10038">
      <c r="A10038" t="s">
        <v>21469</v>
      </c>
      <c r="B10038" t="s">
        <v>19479</v>
      </c>
      <c r="C10038" t="s">
        <v>3678</v>
      </c>
      <c r="D10038" t="s">
        <v>19630</v>
      </c>
      <c r="E10038" s="89">
        <v>0</v>
      </c>
      <c r="F10038" s="89">
        <v>704966</v>
      </c>
      <c r="G10038" s="89">
        <v>4</v>
      </c>
      <c r="H10038" t="s">
        <v>19630</v>
      </c>
      <c r="I10038" s="89"/>
    </row>
    <row r="10039">
      <c r="A10039" t="s">
        <v>21470</v>
      </c>
      <c r="B10039" t="s">
        <v>19476</v>
      </c>
      <c r="C10039" t="s">
        <v>3679</v>
      </c>
      <c r="D10039" t="s">
        <v>19630</v>
      </c>
      <c r="E10039" s="89">
        <v>8798</v>
      </c>
      <c r="F10039" s="89">
        <v>704966</v>
      </c>
      <c r="G10039" s="89">
        <v>4</v>
      </c>
      <c r="H10039" t="s">
        <v>19630</v>
      </c>
      <c r="I10039" s="89"/>
    </row>
    <row r="10040">
      <c r="A10040" t="s">
        <v>21471</v>
      </c>
      <c r="B10040" t="s">
        <v>19477</v>
      </c>
      <c r="C10040" t="s">
        <v>3679</v>
      </c>
      <c r="D10040" t="s">
        <v>19630</v>
      </c>
      <c r="E10040" s="89">
        <v>45390979.98997016</v>
      </c>
      <c r="F10040" s="89">
        <v>704966</v>
      </c>
      <c r="G10040" s="89">
        <v>4</v>
      </c>
      <c r="H10040" t="s">
        <v>19630</v>
      </c>
      <c r="I10040" s="89"/>
    </row>
    <row r="10041">
      <c r="A10041" t="s">
        <v>21472</v>
      </c>
      <c r="B10041" t="s">
        <v>19478</v>
      </c>
      <c r="C10041" t="s">
        <v>3679</v>
      </c>
      <c r="D10041" t="s">
        <v>19630</v>
      </c>
      <c r="E10041" s="89">
        <v>0.01248003449811764</v>
      </c>
      <c r="F10041" s="89">
        <v>704966</v>
      </c>
      <c r="G10041" s="89">
        <v>4</v>
      </c>
      <c r="H10041" t="s">
        <v>19630</v>
      </c>
      <c r="I10041" s="89"/>
    </row>
    <row r="10042">
      <c r="A10042" t="s">
        <v>21473</v>
      </c>
      <c r="B10042" t="s">
        <v>19479</v>
      </c>
      <c r="C10042" t="s">
        <v>3679</v>
      </c>
      <c r="D10042" t="s">
        <v>19630</v>
      </c>
      <c r="E10042" s="89">
        <v>64.38747399161117</v>
      </c>
      <c r="F10042" s="89">
        <v>704966</v>
      </c>
      <c r="G10042" s="89">
        <v>4</v>
      </c>
      <c r="H10042" t="s">
        <v>19630</v>
      </c>
      <c r="I10042" s="89"/>
    </row>
    <row r="10043">
      <c r="A10043" t="s">
        <v>21474</v>
      </c>
      <c r="B10043" t="s">
        <v>19483</v>
      </c>
      <c r="C10043" t="s">
        <v>3679</v>
      </c>
      <c r="D10043" t="s">
        <v>19614</v>
      </c>
      <c r="E10043" s="89">
        <v>0.006745842748790925</v>
      </c>
      <c r="F10043" s="89">
        <v>704966</v>
      </c>
      <c r="G10043" s="89">
        <v>4</v>
      </c>
      <c r="H10043" t="s">
        <v>19629</v>
      </c>
      <c r="I10043" s="89"/>
    </row>
    <row r="10044">
      <c r="A10044" t="s">
        <v>21475</v>
      </c>
      <c r="B10044" t="s">
        <v>19483</v>
      </c>
      <c r="C10044" t="s">
        <v>3679</v>
      </c>
      <c r="D10044" t="s">
        <v>19615</v>
      </c>
      <c r="E10044" s="89">
        <v>0.00679312504734736</v>
      </c>
      <c r="F10044" s="89">
        <v>704966</v>
      </c>
      <c r="G10044" s="89">
        <v>4</v>
      </c>
      <c r="H10044" t="s">
        <v>19629</v>
      </c>
      <c r="I10044" s="89"/>
    </row>
    <row r="10045">
      <c r="A10045" t="s">
        <v>21476</v>
      </c>
      <c r="B10045" t="s">
        <v>19483</v>
      </c>
      <c r="C10045" t="s">
        <v>3679</v>
      </c>
      <c r="D10045" t="s">
        <v>19616</v>
      </c>
      <c r="E10045" s="89">
        <v>0.00679312504734736</v>
      </c>
      <c r="F10045" s="89">
        <v>704966</v>
      </c>
      <c r="G10045" s="89">
        <v>4</v>
      </c>
      <c r="H10045" t="s">
        <v>19629</v>
      </c>
      <c r="I10045" s="89"/>
    </row>
    <row r="10046">
      <c r="A10046" t="s">
        <v>21477</v>
      </c>
      <c r="B10046" t="s">
        <v>19483</v>
      </c>
      <c r="C10046" t="s">
        <v>3679</v>
      </c>
      <c r="D10046" t="s">
        <v>19617</v>
      </c>
      <c r="E10046" s="89">
        <v>0.00679312504734736</v>
      </c>
      <c r="F10046" s="89">
        <v>704966</v>
      </c>
      <c r="G10046" s="89">
        <v>4</v>
      </c>
      <c r="H10046" t="s">
        <v>19629</v>
      </c>
      <c r="I10046" s="89"/>
    </row>
    <row r="10047">
      <c r="A10047" t="s">
        <v>21478</v>
      </c>
      <c r="B10047" t="s">
        <v>19483</v>
      </c>
      <c r="C10047" t="s">
        <v>3679</v>
      </c>
      <c r="D10047" t="s">
        <v>19618</v>
      </c>
      <c r="E10047" s="89">
        <v>0.00666792156102856</v>
      </c>
      <c r="F10047" s="89">
        <v>704966</v>
      </c>
      <c r="G10047" s="89">
        <v>4</v>
      </c>
      <c r="H10047" t="s">
        <v>19629</v>
      </c>
      <c r="I10047" s="89"/>
    </row>
    <row r="10048">
      <c r="A10048" t="s">
        <v>21479</v>
      </c>
      <c r="B10048" t="s">
        <v>19483</v>
      </c>
      <c r="C10048" t="s">
        <v>3679</v>
      </c>
      <c r="D10048" t="s">
        <v>19619</v>
      </c>
      <c r="E10048" s="89">
        <v>0.006740472800969428</v>
      </c>
      <c r="F10048" s="89">
        <v>704966</v>
      </c>
      <c r="G10048" s="89">
        <v>4</v>
      </c>
      <c r="H10048" t="s">
        <v>19629</v>
      </c>
      <c r="I10048" s="89"/>
    </row>
    <row r="10049">
      <c r="A10049" t="s">
        <v>21480</v>
      </c>
      <c r="B10049" t="s">
        <v>19483</v>
      </c>
      <c r="C10049" t="s">
        <v>3679</v>
      </c>
      <c r="D10049" t="s">
        <v>19620</v>
      </c>
      <c r="E10049" s="89">
        <v>0.00643486888161604</v>
      </c>
      <c r="F10049" s="89">
        <v>704966</v>
      </c>
      <c r="G10049" s="89">
        <v>4</v>
      </c>
      <c r="H10049" t="s">
        <v>19629</v>
      </c>
      <c r="I10049" s="89"/>
    </row>
    <row r="10050">
      <c r="A10050" t="s">
        <v>21481</v>
      </c>
      <c r="B10050" t="s">
        <v>19483</v>
      </c>
      <c r="C10050" t="s">
        <v>3679</v>
      </c>
      <c r="D10050" t="s">
        <v>19621</v>
      </c>
      <c r="E10050" s="89">
        <v>0.003921255961706163</v>
      </c>
      <c r="F10050" s="89">
        <v>704966</v>
      </c>
      <c r="G10050" s="89">
        <v>4</v>
      </c>
      <c r="H10050" t="s">
        <v>19629</v>
      </c>
      <c r="I10050" s="89"/>
    </row>
    <row r="10051">
      <c r="A10051" t="s">
        <v>21482</v>
      </c>
      <c r="B10051" t="s">
        <v>19483</v>
      </c>
      <c r="C10051" t="s">
        <v>3679</v>
      </c>
      <c r="D10051" t="s">
        <v>19622</v>
      </c>
      <c r="E10051" s="89">
        <v>0.006550361964241384</v>
      </c>
      <c r="F10051" s="89">
        <v>704966</v>
      </c>
      <c r="G10051" s="89">
        <v>4</v>
      </c>
      <c r="H10051" t="s">
        <v>19629</v>
      </c>
      <c r="I10051" s="89"/>
    </row>
    <row r="10052">
      <c r="A10052" t="s">
        <v>21483</v>
      </c>
      <c r="B10052" t="s">
        <v>19483</v>
      </c>
      <c r="C10052" t="s">
        <v>3679</v>
      </c>
      <c r="D10052" t="s">
        <v>19623</v>
      </c>
      <c r="E10052" s="89">
        <v>0.00823434485735317</v>
      </c>
      <c r="F10052" s="89">
        <v>704966</v>
      </c>
      <c r="G10052" s="89">
        <v>4</v>
      </c>
      <c r="H10052" t="s">
        <v>19629</v>
      </c>
      <c r="I10052" s="89"/>
    </row>
    <row r="10053">
      <c r="A10053" t="s">
        <v>21484</v>
      </c>
      <c r="B10053" t="s">
        <v>19483</v>
      </c>
      <c r="C10053" t="s">
        <v>3679</v>
      </c>
      <c r="D10053" t="s">
        <v>19624</v>
      </c>
      <c r="E10053" s="89">
        <v>0.01986671808096143</v>
      </c>
      <c r="F10053" s="89">
        <v>704966</v>
      </c>
      <c r="G10053" s="89">
        <v>4</v>
      </c>
      <c r="H10053" t="s">
        <v>19629</v>
      </c>
      <c r="I10053" s="89"/>
    </row>
    <row r="10054">
      <c r="A10054" t="s">
        <v>12377</v>
      </c>
      <c r="B10054" t="s">
        <v>19476</v>
      </c>
      <c r="C10054" t="s">
        <v>19488</v>
      </c>
      <c r="D10054" t="s">
        <v>19630</v>
      </c>
      <c r="E10054" s="89">
        <v>8798</v>
      </c>
      <c r="F10054" s="89">
        <v>704966</v>
      </c>
      <c r="G10054" s="89">
        <v>4</v>
      </c>
      <c r="H10054" t="s">
        <v>19630</v>
      </c>
      <c r="I10054" s="89"/>
    </row>
    <row r="10055">
      <c r="A10055" t="s">
        <v>12378</v>
      </c>
      <c r="B10055" t="s">
        <v>19477</v>
      </c>
      <c r="C10055" t="s">
        <v>19488</v>
      </c>
      <c r="D10055" t="s">
        <v>19630</v>
      </c>
      <c r="E10055" s="89">
        <v>45390979.98997016</v>
      </c>
      <c r="F10055" s="89">
        <v>704966</v>
      </c>
      <c r="G10055" s="89">
        <v>4</v>
      </c>
      <c r="H10055" t="s">
        <v>19630</v>
      </c>
      <c r="I10055" s="89"/>
    </row>
    <row r="10056">
      <c r="A10056" t="s">
        <v>12379</v>
      </c>
      <c r="B10056" t="s">
        <v>19478</v>
      </c>
      <c r="C10056" t="s">
        <v>19488</v>
      </c>
      <c r="D10056" t="s">
        <v>19630</v>
      </c>
      <c r="E10056" s="89">
        <v>0.01248003449811764</v>
      </c>
      <c r="F10056" s="89">
        <v>704966</v>
      </c>
      <c r="G10056" s="89">
        <v>4</v>
      </c>
      <c r="H10056" t="s">
        <v>19630</v>
      </c>
      <c r="I10056" s="89"/>
    </row>
    <row r="10057">
      <c r="A10057" t="s">
        <v>12380</v>
      </c>
      <c r="B10057" t="s">
        <v>19479</v>
      </c>
      <c r="C10057" t="s">
        <v>19488</v>
      </c>
      <c r="D10057" t="s">
        <v>19630</v>
      </c>
      <c r="E10057" s="89">
        <v>64.38747399161117</v>
      </c>
      <c r="F10057" s="89">
        <v>704966</v>
      </c>
      <c r="G10057" s="89">
        <v>4</v>
      </c>
      <c r="H10057" t="s">
        <v>19630</v>
      </c>
      <c r="I10057" s="89"/>
    </row>
    <row r="10058">
      <c r="A10058" t="s">
        <v>21485</v>
      </c>
      <c r="B10058" t="s">
        <v>19483</v>
      </c>
      <c r="C10058" t="s">
        <v>19488</v>
      </c>
      <c r="D10058" t="s">
        <v>19614</v>
      </c>
      <c r="E10058" s="89">
        <v>0.006745842748790925</v>
      </c>
      <c r="F10058" s="89">
        <v>704966</v>
      </c>
      <c r="G10058" s="89">
        <v>4</v>
      </c>
      <c r="H10058" t="s">
        <v>19629</v>
      </c>
      <c r="I10058" s="89"/>
    </row>
    <row r="10059">
      <c r="A10059" t="s">
        <v>21486</v>
      </c>
      <c r="B10059" t="s">
        <v>19483</v>
      </c>
      <c r="C10059" t="s">
        <v>19488</v>
      </c>
      <c r="D10059" t="s">
        <v>19615</v>
      </c>
      <c r="E10059" s="89">
        <v>0.00679312504734736</v>
      </c>
      <c r="F10059" s="89">
        <v>704966</v>
      </c>
      <c r="G10059" s="89">
        <v>4</v>
      </c>
      <c r="H10059" t="s">
        <v>19629</v>
      </c>
      <c r="I10059" s="89"/>
    </row>
    <row r="10060">
      <c r="A10060" t="s">
        <v>21487</v>
      </c>
      <c r="B10060" t="s">
        <v>19483</v>
      </c>
      <c r="C10060" t="s">
        <v>19488</v>
      </c>
      <c r="D10060" t="s">
        <v>19616</v>
      </c>
      <c r="E10060" s="89">
        <v>0.00679312504734736</v>
      </c>
      <c r="F10060" s="89">
        <v>704966</v>
      </c>
      <c r="G10060" s="89">
        <v>4</v>
      </c>
      <c r="H10060" t="s">
        <v>19629</v>
      </c>
      <c r="I10060" s="89"/>
    </row>
    <row r="10061">
      <c r="A10061" t="s">
        <v>21488</v>
      </c>
      <c r="B10061" t="s">
        <v>19483</v>
      </c>
      <c r="C10061" t="s">
        <v>19488</v>
      </c>
      <c r="D10061" t="s">
        <v>19617</v>
      </c>
      <c r="E10061" s="89">
        <v>0.00679312504734736</v>
      </c>
      <c r="F10061" s="89">
        <v>704966</v>
      </c>
      <c r="G10061" s="89">
        <v>4</v>
      </c>
      <c r="H10061" t="s">
        <v>19629</v>
      </c>
      <c r="I10061" s="89"/>
    </row>
    <row r="10062">
      <c r="A10062" t="s">
        <v>21489</v>
      </c>
      <c r="B10062" t="s">
        <v>19483</v>
      </c>
      <c r="C10062" t="s">
        <v>19488</v>
      </c>
      <c r="D10062" t="s">
        <v>19618</v>
      </c>
      <c r="E10062" s="89">
        <v>0.00666792156102856</v>
      </c>
      <c r="F10062" s="89">
        <v>704966</v>
      </c>
      <c r="G10062" s="89">
        <v>4</v>
      </c>
      <c r="H10062" t="s">
        <v>19629</v>
      </c>
      <c r="I10062" s="89"/>
    </row>
    <row r="10063">
      <c r="A10063" t="s">
        <v>21490</v>
      </c>
      <c r="B10063" t="s">
        <v>19483</v>
      </c>
      <c r="C10063" t="s">
        <v>19488</v>
      </c>
      <c r="D10063" t="s">
        <v>19619</v>
      </c>
      <c r="E10063" s="89">
        <v>0.006740472800969428</v>
      </c>
      <c r="F10063" s="89">
        <v>704966</v>
      </c>
      <c r="G10063" s="89">
        <v>4</v>
      </c>
      <c r="H10063" t="s">
        <v>19629</v>
      </c>
      <c r="I10063" s="89"/>
    </row>
    <row r="10064">
      <c r="A10064" t="s">
        <v>21491</v>
      </c>
      <c r="B10064" t="s">
        <v>19483</v>
      </c>
      <c r="C10064" t="s">
        <v>19488</v>
      </c>
      <c r="D10064" t="s">
        <v>19620</v>
      </c>
      <c r="E10064" s="89">
        <v>0.00643486888161604</v>
      </c>
      <c r="F10064" s="89">
        <v>704966</v>
      </c>
      <c r="G10064" s="89">
        <v>4</v>
      </c>
      <c r="H10064" t="s">
        <v>19629</v>
      </c>
      <c r="I10064" s="89"/>
    </row>
    <row r="10065">
      <c r="A10065" t="s">
        <v>21492</v>
      </c>
      <c r="B10065" t="s">
        <v>19483</v>
      </c>
      <c r="C10065" t="s">
        <v>19488</v>
      </c>
      <c r="D10065" t="s">
        <v>19621</v>
      </c>
      <c r="E10065" s="89">
        <v>0.003921255961706163</v>
      </c>
      <c r="F10065" s="89">
        <v>704966</v>
      </c>
      <c r="G10065" s="89">
        <v>4</v>
      </c>
      <c r="H10065" t="s">
        <v>19629</v>
      </c>
      <c r="I10065" s="89"/>
    </row>
    <row r="10066">
      <c r="A10066" t="s">
        <v>21493</v>
      </c>
      <c r="B10066" t="s">
        <v>19483</v>
      </c>
      <c r="C10066" t="s">
        <v>19488</v>
      </c>
      <c r="D10066" t="s">
        <v>19622</v>
      </c>
      <c r="E10066" s="89">
        <v>0.006550361964241384</v>
      </c>
      <c r="F10066" s="89">
        <v>704966</v>
      </c>
      <c r="G10066" s="89">
        <v>4</v>
      </c>
      <c r="H10066" t="s">
        <v>19629</v>
      </c>
      <c r="I10066" s="89"/>
    </row>
    <row r="10067">
      <c r="A10067" t="s">
        <v>21494</v>
      </c>
      <c r="B10067" t="s">
        <v>19483</v>
      </c>
      <c r="C10067" t="s">
        <v>19488</v>
      </c>
      <c r="D10067" t="s">
        <v>19623</v>
      </c>
      <c r="E10067" s="89">
        <v>0.00823434485735317</v>
      </c>
      <c r="F10067" s="89">
        <v>704966</v>
      </c>
      <c r="G10067" s="89">
        <v>4</v>
      </c>
      <c r="H10067" t="s">
        <v>19629</v>
      </c>
      <c r="I10067" s="89"/>
    </row>
    <row r="10068">
      <c r="A10068" t="s">
        <v>21495</v>
      </c>
      <c r="B10068" t="s">
        <v>19483</v>
      </c>
      <c r="C10068" t="s">
        <v>19488</v>
      </c>
      <c r="D10068" t="s">
        <v>19624</v>
      </c>
      <c r="E10068" s="89">
        <v>0.01986671808096143</v>
      </c>
      <c r="F10068" s="89">
        <v>704966</v>
      </c>
      <c r="G10068" s="89">
        <v>4</v>
      </c>
      <c r="H10068" t="s">
        <v>19629</v>
      </c>
      <c r="I10068" s="89"/>
    </row>
    <row r="10069">
      <c r="A10069" t="s">
        <v>21496</v>
      </c>
      <c r="B10069" t="s">
        <v>19476</v>
      </c>
      <c r="C10069" t="s">
        <v>19917</v>
      </c>
      <c r="D10069" t="s">
        <v>19630</v>
      </c>
      <c r="E10069" s="89">
        <v>9412</v>
      </c>
      <c r="F10069" s="89">
        <v>704966</v>
      </c>
      <c r="G10069" s="89">
        <v>4</v>
      </c>
      <c r="H10069" t="s">
        <v>19630</v>
      </c>
      <c r="I10069" s="89"/>
    </row>
    <row r="10070">
      <c r="A10070" t="s">
        <v>21497</v>
      </c>
      <c r="B10070" t="s">
        <v>19477</v>
      </c>
      <c r="C10070" t="s">
        <v>19917</v>
      </c>
      <c r="D10070" t="s">
        <v>19630</v>
      </c>
      <c r="E10070" s="89">
        <v>51530979.98997016</v>
      </c>
      <c r="F10070" s="89">
        <v>704966</v>
      </c>
      <c r="G10070" s="89">
        <v>4</v>
      </c>
      <c r="H10070" t="s">
        <v>19630</v>
      </c>
      <c r="I10070" s="89"/>
    </row>
    <row r="10071">
      <c r="A10071" t="s">
        <v>21498</v>
      </c>
      <c r="B10071" t="s">
        <v>19478</v>
      </c>
      <c r="C10071" t="s">
        <v>19917</v>
      </c>
      <c r="D10071" t="s">
        <v>19630</v>
      </c>
      <c r="E10071" s="89">
        <v>0.01335099848787034</v>
      </c>
      <c r="F10071" s="89">
        <v>704966</v>
      </c>
      <c r="G10071" s="89">
        <v>4</v>
      </c>
      <c r="H10071" t="s">
        <v>19630</v>
      </c>
      <c r="I10071" s="89"/>
    </row>
    <row r="10072">
      <c r="A10072" t="s">
        <v>21499</v>
      </c>
      <c r="B10072" t="s">
        <v>19479</v>
      </c>
      <c r="C10072" t="s">
        <v>19917</v>
      </c>
      <c r="D10072" t="s">
        <v>19630</v>
      </c>
      <c r="E10072" s="89">
        <v>73.09711388913814</v>
      </c>
      <c r="F10072" s="89">
        <v>704966</v>
      </c>
      <c r="G10072" s="89">
        <v>4</v>
      </c>
      <c r="H10072" t="s">
        <v>19630</v>
      </c>
      <c r="I10072" s="89"/>
    </row>
    <row r="10073">
      <c r="A10073" t="s">
        <v>21500</v>
      </c>
      <c r="B10073" t="s">
        <v>19483</v>
      </c>
      <c r="C10073" t="s">
        <v>19917</v>
      </c>
      <c r="D10073" t="s">
        <v>19614</v>
      </c>
      <c r="E10073" s="89">
        <v>0.007121220198030446</v>
      </c>
      <c r="F10073" s="89">
        <v>704966</v>
      </c>
      <c r="G10073" s="89">
        <v>4</v>
      </c>
      <c r="H10073" t="s">
        <v>19629</v>
      </c>
      <c r="I10073" s="89"/>
    </row>
    <row r="10074">
      <c r="A10074" t="s">
        <v>21501</v>
      </c>
      <c r="B10074" t="s">
        <v>19483</v>
      </c>
      <c r="C10074" t="s">
        <v>19917</v>
      </c>
      <c r="D10074" t="s">
        <v>19615</v>
      </c>
      <c r="E10074" s="89">
        <v>0.007183228911877029</v>
      </c>
      <c r="F10074" s="89">
        <v>704966</v>
      </c>
      <c r="G10074" s="89">
        <v>4</v>
      </c>
      <c r="H10074" t="s">
        <v>19629</v>
      </c>
      <c r="I10074" s="89"/>
    </row>
    <row r="10075">
      <c r="A10075" t="s">
        <v>21502</v>
      </c>
      <c r="B10075" t="s">
        <v>19483</v>
      </c>
      <c r="C10075" t="s">
        <v>19917</v>
      </c>
      <c r="D10075" t="s">
        <v>19616</v>
      </c>
      <c r="E10075" s="89">
        <v>0.007165417994747353</v>
      </c>
      <c r="F10075" s="89">
        <v>704966</v>
      </c>
      <c r="G10075" s="89">
        <v>4</v>
      </c>
      <c r="H10075" t="s">
        <v>19629</v>
      </c>
      <c r="I10075" s="89"/>
    </row>
    <row r="10076">
      <c r="A10076" t="s">
        <v>21503</v>
      </c>
      <c r="B10076" t="s">
        <v>19483</v>
      </c>
      <c r="C10076" t="s">
        <v>19917</v>
      </c>
      <c r="D10076" t="s">
        <v>19617</v>
      </c>
      <c r="E10076" s="89">
        <v>0.007165417994747353</v>
      </c>
      <c r="F10076" s="89">
        <v>704966</v>
      </c>
      <c r="G10076" s="89">
        <v>4</v>
      </c>
      <c r="H10076" t="s">
        <v>19629</v>
      </c>
      <c r="I10076" s="89"/>
    </row>
    <row r="10077">
      <c r="A10077" t="s">
        <v>21504</v>
      </c>
      <c r="B10077" t="s">
        <v>19483</v>
      </c>
      <c r="C10077" t="s">
        <v>19917</v>
      </c>
      <c r="D10077" t="s">
        <v>19618</v>
      </c>
      <c r="E10077" s="89">
        <v>0.006864513621183045</v>
      </c>
      <c r="F10077" s="89">
        <v>704966</v>
      </c>
      <c r="G10077" s="89">
        <v>4</v>
      </c>
      <c r="H10077" t="s">
        <v>19629</v>
      </c>
      <c r="I10077" s="89"/>
    </row>
    <row r="10078">
      <c r="A10078" t="s">
        <v>21505</v>
      </c>
      <c r="B10078" t="s">
        <v>19483</v>
      </c>
      <c r="C10078" t="s">
        <v>19917</v>
      </c>
      <c r="D10078" t="s">
        <v>19619</v>
      </c>
      <c r="E10078" s="89">
        <v>0.006928903098454237</v>
      </c>
      <c r="F10078" s="89">
        <v>704966</v>
      </c>
      <c r="G10078" s="89">
        <v>4</v>
      </c>
      <c r="H10078" t="s">
        <v>19629</v>
      </c>
      <c r="I10078" s="89"/>
    </row>
    <row r="10079">
      <c r="A10079" t="s">
        <v>21506</v>
      </c>
      <c r="B10079" t="s">
        <v>19483</v>
      </c>
      <c r="C10079" t="s">
        <v>19917</v>
      </c>
      <c r="D10079" t="s">
        <v>19620</v>
      </c>
      <c r="E10079" s="89">
        <v>0.006613161547400031</v>
      </c>
      <c r="F10079" s="89">
        <v>704966</v>
      </c>
      <c r="G10079" s="89">
        <v>4</v>
      </c>
      <c r="H10079" t="s">
        <v>19629</v>
      </c>
      <c r="I10079" s="89"/>
    </row>
    <row r="10080">
      <c r="A10080" t="s">
        <v>21507</v>
      </c>
      <c r="B10080" t="s">
        <v>19483</v>
      </c>
      <c r="C10080" t="s">
        <v>19917</v>
      </c>
      <c r="D10080" t="s">
        <v>19621</v>
      </c>
      <c r="E10080" s="89">
        <v>0.004279201908417377</v>
      </c>
      <c r="F10080" s="89">
        <v>704966</v>
      </c>
      <c r="G10080" s="89">
        <v>4</v>
      </c>
      <c r="H10080" t="s">
        <v>19629</v>
      </c>
      <c r="I10080" s="89"/>
    </row>
    <row r="10081">
      <c r="A10081" t="s">
        <v>21508</v>
      </c>
      <c r="B10081" t="s">
        <v>19483</v>
      </c>
      <c r="C10081" t="s">
        <v>19917</v>
      </c>
      <c r="D10081" t="s">
        <v>19622</v>
      </c>
      <c r="E10081" s="89">
        <v>0.006744337400022817</v>
      </c>
      <c r="F10081" s="89">
        <v>704966</v>
      </c>
      <c r="G10081" s="89">
        <v>4</v>
      </c>
      <c r="H10081" t="s">
        <v>19629</v>
      </c>
      <c r="I10081" s="89"/>
    </row>
    <row r="10082">
      <c r="A10082" t="s">
        <v>21509</v>
      </c>
      <c r="B10082" t="s">
        <v>19483</v>
      </c>
      <c r="C10082" t="s">
        <v>19917</v>
      </c>
      <c r="D10082" t="s">
        <v>19623</v>
      </c>
      <c r="E10082" s="89">
        <v>0.00862959872818608</v>
      </c>
      <c r="F10082" s="89">
        <v>704966</v>
      </c>
      <c r="G10082" s="89">
        <v>4</v>
      </c>
      <c r="H10082" t="s">
        <v>19629</v>
      </c>
      <c r="I10082" s="89"/>
    </row>
    <row r="10083">
      <c r="A10083" t="s">
        <v>21510</v>
      </c>
      <c r="B10083" t="s">
        <v>19483</v>
      </c>
      <c r="C10083" t="s">
        <v>19917</v>
      </c>
      <c r="D10083" t="s">
        <v>19624</v>
      </c>
      <c r="E10083" s="89">
        <v>0.0210162396363754</v>
      </c>
      <c r="F10083" s="89">
        <v>704966</v>
      </c>
      <c r="G10083" s="89">
        <v>4</v>
      </c>
      <c r="H10083" t="s">
        <v>19629</v>
      </c>
      <c r="I10083" s="89"/>
    </row>
    <row r="10084">
      <c r="A10084" t="s">
        <v>12381</v>
      </c>
      <c r="B10084" t="s">
        <v>19476</v>
      </c>
      <c r="C10084" t="s">
        <v>19489</v>
      </c>
      <c r="D10084" t="s">
        <v>19630</v>
      </c>
      <c r="E10084" s="89">
        <v>49228</v>
      </c>
      <c r="F10084" s="89">
        <v>704966</v>
      </c>
      <c r="G10084" s="89">
        <v>4</v>
      </c>
      <c r="H10084" t="s">
        <v>19630</v>
      </c>
      <c r="I10084" s="89"/>
    </row>
    <row r="10085">
      <c r="A10085" t="s">
        <v>12382</v>
      </c>
      <c r="B10085" t="s">
        <v>19477</v>
      </c>
      <c r="C10085" t="s">
        <v>19489</v>
      </c>
      <c r="D10085" t="s">
        <v>19630</v>
      </c>
      <c r="E10085" s="89">
        <v>637041213.3415327</v>
      </c>
      <c r="F10085" s="89">
        <v>704966</v>
      </c>
      <c r="G10085" s="89">
        <v>4</v>
      </c>
      <c r="H10085" t="s">
        <v>19630</v>
      </c>
      <c r="I10085" s="89"/>
    </row>
    <row r="10086">
      <c r="A10086" t="s">
        <v>12383</v>
      </c>
      <c r="B10086" t="s">
        <v>19478</v>
      </c>
      <c r="C10086" t="s">
        <v>19489</v>
      </c>
      <c r="D10086" t="s">
        <v>19630</v>
      </c>
      <c r="E10086" s="89">
        <v>0.06983031805789215</v>
      </c>
      <c r="F10086" s="89">
        <v>704966</v>
      </c>
      <c r="G10086" s="89">
        <v>4</v>
      </c>
      <c r="H10086" t="s">
        <v>19630</v>
      </c>
      <c r="I10086" s="89"/>
    </row>
    <row r="10087">
      <c r="A10087" t="s">
        <v>12384</v>
      </c>
      <c r="B10087" t="s">
        <v>19479</v>
      </c>
      <c r="C10087" t="s">
        <v>19489</v>
      </c>
      <c r="D10087" t="s">
        <v>19630</v>
      </c>
      <c r="E10087" s="89">
        <v>903.6481381251475</v>
      </c>
      <c r="F10087" s="89">
        <v>704966</v>
      </c>
      <c r="G10087" s="89">
        <v>4</v>
      </c>
      <c r="H10087" t="s">
        <v>19630</v>
      </c>
      <c r="I10087" s="89"/>
    </row>
    <row r="10088">
      <c r="A10088" t="s">
        <v>12385</v>
      </c>
      <c r="B10088" t="s">
        <v>19483</v>
      </c>
      <c r="C10088" t="s">
        <v>19489</v>
      </c>
      <c r="D10088" t="s">
        <v>19614</v>
      </c>
      <c r="E10088" s="89">
        <v>0.01665886118841023</v>
      </c>
      <c r="F10088" s="89">
        <v>704966</v>
      </c>
      <c r="G10088" s="89">
        <v>4</v>
      </c>
      <c r="H10088" t="s">
        <v>19629</v>
      </c>
      <c r="I10088" s="89"/>
    </row>
    <row r="10089">
      <c r="A10089" t="s">
        <v>12386</v>
      </c>
      <c r="B10089" t="s">
        <v>19483</v>
      </c>
      <c r="C10089" t="s">
        <v>19489</v>
      </c>
      <c r="D10089" t="s">
        <v>19615</v>
      </c>
      <c r="E10089" s="89">
        <v>0.01700759556737621</v>
      </c>
      <c r="F10089" s="89">
        <v>704966</v>
      </c>
      <c r="G10089" s="89">
        <v>4</v>
      </c>
      <c r="H10089" t="s">
        <v>19629</v>
      </c>
      <c r="I10089" s="89"/>
    </row>
    <row r="10090">
      <c r="A10090" t="s">
        <v>12387</v>
      </c>
      <c r="B10090" t="s">
        <v>19483</v>
      </c>
      <c r="C10090" t="s">
        <v>19489</v>
      </c>
      <c r="D10090" t="s">
        <v>19616</v>
      </c>
      <c r="E10090" s="89">
        <v>0.01666731145376124</v>
      </c>
      <c r="F10090" s="89">
        <v>704966</v>
      </c>
      <c r="G10090" s="89">
        <v>4</v>
      </c>
      <c r="H10090" t="s">
        <v>19629</v>
      </c>
      <c r="I10090" s="89"/>
    </row>
    <row r="10091">
      <c r="A10091" t="s">
        <v>12388</v>
      </c>
      <c r="B10091" t="s">
        <v>19483</v>
      </c>
      <c r="C10091" t="s">
        <v>19489</v>
      </c>
      <c r="D10091" t="s">
        <v>19617</v>
      </c>
      <c r="E10091" s="89">
        <v>0.01668820354452955</v>
      </c>
      <c r="F10091" s="89">
        <v>704966</v>
      </c>
      <c r="G10091" s="89">
        <v>4</v>
      </c>
      <c r="H10091" t="s">
        <v>19629</v>
      </c>
      <c r="I10091" s="89"/>
    </row>
    <row r="10092">
      <c r="A10092" t="s">
        <v>12389</v>
      </c>
      <c r="B10092" t="s">
        <v>19483</v>
      </c>
      <c r="C10092" t="s">
        <v>19489</v>
      </c>
      <c r="D10092" t="s">
        <v>19618</v>
      </c>
      <c r="E10092" s="89">
        <v>0.0166973908424864</v>
      </c>
      <c r="F10092" s="89">
        <v>704966</v>
      </c>
      <c r="G10092" s="89">
        <v>4</v>
      </c>
      <c r="H10092" t="s">
        <v>19629</v>
      </c>
      <c r="I10092" s="89"/>
    </row>
    <row r="10093">
      <c r="A10093" t="s">
        <v>12390</v>
      </c>
      <c r="B10093" t="s">
        <v>19483</v>
      </c>
      <c r="C10093" t="s">
        <v>19489</v>
      </c>
      <c r="D10093" t="s">
        <v>19619</v>
      </c>
      <c r="E10093" s="89">
        <v>0.01700623620070223</v>
      </c>
      <c r="F10093" s="89">
        <v>704966</v>
      </c>
      <c r="G10093" s="89">
        <v>4</v>
      </c>
      <c r="H10093" t="s">
        <v>19629</v>
      </c>
      <c r="I10093" s="89"/>
    </row>
    <row r="10094">
      <c r="A10094" t="s">
        <v>12391</v>
      </c>
      <c r="B10094" t="s">
        <v>19483</v>
      </c>
      <c r="C10094" t="s">
        <v>19489</v>
      </c>
      <c r="D10094" t="s">
        <v>19620</v>
      </c>
      <c r="E10094" s="89">
        <v>0.01605543921929615</v>
      </c>
      <c r="F10094" s="89">
        <v>704966</v>
      </c>
      <c r="G10094" s="89">
        <v>4</v>
      </c>
      <c r="H10094" t="s">
        <v>19629</v>
      </c>
      <c r="I10094" s="89"/>
    </row>
    <row r="10095">
      <c r="A10095" t="s">
        <v>12392</v>
      </c>
      <c r="B10095" t="s">
        <v>19483</v>
      </c>
      <c r="C10095" t="s">
        <v>19489</v>
      </c>
      <c r="D10095" t="s">
        <v>19621</v>
      </c>
      <c r="E10095" s="89">
        <v>0.0121299700980268</v>
      </c>
      <c r="F10095" s="89">
        <v>704966</v>
      </c>
      <c r="G10095" s="89">
        <v>4</v>
      </c>
      <c r="H10095" t="s">
        <v>19629</v>
      </c>
      <c r="I10095" s="89"/>
    </row>
    <row r="10096">
      <c r="A10096" t="s">
        <v>12393</v>
      </c>
      <c r="B10096" t="s">
        <v>19483</v>
      </c>
      <c r="C10096" t="s">
        <v>19489</v>
      </c>
      <c r="D10096" t="s">
        <v>19622</v>
      </c>
      <c r="E10096" s="89">
        <v>0.01644958442295333</v>
      </c>
      <c r="F10096" s="89">
        <v>704966</v>
      </c>
      <c r="G10096" s="89">
        <v>4</v>
      </c>
      <c r="H10096" t="s">
        <v>19629</v>
      </c>
      <c r="I10096" s="89"/>
    </row>
    <row r="10097">
      <c r="A10097" t="s">
        <v>12394</v>
      </c>
      <c r="B10097" t="s">
        <v>19483</v>
      </c>
      <c r="C10097" t="s">
        <v>19489</v>
      </c>
      <c r="D10097" t="s">
        <v>19623</v>
      </c>
      <c r="E10097" s="89">
        <v>0.0204835494708098</v>
      </c>
      <c r="F10097" s="89">
        <v>704966</v>
      </c>
      <c r="G10097" s="89">
        <v>4</v>
      </c>
      <c r="H10097" t="s">
        <v>19629</v>
      </c>
      <c r="I10097" s="89"/>
    </row>
    <row r="10098">
      <c r="A10098" t="s">
        <v>12395</v>
      </c>
      <c r="B10098" t="s">
        <v>19483</v>
      </c>
      <c r="C10098" t="s">
        <v>19489</v>
      </c>
      <c r="D10098" t="s">
        <v>19624</v>
      </c>
      <c r="E10098" s="89">
        <v>0.04972651170495745</v>
      </c>
      <c r="F10098" s="89">
        <v>704966</v>
      </c>
      <c r="G10098" s="89">
        <v>4</v>
      </c>
      <c r="H10098" t="s">
        <v>19629</v>
      </c>
      <c r="I10098" s="89"/>
    </row>
    <row r="10099">
      <c r="A10099" t="s">
        <v>12396</v>
      </c>
      <c r="B10099" t="s">
        <v>19476</v>
      </c>
      <c r="C10099" t="s">
        <v>19490</v>
      </c>
      <c r="D10099" t="s">
        <v>19630</v>
      </c>
      <c r="E10099" s="89">
        <v>0</v>
      </c>
      <c r="F10099" s="89">
        <v>704966</v>
      </c>
      <c r="G10099" s="89">
        <v>4</v>
      </c>
      <c r="H10099" t="s">
        <v>19630</v>
      </c>
      <c r="I10099" s="89"/>
    </row>
    <row r="10100">
      <c r="A10100" t="s">
        <v>12397</v>
      </c>
      <c r="B10100" t="s">
        <v>19477</v>
      </c>
      <c r="C10100" t="s">
        <v>19490</v>
      </c>
      <c r="D10100" t="s">
        <v>19630</v>
      </c>
      <c r="E10100" s="89">
        <v>0</v>
      </c>
      <c r="F10100" s="89">
        <v>704966</v>
      </c>
      <c r="G10100" s="89">
        <v>4</v>
      </c>
      <c r="H10100" t="s">
        <v>19630</v>
      </c>
      <c r="I10100" s="89"/>
    </row>
    <row r="10101">
      <c r="A10101" t="s">
        <v>12398</v>
      </c>
      <c r="B10101" t="s">
        <v>19478</v>
      </c>
      <c r="C10101" t="s">
        <v>19490</v>
      </c>
      <c r="D10101" t="s">
        <v>19630</v>
      </c>
      <c r="E10101" s="89">
        <v>0</v>
      </c>
      <c r="F10101" s="89">
        <v>704966</v>
      </c>
      <c r="G10101" s="89">
        <v>4</v>
      </c>
      <c r="H10101" t="s">
        <v>19630</v>
      </c>
      <c r="I10101" s="89"/>
    </row>
    <row r="10102">
      <c r="A10102" t="s">
        <v>12399</v>
      </c>
      <c r="B10102" t="s">
        <v>19479</v>
      </c>
      <c r="C10102" t="s">
        <v>19490</v>
      </c>
      <c r="D10102" t="s">
        <v>19630</v>
      </c>
      <c r="E10102" s="89">
        <v>0</v>
      </c>
      <c r="F10102" s="89">
        <v>704966</v>
      </c>
      <c r="G10102" s="89">
        <v>4</v>
      </c>
      <c r="H10102" t="s">
        <v>19630</v>
      </c>
      <c r="I10102" s="89"/>
    </row>
    <row r="10103">
      <c r="A10103" t="s">
        <v>12400</v>
      </c>
      <c r="B10103" t="s">
        <v>19476</v>
      </c>
      <c r="C10103" t="s">
        <v>19491</v>
      </c>
      <c r="D10103" t="s">
        <v>19630</v>
      </c>
      <c r="E10103" s="89">
        <v>40430</v>
      </c>
      <c r="F10103" s="89">
        <v>704966</v>
      </c>
      <c r="G10103" s="89">
        <v>4</v>
      </c>
      <c r="H10103" t="s">
        <v>19630</v>
      </c>
      <c r="I10103" s="89"/>
    </row>
    <row r="10104">
      <c r="A10104" t="s">
        <v>12401</v>
      </c>
      <c r="B10104" t="s">
        <v>19477</v>
      </c>
      <c r="C10104" t="s">
        <v>19491</v>
      </c>
      <c r="D10104" t="s">
        <v>19630</v>
      </c>
      <c r="E10104" s="89">
        <v>585510233.3515625</v>
      </c>
      <c r="F10104" s="89">
        <v>704966</v>
      </c>
      <c r="G10104" s="89">
        <v>4</v>
      </c>
      <c r="H10104" t="s">
        <v>19630</v>
      </c>
      <c r="I10104" s="89"/>
    </row>
    <row r="10105">
      <c r="A10105" t="s">
        <v>12402</v>
      </c>
      <c r="B10105" t="s">
        <v>19478</v>
      </c>
      <c r="C10105" t="s">
        <v>19491</v>
      </c>
      <c r="D10105" t="s">
        <v>19630</v>
      </c>
      <c r="E10105" s="89">
        <v>0.05735028355977451</v>
      </c>
      <c r="F10105" s="89">
        <v>704966</v>
      </c>
      <c r="G10105" s="89">
        <v>4</v>
      </c>
      <c r="H10105" t="s">
        <v>19630</v>
      </c>
      <c r="I10105" s="89"/>
    </row>
    <row r="10106">
      <c r="A10106" t="s">
        <v>12403</v>
      </c>
      <c r="B10106" t="s">
        <v>19479</v>
      </c>
      <c r="C10106" t="s">
        <v>19491</v>
      </c>
      <c r="D10106" t="s">
        <v>19630</v>
      </c>
      <c r="E10106" s="89">
        <v>830.5510242360092</v>
      </c>
      <c r="F10106" s="89">
        <v>704966</v>
      </c>
      <c r="G10106" s="89">
        <v>4</v>
      </c>
      <c r="H10106" t="s">
        <v>19630</v>
      </c>
      <c r="I10106" s="89"/>
    </row>
    <row r="10107">
      <c r="A10107" t="s">
        <v>12404</v>
      </c>
      <c r="B10107" t="s">
        <v>19483</v>
      </c>
      <c r="C10107" t="s">
        <v>19491</v>
      </c>
      <c r="D10107" t="s">
        <v>19614</v>
      </c>
      <c r="E10107" s="89">
        <v>0.01862620564133554</v>
      </c>
      <c r="F10107" s="89">
        <v>704966</v>
      </c>
      <c r="G10107" s="89">
        <v>4</v>
      </c>
      <c r="H10107" t="s">
        <v>19629</v>
      </c>
      <c r="I10107" s="89"/>
    </row>
    <row r="10108">
      <c r="A10108" t="s">
        <v>12405</v>
      </c>
      <c r="B10108" t="s">
        <v>19483</v>
      </c>
      <c r="C10108" t="s">
        <v>19491</v>
      </c>
      <c r="D10108" t="s">
        <v>19615</v>
      </c>
      <c r="E10108" s="89">
        <v>0.01903639287836283</v>
      </c>
      <c r="F10108" s="89">
        <v>704966</v>
      </c>
      <c r="G10108" s="89">
        <v>4</v>
      </c>
      <c r="H10108" t="s">
        <v>19629</v>
      </c>
      <c r="I10108" s="89"/>
    </row>
    <row r="10109">
      <c r="A10109" t="s">
        <v>12406</v>
      </c>
      <c r="B10109" t="s">
        <v>19483</v>
      </c>
      <c r="C10109" t="s">
        <v>19491</v>
      </c>
      <c r="D10109" t="s">
        <v>19616</v>
      </c>
      <c r="E10109" s="89">
        <v>0.01862620564133554</v>
      </c>
      <c r="F10109" s="89">
        <v>704966</v>
      </c>
      <c r="G10109" s="89">
        <v>4</v>
      </c>
      <c r="H10109" t="s">
        <v>19629</v>
      </c>
      <c r="I10109" s="89"/>
    </row>
    <row r="10110">
      <c r="A10110" t="s">
        <v>12407</v>
      </c>
      <c r="B10110" t="s">
        <v>19483</v>
      </c>
      <c r="C10110" t="s">
        <v>19491</v>
      </c>
      <c r="D10110" t="s">
        <v>19617</v>
      </c>
      <c r="E10110" s="89">
        <v>0.01865164407428985</v>
      </c>
      <c r="F10110" s="89">
        <v>704966</v>
      </c>
      <c r="G10110" s="89">
        <v>4</v>
      </c>
      <c r="H10110" t="s">
        <v>19629</v>
      </c>
      <c r="I10110" s="89"/>
    </row>
    <row r="10111">
      <c r="A10111" t="s">
        <v>12408</v>
      </c>
      <c r="B10111" t="s">
        <v>19483</v>
      </c>
      <c r="C10111" t="s">
        <v>19491</v>
      </c>
      <c r="D10111" t="s">
        <v>19618</v>
      </c>
      <c r="E10111" s="89">
        <v>0.01873288039058486</v>
      </c>
      <c r="F10111" s="89">
        <v>704966</v>
      </c>
      <c r="G10111" s="89">
        <v>4</v>
      </c>
      <c r="H10111" t="s">
        <v>19629</v>
      </c>
      <c r="I10111" s="89"/>
    </row>
    <row r="10112">
      <c r="A10112" t="s">
        <v>12409</v>
      </c>
      <c r="B10112" t="s">
        <v>19483</v>
      </c>
      <c r="C10112" t="s">
        <v>19491</v>
      </c>
      <c r="D10112" t="s">
        <v>19619</v>
      </c>
      <c r="E10112" s="89">
        <v>0.01909394409412609</v>
      </c>
      <c r="F10112" s="89">
        <v>704966</v>
      </c>
      <c r="G10112" s="89">
        <v>4</v>
      </c>
      <c r="H10112" t="s">
        <v>19629</v>
      </c>
      <c r="I10112" s="89"/>
    </row>
    <row r="10113">
      <c r="A10113" t="s">
        <v>12410</v>
      </c>
      <c r="B10113" t="s">
        <v>19483</v>
      </c>
      <c r="C10113" t="s">
        <v>19491</v>
      </c>
      <c r="D10113" t="s">
        <v>19620</v>
      </c>
      <c r="E10113" s="89">
        <v>0.01800974735106064</v>
      </c>
      <c r="F10113" s="89">
        <v>704966</v>
      </c>
      <c r="G10113" s="89">
        <v>4</v>
      </c>
      <c r="H10113" t="s">
        <v>19629</v>
      </c>
      <c r="I10113" s="89"/>
    </row>
    <row r="10114">
      <c r="A10114" t="s">
        <v>12411</v>
      </c>
      <c r="B10114" t="s">
        <v>19483</v>
      </c>
      <c r="C10114" t="s">
        <v>19491</v>
      </c>
      <c r="D10114" t="s">
        <v>19621</v>
      </c>
      <c r="E10114" s="89">
        <v>0.01377339400503683</v>
      </c>
      <c r="F10114" s="89">
        <v>704966</v>
      </c>
      <c r="G10114" s="89">
        <v>4</v>
      </c>
      <c r="H10114" t="s">
        <v>19629</v>
      </c>
      <c r="I10114" s="89"/>
    </row>
    <row r="10115">
      <c r="A10115" t="s">
        <v>12412</v>
      </c>
      <c r="B10115" t="s">
        <v>19483</v>
      </c>
      <c r="C10115" t="s">
        <v>19491</v>
      </c>
      <c r="D10115" t="s">
        <v>19622</v>
      </c>
      <c r="E10115" s="89">
        <v>0.01845912536146752</v>
      </c>
      <c r="F10115" s="89">
        <v>704966</v>
      </c>
      <c r="G10115" s="89">
        <v>4</v>
      </c>
      <c r="H10115" t="s">
        <v>19629</v>
      </c>
      <c r="I10115" s="89"/>
    </row>
    <row r="10116">
      <c r="A10116" t="s">
        <v>12413</v>
      </c>
      <c r="B10116" t="s">
        <v>19483</v>
      </c>
      <c r="C10116" t="s">
        <v>19491</v>
      </c>
      <c r="D10116" t="s">
        <v>19623</v>
      </c>
      <c r="E10116" s="89">
        <v>0.02293204031954829</v>
      </c>
      <c r="F10116" s="89">
        <v>704966</v>
      </c>
      <c r="G10116" s="89">
        <v>4</v>
      </c>
      <c r="H10116" t="s">
        <v>19629</v>
      </c>
      <c r="I10116" s="89"/>
    </row>
    <row r="10117">
      <c r="A10117" t="s">
        <v>12414</v>
      </c>
      <c r="B10117" t="s">
        <v>19483</v>
      </c>
      <c r="C10117" t="s">
        <v>19491</v>
      </c>
      <c r="D10117" t="s">
        <v>19624</v>
      </c>
      <c r="E10117" s="89">
        <v>0.05565500546015534</v>
      </c>
      <c r="F10117" s="89">
        <v>704966</v>
      </c>
      <c r="G10117" s="89">
        <v>4</v>
      </c>
      <c r="H10117" t="s">
        <v>19629</v>
      </c>
      <c r="I10117" s="89"/>
    </row>
    <row r="10118">
      <c r="A10118" t="s">
        <v>21511</v>
      </c>
      <c r="B10118" t="s">
        <v>19476</v>
      </c>
      <c r="C10118" t="s">
        <v>3837</v>
      </c>
      <c r="D10118" t="s">
        <v>19630</v>
      </c>
      <c r="E10118" s="89">
        <v>679144</v>
      </c>
      <c r="F10118" s="89">
        <v>704966</v>
      </c>
      <c r="G10118" s="89">
        <v>4</v>
      </c>
      <c r="H10118" t="s">
        <v>19630</v>
      </c>
      <c r="I10118" s="89"/>
    </row>
    <row r="10119">
      <c r="A10119" t="s">
        <v>21512</v>
      </c>
      <c r="B10119" t="s">
        <v>19477</v>
      </c>
      <c r="C10119" t="s">
        <v>3837</v>
      </c>
      <c r="D10119" t="s">
        <v>19630</v>
      </c>
      <c r="E10119" s="89">
        <v>99615920373.25</v>
      </c>
      <c r="F10119" s="89">
        <v>704966</v>
      </c>
      <c r="G10119" s="89">
        <v>4</v>
      </c>
      <c r="H10119" t="s">
        <v>19630</v>
      </c>
      <c r="I10119" s="89"/>
    </row>
    <row r="10120">
      <c r="A10120" t="s">
        <v>21513</v>
      </c>
      <c r="B10120" t="s">
        <v>19478</v>
      </c>
      <c r="C10120" t="s">
        <v>3837</v>
      </c>
      <c r="D10120" t="s">
        <v>19630</v>
      </c>
      <c r="E10120" s="89">
        <v>0.9633712831540812</v>
      </c>
      <c r="F10120" s="89">
        <v>704966</v>
      </c>
      <c r="G10120" s="89">
        <v>4</v>
      </c>
      <c r="H10120" t="s">
        <v>19630</v>
      </c>
      <c r="I10120" s="89"/>
    </row>
    <row r="10121">
      <c r="A10121" t="s">
        <v>21514</v>
      </c>
      <c r="B10121" t="s">
        <v>19479</v>
      </c>
      <c r="C10121" t="s">
        <v>3837</v>
      </c>
      <c r="D10121" t="s">
        <v>19630</v>
      </c>
      <c r="E10121" s="89">
        <v>141305.9925914867</v>
      </c>
      <c r="F10121" s="89">
        <v>704966</v>
      </c>
      <c r="G10121" s="89">
        <v>4</v>
      </c>
      <c r="H10121" t="s">
        <v>19630</v>
      </c>
      <c r="I10121" s="89"/>
    </row>
    <row r="10122">
      <c r="A10122" t="s">
        <v>21515</v>
      </c>
      <c r="B10122" t="s">
        <v>19483</v>
      </c>
      <c r="C10122" t="s">
        <v>3837</v>
      </c>
      <c r="D10122" t="s">
        <v>19614</v>
      </c>
      <c r="E10122" s="89">
        <v>0.1926136433297783</v>
      </c>
      <c r="F10122" s="89">
        <v>704966</v>
      </c>
      <c r="G10122" s="89">
        <v>4</v>
      </c>
      <c r="H10122" t="s">
        <v>19629</v>
      </c>
      <c r="I10122" s="89"/>
    </row>
    <row r="10123">
      <c r="A10123" t="s">
        <v>21516</v>
      </c>
      <c r="B10123" t="s">
        <v>19483</v>
      </c>
      <c r="C10123" t="s">
        <v>3837</v>
      </c>
      <c r="D10123" t="s">
        <v>19615</v>
      </c>
      <c r="E10123" s="89">
        <v>0.1958928708550671</v>
      </c>
      <c r="F10123" s="89">
        <v>704966</v>
      </c>
      <c r="G10123" s="89">
        <v>4</v>
      </c>
      <c r="H10123" t="s">
        <v>19629</v>
      </c>
      <c r="I10123" s="89"/>
    </row>
    <row r="10124">
      <c r="A10124" t="s">
        <v>21517</v>
      </c>
      <c r="B10124" t="s">
        <v>19483</v>
      </c>
      <c r="C10124" t="s">
        <v>3837</v>
      </c>
      <c r="D10124" t="s">
        <v>19616</v>
      </c>
      <c r="E10124" s="89">
        <v>0.1926378010692655</v>
      </c>
      <c r="F10124" s="89">
        <v>704966</v>
      </c>
      <c r="G10124" s="89">
        <v>4</v>
      </c>
      <c r="H10124" t="s">
        <v>19629</v>
      </c>
      <c r="I10124" s="89"/>
    </row>
    <row r="10125">
      <c r="A10125" t="s">
        <v>21518</v>
      </c>
      <c r="B10125" t="s">
        <v>19483</v>
      </c>
      <c r="C10125" t="s">
        <v>3837</v>
      </c>
      <c r="D10125" t="s">
        <v>19617</v>
      </c>
      <c r="E10125" s="89">
        <v>0.1957536523598762</v>
      </c>
      <c r="F10125" s="89">
        <v>704966</v>
      </c>
      <c r="G10125" s="89">
        <v>4</v>
      </c>
      <c r="H10125" t="s">
        <v>19629</v>
      </c>
      <c r="I10125" s="89"/>
    </row>
    <row r="10126">
      <c r="A10126" t="s">
        <v>21519</v>
      </c>
      <c r="B10126" t="s">
        <v>19483</v>
      </c>
      <c r="C10126" t="s">
        <v>3837</v>
      </c>
      <c r="D10126" t="s">
        <v>19618</v>
      </c>
      <c r="E10126" s="89">
        <v>0.1887825157292686</v>
      </c>
      <c r="F10126" s="89">
        <v>704966</v>
      </c>
      <c r="G10126" s="89">
        <v>4</v>
      </c>
      <c r="H10126" t="s">
        <v>19629</v>
      </c>
      <c r="I10126" s="89"/>
    </row>
    <row r="10127">
      <c r="A10127" t="s">
        <v>21520</v>
      </c>
      <c r="B10127" t="s">
        <v>19483</v>
      </c>
      <c r="C10127" t="s">
        <v>3837</v>
      </c>
      <c r="D10127" t="s">
        <v>19619</v>
      </c>
      <c r="E10127" s="89">
        <v>0.1893505362319979</v>
      </c>
      <c r="F10127" s="89">
        <v>704966</v>
      </c>
      <c r="G10127" s="89">
        <v>4</v>
      </c>
      <c r="H10127" t="s">
        <v>19629</v>
      </c>
      <c r="I10127" s="89"/>
    </row>
    <row r="10128">
      <c r="A10128" t="s">
        <v>21521</v>
      </c>
      <c r="B10128" t="s">
        <v>19483</v>
      </c>
      <c r="C10128" t="s">
        <v>3837</v>
      </c>
      <c r="D10128" t="s">
        <v>19620</v>
      </c>
      <c r="E10128" s="89">
        <v>0.1812682690128105</v>
      </c>
      <c r="F10128" s="89">
        <v>704966</v>
      </c>
      <c r="G10128" s="89">
        <v>4</v>
      </c>
      <c r="H10128" t="s">
        <v>19629</v>
      </c>
      <c r="I10128" s="89"/>
    </row>
    <row r="10129">
      <c r="A10129" t="s">
        <v>21522</v>
      </c>
      <c r="B10129" t="s">
        <v>19483</v>
      </c>
      <c r="C10129" t="s">
        <v>3837</v>
      </c>
      <c r="D10129" t="s">
        <v>19621</v>
      </c>
      <c r="E10129" s="89">
        <v>0.1226750964642967</v>
      </c>
      <c r="F10129" s="89">
        <v>704966</v>
      </c>
      <c r="G10129" s="89">
        <v>4</v>
      </c>
      <c r="H10129" t="s">
        <v>19629</v>
      </c>
      <c r="I10129" s="89"/>
    </row>
    <row r="10130">
      <c r="A10130" t="s">
        <v>21523</v>
      </c>
      <c r="B10130" t="s">
        <v>19483</v>
      </c>
      <c r="C10130" t="s">
        <v>3837</v>
      </c>
      <c r="D10130" t="s">
        <v>19622</v>
      </c>
      <c r="E10130" s="89">
        <v>0.187044760522581</v>
      </c>
      <c r="F10130" s="89">
        <v>704966</v>
      </c>
      <c r="G10130" s="89">
        <v>4</v>
      </c>
      <c r="H10130" t="s">
        <v>19629</v>
      </c>
      <c r="I10130" s="89"/>
    </row>
    <row r="10131">
      <c r="A10131" t="s">
        <v>21524</v>
      </c>
      <c r="B10131" t="s">
        <v>19483</v>
      </c>
      <c r="C10131" t="s">
        <v>3837</v>
      </c>
      <c r="D10131" t="s">
        <v>19623</v>
      </c>
      <c r="E10131" s="89">
        <v>0.2470854075384424</v>
      </c>
      <c r="F10131" s="89">
        <v>704966</v>
      </c>
      <c r="G10131" s="89">
        <v>4</v>
      </c>
      <c r="H10131" t="s">
        <v>19629</v>
      </c>
      <c r="I10131" s="89"/>
    </row>
    <row r="10132">
      <c r="A10132" t="s">
        <v>21525</v>
      </c>
      <c r="B10132" t="s">
        <v>19483</v>
      </c>
      <c r="C10132" t="s">
        <v>3837</v>
      </c>
      <c r="D10132" t="s">
        <v>19624</v>
      </c>
      <c r="E10132" s="89">
        <v>0.5727530832548473</v>
      </c>
      <c r="F10132" s="89">
        <v>704966</v>
      </c>
      <c r="G10132" s="89">
        <v>4</v>
      </c>
      <c r="H10132" t="s">
        <v>19629</v>
      </c>
      <c r="I10132" s="89"/>
    </row>
    <row r="10133">
      <c r="A10133" t="s">
        <v>12415</v>
      </c>
      <c r="B10133" t="s">
        <v>19476</v>
      </c>
      <c r="C10133" t="s">
        <v>19499</v>
      </c>
      <c r="D10133" t="s">
        <v>19630</v>
      </c>
      <c r="E10133" s="89">
        <v>0</v>
      </c>
      <c r="F10133" s="89">
        <v>704966</v>
      </c>
      <c r="G10133" s="89">
        <v>4</v>
      </c>
      <c r="H10133" t="s">
        <v>19630</v>
      </c>
      <c r="I10133" s="89"/>
    </row>
    <row r="10134">
      <c r="A10134" t="s">
        <v>12416</v>
      </c>
      <c r="B10134" t="s">
        <v>19477</v>
      </c>
      <c r="C10134" t="s">
        <v>19499</v>
      </c>
      <c r="D10134" t="s">
        <v>19630</v>
      </c>
      <c r="E10134" s="89">
        <v>0</v>
      </c>
      <c r="F10134" s="89">
        <v>704966</v>
      </c>
      <c r="G10134" s="89">
        <v>4</v>
      </c>
      <c r="H10134" t="s">
        <v>19630</v>
      </c>
      <c r="I10134" s="89"/>
    </row>
    <row r="10135">
      <c r="A10135" t="s">
        <v>12417</v>
      </c>
      <c r="B10135" t="s">
        <v>19478</v>
      </c>
      <c r="C10135" t="s">
        <v>19499</v>
      </c>
      <c r="D10135" t="s">
        <v>19630</v>
      </c>
      <c r="E10135" s="89">
        <v>0</v>
      </c>
      <c r="F10135" s="89">
        <v>704966</v>
      </c>
      <c r="G10135" s="89">
        <v>4</v>
      </c>
      <c r="H10135" t="s">
        <v>19630</v>
      </c>
      <c r="I10135" s="89"/>
    </row>
    <row r="10136">
      <c r="A10136" t="s">
        <v>12418</v>
      </c>
      <c r="B10136" t="s">
        <v>19479</v>
      </c>
      <c r="C10136" t="s">
        <v>19499</v>
      </c>
      <c r="D10136" t="s">
        <v>19630</v>
      </c>
      <c r="E10136" s="89">
        <v>0</v>
      </c>
      <c r="F10136" s="89">
        <v>704966</v>
      </c>
      <c r="G10136" s="89">
        <v>4</v>
      </c>
      <c r="H10136" t="s">
        <v>19630</v>
      </c>
      <c r="I10136" s="89"/>
    </row>
    <row r="10137">
      <c r="A10137" t="s">
        <v>21526</v>
      </c>
      <c r="B10137" t="s">
        <v>19476</v>
      </c>
      <c r="C10137" t="s">
        <v>3838</v>
      </c>
      <c r="D10137" t="s">
        <v>19630</v>
      </c>
      <c r="E10137" s="89">
        <v>440404</v>
      </c>
      <c r="F10137" s="89">
        <v>704966</v>
      </c>
      <c r="G10137" s="89">
        <v>4</v>
      </c>
      <c r="H10137" t="s">
        <v>19630</v>
      </c>
      <c r="I10137" s="89"/>
    </row>
    <row r="10138">
      <c r="A10138" t="s">
        <v>21527</v>
      </c>
      <c r="B10138" t="s">
        <v>19477</v>
      </c>
      <c r="C10138" t="s">
        <v>3838</v>
      </c>
      <c r="D10138" t="s">
        <v>19630</v>
      </c>
      <c r="E10138" s="89">
        <v>18639757185.73117</v>
      </c>
      <c r="F10138" s="89">
        <v>704966</v>
      </c>
      <c r="G10138" s="89">
        <v>4</v>
      </c>
      <c r="H10138" t="s">
        <v>19630</v>
      </c>
      <c r="I10138" s="89"/>
    </row>
    <row r="10139">
      <c r="A10139" t="s">
        <v>21528</v>
      </c>
      <c r="B10139" t="s">
        <v>19478</v>
      </c>
      <c r="C10139" t="s">
        <v>3838</v>
      </c>
      <c r="D10139" t="s">
        <v>19630</v>
      </c>
      <c r="E10139" s="89">
        <v>0.6247166530017051</v>
      </c>
      <c r="F10139" s="89">
        <v>704966</v>
      </c>
      <c r="G10139" s="89">
        <v>4</v>
      </c>
      <c r="H10139" t="s">
        <v>19630</v>
      </c>
      <c r="I10139" s="89"/>
    </row>
    <row r="10140">
      <c r="A10140" t="s">
        <v>21529</v>
      </c>
      <c r="B10140" t="s">
        <v>19479</v>
      </c>
      <c r="C10140" t="s">
        <v>3838</v>
      </c>
      <c r="D10140" t="s">
        <v>19630</v>
      </c>
      <c r="E10140" s="89">
        <v>26440.64704642659</v>
      </c>
      <c r="F10140" s="89">
        <v>704966</v>
      </c>
      <c r="G10140" s="89">
        <v>4</v>
      </c>
      <c r="H10140" t="s">
        <v>19630</v>
      </c>
      <c r="I10140" s="89"/>
    </row>
    <row r="10141">
      <c r="A10141" t="s">
        <v>21530</v>
      </c>
      <c r="B10141" t="s">
        <v>19483</v>
      </c>
      <c r="C10141" t="s">
        <v>3838</v>
      </c>
      <c r="D10141" t="s">
        <v>19614</v>
      </c>
      <c r="E10141" s="89">
        <v>0.05577587868949052</v>
      </c>
      <c r="F10141" s="89">
        <v>704966</v>
      </c>
      <c r="G10141" s="89">
        <v>4</v>
      </c>
      <c r="H10141" t="s">
        <v>19629</v>
      </c>
      <c r="I10141" s="89"/>
    </row>
    <row r="10142">
      <c r="A10142" t="s">
        <v>21531</v>
      </c>
      <c r="B10142" t="s">
        <v>19483</v>
      </c>
      <c r="C10142" t="s">
        <v>3838</v>
      </c>
      <c r="D10142" t="s">
        <v>19615</v>
      </c>
      <c r="E10142" s="89">
        <v>0.05669283654951392</v>
      </c>
      <c r="F10142" s="89">
        <v>704966</v>
      </c>
      <c r="G10142" s="89">
        <v>4</v>
      </c>
      <c r="H10142" t="s">
        <v>19629</v>
      </c>
      <c r="I10142" s="89"/>
    </row>
    <row r="10143">
      <c r="A10143" t="s">
        <v>21532</v>
      </c>
      <c r="B10143" t="s">
        <v>19483</v>
      </c>
      <c r="C10143" t="s">
        <v>3838</v>
      </c>
      <c r="D10143" t="s">
        <v>19616</v>
      </c>
      <c r="E10143" s="89">
        <v>0.05577815543560111</v>
      </c>
      <c r="F10143" s="89">
        <v>704966</v>
      </c>
      <c r="G10143" s="89">
        <v>4</v>
      </c>
      <c r="H10143" t="s">
        <v>19629</v>
      </c>
      <c r="I10143" s="89"/>
    </row>
    <row r="10144">
      <c r="A10144" t="s">
        <v>21533</v>
      </c>
      <c r="B10144" t="s">
        <v>19483</v>
      </c>
      <c r="C10144" t="s">
        <v>3838</v>
      </c>
      <c r="D10144" t="s">
        <v>19617</v>
      </c>
      <c r="E10144" s="89">
        <v>0.05661116709543357</v>
      </c>
      <c r="F10144" s="89">
        <v>704966</v>
      </c>
      <c r="G10144" s="89">
        <v>4</v>
      </c>
      <c r="H10144" t="s">
        <v>19629</v>
      </c>
      <c r="I10144" s="89"/>
    </row>
    <row r="10145">
      <c r="A10145" t="s">
        <v>21534</v>
      </c>
      <c r="B10145" t="s">
        <v>19483</v>
      </c>
      <c r="C10145" t="s">
        <v>3838</v>
      </c>
      <c r="D10145" t="s">
        <v>19618</v>
      </c>
      <c r="E10145" s="89">
        <v>0.05513006289603714</v>
      </c>
      <c r="F10145" s="89">
        <v>704966</v>
      </c>
      <c r="G10145" s="89">
        <v>4</v>
      </c>
      <c r="H10145" t="s">
        <v>19629</v>
      </c>
      <c r="I10145" s="89"/>
    </row>
    <row r="10146">
      <c r="A10146" t="s">
        <v>21535</v>
      </c>
      <c r="B10146" t="s">
        <v>19483</v>
      </c>
      <c r="C10146" t="s">
        <v>3838</v>
      </c>
      <c r="D10146" t="s">
        <v>19619</v>
      </c>
      <c r="E10146" s="89">
        <v>0.05533660748233347</v>
      </c>
      <c r="F10146" s="89">
        <v>704966</v>
      </c>
      <c r="G10146" s="89">
        <v>4</v>
      </c>
      <c r="H10146" t="s">
        <v>19629</v>
      </c>
      <c r="I10146" s="89"/>
    </row>
    <row r="10147">
      <c r="A10147" t="s">
        <v>21536</v>
      </c>
      <c r="B10147" t="s">
        <v>19483</v>
      </c>
      <c r="C10147" t="s">
        <v>3838</v>
      </c>
      <c r="D10147" t="s">
        <v>19620</v>
      </c>
      <c r="E10147" s="89">
        <v>0.05294195096420461</v>
      </c>
      <c r="F10147" s="89">
        <v>704966</v>
      </c>
      <c r="G10147" s="89">
        <v>4</v>
      </c>
      <c r="H10147" t="s">
        <v>19629</v>
      </c>
      <c r="I10147" s="89"/>
    </row>
    <row r="10148">
      <c r="A10148" t="s">
        <v>21537</v>
      </c>
      <c r="B10148" t="s">
        <v>19483</v>
      </c>
      <c r="C10148" t="s">
        <v>3838</v>
      </c>
      <c r="D10148" t="s">
        <v>19621</v>
      </c>
      <c r="E10148" s="89">
        <v>0.03591319887969751</v>
      </c>
      <c r="F10148" s="89">
        <v>704966</v>
      </c>
      <c r="G10148" s="89">
        <v>4</v>
      </c>
      <c r="H10148" t="s">
        <v>19629</v>
      </c>
      <c r="I10148" s="89"/>
    </row>
    <row r="10149">
      <c r="A10149" t="s">
        <v>21538</v>
      </c>
      <c r="B10149" t="s">
        <v>19483</v>
      </c>
      <c r="C10149" t="s">
        <v>3838</v>
      </c>
      <c r="D10149" t="s">
        <v>19622</v>
      </c>
      <c r="E10149" s="89">
        <v>0.05474360734326044</v>
      </c>
      <c r="F10149" s="89">
        <v>704966</v>
      </c>
      <c r="G10149" s="89">
        <v>4</v>
      </c>
      <c r="H10149" t="s">
        <v>19629</v>
      </c>
      <c r="I10149" s="89"/>
    </row>
    <row r="10150">
      <c r="A10150" t="s">
        <v>21539</v>
      </c>
      <c r="B10150" t="s">
        <v>19483</v>
      </c>
      <c r="C10150" t="s">
        <v>3838</v>
      </c>
      <c r="D10150" t="s">
        <v>19623</v>
      </c>
      <c r="E10150" s="89">
        <v>0.07118847056324883</v>
      </c>
      <c r="F10150" s="89">
        <v>704966</v>
      </c>
      <c r="G10150" s="89">
        <v>4</v>
      </c>
      <c r="H10150" t="s">
        <v>19629</v>
      </c>
      <c r="I10150" s="89"/>
    </row>
    <row r="10151">
      <c r="A10151" t="s">
        <v>21540</v>
      </c>
      <c r="B10151" t="s">
        <v>19483</v>
      </c>
      <c r="C10151" t="s">
        <v>3838</v>
      </c>
      <c r="D10151" t="s">
        <v>19624</v>
      </c>
      <c r="E10151" s="89">
        <v>0.1652021443423363</v>
      </c>
      <c r="F10151" s="89">
        <v>704966</v>
      </c>
      <c r="G10151" s="89">
        <v>4</v>
      </c>
      <c r="H10151" t="s">
        <v>19629</v>
      </c>
      <c r="I10151" s="89"/>
    </row>
    <row r="10152">
      <c r="A10152" t="s">
        <v>21541</v>
      </c>
      <c r="B10152" t="s">
        <v>19476</v>
      </c>
      <c r="C10152" t="s">
        <v>3839</v>
      </c>
      <c r="D10152" t="s">
        <v>19630</v>
      </c>
      <c r="E10152" s="89">
        <v>691879</v>
      </c>
      <c r="F10152" s="89">
        <v>704966</v>
      </c>
      <c r="G10152" s="89">
        <v>4</v>
      </c>
      <c r="H10152" t="s">
        <v>19630</v>
      </c>
      <c r="I10152" s="89"/>
    </row>
    <row r="10153">
      <c r="A10153" t="s">
        <v>21542</v>
      </c>
      <c r="B10153" t="s">
        <v>19477</v>
      </c>
      <c r="C10153" t="s">
        <v>3839</v>
      </c>
      <c r="D10153" t="s">
        <v>19630</v>
      </c>
      <c r="E10153" s="89">
        <v>81303667940.84222</v>
      </c>
      <c r="F10153" s="89">
        <v>704966</v>
      </c>
      <c r="G10153" s="89">
        <v>4</v>
      </c>
      <c r="H10153" t="s">
        <v>19630</v>
      </c>
      <c r="I10153" s="89"/>
    </row>
    <row r="10154">
      <c r="A10154" t="s">
        <v>21543</v>
      </c>
      <c r="B10154" t="s">
        <v>19478</v>
      </c>
      <c r="C10154" t="s">
        <v>3839</v>
      </c>
      <c r="D10154" t="s">
        <v>19630</v>
      </c>
      <c r="E10154" s="89">
        <v>0.9814359841467531</v>
      </c>
      <c r="F10154" s="89">
        <v>704966</v>
      </c>
      <c r="G10154" s="89">
        <v>4</v>
      </c>
      <c r="H10154" t="s">
        <v>19630</v>
      </c>
      <c r="I10154" s="89"/>
    </row>
    <row r="10155">
      <c r="A10155" t="s">
        <v>21544</v>
      </c>
      <c r="B10155" t="s">
        <v>19479</v>
      </c>
      <c r="C10155" t="s">
        <v>3839</v>
      </c>
      <c r="D10155" t="s">
        <v>19630</v>
      </c>
      <c r="E10155" s="89">
        <v>115329.9136991603</v>
      </c>
      <c r="F10155" s="89">
        <v>704966</v>
      </c>
      <c r="G10155" s="89">
        <v>4</v>
      </c>
      <c r="H10155" t="s">
        <v>19630</v>
      </c>
      <c r="I10155" s="89"/>
    </row>
    <row r="10156">
      <c r="A10156" t="s">
        <v>21545</v>
      </c>
      <c r="B10156" t="s">
        <v>19483</v>
      </c>
      <c r="C10156" t="s">
        <v>3839</v>
      </c>
      <c r="D10156" t="s">
        <v>19614</v>
      </c>
      <c r="E10156" s="89">
        <v>0.1562136573372057</v>
      </c>
      <c r="F10156" s="89">
        <v>704966</v>
      </c>
      <c r="G10156" s="89">
        <v>4</v>
      </c>
      <c r="H10156" t="s">
        <v>19629</v>
      </c>
      <c r="I10156" s="89"/>
    </row>
    <row r="10157">
      <c r="A10157" t="s">
        <v>21546</v>
      </c>
      <c r="B10157" t="s">
        <v>19483</v>
      </c>
      <c r="C10157" t="s">
        <v>3839</v>
      </c>
      <c r="D10157" t="s">
        <v>19615</v>
      </c>
      <c r="E10157" s="89">
        <v>0.1594114144279533</v>
      </c>
      <c r="F10157" s="89">
        <v>704966</v>
      </c>
      <c r="G10157" s="89">
        <v>4</v>
      </c>
      <c r="H10157" t="s">
        <v>19629</v>
      </c>
      <c r="I10157" s="89"/>
    </row>
    <row r="10158">
      <c r="A10158" t="s">
        <v>21547</v>
      </c>
      <c r="B10158" t="s">
        <v>19483</v>
      </c>
      <c r="C10158" t="s">
        <v>3839</v>
      </c>
      <c r="D10158" t="s">
        <v>19616</v>
      </c>
      <c r="E10158" s="89">
        <v>0.1562179932684489</v>
      </c>
      <c r="F10158" s="89">
        <v>704966</v>
      </c>
      <c r="G10158" s="89">
        <v>4</v>
      </c>
      <c r="H10158" t="s">
        <v>19629</v>
      </c>
      <c r="I10158" s="89"/>
    </row>
    <row r="10159">
      <c r="A10159" t="s">
        <v>21548</v>
      </c>
      <c r="B10159" t="s">
        <v>19483</v>
      </c>
      <c r="C10159" t="s">
        <v>3839</v>
      </c>
      <c r="D10159" t="s">
        <v>19617</v>
      </c>
      <c r="E10159" s="89">
        <v>0.1592445507097405</v>
      </c>
      <c r="F10159" s="89">
        <v>704966</v>
      </c>
      <c r="G10159" s="89">
        <v>4</v>
      </c>
      <c r="H10159" t="s">
        <v>19629</v>
      </c>
      <c r="I10159" s="89"/>
    </row>
    <row r="10160">
      <c r="A10160" t="s">
        <v>21549</v>
      </c>
      <c r="B10160" t="s">
        <v>19483</v>
      </c>
      <c r="C10160" t="s">
        <v>3839</v>
      </c>
      <c r="D10160" t="s">
        <v>19618</v>
      </c>
      <c r="E10160" s="89">
        <v>0.1522840652428729</v>
      </c>
      <c r="F10160" s="89">
        <v>704966</v>
      </c>
      <c r="G10160" s="89">
        <v>4</v>
      </c>
      <c r="H10160" t="s">
        <v>19629</v>
      </c>
      <c r="I10160" s="89"/>
    </row>
    <row r="10161">
      <c r="A10161" t="s">
        <v>21550</v>
      </c>
      <c r="B10161" t="s">
        <v>19483</v>
      </c>
      <c r="C10161" t="s">
        <v>3839</v>
      </c>
      <c r="D10161" t="s">
        <v>19619</v>
      </c>
      <c r="E10161" s="89">
        <v>0.1529804244032105</v>
      </c>
      <c r="F10161" s="89">
        <v>704966</v>
      </c>
      <c r="G10161" s="89">
        <v>4</v>
      </c>
      <c r="H10161" t="s">
        <v>19629</v>
      </c>
      <c r="I10161" s="89"/>
    </row>
    <row r="10162">
      <c r="A10162" t="s">
        <v>21551</v>
      </c>
      <c r="B10162" t="s">
        <v>19483</v>
      </c>
      <c r="C10162" t="s">
        <v>3839</v>
      </c>
      <c r="D10162" t="s">
        <v>19620</v>
      </c>
      <c r="E10162" s="89">
        <v>0.1464131276627998</v>
      </c>
      <c r="F10162" s="89">
        <v>704966</v>
      </c>
      <c r="G10162" s="89">
        <v>4</v>
      </c>
      <c r="H10162" t="s">
        <v>19629</v>
      </c>
      <c r="I10162" s="89"/>
    </row>
    <row r="10163">
      <c r="A10163" t="s">
        <v>21552</v>
      </c>
      <c r="B10163" t="s">
        <v>19483</v>
      </c>
      <c r="C10163" t="s">
        <v>3839</v>
      </c>
      <c r="D10163" t="s">
        <v>19621</v>
      </c>
      <c r="E10163" s="89">
        <v>0.09692589282015238</v>
      </c>
      <c r="F10163" s="89">
        <v>704966</v>
      </c>
      <c r="G10163" s="89">
        <v>4</v>
      </c>
      <c r="H10163" t="s">
        <v>19629</v>
      </c>
      <c r="I10163" s="89"/>
    </row>
    <row r="10164">
      <c r="A10164" t="s">
        <v>21553</v>
      </c>
      <c r="B10164" t="s">
        <v>19483</v>
      </c>
      <c r="C10164" t="s">
        <v>3839</v>
      </c>
      <c r="D10164" t="s">
        <v>19622</v>
      </c>
      <c r="E10164" s="89">
        <v>0.1513807354668213</v>
      </c>
      <c r="F10164" s="89">
        <v>704966</v>
      </c>
      <c r="G10164" s="89">
        <v>4</v>
      </c>
      <c r="H10164" t="s">
        <v>19629</v>
      </c>
      <c r="I10164" s="89"/>
    </row>
    <row r="10165">
      <c r="A10165" t="s">
        <v>21554</v>
      </c>
      <c r="B10165" t="s">
        <v>19483</v>
      </c>
      <c r="C10165" t="s">
        <v>3839</v>
      </c>
      <c r="D10165" t="s">
        <v>19623</v>
      </c>
      <c r="E10165" s="89">
        <v>0.1995600285003349</v>
      </c>
      <c r="F10165" s="89">
        <v>704966</v>
      </c>
      <c r="G10165" s="89">
        <v>4</v>
      </c>
      <c r="H10165" t="s">
        <v>19629</v>
      </c>
      <c r="I10165" s="89"/>
    </row>
    <row r="10166">
      <c r="A10166" t="s">
        <v>21555</v>
      </c>
      <c r="B10166" t="s">
        <v>19483</v>
      </c>
      <c r="C10166" t="s">
        <v>3839</v>
      </c>
      <c r="D10166" t="s">
        <v>19624</v>
      </c>
      <c r="E10166" s="89">
        <v>0.4598434473420148</v>
      </c>
      <c r="F10166" s="89">
        <v>704966</v>
      </c>
      <c r="G10166" s="89">
        <v>4</v>
      </c>
      <c r="H10166" t="s">
        <v>19629</v>
      </c>
      <c r="I10166" s="89"/>
    </row>
    <row r="10167">
      <c r="A10167" t="s">
        <v>21556</v>
      </c>
      <c r="B10167" t="s">
        <v>19476</v>
      </c>
      <c r="C10167" t="s">
        <v>3846</v>
      </c>
      <c r="D10167" t="s">
        <v>19630</v>
      </c>
      <c r="E10167" s="89">
        <v>360799</v>
      </c>
      <c r="F10167" s="89">
        <v>704966</v>
      </c>
      <c r="G10167" s="89">
        <v>4</v>
      </c>
      <c r="H10167" t="s">
        <v>19630</v>
      </c>
      <c r="I10167" s="89"/>
    </row>
    <row r="10168">
      <c r="A10168" t="s">
        <v>21557</v>
      </c>
      <c r="B10168" t="s">
        <v>19477</v>
      </c>
      <c r="C10168" t="s">
        <v>3846</v>
      </c>
      <c r="D10168" t="s">
        <v>19630</v>
      </c>
      <c r="E10168" s="89">
        <v>19640007267.2959</v>
      </c>
      <c r="F10168" s="89">
        <v>704966</v>
      </c>
      <c r="G10168" s="89">
        <v>4</v>
      </c>
      <c r="H10168" t="s">
        <v>19630</v>
      </c>
      <c r="I10168" s="89"/>
    </row>
    <row r="10169">
      <c r="A10169" t="s">
        <v>21558</v>
      </c>
      <c r="B10169" t="s">
        <v>19478</v>
      </c>
      <c r="C10169" t="s">
        <v>3846</v>
      </c>
      <c r="D10169" t="s">
        <v>19630</v>
      </c>
      <c r="E10169" s="89">
        <v>0.5117963135810805</v>
      </c>
      <c r="F10169" s="89">
        <v>704966</v>
      </c>
      <c r="G10169" s="89">
        <v>4</v>
      </c>
      <c r="H10169" t="s">
        <v>19630</v>
      </c>
      <c r="I10169" s="89"/>
    </row>
    <row r="10170">
      <c r="A10170" t="s">
        <v>21559</v>
      </c>
      <c r="B10170" t="s">
        <v>19479</v>
      </c>
      <c r="C10170" t="s">
        <v>3846</v>
      </c>
      <c r="D10170" t="s">
        <v>19630</v>
      </c>
      <c r="E10170" s="89">
        <v>27859.50991579154</v>
      </c>
      <c r="F10170" s="89">
        <v>704966</v>
      </c>
      <c r="G10170" s="89">
        <v>4</v>
      </c>
      <c r="H10170" t="s">
        <v>19630</v>
      </c>
      <c r="I10170" s="89"/>
    </row>
    <row r="10171">
      <c r="A10171" t="s">
        <v>21560</v>
      </c>
      <c r="B10171" t="s">
        <v>19483</v>
      </c>
      <c r="C10171" t="s">
        <v>3846</v>
      </c>
      <c r="D10171" t="s">
        <v>19614</v>
      </c>
      <c r="E10171" s="89">
        <v>0.07212555173368879</v>
      </c>
      <c r="F10171" s="89">
        <v>704966</v>
      </c>
      <c r="G10171" s="89">
        <v>4</v>
      </c>
      <c r="H10171" t="s">
        <v>19629</v>
      </c>
      <c r="I10171" s="89"/>
    </row>
    <row r="10172">
      <c r="A10172" t="s">
        <v>21561</v>
      </c>
      <c r="B10172" t="s">
        <v>19483</v>
      </c>
      <c r="C10172" t="s">
        <v>3846</v>
      </c>
      <c r="D10172" t="s">
        <v>19615</v>
      </c>
      <c r="E10172" s="89">
        <v>0.07320117340736038</v>
      </c>
      <c r="F10172" s="89">
        <v>704966</v>
      </c>
      <c r="G10172" s="89">
        <v>4</v>
      </c>
      <c r="H10172" t="s">
        <v>19629</v>
      </c>
      <c r="I10172" s="89"/>
    </row>
    <row r="10173">
      <c r="A10173" t="s">
        <v>21562</v>
      </c>
      <c r="B10173" t="s">
        <v>19483</v>
      </c>
      <c r="C10173" t="s">
        <v>3846</v>
      </c>
      <c r="D10173" t="s">
        <v>19616</v>
      </c>
      <c r="E10173" s="89">
        <v>0.07213140000210243</v>
      </c>
      <c r="F10173" s="89">
        <v>704966</v>
      </c>
      <c r="G10173" s="89">
        <v>4</v>
      </c>
      <c r="H10173" t="s">
        <v>19629</v>
      </c>
      <c r="I10173" s="89"/>
    </row>
    <row r="10174">
      <c r="A10174" t="s">
        <v>21563</v>
      </c>
      <c r="B10174" t="s">
        <v>19483</v>
      </c>
      <c r="C10174" t="s">
        <v>3846</v>
      </c>
      <c r="D10174" t="s">
        <v>19617</v>
      </c>
      <c r="E10174" s="89">
        <v>0.07314127178756349</v>
      </c>
      <c r="F10174" s="89">
        <v>704966</v>
      </c>
      <c r="G10174" s="89">
        <v>4</v>
      </c>
      <c r="H10174" t="s">
        <v>19629</v>
      </c>
      <c r="I10174" s="89"/>
    </row>
    <row r="10175">
      <c r="A10175" t="s">
        <v>21564</v>
      </c>
      <c r="B10175" t="s">
        <v>19483</v>
      </c>
      <c r="C10175" t="s">
        <v>3846</v>
      </c>
      <c r="D10175" t="s">
        <v>19618</v>
      </c>
      <c r="E10175" s="89">
        <v>0.07038627429880749</v>
      </c>
      <c r="F10175" s="89">
        <v>704966</v>
      </c>
      <c r="G10175" s="89">
        <v>4</v>
      </c>
      <c r="H10175" t="s">
        <v>19629</v>
      </c>
      <c r="I10175" s="89"/>
    </row>
    <row r="10176">
      <c r="A10176" t="s">
        <v>21565</v>
      </c>
      <c r="B10176" t="s">
        <v>19483</v>
      </c>
      <c r="C10176" t="s">
        <v>3846</v>
      </c>
      <c r="D10176" t="s">
        <v>19619</v>
      </c>
      <c r="E10176" s="89">
        <v>0.07061720241673683</v>
      </c>
      <c r="F10176" s="89">
        <v>704966</v>
      </c>
      <c r="G10176" s="89">
        <v>4</v>
      </c>
      <c r="H10176" t="s">
        <v>19629</v>
      </c>
      <c r="I10176" s="89"/>
    </row>
    <row r="10177">
      <c r="A10177" t="s">
        <v>21566</v>
      </c>
      <c r="B10177" t="s">
        <v>19483</v>
      </c>
      <c r="C10177" t="s">
        <v>3846</v>
      </c>
      <c r="D10177" t="s">
        <v>19620</v>
      </c>
      <c r="E10177" s="89">
        <v>0.06764725402101866</v>
      </c>
      <c r="F10177" s="89">
        <v>704966</v>
      </c>
      <c r="G10177" s="89">
        <v>4</v>
      </c>
      <c r="H10177" t="s">
        <v>19629</v>
      </c>
      <c r="I10177" s="89"/>
    </row>
    <row r="10178">
      <c r="A10178" t="s">
        <v>21567</v>
      </c>
      <c r="B10178" t="s">
        <v>19483</v>
      </c>
      <c r="C10178" t="s">
        <v>3846</v>
      </c>
      <c r="D10178" t="s">
        <v>19621</v>
      </c>
      <c r="E10178" s="89">
        <v>0.04680931944114848</v>
      </c>
      <c r="F10178" s="89">
        <v>704966</v>
      </c>
      <c r="G10178" s="89">
        <v>4</v>
      </c>
      <c r="H10178" t="s">
        <v>19629</v>
      </c>
      <c r="I10178" s="89"/>
    </row>
    <row r="10179">
      <c r="A10179" t="s">
        <v>21568</v>
      </c>
      <c r="B10179" t="s">
        <v>19483</v>
      </c>
      <c r="C10179" t="s">
        <v>3846</v>
      </c>
      <c r="D10179" t="s">
        <v>19622</v>
      </c>
      <c r="E10179" s="89">
        <v>0.06991680022675932</v>
      </c>
      <c r="F10179" s="89">
        <v>704966</v>
      </c>
      <c r="G10179" s="89">
        <v>4</v>
      </c>
      <c r="H10179" t="s">
        <v>19629</v>
      </c>
      <c r="I10179" s="89"/>
    </row>
    <row r="10180">
      <c r="A10180" t="s">
        <v>21569</v>
      </c>
      <c r="B10180" t="s">
        <v>19483</v>
      </c>
      <c r="C10180" t="s">
        <v>3846</v>
      </c>
      <c r="D10180" t="s">
        <v>19623</v>
      </c>
      <c r="E10180" s="89">
        <v>0.09573331761635909</v>
      </c>
      <c r="F10180" s="89">
        <v>704966</v>
      </c>
      <c r="G10180" s="89">
        <v>4</v>
      </c>
      <c r="H10180" t="s">
        <v>19629</v>
      </c>
      <c r="I10180" s="89"/>
    </row>
    <row r="10181">
      <c r="A10181" t="s">
        <v>21570</v>
      </c>
      <c r="B10181" t="s">
        <v>19483</v>
      </c>
      <c r="C10181" t="s">
        <v>3846</v>
      </c>
      <c r="D10181" t="s">
        <v>19624</v>
      </c>
      <c r="E10181" s="89">
        <v>0.2150253990195805</v>
      </c>
      <c r="F10181" s="89">
        <v>704966</v>
      </c>
      <c r="G10181" s="89">
        <v>4</v>
      </c>
      <c r="H10181" t="s">
        <v>19629</v>
      </c>
      <c r="I10181" s="89"/>
    </row>
    <row r="10182">
      <c r="A10182" t="s">
        <v>21571</v>
      </c>
      <c r="B10182" t="s">
        <v>19476</v>
      </c>
      <c r="C10182" t="s">
        <v>3847</v>
      </c>
      <c r="D10182" t="s">
        <v>19630</v>
      </c>
      <c r="E10182" s="89">
        <v>43876</v>
      </c>
      <c r="F10182" s="89">
        <v>704966</v>
      </c>
      <c r="G10182" s="89">
        <v>4</v>
      </c>
      <c r="H10182" t="s">
        <v>19630</v>
      </c>
      <c r="I10182" s="89"/>
    </row>
    <row r="10183">
      <c r="A10183" t="s">
        <v>21572</v>
      </c>
      <c r="B10183" t="s">
        <v>19477</v>
      </c>
      <c r="C10183" t="s">
        <v>3847</v>
      </c>
      <c r="D10183" t="s">
        <v>19630</v>
      </c>
      <c r="E10183" s="89">
        <v>2165892727.158203</v>
      </c>
      <c r="F10183" s="89">
        <v>704966</v>
      </c>
      <c r="G10183" s="89">
        <v>4</v>
      </c>
      <c r="H10183" t="s">
        <v>19630</v>
      </c>
      <c r="I10183" s="89"/>
    </row>
    <row r="10184">
      <c r="A10184" t="s">
        <v>21573</v>
      </c>
      <c r="B10184" t="s">
        <v>19478</v>
      </c>
      <c r="C10184" t="s">
        <v>3847</v>
      </c>
      <c r="D10184" t="s">
        <v>19630</v>
      </c>
      <c r="E10184" s="89">
        <v>0.06223846256415203</v>
      </c>
      <c r="F10184" s="89">
        <v>704966</v>
      </c>
      <c r="G10184" s="89">
        <v>4</v>
      </c>
      <c r="H10184" t="s">
        <v>19630</v>
      </c>
      <c r="I10184" s="89"/>
    </row>
    <row r="10185">
      <c r="A10185" t="s">
        <v>21574</v>
      </c>
      <c r="B10185" t="s">
        <v>19479</v>
      </c>
      <c r="C10185" t="s">
        <v>3847</v>
      </c>
      <c r="D10185" t="s">
        <v>19630</v>
      </c>
      <c r="E10185" s="89">
        <v>3072.336434889346</v>
      </c>
      <c r="F10185" s="89">
        <v>704966</v>
      </c>
      <c r="G10185" s="89">
        <v>4</v>
      </c>
      <c r="H10185" t="s">
        <v>19630</v>
      </c>
      <c r="I10185" s="89"/>
    </row>
    <row r="10186">
      <c r="A10186" t="s">
        <v>21575</v>
      </c>
      <c r="B10186" t="s">
        <v>19483</v>
      </c>
      <c r="C10186" t="s">
        <v>3847</v>
      </c>
      <c r="D10186" t="s">
        <v>19614</v>
      </c>
      <c r="E10186" s="89">
        <v>0.06677459247406811</v>
      </c>
      <c r="F10186" s="89">
        <v>704966</v>
      </c>
      <c r="G10186" s="89">
        <v>4</v>
      </c>
      <c r="H10186" t="s">
        <v>19629</v>
      </c>
      <c r="I10186" s="89"/>
    </row>
    <row r="10187">
      <c r="A10187" t="s">
        <v>21576</v>
      </c>
      <c r="B10187" t="s">
        <v>19483</v>
      </c>
      <c r="C10187" t="s">
        <v>3847</v>
      </c>
      <c r="D10187" t="s">
        <v>19615</v>
      </c>
      <c r="E10187" s="89">
        <v>0.06801244829012557</v>
      </c>
      <c r="F10187" s="89">
        <v>704966</v>
      </c>
      <c r="G10187" s="89">
        <v>4</v>
      </c>
      <c r="H10187" t="s">
        <v>19629</v>
      </c>
      <c r="I10187" s="89"/>
    </row>
    <row r="10188">
      <c r="A10188" t="s">
        <v>21577</v>
      </c>
      <c r="B10188" t="s">
        <v>19483</v>
      </c>
      <c r="C10188" t="s">
        <v>3847</v>
      </c>
      <c r="D10188" t="s">
        <v>19616</v>
      </c>
      <c r="E10188" s="89">
        <v>0.06677459247406811</v>
      </c>
      <c r="F10188" s="89">
        <v>704966</v>
      </c>
      <c r="G10188" s="89">
        <v>4</v>
      </c>
      <c r="H10188" t="s">
        <v>19629</v>
      </c>
      <c r="I10188" s="89"/>
    </row>
    <row r="10189">
      <c r="A10189" t="s">
        <v>21578</v>
      </c>
      <c r="B10189" t="s">
        <v>19483</v>
      </c>
      <c r="C10189" t="s">
        <v>3847</v>
      </c>
      <c r="D10189" t="s">
        <v>19617</v>
      </c>
      <c r="E10189" s="89">
        <v>0.06780381526553475</v>
      </c>
      <c r="F10189" s="89">
        <v>704966</v>
      </c>
      <c r="G10189" s="89">
        <v>4</v>
      </c>
      <c r="H10189" t="s">
        <v>19629</v>
      </c>
      <c r="I10189" s="89"/>
    </row>
    <row r="10190">
      <c r="A10190" t="s">
        <v>21579</v>
      </c>
      <c r="B10190" t="s">
        <v>19483</v>
      </c>
      <c r="C10190" t="s">
        <v>3847</v>
      </c>
      <c r="D10190" t="s">
        <v>19618</v>
      </c>
      <c r="E10190" s="89">
        <v>0.06417841422652402</v>
      </c>
      <c r="F10190" s="89">
        <v>704966</v>
      </c>
      <c r="G10190" s="89">
        <v>4</v>
      </c>
      <c r="H10190" t="s">
        <v>19629</v>
      </c>
      <c r="I10190" s="89"/>
    </row>
    <row r="10191">
      <c r="A10191" t="s">
        <v>21580</v>
      </c>
      <c r="B10191" t="s">
        <v>19483</v>
      </c>
      <c r="C10191" t="s">
        <v>3847</v>
      </c>
      <c r="D10191" t="s">
        <v>19619</v>
      </c>
      <c r="E10191" s="89">
        <v>0.06456573136274692</v>
      </c>
      <c r="F10191" s="89">
        <v>704966</v>
      </c>
      <c r="G10191" s="89">
        <v>4</v>
      </c>
      <c r="H10191" t="s">
        <v>19629</v>
      </c>
      <c r="I10191" s="89"/>
    </row>
    <row r="10192">
      <c r="A10192" t="s">
        <v>21581</v>
      </c>
      <c r="B10192" t="s">
        <v>19483</v>
      </c>
      <c r="C10192" t="s">
        <v>3847</v>
      </c>
      <c r="D10192" t="s">
        <v>19620</v>
      </c>
      <c r="E10192" s="89">
        <v>0.06181959886775464</v>
      </c>
      <c r="F10192" s="89">
        <v>704966</v>
      </c>
      <c r="G10192" s="89">
        <v>4</v>
      </c>
      <c r="H10192" t="s">
        <v>19629</v>
      </c>
      <c r="I10192" s="89"/>
    </row>
    <row r="10193">
      <c r="A10193" t="s">
        <v>21582</v>
      </c>
      <c r="B10193" t="s">
        <v>19483</v>
      </c>
      <c r="C10193" t="s">
        <v>3847</v>
      </c>
      <c r="D10193" t="s">
        <v>19621</v>
      </c>
      <c r="E10193" s="89">
        <v>0.04228026012922908</v>
      </c>
      <c r="F10193" s="89">
        <v>704966</v>
      </c>
      <c r="G10193" s="89">
        <v>4</v>
      </c>
      <c r="H10193" t="s">
        <v>19629</v>
      </c>
      <c r="I10193" s="89"/>
    </row>
    <row r="10194">
      <c r="A10194" t="s">
        <v>21583</v>
      </c>
      <c r="B10194" t="s">
        <v>19483</v>
      </c>
      <c r="C10194" t="s">
        <v>3847</v>
      </c>
      <c r="D10194" t="s">
        <v>19622</v>
      </c>
      <c r="E10194" s="89">
        <v>0.06350484188593576</v>
      </c>
      <c r="F10194" s="89">
        <v>704966</v>
      </c>
      <c r="G10194" s="89">
        <v>4</v>
      </c>
      <c r="H10194" t="s">
        <v>19629</v>
      </c>
      <c r="I10194" s="89"/>
    </row>
    <row r="10195">
      <c r="A10195" t="s">
        <v>21584</v>
      </c>
      <c r="B10195" t="s">
        <v>19483</v>
      </c>
      <c r="C10195" t="s">
        <v>3847</v>
      </c>
      <c r="D10195" t="s">
        <v>19623</v>
      </c>
      <c r="E10195" s="89">
        <v>0.08628712414402856</v>
      </c>
      <c r="F10195" s="89">
        <v>704966</v>
      </c>
      <c r="G10195" s="89">
        <v>4</v>
      </c>
      <c r="H10195" t="s">
        <v>19629</v>
      </c>
      <c r="I10195" s="89"/>
    </row>
    <row r="10196">
      <c r="A10196" t="s">
        <v>21585</v>
      </c>
      <c r="B10196" t="s">
        <v>19483</v>
      </c>
      <c r="C10196" t="s">
        <v>3847</v>
      </c>
      <c r="D10196" t="s">
        <v>19624</v>
      </c>
      <c r="E10196" s="89">
        <v>0.1946719594549199</v>
      </c>
      <c r="F10196" s="89">
        <v>704966</v>
      </c>
      <c r="G10196" s="89">
        <v>4</v>
      </c>
      <c r="H10196" t="s">
        <v>19629</v>
      </c>
      <c r="I10196" s="89"/>
    </row>
    <row r="10197">
      <c r="A10197" t="s">
        <v>12419</v>
      </c>
      <c r="B10197" t="s">
        <v>19476</v>
      </c>
      <c r="C10197" t="s">
        <v>19493</v>
      </c>
      <c r="D10197" t="s">
        <v>19630</v>
      </c>
      <c r="E10197" s="89">
        <v>69269</v>
      </c>
      <c r="F10197" s="89">
        <v>704966</v>
      </c>
      <c r="G10197" s="89">
        <v>4</v>
      </c>
      <c r="H10197" t="s">
        <v>19630</v>
      </c>
      <c r="I10197" s="89"/>
    </row>
    <row r="10198">
      <c r="A10198" t="s">
        <v>12420</v>
      </c>
      <c r="B10198" t="s">
        <v>19477</v>
      </c>
      <c r="C10198" t="s">
        <v>19493</v>
      </c>
      <c r="D10198" t="s">
        <v>19630</v>
      </c>
      <c r="E10198" s="89">
        <v>2751983884.173148</v>
      </c>
      <c r="F10198" s="89">
        <v>704966</v>
      </c>
      <c r="G10198" s="89">
        <v>4</v>
      </c>
      <c r="H10198" t="s">
        <v>19630</v>
      </c>
      <c r="I10198" s="89"/>
    </row>
    <row r="10199">
      <c r="A10199" t="s">
        <v>12421</v>
      </c>
      <c r="B10199" t="s">
        <v>19478</v>
      </c>
      <c r="C10199" t="s">
        <v>19493</v>
      </c>
      <c r="D10199" t="s">
        <v>19630</v>
      </c>
      <c r="E10199" s="89">
        <v>0.09825863942374526</v>
      </c>
      <c r="F10199" s="89">
        <v>704966</v>
      </c>
      <c r="G10199" s="89">
        <v>4</v>
      </c>
      <c r="H10199" t="s">
        <v>19630</v>
      </c>
      <c r="I10199" s="89"/>
    </row>
    <row r="10200">
      <c r="A10200" t="s">
        <v>12422</v>
      </c>
      <c r="B10200" t="s">
        <v>19479</v>
      </c>
      <c r="C10200" t="s">
        <v>19493</v>
      </c>
      <c r="D10200" t="s">
        <v>19630</v>
      </c>
      <c r="E10200" s="89">
        <v>3903.711504062817</v>
      </c>
      <c r="F10200" s="89">
        <v>704966</v>
      </c>
      <c r="G10200" s="89">
        <v>4</v>
      </c>
      <c r="H10200" t="s">
        <v>19630</v>
      </c>
      <c r="I10200" s="89"/>
    </row>
    <row r="10201">
      <c r="A10201" t="s">
        <v>12423</v>
      </c>
      <c r="B10201" t="s">
        <v>19483</v>
      </c>
      <c r="C10201" t="s">
        <v>19493</v>
      </c>
      <c r="D10201" t="s">
        <v>19614</v>
      </c>
      <c r="E10201" s="89">
        <v>0.05394826696045439</v>
      </c>
      <c r="F10201" s="89">
        <v>704966</v>
      </c>
      <c r="G10201" s="89">
        <v>4</v>
      </c>
      <c r="H10201" t="s">
        <v>19629</v>
      </c>
      <c r="I10201" s="89"/>
    </row>
    <row r="10202">
      <c r="A10202" t="s">
        <v>12424</v>
      </c>
      <c r="B10202" t="s">
        <v>19483</v>
      </c>
      <c r="C10202" t="s">
        <v>19493</v>
      </c>
      <c r="D10202" t="s">
        <v>19615</v>
      </c>
      <c r="E10202" s="89">
        <v>0.05473933642675877</v>
      </c>
      <c r="F10202" s="89">
        <v>704966</v>
      </c>
      <c r="G10202" s="89">
        <v>4</v>
      </c>
      <c r="H10202" t="s">
        <v>19629</v>
      </c>
      <c r="I10202" s="89"/>
    </row>
    <row r="10203">
      <c r="A10203" t="s">
        <v>12425</v>
      </c>
      <c r="B10203" t="s">
        <v>19483</v>
      </c>
      <c r="C10203" t="s">
        <v>19493</v>
      </c>
      <c r="D10203" t="s">
        <v>19616</v>
      </c>
      <c r="E10203" s="89">
        <v>0.05394826696045439</v>
      </c>
      <c r="F10203" s="89">
        <v>704966</v>
      </c>
      <c r="G10203" s="89">
        <v>4</v>
      </c>
      <c r="H10203" t="s">
        <v>19629</v>
      </c>
      <c r="I10203" s="89"/>
    </row>
    <row r="10204">
      <c r="A10204" t="s">
        <v>12426</v>
      </c>
      <c r="B10204" t="s">
        <v>19483</v>
      </c>
      <c r="C10204" t="s">
        <v>19493</v>
      </c>
      <c r="D10204" t="s">
        <v>19617</v>
      </c>
      <c r="E10204" s="89">
        <v>0.05473933642675877</v>
      </c>
      <c r="F10204" s="89">
        <v>704966</v>
      </c>
      <c r="G10204" s="89">
        <v>4</v>
      </c>
      <c r="H10204" t="s">
        <v>19629</v>
      </c>
      <c r="I10204" s="89"/>
    </row>
    <row r="10205">
      <c r="A10205" t="s">
        <v>12427</v>
      </c>
      <c r="B10205" t="s">
        <v>19483</v>
      </c>
      <c r="C10205" t="s">
        <v>19493</v>
      </c>
      <c r="D10205" t="s">
        <v>19618</v>
      </c>
      <c r="E10205" s="89">
        <v>0.05016640699184746</v>
      </c>
      <c r="F10205" s="89">
        <v>704966</v>
      </c>
      <c r="G10205" s="89">
        <v>4</v>
      </c>
      <c r="H10205" t="s">
        <v>19629</v>
      </c>
      <c r="I10205" s="89"/>
    </row>
    <row r="10206">
      <c r="A10206" t="s">
        <v>12428</v>
      </c>
      <c r="B10206" t="s">
        <v>19483</v>
      </c>
      <c r="C10206" t="s">
        <v>19493</v>
      </c>
      <c r="D10206" t="s">
        <v>19619</v>
      </c>
      <c r="E10206" s="89">
        <v>0.05004102980919863</v>
      </c>
      <c r="F10206" s="89">
        <v>704966</v>
      </c>
      <c r="G10206" s="89">
        <v>4</v>
      </c>
      <c r="H10206" t="s">
        <v>19629</v>
      </c>
      <c r="I10206" s="89"/>
    </row>
    <row r="10207">
      <c r="A10207" t="s">
        <v>12429</v>
      </c>
      <c r="B10207" t="s">
        <v>19483</v>
      </c>
      <c r="C10207" t="s">
        <v>19493</v>
      </c>
      <c r="D10207" t="s">
        <v>19620</v>
      </c>
      <c r="E10207" s="89">
        <v>0.04809417490205426</v>
      </c>
      <c r="F10207" s="89">
        <v>704966</v>
      </c>
      <c r="G10207" s="89">
        <v>4</v>
      </c>
      <c r="H10207" t="s">
        <v>19629</v>
      </c>
      <c r="I10207" s="89"/>
    </row>
    <row r="10208">
      <c r="A10208" t="s">
        <v>12430</v>
      </c>
      <c r="B10208" t="s">
        <v>19483</v>
      </c>
      <c r="C10208" t="s">
        <v>19493</v>
      </c>
      <c r="D10208" t="s">
        <v>19621</v>
      </c>
      <c r="E10208" s="89">
        <v>0.03041088877519795</v>
      </c>
      <c r="F10208" s="89">
        <v>704966</v>
      </c>
      <c r="G10208" s="89">
        <v>4</v>
      </c>
      <c r="H10208" t="s">
        <v>19629</v>
      </c>
      <c r="I10208" s="89"/>
    </row>
    <row r="10209">
      <c r="A10209" t="s">
        <v>12431</v>
      </c>
      <c r="B10209" t="s">
        <v>19483</v>
      </c>
      <c r="C10209" t="s">
        <v>19493</v>
      </c>
      <c r="D10209" t="s">
        <v>19622</v>
      </c>
      <c r="E10209" s="89">
        <v>0.04971309217482289</v>
      </c>
      <c r="F10209" s="89">
        <v>704966</v>
      </c>
      <c r="G10209" s="89">
        <v>4</v>
      </c>
      <c r="H10209" t="s">
        <v>19629</v>
      </c>
      <c r="I10209" s="89"/>
    </row>
    <row r="10210">
      <c r="A10210" t="s">
        <v>12432</v>
      </c>
      <c r="B10210" t="s">
        <v>19483</v>
      </c>
      <c r="C10210" t="s">
        <v>19493</v>
      </c>
      <c r="D10210" t="s">
        <v>19623</v>
      </c>
      <c r="E10210" s="89">
        <v>0.07555178880440389</v>
      </c>
      <c r="F10210" s="89">
        <v>704966</v>
      </c>
      <c r="G10210" s="89">
        <v>4</v>
      </c>
      <c r="H10210" t="s">
        <v>19629</v>
      </c>
      <c r="I10210" s="89"/>
    </row>
    <row r="10211">
      <c r="A10211" t="s">
        <v>12433</v>
      </c>
      <c r="B10211" t="s">
        <v>19483</v>
      </c>
      <c r="C10211" t="s">
        <v>19493</v>
      </c>
      <c r="D10211" t="s">
        <v>19624</v>
      </c>
      <c r="E10211" s="89">
        <v>0.1604088526123154</v>
      </c>
      <c r="F10211" s="89">
        <v>704966</v>
      </c>
      <c r="G10211" s="89">
        <v>4</v>
      </c>
      <c r="H10211" t="s">
        <v>19629</v>
      </c>
      <c r="I10211" s="89"/>
    </row>
    <row r="10212">
      <c r="A10212" t="s">
        <v>12434</v>
      </c>
      <c r="B10212" t="s">
        <v>19476</v>
      </c>
      <c r="C10212" t="s">
        <v>19494</v>
      </c>
      <c r="D10212" t="s">
        <v>19630</v>
      </c>
      <c r="E10212" s="89">
        <v>203387</v>
      </c>
      <c r="F10212" s="89">
        <v>704966</v>
      </c>
      <c r="G10212" s="89">
        <v>4</v>
      </c>
      <c r="H10212" t="s">
        <v>19630</v>
      </c>
      <c r="I10212" s="89"/>
    </row>
    <row r="10213">
      <c r="A10213" t="s">
        <v>12435</v>
      </c>
      <c r="B10213" t="s">
        <v>19477</v>
      </c>
      <c r="C10213" t="s">
        <v>19494</v>
      </c>
      <c r="D10213" t="s">
        <v>19630</v>
      </c>
      <c r="E10213" s="89">
        <v>28919545090.93359</v>
      </c>
      <c r="F10213" s="89">
        <v>704966</v>
      </c>
      <c r="G10213" s="89">
        <v>4</v>
      </c>
      <c r="H10213" t="s">
        <v>19630</v>
      </c>
      <c r="I10213" s="89"/>
    </row>
    <row r="10214">
      <c r="A10214" t="s">
        <v>12436</v>
      </c>
      <c r="B10214" t="s">
        <v>19478</v>
      </c>
      <c r="C10214" t="s">
        <v>19494</v>
      </c>
      <c r="D10214" t="s">
        <v>19630</v>
      </c>
      <c r="E10214" s="89">
        <v>0.2885061123515177</v>
      </c>
      <c r="F10214" s="89">
        <v>704966</v>
      </c>
      <c r="G10214" s="89">
        <v>4</v>
      </c>
      <c r="H10214" t="s">
        <v>19630</v>
      </c>
      <c r="I10214" s="89"/>
    </row>
    <row r="10215">
      <c r="A10215" t="s">
        <v>12437</v>
      </c>
      <c r="B10215" t="s">
        <v>19479</v>
      </c>
      <c r="C10215" t="s">
        <v>19494</v>
      </c>
      <c r="D10215" t="s">
        <v>19630</v>
      </c>
      <c r="E10215" s="89">
        <v>41022.60973002045</v>
      </c>
      <c r="F10215" s="89">
        <v>704966</v>
      </c>
      <c r="G10215" s="89">
        <v>4</v>
      </c>
      <c r="H10215" t="s">
        <v>19630</v>
      </c>
      <c r="I10215" s="89"/>
    </row>
    <row r="10216">
      <c r="A10216" t="s">
        <v>12438</v>
      </c>
      <c r="B10216" t="s">
        <v>19483</v>
      </c>
      <c r="C10216" t="s">
        <v>19494</v>
      </c>
      <c r="D10216" t="s">
        <v>19614</v>
      </c>
      <c r="E10216" s="89">
        <v>0.1876733114878115</v>
      </c>
      <c r="F10216" s="89">
        <v>704966</v>
      </c>
      <c r="G10216" s="89">
        <v>4</v>
      </c>
      <c r="H10216" t="s">
        <v>19629</v>
      </c>
      <c r="I10216" s="89"/>
    </row>
    <row r="10217">
      <c r="A10217" t="s">
        <v>12439</v>
      </c>
      <c r="B10217" t="s">
        <v>19483</v>
      </c>
      <c r="C10217" t="s">
        <v>19494</v>
      </c>
      <c r="D10217" t="s">
        <v>19615</v>
      </c>
      <c r="E10217" s="89">
        <v>0.1894441097973089</v>
      </c>
      <c r="F10217" s="89">
        <v>704966</v>
      </c>
      <c r="G10217" s="89">
        <v>4</v>
      </c>
      <c r="H10217" t="s">
        <v>19629</v>
      </c>
      <c r="I10217" s="89"/>
    </row>
    <row r="10218">
      <c r="A10218" t="s">
        <v>12440</v>
      </c>
      <c r="B10218" t="s">
        <v>19483</v>
      </c>
      <c r="C10218" t="s">
        <v>19494</v>
      </c>
      <c r="D10218" t="s">
        <v>19616</v>
      </c>
      <c r="E10218" s="89">
        <v>0.1876787457739649</v>
      </c>
      <c r="F10218" s="89">
        <v>704966</v>
      </c>
      <c r="G10218" s="89">
        <v>4</v>
      </c>
      <c r="H10218" t="s">
        <v>19629</v>
      </c>
      <c r="I10218" s="89"/>
    </row>
    <row r="10219">
      <c r="A10219" t="s">
        <v>12441</v>
      </c>
      <c r="B10219" t="s">
        <v>19483</v>
      </c>
      <c r="C10219" t="s">
        <v>19494</v>
      </c>
      <c r="D10219" t="s">
        <v>19617</v>
      </c>
      <c r="E10219" s="89">
        <v>0.1893979053310915</v>
      </c>
      <c r="F10219" s="89">
        <v>704966</v>
      </c>
      <c r="G10219" s="89">
        <v>4</v>
      </c>
      <c r="H10219" t="s">
        <v>19629</v>
      </c>
      <c r="I10219" s="89"/>
    </row>
    <row r="10220">
      <c r="A10220" t="s">
        <v>12442</v>
      </c>
      <c r="B10220" t="s">
        <v>19483</v>
      </c>
      <c r="C10220" t="s">
        <v>19494</v>
      </c>
      <c r="D10220" t="s">
        <v>19618</v>
      </c>
      <c r="E10220" s="89">
        <v>0.1764602270063614</v>
      </c>
      <c r="F10220" s="89">
        <v>704966</v>
      </c>
      <c r="G10220" s="89">
        <v>4</v>
      </c>
      <c r="H10220" t="s">
        <v>19629</v>
      </c>
      <c r="I10220" s="89"/>
    </row>
    <row r="10221">
      <c r="A10221" t="s">
        <v>12443</v>
      </c>
      <c r="B10221" t="s">
        <v>19483</v>
      </c>
      <c r="C10221" t="s">
        <v>19494</v>
      </c>
      <c r="D10221" t="s">
        <v>19619</v>
      </c>
      <c r="E10221" s="89">
        <v>0.17403652511156</v>
      </c>
      <c r="F10221" s="89">
        <v>704966</v>
      </c>
      <c r="G10221" s="89">
        <v>4</v>
      </c>
      <c r="H10221" t="s">
        <v>19629</v>
      </c>
      <c r="I10221" s="89"/>
    </row>
    <row r="10222">
      <c r="A10222" t="s">
        <v>12444</v>
      </c>
      <c r="B10222" t="s">
        <v>19483</v>
      </c>
      <c r="C10222" t="s">
        <v>19494</v>
      </c>
      <c r="D10222" t="s">
        <v>19620</v>
      </c>
      <c r="E10222" s="89">
        <v>0.1674259027130867</v>
      </c>
      <c r="F10222" s="89">
        <v>704966</v>
      </c>
      <c r="G10222" s="89">
        <v>4</v>
      </c>
      <c r="H10222" t="s">
        <v>19629</v>
      </c>
      <c r="I10222" s="89"/>
    </row>
    <row r="10223">
      <c r="A10223" t="s">
        <v>12445</v>
      </c>
      <c r="B10223" t="s">
        <v>19483</v>
      </c>
      <c r="C10223" t="s">
        <v>19494</v>
      </c>
      <c r="D10223" t="s">
        <v>19621</v>
      </c>
      <c r="E10223" s="89">
        <v>0.1259365857667687</v>
      </c>
      <c r="F10223" s="89">
        <v>704966</v>
      </c>
      <c r="G10223" s="89">
        <v>4</v>
      </c>
      <c r="H10223" t="s">
        <v>19629</v>
      </c>
      <c r="I10223" s="89"/>
    </row>
    <row r="10224">
      <c r="A10224" t="s">
        <v>12446</v>
      </c>
      <c r="B10224" t="s">
        <v>19483</v>
      </c>
      <c r="C10224" t="s">
        <v>19494</v>
      </c>
      <c r="D10224" t="s">
        <v>19622</v>
      </c>
      <c r="E10224" s="89">
        <v>0.1691750886532004</v>
      </c>
      <c r="F10224" s="89">
        <v>704966</v>
      </c>
      <c r="G10224" s="89">
        <v>4</v>
      </c>
      <c r="H10224" t="s">
        <v>19629</v>
      </c>
      <c r="I10224" s="89"/>
    </row>
    <row r="10225">
      <c r="A10225" t="s">
        <v>12447</v>
      </c>
      <c r="B10225" t="s">
        <v>19483</v>
      </c>
      <c r="C10225" t="s">
        <v>19494</v>
      </c>
      <c r="D10225" t="s">
        <v>19623</v>
      </c>
      <c r="E10225" s="89">
        <v>0.2435063921943059</v>
      </c>
      <c r="F10225" s="89">
        <v>704966</v>
      </c>
      <c r="G10225" s="89">
        <v>4</v>
      </c>
      <c r="H10225" t="s">
        <v>19629</v>
      </c>
      <c r="I10225" s="89"/>
    </row>
    <row r="10226">
      <c r="A10226" t="s">
        <v>12448</v>
      </c>
      <c r="B10226" t="s">
        <v>19483</v>
      </c>
      <c r="C10226" t="s">
        <v>19494</v>
      </c>
      <c r="D10226" t="s">
        <v>19624</v>
      </c>
      <c r="E10226" s="89">
        <v>0.5576598347146011</v>
      </c>
      <c r="F10226" s="89">
        <v>704966</v>
      </c>
      <c r="G10226" s="89">
        <v>4</v>
      </c>
      <c r="H10226" t="s">
        <v>19629</v>
      </c>
      <c r="I10226" s="89"/>
    </row>
    <row r="10227">
      <c r="A10227" t="s">
        <v>12449</v>
      </c>
      <c r="B10227" t="s">
        <v>19476</v>
      </c>
      <c r="C10227" t="s">
        <v>19495</v>
      </c>
      <c r="D10227" t="s">
        <v>19630</v>
      </c>
      <c r="E10227" s="89">
        <v>64682</v>
      </c>
      <c r="F10227" s="89">
        <v>704966</v>
      </c>
      <c r="G10227" s="89">
        <v>4</v>
      </c>
      <c r="H10227" t="s">
        <v>19630</v>
      </c>
      <c r="I10227" s="89"/>
    </row>
    <row r="10228">
      <c r="A10228" t="s">
        <v>12450</v>
      </c>
      <c r="B10228" t="s">
        <v>19477</v>
      </c>
      <c r="C10228" t="s">
        <v>19495</v>
      </c>
      <c r="D10228" t="s">
        <v>19630</v>
      </c>
      <c r="E10228" s="89">
        <v>11732246536.59319</v>
      </c>
      <c r="F10228" s="89">
        <v>704966</v>
      </c>
      <c r="G10228" s="89">
        <v>4</v>
      </c>
      <c r="H10228" t="s">
        <v>19630</v>
      </c>
      <c r="I10228" s="89"/>
    </row>
    <row r="10229">
      <c r="A10229" t="s">
        <v>12451</v>
      </c>
      <c r="B10229" t="s">
        <v>19478</v>
      </c>
      <c r="C10229" t="s">
        <v>19495</v>
      </c>
      <c r="D10229" t="s">
        <v>19630</v>
      </c>
      <c r="E10229" s="89">
        <v>0.09175194264687943</v>
      </c>
      <c r="F10229" s="89">
        <v>704966</v>
      </c>
      <c r="G10229" s="89">
        <v>4</v>
      </c>
      <c r="H10229" t="s">
        <v>19630</v>
      </c>
      <c r="I10229" s="89"/>
    </row>
    <row r="10230">
      <c r="A10230" t="s">
        <v>12452</v>
      </c>
      <c r="B10230" t="s">
        <v>19479</v>
      </c>
      <c r="C10230" t="s">
        <v>19495</v>
      </c>
      <c r="D10230" t="s">
        <v>19630</v>
      </c>
      <c r="E10230" s="89">
        <v>16642.28705581998</v>
      </c>
      <c r="F10230" s="89">
        <v>704966</v>
      </c>
      <c r="G10230" s="89">
        <v>4</v>
      </c>
      <c r="H10230" t="s">
        <v>19630</v>
      </c>
      <c r="I10230" s="89"/>
    </row>
    <row r="10231">
      <c r="A10231" t="s">
        <v>12453</v>
      </c>
      <c r="B10231" t="s">
        <v>19483</v>
      </c>
      <c r="C10231" t="s">
        <v>19495</v>
      </c>
      <c r="D10231" t="s">
        <v>19614</v>
      </c>
      <c r="E10231" s="89">
        <v>0.2417005906698688</v>
      </c>
      <c r="F10231" s="89">
        <v>704966</v>
      </c>
      <c r="G10231" s="89">
        <v>4</v>
      </c>
      <c r="H10231" t="s">
        <v>19629</v>
      </c>
      <c r="I10231" s="89"/>
    </row>
    <row r="10232">
      <c r="A10232" t="s">
        <v>12454</v>
      </c>
      <c r="B10232" t="s">
        <v>19483</v>
      </c>
      <c r="C10232" t="s">
        <v>19495</v>
      </c>
      <c r="D10232" t="s">
        <v>19615</v>
      </c>
      <c r="E10232" s="89">
        <v>0.2435436272928277</v>
      </c>
      <c r="F10232" s="89">
        <v>704966</v>
      </c>
      <c r="G10232" s="89">
        <v>4</v>
      </c>
      <c r="H10232" t="s">
        <v>19629</v>
      </c>
      <c r="I10232" s="89"/>
    </row>
    <row r="10233">
      <c r="A10233" t="s">
        <v>12455</v>
      </c>
      <c r="B10233" t="s">
        <v>19483</v>
      </c>
      <c r="C10233" t="s">
        <v>19495</v>
      </c>
      <c r="D10233" t="s">
        <v>19616</v>
      </c>
      <c r="E10233" s="89">
        <v>0.2417005906698688</v>
      </c>
      <c r="F10233" s="89">
        <v>704966</v>
      </c>
      <c r="G10233" s="89">
        <v>4</v>
      </c>
      <c r="H10233" t="s">
        <v>19629</v>
      </c>
      <c r="I10233" s="89"/>
    </row>
    <row r="10234">
      <c r="A10234" t="s">
        <v>12456</v>
      </c>
      <c r="B10234" t="s">
        <v>19483</v>
      </c>
      <c r="C10234" t="s">
        <v>19495</v>
      </c>
      <c r="D10234" t="s">
        <v>19617</v>
      </c>
      <c r="E10234" s="89">
        <v>0.2434151728446617</v>
      </c>
      <c r="F10234" s="89">
        <v>704966</v>
      </c>
      <c r="G10234" s="89">
        <v>4</v>
      </c>
      <c r="H10234" t="s">
        <v>19629</v>
      </c>
      <c r="I10234" s="89"/>
    </row>
    <row r="10235">
      <c r="A10235" t="s">
        <v>12457</v>
      </c>
      <c r="B10235" t="s">
        <v>19483</v>
      </c>
      <c r="C10235" t="s">
        <v>19495</v>
      </c>
      <c r="D10235" t="s">
        <v>19618</v>
      </c>
      <c r="E10235" s="89">
        <v>0.1810867043948449</v>
      </c>
      <c r="F10235" s="89">
        <v>704966</v>
      </c>
      <c r="G10235" s="89">
        <v>4</v>
      </c>
      <c r="H10235" t="s">
        <v>19629</v>
      </c>
      <c r="I10235" s="89"/>
    </row>
    <row r="10236">
      <c r="A10236" t="s">
        <v>12458</v>
      </c>
      <c r="B10236" t="s">
        <v>19483</v>
      </c>
      <c r="C10236" t="s">
        <v>19495</v>
      </c>
      <c r="D10236" t="s">
        <v>19619</v>
      </c>
      <c r="E10236" s="89">
        <v>0.1803413354560413</v>
      </c>
      <c r="F10236" s="89">
        <v>704966</v>
      </c>
      <c r="G10236" s="89">
        <v>4</v>
      </c>
      <c r="H10236" t="s">
        <v>19629</v>
      </c>
      <c r="I10236" s="89"/>
    </row>
    <row r="10237">
      <c r="A10237" t="s">
        <v>12459</v>
      </c>
      <c r="B10237" t="s">
        <v>19483</v>
      </c>
      <c r="C10237" t="s">
        <v>19495</v>
      </c>
      <c r="D10237" t="s">
        <v>19620</v>
      </c>
      <c r="E10237" s="89">
        <v>0.1737381102756655</v>
      </c>
      <c r="F10237" s="89">
        <v>704966</v>
      </c>
      <c r="G10237" s="89">
        <v>4</v>
      </c>
      <c r="H10237" t="s">
        <v>19629</v>
      </c>
      <c r="I10237" s="89"/>
    </row>
    <row r="10238">
      <c r="A10238" t="s">
        <v>12460</v>
      </c>
      <c r="B10238" t="s">
        <v>19483</v>
      </c>
      <c r="C10238" t="s">
        <v>19495</v>
      </c>
      <c r="D10238" t="s">
        <v>19621</v>
      </c>
      <c r="E10238" s="89">
        <v>0.1437237210563758</v>
      </c>
      <c r="F10238" s="89">
        <v>704966</v>
      </c>
      <c r="G10238" s="89">
        <v>4</v>
      </c>
      <c r="H10238" t="s">
        <v>19629</v>
      </c>
      <c r="I10238" s="89"/>
    </row>
    <row r="10239">
      <c r="A10239" t="s">
        <v>12461</v>
      </c>
      <c r="B10239" t="s">
        <v>19483</v>
      </c>
      <c r="C10239" t="s">
        <v>19495</v>
      </c>
      <c r="D10239" t="s">
        <v>19622</v>
      </c>
      <c r="E10239" s="89">
        <v>0.1815834845079218</v>
      </c>
      <c r="F10239" s="89">
        <v>704966</v>
      </c>
      <c r="G10239" s="89">
        <v>4</v>
      </c>
      <c r="H10239" t="s">
        <v>19629</v>
      </c>
      <c r="I10239" s="89"/>
    </row>
    <row r="10240">
      <c r="A10240" t="s">
        <v>12462</v>
      </c>
      <c r="B10240" t="s">
        <v>19483</v>
      </c>
      <c r="C10240" t="s">
        <v>19495</v>
      </c>
      <c r="D10240" t="s">
        <v>19623</v>
      </c>
      <c r="E10240" s="89">
        <v>0.3156398564630949</v>
      </c>
      <c r="F10240" s="89">
        <v>704966</v>
      </c>
      <c r="G10240" s="89">
        <v>4</v>
      </c>
      <c r="H10240" t="s">
        <v>19629</v>
      </c>
      <c r="I10240" s="89"/>
    </row>
    <row r="10241">
      <c r="A10241" t="s">
        <v>12463</v>
      </c>
      <c r="B10241" t="s">
        <v>19483</v>
      </c>
      <c r="C10241" t="s">
        <v>19495</v>
      </c>
      <c r="D10241" t="s">
        <v>19624</v>
      </c>
      <c r="E10241" s="89">
        <v>0.7144400526219798</v>
      </c>
      <c r="F10241" s="89">
        <v>704966</v>
      </c>
      <c r="G10241" s="89">
        <v>4</v>
      </c>
      <c r="H10241" t="s">
        <v>19629</v>
      </c>
      <c r="I10241" s="89"/>
    </row>
    <row r="10242">
      <c r="A10242" t="s">
        <v>12464</v>
      </c>
      <c r="B10242" t="s">
        <v>19476</v>
      </c>
      <c r="C10242" t="s">
        <v>19496</v>
      </c>
      <c r="D10242" t="s">
        <v>19630</v>
      </c>
      <c r="E10242" s="89">
        <v>20610</v>
      </c>
      <c r="F10242" s="89">
        <v>704966</v>
      </c>
      <c r="G10242" s="89">
        <v>4</v>
      </c>
      <c r="H10242" t="s">
        <v>19630</v>
      </c>
      <c r="I10242" s="89"/>
    </row>
    <row r="10243">
      <c r="A10243" t="s">
        <v>12465</v>
      </c>
      <c r="B10243" t="s">
        <v>19477</v>
      </c>
      <c r="C10243" t="s">
        <v>19496</v>
      </c>
      <c r="D10243" t="s">
        <v>19630</v>
      </c>
      <c r="E10243" s="89">
        <v>168699009.2235774</v>
      </c>
      <c r="F10243" s="89">
        <v>704966</v>
      </c>
      <c r="G10243" s="89">
        <v>4</v>
      </c>
      <c r="H10243" t="s">
        <v>19630</v>
      </c>
      <c r="I10243" s="89"/>
    </row>
    <row r="10244">
      <c r="A10244" t="s">
        <v>12466</v>
      </c>
      <c r="B10244" t="s">
        <v>19478</v>
      </c>
      <c r="C10244" t="s">
        <v>19496</v>
      </c>
      <c r="D10244" t="s">
        <v>19630</v>
      </c>
      <c r="E10244" s="89">
        <v>0.02923545248990731</v>
      </c>
      <c r="F10244" s="89">
        <v>704966</v>
      </c>
      <c r="G10244" s="89">
        <v>4</v>
      </c>
      <c r="H10244" t="s">
        <v>19630</v>
      </c>
      <c r="I10244" s="89"/>
    </row>
    <row r="10245">
      <c r="A10245" t="s">
        <v>12467</v>
      </c>
      <c r="B10245" t="s">
        <v>19479</v>
      </c>
      <c r="C10245" t="s">
        <v>19496</v>
      </c>
      <c r="D10245" t="s">
        <v>19630</v>
      </c>
      <c r="E10245" s="89">
        <v>239.3009155385896</v>
      </c>
      <c r="F10245" s="89">
        <v>704966</v>
      </c>
      <c r="G10245" s="89">
        <v>4</v>
      </c>
      <c r="H10245" t="s">
        <v>19630</v>
      </c>
      <c r="I10245" s="89"/>
    </row>
    <row r="10246">
      <c r="A10246" t="s">
        <v>12468</v>
      </c>
      <c r="B10246" t="s">
        <v>19483</v>
      </c>
      <c r="C10246" t="s">
        <v>19496</v>
      </c>
      <c r="D10246" t="s">
        <v>19614</v>
      </c>
      <c r="E10246" s="89">
        <v>0.01084939591499579</v>
      </c>
      <c r="F10246" s="89">
        <v>704966</v>
      </c>
      <c r="G10246" s="89">
        <v>4</v>
      </c>
      <c r="H10246" t="s">
        <v>19629</v>
      </c>
      <c r="I10246" s="89"/>
    </row>
    <row r="10247">
      <c r="A10247" t="s">
        <v>12469</v>
      </c>
      <c r="B10247" t="s">
        <v>19483</v>
      </c>
      <c r="C10247" t="s">
        <v>19496</v>
      </c>
      <c r="D10247" t="s">
        <v>19615</v>
      </c>
      <c r="E10247" s="89">
        <v>0.01090786629403371</v>
      </c>
      <c r="F10247" s="89">
        <v>704966</v>
      </c>
      <c r="G10247" s="89">
        <v>4</v>
      </c>
      <c r="H10247" t="s">
        <v>19629</v>
      </c>
      <c r="I10247" s="89"/>
    </row>
    <row r="10248">
      <c r="A10248" t="s">
        <v>12470</v>
      </c>
      <c r="B10248" t="s">
        <v>19483</v>
      </c>
      <c r="C10248" t="s">
        <v>19496</v>
      </c>
      <c r="D10248" t="s">
        <v>19616</v>
      </c>
      <c r="E10248" s="89">
        <v>0.01084939591499579</v>
      </c>
      <c r="F10248" s="89">
        <v>704966</v>
      </c>
      <c r="G10248" s="89">
        <v>4</v>
      </c>
      <c r="H10248" t="s">
        <v>19629</v>
      </c>
      <c r="I10248" s="89"/>
    </row>
    <row r="10249">
      <c r="A10249" t="s">
        <v>12471</v>
      </c>
      <c r="B10249" t="s">
        <v>19483</v>
      </c>
      <c r="C10249" t="s">
        <v>19496</v>
      </c>
      <c r="D10249" t="s">
        <v>19617</v>
      </c>
      <c r="E10249" s="89">
        <v>0.01090786629403371</v>
      </c>
      <c r="F10249" s="89">
        <v>704966</v>
      </c>
      <c r="G10249" s="89">
        <v>4</v>
      </c>
      <c r="H10249" t="s">
        <v>19629</v>
      </c>
      <c r="I10249" s="89"/>
    </row>
    <row r="10250">
      <c r="A10250" t="s">
        <v>12472</v>
      </c>
      <c r="B10250" t="s">
        <v>19483</v>
      </c>
      <c r="C10250" t="s">
        <v>19496</v>
      </c>
      <c r="D10250" t="s">
        <v>19618</v>
      </c>
      <c r="E10250" s="89">
        <v>0.009992121227354305</v>
      </c>
      <c r="F10250" s="89">
        <v>704966</v>
      </c>
      <c r="G10250" s="89">
        <v>4</v>
      </c>
      <c r="H10250" t="s">
        <v>19629</v>
      </c>
      <c r="I10250" s="89"/>
    </row>
    <row r="10251">
      <c r="A10251" t="s">
        <v>12473</v>
      </c>
      <c r="B10251" t="s">
        <v>19483</v>
      </c>
      <c r="C10251" t="s">
        <v>19496</v>
      </c>
      <c r="D10251" t="s">
        <v>19619</v>
      </c>
      <c r="E10251" s="89">
        <v>0.01010983252554921</v>
      </c>
      <c r="F10251" s="89">
        <v>704966</v>
      </c>
      <c r="G10251" s="89">
        <v>4</v>
      </c>
      <c r="H10251" t="s">
        <v>19629</v>
      </c>
      <c r="I10251" s="89"/>
    </row>
    <row r="10252">
      <c r="A10252" t="s">
        <v>12474</v>
      </c>
      <c r="B10252" t="s">
        <v>19483</v>
      </c>
      <c r="C10252" t="s">
        <v>19496</v>
      </c>
      <c r="D10252" t="s">
        <v>19620</v>
      </c>
      <c r="E10252" s="89">
        <v>0.009810248509496166</v>
      </c>
      <c r="F10252" s="89">
        <v>704966</v>
      </c>
      <c r="G10252" s="89">
        <v>4</v>
      </c>
      <c r="H10252" t="s">
        <v>19629</v>
      </c>
      <c r="I10252" s="89"/>
    </row>
    <row r="10253">
      <c r="A10253" t="s">
        <v>12475</v>
      </c>
      <c r="B10253" t="s">
        <v>19483</v>
      </c>
      <c r="C10253" t="s">
        <v>19496</v>
      </c>
      <c r="D10253" t="s">
        <v>19621</v>
      </c>
      <c r="E10253" s="89">
        <v>0.006828168778687656</v>
      </c>
      <c r="F10253" s="89">
        <v>704966</v>
      </c>
      <c r="G10253" s="89">
        <v>4</v>
      </c>
      <c r="H10253" t="s">
        <v>19629</v>
      </c>
      <c r="I10253" s="89"/>
    </row>
    <row r="10254">
      <c r="A10254" t="s">
        <v>12476</v>
      </c>
      <c r="B10254" t="s">
        <v>19483</v>
      </c>
      <c r="C10254" t="s">
        <v>19496</v>
      </c>
      <c r="D10254" t="s">
        <v>19622</v>
      </c>
      <c r="E10254" s="89">
        <v>0.009824827229936019</v>
      </c>
      <c r="F10254" s="89">
        <v>704966</v>
      </c>
      <c r="G10254" s="89">
        <v>4</v>
      </c>
      <c r="H10254" t="s">
        <v>19629</v>
      </c>
      <c r="I10254" s="89"/>
    </row>
    <row r="10255">
      <c r="A10255" t="s">
        <v>12477</v>
      </c>
      <c r="B10255" t="s">
        <v>19483</v>
      </c>
      <c r="C10255" t="s">
        <v>19496</v>
      </c>
      <c r="D10255" t="s">
        <v>19623</v>
      </c>
      <c r="E10255" s="89">
        <v>0.01451865273664171</v>
      </c>
      <c r="F10255" s="89">
        <v>704966</v>
      </c>
      <c r="G10255" s="89">
        <v>4</v>
      </c>
      <c r="H10255" t="s">
        <v>19629</v>
      </c>
      <c r="I10255" s="89"/>
    </row>
    <row r="10256">
      <c r="A10256" t="s">
        <v>12478</v>
      </c>
      <c r="B10256" t="s">
        <v>19483</v>
      </c>
      <c r="C10256" t="s">
        <v>19496</v>
      </c>
      <c r="D10256" t="s">
        <v>19624</v>
      </c>
      <c r="E10256" s="89">
        <v>0.03240855487099831</v>
      </c>
      <c r="F10256" s="89">
        <v>704966</v>
      </c>
      <c r="G10256" s="89">
        <v>4</v>
      </c>
      <c r="H10256" t="s">
        <v>19629</v>
      </c>
      <c r="I10256" s="89"/>
    </row>
    <row r="10257">
      <c r="A10257" t="s">
        <v>12479</v>
      </c>
      <c r="B10257" t="s">
        <v>19476</v>
      </c>
      <c r="C10257" t="s">
        <v>19497</v>
      </c>
      <c r="D10257" t="s">
        <v>19630</v>
      </c>
      <c r="E10257" s="89">
        <v>125909</v>
      </c>
      <c r="F10257" s="89">
        <v>704966</v>
      </c>
      <c r="G10257" s="89">
        <v>4</v>
      </c>
      <c r="H10257" t="s">
        <v>19630</v>
      </c>
      <c r="I10257" s="89"/>
    </row>
    <row r="10258">
      <c r="A10258" t="s">
        <v>12480</v>
      </c>
      <c r="B10258" t="s">
        <v>19477</v>
      </c>
      <c r="C10258" t="s">
        <v>19497</v>
      </c>
      <c r="D10258" t="s">
        <v>19630</v>
      </c>
      <c r="E10258" s="89">
        <v>525331814.6074219</v>
      </c>
      <c r="F10258" s="89">
        <v>704966</v>
      </c>
      <c r="G10258" s="89">
        <v>4</v>
      </c>
      <c r="H10258" t="s">
        <v>19630</v>
      </c>
      <c r="I10258" s="89"/>
    </row>
    <row r="10259">
      <c r="A10259" t="s">
        <v>12481</v>
      </c>
      <c r="B10259" t="s">
        <v>19478</v>
      </c>
      <c r="C10259" t="s">
        <v>19497</v>
      </c>
      <c r="D10259" t="s">
        <v>19630</v>
      </c>
      <c r="E10259" s="89">
        <v>0.1786029397162416</v>
      </c>
      <c r="F10259" s="89">
        <v>704966</v>
      </c>
      <c r="G10259" s="89">
        <v>4</v>
      </c>
      <c r="H10259" t="s">
        <v>19630</v>
      </c>
      <c r="I10259" s="89"/>
    </row>
    <row r="10260">
      <c r="A10260" t="s">
        <v>12482</v>
      </c>
      <c r="B10260" t="s">
        <v>19479</v>
      </c>
      <c r="C10260" t="s">
        <v>19497</v>
      </c>
      <c r="D10260" t="s">
        <v>19630</v>
      </c>
      <c r="E10260" s="89">
        <v>745.1874481995187</v>
      </c>
      <c r="F10260" s="89">
        <v>704966</v>
      </c>
      <c r="G10260" s="89">
        <v>4</v>
      </c>
      <c r="H10260" t="s">
        <v>19630</v>
      </c>
      <c r="I10260" s="89"/>
    </row>
    <row r="10261">
      <c r="A10261" t="s">
        <v>12483</v>
      </c>
      <c r="B10261" t="s">
        <v>19483</v>
      </c>
      <c r="C10261" t="s">
        <v>19497</v>
      </c>
      <c r="D10261" t="s">
        <v>19614</v>
      </c>
      <c r="E10261" s="89">
        <v>0.005540764626152357</v>
      </c>
      <c r="F10261" s="89">
        <v>704966</v>
      </c>
      <c r="G10261" s="89">
        <v>4</v>
      </c>
      <c r="H10261" t="s">
        <v>19629</v>
      </c>
      <c r="I10261" s="89"/>
    </row>
    <row r="10262">
      <c r="A10262" t="s">
        <v>12484</v>
      </c>
      <c r="B10262" t="s">
        <v>19483</v>
      </c>
      <c r="C10262" t="s">
        <v>19497</v>
      </c>
      <c r="D10262" t="s">
        <v>19615</v>
      </c>
      <c r="E10262" s="89">
        <v>0.005633416337515506</v>
      </c>
      <c r="F10262" s="89">
        <v>704966</v>
      </c>
      <c r="G10262" s="89">
        <v>4</v>
      </c>
      <c r="H10262" t="s">
        <v>19629</v>
      </c>
      <c r="I10262" s="89"/>
    </row>
    <row r="10263">
      <c r="A10263" t="s">
        <v>12485</v>
      </c>
      <c r="B10263" t="s">
        <v>19483</v>
      </c>
      <c r="C10263" t="s">
        <v>19497</v>
      </c>
      <c r="D10263" t="s">
        <v>19616</v>
      </c>
      <c r="E10263" s="89">
        <v>0.005540764626152357</v>
      </c>
      <c r="F10263" s="89">
        <v>704966</v>
      </c>
      <c r="G10263" s="89">
        <v>4</v>
      </c>
      <c r="H10263" t="s">
        <v>19629</v>
      </c>
      <c r="I10263" s="89"/>
    </row>
    <row r="10264">
      <c r="A10264" t="s">
        <v>12486</v>
      </c>
      <c r="B10264" t="s">
        <v>19483</v>
      </c>
      <c r="C10264" t="s">
        <v>19497</v>
      </c>
      <c r="D10264" t="s">
        <v>19617</v>
      </c>
      <c r="E10264" s="89">
        <v>0.005631490340519837</v>
      </c>
      <c r="F10264" s="89">
        <v>704966</v>
      </c>
      <c r="G10264" s="89">
        <v>4</v>
      </c>
      <c r="H10264" t="s">
        <v>19629</v>
      </c>
      <c r="I10264" s="89"/>
    </row>
    <row r="10265">
      <c r="A10265" t="s">
        <v>12487</v>
      </c>
      <c r="B10265" t="s">
        <v>19483</v>
      </c>
      <c r="C10265" t="s">
        <v>19497</v>
      </c>
      <c r="D10265" t="s">
        <v>19618</v>
      </c>
      <c r="E10265" s="89">
        <v>0.005262620325162323</v>
      </c>
      <c r="F10265" s="89">
        <v>704966</v>
      </c>
      <c r="G10265" s="89">
        <v>4</v>
      </c>
      <c r="H10265" t="s">
        <v>19629</v>
      </c>
      <c r="I10265" s="89"/>
    </row>
    <row r="10266">
      <c r="A10266" t="s">
        <v>12488</v>
      </c>
      <c r="B10266" t="s">
        <v>19483</v>
      </c>
      <c r="C10266" t="s">
        <v>19497</v>
      </c>
      <c r="D10266" t="s">
        <v>19619</v>
      </c>
      <c r="E10266" s="89">
        <v>0.005249806098668675</v>
      </c>
      <c r="F10266" s="89">
        <v>704966</v>
      </c>
      <c r="G10266" s="89">
        <v>4</v>
      </c>
      <c r="H10266" t="s">
        <v>19629</v>
      </c>
      <c r="I10266" s="89"/>
    </row>
    <row r="10267">
      <c r="A10267" t="s">
        <v>12489</v>
      </c>
      <c r="B10267" t="s">
        <v>19483</v>
      </c>
      <c r="C10267" t="s">
        <v>19497</v>
      </c>
      <c r="D10267" t="s">
        <v>19620</v>
      </c>
      <c r="E10267" s="89">
        <v>0.005043316705593311</v>
      </c>
      <c r="F10267" s="89">
        <v>704966</v>
      </c>
      <c r="G10267" s="89">
        <v>4</v>
      </c>
      <c r="H10267" t="s">
        <v>19629</v>
      </c>
      <c r="I10267" s="89"/>
    </row>
    <row r="10268">
      <c r="A10268" t="s">
        <v>12490</v>
      </c>
      <c r="B10268" t="s">
        <v>19483</v>
      </c>
      <c r="C10268" t="s">
        <v>19497</v>
      </c>
      <c r="D10268" t="s">
        <v>19621</v>
      </c>
      <c r="E10268" s="89">
        <v>0.003205808808725732</v>
      </c>
      <c r="F10268" s="89">
        <v>704966</v>
      </c>
      <c r="G10268" s="89">
        <v>4</v>
      </c>
      <c r="H10268" t="s">
        <v>19629</v>
      </c>
      <c r="I10268" s="89"/>
    </row>
    <row r="10269">
      <c r="A10269" t="s">
        <v>12491</v>
      </c>
      <c r="B10269" t="s">
        <v>19483</v>
      </c>
      <c r="C10269" t="s">
        <v>19497</v>
      </c>
      <c r="D10269" t="s">
        <v>19622</v>
      </c>
      <c r="E10269" s="89">
        <v>0.005211789137598254</v>
      </c>
      <c r="F10269" s="89">
        <v>704966</v>
      </c>
      <c r="G10269" s="89">
        <v>4</v>
      </c>
      <c r="H10269" t="s">
        <v>19629</v>
      </c>
      <c r="I10269" s="89"/>
    </row>
    <row r="10270">
      <c r="A10270" t="s">
        <v>12492</v>
      </c>
      <c r="B10270" t="s">
        <v>19483</v>
      </c>
      <c r="C10270" t="s">
        <v>19497</v>
      </c>
      <c r="D10270" t="s">
        <v>19623</v>
      </c>
      <c r="E10270" s="89">
        <v>0.007580242352672038</v>
      </c>
      <c r="F10270" s="89">
        <v>704966</v>
      </c>
      <c r="G10270" s="89">
        <v>4</v>
      </c>
      <c r="H10270" t="s">
        <v>19629</v>
      </c>
      <c r="I10270" s="89"/>
    </row>
    <row r="10271">
      <c r="A10271" t="s">
        <v>12493</v>
      </c>
      <c r="B10271" t="s">
        <v>19483</v>
      </c>
      <c r="C10271" t="s">
        <v>19497</v>
      </c>
      <c r="D10271" t="s">
        <v>19624</v>
      </c>
      <c r="E10271" s="89">
        <v>0.01662951369992366</v>
      </c>
      <c r="F10271" s="89">
        <v>704966</v>
      </c>
      <c r="G10271" s="89">
        <v>4</v>
      </c>
      <c r="H10271" t="s">
        <v>19629</v>
      </c>
      <c r="I10271" s="89"/>
    </row>
    <row r="10272">
      <c r="A10272" t="s">
        <v>12494</v>
      </c>
      <c r="B10272" t="s">
        <v>19476</v>
      </c>
      <c r="C10272" t="s">
        <v>19498</v>
      </c>
      <c r="D10272" t="s">
        <v>19630</v>
      </c>
      <c r="E10272" s="89">
        <v>191311</v>
      </c>
      <c r="F10272" s="89">
        <v>704966</v>
      </c>
      <c r="G10272" s="89">
        <v>4</v>
      </c>
      <c r="H10272" t="s">
        <v>19630</v>
      </c>
      <c r="I10272" s="89"/>
    </row>
    <row r="10273">
      <c r="A10273" t="s">
        <v>12495</v>
      </c>
      <c r="B10273" t="s">
        <v>19477</v>
      </c>
      <c r="C10273" t="s">
        <v>19498</v>
      </c>
      <c r="D10273" t="s">
        <v>19630</v>
      </c>
      <c r="E10273" s="89">
        <v>2215880800</v>
      </c>
      <c r="F10273" s="89">
        <v>704966</v>
      </c>
      <c r="G10273" s="89">
        <v>4</v>
      </c>
      <c r="H10273" t="s">
        <v>19630</v>
      </c>
      <c r="I10273" s="89"/>
    </row>
    <row r="10274">
      <c r="A10274" t="s">
        <v>12496</v>
      </c>
      <c r="B10274" t="s">
        <v>19478</v>
      </c>
      <c r="C10274" t="s">
        <v>19498</v>
      </c>
      <c r="D10274" t="s">
        <v>19630</v>
      </c>
      <c r="E10274" s="89">
        <v>0.2713762082142969</v>
      </c>
      <c r="F10274" s="89">
        <v>704966</v>
      </c>
      <c r="G10274" s="89">
        <v>4</v>
      </c>
      <c r="H10274" t="s">
        <v>19630</v>
      </c>
      <c r="I10274" s="89"/>
    </row>
    <row r="10275">
      <c r="A10275" t="s">
        <v>12497</v>
      </c>
      <c r="B10275" t="s">
        <v>19479</v>
      </c>
      <c r="C10275" t="s">
        <v>19498</v>
      </c>
      <c r="D10275" t="s">
        <v>19630</v>
      </c>
      <c r="E10275" s="89">
        <v>3143.244922450161</v>
      </c>
      <c r="F10275" s="89">
        <v>704966</v>
      </c>
      <c r="G10275" s="89">
        <v>4</v>
      </c>
      <c r="H10275" t="s">
        <v>19630</v>
      </c>
      <c r="I10275" s="89"/>
    </row>
    <row r="10276">
      <c r="A10276" t="s">
        <v>12498</v>
      </c>
      <c r="B10276" t="s">
        <v>19483</v>
      </c>
      <c r="C10276" t="s">
        <v>19498</v>
      </c>
      <c r="D10276" t="s">
        <v>19614</v>
      </c>
      <c r="E10276" s="89">
        <v>0.0150940565350729</v>
      </c>
      <c r="F10276" s="89">
        <v>704966</v>
      </c>
      <c r="G10276" s="89">
        <v>4</v>
      </c>
      <c r="H10276" t="s">
        <v>19629</v>
      </c>
      <c r="I10276" s="89"/>
    </row>
    <row r="10277">
      <c r="A10277" t="s">
        <v>12499</v>
      </c>
      <c r="B10277" t="s">
        <v>19483</v>
      </c>
      <c r="C10277" t="s">
        <v>19498</v>
      </c>
      <c r="D10277" t="s">
        <v>19615</v>
      </c>
      <c r="E10277" s="89">
        <v>0.01556733076387367</v>
      </c>
      <c r="F10277" s="89">
        <v>704966</v>
      </c>
      <c r="G10277" s="89">
        <v>4</v>
      </c>
      <c r="H10277" t="s">
        <v>19629</v>
      </c>
      <c r="I10277" s="89"/>
    </row>
    <row r="10278">
      <c r="A10278" t="s">
        <v>12500</v>
      </c>
      <c r="B10278" t="s">
        <v>19483</v>
      </c>
      <c r="C10278" t="s">
        <v>19498</v>
      </c>
      <c r="D10278" t="s">
        <v>19616</v>
      </c>
      <c r="E10278" s="89">
        <v>0.01509459960231337</v>
      </c>
      <c r="F10278" s="89">
        <v>704966</v>
      </c>
      <c r="G10278" s="89">
        <v>4</v>
      </c>
      <c r="H10278" t="s">
        <v>19629</v>
      </c>
      <c r="I10278" s="89"/>
    </row>
    <row r="10279">
      <c r="A10279" t="s">
        <v>12501</v>
      </c>
      <c r="B10279" t="s">
        <v>19483</v>
      </c>
      <c r="C10279" t="s">
        <v>19498</v>
      </c>
      <c r="D10279" t="s">
        <v>19617</v>
      </c>
      <c r="E10279" s="89">
        <v>0.01554339999647177</v>
      </c>
      <c r="F10279" s="89">
        <v>704966</v>
      </c>
      <c r="G10279" s="89">
        <v>4</v>
      </c>
      <c r="H10279" t="s">
        <v>19629</v>
      </c>
      <c r="I10279" s="89"/>
    </row>
    <row r="10280">
      <c r="A10280" t="s">
        <v>12502</v>
      </c>
      <c r="B10280" t="s">
        <v>19483</v>
      </c>
      <c r="C10280" t="s">
        <v>19498</v>
      </c>
      <c r="D10280" t="s">
        <v>19618</v>
      </c>
      <c r="E10280" s="89">
        <v>0.0153721487905584</v>
      </c>
      <c r="F10280" s="89">
        <v>704966</v>
      </c>
      <c r="G10280" s="89">
        <v>4</v>
      </c>
      <c r="H10280" t="s">
        <v>19629</v>
      </c>
      <c r="I10280" s="89"/>
    </row>
    <row r="10281">
      <c r="A10281" t="s">
        <v>12503</v>
      </c>
      <c r="B10281" t="s">
        <v>19483</v>
      </c>
      <c r="C10281" t="s">
        <v>19498</v>
      </c>
      <c r="D10281" t="s">
        <v>19619</v>
      </c>
      <c r="E10281" s="89">
        <v>0.01539014551501811</v>
      </c>
      <c r="F10281" s="89">
        <v>704966</v>
      </c>
      <c r="G10281" s="89">
        <v>4</v>
      </c>
      <c r="H10281" t="s">
        <v>19629</v>
      </c>
      <c r="I10281" s="89"/>
    </row>
    <row r="10282">
      <c r="A10282" t="s">
        <v>12504</v>
      </c>
      <c r="B10282" t="s">
        <v>19483</v>
      </c>
      <c r="C10282" t="s">
        <v>19498</v>
      </c>
      <c r="D10282" t="s">
        <v>19620</v>
      </c>
      <c r="E10282" s="89">
        <v>0.01468617487518795</v>
      </c>
      <c r="F10282" s="89">
        <v>704966</v>
      </c>
      <c r="G10282" s="89">
        <v>4</v>
      </c>
      <c r="H10282" t="s">
        <v>19629</v>
      </c>
      <c r="I10282" s="89"/>
    </row>
    <row r="10283">
      <c r="A10283" t="s">
        <v>12505</v>
      </c>
      <c r="B10283" t="s">
        <v>19483</v>
      </c>
      <c r="C10283" t="s">
        <v>19498</v>
      </c>
      <c r="D10283" t="s">
        <v>19621</v>
      </c>
      <c r="E10283" s="89">
        <v>0.007662665564043733</v>
      </c>
      <c r="F10283" s="89">
        <v>704966</v>
      </c>
      <c r="G10283" s="89">
        <v>4</v>
      </c>
      <c r="H10283" t="s">
        <v>19629</v>
      </c>
      <c r="I10283" s="89"/>
    </row>
    <row r="10284">
      <c r="A10284" t="s">
        <v>12506</v>
      </c>
      <c r="B10284" t="s">
        <v>19483</v>
      </c>
      <c r="C10284" t="s">
        <v>19498</v>
      </c>
      <c r="D10284" t="s">
        <v>19622</v>
      </c>
      <c r="E10284" s="89">
        <v>0.01523369838443253</v>
      </c>
      <c r="F10284" s="89">
        <v>704966</v>
      </c>
      <c r="G10284" s="89">
        <v>4</v>
      </c>
      <c r="H10284" t="s">
        <v>19629</v>
      </c>
      <c r="I10284" s="89"/>
    </row>
    <row r="10285">
      <c r="A10285" t="s">
        <v>12507</v>
      </c>
      <c r="B10285" t="s">
        <v>19483</v>
      </c>
      <c r="C10285" t="s">
        <v>19498</v>
      </c>
      <c r="D10285" t="s">
        <v>19623</v>
      </c>
      <c r="E10285" s="89">
        <v>0.01655524247502375</v>
      </c>
      <c r="F10285" s="89">
        <v>704966</v>
      </c>
      <c r="G10285" s="89">
        <v>4</v>
      </c>
      <c r="H10285" t="s">
        <v>19629</v>
      </c>
      <c r="I10285" s="89"/>
    </row>
    <row r="10286">
      <c r="A10286" t="s">
        <v>12508</v>
      </c>
      <c r="B10286" t="s">
        <v>19483</v>
      </c>
      <c r="C10286" t="s">
        <v>19498</v>
      </c>
      <c r="D10286" t="s">
        <v>19624</v>
      </c>
      <c r="E10286" s="89">
        <v>0.04342056919023059</v>
      </c>
      <c r="F10286" s="89">
        <v>704966</v>
      </c>
      <c r="G10286" s="89">
        <v>4</v>
      </c>
      <c r="H10286" t="s">
        <v>19629</v>
      </c>
      <c r="I10286" s="89"/>
    </row>
    <row r="10287">
      <c r="A10287" t="s">
        <v>12509</v>
      </c>
      <c r="B10287" t="s">
        <v>19476</v>
      </c>
      <c r="C10287" t="s">
        <v>19510</v>
      </c>
      <c r="D10287" t="s">
        <v>19630</v>
      </c>
      <c r="E10287" s="89">
        <v>703120</v>
      </c>
      <c r="F10287" s="89">
        <v>704966</v>
      </c>
      <c r="G10287" s="89">
        <v>4</v>
      </c>
      <c r="H10287" t="s">
        <v>19630</v>
      </c>
      <c r="I10287" s="89"/>
    </row>
    <row r="10288">
      <c r="A10288" t="s">
        <v>12510</v>
      </c>
      <c r="B10288" t="s">
        <v>19477</v>
      </c>
      <c r="C10288" t="s">
        <v>19510</v>
      </c>
      <c r="D10288" t="s">
        <v>19630</v>
      </c>
      <c r="E10288" s="89">
        <v>19709064498.63869</v>
      </c>
      <c r="F10288" s="89">
        <v>704966</v>
      </c>
      <c r="G10288" s="89">
        <v>4</v>
      </c>
      <c r="H10288" t="s">
        <v>19630</v>
      </c>
      <c r="I10288" s="89"/>
    </row>
    <row r="10289">
      <c r="A10289" t="s">
        <v>12511</v>
      </c>
      <c r="B10289" t="s">
        <v>19478</v>
      </c>
      <c r="C10289" t="s">
        <v>19510</v>
      </c>
      <c r="D10289" t="s">
        <v>19630</v>
      </c>
      <c r="E10289" s="89">
        <v>0.9973814339982354</v>
      </c>
      <c r="F10289" s="89">
        <v>704966</v>
      </c>
      <c r="G10289" s="89">
        <v>4</v>
      </c>
      <c r="H10289" t="s">
        <v>19630</v>
      </c>
      <c r="I10289" s="89"/>
    </row>
    <row r="10290">
      <c r="A10290" t="s">
        <v>12512</v>
      </c>
      <c r="B10290" t="s">
        <v>19479</v>
      </c>
      <c r="C10290" t="s">
        <v>19510</v>
      </c>
      <c r="D10290" t="s">
        <v>19630</v>
      </c>
      <c r="E10290" s="89">
        <v>27957.46815965406</v>
      </c>
      <c r="F10290" s="89">
        <v>704966</v>
      </c>
      <c r="G10290" s="89">
        <v>4</v>
      </c>
      <c r="H10290" t="s">
        <v>19630</v>
      </c>
      <c r="I10290" s="89"/>
    </row>
    <row r="10291">
      <c r="A10291" t="s">
        <v>12513</v>
      </c>
      <c r="B10291" t="s">
        <v>19476</v>
      </c>
      <c r="C10291" t="s">
        <v>19500</v>
      </c>
      <c r="D10291" t="s">
        <v>19630</v>
      </c>
      <c r="E10291" s="89">
        <v>663656</v>
      </c>
      <c r="F10291" s="89">
        <v>704966</v>
      </c>
      <c r="G10291" s="89">
        <v>4</v>
      </c>
      <c r="H10291" t="s">
        <v>19630</v>
      </c>
      <c r="I10291" s="89"/>
    </row>
    <row r="10292">
      <c r="A10292" t="s">
        <v>12514</v>
      </c>
      <c r="B10292" t="s">
        <v>19477</v>
      </c>
      <c r="C10292" t="s">
        <v>19500</v>
      </c>
      <c r="D10292" t="s">
        <v>19630</v>
      </c>
      <c r="E10292" s="89">
        <v>83359743391</v>
      </c>
      <c r="F10292" s="89">
        <v>704966</v>
      </c>
      <c r="G10292" s="89">
        <v>4</v>
      </c>
      <c r="H10292" t="s">
        <v>19630</v>
      </c>
      <c r="I10292" s="89"/>
    </row>
    <row r="10293">
      <c r="A10293" t="s">
        <v>12515</v>
      </c>
      <c r="B10293" t="s">
        <v>19478</v>
      </c>
      <c r="C10293" t="s">
        <v>19500</v>
      </c>
      <c r="D10293" t="s">
        <v>19630</v>
      </c>
      <c r="E10293" s="89">
        <v>0.9414014292887884</v>
      </c>
      <c r="F10293" s="89">
        <v>704966</v>
      </c>
      <c r="G10293" s="89">
        <v>4</v>
      </c>
      <c r="H10293" t="s">
        <v>19630</v>
      </c>
      <c r="I10293" s="89"/>
    </row>
    <row r="10294">
      <c r="A10294" t="s">
        <v>12516</v>
      </c>
      <c r="B10294" t="s">
        <v>19479</v>
      </c>
      <c r="C10294" t="s">
        <v>19500</v>
      </c>
      <c r="D10294" t="s">
        <v>19630</v>
      </c>
      <c r="E10294" s="89">
        <v>118246.4734341798</v>
      </c>
      <c r="F10294" s="89">
        <v>704966</v>
      </c>
      <c r="G10294" s="89">
        <v>4</v>
      </c>
      <c r="H10294" t="s">
        <v>19630</v>
      </c>
      <c r="I10294" s="89"/>
    </row>
    <row r="10295">
      <c r="A10295" t="s">
        <v>12517</v>
      </c>
      <c r="B10295" t="s">
        <v>19483</v>
      </c>
      <c r="C10295" t="s">
        <v>19500</v>
      </c>
      <c r="D10295" t="s">
        <v>19614</v>
      </c>
      <c r="E10295" s="89">
        <v>0.1665645573644698</v>
      </c>
      <c r="F10295" s="89">
        <v>704966</v>
      </c>
      <c r="G10295" s="89">
        <v>4</v>
      </c>
      <c r="H10295" t="s">
        <v>19629</v>
      </c>
      <c r="I10295" s="89"/>
    </row>
    <row r="10296">
      <c r="A10296" t="s">
        <v>12518</v>
      </c>
      <c r="B10296" t="s">
        <v>19483</v>
      </c>
      <c r="C10296" t="s">
        <v>19500</v>
      </c>
      <c r="D10296" t="s">
        <v>19615</v>
      </c>
      <c r="E10296" s="89">
        <v>0.1698104491071273</v>
      </c>
      <c r="F10296" s="89">
        <v>704966</v>
      </c>
      <c r="G10296" s="89">
        <v>4</v>
      </c>
      <c r="H10296" t="s">
        <v>19629</v>
      </c>
      <c r="I10296" s="89"/>
    </row>
    <row r="10297">
      <c r="A10297" t="s">
        <v>12519</v>
      </c>
      <c r="B10297" t="s">
        <v>19483</v>
      </c>
      <c r="C10297" t="s">
        <v>19500</v>
      </c>
      <c r="D10297" t="s">
        <v>19616</v>
      </c>
      <c r="E10297" s="89">
        <v>0.1665782226685629</v>
      </c>
      <c r="F10297" s="89">
        <v>704966</v>
      </c>
      <c r="G10297" s="89">
        <v>4</v>
      </c>
      <c r="H10297" t="s">
        <v>19629</v>
      </c>
      <c r="I10297" s="89"/>
    </row>
    <row r="10298">
      <c r="A10298" t="s">
        <v>12520</v>
      </c>
      <c r="B10298" t="s">
        <v>19483</v>
      </c>
      <c r="C10298" t="s">
        <v>19500</v>
      </c>
      <c r="D10298" t="s">
        <v>19617</v>
      </c>
      <c r="E10298" s="89">
        <v>0.1696271584561727</v>
      </c>
      <c r="F10298" s="89">
        <v>704966</v>
      </c>
      <c r="G10298" s="89">
        <v>4</v>
      </c>
      <c r="H10298" t="s">
        <v>19629</v>
      </c>
      <c r="I10298" s="89"/>
    </row>
    <row r="10299">
      <c r="A10299" t="s">
        <v>12521</v>
      </c>
      <c r="B10299" t="s">
        <v>19483</v>
      </c>
      <c r="C10299" t="s">
        <v>19500</v>
      </c>
      <c r="D10299" t="s">
        <v>19618</v>
      </c>
      <c r="E10299" s="89">
        <v>0.1645449120007268</v>
      </c>
      <c r="F10299" s="89">
        <v>704966</v>
      </c>
      <c r="G10299" s="89">
        <v>4</v>
      </c>
      <c r="H10299" t="s">
        <v>19629</v>
      </c>
      <c r="I10299" s="89"/>
    </row>
    <row r="10300">
      <c r="A10300" t="s">
        <v>12522</v>
      </c>
      <c r="B10300" t="s">
        <v>19483</v>
      </c>
      <c r="C10300" t="s">
        <v>19500</v>
      </c>
      <c r="D10300" t="s">
        <v>19619</v>
      </c>
      <c r="E10300" s="89">
        <v>0.1638470175721699</v>
      </c>
      <c r="F10300" s="89">
        <v>704966</v>
      </c>
      <c r="G10300" s="89">
        <v>4</v>
      </c>
      <c r="H10300" t="s">
        <v>19629</v>
      </c>
      <c r="I10300" s="89"/>
    </row>
    <row r="10301">
      <c r="A10301" t="s">
        <v>12523</v>
      </c>
      <c r="B10301" t="s">
        <v>19483</v>
      </c>
      <c r="C10301" t="s">
        <v>19500</v>
      </c>
      <c r="D10301" t="s">
        <v>19620</v>
      </c>
      <c r="E10301" s="89">
        <v>0.1569871324959955</v>
      </c>
      <c r="F10301" s="89">
        <v>704966</v>
      </c>
      <c r="G10301" s="89">
        <v>4</v>
      </c>
      <c r="H10301" t="s">
        <v>19629</v>
      </c>
      <c r="I10301" s="89"/>
    </row>
    <row r="10302">
      <c r="A10302" t="s">
        <v>12524</v>
      </c>
      <c r="B10302" t="s">
        <v>19483</v>
      </c>
      <c r="C10302" t="s">
        <v>19500</v>
      </c>
      <c r="D10302" t="s">
        <v>19621</v>
      </c>
      <c r="E10302" s="89">
        <v>0.1040229962048265</v>
      </c>
      <c r="F10302" s="89">
        <v>704966</v>
      </c>
      <c r="G10302" s="89">
        <v>4</v>
      </c>
      <c r="H10302" t="s">
        <v>19629</v>
      </c>
      <c r="I10302" s="89"/>
    </row>
    <row r="10303">
      <c r="A10303" t="s">
        <v>12525</v>
      </c>
      <c r="B10303" t="s">
        <v>19483</v>
      </c>
      <c r="C10303" t="s">
        <v>19500</v>
      </c>
      <c r="D10303" t="s">
        <v>19622</v>
      </c>
      <c r="E10303" s="89">
        <v>0.1629915022259451</v>
      </c>
      <c r="F10303" s="89">
        <v>704966</v>
      </c>
      <c r="G10303" s="89">
        <v>4</v>
      </c>
      <c r="H10303" t="s">
        <v>19629</v>
      </c>
      <c r="I10303" s="89"/>
    </row>
    <row r="10304">
      <c r="A10304" t="s">
        <v>12526</v>
      </c>
      <c r="B10304" t="s">
        <v>19483</v>
      </c>
      <c r="C10304" t="s">
        <v>19500</v>
      </c>
      <c r="D10304" t="s">
        <v>19623</v>
      </c>
      <c r="E10304" s="89">
        <v>0.216472306764519</v>
      </c>
      <c r="F10304" s="89">
        <v>704966</v>
      </c>
      <c r="G10304" s="89">
        <v>4</v>
      </c>
      <c r="H10304" t="s">
        <v>19629</v>
      </c>
      <c r="I10304" s="89"/>
    </row>
    <row r="10305">
      <c r="A10305" t="s">
        <v>12527</v>
      </c>
      <c r="B10305" t="s">
        <v>19483</v>
      </c>
      <c r="C10305" t="s">
        <v>19500</v>
      </c>
      <c r="D10305" t="s">
        <v>19624</v>
      </c>
      <c r="E10305" s="89">
        <v>0.493457222593072</v>
      </c>
      <c r="F10305" s="89">
        <v>704966</v>
      </c>
      <c r="G10305" s="89">
        <v>4</v>
      </c>
      <c r="H10305" t="s">
        <v>19629</v>
      </c>
      <c r="I10305" s="89"/>
    </row>
    <row r="10306">
      <c r="A10306" t="s">
        <v>12528</v>
      </c>
      <c r="B10306" t="s">
        <v>19476</v>
      </c>
      <c r="C10306" t="s">
        <v>19501</v>
      </c>
      <c r="D10306" t="s">
        <v>19630</v>
      </c>
      <c r="E10306" s="89">
        <v>20714</v>
      </c>
      <c r="F10306" s="89">
        <v>704966</v>
      </c>
      <c r="G10306" s="89">
        <v>4</v>
      </c>
      <c r="H10306" t="s">
        <v>19630</v>
      </c>
      <c r="I10306" s="89"/>
    </row>
    <row r="10307">
      <c r="A10307" t="s">
        <v>12529</v>
      </c>
      <c r="B10307" t="s">
        <v>19477</v>
      </c>
      <c r="C10307" t="s">
        <v>19501</v>
      </c>
      <c r="D10307" t="s">
        <v>19630</v>
      </c>
      <c r="E10307" s="89">
        <v>3274350052.265625</v>
      </c>
      <c r="F10307" s="89">
        <v>704966</v>
      </c>
      <c r="G10307" s="89">
        <v>4</v>
      </c>
      <c r="H10307" t="s">
        <v>19630</v>
      </c>
      <c r="I10307" s="89"/>
    </row>
    <row r="10308">
      <c r="A10308" t="s">
        <v>12530</v>
      </c>
      <c r="B10308" t="s">
        <v>19478</v>
      </c>
      <c r="C10308" t="s">
        <v>19501</v>
      </c>
      <c r="D10308" t="s">
        <v>19630</v>
      </c>
      <c r="E10308" s="89">
        <v>0.02938297733507715</v>
      </c>
      <c r="F10308" s="89">
        <v>704966</v>
      </c>
      <c r="G10308" s="89">
        <v>4</v>
      </c>
      <c r="H10308" t="s">
        <v>19630</v>
      </c>
      <c r="I10308" s="89"/>
    </row>
    <row r="10309">
      <c r="A10309" t="s">
        <v>12531</v>
      </c>
      <c r="B10309" t="s">
        <v>19479</v>
      </c>
      <c r="C10309" t="s">
        <v>19501</v>
      </c>
      <c r="D10309" t="s">
        <v>19630</v>
      </c>
      <c r="E10309" s="89">
        <v>4644.692158580166</v>
      </c>
      <c r="F10309" s="89">
        <v>704966</v>
      </c>
      <c r="G10309" s="89">
        <v>4</v>
      </c>
      <c r="H10309" t="s">
        <v>19630</v>
      </c>
      <c r="I10309" s="89"/>
    </row>
    <row r="10310">
      <c r="A10310" t="s">
        <v>12532</v>
      </c>
      <c r="B10310" t="s">
        <v>19483</v>
      </c>
      <c r="C10310" t="s">
        <v>19501</v>
      </c>
      <c r="D10310" t="s">
        <v>19614</v>
      </c>
      <c r="E10310" s="89">
        <v>0.2083380144756761</v>
      </c>
      <c r="F10310" s="89">
        <v>704966</v>
      </c>
      <c r="G10310" s="89">
        <v>4</v>
      </c>
      <c r="H10310" t="s">
        <v>19629</v>
      </c>
      <c r="I10310" s="89"/>
    </row>
    <row r="10311">
      <c r="A10311" t="s">
        <v>12533</v>
      </c>
      <c r="B10311" t="s">
        <v>19483</v>
      </c>
      <c r="C10311" t="s">
        <v>19501</v>
      </c>
      <c r="D10311" t="s">
        <v>19615</v>
      </c>
      <c r="E10311" s="89">
        <v>0.2202119035493183</v>
      </c>
      <c r="F10311" s="89">
        <v>704966</v>
      </c>
      <c r="G10311" s="89">
        <v>4</v>
      </c>
      <c r="H10311" t="s">
        <v>19629</v>
      </c>
      <c r="I10311" s="89"/>
    </row>
    <row r="10312">
      <c r="A10312" t="s">
        <v>12534</v>
      </c>
      <c r="B10312" t="s">
        <v>19483</v>
      </c>
      <c r="C10312" t="s">
        <v>19501</v>
      </c>
      <c r="D10312" t="s">
        <v>19616</v>
      </c>
      <c r="E10312" s="89">
        <v>0.2083380144756761</v>
      </c>
      <c r="F10312" s="89">
        <v>704966</v>
      </c>
      <c r="G10312" s="89">
        <v>4</v>
      </c>
      <c r="H10312" t="s">
        <v>19629</v>
      </c>
      <c r="I10312" s="89"/>
    </row>
    <row r="10313">
      <c r="A10313" t="s">
        <v>12535</v>
      </c>
      <c r="B10313" t="s">
        <v>19483</v>
      </c>
      <c r="C10313" t="s">
        <v>19501</v>
      </c>
      <c r="D10313" t="s">
        <v>19617</v>
      </c>
      <c r="E10313" s="89">
        <v>0.2202119035493183</v>
      </c>
      <c r="F10313" s="89">
        <v>704966</v>
      </c>
      <c r="G10313" s="89">
        <v>4</v>
      </c>
      <c r="H10313" t="s">
        <v>19629</v>
      </c>
      <c r="I10313" s="89"/>
    </row>
    <row r="10314">
      <c r="A10314" t="s">
        <v>12536</v>
      </c>
      <c r="B10314" t="s">
        <v>19483</v>
      </c>
      <c r="C10314" t="s">
        <v>19501</v>
      </c>
      <c r="D10314" t="s">
        <v>19618</v>
      </c>
      <c r="E10314" s="89">
        <v>0.212059631711447</v>
      </c>
      <c r="F10314" s="89">
        <v>704966</v>
      </c>
      <c r="G10314" s="89">
        <v>4</v>
      </c>
      <c r="H10314" t="s">
        <v>19629</v>
      </c>
      <c r="I10314" s="89"/>
    </row>
    <row r="10315">
      <c r="A10315" t="s">
        <v>12537</v>
      </c>
      <c r="B10315" t="s">
        <v>19483</v>
      </c>
      <c r="C10315" t="s">
        <v>19501</v>
      </c>
      <c r="D10315" t="s">
        <v>19619</v>
      </c>
      <c r="E10315" s="89">
        <v>0.2167036236755635</v>
      </c>
      <c r="F10315" s="89">
        <v>704966</v>
      </c>
      <c r="G10315" s="89">
        <v>4</v>
      </c>
      <c r="H10315" t="s">
        <v>19629</v>
      </c>
      <c r="I10315" s="89"/>
    </row>
    <row r="10316">
      <c r="A10316" t="s">
        <v>12538</v>
      </c>
      <c r="B10316" t="s">
        <v>19483</v>
      </c>
      <c r="C10316" t="s">
        <v>19501</v>
      </c>
      <c r="D10316" t="s">
        <v>19620</v>
      </c>
      <c r="E10316" s="89">
        <v>0.2051489610269487</v>
      </c>
      <c r="F10316" s="89">
        <v>704966</v>
      </c>
      <c r="G10316" s="89">
        <v>4</v>
      </c>
      <c r="H10316" t="s">
        <v>19629</v>
      </c>
      <c r="I10316" s="89"/>
    </row>
    <row r="10317">
      <c r="A10317" t="s">
        <v>12539</v>
      </c>
      <c r="B10317" t="s">
        <v>19483</v>
      </c>
      <c r="C10317" t="s">
        <v>19501</v>
      </c>
      <c r="D10317" t="s">
        <v>19621</v>
      </c>
      <c r="E10317" s="89">
        <v>0.08302837006725042</v>
      </c>
      <c r="F10317" s="89">
        <v>704966</v>
      </c>
      <c r="G10317" s="89">
        <v>4</v>
      </c>
      <c r="H10317" t="s">
        <v>19629</v>
      </c>
      <c r="I10317" s="89"/>
    </row>
    <row r="10318">
      <c r="A10318" t="s">
        <v>12540</v>
      </c>
      <c r="B10318" t="s">
        <v>19483</v>
      </c>
      <c r="C10318" t="s">
        <v>19501</v>
      </c>
      <c r="D10318" t="s">
        <v>19622</v>
      </c>
      <c r="E10318" s="89">
        <v>0.2103838834530473</v>
      </c>
      <c r="F10318" s="89">
        <v>704966</v>
      </c>
      <c r="G10318" s="89">
        <v>4</v>
      </c>
      <c r="H10318" t="s">
        <v>19629</v>
      </c>
      <c r="I10318" s="89"/>
    </row>
    <row r="10319">
      <c r="A10319" t="s">
        <v>12541</v>
      </c>
      <c r="B10319" t="s">
        <v>19483</v>
      </c>
      <c r="C10319" t="s">
        <v>19501</v>
      </c>
      <c r="D10319" t="s">
        <v>19623</v>
      </c>
      <c r="E10319" s="89">
        <v>0.257871135073724</v>
      </c>
      <c r="F10319" s="89">
        <v>704966</v>
      </c>
      <c r="G10319" s="89">
        <v>4</v>
      </c>
      <c r="H10319" t="s">
        <v>19629</v>
      </c>
      <c r="I10319" s="89"/>
    </row>
    <row r="10320">
      <c r="A10320" t="s">
        <v>12542</v>
      </c>
      <c r="B10320" t="s">
        <v>19483</v>
      </c>
      <c r="C10320" t="s">
        <v>19501</v>
      </c>
      <c r="D10320" t="s">
        <v>19624</v>
      </c>
      <c r="E10320" s="89">
        <v>0.6121084780338201</v>
      </c>
      <c r="F10320" s="89">
        <v>704966</v>
      </c>
      <c r="G10320" s="89">
        <v>4</v>
      </c>
      <c r="H10320" t="s">
        <v>19629</v>
      </c>
      <c r="I10320" s="89"/>
    </row>
    <row r="10321">
      <c r="A10321" t="s">
        <v>12543</v>
      </c>
      <c r="B10321" t="s">
        <v>19476</v>
      </c>
      <c r="C10321" t="s">
        <v>19502</v>
      </c>
      <c r="D10321" t="s">
        <v>19630</v>
      </c>
      <c r="E10321" s="89">
        <v>120329</v>
      </c>
      <c r="F10321" s="89">
        <v>704966</v>
      </c>
      <c r="G10321" s="89">
        <v>4</v>
      </c>
      <c r="H10321" t="s">
        <v>19630</v>
      </c>
      <c r="I10321" s="89"/>
    </row>
    <row r="10322">
      <c r="A10322" t="s">
        <v>12544</v>
      </c>
      <c r="B10322" t="s">
        <v>19477</v>
      </c>
      <c r="C10322" t="s">
        <v>19502</v>
      </c>
      <c r="D10322" t="s">
        <v>19630</v>
      </c>
      <c r="E10322" s="89">
        <v>590218680.3691406</v>
      </c>
      <c r="F10322" s="89">
        <v>704966</v>
      </c>
      <c r="G10322" s="89">
        <v>4</v>
      </c>
      <c r="H10322" t="s">
        <v>19630</v>
      </c>
      <c r="I10322" s="89"/>
    </row>
    <row r="10323">
      <c r="A10323" t="s">
        <v>12545</v>
      </c>
      <c r="B10323" t="s">
        <v>19478</v>
      </c>
      <c r="C10323" t="s">
        <v>19502</v>
      </c>
      <c r="D10323" t="s">
        <v>19630</v>
      </c>
      <c r="E10323" s="89">
        <v>0.1706876643696292</v>
      </c>
      <c r="F10323" s="89">
        <v>704966</v>
      </c>
      <c r="G10323" s="89">
        <v>4</v>
      </c>
      <c r="H10323" t="s">
        <v>19630</v>
      </c>
      <c r="I10323" s="89"/>
    </row>
    <row r="10324">
      <c r="A10324" t="s">
        <v>12546</v>
      </c>
      <c r="B10324" t="s">
        <v>19479</v>
      </c>
      <c r="C10324" t="s">
        <v>19502</v>
      </c>
      <c r="D10324" t="s">
        <v>19630</v>
      </c>
      <c r="E10324" s="89">
        <v>837.229994594265</v>
      </c>
      <c r="F10324" s="89">
        <v>704966</v>
      </c>
      <c r="G10324" s="89">
        <v>4</v>
      </c>
      <c r="H10324" t="s">
        <v>19630</v>
      </c>
      <c r="I10324" s="89"/>
    </row>
    <row r="10325">
      <c r="A10325" t="s">
        <v>12547</v>
      </c>
      <c r="B10325" t="s">
        <v>19483</v>
      </c>
      <c r="C10325" t="s">
        <v>19502</v>
      </c>
      <c r="D10325" t="s">
        <v>19614</v>
      </c>
      <c r="E10325" s="89">
        <v>0.006558695098246672</v>
      </c>
      <c r="F10325" s="89">
        <v>704966</v>
      </c>
      <c r="G10325" s="89">
        <v>4</v>
      </c>
      <c r="H10325" t="s">
        <v>19629</v>
      </c>
      <c r="I10325" s="89"/>
    </row>
    <row r="10326">
      <c r="A10326" t="s">
        <v>12548</v>
      </c>
      <c r="B10326" t="s">
        <v>19483</v>
      </c>
      <c r="C10326" t="s">
        <v>19502</v>
      </c>
      <c r="D10326" t="s">
        <v>19615</v>
      </c>
      <c r="E10326" s="89">
        <v>0.006750191913351746</v>
      </c>
      <c r="F10326" s="89">
        <v>704966</v>
      </c>
      <c r="G10326" s="89">
        <v>4</v>
      </c>
      <c r="H10326" t="s">
        <v>19629</v>
      </c>
      <c r="I10326" s="89"/>
    </row>
    <row r="10327">
      <c r="A10327" t="s">
        <v>12549</v>
      </c>
      <c r="B10327" t="s">
        <v>19483</v>
      </c>
      <c r="C10327" t="s">
        <v>19502</v>
      </c>
      <c r="D10327" t="s">
        <v>19616</v>
      </c>
      <c r="E10327" s="89">
        <v>0.006558695098246672</v>
      </c>
      <c r="F10327" s="89">
        <v>704966</v>
      </c>
      <c r="G10327" s="89">
        <v>4</v>
      </c>
      <c r="H10327" t="s">
        <v>19629</v>
      </c>
      <c r="I10327" s="89"/>
    </row>
    <row r="10328">
      <c r="A10328" t="s">
        <v>12550</v>
      </c>
      <c r="B10328" t="s">
        <v>19483</v>
      </c>
      <c r="C10328" t="s">
        <v>19502</v>
      </c>
      <c r="D10328" t="s">
        <v>19617</v>
      </c>
      <c r="E10328" s="89">
        <v>0.006743949187467725</v>
      </c>
      <c r="F10328" s="89">
        <v>704966</v>
      </c>
      <c r="G10328" s="89">
        <v>4</v>
      </c>
      <c r="H10328" t="s">
        <v>19629</v>
      </c>
      <c r="I10328" s="89"/>
    </row>
    <row r="10329">
      <c r="A10329" t="s">
        <v>12551</v>
      </c>
      <c r="B10329" t="s">
        <v>19483</v>
      </c>
      <c r="C10329" t="s">
        <v>19502</v>
      </c>
      <c r="D10329" t="s">
        <v>19618</v>
      </c>
      <c r="E10329" s="89">
        <v>0.006569864447298693</v>
      </c>
      <c r="F10329" s="89">
        <v>704966</v>
      </c>
      <c r="G10329" s="89">
        <v>4</v>
      </c>
      <c r="H10329" t="s">
        <v>19629</v>
      </c>
      <c r="I10329" s="89"/>
    </row>
    <row r="10330">
      <c r="A10330" t="s">
        <v>12552</v>
      </c>
      <c r="B10330" t="s">
        <v>19483</v>
      </c>
      <c r="C10330" t="s">
        <v>19502</v>
      </c>
      <c r="D10330" t="s">
        <v>19619</v>
      </c>
      <c r="E10330" s="89">
        <v>0.006641913353291254</v>
      </c>
      <c r="F10330" s="89">
        <v>704966</v>
      </c>
      <c r="G10330" s="89">
        <v>4</v>
      </c>
      <c r="H10330" t="s">
        <v>19629</v>
      </c>
      <c r="I10330" s="89"/>
    </row>
    <row r="10331">
      <c r="A10331" t="s">
        <v>12553</v>
      </c>
      <c r="B10331" t="s">
        <v>19483</v>
      </c>
      <c r="C10331" t="s">
        <v>19502</v>
      </c>
      <c r="D10331" t="s">
        <v>19620</v>
      </c>
      <c r="E10331" s="89">
        <v>0.00633216697739403</v>
      </c>
      <c r="F10331" s="89">
        <v>704966</v>
      </c>
      <c r="G10331" s="89">
        <v>4</v>
      </c>
      <c r="H10331" t="s">
        <v>19629</v>
      </c>
      <c r="I10331" s="89"/>
    </row>
    <row r="10332">
      <c r="A10332" t="s">
        <v>12554</v>
      </c>
      <c r="B10332" t="s">
        <v>19483</v>
      </c>
      <c r="C10332" t="s">
        <v>19502</v>
      </c>
      <c r="D10332" t="s">
        <v>19621</v>
      </c>
      <c r="E10332" s="89">
        <v>0.004290067271813872</v>
      </c>
      <c r="F10332" s="89">
        <v>704966</v>
      </c>
      <c r="G10332" s="89">
        <v>4</v>
      </c>
      <c r="H10332" t="s">
        <v>19629</v>
      </c>
      <c r="I10332" s="89"/>
    </row>
    <row r="10333">
      <c r="A10333" t="s">
        <v>12555</v>
      </c>
      <c r="B10333" t="s">
        <v>19483</v>
      </c>
      <c r="C10333" t="s">
        <v>19502</v>
      </c>
      <c r="D10333" t="s">
        <v>19622</v>
      </c>
      <c r="E10333" s="89">
        <v>0.006483748602051731</v>
      </c>
      <c r="F10333" s="89">
        <v>704966</v>
      </c>
      <c r="G10333" s="89">
        <v>4</v>
      </c>
      <c r="H10333" t="s">
        <v>19629</v>
      </c>
      <c r="I10333" s="89"/>
    </row>
    <row r="10334">
      <c r="A10334" t="s">
        <v>12556</v>
      </c>
      <c r="B10334" t="s">
        <v>19483</v>
      </c>
      <c r="C10334" t="s">
        <v>19502</v>
      </c>
      <c r="D10334" t="s">
        <v>19623</v>
      </c>
      <c r="E10334" s="89">
        <v>0.008233246092016533</v>
      </c>
      <c r="F10334" s="89">
        <v>704966</v>
      </c>
      <c r="G10334" s="89">
        <v>4</v>
      </c>
      <c r="H10334" t="s">
        <v>19629</v>
      </c>
      <c r="I10334" s="89"/>
    </row>
    <row r="10335">
      <c r="A10335" t="s">
        <v>12557</v>
      </c>
      <c r="B10335" t="s">
        <v>19483</v>
      </c>
      <c r="C10335" t="s">
        <v>19502</v>
      </c>
      <c r="D10335" t="s">
        <v>19624</v>
      </c>
      <c r="E10335" s="89">
        <v>0.01913526294972042</v>
      </c>
      <c r="F10335" s="89">
        <v>704966</v>
      </c>
      <c r="G10335" s="89">
        <v>4</v>
      </c>
      <c r="H10335" t="s">
        <v>19629</v>
      </c>
      <c r="I10335" s="89"/>
    </row>
    <row r="10336">
      <c r="A10336" t="s">
        <v>12558</v>
      </c>
      <c r="B10336" t="s">
        <v>19476</v>
      </c>
      <c r="C10336" t="s">
        <v>19503</v>
      </c>
      <c r="D10336" t="s">
        <v>19630</v>
      </c>
      <c r="E10336" s="89">
        <v>454206</v>
      </c>
      <c r="F10336" s="89">
        <v>704966</v>
      </c>
      <c r="G10336" s="89">
        <v>4</v>
      </c>
      <c r="H10336" t="s">
        <v>19630</v>
      </c>
      <c r="I10336" s="89"/>
    </row>
    <row r="10337">
      <c r="A10337" t="s">
        <v>12559</v>
      </c>
      <c r="B10337" t="s">
        <v>19477</v>
      </c>
      <c r="C10337" t="s">
        <v>19503</v>
      </c>
      <c r="D10337" t="s">
        <v>19630</v>
      </c>
      <c r="E10337" s="89">
        <v>209894759557</v>
      </c>
      <c r="F10337" s="89">
        <v>704966</v>
      </c>
      <c r="G10337" s="89">
        <v>4</v>
      </c>
      <c r="H10337" t="s">
        <v>19630</v>
      </c>
      <c r="I10337" s="89"/>
    </row>
    <row r="10338">
      <c r="A10338" t="s">
        <v>12560</v>
      </c>
      <c r="B10338" t="s">
        <v>19478</v>
      </c>
      <c r="C10338" t="s">
        <v>19503</v>
      </c>
      <c r="D10338" t="s">
        <v>19630</v>
      </c>
      <c r="E10338" s="89">
        <v>0.6442949021654945</v>
      </c>
      <c r="F10338" s="89">
        <v>704966</v>
      </c>
      <c r="G10338" s="89">
        <v>4</v>
      </c>
      <c r="H10338" t="s">
        <v>19630</v>
      </c>
      <c r="I10338" s="89"/>
    </row>
    <row r="10339">
      <c r="A10339" t="s">
        <v>12561</v>
      </c>
      <c r="B10339" t="s">
        <v>19479</v>
      </c>
      <c r="C10339" t="s">
        <v>19503</v>
      </c>
      <c r="D10339" t="s">
        <v>19630</v>
      </c>
      <c r="E10339" s="89">
        <v>297737.4221692961</v>
      </c>
      <c r="F10339" s="89">
        <v>704966</v>
      </c>
      <c r="G10339" s="89">
        <v>4</v>
      </c>
      <c r="H10339" t="s">
        <v>19630</v>
      </c>
      <c r="I10339" s="89"/>
    </row>
    <row r="10340">
      <c r="A10340" t="s">
        <v>12562</v>
      </c>
      <c r="B10340" t="s">
        <v>19483</v>
      </c>
      <c r="C10340" t="s">
        <v>19503</v>
      </c>
      <c r="D10340" t="s">
        <v>19614</v>
      </c>
      <c r="E10340" s="89">
        <v>0.611410191046185</v>
      </c>
      <c r="F10340" s="89">
        <v>704966</v>
      </c>
      <c r="G10340" s="89">
        <v>4</v>
      </c>
      <c r="H10340" t="s">
        <v>19629</v>
      </c>
      <c r="I10340" s="89"/>
    </row>
    <row r="10341">
      <c r="A10341" t="s">
        <v>12563</v>
      </c>
      <c r="B10341" t="s">
        <v>19483</v>
      </c>
      <c r="C10341" t="s">
        <v>19503</v>
      </c>
      <c r="D10341" t="s">
        <v>19615</v>
      </c>
      <c r="E10341" s="89">
        <v>0.6248474761593412</v>
      </c>
      <c r="F10341" s="89">
        <v>704966</v>
      </c>
      <c r="G10341" s="89">
        <v>4</v>
      </c>
      <c r="H10341" t="s">
        <v>19629</v>
      </c>
      <c r="I10341" s="89"/>
    </row>
    <row r="10342">
      <c r="A10342" t="s">
        <v>12564</v>
      </c>
      <c r="B10342" t="s">
        <v>19483</v>
      </c>
      <c r="C10342" t="s">
        <v>19503</v>
      </c>
      <c r="D10342" t="s">
        <v>19616</v>
      </c>
      <c r="E10342" s="89">
        <v>0.6114934839371452</v>
      </c>
      <c r="F10342" s="89">
        <v>704966</v>
      </c>
      <c r="G10342" s="89">
        <v>4</v>
      </c>
      <c r="H10342" t="s">
        <v>19629</v>
      </c>
      <c r="I10342" s="89"/>
    </row>
    <row r="10343">
      <c r="A10343" t="s">
        <v>12565</v>
      </c>
      <c r="B10343" t="s">
        <v>19483</v>
      </c>
      <c r="C10343" t="s">
        <v>19503</v>
      </c>
      <c r="D10343" t="s">
        <v>19617</v>
      </c>
      <c r="E10343" s="89">
        <v>0.6243374501228389</v>
      </c>
      <c r="F10343" s="89">
        <v>704966</v>
      </c>
      <c r="G10343" s="89">
        <v>4</v>
      </c>
      <c r="H10343" t="s">
        <v>19629</v>
      </c>
      <c r="I10343" s="89"/>
    </row>
    <row r="10344">
      <c r="A10344" t="s">
        <v>12566</v>
      </c>
      <c r="B10344" t="s">
        <v>19483</v>
      </c>
      <c r="C10344" t="s">
        <v>19503</v>
      </c>
      <c r="D10344" t="s">
        <v>19618</v>
      </c>
      <c r="E10344" s="89">
        <v>0.6068920401683866</v>
      </c>
      <c r="F10344" s="89">
        <v>704966</v>
      </c>
      <c r="G10344" s="89">
        <v>4</v>
      </c>
      <c r="H10344" t="s">
        <v>19629</v>
      </c>
      <c r="I10344" s="89"/>
    </row>
    <row r="10345">
      <c r="A10345" t="s">
        <v>12567</v>
      </c>
      <c r="B10345" t="s">
        <v>19483</v>
      </c>
      <c r="C10345" t="s">
        <v>19503</v>
      </c>
      <c r="D10345" t="s">
        <v>19619</v>
      </c>
      <c r="E10345" s="89">
        <v>0.6119903521447336</v>
      </c>
      <c r="F10345" s="89">
        <v>704966</v>
      </c>
      <c r="G10345" s="89">
        <v>4</v>
      </c>
      <c r="H10345" t="s">
        <v>19629</v>
      </c>
      <c r="I10345" s="89"/>
    </row>
    <row r="10346">
      <c r="A10346" t="s">
        <v>12568</v>
      </c>
      <c r="B10346" t="s">
        <v>19483</v>
      </c>
      <c r="C10346" t="s">
        <v>19503</v>
      </c>
      <c r="D10346" t="s">
        <v>19620</v>
      </c>
      <c r="E10346" s="89">
        <v>0.5848015259023824</v>
      </c>
      <c r="F10346" s="89">
        <v>704966</v>
      </c>
      <c r="G10346" s="89">
        <v>4</v>
      </c>
      <c r="H10346" t="s">
        <v>19629</v>
      </c>
      <c r="I10346" s="89"/>
    </row>
    <row r="10347">
      <c r="A10347" t="s">
        <v>12569</v>
      </c>
      <c r="B10347" t="s">
        <v>19483</v>
      </c>
      <c r="C10347" t="s">
        <v>19503</v>
      </c>
      <c r="D10347" t="s">
        <v>19621</v>
      </c>
      <c r="E10347" s="89">
        <v>0.2920860018863449</v>
      </c>
      <c r="F10347" s="89">
        <v>704966</v>
      </c>
      <c r="G10347" s="89">
        <v>4</v>
      </c>
      <c r="H10347" t="s">
        <v>19629</v>
      </c>
      <c r="I10347" s="89"/>
    </row>
    <row r="10348">
      <c r="A10348" t="s">
        <v>12570</v>
      </c>
      <c r="B10348" t="s">
        <v>19483</v>
      </c>
      <c r="C10348" t="s">
        <v>19503</v>
      </c>
      <c r="D10348" t="s">
        <v>19622</v>
      </c>
      <c r="E10348" s="89">
        <v>0.6013456279251557</v>
      </c>
      <c r="F10348" s="89">
        <v>704966</v>
      </c>
      <c r="G10348" s="89">
        <v>4</v>
      </c>
      <c r="H10348" t="s">
        <v>19629</v>
      </c>
      <c r="I10348" s="89"/>
    </row>
    <row r="10349">
      <c r="A10349" t="s">
        <v>12571</v>
      </c>
      <c r="B10349" t="s">
        <v>19483</v>
      </c>
      <c r="C10349" t="s">
        <v>19503</v>
      </c>
      <c r="D10349" t="s">
        <v>19623</v>
      </c>
      <c r="E10349" s="89">
        <v>0.7734941180269855</v>
      </c>
      <c r="F10349" s="89">
        <v>704966</v>
      </c>
      <c r="G10349" s="89">
        <v>4</v>
      </c>
      <c r="H10349" t="s">
        <v>19629</v>
      </c>
      <c r="I10349" s="89"/>
    </row>
    <row r="10350">
      <c r="A10350" t="s">
        <v>12572</v>
      </c>
      <c r="B10350" t="s">
        <v>19483</v>
      </c>
      <c r="C10350" t="s">
        <v>19503</v>
      </c>
      <c r="D10350" t="s">
        <v>19624</v>
      </c>
      <c r="E10350" s="89">
        <v>1.801440248615116</v>
      </c>
      <c r="F10350" s="89">
        <v>704966</v>
      </c>
      <c r="G10350" s="89">
        <v>4</v>
      </c>
      <c r="H10350" t="s">
        <v>19629</v>
      </c>
      <c r="I10350" s="89"/>
    </row>
    <row r="10351">
      <c r="A10351" t="s">
        <v>12573</v>
      </c>
      <c r="B10351" t="s">
        <v>19476</v>
      </c>
      <c r="C10351" t="s">
        <v>19504</v>
      </c>
      <c r="D10351" t="s">
        <v>19630</v>
      </c>
      <c r="E10351" s="89">
        <v>145871</v>
      </c>
      <c r="F10351" s="89">
        <v>704966</v>
      </c>
      <c r="G10351" s="89">
        <v>4</v>
      </c>
      <c r="H10351" t="s">
        <v>19630</v>
      </c>
      <c r="I10351" s="89"/>
    </row>
    <row r="10352">
      <c r="A10352" t="s">
        <v>12574</v>
      </c>
      <c r="B10352" t="s">
        <v>19477</v>
      </c>
      <c r="C10352" t="s">
        <v>19504</v>
      </c>
      <c r="D10352" t="s">
        <v>19630</v>
      </c>
      <c r="E10352" s="89">
        <v>68777787043.875</v>
      </c>
      <c r="F10352" s="89">
        <v>704966</v>
      </c>
      <c r="G10352" s="89">
        <v>4</v>
      </c>
      <c r="H10352" t="s">
        <v>19630</v>
      </c>
      <c r="I10352" s="89"/>
    </row>
    <row r="10353">
      <c r="A10353" t="s">
        <v>12575</v>
      </c>
      <c r="B10353" t="s">
        <v>19478</v>
      </c>
      <c r="C10353" t="s">
        <v>19504</v>
      </c>
      <c r="D10353" t="s">
        <v>19630</v>
      </c>
      <c r="E10353" s="89">
        <v>0.2069191989400907</v>
      </c>
      <c r="F10353" s="89">
        <v>704966</v>
      </c>
      <c r="G10353" s="89">
        <v>4</v>
      </c>
      <c r="H10353" t="s">
        <v>19630</v>
      </c>
      <c r="I10353" s="89"/>
    </row>
    <row r="10354">
      <c r="A10354" t="s">
        <v>12576</v>
      </c>
      <c r="B10354" t="s">
        <v>19479</v>
      </c>
      <c r="C10354" t="s">
        <v>19504</v>
      </c>
      <c r="D10354" t="s">
        <v>19630</v>
      </c>
      <c r="E10354" s="89">
        <v>97561.8498535745</v>
      </c>
      <c r="F10354" s="89">
        <v>704966</v>
      </c>
      <c r="G10354" s="89">
        <v>4</v>
      </c>
      <c r="H10354" t="s">
        <v>19630</v>
      </c>
      <c r="I10354" s="89"/>
    </row>
    <row r="10355">
      <c r="A10355" t="s">
        <v>12577</v>
      </c>
      <c r="B10355" t="s">
        <v>19483</v>
      </c>
      <c r="C10355" t="s">
        <v>19504</v>
      </c>
      <c r="D10355" t="s">
        <v>19614</v>
      </c>
      <c r="E10355" s="89">
        <v>0.6255803167711804</v>
      </c>
      <c r="F10355" s="89">
        <v>704966</v>
      </c>
      <c r="G10355" s="89">
        <v>4</v>
      </c>
      <c r="H10355" t="s">
        <v>19629</v>
      </c>
      <c r="I10355" s="89"/>
    </row>
    <row r="10356">
      <c r="A10356" t="s">
        <v>12578</v>
      </c>
      <c r="B10356" t="s">
        <v>19483</v>
      </c>
      <c r="C10356" t="s">
        <v>19504</v>
      </c>
      <c r="D10356" t="s">
        <v>19615</v>
      </c>
      <c r="E10356" s="89">
        <v>0.6386128768490794</v>
      </c>
      <c r="F10356" s="89">
        <v>704966</v>
      </c>
      <c r="G10356" s="89">
        <v>4</v>
      </c>
      <c r="H10356" t="s">
        <v>19629</v>
      </c>
      <c r="I10356" s="89"/>
    </row>
    <row r="10357">
      <c r="A10357" t="s">
        <v>12579</v>
      </c>
      <c r="B10357" t="s">
        <v>19483</v>
      </c>
      <c r="C10357" t="s">
        <v>19504</v>
      </c>
      <c r="D10357" t="s">
        <v>19616</v>
      </c>
      <c r="E10357" s="89">
        <v>0.6256106863376714</v>
      </c>
      <c r="F10357" s="89">
        <v>704966</v>
      </c>
      <c r="G10357" s="89">
        <v>4</v>
      </c>
      <c r="H10357" t="s">
        <v>19629</v>
      </c>
      <c r="I10357" s="89"/>
    </row>
    <row r="10358">
      <c r="A10358" t="s">
        <v>12580</v>
      </c>
      <c r="B10358" t="s">
        <v>19483</v>
      </c>
      <c r="C10358" t="s">
        <v>19504</v>
      </c>
      <c r="D10358" t="s">
        <v>19617</v>
      </c>
      <c r="E10358" s="89">
        <v>0.6381555755102138</v>
      </c>
      <c r="F10358" s="89">
        <v>704966</v>
      </c>
      <c r="G10358" s="89">
        <v>4</v>
      </c>
      <c r="H10358" t="s">
        <v>19629</v>
      </c>
      <c r="I10358" s="89"/>
    </row>
    <row r="10359">
      <c r="A10359" t="s">
        <v>12581</v>
      </c>
      <c r="B10359" t="s">
        <v>19483</v>
      </c>
      <c r="C10359" t="s">
        <v>19504</v>
      </c>
      <c r="D10359" t="s">
        <v>19618</v>
      </c>
      <c r="E10359" s="89">
        <v>0.619767469132937</v>
      </c>
      <c r="F10359" s="89">
        <v>704966</v>
      </c>
      <c r="G10359" s="89">
        <v>4</v>
      </c>
      <c r="H10359" t="s">
        <v>19629</v>
      </c>
      <c r="I10359" s="89"/>
    </row>
    <row r="10360">
      <c r="A10360" t="s">
        <v>12582</v>
      </c>
      <c r="B10360" t="s">
        <v>19483</v>
      </c>
      <c r="C10360" t="s">
        <v>19504</v>
      </c>
      <c r="D10360" t="s">
        <v>19619</v>
      </c>
      <c r="E10360" s="89">
        <v>0.6233455609224037</v>
      </c>
      <c r="F10360" s="89">
        <v>704966</v>
      </c>
      <c r="G10360" s="89">
        <v>4</v>
      </c>
      <c r="H10360" t="s">
        <v>19629</v>
      </c>
      <c r="I10360" s="89"/>
    </row>
    <row r="10361">
      <c r="A10361" t="s">
        <v>12583</v>
      </c>
      <c r="B10361" t="s">
        <v>19483</v>
      </c>
      <c r="C10361" t="s">
        <v>19504</v>
      </c>
      <c r="D10361" t="s">
        <v>19620</v>
      </c>
      <c r="E10361" s="89">
        <v>0.5948285456942433</v>
      </c>
      <c r="F10361" s="89">
        <v>704966</v>
      </c>
      <c r="G10361" s="89">
        <v>4</v>
      </c>
      <c r="H10361" t="s">
        <v>19629</v>
      </c>
      <c r="I10361" s="89"/>
    </row>
    <row r="10362">
      <c r="A10362" t="s">
        <v>12584</v>
      </c>
      <c r="B10362" t="s">
        <v>19483</v>
      </c>
      <c r="C10362" t="s">
        <v>19504</v>
      </c>
      <c r="D10362" t="s">
        <v>19621</v>
      </c>
      <c r="E10362" s="89">
        <v>0.2605968035044651</v>
      </c>
      <c r="F10362" s="89">
        <v>704966</v>
      </c>
      <c r="G10362" s="89">
        <v>4</v>
      </c>
      <c r="H10362" t="s">
        <v>19629</v>
      </c>
      <c r="I10362" s="89"/>
    </row>
    <row r="10363">
      <c r="A10363" t="s">
        <v>12585</v>
      </c>
      <c r="B10363" t="s">
        <v>19483</v>
      </c>
      <c r="C10363" t="s">
        <v>19504</v>
      </c>
      <c r="D10363" t="s">
        <v>19622</v>
      </c>
      <c r="E10363" s="89">
        <v>0.6147440337025464</v>
      </c>
      <c r="F10363" s="89">
        <v>704966</v>
      </c>
      <c r="G10363" s="89">
        <v>4</v>
      </c>
      <c r="H10363" t="s">
        <v>19629</v>
      </c>
      <c r="I10363" s="89"/>
    </row>
    <row r="10364">
      <c r="A10364" t="s">
        <v>12586</v>
      </c>
      <c r="B10364" t="s">
        <v>19483</v>
      </c>
      <c r="C10364" t="s">
        <v>19504</v>
      </c>
      <c r="D10364" t="s">
        <v>19623</v>
      </c>
      <c r="E10364" s="89">
        <v>0.8190437513392256</v>
      </c>
      <c r="F10364" s="89">
        <v>704966</v>
      </c>
      <c r="G10364" s="89">
        <v>4</v>
      </c>
      <c r="H10364" t="s">
        <v>19629</v>
      </c>
      <c r="I10364" s="89"/>
    </row>
    <row r="10365">
      <c r="A10365" t="s">
        <v>12587</v>
      </c>
      <c r="B10365" t="s">
        <v>19483</v>
      </c>
      <c r="C10365" t="s">
        <v>19504</v>
      </c>
      <c r="D10365" t="s">
        <v>19624</v>
      </c>
      <c r="E10365" s="89">
        <v>1.856267012077569</v>
      </c>
      <c r="F10365" s="89">
        <v>704966</v>
      </c>
      <c r="G10365" s="89">
        <v>4</v>
      </c>
      <c r="H10365" t="s">
        <v>19629</v>
      </c>
      <c r="I10365" s="89"/>
    </row>
    <row r="10366">
      <c r="A10366" t="s">
        <v>12588</v>
      </c>
      <c r="B10366" t="s">
        <v>19476</v>
      </c>
      <c r="C10366" t="s">
        <v>19505</v>
      </c>
      <c r="D10366" t="s">
        <v>19630</v>
      </c>
      <c r="E10366" s="89">
        <v>26700</v>
      </c>
      <c r="F10366" s="89">
        <v>704966</v>
      </c>
      <c r="G10366" s="89">
        <v>4</v>
      </c>
      <c r="H10366" t="s">
        <v>19630</v>
      </c>
      <c r="I10366" s="89"/>
    </row>
    <row r="10367">
      <c r="A10367" t="s">
        <v>12589</v>
      </c>
      <c r="B10367" t="s">
        <v>19477</v>
      </c>
      <c r="C10367" t="s">
        <v>19505</v>
      </c>
      <c r="D10367" t="s">
        <v>19630</v>
      </c>
      <c r="E10367" s="89">
        <v>44043182709.375</v>
      </c>
      <c r="F10367" s="89">
        <v>704966</v>
      </c>
      <c r="G10367" s="89">
        <v>4</v>
      </c>
      <c r="H10367" t="s">
        <v>19630</v>
      </c>
      <c r="I10367" s="89"/>
    </row>
    <row r="10368">
      <c r="A10368" t="s">
        <v>12590</v>
      </c>
      <c r="B10368" t="s">
        <v>19478</v>
      </c>
      <c r="C10368" t="s">
        <v>19505</v>
      </c>
      <c r="D10368" t="s">
        <v>19630</v>
      </c>
      <c r="E10368" s="89">
        <v>0.03787416698110264</v>
      </c>
      <c r="F10368" s="89">
        <v>704966</v>
      </c>
      <c r="G10368" s="89">
        <v>4</v>
      </c>
      <c r="H10368" t="s">
        <v>19630</v>
      </c>
      <c r="I10368" s="89"/>
    </row>
    <row r="10369">
      <c r="A10369" t="s">
        <v>12591</v>
      </c>
      <c r="B10369" t="s">
        <v>19479</v>
      </c>
      <c r="C10369" t="s">
        <v>19505</v>
      </c>
      <c r="D10369" t="s">
        <v>19630</v>
      </c>
      <c r="E10369" s="89">
        <v>62475.612596033</v>
      </c>
      <c r="F10369" s="89">
        <v>704966</v>
      </c>
      <c r="G10369" s="89">
        <v>4</v>
      </c>
      <c r="H10369" t="s">
        <v>19630</v>
      </c>
      <c r="I10369" s="89"/>
    </row>
    <row r="10370">
      <c r="A10370" t="s">
        <v>12592</v>
      </c>
      <c r="B10370" t="s">
        <v>19483</v>
      </c>
      <c r="C10370" t="s">
        <v>19505</v>
      </c>
      <c r="D10370" t="s">
        <v>19614</v>
      </c>
      <c r="E10370" s="89">
        <v>2.127828976960612</v>
      </c>
      <c r="F10370" s="89">
        <v>704966</v>
      </c>
      <c r="G10370" s="89">
        <v>4</v>
      </c>
      <c r="H10370" t="s">
        <v>19629</v>
      </c>
      <c r="I10370" s="89"/>
    </row>
    <row r="10371">
      <c r="A10371" t="s">
        <v>12593</v>
      </c>
      <c r="B10371" t="s">
        <v>19483</v>
      </c>
      <c r="C10371" t="s">
        <v>19505</v>
      </c>
      <c r="D10371" t="s">
        <v>19615</v>
      </c>
      <c r="E10371" s="89">
        <v>2.255738302376942</v>
      </c>
      <c r="F10371" s="89">
        <v>704966</v>
      </c>
      <c r="G10371" s="89">
        <v>4</v>
      </c>
      <c r="H10371" t="s">
        <v>19629</v>
      </c>
      <c r="I10371" s="89"/>
    </row>
    <row r="10372">
      <c r="A10372" t="s">
        <v>12594</v>
      </c>
      <c r="B10372" t="s">
        <v>19483</v>
      </c>
      <c r="C10372" t="s">
        <v>19505</v>
      </c>
      <c r="D10372" t="s">
        <v>19616</v>
      </c>
      <c r="E10372" s="89">
        <v>2.127828976960612</v>
      </c>
      <c r="F10372" s="89">
        <v>704966</v>
      </c>
      <c r="G10372" s="89">
        <v>4</v>
      </c>
      <c r="H10372" t="s">
        <v>19629</v>
      </c>
      <c r="I10372" s="89"/>
    </row>
    <row r="10373">
      <c r="A10373" t="s">
        <v>12595</v>
      </c>
      <c r="B10373" t="s">
        <v>19483</v>
      </c>
      <c r="C10373" t="s">
        <v>19505</v>
      </c>
      <c r="D10373" t="s">
        <v>19617</v>
      </c>
      <c r="E10373" s="89">
        <v>2.255206120450512</v>
      </c>
      <c r="F10373" s="89">
        <v>704966</v>
      </c>
      <c r="G10373" s="89">
        <v>4</v>
      </c>
      <c r="H10373" t="s">
        <v>19629</v>
      </c>
      <c r="I10373" s="89"/>
    </row>
    <row r="10374">
      <c r="A10374" t="s">
        <v>12596</v>
      </c>
      <c r="B10374" t="s">
        <v>19483</v>
      </c>
      <c r="C10374" t="s">
        <v>19505</v>
      </c>
      <c r="D10374" t="s">
        <v>19618</v>
      </c>
      <c r="E10374" s="89">
        <v>2.172408970192473</v>
      </c>
      <c r="F10374" s="89">
        <v>704966</v>
      </c>
      <c r="G10374" s="89">
        <v>4</v>
      </c>
      <c r="H10374" t="s">
        <v>19629</v>
      </c>
      <c r="I10374" s="89"/>
    </row>
    <row r="10375">
      <c r="A10375" t="s">
        <v>12597</v>
      </c>
      <c r="B10375" t="s">
        <v>19483</v>
      </c>
      <c r="C10375" t="s">
        <v>19505</v>
      </c>
      <c r="D10375" t="s">
        <v>19619</v>
      </c>
      <c r="E10375" s="89">
        <v>2.198593494746544</v>
      </c>
      <c r="F10375" s="89">
        <v>704966</v>
      </c>
      <c r="G10375" s="89">
        <v>4</v>
      </c>
      <c r="H10375" t="s">
        <v>19629</v>
      </c>
      <c r="I10375" s="89"/>
    </row>
    <row r="10376">
      <c r="A10376" t="s">
        <v>12598</v>
      </c>
      <c r="B10376" t="s">
        <v>19483</v>
      </c>
      <c r="C10376" t="s">
        <v>19505</v>
      </c>
      <c r="D10376" t="s">
        <v>19620</v>
      </c>
      <c r="E10376" s="89">
        <v>2.089700487751437</v>
      </c>
      <c r="F10376" s="89">
        <v>704966</v>
      </c>
      <c r="G10376" s="89">
        <v>4</v>
      </c>
      <c r="H10376" t="s">
        <v>19629</v>
      </c>
      <c r="I10376" s="89"/>
    </row>
    <row r="10377">
      <c r="A10377" t="s">
        <v>12599</v>
      </c>
      <c r="B10377" t="s">
        <v>19483</v>
      </c>
      <c r="C10377" t="s">
        <v>19505</v>
      </c>
      <c r="D10377" t="s">
        <v>19621</v>
      </c>
      <c r="E10377" s="89">
        <v>0.482563462162765</v>
      </c>
      <c r="F10377" s="89">
        <v>704966</v>
      </c>
      <c r="G10377" s="89">
        <v>4</v>
      </c>
      <c r="H10377" t="s">
        <v>19629</v>
      </c>
      <c r="I10377" s="89"/>
    </row>
    <row r="10378">
      <c r="A10378" t="s">
        <v>12600</v>
      </c>
      <c r="B10378" t="s">
        <v>19483</v>
      </c>
      <c r="C10378" t="s">
        <v>19505</v>
      </c>
      <c r="D10378" t="s">
        <v>19622</v>
      </c>
      <c r="E10378" s="89">
        <v>2.118071807871012</v>
      </c>
      <c r="F10378" s="89">
        <v>704966</v>
      </c>
      <c r="G10378" s="89">
        <v>4</v>
      </c>
      <c r="H10378" t="s">
        <v>19629</v>
      </c>
      <c r="I10378" s="89"/>
    </row>
    <row r="10379">
      <c r="A10379" t="s">
        <v>12601</v>
      </c>
      <c r="B10379" t="s">
        <v>19483</v>
      </c>
      <c r="C10379" t="s">
        <v>19505</v>
      </c>
      <c r="D10379" t="s">
        <v>19623</v>
      </c>
      <c r="E10379" s="89">
        <v>2.493639842496505</v>
      </c>
      <c r="F10379" s="89">
        <v>704966</v>
      </c>
      <c r="G10379" s="89">
        <v>4</v>
      </c>
      <c r="H10379" t="s">
        <v>19629</v>
      </c>
      <c r="I10379" s="89"/>
    </row>
    <row r="10380">
      <c r="A10380" t="s">
        <v>12602</v>
      </c>
      <c r="B10380" t="s">
        <v>19483</v>
      </c>
      <c r="C10380" t="s">
        <v>19505</v>
      </c>
      <c r="D10380" t="s">
        <v>19624</v>
      </c>
      <c r="E10380" s="89">
        <v>6.266904265936396</v>
      </c>
      <c r="F10380" s="89">
        <v>704966</v>
      </c>
      <c r="G10380" s="89">
        <v>4</v>
      </c>
      <c r="H10380" t="s">
        <v>19629</v>
      </c>
      <c r="I10380" s="89"/>
    </row>
    <row r="10381">
      <c r="A10381" t="s">
        <v>12603</v>
      </c>
      <c r="B10381" t="s">
        <v>19476</v>
      </c>
      <c r="C10381" t="s">
        <v>19506</v>
      </c>
      <c r="D10381" t="s">
        <v>19630</v>
      </c>
      <c r="E10381" s="89">
        <v>394269</v>
      </c>
      <c r="F10381" s="89">
        <v>704966</v>
      </c>
      <c r="G10381" s="89">
        <v>4</v>
      </c>
      <c r="H10381" t="s">
        <v>19630</v>
      </c>
      <c r="I10381" s="89"/>
    </row>
    <row r="10382">
      <c r="A10382" t="s">
        <v>12604</v>
      </c>
      <c r="B10382" t="s">
        <v>19477</v>
      </c>
      <c r="C10382" t="s">
        <v>19506</v>
      </c>
      <c r="D10382" t="s">
        <v>19630</v>
      </c>
      <c r="E10382" s="89">
        <v>3306342166.809082</v>
      </c>
      <c r="F10382" s="89">
        <v>704966</v>
      </c>
      <c r="G10382" s="89">
        <v>4</v>
      </c>
      <c r="H10382" t="s">
        <v>19630</v>
      </c>
      <c r="I10382" s="89"/>
    </row>
    <row r="10383">
      <c r="A10383" t="s">
        <v>12605</v>
      </c>
      <c r="B10383" t="s">
        <v>19478</v>
      </c>
      <c r="C10383" t="s">
        <v>19506</v>
      </c>
      <c r="D10383" t="s">
        <v>19630</v>
      </c>
      <c r="E10383" s="89">
        <v>0.559273780579489</v>
      </c>
      <c r="F10383" s="89">
        <v>704966</v>
      </c>
      <c r="G10383" s="89">
        <v>4</v>
      </c>
      <c r="H10383" t="s">
        <v>19630</v>
      </c>
      <c r="I10383" s="89"/>
    </row>
    <row r="10384">
      <c r="A10384" t="s">
        <v>12606</v>
      </c>
      <c r="B10384" t="s">
        <v>19479</v>
      </c>
      <c r="C10384" t="s">
        <v>19506</v>
      </c>
      <c r="D10384" t="s">
        <v>19630</v>
      </c>
      <c r="E10384" s="89">
        <v>4690.073233048235</v>
      </c>
      <c r="F10384" s="89">
        <v>704966</v>
      </c>
      <c r="G10384" s="89">
        <v>4</v>
      </c>
      <c r="H10384" t="s">
        <v>19630</v>
      </c>
      <c r="I10384" s="89"/>
    </row>
    <row r="10385">
      <c r="A10385" t="s">
        <v>12607</v>
      </c>
      <c r="B10385" t="s">
        <v>19483</v>
      </c>
      <c r="C10385" t="s">
        <v>19506</v>
      </c>
      <c r="D10385" t="s">
        <v>19614</v>
      </c>
      <c r="E10385" s="89">
        <v>0.01110494524060086</v>
      </c>
      <c r="F10385" s="89">
        <v>704966</v>
      </c>
      <c r="G10385" s="89">
        <v>4</v>
      </c>
      <c r="H10385" t="s">
        <v>19629</v>
      </c>
      <c r="I10385" s="89"/>
    </row>
    <row r="10386">
      <c r="A10386" t="s">
        <v>12608</v>
      </c>
      <c r="B10386" t="s">
        <v>19483</v>
      </c>
      <c r="C10386" t="s">
        <v>19506</v>
      </c>
      <c r="D10386" t="s">
        <v>19615</v>
      </c>
      <c r="E10386" s="89">
        <v>0.01134054347952667</v>
      </c>
      <c r="F10386" s="89">
        <v>704966</v>
      </c>
      <c r="G10386" s="89">
        <v>4</v>
      </c>
      <c r="H10386" t="s">
        <v>19629</v>
      </c>
      <c r="I10386" s="89"/>
    </row>
    <row r="10387">
      <c r="A10387" t="s">
        <v>12609</v>
      </c>
      <c r="B10387" t="s">
        <v>19483</v>
      </c>
      <c r="C10387" t="s">
        <v>19506</v>
      </c>
      <c r="D10387" t="s">
        <v>19616</v>
      </c>
      <c r="E10387" s="89">
        <v>0.01110687438060879</v>
      </c>
      <c r="F10387" s="89">
        <v>704966</v>
      </c>
      <c r="G10387" s="89">
        <v>4</v>
      </c>
      <c r="H10387" t="s">
        <v>19629</v>
      </c>
      <c r="I10387" s="89"/>
    </row>
    <row r="10388">
      <c r="A10388" t="s">
        <v>12610</v>
      </c>
      <c r="B10388" t="s">
        <v>19483</v>
      </c>
      <c r="C10388" t="s">
        <v>19506</v>
      </c>
      <c r="D10388" t="s">
        <v>19617</v>
      </c>
      <c r="E10388" s="89">
        <v>0.0113326650029044</v>
      </c>
      <c r="F10388" s="89">
        <v>704966</v>
      </c>
      <c r="G10388" s="89">
        <v>4</v>
      </c>
      <c r="H10388" t="s">
        <v>19629</v>
      </c>
      <c r="I10388" s="89"/>
    </row>
    <row r="10389">
      <c r="A10389" t="s">
        <v>12611</v>
      </c>
      <c r="B10389" t="s">
        <v>19483</v>
      </c>
      <c r="C10389" t="s">
        <v>19506</v>
      </c>
      <c r="D10389" t="s">
        <v>19618</v>
      </c>
      <c r="E10389" s="89">
        <v>0.01088651684178144</v>
      </c>
      <c r="F10389" s="89">
        <v>704966</v>
      </c>
      <c r="G10389" s="89">
        <v>4</v>
      </c>
      <c r="H10389" t="s">
        <v>19629</v>
      </c>
      <c r="I10389" s="89"/>
    </row>
    <row r="10390">
      <c r="A10390" t="s">
        <v>12612</v>
      </c>
      <c r="B10390" t="s">
        <v>19483</v>
      </c>
      <c r="C10390" t="s">
        <v>19506</v>
      </c>
      <c r="D10390" t="s">
        <v>19619</v>
      </c>
      <c r="E10390" s="89">
        <v>0.01105487027205614</v>
      </c>
      <c r="F10390" s="89">
        <v>704966</v>
      </c>
      <c r="G10390" s="89">
        <v>4</v>
      </c>
      <c r="H10390" t="s">
        <v>19629</v>
      </c>
      <c r="I10390" s="89"/>
    </row>
    <row r="10391">
      <c r="A10391" t="s">
        <v>12613</v>
      </c>
      <c r="B10391" t="s">
        <v>19483</v>
      </c>
      <c r="C10391" t="s">
        <v>19506</v>
      </c>
      <c r="D10391" t="s">
        <v>19620</v>
      </c>
      <c r="E10391" s="89">
        <v>0.01054032030179559</v>
      </c>
      <c r="F10391" s="89">
        <v>704966</v>
      </c>
      <c r="G10391" s="89">
        <v>4</v>
      </c>
      <c r="H10391" t="s">
        <v>19629</v>
      </c>
      <c r="I10391" s="89"/>
    </row>
    <row r="10392">
      <c r="A10392" t="s">
        <v>12614</v>
      </c>
      <c r="B10392" t="s">
        <v>19483</v>
      </c>
      <c r="C10392" t="s">
        <v>19506</v>
      </c>
      <c r="D10392" t="s">
        <v>19621</v>
      </c>
      <c r="E10392" s="89">
        <v>0.005662263166521117</v>
      </c>
      <c r="F10392" s="89">
        <v>704966</v>
      </c>
      <c r="G10392" s="89">
        <v>4</v>
      </c>
      <c r="H10392" t="s">
        <v>19629</v>
      </c>
      <c r="I10392" s="89"/>
    </row>
    <row r="10393">
      <c r="A10393" t="s">
        <v>12615</v>
      </c>
      <c r="B10393" t="s">
        <v>19483</v>
      </c>
      <c r="C10393" t="s">
        <v>19506</v>
      </c>
      <c r="D10393" t="s">
        <v>19622</v>
      </c>
      <c r="E10393" s="89">
        <v>0.01086550602644258</v>
      </c>
      <c r="F10393" s="89">
        <v>704966</v>
      </c>
      <c r="G10393" s="89">
        <v>4</v>
      </c>
      <c r="H10393" t="s">
        <v>19629</v>
      </c>
      <c r="I10393" s="89"/>
    </row>
    <row r="10394">
      <c r="A10394" t="s">
        <v>12616</v>
      </c>
      <c r="B10394" t="s">
        <v>19483</v>
      </c>
      <c r="C10394" t="s">
        <v>19506</v>
      </c>
      <c r="D10394" t="s">
        <v>19623</v>
      </c>
      <c r="E10394" s="89">
        <v>0.01441872985572744</v>
      </c>
      <c r="F10394" s="89">
        <v>704966</v>
      </c>
      <c r="G10394" s="89">
        <v>4</v>
      </c>
      <c r="H10394" t="s">
        <v>19629</v>
      </c>
      <c r="I10394" s="89"/>
    </row>
    <row r="10395">
      <c r="A10395" t="s">
        <v>12617</v>
      </c>
      <c r="B10395" t="s">
        <v>19483</v>
      </c>
      <c r="C10395" t="s">
        <v>19506</v>
      </c>
      <c r="D10395" t="s">
        <v>19624</v>
      </c>
      <c r="E10395" s="89">
        <v>0.03292446621683346</v>
      </c>
      <c r="F10395" s="89">
        <v>704966</v>
      </c>
      <c r="G10395" s="89">
        <v>4</v>
      </c>
      <c r="H10395" t="s">
        <v>19629</v>
      </c>
      <c r="I10395" s="89"/>
    </row>
    <row r="10396">
      <c r="A10396" t="s">
        <v>12618</v>
      </c>
      <c r="B10396" t="s">
        <v>19476</v>
      </c>
      <c r="C10396" t="s">
        <v>19507</v>
      </c>
      <c r="D10396" t="s">
        <v>19630</v>
      </c>
      <c r="E10396" s="89">
        <v>410518</v>
      </c>
      <c r="F10396" s="89">
        <v>704966</v>
      </c>
      <c r="G10396" s="89">
        <v>4</v>
      </c>
      <c r="H10396" t="s">
        <v>19630</v>
      </c>
      <c r="I10396" s="89"/>
    </row>
    <row r="10397">
      <c r="A10397" t="s">
        <v>12619</v>
      </c>
      <c r="B10397" t="s">
        <v>19477</v>
      </c>
      <c r="C10397" t="s">
        <v>19507</v>
      </c>
      <c r="D10397" t="s">
        <v>19630</v>
      </c>
      <c r="E10397" s="89">
        <v>3985258394.189941</v>
      </c>
      <c r="F10397" s="89">
        <v>704966</v>
      </c>
      <c r="G10397" s="89">
        <v>4</v>
      </c>
      <c r="H10397" t="s">
        <v>19630</v>
      </c>
      <c r="I10397" s="89"/>
    </row>
    <row r="10398">
      <c r="A10398" t="s">
        <v>12620</v>
      </c>
      <c r="B10398" t="s">
        <v>19478</v>
      </c>
      <c r="C10398" t="s">
        <v>19507</v>
      </c>
      <c r="D10398" t="s">
        <v>19630</v>
      </c>
      <c r="E10398" s="89">
        <v>0.5823231191291495</v>
      </c>
      <c r="F10398" s="89">
        <v>704966</v>
      </c>
      <c r="G10398" s="89">
        <v>4</v>
      </c>
      <c r="H10398" t="s">
        <v>19630</v>
      </c>
      <c r="I10398" s="89"/>
    </row>
    <row r="10399">
      <c r="A10399" t="s">
        <v>12621</v>
      </c>
      <c r="B10399" t="s">
        <v>19479</v>
      </c>
      <c r="C10399" t="s">
        <v>19507</v>
      </c>
      <c r="D10399" t="s">
        <v>19630</v>
      </c>
      <c r="E10399" s="89">
        <v>5653.121418891041</v>
      </c>
      <c r="F10399" s="89">
        <v>704966</v>
      </c>
      <c r="G10399" s="89">
        <v>4</v>
      </c>
      <c r="H10399" t="s">
        <v>19630</v>
      </c>
      <c r="I10399" s="89"/>
    </row>
    <row r="10400">
      <c r="A10400" t="s">
        <v>12622</v>
      </c>
      <c r="B10400" t="s">
        <v>19483</v>
      </c>
      <c r="C10400" t="s">
        <v>19507</v>
      </c>
      <c r="D10400" t="s">
        <v>19614</v>
      </c>
      <c r="E10400" s="89">
        <v>0.01286991050062767</v>
      </c>
      <c r="F10400" s="89">
        <v>704966</v>
      </c>
      <c r="G10400" s="89">
        <v>4</v>
      </c>
      <c r="H10400" t="s">
        <v>19629</v>
      </c>
      <c r="I10400" s="89"/>
    </row>
    <row r="10401">
      <c r="A10401" t="s">
        <v>12623</v>
      </c>
      <c r="B10401" t="s">
        <v>19483</v>
      </c>
      <c r="C10401" t="s">
        <v>19507</v>
      </c>
      <c r="D10401" t="s">
        <v>19615</v>
      </c>
      <c r="E10401" s="89">
        <v>0.01317536165636095</v>
      </c>
      <c r="F10401" s="89">
        <v>704966</v>
      </c>
      <c r="G10401" s="89">
        <v>4</v>
      </c>
      <c r="H10401" t="s">
        <v>19629</v>
      </c>
      <c r="I10401" s="89"/>
    </row>
    <row r="10402">
      <c r="A10402" t="s">
        <v>12624</v>
      </c>
      <c r="B10402" t="s">
        <v>19483</v>
      </c>
      <c r="C10402" t="s">
        <v>19507</v>
      </c>
      <c r="D10402" t="s">
        <v>19616</v>
      </c>
      <c r="E10402" s="89">
        <v>0.01287101284746693</v>
      </c>
      <c r="F10402" s="89">
        <v>704966</v>
      </c>
      <c r="G10402" s="89">
        <v>4</v>
      </c>
      <c r="H10402" t="s">
        <v>19629</v>
      </c>
      <c r="I10402" s="89"/>
    </row>
    <row r="10403">
      <c r="A10403" t="s">
        <v>12625</v>
      </c>
      <c r="B10403" t="s">
        <v>19483</v>
      </c>
      <c r="C10403" t="s">
        <v>19507</v>
      </c>
      <c r="D10403" t="s">
        <v>19617</v>
      </c>
      <c r="E10403" s="89">
        <v>0.01316621278209004</v>
      </c>
      <c r="F10403" s="89">
        <v>704966</v>
      </c>
      <c r="G10403" s="89">
        <v>4</v>
      </c>
      <c r="H10403" t="s">
        <v>19629</v>
      </c>
      <c r="I10403" s="89"/>
    </row>
    <row r="10404">
      <c r="A10404" t="s">
        <v>12626</v>
      </c>
      <c r="B10404" t="s">
        <v>19483</v>
      </c>
      <c r="C10404" t="s">
        <v>19507</v>
      </c>
      <c r="D10404" t="s">
        <v>19618</v>
      </c>
      <c r="E10404" s="89">
        <v>0.01277618715489368</v>
      </c>
      <c r="F10404" s="89">
        <v>704966</v>
      </c>
      <c r="G10404" s="89">
        <v>4</v>
      </c>
      <c r="H10404" t="s">
        <v>19629</v>
      </c>
      <c r="I10404" s="89"/>
    </row>
    <row r="10405">
      <c r="A10405" t="s">
        <v>12627</v>
      </c>
      <c r="B10405" t="s">
        <v>19483</v>
      </c>
      <c r="C10405" t="s">
        <v>19507</v>
      </c>
      <c r="D10405" t="s">
        <v>19619</v>
      </c>
      <c r="E10405" s="89">
        <v>0.01291760191304752</v>
      </c>
      <c r="F10405" s="89">
        <v>704966</v>
      </c>
      <c r="G10405" s="89">
        <v>4</v>
      </c>
      <c r="H10405" t="s">
        <v>19629</v>
      </c>
      <c r="I10405" s="89"/>
    </row>
    <row r="10406">
      <c r="A10406" t="s">
        <v>12628</v>
      </c>
      <c r="B10406" t="s">
        <v>19483</v>
      </c>
      <c r="C10406" t="s">
        <v>19507</v>
      </c>
      <c r="D10406" t="s">
        <v>19620</v>
      </c>
      <c r="E10406" s="89">
        <v>0.01231896115596044</v>
      </c>
      <c r="F10406" s="89">
        <v>704966</v>
      </c>
      <c r="G10406" s="89">
        <v>4</v>
      </c>
      <c r="H10406" t="s">
        <v>19629</v>
      </c>
      <c r="I10406" s="89"/>
    </row>
    <row r="10407">
      <c r="A10407" t="s">
        <v>12629</v>
      </c>
      <c r="B10407" t="s">
        <v>19483</v>
      </c>
      <c r="C10407" t="s">
        <v>19507</v>
      </c>
      <c r="D10407" t="s">
        <v>19621</v>
      </c>
      <c r="E10407" s="89">
        <v>0.006354426310710787</v>
      </c>
      <c r="F10407" s="89">
        <v>704966</v>
      </c>
      <c r="G10407" s="89">
        <v>4</v>
      </c>
      <c r="H10407" t="s">
        <v>19629</v>
      </c>
      <c r="I10407" s="89"/>
    </row>
    <row r="10408">
      <c r="A10408" t="s">
        <v>12630</v>
      </c>
      <c r="B10408" t="s">
        <v>19483</v>
      </c>
      <c r="C10408" t="s">
        <v>19507</v>
      </c>
      <c r="D10408" t="s">
        <v>19622</v>
      </c>
      <c r="E10408" s="89">
        <v>0.01265980766876036</v>
      </c>
      <c r="F10408" s="89">
        <v>704966</v>
      </c>
      <c r="G10408" s="89">
        <v>4</v>
      </c>
      <c r="H10408" t="s">
        <v>19629</v>
      </c>
      <c r="I10408" s="89"/>
    </row>
    <row r="10409">
      <c r="A10409" t="s">
        <v>12631</v>
      </c>
      <c r="B10409" t="s">
        <v>19483</v>
      </c>
      <c r="C10409" t="s">
        <v>19507</v>
      </c>
      <c r="D10409" t="s">
        <v>19623</v>
      </c>
      <c r="E10409" s="89">
        <v>0.01625398959057355</v>
      </c>
      <c r="F10409" s="89">
        <v>704966</v>
      </c>
      <c r="G10409" s="89">
        <v>4</v>
      </c>
      <c r="H10409" t="s">
        <v>19629</v>
      </c>
      <c r="I10409" s="89"/>
    </row>
    <row r="10410">
      <c r="A10410" t="s">
        <v>12632</v>
      </c>
      <c r="B10410" t="s">
        <v>19483</v>
      </c>
      <c r="C10410" t="s">
        <v>19507</v>
      </c>
      <c r="D10410" t="s">
        <v>19624</v>
      </c>
      <c r="E10410" s="89">
        <v>0.03784677391269607</v>
      </c>
      <c r="F10410" s="89">
        <v>704966</v>
      </c>
      <c r="G10410" s="89">
        <v>4</v>
      </c>
      <c r="H10410" t="s">
        <v>19629</v>
      </c>
      <c r="I10410" s="89"/>
    </row>
    <row r="10411">
      <c r="A10411" t="s">
        <v>12633</v>
      </c>
      <c r="B10411" t="s">
        <v>19476</v>
      </c>
      <c r="C10411" t="s">
        <v>19508</v>
      </c>
      <c r="D10411" t="s">
        <v>19630</v>
      </c>
      <c r="E10411" s="89">
        <v>104026</v>
      </c>
      <c r="F10411" s="89">
        <v>704966</v>
      </c>
      <c r="G10411" s="89">
        <v>4</v>
      </c>
      <c r="H10411" t="s">
        <v>19630</v>
      </c>
      <c r="I10411" s="89"/>
    </row>
    <row r="10412">
      <c r="A10412" t="s">
        <v>12634</v>
      </c>
      <c r="B10412" t="s">
        <v>19477</v>
      </c>
      <c r="C10412" t="s">
        <v>19508</v>
      </c>
      <c r="D10412" t="s">
        <v>19630</v>
      </c>
      <c r="E10412" s="89">
        <v>16871616624</v>
      </c>
      <c r="F10412" s="89">
        <v>704966</v>
      </c>
      <c r="G10412" s="89">
        <v>4</v>
      </c>
      <c r="H10412" t="s">
        <v>19630</v>
      </c>
      <c r="I10412" s="89"/>
    </row>
    <row r="10413">
      <c r="A10413" t="s">
        <v>12635</v>
      </c>
      <c r="B10413" t="s">
        <v>19478</v>
      </c>
      <c r="C10413" t="s">
        <v>19508</v>
      </c>
      <c r="D10413" t="s">
        <v>19630</v>
      </c>
      <c r="E10413" s="89">
        <v>0.1475617263811304</v>
      </c>
      <c r="F10413" s="89">
        <v>704966</v>
      </c>
      <c r="G10413" s="89">
        <v>4</v>
      </c>
      <c r="H10413" t="s">
        <v>19630</v>
      </c>
      <c r="I10413" s="89"/>
    </row>
    <row r="10414">
      <c r="A10414" t="s">
        <v>12636</v>
      </c>
      <c r="B10414" t="s">
        <v>19479</v>
      </c>
      <c r="C10414" t="s">
        <v>19508</v>
      </c>
      <c r="D10414" t="s">
        <v>19630</v>
      </c>
      <c r="E10414" s="89">
        <v>23932.52529058139</v>
      </c>
      <c r="F10414" s="89">
        <v>704966</v>
      </c>
      <c r="G10414" s="89">
        <v>4</v>
      </c>
      <c r="H10414" t="s">
        <v>19630</v>
      </c>
      <c r="I10414" s="89"/>
    </row>
    <row r="10415">
      <c r="A10415" t="s">
        <v>12637</v>
      </c>
      <c r="B10415" t="s">
        <v>19483</v>
      </c>
      <c r="C10415" t="s">
        <v>19508</v>
      </c>
      <c r="D10415" t="s">
        <v>19614</v>
      </c>
      <c r="E10415" s="89">
        <v>0.2160517194977194</v>
      </c>
      <c r="F10415" s="89">
        <v>704966</v>
      </c>
      <c r="G10415" s="89">
        <v>4</v>
      </c>
      <c r="H10415" t="s">
        <v>19629</v>
      </c>
      <c r="I10415" s="89"/>
    </row>
    <row r="10416">
      <c r="A10416" t="s">
        <v>12638</v>
      </c>
      <c r="B10416" t="s">
        <v>19483</v>
      </c>
      <c r="C10416" t="s">
        <v>19508</v>
      </c>
      <c r="D10416" t="s">
        <v>19615</v>
      </c>
      <c r="E10416" s="89">
        <v>0.2184377613740024</v>
      </c>
      <c r="F10416" s="89">
        <v>704966</v>
      </c>
      <c r="G10416" s="89">
        <v>4</v>
      </c>
      <c r="H10416" t="s">
        <v>19629</v>
      </c>
      <c r="I10416" s="89"/>
    </row>
    <row r="10417">
      <c r="A10417" t="s">
        <v>12639</v>
      </c>
      <c r="B10417" t="s">
        <v>19483</v>
      </c>
      <c r="C10417" t="s">
        <v>19508</v>
      </c>
      <c r="D10417" t="s">
        <v>19616</v>
      </c>
      <c r="E10417" s="89">
        <v>0.2160755343031274</v>
      </c>
      <c r="F10417" s="89">
        <v>704966</v>
      </c>
      <c r="G10417" s="89">
        <v>4</v>
      </c>
      <c r="H10417" t="s">
        <v>19629</v>
      </c>
      <c r="I10417" s="89"/>
    </row>
    <row r="10418">
      <c r="A10418" t="s">
        <v>12640</v>
      </c>
      <c r="B10418" t="s">
        <v>19483</v>
      </c>
      <c r="C10418" t="s">
        <v>19508</v>
      </c>
      <c r="D10418" t="s">
        <v>19617</v>
      </c>
      <c r="E10418" s="89">
        <v>0.2183661971976072</v>
      </c>
      <c r="F10418" s="89">
        <v>704966</v>
      </c>
      <c r="G10418" s="89">
        <v>4</v>
      </c>
      <c r="H10418" t="s">
        <v>19629</v>
      </c>
      <c r="I10418" s="89"/>
    </row>
    <row r="10419">
      <c r="A10419" t="s">
        <v>12641</v>
      </c>
      <c r="B10419" t="s">
        <v>19483</v>
      </c>
      <c r="C10419" t="s">
        <v>19508</v>
      </c>
      <c r="D10419" t="s">
        <v>19618</v>
      </c>
      <c r="E10419" s="89">
        <v>0.1829607869168571</v>
      </c>
      <c r="F10419" s="89">
        <v>704966</v>
      </c>
      <c r="G10419" s="89">
        <v>4</v>
      </c>
      <c r="H10419" t="s">
        <v>19629</v>
      </c>
      <c r="I10419" s="89"/>
    </row>
    <row r="10420">
      <c r="A10420" t="s">
        <v>12642</v>
      </c>
      <c r="B10420" t="s">
        <v>19483</v>
      </c>
      <c r="C10420" t="s">
        <v>19508</v>
      </c>
      <c r="D10420" t="s">
        <v>19619</v>
      </c>
      <c r="E10420" s="89">
        <v>0.1808360707948166</v>
      </c>
      <c r="F10420" s="89">
        <v>704966</v>
      </c>
      <c r="G10420" s="89">
        <v>4</v>
      </c>
      <c r="H10420" t="s">
        <v>19629</v>
      </c>
      <c r="I10420" s="89"/>
    </row>
    <row r="10421">
      <c r="A10421" t="s">
        <v>12643</v>
      </c>
      <c r="B10421" t="s">
        <v>19483</v>
      </c>
      <c r="C10421" t="s">
        <v>19508</v>
      </c>
      <c r="D10421" t="s">
        <v>19620</v>
      </c>
      <c r="E10421" s="89">
        <v>0.1739169801551088</v>
      </c>
      <c r="F10421" s="89">
        <v>704966</v>
      </c>
      <c r="G10421" s="89">
        <v>4</v>
      </c>
      <c r="H10421" t="s">
        <v>19629</v>
      </c>
      <c r="I10421" s="89"/>
    </row>
    <row r="10422">
      <c r="A10422" t="s">
        <v>12644</v>
      </c>
      <c r="B10422" t="s">
        <v>19483</v>
      </c>
      <c r="C10422" t="s">
        <v>19508</v>
      </c>
      <c r="D10422" t="s">
        <v>19621</v>
      </c>
      <c r="E10422" s="89">
        <v>0.1452888826972365</v>
      </c>
      <c r="F10422" s="89">
        <v>704966</v>
      </c>
      <c r="G10422" s="89">
        <v>4</v>
      </c>
      <c r="H10422" t="s">
        <v>19629</v>
      </c>
      <c r="I10422" s="89"/>
    </row>
    <row r="10423">
      <c r="A10423" t="s">
        <v>12645</v>
      </c>
      <c r="B10423" t="s">
        <v>19483</v>
      </c>
      <c r="C10423" t="s">
        <v>19508</v>
      </c>
      <c r="D10423" t="s">
        <v>19622</v>
      </c>
      <c r="E10423" s="89">
        <v>0.1824809624099392</v>
      </c>
      <c r="F10423" s="89">
        <v>704966</v>
      </c>
      <c r="G10423" s="89">
        <v>4</v>
      </c>
      <c r="H10423" t="s">
        <v>19629</v>
      </c>
      <c r="I10423" s="89"/>
    </row>
    <row r="10424">
      <c r="A10424" t="s">
        <v>12646</v>
      </c>
      <c r="B10424" t="s">
        <v>19483</v>
      </c>
      <c r="C10424" t="s">
        <v>19508</v>
      </c>
      <c r="D10424" t="s">
        <v>19623</v>
      </c>
      <c r="E10424" s="89">
        <v>0.2763789423607443</v>
      </c>
      <c r="F10424" s="89">
        <v>704966</v>
      </c>
      <c r="G10424" s="89">
        <v>4</v>
      </c>
      <c r="H10424" t="s">
        <v>19629</v>
      </c>
      <c r="I10424" s="89"/>
    </row>
    <row r="10425">
      <c r="A10425" t="s">
        <v>12647</v>
      </c>
      <c r="B10425" t="s">
        <v>19483</v>
      </c>
      <c r="C10425" t="s">
        <v>19508</v>
      </c>
      <c r="D10425" t="s">
        <v>19624</v>
      </c>
      <c r="E10425" s="89">
        <v>0.6352466966648236</v>
      </c>
      <c r="F10425" s="89">
        <v>704966</v>
      </c>
      <c r="G10425" s="89">
        <v>4</v>
      </c>
      <c r="H10425" t="s">
        <v>19629</v>
      </c>
      <c r="I10425" s="89"/>
    </row>
    <row r="10426">
      <c r="A10426" t="s">
        <v>12648</v>
      </c>
      <c r="B10426" t="s">
        <v>19476</v>
      </c>
      <c r="C10426" t="s">
        <v>19509</v>
      </c>
      <c r="D10426" t="s">
        <v>19630</v>
      </c>
      <c r="E10426" s="89">
        <v>0</v>
      </c>
      <c r="F10426" s="89">
        <v>704966</v>
      </c>
      <c r="G10426" s="89">
        <v>4</v>
      </c>
      <c r="H10426" t="s">
        <v>19630</v>
      </c>
      <c r="I10426" s="89"/>
    </row>
    <row r="10427">
      <c r="A10427" t="s">
        <v>12649</v>
      </c>
      <c r="B10427" t="s">
        <v>19477</v>
      </c>
      <c r="C10427" t="s">
        <v>19509</v>
      </c>
      <c r="D10427" t="s">
        <v>19630</v>
      </c>
      <c r="E10427" s="89">
        <v>0</v>
      </c>
      <c r="F10427" s="89">
        <v>704966</v>
      </c>
      <c r="G10427" s="89">
        <v>4</v>
      </c>
      <c r="H10427" t="s">
        <v>19630</v>
      </c>
      <c r="I10427" s="89"/>
    </row>
    <row r="10428">
      <c r="A10428" t="s">
        <v>12650</v>
      </c>
      <c r="B10428" t="s">
        <v>19478</v>
      </c>
      <c r="C10428" t="s">
        <v>19509</v>
      </c>
      <c r="D10428" t="s">
        <v>19630</v>
      </c>
      <c r="E10428" s="89">
        <v>0</v>
      </c>
      <c r="F10428" s="89">
        <v>704966</v>
      </c>
      <c r="G10428" s="89">
        <v>4</v>
      </c>
      <c r="H10428" t="s">
        <v>19630</v>
      </c>
      <c r="I10428" s="89"/>
    </row>
    <row r="10429">
      <c r="A10429" t="s">
        <v>12651</v>
      </c>
      <c r="B10429" t="s">
        <v>19479</v>
      </c>
      <c r="C10429" t="s">
        <v>19509</v>
      </c>
      <c r="D10429" t="s">
        <v>19630</v>
      </c>
      <c r="E10429" s="89">
        <v>0</v>
      </c>
      <c r="F10429" s="89">
        <v>704966</v>
      </c>
      <c r="G10429" s="89">
        <v>4</v>
      </c>
      <c r="H10429" t="s">
        <v>19630</v>
      </c>
      <c r="I10429" s="89"/>
    </row>
    <row r="10430">
      <c r="A10430" t="s">
        <v>12652</v>
      </c>
      <c r="B10430" t="s">
        <v>19483</v>
      </c>
      <c r="C10430" t="s">
        <v>19510</v>
      </c>
      <c r="D10430" t="s">
        <v>19614</v>
      </c>
      <c r="E10430" s="89">
        <v>0.03687310757410505</v>
      </c>
      <c r="F10430" s="89">
        <v>704966</v>
      </c>
      <c r="G10430" s="89">
        <v>4</v>
      </c>
      <c r="H10430" t="s">
        <v>19629</v>
      </c>
      <c r="I10430" s="89"/>
    </row>
    <row r="10431">
      <c r="A10431" t="s">
        <v>12653</v>
      </c>
      <c r="B10431" t="s">
        <v>19483</v>
      </c>
      <c r="C10431" t="s">
        <v>19510</v>
      </c>
      <c r="D10431" t="s">
        <v>19615</v>
      </c>
      <c r="E10431" s="89">
        <v>0.03756049976760693</v>
      </c>
      <c r="F10431" s="89">
        <v>704966</v>
      </c>
      <c r="G10431" s="89">
        <v>4</v>
      </c>
      <c r="H10431" t="s">
        <v>19629</v>
      </c>
      <c r="I10431" s="89"/>
    </row>
    <row r="10432">
      <c r="A10432" t="s">
        <v>12654</v>
      </c>
      <c r="B10432" t="s">
        <v>19483</v>
      </c>
      <c r="C10432" t="s">
        <v>19510</v>
      </c>
      <c r="D10432" t="s">
        <v>19616</v>
      </c>
      <c r="E10432" s="89">
        <v>0.0368767303543867</v>
      </c>
      <c r="F10432" s="89">
        <v>704966</v>
      </c>
      <c r="G10432" s="89">
        <v>4</v>
      </c>
      <c r="H10432" t="s">
        <v>19629</v>
      </c>
      <c r="I10432" s="89"/>
    </row>
    <row r="10433">
      <c r="A10433" t="s">
        <v>12655</v>
      </c>
      <c r="B10433" t="s">
        <v>19483</v>
      </c>
      <c r="C10433" t="s">
        <v>19510</v>
      </c>
      <c r="D10433" t="s">
        <v>19617</v>
      </c>
      <c r="E10433" s="89">
        <v>0.03750922778431817</v>
      </c>
      <c r="F10433" s="89">
        <v>704966</v>
      </c>
      <c r="G10433" s="89">
        <v>4</v>
      </c>
      <c r="H10433" t="s">
        <v>19629</v>
      </c>
      <c r="I10433" s="89"/>
    </row>
    <row r="10434">
      <c r="A10434" t="s">
        <v>12656</v>
      </c>
      <c r="B10434" t="s">
        <v>19483</v>
      </c>
      <c r="C10434" t="s">
        <v>19510</v>
      </c>
      <c r="D10434" t="s">
        <v>19618</v>
      </c>
      <c r="E10434" s="89">
        <v>0.03626206846358564</v>
      </c>
      <c r="F10434" s="89">
        <v>704966</v>
      </c>
      <c r="G10434" s="89">
        <v>4</v>
      </c>
      <c r="H10434" t="s">
        <v>19629</v>
      </c>
      <c r="I10434" s="89"/>
    </row>
    <row r="10435">
      <c r="A10435" t="s">
        <v>12657</v>
      </c>
      <c r="B10435" t="s">
        <v>19483</v>
      </c>
      <c r="C10435" t="s">
        <v>19510</v>
      </c>
      <c r="D10435" t="s">
        <v>19619</v>
      </c>
      <c r="E10435" s="89">
        <v>0.03673115638837941</v>
      </c>
      <c r="F10435" s="89">
        <v>704966</v>
      </c>
      <c r="G10435" s="89">
        <v>4</v>
      </c>
      <c r="H10435" t="s">
        <v>19629</v>
      </c>
      <c r="I10435" s="89"/>
    </row>
    <row r="10436">
      <c r="A10436" t="s">
        <v>12658</v>
      </c>
      <c r="B10436" t="s">
        <v>19483</v>
      </c>
      <c r="C10436" t="s">
        <v>19510</v>
      </c>
      <c r="D10436" t="s">
        <v>19620</v>
      </c>
      <c r="E10436" s="89">
        <v>0.03489344307404887</v>
      </c>
      <c r="F10436" s="89">
        <v>704966</v>
      </c>
      <c r="G10436" s="89">
        <v>4</v>
      </c>
      <c r="H10436" t="s">
        <v>19629</v>
      </c>
      <c r="I10436" s="89"/>
    </row>
    <row r="10437">
      <c r="A10437" t="s">
        <v>12659</v>
      </c>
      <c r="B10437" t="s">
        <v>19483</v>
      </c>
      <c r="C10437" t="s">
        <v>19510</v>
      </c>
      <c r="D10437" t="s">
        <v>19621</v>
      </c>
      <c r="E10437" s="89">
        <v>0.02331713335085436</v>
      </c>
      <c r="F10437" s="89">
        <v>704966</v>
      </c>
      <c r="G10437" s="89">
        <v>4</v>
      </c>
      <c r="H10437" t="s">
        <v>19629</v>
      </c>
      <c r="I10437" s="89"/>
    </row>
    <row r="10438">
      <c r="A10438" t="s">
        <v>12660</v>
      </c>
      <c r="B10438" t="s">
        <v>19483</v>
      </c>
      <c r="C10438" t="s">
        <v>19510</v>
      </c>
      <c r="D10438" t="s">
        <v>19622</v>
      </c>
      <c r="E10438" s="89">
        <v>0.03599255890456959</v>
      </c>
      <c r="F10438" s="89">
        <v>704966</v>
      </c>
      <c r="G10438" s="89">
        <v>4</v>
      </c>
      <c r="H10438" t="s">
        <v>19629</v>
      </c>
      <c r="I10438" s="89"/>
    </row>
    <row r="10439">
      <c r="A10439" t="s">
        <v>12661</v>
      </c>
      <c r="B10439" t="s">
        <v>19483</v>
      </c>
      <c r="C10439" t="s">
        <v>19510</v>
      </c>
      <c r="D10439" t="s">
        <v>19623</v>
      </c>
      <c r="E10439" s="89">
        <v>0.04760321365214144</v>
      </c>
      <c r="F10439" s="89">
        <v>704966</v>
      </c>
      <c r="G10439" s="89">
        <v>4</v>
      </c>
      <c r="H10439" t="s">
        <v>19629</v>
      </c>
      <c r="I10439" s="89"/>
    </row>
    <row r="10440">
      <c r="A10440" t="s">
        <v>12662</v>
      </c>
      <c r="B10440" t="s">
        <v>19483</v>
      </c>
      <c r="C10440" t="s">
        <v>19510</v>
      </c>
      <c r="D10440" t="s">
        <v>19624</v>
      </c>
      <c r="E10440" s="89">
        <v>0.1096902944972336</v>
      </c>
      <c r="F10440" s="89">
        <v>704966</v>
      </c>
      <c r="G10440" s="89">
        <v>4</v>
      </c>
      <c r="H10440" t="s">
        <v>19629</v>
      </c>
      <c r="I10440" s="89"/>
    </row>
    <row r="10441">
      <c r="A10441" t="s">
        <v>12663</v>
      </c>
      <c r="B10441" t="s">
        <v>19476</v>
      </c>
      <c r="C10441" t="s">
        <v>19521</v>
      </c>
      <c r="D10441" t="s">
        <v>19630</v>
      </c>
      <c r="E10441" s="89">
        <v>683626</v>
      </c>
      <c r="F10441" s="89">
        <v>704966</v>
      </c>
      <c r="G10441" s="89">
        <v>4</v>
      </c>
      <c r="H10441" t="s">
        <v>19630</v>
      </c>
      <c r="I10441" s="89"/>
    </row>
    <row r="10442">
      <c r="A10442" t="s">
        <v>12664</v>
      </c>
      <c r="B10442" t="s">
        <v>19477</v>
      </c>
      <c r="C10442" t="s">
        <v>19521</v>
      </c>
      <c r="D10442" t="s">
        <v>19630</v>
      </c>
      <c r="E10442" s="89">
        <v>4231696793.363519</v>
      </c>
      <c r="F10442" s="89">
        <v>704966</v>
      </c>
      <c r="G10442" s="89">
        <v>4</v>
      </c>
      <c r="H10442" t="s">
        <v>19630</v>
      </c>
      <c r="I10442" s="89"/>
    </row>
    <row r="10443">
      <c r="A10443" t="s">
        <v>12665</v>
      </c>
      <c r="B10443" t="s">
        <v>19478</v>
      </c>
      <c r="C10443" t="s">
        <v>19521</v>
      </c>
      <c r="D10443" t="s">
        <v>19630</v>
      </c>
      <c r="E10443" s="89">
        <v>0.9697290365776505</v>
      </c>
      <c r="F10443" s="89">
        <v>704966</v>
      </c>
      <c r="G10443" s="89">
        <v>4</v>
      </c>
      <c r="H10443" t="s">
        <v>19630</v>
      </c>
      <c r="I10443" s="89"/>
    </row>
    <row r="10444">
      <c r="A10444" t="s">
        <v>12666</v>
      </c>
      <c r="B10444" t="s">
        <v>19479</v>
      </c>
      <c r="C10444" t="s">
        <v>19521</v>
      </c>
      <c r="D10444" t="s">
        <v>19630</v>
      </c>
      <c r="E10444" s="89">
        <v>6002.696290833203</v>
      </c>
      <c r="F10444" s="89">
        <v>704966</v>
      </c>
      <c r="G10444" s="89">
        <v>4</v>
      </c>
      <c r="H10444" t="s">
        <v>19630</v>
      </c>
      <c r="I10444" s="89"/>
    </row>
    <row r="10445">
      <c r="A10445" t="s">
        <v>12667</v>
      </c>
      <c r="B10445" t="s">
        <v>19476</v>
      </c>
      <c r="C10445" t="s">
        <v>19511</v>
      </c>
      <c r="D10445" t="s">
        <v>19630</v>
      </c>
      <c r="E10445" s="89">
        <v>69269</v>
      </c>
      <c r="F10445" s="89">
        <v>704966</v>
      </c>
      <c r="G10445" s="89">
        <v>4</v>
      </c>
      <c r="H10445" t="s">
        <v>19630</v>
      </c>
      <c r="I10445" s="89"/>
    </row>
    <row r="10446">
      <c r="A10446" t="s">
        <v>12668</v>
      </c>
      <c r="B10446" t="s">
        <v>19477</v>
      </c>
      <c r="C10446" t="s">
        <v>19511</v>
      </c>
      <c r="D10446" t="s">
        <v>19630</v>
      </c>
      <c r="E10446" s="89">
        <v>2751983882.875</v>
      </c>
      <c r="F10446" s="89">
        <v>704966</v>
      </c>
      <c r="G10446" s="89">
        <v>4</v>
      </c>
      <c r="H10446" t="s">
        <v>19630</v>
      </c>
      <c r="I10446" s="89"/>
    </row>
    <row r="10447">
      <c r="A10447" t="s">
        <v>12669</v>
      </c>
      <c r="B10447" t="s">
        <v>19478</v>
      </c>
      <c r="C10447" t="s">
        <v>19511</v>
      </c>
      <c r="D10447" t="s">
        <v>19630</v>
      </c>
      <c r="E10447" s="89">
        <v>0.09825863942374526</v>
      </c>
      <c r="F10447" s="89">
        <v>704966</v>
      </c>
      <c r="G10447" s="89">
        <v>4</v>
      </c>
      <c r="H10447" t="s">
        <v>19630</v>
      </c>
      <c r="I10447" s="89"/>
    </row>
    <row r="10448">
      <c r="A10448" t="s">
        <v>12670</v>
      </c>
      <c r="B10448" t="s">
        <v>19479</v>
      </c>
      <c r="C10448" t="s">
        <v>19511</v>
      </c>
      <c r="D10448" t="s">
        <v>19630</v>
      </c>
      <c r="E10448" s="89">
        <v>3903.711502221384</v>
      </c>
      <c r="F10448" s="89">
        <v>704966</v>
      </c>
      <c r="G10448" s="89">
        <v>4</v>
      </c>
      <c r="H10448" t="s">
        <v>19630</v>
      </c>
      <c r="I10448" s="89"/>
    </row>
    <row r="10449">
      <c r="A10449" t="s">
        <v>12671</v>
      </c>
      <c r="B10449" t="s">
        <v>19483</v>
      </c>
      <c r="C10449" t="s">
        <v>19511</v>
      </c>
      <c r="D10449" t="s">
        <v>19614</v>
      </c>
      <c r="E10449" s="89">
        <v>0.05394826693908651</v>
      </c>
      <c r="F10449" s="89">
        <v>704966</v>
      </c>
      <c r="G10449" s="89">
        <v>4</v>
      </c>
      <c r="H10449" t="s">
        <v>19629</v>
      </c>
      <c r="I10449" s="89"/>
    </row>
    <row r="10450">
      <c r="A10450" t="s">
        <v>12672</v>
      </c>
      <c r="B10450" t="s">
        <v>19483</v>
      </c>
      <c r="C10450" t="s">
        <v>19511</v>
      </c>
      <c r="D10450" t="s">
        <v>19615</v>
      </c>
      <c r="E10450" s="89">
        <v>0.05473933640915401</v>
      </c>
      <c r="F10450" s="89">
        <v>704966</v>
      </c>
      <c r="G10450" s="89">
        <v>4</v>
      </c>
      <c r="H10450" t="s">
        <v>19629</v>
      </c>
      <c r="I10450" s="89"/>
    </row>
    <row r="10451">
      <c r="A10451" t="s">
        <v>12673</v>
      </c>
      <c r="B10451" t="s">
        <v>19483</v>
      </c>
      <c r="C10451" t="s">
        <v>19511</v>
      </c>
      <c r="D10451" t="s">
        <v>19616</v>
      </c>
      <c r="E10451" s="89">
        <v>0.05394826693908651</v>
      </c>
      <c r="F10451" s="89">
        <v>704966</v>
      </c>
      <c r="G10451" s="89">
        <v>4</v>
      </c>
      <c r="H10451" t="s">
        <v>19629</v>
      </c>
      <c r="I10451" s="89"/>
    </row>
    <row r="10452">
      <c r="A10452" t="s">
        <v>12674</v>
      </c>
      <c r="B10452" t="s">
        <v>19483</v>
      </c>
      <c r="C10452" t="s">
        <v>19511</v>
      </c>
      <c r="D10452" t="s">
        <v>19617</v>
      </c>
      <c r="E10452" s="89">
        <v>0.05473933640915401</v>
      </c>
      <c r="F10452" s="89">
        <v>704966</v>
      </c>
      <c r="G10452" s="89">
        <v>4</v>
      </c>
      <c r="H10452" t="s">
        <v>19629</v>
      </c>
      <c r="I10452" s="89"/>
    </row>
    <row r="10453">
      <c r="A10453" t="s">
        <v>12675</v>
      </c>
      <c r="B10453" t="s">
        <v>19483</v>
      </c>
      <c r="C10453" t="s">
        <v>19511</v>
      </c>
      <c r="D10453" t="s">
        <v>19618</v>
      </c>
      <c r="E10453" s="89">
        <v>0.05016640697730435</v>
      </c>
      <c r="F10453" s="89">
        <v>704966</v>
      </c>
      <c r="G10453" s="89">
        <v>4</v>
      </c>
      <c r="H10453" t="s">
        <v>19629</v>
      </c>
      <c r="I10453" s="89"/>
    </row>
    <row r="10454">
      <c r="A10454" t="s">
        <v>12676</v>
      </c>
      <c r="B10454" t="s">
        <v>19483</v>
      </c>
      <c r="C10454" t="s">
        <v>19511</v>
      </c>
      <c r="D10454" t="s">
        <v>19619</v>
      </c>
      <c r="E10454" s="89">
        <v>0.05004102979155668</v>
      </c>
      <c r="F10454" s="89">
        <v>704966</v>
      </c>
      <c r="G10454" s="89">
        <v>4</v>
      </c>
      <c r="H10454" t="s">
        <v>19629</v>
      </c>
      <c r="I10454" s="89"/>
    </row>
    <row r="10455">
      <c r="A10455" t="s">
        <v>12677</v>
      </c>
      <c r="B10455" t="s">
        <v>19483</v>
      </c>
      <c r="C10455" t="s">
        <v>19511</v>
      </c>
      <c r="D10455" t="s">
        <v>19620</v>
      </c>
      <c r="E10455" s="89">
        <v>0.0480941748864574</v>
      </c>
      <c r="F10455" s="89">
        <v>704966</v>
      </c>
      <c r="G10455" s="89">
        <v>4</v>
      </c>
      <c r="H10455" t="s">
        <v>19629</v>
      </c>
      <c r="I10455" s="89"/>
    </row>
    <row r="10456">
      <c r="A10456" t="s">
        <v>12678</v>
      </c>
      <c r="B10456" t="s">
        <v>19483</v>
      </c>
      <c r="C10456" t="s">
        <v>19511</v>
      </c>
      <c r="D10456" t="s">
        <v>19621</v>
      </c>
      <c r="E10456" s="89">
        <v>0.03041088875993373</v>
      </c>
      <c r="F10456" s="89">
        <v>704966</v>
      </c>
      <c r="G10456" s="89">
        <v>4</v>
      </c>
      <c r="H10456" t="s">
        <v>19629</v>
      </c>
      <c r="I10456" s="89"/>
    </row>
    <row r="10457">
      <c r="A10457" t="s">
        <v>12679</v>
      </c>
      <c r="B10457" t="s">
        <v>19483</v>
      </c>
      <c r="C10457" t="s">
        <v>19511</v>
      </c>
      <c r="D10457" t="s">
        <v>19622</v>
      </c>
      <c r="E10457" s="89">
        <v>0.04971309216017891</v>
      </c>
      <c r="F10457" s="89">
        <v>704966</v>
      </c>
      <c r="G10457" s="89">
        <v>4</v>
      </c>
      <c r="H10457" t="s">
        <v>19629</v>
      </c>
      <c r="I10457" s="89"/>
    </row>
    <row r="10458">
      <c r="A10458" t="s">
        <v>12680</v>
      </c>
      <c r="B10458" t="s">
        <v>19483</v>
      </c>
      <c r="C10458" t="s">
        <v>19511</v>
      </c>
      <c r="D10458" t="s">
        <v>19623</v>
      </c>
      <c r="E10458" s="89">
        <v>0.07555178876234989</v>
      </c>
      <c r="F10458" s="89">
        <v>704966</v>
      </c>
      <c r="G10458" s="89">
        <v>4</v>
      </c>
      <c r="H10458" t="s">
        <v>19629</v>
      </c>
      <c r="I10458" s="89"/>
    </row>
    <row r="10459">
      <c r="A10459" t="s">
        <v>12681</v>
      </c>
      <c r="B10459" t="s">
        <v>19483</v>
      </c>
      <c r="C10459" t="s">
        <v>19511</v>
      </c>
      <c r="D10459" t="s">
        <v>19624</v>
      </c>
      <c r="E10459" s="89">
        <v>0.160408852532726</v>
      </c>
      <c r="F10459" s="89">
        <v>704966</v>
      </c>
      <c r="G10459" s="89">
        <v>4</v>
      </c>
      <c r="H10459" t="s">
        <v>19629</v>
      </c>
      <c r="I10459" s="89"/>
    </row>
    <row r="10460">
      <c r="A10460" t="s">
        <v>12682</v>
      </c>
      <c r="B10460" t="s">
        <v>19476</v>
      </c>
      <c r="C10460" t="s">
        <v>19512</v>
      </c>
      <c r="D10460" t="s">
        <v>19630</v>
      </c>
      <c r="E10460" s="89">
        <v>64682</v>
      </c>
      <c r="F10460" s="89">
        <v>704966</v>
      </c>
      <c r="G10460" s="89">
        <v>4</v>
      </c>
      <c r="H10460" t="s">
        <v>19630</v>
      </c>
      <c r="I10460" s="89"/>
    </row>
    <row r="10461">
      <c r="A10461" t="s">
        <v>12683</v>
      </c>
      <c r="B10461" t="s">
        <v>19477</v>
      </c>
      <c r="C10461" t="s">
        <v>19512</v>
      </c>
      <c r="D10461" t="s">
        <v>19630</v>
      </c>
      <c r="E10461" s="89">
        <v>11732246365.59375</v>
      </c>
      <c r="F10461" s="89">
        <v>704966</v>
      </c>
      <c r="G10461" s="89">
        <v>4</v>
      </c>
      <c r="H10461" t="s">
        <v>19630</v>
      </c>
      <c r="I10461" s="89"/>
    </row>
    <row r="10462">
      <c r="A10462" t="s">
        <v>12684</v>
      </c>
      <c r="B10462" t="s">
        <v>19478</v>
      </c>
      <c r="C10462" t="s">
        <v>19512</v>
      </c>
      <c r="D10462" t="s">
        <v>19630</v>
      </c>
      <c r="E10462" s="89">
        <v>0.09175194264687943</v>
      </c>
      <c r="F10462" s="89">
        <v>704966</v>
      </c>
      <c r="G10462" s="89">
        <v>4</v>
      </c>
      <c r="H10462" t="s">
        <v>19630</v>
      </c>
      <c r="I10462" s="89"/>
    </row>
    <row r="10463">
      <c r="A10463" t="s">
        <v>12685</v>
      </c>
      <c r="B10463" t="s">
        <v>19479</v>
      </c>
      <c r="C10463" t="s">
        <v>19512</v>
      </c>
      <c r="D10463" t="s">
        <v>19630</v>
      </c>
      <c r="E10463" s="89">
        <v>16642.28681325589</v>
      </c>
      <c r="F10463" s="89">
        <v>704966</v>
      </c>
      <c r="G10463" s="89">
        <v>4</v>
      </c>
      <c r="H10463" t="s">
        <v>19630</v>
      </c>
      <c r="I10463" s="89"/>
    </row>
    <row r="10464">
      <c r="A10464" t="s">
        <v>12686</v>
      </c>
      <c r="B10464" t="s">
        <v>19483</v>
      </c>
      <c r="C10464" t="s">
        <v>19512</v>
      </c>
      <c r="D10464" t="s">
        <v>19614</v>
      </c>
      <c r="E10464" s="89">
        <v>0.2417005871646748</v>
      </c>
      <c r="F10464" s="89">
        <v>704966</v>
      </c>
      <c r="G10464" s="89">
        <v>4</v>
      </c>
      <c r="H10464" t="s">
        <v>19629</v>
      </c>
      <c r="I10464" s="89"/>
    </row>
    <row r="10465">
      <c r="A10465" t="s">
        <v>12687</v>
      </c>
      <c r="B10465" t="s">
        <v>19483</v>
      </c>
      <c r="C10465" t="s">
        <v>19512</v>
      </c>
      <c r="D10465" t="s">
        <v>19615</v>
      </c>
      <c r="E10465" s="89">
        <v>0.243543623763264</v>
      </c>
      <c r="F10465" s="89">
        <v>704966</v>
      </c>
      <c r="G10465" s="89">
        <v>4</v>
      </c>
      <c r="H10465" t="s">
        <v>19629</v>
      </c>
      <c r="I10465" s="89"/>
    </row>
    <row r="10466">
      <c r="A10466" t="s">
        <v>12688</v>
      </c>
      <c r="B10466" t="s">
        <v>19483</v>
      </c>
      <c r="C10466" t="s">
        <v>19512</v>
      </c>
      <c r="D10466" t="s">
        <v>19616</v>
      </c>
      <c r="E10466" s="89">
        <v>0.2417005871646748</v>
      </c>
      <c r="F10466" s="89">
        <v>704966</v>
      </c>
      <c r="G10466" s="89">
        <v>4</v>
      </c>
      <c r="H10466" t="s">
        <v>19629</v>
      </c>
      <c r="I10466" s="89"/>
    </row>
    <row r="10467">
      <c r="A10467" t="s">
        <v>12689</v>
      </c>
      <c r="B10467" t="s">
        <v>19483</v>
      </c>
      <c r="C10467" t="s">
        <v>19512</v>
      </c>
      <c r="D10467" t="s">
        <v>19617</v>
      </c>
      <c r="E10467" s="89">
        <v>0.2434151693157536</v>
      </c>
      <c r="F10467" s="89">
        <v>704966</v>
      </c>
      <c r="G10467" s="89">
        <v>4</v>
      </c>
      <c r="H10467" t="s">
        <v>19629</v>
      </c>
      <c r="I10467" s="89"/>
    </row>
    <row r="10468">
      <c r="A10468" t="s">
        <v>12690</v>
      </c>
      <c r="B10468" t="s">
        <v>19483</v>
      </c>
      <c r="C10468" t="s">
        <v>19512</v>
      </c>
      <c r="D10468" t="s">
        <v>19618</v>
      </c>
      <c r="E10468" s="89">
        <v>0.1810867018138188</v>
      </c>
      <c r="F10468" s="89">
        <v>704966</v>
      </c>
      <c r="G10468" s="89">
        <v>4</v>
      </c>
      <c r="H10468" t="s">
        <v>19629</v>
      </c>
      <c r="I10468" s="89"/>
    </row>
    <row r="10469">
      <c r="A10469" t="s">
        <v>12691</v>
      </c>
      <c r="B10469" t="s">
        <v>19483</v>
      </c>
      <c r="C10469" t="s">
        <v>19512</v>
      </c>
      <c r="D10469" t="s">
        <v>19619</v>
      </c>
      <c r="E10469" s="89">
        <v>0.1803413328920621</v>
      </c>
      <c r="F10469" s="89">
        <v>704966</v>
      </c>
      <c r="G10469" s="89">
        <v>4</v>
      </c>
      <c r="H10469" t="s">
        <v>19629</v>
      </c>
      <c r="I10469" s="89"/>
    </row>
    <row r="10470">
      <c r="A10470" t="s">
        <v>12692</v>
      </c>
      <c r="B10470" t="s">
        <v>19483</v>
      </c>
      <c r="C10470" t="s">
        <v>19512</v>
      </c>
      <c r="D10470" t="s">
        <v>19620</v>
      </c>
      <c r="E10470" s="89">
        <v>0.1737381078079964</v>
      </c>
      <c r="F10470" s="89">
        <v>704966</v>
      </c>
      <c r="G10470" s="89">
        <v>4</v>
      </c>
      <c r="H10470" t="s">
        <v>19629</v>
      </c>
      <c r="I10470" s="89"/>
    </row>
    <row r="10471">
      <c r="A10471" t="s">
        <v>12693</v>
      </c>
      <c r="B10471" t="s">
        <v>19483</v>
      </c>
      <c r="C10471" t="s">
        <v>19512</v>
      </c>
      <c r="D10471" t="s">
        <v>19621</v>
      </c>
      <c r="E10471" s="89">
        <v>0.1437237190072119</v>
      </c>
      <c r="F10471" s="89">
        <v>704966</v>
      </c>
      <c r="G10471" s="89">
        <v>4</v>
      </c>
      <c r="H10471" t="s">
        <v>19629</v>
      </c>
      <c r="I10471" s="89"/>
    </row>
    <row r="10472">
      <c r="A10472" t="s">
        <v>12694</v>
      </c>
      <c r="B10472" t="s">
        <v>19483</v>
      </c>
      <c r="C10472" t="s">
        <v>19512</v>
      </c>
      <c r="D10472" t="s">
        <v>19622</v>
      </c>
      <c r="E10472" s="89">
        <v>0.1815834819183251</v>
      </c>
      <c r="F10472" s="89">
        <v>704966</v>
      </c>
      <c r="G10472" s="89">
        <v>4</v>
      </c>
      <c r="H10472" t="s">
        <v>19629</v>
      </c>
      <c r="I10472" s="89"/>
    </row>
    <row r="10473">
      <c r="A10473" t="s">
        <v>12695</v>
      </c>
      <c r="B10473" t="s">
        <v>19483</v>
      </c>
      <c r="C10473" t="s">
        <v>19512</v>
      </c>
      <c r="D10473" t="s">
        <v>19623</v>
      </c>
      <c r="E10473" s="89">
        <v>0.3156398518993038</v>
      </c>
      <c r="F10473" s="89">
        <v>704966</v>
      </c>
      <c r="G10473" s="89">
        <v>4</v>
      </c>
      <c r="H10473" t="s">
        <v>19629</v>
      </c>
      <c r="I10473" s="89"/>
    </row>
    <row r="10474">
      <c r="A10474" t="s">
        <v>12696</v>
      </c>
      <c r="B10474" t="s">
        <v>19483</v>
      </c>
      <c r="C10474" t="s">
        <v>19512</v>
      </c>
      <c r="D10474" t="s">
        <v>19624</v>
      </c>
      <c r="E10474" s="89">
        <v>0.7144400422313439</v>
      </c>
      <c r="F10474" s="89">
        <v>704966</v>
      </c>
      <c r="G10474" s="89">
        <v>4</v>
      </c>
      <c r="H10474" t="s">
        <v>19629</v>
      </c>
      <c r="I10474" s="89"/>
    </row>
    <row r="10475">
      <c r="A10475" t="s">
        <v>12697</v>
      </c>
      <c r="B10475" t="s">
        <v>19476</v>
      </c>
      <c r="C10475" t="s">
        <v>19513</v>
      </c>
      <c r="D10475" t="s">
        <v>19630</v>
      </c>
      <c r="E10475" s="89">
        <v>0</v>
      </c>
      <c r="F10475" s="89">
        <v>704966</v>
      </c>
      <c r="G10475" s="89">
        <v>4</v>
      </c>
      <c r="H10475" t="s">
        <v>19630</v>
      </c>
      <c r="I10475" s="89"/>
    </row>
    <row r="10476">
      <c r="A10476" t="s">
        <v>12698</v>
      </c>
      <c r="B10476" t="s">
        <v>19477</v>
      </c>
      <c r="C10476" t="s">
        <v>19513</v>
      </c>
      <c r="D10476" t="s">
        <v>19630</v>
      </c>
      <c r="E10476" s="89">
        <v>0</v>
      </c>
      <c r="F10476" s="89">
        <v>704966</v>
      </c>
      <c r="G10476" s="89">
        <v>4</v>
      </c>
      <c r="H10476" t="s">
        <v>19630</v>
      </c>
      <c r="I10476" s="89"/>
    </row>
    <row r="10477">
      <c r="A10477" t="s">
        <v>12699</v>
      </c>
      <c r="B10477" t="s">
        <v>19478</v>
      </c>
      <c r="C10477" t="s">
        <v>19513</v>
      </c>
      <c r="D10477" t="s">
        <v>19630</v>
      </c>
      <c r="E10477" s="89">
        <v>0</v>
      </c>
      <c r="F10477" s="89">
        <v>704966</v>
      </c>
      <c r="G10477" s="89">
        <v>4</v>
      </c>
      <c r="H10477" t="s">
        <v>19630</v>
      </c>
      <c r="I10477" s="89"/>
    </row>
    <row r="10478">
      <c r="A10478" t="s">
        <v>12700</v>
      </c>
      <c r="B10478" t="s">
        <v>19479</v>
      </c>
      <c r="C10478" t="s">
        <v>19513</v>
      </c>
      <c r="D10478" t="s">
        <v>19630</v>
      </c>
      <c r="E10478" s="89">
        <v>0</v>
      </c>
      <c r="F10478" s="89">
        <v>704966</v>
      </c>
      <c r="G10478" s="89">
        <v>4</v>
      </c>
      <c r="H10478" t="s">
        <v>19630</v>
      </c>
      <c r="I10478" s="89"/>
    </row>
    <row r="10479">
      <c r="A10479" t="s">
        <v>12701</v>
      </c>
      <c r="B10479" t="s">
        <v>19476</v>
      </c>
      <c r="C10479" t="s">
        <v>19514</v>
      </c>
      <c r="D10479" t="s">
        <v>19630</v>
      </c>
      <c r="E10479" s="89">
        <v>1245</v>
      </c>
      <c r="F10479" s="89">
        <v>704966</v>
      </c>
      <c r="G10479" s="89">
        <v>4</v>
      </c>
      <c r="H10479" t="s">
        <v>19630</v>
      </c>
      <c r="I10479" s="89"/>
    </row>
    <row r="10480">
      <c r="A10480" t="s">
        <v>12702</v>
      </c>
      <c r="B10480" t="s">
        <v>19477</v>
      </c>
      <c r="C10480" t="s">
        <v>19514</v>
      </c>
      <c r="D10480" t="s">
        <v>19630</v>
      </c>
      <c r="E10480" s="89">
        <v>41500001.296875</v>
      </c>
      <c r="F10480" s="89">
        <v>704966</v>
      </c>
      <c r="G10480" s="89">
        <v>4</v>
      </c>
      <c r="H10480" t="s">
        <v>19630</v>
      </c>
      <c r="I10480" s="89"/>
    </row>
    <row r="10481">
      <c r="A10481" t="s">
        <v>12703</v>
      </c>
      <c r="B10481" t="s">
        <v>19478</v>
      </c>
      <c r="C10481" t="s">
        <v>19514</v>
      </c>
      <c r="D10481" t="s">
        <v>19630</v>
      </c>
      <c r="E10481" s="89">
        <v>0.001766042617658157</v>
      </c>
      <c r="F10481" s="89">
        <v>704966</v>
      </c>
      <c r="G10481" s="89">
        <v>4</v>
      </c>
      <c r="H10481" t="s">
        <v>19630</v>
      </c>
      <c r="I10481" s="89"/>
    </row>
    <row r="10482">
      <c r="A10482" t="s">
        <v>12704</v>
      </c>
      <c r="B10482" t="s">
        <v>19479</v>
      </c>
      <c r="C10482" t="s">
        <v>19514</v>
      </c>
      <c r="D10482" t="s">
        <v>19630</v>
      </c>
      <c r="E10482" s="89">
        <v>58.86808909489961</v>
      </c>
      <c r="F10482" s="89">
        <v>704966</v>
      </c>
      <c r="G10482" s="89">
        <v>4</v>
      </c>
      <c r="H10482" t="s">
        <v>19630</v>
      </c>
      <c r="I10482" s="89"/>
    </row>
    <row r="10483">
      <c r="A10483" t="s">
        <v>12705</v>
      </c>
      <c r="B10483" t="s">
        <v>19483</v>
      </c>
      <c r="C10483" t="s">
        <v>19514</v>
      </c>
      <c r="D10483" t="s">
        <v>19614</v>
      </c>
      <c r="E10483" s="89">
        <v>0.04166666796875</v>
      </c>
      <c r="F10483" s="89">
        <v>704966</v>
      </c>
      <c r="G10483" s="89">
        <v>4</v>
      </c>
      <c r="H10483" t="s">
        <v>19629</v>
      </c>
      <c r="I10483" s="89"/>
    </row>
    <row r="10484">
      <c r="A10484" t="s">
        <v>12706</v>
      </c>
      <c r="B10484" t="s">
        <v>19483</v>
      </c>
      <c r="C10484" t="s">
        <v>19514</v>
      </c>
      <c r="D10484" t="s">
        <v>19615</v>
      </c>
      <c r="E10484" s="89">
        <v>0.04270766736066624</v>
      </c>
      <c r="F10484" s="89">
        <v>704966</v>
      </c>
      <c r="G10484" s="89">
        <v>4</v>
      </c>
      <c r="H10484" t="s">
        <v>19629</v>
      </c>
      <c r="I10484" s="89"/>
    </row>
    <row r="10485">
      <c r="A10485" t="s">
        <v>12707</v>
      </c>
      <c r="B10485" t="s">
        <v>19483</v>
      </c>
      <c r="C10485" t="s">
        <v>19514</v>
      </c>
      <c r="D10485" t="s">
        <v>19616</v>
      </c>
      <c r="E10485" s="89">
        <v>0.04166666796875</v>
      </c>
      <c r="F10485" s="89">
        <v>704966</v>
      </c>
      <c r="G10485" s="89">
        <v>4</v>
      </c>
      <c r="H10485" t="s">
        <v>19629</v>
      </c>
      <c r="I10485" s="89"/>
    </row>
    <row r="10486">
      <c r="A10486" t="s">
        <v>12708</v>
      </c>
      <c r="B10486" t="s">
        <v>19483</v>
      </c>
      <c r="C10486" t="s">
        <v>19514</v>
      </c>
      <c r="D10486" t="s">
        <v>19617</v>
      </c>
      <c r="E10486" s="89">
        <v>0.04166666796875</v>
      </c>
      <c r="F10486" s="89">
        <v>704966</v>
      </c>
      <c r="G10486" s="89">
        <v>4</v>
      </c>
      <c r="H10486" t="s">
        <v>19629</v>
      </c>
      <c r="I10486" s="89"/>
    </row>
    <row r="10487">
      <c r="A10487" t="s">
        <v>12709</v>
      </c>
      <c r="B10487" t="s">
        <v>19483</v>
      </c>
      <c r="C10487" t="s">
        <v>19514</v>
      </c>
      <c r="D10487" t="s">
        <v>19618</v>
      </c>
      <c r="E10487" s="89">
        <v>0.04095842842392173</v>
      </c>
      <c r="F10487" s="89">
        <v>704966</v>
      </c>
      <c r="G10487" s="89">
        <v>4</v>
      </c>
      <c r="H10487" t="s">
        <v>19629</v>
      </c>
      <c r="I10487" s="89"/>
    </row>
    <row r="10488">
      <c r="A10488" t="s">
        <v>12710</v>
      </c>
      <c r="B10488" t="s">
        <v>19483</v>
      </c>
      <c r="C10488" t="s">
        <v>19514</v>
      </c>
      <c r="D10488" t="s">
        <v>19619</v>
      </c>
      <c r="E10488" s="89">
        <v>0.04480896564866105</v>
      </c>
      <c r="F10488" s="89">
        <v>704966</v>
      </c>
      <c r="G10488" s="89">
        <v>4</v>
      </c>
      <c r="H10488" t="s">
        <v>19629</v>
      </c>
      <c r="I10488" s="89"/>
    </row>
    <row r="10489">
      <c r="A10489" t="s">
        <v>12711</v>
      </c>
      <c r="B10489" t="s">
        <v>19483</v>
      </c>
      <c r="C10489" t="s">
        <v>19514</v>
      </c>
      <c r="D10489" t="s">
        <v>19620</v>
      </c>
      <c r="E10489" s="89">
        <v>0.03964562594815454</v>
      </c>
      <c r="F10489" s="89">
        <v>704966</v>
      </c>
      <c r="G10489" s="89">
        <v>4</v>
      </c>
      <c r="H10489" t="s">
        <v>19629</v>
      </c>
      <c r="I10489" s="89"/>
    </row>
    <row r="10490">
      <c r="A10490" t="s">
        <v>12712</v>
      </c>
      <c r="B10490" t="s">
        <v>19483</v>
      </c>
      <c r="C10490" t="s">
        <v>19514</v>
      </c>
      <c r="D10490" t="s">
        <v>19621</v>
      </c>
      <c r="E10490" s="89">
        <v>0.0306361691095544</v>
      </c>
      <c r="F10490" s="89">
        <v>704966</v>
      </c>
      <c r="G10490" s="89">
        <v>4</v>
      </c>
      <c r="H10490" t="s">
        <v>19629</v>
      </c>
      <c r="I10490" s="89"/>
    </row>
    <row r="10491">
      <c r="A10491" t="s">
        <v>12713</v>
      </c>
      <c r="B10491" t="s">
        <v>19483</v>
      </c>
      <c r="C10491" t="s">
        <v>19514</v>
      </c>
      <c r="D10491" t="s">
        <v>19622</v>
      </c>
      <c r="E10491" s="89">
        <v>0.04185700939972199</v>
      </c>
      <c r="F10491" s="89">
        <v>704966</v>
      </c>
      <c r="G10491" s="89">
        <v>4</v>
      </c>
      <c r="H10491" t="s">
        <v>19629</v>
      </c>
      <c r="I10491" s="89"/>
    </row>
    <row r="10492">
      <c r="A10492" t="s">
        <v>12714</v>
      </c>
      <c r="B10492" t="s">
        <v>19483</v>
      </c>
      <c r="C10492" t="s">
        <v>19514</v>
      </c>
      <c r="D10492" t="s">
        <v>19623</v>
      </c>
      <c r="E10492" s="89">
        <v>0.06706247145653647</v>
      </c>
      <c r="F10492" s="89">
        <v>704966</v>
      </c>
      <c r="G10492" s="89">
        <v>4</v>
      </c>
      <c r="H10492" t="s">
        <v>19629</v>
      </c>
      <c r="I10492" s="89"/>
    </row>
    <row r="10493">
      <c r="A10493" t="s">
        <v>12715</v>
      </c>
      <c r="B10493" t="s">
        <v>19483</v>
      </c>
      <c r="C10493" t="s">
        <v>19514</v>
      </c>
      <c r="D10493" t="s">
        <v>19624</v>
      </c>
      <c r="E10493" s="89">
        <v>0.1368318543520738</v>
      </c>
      <c r="F10493" s="89">
        <v>704966</v>
      </c>
      <c r="G10493" s="89">
        <v>4</v>
      </c>
      <c r="H10493" t="s">
        <v>19629</v>
      </c>
      <c r="I10493" s="89"/>
    </row>
    <row r="10494">
      <c r="A10494" t="s">
        <v>12716</v>
      </c>
      <c r="B10494" t="s">
        <v>19476</v>
      </c>
      <c r="C10494" t="s">
        <v>19515</v>
      </c>
      <c r="D10494" t="s">
        <v>19630</v>
      </c>
      <c r="E10494" s="89">
        <v>397884</v>
      </c>
      <c r="F10494" s="89">
        <v>704966</v>
      </c>
      <c r="G10494" s="89">
        <v>4</v>
      </c>
      <c r="H10494" t="s">
        <v>19630</v>
      </c>
      <c r="I10494" s="89"/>
    </row>
    <row r="10495">
      <c r="A10495" t="s">
        <v>12717</v>
      </c>
      <c r="B10495" t="s">
        <v>19477</v>
      </c>
      <c r="C10495" t="s">
        <v>19515</v>
      </c>
      <c r="D10495" t="s">
        <v>19630</v>
      </c>
      <c r="E10495" s="89">
        <v>4893142665.301914</v>
      </c>
      <c r="F10495" s="89">
        <v>704966</v>
      </c>
      <c r="G10495" s="89">
        <v>4</v>
      </c>
      <c r="H10495" t="s">
        <v>19630</v>
      </c>
      <c r="I10495" s="89"/>
    </row>
    <row r="10496">
      <c r="A10496" t="s">
        <v>12718</v>
      </c>
      <c r="B10496" t="s">
        <v>19478</v>
      </c>
      <c r="C10496" t="s">
        <v>19515</v>
      </c>
      <c r="D10496" t="s">
        <v>19630</v>
      </c>
      <c r="E10496" s="89">
        <v>0.5644016874572675</v>
      </c>
      <c r="F10496" s="89">
        <v>704966</v>
      </c>
      <c r="G10496" s="89">
        <v>4</v>
      </c>
      <c r="H10496" t="s">
        <v>19630</v>
      </c>
      <c r="I10496" s="89"/>
    </row>
    <row r="10497">
      <c r="A10497" t="s">
        <v>12719</v>
      </c>
      <c r="B10497" t="s">
        <v>19479</v>
      </c>
      <c r="C10497" t="s">
        <v>19515</v>
      </c>
      <c r="D10497" t="s">
        <v>19630</v>
      </c>
      <c r="E10497" s="89">
        <v>6940.962635505704</v>
      </c>
      <c r="F10497" s="89">
        <v>704966</v>
      </c>
      <c r="G10497" s="89">
        <v>4</v>
      </c>
      <c r="H10497" t="s">
        <v>19630</v>
      </c>
      <c r="I10497" s="89"/>
    </row>
    <row r="10498">
      <c r="A10498" t="s">
        <v>12720</v>
      </c>
      <c r="B10498" t="s">
        <v>19483</v>
      </c>
      <c r="C10498" t="s">
        <v>19515</v>
      </c>
      <c r="D10498" t="s">
        <v>19614</v>
      </c>
      <c r="E10498" s="89">
        <v>0.01631074811012252</v>
      </c>
      <c r="F10498" s="89">
        <v>704966</v>
      </c>
      <c r="G10498" s="89">
        <v>4</v>
      </c>
      <c r="H10498" t="s">
        <v>19629</v>
      </c>
      <c r="I10498" s="89"/>
    </row>
    <row r="10499">
      <c r="A10499" t="s">
        <v>12721</v>
      </c>
      <c r="B10499" t="s">
        <v>19483</v>
      </c>
      <c r="C10499" t="s">
        <v>19515</v>
      </c>
      <c r="D10499" t="s">
        <v>19615</v>
      </c>
      <c r="E10499" s="89">
        <v>0.01660985328058048</v>
      </c>
      <c r="F10499" s="89">
        <v>704966</v>
      </c>
      <c r="G10499" s="89">
        <v>4</v>
      </c>
      <c r="H10499" t="s">
        <v>19629</v>
      </c>
      <c r="I10499" s="89"/>
    </row>
    <row r="10500">
      <c r="A10500" t="s">
        <v>12722</v>
      </c>
      <c r="B10500" t="s">
        <v>19483</v>
      </c>
      <c r="C10500" t="s">
        <v>19515</v>
      </c>
      <c r="D10500" t="s">
        <v>19616</v>
      </c>
      <c r="E10500" s="89">
        <v>0.0163134179442029</v>
      </c>
      <c r="F10500" s="89">
        <v>704966</v>
      </c>
      <c r="G10500" s="89">
        <v>4</v>
      </c>
      <c r="H10500" t="s">
        <v>19629</v>
      </c>
      <c r="I10500" s="89"/>
    </row>
    <row r="10501">
      <c r="A10501" t="s">
        <v>12723</v>
      </c>
      <c r="B10501" t="s">
        <v>19483</v>
      </c>
      <c r="C10501" t="s">
        <v>19515</v>
      </c>
      <c r="D10501" t="s">
        <v>19617</v>
      </c>
      <c r="E10501" s="89">
        <v>0.01659629613212417</v>
      </c>
      <c r="F10501" s="89">
        <v>704966</v>
      </c>
      <c r="G10501" s="89">
        <v>4</v>
      </c>
      <c r="H10501" t="s">
        <v>19629</v>
      </c>
      <c r="I10501" s="89"/>
    </row>
    <row r="10502">
      <c r="A10502" t="s">
        <v>12724</v>
      </c>
      <c r="B10502" t="s">
        <v>19483</v>
      </c>
      <c r="C10502" t="s">
        <v>19515</v>
      </c>
      <c r="D10502" t="s">
        <v>19618</v>
      </c>
      <c r="E10502" s="89">
        <v>0.01592050191489393</v>
      </c>
      <c r="F10502" s="89">
        <v>704966</v>
      </c>
      <c r="G10502" s="89">
        <v>4</v>
      </c>
      <c r="H10502" t="s">
        <v>19629</v>
      </c>
      <c r="I10502" s="89"/>
    </row>
    <row r="10503">
      <c r="A10503" t="s">
        <v>12725</v>
      </c>
      <c r="B10503" t="s">
        <v>19483</v>
      </c>
      <c r="C10503" t="s">
        <v>19515</v>
      </c>
      <c r="D10503" t="s">
        <v>19619</v>
      </c>
      <c r="E10503" s="89">
        <v>0.01605601316600353</v>
      </c>
      <c r="F10503" s="89">
        <v>704966</v>
      </c>
      <c r="G10503" s="89">
        <v>4</v>
      </c>
      <c r="H10503" t="s">
        <v>19629</v>
      </c>
      <c r="I10503" s="89"/>
    </row>
    <row r="10504">
      <c r="A10504" t="s">
        <v>12726</v>
      </c>
      <c r="B10504" t="s">
        <v>19483</v>
      </c>
      <c r="C10504" t="s">
        <v>19515</v>
      </c>
      <c r="D10504" t="s">
        <v>19620</v>
      </c>
      <c r="E10504" s="89">
        <v>0.01535228451905761</v>
      </c>
      <c r="F10504" s="89">
        <v>704966</v>
      </c>
      <c r="G10504" s="89">
        <v>4</v>
      </c>
      <c r="H10504" t="s">
        <v>19629</v>
      </c>
      <c r="I10504" s="89"/>
    </row>
    <row r="10505">
      <c r="A10505" t="s">
        <v>12727</v>
      </c>
      <c r="B10505" t="s">
        <v>19483</v>
      </c>
      <c r="C10505" t="s">
        <v>19515</v>
      </c>
      <c r="D10505" t="s">
        <v>19621</v>
      </c>
      <c r="E10505" s="89">
        <v>0.008906966553959695</v>
      </c>
      <c r="F10505" s="89">
        <v>704966</v>
      </c>
      <c r="G10505" s="89">
        <v>4</v>
      </c>
      <c r="H10505" t="s">
        <v>19629</v>
      </c>
      <c r="I10505" s="89"/>
    </row>
    <row r="10506">
      <c r="A10506" t="s">
        <v>12728</v>
      </c>
      <c r="B10506" t="s">
        <v>19483</v>
      </c>
      <c r="C10506" t="s">
        <v>19515</v>
      </c>
      <c r="D10506" t="s">
        <v>19622</v>
      </c>
      <c r="E10506" s="89">
        <v>0.01579493054578372</v>
      </c>
      <c r="F10506" s="89">
        <v>704966</v>
      </c>
      <c r="G10506" s="89">
        <v>4</v>
      </c>
      <c r="H10506" t="s">
        <v>19629</v>
      </c>
      <c r="I10506" s="89"/>
    </row>
    <row r="10507">
      <c r="A10507" t="s">
        <v>12729</v>
      </c>
      <c r="B10507" t="s">
        <v>19483</v>
      </c>
      <c r="C10507" t="s">
        <v>19515</v>
      </c>
      <c r="D10507" t="s">
        <v>19623</v>
      </c>
      <c r="E10507" s="89">
        <v>0.0210218842424287</v>
      </c>
      <c r="F10507" s="89">
        <v>704966</v>
      </c>
      <c r="G10507" s="89">
        <v>4</v>
      </c>
      <c r="H10507" t="s">
        <v>19629</v>
      </c>
      <c r="I10507" s="89"/>
    </row>
    <row r="10508">
      <c r="A10508" t="s">
        <v>12730</v>
      </c>
      <c r="B10508" t="s">
        <v>19483</v>
      </c>
      <c r="C10508" t="s">
        <v>19515</v>
      </c>
      <c r="D10508" t="s">
        <v>19624</v>
      </c>
      <c r="E10508" s="89">
        <v>0.04820793916943609</v>
      </c>
      <c r="F10508" s="89">
        <v>704966</v>
      </c>
      <c r="G10508" s="89">
        <v>4</v>
      </c>
      <c r="H10508" t="s">
        <v>19629</v>
      </c>
      <c r="I10508" s="89"/>
    </row>
    <row r="10509">
      <c r="A10509" t="s">
        <v>12731</v>
      </c>
      <c r="B10509" t="s">
        <v>19476</v>
      </c>
      <c r="C10509" t="s">
        <v>19516</v>
      </c>
      <c r="D10509" t="s">
        <v>19630</v>
      </c>
      <c r="E10509" s="89">
        <v>410518</v>
      </c>
      <c r="F10509" s="89">
        <v>704966</v>
      </c>
      <c r="G10509" s="89">
        <v>4</v>
      </c>
      <c r="H10509" t="s">
        <v>19630</v>
      </c>
      <c r="I10509" s="89"/>
    </row>
    <row r="10510">
      <c r="A10510" t="s">
        <v>12732</v>
      </c>
      <c r="B10510" t="s">
        <v>19477</v>
      </c>
      <c r="C10510" t="s">
        <v>19516</v>
      </c>
      <c r="D10510" t="s">
        <v>19630</v>
      </c>
      <c r="E10510" s="89">
        <v>746178278.0668945</v>
      </c>
      <c r="F10510" s="89">
        <v>704966</v>
      </c>
      <c r="G10510" s="89">
        <v>4</v>
      </c>
      <c r="H10510" t="s">
        <v>19630</v>
      </c>
      <c r="I10510" s="89"/>
    </row>
    <row r="10511">
      <c r="A10511" t="s">
        <v>12733</v>
      </c>
      <c r="B10511" t="s">
        <v>19478</v>
      </c>
      <c r="C10511" t="s">
        <v>19516</v>
      </c>
      <c r="D10511" t="s">
        <v>19630</v>
      </c>
      <c r="E10511" s="89">
        <v>0.5823231191291495</v>
      </c>
      <c r="F10511" s="89">
        <v>704966</v>
      </c>
      <c r="G10511" s="89">
        <v>4</v>
      </c>
      <c r="H10511" t="s">
        <v>19630</v>
      </c>
      <c r="I10511" s="89"/>
    </row>
    <row r="10512">
      <c r="A10512" t="s">
        <v>12734</v>
      </c>
      <c r="B10512" t="s">
        <v>19479</v>
      </c>
      <c r="C10512" t="s">
        <v>19516</v>
      </c>
      <c r="D10512" t="s">
        <v>19630</v>
      </c>
      <c r="E10512" s="89">
        <v>1058.459951354951</v>
      </c>
      <c r="F10512" s="89">
        <v>704966</v>
      </c>
      <c r="G10512" s="89">
        <v>4</v>
      </c>
      <c r="H10512" t="s">
        <v>19630</v>
      </c>
      <c r="I10512" s="89"/>
    </row>
    <row r="10513">
      <c r="A10513" t="s">
        <v>12735</v>
      </c>
      <c r="B10513" t="s">
        <v>19483</v>
      </c>
      <c r="C10513" t="s">
        <v>19516</v>
      </c>
      <c r="D10513" t="s">
        <v>19614</v>
      </c>
      <c r="E10513" s="89">
        <v>0.002413549825941561</v>
      </c>
      <c r="F10513" s="89">
        <v>704966</v>
      </c>
      <c r="G10513" s="89">
        <v>4</v>
      </c>
      <c r="H10513" t="s">
        <v>19629</v>
      </c>
      <c r="I10513" s="89"/>
    </row>
    <row r="10514">
      <c r="A10514" t="s">
        <v>12736</v>
      </c>
      <c r="B10514" t="s">
        <v>19483</v>
      </c>
      <c r="C10514" t="s">
        <v>19516</v>
      </c>
      <c r="D10514" t="s">
        <v>19615</v>
      </c>
      <c r="E10514" s="89">
        <v>0.002463931564313858</v>
      </c>
      <c r="F10514" s="89">
        <v>704966</v>
      </c>
      <c r="G10514" s="89">
        <v>4</v>
      </c>
      <c r="H10514" t="s">
        <v>19629</v>
      </c>
      <c r="I10514" s="89"/>
    </row>
    <row r="10515">
      <c r="A10515" t="s">
        <v>12737</v>
      </c>
      <c r="B10515" t="s">
        <v>19483</v>
      </c>
      <c r="C10515" t="s">
        <v>19516</v>
      </c>
      <c r="D10515" t="s">
        <v>19616</v>
      </c>
      <c r="E10515" s="89">
        <v>0.002413719318907722</v>
      </c>
      <c r="F10515" s="89">
        <v>704966</v>
      </c>
      <c r="G10515" s="89">
        <v>4</v>
      </c>
      <c r="H10515" t="s">
        <v>19629</v>
      </c>
      <c r="I10515" s="89"/>
    </row>
    <row r="10516">
      <c r="A10516" t="s">
        <v>12738</v>
      </c>
      <c r="B10516" t="s">
        <v>19483</v>
      </c>
      <c r="C10516" t="s">
        <v>19516</v>
      </c>
      <c r="D10516" t="s">
        <v>19617</v>
      </c>
      <c r="E10516" s="89">
        <v>0.002462084063321053</v>
      </c>
      <c r="F10516" s="89">
        <v>704966</v>
      </c>
      <c r="G10516" s="89">
        <v>4</v>
      </c>
      <c r="H10516" t="s">
        <v>19629</v>
      </c>
      <c r="I10516" s="89"/>
    </row>
    <row r="10517">
      <c r="A10517" t="s">
        <v>12739</v>
      </c>
      <c r="B10517" t="s">
        <v>19483</v>
      </c>
      <c r="C10517" t="s">
        <v>19516</v>
      </c>
      <c r="D10517" t="s">
        <v>19618</v>
      </c>
      <c r="E10517" s="89">
        <v>0.002387556989554659</v>
      </c>
      <c r="F10517" s="89">
        <v>704966</v>
      </c>
      <c r="G10517" s="89">
        <v>4</v>
      </c>
      <c r="H10517" t="s">
        <v>19629</v>
      </c>
      <c r="I10517" s="89"/>
    </row>
    <row r="10518">
      <c r="A10518" t="s">
        <v>12740</v>
      </c>
      <c r="B10518" t="s">
        <v>19483</v>
      </c>
      <c r="C10518" t="s">
        <v>19516</v>
      </c>
      <c r="D10518" t="s">
        <v>19619</v>
      </c>
      <c r="E10518" s="89">
        <v>0.002400267972504281</v>
      </c>
      <c r="F10518" s="89">
        <v>704966</v>
      </c>
      <c r="G10518" s="89">
        <v>4</v>
      </c>
      <c r="H10518" t="s">
        <v>19629</v>
      </c>
      <c r="I10518" s="89"/>
    </row>
    <row r="10519">
      <c r="A10519" t="s">
        <v>12741</v>
      </c>
      <c r="B10519" t="s">
        <v>19483</v>
      </c>
      <c r="C10519" t="s">
        <v>19516</v>
      </c>
      <c r="D10519" t="s">
        <v>19620</v>
      </c>
      <c r="E10519" s="89">
        <v>0.002293973472396127</v>
      </c>
      <c r="F10519" s="89">
        <v>704966</v>
      </c>
      <c r="G10519" s="89">
        <v>4</v>
      </c>
      <c r="H10519" t="s">
        <v>19629</v>
      </c>
      <c r="I10519" s="89"/>
    </row>
    <row r="10520">
      <c r="A10520" t="s">
        <v>12742</v>
      </c>
      <c r="B10520" t="s">
        <v>19483</v>
      </c>
      <c r="C10520" t="s">
        <v>19516</v>
      </c>
      <c r="D10520" t="s">
        <v>19621</v>
      </c>
      <c r="E10520" s="89">
        <v>0.001284799436795756</v>
      </c>
      <c r="F10520" s="89">
        <v>704966</v>
      </c>
      <c r="G10520" s="89">
        <v>4</v>
      </c>
      <c r="H10520" t="s">
        <v>19629</v>
      </c>
      <c r="I10520" s="89"/>
    </row>
    <row r="10521">
      <c r="A10521" t="s">
        <v>12743</v>
      </c>
      <c r="B10521" t="s">
        <v>19483</v>
      </c>
      <c r="C10521" t="s">
        <v>19516</v>
      </c>
      <c r="D10521" t="s">
        <v>19622</v>
      </c>
      <c r="E10521" s="89">
        <v>0.002358919778655806</v>
      </c>
      <c r="F10521" s="89">
        <v>704966</v>
      </c>
      <c r="G10521" s="89">
        <v>4</v>
      </c>
      <c r="H10521" t="s">
        <v>19629</v>
      </c>
      <c r="I10521" s="89"/>
    </row>
    <row r="10522">
      <c r="A10522" t="s">
        <v>12744</v>
      </c>
      <c r="B10522" t="s">
        <v>19483</v>
      </c>
      <c r="C10522" t="s">
        <v>19516</v>
      </c>
      <c r="D10522" t="s">
        <v>19623</v>
      </c>
      <c r="E10522" s="89">
        <v>0.003067689680998138</v>
      </c>
      <c r="F10522" s="89">
        <v>704966</v>
      </c>
      <c r="G10522" s="89">
        <v>4</v>
      </c>
      <c r="H10522" t="s">
        <v>19629</v>
      </c>
      <c r="I10522" s="89"/>
    </row>
    <row r="10523">
      <c r="A10523" t="s">
        <v>12745</v>
      </c>
      <c r="B10523" t="s">
        <v>19483</v>
      </c>
      <c r="C10523" t="s">
        <v>19516</v>
      </c>
      <c r="D10523" t="s">
        <v>19624</v>
      </c>
      <c r="E10523" s="89">
        <v>0.007101132266529012</v>
      </c>
      <c r="F10523" s="89">
        <v>704966</v>
      </c>
      <c r="G10523" s="89">
        <v>4</v>
      </c>
      <c r="H10523" t="s">
        <v>19629</v>
      </c>
      <c r="I10523" s="89"/>
    </row>
    <row r="10524">
      <c r="A10524" t="s">
        <v>12746</v>
      </c>
      <c r="B10524" t="s">
        <v>19476</v>
      </c>
      <c r="C10524" t="s">
        <v>19517</v>
      </c>
      <c r="D10524" t="s">
        <v>19630</v>
      </c>
      <c r="E10524" s="89">
        <v>0</v>
      </c>
      <c r="F10524" s="89">
        <v>704966</v>
      </c>
      <c r="G10524" s="89">
        <v>4</v>
      </c>
      <c r="H10524" t="s">
        <v>19630</v>
      </c>
      <c r="I10524" s="89"/>
    </row>
    <row r="10525">
      <c r="A10525" t="s">
        <v>12747</v>
      </c>
      <c r="B10525" t="s">
        <v>19477</v>
      </c>
      <c r="C10525" t="s">
        <v>19517</v>
      </c>
      <c r="D10525" t="s">
        <v>19630</v>
      </c>
      <c r="E10525" s="89">
        <v>0</v>
      </c>
      <c r="F10525" s="89">
        <v>704966</v>
      </c>
      <c r="G10525" s="89">
        <v>4</v>
      </c>
      <c r="H10525" t="s">
        <v>19630</v>
      </c>
      <c r="I10525" s="89"/>
    </row>
    <row r="10526">
      <c r="A10526" t="s">
        <v>12748</v>
      </c>
      <c r="B10526" t="s">
        <v>19478</v>
      </c>
      <c r="C10526" t="s">
        <v>19517</v>
      </c>
      <c r="D10526" t="s">
        <v>19630</v>
      </c>
      <c r="E10526" s="89">
        <v>0</v>
      </c>
      <c r="F10526" s="89">
        <v>704966</v>
      </c>
      <c r="G10526" s="89">
        <v>4</v>
      </c>
      <c r="H10526" t="s">
        <v>19630</v>
      </c>
      <c r="I10526" s="89"/>
    </row>
    <row r="10527">
      <c r="A10527" t="s">
        <v>12749</v>
      </c>
      <c r="B10527" t="s">
        <v>19479</v>
      </c>
      <c r="C10527" t="s">
        <v>19517</v>
      </c>
      <c r="D10527" t="s">
        <v>19630</v>
      </c>
      <c r="E10527" s="89">
        <v>0</v>
      </c>
      <c r="F10527" s="89">
        <v>704966</v>
      </c>
      <c r="G10527" s="89">
        <v>4</v>
      </c>
      <c r="H10527" t="s">
        <v>19630</v>
      </c>
      <c r="I10527" s="89"/>
    </row>
    <row r="10528">
      <c r="A10528" t="s">
        <v>12750</v>
      </c>
      <c r="B10528" t="s">
        <v>19476</v>
      </c>
      <c r="C10528" t="s">
        <v>19518</v>
      </c>
      <c r="D10528" t="s">
        <v>19630</v>
      </c>
      <c r="E10528" s="89">
        <v>0</v>
      </c>
      <c r="F10528" s="89">
        <v>704966</v>
      </c>
      <c r="G10528" s="89">
        <v>4</v>
      </c>
      <c r="H10528" t="s">
        <v>19630</v>
      </c>
      <c r="I10528" s="89"/>
    </row>
    <row r="10529">
      <c r="A10529" t="s">
        <v>12751</v>
      </c>
      <c r="B10529" t="s">
        <v>19477</v>
      </c>
      <c r="C10529" t="s">
        <v>19518</v>
      </c>
      <c r="D10529" t="s">
        <v>19630</v>
      </c>
      <c r="E10529" s="89">
        <v>0</v>
      </c>
      <c r="F10529" s="89">
        <v>704966</v>
      </c>
      <c r="G10529" s="89">
        <v>4</v>
      </c>
      <c r="H10529" t="s">
        <v>19630</v>
      </c>
      <c r="I10529" s="89"/>
    </row>
    <row r="10530">
      <c r="A10530" t="s">
        <v>12752</v>
      </c>
      <c r="B10530" t="s">
        <v>19478</v>
      </c>
      <c r="C10530" t="s">
        <v>19518</v>
      </c>
      <c r="D10530" t="s">
        <v>19630</v>
      </c>
      <c r="E10530" s="89">
        <v>0</v>
      </c>
      <c r="F10530" s="89">
        <v>704966</v>
      </c>
      <c r="G10530" s="89">
        <v>4</v>
      </c>
      <c r="H10530" t="s">
        <v>19630</v>
      </c>
      <c r="I10530" s="89"/>
    </row>
    <row r="10531">
      <c r="A10531" t="s">
        <v>12753</v>
      </c>
      <c r="B10531" t="s">
        <v>19479</v>
      </c>
      <c r="C10531" t="s">
        <v>19518</v>
      </c>
      <c r="D10531" t="s">
        <v>19630</v>
      </c>
      <c r="E10531" s="89">
        <v>0</v>
      </c>
      <c r="F10531" s="89">
        <v>704966</v>
      </c>
      <c r="G10531" s="89">
        <v>4</v>
      </c>
      <c r="H10531" t="s">
        <v>19630</v>
      </c>
      <c r="I10531" s="89"/>
    </row>
    <row r="10532">
      <c r="A10532" t="s">
        <v>12754</v>
      </c>
      <c r="B10532" t="s">
        <v>19476</v>
      </c>
      <c r="C10532" t="s">
        <v>19519</v>
      </c>
      <c r="D10532" t="s">
        <v>19630</v>
      </c>
      <c r="E10532" s="89">
        <v>0</v>
      </c>
      <c r="F10532" s="89">
        <v>704966</v>
      </c>
      <c r="G10532" s="89">
        <v>4</v>
      </c>
      <c r="H10532" t="s">
        <v>19630</v>
      </c>
      <c r="I10532" s="89"/>
    </row>
    <row r="10533">
      <c r="A10533" t="s">
        <v>12755</v>
      </c>
      <c r="B10533" t="s">
        <v>19477</v>
      </c>
      <c r="C10533" t="s">
        <v>19519</v>
      </c>
      <c r="D10533" t="s">
        <v>19630</v>
      </c>
      <c r="E10533" s="89">
        <v>0</v>
      </c>
      <c r="F10533" s="89">
        <v>704966</v>
      </c>
      <c r="G10533" s="89">
        <v>4</v>
      </c>
      <c r="H10533" t="s">
        <v>19630</v>
      </c>
      <c r="I10533" s="89"/>
    </row>
    <row r="10534">
      <c r="A10534" t="s">
        <v>12756</v>
      </c>
      <c r="B10534" t="s">
        <v>19478</v>
      </c>
      <c r="C10534" t="s">
        <v>19519</v>
      </c>
      <c r="D10534" t="s">
        <v>19630</v>
      </c>
      <c r="E10534" s="89">
        <v>0</v>
      </c>
      <c r="F10534" s="89">
        <v>704966</v>
      </c>
      <c r="G10534" s="89">
        <v>4</v>
      </c>
      <c r="H10534" t="s">
        <v>19630</v>
      </c>
      <c r="I10534" s="89"/>
    </row>
    <row r="10535">
      <c r="A10535" t="s">
        <v>12757</v>
      </c>
      <c r="B10535" t="s">
        <v>19479</v>
      </c>
      <c r="C10535" t="s">
        <v>19519</v>
      </c>
      <c r="D10535" t="s">
        <v>19630</v>
      </c>
      <c r="E10535" s="89">
        <v>0</v>
      </c>
      <c r="F10535" s="89">
        <v>704966</v>
      </c>
      <c r="G10535" s="89">
        <v>4</v>
      </c>
      <c r="H10535" t="s">
        <v>19630</v>
      </c>
      <c r="I10535" s="89"/>
    </row>
    <row r="10536">
      <c r="A10536" t="s">
        <v>12758</v>
      </c>
      <c r="B10536" t="s">
        <v>19476</v>
      </c>
      <c r="C10536" t="s">
        <v>19520</v>
      </c>
      <c r="D10536" t="s">
        <v>19630</v>
      </c>
      <c r="E10536" s="89">
        <v>662721</v>
      </c>
      <c r="F10536" s="89">
        <v>704966</v>
      </c>
      <c r="G10536" s="89">
        <v>4</v>
      </c>
      <c r="H10536" t="s">
        <v>19630</v>
      </c>
      <c r="I10536" s="89"/>
    </row>
    <row r="10537">
      <c r="A10537" t="s">
        <v>12759</v>
      </c>
      <c r="B10537" t="s">
        <v>19477</v>
      </c>
      <c r="C10537" t="s">
        <v>19520</v>
      </c>
      <c r="D10537" t="s">
        <v>19630</v>
      </c>
      <c r="E10537" s="89">
        <v>33850248079.40982</v>
      </c>
      <c r="F10537" s="89">
        <v>704966</v>
      </c>
      <c r="G10537" s="89">
        <v>4</v>
      </c>
      <c r="H10537" t="s">
        <v>19630</v>
      </c>
      <c r="I10537" s="89"/>
    </row>
    <row r="10538">
      <c r="A10538" t="s">
        <v>12760</v>
      </c>
      <c r="B10538" t="s">
        <v>19478</v>
      </c>
      <c r="C10538" t="s">
        <v>19520</v>
      </c>
      <c r="D10538" t="s">
        <v>19630</v>
      </c>
      <c r="E10538" s="89">
        <v>0.9400751241903865</v>
      </c>
      <c r="F10538" s="89">
        <v>704966</v>
      </c>
      <c r="G10538" s="89">
        <v>4</v>
      </c>
      <c r="H10538" t="s">
        <v>19630</v>
      </c>
      <c r="I10538" s="89"/>
    </row>
    <row r="10539">
      <c r="A10539" t="s">
        <v>12761</v>
      </c>
      <c r="B10539" t="s">
        <v>19479</v>
      </c>
      <c r="C10539" t="s">
        <v>19520</v>
      </c>
      <c r="D10539" t="s">
        <v>19630</v>
      </c>
      <c r="E10539" s="89">
        <v>48016.85198918787</v>
      </c>
      <c r="F10539" s="89">
        <v>704966</v>
      </c>
      <c r="G10539" s="89">
        <v>4</v>
      </c>
      <c r="H10539" t="s">
        <v>19630</v>
      </c>
      <c r="I10539" s="89"/>
    </row>
    <row r="10540">
      <c r="A10540" t="s">
        <v>12762</v>
      </c>
      <c r="B10540" t="s">
        <v>19483</v>
      </c>
      <c r="C10540" t="s">
        <v>19520</v>
      </c>
      <c r="D10540" t="s">
        <v>19614</v>
      </c>
      <c r="E10540" s="89">
        <v>0.06738653358822522</v>
      </c>
      <c r="F10540" s="89">
        <v>704966</v>
      </c>
      <c r="G10540" s="89">
        <v>4</v>
      </c>
      <c r="H10540" t="s">
        <v>19629</v>
      </c>
      <c r="I10540" s="89"/>
    </row>
    <row r="10541">
      <c r="A10541" t="s">
        <v>12763</v>
      </c>
      <c r="B10541" t="s">
        <v>19483</v>
      </c>
      <c r="C10541" t="s">
        <v>19520</v>
      </c>
      <c r="D10541" t="s">
        <v>19615</v>
      </c>
      <c r="E10541" s="89">
        <v>0.06831482223930661</v>
      </c>
      <c r="F10541" s="89">
        <v>704966</v>
      </c>
      <c r="G10541" s="89">
        <v>4</v>
      </c>
      <c r="H10541" t="s">
        <v>19629</v>
      </c>
      <c r="I10541" s="89"/>
    </row>
    <row r="10542">
      <c r="A10542" t="s">
        <v>12764</v>
      </c>
      <c r="B10542" t="s">
        <v>19483</v>
      </c>
      <c r="C10542" t="s">
        <v>19520</v>
      </c>
      <c r="D10542" t="s">
        <v>19616</v>
      </c>
      <c r="E10542" s="89">
        <v>0.0673931619623013</v>
      </c>
      <c r="F10542" s="89">
        <v>704966</v>
      </c>
      <c r="G10542" s="89">
        <v>4</v>
      </c>
      <c r="H10542" t="s">
        <v>19629</v>
      </c>
      <c r="I10542" s="89"/>
    </row>
    <row r="10543">
      <c r="A10543" t="s">
        <v>12765</v>
      </c>
      <c r="B10543" t="s">
        <v>19483</v>
      </c>
      <c r="C10543" t="s">
        <v>19520</v>
      </c>
      <c r="D10543" t="s">
        <v>19617</v>
      </c>
      <c r="E10543" s="89">
        <v>0.06823673890109784</v>
      </c>
      <c r="F10543" s="89">
        <v>704966</v>
      </c>
      <c r="G10543" s="89">
        <v>4</v>
      </c>
      <c r="H10543" t="s">
        <v>19629</v>
      </c>
      <c r="I10543" s="89"/>
    </row>
    <row r="10544">
      <c r="A10544" t="s">
        <v>12766</v>
      </c>
      <c r="B10544" t="s">
        <v>19483</v>
      </c>
      <c r="C10544" t="s">
        <v>19520</v>
      </c>
      <c r="D10544" t="s">
        <v>19618</v>
      </c>
      <c r="E10544" s="89">
        <v>0.0662478832364834</v>
      </c>
      <c r="F10544" s="89">
        <v>704966</v>
      </c>
      <c r="G10544" s="89">
        <v>4</v>
      </c>
      <c r="H10544" t="s">
        <v>19629</v>
      </c>
      <c r="I10544" s="89"/>
    </row>
    <row r="10545">
      <c r="A10545" t="s">
        <v>12767</v>
      </c>
      <c r="B10545" t="s">
        <v>19483</v>
      </c>
      <c r="C10545" t="s">
        <v>19520</v>
      </c>
      <c r="D10545" t="s">
        <v>19619</v>
      </c>
      <c r="E10545" s="89">
        <v>0.06687437436893197</v>
      </c>
      <c r="F10545" s="89">
        <v>704966</v>
      </c>
      <c r="G10545" s="89">
        <v>4</v>
      </c>
      <c r="H10545" t="s">
        <v>19629</v>
      </c>
      <c r="I10545" s="89"/>
    </row>
    <row r="10546">
      <c r="A10546" t="s">
        <v>12768</v>
      </c>
      <c r="B10546" t="s">
        <v>19483</v>
      </c>
      <c r="C10546" t="s">
        <v>19520</v>
      </c>
      <c r="D10546" t="s">
        <v>19620</v>
      </c>
      <c r="E10546" s="89">
        <v>0.06392412891172726</v>
      </c>
      <c r="F10546" s="89">
        <v>704966</v>
      </c>
      <c r="G10546" s="89">
        <v>4</v>
      </c>
      <c r="H10546" t="s">
        <v>19629</v>
      </c>
      <c r="I10546" s="89"/>
    </row>
    <row r="10547">
      <c r="A10547" t="s">
        <v>12769</v>
      </c>
      <c r="B10547" t="s">
        <v>19483</v>
      </c>
      <c r="C10547" t="s">
        <v>19520</v>
      </c>
      <c r="D10547" t="s">
        <v>19621</v>
      </c>
      <c r="E10547" s="89">
        <v>0.04208166394259939</v>
      </c>
      <c r="F10547" s="89">
        <v>704966</v>
      </c>
      <c r="G10547" s="89">
        <v>4</v>
      </c>
      <c r="H10547" t="s">
        <v>19629</v>
      </c>
      <c r="I10547" s="89"/>
    </row>
    <row r="10548">
      <c r="A10548" t="s">
        <v>12770</v>
      </c>
      <c r="B10548" t="s">
        <v>19483</v>
      </c>
      <c r="C10548" t="s">
        <v>19520</v>
      </c>
      <c r="D10548" t="s">
        <v>19622</v>
      </c>
      <c r="E10548" s="89">
        <v>0.06575992578914387</v>
      </c>
      <c r="F10548" s="89">
        <v>704966</v>
      </c>
      <c r="G10548" s="89">
        <v>4</v>
      </c>
      <c r="H10548" t="s">
        <v>19629</v>
      </c>
      <c r="I10548" s="89"/>
    </row>
    <row r="10549">
      <c r="A10549" t="s">
        <v>12771</v>
      </c>
      <c r="B10549" t="s">
        <v>19483</v>
      </c>
      <c r="C10549" t="s">
        <v>19520</v>
      </c>
      <c r="D10549" t="s">
        <v>19623</v>
      </c>
      <c r="E10549" s="89">
        <v>0.08730924951362208</v>
      </c>
      <c r="F10549" s="89">
        <v>704966</v>
      </c>
      <c r="G10549" s="89">
        <v>4</v>
      </c>
      <c r="H10549" t="s">
        <v>19629</v>
      </c>
      <c r="I10549" s="89"/>
    </row>
    <row r="10550">
      <c r="A10550" t="s">
        <v>12772</v>
      </c>
      <c r="B10550" t="s">
        <v>19483</v>
      </c>
      <c r="C10550" t="s">
        <v>19520</v>
      </c>
      <c r="D10550" t="s">
        <v>19624</v>
      </c>
      <c r="E10550" s="89">
        <v>0.2002236277062056</v>
      </c>
      <c r="F10550" s="89">
        <v>704966</v>
      </c>
      <c r="G10550" s="89">
        <v>4</v>
      </c>
      <c r="H10550" t="s">
        <v>19629</v>
      </c>
      <c r="I10550" s="89"/>
    </row>
    <row r="10551">
      <c r="A10551" t="s">
        <v>12773</v>
      </c>
      <c r="B10551" t="s">
        <v>19483</v>
      </c>
      <c r="C10551" t="s">
        <v>19521</v>
      </c>
      <c r="D10551" t="s">
        <v>19614</v>
      </c>
      <c r="E10551" s="89">
        <v>0.008135766349703099</v>
      </c>
      <c r="F10551" s="89">
        <v>704966</v>
      </c>
      <c r="G10551" s="89">
        <v>4</v>
      </c>
      <c r="H10551" t="s">
        <v>19629</v>
      </c>
      <c r="I10551" s="89"/>
    </row>
    <row r="10552">
      <c r="A10552" t="s">
        <v>12774</v>
      </c>
      <c r="B10552" t="s">
        <v>19483</v>
      </c>
      <c r="C10552" t="s">
        <v>19521</v>
      </c>
      <c r="D10552" t="s">
        <v>19615</v>
      </c>
      <c r="E10552" s="89">
        <v>0.008275552944096532</v>
      </c>
      <c r="F10552" s="89">
        <v>704966</v>
      </c>
      <c r="G10552" s="89">
        <v>4</v>
      </c>
      <c r="H10552" t="s">
        <v>19629</v>
      </c>
      <c r="I10552" s="89"/>
    </row>
    <row r="10553">
      <c r="A10553" t="s">
        <v>12775</v>
      </c>
      <c r="B10553" t="s">
        <v>19483</v>
      </c>
      <c r="C10553" t="s">
        <v>19521</v>
      </c>
      <c r="D10553" t="s">
        <v>19616</v>
      </c>
      <c r="E10553" s="89">
        <v>0.0081361786534436</v>
      </c>
      <c r="F10553" s="89">
        <v>704966</v>
      </c>
      <c r="G10553" s="89">
        <v>4</v>
      </c>
      <c r="H10553" t="s">
        <v>19629</v>
      </c>
      <c r="I10553" s="89"/>
    </row>
    <row r="10554">
      <c r="A10554" t="s">
        <v>12776</v>
      </c>
      <c r="B10554" t="s">
        <v>19483</v>
      </c>
      <c r="C10554" t="s">
        <v>19521</v>
      </c>
      <c r="D10554" t="s">
        <v>19617</v>
      </c>
      <c r="E10554" s="89">
        <v>0.008261714200396423</v>
      </c>
      <c r="F10554" s="89">
        <v>704966</v>
      </c>
      <c r="G10554" s="89">
        <v>4</v>
      </c>
      <c r="H10554" t="s">
        <v>19629</v>
      </c>
      <c r="I10554" s="89"/>
    </row>
    <row r="10555">
      <c r="A10555" t="s">
        <v>12777</v>
      </c>
      <c r="B10555" t="s">
        <v>19483</v>
      </c>
      <c r="C10555" t="s">
        <v>19521</v>
      </c>
      <c r="D10555" t="s">
        <v>19618</v>
      </c>
      <c r="E10555" s="89">
        <v>0.008026121943858868</v>
      </c>
      <c r="F10555" s="89">
        <v>704966</v>
      </c>
      <c r="G10555" s="89">
        <v>4</v>
      </c>
      <c r="H10555" t="s">
        <v>19629</v>
      </c>
      <c r="I10555" s="89"/>
    </row>
    <row r="10556">
      <c r="A10556" t="s">
        <v>12778</v>
      </c>
      <c r="B10556" t="s">
        <v>19483</v>
      </c>
      <c r="C10556" t="s">
        <v>19521</v>
      </c>
      <c r="D10556" t="s">
        <v>19619</v>
      </c>
      <c r="E10556" s="89">
        <v>0.00817485786951931</v>
      </c>
      <c r="F10556" s="89">
        <v>704966</v>
      </c>
      <c r="G10556" s="89">
        <v>4</v>
      </c>
      <c r="H10556" t="s">
        <v>19629</v>
      </c>
      <c r="I10556" s="89"/>
    </row>
    <row r="10557">
      <c r="A10557" t="s">
        <v>12779</v>
      </c>
      <c r="B10557" t="s">
        <v>19483</v>
      </c>
      <c r="C10557" t="s">
        <v>19521</v>
      </c>
      <c r="D10557" t="s">
        <v>19620</v>
      </c>
      <c r="E10557" s="89">
        <v>0.007731194935863772</v>
      </c>
      <c r="F10557" s="89">
        <v>704966</v>
      </c>
      <c r="G10557" s="89">
        <v>4</v>
      </c>
      <c r="H10557" t="s">
        <v>19629</v>
      </c>
      <c r="I10557" s="89"/>
    </row>
    <row r="10558">
      <c r="A10558" t="s">
        <v>12780</v>
      </c>
      <c r="B10558" t="s">
        <v>19483</v>
      </c>
      <c r="C10558" t="s">
        <v>19521</v>
      </c>
      <c r="D10558" t="s">
        <v>19621</v>
      </c>
      <c r="E10558" s="89">
        <v>0.005116356602999631</v>
      </c>
      <c r="F10558" s="89">
        <v>704966</v>
      </c>
      <c r="G10558" s="89">
        <v>4</v>
      </c>
      <c r="H10558" t="s">
        <v>19629</v>
      </c>
      <c r="I10558" s="89"/>
    </row>
    <row r="10559">
      <c r="A10559" t="s">
        <v>12781</v>
      </c>
      <c r="B10559" t="s">
        <v>19483</v>
      </c>
      <c r="C10559" t="s">
        <v>19521</v>
      </c>
      <c r="D10559" t="s">
        <v>19622</v>
      </c>
      <c r="E10559" s="89">
        <v>0.007965647734426986</v>
      </c>
      <c r="F10559" s="89">
        <v>704966</v>
      </c>
      <c r="G10559" s="89">
        <v>4</v>
      </c>
      <c r="H10559" t="s">
        <v>19629</v>
      </c>
      <c r="I10559" s="89"/>
    </row>
    <row r="10560">
      <c r="A10560" t="s">
        <v>12782</v>
      </c>
      <c r="B10560" t="s">
        <v>19483</v>
      </c>
      <c r="C10560" t="s">
        <v>19521</v>
      </c>
      <c r="D10560" t="s">
        <v>19623</v>
      </c>
      <c r="E10560" s="89">
        <v>0.01051834164408563</v>
      </c>
      <c r="F10560" s="89">
        <v>704966</v>
      </c>
      <c r="G10560" s="89">
        <v>4</v>
      </c>
      <c r="H10560" t="s">
        <v>19629</v>
      </c>
      <c r="I10560" s="89"/>
    </row>
    <row r="10561">
      <c r="A10561" t="s">
        <v>12783</v>
      </c>
      <c r="B10561" t="s">
        <v>19483</v>
      </c>
      <c r="C10561" t="s">
        <v>19521</v>
      </c>
      <c r="D10561" t="s">
        <v>19624</v>
      </c>
      <c r="E10561" s="89">
        <v>0.02422670689028316</v>
      </c>
      <c r="F10561" s="89">
        <v>704966</v>
      </c>
      <c r="G10561" s="89">
        <v>4</v>
      </c>
      <c r="H10561" t="s">
        <v>19629</v>
      </c>
      <c r="I10561" s="89"/>
    </row>
    <row r="10562">
      <c r="A10562" t="s">
        <v>12784</v>
      </c>
      <c r="B10562" t="s">
        <v>19476</v>
      </c>
      <c r="C10562" t="s">
        <v>19523</v>
      </c>
      <c r="D10562" t="s">
        <v>19630</v>
      </c>
      <c r="E10562" s="89">
        <v>194627</v>
      </c>
      <c r="F10562" s="89">
        <v>704966</v>
      </c>
      <c r="G10562" s="89">
        <v>4</v>
      </c>
      <c r="H10562" t="s">
        <v>19630</v>
      </c>
      <c r="I10562" s="89"/>
    </row>
    <row r="10563">
      <c r="A10563" t="s">
        <v>12785</v>
      </c>
      <c r="B10563" t="s">
        <v>19477</v>
      </c>
      <c r="C10563" t="s">
        <v>19523</v>
      </c>
      <c r="D10563" t="s">
        <v>19630</v>
      </c>
      <c r="E10563" s="89">
        <v>9013420165.727499</v>
      </c>
      <c r="F10563" s="89">
        <v>704966</v>
      </c>
      <c r="G10563" s="89">
        <v>4</v>
      </c>
      <c r="H10563" t="s">
        <v>19630</v>
      </c>
      <c r="I10563" s="89"/>
    </row>
    <row r="10564">
      <c r="A10564" t="s">
        <v>12786</v>
      </c>
      <c r="B10564" t="s">
        <v>19478</v>
      </c>
      <c r="C10564" t="s">
        <v>19523</v>
      </c>
      <c r="D10564" t="s">
        <v>19630</v>
      </c>
      <c r="E10564" s="89">
        <v>0.2760799811622121</v>
      </c>
      <c r="F10564" s="89">
        <v>704966</v>
      </c>
      <c r="G10564" s="89">
        <v>4</v>
      </c>
      <c r="H10564" t="s">
        <v>19630</v>
      </c>
      <c r="I10564" s="89"/>
    </row>
    <row r="10565">
      <c r="A10565" t="s">
        <v>12787</v>
      </c>
      <c r="B10565" t="s">
        <v>19479</v>
      </c>
      <c r="C10565" t="s">
        <v>19523</v>
      </c>
      <c r="D10565" t="s">
        <v>19630</v>
      </c>
      <c r="E10565" s="89">
        <v>12785.60975384274</v>
      </c>
      <c r="F10565" s="89">
        <v>704966</v>
      </c>
      <c r="G10565" s="89">
        <v>4</v>
      </c>
      <c r="H10565" t="s">
        <v>19630</v>
      </c>
      <c r="I10565" s="89"/>
    </row>
    <row r="10566">
      <c r="A10566" t="s">
        <v>12788</v>
      </c>
      <c r="B10566" t="s">
        <v>19476</v>
      </c>
      <c r="C10566" t="s">
        <v>19522</v>
      </c>
      <c r="D10566" t="s">
        <v>19630</v>
      </c>
      <c r="E10566" s="89">
        <v>226668</v>
      </c>
      <c r="F10566" s="89">
        <v>704966</v>
      </c>
      <c r="G10566" s="89">
        <v>4</v>
      </c>
      <c r="H10566" t="s">
        <v>19630</v>
      </c>
      <c r="I10566" s="89"/>
    </row>
    <row r="10567">
      <c r="A10567" t="s">
        <v>12789</v>
      </c>
      <c r="B10567" t="s">
        <v>19477</v>
      </c>
      <c r="C10567" t="s">
        <v>19522</v>
      </c>
      <c r="D10567" t="s">
        <v>19630</v>
      </c>
      <c r="E10567" s="89">
        <v>60551621363.19254</v>
      </c>
      <c r="F10567" s="89">
        <v>704966</v>
      </c>
      <c r="G10567" s="89">
        <v>4</v>
      </c>
      <c r="H10567" t="s">
        <v>19630</v>
      </c>
      <c r="I10567" s="89"/>
    </row>
    <row r="10568">
      <c r="A10568" t="s">
        <v>12790</v>
      </c>
      <c r="B10568" t="s">
        <v>19478</v>
      </c>
      <c r="C10568" t="s">
        <v>19522</v>
      </c>
      <c r="D10568" t="s">
        <v>19630</v>
      </c>
      <c r="E10568" s="89">
        <v>0.3215304000476619</v>
      </c>
      <c r="F10568" s="89">
        <v>704966</v>
      </c>
      <c r="G10568" s="89">
        <v>4</v>
      </c>
      <c r="H10568" t="s">
        <v>19630</v>
      </c>
      <c r="I10568" s="89"/>
    </row>
    <row r="10569">
      <c r="A10569" t="s">
        <v>12791</v>
      </c>
      <c r="B10569" t="s">
        <v>19479</v>
      </c>
      <c r="C10569" t="s">
        <v>19522</v>
      </c>
      <c r="D10569" t="s">
        <v>19630</v>
      </c>
      <c r="E10569" s="89">
        <v>85892.96698449647</v>
      </c>
      <c r="F10569" s="89">
        <v>704966</v>
      </c>
      <c r="G10569" s="89">
        <v>4</v>
      </c>
      <c r="H10569" t="s">
        <v>19630</v>
      </c>
      <c r="I10569" s="89"/>
    </row>
    <row r="10570">
      <c r="A10570" t="s">
        <v>12792</v>
      </c>
      <c r="B10570" t="s">
        <v>19483</v>
      </c>
      <c r="C10570" t="s">
        <v>19522</v>
      </c>
      <c r="D10570" t="s">
        <v>19614</v>
      </c>
      <c r="E10570" s="89">
        <v>0.3551003720306236</v>
      </c>
      <c r="F10570" s="89">
        <v>704966</v>
      </c>
      <c r="G10570" s="89">
        <v>4</v>
      </c>
      <c r="H10570" t="s">
        <v>19629</v>
      </c>
      <c r="I10570" s="89"/>
    </row>
    <row r="10571">
      <c r="A10571" t="s">
        <v>12793</v>
      </c>
      <c r="B10571" t="s">
        <v>19483</v>
      </c>
      <c r="C10571" t="s">
        <v>19522</v>
      </c>
      <c r="D10571" t="s">
        <v>19615</v>
      </c>
      <c r="E10571" s="89">
        <v>0.3752768627526005</v>
      </c>
      <c r="F10571" s="89">
        <v>704966</v>
      </c>
      <c r="G10571" s="89">
        <v>4</v>
      </c>
      <c r="H10571" t="s">
        <v>19629</v>
      </c>
      <c r="I10571" s="89"/>
    </row>
    <row r="10572">
      <c r="A10572" t="s">
        <v>12794</v>
      </c>
      <c r="B10572" t="s">
        <v>19483</v>
      </c>
      <c r="C10572" t="s">
        <v>19522</v>
      </c>
      <c r="D10572" t="s">
        <v>19616</v>
      </c>
      <c r="E10572" s="89">
        <v>0.3551068898130654</v>
      </c>
      <c r="F10572" s="89">
        <v>704966</v>
      </c>
      <c r="G10572" s="89">
        <v>4</v>
      </c>
      <c r="H10572" t="s">
        <v>19629</v>
      </c>
      <c r="I10572" s="89"/>
    </row>
    <row r="10573">
      <c r="A10573" t="s">
        <v>12795</v>
      </c>
      <c r="B10573" t="s">
        <v>19483</v>
      </c>
      <c r="C10573" t="s">
        <v>19522</v>
      </c>
      <c r="D10573" t="s">
        <v>19617</v>
      </c>
      <c r="E10573" s="89">
        <v>0.3752466211008162</v>
      </c>
      <c r="F10573" s="89">
        <v>704966</v>
      </c>
      <c r="G10573" s="89">
        <v>4</v>
      </c>
      <c r="H10573" t="s">
        <v>19629</v>
      </c>
      <c r="I10573" s="89"/>
    </row>
    <row r="10574">
      <c r="A10574" t="s">
        <v>12796</v>
      </c>
      <c r="B10574" t="s">
        <v>19483</v>
      </c>
      <c r="C10574" t="s">
        <v>19522</v>
      </c>
      <c r="D10574" t="s">
        <v>19618</v>
      </c>
      <c r="E10574" s="89">
        <v>0.3662182758673019</v>
      </c>
      <c r="F10574" s="89">
        <v>704966</v>
      </c>
      <c r="G10574" s="89">
        <v>4</v>
      </c>
      <c r="H10574" t="s">
        <v>19629</v>
      </c>
      <c r="I10574" s="89"/>
    </row>
    <row r="10575">
      <c r="A10575" t="s">
        <v>12797</v>
      </c>
      <c r="B10575" t="s">
        <v>19483</v>
      </c>
      <c r="C10575" t="s">
        <v>19522</v>
      </c>
      <c r="D10575" t="s">
        <v>19619</v>
      </c>
      <c r="E10575" s="89">
        <v>0.3699127945541268</v>
      </c>
      <c r="F10575" s="89">
        <v>704966</v>
      </c>
      <c r="G10575" s="89">
        <v>4</v>
      </c>
      <c r="H10575" t="s">
        <v>19629</v>
      </c>
      <c r="I10575" s="89"/>
    </row>
    <row r="10576">
      <c r="A10576" t="s">
        <v>12798</v>
      </c>
      <c r="B10576" t="s">
        <v>19483</v>
      </c>
      <c r="C10576" t="s">
        <v>19522</v>
      </c>
      <c r="D10576" t="s">
        <v>19620</v>
      </c>
      <c r="E10576" s="89">
        <v>0.352595600756655</v>
      </c>
      <c r="F10576" s="89">
        <v>704966</v>
      </c>
      <c r="G10576" s="89">
        <v>4</v>
      </c>
      <c r="H10576" t="s">
        <v>19629</v>
      </c>
      <c r="I10576" s="89"/>
    </row>
    <row r="10577">
      <c r="A10577" t="s">
        <v>12799</v>
      </c>
      <c r="B10577" t="s">
        <v>19483</v>
      </c>
      <c r="C10577" t="s">
        <v>19522</v>
      </c>
      <c r="D10577" t="s">
        <v>19621</v>
      </c>
      <c r="E10577" s="89">
        <v>0.1641726521548523</v>
      </c>
      <c r="F10577" s="89">
        <v>704966</v>
      </c>
      <c r="G10577" s="89">
        <v>4</v>
      </c>
      <c r="H10577" t="s">
        <v>19629</v>
      </c>
      <c r="I10577" s="89"/>
    </row>
    <row r="10578">
      <c r="A10578" t="s">
        <v>12800</v>
      </c>
      <c r="B10578" t="s">
        <v>19483</v>
      </c>
      <c r="C10578" t="s">
        <v>19522</v>
      </c>
      <c r="D10578" t="s">
        <v>19622</v>
      </c>
      <c r="E10578" s="89">
        <v>0.3623655259227703</v>
      </c>
      <c r="F10578" s="89">
        <v>704966</v>
      </c>
      <c r="G10578" s="89">
        <v>4</v>
      </c>
      <c r="H10578" t="s">
        <v>19629</v>
      </c>
      <c r="I10578" s="89"/>
    </row>
    <row r="10579">
      <c r="A10579" t="s">
        <v>12801</v>
      </c>
      <c r="B10579" t="s">
        <v>19483</v>
      </c>
      <c r="C10579" t="s">
        <v>19522</v>
      </c>
      <c r="D10579" t="s">
        <v>19623</v>
      </c>
      <c r="E10579" s="89">
        <v>0.4360200121411316</v>
      </c>
      <c r="F10579" s="89">
        <v>704966</v>
      </c>
      <c r="G10579" s="89">
        <v>4</v>
      </c>
      <c r="H10579" t="s">
        <v>19629</v>
      </c>
      <c r="I10579" s="89"/>
    </row>
    <row r="10580">
      <c r="A10580" t="s">
        <v>12802</v>
      </c>
      <c r="B10580" t="s">
        <v>19483</v>
      </c>
      <c r="C10580" t="s">
        <v>19522</v>
      </c>
      <c r="D10580" t="s">
        <v>19624</v>
      </c>
      <c r="E10580" s="89">
        <v>1.034574782365257</v>
      </c>
      <c r="F10580" s="89">
        <v>704966</v>
      </c>
      <c r="G10580" s="89">
        <v>4</v>
      </c>
      <c r="H10580" t="s">
        <v>19629</v>
      </c>
      <c r="I10580" s="89"/>
    </row>
    <row r="10581">
      <c r="A10581" t="s">
        <v>12803</v>
      </c>
      <c r="B10581" t="s">
        <v>19477</v>
      </c>
      <c r="C10581" t="s">
        <v>19614</v>
      </c>
      <c r="D10581" t="s">
        <v>19630</v>
      </c>
      <c r="E10581" s="89">
        <v>535110664644.4711</v>
      </c>
      <c r="F10581" s="89">
        <v>704966</v>
      </c>
      <c r="G10581" s="89">
        <v>4</v>
      </c>
      <c r="H10581" t="s">
        <v>19630</v>
      </c>
      <c r="I10581" s="89"/>
    </row>
    <row r="10582">
      <c r="A10582" t="s">
        <v>12804</v>
      </c>
      <c r="B10582" t="s">
        <v>19478</v>
      </c>
      <c r="C10582" t="s">
        <v>19614</v>
      </c>
      <c r="D10582" t="s">
        <v>19630</v>
      </c>
      <c r="E10582" s="89">
        <v>1</v>
      </c>
      <c r="F10582" s="89">
        <v>704966</v>
      </c>
      <c r="G10582" s="89">
        <v>4</v>
      </c>
      <c r="H10582" t="s">
        <v>19630</v>
      </c>
      <c r="I10582" s="89"/>
    </row>
    <row r="10583">
      <c r="A10583" t="s">
        <v>12805</v>
      </c>
      <c r="B10583" t="s">
        <v>19479</v>
      </c>
      <c r="C10583" t="s">
        <v>19614</v>
      </c>
      <c r="D10583" t="s">
        <v>19630</v>
      </c>
      <c r="E10583" s="89">
        <v>759058.826446199</v>
      </c>
      <c r="F10583" s="89">
        <v>704966</v>
      </c>
      <c r="G10583" s="89">
        <v>4</v>
      </c>
      <c r="H10583" t="s">
        <v>19630</v>
      </c>
      <c r="I10583" s="89"/>
    </row>
    <row r="10584">
      <c r="A10584" t="s">
        <v>12806</v>
      </c>
      <c r="B10584" t="s">
        <v>19483</v>
      </c>
      <c r="C10584" t="s">
        <v>19614</v>
      </c>
      <c r="D10584" t="s">
        <v>19614</v>
      </c>
      <c r="E10584" s="89">
        <v>1</v>
      </c>
      <c r="F10584" s="89">
        <v>704966</v>
      </c>
      <c r="G10584" s="89">
        <v>4</v>
      </c>
      <c r="H10584" t="s">
        <v>19629</v>
      </c>
      <c r="I10584" s="89"/>
    </row>
    <row r="10585">
      <c r="A10585" t="s">
        <v>12807</v>
      </c>
      <c r="B10585" t="s">
        <v>19483</v>
      </c>
      <c r="C10585" t="s">
        <v>19614</v>
      </c>
      <c r="D10585" t="s">
        <v>19615</v>
      </c>
      <c r="E10585" s="89">
        <v>1.019422503953744</v>
      </c>
      <c r="F10585" s="89">
        <v>704966</v>
      </c>
      <c r="G10585" s="89">
        <v>4</v>
      </c>
      <c r="H10585" t="s">
        <v>19629</v>
      </c>
      <c r="I10585" s="89"/>
    </row>
    <row r="10586">
      <c r="A10586" t="s">
        <v>12808</v>
      </c>
      <c r="B10586" t="s">
        <v>19483</v>
      </c>
      <c r="C10586" t="s">
        <v>19614</v>
      </c>
      <c r="D10586" t="s">
        <v>19616</v>
      </c>
      <c r="E10586" s="89">
        <v>1.000084778434941</v>
      </c>
      <c r="F10586" s="89">
        <v>704966</v>
      </c>
      <c r="G10586" s="89">
        <v>4</v>
      </c>
      <c r="H10586" t="s">
        <v>19629</v>
      </c>
      <c r="I10586" s="89"/>
    </row>
    <row r="10587">
      <c r="A10587" t="s">
        <v>12809</v>
      </c>
      <c r="B10587" t="s">
        <v>19483</v>
      </c>
      <c r="C10587" t="s">
        <v>19614</v>
      </c>
      <c r="D10587" t="s">
        <v>19617</v>
      </c>
      <c r="E10587" s="89">
        <v>1.018318089010954</v>
      </c>
      <c r="F10587" s="89">
        <v>704966</v>
      </c>
      <c r="G10587" s="89">
        <v>4</v>
      </c>
      <c r="H10587" t="s">
        <v>19629</v>
      </c>
      <c r="I10587" s="89"/>
    </row>
    <row r="10588">
      <c r="A10588" t="s">
        <v>12810</v>
      </c>
      <c r="B10588" t="s">
        <v>19483</v>
      </c>
      <c r="C10588" t="s">
        <v>19614</v>
      </c>
      <c r="D10588" t="s">
        <v>19618</v>
      </c>
      <c r="E10588" s="89">
        <v>0.9867018826324904</v>
      </c>
      <c r="F10588" s="89">
        <v>704966</v>
      </c>
      <c r="G10588" s="89">
        <v>4</v>
      </c>
      <c r="H10588" t="s">
        <v>19629</v>
      </c>
      <c r="I10588" s="89"/>
    </row>
    <row r="10589">
      <c r="A10589" t="s">
        <v>12811</v>
      </c>
      <c r="B10589" t="s">
        <v>19483</v>
      </c>
      <c r="C10589" t="s">
        <v>19614</v>
      </c>
      <c r="D10589" t="s">
        <v>19619</v>
      </c>
      <c r="E10589" s="89">
        <v>0.9899262616501545</v>
      </c>
      <c r="F10589" s="89">
        <v>704966</v>
      </c>
      <c r="G10589" s="89">
        <v>4</v>
      </c>
      <c r="H10589" t="s">
        <v>19629</v>
      </c>
      <c r="I10589" s="89"/>
    </row>
    <row r="10590">
      <c r="A10590" t="s">
        <v>12812</v>
      </c>
      <c r="B10590" t="s">
        <v>19483</v>
      </c>
      <c r="C10590" t="s">
        <v>19614</v>
      </c>
      <c r="D10590" t="s">
        <v>19620</v>
      </c>
      <c r="E10590" s="89">
        <v>0.9474712562079223</v>
      </c>
      <c r="F10590" s="89">
        <v>704966</v>
      </c>
      <c r="G10590" s="89">
        <v>4</v>
      </c>
      <c r="H10590" t="s">
        <v>19629</v>
      </c>
      <c r="I10590" s="89"/>
    </row>
    <row r="10591">
      <c r="A10591" t="s">
        <v>12813</v>
      </c>
      <c r="B10591" t="s">
        <v>19483</v>
      </c>
      <c r="C10591" t="s">
        <v>19614</v>
      </c>
      <c r="D10591" t="s">
        <v>19621</v>
      </c>
      <c r="E10591" s="89">
        <v>0.6349397823477055</v>
      </c>
      <c r="F10591" s="89">
        <v>704966</v>
      </c>
      <c r="G10591" s="89">
        <v>4</v>
      </c>
      <c r="H10591" t="s">
        <v>19629</v>
      </c>
      <c r="I10591" s="89"/>
    </row>
    <row r="10592">
      <c r="A10592" t="s">
        <v>12814</v>
      </c>
      <c r="B10592" t="s">
        <v>19483</v>
      </c>
      <c r="C10592" t="s">
        <v>19614</v>
      </c>
      <c r="D10592" t="s">
        <v>19622</v>
      </c>
      <c r="E10592" s="89">
        <v>0.9774767533063764</v>
      </c>
      <c r="F10592" s="89">
        <v>704966</v>
      </c>
      <c r="G10592" s="89">
        <v>4</v>
      </c>
      <c r="H10592" t="s">
        <v>19629</v>
      </c>
      <c r="I10592" s="89"/>
    </row>
    <row r="10593">
      <c r="A10593" t="s">
        <v>12815</v>
      </c>
      <c r="B10593" t="s">
        <v>19483</v>
      </c>
      <c r="C10593" t="s">
        <v>19614</v>
      </c>
      <c r="D10593" t="s">
        <v>19623</v>
      </c>
      <c r="E10593" s="89">
        <v>1.288294508823137</v>
      </c>
      <c r="F10593" s="89">
        <v>704966</v>
      </c>
      <c r="G10593" s="89">
        <v>4</v>
      </c>
      <c r="H10593" t="s">
        <v>19629</v>
      </c>
      <c r="I10593" s="89"/>
    </row>
    <row r="10594">
      <c r="A10594" t="s">
        <v>12816</v>
      </c>
      <c r="B10594" t="s">
        <v>19480</v>
      </c>
      <c r="C10594" t="s">
        <v>19614</v>
      </c>
      <c r="D10594" t="s">
        <v>19623</v>
      </c>
      <c r="E10594" s="89">
        <v>0.08440832607530009</v>
      </c>
      <c r="F10594" s="89">
        <v>704966</v>
      </c>
      <c r="G10594" s="89">
        <v>4</v>
      </c>
      <c r="H10594" t="s">
        <v>19630</v>
      </c>
      <c r="I10594" s="89"/>
    </row>
    <row r="10595">
      <c r="A10595" t="s">
        <v>12817</v>
      </c>
      <c r="B10595" t="s">
        <v>19481</v>
      </c>
      <c r="C10595" t="s">
        <v>19614</v>
      </c>
      <c r="D10595" t="s">
        <v>19623</v>
      </c>
      <c r="E10595" s="89">
        <v>0.001899204277074396</v>
      </c>
      <c r="F10595" s="89">
        <v>704966</v>
      </c>
      <c r="G10595" s="89">
        <v>4</v>
      </c>
      <c r="H10595" t="s">
        <v>19630</v>
      </c>
      <c r="I10595" s="89"/>
    </row>
    <row r="10596">
      <c r="A10596" t="s">
        <v>12818</v>
      </c>
      <c r="B10596" t="s">
        <v>19482</v>
      </c>
      <c r="C10596" t="s">
        <v>19614</v>
      </c>
      <c r="D10596" t="s">
        <v>19623</v>
      </c>
      <c r="E10596" s="89">
        <v>6.96195644415714e-05</v>
      </c>
      <c r="F10596" s="89">
        <v>704966</v>
      </c>
      <c r="G10596" s="89">
        <v>4</v>
      </c>
      <c r="H10596" t="s">
        <v>19630</v>
      </c>
      <c r="I10596" s="89"/>
    </row>
    <row r="10597">
      <c r="A10597" t="s">
        <v>12819</v>
      </c>
      <c r="B10597" t="s">
        <v>19483</v>
      </c>
      <c r="C10597" t="s">
        <v>19614</v>
      </c>
      <c r="D10597" t="s">
        <v>19624</v>
      </c>
      <c r="E10597" s="89">
        <v>2.9698745615554</v>
      </c>
      <c r="F10597" s="89">
        <v>704966</v>
      </c>
      <c r="G10597" s="89">
        <v>4</v>
      </c>
      <c r="H10597" t="s">
        <v>19629</v>
      </c>
      <c r="I10597" s="89"/>
    </row>
    <row r="10598">
      <c r="A10598" t="s">
        <v>12820</v>
      </c>
      <c r="B10598" t="s">
        <v>19480</v>
      </c>
      <c r="C10598" t="s">
        <v>19614</v>
      </c>
      <c r="D10598" t="s">
        <v>19624</v>
      </c>
      <c r="E10598" s="89">
        <v>0</v>
      </c>
      <c r="F10598" s="89">
        <v>704966</v>
      </c>
      <c r="G10598" s="89">
        <v>4</v>
      </c>
      <c r="H10598" t="s">
        <v>19630</v>
      </c>
      <c r="I10598" s="89"/>
    </row>
    <row r="10599">
      <c r="A10599" t="s">
        <v>12821</v>
      </c>
      <c r="B10599" t="s">
        <v>19481</v>
      </c>
      <c r="C10599" t="s">
        <v>19614</v>
      </c>
      <c r="D10599" t="s">
        <v>19624</v>
      </c>
      <c r="E10599" s="89">
        <v>0</v>
      </c>
      <c r="F10599" s="89">
        <v>704966</v>
      </c>
      <c r="G10599" s="89">
        <v>4</v>
      </c>
      <c r="H10599" t="s">
        <v>19630</v>
      </c>
      <c r="I10599" s="89"/>
    </row>
    <row r="10600">
      <c r="A10600" t="s">
        <v>12822</v>
      </c>
      <c r="B10600" t="s">
        <v>19482</v>
      </c>
      <c r="C10600" t="s">
        <v>19614</v>
      </c>
      <c r="D10600" t="s">
        <v>19624</v>
      </c>
      <c r="E10600" s="89">
        <v>0</v>
      </c>
      <c r="F10600" s="89">
        <v>704966</v>
      </c>
      <c r="G10600" s="89">
        <v>4</v>
      </c>
      <c r="H10600" t="s">
        <v>19630</v>
      </c>
      <c r="I10600" s="89"/>
    </row>
    <row r="10601">
      <c r="A10601" t="s">
        <v>12823</v>
      </c>
      <c r="B10601" t="s">
        <v>19477</v>
      </c>
      <c r="C10601" t="s">
        <v>19615</v>
      </c>
      <c r="D10601" t="s">
        <v>19630</v>
      </c>
      <c r="E10601" s="89">
        <v>525460203265.4021</v>
      </c>
      <c r="F10601" s="89">
        <v>704966</v>
      </c>
      <c r="G10601" s="89">
        <v>4</v>
      </c>
      <c r="H10601" t="s">
        <v>19630</v>
      </c>
      <c r="I10601" s="89"/>
    </row>
    <row r="10602">
      <c r="A10602" t="s">
        <v>12824</v>
      </c>
      <c r="B10602" t="s">
        <v>19478</v>
      </c>
      <c r="C10602" t="s">
        <v>19615</v>
      </c>
      <c r="D10602" t="s">
        <v>19630</v>
      </c>
      <c r="E10602" s="89">
        <v>1</v>
      </c>
      <c r="F10602" s="89">
        <v>704966</v>
      </c>
      <c r="G10602" s="89">
        <v>4</v>
      </c>
      <c r="H10602" t="s">
        <v>19630</v>
      </c>
      <c r="I10602" s="89"/>
    </row>
    <row r="10603">
      <c r="A10603" t="s">
        <v>12825</v>
      </c>
      <c r="B10603" t="s">
        <v>19479</v>
      </c>
      <c r="C10603" t="s">
        <v>19615</v>
      </c>
      <c r="D10603" t="s">
        <v>19630</v>
      </c>
      <c r="E10603" s="89">
        <v>745369.5685542311</v>
      </c>
      <c r="F10603" s="89">
        <v>704966</v>
      </c>
      <c r="G10603" s="89">
        <v>4</v>
      </c>
      <c r="H10603" t="s">
        <v>19630</v>
      </c>
      <c r="I10603" s="89"/>
    </row>
    <row r="10604">
      <c r="A10604" t="s">
        <v>12826</v>
      </c>
      <c r="B10604" t="s">
        <v>19483</v>
      </c>
      <c r="C10604" t="s">
        <v>19615</v>
      </c>
      <c r="D10604" t="s">
        <v>19614</v>
      </c>
      <c r="E10604" s="89">
        <v>0.9819420224140791</v>
      </c>
      <c r="F10604" s="89">
        <v>704966</v>
      </c>
      <c r="G10604" s="89">
        <v>4</v>
      </c>
      <c r="H10604" t="s">
        <v>19629</v>
      </c>
      <c r="I10604" s="89"/>
    </row>
    <row r="10605">
      <c r="A10605" t="s">
        <v>12827</v>
      </c>
      <c r="B10605" t="s">
        <v>19483</v>
      </c>
      <c r="C10605" t="s">
        <v>19615</v>
      </c>
      <c r="D10605" t="s">
        <v>19615</v>
      </c>
      <c r="E10605" s="89">
        <v>1</v>
      </c>
      <c r="F10605" s="89">
        <v>704966</v>
      </c>
      <c r="G10605" s="89">
        <v>4</v>
      </c>
      <c r="H10605" t="s">
        <v>19629</v>
      </c>
      <c r="I10605" s="89"/>
    </row>
    <row r="10606">
      <c r="A10606" t="s">
        <v>12828</v>
      </c>
      <c r="B10606" t="s">
        <v>19483</v>
      </c>
      <c r="C10606" t="s">
        <v>19615</v>
      </c>
      <c r="D10606" t="s">
        <v>19616</v>
      </c>
      <c r="E10606" s="89">
        <v>0.982026210764303</v>
      </c>
      <c r="F10606" s="89">
        <v>704966</v>
      </c>
      <c r="G10606" s="89">
        <v>4</v>
      </c>
      <c r="H10606" t="s">
        <v>19629</v>
      </c>
      <c r="I10606" s="89"/>
    </row>
    <row r="10607">
      <c r="A10607" t="s">
        <v>12829</v>
      </c>
      <c r="B10607" t="s">
        <v>19483</v>
      </c>
      <c r="C10607" t="s">
        <v>19615</v>
      </c>
      <c r="D10607" t="s">
        <v>19617</v>
      </c>
      <c r="E10607" s="89">
        <v>0.9989194358736115</v>
      </c>
      <c r="F10607" s="89">
        <v>704966</v>
      </c>
      <c r="G10607" s="89">
        <v>4</v>
      </c>
      <c r="H10607" t="s">
        <v>19629</v>
      </c>
      <c r="I10607" s="89"/>
    </row>
    <row r="10608">
      <c r="A10608" t="s">
        <v>12830</v>
      </c>
      <c r="B10608" t="s">
        <v>19483</v>
      </c>
      <c r="C10608" t="s">
        <v>19615</v>
      </c>
      <c r="D10608" t="s">
        <v>19618</v>
      </c>
      <c r="E10608" s="89">
        <v>0.9677153141319447</v>
      </c>
      <c r="F10608" s="89">
        <v>704966</v>
      </c>
      <c r="G10608" s="89">
        <v>4</v>
      </c>
      <c r="H10608" t="s">
        <v>19629</v>
      </c>
      <c r="I10608" s="89"/>
    </row>
    <row r="10609">
      <c r="A10609" t="s">
        <v>12831</v>
      </c>
      <c r="B10609" t="s">
        <v>19483</v>
      </c>
      <c r="C10609" t="s">
        <v>19615</v>
      </c>
      <c r="D10609" t="s">
        <v>19619</v>
      </c>
      <c r="E10609" s="89">
        <v>0.9708579554461918</v>
      </c>
      <c r="F10609" s="89">
        <v>704966</v>
      </c>
      <c r="G10609" s="89">
        <v>4</v>
      </c>
      <c r="H10609" t="s">
        <v>19629</v>
      </c>
      <c r="I10609" s="89"/>
    </row>
    <row r="10610">
      <c r="A10610" t="s">
        <v>12832</v>
      </c>
      <c r="B10610" t="s">
        <v>19483</v>
      </c>
      <c r="C10610" t="s">
        <v>19615</v>
      </c>
      <c r="D10610" t="s">
        <v>19620</v>
      </c>
      <c r="E10610" s="89">
        <v>0.929221967220395</v>
      </c>
      <c r="F10610" s="89">
        <v>704966</v>
      </c>
      <c r="G10610" s="89">
        <v>4</v>
      </c>
      <c r="H10610" t="s">
        <v>19629</v>
      </c>
      <c r="I10610" s="89"/>
    </row>
    <row r="10611">
      <c r="A10611" t="s">
        <v>12833</v>
      </c>
      <c r="B10611" t="s">
        <v>19483</v>
      </c>
      <c r="C10611" t="s">
        <v>19615</v>
      </c>
      <c r="D10611" t="s">
        <v>19621</v>
      </c>
      <c r="E10611" s="89">
        <v>0.6247974935895807</v>
      </c>
      <c r="F10611" s="89">
        <v>704966</v>
      </c>
      <c r="G10611" s="89">
        <v>4</v>
      </c>
      <c r="H10611" t="s">
        <v>19629</v>
      </c>
      <c r="I10611" s="89"/>
    </row>
    <row r="10612">
      <c r="A10612" t="s">
        <v>12834</v>
      </c>
      <c r="B10612" t="s">
        <v>19483</v>
      </c>
      <c r="C10612" t="s">
        <v>19615</v>
      </c>
      <c r="D10612" t="s">
        <v>19622</v>
      </c>
      <c r="E10612" s="89">
        <v>0.9587912834320843</v>
      </c>
      <c r="F10612" s="89">
        <v>704966</v>
      </c>
      <c r="G10612" s="89">
        <v>4</v>
      </c>
      <c r="H10612" t="s">
        <v>19629</v>
      </c>
      <c r="I10612" s="89"/>
    </row>
    <row r="10613">
      <c r="A10613" t="s">
        <v>12835</v>
      </c>
      <c r="B10613" t="s">
        <v>19483</v>
      </c>
      <c r="C10613" t="s">
        <v>19615</v>
      </c>
      <c r="D10613" t="s">
        <v>19623</v>
      </c>
      <c r="E10613" s="89">
        <v>1.265683322152121</v>
      </c>
      <c r="F10613" s="89">
        <v>704966</v>
      </c>
      <c r="G10613" s="89">
        <v>4</v>
      </c>
      <c r="H10613" t="s">
        <v>19629</v>
      </c>
      <c r="I10613" s="89"/>
    </row>
    <row r="10614">
      <c r="A10614" t="s">
        <v>12836</v>
      </c>
      <c r="B10614" t="s">
        <v>19480</v>
      </c>
      <c r="C10614" t="s">
        <v>19615</v>
      </c>
      <c r="D10614" t="s">
        <v>19623</v>
      </c>
      <c r="E10614" s="89">
        <v>0.1185475611589779</v>
      </c>
      <c r="F10614" s="89">
        <v>704966</v>
      </c>
      <c r="G10614" s="89">
        <v>4</v>
      </c>
      <c r="H10614" t="s">
        <v>19630</v>
      </c>
      <c r="I10614" s="89"/>
    </row>
    <row r="10615">
      <c r="A10615" t="s">
        <v>12837</v>
      </c>
      <c r="B10615" t="s">
        <v>19481</v>
      </c>
      <c r="C10615" t="s">
        <v>19615</v>
      </c>
      <c r="D10615" t="s">
        <v>19623</v>
      </c>
      <c r="E10615" s="89">
        <v>0.005311336301657102</v>
      </c>
      <c r="F10615" s="89">
        <v>704966</v>
      </c>
      <c r="G10615" s="89">
        <v>4</v>
      </c>
      <c r="H10615" t="s">
        <v>19630</v>
      </c>
      <c r="I10615" s="89"/>
    </row>
    <row r="10616">
      <c r="A10616" t="s">
        <v>12838</v>
      </c>
      <c r="B10616" t="s">
        <v>19482</v>
      </c>
      <c r="C10616" t="s">
        <v>19615</v>
      </c>
      <c r="D10616" t="s">
        <v>19623</v>
      </c>
      <c r="E10616" s="89">
        <v>0.0003921124627768971</v>
      </c>
      <c r="F10616" s="89">
        <v>704966</v>
      </c>
      <c r="G10616" s="89">
        <v>4</v>
      </c>
      <c r="H10616" t="s">
        <v>19630</v>
      </c>
      <c r="I10616" s="89"/>
    </row>
    <row r="10617">
      <c r="A10617" t="s">
        <v>12839</v>
      </c>
      <c r="B10617" t="s">
        <v>19483</v>
      </c>
      <c r="C10617" t="s">
        <v>19615</v>
      </c>
      <c r="D10617" t="s">
        <v>19624</v>
      </c>
      <c r="E10617" s="89">
        <v>2.916694968845644</v>
      </c>
      <c r="F10617" s="89">
        <v>704966</v>
      </c>
      <c r="G10617" s="89">
        <v>4</v>
      </c>
      <c r="H10617" t="s">
        <v>19629</v>
      </c>
      <c r="I10617" s="89"/>
    </row>
    <row r="10618">
      <c r="A10618" t="s">
        <v>12840</v>
      </c>
      <c r="B10618" t="s">
        <v>19480</v>
      </c>
      <c r="C10618" t="s">
        <v>19615</v>
      </c>
      <c r="D10618" t="s">
        <v>19624</v>
      </c>
      <c r="E10618" s="89">
        <v>0</v>
      </c>
      <c r="F10618" s="89">
        <v>704966</v>
      </c>
      <c r="G10618" s="89">
        <v>4</v>
      </c>
      <c r="H10618" t="s">
        <v>19630</v>
      </c>
      <c r="I10618" s="89"/>
    </row>
    <row r="10619">
      <c r="A10619" t="s">
        <v>12841</v>
      </c>
      <c r="B10619" t="s">
        <v>19481</v>
      </c>
      <c r="C10619" t="s">
        <v>19615</v>
      </c>
      <c r="D10619" t="s">
        <v>19624</v>
      </c>
      <c r="E10619" s="89">
        <v>0</v>
      </c>
      <c r="F10619" s="89">
        <v>704966</v>
      </c>
      <c r="G10619" s="89">
        <v>4</v>
      </c>
      <c r="H10619" t="s">
        <v>19630</v>
      </c>
      <c r="I10619" s="89"/>
    </row>
    <row r="10620">
      <c r="A10620" t="s">
        <v>12842</v>
      </c>
      <c r="B10620" t="s">
        <v>19482</v>
      </c>
      <c r="C10620" t="s">
        <v>19615</v>
      </c>
      <c r="D10620" t="s">
        <v>19624</v>
      </c>
      <c r="E10620" s="89">
        <v>0</v>
      </c>
      <c r="F10620" s="89">
        <v>704966</v>
      </c>
      <c r="G10620" s="89">
        <v>4</v>
      </c>
      <c r="H10620" t="s">
        <v>19630</v>
      </c>
      <c r="I10620" s="89"/>
    </row>
    <row r="10621">
      <c r="A10621" t="s">
        <v>12843</v>
      </c>
      <c r="B10621" t="s">
        <v>19477</v>
      </c>
      <c r="C10621" t="s">
        <v>19616</v>
      </c>
      <c r="D10621" t="s">
        <v>19630</v>
      </c>
      <c r="E10621" s="89">
        <v>535065273664.4812</v>
      </c>
      <c r="F10621" s="89">
        <v>704966</v>
      </c>
      <c r="G10621" s="89">
        <v>4</v>
      </c>
      <c r="H10621" t="s">
        <v>19630</v>
      </c>
      <c r="I10621" s="89"/>
    </row>
    <row r="10622">
      <c r="A10622" t="s">
        <v>12844</v>
      </c>
      <c r="B10622" t="s">
        <v>19478</v>
      </c>
      <c r="C10622" t="s">
        <v>19616</v>
      </c>
      <c r="D10622" t="s">
        <v>19630</v>
      </c>
      <c r="E10622" s="89">
        <v>1</v>
      </c>
      <c r="F10622" s="89">
        <v>704966</v>
      </c>
      <c r="G10622" s="89">
        <v>4</v>
      </c>
      <c r="H10622" t="s">
        <v>19630</v>
      </c>
      <c r="I10622" s="89"/>
    </row>
    <row r="10623">
      <c r="A10623" t="s">
        <v>12845</v>
      </c>
      <c r="B10623" t="s">
        <v>19479</v>
      </c>
      <c r="C10623" t="s">
        <v>19616</v>
      </c>
      <c r="D10623" t="s">
        <v>19630</v>
      </c>
      <c r="E10623" s="89">
        <v>758994.4389722075</v>
      </c>
      <c r="F10623" s="89">
        <v>704966</v>
      </c>
      <c r="G10623" s="89">
        <v>4</v>
      </c>
      <c r="H10623" t="s">
        <v>19630</v>
      </c>
      <c r="I10623" s="89"/>
    </row>
    <row r="10624">
      <c r="A10624" t="s">
        <v>12846</v>
      </c>
      <c r="B10624" t="s">
        <v>19483</v>
      </c>
      <c r="C10624" t="s">
        <v>19616</v>
      </c>
      <c r="D10624" t="s">
        <v>19614</v>
      </c>
      <c r="E10624" s="89">
        <v>0.9999158116497763</v>
      </c>
      <c r="F10624" s="89">
        <v>704966</v>
      </c>
      <c r="G10624" s="89">
        <v>4</v>
      </c>
      <c r="H10624" t="s">
        <v>19629</v>
      </c>
      <c r="I10624" s="89"/>
    </row>
    <row r="10625">
      <c r="A10625" t="s">
        <v>12847</v>
      </c>
      <c r="B10625" t="s">
        <v>19483</v>
      </c>
      <c r="C10625" t="s">
        <v>19616</v>
      </c>
      <c r="D10625" t="s">
        <v>19615</v>
      </c>
      <c r="E10625" s="89">
        <v>1.019337725518803</v>
      </c>
      <c r="F10625" s="89">
        <v>704966</v>
      </c>
      <c r="G10625" s="89">
        <v>4</v>
      </c>
      <c r="H10625" t="s">
        <v>19629</v>
      </c>
      <c r="I10625" s="89"/>
    </row>
    <row r="10626">
      <c r="A10626" t="s">
        <v>12848</v>
      </c>
      <c r="B10626" t="s">
        <v>19483</v>
      </c>
      <c r="C10626" t="s">
        <v>19616</v>
      </c>
      <c r="D10626" t="s">
        <v>19616</v>
      </c>
      <c r="E10626" s="89">
        <v>1</v>
      </c>
      <c r="F10626" s="89">
        <v>704966</v>
      </c>
      <c r="G10626" s="89">
        <v>4</v>
      </c>
      <c r="H10626" t="s">
        <v>19629</v>
      </c>
      <c r="I10626" s="89"/>
    </row>
    <row r="10627">
      <c r="A10627" t="s">
        <v>12849</v>
      </c>
      <c r="B10627" t="s">
        <v>19483</v>
      </c>
      <c r="C10627" t="s">
        <v>19616</v>
      </c>
      <c r="D10627" t="s">
        <v>19617</v>
      </c>
      <c r="E10627" s="89">
        <v>1.018233310576014</v>
      </c>
      <c r="F10627" s="89">
        <v>704966</v>
      </c>
      <c r="G10627" s="89">
        <v>4</v>
      </c>
      <c r="H10627" t="s">
        <v>19629</v>
      </c>
      <c r="I10627" s="89"/>
    </row>
    <row r="10628">
      <c r="A10628" t="s">
        <v>12850</v>
      </c>
      <c r="B10628" t="s">
        <v>19483</v>
      </c>
      <c r="C10628" t="s">
        <v>19616</v>
      </c>
      <c r="D10628" t="s">
        <v>19618</v>
      </c>
      <c r="E10628" s="89">
        <v>0.9866186667413779</v>
      </c>
      <c r="F10628" s="89">
        <v>704966</v>
      </c>
      <c r="G10628" s="89">
        <v>4</v>
      </c>
      <c r="H10628" t="s">
        <v>19629</v>
      </c>
      <c r="I10628" s="89"/>
    </row>
    <row r="10629">
      <c r="A10629" t="s">
        <v>12851</v>
      </c>
      <c r="B10629" t="s">
        <v>19483</v>
      </c>
      <c r="C10629" t="s">
        <v>19616</v>
      </c>
      <c r="D10629" t="s">
        <v>19619</v>
      </c>
      <c r="E10629" s="89">
        <v>0.9898421403170649</v>
      </c>
      <c r="F10629" s="89">
        <v>704966</v>
      </c>
      <c r="G10629" s="89">
        <v>4</v>
      </c>
      <c r="H10629" t="s">
        <v>19629</v>
      </c>
      <c r="I10629" s="89"/>
    </row>
    <row r="10630">
      <c r="A10630" t="s">
        <v>12852</v>
      </c>
      <c r="B10630" t="s">
        <v>19483</v>
      </c>
      <c r="C10630" t="s">
        <v>19616</v>
      </c>
      <c r="D10630" t="s">
        <v>19620</v>
      </c>
      <c r="E10630" s="89">
        <v>0.9473909488222888</v>
      </c>
      <c r="F10630" s="89">
        <v>704966</v>
      </c>
      <c r="G10630" s="89">
        <v>4</v>
      </c>
      <c r="H10630" t="s">
        <v>19629</v>
      </c>
      <c r="I10630" s="89"/>
    </row>
    <row r="10631">
      <c r="A10631" t="s">
        <v>12853</v>
      </c>
      <c r="B10631" t="s">
        <v>19483</v>
      </c>
      <c r="C10631" t="s">
        <v>19616</v>
      </c>
      <c r="D10631" t="s">
        <v>19621</v>
      </c>
      <c r="E10631" s="89">
        <v>0.6348908449380274</v>
      </c>
      <c r="F10631" s="89">
        <v>704966</v>
      </c>
      <c r="G10631" s="89">
        <v>4</v>
      </c>
      <c r="H10631" t="s">
        <v>19629</v>
      </c>
      <c r="I10631" s="89"/>
    </row>
    <row r="10632">
      <c r="A10632" t="s">
        <v>12854</v>
      </c>
      <c r="B10632" t="s">
        <v>19483</v>
      </c>
      <c r="C10632" t="s">
        <v>19616</v>
      </c>
      <c r="D10632" t="s">
        <v>19622</v>
      </c>
      <c r="E10632" s="89">
        <v>0.9773950045630875</v>
      </c>
      <c r="F10632" s="89">
        <v>704966</v>
      </c>
      <c r="G10632" s="89">
        <v>4</v>
      </c>
      <c r="H10632" t="s">
        <v>19629</v>
      </c>
      <c r="I10632" s="89"/>
    </row>
    <row r="10633">
      <c r="A10633" t="s">
        <v>12855</v>
      </c>
      <c r="B10633" t="s">
        <v>19483</v>
      </c>
      <c r="C10633" t="s">
        <v>19616</v>
      </c>
      <c r="D10633" t="s">
        <v>19623</v>
      </c>
      <c r="E10633" s="89">
        <v>1.288191743915247</v>
      </c>
      <c r="F10633" s="89">
        <v>704966</v>
      </c>
      <c r="G10633" s="89">
        <v>4</v>
      </c>
      <c r="H10633" t="s">
        <v>19629</v>
      </c>
      <c r="I10633" s="89"/>
    </row>
    <row r="10634">
      <c r="A10634" t="s">
        <v>12856</v>
      </c>
      <c r="B10634" t="s">
        <v>19480</v>
      </c>
      <c r="C10634" t="s">
        <v>19616</v>
      </c>
      <c r="D10634" t="s">
        <v>19623</v>
      </c>
      <c r="E10634" s="89">
        <v>0.08440832607530009</v>
      </c>
      <c r="F10634" s="89">
        <v>704966</v>
      </c>
      <c r="G10634" s="89">
        <v>4</v>
      </c>
      <c r="H10634" t="s">
        <v>19630</v>
      </c>
      <c r="I10634" s="89"/>
    </row>
    <row r="10635">
      <c r="A10635" t="s">
        <v>12857</v>
      </c>
      <c r="B10635" t="s">
        <v>19481</v>
      </c>
      <c r="C10635" t="s">
        <v>19616</v>
      </c>
      <c r="D10635" t="s">
        <v>19623</v>
      </c>
      <c r="E10635" s="89">
        <v>0.001899204277074396</v>
      </c>
      <c r="F10635" s="89">
        <v>704966</v>
      </c>
      <c r="G10635" s="89">
        <v>4</v>
      </c>
      <c r="H10635" t="s">
        <v>19630</v>
      </c>
      <c r="I10635" s="89"/>
    </row>
    <row r="10636">
      <c r="A10636" t="s">
        <v>12858</v>
      </c>
      <c r="B10636" t="s">
        <v>19482</v>
      </c>
      <c r="C10636" t="s">
        <v>19616</v>
      </c>
      <c r="D10636" t="s">
        <v>19623</v>
      </c>
      <c r="E10636" s="89">
        <v>6.96195644415714e-05</v>
      </c>
      <c r="F10636" s="89">
        <v>704966</v>
      </c>
      <c r="G10636" s="89">
        <v>4</v>
      </c>
      <c r="H10636" t="s">
        <v>19630</v>
      </c>
      <c r="I10636" s="89"/>
    </row>
    <row r="10637">
      <c r="A10637" t="s">
        <v>12859</v>
      </c>
      <c r="B10637" t="s">
        <v>19483</v>
      </c>
      <c r="C10637" t="s">
        <v>19616</v>
      </c>
      <c r="D10637" t="s">
        <v>19624</v>
      </c>
      <c r="E10637" s="89">
        <v>2.969626624228385</v>
      </c>
      <c r="F10637" s="89">
        <v>704966</v>
      </c>
      <c r="G10637" s="89">
        <v>4</v>
      </c>
      <c r="H10637" t="s">
        <v>19629</v>
      </c>
      <c r="I10637" s="89"/>
    </row>
    <row r="10638">
      <c r="A10638" t="s">
        <v>12860</v>
      </c>
      <c r="B10638" t="s">
        <v>19480</v>
      </c>
      <c r="C10638" t="s">
        <v>19616</v>
      </c>
      <c r="D10638" t="s">
        <v>19624</v>
      </c>
      <c r="E10638" s="89">
        <v>0</v>
      </c>
      <c r="F10638" s="89">
        <v>704966</v>
      </c>
      <c r="G10638" s="89">
        <v>4</v>
      </c>
      <c r="H10638" t="s">
        <v>19630</v>
      </c>
      <c r="I10638" s="89"/>
    </row>
    <row r="10639">
      <c r="A10639" t="s">
        <v>12861</v>
      </c>
      <c r="B10639" t="s">
        <v>19481</v>
      </c>
      <c r="C10639" t="s">
        <v>19616</v>
      </c>
      <c r="D10639" t="s">
        <v>19624</v>
      </c>
      <c r="E10639" s="89">
        <v>0</v>
      </c>
      <c r="F10639" s="89">
        <v>704966</v>
      </c>
      <c r="G10639" s="89">
        <v>4</v>
      </c>
      <c r="H10639" t="s">
        <v>19630</v>
      </c>
      <c r="I10639" s="89"/>
    </row>
    <row r="10640">
      <c r="A10640" t="s">
        <v>12862</v>
      </c>
      <c r="B10640" t="s">
        <v>19482</v>
      </c>
      <c r="C10640" t="s">
        <v>19616</v>
      </c>
      <c r="D10640" t="s">
        <v>19624</v>
      </c>
      <c r="E10640" s="89">
        <v>0</v>
      </c>
      <c r="F10640" s="89">
        <v>704966</v>
      </c>
      <c r="G10640" s="89">
        <v>4</v>
      </c>
      <c r="H10640" t="s">
        <v>19630</v>
      </c>
      <c r="I10640" s="89"/>
    </row>
    <row r="10641">
      <c r="A10641" t="s">
        <v>12863</v>
      </c>
      <c r="B10641" t="s">
        <v>19477</v>
      </c>
      <c r="C10641" t="s">
        <v>19617</v>
      </c>
      <c r="D10641" t="s">
        <v>19630</v>
      </c>
      <c r="E10641" s="89">
        <v>526051853498.7537</v>
      </c>
      <c r="F10641" s="89">
        <v>704966</v>
      </c>
      <c r="G10641" s="89">
        <v>4</v>
      </c>
      <c r="H10641" t="s">
        <v>19630</v>
      </c>
      <c r="I10641" s="89"/>
    </row>
    <row r="10642">
      <c r="A10642" t="s">
        <v>12864</v>
      </c>
      <c r="B10642" t="s">
        <v>19478</v>
      </c>
      <c r="C10642" t="s">
        <v>19617</v>
      </c>
      <c r="D10642" t="s">
        <v>19630</v>
      </c>
      <c r="E10642" s="89">
        <v>1</v>
      </c>
      <c r="F10642" s="89">
        <v>704966</v>
      </c>
      <c r="G10642" s="89">
        <v>4</v>
      </c>
      <c r="H10642" t="s">
        <v>19630</v>
      </c>
      <c r="I10642" s="89"/>
    </row>
    <row r="10643">
      <c r="A10643" t="s">
        <v>12865</v>
      </c>
      <c r="B10643" t="s">
        <v>19479</v>
      </c>
      <c r="C10643" t="s">
        <v>19617</v>
      </c>
      <c r="D10643" t="s">
        <v>19630</v>
      </c>
      <c r="E10643" s="89">
        <v>746208.8292183647</v>
      </c>
      <c r="F10643" s="89">
        <v>704966</v>
      </c>
      <c r="G10643" s="89">
        <v>4</v>
      </c>
      <c r="H10643" t="s">
        <v>19630</v>
      </c>
      <c r="I10643" s="89"/>
    </row>
    <row r="10644">
      <c r="A10644" t="s">
        <v>12866</v>
      </c>
      <c r="B10644" t="s">
        <v>19483</v>
      </c>
      <c r="C10644" t="s">
        <v>19617</v>
      </c>
      <c r="D10644" t="s">
        <v>19614</v>
      </c>
      <c r="E10644" s="89">
        <v>0.9830211276391244</v>
      </c>
      <c r="F10644" s="89">
        <v>704966</v>
      </c>
      <c r="G10644" s="89">
        <v>4</v>
      </c>
      <c r="H10644" t="s">
        <v>19629</v>
      </c>
      <c r="I10644" s="89"/>
    </row>
    <row r="10645">
      <c r="A10645" t="s">
        <v>12867</v>
      </c>
      <c r="B10645" t="s">
        <v>19483</v>
      </c>
      <c r="C10645" t="s">
        <v>19617</v>
      </c>
      <c r="D10645" t="s">
        <v>19615</v>
      </c>
      <c r="E10645" s="89">
        <v>1.001102867372929</v>
      </c>
      <c r="F10645" s="89">
        <v>704966</v>
      </c>
      <c r="G10645" s="89">
        <v>4</v>
      </c>
      <c r="H10645" t="s">
        <v>19629</v>
      </c>
      <c r="I10645" s="89"/>
    </row>
    <row r="10646">
      <c r="A10646" t="s">
        <v>12868</v>
      </c>
      <c r="B10646" t="s">
        <v>19483</v>
      </c>
      <c r="C10646" t="s">
        <v>19617</v>
      </c>
      <c r="D10646" t="s">
        <v>19616</v>
      </c>
      <c r="E10646" s="89">
        <v>0.9831053159893481</v>
      </c>
      <c r="F10646" s="89">
        <v>704966</v>
      </c>
      <c r="G10646" s="89">
        <v>4</v>
      </c>
      <c r="H10646" t="s">
        <v>19629</v>
      </c>
      <c r="I10646" s="89"/>
    </row>
    <row r="10647">
      <c r="A10647" t="s">
        <v>12869</v>
      </c>
      <c r="B10647" t="s">
        <v>19483</v>
      </c>
      <c r="C10647" t="s">
        <v>19617</v>
      </c>
      <c r="D10647" t="s">
        <v>19617</v>
      </c>
      <c r="E10647" s="89">
        <v>1</v>
      </c>
      <c r="F10647" s="89">
        <v>704966</v>
      </c>
      <c r="G10647" s="89">
        <v>4</v>
      </c>
      <c r="H10647" t="s">
        <v>19629</v>
      </c>
      <c r="I10647" s="89"/>
    </row>
    <row r="10648">
      <c r="A10648" t="s">
        <v>12870</v>
      </c>
      <c r="B10648" t="s">
        <v>19483</v>
      </c>
      <c r="C10648" t="s">
        <v>19617</v>
      </c>
      <c r="D10648" t="s">
        <v>19618</v>
      </c>
      <c r="E10648" s="89">
        <v>0.9687980823540999</v>
      </c>
      <c r="F10648" s="89">
        <v>704966</v>
      </c>
      <c r="G10648" s="89">
        <v>4</v>
      </c>
      <c r="H10648" t="s">
        <v>19629</v>
      </c>
      <c r="I10648" s="89"/>
    </row>
    <row r="10649">
      <c r="A10649" t="s">
        <v>12871</v>
      </c>
      <c r="B10649" t="s">
        <v>19483</v>
      </c>
      <c r="C10649" t="s">
        <v>19617</v>
      </c>
      <c r="D10649" t="s">
        <v>19619</v>
      </c>
      <c r="E10649" s="89">
        <v>0.9719613849959648</v>
      </c>
      <c r="F10649" s="89">
        <v>704966</v>
      </c>
      <c r="G10649" s="89">
        <v>4</v>
      </c>
      <c r="H10649" t="s">
        <v>19629</v>
      </c>
      <c r="I10649" s="89"/>
    </row>
    <row r="10650">
      <c r="A10650" t="s">
        <v>12872</v>
      </c>
      <c r="B10650" t="s">
        <v>19483</v>
      </c>
      <c r="C10650" t="s">
        <v>19617</v>
      </c>
      <c r="D10650" t="s">
        <v>19620</v>
      </c>
      <c r="E10650" s="89">
        <v>0.9302628162620041</v>
      </c>
      <c r="F10650" s="89">
        <v>704966</v>
      </c>
      <c r="G10650" s="89">
        <v>4</v>
      </c>
      <c r="H10650" t="s">
        <v>19629</v>
      </c>
      <c r="I10650" s="89"/>
    </row>
    <row r="10651">
      <c r="A10651" t="s">
        <v>12873</v>
      </c>
      <c r="B10651" t="s">
        <v>19483</v>
      </c>
      <c r="C10651" t="s">
        <v>19617</v>
      </c>
      <c r="D10651" t="s">
        <v>19621</v>
      </c>
      <c r="E10651" s="89">
        <v>0.6255955958498806</v>
      </c>
      <c r="F10651" s="89">
        <v>704966</v>
      </c>
      <c r="G10651" s="89">
        <v>4</v>
      </c>
      <c r="H10651" t="s">
        <v>19629</v>
      </c>
      <c r="I10651" s="89"/>
    </row>
    <row r="10652">
      <c r="A10652" t="s">
        <v>12874</v>
      </c>
      <c r="B10652" t="s">
        <v>19483</v>
      </c>
      <c r="C10652" t="s">
        <v>19617</v>
      </c>
      <c r="D10652" t="s">
        <v>19622</v>
      </c>
      <c r="E10652" s="89">
        <v>0.9598582144009704</v>
      </c>
      <c r="F10652" s="89">
        <v>704966</v>
      </c>
      <c r="G10652" s="89">
        <v>4</v>
      </c>
      <c r="H10652" t="s">
        <v>19629</v>
      </c>
      <c r="I10652" s="89"/>
    </row>
    <row r="10653">
      <c r="A10653" t="s">
        <v>12875</v>
      </c>
      <c r="B10653" t="s">
        <v>19483</v>
      </c>
      <c r="C10653" t="s">
        <v>19617</v>
      </c>
      <c r="D10653" t="s">
        <v>19623</v>
      </c>
      <c r="E10653" s="89">
        <v>1.267010930018733</v>
      </c>
      <c r="F10653" s="89">
        <v>704966</v>
      </c>
      <c r="G10653" s="89">
        <v>4</v>
      </c>
      <c r="H10653" t="s">
        <v>19629</v>
      </c>
      <c r="I10653" s="89"/>
    </row>
    <row r="10654">
      <c r="A10654" t="s">
        <v>12876</v>
      </c>
      <c r="B10654" t="s">
        <v>19480</v>
      </c>
      <c r="C10654" t="s">
        <v>19617</v>
      </c>
      <c r="D10654" t="s">
        <v>19623</v>
      </c>
      <c r="E10654" s="89">
        <v>0.116896417699577</v>
      </c>
      <c r="F10654" s="89">
        <v>704966</v>
      </c>
      <c r="G10654" s="89">
        <v>4</v>
      </c>
      <c r="H10654" t="s">
        <v>19630</v>
      </c>
      <c r="I10654" s="89"/>
    </row>
    <row r="10655">
      <c r="A10655" t="s">
        <v>12877</v>
      </c>
      <c r="B10655" t="s">
        <v>19481</v>
      </c>
      <c r="C10655" t="s">
        <v>19617</v>
      </c>
      <c r="D10655" t="s">
        <v>19623</v>
      </c>
      <c r="E10655" s="89">
        <v>0.005154040898671793</v>
      </c>
      <c r="F10655" s="89">
        <v>704966</v>
      </c>
      <c r="G10655" s="89">
        <v>4</v>
      </c>
      <c r="H10655" t="s">
        <v>19630</v>
      </c>
      <c r="I10655" s="89"/>
    </row>
    <row r="10656">
      <c r="A10656" t="s">
        <v>12878</v>
      </c>
      <c r="B10656" t="s">
        <v>19482</v>
      </c>
      <c r="C10656" t="s">
        <v>19617</v>
      </c>
      <c r="D10656" t="s">
        <v>19623</v>
      </c>
      <c r="E10656" s="89">
        <v>0.0003874564697817677</v>
      </c>
      <c r="F10656" s="89">
        <v>704966</v>
      </c>
      <c r="G10656" s="89">
        <v>4</v>
      </c>
      <c r="H10656" t="s">
        <v>19630</v>
      </c>
      <c r="I10656" s="89"/>
    </row>
    <row r="10657">
      <c r="A10657" t="s">
        <v>12879</v>
      </c>
      <c r="B10657" t="s">
        <v>19483</v>
      </c>
      <c r="C10657" t="s">
        <v>19617</v>
      </c>
      <c r="D10657" t="s">
        <v>19624</v>
      </c>
      <c r="E10657" s="89">
        <v>2.919919449646896</v>
      </c>
      <c r="F10657" s="89">
        <v>704966</v>
      </c>
      <c r="G10657" s="89">
        <v>4</v>
      </c>
      <c r="H10657" t="s">
        <v>19629</v>
      </c>
      <c r="I10657" s="89"/>
    </row>
    <row r="10658">
      <c r="A10658" t="s">
        <v>12880</v>
      </c>
      <c r="B10658" t="s">
        <v>19480</v>
      </c>
      <c r="C10658" t="s">
        <v>19617</v>
      </c>
      <c r="D10658" t="s">
        <v>19624</v>
      </c>
      <c r="E10658" s="89">
        <v>0</v>
      </c>
      <c r="F10658" s="89">
        <v>704966</v>
      </c>
      <c r="G10658" s="89">
        <v>4</v>
      </c>
      <c r="H10658" t="s">
        <v>19630</v>
      </c>
      <c r="I10658" s="89"/>
    </row>
    <row r="10659">
      <c r="A10659" t="s">
        <v>12881</v>
      </c>
      <c r="B10659" t="s">
        <v>19481</v>
      </c>
      <c r="C10659" t="s">
        <v>19617</v>
      </c>
      <c r="D10659" t="s">
        <v>19624</v>
      </c>
      <c r="E10659" s="89">
        <v>0</v>
      </c>
      <c r="F10659" s="89">
        <v>704966</v>
      </c>
      <c r="G10659" s="89">
        <v>4</v>
      </c>
      <c r="H10659" t="s">
        <v>19630</v>
      </c>
      <c r="I10659" s="89"/>
    </row>
    <row r="10660">
      <c r="A10660" t="s">
        <v>12882</v>
      </c>
      <c r="B10660" t="s">
        <v>19482</v>
      </c>
      <c r="C10660" t="s">
        <v>19617</v>
      </c>
      <c r="D10660" t="s">
        <v>19624</v>
      </c>
      <c r="E10660" s="89">
        <v>0</v>
      </c>
      <c r="F10660" s="89">
        <v>704966</v>
      </c>
      <c r="G10660" s="89">
        <v>4</v>
      </c>
      <c r="H10660" t="s">
        <v>19630</v>
      </c>
      <c r="I10660" s="89"/>
    </row>
    <row r="10661">
      <c r="A10661" t="s">
        <v>12883</v>
      </c>
      <c r="B10661" t="s">
        <v>19477</v>
      </c>
      <c r="C10661" t="s">
        <v>19618</v>
      </c>
      <c r="D10661" t="s">
        <v>19630</v>
      </c>
      <c r="E10661" s="89">
        <v>545793953467.7601</v>
      </c>
      <c r="F10661" s="89">
        <v>704966</v>
      </c>
      <c r="G10661" s="89">
        <v>4</v>
      </c>
      <c r="H10661" t="s">
        <v>19630</v>
      </c>
      <c r="I10661" s="89"/>
    </row>
    <row r="10662">
      <c r="A10662" t="s">
        <v>12884</v>
      </c>
      <c r="B10662" t="s">
        <v>19478</v>
      </c>
      <c r="C10662" t="s">
        <v>19618</v>
      </c>
      <c r="D10662" t="s">
        <v>19630</v>
      </c>
      <c r="E10662" s="89">
        <v>1</v>
      </c>
      <c r="F10662" s="89">
        <v>704966</v>
      </c>
      <c r="G10662" s="89">
        <v>4</v>
      </c>
      <c r="H10662" t="s">
        <v>19630</v>
      </c>
      <c r="I10662" s="89"/>
    </row>
    <row r="10663">
      <c r="A10663" t="s">
        <v>12885</v>
      </c>
      <c r="B10663" t="s">
        <v>19479</v>
      </c>
      <c r="C10663" t="s">
        <v>19618</v>
      </c>
      <c r="D10663" t="s">
        <v>19630</v>
      </c>
      <c r="E10663" s="89">
        <v>774213.1584612025</v>
      </c>
      <c r="F10663" s="89">
        <v>704966</v>
      </c>
      <c r="G10663" s="89">
        <v>4</v>
      </c>
      <c r="H10663" t="s">
        <v>19630</v>
      </c>
      <c r="I10663" s="89"/>
    </row>
    <row r="10664">
      <c r="A10664" t="s">
        <v>12886</v>
      </c>
      <c r="B10664" t="s">
        <v>19483</v>
      </c>
      <c r="C10664" t="s">
        <v>19618</v>
      </c>
      <c r="D10664" t="s">
        <v>19614</v>
      </c>
      <c r="E10664" s="89">
        <v>1.020421455864078</v>
      </c>
      <c r="F10664" s="89">
        <v>704966</v>
      </c>
      <c r="G10664" s="89">
        <v>4</v>
      </c>
      <c r="H10664" t="s">
        <v>19629</v>
      </c>
      <c r="I10664" s="89"/>
    </row>
    <row r="10665">
      <c r="A10665" t="s">
        <v>12887</v>
      </c>
      <c r="B10665" t="s">
        <v>19483</v>
      </c>
      <c r="C10665" t="s">
        <v>19618</v>
      </c>
      <c r="D10665" t="s">
        <v>19615</v>
      </c>
      <c r="E10665" s="89">
        <v>1.038927966819357</v>
      </c>
      <c r="F10665" s="89">
        <v>704966</v>
      </c>
      <c r="G10665" s="89">
        <v>4</v>
      </c>
      <c r="H10665" t="s">
        <v>19629</v>
      </c>
      <c r="I10665" s="89"/>
    </row>
    <row r="10666">
      <c r="A10666" t="s">
        <v>12888</v>
      </c>
      <c r="B10666" t="s">
        <v>19483</v>
      </c>
      <c r="C10666" t="s">
        <v>19618</v>
      </c>
      <c r="D10666" t="s">
        <v>19616</v>
      </c>
      <c r="E10666" s="89">
        <v>1.020507249772835</v>
      </c>
      <c r="F10666" s="89">
        <v>704966</v>
      </c>
      <c r="G10666" s="89">
        <v>4</v>
      </c>
      <c r="H10666" t="s">
        <v>19629</v>
      </c>
      <c r="I10666" s="89"/>
    </row>
    <row r="10667">
      <c r="A10667" t="s">
        <v>12889</v>
      </c>
      <c r="B10667" t="s">
        <v>19483</v>
      </c>
      <c r="C10667" t="s">
        <v>19618</v>
      </c>
      <c r="D10667" t="s">
        <v>19617</v>
      </c>
      <c r="E10667" s="89">
        <v>1.03782505077857</v>
      </c>
      <c r="F10667" s="89">
        <v>704966</v>
      </c>
      <c r="G10667" s="89">
        <v>4</v>
      </c>
      <c r="H10667" t="s">
        <v>19629</v>
      </c>
      <c r="I10667" s="89"/>
    </row>
    <row r="10668">
      <c r="A10668" t="s">
        <v>12890</v>
      </c>
      <c r="B10668" t="s">
        <v>19483</v>
      </c>
      <c r="C10668" t="s">
        <v>19618</v>
      </c>
      <c r="D10668" t="s">
        <v>19618</v>
      </c>
      <c r="E10668" s="89">
        <v>1</v>
      </c>
      <c r="F10668" s="89">
        <v>704966</v>
      </c>
      <c r="G10668" s="89">
        <v>4</v>
      </c>
      <c r="H10668" t="s">
        <v>19629</v>
      </c>
      <c r="I10668" s="89"/>
    </row>
    <row r="10669">
      <c r="A10669" t="s">
        <v>12891</v>
      </c>
      <c r="B10669" t="s">
        <v>19483</v>
      </c>
      <c r="C10669" t="s">
        <v>19618</v>
      </c>
      <c r="D10669" t="s">
        <v>19619</v>
      </c>
      <c r="E10669" s="89">
        <v>1.003156059109941</v>
      </c>
      <c r="F10669" s="89">
        <v>704966</v>
      </c>
      <c r="G10669" s="89">
        <v>4</v>
      </c>
      <c r="H10669" t="s">
        <v>19629</v>
      </c>
      <c r="I10669" s="89"/>
    </row>
    <row r="10670">
      <c r="A10670" t="s">
        <v>12892</v>
      </c>
      <c r="B10670" t="s">
        <v>19483</v>
      </c>
      <c r="C10670" t="s">
        <v>19618</v>
      </c>
      <c r="D10670" t="s">
        <v>19620</v>
      </c>
      <c r="E10670" s="89">
        <v>0.9602459563078898</v>
      </c>
      <c r="F10670" s="89">
        <v>704966</v>
      </c>
      <c r="G10670" s="89">
        <v>4</v>
      </c>
      <c r="H10670" t="s">
        <v>19629</v>
      </c>
      <c r="I10670" s="89"/>
    </row>
    <row r="10671">
      <c r="A10671" t="s">
        <v>12893</v>
      </c>
      <c r="B10671" t="s">
        <v>19483</v>
      </c>
      <c r="C10671" t="s">
        <v>19618</v>
      </c>
      <c r="D10671" t="s">
        <v>19621</v>
      </c>
      <c r="E10671" s="89">
        <v>0.6470015613190268</v>
      </c>
      <c r="F10671" s="89">
        <v>704966</v>
      </c>
      <c r="G10671" s="89">
        <v>4</v>
      </c>
      <c r="H10671" t="s">
        <v>19629</v>
      </c>
      <c r="I10671" s="89"/>
    </row>
    <row r="10672">
      <c r="A10672" t="s">
        <v>12894</v>
      </c>
      <c r="B10672" t="s">
        <v>19483</v>
      </c>
      <c r="C10672" t="s">
        <v>19618</v>
      </c>
      <c r="D10672" t="s">
        <v>19622</v>
      </c>
      <c r="E10672" s="89">
        <v>0.9909861549566245</v>
      </c>
      <c r="F10672" s="89">
        <v>704966</v>
      </c>
      <c r="G10672" s="89">
        <v>4</v>
      </c>
      <c r="H10672" t="s">
        <v>19629</v>
      </c>
      <c r="I10672" s="89"/>
    </row>
    <row r="10673">
      <c r="A10673" t="s">
        <v>12895</v>
      </c>
      <c r="B10673" t="s">
        <v>19483</v>
      </c>
      <c r="C10673" t="s">
        <v>19618</v>
      </c>
      <c r="D10673" t="s">
        <v>19623</v>
      </c>
      <c r="E10673" s="89">
        <v>1.316261575838929</v>
      </c>
      <c r="F10673" s="89">
        <v>704966</v>
      </c>
      <c r="G10673" s="89">
        <v>4</v>
      </c>
      <c r="H10673" t="s">
        <v>19629</v>
      </c>
      <c r="I10673" s="89"/>
    </row>
    <row r="10674">
      <c r="A10674" t="s">
        <v>12896</v>
      </c>
      <c r="B10674" t="s">
        <v>19480</v>
      </c>
      <c r="C10674" t="s">
        <v>19618</v>
      </c>
      <c r="D10674" t="s">
        <v>19623</v>
      </c>
      <c r="E10674" s="89">
        <v>0.1059809976651356</v>
      </c>
      <c r="F10674" s="89">
        <v>704966</v>
      </c>
      <c r="G10674" s="89">
        <v>4</v>
      </c>
      <c r="H10674" t="s">
        <v>19630</v>
      </c>
      <c r="I10674" s="89"/>
    </row>
    <row r="10675">
      <c r="A10675" t="s">
        <v>12897</v>
      </c>
      <c r="B10675" t="s">
        <v>19481</v>
      </c>
      <c r="C10675" t="s">
        <v>19618</v>
      </c>
      <c r="D10675" t="s">
        <v>19623</v>
      </c>
      <c r="E10675" s="89">
        <v>0.003712799057413989</v>
      </c>
      <c r="F10675" s="89">
        <v>704966</v>
      </c>
      <c r="G10675" s="89">
        <v>4</v>
      </c>
      <c r="H10675" t="s">
        <v>19630</v>
      </c>
      <c r="I10675" s="89"/>
    </row>
    <row r="10676">
      <c r="A10676" t="s">
        <v>12898</v>
      </c>
      <c r="B10676" t="s">
        <v>19482</v>
      </c>
      <c r="C10676" t="s">
        <v>19618</v>
      </c>
      <c r="D10676" t="s">
        <v>19623</v>
      </c>
      <c r="E10676" s="89">
        <v>0.0002412609009934505</v>
      </c>
      <c r="F10676" s="89">
        <v>704966</v>
      </c>
      <c r="G10676" s="89">
        <v>4</v>
      </c>
      <c r="H10676" t="s">
        <v>19630</v>
      </c>
      <c r="I10676" s="89"/>
    </row>
    <row r="10677">
      <c r="A10677" t="s">
        <v>12899</v>
      </c>
      <c r="B10677" t="s">
        <v>19483</v>
      </c>
      <c r="C10677" t="s">
        <v>19618</v>
      </c>
      <c r="D10677" t="s">
        <v>19624</v>
      </c>
      <c r="E10677" s="89">
        <v>3.030540711585775</v>
      </c>
      <c r="F10677" s="89">
        <v>704966</v>
      </c>
      <c r="G10677" s="89">
        <v>4</v>
      </c>
      <c r="H10677" t="s">
        <v>19629</v>
      </c>
      <c r="I10677" s="89"/>
    </row>
    <row r="10678">
      <c r="A10678" t="s">
        <v>12900</v>
      </c>
      <c r="B10678" t="s">
        <v>19480</v>
      </c>
      <c r="C10678" t="s">
        <v>19618</v>
      </c>
      <c r="D10678" t="s">
        <v>19624</v>
      </c>
      <c r="E10678" s="89">
        <v>0</v>
      </c>
      <c r="F10678" s="89">
        <v>704966</v>
      </c>
      <c r="G10678" s="89">
        <v>4</v>
      </c>
      <c r="H10678" t="s">
        <v>19630</v>
      </c>
      <c r="I10678" s="89"/>
    </row>
    <row r="10679">
      <c r="A10679" t="s">
        <v>12901</v>
      </c>
      <c r="B10679" t="s">
        <v>19481</v>
      </c>
      <c r="C10679" t="s">
        <v>19618</v>
      </c>
      <c r="D10679" t="s">
        <v>19624</v>
      </c>
      <c r="E10679" s="89">
        <v>0</v>
      </c>
      <c r="F10679" s="89">
        <v>704966</v>
      </c>
      <c r="G10679" s="89">
        <v>4</v>
      </c>
      <c r="H10679" t="s">
        <v>19630</v>
      </c>
      <c r="I10679" s="89"/>
    </row>
    <row r="10680">
      <c r="A10680" t="s">
        <v>12902</v>
      </c>
      <c r="B10680" t="s">
        <v>19482</v>
      </c>
      <c r="C10680" t="s">
        <v>19618</v>
      </c>
      <c r="D10680" t="s">
        <v>19624</v>
      </c>
      <c r="E10680" s="89">
        <v>0</v>
      </c>
      <c r="F10680" s="89">
        <v>704966</v>
      </c>
      <c r="G10680" s="89">
        <v>4</v>
      </c>
      <c r="H10680" t="s">
        <v>19630</v>
      </c>
      <c r="I10680" s="89"/>
    </row>
    <row r="10681">
      <c r="A10681" t="s">
        <v>12903</v>
      </c>
      <c r="B10681" t="s">
        <v>19477</v>
      </c>
      <c r="C10681" t="s">
        <v>19619</v>
      </c>
      <c r="D10681" t="s">
        <v>19630</v>
      </c>
      <c r="E10681" s="89">
        <v>544666277240.7638</v>
      </c>
      <c r="F10681" s="89">
        <v>704966</v>
      </c>
      <c r="G10681" s="89">
        <v>4</v>
      </c>
      <c r="H10681" t="s">
        <v>19630</v>
      </c>
      <c r="I10681" s="89"/>
    </row>
    <row r="10682">
      <c r="A10682" t="s">
        <v>12904</v>
      </c>
      <c r="B10682" t="s">
        <v>19478</v>
      </c>
      <c r="C10682" t="s">
        <v>19619</v>
      </c>
      <c r="D10682" t="s">
        <v>19630</v>
      </c>
      <c r="E10682" s="89">
        <v>1</v>
      </c>
      <c r="F10682" s="89">
        <v>704966</v>
      </c>
      <c r="G10682" s="89">
        <v>4</v>
      </c>
      <c r="H10682" t="s">
        <v>19630</v>
      </c>
      <c r="I10682" s="89"/>
    </row>
    <row r="10683">
      <c r="A10683" t="s">
        <v>12905</v>
      </c>
      <c r="B10683" t="s">
        <v>19479</v>
      </c>
      <c r="C10683" t="s">
        <v>19619</v>
      </c>
      <c r="D10683" t="s">
        <v>19630</v>
      </c>
      <c r="E10683" s="89">
        <v>772613.5405689974</v>
      </c>
      <c r="F10683" s="89">
        <v>704966</v>
      </c>
      <c r="G10683" s="89">
        <v>4</v>
      </c>
      <c r="H10683" t="s">
        <v>19630</v>
      </c>
      <c r="I10683" s="89"/>
    </row>
    <row r="10684">
      <c r="A10684" t="s">
        <v>12906</v>
      </c>
      <c r="B10684" t="s">
        <v>19483</v>
      </c>
      <c r="C10684" t="s">
        <v>19619</v>
      </c>
      <c r="D10684" t="s">
        <v>19614</v>
      </c>
      <c r="E10684" s="89">
        <v>1.018670868791989</v>
      </c>
      <c r="F10684" s="89">
        <v>704966</v>
      </c>
      <c r="G10684" s="89">
        <v>4</v>
      </c>
      <c r="H10684" t="s">
        <v>19629</v>
      </c>
      <c r="I10684" s="89"/>
    </row>
    <row r="10685">
      <c r="A10685" t="s">
        <v>12907</v>
      </c>
      <c r="B10685" t="s">
        <v>19483</v>
      </c>
      <c r="C10685" t="s">
        <v>19619</v>
      </c>
      <c r="D10685" t="s">
        <v>19615</v>
      </c>
      <c r="E10685" s="89">
        <v>1.037099230997155</v>
      </c>
      <c r="F10685" s="89">
        <v>704966</v>
      </c>
      <c r="G10685" s="89">
        <v>4</v>
      </c>
      <c r="H10685" t="s">
        <v>19629</v>
      </c>
      <c r="I10685" s="89"/>
    </row>
    <row r="10686">
      <c r="A10686" t="s">
        <v>12908</v>
      </c>
      <c r="B10686" t="s">
        <v>19483</v>
      </c>
      <c r="C10686" t="s">
        <v>19619</v>
      </c>
      <c r="D10686" t="s">
        <v>19616</v>
      </c>
      <c r="E10686" s="89">
        <v>1.018755748425337</v>
      </c>
      <c r="F10686" s="89">
        <v>704966</v>
      </c>
      <c r="G10686" s="89">
        <v>4</v>
      </c>
      <c r="H10686" t="s">
        <v>19629</v>
      </c>
      <c r="I10686" s="89"/>
    </row>
    <row r="10687">
      <c r="A10687" t="s">
        <v>12909</v>
      </c>
      <c r="B10687" t="s">
        <v>19483</v>
      </c>
      <c r="C10687" t="s">
        <v>19619</v>
      </c>
      <c r="D10687" t="s">
        <v>19617</v>
      </c>
      <c r="E10687" s="89">
        <v>1.036016400205334</v>
      </c>
      <c r="F10687" s="89">
        <v>704966</v>
      </c>
      <c r="G10687" s="89">
        <v>4</v>
      </c>
      <c r="H10687" t="s">
        <v>19629</v>
      </c>
      <c r="I10687" s="89"/>
    </row>
    <row r="10688">
      <c r="A10688" t="s">
        <v>12910</v>
      </c>
      <c r="B10688" t="s">
        <v>19483</v>
      </c>
      <c r="C10688" t="s">
        <v>19619</v>
      </c>
      <c r="D10688" t="s">
        <v>19618</v>
      </c>
      <c r="E10688" s="89">
        <v>0.9980318662851944</v>
      </c>
      <c r="F10688" s="89">
        <v>704966</v>
      </c>
      <c r="G10688" s="89">
        <v>4</v>
      </c>
      <c r="H10688" t="s">
        <v>19629</v>
      </c>
      <c r="I10688" s="89"/>
    </row>
    <row r="10689">
      <c r="A10689" t="s">
        <v>12911</v>
      </c>
      <c r="B10689" t="s">
        <v>19483</v>
      </c>
      <c r="C10689" t="s">
        <v>19619</v>
      </c>
      <c r="D10689" t="s">
        <v>19619</v>
      </c>
      <c r="E10689" s="89">
        <v>1</v>
      </c>
      <c r="F10689" s="89">
        <v>704966</v>
      </c>
      <c r="G10689" s="89">
        <v>4</v>
      </c>
      <c r="H10689" t="s">
        <v>19629</v>
      </c>
      <c r="I10689" s="89"/>
    </row>
    <row r="10690">
      <c r="A10690" t="s">
        <v>12912</v>
      </c>
      <c r="B10690" t="s">
        <v>19483</v>
      </c>
      <c r="C10690" t="s">
        <v>19619</v>
      </c>
      <c r="D10690" t="s">
        <v>19620</v>
      </c>
      <c r="E10690" s="89">
        <v>0.9577007634929201</v>
      </c>
      <c r="F10690" s="89">
        <v>704966</v>
      </c>
      <c r="G10690" s="89">
        <v>4</v>
      </c>
      <c r="H10690" t="s">
        <v>19629</v>
      </c>
      <c r="I10690" s="89"/>
    </row>
    <row r="10691">
      <c r="A10691" t="s">
        <v>12913</v>
      </c>
      <c r="B10691" t="s">
        <v>19483</v>
      </c>
      <c r="C10691" t="s">
        <v>19619</v>
      </c>
      <c r="D10691" t="s">
        <v>19621</v>
      </c>
      <c r="E10691" s="89">
        <v>0.6465326214744762</v>
      </c>
      <c r="F10691" s="89">
        <v>704966</v>
      </c>
      <c r="G10691" s="89">
        <v>4</v>
      </c>
      <c r="H10691" t="s">
        <v>19629</v>
      </c>
      <c r="I10691" s="89"/>
    </row>
    <row r="10692">
      <c r="A10692" t="s">
        <v>12914</v>
      </c>
      <c r="B10692" t="s">
        <v>19483</v>
      </c>
      <c r="C10692" t="s">
        <v>19619</v>
      </c>
      <c r="D10692" t="s">
        <v>19622</v>
      </c>
      <c r="E10692" s="89">
        <v>0.9888746782603408</v>
      </c>
      <c r="F10692" s="89">
        <v>704966</v>
      </c>
      <c r="G10692" s="89">
        <v>4</v>
      </c>
      <c r="H10692" t="s">
        <v>19629</v>
      </c>
      <c r="I10692" s="89"/>
    </row>
    <row r="10693">
      <c r="A10693" t="s">
        <v>12915</v>
      </c>
      <c r="B10693" t="s">
        <v>19483</v>
      </c>
      <c r="C10693" t="s">
        <v>19619</v>
      </c>
      <c r="D10693" t="s">
        <v>19623</v>
      </c>
      <c r="E10693" s="89">
        <v>1.313669082797295</v>
      </c>
      <c r="F10693" s="89">
        <v>704966</v>
      </c>
      <c r="G10693" s="89">
        <v>4</v>
      </c>
      <c r="H10693" t="s">
        <v>19629</v>
      </c>
      <c r="I10693" s="89"/>
    </row>
    <row r="10694">
      <c r="A10694" t="s">
        <v>12916</v>
      </c>
      <c r="B10694" t="s">
        <v>19480</v>
      </c>
      <c r="C10694" t="s">
        <v>19619</v>
      </c>
      <c r="D10694" t="s">
        <v>19623</v>
      </c>
      <c r="E10694" s="89">
        <v>0.09505564807380781</v>
      </c>
      <c r="F10694" s="89">
        <v>704966</v>
      </c>
      <c r="G10694" s="89">
        <v>4</v>
      </c>
      <c r="H10694" t="s">
        <v>19630</v>
      </c>
      <c r="I10694" s="89"/>
    </row>
    <row r="10695">
      <c r="A10695" t="s">
        <v>12917</v>
      </c>
      <c r="B10695" t="s">
        <v>19481</v>
      </c>
      <c r="C10695" t="s">
        <v>19619</v>
      </c>
      <c r="D10695" t="s">
        <v>19623</v>
      </c>
      <c r="E10695" s="89">
        <v>0.004289344252089869</v>
      </c>
      <c r="F10695" s="89">
        <v>704966</v>
      </c>
      <c r="G10695" s="89">
        <v>4</v>
      </c>
      <c r="H10695" t="s">
        <v>19630</v>
      </c>
      <c r="I10695" s="89"/>
    </row>
    <row r="10696">
      <c r="A10696" t="s">
        <v>12918</v>
      </c>
      <c r="B10696" t="s">
        <v>19482</v>
      </c>
      <c r="C10696" t="s">
        <v>19619</v>
      </c>
      <c r="D10696" t="s">
        <v>19623</v>
      </c>
      <c r="E10696" s="89">
        <v>0.0003026572004659877</v>
      </c>
      <c r="F10696" s="89">
        <v>704966</v>
      </c>
      <c r="G10696" s="89">
        <v>4</v>
      </c>
      <c r="H10696" t="s">
        <v>19630</v>
      </c>
      <c r="I10696" s="89"/>
    </row>
    <row r="10697">
      <c r="A10697" t="s">
        <v>12919</v>
      </c>
      <c r="B10697" t="s">
        <v>19483</v>
      </c>
      <c r="C10697" t="s">
        <v>19619</v>
      </c>
      <c r="D10697" t="s">
        <v>19624</v>
      </c>
      <c r="E10697" s="89">
        <v>3.024356936318002</v>
      </c>
      <c r="F10697" s="89">
        <v>704966</v>
      </c>
      <c r="G10697" s="89">
        <v>4</v>
      </c>
      <c r="H10697" t="s">
        <v>19629</v>
      </c>
      <c r="I10697" s="89"/>
    </row>
    <row r="10698">
      <c r="A10698" t="s">
        <v>12920</v>
      </c>
      <c r="B10698" t="s">
        <v>19480</v>
      </c>
      <c r="C10698" t="s">
        <v>19619</v>
      </c>
      <c r="D10698" t="s">
        <v>19624</v>
      </c>
      <c r="E10698" s="89">
        <v>0</v>
      </c>
      <c r="F10698" s="89">
        <v>704966</v>
      </c>
      <c r="G10698" s="89">
        <v>4</v>
      </c>
      <c r="H10698" t="s">
        <v>19630</v>
      </c>
      <c r="I10698" s="89"/>
    </row>
    <row r="10699">
      <c r="A10699" t="s">
        <v>12921</v>
      </c>
      <c r="B10699" t="s">
        <v>19481</v>
      </c>
      <c r="C10699" t="s">
        <v>19619</v>
      </c>
      <c r="D10699" t="s">
        <v>19624</v>
      </c>
      <c r="E10699" s="89">
        <v>0</v>
      </c>
      <c r="F10699" s="89">
        <v>704966</v>
      </c>
      <c r="G10699" s="89">
        <v>4</v>
      </c>
      <c r="H10699" t="s">
        <v>19630</v>
      </c>
      <c r="I10699" s="89"/>
    </row>
    <row r="10700">
      <c r="A10700" t="s">
        <v>12922</v>
      </c>
      <c r="B10700" t="s">
        <v>19482</v>
      </c>
      <c r="C10700" t="s">
        <v>19619</v>
      </c>
      <c r="D10700" t="s">
        <v>19624</v>
      </c>
      <c r="E10700" s="89">
        <v>0</v>
      </c>
      <c r="F10700" s="89">
        <v>704966</v>
      </c>
      <c r="G10700" s="89">
        <v>4</v>
      </c>
      <c r="H10700" t="s">
        <v>19630</v>
      </c>
      <c r="I10700" s="89"/>
    </row>
    <row r="10701">
      <c r="A10701" t="s">
        <v>12923</v>
      </c>
      <c r="B10701" t="s">
        <v>19477</v>
      </c>
      <c r="C10701" t="s">
        <v>19620</v>
      </c>
      <c r="D10701" t="s">
        <v>19630</v>
      </c>
      <c r="E10701" s="89">
        <v>568607038532.766</v>
      </c>
      <c r="F10701" s="89">
        <v>704966</v>
      </c>
      <c r="G10701" s="89">
        <v>4</v>
      </c>
      <c r="H10701" t="s">
        <v>19630</v>
      </c>
      <c r="I10701" s="89"/>
    </row>
    <row r="10702">
      <c r="A10702" t="s">
        <v>12924</v>
      </c>
      <c r="B10702" t="s">
        <v>19478</v>
      </c>
      <c r="C10702" t="s">
        <v>19620</v>
      </c>
      <c r="D10702" t="s">
        <v>19630</v>
      </c>
      <c r="E10702" s="89">
        <v>1</v>
      </c>
      <c r="F10702" s="89">
        <v>704966</v>
      </c>
      <c r="G10702" s="89">
        <v>4</v>
      </c>
      <c r="H10702" t="s">
        <v>19630</v>
      </c>
      <c r="I10702" s="89"/>
    </row>
    <row r="10703">
      <c r="A10703" t="s">
        <v>12925</v>
      </c>
      <c r="B10703" t="s">
        <v>19479</v>
      </c>
      <c r="C10703" t="s">
        <v>19620</v>
      </c>
      <c r="D10703" t="s">
        <v>19630</v>
      </c>
      <c r="E10703" s="89">
        <v>806573.7050194846</v>
      </c>
      <c r="F10703" s="89">
        <v>704966</v>
      </c>
      <c r="G10703" s="89">
        <v>4</v>
      </c>
      <c r="H10703" t="s">
        <v>19630</v>
      </c>
      <c r="I10703" s="89"/>
    </row>
    <row r="10704">
      <c r="A10704" t="s">
        <v>12926</v>
      </c>
      <c r="B10704" t="s">
        <v>19483</v>
      </c>
      <c r="C10704" t="s">
        <v>19620</v>
      </c>
      <c r="D10704" t="s">
        <v>19614</v>
      </c>
      <c r="E10704" s="89">
        <v>1.063336910564339</v>
      </c>
      <c r="F10704" s="89">
        <v>704966</v>
      </c>
      <c r="G10704" s="89">
        <v>4</v>
      </c>
      <c r="H10704" t="s">
        <v>19629</v>
      </c>
      <c r="I10704" s="89"/>
    </row>
    <row r="10705">
      <c r="A10705" t="s">
        <v>12927</v>
      </c>
      <c r="B10705" t="s">
        <v>19483</v>
      </c>
      <c r="C10705" t="s">
        <v>19620</v>
      </c>
      <c r="D10705" t="s">
        <v>19615</v>
      </c>
      <c r="E10705" s="89">
        <v>1.082586420100687</v>
      </c>
      <c r="F10705" s="89">
        <v>704966</v>
      </c>
      <c r="G10705" s="89">
        <v>4</v>
      </c>
      <c r="H10705" t="s">
        <v>19629</v>
      </c>
      <c r="I10705" s="89"/>
    </row>
    <row r="10706">
      <c r="A10706" t="s">
        <v>12928</v>
      </c>
      <c r="B10706" t="s">
        <v>19483</v>
      </c>
      <c r="C10706" t="s">
        <v>19620</v>
      </c>
      <c r="D10706" t="s">
        <v>19616</v>
      </c>
      <c r="E10706" s="89">
        <v>1.063425803314389</v>
      </c>
      <c r="F10706" s="89">
        <v>704966</v>
      </c>
      <c r="G10706" s="89">
        <v>4</v>
      </c>
      <c r="H10706" t="s">
        <v>19629</v>
      </c>
      <c r="I10706" s="89"/>
    </row>
    <row r="10707">
      <c r="A10707" t="s">
        <v>12929</v>
      </c>
      <c r="B10707" t="s">
        <v>19483</v>
      </c>
      <c r="C10707" t="s">
        <v>19620</v>
      </c>
      <c r="D10707" t="s">
        <v>19617</v>
      </c>
      <c r="E10707" s="89">
        <v>1.081439031753054</v>
      </c>
      <c r="F10707" s="89">
        <v>704966</v>
      </c>
      <c r="G10707" s="89">
        <v>4</v>
      </c>
      <c r="H10707" t="s">
        <v>19629</v>
      </c>
      <c r="I10707" s="89"/>
    </row>
    <row r="10708">
      <c r="A10708" t="s">
        <v>12930</v>
      </c>
      <c r="B10708" t="s">
        <v>19483</v>
      </c>
      <c r="C10708" t="s">
        <v>19620</v>
      </c>
      <c r="D10708" t="s">
        <v>19618</v>
      </c>
      <c r="E10708" s="89">
        <v>1.041982143629221</v>
      </c>
      <c r="F10708" s="89">
        <v>704966</v>
      </c>
      <c r="G10708" s="89">
        <v>4</v>
      </c>
      <c r="H10708" t="s">
        <v>19629</v>
      </c>
      <c r="I10708" s="89"/>
    </row>
    <row r="10709">
      <c r="A10709" t="s">
        <v>12931</v>
      </c>
      <c r="B10709" t="s">
        <v>19483</v>
      </c>
      <c r="C10709" t="s">
        <v>19620</v>
      </c>
      <c r="D10709" t="s">
        <v>19619</v>
      </c>
      <c r="E10709" s="89">
        <v>1.044562370477023</v>
      </c>
      <c r="F10709" s="89">
        <v>704966</v>
      </c>
      <c r="G10709" s="89">
        <v>4</v>
      </c>
      <c r="H10709" t="s">
        <v>19629</v>
      </c>
      <c r="I10709" s="89"/>
    </row>
    <row r="10710">
      <c r="A10710" t="s">
        <v>12932</v>
      </c>
      <c r="B10710" t="s">
        <v>19483</v>
      </c>
      <c r="C10710" t="s">
        <v>19620</v>
      </c>
      <c r="D10710" t="s">
        <v>19620</v>
      </c>
      <c r="E10710" s="89">
        <v>1</v>
      </c>
      <c r="F10710" s="89">
        <v>704966</v>
      </c>
      <c r="G10710" s="89">
        <v>4</v>
      </c>
      <c r="H10710" t="s">
        <v>19629</v>
      </c>
      <c r="I10710" s="89"/>
    </row>
    <row r="10711">
      <c r="A10711" t="s">
        <v>12933</v>
      </c>
      <c r="B10711" t="s">
        <v>19483</v>
      </c>
      <c r="C10711" t="s">
        <v>19620</v>
      </c>
      <c r="D10711" t="s">
        <v>19621</v>
      </c>
      <c r="E10711" s="89">
        <v>0.6747501769320939</v>
      </c>
      <c r="F10711" s="89">
        <v>704966</v>
      </c>
      <c r="G10711" s="89">
        <v>4</v>
      </c>
      <c r="H10711" t="s">
        <v>19629</v>
      </c>
      <c r="I10711" s="89"/>
    </row>
    <row r="10712">
      <c r="A10712" t="s">
        <v>12934</v>
      </c>
      <c r="B10712" t="s">
        <v>19483</v>
      </c>
      <c r="C10712" t="s">
        <v>19620</v>
      </c>
      <c r="D10712" t="s">
        <v>19622</v>
      </c>
      <c r="E10712" s="89">
        <v>1.032497508177069</v>
      </c>
      <c r="F10712" s="89">
        <v>704966</v>
      </c>
      <c r="G10712" s="89">
        <v>4</v>
      </c>
      <c r="H10712" t="s">
        <v>19629</v>
      </c>
      <c r="I10712" s="89"/>
    </row>
    <row r="10713">
      <c r="A10713" t="s">
        <v>12935</v>
      </c>
      <c r="B10713" t="s">
        <v>19483</v>
      </c>
      <c r="C10713" t="s">
        <v>19620</v>
      </c>
      <c r="D10713" t="s">
        <v>19623</v>
      </c>
      <c r="E10713" s="89">
        <v>1.371347585601505</v>
      </c>
      <c r="F10713" s="89">
        <v>704966</v>
      </c>
      <c r="G10713" s="89">
        <v>4</v>
      </c>
      <c r="H10713" t="s">
        <v>19629</v>
      </c>
      <c r="I10713" s="89"/>
    </row>
    <row r="10714">
      <c r="A10714" t="s">
        <v>12936</v>
      </c>
      <c r="B10714" t="s">
        <v>19480</v>
      </c>
      <c r="C10714" t="s">
        <v>19620</v>
      </c>
      <c r="D10714" t="s">
        <v>19623</v>
      </c>
      <c r="E10714" s="89">
        <v>0.03516623496736013</v>
      </c>
      <c r="F10714" s="89">
        <v>704966</v>
      </c>
      <c r="G10714" s="89">
        <v>4</v>
      </c>
      <c r="H10714" t="s">
        <v>19630</v>
      </c>
      <c r="I10714" s="89"/>
    </row>
    <row r="10715">
      <c r="A10715" t="s">
        <v>12937</v>
      </c>
      <c r="B10715" t="s">
        <v>19481</v>
      </c>
      <c r="C10715" t="s">
        <v>19620</v>
      </c>
      <c r="D10715" t="s">
        <v>19623</v>
      </c>
      <c r="E10715" s="89">
        <v>0.001174393406924945</v>
      </c>
      <c r="F10715" s="89">
        <v>704966</v>
      </c>
      <c r="G10715" s="89">
        <v>4</v>
      </c>
      <c r="H10715" t="s">
        <v>19630</v>
      </c>
      <c r="I10715" s="89"/>
    </row>
    <row r="10716">
      <c r="A10716" t="s">
        <v>12938</v>
      </c>
      <c r="B10716" t="s">
        <v>19482</v>
      </c>
      <c r="C10716" t="s">
        <v>19620</v>
      </c>
      <c r="D10716" t="s">
        <v>19623</v>
      </c>
      <c r="E10716" s="89">
        <v>5.611157723475228e-05</v>
      </c>
      <c r="F10716" s="89">
        <v>704966</v>
      </c>
      <c r="G10716" s="89">
        <v>4</v>
      </c>
      <c r="H10716" t="s">
        <v>19630</v>
      </c>
      <c r="I10716" s="89"/>
    </row>
    <row r="10717">
      <c r="A10717" t="s">
        <v>12939</v>
      </c>
      <c r="B10717" t="s">
        <v>19483</v>
      </c>
      <c r="C10717" t="s">
        <v>19620</v>
      </c>
      <c r="D10717" t="s">
        <v>19624</v>
      </c>
      <c r="E10717" s="89">
        <v>3.157253340671506</v>
      </c>
      <c r="F10717" s="89">
        <v>704966</v>
      </c>
      <c r="G10717" s="89">
        <v>4</v>
      </c>
      <c r="H10717" t="s">
        <v>19629</v>
      </c>
      <c r="I10717" s="89"/>
    </row>
    <row r="10718">
      <c r="A10718" t="s">
        <v>12940</v>
      </c>
      <c r="B10718" t="s">
        <v>19480</v>
      </c>
      <c r="C10718" t="s">
        <v>19620</v>
      </c>
      <c r="D10718" t="s">
        <v>19624</v>
      </c>
      <c r="E10718" s="89">
        <v>0</v>
      </c>
      <c r="F10718" s="89">
        <v>704966</v>
      </c>
      <c r="G10718" s="89">
        <v>4</v>
      </c>
      <c r="H10718" t="s">
        <v>19630</v>
      </c>
      <c r="I10718" s="89"/>
    </row>
    <row r="10719">
      <c r="A10719" t="s">
        <v>12941</v>
      </c>
      <c r="B10719" t="s">
        <v>19481</v>
      </c>
      <c r="C10719" t="s">
        <v>19620</v>
      </c>
      <c r="D10719" t="s">
        <v>19624</v>
      </c>
      <c r="E10719" s="89">
        <v>0</v>
      </c>
      <c r="F10719" s="89">
        <v>704966</v>
      </c>
      <c r="G10719" s="89">
        <v>4</v>
      </c>
      <c r="H10719" t="s">
        <v>19630</v>
      </c>
      <c r="I10719" s="89"/>
    </row>
    <row r="10720">
      <c r="A10720" t="s">
        <v>12942</v>
      </c>
      <c r="B10720" t="s">
        <v>19482</v>
      </c>
      <c r="C10720" t="s">
        <v>19620</v>
      </c>
      <c r="D10720" t="s">
        <v>19624</v>
      </c>
      <c r="E10720" s="89">
        <v>0</v>
      </c>
      <c r="F10720" s="89">
        <v>704966</v>
      </c>
      <c r="G10720" s="89">
        <v>4</v>
      </c>
      <c r="H10720" t="s">
        <v>19630</v>
      </c>
      <c r="I10720" s="89"/>
    </row>
    <row r="10721">
      <c r="A10721" t="s">
        <v>12943</v>
      </c>
      <c r="B10721" t="s">
        <v>19477</v>
      </c>
      <c r="C10721" t="s">
        <v>19621</v>
      </c>
      <c r="D10721" t="s">
        <v>19630</v>
      </c>
      <c r="E10721" s="89">
        <v>962374094673.9854</v>
      </c>
      <c r="F10721" s="89">
        <v>704966</v>
      </c>
      <c r="G10721" s="89">
        <v>4</v>
      </c>
      <c r="H10721" t="s">
        <v>19630</v>
      </c>
      <c r="I10721" s="89"/>
    </row>
    <row r="10722">
      <c r="A10722" t="s">
        <v>12944</v>
      </c>
      <c r="B10722" t="s">
        <v>19478</v>
      </c>
      <c r="C10722" t="s">
        <v>19621</v>
      </c>
      <c r="D10722" t="s">
        <v>19630</v>
      </c>
      <c r="E10722" s="89">
        <v>1</v>
      </c>
      <c r="F10722" s="89">
        <v>704966</v>
      </c>
      <c r="G10722" s="89">
        <v>4</v>
      </c>
      <c r="H10722" t="s">
        <v>19630</v>
      </c>
      <c r="I10722" s="89"/>
    </row>
    <row r="10723">
      <c r="A10723" t="s">
        <v>12945</v>
      </c>
      <c r="B10723" t="s">
        <v>19479</v>
      </c>
      <c r="C10723" t="s">
        <v>19621</v>
      </c>
      <c r="D10723" t="s">
        <v>19630</v>
      </c>
      <c r="E10723" s="89">
        <v>1365135.47415618</v>
      </c>
      <c r="F10723" s="89">
        <v>704966</v>
      </c>
      <c r="G10723" s="89">
        <v>4</v>
      </c>
      <c r="H10723" t="s">
        <v>19630</v>
      </c>
      <c r="I10723" s="89"/>
    </row>
    <row r="10724">
      <c r="A10724" t="s">
        <v>12946</v>
      </c>
      <c r="B10724" t="s">
        <v>19483</v>
      </c>
      <c r="C10724" t="s">
        <v>19621</v>
      </c>
      <c r="D10724" t="s">
        <v>19614</v>
      </c>
      <c r="E10724" s="89">
        <v>1.801277122970115</v>
      </c>
      <c r="F10724" s="89">
        <v>704966</v>
      </c>
      <c r="G10724" s="89">
        <v>4</v>
      </c>
      <c r="H10724" t="s">
        <v>19629</v>
      </c>
      <c r="I10724" s="89"/>
    </row>
    <row r="10725">
      <c r="A10725" t="s">
        <v>12947</v>
      </c>
      <c r="B10725" t="s">
        <v>19483</v>
      </c>
      <c r="C10725" t="s">
        <v>19621</v>
      </c>
      <c r="D10725" t="s">
        <v>19615</v>
      </c>
      <c r="E10725" s="89">
        <v>1.843296907859797</v>
      </c>
      <c r="F10725" s="89">
        <v>704966</v>
      </c>
      <c r="G10725" s="89">
        <v>4</v>
      </c>
      <c r="H10725" t="s">
        <v>19629</v>
      </c>
      <c r="I10725" s="89"/>
    </row>
    <row r="10726">
      <c r="A10726" t="s">
        <v>12948</v>
      </c>
      <c r="B10726" t="s">
        <v>19483</v>
      </c>
      <c r="C10726" t="s">
        <v>19621</v>
      </c>
      <c r="D10726" t="s">
        <v>19616</v>
      </c>
      <c r="E10726" s="89">
        <v>1.801430278669645</v>
      </c>
      <c r="F10726" s="89">
        <v>704966</v>
      </c>
      <c r="G10726" s="89">
        <v>4</v>
      </c>
      <c r="H10726" t="s">
        <v>19629</v>
      </c>
      <c r="I10726" s="89"/>
    </row>
    <row r="10727">
      <c r="A10727" t="s">
        <v>12949</v>
      </c>
      <c r="B10727" t="s">
        <v>19483</v>
      </c>
      <c r="C10727" t="s">
        <v>19621</v>
      </c>
      <c r="D10727" t="s">
        <v>19617</v>
      </c>
      <c r="E10727" s="89">
        <v>1.841686496148268</v>
      </c>
      <c r="F10727" s="89">
        <v>704966</v>
      </c>
      <c r="G10727" s="89">
        <v>4</v>
      </c>
      <c r="H10727" t="s">
        <v>19629</v>
      </c>
      <c r="I10727" s="89"/>
    </row>
    <row r="10728">
      <c r="A10728" t="s">
        <v>12950</v>
      </c>
      <c r="B10728" t="s">
        <v>19483</v>
      </c>
      <c r="C10728" t="s">
        <v>19621</v>
      </c>
      <c r="D10728" t="s">
        <v>19618</v>
      </c>
      <c r="E10728" s="89">
        <v>1.780718972883933</v>
      </c>
      <c r="F10728" s="89">
        <v>704966</v>
      </c>
      <c r="G10728" s="89">
        <v>4</v>
      </c>
      <c r="H10728" t="s">
        <v>19629</v>
      </c>
      <c r="I10728" s="89"/>
    </row>
    <row r="10729">
      <c r="A10729" t="s">
        <v>12951</v>
      </c>
      <c r="B10729" t="s">
        <v>19483</v>
      </c>
      <c r="C10729" t="s">
        <v>19621</v>
      </c>
      <c r="D10729" t="s">
        <v>19619</v>
      </c>
      <c r="E10729" s="89">
        <v>1.789493162616824</v>
      </c>
      <c r="F10729" s="89">
        <v>704966</v>
      </c>
      <c r="G10729" s="89">
        <v>4</v>
      </c>
      <c r="H10729" t="s">
        <v>19629</v>
      </c>
      <c r="I10729" s="89"/>
    </row>
    <row r="10730">
      <c r="A10730" t="s">
        <v>12952</v>
      </c>
      <c r="B10730" t="s">
        <v>19483</v>
      </c>
      <c r="C10730" t="s">
        <v>19621</v>
      </c>
      <c r="D10730" t="s">
        <v>19620</v>
      </c>
      <c r="E10730" s="89">
        <v>1.711257027589326</v>
      </c>
      <c r="F10730" s="89">
        <v>704966</v>
      </c>
      <c r="G10730" s="89">
        <v>4</v>
      </c>
      <c r="H10730" t="s">
        <v>19629</v>
      </c>
      <c r="I10730" s="89"/>
    </row>
    <row r="10731">
      <c r="A10731" t="s">
        <v>12953</v>
      </c>
      <c r="B10731" t="s">
        <v>19483</v>
      </c>
      <c r="C10731" t="s">
        <v>19621</v>
      </c>
      <c r="D10731" t="s">
        <v>19621</v>
      </c>
      <c r="E10731" s="89">
        <v>1</v>
      </c>
      <c r="F10731" s="89">
        <v>704966</v>
      </c>
      <c r="G10731" s="89">
        <v>4</v>
      </c>
      <c r="H10731" t="s">
        <v>19629</v>
      </c>
      <c r="I10731" s="89"/>
    </row>
    <row r="10732">
      <c r="A10732" t="s">
        <v>12954</v>
      </c>
      <c r="B10732" t="s">
        <v>19483</v>
      </c>
      <c r="C10732" t="s">
        <v>19621</v>
      </c>
      <c r="D10732" t="s">
        <v>19622</v>
      </c>
      <c r="E10732" s="89">
        <v>1.763178647929884</v>
      </c>
      <c r="F10732" s="89">
        <v>704966</v>
      </c>
      <c r="G10732" s="89">
        <v>4</v>
      </c>
      <c r="H10732" t="s">
        <v>19629</v>
      </c>
      <c r="I10732" s="89"/>
    </row>
    <row r="10733">
      <c r="A10733" t="s">
        <v>12955</v>
      </c>
      <c r="B10733" t="s">
        <v>19483</v>
      </c>
      <c r="C10733" t="s">
        <v>19621</v>
      </c>
      <c r="D10733" t="s">
        <v>19623</v>
      </c>
      <c r="E10733" s="89">
        <v>2.299624064664158</v>
      </c>
      <c r="F10733" s="89">
        <v>704966</v>
      </c>
      <c r="G10733" s="89">
        <v>4</v>
      </c>
      <c r="H10733" t="s">
        <v>19629</v>
      </c>
      <c r="I10733" s="89"/>
    </row>
    <row r="10734">
      <c r="A10734" t="s">
        <v>12956</v>
      </c>
      <c r="B10734" t="s">
        <v>19480</v>
      </c>
      <c r="C10734" t="s">
        <v>19621</v>
      </c>
      <c r="D10734" t="s">
        <v>19623</v>
      </c>
      <c r="E10734" s="89">
        <v>0.0005744957912863883</v>
      </c>
      <c r="F10734" s="89">
        <v>704966</v>
      </c>
      <c r="G10734" s="89">
        <v>4</v>
      </c>
      <c r="H10734" t="s">
        <v>19630</v>
      </c>
      <c r="I10734" s="89"/>
    </row>
    <row r="10735">
      <c r="A10735" t="s">
        <v>12957</v>
      </c>
      <c r="B10735" t="s">
        <v>19481</v>
      </c>
      <c r="C10735" t="s">
        <v>19621</v>
      </c>
      <c r="D10735" t="s">
        <v>19623</v>
      </c>
      <c r="E10735" s="89">
        <v>3.419051528179402e-06</v>
      </c>
      <c r="F10735" s="89">
        <v>704966</v>
      </c>
      <c r="G10735" s="89">
        <v>4</v>
      </c>
      <c r="H10735" t="s">
        <v>19630</v>
      </c>
      <c r="I10735" s="89"/>
    </row>
    <row r="10736">
      <c r="A10736" t="s">
        <v>12958</v>
      </c>
      <c r="B10736" t="s">
        <v>19482</v>
      </c>
      <c r="C10736" t="s">
        <v>19621</v>
      </c>
      <c r="D10736" t="s">
        <v>19623</v>
      </c>
      <c r="E10736" s="89">
        <v>2.03481279068324e-08</v>
      </c>
      <c r="F10736" s="89">
        <v>704966</v>
      </c>
      <c r="G10736" s="89">
        <v>4</v>
      </c>
      <c r="H10736" t="s">
        <v>19630</v>
      </c>
      <c r="I10736" s="89"/>
    </row>
    <row r="10737">
      <c r="A10737" t="s">
        <v>12959</v>
      </c>
      <c r="B10737" t="s">
        <v>19483</v>
      </c>
      <c r="C10737" t="s">
        <v>19621</v>
      </c>
      <c r="D10737" t="s">
        <v>19624</v>
      </c>
      <c r="E10737" s="89">
        <v>5.330605415512</v>
      </c>
      <c r="F10737" s="89">
        <v>704966</v>
      </c>
      <c r="G10737" s="89">
        <v>4</v>
      </c>
      <c r="H10737" t="s">
        <v>19629</v>
      </c>
      <c r="I10737" s="89"/>
    </row>
    <row r="10738">
      <c r="A10738" t="s">
        <v>12960</v>
      </c>
      <c r="B10738" t="s">
        <v>19480</v>
      </c>
      <c r="C10738" t="s">
        <v>19621</v>
      </c>
      <c r="D10738" t="s">
        <v>19624</v>
      </c>
      <c r="E10738" s="89">
        <v>0</v>
      </c>
      <c r="F10738" s="89">
        <v>704966</v>
      </c>
      <c r="G10738" s="89">
        <v>4</v>
      </c>
      <c r="H10738" t="s">
        <v>19630</v>
      </c>
      <c r="I10738" s="89"/>
    </row>
    <row r="10739">
      <c r="A10739" t="s">
        <v>12961</v>
      </c>
      <c r="B10739" t="s">
        <v>19481</v>
      </c>
      <c r="C10739" t="s">
        <v>19621</v>
      </c>
      <c r="D10739" t="s">
        <v>19624</v>
      </c>
      <c r="E10739" s="89">
        <v>0</v>
      </c>
      <c r="F10739" s="89">
        <v>704966</v>
      </c>
      <c r="G10739" s="89">
        <v>4</v>
      </c>
      <c r="H10739" t="s">
        <v>19630</v>
      </c>
      <c r="I10739" s="89"/>
    </row>
    <row r="10740">
      <c r="A10740" t="s">
        <v>12962</v>
      </c>
      <c r="B10740" t="s">
        <v>19482</v>
      </c>
      <c r="C10740" t="s">
        <v>19621</v>
      </c>
      <c r="D10740" t="s">
        <v>19624</v>
      </c>
      <c r="E10740" s="89">
        <v>0</v>
      </c>
      <c r="F10740" s="89">
        <v>704966</v>
      </c>
      <c r="G10740" s="89">
        <v>4</v>
      </c>
      <c r="H10740" t="s">
        <v>19630</v>
      </c>
      <c r="I10740" s="89"/>
    </row>
    <row r="10741">
      <c r="A10741" t="s">
        <v>12963</v>
      </c>
      <c r="B10741" t="s">
        <v>19477</v>
      </c>
      <c r="C10741" t="s">
        <v>19622</v>
      </c>
      <c r="D10741" t="s">
        <v>19630</v>
      </c>
      <c r="E10741" s="89">
        <v>551425457447.4025</v>
      </c>
      <c r="F10741" s="89">
        <v>704966</v>
      </c>
      <c r="G10741" s="89">
        <v>4</v>
      </c>
      <c r="H10741" t="s">
        <v>19630</v>
      </c>
      <c r="I10741" s="89"/>
    </row>
    <row r="10742">
      <c r="A10742" t="s">
        <v>12964</v>
      </c>
      <c r="B10742" t="s">
        <v>19478</v>
      </c>
      <c r="C10742" t="s">
        <v>19622</v>
      </c>
      <c r="D10742" t="s">
        <v>19630</v>
      </c>
      <c r="E10742" s="89">
        <v>1</v>
      </c>
      <c r="F10742" s="89">
        <v>704966</v>
      </c>
      <c r="G10742" s="89">
        <v>4</v>
      </c>
      <c r="H10742" t="s">
        <v>19630</v>
      </c>
      <c r="I10742" s="89"/>
    </row>
    <row r="10743">
      <c r="A10743" t="s">
        <v>12965</v>
      </c>
      <c r="B10743" t="s">
        <v>19479</v>
      </c>
      <c r="C10743" t="s">
        <v>19622</v>
      </c>
      <c r="D10743" t="s">
        <v>19630</v>
      </c>
      <c r="E10743" s="89">
        <v>782201.4926214917</v>
      </c>
      <c r="F10743" s="89">
        <v>704966</v>
      </c>
      <c r="G10743" s="89">
        <v>4</v>
      </c>
      <c r="H10743" t="s">
        <v>19630</v>
      </c>
      <c r="I10743" s="89"/>
    </row>
    <row r="10744">
      <c r="A10744" t="s">
        <v>12966</v>
      </c>
      <c r="B10744" t="s">
        <v>19483</v>
      </c>
      <c r="C10744" t="s">
        <v>19622</v>
      </c>
      <c r="D10744" t="s">
        <v>19614</v>
      </c>
      <c r="E10744" s="89">
        <v>1.031136219297354</v>
      </c>
      <c r="F10744" s="89">
        <v>704966</v>
      </c>
      <c r="G10744" s="89">
        <v>4</v>
      </c>
      <c r="H10744" t="s">
        <v>19629</v>
      </c>
      <c r="I10744" s="89"/>
    </row>
    <row r="10745">
      <c r="A10745" t="s">
        <v>12967</v>
      </c>
      <c r="B10745" t="s">
        <v>19483</v>
      </c>
      <c r="C10745" t="s">
        <v>19622</v>
      </c>
      <c r="D10745" t="s">
        <v>19615</v>
      </c>
      <c r="E10745" s="89">
        <v>1.049985002943771</v>
      </c>
      <c r="F10745" s="89">
        <v>704966</v>
      </c>
      <c r="G10745" s="89">
        <v>4</v>
      </c>
      <c r="H10745" t="s">
        <v>19629</v>
      </c>
      <c r="I10745" s="89"/>
    </row>
    <row r="10746">
      <c r="A10746" t="s">
        <v>12968</v>
      </c>
      <c r="B10746" t="s">
        <v>19483</v>
      </c>
      <c r="C10746" t="s">
        <v>19622</v>
      </c>
      <c r="D10746" t="s">
        <v>19616</v>
      </c>
      <c r="E10746" s="89">
        <v>1.03122367068878</v>
      </c>
      <c r="F10746" s="89">
        <v>704966</v>
      </c>
      <c r="G10746" s="89">
        <v>4</v>
      </c>
      <c r="H10746" t="s">
        <v>19629</v>
      </c>
      <c r="I10746" s="89"/>
    </row>
    <row r="10747">
      <c r="A10747" t="s">
        <v>12969</v>
      </c>
      <c r="B10747" t="s">
        <v>19483</v>
      </c>
      <c r="C10747" t="s">
        <v>19622</v>
      </c>
      <c r="D10747" t="s">
        <v>19617</v>
      </c>
      <c r="E10747" s="89">
        <v>1.048865917658146</v>
      </c>
      <c r="F10747" s="89">
        <v>704966</v>
      </c>
      <c r="G10747" s="89">
        <v>4</v>
      </c>
      <c r="H10747" t="s">
        <v>19629</v>
      </c>
      <c r="I10747" s="89"/>
    </row>
    <row r="10748">
      <c r="A10748" t="s">
        <v>12970</v>
      </c>
      <c r="B10748" t="s">
        <v>19483</v>
      </c>
      <c r="C10748" t="s">
        <v>19622</v>
      </c>
      <c r="D10748" t="s">
        <v>19618</v>
      </c>
      <c r="E10748" s="89">
        <v>1.010932136621752</v>
      </c>
      <c r="F10748" s="89">
        <v>704966</v>
      </c>
      <c r="G10748" s="89">
        <v>4</v>
      </c>
      <c r="H10748" t="s">
        <v>19629</v>
      </c>
      <c r="I10748" s="89"/>
    </row>
    <row r="10749">
      <c r="A10749" t="s">
        <v>12971</v>
      </c>
      <c r="B10749" t="s">
        <v>19483</v>
      </c>
      <c r="C10749" t="s">
        <v>19622</v>
      </c>
      <c r="D10749" t="s">
        <v>19619</v>
      </c>
      <c r="E10749" s="89">
        <v>1.013942828561685</v>
      </c>
      <c r="F10749" s="89">
        <v>704966</v>
      </c>
      <c r="G10749" s="89">
        <v>4</v>
      </c>
      <c r="H10749" t="s">
        <v>19629</v>
      </c>
      <c r="I10749" s="89"/>
    </row>
    <row r="10750">
      <c r="A10750" t="s">
        <v>12972</v>
      </c>
      <c r="B10750" t="s">
        <v>19483</v>
      </c>
      <c r="C10750" t="s">
        <v>19622</v>
      </c>
      <c r="D10750" t="s">
        <v>19620</v>
      </c>
      <c r="E10750" s="89">
        <v>0.9706541696303705</v>
      </c>
      <c r="F10750" s="89">
        <v>704966</v>
      </c>
      <c r="G10750" s="89">
        <v>4</v>
      </c>
      <c r="H10750" t="s">
        <v>19629</v>
      </c>
      <c r="I10750" s="89"/>
    </row>
    <row r="10751">
      <c r="A10751" t="s">
        <v>12973</v>
      </c>
      <c r="B10751" t="s">
        <v>19483</v>
      </c>
      <c r="C10751" t="s">
        <v>19622</v>
      </c>
      <c r="D10751" t="s">
        <v>19621</v>
      </c>
      <c r="E10751" s="89">
        <v>0.6532794330863652</v>
      </c>
      <c r="F10751" s="89">
        <v>704966</v>
      </c>
      <c r="G10751" s="89">
        <v>4</v>
      </c>
      <c r="H10751" t="s">
        <v>19629</v>
      </c>
      <c r="I10751" s="89"/>
    </row>
    <row r="10752">
      <c r="A10752" t="s">
        <v>12974</v>
      </c>
      <c r="B10752" t="s">
        <v>19483</v>
      </c>
      <c r="C10752" t="s">
        <v>19622</v>
      </c>
      <c r="D10752" t="s">
        <v>19622</v>
      </c>
      <c r="E10752" s="89">
        <v>1</v>
      </c>
      <c r="F10752" s="89">
        <v>704966</v>
      </c>
      <c r="G10752" s="89">
        <v>4</v>
      </c>
      <c r="H10752" t="s">
        <v>19629</v>
      </c>
      <c r="I10752" s="89"/>
    </row>
    <row r="10753">
      <c r="A10753" t="s">
        <v>12975</v>
      </c>
      <c r="B10753" t="s">
        <v>19483</v>
      </c>
      <c r="C10753" t="s">
        <v>19622</v>
      </c>
      <c r="D10753" t="s">
        <v>19623</v>
      </c>
      <c r="E10753" s="89">
        <v>1.329516008111039</v>
      </c>
      <c r="F10753" s="89">
        <v>704966</v>
      </c>
      <c r="G10753" s="89">
        <v>4</v>
      </c>
      <c r="H10753" t="s">
        <v>19629</v>
      </c>
      <c r="I10753" s="89"/>
    </row>
    <row r="10754">
      <c r="A10754" t="s">
        <v>12976</v>
      </c>
      <c r="B10754" t="s">
        <v>19480</v>
      </c>
      <c r="C10754" t="s">
        <v>19622</v>
      </c>
      <c r="D10754" t="s">
        <v>19623</v>
      </c>
      <c r="E10754" s="89">
        <v>0.08053438038146521</v>
      </c>
      <c r="F10754" s="89">
        <v>704966</v>
      </c>
      <c r="G10754" s="89">
        <v>4</v>
      </c>
      <c r="H10754" t="s">
        <v>19630</v>
      </c>
      <c r="I10754" s="89"/>
    </row>
    <row r="10755">
      <c r="A10755" t="s">
        <v>12977</v>
      </c>
      <c r="B10755" t="s">
        <v>19481</v>
      </c>
      <c r="C10755" t="s">
        <v>19622</v>
      </c>
      <c r="D10755" t="s">
        <v>19623</v>
      </c>
      <c r="E10755" s="89">
        <v>0.002834037774214521</v>
      </c>
      <c r="F10755" s="89">
        <v>704966</v>
      </c>
      <c r="G10755" s="89">
        <v>4</v>
      </c>
      <c r="H10755" t="s">
        <v>19630</v>
      </c>
      <c r="I10755" s="89"/>
    </row>
    <row r="10756">
      <c r="A10756" t="s">
        <v>12978</v>
      </c>
      <c r="B10756" t="s">
        <v>19482</v>
      </c>
      <c r="C10756" t="s">
        <v>19622</v>
      </c>
      <c r="D10756" t="s">
        <v>19623</v>
      </c>
      <c r="E10756" s="89">
        <v>0.000194005336278429</v>
      </c>
      <c r="F10756" s="89">
        <v>704966</v>
      </c>
      <c r="G10756" s="89">
        <v>4</v>
      </c>
      <c r="H10756" t="s">
        <v>19630</v>
      </c>
      <c r="I10756" s="89"/>
    </row>
    <row r="10757">
      <c r="A10757" t="s">
        <v>12979</v>
      </c>
      <c r="B10757" t="s">
        <v>19483</v>
      </c>
      <c r="C10757" t="s">
        <v>19622</v>
      </c>
      <c r="D10757" t="s">
        <v>19624</v>
      </c>
      <c r="E10757" s="89">
        <v>3.061610055876346</v>
      </c>
      <c r="F10757" s="89">
        <v>704966</v>
      </c>
      <c r="G10757" s="89">
        <v>4</v>
      </c>
      <c r="H10757" t="s">
        <v>19629</v>
      </c>
      <c r="I10757" s="89"/>
    </row>
    <row r="10758">
      <c r="A10758" t="s">
        <v>12980</v>
      </c>
      <c r="B10758" t="s">
        <v>19480</v>
      </c>
      <c r="C10758" t="s">
        <v>19622</v>
      </c>
      <c r="D10758" t="s">
        <v>19624</v>
      </c>
      <c r="E10758" s="89">
        <v>0</v>
      </c>
      <c r="F10758" s="89">
        <v>704966</v>
      </c>
      <c r="G10758" s="89">
        <v>4</v>
      </c>
      <c r="H10758" t="s">
        <v>19630</v>
      </c>
      <c r="I10758" s="89"/>
    </row>
    <row r="10759">
      <c r="A10759" t="s">
        <v>12981</v>
      </c>
      <c r="B10759" t="s">
        <v>19481</v>
      </c>
      <c r="C10759" t="s">
        <v>19622</v>
      </c>
      <c r="D10759" t="s">
        <v>19624</v>
      </c>
      <c r="E10759" s="89">
        <v>0</v>
      </c>
      <c r="F10759" s="89">
        <v>704966</v>
      </c>
      <c r="G10759" s="89">
        <v>4</v>
      </c>
      <c r="H10759" t="s">
        <v>19630</v>
      </c>
      <c r="I10759" s="89"/>
    </row>
    <row r="10760">
      <c r="A10760" t="s">
        <v>12982</v>
      </c>
      <c r="B10760" t="s">
        <v>19482</v>
      </c>
      <c r="C10760" t="s">
        <v>19622</v>
      </c>
      <c r="D10760" t="s">
        <v>19624</v>
      </c>
      <c r="E10760" s="89">
        <v>0</v>
      </c>
      <c r="F10760" s="89">
        <v>704966</v>
      </c>
      <c r="G10760" s="89">
        <v>4</v>
      </c>
      <c r="H10760" t="s">
        <v>19630</v>
      </c>
      <c r="I10760" s="89"/>
    </row>
    <row r="10761">
      <c r="A10761" t="s">
        <v>12983</v>
      </c>
      <c r="B10761" t="s">
        <v>19483</v>
      </c>
      <c r="C10761" t="s">
        <v>19523</v>
      </c>
      <c r="D10761" t="s">
        <v>19614</v>
      </c>
      <c r="E10761" s="89">
        <v>0.06119488975452132</v>
      </c>
      <c r="F10761" s="89">
        <v>704966</v>
      </c>
      <c r="G10761" s="89">
        <v>4</v>
      </c>
      <c r="H10761" t="s">
        <v>19629</v>
      </c>
      <c r="I10761" s="89"/>
    </row>
    <row r="10762">
      <c r="A10762" t="s">
        <v>12984</v>
      </c>
      <c r="B10762" t="s">
        <v>19483</v>
      </c>
      <c r="C10762" t="s">
        <v>19523</v>
      </c>
      <c r="D10762" t="s">
        <v>19615</v>
      </c>
      <c r="E10762" s="89">
        <v>0.06604918643181133</v>
      </c>
      <c r="F10762" s="89">
        <v>704966</v>
      </c>
      <c r="G10762" s="89">
        <v>4</v>
      </c>
      <c r="H10762" t="s">
        <v>19629</v>
      </c>
      <c r="I10762" s="89"/>
    </row>
    <row r="10763">
      <c r="A10763" t="s">
        <v>12985</v>
      </c>
      <c r="B10763" t="s">
        <v>19483</v>
      </c>
      <c r="C10763" t="s">
        <v>19523</v>
      </c>
      <c r="D10763" t="s">
        <v>19616</v>
      </c>
      <c r="E10763" s="89">
        <v>0.06119488975452132</v>
      </c>
      <c r="F10763" s="89">
        <v>704966</v>
      </c>
      <c r="G10763" s="89">
        <v>4</v>
      </c>
      <c r="H10763" t="s">
        <v>19629</v>
      </c>
      <c r="I10763" s="89"/>
    </row>
    <row r="10764">
      <c r="A10764" t="s">
        <v>12986</v>
      </c>
      <c r="B10764" t="s">
        <v>19483</v>
      </c>
      <c r="C10764" t="s">
        <v>19523</v>
      </c>
      <c r="D10764" t="s">
        <v>19617</v>
      </c>
      <c r="E10764" s="89">
        <v>0.06604358091903983</v>
      </c>
      <c r="F10764" s="89">
        <v>704966</v>
      </c>
      <c r="G10764" s="89">
        <v>4</v>
      </c>
      <c r="H10764" t="s">
        <v>19629</v>
      </c>
      <c r="I10764" s="89"/>
    </row>
    <row r="10765">
      <c r="A10765" t="s">
        <v>12987</v>
      </c>
      <c r="B10765" t="s">
        <v>19483</v>
      </c>
      <c r="C10765" t="s">
        <v>19523</v>
      </c>
      <c r="D10765" t="s">
        <v>19618</v>
      </c>
      <c r="E10765" s="89">
        <v>0.06454862939449189</v>
      </c>
      <c r="F10765" s="89">
        <v>704966</v>
      </c>
      <c r="G10765" s="89">
        <v>4</v>
      </c>
      <c r="H10765" t="s">
        <v>19629</v>
      </c>
      <c r="I10765" s="89"/>
    </row>
    <row r="10766">
      <c r="A10766" t="s">
        <v>12988</v>
      </c>
      <c r="B10766" t="s">
        <v>19483</v>
      </c>
      <c r="C10766" t="s">
        <v>19523</v>
      </c>
      <c r="D10766" t="s">
        <v>19619</v>
      </c>
      <c r="E10766" s="89">
        <v>0.06476657686597743</v>
      </c>
      <c r="F10766" s="89">
        <v>704966</v>
      </c>
      <c r="G10766" s="89">
        <v>4</v>
      </c>
      <c r="H10766" t="s">
        <v>19629</v>
      </c>
      <c r="I10766" s="89"/>
    </row>
    <row r="10767">
      <c r="A10767" t="s">
        <v>12989</v>
      </c>
      <c r="B10767" t="s">
        <v>19483</v>
      </c>
      <c r="C10767" t="s">
        <v>19523</v>
      </c>
      <c r="D10767" t="s">
        <v>19620</v>
      </c>
      <c r="E10767" s="89">
        <v>0.06204047279408133</v>
      </c>
      <c r="F10767" s="89">
        <v>704966</v>
      </c>
      <c r="G10767" s="89">
        <v>4</v>
      </c>
      <c r="H10767" t="s">
        <v>19629</v>
      </c>
      <c r="I10767" s="89"/>
    </row>
    <row r="10768">
      <c r="A10768" t="s">
        <v>12990</v>
      </c>
      <c r="B10768" t="s">
        <v>19483</v>
      </c>
      <c r="C10768" t="s">
        <v>19523</v>
      </c>
      <c r="D10768" t="s">
        <v>19621</v>
      </c>
      <c r="E10768" s="89">
        <v>0.03366868198489711</v>
      </c>
      <c r="F10768" s="89">
        <v>704966</v>
      </c>
      <c r="G10768" s="89">
        <v>4</v>
      </c>
      <c r="H10768" t="s">
        <v>19629</v>
      </c>
      <c r="I10768" s="89"/>
    </row>
    <row r="10769">
      <c r="A10769" t="s">
        <v>12991</v>
      </c>
      <c r="B10769" t="s">
        <v>19483</v>
      </c>
      <c r="C10769" t="s">
        <v>19523</v>
      </c>
      <c r="D10769" t="s">
        <v>19622</v>
      </c>
      <c r="E10769" s="89">
        <v>0.06352068733231757</v>
      </c>
      <c r="F10769" s="89">
        <v>704966</v>
      </c>
      <c r="G10769" s="89">
        <v>4</v>
      </c>
      <c r="H10769" t="s">
        <v>19629</v>
      </c>
      <c r="I10769" s="89"/>
    </row>
    <row r="10770">
      <c r="A10770" t="s">
        <v>12992</v>
      </c>
      <c r="B10770" t="s">
        <v>19483</v>
      </c>
      <c r="C10770" t="s">
        <v>19523</v>
      </c>
      <c r="D10770" t="s">
        <v>19623</v>
      </c>
      <c r="E10770" s="89">
        <v>0.07671984693475258</v>
      </c>
      <c r="F10770" s="89">
        <v>704966</v>
      </c>
      <c r="G10770" s="89">
        <v>4</v>
      </c>
      <c r="H10770" t="s">
        <v>19629</v>
      </c>
      <c r="I10770" s="89"/>
    </row>
    <row r="10771">
      <c r="A10771" t="s">
        <v>12993</v>
      </c>
      <c r="B10771" t="s">
        <v>19483</v>
      </c>
      <c r="C10771" t="s">
        <v>19523</v>
      </c>
      <c r="D10771" t="s">
        <v>19624</v>
      </c>
      <c r="E10771" s="89">
        <v>0.1800462835886807</v>
      </c>
      <c r="F10771" s="89">
        <v>704966</v>
      </c>
      <c r="G10771" s="89">
        <v>4</v>
      </c>
      <c r="H10771" t="s">
        <v>19629</v>
      </c>
      <c r="I10771" s="89"/>
    </row>
    <row r="10772">
      <c r="A10772" t="s">
        <v>21586</v>
      </c>
      <c r="B10772" t="s">
        <v>19476</v>
      </c>
      <c r="C10772" t="s">
        <v>3677</v>
      </c>
      <c r="D10772" t="s">
        <v>19630</v>
      </c>
      <c r="E10772" s="89">
        <v>614</v>
      </c>
      <c r="F10772" s="89">
        <v>704966</v>
      </c>
      <c r="G10772" s="89">
        <v>4</v>
      </c>
      <c r="H10772" t="s">
        <v>19630</v>
      </c>
      <c r="I10772" s="89"/>
    </row>
    <row r="10773">
      <c r="A10773" t="s">
        <v>21587</v>
      </c>
      <c r="B10773" t="s">
        <v>19477</v>
      </c>
      <c r="C10773" t="s">
        <v>3677</v>
      </c>
      <c r="D10773" t="s">
        <v>19630</v>
      </c>
      <c r="E10773" s="89">
        <v>6140000</v>
      </c>
      <c r="F10773" s="89">
        <v>704966</v>
      </c>
      <c r="G10773" s="89">
        <v>4</v>
      </c>
      <c r="H10773" t="s">
        <v>19630</v>
      </c>
      <c r="I10773" s="89"/>
    </row>
    <row r="10774">
      <c r="A10774" t="s">
        <v>21588</v>
      </c>
      <c r="B10774" t="s">
        <v>19478</v>
      </c>
      <c r="C10774" t="s">
        <v>3677</v>
      </c>
      <c r="D10774" t="s">
        <v>19630</v>
      </c>
      <c r="E10774" s="89">
        <v>0.0008709639897526973</v>
      </c>
      <c r="F10774" s="89">
        <v>704966</v>
      </c>
      <c r="G10774" s="89">
        <v>4</v>
      </c>
      <c r="H10774" t="s">
        <v>19630</v>
      </c>
      <c r="I10774" s="89"/>
    </row>
    <row r="10775">
      <c r="A10775" t="s">
        <v>21589</v>
      </c>
      <c r="B10775" t="s">
        <v>19479</v>
      </c>
      <c r="C10775" t="s">
        <v>3677</v>
      </c>
      <c r="D10775" t="s">
        <v>19630</v>
      </c>
      <c r="E10775" s="89">
        <v>8.709639897526973</v>
      </c>
      <c r="F10775" s="89">
        <v>704966</v>
      </c>
      <c r="G10775" s="89">
        <v>4</v>
      </c>
      <c r="H10775" t="s">
        <v>19630</v>
      </c>
      <c r="I10775" s="89"/>
    </row>
    <row r="10776">
      <c r="A10776" t="s">
        <v>12994</v>
      </c>
      <c r="B10776" t="s">
        <v>19480</v>
      </c>
      <c r="C10776" t="s">
        <v>19527</v>
      </c>
      <c r="D10776" t="s">
        <v>19623</v>
      </c>
      <c r="E10776" s="89">
        <v>0.08053438038146521</v>
      </c>
      <c r="F10776" s="89">
        <v>704966</v>
      </c>
      <c r="G10776" s="89">
        <v>4</v>
      </c>
      <c r="H10776" t="s">
        <v>19630</v>
      </c>
      <c r="I10776" s="89"/>
    </row>
    <row r="10777">
      <c r="A10777" t="s">
        <v>12995</v>
      </c>
      <c r="B10777" t="s">
        <v>19481</v>
      </c>
      <c r="C10777" t="s">
        <v>19527</v>
      </c>
      <c r="D10777" t="s">
        <v>19623</v>
      </c>
      <c r="E10777" s="89">
        <v>0.002834037916262761</v>
      </c>
      <c r="F10777" s="89">
        <v>704966</v>
      </c>
      <c r="G10777" s="89">
        <v>4</v>
      </c>
      <c r="H10777" t="s">
        <v>19630</v>
      </c>
      <c r="I10777" s="89"/>
    </row>
    <row r="10778">
      <c r="A10778" t="s">
        <v>12996</v>
      </c>
      <c r="B10778" t="s">
        <v>19482</v>
      </c>
      <c r="C10778" t="s">
        <v>19527</v>
      </c>
      <c r="D10778" t="s">
        <v>19623</v>
      </c>
      <c r="E10778" s="89">
        <v>0.0001940054066539001</v>
      </c>
      <c r="F10778" s="89">
        <v>704966</v>
      </c>
      <c r="G10778" s="89">
        <v>4</v>
      </c>
      <c r="H10778" t="s">
        <v>19630</v>
      </c>
      <c r="I10778" s="89"/>
    </row>
    <row r="10779">
      <c r="A10779" t="s">
        <v>12997</v>
      </c>
      <c r="B10779" t="s">
        <v>19480</v>
      </c>
      <c r="C10779" t="s">
        <v>19527</v>
      </c>
      <c r="D10779" t="s">
        <v>19624</v>
      </c>
      <c r="E10779" s="89">
        <v>0</v>
      </c>
      <c r="F10779" s="89">
        <v>704966</v>
      </c>
      <c r="G10779" s="89">
        <v>4</v>
      </c>
      <c r="H10779" t="s">
        <v>19630</v>
      </c>
      <c r="I10779" s="89"/>
    </row>
    <row r="10780">
      <c r="A10780" t="s">
        <v>12998</v>
      </c>
      <c r="B10780" t="s">
        <v>19481</v>
      </c>
      <c r="C10780" t="s">
        <v>19527</v>
      </c>
      <c r="D10780" t="s">
        <v>19624</v>
      </c>
      <c r="E10780" s="89">
        <v>0</v>
      </c>
      <c r="F10780" s="89">
        <v>704966</v>
      </c>
      <c r="G10780" s="89">
        <v>4</v>
      </c>
      <c r="H10780" t="s">
        <v>19630</v>
      </c>
      <c r="I10780" s="89"/>
    </row>
    <row r="10781">
      <c r="A10781" t="s">
        <v>12999</v>
      </c>
      <c r="B10781" t="s">
        <v>19482</v>
      </c>
      <c r="C10781" t="s">
        <v>19527</v>
      </c>
      <c r="D10781" t="s">
        <v>19624</v>
      </c>
      <c r="E10781" s="89">
        <v>0</v>
      </c>
      <c r="F10781" s="89">
        <v>704966</v>
      </c>
      <c r="G10781" s="89">
        <v>4</v>
      </c>
      <c r="H10781" t="s">
        <v>19630</v>
      </c>
      <c r="I10781" s="89"/>
    </row>
    <row r="10782">
      <c r="A10782" t="s">
        <v>13000</v>
      </c>
      <c r="B10782" t="s">
        <v>19480</v>
      </c>
      <c r="C10782" t="s">
        <v>19528</v>
      </c>
      <c r="D10782" t="s">
        <v>19623</v>
      </c>
      <c r="E10782" s="89">
        <v>0.08440832607530009</v>
      </c>
      <c r="F10782" s="89">
        <v>704966</v>
      </c>
      <c r="G10782" s="89">
        <v>4</v>
      </c>
      <c r="H10782" t="s">
        <v>19630</v>
      </c>
      <c r="I10782" s="89"/>
    </row>
    <row r="10783">
      <c r="A10783" t="s">
        <v>13001</v>
      </c>
      <c r="B10783" t="s">
        <v>19481</v>
      </c>
      <c r="C10783" t="s">
        <v>19528</v>
      </c>
      <c r="D10783" t="s">
        <v>19623</v>
      </c>
      <c r="E10783" s="89">
        <v>0.001899203833352965</v>
      </c>
      <c r="F10783" s="89">
        <v>704966</v>
      </c>
      <c r="G10783" s="89">
        <v>4</v>
      </c>
      <c r="H10783" t="s">
        <v>19630</v>
      </c>
      <c r="I10783" s="89"/>
    </row>
    <row r="10784">
      <c r="A10784" t="s">
        <v>13002</v>
      </c>
      <c r="B10784" t="s">
        <v>19482</v>
      </c>
      <c r="C10784" t="s">
        <v>19528</v>
      </c>
      <c r="D10784" t="s">
        <v>19623</v>
      </c>
      <c r="E10784" s="89">
        <v>6.96195572048146e-05</v>
      </c>
      <c r="F10784" s="89">
        <v>704966</v>
      </c>
      <c r="G10784" s="89">
        <v>4</v>
      </c>
      <c r="H10784" t="s">
        <v>19630</v>
      </c>
      <c r="I10784" s="89"/>
    </row>
    <row r="10785">
      <c r="A10785" t="s">
        <v>13003</v>
      </c>
      <c r="B10785" t="s">
        <v>19480</v>
      </c>
      <c r="C10785" t="s">
        <v>19528</v>
      </c>
      <c r="D10785" t="s">
        <v>19624</v>
      </c>
      <c r="E10785" s="89">
        <v>0</v>
      </c>
      <c r="F10785" s="89">
        <v>704966</v>
      </c>
      <c r="G10785" s="89">
        <v>4</v>
      </c>
      <c r="H10785" t="s">
        <v>19630</v>
      </c>
      <c r="I10785" s="89"/>
    </row>
    <row r="10786">
      <c r="A10786" t="s">
        <v>13004</v>
      </c>
      <c r="B10786" t="s">
        <v>19481</v>
      </c>
      <c r="C10786" t="s">
        <v>19528</v>
      </c>
      <c r="D10786" t="s">
        <v>19624</v>
      </c>
      <c r="E10786" s="89">
        <v>0</v>
      </c>
      <c r="F10786" s="89">
        <v>704966</v>
      </c>
      <c r="G10786" s="89">
        <v>4</v>
      </c>
      <c r="H10786" t="s">
        <v>19630</v>
      </c>
      <c r="I10786" s="89"/>
    </row>
    <row r="10787">
      <c r="A10787" t="s">
        <v>13005</v>
      </c>
      <c r="B10787" t="s">
        <v>19482</v>
      </c>
      <c r="C10787" t="s">
        <v>19528</v>
      </c>
      <c r="D10787" t="s">
        <v>19624</v>
      </c>
      <c r="E10787" s="89">
        <v>0</v>
      </c>
      <c r="F10787" s="89">
        <v>704966</v>
      </c>
      <c r="G10787" s="89">
        <v>4</v>
      </c>
      <c r="H10787" t="s">
        <v>19630</v>
      </c>
      <c r="I10787" s="89"/>
    </row>
    <row r="10788">
      <c r="A10788" t="s">
        <v>13006</v>
      </c>
      <c r="B10788" t="s">
        <v>19480</v>
      </c>
      <c r="C10788" t="s">
        <v>19529</v>
      </c>
      <c r="D10788" t="s">
        <v>19623</v>
      </c>
      <c r="E10788" s="89">
        <v>0.08440832607530009</v>
      </c>
      <c r="F10788" s="89">
        <v>704966</v>
      </c>
      <c r="G10788" s="89">
        <v>4</v>
      </c>
      <c r="H10788" t="s">
        <v>19630</v>
      </c>
      <c r="I10788" s="89"/>
    </row>
    <row r="10789">
      <c r="A10789" t="s">
        <v>13007</v>
      </c>
      <c r="B10789" t="s">
        <v>19481</v>
      </c>
      <c r="C10789" t="s">
        <v>19529</v>
      </c>
      <c r="D10789" t="s">
        <v>19623</v>
      </c>
      <c r="E10789" s="89">
        <v>0.001899203833352965</v>
      </c>
      <c r="F10789" s="89">
        <v>704966</v>
      </c>
      <c r="G10789" s="89">
        <v>4</v>
      </c>
      <c r="H10789" t="s">
        <v>19630</v>
      </c>
      <c r="I10789" s="89"/>
    </row>
    <row r="10790">
      <c r="A10790" t="s">
        <v>13008</v>
      </c>
      <c r="B10790" t="s">
        <v>19482</v>
      </c>
      <c r="C10790" t="s">
        <v>19529</v>
      </c>
      <c r="D10790" t="s">
        <v>19623</v>
      </c>
      <c r="E10790" s="89">
        <v>6.96195572048146e-05</v>
      </c>
      <c r="F10790" s="89">
        <v>704966</v>
      </c>
      <c r="G10790" s="89">
        <v>4</v>
      </c>
      <c r="H10790" t="s">
        <v>19630</v>
      </c>
      <c r="I10790" s="89"/>
    </row>
    <row r="10791">
      <c r="A10791" t="s">
        <v>13009</v>
      </c>
      <c r="B10791" t="s">
        <v>19480</v>
      </c>
      <c r="C10791" t="s">
        <v>19529</v>
      </c>
      <c r="D10791" t="s">
        <v>19624</v>
      </c>
      <c r="E10791" s="89">
        <v>0</v>
      </c>
      <c r="F10791" s="89">
        <v>704966</v>
      </c>
      <c r="G10791" s="89">
        <v>4</v>
      </c>
      <c r="H10791" t="s">
        <v>19630</v>
      </c>
      <c r="I10791" s="89"/>
    </row>
    <row r="10792">
      <c r="A10792" t="s">
        <v>13010</v>
      </c>
      <c r="B10792" t="s">
        <v>19481</v>
      </c>
      <c r="C10792" t="s">
        <v>19529</v>
      </c>
      <c r="D10792" t="s">
        <v>19624</v>
      </c>
      <c r="E10792" s="89">
        <v>0</v>
      </c>
      <c r="F10792" s="89">
        <v>704966</v>
      </c>
      <c r="G10792" s="89">
        <v>4</v>
      </c>
      <c r="H10792" t="s">
        <v>19630</v>
      </c>
      <c r="I10792" s="89"/>
    </row>
    <row r="10793">
      <c r="A10793" t="s">
        <v>13011</v>
      </c>
      <c r="B10793" t="s">
        <v>19482</v>
      </c>
      <c r="C10793" t="s">
        <v>19529</v>
      </c>
      <c r="D10793" t="s">
        <v>19624</v>
      </c>
      <c r="E10793" s="89">
        <v>0</v>
      </c>
      <c r="F10793" s="89">
        <v>704966</v>
      </c>
      <c r="G10793" s="89">
        <v>4</v>
      </c>
      <c r="H10793" t="s">
        <v>19630</v>
      </c>
      <c r="I10793" s="89"/>
    </row>
    <row r="10794">
      <c r="A10794" t="s">
        <v>13012</v>
      </c>
      <c r="B10794" t="s">
        <v>19480</v>
      </c>
      <c r="C10794" t="s">
        <v>19530</v>
      </c>
      <c r="D10794" t="s">
        <v>19623</v>
      </c>
      <c r="E10794" s="89">
        <v>0.1517676029765974</v>
      </c>
      <c r="F10794" s="89">
        <v>704966</v>
      </c>
      <c r="G10794" s="89">
        <v>4</v>
      </c>
      <c r="H10794" t="s">
        <v>19630</v>
      </c>
      <c r="I10794" s="89"/>
    </row>
    <row r="10795">
      <c r="A10795" t="s">
        <v>13013</v>
      </c>
      <c r="B10795" t="s">
        <v>19481</v>
      </c>
      <c r="C10795" t="s">
        <v>19530</v>
      </c>
      <c r="D10795" t="s">
        <v>19623</v>
      </c>
      <c r="E10795" s="89">
        <v>0.00680971194827488</v>
      </c>
      <c r="F10795" s="89">
        <v>704966</v>
      </c>
      <c r="G10795" s="89">
        <v>4</v>
      </c>
      <c r="H10795" t="s">
        <v>19630</v>
      </c>
      <c r="I10795" s="89"/>
    </row>
    <row r="10796">
      <c r="A10796" t="s">
        <v>13014</v>
      </c>
      <c r="B10796" t="s">
        <v>19482</v>
      </c>
      <c r="C10796" t="s">
        <v>19530</v>
      </c>
      <c r="D10796" t="s">
        <v>19623</v>
      </c>
      <c r="E10796" s="89">
        <v>0.0003972423030997971</v>
      </c>
      <c r="F10796" s="89">
        <v>704966</v>
      </c>
      <c r="G10796" s="89">
        <v>4</v>
      </c>
      <c r="H10796" t="s">
        <v>19630</v>
      </c>
      <c r="I10796" s="89"/>
    </row>
    <row r="10797">
      <c r="A10797" t="s">
        <v>13015</v>
      </c>
      <c r="B10797" t="s">
        <v>19480</v>
      </c>
      <c r="C10797" t="s">
        <v>19530</v>
      </c>
      <c r="D10797" t="s">
        <v>19624</v>
      </c>
      <c r="E10797" s="89">
        <v>0</v>
      </c>
      <c r="F10797" s="89">
        <v>704966</v>
      </c>
      <c r="G10797" s="89">
        <v>4</v>
      </c>
      <c r="H10797" t="s">
        <v>19630</v>
      </c>
      <c r="I10797" s="89"/>
    </row>
    <row r="10798">
      <c r="A10798" t="s">
        <v>13016</v>
      </c>
      <c r="B10798" t="s">
        <v>19481</v>
      </c>
      <c r="C10798" t="s">
        <v>19530</v>
      </c>
      <c r="D10798" t="s">
        <v>19624</v>
      </c>
      <c r="E10798" s="89">
        <v>0</v>
      </c>
      <c r="F10798" s="89">
        <v>704966</v>
      </c>
      <c r="G10798" s="89">
        <v>4</v>
      </c>
      <c r="H10798" t="s">
        <v>19630</v>
      </c>
      <c r="I10798" s="89"/>
    </row>
    <row r="10799">
      <c r="A10799" t="s">
        <v>13017</v>
      </c>
      <c r="B10799" t="s">
        <v>19482</v>
      </c>
      <c r="C10799" t="s">
        <v>19530</v>
      </c>
      <c r="D10799" t="s">
        <v>19624</v>
      </c>
      <c r="E10799" s="89">
        <v>0</v>
      </c>
      <c r="F10799" s="89">
        <v>704966</v>
      </c>
      <c r="G10799" s="89">
        <v>4</v>
      </c>
      <c r="H10799" t="s">
        <v>19630</v>
      </c>
      <c r="I10799" s="89"/>
    </row>
    <row r="10800">
      <c r="A10800" t="s">
        <v>13018</v>
      </c>
      <c r="B10800" t="s">
        <v>19480</v>
      </c>
      <c r="C10800" t="s">
        <v>19531</v>
      </c>
      <c r="D10800" t="s">
        <v>19623</v>
      </c>
      <c r="E10800" s="89">
        <v>0.1053171358618714</v>
      </c>
      <c r="F10800" s="89">
        <v>704966</v>
      </c>
      <c r="G10800" s="89">
        <v>4</v>
      </c>
      <c r="H10800" t="s">
        <v>19630</v>
      </c>
      <c r="I10800" s="89"/>
    </row>
    <row r="10801">
      <c r="A10801" t="s">
        <v>13019</v>
      </c>
      <c r="B10801" t="s">
        <v>19481</v>
      </c>
      <c r="C10801" t="s">
        <v>19531</v>
      </c>
      <c r="D10801" t="s">
        <v>19623</v>
      </c>
      <c r="E10801" s="89">
        <v>0.002863427983182263</v>
      </c>
      <c r="F10801" s="89">
        <v>704966</v>
      </c>
      <c r="G10801" s="89">
        <v>4</v>
      </c>
      <c r="H10801" t="s">
        <v>19630</v>
      </c>
      <c r="I10801" s="89"/>
    </row>
    <row r="10802">
      <c r="A10802" t="s">
        <v>13020</v>
      </c>
      <c r="B10802" t="s">
        <v>19482</v>
      </c>
      <c r="C10802" t="s">
        <v>19531</v>
      </c>
      <c r="D10802" t="s">
        <v>19623</v>
      </c>
      <c r="E10802" s="89">
        <v>0.0001293042502612982</v>
      </c>
      <c r="F10802" s="89">
        <v>704966</v>
      </c>
      <c r="G10802" s="89">
        <v>4</v>
      </c>
      <c r="H10802" t="s">
        <v>19630</v>
      </c>
      <c r="I10802" s="89"/>
    </row>
    <row r="10803">
      <c r="A10803" t="s">
        <v>13021</v>
      </c>
      <c r="B10803" t="s">
        <v>19480</v>
      </c>
      <c r="C10803" t="s">
        <v>19531</v>
      </c>
      <c r="D10803" t="s">
        <v>19624</v>
      </c>
      <c r="E10803" s="89">
        <v>0</v>
      </c>
      <c r="F10803" s="89">
        <v>704966</v>
      </c>
      <c r="G10803" s="89">
        <v>4</v>
      </c>
      <c r="H10803" t="s">
        <v>19630</v>
      </c>
      <c r="I10803" s="89"/>
    </row>
    <row r="10804">
      <c r="A10804" t="s">
        <v>13022</v>
      </c>
      <c r="B10804" t="s">
        <v>19481</v>
      </c>
      <c r="C10804" t="s">
        <v>19531</v>
      </c>
      <c r="D10804" t="s">
        <v>19624</v>
      </c>
      <c r="E10804" s="89">
        <v>0</v>
      </c>
      <c r="F10804" s="89">
        <v>704966</v>
      </c>
      <c r="G10804" s="89">
        <v>4</v>
      </c>
      <c r="H10804" t="s">
        <v>19630</v>
      </c>
      <c r="I10804" s="89"/>
    </row>
    <row r="10805">
      <c r="A10805" t="s">
        <v>13023</v>
      </c>
      <c r="B10805" t="s">
        <v>19482</v>
      </c>
      <c r="C10805" t="s">
        <v>19531</v>
      </c>
      <c r="D10805" t="s">
        <v>19624</v>
      </c>
      <c r="E10805" s="89">
        <v>0</v>
      </c>
      <c r="F10805" s="89">
        <v>704966</v>
      </c>
      <c r="G10805" s="89">
        <v>4</v>
      </c>
      <c r="H10805" t="s">
        <v>19630</v>
      </c>
      <c r="I10805" s="89"/>
    </row>
    <row r="10806">
      <c r="A10806" t="s">
        <v>13024</v>
      </c>
      <c r="B10806" t="s">
        <v>19480</v>
      </c>
      <c r="C10806" t="s">
        <v>19532</v>
      </c>
      <c r="D10806" t="s">
        <v>19623</v>
      </c>
      <c r="E10806" s="89">
        <v>0.116896417699577</v>
      </c>
      <c r="F10806" s="89">
        <v>704966</v>
      </c>
      <c r="G10806" s="89">
        <v>4</v>
      </c>
      <c r="H10806" t="s">
        <v>19630</v>
      </c>
      <c r="I10806" s="89"/>
    </row>
    <row r="10807">
      <c r="A10807" t="s">
        <v>13025</v>
      </c>
      <c r="B10807" t="s">
        <v>19481</v>
      </c>
      <c r="C10807" t="s">
        <v>19532</v>
      </c>
      <c r="D10807" t="s">
        <v>19623</v>
      </c>
      <c r="E10807" s="89">
        <v>0.005154040282022789</v>
      </c>
      <c r="F10807" s="89">
        <v>704966</v>
      </c>
      <c r="G10807" s="89">
        <v>4</v>
      </c>
      <c r="H10807" t="s">
        <v>19630</v>
      </c>
      <c r="I10807" s="89"/>
    </row>
    <row r="10808">
      <c r="A10808" t="s">
        <v>13026</v>
      </c>
      <c r="B10808" t="s">
        <v>19482</v>
      </c>
      <c r="C10808" t="s">
        <v>19532</v>
      </c>
      <c r="D10808" t="s">
        <v>19623</v>
      </c>
      <c r="E10808" s="89">
        <v>0.0003874563763497637</v>
      </c>
      <c r="F10808" s="89">
        <v>704966</v>
      </c>
      <c r="G10808" s="89">
        <v>4</v>
      </c>
      <c r="H10808" t="s">
        <v>19630</v>
      </c>
      <c r="I10808" s="89"/>
    </row>
    <row r="10809">
      <c r="A10809" t="s">
        <v>13027</v>
      </c>
      <c r="B10809" t="s">
        <v>19480</v>
      </c>
      <c r="C10809" t="s">
        <v>19532</v>
      </c>
      <c r="D10809" t="s">
        <v>19624</v>
      </c>
      <c r="E10809" s="89">
        <v>0</v>
      </c>
      <c r="F10809" s="89">
        <v>704966</v>
      </c>
      <c r="G10809" s="89">
        <v>4</v>
      </c>
      <c r="H10809" t="s">
        <v>19630</v>
      </c>
      <c r="I10809" s="89"/>
    </row>
    <row r="10810">
      <c r="A10810" t="s">
        <v>13028</v>
      </c>
      <c r="B10810" t="s">
        <v>19481</v>
      </c>
      <c r="C10810" t="s">
        <v>19532</v>
      </c>
      <c r="D10810" t="s">
        <v>19624</v>
      </c>
      <c r="E10810" s="89">
        <v>0</v>
      </c>
      <c r="F10810" s="89">
        <v>704966</v>
      </c>
      <c r="G10810" s="89">
        <v>4</v>
      </c>
      <c r="H10810" t="s">
        <v>19630</v>
      </c>
      <c r="I10810" s="89"/>
    </row>
    <row r="10811">
      <c r="A10811" t="s">
        <v>13029</v>
      </c>
      <c r="B10811" t="s">
        <v>19482</v>
      </c>
      <c r="C10811" t="s">
        <v>19532</v>
      </c>
      <c r="D10811" t="s">
        <v>19624</v>
      </c>
      <c r="E10811" s="89">
        <v>0</v>
      </c>
      <c r="F10811" s="89">
        <v>704966</v>
      </c>
      <c r="G10811" s="89">
        <v>4</v>
      </c>
      <c r="H10811" t="s">
        <v>19630</v>
      </c>
      <c r="I10811" s="89"/>
    </row>
    <row r="10812">
      <c r="A10812" t="s">
        <v>13030</v>
      </c>
      <c r="B10812" t="s">
        <v>19480</v>
      </c>
      <c r="C10812" t="s">
        <v>19533</v>
      </c>
      <c r="D10812" t="s">
        <v>19623</v>
      </c>
      <c r="E10812" s="89">
        <v>0.08440832607530009</v>
      </c>
      <c r="F10812" s="89">
        <v>704966</v>
      </c>
      <c r="G10812" s="89">
        <v>4</v>
      </c>
      <c r="H10812" t="s">
        <v>19630</v>
      </c>
      <c r="I10812" s="89"/>
    </row>
    <row r="10813">
      <c r="A10813" t="s">
        <v>13031</v>
      </c>
      <c r="B10813" t="s">
        <v>19481</v>
      </c>
      <c r="C10813" t="s">
        <v>19533</v>
      </c>
      <c r="D10813" t="s">
        <v>19623</v>
      </c>
      <c r="E10813" s="89">
        <v>0.001899203833352965</v>
      </c>
      <c r="F10813" s="89">
        <v>704966</v>
      </c>
      <c r="G10813" s="89">
        <v>4</v>
      </c>
      <c r="H10813" t="s">
        <v>19630</v>
      </c>
      <c r="I10813" s="89"/>
    </row>
    <row r="10814">
      <c r="A10814" t="s">
        <v>13032</v>
      </c>
      <c r="B10814" t="s">
        <v>19482</v>
      </c>
      <c r="C10814" t="s">
        <v>19533</v>
      </c>
      <c r="D10814" t="s">
        <v>19623</v>
      </c>
      <c r="E10814" s="89">
        <v>6.96195572048146e-05</v>
      </c>
      <c r="F10814" s="89">
        <v>704966</v>
      </c>
      <c r="G10814" s="89">
        <v>4</v>
      </c>
      <c r="H10814" t="s">
        <v>19630</v>
      </c>
      <c r="I10814" s="89"/>
    </row>
    <row r="10815">
      <c r="A10815" t="s">
        <v>13033</v>
      </c>
      <c r="B10815" t="s">
        <v>19480</v>
      </c>
      <c r="C10815" t="s">
        <v>19533</v>
      </c>
      <c r="D10815" t="s">
        <v>19624</v>
      </c>
      <c r="E10815" s="89">
        <v>0</v>
      </c>
      <c r="F10815" s="89">
        <v>704966</v>
      </c>
      <c r="G10815" s="89">
        <v>4</v>
      </c>
      <c r="H10815" t="s">
        <v>19630</v>
      </c>
      <c r="I10815" s="89"/>
    </row>
    <row r="10816">
      <c r="A10816" t="s">
        <v>13034</v>
      </c>
      <c r="B10816" t="s">
        <v>19481</v>
      </c>
      <c r="C10816" t="s">
        <v>19533</v>
      </c>
      <c r="D10816" t="s">
        <v>19624</v>
      </c>
      <c r="E10816" s="89">
        <v>0</v>
      </c>
      <c r="F10816" s="89">
        <v>704966</v>
      </c>
      <c r="G10816" s="89">
        <v>4</v>
      </c>
      <c r="H10816" t="s">
        <v>19630</v>
      </c>
      <c r="I10816" s="89"/>
    </row>
    <row r="10817">
      <c r="A10817" t="s">
        <v>13035</v>
      </c>
      <c r="B10817" t="s">
        <v>19482</v>
      </c>
      <c r="C10817" t="s">
        <v>19533</v>
      </c>
      <c r="D10817" t="s">
        <v>19624</v>
      </c>
      <c r="E10817" s="89">
        <v>0</v>
      </c>
      <c r="F10817" s="89">
        <v>704966</v>
      </c>
      <c r="G10817" s="89">
        <v>4</v>
      </c>
      <c r="H10817" t="s">
        <v>19630</v>
      </c>
      <c r="I10817" s="89"/>
    </row>
    <row r="10818">
      <c r="A10818" t="s">
        <v>13036</v>
      </c>
      <c r="B10818" t="s">
        <v>19480</v>
      </c>
      <c r="C10818" t="s">
        <v>19534</v>
      </c>
      <c r="D10818" t="s">
        <v>19623</v>
      </c>
      <c r="E10818" s="89">
        <v>0.08605946953470096</v>
      </c>
      <c r="F10818" s="89">
        <v>704966</v>
      </c>
      <c r="G10818" s="89">
        <v>4</v>
      </c>
      <c r="H10818" t="s">
        <v>19630</v>
      </c>
      <c r="I10818" s="89"/>
    </row>
    <row r="10819">
      <c r="A10819" t="s">
        <v>13037</v>
      </c>
      <c r="B10819" t="s">
        <v>19481</v>
      </c>
      <c r="C10819" t="s">
        <v>19534</v>
      </c>
      <c r="D10819" t="s">
        <v>19623</v>
      </c>
      <c r="E10819" s="89">
        <v>0.002056499201632119</v>
      </c>
      <c r="F10819" s="89">
        <v>704966</v>
      </c>
      <c r="G10819" s="89">
        <v>4</v>
      </c>
      <c r="H10819" t="s">
        <v>19630</v>
      </c>
      <c r="I10819" s="89"/>
    </row>
    <row r="10820">
      <c r="A10820" t="s">
        <v>13038</v>
      </c>
      <c r="B10820" t="s">
        <v>19482</v>
      </c>
      <c r="C10820" t="s">
        <v>19534</v>
      </c>
      <c r="D10820" t="s">
        <v>19623</v>
      </c>
      <c r="E10820" s="89">
        <v>7.427554381942144e-05</v>
      </c>
      <c r="F10820" s="89">
        <v>704966</v>
      </c>
      <c r="G10820" s="89">
        <v>4</v>
      </c>
      <c r="H10820" t="s">
        <v>19630</v>
      </c>
      <c r="I10820" s="89"/>
    </row>
    <row r="10821">
      <c r="A10821" t="s">
        <v>13039</v>
      </c>
      <c r="B10821" t="s">
        <v>19480</v>
      </c>
      <c r="C10821" t="s">
        <v>19534</v>
      </c>
      <c r="D10821" t="s">
        <v>19624</v>
      </c>
      <c r="E10821" s="89">
        <v>0</v>
      </c>
      <c r="F10821" s="89">
        <v>704966</v>
      </c>
      <c r="G10821" s="89">
        <v>4</v>
      </c>
      <c r="H10821" t="s">
        <v>19630</v>
      </c>
      <c r="I10821" s="89"/>
    </row>
    <row r="10822">
      <c r="A10822" t="s">
        <v>13040</v>
      </c>
      <c r="B10822" t="s">
        <v>19481</v>
      </c>
      <c r="C10822" t="s">
        <v>19534</v>
      </c>
      <c r="D10822" t="s">
        <v>19624</v>
      </c>
      <c r="E10822" s="89">
        <v>0</v>
      </c>
      <c r="F10822" s="89">
        <v>704966</v>
      </c>
      <c r="G10822" s="89">
        <v>4</v>
      </c>
      <c r="H10822" t="s">
        <v>19630</v>
      </c>
      <c r="I10822" s="89"/>
    </row>
    <row r="10823">
      <c r="A10823" t="s">
        <v>13041</v>
      </c>
      <c r="B10823" t="s">
        <v>19482</v>
      </c>
      <c r="C10823" t="s">
        <v>19534</v>
      </c>
      <c r="D10823" t="s">
        <v>19624</v>
      </c>
      <c r="E10823" s="89">
        <v>0</v>
      </c>
      <c r="F10823" s="89">
        <v>704966</v>
      </c>
      <c r="G10823" s="89">
        <v>4</v>
      </c>
      <c r="H10823" t="s">
        <v>19630</v>
      </c>
      <c r="I10823" s="89"/>
    </row>
    <row r="10824">
      <c r="A10824" t="s">
        <v>21590</v>
      </c>
      <c r="B10824" t="s">
        <v>19483</v>
      </c>
      <c r="C10824" t="s">
        <v>3677</v>
      </c>
      <c r="D10824" t="s">
        <v>19614</v>
      </c>
      <c r="E10824" s="89">
        <v>0.0125</v>
      </c>
      <c r="F10824" s="89">
        <v>704966</v>
      </c>
      <c r="G10824" s="89">
        <v>4</v>
      </c>
      <c r="H10824" t="s">
        <v>19629</v>
      </c>
      <c r="I10824" s="89"/>
    </row>
    <row r="10825">
      <c r="A10825" t="s">
        <v>21591</v>
      </c>
      <c r="B10825" t="s">
        <v>19483</v>
      </c>
      <c r="C10825" t="s">
        <v>3677</v>
      </c>
      <c r="D10825" t="s">
        <v>19615</v>
      </c>
      <c r="E10825" s="89">
        <v>0.01277302337463278</v>
      </c>
      <c r="F10825" s="89">
        <v>704966</v>
      </c>
      <c r="G10825" s="89">
        <v>4</v>
      </c>
      <c r="H10825" t="s">
        <v>19629</v>
      </c>
      <c r="I10825" s="89"/>
    </row>
    <row r="10826">
      <c r="A10826" t="s">
        <v>21592</v>
      </c>
      <c r="B10826" t="s">
        <v>19483</v>
      </c>
      <c r="C10826" t="s">
        <v>3677</v>
      </c>
      <c r="D10826" t="s">
        <v>19616</v>
      </c>
      <c r="E10826" s="89">
        <v>0.0125</v>
      </c>
      <c r="F10826" s="89">
        <v>704966</v>
      </c>
      <c r="G10826" s="89">
        <v>4</v>
      </c>
      <c r="H10826" t="s">
        <v>19629</v>
      </c>
      <c r="I10826" s="89"/>
    </row>
    <row r="10827">
      <c r="A10827" t="s">
        <v>21593</v>
      </c>
      <c r="B10827" t="s">
        <v>19483</v>
      </c>
      <c r="C10827" t="s">
        <v>3677</v>
      </c>
      <c r="D10827" t="s">
        <v>19617</v>
      </c>
      <c r="E10827" s="89">
        <v>0.0125</v>
      </c>
      <c r="F10827" s="89">
        <v>704966</v>
      </c>
      <c r="G10827" s="89">
        <v>4</v>
      </c>
      <c r="H10827" t="s">
        <v>19629</v>
      </c>
      <c r="I10827" s="89"/>
    </row>
    <row r="10828">
      <c r="A10828" t="s">
        <v>21594</v>
      </c>
      <c r="B10828" t="s">
        <v>19483</v>
      </c>
      <c r="C10828" t="s">
        <v>3677</v>
      </c>
      <c r="D10828" t="s">
        <v>19618</v>
      </c>
      <c r="E10828" s="89">
        <v>0.009681479330041631</v>
      </c>
      <c r="F10828" s="89">
        <v>704966</v>
      </c>
      <c r="G10828" s="89">
        <v>4</v>
      </c>
      <c r="H10828" t="s">
        <v>19629</v>
      </c>
      <c r="I10828" s="89"/>
    </row>
    <row r="10829">
      <c r="A10829" t="s">
        <v>21595</v>
      </c>
      <c r="B10829" t="s">
        <v>19483</v>
      </c>
      <c r="C10829" t="s">
        <v>3677</v>
      </c>
      <c r="D10829" t="s">
        <v>19619</v>
      </c>
      <c r="E10829" s="89">
        <v>0.009628918989775645</v>
      </c>
      <c r="F10829" s="89">
        <v>704966</v>
      </c>
      <c r="G10829" s="89">
        <v>4</v>
      </c>
      <c r="H10829" t="s">
        <v>19629</v>
      </c>
      <c r="I10829" s="89"/>
    </row>
    <row r="10830">
      <c r="A10830" t="s">
        <v>21596</v>
      </c>
      <c r="B10830" t="s">
        <v>19483</v>
      </c>
      <c r="C10830" t="s">
        <v>3677</v>
      </c>
      <c r="D10830" t="s">
        <v>19620</v>
      </c>
      <c r="E10830" s="89">
        <v>0.009167915413145232</v>
      </c>
      <c r="F10830" s="89">
        <v>704966</v>
      </c>
      <c r="G10830" s="89">
        <v>4</v>
      </c>
      <c r="H10830" t="s">
        <v>19629</v>
      </c>
      <c r="I10830" s="89"/>
    </row>
    <row r="10831">
      <c r="A10831" t="s">
        <v>21597</v>
      </c>
      <c r="B10831" t="s">
        <v>19483</v>
      </c>
      <c r="C10831" t="s">
        <v>3677</v>
      </c>
      <c r="D10831" t="s">
        <v>19621</v>
      </c>
      <c r="E10831" s="89">
        <v>0.009408205880999236</v>
      </c>
      <c r="F10831" s="89">
        <v>704966</v>
      </c>
      <c r="G10831" s="89">
        <v>4</v>
      </c>
      <c r="H10831" t="s">
        <v>19629</v>
      </c>
      <c r="I10831" s="89"/>
    </row>
    <row r="10832">
      <c r="A10832" t="s">
        <v>21598</v>
      </c>
      <c r="B10832" t="s">
        <v>19483</v>
      </c>
      <c r="C10832" t="s">
        <v>3677</v>
      </c>
      <c r="D10832" t="s">
        <v>19622</v>
      </c>
      <c r="E10832" s="89">
        <v>0.009523809523809525</v>
      </c>
      <c r="F10832" s="89">
        <v>704966</v>
      </c>
      <c r="G10832" s="89">
        <v>4</v>
      </c>
      <c r="H10832" t="s">
        <v>19629</v>
      </c>
      <c r="I10832" s="89"/>
    </row>
    <row r="10833">
      <c r="A10833" t="s">
        <v>21599</v>
      </c>
      <c r="B10833" t="s">
        <v>19483</v>
      </c>
      <c r="C10833" t="s">
        <v>3677</v>
      </c>
      <c r="D10833" t="s">
        <v>19623</v>
      </c>
      <c r="E10833" s="89">
        <v>0.01429318758093517</v>
      </c>
      <c r="F10833" s="89">
        <v>704966</v>
      </c>
      <c r="G10833" s="89">
        <v>4</v>
      </c>
      <c r="H10833" t="s">
        <v>19629</v>
      </c>
      <c r="I10833" s="89"/>
    </row>
    <row r="10834">
      <c r="A10834" t="s">
        <v>21600</v>
      </c>
      <c r="B10834" t="s">
        <v>19483</v>
      </c>
      <c r="C10834" t="s">
        <v>3677</v>
      </c>
      <c r="D10834" t="s">
        <v>19624</v>
      </c>
      <c r="E10834" s="89">
        <v>0.03748772277079256</v>
      </c>
      <c r="F10834" s="89">
        <v>704966</v>
      </c>
      <c r="G10834" s="89">
        <v>4</v>
      </c>
      <c r="H10834" t="s">
        <v>19629</v>
      </c>
      <c r="I10834" s="89"/>
    </row>
    <row r="10835">
      <c r="A10835" t="s">
        <v>13042</v>
      </c>
      <c r="B10835" t="s">
        <v>19476</v>
      </c>
      <c r="C10835" t="s">
        <v>19524</v>
      </c>
      <c r="D10835" t="s">
        <v>19630</v>
      </c>
      <c r="E10835" s="89">
        <v>40430</v>
      </c>
      <c r="F10835" s="89">
        <v>704966</v>
      </c>
      <c r="G10835" s="89">
        <v>4</v>
      </c>
      <c r="H10835" t="s">
        <v>19630</v>
      </c>
      <c r="I10835" s="89"/>
    </row>
    <row r="10836">
      <c r="A10836" t="s">
        <v>13043</v>
      </c>
      <c r="B10836" t="s">
        <v>19477</v>
      </c>
      <c r="C10836" t="s">
        <v>19524</v>
      </c>
      <c r="D10836" t="s">
        <v>19630</v>
      </c>
      <c r="E10836" s="89">
        <v>591650233.3515625</v>
      </c>
      <c r="F10836" s="89">
        <v>704966</v>
      </c>
      <c r="G10836" s="89">
        <v>4</v>
      </c>
      <c r="H10836" t="s">
        <v>19630</v>
      </c>
      <c r="I10836" s="89"/>
    </row>
    <row r="10837">
      <c r="A10837" t="s">
        <v>13044</v>
      </c>
      <c r="B10837" t="s">
        <v>19478</v>
      </c>
      <c r="C10837" t="s">
        <v>19524</v>
      </c>
      <c r="D10837" t="s">
        <v>19630</v>
      </c>
      <c r="E10837" s="89">
        <v>0.05735028355977451</v>
      </c>
      <c r="F10837" s="89">
        <v>704966</v>
      </c>
      <c r="G10837" s="89">
        <v>4</v>
      </c>
      <c r="H10837" t="s">
        <v>19630</v>
      </c>
      <c r="I10837" s="89"/>
    </row>
    <row r="10838">
      <c r="A10838" t="s">
        <v>13045</v>
      </c>
      <c r="B10838" t="s">
        <v>19479</v>
      </c>
      <c r="C10838" t="s">
        <v>19524</v>
      </c>
      <c r="D10838" t="s">
        <v>19630</v>
      </c>
      <c r="E10838" s="89">
        <v>839.2606641335362</v>
      </c>
      <c r="F10838" s="89">
        <v>704966</v>
      </c>
      <c r="G10838" s="89">
        <v>4</v>
      </c>
      <c r="H10838" t="s">
        <v>19630</v>
      </c>
      <c r="I10838" s="89"/>
    </row>
    <row r="10839">
      <c r="A10839" t="s">
        <v>13046</v>
      </c>
      <c r="B10839" t="s">
        <v>19480</v>
      </c>
      <c r="C10839" t="s">
        <v>19535</v>
      </c>
      <c r="D10839" t="s">
        <v>19623</v>
      </c>
      <c r="E10839" s="89">
        <v>0.08440832607530009</v>
      </c>
      <c r="F10839" s="89">
        <v>704966</v>
      </c>
      <c r="G10839" s="89">
        <v>4</v>
      </c>
      <c r="H10839" t="s">
        <v>19630</v>
      </c>
      <c r="I10839" s="89"/>
    </row>
    <row r="10840">
      <c r="A10840" t="s">
        <v>13047</v>
      </c>
      <c r="B10840" t="s">
        <v>19481</v>
      </c>
      <c r="C10840" t="s">
        <v>19535</v>
      </c>
      <c r="D10840" t="s">
        <v>19623</v>
      </c>
      <c r="E10840" s="89">
        <v>0.001899203833352965</v>
      </c>
      <c r="F10840" s="89">
        <v>704966</v>
      </c>
      <c r="G10840" s="89">
        <v>4</v>
      </c>
      <c r="H10840" t="s">
        <v>19630</v>
      </c>
      <c r="I10840" s="89"/>
    </row>
    <row r="10841">
      <c r="A10841" t="s">
        <v>13048</v>
      </c>
      <c r="B10841" t="s">
        <v>19482</v>
      </c>
      <c r="C10841" t="s">
        <v>19535</v>
      </c>
      <c r="D10841" t="s">
        <v>19623</v>
      </c>
      <c r="E10841" s="89">
        <v>6.96195572048146e-05</v>
      </c>
      <c r="F10841" s="89">
        <v>704966</v>
      </c>
      <c r="G10841" s="89">
        <v>4</v>
      </c>
      <c r="H10841" t="s">
        <v>19630</v>
      </c>
      <c r="I10841" s="89"/>
    </row>
    <row r="10842">
      <c r="A10842" t="s">
        <v>13049</v>
      </c>
      <c r="B10842" t="s">
        <v>19480</v>
      </c>
      <c r="C10842" t="s">
        <v>19535</v>
      </c>
      <c r="D10842" t="s">
        <v>19624</v>
      </c>
      <c r="E10842" s="89">
        <v>0</v>
      </c>
      <c r="F10842" s="89">
        <v>704966</v>
      </c>
      <c r="G10842" s="89">
        <v>4</v>
      </c>
      <c r="H10842" t="s">
        <v>19630</v>
      </c>
      <c r="I10842" s="89"/>
    </row>
    <row r="10843">
      <c r="A10843" t="s">
        <v>13050</v>
      </c>
      <c r="B10843" t="s">
        <v>19481</v>
      </c>
      <c r="C10843" t="s">
        <v>19535</v>
      </c>
      <c r="D10843" t="s">
        <v>19624</v>
      </c>
      <c r="E10843" s="89">
        <v>0</v>
      </c>
      <c r="F10843" s="89">
        <v>704966</v>
      </c>
      <c r="G10843" s="89">
        <v>4</v>
      </c>
      <c r="H10843" t="s">
        <v>19630</v>
      </c>
      <c r="I10843" s="89"/>
    </row>
    <row r="10844">
      <c r="A10844" t="s">
        <v>13051</v>
      </c>
      <c r="B10844" t="s">
        <v>19482</v>
      </c>
      <c r="C10844" t="s">
        <v>19535</v>
      </c>
      <c r="D10844" t="s">
        <v>19624</v>
      </c>
      <c r="E10844" s="89">
        <v>0</v>
      </c>
      <c r="F10844" s="89">
        <v>704966</v>
      </c>
      <c r="G10844" s="89">
        <v>4</v>
      </c>
      <c r="H10844" t="s">
        <v>19630</v>
      </c>
      <c r="I10844" s="89"/>
    </row>
    <row r="10845">
      <c r="A10845" t="s">
        <v>13052</v>
      </c>
      <c r="B10845" t="s">
        <v>19480</v>
      </c>
      <c r="C10845" t="s">
        <v>19536</v>
      </c>
      <c r="D10845" t="s">
        <v>19623</v>
      </c>
      <c r="E10845" s="89">
        <v>0.1442509284135689</v>
      </c>
      <c r="F10845" s="89">
        <v>704966</v>
      </c>
      <c r="G10845" s="89">
        <v>4</v>
      </c>
      <c r="H10845" t="s">
        <v>19630</v>
      </c>
      <c r="I10845" s="89"/>
    </row>
    <row r="10846">
      <c r="A10846" t="s">
        <v>13053</v>
      </c>
      <c r="B10846" t="s">
        <v>19481</v>
      </c>
      <c r="C10846" t="s">
        <v>19536</v>
      </c>
      <c r="D10846" t="s">
        <v>19623</v>
      </c>
      <c r="E10846" s="89">
        <v>0.00849478174528649</v>
      </c>
      <c r="F10846" s="89">
        <v>704966</v>
      </c>
      <c r="G10846" s="89">
        <v>4</v>
      </c>
      <c r="H10846" t="s">
        <v>19630</v>
      </c>
      <c r="I10846" s="89"/>
    </row>
    <row r="10847">
      <c r="A10847" t="s">
        <v>13054</v>
      </c>
      <c r="B10847" t="s">
        <v>19482</v>
      </c>
      <c r="C10847" t="s">
        <v>19536</v>
      </c>
      <c r="D10847" t="s">
        <v>19623</v>
      </c>
      <c r="E10847" s="89">
        <v>0.000904613600735569</v>
      </c>
      <c r="F10847" s="89">
        <v>704966</v>
      </c>
      <c r="G10847" s="89">
        <v>4</v>
      </c>
      <c r="H10847" t="s">
        <v>19630</v>
      </c>
      <c r="I10847" s="89"/>
    </row>
    <row r="10848">
      <c r="A10848" t="s">
        <v>13055</v>
      </c>
      <c r="B10848" t="s">
        <v>19480</v>
      </c>
      <c r="C10848" t="s">
        <v>19536</v>
      </c>
      <c r="D10848" t="s">
        <v>19624</v>
      </c>
      <c r="E10848" s="89">
        <v>0</v>
      </c>
      <c r="F10848" s="89">
        <v>704966</v>
      </c>
      <c r="G10848" s="89">
        <v>4</v>
      </c>
      <c r="H10848" t="s">
        <v>19630</v>
      </c>
      <c r="I10848" s="89"/>
    </row>
    <row r="10849">
      <c r="A10849" t="s">
        <v>13056</v>
      </c>
      <c r="B10849" t="s">
        <v>19481</v>
      </c>
      <c r="C10849" t="s">
        <v>19536</v>
      </c>
      <c r="D10849" t="s">
        <v>19624</v>
      </c>
      <c r="E10849" s="89">
        <v>0</v>
      </c>
      <c r="F10849" s="89">
        <v>704966</v>
      </c>
      <c r="G10849" s="89">
        <v>4</v>
      </c>
      <c r="H10849" t="s">
        <v>19630</v>
      </c>
      <c r="I10849" s="89"/>
    </row>
    <row r="10850">
      <c r="A10850" t="s">
        <v>13057</v>
      </c>
      <c r="B10850" t="s">
        <v>19482</v>
      </c>
      <c r="C10850" t="s">
        <v>19536</v>
      </c>
      <c r="D10850" t="s">
        <v>19624</v>
      </c>
      <c r="E10850" s="89">
        <v>0</v>
      </c>
      <c r="F10850" s="89">
        <v>704966</v>
      </c>
      <c r="G10850" s="89">
        <v>4</v>
      </c>
      <c r="H10850" t="s">
        <v>19630</v>
      </c>
      <c r="I10850" s="89"/>
    </row>
    <row r="10851">
      <c r="A10851" t="s">
        <v>13058</v>
      </c>
      <c r="B10851" t="s">
        <v>19480</v>
      </c>
      <c r="C10851" t="s">
        <v>19537</v>
      </c>
      <c r="D10851" t="s">
        <v>19623</v>
      </c>
      <c r="E10851" s="89">
        <v>0.08440832607530009</v>
      </c>
      <c r="F10851" s="89">
        <v>704966</v>
      </c>
      <c r="G10851" s="89">
        <v>4</v>
      </c>
      <c r="H10851" t="s">
        <v>19630</v>
      </c>
      <c r="I10851" s="89"/>
    </row>
    <row r="10852">
      <c r="A10852" t="s">
        <v>13059</v>
      </c>
      <c r="B10852" t="s">
        <v>19481</v>
      </c>
      <c r="C10852" t="s">
        <v>19537</v>
      </c>
      <c r="D10852" t="s">
        <v>19623</v>
      </c>
      <c r="E10852" s="89">
        <v>0.001899203833352965</v>
      </c>
      <c r="F10852" s="89">
        <v>704966</v>
      </c>
      <c r="G10852" s="89">
        <v>4</v>
      </c>
      <c r="H10852" t="s">
        <v>19630</v>
      </c>
      <c r="I10852" s="89"/>
    </row>
    <row r="10853">
      <c r="A10853" t="s">
        <v>13060</v>
      </c>
      <c r="B10853" t="s">
        <v>19482</v>
      </c>
      <c r="C10853" t="s">
        <v>19537</v>
      </c>
      <c r="D10853" t="s">
        <v>19623</v>
      </c>
      <c r="E10853" s="89">
        <v>6.96195572048146e-05</v>
      </c>
      <c r="F10853" s="89">
        <v>704966</v>
      </c>
      <c r="G10853" s="89">
        <v>4</v>
      </c>
      <c r="H10853" t="s">
        <v>19630</v>
      </c>
      <c r="I10853" s="89"/>
    </row>
    <row r="10854">
      <c r="A10854" t="s">
        <v>13061</v>
      </c>
      <c r="B10854" t="s">
        <v>19480</v>
      </c>
      <c r="C10854" t="s">
        <v>19537</v>
      </c>
      <c r="D10854" t="s">
        <v>19624</v>
      </c>
      <c r="E10854" s="89">
        <v>0</v>
      </c>
      <c r="F10854" s="89">
        <v>704966</v>
      </c>
      <c r="G10854" s="89">
        <v>4</v>
      </c>
      <c r="H10854" t="s">
        <v>19630</v>
      </c>
      <c r="I10854" s="89"/>
    </row>
    <row r="10855">
      <c r="A10855" t="s">
        <v>13062</v>
      </c>
      <c r="B10855" t="s">
        <v>19481</v>
      </c>
      <c r="C10855" t="s">
        <v>19537</v>
      </c>
      <c r="D10855" t="s">
        <v>19624</v>
      </c>
      <c r="E10855" s="89">
        <v>0</v>
      </c>
      <c r="F10855" s="89">
        <v>704966</v>
      </c>
      <c r="G10855" s="89">
        <v>4</v>
      </c>
      <c r="H10855" t="s">
        <v>19630</v>
      </c>
      <c r="I10855" s="89"/>
    </row>
    <row r="10856">
      <c r="A10856" t="s">
        <v>13063</v>
      </c>
      <c r="B10856" t="s">
        <v>19482</v>
      </c>
      <c r="C10856" t="s">
        <v>19537</v>
      </c>
      <c r="D10856" t="s">
        <v>19624</v>
      </c>
      <c r="E10856" s="89">
        <v>0</v>
      </c>
      <c r="F10856" s="89">
        <v>704966</v>
      </c>
      <c r="G10856" s="89">
        <v>4</v>
      </c>
      <c r="H10856" t="s">
        <v>19630</v>
      </c>
      <c r="I10856" s="89"/>
    </row>
    <row r="10857">
      <c r="A10857" t="s">
        <v>13064</v>
      </c>
      <c r="B10857" t="s">
        <v>19480</v>
      </c>
      <c r="C10857" t="s">
        <v>19538</v>
      </c>
      <c r="D10857" t="s">
        <v>19623</v>
      </c>
      <c r="E10857" s="89">
        <v>0.08440832607530009</v>
      </c>
      <c r="F10857" s="89">
        <v>704966</v>
      </c>
      <c r="G10857" s="89">
        <v>4</v>
      </c>
      <c r="H10857" t="s">
        <v>19630</v>
      </c>
      <c r="I10857" s="89"/>
    </row>
    <row r="10858">
      <c r="A10858" t="s">
        <v>13065</v>
      </c>
      <c r="B10858" t="s">
        <v>19481</v>
      </c>
      <c r="C10858" t="s">
        <v>19538</v>
      </c>
      <c r="D10858" t="s">
        <v>19623</v>
      </c>
      <c r="E10858" s="89">
        <v>0.001899203833352965</v>
      </c>
      <c r="F10858" s="89">
        <v>704966</v>
      </c>
      <c r="G10858" s="89">
        <v>4</v>
      </c>
      <c r="H10858" t="s">
        <v>19630</v>
      </c>
      <c r="I10858" s="89"/>
    </row>
    <row r="10859">
      <c r="A10859" t="s">
        <v>13066</v>
      </c>
      <c r="B10859" t="s">
        <v>19482</v>
      </c>
      <c r="C10859" t="s">
        <v>19538</v>
      </c>
      <c r="D10859" t="s">
        <v>19623</v>
      </c>
      <c r="E10859" s="89">
        <v>6.96195572048146e-05</v>
      </c>
      <c r="F10859" s="89">
        <v>704966</v>
      </c>
      <c r="G10859" s="89">
        <v>4</v>
      </c>
      <c r="H10859" t="s">
        <v>19630</v>
      </c>
      <c r="I10859" s="89"/>
    </row>
    <row r="10860">
      <c r="A10860" t="s">
        <v>13067</v>
      </c>
      <c r="B10860" t="s">
        <v>19480</v>
      </c>
      <c r="C10860" t="s">
        <v>19538</v>
      </c>
      <c r="D10860" t="s">
        <v>19624</v>
      </c>
      <c r="E10860" s="89">
        <v>0</v>
      </c>
      <c r="F10860" s="89">
        <v>704966</v>
      </c>
      <c r="G10860" s="89">
        <v>4</v>
      </c>
      <c r="H10860" t="s">
        <v>19630</v>
      </c>
      <c r="I10860" s="89"/>
    </row>
    <row r="10861">
      <c r="A10861" t="s">
        <v>13068</v>
      </c>
      <c r="B10861" t="s">
        <v>19481</v>
      </c>
      <c r="C10861" t="s">
        <v>19538</v>
      </c>
      <c r="D10861" t="s">
        <v>19624</v>
      </c>
      <c r="E10861" s="89">
        <v>0</v>
      </c>
      <c r="F10861" s="89">
        <v>704966</v>
      </c>
      <c r="G10861" s="89">
        <v>4</v>
      </c>
      <c r="H10861" t="s">
        <v>19630</v>
      </c>
      <c r="I10861" s="89"/>
    </row>
    <row r="10862">
      <c r="A10862" t="s">
        <v>13069</v>
      </c>
      <c r="B10862" t="s">
        <v>19482</v>
      </c>
      <c r="C10862" t="s">
        <v>19538</v>
      </c>
      <c r="D10862" t="s">
        <v>19624</v>
      </c>
      <c r="E10862" s="89">
        <v>0</v>
      </c>
      <c r="F10862" s="89">
        <v>704966</v>
      </c>
      <c r="G10862" s="89">
        <v>4</v>
      </c>
      <c r="H10862" t="s">
        <v>19630</v>
      </c>
      <c r="I10862" s="89"/>
    </row>
    <row r="10863">
      <c r="A10863" t="s">
        <v>13070</v>
      </c>
      <c r="B10863" t="s">
        <v>19480</v>
      </c>
      <c r="C10863" t="s">
        <v>19539</v>
      </c>
      <c r="D10863" t="s">
        <v>19623</v>
      </c>
      <c r="E10863" s="89">
        <v>0.08440832607530009</v>
      </c>
      <c r="F10863" s="89">
        <v>704966</v>
      </c>
      <c r="G10863" s="89">
        <v>4</v>
      </c>
      <c r="H10863" t="s">
        <v>19630</v>
      </c>
      <c r="I10863" s="89"/>
    </row>
    <row r="10864">
      <c r="A10864" t="s">
        <v>13071</v>
      </c>
      <c r="B10864" t="s">
        <v>19481</v>
      </c>
      <c r="C10864" t="s">
        <v>19539</v>
      </c>
      <c r="D10864" t="s">
        <v>19623</v>
      </c>
      <c r="E10864" s="89">
        <v>0.001899203833352965</v>
      </c>
      <c r="F10864" s="89">
        <v>704966</v>
      </c>
      <c r="G10864" s="89">
        <v>4</v>
      </c>
      <c r="H10864" t="s">
        <v>19630</v>
      </c>
      <c r="I10864" s="89"/>
    </row>
    <row r="10865">
      <c r="A10865" t="s">
        <v>13072</v>
      </c>
      <c r="B10865" t="s">
        <v>19482</v>
      </c>
      <c r="C10865" t="s">
        <v>19539</v>
      </c>
      <c r="D10865" t="s">
        <v>19623</v>
      </c>
      <c r="E10865" s="89">
        <v>6.96195572048146e-05</v>
      </c>
      <c r="F10865" s="89">
        <v>704966</v>
      </c>
      <c r="G10865" s="89">
        <v>4</v>
      </c>
      <c r="H10865" t="s">
        <v>19630</v>
      </c>
      <c r="I10865" s="89"/>
    </row>
    <row r="10866">
      <c r="A10866" t="s">
        <v>13073</v>
      </c>
      <c r="B10866" t="s">
        <v>19480</v>
      </c>
      <c r="C10866" t="s">
        <v>19539</v>
      </c>
      <c r="D10866" t="s">
        <v>19624</v>
      </c>
      <c r="E10866" s="89">
        <v>0</v>
      </c>
      <c r="F10866" s="89">
        <v>704966</v>
      </c>
      <c r="G10866" s="89">
        <v>4</v>
      </c>
      <c r="H10866" t="s">
        <v>19630</v>
      </c>
      <c r="I10866" s="89"/>
    </row>
    <row r="10867">
      <c r="A10867" t="s">
        <v>13074</v>
      </c>
      <c r="B10867" t="s">
        <v>19481</v>
      </c>
      <c r="C10867" t="s">
        <v>19539</v>
      </c>
      <c r="D10867" t="s">
        <v>19624</v>
      </c>
      <c r="E10867" s="89">
        <v>0</v>
      </c>
      <c r="F10867" s="89">
        <v>704966</v>
      </c>
      <c r="G10867" s="89">
        <v>4</v>
      </c>
      <c r="H10867" t="s">
        <v>19630</v>
      </c>
      <c r="I10867" s="89"/>
    </row>
    <row r="10868">
      <c r="A10868" t="s">
        <v>13075</v>
      </c>
      <c r="B10868" t="s">
        <v>19482</v>
      </c>
      <c r="C10868" t="s">
        <v>19539</v>
      </c>
      <c r="D10868" t="s">
        <v>19624</v>
      </c>
      <c r="E10868" s="89">
        <v>0</v>
      </c>
      <c r="F10868" s="89">
        <v>704966</v>
      </c>
      <c r="G10868" s="89">
        <v>4</v>
      </c>
      <c r="H10868" t="s">
        <v>19630</v>
      </c>
      <c r="I10868" s="89"/>
    </row>
    <row r="10869">
      <c r="A10869" t="s">
        <v>13076</v>
      </c>
      <c r="B10869" t="s">
        <v>19480</v>
      </c>
      <c r="C10869" t="s">
        <v>19540</v>
      </c>
      <c r="D10869" t="s">
        <v>19623</v>
      </c>
      <c r="E10869" s="89">
        <v>0.08440832607530009</v>
      </c>
      <c r="F10869" s="89">
        <v>704966</v>
      </c>
      <c r="G10869" s="89">
        <v>4</v>
      </c>
      <c r="H10869" t="s">
        <v>19630</v>
      </c>
      <c r="I10869" s="89"/>
    </row>
    <row r="10870">
      <c r="A10870" t="s">
        <v>13077</v>
      </c>
      <c r="B10870" t="s">
        <v>19481</v>
      </c>
      <c r="C10870" t="s">
        <v>19540</v>
      </c>
      <c r="D10870" t="s">
        <v>19623</v>
      </c>
      <c r="E10870" s="89">
        <v>0.001899203833352965</v>
      </c>
      <c r="F10870" s="89">
        <v>704966</v>
      </c>
      <c r="G10870" s="89">
        <v>4</v>
      </c>
      <c r="H10870" t="s">
        <v>19630</v>
      </c>
      <c r="I10870" s="89"/>
    </row>
    <row r="10871">
      <c r="A10871" t="s">
        <v>13078</v>
      </c>
      <c r="B10871" t="s">
        <v>19482</v>
      </c>
      <c r="C10871" t="s">
        <v>19540</v>
      </c>
      <c r="D10871" t="s">
        <v>19623</v>
      </c>
      <c r="E10871" s="89">
        <v>6.96195572048146e-05</v>
      </c>
      <c r="F10871" s="89">
        <v>704966</v>
      </c>
      <c r="G10871" s="89">
        <v>4</v>
      </c>
      <c r="H10871" t="s">
        <v>19630</v>
      </c>
      <c r="I10871" s="89"/>
    </row>
    <row r="10872">
      <c r="A10872" t="s">
        <v>13079</v>
      </c>
      <c r="B10872" t="s">
        <v>19480</v>
      </c>
      <c r="C10872" t="s">
        <v>19540</v>
      </c>
      <c r="D10872" t="s">
        <v>19624</v>
      </c>
      <c r="E10872" s="89">
        <v>0</v>
      </c>
      <c r="F10872" s="89">
        <v>704966</v>
      </c>
      <c r="G10872" s="89">
        <v>4</v>
      </c>
      <c r="H10872" t="s">
        <v>19630</v>
      </c>
      <c r="I10872" s="89"/>
    </row>
    <row r="10873">
      <c r="A10873" t="s">
        <v>13080</v>
      </c>
      <c r="B10873" t="s">
        <v>19481</v>
      </c>
      <c r="C10873" t="s">
        <v>19540</v>
      </c>
      <c r="D10873" t="s">
        <v>19624</v>
      </c>
      <c r="E10873" s="89">
        <v>0</v>
      </c>
      <c r="F10873" s="89">
        <v>704966</v>
      </c>
      <c r="G10873" s="89">
        <v>4</v>
      </c>
      <c r="H10873" t="s">
        <v>19630</v>
      </c>
      <c r="I10873" s="89"/>
    </row>
    <row r="10874">
      <c r="A10874" t="s">
        <v>13081</v>
      </c>
      <c r="B10874" t="s">
        <v>19482</v>
      </c>
      <c r="C10874" t="s">
        <v>19540</v>
      </c>
      <c r="D10874" t="s">
        <v>19624</v>
      </c>
      <c r="E10874" s="89">
        <v>0</v>
      </c>
      <c r="F10874" s="89">
        <v>704966</v>
      </c>
      <c r="G10874" s="89">
        <v>4</v>
      </c>
      <c r="H10874" t="s">
        <v>19630</v>
      </c>
      <c r="I10874" s="89"/>
    </row>
    <row r="10875">
      <c r="A10875" t="s">
        <v>13082</v>
      </c>
      <c r="B10875" t="s">
        <v>19480</v>
      </c>
      <c r="C10875" t="s">
        <v>19541</v>
      </c>
      <c r="D10875" t="s">
        <v>19623</v>
      </c>
      <c r="E10875" s="89">
        <v>0.08440832607530009</v>
      </c>
      <c r="F10875" s="89">
        <v>704966</v>
      </c>
      <c r="G10875" s="89">
        <v>4</v>
      </c>
      <c r="H10875" t="s">
        <v>19630</v>
      </c>
      <c r="I10875" s="89"/>
    </row>
    <row r="10876">
      <c r="A10876" t="s">
        <v>13083</v>
      </c>
      <c r="B10876" t="s">
        <v>19481</v>
      </c>
      <c r="C10876" t="s">
        <v>19541</v>
      </c>
      <c r="D10876" t="s">
        <v>19623</v>
      </c>
      <c r="E10876" s="89">
        <v>0.001899203833352965</v>
      </c>
      <c r="F10876" s="89">
        <v>704966</v>
      </c>
      <c r="G10876" s="89">
        <v>4</v>
      </c>
      <c r="H10876" t="s">
        <v>19630</v>
      </c>
      <c r="I10876" s="89"/>
    </row>
    <row r="10877">
      <c r="A10877" t="s">
        <v>13084</v>
      </c>
      <c r="B10877" t="s">
        <v>19482</v>
      </c>
      <c r="C10877" t="s">
        <v>19541</v>
      </c>
      <c r="D10877" t="s">
        <v>19623</v>
      </c>
      <c r="E10877" s="89">
        <v>6.96195572048146e-05</v>
      </c>
      <c r="F10877" s="89">
        <v>704966</v>
      </c>
      <c r="G10877" s="89">
        <v>4</v>
      </c>
      <c r="H10877" t="s">
        <v>19630</v>
      </c>
      <c r="I10877" s="89"/>
    </row>
    <row r="10878">
      <c r="A10878" t="s">
        <v>13085</v>
      </c>
      <c r="B10878" t="s">
        <v>19480</v>
      </c>
      <c r="C10878" t="s">
        <v>19541</v>
      </c>
      <c r="D10878" t="s">
        <v>19624</v>
      </c>
      <c r="E10878" s="89">
        <v>0</v>
      </c>
      <c r="F10878" s="89">
        <v>704966</v>
      </c>
      <c r="G10878" s="89">
        <v>4</v>
      </c>
      <c r="H10878" t="s">
        <v>19630</v>
      </c>
      <c r="I10878" s="89"/>
    </row>
    <row r="10879">
      <c r="A10879" t="s">
        <v>13086</v>
      </c>
      <c r="B10879" t="s">
        <v>19481</v>
      </c>
      <c r="C10879" t="s">
        <v>19541</v>
      </c>
      <c r="D10879" t="s">
        <v>19624</v>
      </c>
      <c r="E10879" s="89">
        <v>0</v>
      </c>
      <c r="F10879" s="89">
        <v>704966</v>
      </c>
      <c r="G10879" s="89">
        <v>4</v>
      </c>
      <c r="H10879" t="s">
        <v>19630</v>
      </c>
      <c r="I10879" s="89"/>
    </row>
    <row r="10880">
      <c r="A10880" t="s">
        <v>13087</v>
      </c>
      <c r="B10880" t="s">
        <v>19482</v>
      </c>
      <c r="C10880" t="s">
        <v>19541</v>
      </c>
      <c r="D10880" t="s">
        <v>19624</v>
      </c>
      <c r="E10880" s="89">
        <v>0</v>
      </c>
      <c r="F10880" s="89">
        <v>704966</v>
      </c>
      <c r="G10880" s="89">
        <v>4</v>
      </c>
      <c r="H10880" t="s">
        <v>19630</v>
      </c>
      <c r="I10880" s="89"/>
    </row>
    <row r="10881">
      <c r="A10881" t="s">
        <v>13088</v>
      </c>
      <c r="B10881" t="s">
        <v>19480</v>
      </c>
      <c r="C10881" t="s">
        <v>19542</v>
      </c>
      <c r="D10881" t="s">
        <v>19623</v>
      </c>
      <c r="E10881" s="89">
        <v>0.08440832607530009</v>
      </c>
      <c r="F10881" s="89">
        <v>704966</v>
      </c>
      <c r="G10881" s="89">
        <v>4</v>
      </c>
      <c r="H10881" t="s">
        <v>19630</v>
      </c>
      <c r="I10881" s="89"/>
    </row>
    <row r="10882">
      <c r="A10882" t="s">
        <v>13089</v>
      </c>
      <c r="B10882" t="s">
        <v>19481</v>
      </c>
      <c r="C10882" t="s">
        <v>19542</v>
      </c>
      <c r="D10882" t="s">
        <v>19623</v>
      </c>
      <c r="E10882" s="89">
        <v>0.001899203833352965</v>
      </c>
      <c r="F10882" s="89">
        <v>704966</v>
      </c>
      <c r="G10882" s="89">
        <v>4</v>
      </c>
      <c r="H10882" t="s">
        <v>19630</v>
      </c>
      <c r="I10882" s="89"/>
    </row>
    <row r="10883">
      <c r="A10883" t="s">
        <v>13090</v>
      </c>
      <c r="B10883" t="s">
        <v>19482</v>
      </c>
      <c r="C10883" t="s">
        <v>19542</v>
      </c>
      <c r="D10883" t="s">
        <v>19623</v>
      </c>
      <c r="E10883" s="89">
        <v>6.96195572048146e-05</v>
      </c>
      <c r="F10883" s="89">
        <v>704966</v>
      </c>
      <c r="G10883" s="89">
        <v>4</v>
      </c>
      <c r="H10883" t="s">
        <v>19630</v>
      </c>
      <c r="I10883" s="89"/>
    </row>
    <row r="10884">
      <c r="A10884" t="s">
        <v>13091</v>
      </c>
      <c r="B10884" t="s">
        <v>19480</v>
      </c>
      <c r="C10884" t="s">
        <v>19542</v>
      </c>
      <c r="D10884" t="s">
        <v>19624</v>
      </c>
      <c r="E10884" s="89">
        <v>0</v>
      </c>
      <c r="F10884" s="89">
        <v>704966</v>
      </c>
      <c r="G10884" s="89">
        <v>4</v>
      </c>
      <c r="H10884" t="s">
        <v>19630</v>
      </c>
      <c r="I10884" s="89"/>
    </row>
    <row r="10885">
      <c r="A10885" t="s">
        <v>13092</v>
      </c>
      <c r="B10885" t="s">
        <v>19481</v>
      </c>
      <c r="C10885" t="s">
        <v>19542</v>
      </c>
      <c r="D10885" t="s">
        <v>19624</v>
      </c>
      <c r="E10885" s="89">
        <v>0</v>
      </c>
      <c r="F10885" s="89">
        <v>704966</v>
      </c>
      <c r="G10885" s="89">
        <v>4</v>
      </c>
      <c r="H10885" t="s">
        <v>19630</v>
      </c>
      <c r="I10885" s="89"/>
    </row>
    <row r="10886">
      <c r="A10886" t="s">
        <v>13093</v>
      </c>
      <c r="B10886" t="s">
        <v>19482</v>
      </c>
      <c r="C10886" t="s">
        <v>19542</v>
      </c>
      <c r="D10886" t="s">
        <v>19624</v>
      </c>
      <c r="E10886" s="89">
        <v>0</v>
      </c>
      <c r="F10886" s="89">
        <v>704966</v>
      </c>
      <c r="G10886" s="89">
        <v>4</v>
      </c>
      <c r="H10886" t="s">
        <v>19630</v>
      </c>
      <c r="I10886" s="89"/>
    </row>
    <row r="10887">
      <c r="A10887" t="s">
        <v>13094</v>
      </c>
      <c r="B10887" t="s">
        <v>19480</v>
      </c>
      <c r="C10887" t="s">
        <v>19543</v>
      </c>
      <c r="D10887" t="s">
        <v>19623</v>
      </c>
      <c r="E10887" s="89">
        <v>0.08605946953470096</v>
      </c>
      <c r="F10887" s="89">
        <v>704966</v>
      </c>
      <c r="G10887" s="89">
        <v>4</v>
      </c>
      <c r="H10887" t="s">
        <v>19630</v>
      </c>
      <c r="I10887" s="89"/>
    </row>
    <row r="10888">
      <c r="A10888" t="s">
        <v>13095</v>
      </c>
      <c r="B10888" t="s">
        <v>19481</v>
      </c>
      <c r="C10888" t="s">
        <v>19543</v>
      </c>
      <c r="D10888" t="s">
        <v>19623</v>
      </c>
      <c r="E10888" s="89">
        <v>0.002056499201632119</v>
      </c>
      <c r="F10888" s="89">
        <v>704966</v>
      </c>
      <c r="G10888" s="89">
        <v>4</v>
      </c>
      <c r="H10888" t="s">
        <v>19630</v>
      </c>
      <c r="I10888" s="89"/>
    </row>
    <row r="10889">
      <c r="A10889" t="s">
        <v>13096</v>
      </c>
      <c r="B10889" t="s">
        <v>19482</v>
      </c>
      <c r="C10889" t="s">
        <v>19543</v>
      </c>
      <c r="D10889" t="s">
        <v>19623</v>
      </c>
      <c r="E10889" s="89">
        <v>7.427554381942144e-05</v>
      </c>
      <c r="F10889" s="89">
        <v>704966</v>
      </c>
      <c r="G10889" s="89">
        <v>4</v>
      </c>
      <c r="H10889" t="s">
        <v>19630</v>
      </c>
      <c r="I10889" s="89"/>
    </row>
    <row r="10890">
      <c r="A10890" t="s">
        <v>13097</v>
      </c>
      <c r="B10890" t="s">
        <v>19480</v>
      </c>
      <c r="C10890" t="s">
        <v>19543</v>
      </c>
      <c r="D10890" t="s">
        <v>19624</v>
      </c>
      <c r="E10890" s="89">
        <v>0</v>
      </c>
      <c r="F10890" s="89">
        <v>704966</v>
      </c>
      <c r="G10890" s="89">
        <v>4</v>
      </c>
      <c r="H10890" t="s">
        <v>19630</v>
      </c>
      <c r="I10890" s="89"/>
    </row>
    <row r="10891">
      <c r="A10891" t="s">
        <v>13098</v>
      </c>
      <c r="B10891" t="s">
        <v>19481</v>
      </c>
      <c r="C10891" t="s">
        <v>19543</v>
      </c>
      <c r="D10891" t="s">
        <v>19624</v>
      </c>
      <c r="E10891" s="89">
        <v>0</v>
      </c>
      <c r="F10891" s="89">
        <v>704966</v>
      </c>
      <c r="G10891" s="89">
        <v>4</v>
      </c>
      <c r="H10891" t="s">
        <v>19630</v>
      </c>
      <c r="I10891" s="89"/>
    </row>
    <row r="10892">
      <c r="A10892" t="s">
        <v>13099</v>
      </c>
      <c r="B10892" t="s">
        <v>19482</v>
      </c>
      <c r="C10892" t="s">
        <v>19543</v>
      </c>
      <c r="D10892" t="s">
        <v>19624</v>
      </c>
      <c r="E10892" s="89">
        <v>0</v>
      </c>
      <c r="F10892" s="89">
        <v>704966</v>
      </c>
      <c r="G10892" s="89">
        <v>4</v>
      </c>
      <c r="H10892" t="s">
        <v>19630</v>
      </c>
      <c r="I10892" s="89"/>
    </row>
    <row r="10893">
      <c r="A10893" t="s">
        <v>13100</v>
      </c>
      <c r="B10893" t="s">
        <v>19480</v>
      </c>
      <c r="C10893" t="s">
        <v>19544</v>
      </c>
      <c r="D10893" t="s">
        <v>19623</v>
      </c>
      <c r="E10893" s="89">
        <v>0.08440832607530009</v>
      </c>
      <c r="F10893" s="89">
        <v>704966</v>
      </c>
      <c r="G10893" s="89">
        <v>4</v>
      </c>
      <c r="H10893" t="s">
        <v>19630</v>
      </c>
      <c r="I10893" s="89"/>
    </row>
    <row r="10894">
      <c r="A10894" t="s">
        <v>13101</v>
      </c>
      <c r="B10894" t="s">
        <v>19481</v>
      </c>
      <c r="C10894" t="s">
        <v>19544</v>
      </c>
      <c r="D10894" t="s">
        <v>19623</v>
      </c>
      <c r="E10894" s="89">
        <v>0.001899203833352965</v>
      </c>
      <c r="F10894" s="89">
        <v>704966</v>
      </c>
      <c r="G10894" s="89">
        <v>4</v>
      </c>
      <c r="H10894" t="s">
        <v>19630</v>
      </c>
      <c r="I10894" s="89"/>
    </row>
    <row r="10895">
      <c r="A10895" t="s">
        <v>13102</v>
      </c>
      <c r="B10895" t="s">
        <v>19482</v>
      </c>
      <c r="C10895" t="s">
        <v>19544</v>
      </c>
      <c r="D10895" t="s">
        <v>19623</v>
      </c>
      <c r="E10895" s="89">
        <v>6.96195572048146e-05</v>
      </c>
      <c r="F10895" s="89">
        <v>704966</v>
      </c>
      <c r="G10895" s="89">
        <v>4</v>
      </c>
      <c r="H10895" t="s">
        <v>19630</v>
      </c>
      <c r="I10895" s="89"/>
    </row>
    <row r="10896">
      <c r="A10896" t="s">
        <v>13103</v>
      </c>
      <c r="B10896" t="s">
        <v>19480</v>
      </c>
      <c r="C10896" t="s">
        <v>19544</v>
      </c>
      <c r="D10896" t="s">
        <v>19624</v>
      </c>
      <c r="E10896" s="89">
        <v>0</v>
      </c>
      <c r="F10896" s="89">
        <v>704966</v>
      </c>
      <c r="G10896" s="89">
        <v>4</v>
      </c>
      <c r="H10896" t="s">
        <v>19630</v>
      </c>
      <c r="I10896" s="89"/>
    </row>
    <row r="10897">
      <c r="A10897" t="s">
        <v>13104</v>
      </c>
      <c r="B10897" t="s">
        <v>19481</v>
      </c>
      <c r="C10897" t="s">
        <v>19544</v>
      </c>
      <c r="D10897" t="s">
        <v>19624</v>
      </c>
      <c r="E10897" s="89">
        <v>0</v>
      </c>
      <c r="F10897" s="89">
        <v>704966</v>
      </c>
      <c r="G10897" s="89">
        <v>4</v>
      </c>
      <c r="H10897" t="s">
        <v>19630</v>
      </c>
      <c r="I10897" s="89"/>
    </row>
    <row r="10898">
      <c r="A10898" t="s">
        <v>13105</v>
      </c>
      <c r="B10898" t="s">
        <v>19482</v>
      </c>
      <c r="C10898" t="s">
        <v>19544</v>
      </c>
      <c r="D10898" t="s">
        <v>19624</v>
      </c>
      <c r="E10898" s="89">
        <v>0</v>
      </c>
      <c r="F10898" s="89">
        <v>704966</v>
      </c>
      <c r="G10898" s="89">
        <v>4</v>
      </c>
      <c r="H10898" t="s">
        <v>19630</v>
      </c>
      <c r="I10898" s="89"/>
    </row>
    <row r="10899">
      <c r="A10899" t="s">
        <v>13106</v>
      </c>
      <c r="B10899" t="s">
        <v>19483</v>
      </c>
      <c r="C10899" t="s">
        <v>19524</v>
      </c>
      <c r="D10899" t="s">
        <v>19614</v>
      </c>
      <c r="E10899" s="89">
        <v>0.0188160399228097</v>
      </c>
      <c r="F10899" s="89">
        <v>704966</v>
      </c>
      <c r="G10899" s="89">
        <v>4</v>
      </c>
      <c r="H10899" t="s">
        <v>19629</v>
      </c>
      <c r="I10899" s="89"/>
    </row>
    <row r="10900">
      <c r="A10900" t="s">
        <v>13107</v>
      </c>
      <c r="B10900" t="s">
        <v>19483</v>
      </c>
      <c r="C10900" t="s">
        <v>19524</v>
      </c>
      <c r="D10900" t="s">
        <v>19615</v>
      </c>
      <c r="E10900" s="89">
        <v>0.01923037349552891</v>
      </c>
      <c r="F10900" s="89">
        <v>704966</v>
      </c>
      <c r="G10900" s="89">
        <v>4</v>
      </c>
      <c r="H10900" t="s">
        <v>19629</v>
      </c>
      <c r="I10900" s="89"/>
    </row>
    <row r="10901">
      <c r="A10901" t="s">
        <v>13108</v>
      </c>
      <c r="B10901" t="s">
        <v>19483</v>
      </c>
      <c r="C10901" t="s">
        <v>19524</v>
      </c>
      <c r="D10901" t="s">
        <v>19616</v>
      </c>
      <c r="E10901" s="89">
        <v>0.0188160399228097</v>
      </c>
      <c r="F10901" s="89">
        <v>704966</v>
      </c>
      <c r="G10901" s="89">
        <v>4</v>
      </c>
      <c r="H10901" t="s">
        <v>19629</v>
      </c>
      <c r="I10901" s="89"/>
    </row>
    <row r="10902">
      <c r="A10902" t="s">
        <v>13109</v>
      </c>
      <c r="B10902" t="s">
        <v>19483</v>
      </c>
      <c r="C10902" t="s">
        <v>19524</v>
      </c>
      <c r="D10902" t="s">
        <v>19617</v>
      </c>
      <c r="E10902" s="89">
        <v>0.01884147835576401</v>
      </c>
      <c r="F10902" s="89">
        <v>704966</v>
      </c>
      <c r="G10902" s="89">
        <v>4</v>
      </c>
      <c r="H10902" t="s">
        <v>19629</v>
      </c>
      <c r="I10902" s="89"/>
    </row>
    <row r="10903">
      <c r="A10903" t="s">
        <v>13110</v>
      </c>
      <c r="B10903" t="s">
        <v>19483</v>
      </c>
      <c r="C10903" t="s">
        <v>19524</v>
      </c>
      <c r="D10903" t="s">
        <v>19618</v>
      </c>
      <c r="E10903" s="89">
        <v>0.01887991052436288</v>
      </c>
      <c r="F10903" s="89">
        <v>704966</v>
      </c>
      <c r="G10903" s="89">
        <v>4</v>
      </c>
      <c r="H10903" t="s">
        <v>19629</v>
      </c>
      <c r="I10903" s="89"/>
    </row>
    <row r="10904">
      <c r="A10904" t="s">
        <v>13111</v>
      </c>
      <c r="B10904" t="s">
        <v>19483</v>
      </c>
      <c r="C10904" t="s">
        <v>19524</v>
      </c>
      <c r="D10904" t="s">
        <v>19619</v>
      </c>
      <c r="E10904" s="89">
        <v>0.01924017600754985</v>
      </c>
      <c r="F10904" s="89">
        <v>704966</v>
      </c>
      <c r="G10904" s="89">
        <v>4</v>
      </c>
      <c r="H10904" t="s">
        <v>19629</v>
      </c>
      <c r="I10904" s="89"/>
    </row>
    <row r="10905">
      <c r="A10905" t="s">
        <v>13112</v>
      </c>
      <c r="B10905" t="s">
        <v>19483</v>
      </c>
      <c r="C10905" t="s">
        <v>19524</v>
      </c>
      <c r="D10905" t="s">
        <v>19620</v>
      </c>
      <c r="E10905" s="89">
        <v>0.01814897812186626</v>
      </c>
      <c r="F10905" s="89">
        <v>704966</v>
      </c>
      <c r="G10905" s="89">
        <v>4</v>
      </c>
      <c r="H10905" t="s">
        <v>19629</v>
      </c>
      <c r="I10905" s="89"/>
    </row>
    <row r="10906">
      <c r="A10906" t="s">
        <v>13113</v>
      </c>
      <c r="B10906" t="s">
        <v>19483</v>
      </c>
      <c r="C10906" t="s">
        <v>19524</v>
      </c>
      <c r="D10906" t="s">
        <v>19621</v>
      </c>
      <c r="E10906" s="89">
        <v>0.01391627400530726</v>
      </c>
      <c r="F10906" s="89">
        <v>704966</v>
      </c>
      <c r="G10906" s="89">
        <v>4</v>
      </c>
      <c r="H10906" t="s">
        <v>19629</v>
      </c>
      <c r="I10906" s="89"/>
    </row>
    <row r="10907">
      <c r="A10907" t="s">
        <v>13114</v>
      </c>
      <c r="B10907" t="s">
        <v>19483</v>
      </c>
      <c r="C10907" t="s">
        <v>19524</v>
      </c>
      <c r="D10907" t="s">
        <v>19622</v>
      </c>
      <c r="E10907" s="89">
        <v>0.01860376100449545</v>
      </c>
      <c r="F10907" s="89">
        <v>704966</v>
      </c>
      <c r="G10907" s="89">
        <v>4</v>
      </c>
      <c r="H10907" t="s">
        <v>19629</v>
      </c>
      <c r="I10907" s="89"/>
    </row>
    <row r="10908">
      <c r="A10908" t="s">
        <v>13115</v>
      </c>
      <c r="B10908" t="s">
        <v>19483</v>
      </c>
      <c r="C10908" t="s">
        <v>19524</v>
      </c>
      <c r="D10908" t="s">
        <v>19623</v>
      </c>
      <c r="E10908" s="89">
        <v>0.02314910727910046</v>
      </c>
      <c r="F10908" s="89">
        <v>704966</v>
      </c>
      <c r="G10908" s="89">
        <v>4</v>
      </c>
      <c r="H10908" t="s">
        <v>19629</v>
      </c>
      <c r="I10908" s="89"/>
    </row>
    <row r="10909">
      <c r="A10909" t="s">
        <v>13116</v>
      </c>
      <c r="B10909" t="s">
        <v>19483</v>
      </c>
      <c r="C10909" t="s">
        <v>19524</v>
      </c>
      <c r="D10909" t="s">
        <v>19624</v>
      </c>
      <c r="E10909" s="89">
        <v>0.056224321853459</v>
      </c>
      <c r="F10909" s="89">
        <v>704966</v>
      </c>
      <c r="G10909" s="89">
        <v>4</v>
      </c>
      <c r="H10909" t="s">
        <v>19629</v>
      </c>
      <c r="I10909" s="89"/>
    </row>
    <row r="10910">
      <c r="A10910" t="s">
        <v>13117</v>
      </c>
      <c r="B10910" t="s">
        <v>19476</v>
      </c>
      <c r="C10910" t="s">
        <v>19525</v>
      </c>
      <c r="D10910" t="s">
        <v>19630</v>
      </c>
      <c r="E10910" s="89">
        <v>0</v>
      </c>
      <c r="F10910" s="89">
        <v>704966</v>
      </c>
      <c r="G10910" s="89">
        <v>4</v>
      </c>
      <c r="H10910" t="s">
        <v>19630</v>
      </c>
      <c r="I10910" s="89"/>
    </row>
    <row r="10911">
      <c r="A10911" t="s">
        <v>13118</v>
      </c>
      <c r="B10911" t="s">
        <v>19477</v>
      </c>
      <c r="C10911" t="s">
        <v>19525</v>
      </c>
      <c r="D10911" t="s">
        <v>19630</v>
      </c>
      <c r="E10911" s="89">
        <v>0</v>
      </c>
      <c r="F10911" s="89">
        <v>704966</v>
      </c>
      <c r="G10911" s="89">
        <v>4</v>
      </c>
      <c r="H10911" t="s">
        <v>19630</v>
      </c>
      <c r="I10911" s="89"/>
    </row>
    <row r="10912">
      <c r="A10912" t="s">
        <v>13119</v>
      </c>
      <c r="B10912" t="s">
        <v>19478</v>
      </c>
      <c r="C10912" t="s">
        <v>19525</v>
      </c>
      <c r="D10912" t="s">
        <v>19630</v>
      </c>
      <c r="E10912" s="89">
        <v>0</v>
      </c>
      <c r="F10912" s="89">
        <v>704966</v>
      </c>
      <c r="G10912" s="89">
        <v>4</v>
      </c>
      <c r="H10912" t="s">
        <v>19630</v>
      </c>
      <c r="I10912" s="89"/>
    </row>
    <row r="10913">
      <c r="A10913" t="s">
        <v>13120</v>
      </c>
      <c r="B10913" t="s">
        <v>19479</v>
      </c>
      <c r="C10913" t="s">
        <v>19525</v>
      </c>
      <c r="D10913" t="s">
        <v>19630</v>
      </c>
      <c r="E10913" s="89">
        <v>0</v>
      </c>
      <c r="F10913" s="89">
        <v>704966</v>
      </c>
      <c r="G10913" s="89">
        <v>4</v>
      </c>
      <c r="H10913" t="s">
        <v>19630</v>
      </c>
      <c r="I10913" s="89"/>
    </row>
    <row r="10914">
      <c r="A10914" t="s">
        <v>13121</v>
      </c>
      <c r="B10914" t="s">
        <v>19480</v>
      </c>
      <c r="C10914" t="s">
        <v>19545</v>
      </c>
      <c r="D10914" t="s">
        <v>19623</v>
      </c>
      <c r="E10914" s="89">
        <v>0.08605946953470096</v>
      </c>
      <c r="F10914" s="89">
        <v>704966</v>
      </c>
      <c r="G10914" s="89">
        <v>4</v>
      </c>
      <c r="H10914" t="s">
        <v>19630</v>
      </c>
      <c r="I10914" s="89"/>
    </row>
    <row r="10915">
      <c r="A10915" t="s">
        <v>13122</v>
      </c>
      <c r="B10915" t="s">
        <v>19481</v>
      </c>
      <c r="C10915" t="s">
        <v>19545</v>
      </c>
      <c r="D10915" t="s">
        <v>19623</v>
      </c>
      <c r="E10915" s="89">
        <v>0.002056499201632119</v>
      </c>
      <c r="F10915" s="89">
        <v>704966</v>
      </c>
      <c r="G10915" s="89">
        <v>4</v>
      </c>
      <c r="H10915" t="s">
        <v>19630</v>
      </c>
      <c r="I10915" s="89"/>
    </row>
    <row r="10916">
      <c r="A10916" t="s">
        <v>13123</v>
      </c>
      <c r="B10916" t="s">
        <v>19482</v>
      </c>
      <c r="C10916" t="s">
        <v>19545</v>
      </c>
      <c r="D10916" t="s">
        <v>19623</v>
      </c>
      <c r="E10916" s="89">
        <v>7.427554381942144e-05</v>
      </c>
      <c r="F10916" s="89">
        <v>704966</v>
      </c>
      <c r="G10916" s="89">
        <v>4</v>
      </c>
      <c r="H10916" t="s">
        <v>19630</v>
      </c>
      <c r="I10916" s="89"/>
    </row>
    <row r="10917">
      <c r="A10917" t="s">
        <v>13124</v>
      </c>
      <c r="B10917" t="s">
        <v>19480</v>
      </c>
      <c r="C10917" t="s">
        <v>19545</v>
      </c>
      <c r="D10917" t="s">
        <v>19624</v>
      </c>
      <c r="E10917" s="89">
        <v>0</v>
      </c>
      <c r="F10917" s="89">
        <v>704966</v>
      </c>
      <c r="G10917" s="89">
        <v>4</v>
      </c>
      <c r="H10917" t="s">
        <v>19630</v>
      </c>
      <c r="I10917" s="89"/>
    </row>
    <row r="10918">
      <c r="A10918" t="s">
        <v>13125</v>
      </c>
      <c r="B10918" t="s">
        <v>19481</v>
      </c>
      <c r="C10918" t="s">
        <v>19545</v>
      </c>
      <c r="D10918" t="s">
        <v>19624</v>
      </c>
      <c r="E10918" s="89">
        <v>0</v>
      </c>
      <c r="F10918" s="89">
        <v>704966</v>
      </c>
      <c r="G10918" s="89">
        <v>4</v>
      </c>
      <c r="H10918" t="s">
        <v>19630</v>
      </c>
      <c r="I10918" s="89"/>
    </row>
    <row r="10919">
      <c r="A10919" t="s">
        <v>13126</v>
      </c>
      <c r="B10919" t="s">
        <v>19482</v>
      </c>
      <c r="C10919" t="s">
        <v>19545</v>
      </c>
      <c r="D10919" t="s">
        <v>19624</v>
      </c>
      <c r="E10919" s="89">
        <v>0</v>
      </c>
      <c r="F10919" s="89">
        <v>704966</v>
      </c>
      <c r="G10919" s="89">
        <v>4</v>
      </c>
      <c r="H10919" t="s">
        <v>19630</v>
      </c>
      <c r="I10919" s="89"/>
    </row>
    <row r="10920">
      <c r="A10920" t="s">
        <v>13127</v>
      </c>
      <c r="B10920" t="s">
        <v>19480</v>
      </c>
      <c r="C10920" t="s">
        <v>19546</v>
      </c>
      <c r="D10920" t="s">
        <v>19623</v>
      </c>
      <c r="E10920" s="89">
        <v>0.08440832607530009</v>
      </c>
      <c r="F10920" s="89">
        <v>704966</v>
      </c>
      <c r="G10920" s="89">
        <v>4</v>
      </c>
      <c r="H10920" t="s">
        <v>19630</v>
      </c>
      <c r="I10920" s="89"/>
    </row>
    <row r="10921">
      <c r="A10921" t="s">
        <v>13128</v>
      </c>
      <c r="B10921" t="s">
        <v>19481</v>
      </c>
      <c r="C10921" t="s">
        <v>19546</v>
      </c>
      <c r="D10921" t="s">
        <v>19623</v>
      </c>
      <c r="E10921" s="89">
        <v>0.001899203833352965</v>
      </c>
      <c r="F10921" s="89">
        <v>704966</v>
      </c>
      <c r="G10921" s="89">
        <v>4</v>
      </c>
      <c r="H10921" t="s">
        <v>19630</v>
      </c>
      <c r="I10921" s="89"/>
    </row>
    <row r="10922">
      <c r="A10922" t="s">
        <v>13129</v>
      </c>
      <c r="B10922" t="s">
        <v>19482</v>
      </c>
      <c r="C10922" t="s">
        <v>19546</v>
      </c>
      <c r="D10922" t="s">
        <v>19623</v>
      </c>
      <c r="E10922" s="89">
        <v>6.96195572048146e-05</v>
      </c>
      <c r="F10922" s="89">
        <v>704966</v>
      </c>
      <c r="G10922" s="89">
        <v>4</v>
      </c>
      <c r="H10922" t="s">
        <v>19630</v>
      </c>
      <c r="I10922" s="89"/>
    </row>
    <row r="10923">
      <c r="A10923" t="s">
        <v>13130</v>
      </c>
      <c r="B10923" t="s">
        <v>19480</v>
      </c>
      <c r="C10923" t="s">
        <v>19546</v>
      </c>
      <c r="D10923" t="s">
        <v>19624</v>
      </c>
      <c r="E10923" s="89">
        <v>0</v>
      </c>
      <c r="F10923" s="89">
        <v>704966</v>
      </c>
      <c r="G10923" s="89">
        <v>4</v>
      </c>
      <c r="H10923" t="s">
        <v>19630</v>
      </c>
      <c r="I10923" s="89"/>
    </row>
    <row r="10924">
      <c r="A10924" t="s">
        <v>13131</v>
      </c>
      <c r="B10924" t="s">
        <v>19481</v>
      </c>
      <c r="C10924" t="s">
        <v>19546</v>
      </c>
      <c r="D10924" t="s">
        <v>19624</v>
      </c>
      <c r="E10924" s="89">
        <v>0</v>
      </c>
      <c r="F10924" s="89">
        <v>704966</v>
      </c>
      <c r="G10924" s="89">
        <v>4</v>
      </c>
      <c r="H10924" t="s">
        <v>19630</v>
      </c>
      <c r="I10924" s="89"/>
    </row>
    <row r="10925">
      <c r="A10925" t="s">
        <v>13132</v>
      </c>
      <c r="B10925" t="s">
        <v>19482</v>
      </c>
      <c r="C10925" t="s">
        <v>19546</v>
      </c>
      <c r="D10925" t="s">
        <v>19624</v>
      </c>
      <c r="E10925" s="89">
        <v>0</v>
      </c>
      <c r="F10925" s="89">
        <v>704966</v>
      </c>
      <c r="G10925" s="89">
        <v>4</v>
      </c>
      <c r="H10925" t="s">
        <v>19630</v>
      </c>
      <c r="I10925" s="89"/>
    </row>
    <row r="10926">
      <c r="A10926" t="s">
        <v>13133</v>
      </c>
      <c r="B10926" t="s">
        <v>19480</v>
      </c>
      <c r="C10926" t="s">
        <v>19547</v>
      </c>
      <c r="D10926" t="s">
        <v>19623</v>
      </c>
      <c r="E10926" s="89">
        <v>0.08440832607530009</v>
      </c>
      <c r="F10926" s="89">
        <v>704966</v>
      </c>
      <c r="G10926" s="89">
        <v>4</v>
      </c>
      <c r="H10926" t="s">
        <v>19630</v>
      </c>
      <c r="I10926" s="89"/>
    </row>
    <row r="10927">
      <c r="A10927" t="s">
        <v>13134</v>
      </c>
      <c r="B10927" t="s">
        <v>19481</v>
      </c>
      <c r="C10927" t="s">
        <v>19547</v>
      </c>
      <c r="D10927" t="s">
        <v>19623</v>
      </c>
      <c r="E10927" s="89">
        <v>0.001899203833352965</v>
      </c>
      <c r="F10927" s="89">
        <v>704966</v>
      </c>
      <c r="G10927" s="89">
        <v>4</v>
      </c>
      <c r="H10927" t="s">
        <v>19630</v>
      </c>
      <c r="I10927" s="89"/>
    </row>
    <row r="10928">
      <c r="A10928" t="s">
        <v>13135</v>
      </c>
      <c r="B10928" t="s">
        <v>19482</v>
      </c>
      <c r="C10928" t="s">
        <v>19547</v>
      </c>
      <c r="D10928" t="s">
        <v>19623</v>
      </c>
      <c r="E10928" s="89">
        <v>6.96195572048146e-05</v>
      </c>
      <c r="F10928" s="89">
        <v>704966</v>
      </c>
      <c r="G10928" s="89">
        <v>4</v>
      </c>
      <c r="H10928" t="s">
        <v>19630</v>
      </c>
      <c r="I10928" s="89"/>
    </row>
    <row r="10929">
      <c r="A10929" t="s">
        <v>13136</v>
      </c>
      <c r="B10929" t="s">
        <v>19480</v>
      </c>
      <c r="C10929" t="s">
        <v>19547</v>
      </c>
      <c r="D10929" t="s">
        <v>19624</v>
      </c>
      <c r="E10929" s="89">
        <v>0</v>
      </c>
      <c r="F10929" s="89">
        <v>704966</v>
      </c>
      <c r="G10929" s="89">
        <v>4</v>
      </c>
      <c r="H10929" t="s">
        <v>19630</v>
      </c>
      <c r="I10929" s="89"/>
    </row>
    <row r="10930">
      <c r="A10930" t="s">
        <v>13137</v>
      </c>
      <c r="B10930" t="s">
        <v>19481</v>
      </c>
      <c r="C10930" t="s">
        <v>19547</v>
      </c>
      <c r="D10930" t="s">
        <v>19624</v>
      </c>
      <c r="E10930" s="89">
        <v>0</v>
      </c>
      <c r="F10930" s="89">
        <v>704966</v>
      </c>
      <c r="G10930" s="89">
        <v>4</v>
      </c>
      <c r="H10930" t="s">
        <v>19630</v>
      </c>
      <c r="I10930" s="89"/>
    </row>
    <row r="10931">
      <c r="A10931" t="s">
        <v>13138</v>
      </c>
      <c r="B10931" t="s">
        <v>19482</v>
      </c>
      <c r="C10931" t="s">
        <v>19547</v>
      </c>
      <c r="D10931" t="s">
        <v>19624</v>
      </c>
      <c r="E10931" s="89">
        <v>0</v>
      </c>
      <c r="F10931" s="89">
        <v>704966</v>
      </c>
      <c r="G10931" s="89">
        <v>4</v>
      </c>
      <c r="H10931" t="s">
        <v>19630</v>
      </c>
      <c r="I10931" s="89"/>
    </row>
    <row r="10932">
      <c r="A10932" t="s">
        <v>13139</v>
      </c>
      <c r="B10932" t="s">
        <v>19480</v>
      </c>
      <c r="C10932" t="s">
        <v>19548</v>
      </c>
      <c r="D10932" t="s">
        <v>19623</v>
      </c>
      <c r="E10932" s="89">
        <v>0.06129373615181442</v>
      </c>
      <c r="F10932" s="89">
        <v>704966</v>
      </c>
      <c r="G10932" s="89">
        <v>4</v>
      </c>
      <c r="H10932" t="s">
        <v>19630</v>
      </c>
      <c r="I10932" s="89"/>
    </row>
    <row r="10933">
      <c r="A10933" t="s">
        <v>13140</v>
      </c>
      <c r="B10933" t="s">
        <v>19481</v>
      </c>
      <c r="C10933" t="s">
        <v>19548</v>
      </c>
      <c r="D10933" t="s">
        <v>19623</v>
      </c>
      <c r="E10933" s="89">
        <v>0.001197595942960169</v>
      </c>
      <c r="F10933" s="89">
        <v>704966</v>
      </c>
      <c r="G10933" s="89">
        <v>4</v>
      </c>
      <c r="H10933" t="s">
        <v>19630</v>
      </c>
      <c r="I10933" s="89"/>
    </row>
    <row r="10934">
      <c r="A10934" t="s">
        <v>13141</v>
      </c>
      <c r="B10934" t="s">
        <v>19482</v>
      </c>
      <c r="C10934" t="s">
        <v>19548</v>
      </c>
      <c r="D10934" t="s">
        <v>19623</v>
      </c>
      <c r="E10934" s="89">
        <v>4.418202398714196e-05</v>
      </c>
      <c r="F10934" s="89">
        <v>704966</v>
      </c>
      <c r="G10934" s="89">
        <v>4</v>
      </c>
      <c r="H10934" t="s">
        <v>19630</v>
      </c>
      <c r="I10934" s="89"/>
    </row>
    <row r="10935">
      <c r="A10935" t="s">
        <v>13142</v>
      </c>
      <c r="B10935" t="s">
        <v>19480</v>
      </c>
      <c r="C10935" t="s">
        <v>19548</v>
      </c>
      <c r="D10935" t="s">
        <v>19624</v>
      </c>
      <c r="E10935" s="89">
        <v>0</v>
      </c>
      <c r="F10935" s="89">
        <v>704966</v>
      </c>
      <c r="G10935" s="89">
        <v>4</v>
      </c>
      <c r="H10935" t="s">
        <v>19630</v>
      </c>
      <c r="I10935" s="89"/>
    </row>
    <row r="10936">
      <c r="A10936" t="s">
        <v>13143</v>
      </c>
      <c r="B10936" t="s">
        <v>19481</v>
      </c>
      <c r="C10936" t="s">
        <v>19548</v>
      </c>
      <c r="D10936" t="s">
        <v>19624</v>
      </c>
      <c r="E10936" s="89">
        <v>0</v>
      </c>
      <c r="F10936" s="89">
        <v>704966</v>
      </c>
      <c r="G10936" s="89">
        <v>4</v>
      </c>
      <c r="H10936" t="s">
        <v>19630</v>
      </c>
      <c r="I10936" s="89"/>
    </row>
    <row r="10937">
      <c r="A10937" t="s">
        <v>13144</v>
      </c>
      <c r="B10937" t="s">
        <v>19482</v>
      </c>
      <c r="C10937" t="s">
        <v>19548</v>
      </c>
      <c r="D10937" t="s">
        <v>19624</v>
      </c>
      <c r="E10937" s="89">
        <v>0</v>
      </c>
      <c r="F10937" s="89">
        <v>704966</v>
      </c>
      <c r="G10937" s="89">
        <v>4</v>
      </c>
      <c r="H10937" t="s">
        <v>19630</v>
      </c>
      <c r="I10937" s="89"/>
    </row>
    <row r="10938">
      <c r="A10938" t="s">
        <v>13145</v>
      </c>
      <c r="B10938" t="s">
        <v>19480</v>
      </c>
      <c r="C10938" t="s">
        <v>19549</v>
      </c>
      <c r="D10938" t="s">
        <v>19623</v>
      </c>
      <c r="E10938" s="89">
        <v>0.07797681022914581</v>
      </c>
      <c r="F10938" s="89">
        <v>704966</v>
      </c>
      <c r="G10938" s="89">
        <v>4</v>
      </c>
      <c r="H10938" t="s">
        <v>19630</v>
      </c>
      <c r="I10938" s="89"/>
    </row>
    <row r="10939">
      <c r="A10939" t="s">
        <v>13146</v>
      </c>
      <c r="B10939" t="s">
        <v>19481</v>
      </c>
      <c r="C10939" t="s">
        <v>19549</v>
      </c>
      <c r="D10939" t="s">
        <v>19623</v>
      </c>
      <c r="E10939" s="89">
        <v>0.001709246545862652</v>
      </c>
      <c r="F10939" s="89">
        <v>704966</v>
      </c>
      <c r="G10939" s="89">
        <v>4</v>
      </c>
      <c r="H10939" t="s">
        <v>19630</v>
      </c>
      <c r="I10939" s="89"/>
    </row>
    <row r="10940">
      <c r="A10940" t="s">
        <v>13147</v>
      </c>
      <c r="B10940" t="s">
        <v>19482</v>
      </c>
      <c r="C10940" t="s">
        <v>19549</v>
      </c>
      <c r="D10940" t="s">
        <v>19623</v>
      </c>
      <c r="E10940" s="89">
        <v>6.343132438647086e-05</v>
      </c>
      <c r="F10940" s="89">
        <v>704966</v>
      </c>
      <c r="G10940" s="89">
        <v>4</v>
      </c>
      <c r="H10940" t="s">
        <v>19630</v>
      </c>
      <c r="I10940" s="89"/>
    </row>
    <row r="10941">
      <c r="A10941" t="s">
        <v>13148</v>
      </c>
      <c r="B10941" t="s">
        <v>19480</v>
      </c>
      <c r="C10941" t="s">
        <v>19549</v>
      </c>
      <c r="D10941" t="s">
        <v>19624</v>
      </c>
      <c r="E10941" s="89">
        <v>0</v>
      </c>
      <c r="F10941" s="89">
        <v>704966</v>
      </c>
      <c r="G10941" s="89">
        <v>4</v>
      </c>
      <c r="H10941" t="s">
        <v>19630</v>
      </c>
      <c r="I10941" s="89"/>
    </row>
    <row r="10942">
      <c r="A10942" t="s">
        <v>13149</v>
      </c>
      <c r="B10942" t="s">
        <v>19481</v>
      </c>
      <c r="C10942" t="s">
        <v>19549</v>
      </c>
      <c r="D10942" t="s">
        <v>19624</v>
      </c>
      <c r="E10942" s="89">
        <v>0</v>
      </c>
      <c r="F10942" s="89">
        <v>704966</v>
      </c>
      <c r="G10942" s="89">
        <v>4</v>
      </c>
      <c r="H10942" t="s">
        <v>19630</v>
      </c>
      <c r="I10942" s="89"/>
    </row>
    <row r="10943">
      <c r="A10943" t="s">
        <v>13150</v>
      </c>
      <c r="B10943" t="s">
        <v>19482</v>
      </c>
      <c r="C10943" t="s">
        <v>19549</v>
      </c>
      <c r="D10943" t="s">
        <v>19624</v>
      </c>
      <c r="E10943" s="89">
        <v>0</v>
      </c>
      <c r="F10943" s="89">
        <v>704966</v>
      </c>
      <c r="G10943" s="89">
        <v>4</v>
      </c>
      <c r="H10943" t="s">
        <v>19630</v>
      </c>
      <c r="I10943" s="89"/>
    </row>
    <row r="10944">
      <c r="A10944" t="s">
        <v>13151</v>
      </c>
      <c r="B10944" t="s">
        <v>19480</v>
      </c>
      <c r="C10944" t="s">
        <v>19550</v>
      </c>
      <c r="D10944" t="s">
        <v>19623</v>
      </c>
      <c r="E10944" s="89">
        <v>0.08414590207187297</v>
      </c>
      <c r="F10944" s="89">
        <v>704966</v>
      </c>
      <c r="G10944" s="89">
        <v>4</v>
      </c>
      <c r="H10944" t="s">
        <v>19630</v>
      </c>
      <c r="I10944" s="89"/>
    </row>
    <row r="10945">
      <c r="A10945" t="s">
        <v>13152</v>
      </c>
      <c r="B10945" t="s">
        <v>19481</v>
      </c>
      <c r="C10945" t="s">
        <v>19550</v>
      </c>
      <c r="D10945" t="s">
        <v>19623</v>
      </c>
      <c r="E10945" s="89">
        <v>0.001898843374223247</v>
      </c>
      <c r="F10945" s="89">
        <v>704966</v>
      </c>
      <c r="G10945" s="89">
        <v>4</v>
      </c>
      <c r="H10945" t="s">
        <v>19630</v>
      </c>
      <c r="I10945" s="89"/>
    </row>
    <row r="10946">
      <c r="A10946" t="s">
        <v>13153</v>
      </c>
      <c r="B10946" t="s">
        <v>19482</v>
      </c>
      <c r="C10946" t="s">
        <v>19550</v>
      </c>
      <c r="D10946" t="s">
        <v>19623</v>
      </c>
      <c r="E10946" s="89">
        <v>6.961906208705179e-05</v>
      </c>
      <c r="F10946" s="89">
        <v>704966</v>
      </c>
      <c r="G10946" s="89">
        <v>4</v>
      </c>
      <c r="H10946" t="s">
        <v>19630</v>
      </c>
      <c r="I10946" s="89"/>
    </row>
    <row r="10947">
      <c r="A10947" t="s">
        <v>13154</v>
      </c>
      <c r="B10947" t="s">
        <v>19480</v>
      </c>
      <c r="C10947" t="s">
        <v>19550</v>
      </c>
      <c r="D10947" t="s">
        <v>19624</v>
      </c>
      <c r="E10947" s="89">
        <v>0</v>
      </c>
      <c r="F10947" s="89">
        <v>704966</v>
      </c>
      <c r="G10947" s="89">
        <v>4</v>
      </c>
      <c r="H10947" t="s">
        <v>19630</v>
      </c>
      <c r="I10947" s="89"/>
    </row>
    <row r="10948">
      <c r="A10948" t="s">
        <v>13155</v>
      </c>
      <c r="B10948" t="s">
        <v>19481</v>
      </c>
      <c r="C10948" t="s">
        <v>19550</v>
      </c>
      <c r="D10948" t="s">
        <v>19624</v>
      </c>
      <c r="E10948" s="89">
        <v>0</v>
      </c>
      <c r="F10948" s="89">
        <v>704966</v>
      </c>
      <c r="G10948" s="89">
        <v>4</v>
      </c>
      <c r="H10948" t="s">
        <v>19630</v>
      </c>
      <c r="I10948" s="89"/>
    </row>
    <row r="10949">
      <c r="A10949" t="s">
        <v>13156</v>
      </c>
      <c r="B10949" t="s">
        <v>19482</v>
      </c>
      <c r="C10949" t="s">
        <v>19550</v>
      </c>
      <c r="D10949" t="s">
        <v>19624</v>
      </c>
      <c r="E10949" s="89">
        <v>0</v>
      </c>
      <c r="F10949" s="89">
        <v>704966</v>
      </c>
      <c r="G10949" s="89">
        <v>4</v>
      </c>
      <c r="H10949" t="s">
        <v>19630</v>
      </c>
      <c r="I10949" s="89"/>
    </row>
    <row r="10950">
      <c r="A10950" t="s">
        <v>13157</v>
      </c>
      <c r="B10950" t="s">
        <v>19480</v>
      </c>
      <c r="C10950" t="s">
        <v>19551</v>
      </c>
      <c r="D10950" t="s">
        <v>19623</v>
      </c>
      <c r="E10950" s="89">
        <v>0.08440832607530009</v>
      </c>
      <c r="F10950" s="89">
        <v>704966</v>
      </c>
      <c r="G10950" s="89">
        <v>4</v>
      </c>
      <c r="H10950" t="s">
        <v>19630</v>
      </c>
      <c r="I10950" s="89"/>
    </row>
    <row r="10951">
      <c r="A10951" t="s">
        <v>13158</v>
      </c>
      <c r="B10951" t="s">
        <v>19481</v>
      </c>
      <c r="C10951" t="s">
        <v>19551</v>
      </c>
      <c r="D10951" t="s">
        <v>19623</v>
      </c>
      <c r="E10951" s="89">
        <v>0.001857049999375541</v>
      </c>
      <c r="F10951" s="89">
        <v>704966</v>
      </c>
      <c r="G10951" s="89">
        <v>4</v>
      </c>
      <c r="H10951" t="s">
        <v>19630</v>
      </c>
      <c r="I10951" s="89"/>
    </row>
    <row r="10952">
      <c r="A10952" t="s">
        <v>13159</v>
      </c>
      <c r="B10952" t="s">
        <v>19482</v>
      </c>
      <c r="C10952" t="s">
        <v>19551</v>
      </c>
      <c r="D10952" t="s">
        <v>19623</v>
      </c>
      <c r="E10952" s="89">
        <v>6.661866647347312e-05</v>
      </c>
      <c r="F10952" s="89">
        <v>704966</v>
      </c>
      <c r="G10952" s="89">
        <v>4</v>
      </c>
      <c r="H10952" t="s">
        <v>19630</v>
      </c>
      <c r="I10952" s="89"/>
    </row>
    <row r="10953">
      <c r="A10953" t="s">
        <v>13160</v>
      </c>
      <c r="B10953" t="s">
        <v>19480</v>
      </c>
      <c r="C10953" t="s">
        <v>19551</v>
      </c>
      <c r="D10953" t="s">
        <v>19624</v>
      </c>
      <c r="E10953" s="89">
        <v>0</v>
      </c>
      <c r="F10953" s="89">
        <v>704966</v>
      </c>
      <c r="G10953" s="89">
        <v>4</v>
      </c>
      <c r="H10953" t="s">
        <v>19630</v>
      </c>
      <c r="I10953" s="89"/>
    </row>
    <row r="10954">
      <c r="A10954" t="s">
        <v>13161</v>
      </c>
      <c r="B10954" t="s">
        <v>19481</v>
      </c>
      <c r="C10954" t="s">
        <v>19551</v>
      </c>
      <c r="D10954" t="s">
        <v>19624</v>
      </c>
      <c r="E10954" s="89">
        <v>0</v>
      </c>
      <c r="F10954" s="89">
        <v>704966</v>
      </c>
      <c r="G10954" s="89">
        <v>4</v>
      </c>
      <c r="H10954" t="s">
        <v>19630</v>
      </c>
      <c r="I10954" s="89"/>
    </row>
    <row r="10955">
      <c r="A10955" t="s">
        <v>13162</v>
      </c>
      <c r="B10955" t="s">
        <v>19482</v>
      </c>
      <c r="C10955" t="s">
        <v>19551</v>
      </c>
      <c r="D10955" t="s">
        <v>19624</v>
      </c>
      <c r="E10955" s="89">
        <v>0</v>
      </c>
      <c r="F10955" s="89">
        <v>704966</v>
      </c>
      <c r="G10955" s="89">
        <v>4</v>
      </c>
      <c r="H10955" t="s">
        <v>19630</v>
      </c>
      <c r="I10955" s="89"/>
    </row>
    <row r="10956">
      <c r="A10956" t="s">
        <v>13163</v>
      </c>
      <c r="B10956" t="s">
        <v>19480</v>
      </c>
      <c r="C10956" t="s">
        <v>19552</v>
      </c>
      <c r="D10956" t="s">
        <v>19623</v>
      </c>
      <c r="E10956" s="89">
        <v>0.06443998717668653</v>
      </c>
      <c r="F10956" s="89">
        <v>704966</v>
      </c>
      <c r="G10956" s="89">
        <v>4</v>
      </c>
      <c r="H10956" t="s">
        <v>19630</v>
      </c>
      <c r="I10956" s="89"/>
    </row>
    <row r="10957">
      <c r="A10957" t="s">
        <v>13164</v>
      </c>
      <c r="B10957" t="s">
        <v>19481</v>
      </c>
      <c r="C10957" t="s">
        <v>19552</v>
      </c>
      <c r="D10957" t="s">
        <v>19623</v>
      </c>
      <c r="E10957" s="89">
        <v>0.001598324565098009</v>
      </c>
      <c r="F10957" s="89">
        <v>704966</v>
      </c>
      <c r="G10957" s="89">
        <v>4</v>
      </c>
      <c r="H10957" t="s">
        <v>19630</v>
      </c>
      <c r="I10957" s="89"/>
    </row>
    <row r="10958">
      <c r="A10958" t="s">
        <v>13165</v>
      </c>
      <c r="B10958" t="s">
        <v>19482</v>
      </c>
      <c r="C10958" t="s">
        <v>19552</v>
      </c>
      <c r="D10958" t="s">
        <v>19623</v>
      </c>
      <c r="E10958" s="89">
        <v>5.522261606474066e-05</v>
      </c>
      <c r="F10958" s="89">
        <v>704966</v>
      </c>
      <c r="G10958" s="89">
        <v>4</v>
      </c>
      <c r="H10958" t="s">
        <v>19630</v>
      </c>
      <c r="I10958" s="89"/>
    </row>
    <row r="10959">
      <c r="A10959" t="s">
        <v>13166</v>
      </c>
      <c r="B10959" t="s">
        <v>19480</v>
      </c>
      <c r="C10959" t="s">
        <v>19552</v>
      </c>
      <c r="D10959" t="s">
        <v>19624</v>
      </c>
      <c r="E10959" s="89">
        <v>0</v>
      </c>
      <c r="F10959" s="89">
        <v>704966</v>
      </c>
      <c r="G10959" s="89">
        <v>4</v>
      </c>
      <c r="H10959" t="s">
        <v>19630</v>
      </c>
      <c r="I10959" s="89"/>
    </row>
    <row r="10960">
      <c r="A10960" t="s">
        <v>13167</v>
      </c>
      <c r="B10960" t="s">
        <v>19481</v>
      </c>
      <c r="C10960" t="s">
        <v>19552</v>
      </c>
      <c r="D10960" t="s">
        <v>19624</v>
      </c>
      <c r="E10960" s="89">
        <v>0</v>
      </c>
      <c r="F10960" s="89">
        <v>704966</v>
      </c>
      <c r="G10960" s="89">
        <v>4</v>
      </c>
      <c r="H10960" t="s">
        <v>19630</v>
      </c>
      <c r="I10960" s="89"/>
    </row>
    <row r="10961">
      <c r="A10961" t="s">
        <v>13168</v>
      </c>
      <c r="B10961" t="s">
        <v>19482</v>
      </c>
      <c r="C10961" t="s">
        <v>19552</v>
      </c>
      <c r="D10961" t="s">
        <v>19624</v>
      </c>
      <c r="E10961" s="89">
        <v>0</v>
      </c>
      <c r="F10961" s="89">
        <v>704966</v>
      </c>
      <c r="G10961" s="89">
        <v>4</v>
      </c>
      <c r="H10961" t="s">
        <v>19630</v>
      </c>
      <c r="I10961" s="89"/>
    </row>
    <row r="10962">
      <c r="A10962" t="s">
        <v>13169</v>
      </c>
      <c r="B10962" t="s">
        <v>19480</v>
      </c>
      <c r="C10962" t="s">
        <v>19553</v>
      </c>
      <c r="D10962" t="s">
        <v>19623</v>
      </c>
      <c r="E10962" s="89">
        <v>0.008241532215738064</v>
      </c>
      <c r="F10962" s="89">
        <v>704966</v>
      </c>
      <c r="G10962" s="89">
        <v>4</v>
      </c>
      <c r="H10962" t="s">
        <v>19630</v>
      </c>
      <c r="I10962" s="89"/>
    </row>
    <row r="10963">
      <c r="A10963" t="s">
        <v>13170</v>
      </c>
      <c r="B10963" t="s">
        <v>19481</v>
      </c>
      <c r="C10963" t="s">
        <v>19553</v>
      </c>
      <c r="D10963" t="s">
        <v>19623</v>
      </c>
      <c r="E10963" s="89">
        <v>0.0002242801287121683</v>
      </c>
      <c r="F10963" s="89">
        <v>704966</v>
      </c>
      <c r="G10963" s="89">
        <v>4</v>
      </c>
      <c r="H10963" t="s">
        <v>19630</v>
      </c>
      <c r="I10963" s="89"/>
    </row>
    <row r="10964">
      <c r="A10964" t="s">
        <v>13171</v>
      </c>
      <c r="B10964" t="s">
        <v>19482</v>
      </c>
      <c r="C10964" t="s">
        <v>19553</v>
      </c>
      <c r="D10964" t="s">
        <v>19623</v>
      </c>
      <c r="E10964" s="89">
        <v>6.2844074326337e-06</v>
      </c>
      <c r="F10964" s="89">
        <v>704966</v>
      </c>
      <c r="G10964" s="89">
        <v>4</v>
      </c>
      <c r="H10964" t="s">
        <v>19630</v>
      </c>
      <c r="I10964" s="89"/>
    </row>
    <row r="10965">
      <c r="A10965" t="s">
        <v>13172</v>
      </c>
      <c r="B10965" t="s">
        <v>19480</v>
      </c>
      <c r="C10965" t="s">
        <v>19553</v>
      </c>
      <c r="D10965" t="s">
        <v>19624</v>
      </c>
      <c r="E10965" s="89">
        <v>0</v>
      </c>
      <c r="F10965" s="89">
        <v>704966</v>
      </c>
      <c r="G10965" s="89">
        <v>4</v>
      </c>
      <c r="H10965" t="s">
        <v>19630</v>
      </c>
      <c r="I10965" s="89"/>
    </row>
    <row r="10966">
      <c r="A10966" t="s">
        <v>13173</v>
      </c>
      <c r="B10966" t="s">
        <v>19481</v>
      </c>
      <c r="C10966" t="s">
        <v>19553</v>
      </c>
      <c r="D10966" t="s">
        <v>19624</v>
      </c>
      <c r="E10966" s="89">
        <v>0</v>
      </c>
      <c r="F10966" s="89">
        <v>704966</v>
      </c>
      <c r="G10966" s="89">
        <v>4</v>
      </c>
      <c r="H10966" t="s">
        <v>19630</v>
      </c>
      <c r="I10966" s="89"/>
    </row>
    <row r="10967">
      <c r="A10967" t="s">
        <v>13174</v>
      </c>
      <c r="B10967" t="s">
        <v>19482</v>
      </c>
      <c r="C10967" t="s">
        <v>19553</v>
      </c>
      <c r="D10967" t="s">
        <v>19624</v>
      </c>
      <c r="E10967" s="89">
        <v>0</v>
      </c>
      <c r="F10967" s="89">
        <v>704966</v>
      </c>
      <c r="G10967" s="89">
        <v>4</v>
      </c>
      <c r="H10967" t="s">
        <v>19630</v>
      </c>
      <c r="I10967" s="89"/>
    </row>
    <row r="10968">
      <c r="A10968" t="s">
        <v>13175</v>
      </c>
      <c r="B10968" t="s">
        <v>19480</v>
      </c>
      <c r="C10968" t="s">
        <v>19554</v>
      </c>
      <c r="D10968" t="s">
        <v>19623</v>
      </c>
      <c r="E10968" s="89">
        <v>0.08440832607530009</v>
      </c>
      <c r="F10968" s="89">
        <v>704966</v>
      </c>
      <c r="G10968" s="89">
        <v>4</v>
      </c>
      <c r="H10968" t="s">
        <v>19630</v>
      </c>
      <c r="I10968" s="89"/>
    </row>
    <row r="10969">
      <c r="A10969" t="s">
        <v>13176</v>
      </c>
      <c r="B10969" t="s">
        <v>19481</v>
      </c>
      <c r="C10969" t="s">
        <v>19554</v>
      </c>
      <c r="D10969" t="s">
        <v>19623</v>
      </c>
      <c r="E10969" s="89">
        <v>0.001899203833352965</v>
      </c>
      <c r="F10969" s="89">
        <v>704966</v>
      </c>
      <c r="G10969" s="89">
        <v>4</v>
      </c>
      <c r="H10969" t="s">
        <v>19630</v>
      </c>
      <c r="I10969" s="89"/>
    </row>
    <row r="10970">
      <c r="A10970" t="s">
        <v>13177</v>
      </c>
      <c r="B10970" t="s">
        <v>19482</v>
      </c>
      <c r="C10970" t="s">
        <v>19554</v>
      </c>
      <c r="D10970" t="s">
        <v>19623</v>
      </c>
      <c r="E10970" s="89">
        <v>6.96195572048146e-05</v>
      </c>
      <c r="F10970" s="89">
        <v>704966</v>
      </c>
      <c r="G10970" s="89">
        <v>4</v>
      </c>
      <c r="H10970" t="s">
        <v>19630</v>
      </c>
      <c r="I10970" s="89"/>
    </row>
    <row r="10971">
      <c r="A10971" t="s">
        <v>13178</v>
      </c>
      <c r="B10971" t="s">
        <v>19480</v>
      </c>
      <c r="C10971" t="s">
        <v>19554</v>
      </c>
      <c r="D10971" t="s">
        <v>19624</v>
      </c>
      <c r="E10971" s="89">
        <v>0</v>
      </c>
      <c r="F10971" s="89">
        <v>704966</v>
      </c>
      <c r="G10971" s="89">
        <v>4</v>
      </c>
      <c r="H10971" t="s">
        <v>19630</v>
      </c>
      <c r="I10971" s="89"/>
    </row>
    <row r="10972">
      <c r="A10972" t="s">
        <v>13179</v>
      </c>
      <c r="B10972" t="s">
        <v>19481</v>
      </c>
      <c r="C10972" t="s">
        <v>19554</v>
      </c>
      <c r="D10972" t="s">
        <v>19624</v>
      </c>
      <c r="E10972" s="89">
        <v>0</v>
      </c>
      <c r="F10972" s="89">
        <v>704966</v>
      </c>
      <c r="G10972" s="89">
        <v>4</v>
      </c>
      <c r="H10972" t="s">
        <v>19630</v>
      </c>
      <c r="I10972" s="89"/>
    </row>
    <row r="10973">
      <c r="A10973" t="s">
        <v>13180</v>
      </c>
      <c r="B10973" t="s">
        <v>19482</v>
      </c>
      <c r="C10973" t="s">
        <v>19554</v>
      </c>
      <c r="D10973" t="s">
        <v>19624</v>
      </c>
      <c r="E10973" s="89">
        <v>0</v>
      </c>
      <c r="F10973" s="89">
        <v>704966</v>
      </c>
      <c r="G10973" s="89">
        <v>4</v>
      </c>
      <c r="H10973" t="s">
        <v>19630</v>
      </c>
      <c r="I10973" s="89"/>
    </row>
    <row r="10974">
      <c r="A10974" t="s">
        <v>13181</v>
      </c>
      <c r="B10974" t="s">
        <v>19476</v>
      </c>
      <c r="C10974" t="s">
        <v>19526</v>
      </c>
      <c r="D10974" t="s">
        <v>19630</v>
      </c>
      <c r="E10974" s="89">
        <v>341879</v>
      </c>
      <c r="F10974" s="89">
        <v>704966</v>
      </c>
      <c r="G10974" s="89">
        <v>4</v>
      </c>
      <c r="H10974" t="s">
        <v>19630</v>
      </c>
      <c r="I10974" s="89"/>
    </row>
    <row r="10975">
      <c r="A10975" t="s">
        <v>13182</v>
      </c>
      <c r="B10975" t="s">
        <v>19477</v>
      </c>
      <c r="C10975" t="s">
        <v>19526</v>
      </c>
      <c r="D10975" t="s">
        <v>19630</v>
      </c>
      <c r="E10975" s="89">
        <v>17474114529.00977</v>
      </c>
      <c r="F10975" s="89">
        <v>704966</v>
      </c>
      <c r="G10975" s="89">
        <v>4</v>
      </c>
      <c r="H10975" t="s">
        <v>19630</v>
      </c>
      <c r="I10975" s="89"/>
    </row>
    <row r="10976">
      <c r="A10976" t="s">
        <v>13183</v>
      </c>
      <c r="B10976" t="s">
        <v>19478</v>
      </c>
      <c r="C10976" t="s">
        <v>19526</v>
      </c>
      <c r="D10976" t="s">
        <v>19630</v>
      </c>
      <c r="E10976" s="89">
        <v>0.484958139825183</v>
      </c>
      <c r="F10976" s="89">
        <v>704966</v>
      </c>
      <c r="G10976" s="89">
        <v>4</v>
      </c>
      <c r="H10976" t="s">
        <v>19630</v>
      </c>
      <c r="I10976" s="89"/>
    </row>
    <row r="10977">
      <c r="A10977" t="s">
        <v>13184</v>
      </c>
      <c r="B10977" t="s">
        <v>19479</v>
      </c>
      <c r="C10977" t="s">
        <v>19526</v>
      </c>
      <c r="D10977" t="s">
        <v>19630</v>
      </c>
      <c r="E10977" s="89">
        <v>24787.17346511714</v>
      </c>
      <c r="F10977" s="89">
        <v>704966</v>
      </c>
      <c r="G10977" s="89">
        <v>4</v>
      </c>
      <c r="H10977" t="s">
        <v>19630</v>
      </c>
      <c r="I10977" s="89"/>
    </row>
    <row r="10978">
      <c r="A10978" t="s">
        <v>13185</v>
      </c>
      <c r="B10978" t="s">
        <v>19480</v>
      </c>
      <c r="C10978" t="s">
        <v>19555</v>
      </c>
      <c r="D10978" t="s">
        <v>19623</v>
      </c>
      <c r="E10978" s="89">
        <v>0.08314443533447004</v>
      </c>
      <c r="F10978" s="89">
        <v>704966</v>
      </c>
      <c r="G10978" s="89">
        <v>4</v>
      </c>
      <c r="H10978" t="s">
        <v>19630</v>
      </c>
      <c r="I10978" s="89"/>
    </row>
    <row r="10979">
      <c r="A10979" t="s">
        <v>13186</v>
      </c>
      <c r="B10979" t="s">
        <v>19481</v>
      </c>
      <c r="C10979" t="s">
        <v>19555</v>
      </c>
      <c r="D10979" t="s">
        <v>19623</v>
      </c>
      <c r="E10979" s="89">
        <v>0.00178018653993977</v>
      </c>
      <c r="F10979" s="89">
        <v>704966</v>
      </c>
      <c r="G10979" s="89">
        <v>4</v>
      </c>
      <c r="H10979" t="s">
        <v>19630</v>
      </c>
      <c r="I10979" s="89"/>
    </row>
    <row r="10980">
      <c r="A10980" t="s">
        <v>13187</v>
      </c>
      <c r="B10980" t="s">
        <v>19482</v>
      </c>
      <c r="C10980" t="s">
        <v>19555</v>
      </c>
      <c r="D10980" t="s">
        <v>19623</v>
      </c>
      <c r="E10980" s="89">
        <v>6.189721209376766e-05</v>
      </c>
      <c r="F10980" s="89">
        <v>704966</v>
      </c>
      <c r="G10980" s="89">
        <v>4</v>
      </c>
      <c r="H10980" t="s">
        <v>19630</v>
      </c>
      <c r="I10980" s="89"/>
    </row>
    <row r="10981">
      <c r="A10981" t="s">
        <v>13188</v>
      </c>
      <c r="B10981" t="s">
        <v>19480</v>
      </c>
      <c r="C10981" t="s">
        <v>19555</v>
      </c>
      <c r="D10981" t="s">
        <v>19624</v>
      </c>
      <c r="E10981" s="89">
        <v>0</v>
      </c>
      <c r="F10981" s="89">
        <v>704966</v>
      </c>
      <c r="G10981" s="89">
        <v>4</v>
      </c>
      <c r="H10981" t="s">
        <v>19630</v>
      </c>
      <c r="I10981" s="89"/>
    </row>
    <row r="10982">
      <c r="A10982" t="s">
        <v>13189</v>
      </c>
      <c r="B10982" t="s">
        <v>19481</v>
      </c>
      <c r="C10982" t="s">
        <v>19555</v>
      </c>
      <c r="D10982" t="s">
        <v>19624</v>
      </c>
      <c r="E10982" s="89">
        <v>0</v>
      </c>
      <c r="F10982" s="89">
        <v>704966</v>
      </c>
      <c r="G10982" s="89">
        <v>4</v>
      </c>
      <c r="H10982" t="s">
        <v>19630</v>
      </c>
      <c r="I10982" s="89"/>
    </row>
    <row r="10983">
      <c r="A10983" t="s">
        <v>13190</v>
      </c>
      <c r="B10983" t="s">
        <v>19482</v>
      </c>
      <c r="C10983" t="s">
        <v>19555</v>
      </c>
      <c r="D10983" t="s">
        <v>19624</v>
      </c>
      <c r="E10983" s="89">
        <v>0</v>
      </c>
      <c r="F10983" s="89">
        <v>704966</v>
      </c>
      <c r="G10983" s="89">
        <v>4</v>
      </c>
      <c r="H10983" t="s">
        <v>19630</v>
      </c>
      <c r="I10983" s="89"/>
    </row>
    <row r="10984">
      <c r="A10984" t="s">
        <v>13191</v>
      </c>
      <c r="B10984" t="s">
        <v>19480</v>
      </c>
      <c r="C10984" t="s">
        <v>19556</v>
      </c>
      <c r="D10984" t="s">
        <v>19623</v>
      </c>
      <c r="E10984" s="89">
        <v>0.02948085439581483</v>
      </c>
      <c r="F10984" s="89">
        <v>704966</v>
      </c>
      <c r="G10984" s="89">
        <v>4</v>
      </c>
      <c r="H10984" t="s">
        <v>19630</v>
      </c>
      <c r="I10984" s="89"/>
    </row>
    <row r="10985">
      <c r="A10985" t="s">
        <v>13192</v>
      </c>
      <c r="B10985" t="s">
        <v>19481</v>
      </c>
      <c r="C10985" t="s">
        <v>19556</v>
      </c>
      <c r="D10985" t="s">
        <v>19623</v>
      </c>
      <c r="E10985" s="89">
        <v>0.0007155129427131304</v>
      </c>
      <c r="F10985" s="89">
        <v>704966</v>
      </c>
      <c r="G10985" s="89">
        <v>4</v>
      </c>
      <c r="H10985" t="s">
        <v>19630</v>
      </c>
      <c r="I10985" s="89"/>
    </row>
    <row r="10986">
      <c r="A10986" t="s">
        <v>13193</v>
      </c>
      <c r="B10986" t="s">
        <v>19482</v>
      </c>
      <c r="C10986" t="s">
        <v>19556</v>
      </c>
      <c r="D10986" t="s">
        <v>19623</v>
      </c>
      <c r="E10986" s="89">
        <v>2.448713730129528e-05</v>
      </c>
      <c r="F10986" s="89">
        <v>704966</v>
      </c>
      <c r="G10986" s="89">
        <v>4</v>
      </c>
      <c r="H10986" t="s">
        <v>19630</v>
      </c>
      <c r="I10986" s="89"/>
    </row>
    <row r="10987">
      <c r="A10987" t="s">
        <v>13194</v>
      </c>
      <c r="B10987" t="s">
        <v>19480</v>
      </c>
      <c r="C10987" t="s">
        <v>19556</v>
      </c>
      <c r="D10987" t="s">
        <v>19624</v>
      </c>
      <c r="E10987" s="89">
        <v>0</v>
      </c>
      <c r="F10987" s="89">
        <v>704966</v>
      </c>
      <c r="G10987" s="89">
        <v>4</v>
      </c>
      <c r="H10987" t="s">
        <v>19630</v>
      </c>
      <c r="I10987" s="89"/>
    </row>
    <row r="10988">
      <c r="A10988" t="s">
        <v>13195</v>
      </c>
      <c r="B10988" t="s">
        <v>19481</v>
      </c>
      <c r="C10988" t="s">
        <v>19556</v>
      </c>
      <c r="D10988" t="s">
        <v>19624</v>
      </c>
      <c r="E10988" s="89">
        <v>0</v>
      </c>
      <c r="F10988" s="89">
        <v>704966</v>
      </c>
      <c r="G10988" s="89">
        <v>4</v>
      </c>
      <c r="H10988" t="s">
        <v>19630</v>
      </c>
      <c r="I10988" s="89"/>
    </row>
    <row r="10989">
      <c r="A10989" t="s">
        <v>13196</v>
      </c>
      <c r="B10989" t="s">
        <v>19482</v>
      </c>
      <c r="C10989" t="s">
        <v>19556</v>
      </c>
      <c r="D10989" t="s">
        <v>19624</v>
      </c>
      <c r="E10989" s="89">
        <v>0</v>
      </c>
      <c r="F10989" s="89">
        <v>704966</v>
      </c>
      <c r="G10989" s="89">
        <v>4</v>
      </c>
      <c r="H10989" t="s">
        <v>19630</v>
      </c>
      <c r="I10989" s="89"/>
    </row>
    <row r="10990">
      <c r="A10990" t="s">
        <v>13197</v>
      </c>
      <c r="B10990" t="s">
        <v>19480</v>
      </c>
      <c r="C10990" t="s">
        <v>19557</v>
      </c>
      <c r="D10990" t="s">
        <v>19623</v>
      </c>
      <c r="E10990" s="89">
        <v>0.05560977408839575</v>
      </c>
      <c r="F10990" s="89">
        <v>704966</v>
      </c>
      <c r="G10990" s="89">
        <v>4</v>
      </c>
      <c r="H10990" t="s">
        <v>19630</v>
      </c>
      <c r="I10990" s="89"/>
    </row>
    <row r="10991">
      <c r="A10991" t="s">
        <v>13198</v>
      </c>
      <c r="B10991" t="s">
        <v>19481</v>
      </c>
      <c r="C10991" t="s">
        <v>19557</v>
      </c>
      <c r="D10991" t="s">
        <v>19623</v>
      </c>
      <c r="E10991" s="89">
        <v>0.001237520661489331</v>
      </c>
      <c r="F10991" s="89">
        <v>704966</v>
      </c>
      <c r="G10991" s="89">
        <v>4</v>
      </c>
      <c r="H10991" t="s">
        <v>19630</v>
      </c>
      <c r="I10991" s="89"/>
    </row>
    <row r="10992">
      <c r="A10992" t="s">
        <v>13199</v>
      </c>
      <c r="B10992" t="s">
        <v>19482</v>
      </c>
      <c r="C10992" t="s">
        <v>19557</v>
      </c>
      <c r="D10992" t="s">
        <v>19623</v>
      </c>
      <c r="E10992" s="89">
        <v>4.62288230587859e-05</v>
      </c>
      <c r="F10992" s="89">
        <v>704966</v>
      </c>
      <c r="G10992" s="89">
        <v>4</v>
      </c>
      <c r="H10992" t="s">
        <v>19630</v>
      </c>
      <c r="I10992" s="89"/>
    </row>
    <row r="10993">
      <c r="A10993" t="s">
        <v>13200</v>
      </c>
      <c r="B10993" t="s">
        <v>19480</v>
      </c>
      <c r="C10993" t="s">
        <v>19557</v>
      </c>
      <c r="D10993" t="s">
        <v>19624</v>
      </c>
      <c r="E10993" s="89">
        <v>0</v>
      </c>
      <c r="F10993" s="89">
        <v>704966</v>
      </c>
      <c r="G10993" s="89">
        <v>4</v>
      </c>
      <c r="H10993" t="s">
        <v>19630</v>
      </c>
      <c r="I10993" s="89"/>
    </row>
    <row r="10994">
      <c r="A10994" t="s">
        <v>13201</v>
      </c>
      <c r="B10994" t="s">
        <v>19481</v>
      </c>
      <c r="C10994" t="s">
        <v>19557</v>
      </c>
      <c r="D10994" t="s">
        <v>19624</v>
      </c>
      <c r="E10994" s="89">
        <v>0</v>
      </c>
      <c r="F10994" s="89">
        <v>704966</v>
      </c>
      <c r="G10994" s="89">
        <v>4</v>
      </c>
      <c r="H10994" t="s">
        <v>19630</v>
      </c>
      <c r="I10994" s="89"/>
    </row>
    <row r="10995">
      <c r="A10995" t="s">
        <v>13202</v>
      </c>
      <c r="B10995" t="s">
        <v>19482</v>
      </c>
      <c r="C10995" t="s">
        <v>19557</v>
      </c>
      <c r="D10995" t="s">
        <v>19624</v>
      </c>
      <c r="E10995" s="89">
        <v>0</v>
      </c>
      <c r="F10995" s="89">
        <v>704966</v>
      </c>
      <c r="G10995" s="89">
        <v>4</v>
      </c>
      <c r="H10995" t="s">
        <v>19630</v>
      </c>
      <c r="I10995" s="89"/>
    </row>
    <row r="10996">
      <c r="A10996" t="s">
        <v>13203</v>
      </c>
      <c r="B10996" t="s">
        <v>19480</v>
      </c>
      <c r="C10996" t="s">
        <v>19558</v>
      </c>
      <c r="D10996" t="s">
        <v>19623</v>
      </c>
      <c r="E10996" s="89">
        <v>0.07963220921292657</v>
      </c>
      <c r="F10996" s="89">
        <v>704966</v>
      </c>
      <c r="G10996" s="89">
        <v>4</v>
      </c>
      <c r="H10996" t="s">
        <v>19630</v>
      </c>
      <c r="I10996" s="89"/>
    </row>
    <row r="10997">
      <c r="A10997" t="s">
        <v>13204</v>
      </c>
      <c r="B10997" t="s">
        <v>19481</v>
      </c>
      <c r="C10997" t="s">
        <v>19558</v>
      </c>
      <c r="D10997" t="s">
        <v>19623</v>
      </c>
      <c r="E10997" s="89">
        <v>0.00177212978741616</v>
      </c>
      <c r="F10997" s="89">
        <v>704966</v>
      </c>
      <c r="G10997" s="89">
        <v>4</v>
      </c>
      <c r="H10997" t="s">
        <v>19630</v>
      </c>
      <c r="I10997" s="89"/>
    </row>
    <row r="10998">
      <c r="A10998" t="s">
        <v>13205</v>
      </c>
      <c r="B10998" t="s">
        <v>19482</v>
      </c>
      <c r="C10998" t="s">
        <v>19558</v>
      </c>
      <c r="D10998" t="s">
        <v>19623</v>
      </c>
      <c r="E10998" s="89">
        <v>6.623860673933423e-05</v>
      </c>
      <c r="F10998" s="89">
        <v>704966</v>
      </c>
      <c r="G10998" s="89">
        <v>4</v>
      </c>
      <c r="H10998" t="s">
        <v>19630</v>
      </c>
      <c r="I10998" s="89"/>
    </row>
    <row r="10999">
      <c r="A10999" t="s">
        <v>13206</v>
      </c>
      <c r="B10999" t="s">
        <v>19480</v>
      </c>
      <c r="C10999" t="s">
        <v>19558</v>
      </c>
      <c r="D10999" t="s">
        <v>19624</v>
      </c>
      <c r="E10999" s="89">
        <v>0</v>
      </c>
      <c r="F10999" s="89">
        <v>704966</v>
      </c>
      <c r="G10999" s="89">
        <v>4</v>
      </c>
      <c r="H10999" t="s">
        <v>19630</v>
      </c>
      <c r="I10999" s="89"/>
    </row>
    <row r="11000">
      <c r="A11000" t="s">
        <v>13207</v>
      </c>
      <c r="B11000" t="s">
        <v>19481</v>
      </c>
      <c r="C11000" t="s">
        <v>19558</v>
      </c>
      <c r="D11000" t="s">
        <v>19624</v>
      </c>
      <c r="E11000" s="89">
        <v>0</v>
      </c>
      <c r="F11000" s="89">
        <v>704966</v>
      </c>
      <c r="G11000" s="89">
        <v>4</v>
      </c>
      <c r="H11000" t="s">
        <v>19630</v>
      </c>
      <c r="I11000" s="89"/>
    </row>
    <row r="11001">
      <c r="A11001" t="s">
        <v>13208</v>
      </c>
      <c r="B11001" t="s">
        <v>19482</v>
      </c>
      <c r="C11001" t="s">
        <v>19558</v>
      </c>
      <c r="D11001" t="s">
        <v>19624</v>
      </c>
      <c r="E11001" s="89">
        <v>0</v>
      </c>
      <c r="F11001" s="89">
        <v>704966</v>
      </c>
      <c r="G11001" s="89">
        <v>4</v>
      </c>
      <c r="H11001" t="s">
        <v>19630</v>
      </c>
      <c r="I11001" s="89"/>
    </row>
    <row r="11002">
      <c r="A11002" t="s">
        <v>13209</v>
      </c>
      <c r="B11002" t="s">
        <v>19480</v>
      </c>
      <c r="C11002" t="s">
        <v>19559</v>
      </c>
      <c r="D11002" t="s">
        <v>19623</v>
      </c>
      <c r="E11002" s="89">
        <v>0.07688881449601825</v>
      </c>
      <c r="F11002" s="89">
        <v>704966</v>
      </c>
      <c r="G11002" s="89">
        <v>4</v>
      </c>
      <c r="H11002" t="s">
        <v>19630</v>
      </c>
      <c r="I11002" s="89"/>
    </row>
    <row r="11003">
      <c r="A11003" t="s">
        <v>13210</v>
      </c>
      <c r="B11003" t="s">
        <v>19481</v>
      </c>
      <c r="C11003" t="s">
        <v>19559</v>
      </c>
      <c r="D11003" t="s">
        <v>19623</v>
      </c>
      <c r="E11003" s="89">
        <v>0.001394893552081542</v>
      </c>
      <c r="F11003" s="89">
        <v>704966</v>
      </c>
      <c r="G11003" s="89">
        <v>4</v>
      </c>
      <c r="H11003" t="s">
        <v>19630</v>
      </c>
      <c r="I11003" s="89"/>
    </row>
    <row r="11004">
      <c r="A11004" t="s">
        <v>13211</v>
      </c>
      <c r="B11004" t="s">
        <v>19482</v>
      </c>
      <c r="C11004" t="s">
        <v>19559</v>
      </c>
      <c r="D11004" t="s">
        <v>19623</v>
      </c>
      <c r="E11004" s="89">
        <v>4.509532410359563e-05</v>
      </c>
      <c r="F11004" s="89">
        <v>704966</v>
      </c>
      <c r="G11004" s="89">
        <v>4</v>
      </c>
      <c r="H11004" t="s">
        <v>19630</v>
      </c>
      <c r="I11004" s="89"/>
    </row>
    <row r="11005">
      <c r="A11005" t="s">
        <v>13212</v>
      </c>
      <c r="B11005" t="s">
        <v>19480</v>
      </c>
      <c r="C11005" t="s">
        <v>19559</v>
      </c>
      <c r="D11005" t="s">
        <v>19624</v>
      </c>
      <c r="E11005" s="89">
        <v>0</v>
      </c>
      <c r="F11005" s="89">
        <v>704966</v>
      </c>
      <c r="G11005" s="89">
        <v>4</v>
      </c>
      <c r="H11005" t="s">
        <v>19630</v>
      </c>
      <c r="I11005" s="89"/>
    </row>
    <row r="11006">
      <c r="A11006" t="s">
        <v>13213</v>
      </c>
      <c r="B11006" t="s">
        <v>19481</v>
      </c>
      <c r="C11006" t="s">
        <v>19559</v>
      </c>
      <c r="D11006" t="s">
        <v>19624</v>
      </c>
      <c r="E11006" s="89">
        <v>0</v>
      </c>
      <c r="F11006" s="89">
        <v>704966</v>
      </c>
      <c r="G11006" s="89">
        <v>4</v>
      </c>
      <c r="H11006" t="s">
        <v>19630</v>
      </c>
      <c r="I11006" s="89"/>
    </row>
    <row r="11007">
      <c r="A11007" t="s">
        <v>13214</v>
      </c>
      <c r="B11007" t="s">
        <v>19482</v>
      </c>
      <c r="C11007" t="s">
        <v>19559</v>
      </c>
      <c r="D11007" t="s">
        <v>19624</v>
      </c>
      <c r="E11007" s="89">
        <v>0</v>
      </c>
      <c r="F11007" s="89">
        <v>704966</v>
      </c>
      <c r="G11007" s="89">
        <v>4</v>
      </c>
      <c r="H11007" t="s">
        <v>19630</v>
      </c>
      <c r="I11007" s="89"/>
    </row>
    <row r="11008">
      <c r="A11008" t="s">
        <v>13215</v>
      </c>
      <c r="B11008" t="s">
        <v>19480</v>
      </c>
      <c r="C11008" t="s">
        <v>19560</v>
      </c>
      <c r="D11008" t="s">
        <v>19623</v>
      </c>
      <c r="E11008" s="89">
        <v>0.06743587634013555</v>
      </c>
      <c r="F11008" s="89">
        <v>704966</v>
      </c>
      <c r="G11008" s="89">
        <v>4</v>
      </c>
      <c r="H11008" t="s">
        <v>19630</v>
      </c>
      <c r="I11008" s="89"/>
    </row>
    <row r="11009">
      <c r="A11009" t="s">
        <v>13216</v>
      </c>
      <c r="B11009" t="s">
        <v>19481</v>
      </c>
      <c r="C11009" t="s">
        <v>19560</v>
      </c>
      <c r="D11009" t="s">
        <v>19623</v>
      </c>
      <c r="E11009" s="89">
        <v>0.001291181006040689</v>
      </c>
      <c r="F11009" s="89">
        <v>704966</v>
      </c>
      <c r="G11009" s="89">
        <v>4</v>
      </c>
      <c r="H11009" t="s">
        <v>19630</v>
      </c>
      <c r="I11009" s="89"/>
    </row>
    <row r="11010">
      <c r="A11010" t="s">
        <v>13217</v>
      </c>
      <c r="B11010" t="s">
        <v>19482</v>
      </c>
      <c r="C11010" t="s">
        <v>19560</v>
      </c>
      <c r="D11010" t="s">
        <v>19623</v>
      </c>
      <c r="E11010" s="89">
        <v>3.861702268837948e-05</v>
      </c>
      <c r="F11010" s="89">
        <v>704966</v>
      </c>
      <c r="G11010" s="89">
        <v>4</v>
      </c>
      <c r="H11010" t="s">
        <v>19630</v>
      </c>
      <c r="I11010" s="89"/>
    </row>
    <row r="11011">
      <c r="A11011" t="s">
        <v>13218</v>
      </c>
      <c r="B11011" t="s">
        <v>19480</v>
      </c>
      <c r="C11011" t="s">
        <v>19560</v>
      </c>
      <c r="D11011" t="s">
        <v>19624</v>
      </c>
      <c r="E11011" s="89">
        <v>0</v>
      </c>
      <c r="F11011" s="89">
        <v>704966</v>
      </c>
      <c r="G11011" s="89">
        <v>4</v>
      </c>
      <c r="H11011" t="s">
        <v>19630</v>
      </c>
      <c r="I11011" s="89"/>
    </row>
    <row r="11012">
      <c r="A11012" t="s">
        <v>13219</v>
      </c>
      <c r="B11012" t="s">
        <v>19481</v>
      </c>
      <c r="C11012" t="s">
        <v>19560</v>
      </c>
      <c r="D11012" t="s">
        <v>19624</v>
      </c>
      <c r="E11012" s="89">
        <v>0</v>
      </c>
      <c r="F11012" s="89">
        <v>704966</v>
      </c>
      <c r="G11012" s="89">
        <v>4</v>
      </c>
      <c r="H11012" t="s">
        <v>19630</v>
      </c>
      <c r="I11012" s="89"/>
    </row>
    <row r="11013">
      <c r="A11013" t="s">
        <v>13220</v>
      </c>
      <c r="B11013" t="s">
        <v>19482</v>
      </c>
      <c r="C11013" t="s">
        <v>19560</v>
      </c>
      <c r="D11013" t="s">
        <v>19624</v>
      </c>
      <c r="E11013" s="89">
        <v>0</v>
      </c>
      <c r="F11013" s="89">
        <v>704966</v>
      </c>
      <c r="G11013" s="89">
        <v>4</v>
      </c>
      <c r="H11013" t="s">
        <v>19630</v>
      </c>
      <c r="I11013" s="89"/>
    </row>
    <row r="11014">
      <c r="A11014" t="s">
        <v>13221</v>
      </c>
      <c r="B11014" t="s">
        <v>19480</v>
      </c>
      <c r="C11014" t="s">
        <v>19561</v>
      </c>
      <c r="D11014" t="s">
        <v>19623</v>
      </c>
      <c r="E11014" s="89">
        <v>0.07428585208364659</v>
      </c>
      <c r="F11014" s="89">
        <v>704966</v>
      </c>
      <c r="G11014" s="89">
        <v>4</v>
      </c>
      <c r="H11014" t="s">
        <v>19630</v>
      </c>
      <c r="I11014" s="89"/>
    </row>
    <row r="11015">
      <c r="A11015" t="s">
        <v>13222</v>
      </c>
      <c r="B11015" t="s">
        <v>19481</v>
      </c>
      <c r="C11015" t="s">
        <v>19561</v>
      </c>
      <c r="D11015" t="s">
        <v>19623</v>
      </c>
      <c r="E11015" s="89">
        <v>0.001553660636431145</v>
      </c>
      <c r="F11015" s="89">
        <v>704966</v>
      </c>
      <c r="G11015" s="89">
        <v>4</v>
      </c>
      <c r="H11015" t="s">
        <v>19630</v>
      </c>
      <c r="I11015" s="89"/>
    </row>
    <row r="11016">
      <c r="A11016" t="s">
        <v>13223</v>
      </c>
      <c r="B11016" t="s">
        <v>19482</v>
      </c>
      <c r="C11016" t="s">
        <v>19561</v>
      </c>
      <c r="D11016" t="s">
        <v>19623</v>
      </c>
      <c r="E11016" s="89">
        <v>5.723189187667633e-05</v>
      </c>
      <c r="F11016" s="89">
        <v>704966</v>
      </c>
      <c r="G11016" s="89">
        <v>4</v>
      </c>
      <c r="H11016" t="s">
        <v>19630</v>
      </c>
      <c r="I11016" s="89"/>
    </row>
    <row r="11017">
      <c r="A11017" t="s">
        <v>13224</v>
      </c>
      <c r="B11017" t="s">
        <v>19480</v>
      </c>
      <c r="C11017" t="s">
        <v>19561</v>
      </c>
      <c r="D11017" t="s">
        <v>19624</v>
      </c>
      <c r="E11017" s="89">
        <v>0</v>
      </c>
      <c r="F11017" s="89">
        <v>704966</v>
      </c>
      <c r="G11017" s="89">
        <v>4</v>
      </c>
      <c r="H11017" t="s">
        <v>19630</v>
      </c>
      <c r="I11017" s="89"/>
    </row>
    <row r="11018">
      <c r="A11018" t="s">
        <v>13225</v>
      </c>
      <c r="B11018" t="s">
        <v>19481</v>
      </c>
      <c r="C11018" t="s">
        <v>19561</v>
      </c>
      <c r="D11018" t="s">
        <v>19624</v>
      </c>
      <c r="E11018" s="89">
        <v>0</v>
      </c>
      <c r="F11018" s="89">
        <v>704966</v>
      </c>
      <c r="G11018" s="89">
        <v>4</v>
      </c>
      <c r="H11018" t="s">
        <v>19630</v>
      </c>
      <c r="I11018" s="89"/>
    </row>
    <row r="11019">
      <c r="A11019" t="s">
        <v>13226</v>
      </c>
      <c r="B11019" t="s">
        <v>19482</v>
      </c>
      <c r="C11019" t="s">
        <v>19561</v>
      </c>
      <c r="D11019" t="s">
        <v>19624</v>
      </c>
      <c r="E11019" s="89">
        <v>0</v>
      </c>
      <c r="F11019" s="89">
        <v>704966</v>
      </c>
      <c r="G11019" s="89">
        <v>4</v>
      </c>
      <c r="H11019" t="s">
        <v>19630</v>
      </c>
      <c r="I11019" s="89"/>
    </row>
    <row r="11020">
      <c r="A11020" t="s">
        <v>13227</v>
      </c>
      <c r="B11020" t="s">
        <v>19480</v>
      </c>
      <c r="C11020" t="s">
        <v>19562</v>
      </c>
      <c r="D11020" t="s">
        <v>19623</v>
      </c>
      <c r="E11020" s="89">
        <v>0.08440832607530009</v>
      </c>
      <c r="F11020" s="89">
        <v>704966</v>
      </c>
      <c r="G11020" s="89">
        <v>4</v>
      </c>
      <c r="H11020" t="s">
        <v>19630</v>
      </c>
      <c r="I11020" s="89"/>
    </row>
    <row r="11021">
      <c r="A11021" t="s">
        <v>13228</v>
      </c>
      <c r="B11021" t="s">
        <v>19481</v>
      </c>
      <c r="C11021" t="s">
        <v>19562</v>
      </c>
      <c r="D11021" t="s">
        <v>19623</v>
      </c>
      <c r="E11021" s="89">
        <v>0.001899203833352965</v>
      </c>
      <c r="F11021" s="89">
        <v>704966</v>
      </c>
      <c r="G11021" s="89">
        <v>4</v>
      </c>
      <c r="H11021" t="s">
        <v>19630</v>
      </c>
      <c r="I11021" s="89"/>
    </row>
    <row r="11022">
      <c r="A11022" t="s">
        <v>13229</v>
      </c>
      <c r="B11022" t="s">
        <v>19482</v>
      </c>
      <c r="C11022" t="s">
        <v>19562</v>
      </c>
      <c r="D11022" t="s">
        <v>19623</v>
      </c>
      <c r="E11022" s="89">
        <v>6.96195572048146e-05</v>
      </c>
      <c r="F11022" s="89">
        <v>704966</v>
      </c>
      <c r="G11022" s="89">
        <v>4</v>
      </c>
      <c r="H11022" t="s">
        <v>19630</v>
      </c>
      <c r="I11022" s="89"/>
    </row>
    <row r="11023">
      <c r="A11023" t="s">
        <v>13230</v>
      </c>
      <c r="B11023" t="s">
        <v>19480</v>
      </c>
      <c r="C11023" t="s">
        <v>19562</v>
      </c>
      <c r="D11023" t="s">
        <v>19624</v>
      </c>
      <c r="E11023" s="89">
        <v>0</v>
      </c>
      <c r="F11023" s="89">
        <v>704966</v>
      </c>
      <c r="G11023" s="89">
        <v>4</v>
      </c>
      <c r="H11023" t="s">
        <v>19630</v>
      </c>
      <c r="I11023" s="89"/>
    </row>
    <row r="11024">
      <c r="A11024" t="s">
        <v>13231</v>
      </c>
      <c r="B11024" t="s">
        <v>19481</v>
      </c>
      <c r="C11024" t="s">
        <v>19562</v>
      </c>
      <c r="D11024" t="s">
        <v>19624</v>
      </c>
      <c r="E11024" s="89">
        <v>0</v>
      </c>
      <c r="F11024" s="89">
        <v>704966</v>
      </c>
      <c r="G11024" s="89">
        <v>4</v>
      </c>
      <c r="H11024" t="s">
        <v>19630</v>
      </c>
      <c r="I11024" s="89"/>
    </row>
    <row r="11025">
      <c r="A11025" t="s">
        <v>13232</v>
      </c>
      <c r="B11025" t="s">
        <v>19482</v>
      </c>
      <c r="C11025" t="s">
        <v>19562</v>
      </c>
      <c r="D11025" t="s">
        <v>19624</v>
      </c>
      <c r="E11025" s="89">
        <v>0</v>
      </c>
      <c r="F11025" s="89">
        <v>704966</v>
      </c>
      <c r="G11025" s="89">
        <v>4</v>
      </c>
      <c r="H11025" t="s">
        <v>19630</v>
      </c>
      <c r="I11025" s="89"/>
    </row>
    <row r="11026">
      <c r="A11026" t="s">
        <v>13233</v>
      </c>
      <c r="B11026" t="s">
        <v>19480</v>
      </c>
      <c r="C11026" t="s">
        <v>19563</v>
      </c>
      <c r="D11026" t="s">
        <v>19623</v>
      </c>
      <c r="E11026" s="89">
        <v>0.08440832607530009</v>
      </c>
      <c r="F11026" s="89">
        <v>704966</v>
      </c>
      <c r="G11026" s="89">
        <v>4</v>
      </c>
      <c r="H11026" t="s">
        <v>19630</v>
      </c>
      <c r="I11026" s="89"/>
    </row>
    <row r="11027">
      <c r="A11027" t="s">
        <v>13234</v>
      </c>
      <c r="B11027" t="s">
        <v>19481</v>
      </c>
      <c r="C11027" t="s">
        <v>19563</v>
      </c>
      <c r="D11027" t="s">
        <v>19623</v>
      </c>
      <c r="E11027" s="89">
        <v>0.001899203833352965</v>
      </c>
      <c r="F11027" s="89">
        <v>704966</v>
      </c>
      <c r="G11027" s="89">
        <v>4</v>
      </c>
      <c r="H11027" t="s">
        <v>19630</v>
      </c>
      <c r="I11027" s="89"/>
    </row>
    <row r="11028">
      <c r="A11028" t="s">
        <v>13235</v>
      </c>
      <c r="B11028" t="s">
        <v>19482</v>
      </c>
      <c r="C11028" t="s">
        <v>19563</v>
      </c>
      <c r="D11028" t="s">
        <v>19623</v>
      </c>
      <c r="E11028" s="89">
        <v>6.96195572048146e-05</v>
      </c>
      <c r="F11028" s="89">
        <v>704966</v>
      </c>
      <c r="G11028" s="89">
        <v>4</v>
      </c>
      <c r="H11028" t="s">
        <v>19630</v>
      </c>
      <c r="I11028" s="89"/>
    </row>
    <row r="11029">
      <c r="A11029" t="s">
        <v>13236</v>
      </c>
      <c r="B11029" t="s">
        <v>19480</v>
      </c>
      <c r="C11029" t="s">
        <v>19563</v>
      </c>
      <c r="D11029" t="s">
        <v>19624</v>
      </c>
      <c r="E11029" s="89">
        <v>0</v>
      </c>
      <c r="F11029" s="89">
        <v>704966</v>
      </c>
      <c r="G11029" s="89">
        <v>4</v>
      </c>
      <c r="H11029" t="s">
        <v>19630</v>
      </c>
      <c r="I11029" s="89"/>
    </row>
    <row r="11030">
      <c r="A11030" t="s">
        <v>13237</v>
      </c>
      <c r="B11030" t="s">
        <v>19481</v>
      </c>
      <c r="C11030" t="s">
        <v>19563</v>
      </c>
      <c r="D11030" t="s">
        <v>19624</v>
      </c>
      <c r="E11030" s="89">
        <v>0</v>
      </c>
      <c r="F11030" s="89">
        <v>704966</v>
      </c>
      <c r="G11030" s="89">
        <v>4</v>
      </c>
      <c r="H11030" t="s">
        <v>19630</v>
      </c>
      <c r="I11030" s="89"/>
    </row>
    <row r="11031">
      <c r="A11031" t="s">
        <v>13238</v>
      </c>
      <c r="B11031" t="s">
        <v>19482</v>
      </c>
      <c r="C11031" t="s">
        <v>19563</v>
      </c>
      <c r="D11031" t="s">
        <v>19624</v>
      </c>
      <c r="E11031" s="89">
        <v>0</v>
      </c>
      <c r="F11031" s="89">
        <v>704966</v>
      </c>
      <c r="G11031" s="89">
        <v>4</v>
      </c>
      <c r="H11031" t="s">
        <v>19630</v>
      </c>
      <c r="I11031" s="89"/>
    </row>
    <row r="11032">
      <c r="A11032" t="s">
        <v>13239</v>
      </c>
      <c r="B11032" t="s">
        <v>19480</v>
      </c>
      <c r="C11032" t="s">
        <v>19564</v>
      </c>
      <c r="D11032" t="s">
        <v>19623</v>
      </c>
      <c r="E11032" s="89">
        <v>0.07797681022914581</v>
      </c>
      <c r="F11032" s="89">
        <v>704966</v>
      </c>
      <c r="G11032" s="89">
        <v>4</v>
      </c>
      <c r="H11032" t="s">
        <v>19630</v>
      </c>
      <c r="I11032" s="89"/>
    </row>
    <row r="11033">
      <c r="A11033" t="s">
        <v>13240</v>
      </c>
      <c r="B11033" t="s">
        <v>19481</v>
      </c>
      <c r="C11033" t="s">
        <v>19564</v>
      </c>
      <c r="D11033" t="s">
        <v>19623</v>
      </c>
      <c r="E11033" s="89">
        <v>0.001709246545862652</v>
      </c>
      <c r="F11033" s="89">
        <v>704966</v>
      </c>
      <c r="G11033" s="89">
        <v>4</v>
      </c>
      <c r="H11033" t="s">
        <v>19630</v>
      </c>
      <c r="I11033" s="89"/>
    </row>
    <row r="11034">
      <c r="A11034" t="s">
        <v>13241</v>
      </c>
      <c r="B11034" t="s">
        <v>19482</v>
      </c>
      <c r="C11034" t="s">
        <v>19564</v>
      </c>
      <c r="D11034" t="s">
        <v>19623</v>
      </c>
      <c r="E11034" s="89">
        <v>6.343132438647086e-05</v>
      </c>
      <c r="F11034" s="89">
        <v>704966</v>
      </c>
      <c r="G11034" s="89">
        <v>4</v>
      </c>
      <c r="H11034" t="s">
        <v>19630</v>
      </c>
      <c r="I11034" s="89"/>
    </row>
    <row r="11035">
      <c r="A11035" t="s">
        <v>13242</v>
      </c>
      <c r="B11035" t="s">
        <v>19480</v>
      </c>
      <c r="C11035" t="s">
        <v>19564</v>
      </c>
      <c r="D11035" t="s">
        <v>19624</v>
      </c>
      <c r="E11035" s="89">
        <v>0</v>
      </c>
      <c r="F11035" s="89">
        <v>704966</v>
      </c>
      <c r="G11035" s="89">
        <v>4</v>
      </c>
      <c r="H11035" t="s">
        <v>19630</v>
      </c>
      <c r="I11035" s="89"/>
    </row>
    <row r="11036">
      <c r="A11036" t="s">
        <v>13243</v>
      </c>
      <c r="B11036" t="s">
        <v>19481</v>
      </c>
      <c r="C11036" t="s">
        <v>19564</v>
      </c>
      <c r="D11036" t="s">
        <v>19624</v>
      </c>
      <c r="E11036" s="89">
        <v>0</v>
      </c>
      <c r="F11036" s="89">
        <v>704966</v>
      </c>
      <c r="G11036" s="89">
        <v>4</v>
      </c>
      <c r="H11036" t="s">
        <v>19630</v>
      </c>
      <c r="I11036" s="89"/>
    </row>
    <row r="11037">
      <c r="A11037" t="s">
        <v>13244</v>
      </c>
      <c r="B11037" t="s">
        <v>19482</v>
      </c>
      <c r="C11037" t="s">
        <v>19564</v>
      </c>
      <c r="D11037" t="s">
        <v>19624</v>
      </c>
      <c r="E11037" s="89">
        <v>0</v>
      </c>
      <c r="F11037" s="89">
        <v>704966</v>
      </c>
      <c r="G11037" s="89">
        <v>4</v>
      </c>
      <c r="H11037" t="s">
        <v>19630</v>
      </c>
      <c r="I11037" s="89"/>
    </row>
    <row r="11038">
      <c r="A11038" t="s">
        <v>13245</v>
      </c>
      <c r="B11038" t="s">
        <v>19483</v>
      </c>
      <c r="C11038" t="s">
        <v>19526</v>
      </c>
      <c r="D11038" t="s">
        <v>19614</v>
      </c>
      <c r="E11038" s="89">
        <v>0.06754736297271613</v>
      </c>
      <c r="F11038" s="89">
        <v>704966</v>
      </c>
      <c r="G11038" s="89">
        <v>4</v>
      </c>
      <c r="H11038" t="s">
        <v>19629</v>
      </c>
      <c r="I11038" s="89"/>
    </row>
    <row r="11039">
      <c r="A11039" t="s">
        <v>13246</v>
      </c>
      <c r="B11039" t="s">
        <v>19483</v>
      </c>
      <c r="C11039" t="s">
        <v>19526</v>
      </c>
      <c r="D11039" t="s">
        <v>19615</v>
      </c>
      <c r="E11039" s="89">
        <v>0.0685236471572797</v>
      </c>
      <c r="F11039" s="89">
        <v>704966</v>
      </c>
      <c r="G11039" s="89">
        <v>4</v>
      </c>
      <c r="H11039" t="s">
        <v>19629</v>
      </c>
      <c r="I11039" s="89"/>
    </row>
    <row r="11040">
      <c r="A11040" t="s">
        <v>13247</v>
      </c>
      <c r="B11040" t="s">
        <v>19483</v>
      </c>
      <c r="C11040" t="s">
        <v>19526</v>
      </c>
      <c r="D11040" t="s">
        <v>19616</v>
      </c>
      <c r="E11040" s="89">
        <v>0.06755353489142238</v>
      </c>
      <c r="F11040" s="89">
        <v>704966</v>
      </c>
      <c r="G11040" s="89">
        <v>4</v>
      </c>
      <c r="H11040" t="s">
        <v>19629</v>
      </c>
      <c r="I11040" s="89"/>
    </row>
    <row r="11041">
      <c r="A11041" t="s">
        <v>13248</v>
      </c>
      <c r="B11041" t="s">
        <v>19483</v>
      </c>
      <c r="C11041" t="s">
        <v>19526</v>
      </c>
      <c r="D11041" t="s">
        <v>19617</v>
      </c>
      <c r="E11041" s="89">
        <v>0.0684872060130908</v>
      </c>
      <c r="F11041" s="89">
        <v>704966</v>
      </c>
      <c r="G11041" s="89">
        <v>4</v>
      </c>
      <c r="H11041" t="s">
        <v>19629</v>
      </c>
      <c r="I11041" s="89"/>
    </row>
    <row r="11042">
      <c r="A11042" t="s">
        <v>13249</v>
      </c>
      <c r="B11042" t="s">
        <v>19483</v>
      </c>
      <c r="C11042" t="s">
        <v>19526</v>
      </c>
      <c r="D11042" t="s">
        <v>19618</v>
      </c>
      <c r="E11042" s="89">
        <v>0.06604501961583575</v>
      </c>
      <c r="F11042" s="89">
        <v>704966</v>
      </c>
      <c r="G11042" s="89">
        <v>4</v>
      </c>
      <c r="H11042" t="s">
        <v>19629</v>
      </c>
      <c r="I11042" s="89"/>
    </row>
    <row r="11043">
      <c r="A11043" t="s">
        <v>13250</v>
      </c>
      <c r="B11043" t="s">
        <v>19483</v>
      </c>
      <c r="C11043" t="s">
        <v>19526</v>
      </c>
      <c r="D11043" t="s">
        <v>19619</v>
      </c>
      <c r="E11043" s="89">
        <v>0.0662390201474989</v>
      </c>
      <c r="F11043" s="89">
        <v>704966</v>
      </c>
      <c r="G11043" s="89">
        <v>4</v>
      </c>
      <c r="H11043" t="s">
        <v>19629</v>
      </c>
      <c r="I11043" s="89"/>
    </row>
    <row r="11044">
      <c r="A11044" t="s">
        <v>13251</v>
      </c>
      <c r="B11044" t="s">
        <v>19483</v>
      </c>
      <c r="C11044" t="s">
        <v>19526</v>
      </c>
      <c r="D11044" t="s">
        <v>19620</v>
      </c>
      <c r="E11044" s="89">
        <v>0.06345714380722156</v>
      </c>
      <c r="F11044" s="89">
        <v>704966</v>
      </c>
      <c r="G11044" s="89">
        <v>4</v>
      </c>
      <c r="H11044" t="s">
        <v>19629</v>
      </c>
      <c r="I11044" s="89"/>
    </row>
    <row r="11045">
      <c r="A11045" t="s">
        <v>13252</v>
      </c>
      <c r="B11045" t="s">
        <v>19483</v>
      </c>
      <c r="C11045" t="s">
        <v>19526</v>
      </c>
      <c r="D11045" t="s">
        <v>19621</v>
      </c>
      <c r="E11045" s="89">
        <v>0.04397364843505155</v>
      </c>
      <c r="F11045" s="89">
        <v>704966</v>
      </c>
      <c r="G11045" s="89">
        <v>4</v>
      </c>
      <c r="H11045" t="s">
        <v>19629</v>
      </c>
      <c r="I11045" s="89"/>
    </row>
    <row r="11046">
      <c r="A11046" t="s">
        <v>13253</v>
      </c>
      <c r="B11046" t="s">
        <v>19483</v>
      </c>
      <c r="C11046" t="s">
        <v>19526</v>
      </c>
      <c r="D11046" t="s">
        <v>19622</v>
      </c>
      <c r="E11046" s="89">
        <v>0.06563600907255815</v>
      </c>
      <c r="F11046" s="89">
        <v>704966</v>
      </c>
      <c r="G11046" s="89">
        <v>4</v>
      </c>
      <c r="H11046" t="s">
        <v>19629</v>
      </c>
      <c r="I11046" s="89"/>
    </row>
    <row r="11047">
      <c r="A11047" t="s">
        <v>13254</v>
      </c>
      <c r="B11047" t="s">
        <v>19483</v>
      </c>
      <c r="C11047" t="s">
        <v>19526</v>
      </c>
      <c r="D11047" t="s">
        <v>19623</v>
      </c>
      <c r="E11047" s="89">
        <v>0.0899574159143659</v>
      </c>
      <c r="F11047" s="89">
        <v>704966</v>
      </c>
      <c r="G11047" s="89">
        <v>4</v>
      </c>
      <c r="H11047" t="s">
        <v>19629</v>
      </c>
      <c r="I11047" s="89"/>
    </row>
    <row r="11048">
      <c r="A11048" t="s">
        <v>13255</v>
      </c>
      <c r="B11048" t="s">
        <v>19483</v>
      </c>
      <c r="C11048" t="s">
        <v>19526</v>
      </c>
      <c r="D11048" t="s">
        <v>19624</v>
      </c>
      <c r="E11048" s="89">
        <v>0.2019413945013727</v>
      </c>
      <c r="F11048" s="89">
        <v>704966</v>
      </c>
      <c r="G11048" s="89">
        <v>4</v>
      </c>
      <c r="H11048" t="s">
        <v>19629</v>
      </c>
      <c r="I11048" s="89"/>
    </row>
    <row r="11049">
      <c r="A11049" t="s">
        <v>13256</v>
      </c>
      <c r="B11049" t="s">
        <v>19476</v>
      </c>
      <c r="C11049" t="s">
        <v>19492</v>
      </c>
      <c r="D11049" t="s">
        <v>19630</v>
      </c>
      <c r="E11049" s="89">
        <v>0</v>
      </c>
      <c r="F11049" s="89">
        <v>703695</v>
      </c>
      <c r="G11049" s="89">
        <v>5</v>
      </c>
      <c r="H11049" t="s">
        <v>19630</v>
      </c>
      <c r="I11049" s="89"/>
    </row>
    <row r="11050">
      <c r="A11050" t="s">
        <v>13257</v>
      </c>
      <c r="B11050" t="s">
        <v>19477</v>
      </c>
      <c r="C11050" t="s">
        <v>19492</v>
      </c>
      <c r="D11050" t="s">
        <v>19630</v>
      </c>
      <c r="E11050" s="89">
        <v>0</v>
      </c>
      <c r="F11050" s="89">
        <v>703695</v>
      </c>
      <c r="G11050" s="89">
        <v>5</v>
      </c>
      <c r="H11050" t="s">
        <v>19630</v>
      </c>
      <c r="I11050" s="89"/>
    </row>
    <row r="11051">
      <c r="A11051" t="s">
        <v>13258</v>
      </c>
      <c r="B11051" t="s">
        <v>19478</v>
      </c>
      <c r="C11051" t="s">
        <v>19492</v>
      </c>
      <c r="D11051" t="s">
        <v>19630</v>
      </c>
      <c r="E11051" s="89">
        <v>0</v>
      </c>
      <c r="F11051" s="89">
        <v>703695</v>
      </c>
      <c r="G11051" s="89">
        <v>5</v>
      </c>
      <c r="H11051" t="s">
        <v>19630</v>
      </c>
      <c r="I11051" s="89"/>
    </row>
    <row r="11052">
      <c r="A11052" t="s">
        <v>13259</v>
      </c>
      <c r="B11052" t="s">
        <v>19479</v>
      </c>
      <c r="C11052" t="s">
        <v>19492</v>
      </c>
      <c r="D11052" t="s">
        <v>19630</v>
      </c>
      <c r="E11052" s="89">
        <v>0</v>
      </c>
      <c r="F11052" s="89">
        <v>703695</v>
      </c>
      <c r="G11052" s="89">
        <v>5</v>
      </c>
      <c r="H11052" t="s">
        <v>19630</v>
      </c>
      <c r="I11052" s="89"/>
    </row>
    <row r="11053">
      <c r="A11053" t="s">
        <v>21601</v>
      </c>
      <c r="B11053" t="s">
        <v>19476</v>
      </c>
      <c r="C11053" t="s">
        <v>3805</v>
      </c>
      <c r="D11053" t="s">
        <v>19630</v>
      </c>
      <c r="E11053" s="89">
        <v>0</v>
      </c>
      <c r="F11053" s="89">
        <v>703695</v>
      </c>
      <c r="G11053" s="89">
        <v>5</v>
      </c>
      <c r="H11053" t="s">
        <v>19630</v>
      </c>
      <c r="I11053" s="89"/>
    </row>
    <row r="11054">
      <c r="A11054" t="s">
        <v>21602</v>
      </c>
      <c r="B11054" t="s">
        <v>19477</v>
      </c>
      <c r="C11054" t="s">
        <v>3805</v>
      </c>
      <c r="D11054" t="s">
        <v>19630</v>
      </c>
      <c r="E11054" s="89">
        <v>0</v>
      </c>
      <c r="F11054" s="89">
        <v>703695</v>
      </c>
      <c r="G11054" s="89">
        <v>5</v>
      </c>
      <c r="H11054" t="s">
        <v>19630</v>
      </c>
      <c r="I11054" s="89"/>
    </row>
    <row r="11055">
      <c r="A11055" t="s">
        <v>21603</v>
      </c>
      <c r="B11055" t="s">
        <v>19478</v>
      </c>
      <c r="C11055" t="s">
        <v>3805</v>
      </c>
      <c r="D11055" t="s">
        <v>19630</v>
      </c>
      <c r="E11055" s="89">
        <v>0</v>
      </c>
      <c r="F11055" s="89">
        <v>703695</v>
      </c>
      <c r="G11055" s="89">
        <v>5</v>
      </c>
      <c r="H11055" t="s">
        <v>19630</v>
      </c>
      <c r="I11055" s="89"/>
    </row>
    <row r="11056">
      <c r="A11056" t="s">
        <v>21604</v>
      </c>
      <c r="B11056" t="s">
        <v>19479</v>
      </c>
      <c r="C11056" t="s">
        <v>3805</v>
      </c>
      <c r="D11056" t="s">
        <v>19630</v>
      </c>
      <c r="E11056" s="89">
        <v>0</v>
      </c>
      <c r="F11056" s="89">
        <v>703695</v>
      </c>
      <c r="G11056" s="89">
        <v>5</v>
      </c>
      <c r="H11056" t="s">
        <v>19630</v>
      </c>
      <c r="I11056" s="89"/>
    </row>
    <row r="11057">
      <c r="A11057" t="s">
        <v>13260</v>
      </c>
      <c r="B11057" t="s">
        <v>19480</v>
      </c>
      <c r="C11057" t="s">
        <v>19565</v>
      </c>
      <c r="D11057" t="s">
        <v>19623</v>
      </c>
      <c r="E11057" s="89">
        <v>0</v>
      </c>
      <c r="F11057" s="89">
        <v>703695</v>
      </c>
      <c r="G11057" s="89">
        <v>5</v>
      </c>
      <c r="H11057" t="s">
        <v>19630</v>
      </c>
      <c r="I11057" s="89"/>
    </row>
    <row r="11058">
      <c r="A11058" t="s">
        <v>13261</v>
      </c>
      <c r="B11058" t="s">
        <v>19481</v>
      </c>
      <c r="C11058" t="s">
        <v>19565</v>
      </c>
      <c r="D11058" t="s">
        <v>19623</v>
      </c>
      <c r="E11058" s="89">
        <v>0</v>
      </c>
      <c r="F11058" s="89">
        <v>703695</v>
      </c>
      <c r="G11058" s="89">
        <v>5</v>
      </c>
      <c r="H11058" t="s">
        <v>19630</v>
      </c>
      <c r="I11058" s="89"/>
    </row>
    <row r="11059">
      <c r="A11059" t="s">
        <v>13262</v>
      </c>
      <c r="B11059" t="s">
        <v>19482</v>
      </c>
      <c r="C11059" t="s">
        <v>19565</v>
      </c>
      <c r="D11059" t="s">
        <v>19623</v>
      </c>
      <c r="E11059" s="89">
        <v>0</v>
      </c>
      <c r="F11059" s="89">
        <v>703695</v>
      </c>
      <c r="G11059" s="89">
        <v>5</v>
      </c>
      <c r="H11059" t="s">
        <v>19630</v>
      </c>
      <c r="I11059" s="89"/>
    </row>
    <row r="11060">
      <c r="A11060" t="s">
        <v>13263</v>
      </c>
      <c r="B11060" t="s">
        <v>19480</v>
      </c>
      <c r="C11060" t="s">
        <v>19565</v>
      </c>
      <c r="D11060" t="s">
        <v>19624</v>
      </c>
      <c r="E11060" s="89">
        <v>0</v>
      </c>
      <c r="F11060" s="89">
        <v>703695</v>
      </c>
      <c r="G11060" s="89">
        <v>5</v>
      </c>
      <c r="H11060" t="s">
        <v>19630</v>
      </c>
      <c r="I11060" s="89"/>
    </row>
    <row r="11061">
      <c r="A11061" t="s">
        <v>13264</v>
      </c>
      <c r="B11061" t="s">
        <v>19481</v>
      </c>
      <c r="C11061" t="s">
        <v>19565</v>
      </c>
      <c r="D11061" t="s">
        <v>19624</v>
      </c>
      <c r="E11061" s="89">
        <v>0</v>
      </c>
      <c r="F11061" s="89">
        <v>703695</v>
      </c>
      <c r="G11061" s="89">
        <v>5</v>
      </c>
      <c r="H11061" t="s">
        <v>19630</v>
      </c>
      <c r="I11061" s="89"/>
    </row>
    <row r="11062">
      <c r="A11062" t="s">
        <v>13265</v>
      </c>
      <c r="B11062" t="s">
        <v>19482</v>
      </c>
      <c r="C11062" t="s">
        <v>19565</v>
      </c>
      <c r="D11062" t="s">
        <v>19624</v>
      </c>
      <c r="E11062" s="89">
        <v>0</v>
      </c>
      <c r="F11062" s="89">
        <v>703695</v>
      </c>
      <c r="G11062" s="89">
        <v>5</v>
      </c>
      <c r="H11062" t="s">
        <v>19630</v>
      </c>
      <c r="I11062" s="89"/>
    </row>
    <row r="11063">
      <c r="A11063" t="s">
        <v>13266</v>
      </c>
      <c r="B11063" t="s">
        <v>19480</v>
      </c>
      <c r="C11063" t="s">
        <v>19566</v>
      </c>
      <c r="D11063" t="s">
        <v>19623</v>
      </c>
      <c r="E11063" s="89">
        <v>0</v>
      </c>
      <c r="F11063" s="89">
        <v>703695</v>
      </c>
      <c r="G11063" s="89">
        <v>5</v>
      </c>
      <c r="H11063" t="s">
        <v>19630</v>
      </c>
      <c r="I11063" s="89"/>
    </row>
    <row r="11064">
      <c r="A11064" t="s">
        <v>13267</v>
      </c>
      <c r="B11064" t="s">
        <v>19481</v>
      </c>
      <c r="C11064" t="s">
        <v>19566</v>
      </c>
      <c r="D11064" t="s">
        <v>19623</v>
      </c>
      <c r="E11064" s="89">
        <v>0</v>
      </c>
      <c r="F11064" s="89">
        <v>703695</v>
      </c>
      <c r="G11064" s="89">
        <v>5</v>
      </c>
      <c r="H11064" t="s">
        <v>19630</v>
      </c>
      <c r="I11064" s="89"/>
    </row>
    <row r="11065">
      <c r="A11065" t="s">
        <v>13268</v>
      </c>
      <c r="B11065" t="s">
        <v>19482</v>
      </c>
      <c r="C11065" t="s">
        <v>19566</v>
      </c>
      <c r="D11065" t="s">
        <v>19623</v>
      </c>
      <c r="E11065" s="89">
        <v>0</v>
      </c>
      <c r="F11065" s="89">
        <v>703695</v>
      </c>
      <c r="G11065" s="89">
        <v>5</v>
      </c>
      <c r="H11065" t="s">
        <v>19630</v>
      </c>
      <c r="I11065" s="89"/>
    </row>
    <row r="11066">
      <c r="A11066" t="s">
        <v>13269</v>
      </c>
      <c r="B11066" t="s">
        <v>19480</v>
      </c>
      <c r="C11066" t="s">
        <v>19566</v>
      </c>
      <c r="D11066" t="s">
        <v>19624</v>
      </c>
      <c r="E11066" s="89">
        <v>0</v>
      </c>
      <c r="F11066" s="89">
        <v>703695</v>
      </c>
      <c r="G11066" s="89">
        <v>5</v>
      </c>
      <c r="H11066" t="s">
        <v>19630</v>
      </c>
      <c r="I11066" s="89"/>
    </row>
    <row r="11067">
      <c r="A11067" t="s">
        <v>13270</v>
      </c>
      <c r="B11067" t="s">
        <v>19481</v>
      </c>
      <c r="C11067" t="s">
        <v>19566</v>
      </c>
      <c r="D11067" t="s">
        <v>19624</v>
      </c>
      <c r="E11067" s="89">
        <v>0</v>
      </c>
      <c r="F11067" s="89">
        <v>703695</v>
      </c>
      <c r="G11067" s="89">
        <v>5</v>
      </c>
      <c r="H11067" t="s">
        <v>19630</v>
      </c>
      <c r="I11067" s="89"/>
    </row>
    <row r="11068">
      <c r="A11068" t="s">
        <v>13271</v>
      </c>
      <c r="B11068" t="s">
        <v>19482</v>
      </c>
      <c r="C11068" t="s">
        <v>19566</v>
      </c>
      <c r="D11068" t="s">
        <v>19624</v>
      </c>
      <c r="E11068" s="89">
        <v>0</v>
      </c>
      <c r="F11068" s="89">
        <v>703695</v>
      </c>
      <c r="G11068" s="89">
        <v>5</v>
      </c>
      <c r="H11068" t="s">
        <v>19630</v>
      </c>
      <c r="I11068" s="89"/>
    </row>
    <row r="11069">
      <c r="A11069" t="s">
        <v>13272</v>
      </c>
      <c r="B11069" t="s">
        <v>19480</v>
      </c>
      <c r="C11069" t="s">
        <v>19567</v>
      </c>
      <c r="D11069" t="s">
        <v>19623</v>
      </c>
      <c r="E11069" s="89">
        <v>0</v>
      </c>
      <c r="F11069" s="89">
        <v>703695</v>
      </c>
      <c r="G11069" s="89">
        <v>5</v>
      </c>
      <c r="H11069" t="s">
        <v>19630</v>
      </c>
      <c r="I11069" s="89"/>
    </row>
    <row r="11070">
      <c r="A11070" t="s">
        <v>13273</v>
      </c>
      <c r="B11070" t="s">
        <v>19481</v>
      </c>
      <c r="C11070" t="s">
        <v>19567</v>
      </c>
      <c r="D11070" t="s">
        <v>19623</v>
      </c>
      <c r="E11070" s="89">
        <v>0</v>
      </c>
      <c r="F11070" s="89">
        <v>703695</v>
      </c>
      <c r="G11070" s="89">
        <v>5</v>
      </c>
      <c r="H11070" t="s">
        <v>19630</v>
      </c>
      <c r="I11070" s="89"/>
    </row>
    <row r="11071">
      <c r="A11071" t="s">
        <v>13274</v>
      </c>
      <c r="B11071" t="s">
        <v>19482</v>
      </c>
      <c r="C11071" t="s">
        <v>19567</v>
      </c>
      <c r="D11071" t="s">
        <v>19623</v>
      </c>
      <c r="E11071" s="89">
        <v>0</v>
      </c>
      <c r="F11071" s="89">
        <v>703695</v>
      </c>
      <c r="G11071" s="89">
        <v>5</v>
      </c>
      <c r="H11071" t="s">
        <v>19630</v>
      </c>
      <c r="I11071" s="89"/>
    </row>
    <row r="11072">
      <c r="A11072" t="s">
        <v>13275</v>
      </c>
      <c r="B11072" t="s">
        <v>19480</v>
      </c>
      <c r="C11072" t="s">
        <v>19567</v>
      </c>
      <c r="D11072" t="s">
        <v>19624</v>
      </c>
      <c r="E11072" s="89">
        <v>0</v>
      </c>
      <c r="F11072" s="89">
        <v>703695</v>
      </c>
      <c r="G11072" s="89">
        <v>5</v>
      </c>
      <c r="H11072" t="s">
        <v>19630</v>
      </c>
      <c r="I11072" s="89"/>
    </row>
    <row r="11073">
      <c r="A11073" t="s">
        <v>13276</v>
      </c>
      <c r="B11073" t="s">
        <v>19481</v>
      </c>
      <c r="C11073" t="s">
        <v>19567</v>
      </c>
      <c r="D11073" t="s">
        <v>19624</v>
      </c>
      <c r="E11073" s="89">
        <v>0</v>
      </c>
      <c r="F11073" s="89">
        <v>703695</v>
      </c>
      <c r="G11073" s="89">
        <v>5</v>
      </c>
      <c r="H11073" t="s">
        <v>19630</v>
      </c>
      <c r="I11073" s="89"/>
    </row>
    <row r="11074">
      <c r="A11074" t="s">
        <v>13277</v>
      </c>
      <c r="B11074" t="s">
        <v>19482</v>
      </c>
      <c r="C11074" t="s">
        <v>19567</v>
      </c>
      <c r="D11074" t="s">
        <v>19624</v>
      </c>
      <c r="E11074" s="89">
        <v>0</v>
      </c>
      <c r="F11074" s="89">
        <v>703695</v>
      </c>
      <c r="G11074" s="89">
        <v>5</v>
      </c>
      <c r="H11074" t="s">
        <v>19630</v>
      </c>
      <c r="I11074" s="89"/>
    </row>
    <row r="11075">
      <c r="A11075" t="s">
        <v>13278</v>
      </c>
      <c r="B11075" t="s">
        <v>19480</v>
      </c>
      <c r="C11075" t="s">
        <v>19568</v>
      </c>
      <c r="D11075" t="s">
        <v>19623</v>
      </c>
      <c r="E11075" s="89">
        <v>0</v>
      </c>
      <c r="F11075" s="89">
        <v>703695</v>
      </c>
      <c r="G11075" s="89">
        <v>5</v>
      </c>
      <c r="H11075" t="s">
        <v>19630</v>
      </c>
      <c r="I11075" s="89"/>
    </row>
    <row r="11076">
      <c r="A11076" t="s">
        <v>13279</v>
      </c>
      <c r="B11076" t="s">
        <v>19481</v>
      </c>
      <c r="C11076" t="s">
        <v>19568</v>
      </c>
      <c r="D11076" t="s">
        <v>19623</v>
      </c>
      <c r="E11076" s="89">
        <v>0</v>
      </c>
      <c r="F11076" s="89">
        <v>703695</v>
      </c>
      <c r="G11076" s="89">
        <v>5</v>
      </c>
      <c r="H11076" t="s">
        <v>19630</v>
      </c>
      <c r="I11076" s="89"/>
    </row>
    <row r="11077">
      <c r="A11077" t="s">
        <v>13280</v>
      </c>
      <c r="B11077" t="s">
        <v>19482</v>
      </c>
      <c r="C11077" t="s">
        <v>19568</v>
      </c>
      <c r="D11077" t="s">
        <v>19623</v>
      </c>
      <c r="E11077" s="89">
        <v>0</v>
      </c>
      <c r="F11077" s="89">
        <v>703695</v>
      </c>
      <c r="G11077" s="89">
        <v>5</v>
      </c>
      <c r="H11077" t="s">
        <v>19630</v>
      </c>
      <c r="I11077" s="89"/>
    </row>
    <row r="11078">
      <c r="A11078" t="s">
        <v>13281</v>
      </c>
      <c r="B11078" t="s">
        <v>19480</v>
      </c>
      <c r="C11078" t="s">
        <v>19568</v>
      </c>
      <c r="D11078" t="s">
        <v>19624</v>
      </c>
      <c r="E11078" s="89">
        <v>0</v>
      </c>
      <c r="F11078" s="89">
        <v>703695</v>
      </c>
      <c r="G11078" s="89">
        <v>5</v>
      </c>
      <c r="H11078" t="s">
        <v>19630</v>
      </c>
      <c r="I11078" s="89"/>
    </row>
    <row r="11079">
      <c r="A11079" t="s">
        <v>13282</v>
      </c>
      <c r="B11079" t="s">
        <v>19481</v>
      </c>
      <c r="C11079" t="s">
        <v>19568</v>
      </c>
      <c r="D11079" t="s">
        <v>19624</v>
      </c>
      <c r="E11079" s="89">
        <v>0</v>
      </c>
      <c r="F11079" s="89">
        <v>703695</v>
      </c>
      <c r="G11079" s="89">
        <v>5</v>
      </c>
      <c r="H11079" t="s">
        <v>19630</v>
      </c>
      <c r="I11079" s="89"/>
    </row>
    <row r="11080">
      <c r="A11080" t="s">
        <v>13283</v>
      </c>
      <c r="B11080" t="s">
        <v>19482</v>
      </c>
      <c r="C11080" t="s">
        <v>19568</v>
      </c>
      <c r="D11080" t="s">
        <v>19624</v>
      </c>
      <c r="E11080" s="89">
        <v>0</v>
      </c>
      <c r="F11080" s="89">
        <v>703695</v>
      </c>
      <c r="G11080" s="89">
        <v>5</v>
      </c>
      <c r="H11080" t="s">
        <v>19630</v>
      </c>
      <c r="I11080" s="89"/>
    </row>
    <row r="11081">
      <c r="A11081" t="s">
        <v>13284</v>
      </c>
      <c r="B11081" t="s">
        <v>19480</v>
      </c>
      <c r="C11081" t="s">
        <v>19569</v>
      </c>
      <c r="D11081" t="s">
        <v>19623</v>
      </c>
      <c r="E11081" s="89">
        <v>0</v>
      </c>
      <c r="F11081" s="89">
        <v>703695</v>
      </c>
      <c r="G11081" s="89">
        <v>5</v>
      </c>
      <c r="H11081" t="s">
        <v>19630</v>
      </c>
      <c r="I11081" s="89"/>
    </row>
    <row r="11082">
      <c r="A11082" t="s">
        <v>13285</v>
      </c>
      <c r="B11082" t="s">
        <v>19481</v>
      </c>
      <c r="C11082" t="s">
        <v>19569</v>
      </c>
      <c r="D11082" t="s">
        <v>19623</v>
      </c>
      <c r="E11082" s="89">
        <v>0</v>
      </c>
      <c r="F11082" s="89">
        <v>703695</v>
      </c>
      <c r="G11082" s="89">
        <v>5</v>
      </c>
      <c r="H11082" t="s">
        <v>19630</v>
      </c>
      <c r="I11082" s="89"/>
    </row>
    <row r="11083">
      <c r="A11083" t="s">
        <v>13286</v>
      </c>
      <c r="B11083" t="s">
        <v>19482</v>
      </c>
      <c r="C11083" t="s">
        <v>19569</v>
      </c>
      <c r="D11083" t="s">
        <v>19623</v>
      </c>
      <c r="E11083" s="89">
        <v>0</v>
      </c>
      <c r="F11083" s="89">
        <v>703695</v>
      </c>
      <c r="G11083" s="89">
        <v>5</v>
      </c>
      <c r="H11083" t="s">
        <v>19630</v>
      </c>
      <c r="I11083" s="89"/>
    </row>
    <row r="11084">
      <c r="A11084" t="s">
        <v>13287</v>
      </c>
      <c r="B11084" t="s">
        <v>19480</v>
      </c>
      <c r="C11084" t="s">
        <v>19569</v>
      </c>
      <c r="D11084" t="s">
        <v>19624</v>
      </c>
      <c r="E11084" s="89">
        <v>0</v>
      </c>
      <c r="F11084" s="89">
        <v>703695</v>
      </c>
      <c r="G11084" s="89">
        <v>5</v>
      </c>
      <c r="H11084" t="s">
        <v>19630</v>
      </c>
      <c r="I11084" s="89"/>
    </row>
    <row r="11085">
      <c r="A11085" t="s">
        <v>13288</v>
      </c>
      <c r="B11085" t="s">
        <v>19481</v>
      </c>
      <c r="C11085" t="s">
        <v>19569</v>
      </c>
      <c r="D11085" t="s">
        <v>19624</v>
      </c>
      <c r="E11085" s="89">
        <v>0</v>
      </c>
      <c r="F11085" s="89">
        <v>703695</v>
      </c>
      <c r="G11085" s="89">
        <v>5</v>
      </c>
      <c r="H11085" t="s">
        <v>19630</v>
      </c>
      <c r="I11085" s="89"/>
    </row>
    <row r="11086">
      <c r="A11086" t="s">
        <v>13289</v>
      </c>
      <c r="B11086" t="s">
        <v>19482</v>
      </c>
      <c r="C11086" t="s">
        <v>19569</v>
      </c>
      <c r="D11086" t="s">
        <v>19624</v>
      </c>
      <c r="E11086" s="89">
        <v>0</v>
      </c>
      <c r="F11086" s="89">
        <v>703695</v>
      </c>
      <c r="G11086" s="89">
        <v>5</v>
      </c>
      <c r="H11086" t="s">
        <v>19630</v>
      </c>
      <c r="I11086" s="89"/>
    </row>
    <row r="11087">
      <c r="A11087" t="s">
        <v>13290</v>
      </c>
      <c r="B11087" t="s">
        <v>19480</v>
      </c>
      <c r="C11087" t="s">
        <v>19570</v>
      </c>
      <c r="D11087" t="s">
        <v>19623</v>
      </c>
      <c r="E11087" s="89">
        <v>0</v>
      </c>
      <c r="F11087" s="89">
        <v>703695</v>
      </c>
      <c r="G11087" s="89">
        <v>5</v>
      </c>
      <c r="H11087" t="s">
        <v>19630</v>
      </c>
      <c r="I11087" s="89"/>
    </row>
    <row r="11088">
      <c r="A11088" t="s">
        <v>13291</v>
      </c>
      <c r="B11088" t="s">
        <v>19481</v>
      </c>
      <c r="C11088" t="s">
        <v>19570</v>
      </c>
      <c r="D11088" t="s">
        <v>19623</v>
      </c>
      <c r="E11088" s="89">
        <v>0</v>
      </c>
      <c r="F11088" s="89">
        <v>703695</v>
      </c>
      <c r="G11088" s="89">
        <v>5</v>
      </c>
      <c r="H11088" t="s">
        <v>19630</v>
      </c>
      <c r="I11088" s="89"/>
    </row>
    <row r="11089">
      <c r="A11089" t="s">
        <v>13292</v>
      </c>
      <c r="B11089" t="s">
        <v>19482</v>
      </c>
      <c r="C11089" t="s">
        <v>19570</v>
      </c>
      <c r="D11089" t="s">
        <v>19623</v>
      </c>
      <c r="E11089" s="89">
        <v>0</v>
      </c>
      <c r="F11089" s="89">
        <v>703695</v>
      </c>
      <c r="G11089" s="89">
        <v>5</v>
      </c>
      <c r="H11089" t="s">
        <v>19630</v>
      </c>
      <c r="I11089" s="89"/>
    </row>
    <row r="11090">
      <c r="A11090" t="s">
        <v>13293</v>
      </c>
      <c r="B11090" t="s">
        <v>19480</v>
      </c>
      <c r="C11090" t="s">
        <v>19570</v>
      </c>
      <c r="D11090" t="s">
        <v>19624</v>
      </c>
      <c r="E11090" s="89">
        <v>0</v>
      </c>
      <c r="F11090" s="89">
        <v>703695</v>
      </c>
      <c r="G11090" s="89">
        <v>5</v>
      </c>
      <c r="H11090" t="s">
        <v>19630</v>
      </c>
      <c r="I11090" s="89"/>
    </row>
    <row r="11091">
      <c r="A11091" t="s">
        <v>13294</v>
      </c>
      <c r="B11091" t="s">
        <v>19481</v>
      </c>
      <c r="C11091" t="s">
        <v>19570</v>
      </c>
      <c r="D11091" t="s">
        <v>19624</v>
      </c>
      <c r="E11091" s="89">
        <v>0</v>
      </c>
      <c r="F11091" s="89">
        <v>703695</v>
      </c>
      <c r="G11091" s="89">
        <v>5</v>
      </c>
      <c r="H11091" t="s">
        <v>19630</v>
      </c>
      <c r="I11091" s="89"/>
    </row>
    <row r="11092">
      <c r="A11092" t="s">
        <v>13295</v>
      </c>
      <c r="B11092" t="s">
        <v>19482</v>
      </c>
      <c r="C11092" t="s">
        <v>19570</v>
      </c>
      <c r="D11092" t="s">
        <v>19624</v>
      </c>
      <c r="E11092" s="89">
        <v>0</v>
      </c>
      <c r="F11092" s="89">
        <v>703695</v>
      </c>
      <c r="G11092" s="89">
        <v>5</v>
      </c>
      <c r="H11092" t="s">
        <v>19630</v>
      </c>
      <c r="I11092" s="89"/>
    </row>
    <row r="11093">
      <c r="A11093" t="s">
        <v>13296</v>
      </c>
      <c r="B11093" t="s">
        <v>19480</v>
      </c>
      <c r="C11093" t="s">
        <v>19571</v>
      </c>
      <c r="D11093" t="s">
        <v>19623</v>
      </c>
      <c r="E11093" s="89">
        <v>0</v>
      </c>
      <c r="F11093" s="89">
        <v>703695</v>
      </c>
      <c r="G11093" s="89">
        <v>5</v>
      </c>
      <c r="H11093" t="s">
        <v>19630</v>
      </c>
      <c r="I11093" s="89"/>
    </row>
    <row r="11094">
      <c r="A11094" t="s">
        <v>13297</v>
      </c>
      <c r="B11094" t="s">
        <v>19481</v>
      </c>
      <c r="C11094" t="s">
        <v>19571</v>
      </c>
      <c r="D11094" t="s">
        <v>19623</v>
      </c>
      <c r="E11094" s="89">
        <v>0</v>
      </c>
      <c r="F11094" s="89">
        <v>703695</v>
      </c>
      <c r="G11094" s="89">
        <v>5</v>
      </c>
      <c r="H11094" t="s">
        <v>19630</v>
      </c>
      <c r="I11094" s="89"/>
    </row>
    <row r="11095">
      <c r="A11095" t="s">
        <v>13298</v>
      </c>
      <c r="B11095" t="s">
        <v>19482</v>
      </c>
      <c r="C11095" t="s">
        <v>19571</v>
      </c>
      <c r="D11095" t="s">
        <v>19623</v>
      </c>
      <c r="E11095" s="89">
        <v>0</v>
      </c>
      <c r="F11095" s="89">
        <v>703695</v>
      </c>
      <c r="G11095" s="89">
        <v>5</v>
      </c>
      <c r="H11095" t="s">
        <v>19630</v>
      </c>
      <c r="I11095" s="89"/>
    </row>
    <row r="11096">
      <c r="A11096" t="s">
        <v>13299</v>
      </c>
      <c r="B11096" t="s">
        <v>19480</v>
      </c>
      <c r="C11096" t="s">
        <v>19571</v>
      </c>
      <c r="D11096" t="s">
        <v>19624</v>
      </c>
      <c r="E11096" s="89">
        <v>0</v>
      </c>
      <c r="F11096" s="89">
        <v>703695</v>
      </c>
      <c r="G11096" s="89">
        <v>5</v>
      </c>
      <c r="H11096" t="s">
        <v>19630</v>
      </c>
      <c r="I11096" s="89"/>
    </row>
    <row r="11097">
      <c r="A11097" t="s">
        <v>13300</v>
      </c>
      <c r="B11097" t="s">
        <v>19481</v>
      </c>
      <c r="C11097" t="s">
        <v>19571</v>
      </c>
      <c r="D11097" t="s">
        <v>19624</v>
      </c>
      <c r="E11097" s="89">
        <v>0</v>
      </c>
      <c r="F11097" s="89">
        <v>703695</v>
      </c>
      <c r="G11097" s="89">
        <v>5</v>
      </c>
      <c r="H11097" t="s">
        <v>19630</v>
      </c>
      <c r="I11097" s="89"/>
    </row>
    <row r="11098">
      <c r="A11098" t="s">
        <v>13301</v>
      </c>
      <c r="B11098" t="s">
        <v>19482</v>
      </c>
      <c r="C11098" t="s">
        <v>19571</v>
      </c>
      <c r="D11098" t="s">
        <v>19624</v>
      </c>
      <c r="E11098" s="89">
        <v>0</v>
      </c>
      <c r="F11098" s="89">
        <v>703695</v>
      </c>
      <c r="G11098" s="89">
        <v>5</v>
      </c>
      <c r="H11098" t="s">
        <v>19630</v>
      </c>
      <c r="I11098" s="89"/>
    </row>
    <row r="11099">
      <c r="A11099" t="s">
        <v>13302</v>
      </c>
      <c r="B11099" t="s">
        <v>19480</v>
      </c>
      <c r="C11099" t="s">
        <v>19572</v>
      </c>
      <c r="D11099" t="s">
        <v>19623</v>
      </c>
      <c r="E11099" s="89">
        <v>0</v>
      </c>
      <c r="F11099" s="89">
        <v>703695</v>
      </c>
      <c r="G11099" s="89">
        <v>5</v>
      </c>
      <c r="H11099" t="s">
        <v>19630</v>
      </c>
      <c r="I11099" s="89"/>
    </row>
    <row r="11100">
      <c r="A11100" t="s">
        <v>13303</v>
      </c>
      <c r="B11100" t="s">
        <v>19481</v>
      </c>
      <c r="C11100" t="s">
        <v>19572</v>
      </c>
      <c r="D11100" t="s">
        <v>19623</v>
      </c>
      <c r="E11100" s="89">
        <v>0</v>
      </c>
      <c r="F11100" s="89">
        <v>703695</v>
      </c>
      <c r="G11100" s="89">
        <v>5</v>
      </c>
      <c r="H11100" t="s">
        <v>19630</v>
      </c>
      <c r="I11100" s="89"/>
    </row>
    <row r="11101">
      <c r="A11101" t="s">
        <v>13304</v>
      </c>
      <c r="B11101" t="s">
        <v>19482</v>
      </c>
      <c r="C11101" t="s">
        <v>19572</v>
      </c>
      <c r="D11101" t="s">
        <v>19623</v>
      </c>
      <c r="E11101" s="89">
        <v>0</v>
      </c>
      <c r="F11101" s="89">
        <v>703695</v>
      </c>
      <c r="G11101" s="89">
        <v>5</v>
      </c>
      <c r="H11101" t="s">
        <v>19630</v>
      </c>
      <c r="I11101" s="89"/>
    </row>
    <row r="11102">
      <c r="A11102" t="s">
        <v>13305</v>
      </c>
      <c r="B11102" t="s">
        <v>19480</v>
      </c>
      <c r="C11102" t="s">
        <v>19572</v>
      </c>
      <c r="D11102" t="s">
        <v>19624</v>
      </c>
      <c r="E11102" s="89">
        <v>0</v>
      </c>
      <c r="F11102" s="89">
        <v>703695</v>
      </c>
      <c r="G11102" s="89">
        <v>5</v>
      </c>
      <c r="H11102" t="s">
        <v>19630</v>
      </c>
      <c r="I11102" s="89"/>
    </row>
    <row r="11103">
      <c r="A11103" t="s">
        <v>13306</v>
      </c>
      <c r="B11103" t="s">
        <v>19481</v>
      </c>
      <c r="C11103" t="s">
        <v>19572</v>
      </c>
      <c r="D11103" t="s">
        <v>19624</v>
      </c>
      <c r="E11103" s="89">
        <v>0</v>
      </c>
      <c r="F11103" s="89">
        <v>703695</v>
      </c>
      <c r="G11103" s="89">
        <v>5</v>
      </c>
      <c r="H11103" t="s">
        <v>19630</v>
      </c>
      <c r="I11103" s="89"/>
    </row>
    <row r="11104">
      <c r="A11104" t="s">
        <v>13307</v>
      </c>
      <c r="B11104" t="s">
        <v>19482</v>
      </c>
      <c r="C11104" t="s">
        <v>19572</v>
      </c>
      <c r="D11104" t="s">
        <v>19624</v>
      </c>
      <c r="E11104" s="89">
        <v>0</v>
      </c>
      <c r="F11104" s="89">
        <v>703695</v>
      </c>
      <c r="G11104" s="89">
        <v>5</v>
      </c>
      <c r="H11104" t="s">
        <v>19630</v>
      </c>
      <c r="I11104" s="89"/>
    </row>
    <row r="11105">
      <c r="A11105" t="s">
        <v>13308</v>
      </c>
      <c r="B11105" t="s">
        <v>19480</v>
      </c>
      <c r="C11105" t="s">
        <v>19573</v>
      </c>
      <c r="D11105" t="s">
        <v>19623</v>
      </c>
      <c r="E11105" s="89">
        <v>0</v>
      </c>
      <c r="F11105" s="89">
        <v>703695</v>
      </c>
      <c r="G11105" s="89">
        <v>5</v>
      </c>
      <c r="H11105" t="s">
        <v>19630</v>
      </c>
      <c r="I11105" s="89"/>
    </row>
    <row r="11106">
      <c r="A11106" t="s">
        <v>13309</v>
      </c>
      <c r="B11106" t="s">
        <v>19481</v>
      </c>
      <c r="C11106" t="s">
        <v>19573</v>
      </c>
      <c r="D11106" t="s">
        <v>19623</v>
      </c>
      <c r="E11106" s="89">
        <v>0</v>
      </c>
      <c r="F11106" s="89">
        <v>703695</v>
      </c>
      <c r="G11106" s="89">
        <v>5</v>
      </c>
      <c r="H11106" t="s">
        <v>19630</v>
      </c>
      <c r="I11106" s="89"/>
    </row>
    <row r="11107">
      <c r="A11107" t="s">
        <v>13310</v>
      </c>
      <c r="B11107" t="s">
        <v>19482</v>
      </c>
      <c r="C11107" t="s">
        <v>19573</v>
      </c>
      <c r="D11107" t="s">
        <v>19623</v>
      </c>
      <c r="E11107" s="89">
        <v>0</v>
      </c>
      <c r="F11107" s="89">
        <v>703695</v>
      </c>
      <c r="G11107" s="89">
        <v>5</v>
      </c>
      <c r="H11107" t="s">
        <v>19630</v>
      </c>
      <c r="I11107" s="89"/>
    </row>
    <row r="11108">
      <c r="A11108" t="s">
        <v>13311</v>
      </c>
      <c r="B11108" t="s">
        <v>19480</v>
      </c>
      <c r="C11108" t="s">
        <v>19573</v>
      </c>
      <c r="D11108" t="s">
        <v>19624</v>
      </c>
      <c r="E11108" s="89">
        <v>0</v>
      </c>
      <c r="F11108" s="89">
        <v>703695</v>
      </c>
      <c r="G11108" s="89">
        <v>5</v>
      </c>
      <c r="H11108" t="s">
        <v>19630</v>
      </c>
      <c r="I11108" s="89"/>
    </row>
    <row r="11109">
      <c r="A11109" t="s">
        <v>13312</v>
      </c>
      <c r="B11109" t="s">
        <v>19481</v>
      </c>
      <c r="C11109" t="s">
        <v>19573</v>
      </c>
      <c r="D11109" t="s">
        <v>19624</v>
      </c>
      <c r="E11109" s="89">
        <v>0</v>
      </c>
      <c r="F11109" s="89">
        <v>703695</v>
      </c>
      <c r="G11109" s="89">
        <v>5</v>
      </c>
      <c r="H11109" t="s">
        <v>19630</v>
      </c>
      <c r="I11109" s="89"/>
    </row>
    <row r="11110">
      <c r="A11110" t="s">
        <v>13313</v>
      </c>
      <c r="B11110" t="s">
        <v>19482</v>
      </c>
      <c r="C11110" t="s">
        <v>19573</v>
      </c>
      <c r="D11110" t="s">
        <v>19624</v>
      </c>
      <c r="E11110" s="89">
        <v>0</v>
      </c>
      <c r="F11110" s="89">
        <v>703695</v>
      </c>
      <c r="G11110" s="89">
        <v>5</v>
      </c>
      <c r="H11110" t="s">
        <v>19630</v>
      </c>
      <c r="I11110" s="89"/>
    </row>
    <row r="11111">
      <c r="A11111" t="s">
        <v>21605</v>
      </c>
      <c r="B11111" t="s">
        <v>19476</v>
      </c>
      <c r="C11111" t="s">
        <v>3806</v>
      </c>
      <c r="D11111" t="s">
        <v>19630</v>
      </c>
      <c r="E11111" s="89">
        <v>0</v>
      </c>
      <c r="F11111" s="89">
        <v>703695</v>
      </c>
      <c r="G11111" s="89">
        <v>5</v>
      </c>
      <c r="H11111" t="s">
        <v>19630</v>
      </c>
      <c r="I11111" s="89"/>
    </row>
    <row r="11112">
      <c r="A11112" t="s">
        <v>21606</v>
      </c>
      <c r="B11112" t="s">
        <v>19477</v>
      </c>
      <c r="C11112" t="s">
        <v>3806</v>
      </c>
      <c r="D11112" t="s">
        <v>19630</v>
      </c>
      <c r="E11112" s="89">
        <v>0</v>
      </c>
      <c r="F11112" s="89">
        <v>703695</v>
      </c>
      <c r="G11112" s="89">
        <v>5</v>
      </c>
      <c r="H11112" t="s">
        <v>19630</v>
      </c>
      <c r="I11112" s="89"/>
    </row>
    <row r="11113">
      <c r="A11113" t="s">
        <v>21607</v>
      </c>
      <c r="B11113" t="s">
        <v>19478</v>
      </c>
      <c r="C11113" t="s">
        <v>3806</v>
      </c>
      <c r="D11113" t="s">
        <v>19630</v>
      </c>
      <c r="E11113" s="89">
        <v>0</v>
      </c>
      <c r="F11113" s="89">
        <v>703695</v>
      </c>
      <c r="G11113" s="89">
        <v>5</v>
      </c>
      <c r="H11113" t="s">
        <v>19630</v>
      </c>
      <c r="I11113" s="89"/>
    </row>
    <row r="11114">
      <c r="A11114" t="s">
        <v>21608</v>
      </c>
      <c r="B11114" t="s">
        <v>19479</v>
      </c>
      <c r="C11114" t="s">
        <v>3806</v>
      </c>
      <c r="D11114" t="s">
        <v>19630</v>
      </c>
      <c r="E11114" s="89">
        <v>0</v>
      </c>
      <c r="F11114" s="89">
        <v>703695</v>
      </c>
      <c r="G11114" s="89">
        <v>5</v>
      </c>
      <c r="H11114" t="s">
        <v>19630</v>
      </c>
      <c r="I11114" s="89"/>
    </row>
    <row r="11115">
      <c r="A11115" t="s">
        <v>21609</v>
      </c>
      <c r="B11115" t="s">
        <v>19476</v>
      </c>
      <c r="C11115" t="s">
        <v>3678</v>
      </c>
      <c r="D11115" t="s">
        <v>19630</v>
      </c>
      <c r="E11115" s="89">
        <v>4514</v>
      </c>
      <c r="F11115" s="89">
        <v>703695</v>
      </c>
      <c r="G11115" s="89">
        <v>5</v>
      </c>
      <c r="H11115" t="s">
        <v>19630</v>
      </c>
      <c r="I11115" s="89"/>
    </row>
    <row r="11116">
      <c r="A11116" t="s">
        <v>21610</v>
      </c>
      <c r="B11116" t="s">
        <v>19477</v>
      </c>
      <c r="C11116" t="s">
        <v>3678</v>
      </c>
      <c r="D11116" t="s">
        <v>19630</v>
      </c>
      <c r="E11116" s="89">
        <v>37912015.25262165</v>
      </c>
      <c r="F11116" s="89">
        <v>703695</v>
      </c>
      <c r="G11116" s="89">
        <v>5</v>
      </c>
      <c r="H11116" t="s">
        <v>19630</v>
      </c>
      <c r="I11116" s="89"/>
    </row>
    <row r="11117">
      <c r="A11117" t="s">
        <v>21611</v>
      </c>
      <c r="B11117" t="s">
        <v>19478</v>
      </c>
      <c r="C11117" t="s">
        <v>3678</v>
      </c>
      <c r="D11117" t="s">
        <v>19630</v>
      </c>
      <c r="E11117" s="89">
        <v>0.006414710918792943</v>
      </c>
      <c r="F11117" s="89">
        <v>703695</v>
      </c>
      <c r="G11117" s="89">
        <v>5</v>
      </c>
      <c r="H11117" t="s">
        <v>19630</v>
      </c>
      <c r="I11117" s="89"/>
    </row>
    <row r="11118">
      <c r="A11118" t="s">
        <v>21612</v>
      </c>
      <c r="B11118" t="s">
        <v>19479</v>
      </c>
      <c r="C11118" t="s">
        <v>3678</v>
      </c>
      <c r="D11118" t="s">
        <v>19630</v>
      </c>
      <c r="E11118" s="89">
        <v>53.87563539974229</v>
      </c>
      <c r="F11118" s="89">
        <v>703695</v>
      </c>
      <c r="G11118" s="89">
        <v>5</v>
      </c>
      <c r="H11118" t="s">
        <v>19630</v>
      </c>
      <c r="I11118" s="89"/>
    </row>
    <row r="11119">
      <c r="A11119" t="s">
        <v>21613</v>
      </c>
      <c r="B11119" t="s">
        <v>19483</v>
      </c>
      <c r="C11119" t="s">
        <v>3678</v>
      </c>
      <c r="D11119" t="s">
        <v>19614</v>
      </c>
      <c r="E11119" s="89">
        <v>0.008899808657206146</v>
      </c>
      <c r="F11119" s="89">
        <v>703695</v>
      </c>
      <c r="G11119" s="89">
        <v>5</v>
      </c>
      <c r="H11119" t="s">
        <v>19629</v>
      </c>
      <c r="I11119" s="89"/>
    </row>
    <row r="11120">
      <c r="A11120" t="s">
        <v>21614</v>
      </c>
      <c r="B11120" t="s">
        <v>19483</v>
      </c>
      <c r="C11120" t="s">
        <v>3678</v>
      </c>
      <c r="D11120" t="s">
        <v>19615</v>
      </c>
      <c r="E11120" s="89">
        <v>0.009263873311188529</v>
      </c>
      <c r="F11120" s="89">
        <v>703695</v>
      </c>
      <c r="G11120" s="89">
        <v>5</v>
      </c>
      <c r="H11120" t="s">
        <v>19629</v>
      </c>
      <c r="I11120" s="89"/>
    </row>
    <row r="11121">
      <c r="A11121" t="s">
        <v>21615</v>
      </c>
      <c r="B11121" t="s">
        <v>19483</v>
      </c>
      <c r="C11121" t="s">
        <v>3678</v>
      </c>
      <c r="D11121" t="s">
        <v>19616</v>
      </c>
      <c r="E11121" s="89">
        <v>0.008990004444869708</v>
      </c>
      <c r="F11121" s="89">
        <v>703695</v>
      </c>
      <c r="G11121" s="89">
        <v>5</v>
      </c>
      <c r="H11121" t="s">
        <v>19629</v>
      </c>
      <c r="I11121" s="89"/>
    </row>
    <row r="11122">
      <c r="A11122" t="s">
        <v>21616</v>
      </c>
      <c r="B11122" t="s">
        <v>19483</v>
      </c>
      <c r="C11122" t="s">
        <v>3678</v>
      </c>
      <c r="D11122" t="s">
        <v>19617</v>
      </c>
      <c r="E11122" s="89">
        <v>0.008990004444869708</v>
      </c>
      <c r="F11122" s="89">
        <v>703695</v>
      </c>
      <c r="G11122" s="89">
        <v>5</v>
      </c>
      <c r="H11122" t="s">
        <v>19629</v>
      </c>
      <c r="I11122" s="89"/>
    </row>
    <row r="11123">
      <c r="A11123" t="s">
        <v>21617</v>
      </c>
      <c r="B11123" t="s">
        <v>19483</v>
      </c>
      <c r="C11123" t="s">
        <v>3678</v>
      </c>
      <c r="D11123" t="s">
        <v>19618</v>
      </c>
      <c r="E11123" s="89">
        <v>0.009263873311188529</v>
      </c>
      <c r="F11123" s="89">
        <v>703695</v>
      </c>
      <c r="G11123" s="89">
        <v>5</v>
      </c>
      <c r="H11123" t="s">
        <v>19629</v>
      </c>
      <c r="I11123" s="89"/>
    </row>
    <row r="11124">
      <c r="A11124" t="s">
        <v>21618</v>
      </c>
      <c r="B11124" t="s">
        <v>19483</v>
      </c>
      <c r="C11124" t="s">
        <v>3678</v>
      </c>
      <c r="D11124" t="s">
        <v>19619</v>
      </c>
      <c r="E11124" s="89">
        <v>0.009694444303849553</v>
      </c>
      <c r="F11124" s="89">
        <v>703695</v>
      </c>
      <c r="G11124" s="89">
        <v>5</v>
      </c>
      <c r="H11124" t="s">
        <v>19629</v>
      </c>
      <c r="I11124" s="89"/>
    </row>
    <row r="11125">
      <c r="A11125" t="s">
        <v>21619</v>
      </c>
      <c r="B11125" t="s">
        <v>19483</v>
      </c>
      <c r="C11125" t="s">
        <v>3678</v>
      </c>
      <c r="D11125" t="s">
        <v>19620</v>
      </c>
      <c r="E11125" s="89">
        <v>0.008986108832206265</v>
      </c>
      <c r="F11125" s="89">
        <v>703695</v>
      </c>
      <c r="G11125" s="89">
        <v>5</v>
      </c>
      <c r="H11125" t="s">
        <v>19629</v>
      </c>
      <c r="I11125" s="89"/>
    </row>
    <row r="11126">
      <c r="A11126" t="s">
        <v>21620</v>
      </c>
      <c r="B11126" t="s">
        <v>19483</v>
      </c>
      <c r="C11126" t="s">
        <v>3678</v>
      </c>
      <c r="D11126" t="s">
        <v>19621</v>
      </c>
      <c r="E11126" s="89">
        <v>0.009079282742939506</v>
      </c>
      <c r="F11126" s="89">
        <v>703695</v>
      </c>
      <c r="G11126" s="89">
        <v>5</v>
      </c>
      <c r="H11126" t="s">
        <v>19629</v>
      </c>
      <c r="I11126" s="89"/>
    </row>
    <row r="11127">
      <c r="A11127" t="s">
        <v>21621</v>
      </c>
      <c r="B11127" t="s">
        <v>19483</v>
      </c>
      <c r="C11127" t="s">
        <v>3678</v>
      </c>
      <c r="D11127" t="s">
        <v>19622</v>
      </c>
      <c r="E11127" s="89">
        <v>0.008899808657206146</v>
      </c>
      <c r="F11127" s="89">
        <v>703695</v>
      </c>
      <c r="G11127" s="89">
        <v>5</v>
      </c>
      <c r="H11127" t="s">
        <v>19629</v>
      </c>
      <c r="I11127" s="89"/>
    </row>
    <row r="11128">
      <c r="A11128" t="s">
        <v>21622</v>
      </c>
      <c r="B11128" t="s">
        <v>19483</v>
      </c>
      <c r="C11128" t="s">
        <v>3678</v>
      </c>
      <c r="D11128" t="s">
        <v>19623</v>
      </c>
      <c r="E11128" s="89">
        <v>0.01229054973504852</v>
      </c>
      <c r="F11128" s="89">
        <v>703695</v>
      </c>
      <c r="G11128" s="89">
        <v>5</v>
      </c>
      <c r="H11128" t="s">
        <v>19629</v>
      </c>
      <c r="I11128" s="89"/>
    </row>
    <row r="11129">
      <c r="A11129" t="s">
        <v>21623</v>
      </c>
      <c r="B11129" t="s">
        <v>19483</v>
      </c>
      <c r="C11129" t="s">
        <v>3678</v>
      </c>
      <c r="D11129" t="s">
        <v>19624</v>
      </c>
      <c r="E11129" s="89">
        <v>0.03165993867397036</v>
      </c>
      <c r="F11129" s="89">
        <v>703695</v>
      </c>
      <c r="G11129" s="89">
        <v>5</v>
      </c>
      <c r="H11129" t="s">
        <v>19629</v>
      </c>
      <c r="I11129" s="89"/>
    </row>
    <row r="11130">
      <c r="A11130" t="s">
        <v>21624</v>
      </c>
      <c r="B11130" t="s">
        <v>19476</v>
      </c>
      <c r="C11130" t="s">
        <v>3679</v>
      </c>
      <c r="D11130" t="s">
        <v>19630</v>
      </c>
      <c r="E11130" s="89">
        <v>10707</v>
      </c>
      <c r="F11130" s="89">
        <v>703695</v>
      </c>
      <c r="G11130" s="89">
        <v>5</v>
      </c>
      <c r="H11130" t="s">
        <v>19630</v>
      </c>
      <c r="I11130" s="89"/>
    </row>
    <row r="11131">
      <c r="A11131" t="s">
        <v>21625</v>
      </c>
      <c r="B11131" t="s">
        <v>19477</v>
      </c>
      <c r="C11131" t="s">
        <v>3679</v>
      </c>
      <c r="D11131" t="s">
        <v>19630</v>
      </c>
      <c r="E11131" s="89">
        <v>52781502.58562656</v>
      </c>
      <c r="F11131" s="89">
        <v>703695</v>
      </c>
      <c r="G11131" s="89">
        <v>5</v>
      </c>
      <c r="H11131" t="s">
        <v>19630</v>
      </c>
      <c r="I11131" s="89"/>
    </row>
    <row r="11132">
      <c r="A11132" t="s">
        <v>21626</v>
      </c>
      <c r="B11132" t="s">
        <v>19478</v>
      </c>
      <c r="C11132" t="s">
        <v>3679</v>
      </c>
      <c r="D11132" t="s">
        <v>19630</v>
      </c>
      <c r="E11132" s="89">
        <v>0.0152153987167736</v>
      </c>
      <c r="F11132" s="89">
        <v>703695</v>
      </c>
      <c r="G11132" s="89">
        <v>5</v>
      </c>
      <c r="H11132" t="s">
        <v>19630</v>
      </c>
      <c r="I11132" s="89"/>
    </row>
    <row r="11133">
      <c r="A11133" t="s">
        <v>21627</v>
      </c>
      <c r="B11133" t="s">
        <v>19479</v>
      </c>
      <c r="C11133" t="s">
        <v>3679</v>
      </c>
      <c r="D11133" t="s">
        <v>19630</v>
      </c>
      <c r="E11133" s="89">
        <v>75.00622085651675</v>
      </c>
      <c r="F11133" s="89">
        <v>703695</v>
      </c>
      <c r="G11133" s="89">
        <v>5</v>
      </c>
      <c r="H11133" t="s">
        <v>19630</v>
      </c>
      <c r="I11133" s="89"/>
    </row>
    <row r="11134">
      <c r="A11134" t="s">
        <v>21628</v>
      </c>
      <c r="B11134" t="s">
        <v>19483</v>
      </c>
      <c r="C11134" t="s">
        <v>3679</v>
      </c>
      <c r="D11134" t="s">
        <v>19614</v>
      </c>
      <c r="E11134" s="89">
        <v>0.005126715157412321</v>
      </c>
      <c r="F11134" s="89">
        <v>703695</v>
      </c>
      <c r="G11134" s="89">
        <v>5</v>
      </c>
      <c r="H11134" t="s">
        <v>19629</v>
      </c>
      <c r="I11134" s="89"/>
    </row>
    <row r="11135">
      <c r="A11135" t="s">
        <v>21629</v>
      </c>
      <c r="B11135" t="s">
        <v>19483</v>
      </c>
      <c r="C11135" t="s">
        <v>3679</v>
      </c>
      <c r="D11135" t="s">
        <v>19615</v>
      </c>
      <c r="E11135" s="89">
        <v>0.005260674514130209</v>
      </c>
      <c r="F11135" s="89">
        <v>703695</v>
      </c>
      <c r="G11135" s="89">
        <v>5</v>
      </c>
      <c r="H11135" t="s">
        <v>19629</v>
      </c>
      <c r="I11135" s="89"/>
    </row>
    <row r="11136">
      <c r="A11136" t="s">
        <v>21630</v>
      </c>
      <c r="B11136" t="s">
        <v>19483</v>
      </c>
      <c r="C11136" t="s">
        <v>3679</v>
      </c>
      <c r="D11136" t="s">
        <v>19616</v>
      </c>
      <c r="E11136" s="89">
        <v>0.005157301580571779</v>
      </c>
      <c r="F11136" s="89">
        <v>703695</v>
      </c>
      <c r="G11136" s="89">
        <v>5</v>
      </c>
      <c r="H11136" t="s">
        <v>19629</v>
      </c>
      <c r="I11136" s="89"/>
    </row>
    <row r="11137">
      <c r="A11137" t="s">
        <v>21631</v>
      </c>
      <c r="B11137" t="s">
        <v>19483</v>
      </c>
      <c r="C11137" t="s">
        <v>3679</v>
      </c>
      <c r="D11137" t="s">
        <v>19617</v>
      </c>
      <c r="E11137" s="89">
        <v>0.005260674514130209</v>
      </c>
      <c r="F11137" s="89">
        <v>703695</v>
      </c>
      <c r="G11137" s="89">
        <v>5</v>
      </c>
      <c r="H11137" t="s">
        <v>19629</v>
      </c>
      <c r="I11137" s="89"/>
    </row>
    <row r="11138">
      <c r="A11138" t="s">
        <v>21632</v>
      </c>
      <c r="B11138" t="s">
        <v>19483</v>
      </c>
      <c r="C11138" t="s">
        <v>3679</v>
      </c>
      <c r="D11138" t="s">
        <v>19618</v>
      </c>
      <c r="E11138" s="89">
        <v>0.005137832459929248</v>
      </c>
      <c r="F11138" s="89">
        <v>703695</v>
      </c>
      <c r="G11138" s="89">
        <v>5</v>
      </c>
      <c r="H11138" t="s">
        <v>19629</v>
      </c>
      <c r="I11138" s="89"/>
    </row>
    <row r="11139">
      <c r="A11139" t="s">
        <v>21633</v>
      </c>
      <c r="B11139" t="s">
        <v>19483</v>
      </c>
      <c r="C11139" t="s">
        <v>3679</v>
      </c>
      <c r="D11139" t="s">
        <v>19619</v>
      </c>
      <c r="E11139" s="89">
        <v>0.005178620298467405</v>
      </c>
      <c r="F11139" s="89">
        <v>703695</v>
      </c>
      <c r="G11139" s="89">
        <v>5</v>
      </c>
      <c r="H11139" t="s">
        <v>19629</v>
      </c>
      <c r="I11139" s="89"/>
    </row>
    <row r="11140">
      <c r="A11140" t="s">
        <v>21634</v>
      </c>
      <c r="B11140" t="s">
        <v>19483</v>
      </c>
      <c r="C11140" t="s">
        <v>3679</v>
      </c>
      <c r="D11140" t="s">
        <v>19620</v>
      </c>
      <c r="E11140" s="89">
        <v>0.004959354071540818</v>
      </c>
      <c r="F11140" s="89">
        <v>703695</v>
      </c>
      <c r="G11140" s="89">
        <v>5</v>
      </c>
      <c r="H11140" t="s">
        <v>19629</v>
      </c>
      <c r="I11140" s="89"/>
    </row>
    <row r="11141">
      <c r="A11141" t="s">
        <v>21635</v>
      </c>
      <c r="B11141" t="s">
        <v>19483</v>
      </c>
      <c r="C11141" t="s">
        <v>3679</v>
      </c>
      <c r="D11141" t="s">
        <v>19621</v>
      </c>
      <c r="E11141" s="89">
        <v>0.003737063944503167</v>
      </c>
      <c r="F11141" s="89">
        <v>703695</v>
      </c>
      <c r="G11141" s="89">
        <v>5</v>
      </c>
      <c r="H11141" t="s">
        <v>19629</v>
      </c>
      <c r="I11141" s="89"/>
    </row>
    <row r="11142">
      <c r="A11142" t="s">
        <v>21636</v>
      </c>
      <c r="B11142" t="s">
        <v>19483</v>
      </c>
      <c r="C11142" t="s">
        <v>3679</v>
      </c>
      <c r="D11142" t="s">
        <v>19622</v>
      </c>
      <c r="E11142" s="89">
        <v>0.004959614258786079</v>
      </c>
      <c r="F11142" s="89">
        <v>703695</v>
      </c>
      <c r="G11142" s="89">
        <v>5</v>
      </c>
      <c r="H11142" t="s">
        <v>19629</v>
      </c>
      <c r="I11142" s="89"/>
    </row>
    <row r="11143">
      <c r="A11143" t="s">
        <v>21637</v>
      </c>
      <c r="B11143" t="s">
        <v>19483</v>
      </c>
      <c r="C11143" t="s">
        <v>3679</v>
      </c>
      <c r="D11143" t="s">
        <v>19623</v>
      </c>
      <c r="E11143" s="89">
        <v>0.007675535735360318</v>
      </c>
      <c r="F11143" s="89">
        <v>703695</v>
      </c>
      <c r="G11143" s="89">
        <v>5</v>
      </c>
      <c r="H11143" t="s">
        <v>19629</v>
      </c>
      <c r="I11143" s="89"/>
    </row>
    <row r="11144">
      <c r="A11144" t="s">
        <v>21638</v>
      </c>
      <c r="B11144" t="s">
        <v>19483</v>
      </c>
      <c r="C11144" t="s">
        <v>3679</v>
      </c>
      <c r="D11144" t="s">
        <v>19624</v>
      </c>
      <c r="E11144" s="89">
        <v>0.01886494802171695</v>
      </c>
      <c r="F11144" s="89">
        <v>703695</v>
      </c>
      <c r="G11144" s="89">
        <v>5</v>
      </c>
      <c r="H11144" t="s">
        <v>19629</v>
      </c>
      <c r="I11144" s="89"/>
    </row>
    <row r="11145">
      <c r="A11145" t="s">
        <v>13314</v>
      </c>
      <c r="B11145" t="s">
        <v>19476</v>
      </c>
      <c r="C11145" t="s">
        <v>19488</v>
      </c>
      <c r="D11145" t="s">
        <v>19630</v>
      </c>
      <c r="E11145" s="89">
        <v>15221</v>
      </c>
      <c r="F11145" s="89">
        <v>703695</v>
      </c>
      <c r="G11145" s="89">
        <v>5</v>
      </c>
      <c r="H11145" t="s">
        <v>19630</v>
      </c>
      <c r="I11145" s="89"/>
    </row>
    <row r="11146">
      <c r="A11146" t="s">
        <v>13315</v>
      </c>
      <c r="B11146" t="s">
        <v>19477</v>
      </c>
      <c r="C11146" t="s">
        <v>19488</v>
      </c>
      <c r="D11146" t="s">
        <v>19630</v>
      </c>
      <c r="E11146" s="89">
        <v>90693517.83824821</v>
      </c>
      <c r="F11146" s="89">
        <v>703695</v>
      </c>
      <c r="G11146" s="89">
        <v>5</v>
      </c>
      <c r="H11146" t="s">
        <v>19630</v>
      </c>
      <c r="I11146" s="89"/>
    </row>
    <row r="11147">
      <c r="A11147" t="s">
        <v>13316</v>
      </c>
      <c r="B11147" t="s">
        <v>19478</v>
      </c>
      <c r="C11147" t="s">
        <v>19488</v>
      </c>
      <c r="D11147" t="s">
        <v>19630</v>
      </c>
      <c r="E11147" s="89">
        <v>0.02163010963556655</v>
      </c>
      <c r="F11147" s="89">
        <v>703695</v>
      </c>
      <c r="G11147" s="89">
        <v>5</v>
      </c>
      <c r="H11147" t="s">
        <v>19630</v>
      </c>
      <c r="I11147" s="89"/>
    </row>
    <row r="11148">
      <c r="A11148" t="s">
        <v>13317</v>
      </c>
      <c r="B11148" t="s">
        <v>19479</v>
      </c>
      <c r="C11148" t="s">
        <v>19488</v>
      </c>
      <c r="D11148" t="s">
        <v>19630</v>
      </c>
      <c r="E11148" s="89">
        <v>128.8818562562591</v>
      </c>
      <c r="F11148" s="89">
        <v>703695</v>
      </c>
      <c r="G11148" s="89">
        <v>5</v>
      </c>
      <c r="H11148" t="s">
        <v>19630</v>
      </c>
      <c r="I11148" s="89"/>
    </row>
    <row r="11149">
      <c r="A11149" t="s">
        <v>21639</v>
      </c>
      <c r="B11149" t="s">
        <v>19483</v>
      </c>
      <c r="C11149" t="s">
        <v>19488</v>
      </c>
      <c r="D11149" t="s">
        <v>19614</v>
      </c>
      <c r="E11149" s="89">
        <v>0.006245678698445718</v>
      </c>
      <c r="F11149" s="89">
        <v>703695</v>
      </c>
      <c r="G11149" s="89">
        <v>5</v>
      </c>
      <c r="H11149" t="s">
        <v>19629</v>
      </c>
      <c r="I11149" s="89"/>
    </row>
    <row r="11150">
      <c r="A11150" t="s">
        <v>21640</v>
      </c>
      <c r="B11150" t="s">
        <v>19483</v>
      </c>
      <c r="C11150" t="s">
        <v>19488</v>
      </c>
      <c r="D11150" t="s">
        <v>19615</v>
      </c>
      <c r="E11150" s="89">
        <v>0.006447878992805805</v>
      </c>
      <c r="F11150" s="89">
        <v>703695</v>
      </c>
      <c r="G11150" s="89">
        <v>5</v>
      </c>
      <c r="H11150" t="s">
        <v>19629</v>
      </c>
      <c r="I11150" s="89"/>
    </row>
    <row r="11151">
      <c r="A11151" t="s">
        <v>21641</v>
      </c>
      <c r="B11151" t="s">
        <v>19483</v>
      </c>
      <c r="C11151" t="s">
        <v>19488</v>
      </c>
      <c r="D11151" t="s">
        <v>19616</v>
      </c>
      <c r="E11151" s="89">
        <v>0.006293943110657901</v>
      </c>
      <c r="F11151" s="89">
        <v>703695</v>
      </c>
      <c r="G11151" s="89">
        <v>5</v>
      </c>
      <c r="H11151" t="s">
        <v>19629</v>
      </c>
      <c r="I11151" s="89"/>
    </row>
    <row r="11152">
      <c r="A11152" t="s">
        <v>21642</v>
      </c>
      <c r="B11152" t="s">
        <v>19483</v>
      </c>
      <c r="C11152" t="s">
        <v>19488</v>
      </c>
      <c r="D11152" t="s">
        <v>19617</v>
      </c>
      <c r="E11152" s="89">
        <v>0.006366659357922214</v>
      </c>
      <c r="F11152" s="89">
        <v>703695</v>
      </c>
      <c r="G11152" s="89">
        <v>5</v>
      </c>
      <c r="H11152" t="s">
        <v>19629</v>
      </c>
      <c r="I11152" s="89"/>
    </row>
    <row r="11153">
      <c r="A11153" t="s">
        <v>21643</v>
      </c>
      <c r="B11153" t="s">
        <v>19483</v>
      </c>
      <c r="C11153" t="s">
        <v>19488</v>
      </c>
      <c r="D11153" t="s">
        <v>19618</v>
      </c>
      <c r="E11153" s="89">
        <v>0.006361467464369455</v>
      </c>
      <c r="F11153" s="89">
        <v>703695</v>
      </c>
      <c r="G11153" s="89">
        <v>5</v>
      </c>
      <c r="H11153" t="s">
        <v>19629</v>
      </c>
      <c r="I11153" s="89"/>
    </row>
    <row r="11154">
      <c r="A11154" t="s">
        <v>21644</v>
      </c>
      <c r="B11154" t="s">
        <v>19483</v>
      </c>
      <c r="C11154" t="s">
        <v>19488</v>
      </c>
      <c r="D11154" t="s">
        <v>19619</v>
      </c>
      <c r="E11154" s="89">
        <v>0.006517850937735194</v>
      </c>
      <c r="F11154" s="89">
        <v>703695</v>
      </c>
      <c r="G11154" s="89">
        <v>5</v>
      </c>
      <c r="H11154" t="s">
        <v>19629</v>
      </c>
      <c r="I11154" s="89"/>
    </row>
    <row r="11155">
      <c r="A11155" t="s">
        <v>21645</v>
      </c>
      <c r="B11155" t="s">
        <v>19483</v>
      </c>
      <c r="C11155" t="s">
        <v>19488</v>
      </c>
      <c r="D11155" t="s">
        <v>19620</v>
      </c>
      <c r="E11155" s="89">
        <v>0.006153544400010947</v>
      </c>
      <c r="F11155" s="89">
        <v>703695</v>
      </c>
      <c r="G11155" s="89">
        <v>5</v>
      </c>
      <c r="H11155" t="s">
        <v>19629</v>
      </c>
      <c r="I11155" s="89"/>
    </row>
    <row r="11156">
      <c r="A11156" t="s">
        <v>21646</v>
      </c>
      <c r="B11156" t="s">
        <v>19483</v>
      </c>
      <c r="C11156" t="s">
        <v>19488</v>
      </c>
      <c r="D11156" t="s">
        <v>19621</v>
      </c>
      <c r="E11156" s="89">
        <v>0.005321373494213542</v>
      </c>
      <c r="F11156" s="89">
        <v>703695</v>
      </c>
      <c r="G11156" s="89">
        <v>5</v>
      </c>
      <c r="H11156" t="s">
        <v>19629</v>
      </c>
      <c r="I11156" s="89"/>
    </row>
    <row r="11157">
      <c r="A11157" t="s">
        <v>21647</v>
      </c>
      <c r="B11157" t="s">
        <v>19483</v>
      </c>
      <c r="C11157" t="s">
        <v>19488</v>
      </c>
      <c r="D11157" t="s">
        <v>19622</v>
      </c>
      <c r="E11157" s="89">
        <v>0.006128133903649634</v>
      </c>
      <c r="F11157" s="89">
        <v>703695</v>
      </c>
      <c r="G11157" s="89">
        <v>5</v>
      </c>
      <c r="H11157" t="s">
        <v>19629</v>
      </c>
      <c r="I11157" s="89"/>
    </row>
    <row r="11158">
      <c r="A11158" t="s">
        <v>21648</v>
      </c>
      <c r="B11158" t="s">
        <v>19483</v>
      </c>
      <c r="C11158" t="s">
        <v>19488</v>
      </c>
      <c r="D11158" t="s">
        <v>19623</v>
      </c>
      <c r="E11158" s="89">
        <v>0.009044182551902763</v>
      </c>
      <c r="F11158" s="89">
        <v>703695</v>
      </c>
      <c r="G11158" s="89">
        <v>5</v>
      </c>
      <c r="H11158" t="s">
        <v>19629</v>
      </c>
      <c r="I11158" s="89"/>
    </row>
    <row r="11159">
      <c r="A11159" t="s">
        <v>21649</v>
      </c>
      <c r="B11159" t="s">
        <v>19483</v>
      </c>
      <c r="C11159" t="s">
        <v>19488</v>
      </c>
      <c r="D11159" t="s">
        <v>19624</v>
      </c>
      <c r="E11159" s="89">
        <v>0.02265948108815621</v>
      </c>
      <c r="F11159" s="89">
        <v>703695</v>
      </c>
      <c r="G11159" s="89">
        <v>5</v>
      </c>
      <c r="H11159" t="s">
        <v>19629</v>
      </c>
      <c r="I11159" s="89"/>
    </row>
    <row r="11160">
      <c r="A11160" t="s">
        <v>21650</v>
      </c>
      <c r="B11160" t="s">
        <v>19476</v>
      </c>
      <c r="C11160" t="s">
        <v>19917</v>
      </c>
      <c r="D11160" t="s">
        <v>19630</v>
      </c>
      <c r="E11160" s="89">
        <v>18476</v>
      </c>
      <c r="F11160" s="89">
        <v>703695</v>
      </c>
      <c r="G11160" s="89">
        <v>5</v>
      </c>
      <c r="H11160" t="s">
        <v>19630</v>
      </c>
      <c r="I11160" s="89"/>
    </row>
    <row r="11161">
      <c r="A11161" t="s">
        <v>21651</v>
      </c>
      <c r="B11161" t="s">
        <v>19477</v>
      </c>
      <c r="C11161" t="s">
        <v>19917</v>
      </c>
      <c r="D11161" t="s">
        <v>19630</v>
      </c>
      <c r="E11161" s="89">
        <v>129093517.8382482</v>
      </c>
      <c r="F11161" s="89">
        <v>703695</v>
      </c>
      <c r="G11161" s="89">
        <v>5</v>
      </c>
      <c r="H11161" t="s">
        <v>19630</v>
      </c>
      <c r="I11161" s="89"/>
    </row>
    <row r="11162">
      <c r="A11162" t="s">
        <v>21652</v>
      </c>
      <c r="B11162" t="s">
        <v>19478</v>
      </c>
      <c r="C11162" t="s">
        <v>19917</v>
      </c>
      <c r="D11162" t="s">
        <v>19630</v>
      </c>
      <c r="E11162" s="89">
        <v>0.02625569316252069</v>
      </c>
      <c r="F11162" s="89">
        <v>703695</v>
      </c>
      <c r="G11162" s="89">
        <v>5</v>
      </c>
      <c r="H11162" t="s">
        <v>19630</v>
      </c>
      <c r="I11162" s="89"/>
    </row>
    <row r="11163">
      <c r="A11163" t="s">
        <v>21653</v>
      </c>
      <c r="B11163" t="s">
        <v>19479</v>
      </c>
      <c r="C11163" t="s">
        <v>19917</v>
      </c>
      <c r="D11163" t="s">
        <v>19630</v>
      </c>
      <c r="E11163" s="89">
        <v>183.4509522424462</v>
      </c>
      <c r="F11163" s="89">
        <v>703695</v>
      </c>
      <c r="G11163" s="89">
        <v>5</v>
      </c>
      <c r="H11163" t="s">
        <v>19630</v>
      </c>
      <c r="I11163" s="89"/>
    </row>
    <row r="11164">
      <c r="A11164" t="s">
        <v>21654</v>
      </c>
      <c r="B11164" t="s">
        <v>19483</v>
      </c>
      <c r="C11164" t="s">
        <v>19917</v>
      </c>
      <c r="D11164" t="s">
        <v>19614</v>
      </c>
      <c r="E11164" s="89">
        <v>0.007244953099785914</v>
      </c>
      <c r="F11164" s="89">
        <v>703695</v>
      </c>
      <c r="G11164" s="89">
        <v>5</v>
      </c>
      <c r="H11164" t="s">
        <v>19629</v>
      </c>
      <c r="I11164" s="89"/>
    </row>
    <row r="11165">
      <c r="A11165" t="s">
        <v>21655</v>
      </c>
      <c r="B11165" t="s">
        <v>19483</v>
      </c>
      <c r="C11165" t="s">
        <v>19917</v>
      </c>
      <c r="D11165" t="s">
        <v>19615</v>
      </c>
      <c r="E11165" s="89">
        <v>0.007500329867178767</v>
      </c>
      <c r="F11165" s="89">
        <v>703695</v>
      </c>
      <c r="G11165" s="89">
        <v>5</v>
      </c>
      <c r="H11165" t="s">
        <v>19629</v>
      </c>
      <c r="I11165" s="89"/>
    </row>
    <row r="11166">
      <c r="A11166" t="s">
        <v>21656</v>
      </c>
      <c r="B11166" t="s">
        <v>19483</v>
      </c>
      <c r="C11166" t="s">
        <v>19917</v>
      </c>
      <c r="D11166" t="s">
        <v>19616</v>
      </c>
      <c r="E11166" s="89">
        <v>0.007284714553470783</v>
      </c>
      <c r="F11166" s="89">
        <v>703695</v>
      </c>
      <c r="G11166" s="89">
        <v>5</v>
      </c>
      <c r="H11166" t="s">
        <v>19629</v>
      </c>
      <c r="I11166" s="89"/>
    </row>
    <row r="11167">
      <c r="A11167" t="s">
        <v>21657</v>
      </c>
      <c r="B11167" t="s">
        <v>19483</v>
      </c>
      <c r="C11167" t="s">
        <v>19917</v>
      </c>
      <c r="D11167" t="s">
        <v>19617</v>
      </c>
      <c r="E11167" s="89">
        <v>0.007344620052475444</v>
      </c>
      <c r="F11167" s="89">
        <v>703695</v>
      </c>
      <c r="G11167" s="89">
        <v>5</v>
      </c>
      <c r="H11167" t="s">
        <v>19629</v>
      </c>
      <c r="I11167" s="89"/>
    </row>
    <row r="11168">
      <c r="A11168" t="s">
        <v>21658</v>
      </c>
      <c r="B11168" t="s">
        <v>19483</v>
      </c>
      <c r="C11168" t="s">
        <v>19917</v>
      </c>
      <c r="D11168" t="s">
        <v>19618</v>
      </c>
      <c r="E11168" s="89">
        <v>0.007401347956816014</v>
      </c>
      <c r="F11168" s="89">
        <v>703695</v>
      </c>
      <c r="G11168" s="89">
        <v>5</v>
      </c>
      <c r="H11168" t="s">
        <v>19629</v>
      </c>
      <c r="I11168" s="89"/>
    </row>
    <row r="11169">
      <c r="A11169" t="s">
        <v>21659</v>
      </c>
      <c r="B11169" t="s">
        <v>19483</v>
      </c>
      <c r="C11169" t="s">
        <v>19917</v>
      </c>
      <c r="D11169" t="s">
        <v>19619</v>
      </c>
      <c r="E11169" s="89">
        <v>0.007542255414739498</v>
      </c>
      <c r="F11169" s="89">
        <v>703695</v>
      </c>
      <c r="G11169" s="89">
        <v>5</v>
      </c>
      <c r="H11169" t="s">
        <v>19629</v>
      </c>
      <c r="I11169" s="89"/>
    </row>
    <row r="11170">
      <c r="A11170" t="s">
        <v>21660</v>
      </c>
      <c r="B11170" t="s">
        <v>19483</v>
      </c>
      <c r="C11170" t="s">
        <v>19917</v>
      </c>
      <c r="D11170" t="s">
        <v>19620</v>
      </c>
      <c r="E11170" s="89">
        <v>0.007172756451498687</v>
      </c>
      <c r="F11170" s="89">
        <v>703695</v>
      </c>
      <c r="G11170" s="89">
        <v>5</v>
      </c>
      <c r="H11170" t="s">
        <v>19629</v>
      </c>
      <c r="I11170" s="89"/>
    </row>
    <row r="11171">
      <c r="A11171" t="s">
        <v>21661</v>
      </c>
      <c r="B11171" t="s">
        <v>19483</v>
      </c>
      <c r="C11171" t="s">
        <v>19917</v>
      </c>
      <c r="D11171" t="s">
        <v>19621</v>
      </c>
      <c r="E11171" s="89">
        <v>0.005858509714920534</v>
      </c>
      <c r="F11171" s="89">
        <v>703695</v>
      </c>
      <c r="G11171" s="89">
        <v>5</v>
      </c>
      <c r="H11171" t="s">
        <v>19629</v>
      </c>
      <c r="I11171" s="89"/>
    </row>
    <row r="11172">
      <c r="A11172" t="s">
        <v>21662</v>
      </c>
      <c r="B11172" t="s">
        <v>19483</v>
      </c>
      <c r="C11172" t="s">
        <v>19917</v>
      </c>
      <c r="D11172" t="s">
        <v>19622</v>
      </c>
      <c r="E11172" s="89">
        <v>0.007021434830621944</v>
      </c>
      <c r="F11172" s="89">
        <v>703695</v>
      </c>
      <c r="G11172" s="89">
        <v>5</v>
      </c>
      <c r="H11172" t="s">
        <v>19629</v>
      </c>
      <c r="I11172" s="89"/>
    </row>
    <row r="11173">
      <c r="A11173" t="s">
        <v>21663</v>
      </c>
      <c r="B11173" t="s">
        <v>19483</v>
      </c>
      <c r="C11173" t="s">
        <v>19917</v>
      </c>
      <c r="D11173" t="s">
        <v>19623</v>
      </c>
      <c r="E11173" s="89">
        <v>0.0111403769371932</v>
      </c>
      <c r="F11173" s="89">
        <v>703695</v>
      </c>
      <c r="G11173" s="89">
        <v>5</v>
      </c>
      <c r="H11173" t="s">
        <v>19629</v>
      </c>
      <c r="I11173" s="89"/>
    </row>
    <row r="11174">
      <c r="A11174" t="s">
        <v>21664</v>
      </c>
      <c r="B11174" t="s">
        <v>19483</v>
      </c>
      <c r="C11174" t="s">
        <v>19917</v>
      </c>
      <c r="D11174" t="s">
        <v>19624</v>
      </c>
      <c r="E11174" s="89">
        <v>0.02689834350602402</v>
      </c>
      <c r="F11174" s="89">
        <v>703695</v>
      </c>
      <c r="G11174" s="89">
        <v>5</v>
      </c>
      <c r="H11174" t="s">
        <v>19629</v>
      </c>
      <c r="I11174" s="89"/>
    </row>
    <row r="11175">
      <c r="A11175" t="s">
        <v>13318</v>
      </c>
      <c r="B11175" t="s">
        <v>19476</v>
      </c>
      <c r="C11175" t="s">
        <v>19489</v>
      </c>
      <c r="D11175" t="s">
        <v>19630</v>
      </c>
      <c r="E11175" s="89">
        <v>58362</v>
      </c>
      <c r="F11175" s="89">
        <v>703695</v>
      </c>
      <c r="G11175" s="89">
        <v>5</v>
      </c>
      <c r="H11175" t="s">
        <v>19630</v>
      </c>
      <c r="I11175" s="89"/>
    </row>
    <row r="11176">
      <c r="A11176" t="s">
        <v>13319</v>
      </c>
      <c r="B11176" t="s">
        <v>19477</v>
      </c>
      <c r="C11176" t="s">
        <v>19489</v>
      </c>
      <c r="D11176" t="s">
        <v>19630</v>
      </c>
      <c r="E11176" s="89">
        <v>1153218383.676139</v>
      </c>
      <c r="F11176" s="89">
        <v>703695</v>
      </c>
      <c r="G11176" s="89">
        <v>5</v>
      </c>
      <c r="H11176" t="s">
        <v>19630</v>
      </c>
      <c r="I11176" s="89"/>
    </row>
    <row r="11177">
      <c r="A11177" t="s">
        <v>13320</v>
      </c>
      <c r="B11177" t="s">
        <v>19478</v>
      </c>
      <c r="C11177" t="s">
        <v>19489</v>
      </c>
      <c r="D11177" t="s">
        <v>19630</v>
      </c>
      <c r="E11177" s="89">
        <v>0.08293649947775669</v>
      </c>
      <c r="F11177" s="89">
        <v>703695</v>
      </c>
      <c r="G11177" s="89">
        <v>5</v>
      </c>
      <c r="H11177" t="s">
        <v>19630</v>
      </c>
      <c r="I11177" s="89"/>
    </row>
    <row r="11178">
      <c r="A11178" t="s">
        <v>13321</v>
      </c>
      <c r="B11178" t="s">
        <v>19479</v>
      </c>
      <c r="C11178" t="s">
        <v>19489</v>
      </c>
      <c r="D11178" t="s">
        <v>19630</v>
      </c>
      <c r="E11178" s="89">
        <v>1638.804288329658</v>
      </c>
      <c r="F11178" s="89">
        <v>703695</v>
      </c>
      <c r="G11178" s="89">
        <v>5</v>
      </c>
      <c r="H11178" t="s">
        <v>19630</v>
      </c>
      <c r="I11178" s="89"/>
    </row>
    <row r="11179">
      <c r="A11179" t="s">
        <v>13322</v>
      </c>
      <c r="B11179" t="s">
        <v>19483</v>
      </c>
      <c r="C11179" t="s">
        <v>19489</v>
      </c>
      <c r="D11179" t="s">
        <v>19614</v>
      </c>
      <c r="E11179" s="89">
        <v>0.02046881900557438</v>
      </c>
      <c r="F11179" s="89">
        <v>703695</v>
      </c>
      <c r="G11179" s="89">
        <v>5</v>
      </c>
      <c r="H11179" t="s">
        <v>19629</v>
      </c>
      <c r="I11179" s="89"/>
    </row>
    <row r="11180">
      <c r="A11180" t="s">
        <v>13323</v>
      </c>
      <c r="B11180" t="s">
        <v>19483</v>
      </c>
      <c r="C11180" t="s">
        <v>19489</v>
      </c>
      <c r="D11180" t="s">
        <v>19615</v>
      </c>
      <c r="E11180" s="89">
        <v>0.02112613173011663</v>
      </c>
      <c r="F11180" s="89">
        <v>703695</v>
      </c>
      <c r="G11180" s="89">
        <v>5</v>
      </c>
      <c r="H11180" t="s">
        <v>19629</v>
      </c>
      <c r="I11180" s="89"/>
    </row>
    <row r="11181">
      <c r="A11181" t="s">
        <v>13324</v>
      </c>
      <c r="B11181" t="s">
        <v>19483</v>
      </c>
      <c r="C11181" t="s">
        <v>19489</v>
      </c>
      <c r="D11181" t="s">
        <v>19616</v>
      </c>
      <c r="E11181" s="89">
        <v>0.02050174946069088</v>
      </c>
      <c r="F11181" s="89">
        <v>703695</v>
      </c>
      <c r="G11181" s="89">
        <v>5</v>
      </c>
      <c r="H11181" t="s">
        <v>19629</v>
      </c>
      <c r="I11181" s="89"/>
    </row>
    <row r="11182">
      <c r="A11182" t="s">
        <v>13325</v>
      </c>
      <c r="B11182" t="s">
        <v>19483</v>
      </c>
      <c r="C11182" t="s">
        <v>19489</v>
      </c>
      <c r="D11182" t="s">
        <v>19617</v>
      </c>
      <c r="E11182" s="89">
        <v>0.02058469649938304</v>
      </c>
      <c r="F11182" s="89">
        <v>703695</v>
      </c>
      <c r="G11182" s="89">
        <v>5</v>
      </c>
      <c r="H11182" t="s">
        <v>19629</v>
      </c>
      <c r="I11182" s="89"/>
    </row>
    <row r="11183">
      <c r="A11183" t="s">
        <v>13326</v>
      </c>
      <c r="B11183" t="s">
        <v>19483</v>
      </c>
      <c r="C11183" t="s">
        <v>19489</v>
      </c>
      <c r="D11183" t="s">
        <v>19618</v>
      </c>
      <c r="E11183" s="89">
        <v>0.02081283576858167</v>
      </c>
      <c r="F11183" s="89">
        <v>703695</v>
      </c>
      <c r="G11183" s="89">
        <v>5</v>
      </c>
      <c r="H11183" t="s">
        <v>19629</v>
      </c>
      <c r="I11183" s="89"/>
    </row>
    <row r="11184">
      <c r="A11184" t="s">
        <v>13327</v>
      </c>
      <c r="B11184" t="s">
        <v>19483</v>
      </c>
      <c r="C11184" t="s">
        <v>19489</v>
      </c>
      <c r="D11184" t="s">
        <v>19619</v>
      </c>
      <c r="E11184" s="89">
        <v>0.02140751381937433</v>
      </c>
      <c r="F11184" s="89">
        <v>703695</v>
      </c>
      <c r="G11184" s="89">
        <v>5</v>
      </c>
      <c r="H11184" t="s">
        <v>19629</v>
      </c>
      <c r="I11184" s="89"/>
    </row>
    <row r="11185">
      <c r="A11185" t="s">
        <v>13328</v>
      </c>
      <c r="B11185" t="s">
        <v>19483</v>
      </c>
      <c r="C11185" t="s">
        <v>19489</v>
      </c>
      <c r="D11185" t="s">
        <v>19620</v>
      </c>
      <c r="E11185" s="89">
        <v>0.020282886565082</v>
      </c>
      <c r="F11185" s="89">
        <v>703695</v>
      </c>
      <c r="G11185" s="89">
        <v>5</v>
      </c>
      <c r="H11185" t="s">
        <v>19629</v>
      </c>
      <c r="I11185" s="89"/>
    </row>
    <row r="11186">
      <c r="A11186" t="s">
        <v>13329</v>
      </c>
      <c r="B11186" t="s">
        <v>19483</v>
      </c>
      <c r="C11186" t="s">
        <v>19489</v>
      </c>
      <c r="D11186" t="s">
        <v>19621</v>
      </c>
      <c r="E11186" s="89">
        <v>0.01612363882902363</v>
      </c>
      <c r="F11186" s="89">
        <v>703695</v>
      </c>
      <c r="G11186" s="89">
        <v>5</v>
      </c>
      <c r="H11186" t="s">
        <v>19629</v>
      </c>
      <c r="I11186" s="89"/>
    </row>
    <row r="11187">
      <c r="A11187" t="s">
        <v>13330</v>
      </c>
      <c r="B11187" t="s">
        <v>19483</v>
      </c>
      <c r="C11187" t="s">
        <v>19489</v>
      </c>
      <c r="D11187" t="s">
        <v>19622</v>
      </c>
      <c r="E11187" s="89">
        <v>0.02019864579513296</v>
      </c>
      <c r="F11187" s="89">
        <v>703695</v>
      </c>
      <c r="G11187" s="89">
        <v>5</v>
      </c>
      <c r="H11187" t="s">
        <v>19629</v>
      </c>
      <c r="I11187" s="89"/>
    </row>
    <row r="11188">
      <c r="A11188" t="s">
        <v>13331</v>
      </c>
      <c r="B11188" t="s">
        <v>19483</v>
      </c>
      <c r="C11188" t="s">
        <v>19489</v>
      </c>
      <c r="D11188" t="s">
        <v>19623</v>
      </c>
      <c r="E11188" s="89">
        <v>0.03046932050239405</v>
      </c>
      <c r="F11188" s="89">
        <v>703695</v>
      </c>
      <c r="G11188" s="89">
        <v>5</v>
      </c>
      <c r="H11188" t="s">
        <v>19629</v>
      </c>
      <c r="I11188" s="89"/>
    </row>
    <row r="11189">
      <c r="A11189" t="s">
        <v>13332</v>
      </c>
      <c r="B11189" t="s">
        <v>19483</v>
      </c>
      <c r="C11189" t="s">
        <v>19489</v>
      </c>
      <c r="D11189" t="s">
        <v>19624</v>
      </c>
      <c r="E11189" s="89">
        <v>0.07543601360502862</v>
      </c>
      <c r="F11189" s="89">
        <v>703695</v>
      </c>
      <c r="G11189" s="89">
        <v>5</v>
      </c>
      <c r="H11189" t="s">
        <v>19629</v>
      </c>
      <c r="I11189" s="89"/>
    </row>
    <row r="11190">
      <c r="A11190" t="s">
        <v>13333</v>
      </c>
      <c r="B11190" t="s">
        <v>19476</v>
      </c>
      <c r="C11190" t="s">
        <v>19490</v>
      </c>
      <c r="D11190" t="s">
        <v>19630</v>
      </c>
      <c r="E11190" s="89">
        <v>0</v>
      </c>
      <c r="F11190" s="89">
        <v>703695</v>
      </c>
      <c r="G11190" s="89">
        <v>5</v>
      </c>
      <c r="H11190" t="s">
        <v>19630</v>
      </c>
      <c r="I11190" s="89"/>
    </row>
    <row r="11191">
      <c r="A11191" t="s">
        <v>13334</v>
      </c>
      <c r="B11191" t="s">
        <v>19477</v>
      </c>
      <c r="C11191" t="s">
        <v>19490</v>
      </c>
      <c r="D11191" t="s">
        <v>19630</v>
      </c>
      <c r="E11191" s="89">
        <v>0</v>
      </c>
      <c r="F11191" s="89">
        <v>703695</v>
      </c>
      <c r="G11191" s="89">
        <v>5</v>
      </c>
      <c r="H11191" t="s">
        <v>19630</v>
      </c>
      <c r="I11191" s="89"/>
    </row>
    <row r="11192">
      <c r="A11192" t="s">
        <v>13335</v>
      </c>
      <c r="B11192" t="s">
        <v>19478</v>
      </c>
      <c r="C11192" t="s">
        <v>19490</v>
      </c>
      <c r="D11192" t="s">
        <v>19630</v>
      </c>
      <c r="E11192" s="89">
        <v>0</v>
      </c>
      <c r="F11192" s="89">
        <v>703695</v>
      </c>
      <c r="G11192" s="89">
        <v>5</v>
      </c>
      <c r="H11192" t="s">
        <v>19630</v>
      </c>
      <c r="I11192" s="89"/>
    </row>
    <row r="11193">
      <c r="A11193" t="s">
        <v>13336</v>
      </c>
      <c r="B11193" t="s">
        <v>19479</v>
      </c>
      <c r="C11193" t="s">
        <v>19490</v>
      </c>
      <c r="D11193" t="s">
        <v>19630</v>
      </c>
      <c r="E11193" s="89">
        <v>0</v>
      </c>
      <c r="F11193" s="89">
        <v>703695</v>
      </c>
      <c r="G11193" s="89">
        <v>5</v>
      </c>
      <c r="H11193" t="s">
        <v>19630</v>
      </c>
      <c r="I11193" s="89"/>
    </row>
    <row r="11194">
      <c r="A11194" t="s">
        <v>13337</v>
      </c>
      <c r="B11194" t="s">
        <v>19476</v>
      </c>
      <c r="C11194" t="s">
        <v>19491</v>
      </c>
      <c r="D11194" t="s">
        <v>19630</v>
      </c>
      <c r="E11194" s="89">
        <v>47586</v>
      </c>
      <c r="F11194" s="89">
        <v>703695</v>
      </c>
      <c r="G11194" s="89">
        <v>5</v>
      </c>
      <c r="H11194" t="s">
        <v>19630</v>
      </c>
      <c r="I11194" s="89"/>
    </row>
    <row r="11195">
      <c r="A11195" t="s">
        <v>13338</v>
      </c>
      <c r="B11195" t="s">
        <v>19477</v>
      </c>
      <c r="C11195" t="s">
        <v>19491</v>
      </c>
      <c r="D11195" t="s">
        <v>19630</v>
      </c>
      <c r="E11195" s="89">
        <v>1024124865.837891</v>
      </c>
      <c r="F11195" s="89">
        <v>703695</v>
      </c>
      <c r="G11195" s="89">
        <v>5</v>
      </c>
      <c r="H11195" t="s">
        <v>19630</v>
      </c>
      <c r="I11195" s="89"/>
    </row>
    <row r="11196">
      <c r="A11196" t="s">
        <v>13339</v>
      </c>
      <c r="B11196" t="s">
        <v>19478</v>
      </c>
      <c r="C11196" t="s">
        <v>19491</v>
      </c>
      <c r="D11196" t="s">
        <v>19630</v>
      </c>
      <c r="E11196" s="89">
        <v>0.06762304691663291</v>
      </c>
      <c r="F11196" s="89">
        <v>703695</v>
      </c>
      <c r="G11196" s="89">
        <v>5</v>
      </c>
      <c r="H11196" t="s">
        <v>19630</v>
      </c>
      <c r="I11196" s="89"/>
    </row>
    <row r="11197">
      <c r="A11197" t="s">
        <v>13340</v>
      </c>
      <c r="B11197" t="s">
        <v>19479</v>
      </c>
      <c r="C11197" t="s">
        <v>19491</v>
      </c>
      <c r="D11197" t="s">
        <v>19630</v>
      </c>
      <c r="E11197" s="89">
        <v>1455.353336087212</v>
      </c>
      <c r="F11197" s="89">
        <v>703695</v>
      </c>
      <c r="G11197" s="89">
        <v>5</v>
      </c>
      <c r="H11197" t="s">
        <v>19630</v>
      </c>
      <c r="I11197" s="89"/>
    </row>
    <row r="11198">
      <c r="A11198" t="s">
        <v>13341</v>
      </c>
      <c r="B11198" t="s">
        <v>19483</v>
      </c>
      <c r="C11198" t="s">
        <v>19491</v>
      </c>
      <c r="D11198" t="s">
        <v>19614</v>
      </c>
      <c r="E11198" s="89">
        <v>0.02229108269935879</v>
      </c>
      <c r="F11198" s="89">
        <v>703695</v>
      </c>
      <c r="G11198" s="89">
        <v>5</v>
      </c>
      <c r="H11198" t="s">
        <v>19629</v>
      </c>
      <c r="I11198" s="89"/>
    </row>
    <row r="11199">
      <c r="A11199" t="s">
        <v>13342</v>
      </c>
      <c r="B11199" t="s">
        <v>19483</v>
      </c>
      <c r="C11199" t="s">
        <v>19491</v>
      </c>
      <c r="D11199" t="s">
        <v>19615</v>
      </c>
      <c r="E11199" s="89">
        <v>0.02299809198938915</v>
      </c>
      <c r="F11199" s="89">
        <v>703695</v>
      </c>
      <c r="G11199" s="89">
        <v>5</v>
      </c>
      <c r="H11199" t="s">
        <v>19629</v>
      </c>
      <c r="I11199" s="89"/>
    </row>
    <row r="11200">
      <c r="A11200" t="s">
        <v>13343</v>
      </c>
      <c r="B11200" t="s">
        <v>19483</v>
      </c>
      <c r="C11200" t="s">
        <v>19491</v>
      </c>
      <c r="D11200" t="s">
        <v>19616</v>
      </c>
      <c r="E11200" s="89">
        <v>0.02231603236109182</v>
      </c>
      <c r="F11200" s="89">
        <v>703695</v>
      </c>
      <c r="G11200" s="89">
        <v>5</v>
      </c>
      <c r="H11200" t="s">
        <v>19629</v>
      </c>
      <c r="I11200" s="89"/>
    </row>
    <row r="11201">
      <c r="A11201" t="s">
        <v>13344</v>
      </c>
      <c r="B11201" t="s">
        <v>19483</v>
      </c>
      <c r="C11201" t="s">
        <v>19491</v>
      </c>
      <c r="D11201" t="s">
        <v>19617</v>
      </c>
      <c r="E11201" s="89">
        <v>0.02239450378278184</v>
      </c>
      <c r="F11201" s="89">
        <v>703695</v>
      </c>
      <c r="G11201" s="89">
        <v>5</v>
      </c>
      <c r="H11201" t="s">
        <v>19629</v>
      </c>
      <c r="I11201" s="89"/>
    </row>
    <row r="11202">
      <c r="A11202" t="s">
        <v>13345</v>
      </c>
      <c r="B11202" t="s">
        <v>19483</v>
      </c>
      <c r="C11202" t="s">
        <v>19491</v>
      </c>
      <c r="D11202" t="s">
        <v>19618</v>
      </c>
      <c r="E11202" s="89">
        <v>0.02265228042440699</v>
      </c>
      <c r="F11202" s="89">
        <v>703695</v>
      </c>
      <c r="G11202" s="89">
        <v>5</v>
      </c>
      <c r="H11202" t="s">
        <v>19629</v>
      </c>
      <c r="I11202" s="89"/>
    </row>
    <row r="11203">
      <c r="A11203" t="s">
        <v>13346</v>
      </c>
      <c r="B11203" t="s">
        <v>19483</v>
      </c>
      <c r="C11203" t="s">
        <v>19491</v>
      </c>
      <c r="D11203" t="s">
        <v>19619</v>
      </c>
      <c r="E11203" s="89">
        <v>0.02332691569965111</v>
      </c>
      <c r="F11203" s="89">
        <v>703695</v>
      </c>
      <c r="G11203" s="89">
        <v>5</v>
      </c>
      <c r="H11203" t="s">
        <v>19629</v>
      </c>
      <c r="I11203" s="89"/>
    </row>
    <row r="11204">
      <c r="A11204" t="s">
        <v>13347</v>
      </c>
      <c r="B11204" t="s">
        <v>19483</v>
      </c>
      <c r="C11204" t="s">
        <v>19491</v>
      </c>
      <c r="D11204" t="s">
        <v>19620</v>
      </c>
      <c r="E11204" s="89">
        <v>0.02209107673503605</v>
      </c>
      <c r="F11204" s="89">
        <v>703695</v>
      </c>
      <c r="G11204" s="89">
        <v>5</v>
      </c>
      <c r="H11204" t="s">
        <v>19629</v>
      </c>
      <c r="I11204" s="89"/>
    </row>
    <row r="11205">
      <c r="A11205" t="s">
        <v>13348</v>
      </c>
      <c r="B11205" t="s">
        <v>19483</v>
      </c>
      <c r="C11205" t="s">
        <v>19491</v>
      </c>
      <c r="D11205" t="s">
        <v>19621</v>
      </c>
      <c r="E11205" s="89">
        <v>0.01750023082096846</v>
      </c>
      <c r="F11205" s="89">
        <v>703695</v>
      </c>
      <c r="G11205" s="89">
        <v>5</v>
      </c>
      <c r="H11205" t="s">
        <v>19629</v>
      </c>
      <c r="I11205" s="89"/>
    </row>
    <row r="11206">
      <c r="A11206" t="s">
        <v>13349</v>
      </c>
      <c r="B11206" t="s">
        <v>19483</v>
      </c>
      <c r="C11206" t="s">
        <v>19491</v>
      </c>
      <c r="D11206" t="s">
        <v>19622</v>
      </c>
      <c r="E11206" s="89">
        <v>0.02204651233482492</v>
      </c>
      <c r="F11206" s="89">
        <v>703695</v>
      </c>
      <c r="G11206" s="89">
        <v>5</v>
      </c>
      <c r="H11206" t="s">
        <v>19629</v>
      </c>
      <c r="I11206" s="89"/>
    </row>
    <row r="11207">
      <c r="A11207" t="s">
        <v>13350</v>
      </c>
      <c r="B11207" t="s">
        <v>19483</v>
      </c>
      <c r="C11207" t="s">
        <v>19491</v>
      </c>
      <c r="D11207" t="s">
        <v>19623</v>
      </c>
      <c r="E11207" s="89">
        <v>0.0330437708332102</v>
      </c>
      <c r="F11207" s="89">
        <v>703695</v>
      </c>
      <c r="G11207" s="89">
        <v>5</v>
      </c>
      <c r="H11207" t="s">
        <v>19629</v>
      </c>
      <c r="I11207" s="89"/>
    </row>
    <row r="11208">
      <c r="A11208" t="s">
        <v>13351</v>
      </c>
      <c r="B11208" t="s">
        <v>19483</v>
      </c>
      <c r="C11208" t="s">
        <v>19491</v>
      </c>
      <c r="D11208" t="s">
        <v>19624</v>
      </c>
      <c r="E11208" s="89">
        <v>0.08207503953682554</v>
      </c>
      <c r="F11208" s="89">
        <v>703695</v>
      </c>
      <c r="G11208" s="89">
        <v>5</v>
      </c>
      <c r="H11208" t="s">
        <v>19629</v>
      </c>
      <c r="I11208" s="89"/>
    </row>
    <row r="11209">
      <c r="A11209" t="s">
        <v>21665</v>
      </c>
      <c r="B11209" t="s">
        <v>19476</v>
      </c>
      <c r="C11209" t="s">
        <v>3837</v>
      </c>
      <c r="D11209" t="s">
        <v>19630</v>
      </c>
      <c r="E11209" s="89">
        <v>673633</v>
      </c>
      <c r="F11209" s="89">
        <v>703695</v>
      </c>
      <c r="G11209" s="89">
        <v>5</v>
      </c>
      <c r="H11209" t="s">
        <v>19630</v>
      </c>
      <c r="I11209" s="89"/>
    </row>
    <row r="11210">
      <c r="A11210" t="s">
        <v>21666</v>
      </c>
      <c r="B11210" t="s">
        <v>19477</v>
      </c>
      <c r="C11210" t="s">
        <v>3837</v>
      </c>
      <c r="D11210" t="s">
        <v>19630</v>
      </c>
      <c r="E11210" s="89">
        <v>124617405473.0615</v>
      </c>
      <c r="F11210" s="89">
        <v>703695</v>
      </c>
      <c r="G11210" s="89">
        <v>5</v>
      </c>
      <c r="H11210" t="s">
        <v>19630</v>
      </c>
      <c r="I11210" s="89"/>
    </row>
    <row r="11211">
      <c r="A11211" t="s">
        <v>21667</v>
      </c>
      <c r="B11211" t="s">
        <v>19478</v>
      </c>
      <c r="C11211" t="s">
        <v>3837</v>
      </c>
      <c r="D11211" t="s">
        <v>19630</v>
      </c>
      <c r="E11211" s="89">
        <v>0.9572797874078969</v>
      </c>
      <c r="F11211" s="89">
        <v>703695</v>
      </c>
      <c r="G11211" s="89">
        <v>5</v>
      </c>
      <c r="H11211" t="s">
        <v>19630</v>
      </c>
      <c r="I11211" s="89"/>
    </row>
    <row r="11212">
      <c r="A11212" t="s">
        <v>21668</v>
      </c>
      <c r="B11212" t="s">
        <v>19479</v>
      </c>
      <c r="C11212" t="s">
        <v>3837</v>
      </c>
      <c r="D11212" t="s">
        <v>19630</v>
      </c>
      <c r="E11212" s="89">
        <v>177090.0823127371</v>
      </c>
      <c r="F11212" s="89">
        <v>703695</v>
      </c>
      <c r="G11212" s="89">
        <v>5</v>
      </c>
      <c r="H11212" t="s">
        <v>19630</v>
      </c>
      <c r="I11212" s="89"/>
    </row>
    <row r="11213">
      <c r="A11213" t="s">
        <v>21669</v>
      </c>
      <c r="B11213" t="s">
        <v>19483</v>
      </c>
      <c r="C11213" t="s">
        <v>3837</v>
      </c>
      <c r="D11213" t="s">
        <v>19614</v>
      </c>
      <c r="E11213" s="89">
        <v>0.1962920459635719</v>
      </c>
      <c r="F11213" s="89">
        <v>703695</v>
      </c>
      <c r="G11213" s="89">
        <v>5</v>
      </c>
      <c r="H11213" t="s">
        <v>19629</v>
      </c>
      <c r="I11213" s="89"/>
    </row>
    <row r="11214">
      <c r="A11214" t="s">
        <v>21670</v>
      </c>
      <c r="B11214" t="s">
        <v>19483</v>
      </c>
      <c r="C11214" t="s">
        <v>3837</v>
      </c>
      <c r="D11214" t="s">
        <v>19615</v>
      </c>
      <c r="E11214" s="89">
        <v>0.2002759942280519</v>
      </c>
      <c r="F11214" s="89">
        <v>703695</v>
      </c>
      <c r="G11214" s="89">
        <v>5</v>
      </c>
      <c r="H11214" t="s">
        <v>19629</v>
      </c>
      <c r="I11214" s="89"/>
    </row>
    <row r="11215">
      <c r="A11215" t="s">
        <v>21671</v>
      </c>
      <c r="B11215" t="s">
        <v>19483</v>
      </c>
      <c r="C11215" t="s">
        <v>3837</v>
      </c>
      <c r="D11215" t="s">
        <v>19616</v>
      </c>
      <c r="E11215" s="89">
        <v>0.1963087175691035</v>
      </c>
      <c r="F11215" s="89">
        <v>703695</v>
      </c>
      <c r="G11215" s="89">
        <v>5</v>
      </c>
      <c r="H11215" t="s">
        <v>19629</v>
      </c>
      <c r="I11215" s="89"/>
    </row>
    <row r="11216">
      <c r="A11216" t="s">
        <v>21672</v>
      </c>
      <c r="B11216" t="s">
        <v>19483</v>
      </c>
      <c r="C11216" t="s">
        <v>3837</v>
      </c>
      <c r="D11216" t="s">
        <v>19617</v>
      </c>
      <c r="E11216" s="89">
        <v>0.2000412140692551</v>
      </c>
      <c r="F11216" s="89">
        <v>703695</v>
      </c>
      <c r="G11216" s="89">
        <v>5</v>
      </c>
      <c r="H11216" t="s">
        <v>19629</v>
      </c>
      <c r="I11216" s="89"/>
    </row>
    <row r="11217">
      <c r="A11217" t="s">
        <v>21673</v>
      </c>
      <c r="B11217" t="s">
        <v>19483</v>
      </c>
      <c r="C11217" t="s">
        <v>3837</v>
      </c>
      <c r="D11217" t="s">
        <v>19618</v>
      </c>
      <c r="E11217" s="89">
        <v>0.1953252277307761</v>
      </c>
      <c r="F11217" s="89">
        <v>703695</v>
      </c>
      <c r="G11217" s="89">
        <v>5</v>
      </c>
      <c r="H11217" t="s">
        <v>19629</v>
      </c>
      <c r="I11217" s="89"/>
    </row>
    <row r="11218">
      <c r="A11218" t="s">
        <v>21674</v>
      </c>
      <c r="B11218" t="s">
        <v>19483</v>
      </c>
      <c r="C11218" t="s">
        <v>3837</v>
      </c>
      <c r="D11218" t="s">
        <v>19619</v>
      </c>
      <c r="E11218" s="89">
        <v>0.1970771795690629</v>
      </c>
      <c r="F11218" s="89">
        <v>703695</v>
      </c>
      <c r="G11218" s="89">
        <v>5</v>
      </c>
      <c r="H11218" t="s">
        <v>19629</v>
      </c>
      <c r="I11218" s="89"/>
    </row>
    <row r="11219">
      <c r="A11219" t="s">
        <v>21675</v>
      </c>
      <c r="B11219" t="s">
        <v>19483</v>
      </c>
      <c r="C11219" t="s">
        <v>3837</v>
      </c>
      <c r="D11219" t="s">
        <v>19620</v>
      </c>
      <c r="E11219" s="89">
        <v>0.1884414085984571</v>
      </c>
      <c r="F11219" s="89">
        <v>703695</v>
      </c>
      <c r="G11219" s="89">
        <v>5</v>
      </c>
      <c r="H11219" t="s">
        <v>19629</v>
      </c>
      <c r="I11219" s="89"/>
    </row>
    <row r="11220">
      <c r="A11220" t="s">
        <v>21676</v>
      </c>
      <c r="B11220" t="s">
        <v>19483</v>
      </c>
      <c r="C11220" t="s">
        <v>3837</v>
      </c>
      <c r="D11220" t="s">
        <v>19621</v>
      </c>
      <c r="E11220" s="89">
        <v>0.133712348057207</v>
      </c>
      <c r="F11220" s="89">
        <v>703695</v>
      </c>
      <c r="G11220" s="89">
        <v>5</v>
      </c>
      <c r="H11220" t="s">
        <v>19629</v>
      </c>
      <c r="I11220" s="89"/>
    </row>
    <row r="11221">
      <c r="A11221" t="s">
        <v>21677</v>
      </c>
      <c r="B11221" t="s">
        <v>19483</v>
      </c>
      <c r="C11221" t="s">
        <v>3837</v>
      </c>
      <c r="D11221" t="s">
        <v>19622</v>
      </c>
      <c r="E11221" s="89">
        <v>0.1937595930600143</v>
      </c>
      <c r="F11221" s="89">
        <v>703695</v>
      </c>
      <c r="G11221" s="89">
        <v>5</v>
      </c>
      <c r="H11221" t="s">
        <v>19629</v>
      </c>
      <c r="I11221" s="89"/>
    </row>
    <row r="11222">
      <c r="A11222" t="s">
        <v>21678</v>
      </c>
      <c r="B11222" t="s">
        <v>19483</v>
      </c>
      <c r="C11222" t="s">
        <v>3837</v>
      </c>
      <c r="D11222" t="s">
        <v>19623</v>
      </c>
      <c r="E11222" s="89">
        <v>0.2993160226969341</v>
      </c>
      <c r="F11222" s="89">
        <v>703695</v>
      </c>
      <c r="G11222" s="89">
        <v>5</v>
      </c>
      <c r="H11222" t="s">
        <v>19629</v>
      </c>
      <c r="I11222" s="89"/>
    </row>
    <row r="11223">
      <c r="A11223" t="s">
        <v>21679</v>
      </c>
      <c r="B11223" t="s">
        <v>19483</v>
      </c>
      <c r="C11223" t="s">
        <v>3837</v>
      </c>
      <c r="D11223" t="s">
        <v>19624</v>
      </c>
      <c r="E11223" s="89">
        <v>0.7148363490635199</v>
      </c>
      <c r="F11223" s="89">
        <v>703695</v>
      </c>
      <c r="G11223" s="89">
        <v>5</v>
      </c>
      <c r="H11223" t="s">
        <v>19629</v>
      </c>
      <c r="I11223" s="89"/>
    </row>
    <row r="11224">
      <c r="A11224" t="s">
        <v>13352</v>
      </c>
      <c r="B11224" t="s">
        <v>19476</v>
      </c>
      <c r="C11224" t="s">
        <v>19499</v>
      </c>
      <c r="D11224" t="s">
        <v>19630</v>
      </c>
      <c r="E11224" s="89">
        <v>2898</v>
      </c>
      <c r="F11224" s="89">
        <v>703695</v>
      </c>
      <c r="G11224" s="89">
        <v>5</v>
      </c>
      <c r="H11224" t="s">
        <v>19630</v>
      </c>
      <c r="I11224" s="89"/>
    </row>
    <row r="11225">
      <c r="A11225" t="s">
        <v>13353</v>
      </c>
      <c r="B11225" t="s">
        <v>19477</v>
      </c>
      <c r="C11225" t="s">
        <v>19499</v>
      </c>
      <c r="D11225" t="s">
        <v>19630</v>
      </c>
      <c r="E11225" s="89">
        <v>2249727037.109003</v>
      </c>
      <c r="F11225" s="89">
        <v>703695</v>
      </c>
      <c r="G11225" s="89">
        <v>5</v>
      </c>
      <c r="H11225" t="s">
        <v>19630</v>
      </c>
      <c r="I11225" s="89"/>
    </row>
    <row r="11226">
      <c r="A11226" t="s">
        <v>13354</v>
      </c>
      <c r="B11226" t="s">
        <v>19478</v>
      </c>
      <c r="C11226" t="s">
        <v>19499</v>
      </c>
      <c r="D11226" t="s">
        <v>19630</v>
      </c>
      <c r="E11226" s="89">
        <v>0.004118261462707565</v>
      </c>
      <c r="F11226" s="89">
        <v>703695</v>
      </c>
      <c r="G11226" s="89">
        <v>5</v>
      </c>
      <c r="H11226" t="s">
        <v>19630</v>
      </c>
      <c r="I11226" s="89"/>
    </row>
    <row r="11227">
      <c r="A11227" t="s">
        <v>13355</v>
      </c>
      <c r="B11227" t="s">
        <v>19479</v>
      </c>
      <c r="C11227" t="s">
        <v>19499</v>
      </c>
      <c r="D11227" t="s">
        <v>19630</v>
      </c>
      <c r="E11227" s="89">
        <v>3197.020068508378</v>
      </c>
      <c r="F11227" s="89">
        <v>703695</v>
      </c>
      <c r="G11227" s="89">
        <v>5</v>
      </c>
      <c r="H11227" t="s">
        <v>19630</v>
      </c>
      <c r="I11227" s="89"/>
    </row>
    <row r="11228">
      <c r="A11228" t="s">
        <v>21680</v>
      </c>
      <c r="B11228" t="s">
        <v>19476</v>
      </c>
      <c r="C11228" t="s">
        <v>3838</v>
      </c>
      <c r="D11228" t="s">
        <v>19630</v>
      </c>
      <c r="E11228" s="89">
        <v>405842</v>
      </c>
      <c r="F11228" s="89">
        <v>703695</v>
      </c>
      <c r="G11228" s="89">
        <v>5</v>
      </c>
      <c r="H11228" t="s">
        <v>19630</v>
      </c>
      <c r="I11228" s="89"/>
    </row>
    <row r="11229">
      <c r="A11229" t="s">
        <v>21681</v>
      </c>
      <c r="B11229" t="s">
        <v>19477</v>
      </c>
      <c r="C11229" t="s">
        <v>3838</v>
      </c>
      <c r="D11229" t="s">
        <v>19630</v>
      </c>
      <c r="E11229" s="89">
        <v>16679010548.48709</v>
      </c>
      <c r="F11229" s="89">
        <v>703695</v>
      </c>
      <c r="G11229" s="89">
        <v>5</v>
      </c>
      <c r="H11229" t="s">
        <v>19630</v>
      </c>
      <c r="I11229" s="89"/>
    </row>
    <row r="11230">
      <c r="A11230" t="s">
        <v>21682</v>
      </c>
      <c r="B11230" t="s">
        <v>19478</v>
      </c>
      <c r="C11230" t="s">
        <v>3838</v>
      </c>
      <c r="D11230" t="s">
        <v>19630</v>
      </c>
      <c r="E11230" s="89">
        <v>0.5767299753444319</v>
      </c>
      <c r="F11230" s="89">
        <v>703695</v>
      </c>
      <c r="G11230" s="89">
        <v>5</v>
      </c>
      <c r="H11230" t="s">
        <v>19630</v>
      </c>
      <c r="I11230" s="89"/>
    </row>
    <row r="11231">
      <c r="A11231" t="s">
        <v>21683</v>
      </c>
      <c r="B11231" t="s">
        <v>19479</v>
      </c>
      <c r="C11231" t="s">
        <v>3838</v>
      </c>
      <c r="D11231" t="s">
        <v>19630</v>
      </c>
      <c r="E11231" s="89">
        <v>23702.04498893283</v>
      </c>
      <c r="F11231" s="89">
        <v>703695</v>
      </c>
      <c r="G11231" s="89">
        <v>5</v>
      </c>
      <c r="H11231" t="s">
        <v>19630</v>
      </c>
      <c r="I11231" s="89"/>
    </row>
    <row r="11232">
      <c r="A11232" t="s">
        <v>21684</v>
      </c>
      <c r="B11232" t="s">
        <v>19483</v>
      </c>
      <c r="C11232" t="s">
        <v>3838</v>
      </c>
      <c r="D11232" t="s">
        <v>19614</v>
      </c>
      <c r="E11232" s="89">
        <v>0.04360247070864566</v>
      </c>
      <c r="F11232" s="89">
        <v>703695</v>
      </c>
      <c r="G11232" s="89">
        <v>5</v>
      </c>
      <c r="H11232" t="s">
        <v>19629</v>
      </c>
      <c r="I11232" s="89"/>
    </row>
    <row r="11233">
      <c r="A11233" t="s">
        <v>21685</v>
      </c>
      <c r="B11233" t="s">
        <v>19483</v>
      </c>
      <c r="C11233" t="s">
        <v>3838</v>
      </c>
      <c r="D11233" t="s">
        <v>19615</v>
      </c>
      <c r="E11233" s="89">
        <v>0.04436802454872925</v>
      </c>
      <c r="F11233" s="89">
        <v>703695</v>
      </c>
      <c r="G11233" s="89">
        <v>5</v>
      </c>
      <c r="H11233" t="s">
        <v>19629</v>
      </c>
      <c r="I11233" s="89"/>
    </row>
    <row r="11234">
      <c r="A11234" t="s">
        <v>21686</v>
      </c>
      <c r="B11234" t="s">
        <v>19483</v>
      </c>
      <c r="C11234" t="s">
        <v>3838</v>
      </c>
      <c r="D11234" t="s">
        <v>19616</v>
      </c>
      <c r="E11234" s="89">
        <v>0.04360956748516071</v>
      </c>
      <c r="F11234" s="89">
        <v>703695</v>
      </c>
      <c r="G11234" s="89">
        <v>5</v>
      </c>
      <c r="H11234" t="s">
        <v>19629</v>
      </c>
      <c r="I11234" s="89"/>
    </row>
    <row r="11235">
      <c r="A11235" t="s">
        <v>21687</v>
      </c>
      <c r="B11235" t="s">
        <v>19483</v>
      </c>
      <c r="C11235" t="s">
        <v>3838</v>
      </c>
      <c r="D11235" t="s">
        <v>19617</v>
      </c>
      <c r="E11235" s="89">
        <v>0.04426540614492525</v>
      </c>
      <c r="F11235" s="89">
        <v>703695</v>
      </c>
      <c r="G11235" s="89">
        <v>5</v>
      </c>
      <c r="H11235" t="s">
        <v>19629</v>
      </c>
      <c r="I11235" s="89"/>
    </row>
    <row r="11236">
      <c r="A11236" t="s">
        <v>21688</v>
      </c>
      <c r="B11236" t="s">
        <v>19483</v>
      </c>
      <c r="C11236" t="s">
        <v>3838</v>
      </c>
      <c r="D11236" t="s">
        <v>19618</v>
      </c>
      <c r="E11236" s="89">
        <v>0.04317340612947376</v>
      </c>
      <c r="F11236" s="89">
        <v>703695</v>
      </c>
      <c r="G11236" s="89">
        <v>5</v>
      </c>
      <c r="H11236" t="s">
        <v>19629</v>
      </c>
      <c r="I11236" s="89"/>
    </row>
    <row r="11237">
      <c r="A11237" t="s">
        <v>21689</v>
      </c>
      <c r="B11237" t="s">
        <v>19483</v>
      </c>
      <c r="C11237" t="s">
        <v>3838</v>
      </c>
      <c r="D11237" t="s">
        <v>19619</v>
      </c>
      <c r="E11237" s="89">
        <v>0.04376951728141606</v>
      </c>
      <c r="F11237" s="89">
        <v>703695</v>
      </c>
      <c r="G11237" s="89">
        <v>5</v>
      </c>
      <c r="H11237" t="s">
        <v>19629</v>
      </c>
      <c r="I11237" s="89"/>
    </row>
    <row r="11238">
      <c r="A11238" t="s">
        <v>21690</v>
      </c>
      <c r="B11238" t="s">
        <v>19483</v>
      </c>
      <c r="C11238" t="s">
        <v>3838</v>
      </c>
      <c r="D11238" t="s">
        <v>19620</v>
      </c>
      <c r="E11238" s="89">
        <v>0.04173766663339602</v>
      </c>
      <c r="F11238" s="89">
        <v>703695</v>
      </c>
      <c r="G11238" s="89">
        <v>5</v>
      </c>
      <c r="H11238" t="s">
        <v>19629</v>
      </c>
      <c r="I11238" s="89"/>
    </row>
    <row r="11239">
      <c r="A11239" t="s">
        <v>21691</v>
      </c>
      <c r="B11239" t="s">
        <v>19483</v>
      </c>
      <c r="C11239" t="s">
        <v>3838</v>
      </c>
      <c r="D11239" t="s">
        <v>19621</v>
      </c>
      <c r="E11239" s="89">
        <v>0.02970848926414363</v>
      </c>
      <c r="F11239" s="89">
        <v>703695</v>
      </c>
      <c r="G11239" s="89">
        <v>5</v>
      </c>
      <c r="H11239" t="s">
        <v>19629</v>
      </c>
      <c r="I11239" s="89"/>
    </row>
    <row r="11240">
      <c r="A11240" t="s">
        <v>21692</v>
      </c>
      <c r="B11240" t="s">
        <v>19483</v>
      </c>
      <c r="C11240" t="s">
        <v>3838</v>
      </c>
      <c r="D11240" t="s">
        <v>19622</v>
      </c>
      <c r="E11240" s="89">
        <v>0.04289840358340852</v>
      </c>
      <c r="F11240" s="89">
        <v>703695</v>
      </c>
      <c r="G11240" s="89">
        <v>5</v>
      </c>
      <c r="H11240" t="s">
        <v>19629</v>
      </c>
      <c r="I11240" s="89"/>
    </row>
    <row r="11241">
      <c r="A11241" t="s">
        <v>21693</v>
      </c>
      <c r="B11241" t="s">
        <v>19483</v>
      </c>
      <c r="C11241" t="s">
        <v>3838</v>
      </c>
      <c r="D11241" t="s">
        <v>19623</v>
      </c>
      <c r="E11241" s="89">
        <v>0.06415929411959274</v>
      </c>
      <c r="F11241" s="89">
        <v>703695</v>
      </c>
      <c r="G11241" s="89">
        <v>5</v>
      </c>
      <c r="H11241" t="s">
        <v>19629</v>
      </c>
      <c r="I11241" s="89"/>
    </row>
    <row r="11242">
      <c r="A11242" t="s">
        <v>21694</v>
      </c>
      <c r="B11242" t="s">
        <v>19483</v>
      </c>
      <c r="C11242" t="s">
        <v>3838</v>
      </c>
      <c r="D11242" t="s">
        <v>19624</v>
      </c>
      <c r="E11242" s="89">
        <v>0.1573771608804132</v>
      </c>
      <c r="F11242" s="89">
        <v>703695</v>
      </c>
      <c r="G11242" s="89">
        <v>5</v>
      </c>
      <c r="H11242" t="s">
        <v>19629</v>
      </c>
      <c r="I11242" s="89"/>
    </row>
    <row r="11243">
      <c r="A11243" t="s">
        <v>21695</v>
      </c>
      <c r="B11243" t="s">
        <v>19476</v>
      </c>
      <c r="C11243" t="s">
        <v>3839</v>
      </c>
      <c r="D11243" t="s">
        <v>19630</v>
      </c>
      <c r="E11243" s="89">
        <v>671409</v>
      </c>
      <c r="F11243" s="89">
        <v>703695</v>
      </c>
      <c r="G11243" s="89">
        <v>5</v>
      </c>
      <c r="H11243" t="s">
        <v>19630</v>
      </c>
      <c r="I11243" s="89"/>
    </row>
    <row r="11244">
      <c r="A11244" t="s">
        <v>21696</v>
      </c>
      <c r="B11244" t="s">
        <v>19477</v>
      </c>
      <c r="C11244" t="s">
        <v>3839</v>
      </c>
      <c r="D11244" t="s">
        <v>19630</v>
      </c>
      <c r="E11244" s="89">
        <v>97505734364.87549</v>
      </c>
      <c r="F11244" s="89">
        <v>703695</v>
      </c>
      <c r="G11244" s="89">
        <v>5</v>
      </c>
      <c r="H11244" t="s">
        <v>19630</v>
      </c>
      <c r="I11244" s="89"/>
    </row>
    <row r="11245">
      <c r="A11245" t="s">
        <v>21697</v>
      </c>
      <c r="B11245" t="s">
        <v>19478</v>
      </c>
      <c r="C11245" t="s">
        <v>3839</v>
      </c>
      <c r="D11245" t="s">
        <v>19630</v>
      </c>
      <c r="E11245" s="89">
        <v>0.9541193272653635</v>
      </c>
      <c r="F11245" s="89">
        <v>703695</v>
      </c>
      <c r="G11245" s="89">
        <v>5</v>
      </c>
      <c r="H11245" t="s">
        <v>19630</v>
      </c>
      <c r="I11245" s="89"/>
    </row>
    <row r="11246">
      <c r="A11246" t="s">
        <v>21698</v>
      </c>
      <c r="B11246" t="s">
        <v>19479</v>
      </c>
      <c r="C11246" t="s">
        <v>3839</v>
      </c>
      <c r="D11246" t="s">
        <v>19630</v>
      </c>
      <c r="E11246" s="89">
        <v>138562.4942125146</v>
      </c>
      <c r="F11246" s="89">
        <v>703695</v>
      </c>
      <c r="G11246" s="89">
        <v>5</v>
      </c>
      <c r="H11246" t="s">
        <v>19630</v>
      </c>
      <c r="I11246" s="89"/>
    </row>
    <row r="11247">
      <c r="A11247" t="s">
        <v>21699</v>
      </c>
      <c r="B11247" t="s">
        <v>19483</v>
      </c>
      <c r="C11247" t="s">
        <v>3839</v>
      </c>
      <c r="D11247" t="s">
        <v>19614</v>
      </c>
      <c r="E11247" s="89">
        <v>0.1531696070644776</v>
      </c>
      <c r="F11247" s="89">
        <v>703695</v>
      </c>
      <c r="G11247" s="89">
        <v>5</v>
      </c>
      <c r="H11247" t="s">
        <v>19629</v>
      </c>
      <c r="I11247" s="89"/>
    </row>
    <row r="11248">
      <c r="A11248" t="s">
        <v>21700</v>
      </c>
      <c r="B11248" t="s">
        <v>19483</v>
      </c>
      <c r="C11248" t="s">
        <v>3839</v>
      </c>
      <c r="D11248" t="s">
        <v>19615</v>
      </c>
      <c r="E11248" s="89">
        <v>0.1571271203135551</v>
      </c>
      <c r="F11248" s="89">
        <v>703695</v>
      </c>
      <c r="G11248" s="89">
        <v>5</v>
      </c>
      <c r="H11248" t="s">
        <v>19629</v>
      </c>
      <c r="I11248" s="89"/>
    </row>
    <row r="11249">
      <c r="A11249" t="s">
        <v>21701</v>
      </c>
      <c r="B11249" t="s">
        <v>19483</v>
      </c>
      <c r="C11249" t="s">
        <v>3839</v>
      </c>
      <c r="D11249" t="s">
        <v>19616</v>
      </c>
      <c r="E11249" s="89">
        <v>0.1531960809608968</v>
      </c>
      <c r="F11249" s="89">
        <v>703695</v>
      </c>
      <c r="G11249" s="89">
        <v>5</v>
      </c>
      <c r="H11249" t="s">
        <v>19629</v>
      </c>
      <c r="I11249" s="89"/>
    </row>
    <row r="11250">
      <c r="A11250" t="s">
        <v>21702</v>
      </c>
      <c r="B11250" t="s">
        <v>19483</v>
      </c>
      <c r="C11250" t="s">
        <v>3839</v>
      </c>
      <c r="D11250" t="s">
        <v>19617</v>
      </c>
      <c r="E11250" s="89">
        <v>0.1568517844652824</v>
      </c>
      <c r="F11250" s="89">
        <v>703695</v>
      </c>
      <c r="G11250" s="89">
        <v>5</v>
      </c>
      <c r="H11250" t="s">
        <v>19629</v>
      </c>
      <c r="I11250" s="89"/>
    </row>
    <row r="11251">
      <c r="A11251" t="s">
        <v>21703</v>
      </c>
      <c r="B11251" t="s">
        <v>19483</v>
      </c>
      <c r="C11251" t="s">
        <v>3839</v>
      </c>
      <c r="D11251" t="s">
        <v>19618</v>
      </c>
      <c r="E11251" s="89">
        <v>0.1526108424489982</v>
      </c>
      <c r="F11251" s="89">
        <v>703695</v>
      </c>
      <c r="G11251" s="89">
        <v>5</v>
      </c>
      <c r="H11251" t="s">
        <v>19629</v>
      </c>
      <c r="I11251" s="89"/>
    </row>
    <row r="11252">
      <c r="A11252" t="s">
        <v>21704</v>
      </c>
      <c r="B11252" t="s">
        <v>19483</v>
      </c>
      <c r="C11252" t="s">
        <v>3839</v>
      </c>
      <c r="D11252" t="s">
        <v>19619</v>
      </c>
      <c r="E11252" s="89">
        <v>0.154429900863101</v>
      </c>
      <c r="F11252" s="89">
        <v>703695</v>
      </c>
      <c r="G11252" s="89">
        <v>5</v>
      </c>
      <c r="H11252" t="s">
        <v>19629</v>
      </c>
      <c r="I11252" s="89"/>
    </row>
    <row r="11253">
      <c r="A11253" t="s">
        <v>21705</v>
      </c>
      <c r="B11253" t="s">
        <v>19483</v>
      </c>
      <c r="C11253" t="s">
        <v>3839</v>
      </c>
      <c r="D11253" t="s">
        <v>19620</v>
      </c>
      <c r="E11253" s="89">
        <v>0.1475279036035043</v>
      </c>
      <c r="F11253" s="89">
        <v>703695</v>
      </c>
      <c r="G11253" s="89">
        <v>5</v>
      </c>
      <c r="H11253" t="s">
        <v>19629</v>
      </c>
      <c r="I11253" s="89"/>
    </row>
    <row r="11254">
      <c r="A11254" t="s">
        <v>21706</v>
      </c>
      <c r="B11254" t="s">
        <v>19483</v>
      </c>
      <c r="C11254" t="s">
        <v>3839</v>
      </c>
      <c r="D11254" t="s">
        <v>19621</v>
      </c>
      <c r="E11254" s="89">
        <v>0.1071177960267263</v>
      </c>
      <c r="F11254" s="89">
        <v>703695</v>
      </c>
      <c r="G11254" s="89">
        <v>5</v>
      </c>
      <c r="H11254" t="s">
        <v>19629</v>
      </c>
      <c r="I11254" s="89"/>
    </row>
    <row r="11255">
      <c r="A11255" t="s">
        <v>21707</v>
      </c>
      <c r="B11255" t="s">
        <v>19483</v>
      </c>
      <c r="C11255" t="s">
        <v>3839</v>
      </c>
      <c r="D11255" t="s">
        <v>19622</v>
      </c>
      <c r="E11255" s="89">
        <v>0.151456416177386</v>
      </c>
      <c r="F11255" s="89">
        <v>703695</v>
      </c>
      <c r="G11255" s="89">
        <v>5</v>
      </c>
      <c r="H11255" t="s">
        <v>19629</v>
      </c>
      <c r="I11255" s="89"/>
    </row>
    <row r="11256">
      <c r="A11256" t="s">
        <v>21708</v>
      </c>
      <c r="B11256" t="s">
        <v>19483</v>
      </c>
      <c r="C11256" t="s">
        <v>3839</v>
      </c>
      <c r="D11256" t="s">
        <v>19623</v>
      </c>
      <c r="E11256" s="89">
        <v>0.2338451921306956</v>
      </c>
      <c r="F11256" s="89">
        <v>703695</v>
      </c>
      <c r="G11256" s="89">
        <v>5</v>
      </c>
      <c r="H11256" t="s">
        <v>19629</v>
      </c>
      <c r="I11256" s="89"/>
    </row>
    <row r="11257">
      <c r="A11257" t="s">
        <v>21709</v>
      </c>
      <c r="B11257" t="s">
        <v>19483</v>
      </c>
      <c r="C11257" t="s">
        <v>3839</v>
      </c>
      <c r="D11257" t="s">
        <v>19624</v>
      </c>
      <c r="E11257" s="89">
        <v>0.5604803372088032</v>
      </c>
      <c r="F11257" s="89">
        <v>703695</v>
      </c>
      <c r="G11257" s="89">
        <v>5</v>
      </c>
      <c r="H11257" t="s">
        <v>19629</v>
      </c>
      <c r="I11257" s="89"/>
    </row>
    <row r="11258">
      <c r="A11258" t="s">
        <v>21710</v>
      </c>
      <c r="B11258" t="s">
        <v>19476</v>
      </c>
      <c r="C11258" t="s">
        <v>3846</v>
      </c>
      <c r="D11258" t="s">
        <v>19630</v>
      </c>
      <c r="E11258" s="89">
        <v>319045</v>
      </c>
      <c r="F11258" s="89">
        <v>703695</v>
      </c>
      <c r="G11258" s="89">
        <v>5</v>
      </c>
      <c r="H11258" t="s">
        <v>19630</v>
      </c>
      <c r="I11258" s="89"/>
    </row>
    <row r="11259">
      <c r="A11259" t="s">
        <v>21711</v>
      </c>
      <c r="B11259" t="s">
        <v>19477</v>
      </c>
      <c r="C11259" t="s">
        <v>3846</v>
      </c>
      <c r="D11259" t="s">
        <v>19630</v>
      </c>
      <c r="E11259" s="89">
        <v>19413668279.21729</v>
      </c>
      <c r="F11259" s="89">
        <v>703695</v>
      </c>
      <c r="G11259" s="89">
        <v>5</v>
      </c>
      <c r="H11259" t="s">
        <v>19630</v>
      </c>
      <c r="I11259" s="89"/>
    </row>
    <row r="11260">
      <c r="A11260" t="s">
        <v>21712</v>
      </c>
      <c r="B11260" t="s">
        <v>19478</v>
      </c>
      <c r="C11260" t="s">
        <v>3846</v>
      </c>
      <c r="D11260" t="s">
        <v>19630</v>
      </c>
      <c r="E11260" s="89">
        <v>0.4533853445029452</v>
      </c>
      <c r="F11260" s="89">
        <v>703695</v>
      </c>
      <c r="G11260" s="89">
        <v>5</v>
      </c>
      <c r="H11260" t="s">
        <v>19630</v>
      </c>
      <c r="I11260" s="89"/>
    </row>
    <row r="11261">
      <c r="A11261" t="s">
        <v>21713</v>
      </c>
      <c r="B11261" t="s">
        <v>19479</v>
      </c>
      <c r="C11261" t="s">
        <v>3846</v>
      </c>
      <c r="D11261" t="s">
        <v>19630</v>
      </c>
      <c r="E11261" s="89">
        <v>27588.18561907827</v>
      </c>
      <c r="F11261" s="89">
        <v>703695</v>
      </c>
      <c r="G11261" s="89">
        <v>5</v>
      </c>
      <c r="H11261" t="s">
        <v>19630</v>
      </c>
      <c r="I11261" s="89"/>
    </row>
    <row r="11262">
      <c r="A11262" t="s">
        <v>21714</v>
      </c>
      <c r="B11262" t="s">
        <v>19483</v>
      </c>
      <c r="C11262" t="s">
        <v>3846</v>
      </c>
      <c r="D11262" t="s">
        <v>19614</v>
      </c>
      <c r="E11262" s="89">
        <v>0.06454982943951729</v>
      </c>
      <c r="F11262" s="89">
        <v>703695</v>
      </c>
      <c r="G11262" s="89">
        <v>5</v>
      </c>
      <c r="H11262" t="s">
        <v>19629</v>
      </c>
      <c r="I11262" s="89"/>
    </row>
    <row r="11263">
      <c r="A11263" t="s">
        <v>21715</v>
      </c>
      <c r="B11263" t="s">
        <v>19483</v>
      </c>
      <c r="C11263" t="s">
        <v>3846</v>
      </c>
      <c r="D11263" t="s">
        <v>19615</v>
      </c>
      <c r="E11263" s="89">
        <v>0.06538944553089185</v>
      </c>
      <c r="F11263" s="89">
        <v>703695</v>
      </c>
      <c r="G11263" s="89">
        <v>5</v>
      </c>
      <c r="H11263" t="s">
        <v>19629</v>
      </c>
      <c r="I11263" s="89"/>
    </row>
    <row r="11264">
      <c r="A11264" t="s">
        <v>21716</v>
      </c>
      <c r="B11264" t="s">
        <v>19483</v>
      </c>
      <c r="C11264" t="s">
        <v>3846</v>
      </c>
      <c r="D11264" t="s">
        <v>19616</v>
      </c>
      <c r="E11264" s="89">
        <v>0.06456315537468081</v>
      </c>
      <c r="F11264" s="89">
        <v>703695</v>
      </c>
      <c r="G11264" s="89">
        <v>5</v>
      </c>
      <c r="H11264" t="s">
        <v>19629</v>
      </c>
      <c r="I11264" s="89"/>
    </row>
    <row r="11265">
      <c r="A11265" t="s">
        <v>21717</v>
      </c>
      <c r="B11265" t="s">
        <v>19483</v>
      </c>
      <c r="C11265" t="s">
        <v>3846</v>
      </c>
      <c r="D11265" t="s">
        <v>19617</v>
      </c>
      <c r="E11265" s="89">
        <v>0.06524575174374804</v>
      </c>
      <c r="F11265" s="89">
        <v>703695</v>
      </c>
      <c r="G11265" s="89">
        <v>5</v>
      </c>
      <c r="H11265" t="s">
        <v>19629</v>
      </c>
      <c r="I11265" s="89"/>
    </row>
    <row r="11266">
      <c r="A11266" t="s">
        <v>21718</v>
      </c>
      <c r="B11266" t="s">
        <v>19483</v>
      </c>
      <c r="C11266" t="s">
        <v>3846</v>
      </c>
      <c r="D11266" t="s">
        <v>19618</v>
      </c>
      <c r="E11266" s="89">
        <v>0.06365331146668024</v>
      </c>
      <c r="F11266" s="89">
        <v>703695</v>
      </c>
      <c r="G11266" s="89">
        <v>5</v>
      </c>
      <c r="H11266" t="s">
        <v>19629</v>
      </c>
      <c r="I11266" s="89"/>
    </row>
    <row r="11267">
      <c r="A11267" t="s">
        <v>21719</v>
      </c>
      <c r="B11267" t="s">
        <v>19483</v>
      </c>
      <c r="C11267" t="s">
        <v>3846</v>
      </c>
      <c r="D11267" t="s">
        <v>19619</v>
      </c>
      <c r="E11267" s="89">
        <v>0.06424155245456703</v>
      </c>
      <c r="F11267" s="89">
        <v>703695</v>
      </c>
      <c r="G11267" s="89">
        <v>5</v>
      </c>
      <c r="H11267" t="s">
        <v>19629</v>
      </c>
      <c r="I11267" s="89"/>
    </row>
    <row r="11268">
      <c r="A11268" t="s">
        <v>21720</v>
      </c>
      <c r="B11268" t="s">
        <v>19483</v>
      </c>
      <c r="C11268" t="s">
        <v>3846</v>
      </c>
      <c r="D11268" t="s">
        <v>19620</v>
      </c>
      <c r="E11268" s="89">
        <v>0.06133147096963012</v>
      </c>
      <c r="F11268" s="89">
        <v>703695</v>
      </c>
      <c r="G11268" s="89">
        <v>5</v>
      </c>
      <c r="H11268" t="s">
        <v>19629</v>
      </c>
      <c r="I11268" s="89"/>
    </row>
    <row r="11269">
      <c r="A11269" t="s">
        <v>21721</v>
      </c>
      <c r="B11269" t="s">
        <v>19483</v>
      </c>
      <c r="C11269" t="s">
        <v>3846</v>
      </c>
      <c r="D11269" t="s">
        <v>19621</v>
      </c>
      <c r="E11269" s="89">
        <v>0.04577041076591845</v>
      </c>
      <c r="F11269" s="89">
        <v>703695</v>
      </c>
      <c r="G11269" s="89">
        <v>5</v>
      </c>
      <c r="H11269" t="s">
        <v>19629</v>
      </c>
      <c r="I11269" s="89"/>
    </row>
    <row r="11270">
      <c r="A11270" t="s">
        <v>21722</v>
      </c>
      <c r="B11270" t="s">
        <v>19483</v>
      </c>
      <c r="C11270" t="s">
        <v>3846</v>
      </c>
      <c r="D11270" t="s">
        <v>19622</v>
      </c>
      <c r="E11270" s="89">
        <v>0.06300880754429543</v>
      </c>
      <c r="F11270" s="89">
        <v>703695</v>
      </c>
      <c r="G11270" s="89">
        <v>5</v>
      </c>
      <c r="H11270" t="s">
        <v>19629</v>
      </c>
      <c r="I11270" s="89"/>
    </row>
    <row r="11271">
      <c r="A11271" t="s">
        <v>21723</v>
      </c>
      <c r="B11271" t="s">
        <v>19483</v>
      </c>
      <c r="C11271" t="s">
        <v>3846</v>
      </c>
      <c r="D11271" t="s">
        <v>19623</v>
      </c>
      <c r="E11271" s="89">
        <v>0.1008023971569376</v>
      </c>
      <c r="F11271" s="89">
        <v>703695</v>
      </c>
      <c r="G11271" s="89">
        <v>5</v>
      </c>
      <c r="H11271" t="s">
        <v>19629</v>
      </c>
      <c r="I11271" s="89"/>
    </row>
    <row r="11272">
      <c r="A11272" t="s">
        <v>21724</v>
      </c>
      <c r="B11272" t="s">
        <v>19483</v>
      </c>
      <c r="C11272" t="s">
        <v>3846</v>
      </c>
      <c r="D11272" t="s">
        <v>19624</v>
      </c>
      <c r="E11272" s="89">
        <v>0.2365656758560644</v>
      </c>
      <c r="F11272" s="89">
        <v>703695</v>
      </c>
      <c r="G11272" s="89">
        <v>5</v>
      </c>
      <c r="H11272" t="s">
        <v>19629</v>
      </c>
      <c r="I11272" s="89"/>
    </row>
    <row r="11273">
      <c r="A11273" t="s">
        <v>21725</v>
      </c>
      <c r="B11273" t="s">
        <v>19476</v>
      </c>
      <c r="C11273" t="s">
        <v>3847</v>
      </c>
      <c r="D11273" t="s">
        <v>19630</v>
      </c>
      <c r="E11273" s="89">
        <v>40032</v>
      </c>
      <c r="F11273" s="89">
        <v>703695</v>
      </c>
      <c r="G11273" s="89">
        <v>5</v>
      </c>
      <c r="H11273" t="s">
        <v>19630</v>
      </c>
      <c r="I11273" s="89"/>
    </row>
    <row r="11274">
      <c r="A11274" t="s">
        <v>21726</v>
      </c>
      <c r="B11274" t="s">
        <v>19477</v>
      </c>
      <c r="C11274" t="s">
        <v>3847</v>
      </c>
      <c r="D11274" t="s">
        <v>19630</v>
      </c>
      <c r="E11274" s="89">
        <v>3082926209.746094</v>
      </c>
      <c r="F11274" s="89">
        <v>703695</v>
      </c>
      <c r="G11274" s="89">
        <v>5</v>
      </c>
      <c r="H11274" t="s">
        <v>19630</v>
      </c>
      <c r="I11274" s="89"/>
    </row>
    <row r="11275">
      <c r="A11275" t="s">
        <v>21727</v>
      </c>
      <c r="B11275" t="s">
        <v>19478</v>
      </c>
      <c r="C11275" t="s">
        <v>3847</v>
      </c>
      <c r="D11275" t="s">
        <v>19630</v>
      </c>
      <c r="E11275" s="89">
        <v>0.05688828256560016</v>
      </c>
      <c r="F11275" s="89">
        <v>703695</v>
      </c>
      <c r="G11275" s="89">
        <v>5</v>
      </c>
      <c r="H11275" t="s">
        <v>19630</v>
      </c>
      <c r="I11275" s="89"/>
    </row>
    <row r="11276">
      <c r="A11276" t="s">
        <v>21728</v>
      </c>
      <c r="B11276" t="s">
        <v>19479</v>
      </c>
      <c r="C11276" t="s">
        <v>3847</v>
      </c>
      <c r="D11276" t="s">
        <v>19630</v>
      </c>
      <c r="E11276" s="89">
        <v>4381.054590051221</v>
      </c>
      <c r="F11276" s="89">
        <v>703695</v>
      </c>
      <c r="G11276" s="89">
        <v>5</v>
      </c>
      <c r="H11276" t="s">
        <v>19630</v>
      </c>
      <c r="I11276" s="89"/>
    </row>
    <row r="11277">
      <c r="A11277" t="s">
        <v>21729</v>
      </c>
      <c r="B11277" t="s">
        <v>19483</v>
      </c>
      <c r="C11277" t="s">
        <v>3847</v>
      </c>
      <c r="D11277" t="s">
        <v>19614</v>
      </c>
      <c r="E11277" s="89">
        <v>0.08018766833305976</v>
      </c>
      <c r="F11277" s="89">
        <v>703695</v>
      </c>
      <c r="G11277" s="89">
        <v>5</v>
      </c>
      <c r="H11277" t="s">
        <v>19629</v>
      </c>
      <c r="I11277" s="89"/>
    </row>
    <row r="11278">
      <c r="A11278" t="s">
        <v>21730</v>
      </c>
      <c r="B11278" t="s">
        <v>19483</v>
      </c>
      <c r="C11278" t="s">
        <v>3847</v>
      </c>
      <c r="D11278" t="s">
        <v>19615</v>
      </c>
      <c r="E11278" s="89">
        <v>0.08135710484436968</v>
      </c>
      <c r="F11278" s="89">
        <v>703695</v>
      </c>
      <c r="G11278" s="89">
        <v>5</v>
      </c>
      <c r="H11278" t="s">
        <v>19629</v>
      </c>
      <c r="I11278" s="89"/>
    </row>
    <row r="11279">
      <c r="A11279" t="s">
        <v>21731</v>
      </c>
      <c r="B11279" t="s">
        <v>19483</v>
      </c>
      <c r="C11279" t="s">
        <v>3847</v>
      </c>
      <c r="D11279" t="s">
        <v>19616</v>
      </c>
      <c r="E11279" s="89">
        <v>0.08018766833305976</v>
      </c>
      <c r="F11279" s="89">
        <v>703695</v>
      </c>
      <c r="G11279" s="89">
        <v>5</v>
      </c>
      <c r="H11279" t="s">
        <v>19629</v>
      </c>
      <c r="I11279" s="89"/>
    </row>
    <row r="11280">
      <c r="A11280" t="s">
        <v>21732</v>
      </c>
      <c r="B11280" t="s">
        <v>19483</v>
      </c>
      <c r="C11280" t="s">
        <v>3847</v>
      </c>
      <c r="D11280" t="s">
        <v>19617</v>
      </c>
      <c r="E11280" s="89">
        <v>0.08111717782925949</v>
      </c>
      <c r="F11280" s="89">
        <v>703695</v>
      </c>
      <c r="G11280" s="89">
        <v>5</v>
      </c>
      <c r="H11280" t="s">
        <v>19629</v>
      </c>
      <c r="I11280" s="89"/>
    </row>
    <row r="11281">
      <c r="A11281" t="s">
        <v>21733</v>
      </c>
      <c r="B11281" t="s">
        <v>19483</v>
      </c>
      <c r="C11281" t="s">
        <v>3847</v>
      </c>
      <c r="D11281" t="s">
        <v>19618</v>
      </c>
      <c r="E11281" s="89">
        <v>0.07961893835400501</v>
      </c>
      <c r="F11281" s="89">
        <v>703695</v>
      </c>
      <c r="G11281" s="89">
        <v>5</v>
      </c>
      <c r="H11281" t="s">
        <v>19629</v>
      </c>
      <c r="I11281" s="89"/>
    </row>
    <row r="11282">
      <c r="A11282" t="s">
        <v>21734</v>
      </c>
      <c r="B11282" t="s">
        <v>19483</v>
      </c>
      <c r="C11282" t="s">
        <v>3847</v>
      </c>
      <c r="D11282" t="s">
        <v>19619</v>
      </c>
      <c r="E11282" s="89">
        <v>0.08087421081929691</v>
      </c>
      <c r="F11282" s="89">
        <v>703695</v>
      </c>
      <c r="G11282" s="89">
        <v>5</v>
      </c>
      <c r="H11282" t="s">
        <v>19629</v>
      </c>
      <c r="I11282" s="89"/>
    </row>
    <row r="11283">
      <c r="A11283" t="s">
        <v>21735</v>
      </c>
      <c r="B11283" t="s">
        <v>19483</v>
      </c>
      <c r="C11283" t="s">
        <v>3847</v>
      </c>
      <c r="D11283" t="s">
        <v>19620</v>
      </c>
      <c r="E11283" s="89">
        <v>0.07665582723708636</v>
      </c>
      <c r="F11283" s="89">
        <v>703695</v>
      </c>
      <c r="G11283" s="89">
        <v>5</v>
      </c>
      <c r="H11283" t="s">
        <v>19629</v>
      </c>
      <c r="I11283" s="89"/>
    </row>
    <row r="11284">
      <c r="A11284" t="s">
        <v>21736</v>
      </c>
      <c r="B11284" t="s">
        <v>19483</v>
      </c>
      <c r="C11284" t="s">
        <v>3847</v>
      </c>
      <c r="D11284" t="s">
        <v>19621</v>
      </c>
      <c r="E11284" s="89">
        <v>0.05355309367685267</v>
      </c>
      <c r="F11284" s="89">
        <v>703695</v>
      </c>
      <c r="G11284" s="89">
        <v>5</v>
      </c>
      <c r="H11284" t="s">
        <v>19629</v>
      </c>
      <c r="I11284" s="89"/>
    </row>
    <row r="11285">
      <c r="A11285" t="s">
        <v>21737</v>
      </c>
      <c r="B11285" t="s">
        <v>19483</v>
      </c>
      <c r="C11285" t="s">
        <v>3847</v>
      </c>
      <c r="D11285" t="s">
        <v>19622</v>
      </c>
      <c r="E11285" s="89">
        <v>0.07918847533137341</v>
      </c>
      <c r="F11285" s="89">
        <v>703695</v>
      </c>
      <c r="G11285" s="89">
        <v>5</v>
      </c>
      <c r="H11285" t="s">
        <v>19629</v>
      </c>
      <c r="I11285" s="89"/>
    </row>
    <row r="11286">
      <c r="A11286" t="s">
        <v>21738</v>
      </c>
      <c r="B11286" t="s">
        <v>19483</v>
      </c>
      <c r="C11286" t="s">
        <v>3847</v>
      </c>
      <c r="D11286" t="s">
        <v>19623</v>
      </c>
      <c r="E11286" s="89">
        <v>0.1296732149424542</v>
      </c>
      <c r="F11286" s="89">
        <v>703695</v>
      </c>
      <c r="G11286" s="89">
        <v>5</v>
      </c>
      <c r="H11286" t="s">
        <v>19629</v>
      </c>
      <c r="I11286" s="89"/>
    </row>
    <row r="11287">
      <c r="A11287" t="s">
        <v>21739</v>
      </c>
      <c r="B11287" t="s">
        <v>19483</v>
      </c>
      <c r="C11287" t="s">
        <v>3847</v>
      </c>
      <c r="D11287" t="s">
        <v>19624</v>
      </c>
      <c r="E11287" s="89">
        <v>0.3006819792401187</v>
      </c>
      <c r="F11287" s="89">
        <v>703695</v>
      </c>
      <c r="G11287" s="89">
        <v>5</v>
      </c>
      <c r="H11287" t="s">
        <v>19629</v>
      </c>
      <c r="I11287" s="89"/>
    </row>
    <row r="11288">
      <c r="A11288" t="s">
        <v>13356</v>
      </c>
      <c r="B11288" t="s">
        <v>19476</v>
      </c>
      <c r="C11288" t="s">
        <v>19493</v>
      </c>
      <c r="D11288" t="s">
        <v>19630</v>
      </c>
      <c r="E11288" s="89">
        <v>64378</v>
      </c>
      <c r="F11288" s="89">
        <v>703695</v>
      </c>
      <c r="G11288" s="89">
        <v>5</v>
      </c>
      <c r="H11288" t="s">
        <v>19630</v>
      </c>
      <c r="I11288" s="89"/>
    </row>
    <row r="11289">
      <c r="A11289" t="s">
        <v>13357</v>
      </c>
      <c r="B11289" t="s">
        <v>19477</v>
      </c>
      <c r="C11289" t="s">
        <v>19493</v>
      </c>
      <c r="D11289" t="s">
        <v>19630</v>
      </c>
      <c r="E11289" s="89">
        <v>2309422957.246577</v>
      </c>
      <c r="F11289" s="89">
        <v>703695</v>
      </c>
      <c r="G11289" s="89">
        <v>5</v>
      </c>
      <c r="H11289" t="s">
        <v>19630</v>
      </c>
      <c r="I11289" s="89"/>
    </row>
    <row r="11290">
      <c r="A11290" t="s">
        <v>13358</v>
      </c>
      <c r="B11290" t="s">
        <v>19478</v>
      </c>
      <c r="C11290" t="s">
        <v>19493</v>
      </c>
      <c r="D11290" t="s">
        <v>19630</v>
      </c>
      <c r="E11290" s="89">
        <v>0.09148565784892602</v>
      </c>
      <c r="F11290" s="89">
        <v>703695</v>
      </c>
      <c r="G11290" s="89">
        <v>5</v>
      </c>
      <c r="H11290" t="s">
        <v>19630</v>
      </c>
      <c r="I11290" s="89"/>
    </row>
    <row r="11291">
      <c r="A11291" t="s">
        <v>13359</v>
      </c>
      <c r="B11291" t="s">
        <v>19479</v>
      </c>
      <c r="C11291" t="s">
        <v>19493</v>
      </c>
      <c r="D11291" t="s">
        <v>19630</v>
      </c>
      <c r="E11291" s="89">
        <v>3281.852162153457</v>
      </c>
      <c r="F11291" s="89">
        <v>703695</v>
      </c>
      <c r="G11291" s="89">
        <v>5</v>
      </c>
      <c r="H11291" t="s">
        <v>19630</v>
      </c>
      <c r="I11291" s="89"/>
    </row>
    <row r="11292">
      <c r="A11292" t="s">
        <v>13360</v>
      </c>
      <c r="B11292" t="s">
        <v>19483</v>
      </c>
      <c r="C11292" t="s">
        <v>19493</v>
      </c>
      <c r="D11292" t="s">
        <v>19614</v>
      </c>
      <c r="E11292" s="89">
        <v>0.03781432904417933</v>
      </c>
      <c r="F11292" s="89">
        <v>703695</v>
      </c>
      <c r="G11292" s="89">
        <v>5</v>
      </c>
      <c r="H11292" t="s">
        <v>19629</v>
      </c>
      <c r="I11292" s="89"/>
    </row>
    <row r="11293">
      <c r="A11293" t="s">
        <v>13361</v>
      </c>
      <c r="B11293" t="s">
        <v>19483</v>
      </c>
      <c r="C11293" t="s">
        <v>19493</v>
      </c>
      <c r="D11293" t="s">
        <v>19615</v>
      </c>
      <c r="E11293" s="89">
        <v>0.03820279064644284</v>
      </c>
      <c r="F11293" s="89">
        <v>703695</v>
      </c>
      <c r="G11293" s="89">
        <v>5</v>
      </c>
      <c r="H11293" t="s">
        <v>19629</v>
      </c>
      <c r="I11293" s="89"/>
    </row>
    <row r="11294">
      <c r="A11294" t="s">
        <v>13362</v>
      </c>
      <c r="B11294" t="s">
        <v>19483</v>
      </c>
      <c r="C11294" t="s">
        <v>19493</v>
      </c>
      <c r="D11294" t="s">
        <v>19616</v>
      </c>
      <c r="E11294" s="89">
        <v>0.037815796569248</v>
      </c>
      <c r="F11294" s="89">
        <v>703695</v>
      </c>
      <c r="G11294" s="89">
        <v>5</v>
      </c>
      <c r="H11294" t="s">
        <v>19629</v>
      </c>
      <c r="I11294" s="89"/>
    </row>
    <row r="11295">
      <c r="A11295" t="s">
        <v>13363</v>
      </c>
      <c r="B11295" t="s">
        <v>19483</v>
      </c>
      <c r="C11295" t="s">
        <v>19493</v>
      </c>
      <c r="D11295" t="s">
        <v>19617</v>
      </c>
      <c r="E11295" s="89">
        <v>0.03820279064644284</v>
      </c>
      <c r="F11295" s="89">
        <v>703695</v>
      </c>
      <c r="G11295" s="89">
        <v>5</v>
      </c>
      <c r="H11295" t="s">
        <v>19629</v>
      </c>
      <c r="I11295" s="89"/>
    </row>
    <row r="11296">
      <c r="A11296" t="s">
        <v>13364</v>
      </c>
      <c r="B11296" t="s">
        <v>19483</v>
      </c>
      <c r="C11296" t="s">
        <v>19493</v>
      </c>
      <c r="D11296" t="s">
        <v>19618</v>
      </c>
      <c r="E11296" s="89">
        <v>0.03601915622804346</v>
      </c>
      <c r="F11296" s="89">
        <v>703695</v>
      </c>
      <c r="G11296" s="89">
        <v>5</v>
      </c>
      <c r="H11296" t="s">
        <v>19629</v>
      </c>
      <c r="I11296" s="89"/>
    </row>
    <row r="11297">
      <c r="A11297" t="s">
        <v>13365</v>
      </c>
      <c r="B11297" t="s">
        <v>19483</v>
      </c>
      <c r="C11297" t="s">
        <v>19493</v>
      </c>
      <c r="D11297" t="s">
        <v>19619</v>
      </c>
      <c r="E11297" s="89">
        <v>0.03670381851553297</v>
      </c>
      <c r="F11297" s="89">
        <v>703695</v>
      </c>
      <c r="G11297" s="89">
        <v>5</v>
      </c>
      <c r="H11297" t="s">
        <v>19629</v>
      </c>
      <c r="I11297" s="89"/>
    </row>
    <row r="11298">
      <c r="A11298" t="s">
        <v>13366</v>
      </c>
      <c r="B11298" t="s">
        <v>19483</v>
      </c>
      <c r="C11298" t="s">
        <v>19493</v>
      </c>
      <c r="D11298" t="s">
        <v>19620</v>
      </c>
      <c r="E11298" s="89">
        <v>0.03505981775255362</v>
      </c>
      <c r="F11298" s="89">
        <v>703695</v>
      </c>
      <c r="G11298" s="89">
        <v>5</v>
      </c>
      <c r="H11298" t="s">
        <v>19629</v>
      </c>
      <c r="I11298" s="89"/>
    </row>
    <row r="11299">
      <c r="A11299" t="s">
        <v>13367</v>
      </c>
      <c r="B11299" t="s">
        <v>19483</v>
      </c>
      <c r="C11299" t="s">
        <v>19493</v>
      </c>
      <c r="D11299" t="s">
        <v>19621</v>
      </c>
      <c r="E11299" s="89">
        <v>0.0243662931824922</v>
      </c>
      <c r="F11299" s="89">
        <v>703695</v>
      </c>
      <c r="G11299" s="89">
        <v>5</v>
      </c>
      <c r="H11299" t="s">
        <v>19629</v>
      </c>
      <c r="I11299" s="89"/>
    </row>
    <row r="11300">
      <c r="A11300" t="s">
        <v>13368</v>
      </c>
      <c r="B11300" t="s">
        <v>19483</v>
      </c>
      <c r="C11300" t="s">
        <v>19493</v>
      </c>
      <c r="D11300" t="s">
        <v>19622</v>
      </c>
      <c r="E11300" s="89">
        <v>0.03590216694881143</v>
      </c>
      <c r="F11300" s="89">
        <v>703695</v>
      </c>
      <c r="G11300" s="89">
        <v>5</v>
      </c>
      <c r="H11300" t="s">
        <v>19629</v>
      </c>
      <c r="I11300" s="89"/>
    </row>
    <row r="11301">
      <c r="A11301" t="s">
        <v>13369</v>
      </c>
      <c r="B11301" t="s">
        <v>19483</v>
      </c>
      <c r="C11301" t="s">
        <v>19493</v>
      </c>
      <c r="D11301" t="s">
        <v>19623</v>
      </c>
      <c r="E11301" s="89">
        <v>0.06645790259110269</v>
      </c>
      <c r="F11301" s="89">
        <v>703695</v>
      </c>
      <c r="G11301" s="89">
        <v>5</v>
      </c>
      <c r="H11301" t="s">
        <v>19629</v>
      </c>
      <c r="I11301" s="89"/>
    </row>
    <row r="11302">
      <c r="A11302" t="s">
        <v>13370</v>
      </c>
      <c r="B11302" t="s">
        <v>19483</v>
      </c>
      <c r="C11302" t="s">
        <v>19493</v>
      </c>
      <c r="D11302" t="s">
        <v>19624</v>
      </c>
      <c r="E11302" s="89">
        <v>0.1437630038545535</v>
      </c>
      <c r="F11302" s="89">
        <v>703695</v>
      </c>
      <c r="G11302" s="89">
        <v>5</v>
      </c>
      <c r="H11302" t="s">
        <v>19629</v>
      </c>
      <c r="I11302" s="89"/>
    </row>
    <row r="11303">
      <c r="A11303" t="s">
        <v>13371</v>
      </c>
      <c r="B11303" t="s">
        <v>19476</v>
      </c>
      <c r="C11303" t="s">
        <v>19494</v>
      </c>
      <c r="D11303" t="s">
        <v>19630</v>
      </c>
      <c r="E11303" s="89">
        <v>213834</v>
      </c>
      <c r="F11303" s="89">
        <v>703695</v>
      </c>
      <c r="G11303" s="89">
        <v>5</v>
      </c>
      <c r="H11303" t="s">
        <v>19630</v>
      </c>
      <c r="I11303" s="89"/>
    </row>
    <row r="11304">
      <c r="A11304" t="s">
        <v>13372</v>
      </c>
      <c r="B11304" t="s">
        <v>19477</v>
      </c>
      <c r="C11304" t="s">
        <v>19494</v>
      </c>
      <c r="D11304" t="s">
        <v>19630</v>
      </c>
      <c r="E11304" s="89">
        <v>36392297405.70898</v>
      </c>
      <c r="F11304" s="89">
        <v>703695</v>
      </c>
      <c r="G11304" s="89">
        <v>5</v>
      </c>
      <c r="H11304" t="s">
        <v>19630</v>
      </c>
      <c r="I11304" s="89"/>
    </row>
    <row r="11305">
      <c r="A11305" t="s">
        <v>13373</v>
      </c>
      <c r="B11305" t="s">
        <v>19478</v>
      </c>
      <c r="C11305" t="s">
        <v>19494</v>
      </c>
      <c r="D11305" t="s">
        <v>19630</v>
      </c>
      <c r="E11305" s="89">
        <v>0.3038731268518321</v>
      </c>
      <c r="F11305" s="89">
        <v>703695</v>
      </c>
      <c r="G11305" s="89">
        <v>5</v>
      </c>
      <c r="H11305" t="s">
        <v>19630</v>
      </c>
      <c r="I11305" s="89"/>
    </row>
    <row r="11306">
      <c r="A11306" t="s">
        <v>13374</v>
      </c>
      <c r="B11306" t="s">
        <v>19479</v>
      </c>
      <c r="C11306" t="s">
        <v>19494</v>
      </c>
      <c r="D11306" t="s">
        <v>19630</v>
      </c>
      <c r="E11306" s="89">
        <v>51716.00964296888</v>
      </c>
      <c r="F11306" s="89">
        <v>703695</v>
      </c>
      <c r="G11306" s="89">
        <v>5</v>
      </c>
      <c r="H11306" t="s">
        <v>19630</v>
      </c>
      <c r="I11306" s="89"/>
    </row>
    <row r="11307">
      <c r="A11307" t="s">
        <v>13375</v>
      </c>
      <c r="B11307" t="s">
        <v>19483</v>
      </c>
      <c r="C11307" t="s">
        <v>19494</v>
      </c>
      <c r="D11307" t="s">
        <v>19614</v>
      </c>
      <c r="E11307" s="89">
        <v>0.1814166020965466</v>
      </c>
      <c r="F11307" s="89">
        <v>703695</v>
      </c>
      <c r="G11307" s="89">
        <v>5</v>
      </c>
      <c r="H11307" t="s">
        <v>19629</v>
      </c>
      <c r="I11307" s="89"/>
    </row>
    <row r="11308">
      <c r="A11308" t="s">
        <v>13376</v>
      </c>
      <c r="B11308" t="s">
        <v>19483</v>
      </c>
      <c r="C11308" t="s">
        <v>19494</v>
      </c>
      <c r="D11308" t="s">
        <v>19615</v>
      </c>
      <c r="E11308" s="89">
        <v>0.1827670413558097</v>
      </c>
      <c r="F11308" s="89">
        <v>703695</v>
      </c>
      <c r="G11308" s="89">
        <v>5</v>
      </c>
      <c r="H11308" t="s">
        <v>19629</v>
      </c>
      <c r="I11308" s="89"/>
    </row>
    <row r="11309">
      <c r="A11309" t="s">
        <v>13377</v>
      </c>
      <c r="B11309" t="s">
        <v>19483</v>
      </c>
      <c r="C11309" t="s">
        <v>19494</v>
      </c>
      <c r="D11309" t="s">
        <v>19616</v>
      </c>
      <c r="E11309" s="89">
        <v>0.1814327799081572</v>
      </c>
      <c r="F11309" s="89">
        <v>703695</v>
      </c>
      <c r="G11309" s="89">
        <v>5</v>
      </c>
      <c r="H11309" t="s">
        <v>19629</v>
      </c>
      <c r="I11309" s="89"/>
    </row>
    <row r="11310">
      <c r="A11310" t="s">
        <v>13378</v>
      </c>
      <c r="B11310" t="s">
        <v>19483</v>
      </c>
      <c r="C11310" t="s">
        <v>19494</v>
      </c>
      <c r="D11310" t="s">
        <v>19617</v>
      </c>
      <c r="E11310" s="89">
        <v>0.1826655369774851</v>
      </c>
      <c r="F11310" s="89">
        <v>703695</v>
      </c>
      <c r="G11310" s="89">
        <v>5</v>
      </c>
      <c r="H11310" t="s">
        <v>19629</v>
      </c>
      <c r="I11310" s="89"/>
    </row>
    <row r="11311">
      <c r="A11311" t="s">
        <v>13379</v>
      </c>
      <c r="B11311" t="s">
        <v>19483</v>
      </c>
      <c r="C11311" t="s">
        <v>19494</v>
      </c>
      <c r="D11311" t="s">
        <v>19618</v>
      </c>
      <c r="E11311" s="89">
        <v>0.1761965866010878</v>
      </c>
      <c r="F11311" s="89">
        <v>703695</v>
      </c>
      <c r="G11311" s="89">
        <v>5</v>
      </c>
      <c r="H11311" t="s">
        <v>19629</v>
      </c>
      <c r="I11311" s="89"/>
    </row>
    <row r="11312">
      <c r="A11312" t="s">
        <v>13380</v>
      </c>
      <c r="B11312" t="s">
        <v>19483</v>
      </c>
      <c r="C11312" t="s">
        <v>19494</v>
      </c>
      <c r="D11312" t="s">
        <v>19619</v>
      </c>
      <c r="E11312" s="89">
        <v>0.1746385972303164</v>
      </c>
      <c r="F11312" s="89">
        <v>703695</v>
      </c>
      <c r="G11312" s="89">
        <v>5</v>
      </c>
      <c r="H11312" t="s">
        <v>19629</v>
      </c>
      <c r="I11312" s="89"/>
    </row>
    <row r="11313">
      <c r="A11313" t="s">
        <v>13381</v>
      </c>
      <c r="B11313" t="s">
        <v>19483</v>
      </c>
      <c r="C11313" t="s">
        <v>19494</v>
      </c>
      <c r="D11313" t="s">
        <v>19620</v>
      </c>
      <c r="E11313" s="89">
        <v>0.1678479581718428</v>
      </c>
      <c r="F11313" s="89">
        <v>703695</v>
      </c>
      <c r="G11313" s="89">
        <v>5</v>
      </c>
      <c r="H11313" t="s">
        <v>19629</v>
      </c>
      <c r="I11313" s="89"/>
    </row>
    <row r="11314">
      <c r="A11314" t="s">
        <v>13382</v>
      </c>
      <c r="B11314" t="s">
        <v>19483</v>
      </c>
      <c r="C11314" t="s">
        <v>19494</v>
      </c>
      <c r="D11314" t="s">
        <v>19621</v>
      </c>
      <c r="E11314" s="89">
        <v>0.1269284648524878</v>
      </c>
      <c r="F11314" s="89">
        <v>703695</v>
      </c>
      <c r="G11314" s="89">
        <v>5</v>
      </c>
      <c r="H11314" t="s">
        <v>19629</v>
      </c>
      <c r="I11314" s="89"/>
    </row>
    <row r="11315">
      <c r="A11315" t="s">
        <v>13383</v>
      </c>
      <c r="B11315" t="s">
        <v>19483</v>
      </c>
      <c r="C11315" t="s">
        <v>19494</v>
      </c>
      <c r="D11315" t="s">
        <v>19622</v>
      </c>
      <c r="E11315" s="89">
        <v>0.1696124420401507</v>
      </c>
      <c r="F11315" s="89">
        <v>703695</v>
      </c>
      <c r="G11315" s="89">
        <v>5</v>
      </c>
      <c r="H11315" t="s">
        <v>19629</v>
      </c>
      <c r="I11315" s="89"/>
    </row>
    <row r="11316">
      <c r="A11316" t="s">
        <v>13384</v>
      </c>
      <c r="B11316" t="s">
        <v>19483</v>
      </c>
      <c r="C11316" t="s">
        <v>19494</v>
      </c>
      <c r="D11316" t="s">
        <v>19623</v>
      </c>
      <c r="E11316" s="89">
        <v>0.2778614339425592</v>
      </c>
      <c r="F11316" s="89">
        <v>703695</v>
      </c>
      <c r="G11316" s="89">
        <v>5</v>
      </c>
      <c r="H11316" t="s">
        <v>19629</v>
      </c>
      <c r="I11316" s="89"/>
    </row>
    <row r="11317">
      <c r="A11317" t="s">
        <v>13385</v>
      </c>
      <c r="B11317" t="s">
        <v>19483</v>
      </c>
      <c r="C11317" t="s">
        <v>19494</v>
      </c>
      <c r="D11317" t="s">
        <v>19624</v>
      </c>
      <c r="E11317" s="89">
        <v>0.6591604989126709</v>
      </c>
      <c r="F11317" s="89">
        <v>703695</v>
      </c>
      <c r="G11317" s="89">
        <v>5</v>
      </c>
      <c r="H11317" t="s">
        <v>19629</v>
      </c>
      <c r="I11317" s="89"/>
    </row>
    <row r="11318">
      <c r="A11318" t="s">
        <v>13386</v>
      </c>
      <c r="B11318" t="s">
        <v>19476</v>
      </c>
      <c r="C11318" t="s">
        <v>19495</v>
      </c>
      <c r="D11318" t="s">
        <v>19630</v>
      </c>
      <c r="E11318" s="89">
        <v>76848</v>
      </c>
      <c r="F11318" s="89">
        <v>703695</v>
      </c>
      <c r="G11318" s="89">
        <v>5</v>
      </c>
      <c r="H11318" t="s">
        <v>19630</v>
      </c>
      <c r="I11318" s="89"/>
    </row>
    <row r="11319">
      <c r="A11319" t="s">
        <v>13387</v>
      </c>
      <c r="B11319" t="s">
        <v>19477</v>
      </c>
      <c r="C11319" t="s">
        <v>19495</v>
      </c>
      <c r="D11319" t="s">
        <v>19630</v>
      </c>
      <c r="E11319" s="89">
        <v>9691313794.765503</v>
      </c>
      <c r="F11319" s="89">
        <v>703695</v>
      </c>
      <c r="G11319" s="89">
        <v>5</v>
      </c>
      <c r="H11319" t="s">
        <v>19630</v>
      </c>
      <c r="I11319" s="89"/>
    </row>
    <row r="11320">
      <c r="A11320" t="s">
        <v>13388</v>
      </c>
      <c r="B11320" t="s">
        <v>19478</v>
      </c>
      <c r="C11320" t="s">
        <v>19495</v>
      </c>
      <c r="D11320" t="s">
        <v>19630</v>
      </c>
      <c r="E11320" s="89">
        <v>0.1092064033423571</v>
      </c>
      <c r="F11320" s="89">
        <v>703695</v>
      </c>
      <c r="G11320" s="89">
        <v>5</v>
      </c>
      <c r="H11320" t="s">
        <v>19630</v>
      </c>
      <c r="I11320" s="89"/>
    </row>
    <row r="11321">
      <c r="A11321" t="s">
        <v>13389</v>
      </c>
      <c r="B11321" t="s">
        <v>19479</v>
      </c>
      <c r="C11321" t="s">
        <v>19495</v>
      </c>
      <c r="D11321" t="s">
        <v>19630</v>
      </c>
      <c r="E11321" s="89">
        <v>13772.03730986507</v>
      </c>
      <c r="F11321" s="89">
        <v>703695</v>
      </c>
      <c r="G11321" s="89">
        <v>5</v>
      </c>
      <c r="H11321" t="s">
        <v>19630</v>
      </c>
      <c r="I11321" s="89"/>
    </row>
    <row r="11322">
      <c r="A11322" t="s">
        <v>13390</v>
      </c>
      <c r="B11322" t="s">
        <v>19483</v>
      </c>
      <c r="C11322" t="s">
        <v>19495</v>
      </c>
      <c r="D11322" t="s">
        <v>19614</v>
      </c>
      <c r="E11322" s="89">
        <v>0.1347403690607648</v>
      </c>
      <c r="F11322" s="89">
        <v>703695</v>
      </c>
      <c r="G11322" s="89">
        <v>5</v>
      </c>
      <c r="H11322" t="s">
        <v>19629</v>
      </c>
      <c r="I11322" s="89"/>
    </row>
    <row r="11323">
      <c r="A11323" t="s">
        <v>13391</v>
      </c>
      <c r="B11323" t="s">
        <v>19483</v>
      </c>
      <c r="C11323" t="s">
        <v>19495</v>
      </c>
      <c r="D11323" t="s">
        <v>19615</v>
      </c>
      <c r="E11323" s="89">
        <v>0.1365021523289427</v>
      </c>
      <c r="F11323" s="89">
        <v>703695</v>
      </c>
      <c r="G11323" s="89">
        <v>5</v>
      </c>
      <c r="H11323" t="s">
        <v>19629</v>
      </c>
      <c r="I11323" s="89"/>
    </row>
    <row r="11324">
      <c r="A11324" t="s">
        <v>13392</v>
      </c>
      <c r="B11324" t="s">
        <v>19483</v>
      </c>
      <c r="C11324" t="s">
        <v>19495</v>
      </c>
      <c r="D11324" t="s">
        <v>19616</v>
      </c>
      <c r="E11324" s="89">
        <v>0.1347538822496372</v>
      </c>
      <c r="F11324" s="89">
        <v>703695</v>
      </c>
      <c r="G11324" s="89">
        <v>5</v>
      </c>
      <c r="H11324" t="s">
        <v>19629</v>
      </c>
      <c r="I11324" s="89"/>
    </row>
    <row r="11325">
      <c r="A11325" t="s">
        <v>13393</v>
      </c>
      <c r="B11325" t="s">
        <v>19483</v>
      </c>
      <c r="C11325" t="s">
        <v>19495</v>
      </c>
      <c r="D11325" t="s">
        <v>19617</v>
      </c>
      <c r="E11325" s="89">
        <v>0.1363703775297385</v>
      </c>
      <c r="F11325" s="89">
        <v>703695</v>
      </c>
      <c r="G11325" s="89">
        <v>5</v>
      </c>
      <c r="H11325" t="s">
        <v>19629</v>
      </c>
      <c r="I11325" s="89"/>
    </row>
    <row r="11326">
      <c r="A11326" t="s">
        <v>13394</v>
      </c>
      <c r="B11326" t="s">
        <v>19483</v>
      </c>
      <c r="C11326" t="s">
        <v>19495</v>
      </c>
      <c r="D11326" t="s">
        <v>19618</v>
      </c>
      <c r="E11326" s="89">
        <v>0.1138909428014717</v>
      </c>
      <c r="F11326" s="89">
        <v>703695</v>
      </c>
      <c r="G11326" s="89">
        <v>5</v>
      </c>
      <c r="H11326" t="s">
        <v>19629</v>
      </c>
      <c r="I11326" s="89"/>
    </row>
    <row r="11327">
      <c r="A11327" t="s">
        <v>13395</v>
      </c>
      <c r="B11327" t="s">
        <v>19483</v>
      </c>
      <c r="C11327" t="s">
        <v>19495</v>
      </c>
      <c r="D11327" t="s">
        <v>19619</v>
      </c>
      <c r="E11327" s="89">
        <v>0.1146502632820164</v>
      </c>
      <c r="F11327" s="89">
        <v>703695</v>
      </c>
      <c r="G11327" s="89">
        <v>5</v>
      </c>
      <c r="H11327" t="s">
        <v>19629</v>
      </c>
      <c r="I11327" s="89"/>
    </row>
    <row r="11328">
      <c r="A11328" t="s">
        <v>13396</v>
      </c>
      <c r="B11328" t="s">
        <v>19483</v>
      </c>
      <c r="C11328" t="s">
        <v>19495</v>
      </c>
      <c r="D11328" t="s">
        <v>19620</v>
      </c>
      <c r="E11328" s="89">
        <v>0.1097312243523492</v>
      </c>
      <c r="F11328" s="89">
        <v>703695</v>
      </c>
      <c r="G11328" s="89">
        <v>5</v>
      </c>
      <c r="H11328" t="s">
        <v>19629</v>
      </c>
      <c r="I11328" s="89"/>
    </row>
    <row r="11329">
      <c r="A11329" t="s">
        <v>13397</v>
      </c>
      <c r="B11329" t="s">
        <v>19483</v>
      </c>
      <c r="C11329" t="s">
        <v>19495</v>
      </c>
      <c r="D11329" t="s">
        <v>19621</v>
      </c>
      <c r="E11329" s="89">
        <v>0.08846896096117111</v>
      </c>
      <c r="F11329" s="89">
        <v>703695</v>
      </c>
      <c r="G11329" s="89">
        <v>5</v>
      </c>
      <c r="H11329" t="s">
        <v>19629</v>
      </c>
      <c r="I11329" s="89"/>
    </row>
    <row r="11330">
      <c r="A11330" t="s">
        <v>13398</v>
      </c>
      <c r="B11330" t="s">
        <v>19483</v>
      </c>
      <c r="C11330" t="s">
        <v>19495</v>
      </c>
      <c r="D11330" t="s">
        <v>19622</v>
      </c>
      <c r="E11330" s="89">
        <v>0.1137173615901797</v>
      </c>
      <c r="F11330" s="89">
        <v>703695</v>
      </c>
      <c r="G11330" s="89">
        <v>5</v>
      </c>
      <c r="H11330" t="s">
        <v>19629</v>
      </c>
      <c r="I11330" s="89"/>
    </row>
    <row r="11331">
      <c r="A11331" t="s">
        <v>13399</v>
      </c>
      <c r="B11331" t="s">
        <v>19483</v>
      </c>
      <c r="C11331" t="s">
        <v>19495</v>
      </c>
      <c r="D11331" t="s">
        <v>19623</v>
      </c>
      <c r="E11331" s="89">
        <v>0.2052050809920629</v>
      </c>
      <c r="F11331" s="89">
        <v>703695</v>
      </c>
      <c r="G11331" s="89">
        <v>5</v>
      </c>
      <c r="H11331" t="s">
        <v>19629</v>
      </c>
      <c r="I11331" s="89"/>
    </row>
    <row r="11332">
      <c r="A11332" t="s">
        <v>13400</v>
      </c>
      <c r="B11332" t="s">
        <v>19483</v>
      </c>
      <c r="C11332" t="s">
        <v>19495</v>
      </c>
      <c r="D11332" t="s">
        <v>19624</v>
      </c>
      <c r="E11332" s="89">
        <v>0.4880152088440078</v>
      </c>
      <c r="F11332" s="89">
        <v>703695</v>
      </c>
      <c r="G11332" s="89">
        <v>5</v>
      </c>
      <c r="H11332" t="s">
        <v>19629</v>
      </c>
      <c r="I11332" s="89"/>
    </row>
    <row r="11333">
      <c r="A11333" t="s">
        <v>13401</v>
      </c>
      <c r="B11333" t="s">
        <v>19476</v>
      </c>
      <c r="C11333" t="s">
        <v>19496</v>
      </c>
      <c r="D11333" t="s">
        <v>19630</v>
      </c>
      <c r="E11333" s="89">
        <v>7965</v>
      </c>
      <c r="F11333" s="89">
        <v>703695</v>
      </c>
      <c r="G11333" s="89">
        <v>5</v>
      </c>
      <c r="H11333" t="s">
        <v>19630</v>
      </c>
      <c r="I11333" s="89"/>
    </row>
    <row r="11334">
      <c r="A11334" t="s">
        <v>13402</v>
      </c>
      <c r="B11334" t="s">
        <v>19477</v>
      </c>
      <c r="C11334" t="s">
        <v>19496</v>
      </c>
      <c r="D11334" t="s">
        <v>19630</v>
      </c>
      <c r="E11334" s="89">
        <v>74731635.35843216</v>
      </c>
      <c r="F11334" s="89">
        <v>703695</v>
      </c>
      <c r="G11334" s="89">
        <v>5</v>
      </c>
      <c r="H11334" t="s">
        <v>19630</v>
      </c>
      <c r="I11334" s="89"/>
    </row>
    <row r="11335">
      <c r="A11335" t="s">
        <v>13403</v>
      </c>
      <c r="B11335" t="s">
        <v>19478</v>
      </c>
      <c r="C11335" t="s">
        <v>19496</v>
      </c>
      <c r="D11335" t="s">
        <v>19630</v>
      </c>
      <c r="E11335" s="89">
        <v>0.01131882420650992</v>
      </c>
      <c r="F11335" s="89">
        <v>703695</v>
      </c>
      <c r="G11335" s="89">
        <v>5</v>
      </c>
      <c r="H11335" t="s">
        <v>19630</v>
      </c>
      <c r="I11335" s="89"/>
    </row>
    <row r="11336">
      <c r="A11336" t="s">
        <v>13404</v>
      </c>
      <c r="B11336" t="s">
        <v>19479</v>
      </c>
      <c r="C11336" t="s">
        <v>19496</v>
      </c>
      <c r="D11336" t="s">
        <v>19630</v>
      </c>
      <c r="E11336" s="89">
        <v>106.1989006010163</v>
      </c>
      <c r="F11336" s="89">
        <v>703695</v>
      </c>
      <c r="G11336" s="89">
        <v>5</v>
      </c>
      <c r="H11336" t="s">
        <v>19630</v>
      </c>
      <c r="I11336" s="89"/>
    </row>
    <row r="11337">
      <c r="A11337" t="s">
        <v>13405</v>
      </c>
      <c r="B11337" t="s">
        <v>19483</v>
      </c>
      <c r="C11337" t="s">
        <v>19496</v>
      </c>
      <c r="D11337" t="s">
        <v>19614</v>
      </c>
      <c r="E11337" s="89">
        <v>0.009632907928521636</v>
      </c>
      <c r="F11337" s="89">
        <v>703695</v>
      </c>
      <c r="G11337" s="89">
        <v>5</v>
      </c>
      <c r="H11337" t="s">
        <v>19629</v>
      </c>
      <c r="I11337" s="89"/>
    </row>
    <row r="11338">
      <c r="A11338" t="s">
        <v>13406</v>
      </c>
      <c r="B11338" t="s">
        <v>19483</v>
      </c>
      <c r="C11338" t="s">
        <v>19496</v>
      </c>
      <c r="D11338" t="s">
        <v>19615</v>
      </c>
      <c r="E11338" s="89">
        <v>0.009707083082260872</v>
      </c>
      <c r="F11338" s="89">
        <v>703695</v>
      </c>
      <c r="G11338" s="89">
        <v>5</v>
      </c>
      <c r="H11338" t="s">
        <v>19629</v>
      </c>
      <c r="I11338" s="89"/>
    </row>
    <row r="11339">
      <c r="A11339" t="s">
        <v>13407</v>
      </c>
      <c r="B11339" t="s">
        <v>19483</v>
      </c>
      <c r="C11339" t="s">
        <v>19496</v>
      </c>
      <c r="D11339" t="s">
        <v>19616</v>
      </c>
      <c r="E11339" s="89">
        <v>0.009632907928521636</v>
      </c>
      <c r="F11339" s="89">
        <v>703695</v>
      </c>
      <c r="G11339" s="89">
        <v>5</v>
      </c>
      <c r="H11339" t="s">
        <v>19629</v>
      </c>
      <c r="I11339" s="89"/>
    </row>
    <row r="11340">
      <c r="A11340" t="s">
        <v>13408</v>
      </c>
      <c r="B11340" t="s">
        <v>19483</v>
      </c>
      <c r="C11340" t="s">
        <v>19496</v>
      </c>
      <c r="D11340" t="s">
        <v>19617</v>
      </c>
      <c r="E11340" s="89">
        <v>0.009707083082260872</v>
      </c>
      <c r="F11340" s="89">
        <v>703695</v>
      </c>
      <c r="G11340" s="89">
        <v>5</v>
      </c>
      <c r="H11340" t="s">
        <v>19629</v>
      </c>
      <c r="I11340" s="89"/>
    </row>
    <row r="11341">
      <c r="A11341" t="s">
        <v>13409</v>
      </c>
      <c r="B11341" t="s">
        <v>19483</v>
      </c>
      <c r="C11341" t="s">
        <v>19496</v>
      </c>
      <c r="D11341" t="s">
        <v>19618</v>
      </c>
      <c r="E11341" s="89">
        <v>0.009135209938839279</v>
      </c>
      <c r="F11341" s="89">
        <v>703695</v>
      </c>
      <c r="G11341" s="89">
        <v>5</v>
      </c>
      <c r="H11341" t="s">
        <v>19629</v>
      </c>
      <c r="I11341" s="89"/>
    </row>
    <row r="11342">
      <c r="A11342" t="s">
        <v>13410</v>
      </c>
      <c r="B11342" t="s">
        <v>19483</v>
      </c>
      <c r="C11342" t="s">
        <v>19496</v>
      </c>
      <c r="D11342" t="s">
        <v>19619</v>
      </c>
      <c r="E11342" s="89">
        <v>0.009468888463336237</v>
      </c>
      <c r="F11342" s="89">
        <v>703695</v>
      </c>
      <c r="G11342" s="89">
        <v>5</v>
      </c>
      <c r="H11342" t="s">
        <v>19629</v>
      </c>
      <c r="I11342" s="89"/>
    </row>
    <row r="11343">
      <c r="A11343" t="s">
        <v>13411</v>
      </c>
      <c r="B11343" t="s">
        <v>19483</v>
      </c>
      <c r="C11343" t="s">
        <v>19496</v>
      </c>
      <c r="D11343" t="s">
        <v>19620</v>
      </c>
      <c r="E11343" s="89">
        <v>0.009060931102220985</v>
      </c>
      <c r="F11343" s="89">
        <v>703695</v>
      </c>
      <c r="G11343" s="89">
        <v>5</v>
      </c>
      <c r="H11343" t="s">
        <v>19629</v>
      </c>
      <c r="I11343" s="89"/>
    </row>
    <row r="11344">
      <c r="A11344" t="s">
        <v>13412</v>
      </c>
      <c r="B11344" t="s">
        <v>19483</v>
      </c>
      <c r="C11344" t="s">
        <v>19496</v>
      </c>
      <c r="D11344" t="s">
        <v>19621</v>
      </c>
      <c r="E11344" s="89">
        <v>0.00561374883757439</v>
      </c>
      <c r="F11344" s="89">
        <v>703695</v>
      </c>
      <c r="G11344" s="89">
        <v>5</v>
      </c>
      <c r="H11344" t="s">
        <v>19629</v>
      </c>
      <c r="I11344" s="89"/>
    </row>
    <row r="11345">
      <c r="A11345" t="s">
        <v>13413</v>
      </c>
      <c r="B11345" t="s">
        <v>19483</v>
      </c>
      <c r="C11345" t="s">
        <v>19496</v>
      </c>
      <c r="D11345" t="s">
        <v>19622</v>
      </c>
      <c r="E11345" s="89">
        <v>0.009327128300662305</v>
      </c>
      <c r="F11345" s="89">
        <v>703695</v>
      </c>
      <c r="G11345" s="89">
        <v>5</v>
      </c>
      <c r="H11345" t="s">
        <v>19629</v>
      </c>
      <c r="I11345" s="89"/>
    </row>
    <row r="11346">
      <c r="A11346" t="s">
        <v>13414</v>
      </c>
      <c r="B11346" t="s">
        <v>19483</v>
      </c>
      <c r="C11346" t="s">
        <v>19496</v>
      </c>
      <c r="D11346" t="s">
        <v>19623</v>
      </c>
      <c r="E11346" s="89">
        <v>0.01715080917123067</v>
      </c>
      <c r="F11346" s="89">
        <v>703695</v>
      </c>
      <c r="G11346" s="89">
        <v>5</v>
      </c>
      <c r="H11346" t="s">
        <v>19629</v>
      </c>
      <c r="I11346" s="89"/>
    </row>
    <row r="11347">
      <c r="A11347" t="s">
        <v>13415</v>
      </c>
      <c r="B11347" t="s">
        <v>19483</v>
      </c>
      <c r="C11347" t="s">
        <v>19496</v>
      </c>
      <c r="D11347" t="s">
        <v>19624</v>
      </c>
      <c r="E11347" s="89">
        <v>0.03745969541678788</v>
      </c>
      <c r="F11347" s="89">
        <v>703695</v>
      </c>
      <c r="G11347" s="89">
        <v>5</v>
      </c>
      <c r="H11347" t="s">
        <v>19629</v>
      </c>
      <c r="I11347" s="89"/>
    </row>
    <row r="11348">
      <c r="A11348" t="s">
        <v>13416</v>
      </c>
      <c r="B11348" t="s">
        <v>19476</v>
      </c>
      <c r="C11348" t="s">
        <v>19497</v>
      </c>
      <c r="D11348" t="s">
        <v>19630</v>
      </c>
      <c r="E11348" s="89">
        <v>102016</v>
      </c>
      <c r="F11348" s="89">
        <v>703695</v>
      </c>
      <c r="G11348" s="89">
        <v>5</v>
      </c>
      <c r="H11348" t="s">
        <v>19630</v>
      </c>
      <c r="I11348" s="89"/>
    </row>
    <row r="11349">
      <c r="A11349" t="s">
        <v>13417</v>
      </c>
      <c r="B11349" t="s">
        <v>19477</v>
      </c>
      <c r="C11349" t="s">
        <v>19497</v>
      </c>
      <c r="D11349" t="s">
        <v>19630</v>
      </c>
      <c r="E11349" s="89">
        <v>404218454.5898438</v>
      </c>
      <c r="F11349" s="89">
        <v>703695</v>
      </c>
      <c r="G11349" s="89">
        <v>5</v>
      </c>
      <c r="H11349" t="s">
        <v>19630</v>
      </c>
      <c r="I11349" s="89"/>
    </row>
    <row r="11350">
      <c r="A11350" t="s">
        <v>13418</v>
      </c>
      <c r="B11350" t="s">
        <v>19478</v>
      </c>
      <c r="C11350" t="s">
        <v>19497</v>
      </c>
      <c r="D11350" t="s">
        <v>19630</v>
      </c>
      <c r="E11350" s="89">
        <v>0.1449718983366373</v>
      </c>
      <c r="F11350" s="89">
        <v>703695</v>
      </c>
      <c r="G11350" s="89">
        <v>5</v>
      </c>
      <c r="H11350" t="s">
        <v>19630</v>
      </c>
      <c r="I11350" s="89"/>
    </row>
    <row r="11351">
      <c r="A11351" t="s">
        <v>13419</v>
      </c>
      <c r="B11351" t="s">
        <v>19479</v>
      </c>
      <c r="C11351" t="s">
        <v>19497</v>
      </c>
      <c r="D11351" t="s">
        <v>19630</v>
      </c>
      <c r="E11351" s="89">
        <v>574.4228033307666</v>
      </c>
      <c r="F11351" s="89">
        <v>703695</v>
      </c>
      <c r="G11351" s="89">
        <v>5</v>
      </c>
      <c r="H11351" t="s">
        <v>19630</v>
      </c>
      <c r="I11351" s="89"/>
    </row>
    <row r="11352">
      <c r="A11352" t="s">
        <v>13420</v>
      </c>
      <c r="B11352" t="s">
        <v>19483</v>
      </c>
      <c r="C11352" t="s">
        <v>19497</v>
      </c>
      <c r="D11352" t="s">
        <v>19614</v>
      </c>
      <c r="E11352" s="89">
        <v>0.00423473441190482</v>
      </c>
      <c r="F11352" s="89">
        <v>703695</v>
      </c>
      <c r="G11352" s="89">
        <v>5</v>
      </c>
      <c r="H11352" t="s">
        <v>19629</v>
      </c>
      <c r="I11352" s="89"/>
    </row>
    <row r="11353">
      <c r="A11353" t="s">
        <v>13421</v>
      </c>
      <c r="B11353" t="s">
        <v>19483</v>
      </c>
      <c r="C11353" t="s">
        <v>19497</v>
      </c>
      <c r="D11353" t="s">
        <v>19615</v>
      </c>
      <c r="E11353" s="89">
        <v>0.004275845519861207</v>
      </c>
      <c r="F11353" s="89">
        <v>703695</v>
      </c>
      <c r="G11353" s="89">
        <v>5</v>
      </c>
      <c r="H11353" t="s">
        <v>19629</v>
      </c>
      <c r="I11353" s="89"/>
    </row>
    <row r="11354">
      <c r="A11354" t="s">
        <v>13422</v>
      </c>
      <c r="B11354" t="s">
        <v>19483</v>
      </c>
      <c r="C11354" t="s">
        <v>19497</v>
      </c>
      <c r="D11354" t="s">
        <v>19616</v>
      </c>
      <c r="E11354" s="89">
        <v>0.004235115365856326</v>
      </c>
      <c r="F11354" s="89">
        <v>703695</v>
      </c>
      <c r="G11354" s="89">
        <v>5</v>
      </c>
      <c r="H11354" t="s">
        <v>19629</v>
      </c>
      <c r="I11354" s="89"/>
    </row>
    <row r="11355">
      <c r="A11355" t="s">
        <v>13423</v>
      </c>
      <c r="B11355" t="s">
        <v>19483</v>
      </c>
      <c r="C11355" t="s">
        <v>19497</v>
      </c>
      <c r="D11355" t="s">
        <v>19617</v>
      </c>
      <c r="E11355" s="89">
        <v>0.004273080155254506</v>
      </c>
      <c r="F11355" s="89">
        <v>703695</v>
      </c>
      <c r="G11355" s="89">
        <v>5</v>
      </c>
      <c r="H11355" t="s">
        <v>19629</v>
      </c>
      <c r="I11355" s="89"/>
    </row>
    <row r="11356">
      <c r="A11356" t="s">
        <v>13424</v>
      </c>
      <c r="B11356" t="s">
        <v>19483</v>
      </c>
      <c r="C11356" t="s">
        <v>19497</v>
      </c>
      <c r="D11356" t="s">
        <v>19618</v>
      </c>
      <c r="E11356" s="89">
        <v>0.004121725871915315</v>
      </c>
      <c r="F11356" s="89">
        <v>703695</v>
      </c>
      <c r="G11356" s="89">
        <v>5</v>
      </c>
      <c r="H11356" t="s">
        <v>19629</v>
      </c>
      <c r="I11356" s="89"/>
    </row>
    <row r="11357">
      <c r="A11357" t="s">
        <v>13425</v>
      </c>
      <c r="B11357" t="s">
        <v>19483</v>
      </c>
      <c r="C11357" t="s">
        <v>19497</v>
      </c>
      <c r="D11357" t="s">
        <v>19619</v>
      </c>
      <c r="E11357" s="89">
        <v>0.00416422663702868</v>
      </c>
      <c r="F11357" s="89">
        <v>703695</v>
      </c>
      <c r="G11357" s="89">
        <v>5</v>
      </c>
      <c r="H11357" t="s">
        <v>19629</v>
      </c>
      <c r="I11357" s="89"/>
    </row>
    <row r="11358">
      <c r="A11358" t="s">
        <v>13426</v>
      </c>
      <c r="B11358" t="s">
        <v>19483</v>
      </c>
      <c r="C11358" t="s">
        <v>19497</v>
      </c>
      <c r="D11358" t="s">
        <v>19620</v>
      </c>
      <c r="E11358" s="89">
        <v>0.003981054506299964</v>
      </c>
      <c r="F11358" s="89">
        <v>703695</v>
      </c>
      <c r="G11358" s="89">
        <v>5</v>
      </c>
      <c r="H11358" t="s">
        <v>19629</v>
      </c>
      <c r="I11358" s="89"/>
    </row>
    <row r="11359">
      <c r="A11359" t="s">
        <v>13427</v>
      </c>
      <c r="B11359" t="s">
        <v>19483</v>
      </c>
      <c r="C11359" t="s">
        <v>19497</v>
      </c>
      <c r="D11359" t="s">
        <v>19621</v>
      </c>
      <c r="E11359" s="89">
        <v>0.002897955930691872</v>
      </c>
      <c r="F11359" s="89">
        <v>703695</v>
      </c>
      <c r="G11359" s="89">
        <v>5</v>
      </c>
      <c r="H11359" t="s">
        <v>19629</v>
      </c>
      <c r="I11359" s="89"/>
    </row>
    <row r="11360">
      <c r="A11360" t="s">
        <v>13428</v>
      </c>
      <c r="B11360" t="s">
        <v>19483</v>
      </c>
      <c r="C11360" t="s">
        <v>19497</v>
      </c>
      <c r="D11360" t="s">
        <v>19622</v>
      </c>
      <c r="E11360" s="89">
        <v>0.004107112041642743</v>
      </c>
      <c r="F11360" s="89">
        <v>703695</v>
      </c>
      <c r="G11360" s="89">
        <v>5</v>
      </c>
      <c r="H11360" t="s">
        <v>19629</v>
      </c>
      <c r="I11360" s="89"/>
    </row>
    <row r="11361">
      <c r="A11361" t="s">
        <v>13429</v>
      </c>
      <c r="B11361" t="s">
        <v>19483</v>
      </c>
      <c r="C11361" t="s">
        <v>19497</v>
      </c>
      <c r="D11361" t="s">
        <v>19623</v>
      </c>
      <c r="E11361" s="89">
        <v>0.007155890903943494</v>
      </c>
      <c r="F11361" s="89">
        <v>703695</v>
      </c>
      <c r="G11361" s="89">
        <v>5</v>
      </c>
      <c r="H11361" t="s">
        <v>19629</v>
      </c>
      <c r="I11361" s="89"/>
    </row>
    <row r="11362">
      <c r="A11362" t="s">
        <v>13430</v>
      </c>
      <c r="B11362" t="s">
        <v>19483</v>
      </c>
      <c r="C11362" t="s">
        <v>19497</v>
      </c>
      <c r="D11362" t="s">
        <v>19624</v>
      </c>
      <c r="E11362" s="89">
        <v>0.01576631132501578</v>
      </c>
      <c r="F11362" s="89">
        <v>703695</v>
      </c>
      <c r="G11362" s="89">
        <v>5</v>
      </c>
      <c r="H11362" t="s">
        <v>19629</v>
      </c>
      <c r="I11362" s="89"/>
    </row>
    <row r="11363">
      <c r="A11363" t="s">
        <v>13431</v>
      </c>
      <c r="B11363" t="s">
        <v>19476</v>
      </c>
      <c r="C11363" t="s">
        <v>19498</v>
      </c>
      <c r="D11363" t="s">
        <v>19630</v>
      </c>
      <c r="E11363" s="89">
        <v>266851</v>
      </c>
      <c r="F11363" s="89">
        <v>703695</v>
      </c>
      <c r="G11363" s="89">
        <v>5</v>
      </c>
      <c r="H11363" t="s">
        <v>19630</v>
      </c>
      <c r="I11363" s="89"/>
    </row>
    <row r="11364">
      <c r="A11364" t="s">
        <v>13432</v>
      </c>
      <c r="B11364" t="s">
        <v>19477</v>
      </c>
      <c r="C11364" t="s">
        <v>19498</v>
      </c>
      <c r="D11364" t="s">
        <v>19630</v>
      </c>
      <c r="E11364" s="89">
        <v>3818414000</v>
      </c>
      <c r="F11364" s="89">
        <v>703695</v>
      </c>
      <c r="G11364" s="89">
        <v>5</v>
      </c>
      <c r="H11364" t="s">
        <v>19630</v>
      </c>
      <c r="I11364" s="89"/>
    </row>
    <row r="11365">
      <c r="A11365" t="s">
        <v>13433</v>
      </c>
      <c r="B11365" t="s">
        <v>19478</v>
      </c>
      <c r="C11365" t="s">
        <v>19498</v>
      </c>
      <c r="D11365" t="s">
        <v>19630</v>
      </c>
      <c r="E11365" s="89">
        <v>0.3792140060679698</v>
      </c>
      <c r="F11365" s="89">
        <v>703695</v>
      </c>
      <c r="G11365" s="89">
        <v>5</v>
      </c>
      <c r="H11365" t="s">
        <v>19630</v>
      </c>
      <c r="I11365" s="89"/>
    </row>
    <row r="11366">
      <c r="A11366" t="s">
        <v>13434</v>
      </c>
      <c r="B11366" t="s">
        <v>19479</v>
      </c>
      <c r="C11366" t="s">
        <v>19498</v>
      </c>
      <c r="D11366" t="s">
        <v>19630</v>
      </c>
      <c r="E11366" s="89">
        <v>5426.234377109401</v>
      </c>
      <c r="F11366" s="89">
        <v>703695</v>
      </c>
      <c r="G11366" s="89">
        <v>5</v>
      </c>
      <c r="H11366" t="s">
        <v>19630</v>
      </c>
      <c r="I11366" s="89"/>
    </row>
    <row r="11367">
      <c r="A11367" t="s">
        <v>13435</v>
      </c>
      <c r="B11367" t="s">
        <v>19483</v>
      </c>
      <c r="C11367" t="s">
        <v>19498</v>
      </c>
      <c r="D11367" t="s">
        <v>19614</v>
      </c>
      <c r="E11367" s="89">
        <v>0.01518049444370926</v>
      </c>
      <c r="F11367" s="89">
        <v>703695</v>
      </c>
      <c r="G11367" s="89">
        <v>5</v>
      </c>
      <c r="H11367" t="s">
        <v>19629</v>
      </c>
      <c r="I11367" s="89"/>
    </row>
    <row r="11368">
      <c r="A11368" t="s">
        <v>13436</v>
      </c>
      <c r="B11368" t="s">
        <v>19483</v>
      </c>
      <c r="C11368" t="s">
        <v>19498</v>
      </c>
      <c r="D11368" t="s">
        <v>19615</v>
      </c>
      <c r="E11368" s="89">
        <v>0.01560199635419494</v>
      </c>
      <c r="F11368" s="89">
        <v>703695</v>
      </c>
      <c r="G11368" s="89">
        <v>5</v>
      </c>
      <c r="H11368" t="s">
        <v>19629</v>
      </c>
      <c r="I11368" s="89"/>
    </row>
    <row r="11369">
      <c r="A11369" t="s">
        <v>13437</v>
      </c>
      <c r="B11369" t="s">
        <v>19483</v>
      </c>
      <c r="C11369" t="s">
        <v>19498</v>
      </c>
      <c r="D11369" t="s">
        <v>19616</v>
      </c>
      <c r="E11369" s="89">
        <v>0.01518116586576644</v>
      </c>
      <c r="F11369" s="89">
        <v>703695</v>
      </c>
      <c r="G11369" s="89">
        <v>5</v>
      </c>
      <c r="H11369" t="s">
        <v>19629</v>
      </c>
      <c r="I11369" s="89"/>
    </row>
    <row r="11370">
      <c r="A11370" t="s">
        <v>13438</v>
      </c>
      <c r="B11370" t="s">
        <v>19483</v>
      </c>
      <c r="C11370" t="s">
        <v>19498</v>
      </c>
      <c r="D11370" t="s">
        <v>19617</v>
      </c>
      <c r="E11370" s="89">
        <v>0.01558857594049263</v>
      </c>
      <c r="F11370" s="89">
        <v>703695</v>
      </c>
      <c r="G11370" s="89">
        <v>5</v>
      </c>
      <c r="H11370" t="s">
        <v>19629</v>
      </c>
      <c r="I11370" s="89"/>
    </row>
    <row r="11371">
      <c r="A11371" t="s">
        <v>13439</v>
      </c>
      <c r="B11371" t="s">
        <v>19483</v>
      </c>
      <c r="C11371" t="s">
        <v>19498</v>
      </c>
      <c r="D11371" t="s">
        <v>19618</v>
      </c>
      <c r="E11371" s="89">
        <v>0.01528986458632983</v>
      </c>
      <c r="F11371" s="89">
        <v>703695</v>
      </c>
      <c r="G11371" s="89">
        <v>5</v>
      </c>
      <c r="H11371" t="s">
        <v>19629</v>
      </c>
      <c r="I11371" s="89"/>
    </row>
    <row r="11372">
      <c r="A11372" t="s">
        <v>13440</v>
      </c>
      <c r="B11372" t="s">
        <v>19483</v>
      </c>
      <c r="C11372" t="s">
        <v>19498</v>
      </c>
      <c r="D11372" t="s">
        <v>19619</v>
      </c>
      <c r="E11372" s="89">
        <v>0.01541250330770562</v>
      </c>
      <c r="F11372" s="89">
        <v>703695</v>
      </c>
      <c r="G11372" s="89">
        <v>5</v>
      </c>
      <c r="H11372" t="s">
        <v>19629</v>
      </c>
      <c r="I11372" s="89"/>
    </row>
    <row r="11373">
      <c r="A11373" t="s">
        <v>13441</v>
      </c>
      <c r="B11373" t="s">
        <v>19483</v>
      </c>
      <c r="C11373" t="s">
        <v>19498</v>
      </c>
      <c r="D11373" t="s">
        <v>19620</v>
      </c>
      <c r="E11373" s="89">
        <v>0.01469829604595871</v>
      </c>
      <c r="F11373" s="89">
        <v>703695</v>
      </c>
      <c r="G11373" s="89">
        <v>5</v>
      </c>
      <c r="H11373" t="s">
        <v>19629</v>
      </c>
      <c r="I11373" s="89"/>
    </row>
    <row r="11374">
      <c r="A11374" t="s">
        <v>13442</v>
      </c>
      <c r="B11374" t="s">
        <v>19483</v>
      </c>
      <c r="C11374" t="s">
        <v>19498</v>
      </c>
      <c r="D11374" t="s">
        <v>19621</v>
      </c>
      <c r="E11374" s="89">
        <v>0.008894134056704391</v>
      </c>
      <c r="F11374" s="89">
        <v>703695</v>
      </c>
      <c r="G11374" s="89">
        <v>5</v>
      </c>
      <c r="H11374" t="s">
        <v>19629</v>
      </c>
      <c r="I11374" s="89"/>
    </row>
    <row r="11375">
      <c r="A11375" t="s">
        <v>13443</v>
      </c>
      <c r="B11375" t="s">
        <v>19483</v>
      </c>
      <c r="C11375" t="s">
        <v>19498</v>
      </c>
      <c r="D11375" t="s">
        <v>19622</v>
      </c>
      <c r="E11375" s="89">
        <v>0.01513671511008747</v>
      </c>
      <c r="F11375" s="89">
        <v>703695</v>
      </c>
      <c r="G11375" s="89">
        <v>5</v>
      </c>
      <c r="H11375" t="s">
        <v>19629</v>
      </c>
      <c r="I11375" s="89"/>
    </row>
    <row r="11376">
      <c r="A11376" t="s">
        <v>13444</v>
      </c>
      <c r="B11376" t="s">
        <v>19483</v>
      </c>
      <c r="C11376" t="s">
        <v>19498</v>
      </c>
      <c r="D11376" t="s">
        <v>19623</v>
      </c>
      <c r="E11376" s="89">
        <v>0.02045235264760822</v>
      </c>
      <c r="F11376" s="89">
        <v>703695</v>
      </c>
      <c r="G11376" s="89">
        <v>5</v>
      </c>
      <c r="H11376" t="s">
        <v>19629</v>
      </c>
      <c r="I11376" s="89"/>
    </row>
    <row r="11377">
      <c r="A11377" t="s">
        <v>13445</v>
      </c>
      <c r="B11377" t="s">
        <v>19483</v>
      </c>
      <c r="C11377" t="s">
        <v>19498</v>
      </c>
      <c r="D11377" t="s">
        <v>19624</v>
      </c>
      <c r="E11377" s="89">
        <v>0.05364178716066761</v>
      </c>
      <c r="F11377" s="89">
        <v>703695</v>
      </c>
      <c r="G11377" s="89">
        <v>5</v>
      </c>
      <c r="H11377" t="s">
        <v>19629</v>
      </c>
      <c r="I11377" s="89"/>
    </row>
    <row r="11378">
      <c r="A11378" t="s">
        <v>21740</v>
      </c>
      <c r="B11378" t="s">
        <v>19483</v>
      </c>
      <c r="C11378" t="s">
        <v>19499</v>
      </c>
      <c r="D11378" t="s">
        <v>19614</v>
      </c>
      <c r="E11378" s="89">
        <v>0.849958571500505</v>
      </c>
      <c r="F11378" s="89">
        <v>703695</v>
      </c>
      <c r="G11378" s="89">
        <v>5</v>
      </c>
      <c r="H11378" t="s">
        <v>19629</v>
      </c>
      <c r="I11378" s="89"/>
    </row>
    <row r="11379">
      <c r="A11379" t="s">
        <v>21741</v>
      </c>
      <c r="B11379" t="s">
        <v>19483</v>
      </c>
      <c r="C11379" t="s">
        <v>19499</v>
      </c>
      <c r="D11379" t="s">
        <v>19615</v>
      </c>
      <c r="E11379" s="89">
        <v>0.8741823133550015</v>
      </c>
      <c r="F11379" s="89">
        <v>703695</v>
      </c>
      <c r="G11379" s="89">
        <v>5</v>
      </c>
      <c r="H11379" t="s">
        <v>19629</v>
      </c>
      <c r="I11379" s="89"/>
    </row>
    <row r="11380">
      <c r="A11380" t="s">
        <v>21742</v>
      </c>
      <c r="B11380" t="s">
        <v>19483</v>
      </c>
      <c r="C11380" t="s">
        <v>19499</v>
      </c>
      <c r="D11380" t="s">
        <v>19616</v>
      </c>
      <c r="E11380" s="89">
        <v>0.849958571500505</v>
      </c>
      <c r="F11380" s="89">
        <v>703695</v>
      </c>
      <c r="G11380" s="89">
        <v>5</v>
      </c>
      <c r="H11380" t="s">
        <v>19629</v>
      </c>
      <c r="I11380" s="89"/>
    </row>
    <row r="11381">
      <c r="A11381" t="s">
        <v>21743</v>
      </c>
      <c r="B11381" t="s">
        <v>19483</v>
      </c>
      <c r="C11381" t="s">
        <v>19499</v>
      </c>
      <c r="D11381" t="s">
        <v>19617</v>
      </c>
      <c r="E11381" s="89">
        <v>0.8741823133550015</v>
      </c>
      <c r="F11381" s="89">
        <v>703695</v>
      </c>
      <c r="G11381" s="89">
        <v>5</v>
      </c>
      <c r="H11381" t="s">
        <v>19629</v>
      </c>
      <c r="I11381" s="89"/>
    </row>
    <row r="11382">
      <c r="A11382" t="s">
        <v>21744</v>
      </c>
      <c r="B11382" t="s">
        <v>19483</v>
      </c>
      <c r="C11382" t="s">
        <v>19499</v>
      </c>
      <c r="D11382" t="s">
        <v>19618</v>
      </c>
      <c r="E11382" s="89">
        <v>0.8690892810595199</v>
      </c>
      <c r="F11382" s="89">
        <v>703695</v>
      </c>
      <c r="G11382" s="89">
        <v>5</v>
      </c>
      <c r="H11382" t="s">
        <v>19629</v>
      </c>
      <c r="I11382" s="89"/>
    </row>
    <row r="11383">
      <c r="A11383" t="s">
        <v>21745</v>
      </c>
      <c r="B11383" t="s">
        <v>19483</v>
      </c>
      <c r="C11383" t="s">
        <v>19499</v>
      </c>
      <c r="D11383" t="s">
        <v>19619</v>
      </c>
      <c r="E11383" s="89">
        <v>0.8884744392886514</v>
      </c>
      <c r="F11383" s="89">
        <v>703695</v>
      </c>
      <c r="G11383" s="89">
        <v>5</v>
      </c>
      <c r="H11383" t="s">
        <v>19629</v>
      </c>
      <c r="I11383" s="89"/>
    </row>
    <row r="11384">
      <c r="A11384" t="s">
        <v>21746</v>
      </c>
      <c r="B11384" t="s">
        <v>19483</v>
      </c>
      <c r="C11384" t="s">
        <v>19499</v>
      </c>
      <c r="D11384" t="s">
        <v>19620</v>
      </c>
      <c r="E11384" s="89">
        <v>0.8567564228812364</v>
      </c>
      <c r="F11384" s="89">
        <v>703695</v>
      </c>
      <c r="G11384" s="89">
        <v>5</v>
      </c>
      <c r="H11384" t="s">
        <v>19629</v>
      </c>
      <c r="I11384" s="89"/>
    </row>
    <row r="11385">
      <c r="A11385" t="s">
        <v>21747</v>
      </c>
      <c r="B11385" t="s">
        <v>19483</v>
      </c>
      <c r="C11385" t="s">
        <v>19499</v>
      </c>
      <c r="D11385" t="s">
        <v>19621</v>
      </c>
      <c r="E11385" s="89">
        <v>0.3338546238263694</v>
      </c>
      <c r="F11385" s="89">
        <v>703695</v>
      </c>
      <c r="G11385" s="89">
        <v>5</v>
      </c>
      <c r="H11385" t="s">
        <v>19629</v>
      </c>
      <c r="I11385" s="89"/>
    </row>
    <row r="11386">
      <c r="A11386" t="s">
        <v>21748</v>
      </c>
      <c r="B11386" t="s">
        <v>19483</v>
      </c>
      <c r="C11386" t="s">
        <v>19499</v>
      </c>
      <c r="D11386" t="s">
        <v>19622</v>
      </c>
      <c r="E11386" s="89">
        <v>0.8741823206149891</v>
      </c>
      <c r="F11386" s="89">
        <v>703695</v>
      </c>
      <c r="G11386" s="89">
        <v>5</v>
      </c>
      <c r="H11386" t="s">
        <v>19629</v>
      </c>
      <c r="I11386" s="89"/>
    </row>
    <row r="11387">
      <c r="A11387" t="s">
        <v>21749</v>
      </c>
      <c r="B11387" t="s">
        <v>19483</v>
      </c>
      <c r="C11387" t="s">
        <v>19499</v>
      </c>
      <c r="D11387" t="s">
        <v>19623</v>
      </c>
      <c r="E11387" s="89">
        <v>1.10958490501382</v>
      </c>
      <c r="F11387" s="89">
        <v>703695</v>
      </c>
      <c r="G11387" s="89">
        <v>5</v>
      </c>
      <c r="H11387" t="s">
        <v>19629</v>
      </c>
      <c r="I11387" s="89"/>
    </row>
    <row r="11388">
      <c r="A11388" t="s">
        <v>21750</v>
      </c>
      <c r="B11388" t="s">
        <v>19483</v>
      </c>
      <c r="C11388" t="s">
        <v>19499</v>
      </c>
      <c r="D11388" t="s">
        <v>19624</v>
      </c>
      <c r="E11388" s="89">
        <v>2.91018438499306</v>
      </c>
      <c r="F11388" s="89">
        <v>703695</v>
      </c>
      <c r="G11388" s="89">
        <v>5</v>
      </c>
      <c r="H11388" t="s">
        <v>19629</v>
      </c>
      <c r="I11388" s="89"/>
    </row>
    <row r="11389">
      <c r="A11389" t="s">
        <v>13446</v>
      </c>
      <c r="B11389" t="s">
        <v>19476</v>
      </c>
      <c r="C11389" t="s">
        <v>19510</v>
      </c>
      <c r="D11389" t="s">
        <v>19630</v>
      </c>
      <c r="E11389" s="89">
        <v>703069</v>
      </c>
      <c r="F11389" s="89">
        <v>703695</v>
      </c>
      <c r="G11389" s="89">
        <v>5</v>
      </c>
      <c r="H11389" t="s">
        <v>19630</v>
      </c>
      <c r="I11389" s="89"/>
    </row>
    <row r="11390">
      <c r="A11390" t="s">
        <v>13447</v>
      </c>
      <c r="B11390" t="s">
        <v>19477</v>
      </c>
      <c r="C11390" t="s">
        <v>19510</v>
      </c>
      <c r="D11390" t="s">
        <v>19630</v>
      </c>
      <c r="E11390" s="89">
        <v>25127952819.22791</v>
      </c>
      <c r="F11390" s="89">
        <v>703695</v>
      </c>
      <c r="G11390" s="89">
        <v>5</v>
      </c>
      <c r="H11390" t="s">
        <v>19630</v>
      </c>
      <c r="I11390" s="89"/>
    </row>
    <row r="11391">
      <c r="A11391" t="s">
        <v>13448</v>
      </c>
      <c r="B11391" t="s">
        <v>19478</v>
      </c>
      <c r="C11391" t="s">
        <v>19510</v>
      </c>
      <c r="D11391" t="s">
        <v>19630</v>
      </c>
      <c r="E11391" s="89">
        <v>0.9991104100498085</v>
      </c>
      <c r="F11391" s="89">
        <v>703695</v>
      </c>
      <c r="G11391" s="89">
        <v>5</v>
      </c>
      <c r="H11391" t="s">
        <v>19630</v>
      </c>
      <c r="I11391" s="89"/>
    </row>
    <row r="11392">
      <c r="A11392" t="s">
        <v>13449</v>
      </c>
      <c r="B11392" t="s">
        <v>19479</v>
      </c>
      <c r="C11392" t="s">
        <v>19510</v>
      </c>
      <c r="D11392" t="s">
        <v>19630</v>
      </c>
      <c r="E11392" s="89">
        <v>35708.58513877163</v>
      </c>
      <c r="F11392" s="89">
        <v>703695</v>
      </c>
      <c r="G11392" s="89">
        <v>5</v>
      </c>
      <c r="H11392" t="s">
        <v>19630</v>
      </c>
      <c r="I11392" s="89"/>
    </row>
    <row r="11393">
      <c r="A11393" t="s">
        <v>13450</v>
      </c>
      <c r="B11393" t="s">
        <v>19476</v>
      </c>
      <c r="C11393" t="s">
        <v>19500</v>
      </c>
      <c r="D11393" t="s">
        <v>19630</v>
      </c>
      <c r="E11393" s="89">
        <v>663828</v>
      </c>
      <c r="F11393" s="89">
        <v>703695</v>
      </c>
      <c r="G11393" s="89">
        <v>5</v>
      </c>
      <c r="H11393" t="s">
        <v>19630</v>
      </c>
      <c r="I11393" s="89"/>
    </row>
    <row r="11394">
      <c r="A11394" t="s">
        <v>13451</v>
      </c>
      <c r="B11394" t="s">
        <v>19477</v>
      </c>
      <c r="C11394" t="s">
        <v>19500</v>
      </c>
      <c r="D11394" t="s">
        <v>19630</v>
      </c>
      <c r="E11394" s="89">
        <v>82002927213</v>
      </c>
      <c r="F11394" s="89">
        <v>703695</v>
      </c>
      <c r="G11394" s="89">
        <v>5</v>
      </c>
      <c r="H11394" t="s">
        <v>19630</v>
      </c>
      <c r="I11394" s="89"/>
    </row>
    <row r="11395">
      <c r="A11395" t="s">
        <v>13452</v>
      </c>
      <c r="B11395" t="s">
        <v>19478</v>
      </c>
      <c r="C11395" t="s">
        <v>19500</v>
      </c>
      <c r="D11395" t="s">
        <v>19630</v>
      </c>
      <c r="E11395" s="89">
        <v>0.9433461940187154</v>
      </c>
      <c r="F11395" s="89">
        <v>703695</v>
      </c>
      <c r="G11395" s="89">
        <v>5</v>
      </c>
      <c r="H11395" t="s">
        <v>19630</v>
      </c>
      <c r="I11395" s="89"/>
    </row>
    <row r="11396">
      <c r="A11396" t="s">
        <v>13453</v>
      </c>
      <c r="B11396" t="s">
        <v>19479</v>
      </c>
      <c r="C11396" t="s">
        <v>19500</v>
      </c>
      <c r="D11396" t="s">
        <v>19630</v>
      </c>
      <c r="E11396" s="89">
        <v>116531.9168290239</v>
      </c>
      <c r="F11396" s="89">
        <v>703695</v>
      </c>
      <c r="G11396" s="89">
        <v>5</v>
      </c>
      <c r="H11396" t="s">
        <v>19630</v>
      </c>
      <c r="I11396" s="89"/>
    </row>
    <row r="11397">
      <c r="A11397" t="s">
        <v>13454</v>
      </c>
      <c r="B11397" t="s">
        <v>19483</v>
      </c>
      <c r="C11397" t="s">
        <v>19500</v>
      </c>
      <c r="D11397" t="s">
        <v>19614</v>
      </c>
      <c r="E11397" s="89">
        <v>0.1310568814172528</v>
      </c>
      <c r="F11397" s="89">
        <v>703695</v>
      </c>
      <c r="G11397" s="89">
        <v>5</v>
      </c>
      <c r="H11397" t="s">
        <v>19629</v>
      </c>
      <c r="I11397" s="89"/>
    </row>
    <row r="11398">
      <c r="A11398" t="s">
        <v>13455</v>
      </c>
      <c r="B11398" t="s">
        <v>19483</v>
      </c>
      <c r="C11398" t="s">
        <v>19500</v>
      </c>
      <c r="D11398" t="s">
        <v>19615</v>
      </c>
      <c r="E11398" s="89">
        <v>0.1338391906219744</v>
      </c>
      <c r="F11398" s="89">
        <v>703695</v>
      </c>
      <c r="G11398" s="89">
        <v>5</v>
      </c>
      <c r="H11398" t="s">
        <v>19629</v>
      </c>
      <c r="I11398" s="89"/>
    </row>
    <row r="11399">
      <c r="A11399" t="s">
        <v>13456</v>
      </c>
      <c r="B11399" t="s">
        <v>19483</v>
      </c>
      <c r="C11399" t="s">
        <v>19500</v>
      </c>
      <c r="D11399" t="s">
        <v>19616</v>
      </c>
      <c r="E11399" s="89">
        <v>0.1310744064095548</v>
      </c>
      <c r="F11399" s="89">
        <v>703695</v>
      </c>
      <c r="G11399" s="89">
        <v>5</v>
      </c>
      <c r="H11399" t="s">
        <v>19629</v>
      </c>
      <c r="I11399" s="89"/>
    </row>
    <row r="11400">
      <c r="A11400" t="s">
        <v>13457</v>
      </c>
      <c r="B11400" t="s">
        <v>19483</v>
      </c>
      <c r="C11400" t="s">
        <v>19500</v>
      </c>
      <c r="D11400" t="s">
        <v>19617</v>
      </c>
      <c r="E11400" s="89">
        <v>0.1336607204187249</v>
      </c>
      <c r="F11400" s="89">
        <v>703695</v>
      </c>
      <c r="G11400" s="89">
        <v>5</v>
      </c>
      <c r="H11400" t="s">
        <v>19629</v>
      </c>
      <c r="I11400" s="89"/>
    </row>
    <row r="11401">
      <c r="A11401" t="s">
        <v>13458</v>
      </c>
      <c r="B11401" t="s">
        <v>19483</v>
      </c>
      <c r="C11401" t="s">
        <v>19500</v>
      </c>
      <c r="D11401" t="s">
        <v>19618</v>
      </c>
      <c r="E11401" s="89">
        <v>0.1306674892025243</v>
      </c>
      <c r="F11401" s="89">
        <v>703695</v>
      </c>
      <c r="G11401" s="89">
        <v>5</v>
      </c>
      <c r="H11401" t="s">
        <v>19629</v>
      </c>
      <c r="I11401" s="89"/>
    </row>
    <row r="11402">
      <c r="A11402" t="s">
        <v>13459</v>
      </c>
      <c r="B11402" t="s">
        <v>19483</v>
      </c>
      <c r="C11402" t="s">
        <v>19500</v>
      </c>
      <c r="D11402" t="s">
        <v>19619</v>
      </c>
      <c r="E11402" s="89">
        <v>0.1313405218871061</v>
      </c>
      <c r="F11402" s="89">
        <v>703695</v>
      </c>
      <c r="G11402" s="89">
        <v>5</v>
      </c>
      <c r="H11402" t="s">
        <v>19629</v>
      </c>
      <c r="I11402" s="89"/>
    </row>
    <row r="11403">
      <c r="A11403" t="s">
        <v>13460</v>
      </c>
      <c r="B11403" t="s">
        <v>19483</v>
      </c>
      <c r="C11403" t="s">
        <v>19500</v>
      </c>
      <c r="D11403" t="s">
        <v>19620</v>
      </c>
      <c r="E11403" s="89">
        <v>0.1255640399102586</v>
      </c>
      <c r="F11403" s="89">
        <v>703695</v>
      </c>
      <c r="G11403" s="89">
        <v>5</v>
      </c>
      <c r="H11403" t="s">
        <v>19629</v>
      </c>
      <c r="I11403" s="89"/>
    </row>
    <row r="11404">
      <c r="A11404" t="s">
        <v>13461</v>
      </c>
      <c r="B11404" t="s">
        <v>19483</v>
      </c>
      <c r="C11404" t="s">
        <v>19500</v>
      </c>
      <c r="D11404" t="s">
        <v>19621</v>
      </c>
      <c r="E11404" s="89">
        <v>0.0895211088498984</v>
      </c>
      <c r="F11404" s="89">
        <v>703695</v>
      </c>
      <c r="G11404" s="89">
        <v>5</v>
      </c>
      <c r="H11404" t="s">
        <v>19629</v>
      </c>
      <c r="I11404" s="89"/>
    </row>
    <row r="11405">
      <c r="A11405" t="s">
        <v>13462</v>
      </c>
      <c r="B11405" t="s">
        <v>19483</v>
      </c>
      <c r="C11405" t="s">
        <v>19500</v>
      </c>
      <c r="D11405" t="s">
        <v>19622</v>
      </c>
      <c r="E11405" s="89">
        <v>0.1296486824034233</v>
      </c>
      <c r="F11405" s="89">
        <v>703695</v>
      </c>
      <c r="G11405" s="89">
        <v>5</v>
      </c>
      <c r="H11405" t="s">
        <v>19629</v>
      </c>
      <c r="I11405" s="89"/>
    </row>
    <row r="11406">
      <c r="A11406" t="s">
        <v>13463</v>
      </c>
      <c r="B11406" t="s">
        <v>19483</v>
      </c>
      <c r="C11406" t="s">
        <v>19500</v>
      </c>
      <c r="D11406" t="s">
        <v>19623</v>
      </c>
      <c r="E11406" s="89">
        <v>0.2030273763009847</v>
      </c>
      <c r="F11406" s="89">
        <v>703695</v>
      </c>
      <c r="G11406" s="89">
        <v>5</v>
      </c>
      <c r="H11406" t="s">
        <v>19629</v>
      </c>
      <c r="I11406" s="89"/>
    </row>
    <row r="11407">
      <c r="A11407" t="s">
        <v>13464</v>
      </c>
      <c r="B11407" t="s">
        <v>19483</v>
      </c>
      <c r="C11407" t="s">
        <v>19500</v>
      </c>
      <c r="D11407" t="s">
        <v>19624</v>
      </c>
      <c r="E11407" s="89">
        <v>0.479267208800671</v>
      </c>
      <c r="F11407" s="89">
        <v>703695</v>
      </c>
      <c r="G11407" s="89">
        <v>5</v>
      </c>
      <c r="H11407" t="s">
        <v>19629</v>
      </c>
      <c r="I11407" s="89"/>
    </row>
    <row r="11408">
      <c r="A11408" t="s">
        <v>13465</v>
      </c>
      <c r="B11408" t="s">
        <v>19476</v>
      </c>
      <c r="C11408" t="s">
        <v>19501</v>
      </c>
      <c r="D11408" t="s">
        <v>19630</v>
      </c>
      <c r="E11408" s="89">
        <v>9509</v>
      </c>
      <c r="F11408" s="89">
        <v>703695</v>
      </c>
      <c r="G11408" s="89">
        <v>5</v>
      </c>
      <c r="H11408" t="s">
        <v>19630</v>
      </c>
      <c r="I11408" s="89"/>
    </row>
    <row r="11409">
      <c r="A11409" t="s">
        <v>13466</v>
      </c>
      <c r="B11409" t="s">
        <v>19477</v>
      </c>
      <c r="C11409" t="s">
        <v>19501</v>
      </c>
      <c r="D11409" t="s">
        <v>19630</v>
      </c>
      <c r="E11409" s="89">
        <v>1441950004.875</v>
      </c>
      <c r="F11409" s="89">
        <v>703695</v>
      </c>
      <c r="G11409" s="89">
        <v>5</v>
      </c>
      <c r="H11409" t="s">
        <v>19630</v>
      </c>
      <c r="I11409" s="89"/>
    </row>
    <row r="11410">
      <c r="A11410" t="s">
        <v>13467</v>
      </c>
      <c r="B11410" t="s">
        <v>19478</v>
      </c>
      <c r="C11410" t="s">
        <v>19501</v>
      </c>
      <c r="D11410" t="s">
        <v>19630</v>
      </c>
      <c r="E11410" s="89">
        <v>0.0135129566076212</v>
      </c>
      <c r="F11410" s="89">
        <v>703695</v>
      </c>
      <c r="G11410" s="89">
        <v>5</v>
      </c>
      <c r="H11410" t="s">
        <v>19630</v>
      </c>
      <c r="I11410" s="89"/>
    </row>
    <row r="11411">
      <c r="A11411" t="s">
        <v>13468</v>
      </c>
      <c r="B11411" t="s">
        <v>19479</v>
      </c>
      <c r="C11411" t="s">
        <v>19501</v>
      </c>
      <c r="D11411" t="s">
        <v>19630</v>
      </c>
      <c r="E11411" s="89">
        <v>2049.112193315286</v>
      </c>
      <c r="F11411" s="89">
        <v>703695</v>
      </c>
      <c r="G11411" s="89">
        <v>5</v>
      </c>
      <c r="H11411" t="s">
        <v>19630</v>
      </c>
      <c r="I11411" s="89"/>
    </row>
    <row r="11412">
      <c r="A11412" t="s">
        <v>13469</v>
      </c>
      <c r="B11412" t="s">
        <v>19483</v>
      </c>
      <c r="C11412" t="s">
        <v>19501</v>
      </c>
      <c r="D11412" t="s">
        <v>19614</v>
      </c>
      <c r="E11412" s="89">
        <v>0.1614175788552303</v>
      </c>
      <c r="F11412" s="89">
        <v>703695</v>
      </c>
      <c r="G11412" s="89">
        <v>5</v>
      </c>
      <c r="H11412" t="s">
        <v>19629</v>
      </c>
      <c r="I11412" s="89"/>
    </row>
    <row r="11413">
      <c r="A11413" t="s">
        <v>13470</v>
      </c>
      <c r="B11413" t="s">
        <v>19483</v>
      </c>
      <c r="C11413" t="s">
        <v>19501</v>
      </c>
      <c r="D11413" t="s">
        <v>19615</v>
      </c>
      <c r="E11413" s="89">
        <v>0.1639389963824006</v>
      </c>
      <c r="F11413" s="89">
        <v>703695</v>
      </c>
      <c r="G11413" s="89">
        <v>5</v>
      </c>
      <c r="H11413" t="s">
        <v>19629</v>
      </c>
      <c r="I11413" s="89"/>
    </row>
    <row r="11414">
      <c r="A11414" t="s">
        <v>13471</v>
      </c>
      <c r="B11414" t="s">
        <v>19483</v>
      </c>
      <c r="C11414" t="s">
        <v>19501</v>
      </c>
      <c r="D11414" t="s">
        <v>19616</v>
      </c>
      <c r="E11414" s="89">
        <v>0.1614175788552303</v>
      </c>
      <c r="F11414" s="89">
        <v>703695</v>
      </c>
      <c r="G11414" s="89">
        <v>5</v>
      </c>
      <c r="H11414" t="s">
        <v>19629</v>
      </c>
      <c r="I11414" s="89"/>
    </row>
    <row r="11415">
      <c r="A11415" t="s">
        <v>13472</v>
      </c>
      <c r="B11415" t="s">
        <v>19483</v>
      </c>
      <c r="C11415" t="s">
        <v>19501</v>
      </c>
      <c r="D11415" t="s">
        <v>19617</v>
      </c>
      <c r="E11415" s="89">
        <v>0.1639389963824006</v>
      </c>
      <c r="F11415" s="89">
        <v>703695</v>
      </c>
      <c r="G11415" s="89">
        <v>5</v>
      </c>
      <c r="H11415" t="s">
        <v>19629</v>
      </c>
      <c r="I11415" s="89"/>
    </row>
    <row r="11416">
      <c r="A11416" t="s">
        <v>13473</v>
      </c>
      <c r="B11416" t="s">
        <v>19483</v>
      </c>
      <c r="C11416" t="s">
        <v>19501</v>
      </c>
      <c r="D11416" t="s">
        <v>19618</v>
      </c>
      <c r="E11416" s="89">
        <v>0.1639130046574561</v>
      </c>
      <c r="F11416" s="89">
        <v>703695</v>
      </c>
      <c r="G11416" s="89">
        <v>5</v>
      </c>
      <c r="H11416" t="s">
        <v>19629</v>
      </c>
      <c r="I11416" s="89"/>
    </row>
    <row r="11417">
      <c r="A11417" t="s">
        <v>13474</v>
      </c>
      <c r="B11417" t="s">
        <v>19483</v>
      </c>
      <c r="C11417" t="s">
        <v>19501</v>
      </c>
      <c r="D11417" t="s">
        <v>19619</v>
      </c>
      <c r="E11417" s="89">
        <v>0.1690055187354123</v>
      </c>
      <c r="F11417" s="89">
        <v>703695</v>
      </c>
      <c r="G11417" s="89">
        <v>5</v>
      </c>
      <c r="H11417" t="s">
        <v>19629</v>
      </c>
      <c r="I11417" s="89"/>
    </row>
    <row r="11418">
      <c r="A11418" t="s">
        <v>13475</v>
      </c>
      <c r="B11418" t="s">
        <v>19483</v>
      </c>
      <c r="C11418" t="s">
        <v>19501</v>
      </c>
      <c r="D11418" t="s">
        <v>19620</v>
      </c>
      <c r="E11418" s="89">
        <v>0.1575336776407975</v>
      </c>
      <c r="F11418" s="89">
        <v>703695</v>
      </c>
      <c r="G11418" s="89">
        <v>5</v>
      </c>
      <c r="H11418" t="s">
        <v>19629</v>
      </c>
      <c r="I11418" s="89"/>
    </row>
    <row r="11419">
      <c r="A11419" t="s">
        <v>13476</v>
      </c>
      <c r="B11419" t="s">
        <v>19483</v>
      </c>
      <c r="C11419" t="s">
        <v>19501</v>
      </c>
      <c r="D11419" t="s">
        <v>19621</v>
      </c>
      <c r="E11419" s="89">
        <v>0.08806390716743016</v>
      </c>
      <c r="F11419" s="89">
        <v>703695</v>
      </c>
      <c r="G11419" s="89">
        <v>5</v>
      </c>
      <c r="H11419" t="s">
        <v>19629</v>
      </c>
      <c r="I11419" s="89"/>
    </row>
    <row r="11420">
      <c r="A11420" t="s">
        <v>13477</v>
      </c>
      <c r="B11420" t="s">
        <v>19483</v>
      </c>
      <c r="C11420" t="s">
        <v>19501</v>
      </c>
      <c r="D11420" t="s">
        <v>19622</v>
      </c>
      <c r="E11420" s="89">
        <v>0.1640122664904672</v>
      </c>
      <c r="F11420" s="89">
        <v>703695</v>
      </c>
      <c r="G11420" s="89">
        <v>5</v>
      </c>
      <c r="H11420" t="s">
        <v>19629</v>
      </c>
      <c r="I11420" s="89"/>
    </row>
    <row r="11421">
      <c r="A11421" t="s">
        <v>13478</v>
      </c>
      <c r="B11421" t="s">
        <v>19483</v>
      </c>
      <c r="C11421" t="s">
        <v>19501</v>
      </c>
      <c r="D11421" t="s">
        <v>19623</v>
      </c>
      <c r="E11421" s="89">
        <v>0.2274025466774802</v>
      </c>
      <c r="F11421" s="89">
        <v>703695</v>
      </c>
      <c r="G11421" s="89">
        <v>5</v>
      </c>
      <c r="H11421" t="s">
        <v>19629</v>
      </c>
      <c r="I11421" s="89"/>
    </row>
    <row r="11422">
      <c r="A11422" t="s">
        <v>13479</v>
      </c>
      <c r="B11422" t="s">
        <v>19483</v>
      </c>
      <c r="C11422" t="s">
        <v>19501</v>
      </c>
      <c r="D11422" t="s">
        <v>19624</v>
      </c>
      <c r="E11422" s="89">
        <v>0.5749834982011819</v>
      </c>
      <c r="F11422" s="89">
        <v>703695</v>
      </c>
      <c r="G11422" s="89">
        <v>5</v>
      </c>
      <c r="H11422" t="s">
        <v>19629</v>
      </c>
      <c r="I11422" s="89"/>
    </row>
    <row r="11423">
      <c r="A11423" t="s">
        <v>13480</v>
      </c>
      <c r="B11423" t="s">
        <v>19476</v>
      </c>
      <c r="C11423" t="s">
        <v>19502</v>
      </c>
      <c r="D11423" t="s">
        <v>19630</v>
      </c>
      <c r="E11423" s="89">
        <v>78966</v>
      </c>
      <c r="F11423" s="89">
        <v>703695</v>
      </c>
      <c r="G11423" s="89">
        <v>5</v>
      </c>
      <c r="H11423" t="s">
        <v>19630</v>
      </c>
      <c r="I11423" s="89"/>
    </row>
    <row r="11424">
      <c r="A11424" t="s">
        <v>13481</v>
      </c>
      <c r="B11424" t="s">
        <v>19477</v>
      </c>
      <c r="C11424" t="s">
        <v>19502</v>
      </c>
      <c r="D11424" t="s">
        <v>19630</v>
      </c>
      <c r="E11424" s="89">
        <v>431074624.6171875</v>
      </c>
      <c r="F11424" s="89">
        <v>703695</v>
      </c>
      <c r="G11424" s="89">
        <v>5</v>
      </c>
      <c r="H11424" t="s">
        <v>19630</v>
      </c>
      <c r="I11424" s="89"/>
    </row>
    <row r="11425">
      <c r="A11425" t="s">
        <v>13482</v>
      </c>
      <c r="B11425" t="s">
        <v>19478</v>
      </c>
      <c r="C11425" t="s">
        <v>19502</v>
      </c>
      <c r="D11425" t="s">
        <v>19630</v>
      </c>
      <c r="E11425" s="89">
        <v>0.1122162300428453</v>
      </c>
      <c r="F11425" s="89">
        <v>703695</v>
      </c>
      <c r="G11425" s="89">
        <v>5</v>
      </c>
      <c r="H11425" t="s">
        <v>19630</v>
      </c>
      <c r="I11425" s="89"/>
    </row>
    <row r="11426">
      <c r="A11426" t="s">
        <v>13483</v>
      </c>
      <c r="B11426" t="s">
        <v>19479</v>
      </c>
      <c r="C11426" t="s">
        <v>19502</v>
      </c>
      <c r="D11426" t="s">
        <v>19630</v>
      </c>
      <c r="E11426" s="89">
        <v>612.5873064568989</v>
      </c>
      <c r="F11426" s="89">
        <v>703695</v>
      </c>
      <c r="G11426" s="89">
        <v>5</v>
      </c>
      <c r="H11426" t="s">
        <v>19630</v>
      </c>
      <c r="I11426" s="89"/>
    </row>
    <row r="11427">
      <c r="A11427" t="s">
        <v>13484</v>
      </c>
      <c r="B11427" t="s">
        <v>19483</v>
      </c>
      <c r="C11427" t="s">
        <v>19502</v>
      </c>
      <c r="D11427" t="s">
        <v>19614</v>
      </c>
      <c r="E11427" s="89">
        <v>0.00575993434370062</v>
      </c>
      <c r="F11427" s="89">
        <v>703695</v>
      </c>
      <c r="G11427" s="89">
        <v>5</v>
      </c>
      <c r="H11427" t="s">
        <v>19629</v>
      </c>
      <c r="I11427" s="89"/>
    </row>
    <row r="11428">
      <c r="A11428" t="s">
        <v>13485</v>
      </c>
      <c r="B11428" t="s">
        <v>19483</v>
      </c>
      <c r="C11428" t="s">
        <v>19502</v>
      </c>
      <c r="D11428" t="s">
        <v>19615</v>
      </c>
      <c r="E11428" s="89">
        <v>0.005864784539267583</v>
      </c>
      <c r="F11428" s="89">
        <v>703695</v>
      </c>
      <c r="G11428" s="89">
        <v>5</v>
      </c>
      <c r="H11428" t="s">
        <v>19629</v>
      </c>
      <c r="I11428" s="89"/>
    </row>
    <row r="11429">
      <c r="A11429" t="s">
        <v>13486</v>
      </c>
      <c r="B11429" t="s">
        <v>19483</v>
      </c>
      <c r="C11429" t="s">
        <v>19502</v>
      </c>
      <c r="D11429" t="s">
        <v>19616</v>
      </c>
      <c r="E11429" s="89">
        <v>0.005760141859864495</v>
      </c>
      <c r="F11429" s="89">
        <v>703695</v>
      </c>
      <c r="G11429" s="89">
        <v>5</v>
      </c>
      <c r="H11429" t="s">
        <v>19629</v>
      </c>
      <c r="I11429" s="89"/>
    </row>
    <row r="11430">
      <c r="A11430" t="s">
        <v>13487</v>
      </c>
      <c r="B11430" t="s">
        <v>19483</v>
      </c>
      <c r="C11430" t="s">
        <v>19502</v>
      </c>
      <c r="D11430" t="s">
        <v>19617</v>
      </c>
      <c r="E11430" s="89">
        <v>0.005863623852763039</v>
      </c>
      <c r="F11430" s="89">
        <v>703695</v>
      </c>
      <c r="G11430" s="89">
        <v>5</v>
      </c>
      <c r="H11430" t="s">
        <v>19629</v>
      </c>
      <c r="I11430" s="89"/>
    </row>
    <row r="11431">
      <c r="A11431" t="s">
        <v>13488</v>
      </c>
      <c r="B11431" t="s">
        <v>19483</v>
      </c>
      <c r="C11431" t="s">
        <v>19502</v>
      </c>
      <c r="D11431" t="s">
        <v>19618</v>
      </c>
      <c r="E11431" s="89">
        <v>0.005666753336856842</v>
      </c>
      <c r="F11431" s="89">
        <v>703695</v>
      </c>
      <c r="G11431" s="89">
        <v>5</v>
      </c>
      <c r="H11431" t="s">
        <v>19629</v>
      </c>
      <c r="I11431" s="89"/>
    </row>
    <row r="11432">
      <c r="A11432" t="s">
        <v>13489</v>
      </c>
      <c r="B11432" t="s">
        <v>19483</v>
      </c>
      <c r="C11432" t="s">
        <v>19502</v>
      </c>
      <c r="D11432" t="s">
        <v>19619</v>
      </c>
      <c r="E11432" s="89">
        <v>0.005728333310398992</v>
      </c>
      <c r="F11432" s="89">
        <v>703695</v>
      </c>
      <c r="G11432" s="89">
        <v>5</v>
      </c>
      <c r="H11432" t="s">
        <v>19629</v>
      </c>
      <c r="I11432" s="89"/>
    </row>
    <row r="11433">
      <c r="A11433" t="s">
        <v>13490</v>
      </c>
      <c r="B11433" t="s">
        <v>19483</v>
      </c>
      <c r="C11433" t="s">
        <v>19502</v>
      </c>
      <c r="D11433" t="s">
        <v>19620</v>
      </c>
      <c r="E11433" s="89">
        <v>0.00547779082831675</v>
      </c>
      <c r="F11433" s="89">
        <v>703695</v>
      </c>
      <c r="G11433" s="89">
        <v>5</v>
      </c>
      <c r="H11433" t="s">
        <v>19629</v>
      </c>
      <c r="I11433" s="89"/>
    </row>
    <row r="11434">
      <c r="A11434" t="s">
        <v>13491</v>
      </c>
      <c r="B11434" t="s">
        <v>19483</v>
      </c>
      <c r="C11434" t="s">
        <v>19502</v>
      </c>
      <c r="D11434" t="s">
        <v>19621</v>
      </c>
      <c r="E11434" s="89">
        <v>0.003597393332699172</v>
      </c>
      <c r="F11434" s="89">
        <v>703695</v>
      </c>
      <c r="G11434" s="89">
        <v>5</v>
      </c>
      <c r="H11434" t="s">
        <v>19629</v>
      </c>
      <c r="I11434" s="89"/>
    </row>
    <row r="11435">
      <c r="A11435" t="s">
        <v>13492</v>
      </c>
      <c r="B11435" t="s">
        <v>19483</v>
      </c>
      <c r="C11435" t="s">
        <v>19502</v>
      </c>
      <c r="D11435" t="s">
        <v>19622</v>
      </c>
      <c r="E11435" s="89">
        <v>0.005637355495423012</v>
      </c>
      <c r="F11435" s="89">
        <v>703695</v>
      </c>
      <c r="G11435" s="89">
        <v>5</v>
      </c>
      <c r="H11435" t="s">
        <v>19629</v>
      </c>
      <c r="I11435" s="89"/>
    </row>
    <row r="11436">
      <c r="A11436" t="s">
        <v>13493</v>
      </c>
      <c r="B11436" t="s">
        <v>19483</v>
      </c>
      <c r="C11436" t="s">
        <v>19502</v>
      </c>
      <c r="D11436" t="s">
        <v>19623</v>
      </c>
      <c r="E11436" s="89">
        <v>0.008716042292583366</v>
      </c>
      <c r="F11436" s="89">
        <v>703695</v>
      </c>
      <c r="G11436" s="89">
        <v>5</v>
      </c>
      <c r="H11436" t="s">
        <v>19629</v>
      </c>
      <c r="I11436" s="89"/>
    </row>
    <row r="11437">
      <c r="A11437" t="s">
        <v>13494</v>
      </c>
      <c r="B11437" t="s">
        <v>19483</v>
      </c>
      <c r="C11437" t="s">
        <v>19502</v>
      </c>
      <c r="D11437" t="s">
        <v>19624</v>
      </c>
      <c r="E11437" s="89">
        <v>0.02102298118076482</v>
      </c>
      <c r="F11437" s="89">
        <v>703695</v>
      </c>
      <c r="G11437" s="89">
        <v>5</v>
      </c>
      <c r="H11437" t="s">
        <v>19629</v>
      </c>
      <c r="I11437" s="89"/>
    </row>
    <row r="11438">
      <c r="A11438" t="s">
        <v>13495</v>
      </c>
      <c r="B11438" t="s">
        <v>19476</v>
      </c>
      <c r="C11438" t="s">
        <v>19503</v>
      </c>
      <c r="D11438" t="s">
        <v>19630</v>
      </c>
      <c r="E11438" s="89">
        <v>423662</v>
      </c>
      <c r="F11438" s="89">
        <v>703695</v>
      </c>
      <c r="G11438" s="89">
        <v>5</v>
      </c>
      <c r="H11438" t="s">
        <v>19630</v>
      </c>
      <c r="I11438" s="89"/>
    </row>
    <row r="11439">
      <c r="A11439" t="s">
        <v>13496</v>
      </c>
      <c r="B11439" t="s">
        <v>19477</v>
      </c>
      <c r="C11439" t="s">
        <v>19503</v>
      </c>
      <c r="D11439" t="s">
        <v>19630</v>
      </c>
      <c r="E11439" s="89">
        <v>196175074137</v>
      </c>
      <c r="F11439" s="89">
        <v>703695</v>
      </c>
      <c r="G11439" s="89">
        <v>5</v>
      </c>
      <c r="H11439" t="s">
        <v>19630</v>
      </c>
      <c r="I11439" s="89"/>
    </row>
    <row r="11440">
      <c r="A11440" t="s">
        <v>13497</v>
      </c>
      <c r="B11440" t="s">
        <v>19478</v>
      </c>
      <c r="C11440" t="s">
        <v>19503</v>
      </c>
      <c r="D11440" t="s">
        <v>19630</v>
      </c>
      <c r="E11440" s="89">
        <v>0.6020534464505218</v>
      </c>
      <c r="F11440" s="89">
        <v>703695</v>
      </c>
      <c r="G11440" s="89">
        <v>5</v>
      </c>
      <c r="H11440" t="s">
        <v>19630</v>
      </c>
      <c r="I11440" s="89"/>
    </row>
    <row r="11441">
      <c r="A11441" t="s">
        <v>13498</v>
      </c>
      <c r="B11441" t="s">
        <v>19479</v>
      </c>
      <c r="C11441" t="s">
        <v>19503</v>
      </c>
      <c r="D11441" t="s">
        <v>19630</v>
      </c>
      <c r="E11441" s="89">
        <v>278778.5534031079</v>
      </c>
      <c r="F11441" s="89">
        <v>703695</v>
      </c>
      <c r="G11441" s="89">
        <v>5</v>
      </c>
      <c r="H11441" t="s">
        <v>19630</v>
      </c>
      <c r="I11441" s="89"/>
    </row>
    <row r="11442">
      <c r="A11442" t="s">
        <v>13499</v>
      </c>
      <c r="B11442" t="s">
        <v>19483</v>
      </c>
      <c r="C11442" t="s">
        <v>19503</v>
      </c>
      <c r="D11442" t="s">
        <v>19614</v>
      </c>
      <c r="E11442" s="89">
        <v>0.4909702386565554</v>
      </c>
      <c r="F11442" s="89">
        <v>703695</v>
      </c>
      <c r="G11442" s="89">
        <v>5</v>
      </c>
      <c r="H11442" t="s">
        <v>19629</v>
      </c>
      <c r="I11442" s="89"/>
    </row>
    <row r="11443">
      <c r="A11443" t="s">
        <v>13500</v>
      </c>
      <c r="B11443" t="s">
        <v>19483</v>
      </c>
      <c r="C11443" t="s">
        <v>19503</v>
      </c>
      <c r="D11443" t="s">
        <v>19615</v>
      </c>
      <c r="E11443" s="89">
        <v>0.5020421982335971</v>
      </c>
      <c r="F11443" s="89">
        <v>703695</v>
      </c>
      <c r="G11443" s="89">
        <v>5</v>
      </c>
      <c r="H11443" t="s">
        <v>19629</v>
      </c>
      <c r="I11443" s="89"/>
    </row>
    <row r="11444">
      <c r="A11444" t="s">
        <v>13501</v>
      </c>
      <c r="B11444" t="s">
        <v>19483</v>
      </c>
      <c r="C11444" t="s">
        <v>19503</v>
      </c>
      <c r="D11444" t="s">
        <v>19616</v>
      </c>
      <c r="E11444" s="89">
        <v>0.4910017472815018</v>
      </c>
      <c r="F11444" s="89">
        <v>703695</v>
      </c>
      <c r="G11444" s="89">
        <v>5</v>
      </c>
      <c r="H11444" t="s">
        <v>19629</v>
      </c>
      <c r="I11444" s="89"/>
    </row>
    <row r="11445">
      <c r="A11445" t="s">
        <v>13502</v>
      </c>
      <c r="B11445" t="s">
        <v>19483</v>
      </c>
      <c r="C11445" t="s">
        <v>19503</v>
      </c>
      <c r="D11445" t="s">
        <v>19617</v>
      </c>
      <c r="E11445" s="89">
        <v>0.5013473283133923</v>
      </c>
      <c r="F11445" s="89">
        <v>703695</v>
      </c>
      <c r="G11445" s="89">
        <v>5</v>
      </c>
      <c r="H11445" t="s">
        <v>19629</v>
      </c>
      <c r="I11445" s="89"/>
    </row>
    <row r="11446">
      <c r="A11446" t="s">
        <v>13503</v>
      </c>
      <c r="B11446" t="s">
        <v>19483</v>
      </c>
      <c r="C11446" t="s">
        <v>19503</v>
      </c>
      <c r="D11446" t="s">
        <v>19618</v>
      </c>
      <c r="E11446" s="89">
        <v>0.4898272139788984</v>
      </c>
      <c r="F11446" s="89">
        <v>703695</v>
      </c>
      <c r="G11446" s="89">
        <v>5</v>
      </c>
      <c r="H11446" t="s">
        <v>19629</v>
      </c>
      <c r="I11446" s="89"/>
    </row>
    <row r="11447">
      <c r="A11447" t="s">
        <v>13504</v>
      </c>
      <c r="B11447" t="s">
        <v>19483</v>
      </c>
      <c r="C11447" t="s">
        <v>19503</v>
      </c>
      <c r="D11447" t="s">
        <v>19619</v>
      </c>
      <c r="E11447" s="89">
        <v>0.4966305688606997</v>
      </c>
      <c r="F11447" s="89">
        <v>703695</v>
      </c>
      <c r="G11447" s="89">
        <v>5</v>
      </c>
      <c r="H11447" t="s">
        <v>19629</v>
      </c>
      <c r="I11447" s="89"/>
    </row>
    <row r="11448">
      <c r="A11448" t="s">
        <v>13505</v>
      </c>
      <c r="B11448" t="s">
        <v>19483</v>
      </c>
      <c r="C11448" t="s">
        <v>19503</v>
      </c>
      <c r="D11448" t="s">
        <v>19620</v>
      </c>
      <c r="E11448" s="89">
        <v>0.4744741680768979</v>
      </c>
      <c r="F11448" s="89">
        <v>703695</v>
      </c>
      <c r="G11448" s="89">
        <v>5</v>
      </c>
      <c r="H11448" t="s">
        <v>19629</v>
      </c>
      <c r="I11448" s="89"/>
    </row>
    <row r="11449">
      <c r="A11449" t="s">
        <v>13506</v>
      </c>
      <c r="B11449" t="s">
        <v>19483</v>
      </c>
      <c r="C11449" t="s">
        <v>19503</v>
      </c>
      <c r="D11449" t="s">
        <v>19621</v>
      </c>
      <c r="E11449" s="89">
        <v>0.2719611392737586</v>
      </c>
      <c r="F11449" s="89">
        <v>703695</v>
      </c>
      <c r="G11449" s="89">
        <v>5</v>
      </c>
      <c r="H11449" t="s">
        <v>19629</v>
      </c>
      <c r="I11449" s="89"/>
    </row>
    <row r="11450">
      <c r="A11450" t="s">
        <v>13507</v>
      </c>
      <c r="B11450" t="s">
        <v>19483</v>
      </c>
      <c r="C11450" t="s">
        <v>19503</v>
      </c>
      <c r="D11450" t="s">
        <v>19622</v>
      </c>
      <c r="E11450" s="89">
        <v>0.4857232853808449</v>
      </c>
      <c r="F11450" s="89">
        <v>703695</v>
      </c>
      <c r="G11450" s="89">
        <v>5</v>
      </c>
      <c r="H11450" t="s">
        <v>19629</v>
      </c>
      <c r="I11450" s="89"/>
    </row>
    <row r="11451">
      <c r="A11451" t="s">
        <v>13508</v>
      </c>
      <c r="B11451" t="s">
        <v>19483</v>
      </c>
      <c r="C11451" t="s">
        <v>19503</v>
      </c>
      <c r="D11451" t="s">
        <v>19623</v>
      </c>
      <c r="E11451" s="89">
        <v>0.7495623059516922</v>
      </c>
      <c r="F11451" s="89">
        <v>703695</v>
      </c>
      <c r="G11451" s="89">
        <v>5</v>
      </c>
      <c r="H11451" t="s">
        <v>19629</v>
      </c>
      <c r="I11451" s="89"/>
    </row>
    <row r="11452">
      <c r="A11452" t="s">
        <v>13509</v>
      </c>
      <c r="B11452" t="s">
        <v>19483</v>
      </c>
      <c r="C11452" t="s">
        <v>19503</v>
      </c>
      <c r="D11452" t="s">
        <v>19624</v>
      </c>
      <c r="E11452" s="89">
        <v>1.789489102701435</v>
      </c>
      <c r="F11452" s="89">
        <v>703695</v>
      </c>
      <c r="G11452" s="89">
        <v>5</v>
      </c>
      <c r="H11452" t="s">
        <v>19629</v>
      </c>
      <c r="I11452" s="89"/>
    </row>
    <row r="11453">
      <c r="A11453" t="s">
        <v>13510</v>
      </c>
      <c r="B11453" t="s">
        <v>19476</v>
      </c>
      <c r="C11453" t="s">
        <v>19504</v>
      </c>
      <c r="D11453" t="s">
        <v>19630</v>
      </c>
      <c r="E11453" s="89">
        <v>140416</v>
      </c>
      <c r="F11453" s="89">
        <v>703695</v>
      </c>
      <c r="G11453" s="89">
        <v>5</v>
      </c>
      <c r="H11453" t="s">
        <v>19630</v>
      </c>
      <c r="I11453" s="89"/>
    </row>
    <row r="11454">
      <c r="A11454" t="s">
        <v>13511</v>
      </c>
      <c r="B11454" t="s">
        <v>19477</v>
      </c>
      <c r="C11454" t="s">
        <v>19504</v>
      </c>
      <c r="D11454" t="s">
        <v>19630</v>
      </c>
      <c r="E11454" s="89">
        <v>70598733387</v>
      </c>
      <c r="F11454" s="89">
        <v>703695</v>
      </c>
      <c r="G11454" s="89">
        <v>5</v>
      </c>
      <c r="H11454" t="s">
        <v>19630</v>
      </c>
      <c r="I11454" s="89"/>
    </row>
    <row r="11455">
      <c r="A11455" t="s">
        <v>13512</v>
      </c>
      <c r="B11455" t="s">
        <v>19478</v>
      </c>
      <c r="C11455" t="s">
        <v>19504</v>
      </c>
      <c r="D11455" t="s">
        <v>19630</v>
      </c>
      <c r="E11455" s="89">
        <v>0.1995409943228245</v>
      </c>
      <c r="F11455" s="89">
        <v>703695</v>
      </c>
      <c r="G11455" s="89">
        <v>5</v>
      </c>
      <c r="H11455" t="s">
        <v>19630</v>
      </c>
      <c r="I11455" s="89"/>
    </row>
    <row r="11456">
      <c r="A11456" t="s">
        <v>13513</v>
      </c>
      <c r="B11456" t="s">
        <v>19479</v>
      </c>
      <c r="C11456" t="s">
        <v>19504</v>
      </c>
      <c r="D11456" t="s">
        <v>19630</v>
      </c>
      <c r="E11456" s="89">
        <v>100325.7567369386</v>
      </c>
      <c r="F11456" s="89">
        <v>703695</v>
      </c>
      <c r="G11456" s="89">
        <v>5</v>
      </c>
      <c r="H11456" t="s">
        <v>19630</v>
      </c>
      <c r="I11456" s="89"/>
    </row>
    <row r="11457">
      <c r="A11457" t="s">
        <v>13514</v>
      </c>
      <c r="B11457" t="s">
        <v>19483</v>
      </c>
      <c r="C11457" t="s">
        <v>19504</v>
      </c>
      <c r="D11457" t="s">
        <v>19614</v>
      </c>
      <c r="E11457" s="89">
        <v>0.5346115176389823</v>
      </c>
      <c r="F11457" s="89">
        <v>703695</v>
      </c>
      <c r="G11457" s="89">
        <v>5</v>
      </c>
      <c r="H11457" t="s">
        <v>19629</v>
      </c>
      <c r="I11457" s="89"/>
    </row>
    <row r="11458">
      <c r="A11458" t="s">
        <v>13515</v>
      </c>
      <c r="B11458" t="s">
        <v>19483</v>
      </c>
      <c r="C11458" t="s">
        <v>19504</v>
      </c>
      <c r="D11458" t="s">
        <v>19615</v>
      </c>
      <c r="E11458" s="89">
        <v>0.5468253383691478</v>
      </c>
      <c r="F11458" s="89">
        <v>703695</v>
      </c>
      <c r="G11458" s="89">
        <v>5</v>
      </c>
      <c r="H11458" t="s">
        <v>19629</v>
      </c>
      <c r="I11458" s="89"/>
    </row>
    <row r="11459">
      <c r="A11459" t="s">
        <v>13516</v>
      </c>
      <c r="B11459" t="s">
        <v>19483</v>
      </c>
      <c r="C11459" t="s">
        <v>19504</v>
      </c>
      <c r="D11459" t="s">
        <v>19616</v>
      </c>
      <c r="E11459" s="89">
        <v>0.5346115176389823</v>
      </c>
      <c r="F11459" s="89">
        <v>703695</v>
      </c>
      <c r="G11459" s="89">
        <v>5</v>
      </c>
      <c r="H11459" t="s">
        <v>19629</v>
      </c>
      <c r="I11459" s="89"/>
    </row>
    <row r="11460">
      <c r="A11460" t="s">
        <v>13517</v>
      </c>
      <c r="B11460" t="s">
        <v>19483</v>
      </c>
      <c r="C11460" t="s">
        <v>19504</v>
      </c>
      <c r="D11460" t="s">
        <v>19617</v>
      </c>
      <c r="E11460" s="89">
        <v>0.5464608214868909</v>
      </c>
      <c r="F11460" s="89">
        <v>703695</v>
      </c>
      <c r="G11460" s="89">
        <v>5</v>
      </c>
      <c r="H11460" t="s">
        <v>19629</v>
      </c>
      <c r="I11460" s="89"/>
    </row>
    <row r="11461">
      <c r="A11461" t="s">
        <v>13518</v>
      </c>
      <c r="B11461" t="s">
        <v>19483</v>
      </c>
      <c r="C11461" t="s">
        <v>19504</v>
      </c>
      <c r="D11461" t="s">
        <v>19618</v>
      </c>
      <c r="E11461" s="89">
        <v>0.5357515518814182</v>
      </c>
      <c r="F11461" s="89">
        <v>703695</v>
      </c>
      <c r="G11461" s="89">
        <v>5</v>
      </c>
      <c r="H11461" t="s">
        <v>19629</v>
      </c>
      <c r="I11461" s="89"/>
    </row>
    <row r="11462">
      <c r="A11462" t="s">
        <v>13519</v>
      </c>
      <c r="B11462" t="s">
        <v>19483</v>
      </c>
      <c r="C11462" t="s">
        <v>19504</v>
      </c>
      <c r="D11462" t="s">
        <v>19619</v>
      </c>
      <c r="E11462" s="89">
        <v>0.5450985972597839</v>
      </c>
      <c r="F11462" s="89">
        <v>703695</v>
      </c>
      <c r="G11462" s="89">
        <v>5</v>
      </c>
      <c r="H11462" t="s">
        <v>19629</v>
      </c>
      <c r="I11462" s="89"/>
    </row>
    <row r="11463">
      <c r="A11463" t="s">
        <v>13520</v>
      </c>
      <c r="B11463" t="s">
        <v>19483</v>
      </c>
      <c r="C11463" t="s">
        <v>19504</v>
      </c>
      <c r="D11463" t="s">
        <v>19620</v>
      </c>
      <c r="E11463" s="89">
        <v>0.5172783155339812</v>
      </c>
      <c r="F11463" s="89">
        <v>703695</v>
      </c>
      <c r="G11463" s="89">
        <v>5</v>
      </c>
      <c r="H11463" t="s">
        <v>19629</v>
      </c>
      <c r="I11463" s="89"/>
    </row>
    <row r="11464">
      <c r="A11464" t="s">
        <v>13521</v>
      </c>
      <c r="B11464" t="s">
        <v>19483</v>
      </c>
      <c r="C11464" t="s">
        <v>19504</v>
      </c>
      <c r="D11464" t="s">
        <v>19621</v>
      </c>
      <c r="E11464" s="89">
        <v>0.2625011379705466</v>
      </c>
      <c r="F11464" s="89">
        <v>703695</v>
      </c>
      <c r="G11464" s="89">
        <v>5</v>
      </c>
      <c r="H11464" t="s">
        <v>19629</v>
      </c>
      <c r="I11464" s="89"/>
    </row>
    <row r="11465">
      <c r="A11465" t="s">
        <v>13522</v>
      </c>
      <c r="B11465" t="s">
        <v>19483</v>
      </c>
      <c r="C11465" t="s">
        <v>19504</v>
      </c>
      <c r="D11465" t="s">
        <v>19622</v>
      </c>
      <c r="E11465" s="89">
        <v>0.5330704715045222</v>
      </c>
      <c r="F11465" s="89">
        <v>703695</v>
      </c>
      <c r="G11465" s="89">
        <v>5</v>
      </c>
      <c r="H11465" t="s">
        <v>19629</v>
      </c>
      <c r="I11465" s="89"/>
    </row>
    <row r="11466">
      <c r="A11466" t="s">
        <v>13523</v>
      </c>
      <c r="B11466" t="s">
        <v>19483</v>
      </c>
      <c r="C11466" t="s">
        <v>19504</v>
      </c>
      <c r="D11466" t="s">
        <v>19623</v>
      </c>
      <c r="E11466" s="89">
        <v>0.783648565555093</v>
      </c>
      <c r="F11466" s="89">
        <v>703695</v>
      </c>
      <c r="G11466" s="89">
        <v>5</v>
      </c>
      <c r="H11466" t="s">
        <v>19629</v>
      </c>
      <c r="I11466" s="89"/>
    </row>
    <row r="11467">
      <c r="A11467" t="s">
        <v>13524</v>
      </c>
      <c r="B11467" t="s">
        <v>19483</v>
      </c>
      <c r="C11467" t="s">
        <v>19504</v>
      </c>
      <c r="D11467" t="s">
        <v>19624</v>
      </c>
      <c r="E11467" s="89">
        <v>1.924567022580668</v>
      </c>
      <c r="F11467" s="89">
        <v>703695</v>
      </c>
      <c r="G11467" s="89">
        <v>5</v>
      </c>
      <c r="H11467" t="s">
        <v>19629</v>
      </c>
      <c r="I11467" s="89"/>
    </row>
    <row r="11468">
      <c r="A11468" t="s">
        <v>13525</v>
      </c>
      <c r="B11468" t="s">
        <v>19476</v>
      </c>
      <c r="C11468" t="s">
        <v>19505</v>
      </c>
      <c r="D11468" t="s">
        <v>19630</v>
      </c>
      <c r="E11468" s="89">
        <v>22031</v>
      </c>
      <c r="F11468" s="89">
        <v>703695</v>
      </c>
      <c r="G11468" s="89">
        <v>5</v>
      </c>
      <c r="H11468" t="s">
        <v>19630</v>
      </c>
      <c r="I11468" s="89"/>
    </row>
    <row r="11469">
      <c r="A11469" t="s">
        <v>13526</v>
      </c>
      <c r="B11469" t="s">
        <v>19477</v>
      </c>
      <c r="C11469" t="s">
        <v>19505</v>
      </c>
      <c r="D11469" t="s">
        <v>19630</v>
      </c>
      <c r="E11469" s="89">
        <v>32126480583.75</v>
      </c>
      <c r="F11469" s="89">
        <v>703695</v>
      </c>
      <c r="G11469" s="89">
        <v>5</v>
      </c>
      <c r="H11469" t="s">
        <v>19630</v>
      </c>
      <c r="I11469" s="89"/>
    </row>
    <row r="11470">
      <c r="A11470" t="s">
        <v>13527</v>
      </c>
      <c r="B11470" t="s">
        <v>19478</v>
      </c>
      <c r="C11470" t="s">
        <v>19505</v>
      </c>
      <c r="D11470" t="s">
        <v>19630</v>
      </c>
      <c r="E11470" s="89">
        <v>0.03130759775186693</v>
      </c>
      <c r="F11470" s="89">
        <v>703695</v>
      </c>
      <c r="G11470" s="89">
        <v>5</v>
      </c>
      <c r="H11470" t="s">
        <v>19630</v>
      </c>
      <c r="I11470" s="89"/>
    </row>
    <row r="11471">
      <c r="A11471" t="s">
        <v>13528</v>
      </c>
      <c r="B11471" t="s">
        <v>19479</v>
      </c>
      <c r="C11471" t="s">
        <v>19505</v>
      </c>
      <c r="D11471" t="s">
        <v>19630</v>
      </c>
      <c r="E11471" s="89">
        <v>45653.98444461024</v>
      </c>
      <c r="F11471" s="89">
        <v>703695</v>
      </c>
      <c r="G11471" s="89">
        <v>5</v>
      </c>
      <c r="H11471" t="s">
        <v>19630</v>
      </c>
      <c r="I11471" s="89"/>
    </row>
    <row r="11472">
      <c r="A11472" t="s">
        <v>13529</v>
      </c>
      <c r="B11472" t="s">
        <v>19483</v>
      </c>
      <c r="C11472" t="s">
        <v>19505</v>
      </c>
      <c r="D11472" t="s">
        <v>19614</v>
      </c>
      <c r="E11472" s="89">
        <v>1.529240110848706</v>
      </c>
      <c r="F11472" s="89">
        <v>703695</v>
      </c>
      <c r="G11472" s="89">
        <v>5</v>
      </c>
      <c r="H11472" t="s">
        <v>19629</v>
      </c>
      <c r="I11472" s="89"/>
    </row>
    <row r="11473">
      <c r="A11473" t="s">
        <v>13530</v>
      </c>
      <c r="B11473" t="s">
        <v>19483</v>
      </c>
      <c r="C11473" t="s">
        <v>19505</v>
      </c>
      <c r="D11473" t="s">
        <v>19615</v>
      </c>
      <c r="E11473" s="89">
        <v>1.552037715005997</v>
      </c>
      <c r="F11473" s="89">
        <v>703695</v>
      </c>
      <c r="G11473" s="89">
        <v>5</v>
      </c>
      <c r="H11473" t="s">
        <v>19629</v>
      </c>
      <c r="I11473" s="89"/>
    </row>
    <row r="11474">
      <c r="A11474" t="s">
        <v>13531</v>
      </c>
      <c r="B11474" t="s">
        <v>19483</v>
      </c>
      <c r="C11474" t="s">
        <v>19505</v>
      </c>
      <c r="D11474" t="s">
        <v>19616</v>
      </c>
      <c r="E11474" s="89">
        <v>1.529240110848706</v>
      </c>
      <c r="F11474" s="89">
        <v>703695</v>
      </c>
      <c r="G11474" s="89">
        <v>5</v>
      </c>
      <c r="H11474" t="s">
        <v>19629</v>
      </c>
      <c r="I11474" s="89"/>
    </row>
    <row r="11475">
      <c r="A11475" t="s">
        <v>13532</v>
      </c>
      <c r="B11475" t="s">
        <v>19483</v>
      </c>
      <c r="C11475" t="s">
        <v>19505</v>
      </c>
      <c r="D11475" t="s">
        <v>19617</v>
      </c>
      <c r="E11475" s="89">
        <v>1.552037715005997</v>
      </c>
      <c r="F11475" s="89">
        <v>703695</v>
      </c>
      <c r="G11475" s="89">
        <v>5</v>
      </c>
      <c r="H11475" t="s">
        <v>19629</v>
      </c>
      <c r="I11475" s="89"/>
    </row>
    <row r="11476">
      <c r="A11476" t="s">
        <v>13533</v>
      </c>
      <c r="B11476" t="s">
        <v>19483</v>
      </c>
      <c r="C11476" t="s">
        <v>19505</v>
      </c>
      <c r="D11476" t="s">
        <v>19618</v>
      </c>
      <c r="E11476" s="89">
        <v>1.536140143560492</v>
      </c>
      <c r="F11476" s="89">
        <v>703695</v>
      </c>
      <c r="G11476" s="89">
        <v>5</v>
      </c>
      <c r="H11476" t="s">
        <v>19629</v>
      </c>
      <c r="I11476" s="89"/>
    </row>
    <row r="11477">
      <c r="A11477" t="s">
        <v>13534</v>
      </c>
      <c r="B11477" t="s">
        <v>19483</v>
      </c>
      <c r="C11477" t="s">
        <v>19505</v>
      </c>
      <c r="D11477" t="s">
        <v>19619</v>
      </c>
      <c r="E11477" s="89">
        <v>1.5725935774152</v>
      </c>
      <c r="F11477" s="89">
        <v>703695</v>
      </c>
      <c r="G11477" s="89">
        <v>5</v>
      </c>
      <c r="H11477" t="s">
        <v>19629</v>
      </c>
      <c r="I11477" s="89"/>
    </row>
    <row r="11478">
      <c r="A11478" t="s">
        <v>13535</v>
      </c>
      <c r="B11478" t="s">
        <v>19483</v>
      </c>
      <c r="C11478" t="s">
        <v>19505</v>
      </c>
      <c r="D11478" t="s">
        <v>19620</v>
      </c>
      <c r="E11478" s="89">
        <v>1.480947390757333</v>
      </c>
      <c r="F11478" s="89">
        <v>703695</v>
      </c>
      <c r="G11478" s="89">
        <v>5</v>
      </c>
      <c r="H11478" t="s">
        <v>19629</v>
      </c>
      <c r="I11478" s="89"/>
    </row>
    <row r="11479">
      <c r="A11479" t="s">
        <v>13536</v>
      </c>
      <c r="B11479" t="s">
        <v>19483</v>
      </c>
      <c r="C11479" t="s">
        <v>19505</v>
      </c>
      <c r="D11479" t="s">
        <v>19621</v>
      </c>
      <c r="E11479" s="89">
        <v>0.5153734991835893</v>
      </c>
      <c r="F11479" s="89">
        <v>703695</v>
      </c>
      <c r="G11479" s="89">
        <v>5</v>
      </c>
      <c r="H11479" t="s">
        <v>19629</v>
      </c>
      <c r="I11479" s="89"/>
    </row>
    <row r="11480">
      <c r="A11480" t="s">
        <v>13537</v>
      </c>
      <c r="B11480" t="s">
        <v>19483</v>
      </c>
      <c r="C11480" t="s">
        <v>19505</v>
      </c>
      <c r="D11480" t="s">
        <v>19622</v>
      </c>
      <c r="E11480" s="89">
        <v>1.498590170050548</v>
      </c>
      <c r="F11480" s="89">
        <v>703695</v>
      </c>
      <c r="G11480" s="89">
        <v>5</v>
      </c>
      <c r="H11480" t="s">
        <v>19629</v>
      </c>
      <c r="I11480" s="89"/>
    </row>
    <row r="11481">
      <c r="A11481" t="s">
        <v>13538</v>
      </c>
      <c r="B11481" t="s">
        <v>19483</v>
      </c>
      <c r="C11481" t="s">
        <v>19505</v>
      </c>
      <c r="D11481" t="s">
        <v>19623</v>
      </c>
      <c r="E11481" s="89">
        <v>2.311047585574179</v>
      </c>
      <c r="F11481" s="89">
        <v>703695</v>
      </c>
      <c r="G11481" s="89">
        <v>5</v>
      </c>
      <c r="H11481" t="s">
        <v>19629</v>
      </c>
      <c r="I11481" s="89"/>
    </row>
    <row r="11482">
      <c r="A11482" t="s">
        <v>13539</v>
      </c>
      <c r="B11482" t="s">
        <v>19483</v>
      </c>
      <c r="C11482" t="s">
        <v>19505</v>
      </c>
      <c r="D11482" t="s">
        <v>19624</v>
      </c>
      <c r="E11482" s="89">
        <v>5.605252235048854</v>
      </c>
      <c r="F11482" s="89">
        <v>703695</v>
      </c>
      <c r="G11482" s="89">
        <v>5</v>
      </c>
      <c r="H11482" t="s">
        <v>19629</v>
      </c>
      <c r="I11482" s="89"/>
    </row>
    <row r="11483">
      <c r="A11483" t="s">
        <v>13540</v>
      </c>
      <c r="B11483" t="s">
        <v>19476</v>
      </c>
      <c r="C11483" t="s">
        <v>19506</v>
      </c>
      <c r="D11483" t="s">
        <v>19630</v>
      </c>
      <c r="E11483" s="89">
        <v>329614</v>
      </c>
      <c r="F11483" s="89">
        <v>703695</v>
      </c>
      <c r="G11483" s="89">
        <v>5</v>
      </c>
      <c r="H11483" t="s">
        <v>19630</v>
      </c>
      <c r="I11483" s="89"/>
    </row>
    <row r="11484">
      <c r="A11484" t="s">
        <v>13541</v>
      </c>
      <c r="B11484" t="s">
        <v>19477</v>
      </c>
      <c r="C11484" t="s">
        <v>19506</v>
      </c>
      <c r="D11484" t="s">
        <v>19630</v>
      </c>
      <c r="E11484" s="89">
        <v>2550607479.239014</v>
      </c>
      <c r="F11484" s="89">
        <v>703695</v>
      </c>
      <c r="G11484" s="89">
        <v>5</v>
      </c>
      <c r="H11484" t="s">
        <v>19630</v>
      </c>
      <c r="I11484" s="89"/>
    </row>
    <row r="11485">
      <c r="A11485" t="s">
        <v>13542</v>
      </c>
      <c r="B11485" t="s">
        <v>19478</v>
      </c>
      <c r="C11485" t="s">
        <v>19506</v>
      </c>
      <c r="D11485" t="s">
        <v>19630</v>
      </c>
      <c r="E11485" s="89">
        <v>0.4684046355310184</v>
      </c>
      <c r="F11485" s="89">
        <v>703695</v>
      </c>
      <c r="G11485" s="89">
        <v>5</v>
      </c>
      <c r="H11485" t="s">
        <v>19630</v>
      </c>
      <c r="I11485" s="89"/>
    </row>
    <row r="11486">
      <c r="A11486" t="s">
        <v>13543</v>
      </c>
      <c r="B11486" t="s">
        <v>19479</v>
      </c>
      <c r="C11486" t="s">
        <v>19506</v>
      </c>
      <c r="D11486" t="s">
        <v>19630</v>
      </c>
      <c r="E11486" s="89">
        <v>3624.592300981268</v>
      </c>
      <c r="F11486" s="89">
        <v>703695</v>
      </c>
      <c r="G11486" s="89">
        <v>5</v>
      </c>
      <c r="H11486" t="s">
        <v>19630</v>
      </c>
      <c r="I11486" s="89"/>
    </row>
    <row r="11487">
      <c r="A11487" t="s">
        <v>13544</v>
      </c>
      <c r="B11487" t="s">
        <v>19483</v>
      </c>
      <c r="C11487" t="s">
        <v>19506</v>
      </c>
      <c r="D11487" t="s">
        <v>19614</v>
      </c>
      <c r="E11487" s="89">
        <v>0.00816101269248201</v>
      </c>
      <c r="F11487" s="89">
        <v>703695</v>
      </c>
      <c r="G11487" s="89">
        <v>5</v>
      </c>
      <c r="H11487" t="s">
        <v>19629</v>
      </c>
      <c r="I11487" s="89"/>
    </row>
    <row r="11488">
      <c r="A11488" t="s">
        <v>13545</v>
      </c>
      <c r="B11488" t="s">
        <v>19483</v>
      </c>
      <c r="C11488" t="s">
        <v>19506</v>
      </c>
      <c r="D11488" t="s">
        <v>19615</v>
      </c>
      <c r="E11488" s="89">
        <v>0.008382488221461632</v>
      </c>
      <c r="F11488" s="89">
        <v>703695</v>
      </c>
      <c r="G11488" s="89">
        <v>5</v>
      </c>
      <c r="H11488" t="s">
        <v>19629</v>
      </c>
      <c r="I11488" s="89"/>
    </row>
    <row r="11489">
      <c r="A11489" t="s">
        <v>13546</v>
      </c>
      <c r="B11489" t="s">
        <v>19483</v>
      </c>
      <c r="C11489" t="s">
        <v>19506</v>
      </c>
      <c r="D11489" t="s">
        <v>19616</v>
      </c>
      <c r="E11489" s="89">
        <v>0.008161668438695448</v>
      </c>
      <c r="F11489" s="89">
        <v>703695</v>
      </c>
      <c r="G11489" s="89">
        <v>5</v>
      </c>
      <c r="H11489" t="s">
        <v>19629</v>
      </c>
      <c r="I11489" s="89"/>
    </row>
    <row r="11490">
      <c r="A11490" t="s">
        <v>13547</v>
      </c>
      <c r="B11490" t="s">
        <v>19483</v>
      </c>
      <c r="C11490" t="s">
        <v>19506</v>
      </c>
      <c r="D11490" t="s">
        <v>19617</v>
      </c>
      <c r="E11490" s="89">
        <v>0.008369268377512524</v>
      </c>
      <c r="F11490" s="89">
        <v>703695</v>
      </c>
      <c r="G11490" s="89">
        <v>5</v>
      </c>
      <c r="H11490" t="s">
        <v>19629</v>
      </c>
      <c r="I11490" s="89"/>
    </row>
    <row r="11491">
      <c r="A11491" t="s">
        <v>13548</v>
      </c>
      <c r="B11491" t="s">
        <v>19483</v>
      </c>
      <c r="C11491" t="s">
        <v>19506</v>
      </c>
      <c r="D11491" t="s">
        <v>19618</v>
      </c>
      <c r="E11491" s="89">
        <v>0.008065435949921946</v>
      </c>
      <c r="F11491" s="89">
        <v>703695</v>
      </c>
      <c r="G11491" s="89">
        <v>5</v>
      </c>
      <c r="H11491" t="s">
        <v>19629</v>
      </c>
      <c r="I11491" s="89"/>
    </row>
    <row r="11492">
      <c r="A11492" t="s">
        <v>13549</v>
      </c>
      <c r="B11492" t="s">
        <v>19483</v>
      </c>
      <c r="C11492" t="s">
        <v>19506</v>
      </c>
      <c r="D11492" t="s">
        <v>19619</v>
      </c>
      <c r="E11492" s="89">
        <v>0.008215567650014726</v>
      </c>
      <c r="F11492" s="89">
        <v>703695</v>
      </c>
      <c r="G11492" s="89">
        <v>5</v>
      </c>
      <c r="H11492" t="s">
        <v>19629</v>
      </c>
      <c r="I11492" s="89"/>
    </row>
    <row r="11493">
      <c r="A11493" t="s">
        <v>13550</v>
      </c>
      <c r="B11493" t="s">
        <v>19483</v>
      </c>
      <c r="C11493" t="s">
        <v>19506</v>
      </c>
      <c r="D11493" t="s">
        <v>19620</v>
      </c>
      <c r="E11493" s="89">
        <v>0.007847053034379223</v>
      </c>
      <c r="F11493" s="89">
        <v>703695</v>
      </c>
      <c r="G11493" s="89">
        <v>5</v>
      </c>
      <c r="H11493" t="s">
        <v>19629</v>
      </c>
      <c r="I11493" s="89"/>
    </row>
    <row r="11494">
      <c r="A11494" t="s">
        <v>13551</v>
      </c>
      <c r="B11494" t="s">
        <v>19483</v>
      </c>
      <c r="C11494" t="s">
        <v>19506</v>
      </c>
      <c r="D11494" t="s">
        <v>19621</v>
      </c>
      <c r="E11494" s="89">
        <v>0.004665595212675508</v>
      </c>
      <c r="F11494" s="89">
        <v>703695</v>
      </c>
      <c r="G11494" s="89">
        <v>5</v>
      </c>
      <c r="H11494" t="s">
        <v>19629</v>
      </c>
      <c r="I11494" s="89"/>
    </row>
    <row r="11495">
      <c r="A11495" t="s">
        <v>13552</v>
      </c>
      <c r="B11495" t="s">
        <v>19483</v>
      </c>
      <c r="C11495" t="s">
        <v>19506</v>
      </c>
      <c r="D11495" t="s">
        <v>19622</v>
      </c>
      <c r="E11495" s="89">
        <v>0.008043331819823448</v>
      </c>
      <c r="F11495" s="89">
        <v>703695</v>
      </c>
      <c r="G11495" s="89">
        <v>5</v>
      </c>
      <c r="H11495" t="s">
        <v>19629</v>
      </c>
      <c r="I11495" s="89"/>
    </row>
    <row r="11496">
      <c r="A11496" t="s">
        <v>13553</v>
      </c>
      <c r="B11496" t="s">
        <v>19483</v>
      </c>
      <c r="C11496" t="s">
        <v>19506</v>
      </c>
      <c r="D11496" t="s">
        <v>19623</v>
      </c>
      <c r="E11496" s="89">
        <v>0.01312944142166847</v>
      </c>
      <c r="F11496" s="89">
        <v>703695</v>
      </c>
      <c r="G11496" s="89">
        <v>5</v>
      </c>
      <c r="H11496" t="s">
        <v>19629</v>
      </c>
      <c r="I11496" s="89"/>
    </row>
    <row r="11497">
      <c r="A11497" t="s">
        <v>13554</v>
      </c>
      <c r="B11497" t="s">
        <v>19483</v>
      </c>
      <c r="C11497" t="s">
        <v>19506</v>
      </c>
      <c r="D11497" t="s">
        <v>19624</v>
      </c>
      <c r="E11497" s="89">
        <v>0.03027372008366952</v>
      </c>
      <c r="F11497" s="89">
        <v>703695</v>
      </c>
      <c r="G11497" s="89">
        <v>5</v>
      </c>
      <c r="H11497" t="s">
        <v>19629</v>
      </c>
      <c r="I11497" s="89"/>
    </row>
    <row r="11498">
      <c r="A11498" t="s">
        <v>13555</v>
      </c>
      <c r="B11498" t="s">
        <v>19476</v>
      </c>
      <c r="C11498" t="s">
        <v>19507</v>
      </c>
      <c r="D11498" t="s">
        <v>19630</v>
      </c>
      <c r="E11498" s="89">
        <v>395448</v>
      </c>
      <c r="F11498" s="89">
        <v>703695</v>
      </c>
      <c r="G11498" s="89">
        <v>5</v>
      </c>
      <c r="H11498" t="s">
        <v>19630</v>
      </c>
      <c r="I11498" s="89"/>
    </row>
    <row r="11499">
      <c r="A11499" t="s">
        <v>13556</v>
      </c>
      <c r="B11499" t="s">
        <v>19477</v>
      </c>
      <c r="C11499" t="s">
        <v>19507</v>
      </c>
      <c r="D11499" t="s">
        <v>19630</v>
      </c>
      <c r="E11499" s="89">
        <v>4146486880.875</v>
      </c>
      <c r="F11499" s="89">
        <v>703695</v>
      </c>
      <c r="G11499" s="89">
        <v>5</v>
      </c>
      <c r="H11499" t="s">
        <v>19630</v>
      </c>
      <c r="I11499" s="89"/>
    </row>
    <row r="11500">
      <c r="A11500" t="s">
        <v>13557</v>
      </c>
      <c r="B11500" t="s">
        <v>19478</v>
      </c>
      <c r="C11500" t="s">
        <v>19507</v>
      </c>
      <c r="D11500" t="s">
        <v>19630</v>
      </c>
      <c r="E11500" s="89">
        <v>0.561959371602754</v>
      </c>
      <c r="F11500" s="89">
        <v>703695</v>
      </c>
      <c r="G11500" s="89">
        <v>5</v>
      </c>
      <c r="H11500" t="s">
        <v>19630</v>
      </c>
      <c r="I11500" s="89"/>
    </row>
    <row r="11501">
      <c r="A11501" t="s">
        <v>13558</v>
      </c>
      <c r="B11501" t="s">
        <v>19479</v>
      </c>
      <c r="C11501" t="s">
        <v>19507</v>
      </c>
      <c r="D11501" t="s">
        <v>19630</v>
      </c>
      <c r="E11501" s="89">
        <v>5892.448974164944</v>
      </c>
      <c r="F11501" s="89">
        <v>703695</v>
      </c>
      <c r="G11501" s="89">
        <v>5</v>
      </c>
      <c r="H11501" t="s">
        <v>19630</v>
      </c>
      <c r="I11501" s="89"/>
    </row>
    <row r="11502">
      <c r="A11502" t="s">
        <v>13559</v>
      </c>
      <c r="B11502" t="s">
        <v>19483</v>
      </c>
      <c r="C11502" t="s">
        <v>19507</v>
      </c>
      <c r="D11502" t="s">
        <v>19614</v>
      </c>
      <c r="E11502" s="89">
        <v>0.0111009628965987</v>
      </c>
      <c r="F11502" s="89">
        <v>703695</v>
      </c>
      <c r="G11502" s="89">
        <v>5</v>
      </c>
      <c r="H11502" t="s">
        <v>19629</v>
      </c>
      <c r="I11502" s="89"/>
    </row>
    <row r="11503">
      <c r="A11503" t="s">
        <v>13560</v>
      </c>
      <c r="B11503" t="s">
        <v>19483</v>
      </c>
      <c r="C11503" t="s">
        <v>19507</v>
      </c>
      <c r="D11503" t="s">
        <v>19615</v>
      </c>
      <c r="E11503" s="89">
        <v>0.01135640284744557</v>
      </c>
      <c r="F11503" s="89">
        <v>703695</v>
      </c>
      <c r="G11503" s="89">
        <v>5</v>
      </c>
      <c r="H11503" t="s">
        <v>19629</v>
      </c>
      <c r="I11503" s="89"/>
    </row>
    <row r="11504">
      <c r="A11504" t="s">
        <v>13561</v>
      </c>
      <c r="B11504" t="s">
        <v>19483</v>
      </c>
      <c r="C11504" t="s">
        <v>19507</v>
      </c>
      <c r="D11504" t="s">
        <v>19616</v>
      </c>
      <c r="E11504" s="89">
        <v>0.01110119580725552</v>
      </c>
      <c r="F11504" s="89">
        <v>703695</v>
      </c>
      <c r="G11504" s="89">
        <v>5</v>
      </c>
      <c r="H11504" t="s">
        <v>19629</v>
      </c>
      <c r="I11504" s="89"/>
    </row>
    <row r="11505">
      <c r="A11505" t="s">
        <v>13562</v>
      </c>
      <c r="B11505" t="s">
        <v>19483</v>
      </c>
      <c r="C11505" t="s">
        <v>19507</v>
      </c>
      <c r="D11505" t="s">
        <v>19617</v>
      </c>
      <c r="E11505" s="89">
        <v>0.01134033545814306</v>
      </c>
      <c r="F11505" s="89">
        <v>703695</v>
      </c>
      <c r="G11505" s="89">
        <v>5</v>
      </c>
      <c r="H11505" t="s">
        <v>19629</v>
      </c>
      <c r="I11505" s="89"/>
    </row>
    <row r="11506">
      <c r="A11506" t="s">
        <v>13563</v>
      </c>
      <c r="B11506" t="s">
        <v>19483</v>
      </c>
      <c r="C11506" t="s">
        <v>19507</v>
      </c>
      <c r="D11506" t="s">
        <v>19618</v>
      </c>
      <c r="E11506" s="89">
        <v>0.01105473614630588</v>
      </c>
      <c r="F11506" s="89">
        <v>703695</v>
      </c>
      <c r="G11506" s="89">
        <v>5</v>
      </c>
      <c r="H11506" t="s">
        <v>19629</v>
      </c>
      <c r="I11506" s="89"/>
    </row>
    <row r="11507">
      <c r="A11507" t="s">
        <v>13564</v>
      </c>
      <c r="B11507" t="s">
        <v>19483</v>
      </c>
      <c r="C11507" t="s">
        <v>19507</v>
      </c>
      <c r="D11507" t="s">
        <v>19619</v>
      </c>
      <c r="E11507" s="89">
        <v>0.01119798301321101</v>
      </c>
      <c r="F11507" s="89">
        <v>703695</v>
      </c>
      <c r="G11507" s="89">
        <v>5</v>
      </c>
      <c r="H11507" t="s">
        <v>19629</v>
      </c>
      <c r="I11507" s="89"/>
    </row>
    <row r="11508">
      <c r="A11508" t="s">
        <v>13565</v>
      </c>
      <c r="B11508" t="s">
        <v>19483</v>
      </c>
      <c r="C11508" t="s">
        <v>19507</v>
      </c>
      <c r="D11508" t="s">
        <v>19620</v>
      </c>
      <c r="E11508" s="89">
        <v>0.01069857816296439</v>
      </c>
      <c r="F11508" s="89">
        <v>703695</v>
      </c>
      <c r="G11508" s="89">
        <v>5</v>
      </c>
      <c r="H11508" t="s">
        <v>19629</v>
      </c>
      <c r="I11508" s="89"/>
    </row>
    <row r="11509">
      <c r="A11509" t="s">
        <v>13566</v>
      </c>
      <c r="B11509" t="s">
        <v>19483</v>
      </c>
      <c r="C11509" t="s">
        <v>19507</v>
      </c>
      <c r="D11509" t="s">
        <v>19621</v>
      </c>
      <c r="E11509" s="89">
        <v>0.00614731320190624</v>
      </c>
      <c r="F11509" s="89">
        <v>703695</v>
      </c>
      <c r="G11509" s="89">
        <v>5</v>
      </c>
      <c r="H11509" t="s">
        <v>19629</v>
      </c>
      <c r="I11509" s="89"/>
    </row>
    <row r="11510">
      <c r="A11510" t="s">
        <v>13567</v>
      </c>
      <c r="B11510" t="s">
        <v>19483</v>
      </c>
      <c r="C11510" t="s">
        <v>19507</v>
      </c>
      <c r="D11510" t="s">
        <v>19622</v>
      </c>
      <c r="E11510" s="89">
        <v>0.01099113872726554</v>
      </c>
      <c r="F11510" s="89">
        <v>703695</v>
      </c>
      <c r="G11510" s="89">
        <v>5</v>
      </c>
      <c r="H11510" t="s">
        <v>19629</v>
      </c>
      <c r="I11510" s="89"/>
    </row>
    <row r="11511">
      <c r="A11511" t="s">
        <v>13568</v>
      </c>
      <c r="B11511" t="s">
        <v>19483</v>
      </c>
      <c r="C11511" t="s">
        <v>19507</v>
      </c>
      <c r="D11511" t="s">
        <v>19623</v>
      </c>
      <c r="E11511" s="89">
        <v>0.01686016667267164</v>
      </c>
      <c r="F11511" s="89">
        <v>703695</v>
      </c>
      <c r="G11511" s="89">
        <v>5</v>
      </c>
      <c r="H11511" t="s">
        <v>19629</v>
      </c>
      <c r="I11511" s="89"/>
    </row>
    <row r="11512">
      <c r="A11512" t="s">
        <v>13569</v>
      </c>
      <c r="B11512" t="s">
        <v>19483</v>
      </c>
      <c r="C11512" t="s">
        <v>19507</v>
      </c>
      <c r="D11512" t="s">
        <v>19624</v>
      </c>
      <c r="E11512" s="89">
        <v>0.04045308263465115</v>
      </c>
      <c r="F11512" s="89">
        <v>703695</v>
      </c>
      <c r="G11512" s="89">
        <v>5</v>
      </c>
      <c r="H11512" t="s">
        <v>19629</v>
      </c>
      <c r="I11512" s="89"/>
    </row>
    <row r="11513">
      <c r="A11513" t="s">
        <v>13570</v>
      </c>
      <c r="B11513" t="s">
        <v>19476</v>
      </c>
      <c r="C11513" t="s">
        <v>19508</v>
      </c>
      <c r="D11513" t="s">
        <v>19630</v>
      </c>
      <c r="E11513" s="89">
        <v>114358</v>
      </c>
      <c r="F11513" s="89">
        <v>703695</v>
      </c>
      <c r="G11513" s="89">
        <v>5</v>
      </c>
      <c r="H11513" t="s">
        <v>19630</v>
      </c>
      <c r="I11513" s="89"/>
    </row>
    <row r="11514">
      <c r="A11514" t="s">
        <v>13571</v>
      </c>
      <c r="B11514" t="s">
        <v>19477</v>
      </c>
      <c r="C11514" t="s">
        <v>19508</v>
      </c>
      <c r="D11514" t="s">
        <v>19630</v>
      </c>
      <c r="E11514" s="89">
        <v>13364690892</v>
      </c>
      <c r="F11514" s="89">
        <v>703695</v>
      </c>
      <c r="G11514" s="89">
        <v>5</v>
      </c>
      <c r="H11514" t="s">
        <v>19630</v>
      </c>
      <c r="I11514" s="89"/>
    </row>
    <row r="11515">
      <c r="A11515" t="s">
        <v>13572</v>
      </c>
      <c r="B11515" t="s">
        <v>19478</v>
      </c>
      <c r="C11515" t="s">
        <v>19508</v>
      </c>
      <c r="D11515" t="s">
        <v>19630</v>
      </c>
      <c r="E11515" s="89">
        <v>0.1625107468434478</v>
      </c>
      <c r="F11515" s="89">
        <v>703695</v>
      </c>
      <c r="G11515" s="89">
        <v>5</v>
      </c>
      <c r="H11515" t="s">
        <v>19630</v>
      </c>
      <c r="I11515" s="89"/>
    </row>
    <row r="11516">
      <c r="A11516" t="s">
        <v>13573</v>
      </c>
      <c r="B11516" t="s">
        <v>19479</v>
      </c>
      <c r="C11516" t="s">
        <v>19508</v>
      </c>
      <c r="D11516" t="s">
        <v>19630</v>
      </c>
      <c r="E11516" s="89">
        <v>18992.16406539765</v>
      </c>
      <c r="F11516" s="89">
        <v>703695</v>
      </c>
      <c r="G11516" s="89">
        <v>5</v>
      </c>
      <c r="H11516" t="s">
        <v>19630</v>
      </c>
      <c r="I11516" s="89"/>
    </row>
    <row r="11517">
      <c r="A11517" t="s">
        <v>13574</v>
      </c>
      <c r="B11517" t="s">
        <v>19483</v>
      </c>
      <c r="C11517" t="s">
        <v>19508</v>
      </c>
      <c r="D11517" t="s">
        <v>19614</v>
      </c>
      <c r="E11517" s="89">
        <v>0.1247705361151227</v>
      </c>
      <c r="F11517" s="89">
        <v>703695</v>
      </c>
      <c r="G11517" s="89">
        <v>5</v>
      </c>
      <c r="H11517" t="s">
        <v>19629</v>
      </c>
      <c r="I11517" s="89"/>
    </row>
    <row r="11518">
      <c r="A11518" t="s">
        <v>13575</v>
      </c>
      <c r="B11518" t="s">
        <v>19483</v>
      </c>
      <c r="C11518" t="s">
        <v>19508</v>
      </c>
      <c r="D11518" t="s">
        <v>19615</v>
      </c>
      <c r="E11518" s="89">
        <v>0.1263327950151087</v>
      </c>
      <c r="F11518" s="89">
        <v>703695</v>
      </c>
      <c r="G11518" s="89">
        <v>5</v>
      </c>
      <c r="H11518" t="s">
        <v>19629</v>
      </c>
      <c r="I11518" s="89"/>
    </row>
    <row r="11519">
      <c r="A11519" t="s">
        <v>13576</v>
      </c>
      <c r="B11519" t="s">
        <v>19483</v>
      </c>
      <c r="C11519" t="s">
        <v>19508</v>
      </c>
      <c r="D11519" t="s">
        <v>19616</v>
      </c>
      <c r="E11519" s="89">
        <v>0.124800442102626</v>
      </c>
      <c r="F11519" s="89">
        <v>703695</v>
      </c>
      <c r="G11519" s="89">
        <v>5</v>
      </c>
      <c r="H11519" t="s">
        <v>19629</v>
      </c>
      <c r="I11519" s="89"/>
    </row>
    <row r="11520">
      <c r="A11520" t="s">
        <v>13577</v>
      </c>
      <c r="B11520" t="s">
        <v>19483</v>
      </c>
      <c r="C11520" t="s">
        <v>19508</v>
      </c>
      <c r="D11520" t="s">
        <v>19617</v>
      </c>
      <c r="E11520" s="89">
        <v>0.1262434954259861</v>
      </c>
      <c r="F11520" s="89">
        <v>703695</v>
      </c>
      <c r="G11520" s="89">
        <v>5</v>
      </c>
      <c r="H11520" t="s">
        <v>19629</v>
      </c>
      <c r="I11520" s="89"/>
    </row>
    <row r="11521">
      <c r="A11521" t="s">
        <v>13578</v>
      </c>
      <c r="B11521" t="s">
        <v>19483</v>
      </c>
      <c r="C11521" t="s">
        <v>19508</v>
      </c>
      <c r="D11521" t="s">
        <v>19618</v>
      </c>
      <c r="E11521" s="89">
        <v>0.1123692780063225</v>
      </c>
      <c r="F11521" s="89">
        <v>703695</v>
      </c>
      <c r="G11521" s="89">
        <v>5</v>
      </c>
      <c r="H11521" t="s">
        <v>19629</v>
      </c>
      <c r="I11521" s="89"/>
    </row>
    <row r="11522">
      <c r="A11522" t="s">
        <v>13579</v>
      </c>
      <c r="B11522" t="s">
        <v>19483</v>
      </c>
      <c r="C11522" t="s">
        <v>19508</v>
      </c>
      <c r="D11522" t="s">
        <v>19619</v>
      </c>
      <c r="E11522" s="89">
        <v>0.1125287166045278</v>
      </c>
      <c r="F11522" s="89">
        <v>703695</v>
      </c>
      <c r="G11522" s="89">
        <v>5</v>
      </c>
      <c r="H11522" t="s">
        <v>19629</v>
      </c>
      <c r="I11522" s="89"/>
    </row>
    <row r="11523">
      <c r="A11523" t="s">
        <v>13580</v>
      </c>
      <c r="B11523" t="s">
        <v>19483</v>
      </c>
      <c r="C11523" t="s">
        <v>19508</v>
      </c>
      <c r="D11523" t="s">
        <v>19620</v>
      </c>
      <c r="E11523" s="89">
        <v>0.1077125165764802</v>
      </c>
      <c r="F11523" s="89">
        <v>703695</v>
      </c>
      <c r="G11523" s="89">
        <v>5</v>
      </c>
      <c r="H11523" t="s">
        <v>19629</v>
      </c>
      <c r="I11523" s="89"/>
    </row>
    <row r="11524">
      <c r="A11524" t="s">
        <v>13581</v>
      </c>
      <c r="B11524" t="s">
        <v>19483</v>
      </c>
      <c r="C11524" t="s">
        <v>19508</v>
      </c>
      <c r="D11524" t="s">
        <v>19621</v>
      </c>
      <c r="E11524" s="89">
        <v>0.08845074362116662</v>
      </c>
      <c r="F11524" s="89">
        <v>703695</v>
      </c>
      <c r="G11524" s="89">
        <v>5</v>
      </c>
      <c r="H11524" t="s">
        <v>19629</v>
      </c>
      <c r="I11524" s="89"/>
    </row>
    <row r="11525">
      <c r="A11525" t="s">
        <v>13582</v>
      </c>
      <c r="B11525" t="s">
        <v>19483</v>
      </c>
      <c r="C11525" t="s">
        <v>19508</v>
      </c>
      <c r="D11525" t="s">
        <v>19622</v>
      </c>
      <c r="E11525" s="89">
        <v>0.1116441110954609</v>
      </c>
      <c r="F11525" s="89">
        <v>703695</v>
      </c>
      <c r="G11525" s="89">
        <v>5</v>
      </c>
      <c r="H11525" t="s">
        <v>19629</v>
      </c>
      <c r="I11525" s="89"/>
    </row>
    <row r="11526">
      <c r="A11526" t="s">
        <v>13583</v>
      </c>
      <c r="B11526" t="s">
        <v>19483</v>
      </c>
      <c r="C11526" t="s">
        <v>19508</v>
      </c>
      <c r="D11526" t="s">
        <v>19623</v>
      </c>
      <c r="E11526" s="89">
        <v>0.1930485262149669</v>
      </c>
      <c r="F11526" s="89">
        <v>703695</v>
      </c>
      <c r="G11526" s="89">
        <v>5</v>
      </c>
      <c r="H11526" t="s">
        <v>19629</v>
      </c>
      <c r="I11526" s="89"/>
    </row>
    <row r="11527">
      <c r="A11527" t="s">
        <v>13584</v>
      </c>
      <c r="B11527" t="s">
        <v>19483</v>
      </c>
      <c r="C11527" t="s">
        <v>19508</v>
      </c>
      <c r="D11527" t="s">
        <v>19624</v>
      </c>
      <c r="E11527" s="89">
        <v>0.4540100252765896</v>
      </c>
      <c r="F11527" s="89">
        <v>703695</v>
      </c>
      <c r="G11527" s="89">
        <v>5</v>
      </c>
      <c r="H11527" t="s">
        <v>19629</v>
      </c>
      <c r="I11527" s="89"/>
    </row>
    <row r="11528">
      <c r="A11528" t="s">
        <v>13585</v>
      </c>
      <c r="B11528" t="s">
        <v>19476</v>
      </c>
      <c r="C11528" t="s">
        <v>19509</v>
      </c>
      <c r="D11528" t="s">
        <v>19630</v>
      </c>
      <c r="E11528" s="89">
        <v>0</v>
      </c>
      <c r="F11528" s="89">
        <v>703695</v>
      </c>
      <c r="G11528" s="89">
        <v>5</v>
      </c>
      <c r="H11528" t="s">
        <v>19630</v>
      </c>
      <c r="I11528" s="89"/>
    </row>
    <row r="11529">
      <c r="A11529" t="s">
        <v>13586</v>
      </c>
      <c r="B11529" t="s">
        <v>19477</v>
      </c>
      <c r="C11529" t="s">
        <v>19509</v>
      </c>
      <c r="D11529" t="s">
        <v>19630</v>
      </c>
      <c r="E11529" s="89">
        <v>0</v>
      </c>
      <c r="F11529" s="89">
        <v>703695</v>
      </c>
      <c r="G11529" s="89">
        <v>5</v>
      </c>
      <c r="H11529" t="s">
        <v>19630</v>
      </c>
      <c r="I11529" s="89"/>
    </row>
    <row r="11530">
      <c r="A11530" t="s">
        <v>13587</v>
      </c>
      <c r="B11530" t="s">
        <v>19478</v>
      </c>
      <c r="C11530" t="s">
        <v>19509</v>
      </c>
      <c r="D11530" t="s">
        <v>19630</v>
      </c>
      <c r="E11530" s="89">
        <v>0</v>
      </c>
      <c r="F11530" s="89">
        <v>703695</v>
      </c>
      <c r="G11530" s="89">
        <v>5</v>
      </c>
      <c r="H11530" t="s">
        <v>19630</v>
      </c>
      <c r="I11530" s="89"/>
    </row>
    <row r="11531">
      <c r="A11531" t="s">
        <v>13588</v>
      </c>
      <c r="B11531" t="s">
        <v>19479</v>
      </c>
      <c r="C11531" t="s">
        <v>19509</v>
      </c>
      <c r="D11531" t="s">
        <v>19630</v>
      </c>
      <c r="E11531" s="89">
        <v>0</v>
      </c>
      <c r="F11531" s="89">
        <v>703695</v>
      </c>
      <c r="G11531" s="89">
        <v>5</v>
      </c>
      <c r="H11531" t="s">
        <v>19630</v>
      </c>
      <c r="I11531" s="89"/>
    </row>
    <row r="11532">
      <c r="A11532" t="s">
        <v>13589</v>
      </c>
      <c r="B11532" t="s">
        <v>19483</v>
      </c>
      <c r="C11532" t="s">
        <v>19510</v>
      </c>
      <c r="D11532" t="s">
        <v>19614</v>
      </c>
      <c r="E11532" s="89">
        <v>0.03775829530079285</v>
      </c>
      <c r="F11532" s="89">
        <v>703695</v>
      </c>
      <c r="G11532" s="89">
        <v>5</v>
      </c>
      <c r="H11532" t="s">
        <v>19629</v>
      </c>
      <c r="I11532" s="89"/>
    </row>
    <row r="11533">
      <c r="A11533" t="s">
        <v>13590</v>
      </c>
      <c r="B11533" t="s">
        <v>19483</v>
      </c>
      <c r="C11533" t="s">
        <v>19510</v>
      </c>
      <c r="D11533" t="s">
        <v>19615</v>
      </c>
      <c r="E11533" s="89">
        <v>0.03861440973546734</v>
      </c>
      <c r="F11533" s="89">
        <v>703695</v>
      </c>
      <c r="G11533" s="89">
        <v>5</v>
      </c>
      <c r="H11533" t="s">
        <v>19629</v>
      </c>
      <c r="I11533" s="89"/>
    </row>
    <row r="11534">
      <c r="A11534" t="s">
        <v>13591</v>
      </c>
      <c r="B11534" t="s">
        <v>19483</v>
      </c>
      <c r="C11534" t="s">
        <v>19510</v>
      </c>
      <c r="D11534" t="s">
        <v>19616</v>
      </c>
      <c r="E11534" s="89">
        <v>0.03776464147318612</v>
      </c>
      <c r="F11534" s="89">
        <v>703695</v>
      </c>
      <c r="G11534" s="89">
        <v>5</v>
      </c>
      <c r="H11534" t="s">
        <v>19629</v>
      </c>
      <c r="I11534" s="89"/>
    </row>
    <row r="11535">
      <c r="A11535" t="s">
        <v>13592</v>
      </c>
      <c r="B11535" t="s">
        <v>19483</v>
      </c>
      <c r="C11535" t="s">
        <v>19510</v>
      </c>
      <c r="D11535" t="s">
        <v>19617</v>
      </c>
      <c r="E11535" s="89">
        <v>0.03854386787777182</v>
      </c>
      <c r="F11535" s="89">
        <v>703695</v>
      </c>
      <c r="G11535" s="89">
        <v>5</v>
      </c>
      <c r="H11535" t="s">
        <v>19629</v>
      </c>
      <c r="I11535" s="89"/>
    </row>
    <row r="11536">
      <c r="A11536" t="s">
        <v>13593</v>
      </c>
      <c r="B11536" t="s">
        <v>19483</v>
      </c>
      <c r="C11536" t="s">
        <v>19510</v>
      </c>
      <c r="D11536" t="s">
        <v>19618</v>
      </c>
      <c r="E11536" s="89">
        <v>0.03762620074044164</v>
      </c>
      <c r="F11536" s="89">
        <v>703695</v>
      </c>
      <c r="G11536" s="89">
        <v>5</v>
      </c>
      <c r="H11536" t="s">
        <v>19629</v>
      </c>
      <c r="I11536" s="89"/>
    </row>
    <row r="11537">
      <c r="A11537" t="s">
        <v>13594</v>
      </c>
      <c r="B11537" t="s">
        <v>19483</v>
      </c>
      <c r="C11537" t="s">
        <v>19510</v>
      </c>
      <c r="D11537" t="s">
        <v>19619</v>
      </c>
      <c r="E11537" s="89">
        <v>0.03845354910728864</v>
      </c>
      <c r="F11537" s="89">
        <v>703695</v>
      </c>
      <c r="G11537" s="89">
        <v>5</v>
      </c>
      <c r="H11537" t="s">
        <v>19629</v>
      </c>
      <c r="I11537" s="89"/>
    </row>
    <row r="11538">
      <c r="A11538" t="s">
        <v>13595</v>
      </c>
      <c r="B11538" t="s">
        <v>19483</v>
      </c>
      <c r="C11538" t="s">
        <v>19510</v>
      </c>
      <c r="D11538" t="s">
        <v>19620</v>
      </c>
      <c r="E11538" s="89">
        <v>0.03640254796515426</v>
      </c>
      <c r="F11538" s="89">
        <v>703695</v>
      </c>
      <c r="G11538" s="89">
        <v>5</v>
      </c>
      <c r="H11538" t="s">
        <v>19629</v>
      </c>
      <c r="I11538" s="89"/>
    </row>
    <row r="11539">
      <c r="A11539" t="s">
        <v>13596</v>
      </c>
      <c r="B11539" t="s">
        <v>19483</v>
      </c>
      <c r="C11539" t="s">
        <v>19510</v>
      </c>
      <c r="D11539" t="s">
        <v>19621</v>
      </c>
      <c r="E11539" s="89">
        <v>0.02576509334907348</v>
      </c>
      <c r="F11539" s="89">
        <v>703695</v>
      </c>
      <c r="G11539" s="89">
        <v>5</v>
      </c>
      <c r="H11539" t="s">
        <v>19629</v>
      </c>
      <c r="I11539" s="89"/>
    </row>
    <row r="11540">
      <c r="A11540" t="s">
        <v>13597</v>
      </c>
      <c r="B11540" t="s">
        <v>19483</v>
      </c>
      <c r="C11540" t="s">
        <v>19510</v>
      </c>
      <c r="D11540" t="s">
        <v>19622</v>
      </c>
      <c r="E11540" s="89">
        <v>0.03742118278562264</v>
      </c>
      <c r="F11540" s="89">
        <v>703695</v>
      </c>
      <c r="G11540" s="89">
        <v>5</v>
      </c>
      <c r="H11540" t="s">
        <v>19629</v>
      </c>
      <c r="I11540" s="89"/>
    </row>
    <row r="11541">
      <c r="A11541" t="s">
        <v>13598</v>
      </c>
      <c r="B11541" t="s">
        <v>19483</v>
      </c>
      <c r="C11541" t="s">
        <v>19510</v>
      </c>
      <c r="D11541" t="s">
        <v>19623</v>
      </c>
      <c r="E11541" s="89">
        <v>0.05793404845373101</v>
      </c>
      <c r="F11541" s="89">
        <v>703695</v>
      </c>
      <c r="G11541" s="89">
        <v>5</v>
      </c>
      <c r="H11541" t="s">
        <v>19629</v>
      </c>
      <c r="I11541" s="89"/>
    </row>
    <row r="11542">
      <c r="A11542" t="s">
        <v>13599</v>
      </c>
      <c r="B11542" t="s">
        <v>19483</v>
      </c>
      <c r="C11542" t="s">
        <v>19510</v>
      </c>
      <c r="D11542" t="s">
        <v>19624</v>
      </c>
      <c r="E11542" s="89">
        <v>0.1381705264902321</v>
      </c>
      <c r="F11542" s="89">
        <v>703695</v>
      </c>
      <c r="G11542" s="89">
        <v>5</v>
      </c>
      <c r="H11542" t="s">
        <v>19629</v>
      </c>
      <c r="I11542" s="89"/>
    </row>
    <row r="11543">
      <c r="A11543" t="s">
        <v>13600</v>
      </c>
      <c r="B11543" t="s">
        <v>19476</v>
      </c>
      <c r="C11543" t="s">
        <v>19521</v>
      </c>
      <c r="D11543" t="s">
        <v>19630</v>
      </c>
      <c r="E11543" s="89">
        <v>668223</v>
      </c>
      <c r="F11543" s="89">
        <v>703695</v>
      </c>
      <c r="G11543" s="89">
        <v>5</v>
      </c>
      <c r="H11543" t="s">
        <v>19630</v>
      </c>
      <c r="I11543" s="89"/>
    </row>
    <row r="11544">
      <c r="A11544" t="s">
        <v>13601</v>
      </c>
      <c r="B11544" t="s">
        <v>19477</v>
      </c>
      <c r="C11544" t="s">
        <v>19521</v>
      </c>
      <c r="D11544" t="s">
        <v>19630</v>
      </c>
      <c r="E11544" s="89">
        <v>5289623713.154057</v>
      </c>
      <c r="F11544" s="89">
        <v>703695</v>
      </c>
      <c r="G11544" s="89">
        <v>5</v>
      </c>
      <c r="H11544" t="s">
        <v>19630</v>
      </c>
      <c r="I11544" s="89"/>
    </row>
    <row r="11545">
      <c r="A11545" t="s">
        <v>13602</v>
      </c>
      <c r="B11545" t="s">
        <v>19478</v>
      </c>
      <c r="C11545" t="s">
        <v>19521</v>
      </c>
      <c r="D11545" t="s">
        <v>19630</v>
      </c>
      <c r="E11545" s="89">
        <v>0.9495917975827596</v>
      </c>
      <c r="F11545" s="89">
        <v>703695</v>
      </c>
      <c r="G11545" s="89">
        <v>5</v>
      </c>
      <c r="H11545" t="s">
        <v>19630</v>
      </c>
      <c r="I11545" s="89"/>
    </row>
    <row r="11546">
      <c r="A11546" t="s">
        <v>13603</v>
      </c>
      <c r="B11546" t="s">
        <v>19479</v>
      </c>
      <c r="C11546" t="s">
        <v>19521</v>
      </c>
      <c r="D11546" t="s">
        <v>19630</v>
      </c>
      <c r="E11546" s="89">
        <v>7516.926670154054</v>
      </c>
      <c r="F11546" s="89">
        <v>703695</v>
      </c>
      <c r="G11546" s="89">
        <v>5</v>
      </c>
      <c r="H11546" t="s">
        <v>19630</v>
      </c>
      <c r="I11546" s="89"/>
    </row>
    <row r="11547">
      <c r="A11547" t="s">
        <v>13604</v>
      </c>
      <c r="B11547" t="s">
        <v>19476</v>
      </c>
      <c r="C11547" t="s">
        <v>19511</v>
      </c>
      <c r="D11547" t="s">
        <v>19630</v>
      </c>
      <c r="E11547" s="89">
        <v>64378</v>
      </c>
      <c r="F11547" s="89">
        <v>703695</v>
      </c>
      <c r="G11547" s="89">
        <v>5</v>
      </c>
      <c r="H11547" t="s">
        <v>19630</v>
      </c>
      <c r="I11547" s="89"/>
    </row>
    <row r="11548">
      <c r="A11548" t="s">
        <v>13605</v>
      </c>
      <c r="B11548" t="s">
        <v>19477</v>
      </c>
      <c r="C11548" t="s">
        <v>19511</v>
      </c>
      <c r="D11548" t="s">
        <v>19630</v>
      </c>
      <c r="E11548" s="89">
        <v>2309422945.914063</v>
      </c>
      <c r="F11548" s="89">
        <v>703695</v>
      </c>
      <c r="G11548" s="89">
        <v>5</v>
      </c>
      <c r="H11548" t="s">
        <v>19630</v>
      </c>
      <c r="I11548" s="89"/>
    </row>
    <row r="11549">
      <c r="A11549" t="s">
        <v>13606</v>
      </c>
      <c r="B11549" t="s">
        <v>19478</v>
      </c>
      <c r="C11549" t="s">
        <v>19511</v>
      </c>
      <c r="D11549" t="s">
        <v>19630</v>
      </c>
      <c r="E11549" s="89">
        <v>0.09148565784892602</v>
      </c>
      <c r="F11549" s="89">
        <v>703695</v>
      </c>
      <c r="G11549" s="89">
        <v>5</v>
      </c>
      <c r="H11549" t="s">
        <v>19630</v>
      </c>
      <c r="I11549" s="89"/>
    </row>
    <row r="11550">
      <c r="A11550" t="s">
        <v>13607</v>
      </c>
      <c r="B11550" t="s">
        <v>19479</v>
      </c>
      <c r="C11550" t="s">
        <v>19511</v>
      </c>
      <c r="D11550" t="s">
        <v>19630</v>
      </c>
      <c r="E11550" s="89">
        <v>3281.852146049158</v>
      </c>
      <c r="F11550" s="89">
        <v>703695</v>
      </c>
      <c r="G11550" s="89">
        <v>5</v>
      </c>
      <c r="H11550" t="s">
        <v>19630</v>
      </c>
      <c r="I11550" s="89"/>
    </row>
    <row r="11551">
      <c r="A11551" t="s">
        <v>13608</v>
      </c>
      <c r="B11551" t="s">
        <v>19483</v>
      </c>
      <c r="C11551" t="s">
        <v>19511</v>
      </c>
      <c r="D11551" t="s">
        <v>19614</v>
      </c>
      <c r="E11551" s="89">
        <v>0.03781432886389212</v>
      </c>
      <c r="F11551" s="89">
        <v>703695</v>
      </c>
      <c r="G11551" s="89">
        <v>5</v>
      </c>
      <c r="H11551" t="s">
        <v>19629</v>
      </c>
      <c r="I11551" s="89"/>
    </row>
    <row r="11552">
      <c r="A11552" t="s">
        <v>13609</v>
      </c>
      <c r="B11552" t="s">
        <v>19483</v>
      </c>
      <c r="C11552" t="s">
        <v>19511</v>
      </c>
      <c r="D11552" t="s">
        <v>19615</v>
      </c>
      <c r="E11552" s="89">
        <v>0.03820279046610055</v>
      </c>
      <c r="F11552" s="89">
        <v>703695</v>
      </c>
      <c r="G11552" s="89">
        <v>5</v>
      </c>
      <c r="H11552" t="s">
        <v>19629</v>
      </c>
      <c r="I11552" s="89"/>
    </row>
    <row r="11553">
      <c r="A11553" t="s">
        <v>13610</v>
      </c>
      <c r="B11553" t="s">
        <v>19483</v>
      </c>
      <c r="C11553" t="s">
        <v>19511</v>
      </c>
      <c r="D11553" t="s">
        <v>19616</v>
      </c>
      <c r="E11553" s="89">
        <v>0.03781579638890571</v>
      </c>
      <c r="F11553" s="89">
        <v>703695</v>
      </c>
      <c r="G11553" s="89">
        <v>5</v>
      </c>
      <c r="H11553" t="s">
        <v>19629</v>
      </c>
      <c r="I11553" s="89"/>
    </row>
    <row r="11554">
      <c r="A11554" t="s">
        <v>13611</v>
      </c>
      <c r="B11554" t="s">
        <v>19483</v>
      </c>
      <c r="C11554" t="s">
        <v>19511</v>
      </c>
      <c r="D11554" t="s">
        <v>19617</v>
      </c>
      <c r="E11554" s="89">
        <v>0.03820279046610055</v>
      </c>
      <c r="F11554" s="89">
        <v>703695</v>
      </c>
      <c r="G11554" s="89">
        <v>5</v>
      </c>
      <c r="H11554" t="s">
        <v>19629</v>
      </c>
      <c r="I11554" s="89"/>
    </row>
    <row r="11555">
      <c r="A11555" t="s">
        <v>13612</v>
      </c>
      <c r="B11555" t="s">
        <v>19483</v>
      </c>
      <c r="C11555" t="s">
        <v>19511</v>
      </c>
      <c r="D11555" t="s">
        <v>19618</v>
      </c>
      <c r="E11555" s="89">
        <v>0.03601915605931685</v>
      </c>
      <c r="F11555" s="89">
        <v>703695</v>
      </c>
      <c r="G11555" s="89">
        <v>5</v>
      </c>
      <c r="H11555" t="s">
        <v>19629</v>
      </c>
      <c r="I11555" s="89"/>
    </row>
    <row r="11556">
      <c r="A11556" t="s">
        <v>13613</v>
      </c>
      <c r="B11556" t="s">
        <v>19483</v>
      </c>
      <c r="C11556" t="s">
        <v>19511</v>
      </c>
      <c r="D11556" t="s">
        <v>19619</v>
      </c>
      <c r="E11556" s="89">
        <v>0.0367038183443972</v>
      </c>
      <c r="F11556" s="89">
        <v>703695</v>
      </c>
      <c r="G11556" s="89">
        <v>5</v>
      </c>
      <c r="H11556" t="s">
        <v>19629</v>
      </c>
      <c r="I11556" s="89"/>
    </row>
    <row r="11557">
      <c r="A11557" t="s">
        <v>13614</v>
      </c>
      <c r="B11557" t="s">
        <v>19483</v>
      </c>
      <c r="C11557" t="s">
        <v>19511</v>
      </c>
      <c r="D11557" t="s">
        <v>19620</v>
      </c>
      <c r="E11557" s="89">
        <v>0.03505981758748797</v>
      </c>
      <c r="F11557" s="89">
        <v>703695</v>
      </c>
      <c r="G11557" s="89">
        <v>5</v>
      </c>
      <c r="H11557" t="s">
        <v>19629</v>
      </c>
      <c r="I11557" s="89"/>
    </row>
    <row r="11558">
      <c r="A11558" t="s">
        <v>13615</v>
      </c>
      <c r="B11558" t="s">
        <v>19483</v>
      </c>
      <c r="C11558" t="s">
        <v>19511</v>
      </c>
      <c r="D11558" t="s">
        <v>19621</v>
      </c>
      <c r="E11558" s="89">
        <v>0.02436629307135894</v>
      </c>
      <c r="F11558" s="89">
        <v>703695</v>
      </c>
      <c r="G11558" s="89">
        <v>5</v>
      </c>
      <c r="H11558" t="s">
        <v>19629</v>
      </c>
      <c r="I11558" s="89"/>
    </row>
    <row r="11559">
      <c r="A11559" t="s">
        <v>13616</v>
      </c>
      <c r="B11559" t="s">
        <v>19483</v>
      </c>
      <c r="C11559" t="s">
        <v>19511</v>
      </c>
      <c r="D11559" t="s">
        <v>19622</v>
      </c>
      <c r="E11559" s="89">
        <v>0.03590216677739505</v>
      </c>
      <c r="F11559" s="89">
        <v>703695</v>
      </c>
      <c r="G11559" s="89">
        <v>5</v>
      </c>
      <c r="H11559" t="s">
        <v>19629</v>
      </c>
      <c r="I11559" s="89"/>
    </row>
    <row r="11560">
      <c r="A11560" t="s">
        <v>13617</v>
      </c>
      <c r="B11560" t="s">
        <v>19483</v>
      </c>
      <c r="C11560" t="s">
        <v>19511</v>
      </c>
      <c r="D11560" t="s">
        <v>19623</v>
      </c>
      <c r="E11560" s="89">
        <v>0.06645790226581617</v>
      </c>
      <c r="F11560" s="89">
        <v>703695</v>
      </c>
      <c r="G11560" s="89">
        <v>5</v>
      </c>
      <c r="H11560" t="s">
        <v>19629</v>
      </c>
      <c r="I11560" s="89"/>
    </row>
    <row r="11561">
      <c r="A11561" t="s">
        <v>13618</v>
      </c>
      <c r="B11561" t="s">
        <v>19483</v>
      </c>
      <c r="C11561" t="s">
        <v>19511</v>
      </c>
      <c r="D11561" t="s">
        <v>19624</v>
      </c>
      <c r="E11561" s="89">
        <v>0.1437630031496034</v>
      </c>
      <c r="F11561" s="89">
        <v>703695</v>
      </c>
      <c r="G11561" s="89">
        <v>5</v>
      </c>
      <c r="H11561" t="s">
        <v>19629</v>
      </c>
      <c r="I11561" s="89"/>
    </row>
    <row r="11562">
      <c r="A11562" t="s">
        <v>13619</v>
      </c>
      <c r="B11562" t="s">
        <v>19476</v>
      </c>
      <c r="C11562" t="s">
        <v>19512</v>
      </c>
      <c r="D11562" t="s">
        <v>19630</v>
      </c>
      <c r="E11562" s="89">
        <v>76848</v>
      </c>
      <c r="F11562" s="89">
        <v>703695</v>
      </c>
      <c r="G11562" s="89">
        <v>5</v>
      </c>
      <c r="H11562" t="s">
        <v>19630</v>
      </c>
      <c r="I11562" s="89"/>
    </row>
    <row r="11563">
      <c r="A11563" t="s">
        <v>13620</v>
      </c>
      <c r="B11563" t="s">
        <v>19477</v>
      </c>
      <c r="C11563" t="s">
        <v>19512</v>
      </c>
      <c r="D11563" t="s">
        <v>19630</v>
      </c>
      <c r="E11563" s="89">
        <v>9691313668.8125</v>
      </c>
      <c r="F11563" s="89">
        <v>703695</v>
      </c>
      <c r="G11563" s="89">
        <v>5</v>
      </c>
      <c r="H11563" t="s">
        <v>19630</v>
      </c>
      <c r="I11563" s="89"/>
    </row>
    <row r="11564">
      <c r="A11564" t="s">
        <v>13621</v>
      </c>
      <c r="B11564" t="s">
        <v>19478</v>
      </c>
      <c r="C11564" t="s">
        <v>19512</v>
      </c>
      <c r="D11564" t="s">
        <v>19630</v>
      </c>
      <c r="E11564" s="89">
        <v>0.1092064033423571</v>
      </c>
      <c r="F11564" s="89">
        <v>703695</v>
      </c>
      <c r="G11564" s="89">
        <v>5</v>
      </c>
      <c r="H11564" t="s">
        <v>19630</v>
      </c>
      <c r="I11564" s="89"/>
    </row>
    <row r="11565">
      <c r="A11565" t="s">
        <v>13622</v>
      </c>
      <c r="B11565" t="s">
        <v>19479</v>
      </c>
      <c r="C11565" t="s">
        <v>19512</v>
      </c>
      <c r="D11565" t="s">
        <v>19630</v>
      </c>
      <c r="E11565" s="89">
        <v>13772.03713087701</v>
      </c>
      <c r="F11565" s="89">
        <v>703695</v>
      </c>
      <c r="G11565" s="89">
        <v>5</v>
      </c>
      <c r="H11565" t="s">
        <v>19630</v>
      </c>
      <c r="I11565" s="89"/>
    </row>
    <row r="11566">
      <c r="A11566" t="s">
        <v>13623</v>
      </c>
      <c r="B11566" t="s">
        <v>19483</v>
      </c>
      <c r="C11566" t="s">
        <v>19512</v>
      </c>
      <c r="D11566" t="s">
        <v>19614</v>
      </c>
      <c r="E11566" s="89">
        <v>0.1347403673021137</v>
      </c>
      <c r="F11566" s="89">
        <v>703695</v>
      </c>
      <c r="G11566" s="89">
        <v>5</v>
      </c>
      <c r="H11566" t="s">
        <v>19629</v>
      </c>
      <c r="I11566" s="89"/>
    </row>
    <row r="11567">
      <c r="A11567" t="s">
        <v>13624</v>
      </c>
      <c r="B11567" t="s">
        <v>19483</v>
      </c>
      <c r="C11567" t="s">
        <v>19512</v>
      </c>
      <c r="D11567" t="s">
        <v>19615</v>
      </c>
      <c r="E11567" s="89">
        <v>0.1365021505469243</v>
      </c>
      <c r="F11567" s="89">
        <v>703695</v>
      </c>
      <c r="G11567" s="89">
        <v>5</v>
      </c>
      <c r="H11567" t="s">
        <v>19629</v>
      </c>
      <c r="I11567" s="89"/>
    </row>
    <row r="11568">
      <c r="A11568" t="s">
        <v>13625</v>
      </c>
      <c r="B11568" t="s">
        <v>19483</v>
      </c>
      <c r="C11568" t="s">
        <v>19512</v>
      </c>
      <c r="D11568" t="s">
        <v>19616</v>
      </c>
      <c r="E11568" s="89">
        <v>0.134753880490986</v>
      </c>
      <c r="F11568" s="89">
        <v>703695</v>
      </c>
      <c r="G11568" s="89">
        <v>5</v>
      </c>
      <c r="H11568" t="s">
        <v>19629</v>
      </c>
      <c r="I11568" s="89"/>
    </row>
    <row r="11569">
      <c r="A11569" t="s">
        <v>13626</v>
      </c>
      <c r="B11569" t="s">
        <v>19483</v>
      </c>
      <c r="C11569" t="s">
        <v>19512</v>
      </c>
      <c r="D11569" t="s">
        <v>19617</v>
      </c>
      <c r="E11569" s="89">
        <v>0.1363703757517091</v>
      </c>
      <c r="F11569" s="89">
        <v>703695</v>
      </c>
      <c r="G11569" s="89">
        <v>5</v>
      </c>
      <c r="H11569" t="s">
        <v>19629</v>
      </c>
      <c r="I11569" s="89"/>
    </row>
    <row r="11570">
      <c r="A11570" t="s">
        <v>13627</v>
      </c>
      <c r="B11570" t="s">
        <v>19483</v>
      </c>
      <c r="C11570" t="s">
        <v>19512</v>
      </c>
      <c r="D11570" t="s">
        <v>19618</v>
      </c>
      <c r="E11570" s="89">
        <v>0.1138909413204542</v>
      </c>
      <c r="F11570" s="89">
        <v>703695</v>
      </c>
      <c r="G11570" s="89">
        <v>5</v>
      </c>
      <c r="H11570" t="s">
        <v>19629</v>
      </c>
      <c r="I11570" s="89"/>
    </row>
    <row r="11571">
      <c r="A11571" t="s">
        <v>13628</v>
      </c>
      <c r="B11571" t="s">
        <v>19483</v>
      </c>
      <c r="C11571" t="s">
        <v>19512</v>
      </c>
      <c r="D11571" t="s">
        <v>19619</v>
      </c>
      <c r="E11571" s="89">
        <v>0.1146502617718484</v>
      </c>
      <c r="F11571" s="89">
        <v>703695</v>
      </c>
      <c r="G11571" s="89">
        <v>5</v>
      </c>
      <c r="H11571" t="s">
        <v>19629</v>
      </c>
      <c r="I11571" s="89"/>
    </row>
    <row r="11572">
      <c r="A11572" t="s">
        <v>13629</v>
      </c>
      <c r="B11572" t="s">
        <v>19483</v>
      </c>
      <c r="C11572" t="s">
        <v>19512</v>
      </c>
      <c r="D11572" t="s">
        <v>19620</v>
      </c>
      <c r="E11572" s="89">
        <v>0.1097312229181856</v>
      </c>
      <c r="F11572" s="89">
        <v>703695</v>
      </c>
      <c r="G11572" s="89">
        <v>5</v>
      </c>
      <c r="H11572" t="s">
        <v>19629</v>
      </c>
      <c r="I11572" s="89"/>
    </row>
    <row r="11573">
      <c r="A11573" t="s">
        <v>13630</v>
      </c>
      <c r="B11573" t="s">
        <v>19483</v>
      </c>
      <c r="C11573" t="s">
        <v>19512</v>
      </c>
      <c r="D11573" t="s">
        <v>19621</v>
      </c>
      <c r="E11573" s="89">
        <v>0.08846895978742092</v>
      </c>
      <c r="F11573" s="89">
        <v>703695</v>
      </c>
      <c r="G11573" s="89">
        <v>5</v>
      </c>
      <c r="H11573" t="s">
        <v>19629</v>
      </c>
      <c r="I11573" s="89"/>
    </row>
    <row r="11574">
      <c r="A11574" t="s">
        <v>13631</v>
      </c>
      <c r="B11574" t="s">
        <v>19483</v>
      </c>
      <c r="C11574" t="s">
        <v>19512</v>
      </c>
      <c r="D11574" t="s">
        <v>19622</v>
      </c>
      <c r="E11574" s="89">
        <v>0.1137173601162682</v>
      </c>
      <c r="F11574" s="89">
        <v>703695</v>
      </c>
      <c r="G11574" s="89">
        <v>5</v>
      </c>
      <c r="H11574" t="s">
        <v>19629</v>
      </c>
      <c r="I11574" s="89"/>
    </row>
    <row r="11575">
      <c r="A11575" t="s">
        <v>13632</v>
      </c>
      <c r="B11575" t="s">
        <v>19483</v>
      </c>
      <c r="C11575" t="s">
        <v>19512</v>
      </c>
      <c r="D11575" t="s">
        <v>19623</v>
      </c>
      <c r="E11575" s="89">
        <v>0.2052050783984142</v>
      </c>
      <c r="F11575" s="89">
        <v>703695</v>
      </c>
      <c r="G11575" s="89">
        <v>5</v>
      </c>
      <c r="H11575" t="s">
        <v>19629</v>
      </c>
      <c r="I11575" s="89"/>
    </row>
    <row r="11576">
      <c r="A11576" t="s">
        <v>13633</v>
      </c>
      <c r="B11576" t="s">
        <v>19483</v>
      </c>
      <c r="C11576" t="s">
        <v>19512</v>
      </c>
      <c r="D11576" t="s">
        <v>19624</v>
      </c>
      <c r="E11576" s="89">
        <v>0.4880152025463402</v>
      </c>
      <c r="F11576" s="89">
        <v>703695</v>
      </c>
      <c r="G11576" s="89">
        <v>5</v>
      </c>
      <c r="H11576" t="s">
        <v>19629</v>
      </c>
      <c r="I11576" s="89"/>
    </row>
    <row r="11577">
      <c r="A11577" t="s">
        <v>13634</v>
      </c>
      <c r="B11577" t="s">
        <v>19476</v>
      </c>
      <c r="C11577" t="s">
        <v>19513</v>
      </c>
      <c r="D11577" t="s">
        <v>19630</v>
      </c>
      <c r="E11577" s="89">
        <v>1284</v>
      </c>
      <c r="F11577" s="89">
        <v>703695</v>
      </c>
      <c r="G11577" s="89">
        <v>5</v>
      </c>
      <c r="H11577" t="s">
        <v>19630</v>
      </c>
      <c r="I11577" s="89"/>
    </row>
    <row r="11578">
      <c r="A11578" t="s">
        <v>13635</v>
      </c>
      <c r="B11578" t="s">
        <v>19477</v>
      </c>
      <c r="C11578" t="s">
        <v>19513</v>
      </c>
      <c r="D11578" t="s">
        <v>19630</v>
      </c>
      <c r="E11578" s="89">
        <v>64200000</v>
      </c>
      <c r="F11578" s="89">
        <v>703695</v>
      </c>
      <c r="G11578" s="89">
        <v>5</v>
      </c>
      <c r="H11578" t="s">
        <v>19630</v>
      </c>
      <c r="I11578" s="89"/>
    </row>
    <row r="11579">
      <c r="A11579" t="s">
        <v>13636</v>
      </c>
      <c r="B11579" t="s">
        <v>19478</v>
      </c>
      <c r="C11579" t="s">
        <v>19513</v>
      </c>
      <c r="D11579" t="s">
        <v>19630</v>
      </c>
      <c r="E11579" s="89">
        <v>0.001824654147038134</v>
      </c>
      <c r="F11579" s="89">
        <v>703695</v>
      </c>
      <c r="G11579" s="89">
        <v>5</v>
      </c>
      <c r="H11579" t="s">
        <v>19630</v>
      </c>
      <c r="I11579" s="89"/>
    </row>
    <row r="11580">
      <c r="A11580" t="s">
        <v>13637</v>
      </c>
      <c r="B11580" t="s">
        <v>19479</v>
      </c>
      <c r="C11580" t="s">
        <v>19513</v>
      </c>
      <c r="D11580" t="s">
        <v>19630</v>
      </c>
      <c r="E11580" s="89">
        <v>91.23270735190673</v>
      </c>
      <c r="F11580" s="89">
        <v>703695</v>
      </c>
      <c r="G11580" s="89">
        <v>5</v>
      </c>
      <c r="H11580" t="s">
        <v>19630</v>
      </c>
      <c r="I11580" s="89"/>
    </row>
    <row r="11581">
      <c r="A11581" t="s">
        <v>13638</v>
      </c>
      <c r="B11581" t="s">
        <v>19483</v>
      </c>
      <c r="C11581" t="s">
        <v>19513</v>
      </c>
      <c r="D11581" t="s">
        <v>19614</v>
      </c>
      <c r="E11581" s="89">
        <v>0.05385996409335726</v>
      </c>
      <c r="F11581" s="89">
        <v>703695</v>
      </c>
      <c r="G11581" s="89">
        <v>5</v>
      </c>
      <c r="H11581" t="s">
        <v>19629</v>
      </c>
      <c r="I11581" s="89"/>
    </row>
    <row r="11582">
      <c r="A11582" t="s">
        <v>13639</v>
      </c>
      <c r="B11582" t="s">
        <v>19483</v>
      </c>
      <c r="C11582" t="s">
        <v>19513</v>
      </c>
      <c r="D11582" t="s">
        <v>19615</v>
      </c>
      <c r="E11582" s="89">
        <v>0.05385996409335726</v>
      </c>
      <c r="F11582" s="89">
        <v>703695</v>
      </c>
      <c r="G11582" s="89">
        <v>5</v>
      </c>
      <c r="H11582" t="s">
        <v>19629</v>
      </c>
      <c r="I11582" s="89"/>
    </row>
    <row r="11583">
      <c r="A11583" t="s">
        <v>13640</v>
      </c>
      <c r="B11583" t="s">
        <v>19483</v>
      </c>
      <c r="C11583" t="s">
        <v>19513</v>
      </c>
      <c r="D11583" t="s">
        <v>19616</v>
      </c>
      <c r="E11583" s="89">
        <v>0.05385996409335726</v>
      </c>
      <c r="F11583" s="89">
        <v>703695</v>
      </c>
      <c r="G11583" s="89">
        <v>5</v>
      </c>
      <c r="H11583" t="s">
        <v>19629</v>
      </c>
      <c r="I11583" s="89"/>
    </row>
    <row r="11584">
      <c r="A11584" t="s">
        <v>13641</v>
      </c>
      <c r="B11584" t="s">
        <v>19483</v>
      </c>
      <c r="C11584" t="s">
        <v>19513</v>
      </c>
      <c r="D11584" t="s">
        <v>19617</v>
      </c>
      <c r="E11584" s="89">
        <v>0.05385996409335726</v>
      </c>
      <c r="F11584" s="89">
        <v>703695</v>
      </c>
      <c r="G11584" s="89">
        <v>5</v>
      </c>
      <c r="H11584" t="s">
        <v>19629</v>
      </c>
      <c r="I11584" s="89"/>
    </row>
    <row r="11585">
      <c r="A11585" t="s">
        <v>13642</v>
      </c>
      <c r="B11585" t="s">
        <v>19483</v>
      </c>
      <c r="C11585" t="s">
        <v>19513</v>
      </c>
      <c r="D11585" t="s">
        <v>19618</v>
      </c>
      <c r="E11585" s="89">
        <v>0.05110732538330494</v>
      </c>
      <c r="F11585" s="89">
        <v>703695</v>
      </c>
      <c r="G11585" s="89">
        <v>5</v>
      </c>
      <c r="H11585" t="s">
        <v>19629</v>
      </c>
      <c r="I11585" s="89"/>
    </row>
    <row r="11586">
      <c r="A11586" t="s">
        <v>13643</v>
      </c>
      <c r="B11586" t="s">
        <v>19483</v>
      </c>
      <c r="C11586" t="s">
        <v>19513</v>
      </c>
      <c r="D11586" t="s">
        <v>19619</v>
      </c>
      <c r="E11586" s="89">
        <v>0.05304559120754959</v>
      </c>
      <c r="F11586" s="89">
        <v>703695</v>
      </c>
      <c r="G11586" s="89">
        <v>5</v>
      </c>
      <c r="H11586" t="s">
        <v>19629</v>
      </c>
      <c r="I11586" s="89"/>
    </row>
    <row r="11587">
      <c r="A11587" t="s">
        <v>13644</v>
      </c>
      <c r="B11587" t="s">
        <v>19483</v>
      </c>
      <c r="C11587" t="s">
        <v>19513</v>
      </c>
      <c r="D11587" t="s">
        <v>19620</v>
      </c>
      <c r="E11587" s="89">
        <v>0.04916867253830162</v>
      </c>
      <c r="F11587" s="89">
        <v>703695</v>
      </c>
      <c r="G11587" s="89">
        <v>5</v>
      </c>
      <c r="H11587" t="s">
        <v>19629</v>
      </c>
      <c r="I11587" s="89"/>
    </row>
    <row r="11588">
      <c r="A11588" t="s">
        <v>13645</v>
      </c>
      <c r="B11588" t="s">
        <v>19483</v>
      </c>
      <c r="C11588" t="s">
        <v>19513</v>
      </c>
      <c r="D11588" t="s">
        <v>19621</v>
      </c>
      <c r="E11588" s="89">
        <v>0.03585776482244393</v>
      </c>
      <c r="F11588" s="89">
        <v>703695</v>
      </c>
      <c r="G11588" s="89">
        <v>5</v>
      </c>
      <c r="H11588" t="s">
        <v>19629</v>
      </c>
      <c r="I11588" s="89"/>
    </row>
    <row r="11589">
      <c r="A11589" t="s">
        <v>13646</v>
      </c>
      <c r="B11589" t="s">
        <v>19483</v>
      </c>
      <c r="C11589" t="s">
        <v>19513</v>
      </c>
      <c r="D11589" t="s">
        <v>19622</v>
      </c>
      <c r="E11589" s="89">
        <v>0.05385996409335726</v>
      </c>
      <c r="F11589" s="89">
        <v>703695</v>
      </c>
      <c r="G11589" s="89">
        <v>5</v>
      </c>
      <c r="H11589" t="s">
        <v>19629</v>
      </c>
      <c r="I11589" s="89"/>
    </row>
    <row r="11590">
      <c r="A11590" t="s">
        <v>13647</v>
      </c>
      <c r="B11590" t="s">
        <v>19483</v>
      </c>
      <c r="C11590" t="s">
        <v>19513</v>
      </c>
      <c r="D11590" t="s">
        <v>19623</v>
      </c>
      <c r="E11590" s="89">
        <v>0.07146593790467587</v>
      </c>
      <c r="F11590" s="89">
        <v>703695</v>
      </c>
      <c r="G11590" s="89">
        <v>5</v>
      </c>
      <c r="H11590" t="s">
        <v>19629</v>
      </c>
      <c r="I11590" s="89"/>
    </row>
    <row r="11591">
      <c r="A11591" t="s">
        <v>13648</v>
      </c>
      <c r="B11591" t="s">
        <v>19483</v>
      </c>
      <c r="C11591" t="s">
        <v>19513</v>
      </c>
      <c r="D11591" t="s">
        <v>19624</v>
      </c>
      <c r="E11591" s="89">
        <v>0.1874386138539628</v>
      </c>
      <c r="F11591" s="89">
        <v>703695</v>
      </c>
      <c r="G11591" s="89">
        <v>5</v>
      </c>
      <c r="H11591" t="s">
        <v>19629</v>
      </c>
      <c r="I11591" s="89"/>
    </row>
    <row r="11592">
      <c r="A11592" t="s">
        <v>13649</v>
      </c>
      <c r="B11592" t="s">
        <v>19476</v>
      </c>
      <c r="C11592" t="s">
        <v>19514</v>
      </c>
      <c r="D11592" t="s">
        <v>19630</v>
      </c>
      <c r="E11592" s="89">
        <v>0</v>
      </c>
      <c r="F11592" s="89">
        <v>703695</v>
      </c>
      <c r="G11592" s="89">
        <v>5</v>
      </c>
      <c r="H11592" t="s">
        <v>19630</v>
      </c>
      <c r="I11592" s="89"/>
    </row>
    <row r="11593">
      <c r="A11593" t="s">
        <v>13650</v>
      </c>
      <c r="B11593" t="s">
        <v>19477</v>
      </c>
      <c r="C11593" t="s">
        <v>19514</v>
      </c>
      <c r="D11593" t="s">
        <v>19630</v>
      </c>
      <c r="E11593" s="89">
        <v>0</v>
      </c>
      <c r="F11593" s="89">
        <v>703695</v>
      </c>
      <c r="G11593" s="89">
        <v>5</v>
      </c>
      <c r="H11593" t="s">
        <v>19630</v>
      </c>
      <c r="I11593" s="89"/>
    </row>
    <row r="11594">
      <c r="A11594" t="s">
        <v>13651</v>
      </c>
      <c r="B11594" t="s">
        <v>19478</v>
      </c>
      <c r="C11594" t="s">
        <v>19514</v>
      </c>
      <c r="D11594" t="s">
        <v>19630</v>
      </c>
      <c r="E11594" s="89">
        <v>0</v>
      </c>
      <c r="F11594" s="89">
        <v>703695</v>
      </c>
      <c r="G11594" s="89">
        <v>5</v>
      </c>
      <c r="H11594" t="s">
        <v>19630</v>
      </c>
      <c r="I11594" s="89"/>
    </row>
    <row r="11595">
      <c r="A11595" t="s">
        <v>13652</v>
      </c>
      <c r="B11595" t="s">
        <v>19479</v>
      </c>
      <c r="C11595" t="s">
        <v>19514</v>
      </c>
      <c r="D11595" t="s">
        <v>19630</v>
      </c>
      <c r="E11595" s="89">
        <v>0</v>
      </c>
      <c r="F11595" s="89">
        <v>703695</v>
      </c>
      <c r="G11595" s="89">
        <v>5</v>
      </c>
      <c r="H11595" t="s">
        <v>19630</v>
      </c>
      <c r="I11595" s="89"/>
    </row>
    <row r="11596">
      <c r="A11596" t="s">
        <v>13653</v>
      </c>
      <c r="B11596" t="s">
        <v>19476</v>
      </c>
      <c r="C11596" t="s">
        <v>19515</v>
      </c>
      <c r="D11596" t="s">
        <v>19630</v>
      </c>
      <c r="E11596" s="89">
        <v>337375</v>
      </c>
      <c r="F11596" s="89">
        <v>703695</v>
      </c>
      <c r="G11596" s="89">
        <v>5</v>
      </c>
      <c r="H11596" t="s">
        <v>19630</v>
      </c>
      <c r="I11596" s="89"/>
    </row>
    <row r="11597">
      <c r="A11597" t="s">
        <v>13654</v>
      </c>
      <c r="B11597" t="s">
        <v>19477</v>
      </c>
      <c r="C11597" t="s">
        <v>19515</v>
      </c>
      <c r="D11597" t="s">
        <v>19630</v>
      </c>
      <c r="E11597" s="89">
        <v>4243898687.940556</v>
      </c>
      <c r="F11597" s="89">
        <v>703695</v>
      </c>
      <c r="G11597" s="89">
        <v>5</v>
      </c>
      <c r="H11597" t="s">
        <v>19630</v>
      </c>
      <c r="I11597" s="89"/>
    </row>
    <row r="11598">
      <c r="A11598" t="s">
        <v>13655</v>
      </c>
      <c r="B11598" t="s">
        <v>19478</v>
      </c>
      <c r="C11598" t="s">
        <v>19515</v>
      </c>
      <c r="D11598" t="s">
        <v>19630</v>
      </c>
      <c r="E11598" s="89">
        <v>0.4794335614151017</v>
      </c>
      <c r="F11598" s="89">
        <v>703695</v>
      </c>
      <c r="G11598" s="89">
        <v>5</v>
      </c>
      <c r="H11598" t="s">
        <v>19630</v>
      </c>
      <c r="I11598" s="89"/>
    </row>
    <row r="11599">
      <c r="A11599" t="s">
        <v>13656</v>
      </c>
      <c r="B11599" t="s">
        <v>19479</v>
      </c>
      <c r="C11599" t="s">
        <v>19515</v>
      </c>
      <c r="D11599" t="s">
        <v>19630</v>
      </c>
      <c r="E11599" s="89">
        <v>6030.87799109068</v>
      </c>
      <c r="F11599" s="89">
        <v>703695</v>
      </c>
      <c r="G11599" s="89">
        <v>5</v>
      </c>
      <c r="H11599" t="s">
        <v>19630</v>
      </c>
      <c r="I11599" s="89"/>
    </row>
    <row r="11600">
      <c r="A11600" t="s">
        <v>13657</v>
      </c>
      <c r="B11600" t="s">
        <v>19483</v>
      </c>
      <c r="C11600" t="s">
        <v>19515</v>
      </c>
      <c r="D11600" t="s">
        <v>19614</v>
      </c>
      <c r="E11600" s="89">
        <v>0.0132642061073731</v>
      </c>
      <c r="F11600" s="89">
        <v>703695</v>
      </c>
      <c r="G11600" s="89">
        <v>5</v>
      </c>
      <c r="H11600" t="s">
        <v>19629</v>
      </c>
      <c r="I11600" s="89"/>
    </row>
    <row r="11601">
      <c r="A11601" t="s">
        <v>13658</v>
      </c>
      <c r="B11601" t="s">
        <v>19483</v>
      </c>
      <c r="C11601" t="s">
        <v>19515</v>
      </c>
      <c r="D11601" t="s">
        <v>19615</v>
      </c>
      <c r="E11601" s="89">
        <v>0.01358144874856009</v>
      </c>
      <c r="F11601" s="89">
        <v>703695</v>
      </c>
      <c r="G11601" s="89">
        <v>5</v>
      </c>
      <c r="H11601" t="s">
        <v>19629</v>
      </c>
      <c r="I11601" s="89"/>
    </row>
    <row r="11602">
      <c r="A11602" t="s">
        <v>13659</v>
      </c>
      <c r="B11602" t="s">
        <v>19483</v>
      </c>
      <c r="C11602" t="s">
        <v>19515</v>
      </c>
      <c r="D11602" t="s">
        <v>19616</v>
      </c>
      <c r="E11602" s="89">
        <v>0.01326566689974088</v>
      </c>
      <c r="F11602" s="89">
        <v>703695</v>
      </c>
      <c r="G11602" s="89">
        <v>5</v>
      </c>
      <c r="H11602" t="s">
        <v>19629</v>
      </c>
      <c r="I11602" s="89"/>
    </row>
    <row r="11603">
      <c r="A11603" t="s">
        <v>13660</v>
      </c>
      <c r="B11603" t="s">
        <v>19483</v>
      </c>
      <c r="C11603" t="s">
        <v>19515</v>
      </c>
      <c r="D11603" t="s">
        <v>19617</v>
      </c>
      <c r="E11603" s="89">
        <v>0.01356033662536489</v>
      </c>
      <c r="F11603" s="89">
        <v>703695</v>
      </c>
      <c r="G11603" s="89">
        <v>5</v>
      </c>
      <c r="H11603" t="s">
        <v>19629</v>
      </c>
      <c r="I11603" s="89"/>
    </row>
    <row r="11604">
      <c r="A11604" t="s">
        <v>13661</v>
      </c>
      <c r="B11604" t="s">
        <v>19483</v>
      </c>
      <c r="C11604" t="s">
        <v>19515</v>
      </c>
      <c r="D11604" t="s">
        <v>19618</v>
      </c>
      <c r="E11604" s="89">
        <v>0.01306610690420432</v>
      </c>
      <c r="F11604" s="89">
        <v>703695</v>
      </c>
      <c r="G11604" s="89">
        <v>5</v>
      </c>
      <c r="H11604" t="s">
        <v>19629</v>
      </c>
      <c r="I11604" s="89"/>
    </row>
    <row r="11605">
      <c r="A11605" t="s">
        <v>13662</v>
      </c>
      <c r="B11605" t="s">
        <v>19483</v>
      </c>
      <c r="C11605" t="s">
        <v>19515</v>
      </c>
      <c r="D11605" t="s">
        <v>19619</v>
      </c>
      <c r="E11605" s="89">
        <v>0.01326733311016422</v>
      </c>
      <c r="F11605" s="89">
        <v>703695</v>
      </c>
      <c r="G11605" s="89">
        <v>5</v>
      </c>
      <c r="H11605" t="s">
        <v>19629</v>
      </c>
      <c r="I11605" s="89"/>
    </row>
    <row r="11606">
      <c r="A11606" t="s">
        <v>13663</v>
      </c>
      <c r="B11606" t="s">
        <v>19483</v>
      </c>
      <c r="C11606" t="s">
        <v>19515</v>
      </c>
      <c r="D11606" t="s">
        <v>19620</v>
      </c>
      <c r="E11606" s="89">
        <v>0.01269736556904396</v>
      </c>
      <c r="F11606" s="89">
        <v>703695</v>
      </c>
      <c r="G11606" s="89">
        <v>5</v>
      </c>
      <c r="H11606" t="s">
        <v>19629</v>
      </c>
      <c r="I11606" s="89"/>
    </row>
    <row r="11607">
      <c r="A11607" t="s">
        <v>13664</v>
      </c>
      <c r="B11607" t="s">
        <v>19483</v>
      </c>
      <c r="C11607" t="s">
        <v>19515</v>
      </c>
      <c r="D11607" t="s">
        <v>19621</v>
      </c>
      <c r="E11607" s="89">
        <v>0.007917540368330972</v>
      </c>
      <c r="F11607" s="89">
        <v>703695</v>
      </c>
      <c r="G11607" s="89">
        <v>5</v>
      </c>
      <c r="H11607" t="s">
        <v>19629</v>
      </c>
      <c r="I11607" s="89"/>
    </row>
    <row r="11608">
      <c r="A11608" t="s">
        <v>13665</v>
      </c>
      <c r="B11608" t="s">
        <v>19483</v>
      </c>
      <c r="C11608" t="s">
        <v>19515</v>
      </c>
      <c r="D11608" t="s">
        <v>19622</v>
      </c>
      <c r="E11608" s="89">
        <v>0.01305477484397559</v>
      </c>
      <c r="F11608" s="89">
        <v>703695</v>
      </c>
      <c r="G11608" s="89">
        <v>5</v>
      </c>
      <c r="H11608" t="s">
        <v>19629</v>
      </c>
      <c r="I11608" s="89"/>
    </row>
    <row r="11609">
      <c r="A11609" t="s">
        <v>13666</v>
      </c>
      <c r="B11609" t="s">
        <v>19483</v>
      </c>
      <c r="C11609" t="s">
        <v>19515</v>
      </c>
      <c r="D11609" t="s">
        <v>19623</v>
      </c>
      <c r="E11609" s="89">
        <v>0.02104817561118169</v>
      </c>
      <c r="F11609" s="89">
        <v>703695</v>
      </c>
      <c r="G11609" s="89">
        <v>5</v>
      </c>
      <c r="H11609" t="s">
        <v>19629</v>
      </c>
      <c r="I11609" s="89"/>
    </row>
    <row r="11610">
      <c r="A11610" t="s">
        <v>13667</v>
      </c>
      <c r="B11610" t="s">
        <v>19483</v>
      </c>
      <c r="C11610" t="s">
        <v>19515</v>
      </c>
      <c r="D11610" t="s">
        <v>19624</v>
      </c>
      <c r="E11610" s="89">
        <v>0.04903260139853542</v>
      </c>
      <c r="F11610" s="89">
        <v>703695</v>
      </c>
      <c r="G11610" s="89">
        <v>5</v>
      </c>
      <c r="H11610" t="s">
        <v>19629</v>
      </c>
      <c r="I11610" s="89"/>
    </row>
    <row r="11611">
      <c r="A11611" t="s">
        <v>13668</v>
      </c>
      <c r="B11611" t="s">
        <v>19476</v>
      </c>
      <c r="C11611" t="s">
        <v>19516</v>
      </c>
      <c r="D11611" t="s">
        <v>19630</v>
      </c>
      <c r="E11611" s="89">
        <v>395448</v>
      </c>
      <c r="F11611" s="89">
        <v>703695</v>
      </c>
      <c r="G11611" s="89">
        <v>5</v>
      </c>
      <c r="H11611" t="s">
        <v>19630</v>
      </c>
      <c r="I11611" s="89"/>
    </row>
    <row r="11612">
      <c r="A11612" t="s">
        <v>13669</v>
      </c>
      <c r="B11612" t="s">
        <v>19477</v>
      </c>
      <c r="C11612" t="s">
        <v>19516</v>
      </c>
      <c r="D11612" t="s">
        <v>19630</v>
      </c>
      <c r="E11612" s="89">
        <v>788185835.1782227</v>
      </c>
      <c r="F11612" s="89">
        <v>703695</v>
      </c>
      <c r="G11612" s="89">
        <v>5</v>
      </c>
      <c r="H11612" t="s">
        <v>19630</v>
      </c>
      <c r="I11612" s="89"/>
    </row>
    <row r="11613">
      <c r="A11613" t="s">
        <v>13670</v>
      </c>
      <c r="B11613" t="s">
        <v>19478</v>
      </c>
      <c r="C11613" t="s">
        <v>19516</v>
      </c>
      <c r="D11613" t="s">
        <v>19630</v>
      </c>
      <c r="E11613" s="89">
        <v>0.561959371602754</v>
      </c>
      <c r="F11613" s="89">
        <v>703695</v>
      </c>
      <c r="G11613" s="89">
        <v>5</v>
      </c>
      <c r="H11613" t="s">
        <v>19630</v>
      </c>
      <c r="I11613" s="89"/>
    </row>
    <row r="11614">
      <c r="A11614" t="s">
        <v>13671</v>
      </c>
      <c r="B11614" t="s">
        <v>19479</v>
      </c>
      <c r="C11614" t="s">
        <v>19516</v>
      </c>
      <c r="D11614" t="s">
        <v>19630</v>
      </c>
      <c r="E11614" s="89">
        <v>1120.067408718582</v>
      </c>
      <c r="F11614" s="89">
        <v>703695</v>
      </c>
      <c r="G11614" s="89">
        <v>5</v>
      </c>
      <c r="H11614" t="s">
        <v>19630</v>
      </c>
      <c r="I11614" s="89"/>
    </row>
    <row r="11615">
      <c r="A11615" t="s">
        <v>13672</v>
      </c>
      <c r="B11615" t="s">
        <v>19483</v>
      </c>
      <c r="C11615" t="s">
        <v>19516</v>
      </c>
      <c r="D11615" t="s">
        <v>19614</v>
      </c>
      <c r="E11615" s="89">
        <v>0.002112823625022947</v>
      </c>
      <c r="F11615" s="89">
        <v>703695</v>
      </c>
      <c r="G11615" s="89">
        <v>5</v>
      </c>
      <c r="H11615" t="s">
        <v>19629</v>
      </c>
      <c r="I11615" s="89"/>
    </row>
    <row r="11616">
      <c r="A11616" t="s">
        <v>13673</v>
      </c>
      <c r="B11616" t="s">
        <v>19483</v>
      </c>
      <c r="C11616" t="s">
        <v>19516</v>
      </c>
      <c r="D11616" t="s">
        <v>19615</v>
      </c>
      <c r="E11616" s="89">
        <v>0.002156552251570143</v>
      </c>
      <c r="F11616" s="89">
        <v>703695</v>
      </c>
      <c r="G11616" s="89">
        <v>5</v>
      </c>
      <c r="H11616" t="s">
        <v>19629</v>
      </c>
      <c r="I11616" s="89"/>
    </row>
    <row r="11617">
      <c r="A11617" t="s">
        <v>13674</v>
      </c>
      <c r="B11617" t="s">
        <v>19483</v>
      </c>
      <c r="C11617" t="s">
        <v>19516</v>
      </c>
      <c r="D11617" t="s">
        <v>19616</v>
      </c>
      <c r="E11617" s="89">
        <v>0.002112877596248151</v>
      </c>
      <c r="F11617" s="89">
        <v>703695</v>
      </c>
      <c r="G11617" s="89">
        <v>5</v>
      </c>
      <c r="H11617" t="s">
        <v>19629</v>
      </c>
      <c r="I11617" s="89"/>
    </row>
    <row r="11618">
      <c r="A11618" t="s">
        <v>13675</v>
      </c>
      <c r="B11618" t="s">
        <v>19483</v>
      </c>
      <c r="C11618" t="s">
        <v>19516</v>
      </c>
      <c r="D11618" t="s">
        <v>19617</v>
      </c>
      <c r="E11618" s="89">
        <v>0.002153215091956214</v>
      </c>
      <c r="F11618" s="89">
        <v>703695</v>
      </c>
      <c r="G11618" s="89">
        <v>5</v>
      </c>
      <c r="H11618" t="s">
        <v>19629</v>
      </c>
      <c r="I11618" s="89"/>
    </row>
    <row r="11619">
      <c r="A11619" t="s">
        <v>13676</v>
      </c>
      <c r="B11619" t="s">
        <v>19483</v>
      </c>
      <c r="C11619" t="s">
        <v>19516</v>
      </c>
      <c r="D11619" t="s">
        <v>19618</v>
      </c>
      <c r="E11619" s="89">
        <v>0.002100001458340742</v>
      </c>
      <c r="F11619" s="89">
        <v>703695</v>
      </c>
      <c r="G11619" s="89">
        <v>5</v>
      </c>
      <c r="H11619" t="s">
        <v>19629</v>
      </c>
      <c r="I11619" s="89"/>
    </row>
    <row r="11620">
      <c r="A11620" t="s">
        <v>13677</v>
      </c>
      <c r="B11620" t="s">
        <v>19483</v>
      </c>
      <c r="C11620" t="s">
        <v>19516</v>
      </c>
      <c r="D11620" t="s">
        <v>19619</v>
      </c>
      <c r="E11620" s="89">
        <v>0.002120520557035285</v>
      </c>
      <c r="F11620" s="89">
        <v>703695</v>
      </c>
      <c r="G11620" s="89">
        <v>5</v>
      </c>
      <c r="H11620" t="s">
        <v>19629</v>
      </c>
      <c r="I11620" s="89"/>
    </row>
    <row r="11621">
      <c r="A11621" t="s">
        <v>13678</v>
      </c>
      <c r="B11621" t="s">
        <v>19483</v>
      </c>
      <c r="C11621" t="s">
        <v>19516</v>
      </c>
      <c r="D11621" t="s">
        <v>19620</v>
      </c>
      <c r="E11621" s="89">
        <v>0.002028983296820937</v>
      </c>
      <c r="F11621" s="89">
        <v>703695</v>
      </c>
      <c r="G11621" s="89">
        <v>5</v>
      </c>
      <c r="H11621" t="s">
        <v>19629</v>
      </c>
      <c r="I11621" s="89"/>
    </row>
    <row r="11622">
      <c r="A11622" t="s">
        <v>13679</v>
      </c>
      <c r="B11622" t="s">
        <v>19483</v>
      </c>
      <c r="C11622" t="s">
        <v>19516</v>
      </c>
      <c r="D11622" t="s">
        <v>19621</v>
      </c>
      <c r="E11622" s="89">
        <v>0.001225203177503921</v>
      </c>
      <c r="F11622" s="89">
        <v>703695</v>
      </c>
      <c r="G11622" s="89">
        <v>5</v>
      </c>
      <c r="H11622" t="s">
        <v>19629</v>
      </c>
      <c r="I11622" s="89"/>
    </row>
    <row r="11623">
      <c r="A11623" t="s">
        <v>13680</v>
      </c>
      <c r="B11623" t="s">
        <v>19483</v>
      </c>
      <c r="C11623" t="s">
        <v>19516</v>
      </c>
      <c r="D11623" t="s">
        <v>19622</v>
      </c>
      <c r="E11623" s="89">
        <v>0.002085041611685464</v>
      </c>
      <c r="F11623" s="89">
        <v>703695</v>
      </c>
      <c r="G11623" s="89">
        <v>5</v>
      </c>
      <c r="H11623" t="s">
        <v>19629</v>
      </c>
      <c r="I11623" s="89"/>
    </row>
    <row r="11624">
      <c r="A11624" t="s">
        <v>13681</v>
      </c>
      <c r="B11624" t="s">
        <v>19483</v>
      </c>
      <c r="C11624" t="s">
        <v>19516</v>
      </c>
      <c r="D11624" t="s">
        <v>19623</v>
      </c>
      <c r="E11624" s="89">
        <v>0.003238401791675315</v>
      </c>
      <c r="F11624" s="89">
        <v>703695</v>
      </c>
      <c r="G11624" s="89">
        <v>5</v>
      </c>
      <c r="H11624" t="s">
        <v>19629</v>
      </c>
      <c r="I11624" s="89"/>
    </row>
    <row r="11625">
      <c r="A11625" t="s">
        <v>13682</v>
      </c>
      <c r="B11625" t="s">
        <v>19483</v>
      </c>
      <c r="C11625" t="s">
        <v>19516</v>
      </c>
      <c r="D11625" t="s">
        <v>19624</v>
      </c>
      <c r="E11625" s="89">
        <v>0.007710035624283717</v>
      </c>
      <c r="F11625" s="89">
        <v>703695</v>
      </c>
      <c r="G11625" s="89">
        <v>5</v>
      </c>
      <c r="H11625" t="s">
        <v>19629</v>
      </c>
      <c r="I11625" s="89"/>
    </row>
    <row r="11626">
      <c r="A11626" t="s">
        <v>13683</v>
      </c>
      <c r="B11626" t="s">
        <v>19476</v>
      </c>
      <c r="C11626" t="s">
        <v>19517</v>
      </c>
      <c r="D11626" t="s">
        <v>19630</v>
      </c>
      <c r="E11626" s="89">
        <v>0</v>
      </c>
      <c r="F11626" s="89">
        <v>703695</v>
      </c>
      <c r="G11626" s="89">
        <v>5</v>
      </c>
      <c r="H11626" t="s">
        <v>19630</v>
      </c>
      <c r="I11626" s="89"/>
    </row>
    <row r="11627">
      <c r="A11627" t="s">
        <v>13684</v>
      </c>
      <c r="B11627" t="s">
        <v>19477</v>
      </c>
      <c r="C11627" t="s">
        <v>19517</v>
      </c>
      <c r="D11627" t="s">
        <v>19630</v>
      </c>
      <c r="E11627" s="89">
        <v>0</v>
      </c>
      <c r="F11627" s="89">
        <v>703695</v>
      </c>
      <c r="G11627" s="89">
        <v>5</v>
      </c>
      <c r="H11627" t="s">
        <v>19630</v>
      </c>
      <c r="I11627" s="89"/>
    </row>
    <row r="11628">
      <c r="A11628" t="s">
        <v>13685</v>
      </c>
      <c r="B11628" t="s">
        <v>19478</v>
      </c>
      <c r="C11628" t="s">
        <v>19517</v>
      </c>
      <c r="D11628" t="s">
        <v>19630</v>
      </c>
      <c r="E11628" s="89">
        <v>0</v>
      </c>
      <c r="F11628" s="89">
        <v>703695</v>
      </c>
      <c r="G11628" s="89">
        <v>5</v>
      </c>
      <c r="H11628" t="s">
        <v>19630</v>
      </c>
      <c r="I11628" s="89"/>
    </row>
    <row r="11629">
      <c r="A11629" t="s">
        <v>13686</v>
      </c>
      <c r="B11629" t="s">
        <v>19479</v>
      </c>
      <c r="C11629" t="s">
        <v>19517</v>
      </c>
      <c r="D11629" t="s">
        <v>19630</v>
      </c>
      <c r="E11629" s="89">
        <v>0</v>
      </c>
      <c r="F11629" s="89">
        <v>703695</v>
      </c>
      <c r="G11629" s="89">
        <v>5</v>
      </c>
      <c r="H11629" t="s">
        <v>19630</v>
      </c>
      <c r="I11629" s="89"/>
    </row>
    <row r="11630">
      <c r="A11630" t="s">
        <v>13687</v>
      </c>
      <c r="B11630" t="s">
        <v>19476</v>
      </c>
      <c r="C11630" t="s">
        <v>19518</v>
      </c>
      <c r="D11630" t="s">
        <v>19630</v>
      </c>
      <c r="E11630" s="89">
        <v>0</v>
      </c>
      <c r="F11630" s="89">
        <v>703695</v>
      </c>
      <c r="G11630" s="89">
        <v>5</v>
      </c>
      <c r="H11630" t="s">
        <v>19630</v>
      </c>
      <c r="I11630" s="89"/>
    </row>
    <row r="11631">
      <c r="A11631" t="s">
        <v>13688</v>
      </c>
      <c r="B11631" t="s">
        <v>19477</v>
      </c>
      <c r="C11631" t="s">
        <v>19518</v>
      </c>
      <c r="D11631" t="s">
        <v>19630</v>
      </c>
      <c r="E11631" s="89">
        <v>0</v>
      </c>
      <c r="F11631" s="89">
        <v>703695</v>
      </c>
      <c r="G11631" s="89">
        <v>5</v>
      </c>
      <c r="H11631" t="s">
        <v>19630</v>
      </c>
      <c r="I11631" s="89"/>
    </row>
    <row r="11632">
      <c r="A11632" t="s">
        <v>13689</v>
      </c>
      <c r="B11632" t="s">
        <v>19478</v>
      </c>
      <c r="C11632" t="s">
        <v>19518</v>
      </c>
      <c r="D11632" t="s">
        <v>19630</v>
      </c>
      <c r="E11632" s="89">
        <v>0</v>
      </c>
      <c r="F11632" s="89">
        <v>703695</v>
      </c>
      <c r="G11632" s="89">
        <v>5</v>
      </c>
      <c r="H11632" t="s">
        <v>19630</v>
      </c>
      <c r="I11632" s="89"/>
    </row>
    <row r="11633">
      <c r="A11633" t="s">
        <v>13690</v>
      </c>
      <c r="B11633" t="s">
        <v>19479</v>
      </c>
      <c r="C11633" t="s">
        <v>19518</v>
      </c>
      <c r="D11633" t="s">
        <v>19630</v>
      </c>
      <c r="E11633" s="89">
        <v>0</v>
      </c>
      <c r="F11633" s="89">
        <v>703695</v>
      </c>
      <c r="G11633" s="89">
        <v>5</v>
      </c>
      <c r="H11633" t="s">
        <v>19630</v>
      </c>
      <c r="I11633" s="89"/>
    </row>
    <row r="11634">
      <c r="A11634" t="s">
        <v>13691</v>
      </c>
      <c r="B11634" t="s">
        <v>19476</v>
      </c>
      <c r="C11634" t="s">
        <v>19519</v>
      </c>
      <c r="D11634" t="s">
        <v>19630</v>
      </c>
      <c r="E11634" s="89">
        <v>0</v>
      </c>
      <c r="F11634" s="89">
        <v>703695</v>
      </c>
      <c r="G11634" s="89">
        <v>5</v>
      </c>
      <c r="H11634" t="s">
        <v>19630</v>
      </c>
      <c r="I11634" s="89"/>
    </row>
    <row r="11635">
      <c r="A11635" t="s">
        <v>13692</v>
      </c>
      <c r="B11635" t="s">
        <v>19477</v>
      </c>
      <c r="C11635" t="s">
        <v>19519</v>
      </c>
      <c r="D11635" t="s">
        <v>19630</v>
      </c>
      <c r="E11635" s="89">
        <v>0</v>
      </c>
      <c r="F11635" s="89">
        <v>703695</v>
      </c>
      <c r="G11635" s="89">
        <v>5</v>
      </c>
      <c r="H11635" t="s">
        <v>19630</v>
      </c>
      <c r="I11635" s="89"/>
    </row>
    <row r="11636">
      <c r="A11636" t="s">
        <v>13693</v>
      </c>
      <c r="B11636" t="s">
        <v>19478</v>
      </c>
      <c r="C11636" t="s">
        <v>19519</v>
      </c>
      <c r="D11636" t="s">
        <v>19630</v>
      </c>
      <c r="E11636" s="89">
        <v>0</v>
      </c>
      <c r="F11636" s="89">
        <v>703695</v>
      </c>
      <c r="G11636" s="89">
        <v>5</v>
      </c>
      <c r="H11636" t="s">
        <v>19630</v>
      </c>
      <c r="I11636" s="89"/>
    </row>
    <row r="11637">
      <c r="A11637" t="s">
        <v>13694</v>
      </c>
      <c r="B11637" t="s">
        <v>19479</v>
      </c>
      <c r="C11637" t="s">
        <v>19519</v>
      </c>
      <c r="D11637" t="s">
        <v>19630</v>
      </c>
      <c r="E11637" s="89">
        <v>0</v>
      </c>
      <c r="F11637" s="89">
        <v>703695</v>
      </c>
      <c r="G11637" s="89">
        <v>5</v>
      </c>
      <c r="H11637" t="s">
        <v>19630</v>
      </c>
      <c r="I11637" s="89"/>
    </row>
    <row r="11638">
      <c r="A11638" t="s">
        <v>13695</v>
      </c>
      <c r="B11638" t="s">
        <v>19476</v>
      </c>
      <c r="C11638" t="s">
        <v>19520</v>
      </c>
      <c r="D11638" t="s">
        <v>19630</v>
      </c>
      <c r="E11638" s="89">
        <v>643391</v>
      </c>
      <c r="F11638" s="89">
        <v>703695</v>
      </c>
      <c r="G11638" s="89">
        <v>5</v>
      </c>
      <c r="H11638" t="s">
        <v>19630</v>
      </c>
      <c r="I11638" s="89"/>
    </row>
    <row r="11639">
      <c r="A11639" t="s">
        <v>13696</v>
      </c>
      <c r="B11639" t="s">
        <v>19477</v>
      </c>
      <c r="C11639" t="s">
        <v>19520</v>
      </c>
      <c r="D11639" t="s">
        <v>19630</v>
      </c>
      <c r="E11639" s="89">
        <v>34242138680.48225</v>
      </c>
      <c r="F11639" s="89">
        <v>703695</v>
      </c>
      <c r="G11639" s="89">
        <v>5</v>
      </c>
      <c r="H11639" t="s">
        <v>19630</v>
      </c>
      <c r="I11639" s="89"/>
    </row>
    <row r="11640">
      <c r="A11640" t="s">
        <v>13697</v>
      </c>
      <c r="B11640" t="s">
        <v>19478</v>
      </c>
      <c r="C11640" t="s">
        <v>19520</v>
      </c>
      <c r="D11640" t="s">
        <v>19630</v>
      </c>
      <c r="E11640" s="89">
        <v>0.9143037821783585</v>
      </c>
      <c r="F11640" s="89">
        <v>703695</v>
      </c>
      <c r="G11640" s="89">
        <v>5</v>
      </c>
      <c r="H11640" t="s">
        <v>19630</v>
      </c>
      <c r="I11640" s="89"/>
    </row>
    <row r="11641">
      <c r="A11641" t="s">
        <v>13698</v>
      </c>
      <c r="B11641" t="s">
        <v>19479</v>
      </c>
      <c r="C11641" t="s">
        <v>19520</v>
      </c>
      <c r="D11641" t="s">
        <v>19630</v>
      </c>
      <c r="E11641" s="89">
        <v>48660.48313613462</v>
      </c>
      <c r="F11641" s="89">
        <v>703695</v>
      </c>
      <c r="G11641" s="89">
        <v>5</v>
      </c>
      <c r="H11641" t="s">
        <v>19630</v>
      </c>
      <c r="I11641" s="89"/>
    </row>
    <row r="11642">
      <c r="A11642" t="s">
        <v>13699</v>
      </c>
      <c r="B11642" t="s">
        <v>19483</v>
      </c>
      <c r="C11642" t="s">
        <v>19520</v>
      </c>
      <c r="D11642" t="s">
        <v>19614</v>
      </c>
      <c r="E11642" s="89">
        <v>0.05647117670914065</v>
      </c>
      <c r="F11642" s="89">
        <v>703695</v>
      </c>
      <c r="G11642" s="89">
        <v>5</v>
      </c>
      <c r="H11642" t="s">
        <v>19629</v>
      </c>
      <c r="I11642" s="89"/>
    </row>
    <row r="11643">
      <c r="A11643" t="s">
        <v>13700</v>
      </c>
      <c r="B11643" t="s">
        <v>19483</v>
      </c>
      <c r="C11643" t="s">
        <v>19520</v>
      </c>
      <c r="D11643" t="s">
        <v>19615</v>
      </c>
      <c r="E11643" s="89">
        <v>0.05745403657055992</v>
      </c>
      <c r="F11643" s="89">
        <v>703695</v>
      </c>
      <c r="G11643" s="89">
        <v>5</v>
      </c>
      <c r="H11643" t="s">
        <v>19629</v>
      </c>
      <c r="I11643" s="89"/>
    </row>
    <row r="11644">
      <c r="A11644" t="s">
        <v>13701</v>
      </c>
      <c r="B11644" t="s">
        <v>19483</v>
      </c>
      <c r="C11644" t="s">
        <v>19520</v>
      </c>
      <c r="D11644" t="s">
        <v>19616</v>
      </c>
      <c r="E11644" s="89">
        <v>0.05647812752214029</v>
      </c>
      <c r="F11644" s="89">
        <v>703695</v>
      </c>
      <c r="G11644" s="89">
        <v>5</v>
      </c>
      <c r="H11644" t="s">
        <v>19629</v>
      </c>
      <c r="I11644" s="89"/>
    </row>
    <row r="11645">
      <c r="A11645" t="s">
        <v>13702</v>
      </c>
      <c r="B11645" t="s">
        <v>19483</v>
      </c>
      <c r="C11645" t="s">
        <v>19520</v>
      </c>
      <c r="D11645" t="s">
        <v>19617</v>
      </c>
      <c r="E11645" s="89">
        <v>0.0573600234288948</v>
      </c>
      <c r="F11645" s="89">
        <v>703695</v>
      </c>
      <c r="G11645" s="89">
        <v>5</v>
      </c>
      <c r="H11645" t="s">
        <v>19629</v>
      </c>
      <c r="I11645" s="89"/>
    </row>
    <row r="11646">
      <c r="A11646" t="s">
        <v>13703</v>
      </c>
      <c r="B11646" t="s">
        <v>19483</v>
      </c>
      <c r="C11646" t="s">
        <v>19520</v>
      </c>
      <c r="D11646" t="s">
        <v>19618</v>
      </c>
      <c r="E11646" s="89">
        <v>0.05605616639023543</v>
      </c>
      <c r="F11646" s="89">
        <v>703695</v>
      </c>
      <c r="G11646" s="89">
        <v>5</v>
      </c>
      <c r="H11646" t="s">
        <v>19629</v>
      </c>
      <c r="I11646" s="89"/>
    </row>
    <row r="11647">
      <c r="A11647" t="s">
        <v>13704</v>
      </c>
      <c r="B11647" t="s">
        <v>19483</v>
      </c>
      <c r="C11647" t="s">
        <v>19520</v>
      </c>
      <c r="D11647" t="s">
        <v>19619</v>
      </c>
      <c r="E11647" s="89">
        <v>0.05691777869228989</v>
      </c>
      <c r="F11647" s="89">
        <v>703695</v>
      </c>
      <c r="G11647" s="89">
        <v>5</v>
      </c>
      <c r="H11647" t="s">
        <v>19629</v>
      </c>
      <c r="I11647" s="89"/>
    </row>
    <row r="11648">
      <c r="A11648" t="s">
        <v>13705</v>
      </c>
      <c r="B11648" t="s">
        <v>19483</v>
      </c>
      <c r="C11648" t="s">
        <v>19520</v>
      </c>
      <c r="D11648" t="s">
        <v>19620</v>
      </c>
      <c r="E11648" s="89">
        <v>0.05426897251766723</v>
      </c>
      <c r="F11648" s="89">
        <v>703695</v>
      </c>
      <c r="G11648" s="89">
        <v>5</v>
      </c>
      <c r="H11648" t="s">
        <v>19629</v>
      </c>
      <c r="I11648" s="89"/>
    </row>
    <row r="11649">
      <c r="A11649" t="s">
        <v>13706</v>
      </c>
      <c r="B11649" t="s">
        <v>19483</v>
      </c>
      <c r="C11649" t="s">
        <v>19520</v>
      </c>
      <c r="D11649" t="s">
        <v>19621</v>
      </c>
      <c r="E11649" s="89">
        <v>0.03713714504873085</v>
      </c>
      <c r="F11649" s="89">
        <v>703695</v>
      </c>
      <c r="G11649" s="89">
        <v>5</v>
      </c>
      <c r="H11649" t="s">
        <v>19629</v>
      </c>
      <c r="I11649" s="89"/>
    </row>
    <row r="11650">
      <c r="A11650" t="s">
        <v>13707</v>
      </c>
      <c r="B11650" t="s">
        <v>19483</v>
      </c>
      <c r="C11650" t="s">
        <v>19520</v>
      </c>
      <c r="D11650" t="s">
        <v>19622</v>
      </c>
      <c r="E11650" s="89">
        <v>0.05557706969790916</v>
      </c>
      <c r="F11650" s="89">
        <v>703695</v>
      </c>
      <c r="G11650" s="89">
        <v>5</v>
      </c>
      <c r="H11650" t="s">
        <v>19629</v>
      </c>
      <c r="I11650" s="89"/>
    </row>
    <row r="11651">
      <c r="A11651" t="s">
        <v>13708</v>
      </c>
      <c r="B11651" t="s">
        <v>19483</v>
      </c>
      <c r="C11651" t="s">
        <v>19520</v>
      </c>
      <c r="D11651" t="s">
        <v>19623</v>
      </c>
      <c r="E11651" s="89">
        <v>0.08527165558630878</v>
      </c>
      <c r="F11651" s="89">
        <v>703695</v>
      </c>
      <c r="G11651" s="89">
        <v>5</v>
      </c>
      <c r="H11651" t="s">
        <v>19629</v>
      </c>
      <c r="I11651" s="89"/>
    </row>
    <row r="11652">
      <c r="A11652" t="s">
        <v>13709</v>
      </c>
      <c r="B11652" t="s">
        <v>19483</v>
      </c>
      <c r="C11652" t="s">
        <v>19520</v>
      </c>
      <c r="D11652" t="s">
        <v>19624</v>
      </c>
      <c r="E11652" s="89">
        <v>0.2051405916260541</v>
      </c>
      <c r="F11652" s="89">
        <v>703695</v>
      </c>
      <c r="G11652" s="89">
        <v>5</v>
      </c>
      <c r="H11652" t="s">
        <v>19629</v>
      </c>
      <c r="I11652" s="89"/>
    </row>
    <row r="11653">
      <c r="A11653" t="s">
        <v>13710</v>
      </c>
      <c r="B11653" t="s">
        <v>19483</v>
      </c>
      <c r="C11653" t="s">
        <v>19521</v>
      </c>
      <c r="D11653" t="s">
        <v>19614</v>
      </c>
      <c r="E11653" s="89">
        <v>0.008400112517637129</v>
      </c>
      <c r="F11653" s="89">
        <v>703695</v>
      </c>
      <c r="G11653" s="89">
        <v>5</v>
      </c>
      <c r="H11653" t="s">
        <v>19629</v>
      </c>
      <c r="I11653" s="89"/>
    </row>
    <row r="11654">
      <c r="A11654" t="s">
        <v>13711</v>
      </c>
      <c r="B11654" t="s">
        <v>19483</v>
      </c>
      <c r="C11654" t="s">
        <v>19521</v>
      </c>
      <c r="D11654" t="s">
        <v>19615</v>
      </c>
      <c r="E11654" s="89">
        <v>0.008592558360653795</v>
      </c>
      <c r="F11654" s="89">
        <v>703695</v>
      </c>
      <c r="G11654" s="89">
        <v>5</v>
      </c>
      <c r="H11654" t="s">
        <v>19629</v>
      </c>
      <c r="I11654" s="89"/>
    </row>
    <row r="11655">
      <c r="A11655" t="s">
        <v>13712</v>
      </c>
      <c r="B11655" t="s">
        <v>19483</v>
      </c>
      <c r="C11655" t="s">
        <v>19521</v>
      </c>
      <c r="D11655" t="s">
        <v>19616</v>
      </c>
      <c r="E11655" s="89">
        <v>0.008401414077394909</v>
      </c>
      <c r="F11655" s="89">
        <v>703695</v>
      </c>
      <c r="G11655" s="89">
        <v>5</v>
      </c>
      <c r="H11655" t="s">
        <v>19629</v>
      </c>
      <c r="I11655" s="89"/>
    </row>
    <row r="11656">
      <c r="A11656" t="s">
        <v>13713</v>
      </c>
      <c r="B11656" t="s">
        <v>19483</v>
      </c>
      <c r="C11656" t="s">
        <v>19521</v>
      </c>
      <c r="D11656" t="s">
        <v>19617</v>
      </c>
      <c r="E11656" s="89">
        <v>0.008577251553857759</v>
      </c>
      <c r="F11656" s="89">
        <v>703695</v>
      </c>
      <c r="G11656" s="89">
        <v>5</v>
      </c>
      <c r="H11656" t="s">
        <v>19629</v>
      </c>
      <c r="I11656" s="89"/>
    </row>
    <row r="11657">
      <c r="A11657" t="s">
        <v>13714</v>
      </c>
      <c r="B11657" t="s">
        <v>19483</v>
      </c>
      <c r="C11657" t="s">
        <v>19521</v>
      </c>
      <c r="D11657" t="s">
        <v>19618</v>
      </c>
      <c r="E11657" s="89">
        <v>0.008407039843728434</v>
      </c>
      <c r="F11657" s="89">
        <v>703695</v>
      </c>
      <c r="G11657" s="89">
        <v>5</v>
      </c>
      <c r="H11657" t="s">
        <v>19629</v>
      </c>
      <c r="I11657" s="89"/>
    </row>
    <row r="11658">
      <c r="A11658" t="s">
        <v>13715</v>
      </c>
      <c r="B11658" t="s">
        <v>19483</v>
      </c>
      <c r="C11658" t="s">
        <v>19521</v>
      </c>
      <c r="D11658" t="s">
        <v>19619</v>
      </c>
      <c r="E11658" s="89">
        <v>0.008690648653625101</v>
      </c>
      <c r="F11658" s="89">
        <v>703695</v>
      </c>
      <c r="G11658" s="89">
        <v>5</v>
      </c>
      <c r="H11658" t="s">
        <v>19629</v>
      </c>
      <c r="I11658" s="89"/>
    </row>
    <row r="11659">
      <c r="A11659" t="s">
        <v>13716</v>
      </c>
      <c r="B11659" t="s">
        <v>19483</v>
      </c>
      <c r="C11659" t="s">
        <v>19521</v>
      </c>
      <c r="D11659" t="s">
        <v>19620</v>
      </c>
      <c r="E11659" s="89">
        <v>0.00814256481432693</v>
      </c>
      <c r="F11659" s="89">
        <v>703695</v>
      </c>
      <c r="G11659" s="89">
        <v>5</v>
      </c>
      <c r="H11659" t="s">
        <v>19629</v>
      </c>
      <c r="I11659" s="89"/>
    </row>
    <row r="11660">
      <c r="A11660" t="s">
        <v>13717</v>
      </c>
      <c r="B11660" t="s">
        <v>19483</v>
      </c>
      <c r="C11660" t="s">
        <v>19521</v>
      </c>
      <c r="D11660" t="s">
        <v>19621</v>
      </c>
      <c r="E11660" s="89">
        <v>0.005633827722866451</v>
      </c>
      <c r="F11660" s="89">
        <v>703695</v>
      </c>
      <c r="G11660" s="89">
        <v>5</v>
      </c>
      <c r="H11660" t="s">
        <v>19629</v>
      </c>
      <c r="I11660" s="89"/>
    </row>
    <row r="11661">
      <c r="A11661" t="s">
        <v>13718</v>
      </c>
      <c r="B11661" t="s">
        <v>19483</v>
      </c>
      <c r="C11661" t="s">
        <v>19521</v>
      </c>
      <c r="D11661" t="s">
        <v>19622</v>
      </c>
      <c r="E11661" s="89">
        <v>0.008349951700461558</v>
      </c>
      <c r="F11661" s="89">
        <v>703695</v>
      </c>
      <c r="G11661" s="89">
        <v>5</v>
      </c>
      <c r="H11661" t="s">
        <v>19629</v>
      </c>
      <c r="I11661" s="89"/>
    </row>
    <row r="11662">
      <c r="A11662" t="s">
        <v>13719</v>
      </c>
      <c r="B11662" t="s">
        <v>19483</v>
      </c>
      <c r="C11662" t="s">
        <v>19521</v>
      </c>
      <c r="D11662" t="s">
        <v>19623</v>
      </c>
      <c r="E11662" s="89">
        <v>0.0127114596214935</v>
      </c>
      <c r="F11662" s="89">
        <v>703695</v>
      </c>
      <c r="G11662" s="89">
        <v>5</v>
      </c>
      <c r="H11662" t="s">
        <v>19629</v>
      </c>
      <c r="I11662" s="89"/>
    </row>
    <row r="11663">
      <c r="A11663" t="s">
        <v>13720</v>
      </c>
      <c r="B11663" t="s">
        <v>19483</v>
      </c>
      <c r="C11663" t="s">
        <v>19521</v>
      </c>
      <c r="D11663" t="s">
        <v>19624</v>
      </c>
      <c r="E11663" s="89">
        <v>0.03052928442134921</v>
      </c>
      <c r="F11663" s="89">
        <v>703695</v>
      </c>
      <c r="G11663" s="89">
        <v>5</v>
      </c>
      <c r="H11663" t="s">
        <v>19629</v>
      </c>
      <c r="I11663" s="89"/>
    </row>
    <row r="11664">
      <c r="A11664" t="s">
        <v>13721</v>
      </c>
      <c r="B11664" t="s">
        <v>19476</v>
      </c>
      <c r="C11664" t="s">
        <v>19523</v>
      </c>
      <c r="D11664" t="s">
        <v>19630</v>
      </c>
      <c r="E11664" s="89">
        <v>236589</v>
      </c>
      <c r="F11664" s="89">
        <v>703695</v>
      </c>
      <c r="G11664" s="89">
        <v>5</v>
      </c>
      <c r="H11664" t="s">
        <v>19630</v>
      </c>
      <c r="I11664" s="89"/>
    </row>
    <row r="11665">
      <c r="A11665" t="s">
        <v>13722</v>
      </c>
      <c r="B11665" t="s">
        <v>19477</v>
      </c>
      <c r="C11665" t="s">
        <v>19523</v>
      </c>
      <c r="D11665" t="s">
        <v>19630</v>
      </c>
      <c r="E11665" s="89">
        <v>12832431484.48527</v>
      </c>
      <c r="F11665" s="89">
        <v>703695</v>
      </c>
      <c r="G11665" s="89">
        <v>5</v>
      </c>
      <c r="H11665" t="s">
        <v>19630</v>
      </c>
      <c r="I11665" s="89"/>
    </row>
    <row r="11666">
      <c r="A11666" t="s">
        <v>13723</v>
      </c>
      <c r="B11666" t="s">
        <v>19478</v>
      </c>
      <c r="C11666" t="s">
        <v>19523</v>
      </c>
      <c r="D11666" t="s">
        <v>19630</v>
      </c>
      <c r="E11666" s="89">
        <v>0.3362095794342719</v>
      </c>
      <c r="F11666" s="89">
        <v>703695</v>
      </c>
      <c r="G11666" s="89">
        <v>5</v>
      </c>
      <c r="H11666" t="s">
        <v>19630</v>
      </c>
      <c r="I11666" s="89"/>
    </row>
    <row r="11667">
      <c r="A11667" t="s">
        <v>13724</v>
      </c>
      <c r="B11667" t="s">
        <v>19479</v>
      </c>
      <c r="C11667" t="s">
        <v>19523</v>
      </c>
      <c r="D11667" t="s">
        <v>19630</v>
      </c>
      <c r="E11667" s="89">
        <v>18235.78607846477</v>
      </c>
      <c r="F11667" s="89">
        <v>703695</v>
      </c>
      <c r="G11667" s="89">
        <v>5</v>
      </c>
      <c r="H11667" t="s">
        <v>19630</v>
      </c>
      <c r="I11667" s="89"/>
    </row>
    <row r="11668">
      <c r="A11668" t="s">
        <v>13725</v>
      </c>
      <c r="B11668" t="s">
        <v>19476</v>
      </c>
      <c r="C11668" t="s">
        <v>19522</v>
      </c>
      <c r="D11668" t="s">
        <v>19630</v>
      </c>
      <c r="E11668" s="89">
        <v>252349</v>
      </c>
      <c r="F11668" s="89">
        <v>703695</v>
      </c>
      <c r="G11668" s="89">
        <v>5</v>
      </c>
      <c r="H11668" t="s">
        <v>19630</v>
      </c>
      <c r="I11668" s="89"/>
    </row>
    <row r="11669">
      <c r="A11669" t="s">
        <v>13726</v>
      </c>
      <c r="B11669" t="s">
        <v>19477</v>
      </c>
      <c r="C11669" t="s">
        <v>19522</v>
      </c>
      <c r="D11669" t="s">
        <v>19630</v>
      </c>
      <c r="E11669" s="89">
        <v>55549889285.43794</v>
      </c>
      <c r="F11669" s="89">
        <v>703695</v>
      </c>
      <c r="G11669" s="89">
        <v>5</v>
      </c>
      <c r="H11669" t="s">
        <v>19630</v>
      </c>
      <c r="I11669" s="89"/>
    </row>
    <row r="11670">
      <c r="A11670" t="s">
        <v>13727</v>
      </c>
      <c r="B11670" t="s">
        <v>19478</v>
      </c>
      <c r="C11670" t="s">
        <v>19522</v>
      </c>
      <c r="D11670" t="s">
        <v>19630</v>
      </c>
      <c r="E11670" s="89">
        <v>0.3586056459119363</v>
      </c>
      <c r="F11670" s="89">
        <v>703695</v>
      </c>
      <c r="G11670" s="89">
        <v>5</v>
      </c>
      <c r="H11670" t="s">
        <v>19630</v>
      </c>
      <c r="I11670" s="89"/>
    </row>
    <row r="11671">
      <c r="A11671" t="s">
        <v>13728</v>
      </c>
      <c r="B11671" t="s">
        <v>19479</v>
      </c>
      <c r="C11671" t="s">
        <v>19522</v>
      </c>
      <c r="D11671" t="s">
        <v>19630</v>
      </c>
      <c r="E11671" s="89">
        <v>78940.29271976913</v>
      </c>
      <c r="F11671" s="89">
        <v>703695</v>
      </c>
      <c r="G11671" s="89">
        <v>5</v>
      </c>
      <c r="H11671" t="s">
        <v>19630</v>
      </c>
      <c r="I11671" s="89"/>
    </row>
    <row r="11672">
      <c r="A11672" t="s">
        <v>13729</v>
      </c>
      <c r="B11672" t="s">
        <v>19483</v>
      </c>
      <c r="C11672" t="s">
        <v>19522</v>
      </c>
      <c r="D11672" t="s">
        <v>19614</v>
      </c>
      <c r="E11672" s="89">
        <v>0.2326670919838019</v>
      </c>
      <c r="F11672" s="89">
        <v>703695</v>
      </c>
      <c r="G11672" s="89">
        <v>5</v>
      </c>
      <c r="H11672" t="s">
        <v>19629</v>
      </c>
      <c r="I11672" s="89"/>
    </row>
    <row r="11673">
      <c r="A11673" t="s">
        <v>13730</v>
      </c>
      <c r="B11673" t="s">
        <v>19483</v>
      </c>
      <c r="C11673" t="s">
        <v>19522</v>
      </c>
      <c r="D11673" t="s">
        <v>19615</v>
      </c>
      <c r="E11673" s="89">
        <v>0.2448066596622068</v>
      </c>
      <c r="F11673" s="89">
        <v>703695</v>
      </c>
      <c r="G11673" s="89">
        <v>5</v>
      </c>
      <c r="H11673" t="s">
        <v>19629</v>
      </c>
      <c r="I11673" s="89"/>
    </row>
    <row r="11674">
      <c r="A11674" t="s">
        <v>13731</v>
      </c>
      <c r="B11674" t="s">
        <v>19483</v>
      </c>
      <c r="C11674" t="s">
        <v>19522</v>
      </c>
      <c r="D11674" t="s">
        <v>19616</v>
      </c>
      <c r="E11674" s="89">
        <v>0.2326959047881857</v>
      </c>
      <c r="F11674" s="89">
        <v>703695</v>
      </c>
      <c r="G11674" s="89">
        <v>5</v>
      </c>
      <c r="H11674" t="s">
        <v>19629</v>
      </c>
      <c r="I11674" s="89"/>
    </row>
    <row r="11675">
      <c r="A11675" t="s">
        <v>13732</v>
      </c>
      <c r="B11675" t="s">
        <v>19483</v>
      </c>
      <c r="C11675" t="s">
        <v>19522</v>
      </c>
      <c r="D11675" t="s">
        <v>19617</v>
      </c>
      <c r="E11675" s="89">
        <v>0.2446216093946298</v>
      </c>
      <c r="F11675" s="89">
        <v>703695</v>
      </c>
      <c r="G11675" s="89">
        <v>5</v>
      </c>
      <c r="H11675" t="s">
        <v>19629</v>
      </c>
      <c r="I11675" s="89"/>
    </row>
    <row r="11676">
      <c r="A11676" t="s">
        <v>13733</v>
      </c>
      <c r="B11676" t="s">
        <v>19483</v>
      </c>
      <c r="C11676" t="s">
        <v>19522</v>
      </c>
      <c r="D11676" t="s">
        <v>19618</v>
      </c>
      <c r="E11676" s="89">
        <v>0.239155883626287</v>
      </c>
      <c r="F11676" s="89">
        <v>703695</v>
      </c>
      <c r="G11676" s="89">
        <v>5</v>
      </c>
      <c r="H11676" t="s">
        <v>19629</v>
      </c>
      <c r="I11676" s="89"/>
    </row>
    <row r="11677">
      <c r="A11677" t="s">
        <v>13734</v>
      </c>
      <c r="B11677" t="s">
        <v>19483</v>
      </c>
      <c r="C11677" t="s">
        <v>19522</v>
      </c>
      <c r="D11677" t="s">
        <v>19619</v>
      </c>
      <c r="E11677" s="89">
        <v>0.2435813930692878</v>
      </c>
      <c r="F11677" s="89">
        <v>703695</v>
      </c>
      <c r="G11677" s="89">
        <v>5</v>
      </c>
      <c r="H11677" t="s">
        <v>19629</v>
      </c>
      <c r="I11677" s="89"/>
    </row>
    <row r="11678">
      <c r="A11678" t="s">
        <v>13735</v>
      </c>
      <c r="B11678" t="s">
        <v>19483</v>
      </c>
      <c r="C11678" t="s">
        <v>19522</v>
      </c>
      <c r="D11678" t="s">
        <v>19620</v>
      </c>
      <c r="E11678" s="89">
        <v>0.2317056011555121</v>
      </c>
      <c r="F11678" s="89">
        <v>703695</v>
      </c>
      <c r="G11678" s="89">
        <v>5</v>
      </c>
      <c r="H11678" t="s">
        <v>19629</v>
      </c>
      <c r="I11678" s="89"/>
    </row>
    <row r="11679">
      <c r="A11679" t="s">
        <v>13736</v>
      </c>
      <c r="B11679" t="s">
        <v>19483</v>
      </c>
      <c r="C11679" t="s">
        <v>19522</v>
      </c>
      <c r="D11679" t="s">
        <v>19621</v>
      </c>
      <c r="E11679" s="89">
        <v>0.1352715034691173</v>
      </c>
      <c r="F11679" s="89">
        <v>703695</v>
      </c>
      <c r="G11679" s="89">
        <v>5</v>
      </c>
      <c r="H11679" t="s">
        <v>19629</v>
      </c>
      <c r="I11679" s="89"/>
    </row>
    <row r="11680">
      <c r="A11680" t="s">
        <v>13737</v>
      </c>
      <c r="B11680" t="s">
        <v>19483</v>
      </c>
      <c r="C11680" t="s">
        <v>19522</v>
      </c>
      <c r="D11680" t="s">
        <v>19622</v>
      </c>
      <c r="E11680" s="89">
        <v>0.2355747307529213</v>
      </c>
      <c r="F11680" s="89">
        <v>703695</v>
      </c>
      <c r="G11680" s="89">
        <v>5</v>
      </c>
      <c r="H11680" t="s">
        <v>19629</v>
      </c>
      <c r="I11680" s="89"/>
    </row>
    <row r="11681">
      <c r="A11681" t="s">
        <v>13738</v>
      </c>
      <c r="B11681" t="s">
        <v>19483</v>
      </c>
      <c r="C11681" t="s">
        <v>19522</v>
      </c>
      <c r="D11681" t="s">
        <v>19623</v>
      </c>
      <c r="E11681" s="89">
        <v>0.3483531213167359</v>
      </c>
      <c r="F11681" s="89">
        <v>703695</v>
      </c>
      <c r="G11681" s="89">
        <v>5</v>
      </c>
      <c r="H11681" t="s">
        <v>19629</v>
      </c>
      <c r="I11681" s="89"/>
    </row>
    <row r="11682">
      <c r="A11682" t="s">
        <v>13739</v>
      </c>
      <c r="B11682" t="s">
        <v>19483</v>
      </c>
      <c r="C11682" t="s">
        <v>19522</v>
      </c>
      <c r="D11682" t="s">
        <v>19624</v>
      </c>
      <c r="E11682" s="89">
        <v>0.8458359045967614</v>
      </c>
      <c r="F11682" s="89">
        <v>703695</v>
      </c>
      <c r="G11682" s="89">
        <v>5</v>
      </c>
      <c r="H11682" t="s">
        <v>19629</v>
      </c>
      <c r="I11682" s="89"/>
    </row>
    <row r="11683">
      <c r="A11683" t="s">
        <v>13740</v>
      </c>
      <c r="B11683" t="s">
        <v>19477</v>
      </c>
      <c r="C11683" t="s">
        <v>19614</v>
      </c>
      <c r="D11683" t="s">
        <v>19630</v>
      </c>
      <c r="E11683" s="89">
        <v>665729529048.9736</v>
      </c>
      <c r="F11683" s="89">
        <v>703695</v>
      </c>
      <c r="G11683" s="89">
        <v>5</v>
      </c>
      <c r="H11683" t="s">
        <v>19630</v>
      </c>
      <c r="I11683" s="89"/>
    </row>
    <row r="11684">
      <c r="A11684" t="s">
        <v>13741</v>
      </c>
      <c r="B11684" t="s">
        <v>19478</v>
      </c>
      <c r="C11684" t="s">
        <v>19614</v>
      </c>
      <c r="D11684" t="s">
        <v>19630</v>
      </c>
      <c r="E11684" s="89">
        <v>1</v>
      </c>
      <c r="F11684" s="89">
        <v>703695</v>
      </c>
      <c r="G11684" s="89">
        <v>5</v>
      </c>
      <c r="H11684" t="s">
        <v>19630</v>
      </c>
      <c r="I11684" s="89"/>
    </row>
    <row r="11685">
      <c r="A11685" t="s">
        <v>13742</v>
      </c>
      <c r="B11685" t="s">
        <v>19479</v>
      </c>
      <c r="C11685" t="s">
        <v>19614</v>
      </c>
      <c r="D11685" t="s">
        <v>19630</v>
      </c>
      <c r="E11685" s="89">
        <v>946048.4002998084</v>
      </c>
      <c r="F11685" s="89">
        <v>703695</v>
      </c>
      <c r="G11685" s="89">
        <v>5</v>
      </c>
      <c r="H11685" t="s">
        <v>19630</v>
      </c>
      <c r="I11685" s="89"/>
    </row>
    <row r="11686">
      <c r="A11686" t="s">
        <v>13743</v>
      </c>
      <c r="B11686" t="s">
        <v>19483</v>
      </c>
      <c r="C11686" t="s">
        <v>19614</v>
      </c>
      <c r="D11686" t="s">
        <v>19614</v>
      </c>
      <c r="E11686" s="89">
        <v>1</v>
      </c>
      <c r="F11686" s="89">
        <v>703695</v>
      </c>
      <c r="G11686" s="89">
        <v>5</v>
      </c>
      <c r="H11686" t="s">
        <v>19629</v>
      </c>
      <c r="I11686" s="89"/>
    </row>
    <row r="11687">
      <c r="A11687" t="s">
        <v>13744</v>
      </c>
      <c r="B11687" t="s">
        <v>19483</v>
      </c>
      <c r="C11687" t="s">
        <v>19614</v>
      </c>
      <c r="D11687" t="s">
        <v>19615</v>
      </c>
      <c r="E11687" s="89">
        <v>1.022331773638527</v>
      </c>
      <c r="F11687" s="89">
        <v>703695</v>
      </c>
      <c r="G11687" s="89">
        <v>5</v>
      </c>
      <c r="H11687" t="s">
        <v>19629</v>
      </c>
      <c r="I11687" s="89"/>
    </row>
    <row r="11688">
      <c r="A11688" t="s">
        <v>13745</v>
      </c>
      <c r="B11688" t="s">
        <v>19483</v>
      </c>
      <c r="C11688" t="s">
        <v>19614</v>
      </c>
      <c r="D11688" t="s">
        <v>19616</v>
      </c>
      <c r="E11688" s="89">
        <v>1.000136138679524</v>
      </c>
      <c r="F11688" s="89">
        <v>703695</v>
      </c>
      <c r="G11688" s="89">
        <v>5</v>
      </c>
      <c r="H11688" t="s">
        <v>19629</v>
      </c>
      <c r="I11688" s="89"/>
    </row>
    <row r="11689">
      <c r="A11689" t="s">
        <v>13746</v>
      </c>
      <c r="B11689" t="s">
        <v>19483</v>
      </c>
      <c r="C11689" t="s">
        <v>19614</v>
      </c>
      <c r="D11689" t="s">
        <v>19617</v>
      </c>
      <c r="E11689" s="89">
        <v>1.020711549465842</v>
      </c>
      <c r="F11689" s="89">
        <v>703695</v>
      </c>
      <c r="G11689" s="89">
        <v>5</v>
      </c>
      <c r="H11689" t="s">
        <v>19629</v>
      </c>
      <c r="I11689" s="89"/>
    </row>
    <row r="11690">
      <c r="A11690" t="s">
        <v>13747</v>
      </c>
      <c r="B11690" t="s">
        <v>19483</v>
      </c>
      <c r="C11690" t="s">
        <v>19614</v>
      </c>
      <c r="D11690" t="s">
        <v>19618</v>
      </c>
      <c r="E11690" s="89">
        <v>0.998550215596041</v>
      </c>
      <c r="F11690" s="89">
        <v>703695</v>
      </c>
      <c r="G11690" s="89">
        <v>5</v>
      </c>
      <c r="H11690" t="s">
        <v>19629</v>
      </c>
      <c r="I11690" s="89"/>
    </row>
    <row r="11691">
      <c r="A11691" t="s">
        <v>13748</v>
      </c>
      <c r="B11691" t="s">
        <v>19483</v>
      </c>
      <c r="C11691" t="s">
        <v>19614</v>
      </c>
      <c r="D11691" t="s">
        <v>19619</v>
      </c>
      <c r="E11691" s="89">
        <v>1.009512787783823</v>
      </c>
      <c r="F11691" s="89">
        <v>703695</v>
      </c>
      <c r="G11691" s="89">
        <v>5</v>
      </c>
      <c r="H11691" t="s">
        <v>19629</v>
      </c>
      <c r="I11691" s="89"/>
    </row>
    <row r="11692">
      <c r="A11692" t="s">
        <v>13749</v>
      </c>
      <c r="B11692" t="s">
        <v>19483</v>
      </c>
      <c r="C11692" t="s">
        <v>19614</v>
      </c>
      <c r="D11692" t="s">
        <v>19620</v>
      </c>
      <c r="E11692" s="89">
        <v>0.9642848043864485</v>
      </c>
      <c r="F11692" s="89">
        <v>703695</v>
      </c>
      <c r="G11692" s="89">
        <v>5</v>
      </c>
      <c r="H11692" t="s">
        <v>19629</v>
      </c>
      <c r="I11692" s="89"/>
    </row>
    <row r="11693">
      <c r="A11693" t="s">
        <v>13750</v>
      </c>
      <c r="B11693" t="s">
        <v>19483</v>
      </c>
      <c r="C11693" t="s">
        <v>19614</v>
      </c>
      <c r="D11693" t="s">
        <v>19621</v>
      </c>
      <c r="E11693" s="89">
        <v>0.6885761794488878</v>
      </c>
      <c r="F11693" s="89">
        <v>703695</v>
      </c>
      <c r="G11693" s="89">
        <v>5</v>
      </c>
      <c r="H11693" t="s">
        <v>19629</v>
      </c>
      <c r="I11693" s="89"/>
    </row>
    <row r="11694">
      <c r="A11694" t="s">
        <v>13751</v>
      </c>
      <c r="B11694" t="s">
        <v>19483</v>
      </c>
      <c r="C11694" t="s">
        <v>19614</v>
      </c>
      <c r="D11694" t="s">
        <v>19622</v>
      </c>
      <c r="E11694" s="89">
        <v>0.9920955062981412</v>
      </c>
      <c r="F11694" s="89">
        <v>703695</v>
      </c>
      <c r="G11694" s="89">
        <v>5</v>
      </c>
      <c r="H11694" t="s">
        <v>19629</v>
      </c>
      <c r="I11694" s="89"/>
    </row>
    <row r="11695">
      <c r="A11695" t="s">
        <v>13752</v>
      </c>
      <c r="B11695" t="s">
        <v>19483</v>
      </c>
      <c r="C11695" t="s">
        <v>19614</v>
      </c>
      <c r="D11695" t="s">
        <v>19623</v>
      </c>
      <c r="E11695" s="89">
        <v>1.533118581652557</v>
      </c>
      <c r="F11695" s="89">
        <v>703695</v>
      </c>
      <c r="G11695" s="89">
        <v>5</v>
      </c>
      <c r="H11695" t="s">
        <v>19629</v>
      </c>
      <c r="I11695" s="89"/>
    </row>
    <row r="11696">
      <c r="A11696" t="s">
        <v>13753</v>
      </c>
      <c r="B11696" t="s">
        <v>19480</v>
      </c>
      <c r="C11696" t="s">
        <v>19614</v>
      </c>
      <c r="D11696" t="s">
        <v>19623</v>
      </c>
      <c r="E11696" s="89">
        <v>0</v>
      </c>
      <c r="F11696" s="89">
        <v>703695</v>
      </c>
      <c r="G11696" s="89">
        <v>5</v>
      </c>
      <c r="H11696" t="s">
        <v>19630</v>
      </c>
      <c r="I11696" s="89"/>
    </row>
    <row r="11697">
      <c r="A11697" t="s">
        <v>13754</v>
      </c>
      <c r="B11697" t="s">
        <v>19481</v>
      </c>
      <c r="C11697" t="s">
        <v>19614</v>
      </c>
      <c r="D11697" t="s">
        <v>19623</v>
      </c>
      <c r="E11697" s="89">
        <v>0</v>
      </c>
      <c r="F11697" s="89">
        <v>703695</v>
      </c>
      <c r="G11697" s="89">
        <v>5</v>
      </c>
      <c r="H11697" t="s">
        <v>19630</v>
      </c>
      <c r="I11697" s="89"/>
    </row>
    <row r="11698">
      <c r="A11698" t="s">
        <v>13755</v>
      </c>
      <c r="B11698" t="s">
        <v>19482</v>
      </c>
      <c r="C11698" t="s">
        <v>19614</v>
      </c>
      <c r="D11698" t="s">
        <v>19623</v>
      </c>
      <c r="E11698" s="89">
        <v>0</v>
      </c>
      <c r="F11698" s="89">
        <v>703695</v>
      </c>
      <c r="G11698" s="89">
        <v>5</v>
      </c>
      <c r="H11698" t="s">
        <v>19630</v>
      </c>
      <c r="I11698" s="89"/>
    </row>
    <row r="11699">
      <c r="A11699" t="s">
        <v>13756</v>
      </c>
      <c r="B11699" t="s">
        <v>19483</v>
      </c>
      <c r="C11699" t="s">
        <v>19614</v>
      </c>
      <c r="D11699" t="s">
        <v>19624</v>
      </c>
      <c r="E11699" s="89">
        <v>3.657133512202898</v>
      </c>
      <c r="F11699" s="89">
        <v>703695</v>
      </c>
      <c r="G11699" s="89">
        <v>5</v>
      </c>
      <c r="H11699" t="s">
        <v>19629</v>
      </c>
      <c r="I11699" s="89"/>
    </row>
    <row r="11700">
      <c r="A11700" t="s">
        <v>13757</v>
      </c>
      <c r="B11700" t="s">
        <v>19480</v>
      </c>
      <c r="C11700" t="s">
        <v>19614</v>
      </c>
      <c r="D11700" t="s">
        <v>19624</v>
      </c>
      <c r="E11700" s="89">
        <v>0</v>
      </c>
      <c r="F11700" s="89">
        <v>703695</v>
      </c>
      <c r="G11700" s="89">
        <v>5</v>
      </c>
      <c r="H11700" t="s">
        <v>19630</v>
      </c>
      <c r="I11700" s="89"/>
    </row>
    <row r="11701">
      <c r="A11701" t="s">
        <v>13758</v>
      </c>
      <c r="B11701" t="s">
        <v>19481</v>
      </c>
      <c r="C11701" t="s">
        <v>19614</v>
      </c>
      <c r="D11701" t="s">
        <v>19624</v>
      </c>
      <c r="E11701" s="89">
        <v>0</v>
      </c>
      <c r="F11701" s="89">
        <v>703695</v>
      </c>
      <c r="G11701" s="89">
        <v>5</v>
      </c>
      <c r="H11701" t="s">
        <v>19630</v>
      </c>
      <c r="I11701" s="89"/>
    </row>
    <row r="11702">
      <c r="A11702" t="s">
        <v>13759</v>
      </c>
      <c r="B11702" t="s">
        <v>19482</v>
      </c>
      <c r="C11702" t="s">
        <v>19614</v>
      </c>
      <c r="D11702" t="s">
        <v>19624</v>
      </c>
      <c r="E11702" s="89">
        <v>0</v>
      </c>
      <c r="F11702" s="89">
        <v>703695</v>
      </c>
      <c r="G11702" s="89">
        <v>5</v>
      </c>
      <c r="H11702" t="s">
        <v>19630</v>
      </c>
      <c r="I11702" s="89"/>
    </row>
    <row r="11703">
      <c r="A11703" t="s">
        <v>13760</v>
      </c>
      <c r="B11703" t="s">
        <v>19477</v>
      </c>
      <c r="C11703" t="s">
        <v>19615</v>
      </c>
      <c r="D11703" t="s">
        <v>19630</v>
      </c>
      <c r="E11703" s="89">
        <v>651743879180.8123</v>
      </c>
      <c r="F11703" s="89">
        <v>703695</v>
      </c>
      <c r="G11703" s="89">
        <v>5</v>
      </c>
      <c r="H11703" t="s">
        <v>19630</v>
      </c>
      <c r="I11703" s="89"/>
    </row>
    <row r="11704">
      <c r="A11704" t="s">
        <v>13761</v>
      </c>
      <c r="B11704" t="s">
        <v>19478</v>
      </c>
      <c r="C11704" t="s">
        <v>19615</v>
      </c>
      <c r="D11704" t="s">
        <v>19630</v>
      </c>
      <c r="E11704" s="89">
        <v>1</v>
      </c>
      <c r="F11704" s="89">
        <v>703695</v>
      </c>
      <c r="G11704" s="89">
        <v>5</v>
      </c>
      <c r="H11704" t="s">
        <v>19630</v>
      </c>
      <c r="I11704" s="89"/>
    </row>
    <row r="11705">
      <c r="A11705" t="s">
        <v>13762</v>
      </c>
      <c r="B11705" t="s">
        <v>19479</v>
      </c>
      <c r="C11705" t="s">
        <v>19615</v>
      </c>
      <c r="D11705" t="s">
        <v>19630</v>
      </c>
      <c r="E11705" s="89">
        <v>926173.809933014</v>
      </c>
      <c r="F11705" s="89">
        <v>703695</v>
      </c>
      <c r="G11705" s="89">
        <v>5</v>
      </c>
      <c r="H11705" t="s">
        <v>19630</v>
      </c>
      <c r="I11705" s="89"/>
    </row>
    <row r="11706">
      <c r="A11706" t="s">
        <v>13763</v>
      </c>
      <c r="B11706" t="s">
        <v>19483</v>
      </c>
      <c r="C11706" t="s">
        <v>19615</v>
      </c>
      <c r="D11706" t="s">
        <v>19614</v>
      </c>
      <c r="E11706" s="89">
        <v>0.9791455916422956</v>
      </c>
      <c r="F11706" s="89">
        <v>703695</v>
      </c>
      <c r="G11706" s="89">
        <v>5</v>
      </c>
      <c r="H11706" t="s">
        <v>19629</v>
      </c>
      <c r="I11706" s="89"/>
    </row>
    <row r="11707">
      <c r="A11707" t="s">
        <v>13764</v>
      </c>
      <c r="B11707" t="s">
        <v>19483</v>
      </c>
      <c r="C11707" t="s">
        <v>19615</v>
      </c>
      <c r="D11707" t="s">
        <v>19615</v>
      </c>
      <c r="E11707" s="89">
        <v>1</v>
      </c>
      <c r="F11707" s="89">
        <v>703695</v>
      </c>
      <c r="G11707" s="89">
        <v>5</v>
      </c>
      <c r="H11707" t="s">
        <v>19629</v>
      </c>
      <c r="I11707" s="89"/>
    </row>
    <row r="11708">
      <c r="A11708" t="s">
        <v>13765</v>
      </c>
      <c r="B11708" t="s">
        <v>19483</v>
      </c>
      <c r="C11708" t="s">
        <v>19615</v>
      </c>
      <c r="D11708" t="s">
        <v>19616</v>
      </c>
      <c r="E11708" s="89">
        <v>0.9792775027633565</v>
      </c>
      <c r="F11708" s="89">
        <v>703695</v>
      </c>
      <c r="G11708" s="89">
        <v>5</v>
      </c>
      <c r="H11708" t="s">
        <v>19629</v>
      </c>
      <c r="I11708" s="89"/>
    </row>
    <row r="11709">
      <c r="A11709" t="s">
        <v>13766</v>
      </c>
      <c r="B11709" t="s">
        <v>19483</v>
      </c>
      <c r="C11709" t="s">
        <v>19615</v>
      </c>
      <c r="D11709" t="s">
        <v>19617</v>
      </c>
      <c r="E11709" s="89">
        <v>0.9984304888694533</v>
      </c>
      <c r="F11709" s="89">
        <v>703695</v>
      </c>
      <c r="G11709" s="89">
        <v>5</v>
      </c>
      <c r="H11709" t="s">
        <v>19629</v>
      </c>
      <c r="I11709" s="89"/>
    </row>
    <row r="11710">
      <c r="A11710" t="s">
        <v>13767</v>
      </c>
      <c r="B11710" t="s">
        <v>19483</v>
      </c>
      <c r="C11710" t="s">
        <v>19615</v>
      </c>
      <c r="D11710" t="s">
        <v>19618</v>
      </c>
      <c r="E11710" s="89">
        <v>0.9766260450424689</v>
      </c>
      <c r="F11710" s="89">
        <v>703695</v>
      </c>
      <c r="G11710" s="89">
        <v>5</v>
      </c>
      <c r="H11710" t="s">
        <v>19629</v>
      </c>
      <c r="I11710" s="89"/>
    </row>
    <row r="11711">
      <c r="A11711" t="s">
        <v>13768</v>
      </c>
      <c r="B11711" t="s">
        <v>19483</v>
      </c>
      <c r="C11711" t="s">
        <v>19615</v>
      </c>
      <c r="D11711" t="s">
        <v>19619</v>
      </c>
      <c r="E11711" s="89">
        <v>0.9871871177842571</v>
      </c>
      <c r="F11711" s="89">
        <v>703695</v>
      </c>
      <c r="G11711" s="89">
        <v>5</v>
      </c>
      <c r="H11711" t="s">
        <v>19629</v>
      </c>
      <c r="I11711" s="89"/>
    </row>
    <row r="11712">
      <c r="A11712" t="s">
        <v>13769</v>
      </c>
      <c r="B11712" t="s">
        <v>19483</v>
      </c>
      <c r="C11712" t="s">
        <v>19615</v>
      </c>
      <c r="D11712" t="s">
        <v>19620</v>
      </c>
      <c r="E11712" s="89">
        <v>0.9430319599311123</v>
      </c>
      <c r="F11712" s="89">
        <v>703695</v>
      </c>
      <c r="G11712" s="89">
        <v>5</v>
      </c>
      <c r="H11712" t="s">
        <v>19629</v>
      </c>
      <c r="I11712" s="89"/>
    </row>
    <row r="11713">
      <c r="A11713" t="s">
        <v>13770</v>
      </c>
      <c r="B11713" t="s">
        <v>19483</v>
      </c>
      <c r="C11713" t="s">
        <v>19615</v>
      </c>
      <c r="D11713" t="s">
        <v>19621</v>
      </c>
      <c r="E11713" s="89">
        <v>0.6741760998189312</v>
      </c>
      <c r="F11713" s="89">
        <v>703695</v>
      </c>
      <c r="G11713" s="89">
        <v>5</v>
      </c>
      <c r="H11713" t="s">
        <v>19629</v>
      </c>
      <c r="I11713" s="89"/>
    </row>
    <row r="11714">
      <c r="A11714" t="s">
        <v>13771</v>
      </c>
      <c r="B11714" t="s">
        <v>19483</v>
      </c>
      <c r="C11714" t="s">
        <v>19615</v>
      </c>
      <c r="D11714" t="s">
        <v>19622</v>
      </c>
      <c r="E11714" s="89">
        <v>0.9700810520455604</v>
      </c>
      <c r="F11714" s="89">
        <v>703695</v>
      </c>
      <c r="G11714" s="89">
        <v>5</v>
      </c>
      <c r="H11714" t="s">
        <v>19629</v>
      </c>
      <c r="I11714" s="89"/>
    </row>
    <row r="11715">
      <c r="A11715" t="s">
        <v>13772</v>
      </c>
      <c r="B11715" t="s">
        <v>19483</v>
      </c>
      <c r="C11715" t="s">
        <v>19615</v>
      </c>
      <c r="D11715" t="s">
        <v>19623</v>
      </c>
      <c r="E11715" s="89">
        <v>1.501135622744642</v>
      </c>
      <c r="F11715" s="89">
        <v>703695</v>
      </c>
      <c r="G11715" s="89">
        <v>5</v>
      </c>
      <c r="H11715" t="s">
        <v>19629</v>
      </c>
      <c r="I11715" s="89"/>
    </row>
    <row r="11716">
      <c r="A11716" t="s">
        <v>13773</v>
      </c>
      <c r="B11716" t="s">
        <v>19480</v>
      </c>
      <c r="C11716" t="s">
        <v>19615</v>
      </c>
      <c r="D11716" t="s">
        <v>19623</v>
      </c>
      <c r="E11716" s="89">
        <v>0</v>
      </c>
      <c r="F11716" s="89">
        <v>703695</v>
      </c>
      <c r="G11716" s="89">
        <v>5</v>
      </c>
      <c r="H11716" t="s">
        <v>19630</v>
      </c>
      <c r="I11716" s="89"/>
    </row>
    <row r="11717">
      <c r="A11717" t="s">
        <v>13774</v>
      </c>
      <c r="B11717" t="s">
        <v>19481</v>
      </c>
      <c r="C11717" t="s">
        <v>19615</v>
      </c>
      <c r="D11717" t="s">
        <v>19623</v>
      </c>
      <c r="E11717" s="89">
        <v>0</v>
      </c>
      <c r="F11717" s="89">
        <v>703695</v>
      </c>
      <c r="G11717" s="89">
        <v>5</v>
      </c>
      <c r="H11717" t="s">
        <v>19630</v>
      </c>
      <c r="I11717" s="89"/>
    </row>
    <row r="11718">
      <c r="A11718" t="s">
        <v>13775</v>
      </c>
      <c r="B11718" t="s">
        <v>19482</v>
      </c>
      <c r="C11718" t="s">
        <v>19615</v>
      </c>
      <c r="D11718" t="s">
        <v>19623</v>
      </c>
      <c r="E11718" s="89">
        <v>0</v>
      </c>
      <c r="F11718" s="89">
        <v>703695</v>
      </c>
      <c r="G11718" s="89">
        <v>5</v>
      </c>
      <c r="H11718" t="s">
        <v>19630</v>
      </c>
      <c r="I11718" s="89"/>
    </row>
    <row r="11719">
      <c r="A11719" t="s">
        <v>13776</v>
      </c>
      <c r="B11719" t="s">
        <v>19483</v>
      </c>
      <c r="C11719" t="s">
        <v>19615</v>
      </c>
      <c r="D11719" t="s">
        <v>19624</v>
      </c>
      <c r="E11719" s="89">
        <v>3.580441879221314</v>
      </c>
      <c r="F11719" s="89">
        <v>703695</v>
      </c>
      <c r="G11719" s="89">
        <v>5</v>
      </c>
      <c r="H11719" t="s">
        <v>19629</v>
      </c>
      <c r="I11719" s="89"/>
    </row>
    <row r="11720">
      <c r="A11720" t="s">
        <v>13777</v>
      </c>
      <c r="B11720" t="s">
        <v>19480</v>
      </c>
      <c r="C11720" t="s">
        <v>19615</v>
      </c>
      <c r="D11720" t="s">
        <v>19624</v>
      </c>
      <c r="E11720" s="89">
        <v>0</v>
      </c>
      <c r="F11720" s="89">
        <v>703695</v>
      </c>
      <c r="G11720" s="89">
        <v>5</v>
      </c>
      <c r="H11720" t="s">
        <v>19630</v>
      </c>
      <c r="I11720" s="89"/>
    </row>
    <row r="11721">
      <c r="A11721" t="s">
        <v>13778</v>
      </c>
      <c r="B11721" t="s">
        <v>19481</v>
      </c>
      <c r="C11721" t="s">
        <v>19615</v>
      </c>
      <c r="D11721" t="s">
        <v>19624</v>
      </c>
      <c r="E11721" s="89">
        <v>0</v>
      </c>
      <c r="F11721" s="89">
        <v>703695</v>
      </c>
      <c r="G11721" s="89">
        <v>5</v>
      </c>
      <c r="H11721" t="s">
        <v>19630</v>
      </c>
      <c r="I11721" s="89"/>
    </row>
    <row r="11722">
      <c r="A11722" t="s">
        <v>13779</v>
      </c>
      <c r="B11722" t="s">
        <v>19482</v>
      </c>
      <c r="C11722" t="s">
        <v>19615</v>
      </c>
      <c r="D11722" t="s">
        <v>19624</v>
      </c>
      <c r="E11722" s="89">
        <v>0</v>
      </c>
      <c r="F11722" s="89">
        <v>703695</v>
      </c>
      <c r="G11722" s="89">
        <v>5</v>
      </c>
      <c r="H11722" t="s">
        <v>19630</v>
      </c>
      <c r="I11722" s="89"/>
    </row>
    <row r="11723">
      <c r="A11723" t="s">
        <v>13780</v>
      </c>
      <c r="B11723" t="s">
        <v>19477</v>
      </c>
      <c r="C11723" t="s">
        <v>19616</v>
      </c>
      <c r="D11723" t="s">
        <v>19630</v>
      </c>
      <c r="E11723" s="89">
        <v>665638835531.1354</v>
      </c>
      <c r="F11723" s="89">
        <v>703695</v>
      </c>
      <c r="G11723" s="89">
        <v>5</v>
      </c>
      <c r="H11723" t="s">
        <v>19630</v>
      </c>
      <c r="I11723" s="89"/>
    </row>
    <row r="11724">
      <c r="A11724" t="s">
        <v>13781</v>
      </c>
      <c r="B11724" t="s">
        <v>19478</v>
      </c>
      <c r="C11724" t="s">
        <v>19616</v>
      </c>
      <c r="D11724" t="s">
        <v>19630</v>
      </c>
      <c r="E11724" s="89">
        <v>1</v>
      </c>
      <c r="F11724" s="89">
        <v>703695</v>
      </c>
      <c r="G11724" s="89">
        <v>5</v>
      </c>
      <c r="H11724" t="s">
        <v>19630</v>
      </c>
      <c r="I11724" s="89"/>
    </row>
    <row r="11725">
      <c r="A11725" t="s">
        <v>13782</v>
      </c>
      <c r="B11725" t="s">
        <v>19479</v>
      </c>
      <c r="C11725" t="s">
        <v>19616</v>
      </c>
      <c r="D11725" t="s">
        <v>19630</v>
      </c>
      <c r="E11725" s="89">
        <v>945919.5184435521</v>
      </c>
      <c r="F11725" s="89">
        <v>703695</v>
      </c>
      <c r="G11725" s="89">
        <v>5</v>
      </c>
      <c r="H11725" t="s">
        <v>19630</v>
      </c>
      <c r="I11725" s="89"/>
    </row>
    <row r="11726">
      <c r="A11726" t="s">
        <v>13783</v>
      </c>
      <c r="B11726" t="s">
        <v>19483</v>
      </c>
      <c r="C11726" t="s">
        <v>19616</v>
      </c>
      <c r="D11726" t="s">
        <v>19614</v>
      </c>
      <c r="E11726" s="89">
        <v>0.9998649052850042</v>
      </c>
      <c r="F11726" s="89">
        <v>703695</v>
      </c>
      <c r="G11726" s="89">
        <v>5</v>
      </c>
      <c r="H11726" t="s">
        <v>19629</v>
      </c>
      <c r="I11726" s="89"/>
    </row>
    <row r="11727">
      <c r="A11727" t="s">
        <v>13784</v>
      </c>
      <c r="B11727" t="s">
        <v>19483</v>
      </c>
      <c r="C11727" t="s">
        <v>19616</v>
      </c>
      <c r="D11727" t="s">
        <v>19615</v>
      </c>
      <c r="E11727" s="89">
        <v>1.022192305308996</v>
      </c>
      <c r="F11727" s="89">
        <v>703695</v>
      </c>
      <c r="G11727" s="89">
        <v>5</v>
      </c>
      <c r="H11727" t="s">
        <v>19629</v>
      </c>
      <c r="I11727" s="89"/>
    </row>
    <row r="11728">
      <c r="A11728" t="s">
        <v>13785</v>
      </c>
      <c r="B11728" t="s">
        <v>19483</v>
      </c>
      <c r="C11728" t="s">
        <v>19616</v>
      </c>
      <c r="D11728" t="s">
        <v>19616</v>
      </c>
      <c r="E11728" s="89">
        <v>1</v>
      </c>
      <c r="F11728" s="89">
        <v>703695</v>
      </c>
      <c r="G11728" s="89">
        <v>5</v>
      </c>
      <c r="H11728" t="s">
        <v>19629</v>
      </c>
      <c r="I11728" s="89"/>
    </row>
    <row r="11729">
      <c r="A11729" t="s">
        <v>13786</v>
      </c>
      <c r="B11729" t="s">
        <v>19483</v>
      </c>
      <c r="C11729" t="s">
        <v>19616</v>
      </c>
      <c r="D11729" t="s">
        <v>19617</v>
      </c>
      <c r="E11729" s="89">
        <v>1.020573837925918</v>
      </c>
      <c r="F11729" s="89">
        <v>703695</v>
      </c>
      <c r="G11729" s="89">
        <v>5</v>
      </c>
      <c r="H11729" t="s">
        <v>19629</v>
      </c>
      <c r="I11729" s="89"/>
    </row>
    <row r="11730">
      <c r="A11730" t="s">
        <v>13787</v>
      </c>
      <c r="B11730" t="s">
        <v>19483</v>
      </c>
      <c r="C11730" t="s">
        <v>19616</v>
      </c>
      <c r="D11730" t="s">
        <v>19618</v>
      </c>
      <c r="E11730" s="89">
        <v>0.9984126163573437</v>
      </c>
      <c r="F11730" s="89">
        <v>703695</v>
      </c>
      <c r="G11730" s="89">
        <v>5</v>
      </c>
      <c r="H11730" t="s">
        <v>19629</v>
      </c>
      <c r="I11730" s="89"/>
    </row>
    <row r="11731">
      <c r="A11731" t="s">
        <v>13788</v>
      </c>
      <c r="B11731" t="s">
        <v>19483</v>
      </c>
      <c r="C11731" t="s">
        <v>19616</v>
      </c>
      <c r="D11731" t="s">
        <v>19619</v>
      </c>
      <c r="E11731" s="89">
        <v>1.009371805953451</v>
      </c>
      <c r="F11731" s="89">
        <v>703695</v>
      </c>
      <c r="G11731" s="89">
        <v>5</v>
      </c>
      <c r="H11731" t="s">
        <v>19629</v>
      </c>
      <c r="I11731" s="89"/>
    </row>
    <row r="11732">
      <c r="A11732" t="s">
        <v>13789</v>
      </c>
      <c r="B11732" t="s">
        <v>19483</v>
      </c>
      <c r="C11732" t="s">
        <v>19616</v>
      </c>
      <c r="D11732" t="s">
        <v>19620</v>
      </c>
      <c r="E11732" s="89">
        <v>0.9641517025464289</v>
      </c>
      <c r="F11732" s="89">
        <v>703695</v>
      </c>
      <c r="G11732" s="89">
        <v>5</v>
      </c>
      <c r="H11732" t="s">
        <v>19629</v>
      </c>
      <c r="I11732" s="89"/>
    </row>
    <row r="11733">
      <c r="A11733" t="s">
        <v>13790</v>
      </c>
      <c r="B11733" t="s">
        <v>19483</v>
      </c>
      <c r="C11733" t="s">
        <v>19616</v>
      </c>
      <c r="D11733" t="s">
        <v>19621</v>
      </c>
      <c r="E11733" s="89">
        <v>0.6884610775567961</v>
      </c>
      <c r="F11733" s="89">
        <v>703695</v>
      </c>
      <c r="G11733" s="89">
        <v>5</v>
      </c>
      <c r="H11733" t="s">
        <v>19629</v>
      </c>
      <c r="I11733" s="89"/>
    </row>
    <row r="11734">
      <c r="A11734" t="s">
        <v>13791</v>
      </c>
      <c r="B11734" t="s">
        <v>19483</v>
      </c>
      <c r="C11734" t="s">
        <v>19616</v>
      </c>
      <c r="D11734" t="s">
        <v>19622</v>
      </c>
      <c r="E11734" s="89">
        <v>0.9919629540899441</v>
      </c>
      <c r="F11734" s="89">
        <v>703695</v>
      </c>
      <c r="G11734" s="89">
        <v>5</v>
      </c>
      <c r="H11734" t="s">
        <v>19629</v>
      </c>
      <c r="I11734" s="89"/>
    </row>
    <row r="11735">
      <c r="A11735" t="s">
        <v>13792</v>
      </c>
      <c r="B11735" t="s">
        <v>19483</v>
      </c>
      <c r="C11735" t="s">
        <v>19616</v>
      </c>
      <c r="D11735" t="s">
        <v>19623</v>
      </c>
      <c r="E11735" s="89">
        <v>1.532922954992395</v>
      </c>
      <c r="F11735" s="89">
        <v>703695</v>
      </c>
      <c r="G11735" s="89">
        <v>5</v>
      </c>
      <c r="H11735" t="s">
        <v>19629</v>
      </c>
      <c r="I11735" s="89"/>
    </row>
    <row r="11736">
      <c r="A11736" t="s">
        <v>13793</v>
      </c>
      <c r="B11736" t="s">
        <v>19480</v>
      </c>
      <c r="C11736" t="s">
        <v>19616</v>
      </c>
      <c r="D11736" t="s">
        <v>19623</v>
      </c>
      <c r="E11736" s="89">
        <v>0</v>
      </c>
      <c r="F11736" s="89">
        <v>703695</v>
      </c>
      <c r="G11736" s="89">
        <v>5</v>
      </c>
      <c r="H11736" t="s">
        <v>19630</v>
      </c>
      <c r="I11736" s="89"/>
    </row>
    <row r="11737">
      <c r="A11737" t="s">
        <v>13794</v>
      </c>
      <c r="B11737" t="s">
        <v>19481</v>
      </c>
      <c r="C11737" t="s">
        <v>19616</v>
      </c>
      <c r="D11737" t="s">
        <v>19623</v>
      </c>
      <c r="E11737" s="89">
        <v>0</v>
      </c>
      <c r="F11737" s="89">
        <v>703695</v>
      </c>
      <c r="G11737" s="89">
        <v>5</v>
      </c>
      <c r="H11737" t="s">
        <v>19630</v>
      </c>
      <c r="I11737" s="89"/>
    </row>
    <row r="11738">
      <c r="A11738" t="s">
        <v>13795</v>
      </c>
      <c r="B11738" t="s">
        <v>19482</v>
      </c>
      <c r="C11738" t="s">
        <v>19616</v>
      </c>
      <c r="D11738" t="s">
        <v>19623</v>
      </c>
      <c r="E11738" s="89">
        <v>0</v>
      </c>
      <c r="F11738" s="89">
        <v>703695</v>
      </c>
      <c r="G11738" s="89">
        <v>5</v>
      </c>
      <c r="H11738" t="s">
        <v>19630</v>
      </c>
      <c r="I11738" s="89"/>
    </row>
    <row r="11739">
      <c r="A11739" t="s">
        <v>13796</v>
      </c>
      <c r="B11739" t="s">
        <v>19483</v>
      </c>
      <c r="C11739" t="s">
        <v>19616</v>
      </c>
      <c r="D11739" t="s">
        <v>19624</v>
      </c>
      <c r="E11739" s="89">
        <v>3.656643385142676</v>
      </c>
      <c r="F11739" s="89">
        <v>703695</v>
      </c>
      <c r="G11739" s="89">
        <v>5</v>
      </c>
      <c r="H11739" t="s">
        <v>19629</v>
      </c>
      <c r="I11739" s="89"/>
    </row>
    <row r="11740">
      <c r="A11740" t="s">
        <v>13797</v>
      </c>
      <c r="B11740" t="s">
        <v>19480</v>
      </c>
      <c r="C11740" t="s">
        <v>19616</v>
      </c>
      <c r="D11740" t="s">
        <v>19624</v>
      </c>
      <c r="E11740" s="89">
        <v>0</v>
      </c>
      <c r="F11740" s="89">
        <v>703695</v>
      </c>
      <c r="G11740" s="89">
        <v>5</v>
      </c>
      <c r="H11740" t="s">
        <v>19630</v>
      </c>
      <c r="I11740" s="89"/>
    </row>
    <row r="11741">
      <c r="A11741" t="s">
        <v>13798</v>
      </c>
      <c r="B11741" t="s">
        <v>19481</v>
      </c>
      <c r="C11741" t="s">
        <v>19616</v>
      </c>
      <c r="D11741" t="s">
        <v>19624</v>
      </c>
      <c r="E11741" s="89">
        <v>0</v>
      </c>
      <c r="F11741" s="89">
        <v>703695</v>
      </c>
      <c r="G11741" s="89">
        <v>5</v>
      </c>
      <c r="H11741" t="s">
        <v>19630</v>
      </c>
      <c r="I11741" s="89"/>
    </row>
    <row r="11742">
      <c r="A11742" t="s">
        <v>13799</v>
      </c>
      <c r="B11742" t="s">
        <v>19482</v>
      </c>
      <c r="C11742" t="s">
        <v>19616</v>
      </c>
      <c r="D11742" t="s">
        <v>19624</v>
      </c>
      <c r="E11742" s="89">
        <v>0</v>
      </c>
      <c r="F11742" s="89">
        <v>703695</v>
      </c>
      <c r="G11742" s="89">
        <v>5</v>
      </c>
      <c r="H11742" t="s">
        <v>19630</v>
      </c>
      <c r="I11742" s="89"/>
    </row>
    <row r="11743">
      <c r="A11743" t="s">
        <v>13800</v>
      </c>
      <c r="B11743" t="s">
        <v>19477</v>
      </c>
      <c r="C11743" t="s">
        <v>19617</v>
      </c>
      <c r="D11743" t="s">
        <v>19630</v>
      </c>
      <c r="E11743" s="89">
        <v>652806404046.6501</v>
      </c>
      <c r="F11743" s="89">
        <v>703695</v>
      </c>
      <c r="G11743" s="89">
        <v>5</v>
      </c>
      <c r="H11743" t="s">
        <v>19630</v>
      </c>
      <c r="I11743" s="89"/>
    </row>
    <row r="11744">
      <c r="A11744" t="s">
        <v>13801</v>
      </c>
      <c r="B11744" t="s">
        <v>19478</v>
      </c>
      <c r="C11744" t="s">
        <v>19617</v>
      </c>
      <c r="D11744" t="s">
        <v>19630</v>
      </c>
      <c r="E11744" s="89">
        <v>1</v>
      </c>
      <c r="F11744" s="89">
        <v>703695</v>
      </c>
      <c r="G11744" s="89">
        <v>5</v>
      </c>
      <c r="H11744" t="s">
        <v>19630</v>
      </c>
      <c r="I11744" s="89"/>
    </row>
    <row r="11745">
      <c r="A11745" t="s">
        <v>13802</v>
      </c>
      <c r="B11745" t="s">
        <v>19479</v>
      </c>
      <c r="C11745" t="s">
        <v>19617</v>
      </c>
      <c r="D11745" t="s">
        <v>19630</v>
      </c>
      <c r="E11745" s="89">
        <v>927683.7323650874</v>
      </c>
      <c r="F11745" s="89">
        <v>703695</v>
      </c>
      <c r="G11745" s="89">
        <v>5</v>
      </c>
      <c r="H11745" t="s">
        <v>19630</v>
      </c>
      <c r="I11745" s="89"/>
    </row>
    <row r="11746">
      <c r="A11746" t="s">
        <v>13803</v>
      </c>
      <c r="B11746" t="s">
        <v>19483</v>
      </c>
      <c r="C11746" t="s">
        <v>19617</v>
      </c>
      <c r="D11746" t="s">
        <v>19614</v>
      </c>
      <c r="E11746" s="89">
        <v>0.9807081091240659</v>
      </c>
      <c r="F11746" s="89">
        <v>703695</v>
      </c>
      <c r="G11746" s="89">
        <v>5</v>
      </c>
      <c r="H11746" t="s">
        <v>19629</v>
      </c>
      <c r="I11746" s="89"/>
    </row>
    <row r="11747">
      <c r="A11747" t="s">
        <v>13804</v>
      </c>
      <c r="B11747" t="s">
        <v>19483</v>
      </c>
      <c r="C11747" t="s">
        <v>19617</v>
      </c>
      <c r="D11747" t="s">
        <v>19615</v>
      </c>
      <c r="E11747" s="89">
        <v>1.001612659083671</v>
      </c>
      <c r="F11747" s="89">
        <v>703695</v>
      </c>
      <c r="G11747" s="89">
        <v>5</v>
      </c>
      <c r="H11747" t="s">
        <v>19629</v>
      </c>
      <c r="I11747" s="89"/>
    </row>
    <row r="11748">
      <c r="A11748" t="s">
        <v>13805</v>
      </c>
      <c r="B11748" t="s">
        <v>19483</v>
      </c>
      <c r="C11748" t="s">
        <v>19617</v>
      </c>
      <c r="D11748" t="s">
        <v>19616</v>
      </c>
      <c r="E11748" s="89">
        <v>0.9808417074172726</v>
      </c>
      <c r="F11748" s="89">
        <v>703695</v>
      </c>
      <c r="G11748" s="89">
        <v>5</v>
      </c>
      <c r="H11748" t="s">
        <v>19629</v>
      </c>
      <c r="I11748" s="89"/>
    </row>
    <row r="11749">
      <c r="A11749" t="s">
        <v>13806</v>
      </c>
      <c r="B11749" t="s">
        <v>19483</v>
      </c>
      <c r="C11749" t="s">
        <v>19617</v>
      </c>
      <c r="D11749" t="s">
        <v>19617</v>
      </c>
      <c r="E11749" s="89">
        <v>1</v>
      </c>
      <c r="F11749" s="89">
        <v>703695</v>
      </c>
      <c r="G11749" s="89">
        <v>5</v>
      </c>
      <c r="H11749" t="s">
        <v>19629</v>
      </c>
      <c r="I11749" s="89"/>
    </row>
    <row r="11750">
      <c r="A11750" t="s">
        <v>13807</v>
      </c>
      <c r="B11750" t="s">
        <v>19483</v>
      </c>
      <c r="C11750" t="s">
        <v>19617</v>
      </c>
      <c r="D11750" t="s">
        <v>19618</v>
      </c>
      <c r="E11750" s="89">
        <v>0.9782145895466232</v>
      </c>
      <c r="F11750" s="89">
        <v>703695</v>
      </c>
      <c r="G11750" s="89">
        <v>5</v>
      </c>
      <c r="H11750" t="s">
        <v>19629</v>
      </c>
      <c r="I11750" s="89"/>
    </row>
    <row r="11751">
      <c r="A11751" t="s">
        <v>13808</v>
      </c>
      <c r="B11751" t="s">
        <v>19483</v>
      </c>
      <c r="C11751" t="s">
        <v>19617</v>
      </c>
      <c r="D11751" t="s">
        <v>19619</v>
      </c>
      <c r="E11751" s="89">
        <v>0.9888216002125862</v>
      </c>
      <c r="F11751" s="89">
        <v>703695</v>
      </c>
      <c r="G11751" s="89">
        <v>5</v>
      </c>
      <c r="H11751" t="s">
        <v>19629</v>
      </c>
      <c r="I11751" s="89"/>
    </row>
    <row r="11752">
      <c r="A11752" t="s">
        <v>13809</v>
      </c>
      <c r="B11752" t="s">
        <v>19483</v>
      </c>
      <c r="C11752" t="s">
        <v>19617</v>
      </c>
      <c r="D11752" t="s">
        <v>19620</v>
      </c>
      <c r="E11752" s="89">
        <v>0.9445810497021051</v>
      </c>
      <c r="F11752" s="89">
        <v>703695</v>
      </c>
      <c r="G11752" s="89">
        <v>5</v>
      </c>
      <c r="H11752" t="s">
        <v>19629</v>
      </c>
      <c r="I11752" s="89"/>
    </row>
    <row r="11753">
      <c r="A11753" t="s">
        <v>13810</v>
      </c>
      <c r="B11753" t="s">
        <v>19483</v>
      </c>
      <c r="C11753" t="s">
        <v>19617</v>
      </c>
      <c r="D11753" t="s">
        <v>19621</v>
      </c>
      <c r="E11753" s="89">
        <v>0.6753982360901624</v>
      </c>
      <c r="F11753" s="89">
        <v>703695</v>
      </c>
      <c r="G11753" s="89">
        <v>5</v>
      </c>
      <c r="H11753" t="s">
        <v>19629</v>
      </c>
      <c r="I11753" s="89"/>
    </row>
    <row r="11754">
      <c r="A11754" t="s">
        <v>13811</v>
      </c>
      <c r="B11754" t="s">
        <v>19483</v>
      </c>
      <c r="C11754" t="s">
        <v>19617</v>
      </c>
      <c r="D11754" t="s">
        <v>19622</v>
      </c>
      <c r="E11754" s="89">
        <v>0.9716237048138024</v>
      </c>
      <c r="F11754" s="89">
        <v>703695</v>
      </c>
      <c r="G11754" s="89">
        <v>5</v>
      </c>
      <c r="H11754" t="s">
        <v>19629</v>
      </c>
      <c r="I11754" s="89"/>
    </row>
    <row r="11755">
      <c r="A11755" t="s">
        <v>13812</v>
      </c>
      <c r="B11755" t="s">
        <v>19483</v>
      </c>
      <c r="C11755" t="s">
        <v>19617</v>
      </c>
      <c r="D11755" t="s">
        <v>19623</v>
      </c>
      <c r="E11755" s="89">
        <v>1.503467014868415</v>
      </c>
      <c r="F11755" s="89">
        <v>703695</v>
      </c>
      <c r="G11755" s="89">
        <v>5</v>
      </c>
      <c r="H11755" t="s">
        <v>19629</v>
      </c>
      <c r="I11755" s="89"/>
    </row>
    <row r="11756">
      <c r="A11756" t="s">
        <v>13813</v>
      </c>
      <c r="B11756" t="s">
        <v>19480</v>
      </c>
      <c r="C11756" t="s">
        <v>19617</v>
      </c>
      <c r="D11756" t="s">
        <v>19623</v>
      </c>
      <c r="E11756" s="89">
        <v>0</v>
      </c>
      <c r="F11756" s="89">
        <v>703695</v>
      </c>
      <c r="G11756" s="89">
        <v>5</v>
      </c>
      <c r="H11756" t="s">
        <v>19630</v>
      </c>
      <c r="I11756" s="89"/>
    </row>
    <row r="11757">
      <c r="A11757" t="s">
        <v>13814</v>
      </c>
      <c r="B11757" t="s">
        <v>19481</v>
      </c>
      <c r="C11757" t="s">
        <v>19617</v>
      </c>
      <c r="D11757" t="s">
        <v>19623</v>
      </c>
      <c r="E11757" s="89">
        <v>0</v>
      </c>
      <c r="F11757" s="89">
        <v>703695</v>
      </c>
      <c r="G11757" s="89">
        <v>5</v>
      </c>
      <c r="H11757" t="s">
        <v>19630</v>
      </c>
      <c r="I11757" s="89"/>
    </row>
    <row r="11758">
      <c r="A11758" t="s">
        <v>13815</v>
      </c>
      <c r="B11758" t="s">
        <v>19482</v>
      </c>
      <c r="C11758" t="s">
        <v>19617</v>
      </c>
      <c r="D11758" t="s">
        <v>19623</v>
      </c>
      <c r="E11758" s="89">
        <v>0</v>
      </c>
      <c r="F11758" s="89">
        <v>703695</v>
      </c>
      <c r="G11758" s="89">
        <v>5</v>
      </c>
      <c r="H11758" t="s">
        <v>19630</v>
      </c>
      <c r="I11758" s="89"/>
    </row>
    <row r="11759">
      <c r="A11759" t="s">
        <v>13816</v>
      </c>
      <c r="B11759" t="s">
        <v>19483</v>
      </c>
      <c r="C11759" t="s">
        <v>19617</v>
      </c>
      <c r="D11759" t="s">
        <v>19624</v>
      </c>
      <c r="E11759" s="89">
        <v>3.58620815106405</v>
      </c>
      <c r="F11759" s="89">
        <v>703695</v>
      </c>
      <c r="G11759" s="89">
        <v>5</v>
      </c>
      <c r="H11759" t="s">
        <v>19629</v>
      </c>
      <c r="I11759" s="89"/>
    </row>
    <row r="11760">
      <c r="A11760" t="s">
        <v>13817</v>
      </c>
      <c r="B11760" t="s">
        <v>19480</v>
      </c>
      <c r="C11760" t="s">
        <v>19617</v>
      </c>
      <c r="D11760" t="s">
        <v>19624</v>
      </c>
      <c r="E11760" s="89">
        <v>0</v>
      </c>
      <c r="F11760" s="89">
        <v>703695</v>
      </c>
      <c r="G11760" s="89">
        <v>5</v>
      </c>
      <c r="H11760" t="s">
        <v>19630</v>
      </c>
      <c r="I11760" s="89"/>
    </row>
    <row r="11761">
      <c r="A11761" t="s">
        <v>13818</v>
      </c>
      <c r="B11761" t="s">
        <v>19481</v>
      </c>
      <c r="C11761" t="s">
        <v>19617</v>
      </c>
      <c r="D11761" t="s">
        <v>19624</v>
      </c>
      <c r="E11761" s="89">
        <v>0</v>
      </c>
      <c r="F11761" s="89">
        <v>703695</v>
      </c>
      <c r="G11761" s="89">
        <v>5</v>
      </c>
      <c r="H11761" t="s">
        <v>19630</v>
      </c>
      <c r="I11761" s="89"/>
    </row>
    <row r="11762">
      <c r="A11762" t="s">
        <v>13819</v>
      </c>
      <c r="B11762" t="s">
        <v>19482</v>
      </c>
      <c r="C11762" t="s">
        <v>19617</v>
      </c>
      <c r="D11762" t="s">
        <v>19624</v>
      </c>
      <c r="E11762" s="89">
        <v>0</v>
      </c>
      <c r="F11762" s="89">
        <v>703695</v>
      </c>
      <c r="G11762" s="89">
        <v>5</v>
      </c>
      <c r="H11762" t="s">
        <v>19630</v>
      </c>
      <c r="I11762" s="89"/>
    </row>
    <row r="11763">
      <c r="A11763" t="s">
        <v>13820</v>
      </c>
      <c r="B11763" t="s">
        <v>19477</v>
      </c>
      <c r="C11763" t="s">
        <v>19618</v>
      </c>
      <c r="D11763" t="s">
        <v>19630</v>
      </c>
      <c r="E11763" s="89">
        <v>668915631954.016</v>
      </c>
      <c r="F11763" s="89">
        <v>703695</v>
      </c>
      <c r="G11763" s="89">
        <v>5</v>
      </c>
      <c r="H11763" t="s">
        <v>19630</v>
      </c>
      <c r="I11763" s="89"/>
    </row>
    <row r="11764">
      <c r="A11764" t="s">
        <v>13821</v>
      </c>
      <c r="B11764" t="s">
        <v>19478</v>
      </c>
      <c r="C11764" t="s">
        <v>19618</v>
      </c>
      <c r="D11764" t="s">
        <v>19630</v>
      </c>
      <c r="E11764" s="89">
        <v>1</v>
      </c>
      <c r="F11764" s="89">
        <v>703695</v>
      </c>
      <c r="G11764" s="89">
        <v>5</v>
      </c>
      <c r="H11764" t="s">
        <v>19630</v>
      </c>
      <c r="I11764" s="89"/>
    </row>
    <row r="11765">
      <c r="A11765" t="s">
        <v>13822</v>
      </c>
      <c r="B11765" t="s">
        <v>19479</v>
      </c>
      <c r="C11765" t="s">
        <v>19618</v>
      </c>
      <c r="D11765" t="s">
        <v>19630</v>
      </c>
      <c r="E11765" s="89">
        <v>950576.0762177022</v>
      </c>
      <c r="F11765" s="89">
        <v>703695</v>
      </c>
      <c r="G11765" s="89">
        <v>5</v>
      </c>
      <c r="H11765" t="s">
        <v>19630</v>
      </c>
      <c r="I11765" s="89"/>
    </row>
    <row r="11766">
      <c r="A11766" t="s">
        <v>13823</v>
      </c>
      <c r="B11766" t="s">
        <v>19483</v>
      </c>
      <c r="C11766" t="s">
        <v>19618</v>
      </c>
      <c r="D11766" t="s">
        <v>19614</v>
      </c>
      <c r="E11766" s="89">
        <v>1.005073506900926</v>
      </c>
      <c r="F11766" s="89">
        <v>703695</v>
      </c>
      <c r="G11766" s="89">
        <v>5</v>
      </c>
      <c r="H11766" t="s">
        <v>19629</v>
      </c>
      <c r="I11766" s="89"/>
    </row>
    <row r="11767">
      <c r="A11767" t="s">
        <v>13824</v>
      </c>
      <c r="B11767" t="s">
        <v>19483</v>
      </c>
      <c r="C11767" t="s">
        <v>19618</v>
      </c>
      <c r="D11767" t="s">
        <v>19615</v>
      </c>
      <c r="E11767" s="89">
        <v>1.02633336199181</v>
      </c>
      <c r="F11767" s="89">
        <v>703695</v>
      </c>
      <c r="G11767" s="89">
        <v>5</v>
      </c>
      <c r="H11767" t="s">
        <v>19629</v>
      </c>
      <c r="I11767" s="89"/>
    </row>
    <row r="11768">
      <c r="A11768" t="s">
        <v>13825</v>
      </c>
      <c r="B11768" t="s">
        <v>19483</v>
      </c>
      <c r="C11768" t="s">
        <v>19618</v>
      </c>
      <c r="D11768" t="s">
        <v>19616</v>
      </c>
      <c r="E11768" s="89">
        <v>1.005207758688756</v>
      </c>
      <c r="F11768" s="89">
        <v>703695</v>
      </c>
      <c r="G11768" s="89">
        <v>5</v>
      </c>
      <c r="H11768" t="s">
        <v>19629</v>
      </c>
      <c r="I11768" s="89"/>
    </row>
    <row r="11769">
      <c r="A11769" t="s">
        <v>13826</v>
      </c>
      <c r="B11769" t="s">
        <v>19483</v>
      </c>
      <c r="C11769" t="s">
        <v>19618</v>
      </c>
      <c r="D11769" t="s">
        <v>19617</v>
      </c>
      <c r="E11769" s="89">
        <v>1.024737463001295</v>
      </c>
      <c r="F11769" s="89">
        <v>703695</v>
      </c>
      <c r="G11769" s="89">
        <v>5</v>
      </c>
      <c r="H11769" t="s">
        <v>19629</v>
      </c>
      <c r="I11769" s="89"/>
    </row>
    <row r="11770">
      <c r="A11770" t="s">
        <v>13827</v>
      </c>
      <c r="B11770" t="s">
        <v>19483</v>
      </c>
      <c r="C11770" t="s">
        <v>19618</v>
      </c>
      <c r="D11770" t="s">
        <v>19618</v>
      </c>
      <c r="E11770" s="89">
        <v>1</v>
      </c>
      <c r="F11770" s="89">
        <v>703695</v>
      </c>
      <c r="G11770" s="89">
        <v>5</v>
      </c>
      <c r="H11770" t="s">
        <v>19629</v>
      </c>
      <c r="I11770" s="89"/>
    </row>
    <row r="11771">
      <c r="A11771" t="s">
        <v>13828</v>
      </c>
      <c r="B11771" t="s">
        <v>19483</v>
      </c>
      <c r="C11771" t="s">
        <v>19618</v>
      </c>
      <c r="D11771" t="s">
        <v>19619</v>
      </c>
      <c r="E11771" s="89">
        <v>1.01082195118654</v>
      </c>
      <c r="F11771" s="89">
        <v>703695</v>
      </c>
      <c r="G11771" s="89">
        <v>5</v>
      </c>
      <c r="H11771" t="s">
        <v>19629</v>
      </c>
      <c r="I11771" s="89"/>
    </row>
    <row r="11772">
      <c r="A11772" t="s">
        <v>13829</v>
      </c>
      <c r="B11772" t="s">
        <v>19483</v>
      </c>
      <c r="C11772" t="s">
        <v>19618</v>
      </c>
      <c r="D11772" t="s">
        <v>19620</v>
      </c>
      <c r="E11772" s="89">
        <v>0.9656428068787954</v>
      </c>
      <c r="F11772" s="89">
        <v>703695</v>
      </c>
      <c r="G11772" s="89">
        <v>5</v>
      </c>
      <c r="H11772" t="s">
        <v>19629</v>
      </c>
      <c r="I11772" s="89"/>
    </row>
    <row r="11773">
      <c r="A11773" t="s">
        <v>13830</v>
      </c>
      <c r="B11773" t="s">
        <v>19483</v>
      </c>
      <c r="C11773" t="s">
        <v>19618</v>
      </c>
      <c r="D11773" t="s">
        <v>19621</v>
      </c>
      <c r="E11773" s="89">
        <v>0.6906800611153994</v>
      </c>
      <c r="F11773" s="89">
        <v>703695</v>
      </c>
      <c r="G11773" s="89">
        <v>5</v>
      </c>
      <c r="H11773" t="s">
        <v>19629</v>
      </c>
      <c r="I11773" s="89"/>
    </row>
    <row r="11774">
      <c r="A11774" t="s">
        <v>13831</v>
      </c>
      <c r="B11774" t="s">
        <v>19483</v>
      </c>
      <c r="C11774" t="s">
        <v>19618</v>
      </c>
      <c r="D11774" t="s">
        <v>19622</v>
      </c>
      <c r="E11774" s="89">
        <v>0.9934187030904944</v>
      </c>
      <c r="F11774" s="89">
        <v>703695</v>
      </c>
      <c r="G11774" s="89">
        <v>5</v>
      </c>
      <c r="H11774" t="s">
        <v>19629</v>
      </c>
      <c r="I11774" s="89"/>
    </row>
    <row r="11775">
      <c r="A11775" t="s">
        <v>13832</v>
      </c>
      <c r="B11775" t="s">
        <v>19483</v>
      </c>
      <c r="C11775" t="s">
        <v>19618</v>
      </c>
      <c r="D11775" t="s">
        <v>19623</v>
      </c>
      <c r="E11775" s="89">
        <v>1.541860855856552</v>
      </c>
      <c r="F11775" s="89">
        <v>703695</v>
      </c>
      <c r="G11775" s="89">
        <v>5</v>
      </c>
      <c r="H11775" t="s">
        <v>19629</v>
      </c>
      <c r="I11775" s="89"/>
    </row>
    <row r="11776">
      <c r="A11776" t="s">
        <v>13833</v>
      </c>
      <c r="B11776" t="s">
        <v>19480</v>
      </c>
      <c r="C11776" t="s">
        <v>19618</v>
      </c>
      <c r="D11776" t="s">
        <v>19623</v>
      </c>
      <c r="E11776" s="89">
        <v>0</v>
      </c>
      <c r="F11776" s="89">
        <v>703695</v>
      </c>
      <c r="G11776" s="89">
        <v>5</v>
      </c>
      <c r="H11776" t="s">
        <v>19630</v>
      </c>
      <c r="I11776" s="89"/>
    </row>
    <row r="11777">
      <c r="A11777" t="s">
        <v>13834</v>
      </c>
      <c r="B11777" t="s">
        <v>19481</v>
      </c>
      <c r="C11777" t="s">
        <v>19618</v>
      </c>
      <c r="D11777" t="s">
        <v>19623</v>
      </c>
      <c r="E11777" s="89">
        <v>0</v>
      </c>
      <c r="F11777" s="89">
        <v>703695</v>
      </c>
      <c r="G11777" s="89">
        <v>5</v>
      </c>
      <c r="H11777" t="s">
        <v>19630</v>
      </c>
      <c r="I11777" s="89"/>
    </row>
    <row r="11778">
      <c r="A11778" t="s">
        <v>13835</v>
      </c>
      <c r="B11778" t="s">
        <v>19482</v>
      </c>
      <c r="C11778" t="s">
        <v>19618</v>
      </c>
      <c r="D11778" t="s">
        <v>19623</v>
      </c>
      <c r="E11778" s="89">
        <v>0</v>
      </c>
      <c r="F11778" s="89">
        <v>703695</v>
      </c>
      <c r="G11778" s="89">
        <v>5</v>
      </c>
      <c r="H11778" t="s">
        <v>19630</v>
      </c>
      <c r="I11778" s="89"/>
    </row>
    <row r="11779">
      <c r="A11779" t="s">
        <v>13836</v>
      </c>
      <c r="B11779" t="s">
        <v>19483</v>
      </c>
      <c r="C11779" t="s">
        <v>19618</v>
      </c>
      <c r="D11779" t="s">
        <v>19624</v>
      </c>
      <c r="E11779" s="89">
        <v>3.675495129025011</v>
      </c>
      <c r="F11779" s="89">
        <v>703695</v>
      </c>
      <c r="G11779" s="89">
        <v>5</v>
      </c>
      <c r="H11779" t="s">
        <v>19629</v>
      </c>
      <c r="I11779" s="89"/>
    </row>
    <row r="11780">
      <c r="A11780" t="s">
        <v>13837</v>
      </c>
      <c r="B11780" t="s">
        <v>19480</v>
      </c>
      <c r="C11780" t="s">
        <v>19618</v>
      </c>
      <c r="D11780" t="s">
        <v>19624</v>
      </c>
      <c r="E11780" s="89">
        <v>0</v>
      </c>
      <c r="F11780" s="89">
        <v>703695</v>
      </c>
      <c r="G11780" s="89">
        <v>5</v>
      </c>
      <c r="H11780" t="s">
        <v>19630</v>
      </c>
      <c r="I11780" s="89"/>
    </row>
    <row r="11781">
      <c r="A11781" t="s">
        <v>13838</v>
      </c>
      <c r="B11781" t="s">
        <v>19481</v>
      </c>
      <c r="C11781" t="s">
        <v>19618</v>
      </c>
      <c r="D11781" t="s">
        <v>19624</v>
      </c>
      <c r="E11781" s="89">
        <v>0</v>
      </c>
      <c r="F11781" s="89">
        <v>703695</v>
      </c>
      <c r="G11781" s="89">
        <v>5</v>
      </c>
      <c r="H11781" t="s">
        <v>19630</v>
      </c>
      <c r="I11781" s="89"/>
    </row>
    <row r="11782">
      <c r="A11782" t="s">
        <v>13839</v>
      </c>
      <c r="B11782" t="s">
        <v>19482</v>
      </c>
      <c r="C11782" t="s">
        <v>19618</v>
      </c>
      <c r="D11782" t="s">
        <v>19624</v>
      </c>
      <c r="E11782" s="89">
        <v>0</v>
      </c>
      <c r="F11782" s="89">
        <v>703695</v>
      </c>
      <c r="G11782" s="89">
        <v>5</v>
      </c>
      <c r="H11782" t="s">
        <v>19630</v>
      </c>
      <c r="I11782" s="89"/>
    </row>
    <row r="11783">
      <c r="A11783" t="s">
        <v>13840</v>
      </c>
      <c r="B11783" t="s">
        <v>19477</v>
      </c>
      <c r="C11783" t="s">
        <v>19619</v>
      </c>
      <c r="D11783" t="s">
        <v>19630</v>
      </c>
      <c r="E11783" s="89">
        <v>662554929535.3118</v>
      </c>
      <c r="F11783" s="89">
        <v>703695</v>
      </c>
      <c r="G11783" s="89">
        <v>5</v>
      </c>
      <c r="H11783" t="s">
        <v>19630</v>
      </c>
      <c r="I11783" s="89"/>
    </row>
    <row r="11784">
      <c r="A11784" t="s">
        <v>13841</v>
      </c>
      <c r="B11784" t="s">
        <v>19478</v>
      </c>
      <c r="C11784" t="s">
        <v>19619</v>
      </c>
      <c r="D11784" t="s">
        <v>19630</v>
      </c>
      <c r="E11784" s="89">
        <v>1</v>
      </c>
      <c r="F11784" s="89">
        <v>703695</v>
      </c>
      <c r="G11784" s="89">
        <v>5</v>
      </c>
      <c r="H11784" t="s">
        <v>19630</v>
      </c>
      <c r="I11784" s="89"/>
    </row>
    <row r="11785">
      <c r="A11785" t="s">
        <v>13842</v>
      </c>
      <c r="B11785" t="s">
        <v>19479</v>
      </c>
      <c r="C11785" t="s">
        <v>19619</v>
      </c>
      <c r="D11785" t="s">
        <v>19630</v>
      </c>
      <c r="E11785" s="89">
        <v>941537.071508696</v>
      </c>
      <c r="F11785" s="89">
        <v>703695</v>
      </c>
      <c r="G11785" s="89">
        <v>5</v>
      </c>
      <c r="H11785" t="s">
        <v>19630</v>
      </c>
      <c r="I11785" s="89"/>
    </row>
    <row r="11786">
      <c r="A11786" t="s">
        <v>13843</v>
      </c>
      <c r="B11786" t="s">
        <v>19483</v>
      </c>
      <c r="C11786" t="s">
        <v>19619</v>
      </c>
      <c r="D11786" t="s">
        <v>19614</v>
      </c>
      <c r="E11786" s="89">
        <v>0.9956679048964371</v>
      </c>
      <c r="F11786" s="89">
        <v>703695</v>
      </c>
      <c r="G11786" s="89">
        <v>5</v>
      </c>
      <c r="H11786" t="s">
        <v>19629</v>
      </c>
      <c r="I11786" s="89"/>
    </row>
    <row r="11787">
      <c r="A11787" t="s">
        <v>13844</v>
      </c>
      <c r="B11787" t="s">
        <v>19483</v>
      </c>
      <c r="C11787" t="s">
        <v>19619</v>
      </c>
      <c r="D11787" t="s">
        <v>19615</v>
      </c>
      <c r="E11787" s="89">
        <v>1.016562441746879</v>
      </c>
      <c r="F11787" s="89">
        <v>703695</v>
      </c>
      <c r="G11787" s="89">
        <v>5</v>
      </c>
      <c r="H11787" t="s">
        <v>19629</v>
      </c>
      <c r="I11787" s="89"/>
    </row>
    <row r="11788">
      <c r="A11788" t="s">
        <v>13845</v>
      </c>
      <c r="B11788" t="s">
        <v>19483</v>
      </c>
      <c r="C11788" t="s">
        <v>19619</v>
      </c>
      <c r="D11788" t="s">
        <v>19616</v>
      </c>
      <c r="E11788" s="89">
        <v>0.9957993087318643</v>
      </c>
      <c r="F11788" s="89">
        <v>703695</v>
      </c>
      <c r="G11788" s="89">
        <v>5</v>
      </c>
      <c r="H11788" t="s">
        <v>19629</v>
      </c>
      <c r="I11788" s="89"/>
    </row>
    <row r="11789">
      <c r="A11789" t="s">
        <v>13846</v>
      </c>
      <c r="B11789" t="s">
        <v>19483</v>
      </c>
      <c r="C11789" t="s">
        <v>19619</v>
      </c>
      <c r="D11789" t="s">
        <v>19617</v>
      </c>
      <c r="E11789" s="89">
        <v>1.01501089540569</v>
      </c>
      <c r="F11789" s="89">
        <v>703695</v>
      </c>
      <c r="G11789" s="89">
        <v>5</v>
      </c>
      <c r="H11789" t="s">
        <v>19629</v>
      </c>
      <c r="I11789" s="89"/>
    </row>
    <row r="11790">
      <c r="A11790" t="s">
        <v>13847</v>
      </c>
      <c r="B11790" t="s">
        <v>19483</v>
      </c>
      <c r="C11790" t="s">
        <v>19619</v>
      </c>
      <c r="D11790" t="s">
        <v>19618</v>
      </c>
      <c r="E11790" s="89">
        <v>0.9904587067367497</v>
      </c>
      <c r="F11790" s="89">
        <v>703695</v>
      </c>
      <c r="G11790" s="89">
        <v>5</v>
      </c>
      <c r="H11790" t="s">
        <v>19629</v>
      </c>
      <c r="I11790" s="89"/>
    </row>
    <row r="11791">
      <c r="A11791" t="s">
        <v>13848</v>
      </c>
      <c r="B11791" t="s">
        <v>19483</v>
      </c>
      <c r="C11791" t="s">
        <v>19619</v>
      </c>
      <c r="D11791" t="s">
        <v>19619</v>
      </c>
      <c r="E11791" s="89">
        <v>1</v>
      </c>
      <c r="F11791" s="89">
        <v>703695</v>
      </c>
      <c r="G11791" s="89">
        <v>5</v>
      </c>
      <c r="H11791" t="s">
        <v>19629</v>
      </c>
      <c r="I11791" s="89"/>
    </row>
    <row r="11792">
      <c r="A11792" t="s">
        <v>13849</v>
      </c>
      <c r="B11792" t="s">
        <v>19483</v>
      </c>
      <c r="C11792" t="s">
        <v>19619</v>
      </c>
      <c r="D11792" t="s">
        <v>19620</v>
      </c>
      <c r="E11792" s="89">
        <v>0.9558977226167061</v>
      </c>
      <c r="F11792" s="89">
        <v>703695</v>
      </c>
      <c r="G11792" s="89">
        <v>5</v>
      </c>
      <c r="H11792" t="s">
        <v>19629</v>
      </c>
      <c r="I11792" s="89"/>
    </row>
    <row r="11793">
      <c r="A11793" t="s">
        <v>13850</v>
      </c>
      <c r="B11793" t="s">
        <v>19483</v>
      </c>
      <c r="C11793" t="s">
        <v>19619</v>
      </c>
      <c r="D11793" t="s">
        <v>19621</v>
      </c>
      <c r="E11793" s="89">
        <v>0.6848825715435363</v>
      </c>
      <c r="F11793" s="89">
        <v>703695</v>
      </c>
      <c r="G11793" s="89">
        <v>5</v>
      </c>
      <c r="H11793" t="s">
        <v>19629</v>
      </c>
      <c r="I11793" s="89"/>
    </row>
    <row r="11794">
      <c r="A11794" t="s">
        <v>13851</v>
      </c>
      <c r="B11794" t="s">
        <v>19483</v>
      </c>
      <c r="C11794" t="s">
        <v>19619</v>
      </c>
      <c r="D11794" t="s">
        <v>19622</v>
      </c>
      <c r="E11794" s="89">
        <v>0.9838374117956656</v>
      </c>
      <c r="F11794" s="89">
        <v>703695</v>
      </c>
      <c r="G11794" s="89">
        <v>5</v>
      </c>
      <c r="H11794" t="s">
        <v>19629</v>
      </c>
      <c r="I11794" s="89"/>
    </row>
    <row r="11795">
      <c r="A11795" t="s">
        <v>13852</v>
      </c>
      <c r="B11795" t="s">
        <v>19483</v>
      </c>
      <c r="C11795" t="s">
        <v>19619</v>
      </c>
      <c r="D11795" t="s">
        <v>19623</v>
      </c>
      <c r="E11795" s="89">
        <v>1.527751318081073</v>
      </c>
      <c r="F11795" s="89">
        <v>703695</v>
      </c>
      <c r="G11795" s="89">
        <v>5</v>
      </c>
      <c r="H11795" t="s">
        <v>19629</v>
      </c>
      <c r="I11795" s="89"/>
    </row>
    <row r="11796">
      <c r="A11796" t="s">
        <v>13853</v>
      </c>
      <c r="B11796" t="s">
        <v>19480</v>
      </c>
      <c r="C11796" t="s">
        <v>19619</v>
      </c>
      <c r="D11796" t="s">
        <v>19623</v>
      </c>
      <c r="E11796" s="89">
        <v>0</v>
      </c>
      <c r="F11796" s="89">
        <v>703695</v>
      </c>
      <c r="G11796" s="89">
        <v>5</v>
      </c>
      <c r="H11796" t="s">
        <v>19630</v>
      </c>
      <c r="I11796" s="89"/>
    </row>
    <row r="11797">
      <c r="A11797" t="s">
        <v>13854</v>
      </c>
      <c r="B11797" t="s">
        <v>19481</v>
      </c>
      <c r="C11797" t="s">
        <v>19619</v>
      </c>
      <c r="D11797" t="s">
        <v>19623</v>
      </c>
      <c r="E11797" s="89">
        <v>0</v>
      </c>
      <c r="F11797" s="89">
        <v>703695</v>
      </c>
      <c r="G11797" s="89">
        <v>5</v>
      </c>
      <c r="H11797" t="s">
        <v>19630</v>
      </c>
      <c r="I11797" s="89"/>
    </row>
    <row r="11798">
      <c r="A11798" t="s">
        <v>13855</v>
      </c>
      <c r="B11798" t="s">
        <v>19482</v>
      </c>
      <c r="C11798" t="s">
        <v>19619</v>
      </c>
      <c r="D11798" t="s">
        <v>19623</v>
      </c>
      <c r="E11798" s="89">
        <v>0</v>
      </c>
      <c r="F11798" s="89">
        <v>703695</v>
      </c>
      <c r="G11798" s="89">
        <v>5</v>
      </c>
      <c r="H11798" t="s">
        <v>19630</v>
      </c>
      <c r="I11798" s="89"/>
    </row>
    <row r="11799">
      <c r="A11799" t="s">
        <v>13856</v>
      </c>
      <c r="B11799" t="s">
        <v>19483</v>
      </c>
      <c r="C11799" t="s">
        <v>19619</v>
      </c>
      <c r="D11799" t="s">
        <v>19624</v>
      </c>
      <c r="E11799" s="89">
        <v>3.640882424230234</v>
      </c>
      <c r="F11799" s="89">
        <v>703695</v>
      </c>
      <c r="G11799" s="89">
        <v>5</v>
      </c>
      <c r="H11799" t="s">
        <v>19629</v>
      </c>
      <c r="I11799" s="89"/>
    </row>
    <row r="11800">
      <c r="A11800" t="s">
        <v>13857</v>
      </c>
      <c r="B11800" t="s">
        <v>19480</v>
      </c>
      <c r="C11800" t="s">
        <v>19619</v>
      </c>
      <c r="D11800" t="s">
        <v>19624</v>
      </c>
      <c r="E11800" s="89">
        <v>0</v>
      </c>
      <c r="F11800" s="89">
        <v>703695</v>
      </c>
      <c r="G11800" s="89">
        <v>5</v>
      </c>
      <c r="H11800" t="s">
        <v>19630</v>
      </c>
      <c r="I11800" s="89"/>
    </row>
    <row r="11801">
      <c r="A11801" t="s">
        <v>13858</v>
      </c>
      <c r="B11801" t="s">
        <v>19481</v>
      </c>
      <c r="C11801" t="s">
        <v>19619</v>
      </c>
      <c r="D11801" t="s">
        <v>19624</v>
      </c>
      <c r="E11801" s="89">
        <v>0</v>
      </c>
      <c r="F11801" s="89">
        <v>703695</v>
      </c>
      <c r="G11801" s="89">
        <v>5</v>
      </c>
      <c r="H11801" t="s">
        <v>19630</v>
      </c>
      <c r="I11801" s="89"/>
    </row>
    <row r="11802">
      <c r="A11802" t="s">
        <v>13859</v>
      </c>
      <c r="B11802" t="s">
        <v>19482</v>
      </c>
      <c r="C11802" t="s">
        <v>19619</v>
      </c>
      <c r="D11802" t="s">
        <v>19624</v>
      </c>
      <c r="E11802" s="89">
        <v>0</v>
      </c>
      <c r="F11802" s="89">
        <v>703695</v>
      </c>
      <c r="G11802" s="89">
        <v>5</v>
      </c>
      <c r="H11802" t="s">
        <v>19630</v>
      </c>
      <c r="I11802" s="89"/>
    </row>
    <row r="11803">
      <c r="A11803" t="s">
        <v>13860</v>
      </c>
      <c r="B11803" t="s">
        <v>19477</v>
      </c>
      <c r="C11803" t="s">
        <v>19620</v>
      </c>
      <c r="D11803" t="s">
        <v>19630</v>
      </c>
      <c r="E11803" s="89">
        <v>692972506067.6937</v>
      </c>
      <c r="F11803" s="89">
        <v>703695</v>
      </c>
      <c r="G11803" s="89">
        <v>5</v>
      </c>
      <c r="H11803" t="s">
        <v>19630</v>
      </c>
      <c r="I11803" s="89"/>
    </row>
    <row r="11804">
      <c r="A11804" t="s">
        <v>13861</v>
      </c>
      <c r="B11804" t="s">
        <v>19478</v>
      </c>
      <c r="C11804" t="s">
        <v>19620</v>
      </c>
      <c r="D11804" t="s">
        <v>19630</v>
      </c>
      <c r="E11804" s="89">
        <v>1</v>
      </c>
      <c r="F11804" s="89">
        <v>703695</v>
      </c>
      <c r="G11804" s="89">
        <v>5</v>
      </c>
      <c r="H11804" t="s">
        <v>19630</v>
      </c>
      <c r="I11804" s="89"/>
    </row>
    <row r="11805">
      <c r="A11805" t="s">
        <v>13862</v>
      </c>
      <c r="B11805" t="s">
        <v>19479</v>
      </c>
      <c r="C11805" t="s">
        <v>19620</v>
      </c>
      <c r="D11805" t="s">
        <v>19630</v>
      </c>
      <c r="E11805" s="89">
        <v>984762.5833176216</v>
      </c>
      <c r="F11805" s="89">
        <v>703695</v>
      </c>
      <c r="G11805" s="89">
        <v>5</v>
      </c>
      <c r="H11805" t="s">
        <v>19630</v>
      </c>
      <c r="I11805" s="89"/>
    </row>
    <row r="11806">
      <c r="A11806" t="s">
        <v>13863</v>
      </c>
      <c r="B11806" t="s">
        <v>19483</v>
      </c>
      <c r="C11806" t="s">
        <v>19620</v>
      </c>
      <c r="D11806" t="s">
        <v>19614</v>
      </c>
      <c r="E11806" s="89">
        <v>1.041369288742714</v>
      </c>
      <c r="F11806" s="89">
        <v>703695</v>
      </c>
      <c r="G11806" s="89">
        <v>5</v>
      </c>
      <c r="H11806" t="s">
        <v>19629</v>
      </c>
      <c r="I11806" s="89"/>
    </row>
    <row r="11807">
      <c r="A11807" t="s">
        <v>13864</v>
      </c>
      <c r="B11807" t="s">
        <v>19483</v>
      </c>
      <c r="C11807" t="s">
        <v>19620</v>
      </c>
      <c r="D11807" t="s">
        <v>19615</v>
      </c>
      <c r="E11807" s="89">
        <v>1.063301923431041</v>
      </c>
      <c r="F11807" s="89">
        <v>703695</v>
      </c>
      <c r="G11807" s="89">
        <v>5</v>
      </c>
      <c r="H11807" t="s">
        <v>19629</v>
      </c>
      <c r="I11807" s="89"/>
    </row>
    <row r="11808">
      <c r="A11808" t="s">
        <v>13865</v>
      </c>
      <c r="B11808" t="s">
        <v>19483</v>
      </c>
      <c r="C11808" t="s">
        <v>19620</v>
      </c>
      <c r="D11808" t="s">
        <v>19616</v>
      </c>
      <c r="E11808" s="89">
        <v>1.041508269055514</v>
      </c>
      <c r="F11808" s="89">
        <v>703695</v>
      </c>
      <c r="G11808" s="89">
        <v>5</v>
      </c>
      <c r="H11808" t="s">
        <v>19629</v>
      </c>
      <c r="I11808" s="89"/>
    </row>
    <row r="11809">
      <c r="A11809" t="s">
        <v>13866</v>
      </c>
      <c r="B11809" t="s">
        <v>19483</v>
      </c>
      <c r="C11809" t="s">
        <v>19620</v>
      </c>
      <c r="D11809" t="s">
        <v>19617</v>
      </c>
      <c r="E11809" s="89">
        <v>1.061665362767303</v>
      </c>
      <c r="F11809" s="89">
        <v>703695</v>
      </c>
      <c r="G11809" s="89">
        <v>5</v>
      </c>
      <c r="H11809" t="s">
        <v>19629</v>
      </c>
      <c r="I11809" s="89"/>
    </row>
    <row r="11810">
      <c r="A11810" t="s">
        <v>13867</v>
      </c>
      <c r="B11810" t="s">
        <v>19483</v>
      </c>
      <c r="C11810" t="s">
        <v>19620</v>
      </c>
      <c r="D11810" t="s">
        <v>19618</v>
      </c>
      <c r="E11810" s="89">
        <v>1.036034691664705</v>
      </c>
      <c r="F11810" s="89">
        <v>703695</v>
      </c>
      <c r="G11810" s="89">
        <v>5</v>
      </c>
      <c r="H11810" t="s">
        <v>19629</v>
      </c>
      <c r="I11810" s="89"/>
    </row>
    <row r="11811">
      <c r="A11811" t="s">
        <v>13868</v>
      </c>
      <c r="B11811" t="s">
        <v>19483</v>
      </c>
      <c r="C11811" t="s">
        <v>19620</v>
      </c>
      <c r="D11811" t="s">
        <v>19619</v>
      </c>
      <c r="E11811" s="89">
        <v>1.04667190989361</v>
      </c>
      <c r="F11811" s="89">
        <v>703695</v>
      </c>
      <c r="G11811" s="89">
        <v>5</v>
      </c>
      <c r="H11811" t="s">
        <v>19629</v>
      </c>
      <c r="I11811" s="89"/>
    </row>
    <row r="11812">
      <c r="A11812" t="s">
        <v>13869</v>
      </c>
      <c r="B11812" t="s">
        <v>19483</v>
      </c>
      <c r="C11812" t="s">
        <v>19620</v>
      </c>
      <c r="D11812" t="s">
        <v>19620</v>
      </c>
      <c r="E11812" s="89">
        <v>1</v>
      </c>
      <c r="F11812" s="89">
        <v>703695</v>
      </c>
      <c r="G11812" s="89">
        <v>5</v>
      </c>
      <c r="H11812" t="s">
        <v>19629</v>
      </c>
      <c r="I11812" s="89"/>
    </row>
    <row r="11813">
      <c r="A11813" t="s">
        <v>13870</v>
      </c>
      <c r="B11813" t="s">
        <v>19483</v>
      </c>
      <c r="C11813" t="s">
        <v>19620</v>
      </c>
      <c r="D11813" t="s">
        <v>19621</v>
      </c>
      <c r="E11813" s="89">
        <v>0.7159745811191289</v>
      </c>
      <c r="F11813" s="89">
        <v>703695</v>
      </c>
      <c r="G11813" s="89">
        <v>5</v>
      </c>
      <c r="H11813" t="s">
        <v>19629</v>
      </c>
      <c r="I11813" s="89"/>
    </row>
    <row r="11814">
      <c r="A11814" t="s">
        <v>13871</v>
      </c>
      <c r="B11814" t="s">
        <v>19483</v>
      </c>
      <c r="C11814" t="s">
        <v>19620</v>
      </c>
      <c r="D11814" t="s">
        <v>19622</v>
      </c>
      <c r="E11814" s="89">
        <v>1.029154350718128</v>
      </c>
      <c r="F11814" s="89">
        <v>703695</v>
      </c>
      <c r="G11814" s="89">
        <v>5</v>
      </c>
      <c r="H11814" t="s">
        <v>19629</v>
      </c>
      <c r="I11814" s="89"/>
    </row>
    <row r="11815">
      <c r="A11815" t="s">
        <v>13872</v>
      </c>
      <c r="B11815" t="s">
        <v>19483</v>
      </c>
      <c r="C11815" t="s">
        <v>19620</v>
      </c>
      <c r="D11815" t="s">
        <v>19623</v>
      </c>
      <c r="E11815" s="89">
        <v>1.597704526779401</v>
      </c>
      <c r="F11815" s="89">
        <v>703695</v>
      </c>
      <c r="G11815" s="89">
        <v>5</v>
      </c>
      <c r="H11815" t="s">
        <v>19629</v>
      </c>
      <c r="I11815" s="89"/>
    </row>
    <row r="11816">
      <c r="A11816" t="s">
        <v>13873</v>
      </c>
      <c r="B11816" t="s">
        <v>19480</v>
      </c>
      <c r="C11816" t="s">
        <v>19620</v>
      </c>
      <c r="D11816" t="s">
        <v>19623</v>
      </c>
      <c r="E11816" s="89">
        <v>0</v>
      </c>
      <c r="F11816" s="89">
        <v>703695</v>
      </c>
      <c r="G11816" s="89">
        <v>5</v>
      </c>
      <c r="H11816" t="s">
        <v>19630</v>
      </c>
      <c r="I11816" s="89"/>
    </row>
    <row r="11817">
      <c r="A11817" t="s">
        <v>13874</v>
      </c>
      <c r="B11817" t="s">
        <v>19481</v>
      </c>
      <c r="C11817" t="s">
        <v>19620</v>
      </c>
      <c r="D11817" t="s">
        <v>19623</v>
      </c>
      <c r="E11817" s="89">
        <v>0</v>
      </c>
      <c r="F11817" s="89">
        <v>703695</v>
      </c>
      <c r="G11817" s="89">
        <v>5</v>
      </c>
      <c r="H11817" t="s">
        <v>19630</v>
      </c>
      <c r="I11817" s="89"/>
    </row>
    <row r="11818">
      <c r="A11818" t="s">
        <v>13875</v>
      </c>
      <c r="B11818" t="s">
        <v>19482</v>
      </c>
      <c r="C11818" t="s">
        <v>19620</v>
      </c>
      <c r="D11818" t="s">
        <v>19623</v>
      </c>
      <c r="E11818" s="89">
        <v>0</v>
      </c>
      <c r="F11818" s="89">
        <v>703695</v>
      </c>
      <c r="G11818" s="89">
        <v>5</v>
      </c>
      <c r="H11818" t="s">
        <v>19630</v>
      </c>
      <c r="I11818" s="89"/>
    </row>
    <row r="11819">
      <c r="A11819" t="s">
        <v>13876</v>
      </c>
      <c r="B11819" t="s">
        <v>19483</v>
      </c>
      <c r="C11819" t="s">
        <v>19620</v>
      </c>
      <c r="D11819" t="s">
        <v>19624</v>
      </c>
      <c r="E11819" s="89">
        <v>3.807920393681272</v>
      </c>
      <c r="F11819" s="89">
        <v>703695</v>
      </c>
      <c r="G11819" s="89">
        <v>5</v>
      </c>
      <c r="H11819" t="s">
        <v>19629</v>
      </c>
      <c r="I11819" s="89"/>
    </row>
    <row r="11820">
      <c r="A11820" t="s">
        <v>13877</v>
      </c>
      <c r="B11820" t="s">
        <v>19480</v>
      </c>
      <c r="C11820" t="s">
        <v>19620</v>
      </c>
      <c r="D11820" t="s">
        <v>19624</v>
      </c>
      <c r="E11820" s="89">
        <v>0</v>
      </c>
      <c r="F11820" s="89">
        <v>703695</v>
      </c>
      <c r="G11820" s="89">
        <v>5</v>
      </c>
      <c r="H11820" t="s">
        <v>19630</v>
      </c>
      <c r="I11820" s="89"/>
    </row>
    <row r="11821">
      <c r="A11821" t="s">
        <v>13878</v>
      </c>
      <c r="B11821" t="s">
        <v>19481</v>
      </c>
      <c r="C11821" t="s">
        <v>19620</v>
      </c>
      <c r="D11821" t="s">
        <v>19624</v>
      </c>
      <c r="E11821" s="89">
        <v>0</v>
      </c>
      <c r="F11821" s="89">
        <v>703695</v>
      </c>
      <c r="G11821" s="89">
        <v>5</v>
      </c>
      <c r="H11821" t="s">
        <v>19630</v>
      </c>
      <c r="I11821" s="89"/>
    </row>
    <row r="11822">
      <c r="A11822" t="s">
        <v>13879</v>
      </c>
      <c r="B11822" t="s">
        <v>19482</v>
      </c>
      <c r="C11822" t="s">
        <v>19620</v>
      </c>
      <c r="D11822" t="s">
        <v>19624</v>
      </c>
      <c r="E11822" s="89">
        <v>0</v>
      </c>
      <c r="F11822" s="89">
        <v>703695</v>
      </c>
      <c r="G11822" s="89">
        <v>5</v>
      </c>
      <c r="H11822" t="s">
        <v>19630</v>
      </c>
      <c r="I11822" s="89"/>
    </row>
    <row r="11823">
      <c r="A11823" t="s">
        <v>13880</v>
      </c>
      <c r="B11823" t="s">
        <v>19477</v>
      </c>
      <c r="C11823" t="s">
        <v>19621</v>
      </c>
      <c r="D11823" t="s">
        <v>19630</v>
      </c>
      <c r="E11823" s="89">
        <v>1051678320233.599</v>
      </c>
      <c r="F11823" s="89">
        <v>703695</v>
      </c>
      <c r="G11823" s="89">
        <v>5</v>
      </c>
      <c r="H11823" t="s">
        <v>19630</v>
      </c>
      <c r="I11823" s="89"/>
    </row>
    <row r="11824">
      <c r="A11824" t="s">
        <v>13881</v>
      </c>
      <c r="B11824" t="s">
        <v>19478</v>
      </c>
      <c r="C11824" t="s">
        <v>19621</v>
      </c>
      <c r="D11824" t="s">
        <v>19630</v>
      </c>
      <c r="E11824" s="89">
        <v>1</v>
      </c>
      <c r="F11824" s="89">
        <v>703695</v>
      </c>
      <c r="G11824" s="89">
        <v>5</v>
      </c>
      <c r="H11824" t="s">
        <v>19630</v>
      </c>
      <c r="I11824" s="89"/>
    </row>
    <row r="11825">
      <c r="A11825" t="s">
        <v>13882</v>
      </c>
      <c r="B11825" t="s">
        <v>19479</v>
      </c>
      <c r="C11825" t="s">
        <v>19621</v>
      </c>
      <c r="D11825" t="s">
        <v>19630</v>
      </c>
      <c r="E11825" s="89">
        <v>1494508.729255713</v>
      </c>
      <c r="F11825" s="89">
        <v>703695</v>
      </c>
      <c r="G11825" s="89">
        <v>5</v>
      </c>
      <c r="H11825" t="s">
        <v>19630</v>
      </c>
      <c r="I11825" s="89"/>
    </row>
    <row r="11826">
      <c r="A11826" t="s">
        <v>13883</v>
      </c>
      <c r="B11826" t="s">
        <v>19483</v>
      </c>
      <c r="C11826" t="s">
        <v>19621</v>
      </c>
      <c r="D11826" t="s">
        <v>19614</v>
      </c>
      <c r="E11826" s="89">
        <v>1.581525878616717</v>
      </c>
      <c r="F11826" s="89">
        <v>703695</v>
      </c>
      <c r="G11826" s="89">
        <v>5</v>
      </c>
      <c r="H11826" t="s">
        <v>19629</v>
      </c>
      <c r="I11826" s="89"/>
    </row>
    <row r="11827">
      <c r="A11827" t="s">
        <v>13884</v>
      </c>
      <c r="B11827" t="s">
        <v>19483</v>
      </c>
      <c r="C11827" t="s">
        <v>19621</v>
      </c>
      <c r="D11827" t="s">
        <v>19615</v>
      </c>
      <c r="E11827" s="89">
        <v>1.617500938933838</v>
      </c>
      <c r="F11827" s="89">
        <v>703695</v>
      </c>
      <c r="G11827" s="89">
        <v>5</v>
      </c>
      <c r="H11827" t="s">
        <v>19629</v>
      </c>
      <c r="I11827" s="89"/>
    </row>
    <row r="11828">
      <c r="A11828" t="s">
        <v>13885</v>
      </c>
      <c r="B11828" t="s">
        <v>19483</v>
      </c>
      <c r="C11828" t="s">
        <v>19621</v>
      </c>
      <c r="D11828" t="s">
        <v>19616</v>
      </c>
      <c r="E11828" s="89">
        <v>1.58169296320401</v>
      </c>
      <c r="F11828" s="89">
        <v>703695</v>
      </c>
      <c r="G11828" s="89">
        <v>5</v>
      </c>
      <c r="H11828" t="s">
        <v>19629</v>
      </c>
      <c r="I11828" s="89"/>
    </row>
    <row r="11829">
      <c r="A11829" t="s">
        <v>13886</v>
      </c>
      <c r="B11829" t="s">
        <v>19483</v>
      </c>
      <c r="C11829" t="s">
        <v>19621</v>
      </c>
      <c r="D11829" t="s">
        <v>19617</v>
      </c>
      <c r="E11829" s="89">
        <v>1.615305860811628</v>
      </c>
      <c r="F11829" s="89">
        <v>703695</v>
      </c>
      <c r="G11829" s="89">
        <v>5</v>
      </c>
      <c r="H11829" t="s">
        <v>19629</v>
      </c>
      <c r="I11829" s="89"/>
    </row>
    <row r="11830">
      <c r="A11830" t="s">
        <v>13887</v>
      </c>
      <c r="B11830" t="s">
        <v>19483</v>
      </c>
      <c r="C11830" t="s">
        <v>19621</v>
      </c>
      <c r="D11830" t="s">
        <v>19618</v>
      </c>
      <c r="E11830" s="89">
        <v>1.578009040918005</v>
      </c>
      <c r="F11830" s="89">
        <v>703695</v>
      </c>
      <c r="G11830" s="89">
        <v>5</v>
      </c>
      <c r="H11830" t="s">
        <v>19629</v>
      </c>
      <c r="I11830" s="89"/>
    </row>
    <row r="11831">
      <c r="A11831" t="s">
        <v>13888</v>
      </c>
      <c r="B11831" t="s">
        <v>19483</v>
      </c>
      <c r="C11831" t="s">
        <v>19621</v>
      </c>
      <c r="D11831" t="s">
        <v>19619</v>
      </c>
      <c r="E11831" s="89">
        <v>1.597034403939161</v>
      </c>
      <c r="F11831" s="89">
        <v>703695</v>
      </c>
      <c r="G11831" s="89">
        <v>5</v>
      </c>
      <c r="H11831" t="s">
        <v>19629</v>
      </c>
      <c r="I11831" s="89"/>
    </row>
    <row r="11832">
      <c r="A11832" t="s">
        <v>13889</v>
      </c>
      <c r="B11832" t="s">
        <v>19483</v>
      </c>
      <c r="C11832" t="s">
        <v>19621</v>
      </c>
      <c r="D11832" t="s">
        <v>19620</v>
      </c>
      <c r="E11832" s="89">
        <v>1.52446362601128</v>
      </c>
      <c r="F11832" s="89">
        <v>703695</v>
      </c>
      <c r="G11832" s="89">
        <v>5</v>
      </c>
      <c r="H11832" t="s">
        <v>19629</v>
      </c>
      <c r="I11832" s="89"/>
    </row>
    <row r="11833">
      <c r="A11833" t="s">
        <v>13890</v>
      </c>
      <c r="B11833" t="s">
        <v>19483</v>
      </c>
      <c r="C11833" t="s">
        <v>19621</v>
      </c>
      <c r="D11833" t="s">
        <v>19621</v>
      </c>
      <c r="E11833" s="89">
        <v>1</v>
      </c>
      <c r="F11833" s="89">
        <v>703695</v>
      </c>
      <c r="G11833" s="89">
        <v>5</v>
      </c>
      <c r="H11833" t="s">
        <v>19629</v>
      </c>
      <c r="I11833" s="89"/>
    </row>
    <row r="11834">
      <c r="A11834" t="s">
        <v>13891</v>
      </c>
      <c r="B11834" t="s">
        <v>19483</v>
      </c>
      <c r="C11834" t="s">
        <v>19621</v>
      </c>
      <c r="D11834" t="s">
        <v>19622</v>
      </c>
      <c r="E11834" s="89">
        <v>1.565480816237945</v>
      </c>
      <c r="F11834" s="89">
        <v>703695</v>
      </c>
      <c r="G11834" s="89">
        <v>5</v>
      </c>
      <c r="H11834" t="s">
        <v>19629</v>
      </c>
      <c r="I11834" s="89"/>
    </row>
    <row r="11835">
      <c r="A11835" t="s">
        <v>13892</v>
      </c>
      <c r="B11835" t="s">
        <v>19483</v>
      </c>
      <c r="C11835" t="s">
        <v>19621</v>
      </c>
      <c r="D11835" t="s">
        <v>19623</v>
      </c>
      <c r="E11835" s="89">
        <v>2.411614924571156</v>
      </c>
      <c r="F11835" s="89">
        <v>703695</v>
      </c>
      <c r="G11835" s="89">
        <v>5</v>
      </c>
      <c r="H11835" t="s">
        <v>19629</v>
      </c>
      <c r="I11835" s="89"/>
    </row>
    <row r="11836">
      <c r="A11836" t="s">
        <v>13893</v>
      </c>
      <c r="B11836" t="s">
        <v>19480</v>
      </c>
      <c r="C11836" t="s">
        <v>19621</v>
      </c>
      <c r="D11836" t="s">
        <v>19623</v>
      </c>
      <c r="E11836" s="89">
        <v>0</v>
      </c>
      <c r="F11836" s="89">
        <v>703695</v>
      </c>
      <c r="G11836" s="89">
        <v>5</v>
      </c>
      <c r="H11836" t="s">
        <v>19630</v>
      </c>
      <c r="I11836" s="89"/>
    </row>
    <row r="11837">
      <c r="A11837" t="s">
        <v>13894</v>
      </c>
      <c r="B11837" t="s">
        <v>19481</v>
      </c>
      <c r="C11837" t="s">
        <v>19621</v>
      </c>
      <c r="D11837" t="s">
        <v>19623</v>
      </c>
      <c r="E11837" s="89">
        <v>0</v>
      </c>
      <c r="F11837" s="89">
        <v>703695</v>
      </c>
      <c r="G11837" s="89">
        <v>5</v>
      </c>
      <c r="H11837" t="s">
        <v>19630</v>
      </c>
      <c r="I11837" s="89"/>
    </row>
    <row r="11838">
      <c r="A11838" t="s">
        <v>13895</v>
      </c>
      <c r="B11838" t="s">
        <v>19482</v>
      </c>
      <c r="C11838" t="s">
        <v>19621</v>
      </c>
      <c r="D11838" t="s">
        <v>19623</v>
      </c>
      <c r="E11838" s="89">
        <v>0</v>
      </c>
      <c r="F11838" s="89">
        <v>703695</v>
      </c>
      <c r="G11838" s="89">
        <v>5</v>
      </c>
      <c r="H11838" t="s">
        <v>19630</v>
      </c>
      <c r="I11838" s="89"/>
    </row>
    <row r="11839">
      <c r="A11839" t="s">
        <v>13896</v>
      </c>
      <c r="B11839" t="s">
        <v>19483</v>
      </c>
      <c r="C11839" t="s">
        <v>19621</v>
      </c>
      <c r="D11839" t="s">
        <v>19624</v>
      </c>
      <c r="E11839" s="89">
        <v>5.771008974894414</v>
      </c>
      <c r="F11839" s="89">
        <v>703695</v>
      </c>
      <c r="G11839" s="89">
        <v>5</v>
      </c>
      <c r="H11839" t="s">
        <v>19629</v>
      </c>
      <c r="I11839" s="89"/>
    </row>
    <row r="11840">
      <c r="A11840" t="s">
        <v>13897</v>
      </c>
      <c r="B11840" t="s">
        <v>19480</v>
      </c>
      <c r="C11840" t="s">
        <v>19621</v>
      </c>
      <c r="D11840" t="s">
        <v>19624</v>
      </c>
      <c r="E11840" s="89">
        <v>0</v>
      </c>
      <c r="F11840" s="89">
        <v>703695</v>
      </c>
      <c r="G11840" s="89">
        <v>5</v>
      </c>
      <c r="H11840" t="s">
        <v>19630</v>
      </c>
      <c r="I11840" s="89"/>
    </row>
    <row r="11841">
      <c r="A11841" t="s">
        <v>13898</v>
      </c>
      <c r="B11841" t="s">
        <v>19481</v>
      </c>
      <c r="C11841" t="s">
        <v>19621</v>
      </c>
      <c r="D11841" t="s">
        <v>19624</v>
      </c>
      <c r="E11841" s="89">
        <v>0</v>
      </c>
      <c r="F11841" s="89">
        <v>703695</v>
      </c>
      <c r="G11841" s="89">
        <v>5</v>
      </c>
      <c r="H11841" t="s">
        <v>19630</v>
      </c>
      <c r="I11841" s="89"/>
    </row>
    <row r="11842">
      <c r="A11842" t="s">
        <v>13899</v>
      </c>
      <c r="B11842" t="s">
        <v>19482</v>
      </c>
      <c r="C11842" t="s">
        <v>19621</v>
      </c>
      <c r="D11842" t="s">
        <v>19624</v>
      </c>
      <c r="E11842" s="89">
        <v>0</v>
      </c>
      <c r="F11842" s="89">
        <v>703695</v>
      </c>
      <c r="G11842" s="89">
        <v>5</v>
      </c>
      <c r="H11842" t="s">
        <v>19630</v>
      </c>
      <c r="I11842" s="89"/>
    </row>
    <row r="11843">
      <c r="A11843" t="s">
        <v>13900</v>
      </c>
      <c r="B11843" t="s">
        <v>19477</v>
      </c>
      <c r="C11843" t="s">
        <v>19622</v>
      </c>
      <c r="D11843" t="s">
        <v>19630</v>
      </c>
      <c r="E11843" s="89">
        <v>674780911198.9752</v>
      </c>
      <c r="F11843" s="89">
        <v>703695</v>
      </c>
      <c r="G11843" s="89">
        <v>5</v>
      </c>
      <c r="H11843" t="s">
        <v>19630</v>
      </c>
      <c r="I11843" s="89"/>
    </row>
    <row r="11844">
      <c r="A11844" t="s">
        <v>13901</v>
      </c>
      <c r="B11844" t="s">
        <v>19478</v>
      </c>
      <c r="C11844" t="s">
        <v>19622</v>
      </c>
      <c r="D11844" t="s">
        <v>19630</v>
      </c>
      <c r="E11844" s="89">
        <v>1</v>
      </c>
      <c r="F11844" s="89">
        <v>703695</v>
      </c>
      <c r="G11844" s="89">
        <v>5</v>
      </c>
      <c r="H11844" t="s">
        <v>19630</v>
      </c>
      <c r="I11844" s="89"/>
    </row>
    <row r="11845">
      <c r="A11845" t="s">
        <v>13902</v>
      </c>
      <c r="B11845" t="s">
        <v>19479</v>
      </c>
      <c r="C11845" t="s">
        <v>19622</v>
      </c>
      <c r="D11845" t="s">
        <v>19630</v>
      </c>
      <c r="E11845" s="89">
        <v>958911.0498141599</v>
      </c>
      <c r="F11845" s="89">
        <v>703695</v>
      </c>
      <c r="G11845" s="89">
        <v>5</v>
      </c>
      <c r="H11845" t="s">
        <v>19630</v>
      </c>
      <c r="I11845" s="89"/>
    </row>
    <row r="11846">
      <c r="A11846" t="s">
        <v>13903</v>
      </c>
      <c r="B11846" t="s">
        <v>19483</v>
      </c>
      <c r="C11846" t="s">
        <v>19622</v>
      </c>
      <c r="D11846" t="s">
        <v>19614</v>
      </c>
      <c r="E11846" s="89">
        <v>1.014240389456774</v>
      </c>
      <c r="F11846" s="89">
        <v>703695</v>
      </c>
      <c r="G11846" s="89">
        <v>5</v>
      </c>
      <c r="H11846" t="s">
        <v>19629</v>
      </c>
      <c r="I11846" s="89"/>
    </row>
    <row r="11847">
      <c r="A11847" t="s">
        <v>13904</v>
      </c>
      <c r="B11847" t="s">
        <v>19483</v>
      </c>
      <c r="C11847" t="s">
        <v>19622</v>
      </c>
      <c r="D11847" t="s">
        <v>19615</v>
      </c>
      <c r="E11847" s="89">
        <v>1.03551891018654</v>
      </c>
      <c r="F11847" s="89">
        <v>703695</v>
      </c>
      <c r="G11847" s="89">
        <v>5</v>
      </c>
      <c r="H11847" t="s">
        <v>19629</v>
      </c>
      <c r="I11847" s="89"/>
    </row>
    <row r="11848">
      <c r="A11848" t="s">
        <v>13905</v>
      </c>
      <c r="B11848" t="s">
        <v>19483</v>
      </c>
      <c r="C11848" t="s">
        <v>19622</v>
      </c>
      <c r="D11848" t="s">
        <v>19616</v>
      </c>
      <c r="E11848" s="89">
        <v>1.014380559844609</v>
      </c>
      <c r="F11848" s="89">
        <v>703695</v>
      </c>
      <c r="G11848" s="89">
        <v>5</v>
      </c>
      <c r="H11848" t="s">
        <v>19629</v>
      </c>
      <c r="I11848" s="89"/>
    </row>
    <row r="11849">
      <c r="A11849" t="s">
        <v>13906</v>
      </c>
      <c r="B11849" t="s">
        <v>19483</v>
      </c>
      <c r="C11849" t="s">
        <v>19622</v>
      </c>
      <c r="D11849" t="s">
        <v>19617</v>
      </c>
      <c r="E11849" s="89">
        <v>1.033874070483294</v>
      </c>
      <c r="F11849" s="89">
        <v>703695</v>
      </c>
      <c r="G11849" s="89">
        <v>5</v>
      </c>
      <c r="H11849" t="s">
        <v>19629</v>
      </c>
      <c r="I11849" s="89"/>
    </row>
    <row r="11850">
      <c r="A11850" t="s">
        <v>13907</v>
      </c>
      <c r="B11850" t="s">
        <v>19483</v>
      </c>
      <c r="C11850" t="s">
        <v>19622</v>
      </c>
      <c r="D11850" t="s">
        <v>19618</v>
      </c>
      <c r="E11850" s="89">
        <v>1.009127596174787</v>
      </c>
      <c r="F11850" s="89">
        <v>703695</v>
      </c>
      <c r="G11850" s="89">
        <v>5</v>
      </c>
      <c r="H11850" t="s">
        <v>19629</v>
      </c>
      <c r="I11850" s="89"/>
    </row>
    <row r="11851">
      <c r="A11851" t="s">
        <v>13908</v>
      </c>
      <c r="B11851" t="s">
        <v>19483</v>
      </c>
      <c r="C11851" t="s">
        <v>19622</v>
      </c>
      <c r="D11851" t="s">
        <v>19619</v>
      </c>
      <c r="E11851" s="89">
        <v>1.019939332151783</v>
      </c>
      <c r="F11851" s="89">
        <v>703695</v>
      </c>
      <c r="G11851" s="89">
        <v>5</v>
      </c>
      <c r="H11851" t="s">
        <v>19629</v>
      </c>
      <c r="I11851" s="89"/>
    </row>
    <row r="11852">
      <c r="A11852" t="s">
        <v>13909</v>
      </c>
      <c r="B11852" t="s">
        <v>19483</v>
      </c>
      <c r="C11852" t="s">
        <v>19622</v>
      </c>
      <c r="D11852" t="s">
        <v>19620</v>
      </c>
      <c r="E11852" s="89">
        <v>0.9743958703046997</v>
      </c>
      <c r="F11852" s="89">
        <v>703695</v>
      </c>
      <c r="G11852" s="89">
        <v>5</v>
      </c>
      <c r="H11852" t="s">
        <v>19629</v>
      </c>
      <c r="I11852" s="89"/>
    </row>
    <row r="11853">
      <c r="A11853" t="s">
        <v>13910</v>
      </c>
      <c r="B11853" t="s">
        <v>19483</v>
      </c>
      <c r="C11853" t="s">
        <v>19622</v>
      </c>
      <c r="D11853" t="s">
        <v>19621</v>
      </c>
      <c r="E11853" s="89">
        <v>0.6961697870176955</v>
      </c>
      <c r="F11853" s="89">
        <v>703695</v>
      </c>
      <c r="G11853" s="89">
        <v>5</v>
      </c>
      <c r="H11853" t="s">
        <v>19629</v>
      </c>
      <c r="I11853" s="89"/>
    </row>
    <row r="11854">
      <c r="A11854" t="s">
        <v>13911</v>
      </c>
      <c r="B11854" t="s">
        <v>19483</v>
      </c>
      <c r="C11854" t="s">
        <v>19622</v>
      </c>
      <c r="D11854" t="s">
        <v>19622</v>
      </c>
      <c r="E11854" s="89">
        <v>1</v>
      </c>
      <c r="F11854" s="89">
        <v>703695</v>
      </c>
      <c r="G11854" s="89">
        <v>5</v>
      </c>
      <c r="H11854" t="s">
        <v>19629</v>
      </c>
      <c r="I11854" s="89"/>
    </row>
    <row r="11855">
      <c r="A11855" t="s">
        <v>13912</v>
      </c>
      <c r="B11855" t="s">
        <v>19483</v>
      </c>
      <c r="C11855" t="s">
        <v>19622</v>
      </c>
      <c r="D11855" t="s">
        <v>19623</v>
      </c>
      <c r="E11855" s="89">
        <v>1.553648046045341</v>
      </c>
      <c r="F11855" s="89">
        <v>703695</v>
      </c>
      <c r="G11855" s="89">
        <v>5</v>
      </c>
      <c r="H11855" t="s">
        <v>19629</v>
      </c>
      <c r="I11855" s="89"/>
    </row>
    <row r="11856">
      <c r="A11856" t="s">
        <v>13913</v>
      </c>
      <c r="B11856" t="s">
        <v>19480</v>
      </c>
      <c r="C11856" t="s">
        <v>19622</v>
      </c>
      <c r="D11856" t="s">
        <v>19623</v>
      </c>
      <c r="E11856" s="89">
        <v>0</v>
      </c>
      <c r="F11856" s="89">
        <v>703695</v>
      </c>
      <c r="G11856" s="89">
        <v>5</v>
      </c>
      <c r="H11856" t="s">
        <v>19630</v>
      </c>
      <c r="I11856" s="89"/>
    </row>
    <row r="11857">
      <c r="A11857" t="s">
        <v>13914</v>
      </c>
      <c r="B11857" t="s">
        <v>19481</v>
      </c>
      <c r="C11857" t="s">
        <v>19622</v>
      </c>
      <c r="D11857" t="s">
        <v>19623</v>
      </c>
      <c r="E11857" s="89">
        <v>0</v>
      </c>
      <c r="F11857" s="89">
        <v>703695</v>
      </c>
      <c r="G11857" s="89">
        <v>5</v>
      </c>
      <c r="H11857" t="s">
        <v>19630</v>
      </c>
      <c r="I11857" s="89"/>
    </row>
    <row r="11858">
      <c r="A11858" t="s">
        <v>13915</v>
      </c>
      <c r="B11858" t="s">
        <v>19482</v>
      </c>
      <c r="C11858" t="s">
        <v>19622</v>
      </c>
      <c r="D11858" t="s">
        <v>19623</v>
      </c>
      <c r="E11858" s="89">
        <v>0</v>
      </c>
      <c r="F11858" s="89">
        <v>703695</v>
      </c>
      <c r="G11858" s="89">
        <v>5</v>
      </c>
      <c r="H11858" t="s">
        <v>19630</v>
      </c>
      <c r="I11858" s="89"/>
    </row>
    <row r="11859">
      <c r="A11859" t="s">
        <v>13916</v>
      </c>
      <c r="B11859" t="s">
        <v>19483</v>
      </c>
      <c r="C11859" t="s">
        <v>19622</v>
      </c>
      <c r="D11859" t="s">
        <v>19624</v>
      </c>
      <c r="E11859" s="89">
        <v>3.706663920653037</v>
      </c>
      <c r="F11859" s="89">
        <v>703695</v>
      </c>
      <c r="G11859" s="89">
        <v>5</v>
      </c>
      <c r="H11859" t="s">
        <v>19629</v>
      </c>
      <c r="I11859" s="89"/>
    </row>
    <row r="11860">
      <c r="A11860" t="s">
        <v>13917</v>
      </c>
      <c r="B11860" t="s">
        <v>19480</v>
      </c>
      <c r="C11860" t="s">
        <v>19622</v>
      </c>
      <c r="D11860" t="s">
        <v>19624</v>
      </c>
      <c r="E11860" s="89">
        <v>0</v>
      </c>
      <c r="F11860" s="89">
        <v>703695</v>
      </c>
      <c r="G11860" s="89">
        <v>5</v>
      </c>
      <c r="H11860" t="s">
        <v>19630</v>
      </c>
      <c r="I11860" s="89"/>
    </row>
    <row r="11861">
      <c r="A11861" t="s">
        <v>13918</v>
      </c>
      <c r="B11861" t="s">
        <v>19481</v>
      </c>
      <c r="C11861" t="s">
        <v>19622</v>
      </c>
      <c r="D11861" t="s">
        <v>19624</v>
      </c>
      <c r="E11861" s="89">
        <v>0</v>
      </c>
      <c r="F11861" s="89">
        <v>703695</v>
      </c>
      <c r="G11861" s="89">
        <v>5</v>
      </c>
      <c r="H11861" t="s">
        <v>19630</v>
      </c>
      <c r="I11861" s="89"/>
    </row>
    <row r="11862">
      <c r="A11862" t="s">
        <v>13919</v>
      </c>
      <c r="B11862" t="s">
        <v>19482</v>
      </c>
      <c r="C11862" t="s">
        <v>19622</v>
      </c>
      <c r="D11862" t="s">
        <v>19624</v>
      </c>
      <c r="E11862" s="89">
        <v>0</v>
      </c>
      <c r="F11862" s="89">
        <v>703695</v>
      </c>
      <c r="G11862" s="89">
        <v>5</v>
      </c>
      <c r="H11862" t="s">
        <v>19630</v>
      </c>
      <c r="I11862" s="89"/>
    </row>
    <row r="11863">
      <c r="A11863" t="s">
        <v>13920</v>
      </c>
      <c r="B11863" t="s">
        <v>19483</v>
      </c>
      <c r="C11863" t="s">
        <v>19523</v>
      </c>
      <c r="D11863" t="s">
        <v>19614</v>
      </c>
      <c r="E11863" s="89">
        <v>0.05697873389917296</v>
      </c>
      <c r="F11863" s="89">
        <v>703695</v>
      </c>
      <c r="G11863" s="89">
        <v>5</v>
      </c>
      <c r="H11863" t="s">
        <v>19629</v>
      </c>
      <c r="I11863" s="89"/>
    </row>
    <row r="11864">
      <c r="A11864" t="s">
        <v>13921</v>
      </c>
      <c r="B11864" t="s">
        <v>19483</v>
      </c>
      <c r="C11864" t="s">
        <v>19523</v>
      </c>
      <c r="D11864" t="s">
        <v>19615</v>
      </c>
      <c r="E11864" s="89">
        <v>0.06121076698633596</v>
      </c>
      <c r="F11864" s="89">
        <v>703695</v>
      </c>
      <c r="G11864" s="89">
        <v>5</v>
      </c>
      <c r="H11864" t="s">
        <v>19629</v>
      </c>
      <c r="I11864" s="89"/>
    </row>
    <row r="11865">
      <c r="A11865" t="s">
        <v>13922</v>
      </c>
      <c r="B11865" t="s">
        <v>19483</v>
      </c>
      <c r="C11865" t="s">
        <v>19523</v>
      </c>
      <c r="D11865" t="s">
        <v>19616</v>
      </c>
      <c r="E11865" s="89">
        <v>0.05698318475923392</v>
      </c>
      <c r="F11865" s="89">
        <v>703695</v>
      </c>
      <c r="G11865" s="89">
        <v>5</v>
      </c>
      <c r="H11865" t="s">
        <v>19629</v>
      </c>
      <c r="I11865" s="89"/>
    </row>
    <row r="11866">
      <c r="A11866" t="s">
        <v>13923</v>
      </c>
      <c r="B11866" t="s">
        <v>19483</v>
      </c>
      <c r="C11866" t="s">
        <v>19523</v>
      </c>
      <c r="D11866" t="s">
        <v>19617</v>
      </c>
      <c r="E11866" s="89">
        <v>0.06119349115672658</v>
      </c>
      <c r="F11866" s="89">
        <v>703695</v>
      </c>
      <c r="G11866" s="89">
        <v>5</v>
      </c>
      <c r="H11866" t="s">
        <v>19629</v>
      </c>
      <c r="I11866" s="89"/>
    </row>
    <row r="11867">
      <c r="A11867" t="s">
        <v>13924</v>
      </c>
      <c r="B11867" t="s">
        <v>19483</v>
      </c>
      <c r="C11867" t="s">
        <v>19523</v>
      </c>
      <c r="D11867" t="s">
        <v>19618</v>
      </c>
      <c r="E11867" s="89">
        <v>0.06007570291336446</v>
      </c>
      <c r="F11867" s="89">
        <v>703695</v>
      </c>
      <c r="G11867" s="89">
        <v>5</v>
      </c>
      <c r="H11867" t="s">
        <v>19629</v>
      </c>
      <c r="I11867" s="89"/>
    </row>
    <row r="11868">
      <c r="A11868" t="s">
        <v>13925</v>
      </c>
      <c r="B11868" t="s">
        <v>19483</v>
      </c>
      <c r="C11868" t="s">
        <v>19523</v>
      </c>
      <c r="D11868" t="s">
        <v>19619</v>
      </c>
      <c r="E11868" s="89">
        <v>0.06112320111593524</v>
      </c>
      <c r="F11868" s="89">
        <v>703695</v>
      </c>
      <c r="G11868" s="89">
        <v>5</v>
      </c>
      <c r="H11868" t="s">
        <v>19629</v>
      </c>
      <c r="I11868" s="89"/>
    </row>
    <row r="11869">
      <c r="A11869" t="s">
        <v>13926</v>
      </c>
      <c r="B11869" t="s">
        <v>19483</v>
      </c>
      <c r="C11869" t="s">
        <v>19523</v>
      </c>
      <c r="D11869" t="s">
        <v>19620</v>
      </c>
      <c r="E11869" s="89">
        <v>0.05820968241670784</v>
      </c>
      <c r="F11869" s="89">
        <v>703695</v>
      </c>
      <c r="G11869" s="89">
        <v>5</v>
      </c>
      <c r="H11869" t="s">
        <v>19629</v>
      </c>
      <c r="I11869" s="89"/>
    </row>
    <row r="11870">
      <c r="A11870" t="s">
        <v>13927</v>
      </c>
      <c r="B11870" t="s">
        <v>19483</v>
      </c>
      <c r="C11870" t="s">
        <v>19523</v>
      </c>
      <c r="D11870" t="s">
        <v>19621</v>
      </c>
      <c r="E11870" s="89">
        <v>0.03885326970342179</v>
      </c>
      <c r="F11870" s="89">
        <v>703695</v>
      </c>
      <c r="G11870" s="89">
        <v>5</v>
      </c>
      <c r="H11870" t="s">
        <v>19629</v>
      </c>
      <c r="I11870" s="89"/>
    </row>
    <row r="11871">
      <c r="A11871" t="s">
        <v>13928</v>
      </c>
      <c r="B11871" t="s">
        <v>19483</v>
      </c>
      <c r="C11871" t="s">
        <v>19523</v>
      </c>
      <c r="D11871" t="s">
        <v>19622</v>
      </c>
      <c r="E11871" s="89">
        <v>0.06049574586888824</v>
      </c>
      <c r="F11871" s="89">
        <v>703695</v>
      </c>
      <c r="G11871" s="89">
        <v>5</v>
      </c>
      <c r="H11871" t="s">
        <v>19629</v>
      </c>
      <c r="I11871" s="89"/>
    </row>
    <row r="11872">
      <c r="A11872" t="s">
        <v>13929</v>
      </c>
      <c r="B11872" t="s">
        <v>19483</v>
      </c>
      <c r="C11872" t="s">
        <v>19523</v>
      </c>
      <c r="D11872" t="s">
        <v>19623</v>
      </c>
      <c r="E11872" s="89">
        <v>0.08761184072608659</v>
      </c>
      <c r="F11872" s="89">
        <v>703695</v>
      </c>
      <c r="G11872" s="89">
        <v>5</v>
      </c>
      <c r="H11872" t="s">
        <v>19629</v>
      </c>
      <c r="I11872" s="89"/>
    </row>
    <row r="11873">
      <c r="A11873" t="s">
        <v>13930</v>
      </c>
      <c r="B11873" t="s">
        <v>19483</v>
      </c>
      <c r="C11873" t="s">
        <v>19523</v>
      </c>
      <c r="D11873" t="s">
        <v>19624</v>
      </c>
      <c r="E11873" s="89">
        <v>0.2094979988290198</v>
      </c>
      <c r="F11873" s="89">
        <v>703695</v>
      </c>
      <c r="G11873" s="89">
        <v>5</v>
      </c>
      <c r="H11873" t="s">
        <v>19629</v>
      </c>
      <c r="I11873" s="89"/>
    </row>
    <row r="11874">
      <c r="A11874" t="s">
        <v>21751</v>
      </c>
      <c r="B11874" t="s">
        <v>19476</v>
      </c>
      <c r="C11874" t="s">
        <v>3677</v>
      </c>
      <c r="D11874" t="s">
        <v>19630</v>
      </c>
      <c r="E11874" s="89">
        <v>3255</v>
      </c>
      <c r="F11874" s="89">
        <v>703695</v>
      </c>
      <c r="G11874" s="89">
        <v>5</v>
      </c>
      <c r="H11874" t="s">
        <v>19630</v>
      </c>
      <c r="I11874" s="89"/>
    </row>
    <row r="11875">
      <c r="A11875" t="s">
        <v>21752</v>
      </c>
      <c r="B11875" t="s">
        <v>19477</v>
      </c>
      <c r="C11875" t="s">
        <v>3677</v>
      </c>
      <c r="D11875" t="s">
        <v>19630</v>
      </c>
      <c r="E11875" s="89">
        <v>38400000</v>
      </c>
      <c r="F11875" s="89">
        <v>703695</v>
      </c>
      <c r="G11875" s="89">
        <v>5</v>
      </c>
      <c r="H11875" t="s">
        <v>19630</v>
      </c>
      <c r="I11875" s="89"/>
    </row>
    <row r="11876">
      <c r="A11876" t="s">
        <v>21753</v>
      </c>
      <c r="B11876" t="s">
        <v>19478</v>
      </c>
      <c r="C11876" t="s">
        <v>3677</v>
      </c>
      <c r="D11876" t="s">
        <v>19630</v>
      </c>
      <c r="E11876" s="89">
        <v>0.00462558352695415</v>
      </c>
      <c r="F11876" s="89">
        <v>703695</v>
      </c>
      <c r="G11876" s="89">
        <v>5</v>
      </c>
      <c r="H11876" t="s">
        <v>19630</v>
      </c>
      <c r="I11876" s="89"/>
    </row>
    <row r="11877">
      <c r="A11877" t="s">
        <v>21754</v>
      </c>
      <c r="B11877" t="s">
        <v>19479</v>
      </c>
      <c r="C11877" t="s">
        <v>3677</v>
      </c>
      <c r="D11877" t="s">
        <v>19630</v>
      </c>
      <c r="E11877" s="89">
        <v>54.5690959861872</v>
      </c>
      <c r="F11877" s="89">
        <v>703695</v>
      </c>
      <c r="G11877" s="89">
        <v>5</v>
      </c>
      <c r="H11877" t="s">
        <v>19630</v>
      </c>
      <c r="I11877" s="89"/>
    </row>
    <row r="11878">
      <c r="A11878" t="s">
        <v>13931</v>
      </c>
      <c r="B11878" t="s">
        <v>19480</v>
      </c>
      <c r="C11878" t="s">
        <v>19527</v>
      </c>
      <c r="D11878" t="s">
        <v>19623</v>
      </c>
      <c r="E11878" s="89">
        <v>0</v>
      </c>
      <c r="F11878" s="89">
        <v>703695</v>
      </c>
      <c r="G11878" s="89">
        <v>5</v>
      </c>
      <c r="H11878" t="s">
        <v>19630</v>
      </c>
      <c r="I11878" s="89"/>
    </row>
    <row r="11879">
      <c r="A11879" t="s">
        <v>13932</v>
      </c>
      <c r="B11879" t="s">
        <v>19481</v>
      </c>
      <c r="C11879" t="s">
        <v>19527</v>
      </c>
      <c r="D11879" t="s">
        <v>19623</v>
      </c>
      <c r="E11879" s="89">
        <v>0</v>
      </c>
      <c r="F11879" s="89">
        <v>703695</v>
      </c>
      <c r="G11879" s="89">
        <v>5</v>
      </c>
      <c r="H11879" t="s">
        <v>19630</v>
      </c>
      <c r="I11879" s="89"/>
    </row>
    <row r="11880">
      <c r="A11880" t="s">
        <v>13933</v>
      </c>
      <c r="B11880" t="s">
        <v>19482</v>
      </c>
      <c r="C11880" t="s">
        <v>19527</v>
      </c>
      <c r="D11880" t="s">
        <v>19623</v>
      </c>
      <c r="E11880" s="89">
        <v>0</v>
      </c>
      <c r="F11880" s="89">
        <v>703695</v>
      </c>
      <c r="G11880" s="89">
        <v>5</v>
      </c>
      <c r="H11880" t="s">
        <v>19630</v>
      </c>
      <c r="I11880" s="89"/>
    </row>
    <row r="11881">
      <c r="A11881" t="s">
        <v>13934</v>
      </c>
      <c r="B11881" t="s">
        <v>19480</v>
      </c>
      <c r="C11881" t="s">
        <v>19527</v>
      </c>
      <c r="D11881" t="s">
        <v>19624</v>
      </c>
      <c r="E11881" s="89">
        <v>0</v>
      </c>
      <c r="F11881" s="89">
        <v>703695</v>
      </c>
      <c r="G11881" s="89">
        <v>5</v>
      </c>
      <c r="H11881" t="s">
        <v>19630</v>
      </c>
      <c r="I11881" s="89"/>
    </row>
    <row r="11882">
      <c r="A11882" t="s">
        <v>13935</v>
      </c>
      <c r="B11882" t="s">
        <v>19481</v>
      </c>
      <c r="C11882" t="s">
        <v>19527</v>
      </c>
      <c r="D11882" t="s">
        <v>19624</v>
      </c>
      <c r="E11882" s="89">
        <v>0</v>
      </c>
      <c r="F11882" s="89">
        <v>703695</v>
      </c>
      <c r="G11882" s="89">
        <v>5</v>
      </c>
      <c r="H11882" t="s">
        <v>19630</v>
      </c>
      <c r="I11882" s="89"/>
    </row>
    <row r="11883">
      <c r="A11883" t="s">
        <v>13936</v>
      </c>
      <c r="B11883" t="s">
        <v>19482</v>
      </c>
      <c r="C11883" t="s">
        <v>19527</v>
      </c>
      <c r="D11883" t="s">
        <v>19624</v>
      </c>
      <c r="E11883" s="89">
        <v>0</v>
      </c>
      <c r="F11883" s="89">
        <v>703695</v>
      </c>
      <c r="G11883" s="89">
        <v>5</v>
      </c>
      <c r="H11883" t="s">
        <v>19630</v>
      </c>
      <c r="I11883" s="89"/>
    </row>
    <row r="11884">
      <c r="A11884" t="s">
        <v>13937</v>
      </c>
      <c r="B11884" t="s">
        <v>19480</v>
      </c>
      <c r="C11884" t="s">
        <v>19528</v>
      </c>
      <c r="D11884" t="s">
        <v>19623</v>
      </c>
      <c r="E11884" s="89">
        <v>0</v>
      </c>
      <c r="F11884" s="89">
        <v>703695</v>
      </c>
      <c r="G11884" s="89">
        <v>5</v>
      </c>
      <c r="H11884" t="s">
        <v>19630</v>
      </c>
      <c r="I11884" s="89"/>
    </row>
    <row r="11885">
      <c r="A11885" t="s">
        <v>13938</v>
      </c>
      <c r="B11885" t="s">
        <v>19481</v>
      </c>
      <c r="C11885" t="s">
        <v>19528</v>
      </c>
      <c r="D11885" t="s">
        <v>19623</v>
      </c>
      <c r="E11885" s="89">
        <v>0</v>
      </c>
      <c r="F11885" s="89">
        <v>703695</v>
      </c>
      <c r="G11885" s="89">
        <v>5</v>
      </c>
      <c r="H11885" t="s">
        <v>19630</v>
      </c>
      <c r="I11885" s="89"/>
    </row>
    <row r="11886">
      <c r="A11886" t="s">
        <v>13939</v>
      </c>
      <c r="B11886" t="s">
        <v>19482</v>
      </c>
      <c r="C11886" t="s">
        <v>19528</v>
      </c>
      <c r="D11886" t="s">
        <v>19623</v>
      </c>
      <c r="E11886" s="89">
        <v>0</v>
      </c>
      <c r="F11886" s="89">
        <v>703695</v>
      </c>
      <c r="G11886" s="89">
        <v>5</v>
      </c>
      <c r="H11886" t="s">
        <v>19630</v>
      </c>
      <c r="I11886" s="89"/>
    </row>
    <row r="11887">
      <c r="A11887" t="s">
        <v>13940</v>
      </c>
      <c r="B11887" t="s">
        <v>19480</v>
      </c>
      <c r="C11887" t="s">
        <v>19528</v>
      </c>
      <c r="D11887" t="s">
        <v>19624</v>
      </c>
      <c r="E11887" s="89">
        <v>0</v>
      </c>
      <c r="F11887" s="89">
        <v>703695</v>
      </c>
      <c r="G11887" s="89">
        <v>5</v>
      </c>
      <c r="H11887" t="s">
        <v>19630</v>
      </c>
      <c r="I11887" s="89"/>
    </row>
    <row r="11888">
      <c r="A11888" t="s">
        <v>13941</v>
      </c>
      <c r="B11888" t="s">
        <v>19481</v>
      </c>
      <c r="C11888" t="s">
        <v>19528</v>
      </c>
      <c r="D11888" t="s">
        <v>19624</v>
      </c>
      <c r="E11888" s="89">
        <v>0</v>
      </c>
      <c r="F11888" s="89">
        <v>703695</v>
      </c>
      <c r="G11888" s="89">
        <v>5</v>
      </c>
      <c r="H11888" t="s">
        <v>19630</v>
      </c>
      <c r="I11888" s="89"/>
    </row>
    <row r="11889">
      <c r="A11889" t="s">
        <v>13942</v>
      </c>
      <c r="B11889" t="s">
        <v>19482</v>
      </c>
      <c r="C11889" t="s">
        <v>19528</v>
      </c>
      <c r="D11889" t="s">
        <v>19624</v>
      </c>
      <c r="E11889" s="89">
        <v>0</v>
      </c>
      <c r="F11889" s="89">
        <v>703695</v>
      </c>
      <c r="G11889" s="89">
        <v>5</v>
      </c>
      <c r="H11889" t="s">
        <v>19630</v>
      </c>
      <c r="I11889" s="89"/>
    </row>
    <row r="11890">
      <c r="A11890" t="s">
        <v>13943</v>
      </c>
      <c r="B11890" t="s">
        <v>19480</v>
      </c>
      <c r="C11890" t="s">
        <v>19529</v>
      </c>
      <c r="D11890" t="s">
        <v>19623</v>
      </c>
      <c r="E11890" s="89">
        <v>0.004118261462707565</v>
      </c>
      <c r="F11890" s="89">
        <v>703695</v>
      </c>
      <c r="G11890" s="89">
        <v>5</v>
      </c>
      <c r="H11890" t="s">
        <v>19630</v>
      </c>
      <c r="I11890" s="89"/>
    </row>
    <row r="11891">
      <c r="A11891" t="s">
        <v>13944</v>
      </c>
      <c r="B11891" t="s">
        <v>19481</v>
      </c>
      <c r="C11891" t="s">
        <v>19529</v>
      </c>
      <c r="D11891" t="s">
        <v>19623</v>
      </c>
      <c r="E11891" s="89">
        <v>0.003311606371631183</v>
      </c>
      <c r="F11891" s="89">
        <v>703695</v>
      </c>
      <c r="G11891" s="89">
        <v>5</v>
      </c>
      <c r="H11891" t="s">
        <v>19630</v>
      </c>
      <c r="I11891" s="89"/>
    </row>
    <row r="11892">
      <c r="A11892" t="s">
        <v>13945</v>
      </c>
      <c r="B11892" t="s">
        <v>19482</v>
      </c>
      <c r="C11892" t="s">
        <v>19529</v>
      </c>
      <c r="D11892" t="s">
        <v>19623</v>
      </c>
      <c r="E11892" s="89">
        <v>0.002662953072004062</v>
      </c>
      <c r="F11892" s="89">
        <v>703695</v>
      </c>
      <c r="G11892" s="89">
        <v>5</v>
      </c>
      <c r="H11892" t="s">
        <v>19630</v>
      </c>
      <c r="I11892" s="89"/>
    </row>
    <row r="11893">
      <c r="A11893" t="s">
        <v>13946</v>
      </c>
      <c r="B11893" t="s">
        <v>19480</v>
      </c>
      <c r="C11893" t="s">
        <v>19529</v>
      </c>
      <c r="D11893" t="s">
        <v>19624</v>
      </c>
      <c r="E11893" s="89">
        <v>0.004118261462707565</v>
      </c>
      <c r="F11893" s="89">
        <v>703695</v>
      </c>
      <c r="G11893" s="89">
        <v>5</v>
      </c>
      <c r="H11893" t="s">
        <v>19630</v>
      </c>
      <c r="I11893" s="89"/>
    </row>
    <row r="11894">
      <c r="A11894" t="s">
        <v>13947</v>
      </c>
      <c r="B11894" t="s">
        <v>19481</v>
      </c>
      <c r="C11894" t="s">
        <v>19529</v>
      </c>
      <c r="D11894" t="s">
        <v>19624</v>
      </c>
      <c r="E11894" s="89">
        <v>0.002002591831211016</v>
      </c>
      <c r="F11894" s="89">
        <v>703695</v>
      </c>
      <c r="G11894" s="89">
        <v>5</v>
      </c>
      <c r="H11894" t="s">
        <v>19630</v>
      </c>
      <c r="I11894" s="89"/>
    </row>
    <row r="11895">
      <c r="A11895" t="s">
        <v>13948</v>
      </c>
      <c r="B11895" t="s">
        <v>19482</v>
      </c>
      <c r="C11895" t="s">
        <v>19529</v>
      </c>
      <c r="D11895" t="s">
        <v>19624</v>
      </c>
      <c r="E11895" s="89">
        <v>0.0009738026951726086</v>
      </c>
      <c r="F11895" s="89">
        <v>703695</v>
      </c>
      <c r="G11895" s="89">
        <v>5</v>
      </c>
      <c r="H11895" t="s">
        <v>19630</v>
      </c>
      <c r="I11895" s="89"/>
    </row>
    <row r="11896">
      <c r="A11896" t="s">
        <v>13949</v>
      </c>
      <c r="B11896" t="s">
        <v>19480</v>
      </c>
      <c r="C11896" t="s">
        <v>19530</v>
      </c>
      <c r="D11896" t="s">
        <v>19623</v>
      </c>
      <c r="E11896" s="89">
        <v>0</v>
      </c>
      <c r="F11896" s="89">
        <v>703695</v>
      </c>
      <c r="G11896" s="89">
        <v>5</v>
      </c>
      <c r="H11896" t="s">
        <v>19630</v>
      </c>
      <c r="I11896" s="89"/>
    </row>
    <row r="11897">
      <c r="A11897" t="s">
        <v>13950</v>
      </c>
      <c r="B11897" t="s">
        <v>19481</v>
      </c>
      <c r="C11897" t="s">
        <v>19530</v>
      </c>
      <c r="D11897" t="s">
        <v>19623</v>
      </c>
      <c r="E11897" s="89">
        <v>0</v>
      </c>
      <c r="F11897" s="89">
        <v>703695</v>
      </c>
      <c r="G11897" s="89">
        <v>5</v>
      </c>
      <c r="H11897" t="s">
        <v>19630</v>
      </c>
      <c r="I11897" s="89"/>
    </row>
    <row r="11898">
      <c r="A11898" t="s">
        <v>13951</v>
      </c>
      <c r="B11898" t="s">
        <v>19482</v>
      </c>
      <c r="C11898" t="s">
        <v>19530</v>
      </c>
      <c r="D11898" t="s">
        <v>19623</v>
      </c>
      <c r="E11898" s="89">
        <v>0</v>
      </c>
      <c r="F11898" s="89">
        <v>703695</v>
      </c>
      <c r="G11898" s="89">
        <v>5</v>
      </c>
      <c r="H11898" t="s">
        <v>19630</v>
      </c>
      <c r="I11898" s="89"/>
    </row>
    <row r="11899">
      <c r="A11899" t="s">
        <v>13952</v>
      </c>
      <c r="B11899" t="s">
        <v>19480</v>
      </c>
      <c r="C11899" t="s">
        <v>19530</v>
      </c>
      <c r="D11899" t="s">
        <v>19624</v>
      </c>
      <c r="E11899" s="89">
        <v>0</v>
      </c>
      <c r="F11899" s="89">
        <v>703695</v>
      </c>
      <c r="G11899" s="89">
        <v>5</v>
      </c>
      <c r="H11899" t="s">
        <v>19630</v>
      </c>
      <c r="I11899" s="89"/>
    </row>
    <row r="11900">
      <c r="A11900" t="s">
        <v>13953</v>
      </c>
      <c r="B11900" t="s">
        <v>19481</v>
      </c>
      <c r="C11900" t="s">
        <v>19530</v>
      </c>
      <c r="D11900" t="s">
        <v>19624</v>
      </c>
      <c r="E11900" s="89">
        <v>0</v>
      </c>
      <c r="F11900" s="89">
        <v>703695</v>
      </c>
      <c r="G11900" s="89">
        <v>5</v>
      </c>
      <c r="H11900" t="s">
        <v>19630</v>
      </c>
      <c r="I11900" s="89"/>
    </row>
    <row r="11901">
      <c r="A11901" t="s">
        <v>13954</v>
      </c>
      <c r="B11901" t="s">
        <v>19482</v>
      </c>
      <c r="C11901" t="s">
        <v>19530</v>
      </c>
      <c r="D11901" t="s">
        <v>19624</v>
      </c>
      <c r="E11901" s="89">
        <v>0</v>
      </c>
      <c r="F11901" s="89">
        <v>703695</v>
      </c>
      <c r="G11901" s="89">
        <v>5</v>
      </c>
      <c r="H11901" t="s">
        <v>19630</v>
      </c>
      <c r="I11901" s="89"/>
    </row>
    <row r="11902">
      <c r="A11902" t="s">
        <v>13955</v>
      </c>
      <c r="B11902" t="s">
        <v>19480</v>
      </c>
      <c r="C11902" t="s">
        <v>19531</v>
      </c>
      <c r="D11902" t="s">
        <v>19623</v>
      </c>
      <c r="E11902" s="89">
        <v>0</v>
      </c>
      <c r="F11902" s="89">
        <v>703695</v>
      </c>
      <c r="G11902" s="89">
        <v>5</v>
      </c>
      <c r="H11902" t="s">
        <v>19630</v>
      </c>
      <c r="I11902" s="89"/>
    </row>
    <row r="11903">
      <c r="A11903" t="s">
        <v>13956</v>
      </c>
      <c r="B11903" t="s">
        <v>19481</v>
      </c>
      <c r="C11903" t="s">
        <v>19531</v>
      </c>
      <c r="D11903" t="s">
        <v>19623</v>
      </c>
      <c r="E11903" s="89">
        <v>0</v>
      </c>
      <c r="F11903" s="89">
        <v>703695</v>
      </c>
      <c r="G11903" s="89">
        <v>5</v>
      </c>
      <c r="H11903" t="s">
        <v>19630</v>
      </c>
      <c r="I11903" s="89"/>
    </row>
    <row r="11904">
      <c r="A11904" t="s">
        <v>13957</v>
      </c>
      <c r="B11904" t="s">
        <v>19482</v>
      </c>
      <c r="C11904" t="s">
        <v>19531</v>
      </c>
      <c r="D11904" t="s">
        <v>19623</v>
      </c>
      <c r="E11904" s="89">
        <v>0</v>
      </c>
      <c r="F11904" s="89">
        <v>703695</v>
      </c>
      <c r="G11904" s="89">
        <v>5</v>
      </c>
      <c r="H11904" t="s">
        <v>19630</v>
      </c>
      <c r="I11904" s="89"/>
    </row>
    <row r="11905">
      <c r="A11905" t="s">
        <v>13958</v>
      </c>
      <c r="B11905" t="s">
        <v>19480</v>
      </c>
      <c r="C11905" t="s">
        <v>19531</v>
      </c>
      <c r="D11905" t="s">
        <v>19624</v>
      </c>
      <c r="E11905" s="89">
        <v>0</v>
      </c>
      <c r="F11905" s="89">
        <v>703695</v>
      </c>
      <c r="G11905" s="89">
        <v>5</v>
      </c>
      <c r="H11905" t="s">
        <v>19630</v>
      </c>
      <c r="I11905" s="89"/>
    </row>
    <row r="11906">
      <c r="A11906" t="s">
        <v>13959</v>
      </c>
      <c r="B11906" t="s">
        <v>19481</v>
      </c>
      <c r="C11906" t="s">
        <v>19531</v>
      </c>
      <c r="D11906" t="s">
        <v>19624</v>
      </c>
      <c r="E11906" s="89">
        <v>0</v>
      </c>
      <c r="F11906" s="89">
        <v>703695</v>
      </c>
      <c r="G11906" s="89">
        <v>5</v>
      </c>
      <c r="H11906" t="s">
        <v>19630</v>
      </c>
      <c r="I11906" s="89"/>
    </row>
    <row r="11907">
      <c r="A11907" t="s">
        <v>13960</v>
      </c>
      <c r="B11907" t="s">
        <v>19482</v>
      </c>
      <c r="C11907" t="s">
        <v>19531</v>
      </c>
      <c r="D11907" t="s">
        <v>19624</v>
      </c>
      <c r="E11907" s="89">
        <v>0</v>
      </c>
      <c r="F11907" s="89">
        <v>703695</v>
      </c>
      <c r="G11907" s="89">
        <v>5</v>
      </c>
      <c r="H11907" t="s">
        <v>19630</v>
      </c>
      <c r="I11907" s="89"/>
    </row>
    <row r="11908">
      <c r="A11908" t="s">
        <v>13961</v>
      </c>
      <c r="B11908" t="s">
        <v>19480</v>
      </c>
      <c r="C11908" t="s">
        <v>19532</v>
      </c>
      <c r="D11908" t="s">
        <v>19623</v>
      </c>
      <c r="E11908" s="89">
        <v>0</v>
      </c>
      <c r="F11908" s="89">
        <v>703695</v>
      </c>
      <c r="G11908" s="89">
        <v>5</v>
      </c>
      <c r="H11908" t="s">
        <v>19630</v>
      </c>
      <c r="I11908" s="89"/>
    </row>
    <row r="11909">
      <c r="A11909" t="s">
        <v>13962</v>
      </c>
      <c r="B11909" t="s">
        <v>19481</v>
      </c>
      <c r="C11909" t="s">
        <v>19532</v>
      </c>
      <c r="D11909" t="s">
        <v>19623</v>
      </c>
      <c r="E11909" s="89">
        <v>0</v>
      </c>
      <c r="F11909" s="89">
        <v>703695</v>
      </c>
      <c r="G11909" s="89">
        <v>5</v>
      </c>
      <c r="H11909" t="s">
        <v>19630</v>
      </c>
      <c r="I11909" s="89"/>
    </row>
    <row r="11910">
      <c r="A11910" t="s">
        <v>13963</v>
      </c>
      <c r="B11910" t="s">
        <v>19482</v>
      </c>
      <c r="C11910" t="s">
        <v>19532</v>
      </c>
      <c r="D11910" t="s">
        <v>19623</v>
      </c>
      <c r="E11910" s="89">
        <v>0</v>
      </c>
      <c r="F11910" s="89">
        <v>703695</v>
      </c>
      <c r="G11910" s="89">
        <v>5</v>
      </c>
      <c r="H11910" t="s">
        <v>19630</v>
      </c>
      <c r="I11910" s="89"/>
    </row>
    <row r="11911">
      <c r="A11911" t="s">
        <v>13964</v>
      </c>
      <c r="B11911" t="s">
        <v>19480</v>
      </c>
      <c r="C11911" t="s">
        <v>19532</v>
      </c>
      <c r="D11911" t="s">
        <v>19624</v>
      </c>
      <c r="E11911" s="89">
        <v>0</v>
      </c>
      <c r="F11911" s="89">
        <v>703695</v>
      </c>
      <c r="G11911" s="89">
        <v>5</v>
      </c>
      <c r="H11911" t="s">
        <v>19630</v>
      </c>
      <c r="I11911" s="89"/>
    </row>
    <row r="11912">
      <c r="A11912" t="s">
        <v>13965</v>
      </c>
      <c r="B11912" t="s">
        <v>19481</v>
      </c>
      <c r="C11912" t="s">
        <v>19532</v>
      </c>
      <c r="D11912" t="s">
        <v>19624</v>
      </c>
      <c r="E11912" s="89">
        <v>0</v>
      </c>
      <c r="F11912" s="89">
        <v>703695</v>
      </c>
      <c r="G11912" s="89">
        <v>5</v>
      </c>
      <c r="H11912" t="s">
        <v>19630</v>
      </c>
      <c r="I11912" s="89"/>
    </row>
    <row r="11913">
      <c r="A11913" t="s">
        <v>13966</v>
      </c>
      <c r="B11913" t="s">
        <v>19482</v>
      </c>
      <c r="C11913" t="s">
        <v>19532</v>
      </c>
      <c r="D11913" t="s">
        <v>19624</v>
      </c>
      <c r="E11913" s="89">
        <v>0</v>
      </c>
      <c r="F11913" s="89">
        <v>703695</v>
      </c>
      <c r="G11913" s="89">
        <v>5</v>
      </c>
      <c r="H11913" t="s">
        <v>19630</v>
      </c>
      <c r="I11913" s="89"/>
    </row>
    <row r="11914">
      <c r="A11914" t="s">
        <v>13967</v>
      </c>
      <c r="B11914" t="s">
        <v>19480</v>
      </c>
      <c r="C11914" t="s">
        <v>19533</v>
      </c>
      <c r="D11914" t="s">
        <v>19623</v>
      </c>
      <c r="E11914" s="89">
        <v>0</v>
      </c>
      <c r="F11914" s="89">
        <v>703695</v>
      </c>
      <c r="G11914" s="89">
        <v>5</v>
      </c>
      <c r="H11914" t="s">
        <v>19630</v>
      </c>
      <c r="I11914" s="89"/>
    </row>
    <row r="11915">
      <c r="A11915" t="s">
        <v>13968</v>
      </c>
      <c r="B11915" t="s">
        <v>19481</v>
      </c>
      <c r="C11915" t="s">
        <v>19533</v>
      </c>
      <c r="D11915" t="s">
        <v>19623</v>
      </c>
      <c r="E11915" s="89">
        <v>0</v>
      </c>
      <c r="F11915" s="89">
        <v>703695</v>
      </c>
      <c r="G11915" s="89">
        <v>5</v>
      </c>
      <c r="H11915" t="s">
        <v>19630</v>
      </c>
      <c r="I11915" s="89"/>
    </row>
    <row r="11916">
      <c r="A11916" t="s">
        <v>13969</v>
      </c>
      <c r="B11916" t="s">
        <v>19482</v>
      </c>
      <c r="C11916" t="s">
        <v>19533</v>
      </c>
      <c r="D11916" t="s">
        <v>19623</v>
      </c>
      <c r="E11916" s="89">
        <v>0</v>
      </c>
      <c r="F11916" s="89">
        <v>703695</v>
      </c>
      <c r="G11916" s="89">
        <v>5</v>
      </c>
      <c r="H11916" t="s">
        <v>19630</v>
      </c>
      <c r="I11916" s="89"/>
    </row>
    <row r="11917">
      <c r="A11917" t="s">
        <v>13970</v>
      </c>
      <c r="B11917" t="s">
        <v>19480</v>
      </c>
      <c r="C11917" t="s">
        <v>19533</v>
      </c>
      <c r="D11917" t="s">
        <v>19624</v>
      </c>
      <c r="E11917" s="89">
        <v>0</v>
      </c>
      <c r="F11917" s="89">
        <v>703695</v>
      </c>
      <c r="G11917" s="89">
        <v>5</v>
      </c>
      <c r="H11917" t="s">
        <v>19630</v>
      </c>
      <c r="I11917" s="89"/>
    </row>
    <row r="11918">
      <c r="A11918" t="s">
        <v>13971</v>
      </c>
      <c r="B11918" t="s">
        <v>19481</v>
      </c>
      <c r="C11918" t="s">
        <v>19533</v>
      </c>
      <c r="D11918" t="s">
        <v>19624</v>
      </c>
      <c r="E11918" s="89">
        <v>0</v>
      </c>
      <c r="F11918" s="89">
        <v>703695</v>
      </c>
      <c r="G11918" s="89">
        <v>5</v>
      </c>
      <c r="H11918" t="s">
        <v>19630</v>
      </c>
      <c r="I11918" s="89"/>
    </row>
    <row r="11919">
      <c r="A11919" t="s">
        <v>13972</v>
      </c>
      <c r="B11919" t="s">
        <v>19482</v>
      </c>
      <c r="C11919" t="s">
        <v>19533</v>
      </c>
      <c r="D11919" t="s">
        <v>19624</v>
      </c>
      <c r="E11919" s="89">
        <v>0</v>
      </c>
      <c r="F11919" s="89">
        <v>703695</v>
      </c>
      <c r="G11919" s="89">
        <v>5</v>
      </c>
      <c r="H11919" t="s">
        <v>19630</v>
      </c>
      <c r="I11919" s="89"/>
    </row>
    <row r="11920">
      <c r="A11920" t="s">
        <v>13973</v>
      </c>
      <c r="B11920" t="s">
        <v>19480</v>
      </c>
      <c r="C11920" t="s">
        <v>19534</v>
      </c>
      <c r="D11920" t="s">
        <v>19623</v>
      </c>
      <c r="E11920" s="89">
        <v>0</v>
      </c>
      <c r="F11920" s="89">
        <v>703695</v>
      </c>
      <c r="G11920" s="89">
        <v>5</v>
      </c>
      <c r="H11920" t="s">
        <v>19630</v>
      </c>
      <c r="I11920" s="89"/>
    </row>
    <row r="11921">
      <c r="A11921" t="s">
        <v>13974</v>
      </c>
      <c r="B11921" t="s">
        <v>19481</v>
      </c>
      <c r="C11921" t="s">
        <v>19534</v>
      </c>
      <c r="D11921" t="s">
        <v>19623</v>
      </c>
      <c r="E11921" s="89">
        <v>0</v>
      </c>
      <c r="F11921" s="89">
        <v>703695</v>
      </c>
      <c r="G11921" s="89">
        <v>5</v>
      </c>
      <c r="H11921" t="s">
        <v>19630</v>
      </c>
      <c r="I11921" s="89"/>
    </row>
    <row r="11922">
      <c r="A11922" t="s">
        <v>13975</v>
      </c>
      <c r="B11922" t="s">
        <v>19482</v>
      </c>
      <c r="C11922" t="s">
        <v>19534</v>
      </c>
      <c r="D11922" t="s">
        <v>19623</v>
      </c>
      <c r="E11922" s="89">
        <v>0</v>
      </c>
      <c r="F11922" s="89">
        <v>703695</v>
      </c>
      <c r="G11922" s="89">
        <v>5</v>
      </c>
      <c r="H11922" t="s">
        <v>19630</v>
      </c>
      <c r="I11922" s="89"/>
    </row>
    <row r="11923">
      <c r="A11923" t="s">
        <v>13976</v>
      </c>
      <c r="B11923" t="s">
        <v>19480</v>
      </c>
      <c r="C11923" t="s">
        <v>19534</v>
      </c>
      <c r="D11923" t="s">
        <v>19624</v>
      </c>
      <c r="E11923" s="89">
        <v>0</v>
      </c>
      <c r="F11923" s="89">
        <v>703695</v>
      </c>
      <c r="G11923" s="89">
        <v>5</v>
      </c>
      <c r="H11923" t="s">
        <v>19630</v>
      </c>
      <c r="I11923" s="89"/>
    </row>
    <row r="11924">
      <c r="A11924" t="s">
        <v>13977</v>
      </c>
      <c r="B11924" t="s">
        <v>19481</v>
      </c>
      <c r="C11924" t="s">
        <v>19534</v>
      </c>
      <c r="D11924" t="s">
        <v>19624</v>
      </c>
      <c r="E11924" s="89">
        <v>0</v>
      </c>
      <c r="F11924" s="89">
        <v>703695</v>
      </c>
      <c r="G11924" s="89">
        <v>5</v>
      </c>
      <c r="H11924" t="s">
        <v>19630</v>
      </c>
      <c r="I11924" s="89"/>
    </row>
    <row r="11925">
      <c r="A11925" t="s">
        <v>13978</v>
      </c>
      <c r="B11925" t="s">
        <v>19482</v>
      </c>
      <c r="C11925" t="s">
        <v>19534</v>
      </c>
      <c r="D11925" t="s">
        <v>19624</v>
      </c>
      <c r="E11925" s="89">
        <v>0</v>
      </c>
      <c r="F11925" s="89">
        <v>703695</v>
      </c>
      <c r="G11925" s="89">
        <v>5</v>
      </c>
      <c r="H11925" t="s">
        <v>19630</v>
      </c>
      <c r="I11925" s="89"/>
    </row>
    <row r="11926">
      <c r="A11926" t="s">
        <v>21755</v>
      </c>
      <c r="B11926" t="s">
        <v>19483</v>
      </c>
      <c r="C11926" t="s">
        <v>3677</v>
      </c>
      <c r="D11926" t="s">
        <v>19614</v>
      </c>
      <c r="E11926" s="89">
        <v>0.01191775053843388</v>
      </c>
      <c r="F11926" s="89">
        <v>703695</v>
      </c>
      <c r="G11926" s="89">
        <v>5</v>
      </c>
      <c r="H11926" t="s">
        <v>19629</v>
      </c>
      <c r="I11926" s="89"/>
    </row>
    <row r="11927">
      <c r="A11927" t="s">
        <v>21756</v>
      </c>
      <c r="B11927" t="s">
        <v>19483</v>
      </c>
      <c r="C11927" t="s">
        <v>3677</v>
      </c>
      <c r="D11927" t="s">
        <v>19615</v>
      </c>
      <c r="E11927" s="89">
        <v>0.01242179062257995</v>
      </c>
      <c r="F11927" s="89">
        <v>703695</v>
      </c>
      <c r="G11927" s="89">
        <v>5</v>
      </c>
      <c r="H11927" t="s">
        <v>19629</v>
      </c>
      <c r="I11927" s="89"/>
    </row>
    <row r="11928">
      <c r="A11928" t="s">
        <v>21757</v>
      </c>
      <c r="B11928" t="s">
        <v>19483</v>
      </c>
      <c r="C11928" t="s">
        <v>3677</v>
      </c>
      <c r="D11928" t="s">
        <v>19616</v>
      </c>
      <c r="E11928" s="89">
        <v>0.01191775053843388</v>
      </c>
      <c r="F11928" s="89">
        <v>703695</v>
      </c>
      <c r="G11928" s="89">
        <v>5</v>
      </c>
      <c r="H11928" t="s">
        <v>19629</v>
      </c>
      <c r="I11928" s="89"/>
    </row>
    <row r="11929">
      <c r="A11929" t="s">
        <v>21758</v>
      </c>
      <c r="B11929" t="s">
        <v>19483</v>
      </c>
      <c r="C11929" t="s">
        <v>3677</v>
      </c>
      <c r="D11929" t="s">
        <v>19617</v>
      </c>
      <c r="E11929" s="89">
        <v>0.01191775053843388</v>
      </c>
      <c r="F11929" s="89">
        <v>703695</v>
      </c>
      <c r="G11929" s="89">
        <v>5</v>
      </c>
      <c r="H11929" t="s">
        <v>19629</v>
      </c>
      <c r="I11929" s="89"/>
    </row>
    <row r="11930">
      <c r="A11930" t="s">
        <v>21759</v>
      </c>
      <c r="B11930" t="s">
        <v>19483</v>
      </c>
      <c r="C11930" t="s">
        <v>3677</v>
      </c>
      <c r="D11930" t="s">
        <v>19618</v>
      </c>
      <c r="E11930" s="89">
        <v>0.01226402721197088</v>
      </c>
      <c r="F11930" s="89">
        <v>703695</v>
      </c>
      <c r="G11930" s="89">
        <v>5</v>
      </c>
      <c r="H11930" t="s">
        <v>19629</v>
      </c>
      <c r="I11930" s="89"/>
    </row>
    <row r="11931">
      <c r="A11931" t="s">
        <v>21760</v>
      </c>
      <c r="B11931" t="s">
        <v>19483</v>
      </c>
      <c r="C11931" t="s">
        <v>3677</v>
      </c>
      <c r="D11931" t="s">
        <v>19619</v>
      </c>
      <c r="E11931" s="89">
        <v>0.01233256587387392</v>
      </c>
      <c r="F11931" s="89">
        <v>703695</v>
      </c>
      <c r="G11931" s="89">
        <v>5</v>
      </c>
      <c r="H11931" t="s">
        <v>19629</v>
      </c>
      <c r="I11931" s="89"/>
    </row>
    <row r="11932">
      <c r="A11932" t="s">
        <v>21761</v>
      </c>
      <c r="B11932" t="s">
        <v>19483</v>
      </c>
      <c r="C11932" t="s">
        <v>3677</v>
      </c>
      <c r="D11932" t="s">
        <v>19620</v>
      </c>
      <c r="E11932" s="89">
        <v>0.01193878613988422</v>
      </c>
      <c r="F11932" s="89">
        <v>703695</v>
      </c>
      <c r="G11932" s="89">
        <v>5</v>
      </c>
      <c r="H11932" t="s">
        <v>19629</v>
      </c>
      <c r="I11932" s="89"/>
    </row>
    <row r="11933">
      <c r="A11933" t="s">
        <v>21762</v>
      </c>
      <c r="B11933" t="s">
        <v>19483</v>
      </c>
      <c r="C11933" t="s">
        <v>3677</v>
      </c>
      <c r="D11933" t="s">
        <v>19621</v>
      </c>
      <c r="E11933" s="89">
        <v>0.008370260994607508</v>
      </c>
      <c r="F11933" s="89">
        <v>703695</v>
      </c>
      <c r="G11933" s="89">
        <v>5</v>
      </c>
      <c r="H11933" t="s">
        <v>19629</v>
      </c>
      <c r="I11933" s="89"/>
    </row>
    <row r="11934">
      <c r="A11934" t="s">
        <v>21763</v>
      </c>
      <c r="B11934" t="s">
        <v>19483</v>
      </c>
      <c r="C11934" t="s">
        <v>3677</v>
      </c>
      <c r="D11934" t="s">
        <v>19622</v>
      </c>
      <c r="E11934" s="89">
        <v>0.01119868011770198</v>
      </c>
      <c r="F11934" s="89">
        <v>703695</v>
      </c>
      <c r="G11934" s="89">
        <v>5</v>
      </c>
      <c r="H11934" t="s">
        <v>19629</v>
      </c>
      <c r="I11934" s="89"/>
    </row>
    <row r="11935">
      <c r="A11935" t="s">
        <v>21764</v>
      </c>
      <c r="B11935" t="s">
        <v>19483</v>
      </c>
      <c r="C11935" t="s">
        <v>3677</v>
      </c>
      <c r="D11935" t="s">
        <v>19623</v>
      </c>
      <c r="E11935" s="89">
        <v>0.02094258115793227</v>
      </c>
      <c r="F11935" s="89">
        <v>703695</v>
      </c>
      <c r="G11935" s="89">
        <v>5</v>
      </c>
      <c r="H11935" t="s">
        <v>19629</v>
      </c>
      <c r="I11935" s="89"/>
    </row>
    <row r="11936">
      <c r="A11936" t="s">
        <v>21765</v>
      </c>
      <c r="B11936" t="s">
        <v>19483</v>
      </c>
      <c r="C11936" t="s">
        <v>3677</v>
      </c>
      <c r="D11936" t="s">
        <v>19624</v>
      </c>
      <c r="E11936" s="89">
        <v>0.0467200715743392</v>
      </c>
      <c r="F11936" s="89">
        <v>703695</v>
      </c>
      <c r="G11936" s="89">
        <v>5</v>
      </c>
      <c r="H11936" t="s">
        <v>19629</v>
      </c>
      <c r="I11936" s="89"/>
    </row>
    <row r="11937">
      <c r="A11937" t="s">
        <v>13979</v>
      </c>
      <c r="B11937" t="s">
        <v>19476</v>
      </c>
      <c r="C11937" t="s">
        <v>19524</v>
      </c>
      <c r="D11937" t="s">
        <v>19630</v>
      </c>
      <c r="E11937" s="89">
        <v>47586</v>
      </c>
      <c r="F11937" s="89">
        <v>703695</v>
      </c>
      <c r="G11937" s="89">
        <v>5</v>
      </c>
      <c r="H11937" t="s">
        <v>19630</v>
      </c>
      <c r="I11937" s="89"/>
    </row>
    <row r="11938">
      <c r="A11938" t="s">
        <v>13980</v>
      </c>
      <c r="B11938" t="s">
        <v>19477</v>
      </c>
      <c r="C11938" t="s">
        <v>19524</v>
      </c>
      <c r="D11938" t="s">
        <v>19630</v>
      </c>
      <c r="E11938" s="89">
        <v>1062524865.837891</v>
      </c>
      <c r="F11938" s="89">
        <v>703695</v>
      </c>
      <c r="G11938" s="89">
        <v>5</v>
      </c>
      <c r="H11938" t="s">
        <v>19630</v>
      </c>
      <c r="I11938" s="89"/>
    </row>
    <row r="11939">
      <c r="A11939" t="s">
        <v>13981</v>
      </c>
      <c r="B11939" t="s">
        <v>19478</v>
      </c>
      <c r="C11939" t="s">
        <v>19524</v>
      </c>
      <c r="D11939" t="s">
        <v>19630</v>
      </c>
      <c r="E11939" s="89">
        <v>0.06762304691663291</v>
      </c>
      <c r="F11939" s="89">
        <v>703695</v>
      </c>
      <c r="G11939" s="89">
        <v>5</v>
      </c>
      <c r="H11939" t="s">
        <v>19630</v>
      </c>
      <c r="I11939" s="89"/>
    </row>
    <row r="11940">
      <c r="A11940" t="s">
        <v>13982</v>
      </c>
      <c r="B11940" t="s">
        <v>19479</v>
      </c>
      <c r="C11940" t="s">
        <v>19524</v>
      </c>
      <c r="D11940" t="s">
        <v>19630</v>
      </c>
      <c r="E11940" s="89">
        <v>1509.922432073399</v>
      </c>
      <c r="F11940" s="89">
        <v>703695</v>
      </c>
      <c r="G11940" s="89">
        <v>5</v>
      </c>
      <c r="H11940" t="s">
        <v>19630</v>
      </c>
      <c r="I11940" s="89"/>
    </row>
    <row r="11941">
      <c r="A11941" t="s">
        <v>13983</v>
      </c>
      <c r="B11941" t="s">
        <v>19480</v>
      </c>
      <c r="C11941" t="s">
        <v>19535</v>
      </c>
      <c r="D11941" t="s">
        <v>19623</v>
      </c>
      <c r="E11941" s="89">
        <v>0</v>
      </c>
      <c r="F11941" s="89">
        <v>703695</v>
      </c>
      <c r="G11941" s="89">
        <v>5</v>
      </c>
      <c r="H11941" t="s">
        <v>19630</v>
      </c>
      <c r="I11941" s="89"/>
    </row>
    <row r="11942">
      <c r="A11942" t="s">
        <v>13984</v>
      </c>
      <c r="B11942" t="s">
        <v>19481</v>
      </c>
      <c r="C11942" t="s">
        <v>19535</v>
      </c>
      <c r="D11942" t="s">
        <v>19623</v>
      </c>
      <c r="E11942" s="89">
        <v>0</v>
      </c>
      <c r="F11942" s="89">
        <v>703695</v>
      </c>
      <c r="G11942" s="89">
        <v>5</v>
      </c>
      <c r="H11942" t="s">
        <v>19630</v>
      </c>
      <c r="I11942" s="89"/>
    </row>
    <row r="11943">
      <c r="A11943" t="s">
        <v>13985</v>
      </c>
      <c r="B11943" t="s">
        <v>19482</v>
      </c>
      <c r="C11943" t="s">
        <v>19535</v>
      </c>
      <c r="D11943" t="s">
        <v>19623</v>
      </c>
      <c r="E11943" s="89">
        <v>0</v>
      </c>
      <c r="F11943" s="89">
        <v>703695</v>
      </c>
      <c r="G11943" s="89">
        <v>5</v>
      </c>
      <c r="H11943" t="s">
        <v>19630</v>
      </c>
      <c r="I11943" s="89"/>
    </row>
    <row r="11944">
      <c r="A11944" t="s">
        <v>13986</v>
      </c>
      <c r="B11944" t="s">
        <v>19480</v>
      </c>
      <c r="C11944" t="s">
        <v>19535</v>
      </c>
      <c r="D11944" t="s">
        <v>19624</v>
      </c>
      <c r="E11944" s="89">
        <v>0</v>
      </c>
      <c r="F11944" s="89">
        <v>703695</v>
      </c>
      <c r="G11944" s="89">
        <v>5</v>
      </c>
      <c r="H11944" t="s">
        <v>19630</v>
      </c>
      <c r="I11944" s="89"/>
    </row>
    <row r="11945">
      <c r="A11945" t="s">
        <v>13987</v>
      </c>
      <c r="B11945" t="s">
        <v>19481</v>
      </c>
      <c r="C11945" t="s">
        <v>19535</v>
      </c>
      <c r="D11945" t="s">
        <v>19624</v>
      </c>
      <c r="E11945" s="89">
        <v>0</v>
      </c>
      <c r="F11945" s="89">
        <v>703695</v>
      </c>
      <c r="G11945" s="89">
        <v>5</v>
      </c>
      <c r="H11945" t="s">
        <v>19630</v>
      </c>
      <c r="I11945" s="89"/>
    </row>
    <row r="11946">
      <c r="A11946" t="s">
        <v>13988</v>
      </c>
      <c r="B11946" t="s">
        <v>19482</v>
      </c>
      <c r="C11946" t="s">
        <v>19535</v>
      </c>
      <c r="D11946" t="s">
        <v>19624</v>
      </c>
      <c r="E11946" s="89">
        <v>0</v>
      </c>
      <c r="F11946" s="89">
        <v>703695</v>
      </c>
      <c r="G11946" s="89">
        <v>5</v>
      </c>
      <c r="H11946" t="s">
        <v>19630</v>
      </c>
      <c r="I11946" s="89"/>
    </row>
    <row r="11947">
      <c r="A11947" t="s">
        <v>13989</v>
      </c>
      <c r="B11947" t="s">
        <v>19480</v>
      </c>
      <c r="C11947" t="s">
        <v>19536</v>
      </c>
      <c r="D11947" t="s">
        <v>19623</v>
      </c>
      <c r="E11947" s="89">
        <v>0.008850425255259736</v>
      </c>
      <c r="F11947" s="89">
        <v>703695</v>
      </c>
      <c r="G11947" s="89">
        <v>5</v>
      </c>
      <c r="H11947" t="s">
        <v>19630</v>
      </c>
      <c r="I11947" s="89"/>
    </row>
    <row r="11948">
      <c r="A11948" t="s">
        <v>13990</v>
      </c>
      <c r="B11948" t="s">
        <v>19481</v>
      </c>
      <c r="C11948" t="s">
        <v>19536</v>
      </c>
      <c r="D11948" t="s">
        <v>19623</v>
      </c>
      <c r="E11948" s="89">
        <v>0.001829753746025966</v>
      </c>
      <c r="F11948" s="89">
        <v>703695</v>
      </c>
      <c r="G11948" s="89">
        <v>5</v>
      </c>
      <c r="H11948" t="s">
        <v>19630</v>
      </c>
      <c r="I11948" s="89"/>
    </row>
    <row r="11949">
      <c r="A11949" t="s">
        <v>13991</v>
      </c>
      <c r="B11949" t="s">
        <v>19482</v>
      </c>
      <c r="C11949" t="s">
        <v>19536</v>
      </c>
      <c r="D11949" t="s">
        <v>19623</v>
      </c>
      <c r="E11949" s="89">
        <v>0.0005824012094047003</v>
      </c>
      <c r="F11949" s="89">
        <v>703695</v>
      </c>
      <c r="G11949" s="89">
        <v>5</v>
      </c>
      <c r="H11949" t="s">
        <v>19630</v>
      </c>
      <c r="I11949" s="89"/>
    </row>
    <row r="11950">
      <c r="A11950" t="s">
        <v>13992</v>
      </c>
      <c r="B11950" t="s">
        <v>19480</v>
      </c>
      <c r="C11950" t="s">
        <v>19536</v>
      </c>
      <c r="D11950" t="s">
        <v>19624</v>
      </c>
      <c r="E11950" s="89">
        <v>0</v>
      </c>
      <c r="F11950" s="89">
        <v>703695</v>
      </c>
      <c r="G11950" s="89">
        <v>5</v>
      </c>
      <c r="H11950" t="s">
        <v>19630</v>
      </c>
      <c r="I11950" s="89"/>
    </row>
    <row r="11951">
      <c r="A11951" t="s">
        <v>13993</v>
      </c>
      <c r="B11951" t="s">
        <v>19481</v>
      </c>
      <c r="C11951" t="s">
        <v>19536</v>
      </c>
      <c r="D11951" t="s">
        <v>19624</v>
      </c>
      <c r="E11951" s="89">
        <v>0</v>
      </c>
      <c r="F11951" s="89">
        <v>703695</v>
      </c>
      <c r="G11951" s="89">
        <v>5</v>
      </c>
      <c r="H11951" t="s">
        <v>19630</v>
      </c>
      <c r="I11951" s="89"/>
    </row>
    <row r="11952">
      <c r="A11952" t="s">
        <v>13994</v>
      </c>
      <c r="B11952" t="s">
        <v>19482</v>
      </c>
      <c r="C11952" t="s">
        <v>19536</v>
      </c>
      <c r="D11952" t="s">
        <v>19624</v>
      </c>
      <c r="E11952" s="89">
        <v>0</v>
      </c>
      <c r="F11952" s="89">
        <v>703695</v>
      </c>
      <c r="G11952" s="89">
        <v>5</v>
      </c>
      <c r="H11952" t="s">
        <v>19630</v>
      </c>
      <c r="I11952" s="89"/>
    </row>
    <row r="11953">
      <c r="A11953" t="s">
        <v>13995</v>
      </c>
      <c r="B11953" t="s">
        <v>19480</v>
      </c>
      <c r="C11953" t="s">
        <v>19537</v>
      </c>
      <c r="D11953" t="s">
        <v>19623</v>
      </c>
      <c r="E11953" s="89">
        <v>0</v>
      </c>
      <c r="F11953" s="89">
        <v>703695</v>
      </c>
      <c r="G11953" s="89">
        <v>5</v>
      </c>
      <c r="H11953" t="s">
        <v>19630</v>
      </c>
      <c r="I11953" s="89"/>
    </row>
    <row r="11954">
      <c r="A11954" t="s">
        <v>13996</v>
      </c>
      <c r="B11954" t="s">
        <v>19481</v>
      </c>
      <c r="C11954" t="s">
        <v>19537</v>
      </c>
      <c r="D11954" t="s">
        <v>19623</v>
      </c>
      <c r="E11954" s="89">
        <v>0</v>
      </c>
      <c r="F11954" s="89">
        <v>703695</v>
      </c>
      <c r="G11954" s="89">
        <v>5</v>
      </c>
      <c r="H11954" t="s">
        <v>19630</v>
      </c>
      <c r="I11954" s="89"/>
    </row>
    <row r="11955">
      <c r="A11955" t="s">
        <v>13997</v>
      </c>
      <c r="B11955" t="s">
        <v>19482</v>
      </c>
      <c r="C11955" t="s">
        <v>19537</v>
      </c>
      <c r="D11955" t="s">
        <v>19623</v>
      </c>
      <c r="E11955" s="89">
        <v>0</v>
      </c>
      <c r="F11955" s="89">
        <v>703695</v>
      </c>
      <c r="G11955" s="89">
        <v>5</v>
      </c>
      <c r="H11955" t="s">
        <v>19630</v>
      </c>
      <c r="I11955" s="89"/>
    </row>
    <row r="11956">
      <c r="A11956" t="s">
        <v>13998</v>
      </c>
      <c r="B11956" t="s">
        <v>19480</v>
      </c>
      <c r="C11956" t="s">
        <v>19537</v>
      </c>
      <c r="D11956" t="s">
        <v>19624</v>
      </c>
      <c r="E11956" s="89">
        <v>0</v>
      </c>
      <c r="F11956" s="89">
        <v>703695</v>
      </c>
      <c r="G11956" s="89">
        <v>5</v>
      </c>
      <c r="H11956" t="s">
        <v>19630</v>
      </c>
      <c r="I11956" s="89"/>
    </row>
    <row r="11957">
      <c r="A11957" t="s">
        <v>13999</v>
      </c>
      <c r="B11957" t="s">
        <v>19481</v>
      </c>
      <c r="C11957" t="s">
        <v>19537</v>
      </c>
      <c r="D11957" t="s">
        <v>19624</v>
      </c>
      <c r="E11957" s="89">
        <v>0</v>
      </c>
      <c r="F11957" s="89">
        <v>703695</v>
      </c>
      <c r="G11957" s="89">
        <v>5</v>
      </c>
      <c r="H11957" t="s">
        <v>19630</v>
      </c>
      <c r="I11957" s="89"/>
    </row>
    <row r="11958">
      <c r="A11958" t="s">
        <v>14000</v>
      </c>
      <c r="B11958" t="s">
        <v>19482</v>
      </c>
      <c r="C11958" t="s">
        <v>19537</v>
      </c>
      <c r="D11958" t="s">
        <v>19624</v>
      </c>
      <c r="E11958" s="89">
        <v>0</v>
      </c>
      <c r="F11958" s="89">
        <v>703695</v>
      </c>
      <c r="G11958" s="89">
        <v>5</v>
      </c>
      <c r="H11958" t="s">
        <v>19630</v>
      </c>
      <c r="I11958" s="89"/>
    </row>
    <row r="11959">
      <c r="A11959" t="s">
        <v>14001</v>
      </c>
      <c r="B11959" t="s">
        <v>19480</v>
      </c>
      <c r="C11959" t="s">
        <v>19538</v>
      </c>
      <c r="D11959" t="s">
        <v>19623</v>
      </c>
      <c r="E11959" s="89">
        <v>0</v>
      </c>
      <c r="F11959" s="89">
        <v>703695</v>
      </c>
      <c r="G11959" s="89">
        <v>5</v>
      </c>
      <c r="H11959" t="s">
        <v>19630</v>
      </c>
      <c r="I11959" s="89"/>
    </row>
    <row r="11960">
      <c r="A11960" t="s">
        <v>14002</v>
      </c>
      <c r="B11960" t="s">
        <v>19481</v>
      </c>
      <c r="C11960" t="s">
        <v>19538</v>
      </c>
      <c r="D11960" t="s">
        <v>19623</v>
      </c>
      <c r="E11960" s="89">
        <v>0</v>
      </c>
      <c r="F11960" s="89">
        <v>703695</v>
      </c>
      <c r="G11960" s="89">
        <v>5</v>
      </c>
      <c r="H11960" t="s">
        <v>19630</v>
      </c>
      <c r="I11960" s="89"/>
    </row>
    <row r="11961">
      <c r="A11961" t="s">
        <v>14003</v>
      </c>
      <c r="B11961" t="s">
        <v>19482</v>
      </c>
      <c r="C11961" t="s">
        <v>19538</v>
      </c>
      <c r="D11961" t="s">
        <v>19623</v>
      </c>
      <c r="E11961" s="89">
        <v>0</v>
      </c>
      <c r="F11961" s="89">
        <v>703695</v>
      </c>
      <c r="G11961" s="89">
        <v>5</v>
      </c>
      <c r="H11961" t="s">
        <v>19630</v>
      </c>
      <c r="I11961" s="89"/>
    </row>
    <row r="11962">
      <c r="A11962" t="s">
        <v>14004</v>
      </c>
      <c r="B11962" t="s">
        <v>19480</v>
      </c>
      <c r="C11962" t="s">
        <v>19538</v>
      </c>
      <c r="D11962" t="s">
        <v>19624</v>
      </c>
      <c r="E11962" s="89">
        <v>0</v>
      </c>
      <c r="F11962" s="89">
        <v>703695</v>
      </c>
      <c r="G11962" s="89">
        <v>5</v>
      </c>
      <c r="H11962" t="s">
        <v>19630</v>
      </c>
      <c r="I11962" s="89"/>
    </row>
    <row r="11963">
      <c r="A11963" t="s">
        <v>14005</v>
      </c>
      <c r="B11963" t="s">
        <v>19481</v>
      </c>
      <c r="C11963" t="s">
        <v>19538</v>
      </c>
      <c r="D11963" t="s">
        <v>19624</v>
      </c>
      <c r="E11963" s="89">
        <v>0</v>
      </c>
      <c r="F11963" s="89">
        <v>703695</v>
      </c>
      <c r="G11963" s="89">
        <v>5</v>
      </c>
      <c r="H11963" t="s">
        <v>19630</v>
      </c>
      <c r="I11963" s="89"/>
    </row>
    <row r="11964">
      <c r="A11964" t="s">
        <v>14006</v>
      </c>
      <c r="B11964" t="s">
        <v>19482</v>
      </c>
      <c r="C11964" t="s">
        <v>19538</v>
      </c>
      <c r="D11964" t="s">
        <v>19624</v>
      </c>
      <c r="E11964" s="89">
        <v>0</v>
      </c>
      <c r="F11964" s="89">
        <v>703695</v>
      </c>
      <c r="G11964" s="89">
        <v>5</v>
      </c>
      <c r="H11964" t="s">
        <v>19630</v>
      </c>
      <c r="I11964" s="89"/>
    </row>
    <row r="11965">
      <c r="A11965" t="s">
        <v>14007</v>
      </c>
      <c r="B11965" t="s">
        <v>19480</v>
      </c>
      <c r="C11965" t="s">
        <v>19539</v>
      </c>
      <c r="D11965" t="s">
        <v>19623</v>
      </c>
      <c r="E11965" s="89">
        <v>0</v>
      </c>
      <c r="F11965" s="89">
        <v>703695</v>
      </c>
      <c r="G11965" s="89">
        <v>5</v>
      </c>
      <c r="H11965" t="s">
        <v>19630</v>
      </c>
      <c r="I11965" s="89"/>
    </row>
    <row r="11966">
      <c r="A11966" t="s">
        <v>14008</v>
      </c>
      <c r="B11966" t="s">
        <v>19481</v>
      </c>
      <c r="C11966" t="s">
        <v>19539</v>
      </c>
      <c r="D11966" t="s">
        <v>19623</v>
      </c>
      <c r="E11966" s="89">
        <v>0</v>
      </c>
      <c r="F11966" s="89">
        <v>703695</v>
      </c>
      <c r="G11966" s="89">
        <v>5</v>
      </c>
      <c r="H11966" t="s">
        <v>19630</v>
      </c>
      <c r="I11966" s="89"/>
    </row>
    <row r="11967">
      <c r="A11967" t="s">
        <v>14009</v>
      </c>
      <c r="B11967" t="s">
        <v>19482</v>
      </c>
      <c r="C11967" t="s">
        <v>19539</v>
      </c>
      <c r="D11967" t="s">
        <v>19623</v>
      </c>
      <c r="E11967" s="89">
        <v>0</v>
      </c>
      <c r="F11967" s="89">
        <v>703695</v>
      </c>
      <c r="G11967" s="89">
        <v>5</v>
      </c>
      <c r="H11967" t="s">
        <v>19630</v>
      </c>
      <c r="I11967" s="89"/>
    </row>
    <row r="11968">
      <c r="A11968" t="s">
        <v>14010</v>
      </c>
      <c r="B11968" t="s">
        <v>19480</v>
      </c>
      <c r="C11968" t="s">
        <v>19539</v>
      </c>
      <c r="D11968" t="s">
        <v>19624</v>
      </c>
      <c r="E11968" s="89">
        <v>0</v>
      </c>
      <c r="F11968" s="89">
        <v>703695</v>
      </c>
      <c r="G11968" s="89">
        <v>5</v>
      </c>
      <c r="H11968" t="s">
        <v>19630</v>
      </c>
      <c r="I11968" s="89"/>
    </row>
    <row r="11969">
      <c r="A11969" t="s">
        <v>14011</v>
      </c>
      <c r="B11969" t="s">
        <v>19481</v>
      </c>
      <c r="C11969" t="s">
        <v>19539</v>
      </c>
      <c r="D11969" t="s">
        <v>19624</v>
      </c>
      <c r="E11969" s="89">
        <v>0</v>
      </c>
      <c r="F11969" s="89">
        <v>703695</v>
      </c>
      <c r="G11969" s="89">
        <v>5</v>
      </c>
      <c r="H11969" t="s">
        <v>19630</v>
      </c>
      <c r="I11969" s="89"/>
    </row>
    <row r="11970">
      <c r="A11970" t="s">
        <v>14012</v>
      </c>
      <c r="B11970" t="s">
        <v>19482</v>
      </c>
      <c r="C11970" t="s">
        <v>19539</v>
      </c>
      <c r="D11970" t="s">
        <v>19624</v>
      </c>
      <c r="E11970" s="89">
        <v>0</v>
      </c>
      <c r="F11970" s="89">
        <v>703695</v>
      </c>
      <c r="G11970" s="89">
        <v>5</v>
      </c>
      <c r="H11970" t="s">
        <v>19630</v>
      </c>
      <c r="I11970" s="89"/>
    </row>
    <row r="11971">
      <c r="A11971" t="s">
        <v>14013</v>
      </c>
      <c r="B11971" t="s">
        <v>19480</v>
      </c>
      <c r="C11971" t="s">
        <v>19540</v>
      </c>
      <c r="D11971" t="s">
        <v>19623</v>
      </c>
      <c r="E11971" s="89">
        <v>0</v>
      </c>
      <c r="F11971" s="89">
        <v>703695</v>
      </c>
      <c r="G11971" s="89">
        <v>5</v>
      </c>
      <c r="H11971" t="s">
        <v>19630</v>
      </c>
      <c r="I11971" s="89"/>
    </row>
    <row r="11972">
      <c r="A11972" t="s">
        <v>14014</v>
      </c>
      <c r="B11972" t="s">
        <v>19481</v>
      </c>
      <c r="C11972" t="s">
        <v>19540</v>
      </c>
      <c r="D11972" t="s">
        <v>19623</v>
      </c>
      <c r="E11972" s="89">
        <v>0</v>
      </c>
      <c r="F11972" s="89">
        <v>703695</v>
      </c>
      <c r="G11972" s="89">
        <v>5</v>
      </c>
      <c r="H11972" t="s">
        <v>19630</v>
      </c>
      <c r="I11972" s="89"/>
    </row>
    <row r="11973">
      <c r="A11973" t="s">
        <v>14015</v>
      </c>
      <c r="B11973" t="s">
        <v>19482</v>
      </c>
      <c r="C11973" t="s">
        <v>19540</v>
      </c>
      <c r="D11973" t="s">
        <v>19623</v>
      </c>
      <c r="E11973" s="89">
        <v>0</v>
      </c>
      <c r="F11973" s="89">
        <v>703695</v>
      </c>
      <c r="G11973" s="89">
        <v>5</v>
      </c>
      <c r="H11973" t="s">
        <v>19630</v>
      </c>
      <c r="I11973" s="89"/>
    </row>
    <row r="11974">
      <c r="A11974" t="s">
        <v>14016</v>
      </c>
      <c r="B11974" t="s">
        <v>19480</v>
      </c>
      <c r="C11974" t="s">
        <v>19540</v>
      </c>
      <c r="D11974" t="s">
        <v>19624</v>
      </c>
      <c r="E11974" s="89">
        <v>0</v>
      </c>
      <c r="F11974" s="89">
        <v>703695</v>
      </c>
      <c r="G11974" s="89">
        <v>5</v>
      </c>
      <c r="H11974" t="s">
        <v>19630</v>
      </c>
      <c r="I11974" s="89"/>
    </row>
    <row r="11975">
      <c r="A11975" t="s">
        <v>14017</v>
      </c>
      <c r="B11975" t="s">
        <v>19481</v>
      </c>
      <c r="C11975" t="s">
        <v>19540</v>
      </c>
      <c r="D11975" t="s">
        <v>19624</v>
      </c>
      <c r="E11975" s="89">
        <v>0</v>
      </c>
      <c r="F11975" s="89">
        <v>703695</v>
      </c>
      <c r="G11975" s="89">
        <v>5</v>
      </c>
      <c r="H11975" t="s">
        <v>19630</v>
      </c>
      <c r="I11975" s="89"/>
    </row>
    <row r="11976">
      <c r="A11976" t="s">
        <v>14018</v>
      </c>
      <c r="B11976" t="s">
        <v>19482</v>
      </c>
      <c r="C11976" t="s">
        <v>19540</v>
      </c>
      <c r="D11976" t="s">
        <v>19624</v>
      </c>
      <c r="E11976" s="89">
        <v>0</v>
      </c>
      <c r="F11976" s="89">
        <v>703695</v>
      </c>
      <c r="G11976" s="89">
        <v>5</v>
      </c>
      <c r="H11976" t="s">
        <v>19630</v>
      </c>
      <c r="I11976" s="89"/>
    </row>
    <row r="11977">
      <c r="A11977" t="s">
        <v>14019</v>
      </c>
      <c r="B11977" t="s">
        <v>19480</v>
      </c>
      <c r="C11977" t="s">
        <v>19541</v>
      </c>
      <c r="D11977" t="s">
        <v>19623</v>
      </c>
      <c r="E11977" s="89">
        <v>0</v>
      </c>
      <c r="F11977" s="89">
        <v>703695</v>
      </c>
      <c r="G11977" s="89">
        <v>5</v>
      </c>
      <c r="H11977" t="s">
        <v>19630</v>
      </c>
      <c r="I11977" s="89"/>
    </row>
    <row r="11978">
      <c r="A11978" t="s">
        <v>14020</v>
      </c>
      <c r="B11978" t="s">
        <v>19481</v>
      </c>
      <c r="C11978" t="s">
        <v>19541</v>
      </c>
      <c r="D11978" t="s">
        <v>19623</v>
      </c>
      <c r="E11978" s="89">
        <v>0</v>
      </c>
      <c r="F11978" s="89">
        <v>703695</v>
      </c>
      <c r="G11978" s="89">
        <v>5</v>
      </c>
      <c r="H11978" t="s">
        <v>19630</v>
      </c>
      <c r="I11978" s="89"/>
    </row>
    <row r="11979">
      <c r="A11979" t="s">
        <v>14021</v>
      </c>
      <c r="B11979" t="s">
        <v>19482</v>
      </c>
      <c r="C11979" t="s">
        <v>19541</v>
      </c>
      <c r="D11979" t="s">
        <v>19623</v>
      </c>
      <c r="E11979" s="89">
        <v>0</v>
      </c>
      <c r="F11979" s="89">
        <v>703695</v>
      </c>
      <c r="G11979" s="89">
        <v>5</v>
      </c>
      <c r="H11979" t="s">
        <v>19630</v>
      </c>
      <c r="I11979" s="89"/>
    </row>
    <row r="11980">
      <c r="A11980" t="s">
        <v>14022</v>
      </c>
      <c r="B11980" t="s">
        <v>19480</v>
      </c>
      <c r="C11980" t="s">
        <v>19541</v>
      </c>
      <c r="D11980" t="s">
        <v>19624</v>
      </c>
      <c r="E11980" s="89">
        <v>0</v>
      </c>
      <c r="F11980" s="89">
        <v>703695</v>
      </c>
      <c r="G11980" s="89">
        <v>5</v>
      </c>
      <c r="H11980" t="s">
        <v>19630</v>
      </c>
      <c r="I11980" s="89"/>
    </row>
    <row r="11981">
      <c r="A11981" t="s">
        <v>14023</v>
      </c>
      <c r="B11981" t="s">
        <v>19481</v>
      </c>
      <c r="C11981" t="s">
        <v>19541</v>
      </c>
      <c r="D11981" t="s">
        <v>19624</v>
      </c>
      <c r="E11981" s="89">
        <v>0</v>
      </c>
      <c r="F11981" s="89">
        <v>703695</v>
      </c>
      <c r="G11981" s="89">
        <v>5</v>
      </c>
      <c r="H11981" t="s">
        <v>19630</v>
      </c>
      <c r="I11981" s="89"/>
    </row>
    <row r="11982">
      <c r="A11982" t="s">
        <v>14024</v>
      </c>
      <c r="B11982" t="s">
        <v>19482</v>
      </c>
      <c r="C11982" t="s">
        <v>19541</v>
      </c>
      <c r="D11982" t="s">
        <v>19624</v>
      </c>
      <c r="E11982" s="89">
        <v>0</v>
      </c>
      <c r="F11982" s="89">
        <v>703695</v>
      </c>
      <c r="G11982" s="89">
        <v>5</v>
      </c>
      <c r="H11982" t="s">
        <v>19630</v>
      </c>
      <c r="I11982" s="89"/>
    </row>
    <row r="11983">
      <c r="A11983" t="s">
        <v>14025</v>
      </c>
      <c r="B11983" t="s">
        <v>19480</v>
      </c>
      <c r="C11983" t="s">
        <v>19542</v>
      </c>
      <c r="D11983" t="s">
        <v>19623</v>
      </c>
      <c r="E11983" s="89">
        <v>0</v>
      </c>
      <c r="F11983" s="89">
        <v>703695</v>
      </c>
      <c r="G11983" s="89">
        <v>5</v>
      </c>
      <c r="H11983" t="s">
        <v>19630</v>
      </c>
      <c r="I11983" s="89"/>
    </row>
    <row r="11984">
      <c r="A11984" t="s">
        <v>14026</v>
      </c>
      <c r="B11984" t="s">
        <v>19481</v>
      </c>
      <c r="C11984" t="s">
        <v>19542</v>
      </c>
      <c r="D11984" t="s">
        <v>19623</v>
      </c>
      <c r="E11984" s="89">
        <v>0</v>
      </c>
      <c r="F11984" s="89">
        <v>703695</v>
      </c>
      <c r="G11984" s="89">
        <v>5</v>
      </c>
      <c r="H11984" t="s">
        <v>19630</v>
      </c>
      <c r="I11984" s="89"/>
    </row>
    <row r="11985">
      <c r="A11985" t="s">
        <v>14027</v>
      </c>
      <c r="B11985" t="s">
        <v>19482</v>
      </c>
      <c r="C11985" t="s">
        <v>19542</v>
      </c>
      <c r="D11985" t="s">
        <v>19623</v>
      </c>
      <c r="E11985" s="89">
        <v>0</v>
      </c>
      <c r="F11985" s="89">
        <v>703695</v>
      </c>
      <c r="G11985" s="89">
        <v>5</v>
      </c>
      <c r="H11985" t="s">
        <v>19630</v>
      </c>
      <c r="I11985" s="89"/>
    </row>
    <row r="11986">
      <c r="A11986" t="s">
        <v>14028</v>
      </c>
      <c r="B11986" t="s">
        <v>19480</v>
      </c>
      <c r="C11986" t="s">
        <v>19542</v>
      </c>
      <c r="D11986" t="s">
        <v>19624</v>
      </c>
      <c r="E11986" s="89">
        <v>0</v>
      </c>
      <c r="F11986" s="89">
        <v>703695</v>
      </c>
      <c r="G11986" s="89">
        <v>5</v>
      </c>
      <c r="H11986" t="s">
        <v>19630</v>
      </c>
      <c r="I11986" s="89"/>
    </row>
    <row r="11987">
      <c r="A11987" t="s">
        <v>14029</v>
      </c>
      <c r="B11987" t="s">
        <v>19481</v>
      </c>
      <c r="C11987" t="s">
        <v>19542</v>
      </c>
      <c r="D11987" t="s">
        <v>19624</v>
      </c>
      <c r="E11987" s="89">
        <v>0</v>
      </c>
      <c r="F11987" s="89">
        <v>703695</v>
      </c>
      <c r="G11987" s="89">
        <v>5</v>
      </c>
      <c r="H11987" t="s">
        <v>19630</v>
      </c>
      <c r="I11987" s="89"/>
    </row>
    <row r="11988">
      <c r="A11988" t="s">
        <v>14030</v>
      </c>
      <c r="B11988" t="s">
        <v>19482</v>
      </c>
      <c r="C11988" t="s">
        <v>19542</v>
      </c>
      <c r="D11988" t="s">
        <v>19624</v>
      </c>
      <c r="E11988" s="89">
        <v>0</v>
      </c>
      <c r="F11988" s="89">
        <v>703695</v>
      </c>
      <c r="G11988" s="89">
        <v>5</v>
      </c>
      <c r="H11988" t="s">
        <v>19630</v>
      </c>
      <c r="I11988" s="89"/>
    </row>
    <row r="11989">
      <c r="A11989" t="s">
        <v>14031</v>
      </c>
      <c r="B11989" t="s">
        <v>19480</v>
      </c>
      <c r="C11989" t="s">
        <v>19543</v>
      </c>
      <c r="D11989" t="s">
        <v>19623</v>
      </c>
      <c r="E11989" s="89">
        <v>0</v>
      </c>
      <c r="F11989" s="89">
        <v>703695</v>
      </c>
      <c r="G11989" s="89">
        <v>5</v>
      </c>
      <c r="H11989" t="s">
        <v>19630</v>
      </c>
      <c r="I11989" s="89"/>
    </row>
    <row r="11990">
      <c r="A11990" t="s">
        <v>14032</v>
      </c>
      <c r="B11990" t="s">
        <v>19481</v>
      </c>
      <c r="C11990" t="s">
        <v>19543</v>
      </c>
      <c r="D11990" t="s">
        <v>19623</v>
      </c>
      <c r="E11990" s="89">
        <v>0</v>
      </c>
      <c r="F11990" s="89">
        <v>703695</v>
      </c>
      <c r="G11990" s="89">
        <v>5</v>
      </c>
      <c r="H11990" t="s">
        <v>19630</v>
      </c>
      <c r="I11990" s="89"/>
    </row>
    <row r="11991">
      <c r="A11991" t="s">
        <v>14033</v>
      </c>
      <c r="B11991" t="s">
        <v>19482</v>
      </c>
      <c r="C11991" t="s">
        <v>19543</v>
      </c>
      <c r="D11991" t="s">
        <v>19623</v>
      </c>
      <c r="E11991" s="89">
        <v>0</v>
      </c>
      <c r="F11991" s="89">
        <v>703695</v>
      </c>
      <c r="G11991" s="89">
        <v>5</v>
      </c>
      <c r="H11991" t="s">
        <v>19630</v>
      </c>
      <c r="I11991" s="89"/>
    </row>
    <row r="11992">
      <c r="A11992" t="s">
        <v>14034</v>
      </c>
      <c r="B11992" t="s">
        <v>19480</v>
      </c>
      <c r="C11992" t="s">
        <v>19543</v>
      </c>
      <c r="D11992" t="s">
        <v>19624</v>
      </c>
      <c r="E11992" s="89">
        <v>0</v>
      </c>
      <c r="F11992" s="89">
        <v>703695</v>
      </c>
      <c r="G11992" s="89">
        <v>5</v>
      </c>
      <c r="H11992" t="s">
        <v>19630</v>
      </c>
      <c r="I11992" s="89"/>
    </row>
    <row r="11993">
      <c r="A11993" t="s">
        <v>14035</v>
      </c>
      <c r="B11993" t="s">
        <v>19481</v>
      </c>
      <c r="C11993" t="s">
        <v>19543</v>
      </c>
      <c r="D11993" t="s">
        <v>19624</v>
      </c>
      <c r="E11993" s="89">
        <v>0</v>
      </c>
      <c r="F11993" s="89">
        <v>703695</v>
      </c>
      <c r="G11993" s="89">
        <v>5</v>
      </c>
      <c r="H11993" t="s">
        <v>19630</v>
      </c>
      <c r="I11993" s="89"/>
    </row>
    <row r="11994">
      <c r="A11994" t="s">
        <v>14036</v>
      </c>
      <c r="B11994" t="s">
        <v>19482</v>
      </c>
      <c r="C11994" t="s">
        <v>19543</v>
      </c>
      <c r="D11994" t="s">
        <v>19624</v>
      </c>
      <c r="E11994" s="89">
        <v>0</v>
      </c>
      <c r="F11994" s="89">
        <v>703695</v>
      </c>
      <c r="G11994" s="89">
        <v>5</v>
      </c>
      <c r="H11994" t="s">
        <v>19630</v>
      </c>
      <c r="I11994" s="89"/>
    </row>
    <row r="11995">
      <c r="A11995" t="s">
        <v>14037</v>
      </c>
      <c r="B11995" t="s">
        <v>19480</v>
      </c>
      <c r="C11995" t="s">
        <v>19544</v>
      </c>
      <c r="D11995" t="s">
        <v>19623</v>
      </c>
      <c r="E11995" s="89">
        <v>0</v>
      </c>
      <c r="F11995" s="89">
        <v>703695</v>
      </c>
      <c r="G11995" s="89">
        <v>5</v>
      </c>
      <c r="H11995" t="s">
        <v>19630</v>
      </c>
      <c r="I11995" s="89"/>
    </row>
    <row r="11996">
      <c r="A11996" t="s">
        <v>14038</v>
      </c>
      <c r="B11996" t="s">
        <v>19481</v>
      </c>
      <c r="C11996" t="s">
        <v>19544</v>
      </c>
      <c r="D11996" t="s">
        <v>19623</v>
      </c>
      <c r="E11996" s="89">
        <v>0</v>
      </c>
      <c r="F11996" s="89">
        <v>703695</v>
      </c>
      <c r="G11996" s="89">
        <v>5</v>
      </c>
      <c r="H11996" t="s">
        <v>19630</v>
      </c>
      <c r="I11996" s="89"/>
    </row>
    <row r="11997">
      <c r="A11997" t="s">
        <v>14039</v>
      </c>
      <c r="B11997" t="s">
        <v>19482</v>
      </c>
      <c r="C11997" t="s">
        <v>19544</v>
      </c>
      <c r="D11997" t="s">
        <v>19623</v>
      </c>
      <c r="E11997" s="89">
        <v>0</v>
      </c>
      <c r="F11997" s="89">
        <v>703695</v>
      </c>
      <c r="G11997" s="89">
        <v>5</v>
      </c>
      <c r="H11997" t="s">
        <v>19630</v>
      </c>
      <c r="I11997" s="89"/>
    </row>
    <row r="11998">
      <c r="A11998" t="s">
        <v>14040</v>
      </c>
      <c r="B11998" t="s">
        <v>19480</v>
      </c>
      <c r="C11998" t="s">
        <v>19544</v>
      </c>
      <c r="D11998" t="s">
        <v>19624</v>
      </c>
      <c r="E11998" s="89">
        <v>0</v>
      </c>
      <c r="F11998" s="89">
        <v>703695</v>
      </c>
      <c r="G11998" s="89">
        <v>5</v>
      </c>
      <c r="H11998" t="s">
        <v>19630</v>
      </c>
      <c r="I11998" s="89"/>
    </row>
    <row r="11999">
      <c r="A11999" t="s">
        <v>14041</v>
      </c>
      <c r="B11999" t="s">
        <v>19481</v>
      </c>
      <c r="C11999" t="s">
        <v>19544</v>
      </c>
      <c r="D11999" t="s">
        <v>19624</v>
      </c>
      <c r="E11999" s="89">
        <v>0</v>
      </c>
      <c r="F11999" s="89">
        <v>703695</v>
      </c>
      <c r="G11999" s="89">
        <v>5</v>
      </c>
      <c r="H11999" t="s">
        <v>19630</v>
      </c>
      <c r="I11999" s="89"/>
    </row>
    <row r="12000">
      <c r="A12000" t="s">
        <v>14042</v>
      </c>
      <c r="B12000" t="s">
        <v>19482</v>
      </c>
      <c r="C12000" t="s">
        <v>19544</v>
      </c>
      <c r="D12000" t="s">
        <v>19624</v>
      </c>
      <c r="E12000" s="89">
        <v>0</v>
      </c>
      <c r="F12000" s="89">
        <v>703695</v>
      </c>
      <c r="G12000" s="89">
        <v>5</v>
      </c>
      <c r="H12000" t="s">
        <v>19630</v>
      </c>
      <c r="I12000" s="89"/>
    </row>
    <row r="12001">
      <c r="A12001" t="s">
        <v>14043</v>
      </c>
      <c r="B12001" t="s">
        <v>19483</v>
      </c>
      <c r="C12001" t="s">
        <v>19524</v>
      </c>
      <c r="D12001" t="s">
        <v>19614</v>
      </c>
      <c r="E12001" s="89">
        <v>0.02310628628870445</v>
      </c>
      <c r="F12001" s="89">
        <v>703695</v>
      </c>
      <c r="G12001" s="89">
        <v>5</v>
      </c>
      <c r="H12001" t="s">
        <v>19629</v>
      </c>
      <c r="I12001" s="89"/>
    </row>
    <row r="12002">
      <c r="A12002" t="s">
        <v>14044</v>
      </c>
      <c r="B12002" t="s">
        <v>19483</v>
      </c>
      <c r="C12002" t="s">
        <v>19524</v>
      </c>
      <c r="D12002" t="s">
        <v>19615</v>
      </c>
      <c r="E12002" s="89">
        <v>0.02384777316613226</v>
      </c>
      <c r="F12002" s="89">
        <v>703695</v>
      </c>
      <c r="G12002" s="89">
        <v>5</v>
      </c>
      <c r="H12002" t="s">
        <v>19629</v>
      </c>
      <c r="I12002" s="89"/>
    </row>
    <row r="12003">
      <c r="A12003" t="s">
        <v>14045</v>
      </c>
      <c r="B12003" t="s">
        <v>19483</v>
      </c>
      <c r="C12003" t="s">
        <v>19524</v>
      </c>
      <c r="D12003" t="s">
        <v>19616</v>
      </c>
      <c r="E12003" s="89">
        <v>0.02313123595043747</v>
      </c>
      <c r="F12003" s="89">
        <v>703695</v>
      </c>
      <c r="G12003" s="89">
        <v>5</v>
      </c>
      <c r="H12003" t="s">
        <v>19629</v>
      </c>
      <c r="I12003" s="89"/>
    </row>
    <row r="12004">
      <c r="A12004" t="s">
        <v>14046</v>
      </c>
      <c r="B12004" t="s">
        <v>19483</v>
      </c>
      <c r="C12004" t="s">
        <v>19524</v>
      </c>
      <c r="D12004" t="s">
        <v>19617</v>
      </c>
      <c r="E12004" s="89">
        <v>0.02320970737212749</v>
      </c>
      <c r="F12004" s="89">
        <v>703695</v>
      </c>
      <c r="G12004" s="89">
        <v>5</v>
      </c>
      <c r="H12004" t="s">
        <v>19629</v>
      </c>
      <c r="I12004" s="89"/>
    </row>
    <row r="12005">
      <c r="A12005" t="s">
        <v>14047</v>
      </c>
      <c r="B12005" t="s">
        <v>19483</v>
      </c>
      <c r="C12005" t="s">
        <v>19524</v>
      </c>
      <c r="D12005" t="s">
        <v>19618</v>
      </c>
      <c r="E12005" s="89">
        <v>0.02349117019398133</v>
      </c>
      <c r="F12005" s="89">
        <v>703695</v>
      </c>
      <c r="G12005" s="89">
        <v>5</v>
      </c>
      <c r="H12005" t="s">
        <v>19629</v>
      </c>
      <c r="I12005" s="89"/>
    </row>
    <row r="12006">
      <c r="A12006" t="s">
        <v>14048</v>
      </c>
      <c r="B12006" t="s">
        <v>19483</v>
      </c>
      <c r="C12006" t="s">
        <v>19524</v>
      </c>
      <c r="D12006" t="s">
        <v>19619</v>
      </c>
      <c r="E12006" s="89">
        <v>0.02417049368308026</v>
      </c>
      <c r="F12006" s="89">
        <v>703695</v>
      </c>
      <c r="G12006" s="89">
        <v>5</v>
      </c>
      <c r="H12006" t="s">
        <v>19629</v>
      </c>
      <c r="I12006" s="89"/>
    </row>
    <row r="12007">
      <c r="A12007" t="s">
        <v>14049</v>
      </c>
      <c r="B12007" t="s">
        <v>19483</v>
      </c>
      <c r="C12007" t="s">
        <v>19524</v>
      </c>
      <c r="D12007" t="s">
        <v>19620</v>
      </c>
      <c r="E12007" s="89">
        <v>0.02290771921150651</v>
      </c>
      <c r="F12007" s="89">
        <v>703695</v>
      </c>
      <c r="G12007" s="89">
        <v>5</v>
      </c>
      <c r="H12007" t="s">
        <v>19629</v>
      </c>
      <c r="I12007" s="89"/>
    </row>
    <row r="12008">
      <c r="A12008" t="s">
        <v>14050</v>
      </c>
      <c r="B12008" t="s">
        <v>19483</v>
      </c>
      <c r="C12008" t="s">
        <v>19524</v>
      </c>
      <c r="D12008" t="s">
        <v>19621</v>
      </c>
      <c r="E12008" s="89">
        <v>0.01807277735855194</v>
      </c>
      <c r="F12008" s="89">
        <v>703695</v>
      </c>
      <c r="G12008" s="89">
        <v>5</v>
      </c>
      <c r="H12008" t="s">
        <v>19629</v>
      </c>
      <c r="I12008" s="89"/>
    </row>
    <row r="12009">
      <c r="A12009" t="s">
        <v>14051</v>
      </c>
      <c r="B12009" t="s">
        <v>19483</v>
      </c>
      <c r="C12009" t="s">
        <v>19524</v>
      </c>
      <c r="D12009" t="s">
        <v>19622</v>
      </c>
      <c r="E12009" s="89">
        <v>0.02281252973034293</v>
      </c>
      <c r="F12009" s="89">
        <v>703695</v>
      </c>
      <c r="G12009" s="89">
        <v>5</v>
      </c>
      <c r="H12009" t="s">
        <v>19629</v>
      </c>
      <c r="I12009" s="89"/>
    </row>
    <row r="12010">
      <c r="A12010" t="s">
        <v>14052</v>
      </c>
      <c r="B12010" t="s">
        <v>19483</v>
      </c>
      <c r="C12010" t="s">
        <v>19524</v>
      </c>
      <c r="D12010" t="s">
        <v>19623</v>
      </c>
      <c r="E12010" s="89">
        <v>0.03447629514012965</v>
      </c>
      <c r="F12010" s="89">
        <v>703695</v>
      </c>
      <c r="G12010" s="89">
        <v>5</v>
      </c>
      <c r="H12010" t="s">
        <v>19629</v>
      </c>
      <c r="I12010" s="89"/>
    </row>
    <row r="12011">
      <c r="A12011" t="s">
        <v>14053</v>
      </c>
      <c r="B12011" t="s">
        <v>19483</v>
      </c>
      <c r="C12011" t="s">
        <v>19524</v>
      </c>
      <c r="D12011" t="s">
        <v>19624</v>
      </c>
      <c r="E12011" s="89">
        <v>0.08527080789252836</v>
      </c>
      <c r="F12011" s="89">
        <v>703695</v>
      </c>
      <c r="G12011" s="89">
        <v>5</v>
      </c>
      <c r="H12011" t="s">
        <v>19629</v>
      </c>
      <c r="I12011" s="89"/>
    </row>
    <row r="12012">
      <c r="A12012" t="s">
        <v>14054</v>
      </c>
      <c r="B12012" t="s">
        <v>19476</v>
      </c>
      <c r="C12012" t="s">
        <v>19525</v>
      </c>
      <c r="D12012" t="s">
        <v>19630</v>
      </c>
      <c r="E12012" s="89">
        <v>0</v>
      </c>
      <c r="F12012" s="89">
        <v>703695</v>
      </c>
      <c r="G12012" s="89">
        <v>5</v>
      </c>
      <c r="H12012" t="s">
        <v>19630</v>
      </c>
      <c r="I12012" s="89"/>
    </row>
    <row r="12013">
      <c r="A12013" t="s">
        <v>14055</v>
      </c>
      <c r="B12013" t="s">
        <v>19477</v>
      </c>
      <c r="C12013" t="s">
        <v>19525</v>
      </c>
      <c r="D12013" t="s">
        <v>19630</v>
      </c>
      <c r="E12013" s="89">
        <v>0</v>
      </c>
      <c r="F12013" s="89">
        <v>703695</v>
      </c>
      <c r="G12013" s="89">
        <v>5</v>
      </c>
      <c r="H12013" t="s">
        <v>19630</v>
      </c>
      <c r="I12013" s="89"/>
    </row>
    <row r="12014">
      <c r="A12014" t="s">
        <v>14056</v>
      </c>
      <c r="B12014" t="s">
        <v>19478</v>
      </c>
      <c r="C12014" t="s">
        <v>19525</v>
      </c>
      <c r="D12014" t="s">
        <v>19630</v>
      </c>
      <c r="E12014" s="89">
        <v>0</v>
      </c>
      <c r="F12014" s="89">
        <v>703695</v>
      </c>
      <c r="G12014" s="89">
        <v>5</v>
      </c>
      <c r="H12014" t="s">
        <v>19630</v>
      </c>
      <c r="I12014" s="89"/>
    </row>
    <row r="12015">
      <c r="A12015" t="s">
        <v>14057</v>
      </c>
      <c r="B12015" t="s">
        <v>19479</v>
      </c>
      <c r="C12015" t="s">
        <v>19525</v>
      </c>
      <c r="D12015" t="s">
        <v>19630</v>
      </c>
      <c r="E12015" s="89">
        <v>0</v>
      </c>
      <c r="F12015" s="89">
        <v>703695</v>
      </c>
      <c r="G12015" s="89">
        <v>5</v>
      </c>
      <c r="H12015" t="s">
        <v>19630</v>
      </c>
      <c r="I12015" s="89"/>
    </row>
    <row r="12016">
      <c r="A12016" t="s">
        <v>14058</v>
      </c>
      <c r="B12016" t="s">
        <v>19480</v>
      </c>
      <c r="C12016" t="s">
        <v>19545</v>
      </c>
      <c r="D12016" t="s">
        <v>19623</v>
      </c>
      <c r="E12016" s="89">
        <v>0</v>
      </c>
      <c r="F12016" s="89">
        <v>703695</v>
      </c>
      <c r="G12016" s="89">
        <v>5</v>
      </c>
      <c r="H12016" t="s">
        <v>19630</v>
      </c>
      <c r="I12016" s="89"/>
    </row>
    <row r="12017">
      <c r="A12017" t="s">
        <v>14059</v>
      </c>
      <c r="B12017" t="s">
        <v>19481</v>
      </c>
      <c r="C12017" t="s">
        <v>19545</v>
      </c>
      <c r="D12017" t="s">
        <v>19623</v>
      </c>
      <c r="E12017" s="89">
        <v>0</v>
      </c>
      <c r="F12017" s="89">
        <v>703695</v>
      </c>
      <c r="G12017" s="89">
        <v>5</v>
      </c>
      <c r="H12017" t="s">
        <v>19630</v>
      </c>
      <c r="I12017" s="89"/>
    </row>
    <row r="12018">
      <c r="A12018" t="s">
        <v>14060</v>
      </c>
      <c r="B12018" t="s">
        <v>19482</v>
      </c>
      <c r="C12018" t="s">
        <v>19545</v>
      </c>
      <c r="D12018" t="s">
        <v>19623</v>
      </c>
      <c r="E12018" s="89">
        <v>0</v>
      </c>
      <c r="F12018" s="89">
        <v>703695</v>
      </c>
      <c r="G12018" s="89">
        <v>5</v>
      </c>
      <c r="H12018" t="s">
        <v>19630</v>
      </c>
      <c r="I12018" s="89"/>
    </row>
    <row r="12019">
      <c r="A12019" t="s">
        <v>14061</v>
      </c>
      <c r="B12019" t="s">
        <v>19480</v>
      </c>
      <c r="C12019" t="s">
        <v>19545</v>
      </c>
      <c r="D12019" t="s">
        <v>19624</v>
      </c>
      <c r="E12019" s="89">
        <v>0</v>
      </c>
      <c r="F12019" s="89">
        <v>703695</v>
      </c>
      <c r="G12019" s="89">
        <v>5</v>
      </c>
      <c r="H12019" t="s">
        <v>19630</v>
      </c>
      <c r="I12019" s="89"/>
    </row>
    <row r="12020">
      <c r="A12020" t="s">
        <v>14062</v>
      </c>
      <c r="B12020" t="s">
        <v>19481</v>
      </c>
      <c r="C12020" t="s">
        <v>19545</v>
      </c>
      <c r="D12020" t="s">
        <v>19624</v>
      </c>
      <c r="E12020" s="89">
        <v>0</v>
      </c>
      <c r="F12020" s="89">
        <v>703695</v>
      </c>
      <c r="G12020" s="89">
        <v>5</v>
      </c>
      <c r="H12020" t="s">
        <v>19630</v>
      </c>
      <c r="I12020" s="89"/>
    </row>
    <row r="12021">
      <c r="A12021" t="s">
        <v>14063</v>
      </c>
      <c r="B12021" t="s">
        <v>19482</v>
      </c>
      <c r="C12021" t="s">
        <v>19545</v>
      </c>
      <c r="D12021" t="s">
        <v>19624</v>
      </c>
      <c r="E12021" s="89">
        <v>0</v>
      </c>
      <c r="F12021" s="89">
        <v>703695</v>
      </c>
      <c r="G12021" s="89">
        <v>5</v>
      </c>
      <c r="H12021" t="s">
        <v>19630</v>
      </c>
      <c r="I12021" s="89"/>
    </row>
    <row r="12022">
      <c r="A12022" t="s">
        <v>14064</v>
      </c>
      <c r="B12022" t="s">
        <v>19480</v>
      </c>
      <c r="C12022" t="s">
        <v>19546</v>
      </c>
      <c r="D12022" t="s">
        <v>19623</v>
      </c>
      <c r="E12022" s="89">
        <v>0</v>
      </c>
      <c r="F12022" s="89">
        <v>703695</v>
      </c>
      <c r="G12022" s="89">
        <v>5</v>
      </c>
      <c r="H12022" t="s">
        <v>19630</v>
      </c>
      <c r="I12022" s="89"/>
    </row>
    <row r="12023">
      <c r="A12023" t="s">
        <v>14065</v>
      </c>
      <c r="B12023" t="s">
        <v>19481</v>
      </c>
      <c r="C12023" t="s">
        <v>19546</v>
      </c>
      <c r="D12023" t="s">
        <v>19623</v>
      </c>
      <c r="E12023" s="89">
        <v>0</v>
      </c>
      <c r="F12023" s="89">
        <v>703695</v>
      </c>
      <c r="G12023" s="89">
        <v>5</v>
      </c>
      <c r="H12023" t="s">
        <v>19630</v>
      </c>
      <c r="I12023" s="89"/>
    </row>
    <row r="12024">
      <c r="A12024" t="s">
        <v>14066</v>
      </c>
      <c r="B12024" t="s">
        <v>19482</v>
      </c>
      <c r="C12024" t="s">
        <v>19546</v>
      </c>
      <c r="D12024" t="s">
        <v>19623</v>
      </c>
      <c r="E12024" s="89">
        <v>0</v>
      </c>
      <c r="F12024" s="89">
        <v>703695</v>
      </c>
      <c r="G12024" s="89">
        <v>5</v>
      </c>
      <c r="H12024" t="s">
        <v>19630</v>
      </c>
      <c r="I12024" s="89"/>
    </row>
    <row r="12025">
      <c r="A12025" t="s">
        <v>14067</v>
      </c>
      <c r="B12025" t="s">
        <v>19480</v>
      </c>
      <c r="C12025" t="s">
        <v>19546</v>
      </c>
      <c r="D12025" t="s">
        <v>19624</v>
      </c>
      <c r="E12025" s="89">
        <v>0</v>
      </c>
      <c r="F12025" s="89">
        <v>703695</v>
      </c>
      <c r="G12025" s="89">
        <v>5</v>
      </c>
      <c r="H12025" t="s">
        <v>19630</v>
      </c>
      <c r="I12025" s="89"/>
    </row>
    <row r="12026">
      <c r="A12026" t="s">
        <v>14068</v>
      </c>
      <c r="B12026" t="s">
        <v>19481</v>
      </c>
      <c r="C12026" t="s">
        <v>19546</v>
      </c>
      <c r="D12026" t="s">
        <v>19624</v>
      </c>
      <c r="E12026" s="89">
        <v>0</v>
      </c>
      <c r="F12026" s="89">
        <v>703695</v>
      </c>
      <c r="G12026" s="89">
        <v>5</v>
      </c>
      <c r="H12026" t="s">
        <v>19630</v>
      </c>
      <c r="I12026" s="89"/>
    </row>
    <row r="12027">
      <c r="A12027" t="s">
        <v>14069</v>
      </c>
      <c r="B12027" t="s">
        <v>19482</v>
      </c>
      <c r="C12027" t="s">
        <v>19546</v>
      </c>
      <c r="D12027" t="s">
        <v>19624</v>
      </c>
      <c r="E12027" s="89">
        <v>0</v>
      </c>
      <c r="F12027" s="89">
        <v>703695</v>
      </c>
      <c r="G12027" s="89">
        <v>5</v>
      </c>
      <c r="H12027" t="s">
        <v>19630</v>
      </c>
      <c r="I12027" s="89"/>
    </row>
    <row r="12028">
      <c r="A12028" t="s">
        <v>14070</v>
      </c>
      <c r="B12028" t="s">
        <v>19480</v>
      </c>
      <c r="C12028" t="s">
        <v>19547</v>
      </c>
      <c r="D12028" t="s">
        <v>19623</v>
      </c>
      <c r="E12028" s="89">
        <v>0</v>
      </c>
      <c r="F12028" s="89">
        <v>703695</v>
      </c>
      <c r="G12028" s="89">
        <v>5</v>
      </c>
      <c r="H12028" t="s">
        <v>19630</v>
      </c>
      <c r="I12028" s="89"/>
    </row>
    <row r="12029">
      <c r="A12029" t="s">
        <v>14071</v>
      </c>
      <c r="B12029" t="s">
        <v>19481</v>
      </c>
      <c r="C12029" t="s">
        <v>19547</v>
      </c>
      <c r="D12029" t="s">
        <v>19623</v>
      </c>
      <c r="E12029" s="89">
        <v>0</v>
      </c>
      <c r="F12029" s="89">
        <v>703695</v>
      </c>
      <c r="G12029" s="89">
        <v>5</v>
      </c>
      <c r="H12029" t="s">
        <v>19630</v>
      </c>
      <c r="I12029" s="89"/>
    </row>
    <row r="12030">
      <c r="A12030" t="s">
        <v>14072</v>
      </c>
      <c r="B12030" t="s">
        <v>19482</v>
      </c>
      <c r="C12030" t="s">
        <v>19547</v>
      </c>
      <c r="D12030" t="s">
        <v>19623</v>
      </c>
      <c r="E12030" s="89">
        <v>0</v>
      </c>
      <c r="F12030" s="89">
        <v>703695</v>
      </c>
      <c r="G12030" s="89">
        <v>5</v>
      </c>
      <c r="H12030" t="s">
        <v>19630</v>
      </c>
      <c r="I12030" s="89"/>
    </row>
    <row r="12031">
      <c r="A12031" t="s">
        <v>14073</v>
      </c>
      <c r="B12031" t="s">
        <v>19480</v>
      </c>
      <c r="C12031" t="s">
        <v>19547</v>
      </c>
      <c r="D12031" t="s">
        <v>19624</v>
      </c>
      <c r="E12031" s="89">
        <v>0</v>
      </c>
      <c r="F12031" s="89">
        <v>703695</v>
      </c>
      <c r="G12031" s="89">
        <v>5</v>
      </c>
      <c r="H12031" t="s">
        <v>19630</v>
      </c>
      <c r="I12031" s="89"/>
    </row>
    <row r="12032">
      <c r="A12032" t="s">
        <v>14074</v>
      </c>
      <c r="B12032" t="s">
        <v>19481</v>
      </c>
      <c r="C12032" t="s">
        <v>19547</v>
      </c>
      <c r="D12032" t="s">
        <v>19624</v>
      </c>
      <c r="E12032" s="89">
        <v>0</v>
      </c>
      <c r="F12032" s="89">
        <v>703695</v>
      </c>
      <c r="G12032" s="89">
        <v>5</v>
      </c>
      <c r="H12032" t="s">
        <v>19630</v>
      </c>
      <c r="I12032" s="89"/>
    </row>
    <row r="12033">
      <c r="A12033" t="s">
        <v>14075</v>
      </c>
      <c r="B12033" t="s">
        <v>19482</v>
      </c>
      <c r="C12033" t="s">
        <v>19547</v>
      </c>
      <c r="D12033" t="s">
        <v>19624</v>
      </c>
      <c r="E12033" s="89">
        <v>0</v>
      </c>
      <c r="F12033" s="89">
        <v>703695</v>
      </c>
      <c r="G12033" s="89">
        <v>5</v>
      </c>
      <c r="H12033" t="s">
        <v>19630</v>
      </c>
      <c r="I12033" s="89"/>
    </row>
    <row r="12034">
      <c r="A12034" t="s">
        <v>14076</v>
      </c>
      <c r="B12034" t="s">
        <v>19480</v>
      </c>
      <c r="C12034" t="s">
        <v>19548</v>
      </c>
      <c r="D12034" t="s">
        <v>19623</v>
      </c>
      <c r="E12034" s="89">
        <v>0</v>
      </c>
      <c r="F12034" s="89">
        <v>703695</v>
      </c>
      <c r="G12034" s="89">
        <v>5</v>
      </c>
      <c r="H12034" t="s">
        <v>19630</v>
      </c>
      <c r="I12034" s="89"/>
    </row>
    <row r="12035">
      <c r="A12035" t="s">
        <v>14077</v>
      </c>
      <c r="B12035" t="s">
        <v>19481</v>
      </c>
      <c r="C12035" t="s">
        <v>19548</v>
      </c>
      <c r="D12035" t="s">
        <v>19623</v>
      </c>
      <c r="E12035" s="89">
        <v>0</v>
      </c>
      <c r="F12035" s="89">
        <v>703695</v>
      </c>
      <c r="G12035" s="89">
        <v>5</v>
      </c>
      <c r="H12035" t="s">
        <v>19630</v>
      </c>
      <c r="I12035" s="89"/>
    </row>
    <row r="12036">
      <c r="A12036" t="s">
        <v>14078</v>
      </c>
      <c r="B12036" t="s">
        <v>19482</v>
      </c>
      <c r="C12036" t="s">
        <v>19548</v>
      </c>
      <c r="D12036" t="s">
        <v>19623</v>
      </c>
      <c r="E12036" s="89">
        <v>0</v>
      </c>
      <c r="F12036" s="89">
        <v>703695</v>
      </c>
      <c r="G12036" s="89">
        <v>5</v>
      </c>
      <c r="H12036" t="s">
        <v>19630</v>
      </c>
      <c r="I12036" s="89"/>
    </row>
    <row r="12037">
      <c r="A12037" t="s">
        <v>14079</v>
      </c>
      <c r="B12037" t="s">
        <v>19480</v>
      </c>
      <c r="C12037" t="s">
        <v>19548</v>
      </c>
      <c r="D12037" t="s">
        <v>19624</v>
      </c>
      <c r="E12037" s="89">
        <v>0</v>
      </c>
      <c r="F12037" s="89">
        <v>703695</v>
      </c>
      <c r="G12037" s="89">
        <v>5</v>
      </c>
      <c r="H12037" t="s">
        <v>19630</v>
      </c>
      <c r="I12037" s="89"/>
    </row>
    <row r="12038">
      <c r="A12038" t="s">
        <v>14080</v>
      </c>
      <c r="B12038" t="s">
        <v>19481</v>
      </c>
      <c r="C12038" t="s">
        <v>19548</v>
      </c>
      <c r="D12038" t="s">
        <v>19624</v>
      </c>
      <c r="E12038" s="89">
        <v>0</v>
      </c>
      <c r="F12038" s="89">
        <v>703695</v>
      </c>
      <c r="G12038" s="89">
        <v>5</v>
      </c>
      <c r="H12038" t="s">
        <v>19630</v>
      </c>
      <c r="I12038" s="89"/>
    </row>
    <row r="12039">
      <c r="A12039" t="s">
        <v>14081</v>
      </c>
      <c r="B12039" t="s">
        <v>19482</v>
      </c>
      <c r="C12039" t="s">
        <v>19548</v>
      </c>
      <c r="D12039" t="s">
        <v>19624</v>
      </c>
      <c r="E12039" s="89">
        <v>0</v>
      </c>
      <c r="F12039" s="89">
        <v>703695</v>
      </c>
      <c r="G12039" s="89">
        <v>5</v>
      </c>
      <c r="H12039" t="s">
        <v>19630</v>
      </c>
      <c r="I12039" s="89"/>
    </row>
    <row r="12040">
      <c r="A12040" t="s">
        <v>14082</v>
      </c>
      <c r="B12040" t="s">
        <v>19480</v>
      </c>
      <c r="C12040" t="s">
        <v>19549</v>
      </c>
      <c r="D12040" t="s">
        <v>19623</v>
      </c>
      <c r="E12040" s="89">
        <v>0</v>
      </c>
      <c r="F12040" s="89">
        <v>703695</v>
      </c>
      <c r="G12040" s="89">
        <v>5</v>
      </c>
      <c r="H12040" t="s">
        <v>19630</v>
      </c>
      <c r="I12040" s="89"/>
    </row>
    <row r="12041">
      <c r="A12041" t="s">
        <v>14083</v>
      </c>
      <c r="B12041" t="s">
        <v>19481</v>
      </c>
      <c r="C12041" t="s">
        <v>19549</v>
      </c>
      <c r="D12041" t="s">
        <v>19623</v>
      </c>
      <c r="E12041" s="89">
        <v>0</v>
      </c>
      <c r="F12041" s="89">
        <v>703695</v>
      </c>
      <c r="G12041" s="89">
        <v>5</v>
      </c>
      <c r="H12041" t="s">
        <v>19630</v>
      </c>
      <c r="I12041" s="89"/>
    </row>
    <row r="12042">
      <c r="A12042" t="s">
        <v>14084</v>
      </c>
      <c r="B12042" t="s">
        <v>19482</v>
      </c>
      <c r="C12042" t="s">
        <v>19549</v>
      </c>
      <c r="D12042" t="s">
        <v>19623</v>
      </c>
      <c r="E12042" s="89">
        <v>0</v>
      </c>
      <c r="F12042" s="89">
        <v>703695</v>
      </c>
      <c r="G12042" s="89">
        <v>5</v>
      </c>
      <c r="H12042" t="s">
        <v>19630</v>
      </c>
      <c r="I12042" s="89"/>
    </row>
    <row r="12043">
      <c r="A12043" t="s">
        <v>14085</v>
      </c>
      <c r="B12043" t="s">
        <v>19480</v>
      </c>
      <c r="C12043" t="s">
        <v>19549</v>
      </c>
      <c r="D12043" t="s">
        <v>19624</v>
      </c>
      <c r="E12043" s="89">
        <v>0</v>
      </c>
      <c r="F12043" s="89">
        <v>703695</v>
      </c>
      <c r="G12043" s="89">
        <v>5</v>
      </c>
      <c r="H12043" t="s">
        <v>19630</v>
      </c>
      <c r="I12043" s="89"/>
    </row>
    <row r="12044">
      <c r="A12044" t="s">
        <v>14086</v>
      </c>
      <c r="B12044" t="s">
        <v>19481</v>
      </c>
      <c r="C12044" t="s">
        <v>19549</v>
      </c>
      <c r="D12044" t="s">
        <v>19624</v>
      </c>
      <c r="E12044" s="89">
        <v>0</v>
      </c>
      <c r="F12044" s="89">
        <v>703695</v>
      </c>
      <c r="G12044" s="89">
        <v>5</v>
      </c>
      <c r="H12044" t="s">
        <v>19630</v>
      </c>
      <c r="I12044" s="89"/>
    </row>
    <row r="12045">
      <c r="A12045" t="s">
        <v>14087</v>
      </c>
      <c r="B12045" t="s">
        <v>19482</v>
      </c>
      <c r="C12045" t="s">
        <v>19549</v>
      </c>
      <c r="D12045" t="s">
        <v>19624</v>
      </c>
      <c r="E12045" s="89">
        <v>0</v>
      </c>
      <c r="F12045" s="89">
        <v>703695</v>
      </c>
      <c r="G12045" s="89">
        <v>5</v>
      </c>
      <c r="H12045" t="s">
        <v>19630</v>
      </c>
      <c r="I12045" s="89"/>
    </row>
    <row r="12046">
      <c r="A12046" t="s">
        <v>14088</v>
      </c>
      <c r="B12046" t="s">
        <v>19480</v>
      </c>
      <c r="C12046" t="s">
        <v>19550</v>
      </c>
      <c r="D12046" t="s">
        <v>19623</v>
      </c>
      <c r="E12046" s="89">
        <v>0</v>
      </c>
      <c r="F12046" s="89">
        <v>703695</v>
      </c>
      <c r="G12046" s="89">
        <v>5</v>
      </c>
      <c r="H12046" t="s">
        <v>19630</v>
      </c>
      <c r="I12046" s="89"/>
    </row>
    <row r="12047">
      <c r="A12047" t="s">
        <v>14089</v>
      </c>
      <c r="B12047" t="s">
        <v>19481</v>
      </c>
      <c r="C12047" t="s">
        <v>19550</v>
      </c>
      <c r="D12047" t="s">
        <v>19623</v>
      </c>
      <c r="E12047" s="89">
        <v>0</v>
      </c>
      <c r="F12047" s="89">
        <v>703695</v>
      </c>
      <c r="G12047" s="89">
        <v>5</v>
      </c>
      <c r="H12047" t="s">
        <v>19630</v>
      </c>
      <c r="I12047" s="89"/>
    </row>
    <row r="12048">
      <c r="A12048" t="s">
        <v>14090</v>
      </c>
      <c r="B12048" t="s">
        <v>19482</v>
      </c>
      <c r="C12048" t="s">
        <v>19550</v>
      </c>
      <c r="D12048" t="s">
        <v>19623</v>
      </c>
      <c r="E12048" s="89">
        <v>0</v>
      </c>
      <c r="F12048" s="89">
        <v>703695</v>
      </c>
      <c r="G12048" s="89">
        <v>5</v>
      </c>
      <c r="H12048" t="s">
        <v>19630</v>
      </c>
      <c r="I12048" s="89"/>
    </row>
    <row r="12049">
      <c r="A12049" t="s">
        <v>14091</v>
      </c>
      <c r="B12049" t="s">
        <v>19480</v>
      </c>
      <c r="C12049" t="s">
        <v>19550</v>
      </c>
      <c r="D12049" t="s">
        <v>19624</v>
      </c>
      <c r="E12049" s="89">
        <v>0</v>
      </c>
      <c r="F12049" s="89">
        <v>703695</v>
      </c>
      <c r="G12049" s="89">
        <v>5</v>
      </c>
      <c r="H12049" t="s">
        <v>19630</v>
      </c>
      <c r="I12049" s="89"/>
    </row>
    <row r="12050">
      <c r="A12050" t="s">
        <v>14092</v>
      </c>
      <c r="B12050" t="s">
        <v>19481</v>
      </c>
      <c r="C12050" t="s">
        <v>19550</v>
      </c>
      <c r="D12050" t="s">
        <v>19624</v>
      </c>
      <c r="E12050" s="89">
        <v>0</v>
      </c>
      <c r="F12050" s="89">
        <v>703695</v>
      </c>
      <c r="G12050" s="89">
        <v>5</v>
      </c>
      <c r="H12050" t="s">
        <v>19630</v>
      </c>
      <c r="I12050" s="89"/>
    </row>
    <row r="12051">
      <c r="A12051" t="s">
        <v>14093</v>
      </c>
      <c r="B12051" t="s">
        <v>19482</v>
      </c>
      <c r="C12051" t="s">
        <v>19550</v>
      </c>
      <c r="D12051" t="s">
        <v>19624</v>
      </c>
      <c r="E12051" s="89">
        <v>0</v>
      </c>
      <c r="F12051" s="89">
        <v>703695</v>
      </c>
      <c r="G12051" s="89">
        <v>5</v>
      </c>
      <c r="H12051" t="s">
        <v>19630</v>
      </c>
      <c r="I12051" s="89"/>
    </row>
    <row r="12052">
      <c r="A12052" t="s">
        <v>14094</v>
      </c>
      <c r="B12052" t="s">
        <v>19480</v>
      </c>
      <c r="C12052" t="s">
        <v>19551</v>
      </c>
      <c r="D12052" t="s">
        <v>19623</v>
      </c>
      <c r="E12052" s="89">
        <v>0</v>
      </c>
      <c r="F12052" s="89">
        <v>703695</v>
      </c>
      <c r="G12052" s="89">
        <v>5</v>
      </c>
      <c r="H12052" t="s">
        <v>19630</v>
      </c>
      <c r="I12052" s="89"/>
    </row>
    <row r="12053">
      <c r="A12053" t="s">
        <v>14095</v>
      </c>
      <c r="B12053" t="s">
        <v>19481</v>
      </c>
      <c r="C12053" t="s">
        <v>19551</v>
      </c>
      <c r="D12053" t="s">
        <v>19623</v>
      </c>
      <c r="E12053" s="89">
        <v>0</v>
      </c>
      <c r="F12053" s="89">
        <v>703695</v>
      </c>
      <c r="G12053" s="89">
        <v>5</v>
      </c>
      <c r="H12053" t="s">
        <v>19630</v>
      </c>
      <c r="I12053" s="89"/>
    </row>
    <row r="12054">
      <c r="A12054" t="s">
        <v>14096</v>
      </c>
      <c r="B12054" t="s">
        <v>19482</v>
      </c>
      <c r="C12054" t="s">
        <v>19551</v>
      </c>
      <c r="D12054" t="s">
        <v>19623</v>
      </c>
      <c r="E12054" s="89">
        <v>0</v>
      </c>
      <c r="F12054" s="89">
        <v>703695</v>
      </c>
      <c r="G12054" s="89">
        <v>5</v>
      </c>
      <c r="H12054" t="s">
        <v>19630</v>
      </c>
      <c r="I12054" s="89"/>
    </row>
    <row r="12055">
      <c r="A12055" t="s">
        <v>14097</v>
      </c>
      <c r="B12055" t="s">
        <v>19480</v>
      </c>
      <c r="C12055" t="s">
        <v>19551</v>
      </c>
      <c r="D12055" t="s">
        <v>19624</v>
      </c>
      <c r="E12055" s="89">
        <v>0</v>
      </c>
      <c r="F12055" s="89">
        <v>703695</v>
      </c>
      <c r="G12055" s="89">
        <v>5</v>
      </c>
      <c r="H12055" t="s">
        <v>19630</v>
      </c>
      <c r="I12055" s="89"/>
    </row>
    <row r="12056">
      <c r="A12056" t="s">
        <v>14098</v>
      </c>
      <c r="B12056" t="s">
        <v>19481</v>
      </c>
      <c r="C12056" t="s">
        <v>19551</v>
      </c>
      <c r="D12056" t="s">
        <v>19624</v>
      </c>
      <c r="E12056" s="89">
        <v>0</v>
      </c>
      <c r="F12056" s="89">
        <v>703695</v>
      </c>
      <c r="G12056" s="89">
        <v>5</v>
      </c>
      <c r="H12056" t="s">
        <v>19630</v>
      </c>
      <c r="I12056" s="89"/>
    </row>
    <row r="12057">
      <c r="A12057" t="s">
        <v>14099</v>
      </c>
      <c r="B12057" t="s">
        <v>19482</v>
      </c>
      <c r="C12057" t="s">
        <v>19551</v>
      </c>
      <c r="D12057" t="s">
        <v>19624</v>
      </c>
      <c r="E12057" s="89">
        <v>0</v>
      </c>
      <c r="F12057" s="89">
        <v>703695</v>
      </c>
      <c r="G12057" s="89">
        <v>5</v>
      </c>
      <c r="H12057" t="s">
        <v>19630</v>
      </c>
      <c r="I12057" s="89"/>
    </row>
    <row r="12058">
      <c r="A12058" t="s">
        <v>14100</v>
      </c>
      <c r="B12058" t="s">
        <v>19480</v>
      </c>
      <c r="C12058" t="s">
        <v>19552</v>
      </c>
      <c r="D12058" t="s">
        <v>19623</v>
      </c>
      <c r="E12058" s="89">
        <v>0</v>
      </c>
      <c r="F12058" s="89">
        <v>703695</v>
      </c>
      <c r="G12058" s="89">
        <v>5</v>
      </c>
      <c r="H12058" t="s">
        <v>19630</v>
      </c>
      <c r="I12058" s="89"/>
    </row>
    <row r="12059">
      <c r="A12059" t="s">
        <v>14101</v>
      </c>
      <c r="B12059" t="s">
        <v>19481</v>
      </c>
      <c r="C12059" t="s">
        <v>19552</v>
      </c>
      <c r="D12059" t="s">
        <v>19623</v>
      </c>
      <c r="E12059" s="89">
        <v>0</v>
      </c>
      <c r="F12059" s="89">
        <v>703695</v>
      </c>
      <c r="G12059" s="89">
        <v>5</v>
      </c>
      <c r="H12059" t="s">
        <v>19630</v>
      </c>
      <c r="I12059" s="89"/>
    </row>
    <row r="12060">
      <c r="A12060" t="s">
        <v>14102</v>
      </c>
      <c r="B12060" t="s">
        <v>19482</v>
      </c>
      <c r="C12060" t="s">
        <v>19552</v>
      </c>
      <c r="D12060" t="s">
        <v>19623</v>
      </c>
      <c r="E12060" s="89">
        <v>0</v>
      </c>
      <c r="F12060" s="89">
        <v>703695</v>
      </c>
      <c r="G12060" s="89">
        <v>5</v>
      </c>
      <c r="H12060" t="s">
        <v>19630</v>
      </c>
      <c r="I12060" s="89"/>
    </row>
    <row r="12061">
      <c r="A12061" t="s">
        <v>14103</v>
      </c>
      <c r="B12061" t="s">
        <v>19480</v>
      </c>
      <c r="C12061" t="s">
        <v>19552</v>
      </c>
      <c r="D12061" t="s">
        <v>19624</v>
      </c>
      <c r="E12061" s="89">
        <v>0</v>
      </c>
      <c r="F12061" s="89">
        <v>703695</v>
      </c>
      <c r="G12061" s="89">
        <v>5</v>
      </c>
      <c r="H12061" t="s">
        <v>19630</v>
      </c>
      <c r="I12061" s="89"/>
    </row>
    <row r="12062">
      <c r="A12062" t="s">
        <v>14104</v>
      </c>
      <c r="B12062" t="s">
        <v>19481</v>
      </c>
      <c r="C12062" t="s">
        <v>19552</v>
      </c>
      <c r="D12062" t="s">
        <v>19624</v>
      </c>
      <c r="E12062" s="89">
        <v>0</v>
      </c>
      <c r="F12062" s="89">
        <v>703695</v>
      </c>
      <c r="G12062" s="89">
        <v>5</v>
      </c>
      <c r="H12062" t="s">
        <v>19630</v>
      </c>
      <c r="I12062" s="89"/>
    </row>
    <row r="12063">
      <c r="A12063" t="s">
        <v>14105</v>
      </c>
      <c r="B12063" t="s">
        <v>19482</v>
      </c>
      <c r="C12063" t="s">
        <v>19552</v>
      </c>
      <c r="D12063" t="s">
        <v>19624</v>
      </c>
      <c r="E12063" s="89">
        <v>0</v>
      </c>
      <c r="F12063" s="89">
        <v>703695</v>
      </c>
      <c r="G12063" s="89">
        <v>5</v>
      </c>
      <c r="H12063" t="s">
        <v>19630</v>
      </c>
      <c r="I12063" s="89"/>
    </row>
    <row r="12064">
      <c r="A12064" t="s">
        <v>14106</v>
      </c>
      <c r="B12064" t="s">
        <v>19480</v>
      </c>
      <c r="C12064" t="s">
        <v>19553</v>
      </c>
      <c r="D12064" t="s">
        <v>19623</v>
      </c>
      <c r="E12064" s="89">
        <v>0</v>
      </c>
      <c r="F12064" s="89">
        <v>703695</v>
      </c>
      <c r="G12064" s="89">
        <v>5</v>
      </c>
      <c r="H12064" t="s">
        <v>19630</v>
      </c>
      <c r="I12064" s="89"/>
    </row>
    <row r="12065">
      <c r="A12065" t="s">
        <v>14107</v>
      </c>
      <c r="B12065" t="s">
        <v>19481</v>
      </c>
      <c r="C12065" t="s">
        <v>19553</v>
      </c>
      <c r="D12065" t="s">
        <v>19623</v>
      </c>
      <c r="E12065" s="89">
        <v>0</v>
      </c>
      <c r="F12065" s="89">
        <v>703695</v>
      </c>
      <c r="G12065" s="89">
        <v>5</v>
      </c>
      <c r="H12065" t="s">
        <v>19630</v>
      </c>
      <c r="I12065" s="89"/>
    </row>
    <row r="12066">
      <c r="A12066" t="s">
        <v>14108</v>
      </c>
      <c r="B12066" t="s">
        <v>19482</v>
      </c>
      <c r="C12066" t="s">
        <v>19553</v>
      </c>
      <c r="D12066" t="s">
        <v>19623</v>
      </c>
      <c r="E12066" s="89">
        <v>0</v>
      </c>
      <c r="F12066" s="89">
        <v>703695</v>
      </c>
      <c r="G12066" s="89">
        <v>5</v>
      </c>
      <c r="H12066" t="s">
        <v>19630</v>
      </c>
      <c r="I12066" s="89"/>
    </row>
    <row r="12067">
      <c r="A12067" t="s">
        <v>14109</v>
      </c>
      <c r="B12067" t="s">
        <v>19480</v>
      </c>
      <c r="C12067" t="s">
        <v>19553</v>
      </c>
      <c r="D12067" t="s">
        <v>19624</v>
      </c>
      <c r="E12067" s="89">
        <v>0</v>
      </c>
      <c r="F12067" s="89">
        <v>703695</v>
      </c>
      <c r="G12067" s="89">
        <v>5</v>
      </c>
      <c r="H12067" t="s">
        <v>19630</v>
      </c>
      <c r="I12067" s="89"/>
    </row>
    <row r="12068">
      <c r="A12068" t="s">
        <v>14110</v>
      </c>
      <c r="B12068" t="s">
        <v>19481</v>
      </c>
      <c r="C12068" t="s">
        <v>19553</v>
      </c>
      <c r="D12068" t="s">
        <v>19624</v>
      </c>
      <c r="E12068" s="89">
        <v>0</v>
      </c>
      <c r="F12068" s="89">
        <v>703695</v>
      </c>
      <c r="G12068" s="89">
        <v>5</v>
      </c>
      <c r="H12068" t="s">
        <v>19630</v>
      </c>
      <c r="I12068" s="89"/>
    </row>
    <row r="12069">
      <c r="A12069" t="s">
        <v>14111</v>
      </c>
      <c r="B12069" t="s">
        <v>19482</v>
      </c>
      <c r="C12069" t="s">
        <v>19553</v>
      </c>
      <c r="D12069" t="s">
        <v>19624</v>
      </c>
      <c r="E12069" s="89">
        <v>0</v>
      </c>
      <c r="F12069" s="89">
        <v>703695</v>
      </c>
      <c r="G12069" s="89">
        <v>5</v>
      </c>
      <c r="H12069" t="s">
        <v>19630</v>
      </c>
      <c r="I12069" s="89"/>
    </row>
    <row r="12070">
      <c r="A12070" t="s">
        <v>14112</v>
      </c>
      <c r="B12070" t="s">
        <v>19480</v>
      </c>
      <c r="C12070" t="s">
        <v>19554</v>
      </c>
      <c r="D12070" t="s">
        <v>19623</v>
      </c>
      <c r="E12070" s="89">
        <v>0</v>
      </c>
      <c r="F12070" s="89">
        <v>703695</v>
      </c>
      <c r="G12070" s="89">
        <v>5</v>
      </c>
      <c r="H12070" t="s">
        <v>19630</v>
      </c>
      <c r="I12070" s="89"/>
    </row>
    <row r="12071">
      <c r="A12071" t="s">
        <v>14113</v>
      </c>
      <c r="B12071" t="s">
        <v>19481</v>
      </c>
      <c r="C12071" t="s">
        <v>19554</v>
      </c>
      <c r="D12071" t="s">
        <v>19623</v>
      </c>
      <c r="E12071" s="89">
        <v>0</v>
      </c>
      <c r="F12071" s="89">
        <v>703695</v>
      </c>
      <c r="G12071" s="89">
        <v>5</v>
      </c>
      <c r="H12071" t="s">
        <v>19630</v>
      </c>
      <c r="I12071" s="89"/>
    </row>
    <row r="12072">
      <c r="A12072" t="s">
        <v>14114</v>
      </c>
      <c r="B12072" t="s">
        <v>19482</v>
      </c>
      <c r="C12072" t="s">
        <v>19554</v>
      </c>
      <c r="D12072" t="s">
        <v>19623</v>
      </c>
      <c r="E12072" s="89">
        <v>0</v>
      </c>
      <c r="F12072" s="89">
        <v>703695</v>
      </c>
      <c r="G12072" s="89">
        <v>5</v>
      </c>
      <c r="H12072" t="s">
        <v>19630</v>
      </c>
      <c r="I12072" s="89"/>
    </row>
    <row r="12073">
      <c r="A12073" t="s">
        <v>14115</v>
      </c>
      <c r="B12073" t="s">
        <v>19480</v>
      </c>
      <c r="C12073" t="s">
        <v>19554</v>
      </c>
      <c r="D12073" t="s">
        <v>19624</v>
      </c>
      <c r="E12073" s="89">
        <v>0</v>
      </c>
      <c r="F12073" s="89">
        <v>703695</v>
      </c>
      <c r="G12073" s="89">
        <v>5</v>
      </c>
      <c r="H12073" t="s">
        <v>19630</v>
      </c>
      <c r="I12073" s="89"/>
    </row>
    <row r="12074">
      <c r="A12074" t="s">
        <v>14116</v>
      </c>
      <c r="B12074" t="s">
        <v>19481</v>
      </c>
      <c r="C12074" t="s">
        <v>19554</v>
      </c>
      <c r="D12074" t="s">
        <v>19624</v>
      </c>
      <c r="E12074" s="89">
        <v>0</v>
      </c>
      <c r="F12074" s="89">
        <v>703695</v>
      </c>
      <c r="G12074" s="89">
        <v>5</v>
      </c>
      <c r="H12074" t="s">
        <v>19630</v>
      </c>
      <c r="I12074" s="89"/>
    </row>
    <row r="12075">
      <c r="A12075" t="s">
        <v>14117</v>
      </c>
      <c r="B12075" t="s">
        <v>19482</v>
      </c>
      <c r="C12075" t="s">
        <v>19554</v>
      </c>
      <c r="D12075" t="s">
        <v>19624</v>
      </c>
      <c r="E12075" s="89">
        <v>0</v>
      </c>
      <c r="F12075" s="89">
        <v>703695</v>
      </c>
      <c r="G12075" s="89">
        <v>5</v>
      </c>
      <c r="H12075" t="s">
        <v>19630</v>
      </c>
      <c r="I12075" s="89"/>
    </row>
    <row r="12076">
      <c r="A12076" t="s">
        <v>14118</v>
      </c>
      <c r="B12076" t="s">
        <v>19476</v>
      </c>
      <c r="C12076" t="s">
        <v>19526</v>
      </c>
      <c r="D12076" t="s">
        <v>19630</v>
      </c>
      <c r="E12076" s="89">
        <v>292600</v>
      </c>
      <c r="F12076" s="89">
        <v>703695</v>
      </c>
      <c r="G12076" s="89">
        <v>5</v>
      </c>
      <c r="H12076" t="s">
        <v>19630</v>
      </c>
      <c r="I12076" s="89"/>
    </row>
    <row r="12077">
      <c r="A12077" t="s">
        <v>14119</v>
      </c>
      <c r="B12077" t="s">
        <v>19477</v>
      </c>
      <c r="C12077" t="s">
        <v>19526</v>
      </c>
      <c r="D12077" t="s">
        <v>19630</v>
      </c>
      <c r="E12077" s="89">
        <v>16330742087.75635</v>
      </c>
      <c r="F12077" s="89">
        <v>703695</v>
      </c>
      <c r="G12077" s="89">
        <v>5</v>
      </c>
      <c r="H12077" t="s">
        <v>19630</v>
      </c>
      <c r="I12077" s="89"/>
    </row>
    <row r="12078">
      <c r="A12078" t="s">
        <v>14120</v>
      </c>
      <c r="B12078" t="s">
        <v>19478</v>
      </c>
      <c r="C12078" t="s">
        <v>19526</v>
      </c>
      <c r="D12078" t="s">
        <v>19630</v>
      </c>
      <c r="E12078" s="89">
        <v>0.4158051428530827</v>
      </c>
      <c r="F12078" s="89">
        <v>703695</v>
      </c>
      <c r="G12078" s="89">
        <v>5</v>
      </c>
      <c r="H12078" t="s">
        <v>19630</v>
      </c>
      <c r="I12078" s="89"/>
    </row>
    <row r="12079">
      <c r="A12079" t="s">
        <v>14121</v>
      </c>
      <c r="B12079" t="s">
        <v>19479</v>
      </c>
      <c r="C12079" t="s">
        <v>19526</v>
      </c>
      <c r="D12079" t="s">
        <v>19630</v>
      </c>
      <c r="E12079" s="89">
        <v>23207.13105501154</v>
      </c>
      <c r="F12079" s="89">
        <v>703695</v>
      </c>
      <c r="G12079" s="89">
        <v>5</v>
      </c>
      <c r="H12079" t="s">
        <v>19630</v>
      </c>
      <c r="I12079" s="89"/>
    </row>
    <row r="12080">
      <c r="A12080" t="s">
        <v>14122</v>
      </c>
      <c r="B12080" t="s">
        <v>19480</v>
      </c>
      <c r="C12080" t="s">
        <v>19555</v>
      </c>
      <c r="D12080" t="s">
        <v>19623</v>
      </c>
      <c r="E12080" s="89">
        <v>0</v>
      </c>
      <c r="F12080" s="89">
        <v>703695</v>
      </c>
      <c r="G12080" s="89">
        <v>5</v>
      </c>
      <c r="H12080" t="s">
        <v>19630</v>
      </c>
      <c r="I12080" s="89"/>
    </row>
    <row r="12081">
      <c r="A12081" t="s">
        <v>14123</v>
      </c>
      <c r="B12081" t="s">
        <v>19481</v>
      </c>
      <c r="C12081" t="s">
        <v>19555</v>
      </c>
      <c r="D12081" t="s">
        <v>19623</v>
      </c>
      <c r="E12081" s="89">
        <v>0</v>
      </c>
      <c r="F12081" s="89">
        <v>703695</v>
      </c>
      <c r="G12081" s="89">
        <v>5</v>
      </c>
      <c r="H12081" t="s">
        <v>19630</v>
      </c>
      <c r="I12081" s="89"/>
    </row>
    <row r="12082">
      <c r="A12082" t="s">
        <v>14124</v>
      </c>
      <c r="B12082" t="s">
        <v>19482</v>
      </c>
      <c r="C12082" t="s">
        <v>19555</v>
      </c>
      <c r="D12082" t="s">
        <v>19623</v>
      </c>
      <c r="E12082" s="89">
        <v>0</v>
      </c>
      <c r="F12082" s="89">
        <v>703695</v>
      </c>
      <c r="G12082" s="89">
        <v>5</v>
      </c>
      <c r="H12082" t="s">
        <v>19630</v>
      </c>
      <c r="I12082" s="89"/>
    </row>
    <row r="12083">
      <c r="A12083" t="s">
        <v>14125</v>
      </c>
      <c r="B12083" t="s">
        <v>19480</v>
      </c>
      <c r="C12083" t="s">
        <v>19555</v>
      </c>
      <c r="D12083" t="s">
        <v>19624</v>
      </c>
      <c r="E12083" s="89">
        <v>0</v>
      </c>
      <c r="F12083" s="89">
        <v>703695</v>
      </c>
      <c r="G12083" s="89">
        <v>5</v>
      </c>
      <c r="H12083" t="s">
        <v>19630</v>
      </c>
      <c r="I12083" s="89"/>
    </row>
    <row r="12084">
      <c r="A12084" t="s">
        <v>14126</v>
      </c>
      <c r="B12084" t="s">
        <v>19481</v>
      </c>
      <c r="C12084" t="s">
        <v>19555</v>
      </c>
      <c r="D12084" t="s">
        <v>19624</v>
      </c>
      <c r="E12084" s="89">
        <v>0</v>
      </c>
      <c r="F12084" s="89">
        <v>703695</v>
      </c>
      <c r="G12084" s="89">
        <v>5</v>
      </c>
      <c r="H12084" t="s">
        <v>19630</v>
      </c>
      <c r="I12084" s="89"/>
    </row>
    <row r="12085">
      <c r="A12085" t="s">
        <v>14127</v>
      </c>
      <c r="B12085" t="s">
        <v>19482</v>
      </c>
      <c r="C12085" t="s">
        <v>19555</v>
      </c>
      <c r="D12085" t="s">
        <v>19624</v>
      </c>
      <c r="E12085" s="89">
        <v>0</v>
      </c>
      <c r="F12085" s="89">
        <v>703695</v>
      </c>
      <c r="G12085" s="89">
        <v>5</v>
      </c>
      <c r="H12085" t="s">
        <v>19630</v>
      </c>
      <c r="I12085" s="89"/>
    </row>
    <row r="12086">
      <c r="A12086" t="s">
        <v>14128</v>
      </c>
      <c r="B12086" t="s">
        <v>19480</v>
      </c>
      <c r="C12086" t="s">
        <v>19556</v>
      </c>
      <c r="D12086" t="s">
        <v>19623</v>
      </c>
      <c r="E12086" s="89">
        <v>0</v>
      </c>
      <c r="F12086" s="89">
        <v>703695</v>
      </c>
      <c r="G12086" s="89">
        <v>5</v>
      </c>
      <c r="H12086" t="s">
        <v>19630</v>
      </c>
      <c r="I12086" s="89"/>
    </row>
    <row r="12087">
      <c r="A12087" t="s">
        <v>14129</v>
      </c>
      <c r="B12087" t="s">
        <v>19481</v>
      </c>
      <c r="C12087" t="s">
        <v>19556</v>
      </c>
      <c r="D12087" t="s">
        <v>19623</v>
      </c>
      <c r="E12087" s="89">
        <v>0</v>
      </c>
      <c r="F12087" s="89">
        <v>703695</v>
      </c>
      <c r="G12087" s="89">
        <v>5</v>
      </c>
      <c r="H12087" t="s">
        <v>19630</v>
      </c>
      <c r="I12087" s="89"/>
    </row>
    <row r="12088">
      <c r="A12088" t="s">
        <v>14130</v>
      </c>
      <c r="B12088" t="s">
        <v>19482</v>
      </c>
      <c r="C12088" t="s">
        <v>19556</v>
      </c>
      <c r="D12088" t="s">
        <v>19623</v>
      </c>
      <c r="E12088" s="89">
        <v>0</v>
      </c>
      <c r="F12088" s="89">
        <v>703695</v>
      </c>
      <c r="G12088" s="89">
        <v>5</v>
      </c>
      <c r="H12088" t="s">
        <v>19630</v>
      </c>
      <c r="I12088" s="89"/>
    </row>
    <row r="12089">
      <c r="A12089" t="s">
        <v>14131</v>
      </c>
      <c r="B12089" t="s">
        <v>19480</v>
      </c>
      <c r="C12089" t="s">
        <v>19556</v>
      </c>
      <c r="D12089" t="s">
        <v>19624</v>
      </c>
      <c r="E12089" s="89">
        <v>0</v>
      </c>
      <c r="F12089" s="89">
        <v>703695</v>
      </c>
      <c r="G12089" s="89">
        <v>5</v>
      </c>
      <c r="H12089" t="s">
        <v>19630</v>
      </c>
      <c r="I12089" s="89"/>
    </row>
    <row r="12090">
      <c r="A12090" t="s">
        <v>14132</v>
      </c>
      <c r="B12090" t="s">
        <v>19481</v>
      </c>
      <c r="C12090" t="s">
        <v>19556</v>
      </c>
      <c r="D12090" t="s">
        <v>19624</v>
      </c>
      <c r="E12090" s="89">
        <v>0</v>
      </c>
      <c r="F12090" s="89">
        <v>703695</v>
      </c>
      <c r="G12090" s="89">
        <v>5</v>
      </c>
      <c r="H12090" t="s">
        <v>19630</v>
      </c>
      <c r="I12090" s="89"/>
    </row>
    <row r="12091">
      <c r="A12091" t="s">
        <v>14133</v>
      </c>
      <c r="B12091" t="s">
        <v>19482</v>
      </c>
      <c r="C12091" t="s">
        <v>19556</v>
      </c>
      <c r="D12091" t="s">
        <v>19624</v>
      </c>
      <c r="E12091" s="89">
        <v>0</v>
      </c>
      <c r="F12091" s="89">
        <v>703695</v>
      </c>
      <c r="G12091" s="89">
        <v>5</v>
      </c>
      <c r="H12091" t="s">
        <v>19630</v>
      </c>
      <c r="I12091" s="89"/>
    </row>
    <row r="12092">
      <c r="A12092" t="s">
        <v>14134</v>
      </c>
      <c r="B12092" t="s">
        <v>19480</v>
      </c>
      <c r="C12092" t="s">
        <v>19557</v>
      </c>
      <c r="D12092" t="s">
        <v>19623</v>
      </c>
      <c r="E12092" s="89">
        <v>0</v>
      </c>
      <c r="F12092" s="89">
        <v>703695</v>
      </c>
      <c r="G12092" s="89">
        <v>5</v>
      </c>
      <c r="H12092" t="s">
        <v>19630</v>
      </c>
      <c r="I12092" s="89"/>
    </row>
    <row r="12093">
      <c r="A12093" t="s">
        <v>14135</v>
      </c>
      <c r="B12093" t="s">
        <v>19481</v>
      </c>
      <c r="C12093" t="s">
        <v>19557</v>
      </c>
      <c r="D12093" t="s">
        <v>19623</v>
      </c>
      <c r="E12093" s="89">
        <v>0</v>
      </c>
      <c r="F12093" s="89">
        <v>703695</v>
      </c>
      <c r="G12093" s="89">
        <v>5</v>
      </c>
      <c r="H12093" t="s">
        <v>19630</v>
      </c>
      <c r="I12093" s="89"/>
    </row>
    <row r="12094">
      <c r="A12094" t="s">
        <v>14136</v>
      </c>
      <c r="B12094" t="s">
        <v>19482</v>
      </c>
      <c r="C12094" t="s">
        <v>19557</v>
      </c>
      <c r="D12094" t="s">
        <v>19623</v>
      </c>
      <c r="E12094" s="89">
        <v>0</v>
      </c>
      <c r="F12094" s="89">
        <v>703695</v>
      </c>
      <c r="G12094" s="89">
        <v>5</v>
      </c>
      <c r="H12094" t="s">
        <v>19630</v>
      </c>
      <c r="I12094" s="89"/>
    </row>
    <row r="12095">
      <c r="A12095" t="s">
        <v>14137</v>
      </c>
      <c r="B12095" t="s">
        <v>19480</v>
      </c>
      <c r="C12095" t="s">
        <v>19557</v>
      </c>
      <c r="D12095" t="s">
        <v>19624</v>
      </c>
      <c r="E12095" s="89">
        <v>0</v>
      </c>
      <c r="F12095" s="89">
        <v>703695</v>
      </c>
      <c r="G12095" s="89">
        <v>5</v>
      </c>
      <c r="H12095" t="s">
        <v>19630</v>
      </c>
      <c r="I12095" s="89"/>
    </row>
    <row r="12096">
      <c r="A12096" t="s">
        <v>14138</v>
      </c>
      <c r="B12096" t="s">
        <v>19481</v>
      </c>
      <c r="C12096" t="s">
        <v>19557</v>
      </c>
      <c r="D12096" t="s">
        <v>19624</v>
      </c>
      <c r="E12096" s="89">
        <v>0</v>
      </c>
      <c r="F12096" s="89">
        <v>703695</v>
      </c>
      <c r="G12096" s="89">
        <v>5</v>
      </c>
      <c r="H12096" t="s">
        <v>19630</v>
      </c>
      <c r="I12096" s="89"/>
    </row>
    <row r="12097">
      <c r="A12097" t="s">
        <v>14139</v>
      </c>
      <c r="B12097" t="s">
        <v>19482</v>
      </c>
      <c r="C12097" t="s">
        <v>19557</v>
      </c>
      <c r="D12097" t="s">
        <v>19624</v>
      </c>
      <c r="E12097" s="89">
        <v>0</v>
      </c>
      <c r="F12097" s="89">
        <v>703695</v>
      </c>
      <c r="G12097" s="89">
        <v>5</v>
      </c>
      <c r="H12097" t="s">
        <v>19630</v>
      </c>
      <c r="I12097" s="89"/>
    </row>
    <row r="12098">
      <c r="A12098" t="s">
        <v>14140</v>
      </c>
      <c r="B12098" t="s">
        <v>19480</v>
      </c>
      <c r="C12098" t="s">
        <v>19558</v>
      </c>
      <c r="D12098" t="s">
        <v>19623</v>
      </c>
      <c r="E12098" s="89">
        <v>0</v>
      </c>
      <c r="F12098" s="89">
        <v>703695</v>
      </c>
      <c r="G12098" s="89">
        <v>5</v>
      </c>
      <c r="H12098" t="s">
        <v>19630</v>
      </c>
      <c r="I12098" s="89"/>
    </row>
    <row r="12099">
      <c r="A12099" t="s">
        <v>14141</v>
      </c>
      <c r="B12099" t="s">
        <v>19481</v>
      </c>
      <c r="C12099" t="s">
        <v>19558</v>
      </c>
      <c r="D12099" t="s">
        <v>19623</v>
      </c>
      <c r="E12099" s="89">
        <v>0</v>
      </c>
      <c r="F12099" s="89">
        <v>703695</v>
      </c>
      <c r="G12099" s="89">
        <v>5</v>
      </c>
      <c r="H12099" t="s">
        <v>19630</v>
      </c>
      <c r="I12099" s="89"/>
    </row>
    <row r="12100">
      <c r="A12100" t="s">
        <v>14142</v>
      </c>
      <c r="B12100" t="s">
        <v>19482</v>
      </c>
      <c r="C12100" t="s">
        <v>19558</v>
      </c>
      <c r="D12100" t="s">
        <v>19623</v>
      </c>
      <c r="E12100" s="89">
        <v>0</v>
      </c>
      <c r="F12100" s="89">
        <v>703695</v>
      </c>
      <c r="G12100" s="89">
        <v>5</v>
      </c>
      <c r="H12100" t="s">
        <v>19630</v>
      </c>
      <c r="I12100" s="89"/>
    </row>
    <row r="12101">
      <c r="A12101" t="s">
        <v>14143</v>
      </c>
      <c r="B12101" t="s">
        <v>19480</v>
      </c>
      <c r="C12101" t="s">
        <v>19558</v>
      </c>
      <c r="D12101" t="s">
        <v>19624</v>
      </c>
      <c r="E12101" s="89">
        <v>0</v>
      </c>
      <c r="F12101" s="89">
        <v>703695</v>
      </c>
      <c r="G12101" s="89">
        <v>5</v>
      </c>
      <c r="H12101" t="s">
        <v>19630</v>
      </c>
      <c r="I12101" s="89"/>
    </row>
    <row r="12102">
      <c r="A12102" t="s">
        <v>14144</v>
      </c>
      <c r="B12102" t="s">
        <v>19481</v>
      </c>
      <c r="C12102" t="s">
        <v>19558</v>
      </c>
      <c r="D12102" t="s">
        <v>19624</v>
      </c>
      <c r="E12102" s="89">
        <v>0</v>
      </c>
      <c r="F12102" s="89">
        <v>703695</v>
      </c>
      <c r="G12102" s="89">
        <v>5</v>
      </c>
      <c r="H12102" t="s">
        <v>19630</v>
      </c>
      <c r="I12102" s="89"/>
    </row>
    <row r="12103">
      <c r="A12103" t="s">
        <v>14145</v>
      </c>
      <c r="B12103" t="s">
        <v>19482</v>
      </c>
      <c r="C12103" t="s">
        <v>19558</v>
      </c>
      <c r="D12103" t="s">
        <v>19624</v>
      </c>
      <c r="E12103" s="89">
        <v>0</v>
      </c>
      <c r="F12103" s="89">
        <v>703695</v>
      </c>
      <c r="G12103" s="89">
        <v>5</v>
      </c>
      <c r="H12103" t="s">
        <v>19630</v>
      </c>
      <c r="I12103" s="89"/>
    </row>
    <row r="12104">
      <c r="A12104" t="s">
        <v>14146</v>
      </c>
      <c r="B12104" t="s">
        <v>19480</v>
      </c>
      <c r="C12104" t="s">
        <v>19559</v>
      </c>
      <c r="D12104" t="s">
        <v>19623</v>
      </c>
      <c r="E12104" s="89">
        <v>0</v>
      </c>
      <c r="F12104" s="89">
        <v>703695</v>
      </c>
      <c r="G12104" s="89">
        <v>5</v>
      </c>
      <c r="H12104" t="s">
        <v>19630</v>
      </c>
      <c r="I12104" s="89"/>
    </row>
    <row r="12105">
      <c r="A12105" t="s">
        <v>14147</v>
      </c>
      <c r="B12105" t="s">
        <v>19481</v>
      </c>
      <c r="C12105" t="s">
        <v>19559</v>
      </c>
      <c r="D12105" t="s">
        <v>19623</v>
      </c>
      <c r="E12105" s="89">
        <v>0</v>
      </c>
      <c r="F12105" s="89">
        <v>703695</v>
      </c>
      <c r="G12105" s="89">
        <v>5</v>
      </c>
      <c r="H12105" t="s">
        <v>19630</v>
      </c>
      <c r="I12105" s="89"/>
    </row>
    <row r="12106">
      <c r="A12106" t="s">
        <v>14148</v>
      </c>
      <c r="B12106" t="s">
        <v>19482</v>
      </c>
      <c r="C12106" t="s">
        <v>19559</v>
      </c>
      <c r="D12106" t="s">
        <v>19623</v>
      </c>
      <c r="E12106" s="89">
        <v>0</v>
      </c>
      <c r="F12106" s="89">
        <v>703695</v>
      </c>
      <c r="G12106" s="89">
        <v>5</v>
      </c>
      <c r="H12106" t="s">
        <v>19630</v>
      </c>
      <c r="I12106" s="89"/>
    </row>
    <row r="12107">
      <c r="A12107" t="s">
        <v>14149</v>
      </c>
      <c r="B12107" t="s">
        <v>19480</v>
      </c>
      <c r="C12107" t="s">
        <v>19559</v>
      </c>
      <c r="D12107" t="s">
        <v>19624</v>
      </c>
      <c r="E12107" s="89">
        <v>0</v>
      </c>
      <c r="F12107" s="89">
        <v>703695</v>
      </c>
      <c r="G12107" s="89">
        <v>5</v>
      </c>
      <c r="H12107" t="s">
        <v>19630</v>
      </c>
      <c r="I12107" s="89"/>
    </row>
    <row r="12108">
      <c r="A12108" t="s">
        <v>14150</v>
      </c>
      <c r="B12108" t="s">
        <v>19481</v>
      </c>
      <c r="C12108" t="s">
        <v>19559</v>
      </c>
      <c r="D12108" t="s">
        <v>19624</v>
      </c>
      <c r="E12108" s="89">
        <v>0</v>
      </c>
      <c r="F12108" s="89">
        <v>703695</v>
      </c>
      <c r="G12108" s="89">
        <v>5</v>
      </c>
      <c r="H12108" t="s">
        <v>19630</v>
      </c>
      <c r="I12108" s="89"/>
    </row>
    <row r="12109">
      <c r="A12109" t="s">
        <v>14151</v>
      </c>
      <c r="B12109" t="s">
        <v>19482</v>
      </c>
      <c r="C12109" t="s">
        <v>19559</v>
      </c>
      <c r="D12109" t="s">
        <v>19624</v>
      </c>
      <c r="E12109" s="89">
        <v>0</v>
      </c>
      <c r="F12109" s="89">
        <v>703695</v>
      </c>
      <c r="G12109" s="89">
        <v>5</v>
      </c>
      <c r="H12109" t="s">
        <v>19630</v>
      </c>
      <c r="I12109" s="89"/>
    </row>
    <row r="12110">
      <c r="A12110" t="s">
        <v>14152</v>
      </c>
      <c r="B12110" t="s">
        <v>19480</v>
      </c>
      <c r="C12110" t="s">
        <v>19560</v>
      </c>
      <c r="D12110" t="s">
        <v>19623</v>
      </c>
      <c r="E12110" s="89">
        <v>0</v>
      </c>
      <c r="F12110" s="89">
        <v>703695</v>
      </c>
      <c r="G12110" s="89">
        <v>5</v>
      </c>
      <c r="H12110" t="s">
        <v>19630</v>
      </c>
      <c r="I12110" s="89"/>
    </row>
    <row r="12111">
      <c r="A12111" t="s">
        <v>14153</v>
      </c>
      <c r="B12111" t="s">
        <v>19481</v>
      </c>
      <c r="C12111" t="s">
        <v>19560</v>
      </c>
      <c r="D12111" t="s">
        <v>19623</v>
      </c>
      <c r="E12111" s="89">
        <v>0</v>
      </c>
      <c r="F12111" s="89">
        <v>703695</v>
      </c>
      <c r="G12111" s="89">
        <v>5</v>
      </c>
      <c r="H12111" t="s">
        <v>19630</v>
      </c>
      <c r="I12111" s="89"/>
    </row>
    <row r="12112">
      <c r="A12112" t="s">
        <v>14154</v>
      </c>
      <c r="B12112" t="s">
        <v>19482</v>
      </c>
      <c r="C12112" t="s">
        <v>19560</v>
      </c>
      <c r="D12112" t="s">
        <v>19623</v>
      </c>
      <c r="E12112" s="89">
        <v>0</v>
      </c>
      <c r="F12112" s="89">
        <v>703695</v>
      </c>
      <c r="G12112" s="89">
        <v>5</v>
      </c>
      <c r="H12112" t="s">
        <v>19630</v>
      </c>
      <c r="I12112" s="89"/>
    </row>
    <row r="12113">
      <c r="A12113" t="s">
        <v>14155</v>
      </c>
      <c r="B12113" t="s">
        <v>19480</v>
      </c>
      <c r="C12113" t="s">
        <v>19560</v>
      </c>
      <c r="D12113" t="s">
        <v>19624</v>
      </c>
      <c r="E12113" s="89">
        <v>0</v>
      </c>
      <c r="F12113" s="89">
        <v>703695</v>
      </c>
      <c r="G12113" s="89">
        <v>5</v>
      </c>
      <c r="H12113" t="s">
        <v>19630</v>
      </c>
      <c r="I12113" s="89"/>
    </row>
    <row r="12114">
      <c r="A12114" t="s">
        <v>14156</v>
      </c>
      <c r="B12114" t="s">
        <v>19481</v>
      </c>
      <c r="C12114" t="s">
        <v>19560</v>
      </c>
      <c r="D12114" t="s">
        <v>19624</v>
      </c>
      <c r="E12114" s="89">
        <v>0</v>
      </c>
      <c r="F12114" s="89">
        <v>703695</v>
      </c>
      <c r="G12114" s="89">
        <v>5</v>
      </c>
      <c r="H12114" t="s">
        <v>19630</v>
      </c>
      <c r="I12114" s="89"/>
    </row>
    <row r="12115">
      <c r="A12115" t="s">
        <v>14157</v>
      </c>
      <c r="B12115" t="s">
        <v>19482</v>
      </c>
      <c r="C12115" t="s">
        <v>19560</v>
      </c>
      <c r="D12115" t="s">
        <v>19624</v>
      </c>
      <c r="E12115" s="89">
        <v>0</v>
      </c>
      <c r="F12115" s="89">
        <v>703695</v>
      </c>
      <c r="G12115" s="89">
        <v>5</v>
      </c>
      <c r="H12115" t="s">
        <v>19630</v>
      </c>
      <c r="I12115" s="89"/>
    </row>
    <row r="12116">
      <c r="A12116" t="s">
        <v>14158</v>
      </c>
      <c r="B12116" t="s">
        <v>19480</v>
      </c>
      <c r="C12116" t="s">
        <v>19561</v>
      </c>
      <c r="D12116" t="s">
        <v>19623</v>
      </c>
      <c r="E12116" s="89">
        <v>0</v>
      </c>
      <c r="F12116" s="89">
        <v>703695</v>
      </c>
      <c r="G12116" s="89">
        <v>5</v>
      </c>
      <c r="H12116" t="s">
        <v>19630</v>
      </c>
      <c r="I12116" s="89"/>
    </row>
    <row r="12117">
      <c r="A12117" t="s">
        <v>14159</v>
      </c>
      <c r="B12117" t="s">
        <v>19481</v>
      </c>
      <c r="C12117" t="s">
        <v>19561</v>
      </c>
      <c r="D12117" t="s">
        <v>19623</v>
      </c>
      <c r="E12117" s="89">
        <v>0</v>
      </c>
      <c r="F12117" s="89">
        <v>703695</v>
      </c>
      <c r="G12117" s="89">
        <v>5</v>
      </c>
      <c r="H12117" t="s">
        <v>19630</v>
      </c>
      <c r="I12117" s="89"/>
    </row>
    <row r="12118">
      <c r="A12118" t="s">
        <v>14160</v>
      </c>
      <c r="B12118" t="s">
        <v>19482</v>
      </c>
      <c r="C12118" t="s">
        <v>19561</v>
      </c>
      <c r="D12118" t="s">
        <v>19623</v>
      </c>
      <c r="E12118" s="89">
        <v>0</v>
      </c>
      <c r="F12118" s="89">
        <v>703695</v>
      </c>
      <c r="G12118" s="89">
        <v>5</v>
      </c>
      <c r="H12118" t="s">
        <v>19630</v>
      </c>
      <c r="I12118" s="89"/>
    </row>
    <row r="12119">
      <c r="A12119" t="s">
        <v>14161</v>
      </c>
      <c r="B12119" t="s">
        <v>19480</v>
      </c>
      <c r="C12119" t="s">
        <v>19561</v>
      </c>
      <c r="D12119" t="s">
        <v>19624</v>
      </c>
      <c r="E12119" s="89">
        <v>0</v>
      </c>
      <c r="F12119" s="89">
        <v>703695</v>
      </c>
      <c r="G12119" s="89">
        <v>5</v>
      </c>
      <c r="H12119" t="s">
        <v>19630</v>
      </c>
      <c r="I12119" s="89"/>
    </row>
    <row r="12120">
      <c r="A12120" t="s">
        <v>14162</v>
      </c>
      <c r="B12120" t="s">
        <v>19481</v>
      </c>
      <c r="C12120" t="s">
        <v>19561</v>
      </c>
      <c r="D12120" t="s">
        <v>19624</v>
      </c>
      <c r="E12120" s="89">
        <v>0</v>
      </c>
      <c r="F12120" s="89">
        <v>703695</v>
      </c>
      <c r="G12120" s="89">
        <v>5</v>
      </c>
      <c r="H12120" t="s">
        <v>19630</v>
      </c>
      <c r="I12120" s="89"/>
    </row>
    <row r="12121">
      <c r="A12121" t="s">
        <v>14163</v>
      </c>
      <c r="B12121" t="s">
        <v>19482</v>
      </c>
      <c r="C12121" t="s">
        <v>19561</v>
      </c>
      <c r="D12121" t="s">
        <v>19624</v>
      </c>
      <c r="E12121" s="89">
        <v>0</v>
      </c>
      <c r="F12121" s="89">
        <v>703695</v>
      </c>
      <c r="G12121" s="89">
        <v>5</v>
      </c>
      <c r="H12121" t="s">
        <v>19630</v>
      </c>
      <c r="I12121" s="89"/>
    </row>
    <row r="12122">
      <c r="A12122" t="s">
        <v>14164</v>
      </c>
      <c r="B12122" t="s">
        <v>19480</v>
      </c>
      <c r="C12122" t="s">
        <v>19562</v>
      </c>
      <c r="D12122" t="s">
        <v>19623</v>
      </c>
      <c r="E12122" s="89">
        <v>0</v>
      </c>
      <c r="F12122" s="89">
        <v>703695</v>
      </c>
      <c r="G12122" s="89">
        <v>5</v>
      </c>
      <c r="H12122" t="s">
        <v>19630</v>
      </c>
      <c r="I12122" s="89"/>
    </row>
    <row r="12123">
      <c r="A12123" t="s">
        <v>14165</v>
      </c>
      <c r="B12123" t="s">
        <v>19481</v>
      </c>
      <c r="C12123" t="s">
        <v>19562</v>
      </c>
      <c r="D12123" t="s">
        <v>19623</v>
      </c>
      <c r="E12123" s="89">
        <v>0</v>
      </c>
      <c r="F12123" s="89">
        <v>703695</v>
      </c>
      <c r="G12123" s="89">
        <v>5</v>
      </c>
      <c r="H12123" t="s">
        <v>19630</v>
      </c>
      <c r="I12123" s="89"/>
    </row>
    <row r="12124">
      <c r="A12124" t="s">
        <v>14166</v>
      </c>
      <c r="B12124" t="s">
        <v>19482</v>
      </c>
      <c r="C12124" t="s">
        <v>19562</v>
      </c>
      <c r="D12124" t="s">
        <v>19623</v>
      </c>
      <c r="E12124" s="89">
        <v>0</v>
      </c>
      <c r="F12124" s="89">
        <v>703695</v>
      </c>
      <c r="G12124" s="89">
        <v>5</v>
      </c>
      <c r="H12124" t="s">
        <v>19630</v>
      </c>
      <c r="I12124" s="89"/>
    </row>
    <row r="12125">
      <c r="A12125" t="s">
        <v>14167</v>
      </c>
      <c r="B12125" t="s">
        <v>19480</v>
      </c>
      <c r="C12125" t="s">
        <v>19562</v>
      </c>
      <c r="D12125" t="s">
        <v>19624</v>
      </c>
      <c r="E12125" s="89">
        <v>0</v>
      </c>
      <c r="F12125" s="89">
        <v>703695</v>
      </c>
      <c r="G12125" s="89">
        <v>5</v>
      </c>
      <c r="H12125" t="s">
        <v>19630</v>
      </c>
      <c r="I12125" s="89"/>
    </row>
    <row r="12126">
      <c r="A12126" t="s">
        <v>14168</v>
      </c>
      <c r="B12126" t="s">
        <v>19481</v>
      </c>
      <c r="C12126" t="s">
        <v>19562</v>
      </c>
      <c r="D12126" t="s">
        <v>19624</v>
      </c>
      <c r="E12126" s="89">
        <v>0</v>
      </c>
      <c r="F12126" s="89">
        <v>703695</v>
      </c>
      <c r="G12126" s="89">
        <v>5</v>
      </c>
      <c r="H12126" t="s">
        <v>19630</v>
      </c>
      <c r="I12126" s="89"/>
    </row>
    <row r="12127">
      <c r="A12127" t="s">
        <v>14169</v>
      </c>
      <c r="B12127" t="s">
        <v>19482</v>
      </c>
      <c r="C12127" t="s">
        <v>19562</v>
      </c>
      <c r="D12127" t="s">
        <v>19624</v>
      </c>
      <c r="E12127" s="89">
        <v>0</v>
      </c>
      <c r="F12127" s="89">
        <v>703695</v>
      </c>
      <c r="G12127" s="89">
        <v>5</v>
      </c>
      <c r="H12127" t="s">
        <v>19630</v>
      </c>
      <c r="I12127" s="89"/>
    </row>
    <row r="12128">
      <c r="A12128" t="s">
        <v>14170</v>
      </c>
      <c r="B12128" t="s">
        <v>19480</v>
      </c>
      <c r="C12128" t="s">
        <v>19563</v>
      </c>
      <c r="D12128" t="s">
        <v>19623</v>
      </c>
      <c r="E12128" s="89">
        <v>0</v>
      </c>
      <c r="F12128" s="89">
        <v>703695</v>
      </c>
      <c r="G12128" s="89">
        <v>5</v>
      </c>
      <c r="H12128" t="s">
        <v>19630</v>
      </c>
      <c r="I12128" s="89"/>
    </row>
    <row r="12129">
      <c r="A12129" t="s">
        <v>14171</v>
      </c>
      <c r="B12129" t="s">
        <v>19481</v>
      </c>
      <c r="C12129" t="s">
        <v>19563</v>
      </c>
      <c r="D12129" t="s">
        <v>19623</v>
      </c>
      <c r="E12129" s="89">
        <v>0</v>
      </c>
      <c r="F12129" s="89">
        <v>703695</v>
      </c>
      <c r="G12129" s="89">
        <v>5</v>
      </c>
      <c r="H12129" t="s">
        <v>19630</v>
      </c>
      <c r="I12129" s="89"/>
    </row>
    <row r="12130">
      <c r="A12130" t="s">
        <v>14172</v>
      </c>
      <c r="B12130" t="s">
        <v>19482</v>
      </c>
      <c r="C12130" t="s">
        <v>19563</v>
      </c>
      <c r="D12130" t="s">
        <v>19623</v>
      </c>
      <c r="E12130" s="89">
        <v>0</v>
      </c>
      <c r="F12130" s="89">
        <v>703695</v>
      </c>
      <c r="G12130" s="89">
        <v>5</v>
      </c>
      <c r="H12130" t="s">
        <v>19630</v>
      </c>
      <c r="I12130" s="89"/>
    </row>
    <row r="12131">
      <c r="A12131" t="s">
        <v>14173</v>
      </c>
      <c r="B12131" t="s">
        <v>19480</v>
      </c>
      <c r="C12131" t="s">
        <v>19563</v>
      </c>
      <c r="D12131" t="s">
        <v>19624</v>
      </c>
      <c r="E12131" s="89">
        <v>0</v>
      </c>
      <c r="F12131" s="89">
        <v>703695</v>
      </c>
      <c r="G12131" s="89">
        <v>5</v>
      </c>
      <c r="H12131" t="s">
        <v>19630</v>
      </c>
      <c r="I12131" s="89"/>
    </row>
    <row r="12132">
      <c r="A12132" t="s">
        <v>14174</v>
      </c>
      <c r="B12132" t="s">
        <v>19481</v>
      </c>
      <c r="C12132" t="s">
        <v>19563</v>
      </c>
      <c r="D12132" t="s">
        <v>19624</v>
      </c>
      <c r="E12132" s="89">
        <v>0</v>
      </c>
      <c r="F12132" s="89">
        <v>703695</v>
      </c>
      <c r="G12132" s="89">
        <v>5</v>
      </c>
      <c r="H12132" t="s">
        <v>19630</v>
      </c>
      <c r="I12132" s="89"/>
    </row>
    <row r="12133">
      <c r="A12133" t="s">
        <v>14175</v>
      </c>
      <c r="B12133" t="s">
        <v>19482</v>
      </c>
      <c r="C12133" t="s">
        <v>19563</v>
      </c>
      <c r="D12133" t="s">
        <v>19624</v>
      </c>
      <c r="E12133" s="89">
        <v>0</v>
      </c>
      <c r="F12133" s="89">
        <v>703695</v>
      </c>
      <c r="G12133" s="89">
        <v>5</v>
      </c>
      <c r="H12133" t="s">
        <v>19630</v>
      </c>
      <c r="I12133" s="89"/>
    </row>
    <row r="12134">
      <c r="A12134" t="s">
        <v>14176</v>
      </c>
      <c r="B12134" t="s">
        <v>19480</v>
      </c>
      <c r="C12134" t="s">
        <v>19564</v>
      </c>
      <c r="D12134" t="s">
        <v>19623</v>
      </c>
      <c r="E12134" s="89">
        <v>0</v>
      </c>
      <c r="F12134" s="89">
        <v>703695</v>
      </c>
      <c r="G12134" s="89">
        <v>5</v>
      </c>
      <c r="H12134" t="s">
        <v>19630</v>
      </c>
      <c r="I12134" s="89"/>
    </row>
    <row r="12135">
      <c r="A12135" t="s">
        <v>14177</v>
      </c>
      <c r="B12135" t="s">
        <v>19481</v>
      </c>
      <c r="C12135" t="s">
        <v>19564</v>
      </c>
      <c r="D12135" t="s">
        <v>19623</v>
      </c>
      <c r="E12135" s="89">
        <v>0</v>
      </c>
      <c r="F12135" s="89">
        <v>703695</v>
      </c>
      <c r="G12135" s="89">
        <v>5</v>
      </c>
      <c r="H12135" t="s">
        <v>19630</v>
      </c>
      <c r="I12135" s="89"/>
    </row>
    <row r="12136">
      <c r="A12136" t="s">
        <v>14178</v>
      </c>
      <c r="B12136" t="s">
        <v>19482</v>
      </c>
      <c r="C12136" t="s">
        <v>19564</v>
      </c>
      <c r="D12136" t="s">
        <v>19623</v>
      </c>
      <c r="E12136" s="89">
        <v>0</v>
      </c>
      <c r="F12136" s="89">
        <v>703695</v>
      </c>
      <c r="G12136" s="89">
        <v>5</v>
      </c>
      <c r="H12136" t="s">
        <v>19630</v>
      </c>
      <c r="I12136" s="89"/>
    </row>
    <row r="12137">
      <c r="A12137" t="s">
        <v>14179</v>
      </c>
      <c r="B12137" t="s">
        <v>19480</v>
      </c>
      <c r="C12137" t="s">
        <v>19564</v>
      </c>
      <c r="D12137" t="s">
        <v>19624</v>
      </c>
      <c r="E12137" s="89">
        <v>0</v>
      </c>
      <c r="F12137" s="89">
        <v>703695</v>
      </c>
      <c r="G12137" s="89">
        <v>5</v>
      </c>
      <c r="H12137" t="s">
        <v>19630</v>
      </c>
      <c r="I12137" s="89"/>
    </row>
    <row r="12138">
      <c r="A12138" t="s">
        <v>14180</v>
      </c>
      <c r="B12138" t="s">
        <v>19481</v>
      </c>
      <c r="C12138" t="s">
        <v>19564</v>
      </c>
      <c r="D12138" t="s">
        <v>19624</v>
      </c>
      <c r="E12138" s="89">
        <v>0</v>
      </c>
      <c r="F12138" s="89">
        <v>703695</v>
      </c>
      <c r="G12138" s="89">
        <v>5</v>
      </c>
      <c r="H12138" t="s">
        <v>19630</v>
      </c>
      <c r="I12138" s="89"/>
    </row>
    <row r="12139">
      <c r="A12139" t="s">
        <v>14181</v>
      </c>
      <c r="B12139" t="s">
        <v>19482</v>
      </c>
      <c r="C12139" t="s">
        <v>19564</v>
      </c>
      <c r="D12139" t="s">
        <v>19624</v>
      </c>
      <c r="E12139" s="89">
        <v>0</v>
      </c>
      <c r="F12139" s="89">
        <v>703695</v>
      </c>
      <c r="G12139" s="89">
        <v>5</v>
      </c>
      <c r="H12139" t="s">
        <v>19630</v>
      </c>
      <c r="I12139" s="89"/>
    </row>
    <row r="12140">
      <c r="A12140" t="s">
        <v>14182</v>
      </c>
      <c r="B12140" t="s">
        <v>19483</v>
      </c>
      <c r="C12140" t="s">
        <v>19526</v>
      </c>
      <c r="D12140" t="s">
        <v>19614</v>
      </c>
      <c r="E12140" s="89">
        <v>0.05941294468604705</v>
      </c>
      <c r="F12140" s="89">
        <v>703695</v>
      </c>
      <c r="G12140" s="89">
        <v>5</v>
      </c>
      <c r="H12140" t="s">
        <v>19629</v>
      </c>
      <c r="I12140" s="89"/>
    </row>
    <row r="12141">
      <c r="A12141" t="s">
        <v>14183</v>
      </c>
      <c r="B12141" t="s">
        <v>19483</v>
      </c>
      <c r="C12141" t="s">
        <v>19526</v>
      </c>
      <c r="D12141" t="s">
        <v>19615</v>
      </c>
      <c r="E12141" s="89">
        <v>0.06016844855956892</v>
      </c>
      <c r="F12141" s="89">
        <v>703695</v>
      </c>
      <c r="G12141" s="89">
        <v>5</v>
      </c>
      <c r="H12141" t="s">
        <v>19629</v>
      </c>
      <c r="I12141" s="89"/>
    </row>
    <row r="12142">
      <c r="A12142" t="s">
        <v>14184</v>
      </c>
      <c r="B12142" t="s">
        <v>19483</v>
      </c>
      <c r="C12142" t="s">
        <v>19526</v>
      </c>
      <c r="D12142" t="s">
        <v>19616</v>
      </c>
      <c r="E12142" s="89">
        <v>0.05942747501066854</v>
      </c>
      <c r="F12142" s="89">
        <v>703695</v>
      </c>
      <c r="G12142" s="89">
        <v>5</v>
      </c>
      <c r="H12142" t="s">
        <v>19629</v>
      </c>
      <c r="I12142" s="89"/>
    </row>
    <row r="12143">
      <c r="A12143" t="s">
        <v>14185</v>
      </c>
      <c r="B12143" t="s">
        <v>19483</v>
      </c>
      <c r="C12143" t="s">
        <v>19526</v>
      </c>
      <c r="D12143" t="s">
        <v>19617</v>
      </c>
      <c r="E12143" s="89">
        <v>0.06004459337852032</v>
      </c>
      <c r="F12143" s="89">
        <v>703695</v>
      </c>
      <c r="G12143" s="89">
        <v>5</v>
      </c>
      <c r="H12143" t="s">
        <v>19629</v>
      </c>
      <c r="I12143" s="89"/>
    </row>
    <row r="12144">
      <c r="A12144" t="s">
        <v>14186</v>
      </c>
      <c r="B12144" t="s">
        <v>19483</v>
      </c>
      <c r="C12144" t="s">
        <v>19526</v>
      </c>
      <c r="D12144" t="s">
        <v>19618</v>
      </c>
      <c r="E12144" s="89">
        <v>0.05851321065318043</v>
      </c>
      <c r="F12144" s="89">
        <v>703695</v>
      </c>
      <c r="G12144" s="89">
        <v>5</v>
      </c>
      <c r="H12144" t="s">
        <v>19629</v>
      </c>
      <c r="I12144" s="89"/>
    </row>
    <row r="12145">
      <c r="A12145" t="s">
        <v>14187</v>
      </c>
      <c r="B12145" t="s">
        <v>19483</v>
      </c>
      <c r="C12145" t="s">
        <v>19526</v>
      </c>
      <c r="D12145" t="s">
        <v>19619</v>
      </c>
      <c r="E12145" s="89">
        <v>0.05898287667737073</v>
      </c>
      <c r="F12145" s="89">
        <v>703695</v>
      </c>
      <c r="G12145" s="89">
        <v>5</v>
      </c>
      <c r="H12145" t="s">
        <v>19629</v>
      </c>
      <c r="I12145" s="89"/>
    </row>
    <row r="12146">
      <c r="A12146" t="s">
        <v>14188</v>
      </c>
      <c r="B12146" t="s">
        <v>19483</v>
      </c>
      <c r="C12146" t="s">
        <v>19526</v>
      </c>
      <c r="D12146" t="s">
        <v>19620</v>
      </c>
      <c r="E12146" s="89">
        <v>0.05638692105020657</v>
      </c>
      <c r="F12146" s="89">
        <v>703695</v>
      </c>
      <c r="G12146" s="89">
        <v>5</v>
      </c>
      <c r="H12146" t="s">
        <v>19629</v>
      </c>
      <c r="I12146" s="89"/>
    </row>
    <row r="12147">
      <c r="A12147" t="s">
        <v>14189</v>
      </c>
      <c r="B12147" t="s">
        <v>19483</v>
      </c>
      <c r="C12147" t="s">
        <v>19526</v>
      </c>
      <c r="D12147" t="s">
        <v>19621</v>
      </c>
      <c r="E12147" s="89">
        <v>0.04258025726384865</v>
      </c>
      <c r="F12147" s="89">
        <v>703695</v>
      </c>
      <c r="G12147" s="89">
        <v>5</v>
      </c>
      <c r="H12147" t="s">
        <v>19629</v>
      </c>
      <c r="I12147" s="89"/>
    </row>
    <row r="12148">
      <c r="A12148" t="s">
        <v>14190</v>
      </c>
      <c r="B12148" t="s">
        <v>19483</v>
      </c>
      <c r="C12148" t="s">
        <v>19526</v>
      </c>
      <c r="D12148" t="s">
        <v>19622</v>
      </c>
      <c r="E12148" s="89">
        <v>0.05786935057671694</v>
      </c>
      <c r="F12148" s="89">
        <v>703695</v>
      </c>
      <c r="G12148" s="89">
        <v>5</v>
      </c>
      <c r="H12148" t="s">
        <v>19629</v>
      </c>
      <c r="I12148" s="89"/>
    </row>
    <row r="12149">
      <c r="A12149" t="s">
        <v>14191</v>
      </c>
      <c r="B12149" t="s">
        <v>19483</v>
      </c>
      <c r="C12149" t="s">
        <v>19526</v>
      </c>
      <c r="D12149" t="s">
        <v>19623</v>
      </c>
      <c r="E12149" s="89">
        <v>0.09217164285800565</v>
      </c>
      <c r="F12149" s="89">
        <v>703695</v>
      </c>
      <c r="G12149" s="89">
        <v>5</v>
      </c>
      <c r="H12149" t="s">
        <v>19629</v>
      </c>
      <c r="I12149" s="89"/>
    </row>
    <row r="12150">
      <c r="A12150" t="s">
        <v>14192</v>
      </c>
      <c r="B12150" t="s">
        <v>19483</v>
      </c>
      <c r="C12150" t="s">
        <v>19526</v>
      </c>
      <c r="D12150" t="s">
        <v>19624</v>
      </c>
      <c r="E12150" s="89">
        <v>0.2168085958219979</v>
      </c>
      <c r="F12150" s="89">
        <v>703695</v>
      </c>
      <c r="G12150" s="89">
        <v>5</v>
      </c>
      <c r="H12150" t="s">
        <v>19629</v>
      </c>
      <c r="I12150" s="89"/>
    </row>
    <row r="12151">
      <c r="A12151" t="s">
        <v>14193</v>
      </c>
      <c r="B12151" t="s">
        <v>19476</v>
      </c>
      <c r="C12151" t="s">
        <v>19492</v>
      </c>
      <c r="D12151" t="s">
        <v>19630</v>
      </c>
      <c r="E12151" s="89">
        <v>5087</v>
      </c>
      <c r="F12151" s="89">
        <v>707048</v>
      </c>
      <c r="G12151" s="89">
        <v>6</v>
      </c>
      <c r="H12151" t="s">
        <v>19630</v>
      </c>
      <c r="I12151" s="89"/>
    </row>
    <row r="12152">
      <c r="A12152" t="s">
        <v>14194</v>
      </c>
      <c r="B12152" t="s">
        <v>19477</v>
      </c>
      <c r="C12152" t="s">
        <v>19492</v>
      </c>
      <c r="D12152" t="s">
        <v>19630</v>
      </c>
      <c r="E12152" s="89">
        <v>293382784.9336131</v>
      </c>
      <c r="F12152" s="89">
        <v>707048</v>
      </c>
      <c r="G12152" s="89">
        <v>6</v>
      </c>
      <c r="H12152" t="s">
        <v>19630</v>
      </c>
      <c r="I12152" s="89"/>
    </row>
    <row r="12153">
      <c r="A12153" t="s">
        <v>14195</v>
      </c>
      <c r="B12153" t="s">
        <v>19478</v>
      </c>
      <c r="C12153" t="s">
        <v>19492</v>
      </c>
      <c r="D12153" t="s">
        <v>19630</v>
      </c>
      <c r="E12153" s="89">
        <v>0.007194702481302543</v>
      </c>
      <c r="F12153" s="89">
        <v>707048</v>
      </c>
      <c r="G12153" s="89">
        <v>6</v>
      </c>
      <c r="H12153" t="s">
        <v>19630</v>
      </c>
      <c r="I12153" s="89"/>
    </row>
    <row r="12154">
      <c r="A12154" t="s">
        <v>14196</v>
      </c>
      <c r="B12154" t="s">
        <v>19479</v>
      </c>
      <c r="C12154" t="s">
        <v>19492</v>
      </c>
      <c r="D12154" t="s">
        <v>19630</v>
      </c>
      <c r="E12154" s="89">
        <v>414.9404070637539</v>
      </c>
      <c r="F12154" s="89">
        <v>707048</v>
      </c>
      <c r="G12154" s="89">
        <v>6</v>
      </c>
      <c r="H12154" t="s">
        <v>19630</v>
      </c>
      <c r="I12154" s="89"/>
    </row>
    <row r="12155">
      <c r="A12155" t="s">
        <v>21766</v>
      </c>
      <c r="B12155" t="s">
        <v>19476</v>
      </c>
      <c r="C12155" t="s">
        <v>3805</v>
      </c>
      <c r="D12155" t="s">
        <v>19630</v>
      </c>
      <c r="E12155" s="89">
        <v>0</v>
      </c>
      <c r="F12155" s="89">
        <v>707048</v>
      </c>
      <c r="G12155" s="89">
        <v>6</v>
      </c>
      <c r="H12155" t="s">
        <v>19630</v>
      </c>
      <c r="I12155" s="89"/>
    </row>
    <row r="12156">
      <c r="A12156" t="s">
        <v>21767</v>
      </c>
      <c r="B12156" t="s">
        <v>19477</v>
      </c>
      <c r="C12156" t="s">
        <v>3805</v>
      </c>
      <c r="D12156" t="s">
        <v>19630</v>
      </c>
      <c r="E12156" s="89">
        <v>0</v>
      </c>
      <c r="F12156" s="89">
        <v>707048</v>
      </c>
      <c r="G12156" s="89">
        <v>6</v>
      </c>
      <c r="H12156" t="s">
        <v>19630</v>
      </c>
      <c r="I12156" s="89"/>
    </row>
    <row r="12157">
      <c r="A12157" t="s">
        <v>21768</v>
      </c>
      <c r="B12157" t="s">
        <v>19478</v>
      </c>
      <c r="C12157" t="s">
        <v>3805</v>
      </c>
      <c r="D12157" t="s">
        <v>19630</v>
      </c>
      <c r="E12157" s="89">
        <v>0</v>
      </c>
      <c r="F12157" s="89">
        <v>707048</v>
      </c>
      <c r="G12157" s="89">
        <v>6</v>
      </c>
      <c r="H12157" t="s">
        <v>19630</v>
      </c>
      <c r="I12157" s="89"/>
    </row>
    <row r="12158">
      <c r="A12158" t="s">
        <v>21769</v>
      </c>
      <c r="B12158" t="s">
        <v>19479</v>
      </c>
      <c r="C12158" t="s">
        <v>3805</v>
      </c>
      <c r="D12158" t="s">
        <v>19630</v>
      </c>
      <c r="E12158" s="89">
        <v>0</v>
      </c>
      <c r="F12158" s="89">
        <v>707048</v>
      </c>
      <c r="G12158" s="89">
        <v>6</v>
      </c>
      <c r="H12158" t="s">
        <v>19630</v>
      </c>
      <c r="I12158" s="89"/>
    </row>
    <row r="12159">
      <c r="A12159" t="s">
        <v>14197</v>
      </c>
      <c r="B12159" t="s">
        <v>19480</v>
      </c>
      <c r="C12159" t="s">
        <v>19565</v>
      </c>
      <c r="D12159" t="s">
        <v>19623</v>
      </c>
      <c r="E12159" s="89">
        <v>0</v>
      </c>
      <c r="F12159" s="89">
        <v>707048</v>
      </c>
      <c r="G12159" s="89">
        <v>6</v>
      </c>
      <c r="H12159" t="s">
        <v>19630</v>
      </c>
      <c r="I12159" s="89"/>
    </row>
    <row r="12160">
      <c r="A12160" t="s">
        <v>14198</v>
      </c>
      <c r="B12160" t="s">
        <v>19481</v>
      </c>
      <c r="C12160" t="s">
        <v>19565</v>
      </c>
      <c r="D12160" t="s">
        <v>19623</v>
      </c>
      <c r="E12160" s="89">
        <v>0</v>
      </c>
      <c r="F12160" s="89">
        <v>707048</v>
      </c>
      <c r="G12160" s="89">
        <v>6</v>
      </c>
      <c r="H12160" t="s">
        <v>19630</v>
      </c>
      <c r="I12160" s="89"/>
    </row>
    <row r="12161">
      <c r="A12161" t="s">
        <v>14199</v>
      </c>
      <c r="B12161" t="s">
        <v>19482</v>
      </c>
      <c r="C12161" t="s">
        <v>19565</v>
      </c>
      <c r="D12161" t="s">
        <v>19623</v>
      </c>
      <c r="E12161" s="89">
        <v>0</v>
      </c>
      <c r="F12161" s="89">
        <v>707048</v>
      </c>
      <c r="G12161" s="89">
        <v>6</v>
      </c>
      <c r="H12161" t="s">
        <v>19630</v>
      </c>
      <c r="I12161" s="89"/>
    </row>
    <row r="12162">
      <c r="A12162" t="s">
        <v>14200</v>
      </c>
      <c r="B12162" t="s">
        <v>19480</v>
      </c>
      <c r="C12162" t="s">
        <v>19565</v>
      </c>
      <c r="D12162" t="s">
        <v>19624</v>
      </c>
      <c r="E12162" s="89">
        <v>0</v>
      </c>
      <c r="F12162" s="89">
        <v>707048</v>
      </c>
      <c r="G12162" s="89">
        <v>6</v>
      </c>
      <c r="H12162" t="s">
        <v>19630</v>
      </c>
      <c r="I12162" s="89"/>
    </row>
    <row r="12163">
      <c r="A12163" t="s">
        <v>14201</v>
      </c>
      <c r="B12163" t="s">
        <v>19481</v>
      </c>
      <c r="C12163" t="s">
        <v>19565</v>
      </c>
      <c r="D12163" t="s">
        <v>19624</v>
      </c>
      <c r="E12163" s="89">
        <v>0</v>
      </c>
      <c r="F12163" s="89">
        <v>707048</v>
      </c>
      <c r="G12163" s="89">
        <v>6</v>
      </c>
      <c r="H12163" t="s">
        <v>19630</v>
      </c>
      <c r="I12163" s="89"/>
    </row>
    <row r="12164">
      <c r="A12164" t="s">
        <v>14202</v>
      </c>
      <c r="B12164" t="s">
        <v>19482</v>
      </c>
      <c r="C12164" t="s">
        <v>19565</v>
      </c>
      <c r="D12164" t="s">
        <v>19624</v>
      </c>
      <c r="E12164" s="89">
        <v>0</v>
      </c>
      <c r="F12164" s="89">
        <v>707048</v>
      </c>
      <c r="G12164" s="89">
        <v>6</v>
      </c>
      <c r="H12164" t="s">
        <v>19630</v>
      </c>
      <c r="I12164" s="89"/>
    </row>
    <row r="12165">
      <c r="A12165" t="s">
        <v>14203</v>
      </c>
      <c r="B12165" t="s">
        <v>19480</v>
      </c>
      <c r="C12165" t="s">
        <v>19566</v>
      </c>
      <c r="D12165" t="s">
        <v>19623</v>
      </c>
      <c r="E12165" s="89">
        <v>0</v>
      </c>
      <c r="F12165" s="89">
        <v>707048</v>
      </c>
      <c r="G12165" s="89">
        <v>6</v>
      </c>
      <c r="H12165" t="s">
        <v>19630</v>
      </c>
      <c r="I12165" s="89"/>
    </row>
    <row r="12166">
      <c r="A12166" t="s">
        <v>14204</v>
      </c>
      <c r="B12166" t="s">
        <v>19481</v>
      </c>
      <c r="C12166" t="s">
        <v>19566</v>
      </c>
      <c r="D12166" t="s">
        <v>19623</v>
      </c>
      <c r="E12166" s="89">
        <v>0</v>
      </c>
      <c r="F12166" s="89">
        <v>707048</v>
      </c>
      <c r="G12166" s="89">
        <v>6</v>
      </c>
      <c r="H12166" t="s">
        <v>19630</v>
      </c>
      <c r="I12166" s="89"/>
    </row>
    <row r="12167">
      <c r="A12167" t="s">
        <v>14205</v>
      </c>
      <c r="B12167" t="s">
        <v>19482</v>
      </c>
      <c r="C12167" t="s">
        <v>19566</v>
      </c>
      <c r="D12167" t="s">
        <v>19623</v>
      </c>
      <c r="E12167" s="89">
        <v>0</v>
      </c>
      <c r="F12167" s="89">
        <v>707048</v>
      </c>
      <c r="G12167" s="89">
        <v>6</v>
      </c>
      <c r="H12167" t="s">
        <v>19630</v>
      </c>
      <c r="I12167" s="89"/>
    </row>
    <row r="12168">
      <c r="A12168" t="s">
        <v>14206</v>
      </c>
      <c r="B12168" t="s">
        <v>19480</v>
      </c>
      <c r="C12168" t="s">
        <v>19566</v>
      </c>
      <c r="D12168" t="s">
        <v>19624</v>
      </c>
      <c r="E12168" s="89">
        <v>0</v>
      </c>
      <c r="F12168" s="89">
        <v>707048</v>
      </c>
      <c r="G12168" s="89">
        <v>6</v>
      </c>
      <c r="H12168" t="s">
        <v>19630</v>
      </c>
      <c r="I12168" s="89"/>
    </row>
    <row r="12169">
      <c r="A12169" t="s">
        <v>14207</v>
      </c>
      <c r="B12169" t="s">
        <v>19481</v>
      </c>
      <c r="C12169" t="s">
        <v>19566</v>
      </c>
      <c r="D12169" t="s">
        <v>19624</v>
      </c>
      <c r="E12169" s="89">
        <v>0</v>
      </c>
      <c r="F12169" s="89">
        <v>707048</v>
      </c>
      <c r="G12169" s="89">
        <v>6</v>
      </c>
      <c r="H12169" t="s">
        <v>19630</v>
      </c>
      <c r="I12169" s="89"/>
    </row>
    <row r="12170">
      <c r="A12170" t="s">
        <v>14208</v>
      </c>
      <c r="B12170" t="s">
        <v>19482</v>
      </c>
      <c r="C12170" t="s">
        <v>19566</v>
      </c>
      <c r="D12170" t="s">
        <v>19624</v>
      </c>
      <c r="E12170" s="89">
        <v>0</v>
      </c>
      <c r="F12170" s="89">
        <v>707048</v>
      </c>
      <c r="G12170" s="89">
        <v>6</v>
      </c>
      <c r="H12170" t="s">
        <v>19630</v>
      </c>
      <c r="I12170" s="89"/>
    </row>
    <row r="12171">
      <c r="A12171" t="s">
        <v>14209</v>
      </c>
      <c r="B12171" t="s">
        <v>19480</v>
      </c>
      <c r="C12171" t="s">
        <v>19567</v>
      </c>
      <c r="D12171" t="s">
        <v>19623</v>
      </c>
      <c r="E12171" s="89">
        <v>0</v>
      </c>
      <c r="F12171" s="89">
        <v>707048</v>
      </c>
      <c r="G12171" s="89">
        <v>6</v>
      </c>
      <c r="H12171" t="s">
        <v>19630</v>
      </c>
      <c r="I12171" s="89"/>
    </row>
    <row r="12172">
      <c r="A12172" t="s">
        <v>14210</v>
      </c>
      <c r="B12172" t="s">
        <v>19481</v>
      </c>
      <c r="C12172" t="s">
        <v>19567</v>
      </c>
      <c r="D12172" t="s">
        <v>19623</v>
      </c>
      <c r="E12172" s="89">
        <v>0</v>
      </c>
      <c r="F12172" s="89">
        <v>707048</v>
      </c>
      <c r="G12172" s="89">
        <v>6</v>
      </c>
      <c r="H12172" t="s">
        <v>19630</v>
      </c>
      <c r="I12172" s="89"/>
    </row>
    <row r="12173">
      <c r="A12173" t="s">
        <v>14211</v>
      </c>
      <c r="B12173" t="s">
        <v>19482</v>
      </c>
      <c r="C12173" t="s">
        <v>19567</v>
      </c>
      <c r="D12173" t="s">
        <v>19623</v>
      </c>
      <c r="E12173" s="89">
        <v>0</v>
      </c>
      <c r="F12173" s="89">
        <v>707048</v>
      </c>
      <c r="G12173" s="89">
        <v>6</v>
      </c>
      <c r="H12173" t="s">
        <v>19630</v>
      </c>
      <c r="I12173" s="89"/>
    </row>
    <row r="12174">
      <c r="A12174" t="s">
        <v>14212</v>
      </c>
      <c r="B12174" t="s">
        <v>19480</v>
      </c>
      <c r="C12174" t="s">
        <v>19567</v>
      </c>
      <c r="D12174" t="s">
        <v>19624</v>
      </c>
      <c r="E12174" s="89">
        <v>0</v>
      </c>
      <c r="F12174" s="89">
        <v>707048</v>
      </c>
      <c r="G12174" s="89">
        <v>6</v>
      </c>
      <c r="H12174" t="s">
        <v>19630</v>
      </c>
      <c r="I12174" s="89"/>
    </row>
    <row r="12175">
      <c r="A12175" t="s">
        <v>14213</v>
      </c>
      <c r="B12175" t="s">
        <v>19481</v>
      </c>
      <c r="C12175" t="s">
        <v>19567</v>
      </c>
      <c r="D12175" t="s">
        <v>19624</v>
      </c>
      <c r="E12175" s="89">
        <v>0</v>
      </c>
      <c r="F12175" s="89">
        <v>707048</v>
      </c>
      <c r="G12175" s="89">
        <v>6</v>
      </c>
      <c r="H12175" t="s">
        <v>19630</v>
      </c>
      <c r="I12175" s="89"/>
    </row>
    <row r="12176">
      <c r="A12176" t="s">
        <v>14214</v>
      </c>
      <c r="B12176" t="s">
        <v>19482</v>
      </c>
      <c r="C12176" t="s">
        <v>19567</v>
      </c>
      <c r="D12176" t="s">
        <v>19624</v>
      </c>
      <c r="E12176" s="89">
        <v>0</v>
      </c>
      <c r="F12176" s="89">
        <v>707048</v>
      </c>
      <c r="G12176" s="89">
        <v>6</v>
      </c>
      <c r="H12176" t="s">
        <v>19630</v>
      </c>
      <c r="I12176" s="89"/>
    </row>
    <row r="12177">
      <c r="A12177" t="s">
        <v>14215</v>
      </c>
      <c r="B12177" t="s">
        <v>19480</v>
      </c>
      <c r="C12177" t="s">
        <v>19568</v>
      </c>
      <c r="D12177" t="s">
        <v>19623</v>
      </c>
      <c r="E12177" s="89">
        <v>0</v>
      </c>
      <c r="F12177" s="89">
        <v>707048</v>
      </c>
      <c r="G12177" s="89">
        <v>6</v>
      </c>
      <c r="H12177" t="s">
        <v>19630</v>
      </c>
      <c r="I12177" s="89"/>
    </row>
    <row r="12178">
      <c r="A12178" t="s">
        <v>14216</v>
      </c>
      <c r="B12178" t="s">
        <v>19481</v>
      </c>
      <c r="C12178" t="s">
        <v>19568</v>
      </c>
      <c r="D12178" t="s">
        <v>19623</v>
      </c>
      <c r="E12178" s="89">
        <v>0</v>
      </c>
      <c r="F12178" s="89">
        <v>707048</v>
      </c>
      <c r="G12178" s="89">
        <v>6</v>
      </c>
      <c r="H12178" t="s">
        <v>19630</v>
      </c>
      <c r="I12178" s="89"/>
    </row>
    <row r="12179">
      <c r="A12179" t="s">
        <v>14217</v>
      </c>
      <c r="B12179" t="s">
        <v>19482</v>
      </c>
      <c r="C12179" t="s">
        <v>19568</v>
      </c>
      <c r="D12179" t="s">
        <v>19623</v>
      </c>
      <c r="E12179" s="89">
        <v>0</v>
      </c>
      <c r="F12179" s="89">
        <v>707048</v>
      </c>
      <c r="G12179" s="89">
        <v>6</v>
      </c>
      <c r="H12179" t="s">
        <v>19630</v>
      </c>
      <c r="I12179" s="89"/>
    </row>
    <row r="12180">
      <c r="A12180" t="s">
        <v>14218</v>
      </c>
      <c r="B12180" t="s">
        <v>19480</v>
      </c>
      <c r="C12180" t="s">
        <v>19568</v>
      </c>
      <c r="D12180" t="s">
        <v>19624</v>
      </c>
      <c r="E12180" s="89">
        <v>0</v>
      </c>
      <c r="F12180" s="89">
        <v>707048</v>
      </c>
      <c r="G12180" s="89">
        <v>6</v>
      </c>
      <c r="H12180" t="s">
        <v>19630</v>
      </c>
      <c r="I12180" s="89"/>
    </row>
    <row r="12181">
      <c r="A12181" t="s">
        <v>14219</v>
      </c>
      <c r="B12181" t="s">
        <v>19481</v>
      </c>
      <c r="C12181" t="s">
        <v>19568</v>
      </c>
      <c r="D12181" t="s">
        <v>19624</v>
      </c>
      <c r="E12181" s="89">
        <v>0</v>
      </c>
      <c r="F12181" s="89">
        <v>707048</v>
      </c>
      <c r="G12181" s="89">
        <v>6</v>
      </c>
      <c r="H12181" t="s">
        <v>19630</v>
      </c>
      <c r="I12181" s="89"/>
    </row>
    <row r="12182">
      <c r="A12182" t="s">
        <v>14220</v>
      </c>
      <c r="B12182" t="s">
        <v>19482</v>
      </c>
      <c r="C12182" t="s">
        <v>19568</v>
      </c>
      <c r="D12182" t="s">
        <v>19624</v>
      </c>
      <c r="E12182" s="89">
        <v>0</v>
      </c>
      <c r="F12182" s="89">
        <v>707048</v>
      </c>
      <c r="G12182" s="89">
        <v>6</v>
      </c>
      <c r="H12182" t="s">
        <v>19630</v>
      </c>
      <c r="I12182" s="89"/>
    </row>
    <row r="12183">
      <c r="A12183" t="s">
        <v>14221</v>
      </c>
      <c r="B12183" t="s">
        <v>19480</v>
      </c>
      <c r="C12183" t="s">
        <v>19569</v>
      </c>
      <c r="D12183" t="s">
        <v>19623</v>
      </c>
      <c r="E12183" s="89">
        <v>0</v>
      </c>
      <c r="F12183" s="89">
        <v>707048</v>
      </c>
      <c r="G12183" s="89">
        <v>6</v>
      </c>
      <c r="H12183" t="s">
        <v>19630</v>
      </c>
      <c r="I12183" s="89"/>
    </row>
    <row r="12184">
      <c r="A12184" t="s">
        <v>14222</v>
      </c>
      <c r="B12184" t="s">
        <v>19481</v>
      </c>
      <c r="C12184" t="s">
        <v>19569</v>
      </c>
      <c r="D12184" t="s">
        <v>19623</v>
      </c>
      <c r="E12184" s="89">
        <v>0</v>
      </c>
      <c r="F12184" s="89">
        <v>707048</v>
      </c>
      <c r="G12184" s="89">
        <v>6</v>
      </c>
      <c r="H12184" t="s">
        <v>19630</v>
      </c>
      <c r="I12184" s="89"/>
    </row>
    <row r="12185">
      <c r="A12185" t="s">
        <v>14223</v>
      </c>
      <c r="B12185" t="s">
        <v>19482</v>
      </c>
      <c r="C12185" t="s">
        <v>19569</v>
      </c>
      <c r="D12185" t="s">
        <v>19623</v>
      </c>
      <c r="E12185" s="89">
        <v>0</v>
      </c>
      <c r="F12185" s="89">
        <v>707048</v>
      </c>
      <c r="G12185" s="89">
        <v>6</v>
      </c>
      <c r="H12185" t="s">
        <v>19630</v>
      </c>
      <c r="I12185" s="89"/>
    </row>
    <row r="12186">
      <c r="A12186" t="s">
        <v>14224</v>
      </c>
      <c r="B12186" t="s">
        <v>19480</v>
      </c>
      <c r="C12186" t="s">
        <v>19569</v>
      </c>
      <c r="D12186" t="s">
        <v>19624</v>
      </c>
      <c r="E12186" s="89">
        <v>0</v>
      </c>
      <c r="F12186" s="89">
        <v>707048</v>
      </c>
      <c r="G12186" s="89">
        <v>6</v>
      </c>
      <c r="H12186" t="s">
        <v>19630</v>
      </c>
      <c r="I12186" s="89"/>
    </row>
    <row r="12187">
      <c r="A12187" t="s">
        <v>14225</v>
      </c>
      <c r="B12187" t="s">
        <v>19481</v>
      </c>
      <c r="C12187" t="s">
        <v>19569</v>
      </c>
      <c r="D12187" t="s">
        <v>19624</v>
      </c>
      <c r="E12187" s="89">
        <v>0</v>
      </c>
      <c r="F12187" s="89">
        <v>707048</v>
      </c>
      <c r="G12187" s="89">
        <v>6</v>
      </c>
      <c r="H12187" t="s">
        <v>19630</v>
      </c>
      <c r="I12187" s="89"/>
    </row>
    <row r="12188">
      <c r="A12188" t="s">
        <v>14226</v>
      </c>
      <c r="B12188" t="s">
        <v>19482</v>
      </c>
      <c r="C12188" t="s">
        <v>19569</v>
      </c>
      <c r="D12188" t="s">
        <v>19624</v>
      </c>
      <c r="E12188" s="89">
        <v>0</v>
      </c>
      <c r="F12188" s="89">
        <v>707048</v>
      </c>
      <c r="G12188" s="89">
        <v>6</v>
      </c>
      <c r="H12188" t="s">
        <v>19630</v>
      </c>
      <c r="I12188" s="89"/>
    </row>
    <row r="12189">
      <c r="A12189" t="s">
        <v>14227</v>
      </c>
      <c r="B12189" t="s">
        <v>19480</v>
      </c>
      <c r="C12189" t="s">
        <v>19570</v>
      </c>
      <c r="D12189" t="s">
        <v>19623</v>
      </c>
      <c r="E12189" s="89">
        <v>0</v>
      </c>
      <c r="F12189" s="89">
        <v>707048</v>
      </c>
      <c r="G12189" s="89">
        <v>6</v>
      </c>
      <c r="H12189" t="s">
        <v>19630</v>
      </c>
      <c r="I12189" s="89"/>
    </row>
    <row r="12190">
      <c r="A12190" t="s">
        <v>14228</v>
      </c>
      <c r="B12190" t="s">
        <v>19481</v>
      </c>
      <c r="C12190" t="s">
        <v>19570</v>
      </c>
      <c r="D12190" t="s">
        <v>19623</v>
      </c>
      <c r="E12190" s="89">
        <v>0</v>
      </c>
      <c r="F12190" s="89">
        <v>707048</v>
      </c>
      <c r="G12190" s="89">
        <v>6</v>
      </c>
      <c r="H12190" t="s">
        <v>19630</v>
      </c>
      <c r="I12190" s="89"/>
    </row>
    <row r="12191">
      <c r="A12191" t="s">
        <v>14229</v>
      </c>
      <c r="B12191" t="s">
        <v>19482</v>
      </c>
      <c r="C12191" t="s">
        <v>19570</v>
      </c>
      <c r="D12191" t="s">
        <v>19623</v>
      </c>
      <c r="E12191" s="89">
        <v>0</v>
      </c>
      <c r="F12191" s="89">
        <v>707048</v>
      </c>
      <c r="G12191" s="89">
        <v>6</v>
      </c>
      <c r="H12191" t="s">
        <v>19630</v>
      </c>
      <c r="I12191" s="89"/>
    </row>
    <row r="12192">
      <c r="A12192" t="s">
        <v>14230</v>
      </c>
      <c r="B12192" t="s">
        <v>19480</v>
      </c>
      <c r="C12192" t="s">
        <v>19570</v>
      </c>
      <c r="D12192" t="s">
        <v>19624</v>
      </c>
      <c r="E12192" s="89">
        <v>0</v>
      </c>
      <c r="F12192" s="89">
        <v>707048</v>
      </c>
      <c r="G12192" s="89">
        <v>6</v>
      </c>
      <c r="H12192" t="s">
        <v>19630</v>
      </c>
      <c r="I12192" s="89"/>
    </row>
    <row r="12193">
      <c r="A12193" t="s">
        <v>14231</v>
      </c>
      <c r="B12193" t="s">
        <v>19481</v>
      </c>
      <c r="C12193" t="s">
        <v>19570</v>
      </c>
      <c r="D12193" t="s">
        <v>19624</v>
      </c>
      <c r="E12193" s="89">
        <v>0</v>
      </c>
      <c r="F12193" s="89">
        <v>707048</v>
      </c>
      <c r="G12193" s="89">
        <v>6</v>
      </c>
      <c r="H12193" t="s">
        <v>19630</v>
      </c>
      <c r="I12193" s="89"/>
    </row>
    <row r="12194">
      <c r="A12194" t="s">
        <v>14232</v>
      </c>
      <c r="B12194" t="s">
        <v>19482</v>
      </c>
      <c r="C12194" t="s">
        <v>19570</v>
      </c>
      <c r="D12194" t="s">
        <v>19624</v>
      </c>
      <c r="E12194" s="89">
        <v>0</v>
      </c>
      <c r="F12194" s="89">
        <v>707048</v>
      </c>
      <c r="G12194" s="89">
        <v>6</v>
      </c>
      <c r="H12194" t="s">
        <v>19630</v>
      </c>
      <c r="I12194" s="89"/>
    </row>
    <row r="12195">
      <c r="A12195" t="s">
        <v>14233</v>
      </c>
      <c r="B12195" t="s">
        <v>19480</v>
      </c>
      <c r="C12195" t="s">
        <v>19571</v>
      </c>
      <c r="D12195" t="s">
        <v>19623</v>
      </c>
      <c r="E12195" s="89">
        <v>0</v>
      </c>
      <c r="F12195" s="89">
        <v>707048</v>
      </c>
      <c r="G12195" s="89">
        <v>6</v>
      </c>
      <c r="H12195" t="s">
        <v>19630</v>
      </c>
      <c r="I12195" s="89"/>
    </row>
    <row r="12196">
      <c r="A12196" t="s">
        <v>14234</v>
      </c>
      <c r="B12196" t="s">
        <v>19481</v>
      </c>
      <c r="C12196" t="s">
        <v>19571</v>
      </c>
      <c r="D12196" t="s">
        <v>19623</v>
      </c>
      <c r="E12196" s="89">
        <v>0</v>
      </c>
      <c r="F12196" s="89">
        <v>707048</v>
      </c>
      <c r="G12196" s="89">
        <v>6</v>
      </c>
      <c r="H12196" t="s">
        <v>19630</v>
      </c>
      <c r="I12196" s="89"/>
    </row>
    <row r="12197">
      <c r="A12197" t="s">
        <v>14235</v>
      </c>
      <c r="B12197" t="s">
        <v>19482</v>
      </c>
      <c r="C12197" t="s">
        <v>19571</v>
      </c>
      <c r="D12197" t="s">
        <v>19623</v>
      </c>
      <c r="E12197" s="89">
        <v>0</v>
      </c>
      <c r="F12197" s="89">
        <v>707048</v>
      </c>
      <c r="G12197" s="89">
        <v>6</v>
      </c>
      <c r="H12197" t="s">
        <v>19630</v>
      </c>
      <c r="I12197" s="89"/>
    </row>
    <row r="12198">
      <c r="A12198" t="s">
        <v>14236</v>
      </c>
      <c r="B12198" t="s">
        <v>19480</v>
      </c>
      <c r="C12198" t="s">
        <v>19571</v>
      </c>
      <c r="D12198" t="s">
        <v>19624</v>
      </c>
      <c r="E12198" s="89">
        <v>0</v>
      </c>
      <c r="F12198" s="89">
        <v>707048</v>
      </c>
      <c r="G12198" s="89">
        <v>6</v>
      </c>
      <c r="H12198" t="s">
        <v>19630</v>
      </c>
      <c r="I12198" s="89"/>
    </row>
    <row r="12199">
      <c r="A12199" t="s">
        <v>14237</v>
      </c>
      <c r="B12199" t="s">
        <v>19481</v>
      </c>
      <c r="C12199" t="s">
        <v>19571</v>
      </c>
      <c r="D12199" t="s">
        <v>19624</v>
      </c>
      <c r="E12199" s="89">
        <v>0</v>
      </c>
      <c r="F12199" s="89">
        <v>707048</v>
      </c>
      <c r="G12199" s="89">
        <v>6</v>
      </c>
      <c r="H12199" t="s">
        <v>19630</v>
      </c>
      <c r="I12199" s="89"/>
    </row>
    <row r="12200">
      <c r="A12200" t="s">
        <v>14238</v>
      </c>
      <c r="B12200" t="s">
        <v>19482</v>
      </c>
      <c r="C12200" t="s">
        <v>19571</v>
      </c>
      <c r="D12200" t="s">
        <v>19624</v>
      </c>
      <c r="E12200" s="89">
        <v>0</v>
      </c>
      <c r="F12200" s="89">
        <v>707048</v>
      </c>
      <c r="G12200" s="89">
        <v>6</v>
      </c>
      <c r="H12200" t="s">
        <v>19630</v>
      </c>
      <c r="I12200" s="89"/>
    </row>
    <row r="12201">
      <c r="A12201" t="s">
        <v>14239</v>
      </c>
      <c r="B12201" t="s">
        <v>19480</v>
      </c>
      <c r="C12201" t="s">
        <v>19572</v>
      </c>
      <c r="D12201" t="s">
        <v>19623</v>
      </c>
      <c r="E12201" s="89">
        <v>0</v>
      </c>
      <c r="F12201" s="89">
        <v>707048</v>
      </c>
      <c r="G12201" s="89">
        <v>6</v>
      </c>
      <c r="H12201" t="s">
        <v>19630</v>
      </c>
      <c r="I12201" s="89"/>
    </row>
    <row r="12202">
      <c r="A12202" t="s">
        <v>14240</v>
      </c>
      <c r="B12202" t="s">
        <v>19481</v>
      </c>
      <c r="C12202" t="s">
        <v>19572</v>
      </c>
      <c r="D12202" t="s">
        <v>19623</v>
      </c>
      <c r="E12202" s="89">
        <v>0</v>
      </c>
      <c r="F12202" s="89">
        <v>707048</v>
      </c>
      <c r="G12202" s="89">
        <v>6</v>
      </c>
      <c r="H12202" t="s">
        <v>19630</v>
      </c>
      <c r="I12202" s="89"/>
    </row>
    <row r="12203">
      <c r="A12203" t="s">
        <v>14241</v>
      </c>
      <c r="B12203" t="s">
        <v>19482</v>
      </c>
      <c r="C12203" t="s">
        <v>19572</v>
      </c>
      <c r="D12203" t="s">
        <v>19623</v>
      </c>
      <c r="E12203" s="89">
        <v>0</v>
      </c>
      <c r="F12203" s="89">
        <v>707048</v>
      </c>
      <c r="G12203" s="89">
        <v>6</v>
      </c>
      <c r="H12203" t="s">
        <v>19630</v>
      </c>
      <c r="I12203" s="89"/>
    </row>
    <row r="12204">
      <c r="A12204" t="s">
        <v>14242</v>
      </c>
      <c r="B12204" t="s">
        <v>19480</v>
      </c>
      <c r="C12204" t="s">
        <v>19572</v>
      </c>
      <c r="D12204" t="s">
        <v>19624</v>
      </c>
      <c r="E12204" s="89">
        <v>0</v>
      </c>
      <c r="F12204" s="89">
        <v>707048</v>
      </c>
      <c r="G12204" s="89">
        <v>6</v>
      </c>
      <c r="H12204" t="s">
        <v>19630</v>
      </c>
      <c r="I12204" s="89"/>
    </row>
    <row r="12205">
      <c r="A12205" t="s">
        <v>14243</v>
      </c>
      <c r="B12205" t="s">
        <v>19481</v>
      </c>
      <c r="C12205" t="s">
        <v>19572</v>
      </c>
      <c r="D12205" t="s">
        <v>19624</v>
      </c>
      <c r="E12205" s="89">
        <v>0</v>
      </c>
      <c r="F12205" s="89">
        <v>707048</v>
      </c>
      <c r="G12205" s="89">
        <v>6</v>
      </c>
      <c r="H12205" t="s">
        <v>19630</v>
      </c>
      <c r="I12205" s="89"/>
    </row>
    <row r="12206">
      <c r="A12206" t="s">
        <v>14244</v>
      </c>
      <c r="B12206" t="s">
        <v>19482</v>
      </c>
      <c r="C12206" t="s">
        <v>19572</v>
      </c>
      <c r="D12206" t="s">
        <v>19624</v>
      </c>
      <c r="E12206" s="89">
        <v>0</v>
      </c>
      <c r="F12206" s="89">
        <v>707048</v>
      </c>
      <c r="G12206" s="89">
        <v>6</v>
      </c>
      <c r="H12206" t="s">
        <v>19630</v>
      </c>
      <c r="I12206" s="89"/>
    </row>
    <row r="12207">
      <c r="A12207" t="s">
        <v>14245</v>
      </c>
      <c r="B12207" t="s">
        <v>19480</v>
      </c>
      <c r="C12207" t="s">
        <v>19573</v>
      </c>
      <c r="D12207" t="s">
        <v>19623</v>
      </c>
      <c r="E12207" s="89">
        <v>0</v>
      </c>
      <c r="F12207" s="89">
        <v>707048</v>
      </c>
      <c r="G12207" s="89">
        <v>6</v>
      </c>
      <c r="H12207" t="s">
        <v>19630</v>
      </c>
      <c r="I12207" s="89"/>
    </row>
    <row r="12208">
      <c r="A12208" t="s">
        <v>14246</v>
      </c>
      <c r="B12208" t="s">
        <v>19481</v>
      </c>
      <c r="C12208" t="s">
        <v>19573</v>
      </c>
      <c r="D12208" t="s">
        <v>19623</v>
      </c>
      <c r="E12208" s="89">
        <v>0</v>
      </c>
      <c r="F12208" s="89">
        <v>707048</v>
      </c>
      <c r="G12208" s="89">
        <v>6</v>
      </c>
      <c r="H12208" t="s">
        <v>19630</v>
      </c>
      <c r="I12208" s="89"/>
    </row>
    <row r="12209">
      <c r="A12209" t="s">
        <v>14247</v>
      </c>
      <c r="B12209" t="s">
        <v>19482</v>
      </c>
      <c r="C12209" t="s">
        <v>19573</v>
      </c>
      <c r="D12209" t="s">
        <v>19623</v>
      </c>
      <c r="E12209" s="89">
        <v>0</v>
      </c>
      <c r="F12209" s="89">
        <v>707048</v>
      </c>
      <c r="G12209" s="89">
        <v>6</v>
      </c>
      <c r="H12209" t="s">
        <v>19630</v>
      </c>
      <c r="I12209" s="89"/>
    </row>
    <row r="12210">
      <c r="A12210" t="s">
        <v>14248</v>
      </c>
      <c r="B12210" t="s">
        <v>19480</v>
      </c>
      <c r="C12210" t="s">
        <v>19573</v>
      </c>
      <c r="D12210" t="s">
        <v>19624</v>
      </c>
      <c r="E12210" s="89">
        <v>0</v>
      </c>
      <c r="F12210" s="89">
        <v>707048</v>
      </c>
      <c r="G12210" s="89">
        <v>6</v>
      </c>
      <c r="H12210" t="s">
        <v>19630</v>
      </c>
      <c r="I12210" s="89"/>
    </row>
    <row r="12211">
      <c r="A12211" t="s">
        <v>14249</v>
      </c>
      <c r="B12211" t="s">
        <v>19481</v>
      </c>
      <c r="C12211" t="s">
        <v>19573</v>
      </c>
      <c r="D12211" t="s">
        <v>19624</v>
      </c>
      <c r="E12211" s="89">
        <v>0</v>
      </c>
      <c r="F12211" s="89">
        <v>707048</v>
      </c>
      <c r="G12211" s="89">
        <v>6</v>
      </c>
      <c r="H12211" t="s">
        <v>19630</v>
      </c>
      <c r="I12211" s="89"/>
    </row>
    <row r="12212">
      <c r="A12212" t="s">
        <v>14250</v>
      </c>
      <c r="B12212" t="s">
        <v>19482</v>
      </c>
      <c r="C12212" t="s">
        <v>19573</v>
      </c>
      <c r="D12212" t="s">
        <v>19624</v>
      </c>
      <c r="E12212" s="89">
        <v>0</v>
      </c>
      <c r="F12212" s="89">
        <v>707048</v>
      </c>
      <c r="G12212" s="89">
        <v>6</v>
      </c>
      <c r="H12212" t="s">
        <v>19630</v>
      </c>
      <c r="I12212" s="89"/>
    </row>
    <row r="12213">
      <c r="A12213" t="s">
        <v>21770</v>
      </c>
      <c r="B12213" t="s">
        <v>19476</v>
      </c>
      <c r="C12213" t="s">
        <v>3806</v>
      </c>
      <c r="D12213" t="s">
        <v>19630</v>
      </c>
      <c r="E12213" s="89">
        <v>0</v>
      </c>
      <c r="F12213" s="89">
        <v>707048</v>
      </c>
      <c r="G12213" s="89">
        <v>6</v>
      </c>
      <c r="H12213" t="s">
        <v>19630</v>
      </c>
      <c r="I12213" s="89"/>
    </row>
    <row r="12214">
      <c r="A12214" t="s">
        <v>21771</v>
      </c>
      <c r="B12214" t="s">
        <v>19477</v>
      </c>
      <c r="C12214" t="s">
        <v>3806</v>
      </c>
      <c r="D12214" t="s">
        <v>19630</v>
      </c>
      <c r="E12214" s="89">
        <v>0</v>
      </c>
      <c r="F12214" s="89">
        <v>707048</v>
      </c>
      <c r="G12214" s="89">
        <v>6</v>
      </c>
      <c r="H12214" t="s">
        <v>19630</v>
      </c>
      <c r="I12214" s="89"/>
    </row>
    <row r="12215">
      <c r="A12215" t="s">
        <v>21772</v>
      </c>
      <c r="B12215" t="s">
        <v>19478</v>
      </c>
      <c r="C12215" t="s">
        <v>3806</v>
      </c>
      <c r="D12215" t="s">
        <v>19630</v>
      </c>
      <c r="E12215" s="89">
        <v>0</v>
      </c>
      <c r="F12215" s="89">
        <v>707048</v>
      </c>
      <c r="G12215" s="89">
        <v>6</v>
      </c>
      <c r="H12215" t="s">
        <v>19630</v>
      </c>
      <c r="I12215" s="89"/>
    </row>
    <row r="12216">
      <c r="A12216" t="s">
        <v>21773</v>
      </c>
      <c r="B12216" t="s">
        <v>19479</v>
      </c>
      <c r="C12216" t="s">
        <v>3806</v>
      </c>
      <c r="D12216" t="s">
        <v>19630</v>
      </c>
      <c r="E12216" s="89">
        <v>0</v>
      </c>
      <c r="F12216" s="89">
        <v>707048</v>
      </c>
      <c r="G12216" s="89">
        <v>6</v>
      </c>
      <c r="H12216" t="s">
        <v>19630</v>
      </c>
      <c r="I12216" s="89"/>
    </row>
    <row r="12217">
      <c r="A12217" t="s">
        <v>21774</v>
      </c>
      <c r="B12217" t="s">
        <v>19476</v>
      </c>
      <c r="C12217" t="s">
        <v>3678</v>
      </c>
      <c r="D12217" t="s">
        <v>19630</v>
      </c>
      <c r="E12217" s="89">
        <v>935</v>
      </c>
      <c r="F12217" s="89">
        <v>707048</v>
      </c>
      <c r="G12217" s="89">
        <v>6</v>
      </c>
      <c r="H12217" t="s">
        <v>19630</v>
      </c>
      <c r="I12217" s="89"/>
    </row>
    <row r="12218">
      <c r="A12218" t="s">
        <v>21775</v>
      </c>
      <c r="B12218" t="s">
        <v>19477</v>
      </c>
      <c r="C12218" t="s">
        <v>3678</v>
      </c>
      <c r="D12218" t="s">
        <v>19630</v>
      </c>
      <c r="E12218" s="89">
        <v>73611977.1210677</v>
      </c>
      <c r="F12218" s="89">
        <v>707048</v>
      </c>
      <c r="G12218" s="89">
        <v>6</v>
      </c>
      <c r="H12218" t="s">
        <v>19630</v>
      </c>
      <c r="I12218" s="89"/>
    </row>
    <row r="12219">
      <c r="A12219" t="s">
        <v>21776</v>
      </c>
      <c r="B12219" t="s">
        <v>19478</v>
      </c>
      <c r="C12219" t="s">
        <v>3678</v>
      </c>
      <c r="D12219" t="s">
        <v>19630</v>
      </c>
      <c r="E12219" s="89">
        <v>0.001322399610776072</v>
      </c>
      <c r="F12219" s="89">
        <v>707048</v>
      </c>
      <c r="G12219" s="89">
        <v>6</v>
      </c>
      <c r="H12219" t="s">
        <v>19630</v>
      </c>
      <c r="I12219" s="89"/>
    </row>
    <row r="12220">
      <c r="A12220" t="s">
        <v>21777</v>
      </c>
      <c r="B12220" t="s">
        <v>19479</v>
      </c>
      <c r="C12220" t="s">
        <v>3678</v>
      </c>
      <c r="D12220" t="s">
        <v>19630</v>
      </c>
      <c r="E12220" s="89">
        <v>104.1117111158899</v>
      </c>
      <c r="F12220" s="89">
        <v>707048</v>
      </c>
      <c r="G12220" s="89">
        <v>6</v>
      </c>
      <c r="H12220" t="s">
        <v>19630</v>
      </c>
      <c r="I12220" s="89"/>
    </row>
    <row r="12221">
      <c r="A12221" t="s">
        <v>22613</v>
      </c>
      <c r="B12221" t="s">
        <v>19483</v>
      </c>
      <c r="C12221" t="s">
        <v>3678</v>
      </c>
      <c r="D12221" t="s">
        <v>19614</v>
      </c>
      <c r="E12221" s="89">
        <v>0.06284889776761958</v>
      </c>
      <c r="F12221" s="89">
        <v>707048</v>
      </c>
      <c r="G12221" s="89">
        <v>6</v>
      </c>
      <c r="H12221" t="s">
        <v>19629</v>
      </c>
      <c r="I12221" s="89"/>
    </row>
    <row r="12222">
      <c r="A12222" t="s">
        <v>22614</v>
      </c>
      <c r="B12222" t="s">
        <v>19483</v>
      </c>
      <c r="C12222" t="s">
        <v>3678</v>
      </c>
      <c r="D12222" t="s">
        <v>19615</v>
      </c>
      <c r="E12222" s="89">
        <v>0.06795696400247288</v>
      </c>
      <c r="F12222" s="89">
        <v>707048</v>
      </c>
      <c r="G12222" s="89">
        <v>6</v>
      </c>
      <c r="H12222" t="s">
        <v>19629</v>
      </c>
      <c r="I12222" s="89"/>
    </row>
    <row r="12223">
      <c r="A12223" t="s">
        <v>22615</v>
      </c>
      <c r="B12223" t="s">
        <v>19483</v>
      </c>
      <c r="C12223" t="s">
        <v>3678</v>
      </c>
      <c r="D12223" t="s">
        <v>19616</v>
      </c>
      <c r="E12223" s="89">
        <v>0.06795696400247288</v>
      </c>
      <c r="F12223" s="89">
        <v>707048</v>
      </c>
      <c r="G12223" s="89">
        <v>6</v>
      </c>
      <c r="H12223" t="s">
        <v>19629</v>
      </c>
      <c r="I12223" s="89"/>
    </row>
    <row r="12224">
      <c r="A12224" t="s">
        <v>22616</v>
      </c>
      <c r="B12224" t="s">
        <v>19483</v>
      </c>
      <c r="C12224" t="s">
        <v>3678</v>
      </c>
      <c r="D12224" t="s">
        <v>19617</v>
      </c>
      <c r="E12224" s="89">
        <v>0.06795696400247288</v>
      </c>
      <c r="F12224" s="89">
        <v>707048</v>
      </c>
      <c r="G12224" s="89">
        <v>6</v>
      </c>
      <c r="H12224" t="s">
        <v>19629</v>
      </c>
      <c r="I12224" s="89"/>
    </row>
    <row r="12225">
      <c r="A12225" t="s">
        <v>22617</v>
      </c>
      <c r="B12225" t="s">
        <v>19483</v>
      </c>
      <c r="C12225" t="s">
        <v>3678</v>
      </c>
      <c r="D12225" t="s">
        <v>19618</v>
      </c>
      <c r="E12225" s="89">
        <v>0.06795696400247288</v>
      </c>
      <c r="F12225" s="89">
        <v>707048</v>
      </c>
      <c r="G12225" s="89">
        <v>6</v>
      </c>
      <c r="H12225" t="s">
        <v>19629</v>
      </c>
      <c r="I12225" s="89"/>
    </row>
    <row r="12226">
      <c r="A12226" t="s">
        <v>22618</v>
      </c>
      <c r="B12226" t="s">
        <v>19483</v>
      </c>
      <c r="C12226" t="s">
        <v>3678</v>
      </c>
      <c r="D12226" t="s">
        <v>19619</v>
      </c>
      <c r="E12226" s="89">
        <v>0.06378482070474883</v>
      </c>
      <c r="F12226" s="89">
        <v>707048</v>
      </c>
      <c r="G12226" s="89">
        <v>6</v>
      </c>
      <c r="H12226" t="s">
        <v>19629</v>
      </c>
      <c r="I12226" s="89"/>
    </row>
    <row r="12227">
      <c r="A12227" t="s">
        <v>22619</v>
      </c>
      <c r="B12227" t="s">
        <v>19483</v>
      </c>
      <c r="C12227" t="s">
        <v>3678</v>
      </c>
      <c r="D12227" t="s">
        <v>19620</v>
      </c>
      <c r="E12227" s="89">
        <v>0.06178221086620385</v>
      </c>
      <c r="F12227" s="89">
        <v>707048</v>
      </c>
      <c r="G12227" s="89">
        <v>6</v>
      </c>
      <c r="H12227" t="s">
        <v>19629</v>
      </c>
      <c r="I12227" s="89"/>
    </row>
    <row r="12228">
      <c r="A12228" t="s">
        <v>22620</v>
      </c>
      <c r="B12228" t="s">
        <v>19483</v>
      </c>
      <c r="C12228" t="s">
        <v>3678</v>
      </c>
      <c r="D12228" t="s">
        <v>19621</v>
      </c>
      <c r="E12228" s="89">
        <v>0.06373920780621915</v>
      </c>
      <c r="F12228" s="89">
        <v>707048</v>
      </c>
      <c r="G12228" s="89">
        <v>6</v>
      </c>
      <c r="H12228" t="s">
        <v>19629</v>
      </c>
      <c r="I12228" s="89"/>
    </row>
    <row r="12229">
      <c r="A12229" t="s">
        <v>22621</v>
      </c>
      <c r="B12229" t="s">
        <v>19483</v>
      </c>
      <c r="C12229" t="s">
        <v>3678</v>
      </c>
      <c r="D12229" t="s">
        <v>19622</v>
      </c>
      <c r="E12229" s="89">
        <v>0.06289395083170125</v>
      </c>
      <c r="F12229" s="89">
        <v>707048</v>
      </c>
      <c r="G12229" s="89">
        <v>6</v>
      </c>
      <c r="H12229" t="s">
        <v>19629</v>
      </c>
      <c r="I12229" s="89"/>
    </row>
    <row r="12230">
      <c r="A12230" t="s">
        <v>22622</v>
      </c>
      <c r="B12230" t="s">
        <v>19483</v>
      </c>
      <c r="C12230" t="s">
        <v>3678</v>
      </c>
      <c r="D12230" t="s">
        <v>19623</v>
      </c>
      <c r="E12230" s="89">
        <v>0.1164620915383213</v>
      </c>
      <c r="F12230" s="89">
        <v>707048</v>
      </c>
      <c r="G12230" s="89">
        <v>6</v>
      </c>
      <c r="H12230" t="s">
        <v>19629</v>
      </c>
      <c r="I12230" s="89"/>
    </row>
    <row r="12231">
      <c r="A12231" t="s">
        <v>22623</v>
      </c>
      <c r="B12231" t="s">
        <v>19483</v>
      </c>
      <c r="C12231" t="s">
        <v>3678</v>
      </c>
      <c r="D12231" t="s">
        <v>19624</v>
      </c>
      <c r="E12231" s="89">
        <v>0.2975430582468889</v>
      </c>
      <c r="F12231" s="89">
        <v>707048</v>
      </c>
      <c r="G12231" s="89">
        <v>6</v>
      </c>
      <c r="H12231" t="s">
        <v>19629</v>
      </c>
      <c r="I12231" s="89"/>
    </row>
    <row r="12232">
      <c r="A12232" t="s">
        <v>21778</v>
      </c>
      <c r="B12232" t="s">
        <v>19476</v>
      </c>
      <c r="C12232" t="s">
        <v>3679</v>
      </c>
      <c r="D12232" t="s">
        <v>19630</v>
      </c>
      <c r="E12232" s="89">
        <v>18450</v>
      </c>
      <c r="F12232" s="89">
        <v>707048</v>
      </c>
      <c r="G12232" s="89">
        <v>6</v>
      </c>
      <c r="H12232" t="s">
        <v>19630</v>
      </c>
      <c r="I12232" s="89"/>
    </row>
    <row r="12233">
      <c r="A12233" t="s">
        <v>21779</v>
      </c>
      <c r="B12233" t="s">
        <v>19477</v>
      </c>
      <c r="C12233" t="s">
        <v>3679</v>
      </c>
      <c r="D12233" t="s">
        <v>19630</v>
      </c>
      <c r="E12233" s="89">
        <v>128900796.5663531</v>
      </c>
      <c r="F12233" s="89">
        <v>707048</v>
      </c>
      <c r="G12233" s="89">
        <v>6</v>
      </c>
      <c r="H12233" t="s">
        <v>19630</v>
      </c>
      <c r="I12233" s="89"/>
    </row>
    <row r="12234">
      <c r="A12234" t="s">
        <v>21780</v>
      </c>
      <c r="B12234" t="s">
        <v>19478</v>
      </c>
      <c r="C12234" t="s">
        <v>3679</v>
      </c>
      <c r="D12234" t="s">
        <v>19630</v>
      </c>
      <c r="E12234" s="89">
        <v>0.02609440943189147</v>
      </c>
      <c r="F12234" s="89">
        <v>707048</v>
      </c>
      <c r="G12234" s="89">
        <v>6</v>
      </c>
      <c r="H12234" t="s">
        <v>19630</v>
      </c>
      <c r="I12234" s="89"/>
    </row>
    <row r="12235">
      <c r="A12235" t="s">
        <v>21781</v>
      </c>
      <c r="B12235" t="s">
        <v>19479</v>
      </c>
      <c r="C12235" t="s">
        <v>3679</v>
      </c>
      <c r="D12235" t="s">
        <v>19630</v>
      </c>
      <c r="E12235" s="89">
        <v>182.3084098482042</v>
      </c>
      <c r="F12235" s="89">
        <v>707048</v>
      </c>
      <c r="G12235" s="89">
        <v>6</v>
      </c>
      <c r="H12235" t="s">
        <v>19630</v>
      </c>
      <c r="I12235" s="89"/>
    </row>
    <row r="12236">
      <c r="A12236" t="s">
        <v>21782</v>
      </c>
      <c r="B12236" t="s">
        <v>19483</v>
      </c>
      <c r="C12236" t="s">
        <v>3679</v>
      </c>
      <c r="D12236" t="s">
        <v>19614</v>
      </c>
      <c r="E12236" s="89">
        <v>0.005832586631786011</v>
      </c>
      <c r="F12236" s="89">
        <v>707048</v>
      </c>
      <c r="G12236" s="89">
        <v>6</v>
      </c>
      <c r="H12236" t="s">
        <v>19629</v>
      </c>
      <c r="I12236" s="89"/>
    </row>
    <row r="12237">
      <c r="A12237" t="s">
        <v>21783</v>
      </c>
      <c r="B12237" t="s">
        <v>19483</v>
      </c>
      <c r="C12237" t="s">
        <v>3679</v>
      </c>
      <c r="D12237" t="s">
        <v>19615</v>
      </c>
      <c r="E12237" s="89">
        <v>0.006028574587266825</v>
      </c>
      <c r="F12237" s="89">
        <v>707048</v>
      </c>
      <c r="G12237" s="89">
        <v>6</v>
      </c>
      <c r="H12237" t="s">
        <v>19629</v>
      </c>
      <c r="I12237" s="89"/>
    </row>
    <row r="12238">
      <c r="A12238" t="s">
        <v>21784</v>
      </c>
      <c r="B12238" t="s">
        <v>19483</v>
      </c>
      <c r="C12238" t="s">
        <v>3679</v>
      </c>
      <c r="D12238" t="s">
        <v>19616</v>
      </c>
      <c r="E12238" s="89">
        <v>0.005920870803562649</v>
      </c>
      <c r="F12238" s="89">
        <v>707048</v>
      </c>
      <c r="G12238" s="89">
        <v>6</v>
      </c>
      <c r="H12238" t="s">
        <v>19629</v>
      </c>
      <c r="I12238" s="89"/>
    </row>
    <row r="12239">
      <c r="A12239" t="s">
        <v>21785</v>
      </c>
      <c r="B12239" t="s">
        <v>19483</v>
      </c>
      <c r="C12239" t="s">
        <v>3679</v>
      </c>
      <c r="D12239" t="s">
        <v>19617</v>
      </c>
      <c r="E12239" s="89">
        <v>0.006002949493286039</v>
      </c>
      <c r="F12239" s="89">
        <v>707048</v>
      </c>
      <c r="G12239" s="89">
        <v>6</v>
      </c>
      <c r="H12239" t="s">
        <v>19629</v>
      </c>
      <c r="I12239" s="89"/>
    </row>
    <row r="12240">
      <c r="A12240" t="s">
        <v>21786</v>
      </c>
      <c r="B12240" t="s">
        <v>19483</v>
      </c>
      <c r="C12240" t="s">
        <v>3679</v>
      </c>
      <c r="D12240" t="s">
        <v>19618</v>
      </c>
      <c r="E12240" s="89">
        <v>0.005826132648158442</v>
      </c>
      <c r="F12240" s="89">
        <v>707048</v>
      </c>
      <c r="G12240" s="89">
        <v>6</v>
      </c>
      <c r="H12240" t="s">
        <v>19629</v>
      </c>
      <c r="I12240" s="89"/>
    </row>
    <row r="12241">
      <c r="A12241" t="s">
        <v>21787</v>
      </c>
      <c r="B12241" t="s">
        <v>19483</v>
      </c>
      <c r="C12241" t="s">
        <v>3679</v>
      </c>
      <c r="D12241" t="s">
        <v>19619</v>
      </c>
      <c r="E12241" s="89">
        <v>0.005879314747851253</v>
      </c>
      <c r="F12241" s="89">
        <v>707048</v>
      </c>
      <c r="G12241" s="89">
        <v>6</v>
      </c>
      <c r="H12241" t="s">
        <v>19629</v>
      </c>
      <c r="I12241" s="89"/>
    </row>
    <row r="12242">
      <c r="A12242" t="s">
        <v>21788</v>
      </c>
      <c r="B12242" t="s">
        <v>19483</v>
      </c>
      <c r="C12242" t="s">
        <v>3679</v>
      </c>
      <c r="D12242" t="s">
        <v>19620</v>
      </c>
      <c r="E12242" s="89">
        <v>0.0056452557352601</v>
      </c>
      <c r="F12242" s="89">
        <v>707048</v>
      </c>
      <c r="G12242" s="89">
        <v>6</v>
      </c>
      <c r="H12242" t="s">
        <v>19629</v>
      </c>
      <c r="I12242" s="89"/>
    </row>
    <row r="12243">
      <c r="A12243" t="s">
        <v>21789</v>
      </c>
      <c r="B12243" t="s">
        <v>19483</v>
      </c>
      <c r="C12243" t="s">
        <v>3679</v>
      </c>
      <c r="D12243" t="s">
        <v>19621</v>
      </c>
      <c r="E12243" s="89">
        <v>0.004394829893025602</v>
      </c>
      <c r="F12243" s="89">
        <v>707048</v>
      </c>
      <c r="G12243" s="89">
        <v>6</v>
      </c>
      <c r="H12243" t="s">
        <v>19629</v>
      </c>
      <c r="I12243" s="89"/>
    </row>
    <row r="12244">
      <c r="A12244" t="s">
        <v>21790</v>
      </c>
      <c r="B12244" t="s">
        <v>19483</v>
      </c>
      <c r="C12244" t="s">
        <v>3679</v>
      </c>
      <c r="D12244" t="s">
        <v>19622</v>
      </c>
      <c r="E12244" s="89">
        <v>0.005727248431028607</v>
      </c>
      <c r="F12244" s="89">
        <v>707048</v>
      </c>
      <c r="G12244" s="89">
        <v>6</v>
      </c>
      <c r="H12244" t="s">
        <v>19629</v>
      </c>
      <c r="I12244" s="89"/>
    </row>
    <row r="12245">
      <c r="A12245" t="s">
        <v>21791</v>
      </c>
      <c r="B12245" t="s">
        <v>19483</v>
      </c>
      <c r="C12245" t="s">
        <v>3679</v>
      </c>
      <c r="D12245" t="s">
        <v>19623</v>
      </c>
      <c r="E12245" s="89">
        <v>0.01158477710467164</v>
      </c>
      <c r="F12245" s="89">
        <v>707048</v>
      </c>
      <c r="G12245" s="89">
        <v>6</v>
      </c>
      <c r="H12245" t="s">
        <v>19629</v>
      </c>
      <c r="I12245" s="89"/>
    </row>
    <row r="12246">
      <c r="A12246" t="s">
        <v>21792</v>
      </c>
      <c r="B12246" t="s">
        <v>19483</v>
      </c>
      <c r="C12246" t="s">
        <v>3679</v>
      </c>
      <c r="D12246" t="s">
        <v>19624</v>
      </c>
      <c r="E12246" s="89">
        <v>0.02716833368514817</v>
      </c>
      <c r="F12246" s="89">
        <v>707048</v>
      </c>
      <c r="G12246" s="89">
        <v>6</v>
      </c>
      <c r="H12246" t="s">
        <v>19629</v>
      </c>
      <c r="I12246" s="89"/>
    </row>
    <row r="12247">
      <c r="A12247" t="s">
        <v>14251</v>
      </c>
      <c r="B12247" t="s">
        <v>19476</v>
      </c>
      <c r="C12247" t="s">
        <v>19488</v>
      </c>
      <c r="D12247" t="s">
        <v>19630</v>
      </c>
      <c r="E12247" s="89">
        <v>24472</v>
      </c>
      <c r="F12247" s="89">
        <v>707048</v>
      </c>
      <c r="G12247" s="89">
        <v>6</v>
      </c>
      <c r="H12247" t="s">
        <v>19630</v>
      </c>
      <c r="I12247" s="89"/>
    </row>
    <row r="12248">
      <c r="A12248" t="s">
        <v>14252</v>
      </c>
      <c r="B12248" t="s">
        <v>19477</v>
      </c>
      <c r="C12248" t="s">
        <v>19488</v>
      </c>
      <c r="D12248" t="s">
        <v>19630</v>
      </c>
      <c r="E12248" s="89">
        <v>495895558.6210339</v>
      </c>
      <c r="F12248" s="89">
        <v>707048</v>
      </c>
      <c r="G12248" s="89">
        <v>6</v>
      </c>
      <c r="H12248" t="s">
        <v>19630</v>
      </c>
      <c r="I12248" s="89"/>
    </row>
    <row r="12249">
      <c r="A12249" t="s">
        <v>14253</v>
      </c>
      <c r="B12249" t="s">
        <v>19478</v>
      </c>
      <c r="C12249" t="s">
        <v>19488</v>
      </c>
      <c r="D12249" t="s">
        <v>19630</v>
      </c>
      <c r="E12249" s="89">
        <v>0.03461151152397009</v>
      </c>
      <c r="F12249" s="89">
        <v>707048</v>
      </c>
      <c r="G12249" s="89">
        <v>6</v>
      </c>
      <c r="H12249" t="s">
        <v>19630</v>
      </c>
      <c r="I12249" s="89"/>
    </row>
    <row r="12250">
      <c r="A12250" t="s">
        <v>14254</v>
      </c>
      <c r="B12250" t="s">
        <v>19479</v>
      </c>
      <c r="C12250" t="s">
        <v>19488</v>
      </c>
      <c r="D12250" t="s">
        <v>19630</v>
      </c>
      <c r="E12250" s="89">
        <v>701.3605280278481</v>
      </c>
      <c r="F12250" s="89">
        <v>707048</v>
      </c>
      <c r="G12250" s="89">
        <v>6</v>
      </c>
      <c r="H12250" t="s">
        <v>19630</v>
      </c>
      <c r="I12250" s="89"/>
    </row>
    <row r="12251">
      <c r="A12251" t="s">
        <v>21793</v>
      </c>
      <c r="B12251" t="s">
        <v>19483</v>
      </c>
      <c r="C12251" t="s">
        <v>19488</v>
      </c>
      <c r="D12251" t="s">
        <v>19614</v>
      </c>
      <c r="E12251" s="89">
        <v>0.01680918041731504</v>
      </c>
      <c r="F12251" s="89">
        <v>707048</v>
      </c>
      <c r="G12251" s="89">
        <v>6</v>
      </c>
      <c r="H12251" t="s">
        <v>19629</v>
      </c>
      <c r="I12251" s="89"/>
    </row>
    <row r="12252">
      <c r="A12252" t="s">
        <v>21794</v>
      </c>
      <c r="B12252" t="s">
        <v>19483</v>
      </c>
      <c r="C12252" t="s">
        <v>19488</v>
      </c>
      <c r="D12252" t="s">
        <v>19615</v>
      </c>
      <c r="E12252" s="89">
        <v>0.0176628618412118</v>
      </c>
      <c r="F12252" s="89">
        <v>707048</v>
      </c>
      <c r="G12252" s="89">
        <v>6</v>
      </c>
      <c r="H12252" t="s">
        <v>19629</v>
      </c>
      <c r="I12252" s="89"/>
    </row>
    <row r="12253">
      <c r="A12253" t="s">
        <v>21795</v>
      </c>
      <c r="B12253" t="s">
        <v>19483</v>
      </c>
      <c r="C12253" t="s">
        <v>19488</v>
      </c>
      <c r="D12253" t="s">
        <v>19616</v>
      </c>
      <c r="E12253" s="89">
        <v>0.01758166149758062</v>
      </c>
      <c r="F12253" s="89">
        <v>707048</v>
      </c>
      <c r="G12253" s="89">
        <v>6</v>
      </c>
      <c r="H12253" t="s">
        <v>19629</v>
      </c>
      <c r="I12253" s="89"/>
    </row>
    <row r="12254">
      <c r="A12254" t="s">
        <v>21796</v>
      </c>
      <c r="B12254" t="s">
        <v>19483</v>
      </c>
      <c r="C12254" t="s">
        <v>19488</v>
      </c>
      <c r="D12254" t="s">
        <v>19617</v>
      </c>
      <c r="E12254" s="89">
        <v>0.01764354249731079</v>
      </c>
      <c r="F12254" s="89">
        <v>707048</v>
      </c>
      <c r="G12254" s="89">
        <v>6</v>
      </c>
      <c r="H12254" t="s">
        <v>19629</v>
      </c>
      <c r="I12254" s="89"/>
    </row>
    <row r="12255">
      <c r="A12255" t="s">
        <v>21797</v>
      </c>
      <c r="B12255" t="s">
        <v>19483</v>
      </c>
      <c r="C12255" t="s">
        <v>19488</v>
      </c>
      <c r="D12255" t="s">
        <v>19618</v>
      </c>
      <c r="E12255" s="89">
        <v>0.01743225433036729</v>
      </c>
      <c r="F12255" s="89">
        <v>707048</v>
      </c>
      <c r="G12255" s="89">
        <v>6</v>
      </c>
      <c r="H12255" t="s">
        <v>19629</v>
      </c>
      <c r="I12255" s="89"/>
    </row>
    <row r="12256">
      <c r="A12256" t="s">
        <v>21798</v>
      </c>
      <c r="B12256" t="s">
        <v>19483</v>
      </c>
      <c r="C12256" t="s">
        <v>19488</v>
      </c>
      <c r="D12256" t="s">
        <v>19619</v>
      </c>
      <c r="E12256" s="89">
        <v>0.01721436481753138</v>
      </c>
      <c r="F12256" s="89">
        <v>707048</v>
      </c>
      <c r="G12256" s="89">
        <v>6</v>
      </c>
      <c r="H12256" t="s">
        <v>19629</v>
      </c>
      <c r="I12256" s="89"/>
    </row>
    <row r="12257">
      <c r="A12257" t="s">
        <v>21799</v>
      </c>
      <c r="B12257" t="s">
        <v>19483</v>
      </c>
      <c r="C12257" t="s">
        <v>19488</v>
      </c>
      <c r="D12257" t="s">
        <v>19620</v>
      </c>
      <c r="E12257" s="89">
        <v>0.01676661667681554</v>
      </c>
      <c r="F12257" s="89">
        <v>707048</v>
      </c>
      <c r="G12257" s="89">
        <v>6</v>
      </c>
      <c r="H12257" t="s">
        <v>19629</v>
      </c>
      <c r="I12257" s="89"/>
    </row>
    <row r="12258">
      <c r="A12258" t="s">
        <v>21800</v>
      </c>
      <c r="B12258" t="s">
        <v>19483</v>
      </c>
      <c r="C12258" t="s">
        <v>19488</v>
      </c>
      <c r="D12258" t="s">
        <v>19621</v>
      </c>
      <c r="E12258" s="89">
        <v>0.01234528808025869</v>
      </c>
      <c r="F12258" s="89">
        <v>707048</v>
      </c>
      <c r="G12258" s="89">
        <v>6</v>
      </c>
      <c r="H12258" t="s">
        <v>19629</v>
      </c>
      <c r="I12258" s="89"/>
    </row>
    <row r="12259">
      <c r="A12259" t="s">
        <v>21801</v>
      </c>
      <c r="B12259" t="s">
        <v>19483</v>
      </c>
      <c r="C12259" t="s">
        <v>19488</v>
      </c>
      <c r="D12259" t="s">
        <v>19622</v>
      </c>
      <c r="E12259" s="89">
        <v>0.01668680163485148</v>
      </c>
      <c r="F12259" s="89">
        <v>707048</v>
      </c>
      <c r="G12259" s="89">
        <v>6</v>
      </c>
      <c r="H12259" t="s">
        <v>19629</v>
      </c>
      <c r="I12259" s="89"/>
    </row>
    <row r="12260">
      <c r="A12260" t="s">
        <v>21802</v>
      </c>
      <c r="B12260" t="s">
        <v>19483</v>
      </c>
      <c r="C12260" t="s">
        <v>19488</v>
      </c>
      <c r="D12260" t="s">
        <v>19623</v>
      </c>
      <c r="E12260" s="89">
        <v>0.03165878287627937</v>
      </c>
      <c r="F12260" s="89">
        <v>707048</v>
      </c>
      <c r="G12260" s="89">
        <v>6</v>
      </c>
      <c r="H12260" t="s">
        <v>19629</v>
      </c>
      <c r="I12260" s="89"/>
    </row>
    <row r="12261">
      <c r="A12261" t="s">
        <v>21803</v>
      </c>
      <c r="B12261" t="s">
        <v>19483</v>
      </c>
      <c r="C12261" t="s">
        <v>19488</v>
      </c>
      <c r="D12261" t="s">
        <v>19624</v>
      </c>
      <c r="E12261" s="89">
        <v>0.07761233372909762</v>
      </c>
      <c r="F12261" s="89">
        <v>707048</v>
      </c>
      <c r="G12261" s="89">
        <v>6</v>
      </c>
      <c r="H12261" t="s">
        <v>19629</v>
      </c>
      <c r="I12261" s="89"/>
    </row>
    <row r="12262">
      <c r="A12262" t="s">
        <v>21804</v>
      </c>
      <c r="B12262" t="s">
        <v>19476</v>
      </c>
      <c r="C12262" t="s">
        <v>19917</v>
      </c>
      <c r="D12262" t="s">
        <v>19630</v>
      </c>
      <c r="E12262" s="89">
        <v>32247</v>
      </c>
      <c r="F12262" s="89">
        <v>707048</v>
      </c>
      <c r="G12262" s="89">
        <v>6</v>
      </c>
      <c r="H12262" t="s">
        <v>19630</v>
      </c>
      <c r="I12262" s="89"/>
    </row>
    <row r="12263">
      <c r="A12263" t="s">
        <v>21805</v>
      </c>
      <c r="B12263" t="s">
        <v>19477</v>
      </c>
      <c r="C12263" t="s">
        <v>19917</v>
      </c>
      <c r="D12263" t="s">
        <v>19630</v>
      </c>
      <c r="E12263" s="89">
        <v>585755558.6210339</v>
      </c>
      <c r="F12263" s="89">
        <v>707048</v>
      </c>
      <c r="G12263" s="89">
        <v>6</v>
      </c>
      <c r="H12263" t="s">
        <v>19630</v>
      </c>
      <c r="I12263" s="89"/>
    </row>
    <row r="12264">
      <c r="A12264" t="s">
        <v>21806</v>
      </c>
      <c r="B12264" t="s">
        <v>19478</v>
      </c>
      <c r="C12264" t="s">
        <v>19917</v>
      </c>
      <c r="D12264" t="s">
        <v>19630</v>
      </c>
      <c r="E12264" s="89">
        <v>0.04560793609486202</v>
      </c>
      <c r="F12264" s="89">
        <v>707048</v>
      </c>
      <c r="G12264" s="89">
        <v>6</v>
      </c>
      <c r="H12264" t="s">
        <v>19630</v>
      </c>
      <c r="I12264" s="89"/>
    </row>
    <row r="12265">
      <c r="A12265" t="s">
        <v>21807</v>
      </c>
      <c r="B12265" t="s">
        <v>19479</v>
      </c>
      <c r="C12265" t="s">
        <v>19917</v>
      </c>
      <c r="D12265" t="s">
        <v>19630</v>
      </c>
      <c r="E12265" s="89">
        <v>828.4523237758029</v>
      </c>
      <c r="F12265" s="89">
        <v>707048</v>
      </c>
      <c r="G12265" s="89">
        <v>6</v>
      </c>
      <c r="H12265" t="s">
        <v>19630</v>
      </c>
      <c r="I12265" s="89"/>
    </row>
    <row r="12266">
      <c r="A12266" t="s">
        <v>21808</v>
      </c>
      <c r="B12266" t="s">
        <v>19483</v>
      </c>
      <c r="C12266" t="s">
        <v>19917</v>
      </c>
      <c r="D12266" t="s">
        <v>19614</v>
      </c>
      <c r="E12266" s="89">
        <v>0.01529139252140211</v>
      </c>
      <c r="F12266" s="89">
        <v>707048</v>
      </c>
      <c r="G12266" s="89">
        <v>6</v>
      </c>
      <c r="H12266" t="s">
        <v>19629</v>
      </c>
      <c r="I12266" s="89"/>
    </row>
    <row r="12267">
      <c r="A12267" t="s">
        <v>21809</v>
      </c>
      <c r="B12267" t="s">
        <v>19483</v>
      </c>
      <c r="C12267" t="s">
        <v>19917</v>
      </c>
      <c r="D12267" t="s">
        <v>19615</v>
      </c>
      <c r="E12267" s="89">
        <v>0.016008526686398</v>
      </c>
      <c r="F12267" s="89">
        <v>707048</v>
      </c>
      <c r="G12267" s="89">
        <v>6</v>
      </c>
      <c r="H12267" t="s">
        <v>19629</v>
      </c>
      <c r="I12267" s="89"/>
    </row>
    <row r="12268">
      <c r="A12268" t="s">
        <v>21810</v>
      </c>
      <c r="B12268" t="s">
        <v>19483</v>
      </c>
      <c r="C12268" t="s">
        <v>19917</v>
      </c>
      <c r="D12268" t="s">
        <v>19616</v>
      </c>
      <c r="E12268" s="89">
        <v>0.01587762246515686</v>
      </c>
      <c r="F12268" s="89">
        <v>707048</v>
      </c>
      <c r="G12268" s="89">
        <v>6</v>
      </c>
      <c r="H12268" t="s">
        <v>19629</v>
      </c>
      <c r="I12268" s="89"/>
    </row>
    <row r="12269">
      <c r="A12269" t="s">
        <v>21811</v>
      </c>
      <c r="B12269" t="s">
        <v>19483</v>
      </c>
      <c r="C12269" t="s">
        <v>19917</v>
      </c>
      <c r="D12269" t="s">
        <v>19617</v>
      </c>
      <c r="E12269" s="89">
        <v>0.01592458347937203</v>
      </c>
      <c r="F12269" s="89">
        <v>707048</v>
      </c>
      <c r="G12269" s="89">
        <v>6</v>
      </c>
      <c r="H12269" t="s">
        <v>19629</v>
      </c>
      <c r="I12269" s="89"/>
    </row>
    <row r="12270">
      <c r="A12270" t="s">
        <v>21812</v>
      </c>
      <c r="B12270" t="s">
        <v>19483</v>
      </c>
      <c r="C12270" t="s">
        <v>19917</v>
      </c>
      <c r="D12270" t="s">
        <v>19618</v>
      </c>
      <c r="E12270" s="89">
        <v>0.01582459677578247</v>
      </c>
      <c r="F12270" s="89">
        <v>707048</v>
      </c>
      <c r="G12270" s="89">
        <v>6</v>
      </c>
      <c r="H12270" t="s">
        <v>19629</v>
      </c>
      <c r="I12270" s="89"/>
    </row>
    <row r="12271">
      <c r="A12271" t="s">
        <v>21813</v>
      </c>
      <c r="B12271" t="s">
        <v>19483</v>
      </c>
      <c r="C12271" t="s">
        <v>19917</v>
      </c>
      <c r="D12271" t="s">
        <v>19619</v>
      </c>
      <c r="E12271" s="89">
        <v>0.01571126629347503</v>
      </c>
      <c r="F12271" s="89">
        <v>707048</v>
      </c>
      <c r="G12271" s="89">
        <v>6</v>
      </c>
      <c r="H12271" t="s">
        <v>19629</v>
      </c>
      <c r="I12271" s="89"/>
    </row>
    <row r="12272">
      <c r="A12272" t="s">
        <v>21814</v>
      </c>
      <c r="B12272" t="s">
        <v>19483</v>
      </c>
      <c r="C12272" t="s">
        <v>19917</v>
      </c>
      <c r="D12272" t="s">
        <v>19620</v>
      </c>
      <c r="E12272" s="89">
        <v>0.01522996942654085</v>
      </c>
      <c r="F12272" s="89">
        <v>707048</v>
      </c>
      <c r="G12272" s="89">
        <v>6</v>
      </c>
      <c r="H12272" t="s">
        <v>19629</v>
      </c>
      <c r="I12272" s="89"/>
    </row>
    <row r="12273">
      <c r="A12273" t="s">
        <v>21815</v>
      </c>
      <c r="B12273" t="s">
        <v>19483</v>
      </c>
      <c r="C12273" t="s">
        <v>19917</v>
      </c>
      <c r="D12273" t="s">
        <v>19621</v>
      </c>
      <c r="E12273" s="89">
        <v>0.01121654825346117</v>
      </c>
      <c r="F12273" s="89">
        <v>707048</v>
      </c>
      <c r="G12273" s="89">
        <v>6</v>
      </c>
      <c r="H12273" t="s">
        <v>19629</v>
      </c>
      <c r="I12273" s="89"/>
    </row>
    <row r="12274">
      <c r="A12274" t="s">
        <v>21816</v>
      </c>
      <c r="B12274" t="s">
        <v>19483</v>
      </c>
      <c r="C12274" t="s">
        <v>19917</v>
      </c>
      <c r="D12274" t="s">
        <v>19622</v>
      </c>
      <c r="E12274" s="89">
        <v>0.01518512568327188</v>
      </c>
      <c r="F12274" s="89">
        <v>707048</v>
      </c>
      <c r="G12274" s="89">
        <v>6</v>
      </c>
      <c r="H12274" t="s">
        <v>19629</v>
      </c>
      <c r="I12274" s="89"/>
    </row>
    <row r="12275">
      <c r="A12275" t="s">
        <v>21817</v>
      </c>
      <c r="B12275" t="s">
        <v>19483</v>
      </c>
      <c r="C12275" t="s">
        <v>19917</v>
      </c>
      <c r="D12275" t="s">
        <v>19623</v>
      </c>
      <c r="E12275" s="89">
        <v>0.02861303746857657</v>
      </c>
      <c r="F12275" s="89">
        <v>707048</v>
      </c>
      <c r="G12275" s="89">
        <v>6</v>
      </c>
      <c r="H12275" t="s">
        <v>19629</v>
      </c>
      <c r="I12275" s="89"/>
    </row>
    <row r="12276">
      <c r="A12276" t="s">
        <v>21818</v>
      </c>
      <c r="B12276" t="s">
        <v>19483</v>
      </c>
      <c r="C12276" t="s">
        <v>19917</v>
      </c>
      <c r="D12276" t="s">
        <v>19624</v>
      </c>
      <c r="E12276" s="89">
        <v>0.06971537192768675</v>
      </c>
      <c r="F12276" s="89">
        <v>707048</v>
      </c>
      <c r="G12276" s="89">
        <v>6</v>
      </c>
      <c r="H12276" t="s">
        <v>19629</v>
      </c>
      <c r="I12276" s="89"/>
    </row>
    <row r="12277">
      <c r="A12277" t="s">
        <v>14255</v>
      </c>
      <c r="B12277" t="s">
        <v>19476</v>
      </c>
      <c r="C12277" t="s">
        <v>19489</v>
      </c>
      <c r="D12277" t="s">
        <v>19630</v>
      </c>
      <c r="E12277" s="89">
        <v>84305</v>
      </c>
      <c r="F12277" s="89">
        <v>707048</v>
      </c>
      <c r="G12277" s="89">
        <v>6</v>
      </c>
      <c r="H12277" t="s">
        <v>19630</v>
      </c>
      <c r="I12277" s="89"/>
    </row>
    <row r="12278">
      <c r="A12278" t="s">
        <v>14256</v>
      </c>
      <c r="B12278" t="s">
        <v>19477</v>
      </c>
      <c r="C12278" t="s">
        <v>19489</v>
      </c>
      <c r="D12278" t="s">
        <v>19630</v>
      </c>
      <c r="E12278" s="89">
        <v>1914389859.929628</v>
      </c>
      <c r="F12278" s="89">
        <v>707048</v>
      </c>
      <c r="G12278" s="89">
        <v>6</v>
      </c>
      <c r="H12278" t="s">
        <v>19630</v>
      </c>
      <c r="I12278" s="89"/>
    </row>
    <row r="12279">
      <c r="A12279" t="s">
        <v>14257</v>
      </c>
      <c r="B12279" t="s">
        <v>19478</v>
      </c>
      <c r="C12279" t="s">
        <v>19489</v>
      </c>
      <c r="D12279" t="s">
        <v>19630</v>
      </c>
      <c r="E12279" s="89">
        <v>0.119235186295697</v>
      </c>
      <c r="F12279" s="89">
        <v>707048</v>
      </c>
      <c r="G12279" s="89">
        <v>6</v>
      </c>
      <c r="H12279" t="s">
        <v>19630</v>
      </c>
      <c r="I12279" s="89"/>
    </row>
    <row r="12280">
      <c r="A12280" t="s">
        <v>14258</v>
      </c>
      <c r="B12280" t="s">
        <v>19479</v>
      </c>
      <c r="C12280" t="s">
        <v>19489</v>
      </c>
      <c r="D12280" t="s">
        <v>19630</v>
      </c>
      <c r="E12280" s="89">
        <v>2707.581182507592</v>
      </c>
      <c r="F12280" s="89">
        <v>707048</v>
      </c>
      <c r="G12280" s="89">
        <v>6</v>
      </c>
      <c r="H12280" t="s">
        <v>19630</v>
      </c>
      <c r="I12280" s="89"/>
    </row>
    <row r="12281">
      <c r="A12281" t="s">
        <v>14259</v>
      </c>
      <c r="B12281" t="s">
        <v>19483</v>
      </c>
      <c r="C12281" t="s">
        <v>19489</v>
      </c>
      <c r="D12281" t="s">
        <v>19614</v>
      </c>
      <c r="E12281" s="89">
        <v>0.01914170061216403</v>
      </c>
      <c r="F12281" s="89">
        <v>707048</v>
      </c>
      <c r="G12281" s="89">
        <v>6</v>
      </c>
      <c r="H12281" t="s">
        <v>19629</v>
      </c>
      <c r="I12281" s="89"/>
    </row>
    <row r="12282">
      <c r="A12282" t="s">
        <v>14260</v>
      </c>
      <c r="B12282" t="s">
        <v>19483</v>
      </c>
      <c r="C12282" t="s">
        <v>19489</v>
      </c>
      <c r="D12282" t="s">
        <v>19615</v>
      </c>
      <c r="E12282" s="89">
        <v>0.01988575035111868</v>
      </c>
      <c r="F12282" s="89">
        <v>707048</v>
      </c>
      <c r="G12282" s="89">
        <v>6</v>
      </c>
      <c r="H12282" t="s">
        <v>19629</v>
      </c>
      <c r="I12282" s="89"/>
    </row>
    <row r="12283">
      <c r="A12283" t="s">
        <v>14261</v>
      </c>
      <c r="B12283" t="s">
        <v>19483</v>
      </c>
      <c r="C12283" t="s">
        <v>19489</v>
      </c>
      <c r="D12283" t="s">
        <v>19616</v>
      </c>
      <c r="E12283" s="89">
        <v>0.01937110352577914</v>
      </c>
      <c r="F12283" s="89">
        <v>707048</v>
      </c>
      <c r="G12283" s="89">
        <v>6</v>
      </c>
      <c r="H12283" t="s">
        <v>19629</v>
      </c>
      <c r="I12283" s="89"/>
    </row>
    <row r="12284">
      <c r="A12284" t="s">
        <v>14262</v>
      </c>
      <c r="B12284" t="s">
        <v>19483</v>
      </c>
      <c r="C12284" t="s">
        <v>19489</v>
      </c>
      <c r="D12284" t="s">
        <v>19617</v>
      </c>
      <c r="E12284" s="89">
        <v>0.01955653807307555</v>
      </c>
      <c r="F12284" s="89">
        <v>707048</v>
      </c>
      <c r="G12284" s="89">
        <v>6</v>
      </c>
      <c r="H12284" t="s">
        <v>19629</v>
      </c>
      <c r="I12284" s="89"/>
    </row>
    <row r="12285">
      <c r="A12285" t="s">
        <v>14263</v>
      </c>
      <c r="B12285" t="s">
        <v>19483</v>
      </c>
      <c r="C12285" t="s">
        <v>19489</v>
      </c>
      <c r="D12285" t="s">
        <v>19618</v>
      </c>
      <c r="E12285" s="89">
        <v>0.01963932594508171</v>
      </c>
      <c r="F12285" s="89">
        <v>707048</v>
      </c>
      <c r="G12285" s="89">
        <v>6</v>
      </c>
      <c r="H12285" t="s">
        <v>19629</v>
      </c>
      <c r="I12285" s="89"/>
    </row>
    <row r="12286">
      <c r="A12286" t="s">
        <v>14264</v>
      </c>
      <c r="B12286" t="s">
        <v>19483</v>
      </c>
      <c r="C12286" t="s">
        <v>19489</v>
      </c>
      <c r="D12286" t="s">
        <v>19619</v>
      </c>
      <c r="E12286" s="89">
        <v>0.01998908249674142</v>
      </c>
      <c r="F12286" s="89">
        <v>707048</v>
      </c>
      <c r="G12286" s="89">
        <v>6</v>
      </c>
      <c r="H12286" t="s">
        <v>19629</v>
      </c>
      <c r="I12286" s="89"/>
    </row>
    <row r="12287">
      <c r="A12287" t="s">
        <v>14265</v>
      </c>
      <c r="B12287" t="s">
        <v>19483</v>
      </c>
      <c r="C12287" t="s">
        <v>19489</v>
      </c>
      <c r="D12287" t="s">
        <v>19620</v>
      </c>
      <c r="E12287" s="89">
        <v>0.01906498464158011</v>
      </c>
      <c r="F12287" s="89">
        <v>707048</v>
      </c>
      <c r="G12287" s="89">
        <v>6</v>
      </c>
      <c r="H12287" t="s">
        <v>19629</v>
      </c>
      <c r="I12287" s="89"/>
    </row>
    <row r="12288">
      <c r="A12288" t="s">
        <v>14266</v>
      </c>
      <c r="B12288" t="s">
        <v>19483</v>
      </c>
      <c r="C12288" t="s">
        <v>19489</v>
      </c>
      <c r="D12288" t="s">
        <v>19621</v>
      </c>
      <c r="E12288" s="89">
        <v>0.0141832947562662</v>
      </c>
      <c r="F12288" s="89">
        <v>707048</v>
      </c>
      <c r="G12288" s="89">
        <v>6</v>
      </c>
      <c r="H12288" t="s">
        <v>19629</v>
      </c>
      <c r="I12288" s="89"/>
    </row>
    <row r="12289">
      <c r="A12289" t="s">
        <v>14267</v>
      </c>
      <c r="B12289" t="s">
        <v>19483</v>
      </c>
      <c r="C12289" t="s">
        <v>19489</v>
      </c>
      <c r="D12289" t="s">
        <v>19622</v>
      </c>
      <c r="E12289" s="89">
        <v>0.01902135287690232</v>
      </c>
      <c r="F12289" s="89">
        <v>707048</v>
      </c>
      <c r="G12289" s="89">
        <v>6</v>
      </c>
      <c r="H12289" t="s">
        <v>19629</v>
      </c>
      <c r="I12289" s="89"/>
    </row>
    <row r="12290">
      <c r="A12290" t="s">
        <v>14268</v>
      </c>
      <c r="B12290" t="s">
        <v>19483</v>
      </c>
      <c r="C12290" t="s">
        <v>19489</v>
      </c>
      <c r="D12290" t="s">
        <v>19623</v>
      </c>
      <c r="E12290" s="89">
        <v>0.03465479179960852</v>
      </c>
      <c r="F12290" s="89">
        <v>707048</v>
      </c>
      <c r="G12290" s="89">
        <v>6</v>
      </c>
      <c r="H12290" t="s">
        <v>19629</v>
      </c>
      <c r="I12290" s="89"/>
    </row>
    <row r="12291">
      <c r="A12291" t="s">
        <v>14269</v>
      </c>
      <c r="B12291" t="s">
        <v>19483</v>
      </c>
      <c r="C12291" t="s">
        <v>19489</v>
      </c>
      <c r="D12291" t="s">
        <v>19624</v>
      </c>
      <c r="E12291" s="89">
        <v>0.08647062694085474</v>
      </c>
      <c r="F12291" s="89">
        <v>707048</v>
      </c>
      <c r="G12291" s="89">
        <v>6</v>
      </c>
      <c r="H12291" t="s">
        <v>19629</v>
      </c>
      <c r="I12291" s="89"/>
    </row>
    <row r="12292">
      <c r="A12292" t="s">
        <v>14270</v>
      </c>
      <c r="B12292" t="s">
        <v>19476</v>
      </c>
      <c r="C12292" t="s">
        <v>19490</v>
      </c>
      <c r="D12292" t="s">
        <v>19630</v>
      </c>
      <c r="E12292" s="89">
        <v>0</v>
      </c>
      <c r="F12292" s="89">
        <v>707048</v>
      </c>
      <c r="G12292" s="89">
        <v>6</v>
      </c>
      <c r="H12292" t="s">
        <v>19630</v>
      </c>
      <c r="I12292" s="89"/>
    </row>
    <row r="12293">
      <c r="A12293" t="s">
        <v>14271</v>
      </c>
      <c r="B12293" t="s">
        <v>19477</v>
      </c>
      <c r="C12293" t="s">
        <v>19490</v>
      </c>
      <c r="D12293" t="s">
        <v>19630</v>
      </c>
      <c r="E12293" s="89">
        <v>0</v>
      </c>
      <c r="F12293" s="89">
        <v>707048</v>
      </c>
      <c r="G12293" s="89">
        <v>6</v>
      </c>
      <c r="H12293" t="s">
        <v>19630</v>
      </c>
      <c r="I12293" s="89"/>
    </row>
    <row r="12294">
      <c r="A12294" t="s">
        <v>14272</v>
      </c>
      <c r="B12294" t="s">
        <v>19478</v>
      </c>
      <c r="C12294" t="s">
        <v>19490</v>
      </c>
      <c r="D12294" t="s">
        <v>19630</v>
      </c>
      <c r="E12294" s="89">
        <v>0</v>
      </c>
      <c r="F12294" s="89">
        <v>707048</v>
      </c>
      <c r="G12294" s="89">
        <v>6</v>
      </c>
      <c r="H12294" t="s">
        <v>19630</v>
      </c>
      <c r="I12294" s="89"/>
    </row>
    <row r="12295">
      <c r="A12295" t="s">
        <v>14273</v>
      </c>
      <c r="B12295" t="s">
        <v>19479</v>
      </c>
      <c r="C12295" t="s">
        <v>19490</v>
      </c>
      <c r="D12295" t="s">
        <v>19630</v>
      </c>
      <c r="E12295" s="89">
        <v>0</v>
      </c>
      <c r="F12295" s="89">
        <v>707048</v>
      </c>
      <c r="G12295" s="89">
        <v>6</v>
      </c>
      <c r="H12295" t="s">
        <v>19630</v>
      </c>
      <c r="I12295" s="89"/>
    </row>
    <row r="12296">
      <c r="A12296" t="s">
        <v>14274</v>
      </c>
      <c r="B12296" t="s">
        <v>19476</v>
      </c>
      <c r="C12296" t="s">
        <v>19491</v>
      </c>
      <c r="D12296" t="s">
        <v>19630</v>
      </c>
      <c r="E12296" s="89">
        <v>67828</v>
      </c>
      <c r="F12296" s="89">
        <v>707048</v>
      </c>
      <c r="G12296" s="89">
        <v>6</v>
      </c>
      <c r="H12296" t="s">
        <v>19630</v>
      </c>
      <c r="I12296" s="89"/>
    </row>
    <row r="12297">
      <c r="A12297" t="s">
        <v>14275</v>
      </c>
      <c r="B12297" t="s">
        <v>19477</v>
      </c>
      <c r="C12297" t="s">
        <v>19491</v>
      </c>
      <c r="D12297" t="s">
        <v>19630</v>
      </c>
      <c r="E12297" s="89">
        <v>1328634301.308594</v>
      </c>
      <c r="F12297" s="89">
        <v>707048</v>
      </c>
      <c r="G12297" s="89">
        <v>6</v>
      </c>
      <c r="H12297" t="s">
        <v>19630</v>
      </c>
      <c r="I12297" s="89"/>
    </row>
    <row r="12298">
      <c r="A12298" t="s">
        <v>14276</v>
      </c>
      <c r="B12298" t="s">
        <v>19478</v>
      </c>
      <c r="C12298" t="s">
        <v>19491</v>
      </c>
      <c r="D12298" t="s">
        <v>19630</v>
      </c>
      <c r="E12298" s="89">
        <v>0.09593125219221325</v>
      </c>
      <c r="F12298" s="89">
        <v>707048</v>
      </c>
      <c r="G12298" s="89">
        <v>6</v>
      </c>
      <c r="H12298" t="s">
        <v>19630</v>
      </c>
      <c r="I12298" s="89"/>
    </row>
    <row r="12299">
      <c r="A12299" t="s">
        <v>14277</v>
      </c>
      <c r="B12299" t="s">
        <v>19479</v>
      </c>
      <c r="C12299" t="s">
        <v>19491</v>
      </c>
      <c r="D12299" t="s">
        <v>19630</v>
      </c>
      <c r="E12299" s="89">
        <v>1879.128858731789</v>
      </c>
      <c r="F12299" s="89">
        <v>707048</v>
      </c>
      <c r="G12299" s="89">
        <v>6</v>
      </c>
      <c r="H12299" t="s">
        <v>19630</v>
      </c>
      <c r="I12299" s="89"/>
    </row>
    <row r="12300">
      <c r="A12300" t="s">
        <v>14278</v>
      </c>
      <c r="B12300" t="s">
        <v>19483</v>
      </c>
      <c r="C12300" t="s">
        <v>19491</v>
      </c>
      <c r="D12300" t="s">
        <v>19614</v>
      </c>
      <c r="E12300" s="89">
        <v>0.01652178356240542</v>
      </c>
      <c r="F12300" s="89">
        <v>707048</v>
      </c>
      <c r="G12300" s="89">
        <v>6</v>
      </c>
      <c r="H12300" t="s">
        <v>19629</v>
      </c>
      <c r="I12300" s="89"/>
    </row>
    <row r="12301">
      <c r="A12301" t="s">
        <v>14279</v>
      </c>
      <c r="B12301" t="s">
        <v>19483</v>
      </c>
      <c r="C12301" t="s">
        <v>19491</v>
      </c>
      <c r="D12301" t="s">
        <v>19615</v>
      </c>
      <c r="E12301" s="89">
        <v>0.01710563813314241</v>
      </c>
      <c r="F12301" s="89">
        <v>707048</v>
      </c>
      <c r="G12301" s="89">
        <v>6</v>
      </c>
      <c r="H12301" t="s">
        <v>19629</v>
      </c>
      <c r="I12301" s="89"/>
    </row>
    <row r="12302">
      <c r="A12302" t="s">
        <v>14280</v>
      </c>
      <c r="B12302" t="s">
        <v>19483</v>
      </c>
      <c r="C12302" t="s">
        <v>19491</v>
      </c>
      <c r="D12302" t="s">
        <v>19616</v>
      </c>
      <c r="E12302" s="89">
        <v>0.01652820650921297</v>
      </c>
      <c r="F12302" s="89">
        <v>707048</v>
      </c>
      <c r="G12302" s="89">
        <v>6</v>
      </c>
      <c r="H12302" t="s">
        <v>19629</v>
      </c>
      <c r="I12302" s="89"/>
    </row>
    <row r="12303">
      <c r="A12303" t="s">
        <v>14281</v>
      </c>
      <c r="B12303" t="s">
        <v>19483</v>
      </c>
      <c r="C12303" t="s">
        <v>19491</v>
      </c>
      <c r="D12303" t="s">
        <v>19617</v>
      </c>
      <c r="E12303" s="89">
        <v>0.0167363610719957</v>
      </c>
      <c r="F12303" s="89">
        <v>707048</v>
      </c>
      <c r="G12303" s="89">
        <v>6</v>
      </c>
      <c r="H12303" t="s">
        <v>19629</v>
      </c>
      <c r="I12303" s="89"/>
    </row>
    <row r="12304">
      <c r="A12304" t="s">
        <v>14282</v>
      </c>
      <c r="B12304" t="s">
        <v>19483</v>
      </c>
      <c r="C12304" t="s">
        <v>19491</v>
      </c>
      <c r="D12304" t="s">
        <v>19618</v>
      </c>
      <c r="E12304" s="89">
        <v>0.01688679603661403</v>
      </c>
      <c r="F12304" s="89">
        <v>707048</v>
      </c>
      <c r="G12304" s="89">
        <v>6</v>
      </c>
      <c r="H12304" t="s">
        <v>19629</v>
      </c>
      <c r="I12304" s="89"/>
    </row>
    <row r="12305">
      <c r="A12305" t="s">
        <v>14283</v>
      </c>
      <c r="B12305" t="s">
        <v>19483</v>
      </c>
      <c r="C12305" t="s">
        <v>19491</v>
      </c>
      <c r="D12305" t="s">
        <v>19619</v>
      </c>
      <c r="E12305" s="89">
        <v>0.01737539652830831</v>
      </c>
      <c r="F12305" s="89">
        <v>707048</v>
      </c>
      <c r="G12305" s="89">
        <v>6</v>
      </c>
      <c r="H12305" t="s">
        <v>19629</v>
      </c>
      <c r="I12305" s="89"/>
    </row>
    <row r="12306">
      <c r="A12306" t="s">
        <v>14284</v>
      </c>
      <c r="B12306" t="s">
        <v>19483</v>
      </c>
      <c r="C12306" t="s">
        <v>19491</v>
      </c>
      <c r="D12306" t="s">
        <v>19620</v>
      </c>
      <c r="E12306" s="89">
        <v>0.01645563345684301</v>
      </c>
      <c r="F12306" s="89">
        <v>707048</v>
      </c>
      <c r="G12306" s="89">
        <v>6</v>
      </c>
      <c r="H12306" t="s">
        <v>19629</v>
      </c>
      <c r="I12306" s="89"/>
    </row>
    <row r="12307">
      <c r="A12307" t="s">
        <v>14285</v>
      </c>
      <c r="B12307" t="s">
        <v>19483</v>
      </c>
      <c r="C12307" t="s">
        <v>19491</v>
      </c>
      <c r="D12307" t="s">
        <v>19621</v>
      </c>
      <c r="E12307" s="89">
        <v>0.01229614072208616</v>
      </c>
      <c r="F12307" s="89">
        <v>707048</v>
      </c>
      <c r="G12307" s="89">
        <v>6</v>
      </c>
      <c r="H12307" t="s">
        <v>19629</v>
      </c>
      <c r="I12307" s="89"/>
    </row>
    <row r="12308">
      <c r="A12308" t="s">
        <v>14286</v>
      </c>
      <c r="B12308" t="s">
        <v>19483</v>
      </c>
      <c r="C12308" t="s">
        <v>19491</v>
      </c>
      <c r="D12308" t="s">
        <v>19622</v>
      </c>
      <c r="E12308" s="89">
        <v>0.01642272227367432</v>
      </c>
      <c r="F12308" s="89">
        <v>707048</v>
      </c>
      <c r="G12308" s="89">
        <v>6</v>
      </c>
      <c r="H12308" t="s">
        <v>19629</v>
      </c>
      <c r="I12308" s="89"/>
    </row>
    <row r="12309">
      <c r="A12309" t="s">
        <v>14287</v>
      </c>
      <c r="B12309" t="s">
        <v>19483</v>
      </c>
      <c r="C12309" t="s">
        <v>19491</v>
      </c>
      <c r="D12309" t="s">
        <v>19623</v>
      </c>
      <c r="E12309" s="89">
        <v>0.02946994756467547</v>
      </c>
      <c r="F12309" s="89">
        <v>707048</v>
      </c>
      <c r="G12309" s="89">
        <v>6</v>
      </c>
      <c r="H12309" t="s">
        <v>19629</v>
      </c>
      <c r="I12309" s="89"/>
    </row>
    <row r="12310">
      <c r="A12310" t="s">
        <v>14288</v>
      </c>
      <c r="B12310" t="s">
        <v>19483</v>
      </c>
      <c r="C12310" t="s">
        <v>19491</v>
      </c>
      <c r="D12310" t="s">
        <v>19624</v>
      </c>
      <c r="E12310" s="89">
        <v>0.07433205469270278</v>
      </c>
      <c r="F12310" s="89">
        <v>707048</v>
      </c>
      <c r="G12310" s="89">
        <v>6</v>
      </c>
      <c r="H12310" t="s">
        <v>19629</v>
      </c>
      <c r="I12310" s="89"/>
    </row>
    <row r="12311">
      <c r="A12311" t="s">
        <v>21819</v>
      </c>
      <c r="B12311" t="s">
        <v>19476</v>
      </c>
      <c r="C12311" t="s">
        <v>3837</v>
      </c>
      <c r="D12311" t="s">
        <v>19630</v>
      </c>
      <c r="E12311" s="89">
        <v>677357</v>
      </c>
      <c r="F12311" s="89">
        <v>707048</v>
      </c>
      <c r="G12311" s="89">
        <v>6</v>
      </c>
      <c r="H12311" t="s">
        <v>19630</v>
      </c>
      <c r="I12311" s="89"/>
    </row>
    <row r="12312">
      <c r="A12312" t="s">
        <v>21820</v>
      </c>
      <c r="B12312" t="s">
        <v>19477</v>
      </c>
      <c r="C12312" t="s">
        <v>3837</v>
      </c>
      <c r="D12312" t="s">
        <v>19630</v>
      </c>
      <c r="E12312" s="89">
        <v>141716995515.226</v>
      </c>
      <c r="F12312" s="89">
        <v>707048</v>
      </c>
      <c r="G12312" s="89">
        <v>6</v>
      </c>
      <c r="H12312" t="s">
        <v>19630</v>
      </c>
      <c r="I12312" s="89"/>
    </row>
    <row r="12313">
      <c r="A12313" t="s">
        <v>21821</v>
      </c>
      <c r="B12313" t="s">
        <v>19478</v>
      </c>
      <c r="C12313" t="s">
        <v>3837</v>
      </c>
      <c r="D12313" t="s">
        <v>19630</v>
      </c>
      <c r="E12313" s="89">
        <v>0.9580070942849708</v>
      </c>
      <c r="F12313" s="89">
        <v>707048</v>
      </c>
      <c r="G12313" s="89">
        <v>6</v>
      </c>
      <c r="H12313" t="s">
        <v>19630</v>
      </c>
      <c r="I12313" s="89"/>
    </row>
    <row r="12314">
      <c r="A12314" t="s">
        <v>21822</v>
      </c>
      <c r="B12314" t="s">
        <v>19479</v>
      </c>
      <c r="C12314" t="s">
        <v>3837</v>
      </c>
      <c r="D12314" t="s">
        <v>19630</v>
      </c>
      <c r="E12314" s="89">
        <v>200434.7590477959</v>
      </c>
      <c r="F12314" s="89">
        <v>707048</v>
      </c>
      <c r="G12314" s="89">
        <v>6</v>
      </c>
      <c r="H12314" t="s">
        <v>19630</v>
      </c>
      <c r="I12314" s="89"/>
    </row>
    <row r="12315">
      <c r="A12315" t="s">
        <v>21823</v>
      </c>
      <c r="B12315" t="s">
        <v>19483</v>
      </c>
      <c r="C12315" t="s">
        <v>3837</v>
      </c>
      <c r="D12315" t="s">
        <v>19614</v>
      </c>
      <c r="E12315" s="89">
        <v>0.1803200930498228</v>
      </c>
      <c r="F12315" s="89">
        <v>707048</v>
      </c>
      <c r="G12315" s="89">
        <v>6</v>
      </c>
      <c r="H12315" t="s">
        <v>19629</v>
      </c>
      <c r="I12315" s="89"/>
    </row>
    <row r="12316">
      <c r="A12316" t="s">
        <v>21824</v>
      </c>
      <c r="B12316" t="s">
        <v>19483</v>
      </c>
      <c r="C12316" t="s">
        <v>3837</v>
      </c>
      <c r="D12316" t="s">
        <v>19615</v>
      </c>
      <c r="E12316" s="89">
        <v>0.1854301364131823</v>
      </c>
      <c r="F12316" s="89">
        <v>707048</v>
      </c>
      <c r="G12316" s="89">
        <v>6</v>
      </c>
      <c r="H12316" t="s">
        <v>19629</v>
      </c>
      <c r="I12316" s="89"/>
    </row>
    <row r="12317">
      <c r="A12317" t="s">
        <v>21825</v>
      </c>
      <c r="B12317" t="s">
        <v>19483</v>
      </c>
      <c r="C12317" t="s">
        <v>3837</v>
      </c>
      <c r="D12317" t="s">
        <v>19616</v>
      </c>
      <c r="E12317" s="89">
        <v>0.1803909309740949</v>
      </c>
      <c r="F12317" s="89">
        <v>707048</v>
      </c>
      <c r="G12317" s="89">
        <v>6</v>
      </c>
      <c r="H12317" t="s">
        <v>19629</v>
      </c>
      <c r="I12317" s="89"/>
    </row>
    <row r="12318">
      <c r="A12318" t="s">
        <v>21826</v>
      </c>
      <c r="B12318" t="s">
        <v>19483</v>
      </c>
      <c r="C12318" t="s">
        <v>3837</v>
      </c>
      <c r="D12318" t="s">
        <v>19617</v>
      </c>
      <c r="E12318" s="89">
        <v>0.1851165846834719</v>
      </c>
      <c r="F12318" s="89">
        <v>707048</v>
      </c>
      <c r="G12318" s="89">
        <v>6</v>
      </c>
      <c r="H12318" t="s">
        <v>19629</v>
      </c>
      <c r="I12318" s="89"/>
    </row>
    <row r="12319">
      <c r="A12319" t="s">
        <v>21827</v>
      </c>
      <c r="B12319" t="s">
        <v>19483</v>
      </c>
      <c r="C12319" t="s">
        <v>3837</v>
      </c>
      <c r="D12319" t="s">
        <v>19618</v>
      </c>
      <c r="E12319" s="89">
        <v>0.1824108489433054</v>
      </c>
      <c r="F12319" s="89">
        <v>707048</v>
      </c>
      <c r="G12319" s="89">
        <v>6</v>
      </c>
      <c r="H12319" t="s">
        <v>19629</v>
      </c>
      <c r="I12319" s="89"/>
    </row>
    <row r="12320">
      <c r="A12320" t="s">
        <v>21828</v>
      </c>
      <c r="B12320" t="s">
        <v>19483</v>
      </c>
      <c r="C12320" t="s">
        <v>3837</v>
      </c>
      <c r="D12320" t="s">
        <v>19619</v>
      </c>
      <c r="E12320" s="89">
        <v>0.1856504758154701</v>
      </c>
      <c r="F12320" s="89">
        <v>707048</v>
      </c>
      <c r="G12320" s="89">
        <v>6</v>
      </c>
      <c r="H12320" t="s">
        <v>19629</v>
      </c>
      <c r="I12320" s="89"/>
    </row>
    <row r="12321">
      <c r="A12321" t="s">
        <v>21829</v>
      </c>
      <c r="B12321" t="s">
        <v>19483</v>
      </c>
      <c r="C12321" t="s">
        <v>3837</v>
      </c>
      <c r="D12321" t="s">
        <v>19620</v>
      </c>
      <c r="E12321" s="89">
        <v>0.1770875392592375</v>
      </c>
      <c r="F12321" s="89">
        <v>707048</v>
      </c>
      <c r="G12321" s="89">
        <v>6</v>
      </c>
      <c r="H12321" t="s">
        <v>19629</v>
      </c>
      <c r="I12321" s="89"/>
    </row>
    <row r="12322">
      <c r="A12322" t="s">
        <v>21830</v>
      </c>
      <c r="B12322" t="s">
        <v>19483</v>
      </c>
      <c r="C12322" t="s">
        <v>3837</v>
      </c>
      <c r="D12322" t="s">
        <v>19621</v>
      </c>
      <c r="E12322" s="89">
        <v>0.1315368267997748</v>
      </c>
      <c r="F12322" s="89">
        <v>707048</v>
      </c>
      <c r="G12322" s="89">
        <v>6</v>
      </c>
      <c r="H12322" t="s">
        <v>19629</v>
      </c>
      <c r="I12322" s="89"/>
    </row>
    <row r="12323">
      <c r="A12323" t="s">
        <v>21831</v>
      </c>
      <c r="B12323" t="s">
        <v>19483</v>
      </c>
      <c r="C12323" t="s">
        <v>3837</v>
      </c>
      <c r="D12323" t="s">
        <v>19622</v>
      </c>
      <c r="E12323" s="89">
        <v>0.1813264336349476</v>
      </c>
      <c r="F12323" s="89">
        <v>707048</v>
      </c>
      <c r="G12323" s="89">
        <v>6</v>
      </c>
      <c r="H12323" t="s">
        <v>19629</v>
      </c>
      <c r="I12323" s="89"/>
    </row>
    <row r="12324">
      <c r="A12324" t="s">
        <v>21832</v>
      </c>
      <c r="B12324" t="s">
        <v>19483</v>
      </c>
      <c r="C12324" t="s">
        <v>3837</v>
      </c>
      <c r="D12324" t="s">
        <v>19623</v>
      </c>
      <c r="E12324" s="89">
        <v>0.3312169862353507</v>
      </c>
      <c r="F12324" s="89">
        <v>707048</v>
      </c>
      <c r="G12324" s="89">
        <v>6</v>
      </c>
      <c r="H12324" t="s">
        <v>19629</v>
      </c>
      <c r="I12324" s="89"/>
    </row>
    <row r="12325">
      <c r="A12325" t="s">
        <v>21833</v>
      </c>
      <c r="B12325" t="s">
        <v>19483</v>
      </c>
      <c r="C12325" t="s">
        <v>3837</v>
      </c>
      <c r="D12325" t="s">
        <v>19624</v>
      </c>
      <c r="E12325" s="89">
        <v>0.8039919156489321</v>
      </c>
      <c r="F12325" s="89">
        <v>707048</v>
      </c>
      <c r="G12325" s="89">
        <v>6</v>
      </c>
      <c r="H12325" t="s">
        <v>19629</v>
      </c>
      <c r="I12325" s="89"/>
    </row>
    <row r="12326">
      <c r="A12326" t="s">
        <v>21834</v>
      </c>
      <c r="B12326" t="s">
        <v>19483</v>
      </c>
      <c r="C12326" t="s">
        <v>19492</v>
      </c>
      <c r="D12326" t="s">
        <v>19614</v>
      </c>
      <c r="E12326" s="89">
        <v>0.04815791633641781</v>
      </c>
      <c r="F12326" s="89">
        <v>707048</v>
      </c>
      <c r="G12326" s="89">
        <v>6</v>
      </c>
      <c r="H12326" t="s">
        <v>19629</v>
      </c>
      <c r="I12326" s="89"/>
    </row>
    <row r="12327">
      <c r="A12327" t="s">
        <v>21835</v>
      </c>
      <c r="B12327" t="s">
        <v>19483</v>
      </c>
      <c r="C12327" t="s">
        <v>19492</v>
      </c>
      <c r="D12327" t="s">
        <v>19615</v>
      </c>
      <c r="E12327" s="89">
        <v>0.05061501720085514</v>
      </c>
      <c r="F12327" s="89">
        <v>707048</v>
      </c>
      <c r="G12327" s="89">
        <v>6</v>
      </c>
      <c r="H12327" t="s">
        <v>19629</v>
      </c>
      <c r="I12327" s="89"/>
    </row>
    <row r="12328">
      <c r="A12328" t="s">
        <v>21836</v>
      </c>
      <c r="B12328" t="s">
        <v>19483</v>
      </c>
      <c r="C12328" t="s">
        <v>19492</v>
      </c>
      <c r="D12328" t="s">
        <v>19616</v>
      </c>
      <c r="E12328" s="89">
        <v>0.05061501720085514</v>
      </c>
      <c r="F12328" s="89">
        <v>707048</v>
      </c>
      <c r="G12328" s="89">
        <v>6</v>
      </c>
      <c r="H12328" t="s">
        <v>19629</v>
      </c>
      <c r="I12328" s="89"/>
    </row>
    <row r="12329">
      <c r="A12329" t="s">
        <v>21837</v>
      </c>
      <c r="B12329" t="s">
        <v>19483</v>
      </c>
      <c r="C12329" t="s">
        <v>19492</v>
      </c>
      <c r="D12329" t="s">
        <v>19617</v>
      </c>
      <c r="E12329" s="89">
        <v>0.05061501720085514</v>
      </c>
      <c r="F12329" s="89">
        <v>707048</v>
      </c>
      <c r="G12329" s="89">
        <v>6</v>
      </c>
      <c r="H12329" t="s">
        <v>19629</v>
      </c>
      <c r="I12329" s="89"/>
    </row>
    <row r="12330">
      <c r="A12330" t="s">
        <v>21838</v>
      </c>
      <c r="B12330" t="s">
        <v>19483</v>
      </c>
      <c r="C12330" t="s">
        <v>19492</v>
      </c>
      <c r="D12330" t="s">
        <v>19618</v>
      </c>
      <c r="E12330" s="89">
        <v>0.05023987011439215</v>
      </c>
      <c r="F12330" s="89">
        <v>707048</v>
      </c>
      <c r="G12330" s="89">
        <v>6</v>
      </c>
      <c r="H12330" t="s">
        <v>19629</v>
      </c>
      <c r="I12330" s="89"/>
    </row>
    <row r="12331">
      <c r="A12331" t="s">
        <v>21839</v>
      </c>
      <c r="B12331" t="s">
        <v>19483</v>
      </c>
      <c r="C12331" t="s">
        <v>19492</v>
      </c>
      <c r="D12331" t="s">
        <v>19619</v>
      </c>
      <c r="E12331" s="89">
        <v>0.04976563227006724</v>
      </c>
      <c r="F12331" s="89">
        <v>707048</v>
      </c>
      <c r="G12331" s="89">
        <v>6</v>
      </c>
      <c r="H12331" t="s">
        <v>19629</v>
      </c>
      <c r="I12331" s="89"/>
    </row>
    <row r="12332">
      <c r="A12332" t="s">
        <v>21840</v>
      </c>
      <c r="B12332" t="s">
        <v>19483</v>
      </c>
      <c r="C12332" t="s">
        <v>19492</v>
      </c>
      <c r="D12332" t="s">
        <v>19620</v>
      </c>
      <c r="E12332" s="89">
        <v>0.0488286431766425</v>
      </c>
      <c r="F12332" s="89">
        <v>707048</v>
      </c>
      <c r="G12332" s="89">
        <v>6</v>
      </c>
      <c r="H12332" t="s">
        <v>19629</v>
      </c>
      <c r="I12332" s="89"/>
    </row>
    <row r="12333">
      <c r="A12333" t="s">
        <v>21841</v>
      </c>
      <c r="B12333" t="s">
        <v>19483</v>
      </c>
      <c r="C12333" t="s">
        <v>19492</v>
      </c>
      <c r="D12333" t="s">
        <v>19621</v>
      </c>
      <c r="E12333" s="89">
        <v>0.03173444448102093</v>
      </c>
      <c r="F12333" s="89">
        <v>707048</v>
      </c>
      <c r="G12333" s="89">
        <v>6</v>
      </c>
      <c r="H12333" t="s">
        <v>19629</v>
      </c>
      <c r="I12333" s="89"/>
    </row>
    <row r="12334">
      <c r="A12334" t="s">
        <v>21842</v>
      </c>
      <c r="B12334" t="s">
        <v>19483</v>
      </c>
      <c r="C12334" t="s">
        <v>19492</v>
      </c>
      <c r="D12334" t="s">
        <v>19622</v>
      </c>
      <c r="E12334" s="89">
        <v>0.04794295892037879</v>
      </c>
      <c r="F12334" s="89">
        <v>707048</v>
      </c>
      <c r="G12334" s="89">
        <v>6</v>
      </c>
      <c r="H12334" t="s">
        <v>19629</v>
      </c>
      <c r="I12334" s="89"/>
    </row>
    <row r="12335">
      <c r="A12335" t="s">
        <v>21843</v>
      </c>
      <c r="B12335" t="s">
        <v>19483</v>
      </c>
      <c r="C12335" t="s">
        <v>19492</v>
      </c>
      <c r="D12335" t="s">
        <v>19623</v>
      </c>
      <c r="E12335" s="89">
        <v>0.08887803054428674</v>
      </c>
      <c r="F12335" s="89">
        <v>707048</v>
      </c>
      <c r="G12335" s="89">
        <v>6</v>
      </c>
      <c r="H12335" t="s">
        <v>19629</v>
      </c>
      <c r="I12335" s="89"/>
    </row>
    <row r="12336">
      <c r="A12336" t="s">
        <v>21844</v>
      </c>
      <c r="B12336" t="s">
        <v>19483</v>
      </c>
      <c r="C12336" t="s">
        <v>19492</v>
      </c>
      <c r="D12336" t="s">
        <v>19624</v>
      </c>
      <c r="E12336" s="89">
        <v>0.2201436042985359</v>
      </c>
      <c r="F12336" s="89">
        <v>707048</v>
      </c>
      <c r="G12336" s="89">
        <v>6</v>
      </c>
      <c r="H12336" t="s">
        <v>19629</v>
      </c>
      <c r="I12336" s="89"/>
    </row>
    <row r="12337">
      <c r="A12337" t="s">
        <v>14289</v>
      </c>
      <c r="B12337" t="s">
        <v>19476</v>
      </c>
      <c r="C12337" t="s">
        <v>19499</v>
      </c>
      <c r="D12337" t="s">
        <v>19630</v>
      </c>
      <c r="E12337" s="89">
        <v>16567</v>
      </c>
      <c r="F12337" s="89">
        <v>707048</v>
      </c>
      <c r="G12337" s="89">
        <v>6</v>
      </c>
      <c r="H12337" t="s">
        <v>19630</v>
      </c>
      <c r="I12337" s="89"/>
    </row>
    <row r="12338">
      <c r="A12338" t="s">
        <v>14290</v>
      </c>
      <c r="B12338" t="s">
        <v>19477</v>
      </c>
      <c r="C12338" t="s">
        <v>19499</v>
      </c>
      <c r="D12338" t="s">
        <v>19630</v>
      </c>
      <c r="E12338" s="89">
        <v>19143071067.74702</v>
      </c>
      <c r="F12338" s="89">
        <v>707048</v>
      </c>
      <c r="G12338" s="89">
        <v>6</v>
      </c>
      <c r="H12338" t="s">
        <v>19630</v>
      </c>
      <c r="I12338" s="89"/>
    </row>
    <row r="12339">
      <c r="A12339" t="s">
        <v>14291</v>
      </c>
      <c r="B12339" t="s">
        <v>19478</v>
      </c>
      <c r="C12339" t="s">
        <v>19499</v>
      </c>
      <c r="D12339" t="s">
        <v>19630</v>
      </c>
      <c r="E12339" s="89">
        <v>0.02343122390559057</v>
      </c>
      <c r="F12339" s="89">
        <v>707048</v>
      </c>
      <c r="G12339" s="89">
        <v>6</v>
      </c>
      <c r="H12339" t="s">
        <v>19630</v>
      </c>
      <c r="I12339" s="89"/>
    </row>
    <row r="12340">
      <c r="A12340" t="s">
        <v>14292</v>
      </c>
      <c r="B12340" t="s">
        <v>19479</v>
      </c>
      <c r="C12340" t="s">
        <v>19499</v>
      </c>
      <c r="D12340" t="s">
        <v>19630</v>
      </c>
      <c r="E12340" s="89">
        <v>27074.641421441</v>
      </c>
      <c r="F12340" s="89">
        <v>707048</v>
      </c>
      <c r="G12340" s="89">
        <v>6</v>
      </c>
      <c r="H12340" t="s">
        <v>19630</v>
      </c>
      <c r="I12340" s="89"/>
    </row>
    <row r="12341">
      <c r="A12341" t="s">
        <v>21845</v>
      </c>
      <c r="B12341" t="s">
        <v>19476</v>
      </c>
      <c r="C12341" t="s">
        <v>3838</v>
      </c>
      <c r="D12341" t="s">
        <v>19630</v>
      </c>
      <c r="E12341" s="89">
        <v>426062</v>
      </c>
      <c r="F12341" s="89">
        <v>707048</v>
      </c>
      <c r="G12341" s="89">
        <v>6</v>
      </c>
      <c r="H12341" t="s">
        <v>19630</v>
      </c>
      <c r="I12341" s="89"/>
    </row>
    <row r="12342">
      <c r="A12342" t="s">
        <v>21846</v>
      </c>
      <c r="B12342" t="s">
        <v>19477</v>
      </c>
      <c r="C12342" t="s">
        <v>3838</v>
      </c>
      <c r="D12342" t="s">
        <v>19630</v>
      </c>
      <c r="E12342" s="89">
        <v>23433986220.97375</v>
      </c>
      <c r="F12342" s="89">
        <v>707048</v>
      </c>
      <c r="G12342" s="89">
        <v>6</v>
      </c>
      <c r="H12342" t="s">
        <v>19630</v>
      </c>
      <c r="I12342" s="89"/>
    </row>
    <row r="12343">
      <c r="A12343" t="s">
        <v>21847</v>
      </c>
      <c r="B12343" t="s">
        <v>19478</v>
      </c>
      <c r="C12343" t="s">
        <v>3838</v>
      </c>
      <c r="D12343" t="s">
        <v>19630</v>
      </c>
      <c r="E12343" s="89">
        <v>0.6025927518358019</v>
      </c>
      <c r="F12343" s="89">
        <v>707048</v>
      </c>
      <c r="G12343" s="89">
        <v>6</v>
      </c>
      <c r="H12343" t="s">
        <v>19630</v>
      </c>
      <c r="I12343" s="89"/>
    </row>
    <row r="12344">
      <c r="A12344" t="s">
        <v>21848</v>
      </c>
      <c r="B12344" t="s">
        <v>19479</v>
      </c>
      <c r="C12344" t="s">
        <v>3838</v>
      </c>
      <c r="D12344" t="s">
        <v>19630</v>
      </c>
      <c r="E12344" s="89">
        <v>33143.41631823264</v>
      </c>
      <c r="F12344" s="89">
        <v>707048</v>
      </c>
      <c r="G12344" s="89">
        <v>6</v>
      </c>
      <c r="H12344" t="s">
        <v>19630</v>
      </c>
      <c r="I12344" s="89"/>
    </row>
    <row r="12345">
      <c r="A12345" t="s">
        <v>21849</v>
      </c>
      <c r="B12345" t="s">
        <v>19483</v>
      </c>
      <c r="C12345" t="s">
        <v>3838</v>
      </c>
      <c r="D12345" t="s">
        <v>19614</v>
      </c>
      <c r="E12345" s="89">
        <v>0.0474419576101684</v>
      </c>
      <c r="F12345" s="89">
        <v>707048</v>
      </c>
      <c r="G12345" s="89">
        <v>6</v>
      </c>
      <c r="H12345" t="s">
        <v>19629</v>
      </c>
      <c r="I12345" s="89"/>
    </row>
    <row r="12346">
      <c r="A12346" t="s">
        <v>21850</v>
      </c>
      <c r="B12346" t="s">
        <v>19483</v>
      </c>
      <c r="C12346" t="s">
        <v>3838</v>
      </c>
      <c r="D12346" t="s">
        <v>19615</v>
      </c>
      <c r="E12346" s="89">
        <v>0.04896560478643618</v>
      </c>
      <c r="F12346" s="89">
        <v>707048</v>
      </c>
      <c r="G12346" s="89">
        <v>6</v>
      </c>
      <c r="H12346" t="s">
        <v>19629</v>
      </c>
      <c r="I12346" s="89"/>
    </row>
    <row r="12347">
      <c r="A12347" t="s">
        <v>21851</v>
      </c>
      <c r="B12347" t="s">
        <v>19483</v>
      </c>
      <c r="C12347" t="s">
        <v>3838</v>
      </c>
      <c r="D12347" t="s">
        <v>19616</v>
      </c>
      <c r="E12347" s="89">
        <v>0.04745170573267935</v>
      </c>
      <c r="F12347" s="89">
        <v>707048</v>
      </c>
      <c r="G12347" s="89">
        <v>6</v>
      </c>
      <c r="H12347" t="s">
        <v>19629</v>
      </c>
      <c r="I12347" s="89"/>
    </row>
    <row r="12348">
      <c r="A12348" t="s">
        <v>21852</v>
      </c>
      <c r="B12348" t="s">
        <v>19483</v>
      </c>
      <c r="C12348" t="s">
        <v>3838</v>
      </c>
      <c r="D12348" t="s">
        <v>19617</v>
      </c>
      <c r="E12348" s="89">
        <v>0.04885390715701472</v>
      </c>
      <c r="F12348" s="89">
        <v>707048</v>
      </c>
      <c r="G12348" s="89">
        <v>6</v>
      </c>
      <c r="H12348" t="s">
        <v>19629</v>
      </c>
      <c r="I12348" s="89"/>
    </row>
    <row r="12349">
      <c r="A12349" t="s">
        <v>21853</v>
      </c>
      <c r="B12349" t="s">
        <v>19483</v>
      </c>
      <c r="C12349" t="s">
        <v>3838</v>
      </c>
      <c r="D12349" t="s">
        <v>19618</v>
      </c>
      <c r="E12349" s="89">
        <v>0.04811412277770529</v>
      </c>
      <c r="F12349" s="89">
        <v>707048</v>
      </c>
      <c r="G12349" s="89">
        <v>6</v>
      </c>
      <c r="H12349" t="s">
        <v>19629</v>
      </c>
      <c r="I12349" s="89"/>
    </row>
    <row r="12350">
      <c r="A12350" t="s">
        <v>21854</v>
      </c>
      <c r="B12350" t="s">
        <v>19483</v>
      </c>
      <c r="C12350" t="s">
        <v>3838</v>
      </c>
      <c r="D12350" t="s">
        <v>19619</v>
      </c>
      <c r="E12350" s="89">
        <v>0.0489093303780982</v>
      </c>
      <c r="F12350" s="89">
        <v>707048</v>
      </c>
      <c r="G12350" s="89">
        <v>6</v>
      </c>
      <c r="H12350" t="s">
        <v>19629</v>
      </c>
      <c r="I12350" s="89"/>
    </row>
    <row r="12351">
      <c r="A12351" t="s">
        <v>21855</v>
      </c>
      <c r="B12351" t="s">
        <v>19483</v>
      </c>
      <c r="C12351" t="s">
        <v>3838</v>
      </c>
      <c r="D12351" t="s">
        <v>19620</v>
      </c>
      <c r="E12351" s="89">
        <v>0.04663303983808709</v>
      </c>
      <c r="F12351" s="89">
        <v>707048</v>
      </c>
      <c r="G12351" s="89">
        <v>6</v>
      </c>
      <c r="H12351" t="s">
        <v>19629</v>
      </c>
      <c r="I12351" s="89"/>
    </row>
    <row r="12352">
      <c r="A12352" t="s">
        <v>21856</v>
      </c>
      <c r="B12352" t="s">
        <v>19483</v>
      </c>
      <c r="C12352" t="s">
        <v>3838</v>
      </c>
      <c r="D12352" t="s">
        <v>19621</v>
      </c>
      <c r="E12352" s="89">
        <v>0.03454672223202853</v>
      </c>
      <c r="F12352" s="89">
        <v>707048</v>
      </c>
      <c r="G12352" s="89">
        <v>6</v>
      </c>
      <c r="H12352" t="s">
        <v>19629</v>
      </c>
      <c r="I12352" s="89"/>
    </row>
    <row r="12353">
      <c r="A12353" t="s">
        <v>21857</v>
      </c>
      <c r="B12353" t="s">
        <v>19483</v>
      </c>
      <c r="C12353" t="s">
        <v>3838</v>
      </c>
      <c r="D12353" t="s">
        <v>19622</v>
      </c>
      <c r="E12353" s="89">
        <v>0.04761758542351503</v>
      </c>
      <c r="F12353" s="89">
        <v>707048</v>
      </c>
      <c r="G12353" s="89">
        <v>6</v>
      </c>
      <c r="H12353" t="s">
        <v>19629</v>
      </c>
      <c r="I12353" s="89"/>
    </row>
    <row r="12354">
      <c r="A12354" t="s">
        <v>21858</v>
      </c>
      <c r="B12354" t="s">
        <v>19483</v>
      </c>
      <c r="C12354" t="s">
        <v>3838</v>
      </c>
      <c r="D12354" t="s">
        <v>19623</v>
      </c>
      <c r="E12354" s="89">
        <v>0.08524927834033501</v>
      </c>
      <c r="F12354" s="89">
        <v>707048</v>
      </c>
      <c r="G12354" s="89">
        <v>6</v>
      </c>
      <c r="H12354" t="s">
        <v>19629</v>
      </c>
      <c r="I12354" s="89"/>
    </row>
    <row r="12355">
      <c r="A12355" t="s">
        <v>21859</v>
      </c>
      <c r="B12355" t="s">
        <v>19483</v>
      </c>
      <c r="C12355" t="s">
        <v>3838</v>
      </c>
      <c r="D12355" t="s">
        <v>19624</v>
      </c>
      <c r="E12355" s="89">
        <v>0.2102441716080501</v>
      </c>
      <c r="F12355" s="89">
        <v>707048</v>
      </c>
      <c r="G12355" s="89">
        <v>6</v>
      </c>
      <c r="H12355" t="s">
        <v>19629</v>
      </c>
      <c r="I12355" s="89"/>
    </row>
    <row r="12356">
      <c r="A12356" t="s">
        <v>21860</v>
      </c>
      <c r="B12356" t="s">
        <v>19476</v>
      </c>
      <c r="C12356" t="s">
        <v>3839</v>
      </c>
      <c r="D12356" t="s">
        <v>19630</v>
      </c>
      <c r="E12356" s="89">
        <v>678759</v>
      </c>
      <c r="F12356" s="89">
        <v>707048</v>
      </c>
      <c r="G12356" s="89">
        <v>6</v>
      </c>
      <c r="H12356" t="s">
        <v>19630</v>
      </c>
      <c r="I12356" s="89"/>
    </row>
    <row r="12357">
      <c r="A12357" t="s">
        <v>21861</v>
      </c>
      <c r="B12357" t="s">
        <v>19477</v>
      </c>
      <c r="C12357" t="s">
        <v>3839</v>
      </c>
      <c r="D12357" t="s">
        <v>19630</v>
      </c>
      <c r="E12357" s="89">
        <v>119324148291.124</v>
      </c>
      <c r="F12357" s="89">
        <v>707048</v>
      </c>
      <c r="G12357" s="89">
        <v>6</v>
      </c>
      <c r="H12357" t="s">
        <v>19630</v>
      </c>
      <c r="I12357" s="89"/>
    </row>
    <row r="12358">
      <c r="A12358" t="s">
        <v>21862</v>
      </c>
      <c r="B12358" t="s">
        <v>19478</v>
      </c>
      <c r="C12358" t="s">
        <v>3839</v>
      </c>
      <c r="D12358" t="s">
        <v>19630</v>
      </c>
      <c r="E12358" s="89">
        <v>0.9599899865355676</v>
      </c>
      <c r="F12358" s="89">
        <v>707048</v>
      </c>
      <c r="G12358" s="89">
        <v>6</v>
      </c>
      <c r="H12358" t="s">
        <v>19630</v>
      </c>
      <c r="I12358" s="89"/>
    </row>
    <row r="12359">
      <c r="A12359" t="s">
        <v>21863</v>
      </c>
      <c r="B12359" t="s">
        <v>19479</v>
      </c>
      <c r="C12359" t="s">
        <v>3839</v>
      </c>
      <c r="D12359" t="s">
        <v>19630</v>
      </c>
      <c r="E12359" s="89">
        <v>168763.8580282018</v>
      </c>
      <c r="F12359" s="89">
        <v>707048</v>
      </c>
      <c r="G12359" s="89">
        <v>6</v>
      </c>
      <c r="H12359" t="s">
        <v>19630</v>
      </c>
      <c r="I12359" s="89"/>
    </row>
    <row r="12360">
      <c r="A12360" t="s">
        <v>21864</v>
      </c>
      <c r="B12360" t="s">
        <v>19483</v>
      </c>
      <c r="C12360" t="s">
        <v>3839</v>
      </c>
      <c r="D12360" t="s">
        <v>19614</v>
      </c>
      <c r="E12360" s="89">
        <v>0.1504752172982526</v>
      </c>
      <c r="F12360" s="89">
        <v>707048</v>
      </c>
      <c r="G12360" s="89">
        <v>6</v>
      </c>
      <c r="H12360" t="s">
        <v>19629</v>
      </c>
      <c r="I12360" s="89"/>
    </row>
    <row r="12361">
      <c r="A12361" t="s">
        <v>21865</v>
      </c>
      <c r="B12361" t="s">
        <v>19483</v>
      </c>
      <c r="C12361" t="s">
        <v>3839</v>
      </c>
      <c r="D12361" t="s">
        <v>19615</v>
      </c>
      <c r="E12361" s="89">
        <v>0.1549928691841065</v>
      </c>
      <c r="F12361" s="89">
        <v>707048</v>
      </c>
      <c r="G12361" s="89">
        <v>6</v>
      </c>
      <c r="H12361" t="s">
        <v>19629</v>
      </c>
      <c r="I12361" s="89"/>
    </row>
    <row r="12362">
      <c r="A12362" t="s">
        <v>21866</v>
      </c>
      <c r="B12362" t="s">
        <v>19483</v>
      </c>
      <c r="C12362" t="s">
        <v>3839</v>
      </c>
      <c r="D12362" t="s">
        <v>19616</v>
      </c>
      <c r="E12362" s="89">
        <v>0.1505822113887476</v>
      </c>
      <c r="F12362" s="89">
        <v>707048</v>
      </c>
      <c r="G12362" s="89">
        <v>6</v>
      </c>
      <c r="H12362" t="s">
        <v>19629</v>
      </c>
      <c r="I12362" s="89"/>
    </row>
    <row r="12363">
      <c r="A12363" t="s">
        <v>21867</v>
      </c>
      <c r="B12363" t="s">
        <v>19483</v>
      </c>
      <c r="C12363" t="s">
        <v>3839</v>
      </c>
      <c r="D12363" t="s">
        <v>19617</v>
      </c>
      <c r="E12363" s="89">
        <v>0.1546697708237318</v>
      </c>
      <c r="F12363" s="89">
        <v>707048</v>
      </c>
      <c r="G12363" s="89">
        <v>6</v>
      </c>
      <c r="H12363" t="s">
        <v>19629</v>
      </c>
      <c r="I12363" s="89"/>
    </row>
    <row r="12364">
      <c r="A12364" t="s">
        <v>21868</v>
      </c>
      <c r="B12364" t="s">
        <v>19483</v>
      </c>
      <c r="C12364" t="s">
        <v>3839</v>
      </c>
      <c r="D12364" t="s">
        <v>19618</v>
      </c>
      <c r="E12364" s="89">
        <v>0.152849881356984</v>
      </c>
      <c r="F12364" s="89">
        <v>707048</v>
      </c>
      <c r="G12364" s="89">
        <v>6</v>
      </c>
      <c r="H12364" t="s">
        <v>19629</v>
      </c>
      <c r="I12364" s="89"/>
    </row>
    <row r="12365">
      <c r="A12365" t="s">
        <v>21869</v>
      </c>
      <c r="B12365" t="s">
        <v>19483</v>
      </c>
      <c r="C12365" t="s">
        <v>3839</v>
      </c>
      <c r="D12365" t="s">
        <v>19619</v>
      </c>
      <c r="E12365" s="89">
        <v>0.1559037299283199</v>
      </c>
      <c r="F12365" s="89">
        <v>707048</v>
      </c>
      <c r="G12365" s="89">
        <v>6</v>
      </c>
      <c r="H12365" t="s">
        <v>19629</v>
      </c>
      <c r="I12365" s="89"/>
    </row>
    <row r="12366">
      <c r="A12366" t="s">
        <v>21870</v>
      </c>
      <c r="B12366" t="s">
        <v>19483</v>
      </c>
      <c r="C12366" t="s">
        <v>3839</v>
      </c>
      <c r="D12366" t="s">
        <v>19620</v>
      </c>
      <c r="E12366" s="89">
        <v>0.1486075682487808</v>
      </c>
      <c r="F12366" s="89">
        <v>707048</v>
      </c>
      <c r="G12366" s="89">
        <v>6</v>
      </c>
      <c r="H12366" t="s">
        <v>19629</v>
      </c>
      <c r="I12366" s="89"/>
    </row>
    <row r="12367">
      <c r="A12367" t="s">
        <v>21871</v>
      </c>
      <c r="B12367" t="s">
        <v>19483</v>
      </c>
      <c r="C12367" t="s">
        <v>3839</v>
      </c>
      <c r="D12367" t="s">
        <v>19621</v>
      </c>
      <c r="E12367" s="89">
        <v>0.112711312192923</v>
      </c>
      <c r="F12367" s="89">
        <v>707048</v>
      </c>
      <c r="G12367" s="89">
        <v>6</v>
      </c>
      <c r="H12367" t="s">
        <v>19629</v>
      </c>
      <c r="I12367" s="89"/>
    </row>
    <row r="12368">
      <c r="A12368" t="s">
        <v>21872</v>
      </c>
      <c r="B12368" t="s">
        <v>19483</v>
      </c>
      <c r="C12368" t="s">
        <v>3839</v>
      </c>
      <c r="D12368" t="s">
        <v>19622</v>
      </c>
      <c r="E12368" s="89">
        <v>0.1521807582978977</v>
      </c>
      <c r="F12368" s="89">
        <v>707048</v>
      </c>
      <c r="G12368" s="89">
        <v>6</v>
      </c>
      <c r="H12368" t="s">
        <v>19629</v>
      </c>
      <c r="I12368" s="89"/>
    </row>
    <row r="12369">
      <c r="A12369" t="s">
        <v>21873</v>
      </c>
      <c r="B12369" t="s">
        <v>19483</v>
      </c>
      <c r="C12369" t="s">
        <v>3839</v>
      </c>
      <c r="D12369" t="s">
        <v>19623</v>
      </c>
      <c r="E12369" s="89">
        <v>0.276374904456882</v>
      </c>
      <c r="F12369" s="89">
        <v>707048</v>
      </c>
      <c r="G12369" s="89">
        <v>6</v>
      </c>
      <c r="H12369" t="s">
        <v>19629</v>
      </c>
      <c r="I12369" s="89"/>
    </row>
    <row r="12370">
      <c r="A12370" t="s">
        <v>21874</v>
      </c>
      <c r="B12370" t="s">
        <v>19483</v>
      </c>
      <c r="C12370" t="s">
        <v>3839</v>
      </c>
      <c r="D12370" t="s">
        <v>19624</v>
      </c>
      <c r="E12370" s="89">
        <v>0.674373965346927</v>
      </c>
      <c r="F12370" s="89">
        <v>707048</v>
      </c>
      <c r="G12370" s="89">
        <v>6</v>
      </c>
      <c r="H12370" t="s">
        <v>19629</v>
      </c>
      <c r="I12370" s="89"/>
    </row>
    <row r="12371">
      <c r="A12371" t="s">
        <v>21875</v>
      </c>
      <c r="B12371" t="s">
        <v>19476</v>
      </c>
      <c r="C12371" t="s">
        <v>3846</v>
      </c>
      <c r="D12371" t="s">
        <v>19630</v>
      </c>
      <c r="E12371" s="89">
        <v>389094</v>
      </c>
      <c r="F12371" s="89">
        <v>707048</v>
      </c>
      <c r="G12371" s="89">
        <v>6</v>
      </c>
      <c r="H12371" t="s">
        <v>19630</v>
      </c>
      <c r="I12371" s="89"/>
    </row>
    <row r="12372">
      <c r="A12372" t="s">
        <v>21876</v>
      </c>
      <c r="B12372" t="s">
        <v>19477</v>
      </c>
      <c r="C12372" t="s">
        <v>3846</v>
      </c>
      <c r="D12372" t="s">
        <v>19630</v>
      </c>
      <c r="E12372" s="89">
        <v>32085380752.37109</v>
      </c>
      <c r="F12372" s="89">
        <v>707048</v>
      </c>
      <c r="G12372" s="89">
        <v>6</v>
      </c>
      <c r="H12372" t="s">
        <v>19630</v>
      </c>
      <c r="I12372" s="89"/>
    </row>
    <row r="12373">
      <c r="A12373" t="s">
        <v>21877</v>
      </c>
      <c r="B12373" t="s">
        <v>19478</v>
      </c>
      <c r="C12373" t="s">
        <v>3846</v>
      </c>
      <c r="D12373" t="s">
        <v>19630</v>
      </c>
      <c r="E12373" s="89">
        <v>0.5503077584548716</v>
      </c>
      <c r="F12373" s="89">
        <v>707048</v>
      </c>
      <c r="G12373" s="89">
        <v>6</v>
      </c>
      <c r="H12373" t="s">
        <v>19630</v>
      </c>
      <c r="I12373" s="89"/>
    </row>
    <row r="12374">
      <c r="A12374" t="s">
        <v>21878</v>
      </c>
      <c r="B12374" t="s">
        <v>19479</v>
      </c>
      <c r="C12374" t="s">
        <v>3846</v>
      </c>
      <c r="D12374" t="s">
        <v>19630</v>
      </c>
      <c r="E12374" s="89">
        <v>45379.35296100278</v>
      </c>
      <c r="F12374" s="89">
        <v>707048</v>
      </c>
      <c r="G12374" s="89">
        <v>6</v>
      </c>
      <c r="H12374" t="s">
        <v>19630</v>
      </c>
      <c r="I12374" s="89"/>
    </row>
    <row r="12375">
      <c r="A12375" t="s">
        <v>21879</v>
      </c>
      <c r="B12375" t="s">
        <v>19483</v>
      </c>
      <c r="C12375" t="s">
        <v>3846</v>
      </c>
      <c r="D12375" t="s">
        <v>19614</v>
      </c>
      <c r="E12375" s="89">
        <v>0.07146353800570382</v>
      </c>
      <c r="F12375" s="89">
        <v>707048</v>
      </c>
      <c r="G12375" s="89">
        <v>6</v>
      </c>
      <c r="H12375" t="s">
        <v>19629</v>
      </c>
      <c r="I12375" s="89"/>
    </row>
    <row r="12376">
      <c r="A12376" t="s">
        <v>21880</v>
      </c>
      <c r="B12376" t="s">
        <v>19483</v>
      </c>
      <c r="C12376" t="s">
        <v>3846</v>
      </c>
      <c r="D12376" t="s">
        <v>19615</v>
      </c>
      <c r="E12376" s="89">
        <v>0.07337485410267548</v>
      </c>
      <c r="F12376" s="89">
        <v>707048</v>
      </c>
      <c r="G12376" s="89">
        <v>6</v>
      </c>
      <c r="H12376" t="s">
        <v>19629</v>
      </c>
      <c r="I12376" s="89"/>
    </row>
    <row r="12377">
      <c r="A12377" t="s">
        <v>21881</v>
      </c>
      <c r="B12377" t="s">
        <v>19483</v>
      </c>
      <c r="C12377" t="s">
        <v>3846</v>
      </c>
      <c r="D12377" t="s">
        <v>19616</v>
      </c>
      <c r="E12377" s="89">
        <v>0.07154565905692906</v>
      </c>
      <c r="F12377" s="89">
        <v>707048</v>
      </c>
      <c r="G12377" s="89">
        <v>6</v>
      </c>
      <c r="H12377" t="s">
        <v>19629</v>
      </c>
      <c r="I12377" s="89"/>
    </row>
    <row r="12378">
      <c r="A12378" t="s">
        <v>21882</v>
      </c>
      <c r="B12378" t="s">
        <v>19483</v>
      </c>
      <c r="C12378" t="s">
        <v>3846</v>
      </c>
      <c r="D12378" t="s">
        <v>19617</v>
      </c>
      <c r="E12378" s="89">
        <v>0.07322163720353228</v>
      </c>
      <c r="F12378" s="89">
        <v>707048</v>
      </c>
      <c r="G12378" s="89">
        <v>6</v>
      </c>
      <c r="H12378" t="s">
        <v>19629</v>
      </c>
      <c r="I12378" s="89"/>
    </row>
    <row r="12379">
      <c r="A12379" t="s">
        <v>21883</v>
      </c>
      <c r="B12379" t="s">
        <v>19483</v>
      </c>
      <c r="C12379" t="s">
        <v>3846</v>
      </c>
      <c r="D12379" t="s">
        <v>19618</v>
      </c>
      <c r="E12379" s="89">
        <v>0.07227422083932586</v>
      </c>
      <c r="F12379" s="89">
        <v>707048</v>
      </c>
      <c r="G12379" s="89">
        <v>6</v>
      </c>
      <c r="H12379" t="s">
        <v>19629</v>
      </c>
      <c r="I12379" s="89"/>
    </row>
    <row r="12380">
      <c r="A12380" t="s">
        <v>21884</v>
      </c>
      <c r="B12380" t="s">
        <v>19483</v>
      </c>
      <c r="C12380" t="s">
        <v>3846</v>
      </c>
      <c r="D12380" t="s">
        <v>19619</v>
      </c>
      <c r="E12380" s="89">
        <v>0.07369549192461033</v>
      </c>
      <c r="F12380" s="89">
        <v>707048</v>
      </c>
      <c r="G12380" s="89">
        <v>6</v>
      </c>
      <c r="H12380" t="s">
        <v>19629</v>
      </c>
      <c r="I12380" s="89"/>
    </row>
    <row r="12381">
      <c r="A12381" t="s">
        <v>21885</v>
      </c>
      <c r="B12381" t="s">
        <v>19483</v>
      </c>
      <c r="C12381" t="s">
        <v>3846</v>
      </c>
      <c r="D12381" t="s">
        <v>19620</v>
      </c>
      <c r="E12381" s="89">
        <v>0.07032771382904345</v>
      </c>
      <c r="F12381" s="89">
        <v>707048</v>
      </c>
      <c r="G12381" s="89">
        <v>6</v>
      </c>
      <c r="H12381" t="s">
        <v>19629</v>
      </c>
      <c r="I12381" s="89"/>
    </row>
    <row r="12382">
      <c r="A12382" t="s">
        <v>21886</v>
      </c>
      <c r="B12382" t="s">
        <v>19483</v>
      </c>
      <c r="C12382" t="s">
        <v>3846</v>
      </c>
      <c r="D12382" t="s">
        <v>19621</v>
      </c>
      <c r="E12382" s="89">
        <v>0.05371395304197481</v>
      </c>
      <c r="F12382" s="89">
        <v>707048</v>
      </c>
      <c r="G12382" s="89">
        <v>6</v>
      </c>
      <c r="H12382" t="s">
        <v>19629</v>
      </c>
      <c r="I12382" s="89"/>
    </row>
    <row r="12383">
      <c r="A12383" t="s">
        <v>21887</v>
      </c>
      <c r="B12383" t="s">
        <v>19483</v>
      </c>
      <c r="C12383" t="s">
        <v>3846</v>
      </c>
      <c r="D12383" t="s">
        <v>19622</v>
      </c>
      <c r="E12383" s="89">
        <v>0.07209906740985089</v>
      </c>
      <c r="F12383" s="89">
        <v>707048</v>
      </c>
      <c r="G12383" s="89">
        <v>6</v>
      </c>
      <c r="H12383" t="s">
        <v>19629</v>
      </c>
      <c r="I12383" s="89"/>
    </row>
    <row r="12384">
      <c r="A12384" t="s">
        <v>21888</v>
      </c>
      <c r="B12384" t="s">
        <v>19483</v>
      </c>
      <c r="C12384" t="s">
        <v>3846</v>
      </c>
      <c r="D12384" t="s">
        <v>19623</v>
      </c>
      <c r="E12384" s="89">
        <v>0.1376994665808668</v>
      </c>
      <c r="F12384" s="89">
        <v>707048</v>
      </c>
      <c r="G12384" s="89">
        <v>6</v>
      </c>
      <c r="H12384" t="s">
        <v>19629</v>
      </c>
      <c r="I12384" s="89"/>
    </row>
    <row r="12385">
      <c r="A12385" t="s">
        <v>21889</v>
      </c>
      <c r="B12385" t="s">
        <v>19483</v>
      </c>
      <c r="C12385" t="s">
        <v>3846</v>
      </c>
      <c r="D12385" t="s">
        <v>19624</v>
      </c>
      <c r="E12385" s="89">
        <v>0.321258016080576</v>
      </c>
      <c r="F12385" s="89">
        <v>707048</v>
      </c>
      <c r="G12385" s="89">
        <v>6</v>
      </c>
      <c r="H12385" t="s">
        <v>19629</v>
      </c>
      <c r="I12385" s="89"/>
    </row>
    <row r="12386">
      <c r="A12386" t="s">
        <v>21890</v>
      </c>
      <c r="B12386" t="s">
        <v>19476</v>
      </c>
      <c r="C12386" t="s">
        <v>3847</v>
      </c>
      <c r="D12386" t="s">
        <v>19630</v>
      </c>
      <c r="E12386" s="89">
        <v>64068</v>
      </c>
      <c r="F12386" s="89">
        <v>707048</v>
      </c>
      <c r="G12386" s="89">
        <v>6</v>
      </c>
      <c r="H12386" t="s">
        <v>19630</v>
      </c>
      <c r="I12386" s="89"/>
    </row>
    <row r="12387">
      <c r="A12387" t="s">
        <v>21891</v>
      </c>
      <c r="B12387" t="s">
        <v>19477</v>
      </c>
      <c r="C12387" t="s">
        <v>3847</v>
      </c>
      <c r="D12387" t="s">
        <v>19630</v>
      </c>
      <c r="E12387" s="89">
        <v>4231513940.701172</v>
      </c>
      <c r="F12387" s="89">
        <v>707048</v>
      </c>
      <c r="G12387" s="89">
        <v>6</v>
      </c>
      <c r="H12387" t="s">
        <v>19630</v>
      </c>
      <c r="I12387" s="89"/>
    </row>
    <row r="12388">
      <c r="A12388" t="s">
        <v>21892</v>
      </c>
      <c r="B12388" t="s">
        <v>19478</v>
      </c>
      <c r="C12388" t="s">
        <v>3847</v>
      </c>
      <c r="D12388" t="s">
        <v>19630</v>
      </c>
      <c r="E12388" s="89">
        <v>0.09061336712641857</v>
      </c>
      <c r="F12388" s="89">
        <v>707048</v>
      </c>
      <c r="G12388" s="89">
        <v>6</v>
      </c>
      <c r="H12388" t="s">
        <v>19630</v>
      </c>
      <c r="I12388" s="89"/>
    </row>
    <row r="12389">
      <c r="A12389" t="s">
        <v>21893</v>
      </c>
      <c r="B12389" t="s">
        <v>19479</v>
      </c>
      <c r="C12389" t="s">
        <v>3847</v>
      </c>
      <c r="D12389" t="s">
        <v>19630</v>
      </c>
      <c r="E12389" s="89">
        <v>5984.761912488504</v>
      </c>
      <c r="F12389" s="89">
        <v>707048</v>
      </c>
      <c r="G12389" s="89">
        <v>6</v>
      </c>
      <c r="H12389" t="s">
        <v>19630</v>
      </c>
      <c r="I12389" s="89"/>
    </row>
    <row r="12390">
      <c r="A12390" t="s">
        <v>21894</v>
      </c>
      <c r="B12390" t="s">
        <v>19483</v>
      </c>
      <c r="C12390" t="s">
        <v>3847</v>
      </c>
      <c r="D12390" t="s">
        <v>19614</v>
      </c>
      <c r="E12390" s="89">
        <v>0.05805219424279079</v>
      </c>
      <c r="F12390" s="89">
        <v>707048</v>
      </c>
      <c r="G12390" s="89">
        <v>6</v>
      </c>
      <c r="H12390" t="s">
        <v>19629</v>
      </c>
      <c r="I12390" s="89"/>
    </row>
    <row r="12391">
      <c r="A12391" t="s">
        <v>21895</v>
      </c>
      <c r="B12391" t="s">
        <v>19483</v>
      </c>
      <c r="C12391" t="s">
        <v>3847</v>
      </c>
      <c r="D12391" t="s">
        <v>19615</v>
      </c>
      <c r="E12391" s="89">
        <v>0.05938904975534533</v>
      </c>
      <c r="F12391" s="89">
        <v>707048</v>
      </c>
      <c r="G12391" s="89">
        <v>6</v>
      </c>
      <c r="H12391" t="s">
        <v>19629</v>
      </c>
      <c r="I12391" s="89"/>
    </row>
    <row r="12392">
      <c r="A12392" t="s">
        <v>21896</v>
      </c>
      <c r="B12392" t="s">
        <v>19483</v>
      </c>
      <c r="C12392" t="s">
        <v>3847</v>
      </c>
      <c r="D12392" t="s">
        <v>19616</v>
      </c>
      <c r="E12392" s="89">
        <v>0.05805420861307493</v>
      </c>
      <c r="F12392" s="89">
        <v>707048</v>
      </c>
      <c r="G12392" s="89">
        <v>6</v>
      </c>
      <c r="H12392" t="s">
        <v>19629</v>
      </c>
      <c r="I12392" s="89"/>
    </row>
    <row r="12393">
      <c r="A12393" t="s">
        <v>21897</v>
      </c>
      <c r="B12393" t="s">
        <v>19483</v>
      </c>
      <c r="C12393" t="s">
        <v>3847</v>
      </c>
      <c r="D12393" t="s">
        <v>19617</v>
      </c>
      <c r="E12393" s="89">
        <v>0.05917061025591236</v>
      </c>
      <c r="F12393" s="89">
        <v>707048</v>
      </c>
      <c r="G12393" s="89">
        <v>6</v>
      </c>
      <c r="H12393" t="s">
        <v>19629</v>
      </c>
      <c r="I12393" s="89"/>
    </row>
    <row r="12394">
      <c r="A12394" t="s">
        <v>21898</v>
      </c>
      <c r="B12394" t="s">
        <v>19483</v>
      </c>
      <c r="C12394" t="s">
        <v>3847</v>
      </c>
      <c r="D12394" t="s">
        <v>19618</v>
      </c>
      <c r="E12394" s="89">
        <v>0.05855912300968975</v>
      </c>
      <c r="F12394" s="89">
        <v>707048</v>
      </c>
      <c r="G12394" s="89">
        <v>6</v>
      </c>
      <c r="H12394" t="s">
        <v>19629</v>
      </c>
      <c r="I12394" s="89"/>
    </row>
    <row r="12395">
      <c r="A12395" t="s">
        <v>21899</v>
      </c>
      <c r="B12395" t="s">
        <v>19483</v>
      </c>
      <c r="C12395" t="s">
        <v>3847</v>
      </c>
      <c r="D12395" t="s">
        <v>19619</v>
      </c>
      <c r="E12395" s="89">
        <v>0.05974729363050534</v>
      </c>
      <c r="F12395" s="89">
        <v>707048</v>
      </c>
      <c r="G12395" s="89">
        <v>6</v>
      </c>
      <c r="H12395" t="s">
        <v>19629</v>
      </c>
      <c r="I12395" s="89"/>
    </row>
    <row r="12396">
      <c r="A12396" t="s">
        <v>21900</v>
      </c>
      <c r="B12396" t="s">
        <v>19483</v>
      </c>
      <c r="C12396" t="s">
        <v>3847</v>
      </c>
      <c r="D12396" t="s">
        <v>19620</v>
      </c>
      <c r="E12396" s="89">
        <v>0.05682558731674133</v>
      </c>
      <c r="F12396" s="89">
        <v>707048</v>
      </c>
      <c r="G12396" s="89">
        <v>6</v>
      </c>
      <c r="H12396" t="s">
        <v>19629</v>
      </c>
      <c r="I12396" s="89"/>
    </row>
    <row r="12397">
      <c r="A12397" t="s">
        <v>21901</v>
      </c>
      <c r="B12397" t="s">
        <v>19483</v>
      </c>
      <c r="C12397" t="s">
        <v>3847</v>
      </c>
      <c r="D12397" t="s">
        <v>19621</v>
      </c>
      <c r="E12397" s="89">
        <v>0.04420986955081969</v>
      </c>
      <c r="F12397" s="89">
        <v>707048</v>
      </c>
      <c r="G12397" s="89">
        <v>6</v>
      </c>
      <c r="H12397" t="s">
        <v>19629</v>
      </c>
      <c r="I12397" s="89"/>
    </row>
    <row r="12398">
      <c r="A12398" t="s">
        <v>21902</v>
      </c>
      <c r="B12398" t="s">
        <v>19483</v>
      </c>
      <c r="C12398" t="s">
        <v>3847</v>
      </c>
      <c r="D12398" t="s">
        <v>19622</v>
      </c>
      <c r="E12398" s="89">
        <v>0.05882084471952632</v>
      </c>
      <c r="F12398" s="89">
        <v>707048</v>
      </c>
      <c r="G12398" s="89">
        <v>6</v>
      </c>
      <c r="H12398" t="s">
        <v>19629</v>
      </c>
      <c r="I12398" s="89"/>
    </row>
    <row r="12399">
      <c r="A12399" t="s">
        <v>21903</v>
      </c>
      <c r="B12399" t="s">
        <v>19483</v>
      </c>
      <c r="C12399" t="s">
        <v>3847</v>
      </c>
      <c r="D12399" t="s">
        <v>19623</v>
      </c>
      <c r="E12399" s="89">
        <v>0.1075843821234067</v>
      </c>
      <c r="F12399" s="89">
        <v>707048</v>
      </c>
      <c r="G12399" s="89">
        <v>6</v>
      </c>
      <c r="H12399" t="s">
        <v>19629</v>
      </c>
      <c r="I12399" s="89"/>
    </row>
    <row r="12400">
      <c r="A12400" t="s">
        <v>21904</v>
      </c>
      <c r="B12400" t="s">
        <v>19483</v>
      </c>
      <c r="C12400" t="s">
        <v>3847</v>
      </c>
      <c r="D12400" t="s">
        <v>19624</v>
      </c>
      <c r="E12400" s="89">
        <v>0.2556556019787951</v>
      </c>
      <c r="F12400" s="89">
        <v>707048</v>
      </c>
      <c r="G12400" s="89">
        <v>6</v>
      </c>
      <c r="H12400" t="s">
        <v>19629</v>
      </c>
      <c r="I12400" s="89"/>
    </row>
    <row r="12401">
      <c r="A12401" t="s">
        <v>14293</v>
      </c>
      <c r="B12401" t="s">
        <v>19476</v>
      </c>
      <c r="C12401" t="s">
        <v>19493</v>
      </c>
      <c r="D12401" t="s">
        <v>19630</v>
      </c>
      <c r="E12401" s="89">
        <v>32453</v>
      </c>
      <c r="F12401" s="89">
        <v>707048</v>
      </c>
      <c r="G12401" s="89">
        <v>6</v>
      </c>
      <c r="H12401" t="s">
        <v>19630</v>
      </c>
      <c r="I12401" s="89"/>
    </row>
    <row r="12402">
      <c r="A12402" t="s">
        <v>14294</v>
      </c>
      <c r="B12402" t="s">
        <v>19477</v>
      </c>
      <c r="C12402" t="s">
        <v>19493</v>
      </c>
      <c r="D12402" t="s">
        <v>19630</v>
      </c>
      <c r="E12402" s="89">
        <v>1215035345.596574</v>
      </c>
      <c r="F12402" s="89">
        <v>707048</v>
      </c>
      <c r="G12402" s="89">
        <v>6</v>
      </c>
      <c r="H12402" t="s">
        <v>19630</v>
      </c>
      <c r="I12402" s="89"/>
    </row>
    <row r="12403">
      <c r="A12403" t="s">
        <v>14295</v>
      </c>
      <c r="B12403" t="s">
        <v>19478</v>
      </c>
      <c r="C12403" t="s">
        <v>19493</v>
      </c>
      <c r="D12403" t="s">
        <v>19630</v>
      </c>
      <c r="E12403" s="89">
        <v>0.04589928830857311</v>
      </c>
      <c r="F12403" s="89">
        <v>707048</v>
      </c>
      <c r="G12403" s="89">
        <v>6</v>
      </c>
      <c r="H12403" t="s">
        <v>19630</v>
      </c>
      <c r="I12403" s="89"/>
    </row>
    <row r="12404">
      <c r="A12404" t="s">
        <v>14296</v>
      </c>
      <c r="B12404" t="s">
        <v>19479</v>
      </c>
      <c r="C12404" t="s">
        <v>19493</v>
      </c>
      <c r="D12404" t="s">
        <v>19630</v>
      </c>
      <c r="E12404" s="89">
        <v>1718.462318819336</v>
      </c>
      <c r="F12404" s="89">
        <v>707048</v>
      </c>
      <c r="G12404" s="89">
        <v>6</v>
      </c>
      <c r="H12404" t="s">
        <v>19630</v>
      </c>
      <c r="I12404" s="89"/>
    </row>
    <row r="12405">
      <c r="A12405" t="s">
        <v>14297</v>
      </c>
      <c r="B12405" t="s">
        <v>19483</v>
      </c>
      <c r="C12405" t="s">
        <v>19493</v>
      </c>
      <c r="D12405" t="s">
        <v>19614</v>
      </c>
      <c r="E12405" s="89">
        <v>0.03313764614426481</v>
      </c>
      <c r="F12405" s="89">
        <v>707048</v>
      </c>
      <c r="G12405" s="89">
        <v>6</v>
      </c>
      <c r="H12405" t="s">
        <v>19629</v>
      </c>
      <c r="I12405" s="89"/>
    </row>
    <row r="12406">
      <c r="A12406" t="s">
        <v>14298</v>
      </c>
      <c r="B12406" t="s">
        <v>19483</v>
      </c>
      <c r="C12406" t="s">
        <v>19493</v>
      </c>
      <c r="D12406" t="s">
        <v>19615</v>
      </c>
      <c r="E12406" s="89">
        <v>0.0338439087428208</v>
      </c>
      <c r="F12406" s="89">
        <v>707048</v>
      </c>
      <c r="G12406" s="89">
        <v>6</v>
      </c>
      <c r="H12406" t="s">
        <v>19629</v>
      </c>
      <c r="I12406" s="89"/>
    </row>
    <row r="12407">
      <c r="A12407" t="s">
        <v>14299</v>
      </c>
      <c r="B12407" t="s">
        <v>19483</v>
      </c>
      <c r="C12407" t="s">
        <v>19493</v>
      </c>
      <c r="D12407" t="s">
        <v>19616</v>
      </c>
      <c r="E12407" s="89">
        <v>0.03317061014410236</v>
      </c>
      <c r="F12407" s="89">
        <v>707048</v>
      </c>
      <c r="G12407" s="89">
        <v>6</v>
      </c>
      <c r="H12407" t="s">
        <v>19629</v>
      </c>
      <c r="I12407" s="89"/>
    </row>
    <row r="12408">
      <c r="A12408" t="s">
        <v>14300</v>
      </c>
      <c r="B12408" t="s">
        <v>19483</v>
      </c>
      <c r="C12408" t="s">
        <v>19493</v>
      </c>
      <c r="D12408" t="s">
        <v>19617</v>
      </c>
      <c r="E12408" s="89">
        <v>0.03366265278474145</v>
      </c>
      <c r="F12408" s="89">
        <v>707048</v>
      </c>
      <c r="G12408" s="89">
        <v>6</v>
      </c>
      <c r="H12408" t="s">
        <v>19629</v>
      </c>
      <c r="I12408" s="89"/>
    </row>
    <row r="12409">
      <c r="A12409" t="s">
        <v>14301</v>
      </c>
      <c r="B12409" t="s">
        <v>19483</v>
      </c>
      <c r="C12409" t="s">
        <v>19493</v>
      </c>
      <c r="D12409" t="s">
        <v>19618</v>
      </c>
      <c r="E12409" s="89">
        <v>0.03195856253472134</v>
      </c>
      <c r="F12409" s="89">
        <v>707048</v>
      </c>
      <c r="G12409" s="89">
        <v>6</v>
      </c>
      <c r="H12409" t="s">
        <v>19629</v>
      </c>
      <c r="I12409" s="89"/>
    </row>
    <row r="12410">
      <c r="A12410" t="s">
        <v>14302</v>
      </c>
      <c r="B12410" t="s">
        <v>19483</v>
      </c>
      <c r="C12410" t="s">
        <v>19493</v>
      </c>
      <c r="D12410" t="s">
        <v>19619</v>
      </c>
      <c r="E12410" s="89">
        <v>0.03277599708170763</v>
      </c>
      <c r="F12410" s="89">
        <v>707048</v>
      </c>
      <c r="G12410" s="89">
        <v>6</v>
      </c>
      <c r="H12410" t="s">
        <v>19629</v>
      </c>
      <c r="I12410" s="89"/>
    </row>
    <row r="12411">
      <c r="A12411" t="s">
        <v>14303</v>
      </c>
      <c r="B12411" t="s">
        <v>19483</v>
      </c>
      <c r="C12411" t="s">
        <v>19493</v>
      </c>
      <c r="D12411" t="s">
        <v>19620</v>
      </c>
      <c r="E12411" s="89">
        <v>0.03116244046116397</v>
      </c>
      <c r="F12411" s="89">
        <v>707048</v>
      </c>
      <c r="G12411" s="89">
        <v>6</v>
      </c>
      <c r="H12411" t="s">
        <v>19629</v>
      </c>
      <c r="I12411" s="89"/>
    </row>
    <row r="12412">
      <c r="A12412" t="s">
        <v>14304</v>
      </c>
      <c r="B12412" t="s">
        <v>19483</v>
      </c>
      <c r="C12412" t="s">
        <v>19493</v>
      </c>
      <c r="D12412" t="s">
        <v>19621</v>
      </c>
      <c r="E12412" s="89">
        <v>0.02329941254859143</v>
      </c>
      <c r="F12412" s="89">
        <v>707048</v>
      </c>
      <c r="G12412" s="89">
        <v>6</v>
      </c>
      <c r="H12412" t="s">
        <v>19629</v>
      </c>
      <c r="I12412" s="89"/>
    </row>
    <row r="12413">
      <c r="A12413" t="s">
        <v>14305</v>
      </c>
      <c r="B12413" t="s">
        <v>19483</v>
      </c>
      <c r="C12413" t="s">
        <v>19493</v>
      </c>
      <c r="D12413" t="s">
        <v>19622</v>
      </c>
      <c r="E12413" s="89">
        <v>0.03156194692918324</v>
      </c>
      <c r="F12413" s="89">
        <v>707048</v>
      </c>
      <c r="G12413" s="89">
        <v>6</v>
      </c>
      <c r="H12413" t="s">
        <v>19629</v>
      </c>
      <c r="I12413" s="89"/>
    </row>
    <row r="12414">
      <c r="A12414" t="s">
        <v>14306</v>
      </c>
      <c r="B12414" t="s">
        <v>19483</v>
      </c>
      <c r="C12414" t="s">
        <v>19493</v>
      </c>
      <c r="D12414" t="s">
        <v>19623</v>
      </c>
      <c r="E12414" s="89">
        <v>0.06448231708167391</v>
      </c>
      <c r="F12414" s="89">
        <v>707048</v>
      </c>
      <c r="G12414" s="89">
        <v>6</v>
      </c>
      <c r="H12414" t="s">
        <v>19629</v>
      </c>
      <c r="I12414" s="89"/>
    </row>
    <row r="12415">
      <c r="A12415" t="s">
        <v>14307</v>
      </c>
      <c r="B12415" t="s">
        <v>19483</v>
      </c>
      <c r="C12415" t="s">
        <v>19493</v>
      </c>
      <c r="D12415" t="s">
        <v>19624</v>
      </c>
      <c r="E12415" s="89">
        <v>0.1470599769507509</v>
      </c>
      <c r="F12415" s="89">
        <v>707048</v>
      </c>
      <c r="G12415" s="89">
        <v>6</v>
      </c>
      <c r="H12415" t="s">
        <v>19629</v>
      </c>
      <c r="I12415" s="89"/>
    </row>
    <row r="12416">
      <c r="A12416" t="s">
        <v>14308</v>
      </c>
      <c r="B12416" t="s">
        <v>19476</v>
      </c>
      <c r="C12416" t="s">
        <v>19494</v>
      </c>
      <c r="D12416" t="s">
        <v>19630</v>
      </c>
      <c r="E12416" s="89">
        <v>203297</v>
      </c>
      <c r="F12416" s="89">
        <v>707048</v>
      </c>
      <c r="G12416" s="89">
        <v>6</v>
      </c>
      <c r="H12416" t="s">
        <v>19630</v>
      </c>
      <c r="I12416" s="89"/>
    </row>
    <row r="12417">
      <c r="A12417" t="s">
        <v>14309</v>
      </c>
      <c r="B12417" t="s">
        <v>19477</v>
      </c>
      <c r="C12417" t="s">
        <v>19494</v>
      </c>
      <c r="D12417" t="s">
        <v>19630</v>
      </c>
      <c r="E12417" s="89">
        <v>32992482092.92188</v>
      </c>
      <c r="F12417" s="89">
        <v>707048</v>
      </c>
      <c r="G12417" s="89">
        <v>6</v>
      </c>
      <c r="H12417" t="s">
        <v>19630</v>
      </c>
      <c r="I12417" s="89"/>
    </row>
    <row r="12418">
      <c r="A12418" t="s">
        <v>14310</v>
      </c>
      <c r="B12418" t="s">
        <v>19478</v>
      </c>
      <c r="C12418" t="s">
        <v>19494</v>
      </c>
      <c r="D12418" t="s">
        <v>19630</v>
      </c>
      <c r="E12418" s="89">
        <v>0.2875292766544846</v>
      </c>
      <c r="F12418" s="89">
        <v>707048</v>
      </c>
      <c r="G12418" s="89">
        <v>6</v>
      </c>
      <c r="H12418" t="s">
        <v>19630</v>
      </c>
      <c r="I12418" s="89"/>
    </row>
    <row r="12419">
      <c r="A12419" t="s">
        <v>14311</v>
      </c>
      <c r="B12419" t="s">
        <v>19479</v>
      </c>
      <c r="C12419" t="s">
        <v>19494</v>
      </c>
      <c r="D12419" t="s">
        <v>19630</v>
      </c>
      <c r="E12419" s="89">
        <v>46662.29462910845</v>
      </c>
      <c r="F12419" s="89">
        <v>707048</v>
      </c>
      <c r="G12419" s="89">
        <v>6</v>
      </c>
      <c r="H12419" t="s">
        <v>19630</v>
      </c>
      <c r="I12419" s="89"/>
    </row>
    <row r="12420">
      <c r="A12420" t="s">
        <v>14312</v>
      </c>
      <c r="B12420" t="s">
        <v>19483</v>
      </c>
      <c r="C12420" t="s">
        <v>19494</v>
      </c>
      <c r="D12420" t="s">
        <v>19614</v>
      </c>
      <c r="E12420" s="89">
        <v>0.1402578002148819</v>
      </c>
      <c r="F12420" s="89">
        <v>707048</v>
      </c>
      <c r="G12420" s="89">
        <v>6</v>
      </c>
      <c r="H12420" t="s">
        <v>19629</v>
      </c>
      <c r="I12420" s="89"/>
    </row>
    <row r="12421">
      <c r="A12421" t="s">
        <v>14313</v>
      </c>
      <c r="B12421" t="s">
        <v>19483</v>
      </c>
      <c r="C12421" t="s">
        <v>19494</v>
      </c>
      <c r="D12421" t="s">
        <v>19615</v>
      </c>
      <c r="E12421" s="89">
        <v>0.1423731788380195</v>
      </c>
      <c r="F12421" s="89">
        <v>707048</v>
      </c>
      <c r="G12421" s="89">
        <v>6</v>
      </c>
      <c r="H12421" t="s">
        <v>19629</v>
      </c>
      <c r="I12421" s="89"/>
    </row>
    <row r="12422">
      <c r="A12422" t="s">
        <v>14314</v>
      </c>
      <c r="B12422" t="s">
        <v>19483</v>
      </c>
      <c r="C12422" t="s">
        <v>19494</v>
      </c>
      <c r="D12422" t="s">
        <v>19616</v>
      </c>
      <c r="E12422" s="89">
        <v>0.140281329565119</v>
      </c>
      <c r="F12422" s="89">
        <v>707048</v>
      </c>
      <c r="G12422" s="89">
        <v>6</v>
      </c>
      <c r="H12422" t="s">
        <v>19629</v>
      </c>
      <c r="I12422" s="89"/>
    </row>
    <row r="12423">
      <c r="A12423" t="s">
        <v>14315</v>
      </c>
      <c r="B12423" t="s">
        <v>19483</v>
      </c>
      <c r="C12423" t="s">
        <v>19494</v>
      </c>
      <c r="D12423" t="s">
        <v>19617</v>
      </c>
      <c r="E12423" s="89">
        <v>0.1422524907140468</v>
      </c>
      <c r="F12423" s="89">
        <v>707048</v>
      </c>
      <c r="G12423" s="89">
        <v>6</v>
      </c>
      <c r="H12423" t="s">
        <v>19629</v>
      </c>
      <c r="I12423" s="89"/>
    </row>
    <row r="12424">
      <c r="A12424" t="s">
        <v>14316</v>
      </c>
      <c r="B12424" t="s">
        <v>19483</v>
      </c>
      <c r="C12424" t="s">
        <v>19494</v>
      </c>
      <c r="D12424" t="s">
        <v>19618</v>
      </c>
      <c r="E12424" s="89">
        <v>0.1388469181189764</v>
      </c>
      <c r="F12424" s="89">
        <v>707048</v>
      </c>
      <c r="G12424" s="89">
        <v>6</v>
      </c>
      <c r="H12424" t="s">
        <v>19629</v>
      </c>
      <c r="I12424" s="89"/>
    </row>
    <row r="12425">
      <c r="A12425" t="s">
        <v>14317</v>
      </c>
      <c r="B12425" t="s">
        <v>19483</v>
      </c>
      <c r="C12425" t="s">
        <v>19494</v>
      </c>
      <c r="D12425" t="s">
        <v>19619</v>
      </c>
      <c r="E12425" s="89">
        <v>0.1395304563007589</v>
      </c>
      <c r="F12425" s="89">
        <v>707048</v>
      </c>
      <c r="G12425" s="89">
        <v>6</v>
      </c>
      <c r="H12425" t="s">
        <v>19629</v>
      </c>
      <c r="I12425" s="89"/>
    </row>
    <row r="12426">
      <c r="A12426" t="s">
        <v>14318</v>
      </c>
      <c r="B12426" t="s">
        <v>19483</v>
      </c>
      <c r="C12426" t="s">
        <v>19494</v>
      </c>
      <c r="D12426" t="s">
        <v>19620</v>
      </c>
      <c r="E12426" s="89">
        <v>0.1337123706834726</v>
      </c>
      <c r="F12426" s="89">
        <v>707048</v>
      </c>
      <c r="G12426" s="89">
        <v>6</v>
      </c>
      <c r="H12426" t="s">
        <v>19629</v>
      </c>
      <c r="I12426" s="89"/>
    </row>
    <row r="12427">
      <c r="A12427" t="s">
        <v>14319</v>
      </c>
      <c r="B12427" t="s">
        <v>19483</v>
      </c>
      <c r="C12427" t="s">
        <v>19494</v>
      </c>
      <c r="D12427" t="s">
        <v>19621</v>
      </c>
      <c r="E12427" s="89">
        <v>0.1092525521757021</v>
      </c>
      <c r="F12427" s="89">
        <v>707048</v>
      </c>
      <c r="G12427" s="89">
        <v>6</v>
      </c>
      <c r="H12427" t="s">
        <v>19629</v>
      </c>
      <c r="I12427" s="89"/>
    </row>
    <row r="12428">
      <c r="A12428" t="s">
        <v>14320</v>
      </c>
      <c r="B12428" t="s">
        <v>19483</v>
      </c>
      <c r="C12428" t="s">
        <v>19494</v>
      </c>
      <c r="D12428" t="s">
        <v>19622</v>
      </c>
      <c r="E12428" s="89">
        <v>0.1328828567356275</v>
      </c>
      <c r="F12428" s="89">
        <v>707048</v>
      </c>
      <c r="G12428" s="89">
        <v>6</v>
      </c>
      <c r="H12428" t="s">
        <v>19629</v>
      </c>
      <c r="I12428" s="89"/>
    </row>
    <row r="12429">
      <c r="A12429" t="s">
        <v>14321</v>
      </c>
      <c r="B12429" t="s">
        <v>19483</v>
      </c>
      <c r="C12429" t="s">
        <v>19494</v>
      </c>
      <c r="D12429" t="s">
        <v>19623</v>
      </c>
      <c r="E12429" s="89">
        <v>0.2651214916878149</v>
      </c>
      <c r="F12429" s="89">
        <v>707048</v>
      </c>
      <c r="G12429" s="89">
        <v>6</v>
      </c>
      <c r="H12429" t="s">
        <v>19629</v>
      </c>
      <c r="I12429" s="89"/>
    </row>
    <row r="12430">
      <c r="A12430" t="s">
        <v>14322</v>
      </c>
      <c r="B12430" t="s">
        <v>19483</v>
      </c>
      <c r="C12430" t="s">
        <v>19494</v>
      </c>
      <c r="D12430" t="s">
        <v>19624</v>
      </c>
      <c r="E12430" s="89">
        <v>0.628652847962671</v>
      </c>
      <c r="F12430" s="89">
        <v>707048</v>
      </c>
      <c r="G12430" s="89">
        <v>6</v>
      </c>
      <c r="H12430" t="s">
        <v>19629</v>
      </c>
      <c r="I12430" s="89"/>
    </row>
    <row r="12431">
      <c r="A12431" t="s">
        <v>14323</v>
      </c>
      <c r="B12431" t="s">
        <v>19476</v>
      </c>
      <c r="C12431" t="s">
        <v>19495</v>
      </c>
      <c r="D12431" t="s">
        <v>19630</v>
      </c>
      <c r="E12431" s="89">
        <v>53630</v>
      </c>
      <c r="F12431" s="89">
        <v>707048</v>
      </c>
      <c r="G12431" s="89">
        <v>6</v>
      </c>
      <c r="H12431" t="s">
        <v>19630</v>
      </c>
      <c r="I12431" s="89"/>
    </row>
    <row r="12432">
      <c r="A12432" t="s">
        <v>14324</v>
      </c>
      <c r="B12432" t="s">
        <v>19477</v>
      </c>
      <c r="C12432" t="s">
        <v>19495</v>
      </c>
      <c r="D12432" t="s">
        <v>19630</v>
      </c>
      <c r="E12432" s="89">
        <v>7010928452.617933</v>
      </c>
      <c r="F12432" s="89">
        <v>707048</v>
      </c>
      <c r="G12432" s="89">
        <v>6</v>
      </c>
      <c r="H12432" t="s">
        <v>19630</v>
      </c>
      <c r="I12432" s="89"/>
    </row>
    <row r="12433">
      <c r="A12433" t="s">
        <v>14325</v>
      </c>
      <c r="B12433" t="s">
        <v>19478</v>
      </c>
      <c r="C12433" t="s">
        <v>19495</v>
      </c>
      <c r="D12433" t="s">
        <v>19630</v>
      </c>
      <c r="E12433" s="89">
        <v>0.07585057874430025</v>
      </c>
      <c r="F12433" s="89">
        <v>707048</v>
      </c>
      <c r="G12433" s="89">
        <v>6</v>
      </c>
      <c r="H12433" t="s">
        <v>19630</v>
      </c>
      <c r="I12433" s="89"/>
    </row>
    <row r="12434">
      <c r="A12434" t="s">
        <v>14326</v>
      </c>
      <c r="B12434" t="s">
        <v>19479</v>
      </c>
      <c r="C12434" t="s">
        <v>19495</v>
      </c>
      <c r="D12434" t="s">
        <v>19630</v>
      </c>
      <c r="E12434" s="89">
        <v>9915.774392428708</v>
      </c>
      <c r="F12434" s="89">
        <v>707048</v>
      </c>
      <c r="G12434" s="89">
        <v>6</v>
      </c>
      <c r="H12434" t="s">
        <v>19630</v>
      </c>
      <c r="I12434" s="89"/>
    </row>
    <row r="12435">
      <c r="A12435" t="s">
        <v>14327</v>
      </c>
      <c r="B12435" t="s">
        <v>19483</v>
      </c>
      <c r="C12435" t="s">
        <v>19495</v>
      </c>
      <c r="D12435" t="s">
        <v>19614</v>
      </c>
      <c r="E12435" s="89">
        <v>0.1152745321977943</v>
      </c>
      <c r="F12435" s="89">
        <v>707048</v>
      </c>
      <c r="G12435" s="89">
        <v>6</v>
      </c>
      <c r="H12435" t="s">
        <v>19629</v>
      </c>
      <c r="I12435" s="89"/>
    </row>
    <row r="12436">
      <c r="A12436" t="s">
        <v>14328</v>
      </c>
      <c r="B12436" t="s">
        <v>19483</v>
      </c>
      <c r="C12436" t="s">
        <v>19495</v>
      </c>
      <c r="D12436" t="s">
        <v>19615</v>
      </c>
      <c r="E12436" s="89">
        <v>0.1179897646316216</v>
      </c>
      <c r="F12436" s="89">
        <v>707048</v>
      </c>
      <c r="G12436" s="89">
        <v>6</v>
      </c>
      <c r="H12436" t="s">
        <v>19629</v>
      </c>
      <c r="I12436" s="89"/>
    </row>
    <row r="12437">
      <c r="A12437" t="s">
        <v>14329</v>
      </c>
      <c r="B12437" t="s">
        <v>19483</v>
      </c>
      <c r="C12437" t="s">
        <v>19495</v>
      </c>
      <c r="D12437" t="s">
        <v>19616</v>
      </c>
      <c r="E12437" s="89">
        <v>0.1153283472794531</v>
      </c>
      <c r="F12437" s="89">
        <v>707048</v>
      </c>
      <c r="G12437" s="89">
        <v>6</v>
      </c>
      <c r="H12437" t="s">
        <v>19629</v>
      </c>
      <c r="I12437" s="89"/>
    </row>
    <row r="12438">
      <c r="A12438" t="s">
        <v>14330</v>
      </c>
      <c r="B12438" t="s">
        <v>19483</v>
      </c>
      <c r="C12438" t="s">
        <v>19495</v>
      </c>
      <c r="D12438" t="s">
        <v>19617</v>
      </c>
      <c r="E12438" s="89">
        <v>0.1179169392579173</v>
      </c>
      <c r="F12438" s="89">
        <v>707048</v>
      </c>
      <c r="G12438" s="89">
        <v>6</v>
      </c>
      <c r="H12438" t="s">
        <v>19629</v>
      </c>
      <c r="I12438" s="89"/>
    </row>
    <row r="12439">
      <c r="A12439" t="s">
        <v>14331</v>
      </c>
      <c r="B12439" t="s">
        <v>19483</v>
      </c>
      <c r="C12439" t="s">
        <v>19495</v>
      </c>
      <c r="D12439" t="s">
        <v>19618</v>
      </c>
      <c r="E12439" s="89">
        <v>0.0996142030315834</v>
      </c>
      <c r="F12439" s="89">
        <v>707048</v>
      </c>
      <c r="G12439" s="89">
        <v>6</v>
      </c>
      <c r="H12439" t="s">
        <v>19629</v>
      </c>
      <c r="I12439" s="89"/>
    </row>
    <row r="12440">
      <c r="A12440" t="s">
        <v>14332</v>
      </c>
      <c r="B12440" t="s">
        <v>19483</v>
      </c>
      <c r="C12440" t="s">
        <v>19495</v>
      </c>
      <c r="D12440" t="s">
        <v>19619</v>
      </c>
      <c r="E12440" s="89">
        <v>0.100450770580533</v>
      </c>
      <c r="F12440" s="89">
        <v>707048</v>
      </c>
      <c r="G12440" s="89">
        <v>6</v>
      </c>
      <c r="H12440" t="s">
        <v>19629</v>
      </c>
      <c r="I12440" s="89"/>
    </row>
    <row r="12441">
      <c r="A12441" t="s">
        <v>14333</v>
      </c>
      <c r="B12441" t="s">
        <v>19483</v>
      </c>
      <c r="C12441" t="s">
        <v>19495</v>
      </c>
      <c r="D12441" t="s">
        <v>19620</v>
      </c>
      <c r="E12441" s="89">
        <v>0.09609646005078988</v>
      </c>
      <c r="F12441" s="89">
        <v>707048</v>
      </c>
      <c r="G12441" s="89">
        <v>6</v>
      </c>
      <c r="H12441" t="s">
        <v>19629</v>
      </c>
      <c r="I12441" s="89"/>
    </row>
    <row r="12442">
      <c r="A12442" t="s">
        <v>14334</v>
      </c>
      <c r="B12442" t="s">
        <v>19483</v>
      </c>
      <c r="C12442" t="s">
        <v>19495</v>
      </c>
      <c r="D12442" t="s">
        <v>19621</v>
      </c>
      <c r="E12442" s="89">
        <v>0.08416824604826584</v>
      </c>
      <c r="F12442" s="89">
        <v>707048</v>
      </c>
      <c r="G12442" s="89">
        <v>6</v>
      </c>
      <c r="H12442" t="s">
        <v>19629</v>
      </c>
      <c r="I12442" s="89"/>
    </row>
    <row r="12443">
      <c r="A12443" t="s">
        <v>14335</v>
      </c>
      <c r="B12443" t="s">
        <v>19483</v>
      </c>
      <c r="C12443" t="s">
        <v>19495</v>
      </c>
      <c r="D12443" t="s">
        <v>19622</v>
      </c>
      <c r="E12443" s="89">
        <v>0.09844371723992364</v>
      </c>
      <c r="F12443" s="89">
        <v>707048</v>
      </c>
      <c r="G12443" s="89">
        <v>6</v>
      </c>
      <c r="H12443" t="s">
        <v>19629</v>
      </c>
      <c r="I12443" s="89"/>
    </row>
    <row r="12444">
      <c r="A12444" t="s">
        <v>14336</v>
      </c>
      <c r="B12444" t="s">
        <v>19483</v>
      </c>
      <c r="C12444" t="s">
        <v>19495</v>
      </c>
      <c r="D12444" t="s">
        <v>19623</v>
      </c>
      <c r="E12444" s="89">
        <v>0.2201480329898418</v>
      </c>
      <c r="F12444" s="89">
        <v>707048</v>
      </c>
      <c r="G12444" s="89">
        <v>6</v>
      </c>
      <c r="H12444" t="s">
        <v>19629</v>
      </c>
      <c r="I12444" s="89"/>
    </row>
    <row r="12445">
      <c r="A12445" t="s">
        <v>14337</v>
      </c>
      <c r="B12445" t="s">
        <v>19483</v>
      </c>
      <c r="C12445" t="s">
        <v>19495</v>
      </c>
      <c r="D12445" t="s">
        <v>19624</v>
      </c>
      <c r="E12445" s="89">
        <v>0.5104264556508376</v>
      </c>
      <c r="F12445" s="89">
        <v>707048</v>
      </c>
      <c r="G12445" s="89">
        <v>6</v>
      </c>
      <c r="H12445" t="s">
        <v>19629</v>
      </c>
      <c r="I12445" s="89"/>
    </row>
    <row r="12446">
      <c r="A12446" t="s">
        <v>14338</v>
      </c>
      <c r="B12446" t="s">
        <v>19476</v>
      </c>
      <c r="C12446" t="s">
        <v>19496</v>
      </c>
      <c r="D12446" t="s">
        <v>19630</v>
      </c>
      <c r="E12446" s="89">
        <v>7459</v>
      </c>
      <c r="F12446" s="89">
        <v>707048</v>
      </c>
      <c r="G12446" s="89">
        <v>6</v>
      </c>
      <c r="H12446" t="s">
        <v>19630</v>
      </c>
      <c r="I12446" s="89"/>
    </row>
    <row r="12447">
      <c r="A12447" t="s">
        <v>14339</v>
      </c>
      <c r="B12447" t="s">
        <v>19477</v>
      </c>
      <c r="C12447" t="s">
        <v>19496</v>
      </c>
      <c r="D12447" t="s">
        <v>19630</v>
      </c>
      <c r="E12447" s="89">
        <v>175957699.8969906</v>
      </c>
      <c r="F12447" s="89">
        <v>707048</v>
      </c>
      <c r="G12447" s="89">
        <v>6</v>
      </c>
      <c r="H12447" t="s">
        <v>19630</v>
      </c>
      <c r="I12447" s="89"/>
    </row>
    <row r="12448">
      <c r="A12448" t="s">
        <v>14340</v>
      </c>
      <c r="B12448" t="s">
        <v>19478</v>
      </c>
      <c r="C12448" t="s">
        <v>19496</v>
      </c>
      <c r="D12448" t="s">
        <v>19630</v>
      </c>
      <c r="E12448" s="89">
        <v>0.01054949593238366</v>
      </c>
      <c r="F12448" s="89">
        <v>707048</v>
      </c>
      <c r="G12448" s="89">
        <v>6</v>
      </c>
      <c r="H12448" t="s">
        <v>19630</v>
      </c>
      <c r="I12448" s="89"/>
    </row>
    <row r="12449">
      <c r="A12449" t="s">
        <v>14341</v>
      </c>
      <c r="B12449" t="s">
        <v>19479</v>
      </c>
      <c r="C12449" t="s">
        <v>19496</v>
      </c>
      <c r="D12449" t="s">
        <v>19630</v>
      </c>
      <c r="E12449" s="89">
        <v>248.8624533228163</v>
      </c>
      <c r="F12449" s="89">
        <v>707048</v>
      </c>
      <c r="G12449" s="89">
        <v>6</v>
      </c>
      <c r="H12449" t="s">
        <v>19630</v>
      </c>
      <c r="I12449" s="89"/>
    </row>
    <row r="12450">
      <c r="A12450" t="s">
        <v>14342</v>
      </c>
      <c r="B12450" t="s">
        <v>19483</v>
      </c>
      <c r="C12450" t="s">
        <v>19496</v>
      </c>
      <c r="D12450" t="s">
        <v>19614</v>
      </c>
      <c r="E12450" s="89">
        <v>0.01960595259837347</v>
      </c>
      <c r="F12450" s="89">
        <v>707048</v>
      </c>
      <c r="G12450" s="89">
        <v>6</v>
      </c>
      <c r="H12450" t="s">
        <v>19629</v>
      </c>
      <c r="I12450" s="89"/>
    </row>
    <row r="12451">
      <c r="A12451" t="s">
        <v>14343</v>
      </c>
      <c r="B12451" t="s">
        <v>19483</v>
      </c>
      <c r="C12451" t="s">
        <v>19496</v>
      </c>
      <c r="D12451" t="s">
        <v>19615</v>
      </c>
      <c r="E12451" s="89">
        <v>0.01976319072120777</v>
      </c>
      <c r="F12451" s="89">
        <v>707048</v>
      </c>
      <c r="G12451" s="89">
        <v>6</v>
      </c>
      <c r="H12451" t="s">
        <v>19629</v>
      </c>
      <c r="I12451" s="89"/>
    </row>
    <row r="12452">
      <c r="A12452" t="s">
        <v>14344</v>
      </c>
      <c r="B12452" t="s">
        <v>19483</v>
      </c>
      <c r="C12452" t="s">
        <v>19496</v>
      </c>
      <c r="D12452" t="s">
        <v>19616</v>
      </c>
      <c r="E12452" s="89">
        <v>0.01960595259837347</v>
      </c>
      <c r="F12452" s="89">
        <v>707048</v>
      </c>
      <c r="G12452" s="89">
        <v>6</v>
      </c>
      <c r="H12452" t="s">
        <v>19629</v>
      </c>
      <c r="I12452" s="89"/>
    </row>
    <row r="12453">
      <c r="A12453" t="s">
        <v>14345</v>
      </c>
      <c r="B12453" t="s">
        <v>19483</v>
      </c>
      <c r="C12453" t="s">
        <v>19496</v>
      </c>
      <c r="D12453" t="s">
        <v>19617</v>
      </c>
      <c r="E12453" s="89">
        <v>0.01976319072120777</v>
      </c>
      <c r="F12453" s="89">
        <v>707048</v>
      </c>
      <c r="G12453" s="89">
        <v>6</v>
      </c>
      <c r="H12453" t="s">
        <v>19629</v>
      </c>
      <c r="I12453" s="89"/>
    </row>
    <row r="12454">
      <c r="A12454" t="s">
        <v>14346</v>
      </c>
      <c r="B12454" t="s">
        <v>19483</v>
      </c>
      <c r="C12454" t="s">
        <v>19496</v>
      </c>
      <c r="D12454" t="s">
        <v>19618</v>
      </c>
      <c r="E12454" s="89">
        <v>0.01851555570928848</v>
      </c>
      <c r="F12454" s="89">
        <v>707048</v>
      </c>
      <c r="G12454" s="89">
        <v>6</v>
      </c>
      <c r="H12454" t="s">
        <v>19629</v>
      </c>
      <c r="I12454" s="89"/>
    </row>
    <row r="12455">
      <c r="A12455" t="s">
        <v>14347</v>
      </c>
      <c r="B12455" t="s">
        <v>19483</v>
      </c>
      <c r="C12455" t="s">
        <v>19496</v>
      </c>
      <c r="D12455" t="s">
        <v>19619</v>
      </c>
      <c r="E12455" s="89">
        <v>0.01913855052665884</v>
      </c>
      <c r="F12455" s="89">
        <v>707048</v>
      </c>
      <c r="G12455" s="89">
        <v>6</v>
      </c>
      <c r="H12455" t="s">
        <v>19629</v>
      </c>
      <c r="I12455" s="89"/>
    </row>
    <row r="12456">
      <c r="A12456" t="s">
        <v>14348</v>
      </c>
      <c r="B12456" t="s">
        <v>19483</v>
      </c>
      <c r="C12456" t="s">
        <v>19496</v>
      </c>
      <c r="D12456" t="s">
        <v>19620</v>
      </c>
      <c r="E12456" s="89">
        <v>0.01844068886332408</v>
      </c>
      <c r="F12456" s="89">
        <v>707048</v>
      </c>
      <c r="G12456" s="89">
        <v>6</v>
      </c>
      <c r="H12456" t="s">
        <v>19629</v>
      </c>
      <c r="I12456" s="89"/>
    </row>
    <row r="12457">
      <c r="A12457" t="s">
        <v>14349</v>
      </c>
      <c r="B12457" t="s">
        <v>19483</v>
      </c>
      <c r="C12457" t="s">
        <v>19496</v>
      </c>
      <c r="D12457" t="s">
        <v>19621</v>
      </c>
      <c r="E12457" s="89">
        <v>0.01293988029078754</v>
      </c>
      <c r="F12457" s="89">
        <v>707048</v>
      </c>
      <c r="G12457" s="89">
        <v>6</v>
      </c>
      <c r="H12457" t="s">
        <v>19629</v>
      </c>
      <c r="I12457" s="89"/>
    </row>
    <row r="12458">
      <c r="A12458" t="s">
        <v>14350</v>
      </c>
      <c r="B12458" t="s">
        <v>19483</v>
      </c>
      <c r="C12458" t="s">
        <v>19496</v>
      </c>
      <c r="D12458" t="s">
        <v>19622</v>
      </c>
      <c r="E12458" s="89">
        <v>0.01860579633651013</v>
      </c>
      <c r="F12458" s="89">
        <v>707048</v>
      </c>
      <c r="G12458" s="89">
        <v>6</v>
      </c>
      <c r="H12458" t="s">
        <v>19629</v>
      </c>
      <c r="I12458" s="89"/>
    </row>
    <row r="12459">
      <c r="A12459" t="s">
        <v>14351</v>
      </c>
      <c r="B12459" t="s">
        <v>19483</v>
      </c>
      <c r="C12459" t="s">
        <v>19496</v>
      </c>
      <c r="D12459" t="s">
        <v>19623</v>
      </c>
      <c r="E12459" s="89">
        <v>0.03631216234224378</v>
      </c>
      <c r="F12459" s="89">
        <v>707048</v>
      </c>
      <c r="G12459" s="89">
        <v>6</v>
      </c>
      <c r="H12459" t="s">
        <v>19629</v>
      </c>
      <c r="I12459" s="89"/>
    </row>
    <row r="12460">
      <c r="A12460" t="s">
        <v>14352</v>
      </c>
      <c r="B12460" t="s">
        <v>19483</v>
      </c>
      <c r="C12460" t="s">
        <v>19496</v>
      </c>
      <c r="D12460" t="s">
        <v>19624</v>
      </c>
      <c r="E12460" s="89">
        <v>0.09001983259976394</v>
      </c>
      <c r="F12460" s="89">
        <v>707048</v>
      </c>
      <c r="G12460" s="89">
        <v>6</v>
      </c>
      <c r="H12460" t="s">
        <v>19629</v>
      </c>
      <c r="I12460" s="89"/>
    </row>
    <row r="12461">
      <c r="A12461" t="s">
        <v>14353</v>
      </c>
      <c r="B12461" t="s">
        <v>19476</v>
      </c>
      <c r="C12461" t="s">
        <v>19497</v>
      </c>
      <c r="D12461" t="s">
        <v>19630</v>
      </c>
      <c r="E12461" s="89">
        <v>86205</v>
      </c>
      <c r="F12461" s="89">
        <v>707048</v>
      </c>
      <c r="G12461" s="89">
        <v>6</v>
      </c>
      <c r="H12461" t="s">
        <v>19630</v>
      </c>
      <c r="I12461" s="89"/>
    </row>
    <row r="12462">
      <c r="A12462" t="s">
        <v>14354</v>
      </c>
      <c r="B12462" t="s">
        <v>19477</v>
      </c>
      <c r="C12462" t="s">
        <v>19497</v>
      </c>
      <c r="D12462" t="s">
        <v>19630</v>
      </c>
      <c r="E12462" s="89">
        <v>311752294.2246094</v>
      </c>
      <c r="F12462" s="89">
        <v>707048</v>
      </c>
      <c r="G12462" s="89">
        <v>6</v>
      </c>
      <c r="H12462" t="s">
        <v>19630</v>
      </c>
      <c r="I12462" s="89"/>
    </row>
    <row r="12463">
      <c r="A12463" t="s">
        <v>14355</v>
      </c>
      <c r="B12463" t="s">
        <v>19478</v>
      </c>
      <c r="C12463" t="s">
        <v>19497</v>
      </c>
      <c r="D12463" t="s">
        <v>19630</v>
      </c>
      <c r="E12463" s="89">
        <v>0.1219224154512848</v>
      </c>
      <c r="F12463" s="89">
        <v>707048</v>
      </c>
      <c r="G12463" s="89">
        <v>6</v>
      </c>
      <c r="H12463" t="s">
        <v>19630</v>
      </c>
      <c r="I12463" s="89"/>
    </row>
    <row r="12464">
      <c r="A12464" t="s">
        <v>14356</v>
      </c>
      <c r="B12464" t="s">
        <v>19479</v>
      </c>
      <c r="C12464" t="s">
        <v>19497</v>
      </c>
      <c r="D12464" t="s">
        <v>19630</v>
      </c>
      <c r="E12464" s="89">
        <v>440.9209759798619</v>
      </c>
      <c r="F12464" s="89">
        <v>707048</v>
      </c>
      <c r="G12464" s="89">
        <v>6</v>
      </c>
      <c r="H12464" t="s">
        <v>19630</v>
      </c>
      <c r="I12464" s="89"/>
    </row>
    <row r="12465">
      <c r="A12465" t="s">
        <v>14357</v>
      </c>
      <c r="B12465" t="s">
        <v>19483</v>
      </c>
      <c r="C12465" t="s">
        <v>19497</v>
      </c>
      <c r="D12465" t="s">
        <v>19614</v>
      </c>
      <c r="E12465" s="89">
        <v>0.003161302928250774</v>
      </c>
      <c r="F12465" s="89">
        <v>707048</v>
      </c>
      <c r="G12465" s="89">
        <v>6</v>
      </c>
      <c r="H12465" t="s">
        <v>19629</v>
      </c>
      <c r="I12465" s="89"/>
    </row>
    <row r="12466">
      <c r="A12466" t="s">
        <v>14358</v>
      </c>
      <c r="B12466" t="s">
        <v>19483</v>
      </c>
      <c r="C12466" t="s">
        <v>19497</v>
      </c>
      <c r="D12466" t="s">
        <v>19615</v>
      </c>
      <c r="E12466" s="89">
        <v>0.003275757758229846</v>
      </c>
      <c r="F12466" s="89">
        <v>707048</v>
      </c>
      <c r="G12466" s="89">
        <v>6</v>
      </c>
      <c r="H12466" t="s">
        <v>19629</v>
      </c>
      <c r="I12466" s="89"/>
    </row>
    <row r="12467">
      <c r="A12467" t="s">
        <v>14359</v>
      </c>
      <c r="B12467" t="s">
        <v>19483</v>
      </c>
      <c r="C12467" t="s">
        <v>19497</v>
      </c>
      <c r="D12467" t="s">
        <v>19616</v>
      </c>
      <c r="E12467" s="89">
        <v>0.003162686807852423</v>
      </c>
      <c r="F12467" s="89">
        <v>707048</v>
      </c>
      <c r="G12467" s="89">
        <v>6</v>
      </c>
      <c r="H12467" t="s">
        <v>19629</v>
      </c>
      <c r="I12467" s="89"/>
    </row>
    <row r="12468">
      <c r="A12468" t="s">
        <v>14360</v>
      </c>
      <c r="B12468" t="s">
        <v>19483</v>
      </c>
      <c r="C12468" t="s">
        <v>19497</v>
      </c>
      <c r="D12468" t="s">
        <v>19617</v>
      </c>
      <c r="E12468" s="89">
        <v>0.003269198001916273</v>
      </c>
      <c r="F12468" s="89">
        <v>707048</v>
      </c>
      <c r="G12468" s="89">
        <v>6</v>
      </c>
      <c r="H12468" t="s">
        <v>19629</v>
      </c>
      <c r="I12468" s="89"/>
    </row>
    <row r="12469">
      <c r="A12469" t="s">
        <v>14361</v>
      </c>
      <c r="B12469" t="s">
        <v>19483</v>
      </c>
      <c r="C12469" t="s">
        <v>19497</v>
      </c>
      <c r="D12469" t="s">
        <v>19618</v>
      </c>
      <c r="E12469" s="89">
        <v>0.003172819398925753</v>
      </c>
      <c r="F12469" s="89">
        <v>707048</v>
      </c>
      <c r="G12469" s="89">
        <v>6</v>
      </c>
      <c r="H12469" t="s">
        <v>19629</v>
      </c>
      <c r="I12469" s="89"/>
    </row>
    <row r="12470">
      <c r="A12470" t="s">
        <v>14362</v>
      </c>
      <c r="B12470" t="s">
        <v>19483</v>
      </c>
      <c r="C12470" t="s">
        <v>19497</v>
      </c>
      <c r="D12470" t="s">
        <v>19619</v>
      </c>
      <c r="E12470" s="89">
        <v>0.003223167019988767</v>
      </c>
      <c r="F12470" s="89">
        <v>707048</v>
      </c>
      <c r="G12470" s="89">
        <v>6</v>
      </c>
      <c r="H12470" t="s">
        <v>19629</v>
      </c>
      <c r="I12470" s="89"/>
    </row>
    <row r="12471">
      <c r="A12471" t="s">
        <v>14363</v>
      </c>
      <c r="B12471" t="s">
        <v>19483</v>
      </c>
      <c r="C12471" t="s">
        <v>19497</v>
      </c>
      <c r="D12471" t="s">
        <v>19620</v>
      </c>
      <c r="E12471" s="89">
        <v>0.003074909560023721</v>
      </c>
      <c r="F12471" s="89">
        <v>707048</v>
      </c>
      <c r="G12471" s="89">
        <v>6</v>
      </c>
      <c r="H12471" t="s">
        <v>19629</v>
      </c>
      <c r="I12471" s="89"/>
    </row>
    <row r="12472">
      <c r="A12472" t="s">
        <v>14364</v>
      </c>
      <c r="B12472" t="s">
        <v>19483</v>
      </c>
      <c r="C12472" t="s">
        <v>19497</v>
      </c>
      <c r="D12472" t="s">
        <v>19621</v>
      </c>
      <c r="E12472" s="89">
        <v>0.002356573573958541</v>
      </c>
      <c r="F12472" s="89">
        <v>707048</v>
      </c>
      <c r="G12472" s="89">
        <v>6</v>
      </c>
      <c r="H12472" t="s">
        <v>19629</v>
      </c>
      <c r="I12472" s="89"/>
    </row>
    <row r="12473">
      <c r="A12473" t="s">
        <v>14365</v>
      </c>
      <c r="B12473" t="s">
        <v>19483</v>
      </c>
      <c r="C12473" t="s">
        <v>19497</v>
      </c>
      <c r="D12473" t="s">
        <v>19622</v>
      </c>
      <c r="E12473" s="89">
        <v>0.003150977267571058</v>
      </c>
      <c r="F12473" s="89">
        <v>707048</v>
      </c>
      <c r="G12473" s="89">
        <v>6</v>
      </c>
      <c r="H12473" t="s">
        <v>19629</v>
      </c>
      <c r="I12473" s="89"/>
    </row>
    <row r="12474">
      <c r="A12474" t="s">
        <v>14366</v>
      </c>
      <c r="B12474" t="s">
        <v>19483</v>
      </c>
      <c r="C12474" t="s">
        <v>19497</v>
      </c>
      <c r="D12474" t="s">
        <v>19623</v>
      </c>
      <c r="E12474" s="89">
        <v>0.006386851391543032</v>
      </c>
      <c r="F12474" s="89">
        <v>707048</v>
      </c>
      <c r="G12474" s="89">
        <v>6</v>
      </c>
      <c r="H12474" t="s">
        <v>19629</v>
      </c>
      <c r="I12474" s="89"/>
    </row>
    <row r="12475">
      <c r="A12475" t="s">
        <v>14367</v>
      </c>
      <c r="B12475" t="s">
        <v>19483</v>
      </c>
      <c r="C12475" t="s">
        <v>19497</v>
      </c>
      <c r="D12475" t="s">
        <v>19624</v>
      </c>
      <c r="E12475" s="89">
        <v>0.01430169787931333</v>
      </c>
      <c r="F12475" s="89">
        <v>707048</v>
      </c>
      <c r="G12475" s="89">
        <v>6</v>
      </c>
      <c r="H12475" t="s">
        <v>19629</v>
      </c>
      <c r="I12475" s="89"/>
    </row>
    <row r="12476">
      <c r="A12476" t="s">
        <v>14368</v>
      </c>
      <c r="B12476" t="s">
        <v>19476</v>
      </c>
      <c r="C12476" t="s">
        <v>19498</v>
      </c>
      <c r="D12476" t="s">
        <v>19630</v>
      </c>
      <c r="E12476" s="89">
        <v>269118</v>
      </c>
      <c r="F12476" s="89">
        <v>707048</v>
      </c>
      <c r="G12476" s="89">
        <v>6</v>
      </c>
      <c r="H12476" t="s">
        <v>19630</v>
      </c>
      <c r="I12476" s="89"/>
    </row>
    <row r="12477">
      <c r="A12477" t="s">
        <v>14369</v>
      </c>
      <c r="B12477" t="s">
        <v>19477</v>
      </c>
      <c r="C12477" t="s">
        <v>19498</v>
      </c>
      <c r="D12477" t="s">
        <v>19630</v>
      </c>
      <c r="E12477" s="89">
        <v>3846753000</v>
      </c>
      <c r="F12477" s="89">
        <v>707048</v>
      </c>
      <c r="G12477" s="89">
        <v>6</v>
      </c>
      <c r="H12477" t="s">
        <v>19630</v>
      </c>
      <c r="I12477" s="89"/>
    </row>
    <row r="12478">
      <c r="A12478" t="s">
        <v>14370</v>
      </c>
      <c r="B12478" t="s">
        <v>19478</v>
      </c>
      <c r="C12478" t="s">
        <v>19498</v>
      </c>
      <c r="D12478" t="s">
        <v>19630</v>
      </c>
      <c r="E12478" s="89">
        <v>0.3806219662597164</v>
      </c>
      <c r="F12478" s="89">
        <v>707048</v>
      </c>
      <c r="G12478" s="89">
        <v>6</v>
      </c>
      <c r="H12478" t="s">
        <v>19630</v>
      </c>
      <c r="I12478" s="89"/>
    </row>
    <row r="12479">
      <c r="A12479" t="s">
        <v>14371</v>
      </c>
      <c r="B12479" t="s">
        <v>19479</v>
      </c>
      <c r="C12479" t="s">
        <v>19498</v>
      </c>
      <c r="D12479" t="s">
        <v>19630</v>
      </c>
      <c r="E12479" s="89">
        <v>5440.582534707686</v>
      </c>
      <c r="F12479" s="89">
        <v>707048</v>
      </c>
      <c r="G12479" s="89">
        <v>6</v>
      </c>
      <c r="H12479" t="s">
        <v>19630</v>
      </c>
      <c r="I12479" s="89"/>
    </row>
    <row r="12480">
      <c r="A12480" t="s">
        <v>14372</v>
      </c>
      <c r="B12480" t="s">
        <v>19483</v>
      </c>
      <c r="C12480" t="s">
        <v>19498</v>
      </c>
      <c r="D12480" t="s">
        <v>19614</v>
      </c>
      <c r="E12480" s="89">
        <v>0.01223417527600136</v>
      </c>
      <c r="F12480" s="89">
        <v>707048</v>
      </c>
      <c r="G12480" s="89">
        <v>6</v>
      </c>
      <c r="H12480" t="s">
        <v>19629</v>
      </c>
      <c r="I12480" s="89"/>
    </row>
    <row r="12481">
      <c r="A12481" t="s">
        <v>14373</v>
      </c>
      <c r="B12481" t="s">
        <v>19483</v>
      </c>
      <c r="C12481" t="s">
        <v>19498</v>
      </c>
      <c r="D12481" t="s">
        <v>19615</v>
      </c>
      <c r="E12481" s="89">
        <v>0.01266368914556504</v>
      </c>
      <c r="F12481" s="89">
        <v>707048</v>
      </c>
      <c r="G12481" s="89">
        <v>6</v>
      </c>
      <c r="H12481" t="s">
        <v>19629</v>
      </c>
      <c r="I12481" s="89"/>
    </row>
    <row r="12482">
      <c r="A12482" t="s">
        <v>14374</v>
      </c>
      <c r="B12482" t="s">
        <v>19483</v>
      </c>
      <c r="C12482" t="s">
        <v>19498</v>
      </c>
      <c r="D12482" t="s">
        <v>19616</v>
      </c>
      <c r="E12482" s="89">
        <v>0.01224157109799338</v>
      </c>
      <c r="F12482" s="89">
        <v>707048</v>
      </c>
      <c r="G12482" s="89">
        <v>6</v>
      </c>
      <c r="H12482" t="s">
        <v>19629</v>
      </c>
      <c r="I12482" s="89"/>
    </row>
    <row r="12483">
      <c r="A12483" t="s">
        <v>14375</v>
      </c>
      <c r="B12483" t="s">
        <v>19483</v>
      </c>
      <c r="C12483" t="s">
        <v>19498</v>
      </c>
      <c r="D12483" t="s">
        <v>19617</v>
      </c>
      <c r="E12483" s="89">
        <v>0.01264237851481454</v>
      </c>
      <c r="F12483" s="89">
        <v>707048</v>
      </c>
      <c r="G12483" s="89">
        <v>6</v>
      </c>
      <c r="H12483" t="s">
        <v>19629</v>
      </c>
      <c r="I12483" s="89"/>
    </row>
    <row r="12484">
      <c r="A12484" t="s">
        <v>14376</v>
      </c>
      <c r="B12484" t="s">
        <v>19483</v>
      </c>
      <c r="C12484" t="s">
        <v>19498</v>
      </c>
      <c r="D12484" t="s">
        <v>19618</v>
      </c>
      <c r="E12484" s="89">
        <v>0.01250739739569284</v>
      </c>
      <c r="F12484" s="89">
        <v>707048</v>
      </c>
      <c r="G12484" s="89">
        <v>6</v>
      </c>
      <c r="H12484" t="s">
        <v>19629</v>
      </c>
      <c r="I12484" s="89"/>
    </row>
    <row r="12485">
      <c r="A12485" t="s">
        <v>14377</v>
      </c>
      <c r="B12485" t="s">
        <v>19483</v>
      </c>
      <c r="C12485" t="s">
        <v>19498</v>
      </c>
      <c r="D12485" t="s">
        <v>19619</v>
      </c>
      <c r="E12485" s="89">
        <v>0.01286067390447212</v>
      </c>
      <c r="F12485" s="89">
        <v>707048</v>
      </c>
      <c r="G12485" s="89">
        <v>6</v>
      </c>
      <c r="H12485" t="s">
        <v>19629</v>
      </c>
      <c r="I12485" s="89"/>
    </row>
    <row r="12486">
      <c r="A12486" t="s">
        <v>14378</v>
      </c>
      <c r="B12486" t="s">
        <v>19483</v>
      </c>
      <c r="C12486" t="s">
        <v>19498</v>
      </c>
      <c r="D12486" t="s">
        <v>19620</v>
      </c>
      <c r="E12486" s="89">
        <v>0.01211433713667943</v>
      </c>
      <c r="F12486" s="89">
        <v>707048</v>
      </c>
      <c r="G12486" s="89">
        <v>6</v>
      </c>
      <c r="H12486" t="s">
        <v>19629</v>
      </c>
      <c r="I12486" s="89"/>
    </row>
    <row r="12487">
      <c r="A12487" t="s">
        <v>14379</v>
      </c>
      <c r="B12487" t="s">
        <v>19483</v>
      </c>
      <c r="C12487" t="s">
        <v>19498</v>
      </c>
      <c r="D12487" t="s">
        <v>19621</v>
      </c>
      <c r="E12487" s="89">
        <v>0.007302920845803749</v>
      </c>
      <c r="F12487" s="89">
        <v>707048</v>
      </c>
      <c r="G12487" s="89">
        <v>6</v>
      </c>
      <c r="H12487" t="s">
        <v>19629</v>
      </c>
      <c r="I12487" s="89"/>
    </row>
    <row r="12488">
      <c r="A12488" t="s">
        <v>14380</v>
      </c>
      <c r="B12488" t="s">
        <v>19483</v>
      </c>
      <c r="C12488" t="s">
        <v>19498</v>
      </c>
      <c r="D12488" t="s">
        <v>19622</v>
      </c>
      <c r="E12488" s="89">
        <v>0.01240021940823123</v>
      </c>
      <c r="F12488" s="89">
        <v>707048</v>
      </c>
      <c r="G12488" s="89">
        <v>6</v>
      </c>
      <c r="H12488" t="s">
        <v>19629</v>
      </c>
      <c r="I12488" s="89"/>
    </row>
    <row r="12489">
      <c r="A12489" t="s">
        <v>14381</v>
      </c>
      <c r="B12489" t="s">
        <v>19483</v>
      </c>
      <c r="C12489" t="s">
        <v>19498</v>
      </c>
      <c r="D12489" t="s">
        <v>19623</v>
      </c>
      <c r="E12489" s="89">
        <v>0.02043057774155765</v>
      </c>
      <c r="F12489" s="89">
        <v>707048</v>
      </c>
      <c r="G12489" s="89">
        <v>6</v>
      </c>
      <c r="H12489" t="s">
        <v>19629</v>
      </c>
      <c r="I12489" s="89"/>
    </row>
    <row r="12490">
      <c r="A12490" t="s">
        <v>14382</v>
      </c>
      <c r="B12490" t="s">
        <v>19483</v>
      </c>
      <c r="C12490" t="s">
        <v>19498</v>
      </c>
      <c r="D12490" t="s">
        <v>19624</v>
      </c>
      <c r="E12490" s="89">
        <v>0.05358467662204483</v>
      </c>
      <c r="F12490" s="89">
        <v>707048</v>
      </c>
      <c r="G12490" s="89">
        <v>6</v>
      </c>
      <c r="H12490" t="s">
        <v>19629</v>
      </c>
      <c r="I12490" s="89"/>
    </row>
    <row r="12491">
      <c r="A12491" t="s">
        <v>21905</v>
      </c>
      <c r="B12491" t="s">
        <v>19483</v>
      </c>
      <c r="C12491" t="s">
        <v>19499</v>
      </c>
      <c r="D12491" t="s">
        <v>19614</v>
      </c>
      <c r="E12491" s="89">
        <v>0.9724063123609675</v>
      </c>
      <c r="F12491" s="89">
        <v>707048</v>
      </c>
      <c r="G12491" s="89">
        <v>6</v>
      </c>
      <c r="H12491" t="s">
        <v>19629</v>
      </c>
      <c r="I12491" s="89"/>
    </row>
    <row r="12492">
      <c r="A12492" t="s">
        <v>21906</v>
      </c>
      <c r="B12492" t="s">
        <v>19483</v>
      </c>
      <c r="C12492" t="s">
        <v>19499</v>
      </c>
      <c r="D12492" t="s">
        <v>19615</v>
      </c>
      <c r="E12492" s="89">
        <v>0.9940587710912199</v>
      </c>
      <c r="F12492" s="89">
        <v>707048</v>
      </c>
      <c r="G12492" s="89">
        <v>6</v>
      </c>
      <c r="H12492" t="s">
        <v>19629</v>
      </c>
      <c r="I12492" s="89"/>
    </row>
    <row r="12493">
      <c r="A12493" t="s">
        <v>21907</v>
      </c>
      <c r="B12493" t="s">
        <v>19483</v>
      </c>
      <c r="C12493" t="s">
        <v>19499</v>
      </c>
      <c r="D12493" t="s">
        <v>19616</v>
      </c>
      <c r="E12493" s="89">
        <v>0.9940587710912199</v>
      </c>
      <c r="F12493" s="89">
        <v>707048</v>
      </c>
      <c r="G12493" s="89">
        <v>6</v>
      </c>
      <c r="H12493" t="s">
        <v>19629</v>
      </c>
      <c r="I12493" s="89"/>
    </row>
    <row r="12494">
      <c r="A12494" t="s">
        <v>21908</v>
      </c>
      <c r="B12494" t="s">
        <v>19483</v>
      </c>
      <c r="C12494" t="s">
        <v>19499</v>
      </c>
      <c r="D12494" t="s">
        <v>19617</v>
      </c>
      <c r="E12494" s="89">
        <v>0.9940587710912199</v>
      </c>
      <c r="F12494" s="89">
        <v>707048</v>
      </c>
      <c r="G12494" s="89">
        <v>6</v>
      </c>
      <c r="H12494" t="s">
        <v>19629</v>
      </c>
      <c r="I12494" s="89"/>
    </row>
    <row r="12495">
      <c r="A12495" t="s">
        <v>21909</v>
      </c>
      <c r="B12495" t="s">
        <v>19483</v>
      </c>
      <c r="C12495" t="s">
        <v>19499</v>
      </c>
      <c r="D12495" t="s">
        <v>19618</v>
      </c>
      <c r="E12495" s="89">
        <v>0.9833032418578085</v>
      </c>
      <c r="F12495" s="89">
        <v>707048</v>
      </c>
      <c r="G12495" s="89">
        <v>6</v>
      </c>
      <c r="H12495" t="s">
        <v>19629</v>
      </c>
      <c r="I12495" s="89"/>
    </row>
    <row r="12496">
      <c r="A12496" t="s">
        <v>21910</v>
      </c>
      <c r="B12496" t="s">
        <v>19483</v>
      </c>
      <c r="C12496" t="s">
        <v>19499</v>
      </c>
      <c r="D12496" t="s">
        <v>19619</v>
      </c>
      <c r="E12496" s="89">
        <v>0.9925413171905252</v>
      </c>
      <c r="F12496" s="89">
        <v>707048</v>
      </c>
      <c r="G12496" s="89">
        <v>6</v>
      </c>
      <c r="H12496" t="s">
        <v>19629</v>
      </c>
      <c r="I12496" s="89"/>
    </row>
    <row r="12497">
      <c r="A12497" t="s">
        <v>21911</v>
      </c>
      <c r="B12497" t="s">
        <v>19483</v>
      </c>
      <c r="C12497" t="s">
        <v>19499</v>
      </c>
      <c r="D12497" t="s">
        <v>19620</v>
      </c>
      <c r="E12497" s="89">
        <v>0.9615377861841605</v>
      </c>
      <c r="F12497" s="89">
        <v>707048</v>
      </c>
      <c r="G12497" s="89">
        <v>6</v>
      </c>
      <c r="H12497" t="s">
        <v>19629</v>
      </c>
      <c r="I12497" s="89"/>
    </row>
    <row r="12498">
      <c r="A12498" t="s">
        <v>21912</v>
      </c>
      <c r="B12498" t="s">
        <v>19483</v>
      </c>
      <c r="C12498" t="s">
        <v>19499</v>
      </c>
      <c r="D12498" t="s">
        <v>19621</v>
      </c>
      <c r="E12498" s="89">
        <v>0.6825195027120842</v>
      </c>
      <c r="F12498" s="89">
        <v>707048</v>
      </c>
      <c r="G12498" s="89">
        <v>6</v>
      </c>
      <c r="H12498" t="s">
        <v>19629</v>
      </c>
      <c r="I12498" s="89"/>
    </row>
    <row r="12499">
      <c r="A12499" t="s">
        <v>21913</v>
      </c>
      <c r="B12499" t="s">
        <v>19483</v>
      </c>
      <c r="C12499" t="s">
        <v>19499</v>
      </c>
      <c r="D12499" t="s">
        <v>19622</v>
      </c>
      <c r="E12499" s="89">
        <v>0.9669364348026339</v>
      </c>
      <c r="F12499" s="89">
        <v>707048</v>
      </c>
      <c r="G12499" s="89">
        <v>6</v>
      </c>
      <c r="H12499" t="s">
        <v>19629</v>
      </c>
      <c r="I12499" s="89"/>
    </row>
    <row r="12500">
      <c r="A12500" t="s">
        <v>21914</v>
      </c>
      <c r="B12500" t="s">
        <v>19483</v>
      </c>
      <c r="C12500" t="s">
        <v>19499</v>
      </c>
      <c r="D12500" t="s">
        <v>19623</v>
      </c>
      <c r="E12500" s="89">
        <v>1.72471060003791</v>
      </c>
      <c r="F12500" s="89">
        <v>707048</v>
      </c>
      <c r="G12500" s="89">
        <v>6</v>
      </c>
      <c r="H12500" t="s">
        <v>19629</v>
      </c>
      <c r="I12500" s="89"/>
    </row>
    <row r="12501">
      <c r="A12501" t="s">
        <v>21915</v>
      </c>
      <c r="B12501" t="s">
        <v>19483</v>
      </c>
      <c r="C12501" t="s">
        <v>19499</v>
      </c>
      <c r="D12501" t="s">
        <v>19624</v>
      </c>
      <c r="E12501" s="89">
        <v>4.376403954855474</v>
      </c>
      <c r="F12501" s="89">
        <v>707048</v>
      </c>
      <c r="G12501" s="89">
        <v>6</v>
      </c>
      <c r="H12501" t="s">
        <v>19629</v>
      </c>
      <c r="I12501" s="89"/>
    </row>
    <row r="12502">
      <c r="A12502" t="s">
        <v>14383</v>
      </c>
      <c r="B12502" t="s">
        <v>19476</v>
      </c>
      <c r="C12502" t="s">
        <v>19510</v>
      </c>
      <c r="D12502" t="s">
        <v>19630</v>
      </c>
      <c r="E12502" s="89">
        <v>702746</v>
      </c>
      <c r="F12502" s="89">
        <v>707048</v>
      </c>
      <c r="G12502" s="89">
        <v>6</v>
      </c>
      <c r="H12502" t="s">
        <v>19630</v>
      </c>
      <c r="I12502" s="89"/>
    </row>
    <row r="12503">
      <c r="A12503" t="s">
        <v>14384</v>
      </c>
      <c r="B12503" t="s">
        <v>19477</v>
      </c>
      <c r="C12503" t="s">
        <v>19510</v>
      </c>
      <c r="D12503" t="s">
        <v>19630</v>
      </c>
      <c r="E12503" s="89">
        <v>30621941324.83835</v>
      </c>
      <c r="F12503" s="89">
        <v>707048</v>
      </c>
      <c r="G12503" s="89">
        <v>6</v>
      </c>
      <c r="H12503" t="s">
        <v>19630</v>
      </c>
      <c r="I12503" s="89"/>
    </row>
    <row r="12504">
      <c r="A12504" t="s">
        <v>14385</v>
      </c>
      <c r="B12504" t="s">
        <v>19478</v>
      </c>
      <c r="C12504" t="s">
        <v>19510</v>
      </c>
      <c r="D12504" t="s">
        <v>19630</v>
      </c>
      <c r="E12504" s="89">
        <v>0.9939155474592956</v>
      </c>
      <c r="F12504" s="89">
        <v>707048</v>
      </c>
      <c r="G12504" s="89">
        <v>6</v>
      </c>
      <c r="H12504" t="s">
        <v>19630</v>
      </c>
      <c r="I12504" s="89"/>
    </row>
    <row r="12505">
      <c r="A12505" t="s">
        <v>14386</v>
      </c>
      <c r="B12505" t="s">
        <v>19479</v>
      </c>
      <c r="C12505" t="s">
        <v>19510</v>
      </c>
      <c r="D12505" t="s">
        <v>19630</v>
      </c>
      <c r="E12505" s="89">
        <v>43309.56501515929</v>
      </c>
      <c r="F12505" s="89">
        <v>707048</v>
      </c>
      <c r="G12505" s="89">
        <v>6</v>
      </c>
      <c r="H12505" t="s">
        <v>19630</v>
      </c>
      <c r="I12505" s="89"/>
    </row>
    <row r="12506">
      <c r="A12506" t="s">
        <v>14387</v>
      </c>
      <c r="B12506" t="s">
        <v>19476</v>
      </c>
      <c r="C12506" t="s">
        <v>19500</v>
      </c>
      <c r="D12506" t="s">
        <v>19630</v>
      </c>
      <c r="E12506" s="89">
        <v>640486</v>
      </c>
      <c r="F12506" s="89">
        <v>707048</v>
      </c>
      <c r="G12506" s="89">
        <v>6</v>
      </c>
      <c r="H12506" t="s">
        <v>19630</v>
      </c>
      <c r="I12506" s="89"/>
    </row>
    <row r="12507">
      <c r="A12507" t="s">
        <v>14388</v>
      </c>
      <c r="B12507" t="s">
        <v>19477</v>
      </c>
      <c r="C12507" t="s">
        <v>19500</v>
      </c>
      <c r="D12507" t="s">
        <v>19630</v>
      </c>
      <c r="E12507" s="89">
        <v>79144297845</v>
      </c>
      <c r="F12507" s="89">
        <v>707048</v>
      </c>
      <c r="G12507" s="89">
        <v>6</v>
      </c>
      <c r="H12507" t="s">
        <v>19630</v>
      </c>
      <c r="I12507" s="89"/>
    </row>
    <row r="12508">
      <c r="A12508" t="s">
        <v>14389</v>
      </c>
      <c r="B12508" t="s">
        <v>19478</v>
      </c>
      <c r="C12508" t="s">
        <v>19500</v>
      </c>
      <c r="D12508" t="s">
        <v>19630</v>
      </c>
      <c r="E12508" s="89">
        <v>0.9058592910240889</v>
      </c>
      <c r="F12508" s="89">
        <v>707048</v>
      </c>
      <c r="G12508" s="89">
        <v>6</v>
      </c>
      <c r="H12508" t="s">
        <v>19630</v>
      </c>
      <c r="I12508" s="89"/>
    </row>
    <row r="12509">
      <c r="A12509" t="s">
        <v>14390</v>
      </c>
      <c r="B12509" t="s">
        <v>19479</v>
      </c>
      <c r="C12509" t="s">
        <v>19500</v>
      </c>
      <c r="D12509" t="s">
        <v>19630</v>
      </c>
      <c r="E12509" s="89">
        <v>111936.2445618968</v>
      </c>
      <c r="F12509" s="89">
        <v>707048</v>
      </c>
      <c r="G12509" s="89">
        <v>6</v>
      </c>
      <c r="H12509" t="s">
        <v>19630</v>
      </c>
      <c r="I12509" s="89"/>
    </row>
    <row r="12510">
      <c r="A12510" t="s">
        <v>14391</v>
      </c>
      <c r="B12510" t="s">
        <v>19483</v>
      </c>
      <c r="C12510" t="s">
        <v>19500</v>
      </c>
      <c r="D12510" t="s">
        <v>19614</v>
      </c>
      <c r="E12510" s="89">
        <v>0.1067532290277715</v>
      </c>
      <c r="F12510" s="89">
        <v>707048</v>
      </c>
      <c r="G12510" s="89">
        <v>6</v>
      </c>
      <c r="H12510" t="s">
        <v>19629</v>
      </c>
      <c r="I12510" s="89"/>
    </row>
    <row r="12511">
      <c r="A12511" t="s">
        <v>14392</v>
      </c>
      <c r="B12511" t="s">
        <v>19483</v>
      </c>
      <c r="C12511" t="s">
        <v>19500</v>
      </c>
      <c r="D12511" t="s">
        <v>19615</v>
      </c>
      <c r="E12511" s="89">
        <v>0.1100413399642938</v>
      </c>
      <c r="F12511" s="89">
        <v>707048</v>
      </c>
      <c r="G12511" s="89">
        <v>6</v>
      </c>
      <c r="H12511" t="s">
        <v>19629</v>
      </c>
      <c r="I12511" s="89"/>
    </row>
    <row r="12512">
      <c r="A12512" t="s">
        <v>14393</v>
      </c>
      <c r="B12512" t="s">
        <v>19483</v>
      </c>
      <c r="C12512" t="s">
        <v>19500</v>
      </c>
      <c r="D12512" t="s">
        <v>19616</v>
      </c>
      <c r="E12512" s="89">
        <v>0.1068178024669119</v>
      </c>
      <c r="F12512" s="89">
        <v>707048</v>
      </c>
      <c r="G12512" s="89">
        <v>6</v>
      </c>
      <c r="H12512" t="s">
        <v>19629</v>
      </c>
      <c r="I12512" s="89"/>
    </row>
    <row r="12513">
      <c r="A12513" t="s">
        <v>14394</v>
      </c>
      <c r="B12513" t="s">
        <v>19483</v>
      </c>
      <c r="C12513" t="s">
        <v>19500</v>
      </c>
      <c r="D12513" t="s">
        <v>19617</v>
      </c>
      <c r="E12513" s="89">
        <v>0.109844845198557</v>
      </c>
      <c r="F12513" s="89">
        <v>707048</v>
      </c>
      <c r="G12513" s="89">
        <v>6</v>
      </c>
      <c r="H12513" t="s">
        <v>19629</v>
      </c>
      <c r="I12513" s="89"/>
    </row>
    <row r="12514">
      <c r="A12514" t="s">
        <v>14395</v>
      </c>
      <c r="B12514" t="s">
        <v>19483</v>
      </c>
      <c r="C12514" t="s">
        <v>19500</v>
      </c>
      <c r="D12514" t="s">
        <v>19618</v>
      </c>
      <c r="E12514" s="89">
        <v>0.1085471907822292</v>
      </c>
      <c r="F12514" s="89">
        <v>707048</v>
      </c>
      <c r="G12514" s="89">
        <v>6</v>
      </c>
      <c r="H12514" t="s">
        <v>19629</v>
      </c>
      <c r="I12514" s="89"/>
    </row>
    <row r="12515">
      <c r="A12515" t="s">
        <v>14396</v>
      </c>
      <c r="B12515" t="s">
        <v>19483</v>
      </c>
      <c r="C12515" t="s">
        <v>19500</v>
      </c>
      <c r="D12515" t="s">
        <v>19619</v>
      </c>
      <c r="E12515" s="89">
        <v>0.1100019201175547</v>
      </c>
      <c r="F12515" s="89">
        <v>707048</v>
      </c>
      <c r="G12515" s="89">
        <v>6</v>
      </c>
      <c r="H12515" t="s">
        <v>19629</v>
      </c>
      <c r="I12515" s="89"/>
    </row>
    <row r="12516">
      <c r="A12516" t="s">
        <v>14397</v>
      </c>
      <c r="B12516" t="s">
        <v>19483</v>
      </c>
      <c r="C12516" t="s">
        <v>19500</v>
      </c>
      <c r="D12516" t="s">
        <v>19620</v>
      </c>
      <c r="E12516" s="89">
        <v>0.1049308085389498</v>
      </c>
      <c r="F12516" s="89">
        <v>707048</v>
      </c>
      <c r="G12516" s="89">
        <v>6</v>
      </c>
      <c r="H12516" t="s">
        <v>19629</v>
      </c>
      <c r="I12516" s="89"/>
    </row>
    <row r="12517">
      <c r="A12517" t="s">
        <v>14398</v>
      </c>
      <c r="B12517" t="s">
        <v>19483</v>
      </c>
      <c r="C12517" t="s">
        <v>19500</v>
      </c>
      <c r="D12517" t="s">
        <v>19621</v>
      </c>
      <c r="E12517" s="89">
        <v>0.08017707059428356</v>
      </c>
      <c r="F12517" s="89">
        <v>707048</v>
      </c>
      <c r="G12517" s="89">
        <v>6</v>
      </c>
      <c r="H12517" t="s">
        <v>19629</v>
      </c>
      <c r="I12517" s="89"/>
    </row>
    <row r="12518">
      <c r="A12518" t="s">
        <v>14399</v>
      </c>
      <c r="B12518" t="s">
        <v>19483</v>
      </c>
      <c r="C12518" t="s">
        <v>19500</v>
      </c>
      <c r="D12518" t="s">
        <v>19622</v>
      </c>
      <c r="E12518" s="89">
        <v>0.1079363877518954</v>
      </c>
      <c r="F12518" s="89">
        <v>707048</v>
      </c>
      <c r="G12518" s="89">
        <v>6</v>
      </c>
      <c r="H12518" t="s">
        <v>19629</v>
      </c>
      <c r="I12518" s="89"/>
    </row>
    <row r="12519">
      <c r="A12519" t="s">
        <v>14400</v>
      </c>
      <c r="B12519" t="s">
        <v>19483</v>
      </c>
      <c r="C12519" t="s">
        <v>19500</v>
      </c>
      <c r="D12519" t="s">
        <v>19623</v>
      </c>
      <c r="E12519" s="89">
        <v>0.1986356194558086</v>
      </c>
      <c r="F12519" s="89">
        <v>707048</v>
      </c>
      <c r="G12519" s="89">
        <v>6</v>
      </c>
      <c r="H12519" t="s">
        <v>19629</v>
      </c>
      <c r="I12519" s="89"/>
    </row>
    <row r="12520">
      <c r="A12520" t="s">
        <v>14401</v>
      </c>
      <c r="B12520" t="s">
        <v>19483</v>
      </c>
      <c r="C12520" t="s">
        <v>19500</v>
      </c>
      <c r="D12520" t="s">
        <v>19624</v>
      </c>
      <c r="E12520" s="89">
        <v>0.4766934136210948</v>
      </c>
      <c r="F12520" s="89">
        <v>707048</v>
      </c>
      <c r="G12520" s="89">
        <v>6</v>
      </c>
      <c r="H12520" t="s">
        <v>19629</v>
      </c>
      <c r="I12520" s="89"/>
    </row>
    <row r="12521">
      <c r="A12521" t="s">
        <v>14402</v>
      </c>
      <c r="B12521" t="s">
        <v>19476</v>
      </c>
      <c r="C12521" t="s">
        <v>19501</v>
      </c>
      <c r="D12521" t="s">
        <v>19630</v>
      </c>
      <c r="E12521" s="89">
        <v>2950</v>
      </c>
      <c r="F12521" s="89">
        <v>707048</v>
      </c>
      <c r="G12521" s="89">
        <v>6</v>
      </c>
      <c r="H12521" t="s">
        <v>19630</v>
      </c>
      <c r="I12521" s="89"/>
    </row>
    <row r="12522">
      <c r="A12522" t="s">
        <v>14403</v>
      </c>
      <c r="B12522" t="s">
        <v>19477</v>
      </c>
      <c r="C12522" t="s">
        <v>19501</v>
      </c>
      <c r="D12522" t="s">
        <v>19630</v>
      </c>
      <c r="E12522" s="89">
        <v>491666682.03125</v>
      </c>
      <c r="F12522" s="89">
        <v>707048</v>
      </c>
      <c r="G12522" s="89">
        <v>6</v>
      </c>
      <c r="H12522" t="s">
        <v>19630</v>
      </c>
      <c r="I12522" s="89"/>
    </row>
    <row r="12523">
      <c r="A12523" t="s">
        <v>14404</v>
      </c>
      <c r="B12523" t="s">
        <v>19478</v>
      </c>
      <c r="C12523" t="s">
        <v>19501</v>
      </c>
      <c r="D12523" t="s">
        <v>19630</v>
      </c>
      <c r="E12523" s="89">
        <v>0.004172276846833595</v>
      </c>
      <c r="F12523" s="89">
        <v>707048</v>
      </c>
      <c r="G12523" s="89">
        <v>6</v>
      </c>
      <c r="H12523" t="s">
        <v>19630</v>
      </c>
      <c r="I12523" s="89"/>
    </row>
    <row r="12524">
      <c r="A12524" t="s">
        <v>14405</v>
      </c>
      <c r="B12524" t="s">
        <v>19479</v>
      </c>
      <c r="C12524" t="s">
        <v>19501</v>
      </c>
      <c r="D12524" t="s">
        <v>19630</v>
      </c>
      <c r="E12524" s="89">
        <v>695.3794962028745</v>
      </c>
      <c r="F12524" s="89">
        <v>707048</v>
      </c>
      <c r="G12524" s="89">
        <v>6</v>
      </c>
      <c r="H12524" t="s">
        <v>19630</v>
      </c>
      <c r="I12524" s="89"/>
    </row>
    <row r="12525">
      <c r="A12525" t="s">
        <v>14406</v>
      </c>
      <c r="B12525" t="s">
        <v>19483</v>
      </c>
      <c r="C12525" t="s">
        <v>19501</v>
      </c>
      <c r="D12525" t="s">
        <v>19614</v>
      </c>
      <c r="E12525" s="89">
        <v>0.145024547146921</v>
      </c>
      <c r="F12525" s="89">
        <v>707048</v>
      </c>
      <c r="G12525" s="89">
        <v>6</v>
      </c>
      <c r="H12525" t="s">
        <v>19629</v>
      </c>
      <c r="I12525" s="89"/>
    </row>
    <row r="12526">
      <c r="A12526" t="s">
        <v>14407</v>
      </c>
      <c r="B12526" t="s">
        <v>19483</v>
      </c>
      <c r="C12526" t="s">
        <v>19501</v>
      </c>
      <c r="D12526" t="s">
        <v>19615</v>
      </c>
      <c r="E12526" s="89">
        <v>0.1543209895942101</v>
      </c>
      <c r="F12526" s="89">
        <v>707048</v>
      </c>
      <c r="G12526" s="89">
        <v>6</v>
      </c>
      <c r="H12526" t="s">
        <v>19629</v>
      </c>
      <c r="I12526" s="89"/>
    </row>
    <row r="12527">
      <c r="A12527" t="s">
        <v>14408</v>
      </c>
      <c r="B12527" t="s">
        <v>19483</v>
      </c>
      <c r="C12527" t="s">
        <v>19501</v>
      </c>
      <c r="D12527" t="s">
        <v>19616</v>
      </c>
      <c r="E12527" s="89">
        <v>0.145024547146921</v>
      </c>
      <c r="F12527" s="89">
        <v>707048</v>
      </c>
      <c r="G12527" s="89">
        <v>6</v>
      </c>
      <c r="H12527" t="s">
        <v>19629</v>
      </c>
      <c r="I12527" s="89"/>
    </row>
    <row r="12528">
      <c r="A12528" t="s">
        <v>14409</v>
      </c>
      <c r="B12528" t="s">
        <v>19483</v>
      </c>
      <c r="C12528" t="s">
        <v>19501</v>
      </c>
      <c r="D12528" t="s">
        <v>19617</v>
      </c>
      <c r="E12528" s="89">
        <v>0.1543209895942101</v>
      </c>
      <c r="F12528" s="89">
        <v>707048</v>
      </c>
      <c r="G12528" s="89">
        <v>6</v>
      </c>
      <c r="H12528" t="s">
        <v>19629</v>
      </c>
      <c r="I12528" s="89"/>
    </row>
    <row r="12529">
      <c r="A12529" t="s">
        <v>14410</v>
      </c>
      <c r="B12529" t="s">
        <v>19483</v>
      </c>
      <c r="C12529" t="s">
        <v>19501</v>
      </c>
      <c r="D12529" t="s">
        <v>19618</v>
      </c>
      <c r="E12529" s="89">
        <v>0.1532083609856444</v>
      </c>
      <c r="F12529" s="89">
        <v>707048</v>
      </c>
      <c r="G12529" s="89">
        <v>6</v>
      </c>
      <c r="H12529" t="s">
        <v>19629</v>
      </c>
      <c r="I12529" s="89"/>
    </row>
    <row r="12530">
      <c r="A12530" t="s">
        <v>14411</v>
      </c>
      <c r="B12530" t="s">
        <v>19483</v>
      </c>
      <c r="C12530" t="s">
        <v>19501</v>
      </c>
      <c r="D12530" t="s">
        <v>19619</v>
      </c>
      <c r="E12530" s="89">
        <v>0.1579077909115755</v>
      </c>
      <c r="F12530" s="89">
        <v>707048</v>
      </c>
      <c r="G12530" s="89">
        <v>6</v>
      </c>
      <c r="H12530" t="s">
        <v>19629</v>
      </c>
      <c r="I12530" s="89"/>
    </row>
    <row r="12531">
      <c r="A12531" t="s">
        <v>14412</v>
      </c>
      <c r="B12531" t="s">
        <v>19483</v>
      </c>
      <c r="C12531" t="s">
        <v>19501</v>
      </c>
      <c r="D12531" t="s">
        <v>19620</v>
      </c>
      <c r="E12531" s="89">
        <v>0.1479498621111829</v>
      </c>
      <c r="F12531" s="89">
        <v>707048</v>
      </c>
      <c r="G12531" s="89">
        <v>6</v>
      </c>
      <c r="H12531" t="s">
        <v>19629</v>
      </c>
      <c r="I12531" s="89"/>
    </row>
    <row r="12532">
      <c r="A12532" t="s">
        <v>14413</v>
      </c>
      <c r="B12532" t="s">
        <v>19483</v>
      </c>
      <c r="C12532" t="s">
        <v>19501</v>
      </c>
      <c r="D12532" t="s">
        <v>19621</v>
      </c>
      <c r="E12532" s="89">
        <v>0.09733888196272468</v>
      </c>
      <c r="F12532" s="89">
        <v>707048</v>
      </c>
      <c r="G12532" s="89">
        <v>6</v>
      </c>
      <c r="H12532" t="s">
        <v>19629</v>
      </c>
      <c r="I12532" s="89"/>
    </row>
    <row r="12533">
      <c r="A12533" t="s">
        <v>14414</v>
      </c>
      <c r="B12533" t="s">
        <v>19483</v>
      </c>
      <c r="C12533" t="s">
        <v>19501</v>
      </c>
      <c r="D12533" t="s">
        <v>19622</v>
      </c>
      <c r="E12533" s="89">
        <v>0.1531217092231695</v>
      </c>
      <c r="F12533" s="89">
        <v>707048</v>
      </c>
      <c r="G12533" s="89">
        <v>6</v>
      </c>
      <c r="H12533" t="s">
        <v>19629</v>
      </c>
      <c r="I12533" s="89"/>
    </row>
    <row r="12534">
      <c r="A12534" t="s">
        <v>14415</v>
      </c>
      <c r="B12534" t="s">
        <v>19483</v>
      </c>
      <c r="C12534" t="s">
        <v>19501</v>
      </c>
      <c r="D12534" t="s">
        <v>19623</v>
      </c>
      <c r="E12534" s="89">
        <v>0.2382198004599548</v>
      </c>
      <c r="F12534" s="89">
        <v>707048</v>
      </c>
      <c r="G12534" s="89">
        <v>6</v>
      </c>
      <c r="H12534" t="s">
        <v>19629</v>
      </c>
      <c r="I12534" s="89"/>
    </row>
    <row r="12535">
      <c r="A12535" t="s">
        <v>14416</v>
      </c>
      <c r="B12535" t="s">
        <v>19483</v>
      </c>
      <c r="C12535" t="s">
        <v>19501</v>
      </c>
      <c r="D12535" t="s">
        <v>19624</v>
      </c>
      <c r="E12535" s="89">
        <v>0.624795399038065</v>
      </c>
      <c r="F12535" s="89">
        <v>707048</v>
      </c>
      <c r="G12535" s="89">
        <v>6</v>
      </c>
      <c r="H12535" t="s">
        <v>19629</v>
      </c>
      <c r="I12535" s="89"/>
    </row>
    <row r="12536">
      <c r="A12536" t="s">
        <v>14417</v>
      </c>
      <c r="B12536" t="s">
        <v>19476</v>
      </c>
      <c r="C12536" t="s">
        <v>19502</v>
      </c>
      <c r="D12536" t="s">
        <v>19630</v>
      </c>
      <c r="E12536" s="89">
        <v>50011</v>
      </c>
      <c r="F12536" s="89">
        <v>707048</v>
      </c>
      <c r="G12536" s="89">
        <v>6</v>
      </c>
      <c r="H12536" t="s">
        <v>19630</v>
      </c>
      <c r="I12536" s="89"/>
    </row>
    <row r="12537">
      <c r="A12537" t="s">
        <v>14418</v>
      </c>
      <c r="B12537" t="s">
        <v>19477</v>
      </c>
      <c r="C12537" t="s">
        <v>19502</v>
      </c>
      <c r="D12537" t="s">
        <v>19630</v>
      </c>
      <c r="E12537" s="89">
        <v>272381832.6386719</v>
      </c>
      <c r="F12537" s="89">
        <v>707048</v>
      </c>
      <c r="G12537" s="89">
        <v>6</v>
      </c>
      <c r="H12537" t="s">
        <v>19630</v>
      </c>
      <c r="I12537" s="89"/>
    </row>
    <row r="12538">
      <c r="A12538" t="s">
        <v>14419</v>
      </c>
      <c r="B12538" t="s">
        <v>19478</v>
      </c>
      <c r="C12538" t="s">
        <v>19502</v>
      </c>
      <c r="D12538" t="s">
        <v>19630</v>
      </c>
      <c r="E12538" s="89">
        <v>0.07073211436847286</v>
      </c>
      <c r="F12538" s="89">
        <v>707048</v>
      </c>
      <c r="G12538" s="89">
        <v>6</v>
      </c>
      <c r="H12538" t="s">
        <v>19630</v>
      </c>
      <c r="I12538" s="89"/>
    </row>
    <row r="12539">
      <c r="A12539" t="s">
        <v>14420</v>
      </c>
      <c r="B12539" t="s">
        <v>19479</v>
      </c>
      <c r="C12539" t="s">
        <v>19502</v>
      </c>
      <c r="D12539" t="s">
        <v>19630</v>
      </c>
      <c r="E12539" s="89">
        <v>385.2381063784522</v>
      </c>
      <c r="F12539" s="89">
        <v>707048</v>
      </c>
      <c r="G12539" s="89">
        <v>6</v>
      </c>
      <c r="H12539" t="s">
        <v>19630</v>
      </c>
      <c r="I12539" s="89"/>
    </row>
    <row r="12540">
      <c r="A12540" t="s">
        <v>14421</v>
      </c>
      <c r="B12540" t="s">
        <v>19483</v>
      </c>
      <c r="C12540" t="s">
        <v>19502</v>
      </c>
      <c r="D12540" t="s">
        <v>19614</v>
      </c>
      <c r="E12540" s="89">
        <v>0.004716973582673108</v>
      </c>
      <c r="F12540" s="89">
        <v>707048</v>
      </c>
      <c r="G12540" s="89">
        <v>6</v>
      </c>
      <c r="H12540" t="s">
        <v>19629</v>
      </c>
      <c r="I12540" s="89"/>
    </row>
    <row r="12541">
      <c r="A12541" t="s">
        <v>14422</v>
      </c>
      <c r="B12541" t="s">
        <v>19483</v>
      </c>
      <c r="C12541" t="s">
        <v>19502</v>
      </c>
      <c r="D12541" t="s">
        <v>19615</v>
      </c>
      <c r="E12541" s="89">
        <v>0.004802924242606032</v>
      </c>
      <c r="F12541" s="89">
        <v>707048</v>
      </c>
      <c r="G12541" s="89">
        <v>6</v>
      </c>
      <c r="H12541" t="s">
        <v>19629</v>
      </c>
      <c r="I12541" s="89"/>
    </row>
    <row r="12542">
      <c r="A12542" t="s">
        <v>14423</v>
      </c>
      <c r="B12542" t="s">
        <v>19483</v>
      </c>
      <c r="C12542" t="s">
        <v>19502</v>
      </c>
      <c r="D12542" t="s">
        <v>19616</v>
      </c>
      <c r="E12542" s="89">
        <v>0.004716973582673108</v>
      </c>
      <c r="F12542" s="89">
        <v>707048</v>
      </c>
      <c r="G12542" s="89">
        <v>6</v>
      </c>
      <c r="H12542" t="s">
        <v>19629</v>
      </c>
      <c r="I12542" s="89"/>
    </row>
    <row r="12543">
      <c r="A12543" t="s">
        <v>14424</v>
      </c>
      <c r="B12543" t="s">
        <v>19483</v>
      </c>
      <c r="C12543" t="s">
        <v>19502</v>
      </c>
      <c r="D12543" t="s">
        <v>19617</v>
      </c>
      <c r="E12543" s="89">
        <v>0.004800582942160027</v>
      </c>
      <c r="F12543" s="89">
        <v>707048</v>
      </c>
      <c r="G12543" s="89">
        <v>6</v>
      </c>
      <c r="H12543" t="s">
        <v>19629</v>
      </c>
      <c r="I12543" s="89"/>
    </row>
    <row r="12544">
      <c r="A12544" t="s">
        <v>14425</v>
      </c>
      <c r="B12544" t="s">
        <v>19483</v>
      </c>
      <c r="C12544" t="s">
        <v>19502</v>
      </c>
      <c r="D12544" t="s">
        <v>19618</v>
      </c>
      <c r="E12544" s="89">
        <v>0.004710074250235043</v>
      </c>
      <c r="F12544" s="89">
        <v>707048</v>
      </c>
      <c r="G12544" s="89">
        <v>6</v>
      </c>
      <c r="H12544" t="s">
        <v>19629</v>
      </c>
      <c r="I12544" s="89"/>
    </row>
    <row r="12545">
      <c r="A12545" t="s">
        <v>14426</v>
      </c>
      <c r="B12545" t="s">
        <v>19483</v>
      </c>
      <c r="C12545" t="s">
        <v>19502</v>
      </c>
      <c r="D12545" t="s">
        <v>19619</v>
      </c>
      <c r="E12545" s="89">
        <v>0.004847379491725131</v>
      </c>
      <c r="F12545" s="89">
        <v>707048</v>
      </c>
      <c r="G12545" s="89">
        <v>6</v>
      </c>
      <c r="H12545" t="s">
        <v>19629</v>
      </c>
      <c r="I12545" s="89"/>
    </row>
    <row r="12546">
      <c r="A12546" t="s">
        <v>14427</v>
      </c>
      <c r="B12546" t="s">
        <v>19483</v>
      </c>
      <c r="C12546" t="s">
        <v>19502</v>
      </c>
      <c r="D12546" t="s">
        <v>19620</v>
      </c>
      <c r="E12546" s="89">
        <v>0.004602102792347174</v>
      </c>
      <c r="F12546" s="89">
        <v>707048</v>
      </c>
      <c r="G12546" s="89">
        <v>6</v>
      </c>
      <c r="H12546" t="s">
        <v>19629</v>
      </c>
      <c r="I12546" s="89"/>
    </row>
    <row r="12547">
      <c r="A12547" t="s">
        <v>14428</v>
      </c>
      <c r="B12547" t="s">
        <v>19483</v>
      </c>
      <c r="C12547" t="s">
        <v>19502</v>
      </c>
      <c r="D12547" t="s">
        <v>19621</v>
      </c>
      <c r="E12547" s="89">
        <v>0.003308532725089985</v>
      </c>
      <c r="F12547" s="89">
        <v>707048</v>
      </c>
      <c r="G12547" s="89">
        <v>6</v>
      </c>
      <c r="H12547" t="s">
        <v>19629</v>
      </c>
      <c r="I12547" s="89"/>
    </row>
    <row r="12548">
      <c r="A12548" t="s">
        <v>14429</v>
      </c>
      <c r="B12548" t="s">
        <v>19483</v>
      </c>
      <c r="C12548" t="s">
        <v>19502</v>
      </c>
      <c r="D12548" t="s">
        <v>19622</v>
      </c>
      <c r="E12548" s="89">
        <v>0.004692160111829251</v>
      </c>
      <c r="F12548" s="89">
        <v>707048</v>
      </c>
      <c r="G12548" s="89">
        <v>6</v>
      </c>
      <c r="H12548" t="s">
        <v>19629</v>
      </c>
      <c r="I12548" s="89"/>
    </row>
    <row r="12549">
      <c r="A12549" t="s">
        <v>14430</v>
      </c>
      <c r="B12549" t="s">
        <v>19483</v>
      </c>
      <c r="C12549" t="s">
        <v>19502</v>
      </c>
      <c r="D12549" t="s">
        <v>19623</v>
      </c>
      <c r="E12549" s="89">
        <v>0.008528215002287707</v>
      </c>
      <c r="F12549" s="89">
        <v>707048</v>
      </c>
      <c r="G12549" s="89">
        <v>6</v>
      </c>
      <c r="H12549" t="s">
        <v>19629</v>
      </c>
      <c r="I12549" s="89"/>
    </row>
    <row r="12550">
      <c r="A12550" t="s">
        <v>14431</v>
      </c>
      <c r="B12550" t="s">
        <v>19483</v>
      </c>
      <c r="C12550" t="s">
        <v>19502</v>
      </c>
      <c r="D12550" t="s">
        <v>19624</v>
      </c>
      <c r="E12550" s="89">
        <v>0.02087205591694332</v>
      </c>
      <c r="F12550" s="89">
        <v>707048</v>
      </c>
      <c r="G12550" s="89">
        <v>6</v>
      </c>
      <c r="H12550" t="s">
        <v>19629</v>
      </c>
      <c r="I12550" s="89"/>
    </row>
    <row r="12551">
      <c r="A12551" t="s">
        <v>14432</v>
      </c>
      <c r="B12551" t="s">
        <v>19476</v>
      </c>
      <c r="C12551" t="s">
        <v>19503</v>
      </c>
      <c r="D12551" t="s">
        <v>19630</v>
      </c>
      <c r="E12551" s="89">
        <v>369604</v>
      </c>
      <c r="F12551" s="89">
        <v>707048</v>
      </c>
      <c r="G12551" s="89">
        <v>6</v>
      </c>
      <c r="H12551" t="s">
        <v>19630</v>
      </c>
      <c r="I12551" s="89"/>
    </row>
    <row r="12552">
      <c r="A12552" t="s">
        <v>14433</v>
      </c>
      <c r="B12552" t="s">
        <v>19477</v>
      </c>
      <c r="C12552" t="s">
        <v>19503</v>
      </c>
      <c r="D12552" t="s">
        <v>19630</v>
      </c>
      <c r="E12552" s="89">
        <v>154730804763.5</v>
      </c>
      <c r="F12552" s="89">
        <v>707048</v>
      </c>
      <c r="G12552" s="89">
        <v>6</v>
      </c>
      <c r="H12552" t="s">
        <v>19630</v>
      </c>
      <c r="I12552" s="89"/>
    </row>
    <row r="12553">
      <c r="A12553" t="s">
        <v>14434</v>
      </c>
      <c r="B12553" t="s">
        <v>19478</v>
      </c>
      <c r="C12553" t="s">
        <v>19503</v>
      </c>
      <c r="D12553" t="s">
        <v>19630</v>
      </c>
      <c r="E12553" s="89">
        <v>0.5227424446430794</v>
      </c>
      <c r="F12553" s="89">
        <v>707048</v>
      </c>
      <c r="G12553" s="89">
        <v>6</v>
      </c>
      <c r="H12553" t="s">
        <v>19630</v>
      </c>
      <c r="I12553" s="89"/>
    </row>
    <row r="12554">
      <c r="A12554" t="s">
        <v>14435</v>
      </c>
      <c r="B12554" t="s">
        <v>19479</v>
      </c>
      <c r="C12554" t="s">
        <v>19503</v>
      </c>
      <c r="D12554" t="s">
        <v>19630</v>
      </c>
      <c r="E12554" s="89">
        <v>218840.5946463323</v>
      </c>
      <c r="F12554" s="89">
        <v>707048</v>
      </c>
      <c r="G12554" s="89">
        <v>6</v>
      </c>
      <c r="H12554" t="s">
        <v>19630</v>
      </c>
      <c r="I12554" s="89"/>
    </row>
    <row r="12555">
      <c r="A12555" t="s">
        <v>14436</v>
      </c>
      <c r="B12555" t="s">
        <v>19483</v>
      </c>
      <c r="C12555" t="s">
        <v>19503</v>
      </c>
      <c r="D12555" t="s">
        <v>19614</v>
      </c>
      <c r="E12555" s="89">
        <v>0.3648103555084998</v>
      </c>
      <c r="F12555" s="89">
        <v>707048</v>
      </c>
      <c r="G12555" s="89">
        <v>6</v>
      </c>
      <c r="H12555" t="s">
        <v>19629</v>
      </c>
      <c r="I12555" s="89"/>
    </row>
    <row r="12556">
      <c r="A12556" t="s">
        <v>14437</v>
      </c>
      <c r="B12556" t="s">
        <v>19483</v>
      </c>
      <c r="C12556" t="s">
        <v>19503</v>
      </c>
      <c r="D12556" t="s">
        <v>19615</v>
      </c>
      <c r="E12556" s="89">
        <v>0.378927016570224</v>
      </c>
      <c r="F12556" s="89">
        <v>707048</v>
      </c>
      <c r="G12556" s="89">
        <v>6</v>
      </c>
      <c r="H12556" t="s">
        <v>19629</v>
      </c>
      <c r="I12556" s="89"/>
    </row>
    <row r="12557">
      <c r="A12557" t="s">
        <v>14438</v>
      </c>
      <c r="B12557" t="s">
        <v>19483</v>
      </c>
      <c r="C12557" t="s">
        <v>19503</v>
      </c>
      <c r="D12557" t="s">
        <v>19616</v>
      </c>
      <c r="E12557" s="89">
        <v>0.3650242256705148</v>
      </c>
      <c r="F12557" s="89">
        <v>707048</v>
      </c>
      <c r="G12557" s="89">
        <v>6</v>
      </c>
      <c r="H12557" t="s">
        <v>19629</v>
      </c>
      <c r="I12557" s="89"/>
    </row>
    <row r="12558">
      <c r="A12558" t="s">
        <v>14439</v>
      </c>
      <c r="B12558" t="s">
        <v>19483</v>
      </c>
      <c r="C12558" t="s">
        <v>19503</v>
      </c>
      <c r="D12558" t="s">
        <v>19617</v>
      </c>
      <c r="E12558" s="89">
        <v>0.3781003181622248</v>
      </c>
      <c r="F12558" s="89">
        <v>707048</v>
      </c>
      <c r="G12558" s="89">
        <v>6</v>
      </c>
      <c r="H12558" t="s">
        <v>19629</v>
      </c>
      <c r="I12558" s="89"/>
    </row>
    <row r="12559">
      <c r="A12559" t="s">
        <v>14440</v>
      </c>
      <c r="B12559" t="s">
        <v>19483</v>
      </c>
      <c r="C12559" t="s">
        <v>19503</v>
      </c>
      <c r="D12559" t="s">
        <v>19618</v>
      </c>
      <c r="E12559" s="89">
        <v>0.3730831909584254</v>
      </c>
      <c r="F12559" s="89">
        <v>707048</v>
      </c>
      <c r="G12559" s="89">
        <v>6</v>
      </c>
      <c r="H12559" t="s">
        <v>19629</v>
      </c>
      <c r="I12559" s="89"/>
    </row>
    <row r="12560">
      <c r="A12560" t="s">
        <v>14441</v>
      </c>
      <c r="B12560" t="s">
        <v>19483</v>
      </c>
      <c r="C12560" t="s">
        <v>19503</v>
      </c>
      <c r="D12560" t="s">
        <v>19619</v>
      </c>
      <c r="E12560" s="89">
        <v>0.3832536287229211</v>
      </c>
      <c r="F12560" s="89">
        <v>707048</v>
      </c>
      <c r="G12560" s="89">
        <v>6</v>
      </c>
      <c r="H12560" t="s">
        <v>19629</v>
      </c>
      <c r="I12560" s="89"/>
    </row>
    <row r="12561">
      <c r="A12561" t="s">
        <v>14442</v>
      </c>
      <c r="B12561" t="s">
        <v>19483</v>
      </c>
      <c r="C12561" t="s">
        <v>19503</v>
      </c>
      <c r="D12561" t="s">
        <v>19620</v>
      </c>
      <c r="E12561" s="89">
        <v>0.3633531440793478</v>
      </c>
      <c r="F12561" s="89">
        <v>707048</v>
      </c>
      <c r="G12561" s="89">
        <v>6</v>
      </c>
      <c r="H12561" t="s">
        <v>19629</v>
      </c>
      <c r="I12561" s="89"/>
    </row>
    <row r="12562">
      <c r="A12562" t="s">
        <v>14443</v>
      </c>
      <c r="B12562" t="s">
        <v>19483</v>
      </c>
      <c r="C12562" t="s">
        <v>19503</v>
      </c>
      <c r="D12562" t="s">
        <v>19621</v>
      </c>
      <c r="E12562" s="89">
        <v>0.2136192964686608</v>
      </c>
      <c r="F12562" s="89">
        <v>707048</v>
      </c>
      <c r="G12562" s="89">
        <v>6</v>
      </c>
      <c r="H12562" t="s">
        <v>19629</v>
      </c>
      <c r="I12562" s="89"/>
    </row>
    <row r="12563">
      <c r="A12563" t="s">
        <v>14444</v>
      </c>
      <c r="B12563" t="s">
        <v>19483</v>
      </c>
      <c r="C12563" t="s">
        <v>19503</v>
      </c>
      <c r="D12563" t="s">
        <v>19622</v>
      </c>
      <c r="E12563" s="89">
        <v>0.3737656463714975</v>
      </c>
      <c r="F12563" s="89">
        <v>707048</v>
      </c>
      <c r="G12563" s="89">
        <v>6</v>
      </c>
      <c r="H12563" t="s">
        <v>19629</v>
      </c>
      <c r="I12563" s="89"/>
    </row>
    <row r="12564">
      <c r="A12564" t="s">
        <v>14445</v>
      </c>
      <c r="B12564" t="s">
        <v>19483</v>
      </c>
      <c r="C12564" t="s">
        <v>19503</v>
      </c>
      <c r="D12564" t="s">
        <v>19623</v>
      </c>
      <c r="E12564" s="89">
        <v>0.6512249273466451</v>
      </c>
      <c r="F12564" s="89">
        <v>707048</v>
      </c>
      <c r="G12564" s="89">
        <v>6</v>
      </c>
      <c r="H12564" t="s">
        <v>19629</v>
      </c>
      <c r="I12564" s="89"/>
    </row>
    <row r="12565">
      <c r="A12565" t="s">
        <v>14446</v>
      </c>
      <c r="B12565" t="s">
        <v>19483</v>
      </c>
      <c r="C12565" t="s">
        <v>19503</v>
      </c>
      <c r="D12565" t="s">
        <v>19624</v>
      </c>
      <c r="E12565" s="89">
        <v>1.601700670281525</v>
      </c>
      <c r="F12565" s="89">
        <v>707048</v>
      </c>
      <c r="G12565" s="89">
        <v>6</v>
      </c>
      <c r="H12565" t="s">
        <v>19629</v>
      </c>
      <c r="I12565" s="89"/>
    </row>
    <row r="12566">
      <c r="A12566" t="s">
        <v>14447</v>
      </c>
      <c r="B12566" t="s">
        <v>19476</v>
      </c>
      <c r="C12566" t="s">
        <v>19504</v>
      </c>
      <c r="D12566" t="s">
        <v>19630</v>
      </c>
      <c r="E12566" s="89">
        <v>194005</v>
      </c>
      <c r="F12566" s="89">
        <v>707048</v>
      </c>
      <c r="G12566" s="89">
        <v>6</v>
      </c>
      <c r="H12566" t="s">
        <v>19630</v>
      </c>
      <c r="I12566" s="89"/>
    </row>
    <row r="12567">
      <c r="A12567" t="s">
        <v>14448</v>
      </c>
      <c r="B12567" t="s">
        <v>19477</v>
      </c>
      <c r="C12567" t="s">
        <v>19504</v>
      </c>
      <c r="D12567" t="s">
        <v>19630</v>
      </c>
      <c r="E12567" s="89">
        <v>91339665212.25</v>
      </c>
      <c r="F12567" s="89">
        <v>707048</v>
      </c>
      <c r="G12567" s="89">
        <v>6</v>
      </c>
      <c r="H12567" t="s">
        <v>19630</v>
      </c>
      <c r="I12567" s="89"/>
    </row>
    <row r="12568">
      <c r="A12568" t="s">
        <v>14449</v>
      </c>
      <c r="B12568" t="s">
        <v>19478</v>
      </c>
      <c r="C12568" t="s">
        <v>19504</v>
      </c>
      <c r="D12568" t="s">
        <v>19630</v>
      </c>
      <c r="E12568" s="89">
        <v>0.274387311752526</v>
      </c>
      <c r="F12568" s="89">
        <v>707048</v>
      </c>
      <c r="G12568" s="89">
        <v>6</v>
      </c>
      <c r="H12568" t="s">
        <v>19630</v>
      </c>
      <c r="I12568" s="89"/>
    </row>
    <row r="12569">
      <c r="A12569" t="s">
        <v>14450</v>
      </c>
      <c r="B12569" t="s">
        <v>19479</v>
      </c>
      <c r="C12569" t="s">
        <v>19504</v>
      </c>
      <c r="D12569" t="s">
        <v>19630</v>
      </c>
      <c r="E12569" s="89">
        <v>129184.532326306</v>
      </c>
      <c r="F12569" s="89">
        <v>707048</v>
      </c>
      <c r="G12569" s="89">
        <v>6</v>
      </c>
      <c r="H12569" t="s">
        <v>19630</v>
      </c>
      <c r="I12569" s="89"/>
    </row>
    <row r="12570">
      <c r="A12570" t="s">
        <v>14451</v>
      </c>
      <c r="B12570" t="s">
        <v>19483</v>
      </c>
      <c r="C12570" t="s">
        <v>19504</v>
      </c>
      <c r="D12570" t="s">
        <v>19614</v>
      </c>
      <c r="E12570" s="89">
        <v>0.4024642021791259</v>
      </c>
      <c r="F12570" s="89">
        <v>707048</v>
      </c>
      <c r="G12570" s="89">
        <v>6</v>
      </c>
      <c r="H12570" t="s">
        <v>19629</v>
      </c>
      <c r="I12570" s="89"/>
    </row>
    <row r="12571">
      <c r="A12571" t="s">
        <v>14452</v>
      </c>
      <c r="B12571" t="s">
        <v>19483</v>
      </c>
      <c r="C12571" t="s">
        <v>19504</v>
      </c>
      <c r="D12571" t="s">
        <v>19615</v>
      </c>
      <c r="E12571" s="89">
        <v>0.4135753155455832</v>
      </c>
      <c r="F12571" s="89">
        <v>707048</v>
      </c>
      <c r="G12571" s="89">
        <v>6</v>
      </c>
      <c r="H12571" t="s">
        <v>19629</v>
      </c>
      <c r="I12571" s="89"/>
    </row>
    <row r="12572">
      <c r="A12572" t="s">
        <v>14453</v>
      </c>
      <c r="B12572" t="s">
        <v>19483</v>
      </c>
      <c r="C12572" t="s">
        <v>19504</v>
      </c>
      <c r="D12572" t="s">
        <v>19616</v>
      </c>
      <c r="E12572" s="89">
        <v>0.4029229990633919</v>
      </c>
      <c r="F12572" s="89">
        <v>707048</v>
      </c>
      <c r="G12572" s="89">
        <v>6</v>
      </c>
      <c r="H12572" t="s">
        <v>19629</v>
      </c>
      <c r="I12572" s="89"/>
    </row>
    <row r="12573">
      <c r="A12573" t="s">
        <v>14454</v>
      </c>
      <c r="B12573" t="s">
        <v>19483</v>
      </c>
      <c r="C12573" t="s">
        <v>19504</v>
      </c>
      <c r="D12573" t="s">
        <v>19617</v>
      </c>
      <c r="E12573" s="89">
        <v>0.4127606299543785</v>
      </c>
      <c r="F12573" s="89">
        <v>707048</v>
      </c>
      <c r="G12573" s="89">
        <v>6</v>
      </c>
      <c r="H12573" t="s">
        <v>19629</v>
      </c>
      <c r="I12573" s="89"/>
    </row>
    <row r="12574">
      <c r="A12574" t="s">
        <v>14455</v>
      </c>
      <c r="B12574" t="s">
        <v>19483</v>
      </c>
      <c r="C12574" t="s">
        <v>19504</v>
      </c>
      <c r="D12574" t="s">
        <v>19618</v>
      </c>
      <c r="E12574" s="89">
        <v>0.4094885354876731</v>
      </c>
      <c r="F12574" s="89">
        <v>707048</v>
      </c>
      <c r="G12574" s="89">
        <v>6</v>
      </c>
      <c r="H12574" t="s">
        <v>19629</v>
      </c>
      <c r="I12574" s="89"/>
    </row>
    <row r="12575">
      <c r="A12575" t="s">
        <v>14456</v>
      </c>
      <c r="B12575" t="s">
        <v>19483</v>
      </c>
      <c r="C12575" t="s">
        <v>19504</v>
      </c>
      <c r="D12575" t="s">
        <v>19619</v>
      </c>
      <c r="E12575" s="89">
        <v>0.4208040781061119</v>
      </c>
      <c r="F12575" s="89">
        <v>707048</v>
      </c>
      <c r="G12575" s="89">
        <v>6</v>
      </c>
      <c r="H12575" t="s">
        <v>19629</v>
      </c>
      <c r="I12575" s="89"/>
    </row>
    <row r="12576">
      <c r="A12576" t="s">
        <v>14457</v>
      </c>
      <c r="B12576" t="s">
        <v>19483</v>
      </c>
      <c r="C12576" t="s">
        <v>19504</v>
      </c>
      <c r="D12576" t="s">
        <v>19620</v>
      </c>
      <c r="E12576" s="89">
        <v>0.3994295855799556</v>
      </c>
      <c r="F12576" s="89">
        <v>707048</v>
      </c>
      <c r="G12576" s="89">
        <v>6</v>
      </c>
      <c r="H12576" t="s">
        <v>19629</v>
      </c>
      <c r="I12576" s="89"/>
    </row>
    <row r="12577">
      <c r="A12577" t="s">
        <v>14458</v>
      </c>
      <c r="B12577" t="s">
        <v>19483</v>
      </c>
      <c r="C12577" t="s">
        <v>19504</v>
      </c>
      <c r="D12577" t="s">
        <v>19621</v>
      </c>
      <c r="E12577" s="89">
        <v>0.2225141513486363</v>
      </c>
      <c r="F12577" s="89">
        <v>707048</v>
      </c>
      <c r="G12577" s="89">
        <v>6</v>
      </c>
      <c r="H12577" t="s">
        <v>19629</v>
      </c>
      <c r="I12577" s="89"/>
    </row>
    <row r="12578">
      <c r="A12578" t="s">
        <v>14459</v>
      </c>
      <c r="B12578" t="s">
        <v>19483</v>
      </c>
      <c r="C12578" t="s">
        <v>19504</v>
      </c>
      <c r="D12578" t="s">
        <v>19622</v>
      </c>
      <c r="E12578" s="89">
        <v>0.4053870165057686</v>
      </c>
      <c r="F12578" s="89">
        <v>707048</v>
      </c>
      <c r="G12578" s="89">
        <v>6</v>
      </c>
      <c r="H12578" t="s">
        <v>19629</v>
      </c>
      <c r="I12578" s="89"/>
    </row>
    <row r="12579">
      <c r="A12579" t="s">
        <v>14460</v>
      </c>
      <c r="B12579" t="s">
        <v>19483</v>
      </c>
      <c r="C12579" t="s">
        <v>19504</v>
      </c>
      <c r="D12579" t="s">
        <v>19623</v>
      </c>
      <c r="E12579" s="89">
        <v>0.7366421655087404</v>
      </c>
      <c r="F12579" s="89">
        <v>707048</v>
      </c>
      <c r="G12579" s="89">
        <v>6</v>
      </c>
      <c r="H12579" t="s">
        <v>19629</v>
      </c>
      <c r="I12579" s="89"/>
    </row>
    <row r="12580">
      <c r="A12580" t="s">
        <v>14461</v>
      </c>
      <c r="B12580" t="s">
        <v>19483</v>
      </c>
      <c r="C12580" t="s">
        <v>19504</v>
      </c>
      <c r="D12580" t="s">
        <v>19624</v>
      </c>
      <c r="E12580" s="89">
        <v>1.803911978544121</v>
      </c>
      <c r="F12580" s="89">
        <v>707048</v>
      </c>
      <c r="G12580" s="89">
        <v>6</v>
      </c>
      <c r="H12580" t="s">
        <v>19629</v>
      </c>
      <c r="I12580" s="89"/>
    </row>
    <row r="12581">
      <c r="A12581" t="s">
        <v>14462</v>
      </c>
      <c r="B12581" t="s">
        <v>19476</v>
      </c>
      <c r="C12581" t="s">
        <v>19505</v>
      </c>
      <c r="D12581" t="s">
        <v>19630</v>
      </c>
      <c r="E12581" s="89">
        <v>34732</v>
      </c>
      <c r="F12581" s="89">
        <v>707048</v>
      </c>
      <c r="G12581" s="89">
        <v>6</v>
      </c>
      <c r="H12581" t="s">
        <v>19630</v>
      </c>
      <c r="I12581" s="89"/>
    </row>
    <row r="12582">
      <c r="A12582" t="s">
        <v>14463</v>
      </c>
      <c r="B12582" t="s">
        <v>19477</v>
      </c>
      <c r="C12582" t="s">
        <v>19505</v>
      </c>
      <c r="D12582" t="s">
        <v>19630</v>
      </c>
      <c r="E12582" s="89">
        <v>74998752174.625</v>
      </c>
      <c r="F12582" s="89">
        <v>707048</v>
      </c>
      <c r="G12582" s="89">
        <v>6</v>
      </c>
      <c r="H12582" t="s">
        <v>19630</v>
      </c>
      <c r="I12582" s="89"/>
    </row>
    <row r="12583">
      <c r="A12583" t="s">
        <v>14464</v>
      </c>
      <c r="B12583" t="s">
        <v>19478</v>
      </c>
      <c r="C12583" t="s">
        <v>19505</v>
      </c>
      <c r="D12583" t="s">
        <v>19630</v>
      </c>
      <c r="E12583" s="89">
        <v>0.04912254896414388</v>
      </c>
      <c r="F12583" s="89">
        <v>707048</v>
      </c>
      <c r="G12583" s="89">
        <v>6</v>
      </c>
      <c r="H12583" t="s">
        <v>19630</v>
      </c>
      <c r="I12583" s="89"/>
    </row>
    <row r="12584">
      <c r="A12584" t="s">
        <v>14465</v>
      </c>
      <c r="B12584" t="s">
        <v>19479</v>
      </c>
      <c r="C12584" t="s">
        <v>19505</v>
      </c>
      <c r="D12584" t="s">
        <v>19630</v>
      </c>
      <c r="E12584" s="89">
        <v>106073.0702507114</v>
      </c>
      <c r="F12584" s="89">
        <v>707048</v>
      </c>
      <c r="G12584" s="89">
        <v>6</v>
      </c>
      <c r="H12584" t="s">
        <v>19630</v>
      </c>
      <c r="I12584" s="89"/>
    </row>
    <row r="12585">
      <c r="A12585" t="s">
        <v>14466</v>
      </c>
      <c r="B12585" t="s">
        <v>19483</v>
      </c>
      <c r="C12585" t="s">
        <v>19505</v>
      </c>
      <c r="D12585" t="s">
        <v>19614</v>
      </c>
      <c r="E12585" s="89">
        <v>1.81732033228809</v>
      </c>
      <c r="F12585" s="89">
        <v>707048</v>
      </c>
      <c r="G12585" s="89">
        <v>6</v>
      </c>
      <c r="H12585" t="s">
        <v>19629</v>
      </c>
      <c r="I12585" s="89"/>
    </row>
    <row r="12586">
      <c r="A12586" t="s">
        <v>14467</v>
      </c>
      <c r="B12586" t="s">
        <v>19483</v>
      </c>
      <c r="C12586" t="s">
        <v>19505</v>
      </c>
      <c r="D12586" t="s">
        <v>19615</v>
      </c>
      <c r="E12586" s="89">
        <v>1.890461807471822</v>
      </c>
      <c r="F12586" s="89">
        <v>707048</v>
      </c>
      <c r="G12586" s="89">
        <v>6</v>
      </c>
      <c r="H12586" t="s">
        <v>19629</v>
      </c>
      <c r="I12586" s="89"/>
    </row>
    <row r="12587">
      <c r="A12587" t="s">
        <v>14468</v>
      </c>
      <c r="B12587" t="s">
        <v>19483</v>
      </c>
      <c r="C12587" t="s">
        <v>19505</v>
      </c>
      <c r="D12587" t="s">
        <v>19616</v>
      </c>
      <c r="E12587" s="89">
        <v>1.81732033228809</v>
      </c>
      <c r="F12587" s="89">
        <v>707048</v>
      </c>
      <c r="G12587" s="89">
        <v>6</v>
      </c>
      <c r="H12587" t="s">
        <v>19629</v>
      </c>
      <c r="I12587" s="89"/>
    </row>
    <row r="12588">
      <c r="A12588" t="s">
        <v>14469</v>
      </c>
      <c r="B12588" t="s">
        <v>19483</v>
      </c>
      <c r="C12588" t="s">
        <v>19505</v>
      </c>
      <c r="D12588" t="s">
        <v>19617</v>
      </c>
      <c r="E12588" s="89">
        <v>1.884396033725579</v>
      </c>
      <c r="F12588" s="89">
        <v>707048</v>
      </c>
      <c r="G12588" s="89">
        <v>6</v>
      </c>
      <c r="H12588" t="s">
        <v>19629</v>
      </c>
      <c r="I12588" s="89"/>
    </row>
    <row r="12589">
      <c r="A12589" t="s">
        <v>14470</v>
      </c>
      <c r="B12589" t="s">
        <v>19483</v>
      </c>
      <c r="C12589" t="s">
        <v>19505</v>
      </c>
      <c r="D12589" t="s">
        <v>19618</v>
      </c>
      <c r="E12589" s="89">
        <v>1.872386470465698</v>
      </c>
      <c r="F12589" s="89">
        <v>707048</v>
      </c>
      <c r="G12589" s="89">
        <v>6</v>
      </c>
      <c r="H12589" t="s">
        <v>19629</v>
      </c>
      <c r="I12589" s="89"/>
    </row>
    <row r="12590">
      <c r="A12590" t="s">
        <v>14471</v>
      </c>
      <c r="B12590" t="s">
        <v>19483</v>
      </c>
      <c r="C12590" t="s">
        <v>19505</v>
      </c>
      <c r="D12590" t="s">
        <v>19619</v>
      </c>
      <c r="E12590" s="89">
        <v>1.904100925485433</v>
      </c>
      <c r="F12590" s="89">
        <v>707048</v>
      </c>
      <c r="G12590" s="89">
        <v>6</v>
      </c>
      <c r="H12590" t="s">
        <v>19629</v>
      </c>
      <c r="I12590" s="89"/>
    </row>
    <row r="12591">
      <c r="A12591" t="s">
        <v>14472</v>
      </c>
      <c r="B12591" t="s">
        <v>19483</v>
      </c>
      <c r="C12591" t="s">
        <v>19505</v>
      </c>
      <c r="D12591" t="s">
        <v>19620</v>
      </c>
      <c r="E12591" s="89">
        <v>1.824792223964693</v>
      </c>
      <c r="F12591" s="89">
        <v>707048</v>
      </c>
      <c r="G12591" s="89">
        <v>6</v>
      </c>
      <c r="H12591" t="s">
        <v>19629</v>
      </c>
      <c r="I12591" s="89"/>
    </row>
    <row r="12592">
      <c r="A12592" t="s">
        <v>14473</v>
      </c>
      <c r="B12592" t="s">
        <v>19483</v>
      </c>
      <c r="C12592" t="s">
        <v>19505</v>
      </c>
      <c r="D12592" t="s">
        <v>19621</v>
      </c>
      <c r="E12592" s="89">
        <v>0.5281001257292167</v>
      </c>
      <c r="F12592" s="89">
        <v>707048</v>
      </c>
      <c r="G12592" s="89">
        <v>6</v>
      </c>
      <c r="H12592" t="s">
        <v>19629</v>
      </c>
      <c r="I12592" s="89"/>
    </row>
    <row r="12593">
      <c r="A12593" t="s">
        <v>14474</v>
      </c>
      <c r="B12593" t="s">
        <v>19483</v>
      </c>
      <c r="C12593" t="s">
        <v>19505</v>
      </c>
      <c r="D12593" t="s">
        <v>19622</v>
      </c>
      <c r="E12593" s="89">
        <v>1.852052643231007</v>
      </c>
      <c r="F12593" s="89">
        <v>707048</v>
      </c>
      <c r="G12593" s="89">
        <v>6</v>
      </c>
      <c r="H12593" t="s">
        <v>19629</v>
      </c>
      <c r="I12593" s="89"/>
    </row>
    <row r="12594">
      <c r="A12594" t="s">
        <v>14475</v>
      </c>
      <c r="B12594" t="s">
        <v>19483</v>
      </c>
      <c r="C12594" t="s">
        <v>19505</v>
      </c>
      <c r="D12594" t="s">
        <v>19623</v>
      </c>
      <c r="E12594" s="89">
        <v>3.214782650306844</v>
      </c>
      <c r="F12594" s="89">
        <v>707048</v>
      </c>
      <c r="G12594" s="89">
        <v>6</v>
      </c>
      <c r="H12594" t="s">
        <v>19629</v>
      </c>
      <c r="I12594" s="89"/>
    </row>
    <row r="12595">
      <c r="A12595" t="s">
        <v>14476</v>
      </c>
      <c r="B12595" t="s">
        <v>19483</v>
      </c>
      <c r="C12595" t="s">
        <v>19505</v>
      </c>
      <c r="D12595" t="s">
        <v>19624</v>
      </c>
      <c r="E12595" s="89">
        <v>8.173424075101927</v>
      </c>
      <c r="F12595" s="89">
        <v>707048</v>
      </c>
      <c r="G12595" s="89">
        <v>6</v>
      </c>
      <c r="H12595" t="s">
        <v>19629</v>
      </c>
      <c r="I12595" s="89"/>
    </row>
    <row r="12596">
      <c r="A12596" t="s">
        <v>14477</v>
      </c>
      <c r="B12596" t="s">
        <v>19476</v>
      </c>
      <c r="C12596" t="s">
        <v>19506</v>
      </c>
      <c r="D12596" t="s">
        <v>19630</v>
      </c>
      <c r="E12596" s="89">
        <v>288953</v>
      </c>
      <c r="F12596" s="89">
        <v>707048</v>
      </c>
      <c r="G12596" s="89">
        <v>6</v>
      </c>
      <c r="H12596" t="s">
        <v>19630</v>
      </c>
      <c r="I12596" s="89"/>
    </row>
    <row r="12597">
      <c r="A12597" t="s">
        <v>14478</v>
      </c>
      <c r="B12597" t="s">
        <v>19477</v>
      </c>
      <c r="C12597" t="s">
        <v>19506</v>
      </c>
      <c r="D12597" t="s">
        <v>19630</v>
      </c>
      <c r="E12597" s="89">
        <v>2600729198.576904</v>
      </c>
      <c r="F12597" s="89">
        <v>707048</v>
      </c>
      <c r="G12597" s="89">
        <v>6</v>
      </c>
      <c r="H12597" t="s">
        <v>19630</v>
      </c>
      <c r="I12597" s="89"/>
    </row>
    <row r="12598">
      <c r="A12598" t="s">
        <v>14479</v>
      </c>
      <c r="B12598" t="s">
        <v>19478</v>
      </c>
      <c r="C12598" t="s">
        <v>19506</v>
      </c>
      <c r="D12598" t="s">
        <v>19630</v>
      </c>
      <c r="E12598" s="89">
        <v>0.4086752243129179</v>
      </c>
      <c r="F12598" s="89">
        <v>707048</v>
      </c>
      <c r="G12598" s="89">
        <v>6</v>
      </c>
      <c r="H12598" t="s">
        <v>19630</v>
      </c>
      <c r="I12598" s="89"/>
    </row>
    <row r="12599">
      <c r="A12599" t="s">
        <v>14480</v>
      </c>
      <c r="B12599" t="s">
        <v>19479</v>
      </c>
      <c r="C12599" t="s">
        <v>19506</v>
      </c>
      <c r="D12599" t="s">
        <v>19630</v>
      </c>
      <c r="E12599" s="89">
        <v>3678.292278002207</v>
      </c>
      <c r="F12599" s="89">
        <v>707048</v>
      </c>
      <c r="G12599" s="89">
        <v>6</v>
      </c>
      <c r="H12599" t="s">
        <v>19630</v>
      </c>
      <c r="I12599" s="89"/>
    </row>
    <row r="12600">
      <c r="A12600" t="s">
        <v>14481</v>
      </c>
      <c r="B12600" t="s">
        <v>19483</v>
      </c>
      <c r="C12600" t="s">
        <v>19506</v>
      </c>
      <c r="D12600" t="s">
        <v>19614</v>
      </c>
      <c r="E12600" s="89">
        <v>0.007860213581238061</v>
      </c>
      <c r="F12600" s="89">
        <v>707048</v>
      </c>
      <c r="G12600" s="89">
        <v>6</v>
      </c>
      <c r="H12600" t="s">
        <v>19629</v>
      </c>
      <c r="I12600" s="89"/>
    </row>
    <row r="12601">
      <c r="A12601" t="s">
        <v>14482</v>
      </c>
      <c r="B12601" t="s">
        <v>19483</v>
      </c>
      <c r="C12601" t="s">
        <v>19506</v>
      </c>
      <c r="D12601" t="s">
        <v>19615</v>
      </c>
      <c r="E12601" s="89">
        <v>0.008064997400413805</v>
      </c>
      <c r="F12601" s="89">
        <v>707048</v>
      </c>
      <c r="G12601" s="89">
        <v>6</v>
      </c>
      <c r="H12601" t="s">
        <v>19629</v>
      </c>
      <c r="I12601" s="89"/>
    </row>
    <row r="12602">
      <c r="A12602" t="s">
        <v>14483</v>
      </c>
      <c r="B12602" t="s">
        <v>19483</v>
      </c>
      <c r="C12602" t="s">
        <v>19506</v>
      </c>
      <c r="D12602" t="s">
        <v>19616</v>
      </c>
      <c r="E12602" s="89">
        <v>0.007863286292579595</v>
      </c>
      <c r="F12602" s="89">
        <v>707048</v>
      </c>
      <c r="G12602" s="89">
        <v>6</v>
      </c>
      <c r="H12602" t="s">
        <v>19629</v>
      </c>
      <c r="I12602" s="89"/>
    </row>
    <row r="12603">
      <c r="A12603" t="s">
        <v>14484</v>
      </c>
      <c r="B12603" t="s">
        <v>19483</v>
      </c>
      <c r="C12603" t="s">
        <v>19506</v>
      </c>
      <c r="D12603" t="s">
        <v>19617</v>
      </c>
      <c r="E12603" s="89">
        <v>0.008053167274210789</v>
      </c>
      <c r="F12603" s="89">
        <v>707048</v>
      </c>
      <c r="G12603" s="89">
        <v>6</v>
      </c>
      <c r="H12603" t="s">
        <v>19629</v>
      </c>
      <c r="I12603" s="89"/>
    </row>
    <row r="12604">
      <c r="A12604" t="s">
        <v>14485</v>
      </c>
      <c r="B12604" t="s">
        <v>19483</v>
      </c>
      <c r="C12604" t="s">
        <v>19506</v>
      </c>
      <c r="D12604" t="s">
        <v>19618</v>
      </c>
      <c r="E12604" s="89">
        <v>0.007854394642927788</v>
      </c>
      <c r="F12604" s="89">
        <v>707048</v>
      </c>
      <c r="G12604" s="89">
        <v>6</v>
      </c>
      <c r="H12604" t="s">
        <v>19629</v>
      </c>
      <c r="I12604" s="89"/>
    </row>
    <row r="12605">
      <c r="A12605" t="s">
        <v>14486</v>
      </c>
      <c r="B12605" t="s">
        <v>19483</v>
      </c>
      <c r="C12605" t="s">
        <v>19506</v>
      </c>
      <c r="D12605" t="s">
        <v>19619</v>
      </c>
      <c r="E12605" s="89">
        <v>0.008099895830984376</v>
      </c>
      <c r="F12605" s="89">
        <v>707048</v>
      </c>
      <c r="G12605" s="89">
        <v>6</v>
      </c>
      <c r="H12605" t="s">
        <v>19629</v>
      </c>
      <c r="I12605" s="89"/>
    </row>
    <row r="12606">
      <c r="A12606" t="s">
        <v>14487</v>
      </c>
      <c r="B12606" t="s">
        <v>19483</v>
      </c>
      <c r="C12606" t="s">
        <v>19506</v>
      </c>
      <c r="D12606" t="s">
        <v>19620</v>
      </c>
      <c r="E12606" s="89">
        <v>0.007689029932879314</v>
      </c>
      <c r="F12606" s="89">
        <v>707048</v>
      </c>
      <c r="G12606" s="89">
        <v>6</v>
      </c>
      <c r="H12606" t="s">
        <v>19629</v>
      </c>
      <c r="I12606" s="89"/>
    </row>
    <row r="12607">
      <c r="A12607" t="s">
        <v>14488</v>
      </c>
      <c r="B12607" t="s">
        <v>19483</v>
      </c>
      <c r="C12607" t="s">
        <v>19506</v>
      </c>
      <c r="D12607" t="s">
        <v>19621</v>
      </c>
      <c r="E12607" s="89">
        <v>0.004540176343993236</v>
      </c>
      <c r="F12607" s="89">
        <v>707048</v>
      </c>
      <c r="G12607" s="89">
        <v>6</v>
      </c>
      <c r="H12607" t="s">
        <v>19629</v>
      </c>
      <c r="I12607" s="89"/>
    </row>
    <row r="12608">
      <c r="A12608" t="s">
        <v>14489</v>
      </c>
      <c r="B12608" t="s">
        <v>19483</v>
      </c>
      <c r="C12608" t="s">
        <v>19506</v>
      </c>
      <c r="D12608" t="s">
        <v>19622</v>
      </c>
      <c r="E12608" s="89">
        <v>0.007868288002894717</v>
      </c>
      <c r="F12608" s="89">
        <v>707048</v>
      </c>
      <c r="G12608" s="89">
        <v>6</v>
      </c>
      <c r="H12608" t="s">
        <v>19629</v>
      </c>
      <c r="I12608" s="89"/>
    </row>
    <row r="12609">
      <c r="A12609" t="s">
        <v>14490</v>
      </c>
      <c r="B12609" t="s">
        <v>19483</v>
      </c>
      <c r="C12609" t="s">
        <v>19506</v>
      </c>
      <c r="D12609" t="s">
        <v>19623</v>
      </c>
      <c r="E12609" s="89">
        <v>0.0139476884068926</v>
      </c>
      <c r="F12609" s="89">
        <v>707048</v>
      </c>
      <c r="G12609" s="89">
        <v>6</v>
      </c>
      <c r="H12609" t="s">
        <v>19629</v>
      </c>
      <c r="I12609" s="89"/>
    </row>
    <row r="12610">
      <c r="A12610" t="s">
        <v>14491</v>
      </c>
      <c r="B12610" t="s">
        <v>19483</v>
      </c>
      <c r="C12610" t="s">
        <v>19506</v>
      </c>
      <c r="D12610" t="s">
        <v>19624</v>
      </c>
      <c r="E12610" s="89">
        <v>0.03440312860845313</v>
      </c>
      <c r="F12610" s="89">
        <v>707048</v>
      </c>
      <c r="G12610" s="89">
        <v>6</v>
      </c>
      <c r="H12610" t="s">
        <v>19629</v>
      </c>
      <c r="I12610" s="89"/>
    </row>
    <row r="12611">
      <c r="A12611" t="s">
        <v>14492</v>
      </c>
      <c r="B12611" t="s">
        <v>19476</v>
      </c>
      <c r="C12611" t="s">
        <v>19507</v>
      </c>
      <c r="D12611" t="s">
        <v>19630</v>
      </c>
      <c r="E12611" s="89">
        <v>312785</v>
      </c>
      <c r="F12611" s="89">
        <v>707048</v>
      </c>
      <c r="G12611" s="89">
        <v>6</v>
      </c>
      <c r="H12611" t="s">
        <v>19630</v>
      </c>
      <c r="I12611" s="89"/>
    </row>
    <row r="12612">
      <c r="A12612" t="s">
        <v>14493</v>
      </c>
      <c r="B12612" t="s">
        <v>19477</v>
      </c>
      <c r="C12612" t="s">
        <v>19507</v>
      </c>
      <c r="D12612" t="s">
        <v>19630</v>
      </c>
      <c r="E12612" s="89">
        <v>3047458424.256836</v>
      </c>
      <c r="F12612" s="89">
        <v>707048</v>
      </c>
      <c r="G12612" s="89">
        <v>6</v>
      </c>
      <c r="H12612" t="s">
        <v>19630</v>
      </c>
      <c r="I12612" s="89"/>
    </row>
    <row r="12613">
      <c r="A12613" t="s">
        <v>14494</v>
      </c>
      <c r="B12613" t="s">
        <v>19478</v>
      </c>
      <c r="C12613" t="s">
        <v>19507</v>
      </c>
      <c r="D12613" t="s">
        <v>19630</v>
      </c>
      <c r="E12613" s="89">
        <v>0.4423815639107953</v>
      </c>
      <c r="F12613" s="89">
        <v>707048</v>
      </c>
      <c r="G12613" s="89">
        <v>6</v>
      </c>
      <c r="H12613" t="s">
        <v>19630</v>
      </c>
      <c r="I12613" s="89"/>
    </row>
    <row r="12614">
      <c r="A12614" t="s">
        <v>14495</v>
      </c>
      <c r="B12614" t="s">
        <v>19479</v>
      </c>
      <c r="C12614" t="s">
        <v>19507</v>
      </c>
      <c r="D12614" t="s">
        <v>19630</v>
      </c>
      <c r="E12614" s="89">
        <v>4310.115330581284</v>
      </c>
      <c r="F12614" s="89">
        <v>707048</v>
      </c>
      <c r="G12614" s="89">
        <v>6</v>
      </c>
      <c r="H12614" t="s">
        <v>19630</v>
      </c>
      <c r="I12614" s="89"/>
    </row>
    <row r="12615">
      <c r="A12615" t="s">
        <v>14496</v>
      </c>
      <c r="B12615" t="s">
        <v>19483</v>
      </c>
      <c r="C12615" t="s">
        <v>19507</v>
      </c>
      <c r="D12615" t="s">
        <v>19614</v>
      </c>
      <c r="E12615" s="89">
        <v>0.008511332226011723</v>
      </c>
      <c r="F12615" s="89">
        <v>707048</v>
      </c>
      <c r="G12615" s="89">
        <v>6</v>
      </c>
      <c r="H12615" t="s">
        <v>19629</v>
      </c>
      <c r="I12615" s="89"/>
    </row>
    <row r="12616">
      <c r="A12616" t="s">
        <v>14497</v>
      </c>
      <c r="B12616" t="s">
        <v>19483</v>
      </c>
      <c r="C12616" t="s">
        <v>19507</v>
      </c>
      <c r="D12616" t="s">
        <v>19615</v>
      </c>
      <c r="E12616" s="89">
        <v>0.008845020440526489</v>
      </c>
      <c r="F12616" s="89">
        <v>707048</v>
      </c>
      <c r="G12616" s="89">
        <v>6</v>
      </c>
      <c r="H12616" t="s">
        <v>19629</v>
      </c>
      <c r="I12616" s="89"/>
    </row>
    <row r="12617">
      <c r="A12617" t="s">
        <v>14498</v>
      </c>
      <c r="B12617" t="s">
        <v>19483</v>
      </c>
      <c r="C12617" t="s">
        <v>19507</v>
      </c>
      <c r="D12617" t="s">
        <v>19616</v>
      </c>
      <c r="E12617" s="89">
        <v>0.008520543955356615</v>
      </c>
      <c r="F12617" s="89">
        <v>707048</v>
      </c>
      <c r="G12617" s="89">
        <v>6</v>
      </c>
      <c r="H12617" t="s">
        <v>19629</v>
      </c>
      <c r="I12617" s="89"/>
    </row>
    <row r="12618">
      <c r="A12618" t="s">
        <v>14499</v>
      </c>
      <c r="B12618" t="s">
        <v>19483</v>
      </c>
      <c r="C12618" t="s">
        <v>19507</v>
      </c>
      <c r="D12618" t="s">
        <v>19617</v>
      </c>
      <c r="E12618" s="89">
        <v>0.008829321157056851</v>
      </c>
      <c r="F12618" s="89">
        <v>707048</v>
      </c>
      <c r="G12618" s="89">
        <v>6</v>
      </c>
      <c r="H12618" t="s">
        <v>19629</v>
      </c>
      <c r="I12618" s="89"/>
    </row>
    <row r="12619">
      <c r="A12619" t="s">
        <v>14500</v>
      </c>
      <c r="B12619" t="s">
        <v>19483</v>
      </c>
      <c r="C12619" t="s">
        <v>19507</v>
      </c>
      <c r="D12619" t="s">
        <v>19618</v>
      </c>
      <c r="E12619" s="89">
        <v>0.008695221776041489</v>
      </c>
      <c r="F12619" s="89">
        <v>707048</v>
      </c>
      <c r="G12619" s="89">
        <v>6</v>
      </c>
      <c r="H12619" t="s">
        <v>19629</v>
      </c>
      <c r="I12619" s="89"/>
    </row>
    <row r="12620">
      <c r="A12620" t="s">
        <v>14501</v>
      </c>
      <c r="B12620" t="s">
        <v>19483</v>
      </c>
      <c r="C12620" t="s">
        <v>19507</v>
      </c>
      <c r="D12620" t="s">
        <v>19619</v>
      </c>
      <c r="E12620" s="89">
        <v>0.008921506320500211</v>
      </c>
      <c r="F12620" s="89">
        <v>707048</v>
      </c>
      <c r="G12620" s="89">
        <v>6</v>
      </c>
      <c r="H12620" t="s">
        <v>19629</v>
      </c>
      <c r="I12620" s="89"/>
    </row>
    <row r="12621">
      <c r="A12621" t="s">
        <v>14502</v>
      </c>
      <c r="B12621" t="s">
        <v>19483</v>
      </c>
      <c r="C12621" t="s">
        <v>19507</v>
      </c>
      <c r="D12621" t="s">
        <v>19620</v>
      </c>
      <c r="E12621" s="89">
        <v>0.008480207545111898</v>
      </c>
      <c r="F12621" s="89">
        <v>707048</v>
      </c>
      <c r="G12621" s="89">
        <v>6</v>
      </c>
      <c r="H12621" t="s">
        <v>19629</v>
      </c>
      <c r="I12621" s="89"/>
    </row>
    <row r="12622">
      <c r="A12622" t="s">
        <v>14503</v>
      </c>
      <c r="B12622" t="s">
        <v>19483</v>
      </c>
      <c r="C12622" t="s">
        <v>19507</v>
      </c>
      <c r="D12622" t="s">
        <v>19621</v>
      </c>
      <c r="E12622" s="89">
        <v>0.005111664013871892</v>
      </c>
      <c r="F12622" s="89">
        <v>707048</v>
      </c>
      <c r="G12622" s="89">
        <v>6</v>
      </c>
      <c r="H12622" t="s">
        <v>19629</v>
      </c>
      <c r="I12622" s="89"/>
    </row>
    <row r="12623">
      <c r="A12623" t="s">
        <v>14504</v>
      </c>
      <c r="B12623" t="s">
        <v>19483</v>
      </c>
      <c r="C12623" t="s">
        <v>19507</v>
      </c>
      <c r="D12623" t="s">
        <v>19622</v>
      </c>
      <c r="E12623" s="89">
        <v>0.008687936775015359</v>
      </c>
      <c r="F12623" s="89">
        <v>707048</v>
      </c>
      <c r="G12623" s="89">
        <v>6</v>
      </c>
      <c r="H12623" t="s">
        <v>19629</v>
      </c>
      <c r="I12623" s="89"/>
    </row>
    <row r="12624">
      <c r="A12624" t="s">
        <v>14505</v>
      </c>
      <c r="B12624" t="s">
        <v>19483</v>
      </c>
      <c r="C12624" t="s">
        <v>19507</v>
      </c>
      <c r="D12624" t="s">
        <v>19623</v>
      </c>
      <c r="E12624" s="89">
        <v>0.01496672698778963</v>
      </c>
      <c r="F12624" s="89">
        <v>707048</v>
      </c>
      <c r="G12624" s="89">
        <v>6</v>
      </c>
      <c r="H12624" t="s">
        <v>19629</v>
      </c>
      <c r="I12624" s="89"/>
    </row>
    <row r="12625">
      <c r="A12625" t="s">
        <v>14506</v>
      </c>
      <c r="B12625" t="s">
        <v>19483</v>
      </c>
      <c r="C12625" t="s">
        <v>19507</v>
      </c>
      <c r="D12625" t="s">
        <v>19624</v>
      </c>
      <c r="E12625" s="89">
        <v>0.03716064117164625</v>
      </c>
      <c r="F12625" s="89">
        <v>707048</v>
      </c>
      <c r="G12625" s="89">
        <v>6</v>
      </c>
      <c r="H12625" t="s">
        <v>19629</v>
      </c>
      <c r="I12625" s="89"/>
    </row>
    <row r="12626">
      <c r="A12626" t="s">
        <v>14507</v>
      </c>
      <c r="B12626" t="s">
        <v>19476</v>
      </c>
      <c r="C12626" t="s">
        <v>19508</v>
      </c>
      <c r="D12626" t="s">
        <v>19630</v>
      </c>
      <c r="E12626" s="89">
        <v>118211</v>
      </c>
      <c r="F12626" s="89">
        <v>707048</v>
      </c>
      <c r="G12626" s="89">
        <v>6</v>
      </c>
      <c r="H12626" t="s">
        <v>19630</v>
      </c>
      <c r="I12626" s="89"/>
    </row>
    <row r="12627">
      <c r="A12627" t="s">
        <v>14508</v>
      </c>
      <c r="B12627" t="s">
        <v>19477</v>
      </c>
      <c r="C12627" t="s">
        <v>19508</v>
      </c>
      <c r="D12627" t="s">
        <v>19630</v>
      </c>
      <c r="E12627" s="89">
        <v>14757509280</v>
      </c>
      <c r="F12627" s="89">
        <v>707048</v>
      </c>
      <c r="G12627" s="89">
        <v>6</v>
      </c>
      <c r="H12627" t="s">
        <v>19630</v>
      </c>
      <c r="I12627" s="89"/>
    </row>
    <row r="12628">
      <c r="A12628" t="s">
        <v>14509</v>
      </c>
      <c r="B12628" t="s">
        <v>19478</v>
      </c>
      <c r="C12628" t="s">
        <v>19508</v>
      </c>
      <c r="D12628" t="s">
        <v>19630</v>
      </c>
      <c r="E12628" s="89">
        <v>0.1671894977427275</v>
      </c>
      <c r="F12628" s="89">
        <v>707048</v>
      </c>
      <c r="G12628" s="89">
        <v>6</v>
      </c>
      <c r="H12628" t="s">
        <v>19630</v>
      </c>
      <c r="I12628" s="89"/>
    </row>
    <row r="12629">
      <c r="A12629" t="s">
        <v>14510</v>
      </c>
      <c r="B12629" t="s">
        <v>19479</v>
      </c>
      <c r="C12629" t="s">
        <v>19508</v>
      </c>
      <c r="D12629" t="s">
        <v>19630</v>
      </c>
      <c r="E12629" s="89">
        <v>20872.0048426698</v>
      </c>
      <c r="F12629" s="89">
        <v>707048</v>
      </c>
      <c r="G12629" s="89">
        <v>6</v>
      </c>
      <c r="H12629" t="s">
        <v>19630</v>
      </c>
      <c r="I12629" s="89"/>
    </row>
    <row r="12630">
      <c r="A12630" t="s">
        <v>14511</v>
      </c>
      <c r="B12630" t="s">
        <v>19483</v>
      </c>
      <c r="C12630" t="s">
        <v>19508</v>
      </c>
      <c r="D12630" t="s">
        <v>19614</v>
      </c>
      <c r="E12630" s="89">
        <v>0.108917360806202</v>
      </c>
      <c r="F12630" s="89">
        <v>707048</v>
      </c>
      <c r="G12630" s="89">
        <v>6</v>
      </c>
      <c r="H12630" t="s">
        <v>19629</v>
      </c>
      <c r="I12630" s="89"/>
    </row>
    <row r="12631">
      <c r="A12631" t="s">
        <v>14512</v>
      </c>
      <c r="B12631" t="s">
        <v>19483</v>
      </c>
      <c r="C12631" t="s">
        <v>19508</v>
      </c>
      <c r="D12631" t="s">
        <v>19615</v>
      </c>
      <c r="E12631" s="89">
        <v>0.1114789257889295</v>
      </c>
      <c r="F12631" s="89">
        <v>707048</v>
      </c>
      <c r="G12631" s="89">
        <v>6</v>
      </c>
      <c r="H12631" t="s">
        <v>19629</v>
      </c>
      <c r="I12631" s="89"/>
    </row>
    <row r="12632">
      <c r="A12632" t="s">
        <v>14513</v>
      </c>
      <c r="B12632" t="s">
        <v>19483</v>
      </c>
      <c r="C12632" t="s">
        <v>19508</v>
      </c>
      <c r="D12632" t="s">
        <v>19616</v>
      </c>
      <c r="E12632" s="89">
        <v>0.1089909943393337</v>
      </c>
      <c r="F12632" s="89">
        <v>707048</v>
      </c>
      <c r="G12632" s="89">
        <v>6</v>
      </c>
      <c r="H12632" t="s">
        <v>19629</v>
      </c>
      <c r="I12632" s="89"/>
    </row>
    <row r="12633">
      <c r="A12633" t="s">
        <v>14514</v>
      </c>
      <c r="B12633" t="s">
        <v>19483</v>
      </c>
      <c r="C12633" t="s">
        <v>19508</v>
      </c>
      <c r="D12633" t="s">
        <v>19617</v>
      </c>
      <c r="E12633" s="89">
        <v>0.1113895372158784</v>
      </c>
      <c r="F12633" s="89">
        <v>707048</v>
      </c>
      <c r="G12633" s="89">
        <v>6</v>
      </c>
      <c r="H12633" t="s">
        <v>19629</v>
      </c>
      <c r="I12633" s="89"/>
    </row>
    <row r="12634">
      <c r="A12634" t="s">
        <v>14515</v>
      </c>
      <c r="B12634" t="s">
        <v>19483</v>
      </c>
      <c r="C12634" t="s">
        <v>19508</v>
      </c>
      <c r="D12634" t="s">
        <v>19618</v>
      </c>
      <c r="E12634" s="89">
        <v>0.1038132530004914</v>
      </c>
      <c r="F12634" s="89">
        <v>707048</v>
      </c>
      <c r="G12634" s="89">
        <v>6</v>
      </c>
      <c r="H12634" t="s">
        <v>19629</v>
      </c>
      <c r="I12634" s="89"/>
    </row>
    <row r="12635">
      <c r="A12635" t="s">
        <v>14516</v>
      </c>
      <c r="B12635" t="s">
        <v>19483</v>
      </c>
      <c r="C12635" t="s">
        <v>19508</v>
      </c>
      <c r="D12635" t="s">
        <v>19619</v>
      </c>
      <c r="E12635" s="89">
        <v>0.1047864285091348</v>
      </c>
      <c r="F12635" s="89">
        <v>707048</v>
      </c>
      <c r="G12635" s="89">
        <v>6</v>
      </c>
      <c r="H12635" t="s">
        <v>19629</v>
      </c>
      <c r="I12635" s="89"/>
    </row>
    <row r="12636">
      <c r="A12636" t="s">
        <v>14517</v>
      </c>
      <c r="B12636" t="s">
        <v>19483</v>
      </c>
      <c r="C12636" t="s">
        <v>19508</v>
      </c>
      <c r="D12636" t="s">
        <v>19620</v>
      </c>
      <c r="E12636" s="89">
        <v>0.1001647453942253</v>
      </c>
      <c r="F12636" s="89">
        <v>707048</v>
      </c>
      <c r="G12636" s="89">
        <v>6</v>
      </c>
      <c r="H12636" t="s">
        <v>19629</v>
      </c>
      <c r="I12636" s="89"/>
    </row>
    <row r="12637">
      <c r="A12637" t="s">
        <v>14518</v>
      </c>
      <c r="B12637" t="s">
        <v>19483</v>
      </c>
      <c r="C12637" t="s">
        <v>19508</v>
      </c>
      <c r="D12637" t="s">
        <v>19621</v>
      </c>
      <c r="E12637" s="89">
        <v>0.08657624371814289</v>
      </c>
      <c r="F12637" s="89">
        <v>707048</v>
      </c>
      <c r="G12637" s="89">
        <v>6</v>
      </c>
      <c r="H12637" t="s">
        <v>19629</v>
      </c>
      <c r="I12637" s="89"/>
    </row>
    <row r="12638">
      <c r="A12638" t="s">
        <v>14519</v>
      </c>
      <c r="B12638" t="s">
        <v>19483</v>
      </c>
      <c r="C12638" t="s">
        <v>19508</v>
      </c>
      <c r="D12638" t="s">
        <v>19622</v>
      </c>
      <c r="E12638" s="89">
        <v>0.1033239242716228</v>
      </c>
      <c r="F12638" s="89">
        <v>707048</v>
      </c>
      <c r="G12638" s="89">
        <v>6</v>
      </c>
      <c r="H12638" t="s">
        <v>19629</v>
      </c>
      <c r="I12638" s="89"/>
    </row>
    <row r="12639">
      <c r="A12639" t="s">
        <v>14520</v>
      </c>
      <c r="B12639" t="s">
        <v>19483</v>
      </c>
      <c r="C12639" t="s">
        <v>19508</v>
      </c>
      <c r="D12639" t="s">
        <v>19623</v>
      </c>
      <c r="E12639" s="89">
        <v>0.199468196944913</v>
      </c>
      <c r="F12639" s="89">
        <v>707048</v>
      </c>
      <c r="G12639" s="89">
        <v>6</v>
      </c>
      <c r="H12639" t="s">
        <v>19629</v>
      </c>
      <c r="I12639" s="89"/>
    </row>
    <row r="12640">
      <c r="A12640" t="s">
        <v>14521</v>
      </c>
      <c r="B12640" t="s">
        <v>19483</v>
      </c>
      <c r="C12640" t="s">
        <v>19508</v>
      </c>
      <c r="D12640" t="s">
        <v>19624</v>
      </c>
      <c r="E12640" s="89">
        <v>0.480857211944983</v>
      </c>
      <c r="F12640" s="89">
        <v>707048</v>
      </c>
      <c r="G12640" s="89">
        <v>6</v>
      </c>
      <c r="H12640" t="s">
        <v>19629</v>
      </c>
      <c r="I12640" s="89"/>
    </row>
    <row r="12641">
      <c r="A12641" t="s">
        <v>14522</v>
      </c>
      <c r="B12641" t="s">
        <v>19476</v>
      </c>
      <c r="C12641" t="s">
        <v>19509</v>
      </c>
      <c r="D12641" t="s">
        <v>19630</v>
      </c>
      <c r="E12641" s="89">
        <v>0</v>
      </c>
      <c r="F12641" s="89">
        <v>707048</v>
      </c>
      <c r="G12641" s="89">
        <v>6</v>
      </c>
      <c r="H12641" t="s">
        <v>19630</v>
      </c>
      <c r="I12641" s="89"/>
    </row>
    <row r="12642">
      <c r="A12642" t="s">
        <v>14523</v>
      </c>
      <c r="B12642" t="s">
        <v>19477</v>
      </c>
      <c r="C12642" t="s">
        <v>19509</v>
      </c>
      <c r="D12642" t="s">
        <v>19630</v>
      </c>
      <c r="E12642" s="89">
        <v>0</v>
      </c>
      <c r="F12642" s="89">
        <v>707048</v>
      </c>
      <c r="G12642" s="89">
        <v>6</v>
      </c>
      <c r="H12642" t="s">
        <v>19630</v>
      </c>
      <c r="I12642" s="89"/>
    </row>
    <row r="12643">
      <c r="A12643" t="s">
        <v>14524</v>
      </c>
      <c r="B12643" t="s">
        <v>19478</v>
      </c>
      <c r="C12643" t="s">
        <v>19509</v>
      </c>
      <c r="D12643" t="s">
        <v>19630</v>
      </c>
      <c r="E12643" s="89">
        <v>0</v>
      </c>
      <c r="F12643" s="89">
        <v>707048</v>
      </c>
      <c r="G12643" s="89">
        <v>6</v>
      </c>
      <c r="H12643" t="s">
        <v>19630</v>
      </c>
      <c r="I12643" s="89"/>
    </row>
    <row r="12644">
      <c r="A12644" t="s">
        <v>14525</v>
      </c>
      <c r="B12644" t="s">
        <v>19479</v>
      </c>
      <c r="C12644" t="s">
        <v>19509</v>
      </c>
      <c r="D12644" t="s">
        <v>19630</v>
      </c>
      <c r="E12644" s="89">
        <v>0</v>
      </c>
      <c r="F12644" s="89">
        <v>707048</v>
      </c>
      <c r="G12644" s="89">
        <v>6</v>
      </c>
      <c r="H12644" t="s">
        <v>19630</v>
      </c>
      <c r="I12644" s="89"/>
    </row>
    <row r="12645">
      <c r="A12645" t="s">
        <v>14526</v>
      </c>
      <c r="B12645" t="s">
        <v>19483</v>
      </c>
      <c r="C12645" t="s">
        <v>19510</v>
      </c>
      <c r="D12645" t="s">
        <v>19614</v>
      </c>
      <c r="E12645" s="89">
        <v>0.03744289362336624</v>
      </c>
      <c r="F12645" s="89">
        <v>707048</v>
      </c>
      <c r="G12645" s="89">
        <v>6</v>
      </c>
      <c r="H12645" t="s">
        <v>19629</v>
      </c>
      <c r="I12645" s="89"/>
    </row>
    <row r="12646">
      <c r="A12646" t="s">
        <v>14527</v>
      </c>
      <c r="B12646" t="s">
        <v>19483</v>
      </c>
      <c r="C12646" t="s">
        <v>19510</v>
      </c>
      <c r="D12646" t="s">
        <v>19615</v>
      </c>
      <c r="E12646" s="89">
        <v>0.03861070125224197</v>
      </c>
      <c r="F12646" s="89">
        <v>707048</v>
      </c>
      <c r="G12646" s="89">
        <v>6</v>
      </c>
      <c r="H12646" t="s">
        <v>19629</v>
      </c>
      <c r="I12646" s="89"/>
    </row>
    <row r="12647">
      <c r="A12647" t="s">
        <v>14528</v>
      </c>
      <c r="B12647" t="s">
        <v>19483</v>
      </c>
      <c r="C12647" t="s">
        <v>19510</v>
      </c>
      <c r="D12647" t="s">
        <v>19616</v>
      </c>
      <c r="E12647" s="89">
        <v>0.03745640096186248</v>
      </c>
      <c r="F12647" s="89">
        <v>707048</v>
      </c>
      <c r="G12647" s="89">
        <v>6</v>
      </c>
      <c r="H12647" t="s">
        <v>19629</v>
      </c>
      <c r="I12647" s="89"/>
    </row>
    <row r="12648">
      <c r="A12648" t="s">
        <v>14529</v>
      </c>
      <c r="B12648" t="s">
        <v>19483</v>
      </c>
      <c r="C12648" t="s">
        <v>19510</v>
      </c>
      <c r="D12648" t="s">
        <v>19617</v>
      </c>
      <c r="E12648" s="89">
        <v>0.03853520363351424</v>
      </c>
      <c r="F12648" s="89">
        <v>707048</v>
      </c>
      <c r="G12648" s="89">
        <v>6</v>
      </c>
      <c r="H12648" t="s">
        <v>19629</v>
      </c>
      <c r="I12648" s="89"/>
    </row>
    <row r="12649">
      <c r="A12649" t="s">
        <v>14530</v>
      </c>
      <c r="B12649" t="s">
        <v>19483</v>
      </c>
      <c r="C12649" t="s">
        <v>19510</v>
      </c>
      <c r="D12649" t="s">
        <v>19618</v>
      </c>
      <c r="E12649" s="89">
        <v>0.0380585835556333</v>
      </c>
      <c r="F12649" s="89">
        <v>707048</v>
      </c>
      <c r="G12649" s="89">
        <v>6</v>
      </c>
      <c r="H12649" t="s">
        <v>19629</v>
      </c>
      <c r="I12649" s="89"/>
    </row>
    <row r="12650">
      <c r="A12650" t="s">
        <v>14531</v>
      </c>
      <c r="B12650" t="s">
        <v>19483</v>
      </c>
      <c r="C12650" t="s">
        <v>19510</v>
      </c>
      <c r="D12650" t="s">
        <v>19619</v>
      </c>
      <c r="E12650" s="89">
        <v>0.03919726368787813</v>
      </c>
      <c r="F12650" s="89">
        <v>707048</v>
      </c>
      <c r="G12650" s="89">
        <v>6</v>
      </c>
      <c r="H12650" t="s">
        <v>19629</v>
      </c>
      <c r="I12650" s="89"/>
    </row>
    <row r="12651">
      <c r="A12651" t="s">
        <v>14532</v>
      </c>
      <c r="B12651" t="s">
        <v>19483</v>
      </c>
      <c r="C12651" t="s">
        <v>19510</v>
      </c>
      <c r="D12651" t="s">
        <v>19620</v>
      </c>
      <c r="E12651" s="89">
        <v>0.03701930599858912</v>
      </c>
      <c r="F12651" s="89">
        <v>707048</v>
      </c>
      <c r="G12651" s="89">
        <v>6</v>
      </c>
      <c r="H12651" t="s">
        <v>19629</v>
      </c>
      <c r="I12651" s="89"/>
    </row>
    <row r="12652">
      <c r="A12652" t="s">
        <v>14533</v>
      </c>
      <c r="B12652" t="s">
        <v>19483</v>
      </c>
      <c r="C12652" t="s">
        <v>19510</v>
      </c>
      <c r="D12652" t="s">
        <v>19621</v>
      </c>
      <c r="E12652" s="89">
        <v>0.02730469345231725</v>
      </c>
      <c r="F12652" s="89">
        <v>707048</v>
      </c>
      <c r="G12652" s="89">
        <v>6</v>
      </c>
      <c r="H12652" t="s">
        <v>19629</v>
      </c>
      <c r="I12652" s="89"/>
    </row>
    <row r="12653">
      <c r="A12653" t="s">
        <v>14534</v>
      </c>
      <c r="B12653" t="s">
        <v>19483</v>
      </c>
      <c r="C12653" t="s">
        <v>19510</v>
      </c>
      <c r="D12653" t="s">
        <v>19622</v>
      </c>
      <c r="E12653" s="89">
        <v>0.03778123171689136</v>
      </c>
      <c r="F12653" s="89">
        <v>707048</v>
      </c>
      <c r="G12653" s="89">
        <v>6</v>
      </c>
      <c r="H12653" t="s">
        <v>19629</v>
      </c>
      <c r="I12653" s="89"/>
    </row>
    <row r="12654">
      <c r="A12654" t="s">
        <v>14535</v>
      </c>
      <c r="B12654" t="s">
        <v>19483</v>
      </c>
      <c r="C12654" t="s">
        <v>19510</v>
      </c>
      <c r="D12654" t="s">
        <v>19623</v>
      </c>
      <c r="E12654" s="89">
        <v>0.06871592313906323</v>
      </c>
      <c r="F12654" s="89">
        <v>707048</v>
      </c>
      <c r="G12654" s="89">
        <v>6</v>
      </c>
      <c r="H12654" t="s">
        <v>19629</v>
      </c>
      <c r="I12654" s="89"/>
    </row>
    <row r="12655">
      <c r="A12655" t="s">
        <v>14536</v>
      </c>
      <c r="B12655" t="s">
        <v>19483</v>
      </c>
      <c r="C12655" t="s">
        <v>19510</v>
      </c>
      <c r="D12655" t="s">
        <v>19624</v>
      </c>
      <c r="E12655" s="89">
        <v>0.1672853234050624</v>
      </c>
      <c r="F12655" s="89">
        <v>707048</v>
      </c>
      <c r="G12655" s="89">
        <v>6</v>
      </c>
      <c r="H12655" t="s">
        <v>19629</v>
      </c>
      <c r="I12655" s="89"/>
    </row>
    <row r="12656">
      <c r="A12656" t="s">
        <v>14537</v>
      </c>
      <c r="B12656" t="s">
        <v>19476</v>
      </c>
      <c r="C12656" t="s">
        <v>19521</v>
      </c>
      <c r="D12656" t="s">
        <v>19630</v>
      </c>
      <c r="E12656" s="89">
        <v>679579</v>
      </c>
      <c r="F12656" s="89">
        <v>707048</v>
      </c>
      <c r="G12656" s="89">
        <v>6</v>
      </c>
      <c r="H12656" t="s">
        <v>19630</v>
      </c>
      <c r="I12656" s="89"/>
    </row>
    <row r="12657">
      <c r="A12657" t="s">
        <v>14538</v>
      </c>
      <c r="B12657" t="s">
        <v>19477</v>
      </c>
      <c r="C12657" t="s">
        <v>19521</v>
      </c>
      <c r="D12657" t="s">
        <v>19630</v>
      </c>
      <c r="E12657" s="89">
        <v>7810185462.990669</v>
      </c>
      <c r="F12657" s="89">
        <v>707048</v>
      </c>
      <c r="G12657" s="89">
        <v>6</v>
      </c>
      <c r="H12657" t="s">
        <v>19630</v>
      </c>
      <c r="I12657" s="89"/>
    </row>
    <row r="12658">
      <c r="A12658" t="s">
        <v>14539</v>
      </c>
      <c r="B12658" t="s">
        <v>19478</v>
      </c>
      <c r="C12658" t="s">
        <v>19521</v>
      </c>
      <c r="D12658" t="s">
        <v>19630</v>
      </c>
      <c r="E12658" s="89">
        <v>0.9611497380658739</v>
      </c>
      <c r="F12658" s="89">
        <v>707048</v>
      </c>
      <c r="G12658" s="89">
        <v>6</v>
      </c>
      <c r="H12658" t="s">
        <v>19630</v>
      </c>
      <c r="I12658" s="89"/>
    </row>
    <row r="12659">
      <c r="A12659" t="s">
        <v>14540</v>
      </c>
      <c r="B12659" t="s">
        <v>19479</v>
      </c>
      <c r="C12659" t="s">
        <v>19521</v>
      </c>
      <c r="D12659" t="s">
        <v>19630</v>
      </c>
      <c r="E12659" s="89">
        <v>11046.18846668213</v>
      </c>
      <c r="F12659" s="89">
        <v>707048</v>
      </c>
      <c r="G12659" s="89">
        <v>6</v>
      </c>
      <c r="H12659" t="s">
        <v>19630</v>
      </c>
      <c r="I12659" s="89"/>
    </row>
    <row r="12660">
      <c r="A12660" t="s">
        <v>14541</v>
      </c>
      <c r="B12660" t="s">
        <v>19476</v>
      </c>
      <c r="C12660" t="s">
        <v>19511</v>
      </c>
      <c r="D12660" t="s">
        <v>19630</v>
      </c>
      <c r="E12660" s="89">
        <v>32453</v>
      </c>
      <c r="F12660" s="89">
        <v>707048</v>
      </c>
      <c r="G12660" s="89">
        <v>6</v>
      </c>
      <c r="H12660" t="s">
        <v>19630</v>
      </c>
      <c r="I12660" s="89"/>
    </row>
    <row r="12661">
      <c r="A12661" t="s">
        <v>14542</v>
      </c>
      <c r="B12661" t="s">
        <v>19477</v>
      </c>
      <c r="C12661" t="s">
        <v>19511</v>
      </c>
      <c r="D12661" t="s">
        <v>19630</v>
      </c>
      <c r="E12661" s="89">
        <v>1215035339.820313</v>
      </c>
      <c r="F12661" s="89">
        <v>707048</v>
      </c>
      <c r="G12661" s="89">
        <v>6</v>
      </c>
      <c r="H12661" t="s">
        <v>19630</v>
      </c>
      <c r="I12661" s="89"/>
    </row>
    <row r="12662">
      <c r="A12662" t="s">
        <v>14543</v>
      </c>
      <c r="B12662" t="s">
        <v>19478</v>
      </c>
      <c r="C12662" t="s">
        <v>19511</v>
      </c>
      <c r="D12662" t="s">
        <v>19630</v>
      </c>
      <c r="E12662" s="89">
        <v>0.04589928830857311</v>
      </c>
      <c r="F12662" s="89">
        <v>707048</v>
      </c>
      <c r="G12662" s="89">
        <v>6</v>
      </c>
      <c r="H12662" t="s">
        <v>19630</v>
      </c>
      <c r="I12662" s="89"/>
    </row>
    <row r="12663">
      <c r="A12663" t="s">
        <v>14544</v>
      </c>
      <c r="B12663" t="s">
        <v>19479</v>
      </c>
      <c r="C12663" t="s">
        <v>19511</v>
      </c>
      <c r="D12663" t="s">
        <v>19630</v>
      </c>
      <c r="E12663" s="89">
        <v>1718.46231064979</v>
      </c>
      <c r="F12663" s="89">
        <v>707048</v>
      </c>
      <c r="G12663" s="89">
        <v>6</v>
      </c>
      <c r="H12663" t="s">
        <v>19630</v>
      </c>
      <c r="I12663" s="89"/>
    </row>
    <row r="12664">
      <c r="A12664" t="s">
        <v>14545</v>
      </c>
      <c r="B12664" t="s">
        <v>19483</v>
      </c>
      <c r="C12664" t="s">
        <v>19511</v>
      </c>
      <c r="D12664" t="s">
        <v>19614</v>
      </c>
      <c r="E12664" s="89">
        <v>0.03313764599167724</v>
      </c>
      <c r="F12664" s="89">
        <v>707048</v>
      </c>
      <c r="G12664" s="89">
        <v>6</v>
      </c>
      <c r="H12664" t="s">
        <v>19629</v>
      </c>
      <c r="I12664" s="89"/>
    </row>
    <row r="12665">
      <c r="A12665" t="s">
        <v>14546</v>
      </c>
      <c r="B12665" t="s">
        <v>19483</v>
      </c>
      <c r="C12665" t="s">
        <v>19511</v>
      </c>
      <c r="D12665" t="s">
        <v>19615</v>
      </c>
      <c r="E12665" s="89">
        <v>0.03384390858563301</v>
      </c>
      <c r="F12665" s="89">
        <v>707048</v>
      </c>
      <c r="G12665" s="89">
        <v>6</v>
      </c>
      <c r="H12665" t="s">
        <v>19629</v>
      </c>
      <c r="I12665" s="89"/>
    </row>
    <row r="12666">
      <c r="A12666" t="s">
        <v>14547</v>
      </c>
      <c r="B12666" t="s">
        <v>19483</v>
      </c>
      <c r="C12666" t="s">
        <v>19511</v>
      </c>
      <c r="D12666" t="s">
        <v>19616</v>
      </c>
      <c r="E12666" s="89">
        <v>0.03317060999105929</v>
      </c>
      <c r="F12666" s="89">
        <v>707048</v>
      </c>
      <c r="G12666" s="89">
        <v>6</v>
      </c>
      <c r="H12666" t="s">
        <v>19629</v>
      </c>
      <c r="I12666" s="89"/>
    </row>
    <row r="12667">
      <c r="A12667" t="s">
        <v>14548</v>
      </c>
      <c r="B12667" t="s">
        <v>19483</v>
      </c>
      <c r="C12667" t="s">
        <v>19511</v>
      </c>
      <c r="D12667" t="s">
        <v>19617</v>
      </c>
      <c r="E12667" s="89">
        <v>0.03366265263017518</v>
      </c>
      <c r="F12667" s="89">
        <v>707048</v>
      </c>
      <c r="G12667" s="89">
        <v>6</v>
      </c>
      <c r="H12667" t="s">
        <v>19629</v>
      </c>
      <c r="I12667" s="89"/>
    </row>
    <row r="12668">
      <c r="A12668" t="s">
        <v>14549</v>
      </c>
      <c r="B12668" t="s">
        <v>19483</v>
      </c>
      <c r="C12668" t="s">
        <v>19511</v>
      </c>
      <c r="D12668" t="s">
        <v>19618</v>
      </c>
      <c r="E12668" s="89">
        <v>0.03195856238862729</v>
      </c>
      <c r="F12668" s="89">
        <v>707048</v>
      </c>
      <c r="G12668" s="89">
        <v>6</v>
      </c>
      <c r="H12668" t="s">
        <v>19629</v>
      </c>
      <c r="I12668" s="89"/>
    </row>
    <row r="12669">
      <c r="A12669" t="s">
        <v>14550</v>
      </c>
      <c r="B12669" t="s">
        <v>19483</v>
      </c>
      <c r="C12669" t="s">
        <v>19511</v>
      </c>
      <c r="D12669" t="s">
        <v>19619</v>
      </c>
      <c r="E12669" s="89">
        <v>0.03277599693242736</v>
      </c>
      <c r="F12669" s="89">
        <v>707048</v>
      </c>
      <c r="G12669" s="89">
        <v>6</v>
      </c>
      <c r="H12669" t="s">
        <v>19629</v>
      </c>
      <c r="I12669" s="89"/>
    </row>
    <row r="12670">
      <c r="A12670" t="s">
        <v>14551</v>
      </c>
      <c r="B12670" t="s">
        <v>19483</v>
      </c>
      <c r="C12670" t="s">
        <v>19511</v>
      </c>
      <c r="D12670" t="s">
        <v>19620</v>
      </c>
      <c r="E12670" s="89">
        <v>0.03116244031887289</v>
      </c>
      <c r="F12670" s="89">
        <v>707048</v>
      </c>
      <c r="G12670" s="89">
        <v>6</v>
      </c>
      <c r="H12670" t="s">
        <v>19629</v>
      </c>
      <c r="I12670" s="89"/>
    </row>
    <row r="12671">
      <c r="A12671" t="s">
        <v>14552</v>
      </c>
      <c r="B12671" t="s">
        <v>19483</v>
      </c>
      <c r="C12671" t="s">
        <v>19511</v>
      </c>
      <c r="D12671" t="s">
        <v>19621</v>
      </c>
      <c r="E12671" s="89">
        <v>0.02329941244803602</v>
      </c>
      <c r="F12671" s="89">
        <v>707048</v>
      </c>
      <c r="G12671" s="89">
        <v>6</v>
      </c>
      <c r="H12671" t="s">
        <v>19629</v>
      </c>
      <c r="I12671" s="89"/>
    </row>
    <row r="12672">
      <c r="A12672" t="s">
        <v>14553</v>
      </c>
      <c r="B12672" t="s">
        <v>19483</v>
      </c>
      <c r="C12672" t="s">
        <v>19511</v>
      </c>
      <c r="D12672" t="s">
        <v>19622</v>
      </c>
      <c r="E12672" s="89">
        <v>0.03156194678386774</v>
      </c>
      <c r="F12672" s="89">
        <v>707048</v>
      </c>
      <c r="G12672" s="89">
        <v>6</v>
      </c>
      <c r="H12672" t="s">
        <v>19629</v>
      </c>
      <c r="I12672" s="89"/>
    </row>
    <row r="12673">
      <c r="A12673" t="s">
        <v>14554</v>
      </c>
      <c r="B12673" t="s">
        <v>19483</v>
      </c>
      <c r="C12673" t="s">
        <v>19511</v>
      </c>
      <c r="D12673" t="s">
        <v>19623</v>
      </c>
      <c r="E12673" s="89">
        <v>0.06448231680200871</v>
      </c>
      <c r="F12673" s="89">
        <v>707048</v>
      </c>
      <c r="G12673" s="89">
        <v>6</v>
      </c>
      <c r="H12673" t="s">
        <v>19629</v>
      </c>
      <c r="I12673" s="89"/>
    </row>
    <row r="12674">
      <c r="A12674" t="s">
        <v>14555</v>
      </c>
      <c r="B12674" t="s">
        <v>19483</v>
      </c>
      <c r="C12674" t="s">
        <v>19511</v>
      </c>
      <c r="D12674" t="s">
        <v>19624</v>
      </c>
      <c r="E12674" s="89">
        <v>0.1470599762680664</v>
      </c>
      <c r="F12674" s="89">
        <v>707048</v>
      </c>
      <c r="G12674" s="89">
        <v>6</v>
      </c>
      <c r="H12674" t="s">
        <v>19629</v>
      </c>
      <c r="I12674" s="89"/>
    </row>
    <row r="12675">
      <c r="A12675" t="s">
        <v>14556</v>
      </c>
      <c r="B12675" t="s">
        <v>19476</v>
      </c>
      <c r="C12675" t="s">
        <v>19512</v>
      </c>
      <c r="D12675" t="s">
        <v>19630</v>
      </c>
      <c r="E12675" s="89">
        <v>53630</v>
      </c>
      <c r="F12675" s="89">
        <v>707048</v>
      </c>
      <c r="G12675" s="89">
        <v>6</v>
      </c>
      <c r="H12675" t="s">
        <v>19630</v>
      </c>
      <c r="I12675" s="89"/>
    </row>
    <row r="12676">
      <c r="A12676" t="s">
        <v>14557</v>
      </c>
      <c r="B12676" t="s">
        <v>19477</v>
      </c>
      <c r="C12676" t="s">
        <v>19512</v>
      </c>
      <c r="D12676" t="s">
        <v>19630</v>
      </c>
      <c r="E12676" s="89">
        <v>7010928352.1875</v>
      </c>
      <c r="F12676" s="89">
        <v>707048</v>
      </c>
      <c r="G12676" s="89">
        <v>6</v>
      </c>
      <c r="H12676" t="s">
        <v>19630</v>
      </c>
      <c r="I12676" s="89"/>
    </row>
    <row r="12677">
      <c r="A12677" t="s">
        <v>14558</v>
      </c>
      <c r="B12677" t="s">
        <v>19478</v>
      </c>
      <c r="C12677" t="s">
        <v>19512</v>
      </c>
      <c r="D12677" t="s">
        <v>19630</v>
      </c>
      <c r="E12677" s="89">
        <v>0.07585057874430025</v>
      </c>
      <c r="F12677" s="89">
        <v>707048</v>
      </c>
      <c r="G12677" s="89">
        <v>6</v>
      </c>
      <c r="H12677" t="s">
        <v>19630</v>
      </c>
      <c r="I12677" s="89"/>
    </row>
    <row r="12678">
      <c r="A12678" t="s">
        <v>14559</v>
      </c>
      <c r="B12678" t="s">
        <v>19479</v>
      </c>
      <c r="C12678" t="s">
        <v>19512</v>
      </c>
      <c r="D12678" t="s">
        <v>19630</v>
      </c>
      <c r="E12678" s="89">
        <v>9915.774250386819</v>
      </c>
      <c r="F12678" s="89">
        <v>707048</v>
      </c>
      <c r="G12678" s="89">
        <v>6</v>
      </c>
      <c r="H12678" t="s">
        <v>19630</v>
      </c>
      <c r="I12678" s="89"/>
    </row>
    <row r="12679">
      <c r="A12679" t="s">
        <v>14560</v>
      </c>
      <c r="B12679" t="s">
        <v>19483</v>
      </c>
      <c r="C12679" t="s">
        <v>19512</v>
      </c>
      <c r="D12679" t="s">
        <v>19614</v>
      </c>
      <c r="E12679" s="89">
        <v>0.1152745305494588</v>
      </c>
      <c r="F12679" s="89">
        <v>707048</v>
      </c>
      <c r="G12679" s="89">
        <v>6</v>
      </c>
      <c r="H12679" t="s">
        <v>19629</v>
      </c>
      <c r="I12679" s="89"/>
    </row>
    <row r="12680">
      <c r="A12680" t="s">
        <v>14561</v>
      </c>
      <c r="B12680" t="s">
        <v>19483</v>
      </c>
      <c r="C12680" t="s">
        <v>19512</v>
      </c>
      <c r="D12680" t="s">
        <v>19615</v>
      </c>
      <c r="E12680" s="89">
        <v>0.1179897629570628</v>
      </c>
      <c r="F12680" s="89">
        <v>707048</v>
      </c>
      <c r="G12680" s="89">
        <v>6</v>
      </c>
      <c r="H12680" t="s">
        <v>19629</v>
      </c>
      <c r="I12680" s="89"/>
    </row>
    <row r="12681">
      <c r="A12681" t="s">
        <v>14562</v>
      </c>
      <c r="B12681" t="s">
        <v>19483</v>
      </c>
      <c r="C12681" t="s">
        <v>19512</v>
      </c>
      <c r="D12681" t="s">
        <v>19616</v>
      </c>
      <c r="E12681" s="89">
        <v>0.1153283456307682</v>
      </c>
      <c r="F12681" s="89">
        <v>707048</v>
      </c>
      <c r="G12681" s="89">
        <v>6</v>
      </c>
      <c r="H12681" t="s">
        <v>19629</v>
      </c>
      <c r="I12681" s="89"/>
    </row>
    <row r="12682">
      <c r="A12682" t="s">
        <v>14563</v>
      </c>
      <c r="B12682" t="s">
        <v>19483</v>
      </c>
      <c r="C12682" t="s">
        <v>19512</v>
      </c>
      <c r="D12682" t="s">
        <v>19617</v>
      </c>
      <c r="E12682" s="89">
        <v>0.1179169375844824</v>
      </c>
      <c r="F12682" s="89">
        <v>707048</v>
      </c>
      <c r="G12682" s="89">
        <v>6</v>
      </c>
      <c r="H12682" t="s">
        <v>19629</v>
      </c>
      <c r="I12682" s="89"/>
    </row>
    <row r="12683">
      <c r="A12683" t="s">
        <v>14564</v>
      </c>
      <c r="B12683" t="s">
        <v>19483</v>
      </c>
      <c r="C12683" t="s">
        <v>19512</v>
      </c>
      <c r="D12683" t="s">
        <v>19618</v>
      </c>
      <c r="E12683" s="89">
        <v>0.0996142016160351</v>
      </c>
      <c r="F12683" s="89">
        <v>707048</v>
      </c>
      <c r="G12683" s="89">
        <v>6</v>
      </c>
      <c r="H12683" t="s">
        <v>19629</v>
      </c>
      <c r="I12683" s="89"/>
    </row>
    <row r="12684">
      <c r="A12684" t="s">
        <v>14565</v>
      </c>
      <c r="B12684" t="s">
        <v>19483</v>
      </c>
      <c r="C12684" t="s">
        <v>19512</v>
      </c>
      <c r="D12684" t="s">
        <v>19619</v>
      </c>
      <c r="E12684" s="89">
        <v>0.1004507691549864</v>
      </c>
      <c r="F12684" s="89">
        <v>707048</v>
      </c>
      <c r="G12684" s="89">
        <v>6</v>
      </c>
      <c r="H12684" t="s">
        <v>19629</v>
      </c>
      <c r="I12684" s="89"/>
    </row>
    <row r="12685">
      <c r="A12685" t="s">
        <v>14566</v>
      </c>
      <c r="B12685" t="s">
        <v>19483</v>
      </c>
      <c r="C12685" t="s">
        <v>19512</v>
      </c>
      <c r="D12685" t="s">
        <v>19620</v>
      </c>
      <c r="E12685" s="89">
        <v>0.09609645867736025</v>
      </c>
      <c r="F12685" s="89">
        <v>707048</v>
      </c>
      <c r="G12685" s="89">
        <v>6</v>
      </c>
      <c r="H12685" t="s">
        <v>19629</v>
      </c>
      <c r="I12685" s="89"/>
    </row>
    <row r="12686">
      <c r="A12686" t="s">
        <v>14567</v>
      </c>
      <c r="B12686" t="s">
        <v>19483</v>
      </c>
      <c r="C12686" t="s">
        <v>19512</v>
      </c>
      <c r="D12686" t="s">
        <v>19621</v>
      </c>
      <c r="E12686" s="89">
        <v>0.08416824477939099</v>
      </c>
      <c r="F12686" s="89">
        <v>707048</v>
      </c>
      <c r="G12686" s="89">
        <v>6</v>
      </c>
      <c r="H12686" t="s">
        <v>19629</v>
      </c>
      <c r="I12686" s="89"/>
    </row>
    <row r="12687">
      <c r="A12687" t="s">
        <v>14568</v>
      </c>
      <c r="B12687" t="s">
        <v>19483</v>
      </c>
      <c r="C12687" t="s">
        <v>19512</v>
      </c>
      <c r="D12687" t="s">
        <v>19622</v>
      </c>
      <c r="E12687" s="89">
        <v>0.09844371584051818</v>
      </c>
      <c r="F12687" s="89">
        <v>707048</v>
      </c>
      <c r="G12687" s="89">
        <v>6</v>
      </c>
      <c r="H12687" t="s">
        <v>19629</v>
      </c>
      <c r="I12687" s="89"/>
    </row>
    <row r="12688">
      <c r="A12688" t="s">
        <v>14569</v>
      </c>
      <c r="B12688" t="s">
        <v>19483</v>
      </c>
      <c r="C12688" t="s">
        <v>19512</v>
      </c>
      <c r="D12688" t="s">
        <v>19623</v>
      </c>
      <c r="E12688" s="89">
        <v>0.220148029691185</v>
      </c>
      <c r="F12688" s="89">
        <v>707048</v>
      </c>
      <c r="G12688" s="89">
        <v>6</v>
      </c>
      <c r="H12688" t="s">
        <v>19629</v>
      </c>
      <c r="I12688" s="89"/>
    </row>
    <row r="12689">
      <c r="A12689" t="s">
        <v>14570</v>
      </c>
      <c r="B12689" t="s">
        <v>19483</v>
      </c>
      <c r="C12689" t="s">
        <v>19512</v>
      </c>
      <c r="D12689" t="s">
        <v>19624</v>
      </c>
      <c r="E12689" s="89">
        <v>0.510426448250361</v>
      </c>
      <c r="F12689" s="89">
        <v>707048</v>
      </c>
      <c r="G12689" s="89">
        <v>6</v>
      </c>
      <c r="H12689" t="s">
        <v>19629</v>
      </c>
      <c r="I12689" s="89"/>
    </row>
    <row r="12690">
      <c r="A12690" t="s">
        <v>14571</v>
      </c>
      <c r="B12690" t="s">
        <v>19476</v>
      </c>
      <c r="C12690" t="s">
        <v>19513</v>
      </c>
      <c r="D12690" t="s">
        <v>19630</v>
      </c>
      <c r="E12690" s="89">
        <v>2073</v>
      </c>
      <c r="F12690" s="89">
        <v>707048</v>
      </c>
      <c r="G12690" s="89">
        <v>6</v>
      </c>
      <c r="H12690" t="s">
        <v>19630</v>
      </c>
      <c r="I12690" s="89"/>
    </row>
    <row r="12691">
      <c r="A12691" t="s">
        <v>14572</v>
      </c>
      <c r="B12691" t="s">
        <v>19477</v>
      </c>
      <c r="C12691" t="s">
        <v>19513</v>
      </c>
      <c r="D12691" t="s">
        <v>19630</v>
      </c>
      <c r="E12691" s="89">
        <v>61200000</v>
      </c>
      <c r="F12691" s="89">
        <v>707048</v>
      </c>
      <c r="G12691" s="89">
        <v>6</v>
      </c>
      <c r="H12691" t="s">
        <v>19630</v>
      </c>
      <c r="I12691" s="89"/>
    </row>
    <row r="12692">
      <c r="A12692" t="s">
        <v>14573</v>
      </c>
      <c r="B12692" t="s">
        <v>19478</v>
      </c>
      <c r="C12692" t="s">
        <v>19513</v>
      </c>
      <c r="D12692" t="s">
        <v>19630</v>
      </c>
      <c r="E12692" s="89">
        <v>0.002931908441859676</v>
      </c>
      <c r="F12692" s="89">
        <v>707048</v>
      </c>
      <c r="G12692" s="89">
        <v>6</v>
      </c>
      <c r="H12692" t="s">
        <v>19630</v>
      </c>
      <c r="I12692" s="89"/>
    </row>
    <row r="12693">
      <c r="A12693" t="s">
        <v>14574</v>
      </c>
      <c r="B12693" t="s">
        <v>19479</v>
      </c>
      <c r="C12693" t="s">
        <v>19513</v>
      </c>
      <c r="D12693" t="s">
        <v>19630</v>
      </c>
      <c r="E12693" s="89">
        <v>86.5570654326156</v>
      </c>
      <c r="F12693" s="89">
        <v>707048</v>
      </c>
      <c r="G12693" s="89">
        <v>6</v>
      </c>
      <c r="H12693" t="s">
        <v>19630</v>
      </c>
      <c r="I12693" s="89"/>
    </row>
    <row r="12694">
      <c r="A12694" t="s">
        <v>14575</v>
      </c>
      <c r="B12694" t="s">
        <v>19483</v>
      </c>
      <c r="C12694" t="s">
        <v>19513</v>
      </c>
      <c r="D12694" t="s">
        <v>19614</v>
      </c>
      <c r="E12694" s="89">
        <v>0.02668016903889995</v>
      </c>
      <c r="F12694" s="89">
        <v>707048</v>
      </c>
      <c r="G12694" s="89">
        <v>6</v>
      </c>
      <c r="H12694" t="s">
        <v>19629</v>
      </c>
      <c r="I12694" s="89"/>
    </row>
    <row r="12695">
      <c r="A12695" t="s">
        <v>14576</v>
      </c>
      <c r="B12695" t="s">
        <v>19483</v>
      </c>
      <c r="C12695" t="s">
        <v>19513</v>
      </c>
      <c r="D12695" t="s">
        <v>19615</v>
      </c>
      <c r="E12695" s="89">
        <v>0.02668016903889995</v>
      </c>
      <c r="F12695" s="89">
        <v>707048</v>
      </c>
      <c r="G12695" s="89">
        <v>6</v>
      </c>
      <c r="H12695" t="s">
        <v>19629</v>
      </c>
      <c r="I12695" s="89"/>
    </row>
    <row r="12696">
      <c r="A12696" t="s">
        <v>14577</v>
      </c>
      <c r="B12696" t="s">
        <v>19483</v>
      </c>
      <c r="C12696" t="s">
        <v>19513</v>
      </c>
      <c r="D12696" t="s">
        <v>19616</v>
      </c>
      <c r="E12696" s="89">
        <v>0.02668016903889995</v>
      </c>
      <c r="F12696" s="89">
        <v>707048</v>
      </c>
      <c r="G12696" s="89">
        <v>6</v>
      </c>
      <c r="H12696" t="s">
        <v>19629</v>
      </c>
      <c r="I12696" s="89"/>
    </row>
    <row r="12697">
      <c r="A12697" t="s">
        <v>14578</v>
      </c>
      <c r="B12697" t="s">
        <v>19483</v>
      </c>
      <c r="C12697" t="s">
        <v>19513</v>
      </c>
      <c r="D12697" t="s">
        <v>19617</v>
      </c>
      <c r="E12697" s="89">
        <v>0.02668016903889995</v>
      </c>
      <c r="F12697" s="89">
        <v>707048</v>
      </c>
      <c r="G12697" s="89">
        <v>6</v>
      </c>
      <c r="H12697" t="s">
        <v>19629</v>
      </c>
      <c r="I12697" s="89"/>
    </row>
    <row r="12698">
      <c r="A12698" t="s">
        <v>14579</v>
      </c>
      <c r="B12698" t="s">
        <v>19483</v>
      </c>
      <c r="C12698" t="s">
        <v>19513</v>
      </c>
      <c r="D12698" t="s">
        <v>19618</v>
      </c>
      <c r="E12698" s="89">
        <v>0.02594325565323025</v>
      </c>
      <c r="F12698" s="89">
        <v>707048</v>
      </c>
      <c r="G12698" s="89">
        <v>6</v>
      </c>
      <c r="H12698" t="s">
        <v>19629</v>
      </c>
      <c r="I12698" s="89"/>
    </row>
    <row r="12699">
      <c r="A12699" t="s">
        <v>14580</v>
      </c>
      <c r="B12699" t="s">
        <v>19483</v>
      </c>
      <c r="C12699" t="s">
        <v>19513</v>
      </c>
      <c r="D12699" t="s">
        <v>19619</v>
      </c>
      <c r="E12699" s="89">
        <v>0.02661933007891453</v>
      </c>
      <c r="F12699" s="89">
        <v>707048</v>
      </c>
      <c r="G12699" s="89">
        <v>6</v>
      </c>
      <c r="H12699" t="s">
        <v>19629</v>
      </c>
      <c r="I12699" s="89"/>
    </row>
    <row r="12700">
      <c r="A12700" t="s">
        <v>14581</v>
      </c>
      <c r="B12700" t="s">
        <v>19483</v>
      </c>
      <c r="C12700" t="s">
        <v>19513</v>
      </c>
      <c r="D12700" t="s">
        <v>19620</v>
      </c>
      <c r="E12700" s="89">
        <v>0.02541133913168353</v>
      </c>
      <c r="F12700" s="89">
        <v>707048</v>
      </c>
      <c r="G12700" s="89">
        <v>6</v>
      </c>
      <c r="H12700" t="s">
        <v>19629</v>
      </c>
      <c r="I12700" s="89"/>
    </row>
    <row r="12701">
      <c r="A12701" t="s">
        <v>14582</v>
      </c>
      <c r="B12701" t="s">
        <v>19483</v>
      </c>
      <c r="C12701" t="s">
        <v>19513</v>
      </c>
      <c r="D12701" t="s">
        <v>19621</v>
      </c>
      <c r="E12701" s="89">
        <v>0.01545318311405592</v>
      </c>
      <c r="F12701" s="89">
        <v>707048</v>
      </c>
      <c r="G12701" s="89">
        <v>6</v>
      </c>
      <c r="H12701" t="s">
        <v>19629</v>
      </c>
      <c r="I12701" s="89"/>
    </row>
    <row r="12702">
      <c r="A12702" t="s">
        <v>14583</v>
      </c>
      <c r="B12702" t="s">
        <v>19483</v>
      </c>
      <c r="C12702" t="s">
        <v>19513</v>
      </c>
      <c r="D12702" t="s">
        <v>19622</v>
      </c>
      <c r="E12702" s="89">
        <v>0.02500149852308767</v>
      </c>
      <c r="F12702" s="89">
        <v>707048</v>
      </c>
      <c r="G12702" s="89">
        <v>6</v>
      </c>
      <c r="H12702" t="s">
        <v>19629</v>
      </c>
      <c r="I12702" s="89"/>
    </row>
    <row r="12703">
      <c r="A12703" t="s">
        <v>14584</v>
      </c>
      <c r="B12703" t="s">
        <v>19483</v>
      </c>
      <c r="C12703" t="s">
        <v>19513</v>
      </c>
      <c r="D12703" t="s">
        <v>19623</v>
      </c>
      <c r="E12703" s="89">
        <v>0.04219696478307924</v>
      </c>
      <c r="F12703" s="89">
        <v>707048</v>
      </c>
      <c r="G12703" s="89">
        <v>6</v>
      </c>
      <c r="H12703" t="s">
        <v>19629</v>
      </c>
      <c r="I12703" s="89"/>
    </row>
    <row r="12704">
      <c r="A12704" t="s">
        <v>14585</v>
      </c>
      <c r="B12704" t="s">
        <v>19483</v>
      </c>
      <c r="C12704" t="s">
        <v>19513</v>
      </c>
      <c r="D12704" t="s">
        <v>19624</v>
      </c>
      <c r="E12704" s="89">
        <v>0.1106728718558854</v>
      </c>
      <c r="F12704" s="89">
        <v>707048</v>
      </c>
      <c r="G12704" s="89">
        <v>6</v>
      </c>
      <c r="H12704" t="s">
        <v>19629</v>
      </c>
      <c r="I12704" s="89"/>
    </row>
    <row r="12705">
      <c r="A12705" t="s">
        <v>14586</v>
      </c>
      <c r="B12705" t="s">
        <v>19476</v>
      </c>
      <c r="C12705" t="s">
        <v>19514</v>
      </c>
      <c r="D12705" t="s">
        <v>19630</v>
      </c>
      <c r="E12705" s="89">
        <v>0</v>
      </c>
      <c r="F12705" s="89">
        <v>707048</v>
      </c>
      <c r="G12705" s="89">
        <v>6</v>
      </c>
      <c r="H12705" t="s">
        <v>19630</v>
      </c>
      <c r="I12705" s="89"/>
    </row>
    <row r="12706">
      <c r="A12706" t="s">
        <v>14587</v>
      </c>
      <c r="B12706" t="s">
        <v>19477</v>
      </c>
      <c r="C12706" t="s">
        <v>19514</v>
      </c>
      <c r="D12706" t="s">
        <v>19630</v>
      </c>
      <c r="E12706" s="89">
        <v>0</v>
      </c>
      <c r="F12706" s="89">
        <v>707048</v>
      </c>
      <c r="G12706" s="89">
        <v>6</v>
      </c>
      <c r="H12706" t="s">
        <v>19630</v>
      </c>
      <c r="I12706" s="89"/>
    </row>
    <row r="12707">
      <c r="A12707" t="s">
        <v>14588</v>
      </c>
      <c r="B12707" t="s">
        <v>19478</v>
      </c>
      <c r="C12707" t="s">
        <v>19514</v>
      </c>
      <c r="D12707" t="s">
        <v>19630</v>
      </c>
      <c r="E12707" s="89">
        <v>0</v>
      </c>
      <c r="F12707" s="89">
        <v>707048</v>
      </c>
      <c r="G12707" s="89">
        <v>6</v>
      </c>
      <c r="H12707" t="s">
        <v>19630</v>
      </c>
      <c r="I12707" s="89"/>
    </row>
    <row r="12708">
      <c r="A12708" t="s">
        <v>14589</v>
      </c>
      <c r="B12708" t="s">
        <v>19479</v>
      </c>
      <c r="C12708" t="s">
        <v>19514</v>
      </c>
      <c r="D12708" t="s">
        <v>19630</v>
      </c>
      <c r="E12708" s="89">
        <v>0</v>
      </c>
      <c r="F12708" s="89">
        <v>707048</v>
      </c>
      <c r="G12708" s="89">
        <v>6</v>
      </c>
      <c r="H12708" t="s">
        <v>19630</v>
      </c>
      <c r="I12708" s="89"/>
    </row>
    <row r="12709">
      <c r="A12709" t="s">
        <v>14590</v>
      </c>
      <c r="B12709" t="s">
        <v>19476</v>
      </c>
      <c r="C12709" t="s">
        <v>19515</v>
      </c>
      <c r="D12709" t="s">
        <v>19630</v>
      </c>
      <c r="E12709" s="89">
        <v>290388</v>
      </c>
      <c r="F12709" s="89">
        <v>707048</v>
      </c>
      <c r="G12709" s="89">
        <v>6</v>
      </c>
      <c r="H12709" t="s">
        <v>19630</v>
      </c>
      <c r="I12709" s="89"/>
    </row>
    <row r="12710">
      <c r="A12710" t="s">
        <v>14591</v>
      </c>
      <c r="B12710" t="s">
        <v>19477</v>
      </c>
      <c r="C12710" t="s">
        <v>19515</v>
      </c>
      <c r="D12710" t="s">
        <v>19630</v>
      </c>
      <c r="E12710" s="89">
        <v>3354173083.755872</v>
      </c>
      <c r="F12710" s="89">
        <v>707048</v>
      </c>
      <c r="G12710" s="89">
        <v>6</v>
      </c>
      <c r="H12710" t="s">
        <v>19630</v>
      </c>
      <c r="I12710" s="89"/>
    </row>
    <row r="12711">
      <c r="A12711" t="s">
        <v>14592</v>
      </c>
      <c r="B12711" t="s">
        <v>19478</v>
      </c>
      <c r="C12711" t="s">
        <v>19515</v>
      </c>
      <c r="D12711" t="s">
        <v>19630</v>
      </c>
      <c r="E12711" s="89">
        <v>0.410704789490954</v>
      </c>
      <c r="F12711" s="89">
        <v>707048</v>
      </c>
      <c r="G12711" s="89">
        <v>6</v>
      </c>
      <c r="H12711" t="s">
        <v>19630</v>
      </c>
      <c r="I12711" s="89"/>
    </row>
    <row r="12712">
      <c r="A12712" t="s">
        <v>14593</v>
      </c>
      <c r="B12712" t="s">
        <v>19479</v>
      </c>
      <c r="C12712" t="s">
        <v>19515</v>
      </c>
      <c r="D12712" t="s">
        <v>19630</v>
      </c>
      <c r="E12712" s="89">
        <v>4743.911422924429</v>
      </c>
      <c r="F12712" s="89">
        <v>707048</v>
      </c>
      <c r="G12712" s="89">
        <v>6</v>
      </c>
      <c r="H12712" t="s">
        <v>19630</v>
      </c>
      <c r="I12712" s="89"/>
    </row>
    <row r="12713">
      <c r="A12713" t="s">
        <v>14594</v>
      </c>
      <c r="B12713" t="s">
        <v>19483</v>
      </c>
      <c r="C12713" t="s">
        <v>19515</v>
      </c>
      <c r="D12713" t="s">
        <v>19614</v>
      </c>
      <c r="E12713" s="89">
        <v>0.01006436985762193</v>
      </c>
      <c r="F12713" s="89">
        <v>707048</v>
      </c>
      <c r="G12713" s="89">
        <v>6</v>
      </c>
      <c r="H12713" t="s">
        <v>19629</v>
      </c>
      <c r="I12713" s="89"/>
    </row>
    <row r="12714">
      <c r="A12714" t="s">
        <v>14595</v>
      </c>
      <c r="B12714" t="s">
        <v>19483</v>
      </c>
      <c r="C12714" t="s">
        <v>19515</v>
      </c>
      <c r="D12714" t="s">
        <v>19615</v>
      </c>
      <c r="E12714" s="89">
        <v>0.0103420778189364</v>
      </c>
      <c r="F12714" s="89">
        <v>707048</v>
      </c>
      <c r="G12714" s="89">
        <v>6</v>
      </c>
      <c r="H12714" t="s">
        <v>19629</v>
      </c>
      <c r="I12714" s="89"/>
    </row>
    <row r="12715">
      <c r="A12715" t="s">
        <v>14596</v>
      </c>
      <c r="B12715" t="s">
        <v>19483</v>
      </c>
      <c r="C12715" t="s">
        <v>19515</v>
      </c>
      <c r="D12715" t="s">
        <v>19616</v>
      </c>
      <c r="E12715" s="89">
        <v>0.01006995241619416</v>
      </c>
      <c r="F12715" s="89">
        <v>707048</v>
      </c>
      <c r="G12715" s="89">
        <v>6</v>
      </c>
      <c r="H12715" t="s">
        <v>19629</v>
      </c>
      <c r="I12715" s="89"/>
    </row>
    <row r="12716">
      <c r="A12716" t="s">
        <v>14597</v>
      </c>
      <c r="B12716" t="s">
        <v>19483</v>
      </c>
      <c r="C12716" t="s">
        <v>19515</v>
      </c>
      <c r="D12716" t="s">
        <v>19617</v>
      </c>
      <c r="E12716" s="89">
        <v>0.01032434376712205</v>
      </c>
      <c r="F12716" s="89">
        <v>707048</v>
      </c>
      <c r="G12716" s="89">
        <v>6</v>
      </c>
      <c r="H12716" t="s">
        <v>19629</v>
      </c>
      <c r="I12716" s="89"/>
    </row>
    <row r="12717">
      <c r="A12717" t="s">
        <v>14598</v>
      </c>
      <c r="B12717" t="s">
        <v>19483</v>
      </c>
      <c r="C12717" t="s">
        <v>19515</v>
      </c>
      <c r="D12717" t="s">
        <v>19618</v>
      </c>
      <c r="E12717" s="89">
        <v>0.01009499643303365</v>
      </c>
      <c r="F12717" s="89">
        <v>707048</v>
      </c>
      <c r="G12717" s="89">
        <v>6</v>
      </c>
      <c r="H12717" t="s">
        <v>19629</v>
      </c>
      <c r="I12717" s="89"/>
    </row>
    <row r="12718">
      <c r="A12718" t="s">
        <v>14599</v>
      </c>
      <c r="B12718" t="s">
        <v>19483</v>
      </c>
      <c r="C12718" t="s">
        <v>19515</v>
      </c>
      <c r="D12718" t="s">
        <v>19619</v>
      </c>
      <c r="E12718" s="89">
        <v>0.01035821623575574</v>
      </c>
      <c r="F12718" s="89">
        <v>707048</v>
      </c>
      <c r="G12718" s="89">
        <v>6</v>
      </c>
      <c r="H12718" t="s">
        <v>19629</v>
      </c>
      <c r="I12718" s="89"/>
    </row>
    <row r="12719">
      <c r="A12719" t="s">
        <v>14600</v>
      </c>
      <c r="B12719" t="s">
        <v>19483</v>
      </c>
      <c r="C12719" t="s">
        <v>19515</v>
      </c>
      <c r="D12719" t="s">
        <v>19620</v>
      </c>
      <c r="E12719" s="89">
        <v>0.009866283518700433</v>
      </c>
      <c r="F12719" s="89">
        <v>707048</v>
      </c>
      <c r="G12719" s="89">
        <v>6</v>
      </c>
      <c r="H12719" t="s">
        <v>19629</v>
      </c>
      <c r="I12719" s="89"/>
    </row>
    <row r="12720">
      <c r="A12720" t="s">
        <v>14601</v>
      </c>
      <c r="B12720" t="s">
        <v>19483</v>
      </c>
      <c r="C12720" t="s">
        <v>19515</v>
      </c>
      <c r="D12720" t="s">
        <v>19621</v>
      </c>
      <c r="E12720" s="89">
        <v>0.006319781543873503</v>
      </c>
      <c r="F12720" s="89">
        <v>707048</v>
      </c>
      <c r="G12720" s="89">
        <v>6</v>
      </c>
      <c r="H12720" t="s">
        <v>19629</v>
      </c>
      <c r="I12720" s="89"/>
    </row>
    <row r="12721">
      <c r="A12721" t="s">
        <v>14602</v>
      </c>
      <c r="B12721" t="s">
        <v>19483</v>
      </c>
      <c r="C12721" t="s">
        <v>19515</v>
      </c>
      <c r="D12721" t="s">
        <v>19622</v>
      </c>
      <c r="E12721" s="89">
        <v>0.01008994819399468</v>
      </c>
      <c r="F12721" s="89">
        <v>707048</v>
      </c>
      <c r="G12721" s="89">
        <v>6</v>
      </c>
      <c r="H12721" t="s">
        <v>19629</v>
      </c>
      <c r="I12721" s="89"/>
    </row>
    <row r="12722">
      <c r="A12722" t="s">
        <v>14603</v>
      </c>
      <c r="B12722" t="s">
        <v>19483</v>
      </c>
      <c r="C12722" t="s">
        <v>19515</v>
      </c>
      <c r="D12722" t="s">
        <v>19623</v>
      </c>
      <c r="E12722" s="89">
        <v>0.01808360461665462</v>
      </c>
      <c r="F12722" s="89">
        <v>707048</v>
      </c>
      <c r="G12722" s="89">
        <v>6</v>
      </c>
      <c r="H12722" t="s">
        <v>19629</v>
      </c>
      <c r="I12722" s="89"/>
    </row>
    <row r="12723">
      <c r="A12723" t="s">
        <v>14604</v>
      </c>
      <c r="B12723" t="s">
        <v>19483</v>
      </c>
      <c r="C12723" t="s">
        <v>19515</v>
      </c>
      <c r="D12723" t="s">
        <v>19624</v>
      </c>
      <c r="E12723" s="89">
        <v>0.04426318001735412</v>
      </c>
      <c r="F12723" s="89">
        <v>707048</v>
      </c>
      <c r="G12723" s="89">
        <v>6</v>
      </c>
      <c r="H12723" t="s">
        <v>19629</v>
      </c>
      <c r="I12723" s="89"/>
    </row>
    <row r="12724">
      <c r="A12724" t="s">
        <v>14605</v>
      </c>
      <c r="B12724" t="s">
        <v>19476</v>
      </c>
      <c r="C12724" t="s">
        <v>19516</v>
      </c>
      <c r="D12724" t="s">
        <v>19630</v>
      </c>
      <c r="E12724" s="89">
        <v>312785</v>
      </c>
      <c r="F12724" s="89">
        <v>707048</v>
      </c>
      <c r="G12724" s="89">
        <v>6</v>
      </c>
      <c r="H12724" t="s">
        <v>19630</v>
      </c>
      <c r="I12724" s="89"/>
    </row>
    <row r="12725">
      <c r="A12725" t="s">
        <v>14606</v>
      </c>
      <c r="B12725" t="s">
        <v>19477</v>
      </c>
      <c r="C12725" t="s">
        <v>19516</v>
      </c>
      <c r="D12725" t="s">
        <v>19630</v>
      </c>
      <c r="E12725" s="89">
        <v>547101877.2314453</v>
      </c>
      <c r="F12725" s="89">
        <v>707048</v>
      </c>
      <c r="G12725" s="89">
        <v>6</v>
      </c>
      <c r="H12725" t="s">
        <v>19630</v>
      </c>
      <c r="I12725" s="89"/>
    </row>
    <row r="12726">
      <c r="A12726" t="s">
        <v>14607</v>
      </c>
      <c r="B12726" t="s">
        <v>19478</v>
      </c>
      <c r="C12726" t="s">
        <v>19516</v>
      </c>
      <c r="D12726" t="s">
        <v>19630</v>
      </c>
      <c r="E12726" s="89">
        <v>0.4423815639107953</v>
      </c>
      <c r="F12726" s="89">
        <v>707048</v>
      </c>
      <c r="G12726" s="89">
        <v>6</v>
      </c>
      <c r="H12726" t="s">
        <v>19630</v>
      </c>
      <c r="I12726" s="89"/>
    </row>
    <row r="12727">
      <c r="A12727" t="s">
        <v>14608</v>
      </c>
      <c r="B12727" t="s">
        <v>19479</v>
      </c>
      <c r="C12727" t="s">
        <v>19516</v>
      </c>
      <c r="D12727" t="s">
        <v>19630</v>
      </c>
      <c r="E12727" s="89">
        <v>773.7832187226968</v>
      </c>
      <c r="F12727" s="89">
        <v>707048</v>
      </c>
      <c r="G12727" s="89">
        <v>6</v>
      </c>
      <c r="H12727" t="s">
        <v>19630</v>
      </c>
      <c r="I12727" s="89"/>
    </row>
    <row r="12728">
      <c r="A12728" t="s">
        <v>14609</v>
      </c>
      <c r="B12728" t="s">
        <v>19483</v>
      </c>
      <c r="C12728" t="s">
        <v>19516</v>
      </c>
      <c r="D12728" t="s">
        <v>19614</v>
      </c>
      <c r="E12728" s="89">
        <v>0.00152338557257928</v>
      </c>
      <c r="F12728" s="89">
        <v>707048</v>
      </c>
      <c r="G12728" s="89">
        <v>6</v>
      </c>
      <c r="H12728" t="s">
        <v>19629</v>
      </c>
      <c r="I12728" s="89"/>
    </row>
    <row r="12729">
      <c r="A12729" t="s">
        <v>14610</v>
      </c>
      <c r="B12729" t="s">
        <v>19483</v>
      </c>
      <c r="C12729" t="s">
        <v>19516</v>
      </c>
      <c r="D12729" t="s">
        <v>19615</v>
      </c>
      <c r="E12729" s="89">
        <v>0.001579448952580786</v>
      </c>
      <c r="F12729" s="89">
        <v>707048</v>
      </c>
      <c r="G12729" s="89">
        <v>6</v>
      </c>
      <c r="H12729" t="s">
        <v>19629</v>
      </c>
      <c r="I12729" s="89"/>
    </row>
    <row r="12730">
      <c r="A12730" t="s">
        <v>14611</v>
      </c>
      <c r="B12730" t="s">
        <v>19483</v>
      </c>
      <c r="C12730" t="s">
        <v>19516</v>
      </c>
      <c r="D12730" t="s">
        <v>19616</v>
      </c>
      <c r="E12730" s="89">
        <v>0.00152528272240891</v>
      </c>
      <c r="F12730" s="89">
        <v>707048</v>
      </c>
      <c r="G12730" s="89">
        <v>6</v>
      </c>
      <c r="H12730" t="s">
        <v>19629</v>
      </c>
      <c r="I12730" s="89"/>
    </row>
    <row r="12731">
      <c r="A12731" t="s">
        <v>14612</v>
      </c>
      <c r="B12731" t="s">
        <v>19483</v>
      </c>
      <c r="C12731" t="s">
        <v>19516</v>
      </c>
      <c r="D12731" t="s">
        <v>19617</v>
      </c>
      <c r="E12731" s="89">
        <v>0.001576892041774772</v>
      </c>
      <c r="F12731" s="89">
        <v>707048</v>
      </c>
      <c r="G12731" s="89">
        <v>6</v>
      </c>
      <c r="H12731" t="s">
        <v>19629</v>
      </c>
      <c r="I12731" s="89"/>
    </row>
    <row r="12732">
      <c r="A12732" t="s">
        <v>14613</v>
      </c>
      <c r="B12732" t="s">
        <v>19483</v>
      </c>
      <c r="C12732" t="s">
        <v>19516</v>
      </c>
      <c r="D12732" t="s">
        <v>19618</v>
      </c>
      <c r="E12732" s="89">
        <v>0.001555166361076909</v>
      </c>
      <c r="F12732" s="89">
        <v>707048</v>
      </c>
      <c r="G12732" s="89">
        <v>6</v>
      </c>
      <c r="H12732" t="s">
        <v>19629</v>
      </c>
      <c r="I12732" s="89"/>
    </row>
    <row r="12733">
      <c r="A12733" t="s">
        <v>14614</v>
      </c>
      <c r="B12733" t="s">
        <v>19483</v>
      </c>
      <c r="C12733" t="s">
        <v>19516</v>
      </c>
      <c r="D12733" t="s">
        <v>19619</v>
      </c>
      <c r="E12733" s="89">
        <v>0.001587730043689196</v>
      </c>
      <c r="F12733" s="89">
        <v>707048</v>
      </c>
      <c r="G12733" s="89">
        <v>6</v>
      </c>
      <c r="H12733" t="s">
        <v>19629</v>
      </c>
      <c r="I12733" s="89"/>
    </row>
    <row r="12734">
      <c r="A12734" t="s">
        <v>14615</v>
      </c>
      <c r="B12734" t="s">
        <v>19483</v>
      </c>
      <c r="C12734" t="s">
        <v>19516</v>
      </c>
      <c r="D12734" t="s">
        <v>19620</v>
      </c>
      <c r="E12734" s="89">
        <v>0.001513968425019778</v>
      </c>
      <c r="F12734" s="89">
        <v>707048</v>
      </c>
      <c r="G12734" s="89">
        <v>6</v>
      </c>
      <c r="H12734" t="s">
        <v>19629</v>
      </c>
      <c r="I12734" s="89"/>
    </row>
    <row r="12735">
      <c r="A12735" t="s">
        <v>14616</v>
      </c>
      <c r="B12735" t="s">
        <v>19483</v>
      </c>
      <c r="C12735" t="s">
        <v>19516</v>
      </c>
      <c r="D12735" t="s">
        <v>19621</v>
      </c>
      <c r="E12735" s="89">
        <v>0.0009727170451140673</v>
      </c>
      <c r="F12735" s="89">
        <v>707048</v>
      </c>
      <c r="G12735" s="89">
        <v>6</v>
      </c>
      <c r="H12735" t="s">
        <v>19629</v>
      </c>
      <c r="I12735" s="89"/>
    </row>
    <row r="12736">
      <c r="A12736" t="s">
        <v>14617</v>
      </c>
      <c r="B12736" t="s">
        <v>19483</v>
      </c>
      <c r="C12736" t="s">
        <v>19516</v>
      </c>
      <c r="D12736" t="s">
        <v>19622</v>
      </c>
      <c r="E12736" s="89">
        <v>0.001556509101907991</v>
      </c>
      <c r="F12736" s="89">
        <v>707048</v>
      </c>
      <c r="G12736" s="89">
        <v>6</v>
      </c>
      <c r="H12736" t="s">
        <v>19629</v>
      </c>
      <c r="I12736" s="89"/>
    </row>
    <row r="12737">
      <c r="A12737" t="s">
        <v>14618</v>
      </c>
      <c r="B12737" t="s">
        <v>19483</v>
      </c>
      <c r="C12737" t="s">
        <v>19516</v>
      </c>
      <c r="D12737" t="s">
        <v>19623</v>
      </c>
      <c r="E12737" s="89">
        <v>0.002706324610414716</v>
      </c>
      <c r="F12737" s="89">
        <v>707048</v>
      </c>
      <c r="G12737" s="89">
        <v>6</v>
      </c>
      <c r="H12737" t="s">
        <v>19629</v>
      </c>
      <c r="I12737" s="89"/>
    </row>
    <row r="12738">
      <c r="A12738" t="s">
        <v>14619</v>
      </c>
      <c r="B12738" t="s">
        <v>19483</v>
      </c>
      <c r="C12738" t="s">
        <v>19516</v>
      </c>
      <c r="D12738" t="s">
        <v>19624</v>
      </c>
      <c r="E12738" s="89">
        <v>0.006683203045891147</v>
      </c>
      <c r="F12738" s="89">
        <v>707048</v>
      </c>
      <c r="G12738" s="89">
        <v>6</v>
      </c>
      <c r="H12738" t="s">
        <v>19629</v>
      </c>
      <c r="I12738" s="89"/>
    </row>
    <row r="12739">
      <c r="A12739" t="s">
        <v>14620</v>
      </c>
      <c r="B12739" t="s">
        <v>19476</v>
      </c>
      <c r="C12739" t="s">
        <v>19517</v>
      </c>
      <c r="D12739" t="s">
        <v>19630</v>
      </c>
      <c r="E12739" s="89">
        <v>0</v>
      </c>
      <c r="F12739" s="89">
        <v>707048</v>
      </c>
      <c r="G12739" s="89">
        <v>6</v>
      </c>
      <c r="H12739" t="s">
        <v>19630</v>
      </c>
      <c r="I12739" s="89"/>
    </row>
    <row r="12740">
      <c r="A12740" t="s">
        <v>14621</v>
      </c>
      <c r="B12740" t="s">
        <v>19477</v>
      </c>
      <c r="C12740" t="s">
        <v>19517</v>
      </c>
      <c r="D12740" t="s">
        <v>19630</v>
      </c>
      <c r="E12740" s="89">
        <v>0</v>
      </c>
      <c r="F12740" s="89">
        <v>707048</v>
      </c>
      <c r="G12740" s="89">
        <v>6</v>
      </c>
      <c r="H12740" t="s">
        <v>19630</v>
      </c>
      <c r="I12740" s="89"/>
    </row>
    <row r="12741">
      <c r="A12741" t="s">
        <v>14622</v>
      </c>
      <c r="B12741" t="s">
        <v>19478</v>
      </c>
      <c r="C12741" t="s">
        <v>19517</v>
      </c>
      <c r="D12741" t="s">
        <v>19630</v>
      </c>
      <c r="E12741" s="89">
        <v>0</v>
      </c>
      <c r="F12741" s="89">
        <v>707048</v>
      </c>
      <c r="G12741" s="89">
        <v>6</v>
      </c>
      <c r="H12741" t="s">
        <v>19630</v>
      </c>
      <c r="I12741" s="89"/>
    </row>
    <row r="12742">
      <c r="A12742" t="s">
        <v>14623</v>
      </c>
      <c r="B12742" t="s">
        <v>19479</v>
      </c>
      <c r="C12742" t="s">
        <v>19517</v>
      </c>
      <c r="D12742" t="s">
        <v>19630</v>
      </c>
      <c r="E12742" s="89">
        <v>0</v>
      </c>
      <c r="F12742" s="89">
        <v>707048</v>
      </c>
      <c r="G12742" s="89">
        <v>6</v>
      </c>
      <c r="H12742" t="s">
        <v>19630</v>
      </c>
      <c r="I12742" s="89"/>
    </row>
    <row r="12743">
      <c r="A12743" t="s">
        <v>14624</v>
      </c>
      <c r="B12743" t="s">
        <v>19476</v>
      </c>
      <c r="C12743" t="s">
        <v>19518</v>
      </c>
      <c r="D12743" t="s">
        <v>19630</v>
      </c>
      <c r="E12743" s="89">
        <v>0</v>
      </c>
      <c r="F12743" s="89">
        <v>707048</v>
      </c>
      <c r="G12743" s="89">
        <v>6</v>
      </c>
      <c r="H12743" t="s">
        <v>19630</v>
      </c>
      <c r="I12743" s="89"/>
    </row>
    <row r="12744">
      <c r="A12744" t="s">
        <v>14625</v>
      </c>
      <c r="B12744" t="s">
        <v>19477</v>
      </c>
      <c r="C12744" t="s">
        <v>19518</v>
      </c>
      <c r="D12744" t="s">
        <v>19630</v>
      </c>
      <c r="E12744" s="89">
        <v>0</v>
      </c>
      <c r="F12744" s="89">
        <v>707048</v>
      </c>
      <c r="G12744" s="89">
        <v>6</v>
      </c>
      <c r="H12744" t="s">
        <v>19630</v>
      </c>
      <c r="I12744" s="89"/>
    </row>
    <row r="12745">
      <c r="A12745" t="s">
        <v>14626</v>
      </c>
      <c r="B12745" t="s">
        <v>19478</v>
      </c>
      <c r="C12745" t="s">
        <v>19518</v>
      </c>
      <c r="D12745" t="s">
        <v>19630</v>
      </c>
      <c r="E12745" s="89">
        <v>0</v>
      </c>
      <c r="F12745" s="89">
        <v>707048</v>
      </c>
      <c r="G12745" s="89">
        <v>6</v>
      </c>
      <c r="H12745" t="s">
        <v>19630</v>
      </c>
      <c r="I12745" s="89"/>
    </row>
    <row r="12746">
      <c r="A12746" t="s">
        <v>14627</v>
      </c>
      <c r="B12746" t="s">
        <v>19479</v>
      </c>
      <c r="C12746" t="s">
        <v>19518</v>
      </c>
      <c r="D12746" t="s">
        <v>19630</v>
      </c>
      <c r="E12746" s="89">
        <v>0</v>
      </c>
      <c r="F12746" s="89">
        <v>707048</v>
      </c>
      <c r="G12746" s="89">
        <v>6</v>
      </c>
      <c r="H12746" t="s">
        <v>19630</v>
      </c>
      <c r="I12746" s="89"/>
    </row>
    <row r="12747">
      <c r="A12747" t="s">
        <v>14628</v>
      </c>
      <c r="B12747" t="s">
        <v>19476</v>
      </c>
      <c r="C12747" t="s">
        <v>19519</v>
      </c>
      <c r="D12747" t="s">
        <v>19630</v>
      </c>
      <c r="E12747" s="89">
        <v>0</v>
      </c>
      <c r="F12747" s="89">
        <v>707048</v>
      </c>
      <c r="G12747" s="89">
        <v>6</v>
      </c>
      <c r="H12747" t="s">
        <v>19630</v>
      </c>
      <c r="I12747" s="89"/>
    </row>
    <row r="12748">
      <c r="A12748" t="s">
        <v>14629</v>
      </c>
      <c r="B12748" t="s">
        <v>19477</v>
      </c>
      <c r="C12748" t="s">
        <v>19519</v>
      </c>
      <c r="D12748" t="s">
        <v>19630</v>
      </c>
      <c r="E12748" s="89">
        <v>0</v>
      </c>
      <c r="F12748" s="89">
        <v>707048</v>
      </c>
      <c r="G12748" s="89">
        <v>6</v>
      </c>
      <c r="H12748" t="s">
        <v>19630</v>
      </c>
      <c r="I12748" s="89"/>
    </row>
    <row r="12749">
      <c r="A12749" t="s">
        <v>14630</v>
      </c>
      <c r="B12749" t="s">
        <v>19478</v>
      </c>
      <c r="C12749" t="s">
        <v>19519</v>
      </c>
      <c r="D12749" t="s">
        <v>19630</v>
      </c>
      <c r="E12749" s="89">
        <v>0</v>
      </c>
      <c r="F12749" s="89">
        <v>707048</v>
      </c>
      <c r="G12749" s="89">
        <v>6</v>
      </c>
      <c r="H12749" t="s">
        <v>19630</v>
      </c>
      <c r="I12749" s="89"/>
    </row>
    <row r="12750">
      <c r="A12750" t="s">
        <v>14631</v>
      </c>
      <c r="B12750" t="s">
        <v>19479</v>
      </c>
      <c r="C12750" t="s">
        <v>19519</v>
      </c>
      <c r="D12750" t="s">
        <v>19630</v>
      </c>
      <c r="E12750" s="89">
        <v>0</v>
      </c>
      <c r="F12750" s="89">
        <v>707048</v>
      </c>
      <c r="G12750" s="89">
        <v>6</v>
      </c>
      <c r="H12750" t="s">
        <v>19630</v>
      </c>
      <c r="I12750" s="89"/>
    </row>
    <row r="12751">
      <c r="A12751" t="s">
        <v>14632</v>
      </c>
      <c r="B12751" t="s">
        <v>19476</v>
      </c>
      <c r="C12751" t="s">
        <v>19520</v>
      </c>
      <c r="D12751" t="s">
        <v>19630</v>
      </c>
      <c r="E12751" s="89">
        <v>638145</v>
      </c>
      <c r="F12751" s="89">
        <v>707048</v>
      </c>
      <c r="G12751" s="89">
        <v>6</v>
      </c>
      <c r="H12751" t="s">
        <v>19630</v>
      </c>
      <c r="I12751" s="89"/>
    </row>
    <row r="12752">
      <c r="A12752" t="s">
        <v>14633</v>
      </c>
      <c r="B12752" t="s">
        <v>19477</v>
      </c>
      <c r="C12752" t="s">
        <v>19520</v>
      </c>
      <c r="D12752" t="s">
        <v>19630</v>
      </c>
      <c r="E12752" s="89">
        <v>31833455034.9041</v>
      </c>
      <c r="F12752" s="89">
        <v>707048</v>
      </c>
      <c r="G12752" s="89">
        <v>6</v>
      </c>
      <c r="H12752" t="s">
        <v>19630</v>
      </c>
      <c r="I12752" s="89"/>
    </row>
    <row r="12753">
      <c r="A12753" t="s">
        <v>14634</v>
      </c>
      <c r="B12753" t="s">
        <v>19478</v>
      </c>
      <c r="C12753" t="s">
        <v>19520</v>
      </c>
      <c r="D12753" t="s">
        <v>19630</v>
      </c>
      <c r="E12753" s="89">
        <v>0.9025483418381779</v>
      </c>
      <c r="F12753" s="89">
        <v>707048</v>
      </c>
      <c r="G12753" s="89">
        <v>6</v>
      </c>
      <c r="H12753" t="s">
        <v>19630</v>
      </c>
      <c r="I12753" s="89"/>
    </row>
    <row r="12754">
      <c r="A12754" t="s">
        <v>14635</v>
      </c>
      <c r="B12754" t="s">
        <v>19479</v>
      </c>
      <c r="C12754" t="s">
        <v>19520</v>
      </c>
      <c r="D12754" t="s">
        <v>19630</v>
      </c>
      <c r="E12754" s="89">
        <v>45023.04657520296</v>
      </c>
      <c r="F12754" s="89">
        <v>707048</v>
      </c>
      <c r="G12754" s="89">
        <v>6</v>
      </c>
      <c r="H12754" t="s">
        <v>19630</v>
      </c>
      <c r="I12754" s="89"/>
    </row>
    <row r="12755">
      <c r="A12755" t="s">
        <v>14636</v>
      </c>
      <c r="B12755" t="s">
        <v>19483</v>
      </c>
      <c r="C12755" t="s">
        <v>19520</v>
      </c>
      <c r="D12755" t="s">
        <v>19614</v>
      </c>
      <c r="E12755" s="89">
        <v>0.04323857893936816</v>
      </c>
      <c r="F12755" s="89">
        <v>707048</v>
      </c>
      <c r="G12755" s="89">
        <v>6</v>
      </c>
      <c r="H12755" t="s">
        <v>19629</v>
      </c>
      <c r="I12755" s="89"/>
    </row>
    <row r="12756">
      <c r="A12756" t="s">
        <v>14637</v>
      </c>
      <c r="B12756" t="s">
        <v>19483</v>
      </c>
      <c r="C12756" t="s">
        <v>19520</v>
      </c>
      <c r="D12756" t="s">
        <v>19615</v>
      </c>
      <c r="E12756" s="89">
        <v>0.0442277399333461</v>
      </c>
      <c r="F12756" s="89">
        <v>707048</v>
      </c>
      <c r="G12756" s="89">
        <v>6</v>
      </c>
      <c r="H12756" t="s">
        <v>19629</v>
      </c>
      <c r="I12756" s="89"/>
    </row>
    <row r="12757">
      <c r="A12757" t="s">
        <v>14638</v>
      </c>
      <c r="B12757" t="s">
        <v>19483</v>
      </c>
      <c r="C12757" t="s">
        <v>19520</v>
      </c>
      <c r="D12757" t="s">
        <v>19616</v>
      </c>
      <c r="E12757" s="89">
        <v>0.04326324137290379</v>
      </c>
      <c r="F12757" s="89">
        <v>707048</v>
      </c>
      <c r="G12757" s="89">
        <v>6</v>
      </c>
      <c r="H12757" t="s">
        <v>19629</v>
      </c>
      <c r="I12757" s="89"/>
    </row>
    <row r="12758">
      <c r="A12758" t="s">
        <v>14639</v>
      </c>
      <c r="B12758" t="s">
        <v>19483</v>
      </c>
      <c r="C12758" t="s">
        <v>19520</v>
      </c>
      <c r="D12758" t="s">
        <v>19617</v>
      </c>
      <c r="E12758" s="89">
        <v>0.044146243717655</v>
      </c>
      <c r="F12758" s="89">
        <v>707048</v>
      </c>
      <c r="G12758" s="89">
        <v>6</v>
      </c>
      <c r="H12758" t="s">
        <v>19629</v>
      </c>
      <c r="I12758" s="89"/>
    </row>
    <row r="12759">
      <c r="A12759" t="s">
        <v>14640</v>
      </c>
      <c r="B12759" t="s">
        <v>19483</v>
      </c>
      <c r="C12759" t="s">
        <v>19520</v>
      </c>
      <c r="D12759" t="s">
        <v>19618</v>
      </c>
      <c r="E12759" s="89">
        <v>0.04358486499591759</v>
      </c>
      <c r="F12759" s="89">
        <v>707048</v>
      </c>
      <c r="G12759" s="89">
        <v>6</v>
      </c>
      <c r="H12759" t="s">
        <v>19629</v>
      </c>
      <c r="I12759" s="89"/>
    </row>
    <row r="12760">
      <c r="A12760" t="s">
        <v>14641</v>
      </c>
      <c r="B12760" t="s">
        <v>19483</v>
      </c>
      <c r="C12760" t="s">
        <v>19520</v>
      </c>
      <c r="D12760" t="s">
        <v>19619</v>
      </c>
      <c r="E12760" s="89">
        <v>0.04468527727296894</v>
      </c>
      <c r="F12760" s="89">
        <v>707048</v>
      </c>
      <c r="G12760" s="89">
        <v>6</v>
      </c>
      <c r="H12760" t="s">
        <v>19629</v>
      </c>
      <c r="I12760" s="89"/>
    </row>
    <row r="12761">
      <c r="A12761" t="s">
        <v>14642</v>
      </c>
      <c r="B12761" t="s">
        <v>19483</v>
      </c>
      <c r="C12761" t="s">
        <v>19520</v>
      </c>
      <c r="D12761" t="s">
        <v>19620</v>
      </c>
      <c r="E12761" s="89">
        <v>0.04249033295964035</v>
      </c>
      <c r="F12761" s="89">
        <v>707048</v>
      </c>
      <c r="G12761" s="89">
        <v>6</v>
      </c>
      <c r="H12761" t="s">
        <v>19629</v>
      </c>
      <c r="I12761" s="89"/>
    </row>
    <row r="12762">
      <c r="A12762" t="s">
        <v>14643</v>
      </c>
      <c r="B12762" t="s">
        <v>19483</v>
      </c>
      <c r="C12762" t="s">
        <v>19520</v>
      </c>
      <c r="D12762" t="s">
        <v>19621</v>
      </c>
      <c r="E12762" s="89">
        <v>0.03037339469918791</v>
      </c>
      <c r="F12762" s="89">
        <v>707048</v>
      </c>
      <c r="G12762" s="89">
        <v>6</v>
      </c>
      <c r="H12762" t="s">
        <v>19629</v>
      </c>
      <c r="I12762" s="89"/>
    </row>
    <row r="12763">
      <c r="A12763" t="s">
        <v>14644</v>
      </c>
      <c r="B12763" t="s">
        <v>19483</v>
      </c>
      <c r="C12763" t="s">
        <v>19520</v>
      </c>
      <c r="D12763" t="s">
        <v>19622</v>
      </c>
      <c r="E12763" s="89">
        <v>0.04315925066614555</v>
      </c>
      <c r="F12763" s="89">
        <v>707048</v>
      </c>
      <c r="G12763" s="89">
        <v>6</v>
      </c>
      <c r="H12763" t="s">
        <v>19629</v>
      </c>
      <c r="I12763" s="89"/>
    </row>
    <row r="12764">
      <c r="A12764" t="s">
        <v>14645</v>
      </c>
      <c r="B12764" t="s">
        <v>19483</v>
      </c>
      <c r="C12764" t="s">
        <v>19520</v>
      </c>
      <c r="D12764" t="s">
        <v>19623</v>
      </c>
      <c r="E12764" s="89">
        <v>0.0801574888406176</v>
      </c>
      <c r="F12764" s="89">
        <v>707048</v>
      </c>
      <c r="G12764" s="89">
        <v>6</v>
      </c>
      <c r="H12764" t="s">
        <v>19629</v>
      </c>
      <c r="I12764" s="89"/>
    </row>
    <row r="12765">
      <c r="A12765" t="s">
        <v>14646</v>
      </c>
      <c r="B12765" t="s">
        <v>19483</v>
      </c>
      <c r="C12765" t="s">
        <v>19520</v>
      </c>
      <c r="D12765" t="s">
        <v>19624</v>
      </c>
      <c r="E12765" s="89">
        <v>0.192420312064732</v>
      </c>
      <c r="F12765" s="89">
        <v>707048</v>
      </c>
      <c r="G12765" s="89">
        <v>6</v>
      </c>
      <c r="H12765" t="s">
        <v>19629</v>
      </c>
      <c r="I12765" s="89"/>
    </row>
    <row r="12766">
      <c r="A12766" t="s">
        <v>14647</v>
      </c>
      <c r="B12766" t="s">
        <v>19483</v>
      </c>
      <c r="C12766" t="s">
        <v>19521</v>
      </c>
      <c r="D12766" t="s">
        <v>19614</v>
      </c>
      <c r="E12766" s="89">
        <v>0.009861949311786727</v>
      </c>
      <c r="F12766" s="89">
        <v>707048</v>
      </c>
      <c r="G12766" s="89">
        <v>6</v>
      </c>
      <c r="H12766" t="s">
        <v>19629</v>
      </c>
      <c r="I12766" s="89"/>
    </row>
    <row r="12767">
      <c r="A12767" t="s">
        <v>14648</v>
      </c>
      <c r="B12767" t="s">
        <v>19483</v>
      </c>
      <c r="C12767" t="s">
        <v>19521</v>
      </c>
      <c r="D12767" t="s">
        <v>19615</v>
      </c>
      <c r="E12767" s="89">
        <v>0.01017012894761492</v>
      </c>
      <c r="F12767" s="89">
        <v>707048</v>
      </c>
      <c r="G12767" s="89">
        <v>6</v>
      </c>
      <c r="H12767" t="s">
        <v>19629</v>
      </c>
      <c r="I12767" s="89"/>
    </row>
    <row r="12768">
      <c r="A12768" t="s">
        <v>14649</v>
      </c>
      <c r="B12768" t="s">
        <v>19483</v>
      </c>
      <c r="C12768" t="s">
        <v>19521</v>
      </c>
      <c r="D12768" t="s">
        <v>19616</v>
      </c>
      <c r="E12768" s="89">
        <v>0.009864588282695222</v>
      </c>
      <c r="F12768" s="89">
        <v>707048</v>
      </c>
      <c r="G12768" s="89">
        <v>6</v>
      </c>
      <c r="H12768" t="s">
        <v>19629</v>
      </c>
      <c r="I12768" s="89"/>
    </row>
    <row r="12769">
      <c r="A12769" t="s">
        <v>14650</v>
      </c>
      <c r="B12769" t="s">
        <v>19483</v>
      </c>
      <c r="C12769" t="s">
        <v>19521</v>
      </c>
      <c r="D12769" t="s">
        <v>19617</v>
      </c>
      <c r="E12769" s="89">
        <v>0.01015043060670292</v>
      </c>
      <c r="F12769" s="89">
        <v>707048</v>
      </c>
      <c r="G12769" s="89">
        <v>6</v>
      </c>
      <c r="H12769" t="s">
        <v>19629</v>
      </c>
      <c r="I12769" s="89"/>
    </row>
    <row r="12770">
      <c r="A12770" t="s">
        <v>14651</v>
      </c>
      <c r="B12770" t="s">
        <v>19483</v>
      </c>
      <c r="C12770" t="s">
        <v>19521</v>
      </c>
      <c r="D12770" t="s">
        <v>19618</v>
      </c>
      <c r="E12770" s="89">
        <v>0.01000717904911157</v>
      </c>
      <c r="F12770" s="89">
        <v>707048</v>
      </c>
      <c r="G12770" s="89">
        <v>6</v>
      </c>
      <c r="H12770" t="s">
        <v>19629</v>
      </c>
      <c r="I12770" s="89"/>
    </row>
    <row r="12771">
      <c r="A12771" t="s">
        <v>14652</v>
      </c>
      <c r="B12771" t="s">
        <v>19483</v>
      </c>
      <c r="C12771" t="s">
        <v>19521</v>
      </c>
      <c r="D12771" t="s">
        <v>19619</v>
      </c>
      <c r="E12771" s="89">
        <v>0.0104476422661821</v>
      </c>
      <c r="F12771" s="89">
        <v>707048</v>
      </c>
      <c r="G12771" s="89">
        <v>6</v>
      </c>
      <c r="H12771" t="s">
        <v>19629</v>
      </c>
      <c r="I12771" s="89"/>
    </row>
    <row r="12772">
      <c r="A12772" t="s">
        <v>14653</v>
      </c>
      <c r="B12772" t="s">
        <v>19483</v>
      </c>
      <c r="C12772" t="s">
        <v>19521</v>
      </c>
      <c r="D12772" t="s">
        <v>19620</v>
      </c>
      <c r="E12772" s="89">
        <v>0.009734341793988261</v>
      </c>
      <c r="F12772" s="89">
        <v>707048</v>
      </c>
      <c r="G12772" s="89">
        <v>6</v>
      </c>
      <c r="H12772" t="s">
        <v>19629</v>
      </c>
      <c r="I12772" s="89"/>
    </row>
    <row r="12773">
      <c r="A12773" t="s">
        <v>14654</v>
      </c>
      <c r="B12773" t="s">
        <v>19483</v>
      </c>
      <c r="C12773" t="s">
        <v>19521</v>
      </c>
      <c r="D12773" t="s">
        <v>19621</v>
      </c>
      <c r="E12773" s="89">
        <v>0.007051756524331895</v>
      </c>
      <c r="F12773" s="89">
        <v>707048</v>
      </c>
      <c r="G12773" s="89">
        <v>6</v>
      </c>
      <c r="H12773" t="s">
        <v>19629</v>
      </c>
      <c r="I12773" s="89"/>
    </row>
    <row r="12774">
      <c r="A12774" t="s">
        <v>14655</v>
      </c>
      <c r="B12774" t="s">
        <v>19483</v>
      </c>
      <c r="C12774" t="s">
        <v>19521</v>
      </c>
      <c r="D12774" t="s">
        <v>19622</v>
      </c>
      <c r="E12774" s="89">
        <v>0.009972041755517179</v>
      </c>
      <c r="F12774" s="89">
        <v>707048</v>
      </c>
      <c r="G12774" s="89">
        <v>6</v>
      </c>
      <c r="H12774" t="s">
        <v>19629</v>
      </c>
      <c r="I12774" s="89"/>
    </row>
    <row r="12775">
      <c r="A12775" t="s">
        <v>14656</v>
      </c>
      <c r="B12775" t="s">
        <v>19483</v>
      </c>
      <c r="C12775" t="s">
        <v>19521</v>
      </c>
      <c r="D12775" t="s">
        <v>19623</v>
      </c>
      <c r="E12775" s="89">
        <v>0.01774013239455546</v>
      </c>
      <c r="F12775" s="89">
        <v>707048</v>
      </c>
      <c r="G12775" s="89">
        <v>6</v>
      </c>
      <c r="H12775" t="s">
        <v>19629</v>
      </c>
      <c r="I12775" s="89"/>
    </row>
    <row r="12776">
      <c r="A12776" t="s">
        <v>14657</v>
      </c>
      <c r="B12776" t="s">
        <v>19483</v>
      </c>
      <c r="C12776" t="s">
        <v>19521</v>
      </c>
      <c r="D12776" t="s">
        <v>19624</v>
      </c>
      <c r="E12776" s="89">
        <v>0.04388649717536738</v>
      </c>
      <c r="F12776" s="89">
        <v>707048</v>
      </c>
      <c r="G12776" s="89">
        <v>6</v>
      </c>
      <c r="H12776" t="s">
        <v>19629</v>
      </c>
      <c r="I12776" s="89"/>
    </row>
    <row r="12777">
      <c r="A12777" t="s">
        <v>14658</v>
      </c>
      <c r="B12777" t="s">
        <v>19476</v>
      </c>
      <c r="C12777" t="s">
        <v>19523</v>
      </c>
      <c r="D12777" t="s">
        <v>19630</v>
      </c>
      <c r="E12777" s="89">
        <v>325822</v>
      </c>
      <c r="F12777" s="89">
        <v>707048</v>
      </c>
      <c r="G12777" s="89">
        <v>6</v>
      </c>
      <c r="H12777" t="s">
        <v>19630</v>
      </c>
      <c r="I12777" s="89"/>
    </row>
    <row r="12778">
      <c r="A12778" t="s">
        <v>14659</v>
      </c>
      <c r="B12778" t="s">
        <v>19477</v>
      </c>
      <c r="C12778" t="s">
        <v>19523</v>
      </c>
      <c r="D12778" t="s">
        <v>19630</v>
      </c>
      <c r="E12778" s="89">
        <v>20503223412.72115</v>
      </c>
      <c r="F12778" s="89">
        <v>707048</v>
      </c>
      <c r="G12778" s="89">
        <v>6</v>
      </c>
      <c r="H12778" t="s">
        <v>19630</v>
      </c>
      <c r="I12778" s="89"/>
    </row>
    <row r="12779">
      <c r="A12779" t="s">
        <v>14660</v>
      </c>
      <c r="B12779" t="s">
        <v>19478</v>
      </c>
      <c r="C12779" t="s">
        <v>19523</v>
      </c>
      <c r="D12779" t="s">
        <v>19630</v>
      </c>
      <c r="E12779" s="89">
        <v>0.4608201989115308</v>
      </c>
      <c r="F12779" s="89">
        <v>707048</v>
      </c>
      <c r="G12779" s="89">
        <v>6</v>
      </c>
      <c r="H12779" t="s">
        <v>19630</v>
      </c>
      <c r="I12779" s="89"/>
    </row>
    <row r="12780">
      <c r="A12780" t="s">
        <v>14661</v>
      </c>
      <c r="B12780" t="s">
        <v>19479</v>
      </c>
      <c r="C12780" t="s">
        <v>19523</v>
      </c>
      <c r="D12780" t="s">
        <v>19630</v>
      </c>
      <c r="E12780" s="89">
        <v>28998.34723062812</v>
      </c>
      <c r="F12780" s="89">
        <v>707048</v>
      </c>
      <c r="G12780" s="89">
        <v>6</v>
      </c>
      <c r="H12780" t="s">
        <v>19630</v>
      </c>
      <c r="I12780" s="89"/>
    </row>
    <row r="12781">
      <c r="A12781" t="s">
        <v>14662</v>
      </c>
      <c r="B12781" t="s">
        <v>19476</v>
      </c>
      <c r="C12781" t="s">
        <v>19522</v>
      </c>
      <c r="D12781" t="s">
        <v>19630</v>
      </c>
      <c r="E12781" s="89">
        <v>326113</v>
      </c>
      <c r="F12781" s="89">
        <v>707048</v>
      </c>
      <c r="G12781" s="89">
        <v>6</v>
      </c>
      <c r="H12781" t="s">
        <v>19630</v>
      </c>
      <c r="I12781" s="89"/>
    </row>
    <row r="12782">
      <c r="A12782" t="s">
        <v>14663</v>
      </c>
      <c r="B12782" t="s">
        <v>19477</v>
      </c>
      <c r="C12782" t="s">
        <v>19522</v>
      </c>
      <c r="D12782" t="s">
        <v>19630</v>
      </c>
      <c r="E12782" s="89">
        <v>73429729198.37328</v>
      </c>
      <c r="F12782" s="89">
        <v>707048</v>
      </c>
      <c r="G12782" s="89">
        <v>6</v>
      </c>
      <c r="H12782" t="s">
        <v>19630</v>
      </c>
      <c r="I12782" s="89"/>
    </row>
    <row r="12783">
      <c r="A12783" t="s">
        <v>14664</v>
      </c>
      <c r="B12783" t="s">
        <v>19478</v>
      </c>
      <c r="C12783" t="s">
        <v>19522</v>
      </c>
      <c r="D12783" t="s">
        <v>19630</v>
      </c>
      <c r="E12783" s="89">
        <v>0.461231769271676</v>
      </c>
      <c r="F12783" s="89">
        <v>707048</v>
      </c>
      <c r="G12783" s="89">
        <v>6</v>
      </c>
      <c r="H12783" t="s">
        <v>19630</v>
      </c>
      <c r="I12783" s="89"/>
    </row>
    <row r="12784">
      <c r="A12784" t="s">
        <v>14665</v>
      </c>
      <c r="B12784" t="s">
        <v>19479</v>
      </c>
      <c r="C12784" t="s">
        <v>19522</v>
      </c>
      <c r="D12784" t="s">
        <v>19630</v>
      </c>
      <c r="E12784" s="89">
        <v>103853.9522046216</v>
      </c>
      <c r="F12784" s="89">
        <v>707048</v>
      </c>
      <c r="G12784" s="89">
        <v>6</v>
      </c>
      <c r="H12784" t="s">
        <v>19630</v>
      </c>
      <c r="I12784" s="89"/>
    </row>
    <row r="12785">
      <c r="A12785" t="s">
        <v>14666</v>
      </c>
      <c r="B12785" t="s">
        <v>19483</v>
      </c>
      <c r="C12785" t="s">
        <v>19522</v>
      </c>
      <c r="D12785" t="s">
        <v>19614</v>
      </c>
      <c r="E12785" s="89">
        <v>0.1945799767246972</v>
      </c>
      <c r="F12785" s="89">
        <v>707048</v>
      </c>
      <c r="G12785" s="89">
        <v>6</v>
      </c>
      <c r="H12785" t="s">
        <v>19629</v>
      </c>
      <c r="I12785" s="89"/>
    </row>
    <row r="12786">
      <c r="A12786" t="s">
        <v>14667</v>
      </c>
      <c r="B12786" t="s">
        <v>19483</v>
      </c>
      <c r="C12786" t="s">
        <v>19522</v>
      </c>
      <c r="D12786" t="s">
        <v>19615</v>
      </c>
      <c r="E12786" s="89">
        <v>0.2050982873363019</v>
      </c>
      <c r="F12786" s="89">
        <v>707048</v>
      </c>
      <c r="G12786" s="89">
        <v>6</v>
      </c>
      <c r="H12786" t="s">
        <v>19629</v>
      </c>
      <c r="I12786" s="89"/>
    </row>
    <row r="12787">
      <c r="A12787" t="s">
        <v>14668</v>
      </c>
      <c r="B12787" t="s">
        <v>19483</v>
      </c>
      <c r="C12787" t="s">
        <v>19522</v>
      </c>
      <c r="D12787" t="s">
        <v>19616</v>
      </c>
      <c r="E12787" s="89">
        <v>0.1945995023926886</v>
      </c>
      <c r="F12787" s="89">
        <v>707048</v>
      </c>
      <c r="G12787" s="89">
        <v>6</v>
      </c>
      <c r="H12787" t="s">
        <v>19629</v>
      </c>
      <c r="I12787" s="89"/>
    </row>
    <row r="12788">
      <c r="A12788" t="s">
        <v>14669</v>
      </c>
      <c r="B12788" t="s">
        <v>19483</v>
      </c>
      <c r="C12788" t="s">
        <v>19522</v>
      </c>
      <c r="D12788" t="s">
        <v>19617</v>
      </c>
      <c r="E12788" s="89">
        <v>0.2049674070473377</v>
      </c>
      <c r="F12788" s="89">
        <v>707048</v>
      </c>
      <c r="G12788" s="89">
        <v>6</v>
      </c>
      <c r="H12788" t="s">
        <v>19629</v>
      </c>
      <c r="I12788" s="89"/>
    </row>
    <row r="12789">
      <c r="A12789" t="s">
        <v>14670</v>
      </c>
      <c r="B12789" t="s">
        <v>19483</v>
      </c>
      <c r="C12789" t="s">
        <v>19522</v>
      </c>
      <c r="D12789" t="s">
        <v>19618</v>
      </c>
      <c r="E12789" s="89">
        <v>0.2023488322362467</v>
      </c>
      <c r="F12789" s="89">
        <v>707048</v>
      </c>
      <c r="G12789" s="89">
        <v>6</v>
      </c>
      <c r="H12789" t="s">
        <v>19629</v>
      </c>
      <c r="I12789" s="89"/>
    </row>
    <row r="12790">
      <c r="A12790" t="s">
        <v>14671</v>
      </c>
      <c r="B12790" t="s">
        <v>19483</v>
      </c>
      <c r="C12790" t="s">
        <v>19522</v>
      </c>
      <c r="D12790" t="s">
        <v>19619</v>
      </c>
      <c r="E12790" s="89">
        <v>0.2084669811934931</v>
      </c>
      <c r="F12790" s="89">
        <v>707048</v>
      </c>
      <c r="G12790" s="89">
        <v>6</v>
      </c>
      <c r="H12790" t="s">
        <v>19629</v>
      </c>
      <c r="I12790" s="89"/>
    </row>
    <row r="12791">
      <c r="A12791" t="s">
        <v>14672</v>
      </c>
      <c r="B12791" t="s">
        <v>19483</v>
      </c>
      <c r="C12791" t="s">
        <v>19522</v>
      </c>
      <c r="D12791" t="s">
        <v>19620</v>
      </c>
      <c r="E12791" s="89">
        <v>0.1973251287352206</v>
      </c>
      <c r="F12791" s="89">
        <v>707048</v>
      </c>
      <c r="G12791" s="89">
        <v>6</v>
      </c>
      <c r="H12791" t="s">
        <v>19629</v>
      </c>
      <c r="I12791" s="89"/>
    </row>
    <row r="12792">
      <c r="A12792" t="s">
        <v>14673</v>
      </c>
      <c r="B12792" t="s">
        <v>19483</v>
      </c>
      <c r="C12792" t="s">
        <v>19522</v>
      </c>
      <c r="D12792" t="s">
        <v>19621</v>
      </c>
      <c r="E12792" s="89">
        <v>0.1220150018499121</v>
      </c>
      <c r="F12792" s="89">
        <v>707048</v>
      </c>
      <c r="G12792" s="89">
        <v>6</v>
      </c>
      <c r="H12792" t="s">
        <v>19629</v>
      </c>
      <c r="I12792" s="89"/>
    </row>
    <row r="12793">
      <c r="A12793" t="s">
        <v>14674</v>
      </c>
      <c r="B12793" t="s">
        <v>19483</v>
      </c>
      <c r="C12793" t="s">
        <v>19522</v>
      </c>
      <c r="D12793" t="s">
        <v>19622</v>
      </c>
      <c r="E12793" s="89">
        <v>0.2005406543412159</v>
      </c>
      <c r="F12793" s="89">
        <v>707048</v>
      </c>
      <c r="G12793" s="89">
        <v>6</v>
      </c>
      <c r="H12793" t="s">
        <v>19629</v>
      </c>
      <c r="I12793" s="89"/>
    </row>
    <row r="12794">
      <c r="A12794" t="s">
        <v>14675</v>
      </c>
      <c r="B12794" t="s">
        <v>19483</v>
      </c>
      <c r="C12794" t="s">
        <v>19522</v>
      </c>
      <c r="D12794" t="s">
        <v>19623</v>
      </c>
      <c r="E12794" s="89">
        <v>0.3456702983541051</v>
      </c>
      <c r="F12794" s="89">
        <v>707048</v>
      </c>
      <c r="G12794" s="89">
        <v>6</v>
      </c>
      <c r="H12794" t="s">
        <v>19629</v>
      </c>
      <c r="I12794" s="89"/>
    </row>
    <row r="12795">
      <c r="A12795" t="s">
        <v>14676</v>
      </c>
      <c r="B12795" t="s">
        <v>19483</v>
      </c>
      <c r="C12795" t="s">
        <v>19522</v>
      </c>
      <c r="D12795" t="s">
        <v>19624</v>
      </c>
      <c r="E12795" s="89">
        <v>0.8586714369119934</v>
      </c>
      <c r="F12795" s="89">
        <v>707048</v>
      </c>
      <c r="G12795" s="89">
        <v>6</v>
      </c>
      <c r="H12795" t="s">
        <v>19629</v>
      </c>
      <c r="I12795" s="89"/>
    </row>
    <row r="12796">
      <c r="A12796" t="s">
        <v>14677</v>
      </c>
      <c r="B12796" t="s">
        <v>19477</v>
      </c>
      <c r="C12796" t="s">
        <v>19614</v>
      </c>
      <c r="D12796" t="s">
        <v>19630</v>
      </c>
      <c r="E12796" s="89">
        <v>822040610576.621</v>
      </c>
      <c r="F12796" s="89">
        <v>707048</v>
      </c>
      <c r="G12796" s="89">
        <v>6</v>
      </c>
      <c r="H12796" t="s">
        <v>19630</v>
      </c>
      <c r="I12796" s="89"/>
    </row>
    <row r="12797">
      <c r="A12797" t="s">
        <v>14678</v>
      </c>
      <c r="B12797" t="s">
        <v>19478</v>
      </c>
      <c r="C12797" t="s">
        <v>19614</v>
      </c>
      <c r="D12797" t="s">
        <v>19630</v>
      </c>
      <c r="E12797" s="89">
        <v>1</v>
      </c>
      <c r="F12797" s="89">
        <v>707048</v>
      </c>
      <c r="G12797" s="89">
        <v>6</v>
      </c>
      <c r="H12797" t="s">
        <v>19630</v>
      </c>
      <c r="I12797" s="89"/>
    </row>
    <row r="12798">
      <c r="A12798" t="s">
        <v>14679</v>
      </c>
      <c r="B12798" t="s">
        <v>19479</v>
      </c>
      <c r="C12798" t="s">
        <v>19614</v>
      </c>
      <c r="D12798" t="s">
        <v>19630</v>
      </c>
      <c r="E12798" s="89">
        <v>1162637.629378233</v>
      </c>
      <c r="F12798" s="89">
        <v>707048</v>
      </c>
      <c r="G12798" s="89">
        <v>6</v>
      </c>
      <c r="H12798" t="s">
        <v>19630</v>
      </c>
      <c r="I12798" s="89"/>
    </row>
    <row r="12799">
      <c r="A12799" t="s">
        <v>14680</v>
      </c>
      <c r="B12799" t="s">
        <v>19483</v>
      </c>
      <c r="C12799" t="s">
        <v>19614</v>
      </c>
      <c r="D12799" t="s">
        <v>19614</v>
      </c>
      <c r="E12799" s="89">
        <v>1</v>
      </c>
      <c r="F12799" s="89">
        <v>707048</v>
      </c>
      <c r="G12799" s="89">
        <v>6</v>
      </c>
      <c r="H12799" t="s">
        <v>19629</v>
      </c>
      <c r="I12799" s="89"/>
    </row>
    <row r="12800">
      <c r="A12800" t="s">
        <v>14681</v>
      </c>
      <c r="B12800" t="s">
        <v>19483</v>
      </c>
      <c r="C12800" t="s">
        <v>19614</v>
      </c>
      <c r="D12800" t="s">
        <v>19615</v>
      </c>
      <c r="E12800" s="89">
        <v>1.029246140991243</v>
      </c>
      <c r="F12800" s="89">
        <v>707048</v>
      </c>
      <c r="G12800" s="89">
        <v>6</v>
      </c>
      <c r="H12800" t="s">
        <v>19629</v>
      </c>
      <c r="I12800" s="89"/>
    </row>
    <row r="12801">
      <c r="A12801" t="s">
        <v>14682</v>
      </c>
      <c r="B12801" t="s">
        <v>19483</v>
      </c>
      <c r="C12801" t="s">
        <v>19614</v>
      </c>
      <c r="D12801" t="s">
        <v>19616</v>
      </c>
      <c r="E12801" s="89">
        <v>1.000608527879534</v>
      </c>
      <c r="F12801" s="89">
        <v>707048</v>
      </c>
      <c r="G12801" s="89">
        <v>6</v>
      </c>
      <c r="H12801" t="s">
        <v>19629</v>
      </c>
      <c r="I12801" s="89"/>
    </row>
    <row r="12802">
      <c r="A12802" t="s">
        <v>14683</v>
      </c>
      <c r="B12802" t="s">
        <v>19483</v>
      </c>
      <c r="C12802" t="s">
        <v>19614</v>
      </c>
      <c r="D12802" t="s">
        <v>19617</v>
      </c>
      <c r="E12802" s="89">
        <v>1.027463890669244</v>
      </c>
      <c r="F12802" s="89">
        <v>707048</v>
      </c>
      <c r="G12802" s="89">
        <v>6</v>
      </c>
      <c r="H12802" t="s">
        <v>19629</v>
      </c>
      <c r="I12802" s="89"/>
    </row>
    <row r="12803">
      <c r="A12803" t="s">
        <v>14684</v>
      </c>
      <c r="B12803" t="s">
        <v>19483</v>
      </c>
      <c r="C12803" t="s">
        <v>19614</v>
      </c>
      <c r="D12803" t="s">
        <v>19618</v>
      </c>
      <c r="E12803" s="89">
        <v>1.014740211240257</v>
      </c>
      <c r="F12803" s="89">
        <v>707048</v>
      </c>
      <c r="G12803" s="89">
        <v>6</v>
      </c>
      <c r="H12803" t="s">
        <v>19629</v>
      </c>
      <c r="I12803" s="89"/>
    </row>
    <row r="12804">
      <c r="A12804" t="s">
        <v>14685</v>
      </c>
      <c r="B12804" t="s">
        <v>19483</v>
      </c>
      <c r="C12804" t="s">
        <v>19614</v>
      </c>
      <c r="D12804" t="s">
        <v>19619</v>
      </c>
      <c r="E12804" s="89">
        <v>1.034394143134523</v>
      </c>
      <c r="F12804" s="89">
        <v>707048</v>
      </c>
      <c r="G12804" s="89">
        <v>6</v>
      </c>
      <c r="H12804" t="s">
        <v>19629</v>
      </c>
      <c r="I12804" s="89"/>
    </row>
    <row r="12805">
      <c r="A12805" t="s">
        <v>14686</v>
      </c>
      <c r="B12805" t="s">
        <v>19483</v>
      </c>
      <c r="C12805" t="s">
        <v>19614</v>
      </c>
      <c r="D12805" t="s">
        <v>19620</v>
      </c>
      <c r="E12805" s="89">
        <v>0.9858376516586603</v>
      </c>
      <c r="F12805" s="89">
        <v>707048</v>
      </c>
      <c r="G12805" s="89">
        <v>6</v>
      </c>
      <c r="H12805" t="s">
        <v>19629</v>
      </c>
      <c r="I12805" s="89"/>
    </row>
    <row r="12806">
      <c r="A12806" t="s">
        <v>14687</v>
      </c>
      <c r="B12806" t="s">
        <v>19483</v>
      </c>
      <c r="C12806" t="s">
        <v>19614</v>
      </c>
      <c r="D12806" t="s">
        <v>19621</v>
      </c>
      <c r="E12806" s="89">
        <v>0.7374022760427904</v>
      </c>
      <c r="F12806" s="89">
        <v>707048</v>
      </c>
      <c r="G12806" s="89">
        <v>6</v>
      </c>
      <c r="H12806" t="s">
        <v>19629</v>
      </c>
      <c r="I12806" s="89"/>
    </row>
    <row r="12807">
      <c r="A12807" t="s">
        <v>14688</v>
      </c>
      <c r="B12807" t="s">
        <v>19483</v>
      </c>
      <c r="C12807" t="s">
        <v>19614</v>
      </c>
      <c r="D12807" t="s">
        <v>19622</v>
      </c>
      <c r="E12807" s="89">
        <v>1.008840448055371</v>
      </c>
      <c r="F12807" s="89">
        <v>707048</v>
      </c>
      <c r="G12807" s="89">
        <v>6</v>
      </c>
      <c r="H12807" t="s">
        <v>19629</v>
      </c>
      <c r="I12807" s="89"/>
    </row>
    <row r="12808">
      <c r="A12808" t="s">
        <v>14689</v>
      </c>
      <c r="B12808" t="s">
        <v>19483</v>
      </c>
      <c r="C12808" t="s">
        <v>19614</v>
      </c>
      <c r="D12808" t="s">
        <v>19623</v>
      </c>
      <c r="E12808" s="89">
        <v>1.849855034925414</v>
      </c>
      <c r="F12808" s="89">
        <v>707048</v>
      </c>
      <c r="G12808" s="89">
        <v>6</v>
      </c>
      <c r="H12808" t="s">
        <v>19629</v>
      </c>
      <c r="I12808" s="89"/>
    </row>
    <row r="12809">
      <c r="A12809" t="s">
        <v>14690</v>
      </c>
      <c r="B12809" t="s">
        <v>19480</v>
      </c>
      <c r="C12809" t="s">
        <v>19614</v>
      </c>
      <c r="D12809" t="s">
        <v>19623</v>
      </c>
      <c r="E12809" s="89">
        <v>0</v>
      </c>
      <c r="F12809" s="89">
        <v>707048</v>
      </c>
      <c r="G12809" s="89">
        <v>6</v>
      </c>
      <c r="H12809" t="s">
        <v>19630</v>
      </c>
      <c r="I12809" s="89"/>
    </row>
    <row r="12810">
      <c r="A12810" t="s">
        <v>14691</v>
      </c>
      <c r="B12810" t="s">
        <v>19481</v>
      </c>
      <c r="C12810" t="s">
        <v>19614</v>
      </c>
      <c r="D12810" t="s">
        <v>19623</v>
      </c>
      <c r="E12810" s="89">
        <v>0</v>
      </c>
      <c r="F12810" s="89">
        <v>707048</v>
      </c>
      <c r="G12810" s="89">
        <v>6</v>
      </c>
      <c r="H12810" t="s">
        <v>19630</v>
      </c>
      <c r="I12810" s="89"/>
    </row>
    <row r="12811">
      <c r="A12811" t="s">
        <v>14692</v>
      </c>
      <c r="B12811" t="s">
        <v>19482</v>
      </c>
      <c r="C12811" t="s">
        <v>19614</v>
      </c>
      <c r="D12811" t="s">
        <v>19623</v>
      </c>
      <c r="E12811" s="89">
        <v>0</v>
      </c>
      <c r="F12811" s="89">
        <v>707048</v>
      </c>
      <c r="G12811" s="89">
        <v>6</v>
      </c>
      <c r="H12811" t="s">
        <v>19630</v>
      </c>
      <c r="I12811" s="89"/>
    </row>
    <row r="12812">
      <c r="A12812" t="s">
        <v>14693</v>
      </c>
      <c r="B12812" t="s">
        <v>19483</v>
      </c>
      <c r="C12812" t="s">
        <v>19614</v>
      </c>
      <c r="D12812" t="s">
        <v>19624</v>
      </c>
      <c r="E12812" s="89">
        <v>4.473455802336472</v>
      </c>
      <c r="F12812" s="89">
        <v>707048</v>
      </c>
      <c r="G12812" s="89">
        <v>6</v>
      </c>
      <c r="H12812" t="s">
        <v>19629</v>
      </c>
      <c r="I12812" s="89"/>
    </row>
    <row r="12813">
      <c r="A12813" t="s">
        <v>14694</v>
      </c>
      <c r="B12813" t="s">
        <v>19480</v>
      </c>
      <c r="C12813" t="s">
        <v>19614</v>
      </c>
      <c r="D12813" t="s">
        <v>19624</v>
      </c>
      <c r="E12813" s="89">
        <v>0</v>
      </c>
      <c r="F12813" s="89">
        <v>707048</v>
      </c>
      <c r="G12813" s="89">
        <v>6</v>
      </c>
      <c r="H12813" t="s">
        <v>19630</v>
      </c>
      <c r="I12813" s="89"/>
    </row>
    <row r="12814">
      <c r="A12814" t="s">
        <v>14695</v>
      </c>
      <c r="B12814" t="s">
        <v>19481</v>
      </c>
      <c r="C12814" t="s">
        <v>19614</v>
      </c>
      <c r="D12814" t="s">
        <v>19624</v>
      </c>
      <c r="E12814" s="89">
        <v>0</v>
      </c>
      <c r="F12814" s="89">
        <v>707048</v>
      </c>
      <c r="G12814" s="89">
        <v>6</v>
      </c>
      <c r="H12814" t="s">
        <v>19630</v>
      </c>
      <c r="I12814" s="89"/>
    </row>
    <row r="12815">
      <c r="A12815" t="s">
        <v>14696</v>
      </c>
      <c r="B12815" t="s">
        <v>19482</v>
      </c>
      <c r="C12815" t="s">
        <v>19614</v>
      </c>
      <c r="D12815" t="s">
        <v>19624</v>
      </c>
      <c r="E12815" s="89">
        <v>0</v>
      </c>
      <c r="F12815" s="89">
        <v>707048</v>
      </c>
      <c r="G12815" s="89">
        <v>6</v>
      </c>
      <c r="H12815" t="s">
        <v>19630</v>
      </c>
      <c r="I12815" s="89"/>
    </row>
    <row r="12816">
      <c r="A12816" t="s">
        <v>14697</v>
      </c>
      <c r="B12816" t="s">
        <v>19477</v>
      </c>
      <c r="C12816" t="s">
        <v>19615</v>
      </c>
      <c r="D12816" t="s">
        <v>19630</v>
      </c>
      <c r="E12816" s="89">
        <v>799622997303.9702</v>
      </c>
      <c r="F12816" s="89">
        <v>707048</v>
      </c>
      <c r="G12816" s="89">
        <v>6</v>
      </c>
      <c r="H12816" t="s">
        <v>19630</v>
      </c>
      <c r="I12816" s="89"/>
    </row>
    <row r="12817">
      <c r="A12817" t="s">
        <v>14698</v>
      </c>
      <c r="B12817" t="s">
        <v>19478</v>
      </c>
      <c r="C12817" t="s">
        <v>19615</v>
      </c>
      <c r="D12817" t="s">
        <v>19630</v>
      </c>
      <c r="E12817" s="89">
        <v>1</v>
      </c>
      <c r="F12817" s="89">
        <v>707048</v>
      </c>
      <c r="G12817" s="89">
        <v>6</v>
      </c>
      <c r="H12817" t="s">
        <v>19630</v>
      </c>
      <c r="I12817" s="89"/>
    </row>
    <row r="12818">
      <c r="A12818" t="s">
        <v>14699</v>
      </c>
      <c r="B12818" t="s">
        <v>19479</v>
      </c>
      <c r="C12818" t="s">
        <v>19615</v>
      </c>
      <c r="D12818" t="s">
        <v>19630</v>
      </c>
      <c r="E12818" s="89">
        <v>1130931.700965097</v>
      </c>
      <c r="F12818" s="89">
        <v>707048</v>
      </c>
      <c r="G12818" s="89">
        <v>6</v>
      </c>
      <c r="H12818" t="s">
        <v>19630</v>
      </c>
      <c r="I12818" s="89"/>
    </row>
    <row r="12819">
      <c r="A12819" t="s">
        <v>14700</v>
      </c>
      <c r="B12819" t="s">
        <v>19483</v>
      </c>
      <c r="C12819" t="s">
        <v>19615</v>
      </c>
      <c r="D12819" t="s">
        <v>19614</v>
      </c>
      <c r="E12819" s="89">
        <v>0.9726828424375922</v>
      </c>
      <c r="F12819" s="89">
        <v>707048</v>
      </c>
      <c r="G12819" s="89">
        <v>6</v>
      </c>
      <c r="H12819" t="s">
        <v>19629</v>
      </c>
      <c r="I12819" s="89"/>
    </row>
    <row r="12820">
      <c r="A12820" t="s">
        <v>14701</v>
      </c>
      <c r="B12820" t="s">
        <v>19483</v>
      </c>
      <c r="C12820" t="s">
        <v>19615</v>
      </c>
      <c r="D12820" t="s">
        <v>19615</v>
      </c>
      <c r="E12820" s="89">
        <v>1</v>
      </c>
      <c r="F12820" s="89">
        <v>707048</v>
      </c>
      <c r="G12820" s="89">
        <v>6</v>
      </c>
      <c r="H12820" t="s">
        <v>19629</v>
      </c>
      <c r="I12820" s="89"/>
    </row>
    <row r="12821">
      <c r="A12821" t="s">
        <v>14702</v>
      </c>
      <c r="B12821" t="s">
        <v>19483</v>
      </c>
      <c r="C12821" t="s">
        <v>19615</v>
      </c>
      <c r="D12821" t="s">
        <v>19616</v>
      </c>
      <c r="E12821" s="89">
        <v>0.9732619907971199</v>
      </c>
      <c r="F12821" s="89">
        <v>707048</v>
      </c>
      <c r="G12821" s="89">
        <v>6</v>
      </c>
      <c r="H12821" t="s">
        <v>19629</v>
      </c>
      <c r="I12821" s="89"/>
    </row>
    <row r="12822">
      <c r="A12822" t="s">
        <v>14703</v>
      </c>
      <c r="B12822" t="s">
        <v>19483</v>
      </c>
      <c r="C12822" t="s">
        <v>19615</v>
      </c>
      <c r="D12822" t="s">
        <v>19617</v>
      </c>
      <c r="E12822" s="89">
        <v>0.9982788422140272</v>
      </c>
      <c r="F12822" s="89">
        <v>707048</v>
      </c>
      <c r="G12822" s="89">
        <v>6</v>
      </c>
      <c r="H12822" t="s">
        <v>19629</v>
      </c>
      <c r="I12822" s="89"/>
    </row>
    <row r="12823">
      <c r="A12823" t="s">
        <v>14704</v>
      </c>
      <c r="B12823" t="s">
        <v>19483</v>
      </c>
      <c r="C12823" t="s">
        <v>19615</v>
      </c>
      <c r="D12823" t="s">
        <v>19618</v>
      </c>
      <c r="E12823" s="89">
        <v>0.9858718965454735</v>
      </c>
      <c r="F12823" s="89">
        <v>707048</v>
      </c>
      <c r="G12823" s="89">
        <v>6</v>
      </c>
      <c r="H12823" t="s">
        <v>19629</v>
      </c>
      <c r="I12823" s="89"/>
    </row>
    <row r="12824">
      <c r="A12824" t="s">
        <v>14705</v>
      </c>
      <c r="B12824" t="s">
        <v>19483</v>
      </c>
      <c r="C12824" t="s">
        <v>19615</v>
      </c>
      <c r="D12824" t="s">
        <v>19619</v>
      </c>
      <c r="E12824" s="89">
        <v>1.004796868590804</v>
      </c>
      <c r="F12824" s="89">
        <v>707048</v>
      </c>
      <c r="G12824" s="89">
        <v>6</v>
      </c>
      <c r="H12824" t="s">
        <v>19629</v>
      </c>
      <c r="I12824" s="89"/>
    </row>
    <row r="12825">
      <c r="A12825" t="s">
        <v>14706</v>
      </c>
      <c r="B12825" t="s">
        <v>19483</v>
      </c>
      <c r="C12825" t="s">
        <v>19615</v>
      </c>
      <c r="D12825" t="s">
        <v>19620</v>
      </c>
      <c r="E12825" s="89">
        <v>0.9577712980611266</v>
      </c>
      <c r="F12825" s="89">
        <v>707048</v>
      </c>
      <c r="G12825" s="89">
        <v>6</v>
      </c>
      <c r="H12825" t="s">
        <v>19629</v>
      </c>
      <c r="I12825" s="89"/>
    </row>
    <row r="12826">
      <c r="A12826" t="s">
        <v>14707</v>
      </c>
      <c r="B12826" t="s">
        <v>19483</v>
      </c>
      <c r="C12826" t="s">
        <v>19615</v>
      </c>
      <c r="D12826" t="s">
        <v>19621</v>
      </c>
      <c r="E12826" s="89">
        <v>0.7183395522590863</v>
      </c>
      <c r="F12826" s="89">
        <v>707048</v>
      </c>
      <c r="G12826" s="89">
        <v>6</v>
      </c>
      <c r="H12826" t="s">
        <v>19629</v>
      </c>
      <c r="I12826" s="89"/>
    </row>
    <row r="12827">
      <c r="A12827" t="s">
        <v>14708</v>
      </c>
      <c r="B12827" t="s">
        <v>19483</v>
      </c>
      <c r="C12827" t="s">
        <v>19615</v>
      </c>
      <c r="D12827" t="s">
        <v>19622</v>
      </c>
      <c r="E12827" s="89">
        <v>0.9798801892289899</v>
      </c>
      <c r="F12827" s="89">
        <v>707048</v>
      </c>
      <c r="G12827" s="89">
        <v>6</v>
      </c>
      <c r="H12827" t="s">
        <v>19629</v>
      </c>
      <c r="I12827" s="89"/>
    </row>
    <row r="12828">
      <c r="A12828" t="s">
        <v>14709</v>
      </c>
      <c r="B12828" t="s">
        <v>19483</v>
      </c>
      <c r="C12828" t="s">
        <v>19615</v>
      </c>
      <c r="D12828" t="s">
        <v>19623</v>
      </c>
      <c r="E12828" s="89">
        <v>1.800491670816672</v>
      </c>
      <c r="F12828" s="89">
        <v>707048</v>
      </c>
      <c r="G12828" s="89">
        <v>6</v>
      </c>
      <c r="H12828" t="s">
        <v>19629</v>
      </c>
      <c r="I12828" s="89"/>
    </row>
    <row r="12829">
      <c r="A12829" t="s">
        <v>14710</v>
      </c>
      <c r="B12829" t="s">
        <v>19480</v>
      </c>
      <c r="C12829" t="s">
        <v>19615</v>
      </c>
      <c r="D12829" t="s">
        <v>19623</v>
      </c>
      <c r="E12829" s="89">
        <v>0</v>
      </c>
      <c r="F12829" s="89">
        <v>707048</v>
      </c>
      <c r="G12829" s="89">
        <v>6</v>
      </c>
      <c r="H12829" t="s">
        <v>19630</v>
      </c>
      <c r="I12829" s="89"/>
    </row>
    <row r="12830">
      <c r="A12830" t="s">
        <v>14711</v>
      </c>
      <c r="B12830" t="s">
        <v>19481</v>
      </c>
      <c r="C12830" t="s">
        <v>19615</v>
      </c>
      <c r="D12830" t="s">
        <v>19623</v>
      </c>
      <c r="E12830" s="89">
        <v>0</v>
      </c>
      <c r="F12830" s="89">
        <v>707048</v>
      </c>
      <c r="G12830" s="89">
        <v>6</v>
      </c>
      <c r="H12830" t="s">
        <v>19630</v>
      </c>
      <c r="I12830" s="89"/>
    </row>
    <row r="12831">
      <c r="A12831" t="s">
        <v>14712</v>
      </c>
      <c r="B12831" t="s">
        <v>19482</v>
      </c>
      <c r="C12831" t="s">
        <v>19615</v>
      </c>
      <c r="D12831" t="s">
        <v>19623</v>
      </c>
      <c r="E12831" s="89">
        <v>0</v>
      </c>
      <c r="F12831" s="89">
        <v>707048</v>
      </c>
      <c r="G12831" s="89">
        <v>6</v>
      </c>
      <c r="H12831" t="s">
        <v>19630</v>
      </c>
      <c r="I12831" s="89"/>
    </row>
    <row r="12832">
      <c r="A12832" t="s">
        <v>14713</v>
      </c>
      <c r="B12832" t="s">
        <v>19483</v>
      </c>
      <c r="C12832" t="s">
        <v>19615</v>
      </c>
      <c r="D12832" t="s">
        <v>19624</v>
      </c>
      <c r="E12832" s="89">
        <v>4.35212402500098</v>
      </c>
      <c r="F12832" s="89">
        <v>707048</v>
      </c>
      <c r="G12832" s="89">
        <v>6</v>
      </c>
      <c r="H12832" t="s">
        <v>19629</v>
      </c>
      <c r="I12832" s="89"/>
    </row>
    <row r="12833">
      <c r="A12833" t="s">
        <v>14714</v>
      </c>
      <c r="B12833" t="s">
        <v>19480</v>
      </c>
      <c r="C12833" t="s">
        <v>19615</v>
      </c>
      <c r="D12833" t="s">
        <v>19624</v>
      </c>
      <c r="E12833" s="89">
        <v>0</v>
      </c>
      <c r="F12833" s="89">
        <v>707048</v>
      </c>
      <c r="G12833" s="89">
        <v>6</v>
      </c>
      <c r="H12833" t="s">
        <v>19630</v>
      </c>
      <c r="I12833" s="89"/>
    </row>
    <row r="12834">
      <c r="A12834" t="s">
        <v>14715</v>
      </c>
      <c r="B12834" t="s">
        <v>19481</v>
      </c>
      <c r="C12834" t="s">
        <v>19615</v>
      </c>
      <c r="D12834" t="s">
        <v>19624</v>
      </c>
      <c r="E12834" s="89">
        <v>0</v>
      </c>
      <c r="F12834" s="89">
        <v>707048</v>
      </c>
      <c r="G12834" s="89">
        <v>6</v>
      </c>
      <c r="H12834" t="s">
        <v>19630</v>
      </c>
      <c r="I12834" s="89"/>
    </row>
    <row r="12835">
      <c r="A12835" t="s">
        <v>14716</v>
      </c>
      <c r="B12835" t="s">
        <v>19482</v>
      </c>
      <c r="C12835" t="s">
        <v>19615</v>
      </c>
      <c r="D12835" t="s">
        <v>19624</v>
      </c>
      <c r="E12835" s="89">
        <v>0</v>
      </c>
      <c r="F12835" s="89">
        <v>707048</v>
      </c>
      <c r="G12835" s="89">
        <v>6</v>
      </c>
      <c r="H12835" t="s">
        <v>19630</v>
      </c>
      <c r="I12835" s="89"/>
    </row>
    <row r="12836">
      <c r="A12836" t="s">
        <v>14717</v>
      </c>
      <c r="B12836" t="s">
        <v>19477</v>
      </c>
      <c r="C12836" t="s">
        <v>19616</v>
      </c>
      <c r="D12836" t="s">
        <v>19630</v>
      </c>
      <c r="E12836" s="89">
        <v>821544715017.9999</v>
      </c>
      <c r="F12836" s="89">
        <v>707048</v>
      </c>
      <c r="G12836" s="89">
        <v>6</v>
      </c>
      <c r="H12836" t="s">
        <v>19630</v>
      </c>
      <c r="I12836" s="89"/>
    </row>
    <row r="12837">
      <c r="A12837" t="s">
        <v>14718</v>
      </c>
      <c r="B12837" t="s">
        <v>19478</v>
      </c>
      <c r="C12837" t="s">
        <v>19616</v>
      </c>
      <c r="D12837" t="s">
        <v>19630</v>
      </c>
      <c r="E12837" s="89">
        <v>1</v>
      </c>
      <c r="F12837" s="89">
        <v>707048</v>
      </c>
      <c r="G12837" s="89">
        <v>6</v>
      </c>
      <c r="H12837" t="s">
        <v>19630</v>
      </c>
      <c r="I12837" s="89"/>
    </row>
    <row r="12838">
      <c r="A12838" t="s">
        <v>14719</v>
      </c>
      <c r="B12838" t="s">
        <v>19479</v>
      </c>
      <c r="C12838" t="s">
        <v>19616</v>
      </c>
      <c r="D12838" t="s">
        <v>19630</v>
      </c>
      <c r="E12838" s="89">
        <v>1161936.268850205</v>
      </c>
      <c r="F12838" s="89">
        <v>707048</v>
      </c>
      <c r="G12838" s="89">
        <v>6</v>
      </c>
      <c r="H12838" t="s">
        <v>19630</v>
      </c>
      <c r="I12838" s="89"/>
    </row>
    <row r="12839">
      <c r="A12839" t="s">
        <v>14720</v>
      </c>
      <c r="B12839" t="s">
        <v>19483</v>
      </c>
      <c r="C12839" t="s">
        <v>19616</v>
      </c>
      <c r="D12839" t="s">
        <v>19614</v>
      </c>
      <c r="E12839" s="89">
        <v>0.9994182088582777</v>
      </c>
      <c r="F12839" s="89">
        <v>707048</v>
      </c>
      <c r="G12839" s="89">
        <v>6</v>
      </c>
      <c r="H12839" t="s">
        <v>19629</v>
      </c>
      <c r="I12839" s="89"/>
    </row>
    <row r="12840">
      <c r="A12840" t="s">
        <v>14721</v>
      </c>
      <c r="B12840" t="s">
        <v>19483</v>
      </c>
      <c r="C12840" t="s">
        <v>19616</v>
      </c>
      <c r="D12840" t="s">
        <v>19615</v>
      </c>
      <c r="E12840" s="89">
        <v>1.02863480264508</v>
      </c>
      <c r="F12840" s="89">
        <v>707048</v>
      </c>
      <c r="G12840" s="89">
        <v>6</v>
      </c>
      <c r="H12840" t="s">
        <v>19629</v>
      </c>
      <c r="I12840" s="89"/>
    </row>
    <row r="12841">
      <c r="A12841" t="s">
        <v>14722</v>
      </c>
      <c r="B12841" t="s">
        <v>19483</v>
      </c>
      <c r="C12841" t="s">
        <v>19616</v>
      </c>
      <c r="D12841" t="s">
        <v>19616</v>
      </c>
      <c r="E12841" s="89">
        <v>1</v>
      </c>
      <c r="F12841" s="89">
        <v>707048</v>
      </c>
      <c r="G12841" s="89">
        <v>6</v>
      </c>
      <c r="H12841" t="s">
        <v>19629</v>
      </c>
      <c r="I12841" s="89"/>
    </row>
    <row r="12842">
      <c r="A12842" t="s">
        <v>14723</v>
      </c>
      <c r="B12842" t="s">
        <v>19483</v>
      </c>
      <c r="C12842" t="s">
        <v>19616</v>
      </c>
      <c r="D12842" t="s">
        <v>19617</v>
      </c>
      <c r="E12842" s="89">
        <v>1.026853220994775</v>
      </c>
      <c r="F12842" s="89">
        <v>707048</v>
      </c>
      <c r="G12842" s="89">
        <v>6</v>
      </c>
      <c r="H12842" t="s">
        <v>19629</v>
      </c>
      <c r="I12842" s="89"/>
    </row>
    <row r="12843">
      <c r="A12843" t="s">
        <v>14724</v>
      </c>
      <c r="B12843" t="s">
        <v>19483</v>
      </c>
      <c r="C12843" t="s">
        <v>19616</v>
      </c>
      <c r="D12843" t="s">
        <v>19618</v>
      </c>
      <c r="E12843" s="89">
        <v>1.014136854568613</v>
      </c>
      <c r="F12843" s="89">
        <v>707048</v>
      </c>
      <c r="G12843" s="89">
        <v>6</v>
      </c>
      <c r="H12843" t="s">
        <v>19629</v>
      </c>
      <c r="I12843" s="89"/>
    </row>
    <row r="12844">
      <c r="A12844" t="s">
        <v>14725</v>
      </c>
      <c r="B12844" t="s">
        <v>19483</v>
      </c>
      <c r="C12844" t="s">
        <v>19616</v>
      </c>
      <c r="D12844" t="s">
        <v>19619</v>
      </c>
      <c r="E12844" s="89">
        <v>1.033798327948263</v>
      </c>
      <c r="F12844" s="89">
        <v>707048</v>
      </c>
      <c r="G12844" s="89">
        <v>6</v>
      </c>
      <c r="H12844" t="s">
        <v>19629</v>
      </c>
      <c r="I12844" s="89"/>
    </row>
    <row r="12845">
      <c r="A12845" t="s">
        <v>14726</v>
      </c>
      <c r="B12845" t="s">
        <v>19483</v>
      </c>
      <c r="C12845" t="s">
        <v>19616</v>
      </c>
      <c r="D12845" t="s">
        <v>19620</v>
      </c>
      <c r="E12845" s="89">
        <v>0.9852573337123327</v>
      </c>
      <c r="F12845" s="89">
        <v>707048</v>
      </c>
      <c r="G12845" s="89">
        <v>6</v>
      </c>
      <c r="H12845" t="s">
        <v>19629</v>
      </c>
      <c r="I12845" s="89"/>
    </row>
    <row r="12846">
      <c r="A12846" t="s">
        <v>14727</v>
      </c>
      <c r="B12846" t="s">
        <v>19483</v>
      </c>
      <c r="C12846" t="s">
        <v>19616</v>
      </c>
      <c r="D12846" t="s">
        <v>19621</v>
      </c>
      <c r="E12846" s="89">
        <v>0.7369749869621337</v>
      </c>
      <c r="F12846" s="89">
        <v>707048</v>
      </c>
      <c r="G12846" s="89">
        <v>6</v>
      </c>
      <c r="H12846" t="s">
        <v>19629</v>
      </c>
      <c r="I12846" s="89"/>
    </row>
    <row r="12847">
      <c r="A12847" t="s">
        <v>14728</v>
      </c>
      <c r="B12847" t="s">
        <v>19483</v>
      </c>
      <c r="C12847" t="s">
        <v>19616</v>
      </c>
      <c r="D12847" t="s">
        <v>19622</v>
      </c>
      <c r="E12847" s="89">
        <v>1.008262892628288</v>
      </c>
      <c r="F12847" s="89">
        <v>707048</v>
      </c>
      <c r="G12847" s="89">
        <v>6</v>
      </c>
      <c r="H12847" t="s">
        <v>19629</v>
      </c>
      <c r="I12847" s="89"/>
    </row>
    <row r="12848">
      <c r="A12848" t="s">
        <v>14729</v>
      </c>
      <c r="B12848" t="s">
        <v>19483</v>
      </c>
      <c r="C12848" t="s">
        <v>19616</v>
      </c>
      <c r="D12848" t="s">
        <v>19623</v>
      </c>
      <c r="E12848" s="89">
        <v>1.848759276597057</v>
      </c>
      <c r="F12848" s="89">
        <v>707048</v>
      </c>
      <c r="G12848" s="89">
        <v>6</v>
      </c>
      <c r="H12848" t="s">
        <v>19629</v>
      </c>
      <c r="I12848" s="89"/>
    </row>
    <row r="12849">
      <c r="A12849" t="s">
        <v>14730</v>
      </c>
      <c r="B12849" t="s">
        <v>19480</v>
      </c>
      <c r="C12849" t="s">
        <v>19616</v>
      </c>
      <c r="D12849" t="s">
        <v>19623</v>
      </c>
      <c r="E12849" s="89">
        <v>0</v>
      </c>
      <c r="F12849" s="89">
        <v>707048</v>
      </c>
      <c r="G12849" s="89">
        <v>6</v>
      </c>
      <c r="H12849" t="s">
        <v>19630</v>
      </c>
      <c r="I12849" s="89"/>
    </row>
    <row r="12850">
      <c r="A12850" t="s">
        <v>14731</v>
      </c>
      <c r="B12850" t="s">
        <v>19481</v>
      </c>
      <c r="C12850" t="s">
        <v>19616</v>
      </c>
      <c r="D12850" t="s">
        <v>19623</v>
      </c>
      <c r="E12850" s="89">
        <v>0</v>
      </c>
      <c r="F12850" s="89">
        <v>707048</v>
      </c>
      <c r="G12850" s="89">
        <v>6</v>
      </c>
      <c r="H12850" t="s">
        <v>19630</v>
      </c>
      <c r="I12850" s="89"/>
    </row>
    <row r="12851">
      <c r="A12851" t="s">
        <v>14732</v>
      </c>
      <c r="B12851" t="s">
        <v>19482</v>
      </c>
      <c r="C12851" t="s">
        <v>19616</v>
      </c>
      <c r="D12851" t="s">
        <v>19623</v>
      </c>
      <c r="E12851" s="89">
        <v>0</v>
      </c>
      <c r="F12851" s="89">
        <v>707048</v>
      </c>
      <c r="G12851" s="89">
        <v>6</v>
      </c>
      <c r="H12851" t="s">
        <v>19630</v>
      </c>
      <c r="I12851" s="89"/>
    </row>
    <row r="12852">
      <c r="A12852" t="s">
        <v>14733</v>
      </c>
      <c r="B12852" t="s">
        <v>19483</v>
      </c>
      <c r="C12852" t="s">
        <v>19616</v>
      </c>
      <c r="D12852" t="s">
        <v>19624</v>
      </c>
      <c r="E12852" s="89">
        <v>4.470769522153206</v>
      </c>
      <c r="F12852" s="89">
        <v>707048</v>
      </c>
      <c r="G12852" s="89">
        <v>6</v>
      </c>
      <c r="H12852" t="s">
        <v>19629</v>
      </c>
      <c r="I12852" s="89"/>
    </row>
    <row r="12853">
      <c r="A12853" t="s">
        <v>14734</v>
      </c>
      <c r="B12853" t="s">
        <v>19480</v>
      </c>
      <c r="C12853" t="s">
        <v>19616</v>
      </c>
      <c r="D12853" t="s">
        <v>19624</v>
      </c>
      <c r="E12853" s="89">
        <v>0</v>
      </c>
      <c r="F12853" s="89">
        <v>707048</v>
      </c>
      <c r="G12853" s="89">
        <v>6</v>
      </c>
      <c r="H12853" t="s">
        <v>19630</v>
      </c>
      <c r="I12853" s="89"/>
    </row>
    <row r="12854">
      <c r="A12854" t="s">
        <v>14735</v>
      </c>
      <c r="B12854" t="s">
        <v>19481</v>
      </c>
      <c r="C12854" t="s">
        <v>19616</v>
      </c>
      <c r="D12854" t="s">
        <v>19624</v>
      </c>
      <c r="E12854" s="89">
        <v>0</v>
      </c>
      <c r="F12854" s="89">
        <v>707048</v>
      </c>
      <c r="G12854" s="89">
        <v>6</v>
      </c>
      <c r="H12854" t="s">
        <v>19630</v>
      </c>
      <c r="I12854" s="89"/>
    </row>
    <row r="12855">
      <c r="A12855" t="s">
        <v>14736</v>
      </c>
      <c r="B12855" t="s">
        <v>19482</v>
      </c>
      <c r="C12855" t="s">
        <v>19616</v>
      </c>
      <c r="D12855" t="s">
        <v>19624</v>
      </c>
      <c r="E12855" s="89">
        <v>0</v>
      </c>
      <c r="F12855" s="89">
        <v>707048</v>
      </c>
      <c r="G12855" s="89">
        <v>6</v>
      </c>
      <c r="H12855" t="s">
        <v>19630</v>
      </c>
      <c r="I12855" s="89"/>
    </row>
    <row r="12856">
      <c r="A12856" t="s">
        <v>14737</v>
      </c>
      <c r="B12856" t="s">
        <v>19477</v>
      </c>
      <c r="C12856" t="s">
        <v>19617</v>
      </c>
      <c r="D12856" t="s">
        <v>19630</v>
      </c>
      <c r="E12856" s="89">
        <v>801041491605.2788</v>
      </c>
      <c r="F12856" s="89">
        <v>707048</v>
      </c>
      <c r="G12856" s="89">
        <v>6</v>
      </c>
      <c r="H12856" t="s">
        <v>19630</v>
      </c>
      <c r="I12856" s="89"/>
    </row>
    <row r="12857">
      <c r="A12857" t="s">
        <v>14738</v>
      </c>
      <c r="B12857" t="s">
        <v>19478</v>
      </c>
      <c r="C12857" t="s">
        <v>19617</v>
      </c>
      <c r="D12857" t="s">
        <v>19630</v>
      </c>
      <c r="E12857" s="89">
        <v>1</v>
      </c>
      <c r="F12857" s="89">
        <v>707048</v>
      </c>
      <c r="G12857" s="89">
        <v>6</v>
      </c>
      <c r="H12857" t="s">
        <v>19630</v>
      </c>
      <c r="I12857" s="89"/>
    </row>
    <row r="12858">
      <c r="A12858" t="s">
        <v>14739</v>
      </c>
      <c r="B12858" t="s">
        <v>19479</v>
      </c>
      <c r="C12858" t="s">
        <v>19617</v>
      </c>
      <c r="D12858" t="s">
        <v>19630</v>
      </c>
      <c r="E12858" s="89">
        <v>1132937.921619577</v>
      </c>
      <c r="F12858" s="89">
        <v>707048</v>
      </c>
      <c r="G12858" s="89">
        <v>6</v>
      </c>
      <c r="H12858" t="s">
        <v>19630</v>
      </c>
      <c r="I12858" s="89"/>
    </row>
    <row r="12859">
      <c r="A12859" t="s">
        <v>14740</v>
      </c>
      <c r="B12859" t="s">
        <v>19483</v>
      </c>
      <c r="C12859" t="s">
        <v>19617</v>
      </c>
      <c r="D12859" t="s">
        <v>19614</v>
      </c>
      <c r="E12859" s="89">
        <v>0.9743834155343777</v>
      </c>
      <c r="F12859" s="89">
        <v>707048</v>
      </c>
      <c r="G12859" s="89">
        <v>6</v>
      </c>
      <c r="H12859" t="s">
        <v>19629</v>
      </c>
      <c r="I12859" s="89"/>
    </row>
    <row r="12860">
      <c r="A12860" t="s">
        <v>14741</v>
      </c>
      <c r="B12860" t="s">
        <v>19483</v>
      </c>
      <c r="C12860" t="s">
        <v>19617</v>
      </c>
      <c r="D12860" t="s">
        <v>19615</v>
      </c>
      <c r="E12860" s="89">
        <v>1.001759742801582</v>
      </c>
      <c r="F12860" s="89">
        <v>707048</v>
      </c>
      <c r="G12860" s="89">
        <v>6</v>
      </c>
      <c r="H12860" t="s">
        <v>19629</v>
      </c>
      <c r="I12860" s="89"/>
    </row>
    <row r="12861">
      <c r="A12861" t="s">
        <v>14742</v>
      </c>
      <c r="B12861" t="s">
        <v>19483</v>
      </c>
      <c r="C12861" t="s">
        <v>19617</v>
      </c>
      <c r="D12861" t="s">
        <v>19616</v>
      </c>
      <c r="E12861" s="89">
        <v>0.9749631800552354</v>
      </c>
      <c r="F12861" s="89">
        <v>707048</v>
      </c>
      <c r="G12861" s="89">
        <v>6</v>
      </c>
      <c r="H12861" t="s">
        <v>19629</v>
      </c>
      <c r="I12861" s="89"/>
    </row>
    <row r="12862">
      <c r="A12862" t="s">
        <v>14743</v>
      </c>
      <c r="B12862" t="s">
        <v>19483</v>
      </c>
      <c r="C12862" t="s">
        <v>19617</v>
      </c>
      <c r="D12862" t="s">
        <v>19617</v>
      </c>
      <c r="E12862" s="89">
        <v>1</v>
      </c>
      <c r="F12862" s="89">
        <v>707048</v>
      </c>
      <c r="G12862" s="89">
        <v>6</v>
      </c>
      <c r="H12862" t="s">
        <v>19629</v>
      </c>
      <c r="I12862" s="89"/>
    </row>
    <row r="12863">
      <c r="A12863" t="s">
        <v>14744</v>
      </c>
      <c r="B12863" t="s">
        <v>19483</v>
      </c>
      <c r="C12863" t="s">
        <v>19617</v>
      </c>
      <c r="D12863" t="s">
        <v>19618</v>
      </c>
      <c r="E12863" s="89">
        <v>0.987610238561613</v>
      </c>
      <c r="F12863" s="89">
        <v>707048</v>
      </c>
      <c r="G12863" s="89">
        <v>6</v>
      </c>
      <c r="H12863" t="s">
        <v>19629</v>
      </c>
      <c r="I12863" s="89"/>
    </row>
    <row r="12864">
      <c r="A12864" t="s">
        <v>14745</v>
      </c>
      <c r="B12864" t="s">
        <v>19483</v>
      </c>
      <c r="C12864" t="s">
        <v>19617</v>
      </c>
      <c r="D12864" t="s">
        <v>19619</v>
      </c>
      <c r="E12864" s="89">
        <v>1.006584455379923</v>
      </c>
      <c r="F12864" s="89">
        <v>707048</v>
      </c>
      <c r="G12864" s="89">
        <v>6</v>
      </c>
      <c r="H12864" t="s">
        <v>19629</v>
      </c>
      <c r="I12864" s="89"/>
    </row>
    <row r="12865">
      <c r="A12865" t="s">
        <v>14746</v>
      </c>
      <c r="B12865" t="s">
        <v>19483</v>
      </c>
      <c r="C12865" t="s">
        <v>19617</v>
      </c>
      <c r="D12865" t="s">
        <v>19620</v>
      </c>
      <c r="E12865" s="89">
        <v>0.9594641971102623</v>
      </c>
      <c r="F12865" s="89">
        <v>707048</v>
      </c>
      <c r="G12865" s="89">
        <v>6</v>
      </c>
      <c r="H12865" t="s">
        <v>19629</v>
      </c>
      <c r="I12865" s="89"/>
    </row>
    <row r="12866">
      <c r="A12866" t="s">
        <v>14747</v>
      </c>
      <c r="B12866" t="s">
        <v>19483</v>
      </c>
      <c r="C12866" t="s">
        <v>19617</v>
      </c>
      <c r="D12866" t="s">
        <v>19621</v>
      </c>
      <c r="E12866" s="89">
        <v>0.7196034109709799</v>
      </c>
      <c r="F12866" s="89">
        <v>707048</v>
      </c>
      <c r="G12866" s="89">
        <v>6</v>
      </c>
      <c r="H12866" t="s">
        <v>19629</v>
      </c>
      <c r="I12866" s="89"/>
    </row>
    <row r="12867">
      <c r="A12867" t="s">
        <v>14748</v>
      </c>
      <c r="B12867" t="s">
        <v>19483</v>
      </c>
      <c r="C12867" t="s">
        <v>19617</v>
      </c>
      <c r="D12867" t="s">
        <v>19622</v>
      </c>
      <c r="E12867" s="89">
        <v>0.9815706483557806</v>
      </c>
      <c r="F12867" s="89">
        <v>707048</v>
      </c>
      <c r="G12867" s="89">
        <v>6</v>
      </c>
      <c r="H12867" t="s">
        <v>19629</v>
      </c>
      <c r="I12867" s="89"/>
    </row>
    <row r="12868">
      <c r="A12868" t="s">
        <v>14749</v>
      </c>
      <c r="B12868" t="s">
        <v>19483</v>
      </c>
      <c r="C12868" t="s">
        <v>19617</v>
      </c>
      <c r="D12868" t="s">
        <v>19623</v>
      </c>
      <c r="E12868" s="89">
        <v>1.80352798304458</v>
      </c>
      <c r="F12868" s="89">
        <v>707048</v>
      </c>
      <c r="G12868" s="89">
        <v>6</v>
      </c>
      <c r="H12868" t="s">
        <v>19629</v>
      </c>
      <c r="I12868" s="89"/>
    </row>
    <row r="12869">
      <c r="A12869" t="s">
        <v>14750</v>
      </c>
      <c r="B12869" t="s">
        <v>19480</v>
      </c>
      <c r="C12869" t="s">
        <v>19617</v>
      </c>
      <c r="D12869" t="s">
        <v>19623</v>
      </c>
      <c r="E12869" s="89">
        <v>0</v>
      </c>
      <c r="F12869" s="89">
        <v>707048</v>
      </c>
      <c r="G12869" s="89">
        <v>6</v>
      </c>
      <c r="H12869" t="s">
        <v>19630</v>
      </c>
      <c r="I12869" s="89"/>
    </row>
    <row r="12870">
      <c r="A12870" t="s">
        <v>14751</v>
      </c>
      <c r="B12870" t="s">
        <v>19481</v>
      </c>
      <c r="C12870" t="s">
        <v>19617</v>
      </c>
      <c r="D12870" t="s">
        <v>19623</v>
      </c>
      <c r="E12870" s="89">
        <v>0</v>
      </c>
      <c r="F12870" s="89">
        <v>707048</v>
      </c>
      <c r="G12870" s="89">
        <v>6</v>
      </c>
      <c r="H12870" t="s">
        <v>19630</v>
      </c>
      <c r="I12870" s="89"/>
    </row>
    <row r="12871">
      <c r="A12871" t="s">
        <v>14752</v>
      </c>
      <c r="B12871" t="s">
        <v>19482</v>
      </c>
      <c r="C12871" t="s">
        <v>19617</v>
      </c>
      <c r="D12871" t="s">
        <v>19623</v>
      </c>
      <c r="E12871" s="89">
        <v>0</v>
      </c>
      <c r="F12871" s="89">
        <v>707048</v>
      </c>
      <c r="G12871" s="89">
        <v>6</v>
      </c>
      <c r="H12871" t="s">
        <v>19630</v>
      </c>
      <c r="I12871" s="89"/>
    </row>
    <row r="12872">
      <c r="A12872" t="s">
        <v>14753</v>
      </c>
      <c r="B12872" t="s">
        <v>19483</v>
      </c>
      <c r="C12872" t="s">
        <v>19617</v>
      </c>
      <c r="D12872" t="s">
        <v>19624</v>
      </c>
      <c r="E12872" s="89">
        <v>4.359748086130112</v>
      </c>
      <c r="F12872" s="89">
        <v>707048</v>
      </c>
      <c r="G12872" s="89">
        <v>6</v>
      </c>
      <c r="H12872" t="s">
        <v>19629</v>
      </c>
      <c r="I12872" s="89"/>
    </row>
    <row r="12873">
      <c r="A12873" t="s">
        <v>14754</v>
      </c>
      <c r="B12873" t="s">
        <v>19480</v>
      </c>
      <c r="C12873" t="s">
        <v>19617</v>
      </c>
      <c r="D12873" t="s">
        <v>19624</v>
      </c>
      <c r="E12873" s="89">
        <v>0</v>
      </c>
      <c r="F12873" s="89">
        <v>707048</v>
      </c>
      <c r="G12873" s="89">
        <v>6</v>
      </c>
      <c r="H12873" t="s">
        <v>19630</v>
      </c>
      <c r="I12873" s="89"/>
    </row>
    <row r="12874">
      <c r="A12874" t="s">
        <v>14755</v>
      </c>
      <c r="B12874" t="s">
        <v>19481</v>
      </c>
      <c r="C12874" t="s">
        <v>19617</v>
      </c>
      <c r="D12874" t="s">
        <v>19624</v>
      </c>
      <c r="E12874" s="89">
        <v>0</v>
      </c>
      <c r="F12874" s="89">
        <v>707048</v>
      </c>
      <c r="G12874" s="89">
        <v>6</v>
      </c>
      <c r="H12874" t="s">
        <v>19630</v>
      </c>
      <c r="I12874" s="89"/>
    </row>
    <row r="12875">
      <c r="A12875" t="s">
        <v>14756</v>
      </c>
      <c r="B12875" t="s">
        <v>19482</v>
      </c>
      <c r="C12875" t="s">
        <v>19617</v>
      </c>
      <c r="D12875" t="s">
        <v>19624</v>
      </c>
      <c r="E12875" s="89">
        <v>0</v>
      </c>
      <c r="F12875" s="89">
        <v>707048</v>
      </c>
      <c r="G12875" s="89">
        <v>6</v>
      </c>
      <c r="H12875" t="s">
        <v>19630</v>
      </c>
      <c r="I12875" s="89"/>
    </row>
    <row r="12876">
      <c r="A12876" t="s">
        <v>14757</v>
      </c>
      <c r="B12876" t="s">
        <v>19477</v>
      </c>
      <c r="C12876" t="s">
        <v>19618</v>
      </c>
      <c r="D12876" t="s">
        <v>19630</v>
      </c>
      <c r="E12876" s="89">
        <v>811987393656.8623</v>
      </c>
      <c r="F12876" s="89">
        <v>707048</v>
      </c>
      <c r="G12876" s="89">
        <v>6</v>
      </c>
      <c r="H12876" t="s">
        <v>19630</v>
      </c>
      <c r="I12876" s="89"/>
    </row>
    <row r="12877">
      <c r="A12877" t="s">
        <v>14758</v>
      </c>
      <c r="B12877" t="s">
        <v>19478</v>
      </c>
      <c r="C12877" t="s">
        <v>19618</v>
      </c>
      <c r="D12877" t="s">
        <v>19630</v>
      </c>
      <c r="E12877" s="89">
        <v>1</v>
      </c>
      <c r="F12877" s="89">
        <v>707048</v>
      </c>
      <c r="G12877" s="89">
        <v>6</v>
      </c>
      <c r="H12877" t="s">
        <v>19630</v>
      </c>
      <c r="I12877" s="89"/>
    </row>
    <row r="12878">
      <c r="A12878" t="s">
        <v>14759</v>
      </c>
      <c r="B12878" t="s">
        <v>19479</v>
      </c>
      <c r="C12878" t="s">
        <v>19618</v>
      </c>
      <c r="D12878" t="s">
        <v>19630</v>
      </c>
      <c r="E12878" s="89">
        <v>1148419.051686537</v>
      </c>
      <c r="F12878" s="89">
        <v>707048</v>
      </c>
      <c r="G12878" s="89">
        <v>6</v>
      </c>
      <c r="H12878" t="s">
        <v>19630</v>
      </c>
      <c r="I12878" s="89"/>
    </row>
    <row r="12879">
      <c r="A12879" t="s">
        <v>14760</v>
      </c>
      <c r="B12879" t="s">
        <v>19483</v>
      </c>
      <c r="C12879" t="s">
        <v>19618</v>
      </c>
      <c r="D12879" t="s">
        <v>19614</v>
      </c>
      <c r="E12879" s="89">
        <v>0.9880399359872785</v>
      </c>
      <c r="F12879" s="89">
        <v>707048</v>
      </c>
      <c r="G12879" s="89">
        <v>6</v>
      </c>
      <c r="H12879" t="s">
        <v>19629</v>
      </c>
      <c r="I12879" s="89"/>
    </row>
    <row r="12880">
      <c r="A12880" t="s">
        <v>14761</v>
      </c>
      <c r="B12880" t="s">
        <v>19483</v>
      </c>
      <c r="C12880" t="s">
        <v>19618</v>
      </c>
      <c r="D12880" t="s">
        <v>19615</v>
      </c>
      <c r="E12880" s="89">
        <v>1.015735978628102</v>
      </c>
      <c r="F12880" s="89">
        <v>707048</v>
      </c>
      <c r="G12880" s="89">
        <v>6</v>
      </c>
      <c r="H12880" t="s">
        <v>19629</v>
      </c>
      <c r="I12880" s="89"/>
    </row>
    <row r="12881">
      <c r="A12881" t="s">
        <v>14762</v>
      </c>
      <c r="B12881" t="s">
        <v>19483</v>
      </c>
      <c r="C12881" t="s">
        <v>19618</v>
      </c>
      <c r="D12881" t="s">
        <v>19616</v>
      </c>
      <c r="E12881" s="89">
        <v>0.9886278113236321</v>
      </c>
      <c r="F12881" s="89">
        <v>707048</v>
      </c>
      <c r="G12881" s="89">
        <v>6</v>
      </c>
      <c r="H12881" t="s">
        <v>19629</v>
      </c>
      <c r="I12881" s="89"/>
    </row>
    <row r="12882">
      <c r="A12882" t="s">
        <v>14763</v>
      </c>
      <c r="B12882" t="s">
        <v>19483</v>
      </c>
      <c r="C12882" t="s">
        <v>19618</v>
      </c>
      <c r="D12882" t="s">
        <v>19617</v>
      </c>
      <c r="E12882" s="89">
        <v>1.013992562885896</v>
      </c>
      <c r="F12882" s="89">
        <v>707048</v>
      </c>
      <c r="G12882" s="89">
        <v>6</v>
      </c>
      <c r="H12882" t="s">
        <v>19629</v>
      </c>
      <c r="I12882" s="89"/>
    </row>
    <row r="12883">
      <c r="A12883" t="s">
        <v>14764</v>
      </c>
      <c r="B12883" t="s">
        <v>19483</v>
      </c>
      <c r="C12883" t="s">
        <v>19618</v>
      </c>
      <c r="D12883" t="s">
        <v>19618</v>
      </c>
      <c r="E12883" s="89">
        <v>1</v>
      </c>
      <c r="F12883" s="89">
        <v>707048</v>
      </c>
      <c r="G12883" s="89">
        <v>6</v>
      </c>
      <c r="H12883" t="s">
        <v>19629</v>
      </c>
      <c r="I12883" s="89"/>
    </row>
    <row r="12884">
      <c r="A12884" t="s">
        <v>14765</v>
      </c>
      <c r="B12884" t="s">
        <v>19483</v>
      </c>
      <c r="C12884" t="s">
        <v>19618</v>
      </c>
      <c r="D12884" t="s">
        <v>19619</v>
      </c>
      <c r="E12884" s="89">
        <v>1.019157011517233</v>
      </c>
      <c r="F12884" s="89">
        <v>707048</v>
      </c>
      <c r="G12884" s="89">
        <v>6</v>
      </c>
      <c r="H12884" t="s">
        <v>19629</v>
      </c>
      <c r="I12884" s="89"/>
    </row>
    <row r="12885">
      <c r="A12885" t="s">
        <v>14766</v>
      </c>
      <c r="B12885" t="s">
        <v>19483</v>
      </c>
      <c r="C12885" t="s">
        <v>19618</v>
      </c>
      <c r="D12885" t="s">
        <v>19620</v>
      </c>
      <c r="E12885" s="89">
        <v>0.9714815292067275</v>
      </c>
      <c r="F12885" s="89">
        <v>707048</v>
      </c>
      <c r="G12885" s="89">
        <v>6</v>
      </c>
      <c r="H12885" t="s">
        <v>19629</v>
      </c>
      <c r="I12885" s="89"/>
    </row>
    <row r="12886">
      <c r="A12886" t="s">
        <v>14767</v>
      </c>
      <c r="B12886" t="s">
        <v>19483</v>
      </c>
      <c r="C12886" t="s">
        <v>19618</v>
      </c>
      <c r="D12886" t="s">
        <v>19621</v>
      </c>
      <c r="E12886" s="89">
        <v>0.7290008819556524</v>
      </c>
      <c r="F12886" s="89">
        <v>707048</v>
      </c>
      <c r="G12886" s="89">
        <v>6</v>
      </c>
      <c r="H12886" t="s">
        <v>19629</v>
      </c>
      <c r="I12886" s="89"/>
    </row>
    <row r="12887">
      <c r="A12887" t="s">
        <v>14768</v>
      </c>
      <c r="B12887" t="s">
        <v>19483</v>
      </c>
      <c r="C12887" t="s">
        <v>19618</v>
      </c>
      <c r="D12887" t="s">
        <v>19622</v>
      </c>
      <c r="E12887" s="89">
        <v>0.9938980178013277</v>
      </c>
      <c r="F12887" s="89">
        <v>707048</v>
      </c>
      <c r="G12887" s="89">
        <v>6</v>
      </c>
      <c r="H12887" t="s">
        <v>19629</v>
      </c>
      <c r="I12887" s="89"/>
    </row>
    <row r="12888">
      <c r="A12888" t="s">
        <v>14769</v>
      </c>
      <c r="B12888" t="s">
        <v>19483</v>
      </c>
      <c r="C12888" t="s">
        <v>19618</v>
      </c>
      <c r="D12888" t="s">
        <v>19623</v>
      </c>
      <c r="E12888" s="89">
        <v>1.829280762514986</v>
      </c>
      <c r="F12888" s="89">
        <v>707048</v>
      </c>
      <c r="G12888" s="89">
        <v>6</v>
      </c>
      <c r="H12888" t="s">
        <v>19629</v>
      </c>
      <c r="I12888" s="89"/>
    </row>
    <row r="12889">
      <c r="A12889" t="s">
        <v>14770</v>
      </c>
      <c r="B12889" t="s">
        <v>19480</v>
      </c>
      <c r="C12889" t="s">
        <v>19618</v>
      </c>
      <c r="D12889" t="s">
        <v>19623</v>
      </c>
      <c r="E12889" s="89">
        <v>0</v>
      </c>
      <c r="F12889" s="89">
        <v>707048</v>
      </c>
      <c r="G12889" s="89">
        <v>6</v>
      </c>
      <c r="H12889" t="s">
        <v>19630</v>
      </c>
      <c r="I12889" s="89"/>
    </row>
    <row r="12890">
      <c r="A12890" t="s">
        <v>14771</v>
      </c>
      <c r="B12890" t="s">
        <v>19481</v>
      </c>
      <c r="C12890" t="s">
        <v>19618</v>
      </c>
      <c r="D12890" t="s">
        <v>19623</v>
      </c>
      <c r="E12890" s="89">
        <v>0</v>
      </c>
      <c r="F12890" s="89">
        <v>707048</v>
      </c>
      <c r="G12890" s="89">
        <v>6</v>
      </c>
      <c r="H12890" t="s">
        <v>19630</v>
      </c>
      <c r="I12890" s="89"/>
    </row>
    <row r="12891">
      <c r="A12891" t="s">
        <v>14772</v>
      </c>
      <c r="B12891" t="s">
        <v>19482</v>
      </c>
      <c r="C12891" t="s">
        <v>19618</v>
      </c>
      <c r="D12891" t="s">
        <v>19623</v>
      </c>
      <c r="E12891" s="89">
        <v>0</v>
      </c>
      <c r="F12891" s="89">
        <v>707048</v>
      </c>
      <c r="G12891" s="89">
        <v>6</v>
      </c>
      <c r="H12891" t="s">
        <v>19630</v>
      </c>
      <c r="I12891" s="89"/>
    </row>
    <row r="12892">
      <c r="A12892" t="s">
        <v>14773</v>
      </c>
      <c r="B12892" t="s">
        <v>19483</v>
      </c>
      <c r="C12892" t="s">
        <v>19618</v>
      </c>
      <c r="D12892" t="s">
        <v>19624</v>
      </c>
      <c r="E12892" s="89">
        <v>4.419999887188274</v>
      </c>
      <c r="F12892" s="89">
        <v>707048</v>
      </c>
      <c r="G12892" s="89">
        <v>6</v>
      </c>
      <c r="H12892" t="s">
        <v>19629</v>
      </c>
      <c r="I12892" s="89"/>
    </row>
    <row r="12893">
      <c r="A12893" t="s">
        <v>14774</v>
      </c>
      <c r="B12893" t="s">
        <v>19480</v>
      </c>
      <c r="C12893" t="s">
        <v>19618</v>
      </c>
      <c r="D12893" t="s">
        <v>19624</v>
      </c>
      <c r="E12893" s="89">
        <v>0</v>
      </c>
      <c r="F12893" s="89">
        <v>707048</v>
      </c>
      <c r="G12893" s="89">
        <v>6</v>
      </c>
      <c r="H12893" t="s">
        <v>19630</v>
      </c>
      <c r="I12893" s="89"/>
    </row>
    <row r="12894">
      <c r="A12894" t="s">
        <v>14775</v>
      </c>
      <c r="B12894" t="s">
        <v>19481</v>
      </c>
      <c r="C12894" t="s">
        <v>19618</v>
      </c>
      <c r="D12894" t="s">
        <v>19624</v>
      </c>
      <c r="E12894" s="89">
        <v>0</v>
      </c>
      <c r="F12894" s="89">
        <v>707048</v>
      </c>
      <c r="G12894" s="89">
        <v>6</v>
      </c>
      <c r="H12894" t="s">
        <v>19630</v>
      </c>
      <c r="I12894" s="89"/>
    </row>
    <row r="12895">
      <c r="A12895" t="s">
        <v>14776</v>
      </c>
      <c r="B12895" t="s">
        <v>19482</v>
      </c>
      <c r="C12895" t="s">
        <v>19618</v>
      </c>
      <c r="D12895" t="s">
        <v>19624</v>
      </c>
      <c r="E12895" s="89">
        <v>0</v>
      </c>
      <c r="F12895" s="89">
        <v>707048</v>
      </c>
      <c r="G12895" s="89">
        <v>6</v>
      </c>
      <c r="H12895" t="s">
        <v>19630</v>
      </c>
      <c r="I12895" s="89"/>
    </row>
    <row r="12896">
      <c r="A12896" t="s">
        <v>14777</v>
      </c>
      <c r="B12896" t="s">
        <v>19477</v>
      </c>
      <c r="C12896" t="s">
        <v>19619</v>
      </c>
      <c r="D12896" t="s">
        <v>19630</v>
      </c>
      <c r="E12896" s="89">
        <v>797712156192.0363</v>
      </c>
      <c r="F12896" s="89">
        <v>707048</v>
      </c>
      <c r="G12896" s="89">
        <v>6</v>
      </c>
      <c r="H12896" t="s">
        <v>19630</v>
      </c>
      <c r="I12896" s="89"/>
    </row>
    <row r="12897">
      <c r="A12897" t="s">
        <v>14778</v>
      </c>
      <c r="B12897" t="s">
        <v>19478</v>
      </c>
      <c r="C12897" t="s">
        <v>19619</v>
      </c>
      <c r="D12897" t="s">
        <v>19630</v>
      </c>
      <c r="E12897" s="89">
        <v>1</v>
      </c>
      <c r="F12897" s="89">
        <v>707048</v>
      </c>
      <c r="G12897" s="89">
        <v>6</v>
      </c>
      <c r="H12897" t="s">
        <v>19630</v>
      </c>
      <c r="I12897" s="89"/>
    </row>
    <row r="12898">
      <c r="A12898" t="s">
        <v>14779</v>
      </c>
      <c r="B12898" t="s">
        <v>19479</v>
      </c>
      <c r="C12898" t="s">
        <v>19619</v>
      </c>
      <c r="D12898" t="s">
        <v>19630</v>
      </c>
      <c r="E12898" s="89">
        <v>1128229.138887369</v>
      </c>
      <c r="F12898" s="89">
        <v>707048</v>
      </c>
      <c r="G12898" s="89">
        <v>6</v>
      </c>
      <c r="H12898" t="s">
        <v>19630</v>
      </c>
      <c r="I12898" s="89"/>
    </row>
    <row r="12899">
      <c r="A12899" t="s">
        <v>14780</v>
      </c>
      <c r="B12899" t="s">
        <v>19483</v>
      </c>
      <c r="C12899" t="s">
        <v>19619</v>
      </c>
      <c r="D12899" t="s">
        <v>19614</v>
      </c>
      <c r="E12899" s="89">
        <v>0.9707927116415781</v>
      </c>
      <c r="F12899" s="89">
        <v>707048</v>
      </c>
      <c r="G12899" s="89">
        <v>6</v>
      </c>
      <c r="H12899" t="s">
        <v>19629</v>
      </c>
      <c r="I12899" s="89"/>
    </row>
    <row r="12900">
      <c r="A12900" t="s">
        <v>14781</v>
      </c>
      <c r="B12900" t="s">
        <v>19483</v>
      </c>
      <c r="C12900" t="s">
        <v>19619</v>
      </c>
      <c r="D12900" t="s">
        <v>19615</v>
      </c>
      <c r="E12900" s="89">
        <v>0.9978209282391255</v>
      </c>
      <c r="F12900" s="89">
        <v>707048</v>
      </c>
      <c r="G12900" s="89">
        <v>6</v>
      </c>
      <c r="H12900" t="s">
        <v>19629</v>
      </c>
      <c r="I12900" s="89"/>
    </row>
    <row r="12901">
      <c r="A12901" t="s">
        <v>14782</v>
      </c>
      <c r="B12901" t="s">
        <v>19483</v>
      </c>
      <c r="C12901" t="s">
        <v>19619</v>
      </c>
      <c r="D12901" t="s">
        <v>19616</v>
      </c>
      <c r="E12901" s="89">
        <v>0.9713882465422985</v>
      </c>
      <c r="F12901" s="89">
        <v>707048</v>
      </c>
      <c r="G12901" s="89">
        <v>6</v>
      </c>
      <c r="H12901" t="s">
        <v>19629</v>
      </c>
      <c r="I12901" s="89"/>
    </row>
    <row r="12902">
      <c r="A12902" t="s">
        <v>14783</v>
      </c>
      <c r="B12902" t="s">
        <v>19483</v>
      </c>
      <c r="C12902" t="s">
        <v>19619</v>
      </c>
      <c r="D12902" t="s">
        <v>19617</v>
      </c>
      <c r="E12902" s="89">
        <v>0.9961247534777259</v>
      </c>
      <c r="F12902" s="89">
        <v>707048</v>
      </c>
      <c r="G12902" s="89">
        <v>6</v>
      </c>
      <c r="H12902" t="s">
        <v>19629</v>
      </c>
      <c r="I12902" s="89"/>
    </row>
    <row r="12903">
      <c r="A12903" t="s">
        <v>14784</v>
      </c>
      <c r="B12903" t="s">
        <v>19483</v>
      </c>
      <c r="C12903" t="s">
        <v>19619</v>
      </c>
      <c r="D12903" t="s">
        <v>19618</v>
      </c>
      <c r="E12903" s="89">
        <v>0.982264405581643</v>
      </c>
      <c r="F12903" s="89">
        <v>707048</v>
      </c>
      <c r="G12903" s="89">
        <v>6</v>
      </c>
      <c r="H12903" t="s">
        <v>19629</v>
      </c>
      <c r="I12903" s="89"/>
    </row>
    <row r="12904">
      <c r="A12904" t="s">
        <v>14785</v>
      </c>
      <c r="B12904" t="s">
        <v>19483</v>
      </c>
      <c r="C12904" t="s">
        <v>19619</v>
      </c>
      <c r="D12904" t="s">
        <v>19619</v>
      </c>
      <c r="E12904" s="89">
        <v>1</v>
      </c>
      <c r="F12904" s="89">
        <v>707048</v>
      </c>
      <c r="G12904" s="89">
        <v>6</v>
      </c>
      <c r="H12904" t="s">
        <v>19629</v>
      </c>
      <c r="I12904" s="89"/>
    </row>
    <row r="12905">
      <c r="A12905" t="s">
        <v>14786</v>
      </c>
      <c r="B12905" t="s">
        <v>19483</v>
      </c>
      <c r="C12905" t="s">
        <v>19619</v>
      </c>
      <c r="D12905" t="s">
        <v>19620</v>
      </c>
      <c r="E12905" s="89">
        <v>0.9538497761463136</v>
      </c>
      <c r="F12905" s="89">
        <v>707048</v>
      </c>
      <c r="G12905" s="89">
        <v>6</v>
      </c>
      <c r="H12905" t="s">
        <v>19629</v>
      </c>
      <c r="I12905" s="89"/>
    </row>
    <row r="12906">
      <c r="A12906" t="s">
        <v>14787</v>
      </c>
      <c r="B12906" t="s">
        <v>19483</v>
      </c>
      <c r="C12906" t="s">
        <v>19619</v>
      </c>
      <c r="D12906" t="s">
        <v>19621</v>
      </c>
      <c r="E12906" s="89">
        <v>0.7174107709237133</v>
      </c>
      <c r="F12906" s="89">
        <v>707048</v>
      </c>
      <c r="G12906" s="89">
        <v>6</v>
      </c>
      <c r="H12906" t="s">
        <v>19629</v>
      </c>
      <c r="I12906" s="89"/>
    </row>
    <row r="12907">
      <c r="A12907" t="s">
        <v>14788</v>
      </c>
      <c r="B12907" t="s">
        <v>19483</v>
      </c>
      <c r="C12907" t="s">
        <v>19619</v>
      </c>
      <c r="D12907" t="s">
        <v>19622</v>
      </c>
      <c r="E12907" s="89">
        <v>0.9763146934251232</v>
      </c>
      <c r="F12907" s="89">
        <v>707048</v>
      </c>
      <c r="G12907" s="89">
        <v>6</v>
      </c>
      <c r="H12907" t="s">
        <v>19629</v>
      </c>
      <c r="I12907" s="89"/>
    </row>
    <row r="12908">
      <c r="A12908" t="s">
        <v>14789</v>
      </c>
      <c r="B12908" t="s">
        <v>19483</v>
      </c>
      <c r="C12908" t="s">
        <v>19619</v>
      </c>
      <c r="D12908" t="s">
        <v>19623</v>
      </c>
      <c r="E12908" s="89">
        <v>1.798414536085632</v>
      </c>
      <c r="F12908" s="89">
        <v>707048</v>
      </c>
      <c r="G12908" s="89">
        <v>6</v>
      </c>
      <c r="H12908" t="s">
        <v>19629</v>
      </c>
      <c r="I12908" s="89"/>
    </row>
    <row r="12909">
      <c r="A12909" t="s">
        <v>14790</v>
      </c>
      <c r="B12909" t="s">
        <v>19480</v>
      </c>
      <c r="C12909" t="s">
        <v>19619</v>
      </c>
      <c r="D12909" t="s">
        <v>19623</v>
      </c>
      <c r="E12909" s="89">
        <v>0</v>
      </c>
      <c r="F12909" s="89">
        <v>707048</v>
      </c>
      <c r="G12909" s="89">
        <v>6</v>
      </c>
      <c r="H12909" t="s">
        <v>19630</v>
      </c>
      <c r="I12909" s="89"/>
    </row>
    <row r="12910">
      <c r="A12910" t="s">
        <v>14791</v>
      </c>
      <c r="B12910" t="s">
        <v>19481</v>
      </c>
      <c r="C12910" t="s">
        <v>19619</v>
      </c>
      <c r="D12910" t="s">
        <v>19623</v>
      </c>
      <c r="E12910" s="89">
        <v>0</v>
      </c>
      <c r="F12910" s="89">
        <v>707048</v>
      </c>
      <c r="G12910" s="89">
        <v>6</v>
      </c>
      <c r="H12910" t="s">
        <v>19630</v>
      </c>
      <c r="I12910" s="89"/>
    </row>
    <row r="12911">
      <c r="A12911" t="s">
        <v>14792</v>
      </c>
      <c r="B12911" t="s">
        <v>19482</v>
      </c>
      <c r="C12911" t="s">
        <v>19619</v>
      </c>
      <c r="D12911" t="s">
        <v>19623</v>
      </c>
      <c r="E12911" s="89">
        <v>0</v>
      </c>
      <c r="F12911" s="89">
        <v>707048</v>
      </c>
      <c r="G12911" s="89">
        <v>6</v>
      </c>
      <c r="H12911" t="s">
        <v>19630</v>
      </c>
      <c r="I12911" s="89"/>
    </row>
    <row r="12912">
      <c r="A12912" t="s">
        <v>14793</v>
      </c>
      <c r="B12912" t="s">
        <v>19483</v>
      </c>
      <c r="C12912" t="s">
        <v>19619</v>
      </c>
      <c r="D12912" t="s">
        <v>19624</v>
      </c>
      <c r="E12912" s="89">
        <v>4.343084532097976</v>
      </c>
      <c r="F12912" s="89">
        <v>707048</v>
      </c>
      <c r="G12912" s="89">
        <v>6</v>
      </c>
      <c r="H12912" t="s">
        <v>19629</v>
      </c>
      <c r="I12912" s="89"/>
    </row>
    <row r="12913">
      <c r="A12913" t="s">
        <v>14794</v>
      </c>
      <c r="B12913" t="s">
        <v>19480</v>
      </c>
      <c r="C12913" t="s">
        <v>19619</v>
      </c>
      <c r="D12913" t="s">
        <v>19624</v>
      </c>
      <c r="E12913" s="89">
        <v>0</v>
      </c>
      <c r="F12913" s="89">
        <v>707048</v>
      </c>
      <c r="G12913" s="89">
        <v>6</v>
      </c>
      <c r="H12913" t="s">
        <v>19630</v>
      </c>
      <c r="I12913" s="89"/>
    </row>
    <row r="12914">
      <c r="A12914" t="s">
        <v>14795</v>
      </c>
      <c r="B12914" t="s">
        <v>19481</v>
      </c>
      <c r="C12914" t="s">
        <v>19619</v>
      </c>
      <c r="D12914" t="s">
        <v>19624</v>
      </c>
      <c r="E12914" s="89">
        <v>0</v>
      </c>
      <c r="F12914" s="89">
        <v>707048</v>
      </c>
      <c r="G12914" s="89">
        <v>6</v>
      </c>
      <c r="H12914" t="s">
        <v>19630</v>
      </c>
      <c r="I12914" s="89"/>
    </row>
    <row r="12915">
      <c r="A12915" t="s">
        <v>14796</v>
      </c>
      <c r="B12915" t="s">
        <v>19482</v>
      </c>
      <c r="C12915" t="s">
        <v>19619</v>
      </c>
      <c r="D12915" t="s">
        <v>19624</v>
      </c>
      <c r="E12915" s="89">
        <v>0</v>
      </c>
      <c r="F12915" s="89">
        <v>707048</v>
      </c>
      <c r="G12915" s="89">
        <v>6</v>
      </c>
      <c r="H12915" t="s">
        <v>19630</v>
      </c>
      <c r="I12915" s="89"/>
    </row>
    <row r="12916">
      <c r="A12916" t="s">
        <v>14797</v>
      </c>
      <c r="B12916" t="s">
        <v>19477</v>
      </c>
      <c r="C12916" t="s">
        <v>19620</v>
      </c>
      <c r="D12916" t="s">
        <v>19630</v>
      </c>
      <c r="E12916" s="89">
        <v>836144282979.8652</v>
      </c>
      <c r="F12916" s="89">
        <v>707048</v>
      </c>
      <c r="G12916" s="89">
        <v>6</v>
      </c>
      <c r="H12916" t="s">
        <v>19630</v>
      </c>
      <c r="I12916" s="89"/>
    </row>
    <row r="12917">
      <c r="A12917" t="s">
        <v>14798</v>
      </c>
      <c r="B12917" t="s">
        <v>19478</v>
      </c>
      <c r="C12917" t="s">
        <v>19620</v>
      </c>
      <c r="D12917" t="s">
        <v>19630</v>
      </c>
      <c r="E12917" s="89">
        <v>1</v>
      </c>
      <c r="F12917" s="89">
        <v>707048</v>
      </c>
      <c r="G12917" s="89">
        <v>6</v>
      </c>
      <c r="H12917" t="s">
        <v>19630</v>
      </c>
      <c r="I12917" s="89"/>
    </row>
    <row r="12918">
      <c r="A12918" t="s">
        <v>14799</v>
      </c>
      <c r="B12918" t="s">
        <v>19479</v>
      </c>
      <c r="C12918" t="s">
        <v>19620</v>
      </c>
      <c r="D12918" t="s">
        <v>19630</v>
      </c>
      <c r="E12918" s="89">
        <v>1182584.89236921</v>
      </c>
      <c r="F12918" s="89">
        <v>707048</v>
      </c>
      <c r="G12918" s="89">
        <v>6</v>
      </c>
      <c r="H12918" t="s">
        <v>19630</v>
      </c>
      <c r="I12918" s="89"/>
    </row>
    <row r="12919">
      <c r="A12919" t="s">
        <v>14800</v>
      </c>
      <c r="B12919" t="s">
        <v>19483</v>
      </c>
      <c r="C12919" t="s">
        <v>19620</v>
      </c>
      <c r="D12919" t="s">
        <v>19614</v>
      </c>
      <c r="E12919" s="89">
        <v>1.017486595753549</v>
      </c>
      <c r="F12919" s="89">
        <v>707048</v>
      </c>
      <c r="G12919" s="89">
        <v>6</v>
      </c>
      <c r="H12919" t="s">
        <v>19629</v>
      </c>
      <c r="I12919" s="89"/>
    </row>
    <row r="12920">
      <c r="A12920" t="s">
        <v>14801</v>
      </c>
      <c r="B12920" t="s">
        <v>19483</v>
      </c>
      <c r="C12920" t="s">
        <v>19620</v>
      </c>
      <c r="D12920" t="s">
        <v>19615</v>
      </c>
      <c r="E12920" s="89">
        <v>1.045971721286131</v>
      </c>
      <c r="F12920" s="89">
        <v>707048</v>
      </c>
      <c r="G12920" s="89">
        <v>6</v>
      </c>
      <c r="H12920" t="s">
        <v>19629</v>
      </c>
      <c r="I12920" s="89"/>
    </row>
    <row r="12921">
      <c r="A12921" t="s">
        <v>14802</v>
      </c>
      <c r="B12921" t="s">
        <v>19483</v>
      </c>
      <c r="C12921" t="s">
        <v>19620</v>
      </c>
      <c r="D12921" t="s">
        <v>19616</v>
      </c>
      <c r="E12921" s="89">
        <v>1.018098092254203</v>
      </c>
      <c r="F12921" s="89">
        <v>707048</v>
      </c>
      <c r="G12921" s="89">
        <v>6</v>
      </c>
      <c r="H12921" t="s">
        <v>19629</v>
      </c>
      <c r="I12921" s="89"/>
    </row>
    <row r="12922">
      <c r="A12922" t="s">
        <v>14803</v>
      </c>
      <c r="B12922" t="s">
        <v>19483</v>
      </c>
      <c r="C12922" t="s">
        <v>19620</v>
      </c>
      <c r="D12922" t="s">
        <v>19617</v>
      </c>
      <c r="E12922" s="89">
        <v>1.044181575212474</v>
      </c>
      <c r="F12922" s="89">
        <v>707048</v>
      </c>
      <c r="G12922" s="89">
        <v>6</v>
      </c>
      <c r="H12922" t="s">
        <v>19629</v>
      </c>
      <c r="I12922" s="89"/>
    </row>
    <row r="12923">
      <c r="A12923" t="s">
        <v>14804</v>
      </c>
      <c r="B12923" t="s">
        <v>19483</v>
      </c>
      <c r="C12923" t="s">
        <v>19620</v>
      </c>
      <c r="D12923" t="s">
        <v>19618</v>
      </c>
      <c r="E12923" s="89">
        <v>1.029709821013697</v>
      </c>
      <c r="F12923" s="89">
        <v>707048</v>
      </c>
      <c r="G12923" s="89">
        <v>6</v>
      </c>
      <c r="H12923" t="s">
        <v>19629</v>
      </c>
      <c r="I12923" s="89"/>
    </row>
    <row r="12924">
      <c r="A12924" t="s">
        <v>14805</v>
      </c>
      <c r="B12924" t="s">
        <v>19483</v>
      </c>
      <c r="C12924" t="s">
        <v>19620</v>
      </c>
      <c r="D12924" t="s">
        <v>19619</v>
      </c>
      <c r="E12924" s="89">
        <v>1.049000518424791</v>
      </c>
      <c r="F12924" s="89">
        <v>707048</v>
      </c>
      <c r="G12924" s="89">
        <v>6</v>
      </c>
      <c r="H12924" t="s">
        <v>19629</v>
      </c>
      <c r="I12924" s="89"/>
    </row>
    <row r="12925">
      <c r="A12925" t="s">
        <v>14806</v>
      </c>
      <c r="B12925" t="s">
        <v>19483</v>
      </c>
      <c r="C12925" t="s">
        <v>19620</v>
      </c>
      <c r="D12925" t="s">
        <v>19620</v>
      </c>
      <c r="E12925" s="89">
        <v>1</v>
      </c>
      <c r="F12925" s="89">
        <v>707048</v>
      </c>
      <c r="G12925" s="89">
        <v>6</v>
      </c>
      <c r="H12925" t="s">
        <v>19629</v>
      </c>
      <c r="I12925" s="89"/>
    </row>
    <row r="12926">
      <c r="A12926" t="s">
        <v>14807</v>
      </c>
      <c r="B12926" t="s">
        <v>19483</v>
      </c>
      <c r="C12926" t="s">
        <v>19620</v>
      </c>
      <c r="D12926" t="s">
        <v>19621</v>
      </c>
      <c r="E12926" s="89">
        <v>0.7513271242008472</v>
      </c>
      <c r="F12926" s="89">
        <v>707048</v>
      </c>
      <c r="G12926" s="89">
        <v>6</v>
      </c>
      <c r="H12926" t="s">
        <v>19629</v>
      </c>
      <c r="I12926" s="89"/>
    </row>
    <row r="12927">
      <c r="A12927" t="s">
        <v>14808</v>
      </c>
      <c r="B12927" t="s">
        <v>19483</v>
      </c>
      <c r="C12927" t="s">
        <v>19620</v>
      </c>
      <c r="D12927" t="s">
        <v>19622</v>
      </c>
      <c r="E12927" s="89">
        <v>1.023450672352001</v>
      </c>
      <c r="F12927" s="89">
        <v>707048</v>
      </c>
      <c r="G12927" s="89">
        <v>6</v>
      </c>
      <c r="H12927" t="s">
        <v>19629</v>
      </c>
      <c r="I12927" s="89"/>
    </row>
    <row r="12928">
      <c r="A12928" t="s">
        <v>14809</v>
      </c>
      <c r="B12928" t="s">
        <v>19483</v>
      </c>
      <c r="C12928" t="s">
        <v>19620</v>
      </c>
      <c r="D12928" t="s">
        <v>19623</v>
      </c>
      <c r="E12928" s="89">
        <v>1.883763284055846</v>
      </c>
      <c r="F12928" s="89">
        <v>707048</v>
      </c>
      <c r="G12928" s="89">
        <v>6</v>
      </c>
      <c r="H12928" t="s">
        <v>19629</v>
      </c>
      <c r="I12928" s="89"/>
    </row>
    <row r="12929">
      <c r="A12929" t="s">
        <v>14810</v>
      </c>
      <c r="B12929" t="s">
        <v>19480</v>
      </c>
      <c r="C12929" t="s">
        <v>19620</v>
      </c>
      <c r="D12929" t="s">
        <v>19623</v>
      </c>
      <c r="E12929" s="89">
        <v>0</v>
      </c>
      <c r="F12929" s="89">
        <v>707048</v>
      </c>
      <c r="G12929" s="89">
        <v>6</v>
      </c>
      <c r="H12929" t="s">
        <v>19630</v>
      </c>
      <c r="I12929" s="89"/>
    </row>
    <row r="12930">
      <c r="A12930" t="s">
        <v>14811</v>
      </c>
      <c r="B12930" t="s">
        <v>19481</v>
      </c>
      <c r="C12930" t="s">
        <v>19620</v>
      </c>
      <c r="D12930" t="s">
        <v>19623</v>
      </c>
      <c r="E12930" s="89">
        <v>0</v>
      </c>
      <c r="F12930" s="89">
        <v>707048</v>
      </c>
      <c r="G12930" s="89">
        <v>6</v>
      </c>
      <c r="H12930" t="s">
        <v>19630</v>
      </c>
      <c r="I12930" s="89"/>
    </row>
    <row r="12931">
      <c r="A12931" t="s">
        <v>14812</v>
      </c>
      <c r="B12931" t="s">
        <v>19482</v>
      </c>
      <c r="C12931" t="s">
        <v>19620</v>
      </c>
      <c r="D12931" t="s">
        <v>19623</v>
      </c>
      <c r="E12931" s="89">
        <v>0</v>
      </c>
      <c r="F12931" s="89">
        <v>707048</v>
      </c>
      <c r="G12931" s="89">
        <v>6</v>
      </c>
      <c r="H12931" t="s">
        <v>19630</v>
      </c>
      <c r="I12931" s="89"/>
    </row>
    <row r="12932">
      <c r="A12932" t="s">
        <v>14813</v>
      </c>
      <c r="B12932" t="s">
        <v>19483</v>
      </c>
      <c r="C12932" t="s">
        <v>19620</v>
      </c>
      <c r="D12932" t="s">
        <v>19624</v>
      </c>
      <c r="E12932" s="89">
        <v>4.551533511156756</v>
      </c>
      <c r="F12932" s="89">
        <v>707048</v>
      </c>
      <c r="G12932" s="89">
        <v>6</v>
      </c>
      <c r="H12932" t="s">
        <v>19629</v>
      </c>
      <c r="I12932" s="89"/>
    </row>
    <row r="12933">
      <c r="A12933" t="s">
        <v>14814</v>
      </c>
      <c r="B12933" t="s">
        <v>19480</v>
      </c>
      <c r="C12933" t="s">
        <v>19620</v>
      </c>
      <c r="D12933" t="s">
        <v>19624</v>
      </c>
      <c r="E12933" s="89">
        <v>0</v>
      </c>
      <c r="F12933" s="89">
        <v>707048</v>
      </c>
      <c r="G12933" s="89">
        <v>6</v>
      </c>
      <c r="H12933" t="s">
        <v>19630</v>
      </c>
      <c r="I12933" s="89"/>
    </row>
    <row r="12934">
      <c r="A12934" t="s">
        <v>14815</v>
      </c>
      <c r="B12934" t="s">
        <v>19481</v>
      </c>
      <c r="C12934" t="s">
        <v>19620</v>
      </c>
      <c r="D12934" t="s">
        <v>19624</v>
      </c>
      <c r="E12934" s="89">
        <v>0</v>
      </c>
      <c r="F12934" s="89">
        <v>707048</v>
      </c>
      <c r="G12934" s="89">
        <v>6</v>
      </c>
      <c r="H12934" t="s">
        <v>19630</v>
      </c>
      <c r="I12934" s="89"/>
    </row>
    <row r="12935">
      <c r="A12935" t="s">
        <v>14816</v>
      </c>
      <c r="B12935" t="s">
        <v>19482</v>
      </c>
      <c r="C12935" t="s">
        <v>19620</v>
      </c>
      <c r="D12935" t="s">
        <v>19624</v>
      </c>
      <c r="E12935" s="89">
        <v>0</v>
      </c>
      <c r="F12935" s="89">
        <v>707048</v>
      </c>
      <c r="G12935" s="89">
        <v>6</v>
      </c>
      <c r="H12935" t="s">
        <v>19630</v>
      </c>
      <c r="I12935" s="89"/>
    </row>
    <row r="12936">
      <c r="A12936" t="s">
        <v>14817</v>
      </c>
      <c r="B12936" t="s">
        <v>19477</v>
      </c>
      <c r="C12936" t="s">
        <v>19621</v>
      </c>
      <c r="D12936" t="s">
        <v>19630</v>
      </c>
      <c r="E12936" s="89">
        <v>1224316944408.327</v>
      </c>
      <c r="F12936" s="89">
        <v>707048</v>
      </c>
      <c r="G12936" s="89">
        <v>6</v>
      </c>
      <c r="H12936" t="s">
        <v>19630</v>
      </c>
      <c r="I12936" s="89"/>
    </row>
    <row r="12937">
      <c r="A12937" t="s">
        <v>14818</v>
      </c>
      <c r="B12937" t="s">
        <v>19478</v>
      </c>
      <c r="C12937" t="s">
        <v>19621</v>
      </c>
      <c r="D12937" t="s">
        <v>19630</v>
      </c>
      <c r="E12937" s="89">
        <v>1</v>
      </c>
      <c r="F12937" s="89">
        <v>707048</v>
      </c>
      <c r="G12937" s="89">
        <v>6</v>
      </c>
      <c r="H12937" t="s">
        <v>19630</v>
      </c>
      <c r="I12937" s="89"/>
    </row>
    <row r="12938">
      <c r="A12938" t="s">
        <v>14819</v>
      </c>
      <c r="B12938" t="s">
        <v>19479</v>
      </c>
      <c r="C12938" t="s">
        <v>19621</v>
      </c>
      <c r="D12938" t="s">
        <v>19630</v>
      </c>
      <c r="E12938" s="89">
        <v>1731589.572996922</v>
      </c>
      <c r="F12938" s="89">
        <v>707048</v>
      </c>
      <c r="G12938" s="89">
        <v>6</v>
      </c>
      <c r="H12938" t="s">
        <v>19630</v>
      </c>
      <c r="I12938" s="89"/>
    </row>
    <row r="12939">
      <c r="A12939" t="s">
        <v>14820</v>
      </c>
      <c r="B12939" t="s">
        <v>19483</v>
      </c>
      <c r="C12939" t="s">
        <v>19621</v>
      </c>
      <c r="D12939" t="s">
        <v>19614</v>
      </c>
      <c r="E12939" s="89">
        <v>1.490302062399776</v>
      </c>
      <c r="F12939" s="89">
        <v>707048</v>
      </c>
      <c r="G12939" s="89">
        <v>6</v>
      </c>
      <c r="H12939" t="s">
        <v>19629</v>
      </c>
      <c r="I12939" s="89"/>
    </row>
    <row r="12940">
      <c r="A12940" t="s">
        <v>14821</v>
      </c>
      <c r="B12940" t="s">
        <v>19483</v>
      </c>
      <c r="C12940" t="s">
        <v>19621</v>
      </c>
      <c r="D12940" t="s">
        <v>19615</v>
      </c>
      <c r="E12940" s="89">
        <v>1.537101525234123</v>
      </c>
      <c r="F12940" s="89">
        <v>707048</v>
      </c>
      <c r="G12940" s="89">
        <v>6</v>
      </c>
      <c r="H12940" t="s">
        <v>19629</v>
      </c>
      <c r="I12940" s="89"/>
    </row>
    <row r="12941">
      <c r="A12941" t="s">
        <v>14822</v>
      </c>
      <c r="B12941" t="s">
        <v>19483</v>
      </c>
      <c r="C12941" t="s">
        <v>19621</v>
      </c>
      <c r="D12941" t="s">
        <v>19616</v>
      </c>
      <c r="E12941" s="89">
        <v>1.491166549252426</v>
      </c>
      <c r="F12941" s="89">
        <v>707048</v>
      </c>
      <c r="G12941" s="89">
        <v>6</v>
      </c>
      <c r="H12941" t="s">
        <v>19629</v>
      </c>
      <c r="I12941" s="89"/>
    </row>
    <row r="12942">
      <c r="A12942" t="s">
        <v>14823</v>
      </c>
      <c r="B12942" t="s">
        <v>19483</v>
      </c>
      <c r="C12942" t="s">
        <v>19621</v>
      </c>
      <c r="D12942" t="s">
        <v>19617</v>
      </c>
      <c r="E12942" s="89">
        <v>1.534317608442083</v>
      </c>
      <c r="F12942" s="89">
        <v>707048</v>
      </c>
      <c r="G12942" s="89">
        <v>6</v>
      </c>
      <c r="H12942" t="s">
        <v>19629</v>
      </c>
      <c r="I12942" s="89"/>
    </row>
    <row r="12943">
      <c r="A12943" t="s">
        <v>14824</v>
      </c>
      <c r="B12943" t="s">
        <v>19483</v>
      </c>
      <c r="C12943" t="s">
        <v>19621</v>
      </c>
      <c r="D12943" t="s">
        <v>19618</v>
      </c>
      <c r="E12943" s="89">
        <v>1.514625990443924</v>
      </c>
      <c r="F12943" s="89">
        <v>707048</v>
      </c>
      <c r="G12943" s="89">
        <v>6</v>
      </c>
      <c r="H12943" t="s">
        <v>19629</v>
      </c>
      <c r="I12943" s="89"/>
    </row>
    <row r="12944">
      <c r="A12944" t="s">
        <v>14825</v>
      </c>
      <c r="B12944" t="s">
        <v>19483</v>
      </c>
      <c r="C12944" t="s">
        <v>19621</v>
      </c>
      <c r="D12944" t="s">
        <v>19619</v>
      </c>
      <c r="E12944" s="89">
        <v>1.54616561238631</v>
      </c>
      <c r="F12944" s="89">
        <v>707048</v>
      </c>
      <c r="G12944" s="89">
        <v>6</v>
      </c>
      <c r="H12944" t="s">
        <v>19629</v>
      </c>
      <c r="I12944" s="89"/>
    </row>
    <row r="12945">
      <c r="A12945" t="s">
        <v>14826</v>
      </c>
      <c r="B12945" t="s">
        <v>19483</v>
      </c>
      <c r="C12945" t="s">
        <v>19621</v>
      </c>
      <c r="D12945" t="s">
        <v>19620</v>
      </c>
      <c r="E12945" s="89">
        <v>1.472714456810132</v>
      </c>
      <c r="F12945" s="89">
        <v>707048</v>
      </c>
      <c r="G12945" s="89">
        <v>6</v>
      </c>
      <c r="H12945" t="s">
        <v>19629</v>
      </c>
      <c r="I12945" s="89"/>
    </row>
    <row r="12946">
      <c r="A12946" t="s">
        <v>14827</v>
      </c>
      <c r="B12946" t="s">
        <v>19483</v>
      </c>
      <c r="C12946" t="s">
        <v>19621</v>
      </c>
      <c r="D12946" t="s">
        <v>19621</v>
      </c>
      <c r="E12946" s="89">
        <v>1</v>
      </c>
      <c r="F12946" s="89">
        <v>707048</v>
      </c>
      <c r="G12946" s="89">
        <v>6</v>
      </c>
      <c r="H12946" t="s">
        <v>19629</v>
      </c>
      <c r="I12946" s="89"/>
    </row>
    <row r="12947">
      <c r="A12947" t="s">
        <v>14828</v>
      </c>
      <c r="B12947" t="s">
        <v>19483</v>
      </c>
      <c r="C12947" t="s">
        <v>19621</v>
      </c>
      <c r="D12947" t="s">
        <v>19622</v>
      </c>
      <c r="E12947" s="89">
        <v>1.505689378804714</v>
      </c>
      <c r="F12947" s="89">
        <v>707048</v>
      </c>
      <c r="G12947" s="89">
        <v>6</v>
      </c>
      <c r="H12947" t="s">
        <v>19629</v>
      </c>
      <c r="I12947" s="89"/>
    </row>
    <row r="12948">
      <c r="A12948" t="s">
        <v>14829</v>
      </c>
      <c r="B12948" t="s">
        <v>19483</v>
      </c>
      <c r="C12948" t="s">
        <v>19621</v>
      </c>
      <c r="D12948" t="s">
        <v>19623</v>
      </c>
      <c r="E12948" s="89">
        <v>2.731264378898054</v>
      </c>
      <c r="F12948" s="89">
        <v>707048</v>
      </c>
      <c r="G12948" s="89">
        <v>6</v>
      </c>
      <c r="H12948" t="s">
        <v>19629</v>
      </c>
      <c r="I12948" s="89"/>
    </row>
    <row r="12949">
      <c r="A12949" t="s">
        <v>14830</v>
      </c>
      <c r="B12949" t="s">
        <v>19480</v>
      </c>
      <c r="C12949" t="s">
        <v>19621</v>
      </c>
      <c r="D12949" t="s">
        <v>19623</v>
      </c>
      <c r="E12949" s="89">
        <v>0</v>
      </c>
      <c r="F12949" s="89">
        <v>707048</v>
      </c>
      <c r="G12949" s="89">
        <v>6</v>
      </c>
      <c r="H12949" t="s">
        <v>19630</v>
      </c>
      <c r="I12949" s="89"/>
    </row>
    <row r="12950">
      <c r="A12950" t="s">
        <v>14831</v>
      </c>
      <c r="B12950" t="s">
        <v>19481</v>
      </c>
      <c r="C12950" t="s">
        <v>19621</v>
      </c>
      <c r="D12950" t="s">
        <v>19623</v>
      </c>
      <c r="E12950" s="89">
        <v>0</v>
      </c>
      <c r="F12950" s="89">
        <v>707048</v>
      </c>
      <c r="G12950" s="89">
        <v>6</v>
      </c>
      <c r="H12950" t="s">
        <v>19630</v>
      </c>
      <c r="I12950" s="89"/>
    </row>
    <row r="12951">
      <c r="A12951" t="s">
        <v>14832</v>
      </c>
      <c r="B12951" t="s">
        <v>19482</v>
      </c>
      <c r="C12951" t="s">
        <v>19621</v>
      </c>
      <c r="D12951" t="s">
        <v>19623</v>
      </c>
      <c r="E12951" s="89">
        <v>0</v>
      </c>
      <c r="F12951" s="89">
        <v>707048</v>
      </c>
      <c r="G12951" s="89">
        <v>6</v>
      </c>
      <c r="H12951" t="s">
        <v>19630</v>
      </c>
      <c r="I12951" s="89"/>
    </row>
    <row r="12952">
      <c r="A12952" t="s">
        <v>14833</v>
      </c>
      <c r="B12952" t="s">
        <v>19483</v>
      </c>
      <c r="C12952" t="s">
        <v>19621</v>
      </c>
      <c r="D12952" t="s">
        <v>19624</v>
      </c>
      <c r="E12952" s="89">
        <v>6.648022943138409</v>
      </c>
      <c r="F12952" s="89">
        <v>707048</v>
      </c>
      <c r="G12952" s="89">
        <v>6</v>
      </c>
      <c r="H12952" t="s">
        <v>19629</v>
      </c>
      <c r="I12952" s="89"/>
    </row>
    <row r="12953">
      <c r="A12953" t="s">
        <v>14834</v>
      </c>
      <c r="B12953" t="s">
        <v>19480</v>
      </c>
      <c r="C12953" t="s">
        <v>19621</v>
      </c>
      <c r="D12953" t="s">
        <v>19624</v>
      </c>
      <c r="E12953" s="89">
        <v>0</v>
      </c>
      <c r="F12953" s="89">
        <v>707048</v>
      </c>
      <c r="G12953" s="89">
        <v>6</v>
      </c>
      <c r="H12953" t="s">
        <v>19630</v>
      </c>
      <c r="I12953" s="89"/>
    </row>
    <row r="12954">
      <c r="A12954" t="s">
        <v>14835</v>
      </c>
      <c r="B12954" t="s">
        <v>19481</v>
      </c>
      <c r="C12954" t="s">
        <v>19621</v>
      </c>
      <c r="D12954" t="s">
        <v>19624</v>
      </c>
      <c r="E12954" s="89">
        <v>0</v>
      </c>
      <c r="F12954" s="89">
        <v>707048</v>
      </c>
      <c r="G12954" s="89">
        <v>6</v>
      </c>
      <c r="H12954" t="s">
        <v>19630</v>
      </c>
      <c r="I12954" s="89"/>
    </row>
    <row r="12955">
      <c r="A12955" t="s">
        <v>14836</v>
      </c>
      <c r="B12955" t="s">
        <v>19482</v>
      </c>
      <c r="C12955" t="s">
        <v>19621</v>
      </c>
      <c r="D12955" t="s">
        <v>19624</v>
      </c>
      <c r="E12955" s="89">
        <v>0</v>
      </c>
      <c r="F12955" s="89">
        <v>707048</v>
      </c>
      <c r="G12955" s="89">
        <v>6</v>
      </c>
      <c r="H12955" t="s">
        <v>19630</v>
      </c>
      <c r="I12955" s="89"/>
    </row>
    <row r="12956">
      <c r="A12956" t="s">
        <v>14837</v>
      </c>
      <c r="B12956" t="s">
        <v>19477</v>
      </c>
      <c r="C12956" t="s">
        <v>19622</v>
      </c>
      <c r="D12956" t="s">
        <v>19630</v>
      </c>
      <c r="E12956" s="89">
        <v>819246972841.9485</v>
      </c>
      <c r="F12956" s="89">
        <v>707048</v>
      </c>
      <c r="G12956" s="89">
        <v>6</v>
      </c>
      <c r="H12956" t="s">
        <v>19630</v>
      </c>
      <c r="I12956" s="89"/>
    </row>
    <row r="12957">
      <c r="A12957" t="s">
        <v>14838</v>
      </c>
      <c r="B12957" t="s">
        <v>19478</v>
      </c>
      <c r="C12957" t="s">
        <v>19622</v>
      </c>
      <c r="D12957" t="s">
        <v>19630</v>
      </c>
      <c r="E12957" s="89">
        <v>1</v>
      </c>
      <c r="F12957" s="89">
        <v>707048</v>
      </c>
      <c r="G12957" s="89">
        <v>6</v>
      </c>
      <c r="H12957" t="s">
        <v>19630</v>
      </c>
      <c r="I12957" s="89"/>
    </row>
    <row r="12958">
      <c r="A12958" t="s">
        <v>14839</v>
      </c>
      <c r="B12958" t="s">
        <v>19479</v>
      </c>
      <c r="C12958" t="s">
        <v>19622</v>
      </c>
      <c r="D12958" t="s">
        <v>19630</v>
      </c>
      <c r="E12958" s="89">
        <v>1158686.500551516</v>
      </c>
      <c r="F12958" s="89">
        <v>707048</v>
      </c>
      <c r="G12958" s="89">
        <v>6</v>
      </c>
      <c r="H12958" t="s">
        <v>19630</v>
      </c>
      <c r="I12958" s="89"/>
    </row>
    <row r="12959">
      <c r="A12959" t="s">
        <v>14840</v>
      </c>
      <c r="B12959" t="s">
        <v>19483</v>
      </c>
      <c r="C12959" t="s">
        <v>19622</v>
      </c>
      <c r="D12959" t="s">
        <v>19614</v>
      </c>
      <c r="E12959" s="89">
        <v>0.9966226918559807</v>
      </c>
      <c r="F12959" s="89">
        <v>707048</v>
      </c>
      <c r="G12959" s="89">
        <v>6</v>
      </c>
      <c r="H12959" t="s">
        <v>19629</v>
      </c>
      <c r="I12959" s="89"/>
    </row>
    <row r="12960">
      <c r="A12960" t="s">
        <v>14841</v>
      </c>
      <c r="B12960" t="s">
        <v>19483</v>
      </c>
      <c r="C12960" t="s">
        <v>19622</v>
      </c>
      <c r="D12960" t="s">
        <v>19615</v>
      </c>
      <c r="E12960" s="89">
        <v>1.024362339581472</v>
      </c>
      <c r="F12960" s="89">
        <v>707048</v>
      </c>
      <c r="G12960" s="89">
        <v>6</v>
      </c>
      <c r="H12960" t="s">
        <v>19629</v>
      </c>
      <c r="I12960" s="89"/>
    </row>
    <row r="12961">
      <c r="A12961" t="s">
        <v>14842</v>
      </c>
      <c r="B12961" t="s">
        <v>19483</v>
      </c>
      <c r="C12961" t="s">
        <v>19622</v>
      </c>
      <c r="D12961" t="s">
        <v>19616</v>
      </c>
      <c r="E12961" s="89">
        <v>0.9972367324694005</v>
      </c>
      <c r="F12961" s="89">
        <v>707048</v>
      </c>
      <c r="G12961" s="89">
        <v>6</v>
      </c>
      <c r="H12961" t="s">
        <v>19629</v>
      </c>
      <c r="I12961" s="89"/>
    </row>
    <row r="12962">
      <c r="A12962" t="s">
        <v>14843</v>
      </c>
      <c r="B12962" t="s">
        <v>19483</v>
      </c>
      <c r="C12962" t="s">
        <v>19622</v>
      </c>
      <c r="D12962" t="s">
        <v>19617</v>
      </c>
      <c r="E12962" s="89">
        <v>1.022566529799048</v>
      </c>
      <c r="F12962" s="89">
        <v>707048</v>
      </c>
      <c r="G12962" s="89">
        <v>6</v>
      </c>
      <c r="H12962" t="s">
        <v>19629</v>
      </c>
      <c r="I12962" s="89"/>
    </row>
    <row r="12963">
      <c r="A12963" t="s">
        <v>14844</v>
      </c>
      <c r="B12963" t="s">
        <v>19483</v>
      </c>
      <c r="C12963" t="s">
        <v>19622</v>
      </c>
      <c r="D12963" t="s">
        <v>19618</v>
      </c>
      <c r="E12963" s="89">
        <v>1.008489682910151</v>
      </c>
      <c r="F12963" s="89">
        <v>707048</v>
      </c>
      <c r="G12963" s="89">
        <v>6</v>
      </c>
      <c r="H12963" t="s">
        <v>19629</v>
      </c>
      <c r="I12963" s="89"/>
    </row>
    <row r="12964">
      <c r="A12964" t="s">
        <v>14845</v>
      </c>
      <c r="B12964" t="s">
        <v>19483</v>
      </c>
      <c r="C12964" t="s">
        <v>19622</v>
      </c>
      <c r="D12964" t="s">
        <v>19619</v>
      </c>
      <c r="E12964" s="89">
        <v>1.027847334220474</v>
      </c>
      <c r="F12964" s="89">
        <v>707048</v>
      </c>
      <c r="G12964" s="89">
        <v>6</v>
      </c>
      <c r="H12964" t="s">
        <v>19629</v>
      </c>
      <c r="I12964" s="89"/>
    </row>
    <row r="12965">
      <c r="A12965" t="s">
        <v>14846</v>
      </c>
      <c r="B12965" t="s">
        <v>19483</v>
      </c>
      <c r="C12965" t="s">
        <v>19622</v>
      </c>
      <c r="D12965" t="s">
        <v>19620</v>
      </c>
      <c r="E12965" s="89">
        <v>0.9797533369048262</v>
      </c>
      <c r="F12965" s="89">
        <v>707048</v>
      </c>
      <c r="G12965" s="89">
        <v>6</v>
      </c>
      <c r="H12965" t="s">
        <v>19629</v>
      </c>
      <c r="I12965" s="89"/>
    </row>
    <row r="12966">
      <c r="A12966" t="s">
        <v>14847</v>
      </c>
      <c r="B12966" t="s">
        <v>19483</v>
      </c>
      <c r="C12966" t="s">
        <v>19622</v>
      </c>
      <c r="D12966" t="s">
        <v>19621</v>
      </c>
      <c r="E12966" s="89">
        <v>0.7352253942735764</v>
      </c>
      <c r="F12966" s="89">
        <v>707048</v>
      </c>
      <c r="G12966" s="89">
        <v>6</v>
      </c>
      <c r="H12966" t="s">
        <v>19629</v>
      </c>
      <c r="I12966" s="89"/>
    </row>
    <row r="12967">
      <c r="A12967" t="s">
        <v>14848</v>
      </c>
      <c r="B12967" t="s">
        <v>19483</v>
      </c>
      <c r="C12967" t="s">
        <v>19622</v>
      </c>
      <c r="D12967" t="s">
        <v>19622</v>
      </c>
      <c r="E12967" s="89">
        <v>1</v>
      </c>
      <c r="F12967" s="89">
        <v>707048</v>
      </c>
      <c r="G12967" s="89">
        <v>6</v>
      </c>
      <c r="H12967" t="s">
        <v>19629</v>
      </c>
      <c r="I12967" s="89"/>
    </row>
    <row r="12968">
      <c r="A12968" t="s">
        <v>14849</v>
      </c>
      <c r="B12968" t="s">
        <v>19483</v>
      </c>
      <c r="C12968" t="s">
        <v>19622</v>
      </c>
      <c r="D12968" t="s">
        <v>19623</v>
      </c>
      <c r="E12968" s="89">
        <v>1.845109984066607</v>
      </c>
      <c r="F12968" s="89">
        <v>707048</v>
      </c>
      <c r="G12968" s="89">
        <v>6</v>
      </c>
      <c r="H12968" t="s">
        <v>19629</v>
      </c>
      <c r="I12968" s="89"/>
    </row>
    <row r="12969">
      <c r="A12969" t="s">
        <v>14850</v>
      </c>
      <c r="B12969" t="s">
        <v>19480</v>
      </c>
      <c r="C12969" t="s">
        <v>19622</v>
      </c>
      <c r="D12969" t="s">
        <v>19623</v>
      </c>
      <c r="E12969" s="89">
        <v>0</v>
      </c>
      <c r="F12969" s="89">
        <v>707048</v>
      </c>
      <c r="G12969" s="89">
        <v>6</v>
      </c>
      <c r="H12969" t="s">
        <v>19630</v>
      </c>
      <c r="I12969" s="89"/>
    </row>
    <row r="12970">
      <c r="A12970" t="s">
        <v>14851</v>
      </c>
      <c r="B12970" t="s">
        <v>19481</v>
      </c>
      <c r="C12970" t="s">
        <v>19622</v>
      </c>
      <c r="D12970" t="s">
        <v>19623</v>
      </c>
      <c r="E12970" s="89">
        <v>0</v>
      </c>
      <c r="F12970" s="89">
        <v>707048</v>
      </c>
      <c r="G12970" s="89">
        <v>6</v>
      </c>
      <c r="H12970" t="s">
        <v>19630</v>
      </c>
      <c r="I12970" s="89"/>
    </row>
    <row r="12971">
      <c r="A12971" t="s">
        <v>14852</v>
      </c>
      <c r="B12971" t="s">
        <v>19482</v>
      </c>
      <c r="C12971" t="s">
        <v>19622</v>
      </c>
      <c r="D12971" t="s">
        <v>19623</v>
      </c>
      <c r="E12971" s="89">
        <v>0</v>
      </c>
      <c r="F12971" s="89">
        <v>707048</v>
      </c>
      <c r="G12971" s="89">
        <v>6</v>
      </c>
      <c r="H12971" t="s">
        <v>19630</v>
      </c>
      <c r="I12971" s="89"/>
    </row>
    <row r="12972">
      <c r="A12972" t="s">
        <v>14853</v>
      </c>
      <c r="B12972" t="s">
        <v>19483</v>
      </c>
      <c r="C12972" t="s">
        <v>19622</v>
      </c>
      <c r="D12972" t="s">
        <v>19624</v>
      </c>
      <c r="E12972" s="89">
        <v>4.45919564396565</v>
      </c>
      <c r="F12972" s="89">
        <v>707048</v>
      </c>
      <c r="G12972" s="89">
        <v>6</v>
      </c>
      <c r="H12972" t="s">
        <v>19629</v>
      </c>
      <c r="I12972" s="89"/>
    </row>
    <row r="12973">
      <c r="A12973" t="s">
        <v>14854</v>
      </c>
      <c r="B12973" t="s">
        <v>19480</v>
      </c>
      <c r="C12973" t="s">
        <v>19622</v>
      </c>
      <c r="D12973" t="s">
        <v>19624</v>
      </c>
      <c r="E12973" s="89">
        <v>0</v>
      </c>
      <c r="F12973" s="89">
        <v>707048</v>
      </c>
      <c r="G12973" s="89">
        <v>6</v>
      </c>
      <c r="H12973" t="s">
        <v>19630</v>
      </c>
      <c r="I12973" s="89"/>
    </row>
    <row r="12974">
      <c r="A12974" t="s">
        <v>14855</v>
      </c>
      <c r="B12974" t="s">
        <v>19481</v>
      </c>
      <c r="C12974" t="s">
        <v>19622</v>
      </c>
      <c r="D12974" t="s">
        <v>19624</v>
      </c>
      <c r="E12974" s="89">
        <v>0</v>
      </c>
      <c r="F12974" s="89">
        <v>707048</v>
      </c>
      <c r="G12974" s="89">
        <v>6</v>
      </c>
      <c r="H12974" t="s">
        <v>19630</v>
      </c>
      <c r="I12974" s="89"/>
    </row>
    <row r="12975">
      <c r="A12975" t="s">
        <v>14856</v>
      </c>
      <c r="B12975" t="s">
        <v>19482</v>
      </c>
      <c r="C12975" t="s">
        <v>19622</v>
      </c>
      <c r="D12975" t="s">
        <v>19624</v>
      </c>
      <c r="E12975" s="89">
        <v>0</v>
      </c>
      <c r="F12975" s="89">
        <v>707048</v>
      </c>
      <c r="G12975" s="89">
        <v>6</v>
      </c>
      <c r="H12975" t="s">
        <v>19630</v>
      </c>
      <c r="I12975" s="89"/>
    </row>
    <row r="12976">
      <c r="A12976" t="s">
        <v>14857</v>
      </c>
      <c r="B12976" t="s">
        <v>19483</v>
      </c>
      <c r="C12976" t="s">
        <v>19523</v>
      </c>
      <c r="D12976" t="s">
        <v>19614</v>
      </c>
      <c r="E12976" s="89">
        <v>0.05432659719134023</v>
      </c>
      <c r="F12976" s="89">
        <v>707048</v>
      </c>
      <c r="G12976" s="89">
        <v>6</v>
      </c>
      <c r="H12976" t="s">
        <v>19629</v>
      </c>
      <c r="I12976" s="89"/>
    </row>
    <row r="12977">
      <c r="A12977" t="s">
        <v>14858</v>
      </c>
      <c r="B12977" t="s">
        <v>19483</v>
      </c>
      <c r="C12977" t="s">
        <v>19523</v>
      </c>
      <c r="D12977" t="s">
        <v>19615</v>
      </c>
      <c r="E12977" s="89">
        <v>0.05832005608039166</v>
      </c>
      <c r="F12977" s="89">
        <v>707048</v>
      </c>
      <c r="G12977" s="89">
        <v>6</v>
      </c>
      <c r="H12977" t="s">
        <v>19629</v>
      </c>
      <c r="I12977" s="89"/>
    </row>
    <row r="12978">
      <c r="A12978" t="s">
        <v>14859</v>
      </c>
      <c r="B12978" t="s">
        <v>19483</v>
      </c>
      <c r="C12978" t="s">
        <v>19523</v>
      </c>
      <c r="D12978" t="s">
        <v>19616</v>
      </c>
      <c r="E12978" s="89">
        <v>0.05433099504731381</v>
      </c>
      <c r="F12978" s="89">
        <v>707048</v>
      </c>
      <c r="G12978" s="89">
        <v>6</v>
      </c>
      <c r="H12978" t="s">
        <v>19629</v>
      </c>
      <c r="I12978" s="89"/>
    </row>
    <row r="12979">
      <c r="A12979" t="s">
        <v>14860</v>
      </c>
      <c r="B12979" t="s">
        <v>19483</v>
      </c>
      <c r="C12979" t="s">
        <v>19523</v>
      </c>
      <c r="D12979" t="s">
        <v>19617</v>
      </c>
      <c r="E12979" s="89">
        <v>0.0582726648228587</v>
      </c>
      <c r="F12979" s="89">
        <v>707048</v>
      </c>
      <c r="G12979" s="89">
        <v>6</v>
      </c>
      <c r="H12979" t="s">
        <v>19629</v>
      </c>
      <c r="I12979" s="89"/>
    </row>
    <row r="12980">
      <c r="A12980" t="s">
        <v>14861</v>
      </c>
      <c r="B12980" t="s">
        <v>19483</v>
      </c>
      <c r="C12980" t="s">
        <v>19523</v>
      </c>
      <c r="D12980" t="s">
        <v>19618</v>
      </c>
      <c r="E12980" s="89">
        <v>0.05756391770511851</v>
      </c>
      <c r="F12980" s="89">
        <v>707048</v>
      </c>
      <c r="G12980" s="89">
        <v>6</v>
      </c>
      <c r="H12980" t="s">
        <v>19629</v>
      </c>
      <c r="I12980" s="89"/>
    </row>
    <row r="12981">
      <c r="A12981" t="s">
        <v>14862</v>
      </c>
      <c r="B12981" t="s">
        <v>19483</v>
      </c>
      <c r="C12981" t="s">
        <v>19523</v>
      </c>
      <c r="D12981" t="s">
        <v>19619</v>
      </c>
      <c r="E12981" s="89">
        <v>0.05905529452185327</v>
      </c>
      <c r="F12981" s="89">
        <v>707048</v>
      </c>
      <c r="G12981" s="89">
        <v>6</v>
      </c>
      <c r="H12981" t="s">
        <v>19629</v>
      </c>
      <c r="I12981" s="89"/>
    </row>
    <row r="12982">
      <c r="A12982" t="s">
        <v>14863</v>
      </c>
      <c r="B12982" t="s">
        <v>19483</v>
      </c>
      <c r="C12982" t="s">
        <v>19523</v>
      </c>
      <c r="D12982" t="s">
        <v>19620</v>
      </c>
      <c r="E12982" s="89">
        <v>0.05597223529479499</v>
      </c>
      <c r="F12982" s="89">
        <v>707048</v>
      </c>
      <c r="G12982" s="89">
        <v>6</v>
      </c>
      <c r="H12982" t="s">
        <v>19629</v>
      </c>
      <c r="I12982" s="89"/>
    </row>
    <row r="12983">
      <c r="A12983" t="s">
        <v>14864</v>
      </c>
      <c r="B12983" t="s">
        <v>19483</v>
      </c>
      <c r="C12983" t="s">
        <v>19523</v>
      </c>
      <c r="D12983" t="s">
        <v>19621</v>
      </c>
      <c r="E12983" s="89">
        <v>0.03769708018916251</v>
      </c>
      <c r="F12983" s="89">
        <v>707048</v>
      </c>
      <c r="G12983" s="89">
        <v>6</v>
      </c>
      <c r="H12983" t="s">
        <v>19629</v>
      </c>
      <c r="I12983" s="89"/>
    </row>
    <row r="12984">
      <c r="A12984" t="s">
        <v>14865</v>
      </c>
      <c r="B12984" t="s">
        <v>19483</v>
      </c>
      <c r="C12984" t="s">
        <v>19523</v>
      </c>
      <c r="D12984" t="s">
        <v>19622</v>
      </c>
      <c r="E12984" s="89">
        <v>0.05792333829019516</v>
      </c>
      <c r="F12984" s="89">
        <v>707048</v>
      </c>
      <c r="G12984" s="89">
        <v>6</v>
      </c>
      <c r="H12984" t="s">
        <v>19629</v>
      </c>
      <c r="I12984" s="89"/>
    </row>
    <row r="12985">
      <c r="A12985" t="s">
        <v>14866</v>
      </c>
      <c r="B12985" t="s">
        <v>19483</v>
      </c>
      <c r="C12985" t="s">
        <v>19523</v>
      </c>
      <c r="D12985" t="s">
        <v>19623</v>
      </c>
      <c r="E12985" s="89">
        <v>0.09815388661199037</v>
      </c>
      <c r="F12985" s="89">
        <v>707048</v>
      </c>
      <c r="G12985" s="89">
        <v>6</v>
      </c>
      <c r="H12985" t="s">
        <v>19629</v>
      </c>
      <c r="I12985" s="89"/>
    </row>
    <row r="12986">
      <c r="A12986" t="s">
        <v>14867</v>
      </c>
      <c r="B12986" t="s">
        <v>19483</v>
      </c>
      <c r="C12986" t="s">
        <v>19523</v>
      </c>
      <c r="D12986" t="s">
        <v>19624</v>
      </c>
      <c r="E12986" s="89">
        <v>0.240921375159616</v>
      </c>
      <c r="F12986" s="89">
        <v>707048</v>
      </c>
      <c r="G12986" s="89">
        <v>6</v>
      </c>
      <c r="H12986" t="s">
        <v>19629</v>
      </c>
      <c r="I12986" s="89"/>
    </row>
    <row r="12987">
      <c r="A12987" t="s">
        <v>21916</v>
      </c>
      <c r="B12987" t="s">
        <v>19476</v>
      </c>
      <c r="C12987" t="s">
        <v>3677</v>
      </c>
      <c r="D12987" t="s">
        <v>19630</v>
      </c>
      <c r="E12987" s="89">
        <v>7775</v>
      </c>
      <c r="F12987" s="89">
        <v>707048</v>
      </c>
      <c r="G12987" s="89">
        <v>6</v>
      </c>
      <c r="H12987" t="s">
        <v>19630</v>
      </c>
      <c r="I12987" s="89"/>
    </row>
    <row r="12988">
      <c r="A12988" t="s">
        <v>21917</v>
      </c>
      <c r="B12988" t="s">
        <v>19477</v>
      </c>
      <c r="C12988" t="s">
        <v>3677</v>
      </c>
      <c r="D12988" t="s">
        <v>19630</v>
      </c>
      <c r="E12988" s="89">
        <v>89860000</v>
      </c>
      <c r="F12988" s="89">
        <v>707048</v>
      </c>
      <c r="G12988" s="89">
        <v>6</v>
      </c>
      <c r="H12988" t="s">
        <v>19630</v>
      </c>
      <c r="I12988" s="89"/>
    </row>
    <row r="12989">
      <c r="A12989" t="s">
        <v>21918</v>
      </c>
      <c r="B12989" t="s">
        <v>19478</v>
      </c>
      <c r="C12989" t="s">
        <v>3677</v>
      </c>
      <c r="D12989" t="s">
        <v>19630</v>
      </c>
      <c r="E12989" s="89">
        <v>0.01099642457089193</v>
      </c>
      <c r="F12989" s="89">
        <v>707048</v>
      </c>
      <c r="G12989" s="89">
        <v>6</v>
      </c>
      <c r="H12989" t="s">
        <v>19630</v>
      </c>
      <c r="I12989" s="89"/>
    </row>
    <row r="12990">
      <c r="A12990" t="s">
        <v>21919</v>
      </c>
      <c r="B12990" t="s">
        <v>19479</v>
      </c>
      <c r="C12990" t="s">
        <v>3677</v>
      </c>
      <c r="D12990" t="s">
        <v>19630</v>
      </c>
      <c r="E12990" s="89">
        <v>127.0917957479549</v>
      </c>
      <c r="F12990" s="89">
        <v>707048</v>
      </c>
      <c r="G12990" s="89">
        <v>6</v>
      </c>
      <c r="H12990" t="s">
        <v>19630</v>
      </c>
      <c r="I12990" s="89"/>
    </row>
    <row r="12991">
      <c r="A12991" t="s">
        <v>14868</v>
      </c>
      <c r="B12991" t="s">
        <v>19480</v>
      </c>
      <c r="C12991" t="s">
        <v>19527</v>
      </c>
      <c r="D12991" t="s">
        <v>19623</v>
      </c>
      <c r="E12991" s="89">
        <v>0</v>
      </c>
      <c r="F12991" s="89">
        <v>707048</v>
      </c>
      <c r="G12991" s="89">
        <v>6</v>
      </c>
      <c r="H12991" t="s">
        <v>19630</v>
      </c>
      <c r="I12991" s="89"/>
    </row>
    <row r="12992">
      <c r="A12992" t="s">
        <v>14869</v>
      </c>
      <c r="B12992" t="s">
        <v>19481</v>
      </c>
      <c r="C12992" t="s">
        <v>19527</v>
      </c>
      <c r="D12992" t="s">
        <v>19623</v>
      </c>
      <c r="E12992" s="89">
        <v>0</v>
      </c>
      <c r="F12992" s="89">
        <v>707048</v>
      </c>
      <c r="G12992" s="89">
        <v>6</v>
      </c>
      <c r="H12992" t="s">
        <v>19630</v>
      </c>
      <c r="I12992" s="89"/>
    </row>
    <row r="12993">
      <c r="A12993" t="s">
        <v>14870</v>
      </c>
      <c r="B12993" t="s">
        <v>19482</v>
      </c>
      <c r="C12993" t="s">
        <v>19527</v>
      </c>
      <c r="D12993" t="s">
        <v>19623</v>
      </c>
      <c r="E12993" s="89">
        <v>0</v>
      </c>
      <c r="F12993" s="89">
        <v>707048</v>
      </c>
      <c r="G12993" s="89">
        <v>6</v>
      </c>
      <c r="H12993" t="s">
        <v>19630</v>
      </c>
      <c r="I12993" s="89"/>
    </row>
    <row r="12994">
      <c r="A12994" t="s">
        <v>14871</v>
      </c>
      <c r="B12994" t="s">
        <v>19480</v>
      </c>
      <c r="C12994" t="s">
        <v>19527</v>
      </c>
      <c r="D12994" t="s">
        <v>19624</v>
      </c>
      <c r="E12994" s="89">
        <v>0</v>
      </c>
      <c r="F12994" s="89">
        <v>707048</v>
      </c>
      <c r="G12994" s="89">
        <v>6</v>
      </c>
      <c r="H12994" t="s">
        <v>19630</v>
      </c>
      <c r="I12994" s="89"/>
    </row>
    <row r="12995">
      <c r="A12995" t="s">
        <v>14872</v>
      </c>
      <c r="B12995" t="s">
        <v>19481</v>
      </c>
      <c r="C12995" t="s">
        <v>19527</v>
      </c>
      <c r="D12995" t="s">
        <v>19624</v>
      </c>
      <c r="E12995" s="89">
        <v>0</v>
      </c>
      <c r="F12995" s="89">
        <v>707048</v>
      </c>
      <c r="G12995" s="89">
        <v>6</v>
      </c>
      <c r="H12995" t="s">
        <v>19630</v>
      </c>
      <c r="I12995" s="89"/>
    </row>
    <row r="12996">
      <c r="A12996" t="s">
        <v>14873</v>
      </c>
      <c r="B12996" t="s">
        <v>19482</v>
      </c>
      <c r="C12996" t="s">
        <v>19527</v>
      </c>
      <c r="D12996" t="s">
        <v>19624</v>
      </c>
      <c r="E12996" s="89">
        <v>0</v>
      </c>
      <c r="F12996" s="89">
        <v>707048</v>
      </c>
      <c r="G12996" s="89">
        <v>6</v>
      </c>
      <c r="H12996" t="s">
        <v>19630</v>
      </c>
      <c r="I12996" s="89"/>
    </row>
    <row r="12997">
      <c r="A12997" t="s">
        <v>14874</v>
      </c>
      <c r="B12997" t="s">
        <v>19480</v>
      </c>
      <c r="C12997" t="s">
        <v>19528</v>
      </c>
      <c r="D12997" t="s">
        <v>19623</v>
      </c>
      <c r="E12997" s="89">
        <v>0</v>
      </c>
      <c r="F12997" s="89">
        <v>707048</v>
      </c>
      <c r="G12997" s="89">
        <v>6</v>
      </c>
      <c r="H12997" t="s">
        <v>19630</v>
      </c>
      <c r="I12997" s="89"/>
    </row>
    <row r="12998">
      <c r="A12998" t="s">
        <v>14875</v>
      </c>
      <c r="B12998" t="s">
        <v>19481</v>
      </c>
      <c r="C12998" t="s">
        <v>19528</v>
      </c>
      <c r="D12998" t="s">
        <v>19623</v>
      </c>
      <c r="E12998" s="89">
        <v>0</v>
      </c>
      <c r="F12998" s="89">
        <v>707048</v>
      </c>
      <c r="G12998" s="89">
        <v>6</v>
      </c>
      <c r="H12998" t="s">
        <v>19630</v>
      </c>
      <c r="I12998" s="89"/>
    </row>
    <row r="12999">
      <c r="A12999" t="s">
        <v>14876</v>
      </c>
      <c r="B12999" t="s">
        <v>19482</v>
      </c>
      <c r="C12999" t="s">
        <v>19528</v>
      </c>
      <c r="D12999" t="s">
        <v>19623</v>
      </c>
      <c r="E12999" s="89">
        <v>0</v>
      </c>
      <c r="F12999" s="89">
        <v>707048</v>
      </c>
      <c r="G12999" s="89">
        <v>6</v>
      </c>
      <c r="H12999" t="s">
        <v>19630</v>
      </c>
      <c r="I12999" s="89"/>
    </row>
    <row r="13000">
      <c r="A13000" t="s">
        <v>14877</v>
      </c>
      <c r="B13000" t="s">
        <v>19480</v>
      </c>
      <c r="C13000" t="s">
        <v>19528</v>
      </c>
      <c r="D13000" t="s">
        <v>19624</v>
      </c>
      <c r="E13000" s="89">
        <v>0</v>
      </c>
      <c r="F13000" s="89">
        <v>707048</v>
      </c>
      <c r="G13000" s="89">
        <v>6</v>
      </c>
      <c r="H13000" t="s">
        <v>19630</v>
      </c>
      <c r="I13000" s="89"/>
    </row>
    <row r="13001">
      <c r="A13001" t="s">
        <v>14878</v>
      </c>
      <c r="B13001" t="s">
        <v>19481</v>
      </c>
      <c r="C13001" t="s">
        <v>19528</v>
      </c>
      <c r="D13001" t="s">
        <v>19624</v>
      </c>
      <c r="E13001" s="89">
        <v>0</v>
      </c>
      <c r="F13001" s="89">
        <v>707048</v>
      </c>
      <c r="G13001" s="89">
        <v>6</v>
      </c>
      <c r="H13001" t="s">
        <v>19630</v>
      </c>
      <c r="I13001" s="89"/>
    </row>
    <row r="13002">
      <c r="A13002" t="s">
        <v>14879</v>
      </c>
      <c r="B13002" t="s">
        <v>19482</v>
      </c>
      <c r="C13002" t="s">
        <v>19528</v>
      </c>
      <c r="D13002" t="s">
        <v>19624</v>
      </c>
      <c r="E13002" s="89">
        <v>0</v>
      </c>
      <c r="F13002" s="89">
        <v>707048</v>
      </c>
      <c r="G13002" s="89">
        <v>6</v>
      </c>
      <c r="H13002" t="s">
        <v>19630</v>
      </c>
      <c r="I13002" s="89"/>
    </row>
    <row r="13003">
      <c r="A13003" t="s">
        <v>14880</v>
      </c>
      <c r="B13003" t="s">
        <v>19480</v>
      </c>
      <c r="C13003" t="s">
        <v>19529</v>
      </c>
      <c r="D13003" t="s">
        <v>19623</v>
      </c>
      <c r="E13003" s="89">
        <v>0.02343122390559057</v>
      </c>
      <c r="F13003" s="89">
        <v>707048</v>
      </c>
      <c r="G13003" s="89">
        <v>6</v>
      </c>
      <c r="H13003" t="s">
        <v>19630</v>
      </c>
      <c r="I13003" s="89"/>
    </row>
    <row r="13004">
      <c r="A13004" t="s">
        <v>14881</v>
      </c>
      <c r="B13004" t="s">
        <v>19481</v>
      </c>
      <c r="C13004" t="s">
        <v>19529</v>
      </c>
      <c r="D13004" t="s">
        <v>19623</v>
      </c>
      <c r="E13004" s="89">
        <v>0.02284068253395294</v>
      </c>
      <c r="F13004" s="89">
        <v>707048</v>
      </c>
      <c r="G13004" s="89">
        <v>6</v>
      </c>
      <c r="H13004" t="s">
        <v>19630</v>
      </c>
      <c r="I13004" s="89"/>
    </row>
    <row r="13005">
      <c r="A13005" t="s">
        <v>14882</v>
      </c>
      <c r="B13005" t="s">
        <v>19482</v>
      </c>
      <c r="C13005" t="s">
        <v>19529</v>
      </c>
      <c r="D13005" t="s">
        <v>19623</v>
      </c>
      <c r="E13005" s="89">
        <v>0.03009965376883833</v>
      </c>
      <c r="F13005" s="89">
        <v>707048</v>
      </c>
      <c r="G13005" s="89">
        <v>6</v>
      </c>
      <c r="H13005" t="s">
        <v>19630</v>
      </c>
      <c r="I13005" s="89"/>
    </row>
    <row r="13006">
      <c r="A13006" t="s">
        <v>14883</v>
      </c>
      <c r="B13006" t="s">
        <v>19480</v>
      </c>
      <c r="C13006" t="s">
        <v>19529</v>
      </c>
      <c r="D13006" t="s">
        <v>19624</v>
      </c>
      <c r="E13006" s="89">
        <v>0.01265967798508729</v>
      </c>
      <c r="F13006" s="89">
        <v>707048</v>
      </c>
      <c r="G13006" s="89">
        <v>6</v>
      </c>
      <c r="H13006" t="s">
        <v>19630</v>
      </c>
      <c r="I13006" s="89"/>
    </row>
    <row r="13007">
      <c r="A13007" t="s">
        <v>14884</v>
      </c>
      <c r="B13007" t="s">
        <v>19481</v>
      </c>
      <c r="C13007" t="s">
        <v>19529</v>
      </c>
      <c r="D13007" t="s">
        <v>19624</v>
      </c>
      <c r="E13007" s="89">
        <v>0.02563008089522853</v>
      </c>
      <c r="F13007" s="89">
        <v>707048</v>
      </c>
      <c r="G13007" s="89">
        <v>6</v>
      </c>
      <c r="H13007" t="s">
        <v>19630</v>
      </c>
      <c r="I13007" s="89"/>
    </row>
    <row r="13008">
      <c r="A13008" t="s">
        <v>14885</v>
      </c>
      <c r="B13008" t="s">
        <v>19482</v>
      </c>
      <c r="C13008" t="s">
        <v>19529</v>
      </c>
      <c r="D13008" t="s">
        <v>19624</v>
      </c>
      <c r="E13008" s="89">
        <v>0.0635107345116578</v>
      </c>
      <c r="F13008" s="89">
        <v>707048</v>
      </c>
      <c r="G13008" s="89">
        <v>6</v>
      </c>
      <c r="H13008" t="s">
        <v>19630</v>
      </c>
      <c r="I13008" s="89"/>
    </row>
    <row r="13009">
      <c r="A13009" t="s">
        <v>14886</v>
      </c>
      <c r="B13009" t="s">
        <v>19480</v>
      </c>
      <c r="C13009" t="s">
        <v>19530</v>
      </c>
      <c r="D13009" t="s">
        <v>19623</v>
      </c>
      <c r="E13009" s="89">
        <v>0</v>
      </c>
      <c r="F13009" s="89">
        <v>707048</v>
      </c>
      <c r="G13009" s="89">
        <v>6</v>
      </c>
      <c r="H13009" t="s">
        <v>19630</v>
      </c>
      <c r="I13009" s="89"/>
    </row>
    <row r="13010">
      <c r="A13010" t="s">
        <v>14887</v>
      </c>
      <c r="B13010" t="s">
        <v>19481</v>
      </c>
      <c r="C13010" t="s">
        <v>19530</v>
      </c>
      <c r="D13010" t="s">
        <v>19623</v>
      </c>
      <c r="E13010" s="89">
        <v>0</v>
      </c>
      <c r="F13010" s="89">
        <v>707048</v>
      </c>
      <c r="G13010" s="89">
        <v>6</v>
      </c>
      <c r="H13010" t="s">
        <v>19630</v>
      </c>
      <c r="I13010" s="89"/>
    </row>
    <row r="13011">
      <c r="A13011" t="s">
        <v>14888</v>
      </c>
      <c r="B13011" t="s">
        <v>19482</v>
      </c>
      <c r="C13011" t="s">
        <v>19530</v>
      </c>
      <c r="D13011" t="s">
        <v>19623</v>
      </c>
      <c r="E13011" s="89">
        <v>0</v>
      </c>
      <c r="F13011" s="89">
        <v>707048</v>
      </c>
      <c r="G13011" s="89">
        <v>6</v>
      </c>
      <c r="H13011" t="s">
        <v>19630</v>
      </c>
      <c r="I13011" s="89"/>
    </row>
    <row r="13012">
      <c r="A13012" t="s">
        <v>14889</v>
      </c>
      <c r="B13012" t="s">
        <v>19480</v>
      </c>
      <c r="C13012" t="s">
        <v>19530</v>
      </c>
      <c r="D13012" t="s">
        <v>19624</v>
      </c>
      <c r="E13012" s="89">
        <v>0</v>
      </c>
      <c r="F13012" s="89">
        <v>707048</v>
      </c>
      <c r="G13012" s="89">
        <v>6</v>
      </c>
      <c r="H13012" t="s">
        <v>19630</v>
      </c>
      <c r="I13012" s="89"/>
    </row>
    <row r="13013">
      <c r="A13013" t="s">
        <v>14890</v>
      </c>
      <c r="B13013" t="s">
        <v>19481</v>
      </c>
      <c r="C13013" t="s">
        <v>19530</v>
      </c>
      <c r="D13013" t="s">
        <v>19624</v>
      </c>
      <c r="E13013" s="89">
        <v>0</v>
      </c>
      <c r="F13013" s="89">
        <v>707048</v>
      </c>
      <c r="G13013" s="89">
        <v>6</v>
      </c>
      <c r="H13013" t="s">
        <v>19630</v>
      </c>
      <c r="I13013" s="89"/>
    </row>
    <row r="13014">
      <c r="A13014" t="s">
        <v>14891</v>
      </c>
      <c r="B13014" t="s">
        <v>19482</v>
      </c>
      <c r="C13014" t="s">
        <v>19530</v>
      </c>
      <c r="D13014" t="s">
        <v>19624</v>
      </c>
      <c r="E13014" s="89">
        <v>0</v>
      </c>
      <c r="F13014" s="89">
        <v>707048</v>
      </c>
      <c r="G13014" s="89">
        <v>6</v>
      </c>
      <c r="H13014" t="s">
        <v>19630</v>
      </c>
      <c r="I13014" s="89"/>
    </row>
    <row r="13015">
      <c r="A13015" t="s">
        <v>14892</v>
      </c>
      <c r="B13015" t="s">
        <v>19480</v>
      </c>
      <c r="C13015" t="s">
        <v>19531</v>
      </c>
      <c r="D13015" t="s">
        <v>19623</v>
      </c>
      <c r="E13015" s="89">
        <v>0</v>
      </c>
      <c r="F13015" s="89">
        <v>707048</v>
      </c>
      <c r="G13015" s="89">
        <v>6</v>
      </c>
      <c r="H13015" t="s">
        <v>19630</v>
      </c>
      <c r="I13015" s="89"/>
    </row>
    <row r="13016">
      <c r="A13016" t="s">
        <v>14893</v>
      </c>
      <c r="B13016" t="s">
        <v>19481</v>
      </c>
      <c r="C13016" t="s">
        <v>19531</v>
      </c>
      <c r="D13016" t="s">
        <v>19623</v>
      </c>
      <c r="E13016" s="89">
        <v>0</v>
      </c>
      <c r="F13016" s="89">
        <v>707048</v>
      </c>
      <c r="G13016" s="89">
        <v>6</v>
      </c>
      <c r="H13016" t="s">
        <v>19630</v>
      </c>
      <c r="I13016" s="89"/>
    </row>
    <row r="13017">
      <c r="A13017" t="s">
        <v>14894</v>
      </c>
      <c r="B13017" t="s">
        <v>19482</v>
      </c>
      <c r="C13017" t="s">
        <v>19531</v>
      </c>
      <c r="D13017" t="s">
        <v>19623</v>
      </c>
      <c r="E13017" s="89">
        <v>0</v>
      </c>
      <c r="F13017" s="89">
        <v>707048</v>
      </c>
      <c r="G13017" s="89">
        <v>6</v>
      </c>
      <c r="H13017" t="s">
        <v>19630</v>
      </c>
      <c r="I13017" s="89"/>
    </row>
    <row r="13018">
      <c r="A13018" t="s">
        <v>14895</v>
      </c>
      <c r="B13018" t="s">
        <v>19480</v>
      </c>
      <c r="C13018" t="s">
        <v>19531</v>
      </c>
      <c r="D13018" t="s">
        <v>19624</v>
      </c>
      <c r="E13018" s="89">
        <v>0</v>
      </c>
      <c r="F13018" s="89">
        <v>707048</v>
      </c>
      <c r="G13018" s="89">
        <v>6</v>
      </c>
      <c r="H13018" t="s">
        <v>19630</v>
      </c>
      <c r="I13018" s="89"/>
    </row>
    <row r="13019">
      <c r="A13019" t="s">
        <v>14896</v>
      </c>
      <c r="B13019" t="s">
        <v>19481</v>
      </c>
      <c r="C13019" t="s">
        <v>19531</v>
      </c>
      <c r="D13019" t="s">
        <v>19624</v>
      </c>
      <c r="E13019" s="89">
        <v>0</v>
      </c>
      <c r="F13019" s="89">
        <v>707048</v>
      </c>
      <c r="G13019" s="89">
        <v>6</v>
      </c>
      <c r="H13019" t="s">
        <v>19630</v>
      </c>
      <c r="I13019" s="89"/>
    </row>
    <row r="13020">
      <c r="A13020" t="s">
        <v>14897</v>
      </c>
      <c r="B13020" t="s">
        <v>19482</v>
      </c>
      <c r="C13020" t="s">
        <v>19531</v>
      </c>
      <c r="D13020" t="s">
        <v>19624</v>
      </c>
      <c r="E13020" s="89">
        <v>0</v>
      </c>
      <c r="F13020" s="89">
        <v>707048</v>
      </c>
      <c r="G13020" s="89">
        <v>6</v>
      </c>
      <c r="H13020" t="s">
        <v>19630</v>
      </c>
      <c r="I13020" s="89"/>
    </row>
    <row r="13021">
      <c r="A13021" t="s">
        <v>14898</v>
      </c>
      <c r="B13021" t="s">
        <v>19480</v>
      </c>
      <c r="C13021" t="s">
        <v>19532</v>
      </c>
      <c r="D13021" t="s">
        <v>19623</v>
      </c>
      <c r="E13021" s="89">
        <v>0</v>
      </c>
      <c r="F13021" s="89">
        <v>707048</v>
      </c>
      <c r="G13021" s="89">
        <v>6</v>
      </c>
      <c r="H13021" t="s">
        <v>19630</v>
      </c>
      <c r="I13021" s="89"/>
    </row>
    <row r="13022">
      <c r="A13022" t="s">
        <v>14899</v>
      </c>
      <c r="B13022" t="s">
        <v>19481</v>
      </c>
      <c r="C13022" t="s">
        <v>19532</v>
      </c>
      <c r="D13022" t="s">
        <v>19623</v>
      </c>
      <c r="E13022" s="89">
        <v>0</v>
      </c>
      <c r="F13022" s="89">
        <v>707048</v>
      </c>
      <c r="G13022" s="89">
        <v>6</v>
      </c>
      <c r="H13022" t="s">
        <v>19630</v>
      </c>
      <c r="I13022" s="89"/>
    </row>
    <row r="13023">
      <c r="A13023" t="s">
        <v>14900</v>
      </c>
      <c r="B13023" t="s">
        <v>19482</v>
      </c>
      <c r="C13023" t="s">
        <v>19532</v>
      </c>
      <c r="D13023" t="s">
        <v>19623</v>
      </c>
      <c r="E13023" s="89">
        <v>0</v>
      </c>
      <c r="F13023" s="89">
        <v>707048</v>
      </c>
      <c r="G13023" s="89">
        <v>6</v>
      </c>
      <c r="H13023" t="s">
        <v>19630</v>
      </c>
      <c r="I13023" s="89"/>
    </row>
    <row r="13024">
      <c r="A13024" t="s">
        <v>14901</v>
      </c>
      <c r="B13024" t="s">
        <v>19480</v>
      </c>
      <c r="C13024" t="s">
        <v>19532</v>
      </c>
      <c r="D13024" t="s">
        <v>19624</v>
      </c>
      <c r="E13024" s="89">
        <v>0</v>
      </c>
      <c r="F13024" s="89">
        <v>707048</v>
      </c>
      <c r="G13024" s="89">
        <v>6</v>
      </c>
      <c r="H13024" t="s">
        <v>19630</v>
      </c>
      <c r="I13024" s="89"/>
    </row>
    <row r="13025">
      <c r="A13025" t="s">
        <v>14902</v>
      </c>
      <c r="B13025" t="s">
        <v>19481</v>
      </c>
      <c r="C13025" t="s">
        <v>19532</v>
      </c>
      <c r="D13025" t="s">
        <v>19624</v>
      </c>
      <c r="E13025" s="89">
        <v>0</v>
      </c>
      <c r="F13025" s="89">
        <v>707048</v>
      </c>
      <c r="G13025" s="89">
        <v>6</v>
      </c>
      <c r="H13025" t="s">
        <v>19630</v>
      </c>
      <c r="I13025" s="89"/>
    </row>
    <row r="13026">
      <c r="A13026" t="s">
        <v>14903</v>
      </c>
      <c r="B13026" t="s">
        <v>19482</v>
      </c>
      <c r="C13026" t="s">
        <v>19532</v>
      </c>
      <c r="D13026" t="s">
        <v>19624</v>
      </c>
      <c r="E13026" s="89">
        <v>0</v>
      </c>
      <c r="F13026" s="89">
        <v>707048</v>
      </c>
      <c r="G13026" s="89">
        <v>6</v>
      </c>
      <c r="H13026" t="s">
        <v>19630</v>
      </c>
      <c r="I13026" s="89"/>
    </row>
    <row r="13027">
      <c r="A13027" t="s">
        <v>14904</v>
      </c>
      <c r="B13027" t="s">
        <v>19480</v>
      </c>
      <c r="C13027" t="s">
        <v>19533</v>
      </c>
      <c r="D13027" t="s">
        <v>19623</v>
      </c>
      <c r="E13027" s="89">
        <v>0</v>
      </c>
      <c r="F13027" s="89">
        <v>707048</v>
      </c>
      <c r="G13027" s="89">
        <v>6</v>
      </c>
      <c r="H13027" t="s">
        <v>19630</v>
      </c>
      <c r="I13027" s="89"/>
    </row>
    <row r="13028">
      <c r="A13028" t="s">
        <v>14905</v>
      </c>
      <c r="B13028" t="s">
        <v>19481</v>
      </c>
      <c r="C13028" t="s">
        <v>19533</v>
      </c>
      <c r="D13028" t="s">
        <v>19623</v>
      </c>
      <c r="E13028" s="89">
        <v>0</v>
      </c>
      <c r="F13028" s="89">
        <v>707048</v>
      </c>
      <c r="G13028" s="89">
        <v>6</v>
      </c>
      <c r="H13028" t="s">
        <v>19630</v>
      </c>
      <c r="I13028" s="89"/>
    </row>
    <row r="13029">
      <c r="A13029" t="s">
        <v>14906</v>
      </c>
      <c r="B13029" t="s">
        <v>19482</v>
      </c>
      <c r="C13029" t="s">
        <v>19533</v>
      </c>
      <c r="D13029" t="s">
        <v>19623</v>
      </c>
      <c r="E13029" s="89">
        <v>0</v>
      </c>
      <c r="F13029" s="89">
        <v>707048</v>
      </c>
      <c r="G13029" s="89">
        <v>6</v>
      </c>
      <c r="H13029" t="s">
        <v>19630</v>
      </c>
      <c r="I13029" s="89"/>
    </row>
    <row r="13030">
      <c r="A13030" t="s">
        <v>14907</v>
      </c>
      <c r="B13030" t="s">
        <v>19480</v>
      </c>
      <c r="C13030" t="s">
        <v>19533</v>
      </c>
      <c r="D13030" t="s">
        <v>19624</v>
      </c>
      <c r="E13030" s="89">
        <v>0</v>
      </c>
      <c r="F13030" s="89">
        <v>707048</v>
      </c>
      <c r="G13030" s="89">
        <v>6</v>
      </c>
      <c r="H13030" t="s">
        <v>19630</v>
      </c>
      <c r="I13030" s="89"/>
    </row>
    <row r="13031">
      <c r="A13031" t="s">
        <v>14908</v>
      </c>
      <c r="B13031" t="s">
        <v>19481</v>
      </c>
      <c r="C13031" t="s">
        <v>19533</v>
      </c>
      <c r="D13031" t="s">
        <v>19624</v>
      </c>
      <c r="E13031" s="89">
        <v>0</v>
      </c>
      <c r="F13031" s="89">
        <v>707048</v>
      </c>
      <c r="G13031" s="89">
        <v>6</v>
      </c>
      <c r="H13031" t="s">
        <v>19630</v>
      </c>
      <c r="I13031" s="89"/>
    </row>
    <row r="13032">
      <c r="A13032" t="s">
        <v>14909</v>
      </c>
      <c r="B13032" t="s">
        <v>19482</v>
      </c>
      <c r="C13032" t="s">
        <v>19533</v>
      </c>
      <c r="D13032" t="s">
        <v>19624</v>
      </c>
      <c r="E13032" s="89">
        <v>0</v>
      </c>
      <c r="F13032" s="89">
        <v>707048</v>
      </c>
      <c r="G13032" s="89">
        <v>6</v>
      </c>
      <c r="H13032" t="s">
        <v>19630</v>
      </c>
      <c r="I13032" s="89"/>
    </row>
    <row r="13033">
      <c r="A13033" t="s">
        <v>14910</v>
      </c>
      <c r="B13033" t="s">
        <v>19480</v>
      </c>
      <c r="C13033" t="s">
        <v>19534</v>
      </c>
      <c r="D13033" t="s">
        <v>19623</v>
      </c>
      <c r="E13033" s="89">
        <v>0</v>
      </c>
      <c r="F13033" s="89">
        <v>707048</v>
      </c>
      <c r="G13033" s="89">
        <v>6</v>
      </c>
      <c r="H13033" t="s">
        <v>19630</v>
      </c>
      <c r="I13033" s="89"/>
    </row>
    <row r="13034">
      <c r="A13034" t="s">
        <v>14911</v>
      </c>
      <c r="B13034" t="s">
        <v>19481</v>
      </c>
      <c r="C13034" t="s">
        <v>19534</v>
      </c>
      <c r="D13034" t="s">
        <v>19623</v>
      </c>
      <c r="E13034" s="89">
        <v>0</v>
      </c>
      <c r="F13034" s="89">
        <v>707048</v>
      </c>
      <c r="G13034" s="89">
        <v>6</v>
      </c>
      <c r="H13034" t="s">
        <v>19630</v>
      </c>
      <c r="I13034" s="89"/>
    </row>
    <row r="13035">
      <c r="A13035" t="s">
        <v>14912</v>
      </c>
      <c r="B13035" t="s">
        <v>19482</v>
      </c>
      <c r="C13035" t="s">
        <v>19534</v>
      </c>
      <c r="D13035" t="s">
        <v>19623</v>
      </c>
      <c r="E13035" s="89">
        <v>0</v>
      </c>
      <c r="F13035" s="89">
        <v>707048</v>
      </c>
      <c r="G13035" s="89">
        <v>6</v>
      </c>
      <c r="H13035" t="s">
        <v>19630</v>
      </c>
      <c r="I13035" s="89"/>
    </row>
    <row r="13036">
      <c r="A13036" t="s">
        <v>14913</v>
      </c>
      <c r="B13036" t="s">
        <v>19480</v>
      </c>
      <c r="C13036" t="s">
        <v>19534</v>
      </c>
      <c r="D13036" t="s">
        <v>19624</v>
      </c>
      <c r="E13036" s="89">
        <v>0</v>
      </c>
      <c r="F13036" s="89">
        <v>707048</v>
      </c>
      <c r="G13036" s="89">
        <v>6</v>
      </c>
      <c r="H13036" t="s">
        <v>19630</v>
      </c>
      <c r="I13036" s="89"/>
    </row>
    <row r="13037">
      <c r="A13037" t="s">
        <v>14914</v>
      </c>
      <c r="B13037" t="s">
        <v>19481</v>
      </c>
      <c r="C13037" t="s">
        <v>19534</v>
      </c>
      <c r="D13037" t="s">
        <v>19624</v>
      </c>
      <c r="E13037" s="89">
        <v>0</v>
      </c>
      <c r="F13037" s="89">
        <v>707048</v>
      </c>
      <c r="G13037" s="89">
        <v>6</v>
      </c>
      <c r="H13037" t="s">
        <v>19630</v>
      </c>
      <c r="I13037" s="89"/>
    </row>
    <row r="13038">
      <c r="A13038" t="s">
        <v>14915</v>
      </c>
      <c r="B13038" t="s">
        <v>19482</v>
      </c>
      <c r="C13038" t="s">
        <v>19534</v>
      </c>
      <c r="D13038" t="s">
        <v>19624</v>
      </c>
      <c r="E13038" s="89">
        <v>0</v>
      </c>
      <c r="F13038" s="89">
        <v>707048</v>
      </c>
      <c r="G13038" s="89">
        <v>6</v>
      </c>
      <c r="H13038" t="s">
        <v>19630</v>
      </c>
      <c r="I13038" s="89"/>
    </row>
    <row r="13039">
      <c r="A13039" t="s">
        <v>21920</v>
      </c>
      <c r="B13039" t="s">
        <v>19483</v>
      </c>
      <c r="C13039" t="s">
        <v>3677</v>
      </c>
      <c r="D13039" t="s">
        <v>19614</v>
      </c>
      <c r="E13039" s="89">
        <v>0.01051411851641416</v>
      </c>
      <c r="F13039" s="89">
        <v>707048</v>
      </c>
      <c r="G13039" s="89">
        <v>6</v>
      </c>
      <c r="H13039" t="s">
        <v>19629</v>
      </c>
      <c r="I13039" s="89"/>
    </row>
    <row r="13040">
      <c r="A13040" t="s">
        <v>21921</v>
      </c>
      <c r="B13040" t="s">
        <v>19483</v>
      </c>
      <c r="C13040" t="s">
        <v>3677</v>
      </c>
      <c r="D13040" t="s">
        <v>19615</v>
      </c>
      <c r="E13040" s="89">
        <v>0.01080146689107925</v>
      </c>
      <c r="F13040" s="89">
        <v>707048</v>
      </c>
      <c r="G13040" s="89">
        <v>6</v>
      </c>
      <c r="H13040" t="s">
        <v>19629</v>
      </c>
      <c r="I13040" s="89"/>
    </row>
    <row r="13041">
      <c r="A13041" t="s">
        <v>21922</v>
      </c>
      <c r="B13041" t="s">
        <v>19483</v>
      </c>
      <c r="C13041" t="s">
        <v>3677</v>
      </c>
      <c r="D13041" t="s">
        <v>19616</v>
      </c>
      <c r="E13041" s="89">
        <v>0.01051411851641416</v>
      </c>
      <c r="F13041" s="89">
        <v>707048</v>
      </c>
      <c r="G13041" s="89">
        <v>6</v>
      </c>
      <c r="H13041" t="s">
        <v>19629</v>
      </c>
      <c r="I13041" s="89"/>
    </row>
    <row r="13042">
      <c r="A13042" t="s">
        <v>21923</v>
      </c>
      <c r="B13042" t="s">
        <v>19483</v>
      </c>
      <c r="C13042" t="s">
        <v>3677</v>
      </c>
      <c r="D13042" t="s">
        <v>19617</v>
      </c>
      <c r="E13042" s="89">
        <v>0.01051411851641416</v>
      </c>
      <c r="F13042" s="89">
        <v>707048</v>
      </c>
      <c r="G13042" s="89">
        <v>6</v>
      </c>
      <c r="H13042" t="s">
        <v>19629</v>
      </c>
      <c r="I13042" s="89"/>
    </row>
    <row r="13043">
      <c r="A13043" t="s">
        <v>21924</v>
      </c>
      <c r="B13043" t="s">
        <v>19483</v>
      </c>
      <c r="C13043" t="s">
        <v>3677</v>
      </c>
      <c r="D13043" t="s">
        <v>19618</v>
      </c>
      <c r="E13043" s="89">
        <v>0.01076445585285002</v>
      </c>
      <c r="F13043" s="89">
        <v>707048</v>
      </c>
      <c r="G13043" s="89">
        <v>6</v>
      </c>
      <c r="H13043" t="s">
        <v>19629</v>
      </c>
      <c r="I13043" s="89"/>
    </row>
    <row r="13044">
      <c r="A13044" t="s">
        <v>21925</v>
      </c>
      <c r="B13044" t="s">
        <v>19483</v>
      </c>
      <c r="C13044" t="s">
        <v>3677</v>
      </c>
      <c r="D13044" t="s">
        <v>19619</v>
      </c>
      <c r="E13044" s="89">
        <v>0.010980227440651</v>
      </c>
      <c r="F13044" s="89">
        <v>707048</v>
      </c>
      <c r="G13044" s="89">
        <v>6</v>
      </c>
      <c r="H13044" t="s">
        <v>19629</v>
      </c>
      <c r="I13044" s="89"/>
    </row>
    <row r="13045">
      <c r="A13045" t="s">
        <v>21926</v>
      </c>
      <c r="B13045" t="s">
        <v>19483</v>
      </c>
      <c r="C13045" t="s">
        <v>3677</v>
      </c>
      <c r="D13045" t="s">
        <v>19620</v>
      </c>
      <c r="E13045" s="89">
        <v>0.01039333514889167</v>
      </c>
      <c r="F13045" s="89">
        <v>707048</v>
      </c>
      <c r="G13045" s="89">
        <v>6</v>
      </c>
      <c r="H13045" t="s">
        <v>19629</v>
      </c>
      <c r="I13045" s="89"/>
    </row>
    <row r="13046">
      <c r="A13046" t="s">
        <v>21927</v>
      </c>
      <c r="B13046" t="s">
        <v>19483</v>
      </c>
      <c r="C13046" t="s">
        <v>3677</v>
      </c>
      <c r="D13046" t="s">
        <v>19621</v>
      </c>
      <c r="E13046" s="89">
        <v>0.00766381242820213</v>
      </c>
      <c r="F13046" s="89">
        <v>707048</v>
      </c>
      <c r="G13046" s="89">
        <v>6</v>
      </c>
      <c r="H13046" t="s">
        <v>19629</v>
      </c>
      <c r="I13046" s="89"/>
    </row>
    <row r="13047">
      <c r="A13047" t="s">
        <v>21928</v>
      </c>
      <c r="B13047" t="s">
        <v>19483</v>
      </c>
      <c r="C13047" t="s">
        <v>3677</v>
      </c>
      <c r="D13047" t="s">
        <v>19622</v>
      </c>
      <c r="E13047" s="89">
        <v>0.01045856441162481</v>
      </c>
      <c r="F13047" s="89">
        <v>707048</v>
      </c>
      <c r="G13047" s="89">
        <v>6</v>
      </c>
      <c r="H13047" t="s">
        <v>19629</v>
      </c>
      <c r="I13047" s="89"/>
    </row>
    <row r="13048">
      <c r="A13048" t="s">
        <v>21929</v>
      </c>
      <c r="B13048" t="s">
        <v>19483</v>
      </c>
      <c r="C13048" t="s">
        <v>3677</v>
      </c>
      <c r="D13048" t="s">
        <v>19623</v>
      </c>
      <c r="E13048" s="89">
        <v>0.01902648034738005</v>
      </c>
      <c r="F13048" s="89">
        <v>707048</v>
      </c>
      <c r="G13048" s="89">
        <v>6</v>
      </c>
      <c r="H13048" t="s">
        <v>19629</v>
      </c>
      <c r="I13048" s="89"/>
    </row>
    <row r="13049">
      <c r="A13049" t="s">
        <v>21930</v>
      </c>
      <c r="B13049" t="s">
        <v>19483</v>
      </c>
      <c r="C13049" t="s">
        <v>3677</v>
      </c>
      <c r="D13049" t="s">
        <v>19624</v>
      </c>
      <c r="E13049" s="89">
        <v>0.04485949421654504</v>
      </c>
      <c r="F13049" s="89">
        <v>707048</v>
      </c>
      <c r="G13049" s="89">
        <v>6</v>
      </c>
      <c r="H13049" t="s">
        <v>19629</v>
      </c>
      <c r="I13049" s="89"/>
    </row>
    <row r="13050">
      <c r="A13050" t="s">
        <v>14916</v>
      </c>
      <c r="B13050" t="s">
        <v>19476</v>
      </c>
      <c r="C13050" t="s">
        <v>19524</v>
      </c>
      <c r="D13050" t="s">
        <v>19630</v>
      </c>
      <c r="E13050" s="89">
        <v>67828</v>
      </c>
      <c r="F13050" s="89">
        <v>707048</v>
      </c>
      <c r="G13050" s="89">
        <v>6</v>
      </c>
      <c r="H13050" t="s">
        <v>19630</v>
      </c>
      <c r="I13050" s="89"/>
    </row>
    <row r="13051">
      <c r="A13051" t="s">
        <v>14917</v>
      </c>
      <c r="B13051" t="s">
        <v>19477</v>
      </c>
      <c r="C13051" t="s">
        <v>19524</v>
      </c>
      <c r="D13051" t="s">
        <v>19630</v>
      </c>
      <c r="E13051" s="89">
        <v>1418494301.308594</v>
      </c>
      <c r="F13051" s="89">
        <v>707048</v>
      </c>
      <c r="G13051" s="89">
        <v>6</v>
      </c>
      <c r="H13051" t="s">
        <v>19630</v>
      </c>
      <c r="I13051" s="89"/>
    </row>
    <row r="13052">
      <c r="A13052" t="s">
        <v>14918</v>
      </c>
      <c r="B13052" t="s">
        <v>19478</v>
      </c>
      <c r="C13052" t="s">
        <v>19524</v>
      </c>
      <c r="D13052" t="s">
        <v>19630</v>
      </c>
      <c r="E13052" s="89">
        <v>0.09593125219221325</v>
      </c>
      <c r="F13052" s="89">
        <v>707048</v>
      </c>
      <c r="G13052" s="89">
        <v>6</v>
      </c>
      <c r="H13052" t="s">
        <v>19630</v>
      </c>
      <c r="I13052" s="89"/>
    </row>
    <row r="13053">
      <c r="A13053" t="s">
        <v>14919</v>
      </c>
      <c r="B13053" t="s">
        <v>19479</v>
      </c>
      <c r="C13053" t="s">
        <v>19524</v>
      </c>
      <c r="D13053" t="s">
        <v>19630</v>
      </c>
      <c r="E13053" s="89">
        <v>2006.220654479744</v>
      </c>
      <c r="F13053" s="89">
        <v>707048</v>
      </c>
      <c r="G13053" s="89">
        <v>6</v>
      </c>
      <c r="H13053" t="s">
        <v>19630</v>
      </c>
      <c r="I13053" s="89"/>
    </row>
    <row r="13054">
      <c r="A13054" t="s">
        <v>14920</v>
      </c>
      <c r="B13054" t="s">
        <v>19480</v>
      </c>
      <c r="C13054" t="s">
        <v>19535</v>
      </c>
      <c r="D13054" t="s">
        <v>19623</v>
      </c>
      <c r="E13054" s="89">
        <v>0</v>
      </c>
      <c r="F13054" s="89">
        <v>707048</v>
      </c>
      <c r="G13054" s="89">
        <v>6</v>
      </c>
      <c r="H13054" t="s">
        <v>19630</v>
      </c>
      <c r="I13054" s="89"/>
    </row>
    <row r="13055">
      <c r="A13055" t="s">
        <v>14921</v>
      </c>
      <c r="B13055" t="s">
        <v>19481</v>
      </c>
      <c r="C13055" t="s">
        <v>19535</v>
      </c>
      <c r="D13055" t="s">
        <v>19623</v>
      </c>
      <c r="E13055" s="89">
        <v>0</v>
      </c>
      <c r="F13055" s="89">
        <v>707048</v>
      </c>
      <c r="G13055" s="89">
        <v>6</v>
      </c>
      <c r="H13055" t="s">
        <v>19630</v>
      </c>
      <c r="I13055" s="89"/>
    </row>
    <row r="13056">
      <c r="A13056" t="s">
        <v>14922</v>
      </c>
      <c r="B13056" t="s">
        <v>19482</v>
      </c>
      <c r="C13056" t="s">
        <v>19535</v>
      </c>
      <c r="D13056" t="s">
        <v>19623</v>
      </c>
      <c r="E13056" s="89">
        <v>0</v>
      </c>
      <c r="F13056" s="89">
        <v>707048</v>
      </c>
      <c r="G13056" s="89">
        <v>6</v>
      </c>
      <c r="H13056" t="s">
        <v>19630</v>
      </c>
      <c r="I13056" s="89"/>
    </row>
    <row r="13057">
      <c r="A13057" t="s">
        <v>14923</v>
      </c>
      <c r="B13057" t="s">
        <v>19480</v>
      </c>
      <c r="C13057" t="s">
        <v>19535</v>
      </c>
      <c r="D13057" t="s">
        <v>19624</v>
      </c>
      <c r="E13057" s="89">
        <v>0</v>
      </c>
      <c r="F13057" s="89">
        <v>707048</v>
      </c>
      <c r="G13057" s="89">
        <v>6</v>
      </c>
      <c r="H13057" t="s">
        <v>19630</v>
      </c>
      <c r="I13057" s="89"/>
    </row>
    <row r="13058">
      <c r="A13058" t="s">
        <v>14924</v>
      </c>
      <c r="B13058" t="s">
        <v>19481</v>
      </c>
      <c r="C13058" t="s">
        <v>19535</v>
      </c>
      <c r="D13058" t="s">
        <v>19624</v>
      </c>
      <c r="E13058" s="89">
        <v>0</v>
      </c>
      <c r="F13058" s="89">
        <v>707048</v>
      </c>
      <c r="G13058" s="89">
        <v>6</v>
      </c>
      <c r="H13058" t="s">
        <v>19630</v>
      </c>
      <c r="I13058" s="89"/>
    </row>
    <row r="13059">
      <c r="A13059" t="s">
        <v>14925</v>
      </c>
      <c r="B13059" t="s">
        <v>19482</v>
      </c>
      <c r="C13059" t="s">
        <v>19535</v>
      </c>
      <c r="D13059" t="s">
        <v>19624</v>
      </c>
      <c r="E13059" s="89">
        <v>0</v>
      </c>
      <c r="F13059" s="89">
        <v>707048</v>
      </c>
      <c r="G13059" s="89">
        <v>6</v>
      </c>
      <c r="H13059" t="s">
        <v>19630</v>
      </c>
      <c r="I13059" s="89"/>
    </row>
    <row r="13060">
      <c r="A13060" t="s">
        <v>14926</v>
      </c>
      <c r="B13060" t="s">
        <v>19480</v>
      </c>
      <c r="C13060" t="s">
        <v>19536</v>
      </c>
      <c r="D13060" t="s">
        <v>19623</v>
      </c>
      <c r="E13060" s="89">
        <v>0</v>
      </c>
      <c r="F13060" s="89">
        <v>707048</v>
      </c>
      <c r="G13060" s="89">
        <v>6</v>
      </c>
      <c r="H13060" t="s">
        <v>19630</v>
      </c>
      <c r="I13060" s="89"/>
    </row>
    <row r="13061">
      <c r="A13061" t="s">
        <v>14927</v>
      </c>
      <c r="B13061" t="s">
        <v>19481</v>
      </c>
      <c r="C13061" t="s">
        <v>19536</v>
      </c>
      <c r="D13061" t="s">
        <v>19623</v>
      </c>
      <c r="E13061" s="89">
        <v>0</v>
      </c>
      <c r="F13061" s="89">
        <v>707048</v>
      </c>
      <c r="G13061" s="89">
        <v>6</v>
      </c>
      <c r="H13061" t="s">
        <v>19630</v>
      </c>
      <c r="I13061" s="89"/>
    </row>
    <row r="13062">
      <c r="A13062" t="s">
        <v>14928</v>
      </c>
      <c r="B13062" t="s">
        <v>19482</v>
      </c>
      <c r="C13062" t="s">
        <v>19536</v>
      </c>
      <c r="D13062" t="s">
        <v>19623</v>
      </c>
      <c r="E13062" s="89">
        <v>0</v>
      </c>
      <c r="F13062" s="89">
        <v>707048</v>
      </c>
      <c r="G13062" s="89">
        <v>6</v>
      </c>
      <c r="H13062" t="s">
        <v>19630</v>
      </c>
      <c r="I13062" s="89"/>
    </row>
    <row r="13063">
      <c r="A13063" t="s">
        <v>14929</v>
      </c>
      <c r="B13063" t="s">
        <v>19480</v>
      </c>
      <c r="C13063" t="s">
        <v>19536</v>
      </c>
      <c r="D13063" t="s">
        <v>19624</v>
      </c>
      <c r="E13063" s="89">
        <v>0</v>
      </c>
      <c r="F13063" s="89">
        <v>707048</v>
      </c>
      <c r="G13063" s="89">
        <v>6</v>
      </c>
      <c r="H13063" t="s">
        <v>19630</v>
      </c>
      <c r="I13063" s="89"/>
    </row>
    <row r="13064">
      <c r="A13064" t="s">
        <v>14930</v>
      </c>
      <c r="B13064" t="s">
        <v>19481</v>
      </c>
      <c r="C13064" t="s">
        <v>19536</v>
      </c>
      <c r="D13064" t="s">
        <v>19624</v>
      </c>
      <c r="E13064" s="89">
        <v>0</v>
      </c>
      <c r="F13064" s="89">
        <v>707048</v>
      </c>
      <c r="G13064" s="89">
        <v>6</v>
      </c>
      <c r="H13064" t="s">
        <v>19630</v>
      </c>
      <c r="I13064" s="89"/>
    </row>
    <row r="13065">
      <c r="A13065" t="s">
        <v>14931</v>
      </c>
      <c r="B13065" t="s">
        <v>19482</v>
      </c>
      <c r="C13065" t="s">
        <v>19536</v>
      </c>
      <c r="D13065" t="s">
        <v>19624</v>
      </c>
      <c r="E13065" s="89">
        <v>0</v>
      </c>
      <c r="F13065" s="89">
        <v>707048</v>
      </c>
      <c r="G13065" s="89">
        <v>6</v>
      </c>
      <c r="H13065" t="s">
        <v>19630</v>
      </c>
      <c r="I13065" s="89"/>
    </row>
    <row r="13066">
      <c r="A13066" t="s">
        <v>14932</v>
      </c>
      <c r="B13066" t="s">
        <v>19480</v>
      </c>
      <c r="C13066" t="s">
        <v>19537</v>
      </c>
      <c r="D13066" t="s">
        <v>19623</v>
      </c>
      <c r="E13066" s="89">
        <v>0</v>
      </c>
      <c r="F13066" s="89">
        <v>707048</v>
      </c>
      <c r="G13066" s="89">
        <v>6</v>
      </c>
      <c r="H13066" t="s">
        <v>19630</v>
      </c>
      <c r="I13066" s="89"/>
    </row>
    <row r="13067">
      <c r="A13067" t="s">
        <v>14933</v>
      </c>
      <c r="B13067" t="s">
        <v>19481</v>
      </c>
      <c r="C13067" t="s">
        <v>19537</v>
      </c>
      <c r="D13067" t="s">
        <v>19623</v>
      </c>
      <c r="E13067" s="89">
        <v>0</v>
      </c>
      <c r="F13067" s="89">
        <v>707048</v>
      </c>
      <c r="G13067" s="89">
        <v>6</v>
      </c>
      <c r="H13067" t="s">
        <v>19630</v>
      </c>
      <c r="I13067" s="89"/>
    </row>
    <row r="13068">
      <c r="A13068" t="s">
        <v>14934</v>
      </c>
      <c r="B13068" t="s">
        <v>19482</v>
      </c>
      <c r="C13068" t="s">
        <v>19537</v>
      </c>
      <c r="D13068" t="s">
        <v>19623</v>
      </c>
      <c r="E13068" s="89">
        <v>0</v>
      </c>
      <c r="F13068" s="89">
        <v>707048</v>
      </c>
      <c r="G13068" s="89">
        <v>6</v>
      </c>
      <c r="H13068" t="s">
        <v>19630</v>
      </c>
      <c r="I13068" s="89"/>
    </row>
    <row r="13069">
      <c r="A13069" t="s">
        <v>14935</v>
      </c>
      <c r="B13069" t="s">
        <v>19480</v>
      </c>
      <c r="C13069" t="s">
        <v>19537</v>
      </c>
      <c r="D13069" t="s">
        <v>19624</v>
      </c>
      <c r="E13069" s="89">
        <v>0</v>
      </c>
      <c r="F13069" s="89">
        <v>707048</v>
      </c>
      <c r="G13069" s="89">
        <v>6</v>
      </c>
      <c r="H13069" t="s">
        <v>19630</v>
      </c>
      <c r="I13069" s="89"/>
    </row>
    <row r="13070">
      <c r="A13070" t="s">
        <v>14936</v>
      </c>
      <c r="B13070" t="s">
        <v>19481</v>
      </c>
      <c r="C13070" t="s">
        <v>19537</v>
      </c>
      <c r="D13070" t="s">
        <v>19624</v>
      </c>
      <c r="E13070" s="89">
        <v>0</v>
      </c>
      <c r="F13070" s="89">
        <v>707048</v>
      </c>
      <c r="G13070" s="89">
        <v>6</v>
      </c>
      <c r="H13070" t="s">
        <v>19630</v>
      </c>
      <c r="I13070" s="89"/>
    </row>
    <row r="13071">
      <c r="A13071" t="s">
        <v>14937</v>
      </c>
      <c r="B13071" t="s">
        <v>19482</v>
      </c>
      <c r="C13071" t="s">
        <v>19537</v>
      </c>
      <c r="D13071" t="s">
        <v>19624</v>
      </c>
      <c r="E13071" s="89">
        <v>0</v>
      </c>
      <c r="F13071" s="89">
        <v>707048</v>
      </c>
      <c r="G13071" s="89">
        <v>6</v>
      </c>
      <c r="H13071" t="s">
        <v>19630</v>
      </c>
      <c r="I13071" s="89"/>
    </row>
    <row r="13072">
      <c r="A13072" t="s">
        <v>14938</v>
      </c>
      <c r="B13072" t="s">
        <v>19480</v>
      </c>
      <c r="C13072" t="s">
        <v>19538</v>
      </c>
      <c r="D13072" t="s">
        <v>19623</v>
      </c>
      <c r="E13072" s="89">
        <v>0</v>
      </c>
      <c r="F13072" s="89">
        <v>707048</v>
      </c>
      <c r="G13072" s="89">
        <v>6</v>
      </c>
      <c r="H13072" t="s">
        <v>19630</v>
      </c>
      <c r="I13072" s="89"/>
    </row>
    <row r="13073">
      <c r="A13073" t="s">
        <v>14939</v>
      </c>
      <c r="B13073" t="s">
        <v>19481</v>
      </c>
      <c r="C13073" t="s">
        <v>19538</v>
      </c>
      <c r="D13073" t="s">
        <v>19623</v>
      </c>
      <c r="E13073" s="89">
        <v>0</v>
      </c>
      <c r="F13073" s="89">
        <v>707048</v>
      </c>
      <c r="G13073" s="89">
        <v>6</v>
      </c>
      <c r="H13073" t="s">
        <v>19630</v>
      </c>
      <c r="I13073" s="89"/>
    </row>
    <row r="13074">
      <c r="A13074" t="s">
        <v>14940</v>
      </c>
      <c r="B13074" t="s">
        <v>19482</v>
      </c>
      <c r="C13074" t="s">
        <v>19538</v>
      </c>
      <c r="D13074" t="s">
        <v>19623</v>
      </c>
      <c r="E13074" s="89">
        <v>0</v>
      </c>
      <c r="F13074" s="89">
        <v>707048</v>
      </c>
      <c r="G13074" s="89">
        <v>6</v>
      </c>
      <c r="H13074" t="s">
        <v>19630</v>
      </c>
      <c r="I13074" s="89"/>
    </row>
    <row r="13075">
      <c r="A13075" t="s">
        <v>14941</v>
      </c>
      <c r="B13075" t="s">
        <v>19480</v>
      </c>
      <c r="C13075" t="s">
        <v>19538</v>
      </c>
      <c r="D13075" t="s">
        <v>19624</v>
      </c>
      <c r="E13075" s="89">
        <v>0</v>
      </c>
      <c r="F13075" s="89">
        <v>707048</v>
      </c>
      <c r="G13075" s="89">
        <v>6</v>
      </c>
      <c r="H13075" t="s">
        <v>19630</v>
      </c>
      <c r="I13075" s="89"/>
    </row>
    <row r="13076">
      <c r="A13076" t="s">
        <v>14942</v>
      </c>
      <c r="B13076" t="s">
        <v>19481</v>
      </c>
      <c r="C13076" t="s">
        <v>19538</v>
      </c>
      <c r="D13076" t="s">
        <v>19624</v>
      </c>
      <c r="E13076" s="89">
        <v>0</v>
      </c>
      <c r="F13076" s="89">
        <v>707048</v>
      </c>
      <c r="G13076" s="89">
        <v>6</v>
      </c>
      <c r="H13076" t="s">
        <v>19630</v>
      </c>
      <c r="I13076" s="89"/>
    </row>
    <row r="13077">
      <c r="A13077" t="s">
        <v>14943</v>
      </c>
      <c r="B13077" t="s">
        <v>19482</v>
      </c>
      <c r="C13077" t="s">
        <v>19538</v>
      </c>
      <c r="D13077" t="s">
        <v>19624</v>
      </c>
      <c r="E13077" s="89">
        <v>0</v>
      </c>
      <c r="F13077" s="89">
        <v>707048</v>
      </c>
      <c r="G13077" s="89">
        <v>6</v>
      </c>
      <c r="H13077" t="s">
        <v>19630</v>
      </c>
      <c r="I13077" s="89"/>
    </row>
    <row r="13078">
      <c r="A13078" t="s">
        <v>14944</v>
      </c>
      <c r="B13078" t="s">
        <v>19480</v>
      </c>
      <c r="C13078" t="s">
        <v>19539</v>
      </c>
      <c r="D13078" t="s">
        <v>19623</v>
      </c>
      <c r="E13078" s="89">
        <v>0</v>
      </c>
      <c r="F13078" s="89">
        <v>707048</v>
      </c>
      <c r="G13078" s="89">
        <v>6</v>
      </c>
      <c r="H13078" t="s">
        <v>19630</v>
      </c>
      <c r="I13078" s="89"/>
    </row>
    <row r="13079">
      <c r="A13079" t="s">
        <v>14945</v>
      </c>
      <c r="B13079" t="s">
        <v>19481</v>
      </c>
      <c r="C13079" t="s">
        <v>19539</v>
      </c>
      <c r="D13079" t="s">
        <v>19623</v>
      </c>
      <c r="E13079" s="89">
        <v>0</v>
      </c>
      <c r="F13079" s="89">
        <v>707048</v>
      </c>
      <c r="G13079" s="89">
        <v>6</v>
      </c>
      <c r="H13079" t="s">
        <v>19630</v>
      </c>
      <c r="I13079" s="89"/>
    </row>
    <row r="13080">
      <c r="A13080" t="s">
        <v>14946</v>
      </c>
      <c r="B13080" t="s">
        <v>19482</v>
      </c>
      <c r="C13080" t="s">
        <v>19539</v>
      </c>
      <c r="D13080" t="s">
        <v>19623</v>
      </c>
      <c r="E13080" s="89">
        <v>0</v>
      </c>
      <c r="F13080" s="89">
        <v>707048</v>
      </c>
      <c r="G13080" s="89">
        <v>6</v>
      </c>
      <c r="H13080" t="s">
        <v>19630</v>
      </c>
      <c r="I13080" s="89"/>
    </row>
    <row r="13081">
      <c r="A13081" t="s">
        <v>14947</v>
      </c>
      <c r="B13081" t="s">
        <v>19480</v>
      </c>
      <c r="C13081" t="s">
        <v>19539</v>
      </c>
      <c r="D13081" t="s">
        <v>19624</v>
      </c>
      <c r="E13081" s="89">
        <v>0</v>
      </c>
      <c r="F13081" s="89">
        <v>707048</v>
      </c>
      <c r="G13081" s="89">
        <v>6</v>
      </c>
      <c r="H13081" t="s">
        <v>19630</v>
      </c>
      <c r="I13081" s="89"/>
    </row>
    <row r="13082">
      <c r="A13082" t="s">
        <v>14948</v>
      </c>
      <c r="B13082" t="s">
        <v>19481</v>
      </c>
      <c r="C13082" t="s">
        <v>19539</v>
      </c>
      <c r="D13082" t="s">
        <v>19624</v>
      </c>
      <c r="E13082" s="89">
        <v>0</v>
      </c>
      <c r="F13082" s="89">
        <v>707048</v>
      </c>
      <c r="G13082" s="89">
        <v>6</v>
      </c>
      <c r="H13082" t="s">
        <v>19630</v>
      </c>
      <c r="I13082" s="89"/>
    </row>
    <row r="13083">
      <c r="A13083" t="s">
        <v>14949</v>
      </c>
      <c r="B13083" t="s">
        <v>19482</v>
      </c>
      <c r="C13083" t="s">
        <v>19539</v>
      </c>
      <c r="D13083" t="s">
        <v>19624</v>
      </c>
      <c r="E13083" s="89">
        <v>0</v>
      </c>
      <c r="F13083" s="89">
        <v>707048</v>
      </c>
      <c r="G13083" s="89">
        <v>6</v>
      </c>
      <c r="H13083" t="s">
        <v>19630</v>
      </c>
      <c r="I13083" s="89"/>
    </row>
    <row r="13084">
      <c r="A13084" t="s">
        <v>14950</v>
      </c>
      <c r="B13084" t="s">
        <v>19480</v>
      </c>
      <c r="C13084" t="s">
        <v>19540</v>
      </c>
      <c r="D13084" t="s">
        <v>19623</v>
      </c>
      <c r="E13084" s="89">
        <v>0</v>
      </c>
      <c r="F13084" s="89">
        <v>707048</v>
      </c>
      <c r="G13084" s="89">
        <v>6</v>
      </c>
      <c r="H13084" t="s">
        <v>19630</v>
      </c>
      <c r="I13084" s="89"/>
    </row>
    <row r="13085">
      <c r="A13085" t="s">
        <v>14951</v>
      </c>
      <c r="B13085" t="s">
        <v>19481</v>
      </c>
      <c r="C13085" t="s">
        <v>19540</v>
      </c>
      <c r="D13085" t="s">
        <v>19623</v>
      </c>
      <c r="E13085" s="89">
        <v>0</v>
      </c>
      <c r="F13085" s="89">
        <v>707048</v>
      </c>
      <c r="G13085" s="89">
        <v>6</v>
      </c>
      <c r="H13085" t="s">
        <v>19630</v>
      </c>
      <c r="I13085" s="89"/>
    </row>
    <row r="13086">
      <c r="A13086" t="s">
        <v>14952</v>
      </c>
      <c r="B13086" t="s">
        <v>19482</v>
      </c>
      <c r="C13086" t="s">
        <v>19540</v>
      </c>
      <c r="D13086" t="s">
        <v>19623</v>
      </c>
      <c r="E13086" s="89">
        <v>0</v>
      </c>
      <c r="F13086" s="89">
        <v>707048</v>
      </c>
      <c r="G13086" s="89">
        <v>6</v>
      </c>
      <c r="H13086" t="s">
        <v>19630</v>
      </c>
      <c r="I13086" s="89"/>
    </row>
    <row r="13087">
      <c r="A13087" t="s">
        <v>14953</v>
      </c>
      <c r="B13087" t="s">
        <v>19480</v>
      </c>
      <c r="C13087" t="s">
        <v>19540</v>
      </c>
      <c r="D13087" t="s">
        <v>19624</v>
      </c>
      <c r="E13087" s="89">
        <v>0</v>
      </c>
      <c r="F13087" s="89">
        <v>707048</v>
      </c>
      <c r="G13087" s="89">
        <v>6</v>
      </c>
      <c r="H13087" t="s">
        <v>19630</v>
      </c>
      <c r="I13087" s="89"/>
    </row>
    <row r="13088">
      <c r="A13088" t="s">
        <v>14954</v>
      </c>
      <c r="B13088" t="s">
        <v>19481</v>
      </c>
      <c r="C13088" t="s">
        <v>19540</v>
      </c>
      <c r="D13088" t="s">
        <v>19624</v>
      </c>
      <c r="E13088" s="89">
        <v>0</v>
      </c>
      <c r="F13088" s="89">
        <v>707048</v>
      </c>
      <c r="G13088" s="89">
        <v>6</v>
      </c>
      <c r="H13088" t="s">
        <v>19630</v>
      </c>
      <c r="I13088" s="89"/>
    </row>
    <row r="13089">
      <c r="A13089" t="s">
        <v>14955</v>
      </c>
      <c r="B13089" t="s">
        <v>19482</v>
      </c>
      <c r="C13089" t="s">
        <v>19540</v>
      </c>
      <c r="D13089" t="s">
        <v>19624</v>
      </c>
      <c r="E13089" s="89">
        <v>0</v>
      </c>
      <c r="F13089" s="89">
        <v>707048</v>
      </c>
      <c r="G13089" s="89">
        <v>6</v>
      </c>
      <c r="H13089" t="s">
        <v>19630</v>
      </c>
      <c r="I13089" s="89"/>
    </row>
    <row r="13090">
      <c r="A13090" t="s">
        <v>14956</v>
      </c>
      <c r="B13090" t="s">
        <v>19480</v>
      </c>
      <c r="C13090" t="s">
        <v>19541</v>
      </c>
      <c r="D13090" t="s">
        <v>19623</v>
      </c>
      <c r="E13090" s="89">
        <v>0</v>
      </c>
      <c r="F13090" s="89">
        <v>707048</v>
      </c>
      <c r="G13090" s="89">
        <v>6</v>
      </c>
      <c r="H13090" t="s">
        <v>19630</v>
      </c>
      <c r="I13090" s="89"/>
    </row>
    <row r="13091">
      <c r="A13091" t="s">
        <v>14957</v>
      </c>
      <c r="B13091" t="s">
        <v>19481</v>
      </c>
      <c r="C13091" t="s">
        <v>19541</v>
      </c>
      <c r="D13091" t="s">
        <v>19623</v>
      </c>
      <c r="E13091" s="89">
        <v>0</v>
      </c>
      <c r="F13091" s="89">
        <v>707048</v>
      </c>
      <c r="G13091" s="89">
        <v>6</v>
      </c>
      <c r="H13091" t="s">
        <v>19630</v>
      </c>
      <c r="I13091" s="89"/>
    </row>
    <row r="13092">
      <c r="A13092" t="s">
        <v>14958</v>
      </c>
      <c r="B13092" t="s">
        <v>19482</v>
      </c>
      <c r="C13092" t="s">
        <v>19541</v>
      </c>
      <c r="D13092" t="s">
        <v>19623</v>
      </c>
      <c r="E13092" s="89">
        <v>0</v>
      </c>
      <c r="F13092" s="89">
        <v>707048</v>
      </c>
      <c r="G13092" s="89">
        <v>6</v>
      </c>
      <c r="H13092" t="s">
        <v>19630</v>
      </c>
      <c r="I13092" s="89"/>
    </row>
    <row r="13093">
      <c r="A13093" t="s">
        <v>14959</v>
      </c>
      <c r="B13093" t="s">
        <v>19480</v>
      </c>
      <c r="C13093" t="s">
        <v>19541</v>
      </c>
      <c r="D13093" t="s">
        <v>19624</v>
      </c>
      <c r="E13093" s="89">
        <v>0</v>
      </c>
      <c r="F13093" s="89">
        <v>707048</v>
      </c>
      <c r="G13093" s="89">
        <v>6</v>
      </c>
      <c r="H13093" t="s">
        <v>19630</v>
      </c>
      <c r="I13093" s="89"/>
    </row>
    <row r="13094">
      <c r="A13094" t="s">
        <v>14960</v>
      </c>
      <c r="B13094" t="s">
        <v>19481</v>
      </c>
      <c r="C13094" t="s">
        <v>19541</v>
      </c>
      <c r="D13094" t="s">
        <v>19624</v>
      </c>
      <c r="E13094" s="89">
        <v>0</v>
      </c>
      <c r="F13094" s="89">
        <v>707048</v>
      </c>
      <c r="G13094" s="89">
        <v>6</v>
      </c>
      <c r="H13094" t="s">
        <v>19630</v>
      </c>
      <c r="I13094" s="89"/>
    </row>
    <row r="13095">
      <c r="A13095" t="s">
        <v>14961</v>
      </c>
      <c r="B13095" t="s">
        <v>19482</v>
      </c>
      <c r="C13095" t="s">
        <v>19541</v>
      </c>
      <c r="D13095" t="s">
        <v>19624</v>
      </c>
      <c r="E13095" s="89">
        <v>0</v>
      </c>
      <c r="F13095" s="89">
        <v>707048</v>
      </c>
      <c r="G13095" s="89">
        <v>6</v>
      </c>
      <c r="H13095" t="s">
        <v>19630</v>
      </c>
      <c r="I13095" s="89"/>
    </row>
    <row r="13096">
      <c r="A13096" t="s">
        <v>14962</v>
      </c>
      <c r="B13096" t="s">
        <v>19480</v>
      </c>
      <c r="C13096" t="s">
        <v>19542</v>
      </c>
      <c r="D13096" t="s">
        <v>19623</v>
      </c>
      <c r="E13096" s="89">
        <v>0</v>
      </c>
      <c r="F13096" s="89">
        <v>707048</v>
      </c>
      <c r="G13096" s="89">
        <v>6</v>
      </c>
      <c r="H13096" t="s">
        <v>19630</v>
      </c>
      <c r="I13096" s="89"/>
    </row>
    <row r="13097">
      <c r="A13097" t="s">
        <v>14963</v>
      </c>
      <c r="B13097" t="s">
        <v>19481</v>
      </c>
      <c r="C13097" t="s">
        <v>19542</v>
      </c>
      <c r="D13097" t="s">
        <v>19623</v>
      </c>
      <c r="E13097" s="89">
        <v>0</v>
      </c>
      <c r="F13097" s="89">
        <v>707048</v>
      </c>
      <c r="G13097" s="89">
        <v>6</v>
      </c>
      <c r="H13097" t="s">
        <v>19630</v>
      </c>
      <c r="I13097" s="89"/>
    </row>
    <row r="13098">
      <c r="A13098" t="s">
        <v>14964</v>
      </c>
      <c r="B13098" t="s">
        <v>19482</v>
      </c>
      <c r="C13098" t="s">
        <v>19542</v>
      </c>
      <c r="D13098" t="s">
        <v>19623</v>
      </c>
      <c r="E13098" s="89">
        <v>0</v>
      </c>
      <c r="F13098" s="89">
        <v>707048</v>
      </c>
      <c r="G13098" s="89">
        <v>6</v>
      </c>
      <c r="H13098" t="s">
        <v>19630</v>
      </c>
      <c r="I13098" s="89"/>
    </row>
    <row r="13099">
      <c r="A13099" t="s">
        <v>14965</v>
      </c>
      <c r="B13099" t="s">
        <v>19480</v>
      </c>
      <c r="C13099" t="s">
        <v>19542</v>
      </c>
      <c r="D13099" t="s">
        <v>19624</v>
      </c>
      <c r="E13099" s="89">
        <v>0</v>
      </c>
      <c r="F13099" s="89">
        <v>707048</v>
      </c>
      <c r="G13099" s="89">
        <v>6</v>
      </c>
      <c r="H13099" t="s">
        <v>19630</v>
      </c>
      <c r="I13099" s="89"/>
    </row>
    <row r="13100">
      <c r="A13100" t="s">
        <v>14966</v>
      </c>
      <c r="B13100" t="s">
        <v>19481</v>
      </c>
      <c r="C13100" t="s">
        <v>19542</v>
      </c>
      <c r="D13100" t="s">
        <v>19624</v>
      </c>
      <c r="E13100" s="89">
        <v>0</v>
      </c>
      <c r="F13100" s="89">
        <v>707048</v>
      </c>
      <c r="G13100" s="89">
        <v>6</v>
      </c>
      <c r="H13100" t="s">
        <v>19630</v>
      </c>
      <c r="I13100" s="89"/>
    </row>
    <row r="13101">
      <c r="A13101" t="s">
        <v>14967</v>
      </c>
      <c r="B13101" t="s">
        <v>19482</v>
      </c>
      <c r="C13101" t="s">
        <v>19542</v>
      </c>
      <c r="D13101" t="s">
        <v>19624</v>
      </c>
      <c r="E13101" s="89">
        <v>0</v>
      </c>
      <c r="F13101" s="89">
        <v>707048</v>
      </c>
      <c r="G13101" s="89">
        <v>6</v>
      </c>
      <c r="H13101" t="s">
        <v>19630</v>
      </c>
      <c r="I13101" s="89"/>
    </row>
    <row r="13102">
      <c r="A13102" t="s">
        <v>14968</v>
      </c>
      <c r="B13102" t="s">
        <v>19480</v>
      </c>
      <c r="C13102" t="s">
        <v>19543</v>
      </c>
      <c r="D13102" t="s">
        <v>19623</v>
      </c>
      <c r="E13102" s="89">
        <v>0</v>
      </c>
      <c r="F13102" s="89">
        <v>707048</v>
      </c>
      <c r="G13102" s="89">
        <v>6</v>
      </c>
      <c r="H13102" t="s">
        <v>19630</v>
      </c>
      <c r="I13102" s="89"/>
    </row>
    <row r="13103">
      <c r="A13103" t="s">
        <v>14969</v>
      </c>
      <c r="B13103" t="s">
        <v>19481</v>
      </c>
      <c r="C13103" t="s">
        <v>19543</v>
      </c>
      <c r="D13103" t="s">
        <v>19623</v>
      </c>
      <c r="E13103" s="89">
        <v>0</v>
      </c>
      <c r="F13103" s="89">
        <v>707048</v>
      </c>
      <c r="G13103" s="89">
        <v>6</v>
      </c>
      <c r="H13103" t="s">
        <v>19630</v>
      </c>
      <c r="I13103" s="89"/>
    </row>
    <row r="13104">
      <c r="A13104" t="s">
        <v>14970</v>
      </c>
      <c r="B13104" t="s">
        <v>19482</v>
      </c>
      <c r="C13104" t="s">
        <v>19543</v>
      </c>
      <c r="D13104" t="s">
        <v>19623</v>
      </c>
      <c r="E13104" s="89">
        <v>0</v>
      </c>
      <c r="F13104" s="89">
        <v>707048</v>
      </c>
      <c r="G13104" s="89">
        <v>6</v>
      </c>
      <c r="H13104" t="s">
        <v>19630</v>
      </c>
      <c r="I13104" s="89"/>
    </row>
    <row r="13105">
      <c r="A13105" t="s">
        <v>14971</v>
      </c>
      <c r="B13105" t="s">
        <v>19480</v>
      </c>
      <c r="C13105" t="s">
        <v>19543</v>
      </c>
      <c r="D13105" t="s">
        <v>19624</v>
      </c>
      <c r="E13105" s="89">
        <v>0</v>
      </c>
      <c r="F13105" s="89">
        <v>707048</v>
      </c>
      <c r="G13105" s="89">
        <v>6</v>
      </c>
      <c r="H13105" t="s">
        <v>19630</v>
      </c>
      <c r="I13105" s="89"/>
    </row>
    <row r="13106">
      <c r="A13106" t="s">
        <v>14972</v>
      </c>
      <c r="B13106" t="s">
        <v>19481</v>
      </c>
      <c r="C13106" t="s">
        <v>19543</v>
      </c>
      <c r="D13106" t="s">
        <v>19624</v>
      </c>
      <c r="E13106" s="89">
        <v>0</v>
      </c>
      <c r="F13106" s="89">
        <v>707048</v>
      </c>
      <c r="G13106" s="89">
        <v>6</v>
      </c>
      <c r="H13106" t="s">
        <v>19630</v>
      </c>
      <c r="I13106" s="89"/>
    </row>
    <row r="13107">
      <c r="A13107" t="s">
        <v>14973</v>
      </c>
      <c r="B13107" t="s">
        <v>19482</v>
      </c>
      <c r="C13107" t="s">
        <v>19543</v>
      </c>
      <c r="D13107" t="s">
        <v>19624</v>
      </c>
      <c r="E13107" s="89">
        <v>0</v>
      </c>
      <c r="F13107" s="89">
        <v>707048</v>
      </c>
      <c r="G13107" s="89">
        <v>6</v>
      </c>
      <c r="H13107" t="s">
        <v>19630</v>
      </c>
      <c r="I13107" s="89"/>
    </row>
    <row r="13108">
      <c r="A13108" t="s">
        <v>14974</v>
      </c>
      <c r="B13108" t="s">
        <v>19480</v>
      </c>
      <c r="C13108" t="s">
        <v>19544</v>
      </c>
      <c r="D13108" t="s">
        <v>19623</v>
      </c>
      <c r="E13108" s="89">
        <v>0</v>
      </c>
      <c r="F13108" s="89">
        <v>707048</v>
      </c>
      <c r="G13108" s="89">
        <v>6</v>
      </c>
      <c r="H13108" t="s">
        <v>19630</v>
      </c>
      <c r="I13108" s="89"/>
    </row>
    <row r="13109">
      <c r="A13109" t="s">
        <v>14975</v>
      </c>
      <c r="B13109" t="s">
        <v>19481</v>
      </c>
      <c r="C13109" t="s">
        <v>19544</v>
      </c>
      <c r="D13109" t="s">
        <v>19623</v>
      </c>
      <c r="E13109" s="89">
        <v>0</v>
      </c>
      <c r="F13109" s="89">
        <v>707048</v>
      </c>
      <c r="G13109" s="89">
        <v>6</v>
      </c>
      <c r="H13109" t="s">
        <v>19630</v>
      </c>
      <c r="I13109" s="89"/>
    </row>
    <row r="13110">
      <c r="A13110" t="s">
        <v>14976</v>
      </c>
      <c r="B13110" t="s">
        <v>19482</v>
      </c>
      <c r="C13110" t="s">
        <v>19544</v>
      </c>
      <c r="D13110" t="s">
        <v>19623</v>
      </c>
      <c r="E13110" s="89">
        <v>0</v>
      </c>
      <c r="F13110" s="89">
        <v>707048</v>
      </c>
      <c r="G13110" s="89">
        <v>6</v>
      </c>
      <c r="H13110" t="s">
        <v>19630</v>
      </c>
      <c r="I13110" s="89"/>
    </row>
    <row r="13111">
      <c r="A13111" t="s">
        <v>14977</v>
      </c>
      <c r="B13111" t="s">
        <v>19480</v>
      </c>
      <c r="C13111" t="s">
        <v>19544</v>
      </c>
      <c r="D13111" t="s">
        <v>19624</v>
      </c>
      <c r="E13111" s="89">
        <v>0</v>
      </c>
      <c r="F13111" s="89">
        <v>707048</v>
      </c>
      <c r="G13111" s="89">
        <v>6</v>
      </c>
      <c r="H13111" t="s">
        <v>19630</v>
      </c>
      <c r="I13111" s="89"/>
    </row>
    <row r="13112">
      <c r="A13112" t="s">
        <v>14978</v>
      </c>
      <c r="B13112" t="s">
        <v>19481</v>
      </c>
      <c r="C13112" t="s">
        <v>19544</v>
      </c>
      <c r="D13112" t="s">
        <v>19624</v>
      </c>
      <c r="E13112" s="89">
        <v>0</v>
      </c>
      <c r="F13112" s="89">
        <v>707048</v>
      </c>
      <c r="G13112" s="89">
        <v>6</v>
      </c>
      <c r="H13112" t="s">
        <v>19630</v>
      </c>
      <c r="I13112" s="89"/>
    </row>
    <row r="13113">
      <c r="A13113" t="s">
        <v>14979</v>
      </c>
      <c r="B13113" t="s">
        <v>19482</v>
      </c>
      <c r="C13113" t="s">
        <v>19544</v>
      </c>
      <c r="D13113" t="s">
        <v>19624</v>
      </c>
      <c r="E13113" s="89">
        <v>0</v>
      </c>
      <c r="F13113" s="89">
        <v>707048</v>
      </c>
      <c r="G13113" s="89">
        <v>6</v>
      </c>
      <c r="H13113" t="s">
        <v>19630</v>
      </c>
      <c r="I13113" s="89"/>
    </row>
    <row r="13114">
      <c r="A13114" t="s">
        <v>14980</v>
      </c>
      <c r="B13114" t="s">
        <v>19483</v>
      </c>
      <c r="C13114" t="s">
        <v>19524</v>
      </c>
      <c r="D13114" t="s">
        <v>19614</v>
      </c>
      <c r="E13114" s="89">
        <v>0.01772699780232286</v>
      </c>
      <c r="F13114" s="89">
        <v>707048</v>
      </c>
      <c r="G13114" s="89">
        <v>6</v>
      </c>
      <c r="H13114" t="s">
        <v>19629</v>
      </c>
      <c r="I13114" s="89"/>
    </row>
    <row r="13115">
      <c r="A13115" t="s">
        <v>14981</v>
      </c>
      <c r="B13115" t="s">
        <v>19483</v>
      </c>
      <c r="C13115" t="s">
        <v>19524</v>
      </c>
      <c r="D13115" t="s">
        <v>19615</v>
      </c>
      <c r="E13115" s="89">
        <v>0.01834379059345587</v>
      </c>
      <c r="F13115" s="89">
        <v>707048</v>
      </c>
      <c r="G13115" s="89">
        <v>6</v>
      </c>
      <c r="H13115" t="s">
        <v>19629</v>
      </c>
      <c r="I13115" s="89"/>
    </row>
    <row r="13116">
      <c r="A13116" t="s">
        <v>14982</v>
      </c>
      <c r="B13116" t="s">
        <v>19483</v>
      </c>
      <c r="C13116" t="s">
        <v>19524</v>
      </c>
      <c r="D13116" t="s">
        <v>19616</v>
      </c>
      <c r="E13116" s="89">
        <v>0.01773342074913041</v>
      </c>
      <c r="F13116" s="89">
        <v>707048</v>
      </c>
      <c r="G13116" s="89">
        <v>6</v>
      </c>
      <c r="H13116" t="s">
        <v>19629</v>
      </c>
      <c r="I13116" s="89"/>
    </row>
    <row r="13117">
      <c r="A13117" t="s">
        <v>14983</v>
      </c>
      <c r="B13117" t="s">
        <v>19483</v>
      </c>
      <c r="C13117" t="s">
        <v>19524</v>
      </c>
      <c r="D13117" t="s">
        <v>19617</v>
      </c>
      <c r="E13117" s="89">
        <v>0.01794157531191314</v>
      </c>
      <c r="F13117" s="89">
        <v>707048</v>
      </c>
      <c r="G13117" s="89">
        <v>6</v>
      </c>
      <c r="H13117" t="s">
        <v>19629</v>
      </c>
      <c r="I13117" s="89"/>
    </row>
    <row r="13118">
      <c r="A13118" t="s">
        <v>14984</v>
      </c>
      <c r="B13118" t="s">
        <v>19483</v>
      </c>
      <c r="C13118" t="s">
        <v>19524</v>
      </c>
      <c r="D13118" t="s">
        <v>19618</v>
      </c>
      <c r="E13118" s="89">
        <v>0.01812070598908069</v>
      </c>
      <c r="F13118" s="89">
        <v>707048</v>
      </c>
      <c r="G13118" s="89">
        <v>6</v>
      </c>
      <c r="H13118" t="s">
        <v>19629</v>
      </c>
      <c r="I13118" s="89"/>
    </row>
    <row r="13119">
      <c r="A13119" t="s">
        <v>14985</v>
      </c>
      <c r="B13119" t="s">
        <v>19483</v>
      </c>
      <c r="C13119" t="s">
        <v>19524</v>
      </c>
      <c r="D13119" t="s">
        <v>19619</v>
      </c>
      <c r="E13119" s="89">
        <v>0.01863403998456622</v>
      </c>
      <c r="F13119" s="89">
        <v>707048</v>
      </c>
      <c r="G13119" s="89">
        <v>6</v>
      </c>
      <c r="H13119" t="s">
        <v>19629</v>
      </c>
      <c r="I13119" s="89"/>
    </row>
    <row r="13120">
      <c r="A13120" t="s">
        <v>14986</v>
      </c>
      <c r="B13120" t="s">
        <v>19483</v>
      </c>
      <c r="C13120" t="s">
        <v>19524</v>
      </c>
      <c r="D13120" t="s">
        <v>19620</v>
      </c>
      <c r="E13120" s="89">
        <v>0.01764700251951083</v>
      </c>
      <c r="F13120" s="89">
        <v>707048</v>
      </c>
      <c r="G13120" s="89">
        <v>6</v>
      </c>
      <c r="H13120" t="s">
        <v>19629</v>
      </c>
      <c r="I13120" s="89"/>
    </row>
    <row r="13121">
      <c r="A13121" t="s">
        <v>14987</v>
      </c>
      <c r="B13121" t="s">
        <v>19483</v>
      </c>
      <c r="C13121" t="s">
        <v>19524</v>
      </c>
      <c r="D13121" t="s">
        <v>19621</v>
      </c>
      <c r="E13121" s="89">
        <v>0.01317462957078096</v>
      </c>
      <c r="F13121" s="89">
        <v>707048</v>
      </c>
      <c r="G13121" s="89">
        <v>6</v>
      </c>
      <c r="H13121" t="s">
        <v>19629</v>
      </c>
      <c r="I13121" s="89"/>
    </row>
    <row r="13122">
      <c r="A13122" t="s">
        <v>14988</v>
      </c>
      <c r="B13122" t="s">
        <v>19483</v>
      </c>
      <c r="C13122" t="s">
        <v>19524</v>
      </c>
      <c r="D13122" t="s">
        <v>19622</v>
      </c>
      <c r="E13122" s="89">
        <v>0.01762156844782633</v>
      </c>
      <c r="F13122" s="89">
        <v>707048</v>
      </c>
      <c r="G13122" s="89">
        <v>6</v>
      </c>
      <c r="H13122" t="s">
        <v>19629</v>
      </c>
      <c r="I13122" s="89"/>
    </row>
    <row r="13123">
      <c r="A13123" t="s">
        <v>14989</v>
      </c>
      <c r="B13123" t="s">
        <v>19483</v>
      </c>
      <c r="C13123" t="s">
        <v>19524</v>
      </c>
      <c r="D13123" t="s">
        <v>19623</v>
      </c>
      <c r="E13123" s="89">
        <v>0.03165091832455162</v>
      </c>
      <c r="F13123" s="89">
        <v>707048</v>
      </c>
      <c r="G13123" s="89">
        <v>6</v>
      </c>
      <c r="H13123" t="s">
        <v>19629</v>
      </c>
      <c r="I13123" s="89"/>
    </row>
    <row r="13124">
      <c r="A13124" t="s">
        <v>14990</v>
      </c>
      <c r="B13124" t="s">
        <v>19483</v>
      </c>
      <c r="C13124" t="s">
        <v>19524</v>
      </c>
      <c r="D13124" t="s">
        <v>19624</v>
      </c>
      <c r="E13124" s="89">
        <v>0.07947421674279473</v>
      </c>
      <c r="F13124" s="89">
        <v>707048</v>
      </c>
      <c r="G13124" s="89">
        <v>6</v>
      </c>
      <c r="H13124" t="s">
        <v>19629</v>
      </c>
      <c r="I13124" s="89"/>
    </row>
    <row r="13125">
      <c r="A13125" t="s">
        <v>14991</v>
      </c>
      <c r="B13125" t="s">
        <v>19476</v>
      </c>
      <c r="C13125" t="s">
        <v>19525</v>
      </c>
      <c r="D13125" t="s">
        <v>19630</v>
      </c>
      <c r="E13125" s="89">
        <v>0</v>
      </c>
      <c r="F13125" s="89">
        <v>707048</v>
      </c>
      <c r="G13125" s="89">
        <v>6</v>
      </c>
      <c r="H13125" t="s">
        <v>19630</v>
      </c>
      <c r="I13125" s="89"/>
    </row>
    <row r="13126">
      <c r="A13126" t="s">
        <v>14992</v>
      </c>
      <c r="B13126" t="s">
        <v>19477</v>
      </c>
      <c r="C13126" t="s">
        <v>19525</v>
      </c>
      <c r="D13126" t="s">
        <v>19630</v>
      </c>
      <c r="E13126" s="89">
        <v>0</v>
      </c>
      <c r="F13126" s="89">
        <v>707048</v>
      </c>
      <c r="G13126" s="89">
        <v>6</v>
      </c>
      <c r="H13126" t="s">
        <v>19630</v>
      </c>
      <c r="I13126" s="89"/>
    </row>
    <row r="13127">
      <c r="A13127" t="s">
        <v>14993</v>
      </c>
      <c r="B13127" t="s">
        <v>19478</v>
      </c>
      <c r="C13127" t="s">
        <v>19525</v>
      </c>
      <c r="D13127" t="s">
        <v>19630</v>
      </c>
      <c r="E13127" s="89">
        <v>0</v>
      </c>
      <c r="F13127" s="89">
        <v>707048</v>
      </c>
      <c r="G13127" s="89">
        <v>6</v>
      </c>
      <c r="H13127" t="s">
        <v>19630</v>
      </c>
      <c r="I13127" s="89"/>
    </row>
    <row r="13128">
      <c r="A13128" t="s">
        <v>14994</v>
      </c>
      <c r="B13128" t="s">
        <v>19479</v>
      </c>
      <c r="C13128" t="s">
        <v>19525</v>
      </c>
      <c r="D13128" t="s">
        <v>19630</v>
      </c>
      <c r="E13128" s="89">
        <v>0</v>
      </c>
      <c r="F13128" s="89">
        <v>707048</v>
      </c>
      <c r="G13128" s="89">
        <v>6</v>
      </c>
      <c r="H13128" t="s">
        <v>19630</v>
      </c>
      <c r="I13128" s="89"/>
    </row>
    <row r="13129">
      <c r="A13129" t="s">
        <v>14995</v>
      </c>
      <c r="B13129" t="s">
        <v>19480</v>
      </c>
      <c r="C13129" t="s">
        <v>19545</v>
      </c>
      <c r="D13129" t="s">
        <v>19623</v>
      </c>
      <c r="E13129" s="89">
        <v>0</v>
      </c>
      <c r="F13129" s="89">
        <v>707048</v>
      </c>
      <c r="G13129" s="89">
        <v>6</v>
      </c>
      <c r="H13129" t="s">
        <v>19630</v>
      </c>
      <c r="I13129" s="89"/>
    </row>
    <row r="13130">
      <c r="A13130" t="s">
        <v>14996</v>
      </c>
      <c r="B13130" t="s">
        <v>19481</v>
      </c>
      <c r="C13130" t="s">
        <v>19545</v>
      </c>
      <c r="D13130" t="s">
        <v>19623</v>
      </c>
      <c r="E13130" s="89">
        <v>0</v>
      </c>
      <c r="F13130" s="89">
        <v>707048</v>
      </c>
      <c r="G13130" s="89">
        <v>6</v>
      </c>
      <c r="H13130" t="s">
        <v>19630</v>
      </c>
      <c r="I13130" s="89"/>
    </row>
    <row r="13131">
      <c r="A13131" t="s">
        <v>14997</v>
      </c>
      <c r="B13131" t="s">
        <v>19482</v>
      </c>
      <c r="C13131" t="s">
        <v>19545</v>
      </c>
      <c r="D13131" t="s">
        <v>19623</v>
      </c>
      <c r="E13131" s="89">
        <v>0</v>
      </c>
      <c r="F13131" s="89">
        <v>707048</v>
      </c>
      <c r="G13131" s="89">
        <v>6</v>
      </c>
      <c r="H13131" t="s">
        <v>19630</v>
      </c>
      <c r="I13131" s="89"/>
    </row>
    <row r="13132">
      <c r="A13132" t="s">
        <v>14998</v>
      </c>
      <c r="B13132" t="s">
        <v>19480</v>
      </c>
      <c r="C13132" t="s">
        <v>19545</v>
      </c>
      <c r="D13132" t="s">
        <v>19624</v>
      </c>
      <c r="E13132" s="89">
        <v>0</v>
      </c>
      <c r="F13132" s="89">
        <v>707048</v>
      </c>
      <c r="G13132" s="89">
        <v>6</v>
      </c>
      <c r="H13132" t="s">
        <v>19630</v>
      </c>
      <c r="I13132" s="89"/>
    </row>
    <row r="13133">
      <c r="A13133" t="s">
        <v>14999</v>
      </c>
      <c r="B13133" t="s">
        <v>19481</v>
      </c>
      <c r="C13133" t="s">
        <v>19545</v>
      </c>
      <c r="D13133" t="s">
        <v>19624</v>
      </c>
      <c r="E13133" s="89">
        <v>0</v>
      </c>
      <c r="F13133" s="89">
        <v>707048</v>
      </c>
      <c r="G13133" s="89">
        <v>6</v>
      </c>
      <c r="H13133" t="s">
        <v>19630</v>
      </c>
      <c r="I13133" s="89"/>
    </row>
    <row r="13134">
      <c r="A13134" t="s">
        <v>15000</v>
      </c>
      <c r="B13134" t="s">
        <v>19482</v>
      </c>
      <c r="C13134" t="s">
        <v>19545</v>
      </c>
      <c r="D13134" t="s">
        <v>19624</v>
      </c>
      <c r="E13134" s="89">
        <v>0</v>
      </c>
      <c r="F13134" s="89">
        <v>707048</v>
      </c>
      <c r="G13134" s="89">
        <v>6</v>
      </c>
      <c r="H13134" t="s">
        <v>19630</v>
      </c>
      <c r="I13134" s="89"/>
    </row>
    <row r="13135">
      <c r="A13135" t="s">
        <v>15001</v>
      </c>
      <c r="B13135" t="s">
        <v>19480</v>
      </c>
      <c r="C13135" t="s">
        <v>19546</v>
      </c>
      <c r="D13135" t="s">
        <v>19623</v>
      </c>
      <c r="E13135" s="89">
        <v>0</v>
      </c>
      <c r="F13135" s="89">
        <v>707048</v>
      </c>
      <c r="G13135" s="89">
        <v>6</v>
      </c>
      <c r="H13135" t="s">
        <v>19630</v>
      </c>
      <c r="I13135" s="89"/>
    </row>
    <row r="13136">
      <c r="A13136" t="s">
        <v>15002</v>
      </c>
      <c r="B13136" t="s">
        <v>19481</v>
      </c>
      <c r="C13136" t="s">
        <v>19546</v>
      </c>
      <c r="D13136" t="s">
        <v>19623</v>
      </c>
      <c r="E13136" s="89">
        <v>0</v>
      </c>
      <c r="F13136" s="89">
        <v>707048</v>
      </c>
      <c r="G13136" s="89">
        <v>6</v>
      </c>
      <c r="H13136" t="s">
        <v>19630</v>
      </c>
      <c r="I13136" s="89"/>
    </row>
    <row r="13137">
      <c r="A13137" t="s">
        <v>15003</v>
      </c>
      <c r="B13137" t="s">
        <v>19482</v>
      </c>
      <c r="C13137" t="s">
        <v>19546</v>
      </c>
      <c r="D13137" t="s">
        <v>19623</v>
      </c>
      <c r="E13137" s="89">
        <v>0</v>
      </c>
      <c r="F13137" s="89">
        <v>707048</v>
      </c>
      <c r="G13137" s="89">
        <v>6</v>
      </c>
      <c r="H13137" t="s">
        <v>19630</v>
      </c>
      <c r="I13137" s="89"/>
    </row>
    <row r="13138">
      <c r="A13138" t="s">
        <v>15004</v>
      </c>
      <c r="B13138" t="s">
        <v>19480</v>
      </c>
      <c r="C13138" t="s">
        <v>19546</v>
      </c>
      <c r="D13138" t="s">
        <v>19624</v>
      </c>
      <c r="E13138" s="89">
        <v>0</v>
      </c>
      <c r="F13138" s="89">
        <v>707048</v>
      </c>
      <c r="G13138" s="89">
        <v>6</v>
      </c>
      <c r="H13138" t="s">
        <v>19630</v>
      </c>
      <c r="I13138" s="89"/>
    </row>
    <row r="13139">
      <c r="A13139" t="s">
        <v>15005</v>
      </c>
      <c r="B13139" t="s">
        <v>19481</v>
      </c>
      <c r="C13139" t="s">
        <v>19546</v>
      </c>
      <c r="D13139" t="s">
        <v>19624</v>
      </c>
      <c r="E13139" s="89">
        <v>0</v>
      </c>
      <c r="F13139" s="89">
        <v>707048</v>
      </c>
      <c r="G13139" s="89">
        <v>6</v>
      </c>
      <c r="H13139" t="s">
        <v>19630</v>
      </c>
      <c r="I13139" s="89"/>
    </row>
    <row r="13140">
      <c r="A13140" t="s">
        <v>15006</v>
      </c>
      <c r="B13140" t="s">
        <v>19482</v>
      </c>
      <c r="C13140" t="s">
        <v>19546</v>
      </c>
      <c r="D13140" t="s">
        <v>19624</v>
      </c>
      <c r="E13140" s="89">
        <v>0</v>
      </c>
      <c r="F13140" s="89">
        <v>707048</v>
      </c>
      <c r="G13140" s="89">
        <v>6</v>
      </c>
      <c r="H13140" t="s">
        <v>19630</v>
      </c>
      <c r="I13140" s="89"/>
    </row>
    <row r="13141">
      <c r="A13141" t="s">
        <v>15007</v>
      </c>
      <c r="B13141" t="s">
        <v>19480</v>
      </c>
      <c r="C13141" t="s">
        <v>19547</v>
      </c>
      <c r="D13141" t="s">
        <v>19623</v>
      </c>
      <c r="E13141" s="89">
        <v>0</v>
      </c>
      <c r="F13141" s="89">
        <v>707048</v>
      </c>
      <c r="G13141" s="89">
        <v>6</v>
      </c>
      <c r="H13141" t="s">
        <v>19630</v>
      </c>
      <c r="I13141" s="89"/>
    </row>
    <row r="13142">
      <c r="A13142" t="s">
        <v>15008</v>
      </c>
      <c r="B13142" t="s">
        <v>19481</v>
      </c>
      <c r="C13142" t="s">
        <v>19547</v>
      </c>
      <c r="D13142" t="s">
        <v>19623</v>
      </c>
      <c r="E13142" s="89">
        <v>0</v>
      </c>
      <c r="F13142" s="89">
        <v>707048</v>
      </c>
      <c r="G13142" s="89">
        <v>6</v>
      </c>
      <c r="H13142" t="s">
        <v>19630</v>
      </c>
      <c r="I13142" s="89"/>
    </row>
    <row r="13143">
      <c r="A13143" t="s">
        <v>15009</v>
      </c>
      <c r="B13143" t="s">
        <v>19482</v>
      </c>
      <c r="C13143" t="s">
        <v>19547</v>
      </c>
      <c r="D13143" t="s">
        <v>19623</v>
      </c>
      <c r="E13143" s="89">
        <v>0</v>
      </c>
      <c r="F13143" s="89">
        <v>707048</v>
      </c>
      <c r="G13143" s="89">
        <v>6</v>
      </c>
      <c r="H13143" t="s">
        <v>19630</v>
      </c>
      <c r="I13143" s="89"/>
    </row>
    <row r="13144">
      <c r="A13144" t="s">
        <v>15010</v>
      </c>
      <c r="B13144" t="s">
        <v>19480</v>
      </c>
      <c r="C13144" t="s">
        <v>19547</v>
      </c>
      <c r="D13144" t="s">
        <v>19624</v>
      </c>
      <c r="E13144" s="89">
        <v>0</v>
      </c>
      <c r="F13144" s="89">
        <v>707048</v>
      </c>
      <c r="G13144" s="89">
        <v>6</v>
      </c>
      <c r="H13144" t="s">
        <v>19630</v>
      </c>
      <c r="I13144" s="89"/>
    </row>
    <row r="13145">
      <c r="A13145" t="s">
        <v>15011</v>
      </c>
      <c r="B13145" t="s">
        <v>19481</v>
      </c>
      <c r="C13145" t="s">
        <v>19547</v>
      </c>
      <c r="D13145" t="s">
        <v>19624</v>
      </c>
      <c r="E13145" s="89">
        <v>0</v>
      </c>
      <c r="F13145" s="89">
        <v>707048</v>
      </c>
      <c r="G13145" s="89">
        <v>6</v>
      </c>
      <c r="H13145" t="s">
        <v>19630</v>
      </c>
      <c r="I13145" s="89"/>
    </row>
    <row r="13146">
      <c r="A13146" t="s">
        <v>15012</v>
      </c>
      <c r="B13146" t="s">
        <v>19482</v>
      </c>
      <c r="C13146" t="s">
        <v>19547</v>
      </c>
      <c r="D13146" t="s">
        <v>19624</v>
      </c>
      <c r="E13146" s="89">
        <v>0</v>
      </c>
      <c r="F13146" s="89">
        <v>707048</v>
      </c>
      <c r="G13146" s="89">
        <v>6</v>
      </c>
      <c r="H13146" t="s">
        <v>19630</v>
      </c>
      <c r="I13146" s="89"/>
    </row>
    <row r="13147">
      <c r="A13147" t="s">
        <v>15013</v>
      </c>
      <c r="B13147" t="s">
        <v>19480</v>
      </c>
      <c r="C13147" t="s">
        <v>19548</v>
      </c>
      <c r="D13147" t="s">
        <v>19623</v>
      </c>
      <c r="E13147" s="89">
        <v>0</v>
      </c>
      <c r="F13147" s="89">
        <v>707048</v>
      </c>
      <c r="G13147" s="89">
        <v>6</v>
      </c>
      <c r="H13147" t="s">
        <v>19630</v>
      </c>
      <c r="I13147" s="89"/>
    </row>
    <row r="13148">
      <c r="A13148" t="s">
        <v>15014</v>
      </c>
      <c r="B13148" t="s">
        <v>19481</v>
      </c>
      <c r="C13148" t="s">
        <v>19548</v>
      </c>
      <c r="D13148" t="s">
        <v>19623</v>
      </c>
      <c r="E13148" s="89">
        <v>0</v>
      </c>
      <c r="F13148" s="89">
        <v>707048</v>
      </c>
      <c r="G13148" s="89">
        <v>6</v>
      </c>
      <c r="H13148" t="s">
        <v>19630</v>
      </c>
      <c r="I13148" s="89"/>
    </row>
    <row r="13149">
      <c r="A13149" t="s">
        <v>15015</v>
      </c>
      <c r="B13149" t="s">
        <v>19482</v>
      </c>
      <c r="C13149" t="s">
        <v>19548</v>
      </c>
      <c r="D13149" t="s">
        <v>19623</v>
      </c>
      <c r="E13149" s="89">
        <v>0</v>
      </c>
      <c r="F13149" s="89">
        <v>707048</v>
      </c>
      <c r="G13149" s="89">
        <v>6</v>
      </c>
      <c r="H13149" t="s">
        <v>19630</v>
      </c>
      <c r="I13149" s="89"/>
    </row>
    <row r="13150">
      <c r="A13150" t="s">
        <v>15016</v>
      </c>
      <c r="B13150" t="s">
        <v>19480</v>
      </c>
      <c r="C13150" t="s">
        <v>19548</v>
      </c>
      <c r="D13150" t="s">
        <v>19624</v>
      </c>
      <c r="E13150" s="89">
        <v>0</v>
      </c>
      <c r="F13150" s="89">
        <v>707048</v>
      </c>
      <c r="G13150" s="89">
        <v>6</v>
      </c>
      <c r="H13150" t="s">
        <v>19630</v>
      </c>
      <c r="I13150" s="89"/>
    </row>
    <row r="13151">
      <c r="A13151" t="s">
        <v>15017</v>
      </c>
      <c r="B13151" t="s">
        <v>19481</v>
      </c>
      <c r="C13151" t="s">
        <v>19548</v>
      </c>
      <c r="D13151" t="s">
        <v>19624</v>
      </c>
      <c r="E13151" s="89">
        <v>0</v>
      </c>
      <c r="F13151" s="89">
        <v>707048</v>
      </c>
      <c r="G13151" s="89">
        <v>6</v>
      </c>
      <c r="H13151" t="s">
        <v>19630</v>
      </c>
      <c r="I13151" s="89"/>
    </row>
    <row r="13152">
      <c r="A13152" t="s">
        <v>15018</v>
      </c>
      <c r="B13152" t="s">
        <v>19482</v>
      </c>
      <c r="C13152" t="s">
        <v>19548</v>
      </c>
      <c r="D13152" t="s">
        <v>19624</v>
      </c>
      <c r="E13152" s="89">
        <v>0</v>
      </c>
      <c r="F13152" s="89">
        <v>707048</v>
      </c>
      <c r="G13152" s="89">
        <v>6</v>
      </c>
      <c r="H13152" t="s">
        <v>19630</v>
      </c>
      <c r="I13152" s="89"/>
    </row>
    <row r="13153">
      <c r="A13153" t="s">
        <v>15019</v>
      </c>
      <c r="B13153" t="s">
        <v>19480</v>
      </c>
      <c r="C13153" t="s">
        <v>19549</v>
      </c>
      <c r="D13153" t="s">
        <v>19623</v>
      </c>
      <c r="E13153" s="89">
        <v>0</v>
      </c>
      <c r="F13153" s="89">
        <v>707048</v>
      </c>
      <c r="G13153" s="89">
        <v>6</v>
      </c>
      <c r="H13153" t="s">
        <v>19630</v>
      </c>
      <c r="I13153" s="89"/>
    </row>
    <row r="13154">
      <c r="A13154" t="s">
        <v>15020</v>
      </c>
      <c r="B13154" t="s">
        <v>19481</v>
      </c>
      <c r="C13154" t="s">
        <v>19549</v>
      </c>
      <c r="D13154" t="s">
        <v>19623</v>
      </c>
      <c r="E13154" s="89">
        <v>0</v>
      </c>
      <c r="F13154" s="89">
        <v>707048</v>
      </c>
      <c r="G13154" s="89">
        <v>6</v>
      </c>
      <c r="H13154" t="s">
        <v>19630</v>
      </c>
      <c r="I13154" s="89"/>
    </row>
    <row r="13155">
      <c r="A13155" t="s">
        <v>15021</v>
      </c>
      <c r="B13155" t="s">
        <v>19482</v>
      </c>
      <c r="C13155" t="s">
        <v>19549</v>
      </c>
      <c r="D13155" t="s">
        <v>19623</v>
      </c>
      <c r="E13155" s="89">
        <v>0</v>
      </c>
      <c r="F13155" s="89">
        <v>707048</v>
      </c>
      <c r="G13155" s="89">
        <v>6</v>
      </c>
      <c r="H13155" t="s">
        <v>19630</v>
      </c>
      <c r="I13155" s="89"/>
    </row>
    <row r="13156">
      <c r="A13156" t="s">
        <v>15022</v>
      </c>
      <c r="B13156" t="s">
        <v>19480</v>
      </c>
      <c r="C13156" t="s">
        <v>19549</v>
      </c>
      <c r="D13156" t="s">
        <v>19624</v>
      </c>
      <c r="E13156" s="89">
        <v>0</v>
      </c>
      <c r="F13156" s="89">
        <v>707048</v>
      </c>
      <c r="G13156" s="89">
        <v>6</v>
      </c>
      <c r="H13156" t="s">
        <v>19630</v>
      </c>
      <c r="I13156" s="89"/>
    </row>
    <row r="13157">
      <c r="A13157" t="s">
        <v>15023</v>
      </c>
      <c r="B13157" t="s">
        <v>19481</v>
      </c>
      <c r="C13157" t="s">
        <v>19549</v>
      </c>
      <c r="D13157" t="s">
        <v>19624</v>
      </c>
      <c r="E13157" s="89">
        <v>0</v>
      </c>
      <c r="F13157" s="89">
        <v>707048</v>
      </c>
      <c r="G13157" s="89">
        <v>6</v>
      </c>
      <c r="H13157" t="s">
        <v>19630</v>
      </c>
      <c r="I13157" s="89"/>
    </row>
    <row r="13158">
      <c r="A13158" t="s">
        <v>15024</v>
      </c>
      <c r="B13158" t="s">
        <v>19482</v>
      </c>
      <c r="C13158" t="s">
        <v>19549</v>
      </c>
      <c r="D13158" t="s">
        <v>19624</v>
      </c>
      <c r="E13158" s="89">
        <v>0</v>
      </c>
      <c r="F13158" s="89">
        <v>707048</v>
      </c>
      <c r="G13158" s="89">
        <v>6</v>
      </c>
      <c r="H13158" t="s">
        <v>19630</v>
      </c>
      <c r="I13158" s="89"/>
    </row>
    <row r="13159">
      <c r="A13159" t="s">
        <v>15025</v>
      </c>
      <c r="B13159" t="s">
        <v>19480</v>
      </c>
      <c r="C13159" t="s">
        <v>19550</v>
      </c>
      <c r="D13159" t="s">
        <v>19623</v>
      </c>
      <c r="E13159" s="89">
        <v>0</v>
      </c>
      <c r="F13159" s="89">
        <v>707048</v>
      </c>
      <c r="G13159" s="89">
        <v>6</v>
      </c>
      <c r="H13159" t="s">
        <v>19630</v>
      </c>
      <c r="I13159" s="89"/>
    </row>
    <row r="13160">
      <c r="A13160" t="s">
        <v>15026</v>
      </c>
      <c r="B13160" t="s">
        <v>19481</v>
      </c>
      <c r="C13160" t="s">
        <v>19550</v>
      </c>
      <c r="D13160" t="s">
        <v>19623</v>
      </c>
      <c r="E13160" s="89">
        <v>0</v>
      </c>
      <c r="F13160" s="89">
        <v>707048</v>
      </c>
      <c r="G13160" s="89">
        <v>6</v>
      </c>
      <c r="H13160" t="s">
        <v>19630</v>
      </c>
      <c r="I13160" s="89"/>
    </row>
    <row r="13161">
      <c r="A13161" t="s">
        <v>15027</v>
      </c>
      <c r="B13161" t="s">
        <v>19482</v>
      </c>
      <c r="C13161" t="s">
        <v>19550</v>
      </c>
      <c r="D13161" t="s">
        <v>19623</v>
      </c>
      <c r="E13161" s="89">
        <v>0</v>
      </c>
      <c r="F13161" s="89">
        <v>707048</v>
      </c>
      <c r="G13161" s="89">
        <v>6</v>
      </c>
      <c r="H13161" t="s">
        <v>19630</v>
      </c>
      <c r="I13161" s="89"/>
    </row>
    <row r="13162">
      <c r="A13162" t="s">
        <v>15028</v>
      </c>
      <c r="B13162" t="s">
        <v>19480</v>
      </c>
      <c r="C13162" t="s">
        <v>19550</v>
      </c>
      <c r="D13162" t="s">
        <v>19624</v>
      </c>
      <c r="E13162" s="89">
        <v>0</v>
      </c>
      <c r="F13162" s="89">
        <v>707048</v>
      </c>
      <c r="G13162" s="89">
        <v>6</v>
      </c>
      <c r="H13162" t="s">
        <v>19630</v>
      </c>
      <c r="I13162" s="89"/>
    </row>
    <row r="13163">
      <c r="A13163" t="s">
        <v>15029</v>
      </c>
      <c r="B13163" t="s">
        <v>19481</v>
      </c>
      <c r="C13163" t="s">
        <v>19550</v>
      </c>
      <c r="D13163" t="s">
        <v>19624</v>
      </c>
      <c r="E13163" s="89">
        <v>0</v>
      </c>
      <c r="F13163" s="89">
        <v>707048</v>
      </c>
      <c r="G13163" s="89">
        <v>6</v>
      </c>
      <c r="H13163" t="s">
        <v>19630</v>
      </c>
      <c r="I13163" s="89"/>
    </row>
    <row r="13164">
      <c r="A13164" t="s">
        <v>15030</v>
      </c>
      <c r="B13164" t="s">
        <v>19482</v>
      </c>
      <c r="C13164" t="s">
        <v>19550</v>
      </c>
      <c r="D13164" t="s">
        <v>19624</v>
      </c>
      <c r="E13164" s="89">
        <v>0</v>
      </c>
      <c r="F13164" s="89">
        <v>707048</v>
      </c>
      <c r="G13164" s="89">
        <v>6</v>
      </c>
      <c r="H13164" t="s">
        <v>19630</v>
      </c>
      <c r="I13164" s="89"/>
    </row>
    <row r="13165">
      <c r="A13165" t="s">
        <v>15031</v>
      </c>
      <c r="B13165" t="s">
        <v>19480</v>
      </c>
      <c r="C13165" t="s">
        <v>19551</v>
      </c>
      <c r="D13165" t="s">
        <v>19623</v>
      </c>
      <c r="E13165" s="89">
        <v>0</v>
      </c>
      <c r="F13165" s="89">
        <v>707048</v>
      </c>
      <c r="G13165" s="89">
        <v>6</v>
      </c>
      <c r="H13165" t="s">
        <v>19630</v>
      </c>
      <c r="I13165" s="89"/>
    </row>
    <row r="13166">
      <c r="A13166" t="s">
        <v>15032</v>
      </c>
      <c r="B13166" t="s">
        <v>19481</v>
      </c>
      <c r="C13166" t="s">
        <v>19551</v>
      </c>
      <c r="D13166" t="s">
        <v>19623</v>
      </c>
      <c r="E13166" s="89">
        <v>0</v>
      </c>
      <c r="F13166" s="89">
        <v>707048</v>
      </c>
      <c r="G13166" s="89">
        <v>6</v>
      </c>
      <c r="H13166" t="s">
        <v>19630</v>
      </c>
      <c r="I13166" s="89"/>
    </row>
    <row r="13167">
      <c r="A13167" t="s">
        <v>15033</v>
      </c>
      <c r="B13167" t="s">
        <v>19482</v>
      </c>
      <c r="C13167" t="s">
        <v>19551</v>
      </c>
      <c r="D13167" t="s">
        <v>19623</v>
      </c>
      <c r="E13167" s="89">
        <v>0</v>
      </c>
      <c r="F13167" s="89">
        <v>707048</v>
      </c>
      <c r="G13167" s="89">
        <v>6</v>
      </c>
      <c r="H13167" t="s">
        <v>19630</v>
      </c>
      <c r="I13167" s="89"/>
    </row>
    <row r="13168">
      <c r="A13168" t="s">
        <v>15034</v>
      </c>
      <c r="B13168" t="s">
        <v>19480</v>
      </c>
      <c r="C13168" t="s">
        <v>19551</v>
      </c>
      <c r="D13168" t="s">
        <v>19624</v>
      </c>
      <c r="E13168" s="89">
        <v>0</v>
      </c>
      <c r="F13168" s="89">
        <v>707048</v>
      </c>
      <c r="G13168" s="89">
        <v>6</v>
      </c>
      <c r="H13168" t="s">
        <v>19630</v>
      </c>
      <c r="I13168" s="89"/>
    </row>
    <row r="13169">
      <c r="A13169" t="s">
        <v>15035</v>
      </c>
      <c r="B13169" t="s">
        <v>19481</v>
      </c>
      <c r="C13169" t="s">
        <v>19551</v>
      </c>
      <c r="D13169" t="s">
        <v>19624</v>
      </c>
      <c r="E13169" s="89">
        <v>0</v>
      </c>
      <c r="F13169" s="89">
        <v>707048</v>
      </c>
      <c r="G13169" s="89">
        <v>6</v>
      </c>
      <c r="H13169" t="s">
        <v>19630</v>
      </c>
      <c r="I13169" s="89"/>
    </row>
    <row r="13170">
      <c r="A13170" t="s">
        <v>15036</v>
      </c>
      <c r="B13170" t="s">
        <v>19482</v>
      </c>
      <c r="C13170" t="s">
        <v>19551</v>
      </c>
      <c r="D13170" t="s">
        <v>19624</v>
      </c>
      <c r="E13170" s="89">
        <v>0</v>
      </c>
      <c r="F13170" s="89">
        <v>707048</v>
      </c>
      <c r="G13170" s="89">
        <v>6</v>
      </c>
      <c r="H13170" t="s">
        <v>19630</v>
      </c>
      <c r="I13170" s="89"/>
    </row>
    <row r="13171">
      <c r="A13171" t="s">
        <v>15037</v>
      </c>
      <c r="B13171" t="s">
        <v>19480</v>
      </c>
      <c r="C13171" t="s">
        <v>19552</v>
      </c>
      <c r="D13171" t="s">
        <v>19623</v>
      </c>
      <c r="E13171" s="89">
        <v>0</v>
      </c>
      <c r="F13171" s="89">
        <v>707048</v>
      </c>
      <c r="G13171" s="89">
        <v>6</v>
      </c>
      <c r="H13171" t="s">
        <v>19630</v>
      </c>
      <c r="I13171" s="89"/>
    </row>
    <row r="13172">
      <c r="A13172" t="s">
        <v>15038</v>
      </c>
      <c r="B13172" t="s">
        <v>19481</v>
      </c>
      <c r="C13172" t="s">
        <v>19552</v>
      </c>
      <c r="D13172" t="s">
        <v>19623</v>
      </c>
      <c r="E13172" s="89">
        <v>0</v>
      </c>
      <c r="F13172" s="89">
        <v>707048</v>
      </c>
      <c r="G13172" s="89">
        <v>6</v>
      </c>
      <c r="H13172" t="s">
        <v>19630</v>
      </c>
      <c r="I13172" s="89"/>
    </row>
    <row r="13173">
      <c r="A13173" t="s">
        <v>15039</v>
      </c>
      <c r="B13173" t="s">
        <v>19482</v>
      </c>
      <c r="C13173" t="s">
        <v>19552</v>
      </c>
      <c r="D13173" t="s">
        <v>19623</v>
      </c>
      <c r="E13173" s="89">
        <v>0</v>
      </c>
      <c r="F13173" s="89">
        <v>707048</v>
      </c>
      <c r="G13173" s="89">
        <v>6</v>
      </c>
      <c r="H13173" t="s">
        <v>19630</v>
      </c>
      <c r="I13173" s="89"/>
    </row>
    <row r="13174">
      <c r="A13174" t="s">
        <v>15040</v>
      </c>
      <c r="B13174" t="s">
        <v>19480</v>
      </c>
      <c r="C13174" t="s">
        <v>19552</v>
      </c>
      <c r="D13174" t="s">
        <v>19624</v>
      </c>
      <c r="E13174" s="89">
        <v>0</v>
      </c>
      <c r="F13174" s="89">
        <v>707048</v>
      </c>
      <c r="G13174" s="89">
        <v>6</v>
      </c>
      <c r="H13174" t="s">
        <v>19630</v>
      </c>
      <c r="I13174" s="89"/>
    </row>
    <row r="13175">
      <c r="A13175" t="s">
        <v>15041</v>
      </c>
      <c r="B13175" t="s">
        <v>19481</v>
      </c>
      <c r="C13175" t="s">
        <v>19552</v>
      </c>
      <c r="D13175" t="s">
        <v>19624</v>
      </c>
      <c r="E13175" s="89">
        <v>0</v>
      </c>
      <c r="F13175" s="89">
        <v>707048</v>
      </c>
      <c r="G13175" s="89">
        <v>6</v>
      </c>
      <c r="H13175" t="s">
        <v>19630</v>
      </c>
      <c r="I13175" s="89"/>
    </row>
    <row r="13176">
      <c r="A13176" t="s">
        <v>15042</v>
      </c>
      <c r="B13176" t="s">
        <v>19482</v>
      </c>
      <c r="C13176" t="s">
        <v>19552</v>
      </c>
      <c r="D13176" t="s">
        <v>19624</v>
      </c>
      <c r="E13176" s="89">
        <v>0</v>
      </c>
      <c r="F13176" s="89">
        <v>707048</v>
      </c>
      <c r="G13176" s="89">
        <v>6</v>
      </c>
      <c r="H13176" t="s">
        <v>19630</v>
      </c>
      <c r="I13176" s="89"/>
    </row>
    <row r="13177">
      <c r="A13177" t="s">
        <v>15043</v>
      </c>
      <c r="B13177" t="s">
        <v>19480</v>
      </c>
      <c r="C13177" t="s">
        <v>19553</v>
      </c>
      <c r="D13177" t="s">
        <v>19623</v>
      </c>
      <c r="E13177" s="89">
        <v>0</v>
      </c>
      <c r="F13177" s="89">
        <v>707048</v>
      </c>
      <c r="G13177" s="89">
        <v>6</v>
      </c>
      <c r="H13177" t="s">
        <v>19630</v>
      </c>
      <c r="I13177" s="89"/>
    </row>
    <row r="13178">
      <c r="A13178" t="s">
        <v>15044</v>
      </c>
      <c r="B13178" t="s">
        <v>19481</v>
      </c>
      <c r="C13178" t="s">
        <v>19553</v>
      </c>
      <c r="D13178" t="s">
        <v>19623</v>
      </c>
      <c r="E13178" s="89">
        <v>0</v>
      </c>
      <c r="F13178" s="89">
        <v>707048</v>
      </c>
      <c r="G13178" s="89">
        <v>6</v>
      </c>
      <c r="H13178" t="s">
        <v>19630</v>
      </c>
      <c r="I13178" s="89"/>
    </row>
    <row r="13179">
      <c r="A13179" t="s">
        <v>15045</v>
      </c>
      <c r="B13179" t="s">
        <v>19482</v>
      </c>
      <c r="C13179" t="s">
        <v>19553</v>
      </c>
      <c r="D13179" t="s">
        <v>19623</v>
      </c>
      <c r="E13179" s="89">
        <v>0</v>
      </c>
      <c r="F13179" s="89">
        <v>707048</v>
      </c>
      <c r="G13179" s="89">
        <v>6</v>
      </c>
      <c r="H13179" t="s">
        <v>19630</v>
      </c>
      <c r="I13179" s="89"/>
    </row>
    <row r="13180">
      <c r="A13180" t="s">
        <v>15046</v>
      </c>
      <c r="B13180" t="s">
        <v>19480</v>
      </c>
      <c r="C13180" t="s">
        <v>19553</v>
      </c>
      <c r="D13180" t="s">
        <v>19624</v>
      </c>
      <c r="E13180" s="89">
        <v>0</v>
      </c>
      <c r="F13180" s="89">
        <v>707048</v>
      </c>
      <c r="G13180" s="89">
        <v>6</v>
      </c>
      <c r="H13180" t="s">
        <v>19630</v>
      </c>
      <c r="I13180" s="89"/>
    </row>
    <row r="13181">
      <c r="A13181" t="s">
        <v>15047</v>
      </c>
      <c r="B13181" t="s">
        <v>19481</v>
      </c>
      <c r="C13181" t="s">
        <v>19553</v>
      </c>
      <c r="D13181" t="s">
        <v>19624</v>
      </c>
      <c r="E13181" s="89">
        <v>0</v>
      </c>
      <c r="F13181" s="89">
        <v>707048</v>
      </c>
      <c r="G13181" s="89">
        <v>6</v>
      </c>
      <c r="H13181" t="s">
        <v>19630</v>
      </c>
      <c r="I13181" s="89"/>
    </row>
    <row r="13182">
      <c r="A13182" t="s">
        <v>15048</v>
      </c>
      <c r="B13182" t="s">
        <v>19482</v>
      </c>
      <c r="C13182" t="s">
        <v>19553</v>
      </c>
      <c r="D13182" t="s">
        <v>19624</v>
      </c>
      <c r="E13182" s="89">
        <v>0</v>
      </c>
      <c r="F13182" s="89">
        <v>707048</v>
      </c>
      <c r="G13182" s="89">
        <v>6</v>
      </c>
      <c r="H13182" t="s">
        <v>19630</v>
      </c>
      <c r="I13182" s="89"/>
    </row>
    <row r="13183">
      <c r="A13183" t="s">
        <v>15049</v>
      </c>
      <c r="B13183" t="s">
        <v>19480</v>
      </c>
      <c r="C13183" t="s">
        <v>19554</v>
      </c>
      <c r="D13183" t="s">
        <v>19623</v>
      </c>
      <c r="E13183" s="89">
        <v>0</v>
      </c>
      <c r="F13183" s="89">
        <v>707048</v>
      </c>
      <c r="G13183" s="89">
        <v>6</v>
      </c>
      <c r="H13183" t="s">
        <v>19630</v>
      </c>
      <c r="I13183" s="89"/>
    </row>
    <row r="13184">
      <c r="A13184" t="s">
        <v>15050</v>
      </c>
      <c r="B13184" t="s">
        <v>19481</v>
      </c>
      <c r="C13184" t="s">
        <v>19554</v>
      </c>
      <c r="D13184" t="s">
        <v>19623</v>
      </c>
      <c r="E13184" s="89">
        <v>0</v>
      </c>
      <c r="F13184" s="89">
        <v>707048</v>
      </c>
      <c r="G13184" s="89">
        <v>6</v>
      </c>
      <c r="H13184" t="s">
        <v>19630</v>
      </c>
      <c r="I13184" s="89"/>
    </row>
    <row r="13185">
      <c r="A13185" t="s">
        <v>15051</v>
      </c>
      <c r="B13185" t="s">
        <v>19482</v>
      </c>
      <c r="C13185" t="s">
        <v>19554</v>
      </c>
      <c r="D13185" t="s">
        <v>19623</v>
      </c>
      <c r="E13185" s="89">
        <v>0</v>
      </c>
      <c r="F13185" s="89">
        <v>707048</v>
      </c>
      <c r="G13185" s="89">
        <v>6</v>
      </c>
      <c r="H13185" t="s">
        <v>19630</v>
      </c>
      <c r="I13185" s="89"/>
    </row>
    <row r="13186">
      <c r="A13186" t="s">
        <v>15052</v>
      </c>
      <c r="B13186" t="s">
        <v>19480</v>
      </c>
      <c r="C13186" t="s">
        <v>19554</v>
      </c>
      <c r="D13186" t="s">
        <v>19624</v>
      </c>
      <c r="E13186" s="89">
        <v>0</v>
      </c>
      <c r="F13186" s="89">
        <v>707048</v>
      </c>
      <c r="G13186" s="89">
        <v>6</v>
      </c>
      <c r="H13186" t="s">
        <v>19630</v>
      </c>
      <c r="I13186" s="89"/>
    </row>
    <row r="13187">
      <c r="A13187" t="s">
        <v>15053</v>
      </c>
      <c r="B13187" t="s">
        <v>19481</v>
      </c>
      <c r="C13187" t="s">
        <v>19554</v>
      </c>
      <c r="D13187" t="s">
        <v>19624</v>
      </c>
      <c r="E13187" s="89">
        <v>0</v>
      </c>
      <c r="F13187" s="89">
        <v>707048</v>
      </c>
      <c r="G13187" s="89">
        <v>6</v>
      </c>
      <c r="H13187" t="s">
        <v>19630</v>
      </c>
      <c r="I13187" s="89"/>
    </row>
    <row r="13188">
      <c r="A13188" t="s">
        <v>15054</v>
      </c>
      <c r="B13188" t="s">
        <v>19482</v>
      </c>
      <c r="C13188" t="s">
        <v>19554</v>
      </c>
      <c r="D13188" t="s">
        <v>19624</v>
      </c>
      <c r="E13188" s="89">
        <v>0</v>
      </c>
      <c r="F13188" s="89">
        <v>707048</v>
      </c>
      <c r="G13188" s="89">
        <v>6</v>
      </c>
      <c r="H13188" t="s">
        <v>19630</v>
      </c>
      <c r="I13188" s="89"/>
    </row>
    <row r="13189">
      <c r="A13189" t="s">
        <v>15055</v>
      </c>
      <c r="B13189" t="s">
        <v>19476</v>
      </c>
      <c r="C13189" t="s">
        <v>19526</v>
      </c>
      <c r="D13189" t="s">
        <v>19630</v>
      </c>
      <c r="E13189" s="89">
        <v>359069</v>
      </c>
      <c r="F13189" s="89">
        <v>707048</v>
      </c>
      <c r="G13189" s="89">
        <v>6</v>
      </c>
      <c r="H13189" t="s">
        <v>19630</v>
      </c>
      <c r="I13189" s="89"/>
    </row>
    <row r="13190">
      <c r="A13190" t="s">
        <v>15056</v>
      </c>
      <c r="B13190" t="s">
        <v>19477</v>
      </c>
      <c r="C13190" t="s">
        <v>19526</v>
      </c>
      <c r="D13190" t="s">
        <v>19630</v>
      </c>
      <c r="E13190" s="89">
        <v>27853866872.95117</v>
      </c>
      <c r="F13190" s="89">
        <v>707048</v>
      </c>
      <c r="G13190" s="89">
        <v>6</v>
      </c>
      <c r="H13190" t="s">
        <v>19630</v>
      </c>
      <c r="I13190" s="89"/>
    </row>
    <row r="13191">
      <c r="A13191" t="s">
        <v>15057</v>
      </c>
      <c r="B13191" t="s">
        <v>19478</v>
      </c>
      <c r="C13191" t="s">
        <v>19526</v>
      </c>
      <c r="D13191" t="s">
        <v>19630</v>
      </c>
      <c r="E13191" s="89">
        <v>0.5078424661409127</v>
      </c>
      <c r="F13191" s="89">
        <v>707048</v>
      </c>
      <c r="G13191" s="89">
        <v>6</v>
      </c>
      <c r="H13191" t="s">
        <v>19630</v>
      </c>
      <c r="I13191" s="89"/>
    </row>
    <row r="13192">
      <c r="A13192" t="s">
        <v>15058</v>
      </c>
      <c r="B13192" t="s">
        <v>19479</v>
      </c>
      <c r="C13192" t="s">
        <v>19526</v>
      </c>
      <c r="D13192" t="s">
        <v>19630</v>
      </c>
      <c r="E13192" s="89">
        <v>39394.59113518625</v>
      </c>
      <c r="F13192" s="89">
        <v>707048</v>
      </c>
      <c r="G13192" s="89">
        <v>6</v>
      </c>
      <c r="H13192" t="s">
        <v>19630</v>
      </c>
      <c r="I13192" s="89"/>
    </row>
    <row r="13193">
      <c r="A13193" t="s">
        <v>15059</v>
      </c>
      <c r="B13193" t="s">
        <v>19480</v>
      </c>
      <c r="C13193" t="s">
        <v>19555</v>
      </c>
      <c r="D13193" t="s">
        <v>19623</v>
      </c>
      <c r="E13193" s="89">
        <v>0</v>
      </c>
      <c r="F13193" s="89">
        <v>707048</v>
      </c>
      <c r="G13193" s="89">
        <v>6</v>
      </c>
      <c r="H13193" t="s">
        <v>19630</v>
      </c>
      <c r="I13193" s="89"/>
    </row>
    <row r="13194">
      <c r="A13194" t="s">
        <v>15060</v>
      </c>
      <c r="B13194" t="s">
        <v>19481</v>
      </c>
      <c r="C13194" t="s">
        <v>19555</v>
      </c>
      <c r="D13194" t="s">
        <v>19623</v>
      </c>
      <c r="E13194" s="89">
        <v>0</v>
      </c>
      <c r="F13194" s="89">
        <v>707048</v>
      </c>
      <c r="G13194" s="89">
        <v>6</v>
      </c>
      <c r="H13194" t="s">
        <v>19630</v>
      </c>
      <c r="I13194" s="89"/>
    </row>
    <row r="13195">
      <c r="A13195" t="s">
        <v>15061</v>
      </c>
      <c r="B13195" t="s">
        <v>19482</v>
      </c>
      <c r="C13195" t="s">
        <v>19555</v>
      </c>
      <c r="D13195" t="s">
        <v>19623</v>
      </c>
      <c r="E13195" s="89">
        <v>0</v>
      </c>
      <c r="F13195" s="89">
        <v>707048</v>
      </c>
      <c r="G13195" s="89">
        <v>6</v>
      </c>
      <c r="H13195" t="s">
        <v>19630</v>
      </c>
      <c r="I13195" s="89"/>
    </row>
    <row r="13196">
      <c r="A13196" t="s">
        <v>15062</v>
      </c>
      <c r="B13196" t="s">
        <v>19480</v>
      </c>
      <c r="C13196" t="s">
        <v>19555</v>
      </c>
      <c r="D13196" t="s">
        <v>19624</v>
      </c>
      <c r="E13196" s="89">
        <v>0</v>
      </c>
      <c r="F13196" s="89">
        <v>707048</v>
      </c>
      <c r="G13196" s="89">
        <v>6</v>
      </c>
      <c r="H13196" t="s">
        <v>19630</v>
      </c>
      <c r="I13196" s="89"/>
    </row>
    <row r="13197">
      <c r="A13197" t="s">
        <v>15063</v>
      </c>
      <c r="B13197" t="s">
        <v>19481</v>
      </c>
      <c r="C13197" t="s">
        <v>19555</v>
      </c>
      <c r="D13197" t="s">
        <v>19624</v>
      </c>
      <c r="E13197" s="89">
        <v>0</v>
      </c>
      <c r="F13197" s="89">
        <v>707048</v>
      </c>
      <c r="G13197" s="89">
        <v>6</v>
      </c>
      <c r="H13197" t="s">
        <v>19630</v>
      </c>
      <c r="I13197" s="89"/>
    </row>
    <row r="13198">
      <c r="A13198" t="s">
        <v>15064</v>
      </c>
      <c r="B13198" t="s">
        <v>19482</v>
      </c>
      <c r="C13198" t="s">
        <v>19555</v>
      </c>
      <c r="D13198" t="s">
        <v>19624</v>
      </c>
      <c r="E13198" s="89">
        <v>0</v>
      </c>
      <c r="F13198" s="89">
        <v>707048</v>
      </c>
      <c r="G13198" s="89">
        <v>6</v>
      </c>
      <c r="H13198" t="s">
        <v>19630</v>
      </c>
      <c r="I13198" s="89"/>
    </row>
    <row r="13199">
      <c r="A13199" t="s">
        <v>15065</v>
      </c>
      <c r="B13199" t="s">
        <v>19480</v>
      </c>
      <c r="C13199" t="s">
        <v>19556</v>
      </c>
      <c r="D13199" t="s">
        <v>19623</v>
      </c>
      <c r="E13199" s="89">
        <v>0</v>
      </c>
      <c r="F13199" s="89">
        <v>707048</v>
      </c>
      <c r="G13199" s="89">
        <v>6</v>
      </c>
      <c r="H13199" t="s">
        <v>19630</v>
      </c>
      <c r="I13199" s="89"/>
    </row>
    <row r="13200">
      <c r="A13200" t="s">
        <v>15066</v>
      </c>
      <c r="B13200" t="s">
        <v>19481</v>
      </c>
      <c r="C13200" t="s">
        <v>19556</v>
      </c>
      <c r="D13200" t="s">
        <v>19623</v>
      </c>
      <c r="E13200" s="89">
        <v>0</v>
      </c>
      <c r="F13200" s="89">
        <v>707048</v>
      </c>
      <c r="G13200" s="89">
        <v>6</v>
      </c>
      <c r="H13200" t="s">
        <v>19630</v>
      </c>
      <c r="I13200" s="89"/>
    </row>
    <row r="13201">
      <c r="A13201" t="s">
        <v>15067</v>
      </c>
      <c r="B13201" t="s">
        <v>19482</v>
      </c>
      <c r="C13201" t="s">
        <v>19556</v>
      </c>
      <c r="D13201" t="s">
        <v>19623</v>
      </c>
      <c r="E13201" s="89">
        <v>0</v>
      </c>
      <c r="F13201" s="89">
        <v>707048</v>
      </c>
      <c r="G13201" s="89">
        <v>6</v>
      </c>
      <c r="H13201" t="s">
        <v>19630</v>
      </c>
      <c r="I13201" s="89"/>
    </row>
    <row r="13202">
      <c r="A13202" t="s">
        <v>15068</v>
      </c>
      <c r="B13202" t="s">
        <v>19480</v>
      </c>
      <c r="C13202" t="s">
        <v>19556</v>
      </c>
      <c r="D13202" t="s">
        <v>19624</v>
      </c>
      <c r="E13202" s="89">
        <v>0</v>
      </c>
      <c r="F13202" s="89">
        <v>707048</v>
      </c>
      <c r="G13202" s="89">
        <v>6</v>
      </c>
      <c r="H13202" t="s">
        <v>19630</v>
      </c>
      <c r="I13202" s="89"/>
    </row>
    <row r="13203">
      <c r="A13203" t="s">
        <v>15069</v>
      </c>
      <c r="B13203" t="s">
        <v>19481</v>
      </c>
      <c r="C13203" t="s">
        <v>19556</v>
      </c>
      <c r="D13203" t="s">
        <v>19624</v>
      </c>
      <c r="E13203" s="89">
        <v>0</v>
      </c>
      <c r="F13203" s="89">
        <v>707048</v>
      </c>
      <c r="G13203" s="89">
        <v>6</v>
      </c>
      <c r="H13203" t="s">
        <v>19630</v>
      </c>
      <c r="I13203" s="89"/>
    </row>
    <row r="13204">
      <c r="A13204" t="s">
        <v>15070</v>
      </c>
      <c r="B13204" t="s">
        <v>19482</v>
      </c>
      <c r="C13204" t="s">
        <v>19556</v>
      </c>
      <c r="D13204" t="s">
        <v>19624</v>
      </c>
      <c r="E13204" s="89">
        <v>0</v>
      </c>
      <c r="F13204" s="89">
        <v>707048</v>
      </c>
      <c r="G13204" s="89">
        <v>6</v>
      </c>
      <c r="H13204" t="s">
        <v>19630</v>
      </c>
      <c r="I13204" s="89"/>
    </row>
    <row r="13205">
      <c r="A13205" t="s">
        <v>15071</v>
      </c>
      <c r="B13205" t="s">
        <v>19480</v>
      </c>
      <c r="C13205" t="s">
        <v>19557</v>
      </c>
      <c r="D13205" t="s">
        <v>19623</v>
      </c>
      <c r="E13205" s="89">
        <v>0</v>
      </c>
      <c r="F13205" s="89">
        <v>707048</v>
      </c>
      <c r="G13205" s="89">
        <v>6</v>
      </c>
      <c r="H13205" t="s">
        <v>19630</v>
      </c>
      <c r="I13205" s="89"/>
    </row>
    <row r="13206">
      <c r="A13206" t="s">
        <v>15072</v>
      </c>
      <c r="B13206" t="s">
        <v>19481</v>
      </c>
      <c r="C13206" t="s">
        <v>19557</v>
      </c>
      <c r="D13206" t="s">
        <v>19623</v>
      </c>
      <c r="E13206" s="89">
        <v>0</v>
      </c>
      <c r="F13206" s="89">
        <v>707048</v>
      </c>
      <c r="G13206" s="89">
        <v>6</v>
      </c>
      <c r="H13206" t="s">
        <v>19630</v>
      </c>
      <c r="I13206" s="89"/>
    </row>
    <row r="13207">
      <c r="A13207" t="s">
        <v>15073</v>
      </c>
      <c r="B13207" t="s">
        <v>19482</v>
      </c>
      <c r="C13207" t="s">
        <v>19557</v>
      </c>
      <c r="D13207" t="s">
        <v>19623</v>
      </c>
      <c r="E13207" s="89">
        <v>0</v>
      </c>
      <c r="F13207" s="89">
        <v>707048</v>
      </c>
      <c r="G13207" s="89">
        <v>6</v>
      </c>
      <c r="H13207" t="s">
        <v>19630</v>
      </c>
      <c r="I13207" s="89"/>
    </row>
    <row r="13208">
      <c r="A13208" t="s">
        <v>15074</v>
      </c>
      <c r="B13208" t="s">
        <v>19480</v>
      </c>
      <c r="C13208" t="s">
        <v>19557</v>
      </c>
      <c r="D13208" t="s">
        <v>19624</v>
      </c>
      <c r="E13208" s="89">
        <v>0</v>
      </c>
      <c r="F13208" s="89">
        <v>707048</v>
      </c>
      <c r="G13208" s="89">
        <v>6</v>
      </c>
      <c r="H13208" t="s">
        <v>19630</v>
      </c>
      <c r="I13208" s="89"/>
    </row>
    <row r="13209">
      <c r="A13209" t="s">
        <v>15075</v>
      </c>
      <c r="B13209" t="s">
        <v>19481</v>
      </c>
      <c r="C13209" t="s">
        <v>19557</v>
      </c>
      <c r="D13209" t="s">
        <v>19624</v>
      </c>
      <c r="E13209" s="89">
        <v>0</v>
      </c>
      <c r="F13209" s="89">
        <v>707048</v>
      </c>
      <c r="G13209" s="89">
        <v>6</v>
      </c>
      <c r="H13209" t="s">
        <v>19630</v>
      </c>
      <c r="I13209" s="89"/>
    </row>
    <row r="13210">
      <c r="A13210" t="s">
        <v>15076</v>
      </c>
      <c r="B13210" t="s">
        <v>19482</v>
      </c>
      <c r="C13210" t="s">
        <v>19557</v>
      </c>
      <c r="D13210" t="s">
        <v>19624</v>
      </c>
      <c r="E13210" s="89">
        <v>0</v>
      </c>
      <c r="F13210" s="89">
        <v>707048</v>
      </c>
      <c r="G13210" s="89">
        <v>6</v>
      </c>
      <c r="H13210" t="s">
        <v>19630</v>
      </c>
      <c r="I13210" s="89"/>
    </row>
    <row r="13211">
      <c r="A13211" t="s">
        <v>15077</v>
      </c>
      <c r="B13211" t="s">
        <v>19480</v>
      </c>
      <c r="C13211" t="s">
        <v>19558</v>
      </c>
      <c r="D13211" t="s">
        <v>19623</v>
      </c>
      <c r="E13211" s="89">
        <v>0</v>
      </c>
      <c r="F13211" s="89">
        <v>707048</v>
      </c>
      <c r="G13211" s="89">
        <v>6</v>
      </c>
      <c r="H13211" t="s">
        <v>19630</v>
      </c>
      <c r="I13211" s="89"/>
    </row>
    <row r="13212">
      <c r="A13212" t="s">
        <v>15078</v>
      </c>
      <c r="B13212" t="s">
        <v>19481</v>
      </c>
      <c r="C13212" t="s">
        <v>19558</v>
      </c>
      <c r="D13212" t="s">
        <v>19623</v>
      </c>
      <c r="E13212" s="89">
        <v>0</v>
      </c>
      <c r="F13212" s="89">
        <v>707048</v>
      </c>
      <c r="G13212" s="89">
        <v>6</v>
      </c>
      <c r="H13212" t="s">
        <v>19630</v>
      </c>
      <c r="I13212" s="89"/>
    </row>
    <row r="13213">
      <c r="A13213" t="s">
        <v>15079</v>
      </c>
      <c r="B13213" t="s">
        <v>19482</v>
      </c>
      <c r="C13213" t="s">
        <v>19558</v>
      </c>
      <c r="D13213" t="s">
        <v>19623</v>
      </c>
      <c r="E13213" s="89">
        <v>0</v>
      </c>
      <c r="F13213" s="89">
        <v>707048</v>
      </c>
      <c r="G13213" s="89">
        <v>6</v>
      </c>
      <c r="H13213" t="s">
        <v>19630</v>
      </c>
      <c r="I13213" s="89"/>
    </row>
    <row r="13214">
      <c r="A13214" t="s">
        <v>15080</v>
      </c>
      <c r="B13214" t="s">
        <v>19480</v>
      </c>
      <c r="C13214" t="s">
        <v>19558</v>
      </c>
      <c r="D13214" t="s">
        <v>19624</v>
      </c>
      <c r="E13214" s="89">
        <v>0</v>
      </c>
      <c r="F13214" s="89">
        <v>707048</v>
      </c>
      <c r="G13214" s="89">
        <v>6</v>
      </c>
      <c r="H13214" t="s">
        <v>19630</v>
      </c>
      <c r="I13214" s="89"/>
    </row>
    <row r="13215">
      <c r="A13215" t="s">
        <v>15081</v>
      </c>
      <c r="B13215" t="s">
        <v>19481</v>
      </c>
      <c r="C13215" t="s">
        <v>19558</v>
      </c>
      <c r="D13215" t="s">
        <v>19624</v>
      </c>
      <c r="E13215" s="89">
        <v>0</v>
      </c>
      <c r="F13215" s="89">
        <v>707048</v>
      </c>
      <c r="G13215" s="89">
        <v>6</v>
      </c>
      <c r="H13215" t="s">
        <v>19630</v>
      </c>
      <c r="I13215" s="89"/>
    </row>
    <row r="13216">
      <c r="A13216" t="s">
        <v>15082</v>
      </c>
      <c r="B13216" t="s">
        <v>19482</v>
      </c>
      <c r="C13216" t="s">
        <v>19558</v>
      </c>
      <c r="D13216" t="s">
        <v>19624</v>
      </c>
      <c r="E13216" s="89">
        <v>0</v>
      </c>
      <c r="F13216" s="89">
        <v>707048</v>
      </c>
      <c r="G13216" s="89">
        <v>6</v>
      </c>
      <c r="H13216" t="s">
        <v>19630</v>
      </c>
      <c r="I13216" s="89"/>
    </row>
    <row r="13217">
      <c r="A13217" t="s">
        <v>15083</v>
      </c>
      <c r="B13217" t="s">
        <v>19480</v>
      </c>
      <c r="C13217" t="s">
        <v>19559</v>
      </c>
      <c r="D13217" t="s">
        <v>19623</v>
      </c>
      <c r="E13217" s="89">
        <v>0</v>
      </c>
      <c r="F13217" s="89">
        <v>707048</v>
      </c>
      <c r="G13217" s="89">
        <v>6</v>
      </c>
      <c r="H13217" t="s">
        <v>19630</v>
      </c>
      <c r="I13217" s="89"/>
    </row>
    <row r="13218">
      <c r="A13218" t="s">
        <v>15084</v>
      </c>
      <c r="B13218" t="s">
        <v>19481</v>
      </c>
      <c r="C13218" t="s">
        <v>19559</v>
      </c>
      <c r="D13218" t="s">
        <v>19623</v>
      </c>
      <c r="E13218" s="89">
        <v>0</v>
      </c>
      <c r="F13218" s="89">
        <v>707048</v>
      </c>
      <c r="G13218" s="89">
        <v>6</v>
      </c>
      <c r="H13218" t="s">
        <v>19630</v>
      </c>
      <c r="I13218" s="89"/>
    </row>
    <row r="13219">
      <c r="A13219" t="s">
        <v>15085</v>
      </c>
      <c r="B13219" t="s">
        <v>19482</v>
      </c>
      <c r="C13219" t="s">
        <v>19559</v>
      </c>
      <c r="D13219" t="s">
        <v>19623</v>
      </c>
      <c r="E13219" s="89">
        <v>0</v>
      </c>
      <c r="F13219" s="89">
        <v>707048</v>
      </c>
      <c r="G13219" s="89">
        <v>6</v>
      </c>
      <c r="H13219" t="s">
        <v>19630</v>
      </c>
      <c r="I13219" s="89"/>
    </row>
    <row r="13220">
      <c r="A13220" t="s">
        <v>15086</v>
      </c>
      <c r="B13220" t="s">
        <v>19480</v>
      </c>
      <c r="C13220" t="s">
        <v>19559</v>
      </c>
      <c r="D13220" t="s">
        <v>19624</v>
      </c>
      <c r="E13220" s="89">
        <v>0</v>
      </c>
      <c r="F13220" s="89">
        <v>707048</v>
      </c>
      <c r="G13220" s="89">
        <v>6</v>
      </c>
      <c r="H13220" t="s">
        <v>19630</v>
      </c>
      <c r="I13220" s="89"/>
    </row>
    <row r="13221">
      <c r="A13221" t="s">
        <v>15087</v>
      </c>
      <c r="B13221" t="s">
        <v>19481</v>
      </c>
      <c r="C13221" t="s">
        <v>19559</v>
      </c>
      <c r="D13221" t="s">
        <v>19624</v>
      </c>
      <c r="E13221" s="89">
        <v>0</v>
      </c>
      <c r="F13221" s="89">
        <v>707048</v>
      </c>
      <c r="G13221" s="89">
        <v>6</v>
      </c>
      <c r="H13221" t="s">
        <v>19630</v>
      </c>
      <c r="I13221" s="89"/>
    </row>
    <row r="13222">
      <c r="A13222" t="s">
        <v>15088</v>
      </c>
      <c r="B13222" t="s">
        <v>19482</v>
      </c>
      <c r="C13222" t="s">
        <v>19559</v>
      </c>
      <c r="D13222" t="s">
        <v>19624</v>
      </c>
      <c r="E13222" s="89">
        <v>0</v>
      </c>
      <c r="F13222" s="89">
        <v>707048</v>
      </c>
      <c r="G13222" s="89">
        <v>6</v>
      </c>
      <c r="H13222" t="s">
        <v>19630</v>
      </c>
      <c r="I13222" s="89"/>
    </row>
    <row r="13223">
      <c r="A13223" t="s">
        <v>15089</v>
      </c>
      <c r="B13223" t="s">
        <v>19480</v>
      </c>
      <c r="C13223" t="s">
        <v>19560</v>
      </c>
      <c r="D13223" t="s">
        <v>19623</v>
      </c>
      <c r="E13223" s="89">
        <v>0</v>
      </c>
      <c r="F13223" s="89">
        <v>707048</v>
      </c>
      <c r="G13223" s="89">
        <v>6</v>
      </c>
      <c r="H13223" t="s">
        <v>19630</v>
      </c>
      <c r="I13223" s="89"/>
    </row>
    <row r="13224">
      <c r="A13224" t="s">
        <v>15090</v>
      </c>
      <c r="B13224" t="s">
        <v>19481</v>
      </c>
      <c r="C13224" t="s">
        <v>19560</v>
      </c>
      <c r="D13224" t="s">
        <v>19623</v>
      </c>
      <c r="E13224" s="89">
        <v>0</v>
      </c>
      <c r="F13224" s="89">
        <v>707048</v>
      </c>
      <c r="G13224" s="89">
        <v>6</v>
      </c>
      <c r="H13224" t="s">
        <v>19630</v>
      </c>
      <c r="I13224" s="89"/>
    </row>
    <row r="13225">
      <c r="A13225" t="s">
        <v>15091</v>
      </c>
      <c r="B13225" t="s">
        <v>19482</v>
      </c>
      <c r="C13225" t="s">
        <v>19560</v>
      </c>
      <c r="D13225" t="s">
        <v>19623</v>
      </c>
      <c r="E13225" s="89">
        <v>0</v>
      </c>
      <c r="F13225" s="89">
        <v>707048</v>
      </c>
      <c r="G13225" s="89">
        <v>6</v>
      </c>
      <c r="H13225" t="s">
        <v>19630</v>
      </c>
      <c r="I13225" s="89"/>
    </row>
    <row r="13226">
      <c r="A13226" t="s">
        <v>15092</v>
      </c>
      <c r="B13226" t="s">
        <v>19480</v>
      </c>
      <c r="C13226" t="s">
        <v>19560</v>
      </c>
      <c r="D13226" t="s">
        <v>19624</v>
      </c>
      <c r="E13226" s="89">
        <v>0</v>
      </c>
      <c r="F13226" s="89">
        <v>707048</v>
      </c>
      <c r="G13226" s="89">
        <v>6</v>
      </c>
      <c r="H13226" t="s">
        <v>19630</v>
      </c>
      <c r="I13226" s="89"/>
    </row>
    <row r="13227">
      <c r="A13227" t="s">
        <v>15093</v>
      </c>
      <c r="B13227" t="s">
        <v>19481</v>
      </c>
      <c r="C13227" t="s">
        <v>19560</v>
      </c>
      <c r="D13227" t="s">
        <v>19624</v>
      </c>
      <c r="E13227" s="89">
        <v>0</v>
      </c>
      <c r="F13227" s="89">
        <v>707048</v>
      </c>
      <c r="G13227" s="89">
        <v>6</v>
      </c>
      <c r="H13227" t="s">
        <v>19630</v>
      </c>
      <c r="I13227" s="89"/>
    </row>
    <row r="13228">
      <c r="A13228" t="s">
        <v>15094</v>
      </c>
      <c r="B13228" t="s">
        <v>19482</v>
      </c>
      <c r="C13228" t="s">
        <v>19560</v>
      </c>
      <c r="D13228" t="s">
        <v>19624</v>
      </c>
      <c r="E13228" s="89">
        <v>0</v>
      </c>
      <c r="F13228" s="89">
        <v>707048</v>
      </c>
      <c r="G13228" s="89">
        <v>6</v>
      </c>
      <c r="H13228" t="s">
        <v>19630</v>
      </c>
      <c r="I13228" s="89"/>
    </row>
    <row r="13229">
      <c r="A13229" t="s">
        <v>15095</v>
      </c>
      <c r="B13229" t="s">
        <v>19480</v>
      </c>
      <c r="C13229" t="s">
        <v>19561</v>
      </c>
      <c r="D13229" t="s">
        <v>19623</v>
      </c>
      <c r="E13229" s="89">
        <v>0</v>
      </c>
      <c r="F13229" s="89">
        <v>707048</v>
      </c>
      <c r="G13229" s="89">
        <v>6</v>
      </c>
      <c r="H13229" t="s">
        <v>19630</v>
      </c>
      <c r="I13229" s="89"/>
    </row>
    <row r="13230">
      <c r="A13230" t="s">
        <v>15096</v>
      </c>
      <c r="B13230" t="s">
        <v>19481</v>
      </c>
      <c r="C13230" t="s">
        <v>19561</v>
      </c>
      <c r="D13230" t="s">
        <v>19623</v>
      </c>
      <c r="E13230" s="89">
        <v>0</v>
      </c>
      <c r="F13230" s="89">
        <v>707048</v>
      </c>
      <c r="G13230" s="89">
        <v>6</v>
      </c>
      <c r="H13230" t="s">
        <v>19630</v>
      </c>
      <c r="I13230" s="89"/>
    </row>
    <row r="13231">
      <c r="A13231" t="s">
        <v>15097</v>
      </c>
      <c r="B13231" t="s">
        <v>19482</v>
      </c>
      <c r="C13231" t="s">
        <v>19561</v>
      </c>
      <c r="D13231" t="s">
        <v>19623</v>
      </c>
      <c r="E13231" s="89">
        <v>0</v>
      </c>
      <c r="F13231" s="89">
        <v>707048</v>
      </c>
      <c r="G13231" s="89">
        <v>6</v>
      </c>
      <c r="H13231" t="s">
        <v>19630</v>
      </c>
      <c r="I13231" s="89"/>
    </row>
    <row r="13232">
      <c r="A13232" t="s">
        <v>15098</v>
      </c>
      <c r="B13232" t="s">
        <v>19480</v>
      </c>
      <c r="C13232" t="s">
        <v>19561</v>
      </c>
      <c r="D13232" t="s">
        <v>19624</v>
      </c>
      <c r="E13232" s="89">
        <v>0</v>
      </c>
      <c r="F13232" s="89">
        <v>707048</v>
      </c>
      <c r="G13232" s="89">
        <v>6</v>
      </c>
      <c r="H13232" t="s">
        <v>19630</v>
      </c>
      <c r="I13232" s="89"/>
    </row>
    <row r="13233">
      <c r="A13233" t="s">
        <v>15099</v>
      </c>
      <c r="B13233" t="s">
        <v>19481</v>
      </c>
      <c r="C13233" t="s">
        <v>19561</v>
      </c>
      <c r="D13233" t="s">
        <v>19624</v>
      </c>
      <c r="E13233" s="89">
        <v>0</v>
      </c>
      <c r="F13233" s="89">
        <v>707048</v>
      </c>
      <c r="G13233" s="89">
        <v>6</v>
      </c>
      <c r="H13233" t="s">
        <v>19630</v>
      </c>
      <c r="I13233" s="89"/>
    </row>
    <row r="13234">
      <c r="A13234" t="s">
        <v>15100</v>
      </c>
      <c r="B13234" t="s">
        <v>19482</v>
      </c>
      <c r="C13234" t="s">
        <v>19561</v>
      </c>
      <c r="D13234" t="s">
        <v>19624</v>
      </c>
      <c r="E13234" s="89">
        <v>0</v>
      </c>
      <c r="F13234" s="89">
        <v>707048</v>
      </c>
      <c r="G13234" s="89">
        <v>6</v>
      </c>
      <c r="H13234" t="s">
        <v>19630</v>
      </c>
      <c r="I13234" s="89"/>
    </row>
    <row r="13235">
      <c r="A13235" t="s">
        <v>15101</v>
      </c>
      <c r="B13235" t="s">
        <v>19480</v>
      </c>
      <c r="C13235" t="s">
        <v>19562</v>
      </c>
      <c r="D13235" t="s">
        <v>19623</v>
      </c>
      <c r="E13235" s="89">
        <v>0</v>
      </c>
      <c r="F13235" s="89">
        <v>707048</v>
      </c>
      <c r="G13235" s="89">
        <v>6</v>
      </c>
      <c r="H13235" t="s">
        <v>19630</v>
      </c>
      <c r="I13235" s="89"/>
    </row>
    <row r="13236">
      <c r="A13236" t="s">
        <v>15102</v>
      </c>
      <c r="B13236" t="s">
        <v>19481</v>
      </c>
      <c r="C13236" t="s">
        <v>19562</v>
      </c>
      <c r="D13236" t="s">
        <v>19623</v>
      </c>
      <c r="E13236" s="89">
        <v>0</v>
      </c>
      <c r="F13236" s="89">
        <v>707048</v>
      </c>
      <c r="G13236" s="89">
        <v>6</v>
      </c>
      <c r="H13236" t="s">
        <v>19630</v>
      </c>
      <c r="I13236" s="89"/>
    </row>
    <row r="13237">
      <c r="A13237" t="s">
        <v>15103</v>
      </c>
      <c r="B13237" t="s">
        <v>19482</v>
      </c>
      <c r="C13237" t="s">
        <v>19562</v>
      </c>
      <c r="D13237" t="s">
        <v>19623</v>
      </c>
      <c r="E13237" s="89">
        <v>0</v>
      </c>
      <c r="F13237" s="89">
        <v>707048</v>
      </c>
      <c r="G13237" s="89">
        <v>6</v>
      </c>
      <c r="H13237" t="s">
        <v>19630</v>
      </c>
      <c r="I13237" s="89"/>
    </row>
    <row r="13238">
      <c r="A13238" t="s">
        <v>15104</v>
      </c>
      <c r="B13238" t="s">
        <v>19480</v>
      </c>
      <c r="C13238" t="s">
        <v>19562</v>
      </c>
      <c r="D13238" t="s">
        <v>19624</v>
      </c>
      <c r="E13238" s="89">
        <v>0</v>
      </c>
      <c r="F13238" s="89">
        <v>707048</v>
      </c>
      <c r="G13238" s="89">
        <v>6</v>
      </c>
      <c r="H13238" t="s">
        <v>19630</v>
      </c>
      <c r="I13238" s="89"/>
    </row>
    <row r="13239">
      <c r="A13239" t="s">
        <v>15105</v>
      </c>
      <c r="B13239" t="s">
        <v>19481</v>
      </c>
      <c r="C13239" t="s">
        <v>19562</v>
      </c>
      <c r="D13239" t="s">
        <v>19624</v>
      </c>
      <c r="E13239" s="89">
        <v>0</v>
      </c>
      <c r="F13239" s="89">
        <v>707048</v>
      </c>
      <c r="G13239" s="89">
        <v>6</v>
      </c>
      <c r="H13239" t="s">
        <v>19630</v>
      </c>
      <c r="I13239" s="89"/>
    </row>
    <row r="13240">
      <c r="A13240" t="s">
        <v>15106</v>
      </c>
      <c r="B13240" t="s">
        <v>19482</v>
      </c>
      <c r="C13240" t="s">
        <v>19562</v>
      </c>
      <c r="D13240" t="s">
        <v>19624</v>
      </c>
      <c r="E13240" s="89">
        <v>0</v>
      </c>
      <c r="F13240" s="89">
        <v>707048</v>
      </c>
      <c r="G13240" s="89">
        <v>6</v>
      </c>
      <c r="H13240" t="s">
        <v>19630</v>
      </c>
      <c r="I13240" s="89"/>
    </row>
    <row r="13241">
      <c r="A13241" t="s">
        <v>15107</v>
      </c>
      <c r="B13241" t="s">
        <v>19480</v>
      </c>
      <c r="C13241" t="s">
        <v>19563</v>
      </c>
      <c r="D13241" t="s">
        <v>19623</v>
      </c>
      <c r="E13241" s="89">
        <v>0</v>
      </c>
      <c r="F13241" s="89">
        <v>707048</v>
      </c>
      <c r="G13241" s="89">
        <v>6</v>
      </c>
      <c r="H13241" t="s">
        <v>19630</v>
      </c>
      <c r="I13241" s="89"/>
    </row>
    <row r="13242">
      <c r="A13242" t="s">
        <v>15108</v>
      </c>
      <c r="B13242" t="s">
        <v>19481</v>
      </c>
      <c r="C13242" t="s">
        <v>19563</v>
      </c>
      <c r="D13242" t="s">
        <v>19623</v>
      </c>
      <c r="E13242" s="89">
        <v>0</v>
      </c>
      <c r="F13242" s="89">
        <v>707048</v>
      </c>
      <c r="G13242" s="89">
        <v>6</v>
      </c>
      <c r="H13242" t="s">
        <v>19630</v>
      </c>
      <c r="I13242" s="89"/>
    </row>
    <row r="13243">
      <c r="A13243" t="s">
        <v>15109</v>
      </c>
      <c r="B13243" t="s">
        <v>19482</v>
      </c>
      <c r="C13243" t="s">
        <v>19563</v>
      </c>
      <c r="D13243" t="s">
        <v>19623</v>
      </c>
      <c r="E13243" s="89">
        <v>0</v>
      </c>
      <c r="F13243" s="89">
        <v>707048</v>
      </c>
      <c r="G13243" s="89">
        <v>6</v>
      </c>
      <c r="H13243" t="s">
        <v>19630</v>
      </c>
      <c r="I13243" s="89"/>
    </row>
    <row r="13244">
      <c r="A13244" t="s">
        <v>15110</v>
      </c>
      <c r="B13244" t="s">
        <v>19480</v>
      </c>
      <c r="C13244" t="s">
        <v>19563</v>
      </c>
      <c r="D13244" t="s">
        <v>19624</v>
      </c>
      <c r="E13244" s="89">
        <v>0</v>
      </c>
      <c r="F13244" s="89">
        <v>707048</v>
      </c>
      <c r="G13244" s="89">
        <v>6</v>
      </c>
      <c r="H13244" t="s">
        <v>19630</v>
      </c>
      <c r="I13244" s="89"/>
    </row>
    <row r="13245">
      <c r="A13245" t="s">
        <v>15111</v>
      </c>
      <c r="B13245" t="s">
        <v>19481</v>
      </c>
      <c r="C13245" t="s">
        <v>19563</v>
      </c>
      <c r="D13245" t="s">
        <v>19624</v>
      </c>
      <c r="E13245" s="89">
        <v>0</v>
      </c>
      <c r="F13245" s="89">
        <v>707048</v>
      </c>
      <c r="G13245" s="89">
        <v>6</v>
      </c>
      <c r="H13245" t="s">
        <v>19630</v>
      </c>
      <c r="I13245" s="89"/>
    </row>
    <row r="13246">
      <c r="A13246" t="s">
        <v>15112</v>
      </c>
      <c r="B13246" t="s">
        <v>19482</v>
      </c>
      <c r="C13246" t="s">
        <v>19563</v>
      </c>
      <c r="D13246" t="s">
        <v>19624</v>
      </c>
      <c r="E13246" s="89">
        <v>0</v>
      </c>
      <c r="F13246" s="89">
        <v>707048</v>
      </c>
      <c r="G13246" s="89">
        <v>6</v>
      </c>
      <c r="H13246" t="s">
        <v>19630</v>
      </c>
      <c r="I13246" s="89"/>
    </row>
    <row r="13247">
      <c r="A13247" t="s">
        <v>15113</v>
      </c>
      <c r="B13247" t="s">
        <v>19480</v>
      </c>
      <c r="C13247" t="s">
        <v>19564</v>
      </c>
      <c r="D13247" t="s">
        <v>19623</v>
      </c>
      <c r="E13247" s="89">
        <v>0</v>
      </c>
      <c r="F13247" s="89">
        <v>707048</v>
      </c>
      <c r="G13247" s="89">
        <v>6</v>
      </c>
      <c r="H13247" t="s">
        <v>19630</v>
      </c>
      <c r="I13247" s="89"/>
    </row>
    <row r="13248">
      <c r="A13248" t="s">
        <v>15114</v>
      </c>
      <c r="B13248" t="s">
        <v>19481</v>
      </c>
      <c r="C13248" t="s">
        <v>19564</v>
      </c>
      <c r="D13248" t="s">
        <v>19623</v>
      </c>
      <c r="E13248" s="89">
        <v>0</v>
      </c>
      <c r="F13248" s="89">
        <v>707048</v>
      </c>
      <c r="G13248" s="89">
        <v>6</v>
      </c>
      <c r="H13248" t="s">
        <v>19630</v>
      </c>
      <c r="I13248" s="89"/>
    </row>
    <row r="13249">
      <c r="A13249" t="s">
        <v>15115</v>
      </c>
      <c r="B13249" t="s">
        <v>19482</v>
      </c>
      <c r="C13249" t="s">
        <v>19564</v>
      </c>
      <c r="D13249" t="s">
        <v>19623</v>
      </c>
      <c r="E13249" s="89">
        <v>0</v>
      </c>
      <c r="F13249" s="89">
        <v>707048</v>
      </c>
      <c r="G13249" s="89">
        <v>6</v>
      </c>
      <c r="H13249" t="s">
        <v>19630</v>
      </c>
      <c r="I13249" s="89"/>
    </row>
    <row r="13250">
      <c r="A13250" t="s">
        <v>15116</v>
      </c>
      <c r="B13250" t="s">
        <v>19480</v>
      </c>
      <c r="C13250" t="s">
        <v>19564</v>
      </c>
      <c r="D13250" t="s">
        <v>19624</v>
      </c>
      <c r="E13250" s="89">
        <v>0</v>
      </c>
      <c r="F13250" s="89">
        <v>707048</v>
      </c>
      <c r="G13250" s="89">
        <v>6</v>
      </c>
      <c r="H13250" t="s">
        <v>19630</v>
      </c>
      <c r="I13250" s="89"/>
    </row>
    <row r="13251">
      <c r="A13251" t="s">
        <v>15117</v>
      </c>
      <c r="B13251" t="s">
        <v>19481</v>
      </c>
      <c r="C13251" t="s">
        <v>19564</v>
      </c>
      <c r="D13251" t="s">
        <v>19624</v>
      </c>
      <c r="E13251" s="89">
        <v>0</v>
      </c>
      <c r="F13251" s="89">
        <v>707048</v>
      </c>
      <c r="G13251" s="89">
        <v>6</v>
      </c>
      <c r="H13251" t="s">
        <v>19630</v>
      </c>
      <c r="I13251" s="89"/>
    </row>
    <row r="13252">
      <c r="A13252" t="s">
        <v>15118</v>
      </c>
      <c r="B13252" t="s">
        <v>19482</v>
      </c>
      <c r="C13252" t="s">
        <v>19564</v>
      </c>
      <c r="D13252" t="s">
        <v>19624</v>
      </c>
      <c r="E13252" s="89">
        <v>0</v>
      </c>
      <c r="F13252" s="89">
        <v>707048</v>
      </c>
      <c r="G13252" s="89">
        <v>6</v>
      </c>
      <c r="H13252" t="s">
        <v>19630</v>
      </c>
      <c r="I13252" s="89"/>
    </row>
    <row r="13253">
      <c r="A13253" t="s">
        <v>15119</v>
      </c>
      <c r="B13253" t="s">
        <v>19483</v>
      </c>
      <c r="C13253" t="s">
        <v>19526</v>
      </c>
      <c r="D13253" t="s">
        <v>19614</v>
      </c>
      <c r="E13253" s="89">
        <v>0.06708110677437741</v>
      </c>
      <c r="F13253" s="89">
        <v>707048</v>
      </c>
      <c r="G13253" s="89">
        <v>6</v>
      </c>
      <c r="H13253" t="s">
        <v>19629</v>
      </c>
      <c r="I13253" s="89"/>
    </row>
    <row r="13254">
      <c r="A13254" t="s">
        <v>15120</v>
      </c>
      <c r="B13254" t="s">
        <v>19483</v>
      </c>
      <c r="C13254" t="s">
        <v>19526</v>
      </c>
      <c r="D13254" t="s">
        <v>19615</v>
      </c>
      <c r="E13254" s="89">
        <v>0.06891371267617044</v>
      </c>
      <c r="F13254" s="89">
        <v>707048</v>
      </c>
      <c r="G13254" s="89">
        <v>6</v>
      </c>
      <c r="H13254" t="s">
        <v>19629</v>
      </c>
      <c r="I13254" s="89"/>
    </row>
    <row r="13255">
      <c r="A13255" t="s">
        <v>15121</v>
      </c>
      <c r="B13255" t="s">
        <v>19483</v>
      </c>
      <c r="C13255" t="s">
        <v>19526</v>
      </c>
      <c r="D13255" t="s">
        <v>19616</v>
      </c>
      <c r="E13255" s="89">
        <v>0.06716973528764385</v>
      </c>
      <c r="F13255" s="89">
        <v>707048</v>
      </c>
      <c r="G13255" s="89">
        <v>6</v>
      </c>
      <c r="H13255" t="s">
        <v>19629</v>
      </c>
      <c r="I13255" s="89"/>
    </row>
    <row r="13256">
      <c r="A13256" t="s">
        <v>15122</v>
      </c>
      <c r="B13256" t="s">
        <v>19483</v>
      </c>
      <c r="C13256" t="s">
        <v>19526</v>
      </c>
      <c r="D13256" t="s">
        <v>19617</v>
      </c>
      <c r="E13256" s="89">
        <v>0.06878665967387675</v>
      </c>
      <c r="F13256" s="89">
        <v>707048</v>
      </c>
      <c r="G13256" s="89">
        <v>6</v>
      </c>
      <c r="H13256" t="s">
        <v>19629</v>
      </c>
      <c r="I13256" s="89"/>
    </row>
    <row r="13257">
      <c r="A13257" t="s">
        <v>15123</v>
      </c>
      <c r="B13257" t="s">
        <v>19483</v>
      </c>
      <c r="C13257" t="s">
        <v>19526</v>
      </c>
      <c r="D13257" t="s">
        <v>19618</v>
      </c>
      <c r="E13257" s="89">
        <v>0.06786912778416263</v>
      </c>
      <c r="F13257" s="89">
        <v>707048</v>
      </c>
      <c r="G13257" s="89">
        <v>6</v>
      </c>
      <c r="H13257" t="s">
        <v>19629</v>
      </c>
      <c r="I13257" s="89"/>
    </row>
    <row r="13258">
      <c r="A13258" t="s">
        <v>15124</v>
      </c>
      <c r="B13258" t="s">
        <v>19483</v>
      </c>
      <c r="C13258" t="s">
        <v>19526</v>
      </c>
      <c r="D13258" t="s">
        <v>19619</v>
      </c>
      <c r="E13258" s="89">
        <v>0.06919724114830191</v>
      </c>
      <c r="F13258" s="89">
        <v>707048</v>
      </c>
      <c r="G13258" s="89">
        <v>6</v>
      </c>
      <c r="H13258" t="s">
        <v>19629</v>
      </c>
      <c r="I13258" s="89"/>
    </row>
    <row r="13259">
      <c r="A13259" t="s">
        <v>15125</v>
      </c>
      <c r="B13259" t="s">
        <v>19483</v>
      </c>
      <c r="C13259" t="s">
        <v>19526</v>
      </c>
      <c r="D13259" t="s">
        <v>19620</v>
      </c>
      <c r="E13259" s="89">
        <v>0.06606916723274342</v>
      </c>
      <c r="F13259" s="89">
        <v>707048</v>
      </c>
      <c r="G13259" s="89">
        <v>6</v>
      </c>
      <c r="H13259" t="s">
        <v>19629</v>
      </c>
      <c r="I13259" s="89"/>
    </row>
    <row r="13260">
      <c r="A13260" t="s">
        <v>15126</v>
      </c>
      <c r="B13260" t="s">
        <v>19483</v>
      </c>
      <c r="C13260" t="s">
        <v>19526</v>
      </c>
      <c r="D13260" t="s">
        <v>19621</v>
      </c>
      <c r="E13260" s="89">
        <v>0.05031717850296909</v>
      </c>
      <c r="F13260" s="89">
        <v>707048</v>
      </c>
      <c r="G13260" s="89">
        <v>6</v>
      </c>
      <c r="H13260" t="s">
        <v>19629</v>
      </c>
      <c r="I13260" s="89"/>
    </row>
    <row r="13261">
      <c r="A13261" t="s">
        <v>15127</v>
      </c>
      <c r="B13261" t="s">
        <v>19483</v>
      </c>
      <c r="C13261" t="s">
        <v>19526</v>
      </c>
      <c r="D13261" t="s">
        <v>19622</v>
      </c>
      <c r="E13261" s="89">
        <v>0.06763262969374563</v>
      </c>
      <c r="F13261" s="89">
        <v>707048</v>
      </c>
      <c r="G13261" s="89">
        <v>6</v>
      </c>
      <c r="H13261" t="s">
        <v>19629</v>
      </c>
      <c r="I13261" s="89"/>
    </row>
    <row r="13262">
      <c r="A13262" t="s">
        <v>15128</v>
      </c>
      <c r="B13262" t="s">
        <v>19483</v>
      </c>
      <c r="C13262" t="s">
        <v>19526</v>
      </c>
      <c r="D13262" t="s">
        <v>19623</v>
      </c>
      <c r="E13262" s="89">
        <v>0.130017685057445</v>
      </c>
      <c r="F13262" s="89">
        <v>707048</v>
      </c>
      <c r="G13262" s="89">
        <v>6</v>
      </c>
      <c r="H13262" t="s">
        <v>19629</v>
      </c>
      <c r="I13262" s="89"/>
    </row>
    <row r="13263">
      <c r="A13263" t="s">
        <v>15129</v>
      </c>
      <c r="B13263" t="s">
        <v>19483</v>
      </c>
      <c r="C13263" t="s">
        <v>19526</v>
      </c>
      <c r="D13263" t="s">
        <v>19624</v>
      </c>
      <c r="E13263" s="89">
        <v>0.302505155383978</v>
      </c>
      <c r="F13263" s="89">
        <v>707048</v>
      </c>
      <c r="G13263" s="89">
        <v>6</v>
      </c>
      <c r="H13263" t="s">
        <v>19629</v>
      </c>
      <c r="I13263" s="89"/>
    </row>
    <row r="13264">
      <c r="A13264" t="s">
        <v>15130</v>
      </c>
      <c r="B13264" t="s">
        <v>19476</v>
      </c>
      <c r="C13264" t="s">
        <v>19492</v>
      </c>
      <c r="D13264" t="s">
        <v>19630</v>
      </c>
      <c r="E13264" s="89">
        <v>5022</v>
      </c>
      <c r="F13264" s="89">
        <v>704837</v>
      </c>
      <c r="G13264" s="89">
        <v>7</v>
      </c>
      <c r="H13264" t="s">
        <v>19630</v>
      </c>
      <c r="I13264" s="89"/>
    </row>
    <row r="13265">
      <c r="A13265" t="s">
        <v>15131</v>
      </c>
      <c r="B13265" t="s">
        <v>19477</v>
      </c>
      <c r="C13265" t="s">
        <v>19492</v>
      </c>
      <c r="D13265" t="s">
        <v>19630</v>
      </c>
      <c r="E13265" s="89">
        <v>148885423.2942422</v>
      </c>
      <c r="F13265" s="89">
        <v>704837</v>
      </c>
      <c r="G13265" s="89">
        <v>7</v>
      </c>
      <c r="H13265" t="s">
        <v>19630</v>
      </c>
      <c r="I13265" s="89"/>
    </row>
    <row r="13266">
      <c r="A13266" t="s">
        <v>15132</v>
      </c>
      <c r="B13266" t="s">
        <v>19478</v>
      </c>
      <c r="C13266" t="s">
        <v>19492</v>
      </c>
      <c r="D13266" t="s">
        <v>19630</v>
      </c>
      <c r="E13266" s="89">
        <v>0.007125051607676669</v>
      </c>
      <c r="F13266" s="89">
        <v>704837</v>
      </c>
      <c r="G13266" s="89">
        <v>7</v>
      </c>
      <c r="H13266" t="s">
        <v>19630</v>
      </c>
      <c r="I13266" s="89"/>
    </row>
    <row r="13267">
      <c r="A13267" t="s">
        <v>15133</v>
      </c>
      <c r="B13267" t="s">
        <v>19479</v>
      </c>
      <c r="C13267" t="s">
        <v>19492</v>
      </c>
      <c r="D13267" t="s">
        <v>19630</v>
      </c>
      <c r="E13267" s="89">
        <v>211.2338360418681</v>
      </c>
      <c r="F13267" s="89">
        <v>704837</v>
      </c>
      <c r="G13267" s="89">
        <v>7</v>
      </c>
      <c r="H13267" t="s">
        <v>19630</v>
      </c>
      <c r="I13267" s="89"/>
    </row>
    <row r="13268">
      <c r="A13268" t="s">
        <v>21931</v>
      </c>
      <c r="B13268" t="s">
        <v>19476</v>
      </c>
      <c r="C13268" t="s">
        <v>3805</v>
      </c>
      <c r="D13268" t="s">
        <v>19630</v>
      </c>
      <c r="E13268" s="89">
        <v>0</v>
      </c>
      <c r="F13268" s="89">
        <v>704837</v>
      </c>
      <c r="G13268" s="89">
        <v>7</v>
      </c>
      <c r="H13268" t="s">
        <v>19630</v>
      </c>
      <c r="I13268" s="89"/>
    </row>
    <row r="13269">
      <c r="A13269" t="s">
        <v>21932</v>
      </c>
      <c r="B13269" t="s">
        <v>19477</v>
      </c>
      <c r="C13269" t="s">
        <v>3805</v>
      </c>
      <c r="D13269" t="s">
        <v>19630</v>
      </c>
      <c r="E13269" s="89">
        <v>0</v>
      </c>
      <c r="F13269" s="89">
        <v>704837</v>
      </c>
      <c r="G13269" s="89">
        <v>7</v>
      </c>
      <c r="H13269" t="s">
        <v>19630</v>
      </c>
      <c r="I13269" s="89"/>
    </row>
    <row r="13270">
      <c r="A13270" t="s">
        <v>21933</v>
      </c>
      <c r="B13270" t="s">
        <v>19478</v>
      </c>
      <c r="C13270" t="s">
        <v>3805</v>
      </c>
      <c r="D13270" t="s">
        <v>19630</v>
      </c>
      <c r="E13270" s="89">
        <v>0</v>
      </c>
      <c r="F13270" s="89">
        <v>704837</v>
      </c>
      <c r="G13270" s="89">
        <v>7</v>
      </c>
      <c r="H13270" t="s">
        <v>19630</v>
      </c>
      <c r="I13270" s="89"/>
    </row>
    <row r="13271">
      <c r="A13271" t="s">
        <v>21934</v>
      </c>
      <c r="B13271" t="s">
        <v>19479</v>
      </c>
      <c r="C13271" t="s">
        <v>3805</v>
      </c>
      <c r="D13271" t="s">
        <v>19630</v>
      </c>
      <c r="E13271" s="89">
        <v>0</v>
      </c>
      <c r="F13271" s="89">
        <v>704837</v>
      </c>
      <c r="G13271" s="89">
        <v>7</v>
      </c>
      <c r="H13271" t="s">
        <v>19630</v>
      </c>
      <c r="I13271" s="89"/>
    </row>
    <row r="13272">
      <c r="A13272" t="s">
        <v>15134</v>
      </c>
      <c r="B13272" t="s">
        <v>19480</v>
      </c>
      <c r="C13272" t="s">
        <v>19565</v>
      </c>
      <c r="D13272" t="s">
        <v>19623</v>
      </c>
      <c r="E13272" s="89">
        <v>0</v>
      </c>
      <c r="F13272" s="89">
        <v>704837</v>
      </c>
      <c r="G13272" s="89">
        <v>7</v>
      </c>
      <c r="H13272" t="s">
        <v>19630</v>
      </c>
      <c r="I13272" s="89"/>
    </row>
    <row r="13273">
      <c r="A13273" t="s">
        <v>15135</v>
      </c>
      <c r="B13273" t="s">
        <v>19481</v>
      </c>
      <c r="C13273" t="s">
        <v>19565</v>
      </c>
      <c r="D13273" t="s">
        <v>19623</v>
      </c>
      <c r="E13273" s="89">
        <v>0</v>
      </c>
      <c r="F13273" s="89">
        <v>704837</v>
      </c>
      <c r="G13273" s="89">
        <v>7</v>
      </c>
      <c r="H13273" t="s">
        <v>19630</v>
      </c>
      <c r="I13273" s="89"/>
    </row>
    <row r="13274">
      <c r="A13274" t="s">
        <v>15136</v>
      </c>
      <c r="B13274" t="s">
        <v>19482</v>
      </c>
      <c r="C13274" t="s">
        <v>19565</v>
      </c>
      <c r="D13274" t="s">
        <v>19623</v>
      </c>
      <c r="E13274" s="89">
        <v>0</v>
      </c>
      <c r="F13274" s="89">
        <v>704837</v>
      </c>
      <c r="G13274" s="89">
        <v>7</v>
      </c>
      <c r="H13274" t="s">
        <v>19630</v>
      </c>
      <c r="I13274" s="89"/>
    </row>
    <row r="13275">
      <c r="A13275" t="s">
        <v>15137</v>
      </c>
      <c r="B13275" t="s">
        <v>19480</v>
      </c>
      <c r="C13275" t="s">
        <v>19565</v>
      </c>
      <c r="D13275" t="s">
        <v>19624</v>
      </c>
      <c r="E13275" s="89">
        <v>0</v>
      </c>
      <c r="F13275" s="89">
        <v>704837</v>
      </c>
      <c r="G13275" s="89">
        <v>7</v>
      </c>
      <c r="H13275" t="s">
        <v>19630</v>
      </c>
      <c r="I13275" s="89"/>
    </row>
    <row r="13276">
      <c r="A13276" t="s">
        <v>15138</v>
      </c>
      <c r="B13276" t="s">
        <v>19481</v>
      </c>
      <c r="C13276" t="s">
        <v>19565</v>
      </c>
      <c r="D13276" t="s">
        <v>19624</v>
      </c>
      <c r="E13276" s="89">
        <v>0</v>
      </c>
      <c r="F13276" s="89">
        <v>704837</v>
      </c>
      <c r="G13276" s="89">
        <v>7</v>
      </c>
      <c r="H13276" t="s">
        <v>19630</v>
      </c>
      <c r="I13276" s="89"/>
    </row>
    <row r="13277">
      <c r="A13277" t="s">
        <v>15139</v>
      </c>
      <c r="B13277" t="s">
        <v>19482</v>
      </c>
      <c r="C13277" t="s">
        <v>19565</v>
      </c>
      <c r="D13277" t="s">
        <v>19624</v>
      </c>
      <c r="E13277" s="89">
        <v>0</v>
      </c>
      <c r="F13277" s="89">
        <v>704837</v>
      </c>
      <c r="G13277" s="89">
        <v>7</v>
      </c>
      <c r="H13277" t="s">
        <v>19630</v>
      </c>
      <c r="I13277" s="89"/>
    </row>
    <row r="13278">
      <c r="A13278" t="s">
        <v>15140</v>
      </c>
      <c r="B13278" t="s">
        <v>19480</v>
      </c>
      <c r="C13278" t="s">
        <v>19566</v>
      </c>
      <c r="D13278" t="s">
        <v>19623</v>
      </c>
      <c r="E13278" s="89">
        <v>0</v>
      </c>
      <c r="F13278" s="89">
        <v>704837</v>
      </c>
      <c r="G13278" s="89">
        <v>7</v>
      </c>
      <c r="H13278" t="s">
        <v>19630</v>
      </c>
      <c r="I13278" s="89"/>
    </row>
    <row r="13279">
      <c r="A13279" t="s">
        <v>15141</v>
      </c>
      <c r="B13279" t="s">
        <v>19481</v>
      </c>
      <c r="C13279" t="s">
        <v>19566</v>
      </c>
      <c r="D13279" t="s">
        <v>19623</v>
      </c>
      <c r="E13279" s="89">
        <v>0</v>
      </c>
      <c r="F13279" s="89">
        <v>704837</v>
      </c>
      <c r="G13279" s="89">
        <v>7</v>
      </c>
      <c r="H13279" t="s">
        <v>19630</v>
      </c>
      <c r="I13279" s="89"/>
    </row>
    <row r="13280">
      <c r="A13280" t="s">
        <v>15142</v>
      </c>
      <c r="B13280" t="s">
        <v>19482</v>
      </c>
      <c r="C13280" t="s">
        <v>19566</v>
      </c>
      <c r="D13280" t="s">
        <v>19623</v>
      </c>
      <c r="E13280" s="89">
        <v>0</v>
      </c>
      <c r="F13280" s="89">
        <v>704837</v>
      </c>
      <c r="G13280" s="89">
        <v>7</v>
      </c>
      <c r="H13280" t="s">
        <v>19630</v>
      </c>
      <c r="I13280" s="89"/>
    </row>
    <row r="13281">
      <c r="A13281" t="s">
        <v>15143</v>
      </c>
      <c r="B13281" t="s">
        <v>19480</v>
      </c>
      <c r="C13281" t="s">
        <v>19566</v>
      </c>
      <c r="D13281" t="s">
        <v>19624</v>
      </c>
      <c r="E13281" s="89">
        <v>0</v>
      </c>
      <c r="F13281" s="89">
        <v>704837</v>
      </c>
      <c r="G13281" s="89">
        <v>7</v>
      </c>
      <c r="H13281" t="s">
        <v>19630</v>
      </c>
      <c r="I13281" s="89"/>
    </row>
    <row r="13282">
      <c r="A13282" t="s">
        <v>15144</v>
      </c>
      <c r="B13282" t="s">
        <v>19481</v>
      </c>
      <c r="C13282" t="s">
        <v>19566</v>
      </c>
      <c r="D13282" t="s">
        <v>19624</v>
      </c>
      <c r="E13282" s="89">
        <v>0</v>
      </c>
      <c r="F13282" s="89">
        <v>704837</v>
      </c>
      <c r="G13282" s="89">
        <v>7</v>
      </c>
      <c r="H13282" t="s">
        <v>19630</v>
      </c>
      <c r="I13282" s="89"/>
    </row>
    <row r="13283">
      <c r="A13283" t="s">
        <v>15145</v>
      </c>
      <c r="B13283" t="s">
        <v>19482</v>
      </c>
      <c r="C13283" t="s">
        <v>19566</v>
      </c>
      <c r="D13283" t="s">
        <v>19624</v>
      </c>
      <c r="E13283" s="89">
        <v>0</v>
      </c>
      <c r="F13283" s="89">
        <v>704837</v>
      </c>
      <c r="G13283" s="89">
        <v>7</v>
      </c>
      <c r="H13283" t="s">
        <v>19630</v>
      </c>
      <c r="I13283" s="89"/>
    </row>
    <row r="13284">
      <c r="A13284" t="s">
        <v>15146</v>
      </c>
      <c r="B13284" t="s">
        <v>19480</v>
      </c>
      <c r="C13284" t="s">
        <v>19567</v>
      </c>
      <c r="D13284" t="s">
        <v>19623</v>
      </c>
      <c r="E13284" s="89">
        <v>0</v>
      </c>
      <c r="F13284" s="89">
        <v>704837</v>
      </c>
      <c r="G13284" s="89">
        <v>7</v>
      </c>
      <c r="H13284" t="s">
        <v>19630</v>
      </c>
      <c r="I13284" s="89"/>
    </row>
    <row r="13285">
      <c r="A13285" t="s">
        <v>15147</v>
      </c>
      <c r="B13285" t="s">
        <v>19481</v>
      </c>
      <c r="C13285" t="s">
        <v>19567</v>
      </c>
      <c r="D13285" t="s">
        <v>19623</v>
      </c>
      <c r="E13285" s="89">
        <v>0</v>
      </c>
      <c r="F13285" s="89">
        <v>704837</v>
      </c>
      <c r="G13285" s="89">
        <v>7</v>
      </c>
      <c r="H13285" t="s">
        <v>19630</v>
      </c>
      <c r="I13285" s="89"/>
    </row>
    <row r="13286">
      <c r="A13286" t="s">
        <v>15148</v>
      </c>
      <c r="B13286" t="s">
        <v>19482</v>
      </c>
      <c r="C13286" t="s">
        <v>19567</v>
      </c>
      <c r="D13286" t="s">
        <v>19623</v>
      </c>
      <c r="E13286" s="89">
        <v>0</v>
      </c>
      <c r="F13286" s="89">
        <v>704837</v>
      </c>
      <c r="G13286" s="89">
        <v>7</v>
      </c>
      <c r="H13286" t="s">
        <v>19630</v>
      </c>
      <c r="I13286" s="89"/>
    </row>
    <row r="13287">
      <c r="A13287" t="s">
        <v>15149</v>
      </c>
      <c r="B13287" t="s">
        <v>19480</v>
      </c>
      <c r="C13287" t="s">
        <v>19567</v>
      </c>
      <c r="D13287" t="s">
        <v>19624</v>
      </c>
      <c r="E13287" s="89">
        <v>0</v>
      </c>
      <c r="F13287" s="89">
        <v>704837</v>
      </c>
      <c r="G13287" s="89">
        <v>7</v>
      </c>
      <c r="H13287" t="s">
        <v>19630</v>
      </c>
      <c r="I13287" s="89"/>
    </row>
    <row r="13288">
      <c r="A13288" t="s">
        <v>15150</v>
      </c>
      <c r="B13288" t="s">
        <v>19481</v>
      </c>
      <c r="C13288" t="s">
        <v>19567</v>
      </c>
      <c r="D13288" t="s">
        <v>19624</v>
      </c>
      <c r="E13288" s="89">
        <v>0</v>
      </c>
      <c r="F13288" s="89">
        <v>704837</v>
      </c>
      <c r="G13288" s="89">
        <v>7</v>
      </c>
      <c r="H13288" t="s">
        <v>19630</v>
      </c>
      <c r="I13288" s="89"/>
    </row>
    <row r="13289">
      <c r="A13289" t="s">
        <v>15151</v>
      </c>
      <c r="B13289" t="s">
        <v>19482</v>
      </c>
      <c r="C13289" t="s">
        <v>19567</v>
      </c>
      <c r="D13289" t="s">
        <v>19624</v>
      </c>
      <c r="E13289" s="89">
        <v>0</v>
      </c>
      <c r="F13289" s="89">
        <v>704837</v>
      </c>
      <c r="G13289" s="89">
        <v>7</v>
      </c>
      <c r="H13289" t="s">
        <v>19630</v>
      </c>
      <c r="I13289" s="89"/>
    </row>
    <row r="13290">
      <c r="A13290" t="s">
        <v>15152</v>
      </c>
      <c r="B13290" t="s">
        <v>19480</v>
      </c>
      <c r="C13290" t="s">
        <v>19568</v>
      </c>
      <c r="D13290" t="s">
        <v>19623</v>
      </c>
      <c r="E13290" s="89">
        <v>0</v>
      </c>
      <c r="F13290" s="89">
        <v>704837</v>
      </c>
      <c r="G13290" s="89">
        <v>7</v>
      </c>
      <c r="H13290" t="s">
        <v>19630</v>
      </c>
      <c r="I13290" s="89"/>
    </row>
    <row r="13291">
      <c r="A13291" t="s">
        <v>15153</v>
      </c>
      <c r="B13291" t="s">
        <v>19481</v>
      </c>
      <c r="C13291" t="s">
        <v>19568</v>
      </c>
      <c r="D13291" t="s">
        <v>19623</v>
      </c>
      <c r="E13291" s="89">
        <v>0</v>
      </c>
      <c r="F13291" s="89">
        <v>704837</v>
      </c>
      <c r="G13291" s="89">
        <v>7</v>
      </c>
      <c r="H13291" t="s">
        <v>19630</v>
      </c>
      <c r="I13291" s="89"/>
    </row>
    <row r="13292">
      <c r="A13292" t="s">
        <v>15154</v>
      </c>
      <c r="B13292" t="s">
        <v>19482</v>
      </c>
      <c r="C13292" t="s">
        <v>19568</v>
      </c>
      <c r="D13292" t="s">
        <v>19623</v>
      </c>
      <c r="E13292" s="89">
        <v>0</v>
      </c>
      <c r="F13292" s="89">
        <v>704837</v>
      </c>
      <c r="G13292" s="89">
        <v>7</v>
      </c>
      <c r="H13292" t="s">
        <v>19630</v>
      </c>
      <c r="I13292" s="89"/>
    </row>
    <row r="13293">
      <c r="A13293" t="s">
        <v>15155</v>
      </c>
      <c r="B13293" t="s">
        <v>19480</v>
      </c>
      <c r="C13293" t="s">
        <v>19568</v>
      </c>
      <c r="D13293" t="s">
        <v>19624</v>
      </c>
      <c r="E13293" s="89">
        <v>0</v>
      </c>
      <c r="F13293" s="89">
        <v>704837</v>
      </c>
      <c r="G13293" s="89">
        <v>7</v>
      </c>
      <c r="H13293" t="s">
        <v>19630</v>
      </c>
      <c r="I13293" s="89"/>
    </row>
    <row r="13294">
      <c r="A13294" t="s">
        <v>15156</v>
      </c>
      <c r="B13294" t="s">
        <v>19481</v>
      </c>
      <c r="C13294" t="s">
        <v>19568</v>
      </c>
      <c r="D13294" t="s">
        <v>19624</v>
      </c>
      <c r="E13294" s="89">
        <v>0</v>
      </c>
      <c r="F13294" s="89">
        <v>704837</v>
      </c>
      <c r="G13294" s="89">
        <v>7</v>
      </c>
      <c r="H13294" t="s">
        <v>19630</v>
      </c>
      <c r="I13294" s="89"/>
    </row>
    <row r="13295">
      <c r="A13295" t="s">
        <v>15157</v>
      </c>
      <c r="B13295" t="s">
        <v>19482</v>
      </c>
      <c r="C13295" t="s">
        <v>19568</v>
      </c>
      <c r="D13295" t="s">
        <v>19624</v>
      </c>
      <c r="E13295" s="89">
        <v>0</v>
      </c>
      <c r="F13295" s="89">
        <v>704837</v>
      </c>
      <c r="G13295" s="89">
        <v>7</v>
      </c>
      <c r="H13295" t="s">
        <v>19630</v>
      </c>
      <c r="I13295" s="89"/>
    </row>
    <row r="13296">
      <c r="A13296" t="s">
        <v>15158</v>
      </c>
      <c r="B13296" t="s">
        <v>19480</v>
      </c>
      <c r="C13296" t="s">
        <v>19569</v>
      </c>
      <c r="D13296" t="s">
        <v>19623</v>
      </c>
      <c r="E13296" s="89">
        <v>0</v>
      </c>
      <c r="F13296" s="89">
        <v>704837</v>
      </c>
      <c r="G13296" s="89">
        <v>7</v>
      </c>
      <c r="H13296" t="s">
        <v>19630</v>
      </c>
      <c r="I13296" s="89"/>
    </row>
    <row r="13297">
      <c r="A13297" t="s">
        <v>15159</v>
      </c>
      <c r="B13297" t="s">
        <v>19481</v>
      </c>
      <c r="C13297" t="s">
        <v>19569</v>
      </c>
      <c r="D13297" t="s">
        <v>19623</v>
      </c>
      <c r="E13297" s="89">
        <v>0</v>
      </c>
      <c r="F13297" s="89">
        <v>704837</v>
      </c>
      <c r="G13297" s="89">
        <v>7</v>
      </c>
      <c r="H13297" t="s">
        <v>19630</v>
      </c>
      <c r="I13297" s="89"/>
    </row>
    <row r="13298">
      <c r="A13298" t="s">
        <v>15160</v>
      </c>
      <c r="B13298" t="s">
        <v>19482</v>
      </c>
      <c r="C13298" t="s">
        <v>19569</v>
      </c>
      <c r="D13298" t="s">
        <v>19623</v>
      </c>
      <c r="E13298" s="89">
        <v>0</v>
      </c>
      <c r="F13298" s="89">
        <v>704837</v>
      </c>
      <c r="G13298" s="89">
        <v>7</v>
      </c>
      <c r="H13298" t="s">
        <v>19630</v>
      </c>
      <c r="I13298" s="89"/>
    </row>
    <row r="13299">
      <c r="A13299" t="s">
        <v>15161</v>
      </c>
      <c r="B13299" t="s">
        <v>19480</v>
      </c>
      <c r="C13299" t="s">
        <v>19569</v>
      </c>
      <c r="D13299" t="s">
        <v>19624</v>
      </c>
      <c r="E13299" s="89">
        <v>0</v>
      </c>
      <c r="F13299" s="89">
        <v>704837</v>
      </c>
      <c r="G13299" s="89">
        <v>7</v>
      </c>
      <c r="H13299" t="s">
        <v>19630</v>
      </c>
      <c r="I13299" s="89"/>
    </row>
    <row r="13300">
      <c r="A13300" t="s">
        <v>15162</v>
      </c>
      <c r="B13300" t="s">
        <v>19481</v>
      </c>
      <c r="C13300" t="s">
        <v>19569</v>
      </c>
      <c r="D13300" t="s">
        <v>19624</v>
      </c>
      <c r="E13300" s="89">
        <v>0</v>
      </c>
      <c r="F13300" s="89">
        <v>704837</v>
      </c>
      <c r="G13300" s="89">
        <v>7</v>
      </c>
      <c r="H13300" t="s">
        <v>19630</v>
      </c>
      <c r="I13300" s="89"/>
    </row>
    <row r="13301">
      <c r="A13301" t="s">
        <v>15163</v>
      </c>
      <c r="B13301" t="s">
        <v>19482</v>
      </c>
      <c r="C13301" t="s">
        <v>19569</v>
      </c>
      <c r="D13301" t="s">
        <v>19624</v>
      </c>
      <c r="E13301" s="89">
        <v>0</v>
      </c>
      <c r="F13301" s="89">
        <v>704837</v>
      </c>
      <c r="G13301" s="89">
        <v>7</v>
      </c>
      <c r="H13301" t="s">
        <v>19630</v>
      </c>
      <c r="I13301" s="89"/>
    </row>
    <row r="13302">
      <c r="A13302" t="s">
        <v>15164</v>
      </c>
      <c r="B13302" t="s">
        <v>19480</v>
      </c>
      <c r="C13302" t="s">
        <v>19570</v>
      </c>
      <c r="D13302" t="s">
        <v>19623</v>
      </c>
      <c r="E13302" s="89">
        <v>0</v>
      </c>
      <c r="F13302" s="89">
        <v>704837</v>
      </c>
      <c r="G13302" s="89">
        <v>7</v>
      </c>
      <c r="H13302" t="s">
        <v>19630</v>
      </c>
      <c r="I13302" s="89"/>
    </row>
    <row r="13303">
      <c r="A13303" t="s">
        <v>15165</v>
      </c>
      <c r="B13303" t="s">
        <v>19481</v>
      </c>
      <c r="C13303" t="s">
        <v>19570</v>
      </c>
      <c r="D13303" t="s">
        <v>19623</v>
      </c>
      <c r="E13303" s="89">
        <v>0</v>
      </c>
      <c r="F13303" s="89">
        <v>704837</v>
      </c>
      <c r="G13303" s="89">
        <v>7</v>
      </c>
      <c r="H13303" t="s">
        <v>19630</v>
      </c>
      <c r="I13303" s="89"/>
    </row>
    <row r="13304">
      <c r="A13304" t="s">
        <v>15166</v>
      </c>
      <c r="B13304" t="s">
        <v>19482</v>
      </c>
      <c r="C13304" t="s">
        <v>19570</v>
      </c>
      <c r="D13304" t="s">
        <v>19623</v>
      </c>
      <c r="E13304" s="89">
        <v>0</v>
      </c>
      <c r="F13304" s="89">
        <v>704837</v>
      </c>
      <c r="G13304" s="89">
        <v>7</v>
      </c>
      <c r="H13304" t="s">
        <v>19630</v>
      </c>
      <c r="I13304" s="89"/>
    </row>
    <row r="13305">
      <c r="A13305" t="s">
        <v>15167</v>
      </c>
      <c r="B13305" t="s">
        <v>19480</v>
      </c>
      <c r="C13305" t="s">
        <v>19570</v>
      </c>
      <c r="D13305" t="s">
        <v>19624</v>
      </c>
      <c r="E13305" s="89">
        <v>0</v>
      </c>
      <c r="F13305" s="89">
        <v>704837</v>
      </c>
      <c r="G13305" s="89">
        <v>7</v>
      </c>
      <c r="H13305" t="s">
        <v>19630</v>
      </c>
      <c r="I13305" s="89"/>
    </row>
    <row r="13306">
      <c r="A13306" t="s">
        <v>15168</v>
      </c>
      <c r="B13306" t="s">
        <v>19481</v>
      </c>
      <c r="C13306" t="s">
        <v>19570</v>
      </c>
      <c r="D13306" t="s">
        <v>19624</v>
      </c>
      <c r="E13306" s="89">
        <v>0</v>
      </c>
      <c r="F13306" s="89">
        <v>704837</v>
      </c>
      <c r="G13306" s="89">
        <v>7</v>
      </c>
      <c r="H13306" t="s">
        <v>19630</v>
      </c>
      <c r="I13306" s="89"/>
    </row>
    <row r="13307">
      <c r="A13307" t="s">
        <v>15169</v>
      </c>
      <c r="B13307" t="s">
        <v>19482</v>
      </c>
      <c r="C13307" t="s">
        <v>19570</v>
      </c>
      <c r="D13307" t="s">
        <v>19624</v>
      </c>
      <c r="E13307" s="89">
        <v>0</v>
      </c>
      <c r="F13307" s="89">
        <v>704837</v>
      </c>
      <c r="G13307" s="89">
        <v>7</v>
      </c>
      <c r="H13307" t="s">
        <v>19630</v>
      </c>
      <c r="I13307" s="89"/>
    </row>
    <row r="13308">
      <c r="A13308" t="s">
        <v>15170</v>
      </c>
      <c r="B13308" t="s">
        <v>19480</v>
      </c>
      <c r="C13308" t="s">
        <v>19571</v>
      </c>
      <c r="D13308" t="s">
        <v>19623</v>
      </c>
      <c r="E13308" s="89">
        <v>0</v>
      </c>
      <c r="F13308" s="89">
        <v>704837</v>
      </c>
      <c r="G13308" s="89">
        <v>7</v>
      </c>
      <c r="H13308" t="s">
        <v>19630</v>
      </c>
      <c r="I13308" s="89"/>
    </row>
    <row r="13309">
      <c r="A13309" t="s">
        <v>15171</v>
      </c>
      <c r="B13309" t="s">
        <v>19481</v>
      </c>
      <c r="C13309" t="s">
        <v>19571</v>
      </c>
      <c r="D13309" t="s">
        <v>19623</v>
      </c>
      <c r="E13309" s="89">
        <v>0</v>
      </c>
      <c r="F13309" s="89">
        <v>704837</v>
      </c>
      <c r="G13309" s="89">
        <v>7</v>
      </c>
      <c r="H13309" t="s">
        <v>19630</v>
      </c>
      <c r="I13309" s="89"/>
    </row>
    <row r="13310">
      <c r="A13310" t="s">
        <v>15172</v>
      </c>
      <c r="B13310" t="s">
        <v>19482</v>
      </c>
      <c r="C13310" t="s">
        <v>19571</v>
      </c>
      <c r="D13310" t="s">
        <v>19623</v>
      </c>
      <c r="E13310" s="89">
        <v>0</v>
      </c>
      <c r="F13310" s="89">
        <v>704837</v>
      </c>
      <c r="G13310" s="89">
        <v>7</v>
      </c>
      <c r="H13310" t="s">
        <v>19630</v>
      </c>
      <c r="I13310" s="89"/>
    </row>
    <row r="13311">
      <c r="A13311" t="s">
        <v>15173</v>
      </c>
      <c r="B13311" t="s">
        <v>19480</v>
      </c>
      <c r="C13311" t="s">
        <v>19571</v>
      </c>
      <c r="D13311" t="s">
        <v>19624</v>
      </c>
      <c r="E13311" s="89">
        <v>0</v>
      </c>
      <c r="F13311" s="89">
        <v>704837</v>
      </c>
      <c r="G13311" s="89">
        <v>7</v>
      </c>
      <c r="H13311" t="s">
        <v>19630</v>
      </c>
      <c r="I13311" s="89"/>
    </row>
    <row r="13312">
      <c r="A13312" t="s">
        <v>15174</v>
      </c>
      <c r="B13312" t="s">
        <v>19481</v>
      </c>
      <c r="C13312" t="s">
        <v>19571</v>
      </c>
      <c r="D13312" t="s">
        <v>19624</v>
      </c>
      <c r="E13312" s="89">
        <v>0</v>
      </c>
      <c r="F13312" s="89">
        <v>704837</v>
      </c>
      <c r="G13312" s="89">
        <v>7</v>
      </c>
      <c r="H13312" t="s">
        <v>19630</v>
      </c>
      <c r="I13312" s="89"/>
    </row>
    <row r="13313">
      <c r="A13313" t="s">
        <v>15175</v>
      </c>
      <c r="B13313" t="s">
        <v>19482</v>
      </c>
      <c r="C13313" t="s">
        <v>19571</v>
      </c>
      <c r="D13313" t="s">
        <v>19624</v>
      </c>
      <c r="E13313" s="89">
        <v>0</v>
      </c>
      <c r="F13313" s="89">
        <v>704837</v>
      </c>
      <c r="G13313" s="89">
        <v>7</v>
      </c>
      <c r="H13313" t="s">
        <v>19630</v>
      </c>
      <c r="I13313" s="89"/>
    </row>
    <row r="13314">
      <c r="A13314" t="s">
        <v>15176</v>
      </c>
      <c r="B13314" t="s">
        <v>19480</v>
      </c>
      <c r="C13314" t="s">
        <v>19572</v>
      </c>
      <c r="D13314" t="s">
        <v>19623</v>
      </c>
      <c r="E13314" s="89">
        <v>0</v>
      </c>
      <c r="F13314" s="89">
        <v>704837</v>
      </c>
      <c r="G13314" s="89">
        <v>7</v>
      </c>
      <c r="H13314" t="s">
        <v>19630</v>
      </c>
      <c r="I13314" s="89"/>
    </row>
    <row r="13315">
      <c r="A13315" t="s">
        <v>15177</v>
      </c>
      <c r="B13315" t="s">
        <v>19481</v>
      </c>
      <c r="C13315" t="s">
        <v>19572</v>
      </c>
      <c r="D13315" t="s">
        <v>19623</v>
      </c>
      <c r="E13315" s="89">
        <v>0</v>
      </c>
      <c r="F13315" s="89">
        <v>704837</v>
      </c>
      <c r="G13315" s="89">
        <v>7</v>
      </c>
      <c r="H13315" t="s">
        <v>19630</v>
      </c>
      <c r="I13315" s="89"/>
    </row>
    <row r="13316">
      <c r="A13316" t="s">
        <v>15178</v>
      </c>
      <c r="B13316" t="s">
        <v>19482</v>
      </c>
      <c r="C13316" t="s">
        <v>19572</v>
      </c>
      <c r="D13316" t="s">
        <v>19623</v>
      </c>
      <c r="E13316" s="89">
        <v>0</v>
      </c>
      <c r="F13316" s="89">
        <v>704837</v>
      </c>
      <c r="G13316" s="89">
        <v>7</v>
      </c>
      <c r="H13316" t="s">
        <v>19630</v>
      </c>
      <c r="I13316" s="89"/>
    </row>
    <row r="13317">
      <c r="A13317" t="s">
        <v>15179</v>
      </c>
      <c r="B13317" t="s">
        <v>19480</v>
      </c>
      <c r="C13317" t="s">
        <v>19572</v>
      </c>
      <c r="D13317" t="s">
        <v>19624</v>
      </c>
      <c r="E13317" s="89">
        <v>0</v>
      </c>
      <c r="F13317" s="89">
        <v>704837</v>
      </c>
      <c r="G13317" s="89">
        <v>7</v>
      </c>
      <c r="H13317" t="s">
        <v>19630</v>
      </c>
      <c r="I13317" s="89"/>
    </row>
    <row r="13318">
      <c r="A13318" t="s">
        <v>15180</v>
      </c>
      <c r="B13318" t="s">
        <v>19481</v>
      </c>
      <c r="C13318" t="s">
        <v>19572</v>
      </c>
      <c r="D13318" t="s">
        <v>19624</v>
      </c>
      <c r="E13318" s="89">
        <v>0</v>
      </c>
      <c r="F13318" s="89">
        <v>704837</v>
      </c>
      <c r="G13318" s="89">
        <v>7</v>
      </c>
      <c r="H13318" t="s">
        <v>19630</v>
      </c>
      <c r="I13318" s="89"/>
    </row>
    <row r="13319">
      <c r="A13319" t="s">
        <v>15181</v>
      </c>
      <c r="B13319" t="s">
        <v>19482</v>
      </c>
      <c r="C13319" t="s">
        <v>19572</v>
      </c>
      <c r="D13319" t="s">
        <v>19624</v>
      </c>
      <c r="E13319" s="89">
        <v>0</v>
      </c>
      <c r="F13319" s="89">
        <v>704837</v>
      </c>
      <c r="G13319" s="89">
        <v>7</v>
      </c>
      <c r="H13319" t="s">
        <v>19630</v>
      </c>
      <c r="I13319" s="89"/>
    </row>
    <row r="13320">
      <c r="A13320" t="s">
        <v>15182</v>
      </c>
      <c r="B13320" t="s">
        <v>19480</v>
      </c>
      <c r="C13320" t="s">
        <v>19573</v>
      </c>
      <c r="D13320" t="s">
        <v>19623</v>
      </c>
      <c r="E13320" s="89">
        <v>0</v>
      </c>
      <c r="F13320" s="89">
        <v>704837</v>
      </c>
      <c r="G13320" s="89">
        <v>7</v>
      </c>
      <c r="H13320" t="s">
        <v>19630</v>
      </c>
      <c r="I13320" s="89"/>
    </row>
    <row r="13321">
      <c r="A13321" t="s">
        <v>15183</v>
      </c>
      <c r="B13321" t="s">
        <v>19481</v>
      </c>
      <c r="C13321" t="s">
        <v>19573</v>
      </c>
      <c r="D13321" t="s">
        <v>19623</v>
      </c>
      <c r="E13321" s="89">
        <v>0</v>
      </c>
      <c r="F13321" s="89">
        <v>704837</v>
      </c>
      <c r="G13321" s="89">
        <v>7</v>
      </c>
      <c r="H13321" t="s">
        <v>19630</v>
      </c>
      <c r="I13321" s="89"/>
    </row>
    <row r="13322">
      <c r="A13322" t="s">
        <v>15184</v>
      </c>
      <c r="B13322" t="s">
        <v>19482</v>
      </c>
      <c r="C13322" t="s">
        <v>19573</v>
      </c>
      <c r="D13322" t="s">
        <v>19623</v>
      </c>
      <c r="E13322" s="89">
        <v>0</v>
      </c>
      <c r="F13322" s="89">
        <v>704837</v>
      </c>
      <c r="G13322" s="89">
        <v>7</v>
      </c>
      <c r="H13322" t="s">
        <v>19630</v>
      </c>
      <c r="I13322" s="89"/>
    </row>
    <row r="13323">
      <c r="A13323" t="s">
        <v>15185</v>
      </c>
      <c r="B13323" t="s">
        <v>19480</v>
      </c>
      <c r="C13323" t="s">
        <v>19573</v>
      </c>
      <c r="D13323" t="s">
        <v>19624</v>
      </c>
      <c r="E13323" s="89">
        <v>0</v>
      </c>
      <c r="F13323" s="89">
        <v>704837</v>
      </c>
      <c r="G13323" s="89">
        <v>7</v>
      </c>
      <c r="H13323" t="s">
        <v>19630</v>
      </c>
      <c r="I13323" s="89"/>
    </row>
    <row r="13324">
      <c r="A13324" t="s">
        <v>15186</v>
      </c>
      <c r="B13324" t="s">
        <v>19481</v>
      </c>
      <c r="C13324" t="s">
        <v>19573</v>
      </c>
      <c r="D13324" t="s">
        <v>19624</v>
      </c>
      <c r="E13324" s="89">
        <v>0</v>
      </c>
      <c r="F13324" s="89">
        <v>704837</v>
      </c>
      <c r="G13324" s="89">
        <v>7</v>
      </c>
      <c r="H13324" t="s">
        <v>19630</v>
      </c>
      <c r="I13324" s="89"/>
    </row>
    <row r="13325">
      <c r="A13325" t="s">
        <v>15187</v>
      </c>
      <c r="B13325" t="s">
        <v>19482</v>
      </c>
      <c r="C13325" t="s">
        <v>19573</v>
      </c>
      <c r="D13325" t="s">
        <v>19624</v>
      </c>
      <c r="E13325" s="89">
        <v>0</v>
      </c>
      <c r="F13325" s="89">
        <v>704837</v>
      </c>
      <c r="G13325" s="89">
        <v>7</v>
      </c>
      <c r="H13325" t="s">
        <v>19630</v>
      </c>
      <c r="I13325" s="89"/>
    </row>
    <row r="13326">
      <c r="A13326" t="s">
        <v>21935</v>
      </c>
      <c r="B13326" t="s">
        <v>19476</v>
      </c>
      <c r="C13326" t="s">
        <v>3806</v>
      </c>
      <c r="D13326" t="s">
        <v>19630</v>
      </c>
      <c r="E13326" s="89">
        <v>0</v>
      </c>
      <c r="F13326" s="89">
        <v>704837</v>
      </c>
      <c r="G13326" s="89">
        <v>7</v>
      </c>
      <c r="H13326" t="s">
        <v>19630</v>
      </c>
      <c r="I13326" s="89"/>
    </row>
    <row r="13327">
      <c r="A13327" t="s">
        <v>21936</v>
      </c>
      <c r="B13327" t="s">
        <v>19477</v>
      </c>
      <c r="C13327" t="s">
        <v>3806</v>
      </c>
      <c r="D13327" t="s">
        <v>19630</v>
      </c>
      <c r="E13327" s="89">
        <v>0</v>
      </c>
      <c r="F13327" s="89">
        <v>704837</v>
      </c>
      <c r="G13327" s="89">
        <v>7</v>
      </c>
      <c r="H13327" t="s">
        <v>19630</v>
      </c>
      <c r="I13327" s="89"/>
    </row>
    <row r="13328">
      <c r="A13328" t="s">
        <v>21937</v>
      </c>
      <c r="B13328" t="s">
        <v>19478</v>
      </c>
      <c r="C13328" t="s">
        <v>3806</v>
      </c>
      <c r="D13328" t="s">
        <v>19630</v>
      </c>
      <c r="E13328" s="89">
        <v>0</v>
      </c>
      <c r="F13328" s="89">
        <v>704837</v>
      </c>
      <c r="G13328" s="89">
        <v>7</v>
      </c>
      <c r="H13328" t="s">
        <v>19630</v>
      </c>
      <c r="I13328" s="89"/>
    </row>
    <row r="13329">
      <c r="A13329" t="s">
        <v>21938</v>
      </c>
      <c r="B13329" t="s">
        <v>19479</v>
      </c>
      <c r="C13329" t="s">
        <v>3806</v>
      </c>
      <c r="D13329" t="s">
        <v>19630</v>
      </c>
      <c r="E13329" s="89">
        <v>0</v>
      </c>
      <c r="F13329" s="89">
        <v>704837</v>
      </c>
      <c r="G13329" s="89">
        <v>7</v>
      </c>
      <c r="H13329" t="s">
        <v>19630</v>
      </c>
      <c r="I13329" s="89"/>
    </row>
    <row r="13330">
      <c r="A13330" t="s">
        <v>21939</v>
      </c>
      <c r="B13330" t="s">
        <v>19476</v>
      </c>
      <c r="C13330" t="s">
        <v>3678</v>
      </c>
      <c r="D13330" t="s">
        <v>19630</v>
      </c>
      <c r="E13330" s="89">
        <v>0</v>
      </c>
      <c r="F13330" s="89">
        <v>704837</v>
      </c>
      <c r="G13330" s="89">
        <v>7</v>
      </c>
      <c r="H13330" t="s">
        <v>19630</v>
      </c>
      <c r="I13330" s="89"/>
    </row>
    <row r="13331">
      <c r="A13331" t="s">
        <v>21940</v>
      </c>
      <c r="B13331" t="s">
        <v>19477</v>
      </c>
      <c r="C13331" t="s">
        <v>3678</v>
      </c>
      <c r="D13331" t="s">
        <v>19630</v>
      </c>
      <c r="E13331" s="89">
        <v>0</v>
      </c>
      <c r="F13331" s="89">
        <v>704837</v>
      </c>
      <c r="G13331" s="89">
        <v>7</v>
      </c>
      <c r="H13331" t="s">
        <v>19630</v>
      </c>
      <c r="I13331" s="89"/>
    </row>
    <row r="13332">
      <c r="A13332" t="s">
        <v>21941</v>
      </c>
      <c r="B13332" t="s">
        <v>19478</v>
      </c>
      <c r="C13332" t="s">
        <v>3678</v>
      </c>
      <c r="D13332" t="s">
        <v>19630</v>
      </c>
      <c r="E13332" s="89">
        <v>0</v>
      </c>
      <c r="F13332" s="89">
        <v>704837</v>
      </c>
      <c r="G13332" s="89">
        <v>7</v>
      </c>
      <c r="H13332" t="s">
        <v>19630</v>
      </c>
      <c r="I13332" s="89"/>
    </row>
    <row r="13333">
      <c r="A13333" t="s">
        <v>21942</v>
      </c>
      <c r="B13333" t="s">
        <v>19479</v>
      </c>
      <c r="C13333" t="s">
        <v>3678</v>
      </c>
      <c r="D13333" t="s">
        <v>19630</v>
      </c>
      <c r="E13333" s="89">
        <v>0</v>
      </c>
      <c r="F13333" s="89">
        <v>704837</v>
      </c>
      <c r="G13333" s="89">
        <v>7</v>
      </c>
      <c r="H13333" t="s">
        <v>19630</v>
      </c>
      <c r="I13333" s="89"/>
    </row>
    <row r="13334">
      <c r="A13334" t="s">
        <v>21943</v>
      </c>
      <c r="B13334" t="s">
        <v>19476</v>
      </c>
      <c r="C13334" t="s">
        <v>3679</v>
      </c>
      <c r="D13334" t="s">
        <v>19630</v>
      </c>
      <c r="E13334" s="89">
        <v>13210</v>
      </c>
      <c r="F13334" s="89">
        <v>704837</v>
      </c>
      <c r="G13334" s="89">
        <v>7</v>
      </c>
      <c r="H13334" t="s">
        <v>19630</v>
      </c>
      <c r="I13334" s="89"/>
    </row>
    <row r="13335">
      <c r="A13335" t="s">
        <v>21944</v>
      </c>
      <c r="B13335" t="s">
        <v>19477</v>
      </c>
      <c r="C13335" t="s">
        <v>3679</v>
      </c>
      <c r="D13335" t="s">
        <v>19630</v>
      </c>
      <c r="E13335" s="89">
        <v>151603258.3358558</v>
      </c>
      <c r="F13335" s="89">
        <v>704837</v>
      </c>
      <c r="G13335" s="89">
        <v>7</v>
      </c>
      <c r="H13335" t="s">
        <v>19630</v>
      </c>
      <c r="I13335" s="89"/>
    </row>
    <row r="13336">
      <c r="A13336" t="s">
        <v>21945</v>
      </c>
      <c r="B13336" t="s">
        <v>19478</v>
      </c>
      <c r="C13336" t="s">
        <v>3679</v>
      </c>
      <c r="D13336" t="s">
        <v>19630</v>
      </c>
      <c r="E13336" s="89">
        <v>0.01874192189116065</v>
      </c>
      <c r="F13336" s="89">
        <v>704837</v>
      </c>
      <c r="G13336" s="89">
        <v>7</v>
      </c>
      <c r="H13336" t="s">
        <v>19630</v>
      </c>
      <c r="I13336" s="89"/>
    </row>
    <row r="13337">
      <c r="A13337" t="s">
        <v>21946</v>
      </c>
      <c r="B13337" t="s">
        <v>19479</v>
      </c>
      <c r="C13337" t="s">
        <v>3679</v>
      </c>
      <c r="D13337" t="s">
        <v>19630</v>
      </c>
      <c r="E13337" s="89">
        <v>215.0898127309659</v>
      </c>
      <c r="F13337" s="89">
        <v>704837</v>
      </c>
      <c r="G13337" s="89">
        <v>7</v>
      </c>
      <c r="H13337" t="s">
        <v>19630</v>
      </c>
      <c r="I13337" s="89"/>
    </row>
    <row r="13338">
      <c r="A13338" t="s">
        <v>21947</v>
      </c>
      <c r="B13338" t="s">
        <v>19483</v>
      </c>
      <c r="C13338" t="s">
        <v>3679</v>
      </c>
      <c r="D13338" t="s">
        <v>19614</v>
      </c>
      <c r="E13338" s="89">
        <v>0.007601152045680328</v>
      </c>
      <c r="F13338" s="89">
        <v>704837</v>
      </c>
      <c r="G13338" s="89">
        <v>7</v>
      </c>
      <c r="H13338" t="s">
        <v>19629</v>
      </c>
      <c r="I13338" s="89"/>
    </row>
    <row r="13339">
      <c r="A13339" t="s">
        <v>21948</v>
      </c>
      <c r="B13339" t="s">
        <v>19483</v>
      </c>
      <c r="C13339" t="s">
        <v>3679</v>
      </c>
      <c r="D13339" t="s">
        <v>19615</v>
      </c>
      <c r="E13339" s="89">
        <v>0.007799973638211616</v>
      </c>
      <c r="F13339" s="89">
        <v>704837</v>
      </c>
      <c r="G13339" s="89">
        <v>7</v>
      </c>
      <c r="H13339" t="s">
        <v>19629</v>
      </c>
      <c r="I13339" s="89"/>
    </row>
    <row r="13340">
      <c r="A13340" t="s">
        <v>21949</v>
      </c>
      <c r="B13340" t="s">
        <v>19483</v>
      </c>
      <c r="C13340" t="s">
        <v>3679</v>
      </c>
      <c r="D13340" t="s">
        <v>19616</v>
      </c>
      <c r="E13340" s="89">
        <v>0.007687454334812494</v>
      </c>
      <c r="F13340" s="89">
        <v>704837</v>
      </c>
      <c r="G13340" s="89">
        <v>7</v>
      </c>
      <c r="H13340" t="s">
        <v>19629</v>
      </c>
      <c r="I13340" s="89"/>
    </row>
    <row r="13341">
      <c r="A13341" t="s">
        <v>21950</v>
      </c>
      <c r="B13341" t="s">
        <v>19483</v>
      </c>
      <c r="C13341" t="s">
        <v>3679</v>
      </c>
      <c r="D13341" t="s">
        <v>19617</v>
      </c>
      <c r="E13341" s="89">
        <v>0.007774890707980911</v>
      </c>
      <c r="F13341" s="89">
        <v>704837</v>
      </c>
      <c r="G13341" s="89">
        <v>7</v>
      </c>
      <c r="H13341" t="s">
        <v>19629</v>
      </c>
      <c r="I13341" s="89"/>
    </row>
    <row r="13342">
      <c r="A13342" t="s">
        <v>21951</v>
      </c>
      <c r="B13342" t="s">
        <v>19483</v>
      </c>
      <c r="C13342" t="s">
        <v>3679</v>
      </c>
      <c r="D13342" t="s">
        <v>19618</v>
      </c>
      <c r="E13342" s="89">
        <v>0.007769158254554921</v>
      </c>
      <c r="F13342" s="89">
        <v>704837</v>
      </c>
      <c r="G13342" s="89">
        <v>7</v>
      </c>
      <c r="H13342" t="s">
        <v>19629</v>
      </c>
      <c r="I13342" s="89"/>
    </row>
    <row r="13343">
      <c r="A13343" t="s">
        <v>21952</v>
      </c>
      <c r="B13343" t="s">
        <v>19483</v>
      </c>
      <c r="C13343" t="s">
        <v>3679</v>
      </c>
      <c r="D13343" t="s">
        <v>19619</v>
      </c>
      <c r="E13343" s="89">
        <v>0.007912239249836512</v>
      </c>
      <c r="F13343" s="89">
        <v>704837</v>
      </c>
      <c r="G13343" s="89">
        <v>7</v>
      </c>
      <c r="H13343" t="s">
        <v>19629</v>
      </c>
      <c r="I13343" s="89"/>
    </row>
    <row r="13344">
      <c r="A13344" t="s">
        <v>21953</v>
      </c>
      <c r="B13344" t="s">
        <v>19483</v>
      </c>
      <c r="C13344" t="s">
        <v>3679</v>
      </c>
      <c r="D13344" t="s">
        <v>19620</v>
      </c>
      <c r="E13344" s="89">
        <v>0.007567056424074784</v>
      </c>
      <c r="F13344" s="89">
        <v>704837</v>
      </c>
      <c r="G13344" s="89">
        <v>7</v>
      </c>
      <c r="H13344" t="s">
        <v>19629</v>
      </c>
      <c r="I13344" s="89"/>
    </row>
    <row r="13345">
      <c r="A13345" t="s">
        <v>21954</v>
      </c>
      <c r="B13345" t="s">
        <v>19483</v>
      </c>
      <c r="C13345" t="s">
        <v>3679</v>
      </c>
      <c r="D13345" t="s">
        <v>19621</v>
      </c>
      <c r="E13345" s="89">
        <v>0.007132995730918123</v>
      </c>
      <c r="F13345" s="89">
        <v>704837</v>
      </c>
      <c r="G13345" s="89">
        <v>7</v>
      </c>
      <c r="H13345" t="s">
        <v>19629</v>
      </c>
      <c r="I13345" s="89"/>
    </row>
    <row r="13346">
      <c r="A13346" t="s">
        <v>21955</v>
      </c>
      <c r="B13346" t="s">
        <v>19483</v>
      </c>
      <c r="C13346" t="s">
        <v>3679</v>
      </c>
      <c r="D13346" t="s">
        <v>19622</v>
      </c>
      <c r="E13346" s="89">
        <v>0.007585211469856487</v>
      </c>
      <c r="F13346" s="89">
        <v>704837</v>
      </c>
      <c r="G13346" s="89">
        <v>7</v>
      </c>
      <c r="H13346" t="s">
        <v>19629</v>
      </c>
      <c r="I13346" s="89"/>
    </row>
    <row r="13347">
      <c r="A13347" t="s">
        <v>21956</v>
      </c>
      <c r="B13347" t="s">
        <v>19483</v>
      </c>
      <c r="C13347" t="s">
        <v>3679</v>
      </c>
      <c r="D13347" t="s">
        <v>19623</v>
      </c>
      <c r="E13347" s="89">
        <v>0.01735139279789469</v>
      </c>
      <c r="F13347" s="89">
        <v>704837</v>
      </c>
      <c r="G13347" s="89">
        <v>7</v>
      </c>
      <c r="H13347" t="s">
        <v>19629</v>
      </c>
      <c r="I13347" s="89"/>
    </row>
    <row r="13348">
      <c r="A13348" t="s">
        <v>21957</v>
      </c>
      <c r="B13348" t="s">
        <v>19483</v>
      </c>
      <c r="C13348" t="s">
        <v>3679</v>
      </c>
      <c r="D13348" t="s">
        <v>19624</v>
      </c>
      <c r="E13348" s="89">
        <v>0.04360200989859161</v>
      </c>
      <c r="F13348" s="89">
        <v>704837</v>
      </c>
      <c r="G13348" s="89">
        <v>7</v>
      </c>
      <c r="H13348" t="s">
        <v>19629</v>
      </c>
      <c r="I13348" s="89"/>
    </row>
    <row r="13349">
      <c r="A13349" t="s">
        <v>15188</v>
      </c>
      <c r="B13349" t="s">
        <v>19476</v>
      </c>
      <c r="C13349" t="s">
        <v>19488</v>
      </c>
      <c r="D13349" t="s">
        <v>19630</v>
      </c>
      <c r="E13349" s="89">
        <v>18232</v>
      </c>
      <c r="F13349" s="89">
        <v>704837</v>
      </c>
      <c r="G13349" s="89">
        <v>7</v>
      </c>
      <c r="H13349" t="s">
        <v>19630</v>
      </c>
      <c r="I13349" s="89"/>
    </row>
    <row r="13350">
      <c r="A13350" t="s">
        <v>15189</v>
      </c>
      <c r="B13350" t="s">
        <v>19477</v>
      </c>
      <c r="C13350" t="s">
        <v>19488</v>
      </c>
      <c r="D13350" t="s">
        <v>19630</v>
      </c>
      <c r="E13350" s="89">
        <v>300488681.630098</v>
      </c>
      <c r="F13350" s="89">
        <v>704837</v>
      </c>
      <c r="G13350" s="89">
        <v>7</v>
      </c>
      <c r="H13350" t="s">
        <v>19630</v>
      </c>
      <c r="I13350" s="89"/>
    </row>
    <row r="13351">
      <c r="A13351" t="s">
        <v>15190</v>
      </c>
      <c r="B13351" t="s">
        <v>19478</v>
      </c>
      <c r="C13351" t="s">
        <v>19488</v>
      </c>
      <c r="D13351" t="s">
        <v>19630</v>
      </c>
      <c r="E13351" s="89">
        <v>0.02586697349883732</v>
      </c>
      <c r="F13351" s="89">
        <v>704837</v>
      </c>
      <c r="G13351" s="89">
        <v>7</v>
      </c>
      <c r="H13351" t="s">
        <v>19630</v>
      </c>
      <c r="I13351" s="89"/>
    </row>
    <row r="13352">
      <c r="A13352" t="s">
        <v>15191</v>
      </c>
      <c r="B13352" t="s">
        <v>19479</v>
      </c>
      <c r="C13352" t="s">
        <v>19488</v>
      </c>
      <c r="D13352" t="s">
        <v>19630</v>
      </c>
      <c r="E13352" s="89">
        <v>426.3236487728341</v>
      </c>
      <c r="F13352" s="89">
        <v>704837</v>
      </c>
      <c r="G13352" s="89">
        <v>7</v>
      </c>
      <c r="H13352" t="s">
        <v>19630</v>
      </c>
      <c r="I13352" s="89"/>
    </row>
    <row r="13353">
      <c r="A13353" t="s">
        <v>15192</v>
      </c>
      <c r="B13353" t="s">
        <v>19483</v>
      </c>
      <c r="C13353" t="s">
        <v>19488</v>
      </c>
      <c r="D13353" t="s">
        <v>19614</v>
      </c>
      <c r="E13353" s="89">
        <v>0.01084158331578761</v>
      </c>
      <c r="F13353" s="89">
        <v>704837</v>
      </c>
      <c r="G13353" s="89">
        <v>7</v>
      </c>
      <c r="H13353" t="s">
        <v>19629</v>
      </c>
      <c r="I13353" s="89"/>
    </row>
    <row r="13354">
      <c r="A13354" t="s">
        <v>15193</v>
      </c>
      <c r="B13354" t="s">
        <v>19483</v>
      </c>
      <c r="C13354" t="s">
        <v>19488</v>
      </c>
      <c r="D13354" t="s">
        <v>19615</v>
      </c>
      <c r="E13354" s="89">
        <v>0.01146937923574145</v>
      </c>
      <c r="F13354" s="89">
        <v>704837</v>
      </c>
      <c r="G13354" s="89">
        <v>7</v>
      </c>
      <c r="H13354" t="s">
        <v>19629</v>
      </c>
      <c r="I13354" s="89"/>
    </row>
    <row r="13355">
      <c r="A13355" t="s">
        <v>15194</v>
      </c>
      <c r="B13355" t="s">
        <v>19483</v>
      </c>
      <c r="C13355" t="s">
        <v>19488</v>
      </c>
      <c r="D13355" t="s">
        <v>19616</v>
      </c>
      <c r="E13355" s="89">
        <v>0.01101923691166401</v>
      </c>
      <c r="F13355" s="89">
        <v>704837</v>
      </c>
      <c r="G13355" s="89">
        <v>7</v>
      </c>
      <c r="H13355" t="s">
        <v>19629</v>
      </c>
      <c r="I13355" s="89"/>
    </row>
    <row r="13356">
      <c r="A13356" t="s">
        <v>15195</v>
      </c>
      <c r="B13356" t="s">
        <v>19483</v>
      </c>
      <c r="C13356" t="s">
        <v>19488</v>
      </c>
      <c r="D13356" t="s">
        <v>19617</v>
      </c>
      <c r="E13356" s="89">
        <v>0.01145120539258943</v>
      </c>
      <c r="F13356" s="89">
        <v>704837</v>
      </c>
      <c r="G13356" s="89">
        <v>7</v>
      </c>
      <c r="H13356" t="s">
        <v>19629</v>
      </c>
      <c r="I13356" s="89"/>
    </row>
    <row r="13357">
      <c r="A13357" t="s">
        <v>15196</v>
      </c>
      <c r="B13357" t="s">
        <v>19483</v>
      </c>
      <c r="C13357" t="s">
        <v>19488</v>
      </c>
      <c r="D13357" t="s">
        <v>19618</v>
      </c>
      <c r="E13357" s="89">
        <v>0.01143026938532993</v>
      </c>
      <c r="F13357" s="89">
        <v>704837</v>
      </c>
      <c r="G13357" s="89">
        <v>7</v>
      </c>
      <c r="H13357" t="s">
        <v>19629</v>
      </c>
      <c r="I13357" s="89"/>
    </row>
    <row r="13358">
      <c r="A13358" t="s">
        <v>15197</v>
      </c>
      <c r="B13358" t="s">
        <v>19483</v>
      </c>
      <c r="C13358" t="s">
        <v>19488</v>
      </c>
      <c r="D13358" t="s">
        <v>19619</v>
      </c>
      <c r="E13358" s="89">
        <v>0.01183357794601386</v>
      </c>
      <c r="F13358" s="89">
        <v>704837</v>
      </c>
      <c r="G13358" s="89">
        <v>7</v>
      </c>
      <c r="H13358" t="s">
        <v>19629</v>
      </c>
      <c r="I13358" s="89"/>
    </row>
    <row r="13359">
      <c r="A13359" t="s">
        <v>15198</v>
      </c>
      <c r="B13359" t="s">
        <v>19483</v>
      </c>
      <c r="C13359" t="s">
        <v>19488</v>
      </c>
      <c r="D13359" t="s">
        <v>19620</v>
      </c>
      <c r="E13359" s="89">
        <v>0.01117588940205217</v>
      </c>
      <c r="F13359" s="89">
        <v>704837</v>
      </c>
      <c r="G13359" s="89">
        <v>7</v>
      </c>
      <c r="H13359" t="s">
        <v>19629</v>
      </c>
      <c r="I13359" s="89"/>
    </row>
    <row r="13360">
      <c r="A13360" t="s">
        <v>15199</v>
      </c>
      <c r="B13360" t="s">
        <v>19483</v>
      </c>
      <c r="C13360" t="s">
        <v>19488</v>
      </c>
      <c r="D13360" t="s">
        <v>19621</v>
      </c>
      <c r="E13360" s="89">
        <v>0.008616709396511933</v>
      </c>
      <c r="F13360" s="89">
        <v>704837</v>
      </c>
      <c r="G13360" s="89">
        <v>7</v>
      </c>
      <c r="H13360" t="s">
        <v>19629</v>
      </c>
      <c r="I13360" s="89"/>
    </row>
    <row r="13361">
      <c r="A13361" t="s">
        <v>15200</v>
      </c>
      <c r="B13361" t="s">
        <v>19483</v>
      </c>
      <c r="C13361" t="s">
        <v>19488</v>
      </c>
      <c r="D13361" t="s">
        <v>19622</v>
      </c>
      <c r="E13361" s="89">
        <v>0.01117250792596825</v>
      </c>
      <c r="F13361" s="89">
        <v>704837</v>
      </c>
      <c r="G13361" s="89">
        <v>7</v>
      </c>
      <c r="H13361" t="s">
        <v>19629</v>
      </c>
      <c r="I13361" s="89"/>
    </row>
    <row r="13362">
      <c r="A13362" t="s">
        <v>15201</v>
      </c>
      <c r="B13362" t="s">
        <v>19483</v>
      </c>
      <c r="C13362" t="s">
        <v>19488</v>
      </c>
      <c r="D13362" t="s">
        <v>19623</v>
      </c>
      <c r="E13362" s="89">
        <v>0.02635045330617287</v>
      </c>
      <c r="F13362" s="89">
        <v>704837</v>
      </c>
      <c r="G13362" s="89">
        <v>7</v>
      </c>
      <c r="H13362" t="s">
        <v>19629</v>
      </c>
      <c r="I13362" s="89"/>
    </row>
    <row r="13363">
      <c r="A13363" t="s">
        <v>15202</v>
      </c>
      <c r="B13363" t="s">
        <v>19483</v>
      </c>
      <c r="C13363" t="s">
        <v>19488</v>
      </c>
      <c r="D13363" t="s">
        <v>19624</v>
      </c>
      <c r="E13363" s="89">
        <v>0.06349283690772188</v>
      </c>
      <c r="F13363" s="89">
        <v>704837</v>
      </c>
      <c r="G13363" s="89">
        <v>7</v>
      </c>
      <c r="H13363" t="s">
        <v>19629</v>
      </c>
      <c r="I13363" s="89"/>
    </row>
    <row r="13364">
      <c r="A13364" t="s">
        <v>21958</v>
      </c>
      <c r="B13364" t="s">
        <v>19476</v>
      </c>
      <c r="C13364" t="s">
        <v>19917</v>
      </c>
      <c r="D13364" t="s">
        <v>19630</v>
      </c>
      <c r="E13364" s="89">
        <v>41663</v>
      </c>
      <c r="F13364" s="89">
        <v>704837</v>
      </c>
      <c r="G13364" s="89">
        <v>7</v>
      </c>
      <c r="H13364" t="s">
        <v>19630</v>
      </c>
      <c r="I13364" s="89"/>
    </row>
    <row r="13365">
      <c r="A13365" t="s">
        <v>21959</v>
      </c>
      <c r="B13365" t="s">
        <v>19477</v>
      </c>
      <c r="C13365" t="s">
        <v>19917</v>
      </c>
      <c r="D13365" t="s">
        <v>19630</v>
      </c>
      <c r="E13365" s="89">
        <v>627588681.6300981</v>
      </c>
      <c r="F13365" s="89">
        <v>704837</v>
      </c>
      <c r="G13365" s="89">
        <v>7</v>
      </c>
      <c r="H13365" t="s">
        <v>19630</v>
      </c>
      <c r="I13365" s="89"/>
    </row>
    <row r="13366">
      <c r="A13366" t="s">
        <v>21960</v>
      </c>
      <c r="B13366" t="s">
        <v>19478</v>
      </c>
      <c r="C13366" t="s">
        <v>19917</v>
      </c>
      <c r="D13366" t="s">
        <v>19630</v>
      </c>
      <c r="E13366" s="89">
        <v>0.05911012049594445</v>
      </c>
      <c r="F13366" s="89">
        <v>704837</v>
      </c>
      <c r="G13366" s="89">
        <v>7</v>
      </c>
      <c r="H13366" t="s">
        <v>19630</v>
      </c>
      <c r="I13366" s="89"/>
    </row>
    <row r="13367">
      <c r="A13367" t="s">
        <v>21961</v>
      </c>
      <c r="B13367" t="s">
        <v>19479</v>
      </c>
      <c r="C13367" t="s">
        <v>19917</v>
      </c>
      <c r="D13367" t="s">
        <v>19630</v>
      </c>
      <c r="E13367" s="89">
        <v>890.4025776599385</v>
      </c>
      <c r="F13367" s="89">
        <v>704837</v>
      </c>
      <c r="G13367" s="89">
        <v>7</v>
      </c>
      <c r="H13367" t="s">
        <v>19630</v>
      </c>
      <c r="I13367" s="89"/>
    </row>
    <row r="13368">
      <c r="A13368" t="s">
        <v>21962</v>
      </c>
      <c r="B13368" t="s">
        <v>19483</v>
      </c>
      <c r="C13368" t="s">
        <v>19917</v>
      </c>
      <c r="D13368" t="s">
        <v>19614</v>
      </c>
      <c r="E13368" s="89">
        <v>0.009947112556963088</v>
      </c>
      <c r="F13368" s="89">
        <v>704837</v>
      </c>
      <c r="G13368" s="89">
        <v>7</v>
      </c>
      <c r="H13368" t="s">
        <v>19629</v>
      </c>
      <c r="I13368" s="89"/>
    </row>
    <row r="13369">
      <c r="A13369" t="s">
        <v>21963</v>
      </c>
      <c r="B13369" t="s">
        <v>19483</v>
      </c>
      <c r="C13369" t="s">
        <v>19917</v>
      </c>
      <c r="D13369" t="s">
        <v>19615</v>
      </c>
      <c r="E13369" s="89">
        <v>0.01040741415056736</v>
      </c>
      <c r="F13369" s="89">
        <v>704837</v>
      </c>
      <c r="G13369" s="89">
        <v>7</v>
      </c>
      <c r="H13369" t="s">
        <v>19629</v>
      </c>
      <c r="I13369" s="89"/>
    </row>
    <row r="13370">
      <c r="A13370" t="s">
        <v>21964</v>
      </c>
      <c r="B13370" t="s">
        <v>19483</v>
      </c>
      <c r="C13370" t="s">
        <v>19917</v>
      </c>
      <c r="D13370" t="s">
        <v>19616</v>
      </c>
      <c r="E13370" s="89">
        <v>0.01002485492693209</v>
      </c>
      <c r="F13370" s="89">
        <v>704837</v>
      </c>
      <c r="G13370" s="89">
        <v>7</v>
      </c>
      <c r="H13370" t="s">
        <v>19629</v>
      </c>
      <c r="I13370" s="89"/>
    </row>
    <row r="13371">
      <c r="A13371" t="s">
        <v>21965</v>
      </c>
      <c r="B13371" t="s">
        <v>19483</v>
      </c>
      <c r="C13371" t="s">
        <v>19917</v>
      </c>
      <c r="D13371" t="s">
        <v>19617</v>
      </c>
      <c r="E13371" s="89">
        <v>0.01023806510207542</v>
      </c>
      <c r="F13371" s="89">
        <v>704837</v>
      </c>
      <c r="G13371" s="89">
        <v>7</v>
      </c>
      <c r="H13371" t="s">
        <v>19629</v>
      </c>
      <c r="I13371" s="89"/>
    </row>
    <row r="13372">
      <c r="A13372" t="s">
        <v>21966</v>
      </c>
      <c r="B13372" t="s">
        <v>19483</v>
      </c>
      <c r="C13372" t="s">
        <v>19917</v>
      </c>
      <c r="D13372" t="s">
        <v>19618</v>
      </c>
      <c r="E13372" s="89">
        <v>0.01035917946924391</v>
      </c>
      <c r="F13372" s="89">
        <v>704837</v>
      </c>
      <c r="G13372" s="89">
        <v>7</v>
      </c>
      <c r="H13372" t="s">
        <v>19629</v>
      </c>
      <c r="I13372" s="89"/>
    </row>
    <row r="13373">
      <c r="A13373" t="s">
        <v>21967</v>
      </c>
      <c r="B13373" t="s">
        <v>19483</v>
      </c>
      <c r="C13373" t="s">
        <v>19917</v>
      </c>
      <c r="D13373" t="s">
        <v>19619</v>
      </c>
      <c r="E13373" s="89">
        <v>0.01067283500169947</v>
      </c>
      <c r="F13373" s="89">
        <v>704837</v>
      </c>
      <c r="G13373" s="89">
        <v>7</v>
      </c>
      <c r="H13373" t="s">
        <v>19629</v>
      </c>
      <c r="I13373" s="89"/>
    </row>
    <row r="13374">
      <c r="A13374" t="s">
        <v>21968</v>
      </c>
      <c r="B13374" t="s">
        <v>19483</v>
      </c>
      <c r="C13374" t="s">
        <v>19917</v>
      </c>
      <c r="D13374" t="s">
        <v>19620</v>
      </c>
      <c r="E13374" s="89">
        <v>0.01010751596105635</v>
      </c>
      <c r="F13374" s="89">
        <v>704837</v>
      </c>
      <c r="G13374" s="89">
        <v>7</v>
      </c>
      <c r="H13374" t="s">
        <v>19629</v>
      </c>
      <c r="I13374" s="89"/>
    </row>
    <row r="13375">
      <c r="A13375" t="s">
        <v>21969</v>
      </c>
      <c r="B13375" t="s">
        <v>19483</v>
      </c>
      <c r="C13375" t="s">
        <v>19917</v>
      </c>
      <c r="D13375" t="s">
        <v>19621</v>
      </c>
      <c r="E13375" s="89">
        <v>0.007992576005312474</v>
      </c>
      <c r="F13375" s="89">
        <v>704837</v>
      </c>
      <c r="G13375" s="89">
        <v>7</v>
      </c>
      <c r="H13375" t="s">
        <v>19629</v>
      </c>
      <c r="I13375" s="89"/>
    </row>
    <row r="13376">
      <c r="A13376" t="s">
        <v>21970</v>
      </c>
      <c r="B13376" t="s">
        <v>19483</v>
      </c>
      <c r="C13376" t="s">
        <v>19917</v>
      </c>
      <c r="D13376" t="s">
        <v>19622</v>
      </c>
      <c r="E13376" s="89">
        <v>0.01012573631813772</v>
      </c>
      <c r="F13376" s="89">
        <v>704837</v>
      </c>
      <c r="G13376" s="89">
        <v>7</v>
      </c>
      <c r="H13376" t="s">
        <v>19629</v>
      </c>
      <c r="I13376" s="89"/>
    </row>
    <row r="13377">
      <c r="A13377" t="s">
        <v>21971</v>
      </c>
      <c r="B13377" t="s">
        <v>19483</v>
      </c>
      <c r="C13377" t="s">
        <v>19917</v>
      </c>
      <c r="D13377" t="s">
        <v>19623</v>
      </c>
      <c r="E13377" s="89">
        <v>0.02275284138085432</v>
      </c>
      <c r="F13377" s="89">
        <v>704837</v>
      </c>
      <c r="G13377" s="89">
        <v>7</v>
      </c>
      <c r="H13377" t="s">
        <v>19629</v>
      </c>
      <c r="I13377" s="89"/>
    </row>
    <row r="13378">
      <c r="A13378" t="s">
        <v>21972</v>
      </c>
      <c r="B13378" t="s">
        <v>19483</v>
      </c>
      <c r="C13378" t="s">
        <v>19917</v>
      </c>
      <c r="D13378" t="s">
        <v>19624</v>
      </c>
      <c r="E13378" s="89">
        <v>0.05721683062511606</v>
      </c>
      <c r="F13378" s="89">
        <v>704837</v>
      </c>
      <c r="G13378" s="89">
        <v>7</v>
      </c>
      <c r="H13378" t="s">
        <v>19629</v>
      </c>
      <c r="I13378" s="89"/>
    </row>
    <row r="13379">
      <c r="A13379" t="s">
        <v>15203</v>
      </c>
      <c r="B13379" t="s">
        <v>19476</v>
      </c>
      <c r="C13379" t="s">
        <v>19489</v>
      </c>
      <c r="D13379" t="s">
        <v>19630</v>
      </c>
      <c r="E13379" s="89">
        <v>121935</v>
      </c>
      <c r="F13379" s="89">
        <v>704837</v>
      </c>
      <c r="G13379" s="89">
        <v>7</v>
      </c>
      <c r="H13379" t="s">
        <v>19630</v>
      </c>
      <c r="I13379" s="89"/>
    </row>
    <row r="13380">
      <c r="A13380" t="s">
        <v>15204</v>
      </c>
      <c r="B13380" t="s">
        <v>19477</v>
      </c>
      <c r="C13380" t="s">
        <v>19489</v>
      </c>
      <c r="D13380" t="s">
        <v>19630</v>
      </c>
      <c r="E13380" s="89">
        <v>3014099919.435655</v>
      </c>
      <c r="F13380" s="89">
        <v>704837</v>
      </c>
      <c r="G13380" s="89">
        <v>7</v>
      </c>
      <c r="H13380" t="s">
        <v>19630</v>
      </c>
      <c r="I13380" s="89"/>
    </row>
    <row r="13381">
      <c r="A13381" t="s">
        <v>15205</v>
      </c>
      <c r="B13381" t="s">
        <v>19478</v>
      </c>
      <c r="C13381" t="s">
        <v>19489</v>
      </c>
      <c r="D13381" t="s">
        <v>19630</v>
      </c>
      <c r="E13381" s="89">
        <v>0.172997444799294</v>
      </c>
      <c r="F13381" s="89">
        <v>704837</v>
      </c>
      <c r="G13381" s="89">
        <v>7</v>
      </c>
      <c r="H13381" t="s">
        <v>19630</v>
      </c>
      <c r="I13381" s="89"/>
    </row>
    <row r="13382">
      <c r="A13382" t="s">
        <v>15206</v>
      </c>
      <c r="B13382" t="s">
        <v>19479</v>
      </c>
      <c r="C13382" t="s">
        <v>19489</v>
      </c>
      <c r="D13382" t="s">
        <v>19630</v>
      </c>
      <c r="E13382" s="89">
        <v>4276.307741273025</v>
      </c>
      <c r="F13382" s="89">
        <v>704837</v>
      </c>
      <c r="G13382" s="89">
        <v>7</v>
      </c>
      <c r="H13382" t="s">
        <v>19630</v>
      </c>
      <c r="I13382" s="89"/>
    </row>
    <row r="13383">
      <c r="A13383" t="s">
        <v>15207</v>
      </c>
      <c r="B13383" t="s">
        <v>19483</v>
      </c>
      <c r="C13383" t="s">
        <v>19489</v>
      </c>
      <c r="D13383" t="s">
        <v>19614</v>
      </c>
      <c r="E13383" s="89">
        <v>0.01656797797331824</v>
      </c>
      <c r="F13383" s="89">
        <v>704837</v>
      </c>
      <c r="G13383" s="89">
        <v>7</v>
      </c>
      <c r="H13383" t="s">
        <v>19629</v>
      </c>
      <c r="I13383" s="89"/>
    </row>
    <row r="13384">
      <c r="A13384" t="s">
        <v>15208</v>
      </c>
      <c r="B13384" t="s">
        <v>19483</v>
      </c>
      <c r="C13384" t="s">
        <v>19489</v>
      </c>
      <c r="D13384" t="s">
        <v>19615</v>
      </c>
      <c r="E13384" s="89">
        <v>0.0171931573715219</v>
      </c>
      <c r="F13384" s="89">
        <v>704837</v>
      </c>
      <c r="G13384" s="89">
        <v>7</v>
      </c>
      <c r="H13384" t="s">
        <v>19629</v>
      </c>
      <c r="I13384" s="89"/>
    </row>
    <row r="13385">
      <c r="A13385" t="s">
        <v>15209</v>
      </c>
      <c r="B13385" t="s">
        <v>19483</v>
      </c>
      <c r="C13385" t="s">
        <v>19489</v>
      </c>
      <c r="D13385" t="s">
        <v>19616</v>
      </c>
      <c r="E13385" s="89">
        <v>0.01659717492761162</v>
      </c>
      <c r="F13385" s="89">
        <v>704837</v>
      </c>
      <c r="G13385" s="89">
        <v>7</v>
      </c>
      <c r="H13385" t="s">
        <v>19629</v>
      </c>
      <c r="I13385" s="89"/>
    </row>
    <row r="13386">
      <c r="A13386" t="s">
        <v>15210</v>
      </c>
      <c r="B13386" t="s">
        <v>19483</v>
      </c>
      <c r="C13386" t="s">
        <v>19489</v>
      </c>
      <c r="D13386" t="s">
        <v>19617</v>
      </c>
      <c r="E13386" s="89">
        <v>0.0168571858044886</v>
      </c>
      <c r="F13386" s="89">
        <v>704837</v>
      </c>
      <c r="G13386" s="89">
        <v>7</v>
      </c>
      <c r="H13386" t="s">
        <v>19629</v>
      </c>
      <c r="I13386" s="89"/>
    </row>
    <row r="13387">
      <c r="A13387" t="s">
        <v>15211</v>
      </c>
      <c r="B13387" t="s">
        <v>19483</v>
      </c>
      <c r="C13387" t="s">
        <v>19489</v>
      </c>
      <c r="D13387" t="s">
        <v>19618</v>
      </c>
      <c r="E13387" s="89">
        <v>0.01710988289021008</v>
      </c>
      <c r="F13387" s="89">
        <v>704837</v>
      </c>
      <c r="G13387" s="89">
        <v>7</v>
      </c>
      <c r="H13387" t="s">
        <v>19629</v>
      </c>
      <c r="I13387" s="89"/>
    </row>
    <row r="13388">
      <c r="A13388" t="s">
        <v>15212</v>
      </c>
      <c r="B13388" t="s">
        <v>19483</v>
      </c>
      <c r="C13388" t="s">
        <v>19489</v>
      </c>
      <c r="D13388" t="s">
        <v>19619</v>
      </c>
      <c r="E13388" s="89">
        <v>0.01763092920943098</v>
      </c>
      <c r="F13388" s="89">
        <v>704837</v>
      </c>
      <c r="G13388" s="89">
        <v>7</v>
      </c>
      <c r="H13388" t="s">
        <v>19629</v>
      </c>
      <c r="I13388" s="89"/>
    </row>
    <row r="13389">
      <c r="A13389" t="s">
        <v>15213</v>
      </c>
      <c r="B13389" t="s">
        <v>19483</v>
      </c>
      <c r="C13389" t="s">
        <v>19489</v>
      </c>
      <c r="D13389" t="s">
        <v>19620</v>
      </c>
      <c r="E13389" s="89">
        <v>0.01673028719665499</v>
      </c>
      <c r="F13389" s="89">
        <v>704837</v>
      </c>
      <c r="G13389" s="89">
        <v>7</v>
      </c>
      <c r="H13389" t="s">
        <v>19629</v>
      </c>
      <c r="I13389" s="89"/>
    </row>
    <row r="13390">
      <c r="A13390" t="s">
        <v>15214</v>
      </c>
      <c r="B13390" t="s">
        <v>19483</v>
      </c>
      <c r="C13390" t="s">
        <v>19489</v>
      </c>
      <c r="D13390" t="s">
        <v>19621</v>
      </c>
      <c r="E13390" s="89">
        <v>0.01320967831986138</v>
      </c>
      <c r="F13390" s="89">
        <v>704837</v>
      </c>
      <c r="G13390" s="89">
        <v>7</v>
      </c>
      <c r="H13390" t="s">
        <v>19629</v>
      </c>
      <c r="I13390" s="89"/>
    </row>
    <row r="13391">
      <c r="A13391" t="s">
        <v>15215</v>
      </c>
      <c r="B13391" t="s">
        <v>19483</v>
      </c>
      <c r="C13391" t="s">
        <v>19489</v>
      </c>
      <c r="D13391" t="s">
        <v>19622</v>
      </c>
      <c r="E13391" s="89">
        <v>0.01679028682876045</v>
      </c>
      <c r="F13391" s="89">
        <v>704837</v>
      </c>
      <c r="G13391" s="89">
        <v>7</v>
      </c>
      <c r="H13391" t="s">
        <v>19629</v>
      </c>
      <c r="I13391" s="89"/>
    </row>
    <row r="13392">
      <c r="A13392" t="s">
        <v>15216</v>
      </c>
      <c r="B13392" t="s">
        <v>19483</v>
      </c>
      <c r="C13392" t="s">
        <v>19489</v>
      </c>
      <c r="D13392" t="s">
        <v>19623</v>
      </c>
      <c r="E13392" s="89">
        <v>0.03712051867189615</v>
      </c>
      <c r="F13392" s="89">
        <v>704837</v>
      </c>
      <c r="G13392" s="89">
        <v>7</v>
      </c>
      <c r="H13392" t="s">
        <v>19629</v>
      </c>
      <c r="I13392" s="89"/>
    </row>
    <row r="13393">
      <c r="A13393" t="s">
        <v>15217</v>
      </c>
      <c r="B13393" t="s">
        <v>19483</v>
      </c>
      <c r="C13393" t="s">
        <v>19489</v>
      </c>
      <c r="D13393" t="s">
        <v>19624</v>
      </c>
      <c r="E13393" s="89">
        <v>0.09375957148036859</v>
      </c>
      <c r="F13393" s="89">
        <v>704837</v>
      </c>
      <c r="G13393" s="89">
        <v>7</v>
      </c>
      <c r="H13393" t="s">
        <v>19629</v>
      </c>
      <c r="I13393" s="89"/>
    </row>
    <row r="13394">
      <c r="A13394" t="s">
        <v>15218</v>
      </c>
      <c r="B13394" t="s">
        <v>19476</v>
      </c>
      <c r="C13394" t="s">
        <v>19490</v>
      </c>
      <c r="D13394" t="s">
        <v>19630</v>
      </c>
      <c r="E13394" s="89">
        <v>0</v>
      </c>
      <c r="F13394" s="89">
        <v>704837</v>
      </c>
      <c r="G13394" s="89">
        <v>7</v>
      </c>
      <c r="H13394" t="s">
        <v>19630</v>
      </c>
      <c r="I13394" s="89"/>
    </row>
    <row r="13395">
      <c r="A13395" t="s">
        <v>15219</v>
      </c>
      <c r="B13395" t="s">
        <v>19477</v>
      </c>
      <c r="C13395" t="s">
        <v>19490</v>
      </c>
      <c r="D13395" t="s">
        <v>19630</v>
      </c>
      <c r="E13395" s="89">
        <v>0</v>
      </c>
      <c r="F13395" s="89">
        <v>704837</v>
      </c>
      <c r="G13395" s="89">
        <v>7</v>
      </c>
      <c r="H13395" t="s">
        <v>19630</v>
      </c>
      <c r="I13395" s="89"/>
    </row>
    <row r="13396">
      <c r="A13396" t="s">
        <v>15220</v>
      </c>
      <c r="B13396" t="s">
        <v>19478</v>
      </c>
      <c r="C13396" t="s">
        <v>19490</v>
      </c>
      <c r="D13396" t="s">
        <v>19630</v>
      </c>
      <c r="E13396" s="89">
        <v>0</v>
      </c>
      <c r="F13396" s="89">
        <v>704837</v>
      </c>
      <c r="G13396" s="89">
        <v>7</v>
      </c>
      <c r="H13396" t="s">
        <v>19630</v>
      </c>
      <c r="I13396" s="89"/>
    </row>
    <row r="13397">
      <c r="A13397" t="s">
        <v>15221</v>
      </c>
      <c r="B13397" t="s">
        <v>19479</v>
      </c>
      <c r="C13397" t="s">
        <v>19490</v>
      </c>
      <c r="D13397" t="s">
        <v>19630</v>
      </c>
      <c r="E13397" s="89">
        <v>0</v>
      </c>
      <c r="F13397" s="89">
        <v>704837</v>
      </c>
      <c r="G13397" s="89">
        <v>7</v>
      </c>
      <c r="H13397" t="s">
        <v>19630</v>
      </c>
      <c r="I13397" s="89"/>
    </row>
    <row r="13398">
      <c r="A13398" t="s">
        <v>15222</v>
      </c>
      <c r="B13398" t="s">
        <v>19476</v>
      </c>
      <c r="C13398" t="s">
        <v>19491</v>
      </c>
      <c r="D13398" t="s">
        <v>19630</v>
      </c>
      <c r="E13398" s="89">
        <v>105099</v>
      </c>
      <c r="F13398" s="89">
        <v>704837</v>
      </c>
      <c r="G13398" s="89">
        <v>7</v>
      </c>
      <c r="H13398" t="s">
        <v>19630</v>
      </c>
      <c r="I13398" s="89"/>
    </row>
    <row r="13399">
      <c r="A13399" t="s">
        <v>15223</v>
      </c>
      <c r="B13399" t="s">
        <v>19477</v>
      </c>
      <c r="C13399" t="s">
        <v>19491</v>
      </c>
      <c r="D13399" t="s">
        <v>19630</v>
      </c>
      <c r="E13399" s="89">
        <v>2386511237.805557</v>
      </c>
      <c r="F13399" s="89">
        <v>704837</v>
      </c>
      <c r="G13399" s="89">
        <v>7</v>
      </c>
      <c r="H13399" t="s">
        <v>19630</v>
      </c>
      <c r="I13399" s="89"/>
    </row>
    <row r="13400">
      <c r="A13400" t="s">
        <v>15224</v>
      </c>
      <c r="B13400" t="s">
        <v>19478</v>
      </c>
      <c r="C13400" t="s">
        <v>19491</v>
      </c>
      <c r="D13400" t="s">
        <v>19630</v>
      </c>
      <c r="E13400" s="89">
        <v>0.1491110710703326</v>
      </c>
      <c r="F13400" s="89">
        <v>704837</v>
      </c>
      <c r="G13400" s="89">
        <v>7</v>
      </c>
      <c r="H13400" t="s">
        <v>19630</v>
      </c>
      <c r="I13400" s="89"/>
    </row>
    <row r="13401">
      <c r="A13401" t="s">
        <v>15225</v>
      </c>
      <c r="B13401" t="s">
        <v>19479</v>
      </c>
      <c r="C13401" t="s">
        <v>19491</v>
      </c>
      <c r="D13401" t="s">
        <v>19630</v>
      </c>
      <c r="E13401" s="89">
        <v>3385.905163613087</v>
      </c>
      <c r="F13401" s="89">
        <v>704837</v>
      </c>
      <c r="G13401" s="89">
        <v>7</v>
      </c>
      <c r="H13401" t="s">
        <v>19630</v>
      </c>
      <c r="I13401" s="89"/>
    </row>
    <row r="13402">
      <c r="A13402" t="s">
        <v>15226</v>
      </c>
      <c r="B13402" t="s">
        <v>19483</v>
      </c>
      <c r="C13402" t="s">
        <v>19491</v>
      </c>
      <c r="D13402" t="s">
        <v>19614</v>
      </c>
      <c r="E13402" s="89">
        <v>0.01527883085201388</v>
      </c>
      <c r="F13402" s="89">
        <v>704837</v>
      </c>
      <c r="G13402" s="89">
        <v>7</v>
      </c>
      <c r="H13402" t="s">
        <v>19629</v>
      </c>
      <c r="I13402" s="89"/>
    </row>
    <row r="13403">
      <c r="A13403" t="s">
        <v>15227</v>
      </c>
      <c r="B13403" t="s">
        <v>19483</v>
      </c>
      <c r="C13403" t="s">
        <v>19491</v>
      </c>
      <c r="D13403" t="s">
        <v>19615</v>
      </c>
      <c r="E13403" s="89">
        <v>0.01582168763110434</v>
      </c>
      <c r="F13403" s="89">
        <v>704837</v>
      </c>
      <c r="G13403" s="89">
        <v>7</v>
      </c>
      <c r="H13403" t="s">
        <v>19629</v>
      </c>
      <c r="I13403" s="89"/>
    </row>
    <row r="13404">
      <c r="A13404" t="s">
        <v>15228</v>
      </c>
      <c r="B13404" t="s">
        <v>19483</v>
      </c>
      <c r="C13404" t="s">
        <v>19491</v>
      </c>
      <c r="D13404" t="s">
        <v>19616</v>
      </c>
      <c r="E13404" s="89">
        <v>0.01528188654485343</v>
      </c>
      <c r="F13404" s="89">
        <v>704837</v>
      </c>
      <c r="G13404" s="89">
        <v>7</v>
      </c>
      <c r="H13404" t="s">
        <v>19629</v>
      </c>
      <c r="I13404" s="89"/>
    </row>
    <row r="13405">
      <c r="A13405" t="s">
        <v>15229</v>
      </c>
      <c r="B13405" t="s">
        <v>19483</v>
      </c>
      <c r="C13405" t="s">
        <v>19491</v>
      </c>
      <c r="D13405" t="s">
        <v>19617</v>
      </c>
      <c r="E13405" s="89">
        <v>0.01549902896052816</v>
      </c>
      <c r="F13405" s="89">
        <v>704837</v>
      </c>
      <c r="G13405" s="89">
        <v>7</v>
      </c>
      <c r="H13405" t="s">
        <v>19629</v>
      </c>
      <c r="I13405" s="89"/>
    </row>
    <row r="13406">
      <c r="A13406" t="s">
        <v>15230</v>
      </c>
      <c r="B13406" t="s">
        <v>19483</v>
      </c>
      <c r="C13406" t="s">
        <v>19491</v>
      </c>
      <c r="D13406" t="s">
        <v>19618</v>
      </c>
      <c r="E13406" s="89">
        <v>0.01574419429291104</v>
      </c>
      <c r="F13406" s="89">
        <v>704837</v>
      </c>
      <c r="G13406" s="89">
        <v>7</v>
      </c>
      <c r="H13406" t="s">
        <v>19629</v>
      </c>
      <c r="I13406" s="89"/>
    </row>
    <row r="13407">
      <c r="A13407" t="s">
        <v>15231</v>
      </c>
      <c r="B13407" t="s">
        <v>19483</v>
      </c>
      <c r="C13407" t="s">
        <v>19491</v>
      </c>
      <c r="D13407" t="s">
        <v>19619</v>
      </c>
      <c r="E13407" s="89">
        <v>0.01622436967503174</v>
      </c>
      <c r="F13407" s="89">
        <v>704837</v>
      </c>
      <c r="G13407" s="89">
        <v>7</v>
      </c>
      <c r="H13407" t="s">
        <v>19629</v>
      </c>
      <c r="I13407" s="89"/>
    </row>
    <row r="13408">
      <c r="A13408" t="s">
        <v>15232</v>
      </c>
      <c r="B13408" t="s">
        <v>19483</v>
      </c>
      <c r="C13408" t="s">
        <v>19491</v>
      </c>
      <c r="D13408" t="s">
        <v>19620</v>
      </c>
      <c r="E13408" s="89">
        <v>0.01540355409507831</v>
      </c>
      <c r="F13408" s="89">
        <v>704837</v>
      </c>
      <c r="G13408" s="89">
        <v>7</v>
      </c>
      <c r="H13408" t="s">
        <v>19629</v>
      </c>
      <c r="I13408" s="89"/>
    </row>
    <row r="13409">
      <c r="A13409" t="s">
        <v>15233</v>
      </c>
      <c r="B13409" t="s">
        <v>19483</v>
      </c>
      <c r="C13409" t="s">
        <v>19491</v>
      </c>
      <c r="D13409" t="s">
        <v>19621</v>
      </c>
      <c r="E13409" s="89">
        <v>0.01215737002086569</v>
      </c>
      <c r="F13409" s="89">
        <v>704837</v>
      </c>
      <c r="G13409" s="89">
        <v>7</v>
      </c>
      <c r="H13409" t="s">
        <v>19629</v>
      </c>
      <c r="I13409" s="89"/>
    </row>
    <row r="13410">
      <c r="A13410" t="s">
        <v>15234</v>
      </c>
      <c r="B13410" t="s">
        <v>19483</v>
      </c>
      <c r="C13410" t="s">
        <v>19491</v>
      </c>
      <c r="D13410" t="s">
        <v>19622</v>
      </c>
      <c r="E13410" s="89">
        <v>0.01546594232335544</v>
      </c>
      <c r="F13410" s="89">
        <v>704837</v>
      </c>
      <c r="G13410" s="89">
        <v>7</v>
      </c>
      <c r="H13410" t="s">
        <v>19629</v>
      </c>
      <c r="I13410" s="89"/>
    </row>
    <row r="13411">
      <c r="A13411" t="s">
        <v>15235</v>
      </c>
      <c r="B13411" t="s">
        <v>19483</v>
      </c>
      <c r="C13411" t="s">
        <v>19491</v>
      </c>
      <c r="D13411" t="s">
        <v>19623</v>
      </c>
      <c r="E13411" s="89">
        <v>0.03404731551972068</v>
      </c>
      <c r="F13411" s="89">
        <v>704837</v>
      </c>
      <c r="G13411" s="89">
        <v>7</v>
      </c>
      <c r="H13411" t="s">
        <v>19629</v>
      </c>
      <c r="I13411" s="89"/>
    </row>
    <row r="13412">
      <c r="A13412" t="s">
        <v>15236</v>
      </c>
      <c r="B13412" t="s">
        <v>19483</v>
      </c>
      <c r="C13412" t="s">
        <v>19491</v>
      </c>
      <c r="D13412" t="s">
        <v>19624</v>
      </c>
      <c r="E13412" s="89">
        <v>0.08609737993819667</v>
      </c>
      <c r="F13412" s="89">
        <v>704837</v>
      </c>
      <c r="G13412" s="89">
        <v>7</v>
      </c>
      <c r="H13412" t="s">
        <v>19629</v>
      </c>
      <c r="I13412" s="89"/>
    </row>
    <row r="13413">
      <c r="A13413" t="s">
        <v>21973</v>
      </c>
      <c r="B13413" t="s">
        <v>19476</v>
      </c>
      <c r="C13413" t="s">
        <v>3837</v>
      </c>
      <c r="D13413" t="s">
        <v>19630</v>
      </c>
      <c r="E13413" s="89">
        <v>662814</v>
      </c>
      <c r="F13413" s="89">
        <v>704837</v>
      </c>
      <c r="G13413" s="89">
        <v>7</v>
      </c>
      <c r="H13413" t="s">
        <v>19630</v>
      </c>
      <c r="I13413" s="89"/>
    </row>
    <row r="13414">
      <c r="A13414" t="s">
        <v>21974</v>
      </c>
      <c r="B13414" t="s">
        <v>19477</v>
      </c>
      <c r="C13414" t="s">
        <v>3837</v>
      </c>
      <c r="D13414" t="s">
        <v>19630</v>
      </c>
      <c r="E13414" s="89">
        <v>186762606694.7314</v>
      </c>
      <c r="F13414" s="89">
        <v>704837</v>
      </c>
      <c r="G13414" s="89">
        <v>7</v>
      </c>
      <c r="H13414" t="s">
        <v>19630</v>
      </c>
      <c r="I13414" s="89"/>
    </row>
    <row r="13415">
      <c r="A13415" t="s">
        <v>21975</v>
      </c>
      <c r="B13415" t="s">
        <v>19478</v>
      </c>
      <c r="C13415" t="s">
        <v>3837</v>
      </c>
      <c r="D13415" t="s">
        <v>19630</v>
      </c>
      <c r="E13415" s="89">
        <v>0.9403791231164085</v>
      </c>
      <c r="F13415" s="89">
        <v>704837</v>
      </c>
      <c r="G13415" s="89">
        <v>7</v>
      </c>
      <c r="H13415" t="s">
        <v>19630</v>
      </c>
      <c r="I13415" s="89"/>
    </row>
    <row r="13416">
      <c r="A13416" t="s">
        <v>21976</v>
      </c>
      <c r="B13416" t="s">
        <v>19479</v>
      </c>
      <c r="C13416" t="s">
        <v>3837</v>
      </c>
      <c r="D13416" t="s">
        <v>19630</v>
      </c>
      <c r="E13416" s="89">
        <v>264972.7620637558</v>
      </c>
      <c r="F13416" s="89">
        <v>704837</v>
      </c>
      <c r="G13416" s="89">
        <v>7</v>
      </c>
      <c r="H13416" t="s">
        <v>19630</v>
      </c>
      <c r="I13416" s="89"/>
    </row>
    <row r="13417">
      <c r="A13417" t="s">
        <v>21977</v>
      </c>
      <c r="B13417" t="s">
        <v>19483</v>
      </c>
      <c r="C13417" t="s">
        <v>3837</v>
      </c>
      <c r="D13417" t="s">
        <v>19614</v>
      </c>
      <c r="E13417" s="89">
        <v>0.1901944045383262</v>
      </c>
      <c r="F13417" s="89">
        <v>704837</v>
      </c>
      <c r="G13417" s="89">
        <v>7</v>
      </c>
      <c r="H13417" t="s">
        <v>19629</v>
      </c>
      <c r="I13417" s="89"/>
    </row>
    <row r="13418">
      <c r="A13418" t="s">
        <v>21978</v>
      </c>
      <c r="B13418" t="s">
        <v>19483</v>
      </c>
      <c r="C13418" t="s">
        <v>3837</v>
      </c>
      <c r="D13418" t="s">
        <v>19615</v>
      </c>
      <c r="E13418" s="89">
        <v>0.1962980857584566</v>
      </c>
      <c r="F13418" s="89">
        <v>704837</v>
      </c>
      <c r="G13418" s="89">
        <v>7</v>
      </c>
      <c r="H13418" t="s">
        <v>19629</v>
      </c>
      <c r="I13418" s="89"/>
    </row>
    <row r="13419">
      <c r="A13419" t="s">
        <v>21979</v>
      </c>
      <c r="B13419" t="s">
        <v>19483</v>
      </c>
      <c r="C13419" t="s">
        <v>3837</v>
      </c>
      <c r="D13419" t="s">
        <v>19616</v>
      </c>
      <c r="E13419" s="89">
        <v>0.1902357802305395</v>
      </c>
      <c r="F13419" s="89">
        <v>704837</v>
      </c>
      <c r="G13419" s="89">
        <v>7</v>
      </c>
      <c r="H13419" t="s">
        <v>19629</v>
      </c>
      <c r="I13419" s="89"/>
    </row>
    <row r="13420">
      <c r="A13420" t="s">
        <v>21980</v>
      </c>
      <c r="B13420" t="s">
        <v>19483</v>
      </c>
      <c r="C13420" t="s">
        <v>3837</v>
      </c>
      <c r="D13420" t="s">
        <v>19617</v>
      </c>
      <c r="E13420" s="89">
        <v>0.1958352526092025</v>
      </c>
      <c r="F13420" s="89">
        <v>704837</v>
      </c>
      <c r="G13420" s="89">
        <v>7</v>
      </c>
      <c r="H13420" t="s">
        <v>19629</v>
      </c>
      <c r="I13420" s="89"/>
    </row>
    <row r="13421">
      <c r="A13421" t="s">
        <v>21981</v>
      </c>
      <c r="B13421" t="s">
        <v>19483</v>
      </c>
      <c r="C13421" t="s">
        <v>3837</v>
      </c>
      <c r="D13421" t="s">
        <v>19618</v>
      </c>
      <c r="E13421" s="89">
        <v>0.1946053343271371</v>
      </c>
      <c r="F13421" s="89">
        <v>704837</v>
      </c>
      <c r="G13421" s="89">
        <v>7</v>
      </c>
      <c r="H13421" t="s">
        <v>19629</v>
      </c>
      <c r="I13421" s="89"/>
    </row>
    <row r="13422">
      <c r="A13422" t="s">
        <v>21982</v>
      </c>
      <c r="B13422" t="s">
        <v>19483</v>
      </c>
      <c r="C13422" t="s">
        <v>3837</v>
      </c>
      <c r="D13422" t="s">
        <v>19619</v>
      </c>
      <c r="E13422" s="89">
        <v>0.1991139724234273</v>
      </c>
      <c r="F13422" s="89">
        <v>704837</v>
      </c>
      <c r="G13422" s="89">
        <v>7</v>
      </c>
      <c r="H13422" t="s">
        <v>19629</v>
      </c>
      <c r="I13422" s="89"/>
    </row>
    <row r="13423">
      <c r="A13423" t="s">
        <v>21983</v>
      </c>
      <c r="B13423" t="s">
        <v>19483</v>
      </c>
      <c r="C13423" t="s">
        <v>3837</v>
      </c>
      <c r="D13423" t="s">
        <v>19620</v>
      </c>
      <c r="E13423" s="89">
        <v>0.1898836376863424</v>
      </c>
      <c r="F13423" s="89">
        <v>704837</v>
      </c>
      <c r="G13423" s="89">
        <v>7</v>
      </c>
      <c r="H13423" t="s">
        <v>19629</v>
      </c>
      <c r="I13423" s="89"/>
    </row>
    <row r="13424">
      <c r="A13424" t="s">
        <v>21984</v>
      </c>
      <c r="B13424" t="s">
        <v>19483</v>
      </c>
      <c r="C13424" t="s">
        <v>3837</v>
      </c>
      <c r="D13424" t="s">
        <v>19621</v>
      </c>
      <c r="E13424" s="89">
        <v>0.1538892031473671</v>
      </c>
      <c r="F13424" s="89">
        <v>704837</v>
      </c>
      <c r="G13424" s="89">
        <v>7</v>
      </c>
      <c r="H13424" t="s">
        <v>19629</v>
      </c>
      <c r="I13424" s="89"/>
    </row>
    <row r="13425">
      <c r="A13425" t="s">
        <v>21985</v>
      </c>
      <c r="B13425" t="s">
        <v>19483</v>
      </c>
      <c r="C13425" t="s">
        <v>3837</v>
      </c>
      <c r="D13425" t="s">
        <v>19622</v>
      </c>
      <c r="E13425" s="89">
        <v>0.193832371739746</v>
      </c>
      <c r="F13425" s="89">
        <v>704837</v>
      </c>
      <c r="G13425" s="89">
        <v>7</v>
      </c>
      <c r="H13425" t="s">
        <v>19629</v>
      </c>
      <c r="I13425" s="89"/>
    </row>
    <row r="13426">
      <c r="A13426" t="s">
        <v>21986</v>
      </c>
      <c r="B13426" t="s">
        <v>19483</v>
      </c>
      <c r="C13426" t="s">
        <v>3837</v>
      </c>
      <c r="D13426" t="s">
        <v>19623</v>
      </c>
      <c r="E13426" s="89">
        <v>0.4417012490930874</v>
      </c>
      <c r="F13426" s="89">
        <v>704837</v>
      </c>
      <c r="G13426" s="89">
        <v>7</v>
      </c>
      <c r="H13426" t="s">
        <v>19629</v>
      </c>
      <c r="I13426" s="89"/>
    </row>
    <row r="13427">
      <c r="A13427" t="s">
        <v>21987</v>
      </c>
      <c r="B13427" t="s">
        <v>19483</v>
      </c>
      <c r="C13427" t="s">
        <v>3837</v>
      </c>
      <c r="D13427" t="s">
        <v>19624</v>
      </c>
      <c r="E13427" s="89">
        <v>1.080120121059956</v>
      </c>
      <c r="F13427" s="89">
        <v>704837</v>
      </c>
      <c r="G13427" s="89">
        <v>7</v>
      </c>
      <c r="H13427" t="s">
        <v>19629</v>
      </c>
      <c r="I13427" s="89"/>
    </row>
    <row r="13428">
      <c r="A13428" t="s">
        <v>19848</v>
      </c>
      <c r="B13428" t="s">
        <v>19483</v>
      </c>
      <c r="C13428" t="s">
        <v>19492</v>
      </c>
      <c r="D13428" t="s">
        <v>19614</v>
      </c>
      <c r="E13428" s="89">
        <v>0.01936529838510606</v>
      </c>
      <c r="F13428" s="89">
        <v>704837</v>
      </c>
      <c r="G13428" s="89">
        <v>7</v>
      </c>
      <c r="H13428" t="s">
        <v>19629</v>
      </c>
      <c r="I13428" s="89"/>
    </row>
    <row r="13429">
      <c r="A13429" t="s">
        <v>19849</v>
      </c>
      <c r="B13429" t="s">
        <v>19483</v>
      </c>
      <c r="C13429" t="s">
        <v>19492</v>
      </c>
      <c r="D13429" t="s">
        <v>19615</v>
      </c>
      <c r="E13429" s="89">
        <v>0.02112147958288783</v>
      </c>
      <c r="F13429" s="89">
        <v>704837</v>
      </c>
      <c r="G13429" s="89">
        <v>7</v>
      </c>
      <c r="H13429" t="s">
        <v>19629</v>
      </c>
      <c r="I13429" s="89"/>
    </row>
    <row r="13430">
      <c r="A13430" t="s">
        <v>19850</v>
      </c>
      <c r="B13430" t="s">
        <v>19483</v>
      </c>
      <c r="C13430" t="s">
        <v>19492</v>
      </c>
      <c r="D13430" t="s">
        <v>19616</v>
      </c>
      <c r="E13430" s="89">
        <v>0.01978324484479992</v>
      </c>
      <c r="F13430" s="89">
        <v>704837</v>
      </c>
      <c r="G13430" s="89">
        <v>7</v>
      </c>
      <c r="H13430" t="s">
        <v>19629</v>
      </c>
      <c r="I13430" s="89"/>
    </row>
    <row r="13431">
      <c r="A13431" t="s">
        <v>19851</v>
      </c>
      <c r="B13431" t="s">
        <v>19483</v>
      </c>
      <c r="C13431" t="s">
        <v>19492</v>
      </c>
      <c r="D13431" t="s">
        <v>19617</v>
      </c>
      <c r="E13431" s="89">
        <v>0.02112147958288783</v>
      </c>
      <c r="F13431" s="89">
        <v>704837</v>
      </c>
      <c r="G13431" s="89">
        <v>7</v>
      </c>
      <c r="H13431" t="s">
        <v>19629</v>
      </c>
      <c r="I13431" s="89"/>
    </row>
    <row r="13432">
      <c r="A13432" t="s">
        <v>19852</v>
      </c>
      <c r="B13432" t="s">
        <v>19483</v>
      </c>
      <c r="C13432" t="s">
        <v>19492</v>
      </c>
      <c r="D13432" t="s">
        <v>19618</v>
      </c>
      <c r="E13432" s="89">
        <v>0.02106055175043106</v>
      </c>
      <c r="F13432" s="89">
        <v>704837</v>
      </c>
      <c r="G13432" s="89">
        <v>7</v>
      </c>
      <c r="H13432" t="s">
        <v>19629</v>
      </c>
      <c r="I13432" s="89"/>
    </row>
    <row r="13433">
      <c r="A13433" t="s">
        <v>19853</v>
      </c>
      <c r="B13433" t="s">
        <v>19483</v>
      </c>
      <c r="C13433" t="s">
        <v>19492</v>
      </c>
      <c r="D13433" t="s">
        <v>19619</v>
      </c>
      <c r="E13433" s="89">
        <v>0.02214836969760741</v>
      </c>
      <c r="F13433" s="89">
        <v>704837</v>
      </c>
      <c r="G13433" s="89">
        <v>7</v>
      </c>
      <c r="H13433" t="s">
        <v>19629</v>
      </c>
      <c r="I13433" s="89"/>
    </row>
    <row r="13434">
      <c r="A13434" t="s">
        <v>19854</v>
      </c>
      <c r="B13434" t="s">
        <v>19483</v>
      </c>
      <c r="C13434" t="s">
        <v>19492</v>
      </c>
      <c r="D13434" t="s">
        <v>19620</v>
      </c>
      <c r="E13434" s="89">
        <v>0.02066865794826507</v>
      </c>
      <c r="F13434" s="89">
        <v>704837</v>
      </c>
      <c r="G13434" s="89">
        <v>7</v>
      </c>
      <c r="H13434" t="s">
        <v>19629</v>
      </c>
      <c r="I13434" s="89"/>
    </row>
    <row r="13435">
      <c r="A13435" t="s">
        <v>19855</v>
      </c>
      <c r="B13435" t="s">
        <v>19483</v>
      </c>
      <c r="C13435" t="s">
        <v>19492</v>
      </c>
      <c r="D13435" t="s">
        <v>19621</v>
      </c>
      <c r="E13435" s="89">
        <v>0.01251950858458327</v>
      </c>
      <c r="F13435" s="89">
        <v>704837</v>
      </c>
      <c r="G13435" s="89">
        <v>7</v>
      </c>
      <c r="H13435" t="s">
        <v>19629</v>
      </c>
      <c r="I13435" s="89"/>
    </row>
    <row r="13436">
      <c r="A13436" t="s">
        <v>19856</v>
      </c>
      <c r="B13436" t="s">
        <v>19483</v>
      </c>
      <c r="C13436" t="s">
        <v>19492</v>
      </c>
      <c r="D13436" t="s">
        <v>19622</v>
      </c>
      <c r="E13436" s="89">
        <v>0.02060862624242312</v>
      </c>
      <c r="F13436" s="89">
        <v>704837</v>
      </c>
      <c r="G13436" s="89">
        <v>7</v>
      </c>
      <c r="H13436" t="s">
        <v>19629</v>
      </c>
      <c r="I13436" s="89"/>
    </row>
    <row r="13437">
      <c r="A13437" t="s">
        <v>19857</v>
      </c>
      <c r="B13437" t="s">
        <v>19483</v>
      </c>
      <c r="C13437" t="s">
        <v>19492</v>
      </c>
      <c r="D13437" t="s">
        <v>19623</v>
      </c>
      <c r="E13437" s="89">
        <v>0.05002181716805154</v>
      </c>
      <c r="F13437" s="89">
        <v>704837</v>
      </c>
      <c r="G13437" s="89">
        <v>7</v>
      </c>
      <c r="H13437" t="s">
        <v>19629</v>
      </c>
      <c r="I13437" s="89"/>
    </row>
    <row r="13438">
      <c r="A13438" t="s">
        <v>19858</v>
      </c>
      <c r="B13438" t="s">
        <v>19483</v>
      </c>
      <c r="C13438" t="s">
        <v>19492</v>
      </c>
      <c r="D13438" t="s">
        <v>19624</v>
      </c>
      <c r="E13438" s="89">
        <v>0.1158141879213839</v>
      </c>
      <c r="F13438" s="89">
        <v>704837</v>
      </c>
      <c r="G13438" s="89">
        <v>7</v>
      </c>
      <c r="H13438" t="s">
        <v>19629</v>
      </c>
      <c r="I13438" s="89"/>
    </row>
    <row r="13439">
      <c r="A13439" t="s">
        <v>15237</v>
      </c>
      <c r="B13439" t="s">
        <v>19476</v>
      </c>
      <c r="C13439" t="s">
        <v>19499</v>
      </c>
      <c r="D13439" t="s">
        <v>19630</v>
      </c>
      <c r="E13439" s="89">
        <v>5022</v>
      </c>
      <c r="F13439" s="89">
        <v>704837</v>
      </c>
      <c r="G13439" s="89">
        <v>7</v>
      </c>
      <c r="H13439" t="s">
        <v>19630</v>
      </c>
      <c r="I13439" s="89"/>
    </row>
    <row r="13440">
      <c r="A13440" t="s">
        <v>15238</v>
      </c>
      <c r="B13440" t="s">
        <v>19477</v>
      </c>
      <c r="C13440" t="s">
        <v>19499</v>
      </c>
      <c r="D13440" t="s">
        <v>19630</v>
      </c>
      <c r="E13440" s="89">
        <v>6126733759.352775</v>
      </c>
      <c r="F13440" s="89">
        <v>704837</v>
      </c>
      <c r="G13440" s="89">
        <v>7</v>
      </c>
      <c r="H13440" t="s">
        <v>19630</v>
      </c>
      <c r="I13440" s="89"/>
    </row>
    <row r="13441">
      <c r="A13441" t="s">
        <v>15239</v>
      </c>
      <c r="B13441" t="s">
        <v>19478</v>
      </c>
      <c r="C13441" t="s">
        <v>19499</v>
      </c>
      <c r="D13441" t="s">
        <v>19630</v>
      </c>
      <c r="E13441" s="89">
        <v>0.007125051607676669</v>
      </c>
      <c r="F13441" s="89">
        <v>704837</v>
      </c>
      <c r="G13441" s="89">
        <v>7</v>
      </c>
      <c r="H13441" t="s">
        <v>19630</v>
      </c>
      <c r="I13441" s="89"/>
    </row>
    <row r="13442">
      <c r="A13442" t="s">
        <v>15240</v>
      </c>
      <c r="B13442" t="s">
        <v>19479</v>
      </c>
      <c r="C13442" t="s">
        <v>19499</v>
      </c>
      <c r="D13442" t="s">
        <v>19630</v>
      </c>
      <c r="E13442" s="89">
        <v>8692.412230562208</v>
      </c>
      <c r="F13442" s="89">
        <v>704837</v>
      </c>
      <c r="G13442" s="89">
        <v>7</v>
      </c>
      <c r="H13442" t="s">
        <v>19630</v>
      </c>
      <c r="I13442" s="89"/>
    </row>
    <row r="13443">
      <c r="A13443" t="s">
        <v>21988</v>
      </c>
      <c r="B13443" t="s">
        <v>19476</v>
      </c>
      <c r="C13443" t="s">
        <v>3838</v>
      </c>
      <c r="D13443" t="s">
        <v>19630</v>
      </c>
      <c r="E13443" s="89">
        <v>464036</v>
      </c>
      <c r="F13443" s="89">
        <v>704837</v>
      </c>
      <c r="G13443" s="89">
        <v>7</v>
      </c>
      <c r="H13443" t="s">
        <v>19630</v>
      </c>
      <c r="I13443" s="89"/>
    </row>
    <row r="13444">
      <c r="A13444" t="s">
        <v>21989</v>
      </c>
      <c r="B13444" t="s">
        <v>19477</v>
      </c>
      <c r="C13444" t="s">
        <v>3838</v>
      </c>
      <c r="D13444" t="s">
        <v>19630</v>
      </c>
      <c r="E13444" s="89">
        <v>43041744660.11499</v>
      </c>
      <c r="F13444" s="89">
        <v>704837</v>
      </c>
      <c r="G13444" s="89">
        <v>7</v>
      </c>
      <c r="H13444" t="s">
        <v>19630</v>
      </c>
      <c r="I13444" s="89"/>
    </row>
    <row r="13445">
      <c r="A13445" t="s">
        <v>21990</v>
      </c>
      <c r="B13445" t="s">
        <v>19478</v>
      </c>
      <c r="C13445" t="s">
        <v>3838</v>
      </c>
      <c r="D13445" t="s">
        <v>19630</v>
      </c>
      <c r="E13445" s="89">
        <v>0.6583593086061033</v>
      </c>
      <c r="F13445" s="89">
        <v>704837</v>
      </c>
      <c r="G13445" s="89">
        <v>7</v>
      </c>
      <c r="H13445" t="s">
        <v>19630</v>
      </c>
      <c r="I13445" s="89"/>
    </row>
    <row r="13446">
      <c r="A13446" t="s">
        <v>21991</v>
      </c>
      <c r="B13446" t="s">
        <v>19479</v>
      </c>
      <c r="C13446" t="s">
        <v>3838</v>
      </c>
      <c r="D13446" t="s">
        <v>19630</v>
      </c>
      <c r="E13446" s="89">
        <v>61066.23894618896</v>
      </c>
      <c r="F13446" s="89">
        <v>704837</v>
      </c>
      <c r="G13446" s="89">
        <v>7</v>
      </c>
      <c r="H13446" t="s">
        <v>19630</v>
      </c>
      <c r="I13446" s="89"/>
    </row>
    <row r="13447">
      <c r="A13447" t="s">
        <v>21992</v>
      </c>
      <c r="B13447" t="s">
        <v>19483</v>
      </c>
      <c r="C13447" t="s">
        <v>3838</v>
      </c>
      <c r="D13447" t="s">
        <v>19614</v>
      </c>
      <c r="E13447" s="89">
        <v>0.06329885801032238</v>
      </c>
      <c r="F13447" s="89">
        <v>704837</v>
      </c>
      <c r="G13447" s="89">
        <v>7</v>
      </c>
      <c r="H13447" t="s">
        <v>19629</v>
      </c>
      <c r="I13447" s="89"/>
    </row>
    <row r="13448">
      <c r="A13448" t="s">
        <v>21993</v>
      </c>
      <c r="B13448" t="s">
        <v>19483</v>
      </c>
      <c r="C13448" t="s">
        <v>3838</v>
      </c>
      <c r="D13448" t="s">
        <v>19615</v>
      </c>
      <c r="E13448" s="89">
        <v>0.06552345527106752</v>
      </c>
      <c r="F13448" s="89">
        <v>704837</v>
      </c>
      <c r="G13448" s="89">
        <v>7</v>
      </c>
      <c r="H13448" t="s">
        <v>19629</v>
      </c>
      <c r="I13448" s="89"/>
    </row>
    <row r="13449">
      <c r="A13449" t="s">
        <v>21994</v>
      </c>
      <c r="B13449" t="s">
        <v>19483</v>
      </c>
      <c r="C13449" t="s">
        <v>3838</v>
      </c>
      <c r="D13449" t="s">
        <v>19616</v>
      </c>
      <c r="E13449" s="89">
        <v>0.06332905410193235</v>
      </c>
      <c r="F13449" s="89">
        <v>704837</v>
      </c>
      <c r="G13449" s="89">
        <v>7</v>
      </c>
      <c r="H13449" t="s">
        <v>19629</v>
      </c>
      <c r="I13449" s="89"/>
    </row>
    <row r="13450">
      <c r="A13450" t="s">
        <v>21995</v>
      </c>
      <c r="B13450" t="s">
        <v>19483</v>
      </c>
      <c r="C13450" t="s">
        <v>3838</v>
      </c>
      <c r="D13450" t="s">
        <v>19617</v>
      </c>
      <c r="E13450" s="89">
        <v>0.06534043916415591</v>
      </c>
      <c r="F13450" s="89">
        <v>704837</v>
      </c>
      <c r="G13450" s="89">
        <v>7</v>
      </c>
      <c r="H13450" t="s">
        <v>19629</v>
      </c>
      <c r="I13450" s="89"/>
    </row>
    <row r="13451">
      <c r="A13451" t="s">
        <v>21996</v>
      </c>
      <c r="B13451" t="s">
        <v>19483</v>
      </c>
      <c r="C13451" t="s">
        <v>3838</v>
      </c>
      <c r="D13451" t="s">
        <v>19618</v>
      </c>
      <c r="E13451" s="89">
        <v>0.06490966546027993</v>
      </c>
      <c r="F13451" s="89">
        <v>704837</v>
      </c>
      <c r="G13451" s="89">
        <v>7</v>
      </c>
      <c r="H13451" t="s">
        <v>19629</v>
      </c>
      <c r="I13451" s="89"/>
    </row>
    <row r="13452">
      <c r="A13452" t="s">
        <v>21997</v>
      </c>
      <c r="B13452" t="s">
        <v>19483</v>
      </c>
      <c r="C13452" t="s">
        <v>3838</v>
      </c>
      <c r="D13452" t="s">
        <v>19619</v>
      </c>
      <c r="E13452" s="89">
        <v>0.06653915261084126</v>
      </c>
      <c r="F13452" s="89">
        <v>704837</v>
      </c>
      <c r="G13452" s="89">
        <v>7</v>
      </c>
      <c r="H13452" t="s">
        <v>19629</v>
      </c>
      <c r="I13452" s="89"/>
    </row>
    <row r="13453">
      <c r="A13453" t="s">
        <v>21998</v>
      </c>
      <c r="B13453" t="s">
        <v>19483</v>
      </c>
      <c r="C13453" t="s">
        <v>3838</v>
      </c>
      <c r="D13453" t="s">
        <v>19620</v>
      </c>
      <c r="E13453" s="89">
        <v>0.06330837973154106</v>
      </c>
      <c r="F13453" s="89">
        <v>704837</v>
      </c>
      <c r="G13453" s="89">
        <v>7</v>
      </c>
      <c r="H13453" t="s">
        <v>19629</v>
      </c>
      <c r="I13453" s="89"/>
    </row>
    <row r="13454">
      <c r="A13454" t="s">
        <v>21999</v>
      </c>
      <c r="B13454" t="s">
        <v>19483</v>
      </c>
      <c r="C13454" t="s">
        <v>3838</v>
      </c>
      <c r="D13454" t="s">
        <v>19621</v>
      </c>
      <c r="E13454" s="89">
        <v>0.05219967877204368</v>
      </c>
      <c r="F13454" s="89">
        <v>704837</v>
      </c>
      <c r="G13454" s="89">
        <v>7</v>
      </c>
      <c r="H13454" t="s">
        <v>19629</v>
      </c>
      <c r="I13454" s="89"/>
    </row>
    <row r="13455">
      <c r="A13455" t="s">
        <v>22000</v>
      </c>
      <c r="B13455" t="s">
        <v>19483</v>
      </c>
      <c r="C13455" t="s">
        <v>3838</v>
      </c>
      <c r="D13455" t="s">
        <v>19622</v>
      </c>
      <c r="E13455" s="89">
        <v>0.06449222126419484</v>
      </c>
      <c r="F13455" s="89">
        <v>704837</v>
      </c>
      <c r="G13455" s="89">
        <v>7</v>
      </c>
      <c r="H13455" t="s">
        <v>19629</v>
      </c>
      <c r="I13455" s="89"/>
    </row>
    <row r="13456">
      <c r="A13456" t="s">
        <v>22001</v>
      </c>
      <c r="B13456" t="s">
        <v>19483</v>
      </c>
      <c r="C13456" t="s">
        <v>3838</v>
      </c>
      <c r="D13456" t="s">
        <v>19623</v>
      </c>
      <c r="E13456" s="89">
        <v>0.1401982491740437</v>
      </c>
      <c r="F13456" s="89">
        <v>704837</v>
      </c>
      <c r="G13456" s="89">
        <v>7</v>
      </c>
      <c r="H13456" t="s">
        <v>19629</v>
      </c>
      <c r="I13456" s="89"/>
    </row>
    <row r="13457">
      <c r="A13457" t="s">
        <v>22002</v>
      </c>
      <c r="B13457" t="s">
        <v>19483</v>
      </c>
      <c r="C13457" t="s">
        <v>3838</v>
      </c>
      <c r="D13457" t="s">
        <v>19624</v>
      </c>
      <c r="E13457" s="89">
        <v>0.3523779796340071</v>
      </c>
      <c r="F13457" s="89">
        <v>704837</v>
      </c>
      <c r="G13457" s="89">
        <v>7</v>
      </c>
      <c r="H13457" t="s">
        <v>19629</v>
      </c>
      <c r="I13457" s="89"/>
    </row>
    <row r="13458">
      <c r="A13458" t="s">
        <v>22003</v>
      </c>
      <c r="B13458" t="s">
        <v>19476</v>
      </c>
      <c r="C13458" t="s">
        <v>3839</v>
      </c>
      <c r="D13458" t="s">
        <v>19630</v>
      </c>
      <c r="E13458" s="89">
        <v>680690</v>
      </c>
      <c r="F13458" s="89">
        <v>704837</v>
      </c>
      <c r="G13458" s="89">
        <v>7</v>
      </c>
      <c r="H13458" t="s">
        <v>19630</v>
      </c>
      <c r="I13458" s="89"/>
    </row>
    <row r="13459">
      <c r="A13459" t="s">
        <v>22004</v>
      </c>
      <c r="B13459" t="s">
        <v>19477</v>
      </c>
      <c r="C13459" t="s">
        <v>3839</v>
      </c>
      <c r="D13459" t="s">
        <v>19630</v>
      </c>
      <c r="E13459" s="89">
        <v>155621966682.2247</v>
      </c>
      <c r="F13459" s="89">
        <v>704837</v>
      </c>
      <c r="G13459" s="89">
        <v>7</v>
      </c>
      <c r="H13459" t="s">
        <v>19630</v>
      </c>
      <c r="I13459" s="89"/>
    </row>
    <row r="13460">
      <c r="A13460" t="s">
        <v>22005</v>
      </c>
      <c r="B13460" t="s">
        <v>19478</v>
      </c>
      <c r="C13460" t="s">
        <v>3839</v>
      </c>
      <c r="D13460" t="s">
        <v>19630</v>
      </c>
      <c r="E13460" s="89">
        <v>0.9657410152985726</v>
      </c>
      <c r="F13460" s="89">
        <v>704837</v>
      </c>
      <c r="G13460" s="89">
        <v>7</v>
      </c>
      <c r="H13460" t="s">
        <v>19630</v>
      </c>
      <c r="I13460" s="89"/>
    </row>
    <row r="13461">
      <c r="A13461" t="s">
        <v>22006</v>
      </c>
      <c r="B13461" t="s">
        <v>19479</v>
      </c>
      <c r="C13461" t="s">
        <v>3839</v>
      </c>
      <c r="D13461" t="s">
        <v>19630</v>
      </c>
      <c r="E13461" s="89">
        <v>220791.426503184</v>
      </c>
      <c r="F13461" s="89">
        <v>704837</v>
      </c>
      <c r="G13461" s="89">
        <v>7</v>
      </c>
      <c r="H13461" t="s">
        <v>19630</v>
      </c>
      <c r="I13461" s="89"/>
    </row>
    <row r="13462">
      <c r="A13462" t="s">
        <v>22007</v>
      </c>
      <c r="B13462" t="s">
        <v>19483</v>
      </c>
      <c r="C13462" t="s">
        <v>3839</v>
      </c>
      <c r="D13462" t="s">
        <v>19614</v>
      </c>
      <c r="E13462" s="89">
        <v>0.1537862468299532</v>
      </c>
      <c r="F13462" s="89">
        <v>704837</v>
      </c>
      <c r="G13462" s="89">
        <v>7</v>
      </c>
      <c r="H13462" t="s">
        <v>19629</v>
      </c>
      <c r="I13462" s="89"/>
    </row>
    <row r="13463">
      <c r="A13463" t="s">
        <v>22008</v>
      </c>
      <c r="B13463" t="s">
        <v>19483</v>
      </c>
      <c r="C13463" t="s">
        <v>3839</v>
      </c>
      <c r="D13463" t="s">
        <v>19615</v>
      </c>
      <c r="E13463" s="89">
        <v>0.1592220436524824</v>
      </c>
      <c r="F13463" s="89">
        <v>704837</v>
      </c>
      <c r="G13463" s="89">
        <v>7</v>
      </c>
      <c r="H13463" t="s">
        <v>19629</v>
      </c>
      <c r="I13463" s="89"/>
    </row>
    <row r="13464">
      <c r="A13464" t="s">
        <v>22009</v>
      </c>
      <c r="B13464" t="s">
        <v>19483</v>
      </c>
      <c r="C13464" t="s">
        <v>3839</v>
      </c>
      <c r="D13464" t="s">
        <v>19616</v>
      </c>
      <c r="E13464" s="89">
        <v>0.1538156539820925</v>
      </c>
      <c r="F13464" s="89">
        <v>704837</v>
      </c>
      <c r="G13464" s="89">
        <v>7</v>
      </c>
      <c r="H13464" t="s">
        <v>19629</v>
      </c>
      <c r="I13464" s="89"/>
    </row>
    <row r="13465">
      <c r="A13465" t="s">
        <v>22010</v>
      </c>
      <c r="B13465" t="s">
        <v>19483</v>
      </c>
      <c r="C13465" t="s">
        <v>3839</v>
      </c>
      <c r="D13465" t="s">
        <v>19617</v>
      </c>
      <c r="E13465" s="89">
        <v>0.1587824234969265</v>
      </c>
      <c r="F13465" s="89">
        <v>704837</v>
      </c>
      <c r="G13465" s="89">
        <v>7</v>
      </c>
      <c r="H13465" t="s">
        <v>19629</v>
      </c>
      <c r="I13465" s="89"/>
    </row>
    <row r="13466">
      <c r="A13466" t="s">
        <v>22011</v>
      </c>
      <c r="B13466" t="s">
        <v>19483</v>
      </c>
      <c r="C13466" t="s">
        <v>3839</v>
      </c>
      <c r="D13466" t="s">
        <v>19618</v>
      </c>
      <c r="E13466" s="89">
        <v>0.1577480958303005</v>
      </c>
      <c r="F13466" s="89">
        <v>704837</v>
      </c>
      <c r="G13466" s="89">
        <v>7</v>
      </c>
      <c r="H13466" t="s">
        <v>19629</v>
      </c>
      <c r="I13466" s="89"/>
    </row>
    <row r="13467">
      <c r="A13467" t="s">
        <v>22012</v>
      </c>
      <c r="B13467" t="s">
        <v>19483</v>
      </c>
      <c r="C13467" t="s">
        <v>3839</v>
      </c>
      <c r="D13467" t="s">
        <v>19619</v>
      </c>
      <c r="E13467" s="89">
        <v>0.161487927154579</v>
      </c>
      <c r="F13467" s="89">
        <v>704837</v>
      </c>
      <c r="G13467" s="89">
        <v>7</v>
      </c>
      <c r="H13467" t="s">
        <v>19629</v>
      </c>
      <c r="I13467" s="89"/>
    </row>
    <row r="13468">
      <c r="A13468" t="s">
        <v>22013</v>
      </c>
      <c r="B13468" t="s">
        <v>19483</v>
      </c>
      <c r="C13468" t="s">
        <v>3839</v>
      </c>
      <c r="D13468" t="s">
        <v>19620</v>
      </c>
      <c r="E13468" s="89">
        <v>0.1539335042235705</v>
      </c>
      <c r="F13468" s="89">
        <v>704837</v>
      </c>
      <c r="G13468" s="89">
        <v>7</v>
      </c>
      <c r="H13468" t="s">
        <v>19629</v>
      </c>
      <c r="I13468" s="89"/>
    </row>
    <row r="13469">
      <c r="A13469" t="s">
        <v>22014</v>
      </c>
      <c r="B13469" t="s">
        <v>19483</v>
      </c>
      <c r="C13469" t="s">
        <v>3839</v>
      </c>
      <c r="D13469" t="s">
        <v>19621</v>
      </c>
      <c r="E13469" s="89">
        <v>0.1259065920369611</v>
      </c>
      <c r="F13469" s="89">
        <v>704837</v>
      </c>
      <c r="G13469" s="89">
        <v>7</v>
      </c>
      <c r="H13469" t="s">
        <v>19629</v>
      </c>
      <c r="I13469" s="89"/>
    </row>
    <row r="13470">
      <c r="A13470" t="s">
        <v>22015</v>
      </c>
      <c r="B13470" t="s">
        <v>19483</v>
      </c>
      <c r="C13470" t="s">
        <v>3839</v>
      </c>
      <c r="D13470" t="s">
        <v>19622</v>
      </c>
      <c r="E13470" s="89">
        <v>0.1574791076536831</v>
      </c>
      <c r="F13470" s="89">
        <v>704837</v>
      </c>
      <c r="G13470" s="89">
        <v>7</v>
      </c>
      <c r="H13470" t="s">
        <v>19629</v>
      </c>
      <c r="I13470" s="89"/>
    </row>
    <row r="13471">
      <c r="A13471" t="s">
        <v>22016</v>
      </c>
      <c r="B13471" t="s">
        <v>19483</v>
      </c>
      <c r="C13471" t="s">
        <v>3839</v>
      </c>
      <c r="D13471" t="s">
        <v>19623</v>
      </c>
      <c r="E13471" s="89">
        <v>0.3533799538313906</v>
      </c>
      <c r="F13471" s="89">
        <v>704837</v>
      </c>
      <c r="G13471" s="89">
        <v>7</v>
      </c>
      <c r="H13471" t="s">
        <v>19629</v>
      </c>
      <c r="I13471" s="89"/>
    </row>
    <row r="13472">
      <c r="A13472" t="s">
        <v>22017</v>
      </c>
      <c r="B13472" t="s">
        <v>19483</v>
      </c>
      <c r="C13472" t="s">
        <v>3839</v>
      </c>
      <c r="D13472" t="s">
        <v>19624</v>
      </c>
      <c r="E13472" s="89">
        <v>0.8733245886300769</v>
      </c>
      <c r="F13472" s="89">
        <v>704837</v>
      </c>
      <c r="G13472" s="89">
        <v>7</v>
      </c>
      <c r="H13472" t="s">
        <v>19629</v>
      </c>
      <c r="I13472" s="89"/>
    </row>
    <row r="13473">
      <c r="A13473" t="s">
        <v>22018</v>
      </c>
      <c r="B13473" t="s">
        <v>19476</v>
      </c>
      <c r="C13473" t="s">
        <v>3846</v>
      </c>
      <c r="D13473" t="s">
        <v>19630</v>
      </c>
      <c r="E13473" s="89">
        <v>309638</v>
      </c>
      <c r="F13473" s="89">
        <v>704837</v>
      </c>
      <c r="G13473" s="89">
        <v>7</v>
      </c>
      <c r="H13473" t="s">
        <v>19630</v>
      </c>
      <c r="I13473" s="89"/>
    </row>
    <row r="13474">
      <c r="A13474" t="s">
        <v>22019</v>
      </c>
      <c r="B13474" t="s">
        <v>19477</v>
      </c>
      <c r="C13474" t="s">
        <v>3846</v>
      </c>
      <c r="D13474" t="s">
        <v>19630</v>
      </c>
      <c r="E13474" s="89">
        <v>27803023553.74707</v>
      </c>
      <c r="F13474" s="89">
        <v>704837</v>
      </c>
      <c r="G13474" s="89">
        <v>7</v>
      </c>
      <c r="H13474" t="s">
        <v>19630</v>
      </c>
      <c r="I13474" s="89"/>
    </row>
    <row r="13475">
      <c r="A13475" t="s">
        <v>22020</v>
      </c>
      <c r="B13475" t="s">
        <v>19478</v>
      </c>
      <c r="C13475" t="s">
        <v>3846</v>
      </c>
      <c r="D13475" t="s">
        <v>19630</v>
      </c>
      <c r="E13475" s="89">
        <v>0.4393044065507344</v>
      </c>
      <c r="F13475" s="89">
        <v>704837</v>
      </c>
      <c r="G13475" s="89">
        <v>7</v>
      </c>
      <c r="H13475" t="s">
        <v>19630</v>
      </c>
      <c r="I13475" s="89"/>
    </row>
    <row r="13476">
      <c r="A13476" t="s">
        <v>22021</v>
      </c>
      <c r="B13476" t="s">
        <v>19479</v>
      </c>
      <c r="C13476" t="s">
        <v>3846</v>
      </c>
      <c r="D13476" t="s">
        <v>19630</v>
      </c>
      <c r="E13476" s="89">
        <v>39446.03298882872</v>
      </c>
      <c r="F13476" s="89">
        <v>704837</v>
      </c>
      <c r="G13476" s="89">
        <v>7</v>
      </c>
      <c r="H13476" t="s">
        <v>19630</v>
      </c>
      <c r="I13476" s="89"/>
    </row>
    <row r="13477">
      <c r="A13477" t="s">
        <v>22022</v>
      </c>
      <c r="B13477" t="s">
        <v>19483</v>
      </c>
      <c r="C13477" t="s">
        <v>3846</v>
      </c>
      <c r="D13477" t="s">
        <v>19614</v>
      </c>
      <c r="E13477" s="89">
        <v>0.06021099989942861</v>
      </c>
      <c r="F13477" s="89">
        <v>704837</v>
      </c>
      <c r="G13477" s="89">
        <v>7</v>
      </c>
      <c r="H13477" t="s">
        <v>19629</v>
      </c>
      <c r="I13477" s="89"/>
    </row>
    <row r="13478">
      <c r="A13478" t="s">
        <v>22023</v>
      </c>
      <c r="B13478" t="s">
        <v>19483</v>
      </c>
      <c r="C13478" t="s">
        <v>3846</v>
      </c>
      <c r="D13478" t="s">
        <v>19615</v>
      </c>
      <c r="E13478" s="89">
        <v>0.06274004591069468</v>
      </c>
      <c r="F13478" s="89">
        <v>704837</v>
      </c>
      <c r="G13478" s="89">
        <v>7</v>
      </c>
      <c r="H13478" t="s">
        <v>19629</v>
      </c>
      <c r="I13478" s="89"/>
    </row>
    <row r="13479">
      <c r="A13479" t="s">
        <v>22024</v>
      </c>
      <c r="B13479" t="s">
        <v>19483</v>
      </c>
      <c r="C13479" t="s">
        <v>3846</v>
      </c>
      <c r="D13479" t="s">
        <v>19616</v>
      </c>
      <c r="E13479" s="89">
        <v>0.06023046928614215</v>
      </c>
      <c r="F13479" s="89">
        <v>704837</v>
      </c>
      <c r="G13479" s="89">
        <v>7</v>
      </c>
      <c r="H13479" t="s">
        <v>19629</v>
      </c>
      <c r="I13479" s="89"/>
    </row>
    <row r="13480">
      <c r="A13480" t="s">
        <v>22025</v>
      </c>
      <c r="B13480" t="s">
        <v>19483</v>
      </c>
      <c r="C13480" t="s">
        <v>3846</v>
      </c>
      <c r="D13480" t="s">
        <v>19617</v>
      </c>
      <c r="E13480" s="89">
        <v>0.06254442008302351</v>
      </c>
      <c r="F13480" s="89">
        <v>704837</v>
      </c>
      <c r="G13480" s="89">
        <v>7</v>
      </c>
      <c r="H13480" t="s">
        <v>19629</v>
      </c>
      <c r="I13480" s="89"/>
    </row>
    <row r="13481">
      <c r="A13481" t="s">
        <v>22026</v>
      </c>
      <c r="B13481" t="s">
        <v>19483</v>
      </c>
      <c r="C13481" t="s">
        <v>3846</v>
      </c>
      <c r="D13481" t="s">
        <v>19618</v>
      </c>
      <c r="E13481" s="89">
        <v>0.06228706336214678</v>
      </c>
      <c r="F13481" s="89">
        <v>704837</v>
      </c>
      <c r="G13481" s="89">
        <v>7</v>
      </c>
      <c r="H13481" t="s">
        <v>19629</v>
      </c>
      <c r="I13481" s="89"/>
    </row>
    <row r="13482">
      <c r="A13482" t="s">
        <v>22027</v>
      </c>
      <c r="B13482" t="s">
        <v>19483</v>
      </c>
      <c r="C13482" t="s">
        <v>3846</v>
      </c>
      <c r="D13482" t="s">
        <v>19619</v>
      </c>
      <c r="E13482" s="89">
        <v>0.0638311219973221</v>
      </c>
      <c r="F13482" s="89">
        <v>704837</v>
      </c>
      <c r="G13482" s="89">
        <v>7</v>
      </c>
      <c r="H13482" t="s">
        <v>19629</v>
      </c>
      <c r="I13482" s="89"/>
    </row>
    <row r="13483">
      <c r="A13483" t="s">
        <v>22028</v>
      </c>
      <c r="B13483" t="s">
        <v>19483</v>
      </c>
      <c r="C13483" t="s">
        <v>3846</v>
      </c>
      <c r="D13483" t="s">
        <v>19620</v>
      </c>
      <c r="E13483" s="89">
        <v>0.06083099413716253</v>
      </c>
      <c r="F13483" s="89">
        <v>704837</v>
      </c>
      <c r="G13483" s="89">
        <v>7</v>
      </c>
      <c r="H13483" t="s">
        <v>19629</v>
      </c>
      <c r="I13483" s="89"/>
    </row>
    <row r="13484">
      <c r="A13484" t="s">
        <v>22029</v>
      </c>
      <c r="B13484" t="s">
        <v>19483</v>
      </c>
      <c r="C13484" t="s">
        <v>3846</v>
      </c>
      <c r="D13484" t="s">
        <v>19621</v>
      </c>
      <c r="E13484" s="89">
        <v>0.04954608255444389</v>
      </c>
      <c r="F13484" s="89">
        <v>704837</v>
      </c>
      <c r="G13484" s="89">
        <v>7</v>
      </c>
      <c r="H13484" t="s">
        <v>19629</v>
      </c>
      <c r="I13484" s="89"/>
    </row>
    <row r="13485">
      <c r="A13485" t="s">
        <v>22030</v>
      </c>
      <c r="B13485" t="s">
        <v>19483</v>
      </c>
      <c r="C13485" t="s">
        <v>3846</v>
      </c>
      <c r="D13485" t="s">
        <v>19622</v>
      </c>
      <c r="E13485" s="89">
        <v>0.06229901925766831</v>
      </c>
      <c r="F13485" s="89">
        <v>704837</v>
      </c>
      <c r="G13485" s="89">
        <v>7</v>
      </c>
      <c r="H13485" t="s">
        <v>19629</v>
      </c>
      <c r="I13485" s="89"/>
    </row>
    <row r="13486">
      <c r="A13486" t="s">
        <v>22031</v>
      </c>
      <c r="B13486" t="s">
        <v>19483</v>
      </c>
      <c r="C13486" t="s">
        <v>3846</v>
      </c>
      <c r="D13486" t="s">
        <v>19623</v>
      </c>
      <c r="E13486" s="89">
        <v>0.1455805376517396</v>
      </c>
      <c r="F13486" s="89">
        <v>704837</v>
      </c>
      <c r="G13486" s="89">
        <v>7</v>
      </c>
      <c r="H13486" t="s">
        <v>19629</v>
      </c>
      <c r="I13486" s="89"/>
    </row>
    <row r="13487">
      <c r="A13487" t="s">
        <v>22032</v>
      </c>
      <c r="B13487" t="s">
        <v>19483</v>
      </c>
      <c r="C13487" t="s">
        <v>3846</v>
      </c>
      <c r="D13487" t="s">
        <v>19624</v>
      </c>
      <c r="E13487" s="89">
        <v>0.3471501152900446</v>
      </c>
      <c r="F13487" s="89">
        <v>704837</v>
      </c>
      <c r="G13487" s="89">
        <v>7</v>
      </c>
      <c r="H13487" t="s">
        <v>19629</v>
      </c>
      <c r="I13487" s="89"/>
    </row>
    <row r="13488">
      <c r="A13488" t="s">
        <v>22033</v>
      </c>
      <c r="B13488" t="s">
        <v>19476</v>
      </c>
      <c r="C13488" t="s">
        <v>3847</v>
      </c>
      <c r="D13488" t="s">
        <v>19630</v>
      </c>
      <c r="E13488" s="89">
        <v>48661</v>
      </c>
      <c r="F13488" s="89">
        <v>704837</v>
      </c>
      <c r="G13488" s="89">
        <v>7</v>
      </c>
      <c r="H13488" t="s">
        <v>19630</v>
      </c>
      <c r="I13488" s="89"/>
    </row>
    <row r="13489">
      <c r="A13489" t="s">
        <v>22034</v>
      </c>
      <c r="B13489" t="s">
        <v>19477</v>
      </c>
      <c r="C13489" t="s">
        <v>3847</v>
      </c>
      <c r="D13489" t="s">
        <v>19630</v>
      </c>
      <c r="E13489" s="89">
        <v>6112415256.207031</v>
      </c>
      <c r="F13489" s="89">
        <v>704837</v>
      </c>
      <c r="G13489" s="89">
        <v>7</v>
      </c>
      <c r="H13489" t="s">
        <v>19630</v>
      </c>
      <c r="I13489" s="89"/>
    </row>
    <row r="13490">
      <c r="A13490" t="s">
        <v>22035</v>
      </c>
      <c r="B13490" t="s">
        <v>19478</v>
      </c>
      <c r="C13490" t="s">
        <v>3847</v>
      </c>
      <c r="D13490" t="s">
        <v>19630</v>
      </c>
      <c r="E13490" s="89">
        <v>0.06903865716470617</v>
      </c>
      <c r="F13490" s="89">
        <v>704837</v>
      </c>
      <c r="G13490" s="89">
        <v>7</v>
      </c>
      <c r="H13490" t="s">
        <v>19630</v>
      </c>
      <c r="I13490" s="89"/>
    </row>
    <row r="13491">
      <c r="A13491" t="s">
        <v>22036</v>
      </c>
      <c r="B13491" t="s">
        <v>19479</v>
      </c>
      <c r="C13491" t="s">
        <v>3847</v>
      </c>
      <c r="D13491" t="s">
        <v>19630</v>
      </c>
      <c r="E13491" s="89">
        <v>8672.097600164338</v>
      </c>
      <c r="F13491" s="89">
        <v>704837</v>
      </c>
      <c r="G13491" s="89">
        <v>7</v>
      </c>
      <c r="H13491" t="s">
        <v>19630</v>
      </c>
      <c r="I13491" s="89"/>
    </row>
    <row r="13492">
      <c r="A13492" t="s">
        <v>22037</v>
      </c>
      <c r="B13492" t="s">
        <v>19483</v>
      </c>
      <c r="C13492" t="s">
        <v>3847</v>
      </c>
      <c r="D13492" t="s">
        <v>19614</v>
      </c>
      <c r="E13492" s="89">
        <v>0.0847771332251628</v>
      </c>
      <c r="F13492" s="89">
        <v>704837</v>
      </c>
      <c r="G13492" s="89">
        <v>7</v>
      </c>
      <c r="H13492" t="s">
        <v>19629</v>
      </c>
      <c r="I13492" s="89"/>
    </row>
    <row r="13493">
      <c r="A13493" t="s">
        <v>22038</v>
      </c>
      <c r="B13493" t="s">
        <v>19483</v>
      </c>
      <c r="C13493" t="s">
        <v>3847</v>
      </c>
      <c r="D13493" t="s">
        <v>19615</v>
      </c>
      <c r="E13493" s="89">
        <v>0.08779453973887291</v>
      </c>
      <c r="F13493" s="89">
        <v>704837</v>
      </c>
      <c r="G13493" s="89">
        <v>7</v>
      </c>
      <c r="H13493" t="s">
        <v>19629</v>
      </c>
      <c r="I13493" s="89"/>
    </row>
    <row r="13494">
      <c r="A13494" t="s">
        <v>22039</v>
      </c>
      <c r="B13494" t="s">
        <v>19483</v>
      </c>
      <c r="C13494" t="s">
        <v>3847</v>
      </c>
      <c r="D13494" t="s">
        <v>19616</v>
      </c>
      <c r="E13494" s="89">
        <v>0.08480246391517438</v>
      </c>
      <c r="F13494" s="89">
        <v>704837</v>
      </c>
      <c r="G13494" s="89">
        <v>7</v>
      </c>
      <c r="H13494" t="s">
        <v>19629</v>
      </c>
      <c r="I13494" s="89"/>
    </row>
    <row r="13495">
      <c r="A13495" t="s">
        <v>22040</v>
      </c>
      <c r="B13495" t="s">
        <v>19483</v>
      </c>
      <c r="C13495" t="s">
        <v>3847</v>
      </c>
      <c r="D13495" t="s">
        <v>19617</v>
      </c>
      <c r="E13495" s="89">
        <v>0.08753134772806634</v>
      </c>
      <c r="F13495" s="89">
        <v>704837</v>
      </c>
      <c r="G13495" s="89">
        <v>7</v>
      </c>
      <c r="H13495" t="s">
        <v>19629</v>
      </c>
      <c r="I13495" s="89"/>
    </row>
    <row r="13496">
      <c r="A13496" t="s">
        <v>22041</v>
      </c>
      <c r="B13496" t="s">
        <v>19483</v>
      </c>
      <c r="C13496" t="s">
        <v>3847</v>
      </c>
      <c r="D13496" t="s">
        <v>19618</v>
      </c>
      <c r="E13496" s="89">
        <v>0.08717241481411303</v>
      </c>
      <c r="F13496" s="89">
        <v>704837</v>
      </c>
      <c r="G13496" s="89">
        <v>7</v>
      </c>
      <c r="H13496" t="s">
        <v>19629</v>
      </c>
      <c r="I13496" s="89"/>
    </row>
    <row r="13497">
      <c r="A13497" t="s">
        <v>22042</v>
      </c>
      <c r="B13497" t="s">
        <v>19483</v>
      </c>
      <c r="C13497" t="s">
        <v>3847</v>
      </c>
      <c r="D13497" t="s">
        <v>19619</v>
      </c>
      <c r="E13497" s="89">
        <v>0.09048820434678545</v>
      </c>
      <c r="F13497" s="89">
        <v>704837</v>
      </c>
      <c r="G13497" s="89">
        <v>7</v>
      </c>
      <c r="H13497" t="s">
        <v>19629</v>
      </c>
      <c r="I13497" s="89"/>
    </row>
    <row r="13498">
      <c r="A13498" t="s">
        <v>22043</v>
      </c>
      <c r="B13498" t="s">
        <v>19483</v>
      </c>
      <c r="C13498" t="s">
        <v>3847</v>
      </c>
      <c r="D13498" t="s">
        <v>19620</v>
      </c>
      <c r="E13498" s="89">
        <v>0.0851893716832602</v>
      </c>
      <c r="F13498" s="89">
        <v>704837</v>
      </c>
      <c r="G13498" s="89">
        <v>7</v>
      </c>
      <c r="H13498" t="s">
        <v>19629</v>
      </c>
      <c r="I13498" s="89"/>
    </row>
    <row r="13499">
      <c r="A13499" t="s">
        <v>22044</v>
      </c>
      <c r="B13499" t="s">
        <v>19483</v>
      </c>
      <c r="C13499" t="s">
        <v>3847</v>
      </c>
      <c r="D13499" t="s">
        <v>19621</v>
      </c>
      <c r="E13499" s="89">
        <v>0.06946026628335189</v>
      </c>
      <c r="F13499" s="89">
        <v>704837</v>
      </c>
      <c r="G13499" s="89">
        <v>7</v>
      </c>
      <c r="H13499" t="s">
        <v>19629</v>
      </c>
      <c r="I13499" s="89"/>
    </row>
    <row r="13500">
      <c r="A13500" t="s">
        <v>22045</v>
      </c>
      <c r="B13500" t="s">
        <v>19483</v>
      </c>
      <c r="C13500" t="s">
        <v>3847</v>
      </c>
      <c r="D13500" t="s">
        <v>19622</v>
      </c>
      <c r="E13500" s="89">
        <v>0.0864704820241475</v>
      </c>
      <c r="F13500" s="89">
        <v>704837</v>
      </c>
      <c r="G13500" s="89">
        <v>7</v>
      </c>
      <c r="H13500" t="s">
        <v>19629</v>
      </c>
      <c r="I13500" s="89"/>
    </row>
    <row r="13501">
      <c r="A13501" t="s">
        <v>22046</v>
      </c>
      <c r="B13501" t="s">
        <v>19483</v>
      </c>
      <c r="C13501" t="s">
        <v>3847</v>
      </c>
      <c r="D13501" t="s">
        <v>19623</v>
      </c>
      <c r="E13501" s="89">
        <v>0.1808442926510001</v>
      </c>
      <c r="F13501" s="89">
        <v>704837</v>
      </c>
      <c r="G13501" s="89">
        <v>7</v>
      </c>
      <c r="H13501" t="s">
        <v>19629</v>
      </c>
      <c r="I13501" s="89"/>
    </row>
    <row r="13502">
      <c r="A13502" t="s">
        <v>22047</v>
      </c>
      <c r="B13502" t="s">
        <v>19483</v>
      </c>
      <c r="C13502" t="s">
        <v>3847</v>
      </c>
      <c r="D13502" t="s">
        <v>19624</v>
      </c>
      <c r="E13502" s="89">
        <v>0.471689074224325</v>
      </c>
      <c r="F13502" s="89">
        <v>704837</v>
      </c>
      <c r="G13502" s="89">
        <v>7</v>
      </c>
      <c r="H13502" t="s">
        <v>19629</v>
      </c>
      <c r="I13502" s="89"/>
    </row>
    <row r="13503">
      <c r="A13503" t="s">
        <v>15241</v>
      </c>
      <c r="B13503" t="s">
        <v>19476</v>
      </c>
      <c r="C13503" t="s">
        <v>19493</v>
      </c>
      <c r="D13503" t="s">
        <v>19630</v>
      </c>
      <c r="E13503" s="89">
        <v>21091</v>
      </c>
      <c r="F13503" s="89">
        <v>704837</v>
      </c>
      <c r="G13503" s="89">
        <v>7</v>
      </c>
      <c r="H13503" t="s">
        <v>19630</v>
      </c>
      <c r="I13503" s="89"/>
    </row>
    <row r="13504">
      <c r="A13504" t="s">
        <v>15242</v>
      </c>
      <c r="B13504" t="s">
        <v>19477</v>
      </c>
      <c r="C13504" t="s">
        <v>19493</v>
      </c>
      <c r="D13504" t="s">
        <v>19630</v>
      </c>
      <c r="E13504" s="89">
        <v>739771196.4497901</v>
      </c>
      <c r="F13504" s="89">
        <v>704837</v>
      </c>
      <c r="G13504" s="89">
        <v>7</v>
      </c>
      <c r="H13504" t="s">
        <v>19630</v>
      </c>
      <c r="I13504" s="89"/>
    </row>
    <row r="13505">
      <c r="A13505" t="s">
        <v>15243</v>
      </c>
      <c r="B13505" t="s">
        <v>19478</v>
      </c>
      <c r="C13505" t="s">
        <v>19493</v>
      </c>
      <c r="D13505" t="s">
        <v>19630</v>
      </c>
      <c r="E13505" s="89">
        <v>0.02992323047740116</v>
      </c>
      <c r="F13505" s="89">
        <v>704837</v>
      </c>
      <c r="G13505" s="89">
        <v>7</v>
      </c>
      <c r="H13505" t="s">
        <v>19630</v>
      </c>
      <c r="I13505" s="89"/>
    </row>
    <row r="13506">
      <c r="A13506" t="s">
        <v>15244</v>
      </c>
      <c r="B13506" t="s">
        <v>19479</v>
      </c>
      <c r="C13506" t="s">
        <v>19493</v>
      </c>
      <c r="D13506" t="s">
        <v>19630</v>
      </c>
      <c r="E13506" s="89">
        <v>1049.5635110668</v>
      </c>
      <c r="F13506" s="89">
        <v>704837</v>
      </c>
      <c r="G13506" s="89">
        <v>7</v>
      </c>
      <c r="H13506" t="s">
        <v>19630</v>
      </c>
      <c r="I13506" s="89"/>
    </row>
    <row r="13507">
      <c r="A13507" t="s">
        <v>15245</v>
      </c>
      <c r="B13507" t="s">
        <v>19483</v>
      </c>
      <c r="C13507" t="s">
        <v>19493</v>
      </c>
      <c r="D13507" t="s">
        <v>19614</v>
      </c>
      <c r="E13507" s="89">
        <v>0.0246147171026777</v>
      </c>
      <c r="F13507" s="89">
        <v>704837</v>
      </c>
      <c r="G13507" s="89">
        <v>7</v>
      </c>
      <c r="H13507" t="s">
        <v>19629</v>
      </c>
      <c r="I13507" s="89"/>
    </row>
    <row r="13508">
      <c r="A13508" t="s">
        <v>15246</v>
      </c>
      <c r="B13508" t="s">
        <v>19483</v>
      </c>
      <c r="C13508" t="s">
        <v>19493</v>
      </c>
      <c r="D13508" t="s">
        <v>19615</v>
      </c>
      <c r="E13508" s="89">
        <v>0.02525019468611694</v>
      </c>
      <c r="F13508" s="89">
        <v>704837</v>
      </c>
      <c r="G13508" s="89">
        <v>7</v>
      </c>
      <c r="H13508" t="s">
        <v>19629</v>
      </c>
      <c r="I13508" s="89"/>
    </row>
    <row r="13509">
      <c r="A13509" t="s">
        <v>15247</v>
      </c>
      <c r="B13509" t="s">
        <v>19483</v>
      </c>
      <c r="C13509" t="s">
        <v>19493</v>
      </c>
      <c r="D13509" t="s">
        <v>19616</v>
      </c>
      <c r="E13509" s="89">
        <v>0.0246147171026777</v>
      </c>
      <c r="F13509" s="89">
        <v>704837</v>
      </c>
      <c r="G13509" s="89">
        <v>7</v>
      </c>
      <c r="H13509" t="s">
        <v>19629</v>
      </c>
      <c r="I13509" s="89"/>
    </row>
    <row r="13510">
      <c r="A13510" t="s">
        <v>15248</v>
      </c>
      <c r="B13510" t="s">
        <v>19483</v>
      </c>
      <c r="C13510" t="s">
        <v>19493</v>
      </c>
      <c r="D13510" t="s">
        <v>19617</v>
      </c>
      <c r="E13510" s="89">
        <v>0.02525019468611694</v>
      </c>
      <c r="F13510" s="89">
        <v>704837</v>
      </c>
      <c r="G13510" s="89">
        <v>7</v>
      </c>
      <c r="H13510" t="s">
        <v>19629</v>
      </c>
      <c r="I13510" s="89"/>
    </row>
    <row r="13511">
      <c r="A13511" t="s">
        <v>15249</v>
      </c>
      <c r="B13511" t="s">
        <v>19483</v>
      </c>
      <c r="C13511" t="s">
        <v>19493</v>
      </c>
      <c r="D13511" t="s">
        <v>19618</v>
      </c>
      <c r="E13511" s="89">
        <v>0.02427626333824628</v>
      </c>
      <c r="F13511" s="89">
        <v>704837</v>
      </c>
      <c r="G13511" s="89">
        <v>7</v>
      </c>
      <c r="H13511" t="s">
        <v>19629</v>
      </c>
      <c r="I13511" s="89"/>
    </row>
    <row r="13512">
      <c r="A13512" t="s">
        <v>15250</v>
      </c>
      <c r="B13512" t="s">
        <v>19483</v>
      </c>
      <c r="C13512" t="s">
        <v>19493</v>
      </c>
      <c r="D13512" t="s">
        <v>19619</v>
      </c>
      <c r="E13512" s="89">
        <v>0.0248347007576585</v>
      </c>
      <c r="F13512" s="89">
        <v>704837</v>
      </c>
      <c r="G13512" s="89">
        <v>7</v>
      </c>
      <c r="H13512" t="s">
        <v>19629</v>
      </c>
      <c r="I13512" s="89"/>
    </row>
    <row r="13513">
      <c r="A13513" t="s">
        <v>15251</v>
      </c>
      <c r="B13513" t="s">
        <v>19483</v>
      </c>
      <c r="C13513" t="s">
        <v>19493</v>
      </c>
      <c r="D13513" t="s">
        <v>19620</v>
      </c>
      <c r="E13513" s="89">
        <v>0.02367612564048614</v>
      </c>
      <c r="F13513" s="89">
        <v>704837</v>
      </c>
      <c r="G13513" s="89">
        <v>7</v>
      </c>
      <c r="H13513" t="s">
        <v>19629</v>
      </c>
      <c r="I13513" s="89"/>
    </row>
    <row r="13514">
      <c r="A13514" t="s">
        <v>15252</v>
      </c>
      <c r="B13514" t="s">
        <v>19483</v>
      </c>
      <c r="C13514" t="s">
        <v>19493</v>
      </c>
      <c r="D13514" t="s">
        <v>19621</v>
      </c>
      <c r="E13514" s="89">
        <v>0.02102414154841099</v>
      </c>
      <c r="F13514" s="89">
        <v>704837</v>
      </c>
      <c r="G13514" s="89">
        <v>7</v>
      </c>
      <c r="H13514" t="s">
        <v>19629</v>
      </c>
      <c r="I13514" s="89"/>
    </row>
    <row r="13515">
      <c r="A13515" t="s">
        <v>15253</v>
      </c>
      <c r="B13515" t="s">
        <v>19483</v>
      </c>
      <c r="C13515" t="s">
        <v>19493</v>
      </c>
      <c r="D13515" t="s">
        <v>19622</v>
      </c>
      <c r="E13515" s="89">
        <v>0.02435688610913549</v>
      </c>
      <c r="F13515" s="89">
        <v>704837</v>
      </c>
      <c r="G13515" s="89">
        <v>7</v>
      </c>
      <c r="H13515" t="s">
        <v>19629</v>
      </c>
      <c r="I13515" s="89"/>
    </row>
    <row r="13516">
      <c r="A13516" t="s">
        <v>15254</v>
      </c>
      <c r="B13516" t="s">
        <v>19483</v>
      </c>
      <c r="C13516" t="s">
        <v>19493</v>
      </c>
      <c r="D13516" t="s">
        <v>19623</v>
      </c>
      <c r="E13516" s="89">
        <v>0.06212155518812117</v>
      </c>
      <c r="F13516" s="89">
        <v>704837</v>
      </c>
      <c r="G13516" s="89">
        <v>7</v>
      </c>
      <c r="H13516" t="s">
        <v>19629</v>
      </c>
      <c r="I13516" s="89"/>
    </row>
    <row r="13517">
      <c r="A13517" t="s">
        <v>15255</v>
      </c>
      <c r="B13517" t="s">
        <v>19483</v>
      </c>
      <c r="C13517" t="s">
        <v>19493</v>
      </c>
      <c r="D13517" t="s">
        <v>19624</v>
      </c>
      <c r="E13517" s="89">
        <v>0.1388185519747499</v>
      </c>
      <c r="F13517" s="89">
        <v>704837</v>
      </c>
      <c r="G13517" s="89">
        <v>7</v>
      </c>
      <c r="H13517" t="s">
        <v>19629</v>
      </c>
      <c r="I13517" s="89"/>
    </row>
    <row r="13518">
      <c r="A13518" t="s">
        <v>15256</v>
      </c>
      <c r="B13518" t="s">
        <v>19476</v>
      </c>
      <c r="C13518" t="s">
        <v>19494</v>
      </c>
      <c r="D13518" t="s">
        <v>19630</v>
      </c>
      <c r="E13518" s="89">
        <v>174391</v>
      </c>
      <c r="F13518" s="89">
        <v>704837</v>
      </c>
      <c r="G13518" s="89">
        <v>7</v>
      </c>
      <c r="H13518" t="s">
        <v>19630</v>
      </c>
      <c r="I13518" s="89"/>
    </row>
    <row r="13519">
      <c r="A13519" t="s">
        <v>15257</v>
      </c>
      <c r="B13519" t="s">
        <v>19477</v>
      </c>
      <c r="C13519" t="s">
        <v>19494</v>
      </c>
      <c r="D13519" t="s">
        <v>19630</v>
      </c>
      <c r="E13519" s="89">
        <v>46029132195.03516</v>
      </c>
      <c r="F13519" s="89">
        <v>704837</v>
      </c>
      <c r="G13519" s="89">
        <v>7</v>
      </c>
      <c r="H13519" t="s">
        <v>19630</v>
      </c>
      <c r="I13519" s="89"/>
    </row>
    <row r="13520">
      <c r="A13520" t="s">
        <v>15258</v>
      </c>
      <c r="B13520" t="s">
        <v>19478</v>
      </c>
      <c r="C13520" t="s">
        <v>19494</v>
      </c>
      <c r="D13520" t="s">
        <v>19630</v>
      </c>
      <c r="E13520" s="89">
        <v>0.2474203255504464</v>
      </c>
      <c r="F13520" s="89">
        <v>704837</v>
      </c>
      <c r="G13520" s="89">
        <v>7</v>
      </c>
      <c r="H13520" t="s">
        <v>19630</v>
      </c>
      <c r="I13520" s="89"/>
    </row>
    <row r="13521">
      <c r="A13521" t="s">
        <v>15259</v>
      </c>
      <c r="B13521" t="s">
        <v>19479</v>
      </c>
      <c r="C13521" t="s">
        <v>19494</v>
      </c>
      <c r="D13521" t="s">
        <v>19630</v>
      </c>
      <c r="E13521" s="89">
        <v>65304.6480179604</v>
      </c>
      <c r="F13521" s="89">
        <v>704837</v>
      </c>
      <c r="G13521" s="89">
        <v>7</v>
      </c>
      <c r="H13521" t="s">
        <v>19630</v>
      </c>
      <c r="I13521" s="89"/>
    </row>
    <row r="13522">
      <c r="A13522" t="s">
        <v>15260</v>
      </c>
      <c r="B13522" t="s">
        <v>19483</v>
      </c>
      <c r="C13522" t="s">
        <v>19494</v>
      </c>
      <c r="D13522" t="s">
        <v>19614</v>
      </c>
      <c r="E13522" s="89">
        <v>0.1794511822437634</v>
      </c>
      <c r="F13522" s="89">
        <v>704837</v>
      </c>
      <c r="G13522" s="89">
        <v>7</v>
      </c>
      <c r="H13522" t="s">
        <v>19629</v>
      </c>
      <c r="I13522" s="89"/>
    </row>
    <row r="13523">
      <c r="A13523" t="s">
        <v>15261</v>
      </c>
      <c r="B13523" t="s">
        <v>19483</v>
      </c>
      <c r="C13523" t="s">
        <v>19494</v>
      </c>
      <c r="D13523" t="s">
        <v>19615</v>
      </c>
      <c r="E13523" s="89">
        <v>0.1817582196940193</v>
      </c>
      <c r="F13523" s="89">
        <v>704837</v>
      </c>
      <c r="G13523" s="89">
        <v>7</v>
      </c>
      <c r="H13523" t="s">
        <v>19629</v>
      </c>
      <c r="I13523" s="89"/>
    </row>
    <row r="13524">
      <c r="A13524" t="s">
        <v>15262</v>
      </c>
      <c r="B13524" t="s">
        <v>19483</v>
      </c>
      <c r="C13524" t="s">
        <v>19494</v>
      </c>
      <c r="D13524" t="s">
        <v>19616</v>
      </c>
      <c r="E13524" s="89">
        <v>0.1795085688244527</v>
      </c>
      <c r="F13524" s="89">
        <v>704837</v>
      </c>
      <c r="G13524" s="89">
        <v>7</v>
      </c>
      <c r="H13524" t="s">
        <v>19629</v>
      </c>
      <c r="I13524" s="89"/>
    </row>
    <row r="13525">
      <c r="A13525" t="s">
        <v>15263</v>
      </c>
      <c r="B13525" t="s">
        <v>19483</v>
      </c>
      <c r="C13525" t="s">
        <v>19494</v>
      </c>
      <c r="D13525" t="s">
        <v>19617</v>
      </c>
      <c r="E13525" s="89">
        <v>0.1816918905131927</v>
      </c>
      <c r="F13525" s="89">
        <v>704837</v>
      </c>
      <c r="G13525" s="89">
        <v>7</v>
      </c>
      <c r="H13525" t="s">
        <v>19629</v>
      </c>
      <c r="I13525" s="89"/>
    </row>
    <row r="13526">
      <c r="A13526" t="s">
        <v>15264</v>
      </c>
      <c r="B13526" t="s">
        <v>19483</v>
      </c>
      <c r="C13526" t="s">
        <v>19494</v>
      </c>
      <c r="D13526" t="s">
        <v>19618</v>
      </c>
      <c r="E13526" s="89">
        <v>0.1794381006632505</v>
      </c>
      <c r="F13526" s="89">
        <v>704837</v>
      </c>
      <c r="G13526" s="89">
        <v>7</v>
      </c>
      <c r="H13526" t="s">
        <v>19629</v>
      </c>
      <c r="I13526" s="89"/>
    </row>
    <row r="13527">
      <c r="A13527" t="s">
        <v>15265</v>
      </c>
      <c r="B13527" t="s">
        <v>19483</v>
      </c>
      <c r="C13527" t="s">
        <v>19494</v>
      </c>
      <c r="D13527" t="s">
        <v>19619</v>
      </c>
      <c r="E13527" s="89">
        <v>0.1810971432495362</v>
      </c>
      <c r="F13527" s="89">
        <v>704837</v>
      </c>
      <c r="G13527" s="89">
        <v>7</v>
      </c>
      <c r="H13527" t="s">
        <v>19629</v>
      </c>
      <c r="I13527" s="89"/>
    </row>
    <row r="13528">
      <c r="A13528" t="s">
        <v>15266</v>
      </c>
      <c r="B13528" t="s">
        <v>19483</v>
      </c>
      <c r="C13528" t="s">
        <v>19494</v>
      </c>
      <c r="D13528" t="s">
        <v>19620</v>
      </c>
      <c r="E13528" s="89">
        <v>0.1730480154215921</v>
      </c>
      <c r="F13528" s="89">
        <v>704837</v>
      </c>
      <c r="G13528" s="89">
        <v>7</v>
      </c>
      <c r="H13528" t="s">
        <v>19629</v>
      </c>
      <c r="I13528" s="89"/>
    </row>
    <row r="13529">
      <c r="A13529" t="s">
        <v>15267</v>
      </c>
      <c r="B13529" t="s">
        <v>19483</v>
      </c>
      <c r="C13529" t="s">
        <v>19494</v>
      </c>
      <c r="D13529" t="s">
        <v>19621</v>
      </c>
      <c r="E13529" s="89">
        <v>0.148225008740128</v>
      </c>
      <c r="F13529" s="89">
        <v>704837</v>
      </c>
      <c r="G13529" s="89">
        <v>7</v>
      </c>
      <c r="H13529" t="s">
        <v>19629</v>
      </c>
      <c r="I13529" s="89"/>
    </row>
    <row r="13530">
      <c r="A13530" t="s">
        <v>15268</v>
      </c>
      <c r="B13530" t="s">
        <v>19483</v>
      </c>
      <c r="C13530" t="s">
        <v>19494</v>
      </c>
      <c r="D13530" t="s">
        <v>19622</v>
      </c>
      <c r="E13530" s="89">
        <v>0.1757086643849808</v>
      </c>
      <c r="F13530" s="89">
        <v>704837</v>
      </c>
      <c r="G13530" s="89">
        <v>7</v>
      </c>
      <c r="H13530" t="s">
        <v>19629</v>
      </c>
      <c r="I13530" s="89"/>
    </row>
    <row r="13531">
      <c r="A13531" t="s">
        <v>15269</v>
      </c>
      <c r="B13531" t="s">
        <v>19483</v>
      </c>
      <c r="C13531" t="s">
        <v>19494</v>
      </c>
      <c r="D13531" t="s">
        <v>19623</v>
      </c>
      <c r="E13531" s="89">
        <v>0.4092838010288237</v>
      </c>
      <c r="F13531" s="89">
        <v>704837</v>
      </c>
      <c r="G13531" s="89">
        <v>7</v>
      </c>
      <c r="H13531" t="s">
        <v>19629</v>
      </c>
      <c r="I13531" s="89"/>
    </row>
    <row r="13532">
      <c r="A13532" t="s">
        <v>15270</v>
      </c>
      <c r="B13532" t="s">
        <v>19483</v>
      </c>
      <c r="C13532" t="s">
        <v>19494</v>
      </c>
      <c r="D13532" t="s">
        <v>19624</v>
      </c>
      <c r="E13532" s="89">
        <v>1.009040351048551</v>
      </c>
      <c r="F13532" s="89">
        <v>704837</v>
      </c>
      <c r="G13532" s="89">
        <v>7</v>
      </c>
      <c r="H13532" t="s">
        <v>19629</v>
      </c>
      <c r="I13532" s="89"/>
    </row>
    <row r="13533">
      <c r="A13533" t="s">
        <v>15271</v>
      </c>
      <c r="B13533" t="s">
        <v>19476</v>
      </c>
      <c r="C13533" t="s">
        <v>19495</v>
      </c>
      <c r="D13533" t="s">
        <v>19630</v>
      </c>
      <c r="E13533" s="89">
        <v>25360</v>
      </c>
      <c r="F13533" s="89">
        <v>704837</v>
      </c>
      <c r="G13533" s="89">
        <v>7</v>
      </c>
      <c r="H13533" t="s">
        <v>19630</v>
      </c>
      <c r="I13533" s="89"/>
    </row>
    <row r="13534">
      <c r="A13534" t="s">
        <v>15272</v>
      </c>
      <c r="B13534" t="s">
        <v>19477</v>
      </c>
      <c r="C13534" t="s">
        <v>19495</v>
      </c>
      <c r="D13534" t="s">
        <v>19630</v>
      </c>
      <c r="E13534" s="89">
        <v>4407965753.934011</v>
      </c>
      <c r="F13534" s="89">
        <v>704837</v>
      </c>
      <c r="G13534" s="89">
        <v>7</v>
      </c>
      <c r="H13534" t="s">
        <v>19630</v>
      </c>
      <c r="I13534" s="89"/>
    </row>
    <row r="13535">
      <c r="A13535" t="s">
        <v>15273</v>
      </c>
      <c r="B13535" t="s">
        <v>19478</v>
      </c>
      <c r="C13535" t="s">
        <v>19495</v>
      </c>
      <c r="D13535" t="s">
        <v>19630</v>
      </c>
      <c r="E13535" s="89">
        <v>0.03597994997424937</v>
      </c>
      <c r="F13535" s="89">
        <v>704837</v>
      </c>
      <c r="G13535" s="89">
        <v>7</v>
      </c>
      <c r="H13535" t="s">
        <v>19630</v>
      </c>
      <c r="I13535" s="89"/>
    </row>
    <row r="13536">
      <c r="A13536" t="s">
        <v>15274</v>
      </c>
      <c r="B13536" t="s">
        <v>19479</v>
      </c>
      <c r="C13536" t="s">
        <v>19495</v>
      </c>
      <c r="D13536" t="s">
        <v>19630</v>
      </c>
      <c r="E13536" s="89">
        <v>6253.879625975951</v>
      </c>
      <c r="F13536" s="89">
        <v>704837</v>
      </c>
      <c r="G13536" s="89">
        <v>7</v>
      </c>
      <c r="H13536" t="s">
        <v>19630</v>
      </c>
      <c r="I13536" s="89"/>
    </row>
    <row r="13537">
      <c r="A13537" t="s">
        <v>15275</v>
      </c>
      <c r="B13537" t="s">
        <v>19483</v>
      </c>
      <c r="C13537" t="s">
        <v>19495</v>
      </c>
      <c r="D13537" t="s">
        <v>19614</v>
      </c>
      <c r="E13537" s="89">
        <v>0.1186064356049834</v>
      </c>
      <c r="F13537" s="89">
        <v>704837</v>
      </c>
      <c r="G13537" s="89">
        <v>7</v>
      </c>
      <c r="H13537" t="s">
        <v>19629</v>
      </c>
      <c r="I13537" s="89"/>
    </row>
    <row r="13538">
      <c r="A13538" t="s">
        <v>15276</v>
      </c>
      <c r="B13538" t="s">
        <v>19483</v>
      </c>
      <c r="C13538" t="s">
        <v>19495</v>
      </c>
      <c r="D13538" t="s">
        <v>19615</v>
      </c>
      <c r="E13538" s="89">
        <v>0.1202429753364453</v>
      </c>
      <c r="F13538" s="89">
        <v>704837</v>
      </c>
      <c r="G13538" s="89">
        <v>7</v>
      </c>
      <c r="H13538" t="s">
        <v>19629</v>
      </c>
      <c r="I13538" s="89"/>
    </row>
    <row r="13539">
      <c r="A13539" t="s">
        <v>15277</v>
      </c>
      <c r="B13539" t="s">
        <v>19483</v>
      </c>
      <c r="C13539" t="s">
        <v>19495</v>
      </c>
      <c r="D13539" t="s">
        <v>19616</v>
      </c>
      <c r="E13539" s="89">
        <v>0.1186171355639312</v>
      </c>
      <c r="F13539" s="89">
        <v>704837</v>
      </c>
      <c r="G13539" s="89">
        <v>7</v>
      </c>
      <c r="H13539" t="s">
        <v>19629</v>
      </c>
      <c r="I13539" s="89"/>
    </row>
    <row r="13540">
      <c r="A13540" t="s">
        <v>15278</v>
      </c>
      <c r="B13540" t="s">
        <v>19483</v>
      </c>
      <c r="C13540" t="s">
        <v>19495</v>
      </c>
      <c r="D13540" t="s">
        <v>19617</v>
      </c>
      <c r="E13540" s="89">
        <v>0.120139255840804</v>
      </c>
      <c r="F13540" s="89">
        <v>704837</v>
      </c>
      <c r="G13540" s="89">
        <v>7</v>
      </c>
      <c r="H13540" t="s">
        <v>19629</v>
      </c>
      <c r="I13540" s="89"/>
    </row>
    <row r="13541">
      <c r="A13541" t="s">
        <v>15279</v>
      </c>
      <c r="B13541" t="s">
        <v>19483</v>
      </c>
      <c r="C13541" t="s">
        <v>19495</v>
      </c>
      <c r="D13541" t="s">
        <v>19618</v>
      </c>
      <c r="E13541" s="89">
        <v>0.1031734819608566</v>
      </c>
      <c r="F13541" s="89">
        <v>704837</v>
      </c>
      <c r="G13541" s="89">
        <v>7</v>
      </c>
      <c r="H13541" t="s">
        <v>19629</v>
      </c>
      <c r="I13541" s="89"/>
    </row>
    <row r="13542">
      <c r="A13542" t="s">
        <v>15280</v>
      </c>
      <c r="B13542" t="s">
        <v>19483</v>
      </c>
      <c r="C13542" t="s">
        <v>19495</v>
      </c>
      <c r="D13542" t="s">
        <v>19619</v>
      </c>
      <c r="E13542" s="89">
        <v>0.1038972882516159</v>
      </c>
      <c r="F13542" s="89">
        <v>704837</v>
      </c>
      <c r="G13542" s="89">
        <v>7</v>
      </c>
      <c r="H13542" t="s">
        <v>19629</v>
      </c>
      <c r="I13542" s="89"/>
    </row>
    <row r="13543">
      <c r="A13543" t="s">
        <v>15281</v>
      </c>
      <c r="B13543" t="s">
        <v>19483</v>
      </c>
      <c r="C13543" t="s">
        <v>19495</v>
      </c>
      <c r="D13543" t="s">
        <v>19620</v>
      </c>
      <c r="E13543" s="89">
        <v>0.1000666495665153</v>
      </c>
      <c r="F13543" s="89">
        <v>704837</v>
      </c>
      <c r="G13543" s="89">
        <v>7</v>
      </c>
      <c r="H13543" t="s">
        <v>19629</v>
      </c>
      <c r="I13543" s="89"/>
    </row>
    <row r="13544">
      <c r="A13544" t="s">
        <v>15282</v>
      </c>
      <c r="B13544" t="s">
        <v>19483</v>
      </c>
      <c r="C13544" t="s">
        <v>19495</v>
      </c>
      <c r="D13544" t="s">
        <v>19621</v>
      </c>
      <c r="E13544" s="89">
        <v>0.09433563167376614</v>
      </c>
      <c r="F13544" s="89">
        <v>704837</v>
      </c>
      <c r="G13544" s="89">
        <v>7</v>
      </c>
      <c r="H13544" t="s">
        <v>19629</v>
      </c>
      <c r="I13544" s="89"/>
    </row>
    <row r="13545">
      <c r="A13545" t="s">
        <v>15283</v>
      </c>
      <c r="B13545" t="s">
        <v>19483</v>
      </c>
      <c r="C13545" t="s">
        <v>19495</v>
      </c>
      <c r="D13545" t="s">
        <v>19622</v>
      </c>
      <c r="E13545" s="89">
        <v>0.1031209907916219</v>
      </c>
      <c r="F13545" s="89">
        <v>704837</v>
      </c>
      <c r="G13545" s="89">
        <v>7</v>
      </c>
      <c r="H13545" t="s">
        <v>19629</v>
      </c>
      <c r="I13545" s="89"/>
    </row>
    <row r="13546">
      <c r="A13546" t="s">
        <v>15284</v>
      </c>
      <c r="B13546" t="s">
        <v>19483</v>
      </c>
      <c r="C13546" t="s">
        <v>19495</v>
      </c>
      <c r="D13546" t="s">
        <v>19623</v>
      </c>
      <c r="E13546" s="89">
        <v>0.2823103113775843</v>
      </c>
      <c r="F13546" s="89">
        <v>704837</v>
      </c>
      <c r="G13546" s="89">
        <v>7</v>
      </c>
      <c r="H13546" t="s">
        <v>19629</v>
      </c>
      <c r="I13546" s="89"/>
    </row>
    <row r="13547">
      <c r="A13547" t="s">
        <v>15285</v>
      </c>
      <c r="B13547" t="s">
        <v>19483</v>
      </c>
      <c r="C13547" t="s">
        <v>19495</v>
      </c>
      <c r="D13547" t="s">
        <v>19624</v>
      </c>
      <c r="E13547" s="89">
        <v>0.672305456329523</v>
      </c>
      <c r="F13547" s="89">
        <v>704837</v>
      </c>
      <c r="G13547" s="89">
        <v>7</v>
      </c>
      <c r="H13547" t="s">
        <v>19629</v>
      </c>
      <c r="I13547" s="89"/>
    </row>
    <row r="13548">
      <c r="A13548" t="s">
        <v>15286</v>
      </c>
      <c r="B13548" t="s">
        <v>19476</v>
      </c>
      <c r="C13548" t="s">
        <v>19496</v>
      </c>
      <c r="D13548" t="s">
        <v>19630</v>
      </c>
      <c r="E13548" s="89">
        <v>9202</v>
      </c>
      <c r="F13548" s="89">
        <v>704837</v>
      </c>
      <c r="G13548" s="89">
        <v>7</v>
      </c>
      <c r="H13548" t="s">
        <v>19630</v>
      </c>
      <c r="I13548" s="89"/>
    </row>
    <row r="13549">
      <c r="A13549" t="s">
        <v>15287</v>
      </c>
      <c r="B13549" t="s">
        <v>19477</v>
      </c>
      <c r="C13549" t="s">
        <v>19496</v>
      </c>
      <c r="D13549" t="s">
        <v>19630</v>
      </c>
      <c r="E13549" s="89">
        <v>112694958.5782435</v>
      </c>
      <c r="F13549" s="89">
        <v>704837</v>
      </c>
      <c r="G13549" s="89">
        <v>7</v>
      </c>
      <c r="H13549" t="s">
        <v>19630</v>
      </c>
      <c r="I13549" s="89"/>
    </row>
    <row r="13550">
      <c r="A13550" t="s">
        <v>15288</v>
      </c>
      <c r="B13550" t="s">
        <v>19478</v>
      </c>
      <c r="C13550" t="s">
        <v>19496</v>
      </c>
      <c r="D13550" t="s">
        <v>19630</v>
      </c>
      <c r="E13550" s="89">
        <v>0.01305550077535657</v>
      </c>
      <c r="F13550" s="89">
        <v>704837</v>
      </c>
      <c r="G13550" s="89">
        <v>7</v>
      </c>
      <c r="H13550" t="s">
        <v>19630</v>
      </c>
      <c r="I13550" s="89"/>
    </row>
    <row r="13551">
      <c r="A13551" t="s">
        <v>15289</v>
      </c>
      <c r="B13551" t="s">
        <v>19479</v>
      </c>
      <c r="C13551" t="s">
        <v>19496</v>
      </c>
      <c r="D13551" t="s">
        <v>19630</v>
      </c>
      <c r="E13551" s="89">
        <v>159.8879720818338</v>
      </c>
      <c r="F13551" s="89">
        <v>704837</v>
      </c>
      <c r="G13551" s="89">
        <v>7</v>
      </c>
      <c r="H13551" t="s">
        <v>19630</v>
      </c>
      <c r="I13551" s="89"/>
    </row>
    <row r="13552">
      <c r="A13552" t="s">
        <v>15290</v>
      </c>
      <c r="B13552" t="s">
        <v>19483</v>
      </c>
      <c r="C13552" t="s">
        <v>19496</v>
      </c>
      <c r="D13552" t="s">
        <v>19614</v>
      </c>
      <c r="E13552" s="89">
        <v>0.008752166064628334</v>
      </c>
      <c r="F13552" s="89">
        <v>704837</v>
      </c>
      <c r="G13552" s="89">
        <v>7</v>
      </c>
      <c r="H13552" t="s">
        <v>19629</v>
      </c>
      <c r="I13552" s="89"/>
    </row>
    <row r="13553">
      <c r="A13553" t="s">
        <v>15291</v>
      </c>
      <c r="B13553" t="s">
        <v>19483</v>
      </c>
      <c r="C13553" t="s">
        <v>19496</v>
      </c>
      <c r="D13553" t="s">
        <v>19615</v>
      </c>
      <c r="E13553" s="89">
        <v>0.008846038810802382</v>
      </c>
      <c r="F13553" s="89">
        <v>704837</v>
      </c>
      <c r="G13553" s="89">
        <v>7</v>
      </c>
      <c r="H13553" t="s">
        <v>19629</v>
      </c>
      <c r="I13553" s="89"/>
    </row>
    <row r="13554">
      <c r="A13554" t="s">
        <v>15292</v>
      </c>
      <c r="B13554" t="s">
        <v>19483</v>
      </c>
      <c r="C13554" t="s">
        <v>19496</v>
      </c>
      <c r="D13554" t="s">
        <v>19616</v>
      </c>
      <c r="E13554" s="89">
        <v>0.008752166064628334</v>
      </c>
      <c r="F13554" s="89">
        <v>704837</v>
      </c>
      <c r="G13554" s="89">
        <v>7</v>
      </c>
      <c r="H13554" t="s">
        <v>19629</v>
      </c>
      <c r="I13554" s="89"/>
    </row>
    <row r="13555">
      <c r="A13555" t="s">
        <v>15293</v>
      </c>
      <c r="B13555" t="s">
        <v>19483</v>
      </c>
      <c r="C13555" t="s">
        <v>19496</v>
      </c>
      <c r="D13555" t="s">
        <v>19617</v>
      </c>
      <c r="E13555" s="89">
        <v>0.008846038810802382</v>
      </c>
      <c r="F13555" s="89">
        <v>704837</v>
      </c>
      <c r="G13555" s="89">
        <v>7</v>
      </c>
      <c r="H13555" t="s">
        <v>19629</v>
      </c>
      <c r="I13555" s="89"/>
    </row>
    <row r="13556">
      <c r="A13556" t="s">
        <v>15294</v>
      </c>
      <c r="B13556" t="s">
        <v>19483</v>
      </c>
      <c r="C13556" t="s">
        <v>19496</v>
      </c>
      <c r="D13556" t="s">
        <v>19618</v>
      </c>
      <c r="E13556" s="89">
        <v>0.008270256291755967</v>
      </c>
      <c r="F13556" s="89">
        <v>704837</v>
      </c>
      <c r="G13556" s="89">
        <v>7</v>
      </c>
      <c r="H13556" t="s">
        <v>19629</v>
      </c>
      <c r="I13556" s="89"/>
    </row>
    <row r="13557">
      <c r="A13557" t="s">
        <v>15295</v>
      </c>
      <c r="B13557" t="s">
        <v>19483</v>
      </c>
      <c r="C13557" t="s">
        <v>19496</v>
      </c>
      <c r="D13557" t="s">
        <v>19619</v>
      </c>
      <c r="E13557" s="89">
        <v>0.00864132086986052</v>
      </c>
      <c r="F13557" s="89">
        <v>704837</v>
      </c>
      <c r="G13557" s="89">
        <v>7</v>
      </c>
      <c r="H13557" t="s">
        <v>19629</v>
      </c>
      <c r="I13557" s="89"/>
    </row>
    <row r="13558">
      <c r="A13558" t="s">
        <v>15296</v>
      </c>
      <c r="B13558" t="s">
        <v>19483</v>
      </c>
      <c r="C13558" t="s">
        <v>19496</v>
      </c>
      <c r="D13558" t="s">
        <v>19620</v>
      </c>
      <c r="E13558" s="89">
        <v>0.008196868134709477</v>
      </c>
      <c r="F13558" s="89">
        <v>704837</v>
      </c>
      <c r="G13558" s="89">
        <v>7</v>
      </c>
      <c r="H13558" t="s">
        <v>19629</v>
      </c>
      <c r="I13558" s="89"/>
    </row>
    <row r="13559">
      <c r="A13559" t="s">
        <v>15297</v>
      </c>
      <c r="B13559" t="s">
        <v>19483</v>
      </c>
      <c r="C13559" t="s">
        <v>19496</v>
      </c>
      <c r="D13559" t="s">
        <v>19621</v>
      </c>
      <c r="E13559" s="89">
        <v>0.007631811574828995</v>
      </c>
      <c r="F13559" s="89">
        <v>704837</v>
      </c>
      <c r="G13559" s="89">
        <v>7</v>
      </c>
      <c r="H13559" t="s">
        <v>19629</v>
      </c>
      <c r="I13559" s="89"/>
    </row>
    <row r="13560">
      <c r="A13560" t="s">
        <v>15298</v>
      </c>
      <c r="B13560" t="s">
        <v>19483</v>
      </c>
      <c r="C13560" t="s">
        <v>19496</v>
      </c>
      <c r="D13560" t="s">
        <v>19622</v>
      </c>
      <c r="E13560" s="89">
        <v>0.008345622186491724</v>
      </c>
      <c r="F13560" s="89">
        <v>704837</v>
      </c>
      <c r="G13560" s="89">
        <v>7</v>
      </c>
      <c r="H13560" t="s">
        <v>19629</v>
      </c>
      <c r="I13560" s="89"/>
    </row>
    <row r="13561">
      <c r="A13561" t="s">
        <v>15299</v>
      </c>
      <c r="B13561" t="s">
        <v>19483</v>
      </c>
      <c r="C13561" t="s">
        <v>19496</v>
      </c>
      <c r="D13561" t="s">
        <v>19623</v>
      </c>
      <c r="E13561" s="89">
        <v>0.02007971248500647</v>
      </c>
      <c r="F13561" s="89">
        <v>704837</v>
      </c>
      <c r="G13561" s="89">
        <v>7</v>
      </c>
      <c r="H13561" t="s">
        <v>19629</v>
      </c>
      <c r="I13561" s="89"/>
    </row>
    <row r="13562">
      <c r="A13562" t="s">
        <v>15300</v>
      </c>
      <c r="B13562" t="s">
        <v>19483</v>
      </c>
      <c r="C13562" t="s">
        <v>19496</v>
      </c>
      <c r="D13562" t="s">
        <v>19624</v>
      </c>
      <c r="E13562" s="89">
        <v>0.04748490939235838</v>
      </c>
      <c r="F13562" s="89">
        <v>704837</v>
      </c>
      <c r="G13562" s="89">
        <v>7</v>
      </c>
      <c r="H13562" t="s">
        <v>19629</v>
      </c>
      <c r="I13562" s="89"/>
    </row>
    <row r="13563">
      <c r="A13563" t="s">
        <v>15301</v>
      </c>
      <c r="B13563" t="s">
        <v>19476</v>
      </c>
      <c r="C13563" t="s">
        <v>19497</v>
      </c>
      <c r="D13563" t="s">
        <v>19630</v>
      </c>
      <c r="E13563" s="89">
        <v>58280</v>
      </c>
      <c r="F13563" s="89">
        <v>704837</v>
      </c>
      <c r="G13563" s="89">
        <v>7</v>
      </c>
      <c r="H13563" t="s">
        <v>19630</v>
      </c>
      <c r="I13563" s="89"/>
    </row>
    <row r="13564">
      <c r="A13564" t="s">
        <v>15302</v>
      </c>
      <c r="B13564" t="s">
        <v>19477</v>
      </c>
      <c r="C13564" t="s">
        <v>19497</v>
      </c>
      <c r="D13564" t="s">
        <v>19630</v>
      </c>
      <c r="E13564" s="89">
        <v>261933558.5742188</v>
      </c>
      <c r="F13564" s="89">
        <v>704837</v>
      </c>
      <c r="G13564" s="89">
        <v>7</v>
      </c>
      <c r="H13564" t="s">
        <v>19630</v>
      </c>
      <c r="I13564" s="89"/>
    </row>
    <row r="13565">
      <c r="A13565" t="s">
        <v>15303</v>
      </c>
      <c r="B13565" t="s">
        <v>19478</v>
      </c>
      <c r="C13565" t="s">
        <v>19497</v>
      </c>
      <c r="D13565" t="s">
        <v>19630</v>
      </c>
      <c r="E13565" s="89">
        <v>0.08268578408908726</v>
      </c>
      <c r="F13565" s="89">
        <v>704837</v>
      </c>
      <c r="G13565" s="89">
        <v>7</v>
      </c>
      <c r="H13565" t="s">
        <v>19630</v>
      </c>
      <c r="I13565" s="89"/>
    </row>
    <row r="13566">
      <c r="A13566" t="s">
        <v>15304</v>
      </c>
      <c r="B13566" t="s">
        <v>19479</v>
      </c>
      <c r="C13566" t="s">
        <v>19497</v>
      </c>
      <c r="D13566" t="s">
        <v>19630</v>
      </c>
      <c r="E13566" s="89">
        <v>371.6228838358638</v>
      </c>
      <c r="F13566" s="89">
        <v>704837</v>
      </c>
      <c r="G13566" s="89">
        <v>7</v>
      </c>
      <c r="H13566" t="s">
        <v>19630</v>
      </c>
      <c r="I13566" s="89"/>
    </row>
    <row r="13567">
      <c r="A13567" t="s">
        <v>15305</v>
      </c>
      <c r="B13567" t="s">
        <v>19483</v>
      </c>
      <c r="C13567" t="s">
        <v>19497</v>
      </c>
      <c r="D13567" t="s">
        <v>19614</v>
      </c>
      <c r="E13567" s="89">
        <v>0.003115466226870773</v>
      </c>
      <c r="F13567" s="89">
        <v>704837</v>
      </c>
      <c r="G13567" s="89">
        <v>7</v>
      </c>
      <c r="H13567" t="s">
        <v>19629</v>
      </c>
      <c r="I13567" s="89"/>
    </row>
    <row r="13568">
      <c r="A13568" t="s">
        <v>15306</v>
      </c>
      <c r="B13568" t="s">
        <v>19483</v>
      </c>
      <c r="C13568" t="s">
        <v>19497</v>
      </c>
      <c r="D13568" t="s">
        <v>19615</v>
      </c>
      <c r="E13568" s="89">
        <v>0.003209861341237197</v>
      </c>
      <c r="F13568" s="89">
        <v>704837</v>
      </c>
      <c r="G13568" s="89">
        <v>7</v>
      </c>
      <c r="H13568" t="s">
        <v>19629</v>
      </c>
      <c r="I13568" s="89"/>
    </row>
    <row r="13569">
      <c r="A13569" t="s">
        <v>15307</v>
      </c>
      <c r="B13569" t="s">
        <v>19483</v>
      </c>
      <c r="C13569" t="s">
        <v>19497</v>
      </c>
      <c r="D13569" t="s">
        <v>19616</v>
      </c>
      <c r="E13569" s="89">
        <v>0.003115466226870773</v>
      </c>
      <c r="F13569" s="89">
        <v>704837</v>
      </c>
      <c r="G13569" s="89">
        <v>7</v>
      </c>
      <c r="H13569" t="s">
        <v>19629</v>
      </c>
      <c r="I13569" s="89"/>
    </row>
    <row r="13570">
      <c r="A13570" t="s">
        <v>15308</v>
      </c>
      <c r="B13570" t="s">
        <v>19483</v>
      </c>
      <c r="C13570" t="s">
        <v>19497</v>
      </c>
      <c r="D13570" t="s">
        <v>19617</v>
      </c>
      <c r="E13570" s="89">
        <v>0.00320804810100182</v>
      </c>
      <c r="F13570" s="89">
        <v>704837</v>
      </c>
      <c r="G13570" s="89">
        <v>7</v>
      </c>
      <c r="H13570" t="s">
        <v>19629</v>
      </c>
      <c r="I13570" s="89"/>
    </row>
    <row r="13571">
      <c r="A13571" t="s">
        <v>15309</v>
      </c>
      <c r="B13571" t="s">
        <v>19483</v>
      </c>
      <c r="C13571" t="s">
        <v>19497</v>
      </c>
      <c r="D13571" t="s">
        <v>19618</v>
      </c>
      <c r="E13571" s="89">
        <v>0.003154346006886436</v>
      </c>
      <c r="F13571" s="89">
        <v>704837</v>
      </c>
      <c r="G13571" s="89">
        <v>7</v>
      </c>
      <c r="H13571" t="s">
        <v>19629</v>
      </c>
      <c r="I13571" s="89"/>
    </row>
    <row r="13572">
      <c r="A13572" t="s">
        <v>15310</v>
      </c>
      <c r="B13572" t="s">
        <v>19483</v>
      </c>
      <c r="C13572" t="s">
        <v>19497</v>
      </c>
      <c r="D13572" t="s">
        <v>19619</v>
      </c>
      <c r="E13572" s="89">
        <v>0.003213960063268013</v>
      </c>
      <c r="F13572" s="89">
        <v>704837</v>
      </c>
      <c r="G13572" s="89">
        <v>7</v>
      </c>
      <c r="H13572" t="s">
        <v>19629</v>
      </c>
      <c r="I13572" s="89"/>
    </row>
    <row r="13573">
      <c r="A13573" t="s">
        <v>15311</v>
      </c>
      <c r="B13573" t="s">
        <v>19483</v>
      </c>
      <c r="C13573" t="s">
        <v>19497</v>
      </c>
      <c r="D13573" t="s">
        <v>19620</v>
      </c>
      <c r="E13573" s="89">
        <v>0.003068287376183804</v>
      </c>
      <c r="F13573" s="89">
        <v>704837</v>
      </c>
      <c r="G13573" s="89">
        <v>7</v>
      </c>
      <c r="H13573" t="s">
        <v>19629</v>
      </c>
      <c r="I13573" s="89"/>
    </row>
    <row r="13574">
      <c r="A13574" t="s">
        <v>15312</v>
      </c>
      <c r="B13574" t="s">
        <v>19483</v>
      </c>
      <c r="C13574" t="s">
        <v>19497</v>
      </c>
      <c r="D13574" t="s">
        <v>19621</v>
      </c>
      <c r="E13574" s="89">
        <v>0.002528387481631038</v>
      </c>
      <c r="F13574" s="89">
        <v>704837</v>
      </c>
      <c r="G13574" s="89">
        <v>7</v>
      </c>
      <c r="H13574" t="s">
        <v>19629</v>
      </c>
      <c r="I13574" s="89"/>
    </row>
    <row r="13575">
      <c r="A13575" t="s">
        <v>15313</v>
      </c>
      <c r="B13575" t="s">
        <v>19483</v>
      </c>
      <c r="C13575" t="s">
        <v>19497</v>
      </c>
      <c r="D13575" t="s">
        <v>19622</v>
      </c>
      <c r="E13575" s="89">
        <v>0.00315170792082946</v>
      </c>
      <c r="F13575" s="89">
        <v>704837</v>
      </c>
      <c r="G13575" s="89">
        <v>7</v>
      </c>
      <c r="H13575" t="s">
        <v>19629</v>
      </c>
      <c r="I13575" s="89"/>
    </row>
    <row r="13576">
      <c r="A13576" t="s">
        <v>15314</v>
      </c>
      <c r="B13576" t="s">
        <v>19483</v>
      </c>
      <c r="C13576" t="s">
        <v>19497</v>
      </c>
      <c r="D13576" t="s">
        <v>19623</v>
      </c>
      <c r="E13576" s="89">
        <v>0.007564581818147851</v>
      </c>
      <c r="F13576" s="89">
        <v>704837</v>
      </c>
      <c r="G13576" s="89">
        <v>7</v>
      </c>
      <c r="H13576" t="s">
        <v>19629</v>
      </c>
      <c r="I13576" s="89"/>
    </row>
    <row r="13577">
      <c r="A13577" t="s">
        <v>15315</v>
      </c>
      <c r="B13577" t="s">
        <v>19483</v>
      </c>
      <c r="C13577" t="s">
        <v>19497</v>
      </c>
      <c r="D13577" t="s">
        <v>19624</v>
      </c>
      <c r="E13577" s="89">
        <v>0.0175458903113903</v>
      </c>
      <c r="F13577" s="89">
        <v>704837</v>
      </c>
      <c r="G13577" s="89">
        <v>7</v>
      </c>
      <c r="H13577" t="s">
        <v>19629</v>
      </c>
      <c r="I13577" s="89"/>
    </row>
    <row r="13578">
      <c r="A13578" t="s">
        <v>15316</v>
      </c>
      <c r="B13578" t="s">
        <v>19476</v>
      </c>
      <c r="C13578" t="s">
        <v>19498</v>
      </c>
      <c r="D13578" t="s">
        <v>19630</v>
      </c>
      <c r="E13578" s="89">
        <v>310315</v>
      </c>
      <c r="F13578" s="89">
        <v>704837</v>
      </c>
      <c r="G13578" s="89">
        <v>7</v>
      </c>
      <c r="H13578" t="s">
        <v>19630</v>
      </c>
      <c r="I13578" s="89"/>
    </row>
    <row r="13579">
      <c r="A13579" t="s">
        <v>15317</v>
      </c>
      <c r="B13579" t="s">
        <v>19477</v>
      </c>
      <c r="C13579" t="s">
        <v>19498</v>
      </c>
      <c r="D13579" t="s">
        <v>19630</v>
      </c>
      <c r="E13579" s="89">
        <v>3279523800</v>
      </c>
      <c r="F13579" s="89">
        <v>704837</v>
      </c>
      <c r="G13579" s="89">
        <v>7</v>
      </c>
      <c r="H13579" t="s">
        <v>19630</v>
      </c>
      <c r="I13579" s="89"/>
    </row>
    <row r="13580">
      <c r="A13580" t="s">
        <v>15318</v>
      </c>
      <c r="B13580" t="s">
        <v>19478</v>
      </c>
      <c r="C13580" t="s">
        <v>19498</v>
      </c>
      <c r="D13580" t="s">
        <v>19630</v>
      </c>
      <c r="E13580" s="89">
        <v>0.4402649123130596</v>
      </c>
      <c r="F13580" s="89">
        <v>704837</v>
      </c>
      <c r="G13580" s="89">
        <v>7</v>
      </c>
      <c r="H13580" t="s">
        <v>19630</v>
      </c>
      <c r="I13580" s="89"/>
    </row>
    <row r="13581">
      <c r="A13581" t="s">
        <v>15319</v>
      </c>
      <c r="B13581" t="s">
        <v>19479</v>
      </c>
      <c r="C13581" t="s">
        <v>19498</v>
      </c>
      <c r="D13581" t="s">
        <v>19630</v>
      </c>
      <c r="E13581" s="89">
        <v>4652.882581362783</v>
      </c>
      <c r="F13581" s="89">
        <v>704837</v>
      </c>
      <c r="G13581" s="89">
        <v>7</v>
      </c>
      <c r="H13581" t="s">
        <v>19630</v>
      </c>
      <c r="I13581" s="89"/>
    </row>
    <row r="13582">
      <c r="A13582" t="s">
        <v>15320</v>
      </c>
      <c r="B13582" t="s">
        <v>19483</v>
      </c>
      <c r="C13582" t="s">
        <v>19498</v>
      </c>
      <c r="D13582" t="s">
        <v>19614</v>
      </c>
      <c r="E13582" s="89">
        <v>0.007188788299512781</v>
      </c>
      <c r="F13582" s="89">
        <v>704837</v>
      </c>
      <c r="G13582" s="89">
        <v>7</v>
      </c>
      <c r="H13582" t="s">
        <v>19629</v>
      </c>
      <c r="I13582" s="89"/>
    </row>
    <row r="13583">
      <c r="A13583" t="s">
        <v>15321</v>
      </c>
      <c r="B13583" t="s">
        <v>19483</v>
      </c>
      <c r="C13583" t="s">
        <v>19498</v>
      </c>
      <c r="D13583" t="s">
        <v>19615</v>
      </c>
      <c r="E13583" s="89">
        <v>0.007438109981238945</v>
      </c>
      <c r="F13583" s="89">
        <v>704837</v>
      </c>
      <c r="G13583" s="89">
        <v>7</v>
      </c>
      <c r="H13583" t="s">
        <v>19629</v>
      </c>
      <c r="I13583" s="89"/>
    </row>
    <row r="13584">
      <c r="A13584" t="s">
        <v>15322</v>
      </c>
      <c r="B13584" t="s">
        <v>19483</v>
      </c>
      <c r="C13584" t="s">
        <v>19498</v>
      </c>
      <c r="D13584" t="s">
        <v>19616</v>
      </c>
      <c r="E13584" s="89">
        <v>0.007188991350077843</v>
      </c>
      <c r="F13584" s="89">
        <v>704837</v>
      </c>
      <c r="G13584" s="89">
        <v>7</v>
      </c>
      <c r="H13584" t="s">
        <v>19629</v>
      </c>
      <c r="I13584" s="89"/>
    </row>
    <row r="13585">
      <c r="A13585" t="s">
        <v>15323</v>
      </c>
      <c r="B13585" t="s">
        <v>19483</v>
      </c>
      <c r="C13585" t="s">
        <v>19498</v>
      </c>
      <c r="D13585" t="s">
        <v>19617</v>
      </c>
      <c r="E13585" s="89">
        <v>0.007409518561014538</v>
      </c>
      <c r="F13585" s="89">
        <v>704837</v>
      </c>
      <c r="G13585" s="89">
        <v>7</v>
      </c>
      <c r="H13585" t="s">
        <v>19629</v>
      </c>
      <c r="I13585" s="89"/>
    </row>
    <row r="13586">
      <c r="A13586" t="s">
        <v>15324</v>
      </c>
      <c r="B13586" t="s">
        <v>19483</v>
      </c>
      <c r="C13586" t="s">
        <v>19498</v>
      </c>
      <c r="D13586" t="s">
        <v>19618</v>
      </c>
      <c r="E13586" s="89">
        <v>0.007398974796621292</v>
      </c>
      <c r="F13586" s="89">
        <v>704837</v>
      </c>
      <c r="G13586" s="89">
        <v>7</v>
      </c>
      <c r="H13586" t="s">
        <v>19629</v>
      </c>
      <c r="I13586" s="89"/>
    </row>
    <row r="13587">
      <c r="A13587" t="s">
        <v>15325</v>
      </c>
      <c r="B13587" t="s">
        <v>19483</v>
      </c>
      <c r="C13587" t="s">
        <v>19498</v>
      </c>
      <c r="D13587" t="s">
        <v>19619</v>
      </c>
      <c r="E13587" s="89">
        <v>0.007624830079564207</v>
      </c>
      <c r="F13587" s="89">
        <v>704837</v>
      </c>
      <c r="G13587" s="89">
        <v>7</v>
      </c>
      <c r="H13587" t="s">
        <v>19629</v>
      </c>
      <c r="I13587" s="89"/>
    </row>
    <row r="13588">
      <c r="A13588" t="s">
        <v>15326</v>
      </c>
      <c r="B13588" t="s">
        <v>19483</v>
      </c>
      <c r="C13588" t="s">
        <v>19498</v>
      </c>
      <c r="D13588" t="s">
        <v>19620</v>
      </c>
      <c r="E13588" s="89">
        <v>0.007231632762073051</v>
      </c>
      <c r="F13588" s="89">
        <v>704837</v>
      </c>
      <c r="G13588" s="89">
        <v>7</v>
      </c>
      <c r="H13588" t="s">
        <v>19629</v>
      </c>
      <c r="I13588" s="89"/>
    </row>
    <row r="13589">
      <c r="A13589" t="s">
        <v>15327</v>
      </c>
      <c r="B13589" t="s">
        <v>19483</v>
      </c>
      <c r="C13589" t="s">
        <v>19498</v>
      </c>
      <c r="D13589" t="s">
        <v>19621</v>
      </c>
      <c r="E13589" s="89">
        <v>0.005351098835389324</v>
      </c>
      <c r="F13589" s="89">
        <v>704837</v>
      </c>
      <c r="G13589" s="89">
        <v>7</v>
      </c>
      <c r="H13589" t="s">
        <v>19629</v>
      </c>
      <c r="I13589" s="89"/>
    </row>
    <row r="13590">
      <c r="A13590" t="s">
        <v>15328</v>
      </c>
      <c r="B13590" t="s">
        <v>19483</v>
      </c>
      <c r="C13590" t="s">
        <v>19498</v>
      </c>
      <c r="D13590" t="s">
        <v>19622</v>
      </c>
      <c r="E13590" s="89">
        <v>0.007357690476373806</v>
      </c>
      <c r="F13590" s="89">
        <v>704837</v>
      </c>
      <c r="G13590" s="89">
        <v>7</v>
      </c>
      <c r="H13590" t="s">
        <v>19629</v>
      </c>
      <c r="I13590" s="89"/>
    </row>
    <row r="13591">
      <c r="A13591" t="s">
        <v>15329</v>
      </c>
      <c r="B13591" t="s">
        <v>19483</v>
      </c>
      <c r="C13591" t="s">
        <v>19498</v>
      </c>
      <c r="D13591" t="s">
        <v>19623</v>
      </c>
      <c r="E13591" s="89">
        <v>0.0151055697757251</v>
      </c>
      <c r="F13591" s="89">
        <v>704837</v>
      </c>
      <c r="G13591" s="89">
        <v>7</v>
      </c>
      <c r="H13591" t="s">
        <v>19629</v>
      </c>
      <c r="I13591" s="89"/>
    </row>
    <row r="13592">
      <c r="A13592" t="s">
        <v>15330</v>
      </c>
      <c r="B13592" t="s">
        <v>19483</v>
      </c>
      <c r="C13592" t="s">
        <v>19498</v>
      </c>
      <c r="D13592" t="s">
        <v>19624</v>
      </c>
      <c r="E13592" s="89">
        <v>0.03961841323642627</v>
      </c>
      <c r="F13592" s="89">
        <v>704837</v>
      </c>
      <c r="G13592" s="89">
        <v>7</v>
      </c>
      <c r="H13592" t="s">
        <v>19629</v>
      </c>
      <c r="I13592" s="89"/>
    </row>
    <row r="13593">
      <c r="A13593" t="s">
        <v>15331</v>
      </c>
      <c r="B13593" t="s">
        <v>19483</v>
      </c>
      <c r="C13593" t="s">
        <v>19499</v>
      </c>
      <c r="D13593" t="s">
        <v>19614</v>
      </c>
      <c r="E13593" s="89">
        <v>0.8063854422518153</v>
      </c>
      <c r="F13593" s="89">
        <v>704837</v>
      </c>
      <c r="G13593" s="89">
        <v>7</v>
      </c>
      <c r="H13593" t="s">
        <v>19629</v>
      </c>
      <c r="I13593" s="89"/>
    </row>
    <row r="13594">
      <c r="A13594" t="s">
        <v>15332</v>
      </c>
      <c r="B13594" t="s">
        <v>19483</v>
      </c>
      <c r="C13594" t="s">
        <v>19499</v>
      </c>
      <c r="D13594" t="s">
        <v>19615</v>
      </c>
      <c r="E13594" s="89">
        <v>0.8719647247070856</v>
      </c>
      <c r="F13594" s="89">
        <v>704837</v>
      </c>
      <c r="G13594" s="89">
        <v>7</v>
      </c>
      <c r="H13594" t="s">
        <v>19629</v>
      </c>
      <c r="I13594" s="89"/>
    </row>
    <row r="13595">
      <c r="A13595" t="s">
        <v>15333</v>
      </c>
      <c r="B13595" t="s">
        <v>19483</v>
      </c>
      <c r="C13595" t="s">
        <v>19499</v>
      </c>
      <c r="D13595" t="s">
        <v>19616</v>
      </c>
      <c r="E13595" s="89">
        <v>0.824588458678254</v>
      </c>
      <c r="F13595" s="89">
        <v>704837</v>
      </c>
      <c r="G13595" s="89">
        <v>7</v>
      </c>
      <c r="H13595" t="s">
        <v>19629</v>
      </c>
      <c r="I13595" s="89"/>
    </row>
    <row r="13596">
      <c r="A13596" t="s">
        <v>15334</v>
      </c>
      <c r="B13596" t="s">
        <v>19483</v>
      </c>
      <c r="C13596" t="s">
        <v>19499</v>
      </c>
      <c r="D13596" t="s">
        <v>19617</v>
      </c>
      <c r="E13596" s="89">
        <v>0.8719647247070856</v>
      </c>
      <c r="F13596" s="89">
        <v>704837</v>
      </c>
      <c r="G13596" s="89">
        <v>7</v>
      </c>
      <c r="H13596" t="s">
        <v>19629</v>
      </c>
      <c r="I13596" s="89"/>
    </row>
    <row r="13597">
      <c r="A13597" t="s">
        <v>15335</v>
      </c>
      <c r="B13597" t="s">
        <v>19483</v>
      </c>
      <c r="C13597" t="s">
        <v>19499</v>
      </c>
      <c r="D13597" t="s">
        <v>19618</v>
      </c>
      <c r="E13597" s="89">
        <v>0.8696255490361458</v>
      </c>
      <c r="F13597" s="89">
        <v>704837</v>
      </c>
      <c r="G13597" s="89">
        <v>7</v>
      </c>
      <c r="H13597" t="s">
        <v>19629</v>
      </c>
      <c r="I13597" s="89"/>
    </row>
    <row r="13598">
      <c r="A13598" t="s">
        <v>15336</v>
      </c>
      <c r="B13598" t="s">
        <v>19483</v>
      </c>
      <c r="C13598" t="s">
        <v>19499</v>
      </c>
      <c r="D13598" t="s">
        <v>19619</v>
      </c>
      <c r="E13598" s="89">
        <v>0.9088207767351226</v>
      </c>
      <c r="F13598" s="89">
        <v>704837</v>
      </c>
      <c r="G13598" s="89">
        <v>7</v>
      </c>
      <c r="H13598" t="s">
        <v>19629</v>
      </c>
      <c r="I13598" s="89"/>
    </row>
    <row r="13599">
      <c r="A13599" t="s">
        <v>15337</v>
      </c>
      <c r="B13599" t="s">
        <v>19483</v>
      </c>
      <c r="C13599" t="s">
        <v>19499</v>
      </c>
      <c r="D13599" t="s">
        <v>19620</v>
      </c>
      <c r="E13599" s="89">
        <v>0.852364430548849</v>
      </c>
      <c r="F13599" s="89">
        <v>704837</v>
      </c>
      <c r="G13599" s="89">
        <v>7</v>
      </c>
      <c r="H13599" t="s">
        <v>19629</v>
      </c>
      <c r="I13599" s="89"/>
    </row>
    <row r="13600">
      <c r="A13600" t="s">
        <v>15338</v>
      </c>
      <c r="B13600" t="s">
        <v>19483</v>
      </c>
      <c r="C13600" t="s">
        <v>19499</v>
      </c>
      <c r="D13600" t="s">
        <v>19621</v>
      </c>
      <c r="E13600" s="89">
        <v>0.5442867103274108</v>
      </c>
      <c r="F13600" s="89">
        <v>704837</v>
      </c>
      <c r="G13600" s="89">
        <v>7</v>
      </c>
      <c r="H13600" t="s">
        <v>19629</v>
      </c>
      <c r="I13600" s="89"/>
    </row>
    <row r="13601">
      <c r="A13601" t="s">
        <v>15339</v>
      </c>
      <c r="B13601" t="s">
        <v>19483</v>
      </c>
      <c r="C13601" t="s">
        <v>19499</v>
      </c>
      <c r="D13601" t="s">
        <v>19622</v>
      </c>
      <c r="E13601" s="89">
        <v>0.8504018092260225</v>
      </c>
      <c r="F13601" s="89">
        <v>704837</v>
      </c>
      <c r="G13601" s="89">
        <v>7</v>
      </c>
      <c r="H13601" t="s">
        <v>19629</v>
      </c>
      <c r="I13601" s="89"/>
    </row>
    <row r="13602">
      <c r="A13602" t="s">
        <v>15340</v>
      </c>
      <c r="B13602" t="s">
        <v>19483</v>
      </c>
      <c r="C13602" t="s">
        <v>19499</v>
      </c>
      <c r="D13602" t="s">
        <v>19623</v>
      </c>
      <c r="E13602" s="89">
        <v>2.113752509890834</v>
      </c>
      <c r="F13602" s="89">
        <v>704837</v>
      </c>
      <c r="G13602" s="89">
        <v>7</v>
      </c>
      <c r="H13602" t="s">
        <v>19629</v>
      </c>
      <c r="I13602" s="89"/>
    </row>
    <row r="13603">
      <c r="A13603" t="s">
        <v>15341</v>
      </c>
      <c r="B13603" t="s">
        <v>19483</v>
      </c>
      <c r="C13603" t="s">
        <v>19499</v>
      </c>
      <c r="D13603" t="s">
        <v>19624</v>
      </c>
      <c r="E13603" s="89">
        <v>4.799655001462071</v>
      </c>
      <c r="F13603" s="89">
        <v>704837</v>
      </c>
      <c r="G13603" s="89">
        <v>7</v>
      </c>
      <c r="H13603" t="s">
        <v>19629</v>
      </c>
      <c r="I13603" s="89"/>
    </row>
    <row r="13604">
      <c r="A13604" t="s">
        <v>15342</v>
      </c>
      <c r="B13604" t="s">
        <v>19476</v>
      </c>
      <c r="C13604" t="s">
        <v>19510</v>
      </c>
      <c r="D13604" t="s">
        <v>19630</v>
      </c>
      <c r="E13604" s="89">
        <v>700864</v>
      </c>
      <c r="F13604" s="89">
        <v>704837</v>
      </c>
      <c r="G13604" s="89">
        <v>7</v>
      </c>
      <c r="H13604" t="s">
        <v>19630</v>
      </c>
      <c r="I13604" s="89"/>
    </row>
    <row r="13605">
      <c r="A13605" t="s">
        <v>15343</v>
      </c>
      <c r="B13605" t="s">
        <v>19477</v>
      </c>
      <c r="C13605" t="s">
        <v>19510</v>
      </c>
      <c r="D13605" t="s">
        <v>19630</v>
      </c>
      <c r="E13605" s="89">
        <v>39847792019.27124</v>
      </c>
      <c r="F13605" s="89">
        <v>704837</v>
      </c>
      <c r="G13605" s="89">
        <v>7</v>
      </c>
      <c r="H13605" t="s">
        <v>19630</v>
      </c>
      <c r="I13605" s="89"/>
    </row>
    <row r="13606">
      <c r="A13606" t="s">
        <v>15344</v>
      </c>
      <c r="B13606" t="s">
        <v>19478</v>
      </c>
      <c r="C13606" t="s">
        <v>19510</v>
      </c>
      <c r="D13606" t="s">
        <v>19630</v>
      </c>
      <c r="E13606" s="89">
        <v>0.9943632357552171</v>
      </c>
      <c r="F13606" s="89">
        <v>704837</v>
      </c>
      <c r="G13606" s="89">
        <v>7</v>
      </c>
      <c r="H13606" t="s">
        <v>19630</v>
      </c>
      <c r="I13606" s="89"/>
    </row>
    <row r="13607">
      <c r="A13607" t="s">
        <v>15345</v>
      </c>
      <c r="B13607" t="s">
        <v>19479</v>
      </c>
      <c r="C13607" t="s">
        <v>19510</v>
      </c>
      <c r="D13607" t="s">
        <v>19630</v>
      </c>
      <c r="E13607" s="89">
        <v>56534.7619652079</v>
      </c>
      <c r="F13607" s="89">
        <v>704837</v>
      </c>
      <c r="G13607" s="89">
        <v>7</v>
      </c>
      <c r="H13607" t="s">
        <v>19630</v>
      </c>
      <c r="I13607" s="89"/>
    </row>
    <row r="13608">
      <c r="A13608" t="s">
        <v>15346</v>
      </c>
      <c r="B13608" t="s">
        <v>19476</v>
      </c>
      <c r="C13608" t="s">
        <v>19500</v>
      </c>
      <c r="D13608" t="s">
        <v>19630</v>
      </c>
      <c r="E13608" s="89">
        <v>640852</v>
      </c>
      <c r="F13608" s="89">
        <v>704837</v>
      </c>
      <c r="G13608" s="89">
        <v>7</v>
      </c>
      <c r="H13608" t="s">
        <v>19630</v>
      </c>
      <c r="I13608" s="89"/>
    </row>
    <row r="13609">
      <c r="A13609" t="s">
        <v>15347</v>
      </c>
      <c r="B13609" t="s">
        <v>19477</v>
      </c>
      <c r="C13609" t="s">
        <v>19500</v>
      </c>
      <c r="D13609" t="s">
        <v>19630</v>
      </c>
      <c r="E13609" s="89">
        <v>79842029853</v>
      </c>
      <c r="F13609" s="89">
        <v>704837</v>
      </c>
      <c r="G13609" s="89">
        <v>7</v>
      </c>
      <c r="H13609" t="s">
        <v>19630</v>
      </c>
      <c r="I13609" s="89"/>
    </row>
    <row r="13610">
      <c r="A13610" t="s">
        <v>15348</v>
      </c>
      <c r="B13610" t="s">
        <v>19478</v>
      </c>
      <c r="C13610" t="s">
        <v>19500</v>
      </c>
      <c r="D13610" t="s">
        <v>19630</v>
      </c>
      <c r="E13610" s="89">
        <v>0.9092201459344501</v>
      </c>
      <c r="F13610" s="89">
        <v>704837</v>
      </c>
      <c r="G13610" s="89">
        <v>7</v>
      </c>
      <c r="H13610" t="s">
        <v>19630</v>
      </c>
      <c r="I13610" s="89"/>
    </row>
    <row r="13611">
      <c r="A13611" t="s">
        <v>15349</v>
      </c>
      <c r="B13611" t="s">
        <v>19479</v>
      </c>
      <c r="C13611" t="s">
        <v>19500</v>
      </c>
      <c r="D13611" t="s">
        <v>19630</v>
      </c>
      <c r="E13611" s="89">
        <v>113277.2965281335</v>
      </c>
      <c r="F13611" s="89">
        <v>704837</v>
      </c>
      <c r="G13611" s="89">
        <v>7</v>
      </c>
      <c r="H13611" t="s">
        <v>19630</v>
      </c>
      <c r="I13611" s="89"/>
    </row>
    <row r="13612">
      <c r="A13612" t="s">
        <v>15350</v>
      </c>
      <c r="B13612" t="s">
        <v>19483</v>
      </c>
      <c r="C13612" t="s">
        <v>19500</v>
      </c>
      <c r="D13612" t="s">
        <v>19614</v>
      </c>
      <c r="E13612" s="89">
        <v>0.08475648619986051</v>
      </c>
      <c r="F13612" s="89">
        <v>704837</v>
      </c>
      <c r="G13612" s="89">
        <v>7</v>
      </c>
      <c r="H13612" t="s">
        <v>19629</v>
      </c>
      <c r="I13612" s="89"/>
    </row>
    <row r="13613">
      <c r="A13613" t="s">
        <v>15351</v>
      </c>
      <c r="B13613" t="s">
        <v>19483</v>
      </c>
      <c r="C13613" t="s">
        <v>19500</v>
      </c>
      <c r="D13613" t="s">
        <v>19615</v>
      </c>
      <c r="E13613" s="89">
        <v>0.08794338980586019</v>
      </c>
      <c r="F13613" s="89">
        <v>704837</v>
      </c>
      <c r="G13613" s="89">
        <v>7</v>
      </c>
      <c r="H13613" t="s">
        <v>19629</v>
      </c>
      <c r="I13613" s="89"/>
    </row>
    <row r="13614">
      <c r="A13614" t="s">
        <v>15352</v>
      </c>
      <c r="B13614" t="s">
        <v>19483</v>
      </c>
      <c r="C13614" t="s">
        <v>19500</v>
      </c>
      <c r="D13614" t="s">
        <v>19616</v>
      </c>
      <c r="E13614" s="89">
        <v>0.08478031040057676</v>
      </c>
      <c r="F13614" s="89">
        <v>704837</v>
      </c>
      <c r="G13614" s="89">
        <v>7</v>
      </c>
      <c r="H13614" t="s">
        <v>19629</v>
      </c>
      <c r="I13614" s="89"/>
    </row>
    <row r="13615">
      <c r="A13615" t="s">
        <v>15353</v>
      </c>
      <c r="B13615" t="s">
        <v>19483</v>
      </c>
      <c r="C13615" t="s">
        <v>19500</v>
      </c>
      <c r="D13615" t="s">
        <v>19617</v>
      </c>
      <c r="E13615" s="89">
        <v>0.08771149268595278</v>
      </c>
      <c r="F13615" s="89">
        <v>704837</v>
      </c>
      <c r="G13615" s="89">
        <v>7</v>
      </c>
      <c r="H13615" t="s">
        <v>19629</v>
      </c>
      <c r="I13615" s="89"/>
    </row>
    <row r="13616">
      <c r="A13616" t="s">
        <v>15354</v>
      </c>
      <c r="B13616" t="s">
        <v>19483</v>
      </c>
      <c r="C13616" t="s">
        <v>19500</v>
      </c>
      <c r="D13616" t="s">
        <v>19618</v>
      </c>
      <c r="E13616" s="89">
        <v>0.08723437184981639</v>
      </c>
      <c r="F13616" s="89">
        <v>704837</v>
      </c>
      <c r="G13616" s="89">
        <v>7</v>
      </c>
      <c r="H13616" t="s">
        <v>19629</v>
      </c>
      <c r="I13616" s="89"/>
    </row>
    <row r="13617">
      <c r="A13617" t="s">
        <v>15355</v>
      </c>
      <c r="B13617" t="s">
        <v>19483</v>
      </c>
      <c r="C13617" t="s">
        <v>19500</v>
      </c>
      <c r="D13617" t="s">
        <v>19619</v>
      </c>
      <c r="E13617" s="89">
        <v>0.08884498213111122</v>
      </c>
      <c r="F13617" s="89">
        <v>704837</v>
      </c>
      <c r="G13617" s="89">
        <v>7</v>
      </c>
      <c r="H13617" t="s">
        <v>19629</v>
      </c>
      <c r="I13617" s="89"/>
    </row>
    <row r="13618">
      <c r="A13618" t="s">
        <v>15356</v>
      </c>
      <c r="B13618" t="s">
        <v>19483</v>
      </c>
      <c r="C13618" t="s">
        <v>19500</v>
      </c>
      <c r="D13618" t="s">
        <v>19620</v>
      </c>
      <c r="E13618" s="89">
        <v>0.08475674728719793</v>
      </c>
      <c r="F13618" s="89">
        <v>704837</v>
      </c>
      <c r="G13618" s="89">
        <v>7</v>
      </c>
      <c r="H13618" t="s">
        <v>19629</v>
      </c>
      <c r="I13618" s="89"/>
    </row>
    <row r="13619">
      <c r="A13619" t="s">
        <v>15357</v>
      </c>
      <c r="B13619" t="s">
        <v>19483</v>
      </c>
      <c r="C13619" t="s">
        <v>19500</v>
      </c>
      <c r="D13619" t="s">
        <v>19621</v>
      </c>
      <c r="E13619" s="89">
        <v>0.06921130919062438</v>
      </c>
      <c r="F13619" s="89">
        <v>704837</v>
      </c>
      <c r="G13619" s="89">
        <v>7</v>
      </c>
      <c r="H13619" t="s">
        <v>19629</v>
      </c>
      <c r="I13619" s="89"/>
    </row>
    <row r="13620">
      <c r="A13620" t="s">
        <v>15358</v>
      </c>
      <c r="B13620" t="s">
        <v>19483</v>
      </c>
      <c r="C13620" t="s">
        <v>19500</v>
      </c>
      <c r="D13620" t="s">
        <v>19622</v>
      </c>
      <c r="E13620" s="89">
        <v>0.08683680151606885</v>
      </c>
      <c r="F13620" s="89">
        <v>704837</v>
      </c>
      <c r="G13620" s="89">
        <v>7</v>
      </c>
      <c r="H13620" t="s">
        <v>19629</v>
      </c>
      <c r="I13620" s="89"/>
    </row>
    <row r="13621">
      <c r="A13621" t="s">
        <v>15359</v>
      </c>
      <c r="B13621" t="s">
        <v>19483</v>
      </c>
      <c r="C13621" t="s">
        <v>19500</v>
      </c>
      <c r="D13621" t="s">
        <v>19623</v>
      </c>
      <c r="E13621" s="89">
        <v>0.1964836332775754</v>
      </c>
      <c r="F13621" s="89">
        <v>704837</v>
      </c>
      <c r="G13621" s="89">
        <v>7</v>
      </c>
      <c r="H13621" t="s">
        <v>19629</v>
      </c>
      <c r="I13621" s="89"/>
    </row>
    <row r="13622">
      <c r="A13622" t="s">
        <v>15360</v>
      </c>
      <c r="B13622" t="s">
        <v>19483</v>
      </c>
      <c r="C13622" t="s">
        <v>19500</v>
      </c>
      <c r="D13622" t="s">
        <v>19624</v>
      </c>
      <c r="E13622" s="89">
        <v>0.4783047999204177</v>
      </c>
      <c r="F13622" s="89">
        <v>704837</v>
      </c>
      <c r="G13622" s="89">
        <v>7</v>
      </c>
      <c r="H13622" t="s">
        <v>19629</v>
      </c>
      <c r="I13622" s="89"/>
    </row>
    <row r="13623">
      <c r="A13623" t="s">
        <v>15361</v>
      </c>
      <c r="B13623" t="s">
        <v>19476</v>
      </c>
      <c r="C13623" t="s">
        <v>19501</v>
      </c>
      <c r="D13623" t="s">
        <v>19630</v>
      </c>
      <c r="E13623" s="89">
        <v>0</v>
      </c>
      <c r="F13623" s="89">
        <v>704837</v>
      </c>
      <c r="G13623" s="89">
        <v>7</v>
      </c>
      <c r="H13623" t="s">
        <v>19630</v>
      </c>
      <c r="I13623" s="89"/>
    </row>
    <row r="13624">
      <c r="A13624" t="s">
        <v>15362</v>
      </c>
      <c r="B13624" t="s">
        <v>19477</v>
      </c>
      <c r="C13624" t="s">
        <v>19501</v>
      </c>
      <c r="D13624" t="s">
        <v>19630</v>
      </c>
      <c r="E13624" s="89">
        <v>0</v>
      </c>
      <c r="F13624" s="89">
        <v>704837</v>
      </c>
      <c r="G13624" s="89">
        <v>7</v>
      </c>
      <c r="H13624" t="s">
        <v>19630</v>
      </c>
      <c r="I13624" s="89"/>
    </row>
    <row r="13625">
      <c r="A13625" t="s">
        <v>15363</v>
      </c>
      <c r="B13625" t="s">
        <v>19478</v>
      </c>
      <c r="C13625" t="s">
        <v>19501</v>
      </c>
      <c r="D13625" t="s">
        <v>19630</v>
      </c>
      <c r="E13625" s="89">
        <v>0</v>
      </c>
      <c r="F13625" s="89">
        <v>704837</v>
      </c>
      <c r="G13625" s="89">
        <v>7</v>
      </c>
      <c r="H13625" t="s">
        <v>19630</v>
      </c>
      <c r="I13625" s="89"/>
    </row>
    <row r="13626">
      <c r="A13626" t="s">
        <v>15364</v>
      </c>
      <c r="B13626" t="s">
        <v>19479</v>
      </c>
      <c r="C13626" t="s">
        <v>19501</v>
      </c>
      <c r="D13626" t="s">
        <v>19630</v>
      </c>
      <c r="E13626" s="89">
        <v>0</v>
      </c>
      <c r="F13626" s="89">
        <v>704837</v>
      </c>
      <c r="G13626" s="89">
        <v>7</v>
      </c>
      <c r="H13626" t="s">
        <v>19630</v>
      </c>
      <c r="I13626" s="89"/>
    </row>
    <row r="13627">
      <c r="A13627" t="s">
        <v>15365</v>
      </c>
      <c r="B13627" t="s">
        <v>19476</v>
      </c>
      <c r="C13627" t="s">
        <v>19502</v>
      </c>
      <c r="D13627" t="s">
        <v>19630</v>
      </c>
      <c r="E13627" s="89">
        <v>81878</v>
      </c>
      <c r="F13627" s="89">
        <v>704837</v>
      </c>
      <c r="G13627" s="89">
        <v>7</v>
      </c>
      <c r="H13627" t="s">
        <v>19630</v>
      </c>
      <c r="I13627" s="89"/>
    </row>
    <row r="13628">
      <c r="A13628" t="s">
        <v>15366</v>
      </c>
      <c r="B13628" t="s">
        <v>19477</v>
      </c>
      <c r="C13628" t="s">
        <v>19502</v>
      </c>
      <c r="D13628" t="s">
        <v>19630</v>
      </c>
      <c r="E13628" s="89">
        <v>401614948.2773438</v>
      </c>
      <c r="F13628" s="89">
        <v>704837</v>
      </c>
      <c r="G13628" s="89">
        <v>7</v>
      </c>
      <c r="H13628" t="s">
        <v>19630</v>
      </c>
      <c r="I13628" s="89"/>
    </row>
    <row r="13629">
      <c r="A13629" t="s">
        <v>15367</v>
      </c>
      <c r="B13629" t="s">
        <v>19478</v>
      </c>
      <c r="C13629" t="s">
        <v>19502</v>
      </c>
      <c r="D13629" t="s">
        <v>19630</v>
      </c>
      <c r="E13629" s="89">
        <v>0.1161658652993529</v>
      </c>
      <c r="F13629" s="89">
        <v>704837</v>
      </c>
      <c r="G13629" s="89">
        <v>7</v>
      </c>
      <c r="H13629" t="s">
        <v>19630</v>
      </c>
      <c r="I13629" s="89"/>
    </row>
    <row r="13630">
      <c r="A13630" t="s">
        <v>15368</v>
      </c>
      <c r="B13630" t="s">
        <v>19479</v>
      </c>
      <c r="C13630" t="s">
        <v>19502</v>
      </c>
      <c r="D13630" t="s">
        <v>19630</v>
      </c>
      <c r="E13630" s="89">
        <v>569.7983339088948</v>
      </c>
      <c r="F13630" s="89">
        <v>704837</v>
      </c>
      <c r="G13630" s="89">
        <v>7</v>
      </c>
      <c r="H13630" t="s">
        <v>19630</v>
      </c>
      <c r="I13630" s="89"/>
    </row>
    <row r="13631">
      <c r="A13631" t="s">
        <v>15369</v>
      </c>
      <c r="B13631" t="s">
        <v>19483</v>
      </c>
      <c r="C13631" t="s">
        <v>19502</v>
      </c>
      <c r="D13631" t="s">
        <v>19614</v>
      </c>
      <c r="E13631" s="89">
        <v>0.003353636487897664</v>
      </c>
      <c r="F13631" s="89">
        <v>704837</v>
      </c>
      <c r="G13631" s="89">
        <v>7</v>
      </c>
      <c r="H13631" t="s">
        <v>19629</v>
      </c>
      <c r="I13631" s="89"/>
    </row>
    <row r="13632">
      <c r="A13632" t="s">
        <v>15370</v>
      </c>
      <c r="B13632" t="s">
        <v>19483</v>
      </c>
      <c r="C13632" t="s">
        <v>19502</v>
      </c>
      <c r="D13632" t="s">
        <v>19615</v>
      </c>
      <c r="E13632" s="89">
        <v>0.003473279193671272</v>
      </c>
      <c r="F13632" s="89">
        <v>704837</v>
      </c>
      <c r="G13632" s="89">
        <v>7</v>
      </c>
      <c r="H13632" t="s">
        <v>19629</v>
      </c>
      <c r="I13632" s="89"/>
    </row>
    <row r="13633">
      <c r="A13633" t="s">
        <v>15371</v>
      </c>
      <c r="B13633" t="s">
        <v>19483</v>
      </c>
      <c r="C13633" t="s">
        <v>19502</v>
      </c>
      <c r="D13633" t="s">
        <v>19616</v>
      </c>
      <c r="E13633" s="89">
        <v>0.003353827005439531</v>
      </c>
      <c r="F13633" s="89">
        <v>704837</v>
      </c>
      <c r="G13633" s="89">
        <v>7</v>
      </c>
      <c r="H13633" t="s">
        <v>19629</v>
      </c>
      <c r="I13633" s="89"/>
    </row>
    <row r="13634">
      <c r="A13634" t="s">
        <v>15372</v>
      </c>
      <c r="B13634" t="s">
        <v>19483</v>
      </c>
      <c r="C13634" t="s">
        <v>19502</v>
      </c>
      <c r="D13634" t="s">
        <v>19617</v>
      </c>
      <c r="E13634" s="89">
        <v>0.003470039418860409</v>
      </c>
      <c r="F13634" s="89">
        <v>704837</v>
      </c>
      <c r="G13634" s="89">
        <v>7</v>
      </c>
      <c r="H13634" t="s">
        <v>19629</v>
      </c>
      <c r="I13634" s="89"/>
    </row>
    <row r="13635">
      <c r="A13635" t="s">
        <v>15373</v>
      </c>
      <c r="B13635" t="s">
        <v>19483</v>
      </c>
      <c r="C13635" t="s">
        <v>19502</v>
      </c>
      <c r="D13635" t="s">
        <v>19618</v>
      </c>
      <c r="E13635" s="89">
        <v>0.003435895165960266</v>
      </c>
      <c r="F13635" s="89">
        <v>704837</v>
      </c>
      <c r="G13635" s="89">
        <v>7</v>
      </c>
      <c r="H13635" t="s">
        <v>19629</v>
      </c>
      <c r="I13635" s="89"/>
    </row>
    <row r="13636">
      <c r="A13636" t="s">
        <v>15374</v>
      </c>
      <c r="B13636" t="s">
        <v>19483</v>
      </c>
      <c r="C13636" t="s">
        <v>19502</v>
      </c>
      <c r="D13636" t="s">
        <v>19619</v>
      </c>
      <c r="E13636" s="89">
        <v>0.003532455784964233</v>
      </c>
      <c r="F13636" s="89">
        <v>704837</v>
      </c>
      <c r="G13636" s="89">
        <v>7</v>
      </c>
      <c r="H13636" t="s">
        <v>19629</v>
      </c>
      <c r="I13636" s="89"/>
    </row>
    <row r="13637">
      <c r="A13637" t="s">
        <v>15375</v>
      </c>
      <c r="B13637" t="s">
        <v>19483</v>
      </c>
      <c r="C13637" t="s">
        <v>19502</v>
      </c>
      <c r="D13637" t="s">
        <v>19620</v>
      </c>
      <c r="E13637" s="89">
        <v>0.003369037107361657</v>
      </c>
      <c r="F13637" s="89">
        <v>704837</v>
      </c>
      <c r="G13637" s="89">
        <v>7</v>
      </c>
      <c r="H13637" t="s">
        <v>19629</v>
      </c>
      <c r="I13637" s="89"/>
    </row>
    <row r="13638">
      <c r="A13638" t="s">
        <v>15376</v>
      </c>
      <c r="B13638" t="s">
        <v>19483</v>
      </c>
      <c r="C13638" t="s">
        <v>19502</v>
      </c>
      <c r="D13638" t="s">
        <v>19621</v>
      </c>
      <c r="E13638" s="89">
        <v>0.002732809288181453</v>
      </c>
      <c r="F13638" s="89">
        <v>704837</v>
      </c>
      <c r="G13638" s="89">
        <v>7</v>
      </c>
      <c r="H13638" t="s">
        <v>19629</v>
      </c>
      <c r="I13638" s="89"/>
    </row>
    <row r="13639">
      <c r="A13639" t="s">
        <v>15377</v>
      </c>
      <c r="B13639" t="s">
        <v>19483</v>
      </c>
      <c r="C13639" t="s">
        <v>19502</v>
      </c>
      <c r="D13639" t="s">
        <v>19622</v>
      </c>
      <c r="E13639" s="89">
        <v>0.003428631816455527</v>
      </c>
      <c r="F13639" s="89">
        <v>704837</v>
      </c>
      <c r="G13639" s="89">
        <v>7</v>
      </c>
      <c r="H13639" t="s">
        <v>19629</v>
      </c>
      <c r="I13639" s="89"/>
    </row>
    <row r="13640">
      <c r="A13640" t="s">
        <v>15378</v>
      </c>
      <c r="B13640" t="s">
        <v>19483</v>
      </c>
      <c r="C13640" t="s">
        <v>19502</v>
      </c>
      <c r="D13640" t="s">
        <v>19623</v>
      </c>
      <c r="E13640" s="89">
        <v>0.008276827219187122</v>
      </c>
      <c r="F13640" s="89">
        <v>704837</v>
      </c>
      <c r="G13640" s="89">
        <v>7</v>
      </c>
      <c r="H13640" t="s">
        <v>19629</v>
      </c>
      <c r="I13640" s="89"/>
    </row>
    <row r="13641">
      <c r="A13641" t="s">
        <v>15379</v>
      </c>
      <c r="B13641" t="s">
        <v>19483</v>
      </c>
      <c r="C13641" t="s">
        <v>19502</v>
      </c>
      <c r="D13641" t="s">
        <v>19624</v>
      </c>
      <c r="E13641" s="89">
        <v>0.01916190911675022</v>
      </c>
      <c r="F13641" s="89">
        <v>704837</v>
      </c>
      <c r="G13641" s="89">
        <v>7</v>
      </c>
      <c r="H13641" t="s">
        <v>19629</v>
      </c>
      <c r="I13641" s="89"/>
    </row>
    <row r="13642">
      <c r="A13642" t="s">
        <v>15380</v>
      </c>
      <c r="B13642" t="s">
        <v>19476</v>
      </c>
      <c r="C13642" t="s">
        <v>19503</v>
      </c>
      <c r="D13642" t="s">
        <v>19630</v>
      </c>
      <c r="E13642" s="89">
        <v>316020</v>
      </c>
      <c r="F13642" s="89">
        <v>704837</v>
      </c>
      <c r="G13642" s="89">
        <v>7</v>
      </c>
      <c r="H13642" t="s">
        <v>19630</v>
      </c>
      <c r="I13642" s="89"/>
    </row>
    <row r="13643">
      <c r="A13643" t="s">
        <v>15381</v>
      </c>
      <c r="B13643" t="s">
        <v>19477</v>
      </c>
      <c r="C13643" t="s">
        <v>19503</v>
      </c>
      <c r="D13643" t="s">
        <v>19630</v>
      </c>
      <c r="E13643" s="89">
        <v>115000929606.5</v>
      </c>
      <c r="F13643" s="89">
        <v>704837</v>
      </c>
      <c r="G13643" s="89">
        <v>7</v>
      </c>
      <c r="H13643" t="s">
        <v>19630</v>
      </c>
      <c r="I13643" s="89"/>
    </row>
    <row r="13644">
      <c r="A13644" t="s">
        <v>15382</v>
      </c>
      <c r="B13644" t="s">
        <v>19478</v>
      </c>
      <c r="C13644" t="s">
        <v>19503</v>
      </c>
      <c r="D13644" t="s">
        <v>19630</v>
      </c>
      <c r="E13644" s="89">
        <v>0.4483589822895223</v>
      </c>
      <c r="F13644" s="89">
        <v>704837</v>
      </c>
      <c r="G13644" s="89">
        <v>7</v>
      </c>
      <c r="H13644" t="s">
        <v>19630</v>
      </c>
      <c r="I13644" s="89"/>
    </row>
    <row r="13645">
      <c r="A13645" t="s">
        <v>15383</v>
      </c>
      <c r="B13645" t="s">
        <v>19479</v>
      </c>
      <c r="C13645" t="s">
        <v>19503</v>
      </c>
      <c r="D13645" t="s">
        <v>19630</v>
      </c>
      <c r="E13645" s="89">
        <v>163159.6093940869</v>
      </c>
      <c r="F13645" s="89">
        <v>704837</v>
      </c>
      <c r="G13645" s="89">
        <v>7</v>
      </c>
      <c r="H13645" t="s">
        <v>19630</v>
      </c>
      <c r="I13645" s="89"/>
    </row>
    <row r="13646">
      <c r="A13646" t="s">
        <v>15384</v>
      </c>
      <c r="B13646" t="s">
        <v>19483</v>
      </c>
      <c r="C13646" t="s">
        <v>19503</v>
      </c>
      <c r="D13646" t="s">
        <v>19614</v>
      </c>
      <c r="E13646" s="89">
        <v>0.2501150517847777</v>
      </c>
      <c r="F13646" s="89">
        <v>704837</v>
      </c>
      <c r="G13646" s="89">
        <v>7</v>
      </c>
      <c r="H13646" t="s">
        <v>19629</v>
      </c>
      <c r="I13646" s="89"/>
    </row>
    <row r="13647">
      <c r="A13647" t="s">
        <v>15385</v>
      </c>
      <c r="B13647" t="s">
        <v>19483</v>
      </c>
      <c r="C13647" t="s">
        <v>19503</v>
      </c>
      <c r="D13647" t="s">
        <v>19615</v>
      </c>
      <c r="E13647" s="89">
        <v>0.2630687479626942</v>
      </c>
      <c r="F13647" s="89">
        <v>704837</v>
      </c>
      <c r="G13647" s="89">
        <v>7</v>
      </c>
      <c r="H13647" t="s">
        <v>19629</v>
      </c>
      <c r="I13647" s="89"/>
    </row>
    <row r="13648">
      <c r="A13648" t="s">
        <v>15386</v>
      </c>
      <c r="B13648" t="s">
        <v>19483</v>
      </c>
      <c r="C13648" t="s">
        <v>19503</v>
      </c>
      <c r="D13648" t="s">
        <v>19616</v>
      </c>
      <c r="E13648" s="89">
        <v>0.250274286495668</v>
      </c>
      <c r="F13648" s="89">
        <v>704837</v>
      </c>
      <c r="G13648" s="89">
        <v>7</v>
      </c>
      <c r="H13648" t="s">
        <v>19629</v>
      </c>
      <c r="I13648" s="89"/>
    </row>
    <row r="13649">
      <c r="A13649" t="s">
        <v>15387</v>
      </c>
      <c r="B13649" t="s">
        <v>19483</v>
      </c>
      <c r="C13649" t="s">
        <v>19503</v>
      </c>
      <c r="D13649" t="s">
        <v>19617</v>
      </c>
      <c r="E13649" s="89">
        <v>0.2621488668495581</v>
      </c>
      <c r="F13649" s="89">
        <v>704837</v>
      </c>
      <c r="G13649" s="89">
        <v>7</v>
      </c>
      <c r="H13649" t="s">
        <v>19629</v>
      </c>
      <c r="I13649" s="89"/>
    </row>
    <row r="13650">
      <c r="A13650" t="s">
        <v>15388</v>
      </c>
      <c r="B13650" t="s">
        <v>19483</v>
      </c>
      <c r="C13650" t="s">
        <v>19503</v>
      </c>
      <c r="D13650" t="s">
        <v>19618</v>
      </c>
      <c r="E13650" s="89">
        <v>0.260835892128658</v>
      </c>
      <c r="F13650" s="89">
        <v>704837</v>
      </c>
      <c r="G13650" s="89">
        <v>7</v>
      </c>
      <c r="H13650" t="s">
        <v>19629</v>
      </c>
      <c r="I13650" s="89"/>
    </row>
    <row r="13651">
      <c r="A13651" t="s">
        <v>15389</v>
      </c>
      <c r="B13651" t="s">
        <v>19483</v>
      </c>
      <c r="C13651" t="s">
        <v>19503</v>
      </c>
      <c r="D13651" t="s">
        <v>19619</v>
      </c>
      <c r="E13651" s="89">
        <v>0.2692770725311775</v>
      </c>
      <c r="F13651" s="89">
        <v>704837</v>
      </c>
      <c r="G13651" s="89">
        <v>7</v>
      </c>
      <c r="H13651" t="s">
        <v>19629</v>
      </c>
      <c r="I13651" s="89"/>
    </row>
    <row r="13652">
      <c r="A13652" t="s">
        <v>15390</v>
      </c>
      <c r="B13652" t="s">
        <v>19483</v>
      </c>
      <c r="C13652" t="s">
        <v>19503</v>
      </c>
      <c r="D13652" t="s">
        <v>19620</v>
      </c>
      <c r="E13652" s="89">
        <v>0.2554053649369217</v>
      </c>
      <c r="F13652" s="89">
        <v>704837</v>
      </c>
      <c r="G13652" s="89">
        <v>7</v>
      </c>
      <c r="H13652" t="s">
        <v>19629</v>
      </c>
      <c r="I13652" s="89"/>
    </row>
    <row r="13653">
      <c r="A13653" t="s">
        <v>15391</v>
      </c>
      <c r="B13653" t="s">
        <v>19483</v>
      </c>
      <c r="C13653" t="s">
        <v>19503</v>
      </c>
      <c r="D13653" t="s">
        <v>19621</v>
      </c>
      <c r="E13653" s="89">
        <v>0.1734091862996359</v>
      </c>
      <c r="F13653" s="89">
        <v>704837</v>
      </c>
      <c r="G13653" s="89">
        <v>7</v>
      </c>
      <c r="H13653" t="s">
        <v>19629</v>
      </c>
      <c r="I13653" s="89"/>
    </row>
    <row r="13654">
      <c r="A13654" t="s">
        <v>15392</v>
      </c>
      <c r="B13654" t="s">
        <v>19483</v>
      </c>
      <c r="C13654" t="s">
        <v>19503</v>
      </c>
      <c r="D13654" t="s">
        <v>19622</v>
      </c>
      <c r="E13654" s="89">
        <v>0.2583159946452775</v>
      </c>
      <c r="F13654" s="89">
        <v>704837</v>
      </c>
      <c r="G13654" s="89">
        <v>7</v>
      </c>
      <c r="H13654" t="s">
        <v>19629</v>
      </c>
      <c r="I13654" s="89"/>
    </row>
    <row r="13655">
      <c r="A13655" t="s">
        <v>15393</v>
      </c>
      <c r="B13655" t="s">
        <v>19483</v>
      </c>
      <c r="C13655" t="s">
        <v>19503</v>
      </c>
      <c r="D13655" t="s">
        <v>19623</v>
      </c>
      <c r="E13655" s="89">
        <v>0.562294676889504</v>
      </c>
      <c r="F13655" s="89">
        <v>704837</v>
      </c>
      <c r="G13655" s="89">
        <v>7</v>
      </c>
      <c r="H13655" t="s">
        <v>19629</v>
      </c>
      <c r="I13655" s="89"/>
    </row>
    <row r="13656">
      <c r="A13656" t="s">
        <v>15394</v>
      </c>
      <c r="B13656" t="s">
        <v>19483</v>
      </c>
      <c r="C13656" t="s">
        <v>19503</v>
      </c>
      <c r="D13656" t="s">
        <v>19624</v>
      </c>
      <c r="E13656" s="89">
        <v>1.389970297978712</v>
      </c>
      <c r="F13656" s="89">
        <v>704837</v>
      </c>
      <c r="G13656" s="89">
        <v>7</v>
      </c>
      <c r="H13656" t="s">
        <v>19629</v>
      </c>
      <c r="I13656" s="89"/>
    </row>
    <row r="13657">
      <c r="A13657" t="s">
        <v>15395</v>
      </c>
      <c r="B13657" t="s">
        <v>19476</v>
      </c>
      <c r="C13657" t="s">
        <v>19504</v>
      </c>
      <c r="D13657" t="s">
        <v>19630</v>
      </c>
      <c r="E13657" s="89">
        <v>149951</v>
      </c>
      <c r="F13657" s="89">
        <v>704837</v>
      </c>
      <c r="G13657" s="89">
        <v>7</v>
      </c>
      <c r="H13657" t="s">
        <v>19630</v>
      </c>
      <c r="I13657" s="89"/>
    </row>
    <row r="13658">
      <c r="A13658" t="s">
        <v>15396</v>
      </c>
      <c r="B13658" t="s">
        <v>19477</v>
      </c>
      <c r="C13658" t="s">
        <v>19504</v>
      </c>
      <c r="D13658" t="s">
        <v>19630</v>
      </c>
      <c r="E13658" s="89">
        <v>68807686276.875</v>
      </c>
      <c r="F13658" s="89">
        <v>704837</v>
      </c>
      <c r="G13658" s="89">
        <v>7</v>
      </c>
      <c r="H13658" t="s">
        <v>19630</v>
      </c>
      <c r="I13658" s="89"/>
    </row>
    <row r="13659">
      <c r="A13659" t="s">
        <v>15397</v>
      </c>
      <c r="B13659" t="s">
        <v>19478</v>
      </c>
      <c r="C13659" t="s">
        <v>19504</v>
      </c>
      <c r="D13659" t="s">
        <v>19630</v>
      </c>
      <c r="E13659" s="89">
        <v>0.212745641900184</v>
      </c>
      <c r="F13659" s="89">
        <v>704837</v>
      </c>
      <c r="G13659" s="89">
        <v>7</v>
      </c>
      <c r="H13659" t="s">
        <v>19630</v>
      </c>
      <c r="I13659" s="89"/>
    </row>
    <row r="13660">
      <c r="A13660" t="s">
        <v>15398</v>
      </c>
      <c r="B13660" t="s">
        <v>19479</v>
      </c>
      <c r="C13660" t="s">
        <v>19504</v>
      </c>
      <c r="D13660" t="s">
        <v>19630</v>
      </c>
      <c r="E13660" s="89">
        <v>97622.12579202709</v>
      </c>
      <c r="F13660" s="89">
        <v>704837</v>
      </c>
      <c r="G13660" s="89">
        <v>7</v>
      </c>
      <c r="H13660" t="s">
        <v>19630</v>
      </c>
      <c r="I13660" s="89"/>
    </row>
    <row r="13661">
      <c r="A13661" t="s">
        <v>15399</v>
      </c>
      <c r="B13661" t="s">
        <v>19483</v>
      </c>
      <c r="C13661" t="s">
        <v>19504</v>
      </c>
      <c r="D13661" t="s">
        <v>19614</v>
      </c>
      <c r="E13661" s="89">
        <v>0.3103486699775219</v>
      </c>
      <c r="F13661" s="89">
        <v>704837</v>
      </c>
      <c r="G13661" s="89">
        <v>7</v>
      </c>
      <c r="H13661" t="s">
        <v>19629</v>
      </c>
      <c r="I13661" s="89"/>
    </row>
    <row r="13662">
      <c r="A13662" t="s">
        <v>15400</v>
      </c>
      <c r="B13662" t="s">
        <v>19483</v>
      </c>
      <c r="C13662" t="s">
        <v>19504</v>
      </c>
      <c r="D13662" t="s">
        <v>19615</v>
      </c>
      <c r="E13662" s="89">
        <v>0.322808277568376</v>
      </c>
      <c r="F13662" s="89">
        <v>704837</v>
      </c>
      <c r="G13662" s="89">
        <v>7</v>
      </c>
      <c r="H13662" t="s">
        <v>19629</v>
      </c>
      <c r="I13662" s="89"/>
    </row>
    <row r="13663">
      <c r="A13663" t="s">
        <v>15401</v>
      </c>
      <c r="B13663" t="s">
        <v>19483</v>
      </c>
      <c r="C13663" t="s">
        <v>19504</v>
      </c>
      <c r="D13663" t="s">
        <v>19616</v>
      </c>
      <c r="E13663" s="89">
        <v>0.3104459564285298</v>
      </c>
      <c r="F13663" s="89">
        <v>704837</v>
      </c>
      <c r="G13663" s="89">
        <v>7</v>
      </c>
      <c r="H13663" t="s">
        <v>19629</v>
      </c>
      <c r="I13663" s="89"/>
    </row>
    <row r="13664">
      <c r="A13664" t="s">
        <v>15402</v>
      </c>
      <c r="B13664" t="s">
        <v>19483</v>
      </c>
      <c r="C13664" t="s">
        <v>19504</v>
      </c>
      <c r="D13664" t="s">
        <v>19617</v>
      </c>
      <c r="E13664" s="89">
        <v>0.3215762308365402</v>
      </c>
      <c r="F13664" s="89">
        <v>704837</v>
      </c>
      <c r="G13664" s="89">
        <v>7</v>
      </c>
      <c r="H13664" t="s">
        <v>19629</v>
      </c>
      <c r="I13664" s="89"/>
    </row>
    <row r="13665">
      <c r="A13665" t="s">
        <v>15403</v>
      </c>
      <c r="B13665" t="s">
        <v>19483</v>
      </c>
      <c r="C13665" t="s">
        <v>19504</v>
      </c>
      <c r="D13665" t="s">
        <v>19618</v>
      </c>
      <c r="E13665" s="89">
        <v>0.3215199280184455</v>
      </c>
      <c r="F13665" s="89">
        <v>704837</v>
      </c>
      <c r="G13665" s="89">
        <v>7</v>
      </c>
      <c r="H13665" t="s">
        <v>19629</v>
      </c>
      <c r="I13665" s="89"/>
    </row>
    <row r="13666">
      <c r="A13666" t="s">
        <v>15404</v>
      </c>
      <c r="B13666" t="s">
        <v>19483</v>
      </c>
      <c r="C13666" t="s">
        <v>19504</v>
      </c>
      <c r="D13666" t="s">
        <v>19619</v>
      </c>
      <c r="E13666" s="89">
        <v>0.3306456209692082</v>
      </c>
      <c r="F13666" s="89">
        <v>704837</v>
      </c>
      <c r="G13666" s="89">
        <v>7</v>
      </c>
      <c r="H13666" t="s">
        <v>19629</v>
      </c>
      <c r="I13666" s="89"/>
    </row>
    <row r="13667">
      <c r="A13667" t="s">
        <v>15405</v>
      </c>
      <c r="B13667" t="s">
        <v>19483</v>
      </c>
      <c r="C13667" t="s">
        <v>19504</v>
      </c>
      <c r="D13667" t="s">
        <v>19620</v>
      </c>
      <c r="E13667" s="89">
        <v>0.3144299260107883</v>
      </c>
      <c r="F13667" s="89">
        <v>704837</v>
      </c>
      <c r="G13667" s="89">
        <v>7</v>
      </c>
      <c r="H13667" t="s">
        <v>19629</v>
      </c>
      <c r="I13667" s="89"/>
    </row>
    <row r="13668">
      <c r="A13668" t="s">
        <v>15406</v>
      </c>
      <c r="B13668" t="s">
        <v>19483</v>
      </c>
      <c r="C13668" t="s">
        <v>19504</v>
      </c>
      <c r="D13668" t="s">
        <v>19621</v>
      </c>
      <c r="E13668" s="89">
        <v>0.1983055972178214</v>
      </c>
      <c r="F13668" s="89">
        <v>704837</v>
      </c>
      <c r="G13668" s="89">
        <v>7</v>
      </c>
      <c r="H13668" t="s">
        <v>19629</v>
      </c>
      <c r="I13668" s="89"/>
    </row>
    <row r="13669">
      <c r="A13669" t="s">
        <v>15407</v>
      </c>
      <c r="B13669" t="s">
        <v>19483</v>
      </c>
      <c r="C13669" t="s">
        <v>19504</v>
      </c>
      <c r="D13669" t="s">
        <v>19622</v>
      </c>
      <c r="E13669" s="89">
        <v>0.3189956733526693</v>
      </c>
      <c r="F13669" s="89">
        <v>704837</v>
      </c>
      <c r="G13669" s="89">
        <v>7</v>
      </c>
      <c r="H13669" t="s">
        <v>19629</v>
      </c>
      <c r="I13669" s="89"/>
    </row>
    <row r="13670">
      <c r="A13670" t="s">
        <v>15408</v>
      </c>
      <c r="B13670" t="s">
        <v>19483</v>
      </c>
      <c r="C13670" t="s">
        <v>19504</v>
      </c>
      <c r="D13670" t="s">
        <v>19623</v>
      </c>
      <c r="E13670" s="89">
        <v>0.6964041585083289</v>
      </c>
      <c r="F13670" s="89">
        <v>704837</v>
      </c>
      <c r="G13670" s="89">
        <v>7</v>
      </c>
      <c r="H13670" t="s">
        <v>19629</v>
      </c>
      <c r="I13670" s="89"/>
    </row>
    <row r="13671">
      <c r="A13671" t="s">
        <v>15409</v>
      </c>
      <c r="B13671" t="s">
        <v>19483</v>
      </c>
      <c r="C13671" t="s">
        <v>19504</v>
      </c>
      <c r="D13671" t="s">
        <v>19624</v>
      </c>
      <c r="E13671" s="89">
        <v>1.744975113013388</v>
      </c>
      <c r="F13671" s="89">
        <v>704837</v>
      </c>
      <c r="G13671" s="89">
        <v>7</v>
      </c>
      <c r="H13671" t="s">
        <v>19629</v>
      </c>
      <c r="I13671" s="89"/>
    </row>
    <row r="13672">
      <c r="A13672" t="s">
        <v>15410</v>
      </c>
      <c r="B13672" t="s">
        <v>19476</v>
      </c>
      <c r="C13672" t="s">
        <v>19505</v>
      </c>
      <c r="D13672" t="s">
        <v>19630</v>
      </c>
      <c r="E13672" s="89">
        <v>32229</v>
      </c>
      <c r="F13672" s="89">
        <v>704837</v>
      </c>
      <c r="G13672" s="89">
        <v>7</v>
      </c>
      <c r="H13672" t="s">
        <v>19630</v>
      </c>
      <c r="I13672" s="89"/>
    </row>
    <row r="13673">
      <c r="A13673" t="s">
        <v>15411</v>
      </c>
      <c r="B13673" t="s">
        <v>19477</v>
      </c>
      <c r="C13673" t="s">
        <v>19505</v>
      </c>
      <c r="D13673" t="s">
        <v>19630</v>
      </c>
      <c r="E13673" s="89">
        <v>55147219609.6875</v>
      </c>
      <c r="F13673" s="89">
        <v>704837</v>
      </c>
      <c r="G13673" s="89">
        <v>7</v>
      </c>
      <c r="H13673" t="s">
        <v>19630</v>
      </c>
      <c r="I13673" s="89"/>
    </row>
    <row r="13674">
      <c r="A13674" t="s">
        <v>15412</v>
      </c>
      <c r="B13674" t="s">
        <v>19478</v>
      </c>
      <c r="C13674" t="s">
        <v>19505</v>
      </c>
      <c r="D13674" t="s">
        <v>19630</v>
      </c>
      <c r="E13674" s="89">
        <v>0.04572546560410421</v>
      </c>
      <c r="F13674" s="89">
        <v>704837</v>
      </c>
      <c r="G13674" s="89">
        <v>7</v>
      </c>
      <c r="H13674" t="s">
        <v>19630</v>
      </c>
      <c r="I13674" s="89"/>
    </row>
    <row r="13675">
      <c r="A13675" t="s">
        <v>15413</v>
      </c>
      <c r="B13675" t="s">
        <v>19479</v>
      </c>
      <c r="C13675" t="s">
        <v>19505</v>
      </c>
      <c r="D13675" t="s">
        <v>19630</v>
      </c>
      <c r="E13675" s="89">
        <v>78241.09632395505</v>
      </c>
      <c r="F13675" s="89">
        <v>704837</v>
      </c>
      <c r="G13675" s="89">
        <v>7</v>
      </c>
      <c r="H13675" t="s">
        <v>19630</v>
      </c>
      <c r="I13675" s="89"/>
    </row>
    <row r="13676">
      <c r="A13676" t="s">
        <v>15414</v>
      </c>
      <c r="B13676" t="s">
        <v>19483</v>
      </c>
      <c r="C13676" t="s">
        <v>19505</v>
      </c>
      <c r="D13676" t="s">
        <v>19614</v>
      </c>
      <c r="E13676" s="89">
        <v>1.181400556866532</v>
      </c>
      <c r="F13676" s="89">
        <v>704837</v>
      </c>
      <c r="G13676" s="89">
        <v>7</v>
      </c>
      <c r="H13676" t="s">
        <v>19629</v>
      </c>
      <c r="I13676" s="89"/>
    </row>
    <row r="13677">
      <c r="A13677" t="s">
        <v>15415</v>
      </c>
      <c r="B13677" t="s">
        <v>19483</v>
      </c>
      <c r="C13677" t="s">
        <v>19505</v>
      </c>
      <c r="D13677" t="s">
        <v>19615</v>
      </c>
      <c r="E13677" s="89">
        <v>1.211989275440497</v>
      </c>
      <c r="F13677" s="89">
        <v>704837</v>
      </c>
      <c r="G13677" s="89">
        <v>7</v>
      </c>
      <c r="H13677" t="s">
        <v>19629</v>
      </c>
      <c r="I13677" s="89"/>
    </row>
    <row r="13678">
      <c r="A13678" t="s">
        <v>15416</v>
      </c>
      <c r="B13678" t="s">
        <v>19483</v>
      </c>
      <c r="C13678" t="s">
        <v>19505</v>
      </c>
      <c r="D13678" t="s">
        <v>19616</v>
      </c>
      <c r="E13678" s="89">
        <v>1.181400556866532</v>
      </c>
      <c r="F13678" s="89">
        <v>704837</v>
      </c>
      <c r="G13678" s="89">
        <v>7</v>
      </c>
      <c r="H13678" t="s">
        <v>19629</v>
      </c>
      <c r="I13678" s="89"/>
    </row>
    <row r="13679">
      <c r="A13679" t="s">
        <v>15417</v>
      </c>
      <c r="B13679" t="s">
        <v>19483</v>
      </c>
      <c r="C13679" t="s">
        <v>19505</v>
      </c>
      <c r="D13679" t="s">
        <v>19617</v>
      </c>
      <c r="E13679" s="89">
        <v>1.209431659150086</v>
      </c>
      <c r="F13679" s="89">
        <v>704837</v>
      </c>
      <c r="G13679" s="89">
        <v>7</v>
      </c>
      <c r="H13679" t="s">
        <v>19629</v>
      </c>
      <c r="I13679" s="89"/>
    </row>
    <row r="13680">
      <c r="A13680" t="s">
        <v>15418</v>
      </c>
      <c r="B13680" t="s">
        <v>19483</v>
      </c>
      <c r="C13680" t="s">
        <v>19505</v>
      </c>
      <c r="D13680" t="s">
        <v>19618</v>
      </c>
      <c r="E13680" s="89">
        <v>1.208112291594733</v>
      </c>
      <c r="F13680" s="89">
        <v>704837</v>
      </c>
      <c r="G13680" s="89">
        <v>7</v>
      </c>
      <c r="H13680" t="s">
        <v>19629</v>
      </c>
      <c r="I13680" s="89"/>
    </row>
    <row r="13681">
      <c r="A13681" t="s">
        <v>15419</v>
      </c>
      <c r="B13681" t="s">
        <v>19483</v>
      </c>
      <c r="C13681" t="s">
        <v>19505</v>
      </c>
      <c r="D13681" t="s">
        <v>19619</v>
      </c>
      <c r="E13681" s="89">
        <v>1.253710882476427</v>
      </c>
      <c r="F13681" s="89">
        <v>704837</v>
      </c>
      <c r="G13681" s="89">
        <v>7</v>
      </c>
      <c r="H13681" t="s">
        <v>19629</v>
      </c>
      <c r="I13681" s="89"/>
    </row>
    <row r="13682">
      <c r="A13682" t="s">
        <v>15420</v>
      </c>
      <c r="B13682" t="s">
        <v>19483</v>
      </c>
      <c r="C13682" t="s">
        <v>19505</v>
      </c>
      <c r="D13682" t="s">
        <v>19620</v>
      </c>
      <c r="E13682" s="89">
        <v>1.185356391566902</v>
      </c>
      <c r="F13682" s="89">
        <v>704837</v>
      </c>
      <c r="G13682" s="89">
        <v>7</v>
      </c>
      <c r="H13682" t="s">
        <v>19629</v>
      </c>
      <c r="I13682" s="89"/>
    </row>
    <row r="13683">
      <c r="A13683" t="s">
        <v>15421</v>
      </c>
      <c r="B13683" t="s">
        <v>19483</v>
      </c>
      <c r="C13683" t="s">
        <v>19505</v>
      </c>
      <c r="D13683" t="s">
        <v>19621</v>
      </c>
      <c r="E13683" s="89">
        <v>0.4731430074378361</v>
      </c>
      <c r="F13683" s="89">
        <v>704837</v>
      </c>
      <c r="G13683" s="89">
        <v>7</v>
      </c>
      <c r="H13683" t="s">
        <v>19629</v>
      </c>
      <c r="I13683" s="89"/>
    </row>
    <row r="13684">
      <c r="A13684" t="s">
        <v>15422</v>
      </c>
      <c r="B13684" t="s">
        <v>19483</v>
      </c>
      <c r="C13684" t="s">
        <v>19505</v>
      </c>
      <c r="D13684" t="s">
        <v>19622</v>
      </c>
      <c r="E13684" s="89">
        <v>1.215054826891044</v>
      </c>
      <c r="F13684" s="89">
        <v>704837</v>
      </c>
      <c r="G13684" s="89">
        <v>7</v>
      </c>
      <c r="H13684" t="s">
        <v>19629</v>
      </c>
      <c r="I13684" s="89"/>
    </row>
    <row r="13685">
      <c r="A13685" t="s">
        <v>15423</v>
      </c>
      <c r="B13685" t="s">
        <v>19483</v>
      </c>
      <c r="C13685" t="s">
        <v>19505</v>
      </c>
      <c r="D13685" t="s">
        <v>19623</v>
      </c>
      <c r="E13685" s="89">
        <v>2.475166632341094</v>
      </c>
      <c r="F13685" s="89">
        <v>704837</v>
      </c>
      <c r="G13685" s="89">
        <v>7</v>
      </c>
      <c r="H13685" t="s">
        <v>19629</v>
      </c>
      <c r="I13685" s="89"/>
    </row>
    <row r="13686">
      <c r="A13686" t="s">
        <v>15424</v>
      </c>
      <c r="B13686" t="s">
        <v>19483</v>
      </c>
      <c r="C13686" t="s">
        <v>19505</v>
      </c>
      <c r="D13686" t="s">
        <v>19624</v>
      </c>
      <c r="E13686" s="89">
        <v>6.432551964636203</v>
      </c>
      <c r="F13686" s="89">
        <v>704837</v>
      </c>
      <c r="G13686" s="89">
        <v>7</v>
      </c>
      <c r="H13686" t="s">
        <v>19629</v>
      </c>
      <c r="I13686" s="89"/>
    </row>
    <row r="13687">
      <c r="A13687" t="s">
        <v>15425</v>
      </c>
      <c r="B13687" t="s">
        <v>19476</v>
      </c>
      <c r="C13687" t="s">
        <v>19506</v>
      </c>
      <c r="D13687" t="s">
        <v>19630</v>
      </c>
      <c r="E13687" s="89">
        <v>252447</v>
      </c>
      <c r="F13687" s="89">
        <v>704837</v>
      </c>
      <c r="G13687" s="89">
        <v>7</v>
      </c>
      <c r="H13687" t="s">
        <v>19630</v>
      </c>
      <c r="I13687" s="89"/>
    </row>
    <row r="13688">
      <c r="A13688" t="s">
        <v>15426</v>
      </c>
      <c r="B13688" t="s">
        <v>19477</v>
      </c>
      <c r="C13688" t="s">
        <v>19506</v>
      </c>
      <c r="D13688" t="s">
        <v>19630</v>
      </c>
      <c r="E13688" s="89">
        <v>1546399934.769043</v>
      </c>
      <c r="F13688" s="89">
        <v>704837</v>
      </c>
      <c r="G13688" s="89">
        <v>7</v>
      </c>
      <c r="H13688" t="s">
        <v>19630</v>
      </c>
      <c r="I13688" s="89"/>
    </row>
    <row r="13689">
      <c r="A13689" t="s">
        <v>15427</v>
      </c>
      <c r="B13689" t="s">
        <v>19478</v>
      </c>
      <c r="C13689" t="s">
        <v>19506</v>
      </c>
      <c r="D13689" t="s">
        <v>19630</v>
      </c>
      <c r="E13689" s="89">
        <v>0.3581636605342796</v>
      </c>
      <c r="F13689" s="89">
        <v>704837</v>
      </c>
      <c r="G13689" s="89">
        <v>7</v>
      </c>
      <c r="H13689" t="s">
        <v>19630</v>
      </c>
      <c r="I13689" s="89"/>
    </row>
    <row r="13690">
      <c r="A13690" t="s">
        <v>15428</v>
      </c>
      <c r="B13690" t="s">
        <v>19479</v>
      </c>
      <c r="C13690" t="s">
        <v>19506</v>
      </c>
      <c r="D13690" t="s">
        <v>19630</v>
      </c>
      <c r="E13690" s="89">
        <v>2193.982345945294</v>
      </c>
      <c r="F13690" s="89">
        <v>704837</v>
      </c>
      <c r="G13690" s="89">
        <v>7</v>
      </c>
      <c r="H13690" t="s">
        <v>19630</v>
      </c>
      <c r="I13690" s="89"/>
    </row>
    <row r="13691">
      <c r="A13691" t="s">
        <v>15429</v>
      </c>
      <c r="B13691" t="s">
        <v>19483</v>
      </c>
      <c r="C13691" t="s">
        <v>19506</v>
      </c>
      <c r="D13691" t="s">
        <v>19614</v>
      </c>
      <c r="E13691" s="89">
        <v>0.004195291149158753</v>
      </c>
      <c r="F13691" s="89">
        <v>704837</v>
      </c>
      <c r="G13691" s="89">
        <v>7</v>
      </c>
      <c r="H13691" t="s">
        <v>19629</v>
      </c>
      <c r="I13691" s="89"/>
    </row>
    <row r="13692">
      <c r="A13692" t="s">
        <v>15430</v>
      </c>
      <c r="B13692" t="s">
        <v>19483</v>
      </c>
      <c r="C13692" t="s">
        <v>19506</v>
      </c>
      <c r="D13692" t="s">
        <v>19615</v>
      </c>
      <c r="E13692" s="89">
        <v>0.004406146790350863</v>
      </c>
      <c r="F13692" s="89">
        <v>704837</v>
      </c>
      <c r="G13692" s="89">
        <v>7</v>
      </c>
      <c r="H13692" t="s">
        <v>19629</v>
      </c>
      <c r="I13692" s="89"/>
    </row>
    <row r="13693">
      <c r="A13693" t="s">
        <v>15431</v>
      </c>
      <c r="B13693" t="s">
        <v>19483</v>
      </c>
      <c r="C13693" t="s">
        <v>19506</v>
      </c>
      <c r="D13693" t="s">
        <v>19616</v>
      </c>
      <c r="E13693" s="89">
        <v>0.004195873118904326</v>
      </c>
      <c r="F13693" s="89">
        <v>704837</v>
      </c>
      <c r="G13693" s="89">
        <v>7</v>
      </c>
      <c r="H13693" t="s">
        <v>19629</v>
      </c>
      <c r="I13693" s="89"/>
    </row>
    <row r="13694">
      <c r="A13694" t="s">
        <v>15432</v>
      </c>
      <c r="B13694" t="s">
        <v>19483</v>
      </c>
      <c r="C13694" t="s">
        <v>19506</v>
      </c>
      <c r="D13694" t="s">
        <v>19617</v>
      </c>
      <c r="E13694" s="89">
        <v>0.004395913840222879</v>
      </c>
      <c r="F13694" s="89">
        <v>704837</v>
      </c>
      <c r="G13694" s="89">
        <v>7</v>
      </c>
      <c r="H13694" t="s">
        <v>19629</v>
      </c>
      <c r="I13694" s="89"/>
    </row>
    <row r="13695">
      <c r="A13695" t="s">
        <v>15433</v>
      </c>
      <c r="B13695" t="s">
        <v>19483</v>
      </c>
      <c r="C13695" t="s">
        <v>19506</v>
      </c>
      <c r="D13695" t="s">
        <v>19618</v>
      </c>
      <c r="E13695" s="89">
        <v>0.004349592777391734</v>
      </c>
      <c r="F13695" s="89">
        <v>704837</v>
      </c>
      <c r="G13695" s="89">
        <v>7</v>
      </c>
      <c r="H13695" t="s">
        <v>19629</v>
      </c>
      <c r="I13695" s="89"/>
    </row>
    <row r="13696">
      <c r="A13696" t="s">
        <v>15434</v>
      </c>
      <c r="B13696" t="s">
        <v>19483</v>
      </c>
      <c r="C13696" t="s">
        <v>19506</v>
      </c>
      <c r="D13696" t="s">
        <v>19619</v>
      </c>
      <c r="E13696" s="89">
        <v>0.00448863694195877</v>
      </c>
      <c r="F13696" s="89">
        <v>704837</v>
      </c>
      <c r="G13696" s="89">
        <v>7</v>
      </c>
      <c r="H13696" t="s">
        <v>19629</v>
      </c>
      <c r="I13696" s="89"/>
    </row>
    <row r="13697">
      <c r="A13697" t="s">
        <v>15435</v>
      </c>
      <c r="B13697" t="s">
        <v>19483</v>
      </c>
      <c r="C13697" t="s">
        <v>19506</v>
      </c>
      <c r="D13697" t="s">
        <v>19620</v>
      </c>
      <c r="E13697" s="89">
        <v>0.004269456066764923</v>
      </c>
      <c r="F13697" s="89">
        <v>704837</v>
      </c>
      <c r="G13697" s="89">
        <v>7</v>
      </c>
      <c r="H13697" t="s">
        <v>19629</v>
      </c>
      <c r="I13697" s="89"/>
    </row>
    <row r="13698">
      <c r="A13698" t="s">
        <v>15436</v>
      </c>
      <c r="B13698" t="s">
        <v>19483</v>
      </c>
      <c r="C13698" t="s">
        <v>19506</v>
      </c>
      <c r="D13698" t="s">
        <v>19621</v>
      </c>
      <c r="E13698" s="89">
        <v>0.003128033082277318</v>
      </c>
      <c r="F13698" s="89">
        <v>704837</v>
      </c>
      <c r="G13698" s="89">
        <v>7</v>
      </c>
      <c r="H13698" t="s">
        <v>19629</v>
      </c>
      <c r="I13698" s="89"/>
    </row>
    <row r="13699">
      <c r="A13699" t="s">
        <v>15437</v>
      </c>
      <c r="B13699" t="s">
        <v>19483</v>
      </c>
      <c r="C13699" t="s">
        <v>19506</v>
      </c>
      <c r="D13699" t="s">
        <v>19622</v>
      </c>
      <c r="E13699" s="89">
        <v>0.004338028704354221</v>
      </c>
      <c r="F13699" s="89">
        <v>704837</v>
      </c>
      <c r="G13699" s="89">
        <v>7</v>
      </c>
      <c r="H13699" t="s">
        <v>19629</v>
      </c>
      <c r="I13699" s="89"/>
    </row>
    <row r="13700">
      <c r="A13700" t="s">
        <v>15438</v>
      </c>
      <c r="B13700" t="s">
        <v>19483</v>
      </c>
      <c r="C13700" t="s">
        <v>19506</v>
      </c>
      <c r="D13700" t="s">
        <v>19623</v>
      </c>
      <c r="E13700" s="89">
        <v>0.009758166898631911</v>
      </c>
      <c r="F13700" s="89">
        <v>704837</v>
      </c>
      <c r="G13700" s="89">
        <v>7</v>
      </c>
      <c r="H13700" t="s">
        <v>19629</v>
      </c>
      <c r="I13700" s="89"/>
    </row>
    <row r="13701">
      <c r="A13701" t="s">
        <v>15439</v>
      </c>
      <c r="B13701" t="s">
        <v>19483</v>
      </c>
      <c r="C13701" t="s">
        <v>19506</v>
      </c>
      <c r="D13701" t="s">
        <v>19624</v>
      </c>
      <c r="E13701" s="89">
        <v>0.02357668569023463</v>
      </c>
      <c r="F13701" s="89">
        <v>704837</v>
      </c>
      <c r="G13701" s="89">
        <v>7</v>
      </c>
      <c r="H13701" t="s">
        <v>19629</v>
      </c>
      <c r="I13701" s="89"/>
    </row>
    <row r="13702">
      <c r="A13702" t="s">
        <v>15440</v>
      </c>
      <c r="B13702" t="s">
        <v>19476</v>
      </c>
      <c r="C13702" t="s">
        <v>19507</v>
      </c>
      <c r="D13702" t="s">
        <v>19630</v>
      </c>
      <c r="E13702" s="89">
        <v>289522</v>
      </c>
      <c r="F13702" s="89">
        <v>704837</v>
      </c>
      <c r="G13702" s="89">
        <v>7</v>
      </c>
      <c r="H13702" t="s">
        <v>19630</v>
      </c>
      <c r="I13702" s="89"/>
    </row>
    <row r="13703">
      <c r="A13703" t="s">
        <v>15441</v>
      </c>
      <c r="B13703" t="s">
        <v>19477</v>
      </c>
      <c r="C13703" t="s">
        <v>19507</v>
      </c>
      <c r="D13703" t="s">
        <v>19630</v>
      </c>
      <c r="E13703" s="89">
        <v>2405984647.349121</v>
      </c>
      <c r="F13703" s="89">
        <v>704837</v>
      </c>
      <c r="G13703" s="89">
        <v>7</v>
      </c>
      <c r="H13703" t="s">
        <v>19630</v>
      </c>
      <c r="I13703" s="89"/>
    </row>
    <row r="13704">
      <c r="A13704" t="s">
        <v>15442</v>
      </c>
      <c r="B13704" t="s">
        <v>19478</v>
      </c>
      <c r="C13704" t="s">
        <v>19507</v>
      </c>
      <c r="D13704" t="s">
        <v>19630</v>
      </c>
      <c r="E13704" s="89">
        <v>0.4107644746232108</v>
      </c>
      <c r="F13704" s="89">
        <v>704837</v>
      </c>
      <c r="G13704" s="89">
        <v>7</v>
      </c>
      <c r="H13704" t="s">
        <v>19630</v>
      </c>
      <c r="I13704" s="89"/>
    </row>
    <row r="13705">
      <c r="A13705" t="s">
        <v>15443</v>
      </c>
      <c r="B13705" t="s">
        <v>19479</v>
      </c>
      <c r="C13705" t="s">
        <v>19507</v>
      </c>
      <c r="D13705" t="s">
        <v>19630</v>
      </c>
      <c r="E13705" s="89">
        <v>3413.533408928761</v>
      </c>
      <c r="F13705" s="89">
        <v>704837</v>
      </c>
      <c r="G13705" s="89">
        <v>7</v>
      </c>
      <c r="H13705" t="s">
        <v>19630</v>
      </c>
      <c r="I13705" s="89"/>
    </row>
    <row r="13706">
      <c r="A13706" t="s">
        <v>15444</v>
      </c>
      <c r="B13706" t="s">
        <v>19483</v>
      </c>
      <c r="C13706" t="s">
        <v>19507</v>
      </c>
      <c r="D13706" t="s">
        <v>19614</v>
      </c>
      <c r="E13706" s="89">
        <v>0.005688713173210805</v>
      </c>
      <c r="F13706" s="89">
        <v>704837</v>
      </c>
      <c r="G13706" s="89">
        <v>7</v>
      </c>
      <c r="H13706" t="s">
        <v>19629</v>
      </c>
      <c r="I13706" s="89"/>
    </row>
    <row r="13707">
      <c r="A13707" t="s">
        <v>15445</v>
      </c>
      <c r="B13707" t="s">
        <v>19483</v>
      </c>
      <c r="C13707" t="s">
        <v>19507</v>
      </c>
      <c r="D13707" t="s">
        <v>19615</v>
      </c>
      <c r="E13707" s="89">
        <v>0.005923709423900247</v>
      </c>
      <c r="F13707" s="89">
        <v>704837</v>
      </c>
      <c r="G13707" s="89">
        <v>7</v>
      </c>
      <c r="H13707" t="s">
        <v>19629</v>
      </c>
      <c r="I13707" s="89"/>
    </row>
    <row r="13708">
      <c r="A13708" t="s">
        <v>15446</v>
      </c>
      <c r="B13708" t="s">
        <v>19483</v>
      </c>
      <c r="C13708" t="s">
        <v>19507</v>
      </c>
      <c r="D13708" t="s">
        <v>19616</v>
      </c>
      <c r="E13708" s="89">
        <v>0.005691086492984908</v>
      </c>
      <c r="F13708" s="89">
        <v>704837</v>
      </c>
      <c r="G13708" s="89">
        <v>7</v>
      </c>
      <c r="H13708" t="s">
        <v>19629</v>
      </c>
      <c r="I13708" s="89"/>
    </row>
    <row r="13709">
      <c r="A13709" t="s">
        <v>15447</v>
      </c>
      <c r="B13709" t="s">
        <v>19483</v>
      </c>
      <c r="C13709" t="s">
        <v>19507</v>
      </c>
      <c r="D13709" t="s">
        <v>19617</v>
      </c>
      <c r="E13709" s="89">
        <v>0.005909163370115805</v>
      </c>
      <c r="F13709" s="89">
        <v>704837</v>
      </c>
      <c r="G13709" s="89">
        <v>7</v>
      </c>
      <c r="H13709" t="s">
        <v>19629</v>
      </c>
      <c r="I13709" s="89"/>
    </row>
    <row r="13710">
      <c r="A13710" t="s">
        <v>15448</v>
      </c>
      <c r="B13710" t="s">
        <v>19483</v>
      </c>
      <c r="C13710" t="s">
        <v>19507</v>
      </c>
      <c r="D13710" t="s">
        <v>19618</v>
      </c>
      <c r="E13710" s="89">
        <v>0.005867660318268897</v>
      </c>
      <c r="F13710" s="89">
        <v>704837</v>
      </c>
      <c r="G13710" s="89">
        <v>7</v>
      </c>
      <c r="H13710" t="s">
        <v>19629</v>
      </c>
      <c r="I13710" s="89"/>
    </row>
    <row r="13711">
      <c r="A13711" t="s">
        <v>15449</v>
      </c>
      <c r="B13711" t="s">
        <v>19483</v>
      </c>
      <c r="C13711" t="s">
        <v>19507</v>
      </c>
      <c r="D13711" t="s">
        <v>19619</v>
      </c>
      <c r="E13711" s="89">
        <v>0.006050546340292174</v>
      </c>
      <c r="F13711" s="89">
        <v>704837</v>
      </c>
      <c r="G13711" s="89">
        <v>7</v>
      </c>
      <c r="H13711" t="s">
        <v>19629</v>
      </c>
      <c r="I13711" s="89"/>
    </row>
    <row r="13712">
      <c r="A13712" t="s">
        <v>15450</v>
      </c>
      <c r="B13712" t="s">
        <v>19483</v>
      </c>
      <c r="C13712" t="s">
        <v>19507</v>
      </c>
      <c r="D13712" t="s">
        <v>19620</v>
      </c>
      <c r="E13712" s="89">
        <v>0.005743560326103883</v>
      </c>
      <c r="F13712" s="89">
        <v>704837</v>
      </c>
      <c r="G13712" s="89">
        <v>7</v>
      </c>
      <c r="H13712" t="s">
        <v>19629</v>
      </c>
      <c r="I13712" s="89"/>
    </row>
    <row r="13713">
      <c r="A13713" t="s">
        <v>15451</v>
      </c>
      <c r="B13713" t="s">
        <v>19483</v>
      </c>
      <c r="C13713" t="s">
        <v>19507</v>
      </c>
      <c r="D13713" t="s">
        <v>19621</v>
      </c>
      <c r="E13713" s="89">
        <v>0.004098497874289481</v>
      </c>
      <c r="F13713" s="89">
        <v>704837</v>
      </c>
      <c r="G13713" s="89">
        <v>7</v>
      </c>
      <c r="H13713" t="s">
        <v>19629</v>
      </c>
      <c r="I13713" s="89"/>
    </row>
    <row r="13714">
      <c r="A13714" t="s">
        <v>15452</v>
      </c>
      <c r="B13714" t="s">
        <v>19483</v>
      </c>
      <c r="C13714" t="s">
        <v>19507</v>
      </c>
      <c r="D13714" t="s">
        <v>19622</v>
      </c>
      <c r="E13714" s="89">
        <v>0.005827622260103863</v>
      </c>
      <c r="F13714" s="89">
        <v>704837</v>
      </c>
      <c r="G13714" s="89">
        <v>7</v>
      </c>
      <c r="H13714" t="s">
        <v>19629</v>
      </c>
      <c r="I13714" s="89"/>
    </row>
    <row r="13715">
      <c r="A13715" t="s">
        <v>15453</v>
      </c>
      <c r="B13715" t="s">
        <v>19483</v>
      </c>
      <c r="C13715" t="s">
        <v>19507</v>
      </c>
      <c r="D13715" t="s">
        <v>19623</v>
      </c>
      <c r="E13715" s="89">
        <v>0.01313014356410769</v>
      </c>
      <c r="F13715" s="89">
        <v>704837</v>
      </c>
      <c r="G13715" s="89">
        <v>7</v>
      </c>
      <c r="H13715" t="s">
        <v>19629</v>
      </c>
      <c r="I13715" s="89"/>
    </row>
    <row r="13716">
      <c r="A13716" t="s">
        <v>15454</v>
      </c>
      <c r="B13716" t="s">
        <v>19483</v>
      </c>
      <c r="C13716" t="s">
        <v>19507</v>
      </c>
      <c r="D13716" t="s">
        <v>19624</v>
      </c>
      <c r="E13716" s="89">
        <v>0.03191866240181152</v>
      </c>
      <c r="F13716" s="89">
        <v>704837</v>
      </c>
      <c r="G13716" s="89">
        <v>7</v>
      </c>
      <c r="H13716" t="s">
        <v>19629</v>
      </c>
      <c r="I13716" s="89"/>
    </row>
    <row r="13717">
      <c r="A13717" t="s">
        <v>15455</v>
      </c>
      <c r="B13717" t="s">
        <v>19476</v>
      </c>
      <c r="C13717" t="s">
        <v>19508</v>
      </c>
      <c r="D13717" t="s">
        <v>19630</v>
      </c>
      <c r="E13717" s="89">
        <v>85775</v>
      </c>
      <c r="F13717" s="89">
        <v>704837</v>
      </c>
      <c r="G13717" s="89">
        <v>7</v>
      </c>
      <c r="H13717" t="s">
        <v>19630</v>
      </c>
      <c r="I13717" s="89"/>
    </row>
    <row r="13718">
      <c r="A13718" t="s">
        <v>15456</v>
      </c>
      <c r="B13718" t="s">
        <v>19477</v>
      </c>
      <c r="C13718" t="s">
        <v>19508</v>
      </c>
      <c r="D13718" t="s">
        <v>19630</v>
      </c>
      <c r="E13718" s="89">
        <v>12167324328</v>
      </c>
      <c r="F13718" s="89">
        <v>704837</v>
      </c>
      <c r="G13718" s="89">
        <v>7</v>
      </c>
      <c r="H13718" t="s">
        <v>19630</v>
      </c>
      <c r="I13718" s="89"/>
    </row>
    <row r="13719">
      <c r="A13719" t="s">
        <v>15457</v>
      </c>
      <c r="B13719" t="s">
        <v>19478</v>
      </c>
      <c r="C13719" t="s">
        <v>19508</v>
      </c>
      <c r="D13719" t="s">
        <v>19630</v>
      </c>
      <c r="E13719" s="89">
        <v>0.1216948031956325</v>
      </c>
      <c r="F13719" s="89">
        <v>704837</v>
      </c>
      <c r="G13719" s="89">
        <v>7</v>
      </c>
      <c r="H13719" t="s">
        <v>19630</v>
      </c>
      <c r="I13719" s="89"/>
    </row>
    <row r="13720">
      <c r="A13720" t="s">
        <v>15458</v>
      </c>
      <c r="B13720" t="s">
        <v>19479</v>
      </c>
      <c r="C13720" t="s">
        <v>19508</v>
      </c>
      <c r="D13720" t="s">
        <v>19630</v>
      </c>
      <c r="E13720" s="89">
        <v>17262.6072808323</v>
      </c>
      <c r="F13720" s="89">
        <v>704837</v>
      </c>
      <c r="G13720" s="89">
        <v>7</v>
      </c>
      <c r="H13720" t="s">
        <v>19630</v>
      </c>
      <c r="I13720" s="89"/>
    </row>
    <row r="13721">
      <c r="A13721" t="s">
        <v>15459</v>
      </c>
      <c r="B13721" t="s">
        <v>19483</v>
      </c>
      <c r="C13721" t="s">
        <v>19508</v>
      </c>
      <c r="D13721" t="s">
        <v>19614</v>
      </c>
      <c r="E13721" s="89">
        <v>0.09635571616323818</v>
      </c>
      <c r="F13721" s="89">
        <v>704837</v>
      </c>
      <c r="G13721" s="89">
        <v>7</v>
      </c>
      <c r="H13721" t="s">
        <v>19629</v>
      </c>
      <c r="I13721" s="89"/>
    </row>
    <row r="13722">
      <c r="A13722" t="s">
        <v>15460</v>
      </c>
      <c r="B13722" t="s">
        <v>19483</v>
      </c>
      <c r="C13722" t="s">
        <v>19508</v>
      </c>
      <c r="D13722" t="s">
        <v>19615</v>
      </c>
      <c r="E13722" s="89">
        <v>0.09850864899148236</v>
      </c>
      <c r="F13722" s="89">
        <v>704837</v>
      </c>
      <c r="G13722" s="89">
        <v>7</v>
      </c>
      <c r="H13722" t="s">
        <v>19629</v>
      </c>
      <c r="I13722" s="89"/>
    </row>
    <row r="13723">
      <c r="A13723" t="s">
        <v>15461</v>
      </c>
      <c r="B13723" t="s">
        <v>19483</v>
      </c>
      <c r="C13723" t="s">
        <v>19508</v>
      </c>
      <c r="D13723" t="s">
        <v>19616</v>
      </c>
      <c r="E13723" s="89">
        <v>0.09638755531519354</v>
      </c>
      <c r="F13723" s="89">
        <v>704837</v>
      </c>
      <c r="G13723" s="89">
        <v>7</v>
      </c>
      <c r="H13723" t="s">
        <v>19629</v>
      </c>
      <c r="I13723" s="89"/>
    </row>
    <row r="13724">
      <c r="A13724" t="s">
        <v>15462</v>
      </c>
      <c r="B13724" t="s">
        <v>19483</v>
      </c>
      <c r="C13724" t="s">
        <v>19508</v>
      </c>
      <c r="D13724" t="s">
        <v>19617</v>
      </c>
      <c r="E13724" s="89">
        <v>0.09837521549652729</v>
      </c>
      <c r="F13724" s="89">
        <v>704837</v>
      </c>
      <c r="G13724" s="89">
        <v>7</v>
      </c>
      <c r="H13724" t="s">
        <v>19629</v>
      </c>
      <c r="I13724" s="89"/>
    </row>
    <row r="13725">
      <c r="A13725" t="s">
        <v>15463</v>
      </c>
      <c r="B13725" t="s">
        <v>19483</v>
      </c>
      <c r="C13725" t="s">
        <v>19508</v>
      </c>
      <c r="D13725" t="s">
        <v>19618</v>
      </c>
      <c r="E13725" s="89">
        <v>0.09415082047458184</v>
      </c>
      <c r="F13725" s="89">
        <v>704837</v>
      </c>
      <c r="G13725" s="89">
        <v>7</v>
      </c>
      <c r="H13725" t="s">
        <v>19629</v>
      </c>
      <c r="I13725" s="89"/>
    </row>
    <row r="13726">
      <c r="A13726" t="s">
        <v>15464</v>
      </c>
      <c r="B13726" t="s">
        <v>19483</v>
      </c>
      <c r="C13726" t="s">
        <v>19508</v>
      </c>
      <c r="D13726" t="s">
        <v>19619</v>
      </c>
      <c r="E13726" s="89">
        <v>0.09504673226083758</v>
      </c>
      <c r="F13726" s="89">
        <v>704837</v>
      </c>
      <c r="G13726" s="89">
        <v>7</v>
      </c>
      <c r="H13726" t="s">
        <v>19629</v>
      </c>
      <c r="I13726" s="89"/>
    </row>
    <row r="13727">
      <c r="A13727" t="s">
        <v>15465</v>
      </c>
      <c r="B13727" t="s">
        <v>19483</v>
      </c>
      <c r="C13727" t="s">
        <v>19508</v>
      </c>
      <c r="D13727" t="s">
        <v>19620</v>
      </c>
      <c r="E13727" s="89">
        <v>0.09098860258535184</v>
      </c>
      <c r="F13727" s="89">
        <v>704837</v>
      </c>
      <c r="G13727" s="89">
        <v>7</v>
      </c>
      <c r="H13727" t="s">
        <v>19629</v>
      </c>
      <c r="I13727" s="89"/>
    </row>
    <row r="13728">
      <c r="A13728" t="s">
        <v>15466</v>
      </c>
      <c r="B13728" t="s">
        <v>19483</v>
      </c>
      <c r="C13728" t="s">
        <v>19508</v>
      </c>
      <c r="D13728" t="s">
        <v>19621</v>
      </c>
      <c r="E13728" s="89">
        <v>0.08175603672268239</v>
      </c>
      <c r="F13728" s="89">
        <v>704837</v>
      </c>
      <c r="G13728" s="89">
        <v>7</v>
      </c>
      <c r="H13728" t="s">
        <v>19629</v>
      </c>
      <c r="I13728" s="89"/>
    </row>
    <row r="13729">
      <c r="A13729" t="s">
        <v>15467</v>
      </c>
      <c r="B13729" t="s">
        <v>19483</v>
      </c>
      <c r="C13729" t="s">
        <v>19508</v>
      </c>
      <c r="D13729" t="s">
        <v>19622</v>
      </c>
      <c r="E13729" s="89">
        <v>0.09411299057506869</v>
      </c>
      <c r="F13729" s="89">
        <v>704837</v>
      </c>
      <c r="G13729" s="89">
        <v>7</v>
      </c>
      <c r="H13729" t="s">
        <v>19629</v>
      </c>
      <c r="I13729" s="89"/>
    </row>
    <row r="13730">
      <c r="A13730" t="s">
        <v>15468</v>
      </c>
      <c r="B13730" t="s">
        <v>19483</v>
      </c>
      <c r="C13730" t="s">
        <v>19508</v>
      </c>
      <c r="D13730" t="s">
        <v>19623</v>
      </c>
      <c r="E13730" s="89">
        <v>0.2237406538673775</v>
      </c>
      <c r="F13730" s="89">
        <v>704837</v>
      </c>
      <c r="G13730" s="89">
        <v>7</v>
      </c>
      <c r="H13730" t="s">
        <v>19629</v>
      </c>
      <c r="I13730" s="89"/>
    </row>
    <row r="13731">
      <c r="A13731" t="s">
        <v>15469</v>
      </c>
      <c r="B13731" t="s">
        <v>19483</v>
      </c>
      <c r="C13731" t="s">
        <v>19508</v>
      </c>
      <c r="D13731" t="s">
        <v>19624</v>
      </c>
      <c r="E13731" s="89">
        <v>0.5446027591021715</v>
      </c>
      <c r="F13731" s="89">
        <v>704837</v>
      </c>
      <c r="G13731" s="89">
        <v>7</v>
      </c>
      <c r="H13731" t="s">
        <v>19629</v>
      </c>
      <c r="I13731" s="89"/>
    </row>
    <row r="13732">
      <c r="A13732" t="s">
        <v>15470</v>
      </c>
      <c r="B13732" t="s">
        <v>19476</v>
      </c>
      <c r="C13732" t="s">
        <v>19509</v>
      </c>
      <c r="D13732" t="s">
        <v>19630</v>
      </c>
      <c r="E13732" s="89">
        <v>0</v>
      </c>
      <c r="F13732" s="89">
        <v>704837</v>
      </c>
      <c r="G13732" s="89">
        <v>7</v>
      </c>
      <c r="H13732" t="s">
        <v>19630</v>
      </c>
      <c r="I13732" s="89"/>
    </row>
    <row r="13733">
      <c r="A13733" t="s">
        <v>15471</v>
      </c>
      <c r="B13733" t="s">
        <v>19477</v>
      </c>
      <c r="C13733" t="s">
        <v>19509</v>
      </c>
      <c r="D13733" t="s">
        <v>19630</v>
      </c>
      <c r="E13733" s="89">
        <v>0</v>
      </c>
      <c r="F13733" s="89">
        <v>704837</v>
      </c>
      <c r="G13733" s="89">
        <v>7</v>
      </c>
      <c r="H13733" t="s">
        <v>19630</v>
      </c>
      <c r="I13733" s="89"/>
    </row>
    <row r="13734">
      <c r="A13734" t="s">
        <v>15472</v>
      </c>
      <c r="B13734" t="s">
        <v>19478</v>
      </c>
      <c r="C13734" t="s">
        <v>19509</v>
      </c>
      <c r="D13734" t="s">
        <v>19630</v>
      </c>
      <c r="E13734" s="89">
        <v>0</v>
      </c>
      <c r="F13734" s="89">
        <v>704837</v>
      </c>
      <c r="G13734" s="89">
        <v>7</v>
      </c>
      <c r="H13734" t="s">
        <v>19630</v>
      </c>
      <c r="I13734" s="89"/>
    </row>
    <row r="13735">
      <c r="A13735" t="s">
        <v>15473</v>
      </c>
      <c r="B13735" t="s">
        <v>19479</v>
      </c>
      <c r="C13735" t="s">
        <v>19509</v>
      </c>
      <c r="D13735" t="s">
        <v>19630</v>
      </c>
      <c r="E13735" s="89">
        <v>0</v>
      </c>
      <c r="F13735" s="89">
        <v>704837</v>
      </c>
      <c r="G13735" s="89">
        <v>7</v>
      </c>
      <c r="H13735" t="s">
        <v>19630</v>
      </c>
      <c r="I13735" s="89"/>
    </row>
    <row r="13736">
      <c r="A13736" t="s">
        <v>15474</v>
      </c>
      <c r="B13736" t="s">
        <v>19483</v>
      </c>
      <c r="C13736" t="s">
        <v>19510</v>
      </c>
      <c r="D13736" t="s">
        <v>19614</v>
      </c>
      <c r="E13736" s="89">
        <v>0.03837510818085939</v>
      </c>
      <c r="F13736" s="89">
        <v>704837</v>
      </c>
      <c r="G13736" s="89">
        <v>7</v>
      </c>
      <c r="H13736" t="s">
        <v>19629</v>
      </c>
      <c r="I13736" s="89"/>
    </row>
    <row r="13737">
      <c r="A13737" t="s">
        <v>15475</v>
      </c>
      <c r="B13737" t="s">
        <v>19483</v>
      </c>
      <c r="C13737" t="s">
        <v>19510</v>
      </c>
      <c r="D13737" t="s">
        <v>19615</v>
      </c>
      <c r="E13737" s="89">
        <v>0.03974679200179786</v>
      </c>
      <c r="F13737" s="89">
        <v>704837</v>
      </c>
      <c r="G13737" s="89">
        <v>7</v>
      </c>
      <c r="H13737" t="s">
        <v>19629</v>
      </c>
      <c r="I13737" s="89"/>
    </row>
    <row r="13738">
      <c r="A13738" t="s">
        <v>15476</v>
      </c>
      <c r="B13738" t="s">
        <v>19483</v>
      </c>
      <c r="C13738" t="s">
        <v>19510</v>
      </c>
      <c r="D13738" t="s">
        <v>19616</v>
      </c>
      <c r="E13738" s="89">
        <v>0.03838653577383521</v>
      </c>
      <c r="F13738" s="89">
        <v>704837</v>
      </c>
      <c r="G13738" s="89">
        <v>7</v>
      </c>
      <c r="H13738" t="s">
        <v>19629</v>
      </c>
      <c r="I13738" s="89"/>
    </row>
    <row r="13739">
      <c r="A13739" t="s">
        <v>15477</v>
      </c>
      <c r="B13739" t="s">
        <v>19483</v>
      </c>
      <c r="C13739" t="s">
        <v>19510</v>
      </c>
      <c r="D13739" t="s">
        <v>19617</v>
      </c>
      <c r="E13739" s="89">
        <v>0.03963539597126401</v>
      </c>
      <c r="F13739" s="89">
        <v>704837</v>
      </c>
      <c r="G13739" s="89">
        <v>7</v>
      </c>
      <c r="H13739" t="s">
        <v>19629</v>
      </c>
      <c r="I13739" s="89"/>
    </row>
    <row r="13740">
      <c r="A13740" t="s">
        <v>15478</v>
      </c>
      <c r="B13740" t="s">
        <v>19483</v>
      </c>
      <c r="C13740" t="s">
        <v>19510</v>
      </c>
      <c r="D13740" t="s">
        <v>19618</v>
      </c>
      <c r="E13740" s="89">
        <v>0.03943697832128858</v>
      </c>
      <c r="F13740" s="89">
        <v>704837</v>
      </c>
      <c r="G13740" s="89">
        <v>7</v>
      </c>
      <c r="H13740" t="s">
        <v>19629</v>
      </c>
      <c r="I13740" s="89"/>
    </row>
    <row r="13741">
      <c r="A13741" t="s">
        <v>15479</v>
      </c>
      <c r="B13741" t="s">
        <v>19483</v>
      </c>
      <c r="C13741" t="s">
        <v>19510</v>
      </c>
      <c r="D13741" t="s">
        <v>19619</v>
      </c>
      <c r="E13741" s="89">
        <v>0.04068916322896662</v>
      </c>
      <c r="F13741" s="89">
        <v>704837</v>
      </c>
      <c r="G13741" s="89">
        <v>7</v>
      </c>
      <c r="H13741" t="s">
        <v>19629</v>
      </c>
      <c r="I13741" s="89"/>
    </row>
    <row r="13742">
      <c r="A13742" t="s">
        <v>15480</v>
      </c>
      <c r="B13742" t="s">
        <v>19483</v>
      </c>
      <c r="C13742" t="s">
        <v>19510</v>
      </c>
      <c r="D13742" t="s">
        <v>19620</v>
      </c>
      <c r="E13742" s="89">
        <v>0.03851651283786951</v>
      </c>
      <c r="F13742" s="89">
        <v>704837</v>
      </c>
      <c r="G13742" s="89">
        <v>7</v>
      </c>
      <c r="H13742" t="s">
        <v>19629</v>
      </c>
      <c r="I13742" s="89"/>
    </row>
    <row r="13743">
      <c r="A13743" t="s">
        <v>15481</v>
      </c>
      <c r="B13743" t="s">
        <v>19483</v>
      </c>
      <c r="C13743" t="s">
        <v>19510</v>
      </c>
      <c r="D13743" t="s">
        <v>19621</v>
      </c>
      <c r="E13743" s="89">
        <v>0.0309996924862557</v>
      </c>
      <c r="F13743" s="89">
        <v>704837</v>
      </c>
      <c r="G13743" s="89">
        <v>7</v>
      </c>
      <c r="H13743" t="s">
        <v>19629</v>
      </c>
      <c r="I13743" s="89"/>
    </row>
    <row r="13744">
      <c r="A13744" t="s">
        <v>15482</v>
      </c>
      <c r="B13744" t="s">
        <v>19483</v>
      </c>
      <c r="C13744" t="s">
        <v>19510</v>
      </c>
      <c r="D13744" t="s">
        <v>19622</v>
      </c>
      <c r="E13744" s="89">
        <v>0.03923738740210657</v>
      </c>
      <c r="F13744" s="89">
        <v>704837</v>
      </c>
      <c r="G13744" s="89">
        <v>7</v>
      </c>
      <c r="H13744" t="s">
        <v>19629</v>
      </c>
      <c r="I13744" s="89"/>
    </row>
    <row r="13745">
      <c r="A13745" t="s">
        <v>15483</v>
      </c>
      <c r="B13745" t="s">
        <v>19483</v>
      </c>
      <c r="C13745" t="s">
        <v>19510</v>
      </c>
      <c r="D13745" t="s">
        <v>19623</v>
      </c>
      <c r="E13745" s="89">
        <v>0.08824585313448122</v>
      </c>
      <c r="F13745" s="89">
        <v>704837</v>
      </c>
      <c r="G13745" s="89">
        <v>7</v>
      </c>
      <c r="H13745" t="s">
        <v>19629</v>
      </c>
      <c r="I13745" s="89"/>
    </row>
    <row r="13746">
      <c r="A13746" t="s">
        <v>15484</v>
      </c>
      <c r="B13746" t="s">
        <v>19483</v>
      </c>
      <c r="C13746" t="s">
        <v>19510</v>
      </c>
      <c r="D13746" t="s">
        <v>19624</v>
      </c>
      <c r="E13746" s="89">
        <v>0.2174060040835553</v>
      </c>
      <c r="F13746" s="89">
        <v>704837</v>
      </c>
      <c r="G13746" s="89">
        <v>7</v>
      </c>
      <c r="H13746" t="s">
        <v>19629</v>
      </c>
      <c r="I13746" s="89"/>
    </row>
    <row r="13747">
      <c r="A13747" t="s">
        <v>15485</v>
      </c>
      <c r="B13747" t="s">
        <v>19476</v>
      </c>
      <c r="C13747" t="s">
        <v>19521</v>
      </c>
      <c r="D13747" t="s">
        <v>19630</v>
      </c>
      <c r="E13747" s="89">
        <v>676866</v>
      </c>
      <c r="F13747" s="89">
        <v>704837</v>
      </c>
      <c r="G13747" s="89">
        <v>7</v>
      </c>
      <c r="H13747" t="s">
        <v>19630</v>
      </c>
      <c r="I13747" s="89"/>
    </row>
    <row r="13748">
      <c r="A13748" t="s">
        <v>15486</v>
      </c>
      <c r="B13748" t="s">
        <v>19477</v>
      </c>
      <c r="C13748" t="s">
        <v>19521</v>
      </c>
      <c r="D13748" t="s">
        <v>19630</v>
      </c>
      <c r="E13748" s="89">
        <v>7769072772.622404</v>
      </c>
      <c r="F13748" s="89">
        <v>704837</v>
      </c>
      <c r="G13748" s="89">
        <v>7</v>
      </c>
      <c r="H13748" t="s">
        <v>19630</v>
      </c>
      <c r="I13748" s="89"/>
    </row>
    <row r="13749">
      <c r="A13749" t="s">
        <v>15487</v>
      </c>
      <c r="B13749" t="s">
        <v>19478</v>
      </c>
      <c r="C13749" t="s">
        <v>19521</v>
      </c>
      <c r="D13749" t="s">
        <v>19630</v>
      </c>
      <c r="E13749" s="89">
        <v>0.9603156474475659</v>
      </c>
      <c r="F13749" s="89">
        <v>704837</v>
      </c>
      <c r="G13749" s="89">
        <v>7</v>
      </c>
      <c r="H13749" t="s">
        <v>19630</v>
      </c>
      <c r="I13749" s="89"/>
    </row>
    <row r="13750">
      <c r="A13750" t="s">
        <v>15488</v>
      </c>
      <c r="B13750" t="s">
        <v>19479</v>
      </c>
      <c r="C13750" t="s">
        <v>19521</v>
      </c>
      <c r="D13750" t="s">
        <v>19630</v>
      </c>
      <c r="E13750" s="89">
        <v>11022.5098464218</v>
      </c>
      <c r="F13750" s="89">
        <v>704837</v>
      </c>
      <c r="G13750" s="89">
        <v>7</v>
      </c>
      <c r="H13750" t="s">
        <v>19630</v>
      </c>
      <c r="I13750" s="89"/>
    </row>
    <row r="13751">
      <c r="A13751" t="s">
        <v>15489</v>
      </c>
      <c r="B13751" t="s">
        <v>19476</v>
      </c>
      <c r="C13751" t="s">
        <v>19511</v>
      </c>
      <c r="D13751" t="s">
        <v>19630</v>
      </c>
      <c r="E13751" s="89">
        <v>21091</v>
      </c>
      <c r="F13751" s="89">
        <v>704837</v>
      </c>
      <c r="G13751" s="89">
        <v>7</v>
      </c>
      <c r="H13751" t="s">
        <v>19630</v>
      </c>
      <c r="I13751" s="89"/>
    </row>
    <row r="13752">
      <c r="A13752" t="s">
        <v>15490</v>
      </c>
      <c r="B13752" t="s">
        <v>19477</v>
      </c>
      <c r="C13752" t="s">
        <v>19511</v>
      </c>
      <c r="D13752" t="s">
        <v>19630</v>
      </c>
      <c r="E13752" s="89">
        <v>739771188.234375</v>
      </c>
      <c r="F13752" s="89">
        <v>704837</v>
      </c>
      <c r="G13752" s="89">
        <v>7</v>
      </c>
      <c r="H13752" t="s">
        <v>19630</v>
      </c>
      <c r="I13752" s="89"/>
    </row>
    <row r="13753">
      <c r="A13753" t="s">
        <v>15491</v>
      </c>
      <c r="B13753" t="s">
        <v>19478</v>
      </c>
      <c r="C13753" t="s">
        <v>19511</v>
      </c>
      <c r="D13753" t="s">
        <v>19630</v>
      </c>
      <c r="E13753" s="89">
        <v>0.02992323047740116</v>
      </c>
      <c r="F13753" s="89">
        <v>704837</v>
      </c>
      <c r="G13753" s="89">
        <v>7</v>
      </c>
      <c r="H13753" t="s">
        <v>19630</v>
      </c>
      <c r="I13753" s="89"/>
    </row>
    <row r="13754">
      <c r="A13754" t="s">
        <v>15492</v>
      </c>
      <c r="B13754" t="s">
        <v>19479</v>
      </c>
      <c r="C13754" t="s">
        <v>19511</v>
      </c>
      <c r="D13754" t="s">
        <v>19630</v>
      </c>
      <c r="E13754" s="89">
        <v>1049.563499411034</v>
      </c>
      <c r="F13754" s="89">
        <v>704837</v>
      </c>
      <c r="G13754" s="89">
        <v>7</v>
      </c>
      <c r="H13754" t="s">
        <v>19630</v>
      </c>
      <c r="I13754" s="89"/>
    </row>
    <row r="13755">
      <c r="A13755" t="s">
        <v>15493</v>
      </c>
      <c r="B13755" t="s">
        <v>19483</v>
      </c>
      <c r="C13755" t="s">
        <v>19511</v>
      </c>
      <c r="D13755" t="s">
        <v>19614</v>
      </c>
      <c r="E13755" s="89">
        <v>0.02461471683059088</v>
      </c>
      <c r="F13755" s="89">
        <v>704837</v>
      </c>
      <c r="G13755" s="89">
        <v>7</v>
      </c>
      <c r="H13755" t="s">
        <v>19629</v>
      </c>
      <c r="I13755" s="89"/>
    </row>
    <row r="13756">
      <c r="A13756" t="s">
        <v>15494</v>
      </c>
      <c r="B13756" t="s">
        <v>19483</v>
      </c>
      <c r="C13756" t="s">
        <v>19511</v>
      </c>
      <c r="D13756" t="s">
        <v>19615</v>
      </c>
      <c r="E13756" s="89">
        <v>0.02525019440362669</v>
      </c>
      <c r="F13756" s="89">
        <v>704837</v>
      </c>
      <c r="G13756" s="89">
        <v>7</v>
      </c>
      <c r="H13756" t="s">
        <v>19629</v>
      </c>
      <c r="I13756" s="89"/>
    </row>
    <row r="13757">
      <c r="A13757" t="s">
        <v>15495</v>
      </c>
      <c r="B13757" t="s">
        <v>19483</v>
      </c>
      <c r="C13757" t="s">
        <v>19511</v>
      </c>
      <c r="D13757" t="s">
        <v>19616</v>
      </c>
      <c r="E13757" s="89">
        <v>0.02461471683059088</v>
      </c>
      <c r="F13757" s="89">
        <v>704837</v>
      </c>
      <c r="G13757" s="89">
        <v>7</v>
      </c>
      <c r="H13757" t="s">
        <v>19629</v>
      </c>
      <c r="I13757" s="89"/>
    </row>
    <row r="13758">
      <c r="A13758" t="s">
        <v>15496</v>
      </c>
      <c r="B13758" t="s">
        <v>19483</v>
      </c>
      <c r="C13758" t="s">
        <v>19511</v>
      </c>
      <c r="D13758" t="s">
        <v>19617</v>
      </c>
      <c r="E13758" s="89">
        <v>0.02525019440362669</v>
      </c>
      <c r="F13758" s="89">
        <v>704837</v>
      </c>
      <c r="G13758" s="89">
        <v>7</v>
      </c>
      <c r="H13758" t="s">
        <v>19629</v>
      </c>
      <c r="I13758" s="89"/>
    </row>
    <row r="13759">
      <c r="A13759" t="s">
        <v>15497</v>
      </c>
      <c r="B13759" t="s">
        <v>19483</v>
      </c>
      <c r="C13759" t="s">
        <v>19511</v>
      </c>
      <c r="D13759" t="s">
        <v>19618</v>
      </c>
      <c r="E13759" s="89">
        <v>0.02427626306711292</v>
      </c>
      <c r="F13759" s="89">
        <v>704837</v>
      </c>
      <c r="G13759" s="89">
        <v>7</v>
      </c>
      <c r="H13759" t="s">
        <v>19629</v>
      </c>
      <c r="I13759" s="89"/>
    </row>
    <row r="13760">
      <c r="A13760" t="s">
        <v>15498</v>
      </c>
      <c r="B13760" t="s">
        <v>19483</v>
      </c>
      <c r="C13760" t="s">
        <v>19511</v>
      </c>
      <c r="D13760" t="s">
        <v>19619</v>
      </c>
      <c r="E13760" s="89">
        <v>0.02483470047978369</v>
      </c>
      <c r="F13760" s="89">
        <v>704837</v>
      </c>
      <c r="G13760" s="89">
        <v>7</v>
      </c>
      <c r="H13760" t="s">
        <v>19629</v>
      </c>
      <c r="I13760" s="89"/>
    </row>
    <row r="13761">
      <c r="A13761" t="s">
        <v>15499</v>
      </c>
      <c r="B13761" t="s">
        <v>19483</v>
      </c>
      <c r="C13761" t="s">
        <v>19511</v>
      </c>
      <c r="D13761" t="s">
        <v>19620</v>
      </c>
      <c r="E13761" s="89">
        <v>0.02367612537741181</v>
      </c>
      <c r="F13761" s="89">
        <v>704837</v>
      </c>
      <c r="G13761" s="89">
        <v>7</v>
      </c>
      <c r="H13761" t="s">
        <v>19629</v>
      </c>
      <c r="I13761" s="89"/>
    </row>
    <row r="13762">
      <c r="A13762" t="s">
        <v>15500</v>
      </c>
      <c r="B13762" t="s">
        <v>19483</v>
      </c>
      <c r="C13762" t="s">
        <v>19511</v>
      </c>
      <c r="D13762" t="s">
        <v>19621</v>
      </c>
      <c r="E13762" s="89">
        <v>0.0210241413139641</v>
      </c>
      <c r="F13762" s="89">
        <v>704837</v>
      </c>
      <c r="G13762" s="89">
        <v>7</v>
      </c>
      <c r="H13762" t="s">
        <v>19629</v>
      </c>
      <c r="I13762" s="89"/>
    </row>
    <row r="13763">
      <c r="A13763" t="s">
        <v>15501</v>
      </c>
      <c r="B13763" t="s">
        <v>19483</v>
      </c>
      <c r="C13763" t="s">
        <v>19511</v>
      </c>
      <c r="D13763" t="s">
        <v>19622</v>
      </c>
      <c r="E13763" s="89">
        <v>0.02435688583773598</v>
      </c>
      <c r="F13763" s="89">
        <v>704837</v>
      </c>
      <c r="G13763" s="89">
        <v>7</v>
      </c>
      <c r="H13763" t="s">
        <v>19629</v>
      </c>
      <c r="I13763" s="89"/>
    </row>
    <row r="13764">
      <c r="A13764" t="s">
        <v>15502</v>
      </c>
      <c r="B13764" t="s">
        <v>19483</v>
      </c>
      <c r="C13764" t="s">
        <v>19511</v>
      </c>
      <c r="D13764" t="s">
        <v>19623</v>
      </c>
      <c r="E13764" s="89">
        <v>0.06212155445732671</v>
      </c>
      <c r="F13764" s="89">
        <v>704837</v>
      </c>
      <c r="G13764" s="89">
        <v>7</v>
      </c>
      <c r="H13764" t="s">
        <v>19629</v>
      </c>
      <c r="I13764" s="89"/>
    </row>
    <row r="13765">
      <c r="A13765" t="s">
        <v>15503</v>
      </c>
      <c r="B13765" t="s">
        <v>19483</v>
      </c>
      <c r="C13765" t="s">
        <v>19511</v>
      </c>
      <c r="D13765" t="s">
        <v>19624</v>
      </c>
      <c r="E13765" s="89">
        <v>0.138818550408107</v>
      </c>
      <c r="F13765" s="89">
        <v>704837</v>
      </c>
      <c r="G13765" s="89">
        <v>7</v>
      </c>
      <c r="H13765" t="s">
        <v>19629</v>
      </c>
      <c r="I13765" s="89"/>
    </row>
    <row r="13766">
      <c r="A13766" t="s">
        <v>15504</v>
      </c>
      <c r="B13766" t="s">
        <v>19476</v>
      </c>
      <c r="C13766" t="s">
        <v>19512</v>
      </c>
      <c r="D13766" t="s">
        <v>19630</v>
      </c>
      <c r="E13766" s="89">
        <v>25360</v>
      </c>
      <c r="F13766" s="89">
        <v>704837</v>
      </c>
      <c r="G13766" s="89">
        <v>7</v>
      </c>
      <c r="H13766" t="s">
        <v>19630</v>
      </c>
      <c r="I13766" s="89"/>
    </row>
    <row r="13767">
      <c r="A13767" t="s">
        <v>15505</v>
      </c>
      <c r="B13767" t="s">
        <v>19477</v>
      </c>
      <c r="C13767" t="s">
        <v>19512</v>
      </c>
      <c r="D13767" t="s">
        <v>19630</v>
      </c>
      <c r="E13767" s="89">
        <v>4407965698.34375</v>
      </c>
      <c r="F13767" s="89">
        <v>704837</v>
      </c>
      <c r="G13767" s="89">
        <v>7</v>
      </c>
      <c r="H13767" t="s">
        <v>19630</v>
      </c>
      <c r="I13767" s="89"/>
    </row>
    <row r="13768">
      <c r="A13768" t="s">
        <v>15506</v>
      </c>
      <c r="B13768" t="s">
        <v>19478</v>
      </c>
      <c r="C13768" t="s">
        <v>19512</v>
      </c>
      <c r="D13768" t="s">
        <v>19630</v>
      </c>
      <c r="E13768" s="89">
        <v>0.03597994997424937</v>
      </c>
      <c r="F13768" s="89">
        <v>704837</v>
      </c>
      <c r="G13768" s="89">
        <v>7</v>
      </c>
      <c r="H13768" t="s">
        <v>19630</v>
      </c>
      <c r="I13768" s="89"/>
    </row>
    <row r="13769">
      <c r="A13769" t="s">
        <v>15507</v>
      </c>
      <c r="B13769" t="s">
        <v>19479</v>
      </c>
      <c r="C13769" t="s">
        <v>19512</v>
      </c>
      <c r="D13769" t="s">
        <v>19630</v>
      </c>
      <c r="E13769" s="89">
        <v>6253.879547106281</v>
      </c>
      <c r="F13769" s="89">
        <v>704837</v>
      </c>
      <c r="G13769" s="89">
        <v>7</v>
      </c>
      <c r="H13769" t="s">
        <v>19630</v>
      </c>
      <c r="I13769" s="89"/>
    </row>
    <row r="13770">
      <c r="A13770" t="s">
        <v>15508</v>
      </c>
      <c r="B13770" t="s">
        <v>19483</v>
      </c>
      <c r="C13770" t="s">
        <v>19512</v>
      </c>
      <c r="D13770" t="s">
        <v>19614</v>
      </c>
      <c r="E13770" s="89">
        <v>0.1186064341361115</v>
      </c>
      <c r="F13770" s="89">
        <v>704837</v>
      </c>
      <c r="G13770" s="89">
        <v>7</v>
      </c>
      <c r="H13770" t="s">
        <v>19629</v>
      </c>
      <c r="I13770" s="89"/>
    </row>
    <row r="13771">
      <c r="A13771" t="s">
        <v>15509</v>
      </c>
      <c r="B13771" t="s">
        <v>19483</v>
      </c>
      <c r="C13771" t="s">
        <v>19512</v>
      </c>
      <c r="D13771" t="s">
        <v>19615</v>
      </c>
      <c r="E13771" s="89">
        <v>0.1202429738409346</v>
      </c>
      <c r="F13771" s="89">
        <v>704837</v>
      </c>
      <c r="G13771" s="89">
        <v>7</v>
      </c>
      <c r="H13771" t="s">
        <v>19629</v>
      </c>
      <c r="I13771" s="89"/>
    </row>
    <row r="13772">
      <c r="A13772" t="s">
        <v>15510</v>
      </c>
      <c r="B13772" t="s">
        <v>19483</v>
      </c>
      <c r="C13772" t="s">
        <v>19512</v>
      </c>
      <c r="D13772" t="s">
        <v>19616</v>
      </c>
      <c r="E13772" s="89">
        <v>0.1186171340952579</v>
      </c>
      <c r="F13772" s="89">
        <v>704837</v>
      </c>
      <c r="G13772" s="89">
        <v>7</v>
      </c>
      <c r="H13772" t="s">
        <v>19629</v>
      </c>
      <c r="I13772" s="89"/>
    </row>
    <row r="13773">
      <c r="A13773" t="s">
        <v>15511</v>
      </c>
      <c r="B13773" t="s">
        <v>19483</v>
      </c>
      <c r="C13773" t="s">
        <v>19512</v>
      </c>
      <c r="D13773" t="s">
        <v>19617</v>
      </c>
      <c r="E13773" s="89">
        <v>0.120139254346894</v>
      </c>
      <c r="F13773" s="89">
        <v>704837</v>
      </c>
      <c r="G13773" s="89">
        <v>7</v>
      </c>
      <c r="H13773" t="s">
        <v>19629</v>
      </c>
      <c r="I13773" s="89"/>
    </row>
    <row r="13774">
      <c r="A13774" t="s">
        <v>15512</v>
      </c>
      <c r="B13774" t="s">
        <v>19483</v>
      </c>
      <c r="C13774" t="s">
        <v>19512</v>
      </c>
      <c r="D13774" t="s">
        <v>19618</v>
      </c>
      <c r="E13774" s="89">
        <v>0.1031734806966449</v>
      </c>
      <c r="F13774" s="89">
        <v>704837</v>
      </c>
      <c r="G13774" s="89">
        <v>7</v>
      </c>
      <c r="H13774" t="s">
        <v>19629</v>
      </c>
      <c r="I13774" s="89"/>
    </row>
    <row r="13775">
      <c r="A13775" t="s">
        <v>15513</v>
      </c>
      <c r="B13775" t="s">
        <v>19483</v>
      </c>
      <c r="C13775" t="s">
        <v>19512</v>
      </c>
      <c r="D13775" t="s">
        <v>19619</v>
      </c>
      <c r="E13775" s="89">
        <v>0.1038972869968608</v>
      </c>
      <c r="F13775" s="89">
        <v>704837</v>
      </c>
      <c r="G13775" s="89">
        <v>7</v>
      </c>
      <c r="H13775" t="s">
        <v>19629</v>
      </c>
      <c r="I13775" s="89"/>
    </row>
    <row r="13776">
      <c r="A13776" t="s">
        <v>15514</v>
      </c>
      <c r="B13776" t="s">
        <v>19483</v>
      </c>
      <c r="C13776" t="s">
        <v>19512</v>
      </c>
      <c r="D13776" t="s">
        <v>19620</v>
      </c>
      <c r="E13776" s="89">
        <v>0.1000666483538002</v>
      </c>
      <c r="F13776" s="89">
        <v>704837</v>
      </c>
      <c r="G13776" s="89">
        <v>7</v>
      </c>
      <c r="H13776" t="s">
        <v>19629</v>
      </c>
      <c r="I13776" s="89"/>
    </row>
    <row r="13777">
      <c r="A13777" t="s">
        <v>15515</v>
      </c>
      <c r="B13777" t="s">
        <v>19483</v>
      </c>
      <c r="C13777" t="s">
        <v>19512</v>
      </c>
      <c r="D13777" t="s">
        <v>19621</v>
      </c>
      <c r="E13777" s="89">
        <v>0.09433563055748732</v>
      </c>
      <c r="F13777" s="89">
        <v>704837</v>
      </c>
      <c r="G13777" s="89">
        <v>7</v>
      </c>
      <c r="H13777" t="s">
        <v>19629</v>
      </c>
      <c r="I13777" s="89"/>
    </row>
    <row r="13778">
      <c r="A13778" t="s">
        <v>15516</v>
      </c>
      <c r="B13778" t="s">
        <v>19483</v>
      </c>
      <c r="C13778" t="s">
        <v>19512</v>
      </c>
      <c r="D13778" t="s">
        <v>19622</v>
      </c>
      <c r="E13778" s="89">
        <v>0.1031209895279333</v>
      </c>
      <c r="F13778" s="89">
        <v>704837</v>
      </c>
      <c r="G13778" s="89">
        <v>7</v>
      </c>
      <c r="H13778" t="s">
        <v>19629</v>
      </c>
      <c r="I13778" s="89"/>
    </row>
    <row r="13779">
      <c r="A13779" t="s">
        <v>15517</v>
      </c>
      <c r="B13779" t="s">
        <v>19483</v>
      </c>
      <c r="C13779" t="s">
        <v>19512</v>
      </c>
      <c r="D13779" t="s">
        <v>19623</v>
      </c>
      <c r="E13779" s="89">
        <v>0.2823103078438829</v>
      </c>
      <c r="F13779" s="89">
        <v>704837</v>
      </c>
      <c r="G13779" s="89">
        <v>7</v>
      </c>
      <c r="H13779" t="s">
        <v>19629</v>
      </c>
      <c r="I13779" s="89"/>
    </row>
    <row r="13780">
      <c r="A13780" t="s">
        <v>15518</v>
      </c>
      <c r="B13780" t="s">
        <v>19483</v>
      </c>
      <c r="C13780" t="s">
        <v>19512</v>
      </c>
      <c r="D13780" t="s">
        <v>19624</v>
      </c>
      <c r="E13780" s="89">
        <v>0.6723054478671305</v>
      </c>
      <c r="F13780" s="89">
        <v>704837</v>
      </c>
      <c r="G13780" s="89">
        <v>7</v>
      </c>
      <c r="H13780" t="s">
        <v>19629</v>
      </c>
      <c r="I13780" s="89"/>
    </row>
    <row r="13781">
      <c r="A13781" t="s">
        <v>15519</v>
      </c>
      <c r="B13781" t="s">
        <v>19476</v>
      </c>
      <c r="C13781" t="s">
        <v>19513</v>
      </c>
      <c r="D13781" t="s">
        <v>19630</v>
      </c>
      <c r="E13781" s="89">
        <v>4144</v>
      </c>
      <c r="F13781" s="89">
        <v>704837</v>
      </c>
      <c r="G13781" s="89">
        <v>7</v>
      </c>
      <c r="H13781" t="s">
        <v>19630</v>
      </c>
      <c r="I13781" s="89"/>
    </row>
    <row r="13782">
      <c r="A13782" t="s">
        <v>15520</v>
      </c>
      <c r="B13782" t="s">
        <v>19477</v>
      </c>
      <c r="C13782" t="s">
        <v>19513</v>
      </c>
      <c r="D13782" t="s">
        <v>19630</v>
      </c>
      <c r="E13782" s="89">
        <v>88800000</v>
      </c>
      <c r="F13782" s="89">
        <v>704837</v>
      </c>
      <c r="G13782" s="89">
        <v>7</v>
      </c>
      <c r="H13782" t="s">
        <v>19630</v>
      </c>
      <c r="I13782" s="89"/>
    </row>
    <row r="13783">
      <c r="A13783" t="s">
        <v>15521</v>
      </c>
      <c r="B13783" t="s">
        <v>19478</v>
      </c>
      <c r="C13783" t="s">
        <v>19513</v>
      </c>
      <c r="D13783" t="s">
        <v>19630</v>
      </c>
      <c r="E13783" s="89">
        <v>0.005879373528915196</v>
      </c>
      <c r="F13783" s="89">
        <v>704837</v>
      </c>
      <c r="G13783" s="89">
        <v>7</v>
      </c>
      <c r="H13783" t="s">
        <v>19630</v>
      </c>
      <c r="I13783" s="89"/>
    </row>
    <row r="13784">
      <c r="A13784" t="s">
        <v>15522</v>
      </c>
      <c r="B13784" t="s">
        <v>19479</v>
      </c>
      <c r="C13784" t="s">
        <v>19513</v>
      </c>
      <c r="D13784" t="s">
        <v>19630</v>
      </c>
      <c r="E13784" s="89">
        <v>125.9865756196113</v>
      </c>
      <c r="F13784" s="89">
        <v>704837</v>
      </c>
      <c r="G13784" s="89">
        <v>7</v>
      </c>
      <c r="H13784" t="s">
        <v>19630</v>
      </c>
      <c r="I13784" s="89"/>
    </row>
    <row r="13785">
      <c r="A13785" t="s">
        <v>15523</v>
      </c>
      <c r="B13785" t="s">
        <v>19483</v>
      </c>
      <c r="C13785" t="s">
        <v>19513</v>
      </c>
      <c r="D13785" t="s">
        <v>19614</v>
      </c>
      <c r="E13785" s="89">
        <v>0.01612903225806452</v>
      </c>
      <c r="F13785" s="89">
        <v>704837</v>
      </c>
      <c r="G13785" s="89">
        <v>7</v>
      </c>
      <c r="H13785" t="s">
        <v>19629</v>
      </c>
      <c r="I13785" s="89"/>
    </row>
    <row r="13786">
      <c r="A13786" t="s">
        <v>15524</v>
      </c>
      <c r="B13786" t="s">
        <v>19483</v>
      </c>
      <c r="C13786" t="s">
        <v>19513</v>
      </c>
      <c r="D13786" t="s">
        <v>19615</v>
      </c>
      <c r="E13786" s="89">
        <v>0.01639860415081468</v>
      </c>
      <c r="F13786" s="89">
        <v>704837</v>
      </c>
      <c r="G13786" s="89">
        <v>7</v>
      </c>
      <c r="H13786" t="s">
        <v>19629</v>
      </c>
      <c r="I13786" s="89"/>
    </row>
    <row r="13787">
      <c r="A13787" t="s">
        <v>15525</v>
      </c>
      <c r="B13787" t="s">
        <v>19483</v>
      </c>
      <c r="C13787" t="s">
        <v>19513</v>
      </c>
      <c r="D13787" t="s">
        <v>19616</v>
      </c>
      <c r="E13787" s="89">
        <v>0.01612903225806452</v>
      </c>
      <c r="F13787" s="89">
        <v>704837</v>
      </c>
      <c r="G13787" s="89">
        <v>7</v>
      </c>
      <c r="H13787" t="s">
        <v>19629</v>
      </c>
      <c r="I13787" s="89"/>
    </row>
    <row r="13788">
      <c r="A13788" t="s">
        <v>15526</v>
      </c>
      <c r="B13788" t="s">
        <v>19483</v>
      </c>
      <c r="C13788" t="s">
        <v>19513</v>
      </c>
      <c r="D13788" t="s">
        <v>19617</v>
      </c>
      <c r="E13788" s="89">
        <v>0.01612903225806452</v>
      </c>
      <c r="F13788" s="89">
        <v>704837</v>
      </c>
      <c r="G13788" s="89">
        <v>7</v>
      </c>
      <c r="H13788" t="s">
        <v>19629</v>
      </c>
      <c r="I13788" s="89"/>
    </row>
    <row r="13789">
      <c r="A13789" t="s">
        <v>15527</v>
      </c>
      <c r="B13789" t="s">
        <v>19483</v>
      </c>
      <c r="C13789" t="s">
        <v>19513</v>
      </c>
      <c r="D13789" t="s">
        <v>19618</v>
      </c>
      <c r="E13789" s="89">
        <v>0.01606626010114967</v>
      </c>
      <c r="F13789" s="89">
        <v>704837</v>
      </c>
      <c r="G13789" s="89">
        <v>7</v>
      </c>
      <c r="H13789" t="s">
        <v>19629</v>
      </c>
      <c r="I13789" s="89"/>
    </row>
    <row r="13790">
      <c r="A13790" t="s">
        <v>15528</v>
      </c>
      <c r="B13790" t="s">
        <v>19483</v>
      </c>
      <c r="C13790" t="s">
        <v>19513</v>
      </c>
      <c r="D13790" t="s">
        <v>19619</v>
      </c>
      <c r="E13790" s="89">
        <v>0.01631642667638084</v>
      </c>
      <c r="F13790" s="89">
        <v>704837</v>
      </c>
      <c r="G13790" s="89">
        <v>7</v>
      </c>
      <c r="H13790" t="s">
        <v>19629</v>
      </c>
      <c r="I13790" s="89"/>
    </row>
    <row r="13791">
      <c r="A13791" t="s">
        <v>15529</v>
      </c>
      <c r="B13791" t="s">
        <v>19483</v>
      </c>
      <c r="C13791" t="s">
        <v>19513</v>
      </c>
      <c r="D13791" t="s">
        <v>19620</v>
      </c>
      <c r="E13791" s="89">
        <v>0.01553621885650234</v>
      </c>
      <c r="F13791" s="89">
        <v>704837</v>
      </c>
      <c r="G13791" s="89">
        <v>7</v>
      </c>
      <c r="H13791" t="s">
        <v>19629</v>
      </c>
      <c r="I13791" s="89"/>
    </row>
    <row r="13792">
      <c r="A13792" t="s">
        <v>15530</v>
      </c>
      <c r="B13792" t="s">
        <v>19483</v>
      </c>
      <c r="C13792" t="s">
        <v>19513</v>
      </c>
      <c r="D13792" t="s">
        <v>19621</v>
      </c>
      <c r="E13792" s="89">
        <v>0.0103995039093165</v>
      </c>
      <c r="F13792" s="89">
        <v>704837</v>
      </c>
      <c r="G13792" s="89">
        <v>7</v>
      </c>
      <c r="H13792" t="s">
        <v>19629</v>
      </c>
      <c r="I13792" s="89"/>
    </row>
    <row r="13793">
      <c r="A13793" t="s">
        <v>15531</v>
      </c>
      <c r="B13793" t="s">
        <v>19483</v>
      </c>
      <c r="C13793" t="s">
        <v>19513</v>
      </c>
      <c r="D13793" t="s">
        <v>19622</v>
      </c>
      <c r="E13793" s="89">
        <v>0.01604836592328496</v>
      </c>
      <c r="F13793" s="89">
        <v>704837</v>
      </c>
      <c r="G13793" s="89">
        <v>7</v>
      </c>
      <c r="H13793" t="s">
        <v>19629</v>
      </c>
      <c r="I13793" s="89"/>
    </row>
    <row r="13794">
      <c r="A13794" t="s">
        <v>15532</v>
      </c>
      <c r="B13794" t="s">
        <v>19483</v>
      </c>
      <c r="C13794" t="s">
        <v>19513</v>
      </c>
      <c r="D13794" t="s">
        <v>19623</v>
      </c>
      <c r="E13794" s="89">
        <v>0.03062825910200394</v>
      </c>
      <c r="F13794" s="89">
        <v>704837</v>
      </c>
      <c r="G13794" s="89">
        <v>7</v>
      </c>
      <c r="H13794" t="s">
        <v>19629</v>
      </c>
      <c r="I13794" s="89"/>
    </row>
    <row r="13795">
      <c r="A13795" t="s">
        <v>15533</v>
      </c>
      <c r="B13795" t="s">
        <v>19483</v>
      </c>
      <c r="C13795" t="s">
        <v>19513</v>
      </c>
      <c r="D13795" t="s">
        <v>19624</v>
      </c>
      <c r="E13795" s="89">
        <v>0.08033083450884121</v>
      </c>
      <c r="F13795" s="89">
        <v>704837</v>
      </c>
      <c r="G13795" s="89">
        <v>7</v>
      </c>
      <c r="H13795" t="s">
        <v>19629</v>
      </c>
      <c r="I13795" s="89"/>
    </row>
    <row r="13796">
      <c r="A13796" t="s">
        <v>15534</v>
      </c>
      <c r="B13796" t="s">
        <v>19476</v>
      </c>
      <c r="C13796" t="s">
        <v>19514</v>
      </c>
      <c r="D13796" t="s">
        <v>19630</v>
      </c>
      <c r="E13796" s="89">
        <v>0</v>
      </c>
      <c r="F13796" s="89">
        <v>704837</v>
      </c>
      <c r="G13796" s="89">
        <v>7</v>
      </c>
      <c r="H13796" t="s">
        <v>19630</v>
      </c>
      <c r="I13796" s="89"/>
    </row>
    <row r="13797">
      <c r="A13797" t="s">
        <v>15535</v>
      </c>
      <c r="B13797" t="s">
        <v>19477</v>
      </c>
      <c r="C13797" t="s">
        <v>19514</v>
      </c>
      <c r="D13797" t="s">
        <v>19630</v>
      </c>
      <c r="E13797" s="89">
        <v>0</v>
      </c>
      <c r="F13797" s="89">
        <v>704837</v>
      </c>
      <c r="G13797" s="89">
        <v>7</v>
      </c>
      <c r="H13797" t="s">
        <v>19630</v>
      </c>
      <c r="I13797" s="89"/>
    </row>
    <row r="13798">
      <c r="A13798" t="s">
        <v>15536</v>
      </c>
      <c r="B13798" t="s">
        <v>19478</v>
      </c>
      <c r="C13798" t="s">
        <v>19514</v>
      </c>
      <c r="D13798" t="s">
        <v>19630</v>
      </c>
      <c r="E13798" s="89">
        <v>0</v>
      </c>
      <c r="F13798" s="89">
        <v>704837</v>
      </c>
      <c r="G13798" s="89">
        <v>7</v>
      </c>
      <c r="H13798" t="s">
        <v>19630</v>
      </c>
      <c r="I13798" s="89"/>
    </row>
    <row r="13799">
      <c r="A13799" t="s">
        <v>15537</v>
      </c>
      <c r="B13799" t="s">
        <v>19479</v>
      </c>
      <c r="C13799" t="s">
        <v>19514</v>
      </c>
      <c r="D13799" t="s">
        <v>19630</v>
      </c>
      <c r="E13799" s="89">
        <v>0</v>
      </c>
      <c r="F13799" s="89">
        <v>704837</v>
      </c>
      <c r="G13799" s="89">
        <v>7</v>
      </c>
      <c r="H13799" t="s">
        <v>19630</v>
      </c>
      <c r="I13799" s="89"/>
    </row>
    <row r="13800">
      <c r="A13800" t="s">
        <v>15538</v>
      </c>
      <c r="B13800" t="s">
        <v>19476</v>
      </c>
      <c r="C13800" t="s">
        <v>19515</v>
      </c>
      <c r="D13800" t="s">
        <v>19630</v>
      </c>
      <c r="E13800" s="89">
        <v>256097</v>
      </c>
      <c r="F13800" s="89">
        <v>704837</v>
      </c>
      <c r="G13800" s="89">
        <v>7</v>
      </c>
      <c r="H13800" t="s">
        <v>19630</v>
      </c>
      <c r="I13800" s="89"/>
    </row>
    <row r="13801">
      <c r="A13801" t="s">
        <v>15539</v>
      </c>
      <c r="B13801" t="s">
        <v>19477</v>
      </c>
      <c r="C13801" t="s">
        <v>19515</v>
      </c>
      <c r="D13801" t="s">
        <v>19630</v>
      </c>
      <c r="E13801" s="89">
        <v>2775431259.230328</v>
      </c>
      <c r="F13801" s="89">
        <v>704837</v>
      </c>
      <c r="G13801" s="89">
        <v>7</v>
      </c>
      <c r="H13801" t="s">
        <v>19630</v>
      </c>
      <c r="I13801" s="89"/>
    </row>
    <row r="13802">
      <c r="A13802" t="s">
        <v>15540</v>
      </c>
      <c r="B13802" t="s">
        <v>19478</v>
      </c>
      <c r="C13802" t="s">
        <v>19515</v>
      </c>
      <c r="D13802" t="s">
        <v>19630</v>
      </c>
      <c r="E13802" s="89">
        <v>0.3633421627979235</v>
      </c>
      <c r="F13802" s="89">
        <v>704837</v>
      </c>
      <c r="G13802" s="89">
        <v>7</v>
      </c>
      <c r="H13802" t="s">
        <v>19630</v>
      </c>
      <c r="I13802" s="89"/>
    </row>
    <row r="13803">
      <c r="A13803" t="s">
        <v>15541</v>
      </c>
      <c r="B13803" t="s">
        <v>19479</v>
      </c>
      <c r="C13803" t="s">
        <v>19515</v>
      </c>
      <c r="D13803" t="s">
        <v>19630</v>
      </c>
      <c r="E13803" s="89">
        <v>3937.692344797914</v>
      </c>
      <c r="F13803" s="89">
        <v>704837</v>
      </c>
      <c r="G13803" s="89">
        <v>7</v>
      </c>
      <c r="H13803" t="s">
        <v>19630</v>
      </c>
      <c r="I13803" s="89"/>
    </row>
    <row r="13804">
      <c r="A13804" t="s">
        <v>15542</v>
      </c>
      <c r="B13804" t="s">
        <v>19483</v>
      </c>
      <c r="C13804" t="s">
        <v>19515</v>
      </c>
      <c r="D13804" t="s">
        <v>19614</v>
      </c>
      <c r="E13804" s="89">
        <v>0.00744712484108082</v>
      </c>
      <c r="F13804" s="89">
        <v>704837</v>
      </c>
      <c r="G13804" s="89">
        <v>7</v>
      </c>
      <c r="H13804" t="s">
        <v>19629</v>
      </c>
      <c r="I13804" s="89"/>
    </row>
    <row r="13805">
      <c r="A13805" t="s">
        <v>15543</v>
      </c>
      <c r="B13805" t="s">
        <v>19483</v>
      </c>
      <c r="C13805" t="s">
        <v>19515</v>
      </c>
      <c r="D13805" t="s">
        <v>19615</v>
      </c>
      <c r="E13805" s="89">
        <v>0.00780469863743375</v>
      </c>
      <c r="F13805" s="89">
        <v>704837</v>
      </c>
      <c r="G13805" s="89">
        <v>7</v>
      </c>
      <c r="H13805" t="s">
        <v>19629</v>
      </c>
      <c r="I13805" s="89"/>
    </row>
    <row r="13806">
      <c r="A13806" t="s">
        <v>15544</v>
      </c>
      <c r="B13806" t="s">
        <v>19483</v>
      </c>
      <c r="C13806" t="s">
        <v>19515</v>
      </c>
      <c r="D13806" t="s">
        <v>19616</v>
      </c>
      <c r="E13806" s="89">
        <v>0.007448066209139066</v>
      </c>
      <c r="F13806" s="89">
        <v>704837</v>
      </c>
      <c r="G13806" s="89">
        <v>7</v>
      </c>
      <c r="H13806" t="s">
        <v>19629</v>
      </c>
      <c r="I13806" s="89"/>
    </row>
    <row r="13807">
      <c r="A13807" t="s">
        <v>15545</v>
      </c>
      <c r="B13807" t="s">
        <v>19483</v>
      </c>
      <c r="C13807" t="s">
        <v>19515</v>
      </c>
      <c r="D13807" t="s">
        <v>19617</v>
      </c>
      <c r="E13807" s="89">
        <v>0.007785814864241945</v>
      </c>
      <c r="F13807" s="89">
        <v>704837</v>
      </c>
      <c r="G13807" s="89">
        <v>7</v>
      </c>
      <c r="H13807" t="s">
        <v>19629</v>
      </c>
      <c r="I13807" s="89"/>
    </row>
    <row r="13808">
      <c r="A13808" t="s">
        <v>15546</v>
      </c>
      <c r="B13808" t="s">
        <v>19483</v>
      </c>
      <c r="C13808" t="s">
        <v>19515</v>
      </c>
      <c r="D13808" t="s">
        <v>19618</v>
      </c>
      <c r="E13808" s="89">
        <v>0.00768154873421014</v>
      </c>
      <c r="F13808" s="89">
        <v>704837</v>
      </c>
      <c r="G13808" s="89">
        <v>7</v>
      </c>
      <c r="H13808" t="s">
        <v>19629</v>
      </c>
      <c r="I13808" s="89"/>
    </row>
    <row r="13809">
      <c r="A13809" t="s">
        <v>15547</v>
      </c>
      <c r="B13809" t="s">
        <v>19483</v>
      </c>
      <c r="C13809" t="s">
        <v>19515</v>
      </c>
      <c r="D13809" t="s">
        <v>19619</v>
      </c>
      <c r="E13809" s="89">
        <v>0.007919118233205281</v>
      </c>
      <c r="F13809" s="89">
        <v>704837</v>
      </c>
      <c r="G13809" s="89">
        <v>7</v>
      </c>
      <c r="H13809" t="s">
        <v>19629</v>
      </c>
      <c r="I13809" s="89"/>
    </row>
    <row r="13810">
      <c r="A13810" t="s">
        <v>15548</v>
      </c>
      <c r="B13810" t="s">
        <v>19483</v>
      </c>
      <c r="C13810" t="s">
        <v>19515</v>
      </c>
      <c r="D13810" t="s">
        <v>19620</v>
      </c>
      <c r="E13810" s="89">
        <v>0.007539947557935626</v>
      </c>
      <c r="F13810" s="89">
        <v>704837</v>
      </c>
      <c r="G13810" s="89">
        <v>7</v>
      </c>
      <c r="H13810" t="s">
        <v>19629</v>
      </c>
      <c r="I13810" s="89"/>
    </row>
    <row r="13811">
      <c r="A13811" t="s">
        <v>15549</v>
      </c>
      <c r="B13811" t="s">
        <v>19483</v>
      </c>
      <c r="C13811" t="s">
        <v>19515</v>
      </c>
      <c r="D13811" t="s">
        <v>19621</v>
      </c>
      <c r="E13811" s="89">
        <v>0.005653237382831254</v>
      </c>
      <c r="F13811" s="89">
        <v>704837</v>
      </c>
      <c r="G13811" s="89">
        <v>7</v>
      </c>
      <c r="H13811" t="s">
        <v>19629</v>
      </c>
      <c r="I13811" s="89"/>
    </row>
    <row r="13812">
      <c r="A13812" t="s">
        <v>15550</v>
      </c>
      <c r="B13812" t="s">
        <v>19483</v>
      </c>
      <c r="C13812" t="s">
        <v>19515</v>
      </c>
      <c r="D13812" t="s">
        <v>19622</v>
      </c>
      <c r="E13812" s="89">
        <v>0.007673830630512075</v>
      </c>
      <c r="F13812" s="89">
        <v>704837</v>
      </c>
      <c r="G13812" s="89">
        <v>7</v>
      </c>
      <c r="H13812" t="s">
        <v>19629</v>
      </c>
      <c r="I13812" s="89"/>
    </row>
    <row r="13813">
      <c r="A13813" t="s">
        <v>15551</v>
      </c>
      <c r="B13813" t="s">
        <v>19483</v>
      </c>
      <c r="C13813" t="s">
        <v>19515</v>
      </c>
      <c r="D13813" t="s">
        <v>19623</v>
      </c>
      <c r="E13813" s="89">
        <v>0.01720997268964698</v>
      </c>
      <c r="F13813" s="89">
        <v>704837</v>
      </c>
      <c r="G13813" s="89">
        <v>7</v>
      </c>
      <c r="H13813" t="s">
        <v>19629</v>
      </c>
      <c r="I13813" s="89"/>
    </row>
    <row r="13814">
      <c r="A13814" t="s">
        <v>15552</v>
      </c>
      <c r="B13814" t="s">
        <v>19483</v>
      </c>
      <c r="C13814" t="s">
        <v>19515</v>
      </c>
      <c r="D13814" t="s">
        <v>19624</v>
      </c>
      <c r="E13814" s="89">
        <v>0.04167856487754163</v>
      </c>
      <c r="F13814" s="89">
        <v>704837</v>
      </c>
      <c r="G13814" s="89">
        <v>7</v>
      </c>
      <c r="H13814" t="s">
        <v>19629</v>
      </c>
      <c r="I13814" s="89"/>
    </row>
    <row r="13815">
      <c r="A13815" t="s">
        <v>15553</v>
      </c>
      <c r="B13815" t="s">
        <v>19476</v>
      </c>
      <c r="C13815" t="s">
        <v>19516</v>
      </c>
      <c r="D13815" t="s">
        <v>19630</v>
      </c>
      <c r="E13815" s="89">
        <v>289522</v>
      </c>
      <c r="F13815" s="89">
        <v>704837</v>
      </c>
      <c r="G13815" s="89">
        <v>7</v>
      </c>
      <c r="H13815" t="s">
        <v>19630</v>
      </c>
      <c r="I13815" s="89"/>
    </row>
    <row r="13816">
      <c r="A13816" t="s">
        <v>15554</v>
      </c>
      <c r="B13816" t="s">
        <v>19477</v>
      </c>
      <c r="C13816" t="s">
        <v>19516</v>
      </c>
      <c r="D13816" t="s">
        <v>19630</v>
      </c>
      <c r="E13816" s="89">
        <v>508812605.6157227</v>
      </c>
      <c r="F13816" s="89">
        <v>704837</v>
      </c>
      <c r="G13816" s="89">
        <v>7</v>
      </c>
      <c r="H13816" t="s">
        <v>19630</v>
      </c>
      <c r="I13816" s="89"/>
    </row>
    <row r="13817">
      <c r="A13817" t="s">
        <v>15555</v>
      </c>
      <c r="B13817" t="s">
        <v>19478</v>
      </c>
      <c r="C13817" t="s">
        <v>19516</v>
      </c>
      <c r="D13817" t="s">
        <v>19630</v>
      </c>
      <c r="E13817" s="89">
        <v>0.4107644746232108</v>
      </c>
      <c r="F13817" s="89">
        <v>704837</v>
      </c>
      <c r="G13817" s="89">
        <v>7</v>
      </c>
      <c r="H13817" t="s">
        <v>19630</v>
      </c>
      <c r="I13817" s="89"/>
    </row>
    <row r="13818">
      <c r="A13818" t="s">
        <v>15556</v>
      </c>
      <c r="B13818" t="s">
        <v>19479</v>
      </c>
      <c r="C13818" t="s">
        <v>19516</v>
      </c>
      <c r="D13818" t="s">
        <v>19630</v>
      </c>
      <c r="E13818" s="89">
        <v>721.8869123155037</v>
      </c>
      <c r="F13818" s="89">
        <v>704837</v>
      </c>
      <c r="G13818" s="89">
        <v>7</v>
      </c>
      <c r="H13818" t="s">
        <v>19630</v>
      </c>
      <c r="I13818" s="89"/>
    </row>
    <row r="13819">
      <c r="A13819" t="s">
        <v>15557</v>
      </c>
      <c r="B13819" t="s">
        <v>19483</v>
      </c>
      <c r="C13819" t="s">
        <v>19516</v>
      </c>
      <c r="D13819" t="s">
        <v>19614</v>
      </c>
      <c r="E13819" s="89">
        <v>0.001201714945060251</v>
      </c>
      <c r="F13819" s="89">
        <v>704837</v>
      </c>
      <c r="G13819" s="89">
        <v>7</v>
      </c>
      <c r="H13819" t="s">
        <v>19629</v>
      </c>
      <c r="I13819" s="89"/>
    </row>
    <row r="13820">
      <c r="A13820" t="s">
        <v>15558</v>
      </c>
      <c r="B13820" t="s">
        <v>19483</v>
      </c>
      <c r="C13820" t="s">
        <v>19516</v>
      </c>
      <c r="D13820" t="s">
        <v>19615</v>
      </c>
      <c r="E13820" s="89">
        <v>0.001250131007521438</v>
      </c>
      <c r="F13820" s="89">
        <v>704837</v>
      </c>
      <c r="G13820" s="89">
        <v>7</v>
      </c>
      <c r="H13820" t="s">
        <v>19629</v>
      </c>
      <c r="I13820" s="89"/>
    </row>
    <row r="13821">
      <c r="A13821" t="s">
        <v>15559</v>
      </c>
      <c r="B13821" t="s">
        <v>19483</v>
      </c>
      <c r="C13821" t="s">
        <v>19516</v>
      </c>
      <c r="D13821" t="s">
        <v>19616</v>
      </c>
      <c r="E13821" s="89">
        <v>0.001202221158002469</v>
      </c>
      <c r="F13821" s="89">
        <v>704837</v>
      </c>
      <c r="G13821" s="89">
        <v>7</v>
      </c>
      <c r="H13821" t="s">
        <v>19629</v>
      </c>
      <c r="I13821" s="89"/>
    </row>
    <row r="13822">
      <c r="A13822" t="s">
        <v>15560</v>
      </c>
      <c r="B13822" t="s">
        <v>19483</v>
      </c>
      <c r="C13822" t="s">
        <v>19516</v>
      </c>
      <c r="D13822" t="s">
        <v>19617</v>
      </c>
      <c r="E13822" s="89">
        <v>0.001247234083864823</v>
      </c>
      <c r="F13822" s="89">
        <v>704837</v>
      </c>
      <c r="G13822" s="89">
        <v>7</v>
      </c>
      <c r="H13822" t="s">
        <v>19629</v>
      </c>
      <c r="I13822" s="89"/>
    </row>
    <row r="13823">
      <c r="A13823" t="s">
        <v>15561</v>
      </c>
      <c r="B13823" t="s">
        <v>19483</v>
      </c>
      <c r="C13823" t="s">
        <v>19516</v>
      </c>
      <c r="D13823" t="s">
        <v>19618</v>
      </c>
      <c r="E13823" s="89">
        <v>0.001237745319525252</v>
      </c>
      <c r="F13823" s="89">
        <v>704837</v>
      </c>
      <c r="G13823" s="89">
        <v>7</v>
      </c>
      <c r="H13823" t="s">
        <v>19629</v>
      </c>
      <c r="I13823" s="89"/>
    </row>
    <row r="13824">
      <c r="A13824" t="s">
        <v>15562</v>
      </c>
      <c r="B13824" t="s">
        <v>19483</v>
      </c>
      <c r="C13824" t="s">
        <v>19516</v>
      </c>
      <c r="D13824" t="s">
        <v>19619</v>
      </c>
      <c r="E13824" s="89">
        <v>0.001272609521344602</v>
      </c>
      <c r="F13824" s="89">
        <v>704837</v>
      </c>
      <c r="G13824" s="89">
        <v>7</v>
      </c>
      <c r="H13824" t="s">
        <v>19629</v>
      </c>
      <c r="I13824" s="89"/>
    </row>
    <row r="13825">
      <c r="A13825" t="s">
        <v>15563</v>
      </c>
      <c r="B13825" t="s">
        <v>19483</v>
      </c>
      <c r="C13825" t="s">
        <v>19516</v>
      </c>
      <c r="D13825" t="s">
        <v>19620</v>
      </c>
      <c r="E13825" s="89">
        <v>0.001210526711829929</v>
      </c>
      <c r="F13825" s="89">
        <v>704837</v>
      </c>
      <c r="G13825" s="89">
        <v>7</v>
      </c>
      <c r="H13825" t="s">
        <v>19629</v>
      </c>
      <c r="I13825" s="89"/>
    </row>
    <row r="13826">
      <c r="A13826" t="s">
        <v>15564</v>
      </c>
      <c r="B13826" t="s">
        <v>19483</v>
      </c>
      <c r="C13826" t="s">
        <v>19516</v>
      </c>
      <c r="D13826" t="s">
        <v>19621</v>
      </c>
      <c r="E13826" s="89">
        <v>0.0008917473377427477</v>
      </c>
      <c r="F13826" s="89">
        <v>704837</v>
      </c>
      <c r="G13826" s="89">
        <v>7</v>
      </c>
      <c r="H13826" t="s">
        <v>19629</v>
      </c>
      <c r="I13826" s="89"/>
    </row>
    <row r="13827">
      <c r="A13827" t="s">
        <v>15565</v>
      </c>
      <c r="B13827" t="s">
        <v>19483</v>
      </c>
      <c r="C13827" t="s">
        <v>19516</v>
      </c>
      <c r="D13827" t="s">
        <v>19622</v>
      </c>
      <c r="E13827" s="89">
        <v>0.001229924942348652</v>
      </c>
      <c r="F13827" s="89">
        <v>704837</v>
      </c>
      <c r="G13827" s="89">
        <v>7</v>
      </c>
      <c r="H13827" t="s">
        <v>19629</v>
      </c>
      <c r="I13827" s="89"/>
    </row>
    <row r="13828">
      <c r="A13828" t="s">
        <v>15566</v>
      </c>
      <c r="B13828" t="s">
        <v>19483</v>
      </c>
      <c r="C13828" t="s">
        <v>19516</v>
      </c>
      <c r="D13828" t="s">
        <v>19623</v>
      </c>
      <c r="E13828" s="89">
        <v>0.002808836329089368</v>
      </c>
      <c r="F13828" s="89">
        <v>704837</v>
      </c>
      <c r="G13828" s="89">
        <v>7</v>
      </c>
      <c r="H13828" t="s">
        <v>19629</v>
      </c>
      <c r="I13828" s="89"/>
    </row>
    <row r="13829">
      <c r="A13829" t="s">
        <v>15567</v>
      </c>
      <c r="B13829" t="s">
        <v>19483</v>
      </c>
      <c r="C13829" t="s">
        <v>19516</v>
      </c>
      <c r="D13829" t="s">
        <v>19624</v>
      </c>
      <c r="E13829" s="89">
        <v>0.006769719071769128</v>
      </c>
      <c r="F13829" s="89">
        <v>704837</v>
      </c>
      <c r="G13829" s="89">
        <v>7</v>
      </c>
      <c r="H13829" t="s">
        <v>19629</v>
      </c>
      <c r="I13829" s="89"/>
    </row>
    <row r="13830">
      <c r="A13830" t="s">
        <v>15568</v>
      </c>
      <c r="B13830" t="s">
        <v>19476</v>
      </c>
      <c r="C13830" t="s">
        <v>19517</v>
      </c>
      <c r="D13830" t="s">
        <v>19630</v>
      </c>
      <c r="E13830" s="89">
        <v>0</v>
      </c>
      <c r="F13830" s="89">
        <v>704837</v>
      </c>
      <c r="G13830" s="89">
        <v>7</v>
      </c>
      <c r="H13830" t="s">
        <v>19630</v>
      </c>
      <c r="I13830" s="89"/>
    </row>
    <row r="13831">
      <c r="A13831" t="s">
        <v>15569</v>
      </c>
      <c r="B13831" t="s">
        <v>19477</v>
      </c>
      <c r="C13831" t="s">
        <v>19517</v>
      </c>
      <c r="D13831" t="s">
        <v>19630</v>
      </c>
      <c r="E13831" s="89">
        <v>0</v>
      </c>
      <c r="F13831" s="89">
        <v>704837</v>
      </c>
      <c r="G13831" s="89">
        <v>7</v>
      </c>
      <c r="H13831" t="s">
        <v>19630</v>
      </c>
      <c r="I13831" s="89"/>
    </row>
    <row r="13832">
      <c r="A13832" t="s">
        <v>15570</v>
      </c>
      <c r="B13832" t="s">
        <v>19478</v>
      </c>
      <c r="C13832" t="s">
        <v>19517</v>
      </c>
      <c r="D13832" t="s">
        <v>19630</v>
      </c>
      <c r="E13832" s="89">
        <v>0</v>
      </c>
      <c r="F13832" s="89">
        <v>704837</v>
      </c>
      <c r="G13832" s="89">
        <v>7</v>
      </c>
      <c r="H13832" t="s">
        <v>19630</v>
      </c>
      <c r="I13832" s="89"/>
    </row>
    <row r="13833">
      <c r="A13833" t="s">
        <v>15571</v>
      </c>
      <c r="B13833" t="s">
        <v>19479</v>
      </c>
      <c r="C13833" t="s">
        <v>19517</v>
      </c>
      <c r="D13833" t="s">
        <v>19630</v>
      </c>
      <c r="E13833" s="89">
        <v>0</v>
      </c>
      <c r="F13833" s="89">
        <v>704837</v>
      </c>
      <c r="G13833" s="89">
        <v>7</v>
      </c>
      <c r="H13833" t="s">
        <v>19630</v>
      </c>
      <c r="I13833" s="89"/>
    </row>
    <row r="13834">
      <c r="A13834" t="s">
        <v>15572</v>
      </c>
      <c r="B13834" t="s">
        <v>19476</v>
      </c>
      <c r="C13834" t="s">
        <v>19518</v>
      </c>
      <c r="D13834" t="s">
        <v>19630</v>
      </c>
      <c r="E13834" s="89">
        <v>0</v>
      </c>
      <c r="F13834" s="89">
        <v>704837</v>
      </c>
      <c r="G13834" s="89">
        <v>7</v>
      </c>
      <c r="H13834" t="s">
        <v>19630</v>
      </c>
      <c r="I13834" s="89"/>
    </row>
    <row r="13835">
      <c r="A13835" t="s">
        <v>15573</v>
      </c>
      <c r="B13835" t="s">
        <v>19477</v>
      </c>
      <c r="C13835" t="s">
        <v>19518</v>
      </c>
      <c r="D13835" t="s">
        <v>19630</v>
      </c>
      <c r="E13835" s="89">
        <v>0</v>
      </c>
      <c r="F13835" s="89">
        <v>704837</v>
      </c>
      <c r="G13835" s="89">
        <v>7</v>
      </c>
      <c r="H13835" t="s">
        <v>19630</v>
      </c>
      <c r="I13835" s="89"/>
    </row>
    <row r="13836">
      <c r="A13836" t="s">
        <v>15574</v>
      </c>
      <c r="B13836" t="s">
        <v>19478</v>
      </c>
      <c r="C13836" t="s">
        <v>19518</v>
      </c>
      <c r="D13836" t="s">
        <v>19630</v>
      </c>
      <c r="E13836" s="89">
        <v>0</v>
      </c>
      <c r="F13836" s="89">
        <v>704837</v>
      </c>
      <c r="G13836" s="89">
        <v>7</v>
      </c>
      <c r="H13836" t="s">
        <v>19630</v>
      </c>
      <c r="I13836" s="89"/>
    </row>
    <row r="13837">
      <c r="A13837" t="s">
        <v>15575</v>
      </c>
      <c r="B13837" t="s">
        <v>19479</v>
      </c>
      <c r="C13837" t="s">
        <v>19518</v>
      </c>
      <c r="D13837" t="s">
        <v>19630</v>
      </c>
      <c r="E13837" s="89">
        <v>0</v>
      </c>
      <c r="F13837" s="89">
        <v>704837</v>
      </c>
      <c r="G13837" s="89">
        <v>7</v>
      </c>
      <c r="H13837" t="s">
        <v>19630</v>
      </c>
      <c r="I13837" s="89"/>
    </row>
    <row r="13838">
      <c r="A13838" t="s">
        <v>15576</v>
      </c>
      <c r="B13838" t="s">
        <v>19476</v>
      </c>
      <c r="C13838" t="s">
        <v>19519</v>
      </c>
      <c r="D13838" t="s">
        <v>19630</v>
      </c>
      <c r="E13838" s="89">
        <v>0</v>
      </c>
      <c r="F13838" s="89">
        <v>704837</v>
      </c>
      <c r="G13838" s="89">
        <v>7</v>
      </c>
      <c r="H13838" t="s">
        <v>19630</v>
      </c>
      <c r="I13838" s="89"/>
    </row>
    <row r="13839">
      <c r="A13839" t="s">
        <v>15577</v>
      </c>
      <c r="B13839" t="s">
        <v>19477</v>
      </c>
      <c r="C13839" t="s">
        <v>19519</v>
      </c>
      <c r="D13839" t="s">
        <v>19630</v>
      </c>
      <c r="E13839" s="89">
        <v>0</v>
      </c>
      <c r="F13839" s="89">
        <v>704837</v>
      </c>
      <c r="G13839" s="89">
        <v>7</v>
      </c>
      <c r="H13839" t="s">
        <v>19630</v>
      </c>
      <c r="I13839" s="89"/>
    </row>
    <row r="13840">
      <c r="A13840" t="s">
        <v>15578</v>
      </c>
      <c r="B13840" t="s">
        <v>19478</v>
      </c>
      <c r="C13840" t="s">
        <v>19519</v>
      </c>
      <c r="D13840" t="s">
        <v>19630</v>
      </c>
      <c r="E13840" s="89">
        <v>0</v>
      </c>
      <c r="F13840" s="89">
        <v>704837</v>
      </c>
      <c r="G13840" s="89">
        <v>7</v>
      </c>
      <c r="H13840" t="s">
        <v>19630</v>
      </c>
      <c r="I13840" s="89"/>
    </row>
    <row r="13841">
      <c r="A13841" t="s">
        <v>15579</v>
      </c>
      <c r="B13841" t="s">
        <v>19479</v>
      </c>
      <c r="C13841" t="s">
        <v>19519</v>
      </c>
      <c r="D13841" t="s">
        <v>19630</v>
      </c>
      <c r="E13841" s="89">
        <v>0</v>
      </c>
      <c r="F13841" s="89">
        <v>704837</v>
      </c>
      <c r="G13841" s="89">
        <v>7</v>
      </c>
      <c r="H13841" t="s">
        <v>19630</v>
      </c>
      <c r="I13841" s="89"/>
    </row>
    <row r="13842">
      <c r="A13842" t="s">
        <v>15580</v>
      </c>
      <c r="B13842" t="s">
        <v>19476</v>
      </c>
      <c r="C13842" t="s">
        <v>19520</v>
      </c>
      <c r="D13842" t="s">
        <v>19630</v>
      </c>
      <c r="E13842" s="89">
        <v>613689</v>
      </c>
      <c r="F13842" s="89">
        <v>704837</v>
      </c>
      <c r="G13842" s="89">
        <v>7</v>
      </c>
      <c r="H13842" t="s">
        <v>19630</v>
      </c>
      <c r="I13842" s="89"/>
    </row>
    <row r="13843">
      <c r="A13843" t="s">
        <v>15581</v>
      </c>
      <c r="B13843" t="s">
        <v>19477</v>
      </c>
      <c r="C13843" t="s">
        <v>19520</v>
      </c>
      <c r="D13843" t="s">
        <v>19630</v>
      </c>
      <c r="E13843" s="89">
        <v>25122428991.92597</v>
      </c>
      <c r="F13843" s="89">
        <v>704837</v>
      </c>
      <c r="G13843" s="89">
        <v>7</v>
      </c>
      <c r="H13843" t="s">
        <v>19630</v>
      </c>
      <c r="I13843" s="89"/>
    </row>
    <row r="13844">
      <c r="A13844" t="s">
        <v>15582</v>
      </c>
      <c r="B13844" t="s">
        <v>19478</v>
      </c>
      <c r="C13844" t="s">
        <v>19520</v>
      </c>
      <c r="D13844" t="s">
        <v>19630</v>
      </c>
      <c r="E13844" s="89">
        <v>0.8706821577187349</v>
      </c>
      <c r="F13844" s="89">
        <v>704837</v>
      </c>
      <c r="G13844" s="89">
        <v>7</v>
      </c>
      <c r="H13844" t="s">
        <v>19630</v>
      </c>
      <c r="I13844" s="89"/>
    </row>
    <row r="13845">
      <c r="A13845" t="s">
        <v>15583</v>
      </c>
      <c r="B13845" t="s">
        <v>19479</v>
      </c>
      <c r="C13845" t="s">
        <v>19520</v>
      </c>
      <c r="D13845" t="s">
        <v>19630</v>
      </c>
      <c r="E13845" s="89">
        <v>35642.89189121168</v>
      </c>
      <c r="F13845" s="89">
        <v>704837</v>
      </c>
      <c r="G13845" s="89">
        <v>7</v>
      </c>
      <c r="H13845" t="s">
        <v>19630</v>
      </c>
      <c r="I13845" s="89"/>
    </row>
    <row r="13846">
      <c r="A13846" t="s">
        <v>15584</v>
      </c>
      <c r="B13846" t="s">
        <v>19483</v>
      </c>
      <c r="C13846" t="s">
        <v>19520</v>
      </c>
      <c r="D13846" t="s">
        <v>19614</v>
      </c>
      <c r="E13846" s="89">
        <v>0.02790943288828571</v>
      </c>
      <c r="F13846" s="89">
        <v>704837</v>
      </c>
      <c r="G13846" s="89">
        <v>7</v>
      </c>
      <c r="H13846" t="s">
        <v>19629</v>
      </c>
      <c r="I13846" s="89"/>
    </row>
    <row r="13847">
      <c r="A13847" t="s">
        <v>15585</v>
      </c>
      <c r="B13847" t="s">
        <v>19483</v>
      </c>
      <c r="C13847" t="s">
        <v>19520</v>
      </c>
      <c r="D13847" t="s">
        <v>19615</v>
      </c>
      <c r="E13847" s="89">
        <v>0.02858532894868</v>
      </c>
      <c r="F13847" s="89">
        <v>704837</v>
      </c>
      <c r="G13847" s="89">
        <v>7</v>
      </c>
      <c r="H13847" t="s">
        <v>19629</v>
      </c>
      <c r="I13847" s="89"/>
    </row>
    <row r="13848">
      <c r="A13848" t="s">
        <v>15586</v>
      </c>
      <c r="B13848" t="s">
        <v>19483</v>
      </c>
      <c r="C13848" t="s">
        <v>19520</v>
      </c>
      <c r="D13848" t="s">
        <v>19616</v>
      </c>
      <c r="E13848" s="89">
        <v>0.02791402008963725</v>
      </c>
      <c r="F13848" s="89">
        <v>704837</v>
      </c>
      <c r="G13848" s="89">
        <v>7</v>
      </c>
      <c r="H13848" t="s">
        <v>19629</v>
      </c>
      <c r="I13848" s="89"/>
    </row>
    <row r="13849">
      <c r="A13849" t="s">
        <v>15587</v>
      </c>
      <c r="B13849" t="s">
        <v>19483</v>
      </c>
      <c r="C13849" t="s">
        <v>19520</v>
      </c>
      <c r="D13849" t="s">
        <v>19617</v>
      </c>
      <c r="E13849" s="89">
        <v>0.0284993076292904</v>
      </c>
      <c r="F13849" s="89">
        <v>704837</v>
      </c>
      <c r="G13849" s="89">
        <v>7</v>
      </c>
      <c r="H13849" t="s">
        <v>19629</v>
      </c>
      <c r="I13849" s="89"/>
    </row>
    <row r="13850">
      <c r="A13850" t="s">
        <v>15588</v>
      </c>
      <c r="B13850" t="s">
        <v>19483</v>
      </c>
      <c r="C13850" t="s">
        <v>19520</v>
      </c>
      <c r="D13850" t="s">
        <v>19618</v>
      </c>
      <c r="E13850" s="89">
        <v>0.0283625762937364</v>
      </c>
      <c r="F13850" s="89">
        <v>704837</v>
      </c>
      <c r="G13850" s="89">
        <v>7</v>
      </c>
      <c r="H13850" t="s">
        <v>19629</v>
      </c>
      <c r="I13850" s="89"/>
    </row>
    <row r="13851">
      <c r="A13851" t="s">
        <v>15589</v>
      </c>
      <c r="B13851" t="s">
        <v>19483</v>
      </c>
      <c r="C13851" t="s">
        <v>19520</v>
      </c>
      <c r="D13851" t="s">
        <v>19619</v>
      </c>
      <c r="E13851" s="89">
        <v>0.0291204279506551</v>
      </c>
      <c r="F13851" s="89">
        <v>704837</v>
      </c>
      <c r="G13851" s="89">
        <v>7</v>
      </c>
      <c r="H13851" t="s">
        <v>19629</v>
      </c>
      <c r="I13851" s="89"/>
    </row>
    <row r="13852">
      <c r="A13852" t="s">
        <v>15590</v>
      </c>
      <c r="B13852" t="s">
        <v>19483</v>
      </c>
      <c r="C13852" t="s">
        <v>19520</v>
      </c>
      <c r="D13852" t="s">
        <v>19620</v>
      </c>
      <c r="E13852" s="89">
        <v>0.02773945889285751</v>
      </c>
      <c r="F13852" s="89">
        <v>704837</v>
      </c>
      <c r="G13852" s="89">
        <v>7</v>
      </c>
      <c r="H13852" t="s">
        <v>19629</v>
      </c>
      <c r="I13852" s="89"/>
    </row>
    <row r="13853">
      <c r="A13853" t="s">
        <v>15591</v>
      </c>
      <c r="B13853" t="s">
        <v>19483</v>
      </c>
      <c r="C13853" t="s">
        <v>19520</v>
      </c>
      <c r="D13853" t="s">
        <v>19621</v>
      </c>
      <c r="E13853" s="89">
        <v>0.02235561705824672</v>
      </c>
      <c r="F13853" s="89">
        <v>704837</v>
      </c>
      <c r="G13853" s="89">
        <v>7</v>
      </c>
      <c r="H13853" t="s">
        <v>19629</v>
      </c>
      <c r="I13853" s="89"/>
    </row>
    <row r="13854">
      <c r="A13854" t="s">
        <v>15592</v>
      </c>
      <c r="B13854" t="s">
        <v>19483</v>
      </c>
      <c r="C13854" t="s">
        <v>19520</v>
      </c>
      <c r="D13854" t="s">
        <v>19622</v>
      </c>
      <c r="E13854" s="89">
        <v>0.02820478696337352</v>
      </c>
      <c r="F13854" s="89">
        <v>704837</v>
      </c>
      <c r="G13854" s="89">
        <v>7</v>
      </c>
      <c r="H13854" t="s">
        <v>19629</v>
      </c>
      <c r="I13854" s="89"/>
    </row>
    <row r="13855">
      <c r="A13855" t="s">
        <v>15593</v>
      </c>
      <c r="B13855" t="s">
        <v>19483</v>
      </c>
      <c r="C13855" t="s">
        <v>19520</v>
      </c>
      <c r="D13855" t="s">
        <v>19623</v>
      </c>
      <c r="E13855" s="89">
        <v>0.06383093554563879</v>
      </c>
      <c r="F13855" s="89">
        <v>704837</v>
      </c>
      <c r="G13855" s="89">
        <v>7</v>
      </c>
      <c r="H13855" t="s">
        <v>19629</v>
      </c>
      <c r="I13855" s="89"/>
    </row>
    <row r="13856">
      <c r="A13856" t="s">
        <v>15594</v>
      </c>
      <c r="B13856" t="s">
        <v>19483</v>
      </c>
      <c r="C13856" t="s">
        <v>19520</v>
      </c>
      <c r="D13856" t="s">
        <v>19624</v>
      </c>
      <c r="E13856" s="89">
        <v>0.1567148174242321</v>
      </c>
      <c r="F13856" s="89">
        <v>704837</v>
      </c>
      <c r="G13856" s="89">
        <v>7</v>
      </c>
      <c r="H13856" t="s">
        <v>19629</v>
      </c>
      <c r="I13856" s="89"/>
    </row>
    <row r="13857">
      <c r="A13857" t="s">
        <v>15595</v>
      </c>
      <c r="B13857" t="s">
        <v>19483</v>
      </c>
      <c r="C13857" t="s">
        <v>19521</v>
      </c>
      <c r="D13857" t="s">
        <v>19614</v>
      </c>
      <c r="E13857" s="89">
        <v>0.007764491283424273</v>
      </c>
      <c r="F13857" s="89">
        <v>704837</v>
      </c>
      <c r="G13857" s="89">
        <v>7</v>
      </c>
      <c r="H13857" t="s">
        <v>19629</v>
      </c>
      <c r="I13857" s="89"/>
    </row>
    <row r="13858">
      <c r="A13858" t="s">
        <v>15596</v>
      </c>
      <c r="B13858" t="s">
        <v>19483</v>
      </c>
      <c r="C13858" t="s">
        <v>19521</v>
      </c>
      <c r="D13858" t="s">
        <v>19615</v>
      </c>
      <c r="E13858" s="89">
        <v>0.008088957323845628</v>
      </c>
      <c r="F13858" s="89">
        <v>704837</v>
      </c>
      <c r="G13858" s="89">
        <v>7</v>
      </c>
      <c r="H13858" t="s">
        <v>19629</v>
      </c>
      <c r="I13858" s="89"/>
    </row>
    <row r="13859">
      <c r="A13859" t="s">
        <v>15597</v>
      </c>
      <c r="B13859" t="s">
        <v>19483</v>
      </c>
      <c r="C13859" t="s">
        <v>19521</v>
      </c>
      <c r="D13859" t="s">
        <v>19616</v>
      </c>
      <c r="E13859" s="89">
        <v>0.007767686964417005</v>
      </c>
      <c r="F13859" s="89">
        <v>704837</v>
      </c>
      <c r="G13859" s="89">
        <v>7</v>
      </c>
      <c r="H13859" t="s">
        <v>19629</v>
      </c>
      <c r="I13859" s="89"/>
    </row>
    <row r="13860">
      <c r="A13860" t="s">
        <v>15598</v>
      </c>
      <c r="B13860" t="s">
        <v>19483</v>
      </c>
      <c r="C13860" t="s">
        <v>19521</v>
      </c>
      <c r="D13860" t="s">
        <v>19617</v>
      </c>
      <c r="E13860" s="89">
        <v>0.008063651314753001</v>
      </c>
      <c r="F13860" s="89">
        <v>704837</v>
      </c>
      <c r="G13860" s="89">
        <v>7</v>
      </c>
      <c r="H13860" t="s">
        <v>19629</v>
      </c>
      <c r="I13860" s="89"/>
    </row>
    <row r="13861">
      <c r="A13861" t="s">
        <v>15599</v>
      </c>
      <c r="B13861" t="s">
        <v>19483</v>
      </c>
      <c r="C13861" t="s">
        <v>19521</v>
      </c>
      <c r="D13861" t="s">
        <v>19618</v>
      </c>
      <c r="E13861" s="89">
        <v>0.008026394134376955</v>
      </c>
      <c r="F13861" s="89">
        <v>704837</v>
      </c>
      <c r="G13861" s="89">
        <v>7</v>
      </c>
      <c r="H13861" t="s">
        <v>19629</v>
      </c>
      <c r="I13861" s="89"/>
    </row>
    <row r="13862">
      <c r="A13862" t="s">
        <v>15600</v>
      </c>
      <c r="B13862" t="s">
        <v>19483</v>
      </c>
      <c r="C13862" t="s">
        <v>19521</v>
      </c>
      <c r="D13862" t="s">
        <v>19619</v>
      </c>
      <c r="E13862" s="89">
        <v>0.008325561413208416</v>
      </c>
      <c r="F13862" s="89">
        <v>704837</v>
      </c>
      <c r="G13862" s="89">
        <v>7</v>
      </c>
      <c r="H13862" t="s">
        <v>19629</v>
      </c>
      <c r="I13862" s="89"/>
    </row>
    <row r="13863">
      <c r="A13863" t="s">
        <v>15601</v>
      </c>
      <c r="B13863" t="s">
        <v>19483</v>
      </c>
      <c r="C13863" t="s">
        <v>19521</v>
      </c>
      <c r="D13863" t="s">
        <v>19620</v>
      </c>
      <c r="E13863" s="89">
        <v>0.007841743672711255</v>
      </c>
      <c r="F13863" s="89">
        <v>704837</v>
      </c>
      <c r="G13863" s="89">
        <v>7</v>
      </c>
      <c r="H13863" t="s">
        <v>19629</v>
      </c>
      <c r="I13863" s="89"/>
    </row>
    <row r="13864">
      <c r="A13864" t="s">
        <v>15602</v>
      </c>
      <c r="B13864" t="s">
        <v>19483</v>
      </c>
      <c r="C13864" t="s">
        <v>19521</v>
      </c>
      <c r="D13864" t="s">
        <v>19621</v>
      </c>
      <c r="E13864" s="89">
        <v>0.006396556942648272</v>
      </c>
      <c r="F13864" s="89">
        <v>704837</v>
      </c>
      <c r="G13864" s="89">
        <v>7</v>
      </c>
      <c r="H13864" t="s">
        <v>19629</v>
      </c>
      <c r="I13864" s="89"/>
    </row>
    <row r="13865">
      <c r="A13865" t="s">
        <v>15603</v>
      </c>
      <c r="B13865" t="s">
        <v>19483</v>
      </c>
      <c r="C13865" t="s">
        <v>19521</v>
      </c>
      <c r="D13865" t="s">
        <v>19622</v>
      </c>
      <c r="E13865" s="89">
        <v>0.0079986396660765</v>
      </c>
      <c r="F13865" s="89">
        <v>704837</v>
      </c>
      <c r="G13865" s="89">
        <v>7</v>
      </c>
      <c r="H13865" t="s">
        <v>19629</v>
      </c>
      <c r="I13865" s="89"/>
    </row>
    <row r="13866">
      <c r="A13866" t="s">
        <v>15604</v>
      </c>
      <c r="B13866" t="s">
        <v>19483</v>
      </c>
      <c r="C13866" t="s">
        <v>19521</v>
      </c>
      <c r="D13866" t="s">
        <v>19623</v>
      </c>
      <c r="E13866" s="89">
        <v>0.01775270523271769</v>
      </c>
      <c r="F13866" s="89">
        <v>704837</v>
      </c>
      <c r="G13866" s="89">
        <v>7</v>
      </c>
      <c r="H13866" t="s">
        <v>19629</v>
      </c>
      <c r="I13866" s="89"/>
    </row>
    <row r="13867">
      <c r="A13867" t="s">
        <v>15605</v>
      </c>
      <c r="B13867" t="s">
        <v>19483</v>
      </c>
      <c r="C13867" t="s">
        <v>19521</v>
      </c>
      <c r="D13867" t="s">
        <v>19624</v>
      </c>
      <c r="E13867" s="89">
        <v>0.04385199560865161</v>
      </c>
      <c r="F13867" s="89">
        <v>704837</v>
      </c>
      <c r="G13867" s="89">
        <v>7</v>
      </c>
      <c r="H13867" t="s">
        <v>19629</v>
      </c>
      <c r="I13867" s="89"/>
    </row>
    <row r="13868">
      <c r="A13868" t="s">
        <v>15606</v>
      </c>
      <c r="B13868" t="s">
        <v>19476</v>
      </c>
      <c r="C13868" t="s">
        <v>19523</v>
      </c>
      <c r="D13868" t="s">
        <v>19630</v>
      </c>
      <c r="E13868" s="89">
        <v>339043</v>
      </c>
      <c r="F13868" s="89">
        <v>704837</v>
      </c>
      <c r="G13868" s="89">
        <v>7</v>
      </c>
      <c r="H13868" t="s">
        <v>19630</v>
      </c>
      <c r="I13868" s="89"/>
    </row>
    <row r="13869">
      <c r="A13869" t="s">
        <v>15607</v>
      </c>
      <c r="B13869" t="s">
        <v>19477</v>
      </c>
      <c r="C13869" t="s">
        <v>19523</v>
      </c>
      <c r="D13869" t="s">
        <v>19630</v>
      </c>
      <c r="E13869" s="89">
        <v>32179473571.42936</v>
      </c>
      <c r="F13869" s="89">
        <v>704837</v>
      </c>
      <c r="G13869" s="89">
        <v>7</v>
      </c>
      <c r="H13869" t="s">
        <v>19630</v>
      </c>
      <c r="I13869" s="89"/>
    </row>
    <row r="13870">
      <c r="A13870" t="s">
        <v>15608</v>
      </c>
      <c r="B13870" t="s">
        <v>19478</v>
      </c>
      <c r="C13870" t="s">
        <v>19523</v>
      </c>
      <c r="D13870" t="s">
        <v>19630</v>
      </c>
      <c r="E13870" s="89">
        <v>0.4810232720472961</v>
      </c>
      <c r="F13870" s="89">
        <v>704837</v>
      </c>
      <c r="G13870" s="89">
        <v>7</v>
      </c>
      <c r="H13870" t="s">
        <v>19630</v>
      </c>
      <c r="I13870" s="89"/>
    </row>
    <row r="13871">
      <c r="A13871" t="s">
        <v>15609</v>
      </c>
      <c r="B13871" t="s">
        <v>19479</v>
      </c>
      <c r="C13871" t="s">
        <v>19523</v>
      </c>
      <c r="D13871" t="s">
        <v>19630</v>
      </c>
      <c r="E13871" s="89">
        <v>45655.19910479921</v>
      </c>
      <c r="F13871" s="89">
        <v>704837</v>
      </c>
      <c r="G13871" s="89">
        <v>7</v>
      </c>
      <c r="H13871" t="s">
        <v>19630</v>
      </c>
      <c r="I13871" s="89"/>
    </row>
    <row r="13872">
      <c r="A13872" t="s">
        <v>15610</v>
      </c>
      <c r="B13872" t="s">
        <v>19476</v>
      </c>
      <c r="C13872" t="s">
        <v>19522</v>
      </c>
      <c r="D13872" t="s">
        <v>19630</v>
      </c>
      <c r="E13872" s="89">
        <v>339961</v>
      </c>
      <c r="F13872" s="89">
        <v>704837</v>
      </c>
      <c r="G13872" s="89">
        <v>7</v>
      </c>
      <c r="H13872" t="s">
        <v>19630</v>
      </c>
      <c r="I13872" s="89"/>
    </row>
    <row r="13873">
      <c r="A13873" t="s">
        <v>15611</v>
      </c>
      <c r="B13873" t="s">
        <v>19477</v>
      </c>
      <c r="C13873" t="s">
        <v>19522</v>
      </c>
      <c r="D13873" t="s">
        <v>19630</v>
      </c>
      <c r="E13873" s="89">
        <v>83196246221.47766</v>
      </c>
      <c r="F13873" s="89">
        <v>704837</v>
      </c>
      <c r="G13873" s="89">
        <v>7</v>
      </c>
      <c r="H13873" t="s">
        <v>19630</v>
      </c>
      <c r="I13873" s="89"/>
    </row>
    <row r="13874">
      <c r="A13874" t="s">
        <v>15612</v>
      </c>
      <c r="B13874" t="s">
        <v>19478</v>
      </c>
      <c r="C13874" t="s">
        <v>19522</v>
      </c>
      <c r="D13874" t="s">
        <v>19630</v>
      </c>
      <c r="E13874" s="89">
        <v>0.4823257008357961</v>
      </c>
      <c r="F13874" s="89">
        <v>704837</v>
      </c>
      <c r="G13874" s="89">
        <v>7</v>
      </c>
      <c r="H13874" t="s">
        <v>19630</v>
      </c>
      <c r="I13874" s="89"/>
    </row>
    <row r="13875">
      <c r="A13875" t="s">
        <v>15613</v>
      </c>
      <c r="B13875" t="s">
        <v>19479</v>
      </c>
      <c r="C13875" t="s">
        <v>19522</v>
      </c>
      <c r="D13875" t="s">
        <v>19630</v>
      </c>
      <c r="E13875" s="89">
        <v>118036.1505163288</v>
      </c>
      <c r="F13875" s="89">
        <v>704837</v>
      </c>
      <c r="G13875" s="89">
        <v>7</v>
      </c>
      <c r="H13875" t="s">
        <v>19630</v>
      </c>
      <c r="I13875" s="89"/>
    </row>
    <row r="13876">
      <c r="A13876" t="s">
        <v>15614</v>
      </c>
      <c r="B13876" t="s">
        <v>19483</v>
      </c>
      <c r="C13876" t="s">
        <v>19522</v>
      </c>
      <c r="D13876" t="s">
        <v>19614</v>
      </c>
      <c r="E13876" s="89">
        <v>0.1660138518119256</v>
      </c>
      <c r="F13876" s="89">
        <v>704837</v>
      </c>
      <c r="G13876" s="89">
        <v>7</v>
      </c>
      <c r="H13876" t="s">
        <v>19629</v>
      </c>
      <c r="I13876" s="89"/>
    </row>
    <row r="13877">
      <c r="A13877" t="s">
        <v>15615</v>
      </c>
      <c r="B13877" t="s">
        <v>19483</v>
      </c>
      <c r="C13877" t="s">
        <v>19522</v>
      </c>
      <c r="D13877" t="s">
        <v>19615</v>
      </c>
      <c r="E13877" s="89">
        <v>0.1771822956567622</v>
      </c>
      <c r="F13877" s="89">
        <v>704837</v>
      </c>
      <c r="G13877" s="89">
        <v>7</v>
      </c>
      <c r="H13877" t="s">
        <v>19629</v>
      </c>
      <c r="I13877" s="89"/>
    </row>
    <row r="13878">
      <c r="A13878" t="s">
        <v>15616</v>
      </c>
      <c r="B13878" t="s">
        <v>19483</v>
      </c>
      <c r="C13878" t="s">
        <v>19522</v>
      </c>
      <c r="D13878" t="s">
        <v>19616</v>
      </c>
      <c r="E13878" s="89">
        <v>0.1660812344173429</v>
      </c>
      <c r="F13878" s="89">
        <v>704837</v>
      </c>
      <c r="G13878" s="89">
        <v>7</v>
      </c>
      <c r="H13878" t="s">
        <v>19629</v>
      </c>
      <c r="I13878" s="89"/>
    </row>
    <row r="13879">
      <c r="A13879" t="s">
        <v>15617</v>
      </c>
      <c r="B13879" t="s">
        <v>19483</v>
      </c>
      <c r="C13879" t="s">
        <v>19522</v>
      </c>
      <c r="D13879" t="s">
        <v>19617</v>
      </c>
      <c r="E13879" s="89">
        <v>0.1768997007794997</v>
      </c>
      <c r="F13879" s="89">
        <v>704837</v>
      </c>
      <c r="G13879" s="89">
        <v>7</v>
      </c>
      <c r="H13879" t="s">
        <v>19629</v>
      </c>
      <c r="I13879" s="89"/>
    </row>
    <row r="13880">
      <c r="A13880" t="s">
        <v>15618</v>
      </c>
      <c r="B13880" t="s">
        <v>19483</v>
      </c>
      <c r="C13880" t="s">
        <v>19522</v>
      </c>
      <c r="D13880" t="s">
        <v>19618</v>
      </c>
      <c r="E13880" s="89">
        <v>0.1760542709461401</v>
      </c>
      <c r="F13880" s="89">
        <v>704837</v>
      </c>
      <c r="G13880" s="89">
        <v>7</v>
      </c>
      <c r="H13880" t="s">
        <v>19629</v>
      </c>
      <c r="I13880" s="89"/>
    </row>
    <row r="13881">
      <c r="A13881" t="s">
        <v>15619</v>
      </c>
      <c r="B13881" t="s">
        <v>19483</v>
      </c>
      <c r="C13881" t="s">
        <v>19522</v>
      </c>
      <c r="D13881" t="s">
        <v>19619</v>
      </c>
      <c r="E13881" s="89">
        <v>0.1815028401188643</v>
      </c>
      <c r="F13881" s="89">
        <v>704837</v>
      </c>
      <c r="G13881" s="89">
        <v>7</v>
      </c>
      <c r="H13881" t="s">
        <v>19629</v>
      </c>
      <c r="I13881" s="89"/>
    </row>
    <row r="13882">
      <c r="A13882" t="s">
        <v>15620</v>
      </c>
      <c r="B13882" t="s">
        <v>19483</v>
      </c>
      <c r="C13882" t="s">
        <v>19522</v>
      </c>
      <c r="D13882" t="s">
        <v>19620</v>
      </c>
      <c r="E13882" s="89">
        <v>0.1724865830130027</v>
      </c>
      <c r="F13882" s="89">
        <v>704837</v>
      </c>
      <c r="G13882" s="89">
        <v>7</v>
      </c>
      <c r="H13882" t="s">
        <v>19629</v>
      </c>
      <c r="I13882" s="89"/>
    </row>
    <row r="13883">
      <c r="A13883" t="s">
        <v>15621</v>
      </c>
      <c r="B13883" t="s">
        <v>19483</v>
      </c>
      <c r="C13883" t="s">
        <v>19522</v>
      </c>
      <c r="D13883" t="s">
        <v>19621</v>
      </c>
      <c r="E13883" s="89">
        <v>0.1223419264793633</v>
      </c>
      <c r="F13883" s="89">
        <v>704837</v>
      </c>
      <c r="G13883" s="89">
        <v>7</v>
      </c>
      <c r="H13883" t="s">
        <v>19629</v>
      </c>
      <c r="I13883" s="89"/>
    </row>
    <row r="13884">
      <c r="A13884" t="s">
        <v>15622</v>
      </c>
      <c r="B13884" t="s">
        <v>19483</v>
      </c>
      <c r="C13884" t="s">
        <v>19522</v>
      </c>
      <c r="D13884" t="s">
        <v>19622</v>
      </c>
      <c r="E13884" s="89">
        <v>0.1751904422843744</v>
      </c>
      <c r="F13884" s="89">
        <v>704837</v>
      </c>
      <c r="G13884" s="89">
        <v>7</v>
      </c>
      <c r="H13884" t="s">
        <v>19629</v>
      </c>
      <c r="I13884" s="89"/>
    </row>
    <row r="13885">
      <c r="A13885" t="s">
        <v>15623</v>
      </c>
      <c r="B13885" t="s">
        <v>19483</v>
      </c>
      <c r="C13885" t="s">
        <v>19522</v>
      </c>
      <c r="D13885" t="s">
        <v>19623</v>
      </c>
      <c r="E13885" s="89">
        <v>0.3754734555824238</v>
      </c>
      <c r="F13885" s="89">
        <v>704837</v>
      </c>
      <c r="G13885" s="89">
        <v>7</v>
      </c>
      <c r="H13885" t="s">
        <v>19629</v>
      </c>
      <c r="I13885" s="89"/>
    </row>
    <row r="13886">
      <c r="A13886" t="s">
        <v>15624</v>
      </c>
      <c r="B13886" t="s">
        <v>19483</v>
      </c>
      <c r="C13886" t="s">
        <v>19522</v>
      </c>
      <c r="D13886" t="s">
        <v>19624</v>
      </c>
      <c r="E13886" s="89">
        <v>0.9331155325628828</v>
      </c>
      <c r="F13886" s="89">
        <v>704837</v>
      </c>
      <c r="G13886" s="89">
        <v>7</v>
      </c>
      <c r="H13886" t="s">
        <v>19629</v>
      </c>
      <c r="I13886" s="89"/>
    </row>
    <row r="13887">
      <c r="A13887" t="s">
        <v>15625</v>
      </c>
      <c r="B13887" t="s">
        <v>19477</v>
      </c>
      <c r="C13887" t="s">
        <v>19614</v>
      </c>
      <c r="D13887" t="s">
        <v>19630</v>
      </c>
      <c r="E13887" s="89">
        <v>1041881798610.323</v>
      </c>
      <c r="F13887" s="89">
        <v>704837</v>
      </c>
      <c r="G13887" s="89">
        <v>7</v>
      </c>
      <c r="H13887" t="s">
        <v>19630</v>
      </c>
      <c r="I13887" s="89"/>
    </row>
    <row r="13888">
      <c r="A13888" t="s">
        <v>15626</v>
      </c>
      <c r="B13888" t="s">
        <v>19478</v>
      </c>
      <c r="C13888" t="s">
        <v>19614</v>
      </c>
      <c r="D13888" t="s">
        <v>19630</v>
      </c>
      <c r="E13888" s="89">
        <v>1</v>
      </c>
      <c r="F13888" s="89">
        <v>704837</v>
      </c>
      <c r="G13888" s="89">
        <v>7</v>
      </c>
      <c r="H13888" t="s">
        <v>19630</v>
      </c>
      <c r="I13888" s="89"/>
    </row>
    <row r="13889">
      <c r="A13889" t="s">
        <v>15627</v>
      </c>
      <c r="B13889" t="s">
        <v>19479</v>
      </c>
      <c r="C13889" t="s">
        <v>19614</v>
      </c>
      <c r="D13889" t="s">
        <v>19630</v>
      </c>
      <c r="E13889" s="89">
        <v>1478188.288370677</v>
      </c>
      <c r="F13889" s="89">
        <v>704837</v>
      </c>
      <c r="G13889" s="89">
        <v>7</v>
      </c>
      <c r="H13889" t="s">
        <v>19630</v>
      </c>
      <c r="I13889" s="89"/>
    </row>
    <row r="13890">
      <c r="A13890" t="s">
        <v>15628</v>
      </c>
      <c r="B13890" t="s">
        <v>19483</v>
      </c>
      <c r="C13890" t="s">
        <v>19614</v>
      </c>
      <c r="D13890" t="s">
        <v>19614</v>
      </c>
      <c r="E13890" s="89">
        <v>1</v>
      </c>
      <c r="F13890" s="89">
        <v>704837</v>
      </c>
      <c r="G13890" s="89">
        <v>7</v>
      </c>
      <c r="H13890" t="s">
        <v>19629</v>
      </c>
      <c r="I13890" s="89"/>
    </row>
    <row r="13891">
      <c r="A13891" t="s">
        <v>15629</v>
      </c>
      <c r="B13891" t="s">
        <v>19483</v>
      </c>
      <c r="C13891" t="s">
        <v>19614</v>
      </c>
      <c r="D13891" t="s">
        <v>19615</v>
      </c>
      <c r="E13891" s="89">
        <v>1.036708476591192</v>
      </c>
      <c r="F13891" s="89">
        <v>704837</v>
      </c>
      <c r="G13891" s="89">
        <v>7</v>
      </c>
      <c r="H13891" t="s">
        <v>19629</v>
      </c>
      <c r="I13891" s="89"/>
    </row>
    <row r="13892">
      <c r="A13892" t="s">
        <v>15630</v>
      </c>
      <c r="B13892" t="s">
        <v>19483</v>
      </c>
      <c r="C13892" t="s">
        <v>19614</v>
      </c>
      <c r="D13892" t="s">
        <v>19616</v>
      </c>
      <c r="E13892" s="89">
        <v>1.000285034309171</v>
      </c>
      <c r="F13892" s="89">
        <v>704837</v>
      </c>
      <c r="G13892" s="89">
        <v>7</v>
      </c>
      <c r="H13892" t="s">
        <v>19629</v>
      </c>
      <c r="I13892" s="89"/>
    </row>
    <row r="13893">
      <c r="A13893" t="s">
        <v>15631</v>
      </c>
      <c r="B13893" t="s">
        <v>19483</v>
      </c>
      <c r="C13893" t="s">
        <v>19614</v>
      </c>
      <c r="D13893" t="s">
        <v>19617</v>
      </c>
      <c r="E13893" s="89">
        <v>1.033993658729164</v>
      </c>
      <c r="F13893" s="89">
        <v>704837</v>
      </c>
      <c r="G13893" s="89">
        <v>7</v>
      </c>
      <c r="H13893" t="s">
        <v>19629</v>
      </c>
      <c r="I13893" s="89"/>
    </row>
    <row r="13894">
      <c r="A13894" t="s">
        <v>15632</v>
      </c>
      <c r="B13894" t="s">
        <v>19483</v>
      </c>
      <c r="C13894" t="s">
        <v>19614</v>
      </c>
      <c r="D13894" t="s">
        <v>19618</v>
      </c>
      <c r="E13894" s="89">
        <v>1.028523858868323</v>
      </c>
      <c r="F13894" s="89">
        <v>704837</v>
      </c>
      <c r="G13894" s="89">
        <v>7</v>
      </c>
      <c r="H13894" t="s">
        <v>19629</v>
      </c>
      <c r="I13894" s="89"/>
    </row>
    <row r="13895">
      <c r="A13895" t="s">
        <v>15633</v>
      </c>
      <c r="B13895" t="s">
        <v>19483</v>
      </c>
      <c r="C13895" t="s">
        <v>19614</v>
      </c>
      <c r="D13895" t="s">
        <v>19619</v>
      </c>
      <c r="E13895" s="89">
        <v>1.052692806314397</v>
      </c>
      <c r="F13895" s="89">
        <v>704837</v>
      </c>
      <c r="G13895" s="89">
        <v>7</v>
      </c>
      <c r="H13895" t="s">
        <v>19629</v>
      </c>
      <c r="I13895" s="89"/>
    </row>
    <row r="13896">
      <c r="A13896" t="s">
        <v>15634</v>
      </c>
      <c r="B13896" t="s">
        <v>19483</v>
      </c>
      <c r="C13896" t="s">
        <v>19614</v>
      </c>
      <c r="D13896" t="s">
        <v>19620</v>
      </c>
      <c r="E13896" s="89">
        <v>1.003876709397177</v>
      </c>
      <c r="F13896" s="89">
        <v>704837</v>
      </c>
      <c r="G13896" s="89">
        <v>7</v>
      </c>
      <c r="H13896" t="s">
        <v>19629</v>
      </c>
      <c r="I13896" s="89"/>
    </row>
    <row r="13897">
      <c r="A13897" t="s">
        <v>15635</v>
      </c>
      <c r="B13897" t="s">
        <v>19483</v>
      </c>
      <c r="C13897" t="s">
        <v>19614</v>
      </c>
      <c r="D13897" t="s">
        <v>19621</v>
      </c>
      <c r="E13897" s="89">
        <v>0.8164890225539065</v>
      </c>
      <c r="F13897" s="89">
        <v>704837</v>
      </c>
      <c r="G13897" s="89">
        <v>7</v>
      </c>
      <c r="H13897" t="s">
        <v>19629</v>
      </c>
      <c r="I13897" s="89"/>
    </row>
    <row r="13898">
      <c r="A13898" t="s">
        <v>15636</v>
      </c>
      <c r="B13898" t="s">
        <v>19483</v>
      </c>
      <c r="C13898" t="s">
        <v>19614</v>
      </c>
      <c r="D13898" t="s">
        <v>19622</v>
      </c>
      <c r="E13898" s="89">
        <v>1.024248050606645</v>
      </c>
      <c r="F13898" s="89">
        <v>704837</v>
      </c>
      <c r="G13898" s="89">
        <v>7</v>
      </c>
      <c r="H13898" t="s">
        <v>19629</v>
      </c>
      <c r="I13898" s="89"/>
    </row>
    <row r="13899">
      <c r="A13899" t="s">
        <v>15637</v>
      </c>
      <c r="B13899" t="s">
        <v>19483</v>
      </c>
      <c r="C13899" t="s">
        <v>19614</v>
      </c>
      <c r="D13899" t="s">
        <v>19623</v>
      </c>
      <c r="E13899" s="89">
        <v>2.311216509075292</v>
      </c>
      <c r="F13899" s="89">
        <v>704837</v>
      </c>
      <c r="G13899" s="89">
        <v>7</v>
      </c>
      <c r="H13899" t="s">
        <v>19629</v>
      </c>
      <c r="I13899" s="89"/>
    </row>
    <row r="13900">
      <c r="A13900" t="s">
        <v>15638</v>
      </c>
      <c r="B13900" t="s">
        <v>19480</v>
      </c>
      <c r="C13900" t="s">
        <v>19614</v>
      </c>
      <c r="D13900" t="s">
        <v>19623</v>
      </c>
      <c r="E13900" s="89">
        <v>0</v>
      </c>
      <c r="F13900" s="89">
        <v>704837</v>
      </c>
      <c r="G13900" s="89">
        <v>7</v>
      </c>
      <c r="H13900" t="s">
        <v>19630</v>
      </c>
      <c r="I13900" s="89"/>
    </row>
    <row r="13901">
      <c r="A13901" t="s">
        <v>15639</v>
      </c>
      <c r="B13901" t="s">
        <v>19481</v>
      </c>
      <c r="C13901" t="s">
        <v>19614</v>
      </c>
      <c r="D13901" t="s">
        <v>19623</v>
      </c>
      <c r="E13901" s="89">
        <v>0</v>
      </c>
      <c r="F13901" s="89">
        <v>704837</v>
      </c>
      <c r="G13901" s="89">
        <v>7</v>
      </c>
      <c r="H13901" t="s">
        <v>19630</v>
      </c>
      <c r="I13901" s="89"/>
    </row>
    <row r="13902">
      <c r="A13902" t="s">
        <v>15640</v>
      </c>
      <c r="B13902" t="s">
        <v>19482</v>
      </c>
      <c r="C13902" t="s">
        <v>19614</v>
      </c>
      <c r="D13902" t="s">
        <v>19623</v>
      </c>
      <c r="E13902" s="89">
        <v>0</v>
      </c>
      <c r="F13902" s="89">
        <v>704837</v>
      </c>
      <c r="G13902" s="89">
        <v>7</v>
      </c>
      <c r="H13902" t="s">
        <v>19630</v>
      </c>
      <c r="I13902" s="89"/>
    </row>
    <row r="13903">
      <c r="A13903" t="s">
        <v>15641</v>
      </c>
      <c r="B13903" t="s">
        <v>19483</v>
      </c>
      <c r="C13903" t="s">
        <v>19614</v>
      </c>
      <c r="D13903" t="s">
        <v>19624</v>
      </c>
      <c r="E13903" s="89">
        <v>5.662704786203912</v>
      </c>
      <c r="F13903" s="89">
        <v>704837</v>
      </c>
      <c r="G13903" s="89">
        <v>7</v>
      </c>
      <c r="H13903" t="s">
        <v>19629</v>
      </c>
      <c r="I13903" s="89"/>
    </row>
    <row r="13904">
      <c r="A13904" t="s">
        <v>15642</v>
      </c>
      <c r="B13904" t="s">
        <v>19480</v>
      </c>
      <c r="C13904" t="s">
        <v>19614</v>
      </c>
      <c r="D13904" t="s">
        <v>19624</v>
      </c>
      <c r="E13904" s="89">
        <v>0</v>
      </c>
      <c r="F13904" s="89">
        <v>704837</v>
      </c>
      <c r="G13904" s="89">
        <v>7</v>
      </c>
      <c r="H13904" t="s">
        <v>19630</v>
      </c>
      <c r="I13904" s="89"/>
    </row>
    <row r="13905">
      <c r="A13905" t="s">
        <v>15643</v>
      </c>
      <c r="B13905" t="s">
        <v>19481</v>
      </c>
      <c r="C13905" t="s">
        <v>19614</v>
      </c>
      <c r="D13905" t="s">
        <v>19624</v>
      </c>
      <c r="E13905" s="89">
        <v>0</v>
      </c>
      <c r="F13905" s="89">
        <v>704837</v>
      </c>
      <c r="G13905" s="89">
        <v>7</v>
      </c>
      <c r="H13905" t="s">
        <v>19630</v>
      </c>
      <c r="I13905" s="89"/>
    </row>
    <row r="13906">
      <c r="A13906" t="s">
        <v>15644</v>
      </c>
      <c r="B13906" t="s">
        <v>19482</v>
      </c>
      <c r="C13906" t="s">
        <v>19614</v>
      </c>
      <c r="D13906" t="s">
        <v>19624</v>
      </c>
      <c r="E13906" s="89">
        <v>0</v>
      </c>
      <c r="F13906" s="89">
        <v>704837</v>
      </c>
      <c r="G13906" s="89">
        <v>7</v>
      </c>
      <c r="H13906" t="s">
        <v>19630</v>
      </c>
      <c r="I13906" s="89"/>
    </row>
    <row r="13907">
      <c r="A13907" t="s">
        <v>15645</v>
      </c>
      <c r="B13907" t="s">
        <v>19477</v>
      </c>
      <c r="C13907" t="s">
        <v>19615</v>
      </c>
      <c r="D13907" t="s">
        <v>19630</v>
      </c>
      <c r="E13907" s="89">
        <v>1006688225119.458</v>
      </c>
      <c r="F13907" s="89">
        <v>704837</v>
      </c>
      <c r="G13907" s="89">
        <v>7</v>
      </c>
      <c r="H13907" t="s">
        <v>19630</v>
      </c>
      <c r="I13907" s="89"/>
    </row>
    <row r="13908">
      <c r="A13908" t="s">
        <v>15646</v>
      </c>
      <c r="B13908" t="s">
        <v>19478</v>
      </c>
      <c r="C13908" t="s">
        <v>19615</v>
      </c>
      <c r="D13908" t="s">
        <v>19630</v>
      </c>
      <c r="E13908" s="89">
        <v>1</v>
      </c>
      <c r="F13908" s="89">
        <v>704837</v>
      </c>
      <c r="G13908" s="89">
        <v>7</v>
      </c>
      <c r="H13908" t="s">
        <v>19630</v>
      </c>
      <c r="I13908" s="89"/>
    </row>
    <row r="13909">
      <c r="A13909" t="s">
        <v>15647</v>
      </c>
      <c r="B13909" t="s">
        <v>19479</v>
      </c>
      <c r="C13909" t="s">
        <v>19615</v>
      </c>
      <c r="D13909" t="s">
        <v>19630</v>
      </c>
      <c r="E13909" s="89">
        <v>1428256.781524605</v>
      </c>
      <c r="F13909" s="89">
        <v>704837</v>
      </c>
      <c r="G13909" s="89">
        <v>7</v>
      </c>
      <c r="H13909" t="s">
        <v>19630</v>
      </c>
      <c r="I13909" s="89"/>
    </row>
    <row r="13910">
      <c r="A13910" t="s">
        <v>15648</v>
      </c>
      <c r="B13910" t="s">
        <v>19483</v>
      </c>
      <c r="C13910" t="s">
        <v>19615</v>
      </c>
      <c r="D13910" t="s">
        <v>19614</v>
      </c>
      <c r="E13910" s="89">
        <v>0.9662708682812188</v>
      </c>
      <c r="F13910" s="89">
        <v>704837</v>
      </c>
      <c r="G13910" s="89">
        <v>7</v>
      </c>
      <c r="H13910" t="s">
        <v>19629</v>
      </c>
      <c r="I13910" s="89"/>
    </row>
    <row r="13911">
      <c r="A13911" t="s">
        <v>15649</v>
      </c>
      <c r="B13911" t="s">
        <v>19483</v>
      </c>
      <c r="C13911" t="s">
        <v>19615</v>
      </c>
      <c r="D13911" t="s">
        <v>19615</v>
      </c>
      <c r="E13911" s="89">
        <v>1</v>
      </c>
      <c r="F13911" s="89">
        <v>704837</v>
      </c>
      <c r="G13911" s="89">
        <v>7</v>
      </c>
      <c r="H13911" t="s">
        <v>19629</v>
      </c>
      <c r="I13911" s="89"/>
    </row>
    <row r="13912">
      <c r="A13912" t="s">
        <v>15650</v>
      </c>
      <c r="B13912" t="s">
        <v>19483</v>
      </c>
      <c r="C13912" t="s">
        <v>19615</v>
      </c>
      <c r="D13912" t="s">
        <v>19616</v>
      </c>
      <c r="E13912" s="89">
        <v>0.9665410277966602</v>
      </c>
      <c r="F13912" s="89">
        <v>704837</v>
      </c>
      <c r="G13912" s="89">
        <v>7</v>
      </c>
      <c r="H13912" t="s">
        <v>19629</v>
      </c>
      <c r="I13912" s="89"/>
    </row>
    <row r="13913">
      <c r="A13913" t="s">
        <v>15651</v>
      </c>
      <c r="B13913" t="s">
        <v>19483</v>
      </c>
      <c r="C13913" t="s">
        <v>19615</v>
      </c>
      <c r="D13913" t="s">
        <v>19617</v>
      </c>
      <c r="E13913" s="89">
        <v>0.9973799579557364</v>
      </c>
      <c r="F13913" s="89">
        <v>704837</v>
      </c>
      <c r="G13913" s="89">
        <v>7</v>
      </c>
      <c r="H13913" t="s">
        <v>19629</v>
      </c>
      <c r="I13913" s="89"/>
    </row>
    <row r="13914">
      <c r="A13914" t="s">
        <v>15652</v>
      </c>
      <c r="B13914" t="s">
        <v>19483</v>
      </c>
      <c r="C13914" t="s">
        <v>19615</v>
      </c>
      <c r="D13914" t="s">
        <v>19618</v>
      </c>
      <c r="E13914" s="89">
        <v>0.9920595148925837</v>
      </c>
      <c r="F13914" s="89">
        <v>704837</v>
      </c>
      <c r="G13914" s="89">
        <v>7</v>
      </c>
      <c r="H13914" t="s">
        <v>19629</v>
      </c>
      <c r="I13914" s="89"/>
    </row>
    <row r="13915">
      <c r="A13915" t="s">
        <v>15653</v>
      </c>
      <c r="B13915" t="s">
        <v>19483</v>
      </c>
      <c r="C13915" t="s">
        <v>19615</v>
      </c>
      <c r="D13915" t="s">
        <v>19619</v>
      </c>
      <c r="E13915" s="89">
        <v>1.015217803117397</v>
      </c>
      <c r="F13915" s="89">
        <v>704837</v>
      </c>
      <c r="G13915" s="89">
        <v>7</v>
      </c>
      <c r="H13915" t="s">
        <v>19629</v>
      </c>
      <c r="I13915" s="89"/>
    </row>
    <row r="13916">
      <c r="A13916" t="s">
        <v>15654</v>
      </c>
      <c r="B13916" t="s">
        <v>19483</v>
      </c>
      <c r="C13916" t="s">
        <v>19615</v>
      </c>
      <c r="D13916" t="s">
        <v>19620</v>
      </c>
      <c r="E13916" s="89">
        <v>0.9682257879518337</v>
      </c>
      <c r="F13916" s="89">
        <v>704837</v>
      </c>
      <c r="G13916" s="89">
        <v>7</v>
      </c>
      <c r="H13916" t="s">
        <v>19629</v>
      </c>
      <c r="I13916" s="89"/>
    </row>
    <row r="13917">
      <c r="A13917" t="s">
        <v>15655</v>
      </c>
      <c r="B13917" t="s">
        <v>19483</v>
      </c>
      <c r="C13917" t="s">
        <v>19615</v>
      </c>
      <c r="D13917" t="s">
        <v>19621</v>
      </c>
      <c r="E13917" s="89">
        <v>0.7897453557918515</v>
      </c>
      <c r="F13917" s="89">
        <v>704837</v>
      </c>
      <c r="G13917" s="89">
        <v>7</v>
      </c>
      <c r="H13917" t="s">
        <v>19629</v>
      </c>
      <c r="I13917" s="89"/>
    </row>
    <row r="13918">
      <c r="A13918" t="s">
        <v>15656</v>
      </c>
      <c r="B13918" t="s">
        <v>19483</v>
      </c>
      <c r="C13918" t="s">
        <v>19615</v>
      </c>
      <c r="D13918" t="s">
        <v>19622</v>
      </c>
      <c r="E13918" s="89">
        <v>0.9878848118792366</v>
      </c>
      <c r="F13918" s="89">
        <v>704837</v>
      </c>
      <c r="G13918" s="89">
        <v>7</v>
      </c>
      <c r="H13918" t="s">
        <v>19629</v>
      </c>
      <c r="I13918" s="89"/>
    </row>
    <row r="13919">
      <c r="A13919" t="s">
        <v>15657</v>
      </c>
      <c r="B13919" t="s">
        <v>19483</v>
      </c>
      <c r="C13919" t="s">
        <v>19615</v>
      </c>
      <c r="D13919" t="s">
        <v>19623</v>
      </c>
      <c r="E13919" s="89">
        <v>2.233354139584025</v>
      </c>
      <c r="F13919" s="89">
        <v>704837</v>
      </c>
      <c r="G13919" s="89">
        <v>7</v>
      </c>
      <c r="H13919" t="s">
        <v>19629</v>
      </c>
      <c r="I13919" s="89"/>
    </row>
    <row r="13920">
      <c r="A13920" t="s">
        <v>15658</v>
      </c>
      <c r="B13920" t="s">
        <v>19480</v>
      </c>
      <c r="C13920" t="s">
        <v>19615</v>
      </c>
      <c r="D13920" t="s">
        <v>19623</v>
      </c>
      <c r="E13920" s="89">
        <v>0</v>
      </c>
      <c r="F13920" s="89">
        <v>704837</v>
      </c>
      <c r="G13920" s="89">
        <v>7</v>
      </c>
      <c r="H13920" t="s">
        <v>19630</v>
      </c>
      <c r="I13920" s="89"/>
    </row>
    <row r="13921">
      <c r="A13921" t="s">
        <v>15659</v>
      </c>
      <c r="B13921" t="s">
        <v>19481</v>
      </c>
      <c r="C13921" t="s">
        <v>19615</v>
      </c>
      <c r="D13921" t="s">
        <v>19623</v>
      </c>
      <c r="E13921" s="89">
        <v>0</v>
      </c>
      <c r="F13921" s="89">
        <v>704837</v>
      </c>
      <c r="G13921" s="89">
        <v>7</v>
      </c>
      <c r="H13921" t="s">
        <v>19630</v>
      </c>
      <c r="I13921" s="89"/>
    </row>
    <row r="13922">
      <c r="A13922" t="s">
        <v>15660</v>
      </c>
      <c r="B13922" t="s">
        <v>19482</v>
      </c>
      <c r="C13922" t="s">
        <v>19615</v>
      </c>
      <c r="D13922" t="s">
        <v>19623</v>
      </c>
      <c r="E13922" s="89">
        <v>0</v>
      </c>
      <c r="F13922" s="89">
        <v>704837</v>
      </c>
      <c r="G13922" s="89">
        <v>7</v>
      </c>
      <c r="H13922" t="s">
        <v>19630</v>
      </c>
      <c r="I13922" s="89"/>
    </row>
    <row r="13923">
      <c r="A13923" t="s">
        <v>15661</v>
      </c>
      <c r="B13923" t="s">
        <v>19483</v>
      </c>
      <c r="C13923" t="s">
        <v>19615</v>
      </c>
      <c r="D13923" t="s">
        <v>19624</v>
      </c>
      <c r="E13923" s="89">
        <v>5.471552204914111</v>
      </c>
      <c r="F13923" s="89">
        <v>704837</v>
      </c>
      <c r="G13923" s="89">
        <v>7</v>
      </c>
      <c r="H13923" t="s">
        <v>19629</v>
      </c>
      <c r="I13923" s="89"/>
    </row>
    <row r="13924">
      <c r="A13924" t="s">
        <v>15662</v>
      </c>
      <c r="B13924" t="s">
        <v>19480</v>
      </c>
      <c r="C13924" t="s">
        <v>19615</v>
      </c>
      <c r="D13924" t="s">
        <v>19624</v>
      </c>
      <c r="E13924" s="89">
        <v>0</v>
      </c>
      <c r="F13924" s="89">
        <v>704837</v>
      </c>
      <c r="G13924" s="89">
        <v>7</v>
      </c>
      <c r="H13924" t="s">
        <v>19630</v>
      </c>
      <c r="I13924" s="89"/>
    </row>
    <row r="13925">
      <c r="A13925" t="s">
        <v>15663</v>
      </c>
      <c r="B13925" t="s">
        <v>19481</v>
      </c>
      <c r="C13925" t="s">
        <v>19615</v>
      </c>
      <c r="D13925" t="s">
        <v>19624</v>
      </c>
      <c r="E13925" s="89">
        <v>0</v>
      </c>
      <c r="F13925" s="89">
        <v>704837</v>
      </c>
      <c r="G13925" s="89">
        <v>7</v>
      </c>
      <c r="H13925" t="s">
        <v>19630</v>
      </c>
      <c r="I13925" s="89"/>
    </row>
    <row r="13926">
      <c r="A13926" t="s">
        <v>15664</v>
      </c>
      <c r="B13926" t="s">
        <v>19482</v>
      </c>
      <c r="C13926" t="s">
        <v>19615</v>
      </c>
      <c r="D13926" t="s">
        <v>19624</v>
      </c>
      <c r="E13926" s="89">
        <v>0</v>
      </c>
      <c r="F13926" s="89">
        <v>704837</v>
      </c>
      <c r="G13926" s="89">
        <v>7</v>
      </c>
      <c r="H13926" t="s">
        <v>19630</v>
      </c>
      <c r="I13926" s="89"/>
    </row>
    <row r="13927">
      <c r="A13927" t="s">
        <v>15665</v>
      </c>
      <c r="B13927" t="s">
        <v>19477</v>
      </c>
      <c r="C13927" t="s">
        <v>19616</v>
      </c>
      <c r="D13927" t="s">
        <v>19630</v>
      </c>
      <c r="E13927" s="89">
        <v>1041581309928.693</v>
      </c>
      <c r="F13927" s="89">
        <v>704837</v>
      </c>
      <c r="G13927" s="89">
        <v>7</v>
      </c>
      <c r="H13927" t="s">
        <v>19630</v>
      </c>
      <c r="I13927" s="89"/>
    </row>
    <row r="13928">
      <c r="A13928" t="s">
        <v>15666</v>
      </c>
      <c r="B13928" t="s">
        <v>19478</v>
      </c>
      <c r="C13928" t="s">
        <v>19616</v>
      </c>
      <c r="D13928" t="s">
        <v>19630</v>
      </c>
      <c r="E13928" s="89">
        <v>1</v>
      </c>
      <c r="F13928" s="89">
        <v>704837</v>
      </c>
      <c r="G13928" s="89">
        <v>7</v>
      </c>
      <c r="H13928" t="s">
        <v>19630</v>
      </c>
      <c r="I13928" s="89"/>
    </row>
    <row r="13929">
      <c r="A13929" t="s">
        <v>15667</v>
      </c>
      <c r="B13929" t="s">
        <v>19479</v>
      </c>
      <c r="C13929" t="s">
        <v>19616</v>
      </c>
      <c r="D13929" t="s">
        <v>19630</v>
      </c>
      <c r="E13929" s="89">
        <v>1477761.964721904</v>
      </c>
      <c r="F13929" s="89">
        <v>704837</v>
      </c>
      <c r="G13929" s="89">
        <v>7</v>
      </c>
      <c r="H13929" t="s">
        <v>19630</v>
      </c>
      <c r="I13929" s="89"/>
    </row>
    <row r="13930">
      <c r="A13930" t="s">
        <v>15668</v>
      </c>
      <c r="B13930" t="s">
        <v>19483</v>
      </c>
      <c r="C13930" t="s">
        <v>19616</v>
      </c>
      <c r="D13930" t="s">
        <v>19614</v>
      </c>
      <c r="E13930" s="89">
        <v>0.9997195610516851</v>
      </c>
      <c r="F13930" s="89">
        <v>704837</v>
      </c>
      <c r="G13930" s="89">
        <v>7</v>
      </c>
      <c r="H13930" t="s">
        <v>19629</v>
      </c>
      <c r="I13930" s="89"/>
    </row>
    <row r="13931">
      <c r="A13931" t="s">
        <v>15669</v>
      </c>
      <c r="B13931" t="s">
        <v>19483</v>
      </c>
      <c r="C13931" t="s">
        <v>19616</v>
      </c>
      <c r="D13931" t="s">
        <v>19615</v>
      </c>
      <c r="E13931" s="89">
        <v>1.036411798462453</v>
      </c>
      <c r="F13931" s="89">
        <v>704837</v>
      </c>
      <c r="G13931" s="89">
        <v>7</v>
      </c>
      <c r="H13931" t="s">
        <v>19629</v>
      </c>
      <c r="I13931" s="89"/>
    </row>
    <row r="13932">
      <c r="A13932" t="s">
        <v>15670</v>
      </c>
      <c r="B13932" t="s">
        <v>19483</v>
      </c>
      <c r="C13932" t="s">
        <v>19616</v>
      </c>
      <c r="D13932" t="s">
        <v>19616</v>
      </c>
      <c r="E13932" s="89">
        <v>1</v>
      </c>
      <c r="F13932" s="89">
        <v>704837</v>
      </c>
      <c r="G13932" s="89">
        <v>7</v>
      </c>
      <c r="H13932" t="s">
        <v>19629</v>
      </c>
      <c r="I13932" s="89"/>
    </row>
    <row r="13933">
      <c r="A13933" t="s">
        <v>15671</v>
      </c>
      <c r="B13933" t="s">
        <v>19483</v>
      </c>
      <c r="C13933" t="s">
        <v>19616</v>
      </c>
      <c r="D13933" t="s">
        <v>19617</v>
      </c>
      <c r="E13933" s="89">
        <v>1.033697450702744</v>
      </c>
      <c r="F13933" s="89">
        <v>704837</v>
      </c>
      <c r="G13933" s="89">
        <v>7</v>
      </c>
      <c r="H13933" t="s">
        <v>19629</v>
      </c>
      <c r="I13933" s="89"/>
    </row>
    <row r="13934">
      <c r="A13934" t="s">
        <v>15672</v>
      </c>
      <c r="B13934" t="s">
        <v>19483</v>
      </c>
      <c r="C13934" t="s">
        <v>19616</v>
      </c>
      <c r="D13934" t="s">
        <v>19618</v>
      </c>
      <c r="E13934" s="89">
        <v>1.028228192393048</v>
      </c>
      <c r="F13934" s="89">
        <v>704837</v>
      </c>
      <c r="G13934" s="89">
        <v>7</v>
      </c>
      <c r="H13934" t="s">
        <v>19629</v>
      </c>
      <c r="I13934" s="89"/>
    </row>
    <row r="13935">
      <c r="A13935" t="s">
        <v>15673</v>
      </c>
      <c r="B13935" t="s">
        <v>19483</v>
      </c>
      <c r="C13935" t="s">
        <v>19616</v>
      </c>
      <c r="D13935" t="s">
        <v>19619</v>
      </c>
      <c r="E13935" s="89">
        <v>1.052386707467271</v>
      </c>
      <c r="F13935" s="89">
        <v>704837</v>
      </c>
      <c r="G13935" s="89">
        <v>7</v>
      </c>
      <c r="H13935" t="s">
        <v>19629</v>
      </c>
      <c r="I13935" s="89"/>
    </row>
    <row r="13936">
      <c r="A13936" t="s">
        <v>15674</v>
      </c>
      <c r="B13936" t="s">
        <v>19483</v>
      </c>
      <c r="C13936" t="s">
        <v>19616</v>
      </c>
      <c r="D13936" t="s">
        <v>19620</v>
      </c>
      <c r="E13936" s="89">
        <v>1.003587622962188</v>
      </c>
      <c r="F13936" s="89">
        <v>704837</v>
      </c>
      <c r="G13936" s="89">
        <v>7</v>
      </c>
      <c r="H13936" t="s">
        <v>19629</v>
      </c>
      <c r="I13936" s="89"/>
    </row>
    <row r="13937">
      <c r="A13937" t="s">
        <v>15675</v>
      </c>
      <c r="B13937" t="s">
        <v>19483</v>
      </c>
      <c r="C13937" t="s">
        <v>19616</v>
      </c>
      <c r="D13937" t="s">
        <v>19621</v>
      </c>
      <c r="E13937" s="89">
        <v>0.8162661343602998</v>
      </c>
      <c r="F13937" s="89">
        <v>704837</v>
      </c>
      <c r="G13937" s="89">
        <v>7</v>
      </c>
      <c r="H13937" t="s">
        <v>19629</v>
      </c>
      <c r="I13937" s="89"/>
    </row>
    <row r="13938">
      <c r="A13938" t="s">
        <v>15676</v>
      </c>
      <c r="B13938" t="s">
        <v>19483</v>
      </c>
      <c r="C13938" t="s">
        <v>19616</v>
      </c>
      <c r="D13938" t="s">
        <v>19622</v>
      </c>
      <c r="E13938" s="89">
        <v>1.023959051640208</v>
      </c>
      <c r="F13938" s="89">
        <v>704837</v>
      </c>
      <c r="G13938" s="89">
        <v>7</v>
      </c>
      <c r="H13938" t="s">
        <v>19629</v>
      </c>
      <c r="I13938" s="89"/>
    </row>
    <row r="13939">
      <c r="A13939" t="s">
        <v>15677</v>
      </c>
      <c r="B13939" t="s">
        <v>19483</v>
      </c>
      <c r="C13939" t="s">
        <v>19616</v>
      </c>
      <c r="D13939" t="s">
        <v>19623</v>
      </c>
      <c r="E13939" s="89">
        <v>2.310534902597939</v>
      </c>
      <c r="F13939" s="89">
        <v>704837</v>
      </c>
      <c r="G13939" s="89">
        <v>7</v>
      </c>
      <c r="H13939" t="s">
        <v>19629</v>
      </c>
      <c r="I13939" s="89"/>
    </row>
    <row r="13940">
      <c r="A13940" t="s">
        <v>15678</v>
      </c>
      <c r="B13940" t="s">
        <v>19480</v>
      </c>
      <c r="C13940" t="s">
        <v>19616</v>
      </c>
      <c r="D13940" t="s">
        <v>19623</v>
      </c>
      <c r="E13940" s="89">
        <v>0</v>
      </c>
      <c r="F13940" s="89">
        <v>704837</v>
      </c>
      <c r="G13940" s="89">
        <v>7</v>
      </c>
      <c r="H13940" t="s">
        <v>19630</v>
      </c>
      <c r="I13940" s="89"/>
    </row>
    <row r="13941">
      <c r="A13941" t="s">
        <v>15679</v>
      </c>
      <c r="B13941" t="s">
        <v>19481</v>
      </c>
      <c r="C13941" t="s">
        <v>19616</v>
      </c>
      <c r="D13941" t="s">
        <v>19623</v>
      </c>
      <c r="E13941" s="89">
        <v>0</v>
      </c>
      <c r="F13941" s="89">
        <v>704837</v>
      </c>
      <c r="G13941" s="89">
        <v>7</v>
      </c>
      <c r="H13941" t="s">
        <v>19630</v>
      </c>
      <c r="I13941" s="89"/>
    </row>
    <row r="13942">
      <c r="A13942" t="s">
        <v>15680</v>
      </c>
      <c r="B13942" t="s">
        <v>19482</v>
      </c>
      <c r="C13942" t="s">
        <v>19616</v>
      </c>
      <c r="D13942" t="s">
        <v>19623</v>
      </c>
      <c r="E13942" s="89">
        <v>0</v>
      </c>
      <c r="F13942" s="89">
        <v>704837</v>
      </c>
      <c r="G13942" s="89">
        <v>7</v>
      </c>
      <c r="H13942" t="s">
        <v>19630</v>
      </c>
      <c r="I13942" s="89"/>
    </row>
    <row r="13943">
      <c r="A13943" t="s">
        <v>15681</v>
      </c>
      <c r="B13943" t="s">
        <v>19483</v>
      </c>
      <c r="C13943" t="s">
        <v>19616</v>
      </c>
      <c r="D13943" t="s">
        <v>19624</v>
      </c>
      <c r="E13943" s="89">
        <v>5.661062418674254</v>
      </c>
      <c r="F13943" s="89">
        <v>704837</v>
      </c>
      <c r="G13943" s="89">
        <v>7</v>
      </c>
      <c r="H13943" t="s">
        <v>19629</v>
      </c>
      <c r="I13943" s="89"/>
    </row>
    <row r="13944">
      <c r="A13944" t="s">
        <v>15682</v>
      </c>
      <c r="B13944" t="s">
        <v>19480</v>
      </c>
      <c r="C13944" t="s">
        <v>19616</v>
      </c>
      <c r="D13944" t="s">
        <v>19624</v>
      </c>
      <c r="E13944" s="89">
        <v>0</v>
      </c>
      <c r="F13944" s="89">
        <v>704837</v>
      </c>
      <c r="G13944" s="89">
        <v>7</v>
      </c>
      <c r="H13944" t="s">
        <v>19630</v>
      </c>
      <c r="I13944" s="89"/>
    </row>
    <row r="13945">
      <c r="A13945" t="s">
        <v>15683</v>
      </c>
      <c r="B13945" t="s">
        <v>19481</v>
      </c>
      <c r="C13945" t="s">
        <v>19616</v>
      </c>
      <c r="D13945" t="s">
        <v>19624</v>
      </c>
      <c r="E13945" s="89">
        <v>0</v>
      </c>
      <c r="F13945" s="89">
        <v>704837</v>
      </c>
      <c r="G13945" s="89">
        <v>7</v>
      </c>
      <c r="H13945" t="s">
        <v>19630</v>
      </c>
      <c r="I13945" s="89"/>
    </row>
    <row r="13946">
      <c r="A13946" t="s">
        <v>15684</v>
      </c>
      <c r="B13946" t="s">
        <v>19482</v>
      </c>
      <c r="C13946" t="s">
        <v>19616</v>
      </c>
      <c r="D13946" t="s">
        <v>19624</v>
      </c>
      <c r="E13946" s="89">
        <v>0</v>
      </c>
      <c r="F13946" s="89">
        <v>704837</v>
      </c>
      <c r="G13946" s="89">
        <v>7</v>
      </c>
      <c r="H13946" t="s">
        <v>19630</v>
      </c>
      <c r="I13946" s="89"/>
    </row>
    <row r="13947">
      <c r="A13947" t="s">
        <v>15685</v>
      </c>
      <c r="B13947" t="s">
        <v>19477</v>
      </c>
      <c r="C13947" t="s">
        <v>19617</v>
      </c>
      <c r="D13947" t="s">
        <v>19630</v>
      </c>
      <c r="E13947" s="89">
        <v>1009401836357.263</v>
      </c>
      <c r="F13947" s="89">
        <v>704837</v>
      </c>
      <c r="G13947" s="89">
        <v>7</v>
      </c>
      <c r="H13947" t="s">
        <v>19630</v>
      </c>
      <c r="I13947" s="89"/>
    </row>
    <row r="13948">
      <c r="A13948" t="s">
        <v>15686</v>
      </c>
      <c r="B13948" t="s">
        <v>19478</v>
      </c>
      <c r="C13948" t="s">
        <v>19617</v>
      </c>
      <c r="D13948" t="s">
        <v>19630</v>
      </c>
      <c r="E13948" s="89">
        <v>1</v>
      </c>
      <c r="F13948" s="89">
        <v>704837</v>
      </c>
      <c r="G13948" s="89">
        <v>7</v>
      </c>
      <c r="H13948" t="s">
        <v>19630</v>
      </c>
      <c r="I13948" s="89"/>
    </row>
    <row r="13949">
      <c r="A13949" t="s">
        <v>15687</v>
      </c>
      <c r="B13949" t="s">
        <v>19479</v>
      </c>
      <c r="C13949" t="s">
        <v>19617</v>
      </c>
      <c r="D13949" t="s">
        <v>19630</v>
      </c>
      <c r="E13949" s="89">
        <v>1432106.765617105</v>
      </c>
      <c r="F13949" s="89">
        <v>704837</v>
      </c>
      <c r="G13949" s="89">
        <v>7</v>
      </c>
      <c r="H13949" t="s">
        <v>19630</v>
      </c>
      <c r="I13949" s="89"/>
    </row>
    <row r="13950">
      <c r="A13950" t="s">
        <v>15688</v>
      </c>
      <c r="B13950" t="s">
        <v>19483</v>
      </c>
      <c r="C13950" t="s">
        <v>19617</v>
      </c>
      <c r="D13950" t="s">
        <v>19614</v>
      </c>
      <c r="E13950" s="89">
        <v>0.968856647187779</v>
      </c>
      <c r="F13950" s="89">
        <v>704837</v>
      </c>
      <c r="G13950" s="89">
        <v>7</v>
      </c>
      <c r="H13950" t="s">
        <v>19629</v>
      </c>
      <c r="I13950" s="89"/>
    </row>
    <row r="13951">
      <c r="A13951" t="s">
        <v>15689</v>
      </c>
      <c r="B13951" t="s">
        <v>19483</v>
      </c>
      <c r="C13951" t="s">
        <v>19617</v>
      </c>
      <c r="D13951" t="s">
        <v>19615</v>
      </c>
      <c r="E13951" s="89">
        <v>1.002677694164567</v>
      </c>
      <c r="F13951" s="89">
        <v>704837</v>
      </c>
      <c r="G13951" s="89">
        <v>7</v>
      </c>
      <c r="H13951" t="s">
        <v>19629</v>
      </c>
      <c r="I13951" s="89"/>
    </row>
    <row r="13952">
      <c r="A13952" t="s">
        <v>15690</v>
      </c>
      <c r="B13952" t="s">
        <v>19483</v>
      </c>
      <c r="C13952" t="s">
        <v>19617</v>
      </c>
      <c r="D13952" t="s">
        <v>19616</v>
      </c>
      <c r="E13952" s="89">
        <v>0.9691272623408524</v>
      </c>
      <c r="F13952" s="89">
        <v>704837</v>
      </c>
      <c r="G13952" s="89">
        <v>7</v>
      </c>
      <c r="H13952" t="s">
        <v>19629</v>
      </c>
      <c r="I13952" s="89"/>
    </row>
    <row r="13953">
      <c r="A13953" t="s">
        <v>15691</v>
      </c>
      <c r="B13953" t="s">
        <v>19483</v>
      </c>
      <c r="C13953" t="s">
        <v>19617</v>
      </c>
      <c r="D13953" t="s">
        <v>19617</v>
      </c>
      <c r="E13953" s="89">
        <v>1</v>
      </c>
      <c r="F13953" s="89">
        <v>704837</v>
      </c>
      <c r="G13953" s="89">
        <v>7</v>
      </c>
      <c r="H13953" t="s">
        <v>19629</v>
      </c>
      <c r="I13953" s="89"/>
    </row>
    <row r="13954">
      <c r="A13954" t="s">
        <v>15692</v>
      </c>
      <c r="B13954" t="s">
        <v>19483</v>
      </c>
      <c r="C13954" t="s">
        <v>19617</v>
      </c>
      <c r="D13954" t="s">
        <v>19618</v>
      </c>
      <c r="E13954" s="89">
        <v>0.9947238144381304</v>
      </c>
      <c r="F13954" s="89">
        <v>704837</v>
      </c>
      <c r="G13954" s="89">
        <v>7</v>
      </c>
      <c r="H13954" t="s">
        <v>19629</v>
      </c>
      <c r="I13954" s="89"/>
    </row>
    <row r="13955">
      <c r="A13955" t="s">
        <v>15693</v>
      </c>
      <c r="B13955" t="s">
        <v>19483</v>
      </c>
      <c r="C13955" t="s">
        <v>19617</v>
      </c>
      <c r="D13955" t="s">
        <v>19619</v>
      </c>
      <c r="E13955" s="89">
        <v>1.01796180997294</v>
      </c>
      <c r="F13955" s="89">
        <v>704837</v>
      </c>
      <c r="G13955" s="89">
        <v>7</v>
      </c>
      <c r="H13955" t="s">
        <v>19629</v>
      </c>
      <c r="I13955" s="89"/>
    </row>
    <row r="13956">
      <c r="A13956" t="s">
        <v>15694</v>
      </c>
      <c r="B13956" t="s">
        <v>19483</v>
      </c>
      <c r="C13956" t="s">
        <v>19617</v>
      </c>
      <c r="D13956" t="s">
        <v>19620</v>
      </c>
      <c r="E13956" s="89">
        <v>0.9708309984526245</v>
      </c>
      <c r="F13956" s="89">
        <v>704837</v>
      </c>
      <c r="G13956" s="89">
        <v>7</v>
      </c>
      <c r="H13956" t="s">
        <v>19629</v>
      </c>
      <c r="I13956" s="89"/>
    </row>
    <row r="13957">
      <c r="A13957" t="s">
        <v>15695</v>
      </c>
      <c r="B13957" t="s">
        <v>19483</v>
      </c>
      <c r="C13957" t="s">
        <v>19617</v>
      </c>
      <c r="D13957" t="s">
        <v>19621</v>
      </c>
      <c r="E13957" s="89">
        <v>0.7918077081942013</v>
      </c>
      <c r="F13957" s="89">
        <v>704837</v>
      </c>
      <c r="G13957" s="89">
        <v>7</v>
      </c>
      <c r="H13957" t="s">
        <v>19629</v>
      </c>
      <c r="I13957" s="89"/>
    </row>
    <row r="13958">
      <c r="A13958" t="s">
        <v>15696</v>
      </c>
      <c r="B13958" t="s">
        <v>19483</v>
      </c>
      <c r="C13958" t="s">
        <v>19617</v>
      </c>
      <c r="D13958" t="s">
        <v>19622</v>
      </c>
      <c r="E13958" s="89">
        <v>0.9905004896316227</v>
      </c>
      <c r="F13958" s="89">
        <v>704837</v>
      </c>
      <c r="G13958" s="89">
        <v>7</v>
      </c>
      <c r="H13958" t="s">
        <v>19629</v>
      </c>
      <c r="I13958" s="89"/>
    </row>
    <row r="13959">
      <c r="A13959" t="s">
        <v>15697</v>
      </c>
      <c r="B13959" t="s">
        <v>19483</v>
      </c>
      <c r="C13959" t="s">
        <v>19617</v>
      </c>
      <c r="D13959" t="s">
        <v>19623</v>
      </c>
      <c r="E13959" s="89">
        <v>2.239094287986534</v>
      </c>
      <c r="F13959" s="89">
        <v>704837</v>
      </c>
      <c r="G13959" s="89">
        <v>7</v>
      </c>
      <c r="H13959" t="s">
        <v>19629</v>
      </c>
      <c r="I13959" s="89"/>
    </row>
    <row r="13960">
      <c r="A13960" t="s">
        <v>15698</v>
      </c>
      <c r="B13960" t="s">
        <v>19480</v>
      </c>
      <c r="C13960" t="s">
        <v>19617</v>
      </c>
      <c r="D13960" t="s">
        <v>19623</v>
      </c>
      <c r="E13960" s="89">
        <v>0</v>
      </c>
      <c r="F13960" s="89">
        <v>704837</v>
      </c>
      <c r="G13960" s="89">
        <v>7</v>
      </c>
      <c r="H13960" t="s">
        <v>19630</v>
      </c>
      <c r="I13960" s="89"/>
    </row>
    <row r="13961">
      <c r="A13961" t="s">
        <v>15699</v>
      </c>
      <c r="B13961" t="s">
        <v>19481</v>
      </c>
      <c r="C13961" t="s">
        <v>19617</v>
      </c>
      <c r="D13961" t="s">
        <v>19623</v>
      </c>
      <c r="E13961" s="89">
        <v>0</v>
      </c>
      <c r="F13961" s="89">
        <v>704837</v>
      </c>
      <c r="G13961" s="89">
        <v>7</v>
      </c>
      <c r="H13961" t="s">
        <v>19630</v>
      </c>
      <c r="I13961" s="89"/>
    </row>
    <row r="13962">
      <c r="A13962" t="s">
        <v>15700</v>
      </c>
      <c r="B13962" t="s">
        <v>19482</v>
      </c>
      <c r="C13962" t="s">
        <v>19617</v>
      </c>
      <c r="D13962" t="s">
        <v>19623</v>
      </c>
      <c r="E13962" s="89">
        <v>0</v>
      </c>
      <c r="F13962" s="89">
        <v>704837</v>
      </c>
      <c r="G13962" s="89">
        <v>7</v>
      </c>
      <c r="H13962" t="s">
        <v>19630</v>
      </c>
      <c r="I13962" s="89"/>
    </row>
    <row r="13963">
      <c r="A13963" t="s">
        <v>15701</v>
      </c>
      <c r="B13963" t="s">
        <v>19483</v>
      </c>
      <c r="C13963" t="s">
        <v>19617</v>
      </c>
      <c r="D13963" t="s">
        <v>19624</v>
      </c>
      <c r="E13963" s="89">
        <v>5.486130003676033</v>
      </c>
      <c r="F13963" s="89">
        <v>704837</v>
      </c>
      <c r="G13963" s="89">
        <v>7</v>
      </c>
      <c r="H13963" t="s">
        <v>19629</v>
      </c>
      <c r="I13963" s="89"/>
    </row>
    <row r="13964">
      <c r="A13964" t="s">
        <v>15702</v>
      </c>
      <c r="B13964" t="s">
        <v>19480</v>
      </c>
      <c r="C13964" t="s">
        <v>19617</v>
      </c>
      <c r="D13964" t="s">
        <v>19624</v>
      </c>
      <c r="E13964" s="89">
        <v>0</v>
      </c>
      <c r="F13964" s="89">
        <v>704837</v>
      </c>
      <c r="G13964" s="89">
        <v>7</v>
      </c>
      <c r="H13964" t="s">
        <v>19630</v>
      </c>
      <c r="I13964" s="89"/>
    </row>
    <row r="13965">
      <c r="A13965" t="s">
        <v>15703</v>
      </c>
      <c r="B13965" t="s">
        <v>19481</v>
      </c>
      <c r="C13965" t="s">
        <v>19617</v>
      </c>
      <c r="D13965" t="s">
        <v>19624</v>
      </c>
      <c r="E13965" s="89">
        <v>0</v>
      </c>
      <c r="F13965" s="89">
        <v>704837</v>
      </c>
      <c r="G13965" s="89">
        <v>7</v>
      </c>
      <c r="H13965" t="s">
        <v>19630</v>
      </c>
      <c r="I13965" s="89"/>
    </row>
    <row r="13966">
      <c r="A13966" t="s">
        <v>15704</v>
      </c>
      <c r="B13966" t="s">
        <v>19482</v>
      </c>
      <c r="C13966" t="s">
        <v>19617</v>
      </c>
      <c r="D13966" t="s">
        <v>19624</v>
      </c>
      <c r="E13966" s="89">
        <v>0</v>
      </c>
      <c r="F13966" s="89">
        <v>704837</v>
      </c>
      <c r="G13966" s="89">
        <v>7</v>
      </c>
      <c r="H13966" t="s">
        <v>19630</v>
      </c>
      <c r="I13966" s="89"/>
    </row>
    <row r="13967">
      <c r="A13967" t="s">
        <v>15705</v>
      </c>
      <c r="B13967" t="s">
        <v>19477</v>
      </c>
      <c r="C13967" t="s">
        <v>19618</v>
      </c>
      <c r="D13967" t="s">
        <v>19630</v>
      </c>
      <c r="E13967" s="89">
        <v>1015321700829.46</v>
      </c>
      <c r="F13967" s="89">
        <v>704837</v>
      </c>
      <c r="G13967" s="89">
        <v>7</v>
      </c>
      <c r="H13967" t="s">
        <v>19630</v>
      </c>
      <c r="I13967" s="89"/>
    </row>
    <row r="13968">
      <c r="A13968" t="s">
        <v>15706</v>
      </c>
      <c r="B13968" t="s">
        <v>19478</v>
      </c>
      <c r="C13968" t="s">
        <v>19618</v>
      </c>
      <c r="D13968" t="s">
        <v>19630</v>
      </c>
      <c r="E13968" s="89">
        <v>1</v>
      </c>
      <c r="F13968" s="89">
        <v>704837</v>
      </c>
      <c r="G13968" s="89">
        <v>7</v>
      </c>
      <c r="H13968" t="s">
        <v>19630</v>
      </c>
      <c r="I13968" s="89"/>
    </row>
    <row r="13969">
      <c r="A13969" t="s">
        <v>15707</v>
      </c>
      <c r="B13969" t="s">
        <v>19479</v>
      </c>
      <c r="C13969" t="s">
        <v>19618</v>
      </c>
      <c r="D13969" t="s">
        <v>19630</v>
      </c>
      <c r="E13969" s="89">
        <v>1440505.678375937</v>
      </c>
      <c r="F13969" s="89">
        <v>704837</v>
      </c>
      <c r="G13969" s="89">
        <v>7</v>
      </c>
      <c r="H13969" t="s">
        <v>19630</v>
      </c>
      <c r="I13969" s="89"/>
    </row>
    <row r="13970">
      <c r="A13970" t="s">
        <v>15708</v>
      </c>
      <c r="B13970" t="s">
        <v>19483</v>
      </c>
      <c r="C13970" t="s">
        <v>19618</v>
      </c>
      <c r="D13970" t="s">
        <v>19614</v>
      </c>
      <c r="E13970" s="89">
        <v>0.9746834424635048</v>
      </c>
      <c r="F13970" s="89">
        <v>704837</v>
      </c>
      <c r="G13970" s="89">
        <v>7</v>
      </c>
      <c r="H13970" t="s">
        <v>19629</v>
      </c>
      <c r="I13970" s="89"/>
    </row>
    <row r="13971">
      <c r="A13971" t="s">
        <v>15709</v>
      </c>
      <c r="B13971" t="s">
        <v>19483</v>
      </c>
      <c r="C13971" t="s">
        <v>19618</v>
      </c>
      <c r="D13971" t="s">
        <v>19615</v>
      </c>
      <c r="E13971" s="89">
        <v>1.008643092045425</v>
      </c>
      <c r="F13971" s="89">
        <v>704837</v>
      </c>
      <c r="G13971" s="89">
        <v>7</v>
      </c>
      <c r="H13971" t="s">
        <v>19629</v>
      </c>
      <c r="I13971" s="89"/>
    </row>
    <row r="13972">
      <c r="A13972" t="s">
        <v>15710</v>
      </c>
      <c r="B13972" t="s">
        <v>19483</v>
      </c>
      <c r="C13972" t="s">
        <v>19618</v>
      </c>
      <c r="D13972" t="s">
        <v>19616</v>
      </c>
      <c r="E13972" s="89">
        <v>0.9749545369359405</v>
      </c>
      <c r="F13972" s="89">
        <v>704837</v>
      </c>
      <c r="G13972" s="89">
        <v>7</v>
      </c>
      <c r="H13972" t="s">
        <v>19629</v>
      </c>
      <c r="I13972" s="89"/>
    </row>
    <row r="13973">
      <c r="A13973" t="s">
        <v>15711</v>
      </c>
      <c r="B13973" t="s">
        <v>19483</v>
      </c>
      <c r="C13973" t="s">
        <v>19618</v>
      </c>
      <c r="D13973" t="s">
        <v>19617</v>
      </c>
      <c r="E13973" s="89">
        <v>1.006009682040787</v>
      </c>
      <c r="F13973" s="89">
        <v>704837</v>
      </c>
      <c r="G13973" s="89">
        <v>7</v>
      </c>
      <c r="H13973" t="s">
        <v>19629</v>
      </c>
      <c r="I13973" s="89"/>
    </row>
    <row r="13974">
      <c r="A13974" t="s">
        <v>15712</v>
      </c>
      <c r="B13974" t="s">
        <v>19483</v>
      </c>
      <c r="C13974" t="s">
        <v>19618</v>
      </c>
      <c r="D13974" t="s">
        <v>19618</v>
      </c>
      <c r="E13974" s="89">
        <v>1</v>
      </c>
      <c r="F13974" s="89">
        <v>704837</v>
      </c>
      <c r="G13974" s="89">
        <v>7</v>
      </c>
      <c r="H13974" t="s">
        <v>19629</v>
      </c>
      <c r="I13974" s="89"/>
    </row>
    <row r="13975">
      <c r="A13975" t="s">
        <v>15713</v>
      </c>
      <c r="B13975" t="s">
        <v>19483</v>
      </c>
      <c r="C13975" t="s">
        <v>19618</v>
      </c>
      <c r="D13975" t="s">
        <v>19619</v>
      </c>
      <c r="E13975" s="89">
        <v>1.023307996238443</v>
      </c>
      <c r="F13975" s="89">
        <v>704837</v>
      </c>
      <c r="G13975" s="89">
        <v>7</v>
      </c>
      <c r="H13975" t="s">
        <v>19629</v>
      </c>
      <c r="I13975" s="89"/>
    </row>
    <row r="13976">
      <c r="A13976" t="s">
        <v>15714</v>
      </c>
      <c r="B13976" t="s">
        <v>19483</v>
      </c>
      <c r="C13976" t="s">
        <v>19618</v>
      </c>
      <c r="D13976" t="s">
        <v>19620</v>
      </c>
      <c r="E13976" s="89">
        <v>0.9759698267842323</v>
      </c>
      <c r="F13976" s="89">
        <v>704837</v>
      </c>
      <c r="G13976" s="89">
        <v>7</v>
      </c>
      <c r="H13976" t="s">
        <v>19629</v>
      </c>
      <c r="I13976" s="89"/>
    </row>
    <row r="13977">
      <c r="A13977" t="s">
        <v>15715</v>
      </c>
      <c r="B13977" t="s">
        <v>19483</v>
      </c>
      <c r="C13977" t="s">
        <v>19618</v>
      </c>
      <c r="D13977" t="s">
        <v>19621</v>
      </c>
      <c r="E13977" s="89">
        <v>0.7963497946003297</v>
      </c>
      <c r="F13977" s="89">
        <v>704837</v>
      </c>
      <c r="G13977" s="89">
        <v>7</v>
      </c>
      <c r="H13977" t="s">
        <v>19629</v>
      </c>
      <c r="I13977" s="89"/>
    </row>
    <row r="13978">
      <c r="A13978" t="s">
        <v>15716</v>
      </c>
      <c r="B13978" t="s">
        <v>19483</v>
      </c>
      <c r="C13978" t="s">
        <v>19618</v>
      </c>
      <c r="D13978" t="s">
        <v>19622</v>
      </c>
      <c r="E13978" s="89">
        <v>0.9958206829381043</v>
      </c>
      <c r="F13978" s="89">
        <v>704837</v>
      </c>
      <c r="G13978" s="89">
        <v>7</v>
      </c>
      <c r="H13978" t="s">
        <v>19629</v>
      </c>
      <c r="I13978" s="89"/>
    </row>
    <row r="13979">
      <c r="A13979" t="s">
        <v>15717</v>
      </c>
      <c r="B13979" t="s">
        <v>19483</v>
      </c>
      <c r="C13979" t="s">
        <v>19618</v>
      </c>
      <c r="D13979" t="s">
        <v>19623</v>
      </c>
      <c r="E13979" s="89">
        <v>2.253219632484592</v>
      </c>
      <c r="F13979" s="89">
        <v>704837</v>
      </c>
      <c r="G13979" s="89">
        <v>7</v>
      </c>
      <c r="H13979" t="s">
        <v>19629</v>
      </c>
      <c r="I13979" s="89"/>
    </row>
    <row r="13980">
      <c r="A13980" t="s">
        <v>15718</v>
      </c>
      <c r="B13980" t="s">
        <v>19480</v>
      </c>
      <c r="C13980" t="s">
        <v>19618</v>
      </c>
      <c r="D13980" t="s">
        <v>19623</v>
      </c>
      <c r="E13980" s="89">
        <v>0</v>
      </c>
      <c r="F13980" s="89">
        <v>704837</v>
      </c>
      <c r="G13980" s="89">
        <v>7</v>
      </c>
      <c r="H13980" t="s">
        <v>19630</v>
      </c>
      <c r="I13980" s="89"/>
    </row>
    <row r="13981">
      <c r="A13981" t="s">
        <v>15719</v>
      </c>
      <c r="B13981" t="s">
        <v>19481</v>
      </c>
      <c r="C13981" t="s">
        <v>19618</v>
      </c>
      <c r="D13981" t="s">
        <v>19623</v>
      </c>
      <c r="E13981" s="89">
        <v>0</v>
      </c>
      <c r="F13981" s="89">
        <v>704837</v>
      </c>
      <c r="G13981" s="89">
        <v>7</v>
      </c>
      <c r="H13981" t="s">
        <v>19630</v>
      </c>
      <c r="I13981" s="89"/>
    </row>
    <row r="13982">
      <c r="A13982" t="s">
        <v>15720</v>
      </c>
      <c r="B13982" t="s">
        <v>19482</v>
      </c>
      <c r="C13982" t="s">
        <v>19618</v>
      </c>
      <c r="D13982" t="s">
        <v>19623</v>
      </c>
      <c r="E13982" s="89">
        <v>0</v>
      </c>
      <c r="F13982" s="89">
        <v>704837</v>
      </c>
      <c r="G13982" s="89">
        <v>7</v>
      </c>
      <c r="H13982" t="s">
        <v>19630</v>
      </c>
      <c r="I13982" s="89"/>
    </row>
    <row r="13983">
      <c r="A13983" t="s">
        <v>15721</v>
      </c>
      <c r="B13983" t="s">
        <v>19483</v>
      </c>
      <c r="C13983" t="s">
        <v>19618</v>
      </c>
      <c r="D13983" t="s">
        <v>19624</v>
      </c>
      <c r="E13983" s="89">
        <v>5.518912195030324</v>
      </c>
      <c r="F13983" s="89">
        <v>704837</v>
      </c>
      <c r="G13983" s="89">
        <v>7</v>
      </c>
      <c r="H13983" t="s">
        <v>19629</v>
      </c>
      <c r="I13983" s="89"/>
    </row>
    <row r="13984">
      <c r="A13984" t="s">
        <v>15722</v>
      </c>
      <c r="B13984" t="s">
        <v>19480</v>
      </c>
      <c r="C13984" t="s">
        <v>19618</v>
      </c>
      <c r="D13984" t="s">
        <v>19624</v>
      </c>
      <c r="E13984" s="89">
        <v>0</v>
      </c>
      <c r="F13984" s="89">
        <v>704837</v>
      </c>
      <c r="G13984" s="89">
        <v>7</v>
      </c>
      <c r="H13984" t="s">
        <v>19630</v>
      </c>
      <c r="I13984" s="89"/>
    </row>
    <row r="13985">
      <c r="A13985" t="s">
        <v>15723</v>
      </c>
      <c r="B13985" t="s">
        <v>19481</v>
      </c>
      <c r="C13985" t="s">
        <v>19618</v>
      </c>
      <c r="D13985" t="s">
        <v>19624</v>
      </c>
      <c r="E13985" s="89">
        <v>0</v>
      </c>
      <c r="F13985" s="89">
        <v>704837</v>
      </c>
      <c r="G13985" s="89">
        <v>7</v>
      </c>
      <c r="H13985" t="s">
        <v>19630</v>
      </c>
      <c r="I13985" s="89"/>
    </row>
    <row r="13986">
      <c r="A13986" t="s">
        <v>15724</v>
      </c>
      <c r="B13986" t="s">
        <v>19482</v>
      </c>
      <c r="C13986" t="s">
        <v>19618</v>
      </c>
      <c r="D13986" t="s">
        <v>19624</v>
      </c>
      <c r="E13986" s="89">
        <v>0</v>
      </c>
      <c r="F13986" s="89">
        <v>704837</v>
      </c>
      <c r="G13986" s="89">
        <v>7</v>
      </c>
      <c r="H13986" t="s">
        <v>19630</v>
      </c>
      <c r="I13986" s="89"/>
    </row>
    <row r="13987">
      <c r="A13987" t="s">
        <v>15725</v>
      </c>
      <c r="B13987" t="s">
        <v>19477</v>
      </c>
      <c r="C13987" t="s">
        <v>19619</v>
      </c>
      <c r="D13987" t="s">
        <v>19630</v>
      </c>
      <c r="E13987" s="89">
        <v>992919790743.7052</v>
      </c>
      <c r="F13987" s="89">
        <v>704837</v>
      </c>
      <c r="G13987" s="89">
        <v>7</v>
      </c>
      <c r="H13987" t="s">
        <v>19630</v>
      </c>
      <c r="I13987" s="89"/>
    </row>
    <row r="13988">
      <c r="A13988" t="s">
        <v>15726</v>
      </c>
      <c r="B13988" t="s">
        <v>19478</v>
      </c>
      <c r="C13988" t="s">
        <v>19619</v>
      </c>
      <c r="D13988" t="s">
        <v>19630</v>
      </c>
      <c r="E13988" s="89">
        <v>1</v>
      </c>
      <c r="F13988" s="89">
        <v>704837</v>
      </c>
      <c r="G13988" s="89">
        <v>7</v>
      </c>
      <c r="H13988" t="s">
        <v>19630</v>
      </c>
      <c r="I13988" s="89"/>
    </row>
    <row r="13989">
      <c r="A13989" t="s">
        <v>15727</v>
      </c>
      <c r="B13989" t="s">
        <v>19479</v>
      </c>
      <c r="C13989" t="s">
        <v>19619</v>
      </c>
      <c r="D13989" t="s">
        <v>19630</v>
      </c>
      <c r="E13989" s="89">
        <v>1408722.570954285</v>
      </c>
      <c r="F13989" s="89">
        <v>704837</v>
      </c>
      <c r="G13989" s="89">
        <v>7</v>
      </c>
      <c r="H13989" t="s">
        <v>19630</v>
      </c>
      <c r="I13989" s="89"/>
    </row>
    <row r="13990">
      <c r="A13990" t="s">
        <v>15728</v>
      </c>
      <c r="B13990" t="s">
        <v>19483</v>
      </c>
      <c r="C13990" t="s">
        <v>19619</v>
      </c>
      <c r="D13990" t="s">
        <v>19614</v>
      </c>
      <c r="E13990" s="89">
        <v>0.953403743105013</v>
      </c>
      <c r="F13990" s="89">
        <v>704837</v>
      </c>
      <c r="G13990" s="89">
        <v>7</v>
      </c>
      <c r="H13990" t="s">
        <v>19629</v>
      </c>
      <c r="I13990" s="89"/>
    </row>
    <row r="13991">
      <c r="A13991" t="s">
        <v>15729</v>
      </c>
      <c r="B13991" t="s">
        <v>19483</v>
      </c>
      <c r="C13991" t="s">
        <v>19619</v>
      </c>
      <c r="D13991" t="s">
        <v>19615</v>
      </c>
      <c r="E13991" s="89">
        <v>0.9864641182181918</v>
      </c>
      <c r="F13991" s="89">
        <v>704837</v>
      </c>
      <c r="G13991" s="89">
        <v>7</v>
      </c>
      <c r="H13991" t="s">
        <v>19629</v>
      </c>
      <c r="I13991" s="89"/>
    </row>
    <row r="13992">
      <c r="A13992" t="s">
        <v>15730</v>
      </c>
      <c r="B13992" t="s">
        <v>19483</v>
      </c>
      <c r="C13992" t="s">
        <v>19619</v>
      </c>
      <c r="D13992" t="s">
        <v>19616</v>
      </c>
      <c r="E13992" s="89">
        <v>0.9536668048527067</v>
      </c>
      <c r="F13992" s="89">
        <v>704837</v>
      </c>
      <c r="G13992" s="89">
        <v>7</v>
      </c>
      <c r="H13992" t="s">
        <v>19629</v>
      </c>
      <c r="I13992" s="89"/>
    </row>
    <row r="13993">
      <c r="A13993" t="s">
        <v>15731</v>
      </c>
      <c r="B13993" t="s">
        <v>19483</v>
      </c>
      <c r="C13993" t="s">
        <v>19619</v>
      </c>
      <c r="D13993" t="s">
        <v>19617</v>
      </c>
      <c r="E13993" s="89">
        <v>0.9839058344933339</v>
      </c>
      <c r="F13993" s="89">
        <v>704837</v>
      </c>
      <c r="G13993" s="89">
        <v>7</v>
      </c>
      <c r="H13993" t="s">
        <v>19629</v>
      </c>
      <c r="I13993" s="89"/>
    </row>
    <row r="13994">
      <c r="A13994" t="s">
        <v>15732</v>
      </c>
      <c r="B13994" t="s">
        <v>19483</v>
      </c>
      <c r="C13994" t="s">
        <v>19619</v>
      </c>
      <c r="D13994" t="s">
        <v>19618</v>
      </c>
      <c r="E13994" s="89">
        <v>0.9779568665652321</v>
      </c>
      <c r="F13994" s="89">
        <v>704837</v>
      </c>
      <c r="G13994" s="89">
        <v>7</v>
      </c>
      <c r="H13994" t="s">
        <v>19629</v>
      </c>
      <c r="I13994" s="89"/>
    </row>
    <row r="13995">
      <c r="A13995" t="s">
        <v>15733</v>
      </c>
      <c r="B13995" t="s">
        <v>19483</v>
      </c>
      <c r="C13995" t="s">
        <v>19619</v>
      </c>
      <c r="D13995" t="s">
        <v>19619</v>
      </c>
      <c r="E13995" s="89">
        <v>1</v>
      </c>
      <c r="F13995" s="89">
        <v>704837</v>
      </c>
      <c r="G13995" s="89">
        <v>7</v>
      </c>
      <c r="H13995" t="s">
        <v>19629</v>
      </c>
      <c r="I13995" s="89"/>
    </row>
    <row r="13996">
      <c r="A13996" t="s">
        <v>15734</v>
      </c>
      <c r="B13996" t="s">
        <v>19483</v>
      </c>
      <c r="C13996" t="s">
        <v>19619</v>
      </c>
      <c r="D13996" t="s">
        <v>19620</v>
      </c>
      <c r="E13996" s="89">
        <v>0.9541700465123512</v>
      </c>
      <c r="F13996" s="89">
        <v>704837</v>
      </c>
      <c r="G13996" s="89">
        <v>7</v>
      </c>
      <c r="H13996" t="s">
        <v>19629</v>
      </c>
      <c r="I13996" s="89"/>
    </row>
    <row r="13997">
      <c r="A13997" t="s">
        <v>15735</v>
      </c>
      <c r="B13997" t="s">
        <v>19483</v>
      </c>
      <c r="C13997" t="s">
        <v>19619</v>
      </c>
      <c r="D13997" t="s">
        <v>19621</v>
      </c>
      <c r="E13997" s="89">
        <v>0.779636346342287</v>
      </c>
      <c r="F13997" s="89">
        <v>704837</v>
      </c>
      <c r="G13997" s="89">
        <v>7</v>
      </c>
      <c r="H13997" t="s">
        <v>19629</v>
      </c>
      <c r="I13997" s="89"/>
    </row>
    <row r="13998">
      <c r="A13998" t="s">
        <v>15736</v>
      </c>
      <c r="B13998" t="s">
        <v>19483</v>
      </c>
      <c r="C13998" t="s">
        <v>19619</v>
      </c>
      <c r="D13998" t="s">
        <v>19622</v>
      </c>
      <c r="E13998" s="89">
        <v>0.9739121977282622</v>
      </c>
      <c r="F13998" s="89">
        <v>704837</v>
      </c>
      <c r="G13998" s="89">
        <v>7</v>
      </c>
      <c r="H13998" t="s">
        <v>19629</v>
      </c>
      <c r="I13998" s="89"/>
    </row>
    <row r="13999">
      <c r="A13999" t="s">
        <v>15737</v>
      </c>
      <c r="B13999" t="s">
        <v>19483</v>
      </c>
      <c r="C13999" t="s">
        <v>19619</v>
      </c>
      <c r="D13999" t="s">
        <v>19623</v>
      </c>
      <c r="E13999" s="89">
        <v>2.204883934033073</v>
      </c>
      <c r="F13999" s="89">
        <v>704837</v>
      </c>
      <c r="G13999" s="89">
        <v>7</v>
      </c>
      <c r="H13999" t="s">
        <v>19629</v>
      </c>
      <c r="I13999" s="89"/>
    </row>
    <row r="14000">
      <c r="A14000" t="s">
        <v>15738</v>
      </c>
      <c r="B14000" t="s">
        <v>19480</v>
      </c>
      <c r="C14000" t="s">
        <v>19619</v>
      </c>
      <c r="D14000" t="s">
        <v>19623</v>
      </c>
      <c r="E14000" s="89">
        <v>0</v>
      </c>
      <c r="F14000" s="89">
        <v>704837</v>
      </c>
      <c r="G14000" s="89">
        <v>7</v>
      </c>
      <c r="H14000" t="s">
        <v>19630</v>
      </c>
      <c r="I14000" s="89"/>
    </row>
    <row r="14001">
      <c r="A14001" t="s">
        <v>15739</v>
      </c>
      <c r="B14001" t="s">
        <v>19481</v>
      </c>
      <c r="C14001" t="s">
        <v>19619</v>
      </c>
      <c r="D14001" t="s">
        <v>19623</v>
      </c>
      <c r="E14001" s="89">
        <v>0</v>
      </c>
      <c r="F14001" s="89">
        <v>704837</v>
      </c>
      <c r="G14001" s="89">
        <v>7</v>
      </c>
      <c r="H14001" t="s">
        <v>19630</v>
      </c>
      <c r="I14001" s="89"/>
    </row>
    <row r="14002">
      <c r="A14002" t="s">
        <v>15740</v>
      </c>
      <c r="B14002" t="s">
        <v>19482</v>
      </c>
      <c r="C14002" t="s">
        <v>19619</v>
      </c>
      <c r="D14002" t="s">
        <v>19623</v>
      </c>
      <c r="E14002" s="89">
        <v>0</v>
      </c>
      <c r="F14002" s="89">
        <v>704837</v>
      </c>
      <c r="G14002" s="89">
        <v>7</v>
      </c>
      <c r="H14002" t="s">
        <v>19630</v>
      </c>
      <c r="I14002" s="89"/>
    </row>
    <row r="14003">
      <c r="A14003" t="s">
        <v>15741</v>
      </c>
      <c r="B14003" t="s">
        <v>19483</v>
      </c>
      <c r="C14003" t="s">
        <v>19619</v>
      </c>
      <c r="D14003" t="s">
        <v>19624</v>
      </c>
      <c r="E14003" s="89">
        <v>5.397986868952959</v>
      </c>
      <c r="F14003" s="89">
        <v>704837</v>
      </c>
      <c r="G14003" s="89">
        <v>7</v>
      </c>
      <c r="H14003" t="s">
        <v>19629</v>
      </c>
      <c r="I14003" s="89"/>
    </row>
    <row r="14004">
      <c r="A14004" t="s">
        <v>15742</v>
      </c>
      <c r="B14004" t="s">
        <v>19480</v>
      </c>
      <c r="C14004" t="s">
        <v>19619</v>
      </c>
      <c r="D14004" t="s">
        <v>19624</v>
      </c>
      <c r="E14004" s="89">
        <v>0</v>
      </c>
      <c r="F14004" s="89">
        <v>704837</v>
      </c>
      <c r="G14004" s="89">
        <v>7</v>
      </c>
      <c r="H14004" t="s">
        <v>19630</v>
      </c>
      <c r="I14004" s="89"/>
    </row>
    <row r="14005">
      <c r="A14005" t="s">
        <v>15743</v>
      </c>
      <c r="B14005" t="s">
        <v>19481</v>
      </c>
      <c r="C14005" t="s">
        <v>19619</v>
      </c>
      <c r="D14005" t="s">
        <v>19624</v>
      </c>
      <c r="E14005" s="89">
        <v>0</v>
      </c>
      <c r="F14005" s="89">
        <v>704837</v>
      </c>
      <c r="G14005" s="89">
        <v>7</v>
      </c>
      <c r="H14005" t="s">
        <v>19630</v>
      </c>
      <c r="I14005" s="89"/>
    </row>
    <row r="14006">
      <c r="A14006" t="s">
        <v>15744</v>
      </c>
      <c r="B14006" t="s">
        <v>19482</v>
      </c>
      <c r="C14006" t="s">
        <v>19619</v>
      </c>
      <c r="D14006" t="s">
        <v>19624</v>
      </c>
      <c r="E14006" s="89">
        <v>0</v>
      </c>
      <c r="F14006" s="89">
        <v>704837</v>
      </c>
      <c r="G14006" s="89">
        <v>7</v>
      </c>
      <c r="H14006" t="s">
        <v>19630</v>
      </c>
      <c r="I14006" s="89"/>
    </row>
    <row r="14007">
      <c r="A14007" t="s">
        <v>15745</v>
      </c>
      <c r="B14007" t="s">
        <v>19477</v>
      </c>
      <c r="C14007" t="s">
        <v>19620</v>
      </c>
      <c r="D14007" t="s">
        <v>19630</v>
      </c>
      <c r="E14007" s="89">
        <v>1040536655535.599</v>
      </c>
      <c r="F14007" s="89">
        <v>704837</v>
      </c>
      <c r="G14007" s="89">
        <v>7</v>
      </c>
      <c r="H14007" t="s">
        <v>19630</v>
      </c>
      <c r="I14007" s="89"/>
    </row>
    <row r="14008">
      <c r="A14008" t="s">
        <v>15746</v>
      </c>
      <c r="B14008" t="s">
        <v>19478</v>
      </c>
      <c r="C14008" t="s">
        <v>19620</v>
      </c>
      <c r="D14008" t="s">
        <v>19630</v>
      </c>
      <c r="E14008" s="89">
        <v>1</v>
      </c>
      <c r="F14008" s="89">
        <v>704837</v>
      </c>
      <c r="G14008" s="89">
        <v>7</v>
      </c>
      <c r="H14008" t="s">
        <v>19630</v>
      </c>
      <c r="I14008" s="89"/>
    </row>
    <row r="14009">
      <c r="A14009" t="s">
        <v>15747</v>
      </c>
      <c r="B14009" t="s">
        <v>19479</v>
      </c>
      <c r="C14009" t="s">
        <v>19620</v>
      </c>
      <c r="D14009" t="s">
        <v>19630</v>
      </c>
      <c r="E14009" s="89">
        <v>1476279.842765915</v>
      </c>
      <c r="F14009" s="89">
        <v>704837</v>
      </c>
      <c r="G14009" s="89">
        <v>7</v>
      </c>
      <c r="H14009" t="s">
        <v>19630</v>
      </c>
      <c r="I14009" s="89"/>
    </row>
    <row r="14010">
      <c r="A14010" t="s">
        <v>15748</v>
      </c>
      <c r="B14010" t="s">
        <v>19483</v>
      </c>
      <c r="C14010" t="s">
        <v>19620</v>
      </c>
      <c r="D14010" t="s">
        <v>19614</v>
      </c>
      <c r="E14010" s="89">
        <v>0.9990189023221313</v>
      </c>
      <c r="F14010" s="89">
        <v>704837</v>
      </c>
      <c r="G14010" s="89">
        <v>7</v>
      </c>
      <c r="H14010" t="s">
        <v>19629</v>
      </c>
      <c r="I14010" s="89"/>
    </row>
    <row r="14011">
      <c r="A14011" t="s">
        <v>15749</v>
      </c>
      <c r="B14011" t="s">
        <v>19483</v>
      </c>
      <c r="C14011" t="s">
        <v>19620</v>
      </c>
      <c r="D14011" t="s">
        <v>19615</v>
      </c>
      <c r="E14011" s="89">
        <v>1.033754819213614</v>
      </c>
      <c r="F14011" s="89">
        <v>704837</v>
      </c>
      <c r="G14011" s="89">
        <v>7</v>
      </c>
      <c r="H14011" t="s">
        <v>19629</v>
      </c>
      <c r="I14011" s="89"/>
    </row>
    <row r="14012">
      <c r="A14012" t="s">
        <v>15750</v>
      </c>
      <c r="B14012" t="s">
        <v>19483</v>
      </c>
      <c r="C14012" t="s">
        <v>19620</v>
      </c>
      <c r="D14012" t="s">
        <v>19616</v>
      </c>
      <c r="E14012" s="89">
        <v>0.9992963961106149</v>
      </c>
      <c r="F14012" s="89">
        <v>704837</v>
      </c>
      <c r="G14012" s="89">
        <v>7</v>
      </c>
      <c r="H14012" t="s">
        <v>19629</v>
      </c>
      <c r="I14012" s="89"/>
    </row>
    <row r="14013">
      <c r="A14013" t="s">
        <v>15751</v>
      </c>
      <c r="B14013" t="s">
        <v>19483</v>
      </c>
      <c r="C14013" t="s">
        <v>19620</v>
      </c>
      <c r="D14013" t="s">
        <v>19617</v>
      </c>
      <c r="E14013" s="89">
        <v>1.031061465614878</v>
      </c>
      <c r="F14013" s="89">
        <v>704837</v>
      </c>
      <c r="G14013" s="89">
        <v>7</v>
      </c>
      <c r="H14013" t="s">
        <v>19629</v>
      </c>
      <c r="I14013" s="89"/>
    </row>
    <row r="14014">
      <c r="A14014" t="s">
        <v>15752</v>
      </c>
      <c r="B14014" t="s">
        <v>19483</v>
      </c>
      <c r="C14014" t="s">
        <v>19620</v>
      </c>
      <c r="D14014" t="s">
        <v>19618</v>
      </c>
      <c r="E14014" s="89">
        <v>1.024879419817021</v>
      </c>
      <c r="F14014" s="89">
        <v>704837</v>
      </c>
      <c r="G14014" s="89">
        <v>7</v>
      </c>
      <c r="H14014" t="s">
        <v>19629</v>
      </c>
      <c r="I14014" s="89"/>
    </row>
    <row r="14015">
      <c r="A14015" t="s">
        <v>15753</v>
      </c>
      <c r="B14015" t="s">
        <v>19483</v>
      </c>
      <c r="C14015" t="s">
        <v>19620</v>
      </c>
      <c r="D14015" t="s">
        <v>19619</v>
      </c>
      <c r="E14015" s="89">
        <v>1.048454974907417</v>
      </c>
      <c r="F14015" s="89">
        <v>704837</v>
      </c>
      <c r="G14015" s="89">
        <v>7</v>
      </c>
      <c r="H14015" t="s">
        <v>19629</v>
      </c>
      <c r="I14015" s="89"/>
    </row>
    <row r="14016">
      <c r="A14016" t="s">
        <v>15754</v>
      </c>
      <c r="B14016" t="s">
        <v>19483</v>
      </c>
      <c r="C14016" t="s">
        <v>19620</v>
      </c>
      <c r="D14016" t="s">
        <v>19620</v>
      </c>
      <c r="E14016" s="89">
        <v>1</v>
      </c>
      <c r="F14016" s="89">
        <v>704837</v>
      </c>
      <c r="G14016" s="89">
        <v>7</v>
      </c>
      <c r="H14016" t="s">
        <v>19629</v>
      </c>
      <c r="I14016" s="89"/>
    </row>
    <row r="14017">
      <c r="A14017" t="s">
        <v>15755</v>
      </c>
      <c r="B14017" t="s">
        <v>19483</v>
      </c>
      <c r="C14017" t="s">
        <v>19620</v>
      </c>
      <c r="D14017" t="s">
        <v>19621</v>
      </c>
      <c r="E14017" s="89">
        <v>0.8166040145921514</v>
      </c>
      <c r="F14017" s="89">
        <v>704837</v>
      </c>
      <c r="G14017" s="89">
        <v>7</v>
      </c>
      <c r="H14017" t="s">
        <v>19629</v>
      </c>
      <c r="I14017" s="89"/>
    </row>
    <row r="14018">
      <c r="A14018" t="s">
        <v>15756</v>
      </c>
      <c r="B14018" t="s">
        <v>19483</v>
      </c>
      <c r="C14018" t="s">
        <v>19620</v>
      </c>
      <c r="D14018" t="s">
        <v>19622</v>
      </c>
      <c r="E14018" s="89">
        <v>1.02060963205763</v>
      </c>
      <c r="F14018" s="89">
        <v>704837</v>
      </c>
      <c r="G14018" s="89">
        <v>7</v>
      </c>
      <c r="H14018" t="s">
        <v>19629</v>
      </c>
      <c r="I14018" s="89"/>
    </row>
    <row r="14019">
      <c r="A14019" t="s">
        <v>15757</v>
      </c>
      <c r="B14019" t="s">
        <v>19483</v>
      </c>
      <c r="C14019" t="s">
        <v>19620</v>
      </c>
      <c r="D14019" t="s">
        <v>19623</v>
      </c>
      <c r="E14019" s="89">
        <v>2.309680566717358</v>
      </c>
      <c r="F14019" s="89">
        <v>704837</v>
      </c>
      <c r="G14019" s="89">
        <v>7</v>
      </c>
      <c r="H14019" t="s">
        <v>19629</v>
      </c>
      <c r="I14019" s="89"/>
    </row>
    <row r="14020">
      <c r="A14020" t="s">
        <v>15758</v>
      </c>
      <c r="B14020" t="s">
        <v>19480</v>
      </c>
      <c r="C14020" t="s">
        <v>19620</v>
      </c>
      <c r="D14020" t="s">
        <v>19623</v>
      </c>
      <c r="E14020" s="89">
        <v>0</v>
      </c>
      <c r="F14020" s="89">
        <v>704837</v>
      </c>
      <c r="G14020" s="89">
        <v>7</v>
      </c>
      <c r="H14020" t="s">
        <v>19630</v>
      </c>
      <c r="I14020" s="89"/>
    </row>
    <row r="14021">
      <c r="A14021" t="s">
        <v>15759</v>
      </c>
      <c r="B14021" t="s">
        <v>19481</v>
      </c>
      <c r="C14021" t="s">
        <v>19620</v>
      </c>
      <c r="D14021" t="s">
        <v>19623</v>
      </c>
      <c r="E14021" s="89">
        <v>0</v>
      </c>
      <c r="F14021" s="89">
        <v>704837</v>
      </c>
      <c r="G14021" s="89">
        <v>7</v>
      </c>
      <c r="H14021" t="s">
        <v>19630</v>
      </c>
      <c r="I14021" s="89"/>
    </row>
    <row r="14022">
      <c r="A14022" t="s">
        <v>15760</v>
      </c>
      <c r="B14022" t="s">
        <v>19482</v>
      </c>
      <c r="C14022" t="s">
        <v>19620</v>
      </c>
      <c r="D14022" t="s">
        <v>19623</v>
      </c>
      <c r="E14022" s="89">
        <v>0</v>
      </c>
      <c r="F14022" s="89">
        <v>704837</v>
      </c>
      <c r="G14022" s="89">
        <v>7</v>
      </c>
      <c r="H14022" t="s">
        <v>19630</v>
      </c>
      <c r="I14022" s="89"/>
    </row>
    <row r="14023">
      <c r="A14023" t="s">
        <v>15761</v>
      </c>
      <c r="B14023" t="s">
        <v>19483</v>
      </c>
      <c r="C14023" t="s">
        <v>19620</v>
      </c>
      <c r="D14023" t="s">
        <v>19624</v>
      </c>
      <c r="E14023" s="89">
        <v>5.656279164200885</v>
      </c>
      <c r="F14023" s="89">
        <v>704837</v>
      </c>
      <c r="G14023" s="89">
        <v>7</v>
      </c>
      <c r="H14023" t="s">
        <v>19629</v>
      </c>
      <c r="I14023" s="89"/>
    </row>
    <row r="14024">
      <c r="A14024" t="s">
        <v>15762</v>
      </c>
      <c r="B14024" t="s">
        <v>19480</v>
      </c>
      <c r="C14024" t="s">
        <v>19620</v>
      </c>
      <c r="D14024" t="s">
        <v>19624</v>
      </c>
      <c r="E14024" s="89">
        <v>0</v>
      </c>
      <c r="F14024" s="89">
        <v>704837</v>
      </c>
      <c r="G14024" s="89">
        <v>7</v>
      </c>
      <c r="H14024" t="s">
        <v>19630</v>
      </c>
      <c r="I14024" s="89"/>
    </row>
    <row r="14025">
      <c r="A14025" t="s">
        <v>15763</v>
      </c>
      <c r="B14025" t="s">
        <v>19481</v>
      </c>
      <c r="C14025" t="s">
        <v>19620</v>
      </c>
      <c r="D14025" t="s">
        <v>19624</v>
      </c>
      <c r="E14025" s="89">
        <v>0</v>
      </c>
      <c r="F14025" s="89">
        <v>704837</v>
      </c>
      <c r="G14025" s="89">
        <v>7</v>
      </c>
      <c r="H14025" t="s">
        <v>19630</v>
      </c>
      <c r="I14025" s="89"/>
    </row>
    <row r="14026">
      <c r="A14026" t="s">
        <v>15764</v>
      </c>
      <c r="B14026" t="s">
        <v>19482</v>
      </c>
      <c r="C14026" t="s">
        <v>19620</v>
      </c>
      <c r="D14026" t="s">
        <v>19624</v>
      </c>
      <c r="E14026" s="89">
        <v>0</v>
      </c>
      <c r="F14026" s="89">
        <v>704837</v>
      </c>
      <c r="G14026" s="89">
        <v>7</v>
      </c>
      <c r="H14026" t="s">
        <v>19630</v>
      </c>
      <c r="I14026" s="89"/>
    </row>
    <row r="14027">
      <c r="A14027" t="s">
        <v>15765</v>
      </c>
      <c r="B14027" t="s">
        <v>19477</v>
      </c>
      <c r="C14027" t="s">
        <v>19621</v>
      </c>
      <c r="D14027" t="s">
        <v>19630</v>
      </c>
      <c r="E14027" s="89">
        <v>1340595916398.449</v>
      </c>
      <c r="F14027" s="89">
        <v>704837</v>
      </c>
      <c r="G14027" s="89">
        <v>7</v>
      </c>
      <c r="H14027" t="s">
        <v>19630</v>
      </c>
      <c r="I14027" s="89"/>
    </row>
    <row r="14028">
      <c r="A14028" t="s">
        <v>15766</v>
      </c>
      <c r="B14028" t="s">
        <v>19478</v>
      </c>
      <c r="C14028" t="s">
        <v>19621</v>
      </c>
      <c r="D14028" t="s">
        <v>19630</v>
      </c>
      <c r="E14028" s="89">
        <v>1</v>
      </c>
      <c r="F14028" s="89">
        <v>704837</v>
      </c>
      <c r="G14028" s="89">
        <v>7</v>
      </c>
      <c r="H14028" t="s">
        <v>19630</v>
      </c>
      <c r="I14028" s="89"/>
    </row>
    <row r="14029">
      <c r="A14029" t="s">
        <v>15767</v>
      </c>
      <c r="B14029" t="s">
        <v>19479</v>
      </c>
      <c r="C14029" t="s">
        <v>19621</v>
      </c>
      <c r="D14029" t="s">
        <v>19630</v>
      </c>
      <c r="E14029" s="89">
        <v>1901994.243205803</v>
      </c>
      <c r="F14029" s="89">
        <v>704837</v>
      </c>
      <c r="G14029" s="89">
        <v>7</v>
      </c>
      <c r="H14029" t="s">
        <v>19630</v>
      </c>
      <c r="I14029" s="89"/>
    </row>
    <row r="14030">
      <c r="A14030" t="s">
        <v>15768</v>
      </c>
      <c r="B14030" t="s">
        <v>19483</v>
      </c>
      <c r="C14030" t="s">
        <v>19621</v>
      </c>
      <c r="D14030" t="s">
        <v>19614</v>
      </c>
      <c r="E14030" s="89">
        <v>1.290353061469465</v>
      </c>
      <c r="F14030" s="89">
        <v>704837</v>
      </c>
      <c r="G14030" s="89">
        <v>7</v>
      </c>
      <c r="H14030" t="s">
        <v>19629</v>
      </c>
      <c r="I14030" s="89"/>
    </row>
    <row r="14031">
      <c r="A14031" t="s">
        <v>15769</v>
      </c>
      <c r="B14031" t="s">
        <v>19483</v>
      </c>
      <c r="C14031" t="s">
        <v>19621</v>
      </c>
      <c r="D14031" t="s">
        <v>19615</v>
      </c>
      <c r="E14031" s="89">
        <v>1.339259969775037</v>
      </c>
      <c r="F14031" s="89">
        <v>704837</v>
      </c>
      <c r="G14031" s="89">
        <v>7</v>
      </c>
      <c r="H14031" t="s">
        <v>19629</v>
      </c>
      <c r="I14031" s="89"/>
    </row>
    <row r="14032">
      <c r="A14032" t="s">
        <v>15770</v>
      </c>
      <c r="B14032" t="s">
        <v>19483</v>
      </c>
      <c r="C14032" t="s">
        <v>19621</v>
      </c>
      <c r="D14032" t="s">
        <v>19616</v>
      </c>
      <c r="E14032" s="89">
        <v>1.290744731286935</v>
      </c>
      <c r="F14032" s="89">
        <v>704837</v>
      </c>
      <c r="G14032" s="89">
        <v>7</v>
      </c>
      <c r="H14032" t="s">
        <v>19629</v>
      </c>
      <c r="I14032" s="89"/>
    </row>
    <row r="14033">
      <c r="A14033" t="s">
        <v>15771</v>
      </c>
      <c r="B14033" t="s">
        <v>19483</v>
      </c>
      <c r="C14033" t="s">
        <v>19621</v>
      </c>
      <c r="D14033" t="s">
        <v>19617</v>
      </c>
      <c r="E14033" s="89">
        <v>1.335698611970487</v>
      </c>
      <c r="F14033" s="89">
        <v>704837</v>
      </c>
      <c r="G14033" s="89">
        <v>7</v>
      </c>
      <c r="H14033" t="s">
        <v>19629</v>
      </c>
      <c r="I14033" s="89"/>
    </row>
    <row r="14034">
      <c r="A14034" t="s">
        <v>15772</v>
      </c>
      <c r="B14034" t="s">
        <v>19483</v>
      </c>
      <c r="C14034" t="s">
        <v>19621</v>
      </c>
      <c r="D14034" t="s">
        <v>19618</v>
      </c>
      <c r="E14034" s="89">
        <v>1.328557864689969</v>
      </c>
      <c r="F14034" s="89">
        <v>704837</v>
      </c>
      <c r="G14034" s="89">
        <v>7</v>
      </c>
      <c r="H14034" t="s">
        <v>19629</v>
      </c>
      <c r="I14034" s="89"/>
    </row>
    <row r="14035">
      <c r="A14035" t="s">
        <v>15773</v>
      </c>
      <c r="B14035" t="s">
        <v>19483</v>
      </c>
      <c r="C14035" t="s">
        <v>19621</v>
      </c>
      <c r="D14035" t="s">
        <v>19619</v>
      </c>
      <c r="E14035" s="89">
        <v>1.361711195291407</v>
      </c>
      <c r="F14035" s="89">
        <v>704837</v>
      </c>
      <c r="G14035" s="89">
        <v>7</v>
      </c>
      <c r="H14035" t="s">
        <v>19629</v>
      </c>
      <c r="I14035" s="89"/>
    </row>
    <row r="14036">
      <c r="A14036" t="s">
        <v>15774</v>
      </c>
      <c r="B14036" t="s">
        <v>19483</v>
      </c>
      <c r="C14036" t="s">
        <v>19621</v>
      </c>
      <c r="D14036" t="s">
        <v>19620</v>
      </c>
      <c r="E14036" s="89">
        <v>1.297516236429847</v>
      </c>
      <c r="F14036" s="89">
        <v>704837</v>
      </c>
      <c r="G14036" s="89">
        <v>7</v>
      </c>
      <c r="H14036" t="s">
        <v>19629</v>
      </c>
      <c r="I14036" s="89"/>
    </row>
    <row r="14037">
      <c r="A14037" t="s">
        <v>15775</v>
      </c>
      <c r="B14037" t="s">
        <v>19483</v>
      </c>
      <c r="C14037" t="s">
        <v>19621</v>
      </c>
      <c r="D14037" t="s">
        <v>19621</v>
      </c>
      <c r="E14037" s="89">
        <v>1</v>
      </c>
      <c r="F14037" s="89">
        <v>704837</v>
      </c>
      <c r="G14037" s="89">
        <v>7</v>
      </c>
      <c r="H14037" t="s">
        <v>19629</v>
      </c>
      <c r="I14037" s="89"/>
    </row>
    <row r="14038">
      <c r="A14038" t="s">
        <v>15776</v>
      </c>
      <c r="B14038" t="s">
        <v>19483</v>
      </c>
      <c r="C14038" t="s">
        <v>19621</v>
      </c>
      <c r="D14038" t="s">
        <v>19622</v>
      </c>
      <c r="E14038" s="89">
        <v>1.32260892878899</v>
      </c>
      <c r="F14038" s="89">
        <v>704837</v>
      </c>
      <c r="G14038" s="89">
        <v>7</v>
      </c>
      <c r="H14038" t="s">
        <v>19629</v>
      </c>
      <c r="I14038" s="89"/>
    </row>
    <row r="14039">
      <c r="A14039" t="s">
        <v>15777</v>
      </c>
      <c r="B14039" t="s">
        <v>19483</v>
      </c>
      <c r="C14039" t="s">
        <v>19621</v>
      </c>
      <c r="D14039" t="s">
        <v>19623</v>
      </c>
      <c r="E14039" s="89">
        <v>2.955967338640381</v>
      </c>
      <c r="F14039" s="89">
        <v>704837</v>
      </c>
      <c r="G14039" s="89">
        <v>7</v>
      </c>
      <c r="H14039" t="s">
        <v>19629</v>
      </c>
      <c r="I14039" s="89"/>
    </row>
    <row r="14040">
      <c r="A14040" t="s">
        <v>15778</v>
      </c>
      <c r="B14040" t="s">
        <v>19480</v>
      </c>
      <c r="C14040" t="s">
        <v>19621</v>
      </c>
      <c r="D14040" t="s">
        <v>19623</v>
      </c>
      <c r="E14040" s="89">
        <v>0</v>
      </c>
      <c r="F14040" s="89">
        <v>704837</v>
      </c>
      <c r="G14040" s="89">
        <v>7</v>
      </c>
      <c r="H14040" t="s">
        <v>19630</v>
      </c>
      <c r="I14040" s="89"/>
    </row>
    <row r="14041">
      <c r="A14041" t="s">
        <v>15779</v>
      </c>
      <c r="B14041" t="s">
        <v>19481</v>
      </c>
      <c r="C14041" t="s">
        <v>19621</v>
      </c>
      <c r="D14041" t="s">
        <v>19623</v>
      </c>
      <c r="E14041" s="89">
        <v>0</v>
      </c>
      <c r="F14041" s="89">
        <v>704837</v>
      </c>
      <c r="G14041" s="89">
        <v>7</v>
      </c>
      <c r="H14041" t="s">
        <v>19630</v>
      </c>
      <c r="I14041" s="89"/>
    </row>
    <row r="14042">
      <c r="A14042" t="s">
        <v>15780</v>
      </c>
      <c r="B14042" t="s">
        <v>19482</v>
      </c>
      <c r="C14042" t="s">
        <v>19621</v>
      </c>
      <c r="D14042" t="s">
        <v>19623</v>
      </c>
      <c r="E14042" s="89">
        <v>0</v>
      </c>
      <c r="F14042" s="89">
        <v>704837</v>
      </c>
      <c r="G14042" s="89">
        <v>7</v>
      </c>
      <c r="H14042" t="s">
        <v>19630</v>
      </c>
      <c r="I14042" s="89"/>
    </row>
    <row r="14043">
      <c r="A14043" t="s">
        <v>15781</v>
      </c>
      <c r="B14043" t="s">
        <v>19483</v>
      </c>
      <c r="C14043" t="s">
        <v>19621</v>
      </c>
      <c r="D14043" t="s">
        <v>19624</v>
      </c>
      <c r="E14043" s="89">
        <v>7.275300179629746</v>
      </c>
      <c r="F14043" s="89">
        <v>704837</v>
      </c>
      <c r="G14043" s="89">
        <v>7</v>
      </c>
      <c r="H14043" t="s">
        <v>19629</v>
      </c>
      <c r="I14043" s="89"/>
    </row>
    <row r="14044">
      <c r="A14044" t="s">
        <v>15782</v>
      </c>
      <c r="B14044" t="s">
        <v>19480</v>
      </c>
      <c r="C14044" t="s">
        <v>19621</v>
      </c>
      <c r="D14044" t="s">
        <v>19624</v>
      </c>
      <c r="E14044" s="89">
        <v>0</v>
      </c>
      <c r="F14044" s="89">
        <v>704837</v>
      </c>
      <c r="G14044" s="89">
        <v>7</v>
      </c>
      <c r="H14044" t="s">
        <v>19630</v>
      </c>
      <c r="I14044" s="89"/>
    </row>
    <row r="14045">
      <c r="A14045" t="s">
        <v>15783</v>
      </c>
      <c r="B14045" t="s">
        <v>19481</v>
      </c>
      <c r="C14045" t="s">
        <v>19621</v>
      </c>
      <c r="D14045" t="s">
        <v>19624</v>
      </c>
      <c r="E14045" s="89">
        <v>0</v>
      </c>
      <c r="F14045" s="89">
        <v>704837</v>
      </c>
      <c r="G14045" s="89">
        <v>7</v>
      </c>
      <c r="H14045" t="s">
        <v>19630</v>
      </c>
      <c r="I14045" s="89"/>
    </row>
    <row r="14046">
      <c r="A14046" t="s">
        <v>15784</v>
      </c>
      <c r="B14046" t="s">
        <v>19482</v>
      </c>
      <c r="C14046" t="s">
        <v>19621</v>
      </c>
      <c r="D14046" t="s">
        <v>19624</v>
      </c>
      <c r="E14046" s="89">
        <v>0</v>
      </c>
      <c r="F14046" s="89">
        <v>704837</v>
      </c>
      <c r="G14046" s="89">
        <v>7</v>
      </c>
      <c r="H14046" t="s">
        <v>19630</v>
      </c>
      <c r="I14046" s="89"/>
    </row>
    <row r="14047">
      <c r="A14047" t="s">
        <v>15785</v>
      </c>
      <c r="B14047" t="s">
        <v>19477</v>
      </c>
      <c r="C14047" t="s">
        <v>19622</v>
      </c>
      <c r="D14047" t="s">
        <v>19630</v>
      </c>
      <c r="E14047" s="89">
        <v>1020429402875.541</v>
      </c>
      <c r="F14047" s="89">
        <v>704837</v>
      </c>
      <c r="G14047" s="89">
        <v>7</v>
      </c>
      <c r="H14047" t="s">
        <v>19630</v>
      </c>
      <c r="I14047" s="89"/>
    </row>
    <row r="14048">
      <c r="A14048" t="s">
        <v>15786</v>
      </c>
      <c r="B14048" t="s">
        <v>19478</v>
      </c>
      <c r="C14048" t="s">
        <v>19622</v>
      </c>
      <c r="D14048" t="s">
        <v>19630</v>
      </c>
      <c r="E14048" s="89">
        <v>1</v>
      </c>
      <c r="F14048" s="89">
        <v>704837</v>
      </c>
      <c r="G14048" s="89">
        <v>7</v>
      </c>
      <c r="H14048" t="s">
        <v>19630</v>
      </c>
      <c r="I14048" s="89"/>
    </row>
    <row r="14049">
      <c r="A14049" t="s">
        <v>15787</v>
      </c>
      <c r="B14049" t="s">
        <v>19479</v>
      </c>
      <c r="C14049" t="s">
        <v>19622</v>
      </c>
      <c r="D14049" t="s">
        <v>19630</v>
      </c>
      <c r="E14049" s="89">
        <v>1447752.321282142</v>
      </c>
      <c r="F14049" s="89">
        <v>704837</v>
      </c>
      <c r="G14049" s="89">
        <v>7</v>
      </c>
      <c r="H14049" t="s">
        <v>19630</v>
      </c>
      <c r="I14049" s="89"/>
    </row>
    <row r="14050">
      <c r="A14050" t="s">
        <v>15788</v>
      </c>
      <c r="B14050" t="s">
        <v>19483</v>
      </c>
      <c r="C14050" t="s">
        <v>19622</v>
      </c>
      <c r="D14050" t="s">
        <v>19614</v>
      </c>
      <c r="E14050" s="89">
        <v>0.9796396557854673</v>
      </c>
      <c r="F14050" s="89">
        <v>704837</v>
      </c>
      <c r="G14050" s="89">
        <v>7</v>
      </c>
      <c r="H14050" t="s">
        <v>19629</v>
      </c>
      <c r="I14050" s="89"/>
    </row>
    <row r="14051">
      <c r="A14051" t="s">
        <v>15789</v>
      </c>
      <c r="B14051" t="s">
        <v>19483</v>
      </c>
      <c r="C14051" t="s">
        <v>19622</v>
      </c>
      <c r="D14051" t="s">
        <v>19615</v>
      </c>
      <c r="E14051" s="89">
        <v>1.013726569385365</v>
      </c>
      <c r="F14051" s="89">
        <v>704837</v>
      </c>
      <c r="G14051" s="89">
        <v>7</v>
      </c>
      <c r="H14051" t="s">
        <v>19629</v>
      </c>
      <c r="I14051" s="89"/>
    </row>
    <row r="14052">
      <c r="A14052" t="s">
        <v>15790</v>
      </c>
      <c r="B14052" t="s">
        <v>19483</v>
      </c>
      <c r="C14052" t="s">
        <v>19622</v>
      </c>
      <c r="D14052" t="s">
        <v>19616</v>
      </c>
      <c r="E14052" s="89">
        <v>0.9799174244440435</v>
      </c>
      <c r="F14052" s="89">
        <v>704837</v>
      </c>
      <c r="G14052" s="89">
        <v>7</v>
      </c>
      <c r="H14052" t="s">
        <v>19629</v>
      </c>
      <c r="I14052" s="89"/>
    </row>
    <row r="14053">
      <c r="A14053" t="s">
        <v>15791</v>
      </c>
      <c r="B14053" t="s">
        <v>19483</v>
      </c>
      <c r="C14053" t="s">
        <v>19622</v>
      </c>
      <c r="D14053" t="s">
        <v>19617</v>
      </c>
      <c r="E14053" s="89">
        <v>1.011043042704694</v>
      </c>
      <c r="F14053" s="89">
        <v>704837</v>
      </c>
      <c r="G14053" s="89">
        <v>7</v>
      </c>
      <c r="H14053" t="s">
        <v>19629</v>
      </c>
      <c r="I14053" s="89"/>
    </row>
    <row r="14054">
      <c r="A14054" t="s">
        <v>15792</v>
      </c>
      <c r="B14054" t="s">
        <v>19483</v>
      </c>
      <c r="C14054" t="s">
        <v>19622</v>
      </c>
      <c r="D14054" t="s">
        <v>19618</v>
      </c>
      <c r="E14054" s="89">
        <v>1.005073234111327</v>
      </c>
      <c r="F14054" s="89">
        <v>704837</v>
      </c>
      <c r="G14054" s="89">
        <v>7</v>
      </c>
      <c r="H14054" t="s">
        <v>19629</v>
      </c>
      <c r="I14054" s="89"/>
    </row>
    <row r="14055">
      <c r="A14055" t="s">
        <v>15793</v>
      </c>
      <c r="B14055" t="s">
        <v>19483</v>
      </c>
      <c r="C14055" t="s">
        <v>19622</v>
      </c>
      <c r="D14055" t="s">
        <v>19619</v>
      </c>
      <c r="E14055" s="89">
        <v>1.028549905102747</v>
      </c>
      <c r="F14055" s="89">
        <v>704837</v>
      </c>
      <c r="G14055" s="89">
        <v>7</v>
      </c>
      <c r="H14055" t="s">
        <v>19629</v>
      </c>
      <c r="I14055" s="89"/>
    </row>
    <row r="14056">
      <c r="A14056" t="s">
        <v>15794</v>
      </c>
      <c r="B14056" t="s">
        <v>19483</v>
      </c>
      <c r="C14056" t="s">
        <v>19622</v>
      </c>
      <c r="D14056" t="s">
        <v>19620</v>
      </c>
      <c r="E14056" s="89">
        <v>0.9809371949478602</v>
      </c>
      <c r="F14056" s="89">
        <v>704837</v>
      </c>
      <c r="G14056" s="89">
        <v>7</v>
      </c>
      <c r="H14056" t="s">
        <v>19629</v>
      </c>
      <c r="I14056" s="89"/>
    </row>
    <row r="14057">
      <c r="A14057" t="s">
        <v>15795</v>
      </c>
      <c r="B14057" t="s">
        <v>19483</v>
      </c>
      <c r="C14057" t="s">
        <v>19622</v>
      </c>
      <c r="D14057" t="s">
        <v>19621</v>
      </c>
      <c r="E14057" s="89">
        <v>0.8000822394080542</v>
      </c>
      <c r="F14057" s="89">
        <v>704837</v>
      </c>
      <c r="G14057" s="89">
        <v>7</v>
      </c>
      <c r="H14057" t="s">
        <v>19629</v>
      </c>
      <c r="I14057" s="89"/>
    </row>
    <row r="14058">
      <c r="A14058" t="s">
        <v>15796</v>
      </c>
      <c r="B14058" t="s">
        <v>19483</v>
      </c>
      <c r="C14058" t="s">
        <v>19622</v>
      </c>
      <c r="D14058" t="s">
        <v>19622</v>
      </c>
      <c r="E14058" s="89">
        <v>1</v>
      </c>
      <c r="F14058" s="89">
        <v>704837</v>
      </c>
      <c r="G14058" s="89">
        <v>7</v>
      </c>
      <c r="H14058" t="s">
        <v>19629</v>
      </c>
      <c r="I14058" s="89"/>
    </row>
    <row r="14059">
      <c r="A14059" t="s">
        <v>15797</v>
      </c>
      <c r="B14059" t="s">
        <v>19483</v>
      </c>
      <c r="C14059" t="s">
        <v>19622</v>
      </c>
      <c r="D14059" t="s">
        <v>19623</v>
      </c>
      <c r="E14059" s="89">
        <v>2.264378704566292</v>
      </c>
      <c r="F14059" s="89">
        <v>704837</v>
      </c>
      <c r="G14059" s="89">
        <v>7</v>
      </c>
      <c r="H14059" t="s">
        <v>19629</v>
      </c>
      <c r="I14059" s="89"/>
    </row>
    <row r="14060">
      <c r="A14060" t="s">
        <v>15798</v>
      </c>
      <c r="B14060" t="s">
        <v>19480</v>
      </c>
      <c r="C14060" t="s">
        <v>19622</v>
      </c>
      <c r="D14060" t="s">
        <v>19623</v>
      </c>
      <c r="E14060" s="89">
        <v>0</v>
      </c>
      <c r="F14060" s="89">
        <v>704837</v>
      </c>
      <c r="G14060" s="89">
        <v>7</v>
      </c>
      <c r="H14060" t="s">
        <v>19630</v>
      </c>
      <c r="I14060" s="89"/>
    </row>
    <row r="14061">
      <c r="A14061" t="s">
        <v>15799</v>
      </c>
      <c r="B14061" t="s">
        <v>19481</v>
      </c>
      <c r="C14061" t="s">
        <v>19622</v>
      </c>
      <c r="D14061" t="s">
        <v>19623</v>
      </c>
      <c r="E14061" s="89">
        <v>0</v>
      </c>
      <c r="F14061" s="89">
        <v>704837</v>
      </c>
      <c r="G14061" s="89">
        <v>7</v>
      </c>
      <c r="H14061" t="s">
        <v>19630</v>
      </c>
      <c r="I14061" s="89"/>
    </row>
    <row r="14062">
      <c r="A14062" t="s">
        <v>15800</v>
      </c>
      <c r="B14062" t="s">
        <v>19482</v>
      </c>
      <c r="C14062" t="s">
        <v>19622</v>
      </c>
      <c r="D14062" t="s">
        <v>19623</v>
      </c>
      <c r="E14062" s="89">
        <v>0</v>
      </c>
      <c r="F14062" s="89">
        <v>704837</v>
      </c>
      <c r="G14062" s="89">
        <v>7</v>
      </c>
      <c r="H14062" t="s">
        <v>19630</v>
      </c>
      <c r="I14062" s="89"/>
    </row>
    <row r="14063">
      <c r="A14063" t="s">
        <v>15801</v>
      </c>
      <c r="B14063" t="s">
        <v>19483</v>
      </c>
      <c r="C14063" t="s">
        <v>19622</v>
      </c>
      <c r="D14063" t="s">
        <v>19624</v>
      </c>
      <c r="E14063" s="89">
        <v>5.546568141895475</v>
      </c>
      <c r="F14063" s="89">
        <v>704837</v>
      </c>
      <c r="G14063" s="89">
        <v>7</v>
      </c>
      <c r="H14063" t="s">
        <v>19629</v>
      </c>
      <c r="I14063" s="89"/>
    </row>
    <row r="14064">
      <c r="A14064" t="s">
        <v>15802</v>
      </c>
      <c r="B14064" t="s">
        <v>19480</v>
      </c>
      <c r="C14064" t="s">
        <v>19622</v>
      </c>
      <c r="D14064" t="s">
        <v>19624</v>
      </c>
      <c r="E14064" s="89">
        <v>0</v>
      </c>
      <c r="F14064" s="89">
        <v>704837</v>
      </c>
      <c r="G14064" s="89">
        <v>7</v>
      </c>
      <c r="H14064" t="s">
        <v>19630</v>
      </c>
      <c r="I14064" s="89"/>
    </row>
    <row r="14065">
      <c r="A14065" t="s">
        <v>15803</v>
      </c>
      <c r="B14065" t="s">
        <v>19481</v>
      </c>
      <c r="C14065" t="s">
        <v>19622</v>
      </c>
      <c r="D14065" t="s">
        <v>19624</v>
      </c>
      <c r="E14065" s="89">
        <v>0</v>
      </c>
      <c r="F14065" s="89">
        <v>704837</v>
      </c>
      <c r="G14065" s="89">
        <v>7</v>
      </c>
      <c r="H14065" t="s">
        <v>19630</v>
      </c>
      <c r="I14065" s="89"/>
    </row>
    <row r="14066">
      <c r="A14066" t="s">
        <v>15804</v>
      </c>
      <c r="B14066" t="s">
        <v>19482</v>
      </c>
      <c r="C14066" t="s">
        <v>19622</v>
      </c>
      <c r="D14066" t="s">
        <v>19624</v>
      </c>
      <c r="E14066" s="89">
        <v>0</v>
      </c>
      <c r="F14066" s="89">
        <v>704837</v>
      </c>
      <c r="G14066" s="89">
        <v>7</v>
      </c>
      <c r="H14066" t="s">
        <v>19630</v>
      </c>
      <c r="I14066" s="89"/>
    </row>
    <row r="14067">
      <c r="A14067" t="s">
        <v>15805</v>
      </c>
      <c r="B14067" t="s">
        <v>19483</v>
      </c>
      <c r="C14067" t="s">
        <v>19523</v>
      </c>
      <c r="D14067" t="s">
        <v>19614</v>
      </c>
      <c r="E14067" s="89">
        <v>0.06416095781093839</v>
      </c>
      <c r="F14067" s="89">
        <v>704837</v>
      </c>
      <c r="G14067" s="89">
        <v>7</v>
      </c>
      <c r="H14067" t="s">
        <v>19629</v>
      </c>
      <c r="I14067" s="89"/>
    </row>
    <row r="14068">
      <c r="A14068" t="s">
        <v>15806</v>
      </c>
      <c r="B14068" t="s">
        <v>19483</v>
      </c>
      <c r="C14068" t="s">
        <v>19523</v>
      </c>
      <c r="D14068" t="s">
        <v>19615</v>
      </c>
      <c r="E14068" s="89">
        <v>0.07012987990021805</v>
      </c>
      <c r="F14068" s="89">
        <v>704837</v>
      </c>
      <c r="G14068" s="89">
        <v>7</v>
      </c>
      <c r="H14068" t="s">
        <v>19629</v>
      </c>
      <c r="I14068" s="89"/>
    </row>
    <row r="14069">
      <c r="A14069" t="s">
        <v>15807</v>
      </c>
      <c r="B14069" t="s">
        <v>19483</v>
      </c>
      <c r="C14069" t="s">
        <v>19523</v>
      </c>
      <c r="D14069" t="s">
        <v>19616</v>
      </c>
      <c r="E14069" s="89">
        <v>0.06418138051356481</v>
      </c>
      <c r="F14069" s="89">
        <v>704837</v>
      </c>
      <c r="G14069" s="89">
        <v>7</v>
      </c>
      <c r="H14069" t="s">
        <v>19629</v>
      </c>
      <c r="I14069" s="89"/>
    </row>
    <row r="14070">
      <c r="A14070" t="s">
        <v>15808</v>
      </c>
      <c r="B14070" t="s">
        <v>19483</v>
      </c>
      <c r="C14070" t="s">
        <v>19523</v>
      </c>
      <c r="D14070" t="s">
        <v>19617</v>
      </c>
      <c r="E14070" s="89">
        <v>0.07005368068643281</v>
      </c>
      <c r="F14070" s="89">
        <v>704837</v>
      </c>
      <c r="G14070" s="89">
        <v>7</v>
      </c>
      <c r="H14070" t="s">
        <v>19629</v>
      </c>
      <c r="I14070" s="89"/>
    </row>
    <row r="14071">
      <c r="A14071" t="s">
        <v>15809</v>
      </c>
      <c r="B14071" t="s">
        <v>19483</v>
      </c>
      <c r="C14071" t="s">
        <v>19523</v>
      </c>
      <c r="D14071" t="s">
        <v>19618</v>
      </c>
      <c r="E14071" s="89">
        <v>0.06965230146208638</v>
      </c>
      <c r="F14071" s="89">
        <v>704837</v>
      </c>
      <c r="G14071" s="89">
        <v>7</v>
      </c>
      <c r="H14071" t="s">
        <v>19629</v>
      </c>
      <c r="I14071" s="89"/>
    </row>
    <row r="14072">
      <c r="A14072" t="s">
        <v>15810</v>
      </c>
      <c r="B14072" t="s">
        <v>19483</v>
      </c>
      <c r="C14072" t="s">
        <v>19523</v>
      </c>
      <c r="D14072" t="s">
        <v>19619</v>
      </c>
      <c r="E14072" s="89">
        <v>0.07156597090991937</v>
      </c>
      <c r="F14072" s="89">
        <v>704837</v>
      </c>
      <c r="G14072" s="89">
        <v>7</v>
      </c>
      <c r="H14072" t="s">
        <v>19629</v>
      </c>
      <c r="I14072" s="89"/>
    </row>
    <row r="14073">
      <c r="A14073" t="s">
        <v>15811</v>
      </c>
      <c r="B14073" t="s">
        <v>19483</v>
      </c>
      <c r="C14073" t="s">
        <v>19523</v>
      </c>
      <c r="D14073" t="s">
        <v>19620</v>
      </c>
      <c r="E14073" s="89">
        <v>0.06809779570569884</v>
      </c>
      <c r="F14073" s="89">
        <v>704837</v>
      </c>
      <c r="G14073" s="89">
        <v>7</v>
      </c>
      <c r="H14073" t="s">
        <v>19629</v>
      </c>
      <c r="I14073" s="89"/>
    </row>
    <row r="14074">
      <c r="A14074" t="s">
        <v>15812</v>
      </c>
      <c r="B14074" t="s">
        <v>19483</v>
      </c>
      <c r="C14074" t="s">
        <v>19523</v>
      </c>
      <c r="D14074" t="s">
        <v>19621</v>
      </c>
      <c r="E14074" s="89">
        <v>0.05084665875312091</v>
      </c>
      <c r="F14074" s="89">
        <v>704837</v>
      </c>
      <c r="G14074" s="89">
        <v>7</v>
      </c>
      <c r="H14074" t="s">
        <v>19629</v>
      </c>
      <c r="I14074" s="89"/>
    </row>
    <row r="14075">
      <c r="A14075" t="s">
        <v>15813</v>
      </c>
      <c r="B14075" t="s">
        <v>19483</v>
      </c>
      <c r="C14075" t="s">
        <v>19523</v>
      </c>
      <c r="D14075" t="s">
        <v>19622</v>
      </c>
      <c r="E14075" s="89">
        <v>0.06955705462270406</v>
      </c>
      <c r="F14075" s="89">
        <v>704837</v>
      </c>
      <c r="G14075" s="89">
        <v>7</v>
      </c>
      <c r="H14075" t="s">
        <v>19629</v>
      </c>
      <c r="I14075" s="89"/>
    </row>
    <row r="14076">
      <c r="A14076" t="s">
        <v>15814</v>
      </c>
      <c r="B14076" t="s">
        <v>19483</v>
      </c>
      <c r="C14076" t="s">
        <v>19523</v>
      </c>
      <c r="D14076" t="s">
        <v>19623</v>
      </c>
      <c r="E14076" s="89">
        <v>0.148518000610125</v>
      </c>
      <c r="F14076" s="89">
        <v>704837</v>
      </c>
      <c r="G14076" s="89">
        <v>7</v>
      </c>
      <c r="H14076" t="s">
        <v>19629</v>
      </c>
      <c r="I14076" s="89"/>
    </row>
    <row r="14077">
      <c r="A14077" t="s">
        <v>15815</v>
      </c>
      <c r="B14077" t="s">
        <v>19483</v>
      </c>
      <c r="C14077" t="s">
        <v>19523</v>
      </c>
      <c r="D14077" t="s">
        <v>19624</v>
      </c>
      <c r="E14077" s="89">
        <v>0.363667259285994</v>
      </c>
      <c r="F14077" s="89">
        <v>704837</v>
      </c>
      <c r="G14077" s="89">
        <v>7</v>
      </c>
      <c r="H14077" t="s">
        <v>19629</v>
      </c>
      <c r="I14077" s="89"/>
    </row>
    <row r="14078">
      <c r="A14078" t="s">
        <v>22048</v>
      </c>
      <c r="B14078" t="s">
        <v>19476</v>
      </c>
      <c r="C14078" t="s">
        <v>3677</v>
      </c>
      <c r="D14078" t="s">
        <v>19630</v>
      </c>
      <c r="E14078" s="89">
        <v>23431</v>
      </c>
      <c r="F14078" s="89">
        <v>704837</v>
      </c>
      <c r="G14078" s="89">
        <v>7</v>
      </c>
      <c r="H14078" t="s">
        <v>19630</v>
      </c>
      <c r="I14078" s="89"/>
    </row>
    <row r="14079">
      <c r="A14079" t="s">
        <v>22049</v>
      </c>
      <c r="B14079" t="s">
        <v>19477</v>
      </c>
      <c r="C14079" t="s">
        <v>3677</v>
      </c>
      <c r="D14079" t="s">
        <v>19630</v>
      </c>
      <c r="E14079" s="89">
        <v>327100000</v>
      </c>
      <c r="F14079" s="89">
        <v>704837</v>
      </c>
      <c r="G14079" s="89">
        <v>7</v>
      </c>
      <c r="H14079" t="s">
        <v>19630</v>
      </c>
      <c r="I14079" s="89"/>
    </row>
    <row r="14080">
      <c r="A14080" t="s">
        <v>22050</v>
      </c>
      <c r="B14080" t="s">
        <v>19478</v>
      </c>
      <c r="C14080" t="s">
        <v>3677</v>
      </c>
      <c r="D14080" t="s">
        <v>19630</v>
      </c>
      <c r="E14080" s="89">
        <v>0.03324314699710713</v>
      </c>
      <c r="F14080" s="89">
        <v>704837</v>
      </c>
      <c r="G14080" s="89">
        <v>7</v>
      </c>
      <c r="H14080" t="s">
        <v>19630</v>
      </c>
      <c r="I14080" s="89"/>
    </row>
    <row r="14081">
      <c r="A14081" t="s">
        <v>22051</v>
      </c>
      <c r="B14081" t="s">
        <v>19479</v>
      </c>
      <c r="C14081" t="s">
        <v>3677</v>
      </c>
      <c r="D14081" t="s">
        <v>19630</v>
      </c>
      <c r="E14081" s="89">
        <v>464.0789288871044</v>
      </c>
      <c r="F14081" s="89">
        <v>704837</v>
      </c>
      <c r="G14081" s="89">
        <v>7</v>
      </c>
      <c r="H14081" t="s">
        <v>19630</v>
      </c>
      <c r="I14081" s="89"/>
    </row>
    <row r="14082">
      <c r="A14082" t="s">
        <v>15816</v>
      </c>
      <c r="B14082" t="s">
        <v>19480</v>
      </c>
      <c r="C14082" t="s">
        <v>19527</v>
      </c>
      <c r="D14082" t="s">
        <v>19623</v>
      </c>
      <c r="E14082" s="89">
        <v>0</v>
      </c>
      <c r="F14082" s="89">
        <v>704837</v>
      </c>
      <c r="G14082" s="89">
        <v>7</v>
      </c>
      <c r="H14082" t="s">
        <v>19630</v>
      </c>
      <c r="I14082" s="89"/>
    </row>
    <row r="14083">
      <c r="A14083" t="s">
        <v>15817</v>
      </c>
      <c r="B14083" t="s">
        <v>19481</v>
      </c>
      <c r="C14083" t="s">
        <v>19527</v>
      </c>
      <c r="D14083" t="s">
        <v>19623</v>
      </c>
      <c r="E14083" s="89">
        <v>0</v>
      </c>
      <c r="F14083" s="89">
        <v>704837</v>
      </c>
      <c r="G14083" s="89">
        <v>7</v>
      </c>
      <c r="H14083" t="s">
        <v>19630</v>
      </c>
      <c r="I14083" s="89"/>
    </row>
    <row r="14084">
      <c r="A14084" t="s">
        <v>15818</v>
      </c>
      <c r="B14084" t="s">
        <v>19482</v>
      </c>
      <c r="C14084" t="s">
        <v>19527</v>
      </c>
      <c r="D14084" t="s">
        <v>19623</v>
      </c>
      <c r="E14084" s="89">
        <v>0</v>
      </c>
      <c r="F14084" s="89">
        <v>704837</v>
      </c>
      <c r="G14084" s="89">
        <v>7</v>
      </c>
      <c r="H14084" t="s">
        <v>19630</v>
      </c>
      <c r="I14084" s="89"/>
    </row>
    <row r="14085">
      <c r="A14085" t="s">
        <v>15819</v>
      </c>
      <c r="B14085" t="s">
        <v>19480</v>
      </c>
      <c r="C14085" t="s">
        <v>19527</v>
      </c>
      <c r="D14085" t="s">
        <v>19624</v>
      </c>
      <c r="E14085" s="89">
        <v>0</v>
      </c>
      <c r="F14085" s="89">
        <v>704837</v>
      </c>
      <c r="G14085" s="89">
        <v>7</v>
      </c>
      <c r="H14085" t="s">
        <v>19630</v>
      </c>
      <c r="I14085" s="89"/>
    </row>
    <row r="14086">
      <c r="A14086" t="s">
        <v>15820</v>
      </c>
      <c r="B14086" t="s">
        <v>19481</v>
      </c>
      <c r="C14086" t="s">
        <v>19527</v>
      </c>
      <c r="D14086" t="s">
        <v>19624</v>
      </c>
      <c r="E14086" s="89">
        <v>0</v>
      </c>
      <c r="F14086" s="89">
        <v>704837</v>
      </c>
      <c r="G14086" s="89">
        <v>7</v>
      </c>
      <c r="H14086" t="s">
        <v>19630</v>
      </c>
      <c r="I14086" s="89"/>
    </row>
    <row r="14087">
      <c r="A14087" t="s">
        <v>15821</v>
      </c>
      <c r="B14087" t="s">
        <v>19482</v>
      </c>
      <c r="C14087" t="s">
        <v>19527</v>
      </c>
      <c r="D14087" t="s">
        <v>19624</v>
      </c>
      <c r="E14087" s="89">
        <v>0</v>
      </c>
      <c r="F14087" s="89">
        <v>704837</v>
      </c>
      <c r="G14087" s="89">
        <v>7</v>
      </c>
      <c r="H14087" t="s">
        <v>19630</v>
      </c>
      <c r="I14087" s="89"/>
    </row>
    <row r="14088">
      <c r="A14088" t="s">
        <v>15822</v>
      </c>
      <c r="B14088" t="s">
        <v>19480</v>
      </c>
      <c r="C14088" t="s">
        <v>19528</v>
      </c>
      <c r="D14088" t="s">
        <v>19623</v>
      </c>
      <c r="E14088" s="89">
        <v>0</v>
      </c>
      <c r="F14088" s="89">
        <v>704837</v>
      </c>
      <c r="G14088" s="89">
        <v>7</v>
      </c>
      <c r="H14088" t="s">
        <v>19630</v>
      </c>
      <c r="I14088" s="89"/>
    </row>
    <row r="14089">
      <c r="A14089" t="s">
        <v>15823</v>
      </c>
      <c r="B14089" t="s">
        <v>19481</v>
      </c>
      <c r="C14089" t="s">
        <v>19528</v>
      </c>
      <c r="D14089" t="s">
        <v>19623</v>
      </c>
      <c r="E14089" s="89">
        <v>0</v>
      </c>
      <c r="F14089" s="89">
        <v>704837</v>
      </c>
      <c r="G14089" s="89">
        <v>7</v>
      </c>
      <c r="H14089" t="s">
        <v>19630</v>
      </c>
      <c r="I14089" s="89"/>
    </row>
    <row r="14090">
      <c r="A14090" t="s">
        <v>15824</v>
      </c>
      <c r="B14090" t="s">
        <v>19482</v>
      </c>
      <c r="C14090" t="s">
        <v>19528</v>
      </c>
      <c r="D14090" t="s">
        <v>19623</v>
      </c>
      <c r="E14090" s="89">
        <v>0</v>
      </c>
      <c r="F14090" s="89">
        <v>704837</v>
      </c>
      <c r="G14090" s="89">
        <v>7</v>
      </c>
      <c r="H14090" t="s">
        <v>19630</v>
      </c>
      <c r="I14090" s="89"/>
    </row>
    <row r="14091">
      <c r="A14091" t="s">
        <v>15825</v>
      </c>
      <c r="B14091" t="s">
        <v>19480</v>
      </c>
      <c r="C14091" t="s">
        <v>19528</v>
      </c>
      <c r="D14091" t="s">
        <v>19624</v>
      </c>
      <c r="E14091" s="89">
        <v>0</v>
      </c>
      <c r="F14091" s="89">
        <v>704837</v>
      </c>
      <c r="G14091" s="89">
        <v>7</v>
      </c>
      <c r="H14091" t="s">
        <v>19630</v>
      </c>
      <c r="I14091" s="89"/>
    </row>
    <row r="14092">
      <c r="A14092" t="s">
        <v>15826</v>
      </c>
      <c r="B14092" t="s">
        <v>19481</v>
      </c>
      <c r="C14092" t="s">
        <v>19528</v>
      </c>
      <c r="D14092" t="s">
        <v>19624</v>
      </c>
      <c r="E14092" s="89">
        <v>0</v>
      </c>
      <c r="F14092" s="89">
        <v>704837</v>
      </c>
      <c r="G14092" s="89">
        <v>7</v>
      </c>
      <c r="H14092" t="s">
        <v>19630</v>
      </c>
      <c r="I14092" s="89"/>
    </row>
    <row r="14093">
      <c r="A14093" t="s">
        <v>15827</v>
      </c>
      <c r="B14093" t="s">
        <v>19482</v>
      </c>
      <c r="C14093" t="s">
        <v>19528</v>
      </c>
      <c r="D14093" t="s">
        <v>19624</v>
      </c>
      <c r="E14093" s="89">
        <v>0</v>
      </c>
      <c r="F14093" s="89">
        <v>704837</v>
      </c>
      <c r="G14093" s="89">
        <v>7</v>
      </c>
      <c r="H14093" t="s">
        <v>19630</v>
      </c>
      <c r="I14093" s="89"/>
    </row>
    <row r="14094">
      <c r="A14094" t="s">
        <v>15828</v>
      </c>
      <c r="B14094" t="s">
        <v>19480</v>
      </c>
      <c r="C14094" t="s">
        <v>19529</v>
      </c>
      <c r="D14094" t="s">
        <v>19623</v>
      </c>
      <c r="E14094" s="89">
        <v>0.002417580234862812</v>
      </c>
      <c r="F14094" s="89">
        <v>704837</v>
      </c>
      <c r="G14094" s="89">
        <v>7</v>
      </c>
      <c r="H14094" t="s">
        <v>19630</v>
      </c>
      <c r="I14094" s="89"/>
    </row>
    <row r="14095">
      <c r="A14095" t="s">
        <v>15829</v>
      </c>
      <c r="B14095" t="s">
        <v>19481</v>
      </c>
      <c r="C14095" t="s">
        <v>19529</v>
      </c>
      <c r="D14095" t="s">
        <v>19623</v>
      </c>
      <c r="E14095" s="89">
        <v>0.004661130364813902</v>
      </c>
      <c r="F14095" s="89">
        <v>704837</v>
      </c>
      <c r="G14095" s="89">
        <v>7</v>
      </c>
      <c r="H14095" t="s">
        <v>19630</v>
      </c>
      <c r="I14095" s="89"/>
    </row>
    <row r="14096">
      <c r="A14096" t="s">
        <v>15830</v>
      </c>
      <c r="B14096" t="s">
        <v>19482</v>
      </c>
      <c r="C14096" t="s">
        <v>19529</v>
      </c>
      <c r="D14096" t="s">
        <v>19623</v>
      </c>
      <c r="E14096" s="89">
        <v>0.008986727911434652</v>
      </c>
      <c r="F14096" s="89">
        <v>704837</v>
      </c>
      <c r="G14096" s="89">
        <v>7</v>
      </c>
      <c r="H14096" t="s">
        <v>19630</v>
      </c>
      <c r="I14096" s="89"/>
    </row>
    <row r="14097">
      <c r="A14097" t="s">
        <v>15831</v>
      </c>
      <c r="B14097" t="s">
        <v>19480</v>
      </c>
      <c r="C14097" t="s">
        <v>19529</v>
      </c>
      <c r="D14097" t="s">
        <v>19624</v>
      </c>
      <c r="E14097" s="89">
        <v>0.002417580234862812</v>
      </c>
      <c r="F14097" s="89">
        <v>704837</v>
      </c>
      <c r="G14097" s="89">
        <v>7</v>
      </c>
      <c r="H14097" t="s">
        <v>19630</v>
      </c>
      <c r="I14097" s="89"/>
    </row>
    <row r="14098">
      <c r="A14098" t="s">
        <v>15832</v>
      </c>
      <c r="B14098" t="s">
        <v>19481</v>
      </c>
      <c r="C14098" t="s">
        <v>19529</v>
      </c>
      <c r="D14098" t="s">
        <v>19624</v>
      </c>
      <c r="E14098" s="89">
        <v>0.006995239230102193</v>
      </c>
      <c r="F14098" s="89">
        <v>704837</v>
      </c>
      <c r="G14098" s="89">
        <v>7</v>
      </c>
      <c r="H14098" t="s">
        <v>19630</v>
      </c>
      <c r="I14098" s="89"/>
    </row>
    <row r="14099">
      <c r="A14099" t="s">
        <v>15833</v>
      </c>
      <c r="B14099" t="s">
        <v>19482</v>
      </c>
      <c r="C14099" t="s">
        <v>19529</v>
      </c>
      <c r="D14099" t="s">
        <v>19624</v>
      </c>
      <c r="E14099" s="89">
        <v>0.02024063819064325</v>
      </c>
      <c r="F14099" s="89">
        <v>704837</v>
      </c>
      <c r="G14099" s="89">
        <v>7</v>
      </c>
      <c r="H14099" t="s">
        <v>19630</v>
      </c>
      <c r="I14099" s="89"/>
    </row>
    <row r="14100">
      <c r="A14100" t="s">
        <v>15834</v>
      </c>
      <c r="B14100" t="s">
        <v>19480</v>
      </c>
      <c r="C14100" t="s">
        <v>19530</v>
      </c>
      <c r="D14100" t="s">
        <v>19623</v>
      </c>
      <c r="E14100" s="89">
        <v>0</v>
      </c>
      <c r="F14100" s="89">
        <v>704837</v>
      </c>
      <c r="G14100" s="89">
        <v>7</v>
      </c>
      <c r="H14100" t="s">
        <v>19630</v>
      </c>
      <c r="I14100" s="89"/>
    </row>
    <row r="14101">
      <c r="A14101" t="s">
        <v>15835</v>
      </c>
      <c r="B14101" t="s">
        <v>19481</v>
      </c>
      <c r="C14101" t="s">
        <v>19530</v>
      </c>
      <c r="D14101" t="s">
        <v>19623</v>
      </c>
      <c r="E14101" s="89">
        <v>0</v>
      </c>
      <c r="F14101" s="89">
        <v>704837</v>
      </c>
      <c r="G14101" s="89">
        <v>7</v>
      </c>
      <c r="H14101" t="s">
        <v>19630</v>
      </c>
      <c r="I14101" s="89"/>
    </row>
    <row r="14102">
      <c r="A14102" t="s">
        <v>15836</v>
      </c>
      <c r="B14102" t="s">
        <v>19482</v>
      </c>
      <c r="C14102" t="s">
        <v>19530</v>
      </c>
      <c r="D14102" t="s">
        <v>19623</v>
      </c>
      <c r="E14102" s="89">
        <v>0</v>
      </c>
      <c r="F14102" s="89">
        <v>704837</v>
      </c>
      <c r="G14102" s="89">
        <v>7</v>
      </c>
      <c r="H14102" t="s">
        <v>19630</v>
      </c>
      <c r="I14102" s="89"/>
    </row>
    <row r="14103">
      <c r="A14103" t="s">
        <v>15837</v>
      </c>
      <c r="B14103" t="s">
        <v>19480</v>
      </c>
      <c r="C14103" t="s">
        <v>19530</v>
      </c>
      <c r="D14103" t="s">
        <v>19624</v>
      </c>
      <c r="E14103" s="89">
        <v>0</v>
      </c>
      <c r="F14103" s="89">
        <v>704837</v>
      </c>
      <c r="G14103" s="89">
        <v>7</v>
      </c>
      <c r="H14103" t="s">
        <v>19630</v>
      </c>
      <c r="I14103" s="89"/>
    </row>
    <row r="14104">
      <c r="A14104" t="s">
        <v>15838</v>
      </c>
      <c r="B14104" t="s">
        <v>19481</v>
      </c>
      <c r="C14104" t="s">
        <v>19530</v>
      </c>
      <c r="D14104" t="s">
        <v>19624</v>
      </c>
      <c r="E14104" s="89">
        <v>0</v>
      </c>
      <c r="F14104" s="89">
        <v>704837</v>
      </c>
      <c r="G14104" s="89">
        <v>7</v>
      </c>
      <c r="H14104" t="s">
        <v>19630</v>
      </c>
      <c r="I14104" s="89"/>
    </row>
    <row r="14105">
      <c r="A14105" t="s">
        <v>15839</v>
      </c>
      <c r="B14105" t="s">
        <v>19482</v>
      </c>
      <c r="C14105" t="s">
        <v>19530</v>
      </c>
      <c r="D14105" t="s">
        <v>19624</v>
      </c>
      <c r="E14105" s="89">
        <v>0</v>
      </c>
      <c r="F14105" s="89">
        <v>704837</v>
      </c>
      <c r="G14105" s="89">
        <v>7</v>
      </c>
      <c r="H14105" t="s">
        <v>19630</v>
      </c>
      <c r="I14105" s="89"/>
    </row>
    <row r="14106">
      <c r="A14106" t="s">
        <v>15840</v>
      </c>
      <c r="B14106" t="s">
        <v>19480</v>
      </c>
      <c r="C14106" t="s">
        <v>19531</v>
      </c>
      <c r="D14106" t="s">
        <v>19623</v>
      </c>
      <c r="E14106" s="89">
        <v>0</v>
      </c>
      <c r="F14106" s="89">
        <v>704837</v>
      </c>
      <c r="G14106" s="89">
        <v>7</v>
      </c>
      <c r="H14106" t="s">
        <v>19630</v>
      </c>
      <c r="I14106" s="89"/>
    </row>
    <row r="14107">
      <c r="A14107" t="s">
        <v>15841</v>
      </c>
      <c r="B14107" t="s">
        <v>19481</v>
      </c>
      <c r="C14107" t="s">
        <v>19531</v>
      </c>
      <c r="D14107" t="s">
        <v>19623</v>
      </c>
      <c r="E14107" s="89">
        <v>0</v>
      </c>
      <c r="F14107" s="89">
        <v>704837</v>
      </c>
      <c r="G14107" s="89">
        <v>7</v>
      </c>
      <c r="H14107" t="s">
        <v>19630</v>
      </c>
      <c r="I14107" s="89"/>
    </row>
    <row r="14108">
      <c r="A14108" t="s">
        <v>15842</v>
      </c>
      <c r="B14108" t="s">
        <v>19482</v>
      </c>
      <c r="C14108" t="s">
        <v>19531</v>
      </c>
      <c r="D14108" t="s">
        <v>19623</v>
      </c>
      <c r="E14108" s="89">
        <v>0</v>
      </c>
      <c r="F14108" s="89">
        <v>704837</v>
      </c>
      <c r="G14108" s="89">
        <v>7</v>
      </c>
      <c r="H14108" t="s">
        <v>19630</v>
      </c>
      <c r="I14108" s="89"/>
    </row>
    <row r="14109">
      <c r="A14109" t="s">
        <v>15843</v>
      </c>
      <c r="B14109" t="s">
        <v>19480</v>
      </c>
      <c r="C14109" t="s">
        <v>19531</v>
      </c>
      <c r="D14109" t="s">
        <v>19624</v>
      </c>
      <c r="E14109" s="89">
        <v>0</v>
      </c>
      <c r="F14109" s="89">
        <v>704837</v>
      </c>
      <c r="G14109" s="89">
        <v>7</v>
      </c>
      <c r="H14109" t="s">
        <v>19630</v>
      </c>
      <c r="I14109" s="89"/>
    </row>
    <row r="14110">
      <c r="A14110" t="s">
        <v>15844</v>
      </c>
      <c r="B14110" t="s">
        <v>19481</v>
      </c>
      <c r="C14110" t="s">
        <v>19531</v>
      </c>
      <c r="D14110" t="s">
        <v>19624</v>
      </c>
      <c r="E14110" s="89">
        <v>0</v>
      </c>
      <c r="F14110" s="89">
        <v>704837</v>
      </c>
      <c r="G14110" s="89">
        <v>7</v>
      </c>
      <c r="H14110" t="s">
        <v>19630</v>
      </c>
      <c r="I14110" s="89"/>
    </row>
    <row r="14111">
      <c r="A14111" t="s">
        <v>15845</v>
      </c>
      <c r="B14111" t="s">
        <v>19482</v>
      </c>
      <c r="C14111" t="s">
        <v>19531</v>
      </c>
      <c r="D14111" t="s">
        <v>19624</v>
      </c>
      <c r="E14111" s="89">
        <v>0</v>
      </c>
      <c r="F14111" s="89">
        <v>704837</v>
      </c>
      <c r="G14111" s="89">
        <v>7</v>
      </c>
      <c r="H14111" t="s">
        <v>19630</v>
      </c>
      <c r="I14111" s="89"/>
    </row>
    <row r="14112">
      <c r="A14112" t="s">
        <v>15846</v>
      </c>
      <c r="B14112" t="s">
        <v>19480</v>
      </c>
      <c r="C14112" t="s">
        <v>19532</v>
      </c>
      <c r="D14112" t="s">
        <v>19623</v>
      </c>
      <c r="E14112" s="89">
        <v>0</v>
      </c>
      <c r="F14112" s="89">
        <v>704837</v>
      </c>
      <c r="G14112" s="89">
        <v>7</v>
      </c>
      <c r="H14112" t="s">
        <v>19630</v>
      </c>
      <c r="I14112" s="89"/>
    </row>
    <row r="14113">
      <c r="A14113" t="s">
        <v>15847</v>
      </c>
      <c r="B14113" t="s">
        <v>19481</v>
      </c>
      <c r="C14113" t="s">
        <v>19532</v>
      </c>
      <c r="D14113" t="s">
        <v>19623</v>
      </c>
      <c r="E14113" s="89">
        <v>0</v>
      </c>
      <c r="F14113" s="89">
        <v>704837</v>
      </c>
      <c r="G14113" s="89">
        <v>7</v>
      </c>
      <c r="H14113" t="s">
        <v>19630</v>
      </c>
      <c r="I14113" s="89"/>
    </row>
    <row r="14114">
      <c r="A14114" t="s">
        <v>15848</v>
      </c>
      <c r="B14114" t="s">
        <v>19482</v>
      </c>
      <c r="C14114" t="s">
        <v>19532</v>
      </c>
      <c r="D14114" t="s">
        <v>19623</v>
      </c>
      <c r="E14114" s="89">
        <v>0</v>
      </c>
      <c r="F14114" s="89">
        <v>704837</v>
      </c>
      <c r="G14114" s="89">
        <v>7</v>
      </c>
      <c r="H14114" t="s">
        <v>19630</v>
      </c>
      <c r="I14114" s="89"/>
    </row>
    <row r="14115">
      <c r="A14115" t="s">
        <v>15849</v>
      </c>
      <c r="B14115" t="s">
        <v>19480</v>
      </c>
      <c r="C14115" t="s">
        <v>19532</v>
      </c>
      <c r="D14115" t="s">
        <v>19624</v>
      </c>
      <c r="E14115" s="89">
        <v>0</v>
      </c>
      <c r="F14115" s="89">
        <v>704837</v>
      </c>
      <c r="G14115" s="89">
        <v>7</v>
      </c>
      <c r="H14115" t="s">
        <v>19630</v>
      </c>
      <c r="I14115" s="89"/>
    </row>
    <row r="14116">
      <c r="A14116" t="s">
        <v>15850</v>
      </c>
      <c r="B14116" t="s">
        <v>19481</v>
      </c>
      <c r="C14116" t="s">
        <v>19532</v>
      </c>
      <c r="D14116" t="s">
        <v>19624</v>
      </c>
      <c r="E14116" s="89">
        <v>0</v>
      </c>
      <c r="F14116" s="89">
        <v>704837</v>
      </c>
      <c r="G14116" s="89">
        <v>7</v>
      </c>
      <c r="H14116" t="s">
        <v>19630</v>
      </c>
      <c r="I14116" s="89"/>
    </row>
    <row r="14117">
      <c r="A14117" t="s">
        <v>15851</v>
      </c>
      <c r="B14117" t="s">
        <v>19482</v>
      </c>
      <c r="C14117" t="s">
        <v>19532</v>
      </c>
      <c r="D14117" t="s">
        <v>19624</v>
      </c>
      <c r="E14117" s="89">
        <v>0</v>
      </c>
      <c r="F14117" s="89">
        <v>704837</v>
      </c>
      <c r="G14117" s="89">
        <v>7</v>
      </c>
      <c r="H14117" t="s">
        <v>19630</v>
      </c>
      <c r="I14117" s="89"/>
    </row>
    <row r="14118">
      <c r="A14118" t="s">
        <v>15852</v>
      </c>
      <c r="B14118" t="s">
        <v>19480</v>
      </c>
      <c r="C14118" t="s">
        <v>19533</v>
      </c>
      <c r="D14118" t="s">
        <v>19623</v>
      </c>
      <c r="E14118" s="89">
        <v>0</v>
      </c>
      <c r="F14118" s="89">
        <v>704837</v>
      </c>
      <c r="G14118" s="89">
        <v>7</v>
      </c>
      <c r="H14118" t="s">
        <v>19630</v>
      </c>
      <c r="I14118" s="89"/>
    </row>
    <row r="14119">
      <c r="A14119" t="s">
        <v>15853</v>
      </c>
      <c r="B14119" t="s">
        <v>19481</v>
      </c>
      <c r="C14119" t="s">
        <v>19533</v>
      </c>
      <c r="D14119" t="s">
        <v>19623</v>
      </c>
      <c r="E14119" s="89">
        <v>0</v>
      </c>
      <c r="F14119" s="89">
        <v>704837</v>
      </c>
      <c r="G14119" s="89">
        <v>7</v>
      </c>
      <c r="H14119" t="s">
        <v>19630</v>
      </c>
      <c r="I14119" s="89"/>
    </row>
    <row r="14120">
      <c r="A14120" t="s">
        <v>15854</v>
      </c>
      <c r="B14120" t="s">
        <v>19482</v>
      </c>
      <c r="C14120" t="s">
        <v>19533</v>
      </c>
      <c r="D14120" t="s">
        <v>19623</v>
      </c>
      <c r="E14120" s="89">
        <v>0</v>
      </c>
      <c r="F14120" s="89">
        <v>704837</v>
      </c>
      <c r="G14120" s="89">
        <v>7</v>
      </c>
      <c r="H14120" t="s">
        <v>19630</v>
      </c>
      <c r="I14120" s="89"/>
    </row>
    <row r="14121">
      <c r="A14121" t="s">
        <v>15855</v>
      </c>
      <c r="B14121" t="s">
        <v>19480</v>
      </c>
      <c r="C14121" t="s">
        <v>19533</v>
      </c>
      <c r="D14121" t="s">
        <v>19624</v>
      </c>
      <c r="E14121" s="89">
        <v>0</v>
      </c>
      <c r="F14121" s="89">
        <v>704837</v>
      </c>
      <c r="G14121" s="89">
        <v>7</v>
      </c>
      <c r="H14121" t="s">
        <v>19630</v>
      </c>
      <c r="I14121" s="89"/>
    </row>
    <row r="14122">
      <c r="A14122" t="s">
        <v>15856</v>
      </c>
      <c r="B14122" t="s">
        <v>19481</v>
      </c>
      <c r="C14122" t="s">
        <v>19533</v>
      </c>
      <c r="D14122" t="s">
        <v>19624</v>
      </c>
      <c r="E14122" s="89">
        <v>0</v>
      </c>
      <c r="F14122" s="89">
        <v>704837</v>
      </c>
      <c r="G14122" s="89">
        <v>7</v>
      </c>
      <c r="H14122" t="s">
        <v>19630</v>
      </c>
      <c r="I14122" s="89"/>
    </row>
    <row r="14123">
      <c r="A14123" t="s">
        <v>15857</v>
      </c>
      <c r="B14123" t="s">
        <v>19482</v>
      </c>
      <c r="C14123" t="s">
        <v>19533</v>
      </c>
      <c r="D14123" t="s">
        <v>19624</v>
      </c>
      <c r="E14123" s="89">
        <v>0</v>
      </c>
      <c r="F14123" s="89">
        <v>704837</v>
      </c>
      <c r="G14123" s="89">
        <v>7</v>
      </c>
      <c r="H14123" t="s">
        <v>19630</v>
      </c>
      <c r="I14123" s="89"/>
    </row>
    <row r="14124">
      <c r="A14124" t="s">
        <v>15858</v>
      </c>
      <c r="B14124" t="s">
        <v>19480</v>
      </c>
      <c r="C14124" t="s">
        <v>19534</v>
      </c>
      <c r="D14124" t="s">
        <v>19623</v>
      </c>
      <c r="E14124" s="89">
        <v>0</v>
      </c>
      <c r="F14124" s="89">
        <v>704837</v>
      </c>
      <c r="G14124" s="89">
        <v>7</v>
      </c>
      <c r="H14124" t="s">
        <v>19630</v>
      </c>
      <c r="I14124" s="89"/>
    </row>
    <row r="14125">
      <c r="A14125" t="s">
        <v>15859</v>
      </c>
      <c r="B14125" t="s">
        <v>19481</v>
      </c>
      <c r="C14125" t="s">
        <v>19534</v>
      </c>
      <c r="D14125" t="s">
        <v>19623</v>
      </c>
      <c r="E14125" s="89">
        <v>0</v>
      </c>
      <c r="F14125" s="89">
        <v>704837</v>
      </c>
      <c r="G14125" s="89">
        <v>7</v>
      </c>
      <c r="H14125" t="s">
        <v>19630</v>
      </c>
      <c r="I14125" s="89"/>
    </row>
    <row r="14126">
      <c r="A14126" t="s">
        <v>15860</v>
      </c>
      <c r="B14126" t="s">
        <v>19482</v>
      </c>
      <c r="C14126" t="s">
        <v>19534</v>
      </c>
      <c r="D14126" t="s">
        <v>19623</v>
      </c>
      <c r="E14126" s="89">
        <v>0</v>
      </c>
      <c r="F14126" s="89">
        <v>704837</v>
      </c>
      <c r="G14126" s="89">
        <v>7</v>
      </c>
      <c r="H14126" t="s">
        <v>19630</v>
      </c>
      <c r="I14126" s="89"/>
    </row>
    <row r="14127">
      <c r="A14127" t="s">
        <v>15861</v>
      </c>
      <c r="B14127" t="s">
        <v>19480</v>
      </c>
      <c r="C14127" t="s">
        <v>19534</v>
      </c>
      <c r="D14127" t="s">
        <v>19624</v>
      </c>
      <c r="E14127" s="89">
        <v>0</v>
      </c>
      <c r="F14127" s="89">
        <v>704837</v>
      </c>
      <c r="G14127" s="89">
        <v>7</v>
      </c>
      <c r="H14127" t="s">
        <v>19630</v>
      </c>
      <c r="I14127" s="89"/>
    </row>
    <row r="14128">
      <c r="A14128" t="s">
        <v>15862</v>
      </c>
      <c r="B14128" t="s">
        <v>19481</v>
      </c>
      <c r="C14128" t="s">
        <v>19534</v>
      </c>
      <c r="D14128" t="s">
        <v>19624</v>
      </c>
      <c r="E14128" s="89">
        <v>0</v>
      </c>
      <c r="F14128" s="89">
        <v>704837</v>
      </c>
      <c r="G14128" s="89">
        <v>7</v>
      </c>
      <c r="H14128" t="s">
        <v>19630</v>
      </c>
      <c r="I14128" s="89"/>
    </row>
    <row r="14129">
      <c r="A14129" t="s">
        <v>15863</v>
      </c>
      <c r="B14129" t="s">
        <v>19482</v>
      </c>
      <c r="C14129" t="s">
        <v>19534</v>
      </c>
      <c r="D14129" t="s">
        <v>19624</v>
      </c>
      <c r="E14129" s="89">
        <v>0</v>
      </c>
      <c r="F14129" s="89">
        <v>704837</v>
      </c>
      <c r="G14129" s="89">
        <v>7</v>
      </c>
      <c r="H14129" t="s">
        <v>19630</v>
      </c>
      <c r="I14129" s="89"/>
    </row>
    <row r="14130">
      <c r="A14130" t="s">
        <v>22052</v>
      </c>
      <c r="B14130" t="s">
        <v>19483</v>
      </c>
      <c r="C14130" t="s">
        <v>3677</v>
      </c>
      <c r="D14130" t="s">
        <v>19614</v>
      </c>
      <c r="E14130" s="89">
        <v>0.009251111922125103</v>
      </c>
      <c r="F14130" s="89">
        <v>704837</v>
      </c>
      <c r="G14130" s="89">
        <v>7</v>
      </c>
      <c r="H14130" t="s">
        <v>19629</v>
      </c>
      <c r="I14130" s="89"/>
    </row>
    <row r="14131">
      <c r="A14131" t="s">
        <v>22053</v>
      </c>
      <c r="B14131" t="s">
        <v>19483</v>
      </c>
      <c r="C14131" t="s">
        <v>3677</v>
      </c>
      <c r="D14131" t="s">
        <v>19615</v>
      </c>
      <c r="E14131" s="89">
        <v>0.009581083757801614</v>
      </c>
      <c r="F14131" s="89">
        <v>704837</v>
      </c>
      <c r="G14131" s="89">
        <v>7</v>
      </c>
      <c r="H14131" t="s">
        <v>19629</v>
      </c>
      <c r="I14131" s="89"/>
    </row>
    <row r="14132">
      <c r="A14132" t="s">
        <v>22054</v>
      </c>
      <c r="B14132" t="s">
        <v>19483</v>
      </c>
      <c r="C14132" t="s">
        <v>3677</v>
      </c>
      <c r="D14132" t="s">
        <v>19616</v>
      </c>
      <c r="E14132" s="89">
        <v>0.009251111922125103</v>
      </c>
      <c r="F14132" s="89">
        <v>704837</v>
      </c>
      <c r="G14132" s="89">
        <v>7</v>
      </c>
      <c r="H14132" t="s">
        <v>19629</v>
      </c>
      <c r="I14132" s="89"/>
    </row>
    <row r="14133">
      <c r="A14133" t="s">
        <v>22055</v>
      </c>
      <c r="B14133" t="s">
        <v>19483</v>
      </c>
      <c r="C14133" t="s">
        <v>3677</v>
      </c>
      <c r="D14133" t="s">
        <v>19617</v>
      </c>
      <c r="E14133" s="89">
        <v>0.009294103095475122</v>
      </c>
      <c r="F14133" s="89">
        <v>704837</v>
      </c>
      <c r="G14133" s="89">
        <v>7</v>
      </c>
      <c r="H14133" t="s">
        <v>19629</v>
      </c>
      <c r="I14133" s="89"/>
    </row>
    <row r="14134">
      <c r="A14134" t="s">
        <v>22056</v>
      </c>
      <c r="B14134" t="s">
        <v>19483</v>
      </c>
      <c r="C14134" t="s">
        <v>3677</v>
      </c>
      <c r="D14134" t="s">
        <v>19618</v>
      </c>
      <c r="E14134" s="89">
        <v>0.009525748913566381</v>
      </c>
      <c r="F14134" s="89">
        <v>704837</v>
      </c>
      <c r="G14134" s="89">
        <v>7</v>
      </c>
      <c r="H14134" t="s">
        <v>19629</v>
      </c>
      <c r="I14134" s="89"/>
    </row>
    <row r="14135">
      <c r="A14135" t="s">
        <v>22057</v>
      </c>
      <c r="B14135" t="s">
        <v>19483</v>
      </c>
      <c r="C14135" t="s">
        <v>3677</v>
      </c>
      <c r="D14135" t="s">
        <v>19619</v>
      </c>
      <c r="E14135" s="89">
        <v>0.009769644128038931</v>
      </c>
      <c r="F14135" s="89">
        <v>704837</v>
      </c>
      <c r="G14135" s="89">
        <v>7</v>
      </c>
      <c r="H14135" t="s">
        <v>19629</v>
      </c>
      <c r="I14135" s="89"/>
    </row>
    <row r="14136">
      <c r="A14136" t="s">
        <v>22058</v>
      </c>
      <c r="B14136" t="s">
        <v>19483</v>
      </c>
      <c r="C14136" t="s">
        <v>3677</v>
      </c>
      <c r="D14136" t="s">
        <v>19620</v>
      </c>
      <c r="E14136" s="89">
        <v>0.009276199133936906</v>
      </c>
      <c r="F14136" s="89">
        <v>704837</v>
      </c>
      <c r="G14136" s="89">
        <v>7</v>
      </c>
      <c r="H14136" t="s">
        <v>19629</v>
      </c>
      <c r="I14136" s="89"/>
    </row>
    <row r="14137">
      <c r="A14137" t="s">
        <v>22059</v>
      </c>
      <c r="B14137" t="s">
        <v>19483</v>
      </c>
      <c r="C14137" t="s">
        <v>3677</v>
      </c>
      <c r="D14137" t="s">
        <v>19621</v>
      </c>
      <c r="E14137" s="89">
        <v>0.0075069287863142</v>
      </c>
      <c r="F14137" s="89">
        <v>704837</v>
      </c>
      <c r="G14137" s="89">
        <v>7</v>
      </c>
      <c r="H14137" t="s">
        <v>19629</v>
      </c>
      <c r="I14137" s="89"/>
    </row>
    <row r="14138">
      <c r="A14138" t="s">
        <v>22060</v>
      </c>
      <c r="B14138" t="s">
        <v>19483</v>
      </c>
      <c r="C14138" t="s">
        <v>3677</v>
      </c>
      <c r="D14138" t="s">
        <v>19622</v>
      </c>
      <c r="E14138" s="89">
        <v>0.009311228189847592</v>
      </c>
      <c r="F14138" s="89">
        <v>704837</v>
      </c>
      <c r="G14138" s="89">
        <v>7</v>
      </c>
      <c r="H14138" t="s">
        <v>19629</v>
      </c>
      <c r="I14138" s="89"/>
    </row>
    <row r="14139">
      <c r="A14139" t="s">
        <v>22061</v>
      </c>
      <c r="B14139" t="s">
        <v>19483</v>
      </c>
      <c r="C14139" t="s">
        <v>3677</v>
      </c>
      <c r="D14139" t="s">
        <v>19623</v>
      </c>
      <c r="E14139" s="89">
        <v>0.01995348750682385</v>
      </c>
      <c r="F14139" s="89">
        <v>704837</v>
      </c>
      <c r="G14139" s="89">
        <v>7</v>
      </c>
      <c r="H14139" t="s">
        <v>19629</v>
      </c>
      <c r="I14139" s="89"/>
    </row>
    <row r="14140">
      <c r="A14140" t="s">
        <v>22062</v>
      </c>
      <c r="B14140" t="s">
        <v>19483</v>
      </c>
      <c r="C14140" t="s">
        <v>3677</v>
      </c>
      <c r="D14140" t="s">
        <v>19624</v>
      </c>
      <c r="E14140" s="89">
        <v>0.05233337936206841</v>
      </c>
      <c r="F14140" s="89">
        <v>704837</v>
      </c>
      <c r="G14140" s="89">
        <v>7</v>
      </c>
      <c r="H14140" t="s">
        <v>19629</v>
      </c>
      <c r="I14140" s="89"/>
    </row>
    <row r="14141">
      <c r="A14141" t="s">
        <v>15864</v>
      </c>
      <c r="B14141" t="s">
        <v>19476</v>
      </c>
      <c r="C14141" t="s">
        <v>19524</v>
      </c>
      <c r="D14141" t="s">
        <v>19630</v>
      </c>
      <c r="E14141" s="89">
        <v>105099</v>
      </c>
      <c r="F14141" s="89">
        <v>704837</v>
      </c>
      <c r="G14141" s="89">
        <v>7</v>
      </c>
      <c r="H14141" t="s">
        <v>19630</v>
      </c>
      <c r="I14141" s="89"/>
    </row>
    <row r="14142">
      <c r="A14142" t="s">
        <v>15865</v>
      </c>
      <c r="B14142" t="s">
        <v>19477</v>
      </c>
      <c r="C14142" t="s">
        <v>19524</v>
      </c>
      <c r="D14142" t="s">
        <v>19630</v>
      </c>
      <c r="E14142" s="89">
        <v>2713611237.805557</v>
      </c>
      <c r="F14142" s="89">
        <v>704837</v>
      </c>
      <c r="G14142" s="89">
        <v>7</v>
      </c>
      <c r="H14142" t="s">
        <v>19630</v>
      </c>
      <c r="I14142" s="89"/>
    </row>
    <row r="14143">
      <c r="A14143" t="s">
        <v>15866</v>
      </c>
      <c r="B14143" t="s">
        <v>19478</v>
      </c>
      <c r="C14143" t="s">
        <v>19524</v>
      </c>
      <c r="D14143" t="s">
        <v>19630</v>
      </c>
      <c r="E14143" s="89">
        <v>0.1491110710703326</v>
      </c>
      <c r="F14143" s="89">
        <v>704837</v>
      </c>
      <c r="G14143" s="89">
        <v>7</v>
      </c>
      <c r="H14143" t="s">
        <v>19630</v>
      </c>
      <c r="I14143" s="89"/>
    </row>
    <row r="14144">
      <c r="A14144" t="s">
        <v>15867</v>
      </c>
      <c r="B14144" t="s">
        <v>19479</v>
      </c>
      <c r="C14144" t="s">
        <v>19524</v>
      </c>
      <c r="D14144" t="s">
        <v>19630</v>
      </c>
      <c r="E14144" s="89">
        <v>3849.984092500191</v>
      </c>
      <c r="F14144" s="89">
        <v>704837</v>
      </c>
      <c r="G14144" s="89">
        <v>7</v>
      </c>
      <c r="H14144" t="s">
        <v>19630</v>
      </c>
      <c r="I14144" s="89"/>
    </row>
    <row r="14145">
      <c r="A14145" t="s">
        <v>15868</v>
      </c>
      <c r="B14145" t="s">
        <v>19480</v>
      </c>
      <c r="C14145" t="s">
        <v>19535</v>
      </c>
      <c r="D14145" t="s">
        <v>19623</v>
      </c>
      <c r="E14145" s="89">
        <v>0</v>
      </c>
      <c r="F14145" s="89">
        <v>704837</v>
      </c>
      <c r="G14145" s="89">
        <v>7</v>
      </c>
      <c r="H14145" t="s">
        <v>19630</v>
      </c>
      <c r="I14145" s="89"/>
    </row>
    <row r="14146">
      <c r="A14146" t="s">
        <v>15869</v>
      </c>
      <c r="B14146" t="s">
        <v>19481</v>
      </c>
      <c r="C14146" t="s">
        <v>19535</v>
      </c>
      <c r="D14146" t="s">
        <v>19623</v>
      </c>
      <c r="E14146" s="89">
        <v>0</v>
      </c>
      <c r="F14146" s="89">
        <v>704837</v>
      </c>
      <c r="G14146" s="89">
        <v>7</v>
      </c>
      <c r="H14146" t="s">
        <v>19630</v>
      </c>
      <c r="I14146" s="89"/>
    </row>
    <row r="14147">
      <c r="A14147" t="s">
        <v>15870</v>
      </c>
      <c r="B14147" t="s">
        <v>19482</v>
      </c>
      <c r="C14147" t="s">
        <v>19535</v>
      </c>
      <c r="D14147" t="s">
        <v>19623</v>
      </c>
      <c r="E14147" s="89">
        <v>0</v>
      </c>
      <c r="F14147" s="89">
        <v>704837</v>
      </c>
      <c r="G14147" s="89">
        <v>7</v>
      </c>
      <c r="H14147" t="s">
        <v>19630</v>
      </c>
      <c r="I14147" s="89"/>
    </row>
    <row r="14148">
      <c r="A14148" t="s">
        <v>15871</v>
      </c>
      <c r="B14148" t="s">
        <v>19480</v>
      </c>
      <c r="C14148" t="s">
        <v>19535</v>
      </c>
      <c r="D14148" t="s">
        <v>19624</v>
      </c>
      <c r="E14148" s="89">
        <v>0</v>
      </c>
      <c r="F14148" s="89">
        <v>704837</v>
      </c>
      <c r="G14148" s="89">
        <v>7</v>
      </c>
      <c r="H14148" t="s">
        <v>19630</v>
      </c>
      <c r="I14148" s="89"/>
    </row>
    <row r="14149">
      <c r="A14149" t="s">
        <v>15872</v>
      </c>
      <c r="B14149" t="s">
        <v>19481</v>
      </c>
      <c r="C14149" t="s">
        <v>19535</v>
      </c>
      <c r="D14149" t="s">
        <v>19624</v>
      </c>
      <c r="E14149" s="89">
        <v>0</v>
      </c>
      <c r="F14149" s="89">
        <v>704837</v>
      </c>
      <c r="G14149" s="89">
        <v>7</v>
      </c>
      <c r="H14149" t="s">
        <v>19630</v>
      </c>
      <c r="I14149" s="89"/>
    </row>
    <row r="14150">
      <c r="A14150" t="s">
        <v>15873</v>
      </c>
      <c r="B14150" t="s">
        <v>19482</v>
      </c>
      <c r="C14150" t="s">
        <v>19535</v>
      </c>
      <c r="D14150" t="s">
        <v>19624</v>
      </c>
      <c r="E14150" s="89">
        <v>0</v>
      </c>
      <c r="F14150" s="89">
        <v>704837</v>
      </c>
      <c r="G14150" s="89">
        <v>7</v>
      </c>
      <c r="H14150" t="s">
        <v>19630</v>
      </c>
      <c r="I14150" s="89"/>
    </row>
    <row r="14151">
      <c r="A14151" t="s">
        <v>15874</v>
      </c>
      <c r="B14151" t="s">
        <v>19480</v>
      </c>
      <c r="C14151" t="s">
        <v>19536</v>
      </c>
      <c r="D14151" t="s">
        <v>19623</v>
      </c>
      <c r="E14151" s="89">
        <v>0</v>
      </c>
      <c r="F14151" s="89">
        <v>704837</v>
      </c>
      <c r="G14151" s="89">
        <v>7</v>
      </c>
      <c r="H14151" t="s">
        <v>19630</v>
      </c>
      <c r="I14151" s="89"/>
    </row>
    <row r="14152">
      <c r="A14152" t="s">
        <v>15875</v>
      </c>
      <c r="B14152" t="s">
        <v>19481</v>
      </c>
      <c r="C14152" t="s">
        <v>19536</v>
      </c>
      <c r="D14152" t="s">
        <v>19623</v>
      </c>
      <c r="E14152" s="89">
        <v>0</v>
      </c>
      <c r="F14152" s="89">
        <v>704837</v>
      </c>
      <c r="G14152" s="89">
        <v>7</v>
      </c>
      <c r="H14152" t="s">
        <v>19630</v>
      </c>
      <c r="I14152" s="89"/>
    </row>
    <row r="14153">
      <c r="A14153" t="s">
        <v>15876</v>
      </c>
      <c r="B14153" t="s">
        <v>19482</v>
      </c>
      <c r="C14153" t="s">
        <v>19536</v>
      </c>
      <c r="D14153" t="s">
        <v>19623</v>
      </c>
      <c r="E14153" s="89">
        <v>0</v>
      </c>
      <c r="F14153" s="89">
        <v>704837</v>
      </c>
      <c r="G14153" s="89">
        <v>7</v>
      </c>
      <c r="H14153" t="s">
        <v>19630</v>
      </c>
      <c r="I14153" s="89"/>
    </row>
    <row r="14154">
      <c r="A14154" t="s">
        <v>15877</v>
      </c>
      <c r="B14154" t="s">
        <v>19480</v>
      </c>
      <c r="C14154" t="s">
        <v>19536</v>
      </c>
      <c r="D14154" t="s">
        <v>19624</v>
      </c>
      <c r="E14154" s="89">
        <v>0</v>
      </c>
      <c r="F14154" s="89">
        <v>704837</v>
      </c>
      <c r="G14154" s="89">
        <v>7</v>
      </c>
      <c r="H14154" t="s">
        <v>19630</v>
      </c>
      <c r="I14154" s="89"/>
    </row>
    <row r="14155">
      <c r="A14155" t="s">
        <v>15878</v>
      </c>
      <c r="B14155" t="s">
        <v>19481</v>
      </c>
      <c r="C14155" t="s">
        <v>19536</v>
      </c>
      <c r="D14155" t="s">
        <v>19624</v>
      </c>
      <c r="E14155" s="89">
        <v>0</v>
      </c>
      <c r="F14155" s="89">
        <v>704837</v>
      </c>
      <c r="G14155" s="89">
        <v>7</v>
      </c>
      <c r="H14155" t="s">
        <v>19630</v>
      </c>
      <c r="I14155" s="89"/>
    </row>
    <row r="14156">
      <c r="A14156" t="s">
        <v>15879</v>
      </c>
      <c r="B14156" t="s">
        <v>19482</v>
      </c>
      <c r="C14156" t="s">
        <v>19536</v>
      </c>
      <c r="D14156" t="s">
        <v>19624</v>
      </c>
      <c r="E14156" s="89">
        <v>0</v>
      </c>
      <c r="F14156" s="89">
        <v>704837</v>
      </c>
      <c r="G14156" s="89">
        <v>7</v>
      </c>
      <c r="H14156" t="s">
        <v>19630</v>
      </c>
      <c r="I14156" s="89"/>
    </row>
    <row r="14157">
      <c r="A14157" t="s">
        <v>15880</v>
      </c>
      <c r="B14157" t="s">
        <v>19480</v>
      </c>
      <c r="C14157" t="s">
        <v>19537</v>
      </c>
      <c r="D14157" t="s">
        <v>19623</v>
      </c>
      <c r="E14157" s="89">
        <v>0</v>
      </c>
      <c r="F14157" s="89">
        <v>704837</v>
      </c>
      <c r="G14157" s="89">
        <v>7</v>
      </c>
      <c r="H14157" t="s">
        <v>19630</v>
      </c>
      <c r="I14157" s="89"/>
    </row>
    <row r="14158">
      <c r="A14158" t="s">
        <v>15881</v>
      </c>
      <c r="B14158" t="s">
        <v>19481</v>
      </c>
      <c r="C14158" t="s">
        <v>19537</v>
      </c>
      <c r="D14158" t="s">
        <v>19623</v>
      </c>
      <c r="E14158" s="89">
        <v>0</v>
      </c>
      <c r="F14158" s="89">
        <v>704837</v>
      </c>
      <c r="G14158" s="89">
        <v>7</v>
      </c>
      <c r="H14158" t="s">
        <v>19630</v>
      </c>
      <c r="I14158" s="89"/>
    </row>
    <row r="14159">
      <c r="A14159" t="s">
        <v>15882</v>
      </c>
      <c r="B14159" t="s">
        <v>19482</v>
      </c>
      <c r="C14159" t="s">
        <v>19537</v>
      </c>
      <c r="D14159" t="s">
        <v>19623</v>
      </c>
      <c r="E14159" s="89">
        <v>0</v>
      </c>
      <c r="F14159" s="89">
        <v>704837</v>
      </c>
      <c r="G14159" s="89">
        <v>7</v>
      </c>
      <c r="H14159" t="s">
        <v>19630</v>
      </c>
      <c r="I14159" s="89"/>
    </row>
    <row r="14160">
      <c r="A14160" t="s">
        <v>15883</v>
      </c>
      <c r="B14160" t="s">
        <v>19480</v>
      </c>
      <c r="C14160" t="s">
        <v>19537</v>
      </c>
      <c r="D14160" t="s">
        <v>19624</v>
      </c>
      <c r="E14160" s="89">
        <v>0</v>
      </c>
      <c r="F14160" s="89">
        <v>704837</v>
      </c>
      <c r="G14160" s="89">
        <v>7</v>
      </c>
      <c r="H14160" t="s">
        <v>19630</v>
      </c>
      <c r="I14160" s="89"/>
    </row>
    <row r="14161">
      <c r="A14161" t="s">
        <v>15884</v>
      </c>
      <c r="B14161" t="s">
        <v>19481</v>
      </c>
      <c r="C14161" t="s">
        <v>19537</v>
      </c>
      <c r="D14161" t="s">
        <v>19624</v>
      </c>
      <c r="E14161" s="89">
        <v>0</v>
      </c>
      <c r="F14161" s="89">
        <v>704837</v>
      </c>
      <c r="G14161" s="89">
        <v>7</v>
      </c>
      <c r="H14161" t="s">
        <v>19630</v>
      </c>
      <c r="I14161" s="89"/>
    </row>
    <row r="14162">
      <c r="A14162" t="s">
        <v>15885</v>
      </c>
      <c r="B14162" t="s">
        <v>19482</v>
      </c>
      <c r="C14162" t="s">
        <v>19537</v>
      </c>
      <c r="D14162" t="s">
        <v>19624</v>
      </c>
      <c r="E14162" s="89">
        <v>0</v>
      </c>
      <c r="F14162" s="89">
        <v>704837</v>
      </c>
      <c r="G14162" s="89">
        <v>7</v>
      </c>
      <c r="H14162" t="s">
        <v>19630</v>
      </c>
      <c r="I14162" s="89"/>
    </row>
    <row r="14163">
      <c r="A14163" t="s">
        <v>15886</v>
      </c>
      <c r="B14163" t="s">
        <v>19480</v>
      </c>
      <c r="C14163" t="s">
        <v>19538</v>
      </c>
      <c r="D14163" t="s">
        <v>19623</v>
      </c>
      <c r="E14163" s="89">
        <v>0</v>
      </c>
      <c r="F14163" s="89">
        <v>704837</v>
      </c>
      <c r="G14163" s="89">
        <v>7</v>
      </c>
      <c r="H14163" t="s">
        <v>19630</v>
      </c>
      <c r="I14163" s="89"/>
    </row>
    <row r="14164">
      <c r="A14164" t="s">
        <v>15887</v>
      </c>
      <c r="B14164" t="s">
        <v>19481</v>
      </c>
      <c r="C14164" t="s">
        <v>19538</v>
      </c>
      <c r="D14164" t="s">
        <v>19623</v>
      </c>
      <c r="E14164" s="89">
        <v>0</v>
      </c>
      <c r="F14164" s="89">
        <v>704837</v>
      </c>
      <c r="G14164" s="89">
        <v>7</v>
      </c>
      <c r="H14164" t="s">
        <v>19630</v>
      </c>
      <c r="I14164" s="89"/>
    </row>
    <row r="14165">
      <c r="A14165" t="s">
        <v>15888</v>
      </c>
      <c r="B14165" t="s">
        <v>19482</v>
      </c>
      <c r="C14165" t="s">
        <v>19538</v>
      </c>
      <c r="D14165" t="s">
        <v>19623</v>
      </c>
      <c r="E14165" s="89">
        <v>0</v>
      </c>
      <c r="F14165" s="89">
        <v>704837</v>
      </c>
      <c r="G14165" s="89">
        <v>7</v>
      </c>
      <c r="H14165" t="s">
        <v>19630</v>
      </c>
      <c r="I14165" s="89"/>
    </row>
    <row r="14166">
      <c r="A14166" t="s">
        <v>15889</v>
      </c>
      <c r="B14166" t="s">
        <v>19480</v>
      </c>
      <c r="C14166" t="s">
        <v>19538</v>
      </c>
      <c r="D14166" t="s">
        <v>19624</v>
      </c>
      <c r="E14166" s="89">
        <v>0</v>
      </c>
      <c r="F14166" s="89">
        <v>704837</v>
      </c>
      <c r="G14166" s="89">
        <v>7</v>
      </c>
      <c r="H14166" t="s">
        <v>19630</v>
      </c>
      <c r="I14166" s="89"/>
    </row>
    <row r="14167">
      <c r="A14167" t="s">
        <v>15890</v>
      </c>
      <c r="B14167" t="s">
        <v>19481</v>
      </c>
      <c r="C14167" t="s">
        <v>19538</v>
      </c>
      <c r="D14167" t="s">
        <v>19624</v>
      </c>
      <c r="E14167" s="89">
        <v>0</v>
      </c>
      <c r="F14167" s="89">
        <v>704837</v>
      </c>
      <c r="G14167" s="89">
        <v>7</v>
      </c>
      <c r="H14167" t="s">
        <v>19630</v>
      </c>
      <c r="I14167" s="89"/>
    </row>
    <row r="14168">
      <c r="A14168" t="s">
        <v>15891</v>
      </c>
      <c r="B14168" t="s">
        <v>19482</v>
      </c>
      <c r="C14168" t="s">
        <v>19538</v>
      </c>
      <c r="D14168" t="s">
        <v>19624</v>
      </c>
      <c r="E14168" s="89">
        <v>0</v>
      </c>
      <c r="F14168" s="89">
        <v>704837</v>
      </c>
      <c r="G14168" s="89">
        <v>7</v>
      </c>
      <c r="H14168" t="s">
        <v>19630</v>
      </c>
      <c r="I14168" s="89"/>
    </row>
    <row r="14169">
      <c r="A14169" t="s">
        <v>15892</v>
      </c>
      <c r="B14169" t="s">
        <v>19480</v>
      </c>
      <c r="C14169" t="s">
        <v>19539</v>
      </c>
      <c r="D14169" t="s">
        <v>19623</v>
      </c>
      <c r="E14169" s="89">
        <v>0</v>
      </c>
      <c r="F14169" s="89">
        <v>704837</v>
      </c>
      <c r="G14169" s="89">
        <v>7</v>
      </c>
      <c r="H14169" t="s">
        <v>19630</v>
      </c>
      <c r="I14169" s="89"/>
    </row>
    <row r="14170">
      <c r="A14170" t="s">
        <v>15893</v>
      </c>
      <c r="B14170" t="s">
        <v>19481</v>
      </c>
      <c r="C14170" t="s">
        <v>19539</v>
      </c>
      <c r="D14170" t="s">
        <v>19623</v>
      </c>
      <c r="E14170" s="89">
        <v>0</v>
      </c>
      <c r="F14170" s="89">
        <v>704837</v>
      </c>
      <c r="G14170" s="89">
        <v>7</v>
      </c>
      <c r="H14170" t="s">
        <v>19630</v>
      </c>
      <c r="I14170" s="89"/>
    </row>
    <row r="14171">
      <c r="A14171" t="s">
        <v>15894</v>
      </c>
      <c r="B14171" t="s">
        <v>19482</v>
      </c>
      <c r="C14171" t="s">
        <v>19539</v>
      </c>
      <c r="D14171" t="s">
        <v>19623</v>
      </c>
      <c r="E14171" s="89">
        <v>0</v>
      </c>
      <c r="F14171" s="89">
        <v>704837</v>
      </c>
      <c r="G14171" s="89">
        <v>7</v>
      </c>
      <c r="H14171" t="s">
        <v>19630</v>
      </c>
      <c r="I14171" s="89"/>
    </row>
    <row r="14172">
      <c r="A14172" t="s">
        <v>15895</v>
      </c>
      <c r="B14172" t="s">
        <v>19480</v>
      </c>
      <c r="C14172" t="s">
        <v>19539</v>
      </c>
      <c r="D14172" t="s">
        <v>19624</v>
      </c>
      <c r="E14172" s="89">
        <v>0</v>
      </c>
      <c r="F14172" s="89">
        <v>704837</v>
      </c>
      <c r="G14172" s="89">
        <v>7</v>
      </c>
      <c r="H14172" t="s">
        <v>19630</v>
      </c>
      <c r="I14172" s="89"/>
    </row>
    <row r="14173">
      <c r="A14173" t="s">
        <v>15896</v>
      </c>
      <c r="B14173" t="s">
        <v>19481</v>
      </c>
      <c r="C14173" t="s">
        <v>19539</v>
      </c>
      <c r="D14173" t="s">
        <v>19624</v>
      </c>
      <c r="E14173" s="89">
        <v>0</v>
      </c>
      <c r="F14173" s="89">
        <v>704837</v>
      </c>
      <c r="G14173" s="89">
        <v>7</v>
      </c>
      <c r="H14173" t="s">
        <v>19630</v>
      </c>
      <c r="I14173" s="89"/>
    </row>
    <row r="14174">
      <c r="A14174" t="s">
        <v>15897</v>
      </c>
      <c r="B14174" t="s">
        <v>19482</v>
      </c>
      <c r="C14174" t="s">
        <v>19539</v>
      </c>
      <c r="D14174" t="s">
        <v>19624</v>
      </c>
      <c r="E14174" s="89">
        <v>0</v>
      </c>
      <c r="F14174" s="89">
        <v>704837</v>
      </c>
      <c r="G14174" s="89">
        <v>7</v>
      </c>
      <c r="H14174" t="s">
        <v>19630</v>
      </c>
      <c r="I14174" s="89"/>
    </row>
    <row r="14175">
      <c r="A14175" t="s">
        <v>15898</v>
      </c>
      <c r="B14175" t="s">
        <v>19480</v>
      </c>
      <c r="C14175" t="s">
        <v>19540</v>
      </c>
      <c r="D14175" t="s">
        <v>19623</v>
      </c>
      <c r="E14175" s="89">
        <v>0</v>
      </c>
      <c r="F14175" s="89">
        <v>704837</v>
      </c>
      <c r="G14175" s="89">
        <v>7</v>
      </c>
      <c r="H14175" t="s">
        <v>19630</v>
      </c>
      <c r="I14175" s="89"/>
    </row>
    <row r="14176">
      <c r="A14176" t="s">
        <v>15899</v>
      </c>
      <c r="B14176" t="s">
        <v>19481</v>
      </c>
      <c r="C14176" t="s">
        <v>19540</v>
      </c>
      <c r="D14176" t="s">
        <v>19623</v>
      </c>
      <c r="E14176" s="89">
        <v>0</v>
      </c>
      <c r="F14176" s="89">
        <v>704837</v>
      </c>
      <c r="G14176" s="89">
        <v>7</v>
      </c>
      <c r="H14176" t="s">
        <v>19630</v>
      </c>
      <c r="I14176" s="89"/>
    </row>
    <row r="14177">
      <c r="A14177" t="s">
        <v>15900</v>
      </c>
      <c r="B14177" t="s">
        <v>19482</v>
      </c>
      <c r="C14177" t="s">
        <v>19540</v>
      </c>
      <c r="D14177" t="s">
        <v>19623</v>
      </c>
      <c r="E14177" s="89">
        <v>0</v>
      </c>
      <c r="F14177" s="89">
        <v>704837</v>
      </c>
      <c r="G14177" s="89">
        <v>7</v>
      </c>
      <c r="H14177" t="s">
        <v>19630</v>
      </c>
      <c r="I14177" s="89"/>
    </row>
    <row r="14178">
      <c r="A14178" t="s">
        <v>15901</v>
      </c>
      <c r="B14178" t="s">
        <v>19480</v>
      </c>
      <c r="C14178" t="s">
        <v>19540</v>
      </c>
      <c r="D14178" t="s">
        <v>19624</v>
      </c>
      <c r="E14178" s="89">
        <v>0</v>
      </c>
      <c r="F14178" s="89">
        <v>704837</v>
      </c>
      <c r="G14178" s="89">
        <v>7</v>
      </c>
      <c r="H14178" t="s">
        <v>19630</v>
      </c>
      <c r="I14178" s="89"/>
    </row>
    <row r="14179">
      <c r="A14179" t="s">
        <v>15902</v>
      </c>
      <c r="B14179" t="s">
        <v>19481</v>
      </c>
      <c r="C14179" t="s">
        <v>19540</v>
      </c>
      <c r="D14179" t="s">
        <v>19624</v>
      </c>
      <c r="E14179" s="89">
        <v>0</v>
      </c>
      <c r="F14179" s="89">
        <v>704837</v>
      </c>
      <c r="G14179" s="89">
        <v>7</v>
      </c>
      <c r="H14179" t="s">
        <v>19630</v>
      </c>
      <c r="I14179" s="89"/>
    </row>
    <row r="14180">
      <c r="A14180" t="s">
        <v>15903</v>
      </c>
      <c r="B14180" t="s">
        <v>19482</v>
      </c>
      <c r="C14180" t="s">
        <v>19540</v>
      </c>
      <c r="D14180" t="s">
        <v>19624</v>
      </c>
      <c r="E14180" s="89">
        <v>0</v>
      </c>
      <c r="F14180" s="89">
        <v>704837</v>
      </c>
      <c r="G14180" s="89">
        <v>7</v>
      </c>
      <c r="H14180" t="s">
        <v>19630</v>
      </c>
      <c r="I14180" s="89"/>
    </row>
    <row r="14181">
      <c r="A14181" t="s">
        <v>15904</v>
      </c>
      <c r="B14181" t="s">
        <v>19480</v>
      </c>
      <c r="C14181" t="s">
        <v>19541</v>
      </c>
      <c r="D14181" t="s">
        <v>19623</v>
      </c>
      <c r="E14181" s="89">
        <v>0</v>
      </c>
      <c r="F14181" s="89">
        <v>704837</v>
      </c>
      <c r="G14181" s="89">
        <v>7</v>
      </c>
      <c r="H14181" t="s">
        <v>19630</v>
      </c>
      <c r="I14181" s="89"/>
    </row>
    <row r="14182">
      <c r="A14182" t="s">
        <v>15905</v>
      </c>
      <c r="B14182" t="s">
        <v>19481</v>
      </c>
      <c r="C14182" t="s">
        <v>19541</v>
      </c>
      <c r="D14182" t="s">
        <v>19623</v>
      </c>
      <c r="E14182" s="89">
        <v>0</v>
      </c>
      <c r="F14182" s="89">
        <v>704837</v>
      </c>
      <c r="G14182" s="89">
        <v>7</v>
      </c>
      <c r="H14182" t="s">
        <v>19630</v>
      </c>
      <c r="I14182" s="89"/>
    </row>
    <row r="14183">
      <c r="A14183" t="s">
        <v>15906</v>
      </c>
      <c r="B14183" t="s">
        <v>19482</v>
      </c>
      <c r="C14183" t="s">
        <v>19541</v>
      </c>
      <c r="D14183" t="s">
        <v>19623</v>
      </c>
      <c r="E14183" s="89">
        <v>0</v>
      </c>
      <c r="F14183" s="89">
        <v>704837</v>
      </c>
      <c r="G14183" s="89">
        <v>7</v>
      </c>
      <c r="H14183" t="s">
        <v>19630</v>
      </c>
      <c r="I14183" s="89"/>
    </row>
    <row r="14184">
      <c r="A14184" t="s">
        <v>15907</v>
      </c>
      <c r="B14184" t="s">
        <v>19480</v>
      </c>
      <c r="C14184" t="s">
        <v>19541</v>
      </c>
      <c r="D14184" t="s">
        <v>19624</v>
      </c>
      <c r="E14184" s="89">
        <v>0</v>
      </c>
      <c r="F14184" s="89">
        <v>704837</v>
      </c>
      <c r="G14184" s="89">
        <v>7</v>
      </c>
      <c r="H14184" t="s">
        <v>19630</v>
      </c>
      <c r="I14184" s="89"/>
    </row>
    <row r="14185">
      <c r="A14185" t="s">
        <v>15908</v>
      </c>
      <c r="B14185" t="s">
        <v>19481</v>
      </c>
      <c r="C14185" t="s">
        <v>19541</v>
      </c>
      <c r="D14185" t="s">
        <v>19624</v>
      </c>
      <c r="E14185" s="89">
        <v>0</v>
      </c>
      <c r="F14185" s="89">
        <v>704837</v>
      </c>
      <c r="G14185" s="89">
        <v>7</v>
      </c>
      <c r="H14185" t="s">
        <v>19630</v>
      </c>
      <c r="I14185" s="89"/>
    </row>
    <row r="14186">
      <c r="A14186" t="s">
        <v>15909</v>
      </c>
      <c r="B14186" t="s">
        <v>19482</v>
      </c>
      <c r="C14186" t="s">
        <v>19541</v>
      </c>
      <c r="D14186" t="s">
        <v>19624</v>
      </c>
      <c r="E14186" s="89">
        <v>0</v>
      </c>
      <c r="F14186" s="89">
        <v>704837</v>
      </c>
      <c r="G14186" s="89">
        <v>7</v>
      </c>
      <c r="H14186" t="s">
        <v>19630</v>
      </c>
      <c r="I14186" s="89"/>
    </row>
    <row r="14187">
      <c r="A14187" t="s">
        <v>15910</v>
      </c>
      <c r="B14187" t="s">
        <v>19480</v>
      </c>
      <c r="C14187" t="s">
        <v>19542</v>
      </c>
      <c r="D14187" t="s">
        <v>19623</v>
      </c>
      <c r="E14187" s="89">
        <v>0</v>
      </c>
      <c r="F14187" s="89">
        <v>704837</v>
      </c>
      <c r="G14187" s="89">
        <v>7</v>
      </c>
      <c r="H14187" t="s">
        <v>19630</v>
      </c>
      <c r="I14187" s="89"/>
    </row>
    <row r="14188">
      <c r="A14188" t="s">
        <v>15911</v>
      </c>
      <c r="B14188" t="s">
        <v>19481</v>
      </c>
      <c r="C14188" t="s">
        <v>19542</v>
      </c>
      <c r="D14188" t="s">
        <v>19623</v>
      </c>
      <c r="E14188" s="89">
        <v>0</v>
      </c>
      <c r="F14188" s="89">
        <v>704837</v>
      </c>
      <c r="G14188" s="89">
        <v>7</v>
      </c>
      <c r="H14188" t="s">
        <v>19630</v>
      </c>
      <c r="I14188" s="89"/>
    </row>
    <row r="14189">
      <c r="A14189" t="s">
        <v>15912</v>
      </c>
      <c r="B14189" t="s">
        <v>19482</v>
      </c>
      <c r="C14189" t="s">
        <v>19542</v>
      </c>
      <c r="D14189" t="s">
        <v>19623</v>
      </c>
      <c r="E14189" s="89">
        <v>0</v>
      </c>
      <c r="F14189" s="89">
        <v>704837</v>
      </c>
      <c r="G14189" s="89">
        <v>7</v>
      </c>
      <c r="H14189" t="s">
        <v>19630</v>
      </c>
      <c r="I14189" s="89"/>
    </row>
    <row r="14190">
      <c r="A14190" t="s">
        <v>15913</v>
      </c>
      <c r="B14190" t="s">
        <v>19480</v>
      </c>
      <c r="C14190" t="s">
        <v>19542</v>
      </c>
      <c r="D14190" t="s">
        <v>19624</v>
      </c>
      <c r="E14190" s="89">
        <v>0</v>
      </c>
      <c r="F14190" s="89">
        <v>704837</v>
      </c>
      <c r="G14190" s="89">
        <v>7</v>
      </c>
      <c r="H14190" t="s">
        <v>19630</v>
      </c>
      <c r="I14190" s="89"/>
    </row>
    <row r="14191">
      <c r="A14191" t="s">
        <v>15914</v>
      </c>
      <c r="B14191" t="s">
        <v>19481</v>
      </c>
      <c r="C14191" t="s">
        <v>19542</v>
      </c>
      <c r="D14191" t="s">
        <v>19624</v>
      </c>
      <c r="E14191" s="89">
        <v>0</v>
      </c>
      <c r="F14191" s="89">
        <v>704837</v>
      </c>
      <c r="G14191" s="89">
        <v>7</v>
      </c>
      <c r="H14191" t="s">
        <v>19630</v>
      </c>
      <c r="I14191" s="89"/>
    </row>
    <row r="14192">
      <c r="A14192" t="s">
        <v>15915</v>
      </c>
      <c r="B14192" t="s">
        <v>19482</v>
      </c>
      <c r="C14192" t="s">
        <v>19542</v>
      </c>
      <c r="D14192" t="s">
        <v>19624</v>
      </c>
      <c r="E14192" s="89">
        <v>0</v>
      </c>
      <c r="F14192" s="89">
        <v>704837</v>
      </c>
      <c r="G14192" s="89">
        <v>7</v>
      </c>
      <c r="H14192" t="s">
        <v>19630</v>
      </c>
      <c r="I14192" s="89"/>
    </row>
    <row r="14193">
      <c r="A14193" t="s">
        <v>15916</v>
      </c>
      <c r="B14193" t="s">
        <v>19480</v>
      </c>
      <c r="C14193" t="s">
        <v>19543</v>
      </c>
      <c r="D14193" t="s">
        <v>19623</v>
      </c>
      <c r="E14193" s="89">
        <v>0</v>
      </c>
      <c r="F14193" s="89">
        <v>704837</v>
      </c>
      <c r="G14193" s="89">
        <v>7</v>
      </c>
      <c r="H14193" t="s">
        <v>19630</v>
      </c>
      <c r="I14193" s="89"/>
    </row>
    <row r="14194">
      <c r="A14194" t="s">
        <v>15917</v>
      </c>
      <c r="B14194" t="s">
        <v>19481</v>
      </c>
      <c r="C14194" t="s">
        <v>19543</v>
      </c>
      <c r="D14194" t="s">
        <v>19623</v>
      </c>
      <c r="E14194" s="89">
        <v>0</v>
      </c>
      <c r="F14194" s="89">
        <v>704837</v>
      </c>
      <c r="G14194" s="89">
        <v>7</v>
      </c>
      <c r="H14194" t="s">
        <v>19630</v>
      </c>
      <c r="I14194" s="89"/>
    </row>
    <row r="14195">
      <c r="A14195" t="s">
        <v>15918</v>
      </c>
      <c r="B14195" t="s">
        <v>19482</v>
      </c>
      <c r="C14195" t="s">
        <v>19543</v>
      </c>
      <c r="D14195" t="s">
        <v>19623</v>
      </c>
      <c r="E14195" s="89">
        <v>0</v>
      </c>
      <c r="F14195" s="89">
        <v>704837</v>
      </c>
      <c r="G14195" s="89">
        <v>7</v>
      </c>
      <c r="H14195" t="s">
        <v>19630</v>
      </c>
      <c r="I14195" s="89"/>
    </row>
    <row r="14196">
      <c r="A14196" t="s">
        <v>15919</v>
      </c>
      <c r="B14196" t="s">
        <v>19480</v>
      </c>
      <c r="C14196" t="s">
        <v>19543</v>
      </c>
      <c r="D14196" t="s">
        <v>19624</v>
      </c>
      <c r="E14196" s="89">
        <v>0</v>
      </c>
      <c r="F14196" s="89">
        <v>704837</v>
      </c>
      <c r="G14196" s="89">
        <v>7</v>
      </c>
      <c r="H14196" t="s">
        <v>19630</v>
      </c>
      <c r="I14196" s="89"/>
    </row>
    <row r="14197">
      <c r="A14197" t="s">
        <v>15920</v>
      </c>
      <c r="B14197" t="s">
        <v>19481</v>
      </c>
      <c r="C14197" t="s">
        <v>19543</v>
      </c>
      <c r="D14197" t="s">
        <v>19624</v>
      </c>
      <c r="E14197" s="89">
        <v>0</v>
      </c>
      <c r="F14197" s="89">
        <v>704837</v>
      </c>
      <c r="G14197" s="89">
        <v>7</v>
      </c>
      <c r="H14197" t="s">
        <v>19630</v>
      </c>
      <c r="I14197" s="89"/>
    </row>
    <row r="14198">
      <c r="A14198" t="s">
        <v>15921</v>
      </c>
      <c r="B14198" t="s">
        <v>19482</v>
      </c>
      <c r="C14198" t="s">
        <v>19543</v>
      </c>
      <c r="D14198" t="s">
        <v>19624</v>
      </c>
      <c r="E14198" s="89">
        <v>0</v>
      </c>
      <c r="F14198" s="89">
        <v>704837</v>
      </c>
      <c r="G14198" s="89">
        <v>7</v>
      </c>
      <c r="H14198" t="s">
        <v>19630</v>
      </c>
      <c r="I14198" s="89"/>
    </row>
    <row r="14199">
      <c r="A14199" t="s">
        <v>15922</v>
      </c>
      <c r="B14199" t="s">
        <v>19480</v>
      </c>
      <c r="C14199" t="s">
        <v>19544</v>
      </c>
      <c r="D14199" t="s">
        <v>19623</v>
      </c>
      <c r="E14199" s="89">
        <v>0</v>
      </c>
      <c r="F14199" s="89">
        <v>704837</v>
      </c>
      <c r="G14199" s="89">
        <v>7</v>
      </c>
      <c r="H14199" t="s">
        <v>19630</v>
      </c>
      <c r="I14199" s="89"/>
    </row>
    <row r="14200">
      <c r="A14200" t="s">
        <v>15923</v>
      </c>
      <c r="B14200" t="s">
        <v>19481</v>
      </c>
      <c r="C14200" t="s">
        <v>19544</v>
      </c>
      <c r="D14200" t="s">
        <v>19623</v>
      </c>
      <c r="E14200" s="89">
        <v>0</v>
      </c>
      <c r="F14200" s="89">
        <v>704837</v>
      </c>
      <c r="G14200" s="89">
        <v>7</v>
      </c>
      <c r="H14200" t="s">
        <v>19630</v>
      </c>
      <c r="I14200" s="89"/>
    </row>
    <row r="14201">
      <c r="A14201" t="s">
        <v>15924</v>
      </c>
      <c r="B14201" t="s">
        <v>19482</v>
      </c>
      <c r="C14201" t="s">
        <v>19544</v>
      </c>
      <c r="D14201" t="s">
        <v>19623</v>
      </c>
      <c r="E14201" s="89">
        <v>0</v>
      </c>
      <c r="F14201" s="89">
        <v>704837</v>
      </c>
      <c r="G14201" s="89">
        <v>7</v>
      </c>
      <c r="H14201" t="s">
        <v>19630</v>
      </c>
      <c r="I14201" s="89"/>
    </row>
    <row r="14202">
      <c r="A14202" t="s">
        <v>15925</v>
      </c>
      <c r="B14202" t="s">
        <v>19480</v>
      </c>
      <c r="C14202" t="s">
        <v>19544</v>
      </c>
      <c r="D14202" t="s">
        <v>19624</v>
      </c>
      <c r="E14202" s="89">
        <v>0</v>
      </c>
      <c r="F14202" s="89">
        <v>704837</v>
      </c>
      <c r="G14202" s="89">
        <v>7</v>
      </c>
      <c r="H14202" t="s">
        <v>19630</v>
      </c>
      <c r="I14202" s="89"/>
    </row>
    <row r="14203">
      <c r="A14203" t="s">
        <v>15926</v>
      </c>
      <c r="B14203" t="s">
        <v>19481</v>
      </c>
      <c r="C14203" t="s">
        <v>19544</v>
      </c>
      <c r="D14203" t="s">
        <v>19624</v>
      </c>
      <c r="E14203" s="89">
        <v>0</v>
      </c>
      <c r="F14203" s="89">
        <v>704837</v>
      </c>
      <c r="G14203" s="89">
        <v>7</v>
      </c>
      <c r="H14203" t="s">
        <v>19630</v>
      </c>
      <c r="I14203" s="89"/>
    </row>
    <row r="14204">
      <c r="A14204" t="s">
        <v>15927</v>
      </c>
      <c r="B14204" t="s">
        <v>19482</v>
      </c>
      <c r="C14204" t="s">
        <v>19544</v>
      </c>
      <c r="D14204" t="s">
        <v>19624</v>
      </c>
      <c r="E14204" s="89">
        <v>0</v>
      </c>
      <c r="F14204" s="89">
        <v>704837</v>
      </c>
      <c r="G14204" s="89">
        <v>7</v>
      </c>
      <c r="H14204" t="s">
        <v>19630</v>
      </c>
      <c r="I14204" s="89"/>
    </row>
    <row r="14205">
      <c r="A14205" t="s">
        <v>15928</v>
      </c>
      <c r="B14205" t="s">
        <v>19483</v>
      </c>
      <c r="C14205" t="s">
        <v>19524</v>
      </c>
      <c r="D14205" t="s">
        <v>19614</v>
      </c>
      <c r="E14205" s="89">
        <v>0.01734129389588027</v>
      </c>
      <c r="F14205" s="89">
        <v>704837</v>
      </c>
      <c r="G14205" s="89">
        <v>7</v>
      </c>
      <c r="H14205" t="s">
        <v>19629</v>
      </c>
      <c r="I14205" s="89"/>
    </row>
    <row r="14206">
      <c r="A14206" t="s">
        <v>15929</v>
      </c>
      <c r="B14206" t="s">
        <v>19483</v>
      </c>
      <c r="C14206" t="s">
        <v>19524</v>
      </c>
      <c r="D14206" t="s">
        <v>19615</v>
      </c>
      <c r="E14206" s="89">
        <v>0.01795771531480304</v>
      </c>
      <c r="F14206" s="89">
        <v>704837</v>
      </c>
      <c r="G14206" s="89">
        <v>7</v>
      </c>
      <c r="H14206" t="s">
        <v>19629</v>
      </c>
      <c r="I14206" s="89"/>
    </row>
    <row r="14207">
      <c r="A14207" t="s">
        <v>15930</v>
      </c>
      <c r="B14207" t="s">
        <v>19483</v>
      </c>
      <c r="C14207" t="s">
        <v>19524</v>
      </c>
      <c r="D14207" t="s">
        <v>19616</v>
      </c>
      <c r="E14207" s="89">
        <v>0.01734434958871982</v>
      </c>
      <c r="F14207" s="89">
        <v>704837</v>
      </c>
      <c r="G14207" s="89">
        <v>7</v>
      </c>
      <c r="H14207" t="s">
        <v>19629</v>
      </c>
      <c r="I14207" s="89"/>
    </row>
    <row r="14208">
      <c r="A14208" t="s">
        <v>15931</v>
      </c>
      <c r="B14208" t="s">
        <v>19483</v>
      </c>
      <c r="C14208" t="s">
        <v>19524</v>
      </c>
      <c r="D14208" t="s">
        <v>19617</v>
      </c>
      <c r="E14208" s="89">
        <v>0.01757107655023004</v>
      </c>
      <c r="F14208" s="89">
        <v>704837</v>
      </c>
      <c r="G14208" s="89">
        <v>7</v>
      </c>
      <c r="H14208" t="s">
        <v>19629</v>
      </c>
      <c r="I14208" s="89"/>
    </row>
    <row r="14209">
      <c r="A14209" t="s">
        <v>15932</v>
      </c>
      <c r="B14209" t="s">
        <v>19483</v>
      </c>
      <c r="C14209" t="s">
        <v>19524</v>
      </c>
      <c r="D14209" t="s">
        <v>19618</v>
      </c>
      <c r="E14209" s="89">
        <v>0.01786788550589854</v>
      </c>
      <c r="F14209" s="89">
        <v>704837</v>
      </c>
      <c r="G14209" s="89">
        <v>7</v>
      </c>
      <c r="H14209" t="s">
        <v>19629</v>
      </c>
      <c r="I14209" s="89"/>
    </row>
    <row r="14210">
      <c r="A14210" t="s">
        <v>15933</v>
      </c>
      <c r="B14210" t="s">
        <v>19483</v>
      </c>
      <c r="C14210" t="s">
        <v>19524</v>
      </c>
      <c r="D14210" t="s">
        <v>19619</v>
      </c>
      <c r="E14210" s="89">
        <v>0.01840243541841732</v>
      </c>
      <c r="F14210" s="89">
        <v>704837</v>
      </c>
      <c r="G14210" s="89">
        <v>7</v>
      </c>
      <c r="H14210" t="s">
        <v>19629</v>
      </c>
      <c r="I14210" s="89"/>
    </row>
    <row r="14211">
      <c r="A14211" t="s">
        <v>15934</v>
      </c>
      <c r="B14211" t="s">
        <v>19483</v>
      </c>
      <c r="C14211" t="s">
        <v>19524</v>
      </c>
      <c r="D14211" t="s">
        <v>19620</v>
      </c>
      <c r="E14211" s="89">
        <v>0.01747161013659417</v>
      </c>
      <c r="F14211" s="89">
        <v>704837</v>
      </c>
      <c r="G14211" s="89">
        <v>7</v>
      </c>
      <c r="H14211" t="s">
        <v>19629</v>
      </c>
      <c r="I14211" s="89"/>
    </row>
    <row r="14212">
      <c r="A14212" t="s">
        <v>15935</v>
      </c>
      <c r="B14212" t="s">
        <v>19483</v>
      </c>
      <c r="C14212" t="s">
        <v>19524</v>
      </c>
      <c r="D14212" t="s">
        <v>19621</v>
      </c>
      <c r="E14212" s="89">
        <v>0.013830981077033</v>
      </c>
      <c r="F14212" s="89">
        <v>704837</v>
      </c>
      <c r="G14212" s="89">
        <v>7</v>
      </c>
      <c r="H14212" t="s">
        <v>19629</v>
      </c>
      <c r="I14212" s="89"/>
    </row>
    <row r="14213">
      <c r="A14213" t="s">
        <v>15936</v>
      </c>
      <c r="B14213" t="s">
        <v>19483</v>
      </c>
      <c r="C14213" t="s">
        <v>19524</v>
      </c>
      <c r="D14213" t="s">
        <v>19622</v>
      </c>
      <c r="E14213" s="89">
        <v>0.01754180781890078</v>
      </c>
      <c r="F14213" s="89">
        <v>704837</v>
      </c>
      <c r="G14213" s="89">
        <v>7</v>
      </c>
      <c r="H14213" t="s">
        <v>19629</v>
      </c>
      <c r="I14213" s="89"/>
    </row>
    <row r="14214">
      <c r="A14214" t="s">
        <v>15937</v>
      </c>
      <c r="B14214" t="s">
        <v>19483</v>
      </c>
      <c r="C14214" t="s">
        <v>19524</v>
      </c>
      <c r="D14214" t="s">
        <v>19623</v>
      </c>
      <c r="E14214" s="89">
        <v>0.03849578948971458</v>
      </c>
      <c r="F14214" s="89">
        <v>704837</v>
      </c>
      <c r="G14214" s="89">
        <v>7</v>
      </c>
      <c r="H14214" t="s">
        <v>19629</v>
      </c>
      <c r="I14214" s="89"/>
    </row>
    <row r="14215">
      <c r="A14215" t="s">
        <v>15938</v>
      </c>
      <c r="B14215" t="s">
        <v>19483</v>
      </c>
      <c r="C14215" t="s">
        <v>19524</v>
      </c>
      <c r="D14215" t="s">
        <v>19624</v>
      </c>
      <c r="E14215" s="89">
        <v>0.09776469753239476</v>
      </c>
      <c r="F14215" s="89">
        <v>704837</v>
      </c>
      <c r="G14215" s="89">
        <v>7</v>
      </c>
      <c r="H14215" t="s">
        <v>19629</v>
      </c>
      <c r="I14215" s="89"/>
    </row>
    <row r="14216">
      <c r="A14216" t="s">
        <v>15939</v>
      </c>
      <c r="B14216" t="s">
        <v>19476</v>
      </c>
      <c r="C14216" t="s">
        <v>19525</v>
      </c>
      <c r="D14216" t="s">
        <v>19630</v>
      </c>
      <c r="E14216" s="89">
        <v>0</v>
      </c>
      <c r="F14216" s="89">
        <v>704837</v>
      </c>
      <c r="G14216" s="89">
        <v>7</v>
      </c>
      <c r="H14216" t="s">
        <v>19630</v>
      </c>
      <c r="I14216" s="89"/>
    </row>
    <row r="14217">
      <c r="A14217" t="s">
        <v>15940</v>
      </c>
      <c r="B14217" t="s">
        <v>19477</v>
      </c>
      <c r="C14217" t="s">
        <v>19525</v>
      </c>
      <c r="D14217" t="s">
        <v>19630</v>
      </c>
      <c r="E14217" s="89">
        <v>0</v>
      </c>
      <c r="F14217" s="89">
        <v>704837</v>
      </c>
      <c r="G14217" s="89">
        <v>7</v>
      </c>
      <c r="H14217" t="s">
        <v>19630</v>
      </c>
      <c r="I14217" s="89"/>
    </row>
    <row r="14218">
      <c r="A14218" t="s">
        <v>15941</v>
      </c>
      <c r="B14218" t="s">
        <v>19478</v>
      </c>
      <c r="C14218" t="s">
        <v>19525</v>
      </c>
      <c r="D14218" t="s">
        <v>19630</v>
      </c>
      <c r="E14218" s="89">
        <v>0</v>
      </c>
      <c r="F14218" s="89">
        <v>704837</v>
      </c>
      <c r="G14218" s="89">
        <v>7</v>
      </c>
      <c r="H14218" t="s">
        <v>19630</v>
      </c>
      <c r="I14218" s="89"/>
    </row>
    <row r="14219">
      <c r="A14219" t="s">
        <v>15942</v>
      </c>
      <c r="B14219" t="s">
        <v>19479</v>
      </c>
      <c r="C14219" t="s">
        <v>19525</v>
      </c>
      <c r="D14219" t="s">
        <v>19630</v>
      </c>
      <c r="E14219" s="89">
        <v>0</v>
      </c>
      <c r="F14219" s="89">
        <v>704837</v>
      </c>
      <c r="G14219" s="89">
        <v>7</v>
      </c>
      <c r="H14219" t="s">
        <v>19630</v>
      </c>
      <c r="I14219" s="89"/>
    </row>
    <row r="14220">
      <c r="A14220" t="s">
        <v>15943</v>
      </c>
      <c r="B14220" t="s">
        <v>19480</v>
      </c>
      <c r="C14220" t="s">
        <v>19545</v>
      </c>
      <c r="D14220" t="s">
        <v>19623</v>
      </c>
      <c r="E14220" s="89">
        <v>0</v>
      </c>
      <c r="F14220" s="89">
        <v>704837</v>
      </c>
      <c r="G14220" s="89">
        <v>7</v>
      </c>
      <c r="H14220" t="s">
        <v>19630</v>
      </c>
      <c r="I14220" s="89"/>
    </row>
    <row r="14221">
      <c r="A14221" t="s">
        <v>15944</v>
      </c>
      <c r="B14221" t="s">
        <v>19481</v>
      </c>
      <c r="C14221" t="s">
        <v>19545</v>
      </c>
      <c r="D14221" t="s">
        <v>19623</v>
      </c>
      <c r="E14221" s="89">
        <v>0</v>
      </c>
      <c r="F14221" s="89">
        <v>704837</v>
      </c>
      <c r="G14221" s="89">
        <v>7</v>
      </c>
      <c r="H14221" t="s">
        <v>19630</v>
      </c>
      <c r="I14221" s="89"/>
    </row>
    <row r="14222">
      <c r="A14222" t="s">
        <v>15945</v>
      </c>
      <c r="B14222" t="s">
        <v>19482</v>
      </c>
      <c r="C14222" t="s">
        <v>19545</v>
      </c>
      <c r="D14222" t="s">
        <v>19623</v>
      </c>
      <c r="E14222" s="89">
        <v>0</v>
      </c>
      <c r="F14222" s="89">
        <v>704837</v>
      </c>
      <c r="G14222" s="89">
        <v>7</v>
      </c>
      <c r="H14222" t="s">
        <v>19630</v>
      </c>
      <c r="I14222" s="89"/>
    </row>
    <row r="14223">
      <c r="A14223" t="s">
        <v>15946</v>
      </c>
      <c r="B14223" t="s">
        <v>19480</v>
      </c>
      <c r="C14223" t="s">
        <v>19545</v>
      </c>
      <c r="D14223" t="s">
        <v>19624</v>
      </c>
      <c r="E14223" s="89">
        <v>0</v>
      </c>
      <c r="F14223" s="89">
        <v>704837</v>
      </c>
      <c r="G14223" s="89">
        <v>7</v>
      </c>
      <c r="H14223" t="s">
        <v>19630</v>
      </c>
      <c r="I14223" s="89"/>
    </row>
    <row r="14224">
      <c r="A14224" t="s">
        <v>15947</v>
      </c>
      <c r="B14224" t="s">
        <v>19481</v>
      </c>
      <c r="C14224" t="s">
        <v>19545</v>
      </c>
      <c r="D14224" t="s">
        <v>19624</v>
      </c>
      <c r="E14224" s="89">
        <v>0</v>
      </c>
      <c r="F14224" s="89">
        <v>704837</v>
      </c>
      <c r="G14224" s="89">
        <v>7</v>
      </c>
      <c r="H14224" t="s">
        <v>19630</v>
      </c>
      <c r="I14224" s="89"/>
    </row>
    <row r="14225">
      <c r="A14225" t="s">
        <v>15948</v>
      </c>
      <c r="B14225" t="s">
        <v>19482</v>
      </c>
      <c r="C14225" t="s">
        <v>19545</v>
      </c>
      <c r="D14225" t="s">
        <v>19624</v>
      </c>
      <c r="E14225" s="89">
        <v>0</v>
      </c>
      <c r="F14225" s="89">
        <v>704837</v>
      </c>
      <c r="G14225" s="89">
        <v>7</v>
      </c>
      <c r="H14225" t="s">
        <v>19630</v>
      </c>
      <c r="I14225" s="89"/>
    </row>
    <row r="14226">
      <c r="A14226" t="s">
        <v>15949</v>
      </c>
      <c r="B14226" t="s">
        <v>19480</v>
      </c>
      <c r="C14226" t="s">
        <v>19546</v>
      </c>
      <c r="D14226" t="s">
        <v>19623</v>
      </c>
      <c r="E14226" s="89">
        <v>0</v>
      </c>
      <c r="F14226" s="89">
        <v>704837</v>
      </c>
      <c r="G14226" s="89">
        <v>7</v>
      </c>
      <c r="H14226" t="s">
        <v>19630</v>
      </c>
      <c r="I14226" s="89"/>
    </row>
    <row r="14227">
      <c r="A14227" t="s">
        <v>15950</v>
      </c>
      <c r="B14227" t="s">
        <v>19481</v>
      </c>
      <c r="C14227" t="s">
        <v>19546</v>
      </c>
      <c r="D14227" t="s">
        <v>19623</v>
      </c>
      <c r="E14227" s="89">
        <v>0</v>
      </c>
      <c r="F14227" s="89">
        <v>704837</v>
      </c>
      <c r="G14227" s="89">
        <v>7</v>
      </c>
      <c r="H14227" t="s">
        <v>19630</v>
      </c>
      <c r="I14227" s="89"/>
    </row>
    <row r="14228">
      <c r="A14228" t="s">
        <v>15951</v>
      </c>
      <c r="B14228" t="s">
        <v>19482</v>
      </c>
      <c r="C14228" t="s">
        <v>19546</v>
      </c>
      <c r="D14228" t="s">
        <v>19623</v>
      </c>
      <c r="E14228" s="89">
        <v>0</v>
      </c>
      <c r="F14228" s="89">
        <v>704837</v>
      </c>
      <c r="G14228" s="89">
        <v>7</v>
      </c>
      <c r="H14228" t="s">
        <v>19630</v>
      </c>
      <c r="I14228" s="89"/>
    </row>
    <row r="14229">
      <c r="A14229" t="s">
        <v>15952</v>
      </c>
      <c r="B14229" t="s">
        <v>19480</v>
      </c>
      <c r="C14229" t="s">
        <v>19546</v>
      </c>
      <c r="D14229" t="s">
        <v>19624</v>
      </c>
      <c r="E14229" s="89">
        <v>0</v>
      </c>
      <c r="F14229" s="89">
        <v>704837</v>
      </c>
      <c r="G14229" s="89">
        <v>7</v>
      </c>
      <c r="H14229" t="s">
        <v>19630</v>
      </c>
      <c r="I14229" s="89"/>
    </row>
    <row r="14230">
      <c r="A14230" t="s">
        <v>15953</v>
      </c>
      <c r="B14230" t="s">
        <v>19481</v>
      </c>
      <c r="C14230" t="s">
        <v>19546</v>
      </c>
      <c r="D14230" t="s">
        <v>19624</v>
      </c>
      <c r="E14230" s="89">
        <v>0</v>
      </c>
      <c r="F14230" s="89">
        <v>704837</v>
      </c>
      <c r="G14230" s="89">
        <v>7</v>
      </c>
      <c r="H14230" t="s">
        <v>19630</v>
      </c>
      <c r="I14230" s="89"/>
    </row>
    <row r="14231">
      <c r="A14231" t="s">
        <v>15954</v>
      </c>
      <c r="B14231" t="s">
        <v>19482</v>
      </c>
      <c r="C14231" t="s">
        <v>19546</v>
      </c>
      <c r="D14231" t="s">
        <v>19624</v>
      </c>
      <c r="E14231" s="89">
        <v>0</v>
      </c>
      <c r="F14231" s="89">
        <v>704837</v>
      </c>
      <c r="G14231" s="89">
        <v>7</v>
      </c>
      <c r="H14231" t="s">
        <v>19630</v>
      </c>
      <c r="I14231" s="89"/>
    </row>
    <row r="14232">
      <c r="A14232" t="s">
        <v>15955</v>
      </c>
      <c r="B14232" t="s">
        <v>19480</v>
      </c>
      <c r="C14232" t="s">
        <v>19547</v>
      </c>
      <c r="D14232" t="s">
        <v>19623</v>
      </c>
      <c r="E14232" s="89">
        <v>0</v>
      </c>
      <c r="F14232" s="89">
        <v>704837</v>
      </c>
      <c r="G14232" s="89">
        <v>7</v>
      </c>
      <c r="H14232" t="s">
        <v>19630</v>
      </c>
      <c r="I14232" s="89"/>
    </row>
    <row r="14233">
      <c r="A14233" t="s">
        <v>15956</v>
      </c>
      <c r="B14233" t="s">
        <v>19481</v>
      </c>
      <c r="C14233" t="s">
        <v>19547</v>
      </c>
      <c r="D14233" t="s">
        <v>19623</v>
      </c>
      <c r="E14233" s="89">
        <v>0</v>
      </c>
      <c r="F14233" s="89">
        <v>704837</v>
      </c>
      <c r="G14233" s="89">
        <v>7</v>
      </c>
      <c r="H14233" t="s">
        <v>19630</v>
      </c>
      <c r="I14233" s="89"/>
    </row>
    <row r="14234">
      <c r="A14234" t="s">
        <v>15957</v>
      </c>
      <c r="B14234" t="s">
        <v>19482</v>
      </c>
      <c r="C14234" t="s">
        <v>19547</v>
      </c>
      <c r="D14234" t="s">
        <v>19623</v>
      </c>
      <c r="E14234" s="89">
        <v>0</v>
      </c>
      <c r="F14234" s="89">
        <v>704837</v>
      </c>
      <c r="G14234" s="89">
        <v>7</v>
      </c>
      <c r="H14234" t="s">
        <v>19630</v>
      </c>
      <c r="I14234" s="89"/>
    </row>
    <row r="14235">
      <c r="A14235" t="s">
        <v>15958</v>
      </c>
      <c r="B14235" t="s">
        <v>19480</v>
      </c>
      <c r="C14235" t="s">
        <v>19547</v>
      </c>
      <c r="D14235" t="s">
        <v>19624</v>
      </c>
      <c r="E14235" s="89">
        <v>0</v>
      </c>
      <c r="F14235" s="89">
        <v>704837</v>
      </c>
      <c r="G14235" s="89">
        <v>7</v>
      </c>
      <c r="H14235" t="s">
        <v>19630</v>
      </c>
      <c r="I14235" s="89"/>
    </row>
    <row r="14236">
      <c r="A14236" t="s">
        <v>15959</v>
      </c>
      <c r="B14236" t="s">
        <v>19481</v>
      </c>
      <c r="C14236" t="s">
        <v>19547</v>
      </c>
      <c r="D14236" t="s">
        <v>19624</v>
      </c>
      <c r="E14236" s="89">
        <v>0</v>
      </c>
      <c r="F14236" s="89">
        <v>704837</v>
      </c>
      <c r="G14236" s="89">
        <v>7</v>
      </c>
      <c r="H14236" t="s">
        <v>19630</v>
      </c>
      <c r="I14236" s="89"/>
    </row>
    <row r="14237">
      <c r="A14237" t="s">
        <v>15960</v>
      </c>
      <c r="B14237" t="s">
        <v>19482</v>
      </c>
      <c r="C14237" t="s">
        <v>19547</v>
      </c>
      <c r="D14237" t="s">
        <v>19624</v>
      </c>
      <c r="E14237" s="89">
        <v>0</v>
      </c>
      <c r="F14237" s="89">
        <v>704837</v>
      </c>
      <c r="G14237" s="89">
        <v>7</v>
      </c>
      <c r="H14237" t="s">
        <v>19630</v>
      </c>
      <c r="I14237" s="89"/>
    </row>
    <row r="14238">
      <c r="A14238" t="s">
        <v>15961</v>
      </c>
      <c r="B14238" t="s">
        <v>19480</v>
      </c>
      <c r="C14238" t="s">
        <v>19548</v>
      </c>
      <c r="D14238" t="s">
        <v>19623</v>
      </c>
      <c r="E14238" s="89">
        <v>0</v>
      </c>
      <c r="F14238" s="89">
        <v>704837</v>
      </c>
      <c r="G14238" s="89">
        <v>7</v>
      </c>
      <c r="H14238" t="s">
        <v>19630</v>
      </c>
      <c r="I14238" s="89"/>
    </row>
    <row r="14239">
      <c r="A14239" t="s">
        <v>15962</v>
      </c>
      <c r="B14239" t="s">
        <v>19481</v>
      </c>
      <c r="C14239" t="s">
        <v>19548</v>
      </c>
      <c r="D14239" t="s">
        <v>19623</v>
      </c>
      <c r="E14239" s="89">
        <v>0</v>
      </c>
      <c r="F14239" s="89">
        <v>704837</v>
      </c>
      <c r="G14239" s="89">
        <v>7</v>
      </c>
      <c r="H14239" t="s">
        <v>19630</v>
      </c>
      <c r="I14239" s="89"/>
    </row>
    <row r="14240">
      <c r="A14240" t="s">
        <v>15963</v>
      </c>
      <c r="B14240" t="s">
        <v>19482</v>
      </c>
      <c r="C14240" t="s">
        <v>19548</v>
      </c>
      <c r="D14240" t="s">
        <v>19623</v>
      </c>
      <c r="E14240" s="89">
        <v>0</v>
      </c>
      <c r="F14240" s="89">
        <v>704837</v>
      </c>
      <c r="G14240" s="89">
        <v>7</v>
      </c>
      <c r="H14240" t="s">
        <v>19630</v>
      </c>
      <c r="I14240" s="89"/>
    </row>
    <row r="14241">
      <c r="A14241" t="s">
        <v>15964</v>
      </c>
      <c r="B14241" t="s">
        <v>19480</v>
      </c>
      <c r="C14241" t="s">
        <v>19548</v>
      </c>
      <c r="D14241" t="s">
        <v>19624</v>
      </c>
      <c r="E14241" s="89">
        <v>0</v>
      </c>
      <c r="F14241" s="89">
        <v>704837</v>
      </c>
      <c r="G14241" s="89">
        <v>7</v>
      </c>
      <c r="H14241" t="s">
        <v>19630</v>
      </c>
      <c r="I14241" s="89"/>
    </row>
    <row r="14242">
      <c r="A14242" t="s">
        <v>15965</v>
      </c>
      <c r="B14242" t="s">
        <v>19481</v>
      </c>
      <c r="C14242" t="s">
        <v>19548</v>
      </c>
      <c r="D14242" t="s">
        <v>19624</v>
      </c>
      <c r="E14242" s="89">
        <v>0</v>
      </c>
      <c r="F14242" s="89">
        <v>704837</v>
      </c>
      <c r="G14242" s="89">
        <v>7</v>
      </c>
      <c r="H14242" t="s">
        <v>19630</v>
      </c>
      <c r="I14242" s="89"/>
    </row>
    <row r="14243">
      <c r="A14243" t="s">
        <v>15966</v>
      </c>
      <c r="B14243" t="s">
        <v>19482</v>
      </c>
      <c r="C14243" t="s">
        <v>19548</v>
      </c>
      <c r="D14243" t="s">
        <v>19624</v>
      </c>
      <c r="E14243" s="89">
        <v>0</v>
      </c>
      <c r="F14243" s="89">
        <v>704837</v>
      </c>
      <c r="G14243" s="89">
        <v>7</v>
      </c>
      <c r="H14243" t="s">
        <v>19630</v>
      </c>
      <c r="I14243" s="89"/>
    </row>
    <row r="14244">
      <c r="A14244" t="s">
        <v>15967</v>
      </c>
      <c r="B14244" t="s">
        <v>19480</v>
      </c>
      <c r="C14244" t="s">
        <v>19549</v>
      </c>
      <c r="D14244" t="s">
        <v>19623</v>
      </c>
      <c r="E14244" s="89">
        <v>0</v>
      </c>
      <c r="F14244" s="89">
        <v>704837</v>
      </c>
      <c r="G14244" s="89">
        <v>7</v>
      </c>
      <c r="H14244" t="s">
        <v>19630</v>
      </c>
      <c r="I14244" s="89"/>
    </row>
    <row r="14245">
      <c r="A14245" t="s">
        <v>15968</v>
      </c>
      <c r="B14245" t="s">
        <v>19481</v>
      </c>
      <c r="C14245" t="s">
        <v>19549</v>
      </c>
      <c r="D14245" t="s">
        <v>19623</v>
      </c>
      <c r="E14245" s="89">
        <v>0</v>
      </c>
      <c r="F14245" s="89">
        <v>704837</v>
      </c>
      <c r="G14245" s="89">
        <v>7</v>
      </c>
      <c r="H14245" t="s">
        <v>19630</v>
      </c>
      <c r="I14245" s="89"/>
    </row>
    <row r="14246">
      <c r="A14246" t="s">
        <v>15969</v>
      </c>
      <c r="B14246" t="s">
        <v>19482</v>
      </c>
      <c r="C14246" t="s">
        <v>19549</v>
      </c>
      <c r="D14246" t="s">
        <v>19623</v>
      </c>
      <c r="E14246" s="89">
        <v>0</v>
      </c>
      <c r="F14246" s="89">
        <v>704837</v>
      </c>
      <c r="G14246" s="89">
        <v>7</v>
      </c>
      <c r="H14246" t="s">
        <v>19630</v>
      </c>
      <c r="I14246" s="89"/>
    </row>
    <row r="14247">
      <c r="A14247" t="s">
        <v>15970</v>
      </c>
      <c r="B14247" t="s">
        <v>19480</v>
      </c>
      <c r="C14247" t="s">
        <v>19549</v>
      </c>
      <c r="D14247" t="s">
        <v>19624</v>
      </c>
      <c r="E14247" s="89">
        <v>0</v>
      </c>
      <c r="F14247" s="89">
        <v>704837</v>
      </c>
      <c r="G14247" s="89">
        <v>7</v>
      </c>
      <c r="H14247" t="s">
        <v>19630</v>
      </c>
      <c r="I14247" s="89"/>
    </row>
    <row r="14248">
      <c r="A14248" t="s">
        <v>15971</v>
      </c>
      <c r="B14248" t="s">
        <v>19481</v>
      </c>
      <c r="C14248" t="s">
        <v>19549</v>
      </c>
      <c r="D14248" t="s">
        <v>19624</v>
      </c>
      <c r="E14248" s="89">
        <v>0</v>
      </c>
      <c r="F14248" s="89">
        <v>704837</v>
      </c>
      <c r="G14248" s="89">
        <v>7</v>
      </c>
      <c r="H14248" t="s">
        <v>19630</v>
      </c>
      <c r="I14248" s="89"/>
    </row>
    <row r="14249">
      <c r="A14249" t="s">
        <v>15972</v>
      </c>
      <c r="B14249" t="s">
        <v>19482</v>
      </c>
      <c r="C14249" t="s">
        <v>19549</v>
      </c>
      <c r="D14249" t="s">
        <v>19624</v>
      </c>
      <c r="E14249" s="89">
        <v>0</v>
      </c>
      <c r="F14249" s="89">
        <v>704837</v>
      </c>
      <c r="G14249" s="89">
        <v>7</v>
      </c>
      <c r="H14249" t="s">
        <v>19630</v>
      </c>
      <c r="I14249" s="89"/>
    </row>
    <row r="14250">
      <c r="A14250" t="s">
        <v>15973</v>
      </c>
      <c r="B14250" t="s">
        <v>19480</v>
      </c>
      <c r="C14250" t="s">
        <v>19550</v>
      </c>
      <c r="D14250" t="s">
        <v>19623</v>
      </c>
      <c r="E14250" s="89">
        <v>0</v>
      </c>
      <c r="F14250" s="89">
        <v>704837</v>
      </c>
      <c r="G14250" s="89">
        <v>7</v>
      </c>
      <c r="H14250" t="s">
        <v>19630</v>
      </c>
      <c r="I14250" s="89"/>
    </row>
    <row r="14251">
      <c r="A14251" t="s">
        <v>15974</v>
      </c>
      <c r="B14251" t="s">
        <v>19481</v>
      </c>
      <c r="C14251" t="s">
        <v>19550</v>
      </c>
      <c r="D14251" t="s">
        <v>19623</v>
      </c>
      <c r="E14251" s="89">
        <v>0</v>
      </c>
      <c r="F14251" s="89">
        <v>704837</v>
      </c>
      <c r="G14251" s="89">
        <v>7</v>
      </c>
      <c r="H14251" t="s">
        <v>19630</v>
      </c>
      <c r="I14251" s="89"/>
    </row>
    <row r="14252">
      <c r="A14252" t="s">
        <v>15975</v>
      </c>
      <c r="B14252" t="s">
        <v>19482</v>
      </c>
      <c r="C14252" t="s">
        <v>19550</v>
      </c>
      <c r="D14252" t="s">
        <v>19623</v>
      </c>
      <c r="E14252" s="89">
        <v>0</v>
      </c>
      <c r="F14252" s="89">
        <v>704837</v>
      </c>
      <c r="G14252" s="89">
        <v>7</v>
      </c>
      <c r="H14252" t="s">
        <v>19630</v>
      </c>
      <c r="I14252" s="89"/>
    </row>
    <row r="14253">
      <c r="A14253" t="s">
        <v>15976</v>
      </c>
      <c r="B14253" t="s">
        <v>19480</v>
      </c>
      <c r="C14253" t="s">
        <v>19550</v>
      </c>
      <c r="D14253" t="s">
        <v>19624</v>
      </c>
      <c r="E14253" s="89">
        <v>0</v>
      </c>
      <c r="F14253" s="89">
        <v>704837</v>
      </c>
      <c r="G14253" s="89">
        <v>7</v>
      </c>
      <c r="H14253" t="s">
        <v>19630</v>
      </c>
      <c r="I14253" s="89"/>
    </row>
    <row r="14254">
      <c r="A14254" t="s">
        <v>15977</v>
      </c>
      <c r="B14254" t="s">
        <v>19481</v>
      </c>
      <c r="C14254" t="s">
        <v>19550</v>
      </c>
      <c r="D14254" t="s">
        <v>19624</v>
      </c>
      <c r="E14254" s="89">
        <v>0</v>
      </c>
      <c r="F14254" s="89">
        <v>704837</v>
      </c>
      <c r="G14254" s="89">
        <v>7</v>
      </c>
      <c r="H14254" t="s">
        <v>19630</v>
      </c>
      <c r="I14254" s="89"/>
    </row>
    <row r="14255">
      <c r="A14255" t="s">
        <v>15978</v>
      </c>
      <c r="B14255" t="s">
        <v>19482</v>
      </c>
      <c r="C14255" t="s">
        <v>19550</v>
      </c>
      <c r="D14255" t="s">
        <v>19624</v>
      </c>
      <c r="E14255" s="89">
        <v>0</v>
      </c>
      <c r="F14255" s="89">
        <v>704837</v>
      </c>
      <c r="G14255" s="89">
        <v>7</v>
      </c>
      <c r="H14255" t="s">
        <v>19630</v>
      </c>
      <c r="I14255" s="89"/>
    </row>
    <row r="14256">
      <c r="A14256" t="s">
        <v>15979</v>
      </c>
      <c r="B14256" t="s">
        <v>19480</v>
      </c>
      <c r="C14256" t="s">
        <v>19551</v>
      </c>
      <c r="D14256" t="s">
        <v>19623</v>
      </c>
      <c r="E14256" s="89">
        <v>0</v>
      </c>
      <c r="F14256" s="89">
        <v>704837</v>
      </c>
      <c r="G14256" s="89">
        <v>7</v>
      </c>
      <c r="H14256" t="s">
        <v>19630</v>
      </c>
      <c r="I14256" s="89"/>
    </row>
    <row r="14257">
      <c r="A14257" t="s">
        <v>15980</v>
      </c>
      <c r="B14257" t="s">
        <v>19481</v>
      </c>
      <c r="C14257" t="s">
        <v>19551</v>
      </c>
      <c r="D14257" t="s">
        <v>19623</v>
      </c>
      <c r="E14257" s="89">
        <v>0</v>
      </c>
      <c r="F14257" s="89">
        <v>704837</v>
      </c>
      <c r="G14257" s="89">
        <v>7</v>
      </c>
      <c r="H14257" t="s">
        <v>19630</v>
      </c>
      <c r="I14257" s="89"/>
    </row>
    <row r="14258">
      <c r="A14258" t="s">
        <v>15981</v>
      </c>
      <c r="B14258" t="s">
        <v>19482</v>
      </c>
      <c r="C14258" t="s">
        <v>19551</v>
      </c>
      <c r="D14258" t="s">
        <v>19623</v>
      </c>
      <c r="E14258" s="89">
        <v>0</v>
      </c>
      <c r="F14258" s="89">
        <v>704837</v>
      </c>
      <c r="G14258" s="89">
        <v>7</v>
      </c>
      <c r="H14258" t="s">
        <v>19630</v>
      </c>
      <c r="I14258" s="89"/>
    </row>
    <row r="14259">
      <c r="A14259" t="s">
        <v>15982</v>
      </c>
      <c r="B14259" t="s">
        <v>19480</v>
      </c>
      <c r="C14259" t="s">
        <v>19551</v>
      </c>
      <c r="D14259" t="s">
        <v>19624</v>
      </c>
      <c r="E14259" s="89">
        <v>0</v>
      </c>
      <c r="F14259" s="89">
        <v>704837</v>
      </c>
      <c r="G14259" s="89">
        <v>7</v>
      </c>
      <c r="H14259" t="s">
        <v>19630</v>
      </c>
      <c r="I14259" s="89"/>
    </row>
    <row r="14260">
      <c r="A14260" t="s">
        <v>15983</v>
      </c>
      <c r="B14260" t="s">
        <v>19481</v>
      </c>
      <c r="C14260" t="s">
        <v>19551</v>
      </c>
      <c r="D14260" t="s">
        <v>19624</v>
      </c>
      <c r="E14260" s="89">
        <v>0</v>
      </c>
      <c r="F14260" s="89">
        <v>704837</v>
      </c>
      <c r="G14260" s="89">
        <v>7</v>
      </c>
      <c r="H14260" t="s">
        <v>19630</v>
      </c>
      <c r="I14260" s="89"/>
    </row>
    <row r="14261">
      <c r="A14261" t="s">
        <v>15984</v>
      </c>
      <c r="B14261" t="s">
        <v>19482</v>
      </c>
      <c r="C14261" t="s">
        <v>19551</v>
      </c>
      <c r="D14261" t="s">
        <v>19624</v>
      </c>
      <c r="E14261" s="89">
        <v>0</v>
      </c>
      <c r="F14261" s="89">
        <v>704837</v>
      </c>
      <c r="G14261" s="89">
        <v>7</v>
      </c>
      <c r="H14261" t="s">
        <v>19630</v>
      </c>
      <c r="I14261" s="89"/>
    </row>
    <row r="14262">
      <c r="A14262" t="s">
        <v>15985</v>
      </c>
      <c r="B14262" t="s">
        <v>19480</v>
      </c>
      <c r="C14262" t="s">
        <v>19552</v>
      </c>
      <c r="D14262" t="s">
        <v>19623</v>
      </c>
      <c r="E14262" s="89">
        <v>0</v>
      </c>
      <c r="F14262" s="89">
        <v>704837</v>
      </c>
      <c r="G14262" s="89">
        <v>7</v>
      </c>
      <c r="H14262" t="s">
        <v>19630</v>
      </c>
      <c r="I14262" s="89"/>
    </row>
    <row r="14263">
      <c r="A14263" t="s">
        <v>15986</v>
      </c>
      <c r="B14263" t="s">
        <v>19481</v>
      </c>
      <c r="C14263" t="s">
        <v>19552</v>
      </c>
      <c r="D14263" t="s">
        <v>19623</v>
      </c>
      <c r="E14263" s="89">
        <v>0</v>
      </c>
      <c r="F14263" s="89">
        <v>704837</v>
      </c>
      <c r="G14263" s="89">
        <v>7</v>
      </c>
      <c r="H14263" t="s">
        <v>19630</v>
      </c>
      <c r="I14263" s="89"/>
    </row>
    <row r="14264">
      <c r="A14264" t="s">
        <v>15987</v>
      </c>
      <c r="B14264" t="s">
        <v>19482</v>
      </c>
      <c r="C14264" t="s">
        <v>19552</v>
      </c>
      <c r="D14264" t="s">
        <v>19623</v>
      </c>
      <c r="E14264" s="89">
        <v>0</v>
      </c>
      <c r="F14264" s="89">
        <v>704837</v>
      </c>
      <c r="G14264" s="89">
        <v>7</v>
      </c>
      <c r="H14264" t="s">
        <v>19630</v>
      </c>
      <c r="I14264" s="89"/>
    </row>
    <row r="14265">
      <c r="A14265" t="s">
        <v>15988</v>
      </c>
      <c r="B14265" t="s">
        <v>19480</v>
      </c>
      <c r="C14265" t="s">
        <v>19552</v>
      </c>
      <c r="D14265" t="s">
        <v>19624</v>
      </c>
      <c r="E14265" s="89">
        <v>0</v>
      </c>
      <c r="F14265" s="89">
        <v>704837</v>
      </c>
      <c r="G14265" s="89">
        <v>7</v>
      </c>
      <c r="H14265" t="s">
        <v>19630</v>
      </c>
      <c r="I14265" s="89"/>
    </row>
    <row r="14266">
      <c r="A14266" t="s">
        <v>15989</v>
      </c>
      <c r="B14266" t="s">
        <v>19481</v>
      </c>
      <c r="C14266" t="s">
        <v>19552</v>
      </c>
      <c r="D14266" t="s">
        <v>19624</v>
      </c>
      <c r="E14266" s="89">
        <v>0</v>
      </c>
      <c r="F14266" s="89">
        <v>704837</v>
      </c>
      <c r="G14266" s="89">
        <v>7</v>
      </c>
      <c r="H14266" t="s">
        <v>19630</v>
      </c>
      <c r="I14266" s="89"/>
    </row>
    <row r="14267">
      <c r="A14267" t="s">
        <v>15990</v>
      </c>
      <c r="B14267" t="s">
        <v>19482</v>
      </c>
      <c r="C14267" t="s">
        <v>19552</v>
      </c>
      <c r="D14267" t="s">
        <v>19624</v>
      </c>
      <c r="E14267" s="89">
        <v>0</v>
      </c>
      <c r="F14267" s="89">
        <v>704837</v>
      </c>
      <c r="G14267" s="89">
        <v>7</v>
      </c>
      <c r="H14267" t="s">
        <v>19630</v>
      </c>
      <c r="I14267" s="89"/>
    </row>
    <row r="14268">
      <c r="A14268" t="s">
        <v>15991</v>
      </c>
      <c r="B14268" t="s">
        <v>19480</v>
      </c>
      <c r="C14268" t="s">
        <v>19553</v>
      </c>
      <c r="D14268" t="s">
        <v>19623</v>
      </c>
      <c r="E14268" s="89">
        <v>0</v>
      </c>
      <c r="F14268" s="89">
        <v>704837</v>
      </c>
      <c r="G14268" s="89">
        <v>7</v>
      </c>
      <c r="H14268" t="s">
        <v>19630</v>
      </c>
      <c r="I14268" s="89"/>
    </row>
    <row r="14269">
      <c r="A14269" t="s">
        <v>15992</v>
      </c>
      <c r="B14269" t="s">
        <v>19481</v>
      </c>
      <c r="C14269" t="s">
        <v>19553</v>
      </c>
      <c r="D14269" t="s">
        <v>19623</v>
      </c>
      <c r="E14269" s="89">
        <v>0</v>
      </c>
      <c r="F14269" s="89">
        <v>704837</v>
      </c>
      <c r="G14269" s="89">
        <v>7</v>
      </c>
      <c r="H14269" t="s">
        <v>19630</v>
      </c>
      <c r="I14269" s="89"/>
    </row>
    <row r="14270">
      <c r="A14270" t="s">
        <v>15993</v>
      </c>
      <c r="B14270" t="s">
        <v>19482</v>
      </c>
      <c r="C14270" t="s">
        <v>19553</v>
      </c>
      <c r="D14270" t="s">
        <v>19623</v>
      </c>
      <c r="E14270" s="89">
        <v>0</v>
      </c>
      <c r="F14270" s="89">
        <v>704837</v>
      </c>
      <c r="G14270" s="89">
        <v>7</v>
      </c>
      <c r="H14270" t="s">
        <v>19630</v>
      </c>
      <c r="I14270" s="89"/>
    </row>
    <row r="14271">
      <c r="A14271" t="s">
        <v>15994</v>
      </c>
      <c r="B14271" t="s">
        <v>19480</v>
      </c>
      <c r="C14271" t="s">
        <v>19553</v>
      </c>
      <c r="D14271" t="s">
        <v>19624</v>
      </c>
      <c r="E14271" s="89">
        <v>0</v>
      </c>
      <c r="F14271" s="89">
        <v>704837</v>
      </c>
      <c r="G14271" s="89">
        <v>7</v>
      </c>
      <c r="H14271" t="s">
        <v>19630</v>
      </c>
      <c r="I14271" s="89"/>
    </row>
    <row r="14272">
      <c r="A14272" t="s">
        <v>15995</v>
      </c>
      <c r="B14272" t="s">
        <v>19481</v>
      </c>
      <c r="C14272" t="s">
        <v>19553</v>
      </c>
      <c r="D14272" t="s">
        <v>19624</v>
      </c>
      <c r="E14272" s="89">
        <v>0</v>
      </c>
      <c r="F14272" s="89">
        <v>704837</v>
      </c>
      <c r="G14272" s="89">
        <v>7</v>
      </c>
      <c r="H14272" t="s">
        <v>19630</v>
      </c>
      <c r="I14272" s="89"/>
    </row>
    <row r="14273">
      <c r="A14273" t="s">
        <v>15996</v>
      </c>
      <c r="B14273" t="s">
        <v>19482</v>
      </c>
      <c r="C14273" t="s">
        <v>19553</v>
      </c>
      <c r="D14273" t="s">
        <v>19624</v>
      </c>
      <c r="E14273" s="89">
        <v>0</v>
      </c>
      <c r="F14273" s="89">
        <v>704837</v>
      </c>
      <c r="G14273" s="89">
        <v>7</v>
      </c>
      <c r="H14273" t="s">
        <v>19630</v>
      </c>
      <c r="I14273" s="89"/>
    </row>
    <row r="14274">
      <c r="A14274" t="s">
        <v>15997</v>
      </c>
      <c r="B14274" t="s">
        <v>19480</v>
      </c>
      <c r="C14274" t="s">
        <v>19554</v>
      </c>
      <c r="D14274" t="s">
        <v>19623</v>
      </c>
      <c r="E14274" s="89">
        <v>0</v>
      </c>
      <c r="F14274" s="89">
        <v>704837</v>
      </c>
      <c r="G14274" s="89">
        <v>7</v>
      </c>
      <c r="H14274" t="s">
        <v>19630</v>
      </c>
      <c r="I14274" s="89"/>
    </row>
    <row r="14275">
      <c r="A14275" t="s">
        <v>15998</v>
      </c>
      <c r="B14275" t="s">
        <v>19481</v>
      </c>
      <c r="C14275" t="s">
        <v>19554</v>
      </c>
      <c r="D14275" t="s">
        <v>19623</v>
      </c>
      <c r="E14275" s="89">
        <v>0</v>
      </c>
      <c r="F14275" s="89">
        <v>704837</v>
      </c>
      <c r="G14275" s="89">
        <v>7</v>
      </c>
      <c r="H14275" t="s">
        <v>19630</v>
      </c>
      <c r="I14275" s="89"/>
    </row>
    <row r="14276">
      <c r="A14276" t="s">
        <v>15999</v>
      </c>
      <c r="B14276" t="s">
        <v>19482</v>
      </c>
      <c r="C14276" t="s">
        <v>19554</v>
      </c>
      <c r="D14276" t="s">
        <v>19623</v>
      </c>
      <c r="E14276" s="89">
        <v>0</v>
      </c>
      <c r="F14276" s="89">
        <v>704837</v>
      </c>
      <c r="G14276" s="89">
        <v>7</v>
      </c>
      <c r="H14276" t="s">
        <v>19630</v>
      </c>
      <c r="I14276" s="89"/>
    </row>
    <row r="14277">
      <c r="A14277" t="s">
        <v>16000</v>
      </c>
      <c r="B14277" t="s">
        <v>19480</v>
      </c>
      <c r="C14277" t="s">
        <v>19554</v>
      </c>
      <c r="D14277" t="s">
        <v>19624</v>
      </c>
      <c r="E14277" s="89">
        <v>0</v>
      </c>
      <c r="F14277" s="89">
        <v>704837</v>
      </c>
      <c r="G14277" s="89">
        <v>7</v>
      </c>
      <c r="H14277" t="s">
        <v>19630</v>
      </c>
      <c r="I14277" s="89"/>
    </row>
    <row r="14278">
      <c r="A14278" t="s">
        <v>16001</v>
      </c>
      <c r="B14278" t="s">
        <v>19481</v>
      </c>
      <c r="C14278" t="s">
        <v>19554</v>
      </c>
      <c r="D14278" t="s">
        <v>19624</v>
      </c>
      <c r="E14278" s="89">
        <v>0</v>
      </c>
      <c r="F14278" s="89">
        <v>704837</v>
      </c>
      <c r="G14278" s="89">
        <v>7</v>
      </c>
      <c r="H14278" t="s">
        <v>19630</v>
      </c>
      <c r="I14278" s="89"/>
    </row>
    <row r="14279">
      <c r="A14279" t="s">
        <v>16002</v>
      </c>
      <c r="B14279" t="s">
        <v>19482</v>
      </c>
      <c r="C14279" t="s">
        <v>19554</v>
      </c>
      <c r="D14279" t="s">
        <v>19624</v>
      </c>
      <c r="E14279" s="89">
        <v>0</v>
      </c>
      <c r="F14279" s="89">
        <v>704837</v>
      </c>
      <c r="G14279" s="89">
        <v>7</v>
      </c>
      <c r="H14279" t="s">
        <v>19630</v>
      </c>
      <c r="I14279" s="89"/>
    </row>
    <row r="14280">
      <c r="A14280" t="s">
        <v>16003</v>
      </c>
      <c r="B14280" t="s">
        <v>19476</v>
      </c>
      <c r="C14280" t="s">
        <v>19526</v>
      </c>
      <c r="D14280" t="s">
        <v>19630</v>
      </c>
      <c r="E14280" s="89">
        <v>268793</v>
      </c>
      <c r="F14280" s="89">
        <v>704837</v>
      </c>
      <c r="G14280" s="89">
        <v>7</v>
      </c>
      <c r="H14280" t="s">
        <v>19630</v>
      </c>
      <c r="I14280" s="89"/>
    </row>
    <row r="14281">
      <c r="A14281" t="s">
        <v>16004</v>
      </c>
      <c r="B14281" t="s">
        <v>19477</v>
      </c>
      <c r="C14281" t="s">
        <v>19526</v>
      </c>
      <c r="D14281" t="s">
        <v>19630</v>
      </c>
      <c r="E14281" s="89">
        <v>21690608292.88574</v>
      </c>
      <c r="F14281" s="89">
        <v>704837</v>
      </c>
      <c r="G14281" s="89">
        <v>7</v>
      </c>
      <c r="H14281" t="s">
        <v>19630</v>
      </c>
      <c r="I14281" s="89"/>
    </row>
    <row r="14282">
      <c r="A14282" t="s">
        <v>16005</v>
      </c>
      <c r="B14282" t="s">
        <v>19478</v>
      </c>
      <c r="C14282" t="s">
        <v>19526</v>
      </c>
      <c r="D14282" t="s">
        <v>19630</v>
      </c>
      <c r="E14282" s="89">
        <v>0.3813548380689436</v>
      </c>
      <c r="F14282" s="89">
        <v>704837</v>
      </c>
      <c r="G14282" s="89">
        <v>7</v>
      </c>
      <c r="H14282" t="s">
        <v>19630</v>
      </c>
      <c r="I14282" s="89"/>
    </row>
    <row r="14283">
      <c r="A14283" t="s">
        <v>16006</v>
      </c>
      <c r="B14283" t="s">
        <v>19479</v>
      </c>
      <c r="C14283" t="s">
        <v>19526</v>
      </c>
      <c r="D14283" t="s">
        <v>19630</v>
      </c>
      <c r="E14283" s="89">
        <v>30773.93538206102</v>
      </c>
      <c r="F14283" s="89">
        <v>704837</v>
      </c>
      <c r="G14283" s="89">
        <v>7</v>
      </c>
      <c r="H14283" t="s">
        <v>19630</v>
      </c>
      <c r="I14283" s="89"/>
    </row>
    <row r="14284">
      <c r="A14284" t="s">
        <v>16007</v>
      </c>
      <c r="B14284" t="s">
        <v>19480</v>
      </c>
      <c r="C14284" t="s">
        <v>19555</v>
      </c>
      <c r="D14284" t="s">
        <v>19623</v>
      </c>
      <c r="E14284" s="89">
        <v>0</v>
      </c>
      <c r="F14284" s="89">
        <v>704837</v>
      </c>
      <c r="G14284" s="89">
        <v>7</v>
      </c>
      <c r="H14284" t="s">
        <v>19630</v>
      </c>
      <c r="I14284" s="89"/>
    </row>
    <row r="14285">
      <c r="A14285" t="s">
        <v>16008</v>
      </c>
      <c r="B14285" t="s">
        <v>19481</v>
      </c>
      <c r="C14285" t="s">
        <v>19555</v>
      </c>
      <c r="D14285" t="s">
        <v>19623</v>
      </c>
      <c r="E14285" s="89">
        <v>0</v>
      </c>
      <c r="F14285" s="89">
        <v>704837</v>
      </c>
      <c r="G14285" s="89">
        <v>7</v>
      </c>
      <c r="H14285" t="s">
        <v>19630</v>
      </c>
      <c r="I14285" s="89"/>
    </row>
    <row r="14286">
      <c r="A14286" t="s">
        <v>16009</v>
      </c>
      <c r="B14286" t="s">
        <v>19482</v>
      </c>
      <c r="C14286" t="s">
        <v>19555</v>
      </c>
      <c r="D14286" t="s">
        <v>19623</v>
      </c>
      <c r="E14286" s="89">
        <v>0</v>
      </c>
      <c r="F14286" s="89">
        <v>704837</v>
      </c>
      <c r="G14286" s="89">
        <v>7</v>
      </c>
      <c r="H14286" t="s">
        <v>19630</v>
      </c>
      <c r="I14286" s="89"/>
    </row>
    <row r="14287">
      <c r="A14287" t="s">
        <v>16010</v>
      </c>
      <c r="B14287" t="s">
        <v>19480</v>
      </c>
      <c r="C14287" t="s">
        <v>19555</v>
      </c>
      <c r="D14287" t="s">
        <v>19624</v>
      </c>
      <c r="E14287" s="89">
        <v>0</v>
      </c>
      <c r="F14287" s="89">
        <v>704837</v>
      </c>
      <c r="G14287" s="89">
        <v>7</v>
      </c>
      <c r="H14287" t="s">
        <v>19630</v>
      </c>
      <c r="I14287" s="89"/>
    </row>
    <row r="14288">
      <c r="A14288" t="s">
        <v>16011</v>
      </c>
      <c r="B14288" t="s">
        <v>19481</v>
      </c>
      <c r="C14288" t="s">
        <v>19555</v>
      </c>
      <c r="D14288" t="s">
        <v>19624</v>
      </c>
      <c r="E14288" s="89">
        <v>0</v>
      </c>
      <c r="F14288" s="89">
        <v>704837</v>
      </c>
      <c r="G14288" s="89">
        <v>7</v>
      </c>
      <c r="H14288" t="s">
        <v>19630</v>
      </c>
      <c r="I14288" s="89"/>
    </row>
    <row r="14289">
      <c r="A14289" t="s">
        <v>16012</v>
      </c>
      <c r="B14289" t="s">
        <v>19482</v>
      </c>
      <c r="C14289" t="s">
        <v>19555</v>
      </c>
      <c r="D14289" t="s">
        <v>19624</v>
      </c>
      <c r="E14289" s="89">
        <v>0</v>
      </c>
      <c r="F14289" s="89">
        <v>704837</v>
      </c>
      <c r="G14289" s="89">
        <v>7</v>
      </c>
      <c r="H14289" t="s">
        <v>19630</v>
      </c>
      <c r="I14289" s="89"/>
    </row>
    <row r="14290">
      <c r="A14290" t="s">
        <v>16013</v>
      </c>
      <c r="B14290" t="s">
        <v>19480</v>
      </c>
      <c r="C14290" t="s">
        <v>19556</v>
      </c>
      <c r="D14290" t="s">
        <v>19623</v>
      </c>
      <c r="E14290" s="89">
        <v>0</v>
      </c>
      <c r="F14290" s="89">
        <v>704837</v>
      </c>
      <c r="G14290" s="89">
        <v>7</v>
      </c>
      <c r="H14290" t="s">
        <v>19630</v>
      </c>
      <c r="I14290" s="89"/>
    </row>
    <row r="14291">
      <c r="A14291" t="s">
        <v>16014</v>
      </c>
      <c r="B14291" t="s">
        <v>19481</v>
      </c>
      <c r="C14291" t="s">
        <v>19556</v>
      </c>
      <c r="D14291" t="s">
        <v>19623</v>
      </c>
      <c r="E14291" s="89">
        <v>0</v>
      </c>
      <c r="F14291" s="89">
        <v>704837</v>
      </c>
      <c r="G14291" s="89">
        <v>7</v>
      </c>
      <c r="H14291" t="s">
        <v>19630</v>
      </c>
      <c r="I14291" s="89"/>
    </row>
    <row r="14292">
      <c r="A14292" t="s">
        <v>16015</v>
      </c>
      <c r="B14292" t="s">
        <v>19482</v>
      </c>
      <c r="C14292" t="s">
        <v>19556</v>
      </c>
      <c r="D14292" t="s">
        <v>19623</v>
      </c>
      <c r="E14292" s="89">
        <v>0</v>
      </c>
      <c r="F14292" s="89">
        <v>704837</v>
      </c>
      <c r="G14292" s="89">
        <v>7</v>
      </c>
      <c r="H14292" t="s">
        <v>19630</v>
      </c>
      <c r="I14292" s="89"/>
    </row>
    <row r="14293">
      <c r="A14293" t="s">
        <v>16016</v>
      </c>
      <c r="B14293" t="s">
        <v>19480</v>
      </c>
      <c r="C14293" t="s">
        <v>19556</v>
      </c>
      <c r="D14293" t="s">
        <v>19624</v>
      </c>
      <c r="E14293" s="89">
        <v>0</v>
      </c>
      <c r="F14293" s="89">
        <v>704837</v>
      </c>
      <c r="G14293" s="89">
        <v>7</v>
      </c>
      <c r="H14293" t="s">
        <v>19630</v>
      </c>
      <c r="I14293" s="89"/>
    </row>
    <row r="14294">
      <c r="A14294" t="s">
        <v>16017</v>
      </c>
      <c r="B14294" t="s">
        <v>19481</v>
      </c>
      <c r="C14294" t="s">
        <v>19556</v>
      </c>
      <c r="D14294" t="s">
        <v>19624</v>
      </c>
      <c r="E14294" s="89">
        <v>0</v>
      </c>
      <c r="F14294" s="89">
        <v>704837</v>
      </c>
      <c r="G14294" s="89">
        <v>7</v>
      </c>
      <c r="H14294" t="s">
        <v>19630</v>
      </c>
      <c r="I14294" s="89"/>
    </row>
    <row r="14295">
      <c r="A14295" t="s">
        <v>16018</v>
      </c>
      <c r="B14295" t="s">
        <v>19482</v>
      </c>
      <c r="C14295" t="s">
        <v>19556</v>
      </c>
      <c r="D14295" t="s">
        <v>19624</v>
      </c>
      <c r="E14295" s="89">
        <v>0</v>
      </c>
      <c r="F14295" s="89">
        <v>704837</v>
      </c>
      <c r="G14295" s="89">
        <v>7</v>
      </c>
      <c r="H14295" t="s">
        <v>19630</v>
      </c>
      <c r="I14295" s="89"/>
    </row>
    <row r="14296">
      <c r="A14296" t="s">
        <v>16019</v>
      </c>
      <c r="B14296" t="s">
        <v>19480</v>
      </c>
      <c r="C14296" t="s">
        <v>19557</v>
      </c>
      <c r="D14296" t="s">
        <v>19623</v>
      </c>
      <c r="E14296" s="89">
        <v>0</v>
      </c>
      <c r="F14296" s="89">
        <v>704837</v>
      </c>
      <c r="G14296" s="89">
        <v>7</v>
      </c>
      <c r="H14296" t="s">
        <v>19630</v>
      </c>
      <c r="I14296" s="89"/>
    </row>
    <row r="14297">
      <c r="A14297" t="s">
        <v>16020</v>
      </c>
      <c r="B14297" t="s">
        <v>19481</v>
      </c>
      <c r="C14297" t="s">
        <v>19557</v>
      </c>
      <c r="D14297" t="s">
        <v>19623</v>
      </c>
      <c r="E14297" s="89">
        <v>0</v>
      </c>
      <c r="F14297" s="89">
        <v>704837</v>
      </c>
      <c r="G14297" s="89">
        <v>7</v>
      </c>
      <c r="H14297" t="s">
        <v>19630</v>
      </c>
      <c r="I14297" s="89"/>
    </row>
    <row r="14298">
      <c r="A14298" t="s">
        <v>16021</v>
      </c>
      <c r="B14298" t="s">
        <v>19482</v>
      </c>
      <c r="C14298" t="s">
        <v>19557</v>
      </c>
      <c r="D14298" t="s">
        <v>19623</v>
      </c>
      <c r="E14298" s="89">
        <v>0</v>
      </c>
      <c r="F14298" s="89">
        <v>704837</v>
      </c>
      <c r="G14298" s="89">
        <v>7</v>
      </c>
      <c r="H14298" t="s">
        <v>19630</v>
      </c>
      <c r="I14298" s="89"/>
    </row>
    <row r="14299">
      <c r="A14299" t="s">
        <v>16022</v>
      </c>
      <c r="B14299" t="s">
        <v>19480</v>
      </c>
      <c r="C14299" t="s">
        <v>19557</v>
      </c>
      <c r="D14299" t="s">
        <v>19624</v>
      </c>
      <c r="E14299" s="89">
        <v>0</v>
      </c>
      <c r="F14299" s="89">
        <v>704837</v>
      </c>
      <c r="G14299" s="89">
        <v>7</v>
      </c>
      <c r="H14299" t="s">
        <v>19630</v>
      </c>
      <c r="I14299" s="89"/>
    </row>
    <row r="14300">
      <c r="A14300" t="s">
        <v>16023</v>
      </c>
      <c r="B14300" t="s">
        <v>19481</v>
      </c>
      <c r="C14300" t="s">
        <v>19557</v>
      </c>
      <c r="D14300" t="s">
        <v>19624</v>
      </c>
      <c r="E14300" s="89">
        <v>0</v>
      </c>
      <c r="F14300" s="89">
        <v>704837</v>
      </c>
      <c r="G14300" s="89">
        <v>7</v>
      </c>
      <c r="H14300" t="s">
        <v>19630</v>
      </c>
      <c r="I14300" s="89"/>
    </row>
    <row r="14301">
      <c r="A14301" t="s">
        <v>16024</v>
      </c>
      <c r="B14301" t="s">
        <v>19482</v>
      </c>
      <c r="C14301" t="s">
        <v>19557</v>
      </c>
      <c r="D14301" t="s">
        <v>19624</v>
      </c>
      <c r="E14301" s="89">
        <v>0</v>
      </c>
      <c r="F14301" s="89">
        <v>704837</v>
      </c>
      <c r="G14301" s="89">
        <v>7</v>
      </c>
      <c r="H14301" t="s">
        <v>19630</v>
      </c>
      <c r="I14301" s="89"/>
    </row>
    <row r="14302">
      <c r="A14302" t="s">
        <v>16025</v>
      </c>
      <c r="B14302" t="s">
        <v>19480</v>
      </c>
      <c r="C14302" t="s">
        <v>19558</v>
      </c>
      <c r="D14302" t="s">
        <v>19623</v>
      </c>
      <c r="E14302" s="89">
        <v>0</v>
      </c>
      <c r="F14302" s="89">
        <v>704837</v>
      </c>
      <c r="G14302" s="89">
        <v>7</v>
      </c>
      <c r="H14302" t="s">
        <v>19630</v>
      </c>
      <c r="I14302" s="89"/>
    </row>
    <row r="14303">
      <c r="A14303" t="s">
        <v>16026</v>
      </c>
      <c r="B14303" t="s">
        <v>19481</v>
      </c>
      <c r="C14303" t="s">
        <v>19558</v>
      </c>
      <c r="D14303" t="s">
        <v>19623</v>
      </c>
      <c r="E14303" s="89">
        <v>0</v>
      </c>
      <c r="F14303" s="89">
        <v>704837</v>
      </c>
      <c r="G14303" s="89">
        <v>7</v>
      </c>
      <c r="H14303" t="s">
        <v>19630</v>
      </c>
      <c r="I14303" s="89"/>
    </row>
    <row r="14304">
      <c r="A14304" t="s">
        <v>16027</v>
      </c>
      <c r="B14304" t="s">
        <v>19482</v>
      </c>
      <c r="C14304" t="s">
        <v>19558</v>
      </c>
      <c r="D14304" t="s">
        <v>19623</v>
      </c>
      <c r="E14304" s="89">
        <v>0</v>
      </c>
      <c r="F14304" s="89">
        <v>704837</v>
      </c>
      <c r="G14304" s="89">
        <v>7</v>
      </c>
      <c r="H14304" t="s">
        <v>19630</v>
      </c>
      <c r="I14304" s="89"/>
    </row>
    <row r="14305">
      <c r="A14305" t="s">
        <v>16028</v>
      </c>
      <c r="B14305" t="s">
        <v>19480</v>
      </c>
      <c r="C14305" t="s">
        <v>19558</v>
      </c>
      <c r="D14305" t="s">
        <v>19624</v>
      </c>
      <c r="E14305" s="89">
        <v>0</v>
      </c>
      <c r="F14305" s="89">
        <v>704837</v>
      </c>
      <c r="G14305" s="89">
        <v>7</v>
      </c>
      <c r="H14305" t="s">
        <v>19630</v>
      </c>
      <c r="I14305" s="89"/>
    </row>
    <row r="14306">
      <c r="A14306" t="s">
        <v>16029</v>
      </c>
      <c r="B14306" t="s">
        <v>19481</v>
      </c>
      <c r="C14306" t="s">
        <v>19558</v>
      </c>
      <c r="D14306" t="s">
        <v>19624</v>
      </c>
      <c r="E14306" s="89">
        <v>0</v>
      </c>
      <c r="F14306" s="89">
        <v>704837</v>
      </c>
      <c r="G14306" s="89">
        <v>7</v>
      </c>
      <c r="H14306" t="s">
        <v>19630</v>
      </c>
      <c r="I14306" s="89"/>
    </row>
    <row r="14307">
      <c r="A14307" t="s">
        <v>16030</v>
      </c>
      <c r="B14307" t="s">
        <v>19482</v>
      </c>
      <c r="C14307" t="s">
        <v>19558</v>
      </c>
      <c r="D14307" t="s">
        <v>19624</v>
      </c>
      <c r="E14307" s="89">
        <v>0</v>
      </c>
      <c r="F14307" s="89">
        <v>704837</v>
      </c>
      <c r="G14307" s="89">
        <v>7</v>
      </c>
      <c r="H14307" t="s">
        <v>19630</v>
      </c>
      <c r="I14307" s="89"/>
    </row>
    <row r="14308">
      <c r="A14308" t="s">
        <v>16031</v>
      </c>
      <c r="B14308" t="s">
        <v>19480</v>
      </c>
      <c r="C14308" t="s">
        <v>19559</v>
      </c>
      <c r="D14308" t="s">
        <v>19623</v>
      </c>
      <c r="E14308" s="89">
        <v>0</v>
      </c>
      <c r="F14308" s="89">
        <v>704837</v>
      </c>
      <c r="G14308" s="89">
        <v>7</v>
      </c>
      <c r="H14308" t="s">
        <v>19630</v>
      </c>
      <c r="I14308" s="89"/>
    </row>
    <row r="14309">
      <c r="A14309" t="s">
        <v>16032</v>
      </c>
      <c r="B14309" t="s">
        <v>19481</v>
      </c>
      <c r="C14309" t="s">
        <v>19559</v>
      </c>
      <c r="D14309" t="s">
        <v>19623</v>
      </c>
      <c r="E14309" s="89">
        <v>0</v>
      </c>
      <c r="F14309" s="89">
        <v>704837</v>
      </c>
      <c r="G14309" s="89">
        <v>7</v>
      </c>
      <c r="H14309" t="s">
        <v>19630</v>
      </c>
      <c r="I14309" s="89"/>
    </row>
    <row r="14310">
      <c r="A14310" t="s">
        <v>16033</v>
      </c>
      <c r="B14310" t="s">
        <v>19482</v>
      </c>
      <c r="C14310" t="s">
        <v>19559</v>
      </c>
      <c r="D14310" t="s">
        <v>19623</v>
      </c>
      <c r="E14310" s="89">
        <v>0</v>
      </c>
      <c r="F14310" s="89">
        <v>704837</v>
      </c>
      <c r="G14310" s="89">
        <v>7</v>
      </c>
      <c r="H14310" t="s">
        <v>19630</v>
      </c>
      <c r="I14310" s="89"/>
    </row>
    <row r="14311">
      <c r="A14311" t="s">
        <v>16034</v>
      </c>
      <c r="B14311" t="s">
        <v>19480</v>
      </c>
      <c r="C14311" t="s">
        <v>19559</v>
      </c>
      <c r="D14311" t="s">
        <v>19624</v>
      </c>
      <c r="E14311" s="89">
        <v>0</v>
      </c>
      <c r="F14311" s="89">
        <v>704837</v>
      </c>
      <c r="G14311" s="89">
        <v>7</v>
      </c>
      <c r="H14311" t="s">
        <v>19630</v>
      </c>
      <c r="I14311" s="89"/>
    </row>
    <row r="14312">
      <c r="A14312" t="s">
        <v>16035</v>
      </c>
      <c r="B14312" t="s">
        <v>19481</v>
      </c>
      <c r="C14312" t="s">
        <v>19559</v>
      </c>
      <c r="D14312" t="s">
        <v>19624</v>
      </c>
      <c r="E14312" s="89">
        <v>0</v>
      </c>
      <c r="F14312" s="89">
        <v>704837</v>
      </c>
      <c r="G14312" s="89">
        <v>7</v>
      </c>
      <c r="H14312" t="s">
        <v>19630</v>
      </c>
      <c r="I14312" s="89"/>
    </row>
    <row r="14313">
      <c r="A14313" t="s">
        <v>16036</v>
      </c>
      <c r="B14313" t="s">
        <v>19482</v>
      </c>
      <c r="C14313" t="s">
        <v>19559</v>
      </c>
      <c r="D14313" t="s">
        <v>19624</v>
      </c>
      <c r="E14313" s="89">
        <v>0</v>
      </c>
      <c r="F14313" s="89">
        <v>704837</v>
      </c>
      <c r="G14313" s="89">
        <v>7</v>
      </c>
      <c r="H14313" t="s">
        <v>19630</v>
      </c>
      <c r="I14313" s="89"/>
    </row>
    <row r="14314">
      <c r="A14314" t="s">
        <v>16037</v>
      </c>
      <c r="B14314" t="s">
        <v>19480</v>
      </c>
      <c r="C14314" t="s">
        <v>19560</v>
      </c>
      <c r="D14314" t="s">
        <v>19623</v>
      </c>
      <c r="E14314" s="89">
        <v>0</v>
      </c>
      <c r="F14314" s="89">
        <v>704837</v>
      </c>
      <c r="G14314" s="89">
        <v>7</v>
      </c>
      <c r="H14314" t="s">
        <v>19630</v>
      </c>
      <c r="I14314" s="89"/>
    </row>
    <row r="14315">
      <c r="A14315" t="s">
        <v>16038</v>
      </c>
      <c r="B14315" t="s">
        <v>19481</v>
      </c>
      <c r="C14315" t="s">
        <v>19560</v>
      </c>
      <c r="D14315" t="s">
        <v>19623</v>
      </c>
      <c r="E14315" s="89">
        <v>0</v>
      </c>
      <c r="F14315" s="89">
        <v>704837</v>
      </c>
      <c r="G14315" s="89">
        <v>7</v>
      </c>
      <c r="H14315" t="s">
        <v>19630</v>
      </c>
      <c r="I14315" s="89"/>
    </row>
    <row r="14316">
      <c r="A14316" t="s">
        <v>16039</v>
      </c>
      <c r="B14316" t="s">
        <v>19482</v>
      </c>
      <c r="C14316" t="s">
        <v>19560</v>
      </c>
      <c r="D14316" t="s">
        <v>19623</v>
      </c>
      <c r="E14316" s="89">
        <v>0</v>
      </c>
      <c r="F14316" s="89">
        <v>704837</v>
      </c>
      <c r="G14316" s="89">
        <v>7</v>
      </c>
      <c r="H14316" t="s">
        <v>19630</v>
      </c>
      <c r="I14316" s="89"/>
    </row>
    <row r="14317">
      <c r="A14317" t="s">
        <v>16040</v>
      </c>
      <c r="B14317" t="s">
        <v>19480</v>
      </c>
      <c r="C14317" t="s">
        <v>19560</v>
      </c>
      <c r="D14317" t="s">
        <v>19624</v>
      </c>
      <c r="E14317" s="89">
        <v>0</v>
      </c>
      <c r="F14317" s="89">
        <v>704837</v>
      </c>
      <c r="G14317" s="89">
        <v>7</v>
      </c>
      <c r="H14317" t="s">
        <v>19630</v>
      </c>
      <c r="I14317" s="89"/>
    </row>
    <row r="14318">
      <c r="A14318" t="s">
        <v>16041</v>
      </c>
      <c r="B14318" t="s">
        <v>19481</v>
      </c>
      <c r="C14318" t="s">
        <v>19560</v>
      </c>
      <c r="D14318" t="s">
        <v>19624</v>
      </c>
      <c r="E14318" s="89">
        <v>0</v>
      </c>
      <c r="F14318" s="89">
        <v>704837</v>
      </c>
      <c r="G14318" s="89">
        <v>7</v>
      </c>
      <c r="H14318" t="s">
        <v>19630</v>
      </c>
      <c r="I14318" s="89"/>
    </row>
    <row r="14319">
      <c r="A14319" t="s">
        <v>16042</v>
      </c>
      <c r="B14319" t="s">
        <v>19482</v>
      </c>
      <c r="C14319" t="s">
        <v>19560</v>
      </c>
      <c r="D14319" t="s">
        <v>19624</v>
      </c>
      <c r="E14319" s="89">
        <v>0</v>
      </c>
      <c r="F14319" s="89">
        <v>704837</v>
      </c>
      <c r="G14319" s="89">
        <v>7</v>
      </c>
      <c r="H14319" t="s">
        <v>19630</v>
      </c>
      <c r="I14319" s="89"/>
    </row>
    <row r="14320">
      <c r="A14320" t="s">
        <v>16043</v>
      </c>
      <c r="B14320" t="s">
        <v>19480</v>
      </c>
      <c r="C14320" t="s">
        <v>19561</v>
      </c>
      <c r="D14320" t="s">
        <v>19623</v>
      </c>
      <c r="E14320" s="89">
        <v>0</v>
      </c>
      <c r="F14320" s="89">
        <v>704837</v>
      </c>
      <c r="G14320" s="89">
        <v>7</v>
      </c>
      <c r="H14320" t="s">
        <v>19630</v>
      </c>
      <c r="I14320" s="89"/>
    </row>
    <row r="14321">
      <c r="A14321" t="s">
        <v>16044</v>
      </c>
      <c r="B14321" t="s">
        <v>19481</v>
      </c>
      <c r="C14321" t="s">
        <v>19561</v>
      </c>
      <c r="D14321" t="s">
        <v>19623</v>
      </c>
      <c r="E14321" s="89">
        <v>0</v>
      </c>
      <c r="F14321" s="89">
        <v>704837</v>
      </c>
      <c r="G14321" s="89">
        <v>7</v>
      </c>
      <c r="H14321" t="s">
        <v>19630</v>
      </c>
      <c r="I14321" s="89"/>
    </row>
    <row r="14322">
      <c r="A14322" t="s">
        <v>16045</v>
      </c>
      <c r="B14322" t="s">
        <v>19482</v>
      </c>
      <c r="C14322" t="s">
        <v>19561</v>
      </c>
      <c r="D14322" t="s">
        <v>19623</v>
      </c>
      <c r="E14322" s="89">
        <v>0</v>
      </c>
      <c r="F14322" s="89">
        <v>704837</v>
      </c>
      <c r="G14322" s="89">
        <v>7</v>
      </c>
      <c r="H14322" t="s">
        <v>19630</v>
      </c>
      <c r="I14322" s="89"/>
    </row>
    <row r="14323">
      <c r="A14323" t="s">
        <v>16046</v>
      </c>
      <c r="B14323" t="s">
        <v>19480</v>
      </c>
      <c r="C14323" t="s">
        <v>19561</v>
      </c>
      <c r="D14323" t="s">
        <v>19624</v>
      </c>
      <c r="E14323" s="89">
        <v>0</v>
      </c>
      <c r="F14323" s="89">
        <v>704837</v>
      </c>
      <c r="G14323" s="89">
        <v>7</v>
      </c>
      <c r="H14323" t="s">
        <v>19630</v>
      </c>
      <c r="I14323" s="89"/>
    </row>
    <row r="14324">
      <c r="A14324" t="s">
        <v>16047</v>
      </c>
      <c r="B14324" t="s">
        <v>19481</v>
      </c>
      <c r="C14324" t="s">
        <v>19561</v>
      </c>
      <c r="D14324" t="s">
        <v>19624</v>
      </c>
      <c r="E14324" s="89">
        <v>0</v>
      </c>
      <c r="F14324" s="89">
        <v>704837</v>
      </c>
      <c r="G14324" s="89">
        <v>7</v>
      </c>
      <c r="H14324" t="s">
        <v>19630</v>
      </c>
      <c r="I14324" s="89"/>
    </row>
    <row r="14325">
      <c r="A14325" t="s">
        <v>16048</v>
      </c>
      <c r="B14325" t="s">
        <v>19482</v>
      </c>
      <c r="C14325" t="s">
        <v>19561</v>
      </c>
      <c r="D14325" t="s">
        <v>19624</v>
      </c>
      <c r="E14325" s="89">
        <v>0</v>
      </c>
      <c r="F14325" s="89">
        <v>704837</v>
      </c>
      <c r="G14325" s="89">
        <v>7</v>
      </c>
      <c r="H14325" t="s">
        <v>19630</v>
      </c>
      <c r="I14325" s="89"/>
    </row>
    <row r="14326">
      <c r="A14326" t="s">
        <v>16049</v>
      </c>
      <c r="B14326" t="s">
        <v>19480</v>
      </c>
      <c r="C14326" t="s">
        <v>19562</v>
      </c>
      <c r="D14326" t="s">
        <v>19623</v>
      </c>
      <c r="E14326" s="89">
        <v>0</v>
      </c>
      <c r="F14326" s="89">
        <v>704837</v>
      </c>
      <c r="G14326" s="89">
        <v>7</v>
      </c>
      <c r="H14326" t="s">
        <v>19630</v>
      </c>
      <c r="I14326" s="89"/>
    </row>
    <row r="14327">
      <c r="A14327" t="s">
        <v>16050</v>
      </c>
      <c r="B14327" t="s">
        <v>19481</v>
      </c>
      <c r="C14327" t="s">
        <v>19562</v>
      </c>
      <c r="D14327" t="s">
        <v>19623</v>
      </c>
      <c r="E14327" s="89">
        <v>0</v>
      </c>
      <c r="F14327" s="89">
        <v>704837</v>
      </c>
      <c r="G14327" s="89">
        <v>7</v>
      </c>
      <c r="H14327" t="s">
        <v>19630</v>
      </c>
      <c r="I14327" s="89"/>
    </row>
    <row r="14328">
      <c r="A14328" t="s">
        <v>16051</v>
      </c>
      <c r="B14328" t="s">
        <v>19482</v>
      </c>
      <c r="C14328" t="s">
        <v>19562</v>
      </c>
      <c r="D14328" t="s">
        <v>19623</v>
      </c>
      <c r="E14328" s="89">
        <v>0</v>
      </c>
      <c r="F14328" s="89">
        <v>704837</v>
      </c>
      <c r="G14328" s="89">
        <v>7</v>
      </c>
      <c r="H14328" t="s">
        <v>19630</v>
      </c>
      <c r="I14328" s="89"/>
    </row>
    <row r="14329">
      <c r="A14329" t="s">
        <v>16052</v>
      </c>
      <c r="B14329" t="s">
        <v>19480</v>
      </c>
      <c r="C14329" t="s">
        <v>19562</v>
      </c>
      <c r="D14329" t="s">
        <v>19624</v>
      </c>
      <c r="E14329" s="89">
        <v>0</v>
      </c>
      <c r="F14329" s="89">
        <v>704837</v>
      </c>
      <c r="G14329" s="89">
        <v>7</v>
      </c>
      <c r="H14329" t="s">
        <v>19630</v>
      </c>
      <c r="I14329" s="89"/>
    </row>
    <row r="14330">
      <c r="A14330" t="s">
        <v>16053</v>
      </c>
      <c r="B14330" t="s">
        <v>19481</v>
      </c>
      <c r="C14330" t="s">
        <v>19562</v>
      </c>
      <c r="D14330" t="s">
        <v>19624</v>
      </c>
      <c r="E14330" s="89">
        <v>0</v>
      </c>
      <c r="F14330" s="89">
        <v>704837</v>
      </c>
      <c r="G14330" s="89">
        <v>7</v>
      </c>
      <c r="H14330" t="s">
        <v>19630</v>
      </c>
      <c r="I14330" s="89"/>
    </row>
    <row r="14331">
      <c r="A14331" t="s">
        <v>16054</v>
      </c>
      <c r="B14331" t="s">
        <v>19482</v>
      </c>
      <c r="C14331" t="s">
        <v>19562</v>
      </c>
      <c r="D14331" t="s">
        <v>19624</v>
      </c>
      <c r="E14331" s="89">
        <v>0</v>
      </c>
      <c r="F14331" s="89">
        <v>704837</v>
      </c>
      <c r="G14331" s="89">
        <v>7</v>
      </c>
      <c r="H14331" t="s">
        <v>19630</v>
      </c>
      <c r="I14331" s="89"/>
    </row>
    <row r="14332">
      <c r="A14332" t="s">
        <v>16055</v>
      </c>
      <c r="B14332" t="s">
        <v>19480</v>
      </c>
      <c r="C14332" t="s">
        <v>19563</v>
      </c>
      <c r="D14332" t="s">
        <v>19623</v>
      </c>
      <c r="E14332" s="89">
        <v>0</v>
      </c>
      <c r="F14332" s="89">
        <v>704837</v>
      </c>
      <c r="G14332" s="89">
        <v>7</v>
      </c>
      <c r="H14332" t="s">
        <v>19630</v>
      </c>
      <c r="I14332" s="89"/>
    </row>
    <row r="14333">
      <c r="A14333" t="s">
        <v>16056</v>
      </c>
      <c r="B14333" t="s">
        <v>19481</v>
      </c>
      <c r="C14333" t="s">
        <v>19563</v>
      </c>
      <c r="D14333" t="s">
        <v>19623</v>
      </c>
      <c r="E14333" s="89">
        <v>0</v>
      </c>
      <c r="F14333" s="89">
        <v>704837</v>
      </c>
      <c r="G14333" s="89">
        <v>7</v>
      </c>
      <c r="H14333" t="s">
        <v>19630</v>
      </c>
      <c r="I14333" s="89"/>
    </row>
    <row r="14334">
      <c r="A14334" t="s">
        <v>16057</v>
      </c>
      <c r="B14334" t="s">
        <v>19482</v>
      </c>
      <c r="C14334" t="s">
        <v>19563</v>
      </c>
      <c r="D14334" t="s">
        <v>19623</v>
      </c>
      <c r="E14334" s="89">
        <v>0</v>
      </c>
      <c r="F14334" s="89">
        <v>704837</v>
      </c>
      <c r="G14334" s="89">
        <v>7</v>
      </c>
      <c r="H14334" t="s">
        <v>19630</v>
      </c>
      <c r="I14334" s="89"/>
    </row>
    <row r="14335">
      <c r="A14335" t="s">
        <v>16058</v>
      </c>
      <c r="B14335" t="s">
        <v>19480</v>
      </c>
      <c r="C14335" t="s">
        <v>19563</v>
      </c>
      <c r="D14335" t="s">
        <v>19624</v>
      </c>
      <c r="E14335" s="89">
        <v>0</v>
      </c>
      <c r="F14335" s="89">
        <v>704837</v>
      </c>
      <c r="G14335" s="89">
        <v>7</v>
      </c>
      <c r="H14335" t="s">
        <v>19630</v>
      </c>
      <c r="I14335" s="89"/>
    </row>
    <row r="14336">
      <c r="A14336" t="s">
        <v>16059</v>
      </c>
      <c r="B14336" t="s">
        <v>19481</v>
      </c>
      <c r="C14336" t="s">
        <v>19563</v>
      </c>
      <c r="D14336" t="s">
        <v>19624</v>
      </c>
      <c r="E14336" s="89">
        <v>0</v>
      </c>
      <c r="F14336" s="89">
        <v>704837</v>
      </c>
      <c r="G14336" s="89">
        <v>7</v>
      </c>
      <c r="H14336" t="s">
        <v>19630</v>
      </c>
      <c r="I14336" s="89"/>
    </row>
    <row r="14337">
      <c r="A14337" t="s">
        <v>16060</v>
      </c>
      <c r="B14337" t="s">
        <v>19482</v>
      </c>
      <c r="C14337" t="s">
        <v>19563</v>
      </c>
      <c r="D14337" t="s">
        <v>19624</v>
      </c>
      <c r="E14337" s="89">
        <v>0</v>
      </c>
      <c r="F14337" s="89">
        <v>704837</v>
      </c>
      <c r="G14337" s="89">
        <v>7</v>
      </c>
      <c r="H14337" t="s">
        <v>19630</v>
      </c>
      <c r="I14337" s="89"/>
    </row>
    <row r="14338">
      <c r="A14338" t="s">
        <v>16061</v>
      </c>
      <c r="B14338" t="s">
        <v>19480</v>
      </c>
      <c r="C14338" t="s">
        <v>19564</v>
      </c>
      <c r="D14338" t="s">
        <v>19623</v>
      </c>
      <c r="E14338" s="89">
        <v>0</v>
      </c>
      <c r="F14338" s="89">
        <v>704837</v>
      </c>
      <c r="G14338" s="89">
        <v>7</v>
      </c>
      <c r="H14338" t="s">
        <v>19630</v>
      </c>
      <c r="I14338" s="89"/>
    </row>
    <row r="14339">
      <c r="A14339" t="s">
        <v>16062</v>
      </c>
      <c r="B14339" t="s">
        <v>19481</v>
      </c>
      <c r="C14339" t="s">
        <v>19564</v>
      </c>
      <c r="D14339" t="s">
        <v>19623</v>
      </c>
      <c r="E14339" s="89">
        <v>0</v>
      </c>
      <c r="F14339" s="89">
        <v>704837</v>
      </c>
      <c r="G14339" s="89">
        <v>7</v>
      </c>
      <c r="H14339" t="s">
        <v>19630</v>
      </c>
      <c r="I14339" s="89"/>
    </row>
    <row r="14340">
      <c r="A14340" t="s">
        <v>16063</v>
      </c>
      <c r="B14340" t="s">
        <v>19482</v>
      </c>
      <c r="C14340" t="s">
        <v>19564</v>
      </c>
      <c r="D14340" t="s">
        <v>19623</v>
      </c>
      <c r="E14340" s="89">
        <v>0</v>
      </c>
      <c r="F14340" s="89">
        <v>704837</v>
      </c>
      <c r="G14340" s="89">
        <v>7</v>
      </c>
      <c r="H14340" t="s">
        <v>19630</v>
      </c>
      <c r="I14340" s="89"/>
    </row>
    <row r="14341">
      <c r="A14341" t="s">
        <v>16064</v>
      </c>
      <c r="B14341" t="s">
        <v>19480</v>
      </c>
      <c r="C14341" t="s">
        <v>19564</v>
      </c>
      <c r="D14341" t="s">
        <v>19624</v>
      </c>
      <c r="E14341" s="89">
        <v>0</v>
      </c>
      <c r="F14341" s="89">
        <v>704837</v>
      </c>
      <c r="G14341" s="89">
        <v>7</v>
      </c>
      <c r="H14341" t="s">
        <v>19630</v>
      </c>
      <c r="I14341" s="89"/>
    </row>
    <row r="14342">
      <c r="A14342" t="s">
        <v>16065</v>
      </c>
      <c r="B14342" t="s">
        <v>19481</v>
      </c>
      <c r="C14342" t="s">
        <v>19564</v>
      </c>
      <c r="D14342" t="s">
        <v>19624</v>
      </c>
      <c r="E14342" s="89">
        <v>0</v>
      </c>
      <c r="F14342" s="89">
        <v>704837</v>
      </c>
      <c r="G14342" s="89">
        <v>7</v>
      </c>
      <c r="H14342" t="s">
        <v>19630</v>
      </c>
      <c r="I14342" s="89"/>
    </row>
    <row r="14343">
      <c r="A14343" t="s">
        <v>16066</v>
      </c>
      <c r="B14343" t="s">
        <v>19482</v>
      </c>
      <c r="C14343" t="s">
        <v>19564</v>
      </c>
      <c r="D14343" t="s">
        <v>19624</v>
      </c>
      <c r="E14343" s="89">
        <v>0</v>
      </c>
      <c r="F14343" s="89">
        <v>704837</v>
      </c>
      <c r="G14343" s="89">
        <v>7</v>
      </c>
      <c r="H14343" t="s">
        <v>19630</v>
      </c>
      <c r="I14343" s="89"/>
    </row>
    <row r="14344">
      <c r="A14344" t="s">
        <v>16067</v>
      </c>
      <c r="B14344" t="s">
        <v>19483</v>
      </c>
      <c r="C14344" t="s">
        <v>19526</v>
      </c>
      <c r="D14344" t="s">
        <v>19614</v>
      </c>
      <c r="E14344" s="89">
        <v>0.05401284075255723</v>
      </c>
      <c r="F14344" s="89">
        <v>704837</v>
      </c>
      <c r="G14344" s="89">
        <v>7</v>
      </c>
      <c r="H14344" t="s">
        <v>19629</v>
      </c>
      <c r="I14344" s="89"/>
    </row>
    <row r="14345">
      <c r="A14345" t="s">
        <v>16068</v>
      </c>
      <c r="B14345" t="s">
        <v>19483</v>
      </c>
      <c r="C14345" t="s">
        <v>19526</v>
      </c>
      <c r="D14345" t="s">
        <v>19615</v>
      </c>
      <c r="E14345" s="89">
        <v>0.05637993636145578</v>
      </c>
      <c r="F14345" s="89">
        <v>704837</v>
      </c>
      <c r="G14345" s="89">
        <v>7</v>
      </c>
      <c r="H14345" t="s">
        <v>19629</v>
      </c>
      <c r="I14345" s="89"/>
    </row>
    <row r="14346">
      <c r="A14346" t="s">
        <v>16069</v>
      </c>
      <c r="B14346" t="s">
        <v>19483</v>
      </c>
      <c r="C14346" t="s">
        <v>19526</v>
      </c>
      <c r="D14346" t="s">
        <v>19616</v>
      </c>
      <c r="E14346" s="89">
        <v>0.05403068290341888</v>
      </c>
      <c r="F14346" s="89">
        <v>704837</v>
      </c>
      <c r="G14346" s="89">
        <v>7</v>
      </c>
      <c r="H14346" t="s">
        <v>19629</v>
      </c>
      <c r="I14346" s="89"/>
    </row>
    <row r="14347">
      <c r="A14347" t="s">
        <v>16070</v>
      </c>
      <c r="B14347" t="s">
        <v>19483</v>
      </c>
      <c r="C14347" t="s">
        <v>19526</v>
      </c>
      <c r="D14347" t="s">
        <v>19617</v>
      </c>
      <c r="E14347" s="89">
        <v>0.05620223082761334</v>
      </c>
      <c r="F14347" s="89">
        <v>704837</v>
      </c>
      <c r="G14347" s="89">
        <v>7</v>
      </c>
      <c r="H14347" t="s">
        <v>19629</v>
      </c>
      <c r="I14347" s="89"/>
    </row>
    <row r="14348">
      <c r="A14348" t="s">
        <v>16071</v>
      </c>
      <c r="B14348" t="s">
        <v>19483</v>
      </c>
      <c r="C14348" t="s">
        <v>19526</v>
      </c>
      <c r="D14348" t="s">
        <v>19618</v>
      </c>
      <c r="E14348" s="89">
        <v>0.0559707464297162</v>
      </c>
      <c r="F14348" s="89">
        <v>704837</v>
      </c>
      <c r="G14348" s="89">
        <v>7</v>
      </c>
      <c r="H14348" t="s">
        <v>19629</v>
      </c>
      <c r="I14348" s="89"/>
    </row>
    <row r="14349">
      <c r="A14349" t="s">
        <v>16072</v>
      </c>
      <c r="B14349" t="s">
        <v>19483</v>
      </c>
      <c r="C14349" t="s">
        <v>19526</v>
      </c>
      <c r="D14349" t="s">
        <v>19619</v>
      </c>
      <c r="E14349" s="89">
        <v>0.05714916102074769</v>
      </c>
      <c r="F14349" s="89">
        <v>704837</v>
      </c>
      <c r="G14349" s="89">
        <v>7</v>
      </c>
      <c r="H14349" t="s">
        <v>19629</v>
      </c>
      <c r="I14349" s="89"/>
    </row>
    <row r="14350">
      <c r="A14350" t="s">
        <v>16073</v>
      </c>
      <c r="B14350" t="s">
        <v>19483</v>
      </c>
      <c r="C14350" t="s">
        <v>19526</v>
      </c>
      <c r="D14350" t="s">
        <v>19620</v>
      </c>
      <c r="E14350" s="89">
        <v>0.05465241782382203</v>
      </c>
      <c r="F14350" s="89">
        <v>704837</v>
      </c>
      <c r="G14350" s="89">
        <v>7</v>
      </c>
      <c r="H14350" t="s">
        <v>19629</v>
      </c>
      <c r="I14350" s="89"/>
    </row>
    <row r="14351">
      <c r="A14351" t="s">
        <v>16074</v>
      </c>
      <c r="B14351" t="s">
        <v>19483</v>
      </c>
      <c r="C14351" t="s">
        <v>19526</v>
      </c>
      <c r="D14351" t="s">
        <v>19621</v>
      </c>
      <c r="E14351" s="89">
        <v>0.04450020607482293</v>
      </c>
      <c r="F14351" s="89">
        <v>704837</v>
      </c>
      <c r="G14351" s="89">
        <v>7</v>
      </c>
      <c r="H14351" t="s">
        <v>19629</v>
      </c>
      <c r="I14351" s="89"/>
    </row>
    <row r="14352">
      <c r="A14352" t="s">
        <v>16075</v>
      </c>
      <c r="B14352" t="s">
        <v>19483</v>
      </c>
      <c r="C14352" t="s">
        <v>19526</v>
      </c>
      <c r="D14352" t="s">
        <v>19622</v>
      </c>
      <c r="E14352" s="89">
        <v>0.05611159366536539</v>
      </c>
      <c r="F14352" s="89">
        <v>704837</v>
      </c>
      <c r="G14352" s="89">
        <v>7</v>
      </c>
      <c r="H14352" t="s">
        <v>19629</v>
      </c>
      <c r="I14352" s="89"/>
    </row>
    <row r="14353">
      <c r="A14353" t="s">
        <v>16076</v>
      </c>
      <c r="B14353" t="s">
        <v>19483</v>
      </c>
      <c r="C14353" t="s">
        <v>19526</v>
      </c>
      <c r="D14353" t="s">
        <v>19623</v>
      </c>
      <c r="E14353" s="89">
        <v>0.1349633449900653</v>
      </c>
      <c r="F14353" s="89">
        <v>704837</v>
      </c>
      <c r="G14353" s="89">
        <v>7</v>
      </c>
      <c r="H14353" t="s">
        <v>19629</v>
      </c>
      <c r="I14353" s="89"/>
    </row>
    <row r="14354">
      <c r="A14354" t="s">
        <v>16077</v>
      </c>
      <c r="B14354" t="s">
        <v>19483</v>
      </c>
      <c r="C14354" t="s">
        <v>19526</v>
      </c>
      <c r="D14354" t="s">
        <v>19624</v>
      </c>
      <c r="E14354" s="89">
        <v>0.3145096983264216</v>
      </c>
      <c r="F14354" s="89">
        <v>704837</v>
      </c>
      <c r="G14354" s="89">
        <v>7</v>
      </c>
      <c r="H14354" t="s">
        <v>19629</v>
      </c>
      <c r="I14354" s="89"/>
    </row>
    <row r="14355">
      <c r="A14355" t="s">
        <v>16078</v>
      </c>
      <c r="B14355" t="s">
        <v>19476</v>
      </c>
      <c r="C14355" t="s">
        <v>19492</v>
      </c>
      <c r="D14355" t="s">
        <v>19630</v>
      </c>
      <c r="E14355" s="89">
        <v>13907</v>
      </c>
      <c r="F14355" s="89">
        <v>705353</v>
      </c>
      <c r="G14355" s="89">
        <v>8</v>
      </c>
      <c r="H14355" t="s">
        <v>19630</v>
      </c>
      <c r="I14355" s="89"/>
    </row>
    <row r="14356">
      <c r="A14356" t="s">
        <v>16079</v>
      </c>
      <c r="B14356" t="s">
        <v>19477</v>
      </c>
      <c r="C14356" t="s">
        <v>19492</v>
      </c>
      <c r="D14356" t="s">
        <v>19630</v>
      </c>
      <c r="E14356" s="89">
        <v>461347171.3233971</v>
      </c>
      <c r="F14356" s="89">
        <v>705353</v>
      </c>
      <c r="G14356" s="89">
        <v>8</v>
      </c>
      <c r="H14356" t="s">
        <v>19630</v>
      </c>
      <c r="I14356" s="89"/>
    </row>
    <row r="14357">
      <c r="A14357" t="s">
        <v>16080</v>
      </c>
      <c r="B14357" t="s">
        <v>19478</v>
      </c>
      <c r="C14357" t="s">
        <v>19492</v>
      </c>
      <c r="D14357" t="s">
        <v>19630</v>
      </c>
      <c r="E14357" s="89">
        <v>0.01971636896702786</v>
      </c>
      <c r="F14357" s="89">
        <v>705353</v>
      </c>
      <c r="G14357" s="89">
        <v>8</v>
      </c>
      <c r="H14357" t="s">
        <v>19630</v>
      </c>
      <c r="I14357" s="89"/>
    </row>
    <row r="14358">
      <c r="A14358" t="s">
        <v>16081</v>
      </c>
      <c r="B14358" t="s">
        <v>19479</v>
      </c>
      <c r="C14358" t="s">
        <v>19492</v>
      </c>
      <c r="D14358" t="s">
        <v>19630</v>
      </c>
      <c r="E14358" s="89">
        <v>654.0656541099238</v>
      </c>
      <c r="F14358" s="89">
        <v>705353</v>
      </c>
      <c r="G14358" s="89">
        <v>8</v>
      </c>
      <c r="H14358" t="s">
        <v>19630</v>
      </c>
      <c r="I14358" s="89"/>
    </row>
    <row r="14359">
      <c r="A14359" t="s">
        <v>22063</v>
      </c>
      <c r="B14359" t="s">
        <v>19476</v>
      </c>
      <c r="C14359" t="s">
        <v>3805</v>
      </c>
      <c r="D14359" t="s">
        <v>19630</v>
      </c>
      <c r="E14359" s="89">
        <v>0</v>
      </c>
      <c r="F14359" s="89">
        <v>705353</v>
      </c>
      <c r="G14359" s="89">
        <v>8</v>
      </c>
      <c r="H14359" t="s">
        <v>19630</v>
      </c>
      <c r="I14359" s="89"/>
    </row>
    <row r="14360">
      <c r="A14360" t="s">
        <v>22064</v>
      </c>
      <c r="B14360" t="s">
        <v>19477</v>
      </c>
      <c r="C14360" t="s">
        <v>3805</v>
      </c>
      <c r="D14360" t="s">
        <v>19630</v>
      </c>
      <c r="E14360" s="89">
        <v>0</v>
      </c>
      <c r="F14360" s="89">
        <v>705353</v>
      </c>
      <c r="G14360" s="89">
        <v>8</v>
      </c>
      <c r="H14360" t="s">
        <v>19630</v>
      </c>
      <c r="I14360" s="89"/>
    </row>
    <row r="14361">
      <c r="A14361" t="s">
        <v>22065</v>
      </c>
      <c r="B14361" t="s">
        <v>19478</v>
      </c>
      <c r="C14361" t="s">
        <v>3805</v>
      </c>
      <c r="D14361" t="s">
        <v>19630</v>
      </c>
      <c r="E14361" s="89">
        <v>0</v>
      </c>
      <c r="F14361" s="89">
        <v>705353</v>
      </c>
      <c r="G14361" s="89">
        <v>8</v>
      </c>
      <c r="H14361" t="s">
        <v>19630</v>
      </c>
      <c r="I14361" s="89"/>
    </row>
    <row r="14362">
      <c r="A14362" t="s">
        <v>22066</v>
      </c>
      <c r="B14362" t="s">
        <v>19479</v>
      </c>
      <c r="C14362" t="s">
        <v>3805</v>
      </c>
      <c r="D14362" t="s">
        <v>19630</v>
      </c>
      <c r="E14362" s="89">
        <v>0</v>
      </c>
      <c r="F14362" s="89">
        <v>705353</v>
      </c>
      <c r="G14362" s="89">
        <v>8</v>
      </c>
      <c r="H14362" t="s">
        <v>19630</v>
      </c>
      <c r="I14362" s="89"/>
    </row>
    <row r="14363">
      <c r="A14363" t="s">
        <v>16082</v>
      </c>
      <c r="B14363" t="s">
        <v>19480</v>
      </c>
      <c r="C14363" t="s">
        <v>19565</v>
      </c>
      <c r="D14363" t="s">
        <v>19623</v>
      </c>
      <c r="E14363" s="89">
        <v>0</v>
      </c>
      <c r="F14363" s="89">
        <v>705353</v>
      </c>
      <c r="G14363" s="89">
        <v>8</v>
      </c>
      <c r="H14363" t="s">
        <v>19630</v>
      </c>
      <c r="I14363" s="89"/>
    </row>
    <row r="14364">
      <c r="A14364" t="s">
        <v>16083</v>
      </c>
      <c r="B14364" t="s">
        <v>19481</v>
      </c>
      <c r="C14364" t="s">
        <v>19565</v>
      </c>
      <c r="D14364" t="s">
        <v>19623</v>
      </c>
      <c r="E14364" s="89">
        <v>0</v>
      </c>
      <c r="F14364" s="89">
        <v>705353</v>
      </c>
      <c r="G14364" s="89">
        <v>8</v>
      </c>
      <c r="H14364" t="s">
        <v>19630</v>
      </c>
      <c r="I14364" s="89"/>
    </row>
    <row r="14365">
      <c r="A14365" t="s">
        <v>16084</v>
      </c>
      <c r="B14365" t="s">
        <v>19482</v>
      </c>
      <c r="C14365" t="s">
        <v>19565</v>
      </c>
      <c r="D14365" t="s">
        <v>19623</v>
      </c>
      <c r="E14365" s="89">
        <v>0</v>
      </c>
      <c r="F14365" s="89">
        <v>705353</v>
      </c>
      <c r="G14365" s="89">
        <v>8</v>
      </c>
      <c r="H14365" t="s">
        <v>19630</v>
      </c>
      <c r="I14365" s="89"/>
    </row>
    <row r="14366">
      <c r="A14366" t="s">
        <v>16085</v>
      </c>
      <c r="B14366" t="s">
        <v>19480</v>
      </c>
      <c r="C14366" t="s">
        <v>19565</v>
      </c>
      <c r="D14366" t="s">
        <v>19624</v>
      </c>
      <c r="E14366" s="89">
        <v>0</v>
      </c>
      <c r="F14366" s="89">
        <v>705353</v>
      </c>
      <c r="G14366" s="89">
        <v>8</v>
      </c>
      <c r="H14366" t="s">
        <v>19630</v>
      </c>
      <c r="I14366" s="89"/>
    </row>
    <row r="14367">
      <c r="A14367" t="s">
        <v>16086</v>
      </c>
      <c r="B14367" t="s">
        <v>19481</v>
      </c>
      <c r="C14367" t="s">
        <v>19565</v>
      </c>
      <c r="D14367" t="s">
        <v>19624</v>
      </c>
      <c r="E14367" s="89">
        <v>0</v>
      </c>
      <c r="F14367" s="89">
        <v>705353</v>
      </c>
      <c r="G14367" s="89">
        <v>8</v>
      </c>
      <c r="H14367" t="s">
        <v>19630</v>
      </c>
      <c r="I14367" s="89"/>
    </row>
    <row r="14368">
      <c r="A14368" t="s">
        <v>16087</v>
      </c>
      <c r="B14368" t="s">
        <v>19482</v>
      </c>
      <c r="C14368" t="s">
        <v>19565</v>
      </c>
      <c r="D14368" t="s">
        <v>19624</v>
      </c>
      <c r="E14368" s="89">
        <v>0</v>
      </c>
      <c r="F14368" s="89">
        <v>705353</v>
      </c>
      <c r="G14368" s="89">
        <v>8</v>
      </c>
      <c r="H14368" t="s">
        <v>19630</v>
      </c>
      <c r="I14368" s="89"/>
    </row>
    <row r="14369">
      <c r="A14369" t="s">
        <v>16088</v>
      </c>
      <c r="B14369" t="s">
        <v>19480</v>
      </c>
      <c r="C14369" t="s">
        <v>19566</v>
      </c>
      <c r="D14369" t="s">
        <v>19623</v>
      </c>
      <c r="E14369" s="89">
        <v>0</v>
      </c>
      <c r="F14369" s="89">
        <v>705353</v>
      </c>
      <c r="G14369" s="89">
        <v>8</v>
      </c>
      <c r="H14369" t="s">
        <v>19630</v>
      </c>
      <c r="I14369" s="89"/>
    </row>
    <row r="14370">
      <c r="A14370" t="s">
        <v>16089</v>
      </c>
      <c r="B14370" t="s">
        <v>19481</v>
      </c>
      <c r="C14370" t="s">
        <v>19566</v>
      </c>
      <c r="D14370" t="s">
        <v>19623</v>
      </c>
      <c r="E14370" s="89">
        <v>0</v>
      </c>
      <c r="F14370" s="89">
        <v>705353</v>
      </c>
      <c r="G14370" s="89">
        <v>8</v>
      </c>
      <c r="H14370" t="s">
        <v>19630</v>
      </c>
      <c r="I14370" s="89"/>
    </row>
    <row r="14371">
      <c r="A14371" t="s">
        <v>16090</v>
      </c>
      <c r="B14371" t="s">
        <v>19482</v>
      </c>
      <c r="C14371" t="s">
        <v>19566</v>
      </c>
      <c r="D14371" t="s">
        <v>19623</v>
      </c>
      <c r="E14371" s="89">
        <v>0</v>
      </c>
      <c r="F14371" s="89">
        <v>705353</v>
      </c>
      <c r="G14371" s="89">
        <v>8</v>
      </c>
      <c r="H14371" t="s">
        <v>19630</v>
      </c>
      <c r="I14371" s="89"/>
    </row>
    <row r="14372">
      <c r="A14372" t="s">
        <v>16091</v>
      </c>
      <c r="B14372" t="s">
        <v>19480</v>
      </c>
      <c r="C14372" t="s">
        <v>19566</v>
      </c>
      <c r="D14372" t="s">
        <v>19624</v>
      </c>
      <c r="E14372" s="89">
        <v>0</v>
      </c>
      <c r="F14372" s="89">
        <v>705353</v>
      </c>
      <c r="G14372" s="89">
        <v>8</v>
      </c>
      <c r="H14372" t="s">
        <v>19630</v>
      </c>
      <c r="I14372" s="89"/>
    </row>
    <row r="14373">
      <c r="A14373" t="s">
        <v>16092</v>
      </c>
      <c r="B14373" t="s">
        <v>19481</v>
      </c>
      <c r="C14373" t="s">
        <v>19566</v>
      </c>
      <c r="D14373" t="s">
        <v>19624</v>
      </c>
      <c r="E14373" s="89">
        <v>0</v>
      </c>
      <c r="F14373" s="89">
        <v>705353</v>
      </c>
      <c r="G14373" s="89">
        <v>8</v>
      </c>
      <c r="H14373" t="s">
        <v>19630</v>
      </c>
      <c r="I14373" s="89"/>
    </row>
    <row r="14374">
      <c r="A14374" t="s">
        <v>16093</v>
      </c>
      <c r="B14374" t="s">
        <v>19482</v>
      </c>
      <c r="C14374" t="s">
        <v>19566</v>
      </c>
      <c r="D14374" t="s">
        <v>19624</v>
      </c>
      <c r="E14374" s="89">
        <v>0</v>
      </c>
      <c r="F14374" s="89">
        <v>705353</v>
      </c>
      <c r="G14374" s="89">
        <v>8</v>
      </c>
      <c r="H14374" t="s">
        <v>19630</v>
      </c>
      <c r="I14374" s="89"/>
    </row>
    <row r="14375">
      <c r="A14375" t="s">
        <v>16094</v>
      </c>
      <c r="B14375" t="s">
        <v>19480</v>
      </c>
      <c r="C14375" t="s">
        <v>19567</v>
      </c>
      <c r="D14375" t="s">
        <v>19623</v>
      </c>
      <c r="E14375" s="89">
        <v>0</v>
      </c>
      <c r="F14375" s="89">
        <v>705353</v>
      </c>
      <c r="G14375" s="89">
        <v>8</v>
      </c>
      <c r="H14375" t="s">
        <v>19630</v>
      </c>
      <c r="I14375" s="89"/>
    </row>
    <row r="14376">
      <c r="A14376" t="s">
        <v>16095</v>
      </c>
      <c r="B14376" t="s">
        <v>19481</v>
      </c>
      <c r="C14376" t="s">
        <v>19567</v>
      </c>
      <c r="D14376" t="s">
        <v>19623</v>
      </c>
      <c r="E14376" s="89">
        <v>0</v>
      </c>
      <c r="F14376" s="89">
        <v>705353</v>
      </c>
      <c r="G14376" s="89">
        <v>8</v>
      </c>
      <c r="H14376" t="s">
        <v>19630</v>
      </c>
      <c r="I14376" s="89"/>
    </row>
    <row r="14377">
      <c r="A14377" t="s">
        <v>16096</v>
      </c>
      <c r="B14377" t="s">
        <v>19482</v>
      </c>
      <c r="C14377" t="s">
        <v>19567</v>
      </c>
      <c r="D14377" t="s">
        <v>19623</v>
      </c>
      <c r="E14377" s="89">
        <v>0</v>
      </c>
      <c r="F14377" s="89">
        <v>705353</v>
      </c>
      <c r="G14377" s="89">
        <v>8</v>
      </c>
      <c r="H14377" t="s">
        <v>19630</v>
      </c>
      <c r="I14377" s="89"/>
    </row>
    <row r="14378">
      <c r="A14378" t="s">
        <v>16097</v>
      </c>
      <c r="B14378" t="s">
        <v>19480</v>
      </c>
      <c r="C14378" t="s">
        <v>19567</v>
      </c>
      <c r="D14378" t="s">
        <v>19624</v>
      </c>
      <c r="E14378" s="89">
        <v>0</v>
      </c>
      <c r="F14378" s="89">
        <v>705353</v>
      </c>
      <c r="G14378" s="89">
        <v>8</v>
      </c>
      <c r="H14378" t="s">
        <v>19630</v>
      </c>
      <c r="I14378" s="89"/>
    </row>
    <row r="14379">
      <c r="A14379" t="s">
        <v>16098</v>
      </c>
      <c r="B14379" t="s">
        <v>19481</v>
      </c>
      <c r="C14379" t="s">
        <v>19567</v>
      </c>
      <c r="D14379" t="s">
        <v>19624</v>
      </c>
      <c r="E14379" s="89">
        <v>0</v>
      </c>
      <c r="F14379" s="89">
        <v>705353</v>
      </c>
      <c r="G14379" s="89">
        <v>8</v>
      </c>
      <c r="H14379" t="s">
        <v>19630</v>
      </c>
      <c r="I14379" s="89"/>
    </row>
    <row r="14380">
      <c r="A14380" t="s">
        <v>16099</v>
      </c>
      <c r="B14380" t="s">
        <v>19482</v>
      </c>
      <c r="C14380" t="s">
        <v>19567</v>
      </c>
      <c r="D14380" t="s">
        <v>19624</v>
      </c>
      <c r="E14380" s="89">
        <v>0</v>
      </c>
      <c r="F14380" s="89">
        <v>705353</v>
      </c>
      <c r="G14380" s="89">
        <v>8</v>
      </c>
      <c r="H14380" t="s">
        <v>19630</v>
      </c>
      <c r="I14380" s="89"/>
    </row>
    <row r="14381">
      <c r="A14381" t="s">
        <v>16100</v>
      </c>
      <c r="B14381" t="s">
        <v>19480</v>
      </c>
      <c r="C14381" t="s">
        <v>19568</v>
      </c>
      <c r="D14381" t="s">
        <v>19623</v>
      </c>
      <c r="E14381" s="89">
        <v>0</v>
      </c>
      <c r="F14381" s="89">
        <v>705353</v>
      </c>
      <c r="G14381" s="89">
        <v>8</v>
      </c>
      <c r="H14381" t="s">
        <v>19630</v>
      </c>
      <c r="I14381" s="89"/>
    </row>
    <row r="14382">
      <c r="A14382" t="s">
        <v>16101</v>
      </c>
      <c r="B14382" t="s">
        <v>19481</v>
      </c>
      <c r="C14382" t="s">
        <v>19568</v>
      </c>
      <c r="D14382" t="s">
        <v>19623</v>
      </c>
      <c r="E14382" s="89">
        <v>0</v>
      </c>
      <c r="F14382" s="89">
        <v>705353</v>
      </c>
      <c r="G14382" s="89">
        <v>8</v>
      </c>
      <c r="H14382" t="s">
        <v>19630</v>
      </c>
      <c r="I14382" s="89"/>
    </row>
    <row r="14383">
      <c r="A14383" t="s">
        <v>16102</v>
      </c>
      <c r="B14383" t="s">
        <v>19482</v>
      </c>
      <c r="C14383" t="s">
        <v>19568</v>
      </c>
      <c r="D14383" t="s">
        <v>19623</v>
      </c>
      <c r="E14383" s="89">
        <v>0</v>
      </c>
      <c r="F14383" s="89">
        <v>705353</v>
      </c>
      <c r="G14383" s="89">
        <v>8</v>
      </c>
      <c r="H14383" t="s">
        <v>19630</v>
      </c>
      <c r="I14383" s="89"/>
    </row>
    <row r="14384">
      <c r="A14384" t="s">
        <v>16103</v>
      </c>
      <c r="B14384" t="s">
        <v>19480</v>
      </c>
      <c r="C14384" t="s">
        <v>19568</v>
      </c>
      <c r="D14384" t="s">
        <v>19624</v>
      </c>
      <c r="E14384" s="89">
        <v>0</v>
      </c>
      <c r="F14384" s="89">
        <v>705353</v>
      </c>
      <c r="G14384" s="89">
        <v>8</v>
      </c>
      <c r="H14384" t="s">
        <v>19630</v>
      </c>
      <c r="I14384" s="89"/>
    </row>
    <row r="14385">
      <c r="A14385" t="s">
        <v>16104</v>
      </c>
      <c r="B14385" t="s">
        <v>19481</v>
      </c>
      <c r="C14385" t="s">
        <v>19568</v>
      </c>
      <c r="D14385" t="s">
        <v>19624</v>
      </c>
      <c r="E14385" s="89">
        <v>0</v>
      </c>
      <c r="F14385" s="89">
        <v>705353</v>
      </c>
      <c r="G14385" s="89">
        <v>8</v>
      </c>
      <c r="H14385" t="s">
        <v>19630</v>
      </c>
      <c r="I14385" s="89"/>
    </row>
    <row r="14386">
      <c r="A14386" t="s">
        <v>16105</v>
      </c>
      <c r="B14386" t="s">
        <v>19482</v>
      </c>
      <c r="C14386" t="s">
        <v>19568</v>
      </c>
      <c r="D14386" t="s">
        <v>19624</v>
      </c>
      <c r="E14386" s="89">
        <v>0</v>
      </c>
      <c r="F14386" s="89">
        <v>705353</v>
      </c>
      <c r="G14386" s="89">
        <v>8</v>
      </c>
      <c r="H14386" t="s">
        <v>19630</v>
      </c>
      <c r="I14386" s="89"/>
    </row>
    <row r="14387">
      <c r="A14387" t="s">
        <v>16106</v>
      </c>
      <c r="B14387" t="s">
        <v>19480</v>
      </c>
      <c r="C14387" t="s">
        <v>19569</v>
      </c>
      <c r="D14387" t="s">
        <v>19623</v>
      </c>
      <c r="E14387" s="89">
        <v>0</v>
      </c>
      <c r="F14387" s="89">
        <v>705353</v>
      </c>
      <c r="G14387" s="89">
        <v>8</v>
      </c>
      <c r="H14387" t="s">
        <v>19630</v>
      </c>
      <c r="I14387" s="89"/>
    </row>
    <row r="14388">
      <c r="A14388" t="s">
        <v>16107</v>
      </c>
      <c r="B14388" t="s">
        <v>19481</v>
      </c>
      <c r="C14388" t="s">
        <v>19569</v>
      </c>
      <c r="D14388" t="s">
        <v>19623</v>
      </c>
      <c r="E14388" s="89">
        <v>0</v>
      </c>
      <c r="F14388" s="89">
        <v>705353</v>
      </c>
      <c r="G14388" s="89">
        <v>8</v>
      </c>
      <c r="H14388" t="s">
        <v>19630</v>
      </c>
      <c r="I14388" s="89"/>
    </row>
    <row r="14389">
      <c r="A14389" t="s">
        <v>16108</v>
      </c>
      <c r="B14389" t="s">
        <v>19482</v>
      </c>
      <c r="C14389" t="s">
        <v>19569</v>
      </c>
      <c r="D14389" t="s">
        <v>19623</v>
      </c>
      <c r="E14389" s="89">
        <v>0</v>
      </c>
      <c r="F14389" s="89">
        <v>705353</v>
      </c>
      <c r="G14389" s="89">
        <v>8</v>
      </c>
      <c r="H14389" t="s">
        <v>19630</v>
      </c>
      <c r="I14389" s="89"/>
    </row>
    <row r="14390">
      <c r="A14390" t="s">
        <v>16109</v>
      </c>
      <c r="B14390" t="s">
        <v>19480</v>
      </c>
      <c r="C14390" t="s">
        <v>19569</v>
      </c>
      <c r="D14390" t="s">
        <v>19624</v>
      </c>
      <c r="E14390" s="89">
        <v>0</v>
      </c>
      <c r="F14390" s="89">
        <v>705353</v>
      </c>
      <c r="G14390" s="89">
        <v>8</v>
      </c>
      <c r="H14390" t="s">
        <v>19630</v>
      </c>
      <c r="I14390" s="89"/>
    </row>
    <row r="14391">
      <c r="A14391" t="s">
        <v>16110</v>
      </c>
      <c r="B14391" t="s">
        <v>19481</v>
      </c>
      <c r="C14391" t="s">
        <v>19569</v>
      </c>
      <c r="D14391" t="s">
        <v>19624</v>
      </c>
      <c r="E14391" s="89">
        <v>0</v>
      </c>
      <c r="F14391" s="89">
        <v>705353</v>
      </c>
      <c r="G14391" s="89">
        <v>8</v>
      </c>
      <c r="H14391" t="s">
        <v>19630</v>
      </c>
      <c r="I14391" s="89"/>
    </row>
    <row r="14392">
      <c r="A14392" t="s">
        <v>16111</v>
      </c>
      <c r="B14392" t="s">
        <v>19482</v>
      </c>
      <c r="C14392" t="s">
        <v>19569</v>
      </c>
      <c r="D14392" t="s">
        <v>19624</v>
      </c>
      <c r="E14392" s="89">
        <v>0</v>
      </c>
      <c r="F14392" s="89">
        <v>705353</v>
      </c>
      <c r="G14392" s="89">
        <v>8</v>
      </c>
      <c r="H14392" t="s">
        <v>19630</v>
      </c>
      <c r="I14392" s="89"/>
    </row>
    <row r="14393">
      <c r="A14393" t="s">
        <v>16112</v>
      </c>
      <c r="B14393" t="s">
        <v>19480</v>
      </c>
      <c r="C14393" t="s">
        <v>19570</v>
      </c>
      <c r="D14393" t="s">
        <v>19623</v>
      </c>
      <c r="E14393" s="89">
        <v>0</v>
      </c>
      <c r="F14393" s="89">
        <v>705353</v>
      </c>
      <c r="G14393" s="89">
        <v>8</v>
      </c>
      <c r="H14393" t="s">
        <v>19630</v>
      </c>
      <c r="I14393" s="89"/>
    </row>
    <row r="14394">
      <c r="A14394" t="s">
        <v>16113</v>
      </c>
      <c r="B14394" t="s">
        <v>19481</v>
      </c>
      <c r="C14394" t="s">
        <v>19570</v>
      </c>
      <c r="D14394" t="s">
        <v>19623</v>
      </c>
      <c r="E14394" s="89">
        <v>0</v>
      </c>
      <c r="F14394" s="89">
        <v>705353</v>
      </c>
      <c r="G14394" s="89">
        <v>8</v>
      </c>
      <c r="H14394" t="s">
        <v>19630</v>
      </c>
      <c r="I14394" s="89"/>
    </row>
    <row r="14395">
      <c r="A14395" t="s">
        <v>16114</v>
      </c>
      <c r="B14395" t="s">
        <v>19482</v>
      </c>
      <c r="C14395" t="s">
        <v>19570</v>
      </c>
      <c r="D14395" t="s">
        <v>19623</v>
      </c>
      <c r="E14395" s="89">
        <v>0</v>
      </c>
      <c r="F14395" s="89">
        <v>705353</v>
      </c>
      <c r="G14395" s="89">
        <v>8</v>
      </c>
      <c r="H14395" t="s">
        <v>19630</v>
      </c>
      <c r="I14395" s="89"/>
    </row>
    <row r="14396">
      <c r="A14396" t="s">
        <v>16115</v>
      </c>
      <c r="B14396" t="s">
        <v>19480</v>
      </c>
      <c r="C14396" t="s">
        <v>19570</v>
      </c>
      <c r="D14396" t="s">
        <v>19624</v>
      </c>
      <c r="E14396" s="89">
        <v>0</v>
      </c>
      <c r="F14396" s="89">
        <v>705353</v>
      </c>
      <c r="G14396" s="89">
        <v>8</v>
      </c>
      <c r="H14396" t="s">
        <v>19630</v>
      </c>
      <c r="I14396" s="89"/>
    </row>
    <row r="14397">
      <c r="A14397" t="s">
        <v>16116</v>
      </c>
      <c r="B14397" t="s">
        <v>19481</v>
      </c>
      <c r="C14397" t="s">
        <v>19570</v>
      </c>
      <c r="D14397" t="s">
        <v>19624</v>
      </c>
      <c r="E14397" s="89">
        <v>0</v>
      </c>
      <c r="F14397" s="89">
        <v>705353</v>
      </c>
      <c r="G14397" s="89">
        <v>8</v>
      </c>
      <c r="H14397" t="s">
        <v>19630</v>
      </c>
      <c r="I14397" s="89"/>
    </row>
    <row r="14398">
      <c r="A14398" t="s">
        <v>16117</v>
      </c>
      <c r="B14398" t="s">
        <v>19482</v>
      </c>
      <c r="C14398" t="s">
        <v>19570</v>
      </c>
      <c r="D14398" t="s">
        <v>19624</v>
      </c>
      <c r="E14398" s="89">
        <v>0</v>
      </c>
      <c r="F14398" s="89">
        <v>705353</v>
      </c>
      <c r="G14398" s="89">
        <v>8</v>
      </c>
      <c r="H14398" t="s">
        <v>19630</v>
      </c>
      <c r="I14398" s="89"/>
    </row>
    <row r="14399">
      <c r="A14399" t="s">
        <v>16118</v>
      </c>
      <c r="B14399" t="s">
        <v>19480</v>
      </c>
      <c r="C14399" t="s">
        <v>19571</v>
      </c>
      <c r="D14399" t="s">
        <v>19623</v>
      </c>
      <c r="E14399" s="89">
        <v>0</v>
      </c>
      <c r="F14399" s="89">
        <v>705353</v>
      </c>
      <c r="G14399" s="89">
        <v>8</v>
      </c>
      <c r="H14399" t="s">
        <v>19630</v>
      </c>
      <c r="I14399" s="89"/>
    </row>
    <row r="14400">
      <c r="A14400" t="s">
        <v>16119</v>
      </c>
      <c r="B14400" t="s">
        <v>19481</v>
      </c>
      <c r="C14400" t="s">
        <v>19571</v>
      </c>
      <c r="D14400" t="s">
        <v>19623</v>
      </c>
      <c r="E14400" s="89">
        <v>0</v>
      </c>
      <c r="F14400" s="89">
        <v>705353</v>
      </c>
      <c r="G14400" s="89">
        <v>8</v>
      </c>
      <c r="H14400" t="s">
        <v>19630</v>
      </c>
      <c r="I14400" s="89"/>
    </row>
    <row r="14401">
      <c r="A14401" t="s">
        <v>16120</v>
      </c>
      <c r="B14401" t="s">
        <v>19482</v>
      </c>
      <c r="C14401" t="s">
        <v>19571</v>
      </c>
      <c r="D14401" t="s">
        <v>19623</v>
      </c>
      <c r="E14401" s="89">
        <v>0</v>
      </c>
      <c r="F14401" s="89">
        <v>705353</v>
      </c>
      <c r="G14401" s="89">
        <v>8</v>
      </c>
      <c r="H14401" t="s">
        <v>19630</v>
      </c>
      <c r="I14401" s="89"/>
    </row>
    <row r="14402">
      <c r="A14402" t="s">
        <v>16121</v>
      </c>
      <c r="B14402" t="s">
        <v>19480</v>
      </c>
      <c r="C14402" t="s">
        <v>19571</v>
      </c>
      <c r="D14402" t="s">
        <v>19624</v>
      </c>
      <c r="E14402" s="89">
        <v>0</v>
      </c>
      <c r="F14402" s="89">
        <v>705353</v>
      </c>
      <c r="G14402" s="89">
        <v>8</v>
      </c>
      <c r="H14402" t="s">
        <v>19630</v>
      </c>
      <c r="I14402" s="89"/>
    </row>
    <row r="14403">
      <c r="A14403" t="s">
        <v>16122</v>
      </c>
      <c r="B14403" t="s">
        <v>19481</v>
      </c>
      <c r="C14403" t="s">
        <v>19571</v>
      </c>
      <c r="D14403" t="s">
        <v>19624</v>
      </c>
      <c r="E14403" s="89">
        <v>0</v>
      </c>
      <c r="F14403" s="89">
        <v>705353</v>
      </c>
      <c r="G14403" s="89">
        <v>8</v>
      </c>
      <c r="H14403" t="s">
        <v>19630</v>
      </c>
      <c r="I14403" s="89"/>
    </row>
    <row r="14404">
      <c r="A14404" t="s">
        <v>16123</v>
      </c>
      <c r="B14404" t="s">
        <v>19482</v>
      </c>
      <c r="C14404" t="s">
        <v>19571</v>
      </c>
      <c r="D14404" t="s">
        <v>19624</v>
      </c>
      <c r="E14404" s="89">
        <v>0</v>
      </c>
      <c r="F14404" s="89">
        <v>705353</v>
      </c>
      <c r="G14404" s="89">
        <v>8</v>
      </c>
      <c r="H14404" t="s">
        <v>19630</v>
      </c>
      <c r="I14404" s="89"/>
    </row>
    <row r="14405">
      <c r="A14405" t="s">
        <v>16124</v>
      </c>
      <c r="B14405" t="s">
        <v>19480</v>
      </c>
      <c r="C14405" t="s">
        <v>19572</v>
      </c>
      <c r="D14405" t="s">
        <v>19623</v>
      </c>
      <c r="E14405" s="89">
        <v>0</v>
      </c>
      <c r="F14405" s="89">
        <v>705353</v>
      </c>
      <c r="G14405" s="89">
        <v>8</v>
      </c>
      <c r="H14405" t="s">
        <v>19630</v>
      </c>
      <c r="I14405" s="89"/>
    </row>
    <row r="14406">
      <c r="A14406" t="s">
        <v>16125</v>
      </c>
      <c r="B14406" t="s">
        <v>19481</v>
      </c>
      <c r="C14406" t="s">
        <v>19572</v>
      </c>
      <c r="D14406" t="s">
        <v>19623</v>
      </c>
      <c r="E14406" s="89">
        <v>0</v>
      </c>
      <c r="F14406" s="89">
        <v>705353</v>
      </c>
      <c r="G14406" s="89">
        <v>8</v>
      </c>
      <c r="H14406" t="s">
        <v>19630</v>
      </c>
      <c r="I14406" s="89"/>
    </row>
    <row r="14407">
      <c r="A14407" t="s">
        <v>16126</v>
      </c>
      <c r="B14407" t="s">
        <v>19482</v>
      </c>
      <c r="C14407" t="s">
        <v>19572</v>
      </c>
      <c r="D14407" t="s">
        <v>19623</v>
      </c>
      <c r="E14407" s="89">
        <v>0</v>
      </c>
      <c r="F14407" s="89">
        <v>705353</v>
      </c>
      <c r="G14407" s="89">
        <v>8</v>
      </c>
      <c r="H14407" t="s">
        <v>19630</v>
      </c>
      <c r="I14407" s="89"/>
    </row>
    <row r="14408">
      <c r="A14408" t="s">
        <v>16127</v>
      </c>
      <c r="B14408" t="s">
        <v>19480</v>
      </c>
      <c r="C14408" t="s">
        <v>19572</v>
      </c>
      <c r="D14408" t="s">
        <v>19624</v>
      </c>
      <c r="E14408" s="89">
        <v>0</v>
      </c>
      <c r="F14408" s="89">
        <v>705353</v>
      </c>
      <c r="G14408" s="89">
        <v>8</v>
      </c>
      <c r="H14408" t="s">
        <v>19630</v>
      </c>
      <c r="I14408" s="89"/>
    </row>
    <row r="14409">
      <c r="A14409" t="s">
        <v>16128</v>
      </c>
      <c r="B14409" t="s">
        <v>19481</v>
      </c>
      <c r="C14409" t="s">
        <v>19572</v>
      </c>
      <c r="D14409" t="s">
        <v>19624</v>
      </c>
      <c r="E14409" s="89">
        <v>0</v>
      </c>
      <c r="F14409" s="89">
        <v>705353</v>
      </c>
      <c r="G14409" s="89">
        <v>8</v>
      </c>
      <c r="H14409" t="s">
        <v>19630</v>
      </c>
      <c r="I14409" s="89"/>
    </row>
    <row r="14410">
      <c r="A14410" t="s">
        <v>16129</v>
      </c>
      <c r="B14410" t="s">
        <v>19482</v>
      </c>
      <c r="C14410" t="s">
        <v>19572</v>
      </c>
      <c r="D14410" t="s">
        <v>19624</v>
      </c>
      <c r="E14410" s="89">
        <v>0</v>
      </c>
      <c r="F14410" s="89">
        <v>705353</v>
      </c>
      <c r="G14410" s="89">
        <v>8</v>
      </c>
      <c r="H14410" t="s">
        <v>19630</v>
      </c>
      <c r="I14410" s="89"/>
    </row>
    <row r="14411">
      <c r="A14411" t="s">
        <v>16130</v>
      </c>
      <c r="B14411" t="s">
        <v>19480</v>
      </c>
      <c r="C14411" t="s">
        <v>19573</v>
      </c>
      <c r="D14411" t="s">
        <v>19623</v>
      </c>
      <c r="E14411" s="89">
        <v>0</v>
      </c>
      <c r="F14411" s="89">
        <v>705353</v>
      </c>
      <c r="G14411" s="89">
        <v>8</v>
      </c>
      <c r="H14411" t="s">
        <v>19630</v>
      </c>
      <c r="I14411" s="89"/>
    </row>
    <row r="14412">
      <c r="A14412" t="s">
        <v>16131</v>
      </c>
      <c r="B14412" t="s">
        <v>19481</v>
      </c>
      <c r="C14412" t="s">
        <v>19573</v>
      </c>
      <c r="D14412" t="s">
        <v>19623</v>
      </c>
      <c r="E14412" s="89">
        <v>0</v>
      </c>
      <c r="F14412" s="89">
        <v>705353</v>
      </c>
      <c r="G14412" s="89">
        <v>8</v>
      </c>
      <c r="H14412" t="s">
        <v>19630</v>
      </c>
      <c r="I14412" s="89"/>
    </row>
    <row r="14413">
      <c r="A14413" t="s">
        <v>16132</v>
      </c>
      <c r="B14413" t="s">
        <v>19482</v>
      </c>
      <c r="C14413" t="s">
        <v>19573</v>
      </c>
      <c r="D14413" t="s">
        <v>19623</v>
      </c>
      <c r="E14413" s="89">
        <v>0</v>
      </c>
      <c r="F14413" s="89">
        <v>705353</v>
      </c>
      <c r="G14413" s="89">
        <v>8</v>
      </c>
      <c r="H14413" t="s">
        <v>19630</v>
      </c>
      <c r="I14413" s="89"/>
    </row>
    <row r="14414">
      <c r="A14414" t="s">
        <v>16133</v>
      </c>
      <c r="B14414" t="s">
        <v>19480</v>
      </c>
      <c r="C14414" t="s">
        <v>19573</v>
      </c>
      <c r="D14414" t="s">
        <v>19624</v>
      </c>
      <c r="E14414" s="89">
        <v>0</v>
      </c>
      <c r="F14414" s="89">
        <v>705353</v>
      </c>
      <c r="G14414" s="89">
        <v>8</v>
      </c>
      <c r="H14414" t="s">
        <v>19630</v>
      </c>
      <c r="I14414" s="89"/>
    </row>
    <row r="14415">
      <c r="A14415" t="s">
        <v>16134</v>
      </c>
      <c r="B14415" t="s">
        <v>19481</v>
      </c>
      <c r="C14415" t="s">
        <v>19573</v>
      </c>
      <c r="D14415" t="s">
        <v>19624</v>
      </c>
      <c r="E14415" s="89">
        <v>0</v>
      </c>
      <c r="F14415" s="89">
        <v>705353</v>
      </c>
      <c r="G14415" s="89">
        <v>8</v>
      </c>
      <c r="H14415" t="s">
        <v>19630</v>
      </c>
      <c r="I14415" s="89"/>
    </row>
    <row r="14416">
      <c r="A14416" t="s">
        <v>16135</v>
      </c>
      <c r="B14416" t="s">
        <v>19482</v>
      </c>
      <c r="C14416" t="s">
        <v>19573</v>
      </c>
      <c r="D14416" t="s">
        <v>19624</v>
      </c>
      <c r="E14416" s="89">
        <v>0</v>
      </c>
      <c r="F14416" s="89">
        <v>705353</v>
      </c>
      <c r="G14416" s="89">
        <v>8</v>
      </c>
      <c r="H14416" t="s">
        <v>19630</v>
      </c>
      <c r="I14416" s="89"/>
    </row>
    <row r="14417">
      <c r="A14417" t="s">
        <v>22067</v>
      </c>
      <c r="B14417" t="s">
        <v>19476</v>
      </c>
      <c r="C14417" t="s">
        <v>3806</v>
      </c>
      <c r="D14417" t="s">
        <v>19630</v>
      </c>
      <c r="E14417" s="89">
        <v>0</v>
      </c>
      <c r="F14417" s="89">
        <v>705353</v>
      </c>
      <c r="G14417" s="89">
        <v>8</v>
      </c>
      <c r="H14417" t="s">
        <v>19630</v>
      </c>
      <c r="I14417" s="89"/>
    </row>
    <row r="14418">
      <c r="A14418" t="s">
        <v>22068</v>
      </c>
      <c r="B14418" t="s">
        <v>19477</v>
      </c>
      <c r="C14418" t="s">
        <v>3806</v>
      </c>
      <c r="D14418" t="s">
        <v>19630</v>
      </c>
      <c r="E14418" s="89">
        <v>0</v>
      </c>
      <c r="F14418" s="89">
        <v>705353</v>
      </c>
      <c r="G14418" s="89">
        <v>8</v>
      </c>
      <c r="H14418" t="s">
        <v>19630</v>
      </c>
      <c r="I14418" s="89"/>
    </row>
    <row r="14419">
      <c r="A14419" t="s">
        <v>22069</v>
      </c>
      <c r="B14419" t="s">
        <v>19478</v>
      </c>
      <c r="C14419" t="s">
        <v>3806</v>
      </c>
      <c r="D14419" t="s">
        <v>19630</v>
      </c>
      <c r="E14419" s="89">
        <v>0</v>
      </c>
      <c r="F14419" s="89">
        <v>705353</v>
      </c>
      <c r="G14419" s="89">
        <v>8</v>
      </c>
      <c r="H14419" t="s">
        <v>19630</v>
      </c>
      <c r="I14419" s="89"/>
    </row>
    <row r="14420">
      <c r="A14420" t="s">
        <v>22070</v>
      </c>
      <c r="B14420" t="s">
        <v>19479</v>
      </c>
      <c r="C14420" t="s">
        <v>3806</v>
      </c>
      <c r="D14420" t="s">
        <v>19630</v>
      </c>
      <c r="E14420" s="89">
        <v>0</v>
      </c>
      <c r="F14420" s="89">
        <v>705353</v>
      </c>
      <c r="G14420" s="89">
        <v>8</v>
      </c>
      <c r="H14420" t="s">
        <v>19630</v>
      </c>
      <c r="I14420" s="89"/>
    </row>
    <row r="14421">
      <c r="A14421" t="s">
        <v>22071</v>
      </c>
      <c r="B14421" t="s">
        <v>19476</v>
      </c>
      <c r="C14421" t="s">
        <v>3678</v>
      </c>
      <c r="D14421" t="s">
        <v>19630</v>
      </c>
      <c r="E14421" s="89">
        <v>1367</v>
      </c>
      <c r="F14421" s="89">
        <v>705353</v>
      </c>
      <c r="G14421" s="89">
        <v>8</v>
      </c>
      <c r="H14421" t="s">
        <v>19630</v>
      </c>
      <c r="I14421" s="89"/>
    </row>
    <row r="14422">
      <c r="A14422" t="s">
        <v>22072</v>
      </c>
      <c r="B14422" t="s">
        <v>19477</v>
      </c>
      <c r="C14422" t="s">
        <v>3678</v>
      </c>
      <c r="D14422" t="s">
        <v>19630</v>
      </c>
      <c r="E14422" s="89">
        <v>86826279.39947316</v>
      </c>
      <c r="F14422" s="89">
        <v>705353</v>
      </c>
      <c r="G14422" s="89">
        <v>8</v>
      </c>
      <c r="H14422" t="s">
        <v>19630</v>
      </c>
      <c r="I14422" s="89"/>
    </row>
    <row r="14423">
      <c r="A14423" t="s">
        <v>22073</v>
      </c>
      <c r="B14423" t="s">
        <v>19478</v>
      </c>
      <c r="C14423" t="s">
        <v>3678</v>
      </c>
      <c r="D14423" t="s">
        <v>19630</v>
      </c>
      <c r="E14423" s="89">
        <v>0.001938036699354791</v>
      </c>
      <c r="F14423" s="89">
        <v>705353</v>
      </c>
      <c r="G14423" s="89">
        <v>8</v>
      </c>
      <c r="H14423" t="s">
        <v>19630</v>
      </c>
      <c r="I14423" s="89"/>
    </row>
    <row r="14424">
      <c r="A14424" t="s">
        <v>22074</v>
      </c>
      <c r="B14424" t="s">
        <v>19479</v>
      </c>
      <c r="C14424" t="s">
        <v>3678</v>
      </c>
      <c r="D14424" t="s">
        <v>19630</v>
      </c>
      <c r="E14424" s="89">
        <v>123.0962077136883</v>
      </c>
      <c r="F14424" s="89">
        <v>705353</v>
      </c>
      <c r="G14424" s="89">
        <v>8</v>
      </c>
      <c r="H14424" t="s">
        <v>19630</v>
      </c>
      <c r="I14424" s="89"/>
    </row>
    <row r="14425">
      <c r="A14425" t="s">
        <v>22075</v>
      </c>
      <c r="B14425" t="s">
        <v>19483</v>
      </c>
      <c r="C14425" t="s">
        <v>3678</v>
      </c>
      <c r="D14425" t="s">
        <v>19614</v>
      </c>
      <c r="E14425" s="89">
        <v>0.03336730814688368</v>
      </c>
      <c r="F14425" s="89">
        <v>705353</v>
      </c>
      <c r="G14425" s="89">
        <v>8</v>
      </c>
      <c r="H14425" t="s">
        <v>19629</v>
      </c>
      <c r="I14425" s="89"/>
    </row>
    <row r="14426">
      <c r="A14426" t="s">
        <v>22076</v>
      </c>
      <c r="B14426" t="s">
        <v>19483</v>
      </c>
      <c r="C14426" t="s">
        <v>3678</v>
      </c>
      <c r="D14426" t="s">
        <v>19615</v>
      </c>
      <c r="E14426" s="89">
        <v>0.03465918630350879</v>
      </c>
      <c r="F14426" s="89">
        <v>705353</v>
      </c>
      <c r="G14426" s="89">
        <v>8</v>
      </c>
      <c r="H14426" t="s">
        <v>19629</v>
      </c>
      <c r="I14426" s="89"/>
    </row>
    <row r="14427">
      <c r="A14427" t="s">
        <v>22077</v>
      </c>
      <c r="B14427" t="s">
        <v>19483</v>
      </c>
      <c r="C14427" t="s">
        <v>3678</v>
      </c>
      <c r="D14427" t="s">
        <v>19616</v>
      </c>
      <c r="E14427" s="89">
        <v>0.03465918630350879</v>
      </c>
      <c r="F14427" s="89">
        <v>705353</v>
      </c>
      <c r="G14427" s="89">
        <v>8</v>
      </c>
      <c r="H14427" t="s">
        <v>19629</v>
      </c>
      <c r="I14427" s="89"/>
    </row>
    <row r="14428">
      <c r="A14428" t="s">
        <v>22078</v>
      </c>
      <c r="B14428" t="s">
        <v>19483</v>
      </c>
      <c r="C14428" t="s">
        <v>3678</v>
      </c>
      <c r="D14428" t="s">
        <v>19617</v>
      </c>
      <c r="E14428" s="89">
        <v>0.03465918630350879</v>
      </c>
      <c r="F14428" s="89">
        <v>705353</v>
      </c>
      <c r="G14428" s="89">
        <v>8</v>
      </c>
      <c r="H14428" t="s">
        <v>19629</v>
      </c>
      <c r="I14428" s="89"/>
    </row>
    <row r="14429">
      <c r="A14429" t="s">
        <v>22079</v>
      </c>
      <c r="B14429" t="s">
        <v>19483</v>
      </c>
      <c r="C14429" t="s">
        <v>3678</v>
      </c>
      <c r="D14429" t="s">
        <v>19618</v>
      </c>
      <c r="E14429" s="89">
        <v>0.03465918630350879</v>
      </c>
      <c r="F14429" s="89">
        <v>705353</v>
      </c>
      <c r="G14429" s="89">
        <v>8</v>
      </c>
      <c r="H14429" t="s">
        <v>19629</v>
      </c>
      <c r="I14429" s="89"/>
    </row>
    <row r="14430">
      <c r="A14430" t="s">
        <v>22080</v>
      </c>
      <c r="B14430" t="s">
        <v>19483</v>
      </c>
      <c r="C14430" t="s">
        <v>3678</v>
      </c>
      <c r="D14430" t="s">
        <v>19619</v>
      </c>
      <c r="E14430" s="89">
        <v>0.03587527088093616</v>
      </c>
      <c r="F14430" s="89">
        <v>705353</v>
      </c>
      <c r="G14430" s="89">
        <v>8</v>
      </c>
      <c r="H14430" t="s">
        <v>19629</v>
      </c>
      <c r="I14430" s="89"/>
    </row>
    <row r="14431">
      <c r="A14431" t="s">
        <v>22081</v>
      </c>
      <c r="B14431" t="s">
        <v>19483</v>
      </c>
      <c r="C14431" t="s">
        <v>3678</v>
      </c>
      <c r="D14431" t="s">
        <v>19620</v>
      </c>
      <c r="E14431" s="89">
        <v>0.03368835779827468</v>
      </c>
      <c r="F14431" s="89">
        <v>705353</v>
      </c>
      <c r="G14431" s="89">
        <v>8</v>
      </c>
      <c r="H14431" t="s">
        <v>19629</v>
      </c>
      <c r="I14431" s="89"/>
    </row>
    <row r="14432">
      <c r="A14432" t="s">
        <v>22082</v>
      </c>
      <c r="B14432" t="s">
        <v>19483</v>
      </c>
      <c r="C14432" t="s">
        <v>3678</v>
      </c>
      <c r="D14432" t="s">
        <v>19621</v>
      </c>
      <c r="E14432" s="89">
        <v>0.03527906553087302</v>
      </c>
      <c r="F14432" s="89">
        <v>705353</v>
      </c>
      <c r="G14432" s="89">
        <v>8</v>
      </c>
      <c r="H14432" t="s">
        <v>19629</v>
      </c>
      <c r="I14432" s="89"/>
    </row>
    <row r="14433">
      <c r="A14433" t="s">
        <v>22083</v>
      </c>
      <c r="B14433" t="s">
        <v>19483</v>
      </c>
      <c r="C14433" t="s">
        <v>3678</v>
      </c>
      <c r="D14433" t="s">
        <v>19622</v>
      </c>
      <c r="E14433" s="89">
        <v>0.03403121672421366</v>
      </c>
      <c r="F14433" s="89">
        <v>705353</v>
      </c>
      <c r="G14433" s="89">
        <v>8</v>
      </c>
      <c r="H14433" t="s">
        <v>19629</v>
      </c>
      <c r="I14433" s="89"/>
    </row>
    <row r="14434">
      <c r="A14434" t="s">
        <v>22084</v>
      </c>
      <c r="B14434" t="s">
        <v>19483</v>
      </c>
      <c r="C14434" t="s">
        <v>3678</v>
      </c>
      <c r="D14434" t="s">
        <v>19623</v>
      </c>
      <c r="E14434" s="89">
        <v>0.09910057704824168</v>
      </c>
      <c r="F14434" s="89">
        <v>705353</v>
      </c>
      <c r="G14434" s="89">
        <v>8</v>
      </c>
      <c r="H14434" t="s">
        <v>19629</v>
      </c>
      <c r="I14434" s="89"/>
    </row>
    <row r="14435">
      <c r="A14435" t="s">
        <v>22085</v>
      </c>
      <c r="B14435" t="s">
        <v>19483</v>
      </c>
      <c r="C14435" t="s">
        <v>3678</v>
      </c>
      <c r="D14435" t="s">
        <v>19624</v>
      </c>
      <c r="E14435" s="89">
        <v>0.2431913343748299</v>
      </c>
      <c r="F14435" s="89">
        <v>705353</v>
      </c>
      <c r="G14435" s="89">
        <v>8</v>
      </c>
      <c r="H14435" t="s">
        <v>19629</v>
      </c>
      <c r="I14435" s="89"/>
    </row>
    <row r="14436">
      <c r="A14436" t="s">
        <v>22086</v>
      </c>
      <c r="B14436" t="s">
        <v>19476</v>
      </c>
      <c r="C14436" t="s">
        <v>3679</v>
      </c>
      <c r="D14436" t="s">
        <v>19630</v>
      </c>
      <c r="E14436" s="89">
        <v>29474</v>
      </c>
      <c r="F14436" s="89">
        <v>705353</v>
      </c>
      <c r="G14436" s="89">
        <v>8</v>
      </c>
      <c r="H14436" t="s">
        <v>19630</v>
      </c>
      <c r="I14436" s="89"/>
    </row>
    <row r="14437">
      <c r="A14437" t="s">
        <v>22087</v>
      </c>
      <c r="B14437" t="s">
        <v>19477</v>
      </c>
      <c r="C14437" t="s">
        <v>3679</v>
      </c>
      <c r="D14437" t="s">
        <v>19630</v>
      </c>
      <c r="E14437" s="89">
        <v>472889202.0403093</v>
      </c>
      <c r="F14437" s="89">
        <v>705353</v>
      </c>
      <c r="G14437" s="89">
        <v>8</v>
      </c>
      <c r="H14437" t="s">
        <v>19630</v>
      </c>
      <c r="I14437" s="89"/>
    </row>
    <row r="14438">
      <c r="A14438" t="s">
        <v>22088</v>
      </c>
      <c r="B14438" t="s">
        <v>19478</v>
      </c>
      <c r="C14438" t="s">
        <v>3679</v>
      </c>
      <c r="D14438" t="s">
        <v>19630</v>
      </c>
      <c r="E14438" s="89">
        <v>0.04178616947826124</v>
      </c>
      <c r="F14438" s="89">
        <v>705353</v>
      </c>
      <c r="G14438" s="89">
        <v>8</v>
      </c>
      <c r="H14438" t="s">
        <v>19630</v>
      </c>
      <c r="I14438" s="89"/>
    </row>
    <row r="14439">
      <c r="A14439" t="s">
        <v>22089</v>
      </c>
      <c r="B14439" t="s">
        <v>19479</v>
      </c>
      <c r="C14439" t="s">
        <v>3679</v>
      </c>
      <c r="D14439" t="s">
        <v>19630</v>
      </c>
      <c r="E14439" s="89">
        <v>670.4291355396649</v>
      </c>
      <c r="F14439" s="89">
        <v>705353</v>
      </c>
      <c r="G14439" s="89">
        <v>8</v>
      </c>
      <c r="H14439" t="s">
        <v>19630</v>
      </c>
      <c r="I14439" s="89"/>
    </row>
    <row r="14440">
      <c r="A14440" t="s">
        <v>22090</v>
      </c>
      <c r="B14440" t="s">
        <v>19483</v>
      </c>
      <c r="C14440" t="s">
        <v>3679</v>
      </c>
      <c r="D14440" t="s">
        <v>19614</v>
      </c>
      <c r="E14440" s="89">
        <v>0.008157391326440028</v>
      </c>
      <c r="F14440" s="89">
        <v>705353</v>
      </c>
      <c r="G14440" s="89">
        <v>8</v>
      </c>
      <c r="H14440" t="s">
        <v>19629</v>
      </c>
      <c r="I14440" s="89"/>
    </row>
    <row r="14441">
      <c r="A14441" t="s">
        <v>22091</v>
      </c>
      <c r="B14441" t="s">
        <v>19483</v>
      </c>
      <c r="C14441" t="s">
        <v>3679</v>
      </c>
      <c r="D14441" t="s">
        <v>19615</v>
      </c>
      <c r="E14441" s="89">
        <v>0.008376600823134862</v>
      </c>
      <c r="F14441" s="89">
        <v>705353</v>
      </c>
      <c r="G14441" s="89">
        <v>8</v>
      </c>
      <c r="H14441" t="s">
        <v>19629</v>
      </c>
      <c r="I14441" s="89"/>
    </row>
    <row r="14442">
      <c r="A14442" t="s">
        <v>22092</v>
      </c>
      <c r="B14442" t="s">
        <v>19483</v>
      </c>
      <c r="C14442" t="s">
        <v>3679</v>
      </c>
      <c r="D14442" t="s">
        <v>19616</v>
      </c>
      <c r="E14442" s="89">
        <v>0.008274675349863323</v>
      </c>
      <c r="F14442" s="89">
        <v>705353</v>
      </c>
      <c r="G14442" s="89">
        <v>8</v>
      </c>
      <c r="H14442" t="s">
        <v>19629</v>
      </c>
      <c r="I14442" s="89"/>
    </row>
    <row r="14443">
      <c r="A14443" t="s">
        <v>22093</v>
      </c>
      <c r="B14443" t="s">
        <v>19483</v>
      </c>
      <c r="C14443" t="s">
        <v>3679</v>
      </c>
      <c r="D14443" t="s">
        <v>19617</v>
      </c>
      <c r="E14443" s="89">
        <v>0.008370452606342827</v>
      </c>
      <c r="F14443" s="89">
        <v>705353</v>
      </c>
      <c r="G14443" s="89">
        <v>8</v>
      </c>
      <c r="H14443" t="s">
        <v>19629</v>
      </c>
      <c r="I14443" s="89"/>
    </row>
    <row r="14444">
      <c r="A14444" t="s">
        <v>22094</v>
      </c>
      <c r="B14444" t="s">
        <v>19483</v>
      </c>
      <c r="C14444" t="s">
        <v>3679</v>
      </c>
      <c r="D14444" t="s">
        <v>19618</v>
      </c>
      <c r="E14444" s="89">
        <v>0.00832693145953705</v>
      </c>
      <c r="F14444" s="89">
        <v>705353</v>
      </c>
      <c r="G14444" s="89">
        <v>8</v>
      </c>
      <c r="H14444" t="s">
        <v>19629</v>
      </c>
      <c r="I14444" s="89"/>
    </row>
    <row r="14445">
      <c r="A14445" t="s">
        <v>22095</v>
      </c>
      <c r="B14445" t="s">
        <v>19483</v>
      </c>
      <c r="C14445" t="s">
        <v>3679</v>
      </c>
      <c r="D14445" t="s">
        <v>19619</v>
      </c>
      <c r="E14445" s="89">
        <v>0.00852208642853068</v>
      </c>
      <c r="F14445" s="89">
        <v>705353</v>
      </c>
      <c r="G14445" s="89">
        <v>8</v>
      </c>
      <c r="H14445" t="s">
        <v>19629</v>
      </c>
      <c r="I14445" s="89"/>
    </row>
    <row r="14446">
      <c r="A14446" t="s">
        <v>22096</v>
      </c>
      <c r="B14446" t="s">
        <v>19483</v>
      </c>
      <c r="C14446" t="s">
        <v>3679</v>
      </c>
      <c r="D14446" t="s">
        <v>19620</v>
      </c>
      <c r="E14446" s="89">
        <v>0.008191095367809669</v>
      </c>
      <c r="F14446" s="89">
        <v>705353</v>
      </c>
      <c r="G14446" s="89">
        <v>8</v>
      </c>
      <c r="H14446" t="s">
        <v>19629</v>
      </c>
      <c r="I14446" s="89"/>
    </row>
    <row r="14447">
      <c r="A14447" t="s">
        <v>22097</v>
      </c>
      <c r="B14447" t="s">
        <v>19483</v>
      </c>
      <c r="C14447" t="s">
        <v>3679</v>
      </c>
      <c r="D14447" t="s">
        <v>19621</v>
      </c>
      <c r="E14447" s="89">
        <v>0.007180244276614308</v>
      </c>
      <c r="F14447" s="89">
        <v>705353</v>
      </c>
      <c r="G14447" s="89">
        <v>8</v>
      </c>
      <c r="H14447" t="s">
        <v>19629</v>
      </c>
      <c r="I14447" s="89"/>
    </row>
    <row r="14448">
      <c r="A14448" t="s">
        <v>22098</v>
      </c>
      <c r="B14448" t="s">
        <v>19483</v>
      </c>
      <c r="C14448" t="s">
        <v>3679</v>
      </c>
      <c r="D14448" t="s">
        <v>19622</v>
      </c>
      <c r="E14448" s="89">
        <v>0.008315083964426203</v>
      </c>
      <c r="F14448" s="89">
        <v>705353</v>
      </c>
      <c r="G14448" s="89">
        <v>8</v>
      </c>
      <c r="H14448" t="s">
        <v>19629</v>
      </c>
      <c r="I14448" s="89"/>
    </row>
    <row r="14449">
      <c r="A14449" t="s">
        <v>22099</v>
      </c>
      <c r="B14449" t="s">
        <v>19483</v>
      </c>
      <c r="C14449" t="s">
        <v>3679</v>
      </c>
      <c r="D14449" t="s">
        <v>19623</v>
      </c>
      <c r="E14449" s="89">
        <v>0.0247018017847379</v>
      </c>
      <c r="F14449" s="89">
        <v>705353</v>
      </c>
      <c r="G14449" s="89">
        <v>8</v>
      </c>
      <c r="H14449" t="s">
        <v>19629</v>
      </c>
      <c r="I14449" s="89"/>
    </row>
    <row r="14450">
      <c r="A14450" t="s">
        <v>22100</v>
      </c>
      <c r="B14450" t="s">
        <v>19483</v>
      </c>
      <c r="C14450" t="s">
        <v>3679</v>
      </c>
      <c r="D14450" t="s">
        <v>19624</v>
      </c>
      <c r="E14450" s="89">
        <v>0.0612282063495482</v>
      </c>
      <c r="F14450" s="89">
        <v>705353</v>
      </c>
      <c r="G14450" s="89">
        <v>8</v>
      </c>
      <c r="H14450" t="s">
        <v>19629</v>
      </c>
      <c r="I14450" s="89"/>
    </row>
    <row r="14451">
      <c r="A14451" t="s">
        <v>16136</v>
      </c>
      <c r="B14451" t="s">
        <v>19476</v>
      </c>
      <c r="C14451" t="s">
        <v>19488</v>
      </c>
      <c r="D14451" t="s">
        <v>19630</v>
      </c>
      <c r="E14451" s="89">
        <v>43624</v>
      </c>
      <c r="F14451" s="89">
        <v>705353</v>
      </c>
      <c r="G14451" s="89">
        <v>8</v>
      </c>
      <c r="H14451" t="s">
        <v>19630</v>
      </c>
      <c r="I14451" s="89"/>
    </row>
    <row r="14452">
      <c r="A14452" t="s">
        <v>16137</v>
      </c>
      <c r="B14452" t="s">
        <v>19477</v>
      </c>
      <c r="C14452" t="s">
        <v>19488</v>
      </c>
      <c r="D14452" t="s">
        <v>19630</v>
      </c>
      <c r="E14452" s="89">
        <v>1021062652.76318</v>
      </c>
      <c r="F14452" s="89">
        <v>705353</v>
      </c>
      <c r="G14452" s="89">
        <v>8</v>
      </c>
      <c r="H14452" t="s">
        <v>19630</v>
      </c>
      <c r="I14452" s="89"/>
    </row>
    <row r="14453">
      <c r="A14453" t="s">
        <v>16138</v>
      </c>
      <c r="B14453" t="s">
        <v>19478</v>
      </c>
      <c r="C14453" t="s">
        <v>19488</v>
      </c>
      <c r="D14453" t="s">
        <v>19630</v>
      </c>
      <c r="E14453" s="89">
        <v>0.06184704679784448</v>
      </c>
      <c r="F14453" s="89">
        <v>705353</v>
      </c>
      <c r="G14453" s="89">
        <v>8</v>
      </c>
      <c r="H14453" t="s">
        <v>19630</v>
      </c>
      <c r="I14453" s="89"/>
    </row>
    <row r="14454">
      <c r="A14454" t="s">
        <v>16139</v>
      </c>
      <c r="B14454" t="s">
        <v>19479</v>
      </c>
      <c r="C14454" t="s">
        <v>19488</v>
      </c>
      <c r="D14454" t="s">
        <v>19630</v>
      </c>
      <c r="E14454" s="89">
        <v>1447.590997363277</v>
      </c>
      <c r="F14454" s="89">
        <v>705353</v>
      </c>
      <c r="G14454" s="89">
        <v>8</v>
      </c>
      <c r="H14454" t="s">
        <v>19630</v>
      </c>
      <c r="I14454" s="89"/>
    </row>
    <row r="14455">
      <c r="A14455" t="s">
        <v>16140</v>
      </c>
      <c r="B14455" t="s">
        <v>19483</v>
      </c>
      <c r="C14455" t="s">
        <v>19488</v>
      </c>
      <c r="D14455" t="s">
        <v>19614</v>
      </c>
      <c r="E14455" s="89">
        <v>0.01160847214211344</v>
      </c>
      <c r="F14455" s="89">
        <v>705353</v>
      </c>
      <c r="G14455" s="89">
        <v>8</v>
      </c>
      <c r="H14455" t="s">
        <v>19629</v>
      </c>
      <c r="I14455" s="89"/>
    </row>
    <row r="14456">
      <c r="A14456" t="s">
        <v>16141</v>
      </c>
      <c r="B14456" t="s">
        <v>19483</v>
      </c>
      <c r="C14456" t="s">
        <v>19488</v>
      </c>
      <c r="D14456" t="s">
        <v>19615</v>
      </c>
      <c r="E14456" s="89">
        <v>0.01215284078144088</v>
      </c>
      <c r="F14456" s="89">
        <v>705353</v>
      </c>
      <c r="G14456" s="89">
        <v>8</v>
      </c>
      <c r="H14456" t="s">
        <v>19629</v>
      </c>
      <c r="I14456" s="89"/>
    </row>
    <row r="14457">
      <c r="A14457" t="s">
        <v>16142</v>
      </c>
      <c r="B14457" t="s">
        <v>19483</v>
      </c>
      <c r="C14457" t="s">
        <v>19488</v>
      </c>
      <c r="D14457" t="s">
        <v>19616</v>
      </c>
      <c r="E14457" s="89">
        <v>0.01182294076543197</v>
      </c>
      <c r="F14457" s="89">
        <v>705353</v>
      </c>
      <c r="G14457" s="89">
        <v>8</v>
      </c>
      <c r="H14457" t="s">
        <v>19629</v>
      </c>
      <c r="I14457" s="89"/>
    </row>
    <row r="14458">
      <c r="A14458" t="s">
        <v>16143</v>
      </c>
      <c r="B14458" t="s">
        <v>19483</v>
      </c>
      <c r="C14458" t="s">
        <v>19488</v>
      </c>
      <c r="D14458" t="s">
        <v>19617</v>
      </c>
      <c r="E14458" s="89">
        <v>0.01214868681706969</v>
      </c>
      <c r="F14458" s="89">
        <v>705353</v>
      </c>
      <c r="G14458" s="89">
        <v>8</v>
      </c>
      <c r="H14458" t="s">
        <v>19629</v>
      </c>
      <c r="I14458" s="89"/>
    </row>
    <row r="14459">
      <c r="A14459" t="s">
        <v>16144</v>
      </c>
      <c r="B14459" t="s">
        <v>19483</v>
      </c>
      <c r="C14459" t="s">
        <v>19488</v>
      </c>
      <c r="D14459" t="s">
        <v>19618</v>
      </c>
      <c r="E14459" s="89">
        <v>0.01211096947609257</v>
      </c>
      <c r="F14459" s="89">
        <v>705353</v>
      </c>
      <c r="G14459" s="89">
        <v>8</v>
      </c>
      <c r="H14459" t="s">
        <v>19629</v>
      </c>
      <c r="I14459" s="89"/>
    </row>
    <row r="14460">
      <c r="A14460" t="s">
        <v>16145</v>
      </c>
      <c r="B14460" t="s">
        <v>19483</v>
      </c>
      <c r="C14460" t="s">
        <v>19488</v>
      </c>
      <c r="D14460" t="s">
        <v>19619</v>
      </c>
      <c r="E14460" s="89">
        <v>0.01247459123348635</v>
      </c>
      <c r="F14460" s="89">
        <v>705353</v>
      </c>
      <c r="G14460" s="89">
        <v>8</v>
      </c>
      <c r="H14460" t="s">
        <v>19629</v>
      </c>
      <c r="I14460" s="89"/>
    </row>
    <row r="14461">
      <c r="A14461" t="s">
        <v>16146</v>
      </c>
      <c r="B14461" t="s">
        <v>19483</v>
      </c>
      <c r="C14461" t="s">
        <v>19488</v>
      </c>
      <c r="D14461" t="s">
        <v>19620</v>
      </c>
      <c r="E14461" s="89">
        <v>0.01190569680189271</v>
      </c>
      <c r="F14461" s="89">
        <v>705353</v>
      </c>
      <c r="G14461" s="89">
        <v>8</v>
      </c>
      <c r="H14461" t="s">
        <v>19629</v>
      </c>
      <c r="I14461" s="89"/>
    </row>
    <row r="14462">
      <c r="A14462" t="s">
        <v>16147</v>
      </c>
      <c r="B14462" t="s">
        <v>19483</v>
      </c>
      <c r="C14462" t="s">
        <v>19488</v>
      </c>
      <c r="D14462" t="s">
        <v>19621</v>
      </c>
      <c r="E14462" s="89">
        <v>0.01029405178396059</v>
      </c>
      <c r="F14462" s="89">
        <v>705353</v>
      </c>
      <c r="G14462" s="89">
        <v>8</v>
      </c>
      <c r="H14462" t="s">
        <v>19629</v>
      </c>
      <c r="I14462" s="89"/>
    </row>
    <row r="14463">
      <c r="A14463" t="s">
        <v>16148</v>
      </c>
      <c r="B14463" t="s">
        <v>19483</v>
      </c>
      <c r="C14463" t="s">
        <v>19488</v>
      </c>
      <c r="D14463" t="s">
        <v>19622</v>
      </c>
      <c r="E14463" s="89">
        <v>0.01191031233178666</v>
      </c>
      <c r="F14463" s="89">
        <v>705353</v>
      </c>
      <c r="G14463" s="89">
        <v>8</v>
      </c>
      <c r="H14463" t="s">
        <v>19629</v>
      </c>
      <c r="I14463" s="89"/>
    </row>
    <row r="14464">
      <c r="A14464" t="s">
        <v>16149</v>
      </c>
      <c r="B14464" t="s">
        <v>19483</v>
      </c>
      <c r="C14464" t="s">
        <v>19488</v>
      </c>
      <c r="D14464" t="s">
        <v>19623</v>
      </c>
      <c r="E14464" s="89">
        <v>0.03619364874329242</v>
      </c>
      <c r="F14464" s="89">
        <v>705353</v>
      </c>
      <c r="G14464" s="89">
        <v>8</v>
      </c>
      <c r="H14464" t="s">
        <v>19629</v>
      </c>
      <c r="I14464" s="89"/>
    </row>
    <row r="14465">
      <c r="A14465" t="s">
        <v>16150</v>
      </c>
      <c r="B14465" t="s">
        <v>19483</v>
      </c>
      <c r="C14465" t="s">
        <v>19488</v>
      </c>
      <c r="D14465" t="s">
        <v>19624</v>
      </c>
      <c r="E14465" s="89">
        <v>0.08941839330679648</v>
      </c>
      <c r="F14465" s="89">
        <v>705353</v>
      </c>
      <c r="G14465" s="89">
        <v>8</v>
      </c>
      <c r="H14465" t="s">
        <v>19629</v>
      </c>
      <c r="I14465" s="89"/>
    </row>
    <row r="14466">
      <c r="A14466" t="s">
        <v>22101</v>
      </c>
      <c r="B14466" t="s">
        <v>19476</v>
      </c>
      <c r="C14466" t="s">
        <v>19917</v>
      </c>
      <c r="D14466" t="s">
        <v>19630</v>
      </c>
      <c r="E14466" s="89">
        <v>55836</v>
      </c>
      <c r="F14466" s="89">
        <v>705353</v>
      </c>
      <c r="G14466" s="89">
        <v>8</v>
      </c>
      <c r="H14466" t="s">
        <v>19630</v>
      </c>
      <c r="I14466" s="89"/>
    </row>
    <row r="14467">
      <c r="A14467" t="s">
        <v>22102</v>
      </c>
      <c r="B14467" t="s">
        <v>19477</v>
      </c>
      <c r="C14467" t="s">
        <v>19917</v>
      </c>
      <c r="D14467" t="s">
        <v>19630</v>
      </c>
      <c r="E14467" s="89">
        <v>1261533323.72318</v>
      </c>
      <c r="F14467" s="89">
        <v>705353</v>
      </c>
      <c r="G14467" s="89">
        <v>8</v>
      </c>
      <c r="H14467" t="s">
        <v>19630</v>
      </c>
      <c r="I14467" s="89"/>
    </row>
    <row r="14468">
      <c r="A14468" t="s">
        <v>22103</v>
      </c>
      <c r="B14468" t="s">
        <v>19478</v>
      </c>
      <c r="C14468" t="s">
        <v>19917</v>
      </c>
      <c r="D14468" t="s">
        <v>19630</v>
      </c>
      <c r="E14468" s="89">
        <v>0.07916036367606007</v>
      </c>
      <c r="F14468" s="89">
        <v>705353</v>
      </c>
      <c r="G14468" s="89">
        <v>8</v>
      </c>
      <c r="H14468" t="s">
        <v>19630</v>
      </c>
      <c r="I14468" s="89"/>
    </row>
    <row r="14469">
      <c r="A14469" t="s">
        <v>22104</v>
      </c>
      <c r="B14469" t="s">
        <v>19479</v>
      </c>
      <c r="C14469" t="s">
        <v>19917</v>
      </c>
      <c r="D14469" t="s">
        <v>19630</v>
      </c>
      <c r="E14469" s="89">
        <v>1788.513444648537</v>
      </c>
      <c r="F14469" s="89">
        <v>705353</v>
      </c>
      <c r="G14469" s="89">
        <v>8</v>
      </c>
      <c r="H14469" t="s">
        <v>19630</v>
      </c>
      <c r="I14469" s="89"/>
    </row>
    <row r="14470">
      <c r="A14470" t="s">
        <v>22105</v>
      </c>
      <c r="B14470" t="s">
        <v>19483</v>
      </c>
      <c r="C14470" t="s">
        <v>19917</v>
      </c>
      <c r="D14470" t="s">
        <v>19614</v>
      </c>
      <c r="E14470" s="89">
        <v>0.01125864910036832</v>
      </c>
      <c r="F14470" s="89">
        <v>705353</v>
      </c>
      <c r="G14470" s="89">
        <v>8</v>
      </c>
      <c r="H14470" t="s">
        <v>19629</v>
      </c>
      <c r="I14470" s="89"/>
    </row>
    <row r="14471">
      <c r="A14471" t="s">
        <v>22106</v>
      </c>
      <c r="B14471" t="s">
        <v>19483</v>
      </c>
      <c r="C14471" t="s">
        <v>19917</v>
      </c>
      <c r="D14471" t="s">
        <v>19615</v>
      </c>
      <c r="E14471" s="89">
        <v>0.01180073399977256</v>
      </c>
      <c r="F14471" s="89">
        <v>705353</v>
      </c>
      <c r="G14471" s="89">
        <v>8</v>
      </c>
      <c r="H14471" t="s">
        <v>19629</v>
      </c>
      <c r="I14471" s="89"/>
    </row>
    <row r="14472">
      <c r="A14472" t="s">
        <v>22107</v>
      </c>
      <c r="B14472" t="s">
        <v>19483</v>
      </c>
      <c r="C14472" t="s">
        <v>19917</v>
      </c>
      <c r="D14472" t="s">
        <v>19616</v>
      </c>
      <c r="E14472" s="89">
        <v>0.01142707560193416</v>
      </c>
      <c r="F14472" s="89">
        <v>705353</v>
      </c>
      <c r="G14472" s="89">
        <v>8</v>
      </c>
      <c r="H14472" t="s">
        <v>19629</v>
      </c>
      <c r="I14472" s="89"/>
    </row>
    <row r="14473">
      <c r="A14473" t="s">
        <v>22108</v>
      </c>
      <c r="B14473" t="s">
        <v>19483</v>
      </c>
      <c r="C14473" t="s">
        <v>19917</v>
      </c>
      <c r="D14473" t="s">
        <v>19617</v>
      </c>
      <c r="E14473" s="89">
        <v>0.01171731663833111</v>
      </c>
      <c r="F14473" s="89">
        <v>705353</v>
      </c>
      <c r="G14473" s="89">
        <v>8</v>
      </c>
      <c r="H14473" t="s">
        <v>19629</v>
      </c>
      <c r="I14473" s="89"/>
    </row>
    <row r="14474">
      <c r="A14474" t="s">
        <v>22109</v>
      </c>
      <c r="B14474" t="s">
        <v>19483</v>
      </c>
      <c r="C14474" t="s">
        <v>19917</v>
      </c>
      <c r="D14474" t="s">
        <v>19618</v>
      </c>
      <c r="E14474" s="89">
        <v>0.01176029699637409</v>
      </c>
      <c r="F14474" s="89">
        <v>705353</v>
      </c>
      <c r="G14474" s="89">
        <v>8</v>
      </c>
      <c r="H14474" t="s">
        <v>19629</v>
      </c>
      <c r="I14474" s="89"/>
    </row>
    <row r="14475">
      <c r="A14475" t="s">
        <v>22110</v>
      </c>
      <c r="B14475" t="s">
        <v>19483</v>
      </c>
      <c r="C14475" t="s">
        <v>19917</v>
      </c>
      <c r="D14475" t="s">
        <v>19619</v>
      </c>
      <c r="E14475" s="89">
        <v>0.01209364275885851</v>
      </c>
      <c r="F14475" s="89">
        <v>705353</v>
      </c>
      <c r="G14475" s="89">
        <v>8</v>
      </c>
      <c r="H14475" t="s">
        <v>19629</v>
      </c>
      <c r="I14475" s="89"/>
    </row>
    <row r="14476">
      <c r="A14476" t="s">
        <v>22111</v>
      </c>
      <c r="B14476" t="s">
        <v>19483</v>
      </c>
      <c r="C14476" t="s">
        <v>19917</v>
      </c>
      <c r="D14476" t="s">
        <v>19620</v>
      </c>
      <c r="E14476" s="89">
        <v>0.0115688944868147</v>
      </c>
      <c r="F14476" s="89">
        <v>705353</v>
      </c>
      <c r="G14476" s="89">
        <v>8</v>
      </c>
      <c r="H14476" t="s">
        <v>19629</v>
      </c>
      <c r="I14476" s="89"/>
    </row>
    <row r="14477">
      <c r="A14477" t="s">
        <v>22112</v>
      </c>
      <c r="B14477" t="s">
        <v>19483</v>
      </c>
      <c r="C14477" t="s">
        <v>19917</v>
      </c>
      <c r="D14477" t="s">
        <v>19621</v>
      </c>
      <c r="E14477" s="89">
        <v>0.0100493597098711</v>
      </c>
      <c r="F14477" s="89">
        <v>705353</v>
      </c>
      <c r="G14477" s="89">
        <v>8</v>
      </c>
      <c r="H14477" t="s">
        <v>19629</v>
      </c>
      <c r="I14477" s="89"/>
    </row>
    <row r="14478">
      <c r="A14478" t="s">
        <v>22113</v>
      </c>
      <c r="B14478" t="s">
        <v>19483</v>
      </c>
      <c r="C14478" t="s">
        <v>19917</v>
      </c>
      <c r="D14478" t="s">
        <v>19622</v>
      </c>
      <c r="E14478" s="89">
        <v>0.01151760272432635</v>
      </c>
      <c r="F14478" s="89">
        <v>705353</v>
      </c>
      <c r="G14478" s="89">
        <v>8</v>
      </c>
      <c r="H14478" t="s">
        <v>19629</v>
      </c>
      <c r="I14478" s="89"/>
    </row>
    <row r="14479">
      <c r="A14479" t="s">
        <v>22114</v>
      </c>
      <c r="B14479" t="s">
        <v>19483</v>
      </c>
      <c r="C14479" t="s">
        <v>19917</v>
      </c>
      <c r="D14479" t="s">
        <v>19623</v>
      </c>
      <c r="E14479" s="89">
        <v>0.03443335793308708</v>
      </c>
      <c r="F14479" s="89">
        <v>705353</v>
      </c>
      <c r="G14479" s="89">
        <v>8</v>
      </c>
      <c r="H14479" t="s">
        <v>19629</v>
      </c>
      <c r="I14479" s="89"/>
    </row>
    <row r="14480">
      <c r="A14480" t="s">
        <v>22115</v>
      </c>
      <c r="B14480" t="s">
        <v>19483</v>
      </c>
      <c r="C14480" t="s">
        <v>19917</v>
      </c>
      <c r="D14480" t="s">
        <v>19624</v>
      </c>
      <c r="E14480" s="89">
        <v>0.08600647923134153</v>
      </c>
      <c r="F14480" s="89">
        <v>705353</v>
      </c>
      <c r="G14480" s="89">
        <v>8</v>
      </c>
      <c r="H14480" t="s">
        <v>19629</v>
      </c>
      <c r="I14480" s="89"/>
    </row>
    <row r="14481">
      <c r="A14481" t="s">
        <v>16151</v>
      </c>
      <c r="B14481" t="s">
        <v>19476</v>
      </c>
      <c r="C14481" t="s">
        <v>19489</v>
      </c>
      <c r="D14481" t="s">
        <v>19630</v>
      </c>
      <c r="E14481" s="89">
        <v>153976</v>
      </c>
      <c r="F14481" s="89">
        <v>705353</v>
      </c>
      <c r="G14481" s="89">
        <v>8</v>
      </c>
      <c r="H14481" t="s">
        <v>19630</v>
      </c>
      <c r="I14481" s="89"/>
    </row>
    <row r="14482">
      <c r="A14482" t="s">
        <v>16152</v>
      </c>
      <c r="B14482" t="s">
        <v>19477</v>
      </c>
      <c r="C14482" t="s">
        <v>19489</v>
      </c>
      <c r="D14482" t="s">
        <v>19630</v>
      </c>
      <c r="E14482" s="89">
        <v>4750120835.481725</v>
      </c>
      <c r="F14482" s="89">
        <v>705353</v>
      </c>
      <c r="G14482" s="89">
        <v>8</v>
      </c>
      <c r="H14482" t="s">
        <v>19630</v>
      </c>
      <c r="I14482" s="89"/>
    </row>
    <row r="14483">
      <c r="A14483" t="s">
        <v>16153</v>
      </c>
      <c r="B14483" t="s">
        <v>19478</v>
      </c>
      <c r="C14483" t="s">
        <v>19489</v>
      </c>
      <c r="D14483" t="s">
        <v>19630</v>
      </c>
      <c r="E14483" s="89">
        <v>0.2182963707533675</v>
      </c>
      <c r="F14483" s="89">
        <v>705353</v>
      </c>
      <c r="G14483" s="89">
        <v>8</v>
      </c>
      <c r="H14483" t="s">
        <v>19630</v>
      </c>
      <c r="I14483" s="89"/>
    </row>
    <row r="14484">
      <c r="A14484" t="s">
        <v>16154</v>
      </c>
      <c r="B14484" t="s">
        <v>19479</v>
      </c>
      <c r="C14484" t="s">
        <v>19489</v>
      </c>
      <c r="D14484" t="s">
        <v>19630</v>
      </c>
      <c r="E14484" s="89">
        <v>6734.388080126865</v>
      </c>
      <c r="F14484" s="89">
        <v>705353</v>
      </c>
      <c r="G14484" s="89">
        <v>8</v>
      </c>
      <c r="H14484" t="s">
        <v>19630</v>
      </c>
      <c r="I14484" s="89"/>
    </row>
    <row r="14485">
      <c r="A14485" t="s">
        <v>16155</v>
      </c>
      <c r="B14485" t="s">
        <v>19483</v>
      </c>
      <c r="C14485" t="s">
        <v>19489</v>
      </c>
      <c r="D14485" t="s">
        <v>19614</v>
      </c>
      <c r="E14485" s="89">
        <v>0.01591706128621439</v>
      </c>
      <c r="F14485" s="89">
        <v>705353</v>
      </c>
      <c r="G14485" s="89">
        <v>8</v>
      </c>
      <c r="H14485" t="s">
        <v>19629</v>
      </c>
      <c r="I14485" s="89"/>
    </row>
    <row r="14486">
      <c r="A14486" t="s">
        <v>16156</v>
      </c>
      <c r="B14486" t="s">
        <v>19483</v>
      </c>
      <c r="C14486" t="s">
        <v>19489</v>
      </c>
      <c r="D14486" t="s">
        <v>19615</v>
      </c>
      <c r="E14486" s="89">
        <v>0.01660922078846064</v>
      </c>
      <c r="F14486" s="89">
        <v>705353</v>
      </c>
      <c r="G14486" s="89">
        <v>8</v>
      </c>
      <c r="H14486" t="s">
        <v>19629</v>
      </c>
      <c r="I14486" s="89"/>
    </row>
    <row r="14487">
      <c r="A14487" t="s">
        <v>16157</v>
      </c>
      <c r="B14487" t="s">
        <v>19483</v>
      </c>
      <c r="C14487" t="s">
        <v>19489</v>
      </c>
      <c r="D14487" t="s">
        <v>19616</v>
      </c>
      <c r="E14487" s="89">
        <v>0.01597896322111373</v>
      </c>
      <c r="F14487" s="89">
        <v>705353</v>
      </c>
      <c r="G14487" s="89">
        <v>8</v>
      </c>
      <c r="H14487" t="s">
        <v>19629</v>
      </c>
      <c r="I14487" s="89"/>
    </row>
    <row r="14488">
      <c r="A14488" t="s">
        <v>16158</v>
      </c>
      <c r="B14488" t="s">
        <v>19483</v>
      </c>
      <c r="C14488" t="s">
        <v>19489</v>
      </c>
      <c r="D14488" t="s">
        <v>19617</v>
      </c>
      <c r="E14488" s="89">
        <v>0.01624465573144146</v>
      </c>
      <c r="F14488" s="89">
        <v>705353</v>
      </c>
      <c r="G14488" s="89">
        <v>8</v>
      </c>
      <c r="H14488" t="s">
        <v>19629</v>
      </c>
      <c r="I14488" s="89"/>
    </row>
    <row r="14489">
      <c r="A14489" t="s">
        <v>16159</v>
      </c>
      <c r="B14489" t="s">
        <v>19483</v>
      </c>
      <c r="C14489" t="s">
        <v>19489</v>
      </c>
      <c r="D14489" t="s">
        <v>19618</v>
      </c>
      <c r="E14489" s="89">
        <v>0.0165335678930448</v>
      </c>
      <c r="F14489" s="89">
        <v>705353</v>
      </c>
      <c r="G14489" s="89">
        <v>8</v>
      </c>
      <c r="H14489" t="s">
        <v>19629</v>
      </c>
      <c r="I14489" s="89"/>
    </row>
    <row r="14490">
      <c r="A14490" t="s">
        <v>16160</v>
      </c>
      <c r="B14490" t="s">
        <v>19483</v>
      </c>
      <c r="C14490" t="s">
        <v>19489</v>
      </c>
      <c r="D14490" t="s">
        <v>19619</v>
      </c>
      <c r="E14490" s="89">
        <v>0.01711421362947403</v>
      </c>
      <c r="F14490" s="89">
        <v>705353</v>
      </c>
      <c r="G14490" s="89">
        <v>8</v>
      </c>
      <c r="H14490" t="s">
        <v>19629</v>
      </c>
      <c r="I14490" s="89"/>
    </row>
    <row r="14491">
      <c r="A14491" t="s">
        <v>16161</v>
      </c>
      <c r="B14491" t="s">
        <v>19483</v>
      </c>
      <c r="C14491" t="s">
        <v>19489</v>
      </c>
      <c r="D14491" t="s">
        <v>19620</v>
      </c>
      <c r="E14491" s="89">
        <v>0.01627108061377694</v>
      </c>
      <c r="F14491" s="89">
        <v>705353</v>
      </c>
      <c r="G14491" s="89">
        <v>8</v>
      </c>
      <c r="H14491" t="s">
        <v>19629</v>
      </c>
      <c r="I14491" s="89"/>
    </row>
    <row r="14492">
      <c r="A14492" t="s">
        <v>16162</v>
      </c>
      <c r="B14492" t="s">
        <v>19483</v>
      </c>
      <c r="C14492" t="s">
        <v>19489</v>
      </c>
      <c r="D14492" t="s">
        <v>19621</v>
      </c>
      <c r="E14492" s="89">
        <v>0.01428967157605754</v>
      </c>
      <c r="F14492" s="89">
        <v>705353</v>
      </c>
      <c r="G14492" s="89">
        <v>8</v>
      </c>
      <c r="H14492" t="s">
        <v>19629</v>
      </c>
      <c r="I14492" s="89"/>
    </row>
    <row r="14493">
      <c r="A14493" t="s">
        <v>16163</v>
      </c>
      <c r="B14493" t="s">
        <v>19483</v>
      </c>
      <c r="C14493" t="s">
        <v>19489</v>
      </c>
      <c r="D14493" t="s">
        <v>19622</v>
      </c>
      <c r="E14493" s="89">
        <v>0.0161518665169867</v>
      </c>
      <c r="F14493" s="89">
        <v>705353</v>
      </c>
      <c r="G14493" s="89">
        <v>8</v>
      </c>
      <c r="H14493" t="s">
        <v>19629</v>
      </c>
      <c r="I14493" s="89"/>
    </row>
    <row r="14494">
      <c r="A14494" t="s">
        <v>16164</v>
      </c>
      <c r="B14494" t="s">
        <v>19483</v>
      </c>
      <c r="C14494" t="s">
        <v>19489</v>
      </c>
      <c r="D14494" t="s">
        <v>19623</v>
      </c>
      <c r="E14494" s="89">
        <v>0.04737618484356049</v>
      </c>
      <c r="F14494" s="89">
        <v>705353</v>
      </c>
      <c r="G14494" s="89">
        <v>8</v>
      </c>
      <c r="H14494" t="s">
        <v>19629</v>
      </c>
      <c r="I14494" s="89"/>
    </row>
    <row r="14495">
      <c r="A14495" t="s">
        <v>16165</v>
      </c>
      <c r="B14495" t="s">
        <v>19483</v>
      </c>
      <c r="C14495" t="s">
        <v>19489</v>
      </c>
      <c r="D14495" t="s">
        <v>19624</v>
      </c>
      <c r="E14495" s="89">
        <v>0.1176553832090931</v>
      </c>
      <c r="F14495" s="89">
        <v>705353</v>
      </c>
      <c r="G14495" s="89">
        <v>8</v>
      </c>
      <c r="H14495" t="s">
        <v>19629</v>
      </c>
      <c r="I14495" s="89"/>
    </row>
    <row r="14496">
      <c r="A14496" t="s">
        <v>16166</v>
      </c>
      <c r="B14496" t="s">
        <v>19476</v>
      </c>
      <c r="C14496" t="s">
        <v>19490</v>
      </c>
      <c r="D14496" t="s">
        <v>19630</v>
      </c>
      <c r="E14496" s="89">
        <v>2295</v>
      </c>
      <c r="F14496" s="89">
        <v>705353</v>
      </c>
      <c r="G14496" s="89">
        <v>8</v>
      </c>
      <c r="H14496" t="s">
        <v>19630</v>
      </c>
      <c r="I14496" s="89"/>
    </row>
    <row r="14497">
      <c r="A14497" t="s">
        <v>16167</v>
      </c>
      <c r="B14497" t="s">
        <v>19477</v>
      </c>
      <c r="C14497" t="s">
        <v>19490</v>
      </c>
      <c r="D14497" t="s">
        <v>19630</v>
      </c>
      <c r="E14497" s="89">
        <v>210297155.2734375</v>
      </c>
      <c r="F14497" s="89">
        <v>705353</v>
      </c>
      <c r="G14497" s="89">
        <v>8</v>
      </c>
      <c r="H14497" t="s">
        <v>19630</v>
      </c>
      <c r="I14497" s="89"/>
    </row>
    <row r="14498">
      <c r="A14498" t="s">
        <v>16168</v>
      </c>
      <c r="B14498" t="s">
        <v>19478</v>
      </c>
      <c r="C14498" t="s">
        <v>19490</v>
      </c>
      <c r="D14498" t="s">
        <v>19630</v>
      </c>
      <c r="E14498" s="89">
        <v>0.003253689996356434</v>
      </c>
      <c r="F14498" s="89">
        <v>705353</v>
      </c>
      <c r="G14498" s="89">
        <v>8</v>
      </c>
      <c r="H14498" t="s">
        <v>19630</v>
      </c>
      <c r="I14498" s="89"/>
    </row>
    <row r="14499">
      <c r="A14499" t="s">
        <v>16169</v>
      </c>
      <c r="B14499" t="s">
        <v>19479</v>
      </c>
      <c r="C14499" t="s">
        <v>19490</v>
      </c>
      <c r="D14499" t="s">
        <v>19630</v>
      </c>
      <c r="E14499" s="89">
        <v>298.144553540479</v>
      </c>
      <c r="F14499" s="89">
        <v>705353</v>
      </c>
      <c r="G14499" s="89">
        <v>8</v>
      </c>
      <c r="H14499" t="s">
        <v>19630</v>
      </c>
      <c r="I14499" s="89"/>
    </row>
    <row r="14500">
      <c r="A14500" t="s">
        <v>16170</v>
      </c>
      <c r="B14500" t="s">
        <v>19483</v>
      </c>
      <c r="C14500" t="s">
        <v>19490</v>
      </c>
      <c r="D14500" t="s">
        <v>19614</v>
      </c>
      <c r="E14500" s="89">
        <v>0.04516391091710156</v>
      </c>
      <c r="F14500" s="89">
        <v>705353</v>
      </c>
      <c r="G14500" s="89">
        <v>8</v>
      </c>
      <c r="H14500" t="s">
        <v>19629</v>
      </c>
      <c r="I14500" s="89"/>
    </row>
    <row r="14501">
      <c r="A14501" t="s">
        <v>16171</v>
      </c>
      <c r="B14501" t="s">
        <v>19483</v>
      </c>
      <c r="C14501" t="s">
        <v>19490</v>
      </c>
      <c r="D14501" t="s">
        <v>19615</v>
      </c>
      <c r="E14501" s="89">
        <v>0.04794956979514566</v>
      </c>
      <c r="F14501" s="89">
        <v>705353</v>
      </c>
      <c r="G14501" s="89">
        <v>8</v>
      </c>
      <c r="H14501" t="s">
        <v>19629</v>
      </c>
      <c r="I14501" s="89"/>
    </row>
    <row r="14502">
      <c r="A14502" t="s">
        <v>16172</v>
      </c>
      <c r="B14502" t="s">
        <v>19483</v>
      </c>
      <c r="C14502" t="s">
        <v>19490</v>
      </c>
      <c r="D14502" t="s">
        <v>19616</v>
      </c>
      <c r="E14502" s="89">
        <v>0.04516391091710156</v>
      </c>
      <c r="F14502" s="89">
        <v>705353</v>
      </c>
      <c r="G14502" s="89">
        <v>8</v>
      </c>
      <c r="H14502" t="s">
        <v>19629</v>
      </c>
      <c r="I14502" s="89"/>
    </row>
    <row r="14503">
      <c r="A14503" t="s">
        <v>16173</v>
      </c>
      <c r="B14503" t="s">
        <v>19483</v>
      </c>
      <c r="C14503" t="s">
        <v>19490</v>
      </c>
      <c r="D14503" t="s">
        <v>19617</v>
      </c>
      <c r="E14503" s="89">
        <v>0.04574750793596084</v>
      </c>
      <c r="F14503" s="89">
        <v>705353</v>
      </c>
      <c r="G14503" s="89">
        <v>8</v>
      </c>
      <c r="H14503" t="s">
        <v>19629</v>
      </c>
      <c r="I14503" s="89"/>
    </row>
    <row r="14504">
      <c r="A14504" t="s">
        <v>16174</v>
      </c>
      <c r="B14504" t="s">
        <v>19483</v>
      </c>
      <c r="C14504" t="s">
        <v>19490</v>
      </c>
      <c r="D14504" t="s">
        <v>19618</v>
      </c>
      <c r="E14504" s="89">
        <v>0.04729538090083016</v>
      </c>
      <c r="F14504" s="89">
        <v>705353</v>
      </c>
      <c r="G14504" s="89">
        <v>8</v>
      </c>
      <c r="H14504" t="s">
        <v>19629</v>
      </c>
      <c r="I14504" s="89"/>
    </row>
    <row r="14505">
      <c r="A14505" t="s">
        <v>16175</v>
      </c>
      <c r="B14505" t="s">
        <v>19483</v>
      </c>
      <c r="C14505" t="s">
        <v>19490</v>
      </c>
      <c r="D14505" t="s">
        <v>19619</v>
      </c>
      <c r="E14505" s="89">
        <v>0.0497193152774677</v>
      </c>
      <c r="F14505" s="89">
        <v>705353</v>
      </c>
      <c r="G14505" s="89">
        <v>8</v>
      </c>
      <c r="H14505" t="s">
        <v>19629</v>
      </c>
      <c r="I14505" s="89"/>
    </row>
    <row r="14506">
      <c r="A14506" t="s">
        <v>16176</v>
      </c>
      <c r="B14506" t="s">
        <v>19483</v>
      </c>
      <c r="C14506" t="s">
        <v>19490</v>
      </c>
      <c r="D14506" t="s">
        <v>19620</v>
      </c>
      <c r="E14506" s="89">
        <v>0.04694479873090292</v>
      </c>
      <c r="F14506" s="89">
        <v>705353</v>
      </c>
      <c r="G14506" s="89">
        <v>8</v>
      </c>
      <c r="H14506" t="s">
        <v>19629</v>
      </c>
      <c r="I14506" s="89"/>
    </row>
    <row r="14507">
      <c r="A14507" t="s">
        <v>16177</v>
      </c>
      <c r="B14507" t="s">
        <v>19483</v>
      </c>
      <c r="C14507" t="s">
        <v>19490</v>
      </c>
      <c r="D14507" t="s">
        <v>19621</v>
      </c>
      <c r="E14507" s="89">
        <v>0.03962923430703576</v>
      </c>
      <c r="F14507" s="89">
        <v>705353</v>
      </c>
      <c r="G14507" s="89">
        <v>8</v>
      </c>
      <c r="H14507" t="s">
        <v>19629</v>
      </c>
      <c r="I14507" s="89"/>
    </row>
    <row r="14508">
      <c r="A14508" t="s">
        <v>16178</v>
      </c>
      <c r="B14508" t="s">
        <v>19483</v>
      </c>
      <c r="C14508" t="s">
        <v>19490</v>
      </c>
      <c r="D14508" t="s">
        <v>19622</v>
      </c>
      <c r="E14508" s="89">
        <v>0.04504677917839339</v>
      </c>
      <c r="F14508" s="89">
        <v>705353</v>
      </c>
      <c r="G14508" s="89">
        <v>8</v>
      </c>
      <c r="H14508" t="s">
        <v>19629</v>
      </c>
      <c r="I14508" s="89"/>
    </row>
    <row r="14509">
      <c r="A14509" t="s">
        <v>16179</v>
      </c>
      <c r="B14509" t="s">
        <v>19483</v>
      </c>
      <c r="C14509" t="s">
        <v>19490</v>
      </c>
      <c r="D14509" t="s">
        <v>19623</v>
      </c>
      <c r="E14509" s="89">
        <v>0.1843535494404643</v>
      </c>
      <c r="F14509" s="89">
        <v>705353</v>
      </c>
      <c r="G14509" s="89">
        <v>8</v>
      </c>
      <c r="H14509" t="s">
        <v>19629</v>
      </c>
      <c r="I14509" s="89"/>
    </row>
    <row r="14510">
      <c r="A14510" t="s">
        <v>16180</v>
      </c>
      <c r="B14510" t="s">
        <v>19483</v>
      </c>
      <c r="C14510" t="s">
        <v>19490</v>
      </c>
      <c r="D14510" t="s">
        <v>19624</v>
      </c>
      <c r="E14510" s="89">
        <v>0.3761483506117753</v>
      </c>
      <c r="F14510" s="89">
        <v>705353</v>
      </c>
      <c r="G14510" s="89">
        <v>8</v>
      </c>
      <c r="H14510" t="s">
        <v>19629</v>
      </c>
      <c r="I14510" s="89"/>
    </row>
    <row r="14511">
      <c r="A14511" t="s">
        <v>16181</v>
      </c>
      <c r="B14511" t="s">
        <v>19476</v>
      </c>
      <c r="C14511" t="s">
        <v>19491</v>
      </c>
      <c r="D14511" t="s">
        <v>19630</v>
      </c>
      <c r="E14511" s="89">
        <v>111273</v>
      </c>
      <c r="F14511" s="89">
        <v>705353</v>
      </c>
      <c r="G14511" s="89">
        <v>8</v>
      </c>
      <c r="H14511" t="s">
        <v>19630</v>
      </c>
      <c r="I14511" s="89"/>
    </row>
    <row r="14512">
      <c r="A14512" t="s">
        <v>16182</v>
      </c>
      <c r="B14512" t="s">
        <v>19477</v>
      </c>
      <c r="C14512" t="s">
        <v>19491</v>
      </c>
      <c r="D14512" t="s">
        <v>19630</v>
      </c>
      <c r="E14512" s="89">
        <v>3278290356.485107</v>
      </c>
      <c r="F14512" s="89">
        <v>705353</v>
      </c>
      <c r="G14512" s="89">
        <v>8</v>
      </c>
      <c r="H14512" t="s">
        <v>19630</v>
      </c>
      <c r="I14512" s="89"/>
    </row>
    <row r="14513">
      <c r="A14513" t="s">
        <v>16183</v>
      </c>
      <c r="B14513" t="s">
        <v>19478</v>
      </c>
      <c r="C14513" t="s">
        <v>19491</v>
      </c>
      <c r="D14513" t="s">
        <v>19630</v>
      </c>
      <c r="E14513" s="89">
        <v>0.1577550531436033</v>
      </c>
      <c r="F14513" s="89">
        <v>705353</v>
      </c>
      <c r="G14513" s="89">
        <v>8</v>
      </c>
      <c r="H14513" t="s">
        <v>19630</v>
      </c>
      <c r="I14513" s="89"/>
    </row>
    <row r="14514">
      <c r="A14514" t="s">
        <v>16184</v>
      </c>
      <c r="B14514" t="s">
        <v>19479</v>
      </c>
      <c r="C14514" t="s">
        <v>19491</v>
      </c>
      <c r="D14514" t="s">
        <v>19630</v>
      </c>
      <c r="E14514" s="89">
        <v>4647.730081937849</v>
      </c>
      <c r="F14514" s="89">
        <v>705353</v>
      </c>
      <c r="G14514" s="89">
        <v>8</v>
      </c>
      <c r="H14514" t="s">
        <v>19630</v>
      </c>
      <c r="I14514" s="89"/>
    </row>
    <row r="14515">
      <c r="A14515" t="s">
        <v>16185</v>
      </c>
      <c r="B14515" t="s">
        <v>19483</v>
      </c>
      <c r="C14515" t="s">
        <v>19491</v>
      </c>
      <c r="D14515" t="s">
        <v>19614</v>
      </c>
      <c r="E14515" s="89">
        <v>0.01544450425425065</v>
      </c>
      <c r="F14515" s="89">
        <v>705353</v>
      </c>
      <c r="G14515" s="89">
        <v>8</v>
      </c>
      <c r="H14515" t="s">
        <v>19629</v>
      </c>
      <c r="I14515" s="89"/>
    </row>
    <row r="14516">
      <c r="A14516" t="s">
        <v>16186</v>
      </c>
      <c r="B14516" t="s">
        <v>19483</v>
      </c>
      <c r="C14516" t="s">
        <v>19491</v>
      </c>
      <c r="D14516" t="s">
        <v>19615</v>
      </c>
      <c r="E14516" s="89">
        <v>0.0160728239000733</v>
      </c>
      <c r="F14516" s="89">
        <v>705353</v>
      </c>
      <c r="G14516" s="89">
        <v>8</v>
      </c>
      <c r="H14516" t="s">
        <v>19629</v>
      </c>
      <c r="I14516" s="89"/>
    </row>
    <row r="14517">
      <c r="A14517" t="s">
        <v>16187</v>
      </c>
      <c r="B14517" t="s">
        <v>19483</v>
      </c>
      <c r="C14517" t="s">
        <v>19491</v>
      </c>
      <c r="D14517" t="s">
        <v>19616</v>
      </c>
      <c r="E14517" s="89">
        <v>0.01544564694103568</v>
      </c>
      <c r="F14517" s="89">
        <v>705353</v>
      </c>
      <c r="G14517" s="89">
        <v>8</v>
      </c>
      <c r="H14517" t="s">
        <v>19629</v>
      </c>
      <c r="I14517" s="89"/>
    </row>
    <row r="14518">
      <c r="A14518" t="s">
        <v>16188</v>
      </c>
      <c r="B14518" t="s">
        <v>19483</v>
      </c>
      <c r="C14518" t="s">
        <v>19491</v>
      </c>
      <c r="D14518" t="s">
        <v>19617</v>
      </c>
      <c r="E14518" s="89">
        <v>0.01565562614806417</v>
      </c>
      <c r="F14518" s="89">
        <v>705353</v>
      </c>
      <c r="G14518" s="89">
        <v>8</v>
      </c>
      <c r="H14518" t="s">
        <v>19629</v>
      </c>
      <c r="I14518" s="89"/>
    </row>
    <row r="14519">
      <c r="A14519" t="s">
        <v>16189</v>
      </c>
      <c r="B14519" t="s">
        <v>19483</v>
      </c>
      <c r="C14519" t="s">
        <v>19491</v>
      </c>
      <c r="D14519" t="s">
        <v>19618</v>
      </c>
      <c r="E14519" s="89">
        <v>0.01600192146920203</v>
      </c>
      <c r="F14519" s="89">
        <v>705353</v>
      </c>
      <c r="G14519" s="89">
        <v>8</v>
      </c>
      <c r="H14519" t="s">
        <v>19629</v>
      </c>
      <c r="I14519" s="89"/>
    </row>
    <row r="14520">
      <c r="A14520" t="s">
        <v>16190</v>
      </c>
      <c r="B14520" t="s">
        <v>19483</v>
      </c>
      <c r="C14520" t="s">
        <v>19491</v>
      </c>
      <c r="D14520" t="s">
        <v>19619</v>
      </c>
      <c r="E14520" s="89">
        <v>0.01658813631488755</v>
      </c>
      <c r="F14520" s="89">
        <v>705353</v>
      </c>
      <c r="G14520" s="89">
        <v>8</v>
      </c>
      <c r="H14520" t="s">
        <v>19629</v>
      </c>
      <c r="I14520" s="89"/>
    </row>
    <row r="14521">
      <c r="A14521" t="s">
        <v>16191</v>
      </c>
      <c r="B14521" t="s">
        <v>19483</v>
      </c>
      <c r="C14521" t="s">
        <v>19491</v>
      </c>
      <c r="D14521" t="s">
        <v>19620</v>
      </c>
      <c r="E14521" s="89">
        <v>0.01574197516858276</v>
      </c>
      <c r="F14521" s="89">
        <v>705353</v>
      </c>
      <c r="G14521" s="89">
        <v>8</v>
      </c>
      <c r="H14521" t="s">
        <v>19629</v>
      </c>
      <c r="I14521" s="89"/>
    </row>
    <row r="14522">
      <c r="A14522" t="s">
        <v>16192</v>
      </c>
      <c r="B14522" t="s">
        <v>19483</v>
      </c>
      <c r="C14522" t="s">
        <v>19491</v>
      </c>
      <c r="D14522" t="s">
        <v>19621</v>
      </c>
      <c r="E14522" s="89">
        <v>0.01391353993421609</v>
      </c>
      <c r="F14522" s="89">
        <v>705353</v>
      </c>
      <c r="G14522" s="89">
        <v>8</v>
      </c>
      <c r="H14522" t="s">
        <v>19629</v>
      </c>
      <c r="I14522" s="89"/>
    </row>
    <row r="14523">
      <c r="A14523" t="s">
        <v>16193</v>
      </c>
      <c r="B14523" t="s">
        <v>19483</v>
      </c>
      <c r="C14523" t="s">
        <v>19491</v>
      </c>
      <c r="D14523" t="s">
        <v>19622</v>
      </c>
      <c r="E14523" s="89">
        <v>0.01564189493308929</v>
      </c>
      <c r="F14523" s="89">
        <v>705353</v>
      </c>
      <c r="G14523" s="89">
        <v>8</v>
      </c>
      <c r="H14523" t="s">
        <v>19629</v>
      </c>
      <c r="I14523" s="89"/>
    </row>
    <row r="14524">
      <c r="A14524" t="s">
        <v>16194</v>
      </c>
      <c r="B14524" t="s">
        <v>19483</v>
      </c>
      <c r="C14524" t="s">
        <v>19491</v>
      </c>
      <c r="D14524" t="s">
        <v>19623</v>
      </c>
      <c r="E14524" s="89">
        <v>0.04447694470315668</v>
      </c>
      <c r="F14524" s="89">
        <v>705353</v>
      </c>
      <c r="G14524" s="89">
        <v>8</v>
      </c>
      <c r="H14524" t="s">
        <v>19629</v>
      </c>
      <c r="I14524" s="89"/>
    </row>
    <row r="14525">
      <c r="A14525" t="s">
        <v>16195</v>
      </c>
      <c r="B14525" t="s">
        <v>19483</v>
      </c>
      <c r="C14525" t="s">
        <v>19491</v>
      </c>
      <c r="D14525" t="s">
        <v>19624</v>
      </c>
      <c r="E14525" s="89">
        <v>0.1118922563963236</v>
      </c>
      <c r="F14525" s="89">
        <v>705353</v>
      </c>
      <c r="G14525" s="89">
        <v>8</v>
      </c>
      <c r="H14525" t="s">
        <v>19629</v>
      </c>
      <c r="I14525" s="89"/>
    </row>
    <row r="14526">
      <c r="A14526" t="s">
        <v>22116</v>
      </c>
      <c r="B14526" t="s">
        <v>19476</v>
      </c>
      <c r="C14526" t="s">
        <v>3837</v>
      </c>
      <c r="D14526" t="s">
        <v>19630</v>
      </c>
      <c r="E14526" s="89">
        <v>680887</v>
      </c>
      <c r="F14526" s="89">
        <v>705353</v>
      </c>
      <c r="G14526" s="89">
        <v>8</v>
      </c>
      <c r="H14526" t="s">
        <v>19630</v>
      </c>
      <c r="I14526" s="89"/>
    </row>
    <row r="14527">
      <c r="A14527" t="s">
        <v>22117</v>
      </c>
      <c r="B14527" t="s">
        <v>19477</v>
      </c>
      <c r="C14527" t="s">
        <v>3837</v>
      </c>
      <c r="D14527" t="s">
        <v>19630</v>
      </c>
      <c r="E14527" s="89">
        <v>230830533309.84</v>
      </c>
      <c r="F14527" s="89">
        <v>705353</v>
      </c>
      <c r="G14527" s="89">
        <v>8</v>
      </c>
      <c r="H14527" t="s">
        <v>19630</v>
      </c>
      <c r="I14527" s="89"/>
    </row>
    <row r="14528">
      <c r="A14528" t="s">
        <v>22118</v>
      </c>
      <c r="B14528" t="s">
        <v>19478</v>
      </c>
      <c r="C14528" t="s">
        <v>3837</v>
      </c>
      <c r="D14528" t="s">
        <v>19630</v>
      </c>
      <c r="E14528" s="89">
        <v>0.9653138215900408</v>
      </c>
      <c r="F14528" s="89">
        <v>705353</v>
      </c>
      <c r="G14528" s="89">
        <v>8</v>
      </c>
      <c r="H14528" t="s">
        <v>19630</v>
      </c>
      <c r="I14528" s="89"/>
    </row>
    <row r="14529">
      <c r="A14529" t="s">
        <v>22119</v>
      </c>
      <c r="B14529" t="s">
        <v>19479</v>
      </c>
      <c r="C14529" t="s">
        <v>3837</v>
      </c>
      <c r="D14529" t="s">
        <v>19630</v>
      </c>
      <c r="E14529" s="89">
        <v>327255.3364199769</v>
      </c>
      <c r="F14529" s="89">
        <v>705353</v>
      </c>
      <c r="G14529" s="89">
        <v>8</v>
      </c>
      <c r="H14529" t="s">
        <v>19630</v>
      </c>
      <c r="I14529" s="89"/>
    </row>
    <row r="14530">
      <c r="A14530" t="s">
        <v>22120</v>
      </c>
      <c r="B14530" t="s">
        <v>19483</v>
      </c>
      <c r="C14530" t="s">
        <v>3837</v>
      </c>
      <c r="D14530" t="s">
        <v>19614</v>
      </c>
      <c r="E14530" s="89">
        <v>0.1755655028782091</v>
      </c>
      <c r="F14530" s="89">
        <v>705353</v>
      </c>
      <c r="G14530" s="89">
        <v>8</v>
      </c>
      <c r="H14530" t="s">
        <v>19629</v>
      </c>
      <c r="I14530" s="89"/>
    </row>
    <row r="14531">
      <c r="A14531" t="s">
        <v>22121</v>
      </c>
      <c r="B14531" t="s">
        <v>19483</v>
      </c>
      <c r="C14531" t="s">
        <v>3837</v>
      </c>
      <c r="D14531" t="s">
        <v>19615</v>
      </c>
      <c r="E14531" s="89">
        <v>0.1838808275560716</v>
      </c>
      <c r="F14531" s="89">
        <v>705353</v>
      </c>
      <c r="G14531" s="89">
        <v>8</v>
      </c>
      <c r="H14531" t="s">
        <v>19629</v>
      </c>
      <c r="I14531" s="89"/>
    </row>
    <row r="14532">
      <c r="A14532" t="s">
        <v>22122</v>
      </c>
      <c r="B14532" t="s">
        <v>19483</v>
      </c>
      <c r="C14532" t="s">
        <v>3837</v>
      </c>
      <c r="D14532" t="s">
        <v>19616</v>
      </c>
      <c r="E14532" s="89">
        <v>0.1756900873146298</v>
      </c>
      <c r="F14532" s="89">
        <v>705353</v>
      </c>
      <c r="G14532" s="89">
        <v>8</v>
      </c>
      <c r="H14532" t="s">
        <v>19629</v>
      </c>
      <c r="I14532" s="89"/>
    </row>
    <row r="14533">
      <c r="A14533" t="s">
        <v>22123</v>
      </c>
      <c r="B14533" t="s">
        <v>19483</v>
      </c>
      <c r="C14533" t="s">
        <v>3837</v>
      </c>
      <c r="D14533" t="s">
        <v>19617</v>
      </c>
      <c r="E14533" s="89">
        <v>0.1834433961923128</v>
      </c>
      <c r="F14533" s="89">
        <v>705353</v>
      </c>
      <c r="G14533" s="89">
        <v>8</v>
      </c>
      <c r="H14533" t="s">
        <v>19629</v>
      </c>
      <c r="I14533" s="89"/>
    </row>
    <row r="14534">
      <c r="A14534" t="s">
        <v>22124</v>
      </c>
      <c r="B14534" t="s">
        <v>19483</v>
      </c>
      <c r="C14534" t="s">
        <v>3837</v>
      </c>
      <c r="D14534" t="s">
        <v>19618</v>
      </c>
      <c r="E14534" s="89">
        <v>0.1827867483411713</v>
      </c>
      <c r="F14534" s="89">
        <v>705353</v>
      </c>
      <c r="G14534" s="89">
        <v>8</v>
      </c>
      <c r="H14534" t="s">
        <v>19629</v>
      </c>
      <c r="I14534" s="89"/>
    </row>
    <row r="14535">
      <c r="A14535" t="s">
        <v>22125</v>
      </c>
      <c r="B14535" t="s">
        <v>19483</v>
      </c>
      <c r="C14535" t="s">
        <v>3837</v>
      </c>
      <c r="D14535" t="s">
        <v>19619</v>
      </c>
      <c r="E14535" s="89">
        <v>0.189019057374616</v>
      </c>
      <c r="F14535" s="89">
        <v>705353</v>
      </c>
      <c r="G14535" s="89">
        <v>8</v>
      </c>
      <c r="H14535" t="s">
        <v>19629</v>
      </c>
      <c r="I14535" s="89"/>
    </row>
    <row r="14536">
      <c r="A14536" t="s">
        <v>22126</v>
      </c>
      <c r="B14536" t="s">
        <v>19483</v>
      </c>
      <c r="C14536" t="s">
        <v>3837</v>
      </c>
      <c r="D14536" t="s">
        <v>19620</v>
      </c>
      <c r="E14536" s="89">
        <v>0.1793719170049861</v>
      </c>
      <c r="F14536" s="89">
        <v>705353</v>
      </c>
      <c r="G14536" s="89">
        <v>8</v>
      </c>
      <c r="H14536" t="s">
        <v>19629</v>
      </c>
      <c r="I14536" s="89"/>
    </row>
    <row r="14537">
      <c r="A14537" t="s">
        <v>22127</v>
      </c>
      <c r="B14537" t="s">
        <v>19483</v>
      </c>
      <c r="C14537" t="s">
        <v>3837</v>
      </c>
      <c r="D14537" t="s">
        <v>19621</v>
      </c>
      <c r="E14537" s="89">
        <v>0.1566551491340956</v>
      </c>
      <c r="F14537" s="89">
        <v>705353</v>
      </c>
      <c r="G14537" s="89">
        <v>8</v>
      </c>
      <c r="H14537" t="s">
        <v>19629</v>
      </c>
      <c r="I14537" s="89"/>
    </row>
    <row r="14538">
      <c r="A14538" t="s">
        <v>22128</v>
      </c>
      <c r="B14538" t="s">
        <v>19483</v>
      </c>
      <c r="C14538" t="s">
        <v>3837</v>
      </c>
      <c r="D14538" t="s">
        <v>19622</v>
      </c>
      <c r="E14538" s="89">
        <v>0.1829313377510494</v>
      </c>
      <c r="F14538" s="89">
        <v>705353</v>
      </c>
      <c r="G14538" s="89">
        <v>8</v>
      </c>
      <c r="H14538" t="s">
        <v>19629</v>
      </c>
      <c r="I14538" s="89"/>
    </row>
    <row r="14539">
      <c r="A14539" t="s">
        <v>22129</v>
      </c>
      <c r="B14539" t="s">
        <v>19483</v>
      </c>
      <c r="C14539" t="s">
        <v>3837</v>
      </c>
      <c r="D14539" t="s">
        <v>19623</v>
      </c>
      <c r="E14539" s="89">
        <v>0.5258098620033282</v>
      </c>
      <c r="F14539" s="89">
        <v>705353</v>
      </c>
      <c r="G14539" s="89">
        <v>8</v>
      </c>
      <c r="H14539" t="s">
        <v>19629</v>
      </c>
      <c r="I14539" s="89"/>
    </row>
    <row r="14540">
      <c r="A14540" t="s">
        <v>22130</v>
      </c>
      <c r="B14540" t="s">
        <v>19483</v>
      </c>
      <c r="C14540" t="s">
        <v>3837</v>
      </c>
      <c r="D14540" t="s">
        <v>19624</v>
      </c>
      <c r="E14540" s="89">
        <v>1.296108949569142</v>
      </c>
      <c r="F14540" s="89">
        <v>705353</v>
      </c>
      <c r="G14540" s="89">
        <v>8</v>
      </c>
      <c r="H14540" t="s">
        <v>19629</v>
      </c>
      <c r="I14540" s="89"/>
    </row>
    <row r="14541">
      <c r="A14541" t="s">
        <v>16196</v>
      </c>
      <c r="B14541" t="s">
        <v>19483</v>
      </c>
      <c r="C14541" t="s">
        <v>19492</v>
      </c>
      <c r="D14541" t="s">
        <v>19614</v>
      </c>
      <c r="E14541" s="89">
        <v>0.0158455401262151</v>
      </c>
      <c r="F14541" s="89">
        <v>705353</v>
      </c>
      <c r="G14541" s="89">
        <v>8</v>
      </c>
      <c r="H14541" t="s">
        <v>19629</v>
      </c>
      <c r="I14541" s="89"/>
    </row>
    <row r="14542">
      <c r="A14542" t="s">
        <v>16197</v>
      </c>
      <c r="B14542" t="s">
        <v>19483</v>
      </c>
      <c r="C14542" t="s">
        <v>19492</v>
      </c>
      <c r="D14542" t="s">
        <v>19615</v>
      </c>
      <c r="E14542" s="89">
        <v>0.01696156510473886</v>
      </c>
      <c r="F14542" s="89">
        <v>705353</v>
      </c>
      <c r="G14542" s="89">
        <v>8</v>
      </c>
      <c r="H14542" t="s">
        <v>19629</v>
      </c>
      <c r="I14542" s="89"/>
    </row>
    <row r="14543">
      <c r="A14543" t="s">
        <v>16198</v>
      </c>
      <c r="B14543" t="s">
        <v>19483</v>
      </c>
      <c r="C14543" t="s">
        <v>19492</v>
      </c>
      <c r="D14543" t="s">
        <v>19616</v>
      </c>
      <c r="E14543" s="89">
        <v>0.01614273955651372</v>
      </c>
      <c r="F14543" s="89">
        <v>705353</v>
      </c>
      <c r="G14543" s="89">
        <v>8</v>
      </c>
      <c r="H14543" t="s">
        <v>19629</v>
      </c>
      <c r="I14543" s="89"/>
    </row>
    <row r="14544">
      <c r="A14544" t="s">
        <v>16199</v>
      </c>
      <c r="B14544" t="s">
        <v>19483</v>
      </c>
      <c r="C14544" t="s">
        <v>19492</v>
      </c>
      <c r="D14544" t="s">
        <v>19617</v>
      </c>
      <c r="E14544" s="89">
        <v>0.01696156510473886</v>
      </c>
      <c r="F14544" s="89">
        <v>705353</v>
      </c>
      <c r="G14544" s="89">
        <v>8</v>
      </c>
      <c r="H14544" t="s">
        <v>19629</v>
      </c>
      <c r="I14544" s="89"/>
    </row>
    <row r="14545">
      <c r="A14545" t="s">
        <v>16200</v>
      </c>
      <c r="B14545" t="s">
        <v>19483</v>
      </c>
      <c r="C14545" t="s">
        <v>19492</v>
      </c>
      <c r="D14545" t="s">
        <v>19618</v>
      </c>
      <c r="E14545" s="89">
        <v>0.01693548909971746</v>
      </c>
      <c r="F14545" s="89">
        <v>705353</v>
      </c>
      <c r="G14545" s="89">
        <v>8</v>
      </c>
      <c r="H14545" t="s">
        <v>19629</v>
      </c>
      <c r="I14545" s="89"/>
    </row>
    <row r="14546">
      <c r="A14546" t="s">
        <v>16201</v>
      </c>
      <c r="B14546" t="s">
        <v>19483</v>
      </c>
      <c r="C14546" t="s">
        <v>19492</v>
      </c>
      <c r="D14546" t="s">
        <v>19619</v>
      </c>
      <c r="E14546" s="89">
        <v>0.01754297097007663</v>
      </c>
      <c r="F14546" s="89">
        <v>705353</v>
      </c>
      <c r="G14546" s="89">
        <v>8</v>
      </c>
      <c r="H14546" t="s">
        <v>19629</v>
      </c>
      <c r="I14546" s="89"/>
    </row>
    <row r="14547">
      <c r="A14547" t="s">
        <v>16202</v>
      </c>
      <c r="B14547" t="s">
        <v>19483</v>
      </c>
      <c r="C14547" t="s">
        <v>19492</v>
      </c>
      <c r="D14547" t="s">
        <v>19620</v>
      </c>
      <c r="E14547" s="89">
        <v>0.01667489662074524</v>
      </c>
      <c r="F14547" s="89">
        <v>705353</v>
      </c>
      <c r="G14547" s="89">
        <v>8</v>
      </c>
      <c r="H14547" t="s">
        <v>19629</v>
      </c>
      <c r="I14547" s="89"/>
    </row>
    <row r="14548">
      <c r="A14548" t="s">
        <v>16203</v>
      </c>
      <c r="B14548" t="s">
        <v>19483</v>
      </c>
      <c r="C14548" t="s">
        <v>19492</v>
      </c>
      <c r="D14548" t="s">
        <v>19621</v>
      </c>
      <c r="E14548" s="89">
        <v>0.01360542982914097</v>
      </c>
      <c r="F14548" s="89">
        <v>705353</v>
      </c>
      <c r="G14548" s="89">
        <v>8</v>
      </c>
      <c r="H14548" t="s">
        <v>19629</v>
      </c>
      <c r="I14548" s="89"/>
    </row>
    <row r="14549">
      <c r="A14549" t="s">
        <v>16204</v>
      </c>
      <c r="B14549" t="s">
        <v>19483</v>
      </c>
      <c r="C14549" t="s">
        <v>19492</v>
      </c>
      <c r="D14549" t="s">
        <v>19622</v>
      </c>
      <c r="E14549" s="89">
        <v>0.01639289617691546</v>
      </c>
      <c r="F14549" s="89">
        <v>705353</v>
      </c>
      <c r="G14549" s="89">
        <v>8</v>
      </c>
      <c r="H14549" t="s">
        <v>19629</v>
      </c>
      <c r="I14549" s="89"/>
    </row>
    <row r="14550">
      <c r="A14550" t="s">
        <v>16205</v>
      </c>
      <c r="B14550" t="s">
        <v>19483</v>
      </c>
      <c r="C14550" t="s">
        <v>19492</v>
      </c>
      <c r="D14550" t="s">
        <v>19623</v>
      </c>
      <c r="E14550" s="89">
        <v>0.05144030618746511</v>
      </c>
      <c r="F14550" s="89">
        <v>705353</v>
      </c>
      <c r="G14550" s="89">
        <v>8</v>
      </c>
      <c r="H14550" t="s">
        <v>19629</v>
      </c>
      <c r="I14550" s="89"/>
    </row>
    <row r="14551">
      <c r="A14551" t="s">
        <v>16206</v>
      </c>
      <c r="B14551" t="s">
        <v>19483</v>
      </c>
      <c r="C14551" t="s">
        <v>19492</v>
      </c>
      <c r="D14551" t="s">
        <v>19624</v>
      </c>
      <c r="E14551" s="89">
        <v>0.126821405161337</v>
      </c>
      <c r="F14551" s="89">
        <v>705353</v>
      </c>
      <c r="G14551" s="89">
        <v>8</v>
      </c>
      <c r="H14551" t="s">
        <v>19629</v>
      </c>
      <c r="I14551" s="89"/>
    </row>
    <row r="14552">
      <c r="A14552" t="s">
        <v>16207</v>
      </c>
      <c r="B14552" t="s">
        <v>19476</v>
      </c>
      <c r="C14552" t="s">
        <v>19499</v>
      </c>
      <c r="D14552" t="s">
        <v>19630</v>
      </c>
      <c r="E14552" s="89">
        <v>23985</v>
      </c>
      <c r="F14552" s="89">
        <v>705353</v>
      </c>
      <c r="G14552" s="89">
        <v>8</v>
      </c>
      <c r="H14552" t="s">
        <v>19630</v>
      </c>
      <c r="I14552" s="89"/>
    </row>
    <row r="14553">
      <c r="A14553" t="s">
        <v>16208</v>
      </c>
      <c r="B14553" t="s">
        <v>19477</v>
      </c>
      <c r="C14553" t="s">
        <v>19499</v>
      </c>
      <c r="D14553" t="s">
        <v>19630</v>
      </c>
      <c r="E14553" s="89">
        <v>38845355794.12446</v>
      </c>
      <c r="F14553" s="89">
        <v>705353</v>
      </c>
      <c r="G14553" s="89">
        <v>8</v>
      </c>
      <c r="H14553" t="s">
        <v>19630</v>
      </c>
      <c r="I14553" s="89"/>
    </row>
    <row r="14554">
      <c r="A14554" t="s">
        <v>16209</v>
      </c>
      <c r="B14554" t="s">
        <v>19478</v>
      </c>
      <c r="C14554" t="s">
        <v>19499</v>
      </c>
      <c r="D14554" t="s">
        <v>19630</v>
      </c>
      <c r="E14554" s="89">
        <v>0.03400425035407803</v>
      </c>
      <c r="F14554" s="89">
        <v>705353</v>
      </c>
      <c r="G14554" s="89">
        <v>8</v>
      </c>
      <c r="H14554" t="s">
        <v>19630</v>
      </c>
      <c r="I14554" s="89"/>
    </row>
    <row r="14555">
      <c r="A14555" t="s">
        <v>16210</v>
      </c>
      <c r="B14555" t="s">
        <v>19479</v>
      </c>
      <c r="C14555" t="s">
        <v>19499</v>
      </c>
      <c r="D14555" t="s">
        <v>19630</v>
      </c>
      <c r="E14555" s="89">
        <v>55072.22028420444</v>
      </c>
      <c r="F14555" s="89">
        <v>705353</v>
      </c>
      <c r="G14555" s="89">
        <v>8</v>
      </c>
      <c r="H14555" t="s">
        <v>19630</v>
      </c>
      <c r="I14555" s="89"/>
    </row>
    <row r="14556">
      <c r="A14556" t="s">
        <v>22131</v>
      </c>
      <c r="B14556" t="s">
        <v>19476</v>
      </c>
      <c r="C14556" t="s">
        <v>3838</v>
      </c>
      <c r="D14556" t="s">
        <v>19630</v>
      </c>
      <c r="E14556" s="89">
        <v>417461</v>
      </c>
      <c r="F14556" s="89">
        <v>705353</v>
      </c>
      <c r="G14556" s="89">
        <v>8</v>
      </c>
      <c r="H14556" t="s">
        <v>19630</v>
      </c>
      <c r="I14556" s="89"/>
    </row>
    <row r="14557">
      <c r="A14557" t="s">
        <v>22132</v>
      </c>
      <c r="B14557" t="s">
        <v>19477</v>
      </c>
      <c r="C14557" t="s">
        <v>3838</v>
      </c>
      <c r="D14557" t="s">
        <v>19630</v>
      </c>
      <c r="E14557" s="89">
        <v>38012510670.60724</v>
      </c>
      <c r="F14557" s="89">
        <v>705353</v>
      </c>
      <c r="G14557" s="89">
        <v>8</v>
      </c>
      <c r="H14557" t="s">
        <v>19630</v>
      </c>
      <c r="I14557" s="89"/>
    </row>
    <row r="14558">
      <c r="A14558" t="s">
        <v>22133</v>
      </c>
      <c r="B14558" t="s">
        <v>19478</v>
      </c>
      <c r="C14558" t="s">
        <v>3838</v>
      </c>
      <c r="D14558" t="s">
        <v>19630</v>
      </c>
      <c r="E14558" s="89">
        <v>0.5918469192021584</v>
      </c>
      <c r="F14558" s="89">
        <v>705353</v>
      </c>
      <c r="G14558" s="89">
        <v>8</v>
      </c>
      <c r="H14558" t="s">
        <v>19630</v>
      </c>
      <c r="I14558" s="89"/>
    </row>
    <row r="14559">
      <c r="A14559" t="s">
        <v>22134</v>
      </c>
      <c r="B14559" t="s">
        <v>19479</v>
      </c>
      <c r="C14559" t="s">
        <v>3838</v>
      </c>
      <c r="D14559" t="s">
        <v>19630</v>
      </c>
      <c r="E14559" s="89">
        <v>53891.47089557603</v>
      </c>
      <c r="F14559" s="89">
        <v>705353</v>
      </c>
      <c r="G14559" s="89">
        <v>8</v>
      </c>
      <c r="H14559" t="s">
        <v>19630</v>
      </c>
      <c r="I14559" s="89"/>
    </row>
    <row r="14560">
      <c r="A14560" t="s">
        <v>22135</v>
      </c>
      <c r="B14560" t="s">
        <v>19483</v>
      </c>
      <c r="C14560" t="s">
        <v>3838</v>
      </c>
      <c r="D14560" t="s">
        <v>19614</v>
      </c>
      <c r="E14560" s="89">
        <v>0.04755071105075954</v>
      </c>
      <c r="F14560" s="89">
        <v>705353</v>
      </c>
      <c r="G14560" s="89">
        <v>8</v>
      </c>
      <c r="H14560" t="s">
        <v>19629</v>
      </c>
      <c r="I14560" s="89"/>
    </row>
    <row r="14561">
      <c r="A14561" t="s">
        <v>22136</v>
      </c>
      <c r="B14561" t="s">
        <v>19483</v>
      </c>
      <c r="C14561" t="s">
        <v>3838</v>
      </c>
      <c r="D14561" t="s">
        <v>19615</v>
      </c>
      <c r="E14561" s="89">
        <v>0.04965480640966247</v>
      </c>
      <c r="F14561" s="89">
        <v>705353</v>
      </c>
      <c r="G14561" s="89">
        <v>8</v>
      </c>
      <c r="H14561" t="s">
        <v>19629</v>
      </c>
      <c r="I14561" s="89"/>
    </row>
    <row r="14562">
      <c r="A14562" t="s">
        <v>22137</v>
      </c>
      <c r="B14562" t="s">
        <v>19483</v>
      </c>
      <c r="C14562" t="s">
        <v>3838</v>
      </c>
      <c r="D14562" t="s">
        <v>19616</v>
      </c>
      <c r="E14562" s="89">
        <v>0.04758509442402563</v>
      </c>
      <c r="F14562" s="89">
        <v>705353</v>
      </c>
      <c r="G14562" s="89">
        <v>8</v>
      </c>
      <c r="H14562" t="s">
        <v>19629</v>
      </c>
      <c r="I14562" s="89"/>
    </row>
    <row r="14563">
      <c r="A14563" t="s">
        <v>22138</v>
      </c>
      <c r="B14563" t="s">
        <v>19483</v>
      </c>
      <c r="C14563" t="s">
        <v>3838</v>
      </c>
      <c r="D14563" t="s">
        <v>19617</v>
      </c>
      <c r="E14563" s="89">
        <v>0.04950120515826072</v>
      </c>
      <c r="F14563" s="89">
        <v>705353</v>
      </c>
      <c r="G14563" s="89">
        <v>8</v>
      </c>
      <c r="H14563" t="s">
        <v>19629</v>
      </c>
      <c r="I14563" s="89"/>
    </row>
    <row r="14564">
      <c r="A14564" t="s">
        <v>22139</v>
      </c>
      <c r="B14564" t="s">
        <v>19483</v>
      </c>
      <c r="C14564" t="s">
        <v>3838</v>
      </c>
      <c r="D14564" t="s">
        <v>19618</v>
      </c>
      <c r="E14564" s="89">
        <v>0.04938991051823476</v>
      </c>
      <c r="F14564" s="89">
        <v>705353</v>
      </c>
      <c r="G14564" s="89">
        <v>8</v>
      </c>
      <c r="H14564" t="s">
        <v>19629</v>
      </c>
      <c r="I14564" s="89"/>
    </row>
    <row r="14565">
      <c r="A14565" t="s">
        <v>22140</v>
      </c>
      <c r="B14565" t="s">
        <v>19483</v>
      </c>
      <c r="C14565" t="s">
        <v>3838</v>
      </c>
      <c r="D14565" t="s">
        <v>19619</v>
      </c>
      <c r="E14565" s="89">
        <v>0.05100163099883053</v>
      </c>
      <c r="F14565" s="89">
        <v>705353</v>
      </c>
      <c r="G14565" s="89">
        <v>8</v>
      </c>
      <c r="H14565" t="s">
        <v>19629</v>
      </c>
      <c r="I14565" s="89"/>
    </row>
    <row r="14566">
      <c r="A14566" t="s">
        <v>22141</v>
      </c>
      <c r="B14566" t="s">
        <v>19483</v>
      </c>
      <c r="C14566" t="s">
        <v>3838</v>
      </c>
      <c r="D14566" t="s">
        <v>19620</v>
      </c>
      <c r="E14566" s="89">
        <v>0.04851863739718883</v>
      </c>
      <c r="F14566" s="89">
        <v>705353</v>
      </c>
      <c r="G14566" s="89">
        <v>8</v>
      </c>
      <c r="H14566" t="s">
        <v>19629</v>
      </c>
      <c r="I14566" s="89"/>
    </row>
    <row r="14567">
      <c r="A14567" t="s">
        <v>22142</v>
      </c>
      <c r="B14567" t="s">
        <v>19483</v>
      </c>
      <c r="C14567" t="s">
        <v>3838</v>
      </c>
      <c r="D14567" t="s">
        <v>19621</v>
      </c>
      <c r="E14567" s="89">
        <v>0.04209978132721053</v>
      </c>
      <c r="F14567" s="89">
        <v>705353</v>
      </c>
      <c r="G14567" s="89">
        <v>8</v>
      </c>
      <c r="H14567" t="s">
        <v>19629</v>
      </c>
      <c r="I14567" s="89"/>
    </row>
    <row r="14568">
      <c r="A14568" t="s">
        <v>22143</v>
      </c>
      <c r="B14568" t="s">
        <v>19483</v>
      </c>
      <c r="C14568" t="s">
        <v>3838</v>
      </c>
      <c r="D14568" t="s">
        <v>19622</v>
      </c>
      <c r="E14568" s="89">
        <v>0.04937032874586662</v>
      </c>
      <c r="F14568" s="89">
        <v>705353</v>
      </c>
      <c r="G14568" s="89">
        <v>8</v>
      </c>
      <c r="H14568" t="s">
        <v>19629</v>
      </c>
      <c r="I14568" s="89"/>
    </row>
    <row r="14569">
      <c r="A14569" t="s">
        <v>22144</v>
      </c>
      <c r="B14569" t="s">
        <v>19483</v>
      </c>
      <c r="C14569" t="s">
        <v>3838</v>
      </c>
      <c r="D14569" t="s">
        <v>19623</v>
      </c>
      <c r="E14569" s="89">
        <v>0.1408572397950611</v>
      </c>
      <c r="F14569" s="89">
        <v>705353</v>
      </c>
      <c r="G14569" s="89">
        <v>8</v>
      </c>
      <c r="H14569" t="s">
        <v>19629</v>
      </c>
      <c r="I14569" s="89"/>
    </row>
    <row r="14570">
      <c r="A14570" t="s">
        <v>22145</v>
      </c>
      <c r="B14570" t="s">
        <v>19483</v>
      </c>
      <c r="C14570" t="s">
        <v>3838</v>
      </c>
      <c r="D14570" t="s">
        <v>19624</v>
      </c>
      <c r="E14570" s="89">
        <v>0.3478972237900143</v>
      </c>
      <c r="F14570" s="89">
        <v>705353</v>
      </c>
      <c r="G14570" s="89">
        <v>8</v>
      </c>
      <c r="H14570" t="s">
        <v>19629</v>
      </c>
      <c r="I14570" s="89"/>
    </row>
    <row r="14571">
      <c r="A14571" t="s">
        <v>22146</v>
      </c>
      <c r="B14571" t="s">
        <v>19476</v>
      </c>
      <c r="C14571" t="s">
        <v>3839</v>
      </c>
      <c r="D14571" t="s">
        <v>19630</v>
      </c>
      <c r="E14571" s="89">
        <v>695072</v>
      </c>
      <c r="F14571" s="89">
        <v>705353</v>
      </c>
      <c r="G14571" s="89">
        <v>8</v>
      </c>
      <c r="H14571" t="s">
        <v>19630</v>
      </c>
      <c r="I14571" s="89"/>
    </row>
    <row r="14572">
      <c r="A14572" t="s">
        <v>22147</v>
      </c>
      <c r="B14572" t="s">
        <v>19477</v>
      </c>
      <c r="C14572" t="s">
        <v>3839</v>
      </c>
      <c r="D14572" t="s">
        <v>19630</v>
      </c>
      <c r="E14572" s="89">
        <v>208007691237.9199</v>
      </c>
      <c r="F14572" s="89">
        <v>705353</v>
      </c>
      <c r="G14572" s="89">
        <v>8</v>
      </c>
      <c r="H14572" t="s">
        <v>19630</v>
      </c>
      <c r="I14572" s="89"/>
    </row>
    <row r="14573">
      <c r="A14573" t="s">
        <v>22148</v>
      </c>
      <c r="B14573" t="s">
        <v>19478</v>
      </c>
      <c r="C14573" t="s">
        <v>3839</v>
      </c>
      <c r="D14573" t="s">
        <v>19630</v>
      </c>
      <c r="E14573" s="89">
        <v>0.9854243194542307</v>
      </c>
      <c r="F14573" s="89">
        <v>705353</v>
      </c>
      <c r="G14573" s="89">
        <v>8</v>
      </c>
      <c r="H14573" t="s">
        <v>19630</v>
      </c>
      <c r="I14573" s="89"/>
    </row>
    <row r="14574">
      <c r="A14574" t="s">
        <v>22149</v>
      </c>
      <c r="B14574" t="s">
        <v>19479</v>
      </c>
      <c r="C14574" t="s">
        <v>3839</v>
      </c>
      <c r="D14574" t="s">
        <v>19630</v>
      </c>
      <c r="E14574" s="89">
        <v>294898.7120461952</v>
      </c>
      <c r="F14574" s="89">
        <v>705353</v>
      </c>
      <c r="G14574" s="89">
        <v>8</v>
      </c>
      <c r="H14574" t="s">
        <v>19630</v>
      </c>
      <c r="I14574" s="89"/>
    </row>
    <row r="14575">
      <c r="A14575" t="s">
        <v>22150</v>
      </c>
      <c r="B14575" t="s">
        <v>19483</v>
      </c>
      <c r="C14575" t="s">
        <v>3839</v>
      </c>
      <c r="D14575" t="s">
        <v>19614</v>
      </c>
      <c r="E14575" s="89">
        <v>0.1561308516304131</v>
      </c>
      <c r="F14575" s="89">
        <v>705353</v>
      </c>
      <c r="G14575" s="89">
        <v>8</v>
      </c>
      <c r="H14575" t="s">
        <v>19629</v>
      </c>
      <c r="I14575" s="89"/>
    </row>
    <row r="14576">
      <c r="A14576" t="s">
        <v>22151</v>
      </c>
      <c r="B14576" t="s">
        <v>19483</v>
      </c>
      <c r="C14576" t="s">
        <v>3839</v>
      </c>
      <c r="D14576" t="s">
        <v>19615</v>
      </c>
      <c r="E14576" s="89">
        <v>0.1633242569079168</v>
      </c>
      <c r="F14576" s="89">
        <v>705353</v>
      </c>
      <c r="G14576" s="89">
        <v>8</v>
      </c>
      <c r="H14576" t="s">
        <v>19629</v>
      </c>
      <c r="I14576" s="89"/>
    </row>
    <row r="14577">
      <c r="A14577" t="s">
        <v>22152</v>
      </c>
      <c r="B14577" t="s">
        <v>19483</v>
      </c>
      <c r="C14577" t="s">
        <v>3839</v>
      </c>
      <c r="D14577" t="s">
        <v>19616</v>
      </c>
      <c r="E14577" s="89">
        <v>0.1562535962758108</v>
      </c>
      <c r="F14577" s="89">
        <v>705353</v>
      </c>
      <c r="G14577" s="89">
        <v>8</v>
      </c>
      <c r="H14577" t="s">
        <v>19629</v>
      </c>
      <c r="I14577" s="89"/>
    </row>
    <row r="14578">
      <c r="A14578" t="s">
        <v>22153</v>
      </c>
      <c r="B14578" t="s">
        <v>19483</v>
      </c>
      <c r="C14578" t="s">
        <v>3839</v>
      </c>
      <c r="D14578" t="s">
        <v>19617</v>
      </c>
      <c r="E14578" s="89">
        <v>0.1628612915443574</v>
      </c>
      <c r="F14578" s="89">
        <v>705353</v>
      </c>
      <c r="G14578" s="89">
        <v>8</v>
      </c>
      <c r="H14578" t="s">
        <v>19629</v>
      </c>
      <c r="I14578" s="89"/>
    </row>
    <row r="14579">
      <c r="A14579" t="s">
        <v>22154</v>
      </c>
      <c r="B14579" t="s">
        <v>19483</v>
      </c>
      <c r="C14579" t="s">
        <v>3839</v>
      </c>
      <c r="D14579" t="s">
        <v>19618</v>
      </c>
      <c r="E14579" s="89">
        <v>0.1622580267684491</v>
      </c>
      <c r="F14579" s="89">
        <v>705353</v>
      </c>
      <c r="G14579" s="89">
        <v>8</v>
      </c>
      <c r="H14579" t="s">
        <v>19629</v>
      </c>
      <c r="I14579" s="89"/>
    </row>
    <row r="14580">
      <c r="A14580" t="s">
        <v>22155</v>
      </c>
      <c r="B14580" t="s">
        <v>19483</v>
      </c>
      <c r="C14580" t="s">
        <v>3839</v>
      </c>
      <c r="D14580" t="s">
        <v>19619</v>
      </c>
      <c r="E14580" s="89">
        <v>0.1673813820606875</v>
      </c>
      <c r="F14580" s="89">
        <v>705353</v>
      </c>
      <c r="G14580" s="89">
        <v>8</v>
      </c>
      <c r="H14580" t="s">
        <v>19629</v>
      </c>
      <c r="I14580" s="89"/>
    </row>
    <row r="14581">
      <c r="A14581" t="s">
        <v>22156</v>
      </c>
      <c r="B14581" t="s">
        <v>19483</v>
      </c>
      <c r="C14581" t="s">
        <v>3839</v>
      </c>
      <c r="D14581" t="s">
        <v>19620</v>
      </c>
      <c r="E14581" s="89">
        <v>0.1592451728438545</v>
      </c>
      <c r="F14581" s="89">
        <v>705353</v>
      </c>
      <c r="G14581" s="89">
        <v>8</v>
      </c>
      <c r="H14581" t="s">
        <v>19629</v>
      </c>
      <c r="I14581" s="89"/>
    </row>
    <row r="14582">
      <c r="A14582" t="s">
        <v>22157</v>
      </c>
      <c r="B14582" t="s">
        <v>19483</v>
      </c>
      <c r="C14582" t="s">
        <v>3839</v>
      </c>
      <c r="D14582" t="s">
        <v>19621</v>
      </c>
      <c r="E14582" s="89">
        <v>0.1354332595172524</v>
      </c>
      <c r="F14582" s="89">
        <v>705353</v>
      </c>
      <c r="G14582" s="89">
        <v>8</v>
      </c>
      <c r="H14582" t="s">
        <v>19629</v>
      </c>
      <c r="I14582" s="89"/>
    </row>
    <row r="14583">
      <c r="A14583" t="s">
        <v>22158</v>
      </c>
      <c r="B14583" t="s">
        <v>19483</v>
      </c>
      <c r="C14583" t="s">
        <v>3839</v>
      </c>
      <c r="D14583" t="s">
        <v>19622</v>
      </c>
      <c r="E14583" s="89">
        <v>0.1621865344518343</v>
      </c>
      <c r="F14583" s="89">
        <v>705353</v>
      </c>
      <c r="G14583" s="89">
        <v>8</v>
      </c>
      <c r="H14583" t="s">
        <v>19629</v>
      </c>
      <c r="I14583" s="89"/>
    </row>
    <row r="14584">
      <c r="A14584" t="s">
        <v>22159</v>
      </c>
      <c r="B14584" t="s">
        <v>19483</v>
      </c>
      <c r="C14584" t="s">
        <v>3839</v>
      </c>
      <c r="D14584" t="s">
        <v>19623</v>
      </c>
      <c r="E14584" s="89">
        <v>0.4607119164580091</v>
      </c>
      <c r="F14584" s="89">
        <v>705353</v>
      </c>
      <c r="G14584" s="89">
        <v>8</v>
      </c>
      <c r="H14584" t="s">
        <v>19629</v>
      </c>
      <c r="I14584" s="89"/>
    </row>
    <row r="14585">
      <c r="A14585" t="s">
        <v>22160</v>
      </c>
      <c r="B14585" t="s">
        <v>19483</v>
      </c>
      <c r="C14585" t="s">
        <v>3839</v>
      </c>
      <c r="D14585" t="s">
        <v>19624</v>
      </c>
      <c r="E14585" s="89">
        <v>1.142020228380341</v>
      </c>
      <c r="F14585" s="89">
        <v>705353</v>
      </c>
      <c r="G14585" s="89">
        <v>8</v>
      </c>
      <c r="H14585" t="s">
        <v>19629</v>
      </c>
      <c r="I14585" s="89"/>
    </row>
    <row r="14586">
      <c r="A14586" t="s">
        <v>22161</v>
      </c>
      <c r="B14586" t="s">
        <v>19476</v>
      </c>
      <c r="C14586" t="s">
        <v>3846</v>
      </c>
      <c r="D14586" t="s">
        <v>19630</v>
      </c>
      <c r="E14586" s="89">
        <v>392432</v>
      </c>
      <c r="F14586" s="89">
        <v>705353</v>
      </c>
      <c r="G14586" s="89">
        <v>8</v>
      </c>
      <c r="H14586" t="s">
        <v>19630</v>
      </c>
      <c r="I14586" s="89"/>
    </row>
    <row r="14587">
      <c r="A14587" t="s">
        <v>22162</v>
      </c>
      <c r="B14587" t="s">
        <v>19477</v>
      </c>
      <c r="C14587" t="s">
        <v>3846</v>
      </c>
      <c r="D14587" t="s">
        <v>19630</v>
      </c>
      <c r="E14587" s="89">
        <v>47288181130.19629</v>
      </c>
      <c r="F14587" s="89">
        <v>705353</v>
      </c>
      <c r="G14587" s="89">
        <v>8</v>
      </c>
      <c r="H14587" t="s">
        <v>19630</v>
      </c>
      <c r="I14587" s="89"/>
    </row>
    <row r="14588">
      <c r="A14588" t="s">
        <v>22163</v>
      </c>
      <c r="B14588" t="s">
        <v>19478</v>
      </c>
      <c r="C14588" t="s">
        <v>3846</v>
      </c>
      <c r="D14588" t="s">
        <v>19630</v>
      </c>
      <c r="E14588" s="89">
        <v>0.5563625588889535</v>
      </c>
      <c r="F14588" s="89">
        <v>705353</v>
      </c>
      <c r="G14588" s="89">
        <v>8</v>
      </c>
      <c r="H14588" t="s">
        <v>19630</v>
      </c>
      <c r="I14588" s="89"/>
    </row>
    <row r="14589">
      <c r="A14589" t="s">
        <v>22164</v>
      </c>
      <c r="B14589" t="s">
        <v>19479</v>
      </c>
      <c r="C14589" t="s">
        <v>3846</v>
      </c>
      <c r="D14589" t="s">
        <v>19630</v>
      </c>
      <c r="E14589" s="89">
        <v>67041.8657469328</v>
      </c>
      <c r="F14589" s="89">
        <v>705353</v>
      </c>
      <c r="G14589" s="89">
        <v>8</v>
      </c>
      <c r="H14589" t="s">
        <v>19630</v>
      </c>
      <c r="I14589" s="89"/>
    </row>
    <row r="14590">
      <c r="A14590" t="s">
        <v>22165</v>
      </c>
      <c r="B14590" t="s">
        <v>19483</v>
      </c>
      <c r="C14590" t="s">
        <v>3846</v>
      </c>
      <c r="D14590" t="s">
        <v>19614</v>
      </c>
      <c r="E14590" s="89">
        <v>0.06231800236429921</v>
      </c>
      <c r="F14590" s="89">
        <v>705353</v>
      </c>
      <c r="G14590" s="89">
        <v>8</v>
      </c>
      <c r="H14590" t="s">
        <v>19629</v>
      </c>
      <c r="I14590" s="89"/>
    </row>
    <row r="14591">
      <c r="A14591" t="s">
        <v>22166</v>
      </c>
      <c r="B14591" t="s">
        <v>19483</v>
      </c>
      <c r="C14591" t="s">
        <v>3846</v>
      </c>
      <c r="D14591" t="s">
        <v>19615</v>
      </c>
      <c r="E14591" s="89">
        <v>0.0649292380141608</v>
      </c>
      <c r="F14591" s="89">
        <v>705353</v>
      </c>
      <c r="G14591" s="89">
        <v>8</v>
      </c>
      <c r="H14591" t="s">
        <v>19629</v>
      </c>
      <c r="I14591" s="89"/>
    </row>
    <row r="14592">
      <c r="A14592" t="s">
        <v>22167</v>
      </c>
      <c r="B14592" t="s">
        <v>19483</v>
      </c>
      <c r="C14592" t="s">
        <v>3846</v>
      </c>
      <c r="D14592" t="s">
        <v>19616</v>
      </c>
      <c r="E14592" s="89">
        <v>0.06234943795713924</v>
      </c>
      <c r="F14592" s="89">
        <v>705353</v>
      </c>
      <c r="G14592" s="89">
        <v>8</v>
      </c>
      <c r="H14592" t="s">
        <v>19629</v>
      </c>
      <c r="I14592" s="89"/>
    </row>
    <row r="14593">
      <c r="A14593" t="s">
        <v>22168</v>
      </c>
      <c r="B14593" t="s">
        <v>19483</v>
      </c>
      <c r="C14593" t="s">
        <v>3846</v>
      </c>
      <c r="D14593" t="s">
        <v>19617</v>
      </c>
      <c r="E14593" s="89">
        <v>0.06474783008807702</v>
      </c>
      <c r="F14593" s="89">
        <v>705353</v>
      </c>
      <c r="G14593" s="89">
        <v>8</v>
      </c>
      <c r="H14593" t="s">
        <v>19629</v>
      </c>
      <c r="I14593" s="89"/>
    </row>
    <row r="14594">
      <c r="A14594" t="s">
        <v>22169</v>
      </c>
      <c r="B14594" t="s">
        <v>19483</v>
      </c>
      <c r="C14594" t="s">
        <v>3846</v>
      </c>
      <c r="D14594" t="s">
        <v>19618</v>
      </c>
      <c r="E14594" s="89">
        <v>0.06463666822480786</v>
      </c>
      <c r="F14594" s="89">
        <v>705353</v>
      </c>
      <c r="G14594" s="89">
        <v>8</v>
      </c>
      <c r="H14594" t="s">
        <v>19629</v>
      </c>
      <c r="I14594" s="89"/>
    </row>
    <row r="14595">
      <c r="A14595" t="s">
        <v>22170</v>
      </c>
      <c r="B14595" t="s">
        <v>19483</v>
      </c>
      <c r="C14595" t="s">
        <v>3846</v>
      </c>
      <c r="D14595" t="s">
        <v>19619</v>
      </c>
      <c r="E14595" s="89">
        <v>0.06673389080864528</v>
      </c>
      <c r="F14595" s="89">
        <v>705353</v>
      </c>
      <c r="G14595" s="89">
        <v>8</v>
      </c>
      <c r="H14595" t="s">
        <v>19629</v>
      </c>
      <c r="I14595" s="89"/>
    </row>
    <row r="14596">
      <c r="A14596" t="s">
        <v>22171</v>
      </c>
      <c r="B14596" t="s">
        <v>19483</v>
      </c>
      <c r="C14596" t="s">
        <v>3846</v>
      </c>
      <c r="D14596" t="s">
        <v>19620</v>
      </c>
      <c r="E14596" s="89">
        <v>0.06337712089233523</v>
      </c>
      <c r="F14596" s="89">
        <v>705353</v>
      </c>
      <c r="G14596" s="89">
        <v>8</v>
      </c>
      <c r="H14596" t="s">
        <v>19629</v>
      </c>
      <c r="I14596" s="89"/>
    </row>
    <row r="14597">
      <c r="A14597" t="s">
        <v>22172</v>
      </c>
      <c r="B14597" t="s">
        <v>19483</v>
      </c>
      <c r="C14597" t="s">
        <v>3846</v>
      </c>
      <c r="D14597" t="s">
        <v>19621</v>
      </c>
      <c r="E14597" s="89">
        <v>0.0551517716884648</v>
      </c>
      <c r="F14597" s="89">
        <v>705353</v>
      </c>
      <c r="G14597" s="89">
        <v>8</v>
      </c>
      <c r="H14597" t="s">
        <v>19629</v>
      </c>
      <c r="I14597" s="89"/>
    </row>
    <row r="14598">
      <c r="A14598" t="s">
        <v>22173</v>
      </c>
      <c r="B14598" t="s">
        <v>19483</v>
      </c>
      <c r="C14598" t="s">
        <v>3846</v>
      </c>
      <c r="D14598" t="s">
        <v>19622</v>
      </c>
      <c r="E14598" s="89">
        <v>0.06442860582280596</v>
      </c>
      <c r="F14598" s="89">
        <v>705353</v>
      </c>
      <c r="G14598" s="89">
        <v>8</v>
      </c>
      <c r="H14598" t="s">
        <v>19629</v>
      </c>
      <c r="I14598" s="89"/>
    </row>
    <row r="14599">
      <c r="A14599" t="s">
        <v>22174</v>
      </c>
      <c r="B14599" t="s">
        <v>19483</v>
      </c>
      <c r="C14599" t="s">
        <v>3846</v>
      </c>
      <c r="D14599" t="s">
        <v>19623</v>
      </c>
      <c r="E14599" s="89">
        <v>0.1927174902870198</v>
      </c>
      <c r="F14599" s="89">
        <v>705353</v>
      </c>
      <c r="G14599" s="89">
        <v>8</v>
      </c>
      <c r="H14599" t="s">
        <v>19629</v>
      </c>
      <c r="I14599" s="89"/>
    </row>
    <row r="14600">
      <c r="A14600" t="s">
        <v>22175</v>
      </c>
      <c r="B14600" t="s">
        <v>19483</v>
      </c>
      <c r="C14600" t="s">
        <v>3846</v>
      </c>
      <c r="D14600" t="s">
        <v>19624</v>
      </c>
      <c r="E14600" s="89">
        <v>0.4642525612205807</v>
      </c>
      <c r="F14600" s="89">
        <v>705353</v>
      </c>
      <c r="G14600" s="89">
        <v>8</v>
      </c>
      <c r="H14600" t="s">
        <v>19629</v>
      </c>
      <c r="I14600" s="89"/>
    </row>
    <row r="14601">
      <c r="A14601" t="s">
        <v>22176</v>
      </c>
      <c r="B14601" t="s">
        <v>19476</v>
      </c>
      <c r="C14601" t="s">
        <v>3847</v>
      </c>
      <c r="D14601" t="s">
        <v>19630</v>
      </c>
      <c r="E14601" s="89">
        <v>86586</v>
      </c>
      <c r="F14601" s="89">
        <v>705353</v>
      </c>
      <c r="G14601" s="89">
        <v>8</v>
      </c>
      <c r="H14601" t="s">
        <v>19630</v>
      </c>
      <c r="I14601" s="89"/>
    </row>
    <row r="14602">
      <c r="A14602" t="s">
        <v>22177</v>
      </c>
      <c r="B14602" t="s">
        <v>19477</v>
      </c>
      <c r="C14602" t="s">
        <v>3847</v>
      </c>
      <c r="D14602" t="s">
        <v>19630</v>
      </c>
      <c r="E14602" s="89">
        <v>10627295114.15234</v>
      </c>
      <c r="F14602" s="89">
        <v>705353</v>
      </c>
      <c r="G14602" s="89">
        <v>8</v>
      </c>
      <c r="H14602" t="s">
        <v>19630</v>
      </c>
      <c r="I14602" s="89"/>
    </row>
    <row r="14603">
      <c r="A14603" t="s">
        <v>22178</v>
      </c>
      <c r="B14603" t="s">
        <v>19478</v>
      </c>
      <c r="C14603" t="s">
        <v>3847</v>
      </c>
      <c r="D14603" t="s">
        <v>19630</v>
      </c>
      <c r="E14603" s="89">
        <v>0.1227555564376986</v>
      </c>
      <c r="F14603" s="89">
        <v>705353</v>
      </c>
      <c r="G14603" s="89">
        <v>8</v>
      </c>
      <c r="H14603" t="s">
        <v>19630</v>
      </c>
      <c r="I14603" s="89"/>
    </row>
    <row r="14604">
      <c r="A14604" t="s">
        <v>22179</v>
      </c>
      <c r="B14604" t="s">
        <v>19479</v>
      </c>
      <c r="C14604" t="s">
        <v>3847</v>
      </c>
      <c r="D14604" t="s">
        <v>19630</v>
      </c>
      <c r="E14604" s="89">
        <v>15066.63346459481</v>
      </c>
      <c r="F14604" s="89">
        <v>705353</v>
      </c>
      <c r="G14604" s="89">
        <v>8</v>
      </c>
      <c r="H14604" t="s">
        <v>19630</v>
      </c>
      <c r="I14604" s="89"/>
    </row>
    <row r="14605">
      <c r="A14605" t="s">
        <v>22180</v>
      </c>
      <c r="B14605" t="s">
        <v>19483</v>
      </c>
      <c r="C14605" t="s">
        <v>3847</v>
      </c>
      <c r="D14605" t="s">
        <v>19614</v>
      </c>
      <c r="E14605" s="89">
        <v>0.06350501966258118</v>
      </c>
      <c r="F14605" s="89">
        <v>705353</v>
      </c>
      <c r="G14605" s="89">
        <v>8</v>
      </c>
      <c r="H14605" t="s">
        <v>19629</v>
      </c>
      <c r="I14605" s="89"/>
    </row>
    <row r="14606">
      <c r="A14606" t="s">
        <v>22181</v>
      </c>
      <c r="B14606" t="s">
        <v>19483</v>
      </c>
      <c r="C14606" t="s">
        <v>3847</v>
      </c>
      <c r="D14606" t="s">
        <v>19615</v>
      </c>
      <c r="E14606" s="89">
        <v>0.06575055967598324</v>
      </c>
      <c r="F14606" s="89">
        <v>705353</v>
      </c>
      <c r="G14606" s="89">
        <v>8</v>
      </c>
      <c r="H14606" t="s">
        <v>19629</v>
      </c>
      <c r="I14606" s="89"/>
    </row>
    <row r="14607">
      <c r="A14607" t="s">
        <v>22182</v>
      </c>
      <c r="B14607" t="s">
        <v>19483</v>
      </c>
      <c r="C14607" t="s">
        <v>3847</v>
      </c>
      <c r="D14607" t="s">
        <v>19616</v>
      </c>
      <c r="E14607" s="89">
        <v>0.06353563042750318</v>
      </c>
      <c r="F14607" s="89">
        <v>705353</v>
      </c>
      <c r="G14607" s="89">
        <v>8</v>
      </c>
      <c r="H14607" t="s">
        <v>19629</v>
      </c>
      <c r="I14607" s="89"/>
    </row>
    <row r="14608">
      <c r="A14608" t="s">
        <v>22183</v>
      </c>
      <c r="B14608" t="s">
        <v>19483</v>
      </c>
      <c r="C14608" t="s">
        <v>3847</v>
      </c>
      <c r="D14608" t="s">
        <v>19617</v>
      </c>
      <c r="E14608" s="89">
        <v>0.06541690406790623</v>
      </c>
      <c r="F14608" s="89">
        <v>705353</v>
      </c>
      <c r="G14608" s="89">
        <v>8</v>
      </c>
      <c r="H14608" t="s">
        <v>19629</v>
      </c>
      <c r="I14608" s="89"/>
    </row>
    <row r="14609">
      <c r="A14609" t="s">
        <v>22184</v>
      </c>
      <c r="B14609" t="s">
        <v>19483</v>
      </c>
      <c r="C14609" t="s">
        <v>3847</v>
      </c>
      <c r="D14609" t="s">
        <v>19618</v>
      </c>
      <c r="E14609" s="89">
        <v>0.06559403281995069</v>
      </c>
      <c r="F14609" s="89">
        <v>705353</v>
      </c>
      <c r="G14609" s="89">
        <v>8</v>
      </c>
      <c r="H14609" t="s">
        <v>19629</v>
      </c>
      <c r="I14609" s="89"/>
    </row>
    <row r="14610">
      <c r="A14610" t="s">
        <v>22185</v>
      </c>
      <c r="B14610" t="s">
        <v>19483</v>
      </c>
      <c r="C14610" t="s">
        <v>3847</v>
      </c>
      <c r="D14610" t="s">
        <v>19619</v>
      </c>
      <c r="E14610" s="89">
        <v>0.06827408055511873</v>
      </c>
      <c r="F14610" s="89">
        <v>705353</v>
      </c>
      <c r="G14610" s="89">
        <v>8</v>
      </c>
      <c r="H14610" t="s">
        <v>19629</v>
      </c>
      <c r="I14610" s="89"/>
    </row>
    <row r="14611">
      <c r="A14611" t="s">
        <v>22186</v>
      </c>
      <c r="B14611" t="s">
        <v>19483</v>
      </c>
      <c r="C14611" t="s">
        <v>3847</v>
      </c>
      <c r="D14611" t="s">
        <v>19620</v>
      </c>
      <c r="E14611" s="89">
        <v>0.06446152339366222</v>
      </c>
      <c r="F14611" s="89">
        <v>705353</v>
      </c>
      <c r="G14611" s="89">
        <v>8</v>
      </c>
      <c r="H14611" t="s">
        <v>19629</v>
      </c>
      <c r="I14611" s="89"/>
    </row>
    <row r="14612">
      <c r="A14612" t="s">
        <v>22187</v>
      </c>
      <c r="B14612" t="s">
        <v>19483</v>
      </c>
      <c r="C14612" t="s">
        <v>3847</v>
      </c>
      <c r="D14612" t="s">
        <v>19621</v>
      </c>
      <c r="E14612" s="89">
        <v>0.05694834994128908</v>
      </c>
      <c r="F14612" s="89">
        <v>705353</v>
      </c>
      <c r="G14612" s="89">
        <v>8</v>
      </c>
      <c r="H14612" t="s">
        <v>19629</v>
      </c>
      <c r="I14612" s="89"/>
    </row>
    <row r="14613">
      <c r="A14613" t="s">
        <v>22188</v>
      </c>
      <c r="B14613" t="s">
        <v>19483</v>
      </c>
      <c r="C14613" t="s">
        <v>3847</v>
      </c>
      <c r="D14613" t="s">
        <v>19622</v>
      </c>
      <c r="E14613" s="89">
        <v>0.06475394772578369</v>
      </c>
      <c r="F14613" s="89">
        <v>705353</v>
      </c>
      <c r="G14613" s="89">
        <v>8</v>
      </c>
      <c r="H14613" t="s">
        <v>19629</v>
      </c>
      <c r="I14613" s="89"/>
    </row>
    <row r="14614">
      <c r="A14614" t="s">
        <v>22189</v>
      </c>
      <c r="B14614" t="s">
        <v>19483</v>
      </c>
      <c r="C14614" t="s">
        <v>3847</v>
      </c>
      <c r="D14614" t="s">
        <v>19623</v>
      </c>
      <c r="E14614" s="89">
        <v>0.1894642231642389</v>
      </c>
      <c r="F14614" s="89">
        <v>705353</v>
      </c>
      <c r="G14614" s="89">
        <v>8</v>
      </c>
      <c r="H14614" t="s">
        <v>19629</v>
      </c>
      <c r="I14614" s="89"/>
    </row>
    <row r="14615">
      <c r="A14615" t="s">
        <v>22190</v>
      </c>
      <c r="B14615" t="s">
        <v>19483</v>
      </c>
      <c r="C14615" t="s">
        <v>3847</v>
      </c>
      <c r="D14615" t="s">
        <v>19624</v>
      </c>
      <c r="E14615" s="89">
        <v>0.4686932626943965</v>
      </c>
      <c r="F14615" s="89">
        <v>705353</v>
      </c>
      <c r="G14615" s="89">
        <v>8</v>
      </c>
      <c r="H14615" t="s">
        <v>19629</v>
      </c>
      <c r="I14615" s="89"/>
    </row>
    <row r="14616">
      <c r="A14616" t="s">
        <v>16211</v>
      </c>
      <c r="B14616" t="s">
        <v>19476</v>
      </c>
      <c r="C14616" t="s">
        <v>19493</v>
      </c>
      <c r="D14616" t="s">
        <v>19630</v>
      </c>
      <c r="E14616" s="89">
        <v>3064</v>
      </c>
      <c r="F14616" s="89">
        <v>705353</v>
      </c>
      <c r="G14616" s="89">
        <v>8</v>
      </c>
      <c r="H14616" t="s">
        <v>19630</v>
      </c>
      <c r="I14616" s="89"/>
    </row>
    <row r="14617">
      <c r="A14617" t="s">
        <v>16212</v>
      </c>
      <c r="B14617" t="s">
        <v>19477</v>
      </c>
      <c r="C14617" t="s">
        <v>19493</v>
      </c>
      <c r="D14617" t="s">
        <v>19630</v>
      </c>
      <c r="E14617" s="89">
        <v>157897453.4763418</v>
      </c>
      <c r="F14617" s="89">
        <v>705353</v>
      </c>
      <c r="G14617" s="89">
        <v>8</v>
      </c>
      <c r="H14617" t="s">
        <v>19630</v>
      </c>
      <c r="I14617" s="89"/>
    </row>
    <row r="14618">
      <c r="A14618" t="s">
        <v>16213</v>
      </c>
      <c r="B14618" t="s">
        <v>19478</v>
      </c>
      <c r="C14618" t="s">
        <v>19493</v>
      </c>
      <c r="D14618" t="s">
        <v>19630</v>
      </c>
      <c r="E14618" s="89">
        <v>0.004343924247858874</v>
      </c>
      <c r="F14618" s="89">
        <v>705353</v>
      </c>
      <c r="G14618" s="89">
        <v>8</v>
      </c>
      <c r="H14618" t="s">
        <v>19630</v>
      </c>
      <c r="I14618" s="89"/>
    </row>
    <row r="14619">
      <c r="A14619" t="s">
        <v>16214</v>
      </c>
      <c r="B14619" t="s">
        <v>19479</v>
      </c>
      <c r="C14619" t="s">
        <v>19493</v>
      </c>
      <c r="D14619" t="s">
        <v>19630</v>
      </c>
      <c r="E14619" s="89">
        <v>223.8559323861127</v>
      </c>
      <c r="F14619" s="89">
        <v>705353</v>
      </c>
      <c r="G14619" s="89">
        <v>8</v>
      </c>
      <c r="H14619" t="s">
        <v>19630</v>
      </c>
      <c r="I14619" s="89"/>
    </row>
    <row r="14620">
      <c r="A14620" t="s">
        <v>16215</v>
      </c>
      <c r="B14620" t="s">
        <v>19483</v>
      </c>
      <c r="C14620" t="s">
        <v>19493</v>
      </c>
      <c r="D14620" t="s">
        <v>19614</v>
      </c>
      <c r="E14620" s="89">
        <v>0.02678228118679984</v>
      </c>
      <c r="F14620" s="89">
        <v>705353</v>
      </c>
      <c r="G14620" s="89">
        <v>8</v>
      </c>
      <c r="H14620" t="s">
        <v>19629</v>
      </c>
      <c r="I14620" s="89"/>
    </row>
    <row r="14621">
      <c r="A14621" t="s">
        <v>16216</v>
      </c>
      <c r="B14621" t="s">
        <v>19483</v>
      </c>
      <c r="C14621" t="s">
        <v>19493</v>
      </c>
      <c r="D14621" t="s">
        <v>19615</v>
      </c>
      <c r="E14621" s="89">
        <v>0.02767187568058837</v>
      </c>
      <c r="F14621" s="89">
        <v>705353</v>
      </c>
      <c r="G14621" s="89">
        <v>8</v>
      </c>
      <c r="H14621" t="s">
        <v>19629</v>
      </c>
      <c r="I14621" s="89"/>
    </row>
    <row r="14622">
      <c r="A14622" t="s">
        <v>16217</v>
      </c>
      <c r="B14622" t="s">
        <v>19483</v>
      </c>
      <c r="C14622" t="s">
        <v>19493</v>
      </c>
      <c r="D14622" t="s">
        <v>19616</v>
      </c>
      <c r="E14622" s="89">
        <v>0.02678228118679984</v>
      </c>
      <c r="F14622" s="89">
        <v>705353</v>
      </c>
      <c r="G14622" s="89">
        <v>8</v>
      </c>
      <c r="H14622" t="s">
        <v>19629</v>
      </c>
      <c r="I14622" s="89"/>
    </row>
    <row r="14623">
      <c r="A14623" t="s">
        <v>16218</v>
      </c>
      <c r="B14623" t="s">
        <v>19483</v>
      </c>
      <c r="C14623" t="s">
        <v>19493</v>
      </c>
      <c r="D14623" t="s">
        <v>19617</v>
      </c>
      <c r="E14623" s="89">
        <v>0.02767187568058837</v>
      </c>
      <c r="F14623" s="89">
        <v>705353</v>
      </c>
      <c r="G14623" s="89">
        <v>8</v>
      </c>
      <c r="H14623" t="s">
        <v>19629</v>
      </c>
      <c r="I14623" s="89"/>
    </row>
    <row r="14624">
      <c r="A14624" t="s">
        <v>16219</v>
      </c>
      <c r="B14624" t="s">
        <v>19483</v>
      </c>
      <c r="C14624" t="s">
        <v>19493</v>
      </c>
      <c r="D14624" t="s">
        <v>19618</v>
      </c>
      <c r="E14624" s="89">
        <v>0.02681730947967922</v>
      </c>
      <c r="F14624" s="89">
        <v>705353</v>
      </c>
      <c r="G14624" s="89">
        <v>8</v>
      </c>
      <c r="H14624" t="s">
        <v>19629</v>
      </c>
      <c r="I14624" s="89"/>
    </row>
    <row r="14625">
      <c r="A14625" t="s">
        <v>16220</v>
      </c>
      <c r="B14625" t="s">
        <v>19483</v>
      </c>
      <c r="C14625" t="s">
        <v>19493</v>
      </c>
      <c r="D14625" t="s">
        <v>19619</v>
      </c>
      <c r="E14625" s="89">
        <v>0.02752463548118894</v>
      </c>
      <c r="F14625" s="89">
        <v>705353</v>
      </c>
      <c r="G14625" s="89">
        <v>8</v>
      </c>
      <c r="H14625" t="s">
        <v>19629</v>
      </c>
      <c r="I14625" s="89"/>
    </row>
    <row r="14626">
      <c r="A14626" t="s">
        <v>16221</v>
      </c>
      <c r="B14626" t="s">
        <v>19483</v>
      </c>
      <c r="C14626" t="s">
        <v>19493</v>
      </c>
      <c r="D14626" t="s">
        <v>19620</v>
      </c>
      <c r="E14626" s="89">
        <v>0.02613446354461059</v>
      </c>
      <c r="F14626" s="89">
        <v>705353</v>
      </c>
      <c r="G14626" s="89">
        <v>8</v>
      </c>
      <c r="H14626" t="s">
        <v>19629</v>
      </c>
      <c r="I14626" s="89"/>
    </row>
    <row r="14627">
      <c r="A14627" t="s">
        <v>16222</v>
      </c>
      <c r="B14627" t="s">
        <v>19483</v>
      </c>
      <c r="C14627" t="s">
        <v>19493</v>
      </c>
      <c r="D14627" t="s">
        <v>19621</v>
      </c>
      <c r="E14627" s="89">
        <v>0.02494474158943743</v>
      </c>
      <c r="F14627" s="89">
        <v>705353</v>
      </c>
      <c r="G14627" s="89">
        <v>8</v>
      </c>
      <c r="H14627" t="s">
        <v>19629</v>
      </c>
      <c r="I14627" s="89"/>
    </row>
    <row r="14628">
      <c r="A14628" t="s">
        <v>16223</v>
      </c>
      <c r="B14628" t="s">
        <v>19483</v>
      </c>
      <c r="C14628" t="s">
        <v>19493</v>
      </c>
      <c r="D14628" t="s">
        <v>19622</v>
      </c>
      <c r="E14628" s="89">
        <v>0.02677156551305044</v>
      </c>
      <c r="F14628" s="89">
        <v>705353</v>
      </c>
      <c r="G14628" s="89">
        <v>8</v>
      </c>
      <c r="H14628" t="s">
        <v>19629</v>
      </c>
      <c r="I14628" s="89"/>
    </row>
    <row r="14629">
      <c r="A14629" t="s">
        <v>16224</v>
      </c>
      <c r="B14629" t="s">
        <v>19483</v>
      </c>
      <c r="C14629" t="s">
        <v>19493</v>
      </c>
      <c r="D14629" t="s">
        <v>19623</v>
      </c>
      <c r="E14629" s="89">
        <v>0.09569461360177277</v>
      </c>
      <c r="F14629" s="89">
        <v>705353</v>
      </c>
      <c r="G14629" s="89">
        <v>8</v>
      </c>
      <c r="H14629" t="s">
        <v>19629</v>
      </c>
      <c r="I14629" s="89"/>
    </row>
    <row r="14630">
      <c r="A14630" t="s">
        <v>16225</v>
      </c>
      <c r="B14630" t="s">
        <v>19483</v>
      </c>
      <c r="C14630" t="s">
        <v>19493</v>
      </c>
      <c r="D14630" t="s">
        <v>19624</v>
      </c>
      <c r="E14630" s="89">
        <v>0.206659884731659</v>
      </c>
      <c r="F14630" s="89">
        <v>705353</v>
      </c>
      <c r="G14630" s="89">
        <v>8</v>
      </c>
      <c r="H14630" t="s">
        <v>19629</v>
      </c>
      <c r="I14630" s="89"/>
    </row>
    <row r="14631">
      <c r="A14631" t="s">
        <v>16226</v>
      </c>
      <c r="B14631" t="s">
        <v>19476</v>
      </c>
      <c r="C14631" t="s">
        <v>19494</v>
      </c>
      <c r="D14631" t="s">
        <v>19630</v>
      </c>
      <c r="E14631" s="89">
        <v>138970</v>
      </c>
      <c r="F14631" s="89">
        <v>705353</v>
      </c>
      <c r="G14631" s="89">
        <v>8</v>
      </c>
      <c r="H14631" t="s">
        <v>19630</v>
      </c>
      <c r="I14631" s="89"/>
    </row>
    <row r="14632">
      <c r="A14632" t="s">
        <v>16227</v>
      </c>
      <c r="B14632" t="s">
        <v>19477</v>
      </c>
      <c r="C14632" t="s">
        <v>19494</v>
      </c>
      <c r="D14632" t="s">
        <v>19630</v>
      </c>
      <c r="E14632" s="89">
        <v>43587710956.0918</v>
      </c>
      <c r="F14632" s="89">
        <v>705353</v>
      </c>
      <c r="G14632" s="89">
        <v>8</v>
      </c>
      <c r="H14632" t="s">
        <v>19630</v>
      </c>
      <c r="I14632" s="89"/>
    </row>
    <row r="14633">
      <c r="A14633" t="s">
        <v>16228</v>
      </c>
      <c r="B14633" t="s">
        <v>19478</v>
      </c>
      <c r="C14633" t="s">
        <v>19494</v>
      </c>
      <c r="D14633" t="s">
        <v>19630</v>
      </c>
      <c r="E14633" s="89">
        <v>0.1970219166856879</v>
      </c>
      <c r="F14633" s="89">
        <v>705353</v>
      </c>
      <c r="G14633" s="89">
        <v>8</v>
      </c>
      <c r="H14633" t="s">
        <v>19630</v>
      </c>
      <c r="I14633" s="89"/>
    </row>
    <row r="14634">
      <c r="A14634" t="s">
        <v>16229</v>
      </c>
      <c r="B14634" t="s">
        <v>19479</v>
      </c>
      <c r="C14634" t="s">
        <v>19494</v>
      </c>
      <c r="D14634" t="s">
        <v>19630</v>
      </c>
      <c r="E14634" s="89">
        <v>61795.59873721639</v>
      </c>
      <c r="F14634" s="89">
        <v>705353</v>
      </c>
      <c r="G14634" s="89">
        <v>8</v>
      </c>
      <c r="H14634" t="s">
        <v>19630</v>
      </c>
      <c r="I14634" s="89"/>
    </row>
    <row r="14635">
      <c r="A14635" t="s">
        <v>16230</v>
      </c>
      <c r="B14635" t="s">
        <v>19483</v>
      </c>
      <c r="C14635" t="s">
        <v>19494</v>
      </c>
      <c r="D14635" t="s">
        <v>19614</v>
      </c>
      <c r="E14635" s="89">
        <v>0.1633963254751059</v>
      </c>
      <c r="F14635" s="89">
        <v>705353</v>
      </c>
      <c r="G14635" s="89">
        <v>8</v>
      </c>
      <c r="H14635" t="s">
        <v>19629</v>
      </c>
      <c r="I14635" s="89"/>
    </row>
    <row r="14636">
      <c r="A14636" t="s">
        <v>16231</v>
      </c>
      <c r="B14636" t="s">
        <v>19483</v>
      </c>
      <c r="C14636" t="s">
        <v>19494</v>
      </c>
      <c r="D14636" t="s">
        <v>19615</v>
      </c>
      <c r="E14636" s="89">
        <v>0.1669631450501372</v>
      </c>
      <c r="F14636" s="89">
        <v>705353</v>
      </c>
      <c r="G14636" s="89">
        <v>8</v>
      </c>
      <c r="H14636" t="s">
        <v>19629</v>
      </c>
      <c r="I14636" s="89"/>
    </row>
    <row r="14637">
      <c r="A14637" t="s">
        <v>16232</v>
      </c>
      <c r="B14637" t="s">
        <v>19483</v>
      </c>
      <c r="C14637" t="s">
        <v>19494</v>
      </c>
      <c r="D14637" t="s">
        <v>19616</v>
      </c>
      <c r="E14637" s="89">
        <v>0.1634833481524178</v>
      </c>
      <c r="F14637" s="89">
        <v>705353</v>
      </c>
      <c r="G14637" s="89">
        <v>8</v>
      </c>
      <c r="H14637" t="s">
        <v>19629</v>
      </c>
      <c r="I14637" s="89"/>
    </row>
    <row r="14638">
      <c r="A14638" t="s">
        <v>16233</v>
      </c>
      <c r="B14638" t="s">
        <v>19483</v>
      </c>
      <c r="C14638" t="s">
        <v>19494</v>
      </c>
      <c r="D14638" t="s">
        <v>19617</v>
      </c>
      <c r="E14638" s="89">
        <v>0.1668514238872781</v>
      </c>
      <c r="F14638" s="89">
        <v>705353</v>
      </c>
      <c r="G14638" s="89">
        <v>8</v>
      </c>
      <c r="H14638" t="s">
        <v>19629</v>
      </c>
      <c r="I14638" s="89"/>
    </row>
    <row r="14639">
      <c r="A14639" t="s">
        <v>16234</v>
      </c>
      <c r="B14639" t="s">
        <v>19483</v>
      </c>
      <c r="C14639" t="s">
        <v>19494</v>
      </c>
      <c r="D14639" t="s">
        <v>19618</v>
      </c>
      <c r="E14639" s="89">
        <v>0.165583134101155</v>
      </c>
      <c r="F14639" s="89">
        <v>705353</v>
      </c>
      <c r="G14639" s="89">
        <v>8</v>
      </c>
      <c r="H14639" t="s">
        <v>19629</v>
      </c>
      <c r="I14639" s="89"/>
    </row>
    <row r="14640">
      <c r="A14640" t="s">
        <v>16235</v>
      </c>
      <c r="B14640" t="s">
        <v>19483</v>
      </c>
      <c r="C14640" t="s">
        <v>19494</v>
      </c>
      <c r="D14640" t="s">
        <v>19619</v>
      </c>
      <c r="E14640" s="89">
        <v>0.169888510043689</v>
      </c>
      <c r="F14640" s="89">
        <v>705353</v>
      </c>
      <c r="G14640" s="89">
        <v>8</v>
      </c>
      <c r="H14640" t="s">
        <v>19629</v>
      </c>
      <c r="I14640" s="89"/>
    </row>
    <row r="14641">
      <c r="A14641" t="s">
        <v>16236</v>
      </c>
      <c r="B14641" t="s">
        <v>19483</v>
      </c>
      <c r="C14641" t="s">
        <v>19494</v>
      </c>
      <c r="D14641" t="s">
        <v>19620</v>
      </c>
      <c r="E14641" s="89">
        <v>0.1614445519230214</v>
      </c>
      <c r="F14641" s="89">
        <v>705353</v>
      </c>
      <c r="G14641" s="89">
        <v>8</v>
      </c>
      <c r="H14641" t="s">
        <v>19629</v>
      </c>
      <c r="I14641" s="89"/>
    </row>
    <row r="14642">
      <c r="A14642" t="s">
        <v>16237</v>
      </c>
      <c r="B14642" t="s">
        <v>19483</v>
      </c>
      <c r="C14642" t="s">
        <v>19494</v>
      </c>
      <c r="D14642" t="s">
        <v>19621</v>
      </c>
      <c r="E14642" s="89">
        <v>0.1350971889002994</v>
      </c>
      <c r="F14642" s="89">
        <v>705353</v>
      </c>
      <c r="G14642" s="89">
        <v>8</v>
      </c>
      <c r="H14642" t="s">
        <v>19629</v>
      </c>
      <c r="I14642" s="89"/>
    </row>
    <row r="14643">
      <c r="A14643" t="s">
        <v>16238</v>
      </c>
      <c r="B14643" t="s">
        <v>19483</v>
      </c>
      <c r="C14643" t="s">
        <v>19494</v>
      </c>
      <c r="D14643" t="s">
        <v>19622</v>
      </c>
      <c r="E14643" s="89">
        <v>0.1632687205752925</v>
      </c>
      <c r="F14643" s="89">
        <v>705353</v>
      </c>
      <c r="G14643" s="89">
        <v>8</v>
      </c>
      <c r="H14643" t="s">
        <v>19629</v>
      </c>
      <c r="I14643" s="89"/>
    </row>
    <row r="14644">
      <c r="A14644" t="s">
        <v>16239</v>
      </c>
      <c r="B14644" t="s">
        <v>19483</v>
      </c>
      <c r="C14644" t="s">
        <v>19494</v>
      </c>
      <c r="D14644" t="s">
        <v>19623</v>
      </c>
      <c r="E14644" s="89">
        <v>0.4702999223629764</v>
      </c>
      <c r="F14644" s="89">
        <v>705353</v>
      </c>
      <c r="G14644" s="89">
        <v>8</v>
      </c>
      <c r="H14644" t="s">
        <v>19629</v>
      </c>
      <c r="I14644" s="89"/>
    </row>
    <row r="14645">
      <c r="A14645" t="s">
        <v>16240</v>
      </c>
      <c r="B14645" t="s">
        <v>19483</v>
      </c>
      <c r="C14645" t="s">
        <v>19494</v>
      </c>
      <c r="D14645" t="s">
        <v>19624</v>
      </c>
      <c r="E14645" s="89">
        <v>1.189245201194449</v>
      </c>
      <c r="F14645" s="89">
        <v>705353</v>
      </c>
      <c r="G14645" s="89">
        <v>8</v>
      </c>
      <c r="H14645" t="s">
        <v>19629</v>
      </c>
      <c r="I14645" s="89"/>
    </row>
    <row r="14646">
      <c r="A14646" t="s">
        <v>16241</v>
      </c>
      <c r="B14646" t="s">
        <v>19476</v>
      </c>
      <c r="C14646" t="s">
        <v>19495</v>
      </c>
      <c r="D14646" t="s">
        <v>19630</v>
      </c>
      <c r="E14646" s="89">
        <v>28017</v>
      </c>
      <c r="F14646" s="89">
        <v>705353</v>
      </c>
      <c r="G14646" s="89">
        <v>8</v>
      </c>
      <c r="H14646" t="s">
        <v>19630</v>
      </c>
      <c r="I14646" s="89"/>
    </row>
    <row r="14647">
      <c r="A14647" t="s">
        <v>16242</v>
      </c>
      <c r="B14647" t="s">
        <v>19477</v>
      </c>
      <c r="C14647" t="s">
        <v>19495</v>
      </c>
      <c r="D14647" t="s">
        <v>19630</v>
      </c>
      <c r="E14647" s="89">
        <v>4795324165.194569</v>
      </c>
      <c r="F14647" s="89">
        <v>705353</v>
      </c>
      <c r="G14647" s="89">
        <v>8</v>
      </c>
      <c r="H14647" t="s">
        <v>19630</v>
      </c>
      <c r="I14647" s="89"/>
    </row>
    <row r="14648">
      <c r="A14648" t="s">
        <v>16243</v>
      </c>
      <c r="B14648" t="s">
        <v>19478</v>
      </c>
      <c r="C14648" t="s">
        <v>19495</v>
      </c>
      <c r="D14648" t="s">
        <v>19630</v>
      </c>
      <c r="E14648" s="89">
        <v>0.03972053709277482</v>
      </c>
      <c r="F14648" s="89">
        <v>705353</v>
      </c>
      <c r="G14648" s="89">
        <v>8</v>
      </c>
      <c r="H14648" t="s">
        <v>19630</v>
      </c>
      <c r="I14648" s="89"/>
    </row>
    <row r="14649">
      <c r="A14649" t="s">
        <v>16244</v>
      </c>
      <c r="B14649" t="s">
        <v>19479</v>
      </c>
      <c r="C14649" t="s">
        <v>19495</v>
      </c>
      <c r="D14649" t="s">
        <v>19630</v>
      </c>
      <c r="E14649" s="89">
        <v>6798.474189795136</v>
      </c>
      <c r="F14649" s="89">
        <v>705353</v>
      </c>
      <c r="G14649" s="89">
        <v>8</v>
      </c>
      <c r="H14649" t="s">
        <v>19630</v>
      </c>
      <c r="I14649" s="89"/>
    </row>
    <row r="14650">
      <c r="A14650" t="s">
        <v>16245</v>
      </c>
      <c r="B14650" t="s">
        <v>19483</v>
      </c>
      <c r="C14650" t="s">
        <v>19495</v>
      </c>
      <c r="D14650" t="s">
        <v>19614</v>
      </c>
      <c r="E14650" s="89">
        <v>0.08546639065360227</v>
      </c>
      <c r="F14650" s="89">
        <v>705353</v>
      </c>
      <c r="G14650" s="89">
        <v>8</v>
      </c>
      <c r="H14650" t="s">
        <v>19629</v>
      </c>
      <c r="I14650" s="89"/>
    </row>
    <row r="14651">
      <c r="A14651" t="s">
        <v>16246</v>
      </c>
      <c r="B14651" t="s">
        <v>19483</v>
      </c>
      <c r="C14651" t="s">
        <v>19495</v>
      </c>
      <c r="D14651" t="s">
        <v>19615</v>
      </c>
      <c r="E14651" s="89">
        <v>0.08861993895066506</v>
      </c>
      <c r="F14651" s="89">
        <v>705353</v>
      </c>
      <c r="G14651" s="89">
        <v>8</v>
      </c>
      <c r="H14651" t="s">
        <v>19629</v>
      </c>
      <c r="I14651" s="89"/>
    </row>
    <row r="14652">
      <c r="A14652" t="s">
        <v>16247</v>
      </c>
      <c r="B14652" t="s">
        <v>19483</v>
      </c>
      <c r="C14652" t="s">
        <v>19495</v>
      </c>
      <c r="D14652" t="s">
        <v>19616</v>
      </c>
      <c r="E14652" s="89">
        <v>0.08547574372013088</v>
      </c>
      <c r="F14652" s="89">
        <v>705353</v>
      </c>
      <c r="G14652" s="89">
        <v>8</v>
      </c>
      <c r="H14652" t="s">
        <v>19629</v>
      </c>
      <c r="I14652" s="89"/>
    </row>
    <row r="14653">
      <c r="A14653" t="s">
        <v>16248</v>
      </c>
      <c r="B14653" t="s">
        <v>19483</v>
      </c>
      <c r="C14653" t="s">
        <v>19495</v>
      </c>
      <c r="D14653" t="s">
        <v>19617</v>
      </c>
      <c r="E14653" s="89">
        <v>0.08845163467543438</v>
      </c>
      <c r="F14653" s="89">
        <v>705353</v>
      </c>
      <c r="G14653" s="89">
        <v>8</v>
      </c>
      <c r="H14653" t="s">
        <v>19629</v>
      </c>
      <c r="I14653" s="89"/>
    </row>
    <row r="14654">
      <c r="A14654" t="s">
        <v>16249</v>
      </c>
      <c r="B14654" t="s">
        <v>19483</v>
      </c>
      <c r="C14654" t="s">
        <v>19495</v>
      </c>
      <c r="D14654" t="s">
        <v>19618</v>
      </c>
      <c r="E14654" s="89">
        <v>0.07991676272594934</v>
      </c>
      <c r="F14654" s="89">
        <v>705353</v>
      </c>
      <c r="G14654" s="89">
        <v>8</v>
      </c>
      <c r="H14654" t="s">
        <v>19629</v>
      </c>
      <c r="I14654" s="89"/>
    </row>
    <row r="14655">
      <c r="A14655" t="s">
        <v>16250</v>
      </c>
      <c r="B14655" t="s">
        <v>19483</v>
      </c>
      <c r="C14655" t="s">
        <v>19495</v>
      </c>
      <c r="D14655" t="s">
        <v>19619</v>
      </c>
      <c r="E14655" s="89">
        <v>0.08212008574501896</v>
      </c>
      <c r="F14655" s="89">
        <v>705353</v>
      </c>
      <c r="G14655" s="89">
        <v>8</v>
      </c>
      <c r="H14655" t="s">
        <v>19629</v>
      </c>
      <c r="I14655" s="89"/>
    </row>
    <row r="14656">
      <c r="A14656" t="s">
        <v>16251</v>
      </c>
      <c r="B14656" t="s">
        <v>19483</v>
      </c>
      <c r="C14656" t="s">
        <v>19495</v>
      </c>
      <c r="D14656" t="s">
        <v>19620</v>
      </c>
      <c r="E14656" s="89">
        <v>0.07844516803935012</v>
      </c>
      <c r="F14656" s="89">
        <v>705353</v>
      </c>
      <c r="G14656" s="89">
        <v>8</v>
      </c>
      <c r="H14656" t="s">
        <v>19629</v>
      </c>
      <c r="I14656" s="89"/>
    </row>
    <row r="14657">
      <c r="A14657" t="s">
        <v>16252</v>
      </c>
      <c r="B14657" t="s">
        <v>19483</v>
      </c>
      <c r="C14657" t="s">
        <v>19495</v>
      </c>
      <c r="D14657" t="s">
        <v>19621</v>
      </c>
      <c r="E14657" s="89">
        <v>0.07155181816972145</v>
      </c>
      <c r="F14657" s="89">
        <v>705353</v>
      </c>
      <c r="G14657" s="89">
        <v>8</v>
      </c>
      <c r="H14657" t="s">
        <v>19629</v>
      </c>
      <c r="I14657" s="89"/>
    </row>
    <row r="14658">
      <c r="A14658" t="s">
        <v>16253</v>
      </c>
      <c r="B14658" t="s">
        <v>19483</v>
      </c>
      <c r="C14658" t="s">
        <v>19495</v>
      </c>
      <c r="D14658" t="s">
        <v>19622</v>
      </c>
      <c r="E14658" s="89">
        <v>0.08032843287189737</v>
      </c>
      <c r="F14658" s="89">
        <v>705353</v>
      </c>
      <c r="G14658" s="89">
        <v>8</v>
      </c>
      <c r="H14658" t="s">
        <v>19629</v>
      </c>
      <c r="I14658" s="89"/>
    </row>
    <row r="14659">
      <c r="A14659" t="s">
        <v>16254</v>
      </c>
      <c r="B14659" t="s">
        <v>19483</v>
      </c>
      <c r="C14659" t="s">
        <v>19495</v>
      </c>
      <c r="D14659" t="s">
        <v>19623</v>
      </c>
      <c r="E14659" s="89">
        <v>0.2957145736098142</v>
      </c>
      <c r="F14659" s="89">
        <v>705353</v>
      </c>
      <c r="G14659" s="89">
        <v>8</v>
      </c>
      <c r="H14659" t="s">
        <v>19629</v>
      </c>
      <c r="I14659" s="89"/>
    </row>
    <row r="14660">
      <c r="A14660" t="s">
        <v>16255</v>
      </c>
      <c r="B14660" t="s">
        <v>19483</v>
      </c>
      <c r="C14660" t="s">
        <v>19495</v>
      </c>
      <c r="D14660" t="s">
        <v>19624</v>
      </c>
      <c r="E14660" s="89">
        <v>0.6728595666675474</v>
      </c>
      <c r="F14660" s="89">
        <v>705353</v>
      </c>
      <c r="G14660" s="89">
        <v>8</v>
      </c>
      <c r="H14660" t="s">
        <v>19629</v>
      </c>
      <c r="I14660" s="89"/>
    </row>
    <row r="14661">
      <c r="A14661" t="s">
        <v>16256</v>
      </c>
      <c r="B14661" t="s">
        <v>19476</v>
      </c>
      <c r="C14661" t="s">
        <v>19496</v>
      </c>
      <c r="D14661" t="s">
        <v>19630</v>
      </c>
      <c r="E14661" s="89">
        <v>7365</v>
      </c>
      <c r="F14661" s="89">
        <v>705353</v>
      </c>
      <c r="G14661" s="89">
        <v>8</v>
      </c>
      <c r="H14661" t="s">
        <v>19630</v>
      </c>
      <c r="I14661" s="89"/>
    </row>
    <row r="14662">
      <c r="A14662" t="s">
        <v>16257</v>
      </c>
      <c r="B14662" t="s">
        <v>19477</v>
      </c>
      <c r="C14662" t="s">
        <v>19496</v>
      </c>
      <c r="D14662" t="s">
        <v>19630</v>
      </c>
      <c r="E14662" s="89">
        <v>47334845.29872284</v>
      </c>
      <c r="F14662" s="89">
        <v>705353</v>
      </c>
      <c r="G14662" s="89">
        <v>8</v>
      </c>
      <c r="H14662" t="s">
        <v>19630</v>
      </c>
      <c r="I14662" s="89"/>
    </row>
    <row r="14663">
      <c r="A14663" t="s">
        <v>16258</v>
      </c>
      <c r="B14663" t="s">
        <v>19478</v>
      </c>
      <c r="C14663" t="s">
        <v>19496</v>
      </c>
      <c r="D14663" t="s">
        <v>19630</v>
      </c>
      <c r="E14663" s="89">
        <v>0.01044158031510464</v>
      </c>
      <c r="F14663" s="89">
        <v>705353</v>
      </c>
      <c r="G14663" s="89">
        <v>8</v>
      </c>
      <c r="H14663" t="s">
        <v>19630</v>
      </c>
      <c r="I14663" s="89"/>
    </row>
    <row r="14664">
      <c r="A14664" t="s">
        <v>16259</v>
      </c>
      <c r="B14664" t="s">
        <v>19479</v>
      </c>
      <c r="C14664" t="s">
        <v>19496</v>
      </c>
      <c r="D14664" t="s">
        <v>19630</v>
      </c>
      <c r="E14664" s="89">
        <v>67.10802293138732</v>
      </c>
      <c r="F14664" s="89">
        <v>705353</v>
      </c>
      <c r="G14664" s="89">
        <v>8</v>
      </c>
      <c r="H14664" t="s">
        <v>19630</v>
      </c>
      <c r="I14664" s="89"/>
    </row>
    <row r="14665">
      <c r="A14665" t="s">
        <v>16260</v>
      </c>
      <c r="B14665" t="s">
        <v>19483</v>
      </c>
      <c r="C14665" t="s">
        <v>19496</v>
      </c>
      <c r="D14665" t="s">
        <v>19614</v>
      </c>
      <c r="E14665" s="89">
        <v>0.003429806944221252</v>
      </c>
      <c r="F14665" s="89">
        <v>705353</v>
      </c>
      <c r="G14665" s="89">
        <v>8</v>
      </c>
      <c r="H14665" t="s">
        <v>19629</v>
      </c>
      <c r="I14665" s="89"/>
    </row>
    <row r="14666">
      <c r="A14666" t="s">
        <v>16261</v>
      </c>
      <c r="B14666" t="s">
        <v>19483</v>
      </c>
      <c r="C14666" t="s">
        <v>19496</v>
      </c>
      <c r="D14666" t="s">
        <v>19615</v>
      </c>
      <c r="E14666" s="89">
        <v>0.003625761846371586</v>
      </c>
      <c r="F14666" s="89">
        <v>705353</v>
      </c>
      <c r="G14666" s="89">
        <v>8</v>
      </c>
      <c r="H14666" t="s">
        <v>19629</v>
      </c>
      <c r="I14666" s="89"/>
    </row>
    <row r="14667">
      <c r="A14667" t="s">
        <v>16262</v>
      </c>
      <c r="B14667" t="s">
        <v>19483</v>
      </c>
      <c r="C14667" t="s">
        <v>19496</v>
      </c>
      <c r="D14667" t="s">
        <v>19616</v>
      </c>
      <c r="E14667" s="89">
        <v>0.003429806944221252</v>
      </c>
      <c r="F14667" s="89">
        <v>705353</v>
      </c>
      <c r="G14667" s="89">
        <v>8</v>
      </c>
      <c r="H14667" t="s">
        <v>19629</v>
      </c>
      <c r="I14667" s="89"/>
    </row>
    <row r="14668">
      <c r="A14668" t="s">
        <v>16263</v>
      </c>
      <c r="B14668" t="s">
        <v>19483</v>
      </c>
      <c r="C14668" t="s">
        <v>19496</v>
      </c>
      <c r="D14668" t="s">
        <v>19617</v>
      </c>
      <c r="E14668" s="89">
        <v>0.003625761846371586</v>
      </c>
      <c r="F14668" s="89">
        <v>705353</v>
      </c>
      <c r="G14668" s="89">
        <v>8</v>
      </c>
      <c r="H14668" t="s">
        <v>19629</v>
      </c>
      <c r="I14668" s="89"/>
    </row>
    <row r="14669">
      <c r="A14669" t="s">
        <v>16264</v>
      </c>
      <c r="B14669" t="s">
        <v>19483</v>
      </c>
      <c r="C14669" t="s">
        <v>19496</v>
      </c>
      <c r="D14669" t="s">
        <v>19618</v>
      </c>
      <c r="E14669" s="89">
        <v>0.003571891299525667</v>
      </c>
      <c r="F14669" s="89">
        <v>705353</v>
      </c>
      <c r="G14669" s="89">
        <v>8</v>
      </c>
      <c r="H14669" t="s">
        <v>19629</v>
      </c>
      <c r="I14669" s="89"/>
    </row>
    <row r="14670">
      <c r="A14670" t="s">
        <v>16265</v>
      </c>
      <c r="B14670" t="s">
        <v>19483</v>
      </c>
      <c r="C14670" t="s">
        <v>19496</v>
      </c>
      <c r="D14670" t="s">
        <v>19619</v>
      </c>
      <c r="E14670" s="89">
        <v>0.003706651297182473</v>
      </c>
      <c r="F14670" s="89">
        <v>705353</v>
      </c>
      <c r="G14670" s="89">
        <v>8</v>
      </c>
      <c r="H14670" t="s">
        <v>19629</v>
      </c>
      <c r="I14670" s="89"/>
    </row>
    <row r="14671">
      <c r="A14671" t="s">
        <v>16266</v>
      </c>
      <c r="B14671" t="s">
        <v>19483</v>
      </c>
      <c r="C14671" t="s">
        <v>19496</v>
      </c>
      <c r="D14671" t="s">
        <v>19620</v>
      </c>
      <c r="E14671" s="89">
        <v>0.003571891299525667</v>
      </c>
      <c r="F14671" s="89">
        <v>705353</v>
      </c>
      <c r="G14671" s="89">
        <v>8</v>
      </c>
      <c r="H14671" t="s">
        <v>19629</v>
      </c>
      <c r="I14671" s="89"/>
    </row>
    <row r="14672">
      <c r="A14672" t="s">
        <v>16267</v>
      </c>
      <c r="B14672" t="s">
        <v>19483</v>
      </c>
      <c r="C14672" t="s">
        <v>19496</v>
      </c>
      <c r="D14672" t="s">
        <v>19621</v>
      </c>
      <c r="E14672" s="89">
        <v>0.003198602320921553</v>
      </c>
      <c r="F14672" s="89">
        <v>705353</v>
      </c>
      <c r="G14672" s="89">
        <v>8</v>
      </c>
      <c r="H14672" t="s">
        <v>19629</v>
      </c>
      <c r="I14672" s="89"/>
    </row>
    <row r="14673">
      <c r="A14673" t="s">
        <v>16268</v>
      </c>
      <c r="B14673" t="s">
        <v>19483</v>
      </c>
      <c r="C14673" t="s">
        <v>19496</v>
      </c>
      <c r="D14673" t="s">
        <v>19622</v>
      </c>
      <c r="E14673" s="89">
        <v>0.00359443017652418</v>
      </c>
      <c r="F14673" s="89">
        <v>705353</v>
      </c>
      <c r="G14673" s="89">
        <v>8</v>
      </c>
      <c r="H14673" t="s">
        <v>19629</v>
      </c>
      <c r="I14673" s="89"/>
    </row>
    <row r="14674">
      <c r="A14674" t="s">
        <v>16269</v>
      </c>
      <c r="B14674" t="s">
        <v>19483</v>
      </c>
      <c r="C14674" t="s">
        <v>19496</v>
      </c>
      <c r="D14674" t="s">
        <v>19623</v>
      </c>
      <c r="E14674" s="89">
        <v>0.009853836996356549</v>
      </c>
      <c r="F14674" s="89">
        <v>705353</v>
      </c>
      <c r="G14674" s="89">
        <v>8</v>
      </c>
      <c r="H14674" t="s">
        <v>19629</v>
      </c>
      <c r="I14674" s="89"/>
    </row>
    <row r="14675">
      <c r="A14675" t="s">
        <v>16270</v>
      </c>
      <c r="B14675" t="s">
        <v>19483</v>
      </c>
      <c r="C14675" t="s">
        <v>19496</v>
      </c>
      <c r="D14675" t="s">
        <v>19624</v>
      </c>
      <c r="E14675" s="89">
        <v>0.02450153974205298</v>
      </c>
      <c r="F14675" s="89">
        <v>705353</v>
      </c>
      <c r="G14675" s="89">
        <v>8</v>
      </c>
      <c r="H14675" t="s">
        <v>19629</v>
      </c>
      <c r="I14675" s="89"/>
    </row>
    <row r="14676">
      <c r="A14676" t="s">
        <v>16271</v>
      </c>
      <c r="B14676" t="s">
        <v>19476</v>
      </c>
      <c r="C14676" t="s">
        <v>19497</v>
      </c>
      <c r="D14676" t="s">
        <v>19630</v>
      </c>
      <c r="E14676" s="89">
        <v>33717</v>
      </c>
      <c r="F14676" s="89">
        <v>705353</v>
      </c>
      <c r="G14676" s="89">
        <v>8</v>
      </c>
      <c r="H14676" t="s">
        <v>19630</v>
      </c>
      <c r="I14676" s="89"/>
    </row>
    <row r="14677">
      <c r="A14677" t="s">
        <v>16272</v>
      </c>
      <c r="B14677" t="s">
        <v>19477</v>
      </c>
      <c r="C14677" t="s">
        <v>19497</v>
      </c>
      <c r="D14677" t="s">
        <v>19630</v>
      </c>
      <c r="E14677" s="89">
        <v>147534980.4140625</v>
      </c>
      <c r="F14677" s="89">
        <v>705353</v>
      </c>
      <c r="G14677" s="89">
        <v>8</v>
      </c>
      <c r="H14677" t="s">
        <v>19630</v>
      </c>
      <c r="I14677" s="89"/>
    </row>
    <row r="14678">
      <c r="A14678" t="s">
        <v>16273</v>
      </c>
      <c r="B14678" t="s">
        <v>19478</v>
      </c>
      <c r="C14678" t="s">
        <v>19497</v>
      </c>
      <c r="D14678" t="s">
        <v>19630</v>
      </c>
      <c r="E14678" s="89">
        <v>0.0478015972144444</v>
      </c>
      <c r="F14678" s="89">
        <v>705353</v>
      </c>
      <c r="G14678" s="89">
        <v>8</v>
      </c>
      <c r="H14678" t="s">
        <v>19630</v>
      </c>
      <c r="I14678" s="89"/>
    </row>
    <row r="14679">
      <c r="A14679" t="s">
        <v>16274</v>
      </c>
      <c r="B14679" t="s">
        <v>19479</v>
      </c>
      <c r="C14679" t="s">
        <v>19497</v>
      </c>
      <c r="D14679" t="s">
        <v>19630</v>
      </c>
      <c r="E14679" s="89">
        <v>209.1647450483127</v>
      </c>
      <c r="F14679" s="89">
        <v>705353</v>
      </c>
      <c r="G14679" s="89">
        <v>8</v>
      </c>
      <c r="H14679" t="s">
        <v>19630</v>
      </c>
      <c r="I14679" s="89"/>
    </row>
    <row r="14680">
      <c r="A14680" t="s">
        <v>16275</v>
      </c>
      <c r="B14680" t="s">
        <v>19483</v>
      </c>
      <c r="C14680" t="s">
        <v>19497</v>
      </c>
      <c r="D14680" t="s">
        <v>19614</v>
      </c>
      <c r="E14680" s="89">
        <v>0.002295163817141737</v>
      </c>
      <c r="F14680" s="89">
        <v>705353</v>
      </c>
      <c r="G14680" s="89">
        <v>8</v>
      </c>
      <c r="H14680" t="s">
        <v>19629</v>
      </c>
      <c r="I14680" s="89"/>
    </row>
    <row r="14681">
      <c r="A14681" t="s">
        <v>16276</v>
      </c>
      <c r="B14681" t="s">
        <v>19483</v>
      </c>
      <c r="C14681" t="s">
        <v>19497</v>
      </c>
      <c r="D14681" t="s">
        <v>19615</v>
      </c>
      <c r="E14681" s="89">
        <v>0.002396596249271031</v>
      </c>
      <c r="F14681" s="89">
        <v>705353</v>
      </c>
      <c r="G14681" s="89">
        <v>8</v>
      </c>
      <c r="H14681" t="s">
        <v>19629</v>
      </c>
      <c r="I14681" s="89"/>
    </row>
    <row r="14682">
      <c r="A14682" t="s">
        <v>16277</v>
      </c>
      <c r="B14682" t="s">
        <v>19483</v>
      </c>
      <c r="C14682" t="s">
        <v>19497</v>
      </c>
      <c r="D14682" t="s">
        <v>19616</v>
      </c>
      <c r="E14682" s="89">
        <v>0.002295163817141737</v>
      </c>
      <c r="F14682" s="89">
        <v>705353</v>
      </c>
      <c r="G14682" s="89">
        <v>8</v>
      </c>
      <c r="H14682" t="s">
        <v>19629</v>
      </c>
      <c r="I14682" s="89"/>
    </row>
    <row r="14683">
      <c r="A14683" t="s">
        <v>16278</v>
      </c>
      <c r="B14683" t="s">
        <v>19483</v>
      </c>
      <c r="C14683" t="s">
        <v>19497</v>
      </c>
      <c r="D14683" t="s">
        <v>19617</v>
      </c>
      <c r="E14683" s="89">
        <v>0.002395272265623114</v>
      </c>
      <c r="F14683" s="89">
        <v>705353</v>
      </c>
      <c r="G14683" s="89">
        <v>8</v>
      </c>
      <c r="H14683" t="s">
        <v>19629</v>
      </c>
      <c r="I14683" s="89"/>
    </row>
    <row r="14684">
      <c r="A14684" t="s">
        <v>16279</v>
      </c>
      <c r="B14684" t="s">
        <v>19483</v>
      </c>
      <c r="C14684" t="s">
        <v>19497</v>
      </c>
      <c r="D14684" t="s">
        <v>19618</v>
      </c>
      <c r="E14684" s="89">
        <v>0.002374289041595454</v>
      </c>
      <c r="F14684" s="89">
        <v>705353</v>
      </c>
      <c r="G14684" s="89">
        <v>8</v>
      </c>
      <c r="H14684" t="s">
        <v>19629</v>
      </c>
      <c r="I14684" s="89"/>
    </row>
    <row r="14685">
      <c r="A14685" t="s">
        <v>16280</v>
      </c>
      <c r="B14685" t="s">
        <v>19483</v>
      </c>
      <c r="C14685" t="s">
        <v>19497</v>
      </c>
      <c r="D14685" t="s">
        <v>19619</v>
      </c>
      <c r="E14685" s="89">
        <v>0.002454884156686803</v>
      </c>
      <c r="F14685" s="89">
        <v>705353</v>
      </c>
      <c r="G14685" s="89">
        <v>8</v>
      </c>
      <c r="H14685" t="s">
        <v>19629</v>
      </c>
      <c r="I14685" s="89"/>
    </row>
    <row r="14686">
      <c r="A14686" t="s">
        <v>16281</v>
      </c>
      <c r="B14686" t="s">
        <v>19483</v>
      </c>
      <c r="C14686" t="s">
        <v>19497</v>
      </c>
      <c r="D14686" t="s">
        <v>19620</v>
      </c>
      <c r="E14686" s="89">
        <v>0.002321623356157921</v>
      </c>
      <c r="F14686" s="89">
        <v>705353</v>
      </c>
      <c r="G14686" s="89">
        <v>8</v>
      </c>
      <c r="H14686" t="s">
        <v>19629</v>
      </c>
      <c r="I14686" s="89"/>
    </row>
    <row r="14687">
      <c r="A14687" t="s">
        <v>16282</v>
      </c>
      <c r="B14687" t="s">
        <v>19483</v>
      </c>
      <c r="C14687" t="s">
        <v>19497</v>
      </c>
      <c r="D14687" t="s">
        <v>19621</v>
      </c>
      <c r="E14687" s="89">
        <v>0.001886242616112255</v>
      </c>
      <c r="F14687" s="89">
        <v>705353</v>
      </c>
      <c r="G14687" s="89">
        <v>8</v>
      </c>
      <c r="H14687" t="s">
        <v>19629</v>
      </c>
      <c r="I14687" s="89"/>
    </row>
    <row r="14688">
      <c r="A14688" t="s">
        <v>16283</v>
      </c>
      <c r="B14688" t="s">
        <v>19483</v>
      </c>
      <c r="C14688" t="s">
        <v>19497</v>
      </c>
      <c r="D14688" t="s">
        <v>19622</v>
      </c>
      <c r="E14688" s="89">
        <v>0.002385338055146195</v>
      </c>
      <c r="F14688" s="89">
        <v>705353</v>
      </c>
      <c r="G14688" s="89">
        <v>8</v>
      </c>
      <c r="H14688" t="s">
        <v>19629</v>
      </c>
      <c r="I14688" s="89"/>
    </row>
    <row r="14689">
      <c r="A14689" t="s">
        <v>16284</v>
      </c>
      <c r="B14689" t="s">
        <v>19483</v>
      </c>
      <c r="C14689" t="s">
        <v>19497</v>
      </c>
      <c r="D14689" t="s">
        <v>19623</v>
      </c>
      <c r="E14689" s="89">
        <v>0.007238253912717531</v>
      </c>
      <c r="F14689" s="89">
        <v>705353</v>
      </c>
      <c r="G14689" s="89">
        <v>8</v>
      </c>
      <c r="H14689" t="s">
        <v>19629</v>
      </c>
      <c r="I14689" s="89"/>
    </row>
    <row r="14690">
      <c r="A14690" t="s">
        <v>16285</v>
      </c>
      <c r="B14690" t="s">
        <v>19483</v>
      </c>
      <c r="C14690" t="s">
        <v>19497</v>
      </c>
      <c r="D14690" t="s">
        <v>19624</v>
      </c>
      <c r="E14690" s="89">
        <v>0.0170050832638284</v>
      </c>
      <c r="F14690" s="89">
        <v>705353</v>
      </c>
      <c r="G14690" s="89">
        <v>8</v>
      </c>
      <c r="H14690" t="s">
        <v>19629</v>
      </c>
      <c r="I14690" s="89"/>
    </row>
    <row r="14691">
      <c r="A14691" t="s">
        <v>16286</v>
      </c>
      <c r="B14691" t="s">
        <v>19476</v>
      </c>
      <c r="C14691" t="s">
        <v>19498</v>
      </c>
      <c r="D14691" t="s">
        <v>19630</v>
      </c>
      <c r="E14691" s="89">
        <v>282184</v>
      </c>
      <c r="F14691" s="89">
        <v>705353</v>
      </c>
      <c r="G14691" s="89">
        <v>8</v>
      </c>
      <c r="H14691" t="s">
        <v>19630</v>
      </c>
      <c r="I14691" s="89"/>
    </row>
    <row r="14692">
      <c r="A14692" t="s">
        <v>16287</v>
      </c>
      <c r="B14692" t="s">
        <v>19477</v>
      </c>
      <c r="C14692" t="s">
        <v>19498</v>
      </c>
      <c r="D14692" t="s">
        <v>19630</v>
      </c>
      <c r="E14692" s="89">
        <v>2495356800</v>
      </c>
      <c r="F14692" s="89">
        <v>705353</v>
      </c>
      <c r="G14692" s="89">
        <v>8</v>
      </c>
      <c r="H14692" t="s">
        <v>19630</v>
      </c>
      <c r="I14692" s="89"/>
    </row>
    <row r="14693">
      <c r="A14693" t="s">
        <v>16288</v>
      </c>
      <c r="B14693" t="s">
        <v>19478</v>
      </c>
      <c r="C14693" t="s">
        <v>19498</v>
      </c>
      <c r="D14693" t="s">
        <v>19630</v>
      </c>
      <c r="E14693" s="89">
        <v>0.4000606788374048</v>
      </c>
      <c r="F14693" s="89">
        <v>705353</v>
      </c>
      <c r="G14693" s="89">
        <v>8</v>
      </c>
      <c r="H14693" t="s">
        <v>19630</v>
      </c>
      <c r="I14693" s="89"/>
    </row>
    <row r="14694">
      <c r="A14694" t="s">
        <v>16289</v>
      </c>
      <c r="B14694" t="s">
        <v>19479</v>
      </c>
      <c r="C14694" t="s">
        <v>19498</v>
      </c>
      <c r="D14694" t="s">
        <v>19630</v>
      </c>
      <c r="E14694" s="89">
        <v>3537.741811546843</v>
      </c>
      <c r="F14694" s="89">
        <v>705353</v>
      </c>
      <c r="G14694" s="89">
        <v>8</v>
      </c>
      <c r="H14694" t="s">
        <v>19630</v>
      </c>
      <c r="I14694" s="89"/>
    </row>
    <row r="14695">
      <c r="A14695" t="s">
        <v>16290</v>
      </c>
      <c r="B14695" t="s">
        <v>19483</v>
      </c>
      <c r="C14695" t="s">
        <v>19498</v>
      </c>
      <c r="D14695" t="s">
        <v>19614</v>
      </c>
      <c r="E14695" s="89">
        <v>0.004666664517387524</v>
      </c>
      <c r="F14695" s="89">
        <v>705353</v>
      </c>
      <c r="G14695" s="89">
        <v>8</v>
      </c>
      <c r="H14695" t="s">
        <v>19629</v>
      </c>
      <c r="I14695" s="89"/>
    </row>
    <row r="14696">
      <c r="A14696" t="s">
        <v>16291</v>
      </c>
      <c r="B14696" t="s">
        <v>19483</v>
      </c>
      <c r="C14696" t="s">
        <v>19498</v>
      </c>
      <c r="D14696" t="s">
        <v>19615</v>
      </c>
      <c r="E14696" s="89">
        <v>0.004928440541779005</v>
      </c>
      <c r="F14696" s="89">
        <v>705353</v>
      </c>
      <c r="G14696" s="89">
        <v>8</v>
      </c>
      <c r="H14696" t="s">
        <v>19629</v>
      </c>
      <c r="I14696" s="89"/>
    </row>
    <row r="14697">
      <c r="A14697" t="s">
        <v>16292</v>
      </c>
      <c r="B14697" t="s">
        <v>19483</v>
      </c>
      <c r="C14697" t="s">
        <v>19498</v>
      </c>
      <c r="D14697" t="s">
        <v>19616</v>
      </c>
      <c r="E14697" s="89">
        <v>0.004669172455875651</v>
      </c>
      <c r="F14697" s="89">
        <v>705353</v>
      </c>
      <c r="G14697" s="89">
        <v>8</v>
      </c>
      <c r="H14697" t="s">
        <v>19629</v>
      </c>
      <c r="I14697" s="89"/>
    </row>
    <row r="14698">
      <c r="A14698" t="s">
        <v>16293</v>
      </c>
      <c r="B14698" t="s">
        <v>19483</v>
      </c>
      <c r="C14698" t="s">
        <v>19498</v>
      </c>
      <c r="D14698" t="s">
        <v>19617</v>
      </c>
      <c r="E14698" s="89">
        <v>0.004903966854379153</v>
      </c>
      <c r="F14698" s="89">
        <v>705353</v>
      </c>
      <c r="G14698" s="89">
        <v>8</v>
      </c>
      <c r="H14698" t="s">
        <v>19629</v>
      </c>
      <c r="I14698" s="89"/>
    </row>
    <row r="14699">
      <c r="A14699" t="s">
        <v>16294</v>
      </c>
      <c r="B14699" t="s">
        <v>19483</v>
      </c>
      <c r="C14699" t="s">
        <v>19498</v>
      </c>
      <c r="D14699" t="s">
        <v>19618</v>
      </c>
      <c r="E14699" s="89">
        <v>0.004905126592769104</v>
      </c>
      <c r="F14699" s="89">
        <v>705353</v>
      </c>
      <c r="G14699" s="89">
        <v>8</v>
      </c>
      <c r="H14699" t="s">
        <v>19629</v>
      </c>
      <c r="I14699" s="89"/>
    </row>
    <row r="14700">
      <c r="A14700" t="s">
        <v>16295</v>
      </c>
      <c r="B14700" t="s">
        <v>19483</v>
      </c>
      <c r="C14700" t="s">
        <v>19498</v>
      </c>
      <c r="D14700" t="s">
        <v>19619</v>
      </c>
      <c r="E14700" s="89">
        <v>0.005102826720510103</v>
      </c>
      <c r="F14700" s="89">
        <v>705353</v>
      </c>
      <c r="G14700" s="89">
        <v>8</v>
      </c>
      <c r="H14700" t="s">
        <v>19629</v>
      </c>
      <c r="I14700" s="89"/>
    </row>
    <row r="14701">
      <c r="A14701" t="s">
        <v>16296</v>
      </c>
      <c r="B14701" t="s">
        <v>19483</v>
      </c>
      <c r="C14701" t="s">
        <v>19498</v>
      </c>
      <c r="D14701" t="s">
        <v>19620</v>
      </c>
      <c r="E14701" s="89">
        <v>0.004817665363331063</v>
      </c>
      <c r="F14701" s="89">
        <v>705353</v>
      </c>
      <c r="G14701" s="89">
        <v>8</v>
      </c>
      <c r="H14701" t="s">
        <v>19629</v>
      </c>
      <c r="I14701" s="89"/>
    </row>
    <row r="14702">
      <c r="A14702" t="s">
        <v>16297</v>
      </c>
      <c r="B14702" t="s">
        <v>19483</v>
      </c>
      <c r="C14702" t="s">
        <v>19498</v>
      </c>
      <c r="D14702" t="s">
        <v>19621</v>
      </c>
      <c r="E14702" s="89">
        <v>0.004050051193463243</v>
      </c>
      <c r="F14702" s="89">
        <v>705353</v>
      </c>
      <c r="G14702" s="89">
        <v>8</v>
      </c>
      <c r="H14702" t="s">
        <v>19629</v>
      </c>
      <c r="I14702" s="89"/>
    </row>
    <row r="14703">
      <c r="A14703" t="s">
        <v>16298</v>
      </c>
      <c r="B14703" t="s">
        <v>19483</v>
      </c>
      <c r="C14703" t="s">
        <v>19498</v>
      </c>
      <c r="D14703" t="s">
        <v>19622</v>
      </c>
      <c r="E14703" s="89">
        <v>0.004896313018662055</v>
      </c>
      <c r="F14703" s="89">
        <v>705353</v>
      </c>
      <c r="G14703" s="89">
        <v>8</v>
      </c>
      <c r="H14703" t="s">
        <v>19629</v>
      </c>
      <c r="I14703" s="89"/>
    </row>
    <row r="14704">
      <c r="A14704" t="s">
        <v>16299</v>
      </c>
      <c r="B14704" t="s">
        <v>19483</v>
      </c>
      <c r="C14704" t="s">
        <v>19498</v>
      </c>
      <c r="D14704" t="s">
        <v>19623</v>
      </c>
      <c r="E14704" s="89">
        <v>0.0126394844582833</v>
      </c>
      <c r="F14704" s="89">
        <v>705353</v>
      </c>
      <c r="G14704" s="89">
        <v>8</v>
      </c>
      <c r="H14704" t="s">
        <v>19629</v>
      </c>
      <c r="I14704" s="89"/>
    </row>
    <row r="14705">
      <c r="A14705" t="s">
        <v>16300</v>
      </c>
      <c r="B14705" t="s">
        <v>19483</v>
      </c>
      <c r="C14705" t="s">
        <v>19498</v>
      </c>
      <c r="D14705" t="s">
        <v>19624</v>
      </c>
      <c r="E14705" s="89">
        <v>0.03315044224074082</v>
      </c>
      <c r="F14705" s="89">
        <v>705353</v>
      </c>
      <c r="G14705" s="89">
        <v>8</v>
      </c>
      <c r="H14705" t="s">
        <v>19629</v>
      </c>
      <c r="I14705" s="89"/>
    </row>
    <row r="14706">
      <c r="A14706" t="s">
        <v>16301</v>
      </c>
      <c r="B14706" t="s">
        <v>19483</v>
      </c>
      <c r="C14706" t="s">
        <v>19499</v>
      </c>
      <c r="D14706" t="s">
        <v>19614</v>
      </c>
      <c r="E14706" s="89">
        <v>0.8011228961704725</v>
      </c>
      <c r="F14706" s="89">
        <v>705353</v>
      </c>
      <c r="G14706" s="89">
        <v>8</v>
      </c>
      <c r="H14706" t="s">
        <v>19629</v>
      </c>
      <c r="I14706" s="89"/>
    </row>
    <row r="14707">
      <c r="A14707" t="s">
        <v>16302</v>
      </c>
      <c r="B14707" t="s">
        <v>19483</v>
      </c>
      <c r="C14707" t="s">
        <v>19499</v>
      </c>
      <c r="D14707" t="s">
        <v>19615</v>
      </c>
      <c r="E14707" s="89">
        <v>0.8587617625242864</v>
      </c>
      <c r="F14707" s="89">
        <v>705353</v>
      </c>
      <c r="G14707" s="89">
        <v>8</v>
      </c>
      <c r="H14707" t="s">
        <v>19629</v>
      </c>
      <c r="I14707" s="89"/>
    </row>
    <row r="14708">
      <c r="A14708" t="s">
        <v>16303</v>
      </c>
      <c r="B14708" t="s">
        <v>19483</v>
      </c>
      <c r="C14708" t="s">
        <v>19499</v>
      </c>
      <c r="D14708" t="s">
        <v>19616</v>
      </c>
      <c r="E14708" s="89">
        <v>0.8092899247830911</v>
      </c>
      <c r="F14708" s="89">
        <v>705353</v>
      </c>
      <c r="G14708" s="89">
        <v>8</v>
      </c>
      <c r="H14708" t="s">
        <v>19629</v>
      </c>
      <c r="I14708" s="89"/>
    </row>
    <row r="14709">
      <c r="A14709" t="s">
        <v>16304</v>
      </c>
      <c r="B14709" t="s">
        <v>19483</v>
      </c>
      <c r="C14709" t="s">
        <v>19499</v>
      </c>
      <c r="D14709" t="s">
        <v>19617</v>
      </c>
      <c r="E14709" s="89">
        <v>0.8587617625242864</v>
      </c>
      <c r="F14709" s="89">
        <v>705353</v>
      </c>
      <c r="G14709" s="89">
        <v>8</v>
      </c>
      <c r="H14709" t="s">
        <v>19629</v>
      </c>
      <c r="I14709" s="89"/>
    </row>
    <row r="14710">
      <c r="A14710" t="s">
        <v>16305</v>
      </c>
      <c r="B14710" t="s">
        <v>19483</v>
      </c>
      <c r="C14710" t="s">
        <v>19499</v>
      </c>
      <c r="D14710" t="s">
        <v>19618</v>
      </c>
      <c r="E14710" s="89">
        <v>0.857931770153372</v>
      </c>
      <c r="F14710" s="89">
        <v>705353</v>
      </c>
      <c r="G14710" s="89">
        <v>8</v>
      </c>
      <c r="H14710" t="s">
        <v>19629</v>
      </c>
      <c r="I14710" s="89"/>
    </row>
    <row r="14711">
      <c r="A14711" t="s">
        <v>16306</v>
      </c>
      <c r="B14711" t="s">
        <v>19483</v>
      </c>
      <c r="C14711" t="s">
        <v>19499</v>
      </c>
      <c r="D14711" t="s">
        <v>19619</v>
      </c>
      <c r="E14711" s="89">
        <v>0.8861320639339317</v>
      </c>
      <c r="F14711" s="89">
        <v>705353</v>
      </c>
      <c r="G14711" s="89">
        <v>8</v>
      </c>
      <c r="H14711" t="s">
        <v>19629</v>
      </c>
      <c r="I14711" s="89"/>
    </row>
    <row r="14712">
      <c r="A14712" t="s">
        <v>16307</v>
      </c>
      <c r="B14712" t="s">
        <v>19483</v>
      </c>
      <c r="C14712" t="s">
        <v>19499</v>
      </c>
      <c r="D14712" t="s">
        <v>19620</v>
      </c>
      <c r="E14712" s="89">
        <v>0.8433525128049248</v>
      </c>
      <c r="F14712" s="89">
        <v>705353</v>
      </c>
      <c r="G14712" s="89">
        <v>8</v>
      </c>
      <c r="H14712" t="s">
        <v>19629</v>
      </c>
      <c r="I14712" s="89"/>
    </row>
    <row r="14713">
      <c r="A14713" t="s">
        <v>16308</v>
      </c>
      <c r="B14713" t="s">
        <v>19483</v>
      </c>
      <c r="C14713" t="s">
        <v>19499</v>
      </c>
      <c r="D14713" t="s">
        <v>19621</v>
      </c>
      <c r="E14713" s="89">
        <v>0.6527020149742382</v>
      </c>
      <c r="F14713" s="89">
        <v>705353</v>
      </c>
      <c r="G14713" s="89">
        <v>8</v>
      </c>
      <c r="H14713" t="s">
        <v>19629</v>
      </c>
      <c r="I14713" s="89"/>
    </row>
    <row r="14714">
      <c r="A14714" t="s">
        <v>16309</v>
      </c>
      <c r="B14714" t="s">
        <v>19483</v>
      </c>
      <c r="C14714" t="s">
        <v>19499</v>
      </c>
      <c r="D14714" t="s">
        <v>19622</v>
      </c>
      <c r="E14714" s="89">
        <v>0.8367079965433274</v>
      </c>
      <c r="F14714" s="89">
        <v>705353</v>
      </c>
      <c r="G14714" s="89">
        <v>8</v>
      </c>
      <c r="H14714" t="s">
        <v>19629</v>
      </c>
      <c r="I14714" s="89"/>
    </row>
    <row r="14715">
      <c r="A14715" t="s">
        <v>16310</v>
      </c>
      <c r="B14715" t="s">
        <v>19483</v>
      </c>
      <c r="C14715" t="s">
        <v>19499</v>
      </c>
      <c r="D14715" t="s">
        <v>19623</v>
      </c>
      <c r="E14715" s="89">
        <v>2.410317055134462</v>
      </c>
      <c r="F14715" s="89">
        <v>705353</v>
      </c>
      <c r="G14715" s="89">
        <v>8</v>
      </c>
      <c r="H14715" t="s">
        <v>19629</v>
      </c>
      <c r="I14715" s="89"/>
    </row>
    <row r="14716">
      <c r="A14716" t="s">
        <v>16311</v>
      </c>
      <c r="B14716" t="s">
        <v>19483</v>
      </c>
      <c r="C14716" t="s">
        <v>19499</v>
      </c>
      <c r="D14716" t="s">
        <v>19624</v>
      </c>
      <c r="E14716" s="89">
        <v>6.129746027083987</v>
      </c>
      <c r="F14716" s="89">
        <v>705353</v>
      </c>
      <c r="G14716" s="89">
        <v>8</v>
      </c>
      <c r="H14716" t="s">
        <v>19629</v>
      </c>
      <c r="I14716" s="89"/>
    </row>
    <row r="14717">
      <c r="A14717" t="s">
        <v>16312</v>
      </c>
      <c r="B14717" t="s">
        <v>19476</v>
      </c>
      <c r="C14717" t="s">
        <v>19510</v>
      </c>
      <c r="D14717" t="s">
        <v>19630</v>
      </c>
      <c r="E14717" s="89">
        <v>703517</v>
      </c>
      <c r="F14717" s="89">
        <v>705353</v>
      </c>
      <c r="G14717" s="89">
        <v>8</v>
      </c>
      <c r="H14717" t="s">
        <v>19630</v>
      </c>
      <c r="I14717" s="89"/>
    </row>
    <row r="14718">
      <c r="A14718" t="s">
        <v>16313</v>
      </c>
      <c r="B14718" t="s">
        <v>19477</v>
      </c>
      <c r="C14718" t="s">
        <v>19510</v>
      </c>
      <c r="D14718" t="s">
        <v>19630</v>
      </c>
      <c r="E14718" s="89">
        <v>52428112890.38635</v>
      </c>
      <c r="F14718" s="89">
        <v>705353</v>
      </c>
      <c r="G14718" s="89">
        <v>8</v>
      </c>
      <c r="H14718" t="s">
        <v>19630</v>
      </c>
      <c r="I14718" s="89"/>
    </row>
    <row r="14719">
      <c r="A14719" t="s">
        <v>16314</v>
      </c>
      <c r="B14719" t="s">
        <v>19478</v>
      </c>
      <c r="C14719" t="s">
        <v>19510</v>
      </c>
      <c r="D14719" t="s">
        <v>19630</v>
      </c>
      <c r="E14719" s="89">
        <v>0.9973970480029148</v>
      </c>
      <c r="F14719" s="89">
        <v>705353</v>
      </c>
      <c r="G14719" s="89">
        <v>8</v>
      </c>
      <c r="H14719" t="s">
        <v>19630</v>
      </c>
      <c r="I14719" s="89"/>
    </row>
    <row r="14720">
      <c r="A14720" t="s">
        <v>16315</v>
      </c>
      <c r="B14720" t="s">
        <v>19479</v>
      </c>
      <c r="C14720" t="s">
        <v>19510</v>
      </c>
      <c r="D14720" t="s">
        <v>19630</v>
      </c>
      <c r="E14720" s="89">
        <v>74328.90040927926</v>
      </c>
      <c r="F14720" s="89">
        <v>705353</v>
      </c>
      <c r="G14720" s="89">
        <v>8</v>
      </c>
      <c r="H14720" t="s">
        <v>19630</v>
      </c>
      <c r="I14720" s="89"/>
    </row>
    <row r="14721">
      <c r="A14721" t="s">
        <v>16316</v>
      </c>
      <c r="B14721" t="s">
        <v>19476</v>
      </c>
      <c r="C14721" t="s">
        <v>19500</v>
      </c>
      <c r="D14721" t="s">
        <v>19630</v>
      </c>
      <c r="E14721" s="89">
        <v>637405</v>
      </c>
      <c r="F14721" s="89">
        <v>705353</v>
      </c>
      <c r="G14721" s="89">
        <v>8</v>
      </c>
      <c r="H14721" t="s">
        <v>19630</v>
      </c>
      <c r="I14721" s="89"/>
    </row>
    <row r="14722">
      <c r="A14722" t="s">
        <v>16317</v>
      </c>
      <c r="B14722" t="s">
        <v>19477</v>
      </c>
      <c r="C14722" t="s">
        <v>19500</v>
      </c>
      <c r="D14722" t="s">
        <v>19630</v>
      </c>
      <c r="E14722" s="89">
        <v>78453284195</v>
      </c>
      <c r="F14722" s="89">
        <v>705353</v>
      </c>
      <c r="G14722" s="89">
        <v>8</v>
      </c>
      <c r="H14722" t="s">
        <v>19630</v>
      </c>
      <c r="I14722" s="89"/>
    </row>
    <row r="14723">
      <c r="A14723" t="s">
        <v>16318</v>
      </c>
      <c r="B14723" t="s">
        <v>19478</v>
      </c>
      <c r="C14723" t="s">
        <v>19500</v>
      </c>
      <c r="D14723" t="s">
        <v>19630</v>
      </c>
      <c r="E14723" s="89">
        <v>0.903668092430315</v>
      </c>
      <c r="F14723" s="89">
        <v>705353</v>
      </c>
      <c r="G14723" s="89">
        <v>8</v>
      </c>
      <c r="H14723" t="s">
        <v>19630</v>
      </c>
      <c r="I14723" s="89"/>
    </row>
    <row r="14724">
      <c r="A14724" t="s">
        <v>16319</v>
      </c>
      <c r="B14724" t="s">
        <v>19479</v>
      </c>
      <c r="C14724" t="s">
        <v>19500</v>
      </c>
      <c r="D14724" t="s">
        <v>19630</v>
      </c>
      <c r="E14724" s="89">
        <v>111225.562512671</v>
      </c>
      <c r="F14724" s="89">
        <v>705353</v>
      </c>
      <c r="G14724" s="89">
        <v>8</v>
      </c>
      <c r="H14724" t="s">
        <v>19630</v>
      </c>
      <c r="I14724" s="89"/>
    </row>
    <row r="14725">
      <c r="A14725" t="s">
        <v>16320</v>
      </c>
      <c r="B14725" t="s">
        <v>19483</v>
      </c>
      <c r="C14725" t="s">
        <v>19500</v>
      </c>
      <c r="D14725" t="s">
        <v>19614</v>
      </c>
      <c r="E14725" s="89">
        <v>0.06426403717330968</v>
      </c>
      <c r="F14725" s="89">
        <v>705353</v>
      </c>
      <c r="G14725" s="89">
        <v>8</v>
      </c>
      <c r="H14725" t="s">
        <v>19629</v>
      </c>
      <c r="I14725" s="89"/>
    </row>
    <row r="14726">
      <c r="A14726" t="s">
        <v>16321</v>
      </c>
      <c r="B14726" t="s">
        <v>19483</v>
      </c>
      <c r="C14726" t="s">
        <v>19500</v>
      </c>
      <c r="D14726" t="s">
        <v>19615</v>
      </c>
      <c r="E14726" s="89">
        <v>0.06735824782123515</v>
      </c>
      <c r="F14726" s="89">
        <v>705353</v>
      </c>
      <c r="G14726" s="89">
        <v>8</v>
      </c>
      <c r="H14726" t="s">
        <v>19629</v>
      </c>
      <c r="I14726" s="89"/>
    </row>
    <row r="14727">
      <c r="A14727" t="s">
        <v>16322</v>
      </c>
      <c r="B14727" t="s">
        <v>19483</v>
      </c>
      <c r="C14727" t="s">
        <v>19500</v>
      </c>
      <c r="D14727" t="s">
        <v>19616</v>
      </c>
      <c r="E14727" s="89">
        <v>0.06431216369299651</v>
      </c>
      <c r="F14727" s="89">
        <v>705353</v>
      </c>
      <c r="G14727" s="89">
        <v>8</v>
      </c>
      <c r="H14727" t="s">
        <v>19629</v>
      </c>
      <c r="I14727" s="89"/>
    </row>
    <row r="14728">
      <c r="A14728" t="s">
        <v>16323</v>
      </c>
      <c r="B14728" t="s">
        <v>19483</v>
      </c>
      <c r="C14728" t="s">
        <v>19500</v>
      </c>
      <c r="D14728" t="s">
        <v>19617</v>
      </c>
      <c r="E14728" s="89">
        <v>0.0671684856125848</v>
      </c>
      <c r="F14728" s="89">
        <v>705353</v>
      </c>
      <c r="G14728" s="89">
        <v>8</v>
      </c>
      <c r="H14728" t="s">
        <v>19629</v>
      </c>
      <c r="I14728" s="89"/>
    </row>
    <row r="14729">
      <c r="A14729" t="s">
        <v>16324</v>
      </c>
      <c r="B14729" t="s">
        <v>19483</v>
      </c>
      <c r="C14729" t="s">
        <v>19500</v>
      </c>
      <c r="D14729" t="s">
        <v>19618</v>
      </c>
      <c r="E14729" s="89">
        <v>0.06693934113811931</v>
      </c>
      <c r="F14729" s="89">
        <v>705353</v>
      </c>
      <c r="G14729" s="89">
        <v>8</v>
      </c>
      <c r="H14729" t="s">
        <v>19629</v>
      </c>
      <c r="I14729" s="89"/>
    </row>
    <row r="14730">
      <c r="A14730" t="s">
        <v>16325</v>
      </c>
      <c r="B14730" t="s">
        <v>19483</v>
      </c>
      <c r="C14730" t="s">
        <v>19500</v>
      </c>
      <c r="D14730" t="s">
        <v>19619</v>
      </c>
      <c r="E14730" s="89">
        <v>0.06889498970122147</v>
      </c>
      <c r="F14730" s="89">
        <v>705353</v>
      </c>
      <c r="G14730" s="89">
        <v>8</v>
      </c>
      <c r="H14730" t="s">
        <v>19629</v>
      </c>
      <c r="I14730" s="89"/>
    </row>
    <row r="14731">
      <c r="A14731" t="s">
        <v>16326</v>
      </c>
      <c r="B14731" t="s">
        <v>19483</v>
      </c>
      <c r="C14731" t="s">
        <v>19500</v>
      </c>
      <c r="D14731" t="s">
        <v>19620</v>
      </c>
      <c r="E14731" s="89">
        <v>0.06550430940268581</v>
      </c>
      <c r="F14731" s="89">
        <v>705353</v>
      </c>
      <c r="G14731" s="89">
        <v>8</v>
      </c>
      <c r="H14731" t="s">
        <v>19629</v>
      </c>
      <c r="I14731" s="89"/>
    </row>
    <row r="14732">
      <c r="A14732" t="s">
        <v>16327</v>
      </c>
      <c r="B14732" t="s">
        <v>19483</v>
      </c>
      <c r="C14732" t="s">
        <v>19500</v>
      </c>
      <c r="D14732" t="s">
        <v>19621</v>
      </c>
      <c r="E14732" s="89">
        <v>0.05620615365928885</v>
      </c>
      <c r="F14732" s="89">
        <v>705353</v>
      </c>
      <c r="G14732" s="89">
        <v>8</v>
      </c>
      <c r="H14732" t="s">
        <v>19629</v>
      </c>
      <c r="I14732" s="89"/>
    </row>
    <row r="14733">
      <c r="A14733" t="s">
        <v>16328</v>
      </c>
      <c r="B14733" t="s">
        <v>19483</v>
      </c>
      <c r="C14733" t="s">
        <v>19500</v>
      </c>
      <c r="D14733" t="s">
        <v>19622</v>
      </c>
      <c r="E14733" s="89">
        <v>0.06694624957013308</v>
      </c>
      <c r="F14733" s="89">
        <v>705353</v>
      </c>
      <c r="G14733" s="89">
        <v>8</v>
      </c>
      <c r="H14733" t="s">
        <v>19629</v>
      </c>
      <c r="I14733" s="89"/>
    </row>
    <row r="14734">
      <c r="A14734" t="s">
        <v>16329</v>
      </c>
      <c r="B14734" t="s">
        <v>19483</v>
      </c>
      <c r="C14734" t="s">
        <v>19500</v>
      </c>
      <c r="D14734" t="s">
        <v>19623</v>
      </c>
      <c r="E14734" s="89">
        <v>0.1928254823948465</v>
      </c>
      <c r="F14734" s="89">
        <v>705353</v>
      </c>
      <c r="G14734" s="89">
        <v>8</v>
      </c>
      <c r="H14734" t="s">
        <v>19629</v>
      </c>
      <c r="I14734" s="89"/>
    </row>
    <row r="14735">
      <c r="A14735" t="s">
        <v>16330</v>
      </c>
      <c r="B14735" t="s">
        <v>19483</v>
      </c>
      <c r="C14735" t="s">
        <v>19500</v>
      </c>
      <c r="D14735" t="s">
        <v>19624</v>
      </c>
      <c r="E14735" s="89">
        <v>0.4717414848768076</v>
      </c>
      <c r="F14735" s="89">
        <v>705353</v>
      </c>
      <c r="G14735" s="89">
        <v>8</v>
      </c>
      <c r="H14735" t="s">
        <v>19629</v>
      </c>
      <c r="I14735" s="89"/>
    </row>
    <row r="14736">
      <c r="A14736" t="s">
        <v>16331</v>
      </c>
      <c r="B14736" t="s">
        <v>19476</v>
      </c>
      <c r="C14736" t="s">
        <v>19501</v>
      </c>
      <c r="D14736" t="s">
        <v>19630</v>
      </c>
      <c r="E14736" s="89">
        <v>0</v>
      </c>
      <c r="F14736" s="89">
        <v>705353</v>
      </c>
      <c r="G14736" s="89">
        <v>8</v>
      </c>
      <c r="H14736" t="s">
        <v>19630</v>
      </c>
      <c r="I14736" s="89"/>
    </row>
    <row r="14737">
      <c r="A14737" t="s">
        <v>16332</v>
      </c>
      <c r="B14737" t="s">
        <v>19477</v>
      </c>
      <c r="C14737" t="s">
        <v>19501</v>
      </c>
      <c r="D14737" t="s">
        <v>19630</v>
      </c>
      <c r="E14737" s="89">
        <v>0</v>
      </c>
      <c r="F14737" s="89">
        <v>705353</v>
      </c>
      <c r="G14737" s="89">
        <v>8</v>
      </c>
      <c r="H14737" t="s">
        <v>19630</v>
      </c>
      <c r="I14737" s="89"/>
    </row>
    <row r="14738">
      <c r="A14738" t="s">
        <v>16333</v>
      </c>
      <c r="B14738" t="s">
        <v>19478</v>
      </c>
      <c r="C14738" t="s">
        <v>19501</v>
      </c>
      <c r="D14738" t="s">
        <v>19630</v>
      </c>
      <c r="E14738" s="89">
        <v>0</v>
      </c>
      <c r="F14738" s="89">
        <v>705353</v>
      </c>
      <c r="G14738" s="89">
        <v>8</v>
      </c>
      <c r="H14738" t="s">
        <v>19630</v>
      </c>
      <c r="I14738" s="89"/>
    </row>
    <row r="14739">
      <c r="A14739" t="s">
        <v>16334</v>
      </c>
      <c r="B14739" t="s">
        <v>19479</v>
      </c>
      <c r="C14739" t="s">
        <v>19501</v>
      </c>
      <c r="D14739" t="s">
        <v>19630</v>
      </c>
      <c r="E14739" s="89">
        <v>0</v>
      </c>
      <c r="F14739" s="89">
        <v>705353</v>
      </c>
      <c r="G14739" s="89">
        <v>8</v>
      </c>
      <c r="H14739" t="s">
        <v>19630</v>
      </c>
      <c r="I14739" s="89"/>
    </row>
    <row r="14740">
      <c r="A14740" t="s">
        <v>16335</v>
      </c>
      <c r="B14740" t="s">
        <v>19476</v>
      </c>
      <c r="C14740" t="s">
        <v>19502</v>
      </c>
      <c r="D14740" t="s">
        <v>19630</v>
      </c>
      <c r="E14740" s="89">
        <v>77928</v>
      </c>
      <c r="F14740" s="89">
        <v>705353</v>
      </c>
      <c r="G14740" s="89">
        <v>8</v>
      </c>
      <c r="H14740" t="s">
        <v>19630</v>
      </c>
      <c r="I14740" s="89"/>
    </row>
    <row r="14741">
      <c r="A14741" t="s">
        <v>16336</v>
      </c>
      <c r="B14741" t="s">
        <v>19477</v>
      </c>
      <c r="C14741" t="s">
        <v>19502</v>
      </c>
      <c r="D14741" t="s">
        <v>19630</v>
      </c>
      <c r="E14741" s="89">
        <v>382240036.265625</v>
      </c>
      <c r="F14741" s="89">
        <v>705353</v>
      </c>
      <c r="G14741" s="89">
        <v>8</v>
      </c>
      <c r="H14741" t="s">
        <v>19630</v>
      </c>
      <c r="I14741" s="89"/>
    </row>
    <row r="14742">
      <c r="A14742" t="s">
        <v>16337</v>
      </c>
      <c r="B14742" t="s">
        <v>19478</v>
      </c>
      <c r="C14742" t="s">
        <v>19502</v>
      </c>
      <c r="D14742" t="s">
        <v>19630</v>
      </c>
      <c r="E14742" s="89">
        <v>0.1104808514318363</v>
      </c>
      <c r="F14742" s="89">
        <v>705353</v>
      </c>
      <c r="G14742" s="89">
        <v>8</v>
      </c>
      <c r="H14742" t="s">
        <v>19630</v>
      </c>
      <c r="I14742" s="89"/>
    </row>
    <row r="14743">
      <c r="A14743" t="s">
        <v>16338</v>
      </c>
      <c r="B14743" t="s">
        <v>19479</v>
      </c>
      <c r="C14743" t="s">
        <v>19502</v>
      </c>
      <c r="D14743" t="s">
        <v>19630</v>
      </c>
      <c r="E14743" s="89">
        <v>541.9131077143288</v>
      </c>
      <c r="F14743" s="89">
        <v>705353</v>
      </c>
      <c r="G14743" s="89">
        <v>8</v>
      </c>
      <c r="H14743" t="s">
        <v>19630</v>
      </c>
      <c r="I14743" s="89"/>
    </row>
    <row r="14744">
      <c r="A14744" t="s">
        <v>16339</v>
      </c>
      <c r="B14744" t="s">
        <v>19483</v>
      </c>
      <c r="C14744" t="s">
        <v>19502</v>
      </c>
      <c r="D14744" t="s">
        <v>19614</v>
      </c>
      <c r="E14744" s="89">
        <v>0.002587740691312949</v>
      </c>
      <c r="F14744" s="89">
        <v>705353</v>
      </c>
      <c r="G14744" s="89">
        <v>8</v>
      </c>
      <c r="H14744" t="s">
        <v>19629</v>
      </c>
      <c r="I14744" s="89"/>
    </row>
    <row r="14745">
      <c r="A14745" t="s">
        <v>16340</v>
      </c>
      <c r="B14745" t="s">
        <v>19483</v>
      </c>
      <c r="C14745" t="s">
        <v>19502</v>
      </c>
      <c r="D14745" t="s">
        <v>19615</v>
      </c>
      <c r="E14745" s="89">
        <v>0.002761857971558422</v>
      </c>
      <c r="F14745" s="89">
        <v>705353</v>
      </c>
      <c r="G14745" s="89">
        <v>8</v>
      </c>
      <c r="H14745" t="s">
        <v>19629</v>
      </c>
      <c r="I14745" s="89"/>
    </row>
    <row r="14746">
      <c r="A14746" t="s">
        <v>16341</v>
      </c>
      <c r="B14746" t="s">
        <v>19483</v>
      </c>
      <c r="C14746" t="s">
        <v>19502</v>
      </c>
      <c r="D14746" t="s">
        <v>19616</v>
      </c>
      <c r="E14746" s="89">
        <v>0.002588705824221997</v>
      </c>
      <c r="F14746" s="89">
        <v>705353</v>
      </c>
      <c r="G14746" s="89">
        <v>8</v>
      </c>
      <c r="H14746" t="s">
        <v>19629</v>
      </c>
      <c r="I14746" s="89"/>
    </row>
    <row r="14747">
      <c r="A14747" t="s">
        <v>16342</v>
      </c>
      <c r="B14747" t="s">
        <v>19483</v>
      </c>
      <c r="C14747" t="s">
        <v>19502</v>
      </c>
      <c r="D14747" t="s">
        <v>19617</v>
      </c>
      <c r="E14747" s="89">
        <v>0.002745567226746429</v>
      </c>
      <c r="F14747" s="89">
        <v>705353</v>
      </c>
      <c r="G14747" s="89">
        <v>8</v>
      </c>
      <c r="H14747" t="s">
        <v>19629</v>
      </c>
      <c r="I14747" s="89"/>
    </row>
    <row r="14748">
      <c r="A14748" t="s">
        <v>16343</v>
      </c>
      <c r="B14748" t="s">
        <v>19483</v>
      </c>
      <c r="C14748" t="s">
        <v>19502</v>
      </c>
      <c r="D14748" t="s">
        <v>19618</v>
      </c>
      <c r="E14748" s="89">
        <v>0.002725592101620944</v>
      </c>
      <c r="F14748" s="89">
        <v>705353</v>
      </c>
      <c r="G14748" s="89">
        <v>8</v>
      </c>
      <c r="H14748" t="s">
        <v>19629</v>
      </c>
      <c r="I14748" s="89"/>
    </row>
    <row r="14749">
      <c r="A14749" t="s">
        <v>16344</v>
      </c>
      <c r="B14749" t="s">
        <v>19483</v>
      </c>
      <c r="C14749" t="s">
        <v>19502</v>
      </c>
      <c r="D14749" t="s">
        <v>19619</v>
      </c>
      <c r="E14749" s="89">
        <v>0.00284336751920526</v>
      </c>
      <c r="F14749" s="89">
        <v>705353</v>
      </c>
      <c r="G14749" s="89">
        <v>8</v>
      </c>
      <c r="H14749" t="s">
        <v>19629</v>
      </c>
      <c r="I14749" s="89"/>
    </row>
    <row r="14750">
      <c r="A14750" t="s">
        <v>16345</v>
      </c>
      <c r="B14750" t="s">
        <v>19483</v>
      </c>
      <c r="C14750" t="s">
        <v>19502</v>
      </c>
      <c r="D14750" t="s">
        <v>19620</v>
      </c>
      <c r="E14750" s="89">
        <v>0.002683636757590072</v>
      </c>
      <c r="F14750" s="89">
        <v>705353</v>
      </c>
      <c r="G14750" s="89">
        <v>8</v>
      </c>
      <c r="H14750" t="s">
        <v>19629</v>
      </c>
      <c r="I14750" s="89"/>
    </row>
    <row r="14751">
      <c r="A14751" t="s">
        <v>16346</v>
      </c>
      <c r="B14751" t="s">
        <v>19483</v>
      </c>
      <c r="C14751" t="s">
        <v>19502</v>
      </c>
      <c r="D14751" t="s">
        <v>19621</v>
      </c>
      <c r="E14751" s="89">
        <v>0.00225691023004451</v>
      </c>
      <c r="F14751" s="89">
        <v>705353</v>
      </c>
      <c r="G14751" s="89">
        <v>8</v>
      </c>
      <c r="H14751" t="s">
        <v>19629</v>
      </c>
      <c r="I14751" s="89"/>
    </row>
    <row r="14752">
      <c r="A14752" t="s">
        <v>16347</v>
      </c>
      <c r="B14752" t="s">
        <v>19483</v>
      </c>
      <c r="C14752" t="s">
        <v>19502</v>
      </c>
      <c r="D14752" t="s">
        <v>19622</v>
      </c>
      <c r="E14752" s="89">
        <v>0.002723339669469632</v>
      </c>
      <c r="F14752" s="89">
        <v>705353</v>
      </c>
      <c r="G14752" s="89">
        <v>8</v>
      </c>
      <c r="H14752" t="s">
        <v>19629</v>
      </c>
      <c r="I14752" s="89"/>
    </row>
    <row r="14753">
      <c r="A14753" t="s">
        <v>16348</v>
      </c>
      <c r="B14753" t="s">
        <v>19483</v>
      </c>
      <c r="C14753" t="s">
        <v>19502</v>
      </c>
      <c r="D14753" t="s">
        <v>19623</v>
      </c>
      <c r="E14753" s="89">
        <v>0.007603090725788368</v>
      </c>
      <c r="F14753" s="89">
        <v>705353</v>
      </c>
      <c r="G14753" s="89">
        <v>8</v>
      </c>
      <c r="H14753" t="s">
        <v>19629</v>
      </c>
      <c r="I14753" s="89"/>
    </row>
    <row r="14754">
      <c r="A14754" t="s">
        <v>16349</v>
      </c>
      <c r="B14754" t="s">
        <v>19483</v>
      </c>
      <c r="C14754" t="s">
        <v>19502</v>
      </c>
      <c r="D14754" t="s">
        <v>19624</v>
      </c>
      <c r="E14754" s="89">
        <v>0.01874997633064058</v>
      </c>
      <c r="F14754" s="89">
        <v>705353</v>
      </c>
      <c r="G14754" s="89">
        <v>8</v>
      </c>
      <c r="H14754" t="s">
        <v>19629</v>
      </c>
      <c r="I14754" s="89"/>
    </row>
    <row r="14755">
      <c r="A14755" t="s">
        <v>16350</v>
      </c>
      <c r="B14755" t="s">
        <v>19476</v>
      </c>
      <c r="C14755" t="s">
        <v>19503</v>
      </c>
      <c r="D14755" t="s">
        <v>19630</v>
      </c>
      <c r="E14755" s="89">
        <v>250744</v>
      </c>
      <c r="F14755" s="89">
        <v>705353</v>
      </c>
      <c r="G14755" s="89">
        <v>8</v>
      </c>
      <c r="H14755" t="s">
        <v>19630</v>
      </c>
      <c r="I14755" s="89"/>
    </row>
    <row r="14756">
      <c r="A14756" t="s">
        <v>16351</v>
      </c>
      <c r="B14756" t="s">
        <v>19477</v>
      </c>
      <c r="C14756" t="s">
        <v>19503</v>
      </c>
      <c r="D14756" t="s">
        <v>19630</v>
      </c>
      <c r="E14756" s="89">
        <v>88130568841</v>
      </c>
      <c r="F14756" s="89">
        <v>705353</v>
      </c>
      <c r="G14756" s="89">
        <v>8</v>
      </c>
      <c r="H14756" t="s">
        <v>19630</v>
      </c>
      <c r="I14756" s="89"/>
    </row>
    <row r="14757">
      <c r="A14757" t="s">
        <v>16352</v>
      </c>
      <c r="B14757" t="s">
        <v>19478</v>
      </c>
      <c r="C14757" t="s">
        <v>19503</v>
      </c>
      <c r="D14757" t="s">
        <v>19630</v>
      </c>
      <c r="E14757" s="89">
        <v>0.3554872524820905</v>
      </c>
      <c r="F14757" s="89">
        <v>705353</v>
      </c>
      <c r="G14757" s="89">
        <v>8</v>
      </c>
      <c r="H14757" t="s">
        <v>19630</v>
      </c>
      <c r="I14757" s="89"/>
    </row>
    <row r="14758">
      <c r="A14758" t="s">
        <v>16353</v>
      </c>
      <c r="B14758" t="s">
        <v>19479</v>
      </c>
      <c r="C14758" t="s">
        <v>19503</v>
      </c>
      <c r="D14758" t="s">
        <v>19630</v>
      </c>
      <c r="E14758" s="89">
        <v>124945.3377826422</v>
      </c>
      <c r="F14758" s="89">
        <v>705353</v>
      </c>
      <c r="G14758" s="89">
        <v>8</v>
      </c>
      <c r="H14758" t="s">
        <v>19630</v>
      </c>
      <c r="I14758" s="89"/>
    </row>
    <row r="14759">
      <c r="A14759" t="s">
        <v>16354</v>
      </c>
      <c r="B14759" t="s">
        <v>19483</v>
      </c>
      <c r="C14759" t="s">
        <v>19503</v>
      </c>
      <c r="D14759" t="s">
        <v>19614</v>
      </c>
      <c r="E14759" s="89">
        <v>0.1854412663346561</v>
      </c>
      <c r="F14759" s="89">
        <v>705353</v>
      </c>
      <c r="G14759" s="89">
        <v>8</v>
      </c>
      <c r="H14759" t="s">
        <v>19629</v>
      </c>
      <c r="I14759" s="89"/>
    </row>
    <row r="14760">
      <c r="A14760" t="s">
        <v>16355</v>
      </c>
      <c r="B14760" t="s">
        <v>19483</v>
      </c>
      <c r="C14760" t="s">
        <v>19503</v>
      </c>
      <c r="D14760" t="s">
        <v>19615</v>
      </c>
      <c r="E14760" s="89">
        <v>0.1961766154233241</v>
      </c>
      <c r="F14760" s="89">
        <v>705353</v>
      </c>
      <c r="G14760" s="89">
        <v>8</v>
      </c>
      <c r="H14760" t="s">
        <v>19629</v>
      </c>
      <c r="I14760" s="89"/>
    </row>
    <row r="14761">
      <c r="A14761" t="s">
        <v>16356</v>
      </c>
      <c r="B14761" t="s">
        <v>19483</v>
      </c>
      <c r="C14761" t="s">
        <v>19503</v>
      </c>
      <c r="D14761" t="s">
        <v>19616</v>
      </c>
      <c r="E14761" s="89">
        <v>0.1856315432709084</v>
      </c>
      <c r="F14761" s="89">
        <v>705353</v>
      </c>
      <c r="G14761" s="89">
        <v>8</v>
      </c>
      <c r="H14761" t="s">
        <v>19629</v>
      </c>
      <c r="I14761" s="89"/>
    </row>
    <row r="14762">
      <c r="A14762" t="s">
        <v>16357</v>
      </c>
      <c r="B14762" t="s">
        <v>19483</v>
      </c>
      <c r="C14762" t="s">
        <v>19503</v>
      </c>
      <c r="D14762" t="s">
        <v>19617</v>
      </c>
      <c r="E14762" s="89">
        <v>0.1953779889226891</v>
      </c>
      <c r="F14762" s="89">
        <v>705353</v>
      </c>
      <c r="G14762" s="89">
        <v>8</v>
      </c>
      <c r="H14762" t="s">
        <v>19629</v>
      </c>
      <c r="I14762" s="89"/>
    </row>
    <row r="14763">
      <c r="A14763" t="s">
        <v>16358</v>
      </c>
      <c r="B14763" t="s">
        <v>19483</v>
      </c>
      <c r="C14763" t="s">
        <v>19503</v>
      </c>
      <c r="D14763" t="s">
        <v>19618</v>
      </c>
      <c r="E14763" s="89">
        <v>0.1945712133222187</v>
      </c>
      <c r="F14763" s="89">
        <v>705353</v>
      </c>
      <c r="G14763" s="89">
        <v>8</v>
      </c>
      <c r="H14763" t="s">
        <v>19629</v>
      </c>
      <c r="I14763" s="89"/>
    </row>
    <row r="14764">
      <c r="A14764" t="s">
        <v>16359</v>
      </c>
      <c r="B14764" t="s">
        <v>19483</v>
      </c>
      <c r="C14764" t="s">
        <v>19503</v>
      </c>
      <c r="D14764" t="s">
        <v>19619</v>
      </c>
      <c r="E14764" s="89">
        <v>0.2020744460167196</v>
      </c>
      <c r="F14764" s="89">
        <v>705353</v>
      </c>
      <c r="G14764" s="89">
        <v>8</v>
      </c>
      <c r="H14764" t="s">
        <v>19629</v>
      </c>
      <c r="I14764" s="89"/>
    </row>
    <row r="14765">
      <c r="A14765" t="s">
        <v>16360</v>
      </c>
      <c r="B14765" t="s">
        <v>19483</v>
      </c>
      <c r="C14765" t="s">
        <v>19503</v>
      </c>
      <c r="D14765" t="s">
        <v>19620</v>
      </c>
      <c r="E14765" s="89">
        <v>0.1914970895835597</v>
      </c>
      <c r="F14765" s="89">
        <v>705353</v>
      </c>
      <c r="G14765" s="89">
        <v>8</v>
      </c>
      <c r="H14765" t="s">
        <v>19629</v>
      </c>
      <c r="I14765" s="89"/>
    </row>
    <row r="14766">
      <c r="A14766" t="s">
        <v>16361</v>
      </c>
      <c r="B14766" t="s">
        <v>19483</v>
      </c>
      <c r="C14766" t="s">
        <v>19503</v>
      </c>
      <c r="D14766" t="s">
        <v>19621</v>
      </c>
      <c r="E14766" s="89">
        <v>0.1467912506440261</v>
      </c>
      <c r="F14766" s="89">
        <v>705353</v>
      </c>
      <c r="G14766" s="89">
        <v>8</v>
      </c>
      <c r="H14766" t="s">
        <v>19629</v>
      </c>
      <c r="I14766" s="89"/>
    </row>
    <row r="14767">
      <c r="A14767" t="s">
        <v>16362</v>
      </c>
      <c r="B14767" t="s">
        <v>19483</v>
      </c>
      <c r="C14767" t="s">
        <v>19503</v>
      </c>
      <c r="D14767" t="s">
        <v>19622</v>
      </c>
      <c r="E14767" s="89">
        <v>0.1943700828391102</v>
      </c>
      <c r="F14767" s="89">
        <v>705353</v>
      </c>
      <c r="G14767" s="89">
        <v>8</v>
      </c>
      <c r="H14767" t="s">
        <v>19629</v>
      </c>
      <c r="I14767" s="89"/>
    </row>
    <row r="14768">
      <c r="A14768" t="s">
        <v>16363</v>
      </c>
      <c r="B14768" t="s">
        <v>19483</v>
      </c>
      <c r="C14768" t="s">
        <v>19503</v>
      </c>
      <c r="D14768" t="s">
        <v>19623</v>
      </c>
      <c r="E14768" s="89">
        <v>0.5459412205049303</v>
      </c>
      <c r="F14768" s="89">
        <v>705353</v>
      </c>
      <c r="G14768" s="89">
        <v>8</v>
      </c>
      <c r="H14768" t="s">
        <v>19629</v>
      </c>
      <c r="I14768" s="89"/>
    </row>
    <row r="14769">
      <c r="A14769" t="s">
        <v>16364</v>
      </c>
      <c r="B14769" t="s">
        <v>19483</v>
      </c>
      <c r="C14769" t="s">
        <v>19503</v>
      </c>
      <c r="D14769" t="s">
        <v>19624</v>
      </c>
      <c r="E14769" s="89">
        <v>1.344243647322142</v>
      </c>
      <c r="F14769" s="89">
        <v>705353</v>
      </c>
      <c r="G14769" s="89">
        <v>8</v>
      </c>
      <c r="H14769" t="s">
        <v>19629</v>
      </c>
      <c r="I14769" s="89"/>
    </row>
    <row r="14770">
      <c r="A14770" t="s">
        <v>16365</v>
      </c>
      <c r="B14770" t="s">
        <v>19476</v>
      </c>
      <c r="C14770" t="s">
        <v>19504</v>
      </c>
      <c r="D14770" t="s">
        <v>19630</v>
      </c>
      <c r="E14770" s="89">
        <v>94064</v>
      </c>
      <c r="F14770" s="89">
        <v>705353</v>
      </c>
      <c r="G14770" s="89">
        <v>8</v>
      </c>
      <c r="H14770" t="s">
        <v>19630</v>
      </c>
      <c r="I14770" s="89"/>
    </row>
    <row r="14771">
      <c r="A14771" t="s">
        <v>16366</v>
      </c>
      <c r="B14771" t="s">
        <v>19477</v>
      </c>
      <c r="C14771" t="s">
        <v>19504</v>
      </c>
      <c r="D14771" t="s">
        <v>19630</v>
      </c>
      <c r="E14771" s="89">
        <v>44819780801.25</v>
      </c>
      <c r="F14771" s="89">
        <v>705353</v>
      </c>
      <c r="G14771" s="89">
        <v>8</v>
      </c>
      <c r="H14771" t="s">
        <v>19630</v>
      </c>
      <c r="I14771" s="89"/>
    </row>
    <row r="14772">
      <c r="A14772" t="s">
        <v>16367</v>
      </c>
      <c r="B14772" t="s">
        <v>19478</v>
      </c>
      <c r="C14772" t="s">
        <v>19504</v>
      </c>
      <c r="D14772" t="s">
        <v>19630</v>
      </c>
      <c r="E14772" s="89">
        <v>0.1333573402253907</v>
      </c>
      <c r="F14772" s="89">
        <v>705353</v>
      </c>
      <c r="G14772" s="89">
        <v>8</v>
      </c>
      <c r="H14772" t="s">
        <v>19630</v>
      </c>
      <c r="I14772" s="89"/>
    </row>
    <row r="14773">
      <c r="A14773" t="s">
        <v>16368</v>
      </c>
      <c r="B14773" t="s">
        <v>19479</v>
      </c>
      <c r="C14773" t="s">
        <v>19504</v>
      </c>
      <c r="D14773" t="s">
        <v>19630</v>
      </c>
      <c r="E14773" s="89">
        <v>63542.34092893913</v>
      </c>
      <c r="F14773" s="89">
        <v>705353</v>
      </c>
      <c r="G14773" s="89">
        <v>8</v>
      </c>
      <c r="H14773" t="s">
        <v>19630</v>
      </c>
      <c r="I14773" s="89"/>
    </row>
    <row r="14774">
      <c r="A14774" t="s">
        <v>16369</v>
      </c>
      <c r="B14774" t="s">
        <v>19483</v>
      </c>
      <c r="C14774" t="s">
        <v>19504</v>
      </c>
      <c r="D14774" t="s">
        <v>19614</v>
      </c>
      <c r="E14774" s="89">
        <v>0.2493051296503805</v>
      </c>
      <c r="F14774" s="89">
        <v>705353</v>
      </c>
      <c r="G14774" s="89">
        <v>8</v>
      </c>
      <c r="H14774" t="s">
        <v>19629</v>
      </c>
      <c r="I14774" s="89"/>
    </row>
    <row r="14775">
      <c r="A14775" t="s">
        <v>16370</v>
      </c>
      <c r="B14775" t="s">
        <v>19483</v>
      </c>
      <c r="C14775" t="s">
        <v>19504</v>
      </c>
      <c r="D14775" t="s">
        <v>19615</v>
      </c>
      <c r="E14775" s="89">
        <v>0.2641470143343911</v>
      </c>
      <c r="F14775" s="89">
        <v>705353</v>
      </c>
      <c r="G14775" s="89">
        <v>8</v>
      </c>
      <c r="H14775" t="s">
        <v>19629</v>
      </c>
      <c r="I14775" s="89"/>
    </row>
    <row r="14776">
      <c r="A14776" t="s">
        <v>16371</v>
      </c>
      <c r="B14776" t="s">
        <v>19483</v>
      </c>
      <c r="C14776" t="s">
        <v>19504</v>
      </c>
      <c r="D14776" t="s">
        <v>19616</v>
      </c>
      <c r="E14776" s="89">
        <v>0.2494860746223738</v>
      </c>
      <c r="F14776" s="89">
        <v>705353</v>
      </c>
      <c r="G14776" s="89">
        <v>8</v>
      </c>
      <c r="H14776" t="s">
        <v>19629</v>
      </c>
      <c r="I14776" s="89"/>
    </row>
    <row r="14777">
      <c r="A14777" t="s">
        <v>16372</v>
      </c>
      <c r="B14777" t="s">
        <v>19483</v>
      </c>
      <c r="C14777" t="s">
        <v>19504</v>
      </c>
      <c r="D14777" t="s">
        <v>19617</v>
      </c>
      <c r="E14777" s="89">
        <v>0.2638073759081742</v>
      </c>
      <c r="F14777" s="89">
        <v>705353</v>
      </c>
      <c r="G14777" s="89">
        <v>8</v>
      </c>
      <c r="H14777" t="s">
        <v>19629</v>
      </c>
      <c r="I14777" s="89"/>
    </row>
    <row r="14778">
      <c r="A14778" t="s">
        <v>16373</v>
      </c>
      <c r="B14778" t="s">
        <v>19483</v>
      </c>
      <c r="C14778" t="s">
        <v>19504</v>
      </c>
      <c r="D14778" t="s">
        <v>19618</v>
      </c>
      <c r="E14778" s="89">
        <v>0.26348772926852</v>
      </c>
      <c r="F14778" s="89">
        <v>705353</v>
      </c>
      <c r="G14778" s="89">
        <v>8</v>
      </c>
      <c r="H14778" t="s">
        <v>19629</v>
      </c>
      <c r="I14778" s="89"/>
    </row>
    <row r="14779">
      <c r="A14779" t="s">
        <v>16374</v>
      </c>
      <c r="B14779" t="s">
        <v>19483</v>
      </c>
      <c r="C14779" t="s">
        <v>19504</v>
      </c>
      <c r="D14779" t="s">
        <v>19619</v>
      </c>
      <c r="E14779" s="89">
        <v>0.272348099443036</v>
      </c>
      <c r="F14779" s="89">
        <v>705353</v>
      </c>
      <c r="G14779" s="89">
        <v>8</v>
      </c>
      <c r="H14779" t="s">
        <v>19629</v>
      </c>
      <c r="I14779" s="89"/>
    </row>
    <row r="14780">
      <c r="A14780" t="s">
        <v>16375</v>
      </c>
      <c r="B14780" t="s">
        <v>19483</v>
      </c>
      <c r="C14780" t="s">
        <v>19504</v>
      </c>
      <c r="D14780" t="s">
        <v>19620</v>
      </c>
      <c r="E14780" s="89">
        <v>0.2590148519598091</v>
      </c>
      <c r="F14780" s="89">
        <v>705353</v>
      </c>
      <c r="G14780" s="89">
        <v>8</v>
      </c>
      <c r="H14780" t="s">
        <v>19629</v>
      </c>
      <c r="I14780" s="89"/>
    </row>
    <row r="14781">
      <c r="A14781" t="s">
        <v>16376</v>
      </c>
      <c r="B14781" t="s">
        <v>19483</v>
      </c>
      <c r="C14781" t="s">
        <v>19504</v>
      </c>
      <c r="D14781" t="s">
        <v>19621</v>
      </c>
      <c r="E14781" s="89">
        <v>0.1833856092088555</v>
      </c>
      <c r="F14781" s="89">
        <v>705353</v>
      </c>
      <c r="G14781" s="89">
        <v>8</v>
      </c>
      <c r="H14781" t="s">
        <v>19629</v>
      </c>
      <c r="I14781" s="89"/>
    </row>
    <row r="14782">
      <c r="A14782" t="s">
        <v>16377</v>
      </c>
      <c r="B14782" t="s">
        <v>19483</v>
      </c>
      <c r="C14782" t="s">
        <v>19504</v>
      </c>
      <c r="D14782" t="s">
        <v>19622</v>
      </c>
      <c r="E14782" s="89">
        <v>0.2645478883216865</v>
      </c>
      <c r="F14782" s="89">
        <v>705353</v>
      </c>
      <c r="G14782" s="89">
        <v>8</v>
      </c>
      <c r="H14782" t="s">
        <v>19629</v>
      </c>
      <c r="I14782" s="89"/>
    </row>
    <row r="14783">
      <c r="A14783" t="s">
        <v>16378</v>
      </c>
      <c r="B14783" t="s">
        <v>19483</v>
      </c>
      <c r="C14783" t="s">
        <v>19504</v>
      </c>
      <c r="D14783" t="s">
        <v>19623</v>
      </c>
      <c r="E14783" s="89">
        <v>0.734458542846085</v>
      </c>
      <c r="F14783" s="89">
        <v>705353</v>
      </c>
      <c r="G14783" s="89">
        <v>8</v>
      </c>
      <c r="H14783" t="s">
        <v>19629</v>
      </c>
      <c r="I14783" s="89"/>
    </row>
    <row r="14784">
      <c r="A14784" t="s">
        <v>16379</v>
      </c>
      <c r="B14784" t="s">
        <v>19483</v>
      </c>
      <c r="C14784" t="s">
        <v>19504</v>
      </c>
      <c r="D14784" t="s">
        <v>19624</v>
      </c>
      <c r="E14784" s="89">
        <v>1.818879902098392</v>
      </c>
      <c r="F14784" s="89">
        <v>705353</v>
      </c>
      <c r="G14784" s="89">
        <v>8</v>
      </c>
      <c r="H14784" t="s">
        <v>19629</v>
      </c>
      <c r="I14784" s="89"/>
    </row>
    <row r="14785">
      <c r="A14785" t="s">
        <v>16380</v>
      </c>
      <c r="B14785" t="s">
        <v>19476</v>
      </c>
      <c r="C14785" t="s">
        <v>19505</v>
      </c>
      <c r="D14785" t="s">
        <v>19630</v>
      </c>
      <c r="E14785" s="89">
        <v>54342</v>
      </c>
      <c r="F14785" s="89">
        <v>705353</v>
      </c>
      <c r="G14785" s="89">
        <v>8</v>
      </c>
      <c r="H14785" t="s">
        <v>19630</v>
      </c>
      <c r="I14785" s="89"/>
    </row>
    <row r="14786">
      <c r="A14786" t="s">
        <v>16381</v>
      </c>
      <c r="B14786" t="s">
        <v>19477</v>
      </c>
      <c r="C14786" t="s">
        <v>19505</v>
      </c>
      <c r="D14786" t="s">
        <v>19630</v>
      </c>
      <c r="E14786" s="89">
        <v>87558607394.375</v>
      </c>
      <c r="F14786" s="89">
        <v>705353</v>
      </c>
      <c r="G14786" s="89">
        <v>8</v>
      </c>
      <c r="H14786" t="s">
        <v>19630</v>
      </c>
      <c r="I14786" s="89"/>
    </row>
    <row r="14787">
      <c r="A14787" t="s">
        <v>16382</v>
      </c>
      <c r="B14787" t="s">
        <v>19478</v>
      </c>
      <c r="C14787" t="s">
        <v>19505</v>
      </c>
      <c r="D14787" t="s">
        <v>19630</v>
      </c>
      <c r="E14787" s="89">
        <v>0.07704227528627509</v>
      </c>
      <c r="F14787" s="89">
        <v>705353</v>
      </c>
      <c r="G14787" s="89">
        <v>8</v>
      </c>
      <c r="H14787" t="s">
        <v>19630</v>
      </c>
      <c r="I14787" s="89"/>
    </row>
    <row r="14788">
      <c r="A14788" t="s">
        <v>16383</v>
      </c>
      <c r="B14788" t="s">
        <v>19479</v>
      </c>
      <c r="C14788" t="s">
        <v>19505</v>
      </c>
      <c r="D14788" t="s">
        <v>19630</v>
      </c>
      <c r="E14788" s="89">
        <v>124134.4509690538</v>
      </c>
      <c r="F14788" s="89">
        <v>705353</v>
      </c>
      <c r="G14788" s="89">
        <v>8</v>
      </c>
      <c r="H14788" t="s">
        <v>19630</v>
      </c>
      <c r="I14788" s="89"/>
    </row>
    <row r="14789">
      <c r="A14789" t="s">
        <v>16384</v>
      </c>
      <c r="B14789" t="s">
        <v>19483</v>
      </c>
      <c r="C14789" t="s">
        <v>19505</v>
      </c>
      <c r="D14789" t="s">
        <v>19614</v>
      </c>
      <c r="E14789" s="89">
        <v>0.8381038854646664</v>
      </c>
      <c r="F14789" s="89">
        <v>705353</v>
      </c>
      <c r="G14789" s="89">
        <v>8</v>
      </c>
      <c r="H14789" t="s">
        <v>19629</v>
      </c>
      <c r="I14789" s="89"/>
    </row>
    <row r="14790">
      <c r="A14790" t="s">
        <v>16385</v>
      </c>
      <c r="B14790" t="s">
        <v>19483</v>
      </c>
      <c r="C14790" t="s">
        <v>19505</v>
      </c>
      <c r="D14790" t="s">
        <v>19615</v>
      </c>
      <c r="E14790" s="89">
        <v>0.8870407009751287</v>
      </c>
      <c r="F14790" s="89">
        <v>705353</v>
      </c>
      <c r="G14790" s="89">
        <v>8</v>
      </c>
      <c r="H14790" t="s">
        <v>19629</v>
      </c>
      <c r="I14790" s="89"/>
    </row>
    <row r="14791">
      <c r="A14791" t="s">
        <v>16386</v>
      </c>
      <c r="B14791" t="s">
        <v>19483</v>
      </c>
      <c r="C14791" t="s">
        <v>19505</v>
      </c>
      <c r="D14791" t="s">
        <v>19616</v>
      </c>
      <c r="E14791" s="89">
        <v>0.8390656972606193</v>
      </c>
      <c r="F14791" s="89">
        <v>705353</v>
      </c>
      <c r="G14791" s="89">
        <v>8</v>
      </c>
      <c r="H14791" t="s">
        <v>19629</v>
      </c>
      <c r="I14791" s="89"/>
    </row>
    <row r="14792">
      <c r="A14792" t="s">
        <v>16387</v>
      </c>
      <c r="B14792" t="s">
        <v>19483</v>
      </c>
      <c r="C14792" t="s">
        <v>19505</v>
      </c>
      <c r="D14792" t="s">
        <v>19617</v>
      </c>
      <c r="E14792" s="89">
        <v>0.8855999471858629</v>
      </c>
      <c r="F14792" s="89">
        <v>705353</v>
      </c>
      <c r="G14792" s="89">
        <v>8</v>
      </c>
      <c r="H14792" t="s">
        <v>19629</v>
      </c>
      <c r="I14792" s="89"/>
    </row>
    <row r="14793">
      <c r="A14793" t="s">
        <v>16388</v>
      </c>
      <c r="B14793" t="s">
        <v>19483</v>
      </c>
      <c r="C14793" t="s">
        <v>19505</v>
      </c>
      <c r="D14793" t="s">
        <v>19618</v>
      </c>
      <c r="E14793" s="89">
        <v>0.8796726186474103</v>
      </c>
      <c r="F14793" s="89">
        <v>705353</v>
      </c>
      <c r="G14793" s="89">
        <v>8</v>
      </c>
      <c r="H14793" t="s">
        <v>19629</v>
      </c>
      <c r="I14793" s="89"/>
    </row>
    <row r="14794">
      <c r="A14794" t="s">
        <v>16389</v>
      </c>
      <c r="B14794" t="s">
        <v>19483</v>
      </c>
      <c r="C14794" t="s">
        <v>19505</v>
      </c>
      <c r="D14794" t="s">
        <v>19619</v>
      </c>
      <c r="E14794" s="89">
        <v>0.9109869875257691</v>
      </c>
      <c r="F14794" s="89">
        <v>705353</v>
      </c>
      <c r="G14794" s="89">
        <v>8</v>
      </c>
      <c r="H14794" t="s">
        <v>19629</v>
      </c>
      <c r="I14794" s="89"/>
    </row>
    <row r="14795">
      <c r="A14795" t="s">
        <v>16390</v>
      </c>
      <c r="B14795" t="s">
        <v>19483</v>
      </c>
      <c r="C14795" t="s">
        <v>19505</v>
      </c>
      <c r="D14795" t="s">
        <v>19620</v>
      </c>
      <c r="E14795" s="89">
        <v>0.8651839410480919</v>
      </c>
      <c r="F14795" s="89">
        <v>705353</v>
      </c>
      <c r="G14795" s="89">
        <v>8</v>
      </c>
      <c r="H14795" t="s">
        <v>19629</v>
      </c>
      <c r="I14795" s="89"/>
    </row>
    <row r="14796">
      <c r="A14796" t="s">
        <v>16391</v>
      </c>
      <c r="B14796" t="s">
        <v>19483</v>
      </c>
      <c r="C14796" t="s">
        <v>19505</v>
      </c>
      <c r="D14796" t="s">
        <v>19621</v>
      </c>
      <c r="E14796" s="89">
        <v>0.4215665559692719</v>
      </c>
      <c r="F14796" s="89">
        <v>705353</v>
      </c>
      <c r="G14796" s="89">
        <v>8</v>
      </c>
      <c r="H14796" t="s">
        <v>19629</v>
      </c>
      <c r="I14796" s="89"/>
    </row>
    <row r="14797">
      <c r="A14797" t="s">
        <v>16392</v>
      </c>
      <c r="B14797" t="s">
        <v>19483</v>
      </c>
      <c r="C14797" t="s">
        <v>19505</v>
      </c>
      <c r="D14797" t="s">
        <v>19622</v>
      </c>
      <c r="E14797" s="89">
        <v>0.8748179818358087</v>
      </c>
      <c r="F14797" s="89">
        <v>705353</v>
      </c>
      <c r="G14797" s="89">
        <v>8</v>
      </c>
      <c r="H14797" t="s">
        <v>19629</v>
      </c>
      <c r="I14797" s="89"/>
    </row>
    <row r="14798">
      <c r="A14798" t="s">
        <v>16393</v>
      </c>
      <c r="B14798" t="s">
        <v>19483</v>
      </c>
      <c r="C14798" t="s">
        <v>19505</v>
      </c>
      <c r="D14798" t="s">
        <v>19623</v>
      </c>
      <c r="E14798" s="89">
        <v>2.38666264446789</v>
      </c>
      <c r="F14798" s="89">
        <v>705353</v>
      </c>
      <c r="G14798" s="89">
        <v>8</v>
      </c>
      <c r="H14798" t="s">
        <v>19629</v>
      </c>
      <c r="I14798" s="89"/>
    </row>
    <row r="14799">
      <c r="A14799" t="s">
        <v>16394</v>
      </c>
      <c r="B14799" t="s">
        <v>19483</v>
      </c>
      <c r="C14799" t="s">
        <v>19505</v>
      </c>
      <c r="D14799" t="s">
        <v>19624</v>
      </c>
      <c r="E14799" s="89">
        <v>6.091371325649481</v>
      </c>
      <c r="F14799" s="89">
        <v>705353</v>
      </c>
      <c r="G14799" s="89">
        <v>8</v>
      </c>
      <c r="H14799" t="s">
        <v>19629</v>
      </c>
      <c r="I14799" s="89"/>
    </row>
    <row r="14800">
      <c r="A14800" t="s">
        <v>16395</v>
      </c>
      <c r="B14800" t="s">
        <v>19476</v>
      </c>
      <c r="C14800" t="s">
        <v>19506</v>
      </c>
      <c r="D14800" t="s">
        <v>19630</v>
      </c>
      <c r="E14800" s="89">
        <v>224524</v>
      </c>
      <c r="F14800" s="89">
        <v>705353</v>
      </c>
      <c r="G14800" s="89">
        <v>8</v>
      </c>
      <c r="H14800" t="s">
        <v>19630</v>
      </c>
      <c r="I14800" s="89"/>
    </row>
    <row r="14801">
      <c r="A14801" t="s">
        <v>16396</v>
      </c>
      <c r="B14801" t="s">
        <v>19477</v>
      </c>
      <c r="C14801" t="s">
        <v>19506</v>
      </c>
      <c r="D14801" t="s">
        <v>19630</v>
      </c>
      <c r="E14801" s="89">
        <v>1501655817.828125</v>
      </c>
      <c r="F14801" s="89">
        <v>705353</v>
      </c>
      <c r="G14801" s="89">
        <v>8</v>
      </c>
      <c r="H14801" t="s">
        <v>19630</v>
      </c>
      <c r="I14801" s="89"/>
    </row>
    <row r="14802">
      <c r="A14802" t="s">
        <v>16397</v>
      </c>
      <c r="B14802" t="s">
        <v>19478</v>
      </c>
      <c r="C14802" t="s">
        <v>19506</v>
      </c>
      <c r="D14802" t="s">
        <v>19630</v>
      </c>
      <c r="E14802" s="89">
        <v>0.3183143759224105</v>
      </c>
      <c r="F14802" s="89">
        <v>705353</v>
      </c>
      <c r="G14802" s="89">
        <v>8</v>
      </c>
      <c r="H14802" t="s">
        <v>19630</v>
      </c>
      <c r="I14802" s="89"/>
    </row>
    <row r="14803">
      <c r="A14803" t="s">
        <v>16398</v>
      </c>
      <c r="B14803" t="s">
        <v>19479</v>
      </c>
      <c r="C14803" t="s">
        <v>19506</v>
      </c>
      <c r="D14803" t="s">
        <v>19630</v>
      </c>
      <c r="E14803" s="89">
        <v>2128.942271214732</v>
      </c>
      <c r="F14803" s="89">
        <v>705353</v>
      </c>
      <c r="G14803" s="89">
        <v>8</v>
      </c>
      <c r="H14803" t="s">
        <v>19630</v>
      </c>
      <c r="I14803" s="89"/>
    </row>
    <row r="14804">
      <c r="A14804" t="s">
        <v>16399</v>
      </c>
      <c r="B14804" t="s">
        <v>19483</v>
      </c>
      <c r="C14804" t="s">
        <v>19506</v>
      </c>
      <c r="D14804" t="s">
        <v>19614</v>
      </c>
      <c r="E14804" s="89">
        <v>0.003524365785579232</v>
      </c>
      <c r="F14804" s="89">
        <v>705353</v>
      </c>
      <c r="G14804" s="89">
        <v>8</v>
      </c>
      <c r="H14804" t="s">
        <v>19629</v>
      </c>
      <c r="I14804" s="89"/>
    </row>
    <row r="14805">
      <c r="A14805" t="s">
        <v>16400</v>
      </c>
      <c r="B14805" t="s">
        <v>19483</v>
      </c>
      <c r="C14805" t="s">
        <v>19506</v>
      </c>
      <c r="D14805" t="s">
        <v>19615</v>
      </c>
      <c r="E14805" s="89">
        <v>0.003771202882466393</v>
      </c>
      <c r="F14805" s="89">
        <v>705353</v>
      </c>
      <c r="G14805" s="89">
        <v>8</v>
      </c>
      <c r="H14805" t="s">
        <v>19629</v>
      </c>
      <c r="I14805" s="89"/>
    </row>
    <row r="14806">
      <c r="A14806" t="s">
        <v>16401</v>
      </c>
      <c r="B14806" t="s">
        <v>19483</v>
      </c>
      <c r="C14806" t="s">
        <v>19506</v>
      </c>
      <c r="D14806" t="s">
        <v>19616</v>
      </c>
      <c r="E14806" s="89">
        <v>0.003527024206904403</v>
      </c>
      <c r="F14806" s="89">
        <v>705353</v>
      </c>
      <c r="G14806" s="89">
        <v>8</v>
      </c>
      <c r="H14806" t="s">
        <v>19629</v>
      </c>
      <c r="I14806" s="89"/>
    </row>
    <row r="14807">
      <c r="A14807" t="s">
        <v>16402</v>
      </c>
      <c r="B14807" t="s">
        <v>19483</v>
      </c>
      <c r="C14807" t="s">
        <v>19506</v>
      </c>
      <c r="D14807" t="s">
        <v>19617</v>
      </c>
      <c r="E14807" s="89">
        <v>0.003761008727273731</v>
      </c>
      <c r="F14807" s="89">
        <v>705353</v>
      </c>
      <c r="G14807" s="89">
        <v>8</v>
      </c>
      <c r="H14807" t="s">
        <v>19629</v>
      </c>
      <c r="I14807" s="89"/>
    </row>
    <row r="14808">
      <c r="A14808" t="s">
        <v>16403</v>
      </c>
      <c r="B14808" t="s">
        <v>19483</v>
      </c>
      <c r="C14808" t="s">
        <v>19506</v>
      </c>
      <c r="D14808" t="s">
        <v>19618</v>
      </c>
      <c r="E14808" s="89">
        <v>0.003715903537659168</v>
      </c>
      <c r="F14808" s="89">
        <v>705353</v>
      </c>
      <c r="G14808" s="89">
        <v>8</v>
      </c>
      <c r="H14808" t="s">
        <v>19629</v>
      </c>
      <c r="I14808" s="89"/>
    </row>
    <row r="14809">
      <c r="A14809" t="s">
        <v>16404</v>
      </c>
      <c r="B14809" t="s">
        <v>19483</v>
      </c>
      <c r="C14809" t="s">
        <v>19506</v>
      </c>
      <c r="D14809" t="s">
        <v>19619</v>
      </c>
      <c r="E14809" s="89">
        <v>0.003878592544956544</v>
      </c>
      <c r="F14809" s="89">
        <v>705353</v>
      </c>
      <c r="G14809" s="89">
        <v>8</v>
      </c>
      <c r="H14809" t="s">
        <v>19629</v>
      </c>
      <c r="I14809" s="89"/>
    </row>
    <row r="14810">
      <c r="A14810" t="s">
        <v>16405</v>
      </c>
      <c r="B14810" t="s">
        <v>19483</v>
      </c>
      <c r="C14810" t="s">
        <v>19506</v>
      </c>
      <c r="D14810" t="s">
        <v>19620</v>
      </c>
      <c r="E14810" s="89">
        <v>0.003667031536556318</v>
      </c>
      <c r="F14810" s="89">
        <v>705353</v>
      </c>
      <c r="G14810" s="89">
        <v>8</v>
      </c>
      <c r="H14810" t="s">
        <v>19629</v>
      </c>
      <c r="I14810" s="89"/>
    </row>
    <row r="14811">
      <c r="A14811" t="s">
        <v>16406</v>
      </c>
      <c r="B14811" t="s">
        <v>19483</v>
      </c>
      <c r="C14811" t="s">
        <v>19506</v>
      </c>
      <c r="D14811" t="s">
        <v>19621</v>
      </c>
      <c r="E14811" s="89">
        <v>0.00288401001155222</v>
      </c>
      <c r="F14811" s="89">
        <v>705353</v>
      </c>
      <c r="G14811" s="89">
        <v>8</v>
      </c>
      <c r="H14811" t="s">
        <v>19629</v>
      </c>
      <c r="I14811" s="89"/>
    </row>
    <row r="14812">
      <c r="A14812" t="s">
        <v>16407</v>
      </c>
      <c r="B14812" t="s">
        <v>19483</v>
      </c>
      <c r="C14812" t="s">
        <v>19506</v>
      </c>
      <c r="D14812" t="s">
        <v>19622</v>
      </c>
      <c r="E14812" s="89">
        <v>0.003742696919224256</v>
      </c>
      <c r="F14812" s="89">
        <v>705353</v>
      </c>
      <c r="G14812" s="89">
        <v>8</v>
      </c>
      <c r="H14812" t="s">
        <v>19629</v>
      </c>
      <c r="I14812" s="89"/>
    </row>
    <row r="14813">
      <c r="A14813" t="s">
        <v>16408</v>
      </c>
      <c r="B14813" t="s">
        <v>19483</v>
      </c>
      <c r="C14813" t="s">
        <v>19506</v>
      </c>
      <c r="D14813" t="s">
        <v>19623</v>
      </c>
      <c r="E14813" s="89">
        <v>0.01046185940639882</v>
      </c>
      <c r="F14813" s="89">
        <v>705353</v>
      </c>
      <c r="G14813" s="89">
        <v>8</v>
      </c>
      <c r="H14813" t="s">
        <v>19629</v>
      </c>
      <c r="I14813" s="89"/>
    </row>
    <row r="14814">
      <c r="A14814" t="s">
        <v>16409</v>
      </c>
      <c r="B14814" t="s">
        <v>19483</v>
      </c>
      <c r="C14814" t="s">
        <v>19506</v>
      </c>
      <c r="D14814" t="s">
        <v>19624</v>
      </c>
      <c r="E14814" s="89">
        <v>0.02562414075451641</v>
      </c>
      <c r="F14814" s="89">
        <v>705353</v>
      </c>
      <c r="G14814" s="89">
        <v>8</v>
      </c>
      <c r="H14814" t="s">
        <v>19629</v>
      </c>
      <c r="I14814" s="89"/>
    </row>
    <row r="14815">
      <c r="A14815" t="s">
        <v>16410</v>
      </c>
      <c r="B14815" t="s">
        <v>19476</v>
      </c>
      <c r="C14815" t="s">
        <v>19507</v>
      </c>
      <c r="D14815" t="s">
        <v>19630</v>
      </c>
      <c r="E14815" s="89">
        <v>275418</v>
      </c>
      <c r="F14815" s="89">
        <v>705353</v>
      </c>
      <c r="G14815" s="89">
        <v>8</v>
      </c>
      <c r="H14815" t="s">
        <v>19630</v>
      </c>
      <c r="I14815" s="89"/>
    </row>
    <row r="14816">
      <c r="A14816" t="s">
        <v>16411</v>
      </c>
      <c r="B14816" t="s">
        <v>19477</v>
      </c>
      <c r="C14816" t="s">
        <v>19507</v>
      </c>
      <c r="D14816" t="s">
        <v>19630</v>
      </c>
      <c r="E14816" s="89">
        <v>2179538037.67041</v>
      </c>
      <c r="F14816" s="89">
        <v>705353</v>
      </c>
      <c r="G14816" s="89">
        <v>8</v>
      </c>
      <c r="H14816" t="s">
        <v>19630</v>
      </c>
      <c r="I14816" s="89"/>
    </row>
    <row r="14817">
      <c r="A14817" t="s">
        <v>16412</v>
      </c>
      <c r="B14817" t="s">
        <v>19478</v>
      </c>
      <c r="C14817" t="s">
        <v>19507</v>
      </c>
      <c r="D14817" t="s">
        <v>19630</v>
      </c>
      <c r="E14817" s="89">
        <v>0.3904683186999984</v>
      </c>
      <c r="F14817" s="89">
        <v>705353</v>
      </c>
      <c r="G14817" s="89">
        <v>8</v>
      </c>
      <c r="H14817" t="s">
        <v>19630</v>
      </c>
      <c r="I14817" s="89"/>
    </row>
    <row r="14818">
      <c r="A14818" t="s">
        <v>16413</v>
      </c>
      <c r="B14818" t="s">
        <v>19479</v>
      </c>
      <c r="C14818" t="s">
        <v>19507</v>
      </c>
      <c r="D14818" t="s">
        <v>19630</v>
      </c>
      <c r="E14818" s="89">
        <v>3089.996126294792</v>
      </c>
      <c r="F14818" s="89">
        <v>705353</v>
      </c>
      <c r="G14818" s="89">
        <v>8</v>
      </c>
      <c r="H14818" t="s">
        <v>19630</v>
      </c>
      <c r="I14818" s="89"/>
    </row>
    <row r="14819">
      <c r="A14819" t="s">
        <v>16414</v>
      </c>
      <c r="B14819" t="s">
        <v>19483</v>
      </c>
      <c r="C14819" t="s">
        <v>19507</v>
      </c>
      <c r="D14819" t="s">
        <v>19614</v>
      </c>
      <c r="E14819" s="89">
        <v>0.00416966652229264</v>
      </c>
      <c r="F14819" s="89">
        <v>705353</v>
      </c>
      <c r="G14819" s="89">
        <v>8</v>
      </c>
      <c r="H14819" t="s">
        <v>19629</v>
      </c>
      <c r="I14819" s="89"/>
    </row>
    <row r="14820">
      <c r="A14820" t="s">
        <v>16415</v>
      </c>
      <c r="B14820" t="s">
        <v>19483</v>
      </c>
      <c r="C14820" t="s">
        <v>19507</v>
      </c>
      <c r="D14820" t="s">
        <v>19615</v>
      </c>
      <c r="E14820" s="89">
        <v>0.004428176107591932</v>
      </c>
      <c r="F14820" s="89">
        <v>705353</v>
      </c>
      <c r="G14820" s="89">
        <v>8</v>
      </c>
      <c r="H14820" t="s">
        <v>19629</v>
      </c>
      <c r="I14820" s="89"/>
    </row>
    <row r="14821">
      <c r="A14821" t="s">
        <v>16416</v>
      </c>
      <c r="B14821" t="s">
        <v>19483</v>
      </c>
      <c r="C14821" t="s">
        <v>19507</v>
      </c>
      <c r="D14821" t="s">
        <v>19616</v>
      </c>
      <c r="E14821" s="89">
        <v>0.004172118536004946</v>
      </c>
      <c r="F14821" s="89">
        <v>705353</v>
      </c>
      <c r="G14821" s="89">
        <v>8</v>
      </c>
      <c r="H14821" t="s">
        <v>19629</v>
      </c>
      <c r="I14821" s="89"/>
    </row>
    <row r="14822">
      <c r="A14822" t="s">
        <v>16417</v>
      </c>
      <c r="B14822" t="s">
        <v>19483</v>
      </c>
      <c r="C14822" t="s">
        <v>19507</v>
      </c>
      <c r="D14822" t="s">
        <v>19617</v>
      </c>
      <c r="E14822" s="89">
        <v>0.004410222498958859</v>
      </c>
      <c r="F14822" s="89">
        <v>705353</v>
      </c>
      <c r="G14822" s="89">
        <v>8</v>
      </c>
      <c r="H14822" t="s">
        <v>19629</v>
      </c>
      <c r="I14822" s="89"/>
    </row>
    <row r="14823">
      <c r="A14823" t="s">
        <v>16418</v>
      </c>
      <c r="B14823" t="s">
        <v>19483</v>
      </c>
      <c r="C14823" t="s">
        <v>19507</v>
      </c>
      <c r="D14823" t="s">
        <v>19618</v>
      </c>
      <c r="E14823" s="89">
        <v>0.004388303085394629</v>
      </c>
      <c r="F14823" s="89">
        <v>705353</v>
      </c>
      <c r="G14823" s="89">
        <v>8</v>
      </c>
      <c r="H14823" t="s">
        <v>19629</v>
      </c>
      <c r="I14823" s="89"/>
    </row>
    <row r="14824">
      <c r="A14824" t="s">
        <v>16419</v>
      </c>
      <c r="B14824" t="s">
        <v>19483</v>
      </c>
      <c r="C14824" t="s">
        <v>19507</v>
      </c>
      <c r="D14824" t="s">
        <v>19619</v>
      </c>
      <c r="E14824" s="89">
        <v>0.004559823909879135</v>
      </c>
      <c r="F14824" s="89">
        <v>705353</v>
      </c>
      <c r="G14824" s="89">
        <v>8</v>
      </c>
      <c r="H14824" t="s">
        <v>19629</v>
      </c>
      <c r="I14824" s="89"/>
    </row>
    <row r="14825">
      <c r="A14825" t="s">
        <v>16420</v>
      </c>
      <c r="B14825" t="s">
        <v>19483</v>
      </c>
      <c r="C14825" t="s">
        <v>19507</v>
      </c>
      <c r="D14825" t="s">
        <v>19620</v>
      </c>
      <c r="E14825" s="89">
        <v>0.004316505514832887</v>
      </c>
      <c r="F14825" s="89">
        <v>705353</v>
      </c>
      <c r="G14825" s="89">
        <v>8</v>
      </c>
      <c r="H14825" t="s">
        <v>19629</v>
      </c>
      <c r="I14825" s="89"/>
    </row>
    <row r="14826">
      <c r="A14826" t="s">
        <v>16421</v>
      </c>
      <c r="B14826" t="s">
        <v>19483</v>
      </c>
      <c r="C14826" t="s">
        <v>19507</v>
      </c>
      <c r="D14826" t="s">
        <v>19621</v>
      </c>
      <c r="E14826" s="89">
        <v>0.003384616477690557</v>
      </c>
      <c r="F14826" s="89">
        <v>705353</v>
      </c>
      <c r="G14826" s="89">
        <v>8</v>
      </c>
      <c r="H14826" t="s">
        <v>19629</v>
      </c>
      <c r="I14826" s="89"/>
    </row>
    <row r="14827">
      <c r="A14827" t="s">
        <v>16422</v>
      </c>
      <c r="B14827" t="s">
        <v>19483</v>
      </c>
      <c r="C14827" t="s">
        <v>19507</v>
      </c>
      <c r="D14827" t="s">
        <v>19622</v>
      </c>
      <c r="E14827" s="89">
        <v>0.004389198712123218</v>
      </c>
      <c r="F14827" s="89">
        <v>705353</v>
      </c>
      <c r="G14827" s="89">
        <v>8</v>
      </c>
      <c r="H14827" t="s">
        <v>19629</v>
      </c>
      <c r="I14827" s="89"/>
    </row>
    <row r="14828">
      <c r="A14828" t="s">
        <v>16423</v>
      </c>
      <c r="B14828" t="s">
        <v>19483</v>
      </c>
      <c r="C14828" t="s">
        <v>19507</v>
      </c>
      <c r="D14828" t="s">
        <v>19623</v>
      </c>
      <c r="E14828" s="89">
        <v>0.01227350366847004</v>
      </c>
      <c r="F14828" s="89">
        <v>705353</v>
      </c>
      <c r="G14828" s="89">
        <v>8</v>
      </c>
      <c r="H14828" t="s">
        <v>19629</v>
      </c>
      <c r="I14828" s="89"/>
    </row>
    <row r="14829">
      <c r="A14829" t="s">
        <v>16424</v>
      </c>
      <c r="B14829" t="s">
        <v>19483</v>
      </c>
      <c r="C14829" t="s">
        <v>19507</v>
      </c>
      <c r="D14829" t="s">
        <v>19624</v>
      </c>
      <c r="E14829" s="89">
        <v>0.03025463615050109</v>
      </c>
      <c r="F14829" s="89">
        <v>705353</v>
      </c>
      <c r="G14829" s="89">
        <v>8</v>
      </c>
      <c r="H14829" t="s">
        <v>19629</v>
      </c>
      <c r="I14829" s="89"/>
    </row>
    <row r="14830">
      <c r="A14830" t="s">
        <v>16425</v>
      </c>
      <c r="B14830" t="s">
        <v>19476</v>
      </c>
      <c r="C14830" t="s">
        <v>19508</v>
      </c>
      <c r="D14830" t="s">
        <v>19630</v>
      </c>
      <c r="E14830" s="89">
        <v>102480</v>
      </c>
      <c r="F14830" s="89">
        <v>705353</v>
      </c>
      <c r="G14830" s="89">
        <v>8</v>
      </c>
      <c r="H14830" t="s">
        <v>19630</v>
      </c>
      <c r="I14830" s="89"/>
    </row>
    <row r="14831">
      <c r="A14831" t="s">
        <v>16426</v>
      </c>
      <c r="B14831" t="s">
        <v>19477</v>
      </c>
      <c r="C14831" t="s">
        <v>19508</v>
      </c>
      <c r="D14831" t="s">
        <v>19630</v>
      </c>
      <c r="E14831" s="89">
        <v>14414572020</v>
      </c>
      <c r="F14831" s="89">
        <v>705353</v>
      </c>
      <c r="G14831" s="89">
        <v>8</v>
      </c>
      <c r="H14831" t="s">
        <v>19630</v>
      </c>
      <c r="I14831" s="89"/>
    </row>
    <row r="14832">
      <c r="A14832" t="s">
        <v>16427</v>
      </c>
      <c r="B14832" t="s">
        <v>19478</v>
      </c>
      <c r="C14832" t="s">
        <v>19508</v>
      </c>
      <c r="D14832" t="s">
        <v>19630</v>
      </c>
      <c r="E14832" s="89">
        <v>0.1452889546085435</v>
      </c>
      <c r="F14832" s="89">
        <v>705353</v>
      </c>
      <c r="G14832" s="89">
        <v>8</v>
      </c>
      <c r="H14832" t="s">
        <v>19630</v>
      </c>
      <c r="I14832" s="89"/>
    </row>
    <row r="14833">
      <c r="A14833" t="s">
        <v>16428</v>
      </c>
      <c r="B14833" t="s">
        <v>19479</v>
      </c>
      <c r="C14833" t="s">
        <v>19508</v>
      </c>
      <c r="D14833" t="s">
        <v>19630</v>
      </c>
      <c r="E14833" s="89">
        <v>20435.96896872913</v>
      </c>
      <c r="F14833" s="89">
        <v>705353</v>
      </c>
      <c r="G14833" s="89">
        <v>8</v>
      </c>
      <c r="H14833" t="s">
        <v>19630</v>
      </c>
      <c r="I14833" s="89"/>
    </row>
    <row r="14834">
      <c r="A14834" t="s">
        <v>16429</v>
      </c>
      <c r="B14834" t="s">
        <v>19483</v>
      </c>
      <c r="C14834" t="s">
        <v>19508</v>
      </c>
      <c r="D14834" t="s">
        <v>19614</v>
      </c>
      <c r="E14834" s="89">
        <v>0.07166188096126716</v>
      </c>
      <c r="F14834" s="89">
        <v>705353</v>
      </c>
      <c r="G14834" s="89">
        <v>8</v>
      </c>
      <c r="H14834" t="s">
        <v>19629</v>
      </c>
      <c r="I14834" s="89"/>
    </row>
    <row r="14835">
      <c r="A14835" t="s">
        <v>16430</v>
      </c>
      <c r="B14835" t="s">
        <v>19483</v>
      </c>
      <c r="C14835" t="s">
        <v>19508</v>
      </c>
      <c r="D14835" t="s">
        <v>19615</v>
      </c>
      <c r="E14835" s="89">
        <v>0.0743617969514084</v>
      </c>
      <c r="F14835" s="89">
        <v>705353</v>
      </c>
      <c r="G14835" s="89">
        <v>8</v>
      </c>
      <c r="H14835" t="s">
        <v>19629</v>
      </c>
      <c r="I14835" s="89"/>
    </row>
    <row r="14836">
      <c r="A14836" t="s">
        <v>16431</v>
      </c>
      <c r="B14836" t="s">
        <v>19483</v>
      </c>
      <c r="C14836" t="s">
        <v>19508</v>
      </c>
      <c r="D14836" t="s">
        <v>19616</v>
      </c>
      <c r="E14836" s="89">
        <v>0.0717748747501885</v>
      </c>
      <c r="F14836" s="89">
        <v>705353</v>
      </c>
      <c r="G14836" s="89">
        <v>8</v>
      </c>
      <c r="H14836" t="s">
        <v>19629</v>
      </c>
      <c r="I14836" s="89"/>
    </row>
    <row r="14837">
      <c r="A14837" t="s">
        <v>16432</v>
      </c>
      <c r="B14837" t="s">
        <v>19483</v>
      </c>
      <c r="C14837" t="s">
        <v>19508</v>
      </c>
      <c r="D14837" t="s">
        <v>19617</v>
      </c>
      <c r="E14837" s="89">
        <v>0.07411982989605169</v>
      </c>
      <c r="F14837" s="89">
        <v>705353</v>
      </c>
      <c r="G14837" s="89">
        <v>8</v>
      </c>
      <c r="H14837" t="s">
        <v>19629</v>
      </c>
      <c r="I14837" s="89"/>
    </row>
    <row r="14838">
      <c r="A14838" t="s">
        <v>16433</v>
      </c>
      <c r="B14838" t="s">
        <v>19483</v>
      </c>
      <c r="C14838" t="s">
        <v>19508</v>
      </c>
      <c r="D14838" t="s">
        <v>19618</v>
      </c>
      <c r="E14838" s="89">
        <v>0.0721023841242964</v>
      </c>
      <c r="F14838" s="89">
        <v>705353</v>
      </c>
      <c r="G14838" s="89">
        <v>8</v>
      </c>
      <c r="H14838" t="s">
        <v>19629</v>
      </c>
      <c r="I14838" s="89"/>
    </row>
    <row r="14839">
      <c r="A14839" t="s">
        <v>16434</v>
      </c>
      <c r="B14839" t="s">
        <v>19483</v>
      </c>
      <c r="C14839" t="s">
        <v>19508</v>
      </c>
      <c r="D14839" t="s">
        <v>19619</v>
      </c>
      <c r="E14839" s="89">
        <v>0.07412361438435752</v>
      </c>
      <c r="F14839" s="89">
        <v>705353</v>
      </c>
      <c r="G14839" s="89">
        <v>8</v>
      </c>
      <c r="H14839" t="s">
        <v>19629</v>
      </c>
      <c r="I14839" s="89"/>
    </row>
    <row r="14840">
      <c r="A14840" t="s">
        <v>16435</v>
      </c>
      <c r="B14840" t="s">
        <v>19483</v>
      </c>
      <c r="C14840" t="s">
        <v>19508</v>
      </c>
      <c r="D14840" t="s">
        <v>19620</v>
      </c>
      <c r="E14840" s="89">
        <v>0.07062497614198961</v>
      </c>
      <c r="F14840" s="89">
        <v>705353</v>
      </c>
      <c r="G14840" s="89">
        <v>8</v>
      </c>
      <c r="H14840" t="s">
        <v>19629</v>
      </c>
      <c r="I14840" s="89"/>
    </row>
    <row r="14841">
      <c r="A14841" t="s">
        <v>16436</v>
      </c>
      <c r="B14841" t="s">
        <v>19483</v>
      </c>
      <c r="C14841" t="s">
        <v>19508</v>
      </c>
      <c r="D14841" t="s">
        <v>19621</v>
      </c>
      <c r="E14841" s="89">
        <v>0.06576808153480458</v>
      </c>
      <c r="F14841" s="89">
        <v>705353</v>
      </c>
      <c r="G14841" s="89">
        <v>8</v>
      </c>
      <c r="H14841" t="s">
        <v>19629</v>
      </c>
      <c r="I14841" s="89"/>
    </row>
    <row r="14842">
      <c r="A14842" t="s">
        <v>16437</v>
      </c>
      <c r="B14842" t="s">
        <v>19483</v>
      </c>
      <c r="C14842" t="s">
        <v>19508</v>
      </c>
      <c r="D14842" t="s">
        <v>19622</v>
      </c>
      <c r="E14842" s="89">
        <v>0.07233138350614507</v>
      </c>
      <c r="F14842" s="89">
        <v>705353</v>
      </c>
      <c r="G14842" s="89">
        <v>8</v>
      </c>
      <c r="H14842" t="s">
        <v>19629</v>
      </c>
      <c r="I14842" s="89"/>
    </row>
    <row r="14843">
      <c r="A14843" t="s">
        <v>16438</v>
      </c>
      <c r="B14843" t="s">
        <v>19483</v>
      </c>
      <c r="C14843" t="s">
        <v>19508</v>
      </c>
      <c r="D14843" t="s">
        <v>19623</v>
      </c>
      <c r="E14843" s="89">
        <v>0.2265502618374547</v>
      </c>
      <c r="F14843" s="89">
        <v>705353</v>
      </c>
      <c r="G14843" s="89">
        <v>8</v>
      </c>
      <c r="H14843" t="s">
        <v>19629</v>
      </c>
      <c r="I14843" s="89"/>
    </row>
    <row r="14844">
      <c r="A14844" t="s">
        <v>16439</v>
      </c>
      <c r="B14844" t="s">
        <v>19483</v>
      </c>
      <c r="C14844" t="s">
        <v>19508</v>
      </c>
      <c r="D14844" t="s">
        <v>19624</v>
      </c>
      <c r="E14844" s="89">
        <v>0.542887367534896</v>
      </c>
      <c r="F14844" s="89">
        <v>705353</v>
      </c>
      <c r="G14844" s="89">
        <v>8</v>
      </c>
      <c r="H14844" t="s">
        <v>19629</v>
      </c>
      <c r="I14844" s="89"/>
    </row>
    <row r="14845">
      <c r="A14845" t="s">
        <v>16440</v>
      </c>
      <c r="B14845" t="s">
        <v>19476</v>
      </c>
      <c r="C14845" t="s">
        <v>19509</v>
      </c>
      <c r="D14845" t="s">
        <v>19630</v>
      </c>
      <c r="E14845" s="89">
        <v>0</v>
      </c>
      <c r="F14845" s="89">
        <v>705353</v>
      </c>
      <c r="G14845" s="89">
        <v>8</v>
      </c>
      <c r="H14845" t="s">
        <v>19630</v>
      </c>
      <c r="I14845" s="89"/>
    </row>
    <row r="14846">
      <c r="A14846" t="s">
        <v>16441</v>
      </c>
      <c r="B14846" t="s">
        <v>19477</v>
      </c>
      <c r="C14846" t="s">
        <v>19509</v>
      </c>
      <c r="D14846" t="s">
        <v>19630</v>
      </c>
      <c r="E14846" s="89">
        <v>0</v>
      </c>
      <c r="F14846" s="89">
        <v>705353</v>
      </c>
      <c r="G14846" s="89">
        <v>8</v>
      </c>
      <c r="H14846" t="s">
        <v>19630</v>
      </c>
      <c r="I14846" s="89"/>
    </row>
    <row r="14847">
      <c r="A14847" t="s">
        <v>16442</v>
      </c>
      <c r="B14847" t="s">
        <v>19478</v>
      </c>
      <c r="C14847" t="s">
        <v>19509</v>
      </c>
      <c r="D14847" t="s">
        <v>19630</v>
      </c>
      <c r="E14847" s="89">
        <v>0</v>
      </c>
      <c r="F14847" s="89">
        <v>705353</v>
      </c>
      <c r="G14847" s="89">
        <v>8</v>
      </c>
      <c r="H14847" t="s">
        <v>19630</v>
      </c>
      <c r="I14847" s="89"/>
    </row>
    <row r="14848">
      <c r="A14848" t="s">
        <v>16443</v>
      </c>
      <c r="B14848" t="s">
        <v>19479</v>
      </c>
      <c r="C14848" t="s">
        <v>19509</v>
      </c>
      <c r="D14848" t="s">
        <v>19630</v>
      </c>
      <c r="E14848" s="89">
        <v>0</v>
      </c>
      <c r="F14848" s="89">
        <v>705353</v>
      </c>
      <c r="G14848" s="89">
        <v>8</v>
      </c>
      <c r="H14848" t="s">
        <v>19630</v>
      </c>
      <c r="I14848" s="89"/>
    </row>
    <row r="14849">
      <c r="A14849" t="s">
        <v>16444</v>
      </c>
      <c r="B14849" t="s">
        <v>19483</v>
      </c>
      <c r="C14849" t="s">
        <v>19510</v>
      </c>
      <c r="D14849" t="s">
        <v>19614</v>
      </c>
      <c r="E14849" s="89">
        <v>0.03855798827372433</v>
      </c>
      <c r="F14849" s="89">
        <v>705353</v>
      </c>
      <c r="G14849" s="89">
        <v>8</v>
      </c>
      <c r="H14849" t="s">
        <v>19629</v>
      </c>
      <c r="I14849" s="89"/>
    </row>
    <row r="14850">
      <c r="A14850" t="s">
        <v>16445</v>
      </c>
      <c r="B14850" t="s">
        <v>19483</v>
      </c>
      <c r="C14850" t="s">
        <v>19510</v>
      </c>
      <c r="D14850" t="s">
        <v>19615</v>
      </c>
      <c r="E14850" s="89">
        <v>0.04040150276413997</v>
      </c>
      <c r="F14850" s="89">
        <v>705353</v>
      </c>
      <c r="G14850" s="89">
        <v>8</v>
      </c>
      <c r="H14850" t="s">
        <v>19629</v>
      </c>
      <c r="I14850" s="89"/>
    </row>
    <row r="14851">
      <c r="A14851" t="s">
        <v>16446</v>
      </c>
      <c r="B14851" t="s">
        <v>19483</v>
      </c>
      <c r="C14851" t="s">
        <v>19510</v>
      </c>
      <c r="D14851" t="s">
        <v>19616</v>
      </c>
      <c r="E14851" s="89">
        <v>0.03858390491230389</v>
      </c>
      <c r="F14851" s="89">
        <v>705353</v>
      </c>
      <c r="G14851" s="89">
        <v>8</v>
      </c>
      <c r="H14851" t="s">
        <v>19629</v>
      </c>
      <c r="I14851" s="89"/>
    </row>
    <row r="14852">
      <c r="A14852" t="s">
        <v>16447</v>
      </c>
      <c r="B14852" t="s">
        <v>19483</v>
      </c>
      <c r="C14852" t="s">
        <v>19510</v>
      </c>
      <c r="D14852" t="s">
        <v>19617</v>
      </c>
      <c r="E14852" s="89">
        <v>0.04028250750742782</v>
      </c>
      <c r="F14852" s="89">
        <v>705353</v>
      </c>
      <c r="G14852" s="89">
        <v>8</v>
      </c>
      <c r="H14852" t="s">
        <v>19629</v>
      </c>
      <c r="I14852" s="89"/>
    </row>
    <row r="14853">
      <c r="A14853" t="s">
        <v>16448</v>
      </c>
      <c r="B14853" t="s">
        <v>19483</v>
      </c>
      <c r="C14853" t="s">
        <v>19510</v>
      </c>
      <c r="D14853" t="s">
        <v>19618</v>
      </c>
      <c r="E14853" s="89">
        <v>0.04014826507208844</v>
      </c>
      <c r="F14853" s="89">
        <v>705353</v>
      </c>
      <c r="G14853" s="89">
        <v>8</v>
      </c>
      <c r="H14853" t="s">
        <v>19629</v>
      </c>
      <c r="I14853" s="89"/>
    </row>
    <row r="14854">
      <c r="A14854" t="s">
        <v>16449</v>
      </c>
      <c r="B14854" t="s">
        <v>19483</v>
      </c>
      <c r="C14854" t="s">
        <v>19510</v>
      </c>
      <c r="D14854" t="s">
        <v>19619</v>
      </c>
      <c r="E14854" s="89">
        <v>0.04185908290228117</v>
      </c>
      <c r="F14854" s="89">
        <v>705353</v>
      </c>
      <c r="G14854" s="89">
        <v>8</v>
      </c>
      <c r="H14854" t="s">
        <v>19629</v>
      </c>
      <c r="I14854" s="89"/>
    </row>
    <row r="14855">
      <c r="A14855" t="s">
        <v>16450</v>
      </c>
      <c r="B14855" t="s">
        <v>19483</v>
      </c>
      <c r="C14855" t="s">
        <v>19510</v>
      </c>
      <c r="D14855" t="s">
        <v>19620</v>
      </c>
      <c r="E14855" s="89">
        <v>0.03945355079689875</v>
      </c>
      <c r="F14855" s="89">
        <v>705353</v>
      </c>
      <c r="G14855" s="89">
        <v>8</v>
      </c>
      <c r="H14855" t="s">
        <v>19629</v>
      </c>
      <c r="I14855" s="89"/>
    </row>
    <row r="14856">
      <c r="A14856" t="s">
        <v>16451</v>
      </c>
      <c r="B14856" t="s">
        <v>19483</v>
      </c>
      <c r="C14856" t="s">
        <v>19510</v>
      </c>
      <c r="D14856" t="s">
        <v>19621</v>
      </c>
      <c r="E14856" s="89">
        <v>0.03404167225559453</v>
      </c>
      <c r="F14856" s="89">
        <v>705353</v>
      </c>
      <c r="G14856" s="89">
        <v>8</v>
      </c>
      <c r="H14856" t="s">
        <v>19629</v>
      </c>
      <c r="I14856" s="89"/>
    </row>
    <row r="14857">
      <c r="A14857" t="s">
        <v>16452</v>
      </c>
      <c r="B14857" t="s">
        <v>19483</v>
      </c>
      <c r="C14857" t="s">
        <v>19510</v>
      </c>
      <c r="D14857" t="s">
        <v>19622</v>
      </c>
      <c r="E14857" s="89">
        <v>0.04015093906839181</v>
      </c>
      <c r="F14857" s="89">
        <v>705353</v>
      </c>
      <c r="G14857" s="89">
        <v>8</v>
      </c>
      <c r="H14857" t="s">
        <v>19629</v>
      </c>
      <c r="I14857" s="89"/>
    </row>
    <row r="14858">
      <c r="A14858" t="s">
        <v>16453</v>
      </c>
      <c r="B14858" t="s">
        <v>19483</v>
      </c>
      <c r="C14858" t="s">
        <v>19510</v>
      </c>
      <c r="D14858" t="s">
        <v>19623</v>
      </c>
      <c r="E14858" s="89">
        <v>0.1160975539571911</v>
      </c>
      <c r="F14858" s="89">
        <v>705353</v>
      </c>
      <c r="G14858" s="89">
        <v>8</v>
      </c>
      <c r="H14858" t="s">
        <v>19629</v>
      </c>
      <c r="I14858" s="89"/>
    </row>
    <row r="14859">
      <c r="A14859" t="s">
        <v>16454</v>
      </c>
      <c r="B14859" t="s">
        <v>19483</v>
      </c>
      <c r="C14859" t="s">
        <v>19510</v>
      </c>
      <c r="D14859" t="s">
        <v>19624</v>
      </c>
      <c r="E14859" s="89">
        <v>0.2852270336948453</v>
      </c>
      <c r="F14859" s="89">
        <v>705353</v>
      </c>
      <c r="G14859" s="89">
        <v>8</v>
      </c>
      <c r="H14859" t="s">
        <v>19629</v>
      </c>
      <c r="I14859" s="89"/>
    </row>
    <row r="14860">
      <c r="A14860" t="s">
        <v>16455</v>
      </c>
      <c r="B14860" t="s">
        <v>19476</v>
      </c>
      <c r="C14860" t="s">
        <v>19521</v>
      </c>
      <c r="D14860" t="s">
        <v>19630</v>
      </c>
      <c r="E14860" s="89">
        <v>686490</v>
      </c>
      <c r="F14860" s="89">
        <v>705353</v>
      </c>
      <c r="G14860" s="89">
        <v>8</v>
      </c>
      <c r="H14860" t="s">
        <v>19630</v>
      </c>
      <c r="I14860" s="89"/>
    </row>
    <row r="14861">
      <c r="A14861" t="s">
        <v>16456</v>
      </c>
      <c r="B14861" t="s">
        <v>19477</v>
      </c>
      <c r="C14861" t="s">
        <v>19521</v>
      </c>
      <c r="D14861" t="s">
        <v>19630</v>
      </c>
      <c r="E14861" s="89">
        <v>13215877451.07619</v>
      </c>
      <c r="F14861" s="89">
        <v>705353</v>
      </c>
      <c r="G14861" s="89">
        <v>8</v>
      </c>
      <c r="H14861" t="s">
        <v>19630</v>
      </c>
      <c r="I14861" s="89"/>
    </row>
    <row r="14862">
      <c r="A14862" t="s">
        <v>16457</v>
      </c>
      <c r="B14862" t="s">
        <v>19478</v>
      </c>
      <c r="C14862" t="s">
        <v>19521</v>
      </c>
      <c r="D14862" t="s">
        <v>19630</v>
      </c>
      <c r="E14862" s="89">
        <v>0.9732573619166573</v>
      </c>
      <c r="F14862" s="89">
        <v>705353</v>
      </c>
      <c r="G14862" s="89">
        <v>8</v>
      </c>
      <c r="H14862" t="s">
        <v>19630</v>
      </c>
      <c r="I14862" s="89"/>
    </row>
    <row r="14863">
      <c r="A14863" t="s">
        <v>16458</v>
      </c>
      <c r="B14863" t="s">
        <v>19479</v>
      </c>
      <c r="C14863" t="s">
        <v>19521</v>
      </c>
      <c r="D14863" t="s">
        <v>19630</v>
      </c>
      <c r="E14863" s="89">
        <v>18736.54390223929</v>
      </c>
      <c r="F14863" s="89">
        <v>705353</v>
      </c>
      <c r="G14863" s="89">
        <v>8</v>
      </c>
      <c r="H14863" t="s">
        <v>19630</v>
      </c>
      <c r="I14863" s="89"/>
    </row>
    <row r="14864">
      <c r="A14864" t="s">
        <v>16459</v>
      </c>
      <c r="B14864" t="s">
        <v>19476</v>
      </c>
      <c r="C14864" t="s">
        <v>19511</v>
      </c>
      <c r="D14864" t="s">
        <v>19630</v>
      </c>
      <c r="E14864" s="89">
        <v>3064</v>
      </c>
      <c r="F14864" s="89">
        <v>705353</v>
      </c>
      <c r="G14864" s="89">
        <v>8</v>
      </c>
      <c r="H14864" t="s">
        <v>19630</v>
      </c>
      <c r="I14864" s="89"/>
    </row>
    <row r="14865">
      <c r="A14865" t="s">
        <v>16460</v>
      </c>
      <c r="B14865" t="s">
        <v>19477</v>
      </c>
      <c r="C14865" t="s">
        <v>19511</v>
      </c>
      <c r="D14865" t="s">
        <v>19630</v>
      </c>
      <c r="E14865" s="89">
        <v>157897453.296875</v>
      </c>
      <c r="F14865" s="89">
        <v>705353</v>
      </c>
      <c r="G14865" s="89">
        <v>8</v>
      </c>
      <c r="H14865" t="s">
        <v>19630</v>
      </c>
      <c r="I14865" s="89"/>
    </row>
    <row r="14866">
      <c r="A14866" t="s">
        <v>16461</v>
      </c>
      <c r="B14866" t="s">
        <v>19478</v>
      </c>
      <c r="C14866" t="s">
        <v>19511</v>
      </c>
      <c r="D14866" t="s">
        <v>19630</v>
      </c>
      <c r="E14866" s="89">
        <v>0.004343924247858874</v>
      </c>
      <c r="F14866" s="89">
        <v>705353</v>
      </c>
      <c r="G14866" s="89">
        <v>8</v>
      </c>
      <c r="H14866" t="s">
        <v>19630</v>
      </c>
      <c r="I14866" s="89"/>
    </row>
    <row r="14867">
      <c r="A14867" t="s">
        <v>16462</v>
      </c>
      <c r="B14867" t="s">
        <v>19479</v>
      </c>
      <c r="C14867" t="s">
        <v>19511</v>
      </c>
      <c r="D14867" t="s">
        <v>19630</v>
      </c>
      <c r="E14867" s="89">
        <v>223.8559321316773</v>
      </c>
      <c r="F14867" s="89">
        <v>705353</v>
      </c>
      <c r="G14867" s="89">
        <v>8</v>
      </c>
      <c r="H14867" t="s">
        <v>19630</v>
      </c>
      <c r="I14867" s="89"/>
    </row>
    <row r="14868">
      <c r="A14868" t="s">
        <v>16463</v>
      </c>
      <c r="B14868" t="s">
        <v>19483</v>
      </c>
      <c r="C14868" t="s">
        <v>19511</v>
      </c>
      <c r="D14868" t="s">
        <v>19614</v>
      </c>
      <c r="E14868" s="89">
        <v>0.02678228116460784</v>
      </c>
      <c r="F14868" s="89">
        <v>705353</v>
      </c>
      <c r="G14868" s="89">
        <v>8</v>
      </c>
      <c r="H14868" t="s">
        <v>19629</v>
      </c>
      <c r="I14868" s="89"/>
    </row>
    <row r="14869">
      <c r="A14869" t="s">
        <v>16464</v>
      </c>
      <c r="B14869" t="s">
        <v>19483</v>
      </c>
      <c r="C14869" t="s">
        <v>19511</v>
      </c>
      <c r="D14869" t="s">
        <v>19615</v>
      </c>
      <c r="E14869" s="89">
        <v>0.02767187565474831</v>
      </c>
      <c r="F14869" s="89">
        <v>705353</v>
      </c>
      <c r="G14869" s="89">
        <v>8</v>
      </c>
      <c r="H14869" t="s">
        <v>19629</v>
      </c>
      <c r="I14869" s="89"/>
    </row>
    <row r="14870">
      <c r="A14870" t="s">
        <v>16465</v>
      </c>
      <c r="B14870" t="s">
        <v>19483</v>
      </c>
      <c r="C14870" t="s">
        <v>19511</v>
      </c>
      <c r="D14870" t="s">
        <v>19616</v>
      </c>
      <c r="E14870" s="89">
        <v>0.02678228116460784</v>
      </c>
      <c r="F14870" s="89">
        <v>705353</v>
      </c>
      <c r="G14870" s="89">
        <v>8</v>
      </c>
      <c r="H14870" t="s">
        <v>19629</v>
      </c>
      <c r="I14870" s="89"/>
    </row>
    <row r="14871">
      <c r="A14871" t="s">
        <v>16466</v>
      </c>
      <c r="B14871" t="s">
        <v>19483</v>
      </c>
      <c r="C14871" t="s">
        <v>19511</v>
      </c>
      <c r="D14871" t="s">
        <v>19617</v>
      </c>
      <c r="E14871" s="89">
        <v>0.02767187565474831</v>
      </c>
      <c r="F14871" s="89">
        <v>705353</v>
      </c>
      <c r="G14871" s="89">
        <v>8</v>
      </c>
      <c r="H14871" t="s">
        <v>19629</v>
      </c>
      <c r="I14871" s="89"/>
    </row>
    <row r="14872">
      <c r="A14872" t="s">
        <v>16467</v>
      </c>
      <c r="B14872" t="s">
        <v>19483</v>
      </c>
      <c r="C14872" t="s">
        <v>19511</v>
      </c>
      <c r="D14872" t="s">
        <v>19618</v>
      </c>
      <c r="E14872" s="89">
        <v>0.02681730945402167</v>
      </c>
      <c r="F14872" s="89">
        <v>705353</v>
      </c>
      <c r="G14872" s="89">
        <v>8</v>
      </c>
      <c r="H14872" t="s">
        <v>19629</v>
      </c>
      <c r="I14872" s="89"/>
    </row>
    <row r="14873">
      <c r="A14873" t="s">
        <v>16468</v>
      </c>
      <c r="B14873" t="s">
        <v>19483</v>
      </c>
      <c r="C14873" t="s">
        <v>19511</v>
      </c>
      <c r="D14873" t="s">
        <v>19619</v>
      </c>
      <c r="E14873" s="89">
        <v>0.02752463545462732</v>
      </c>
      <c r="F14873" s="89">
        <v>705353</v>
      </c>
      <c r="G14873" s="89">
        <v>8</v>
      </c>
      <c r="H14873" t="s">
        <v>19629</v>
      </c>
      <c r="I14873" s="89"/>
    </row>
    <row r="14874">
      <c r="A14874" t="s">
        <v>16469</v>
      </c>
      <c r="B14874" t="s">
        <v>19483</v>
      </c>
      <c r="C14874" t="s">
        <v>19511</v>
      </c>
      <c r="D14874" t="s">
        <v>19620</v>
      </c>
      <c r="E14874" s="89">
        <v>0.02613446351900659</v>
      </c>
      <c r="F14874" s="89">
        <v>705353</v>
      </c>
      <c r="G14874" s="89">
        <v>8</v>
      </c>
      <c r="H14874" t="s">
        <v>19629</v>
      </c>
      <c r="I14874" s="89"/>
    </row>
    <row r="14875">
      <c r="A14875" t="s">
        <v>16470</v>
      </c>
      <c r="B14875" t="s">
        <v>19483</v>
      </c>
      <c r="C14875" t="s">
        <v>19511</v>
      </c>
      <c r="D14875" t="s">
        <v>19621</v>
      </c>
      <c r="E14875" s="89">
        <v>0.02494474156751212</v>
      </c>
      <c r="F14875" s="89">
        <v>705353</v>
      </c>
      <c r="G14875" s="89">
        <v>8</v>
      </c>
      <c r="H14875" t="s">
        <v>19629</v>
      </c>
      <c r="I14875" s="89"/>
    </row>
    <row r="14876">
      <c r="A14876" t="s">
        <v>16471</v>
      </c>
      <c r="B14876" t="s">
        <v>19483</v>
      </c>
      <c r="C14876" t="s">
        <v>19511</v>
      </c>
      <c r="D14876" t="s">
        <v>19622</v>
      </c>
      <c r="E14876" s="89">
        <v>0.02677156548736292</v>
      </c>
      <c r="F14876" s="89">
        <v>705353</v>
      </c>
      <c r="G14876" s="89">
        <v>8</v>
      </c>
      <c r="H14876" t="s">
        <v>19629</v>
      </c>
      <c r="I14876" s="89"/>
    </row>
    <row r="14877">
      <c r="A14877" t="s">
        <v>16472</v>
      </c>
      <c r="B14877" t="s">
        <v>19483</v>
      </c>
      <c r="C14877" t="s">
        <v>19511</v>
      </c>
      <c r="D14877" t="s">
        <v>19623</v>
      </c>
      <c r="E14877" s="89">
        <v>0.09569461348393185</v>
      </c>
      <c r="F14877" s="89">
        <v>705353</v>
      </c>
      <c r="G14877" s="89">
        <v>8</v>
      </c>
      <c r="H14877" t="s">
        <v>19629</v>
      </c>
      <c r="I14877" s="89"/>
    </row>
    <row r="14878">
      <c r="A14878" t="s">
        <v>16473</v>
      </c>
      <c r="B14878" t="s">
        <v>19483</v>
      </c>
      <c r="C14878" t="s">
        <v>19511</v>
      </c>
      <c r="D14878" t="s">
        <v>19624</v>
      </c>
      <c r="E14878" s="89">
        <v>0.2066598844912207</v>
      </c>
      <c r="F14878" s="89">
        <v>705353</v>
      </c>
      <c r="G14878" s="89">
        <v>8</v>
      </c>
      <c r="H14878" t="s">
        <v>19629</v>
      </c>
      <c r="I14878" s="89"/>
    </row>
    <row r="14879">
      <c r="A14879" t="s">
        <v>16474</v>
      </c>
      <c r="B14879" t="s">
        <v>19476</v>
      </c>
      <c r="C14879" t="s">
        <v>19512</v>
      </c>
      <c r="D14879" t="s">
        <v>19630</v>
      </c>
      <c r="E14879" s="89">
        <v>28017</v>
      </c>
      <c r="F14879" s="89">
        <v>705353</v>
      </c>
      <c r="G14879" s="89">
        <v>8</v>
      </c>
      <c r="H14879" t="s">
        <v>19630</v>
      </c>
      <c r="I14879" s="89"/>
    </row>
    <row r="14880">
      <c r="A14880" t="s">
        <v>16475</v>
      </c>
      <c r="B14880" t="s">
        <v>19477</v>
      </c>
      <c r="C14880" t="s">
        <v>19512</v>
      </c>
      <c r="D14880" t="s">
        <v>19630</v>
      </c>
      <c r="E14880" s="89">
        <v>4795324078</v>
      </c>
      <c r="F14880" s="89">
        <v>705353</v>
      </c>
      <c r="G14880" s="89">
        <v>8</v>
      </c>
      <c r="H14880" t="s">
        <v>19630</v>
      </c>
      <c r="I14880" s="89"/>
    </row>
    <row r="14881">
      <c r="A14881" t="s">
        <v>16476</v>
      </c>
      <c r="B14881" t="s">
        <v>19478</v>
      </c>
      <c r="C14881" t="s">
        <v>19512</v>
      </c>
      <c r="D14881" t="s">
        <v>19630</v>
      </c>
      <c r="E14881" s="89">
        <v>0.03972053709277482</v>
      </c>
      <c r="F14881" s="89">
        <v>705353</v>
      </c>
      <c r="G14881" s="89">
        <v>8</v>
      </c>
      <c r="H14881" t="s">
        <v>19630</v>
      </c>
      <c r="I14881" s="89"/>
    </row>
    <row r="14882">
      <c r="A14882" t="s">
        <v>16477</v>
      </c>
      <c r="B14882" t="s">
        <v>19479</v>
      </c>
      <c r="C14882" t="s">
        <v>19512</v>
      </c>
      <c r="D14882" t="s">
        <v>19630</v>
      </c>
      <c r="E14882" s="89">
        <v>6798.474066176794</v>
      </c>
      <c r="F14882" s="89">
        <v>705353</v>
      </c>
      <c r="G14882" s="89">
        <v>8</v>
      </c>
      <c r="H14882" t="s">
        <v>19630</v>
      </c>
      <c r="I14882" s="89"/>
    </row>
    <row r="14883">
      <c r="A14883" t="s">
        <v>16478</v>
      </c>
      <c r="B14883" t="s">
        <v>19483</v>
      </c>
      <c r="C14883" t="s">
        <v>19512</v>
      </c>
      <c r="D14883" t="s">
        <v>19614</v>
      </c>
      <c r="E14883" s="89">
        <v>0.08546638908248749</v>
      </c>
      <c r="F14883" s="89">
        <v>705353</v>
      </c>
      <c r="G14883" s="89">
        <v>8</v>
      </c>
      <c r="H14883" t="s">
        <v>19629</v>
      </c>
      <c r="I14883" s="89"/>
    </row>
    <row r="14884">
      <c r="A14884" t="s">
        <v>16479</v>
      </c>
      <c r="B14884" t="s">
        <v>19483</v>
      </c>
      <c r="C14884" t="s">
        <v>19512</v>
      </c>
      <c r="D14884" t="s">
        <v>19615</v>
      </c>
      <c r="E14884" s="89">
        <v>0.08861993730283335</v>
      </c>
      <c r="F14884" s="89">
        <v>705353</v>
      </c>
      <c r="G14884" s="89">
        <v>8</v>
      </c>
      <c r="H14884" t="s">
        <v>19629</v>
      </c>
      <c r="I14884" s="89"/>
    </row>
    <row r="14885">
      <c r="A14885" t="s">
        <v>16480</v>
      </c>
      <c r="B14885" t="s">
        <v>19483</v>
      </c>
      <c r="C14885" t="s">
        <v>19512</v>
      </c>
      <c r="D14885" t="s">
        <v>19616</v>
      </c>
      <c r="E14885" s="89">
        <v>0.08547574214901607</v>
      </c>
      <c r="F14885" s="89">
        <v>705353</v>
      </c>
      <c r="G14885" s="89">
        <v>8</v>
      </c>
      <c r="H14885" t="s">
        <v>19629</v>
      </c>
      <c r="I14885" s="89"/>
    </row>
    <row r="14886">
      <c r="A14886" t="s">
        <v>16481</v>
      </c>
      <c r="B14886" t="s">
        <v>19483</v>
      </c>
      <c r="C14886" t="s">
        <v>19512</v>
      </c>
      <c r="D14886" t="s">
        <v>19617</v>
      </c>
      <c r="E14886" s="89">
        <v>0.08845163303269735</v>
      </c>
      <c r="F14886" s="89">
        <v>705353</v>
      </c>
      <c r="G14886" s="89">
        <v>8</v>
      </c>
      <c r="H14886" t="s">
        <v>19629</v>
      </c>
      <c r="I14886" s="89"/>
    </row>
    <row r="14887">
      <c r="A14887" t="s">
        <v>16482</v>
      </c>
      <c r="B14887" t="s">
        <v>19483</v>
      </c>
      <c r="C14887" t="s">
        <v>19512</v>
      </c>
      <c r="D14887" t="s">
        <v>19618</v>
      </c>
      <c r="E14887" s="89">
        <v>0.07991676123194456</v>
      </c>
      <c r="F14887" s="89">
        <v>705353</v>
      </c>
      <c r="G14887" s="89">
        <v>8</v>
      </c>
      <c r="H14887" t="s">
        <v>19629</v>
      </c>
      <c r="I14887" s="89"/>
    </row>
    <row r="14888">
      <c r="A14888" t="s">
        <v>16483</v>
      </c>
      <c r="B14888" t="s">
        <v>19483</v>
      </c>
      <c r="C14888" t="s">
        <v>19512</v>
      </c>
      <c r="D14888" t="s">
        <v>19619</v>
      </c>
      <c r="E14888" s="89">
        <v>0.08212008421274435</v>
      </c>
      <c r="F14888" s="89">
        <v>705353</v>
      </c>
      <c r="G14888" s="89">
        <v>8</v>
      </c>
      <c r="H14888" t="s">
        <v>19629</v>
      </c>
      <c r="I14888" s="89"/>
    </row>
    <row r="14889">
      <c r="A14889" t="s">
        <v>16484</v>
      </c>
      <c r="B14889" t="s">
        <v>19483</v>
      </c>
      <c r="C14889" t="s">
        <v>19512</v>
      </c>
      <c r="D14889" t="s">
        <v>19620</v>
      </c>
      <c r="E14889" s="89">
        <v>0.07844516657216925</v>
      </c>
      <c r="F14889" s="89">
        <v>705353</v>
      </c>
      <c r="G14889" s="89">
        <v>8</v>
      </c>
      <c r="H14889" t="s">
        <v>19629</v>
      </c>
      <c r="I14889" s="89"/>
    </row>
    <row r="14890">
      <c r="A14890" t="s">
        <v>16485</v>
      </c>
      <c r="B14890" t="s">
        <v>19483</v>
      </c>
      <c r="C14890" t="s">
        <v>19512</v>
      </c>
      <c r="D14890" t="s">
        <v>19621</v>
      </c>
      <c r="E14890" s="89">
        <v>0.07155181684886561</v>
      </c>
      <c r="F14890" s="89">
        <v>705353</v>
      </c>
      <c r="G14890" s="89">
        <v>8</v>
      </c>
      <c r="H14890" t="s">
        <v>19629</v>
      </c>
      <c r="I14890" s="89"/>
    </row>
    <row r="14891">
      <c r="A14891" t="s">
        <v>16486</v>
      </c>
      <c r="B14891" t="s">
        <v>19483</v>
      </c>
      <c r="C14891" t="s">
        <v>19512</v>
      </c>
      <c r="D14891" t="s">
        <v>19622</v>
      </c>
      <c r="E14891" s="89">
        <v>0.08032843136563908</v>
      </c>
      <c r="F14891" s="89">
        <v>705353</v>
      </c>
      <c r="G14891" s="89">
        <v>8</v>
      </c>
      <c r="H14891" t="s">
        <v>19629</v>
      </c>
      <c r="I14891" s="89"/>
    </row>
    <row r="14892">
      <c r="A14892" t="s">
        <v>16487</v>
      </c>
      <c r="B14892" t="s">
        <v>19483</v>
      </c>
      <c r="C14892" t="s">
        <v>19512</v>
      </c>
      <c r="D14892" t="s">
        <v>19623</v>
      </c>
      <c r="E14892" s="89">
        <v>0.2957145682937844</v>
      </c>
      <c r="F14892" s="89">
        <v>705353</v>
      </c>
      <c r="G14892" s="89">
        <v>8</v>
      </c>
      <c r="H14892" t="s">
        <v>19629</v>
      </c>
      <c r="I14892" s="89"/>
    </row>
    <row r="14893">
      <c r="A14893" t="s">
        <v>16488</v>
      </c>
      <c r="B14893" t="s">
        <v>19483</v>
      </c>
      <c r="C14893" t="s">
        <v>19512</v>
      </c>
      <c r="D14893" t="s">
        <v>19624</v>
      </c>
      <c r="E14893" s="89">
        <v>0.6728595544700845</v>
      </c>
      <c r="F14893" s="89">
        <v>705353</v>
      </c>
      <c r="G14893" s="89">
        <v>8</v>
      </c>
      <c r="H14893" t="s">
        <v>19629</v>
      </c>
      <c r="I14893" s="89"/>
    </row>
    <row r="14894">
      <c r="A14894" t="s">
        <v>16489</v>
      </c>
      <c r="B14894" t="s">
        <v>19476</v>
      </c>
      <c r="C14894" t="s">
        <v>19513</v>
      </c>
      <c r="D14894" t="s">
        <v>19630</v>
      </c>
      <c r="E14894" s="89">
        <v>1092</v>
      </c>
      <c r="F14894" s="89">
        <v>705353</v>
      </c>
      <c r="G14894" s="89">
        <v>8</v>
      </c>
      <c r="H14894" t="s">
        <v>19630</v>
      </c>
      <c r="I14894" s="89"/>
    </row>
    <row r="14895">
      <c r="A14895" t="s">
        <v>16490</v>
      </c>
      <c r="B14895" t="s">
        <v>19477</v>
      </c>
      <c r="C14895" t="s">
        <v>19513</v>
      </c>
      <c r="D14895" t="s">
        <v>19630</v>
      </c>
      <c r="E14895" s="89">
        <v>40950000</v>
      </c>
      <c r="F14895" s="89">
        <v>705353</v>
      </c>
      <c r="G14895" s="89">
        <v>8</v>
      </c>
      <c r="H14895" t="s">
        <v>19630</v>
      </c>
      <c r="I14895" s="89"/>
    </row>
    <row r="14896">
      <c r="A14896" t="s">
        <v>16491</v>
      </c>
      <c r="B14896" t="s">
        <v>19478</v>
      </c>
      <c r="C14896" t="s">
        <v>19513</v>
      </c>
      <c r="D14896" t="s">
        <v>19630</v>
      </c>
      <c r="E14896" s="89">
        <v>0.001548160991730382</v>
      </c>
      <c r="F14896" s="89">
        <v>705353</v>
      </c>
      <c r="G14896" s="89">
        <v>8</v>
      </c>
      <c r="H14896" t="s">
        <v>19630</v>
      </c>
      <c r="I14896" s="89"/>
    </row>
    <row r="14897">
      <c r="A14897" t="s">
        <v>16492</v>
      </c>
      <c r="B14897" t="s">
        <v>19479</v>
      </c>
      <c r="C14897" t="s">
        <v>19513</v>
      </c>
      <c r="D14897" t="s">
        <v>19630</v>
      </c>
      <c r="E14897" s="89">
        <v>58.05603718988932</v>
      </c>
      <c r="F14897" s="89">
        <v>705353</v>
      </c>
      <c r="G14897" s="89">
        <v>8</v>
      </c>
      <c r="H14897" t="s">
        <v>19630</v>
      </c>
      <c r="I14897" s="89"/>
    </row>
    <row r="14898">
      <c r="A14898" t="s">
        <v>16493</v>
      </c>
      <c r="B14898" t="s">
        <v>19483</v>
      </c>
      <c r="C14898" t="s">
        <v>19513</v>
      </c>
      <c r="D14898" t="s">
        <v>19614</v>
      </c>
      <c r="E14898" s="89">
        <v>0.01778930945597607</v>
      </c>
      <c r="F14898" s="89">
        <v>705353</v>
      </c>
      <c r="G14898" s="89">
        <v>8</v>
      </c>
      <c r="H14898" t="s">
        <v>19629</v>
      </c>
      <c r="I14898" s="89"/>
    </row>
    <row r="14899">
      <c r="A14899" t="s">
        <v>16494</v>
      </c>
      <c r="B14899" t="s">
        <v>19483</v>
      </c>
      <c r="C14899" t="s">
        <v>19513</v>
      </c>
      <c r="D14899" t="s">
        <v>19615</v>
      </c>
      <c r="E14899" s="89">
        <v>0.01809082317556888</v>
      </c>
      <c r="F14899" s="89">
        <v>705353</v>
      </c>
      <c r="G14899" s="89">
        <v>8</v>
      </c>
      <c r="H14899" t="s">
        <v>19629</v>
      </c>
      <c r="I14899" s="89"/>
    </row>
    <row r="14900">
      <c r="A14900" t="s">
        <v>16495</v>
      </c>
      <c r="B14900" t="s">
        <v>19483</v>
      </c>
      <c r="C14900" t="s">
        <v>19513</v>
      </c>
      <c r="D14900" t="s">
        <v>19616</v>
      </c>
      <c r="E14900" s="89">
        <v>0.01809082317556888</v>
      </c>
      <c r="F14900" s="89">
        <v>705353</v>
      </c>
      <c r="G14900" s="89">
        <v>8</v>
      </c>
      <c r="H14900" t="s">
        <v>19629</v>
      </c>
      <c r="I14900" s="89"/>
    </row>
    <row r="14901">
      <c r="A14901" t="s">
        <v>16496</v>
      </c>
      <c r="B14901" t="s">
        <v>19483</v>
      </c>
      <c r="C14901" t="s">
        <v>19513</v>
      </c>
      <c r="D14901" t="s">
        <v>19617</v>
      </c>
      <c r="E14901" s="89">
        <v>0.01809082317556888</v>
      </c>
      <c r="F14901" s="89">
        <v>705353</v>
      </c>
      <c r="G14901" s="89">
        <v>8</v>
      </c>
      <c r="H14901" t="s">
        <v>19629</v>
      </c>
      <c r="I14901" s="89"/>
    </row>
    <row r="14902">
      <c r="A14902" t="s">
        <v>16497</v>
      </c>
      <c r="B14902" t="s">
        <v>19483</v>
      </c>
      <c r="C14902" t="s">
        <v>19513</v>
      </c>
      <c r="D14902" t="s">
        <v>19618</v>
      </c>
      <c r="E14902" s="89">
        <v>0.01775664309792305</v>
      </c>
      <c r="F14902" s="89">
        <v>705353</v>
      </c>
      <c r="G14902" s="89">
        <v>8</v>
      </c>
      <c r="H14902" t="s">
        <v>19629</v>
      </c>
      <c r="I14902" s="89"/>
    </row>
    <row r="14903">
      <c r="A14903" t="s">
        <v>16498</v>
      </c>
      <c r="B14903" t="s">
        <v>19483</v>
      </c>
      <c r="C14903" t="s">
        <v>19513</v>
      </c>
      <c r="D14903" t="s">
        <v>19619</v>
      </c>
      <c r="E14903" s="89">
        <v>0.01798115041218342</v>
      </c>
      <c r="F14903" s="89">
        <v>705353</v>
      </c>
      <c r="G14903" s="89">
        <v>8</v>
      </c>
      <c r="H14903" t="s">
        <v>19629</v>
      </c>
      <c r="I14903" s="89"/>
    </row>
    <row r="14904">
      <c r="A14904" t="s">
        <v>16499</v>
      </c>
      <c r="B14904" t="s">
        <v>19483</v>
      </c>
      <c r="C14904" t="s">
        <v>19513</v>
      </c>
      <c r="D14904" t="s">
        <v>19620</v>
      </c>
      <c r="E14904" s="89">
        <v>0.01751668388434222</v>
      </c>
      <c r="F14904" s="89">
        <v>705353</v>
      </c>
      <c r="G14904" s="89">
        <v>8</v>
      </c>
      <c r="H14904" t="s">
        <v>19629</v>
      </c>
      <c r="I14904" s="89"/>
    </row>
    <row r="14905">
      <c r="A14905" t="s">
        <v>16500</v>
      </c>
      <c r="B14905" t="s">
        <v>19483</v>
      </c>
      <c r="C14905" t="s">
        <v>19513</v>
      </c>
      <c r="D14905" t="s">
        <v>19621</v>
      </c>
      <c r="E14905" s="89">
        <v>0.01470869793733355</v>
      </c>
      <c r="F14905" s="89">
        <v>705353</v>
      </c>
      <c r="G14905" s="89">
        <v>8</v>
      </c>
      <c r="H14905" t="s">
        <v>19629</v>
      </c>
      <c r="I14905" s="89"/>
    </row>
    <row r="14906">
      <c r="A14906" t="s">
        <v>16501</v>
      </c>
      <c r="B14906" t="s">
        <v>19483</v>
      </c>
      <c r="C14906" t="s">
        <v>19513</v>
      </c>
      <c r="D14906" t="s">
        <v>19622</v>
      </c>
      <c r="E14906" s="89">
        <v>0.01816890989485063</v>
      </c>
      <c r="F14906" s="89">
        <v>705353</v>
      </c>
      <c r="G14906" s="89">
        <v>8</v>
      </c>
      <c r="H14906" t="s">
        <v>19629</v>
      </c>
      <c r="I14906" s="89"/>
    </row>
    <row r="14907">
      <c r="A14907" t="s">
        <v>16502</v>
      </c>
      <c r="B14907" t="s">
        <v>19483</v>
      </c>
      <c r="C14907" t="s">
        <v>19513</v>
      </c>
      <c r="D14907" t="s">
        <v>19623</v>
      </c>
      <c r="E14907" s="89">
        <v>0.0535994534285069</v>
      </c>
      <c r="F14907" s="89">
        <v>705353</v>
      </c>
      <c r="G14907" s="89">
        <v>8</v>
      </c>
      <c r="H14907" t="s">
        <v>19629</v>
      </c>
      <c r="I14907" s="89"/>
    </row>
    <row r="14908">
      <c r="A14908" t="s">
        <v>16503</v>
      </c>
      <c r="B14908" t="s">
        <v>19483</v>
      </c>
      <c r="C14908" t="s">
        <v>19513</v>
      </c>
      <c r="D14908" t="s">
        <v>19624</v>
      </c>
      <c r="E14908" s="89">
        <v>0.1405789603904721</v>
      </c>
      <c r="F14908" s="89">
        <v>705353</v>
      </c>
      <c r="G14908" s="89">
        <v>8</v>
      </c>
      <c r="H14908" t="s">
        <v>19629</v>
      </c>
      <c r="I14908" s="89"/>
    </row>
    <row r="14909">
      <c r="A14909" t="s">
        <v>16504</v>
      </c>
      <c r="B14909" t="s">
        <v>19476</v>
      </c>
      <c r="C14909" t="s">
        <v>19514</v>
      </c>
      <c r="D14909" t="s">
        <v>19630</v>
      </c>
      <c r="E14909" s="89">
        <v>5493</v>
      </c>
      <c r="F14909" s="89">
        <v>705353</v>
      </c>
      <c r="G14909" s="89">
        <v>8</v>
      </c>
      <c r="H14909" t="s">
        <v>19630</v>
      </c>
      <c r="I14909" s="89"/>
    </row>
    <row r="14910">
      <c r="A14910" t="s">
        <v>16505</v>
      </c>
      <c r="B14910" t="s">
        <v>19477</v>
      </c>
      <c r="C14910" t="s">
        <v>19514</v>
      </c>
      <c r="D14910" t="s">
        <v>19630</v>
      </c>
      <c r="E14910" s="89">
        <v>211166673.265625</v>
      </c>
      <c r="F14910" s="89">
        <v>705353</v>
      </c>
      <c r="G14910" s="89">
        <v>8</v>
      </c>
      <c r="H14910" t="s">
        <v>19630</v>
      </c>
      <c r="I14910" s="89"/>
    </row>
    <row r="14911">
      <c r="A14911" t="s">
        <v>16506</v>
      </c>
      <c r="B14911" t="s">
        <v>19478</v>
      </c>
      <c r="C14911" t="s">
        <v>19514</v>
      </c>
      <c r="D14911" t="s">
        <v>19630</v>
      </c>
      <c r="E14911" s="89">
        <v>0.007787590043566838</v>
      </c>
      <c r="F14911" s="89">
        <v>705353</v>
      </c>
      <c r="G14911" s="89">
        <v>8</v>
      </c>
      <c r="H14911" t="s">
        <v>19630</v>
      </c>
      <c r="I14911" s="89"/>
    </row>
    <row r="14912">
      <c r="A14912" t="s">
        <v>16507</v>
      </c>
      <c r="B14912" t="s">
        <v>19479</v>
      </c>
      <c r="C14912" t="s">
        <v>19514</v>
      </c>
      <c r="D14912" t="s">
        <v>19630</v>
      </c>
      <c r="E14912" s="89">
        <v>299.3772951495563</v>
      </c>
      <c r="F14912" s="89">
        <v>705353</v>
      </c>
      <c r="G14912" s="89">
        <v>8</v>
      </c>
      <c r="H14912" t="s">
        <v>19630</v>
      </c>
      <c r="I14912" s="89"/>
    </row>
    <row r="14913">
      <c r="A14913" t="s">
        <v>16508</v>
      </c>
      <c r="B14913" t="s">
        <v>19483</v>
      </c>
      <c r="C14913" t="s">
        <v>19514</v>
      </c>
      <c r="D14913" t="s">
        <v>19614</v>
      </c>
      <c r="E14913" s="89">
        <v>0.01957836580908323</v>
      </c>
      <c r="F14913" s="89">
        <v>705353</v>
      </c>
      <c r="G14913" s="89">
        <v>8</v>
      </c>
      <c r="H14913" t="s">
        <v>19629</v>
      </c>
      <c r="I14913" s="89"/>
    </row>
    <row r="14914">
      <c r="A14914" t="s">
        <v>16509</v>
      </c>
      <c r="B14914" t="s">
        <v>19483</v>
      </c>
      <c r="C14914" t="s">
        <v>19514</v>
      </c>
      <c r="D14914" t="s">
        <v>19615</v>
      </c>
      <c r="E14914" s="89">
        <v>0.02169697200045595</v>
      </c>
      <c r="F14914" s="89">
        <v>705353</v>
      </c>
      <c r="G14914" s="89">
        <v>8</v>
      </c>
      <c r="H14914" t="s">
        <v>19629</v>
      </c>
      <c r="I14914" s="89"/>
    </row>
    <row r="14915">
      <c r="A14915" t="s">
        <v>16510</v>
      </c>
      <c r="B14915" t="s">
        <v>19483</v>
      </c>
      <c r="C14915" t="s">
        <v>19514</v>
      </c>
      <c r="D14915" t="s">
        <v>19616</v>
      </c>
      <c r="E14915" s="89">
        <v>0.01957836580908323</v>
      </c>
      <c r="F14915" s="89">
        <v>705353</v>
      </c>
      <c r="G14915" s="89">
        <v>8</v>
      </c>
      <c r="H14915" t="s">
        <v>19629</v>
      </c>
      <c r="I14915" s="89"/>
    </row>
    <row r="14916">
      <c r="A14916" t="s">
        <v>16511</v>
      </c>
      <c r="B14916" t="s">
        <v>19483</v>
      </c>
      <c r="C14916" t="s">
        <v>19514</v>
      </c>
      <c r="D14916" t="s">
        <v>19617</v>
      </c>
      <c r="E14916" s="89">
        <v>0.02157588048348386</v>
      </c>
      <c r="F14916" s="89">
        <v>705353</v>
      </c>
      <c r="G14916" s="89">
        <v>8</v>
      </c>
      <c r="H14916" t="s">
        <v>19629</v>
      </c>
      <c r="I14916" s="89"/>
    </row>
    <row r="14917">
      <c r="A14917" t="s">
        <v>16512</v>
      </c>
      <c r="B14917" t="s">
        <v>19483</v>
      </c>
      <c r="C14917" t="s">
        <v>19514</v>
      </c>
      <c r="D14917" t="s">
        <v>19618</v>
      </c>
      <c r="E14917" s="89">
        <v>0.02108695412484268</v>
      </c>
      <c r="F14917" s="89">
        <v>705353</v>
      </c>
      <c r="G14917" s="89">
        <v>8</v>
      </c>
      <c r="H14917" t="s">
        <v>19629</v>
      </c>
      <c r="I14917" s="89"/>
    </row>
    <row r="14918">
      <c r="A14918" t="s">
        <v>16513</v>
      </c>
      <c r="B14918" t="s">
        <v>19483</v>
      </c>
      <c r="C14918" t="s">
        <v>19514</v>
      </c>
      <c r="D14918" t="s">
        <v>19619</v>
      </c>
      <c r="E14918" s="89">
        <v>0.02160440896512993</v>
      </c>
      <c r="F14918" s="89">
        <v>705353</v>
      </c>
      <c r="G14918" s="89">
        <v>8</v>
      </c>
      <c r="H14918" t="s">
        <v>19629</v>
      </c>
      <c r="I14918" s="89"/>
    </row>
    <row r="14919">
      <c r="A14919" t="s">
        <v>16514</v>
      </c>
      <c r="B14919" t="s">
        <v>19483</v>
      </c>
      <c r="C14919" t="s">
        <v>19514</v>
      </c>
      <c r="D14919" t="s">
        <v>19620</v>
      </c>
      <c r="E14919" s="89">
        <v>0.02064868072832079</v>
      </c>
      <c r="F14919" s="89">
        <v>705353</v>
      </c>
      <c r="G14919" s="89">
        <v>8</v>
      </c>
      <c r="H14919" t="s">
        <v>19629</v>
      </c>
      <c r="I14919" s="89"/>
    </row>
    <row r="14920">
      <c r="A14920" t="s">
        <v>16515</v>
      </c>
      <c r="B14920" t="s">
        <v>19483</v>
      </c>
      <c r="C14920" t="s">
        <v>19514</v>
      </c>
      <c r="D14920" t="s">
        <v>19621</v>
      </c>
      <c r="E14920" s="89">
        <v>0.009206908122589379</v>
      </c>
      <c r="F14920" s="89">
        <v>705353</v>
      </c>
      <c r="G14920" s="89">
        <v>8</v>
      </c>
      <c r="H14920" t="s">
        <v>19629</v>
      </c>
      <c r="I14920" s="89"/>
    </row>
    <row r="14921">
      <c r="A14921" t="s">
        <v>16516</v>
      </c>
      <c r="B14921" t="s">
        <v>19483</v>
      </c>
      <c r="C14921" t="s">
        <v>19514</v>
      </c>
      <c r="D14921" t="s">
        <v>19622</v>
      </c>
      <c r="E14921" s="89">
        <v>0.02050222899320416</v>
      </c>
      <c r="F14921" s="89">
        <v>705353</v>
      </c>
      <c r="G14921" s="89">
        <v>8</v>
      </c>
      <c r="H14921" t="s">
        <v>19629</v>
      </c>
      <c r="I14921" s="89"/>
    </row>
    <row r="14922">
      <c r="A14922" t="s">
        <v>16517</v>
      </c>
      <c r="B14922" t="s">
        <v>19483</v>
      </c>
      <c r="C14922" t="s">
        <v>19514</v>
      </c>
      <c r="D14922" t="s">
        <v>19623</v>
      </c>
      <c r="E14922" s="89">
        <v>0.05494711217599903</v>
      </c>
      <c r="F14922" s="89">
        <v>705353</v>
      </c>
      <c r="G14922" s="89">
        <v>8</v>
      </c>
      <c r="H14922" t="s">
        <v>19629</v>
      </c>
      <c r="I14922" s="89"/>
    </row>
    <row r="14923">
      <c r="A14923" t="s">
        <v>16518</v>
      </c>
      <c r="B14923" t="s">
        <v>19483</v>
      </c>
      <c r="C14923" t="s">
        <v>19514</v>
      </c>
      <c r="D14923" t="s">
        <v>19624</v>
      </c>
      <c r="E14923" s="89">
        <v>0.1441135573605004</v>
      </c>
      <c r="F14923" s="89">
        <v>705353</v>
      </c>
      <c r="G14923" s="89">
        <v>8</v>
      </c>
      <c r="H14923" t="s">
        <v>19629</v>
      </c>
      <c r="I14923" s="89"/>
    </row>
    <row r="14924">
      <c r="A14924" t="s">
        <v>16519</v>
      </c>
      <c r="B14924" t="s">
        <v>19476</v>
      </c>
      <c r="C14924" t="s">
        <v>19515</v>
      </c>
      <c r="D14924" t="s">
        <v>19630</v>
      </c>
      <c r="E14924" s="89">
        <v>229446</v>
      </c>
      <c r="F14924" s="89">
        <v>705353</v>
      </c>
      <c r="G14924" s="89">
        <v>8</v>
      </c>
      <c r="H14924" t="s">
        <v>19630</v>
      </c>
      <c r="I14924" s="89"/>
    </row>
    <row r="14925">
      <c r="A14925" t="s">
        <v>16520</v>
      </c>
      <c r="B14925" t="s">
        <v>19477</v>
      </c>
      <c r="C14925" t="s">
        <v>19515</v>
      </c>
      <c r="D14925" t="s">
        <v>19630</v>
      </c>
      <c r="E14925" s="89">
        <v>2748653571.058016</v>
      </c>
      <c r="F14925" s="89">
        <v>705353</v>
      </c>
      <c r="G14925" s="89">
        <v>8</v>
      </c>
      <c r="H14925" t="s">
        <v>19630</v>
      </c>
      <c r="I14925" s="89"/>
    </row>
    <row r="14926">
      <c r="A14926" t="s">
        <v>16521</v>
      </c>
      <c r="B14926" t="s">
        <v>19478</v>
      </c>
      <c r="C14926" t="s">
        <v>19515</v>
      </c>
      <c r="D14926" t="s">
        <v>19630</v>
      </c>
      <c r="E14926" s="89">
        <v>0.3252924422239645</v>
      </c>
      <c r="F14926" s="89">
        <v>705353</v>
      </c>
      <c r="G14926" s="89">
        <v>8</v>
      </c>
      <c r="H14926" t="s">
        <v>19630</v>
      </c>
      <c r="I14926" s="89"/>
    </row>
    <row r="14927">
      <c r="A14927" t="s">
        <v>16522</v>
      </c>
      <c r="B14927" t="s">
        <v>19479</v>
      </c>
      <c r="C14927" t="s">
        <v>19515</v>
      </c>
      <c r="D14927" t="s">
        <v>19630</v>
      </c>
      <c r="E14927" s="89">
        <v>3896.84820374765</v>
      </c>
      <c r="F14927" s="89">
        <v>705353</v>
      </c>
      <c r="G14927" s="89">
        <v>8</v>
      </c>
      <c r="H14927" t="s">
        <v>19630</v>
      </c>
      <c r="I14927" s="89"/>
    </row>
    <row r="14928">
      <c r="A14928" t="s">
        <v>16523</v>
      </c>
      <c r="B14928" t="s">
        <v>19483</v>
      </c>
      <c r="C14928" t="s">
        <v>19515</v>
      </c>
      <c r="D14928" t="s">
        <v>19614</v>
      </c>
      <c r="E14928" s="89">
        <v>0.006262636113410275</v>
      </c>
      <c r="F14928" s="89">
        <v>705353</v>
      </c>
      <c r="G14928" s="89">
        <v>8</v>
      </c>
      <c r="H14928" t="s">
        <v>19629</v>
      </c>
      <c r="I14928" s="89"/>
    </row>
    <row r="14929">
      <c r="A14929" t="s">
        <v>16524</v>
      </c>
      <c r="B14929" t="s">
        <v>19483</v>
      </c>
      <c r="C14929" t="s">
        <v>19515</v>
      </c>
      <c r="D14929" t="s">
        <v>19615</v>
      </c>
      <c r="E14929" s="89">
        <v>0.006683055496610286</v>
      </c>
      <c r="F14929" s="89">
        <v>705353</v>
      </c>
      <c r="G14929" s="89">
        <v>8</v>
      </c>
      <c r="H14929" t="s">
        <v>19629</v>
      </c>
      <c r="I14929" s="89"/>
    </row>
    <row r="14930">
      <c r="A14930" t="s">
        <v>16525</v>
      </c>
      <c r="B14930" t="s">
        <v>19483</v>
      </c>
      <c r="C14930" t="s">
        <v>19515</v>
      </c>
      <c r="D14930" t="s">
        <v>19616</v>
      </c>
      <c r="E14930" s="89">
        <v>0.00626677070850132</v>
      </c>
      <c r="F14930" s="89">
        <v>705353</v>
      </c>
      <c r="G14930" s="89">
        <v>8</v>
      </c>
      <c r="H14930" t="s">
        <v>19629</v>
      </c>
      <c r="I14930" s="89"/>
    </row>
    <row r="14931">
      <c r="A14931" t="s">
        <v>16526</v>
      </c>
      <c r="B14931" t="s">
        <v>19483</v>
      </c>
      <c r="C14931" t="s">
        <v>19515</v>
      </c>
      <c r="D14931" t="s">
        <v>19617</v>
      </c>
      <c r="E14931" s="89">
        <v>0.006667222414277459</v>
      </c>
      <c r="F14931" s="89">
        <v>705353</v>
      </c>
      <c r="G14931" s="89">
        <v>8</v>
      </c>
      <c r="H14931" t="s">
        <v>19629</v>
      </c>
      <c r="I14931" s="89"/>
    </row>
    <row r="14932">
      <c r="A14932" t="s">
        <v>16527</v>
      </c>
      <c r="B14932" t="s">
        <v>19483</v>
      </c>
      <c r="C14932" t="s">
        <v>19515</v>
      </c>
      <c r="D14932" t="s">
        <v>19618</v>
      </c>
      <c r="E14932" s="89">
        <v>0.00658520302372974</v>
      </c>
      <c r="F14932" s="89">
        <v>705353</v>
      </c>
      <c r="G14932" s="89">
        <v>8</v>
      </c>
      <c r="H14932" t="s">
        <v>19629</v>
      </c>
      <c r="I14932" s="89"/>
    </row>
    <row r="14933">
      <c r="A14933" t="s">
        <v>16528</v>
      </c>
      <c r="B14933" t="s">
        <v>19483</v>
      </c>
      <c r="C14933" t="s">
        <v>19515</v>
      </c>
      <c r="D14933" t="s">
        <v>19619</v>
      </c>
      <c r="E14933" s="89">
        <v>0.006857706973900124</v>
      </c>
      <c r="F14933" s="89">
        <v>705353</v>
      </c>
      <c r="G14933" s="89">
        <v>8</v>
      </c>
      <c r="H14933" t="s">
        <v>19629</v>
      </c>
      <c r="I14933" s="89"/>
    </row>
    <row r="14934">
      <c r="A14934" t="s">
        <v>16529</v>
      </c>
      <c r="B14934" t="s">
        <v>19483</v>
      </c>
      <c r="C14934" t="s">
        <v>19515</v>
      </c>
      <c r="D14934" t="s">
        <v>19620</v>
      </c>
      <c r="E14934" s="89">
        <v>0.006496617945448779</v>
      </c>
      <c r="F14934" s="89">
        <v>705353</v>
      </c>
      <c r="G14934" s="89">
        <v>8</v>
      </c>
      <c r="H14934" t="s">
        <v>19629</v>
      </c>
      <c r="I14934" s="89"/>
    </row>
    <row r="14935">
      <c r="A14935" t="s">
        <v>16530</v>
      </c>
      <c r="B14935" t="s">
        <v>19483</v>
      </c>
      <c r="C14935" t="s">
        <v>19515</v>
      </c>
      <c r="D14935" t="s">
        <v>19621</v>
      </c>
      <c r="E14935" s="89">
        <v>0.005229368315256422</v>
      </c>
      <c r="F14935" s="89">
        <v>705353</v>
      </c>
      <c r="G14935" s="89">
        <v>8</v>
      </c>
      <c r="H14935" t="s">
        <v>19629</v>
      </c>
      <c r="I14935" s="89"/>
    </row>
    <row r="14936">
      <c r="A14936" t="s">
        <v>16531</v>
      </c>
      <c r="B14936" t="s">
        <v>19483</v>
      </c>
      <c r="C14936" t="s">
        <v>19515</v>
      </c>
      <c r="D14936" t="s">
        <v>19622</v>
      </c>
      <c r="E14936" s="89">
        <v>0.006623263894074686</v>
      </c>
      <c r="F14936" s="89">
        <v>705353</v>
      </c>
      <c r="G14936" s="89">
        <v>8</v>
      </c>
      <c r="H14936" t="s">
        <v>19629</v>
      </c>
      <c r="I14936" s="89"/>
    </row>
    <row r="14937">
      <c r="A14937" t="s">
        <v>16532</v>
      </c>
      <c r="B14937" t="s">
        <v>19483</v>
      </c>
      <c r="C14937" t="s">
        <v>19515</v>
      </c>
      <c r="D14937" t="s">
        <v>19623</v>
      </c>
      <c r="E14937" s="89">
        <v>0.0184897010302444</v>
      </c>
      <c r="F14937" s="89">
        <v>705353</v>
      </c>
      <c r="G14937" s="89">
        <v>8</v>
      </c>
      <c r="H14937" t="s">
        <v>19629</v>
      </c>
      <c r="I14937" s="89"/>
    </row>
    <row r="14938">
      <c r="A14938" t="s">
        <v>16533</v>
      </c>
      <c r="B14938" t="s">
        <v>19483</v>
      </c>
      <c r="C14938" t="s">
        <v>19515</v>
      </c>
      <c r="D14938" t="s">
        <v>19624</v>
      </c>
      <c r="E14938" s="89">
        <v>0.04574439571047312</v>
      </c>
      <c r="F14938" s="89">
        <v>705353</v>
      </c>
      <c r="G14938" s="89">
        <v>8</v>
      </c>
      <c r="H14938" t="s">
        <v>19629</v>
      </c>
      <c r="I14938" s="89"/>
    </row>
    <row r="14939">
      <c r="A14939" t="s">
        <v>16534</v>
      </c>
      <c r="B14939" t="s">
        <v>19476</v>
      </c>
      <c r="C14939" t="s">
        <v>19516</v>
      </c>
      <c r="D14939" t="s">
        <v>19630</v>
      </c>
      <c r="E14939" s="89">
        <v>275418</v>
      </c>
      <c r="F14939" s="89">
        <v>705353</v>
      </c>
      <c r="G14939" s="89">
        <v>8</v>
      </c>
      <c r="H14939" t="s">
        <v>19630</v>
      </c>
      <c r="I14939" s="89"/>
    </row>
    <row r="14940">
      <c r="A14940" t="s">
        <v>16535</v>
      </c>
      <c r="B14940" t="s">
        <v>19477</v>
      </c>
      <c r="C14940" t="s">
        <v>19516</v>
      </c>
      <c r="D14940" t="s">
        <v>19630</v>
      </c>
      <c r="E14940" s="89">
        <v>481539132.6552734</v>
      </c>
      <c r="F14940" s="89">
        <v>705353</v>
      </c>
      <c r="G14940" s="89">
        <v>8</v>
      </c>
      <c r="H14940" t="s">
        <v>19630</v>
      </c>
      <c r="I14940" s="89"/>
    </row>
    <row r="14941">
      <c r="A14941" t="s">
        <v>16536</v>
      </c>
      <c r="B14941" t="s">
        <v>19478</v>
      </c>
      <c r="C14941" t="s">
        <v>19516</v>
      </c>
      <c r="D14941" t="s">
        <v>19630</v>
      </c>
      <c r="E14941" s="89">
        <v>0.3904683186999984</v>
      </c>
      <c r="F14941" s="89">
        <v>705353</v>
      </c>
      <c r="G14941" s="89">
        <v>8</v>
      </c>
      <c r="H14941" t="s">
        <v>19630</v>
      </c>
      <c r="I14941" s="89"/>
    </row>
    <row r="14942">
      <c r="A14942" t="s">
        <v>16537</v>
      </c>
      <c r="B14942" t="s">
        <v>19479</v>
      </c>
      <c r="C14942" t="s">
        <v>19516</v>
      </c>
      <c r="D14942" t="s">
        <v>19630</v>
      </c>
      <c r="E14942" s="89">
        <v>682.6924003375238</v>
      </c>
      <c r="F14942" s="89">
        <v>705353</v>
      </c>
      <c r="G14942" s="89">
        <v>8</v>
      </c>
      <c r="H14942" t="s">
        <v>19630</v>
      </c>
      <c r="I14942" s="89"/>
    </row>
    <row r="14943">
      <c r="A14943" t="s">
        <v>16538</v>
      </c>
      <c r="B14943" t="s">
        <v>19483</v>
      </c>
      <c r="C14943" t="s">
        <v>19516</v>
      </c>
      <c r="D14943" t="s">
        <v>19614</v>
      </c>
      <c r="E14943" s="89">
        <v>0.0009175063780098987</v>
      </c>
      <c r="F14943" s="89">
        <v>705353</v>
      </c>
      <c r="G14943" s="89">
        <v>8</v>
      </c>
      <c r="H14943" t="s">
        <v>19629</v>
      </c>
      <c r="I14943" s="89"/>
    </row>
    <row r="14944">
      <c r="A14944" t="s">
        <v>16539</v>
      </c>
      <c r="B14944" t="s">
        <v>19483</v>
      </c>
      <c r="C14944" t="s">
        <v>19516</v>
      </c>
      <c r="D14944" t="s">
        <v>19615</v>
      </c>
      <c r="E14944" s="89">
        <v>0.0009736145037500599</v>
      </c>
      <c r="F14944" s="89">
        <v>705353</v>
      </c>
      <c r="G14944" s="89">
        <v>8</v>
      </c>
      <c r="H14944" t="s">
        <v>19629</v>
      </c>
      <c r="I14944" s="89"/>
    </row>
    <row r="14945">
      <c r="A14945" t="s">
        <v>16540</v>
      </c>
      <c r="B14945" t="s">
        <v>19483</v>
      </c>
      <c r="C14945" t="s">
        <v>19516</v>
      </c>
      <c r="D14945" t="s">
        <v>19616</v>
      </c>
      <c r="E14945" s="89">
        <v>0.0009180332542204931</v>
      </c>
      <c r="F14945" s="89">
        <v>705353</v>
      </c>
      <c r="G14945" s="89">
        <v>8</v>
      </c>
      <c r="H14945" t="s">
        <v>19629</v>
      </c>
      <c r="I14945" s="89"/>
    </row>
    <row r="14946">
      <c r="A14946" t="s">
        <v>16541</v>
      </c>
      <c r="B14946" t="s">
        <v>19483</v>
      </c>
      <c r="C14946" t="s">
        <v>19516</v>
      </c>
      <c r="D14946" t="s">
        <v>19617</v>
      </c>
      <c r="E14946" s="89">
        <v>0.0009702674236323271</v>
      </c>
      <c r="F14946" s="89">
        <v>705353</v>
      </c>
      <c r="G14946" s="89">
        <v>8</v>
      </c>
      <c r="H14946" t="s">
        <v>19629</v>
      </c>
      <c r="I14946" s="89"/>
    </row>
    <row r="14947">
      <c r="A14947" t="s">
        <v>16542</v>
      </c>
      <c r="B14947" t="s">
        <v>19483</v>
      </c>
      <c r="C14947" t="s">
        <v>19516</v>
      </c>
      <c r="D14947" t="s">
        <v>19618</v>
      </c>
      <c r="E14947" s="89">
        <v>0.000964934516161016</v>
      </c>
      <c r="F14947" s="89">
        <v>705353</v>
      </c>
      <c r="G14947" s="89">
        <v>8</v>
      </c>
      <c r="H14947" t="s">
        <v>19629</v>
      </c>
      <c r="I14947" s="89"/>
    </row>
    <row r="14948">
      <c r="A14948" t="s">
        <v>16543</v>
      </c>
      <c r="B14948" t="s">
        <v>19483</v>
      </c>
      <c r="C14948" t="s">
        <v>19516</v>
      </c>
      <c r="D14948" t="s">
        <v>19619</v>
      </c>
      <c r="E14948" s="89">
        <v>0.001000366021224385</v>
      </c>
      <c r="F14948" s="89">
        <v>705353</v>
      </c>
      <c r="G14948" s="89">
        <v>8</v>
      </c>
      <c r="H14948" t="s">
        <v>19629</v>
      </c>
      <c r="I14948" s="89"/>
    </row>
    <row r="14949">
      <c r="A14949" t="s">
        <v>16544</v>
      </c>
      <c r="B14949" t="s">
        <v>19483</v>
      </c>
      <c r="C14949" t="s">
        <v>19516</v>
      </c>
      <c r="D14949" t="s">
        <v>19620</v>
      </c>
      <c r="E14949" s="89">
        <v>0.0009486795998351974</v>
      </c>
      <c r="F14949" s="89">
        <v>705353</v>
      </c>
      <c r="G14949" s="89">
        <v>8</v>
      </c>
      <c r="H14949" t="s">
        <v>19629</v>
      </c>
      <c r="I14949" s="89"/>
    </row>
    <row r="14950">
      <c r="A14950" t="s">
        <v>16545</v>
      </c>
      <c r="B14950" t="s">
        <v>19483</v>
      </c>
      <c r="C14950" t="s">
        <v>19516</v>
      </c>
      <c r="D14950" t="s">
        <v>19621</v>
      </c>
      <c r="E14950" s="89">
        <v>0.0007519727606674076</v>
      </c>
      <c r="F14950" s="89">
        <v>705353</v>
      </c>
      <c r="G14950" s="89">
        <v>8</v>
      </c>
      <c r="H14950" t="s">
        <v>19629</v>
      </c>
      <c r="I14950" s="89"/>
    </row>
    <row r="14951">
      <c r="A14951" t="s">
        <v>16546</v>
      </c>
      <c r="B14951" t="s">
        <v>19483</v>
      </c>
      <c r="C14951" t="s">
        <v>19516</v>
      </c>
      <c r="D14951" t="s">
        <v>19622</v>
      </c>
      <c r="E14951" s="89">
        <v>0.0009641041467574118</v>
      </c>
      <c r="F14951" s="89">
        <v>705353</v>
      </c>
      <c r="G14951" s="89">
        <v>8</v>
      </c>
      <c r="H14951" t="s">
        <v>19629</v>
      </c>
      <c r="I14951" s="89"/>
    </row>
    <row r="14952">
      <c r="A14952" t="s">
        <v>16547</v>
      </c>
      <c r="B14952" t="s">
        <v>19483</v>
      </c>
      <c r="C14952" t="s">
        <v>19516</v>
      </c>
      <c r="D14952" t="s">
        <v>19623</v>
      </c>
      <c r="E14952" s="89">
        <v>0.002707077577717238</v>
      </c>
      <c r="F14952" s="89">
        <v>705353</v>
      </c>
      <c r="G14952" s="89">
        <v>8</v>
      </c>
      <c r="H14952" t="s">
        <v>19629</v>
      </c>
      <c r="I14952" s="89"/>
    </row>
    <row r="14953">
      <c r="A14953" t="s">
        <v>16548</v>
      </c>
      <c r="B14953" t="s">
        <v>19483</v>
      </c>
      <c r="C14953" t="s">
        <v>19516</v>
      </c>
      <c r="D14953" t="s">
        <v>19624</v>
      </c>
      <c r="E14953" s="89">
        <v>0.006681544740997409</v>
      </c>
      <c r="F14953" s="89">
        <v>705353</v>
      </c>
      <c r="G14953" s="89">
        <v>8</v>
      </c>
      <c r="H14953" t="s">
        <v>19629</v>
      </c>
      <c r="I14953" s="89"/>
    </row>
    <row r="14954">
      <c r="A14954" t="s">
        <v>16549</v>
      </c>
      <c r="B14954" t="s">
        <v>19476</v>
      </c>
      <c r="C14954" t="s">
        <v>19517</v>
      </c>
      <c r="D14954" t="s">
        <v>19630</v>
      </c>
      <c r="E14954" s="89">
        <v>0</v>
      </c>
      <c r="F14954" s="89">
        <v>705353</v>
      </c>
      <c r="G14954" s="89">
        <v>8</v>
      </c>
      <c r="H14954" t="s">
        <v>19630</v>
      </c>
      <c r="I14954" s="89"/>
    </row>
    <row r="14955">
      <c r="A14955" t="s">
        <v>16550</v>
      </c>
      <c r="B14955" t="s">
        <v>19477</v>
      </c>
      <c r="C14955" t="s">
        <v>19517</v>
      </c>
      <c r="D14955" t="s">
        <v>19630</v>
      </c>
      <c r="E14955" s="89">
        <v>0</v>
      </c>
      <c r="F14955" s="89">
        <v>705353</v>
      </c>
      <c r="G14955" s="89">
        <v>8</v>
      </c>
      <c r="H14955" t="s">
        <v>19630</v>
      </c>
      <c r="I14955" s="89"/>
    </row>
    <row r="14956">
      <c r="A14956" t="s">
        <v>16551</v>
      </c>
      <c r="B14956" t="s">
        <v>19478</v>
      </c>
      <c r="C14956" t="s">
        <v>19517</v>
      </c>
      <c r="D14956" t="s">
        <v>19630</v>
      </c>
      <c r="E14956" s="89">
        <v>0</v>
      </c>
      <c r="F14956" s="89">
        <v>705353</v>
      </c>
      <c r="G14956" s="89">
        <v>8</v>
      </c>
      <c r="H14956" t="s">
        <v>19630</v>
      </c>
      <c r="I14956" s="89"/>
    </row>
    <row r="14957">
      <c r="A14957" t="s">
        <v>16552</v>
      </c>
      <c r="B14957" t="s">
        <v>19479</v>
      </c>
      <c r="C14957" t="s">
        <v>19517</v>
      </c>
      <c r="D14957" t="s">
        <v>19630</v>
      </c>
      <c r="E14957" s="89">
        <v>0</v>
      </c>
      <c r="F14957" s="89">
        <v>705353</v>
      </c>
      <c r="G14957" s="89">
        <v>8</v>
      </c>
      <c r="H14957" t="s">
        <v>19630</v>
      </c>
      <c r="I14957" s="89"/>
    </row>
    <row r="14958">
      <c r="A14958" t="s">
        <v>16553</v>
      </c>
      <c r="B14958" t="s">
        <v>19476</v>
      </c>
      <c r="C14958" t="s">
        <v>19518</v>
      </c>
      <c r="D14958" t="s">
        <v>19630</v>
      </c>
      <c r="E14958" s="89">
        <v>0</v>
      </c>
      <c r="F14958" s="89">
        <v>705353</v>
      </c>
      <c r="G14958" s="89">
        <v>8</v>
      </c>
      <c r="H14958" t="s">
        <v>19630</v>
      </c>
      <c r="I14958" s="89"/>
    </row>
    <row r="14959">
      <c r="A14959" t="s">
        <v>16554</v>
      </c>
      <c r="B14959" t="s">
        <v>19477</v>
      </c>
      <c r="C14959" t="s">
        <v>19518</v>
      </c>
      <c r="D14959" t="s">
        <v>19630</v>
      </c>
      <c r="E14959" s="89">
        <v>0</v>
      </c>
      <c r="F14959" s="89">
        <v>705353</v>
      </c>
      <c r="G14959" s="89">
        <v>8</v>
      </c>
      <c r="H14959" t="s">
        <v>19630</v>
      </c>
      <c r="I14959" s="89"/>
    </row>
    <row r="14960">
      <c r="A14960" t="s">
        <v>16555</v>
      </c>
      <c r="B14960" t="s">
        <v>19478</v>
      </c>
      <c r="C14960" t="s">
        <v>19518</v>
      </c>
      <c r="D14960" t="s">
        <v>19630</v>
      </c>
      <c r="E14960" s="89">
        <v>0</v>
      </c>
      <c r="F14960" s="89">
        <v>705353</v>
      </c>
      <c r="G14960" s="89">
        <v>8</v>
      </c>
      <c r="H14960" t="s">
        <v>19630</v>
      </c>
      <c r="I14960" s="89"/>
    </row>
    <row r="14961">
      <c r="A14961" t="s">
        <v>16556</v>
      </c>
      <c r="B14961" t="s">
        <v>19479</v>
      </c>
      <c r="C14961" t="s">
        <v>19518</v>
      </c>
      <c r="D14961" t="s">
        <v>19630</v>
      </c>
      <c r="E14961" s="89">
        <v>0</v>
      </c>
      <c r="F14961" s="89">
        <v>705353</v>
      </c>
      <c r="G14961" s="89">
        <v>8</v>
      </c>
      <c r="H14961" t="s">
        <v>19630</v>
      </c>
      <c r="I14961" s="89"/>
    </row>
    <row r="14962">
      <c r="A14962" t="s">
        <v>16557</v>
      </c>
      <c r="B14962" t="s">
        <v>19476</v>
      </c>
      <c r="C14962" t="s">
        <v>19519</v>
      </c>
      <c r="D14962" t="s">
        <v>19630</v>
      </c>
      <c r="E14962" s="89">
        <v>0</v>
      </c>
      <c r="F14962" s="89">
        <v>705353</v>
      </c>
      <c r="G14962" s="89">
        <v>8</v>
      </c>
      <c r="H14962" t="s">
        <v>19630</v>
      </c>
      <c r="I14962" s="89"/>
    </row>
    <row r="14963">
      <c r="A14963" t="s">
        <v>16558</v>
      </c>
      <c r="B14963" t="s">
        <v>19477</v>
      </c>
      <c r="C14963" t="s">
        <v>19519</v>
      </c>
      <c r="D14963" t="s">
        <v>19630</v>
      </c>
      <c r="E14963" s="89">
        <v>0</v>
      </c>
      <c r="F14963" s="89">
        <v>705353</v>
      </c>
      <c r="G14963" s="89">
        <v>8</v>
      </c>
      <c r="H14963" t="s">
        <v>19630</v>
      </c>
      <c r="I14963" s="89"/>
    </row>
    <row r="14964">
      <c r="A14964" t="s">
        <v>16559</v>
      </c>
      <c r="B14964" t="s">
        <v>19478</v>
      </c>
      <c r="C14964" t="s">
        <v>19519</v>
      </c>
      <c r="D14964" t="s">
        <v>19630</v>
      </c>
      <c r="E14964" s="89">
        <v>0</v>
      </c>
      <c r="F14964" s="89">
        <v>705353</v>
      </c>
      <c r="G14964" s="89">
        <v>8</v>
      </c>
      <c r="H14964" t="s">
        <v>19630</v>
      </c>
      <c r="I14964" s="89"/>
    </row>
    <row r="14965">
      <c r="A14965" t="s">
        <v>16560</v>
      </c>
      <c r="B14965" t="s">
        <v>19479</v>
      </c>
      <c r="C14965" t="s">
        <v>19519</v>
      </c>
      <c r="D14965" t="s">
        <v>19630</v>
      </c>
      <c r="E14965" s="89">
        <v>0</v>
      </c>
      <c r="F14965" s="89">
        <v>705353</v>
      </c>
      <c r="G14965" s="89">
        <v>8</v>
      </c>
      <c r="H14965" t="s">
        <v>19630</v>
      </c>
      <c r="I14965" s="89"/>
    </row>
    <row r="14966">
      <c r="A14966" t="s">
        <v>16561</v>
      </c>
      <c r="B14966" t="s">
        <v>19476</v>
      </c>
      <c r="C14966" t="s">
        <v>19520</v>
      </c>
      <c r="D14966" t="s">
        <v>19630</v>
      </c>
      <c r="E14966" s="89">
        <v>576340</v>
      </c>
      <c r="F14966" s="89">
        <v>705353</v>
      </c>
      <c r="G14966" s="89">
        <v>8</v>
      </c>
      <c r="H14966" t="s">
        <v>19630</v>
      </c>
      <c r="I14966" s="89"/>
    </row>
    <row r="14967">
      <c r="A14967" t="s">
        <v>16562</v>
      </c>
      <c r="B14967" t="s">
        <v>19477</v>
      </c>
      <c r="C14967" t="s">
        <v>19520</v>
      </c>
      <c r="D14967" t="s">
        <v>19630</v>
      </c>
      <c r="E14967" s="89">
        <v>20392283855.06494</v>
      </c>
      <c r="F14967" s="89">
        <v>705353</v>
      </c>
      <c r="G14967" s="89">
        <v>8</v>
      </c>
      <c r="H14967" t="s">
        <v>19630</v>
      </c>
      <c r="I14967" s="89"/>
    </row>
    <row r="14968">
      <c r="A14968" t="s">
        <v>16563</v>
      </c>
      <c r="B14968" t="s">
        <v>19478</v>
      </c>
      <c r="C14968" t="s">
        <v>19520</v>
      </c>
      <c r="D14968" t="s">
        <v>19630</v>
      </c>
      <c r="E14968" s="89">
        <v>0.8170944193900076</v>
      </c>
      <c r="F14968" s="89">
        <v>705353</v>
      </c>
      <c r="G14968" s="89">
        <v>8</v>
      </c>
      <c r="H14968" t="s">
        <v>19630</v>
      </c>
      <c r="I14968" s="89"/>
    </row>
    <row r="14969">
      <c r="A14969" t="s">
        <v>16564</v>
      </c>
      <c r="B14969" t="s">
        <v>19479</v>
      </c>
      <c r="C14969" t="s">
        <v>19520</v>
      </c>
      <c r="D14969" t="s">
        <v>19630</v>
      </c>
      <c r="E14969" s="89">
        <v>28910.74944753186</v>
      </c>
      <c r="F14969" s="89">
        <v>705353</v>
      </c>
      <c r="G14969" s="89">
        <v>8</v>
      </c>
      <c r="H14969" t="s">
        <v>19630</v>
      </c>
      <c r="I14969" s="89"/>
    </row>
    <row r="14970">
      <c r="A14970" t="s">
        <v>16565</v>
      </c>
      <c r="B14970" t="s">
        <v>19483</v>
      </c>
      <c r="C14970" t="s">
        <v>19520</v>
      </c>
      <c r="D14970" t="s">
        <v>19614</v>
      </c>
      <c r="E14970" s="89">
        <v>0.01863175521850012</v>
      </c>
      <c r="F14970" s="89">
        <v>705353</v>
      </c>
      <c r="G14970" s="89">
        <v>8</v>
      </c>
      <c r="H14970" t="s">
        <v>19629</v>
      </c>
      <c r="I14970" s="89"/>
    </row>
    <row r="14971">
      <c r="A14971" t="s">
        <v>16566</v>
      </c>
      <c r="B14971" t="s">
        <v>19483</v>
      </c>
      <c r="C14971" t="s">
        <v>19520</v>
      </c>
      <c r="D14971" t="s">
        <v>19615</v>
      </c>
      <c r="E14971" s="89">
        <v>0.01929064422986136</v>
      </c>
      <c r="F14971" s="89">
        <v>705353</v>
      </c>
      <c r="G14971" s="89">
        <v>8</v>
      </c>
      <c r="H14971" t="s">
        <v>19629</v>
      </c>
      <c r="I14971" s="89"/>
    </row>
    <row r="14972">
      <c r="A14972" t="s">
        <v>16567</v>
      </c>
      <c r="B14972" t="s">
        <v>19483</v>
      </c>
      <c r="C14972" t="s">
        <v>19520</v>
      </c>
      <c r="D14972" t="s">
        <v>19616</v>
      </c>
      <c r="E14972" s="89">
        <v>0.01864716534096213</v>
      </c>
      <c r="F14972" s="89">
        <v>705353</v>
      </c>
      <c r="G14972" s="89">
        <v>8</v>
      </c>
      <c r="H14972" t="s">
        <v>19629</v>
      </c>
      <c r="I14972" s="89"/>
    </row>
    <row r="14973">
      <c r="A14973" t="s">
        <v>16568</v>
      </c>
      <c r="B14973" t="s">
        <v>19483</v>
      </c>
      <c r="C14973" t="s">
        <v>19520</v>
      </c>
      <c r="D14973" t="s">
        <v>19617</v>
      </c>
      <c r="E14973" s="89">
        <v>0.01919060978124076</v>
      </c>
      <c r="F14973" s="89">
        <v>705353</v>
      </c>
      <c r="G14973" s="89">
        <v>8</v>
      </c>
      <c r="H14973" t="s">
        <v>19629</v>
      </c>
      <c r="I14973" s="89"/>
    </row>
    <row r="14974">
      <c r="A14974" t="s">
        <v>16569</v>
      </c>
      <c r="B14974" t="s">
        <v>19483</v>
      </c>
      <c r="C14974" t="s">
        <v>19520</v>
      </c>
      <c r="D14974" t="s">
        <v>19618</v>
      </c>
      <c r="E14974" s="89">
        <v>0.01917107758969367</v>
      </c>
      <c r="F14974" s="89">
        <v>705353</v>
      </c>
      <c r="G14974" s="89">
        <v>8</v>
      </c>
      <c r="H14974" t="s">
        <v>19629</v>
      </c>
      <c r="I14974" s="89"/>
    </row>
    <row r="14975">
      <c r="A14975" t="s">
        <v>16570</v>
      </c>
      <c r="B14975" t="s">
        <v>19483</v>
      </c>
      <c r="C14975" t="s">
        <v>19520</v>
      </c>
      <c r="D14975" t="s">
        <v>19619</v>
      </c>
      <c r="E14975" s="89">
        <v>0.01987323982897877</v>
      </c>
      <c r="F14975" s="89">
        <v>705353</v>
      </c>
      <c r="G14975" s="89">
        <v>8</v>
      </c>
      <c r="H14975" t="s">
        <v>19629</v>
      </c>
      <c r="I14975" s="89"/>
    </row>
    <row r="14976">
      <c r="A14976" t="s">
        <v>16571</v>
      </c>
      <c r="B14976" t="s">
        <v>19483</v>
      </c>
      <c r="C14976" t="s">
        <v>19520</v>
      </c>
      <c r="D14976" t="s">
        <v>19620</v>
      </c>
      <c r="E14976" s="89">
        <v>0.01884984016818292</v>
      </c>
      <c r="F14976" s="89">
        <v>705353</v>
      </c>
      <c r="G14976" s="89">
        <v>8</v>
      </c>
      <c r="H14976" t="s">
        <v>19629</v>
      </c>
      <c r="I14976" s="89"/>
    </row>
    <row r="14977">
      <c r="A14977" t="s">
        <v>16572</v>
      </c>
      <c r="B14977" t="s">
        <v>19483</v>
      </c>
      <c r="C14977" t="s">
        <v>19520</v>
      </c>
      <c r="D14977" t="s">
        <v>19621</v>
      </c>
      <c r="E14977" s="89">
        <v>0.01608927515799007</v>
      </c>
      <c r="F14977" s="89">
        <v>705353</v>
      </c>
      <c r="G14977" s="89">
        <v>8</v>
      </c>
      <c r="H14977" t="s">
        <v>19629</v>
      </c>
      <c r="I14977" s="89"/>
    </row>
    <row r="14978">
      <c r="A14978" t="s">
        <v>16573</v>
      </c>
      <c r="B14978" t="s">
        <v>19483</v>
      </c>
      <c r="C14978" t="s">
        <v>19520</v>
      </c>
      <c r="D14978" t="s">
        <v>19622</v>
      </c>
      <c r="E14978" s="89">
        <v>0.01908980595035194</v>
      </c>
      <c r="F14978" s="89">
        <v>705353</v>
      </c>
      <c r="G14978" s="89">
        <v>8</v>
      </c>
      <c r="H14978" t="s">
        <v>19629</v>
      </c>
      <c r="I14978" s="89"/>
    </row>
    <row r="14979">
      <c r="A14979" t="s">
        <v>16574</v>
      </c>
      <c r="B14979" t="s">
        <v>19483</v>
      </c>
      <c r="C14979" t="s">
        <v>19520</v>
      </c>
      <c r="D14979" t="s">
        <v>19623</v>
      </c>
      <c r="E14979" s="89">
        <v>0.05553205955937233</v>
      </c>
      <c r="F14979" s="89">
        <v>705353</v>
      </c>
      <c r="G14979" s="89">
        <v>8</v>
      </c>
      <c r="H14979" t="s">
        <v>19629</v>
      </c>
      <c r="I14979" s="89"/>
    </row>
    <row r="14980">
      <c r="A14980" t="s">
        <v>16575</v>
      </c>
      <c r="B14980" t="s">
        <v>19483</v>
      </c>
      <c r="C14980" t="s">
        <v>19520</v>
      </c>
      <c r="D14980" t="s">
        <v>19624</v>
      </c>
      <c r="E14980" s="89">
        <v>0.1356727285864763</v>
      </c>
      <c r="F14980" s="89">
        <v>705353</v>
      </c>
      <c r="G14980" s="89">
        <v>8</v>
      </c>
      <c r="H14980" t="s">
        <v>19629</v>
      </c>
      <c r="I14980" s="89"/>
    </row>
    <row r="14981">
      <c r="A14981" t="s">
        <v>16576</v>
      </c>
      <c r="B14981" t="s">
        <v>19483</v>
      </c>
      <c r="C14981" t="s">
        <v>19521</v>
      </c>
      <c r="D14981" t="s">
        <v>19614</v>
      </c>
      <c r="E14981" s="89">
        <v>0.01001827798621634</v>
      </c>
      <c r="F14981" s="89">
        <v>705353</v>
      </c>
      <c r="G14981" s="89">
        <v>8</v>
      </c>
      <c r="H14981" t="s">
        <v>19629</v>
      </c>
      <c r="I14981" s="89"/>
    </row>
    <row r="14982">
      <c r="A14982" t="s">
        <v>16577</v>
      </c>
      <c r="B14982" t="s">
        <v>19483</v>
      </c>
      <c r="C14982" t="s">
        <v>19521</v>
      </c>
      <c r="D14982" t="s">
        <v>19615</v>
      </c>
      <c r="E14982" s="89">
        <v>0.01042628500803696</v>
      </c>
      <c r="F14982" s="89">
        <v>705353</v>
      </c>
      <c r="G14982" s="89">
        <v>8</v>
      </c>
      <c r="H14982" t="s">
        <v>19629</v>
      </c>
      <c r="I14982" s="89"/>
    </row>
    <row r="14983">
      <c r="A14983" t="s">
        <v>16578</v>
      </c>
      <c r="B14983" t="s">
        <v>19483</v>
      </c>
      <c r="C14983" t="s">
        <v>19521</v>
      </c>
      <c r="D14983" t="s">
        <v>19616</v>
      </c>
      <c r="E14983" s="89">
        <v>0.01002502175119653</v>
      </c>
      <c r="F14983" s="89">
        <v>705353</v>
      </c>
      <c r="G14983" s="89">
        <v>8</v>
      </c>
      <c r="H14983" t="s">
        <v>19629</v>
      </c>
      <c r="I14983" s="89"/>
    </row>
    <row r="14984">
      <c r="A14984" t="s">
        <v>16579</v>
      </c>
      <c r="B14984" t="s">
        <v>19483</v>
      </c>
      <c r="C14984" t="s">
        <v>19521</v>
      </c>
      <c r="D14984" t="s">
        <v>19617</v>
      </c>
      <c r="E14984" s="89">
        <v>0.01040199076109273</v>
      </c>
      <c r="F14984" s="89">
        <v>705353</v>
      </c>
      <c r="G14984" s="89">
        <v>8</v>
      </c>
      <c r="H14984" t="s">
        <v>19629</v>
      </c>
      <c r="I14984" s="89"/>
    </row>
    <row r="14985">
      <c r="A14985" t="s">
        <v>16580</v>
      </c>
      <c r="B14985" t="s">
        <v>19483</v>
      </c>
      <c r="C14985" t="s">
        <v>19521</v>
      </c>
      <c r="D14985" t="s">
        <v>19618</v>
      </c>
      <c r="E14985" s="89">
        <v>0.01036862005637483</v>
      </c>
      <c r="F14985" s="89">
        <v>705353</v>
      </c>
      <c r="G14985" s="89">
        <v>8</v>
      </c>
      <c r="H14985" t="s">
        <v>19629</v>
      </c>
      <c r="I14985" s="89"/>
    </row>
    <row r="14986">
      <c r="A14986" t="s">
        <v>16581</v>
      </c>
      <c r="B14986" t="s">
        <v>19483</v>
      </c>
      <c r="C14986" t="s">
        <v>19521</v>
      </c>
      <c r="D14986" t="s">
        <v>19619</v>
      </c>
      <c r="E14986" s="89">
        <v>0.0109193116907256</v>
      </c>
      <c r="F14986" s="89">
        <v>705353</v>
      </c>
      <c r="G14986" s="89">
        <v>8</v>
      </c>
      <c r="H14986" t="s">
        <v>19629</v>
      </c>
      <c r="I14986" s="89"/>
    </row>
    <row r="14987">
      <c r="A14987" t="s">
        <v>16582</v>
      </c>
      <c r="B14987" t="s">
        <v>19483</v>
      </c>
      <c r="C14987" t="s">
        <v>19521</v>
      </c>
      <c r="D14987" t="s">
        <v>19620</v>
      </c>
      <c r="E14987" s="89">
        <v>0.01018396410303186</v>
      </c>
      <c r="F14987" s="89">
        <v>705353</v>
      </c>
      <c r="G14987" s="89">
        <v>8</v>
      </c>
      <c r="H14987" t="s">
        <v>19629</v>
      </c>
      <c r="I14987" s="89"/>
    </row>
    <row r="14988">
      <c r="A14988" t="s">
        <v>16583</v>
      </c>
      <c r="B14988" t="s">
        <v>19483</v>
      </c>
      <c r="C14988" t="s">
        <v>19521</v>
      </c>
      <c r="D14988" t="s">
        <v>19621</v>
      </c>
      <c r="E14988" s="89">
        <v>0.008972544981882394</v>
      </c>
      <c r="F14988" s="89">
        <v>705353</v>
      </c>
      <c r="G14988" s="89">
        <v>8</v>
      </c>
      <c r="H14988" t="s">
        <v>19629</v>
      </c>
      <c r="I14988" s="89"/>
    </row>
    <row r="14989">
      <c r="A14989" t="s">
        <v>16584</v>
      </c>
      <c r="B14989" t="s">
        <v>19483</v>
      </c>
      <c r="C14989" t="s">
        <v>19521</v>
      </c>
      <c r="D14989" t="s">
        <v>19622</v>
      </c>
      <c r="E14989" s="89">
        <v>0.01037481155373611</v>
      </c>
      <c r="F14989" s="89">
        <v>705353</v>
      </c>
      <c r="G14989" s="89">
        <v>8</v>
      </c>
      <c r="H14989" t="s">
        <v>19629</v>
      </c>
      <c r="I14989" s="89"/>
    </row>
    <row r="14990">
      <c r="A14990" t="s">
        <v>16585</v>
      </c>
      <c r="B14990" t="s">
        <v>19483</v>
      </c>
      <c r="C14990" t="s">
        <v>19521</v>
      </c>
      <c r="D14990" t="s">
        <v>19623</v>
      </c>
      <c r="E14990" s="89">
        <v>0.02985278257909571</v>
      </c>
      <c r="F14990" s="89">
        <v>705353</v>
      </c>
      <c r="G14990" s="89">
        <v>8</v>
      </c>
      <c r="H14990" t="s">
        <v>19629</v>
      </c>
      <c r="I14990" s="89"/>
    </row>
    <row r="14991">
      <c r="A14991" t="s">
        <v>16586</v>
      </c>
      <c r="B14991" t="s">
        <v>19483</v>
      </c>
      <c r="C14991" t="s">
        <v>19521</v>
      </c>
      <c r="D14991" t="s">
        <v>19624</v>
      </c>
      <c r="E14991" s="89">
        <v>0.07359755491515618</v>
      </c>
      <c r="F14991" s="89">
        <v>705353</v>
      </c>
      <c r="G14991" s="89">
        <v>8</v>
      </c>
      <c r="H14991" t="s">
        <v>19629</v>
      </c>
      <c r="I14991" s="89"/>
    </row>
    <row r="14992">
      <c r="A14992" t="s">
        <v>16587</v>
      </c>
      <c r="B14992" t="s">
        <v>19476</v>
      </c>
      <c r="C14992" t="s">
        <v>19523</v>
      </c>
      <c r="D14992" t="s">
        <v>19630</v>
      </c>
      <c r="E14992" s="89">
        <v>426265</v>
      </c>
      <c r="F14992" s="89">
        <v>705353</v>
      </c>
      <c r="G14992" s="89">
        <v>8</v>
      </c>
      <c r="H14992" t="s">
        <v>19630</v>
      </c>
      <c r="I14992" s="89"/>
    </row>
    <row r="14993">
      <c r="A14993" t="s">
        <v>16588</v>
      </c>
      <c r="B14993" t="s">
        <v>19477</v>
      </c>
      <c r="C14993" t="s">
        <v>19523</v>
      </c>
      <c r="D14993" t="s">
        <v>19630</v>
      </c>
      <c r="E14993" s="89">
        <v>56190597726.08016</v>
      </c>
      <c r="F14993" s="89">
        <v>705353</v>
      </c>
      <c r="G14993" s="89">
        <v>8</v>
      </c>
      <c r="H14993" t="s">
        <v>19630</v>
      </c>
      <c r="I14993" s="89"/>
    </row>
    <row r="14994">
      <c r="A14994" t="s">
        <v>16589</v>
      </c>
      <c r="B14994" t="s">
        <v>19478</v>
      </c>
      <c r="C14994" t="s">
        <v>19523</v>
      </c>
      <c r="D14994" t="s">
        <v>19630</v>
      </c>
      <c r="E14994" s="89">
        <v>0.6043286127655231</v>
      </c>
      <c r="F14994" s="89">
        <v>705353</v>
      </c>
      <c r="G14994" s="89">
        <v>8</v>
      </c>
      <c r="H14994" t="s">
        <v>19630</v>
      </c>
      <c r="I14994" s="89"/>
    </row>
    <row r="14995">
      <c r="A14995" t="s">
        <v>16590</v>
      </c>
      <c r="B14995" t="s">
        <v>19479</v>
      </c>
      <c r="C14995" t="s">
        <v>19523</v>
      </c>
      <c r="D14995" t="s">
        <v>19630</v>
      </c>
      <c r="E14995" s="89">
        <v>79663.08745561466</v>
      </c>
      <c r="F14995" s="89">
        <v>705353</v>
      </c>
      <c r="G14995" s="89">
        <v>8</v>
      </c>
      <c r="H14995" t="s">
        <v>19630</v>
      </c>
      <c r="I14995" s="89"/>
    </row>
    <row r="14996">
      <c r="A14996" t="s">
        <v>16591</v>
      </c>
      <c r="B14996" t="s">
        <v>19476</v>
      </c>
      <c r="C14996" t="s">
        <v>19522</v>
      </c>
      <c r="D14996" t="s">
        <v>19630</v>
      </c>
      <c r="E14996" s="89">
        <v>386199</v>
      </c>
      <c r="F14996" s="89">
        <v>705353</v>
      </c>
      <c r="G14996" s="89">
        <v>8</v>
      </c>
      <c r="H14996" t="s">
        <v>19630</v>
      </c>
      <c r="I14996" s="89"/>
    </row>
    <row r="14997">
      <c r="A14997" t="s">
        <v>16592</v>
      </c>
      <c r="B14997" t="s">
        <v>19477</v>
      </c>
      <c r="C14997" t="s">
        <v>19522</v>
      </c>
      <c r="D14997" t="s">
        <v>19630</v>
      </c>
      <c r="E14997" s="89">
        <v>87503444282.69856</v>
      </c>
      <c r="F14997" s="89">
        <v>705353</v>
      </c>
      <c r="G14997" s="89">
        <v>8</v>
      </c>
      <c r="H14997" t="s">
        <v>19630</v>
      </c>
      <c r="I14997" s="89"/>
    </row>
    <row r="14998">
      <c r="A14998" t="s">
        <v>16593</v>
      </c>
      <c r="B14998" t="s">
        <v>19478</v>
      </c>
      <c r="C14998" t="s">
        <v>19522</v>
      </c>
      <c r="D14998" t="s">
        <v>19630</v>
      </c>
      <c r="E14998" s="89">
        <v>0.5475258487594155</v>
      </c>
      <c r="F14998" s="89">
        <v>705353</v>
      </c>
      <c r="G14998" s="89">
        <v>8</v>
      </c>
      <c r="H14998" t="s">
        <v>19630</v>
      </c>
      <c r="I14998" s="89"/>
    </row>
    <row r="14999">
      <c r="A14999" t="s">
        <v>16594</v>
      </c>
      <c r="B14999" t="s">
        <v>19479</v>
      </c>
      <c r="C14999" t="s">
        <v>19522</v>
      </c>
      <c r="D14999" t="s">
        <v>19630</v>
      </c>
      <c r="E14999" s="89">
        <v>124056.244579237</v>
      </c>
      <c r="F14999" s="89">
        <v>705353</v>
      </c>
      <c r="G14999" s="89">
        <v>8</v>
      </c>
      <c r="H14999" t="s">
        <v>19630</v>
      </c>
      <c r="I14999" s="89"/>
    </row>
    <row r="15000">
      <c r="A15000" t="s">
        <v>16595</v>
      </c>
      <c r="B15000" t="s">
        <v>19483</v>
      </c>
      <c r="C15000" t="s">
        <v>19522</v>
      </c>
      <c r="D15000" t="s">
        <v>19614</v>
      </c>
      <c r="E15000" s="89">
        <v>0.1172710370520972</v>
      </c>
      <c r="F15000" s="89">
        <v>705353</v>
      </c>
      <c r="G15000" s="89">
        <v>8</v>
      </c>
      <c r="H15000" t="s">
        <v>19629</v>
      </c>
      <c r="I15000" s="89"/>
    </row>
    <row r="15001">
      <c r="A15001" t="s">
        <v>16596</v>
      </c>
      <c r="B15001" t="s">
        <v>19483</v>
      </c>
      <c r="C15001" t="s">
        <v>19522</v>
      </c>
      <c r="D15001" t="s">
        <v>19615</v>
      </c>
      <c r="E15001" s="89">
        <v>0.1256465479317509</v>
      </c>
      <c r="F15001" s="89">
        <v>705353</v>
      </c>
      <c r="G15001" s="89">
        <v>8</v>
      </c>
      <c r="H15001" t="s">
        <v>19629</v>
      </c>
      <c r="I15001" s="89"/>
    </row>
    <row r="15002">
      <c r="A15002" t="s">
        <v>16597</v>
      </c>
      <c r="B15002" t="s">
        <v>19483</v>
      </c>
      <c r="C15002" t="s">
        <v>19522</v>
      </c>
      <c r="D15002" t="s">
        <v>19616</v>
      </c>
      <c r="E15002" s="89">
        <v>0.1173157708528748</v>
      </c>
      <c r="F15002" s="89">
        <v>705353</v>
      </c>
      <c r="G15002" s="89">
        <v>8</v>
      </c>
      <c r="H15002" t="s">
        <v>19629</v>
      </c>
      <c r="I15002" s="89"/>
    </row>
    <row r="15003">
      <c r="A15003" t="s">
        <v>16598</v>
      </c>
      <c r="B15003" t="s">
        <v>19483</v>
      </c>
      <c r="C15003" t="s">
        <v>19522</v>
      </c>
      <c r="D15003" t="s">
        <v>19617</v>
      </c>
      <c r="E15003" s="89">
        <v>0.125483603281043</v>
      </c>
      <c r="F15003" s="89">
        <v>705353</v>
      </c>
      <c r="G15003" s="89">
        <v>8</v>
      </c>
      <c r="H15003" t="s">
        <v>19629</v>
      </c>
      <c r="I15003" s="89"/>
    </row>
    <row r="15004">
      <c r="A15004" t="s">
        <v>16599</v>
      </c>
      <c r="B15004" t="s">
        <v>19483</v>
      </c>
      <c r="C15004" t="s">
        <v>19522</v>
      </c>
      <c r="D15004" t="s">
        <v>19618</v>
      </c>
      <c r="E15004" s="89">
        <v>0.1248796996330946</v>
      </c>
      <c r="F15004" s="89">
        <v>705353</v>
      </c>
      <c r="G15004" s="89">
        <v>8</v>
      </c>
      <c r="H15004" t="s">
        <v>19629</v>
      </c>
      <c r="I15004" s="89"/>
    </row>
    <row r="15005">
      <c r="A15005" t="s">
        <v>16600</v>
      </c>
      <c r="B15005" t="s">
        <v>19483</v>
      </c>
      <c r="C15005" t="s">
        <v>19522</v>
      </c>
      <c r="D15005" t="s">
        <v>19619</v>
      </c>
      <c r="E15005" s="89">
        <v>0.1298377341705495</v>
      </c>
      <c r="F15005" s="89">
        <v>705353</v>
      </c>
      <c r="G15005" s="89">
        <v>8</v>
      </c>
      <c r="H15005" t="s">
        <v>19629</v>
      </c>
      <c r="I15005" s="89"/>
    </row>
    <row r="15006">
      <c r="A15006" t="s">
        <v>16601</v>
      </c>
      <c r="B15006" t="s">
        <v>19483</v>
      </c>
      <c r="C15006" t="s">
        <v>19522</v>
      </c>
      <c r="D15006" t="s">
        <v>19620</v>
      </c>
      <c r="E15006" s="89">
        <v>0.1229050508843492</v>
      </c>
      <c r="F15006" s="89">
        <v>705353</v>
      </c>
      <c r="G15006" s="89">
        <v>8</v>
      </c>
      <c r="H15006" t="s">
        <v>19629</v>
      </c>
      <c r="I15006" s="89"/>
    </row>
    <row r="15007">
      <c r="A15007" t="s">
        <v>16602</v>
      </c>
      <c r="B15007" t="s">
        <v>19483</v>
      </c>
      <c r="C15007" t="s">
        <v>19522</v>
      </c>
      <c r="D15007" t="s">
        <v>19621</v>
      </c>
      <c r="E15007" s="89">
        <v>0.09768486189692217</v>
      </c>
      <c r="F15007" s="89">
        <v>705353</v>
      </c>
      <c r="G15007" s="89">
        <v>8</v>
      </c>
      <c r="H15007" t="s">
        <v>19629</v>
      </c>
      <c r="I15007" s="89"/>
    </row>
    <row r="15008">
      <c r="A15008" t="s">
        <v>16603</v>
      </c>
      <c r="B15008" t="s">
        <v>19483</v>
      </c>
      <c r="C15008" t="s">
        <v>19522</v>
      </c>
      <c r="D15008" t="s">
        <v>19622</v>
      </c>
      <c r="E15008" s="89">
        <v>0.1248131116797126</v>
      </c>
      <c r="F15008" s="89">
        <v>705353</v>
      </c>
      <c r="G15008" s="89">
        <v>8</v>
      </c>
      <c r="H15008" t="s">
        <v>19629</v>
      </c>
      <c r="I15008" s="89"/>
    </row>
    <row r="15009">
      <c r="A15009" t="s">
        <v>16604</v>
      </c>
      <c r="B15009" t="s">
        <v>19483</v>
      </c>
      <c r="C15009" t="s">
        <v>19522</v>
      </c>
      <c r="D15009" t="s">
        <v>19623</v>
      </c>
      <c r="E15009" s="89">
        <v>0.3479945974200483</v>
      </c>
      <c r="F15009" s="89">
        <v>705353</v>
      </c>
      <c r="G15009" s="89">
        <v>8</v>
      </c>
      <c r="H15009" t="s">
        <v>19629</v>
      </c>
      <c r="I15009" s="89"/>
    </row>
    <row r="15010">
      <c r="A15010" t="s">
        <v>16605</v>
      </c>
      <c r="B15010" t="s">
        <v>19483</v>
      </c>
      <c r="C15010" t="s">
        <v>19522</v>
      </c>
      <c r="D15010" t="s">
        <v>19624</v>
      </c>
      <c r="E15010" s="89">
        <v>0.8641447610826463</v>
      </c>
      <c r="F15010" s="89">
        <v>705353</v>
      </c>
      <c r="G15010" s="89">
        <v>8</v>
      </c>
      <c r="H15010" t="s">
        <v>19629</v>
      </c>
      <c r="I15010" s="89"/>
    </row>
    <row r="15011">
      <c r="A15011" t="s">
        <v>16606</v>
      </c>
      <c r="B15011" t="s">
        <v>19477</v>
      </c>
      <c r="C15011" t="s">
        <v>19614</v>
      </c>
      <c r="D15011" t="s">
        <v>19630</v>
      </c>
      <c r="E15011" s="89">
        <v>1363880026298.585</v>
      </c>
      <c r="F15011" s="89">
        <v>705353</v>
      </c>
      <c r="G15011" s="89">
        <v>8</v>
      </c>
      <c r="H15011" t="s">
        <v>19630</v>
      </c>
      <c r="I15011" s="89"/>
    </row>
    <row r="15012">
      <c r="A15012" t="s">
        <v>16607</v>
      </c>
      <c r="B15012" t="s">
        <v>19478</v>
      </c>
      <c r="C15012" t="s">
        <v>19614</v>
      </c>
      <c r="D15012" t="s">
        <v>19630</v>
      </c>
      <c r="E15012" s="89">
        <v>1</v>
      </c>
      <c r="F15012" s="89">
        <v>705353</v>
      </c>
      <c r="G15012" s="89">
        <v>8</v>
      </c>
      <c r="H15012" t="s">
        <v>19630</v>
      </c>
      <c r="I15012" s="89"/>
    </row>
    <row r="15013">
      <c r="A15013" t="s">
        <v>16608</v>
      </c>
      <c r="B15013" t="s">
        <v>19479</v>
      </c>
      <c r="C15013" t="s">
        <v>19614</v>
      </c>
      <c r="D15013" t="s">
        <v>19630</v>
      </c>
      <c r="E15013" s="89">
        <v>1933613.41951985</v>
      </c>
      <c r="F15013" s="89">
        <v>705353</v>
      </c>
      <c r="G15013" s="89">
        <v>8</v>
      </c>
      <c r="H15013" t="s">
        <v>19630</v>
      </c>
      <c r="I15013" s="89"/>
    </row>
    <row r="15014">
      <c r="A15014" t="s">
        <v>16609</v>
      </c>
      <c r="B15014" t="s">
        <v>19483</v>
      </c>
      <c r="C15014" t="s">
        <v>19614</v>
      </c>
      <c r="D15014" t="s">
        <v>19614</v>
      </c>
      <c r="E15014" s="89">
        <v>1</v>
      </c>
      <c r="F15014" s="89">
        <v>705353</v>
      </c>
      <c r="G15014" s="89">
        <v>8</v>
      </c>
      <c r="H15014" t="s">
        <v>19629</v>
      </c>
      <c r="I15014" s="89"/>
    </row>
    <row r="15015">
      <c r="A15015" t="s">
        <v>16610</v>
      </c>
      <c r="B15015" t="s">
        <v>19483</v>
      </c>
      <c r="C15015" t="s">
        <v>19614</v>
      </c>
      <c r="D15015" t="s">
        <v>19615</v>
      </c>
      <c r="E15015" s="89">
        <v>1.048648152115016</v>
      </c>
      <c r="F15015" s="89">
        <v>705353</v>
      </c>
      <c r="G15015" s="89">
        <v>8</v>
      </c>
      <c r="H15015" t="s">
        <v>19629</v>
      </c>
      <c r="I15015" s="89"/>
    </row>
    <row r="15016">
      <c r="A15016" t="s">
        <v>16611</v>
      </c>
      <c r="B15016" t="s">
        <v>19483</v>
      </c>
      <c r="C15016" t="s">
        <v>19614</v>
      </c>
      <c r="D15016" t="s">
        <v>19616</v>
      </c>
      <c r="E15016" s="89">
        <v>1.000731213970808</v>
      </c>
      <c r="F15016" s="89">
        <v>705353</v>
      </c>
      <c r="G15016" s="89">
        <v>8</v>
      </c>
      <c r="H15016" t="s">
        <v>19629</v>
      </c>
      <c r="I15016" s="89"/>
    </row>
    <row r="15017">
      <c r="A15017" t="s">
        <v>16612</v>
      </c>
      <c r="B15017" t="s">
        <v>19483</v>
      </c>
      <c r="C15017" t="s">
        <v>19614</v>
      </c>
      <c r="D15017" t="s">
        <v>19617</v>
      </c>
      <c r="E15017" s="89">
        <v>1.045733078512018</v>
      </c>
      <c r="F15017" s="89">
        <v>705353</v>
      </c>
      <c r="G15017" s="89">
        <v>8</v>
      </c>
      <c r="H15017" t="s">
        <v>19629</v>
      </c>
      <c r="I15017" s="89"/>
    </row>
    <row r="15018">
      <c r="A15018" t="s">
        <v>16613</v>
      </c>
      <c r="B15018" t="s">
        <v>19483</v>
      </c>
      <c r="C15018" t="s">
        <v>19614</v>
      </c>
      <c r="D15018" t="s">
        <v>19618</v>
      </c>
      <c r="E15018" s="89">
        <v>1.042287692788309</v>
      </c>
      <c r="F15018" s="89">
        <v>705353</v>
      </c>
      <c r="G15018" s="89">
        <v>8</v>
      </c>
      <c r="H15018" t="s">
        <v>19629</v>
      </c>
      <c r="I15018" s="89"/>
    </row>
    <row r="15019">
      <c r="A15019" t="s">
        <v>16614</v>
      </c>
      <c r="B15019" t="s">
        <v>19483</v>
      </c>
      <c r="C15019" t="s">
        <v>19614</v>
      </c>
      <c r="D15019" t="s">
        <v>19619</v>
      </c>
      <c r="E15019" s="89">
        <v>1.07679251862537</v>
      </c>
      <c r="F15019" s="89">
        <v>705353</v>
      </c>
      <c r="G15019" s="89">
        <v>8</v>
      </c>
      <c r="H15019" t="s">
        <v>19629</v>
      </c>
      <c r="I15019" s="89"/>
    </row>
    <row r="15020">
      <c r="A15020" t="s">
        <v>16615</v>
      </c>
      <c r="B15020" t="s">
        <v>19483</v>
      </c>
      <c r="C15020" t="s">
        <v>19614</v>
      </c>
      <c r="D15020" t="s">
        <v>19620</v>
      </c>
      <c r="E15020" s="89">
        <v>1.023143270011991</v>
      </c>
      <c r="F15020" s="89">
        <v>705353</v>
      </c>
      <c r="G15020" s="89">
        <v>8</v>
      </c>
      <c r="H15020" t="s">
        <v>19629</v>
      </c>
      <c r="I15020" s="89"/>
    </row>
    <row r="15021">
      <c r="A15021" t="s">
        <v>16616</v>
      </c>
      <c r="B15021" t="s">
        <v>19483</v>
      </c>
      <c r="C15021" t="s">
        <v>19614</v>
      </c>
      <c r="D15021" t="s">
        <v>19621</v>
      </c>
      <c r="E15021" s="89">
        <v>0.884428481680701</v>
      </c>
      <c r="F15021" s="89">
        <v>705353</v>
      </c>
      <c r="G15021" s="89">
        <v>8</v>
      </c>
      <c r="H15021" t="s">
        <v>19629</v>
      </c>
      <c r="I15021" s="89"/>
    </row>
    <row r="15022">
      <c r="A15022" t="s">
        <v>16617</v>
      </c>
      <c r="B15022" t="s">
        <v>19483</v>
      </c>
      <c r="C15022" t="s">
        <v>19614</v>
      </c>
      <c r="D15022" t="s">
        <v>19622</v>
      </c>
      <c r="E15022" s="89">
        <v>1.04241744370793</v>
      </c>
      <c r="F15022" s="89">
        <v>705353</v>
      </c>
      <c r="G15022" s="89">
        <v>8</v>
      </c>
      <c r="H15022" t="s">
        <v>19629</v>
      </c>
      <c r="I15022" s="89"/>
    </row>
    <row r="15023">
      <c r="A15023" t="s">
        <v>16618</v>
      </c>
      <c r="B15023" t="s">
        <v>19483</v>
      </c>
      <c r="C15023" t="s">
        <v>19614</v>
      </c>
      <c r="D15023" t="s">
        <v>19623</v>
      </c>
      <c r="E15023" s="89">
        <v>3.005869000477822</v>
      </c>
      <c r="F15023" s="89">
        <v>705353</v>
      </c>
      <c r="G15023" s="89">
        <v>8</v>
      </c>
      <c r="H15023" t="s">
        <v>19629</v>
      </c>
      <c r="I15023" s="89"/>
    </row>
    <row r="15024">
      <c r="A15024" t="s">
        <v>16619</v>
      </c>
      <c r="B15024" t="s">
        <v>19480</v>
      </c>
      <c r="C15024" t="s">
        <v>19614</v>
      </c>
      <c r="D15024" t="s">
        <v>19623</v>
      </c>
      <c r="E15024" s="89">
        <v>0</v>
      </c>
      <c r="F15024" s="89">
        <v>705353</v>
      </c>
      <c r="G15024" s="89">
        <v>8</v>
      </c>
      <c r="H15024" t="s">
        <v>19630</v>
      </c>
      <c r="I15024" s="89"/>
    </row>
    <row r="15025">
      <c r="A15025" t="s">
        <v>16620</v>
      </c>
      <c r="B15025" t="s">
        <v>19481</v>
      </c>
      <c r="C15025" t="s">
        <v>19614</v>
      </c>
      <c r="D15025" t="s">
        <v>19623</v>
      </c>
      <c r="E15025" s="89">
        <v>0</v>
      </c>
      <c r="F15025" s="89">
        <v>705353</v>
      </c>
      <c r="G15025" s="89">
        <v>8</v>
      </c>
      <c r="H15025" t="s">
        <v>19630</v>
      </c>
      <c r="I15025" s="89"/>
    </row>
    <row r="15026">
      <c r="A15026" t="s">
        <v>16621</v>
      </c>
      <c r="B15026" t="s">
        <v>19482</v>
      </c>
      <c r="C15026" t="s">
        <v>19614</v>
      </c>
      <c r="D15026" t="s">
        <v>19623</v>
      </c>
      <c r="E15026" s="89">
        <v>0</v>
      </c>
      <c r="F15026" s="89">
        <v>705353</v>
      </c>
      <c r="G15026" s="89">
        <v>8</v>
      </c>
      <c r="H15026" t="s">
        <v>19630</v>
      </c>
      <c r="I15026" s="89"/>
    </row>
    <row r="15027">
      <c r="A15027" t="s">
        <v>16622</v>
      </c>
      <c r="B15027" t="s">
        <v>19483</v>
      </c>
      <c r="C15027" t="s">
        <v>19614</v>
      </c>
      <c r="D15027" t="s">
        <v>19624</v>
      </c>
      <c r="E15027" s="89">
        <v>7.396711679852249</v>
      </c>
      <c r="F15027" s="89">
        <v>705353</v>
      </c>
      <c r="G15027" s="89">
        <v>8</v>
      </c>
      <c r="H15027" t="s">
        <v>19629</v>
      </c>
      <c r="I15027" s="89"/>
    </row>
    <row r="15028">
      <c r="A15028" t="s">
        <v>16623</v>
      </c>
      <c r="B15028" t="s">
        <v>19480</v>
      </c>
      <c r="C15028" t="s">
        <v>19614</v>
      </c>
      <c r="D15028" t="s">
        <v>19624</v>
      </c>
      <c r="E15028" s="89">
        <v>0</v>
      </c>
      <c r="F15028" s="89">
        <v>705353</v>
      </c>
      <c r="G15028" s="89">
        <v>8</v>
      </c>
      <c r="H15028" t="s">
        <v>19630</v>
      </c>
      <c r="I15028" s="89"/>
    </row>
    <row r="15029">
      <c r="A15029" t="s">
        <v>16624</v>
      </c>
      <c r="B15029" t="s">
        <v>19481</v>
      </c>
      <c r="C15029" t="s">
        <v>19614</v>
      </c>
      <c r="D15029" t="s">
        <v>19624</v>
      </c>
      <c r="E15029" s="89">
        <v>0</v>
      </c>
      <c r="F15029" s="89">
        <v>705353</v>
      </c>
      <c r="G15029" s="89">
        <v>8</v>
      </c>
      <c r="H15029" t="s">
        <v>19630</v>
      </c>
      <c r="I15029" s="89"/>
    </row>
    <row r="15030">
      <c r="A15030" t="s">
        <v>16625</v>
      </c>
      <c r="B15030" t="s">
        <v>19482</v>
      </c>
      <c r="C15030" t="s">
        <v>19614</v>
      </c>
      <c r="D15030" t="s">
        <v>19624</v>
      </c>
      <c r="E15030" s="89">
        <v>0</v>
      </c>
      <c r="F15030" s="89">
        <v>705353</v>
      </c>
      <c r="G15030" s="89">
        <v>8</v>
      </c>
      <c r="H15030" t="s">
        <v>19630</v>
      </c>
      <c r="I15030" s="89"/>
    </row>
    <row r="15031">
      <c r="A15031" t="s">
        <v>16626</v>
      </c>
      <c r="B15031" t="s">
        <v>19477</v>
      </c>
      <c r="C15031" t="s">
        <v>19615</v>
      </c>
      <c r="D15031" t="s">
        <v>19630</v>
      </c>
      <c r="E15031" s="89">
        <v>1302939307737.023</v>
      </c>
      <c r="F15031" s="89">
        <v>705353</v>
      </c>
      <c r="G15031" s="89">
        <v>8</v>
      </c>
      <c r="H15031" t="s">
        <v>19630</v>
      </c>
      <c r="I15031" s="89"/>
    </row>
    <row r="15032">
      <c r="A15032" t="s">
        <v>16627</v>
      </c>
      <c r="B15032" t="s">
        <v>19478</v>
      </c>
      <c r="C15032" t="s">
        <v>19615</v>
      </c>
      <c r="D15032" t="s">
        <v>19630</v>
      </c>
      <c r="E15032" s="89">
        <v>1</v>
      </c>
      <c r="F15032" s="89">
        <v>705353</v>
      </c>
      <c r="G15032" s="89">
        <v>8</v>
      </c>
      <c r="H15032" t="s">
        <v>19630</v>
      </c>
      <c r="I15032" s="89"/>
    </row>
    <row r="15033">
      <c r="A15033" t="s">
        <v>16628</v>
      </c>
      <c r="B15033" t="s">
        <v>19479</v>
      </c>
      <c r="C15033" t="s">
        <v>19615</v>
      </c>
      <c r="D15033" t="s">
        <v>19630</v>
      </c>
      <c r="E15033" s="89">
        <v>1847215.943984109</v>
      </c>
      <c r="F15033" s="89">
        <v>705353</v>
      </c>
      <c r="G15033" s="89">
        <v>8</v>
      </c>
      <c r="H15033" t="s">
        <v>19630</v>
      </c>
      <c r="I15033" s="89"/>
    </row>
    <row r="15034">
      <c r="A15034" t="s">
        <v>16629</v>
      </c>
      <c r="B15034" t="s">
        <v>19483</v>
      </c>
      <c r="C15034" t="s">
        <v>19615</v>
      </c>
      <c r="D15034" t="s">
        <v>19614</v>
      </c>
      <c r="E15034" s="89">
        <v>0.9555133749290641</v>
      </c>
      <c r="F15034" s="89">
        <v>705353</v>
      </c>
      <c r="G15034" s="89">
        <v>8</v>
      </c>
      <c r="H15034" t="s">
        <v>19629</v>
      </c>
      <c r="I15034" s="89"/>
    </row>
    <row r="15035">
      <c r="A15035" t="s">
        <v>16630</v>
      </c>
      <c r="B15035" t="s">
        <v>19483</v>
      </c>
      <c r="C15035" t="s">
        <v>19615</v>
      </c>
      <c r="D15035" t="s">
        <v>19615</v>
      </c>
      <c r="E15035" s="89">
        <v>1</v>
      </c>
      <c r="F15035" s="89">
        <v>705353</v>
      </c>
      <c r="G15035" s="89">
        <v>8</v>
      </c>
      <c r="H15035" t="s">
        <v>19629</v>
      </c>
      <c r="I15035" s="89"/>
    </row>
    <row r="15036">
      <c r="A15036" t="s">
        <v>16631</v>
      </c>
      <c r="B15036" t="s">
        <v>19483</v>
      </c>
      <c r="C15036" t="s">
        <v>19615</v>
      </c>
      <c r="D15036" t="s">
        <v>19616</v>
      </c>
      <c r="E15036" s="89">
        <v>0.9562131058735897</v>
      </c>
      <c r="F15036" s="89">
        <v>705353</v>
      </c>
      <c r="G15036" s="89">
        <v>8</v>
      </c>
      <c r="H15036" t="s">
        <v>19629</v>
      </c>
      <c r="I15036" s="89"/>
    </row>
    <row r="15037">
      <c r="A15037" t="s">
        <v>16632</v>
      </c>
      <c r="B15037" t="s">
        <v>19483</v>
      </c>
      <c r="C15037" t="s">
        <v>19615</v>
      </c>
      <c r="D15037" t="s">
        <v>19617</v>
      </c>
      <c r="E15037" s="89">
        <v>0.9972052110117962</v>
      </c>
      <c r="F15037" s="89">
        <v>705353</v>
      </c>
      <c r="G15037" s="89">
        <v>8</v>
      </c>
      <c r="H15037" t="s">
        <v>19629</v>
      </c>
      <c r="I15037" s="89"/>
    </row>
    <row r="15038">
      <c r="A15038" t="s">
        <v>16633</v>
      </c>
      <c r="B15038" t="s">
        <v>19483</v>
      </c>
      <c r="C15038" t="s">
        <v>19615</v>
      </c>
      <c r="D15038" t="s">
        <v>19618</v>
      </c>
      <c r="E15038" s="89">
        <v>0.9939612749419809</v>
      </c>
      <c r="F15038" s="89">
        <v>705353</v>
      </c>
      <c r="G15038" s="89">
        <v>8</v>
      </c>
      <c r="H15038" t="s">
        <v>19629</v>
      </c>
      <c r="I15038" s="89"/>
    </row>
    <row r="15039">
      <c r="A15039" t="s">
        <v>16634</v>
      </c>
      <c r="B15039" t="s">
        <v>19483</v>
      </c>
      <c r="C15039" t="s">
        <v>19615</v>
      </c>
      <c r="D15039" t="s">
        <v>19619</v>
      </c>
      <c r="E15039" s="89">
        <v>1.026784342144619</v>
      </c>
      <c r="F15039" s="89">
        <v>705353</v>
      </c>
      <c r="G15039" s="89">
        <v>8</v>
      </c>
      <c r="H15039" t="s">
        <v>19629</v>
      </c>
      <c r="I15039" s="89"/>
    </row>
    <row r="15040">
      <c r="A15040" t="s">
        <v>16635</v>
      </c>
      <c r="B15040" t="s">
        <v>19483</v>
      </c>
      <c r="C15040" t="s">
        <v>19615</v>
      </c>
      <c r="D15040" t="s">
        <v>19620</v>
      </c>
      <c r="E15040" s="89">
        <v>0.9756102577983883</v>
      </c>
      <c r="F15040" s="89">
        <v>705353</v>
      </c>
      <c r="G15040" s="89">
        <v>8</v>
      </c>
      <c r="H15040" t="s">
        <v>19629</v>
      </c>
      <c r="I15040" s="89"/>
    </row>
    <row r="15041">
      <c r="A15041" t="s">
        <v>16636</v>
      </c>
      <c r="B15041" t="s">
        <v>19483</v>
      </c>
      <c r="C15041" t="s">
        <v>19615</v>
      </c>
      <c r="D15041" t="s">
        <v>19621</v>
      </c>
      <c r="E15041" s="89">
        <v>0.8452539620522855</v>
      </c>
      <c r="F15041" s="89">
        <v>705353</v>
      </c>
      <c r="G15041" s="89">
        <v>8</v>
      </c>
      <c r="H15041" t="s">
        <v>19629</v>
      </c>
      <c r="I15041" s="89"/>
    </row>
    <row r="15042">
      <c r="A15042" t="s">
        <v>16637</v>
      </c>
      <c r="B15042" t="s">
        <v>19483</v>
      </c>
      <c r="C15042" t="s">
        <v>19615</v>
      </c>
      <c r="D15042" t="s">
        <v>19622</v>
      </c>
      <c r="E15042" s="89">
        <v>0.9940085189039606</v>
      </c>
      <c r="F15042" s="89">
        <v>705353</v>
      </c>
      <c r="G15042" s="89">
        <v>8</v>
      </c>
      <c r="H15042" t="s">
        <v>19629</v>
      </c>
      <c r="I15042" s="89"/>
    </row>
    <row r="15043">
      <c r="A15043" t="s">
        <v>16638</v>
      </c>
      <c r="B15043" t="s">
        <v>19483</v>
      </c>
      <c r="C15043" t="s">
        <v>19615</v>
      </c>
      <c r="D15043" t="s">
        <v>19623</v>
      </c>
      <c r="E15043" s="89">
        <v>2.872135979502801</v>
      </c>
      <c r="F15043" s="89">
        <v>705353</v>
      </c>
      <c r="G15043" s="89">
        <v>8</v>
      </c>
      <c r="H15043" t="s">
        <v>19629</v>
      </c>
      <c r="I15043" s="89"/>
    </row>
    <row r="15044">
      <c r="A15044" t="s">
        <v>16639</v>
      </c>
      <c r="B15044" t="s">
        <v>19480</v>
      </c>
      <c r="C15044" t="s">
        <v>19615</v>
      </c>
      <c r="D15044" t="s">
        <v>19623</v>
      </c>
      <c r="E15044" s="89">
        <v>0</v>
      </c>
      <c r="F15044" s="89">
        <v>705353</v>
      </c>
      <c r="G15044" s="89">
        <v>8</v>
      </c>
      <c r="H15044" t="s">
        <v>19630</v>
      </c>
      <c r="I15044" s="89"/>
    </row>
    <row r="15045">
      <c r="A15045" t="s">
        <v>16640</v>
      </c>
      <c r="B15045" t="s">
        <v>19481</v>
      </c>
      <c r="C15045" t="s">
        <v>19615</v>
      </c>
      <c r="D15045" t="s">
        <v>19623</v>
      </c>
      <c r="E15045" s="89">
        <v>0</v>
      </c>
      <c r="F15045" s="89">
        <v>705353</v>
      </c>
      <c r="G15045" s="89">
        <v>8</v>
      </c>
      <c r="H15045" t="s">
        <v>19630</v>
      </c>
      <c r="I15045" s="89"/>
    </row>
    <row r="15046">
      <c r="A15046" t="s">
        <v>16641</v>
      </c>
      <c r="B15046" t="s">
        <v>19482</v>
      </c>
      <c r="C15046" t="s">
        <v>19615</v>
      </c>
      <c r="D15046" t="s">
        <v>19623</v>
      </c>
      <c r="E15046" s="89">
        <v>0</v>
      </c>
      <c r="F15046" s="89">
        <v>705353</v>
      </c>
      <c r="G15046" s="89">
        <v>8</v>
      </c>
      <c r="H15046" t="s">
        <v>19630</v>
      </c>
      <c r="I15046" s="89"/>
    </row>
    <row r="15047">
      <c r="A15047" t="s">
        <v>16642</v>
      </c>
      <c r="B15047" t="s">
        <v>19483</v>
      </c>
      <c r="C15047" t="s">
        <v>19615</v>
      </c>
      <c r="D15047" t="s">
        <v>19624</v>
      </c>
      <c r="E15047" s="89">
        <v>7.066564193350304</v>
      </c>
      <c r="F15047" s="89">
        <v>705353</v>
      </c>
      <c r="G15047" s="89">
        <v>8</v>
      </c>
      <c r="H15047" t="s">
        <v>19629</v>
      </c>
      <c r="I15047" s="89"/>
    </row>
    <row r="15048">
      <c r="A15048" t="s">
        <v>16643</v>
      </c>
      <c r="B15048" t="s">
        <v>19480</v>
      </c>
      <c r="C15048" t="s">
        <v>19615</v>
      </c>
      <c r="D15048" t="s">
        <v>19624</v>
      </c>
      <c r="E15048" s="89">
        <v>0</v>
      </c>
      <c r="F15048" s="89">
        <v>705353</v>
      </c>
      <c r="G15048" s="89">
        <v>8</v>
      </c>
      <c r="H15048" t="s">
        <v>19630</v>
      </c>
      <c r="I15048" s="89"/>
    </row>
    <row r="15049">
      <c r="A15049" t="s">
        <v>16644</v>
      </c>
      <c r="B15049" t="s">
        <v>19481</v>
      </c>
      <c r="C15049" t="s">
        <v>19615</v>
      </c>
      <c r="D15049" t="s">
        <v>19624</v>
      </c>
      <c r="E15049" s="89">
        <v>0</v>
      </c>
      <c r="F15049" s="89">
        <v>705353</v>
      </c>
      <c r="G15049" s="89">
        <v>8</v>
      </c>
      <c r="H15049" t="s">
        <v>19630</v>
      </c>
      <c r="I15049" s="89"/>
    </row>
    <row r="15050">
      <c r="A15050" t="s">
        <v>16645</v>
      </c>
      <c r="B15050" t="s">
        <v>19482</v>
      </c>
      <c r="C15050" t="s">
        <v>19615</v>
      </c>
      <c r="D15050" t="s">
        <v>19624</v>
      </c>
      <c r="E15050" s="89">
        <v>0</v>
      </c>
      <c r="F15050" s="89">
        <v>705353</v>
      </c>
      <c r="G15050" s="89">
        <v>8</v>
      </c>
      <c r="H15050" t="s">
        <v>19630</v>
      </c>
      <c r="I15050" s="89"/>
    </row>
    <row r="15051">
      <c r="A15051" t="s">
        <v>16646</v>
      </c>
      <c r="B15051" t="s">
        <v>19477</v>
      </c>
      <c r="C15051" t="s">
        <v>19616</v>
      </c>
      <c r="D15051" t="s">
        <v>19630</v>
      </c>
      <c r="E15051" s="89">
        <v>1362858963645.822</v>
      </c>
      <c r="F15051" s="89">
        <v>705353</v>
      </c>
      <c r="G15051" s="89">
        <v>8</v>
      </c>
      <c r="H15051" t="s">
        <v>19630</v>
      </c>
      <c r="I15051" s="89"/>
    </row>
    <row r="15052">
      <c r="A15052" t="s">
        <v>16647</v>
      </c>
      <c r="B15052" t="s">
        <v>19478</v>
      </c>
      <c r="C15052" t="s">
        <v>19616</v>
      </c>
      <c r="D15052" t="s">
        <v>19630</v>
      </c>
      <c r="E15052" s="89">
        <v>1</v>
      </c>
      <c r="F15052" s="89">
        <v>705353</v>
      </c>
      <c r="G15052" s="89">
        <v>8</v>
      </c>
      <c r="H15052" t="s">
        <v>19630</v>
      </c>
      <c r="I15052" s="89"/>
    </row>
    <row r="15053">
      <c r="A15053" t="s">
        <v>16648</v>
      </c>
      <c r="B15053" t="s">
        <v>19479</v>
      </c>
      <c r="C15053" t="s">
        <v>19616</v>
      </c>
      <c r="D15053" t="s">
        <v>19630</v>
      </c>
      <c r="E15053" s="89">
        <v>1932165.828522487</v>
      </c>
      <c r="F15053" s="89">
        <v>705353</v>
      </c>
      <c r="G15053" s="89">
        <v>8</v>
      </c>
      <c r="H15053" t="s">
        <v>19630</v>
      </c>
      <c r="I15053" s="89"/>
    </row>
    <row r="15054">
      <c r="A15054" t="s">
        <v>16649</v>
      </c>
      <c r="B15054" t="s">
        <v>19483</v>
      </c>
      <c r="C15054" t="s">
        <v>19616</v>
      </c>
      <c r="D15054" t="s">
        <v>19614</v>
      </c>
      <c r="E15054" s="89">
        <v>0.9992820502801752</v>
      </c>
      <c r="F15054" s="89">
        <v>705353</v>
      </c>
      <c r="G15054" s="89">
        <v>8</v>
      </c>
      <c r="H15054" t="s">
        <v>19629</v>
      </c>
      <c r="I15054" s="89"/>
    </row>
    <row r="15055">
      <c r="A15055" t="s">
        <v>16650</v>
      </c>
      <c r="B15055" t="s">
        <v>19483</v>
      </c>
      <c r="C15055" t="s">
        <v>19616</v>
      </c>
      <c r="D15055" t="s">
        <v>19615</v>
      </c>
      <c r="E15055" s="89">
        <v>1.047896534802479</v>
      </c>
      <c r="F15055" s="89">
        <v>705353</v>
      </c>
      <c r="G15055" s="89">
        <v>8</v>
      </c>
      <c r="H15055" t="s">
        <v>19629</v>
      </c>
      <c r="I15055" s="89"/>
    </row>
    <row r="15056">
      <c r="A15056" t="s">
        <v>16651</v>
      </c>
      <c r="B15056" t="s">
        <v>19483</v>
      </c>
      <c r="C15056" t="s">
        <v>19616</v>
      </c>
      <c r="D15056" t="s">
        <v>19616</v>
      </c>
      <c r="E15056" s="89">
        <v>1</v>
      </c>
      <c r="F15056" s="89">
        <v>705353</v>
      </c>
      <c r="G15056" s="89">
        <v>8</v>
      </c>
      <c r="H15056" t="s">
        <v>19629</v>
      </c>
      <c r="I15056" s="89"/>
    </row>
    <row r="15057">
      <c r="A15057" t="s">
        <v>16652</v>
      </c>
      <c r="B15057" t="s">
        <v>19483</v>
      </c>
      <c r="C15057" t="s">
        <v>19616</v>
      </c>
      <c r="D15057" t="s">
        <v>19617</v>
      </c>
      <c r="E15057" s="89">
        <v>1.04498171810991</v>
      </c>
      <c r="F15057" s="89">
        <v>705353</v>
      </c>
      <c r="G15057" s="89">
        <v>8</v>
      </c>
      <c r="H15057" t="s">
        <v>19629</v>
      </c>
      <c r="I15057" s="89"/>
    </row>
    <row r="15058">
      <c r="A15058" t="s">
        <v>16653</v>
      </c>
      <c r="B15058" t="s">
        <v>19483</v>
      </c>
      <c r="C15058" t="s">
        <v>19616</v>
      </c>
      <c r="D15058" t="s">
        <v>19618</v>
      </c>
      <c r="E15058" s="89">
        <v>1.041538665092354</v>
      </c>
      <c r="F15058" s="89">
        <v>705353</v>
      </c>
      <c r="G15058" s="89">
        <v>8</v>
      </c>
      <c r="H15058" t="s">
        <v>19629</v>
      </c>
      <c r="I15058" s="89"/>
    </row>
    <row r="15059">
      <c r="A15059" t="s">
        <v>16654</v>
      </c>
      <c r="B15059" t="s">
        <v>19483</v>
      </c>
      <c r="C15059" t="s">
        <v>19616</v>
      </c>
      <c r="D15059" t="s">
        <v>19619</v>
      </c>
      <c r="E15059" s="89">
        <v>1.076021001997568</v>
      </c>
      <c r="F15059" s="89">
        <v>705353</v>
      </c>
      <c r="G15059" s="89">
        <v>8</v>
      </c>
      <c r="H15059" t="s">
        <v>19629</v>
      </c>
      <c r="I15059" s="89"/>
    </row>
    <row r="15060">
      <c r="A15060" t="s">
        <v>16655</v>
      </c>
      <c r="B15060" t="s">
        <v>19483</v>
      </c>
      <c r="C15060" t="s">
        <v>19616</v>
      </c>
      <c r="D15060" t="s">
        <v>19620</v>
      </c>
      <c r="E15060" s="89">
        <v>1.022406937824723</v>
      </c>
      <c r="F15060" s="89">
        <v>705353</v>
      </c>
      <c r="G15060" s="89">
        <v>8</v>
      </c>
      <c r="H15060" t="s">
        <v>19629</v>
      </c>
      <c r="I15060" s="89"/>
    </row>
    <row r="15061">
      <c r="A15061" t="s">
        <v>16656</v>
      </c>
      <c r="B15061" t="s">
        <v>19483</v>
      </c>
      <c r="C15061" t="s">
        <v>19616</v>
      </c>
      <c r="D15061" t="s">
        <v>19621</v>
      </c>
      <c r="E15061" s="89">
        <v>0.8837918249782789</v>
      </c>
      <c r="F15061" s="89">
        <v>705353</v>
      </c>
      <c r="G15061" s="89">
        <v>8</v>
      </c>
      <c r="H15061" t="s">
        <v>19629</v>
      </c>
      <c r="I15061" s="89"/>
    </row>
    <row r="15062">
      <c r="A15062" t="s">
        <v>16657</v>
      </c>
      <c r="B15062" t="s">
        <v>19483</v>
      </c>
      <c r="C15062" t="s">
        <v>19616</v>
      </c>
      <c r="D15062" t="s">
        <v>19622</v>
      </c>
      <c r="E15062" s="89">
        <v>1.041680826063769</v>
      </c>
      <c r="F15062" s="89">
        <v>705353</v>
      </c>
      <c r="G15062" s="89">
        <v>8</v>
      </c>
      <c r="H15062" t="s">
        <v>19629</v>
      </c>
      <c r="I15062" s="89"/>
    </row>
    <row r="15063">
      <c r="A15063" t="s">
        <v>16658</v>
      </c>
      <c r="B15063" t="s">
        <v>19483</v>
      </c>
      <c r="C15063" t="s">
        <v>19616</v>
      </c>
      <c r="D15063" t="s">
        <v>19623</v>
      </c>
      <c r="E15063" s="89">
        <v>3.003630530190212</v>
      </c>
      <c r="F15063" s="89">
        <v>705353</v>
      </c>
      <c r="G15063" s="89">
        <v>8</v>
      </c>
      <c r="H15063" t="s">
        <v>19629</v>
      </c>
      <c r="I15063" s="89"/>
    </row>
    <row r="15064">
      <c r="A15064" t="s">
        <v>16659</v>
      </c>
      <c r="B15064" t="s">
        <v>19480</v>
      </c>
      <c r="C15064" t="s">
        <v>19616</v>
      </c>
      <c r="D15064" t="s">
        <v>19623</v>
      </c>
      <c r="E15064" s="89">
        <v>0</v>
      </c>
      <c r="F15064" s="89">
        <v>705353</v>
      </c>
      <c r="G15064" s="89">
        <v>8</v>
      </c>
      <c r="H15064" t="s">
        <v>19630</v>
      </c>
      <c r="I15064" s="89"/>
    </row>
    <row r="15065">
      <c r="A15065" t="s">
        <v>16660</v>
      </c>
      <c r="B15065" t="s">
        <v>19481</v>
      </c>
      <c r="C15065" t="s">
        <v>19616</v>
      </c>
      <c r="D15065" t="s">
        <v>19623</v>
      </c>
      <c r="E15065" s="89">
        <v>0</v>
      </c>
      <c r="F15065" s="89">
        <v>705353</v>
      </c>
      <c r="G15065" s="89">
        <v>8</v>
      </c>
      <c r="H15065" t="s">
        <v>19630</v>
      </c>
      <c r="I15065" s="89"/>
    </row>
    <row r="15066">
      <c r="A15066" t="s">
        <v>16661</v>
      </c>
      <c r="B15066" t="s">
        <v>19482</v>
      </c>
      <c r="C15066" t="s">
        <v>19616</v>
      </c>
      <c r="D15066" t="s">
        <v>19623</v>
      </c>
      <c r="E15066" s="89">
        <v>0</v>
      </c>
      <c r="F15066" s="89">
        <v>705353</v>
      </c>
      <c r="G15066" s="89">
        <v>8</v>
      </c>
      <c r="H15066" t="s">
        <v>19630</v>
      </c>
      <c r="I15066" s="89"/>
    </row>
    <row r="15067">
      <c r="A15067" t="s">
        <v>16662</v>
      </c>
      <c r="B15067" t="s">
        <v>19483</v>
      </c>
      <c r="C15067" t="s">
        <v>19616</v>
      </c>
      <c r="D15067" t="s">
        <v>19624</v>
      </c>
      <c r="E15067" s="89">
        <v>7.391181416296815</v>
      </c>
      <c r="F15067" s="89">
        <v>705353</v>
      </c>
      <c r="G15067" s="89">
        <v>8</v>
      </c>
      <c r="H15067" t="s">
        <v>19629</v>
      </c>
      <c r="I15067" s="89"/>
    </row>
    <row r="15068">
      <c r="A15068" t="s">
        <v>16663</v>
      </c>
      <c r="B15068" t="s">
        <v>19480</v>
      </c>
      <c r="C15068" t="s">
        <v>19616</v>
      </c>
      <c r="D15068" t="s">
        <v>19624</v>
      </c>
      <c r="E15068" s="89">
        <v>0</v>
      </c>
      <c r="F15068" s="89">
        <v>705353</v>
      </c>
      <c r="G15068" s="89">
        <v>8</v>
      </c>
      <c r="H15068" t="s">
        <v>19630</v>
      </c>
      <c r="I15068" s="89"/>
    </row>
    <row r="15069">
      <c r="A15069" t="s">
        <v>16664</v>
      </c>
      <c r="B15069" t="s">
        <v>19481</v>
      </c>
      <c r="C15069" t="s">
        <v>19616</v>
      </c>
      <c r="D15069" t="s">
        <v>19624</v>
      </c>
      <c r="E15069" s="89">
        <v>0</v>
      </c>
      <c r="F15069" s="89">
        <v>705353</v>
      </c>
      <c r="G15069" s="89">
        <v>8</v>
      </c>
      <c r="H15069" t="s">
        <v>19630</v>
      </c>
      <c r="I15069" s="89"/>
    </row>
    <row r="15070">
      <c r="A15070" t="s">
        <v>16665</v>
      </c>
      <c r="B15070" t="s">
        <v>19482</v>
      </c>
      <c r="C15070" t="s">
        <v>19616</v>
      </c>
      <c r="D15070" t="s">
        <v>19624</v>
      </c>
      <c r="E15070" s="89">
        <v>0</v>
      </c>
      <c r="F15070" s="89">
        <v>705353</v>
      </c>
      <c r="G15070" s="89">
        <v>8</v>
      </c>
      <c r="H15070" t="s">
        <v>19630</v>
      </c>
      <c r="I15070" s="89"/>
    </row>
    <row r="15071">
      <c r="A15071" t="s">
        <v>16666</v>
      </c>
      <c r="B15071" t="s">
        <v>19477</v>
      </c>
      <c r="C15071" t="s">
        <v>19617</v>
      </c>
      <c r="D15071" t="s">
        <v>19630</v>
      </c>
      <c r="E15071" s="89">
        <v>1306668365919.742</v>
      </c>
      <c r="F15071" s="89">
        <v>705353</v>
      </c>
      <c r="G15071" s="89">
        <v>8</v>
      </c>
      <c r="H15071" t="s">
        <v>19630</v>
      </c>
      <c r="I15071" s="89"/>
    </row>
    <row r="15072">
      <c r="A15072" t="s">
        <v>16667</v>
      </c>
      <c r="B15072" t="s">
        <v>19478</v>
      </c>
      <c r="C15072" t="s">
        <v>19617</v>
      </c>
      <c r="D15072" t="s">
        <v>19630</v>
      </c>
      <c r="E15072" s="89">
        <v>1</v>
      </c>
      <c r="F15072" s="89">
        <v>705353</v>
      </c>
      <c r="G15072" s="89">
        <v>8</v>
      </c>
      <c r="H15072" t="s">
        <v>19630</v>
      </c>
      <c r="I15072" s="89"/>
    </row>
    <row r="15073">
      <c r="A15073" t="s">
        <v>16668</v>
      </c>
      <c r="B15073" t="s">
        <v>19479</v>
      </c>
      <c r="C15073" t="s">
        <v>19617</v>
      </c>
      <c r="D15073" t="s">
        <v>19630</v>
      </c>
      <c r="E15073" s="89">
        <v>1852502.741066872</v>
      </c>
      <c r="F15073" s="89">
        <v>705353</v>
      </c>
      <c r="G15073" s="89">
        <v>8</v>
      </c>
      <c r="H15073" t="s">
        <v>19630</v>
      </c>
      <c r="I15073" s="89"/>
    </row>
    <row r="15074">
      <c r="A15074" t="s">
        <v>16669</v>
      </c>
      <c r="B15074" t="s">
        <v>19483</v>
      </c>
      <c r="C15074" t="s">
        <v>19617</v>
      </c>
      <c r="D15074" t="s">
        <v>19614</v>
      </c>
      <c r="E15074" s="89">
        <v>0.9582700619210788</v>
      </c>
      <c r="F15074" s="89">
        <v>705353</v>
      </c>
      <c r="G15074" s="89">
        <v>8</v>
      </c>
      <c r="H15074" t="s">
        <v>19629</v>
      </c>
      <c r="I15074" s="89"/>
    </row>
    <row r="15075">
      <c r="A15075" t="s">
        <v>16670</v>
      </c>
      <c r="B15075" t="s">
        <v>19483</v>
      </c>
      <c r="C15075" t="s">
        <v>19617</v>
      </c>
      <c r="D15075" t="s">
        <v>19615</v>
      </c>
      <c r="E15075" s="89">
        <v>1.002874115306626</v>
      </c>
      <c r="F15075" s="89">
        <v>705353</v>
      </c>
      <c r="G15075" s="89">
        <v>8</v>
      </c>
      <c r="H15075" t="s">
        <v>19629</v>
      </c>
      <c r="I15075" s="89"/>
    </row>
    <row r="15076">
      <c r="A15076" t="s">
        <v>16671</v>
      </c>
      <c r="B15076" t="s">
        <v>19483</v>
      </c>
      <c r="C15076" t="s">
        <v>19617</v>
      </c>
      <c r="D15076" t="s">
        <v>19616</v>
      </c>
      <c r="E15076" s="89">
        <v>0.9589700415823526</v>
      </c>
      <c r="F15076" s="89">
        <v>705353</v>
      </c>
      <c r="G15076" s="89">
        <v>8</v>
      </c>
      <c r="H15076" t="s">
        <v>19629</v>
      </c>
      <c r="I15076" s="89"/>
    </row>
    <row r="15077">
      <c r="A15077" t="s">
        <v>16672</v>
      </c>
      <c r="B15077" t="s">
        <v>19483</v>
      </c>
      <c r="C15077" t="s">
        <v>19617</v>
      </c>
      <c r="D15077" t="s">
        <v>19617</v>
      </c>
      <c r="E15077" s="89">
        <v>1</v>
      </c>
      <c r="F15077" s="89">
        <v>705353</v>
      </c>
      <c r="G15077" s="89">
        <v>8</v>
      </c>
      <c r="H15077" t="s">
        <v>19629</v>
      </c>
      <c r="I15077" s="89"/>
    </row>
    <row r="15078">
      <c r="A15078" t="s">
        <v>16673</v>
      </c>
      <c r="B15078" t="s">
        <v>19483</v>
      </c>
      <c r="C15078" t="s">
        <v>19617</v>
      </c>
      <c r="D15078" t="s">
        <v>19618</v>
      </c>
      <c r="E15078" s="89">
        <v>0.9968214651126819</v>
      </c>
      <c r="F15078" s="89">
        <v>705353</v>
      </c>
      <c r="G15078" s="89">
        <v>8</v>
      </c>
      <c r="H15078" t="s">
        <v>19629</v>
      </c>
      <c r="I15078" s="89"/>
    </row>
    <row r="15079">
      <c r="A15079" t="s">
        <v>16674</v>
      </c>
      <c r="B15079" t="s">
        <v>19483</v>
      </c>
      <c r="C15079" t="s">
        <v>19617</v>
      </c>
      <c r="D15079" t="s">
        <v>19619</v>
      </c>
      <c r="E15079" s="89">
        <v>1.029748796240429</v>
      </c>
      <c r="F15079" s="89">
        <v>705353</v>
      </c>
      <c r="G15079" s="89">
        <v>8</v>
      </c>
      <c r="H15079" t="s">
        <v>19629</v>
      </c>
      <c r="I15079" s="89"/>
    </row>
    <row r="15080">
      <c r="A15080" t="s">
        <v>16675</v>
      </c>
      <c r="B15080" t="s">
        <v>19483</v>
      </c>
      <c r="C15080" t="s">
        <v>19617</v>
      </c>
      <c r="D15080" t="s">
        <v>19620</v>
      </c>
      <c r="E15080" s="89">
        <v>0.9784258434573436</v>
      </c>
      <c r="F15080" s="89">
        <v>705353</v>
      </c>
      <c r="G15080" s="89">
        <v>8</v>
      </c>
      <c r="H15080" t="s">
        <v>19629</v>
      </c>
      <c r="I15080" s="89"/>
    </row>
    <row r="15081">
      <c r="A15081" t="s">
        <v>16676</v>
      </c>
      <c r="B15081" t="s">
        <v>19483</v>
      </c>
      <c r="C15081" t="s">
        <v>19617</v>
      </c>
      <c r="D15081" t="s">
        <v>19621</v>
      </c>
      <c r="E15081" s="89">
        <v>0.8477366887941743</v>
      </c>
      <c r="F15081" s="89">
        <v>705353</v>
      </c>
      <c r="G15081" s="89">
        <v>8</v>
      </c>
      <c r="H15081" t="s">
        <v>19629</v>
      </c>
      <c r="I15081" s="89"/>
    </row>
    <row r="15082">
      <c r="A15082" t="s">
        <v>16677</v>
      </c>
      <c r="B15082" t="s">
        <v>19483</v>
      </c>
      <c r="C15082" t="s">
        <v>19617</v>
      </c>
      <c r="D15082" t="s">
        <v>19622</v>
      </c>
      <c r="E15082" s="89">
        <v>0.9967977951013505</v>
      </c>
      <c r="F15082" s="89">
        <v>705353</v>
      </c>
      <c r="G15082" s="89">
        <v>8</v>
      </c>
      <c r="H15082" t="s">
        <v>19629</v>
      </c>
      <c r="I15082" s="89"/>
    </row>
    <row r="15083">
      <c r="A15083" t="s">
        <v>16678</v>
      </c>
      <c r="B15083" t="s">
        <v>19483</v>
      </c>
      <c r="C15083" t="s">
        <v>19617</v>
      </c>
      <c r="D15083" t="s">
        <v>19623</v>
      </c>
      <c r="E15083" s="89">
        <v>2.88023955842668</v>
      </c>
      <c r="F15083" s="89">
        <v>705353</v>
      </c>
      <c r="G15083" s="89">
        <v>8</v>
      </c>
      <c r="H15083" t="s">
        <v>19629</v>
      </c>
      <c r="I15083" s="89"/>
    </row>
    <row r="15084">
      <c r="A15084" t="s">
        <v>16679</v>
      </c>
      <c r="B15084" t="s">
        <v>19480</v>
      </c>
      <c r="C15084" t="s">
        <v>19617</v>
      </c>
      <c r="D15084" t="s">
        <v>19623</v>
      </c>
      <c r="E15084" s="89">
        <v>0</v>
      </c>
      <c r="F15084" s="89">
        <v>705353</v>
      </c>
      <c r="G15084" s="89">
        <v>8</v>
      </c>
      <c r="H15084" t="s">
        <v>19630</v>
      </c>
      <c r="I15084" s="89"/>
    </row>
    <row r="15085">
      <c r="A15085" t="s">
        <v>16680</v>
      </c>
      <c r="B15085" t="s">
        <v>19481</v>
      </c>
      <c r="C15085" t="s">
        <v>19617</v>
      </c>
      <c r="D15085" t="s">
        <v>19623</v>
      </c>
      <c r="E15085" s="89">
        <v>0</v>
      </c>
      <c r="F15085" s="89">
        <v>705353</v>
      </c>
      <c r="G15085" s="89">
        <v>8</v>
      </c>
      <c r="H15085" t="s">
        <v>19630</v>
      </c>
      <c r="I15085" s="89"/>
    </row>
    <row r="15086">
      <c r="A15086" t="s">
        <v>16681</v>
      </c>
      <c r="B15086" t="s">
        <v>19482</v>
      </c>
      <c r="C15086" t="s">
        <v>19617</v>
      </c>
      <c r="D15086" t="s">
        <v>19623</v>
      </c>
      <c r="E15086" s="89">
        <v>0</v>
      </c>
      <c r="F15086" s="89">
        <v>705353</v>
      </c>
      <c r="G15086" s="89">
        <v>8</v>
      </c>
      <c r="H15086" t="s">
        <v>19630</v>
      </c>
      <c r="I15086" s="89"/>
    </row>
    <row r="15087">
      <c r="A15087" t="s">
        <v>16682</v>
      </c>
      <c r="B15087" t="s">
        <v>19483</v>
      </c>
      <c r="C15087" t="s">
        <v>19617</v>
      </c>
      <c r="D15087" t="s">
        <v>19624</v>
      </c>
      <c r="E15087" s="89">
        <v>7.086717672949012</v>
      </c>
      <c r="F15087" s="89">
        <v>705353</v>
      </c>
      <c r="G15087" s="89">
        <v>8</v>
      </c>
      <c r="H15087" t="s">
        <v>19629</v>
      </c>
      <c r="I15087" s="89"/>
    </row>
    <row r="15088">
      <c r="A15088" t="s">
        <v>16683</v>
      </c>
      <c r="B15088" t="s">
        <v>19480</v>
      </c>
      <c r="C15088" t="s">
        <v>19617</v>
      </c>
      <c r="D15088" t="s">
        <v>19624</v>
      </c>
      <c r="E15088" s="89">
        <v>0</v>
      </c>
      <c r="F15088" s="89">
        <v>705353</v>
      </c>
      <c r="G15088" s="89">
        <v>8</v>
      </c>
      <c r="H15088" t="s">
        <v>19630</v>
      </c>
      <c r="I15088" s="89"/>
    </row>
    <row r="15089">
      <c r="A15089" t="s">
        <v>16684</v>
      </c>
      <c r="B15089" t="s">
        <v>19481</v>
      </c>
      <c r="C15089" t="s">
        <v>19617</v>
      </c>
      <c r="D15089" t="s">
        <v>19624</v>
      </c>
      <c r="E15089" s="89">
        <v>0</v>
      </c>
      <c r="F15089" s="89">
        <v>705353</v>
      </c>
      <c r="G15089" s="89">
        <v>8</v>
      </c>
      <c r="H15089" t="s">
        <v>19630</v>
      </c>
      <c r="I15089" s="89"/>
    </row>
    <row r="15090">
      <c r="A15090" t="s">
        <v>16685</v>
      </c>
      <c r="B15090" t="s">
        <v>19482</v>
      </c>
      <c r="C15090" t="s">
        <v>19617</v>
      </c>
      <c r="D15090" t="s">
        <v>19624</v>
      </c>
      <c r="E15090" s="89">
        <v>0</v>
      </c>
      <c r="F15090" s="89">
        <v>705353</v>
      </c>
      <c r="G15090" s="89">
        <v>8</v>
      </c>
      <c r="H15090" t="s">
        <v>19630</v>
      </c>
      <c r="I15090" s="89"/>
    </row>
    <row r="15091">
      <c r="A15091" t="s">
        <v>16686</v>
      </c>
      <c r="B15091" t="s">
        <v>19477</v>
      </c>
      <c r="C15091" t="s">
        <v>19618</v>
      </c>
      <c r="D15091" t="s">
        <v>19630</v>
      </c>
      <c r="E15091" s="89">
        <v>1311422173490.598</v>
      </c>
      <c r="F15091" s="89">
        <v>705353</v>
      </c>
      <c r="G15091" s="89">
        <v>8</v>
      </c>
      <c r="H15091" t="s">
        <v>19630</v>
      </c>
      <c r="I15091" s="89"/>
    </row>
    <row r="15092">
      <c r="A15092" t="s">
        <v>16687</v>
      </c>
      <c r="B15092" t="s">
        <v>19478</v>
      </c>
      <c r="C15092" t="s">
        <v>19618</v>
      </c>
      <c r="D15092" t="s">
        <v>19630</v>
      </c>
      <c r="E15092" s="89">
        <v>1</v>
      </c>
      <c r="F15092" s="89">
        <v>705353</v>
      </c>
      <c r="G15092" s="89">
        <v>8</v>
      </c>
      <c r="H15092" t="s">
        <v>19630</v>
      </c>
      <c r="I15092" s="89"/>
    </row>
    <row r="15093">
      <c r="A15093" t="s">
        <v>16688</v>
      </c>
      <c r="B15093" t="s">
        <v>19479</v>
      </c>
      <c r="C15093" t="s">
        <v>19618</v>
      </c>
      <c r="D15093" t="s">
        <v>19630</v>
      </c>
      <c r="E15093" s="89">
        <v>1859242.355941773</v>
      </c>
      <c r="F15093" s="89">
        <v>705353</v>
      </c>
      <c r="G15093" s="89">
        <v>8</v>
      </c>
      <c r="H15093" t="s">
        <v>19630</v>
      </c>
      <c r="I15093" s="89"/>
    </row>
    <row r="15094">
      <c r="A15094" t="s">
        <v>16689</v>
      </c>
      <c r="B15094" t="s">
        <v>19483</v>
      </c>
      <c r="C15094" t="s">
        <v>19618</v>
      </c>
      <c r="D15094" t="s">
        <v>19614</v>
      </c>
      <c r="E15094" s="89">
        <v>0.9616357529825608</v>
      </c>
      <c r="F15094" s="89">
        <v>705353</v>
      </c>
      <c r="G15094" s="89">
        <v>8</v>
      </c>
      <c r="H15094" t="s">
        <v>19629</v>
      </c>
      <c r="I15094" s="89"/>
    </row>
    <row r="15095">
      <c r="A15095" t="s">
        <v>16690</v>
      </c>
      <c r="B15095" t="s">
        <v>19483</v>
      </c>
      <c r="C15095" t="s">
        <v>19618</v>
      </c>
      <c r="D15095" t="s">
        <v>19615</v>
      </c>
      <c r="E15095" s="89">
        <v>1.006429182414186</v>
      </c>
      <c r="F15095" s="89">
        <v>705353</v>
      </c>
      <c r="G15095" s="89">
        <v>8</v>
      </c>
      <c r="H15095" t="s">
        <v>19629</v>
      </c>
      <c r="I15095" s="89"/>
    </row>
    <row r="15096">
      <c r="A15096" t="s">
        <v>16691</v>
      </c>
      <c r="B15096" t="s">
        <v>19483</v>
      </c>
      <c r="C15096" t="s">
        <v>19618</v>
      </c>
      <c r="D15096" t="s">
        <v>19616</v>
      </c>
      <c r="E15096" s="89">
        <v>0.9623378729086943</v>
      </c>
      <c r="F15096" s="89">
        <v>705353</v>
      </c>
      <c r="G15096" s="89">
        <v>8</v>
      </c>
      <c r="H15096" t="s">
        <v>19629</v>
      </c>
      <c r="I15096" s="89"/>
    </row>
    <row r="15097">
      <c r="A15097" t="s">
        <v>16692</v>
      </c>
      <c r="B15097" t="s">
        <v>19483</v>
      </c>
      <c r="C15097" t="s">
        <v>19618</v>
      </c>
      <c r="D15097" t="s">
        <v>19617</v>
      </c>
      <c r="E15097" s="89">
        <v>1.003620307968119</v>
      </c>
      <c r="F15097" s="89">
        <v>705353</v>
      </c>
      <c r="G15097" s="89">
        <v>8</v>
      </c>
      <c r="H15097" t="s">
        <v>19629</v>
      </c>
      <c r="I15097" s="89"/>
    </row>
    <row r="15098">
      <c r="A15098" t="s">
        <v>16693</v>
      </c>
      <c r="B15098" t="s">
        <v>19483</v>
      </c>
      <c r="C15098" t="s">
        <v>19618</v>
      </c>
      <c r="D15098" t="s">
        <v>19618</v>
      </c>
      <c r="E15098" s="89">
        <v>1</v>
      </c>
      <c r="F15098" s="89">
        <v>705353</v>
      </c>
      <c r="G15098" s="89">
        <v>8</v>
      </c>
      <c r="H15098" t="s">
        <v>19629</v>
      </c>
      <c r="I15098" s="89"/>
    </row>
    <row r="15099">
      <c r="A15099" t="s">
        <v>16694</v>
      </c>
      <c r="B15099" t="s">
        <v>19483</v>
      </c>
      <c r="C15099" t="s">
        <v>19618</v>
      </c>
      <c r="D15099" t="s">
        <v>19619</v>
      </c>
      <c r="E15099" s="89">
        <v>1.033021919708034</v>
      </c>
      <c r="F15099" s="89">
        <v>705353</v>
      </c>
      <c r="G15099" s="89">
        <v>8</v>
      </c>
      <c r="H15099" t="s">
        <v>19629</v>
      </c>
      <c r="I15099" s="89"/>
    </row>
    <row r="15100">
      <c r="A15100" t="s">
        <v>16695</v>
      </c>
      <c r="B15100" t="s">
        <v>19483</v>
      </c>
      <c r="C15100" t="s">
        <v>19618</v>
      </c>
      <c r="D15100" t="s">
        <v>19620</v>
      </c>
      <c r="E15100" s="89">
        <v>0.9815486164197835</v>
      </c>
      <c r="F15100" s="89">
        <v>705353</v>
      </c>
      <c r="G15100" s="89">
        <v>8</v>
      </c>
      <c r="H15100" t="s">
        <v>19629</v>
      </c>
      <c r="I15100" s="89"/>
    </row>
    <row r="15101">
      <c r="A15101" t="s">
        <v>16696</v>
      </c>
      <c r="B15101" t="s">
        <v>19483</v>
      </c>
      <c r="C15101" t="s">
        <v>19618</v>
      </c>
      <c r="D15101" t="s">
        <v>19621</v>
      </c>
      <c r="E15101" s="89">
        <v>0.8503269617668056</v>
      </c>
      <c r="F15101" s="89">
        <v>705353</v>
      </c>
      <c r="G15101" s="89">
        <v>8</v>
      </c>
      <c r="H15101" t="s">
        <v>19629</v>
      </c>
      <c r="I15101" s="89"/>
    </row>
    <row r="15102">
      <c r="A15102" t="s">
        <v>16697</v>
      </c>
      <c r="B15102" t="s">
        <v>19483</v>
      </c>
      <c r="C15102" t="s">
        <v>19618</v>
      </c>
      <c r="D15102" t="s">
        <v>19622</v>
      </c>
      <c r="E15102" s="89">
        <v>1.000071773690246</v>
      </c>
      <c r="F15102" s="89">
        <v>705353</v>
      </c>
      <c r="G15102" s="89">
        <v>8</v>
      </c>
      <c r="H15102" t="s">
        <v>19629</v>
      </c>
      <c r="I15102" s="89"/>
    </row>
    <row r="15103">
      <c r="A15103" t="s">
        <v>16698</v>
      </c>
      <c r="B15103" t="s">
        <v>19483</v>
      </c>
      <c r="C15103" t="s">
        <v>19618</v>
      </c>
      <c r="D15103" t="s">
        <v>19623</v>
      </c>
      <c r="E15103" s="89">
        <v>2.891982974965062</v>
      </c>
      <c r="F15103" s="89">
        <v>705353</v>
      </c>
      <c r="G15103" s="89">
        <v>8</v>
      </c>
      <c r="H15103" t="s">
        <v>19629</v>
      </c>
      <c r="I15103" s="89"/>
    </row>
    <row r="15104">
      <c r="A15104" t="s">
        <v>16699</v>
      </c>
      <c r="B15104" t="s">
        <v>19480</v>
      </c>
      <c r="C15104" t="s">
        <v>19618</v>
      </c>
      <c r="D15104" t="s">
        <v>19623</v>
      </c>
      <c r="E15104" s="89">
        <v>0</v>
      </c>
      <c r="F15104" s="89">
        <v>705353</v>
      </c>
      <c r="G15104" s="89">
        <v>8</v>
      </c>
      <c r="H15104" t="s">
        <v>19630</v>
      </c>
      <c r="I15104" s="89"/>
    </row>
    <row r="15105">
      <c r="A15105" t="s">
        <v>16700</v>
      </c>
      <c r="B15105" t="s">
        <v>19481</v>
      </c>
      <c r="C15105" t="s">
        <v>19618</v>
      </c>
      <c r="D15105" t="s">
        <v>19623</v>
      </c>
      <c r="E15105" s="89">
        <v>0</v>
      </c>
      <c r="F15105" s="89">
        <v>705353</v>
      </c>
      <c r="G15105" s="89">
        <v>8</v>
      </c>
      <c r="H15105" t="s">
        <v>19630</v>
      </c>
      <c r="I15105" s="89"/>
    </row>
    <row r="15106">
      <c r="A15106" t="s">
        <v>16701</v>
      </c>
      <c r="B15106" t="s">
        <v>19482</v>
      </c>
      <c r="C15106" t="s">
        <v>19618</v>
      </c>
      <c r="D15106" t="s">
        <v>19623</v>
      </c>
      <c r="E15106" s="89">
        <v>0</v>
      </c>
      <c r="F15106" s="89">
        <v>705353</v>
      </c>
      <c r="G15106" s="89">
        <v>8</v>
      </c>
      <c r="H15106" t="s">
        <v>19630</v>
      </c>
      <c r="I15106" s="89"/>
    </row>
    <row r="15107">
      <c r="A15107" t="s">
        <v>16702</v>
      </c>
      <c r="B15107" t="s">
        <v>19483</v>
      </c>
      <c r="C15107" t="s">
        <v>19618</v>
      </c>
      <c r="D15107" t="s">
        <v>19624</v>
      </c>
      <c r="E15107" s="89">
        <v>7.113273259827456</v>
      </c>
      <c r="F15107" s="89">
        <v>705353</v>
      </c>
      <c r="G15107" s="89">
        <v>8</v>
      </c>
      <c r="H15107" t="s">
        <v>19629</v>
      </c>
      <c r="I15107" s="89"/>
    </row>
    <row r="15108">
      <c r="A15108" t="s">
        <v>16703</v>
      </c>
      <c r="B15108" t="s">
        <v>19480</v>
      </c>
      <c r="C15108" t="s">
        <v>19618</v>
      </c>
      <c r="D15108" t="s">
        <v>19624</v>
      </c>
      <c r="E15108" s="89">
        <v>0</v>
      </c>
      <c r="F15108" s="89">
        <v>705353</v>
      </c>
      <c r="G15108" s="89">
        <v>8</v>
      </c>
      <c r="H15108" t="s">
        <v>19630</v>
      </c>
      <c r="I15108" s="89"/>
    </row>
    <row r="15109">
      <c r="A15109" t="s">
        <v>16704</v>
      </c>
      <c r="B15109" t="s">
        <v>19481</v>
      </c>
      <c r="C15109" t="s">
        <v>19618</v>
      </c>
      <c r="D15109" t="s">
        <v>19624</v>
      </c>
      <c r="E15109" s="89">
        <v>0</v>
      </c>
      <c r="F15109" s="89">
        <v>705353</v>
      </c>
      <c r="G15109" s="89">
        <v>8</v>
      </c>
      <c r="H15109" t="s">
        <v>19630</v>
      </c>
      <c r="I15109" s="89"/>
    </row>
    <row r="15110">
      <c r="A15110" t="s">
        <v>16705</v>
      </c>
      <c r="B15110" t="s">
        <v>19482</v>
      </c>
      <c r="C15110" t="s">
        <v>19618</v>
      </c>
      <c r="D15110" t="s">
        <v>19624</v>
      </c>
      <c r="E15110" s="89">
        <v>0</v>
      </c>
      <c r="F15110" s="89">
        <v>705353</v>
      </c>
      <c r="G15110" s="89">
        <v>8</v>
      </c>
      <c r="H15110" t="s">
        <v>19630</v>
      </c>
      <c r="I15110" s="89"/>
    </row>
    <row r="15111">
      <c r="A15111" t="s">
        <v>16706</v>
      </c>
      <c r="B15111" t="s">
        <v>19477</v>
      </c>
      <c r="C15111" t="s">
        <v>19619</v>
      </c>
      <c r="D15111" t="s">
        <v>19630</v>
      </c>
      <c r="E15111" s="89">
        <v>1270624502861.575</v>
      </c>
      <c r="F15111" s="89">
        <v>705353</v>
      </c>
      <c r="G15111" s="89">
        <v>8</v>
      </c>
      <c r="H15111" t="s">
        <v>19630</v>
      </c>
      <c r="I15111" s="89"/>
    </row>
    <row r="15112">
      <c r="A15112" t="s">
        <v>16707</v>
      </c>
      <c r="B15112" t="s">
        <v>19478</v>
      </c>
      <c r="C15112" t="s">
        <v>19619</v>
      </c>
      <c r="D15112" t="s">
        <v>19630</v>
      </c>
      <c r="E15112" s="89">
        <v>1</v>
      </c>
      <c r="F15112" s="89">
        <v>705353</v>
      </c>
      <c r="G15112" s="89">
        <v>8</v>
      </c>
      <c r="H15112" t="s">
        <v>19630</v>
      </c>
      <c r="I15112" s="89"/>
    </row>
    <row r="15113">
      <c r="A15113" t="s">
        <v>16708</v>
      </c>
      <c r="B15113" t="s">
        <v>19479</v>
      </c>
      <c r="C15113" t="s">
        <v>19619</v>
      </c>
      <c r="D15113" t="s">
        <v>19630</v>
      </c>
      <c r="E15113" s="89">
        <v>1801402.280647527</v>
      </c>
      <c r="F15113" s="89">
        <v>705353</v>
      </c>
      <c r="G15113" s="89">
        <v>8</v>
      </c>
      <c r="H15113" t="s">
        <v>19630</v>
      </c>
      <c r="I15113" s="89"/>
    </row>
    <row r="15114">
      <c r="A15114" t="s">
        <v>16709</v>
      </c>
      <c r="B15114" t="s">
        <v>19483</v>
      </c>
      <c r="C15114" t="s">
        <v>19619</v>
      </c>
      <c r="D15114" t="s">
        <v>19614</v>
      </c>
      <c r="E15114" s="89">
        <v>0.9317679954233428</v>
      </c>
      <c r="F15114" s="89">
        <v>705353</v>
      </c>
      <c r="G15114" s="89">
        <v>8</v>
      </c>
      <c r="H15114" t="s">
        <v>19629</v>
      </c>
      <c r="I15114" s="89"/>
    </row>
    <row r="15115">
      <c r="A15115" t="s">
        <v>16710</v>
      </c>
      <c r="B15115" t="s">
        <v>19483</v>
      </c>
      <c r="C15115" t="s">
        <v>19619</v>
      </c>
      <c r="D15115" t="s">
        <v>19615</v>
      </c>
      <c r="E15115" s="89">
        <v>0.9750752081948252</v>
      </c>
      <c r="F15115" s="89">
        <v>705353</v>
      </c>
      <c r="G15115" s="89">
        <v>8</v>
      </c>
      <c r="H15115" t="s">
        <v>19629</v>
      </c>
      <c r="I15115" s="89"/>
    </row>
    <row r="15116">
      <c r="A15116" t="s">
        <v>16711</v>
      </c>
      <c r="B15116" t="s">
        <v>19483</v>
      </c>
      <c r="C15116" t="s">
        <v>19619</v>
      </c>
      <c r="D15116" t="s">
        <v>19616</v>
      </c>
      <c r="E15116" s="89">
        <v>0.932449895393856</v>
      </c>
      <c r="F15116" s="89">
        <v>705353</v>
      </c>
      <c r="G15116" s="89">
        <v>8</v>
      </c>
      <c r="H15116" t="s">
        <v>19629</v>
      </c>
      <c r="I15116" s="89"/>
    </row>
    <row r="15117">
      <c r="A15117" t="s">
        <v>16712</v>
      </c>
      <c r="B15117" t="s">
        <v>19483</v>
      </c>
      <c r="C15117" t="s">
        <v>19619</v>
      </c>
      <c r="D15117" t="s">
        <v>19617</v>
      </c>
      <c r="E15117" s="89">
        <v>0.9723640216394152</v>
      </c>
      <c r="F15117" s="89">
        <v>705353</v>
      </c>
      <c r="G15117" s="89">
        <v>8</v>
      </c>
      <c r="H15117" t="s">
        <v>19629</v>
      </c>
      <c r="I15117" s="89"/>
    </row>
    <row r="15118">
      <c r="A15118" t="s">
        <v>16713</v>
      </c>
      <c r="B15118" t="s">
        <v>19483</v>
      </c>
      <c r="C15118" t="s">
        <v>19619</v>
      </c>
      <c r="D15118" t="s">
        <v>19618</v>
      </c>
      <c r="E15118" s="89">
        <v>0.96884381690226</v>
      </c>
      <c r="F15118" s="89">
        <v>705353</v>
      </c>
      <c r="G15118" s="89">
        <v>8</v>
      </c>
      <c r="H15118" t="s">
        <v>19629</v>
      </c>
      <c r="I15118" s="89"/>
    </row>
    <row r="15119">
      <c r="A15119" t="s">
        <v>16714</v>
      </c>
      <c r="B15119" t="s">
        <v>19483</v>
      </c>
      <c r="C15119" t="s">
        <v>19619</v>
      </c>
      <c r="D15119" t="s">
        <v>19619</v>
      </c>
      <c r="E15119" s="89">
        <v>1</v>
      </c>
      <c r="F15119" s="89">
        <v>705353</v>
      </c>
      <c r="G15119" s="89">
        <v>8</v>
      </c>
      <c r="H15119" t="s">
        <v>19629</v>
      </c>
      <c r="I15119" s="89"/>
    </row>
    <row r="15120">
      <c r="A15120" t="s">
        <v>16715</v>
      </c>
      <c r="B15120" t="s">
        <v>19483</v>
      </c>
      <c r="C15120" t="s">
        <v>19619</v>
      </c>
      <c r="D15120" t="s">
        <v>19620</v>
      </c>
      <c r="E15120" s="89">
        <v>0.9507375268651694</v>
      </c>
      <c r="F15120" s="89">
        <v>705353</v>
      </c>
      <c r="G15120" s="89">
        <v>8</v>
      </c>
      <c r="H15120" t="s">
        <v>19629</v>
      </c>
      <c r="I15120" s="89"/>
    </row>
    <row r="15121">
      <c r="A15121" t="s">
        <v>16716</v>
      </c>
      <c r="B15121" t="s">
        <v>19483</v>
      </c>
      <c r="C15121" t="s">
        <v>19619</v>
      </c>
      <c r="D15121" t="s">
        <v>19621</v>
      </c>
      <c r="E15121" s="89">
        <v>0.8240025286554646</v>
      </c>
      <c r="F15121" s="89">
        <v>705353</v>
      </c>
      <c r="G15121" s="89">
        <v>8</v>
      </c>
      <c r="H15121" t="s">
        <v>19629</v>
      </c>
      <c r="I15121" s="89"/>
    </row>
    <row r="15122">
      <c r="A15122" t="s">
        <v>16717</v>
      </c>
      <c r="B15122" t="s">
        <v>19483</v>
      </c>
      <c r="C15122" t="s">
        <v>19619</v>
      </c>
      <c r="D15122" t="s">
        <v>19622</v>
      </c>
      <c r="E15122" s="89">
        <v>0.9689078012329974</v>
      </c>
      <c r="F15122" s="89">
        <v>705353</v>
      </c>
      <c r="G15122" s="89">
        <v>8</v>
      </c>
      <c r="H15122" t="s">
        <v>19629</v>
      </c>
      <c r="I15122" s="89"/>
    </row>
    <row r="15123">
      <c r="A15123" t="s">
        <v>16718</v>
      </c>
      <c r="B15123" t="s">
        <v>19483</v>
      </c>
      <c r="C15123" t="s">
        <v>19619</v>
      </c>
      <c r="D15123" t="s">
        <v>19623</v>
      </c>
      <c r="E15123" s="89">
        <v>2.80249729626283</v>
      </c>
      <c r="F15123" s="89">
        <v>705353</v>
      </c>
      <c r="G15123" s="89">
        <v>8</v>
      </c>
      <c r="H15123" t="s">
        <v>19629</v>
      </c>
      <c r="I15123" s="89"/>
    </row>
    <row r="15124">
      <c r="A15124" t="s">
        <v>16719</v>
      </c>
      <c r="B15124" t="s">
        <v>19480</v>
      </c>
      <c r="C15124" t="s">
        <v>19619</v>
      </c>
      <c r="D15124" t="s">
        <v>19623</v>
      </c>
      <c r="E15124" s="89">
        <v>0</v>
      </c>
      <c r="F15124" s="89">
        <v>705353</v>
      </c>
      <c r="G15124" s="89">
        <v>8</v>
      </c>
      <c r="H15124" t="s">
        <v>19630</v>
      </c>
      <c r="I15124" s="89"/>
    </row>
    <row r="15125">
      <c r="A15125" t="s">
        <v>16720</v>
      </c>
      <c r="B15125" t="s">
        <v>19481</v>
      </c>
      <c r="C15125" t="s">
        <v>19619</v>
      </c>
      <c r="D15125" t="s">
        <v>19623</v>
      </c>
      <c r="E15125" s="89">
        <v>0</v>
      </c>
      <c r="F15125" s="89">
        <v>705353</v>
      </c>
      <c r="G15125" s="89">
        <v>8</v>
      </c>
      <c r="H15125" t="s">
        <v>19630</v>
      </c>
      <c r="I15125" s="89"/>
    </row>
    <row r="15126">
      <c r="A15126" t="s">
        <v>16721</v>
      </c>
      <c r="B15126" t="s">
        <v>19482</v>
      </c>
      <c r="C15126" t="s">
        <v>19619</v>
      </c>
      <c r="D15126" t="s">
        <v>19623</v>
      </c>
      <c r="E15126" s="89">
        <v>0</v>
      </c>
      <c r="F15126" s="89">
        <v>705353</v>
      </c>
      <c r="G15126" s="89">
        <v>8</v>
      </c>
      <c r="H15126" t="s">
        <v>19630</v>
      </c>
      <c r="I15126" s="89"/>
    </row>
    <row r="15127">
      <c r="A15127" t="s">
        <v>16722</v>
      </c>
      <c r="B15127" t="s">
        <v>19483</v>
      </c>
      <c r="C15127" t="s">
        <v>19619</v>
      </c>
      <c r="D15127" t="s">
        <v>19624</v>
      </c>
      <c r="E15127" s="89">
        <v>6.892277943458614</v>
      </c>
      <c r="F15127" s="89">
        <v>705353</v>
      </c>
      <c r="G15127" s="89">
        <v>8</v>
      </c>
      <c r="H15127" t="s">
        <v>19629</v>
      </c>
      <c r="I15127" s="89"/>
    </row>
    <row r="15128">
      <c r="A15128" t="s">
        <v>16723</v>
      </c>
      <c r="B15128" t="s">
        <v>19480</v>
      </c>
      <c r="C15128" t="s">
        <v>19619</v>
      </c>
      <c r="D15128" t="s">
        <v>19624</v>
      </c>
      <c r="E15128" s="89">
        <v>0</v>
      </c>
      <c r="F15128" s="89">
        <v>705353</v>
      </c>
      <c r="G15128" s="89">
        <v>8</v>
      </c>
      <c r="H15128" t="s">
        <v>19630</v>
      </c>
      <c r="I15128" s="89"/>
    </row>
    <row r="15129">
      <c r="A15129" t="s">
        <v>16724</v>
      </c>
      <c r="B15129" t="s">
        <v>19481</v>
      </c>
      <c r="C15129" t="s">
        <v>19619</v>
      </c>
      <c r="D15129" t="s">
        <v>19624</v>
      </c>
      <c r="E15129" s="89">
        <v>0</v>
      </c>
      <c r="F15129" s="89">
        <v>705353</v>
      </c>
      <c r="G15129" s="89">
        <v>8</v>
      </c>
      <c r="H15129" t="s">
        <v>19630</v>
      </c>
      <c r="I15129" s="89"/>
    </row>
    <row r="15130">
      <c r="A15130" t="s">
        <v>16725</v>
      </c>
      <c r="B15130" t="s">
        <v>19482</v>
      </c>
      <c r="C15130" t="s">
        <v>19619</v>
      </c>
      <c r="D15130" t="s">
        <v>19624</v>
      </c>
      <c r="E15130" s="89">
        <v>0</v>
      </c>
      <c r="F15130" s="89">
        <v>705353</v>
      </c>
      <c r="G15130" s="89">
        <v>8</v>
      </c>
      <c r="H15130" t="s">
        <v>19630</v>
      </c>
      <c r="I15130" s="89"/>
    </row>
    <row r="15131">
      <c r="A15131" t="s">
        <v>16726</v>
      </c>
      <c r="B15131" t="s">
        <v>19477</v>
      </c>
      <c r="C15131" t="s">
        <v>19620</v>
      </c>
      <c r="D15131" t="s">
        <v>19630</v>
      </c>
      <c r="E15131" s="89">
        <v>1336268493203.038</v>
      </c>
      <c r="F15131" s="89">
        <v>705353</v>
      </c>
      <c r="G15131" s="89">
        <v>8</v>
      </c>
      <c r="H15131" t="s">
        <v>19630</v>
      </c>
      <c r="I15131" s="89"/>
    </row>
    <row r="15132">
      <c r="A15132" t="s">
        <v>16727</v>
      </c>
      <c r="B15132" t="s">
        <v>19478</v>
      </c>
      <c r="C15132" t="s">
        <v>19620</v>
      </c>
      <c r="D15132" t="s">
        <v>19630</v>
      </c>
      <c r="E15132" s="89">
        <v>1</v>
      </c>
      <c r="F15132" s="89">
        <v>705353</v>
      </c>
      <c r="G15132" s="89">
        <v>8</v>
      </c>
      <c r="H15132" t="s">
        <v>19630</v>
      </c>
      <c r="I15132" s="89"/>
    </row>
    <row r="15133">
      <c r="A15133" t="s">
        <v>16728</v>
      </c>
      <c r="B15133" t="s">
        <v>19479</v>
      </c>
      <c r="C15133" t="s">
        <v>19620</v>
      </c>
      <c r="D15133" t="s">
        <v>19630</v>
      </c>
      <c r="E15133" s="89">
        <v>1894467.724959046</v>
      </c>
      <c r="F15133" s="89">
        <v>705353</v>
      </c>
      <c r="G15133" s="89">
        <v>8</v>
      </c>
      <c r="H15133" t="s">
        <v>19630</v>
      </c>
      <c r="I15133" s="89"/>
    </row>
    <row r="15134">
      <c r="A15134" t="s">
        <v>16729</v>
      </c>
      <c r="B15134" t="s">
        <v>19483</v>
      </c>
      <c r="C15134" t="s">
        <v>19620</v>
      </c>
      <c r="D15134" t="s">
        <v>19614</v>
      </c>
      <c r="E15134" s="89">
        <v>0.979975981908299</v>
      </c>
      <c r="F15134" s="89">
        <v>705353</v>
      </c>
      <c r="G15134" s="89">
        <v>8</v>
      </c>
      <c r="H15134" t="s">
        <v>19629</v>
      </c>
      <c r="I15134" s="89"/>
    </row>
    <row r="15135">
      <c r="A15135" t="s">
        <v>16730</v>
      </c>
      <c r="B15135" t="s">
        <v>19483</v>
      </c>
      <c r="C15135" t="s">
        <v>19620</v>
      </c>
      <c r="D15135" t="s">
        <v>19615</v>
      </c>
      <c r="E15135" s="89">
        <v>1.025519006428173</v>
      </c>
      <c r="F15135" s="89">
        <v>705353</v>
      </c>
      <c r="G15135" s="89">
        <v>8</v>
      </c>
      <c r="H15135" t="s">
        <v>19629</v>
      </c>
      <c r="I15135" s="89"/>
    </row>
    <row r="15136">
      <c r="A15136" t="s">
        <v>16731</v>
      </c>
      <c r="B15136" t="s">
        <v>19483</v>
      </c>
      <c r="C15136" t="s">
        <v>19620</v>
      </c>
      <c r="D15136" t="s">
        <v>19616</v>
      </c>
      <c r="E15136" s="89">
        <v>0.9806902944765397</v>
      </c>
      <c r="F15136" s="89">
        <v>705353</v>
      </c>
      <c r="G15136" s="89">
        <v>8</v>
      </c>
      <c r="H15136" t="s">
        <v>19629</v>
      </c>
      <c r="I15136" s="89"/>
    </row>
    <row r="15137">
      <c r="A15137" t="s">
        <v>16732</v>
      </c>
      <c r="B15137" t="s">
        <v>19483</v>
      </c>
      <c r="C15137" t="s">
        <v>19620</v>
      </c>
      <c r="D15137" t="s">
        <v>19617</v>
      </c>
      <c r="E15137" s="89">
        <v>1.022665489800302</v>
      </c>
      <c r="F15137" s="89">
        <v>705353</v>
      </c>
      <c r="G15137" s="89">
        <v>8</v>
      </c>
      <c r="H15137" t="s">
        <v>19629</v>
      </c>
      <c r="I15137" s="89"/>
    </row>
    <row r="15138">
      <c r="A15138" t="s">
        <v>16733</v>
      </c>
      <c r="B15138" t="s">
        <v>19483</v>
      </c>
      <c r="C15138" t="s">
        <v>19620</v>
      </c>
      <c r="D15138" t="s">
        <v>19618</v>
      </c>
      <c r="E15138" s="89">
        <v>1.018978913770383</v>
      </c>
      <c r="F15138" s="89">
        <v>705353</v>
      </c>
      <c r="G15138" s="89">
        <v>8</v>
      </c>
      <c r="H15138" t="s">
        <v>19629</v>
      </c>
      <c r="I15138" s="89"/>
    </row>
    <row r="15139">
      <c r="A15139" t="s">
        <v>16734</v>
      </c>
      <c r="B15139" t="s">
        <v>19483</v>
      </c>
      <c r="C15139" t="s">
        <v>19620</v>
      </c>
      <c r="D15139" t="s">
        <v>19619</v>
      </c>
      <c r="E15139" s="89">
        <v>1.052377426208906</v>
      </c>
      <c r="F15139" s="89">
        <v>705353</v>
      </c>
      <c r="G15139" s="89">
        <v>8</v>
      </c>
      <c r="H15139" t="s">
        <v>19629</v>
      </c>
      <c r="I15139" s="89"/>
    </row>
    <row r="15140">
      <c r="A15140" t="s">
        <v>16735</v>
      </c>
      <c r="B15140" t="s">
        <v>19483</v>
      </c>
      <c r="C15140" t="s">
        <v>19620</v>
      </c>
      <c r="D15140" t="s">
        <v>19620</v>
      </c>
      <c r="E15140" s="89">
        <v>1</v>
      </c>
      <c r="F15140" s="89">
        <v>705353</v>
      </c>
      <c r="G15140" s="89">
        <v>8</v>
      </c>
      <c r="H15140" t="s">
        <v>19629</v>
      </c>
      <c r="I15140" s="89"/>
    </row>
    <row r="15141">
      <c r="A15141" t="s">
        <v>16736</v>
      </c>
      <c r="B15141" t="s">
        <v>19483</v>
      </c>
      <c r="C15141" t="s">
        <v>19620</v>
      </c>
      <c r="D15141" t="s">
        <v>19621</v>
      </c>
      <c r="E15141" s="89">
        <v>0.8666881875310228</v>
      </c>
      <c r="F15141" s="89">
        <v>705353</v>
      </c>
      <c r="G15141" s="89">
        <v>8</v>
      </c>
      <c r="H15141" t="s">
        <v>19629</v>
      </c>
      <c r="I15141" s="89"/>
    </row>
    <row r="15142">
      <c r="A15142" t="s">
        <v>16737</v>
      </c>
      <c r="B15142" t="s">
        <v>19483</v>
      </c>
      <c r="C15142" t="s">
        <v>19620</v>
      </c>
      <c r="D15142" t="s">
        <v>19622</v>
      </c>
      <c r="E15142" s="89">
        <v>1.019051591057528</v>
      </c>
      <c r="F15142" s="89">
        <v>705353</v>
      </c>
      <c r="G15142" s="89">
        <v>8</v>
      </c>
      <c r="H15142" t="s">
        <v>19629</v>
      </c>
      <c r="I15142" s="89"/>
    </row>
    <row r="15143">
      <c r="A15143" t="s">
        <v>16738</v>
      </c>
      <c r="B15143" t="s">
        <v>19483</v>
      </c>
      <c r="C15143" t="s">
        <v>19620</v>
      </c>
      <c r="D15143" t="s">
        <v>19623</v>
      </c>
      <c r="E15143" s="89">
        <v>2.947347094278894</v>
      </c>
      <c r="F15143" s="89">
        <v>705353</v>
      </c>
      <c r="G15143" s="89">
        <v>8</v>
      </c>
      <c r="H15143" t="s">
        <v>19629</v>
      </c>
      <c r="I15143" s="89"/>
    </row>
    <row r="15144">
      <c r="A15144" t="s">
        <v>16739</v>
      </c>
      <c r="B15144" t="s">
        <v>19480</v>
      </c>
      <c r="C15144" t="s">
        <v>19620</v>
      </c>
      <c r="D15144" t="s">
        <v>19623</v>
      </c>
      <c r="E15144" s="89">
        <v>0</v>
      </c>
      <c r="F15144" s="89">
        <v>705353</v>
      </c>
      <c r="G15144" s="89">
        <v>8</v>
      </c>
      <c r="H15144" t="s">
        <v>19630</v>
      </c>
      <c r="I15144" s="89"/>
    </row>
    <row r="15145">
      <c r="A15145" t="s">
        <v>16740</v>
      </c>
      <c r="B15145" t="s">
        <v>19481</v>
      </c>
      <c r="C15145" t="s">
        <v>19620</v>
      </c>
      <c r="D15145" t="s">
        <v>19623</v>
      </c>
      <c r="E15145" s="89">
        <v>0</v>
      </c>
      <c r="F15145" s="89">
        <v>705353</v>
      </c>
      <c r="G15145" s="89">
        <v>8</v>
      </c>
      <c r="H15145" t="s">
        <v>19630</v>
      </c>
      <c r="I15145" s="89"/>
    </row>
    <row r="15146">
      <c r="A15146" t="s">
        <v>16741</v>
      </c>
      <c r="B15146" t="s">
        <v>19482</v>
      </c>
      <c r="C15146" t="s">
        <v>19620</v>
      </c>
      <c r="D15146" t="s">
        <v>19623</v>
      </c>
      <c r="E15146" s="89">
        <v>0</v>
      </c>
      <c r="F15146" s="89">
        <v>705353</v>
      </c>
      <c r="G15146" s="89">
        <v>8</v>
      </c>
      <c r="H15146" t="s">
        <v>19630</v>
      </c>
      <c r="I15146" s="89"/>
    </row>
    <row r="15147">
      <c r="A15147" t="s">
        <v>16742</v>
      </c>
      <c r="B15147" t="s">
        <v>19483</v>
      </c>
      <c r="C15147" t="s">
        <v>19620</v>
      </c>
      <c r="D15147" t="s">
        <v>19624</v>
      </c>
      <c r="E15147" s="89">
        <v>7.248391907016723</v>
      </c>
      <c r="F15147" s="89">
        <v>705353</v>
      </c>
      <c r="G15147" s="89">
        <v>8</v>
      </c>
      <c r="H15147" t="s">
        <v>19629</v>
      </c>
      <c r="I15147" s="89"/>
    </row>
    <row r="15148">
      <c r="A15148" t="s">
        <v>16743</v>
      </c>
      <c r="B15148" t="s">
        <v>19480</v>
      </c>
      <c r="C15148" t="s">
        <v>19620</v>
      </c>
      <c r="D15148" t="s">
        <v>19624</v>
      </c>
      <c r="E15148" s="89">
        <v>0</v>
      </c>
      <c r="F15148" s="89">
        <v>705353</v>
      </c>
      <c r="G15148" s="89">
        <v>8</v>
      </c>
      <c r="H15148" t="s">
        <v>19630</v>
      </c>
      <c r="I15148" s="89"/>
    </row>
    <row r="15149">
      <c r="A15149" t="s">
        <v>16744</v>
      </c>
      <c r="B15149" t="s">
        <v>19481</v>
      </c>
      <c r="C15149" t="s">
        <v>19620</v>
      </c>
      <c r="D15149" t="s">
        <v>19624</v>
      </c>
      <c r="E15149" s="89">
        <v>0</v>
      </c>
      <c r="F15149" s="89">
        <v>705353</v>
      </c>
      <c r="G15149" s="89">
        <v>8</v>
      </c>
      <c r="H15149" t="s">
        <v>19630</v>
      </c>
      <c r="I15149" s="89"/>
    </row>
    <row r="15150">
      <c r="A15150" t="s">
        <v>16745</v>
      </c>
      <c r="B15150" t="s">
        <v>19482</v>
      </c>
      <c r="C15150" t="s">
        <v>19620</v>
      </c>
      <c r="D15150" t="s">
        <v>19624</v>
      </c>
      <c r="E15150" s="89">
        <v>0</v>
      </c>
      <c r="F15150" s="89">
        <v>705353</v>
      </c>
      <c r="G15150" s="89">
        <v>8</v>
      </c>
      <c r="H15150" t="s">
        <v>19630</v>
      </c>
      <c r="I15150" s="89"/>
    </row>
    <row r="15151">
      <c r="A15151" t="s">
        <v>16746</v>
      </c>
      <c r="B15151" t="s">
        <v>19477</v>
      </c>
      <c r="C15151" t="s">
        <v>19621</v>
      </c>
      <c r="D15151" t="s">
        <v>19630</v>
      </c>
      <c r="E15151" s="89">
        <v>1599411428072.23</v>
      </c>
      <c r="F15151" s="89">
        <v>705353</v>
      </c>
      <c r="G15151" s="89">
        <v>8</v>
      </c>
      <c r="H15151" t="s">
        <v>19630</v>
      </c>
      <c r="I15151" s="89"/>
    </row>
    <row r="15152">
      <c r="A15152" t="s">
        <v>16747</v>
      </c>
      <c r="B15152" t="s">
        <v>19478</v>
      </c>
      <c r="C15152" t="s">
        <v>19621</v>
      </c>
      <c r="D15152" t="s">
        <v>19630</v>
      </c>
      <c r="E15152" s="89">
        <v>1</v>
      </c>
      <c r="F15152" s="89">
        <v>705353</v>
      </c>
      <c r="G15152" s="89">
        <v>8</v>
      </c>
      <c r="H15152" t="s">
        <v>19630</v>
      </c>
      <c r="I15152" s="89"/>
    </row>
    <row r="15153">
      <c r="A15153" t="s">
        <v>16748</v>
      </c>
      <c r="B15153" t="s">
        <v>19479</v>
      </c>
      <c r="C15153" t="s">
        <v>19621</v>
      </c>
      <c r="D15153" t="s">
        <v>19630</v>
      </c>
      <c r="E15153" s="89">
        <v>2267533.317462646</v>
      </c>
      <c r="F15153" s="89">
        <v>705353</v>
      </c>
      <c r="G15153" s="89">
        <v>8</v>
      </c>
      <c r="H15153" t="s">
        <v>19630</v>
      </c>
      <c r="I15153" s="89"/>
    </row>
    <row r="15154">
      <c r="A15154" t="s">
        <v>16749</v>
      </c>
      <c r="B15154" t="s">
        <v>19483</v>
      </c>
      <c r="C15154" t="s">
        <v>19621</v>
      </c>
      <c r="D15154" t="s">
        <v>19614</v>
      </c>
      <c r="E15154" s="89">
        <v>1.175224824050821</v>
      </c>
      <c r="F15154" s="89">
        <v>705353</v>
      </c>
      <c r="G15154" s="89">
        <v>8</v>
      </c>
      <c r="H15154" t="s">
        <v>19629</v>
      </c>
      <c r="I15154" s="89"/>
    </row>
    <row r="15155">
      <c r="A15155" t="s">
        <v>16750</v>
      </c>
      <c r="B15155" t="s">
        <v>19483</v>
      </c>
      <c r="C15155" t="s">
        <v>19621</v>
      </c>
      <c r="D15155" t="s">
        <v>19615</v>
      </c>
      <c r="E15155" s="89">
        <v>1.233241214314579</v>
      </c>
      <c r="F15155" s="89">
        <v>705353</v>
      </c>
      <c r="G15155" s="89">
        <v>8</v>
      </c>
      <c r="H15155" t="s">
        <v>19629</v>
      </c>
      <c r="I15155" s="89"/>
    </row>
    <row r="15156">
      <c r="A15156" t="s">
        <v>16751</v>
      </c>
      <c r="B15156" t="s">
        <v>19483</v>
      </c>
      <c r="C15156" t="s">
        <v>19621</v>
      </c>
      <c r="D15156" t="s">
        <v>19616</v>
      </c>
      <c r="E15156" s="89">
        <v>1.176109786621973</v>
      </c>
      <c r="F15156" s="89">
        <v>705353</v>
      </c>
      <c r="G15156" s="89">
        <v>8</v>
      </c>
      <c r="H15156" t="s">
        <v>19629</v>
      </c>
      <c r="I15156" s="89"/>
    </row>
    <row r="15157">
      <c r="A15157" t="s">
        <v>16752</v>
      </c>
      <c r="B15157" t="s">
        <v>19483</v>
      </c>
      <c r="C15157" t="s">
        <v>19621</v>
      </c>
      <c r="D15157" t="s">
        <v>19617</v>
      </c>
      <c r="E15157" s="89">
        <v>1.229917080178236</v>
      </c>
      <c r="F15157" s="89">
        <v>705353</v>
      </c>
      <c r="G15157" s="89">
        <v>8</v>
      </c>
      <c r="H15157" t="s">
        <v>19629</v>
      </c>
      <c r="I15157" s="89"/>
    </row>
    <row r="15158">
      <c r="A15158" t="s">
        <v>16753</v>
      </c>
      <c r="B15158" t="s">
        <v>19483</v>
      </c>
      <c r="C15158" t="s">
        <v>19621</v>
      </c>
      <c r="D15158" t="s">
        <v>19618</v>
      </c>
      <c r="E15158" s="89">
        <v>1.225261975525898</v>
      </c>
      <c r="F15158" s="89">
        <v>705353</v>
      </c>
      <c r="G15158" s="89">
        <v>8</v>
      </c>
      <c r="H15158" t="s">
        <v>19629</v>
      </c>
      <c r="I15158" s="89"/>
    </row>
    <row r="15159">
      <c r="A15159" t="s">
        <v>16754</v>
      </c>
      <c r="B15159" t="s">
        <v>19483</v>
      </c>
      <c r="C15159" t="s">
        <v>19621</v>
      </c>
      <c r="D15159" t="s">
        <v>19619</v>
      </c>
      <c r="E15159" s="89">
        <v>1.265980984670305</v>
      </c>
      <c r="F15159" s="89">
        <v>705353</v>
      </c>
      <c r="G15159" s="89">
        <v>8</v>
      </c>
      <c r="H15159" t="s">
        <v>19629</v>
      </c>
      <c r="I15159" s="89"/>
    </row>
    <row r="15160">
      <c r="A15160" t="s">
        <v>16755</v>
      </c>
      <c r="B15160" t="s">
        <v>19483</v>
      </c>
      <c r="C15160" t="s">
        <v>19621</v>
      </c>
      <c r="D15160" t="s">
        <v>19620</v>
      </c>
      <c r="E15160" s="89">
        <v>1.203001854179271</v>
      </c>
      <c r="F15160" s="89">
        <v>705353</v>
      </c>
      <c r="G15160" s="89">
        <v>8</v>
      </c>
      <c r="H15160" t="s">
        <v>19629</v>
      </c>
      <c r="I15160" s="89"/>
    </row>
    <row r="15161">
      <c r="A15161" t="s">
        <v>16756</v>
      </c>
      <c r="B15161" t="s">
        <v>19483</v>
      </c>
      <c r="C15161" t="s">
        <v>19621</v>
      </c>
      <c r="D15161" t="s">
        <v>19621</v>
      </c>
      <c r="E15161" s="89">
        <v>1</v>
      </c>
      <c r="F15161" s="89">
        <v>705353</v>
      </c>
      <c r="G15161" s="89">
        <v>8</v>
      </c>
      <c r="H15161" t="s">
        <v>19629</v>
      </c>
      <c r="I15161" s="89"/>
    </row>
    <row r="15162">
      <c r="A15162" t="s">
        <v>16757</v>
      </c>
      <c r="B15162" t="s">
        <v>19483</v>
      </c>
      <c r="C15162" t="s">
        <v>19621</v>
      </c>
      <c r="D15162" t="s">
        <v>19622</v>
      </c>
      <c r="E15162" s="89">
        <v>1.224918714180421</v>
      </c>
      <c r="F15162" s="89">
        <v>705353</v>
      </c>
      <c r="G15162" s="89">
        <v>8</v>
      </c>
      <c r="H15162" t="s">
        <v>19629</v>
      </c>
      <c r="I15162" s="89"/>
    </row>
    <row r="15163">
      <c r="A15163" t="s">
        <v>16758</v>
      </c>
      <c r="B15163" t="s">
        <v>19483</v>
      </c>
      <c r="C15163" t="s">
        <v>19621</v>
      </c>
      <c r="D15163" t="s">
        <v>19623</v>
      </c>
      <c r="E15163" s="89">
        <v>3.51514276822338</v>
      </c>
      <c r="F15163" s="89">
        <v>705353</v>
      </c>
      <c r="G15163" s="89">
        <v>8</v>
      </c>
      <c r="H15163" t="s">
        <v>19629</v>
      </c>
      <c r="I15163" s="89"/>
    </row>
    <row r="15164">
      <c r="A15164" t="s">
        <v>16759</v>
      </c>
      <c r="B15164" t="s">
        <v>19480</v>
      </c>
      <c r="C15164" t="s">
        <v>19621</v>
      </c>
      <c r="D15164" t="s">
        <v>19623</v>
      </c>
      <c r="E15164" s="89">
        <v>0</v>
      </c>
      <c r="F15164" s="89">
        <v>705353</v>
      </c>
      <c r="G15164" s="89">
        <v>8</v>
      </c>
      <c r="H15164" t="s">
        <v>19630</v>
      </c>
      <c r="I15164" s="89"/>
    </row>
    <row r="15165">
      <c r="A15165" t="s">
        <v>16760</v>
      </c>
      <c r="B15165" t="s">
        <v>19481</v>
      </c>
      <c r="C15165" t="s">
        <v>19621</v>
      </c>
      <c r="D15165" t="s">
        <v>19623</v>
      </c>
      <c r="E15165" s="89">
        <v>0</v>
      </c>
      <c r="F15165" s="89">
        <v>705353</v>
      </c>
      <c r="G15165" s="89">
        <v>8</v>
      </c>
      <c r="H15165" t="s">
        <v>19630</v>
      </c>
      <c r="I15165" s="89"/>
    </row>
    <row r="15166">
      <c r="A15166" t="s">
        <v>16761</v>
      </c>
      <c r="B15166" t="s">
        <v>19482</v>
      </c>
      <c r="C15166" t="s">
        <v>19621</v>
      </c>
      <c r="D15166" t="s">
        <v>19623</v>
      </c>
      <c r="E15166" s="89">
        <v>0</v>
      </c>
      <c r="F15166" s="89">
        <v>705353</v>
      </c>
      <c r="G15166" s="89">
        <v>8</v>
      </c>
      <c r="H15166" t="s">
        <v>19630</v>
      </c>
      <c r="I15166" s="89"/>
    </row>
    <row r="15167">
      <c r="A15167" t="s">
        <v>16762</v>
      </c>
      <c r="B15167" t="s">
        <v>19483</v>
      </c>
      <c r="C15167" t="s">
        <v>19621</v>
      </c>
      <c r="D15167" t="s">
        <v>19624</v>
      </c>
      <c r="E15167" s="89">
        <v>8.668064053290077</v>
      </c>
      <c r="F15167" s="89">
        <v>705353</v>
      </c>
      <c r="G15167" s="89">
        <v>8</v>
      </c>
      <c r="H15167" t="s">
        <v>19629</v>
      </c>
      <c r="I15167" s="89"/>
    </row>
    <row r="15168">
      <c r="A15168" t="s">
        <v>16763</v>
      </c>
      <c r="B15168" t="s">
        <v>19480</v>
      </c>
      <c r="C15168" t="s">
        <v>19621</v>
      </c>
      <c r="D15168" t="s">
        <v>19624</v>
      </c>
      <c r="E15168" s="89">
        <v>0</v>
      </c>
      <c r="F15168" s="89">
        <v>705353</v>
      </c>
      <c r="G15168" s="89">
        <v>8</v>
      </c>
      <c r="H15168" t="s">
        <v>19630</v>
      </c>
      <c r="I15168" s="89"/>
    </row>
    <row r="15169">
      <c r="A15169" t="s">
        <v>16764</v>
      </c>
      <c r="B15169" t="s">
        <v>19481</v>
      </c>
      <c r="C15169" t="s">
        <v>19621</v>
      </c>
      <c r="D15169" t="s">
        <v>19624</v>
      </c>
      <c r="E15169" s="89">
        <v>0</v>
      </c>
      <c r="F15169" s="89">
        <v>705353</v>
      </c>
      <c r="G15169" s="89">
        <v>8</v>
      </c>
      <c r="H15169" t="s">
        <v>19630</v>
      </c>
      <c r="I15169" s="89"/>
    </row>
    <row r="15170">
      <c r="A15170" t="s">
        <v>16765</v>
      </c>
      <c r="B15170" t="s">
        <v>19482</v>
      </c>
      <c r="C15170" t="s">
        <v>19621</v>
      </c>
      <c r="D15170" t="s">
        <v>19624</v>
      </c>
      <c r="E15170" s="89">
        <v>0</v>
      </c>
      <c r="F15170" s="89">
        <v>705353</v>
      </c>
      <c r="G15170" s="89">
        <v>8</v>
      </c>
      <c r="H15170" t="s">
        <v>19630</v>
      </c>
      <c r="I15170" s="89"/>
    </row>
    <row r="15171">
      <c r="A15171" t="s">
        <v>16766</v>
      </c>
      <c r="B15171" t="s">
        <v>19477</v>
      </c>
      <c r="C15171" t="s">
        <v>19622</v>
      </c>
      <c r="D15171" t="s">
        <v>19630</v>
      </c>
      <c r="E15171" s="89">
        <v>1312953897647.726</v>
      </c>
      <c r="F15171" s="89">
        <v>705353</v>
      </c>
      <c r="G15171" s="89">
        <v>8</v>
      </c>
      <c r="H15171" t="s">
        <v>19630</v>
      </c>
      <c r="I15171" s="89"/>
    </row>
    <row r="15172">
      <c r="A15172" t="s">
        <v>16767</v>
      </c>
      <c r="B15172" t="s">
        <v>19478</v>
      </c>
      <c r="C15172" t="s">
        <v>19622</v>
      </c>
      <c r="D15172" t="s">
        <v>19630</v>
      </c>
      <c r="E15172" s="89">
        <v>1</v>
      </c>
      <c r="F15172" s="89">
        <v>705353</v>
      </c>
      <c r="G15172" s="89">
        <v>8</v>
      </c>
      <c r="H15172" t="s">
        <v>19630</v>
      </c>
      <c r="I15172" s="89"/>
    </row>
    <row r="15173">
      <c r="A15173" t="s">
        <v>16768</v>
      </c>
      <c r="B15173" t="s">
        <v>19479</v>
      </c>
      <c r="C15173" t="s">
        <v>19622</v>
      </c>
      <c r="D15173" t="s">
        <v>19630</v>
      </c>
      <c r="E15173" s="89">
        <v>1861413.92699503</v>
      </c>
      <c r="F15173" s="89">
        <v>705353</v>
      </c>
      <c r="G15173" s="89">
        <v>8</v>
      </c>
      <c r="H15173" t="s">
        <v>19630</v>
      </c>
      <c r="I15173" s="89"/>
    </row>
    <row r="15174">
      <c r="A15174" t="s">
        <v>16769</v>
      </c>
      <c r="B15174" t="s">
        <v>19483</v>
      </c>
      <c r="C15174" t="s">
        <v>19622</v>
      </c>
      <c r="D15174" t="s">
        <v>19614</v>
      </c>
      <c r="E15174" s="89">
        <v>0.9626140317857458</v>
      </c>
      <c r="F15174" s="89">
        <v>705353</v>
      </c>
      <c r="G15174" s="89">
        <v>8</v>
      </c>
      <c r="H15174" t="s">
        <v>19629</v>
      </c>
      <c r="I15174" s="89"/>
    </row>
    <row r="15175">
      <c r="A15175" t="s">
        <v>16770</v>
      </c>
      <c r="B15175" t="s">
        <v>19483</v>
      </c>
      <c r="C15175" t="s">
        <v>19622</v>
      </c>
      <c r="D15175" t="s">
        <v>19615</v>
      </c>
      <c r="E15175" s="89">
        <v>1.007403958755949</v>
      </c>
      <c r="F15175" s="89">
        <v>705353</v>
      </c>
      <c r="G15175" s="89">
        <v>8</v>
      </c>
      <c r="H15175" t="s">
        <v>19629</v>
      </c>
      <c r="I15175" s="89"/>
    </row>
    <row r="15176">
      <c r="A15176" t="s">
        <v>16771</v>
      </c>
      <c r="B15176" t="s">
        <v>19483</v>
      </c>
      <c r="C15176" t="s">
        <v>19622</v>
      </c>
      <c r="D15176" t="s">
        <v>19616</v>
      </c>
      <c r="E15176" s="89">
        <v>0.9633278990442798</v>
      </c>
      <c r="F15176" s="89">
        <v>705353</v>
      </c>
      <c r="G15176" s="89">
        <v>8</v>
      </c>
      <c r="H15176" t="s">
        <v>19629</v>
      </c>
      <c r="I15176" s="89"/>
    </row>
    <row r="15177">
      <c r="A15177" t="s">
        <v>16772</v>
      </c>
      <c r="B15177" t="s">
        <v>19483</v>
      </c>
      <c r="C15177" t="s">
        <v>19622</v>
      </c>
      <c r="D15177" t="s">
        <v>19617</v>
      </c>
      <c r="E15177" s="89">
        <v>1.004522794106888</v>
      </c>
      <c r="F15177" s="89">
        <v>705353</v>
      </c>
      <c r="G15177" s="89">
        <v>8</v>
      </c>
      <c r="H15177" t="s">
        <v>19629</v>
      </c>
      <c r="I15177" s="89"/>
    </row>
    <row r="15178">
      <c r="A15178" t="s">
        <v>16773</v>
      </c>
      <c r="B15178" t="s">
        <v>19483</v>
      </c>
      <c r="C15178" t="s">
        <v>19622</v>
      </c>
      <c r="D15178" t="s">
        <v>19618</v>
      </c>
      <c r="E15178" s="89">
        <v>1.000993413180148</v>
      </c>
      <c r="F15178" s="89">
        <v>705353</v>
      </c>
      <c r="G15178" s="89">
        <v>8</v>
      </c>
      <c r="H15178" t="s">
        <v>19629</v>
      </c>
      <c r="I15178" s="89"/>
    </row>
    <row r="15179">
      <c r="A15179" t="s">
        <v>16774</v>
      </c>
      <c r="B15179" t="s">
        <v>19483</v>
      </c>
      <c r="C15179" t="s">
        <v>19622</v>
      </c>
      <c r="D15179" t="s">
        <v>19619</v>
      </c>
      <c r="E15179" s="89">
        <v>1.034044168994539</v>
      </c>
      <c r="F15179" s="89">
        <v>705353</v>
      </c>
      <c r="G15179" s="89">
        <v>8</v>
      </c>
      <c r="H15179" t="s">
        <v>19629</v>
      </c>
      <c r="I15179" s="89"/>
    </row>
    <row r="15180">
      <c r="A15180" t="s">
        <v>16775</v>
      </c>
      <c r="B15180" t="s">
        <v>19483</v>
      </c>
      <c r="C15180" t="s">
        <v>19622</v>
      </c>
      <c r="D15180" t="s">
        <v>19620</v>
      </c>
      <c r="E15180" s="89">
        <v>0.9825236814422494</v>
      </c>
      <c r="F15180" s="89">
        <v>705353</v>
      </c>
      <c r="G15180" s="89">
        <v>8</v>
      </c>
      <c r="H15180" t="s">
        <v>19629</v>
      </c>
      <c r="I15180" s="89"/>
    </row>
    <row r="15181">
      <c r="A15181" t="s">
        <v>16776</v>
      </c>
      <c r="B15181" t="s">
        <v>19483</v>
      </c>
      <c r="C15181" t="s">
        <v>19622</v>
      </c>
      <c r="D15181" t="s">
        <v>19621</v>
      </c>
      <c r="E15181" s="89">
        <v>0.8510471643450481</v>
      </c>
      <c r="F15181" s="89">
        <v>705353</v>
      </c>
      <c r="G15181" s="89">
        <v>8</v>
      </c>
      <c r="H15181" t="s">
        <v>19629</v>
      </c>
      <c r="I15181" s="89"/>
    </row>
    <row r="15182">
      <c r="A15182" t="s">
        <v>16777</v>
      </c>
      <c r="B15182" t="s">
        <v>19483</v>
      </c>
      <c r="C15182" t="s">
        <v>19622</v>
      </c>
      <c r="D15182" t="s">
        <v>19622</v>
      </c>
      <c r="E15182" s="89">
        <v>1</v>
      </c>
      <c r="F15182" s="89">
        <v>705353</v>
      </c>
      <c r="G15182" s="89">
        <v>8</v>
      </c>
      <c r="H15182" t="s">
        <v>19629</v>
      </c>
      <c r="I15182" s="89"/>
    </row>
    <row r="15183">
      <c r="A15183" t="s">
        <v>16778</v>
      </c>
      <c r="B15183" t="s">
        <v>19483</v>
      </c>
      <c r="C15183" t="s">
        <v>19622</v>
      </c>
      <c r="D15183" t="s">
        <v>19623</v>
      </c>
      <c r="E15183" s="89">
        <v>2.895671939930856</v>
      </c>
      <c r="F15183" s="89">
        <v>705353</v>
      </c>
      <c r="G15183" s="89">
        <v>8</v>
      </c>
      <c r="H15183" t="s">
        <v>19629</v>
      </c>
      <c r="I15183" s="89"/>
    </row>
    <row r="15184">
      <c r="A15184" t="s">
        <v>16779</v>
      </c>
      <c r="B15184" t="s">
        <v>19480</v>
      </c>
      <c r="C15184" t="s">
        <v>19622</v>
      </c>
      <c r="D15184" t="s">
        <v>19623</v>
      </c>
      <c r="E15184" s="89">
        <v>0</v>
      </c>
      <c r="F15184" s="89">
        <v>705353</v>
      </c>
      <c r="G15184" s="89">
        <v>8</v>
      </c>
      <c r="H15184" t="s">
        <v>19630</v>
      </c>
      <c r="I15184" s="89"/>
    </row>
    <row r="15185">
      <c r="A15185" t="s">
        <v>16780</v>
      </c>
      <c r="B15185" t="s">
        <v>19481</v>
      </c>
      <c r="C15185" t="s">
        <v>19622</v>
      </c>
      <c r="D15185" t="s">
        <v>19623</v>
      </c>
      <c r="E15185" s="89">
        <v>0</v>
      </c>
      <c r="F15185" s="89">
        <v>705353</v>
      </c>
      <c r="G15185" s="89">
        <v>8</v>
      </c>
      <c r="H15185" t="s">
        <v>19630</v>
      </c>
      <c r="I15185" s="89"/>
    </row>
    <row r="15186">
      <c r="A15186" t="s">
        <v>16781</v>
      </c>
      <c r="B15186" t="s">
        <v>19482</v>
      </c>
      <c r="C15186" t="s">
        <v>19622</v>
      </c>
      <c r="D15186" t="s">
        <v>19623</v>
      </c>
      <c r="E15186" s="89">
        <v>0</v>
      </c>
      <c r="F15186" s="89">
        <v>705353</v>
      </c>
      <c r="G15186" s="89">
        <v>8</v>
      </c>
      <c r="H15186" t="s">
        <v>19630</v>
      </c>
      <c r="I15186" s="89"/>
    </row>
    <row r="15187">
      <c r="A15187" t="s">
        <v>16782</v>
      </c>
      <c r="B15187" t="s">
        <v>19483</v>
      </c>
      <c r="C15187" t="s">
        <v>19622</v>
      </c>
      <c r="D15187" t="s">
        <v>19624</v>
      </c>
      <c r="E15187" s="89">
        <v>7.121771722878313</v>
      </c>
      <c r="F15187" s="89">
        <v>705353</v>
      </c>
      <c r="G15187" s="89">
        <v>8</v>
      </c>
      <c r="H15187" t="s">
        <v>19629</v>
      </c>
      <c r="I15187" s="89"/>
    </row>
    <row r="15188">
      <c r="A15188" t="s">
        <v>16783</v>
      </c>
      <c r="B15188" t="s">
        <v>19480</v>
      </c>
      <c r="C15188" t="s">
        <v>19622</v>
      </c>
      <c r="D15188" t="s">
        <v>19624</v>
      </c>
      <c r="E15188" s="89">
        <v>0</v>
      </c>
      <c r="F15188" s="89">
        <v>705353</v>
      </c>
      <c r="G15188" s="89">
        <v>8</v>
      </c>
      <c r="H15188" t="s">
        <v>19630</v>
      </c>
      <c r="I15188" s="89"/>
    </row>
    <row r="15189">
      <c r="A15189" t="s">
        <v>16784</v>
      </c>
      <c r="B15189" t="s">
        <v>19481</v>
      </c>
      <c r="C15189" t="s">
        <v>19622</v>
      </c>
      <c r="D15189" t="s">
        <v>19624</v>
      </c>
      <c r="E15189" s="89">
        <v>0</v>
      </c>
      <c r="F15189" s="89">
        <v>705353</v>
      </c>
      <c r="G15189" s="89">
        <v>8</v>
      </c>
      <c r="H15189" t="s">
        <v>19630</v>
      </c>
      <c r="I15189" s="89"/>
    </row>
    <row r="15190">
      <c r="A15190" t="s">
        <v>16785</v>
      </c>
      <c r="B15190" t="s">
        <v>19482</v>
      </c>
      <c r="C15190" t="s">
        <v>19622</v>
      </c>
      <c r="D15190" t="s">
        <v>19624</v>
      </c>
      <c r="E15190" s="89">
        <v>0</v>
      </c>
      <c r="F15190" s="89">
        <v>705353</v>
      </c>
      <c r="G15190" s="89">
        <v>8</v>
      </c>
      <c r="H15190" t="s">
        <v>19630</v>
      </c>
      <c r="I15190" s="89"/>
    </row>
    <row r="15191">
      <c r="A15191" t="s">
        <v>16786</v>
      </c>
      <c r="B15191" t="s">
        <v>19483</v>
      </c>
      <c r="C15191" t="s">
        <v>19523</v>
      </c>
      <c r="D15191" t="s">
        <v>19614</v>
      </c>
      <c r="E15191" s="89">
        <v>0.06786372098355181</v>
      </c>
      <c r="F15191" s="89">
        <v>705353</v>
      </c>
      <c r="G15191" s="89">
        <v>8</v>
      </c>
      <c r="H15191" t="s">
        <v>19629</v>
      </c>
      <c r="I15191" s="89"/>
    </row>
    <row r="15192">
      <c r="A15192" t="s">
        <v>16787</v>
      </c>
      <c r="B15192" t="s">
        <v>19483</v>
      </c>
      <c r="C15192" t="s">
        <v>19523</v>
      </c>
      <c r="D15192" t="s">
        <v>19615</v>
      </c>
      <c r="E15192" s="89">
        <v>0.07449989715003269</v>
      </c>
      <c r="F15192" s="89">
        <v>705353</v>
      </c>
      <c r="G15192" s="89">
        <v>8</v>
      </c>
      <c r="H15192" t="s">
        <v>19629</v>
      </c>
      <c r="I15192" s="89"/>
    </row>
    <row r="15193">
      <c r="A15193" t="s">
        <v>16788</v>
      </c>
      <c r="B15193" t="s">
        <v>19483</v>
      </c>
      <c r="C15193" t="s">
        <v>19523</v>
      </c>
      <c r="D15193" t="s">
        <v>19616</v>
      </c>
      <c r="E15193" s="89">
        <v>0.06789345655815737</v>
      </c>
      <c r="F15193" s="89">
        <v>705353</v>
      </c>
      <c r="G15193" s="89">
        <v>8</v>
      </c>
      <c r="H15193" t="s">
        <v>19629</v>
      </c>
      <c r="I15193" s="89"/>
    </row>
    <row r="15194">
      <c r="A15194" t="s">
        <v>16789</v>
      </c>
      <c r="B15194" t="s">
        <v>19483</v>
      </c>
      <c r="C15194" t="s">
        <v>19523</v>
      </c>
      <c r="D15194" t="s">
        <v>19617</v>
      </c>
      <c r="E15194" s="89">
        <v>0.07443254739183214</v>
      </c>
      <c r="F15194" s="89">
        <v>705353</v>
      </c>
      <c r="G15194" s="89">
        <v>8</v>
      </c>
      <c r="H15194" t="s">
        <v>19629</v>
      </c>
      <c r="I15194" s="89"/>
    </row>
    <row r="15195">
      <c r="A15195" t="s">
        <v>16790</v>
      </c>
      <c r="B15195" t="s">
        <v>19483</v>
      </c>
      <c r="C15195" t="s">
        <v>19523</v>
      </c>
      <c r="D15195" t="s">
        <v>19618</v>
      </c>
      <c r="E15195" s="89">
        <v>0.07399484160618817</v>
      </c>
      <c r="F15195" s="89">
        <v>705353</v>
      </c>
      <c r="G15195" s="89">
        <v>8</v>
      </c>
      <c r="H15195" t="s">
        <v>19629</v>
      </c>
      <c r="I15195" s="89"/>
    </row>
    <row r="15196">
      <c r="A15196" t="s">
        <v>16791</v>
      </c>
      <c r="B15196" t="s">
        <v>19483</v>
      </c>
      <c r="C15196" t="s">
        <v>19523</v>
      </c>
      <c r="D15196" t="s">
        <v>19619</v>
      </c>
      <c r="E15196" s="89">
        <v>0.07656795455272078</v>
      </c>
      <c r="F15196" s="89">
        <v>705353</v>
      </c>
      <c r="G15196" s="89">
        <v>8</v>
      </c>
      <c r="H15196" t="s">
        <v>19629</v>
      </c>
      <c r="I15196" s="89"/>
    </row>
    <row r="15197">
      <c r="A15197" t="s">
        <v>16792</v>
      </c>
      <c r="B15197" t="s">
        <v>19483</v>
      </c>
      <c r="C15197" t="s">
        <v>19523</v>
      </c>
      <c r="D15197" t="s">
        <v>19620</v>
      </c>
      <c r="E15197" s="89">
        <v>0.0727767864012154</v>
      </c>
      <c r="F15197" s="89">
        <v>705353</v>
      </c>
      <c r="G15197" s="89">
        <v>8</v>
      </c>
      <c r="H15197" t="s">
        <v>19629</v>
      </c>
      <c r="I15197" s="89"/>
    </row>
    <row r="15198">
      <c r="A15198" t="s">
        <v>16793</v>
      </c>
      <c r="B15198" t="s">
        <v>19483</v>
      </c>
      <c r="C15198" t="s">
        <v>19523</v>
      </c>
      <c r="D15198" t="s">
        <v>19621</v>
      </c>
      <c r="E15198" s="89">
        <v>0.05966147460585949</v>
      </c>
      <c r="F15198" s="89">
        <v>705353</v>
      </c>
      <c r="G15198" s="89">
        <v>8</v>
      </c>
      <c r="H15198" t="s">
        <v>19629</v>
      </c>
      <c r="I15198" s="89"/>
    </row>
    <row r="15199">
      <c r="A15199" t="s">
        <v>16794</v>
      </c>
      <c r="B15199" t="s">
        <v>19483</v>
      </c>
      <c r="C15199" t="s">
        <v>19523</v>
      </c>
      <c r="D15199" t="s">
        <v>19622</v>
      </c>
      <c r="E15199" s="89">
        <v>0.07426924692019027</v>
      </c>
      <c r="F15199" s="89">
        <v>705353</v>
      </c>
      <c r="G15199" s="89">
        <v>8</v>
      </c>
      <c r="H15199" t="s">
        <v>19629</v>
      </c>
      <c r="I15199" s="89"/>
    </row>
    <row r="15200">
      <c r="A15200" t="s">
        <v>16795</v>
      </c>
      <c r="B15200" t="s">
        <v>19483</v>
      </c>
      <c r="C15200" t="s">
        <v>19523</v>
      </c>
      <c r="D15200" t="s">
        <v>19623</v>
      </c>
      <c r="E15200" s="89">
        <v>0.204178602761949</v>
      </c>
      <c r="F15200" s="89">
        <v>705353</v>
      </c>
      <c r="G15200" s="89">
        <v>8</v>
      </c>
      <c r="H15200" t="s">
        <v>19629</v>
      </c>
      <c r="I15200" s="89"/>
    </row>
    <row r="15201">
      <c r="A15201" t="s">
        <v>16796</v>
      </c>
      <c r="B15201" t="s">
        <v>19483</v>
      </c>
      <c r="C15201" t="s">
        <v>19523</v>
      </c>
      <c r="D15201" t="s">
        <v>19624</v>
      </c>
      <c r="E15201" s="89">
        <v>0.5038049447212484</v>
      </c>
      <c r="F15201" s="89">
        <v>705353</v>
      </c>
      <c r="G15201" s="89">
        <v>8</v>
      </c>
      <c r="H15201" t="s">
        <v>19629</v>
      </c>
      <c r="I15201" s="89"/>
    </row>
    <row r="15202">
      <c r="A15202" t="s">
        <v>22191</v>
      </c>
      <c r="B15202" t="s">
        <v>19476</v>
      </c>
      <c r="C15202" t="s">
        <v>3677</v>
      </c>
      <c r="D15202" t="s">
        <v>19630</v>
      </c>
      <c r="E15202" s="89">
        <v>13244</v>
      </c>
      <c r="F15202" s="89">
        <v>705353</v>
      </c>
      <c r="G15202" s="89">
        <v>8</v>
      </c>
      <c r="H15202" t="s">
        <v>19630</v>
      </c>
      <c r="I15202" s="89"/>
    </row>
    <row r="15203">
      <c r="A15203" t="s">
        <v>22192</v>
      </c>
      <c r="B15203" t="s">
        <v>19477</v>
      </c>
      <c r="C15203" t="s">
        <v>3677</v>
      </c>
      <c r="D15203" t="s">
        <v>19630</v>
      </c>
      <c r="E15203" s="89">
        <v>240470670.96</v>
      </c>
      <c r="F15203" s="89">
        <v>705353</v>
      </c>
      <c r="G15203" s="89">
        <v>8</v>
      </c>
      <c r="H15203" t="s">
        <v>19630</v>
      </c>
      <c r="I15203" s="89"/>
    </row>
    <row r="15204">
      <c r="A15204" t="s">
        <v>22193</v>
      </c>
      <c r="B15204" t="s">
        <v>19478</v>
      </c>
      <c r="C15204" t="s">
        <v>3677</v>
      </c>
      <c r="D15204" t="s">
        <v>19630</v>
      </c>
      <c r="E15204" s="89">
        <v>0.01877641407919155</v>
      </c>
      <c r="F15204" s="89">
        <v>705353</v>
      </c>
      <c r="G15204" s="89">
        <v>8</v>
      </c>
      <c r="H15204" t="s">
        <v>19630</v>
      </c>
      <c r="I15204" s="89"/>
    </row>
    <row r="15205">
      <c r="A15205" t="s">
        <v>22194</v>
      </c>
      <c r="B15205" t="s">
        <v>19479</v>
      </c>
      <c r="C15205" t="s">
        <v>3677</v>
      </c>
      <c r="D15205" t="s">
        <v>19630</v>
      </c>
      <c r="E15205" s="89">
        <v>340.92244728526</v>
      </c>
      <c r="F15205" s="89">
        <v>705353</v>
      </c>
      <c r="G15205" s="89">
        <v>8</v>
      </c>
      <c r="H15205" t="s">
        <v>19630</v>
      </c>
      <c r="I15205" s="89"/>
    </row>
    <row r="15206">
      <c r="A15206" t="s">
        <v>16797</v>
      </c>
      <c r="B15206" t="s">
        <v>19480</v>
      </c>
      <c r="C15206" t="s">
        <v>19527</v>
      </c>
      <c r="D15206" t="s">
        <v>19623</v>
      </c>
      <c r="E15206" s="89">
        <v>0</v>
      </c>
      <c r="F15206" s="89">
        <v>705353</v>
      </c>
      <c r="G15206" s="89">
        <v>8</v>
      </c>
      <c r="H15206" t="s">
        <v>19630</v>
      </c>
      <c r="I15206" s="89"/>
    </row>
    <row r="15207">
      <c r="A15207" t="s">
        <v>16798</v>
      </c>
      <c r="B15207" t="s">
        <v>19481</v>
      </c>
      <c r="C15207" t="s">
        <v>19527</v>
      </c>
      <c r="D15207" t="s">
        <v>19623</v>
      </c>
      <c r="E15207" s="89">
        <v>0</v>
      </c>
      <c r="F15207" s="89">
        <v>705353</v>
      </c>
      <c r="G15207" s="89">
        <v>8</v>
      </c>
      <c r="H15207" t="s">
        <v>19630</v>
      </c>
      <c r="I15207" s="89"/>
    </row>
    <row r="15208">
      <c r="A15208" t="s">
        <v>16799</v>
      </c>
      <c r="B15208" t="s">
        <v>19482</v>
      </c>
      <c r="C15208" t="s">
        <v>19527</v>
      </c>
      <c r="D15208" t="s">
        <v>19623</v>
      </c>
      <c r="E15208" s="89">
        <v>0</v>
      </c>
      <c r="F15208" s="89">
        <v>705353</v>
      </c>
      <c r="G15208" s="89">
        <v>8</v>
      </c>
      <c r="H15208" t="s">
        <v>19630</v>
      </c>
      <c r="I15208" s="89"/>
    </row>
    <row r="15209">
      <c r="A15209" t="s">
        <v>16800</v>
      </c>
      <c r="B15209" t="s">
        <v>19480</v>
      </c>
      <c r="C15209" t="s">
        <v>19527</v>
      </c>
      <c r="D15209" t="s">
        <v>19624</v>
      </c>
      <c r="E15209" s="89">
        <v>0</v>
      </c>
      <c r="F15209" s="89">
        <v>705353</v>
      </c>
      <c r="G15209" s="89">
        <v>8</v>
      </c>
      <c r="H15209" t="s">
        <v>19630</v>
      </c>
      <c r="I15209" s="89"/>
    </row>
    <row r="15210">
      <c r="A15210" t="s">
        <v>16801</v>
      </c>
      <c r="B15210" t="s">
        <v>19481</v>
      </c>
      <c r="C15210" t="s">
        <v>19527</v>
      </c>
      <c r="D15210" t="s">
        <v>19624</v>
      </c>
      <c r="E15210" s="89">
        <v>0</v>
      </c>
      <c r="F15210" s="89">
        <v>705353</v>
      </c>
      <c r="G15210" s="89">
        <v>8</v>
      </c>
      <c r="H15210" t="s">
        <v>19630</v>
      </c>
      <c r="I15210" s="89"/>
    </row>
    <row r="15211">
      <c r="A15211" t="s">
        <v>16802</v>
      </c>
      <c r="B15211" t="s">
        <v>19482</v>
      </c>
      <c r="C15211" t="s">
        <v>19527</v>
      </c>
      <c r="D15211" t="s">
        <v>19624</v>
      </c>
      <c r="E15211" s="89">
        <v>0</v>
      </c>
      <c r="F15211" s="89">
        <v>705353</v>
      </c>
      <c r="G15211" s="89">
        <v>8</v>
      </c>
      <c r="H15211" t="s">
        <v>19630</v>
      </c>
      <c r="I15211" s="89"/>
    </row>
    <row r="15212">
      <c r="A15212" t="s">
        <v>16803</v>
      </c>
      <c r="B15212" t="s">
        <v>19480</v>
      </c>
      <c r="C15212" t="s">
        <v>19528</v>
      </c>
      <c r="D15212" t="s">
        <v>19623</v>
      </c>
      <c r="E15212" s="89">
        <v>0</v>
      </c>
      <c r="F15212" s="89">
        <v>705353</v>
      </c>
      <c r="G15212" s="89">
        <v>8</v>
      </c>
      <c r="H15212" t="s">
        <v>19630</v>
      </c>
      <c r="I15212" s="89"/>
    </row>
    <row r="15213">
      <c r="A15213" t="s">
        <v>16804</v>
      </c>
      <c r="B15213" t="s">
        <v>19481</v>
      </c>
      <c r="C15213" t="s">
        <v>19528</v>
      </c>
      <c r="D15213" t="s">
        <v>19623</v>
      </c>
      <c r="E15213" s="89">
        <v>0</v>
      </c>
      <c r="F15213" s="89">
        <v>705353</v>
      </c>
      <c r="G15213" s="89">
        <v>8</v>
      </c>
      <c r="H15213" t="s">
        <v>19630</v>
      </c>
      <c r="I15213" s="89"/>
    </row>
    <row r="15214">
      <c r="A15214" t="s">
        <v>16805</v>
      </c>
      <c r="B15214" t="s">
        <v>19482</v>
      </c>
      <c r="C15214" t="s">
        <v>19528</v>
      </c>
      <c r="D15214" t="s">
        <v>19623</v>
      </c>
      <c r="E15214" s="89">
        <v>0</v>
      </c>
      <c r="F15214" s="89">
        <v>705353</v>
      </c>
      <c r="G15214" s="89">
        <v>8</v>
      </c>
      <c r="H15214" t="s">
        <v>19630</v>
      </c>
      <c r="I15214" s="89"/>
    </row>
    <row r="15215">
      <c r="A15215" t="s">
        <v>16806</v>
      </c>
      <c r="B15215" t="s">
        <v>19480</v>
      </c>
      <c r="C15215" t="s">
        <v>19528</v>
      </c>
      <c r="D15215" t="s">
        <v>19624</v>
      </c>
      <c r="E15215" s="89">
        <v>0</v>
      </c>
      <c r="F15215" s="89">
        <v>705353</v>
      </c>
      <c r="G15215" s="89">
        <v>8</v>
      </c>
      <c r="H15215" t="s">
        <v>19630</v>
      </c>
      <c r="I15215" s="89"/>
    </row>
    <row r="15216">
      <c r="A15216" t="s">
        <v>16807</v>
      </c>
      <c r="B15216" t="s">
        <v>19481</v>
      </c>
      <c r="C15216" t="s">
        <v>19528</v>
      </c>
      <c r="D15216" t="s">
        <v>19624</v>
      </c>
      <c r="E15216" s="89">
        <v>0</v>
      </c>
      <c r="F15216" s="89">
        <v>705353</v>
      </c>
      <c r="G15216" s="89">
        <v>8</v>
      </c>
      <c r="H15216" t="s">
        <v>19630</v>
      </c>
      <c r="I15216" s="89"/>
    </row>
    <row r="15217">
      <c r="A15217" t="s">
        <v>16808</v>
      </c>
      <c r="B15217" t="s">
        <v>19482</v>
      </c>
      <c r="C15217" t="s">
        <v>19528</v>
      </c>
      <c r="D15217" t="s">
        <v>19624</v>
      </c>
      <c r="E15217" s="89">
        <v>0</v>
      </c>
      <c r="F15217" s="89">
        <v>705353</v>
      </c>
      <c r="G15217" s="89">
        <v>8</v>
      </c>
      <c r="H15217" t="s">
        <v>19630</v>
      </c>
      <c r="I15217" s="89"/>
    </row>
    <row r="15218">
      <c r="A15218" t="s">
        <v>16809</v>
      </c>
      <c r="B15218" t="s">
        <v>19480</v>
      </c>
      <c r="C15218" t="s">
        <v>19529</v>
      </c>
      <c r="D15218" t="s">
        <v>19623</v>
      </c>
      <c r="E15218" s="89">
        <v>0.03032807686364132</v>
      </c>
      <c r="F15218" s="89">
        <v>705353</v>
      </c>
      <c r="G15218" s="89">
        <v>8</v>
      </c>
      <c r="H15218" t="s">
        <v>19630</v>
      </c>
      <c r="I15218" s="89"/>
    </row>
    <row r="15219">
      <c r="A15219" t="s">
        <v>16810</v>
      </c>
      <c r="B15219" t="s">
        <v>19481</v>
      </c>
      <c r="C15219" t="s">
        <v>19529</v>
      </c>
      <c r="D15219" t="s">
        <v>19623</v>
      </c>
      <c r="E15219" s="89">
        <v>0.01613518850206711</v>
      </c>
      <c r="F15219" s="89">
        <v>705353</v>
      </c>
      <c r="G15219" s="89">
        <v>8</v>
      </c>
      <c r="H15219" t="s">
        <v>19630</v>
      </c>
      <c r="I15219" s="89"/>
    </row>
    <row r="15220">
      <c r="A15220" t="s">
        <v>16811</v>
      </c>
      <c r="B15220" t="s">
        <v>19482</v>
      </c>
      <c r="C15220" t="s">
        <v>19529</v>
      </c>
      <c r="D15220" t="s">
        <v>19623</v>
      </c>
      <c r="E15220" s="89">
        <v>0.01453607760555231</v>
      </c>
      <c r="F15220" s="89">
        <v>705353</v>
      </c>
      <c r="G15220" s="89">
        <v>8</v>
      </c>
      <c r="H15220" t="s">
        <v>19630</v>
      </c>
      <c r="I15220" s="89"/>
    </row>
    <row r="15221">
      <c r="A15221" t="s">
        <v>16812</v>
      </c>
      <c r="B15221" t="s">
        <v>19480</v>
      </c>
      <c r="C15221" t="s">
        <v>19529</v>
      </c>
      <c r="D15221" t="s">
        <v>19624</v>
      </c>
      <c r="E15221" s="89">
        <v>0.008295137328401524</v>
      </c>
      <c r="F15221" s="89">
        <v>705353</v>
      </c>
      <c r="G15221" s="89">
        <v>8</v>
      </c>
      <c r="H15221" t="s">
        <v>19630</v>
      </c>
      <c r="I15221" s="89"/>
    </row>
    <row r="15222">
      <c r="A15222" t="s">
        <v>16813</v>
      </c>
      <c r="B15222" t="s">
        <v>19481</v>
      </c>
      <c r="C15222" t="s">
        <v>19529</v>
      </c>
      <c r="D15222" t="s">
        <v>19624</v>
      </c>
      <c r="E15222" s="89">
        <v>0.01217252262588935</v>
      </c>
      <c r="F15222" s="89">
        <v>705353</v>
      </c>
      <c r="G15222" s="89">
        <v>8</v>
      </c>
      <c r="H15222" t="s">
        <v>19630</v>
      </c>
      <c r="I15222" s="89"/>
    </row>
    <row r="15223">
      <c r="A15223" t="s">
        <v>16814</v>
      </c>
      <c r="B15223" t="s">
        <v>19482</v>
      </c>
      <c r="C15223" t="s">
        <v>19529</v>
      </c>
      <c r="D15223" t="s">
        <v>19624</v>
      </c>
      <c r="E15223" s="89">
        <v>0.02060806676533417</v>
      </c>
      <c r="F15223" s="89">
        <v>705353</v>
      </c>
      <c r="G15223" s="89">
        <v>8</v>
      </c>
      <c r="H15223" t="s">
        <v>19630</v>
      </c>
      <c r="I15223" s="89"/>
    </row>
    <row r="15224">
      <c r="A15224" t="s">
        <v>16815</v>
      </c>
      <c r="B15224" t="s">
        <v>19480</v>
      </c>
      <c r="C15224" t="s">
        <v>19530</v>
      </c>
      <c r="D15224" t="s">
        <v>19623</v>
      </c>
      <c r="E15224" s="89">
        <v>0</v>
      </c>
      <c r="F15224" s="89">
        <v>705353</v>
      </c>
      <c r="G15224" s="89">
        <v>8</v>
      </c>
      <c r="H15224" t="s">
        <v>19630</v>
      </c>
      <c r="I15224" s="89"/>
    </row>
    <row r="15225">
      <c r="A15225" t="s">
        <v>16816</v>
      </c>
      <c r="B15225" t="s">
        <v>19481</v>
      </c>
      <c r="C15225" t="s">
        <v>19530</v>
      </c>
      <c r="D15225" t="s">
        <v>19623</v>
      </c>
      <c r="E15225" s="89">
        <v>0</v>
      </c>
      <c r="F15225" s="89">
        <v>705353</v>
      </c>
      <c r="G15225" s="89">
        <v>8</v>
      </c>
      <c r="H15225" t="s">
        <v>19630</v>
      </c>
      <c r="I15225" s="89"/>
    </row>
    <row r="15226">
      <c r="A15226" t="s">
        <v>16817</v>
      </c>
      <c r="B15226" t="s">
        <v>19482</v>
      </c>
      <c r="C15226" t="s">
        <v>19530</v>
      </c>
      <c r="D15226" t="s">
        <v>19623</v>
      </c>
      <c r="E15226" s="89">
        <v>0</v>
      </c>
      <c r="F15226" s="89">
        <v>705353</v>
      </c>
      <c r="G15226" s="89">
        <v>8</v>
      </c>
      <c r="H15226" t="s">
        <v>19630</v>
      </c>
      <c r="I15226" s="89"/>
    </row>
    <row r="15227">
      <c r="A15227" t="s">
        <v>16818</v>
      </c>
      <c r="B15227" t="s">
        <v>19480</v>
      </c>
      <c r="C15227" t="s">
        <v>19530</v>
      </c>
      <c r="D15227" t="s">
        <v>19624</v>
      </c>
      <c r="E15227" s="89">
        <v>0</v>
      </c>
      <c r="F15227" s="89">
        <v>705353</v>
      </c>
      <c r="G15227" s="89">
        <v>8</v>
      </c>
      <c r="H15227" t="s">
        <v>19630</v>
      </c>
      <c r="I15227" s="89"/>
    </row>
    <row r="15228">
      <c r="A15228" t="s">
        <v>16819</v>
      </c>
      <c r="B15228" t="s">
        <v>19481</v>
      </c>
      <c r="C15228" t="s">
        <v>19530</v>
      </c>
      <c r="D15228" t="s">
        <v>19624</v>
      </c>
      <c r="E15228" s="89">
        <v>0</v>
      </c>
      <c r="F15228" s="89">
        <v>705353</v>
      </c>
      <c r="G15228" s="89">
        <v>8</v>
      </c>
      <c r="H15228" t="s">
        <v>19630</v>
      </c>
      <c r="I15228" s="89"/>
    </row>
    <row r="15229">
      <c r="A15229" t="s">
        <v>16820</v>
      </c>
      <c r="B15229" t="s">
        <v>19482</v>
      </c>
      <c r="C15229" t="s">
        <v>19530</v>
      </c>
      <c r="D15229" t="s">
        <v>19624</v>
      </c>
      <c r="E15229" s="89">
        <v>0</v>
      </c>
      <c r="F15229" s="89">
        <v>705353</v>
      </c>
      <c r="G15229" s="89">
        <v>8</v>
      </c>
      <c r="H15229" t="s">
        <v>19630</v>
      </c>
      <c r="I15229" s="89"/>
    </row>
    <row r="15230">
      <c r="A15230" t="s">
        <v>16821</v>
      </c>
      <c r="B15230" t="s">
        <v>19480</v>
      </c>
      <c r="C15230" t="s">
        <v>19531</v>
      </c>
      <c r="D15230" t="s">
        <v>19623</v>
      </c>
      <c r="E15230" s="89">
        <v>0</v>
      </c>
      <c r="F15230" s="89">
        <v>705353</v>
      </c>
      <c r="G15230" s="89">
        <v>8</v>
      </c>
      <c r="H15230" t="s">
        <v>19630</v>
      </c>
      <c r="I15230" s="89"/>
    </row>
    <row r="15231">
      <c r="A15231" t="s">
        <v>16822</v>
      </c>
      <c r="B15231" t="s">
        <v>19481</v>
      </c>
      <c r="C15231" t="s">
        <v>19531</v>
      </c>
      <c r="D15231" t="s">
        <v>19623</v>
      </c>
      <c r="E15231" s="89">
        <v>0</v>
      </c>
      <c r="F15231" s="89">
        <v>705353</v>
      </c>
      <c r="G15231" s="89">
        <v>8</v>
      </c>
      <c r="H15231" t="s">
        <v>19630</v>
      </c>
      <c r="I15231" s="89"/>
    </row>
    <row r="15232">
      <c r="A15232" t="s">
        <v>16823</v>
      </c>
      <c r="B15232" t="s">
        <v>19482</v>
      </c>
      <c r="C15232" t="s">
        <v>19531</v>
      </c>
      <c r="D15232" t="s">
        <v>19623</v>
      </c>
      <c r="E15232" s="89">
        <v>0</v>
      </c>
      <c r="F15232" s="89">
        <v>705353</v>
      </c>
      <c r="G15232" s="89">
        <v>8</v>
      </c>
      <c r="H15232" t="s">
        <v>19630</v>
      </c>
      <c r="I15232" s="89"/>
    </row>
    <row r="15233">
      <c r="A15233" t="s">
        <v>16824</v>
      </c>
      <c r="B15233" t="s">
        <v>19480</v>
      </c>
      <c r="C15233" t="s">
        <v>19531</v>
      </c>
      <c r="D15233" t="s">
        <v>19624</v>
      </c>
      <c r="E15233" s="89">
        <v>0</v>
      </c>
      <c r="F15233" s="89">
        <v>705353</v>
      </c>
      <c r="G15233" s="89">
        <v>8</v>
      </c>
      <c r="H15233" t="s">
        <v>19630</v>
      </c>
      <c r="I15233" s="89"/>
    </row>
    <row r="15234">
      <c r="A15234" t="s">
        <v>16825</v>
      </c>
      <c r="B15234" t="s">
        <v>19481</v>
      </c>
      <c r="C15234" t="s">
        <v>19531</v>
      </c>
      <c r="D15234" t="s">
        <v>19624</v>
      </c>
      <c r="E15234" s="89">
        <v>0</v>
      </c>
      <c r="F15234" s="89">
        <v>705353</v>
      </c>
      <c r="G15234" s="89">
        <v>8</v>
      </c>
      <c r="H15234" t="s">
        <v>19630</v>
      </c>
      <c r="I15234" s="89"/>
    </row>
    <row r="15235">
      <c r="A15235" t="s">
        <v>16826</v>
      </c>
      <c r="B15235" t="s">
        <v>19482</v>
      </c>
      <c r="C15235" t="s">
        <v>19531</v>
      </c>
      <c r="D15235" t="s">
        <v>19624</v>
      </c>
      <c r="E15235" s="89">
        <v>0</v>
      </c>
      <c r="F15235" s="89">
        <v>705353</v>
      </c>
      <c r="G15235" s="89">
        <v>8</v>
      </c>
      <c r="H15235" t="s">
        <v>19630</v>
      </c>
      <c r="I15235" s="89"/>
    </row>
    <row r="15236">
      <c r="A15236" t="s">
        <v>16827</v>
      </c>
      <c r="B15236" t="s">
        <v>19480</v>
      </c>
      <c r="C15236" t="s">
        <v>19532</v>
      </c>
      <c r="D15236" t="s">
        <v>19623</v>
      </c>
      <c r="E15236" s="89">
        <v>0</v>
      </c>
      <c r="F15236" s="89">
        <v>705353</v>
      </c>
      <c r="G15236" s="89">
        <v>8</v>
      </c>
      <c r="H15236" t="s">
        <v>19630</v>
      </c>
      <c r="I15236" s="89"/>
    </row>
    <row r="15237">
      <c r="A15237" t="s">
        <v>16828</v>
      </c>
      <c r="B15237" t="s">
        <v>19481</v>
      </c>
      <c r="C15237" t="s">
        <v>19532</v>
      </c>
      <c r="D15237" t="s">
        <v>19623</v>
      </c>
      <c r="E15237" s="89">
        <v>0</v>
      </c>
      <c r="F15237" s="89">
        <v>705353</v>
      </c>
      <c r="G15237" s="89">
        <v>8</v>
      </c>
      <c r="H15237" t="s">
        <v>19630</v>
      </c>
      <c r="I15237" s="89"/>
    </row>
    <row r="15238">
      <c r="A15238" t="s">
        <v>16829</v>
      </c>
      <c r="B15238" t="s">
        <v>19482</v>
      </c>
      <c r="C15238" t="s">
        <v>19532</v>
      </c>
      <c r="D15238" t="s">
        <v>19623</v>
      </c>
      <c r="E15238" s="89">
        <v>0</v>
      </c>
      <c r="F15238" s="89">
        <v>705353</v>
      </c>
      <c r="G15238" s="89">
        <v>8</v>
      </c>
      <c r="H15238" t="s">
        <v>19630</v>
      </c>
      <c r="I15238" s="89"/>
    </row>
    <row r="15239">
      <c r="A15239" t="s">
        <v>16830</v>
      </c>
      <c r="B15239" t="s">
        <v>19480</v>
      </c>
      <c r="C15239" t="s">
        <v>19532</v>
      </c>
      <c r="D15239" t="s">
        <v>19624</v>
      </c>
      <c r="E15239" s="89">
        <v>0</v>
      </c>
      <c r="F15239" s="89">
        <v>705353</v>
      </c>
      <c r="G15239" s="89">
        <v>8</v>
      </c>
      <c r="H15239" t="s">
        <v>19630</v>
      </c>
      <c r="I15239" s="89"/>
    </row>
    <row r="15240">
      <c r="A15240" t="s">
        <v>16831</v>
      </c>
      <c r="B15240" t="s">
        <v>19481</v>
      </c>
      <c r="C15240" t="s">
        <v>19532</v>
      </c>
      <c r="D15240" t="s">
        <v>19624</v>
      </c>
      <c r="E15240" s="89">
        <v>0</v>
      </c>
      <c r="F15240" s="89">
        <v>705353</v>
      </c>
      <c r="G15240" s="89">
        <v>8</v>
      </c>
      <c r="H15240" t="s">
        <v>19630</v>
      </c>
      <c r="I15240" s="89"/>
    </row>
    <row r="15241">
      <c r="A15241" t="s">
        <v>16832</v>
      </c>
      <c r="B15241" t="s">
        <v>19482</v>
      </c>
      <c r="C15241" t="s">
        <v>19532</v>
      </c>
      <c r="D15241" t="s">
        <v>19624</v>
      </c>
      <c r="E15241" s="89">
        <v>0</v>
      </c>
      <c r="F15241" s="89">
        <v>705353</v>
      </c>
      <c r="G15241" s="89">
        <v>8</v>
      </c>
      <c r="H15241" t="s">
        <v>19630</v>
      </c>
      <c r="I15241" s="89"/>
    </row>
    <row r="15242">
      <c r="A15242" t="s">
        <v>16833</v>
      </c>
      <c r="B15242" t="s">
        <v>19480</v>
      </c>
      <c r="C15242" t="s">
        <v>19533</v>
      </c>
      <c r="D15242" t="s">
        <v>19623</v>
      </c>
      <c r="E15242" s="89">
        <v>0</v>
      </c>
      <c r="F15242" s="89">
        <v>705353</v>
      </c>
      <c r="G15242" s="89">
        <v>8</v>
      </c>
      <c r="H15242" t="s">
        <v>19630</v>
      </c>
      <c r="I15242" s="89"/>
    </row>
    <row r="15243">
      <c r="A15243" t="s">
        <v>16834</v>
      </c>
      <c r="B15243" t="s">
        <v>19481</v>
      </c>
      <c r="C15243" t="s">
        <v>19533</v>
      </c>
      <c r="D15243" t="s">
        <v>19623</v>
      </c>
      <c r="E15243" s="89">
        <v>0</v>
      </c>
      <c r="F15243" s="89">
        <v>705353</v>
      </c>
      <c r="G15243" s="89">
        <v>8</v>
      </c>
      <c r="H15243" t="s">
        <v>19630</v>
      </c>
      <c r="I15243" s="89"/>
    </row>
    <row r="15244">
      <c r="A15244" t="s">
        <v>16835</v>
      </c>
      <c r="B15244" t="s">
        <v>19482</v>
      </c>
      <c r="C15244" t="s">
        <v>19533</v>
      </c>
      <c r="D15244" t="s">
        <v>19623</v>
      </c>
      <c r="E15244" s="89">
        <v>0</v>
      </c>
      <c r="F15244" s="89">
        <v>705353</v>
      </c>
      <c r="G15244" s="89">
        <v>8</v>
      </c>
      <c r="H15244" t="s">
        <v>19630</v>
      </c>
      <c r="I15244" s="89"/>
    </row>
    <row r="15245">
      <c r="A15245" t="s">
        <v>16836</v>
      </c>
      <c r="B15245" t="s">
        <v>19480</v>
      </c>
      <c r="C15245" t="s">
        <v>19533</v>
      </c>
      <c r="D15245" t="s">
        <v>19624</v>
      </c>
      <c r="E15245" s="89">
        <v>0</v>
      </c>
      <c r="F15245" s="89">
        <v>705353</v>
      </c>
      <c r="G15245" s="89">
        <v>8</v>
      </c>
      <c r="H15245" t="s">
        <v>19630</v>
      </c>
      <c r="I15245" s="89"/>
    </row>
    <row r="15246">
      <c r="A15246" t="s">
        <v>16837</v>
      </c>
      <c r="B15246" t="s">
        <v>19481</v>
      </c>
      <c r="C15246" t="s">
        <v>19533</v>
      </c>
      <c r="D15246" t="s">
        <v>19624</v>
      </c>
      <c r="E15246" s="89">
        <v>0</v>
      </c>
      <c r="F15246" s="89">
        <v>705353</v>
      </c>
      <c r="G15246" s="89">
        <v>8</v>
      </c>
      <c r="H15246" t="s">
        <v>19630</v>
      </c>
      <c r="I15246" s="89"/>
    </row>
    <row r="15247">
      <c r="A15247" t="s">
        <v>16838</v>
      </c>
      <c r="B15247" t="s">
        <v>19482</v>
      </c>
      <c r="C15247" t="s">
        <v>19533</v>
      </c>
      <c r="D15247" t="s">
        <v>19624</v>
      </c>
      <c r="E15247" s="89">
        <v>0</v>
      </c>
      <c r="F15247" s="89">
        <v>705353</v>
      </c>
      <c r="G15247" s="89">
        <v>8</v>
      </c>
      <c r="H15247" t="s">
        <v>19630</v>
      </c>
      <c r="I15247" s="89"/>
    </row>
    <row r="15248">
      <c r="A15248" t="s">
        <v>16839</v>
      </c>
      <c r="B15248" t="s">
        <v>19480</v>
      </c>
      <c r="C15248" t="s">
        <v>19534</v>
      </c>
      <c r="D15248" t="s">
        <v>19623</v>
      </c>
      <c r="E15248" s="89">
        <v>0</v>
      </c>
      <c r="F15248" s="89">
        <v>705353</v>
      </c>
      <c r="G15248" s="89">
        <v>8</v>
      </c>
      <c r="H15248" t="s">
        <v>19630</v>
      </c>
      <c r="I15248" s="89"/>
    </row>
    <row r="15249">
      <c r="A15249" t="s">
        <v>16840</v>
      </c>
      <c r="B15249" t="s">
        <v>19481</v>
      </c>
      <c r="C15249" t="s">
        <v>19534</v>
      </c>
      <c r="D15249" t="s">
        <v>19623</v>
      </c>
      <c r="E15249" s="89">
        <v>0</v>
      </c>
      <c r="F15249" s="89">
        <v>705353</v>
      </c>
      <c r="G15249" s="89">
        <v>8</v>
      </c>
      <c r="H15249" t="s">
        <v>19630</v>
      </c>
      <c r="I15249" s="89"/>
    </row>
    <row r="15250">
      <c r="A15250" t="s">
        <v>16841</v>
      </c>
      <c r="B15250" t="s">
        <v>19482</v>
      </c>
      <c r="C15250" t="s">
        <v>19534</v>
      </c>
      <c r="D15250" t="s">
        <v>19623</v>
      </c>
      <c r="E15250" s="89">
        <v>0</v>
      </c>
      <c r="F15250" s="89">
        <v>705353</v>
      </c>
      <c r="G15250" s="89">
        <v>8</v>
      </c>
      <c r="H15250" t="s">
        <v>19630</v>
      </c>
      <c r="I15250" s="89"/>
    </row>
    <row r="15251">
      <c r="A15251" t="s">
        <v>16842</v>
      </c>
      <c r="B15251" t="s">
        <v>19480</v>
      </c>
      <c r="C15251" t="s">
        <v>19534</v>
      </c>
      <c r="D15251" t="s">
        <v>19624</v>
      </c>
      <c r="E15251" s="89">
        <v>0</v>
      </c>
      <c r="F15251" s="89">
        <v>705353</v>
      </c>
      <c r="G15251" s="89">
        <v>8</v>
      </c>
      <c r="H15251" t="s">
        <v>19630</v>
      </c>
      <c r="I15251" s="89"/>
    </row>
    <row r="15252">
      <c r="A15252" t="s">
        <v>16843</v>
      </c>
      <c r="B15252" t="s">
        <v>19481</v>
      </c>
      <c r="C15252" t="s">
        <v>19534</v>
      </c>
      <c r="D15252" t="s">
        <v>19624</v>
      </c>
      <c r="E15252" s="89">
        <v>0</v>
      </c>
      <c r="F15252" s="89">
        <v>705353</v>
      </c>
      <c r="G15252" s="89">
        <v>8</v>
      </c>
      <c r="H15252" t="s">
        <v>19630</v>
      </c>
      <c r="I15252" s="89"/>
    </row>
    <row r="15253">
      <c r="A15253" t="s">
        <v>16844</v>
      </c>
      <c r="B15253" t="s">
        <v>19482</v>
      </c>
      <c r="C15253" t="s">
        <v>19534</v>
      </c>
      <c r="D15253" t="s">
        <v>19624</v>
      </c>
      <c r="E15253" s="89">
        <v>0</v>
      </c>
      <c r="F15253" s="89">
        <v>705353</v>
      </c>
      <c r="G15253" s="89">
        <v>8</v>
      </c>
      <c r="H15253" t="s">
        <v>19630</v>
      </c>
      <c r="I15253" s="89"/>
    </row>
    <row r="15254">
      <c r="A15254" t="s">
        <v>22195</v>
      </c>
      <c r="B15254" t="s">
        <v>19483</v>
      </c>
      <c r="C15254" t="s">
        <v>3677</v>
      </c>
      <c r="D15254" t="s">
        <v>19614</v>
      </c>
      <c r="E15254" s="89">
        <v>0.009229080522546732</v>
      </c>
      <c r="F15254" s="89">
        <v>705353</v>
      </c>
      <c r="G15254" s="89">
        <v>8</v>
      </c>
      <c r="H15254" t="s">
        <v>19629</v>
      </c>
      <c r="I15254" s="89"/>
    </row>
    <row r="15255">
      <c r="A15255" t="s">
        <v>22196</v>
      </c>
      <c r="B15255" t="s">
        <v>19483</v>
      </c>
      <c r="C15255" t="s">
        <v>3677</v>
      </c>
      <c r="D15255" t="s">
        <v>19615</v>
      </c>
      <c r="E15255" s="89">
        <v>0.00972140270022076</v>
      </c>
      <c r="F15255" s="89">
        <v>705353</v>
      </c>
      <c r="G15255" s="89">
        <v>8</v>
      </c>
      <c r="H15255" t="s">
        <v>19629</v>
      </c>
      <c r="I15255" s="89"/>
    </row>
    <row r="15256">
      <c r="A15256" t="s">
        <v>22197</v>
      </c>
      <c r="B15256" t="s">
        <v>19483</v>
      </c>
      <c r="C15256" t="s">
        <v>3677</v>
      </c>
      <c r="D15256" t="s">
        <v>19616</v>
      </c>
      <c r="E15256" s="89">
        <v>0.009232726167199598</v>
      </c>
      <c r="F15256" s="89">
        <v>705353</v>
      </c>
      <c r="G15256" s="89">
        <v>8</v>
      </c>
      <c r="H15256" t="s">
        <v>19629</v>
      </c>
      <c r="I15256" s="89"/>
    </row>
    <row r="15257">
      <c r="A15257" t="s">
        <v>22198</v>
      </c>
      <c r="B15257" t="s">
        <v>19483</v>
      </c>
      <c r="C15257" t="s">
        <v>3677</v>
      </c>
      <c r="D15257" t="s">
        <v>19617</v>
      </c>
      <c r="E15257" s="89">
        <v>0.009383402152673475</v>
      </c>
      <c r="F15257" s="89">
        <v>705353</v>
      </c>
      <c r="G15257" s="89">
        <v>8</v>
      </c>
      <c r="H15257" t="s">
        <v>19629</v>
      </c>
      <c r="I15257" s="89"/>
    </row>
    <row r="15258">
      <c r="A15258" t="s">
        <v>22199</v>
      </c>
      <c r="B15258" t="s">
        <v>19483</v>
      </c>
      <c r="C15258" t="s">
        <v>3677</v>
      </c>
      <c r="D15258" t="s">
        <v>19618</v>
      </c>
      <c r="E15258" s="89">
        <v>0.009688841034769075</v>
      </c>
      <c r="F15258" s="89">
        <v>705353</v>
      </c>
      <c r="G15258" s="89">
        <v>8</v>
      </c>
      <c r="H15258" t="s">
        <v>19629</v>
      </c>
      <c r="I15258" s="89"/>
    </row>
    <row r="15259">
      <c r="A15259" t="s">
        <v>22200</v>
      </c>
      <c r="B15259" t="s">
        <v>19483</v>
      </c>
      <c r="C15259" t="s">
        <v>3677</v>
      </c>
      <c r="D15259" t="s">
        <v>19619</v>
      </c>
      <c r="E15259" s="89">
        <v>0.009896486644066359</v>
      </c>
      <c r="F15259" s="89">
        <v>705353</v>
      </c>
      <c r="G15259" s="89">
        <v>8</v>
      </c>
      <c r="H15259" t="s">
        <v>19629</v>
      </c>
      <c r="I15259" s="89"/>
    </row>
    <row r="15260">
      <c r="A15260" t="s">
        <v>22201</v>
      </c>
      <c r="B15260" t="s">
        <v>19483</v>
      </c>
      <c r="C15260" t="s">
        <v>3677</v>
      </c>
      <c r="D15260" t="s">
        <v>19620</v>
      </c>
      <c r="E15260" s="89">
        <v>0.009558039510723175</v>
      </c>
      <c r="F15260" s="89">
        <v>705353</v>
      </c>
      <c r="G15260" s="89">
        <v>8</v>
      </c>
      <c r="H15260" t="s">
        <v>19629</v>
      </c>
      <c r="I15260" s="89"/>
    </row>
    <row r="15261">
      <c r="A15261" t="s">
        <v>22202</v>
      </c>
      <c r="B15261" t="s">
        <v>19483</v>
      </c>
      <c r="C15261" t="s">
        <v>3677</v>
      </c>
      <c r="D15261" t="s">
        <v>19621</v>
      </c>
      <c r="E15261" s="89">
        <v>0.008460309101243265</v>
      </c>
      <c r="F15261" s="89">
        <v>705353</v>
      </c>
      <c r="G15261" s="89">
        <v>8</v>
      </c>
      <c r="H15261" t="s">
        <v>19629</v>
      </c>
      <c r="I15261" s="89"/>
    </row>
    <row r="15262">
      <c r="A15262" t="s">
        <v>22203</v>
      </c>
      <c r="B15262" t="s">
        <v>19483</v>
      </c>
      <c r="C15262" t="s">
        <v>3677</v>
      </c>
      <c r="D15262" t="s">
        <v>19622</v>
      </c>
      <c r="E15262" s="89">
        <v>0.00932659321606953</v>
      </c>
      <c r="F15262" s="89">
        <v>705353</v>
      </c>
      <c r="G15262" s="89">
        <v>8</v>
      </c>
      <c r="H15262" t="s">
        <v>19629</v>
      </c>
      <c r="I15262" s="89"/>
    </row>
    <row r="15263">
      <c r="A15263" t="s">
        <v>22204</v>
      </c>
      <c r="B15263" t="s">
        <v>19483</v>
      </c>
      <c r="C15263" t="s">
        <v>3677</v>
      </c>
      <c r="D15263" t="s">
        <v>19623</v>
      </c>
      <c r="E15263" s="89">
        <v>0.02595207194008321</v>
      </c>
      <c r="F15263" s="89">
        <v>705353</v>
      </c>
      <c r="G15263" s="89">
        <v>8</v>
      </c>
      <c r="H15263" t="s">
        <v>19629</v>
      </c>
      <c r="I15263" s="89"/>
    </row>
    <row r="15264">
      <c r="A15264" t="s">
        <v>22205</v>
      </c>
      <c r="B15264" t="s">
        <v>19483</v>
      </c>
      <c r="C15264" t="s">
        <v>3677</v>
      </c>
      <c r="D15264" t="s">
        <v>19624</v>
      </c>
      <c r="E15264" s="89">
        <v>0.06806627791796253</v>
      </c>
      <c r="F15264" s="89">
        <v>705353</v>
      </c>
      <c r="G15264" s="89">
        <v>8</v>
      </c>
      <c r="H15264" t="s">
        <v>19629</v>
      </c>
      <c r="I15264" s="89"/>
    </row>
    <row r="15265">
      <c r="A15265" t="s">
        <v>16845</v>
      </c>
      <c r="B15265" t="s">
        <v>19476</v>
      </c>
      <c r="C15265" t="s">
        <v>19524</v>
      </c>
      <c r="D15265" t="s">
        <v>19630</v>
      </c>
      <c r="E15265" s="89">
        <v>113568</v>
      </c>
      <c r="F15265" s="89">
        <v>705353</v>
      </c>
      <c r="G15265" s="89">
        <v>8</v>
      </c>
      <c r="H15265" t="s">
        <v>19630</v>
      </c>
      <c r="I15265" s="89"/>
    </row>
    <row r="15266">
      <c r="A15266" t="s">
        <v>16846</v>
      </c>
      <c r="B15266" t="s">
        <v>19477</v>
      </c>
      <c r="C15266" t="s">
        <v>19524</v>
      </c>
      <c r="D15266" t="s">
        <v>19630</v>
      </c>
      <c r="E15266" s="89">
        <v>3729058182.718545</v>
      </c>
      <c r="F15266" s="89">
        <v>705353</v>
      </c>
      <c r="G15266" s="89">
        <v>8</v>
      </c>
      <c r="H15266" t="s">
        <v>19630</v>
      </c>
      <c r="I15266" s="89"/>
    </row>
    <row r="15267">
      <c r="A15267" t="s">
        <v>16847</v>
      </c>
      <c r="B15267" t="s">
        <v>19478</v>
      </c>
      <c r="C15267" t="s">
        <v>19524</v>
      </c>
      <c r="D15267" t="s">
        <v>19630</v>
      </c>
      <c r="E15267" s="89">
        <v>0.1610087431399597</v>
      </c>
      <c r="F15267" s="89">
        <v>705353</v>
      </c>
      <c r="G15267" s="89">
        <v>8</v>
      </c>
      <c r="H15267" t="s">
        <v>19630</v>
      </c>
      <c r="I15267" s="89"/>
    </row>
    <row r="15268">
      <c r="A15268" t="s">
        <v>16848</v>
      </c>
      <c r="B15268" t="s">
        <v>19479</v>
      </c>
      <c r="C15268" t="s">
        <v>19524</v>
      </c>
      <c r="D15268" t="s">
        <v>19630</v>
      </c>
      <c r="E15268" s="89">
        <v>5286.797082763588</v>
      </c>
      <c r="F15268" s="89">
        <v>705353</v>
      </c>
      <c r="G15268" s="89">
        <v>8</v>
      </c>
      <c r="H15268" t="s">
        <v>19630</v>
      </c>
      <c r="I15268" s="89"/>
    </row>
    <row r="15269">
      <c r="A15269" t="s">
        <v>16849</v>
      </c>
      <c r="B15269" t="s">
        <v>19480</v>
      </c>
      <c r="C15269" t="s">
        <v>19535</v>
      </c>
      <c r="D15269" t="s">
        <v>19623</v>
      </c>
      <c r="E15269" s="89">
        <v>0</v>
      </c>
      <c r="F15269" s="89">
        <v>705353</v>
      </c>
      <c r="G15269" s="89">
        <v>8</v>
      </c>
      <c r="H15269" t="s">
        <v>19630</v>
      </c>
      <c r="I15269" s="89"/>
    </row>
    <row r="15270">
      <c r="A15270" t="s">
        <v>16850</v>
      </c>
      <c r="B15270" t="s">
        <v>19481</v>
      </c>
      <c r="C15270" t="s">
        <v>19535</v>
      </c>
      <c r="D15270" t="s">
        <v>19623</v>
      </c>
      <c r="E15270" s="89">
        <v>0</v>
      </c>
      <c r="F15270" s="89">
        <v>705353</v>
      </c>
      <c r="G15270" s="89">
        <v>8</v>
      </c>
      <c r="H15270" t="s">
        <v>19630</v>
      </c>
      <c r="I15270" s="89"/>
    </row>
    <row r="15271">
      <c r="A15271" t="s">
        <v>16851</v>
      </c>
      <c r="B15271" t="s">
        <v>19482</v>
      </c>
      <c r="C15271" t="s">
        <v>19535</v>
      </c>
      <c r="D15271" t="s">
        <v>19623</v>
      </c>
      <c r="E15271" s="89">
        <v>0</v>
      </c>
      <c r="F15271" s="89">
        <v>705353</v>
      </c>
      <c r="G15271" s="89">
        <v>8</v>
      </c>
      <c r="H15271" t="s">
        <v>19630</v>
      </c>
      <c r="I15271" s="89"/>
    </row>
    <row r="15272">
      <c r="A15272" t="s">
        <v>16852</v>
      </c>
      <c r="B15272" t="s">
        <v>19480</v>
      </c>
      <c r="C15272" t="s">
        <v>19535</v>
      </c>
      <c r="D15272" t="s">
        <v>19624</v>
      </c>
      <c r="E15272" s="89">
        <v>0</v>
      </c>
      <c r="F15272" s="89">
        <v>705353</v>
      </c>
      <c r="G15272" s="89">
        <v>8</v>
      </c>
      <c r="H15272" t="s">
        <v>19630</v>
      </c>
      <c r="I15272" s="89"/>
    </row>
    <row r="15273">
      <c r="A15273" t="s">
        <v>16853</v>
      </c>
      <c r="B15273" t="s">
        <v>19481</v>
      </c>
      <c r="C15273" t="s">
        <v>19535</v>
      </c>
      <c r="D15273" t="s">
        <v>19624</v>
      </c>
      <c r="E15273" s="89">
        <v>0</v>
      </c>
      <c r="F15273" s="89">
        <v>705353</v>
      </c>
      <c r="G15273" s="89">
        <v>8</v>
      </c>
      <c r="H15273" t="s">
        <v>19630</v>
      </c>
      <c r="I15273" s="89"/>
    </row>
    <row r="15274">
      <c r="A15274" t="s">
        <v>16854</v>
      </c>
      <c r="B15274" t="s">
        <v>19482</v>
      </c>
      <c r="C15274" t="s">
        <v>19535</v>
      </c>
      <c r="D15274" t="s">
        <v>19624</v>
      </c>
      <c r="E15274" s="89">
        <v>0</v>
      </c>
      <c r="F15274" s="89">
        <v>705353</v>
      </c>
      <c r="G15274" s="89">
        <v>8</v>
      </c>
      <c r="H15274" t="s">
        <v>19630</v>
      </c>
      <c r="I15274" s="89"/>
    </row>
    <row r="15275">
      <c r="A15275" t="s">
        <v>16855</v>
      </c>
      <c r="B15275" t="s">
        <v>19480</v>
      </c>
      <c r="C15275" t="s">
        <v>19536</v>
      </c>
      <c r="D15275" t="s">
        <v>19623</v>
      </c>
      <c r="E15275" s="89">
        <v>0</v>
      </c>
      <c r="F15275" s="89">
        <v>705353</v>
      </c>
      <c r="G15275" s="89">
        <v>8</v>
      </c>
      <c r="H15275" t="s">
        <v>19630</v>
      </c>
      <c r="I15275" s="89"/>
    </row>
    <row r="15276">
      <c r="A15276" t="s">
        <v>16856</v>
      </c>
      <c r="B15276" t="s">
        <v>19481</v>
      </c>
      <c r="C15276" t="s">
        <v>19536</v>
      </c>
      <c r="D15276" t="s">
        <v>19623</v>
      </c>
      <c r="E15276" s="89">
        <v>0</v>
      </c>
      <c r="F15276" s="89">
        <v>705353</v>
      </c>
      <c r="G15276" s="89">
        <v>8</v>
      </c>
      <c r="H15276" t="s">
        <v>19630</v>
      </c>
      <c r="I15276" s="89"/>
    </row>
    <row r="15277">
      <c r="A15277" t="s">
        <v>16857</v>
      </c>
      <c r="B15277" t="s">
        <v>19482</v>
      </c>
      <c r="C15277" t="s">
        <v>19536</v>
      </c>
      <c r="D15277" t="s">
        <v>19623</v>
      </c>
      <c r="E15277" s="89">
        <v>0</v>
      </c>
      <c r="F15277" s="89">
        <v>705353</v>
      </c>
      <c r="G15277" s="89">
        <v>8</v>
      </c>
      <c r="H15277" t="s">
        <v>19630</v>
      </c>
      <c r="I15277" s="89"/>
    </row>
    <row r="15278">
      <c r="A15278" t="s">
        <v>16858</v>
      </c>
      <c r="B15278" t="s">
        <v>19480</v>
      </c>
      <c r="C15278" t="s">
        <v>19536</v>
      </c>
      <c r="D15278" t="s">
        <v>19624</v>
      </c>
      <c r="E15278" s="89">
        <v>0</v>
      </c>
      <c r="F15278" s="89">
        <v>705353</v>
      </c>
      <c r="G15278" s="89">
        <v>8</v>
      </c>
      <c r="H15278" t="s">
        <v>19630</v>
      </c>
      <c r="I15278" s="89"/>
    </row>
    <row r="15279">
      <c r="A15279" t="s">
        <v>16859</v>
      </c>
      <c r="B15279" t="s">
        <v>19481</v>
      </c>
      <c r="C15279" t="s">
        <v>19536</v>
      </c>
      <c r="D15279" t="s">
        <v>19624</v>
      </c>
      <c r="E15279" s="89">
        <v>0</v>
      </c>
      <c r="F15279" s="89">
        <v>705353</v>
      </c>
      <c r="G15279" s="89">
        <v>8</v>
      </c>
      <c r="H15279" t="s">
        <v>19630</v>
      </c>
      <c r="I15279" s="89"/>
    </row>
    <row r="15280">
      <c r="A15280" t="s">
        <v>16860</v>
      </c>
      <c r="B15280" t="s">
        <v>19482</v>
      </c>
      <c r="C15280" t="s">
        <v>19536</v>
      </c>
      <c r="D15280" t="s">
        <v>19624</v>
      </c>
      <c r="E15280" s="89">
        <v>0</v>
      </c>
      <c r="F15280" s="89">
        <v>705353</v>
      </c>
      <c r="G15280" s="89">
        <v>8</v>
      </c>
      <c r="H15280" t="s">
        <v>19630</v>
      </c>
      <c r="I15280" s="89"/>
    </row>
    <row r="15281">
      <c r="A15281" t="s">
        <v>16861</v>
      </c>
      <c r="B15281" t="s">
        <v>19480</v>
      </c>
      <c r="C15281" t="s">
        <v>19537</v>
      </c>
      <c r="D15281" t="s">
        <v>19623</v>
      </c>
      <c r="E15281" s="89">
        <v>0</v>
      </c>
      <c r="F15281" s="89">
        <v>705353</v>
      </c>
      <c r="G15281" s="89">
        <v>8</v>
      </c>
      <c r="H15281" t="s">
        <v>19630</v>
      </c>
      <c r="I15281" s="89"/>
    </row>
    <row r="15282">
      <c r="A15282" t="s">
        <v>16862</v>
      </c>
      <c r="B15282" t="s">
        <v>19481</v>
      </c>
      <c r="C15282" t="s">
        <v>19537</v>
      </c>
      <c r="D15282" t="s">
        <v>19623</v>
      </c>
      <c r="E15282" s="89">
        <v>0</v>
      </c>
      <c r="F15282" s="89">
        <v>705353</v>
      </c>
      <c r="G15282" s="89">
        <v>8</v>
      </c>
      <c r="H15282" t="s">
        <v>19630</v>
      </c>
      <c r="I15282" s="89"/>
    </row>
    <row r="15283">
      <c r="A15283" t="s">
        <v>16863</v>
      </c>
      <c r="B15283" t="s">
        <v>19482</v>
      </c>
      <c r="C15283" t="s">
        <v>19537</v>
      </c>
      <c r="D15283" t="s">
        <v>19623</v>
      </c>
      <c r="E15283" s="89">
        <v>0</v>
      </c>
      <c r="F15283" s="89">
        <v>705353</v>
      </c>
      <c r="G15283" s="89">
        <v>8</v>
      </c>
      <c r="H15283" t="s">
        <v>19630</v>
      </c>
      <c r="I15283" s="89"/>
    </row>
    <row r="15284">
      <c r="A15284" t="s">
        <v>16864</v>
      </c>
      <c r="B15284" t="s">
        <v>19480</v>
      </c>
      <c r="C15284" t="s">
        <v>19537</v>
      </c>
      <c r="D15284" t="s">
        <v>19624</v>
      </c>
      <c r="E15284" s="89">
        <v>0</v>
      </c>
      <c r="F15284" s="89">
        <v>705353</v>
      </c>
      <c r="G15284" s="89">
        <v>8</v>
      </c>
      <c r="H15284" t="s">
        <v>19630</v>
      </c>
      <c r="I15284" s="89"/>
    </row>
    <row r="15285">
      <c r="A15285" t="s">
        <v>16865</v>
      </c>
      <c r="B15285" t="s">
        <v>19481</v>
      </c>
      <c r="C15285" t="s">
        <v>19537</v>
      </c>
      <c r="D15285" t="s">
        <v>19624</v>
      </c>
      <c r="E15285" s="89">
        <v>0</v>
      </c>
      <c r="F15285" s="89">
        <v>705353</v>
      </c>
      <c r="G15285" s="89">
        <v>8</v>
      </c>
      <c r="H15285" t="s">
        <v>19630</v>
      </c>
      <c r="I15285" s="89"/>
    </row>
    <row r="15286">
      <c r="A15286" t="s">
        <v>16866</v>
      </c>
      <c r="B15286" t="s">
        <v>19482</v>
      </c>
      <c r="C15286" t="s">
        <v>19537</v>
      </c>
      <c r="D15286" t="s">
        <v>19624</v>
      </c>
      <c r="E15286" s="89">
        <v>0</v>
      </c>
      <c r="F15286" s="89">
        <v>705353</v>
      </c>
      <c r="G15286" s="89">
        <v>8</v>
      </c>
      <c r="H15286" t="s">
        <v>19630</v>
      </c>
      <c r="I15286" s="89"/>
    </row>
    <row r="15287">
      <c r="A15287" t="s">
        <v>16867</v>
      </c>
      <c r="B15287" t="s">
        <v>19480</v>
      </c>
      <c r="C15287" t="s">
        <v>19538</v>
      </c>
      <c r="D15287" t="s">
        <v>19623</v>
      </c>
      <c r="E15287" s="89">
        <v>0</v>
      </c>
      <c r="F15287" s="89">
        <v>705353</v>
      </c>
      <c r="G15287" s="89">
        <v>8</v>
      </c>
      <c r="H15287" t="s">
        <v>19630</v>
      </c>
      <c r="I15287" s="89"/>
    </row>
    <row r="15288">
      <c r="A15288" t="s">
        <v>16868</v>
      </c>
      <c r="B15288" t="s">
        <v>19481</v>
      </c>
      <c r="C15288" t="s">
        <v>19538</v>
      </c>
      <c r="D15288" t="s">
        <v>19623</v>
      </c>
      <c r="E15288" s="89">
        <v>0</v>
      </c>
      <c r="F15288" s="89">
        <v>705353</v>
      </c>
      <c r="G15288" s="89">
        <v>8</v>
      </c>
      <c r="H15288" t="s">
        <v>19630</v>
      </c>
      <c r="I15288" s="89"/>
    </row>
    <row r="15289">
      <c r="A15289" t="s">
        <v>16869</v>
      </c>
      <c r="B15289" t="s">
        <v>19482</v>
      </c>
      <c r="C15289" t="s">
        <v>19538</v>
      </c>
      <c r="D15289" t="s">
        <v>19623</v>
      </c>
      <c r="E15289" s="89">
        <v>0</v>
      </c>
      <c r="F15289" s="89">
        <v>705353</v>
      </c>
      <c r="G15289" s="89">
        <v>8</v>
      </c>
      <c r="H15289" t="s">
        <v>19630</v>
      </c>
      <c r="I15289" s="89"/>
    </row>
    <row r="15290">
      <c r="A15290" t="s">
        <v>16870</v>
      </c>
      <c r="B15290" t="s">
        <v>19480</v>
      </c>
      <c r="C15290" t="s">
        <v>19538</v>
      </c>
      <c r="D15290" t="s">
        <v>19624</v>
      </c>
      <c r="E15290" s="89">
        <v>0</v>
      </c>
      <c r="F15290" s="89">
        <v>705353</v>
      </c>
      <c r="G15290" s="89">
        <v>8</v>
      </c>
      <c r="H15290" t="s">
        <v>19630</v>
      </c>
      <c r="I15290" s="89"/>
    </row>
    <row r="15291">
      <c r="A15291" t="s">
        <v>16871</v>
      </c>
      <c r="B15291" t="s">
        <v>19481</v>
      </c>
      <c r="C15291" t="s">
        <v>19538</v>
      </c>
      <c r="D15291" t="s">
        <v>19624</v>
      </c>
      <c r="E15291" s="89">
        <v>0</v>
      </c>
      <c r="F15291" s="89">
        <v>705353</v>
      </c>
      <c r="G15291" s="89">
        <v>8</v>
      </c>
      <c r="H15291" t="s">
        <v>19630</v>
      </c>
      <c r="I15291" s="89"/>
    </row>
    <row r="15292">
      <c r="A15292" t="s">
        <v>16872</v>
      </c>
      <c r="B15292" t="s">
        <v>19482</v>
      </c>
      <c r="C15292" t="s">
        <v>19538</v>
      </c>
      <c r="D15292" t="s">
        <v>19624</v>
      </c>
      <c r="E15292" s="89">
        <v>0</v>
      </c>
      <c r="F15292" s="89">
        <v>705353</v>
      </c>
      <c r="G15292" s="89">
        <v>8</v>
      </c>
      <c r="H15292" t="s">
        <v>19630</v>
      </c>
      <c r="I15292" s="89"/>
    </row>
    <row r="15293">
      <c r="A15293" t="s">
        <v>16873</v>
      </c>
      <c r="B15293" t="s">
        <v>19480</v>
      </c>
      <c r="C15293" t="s">
        <v>19539</v>
      </c>
      <c r="D15293" t="s">
        <v>19623</v>
      </c>
      <c r="E15293" s="89">
        <v>0</v>
      </c>
      <c r="F15293" s="89">
        <v>705353</v>
      </c>
      <c r="G15293" s="89">
        <v>8</v>
      </c>
      <c r="H15293" t="s">
        <v>19630</v>
      </c>
      <c r="I15293" s="89"/>
    </row>
    <row r="15294">
      <c r="A15294" t="s">
        <v>16874</v>
      </c>
      <c r="B15294" t="s">
        <v>19481</v>
      </c>
      <c r="C15294" t="s">
        <v>19539</v>
      </c>
      <c r="D15294" t="s">
        <v>19623</v>
      </c>
      <c r="E15294" s="89">
        <v>0</v>
      </c>
      <c r="F15294" s="89">
        <v>705353</v>
      </c>
      <c r="G15294" s="89">
        <v>8</v>
      </c>
      <c r="H15294" t="s">
        <v>19630</v>
      </c>
      <c r="I15294" s="89"/>
    </row>
    <row r="15295">
      <c r="A15295" t="s">
        <v>16875</v>
      </c>
      <c r="B15295" t="s">
        <v>19482</v>
      </c>
      <c r="C15295" t="s">
        <v>19539</v>
      </c>
      <c r="D15295" t="s">
        <v>19623</v>
      </c>
      <c r="E15295" s="89">
        <v>0</v>
      </c>
      <c r="F15295" s="89">
        <v>705353</v>
      </c>
      <c r="G15295" s="89">
        <v>8</v>
      </c>
      <c r="H15295" t="s">
        <v>19630</v>
      </c>
      <c r="I15295" s="89"/>
    </row>
    <row r="15296">
      <c r="A15296" t="s">
        <v>16876</v>
      </c>
      <c r="B15296" t="s">
        <v>19480</v>
      </c>
      <c r="C15296" t="s">
        <v>19539</v>
      </c>
      <c r="D15296" t="s">
        <v>19624</v>
      </c>
      <c r="E15296" s="89">
        <v>0</v>
      </c>
      <c r="F15296" s="89">
        <v>705353</v>
      </c>
      <c r="G15296" s="89">
        <v>8</v>
      </c>
      <c r="H15296" t="s">
        <v>19630</v>
      </c>
      <c r="I15296" s="89"/>
    </row>
    <row r="15297">
      <c r="A15297" t="s">
        <v>16877</v>
      </c>
      <c r="B15297" t="s">
        <v>19481</v>
      </c>
      <c r="C15297" t="s">
        <v>19539</v>
      </c>
      <c r="D15297" t="s">
        <v>19624</v>
      </c>
      <c r="E15297" s="89">
        <v>0</v>
      </c>
      <c r="F15297" s="89">
        <v>705353</v>
      </c>
      <c r="G15297" s="89">
        <v>8</v>
      </c>
      <c r="H15297" t="s">
        <v>19630</v>
      </c>
      <c r="I15297" s="89"/>
    </row>
    <row r="15298">
      <c r="A15298" t="s">
        <v>16878</v>
      </c>
      <c r="B15298" t="s">
        <v>19482</v>
      </c>
      <c r="C15298" t="s">
        <v>19539</v>
      </c>
      <c r="D15298" t="s">
        <v>19624</v>
      </c>
      <c r="E15298" s="89">
        <v>0</v>
      </c>
      <c r="F15298" s="89">
        <v>705353</v>
      </c>
      <c r="G15298" s="89">
        <v>8</v>
      </c>
      <c r="H15298" t="s">
        <v>19630</v>
      </c>
      <c r="I15298" s="89"/>
    </row>
    <row r="15299">
      <c r="A15299" t="s">
        <v>16879</v>
      </c>
      <c r="B15299" t="s">
        <v>19480</v>
      </c>
      <c r="C15299" t="s">
        <v>19540</v>
      </c>
      <c r="D15299" t="s">
        <v>19623</v>
      </c>
      <c r="E15299" s="89">
        <v>0</v>
      </c>
      <c r="F15299" s="89">
        <v>705353</v>
      </c>
      <c r="G15299" s="89">
        <v>8</v>
      </c>
      <c r="H15299" t="s">
        <v>19630</v>
      </c>
      <c r="I15299" s="89"/>
    </row>
    <row r="15300">
      <c r="A15300" t="s">
        <v>16880</v>
      </c>
      <c r="B15300" t="s">
        <v>19481</v>
      </c>
      <c r="C15300" t="s">
        <v>19540</v>
      </c>
      <c r="D15300" t="s">
        <v>19623</v>
      </c>
      <c r="E15300" s="89">
        <v>0</v>
      </c>
      <c r="F15300" s="89">
        <v>705353</v>
      </c>
      <c r="G15300" s="89">
        <v>8</v>
      </c>
      <c r="H15300" t="s">
        <v>19630</v>
      </c>
      <c r="I15300" s="89"/>
    </row>
    <row r="15301">
      <c r="A15301" t="s">
        <v>16881</v>
      </c>
      <c r="B15301" t="s">
        <v>19482</v>
      </c>
      <c r="C15301" t="s">
        <v>19540</v>
      </c>
      <c r="D15301" t="s">
        <v>19623</v>
      </c>
      <c r="E15301" s="89">
        <v>0</v>
      </c>
      <c r="F15301" s="89">
        <v>705353</v>
      </c>
      <c r="G15301" s="89">
        <v>8</v>
      </c>
      <c r="H15301" t="s">
        <v>19630</v>
      </c>
      <c r="I15301" s="89"/>
    </row>
    <row r="15302">
      <c r="A15302" t="s">
        <v>16882</v>
      </c>
      <c r="B15302" t="s">
        <v>19480</v>
      </c>
      <c r="C15302" t="s">
        <v>19540</v>
      </c>
      <c r="D15302" t="s">
        <v>19624</v>
      </c>
      <c r="E15302" s="89">
        <v>0</v>
      </c>
      <c r="F15302" s="89">
        <v>705353</v>
      </c>
      <c r="G15302" s="89">
        <v>8</v>
      </c>
      <c r="H15302" t="s">
        <v>19630</v>
      </c>
      <c r="I15302" s="89"/>
    </row>
    <row r="15303">
      <c r="A15303" t="s">
        <v>16883</v>
      </c>
      <c r="B15303" t="s">
        <v>19481</v>
      </c>
      <c r="C15303" t="s">
        <v>19540</v>
      </c>
      <c r="D15303" t="s">
        <v>19624</v>
      </c>
      <c r="E15303" s="89">
        <v>0</v>
      </c>
      <c r="F15303" s="89">
        <v>705353</v>
      </c>
      <c r="G15303" s="89">
        <v>8</v>
      </c>
      <c r="H15303" t="s">
        <v>19630</v>
      </c>
      <c r="I15303" s="89"/>
    </row>
    <row r="15304">
      <c r="A15304" t="s">
        <v>16884</v>
      </c>
      <c r="B15304" t="s">
        <v>19482</v>
      </c>
      <c r="C15304" t="s">
        <v>19540</v>
      </c>
      <c r="D15304" t="s">
        <v>19624</v>
      </c>
      <c r="E15304" s="89">
        <v>0</v>
      </c>
      <c r="F15304" s="89">
        <v>705353</v>
      </c>
      <c r="G15304" s="89">
        <v>8</v>
      </c>
      <c r="H15304" t="s">
        <v>19630</v>
      </c>
      <c r="I15304" s="89"/>
    </row>
    <row r="15305">
      <c r="A15305" t="s">
        <v>16885</v>
      </c>
      <c r="B15305" t="s">
        <v>19480</v>
      </c>
      <c r="C15305" t="s">
        <v>19541</v>
      </c>
      <c r="D15305" t="s">
        <v>19623</v>
      </c>
      <c r="E15305" s="89">
        <v>0</v>
      </c>
      <c r="F15305" s="89">
        <v>705353</v>
      </c>
      <c r="G15305" s="89">
        <v>8</v>
      </c>
      <c r="H15305" t="s">
        <v>19630</v>
      </c>
      <c r="I15305" s="89"/>
    </row>
    <row r="15306">
      <c r="A15306" t="s">
        <v>16886</v>
      </c>
      <c r="B15306" t="s">
        <v>19481</v>
      </c>
      <c r="C15306" t="s">
        <v>19541</v>
      </c>
      <c r="D15306" t="s">
        <v>19623</v>
      </c>
      <c r="E15306" s="89">
        <v>0</v>
      </c>
      <c r="F15306" s="89">
        <v>705353</v>
      </c>
      <c r="G15306" s="89">
        <v>8</v>
      </c>
      <c r="H15306" t="s">
        <v>19630</v>
      </c>
      <c r="I15306" s="89"/>
    </row>
    <row r="15307">
      <c r="A15307" t="s">
        <v>16887</v>
      </c>
      <c r="B15307" t="s">
        <v>19482</v>
      </c>
      <c r="C15307" t="s">
        <v>19541</v>
      </c>
      <c r="D15307" t="s">
        <v>19623</v>
      </c>
      <c r="E15307" s="89">
        <v>0</v>
      </c>
      <c r="F15307" s="89">
        <v>705353</v>
      </c>
      <c r="G15307" s="89">
        <v>8</v>
      </c>
      <c r="H15307" t="s">
        <v>19630</v>
      </c>
      <c r="I15307" s="89"/>
    </row>
    <row r="15308">
      <c r="A15308" t="s">
        <v>16888</v>
      </c>
      <c r="B15308" t="s">
        <v>19480</v>
      </c>
      <c r="C15308" t="s">
        <v>19541</v>
      </c>
      <c r="D15308" t="s">
        <v>19624</v>
      </c>
      <c r="E15308" s="89">
        <v>0</v>
      </c>
      <c r="F15308" s="89">
        <v>705353</v>
      </c>
      <c r="G15308" s="89">
        <v>8</v>
      </c>
      <c r="H15308" t="s">
        <v>19630</v>
      </c>
      <c r="I15308" s="89"/>
    </row>
    <row r="15309">
      <c r="A15309" t="s">
        <v>16889</v>
      </c>
      <c r="B15309" t="s">
        <v>19481</v>
      </c>
      <c r="C15309" t="s">
        <v>19541</v>
      </c>
      <c r="D15309" t="s">
        <v>19624</v>
      </c>
      <c r="E15309" s="89">
        <v>0</v>
      </c>
      <c r="F15309" s="89">
        <v>705353</v>
      </c>
      <c r="G15309" s="89">
        <v>8</v>
      </c>
      <c r="H15309" t="s">
        <v>19630</v>
      </c>
      <c r="I15309" s="89"/>
    </row>
    <row r="15310">
      <c r="A15310" t="s">
        <v>16890</v>
      </c>
      <c r="B15310" t="s">
        <v>19482</v>
      </c>
      <c r="C15310" t="s">
        <v>19541</v>
      </c>
      <c r="D15310" t="s">
        <v>19624</v>
      </c>
      <c r="E15310" s="89">
        <v>0</v>
      </c>
      <c r="F15310" s="89">
        <v>705353</v>
      </c>
      <c r="G15310" s="89">
        <v>8</v>
      </c>
      <c r="H15310" t="s">
        <v>19630</v>
      </c>
      <c r="I15310" s="89"/>
    </row>
    <row r="15311">
      <c r="A15311" t="s">
        <v>16891</v>
      </c>
      <c r="B15311" t="s">
        <v>19480</v>
      </c>
      <c r="C15311" t="s">
        <v>19542</v>
      </c>
      <c r="D15311" t="s">
        <v>19623</v>
      </c>
      <c r="E15311" s="89">
        <v>0</v>
      </c>
      <c r="F15311" s="89">
        <v>705353</v>
      </c>
      <c r="G15311" s="89">
        <v>8</v>
      </c>
      <c r="H15311" t="s">
        <v>19630</v>
      </c>
      <c r="I15311" s="89"/>
    </row>
    <row r="15312">
      <c r="A15312" t="s">
        <v>16892</v>
      </c>
      <c r="B15312" t="s">
        <v>19481</v>
      </c>
      <c r="C15312" t="s">
        <v>19542</v>
      </c>
      <c r="D15312" t="s">
        <v>19623</v>
      </c>
      <c r="E15312" s="89">
        <v>0</v>
      </c>
      <c r="F15312" s="89">
        <v>705353</v>
      </c>
      <c r="G15312" s="89">
        <v>8</v>
      </c>
      <c r="H15312" t="s">
        <v>19630</v>
      </c>
      <c r="I15312" s="89"/>
    </row>
    <row r="15313">
      <c r="A15313" t="s">
        <v>16893</v>
      </c>
      <c r="B15313" t="s">
        <v>19482</v>
      </c>
      <c r="C15313" t="s">
        <v>19542</v>
      </c>
      <c r="D15313" t="s">
        <v>19623</v>
      </c>
      <c r="E15313" s="89">
        <v>0</v>
      </c>
      <c r="F15313" s="89">
        <v>705353</v>
      </c>
      <c r="G15313" s="89">
        <v>8</v>
      </c>
      <c r="H15313" t="s">
        <v>19630</v>
      </c>
      <c r="I15313" s="89"/>
    </row>
    <row r="15314">
      <c r="A15314" t="s">
        <v>16894</v>
      </c>
      <c r="B15314" t="s">
        <v>19480</v>
      </c>
      <c r="C15314" t="s">
        <v>19542</v>
      </c>
      <c r="D15314" t="s">
        <v>19624</v>
      </c>
      <c r="E15314" s="89">
        <v>0</v>
      </c>
      <c r="F15314" s="89">
        <v>705353</v>
      </c>
      <c r="G15314" s="89">
        <v>8</v>
      </c>
      <c r="H15314" t="s">
        <v>19630</v>
      </c>
      <c r="I15314" s="89"/>
    </row>
    <row r="15315">
      <c r="A15315" t="s">
        <v>16895</v>
      </c>
      <c r="B15315" t="s">
        <v>19481</v>
      </c>
      <c r="C15315" t="s">
        <v>19542</v>
      </c>
      <c r="D15315" t="s">
        <v>19624</v>
      </c>
      <c r="E15315" s="89">
        <v>0</v>
      </c>
      <c r="F15315" s="89">
        <v>705353</v>
      </c>
      <c r="G15315" s="89">
        <v>8</v>
      </c>
      <c r="H15315" t="s">
        <v>19630</v>
      </c>
      <c r="I15315" s="89"/>
    </row>
    <row r="15316">
      <c r="A15316" t="s">
        <v>16896</v>
      </c>
      <c r="B15316" t="s">
        <v>19482</v>
      </c>
      <c r="C15316" t="s">
        <v>19542</v>
      </c>
      <c r="D15316" t="s">
        <v>19624</v>
      </c>
      <c r="E15316" s="89">
        <v>0</v>
      </c>
      <c r="F15316" s="89">
        <v>705353</v>
      </c>
      <c r="G15316" s="89">
        <v>8</v>
      </c>
      <c r="H15316" t="s">
        <v>19630</v>
      </c>
      <c r="I15316" s="89"/>
    </row>
    <row r="15317">
      <c r="A15317" t="s">
        <v>16897</v>
      </c>
      <c r="B15317" t="s">
        <v>19480</v>
      </c>
      <c r="C15317" t="s">
        <v>19543</v>
      </c>
      <c r="D15317" t="s">
        <v>19623</v>
      </c>
      <c r="E15317" s="89">
        <v>0</v>
      </c>
      <c r="F15317" s="89">
        <v>705353</v>
      </c>
      <c r="G15317" s="89">
        <v>8</v>
      </c>
      <c r="H15317" t="s">
        <v>19630</v>
      </c>
      <c r="I15317" s="89"/>
    </row>
    <row r="15318">
      <c r="A15318" t="s">
        <v>16898</v>
      </c>
      <c r="B15318" t="s">
        <v>19481</v>
      </c>
      <c r="C15318" t="s">
        <v>19543</v>
      </c>
      <c r="D15318" t="s">
        <v>19623</v>
      </c>
      <c r="E15318" s="89">
        <v>0</v>
      </c>
      <c r="F15318" s="89">
        <v>705353</v>
      </c>
      <c r="G15318" s="89">
        <v>8</v>
      </c>
      <c r="H15318" t="s">
        <v>19630</v>
      </c>
      <c r="I15318" s="89"/>
    </row>
    <row r="15319">
      <c r="A15319" t="s">
        <v>16899</v>
      </c>
      <c r="B15319" t="s">
        <v>19482</v>
      </c>
      <c r="C15319" t="s">
        <v>19543</v>
      </c>
      <c r="D15319" t="s">
        <v>19623</v>
      </c>
      <c r="E15319" s="89">
        <v>0</v>
      </c>
      <c r="F15319" s="89">
        <v>705353</v>
      </c>
      <c r="G15319" s="89">
        <v>8</v>
      </c>
      <c r="H15319" t="s">
        <v>19630</v>
      </c>
      <c r="I15319" s="89"/>
    </row>
    <row r="15320">
      <c r="A15320" t="s">
        <v>16900</v>
      </c>
      <c r="B15320" t="s">
        <v>19480</v>
      </c>
      <c r="C15320" t="s">
        <v>19543</v>
      </c>
      <c r="D15320" t="s">
        <v>19624</v>
      </c>
      <c r="E15320" s="89">
        <v>0</v>
      </c>
      <c r="F15320" s="89">
        <v>705353</v>
      </c>
      <c r="G15320" s="89">
        <v>8</v>
      </c>
      <c r="H15320" t="s">
        <v>19630</v>
      </c>
      <c r="I15320" s="89"/>
    </row>
    <row r="15321">
      <c r="A15321" t="s">
        <v>16901</v>
      </c>
      <c r="B15321" t="s">
        <v>19481</v>
      </c>
      <c r="C15321" t="s">
        <v>19543</v>
      </c>
      <c r="D15321" t="s">
        <v>19624</v>
      </c>
      <c r="E15321" s="89">
        <v>0</v>
      </c>
      <c r="F15321" s="89">
        <v>705353</v>
      </c>
      <c r="G15321" s="89">
        <v>8</v>
      </c>
      <c r="H15321" t="s">
        <v>19630</v>
      </c>
      <c r="I15321" s="89"/>
    </row>
    <row r="15322">
      <c r="A15322" t="s">
        <v>16902</v>
      </c>
      <c r="B15322" t="s">
        <v>19482</v>
      </c>
      <c r="C15322" t="s">
        <v>19543</v>
      </c>
      <c r="D15322" t="s">
        <v>19624</v>
      </c>
      <c r="E15322" s="89">
        <v>0</v>
      </c>
      <c r="F15322" s="89">
        <v>705353</v>
      </c>
      <c r="G15322" s="89">
        <v>8</v>
      </c>
      <c r="H15322" t="s">
        <v>19630</v>
      </c>
      <c r="I15322" s="89"/>
    </row>
    <row r="15323">
      <c r="A15323" t="s">
        <v>16903</v>
      </c>
      <c r="B15323" t="s">
        <v>19480</v>
      </c>
      <c r="C15323" t="s">
        <v>19544</v>
      </c>
      <c r="D15323" t="s">
        <v>19623</v>
      </c>
      <c r="E15323" s="89">
        <v>0</v>
      </c>
      <c r="F15323" s="89">
        <v>705353</v>
      </c>
      <c r="G15323" s="89">
        <v>8</v>
      </c>
      <c r="H15323" t="s">
        <v>19630</v>
      </c>
      <c r="I15323" s="89"/>
    </row>
    <row r="15324">
      <c r="A15324" t="s">
        <v>16904</v>
      </c>
      <c r="B15324" t="s">
        <v>19481</v>
      </c>
      <c r="C15324" t="s">
        <v>19544</v>
      </c>
      <c r="D15324" t="s">
        <v>19623</v>
      </c>
      <c r="E15324" s="89">
        <v>0</v>
      </c>
      <c r="F15324" s="89">
        <v>705353</v>
      </c>
      <c r="G15324" s="89">
        <v>8</v>
      </c>
      <c r="H15324" t="s">
        <v>19630</v>
      </c>
      <c r="I15324" s="89"/>
    </row>
    <row r="15325">
      <c r="A15325" t="s">
        <v>16905</v>
      </c>
      <c r="B15325" t="s">
        <v>19482</v>
      </c>
      <c r="C15325" t="s">
        <v>19544</v>
      </c>
      <c r="D15325" t="s">
        <v>19623</v>
      </c>
      <c r="E15325" s="89">
        <v>0</v>
      </c>
      <c r="F15325" s="89">
        <v>705353</v>
      </c>
      <c r="G15325" s="89">
        <v>8</v>
      </c>
      <c r="H15325" t="s">
        <v>19630</v>
      </c>
      <c r="I15325" s="89"/>
    </row>
    <row r="15326">
      <c r="A15326" t="s">
        <v>16906</v>
      </c>
      <c r="B15326" t="s">
        <v>19480</v>
      </c>
      <c r="C15326" t="s">
        <v>19544</v>
      </c>
      <c r="D15326" t="s">
        <v>19624</v>
      </c>
      <c r="E15326" s="89">
        <v>0</v>
      </c>
      <c r="F15326" s="89">
        <v>705353</v>
      </c>
      <c r="G15326" s="89">
        <v>8</v>
      </c>
      <c r="H15326" t="s">
        <v>19630</v>
      </c>
      <c r="I15326" s="89"/>
    </row>
    <row r="15327">
      <c r="A15327" t="s">
        <v>16907</v>
      </c>
      <c r="B15327" t="s">
        <v>19481</v>
      </c>
      <c r="C15327" t="s">
        <v>19544</v>
      </c>
      <c r="D15327" t="s">
        <v>19624</v>
      </c>
      <c r="E15327" s="89">
        <v>0</v>
      </c>
      <c r="F15327" s="89">
        <v>705353</v>
      </c>
      <c r="G15327" s="89">
        <v>8</v>
      </c>
      <c r="H15327" t="s">
        <v>19630</v>
      </c>
      <c r="I15327" s="89"/>
    </row>
    <row r="15328">
      <c r="A15328" t="s">
        <v>16908</v>
      </c>
      <c r="B15328" t="s">
        <v>19482</v>
      </c>
      <c r="C15328" t="s">
        <v>19544</v>
      </c>
      <c r="D15328" t="s">
        <v>19624</v>
      </c>
      <c r="E15328" s="89">
        <v>0</v>
      </c>
      <c r="F15328" s="89">
        <v>705353</v>
      </c>
      <c r="G15328" s="89">
        <v>8</v>
      </c>
      <c r="H15328" t="s">
        <v>19630</v>
      </c>
      <c r="I15328" s="89"/>
    </row>
    <row r="15329">
      <c r="A15329" t="s">
        <v>16909</v>
      </c>
      <c r="B15329" t="s">
        <v>19483</v>
      </c>
      <c r="C15329" t="s">
        <v>19524</v>
      </c>
      <c r="D15329" t="s">
        <v>19614</v>
      </c>
      <c r="E15329" s="89">
        <v>0.017121349674896</v>
      </c>
      <c r="F15329" s="89">
        <v>705353</v>
      </c>
      <c r="G15329" s="89">
        <v>8</v>
      </c>
      <c r="H15329" t="s">
        <v>19629</v>
      </c>
      <c r="I15329" s="89"/>
    </row>
    <row r="15330">
      <c r="A15330" t="s">
        <v>16910</v>
      </c>
      <c r="B15330" t="s">
        <v>19483</v>
      </c>
      <c r="C15330" t="s">
        <v>19524</v>
      </c>
      <c r="D15330" t="s">
        <v>19615</v>
      </c>
      <c r="E15330" s="89">
        <v>0.01785067848227</v>
      </c>
      <c r="F15330" s="89">
        <v>705353</v>
      </c>
      <c r="G15330" s="89">
        <v>8</v>
      </c>
      <c r="H15330" t="s">
        <v>19629</v>
      </c>
      <c r="I15330" s="89"/>
    </row>
    <row r="15331">
      <c r="A15331" t="s">
        <v>16911</v>
      </c>
      <c r="B15331" t="s">
        <v>19483</v>
      </c>
      <c r="C15331" t="s">
        <v>19524</v>
      </c>
      <c r="D15331" t="s">
        <v>19616</v>
      </c>
      <c r="E15331" s="89">
        <v>0.01712289441553081</v>
      </c>
      <c r="F15331" s="89">
        <v>705353</v>
      </c>
      <c r="G15331" s="89">
        <v>8</v>
      </c>
      <c r="H15331" t="s">
        <v>19629</v>
      </c>
      <c r="I15331" s="89"/>
    </row>
    <row r="15332">
      <c r="A15332" t="s">
        <v>16912</v>
      </c>
      <c r="B15332" t="s">
        <v>19483</v>
      </c>
      <c r="C15332" t="s">
        <v>19524</v>
      </c>
      <c r="D15332" t="s">
        <v>19617</v>
      </c>
      <c r="E15332" s="89">
        <v>0.01735799518523336</v>
      </c>
      <c r="F15332" s="89">
        <v>705353</v>
      </c>
      <c r="G15332" s="89">
        <v>8</v>
      </c>
      <c r="H15332" t="s">
        <v>19629</v>
      </c>
      <c r="I15332" s="89"/>
    </row>
    <row r="15333">
      <c r="A15333" t="s">
        <v>16913</v>
      </c>
      <c r="B15333" t="s">
        <v>19483</v>
      </c>
      <c r="C15333" t="s">
        <v>19524</v>
      </c>
      <c r="D15333" t="s">
        <v>19618</v>
      </c>
      <c r="E15333" s="89">
        <v>0.01776419165147228</v>
      </c>
      <c r="F15333" s="89">
        <v>705353</v>
      </c>
      <c r="G15333" s="89">
        <v>8</v>
      </c>
      <c r="H15333" t="s">
        <v>19629</v>
      </c>
      <c r="I15333" s="89"/>
    </row>
    <row r="15334">
      <c r="A15334" t="s">
        <v>16914</v>
      </c>
      <c r="B15334" t="s">
        <v>19483</v>
      </c>
      <c r="C15334" t="s">
        <v>19524</v>
      </c>
      <c r="D15334" t="s">
        <v>19619</v>
      </c>
      <c r="E15334" s="89">
        <v>0.01841175850452843</v>
      </c>
      <c r="F15334" s="89">
        <v>705353</v>
      </c>
      <c r="G15334" s="89">
        <v>8</v>
      </c>
      <c r="H15334" t="s">
        <v>19629</v>
      </c>
      <c r="I15334" s="89"/>
    </row>
    <row r="15335">
      <c r="A15335" t="s">
        <v>16915</v>
      </c>
      <c r="B15335" t="s">
        <v>19483</v>
      </c>
      <c r="C15335" t="s">
        <v>19524</v>
      </c>
      <c r="D15335" t="s">
        <v>19620</v>
      </c>
      <c r="E15335" s="89">
        <v>0.01748716003892954</v>
      </c>
      <c r="F15335" s="89">
        <v>705353</v>
      </c>
      <c r="G15335" s="89">
        <v>8</v>
      </c>
      <c r="H15335" t="s">
        <v>19629</v>
      </c>
      <c r="I15335" s="89"/>
    </row>
    <row r="15336">
      <c r="A15336" t="s">
        <v>16916</v>
      </c>
      <c r="B15336" t="s">
        <v>19483</v>
      </c>
      <c r="C15336" t="s">
        <v>19524</v>
      </c>
      <c r="D15336" t="s">
        <v>19621</v>
      </c>
      <c r="E15336" s="89">
        <v>0.01541982561612021</v>
      </c>
      <c r="F15336" s="89">
        <v>705353</v>
      </c>
      <c r="G15336" s="89">
        <v>8</v>
      </c>
      <c r="H15336" t="s">
        <v>19629</v>
      </c>
      <c r="I15336" s="89"/>
    </row>
    <row r="15337">
      <c r="A15337" t="s">
        <v>16917</v>
      </c>
      <c r="B15337" t="s">
        <v>19483</v>
      </c>
      <c r="C15337" t="s">
        <v>19524</v>
      </c>
      <c r="D15337" t="s">
        <v>19622</v>
      </c>
      <c r="E15337" s="89">
        <v>0.0173237561078621</v>
      </c>
      <c r="F15337" s="89">
        <v>705353</v>
      </c>
      <c r="G15337" s="89">
        <v>8</v>
      </c>
      <c r="H15337" t="s">
        <v>19629</v>
      </c>
      <c r="I15337" s="89"/>
    </row>
    <row r="15338">
      <c r="A15338" t="s">
        <v>16918</v>
      </c>
      <c r="B15338" t="s">
        <v>19483</v>
      </c>
      <c r="C15338" t="s">
        <v>19524</v>
      </c>
      <c r="D15338" t="s">
        <v>19623</v>
      </c>
      <c r="E15338" s="89">
        <v>0.05033005516249895</v>
      </c>
      <c r="F15338" s="89">
        <v>705353</v>
      </c>
      <c r="G15338" s="89">
        <v>8</v>
      </c>
      <c r="H15338" t="s">
        <v>19629</v>
      </c>
      <c r="I15338" s="89"/>
    </row>
    <row r="15339">
      <c r="A15339" t="s">
        <v>16919</v>
      </c>
      <c r="B15339" t="s">
        <v>19483</v>
      </c>
      <c r="C15339" t="s">
        <v>19524</v>
      </c>
      <c r="D15339" t="s">
        <v>19624</v>
      </c>
      <c r="E15339" s="89">
        <v>0.1251700945282794</v>
      </c>
      <c r="F15339" s="89">
        <v>705353</v>
      </c>
      <c r="G15339" s="89">
        <v>8</v>
      </c>
      <c r="H15339" t="s">
        <v>19629</v>
      </c>
      <c r="I15339" s="89"/>
    </row>
    <row r="15340">
      <c r="A15340" t="s">
        <v>16920</v>
      </c>
      <c r="B15340" t="s">
        <v>19476</v>
      </c>
      <c r="C15340" t="s">
        <v>19525</v>
      </c>
      <c r="D15340" t="s">
        <v>19630</v>
      </c>
      <c r="E15340" s="89">
        <v>0</v>
      </c>
      <c r="F15340" s="89">
        <v>705353</v>
      </c>
      <c r="G15340" s="89">
        <v>8</v>
      </c>
      <c r="H15340" t="s">
        <v>19630</v>
      </c>
      <c r="I15340" s="89"/>
    </row>
    <row r="15341">
      <c r="A15341" t="s">
        <v>16921</v>
      </c>
      <c r="B15341" t="s">
        <v>19477</v>
      </c>
      <c r="C15341" t="s">
        <v>19525</v>
      </c>
      <c r="D15341" t="s">
        <v>19630</v>
      </c>
      <c r="E15341" s="89">
        <v>0</v>
      </c>
      <c r="F15341" s="89">
        <v>705353</v>
      </c>
      <c r="G15341" s="89">
        <v>8</v>
      </c>
      <c r="H15341" t="s">
        <v>19630</v>
      </c>
      <c r="I15341" s="89"/>
    </row>
    <row r="15342">
      <c r="A15342" t="s">
        <v>16922</v>
      </c>
      <c r="B15342" t="s">
        <v>19478</v>
      </c>
      <c r="C15342" t="s">
        <v>19525</v>
      </c>
      <c r="D15342" t="s">
        <v>19630</v>
      </c>
      <c r="E15342" s="89">
        <v>0</v>
      </c>
      <c r="F15342" s="89">
        <v>705353</v>
      </c>
      <c r="G15342" s="89">
        <v>8</v>
      </c>
      <c r="H15342" t="s">
        <v>19630</v>
      </c>
      <c r="I15342" s="89"/>
    </row>
    <row r="15343">
      <c r="A15343" t="s">
        <v>16923</v>
      </c>
      <c r="B15343" t="s">
        <v>19479</v>
      </c>
      <c r="C15343" t="s">
        <v>19525</v>
      </c>
      <c r="D15343" t="s">
        <v>19630</v>
      </c>
      <c r="E15343" s="89">
        <v>0</v>
      </c>
      <c r="F15343" s="89">
        <v>705353</v>
      </c>
      <c r="G15343" s="89">
        <v>8</v>
      </c>
      <c r="H15343" t="s">
        <v>19630</v>
      </c>
      <c r="I15343" s="89"/>
    </row>
    <row r="15344">
      <c r="A15344" t="s">
        <v>16924</v>
      </c>
      <c r="B15344" t="s">
        <v>19480</v>
      </c>
      <c r="C15344" t="s">
        <v>19545</v>
      </c>
      <c r="D15344" t="s">
        <v>19623</v>
      </c>
      <c r="E15344" s="89">
        <v>0</v>
      </c>
      <c r="F15344" s="89">
        <v>705353</v>
      </c>
      <c r="G15344" s="89">
        <v>8</v>
      </c>
      <c r="H15344" t="s">
        <v>19630</v>
      </c>
      <c r="I15344" s="89"/>
    </row>
    <row r="15345">
      <c r="A15345" t="s">
        <v>16925</v>
      </c>
      <c r="B15345" t="s">
        <v>19481</v>
      </c>
      <c r="C15345" t="s">
        <v>19545</v>
      </c>
      <c r="D15345" t="s">
        <v>19623</v>
      </c>
      <c r="E15345" s="89">
        <v>0</v>
      </c>
      <c r="F15345" s="89">
        <v>705353</v>
      </c>
      <c r="G15345" s="89">
        <v>8</v>
      </c>
      <c r="H15345" t="s">
        <v>19630</v>
      </c>
      <c r="I15345" s="89"/>
    </row>
    <row r="15346">
      <c r="A15346" t="s">
        <v>16926</v>
      </c>
      <c r="B15346" t="s">
        <v>19482</v>
      </c>
      <c r="C15346" t="s">
        <v>19545</v>
      </c>
      <c r="D15346" t="s">
        <v>19623</v>
      </c>
      <c r="E15346" s="89">
        <v>0</v>
      </c>
      <c r="F15346" s="89">
        <v>705353</v>
      </c>
      <c r="G15346" s="89">
        <v>8</v>
      </c>
      <c r="H15346" t="s">
        <v>19630</v>
      </c>
      <c r="I15346" s="89"/>
    </row>
    <row r="15347">
      <c r="A15347" t="s">
        <v>16927</v>
      </c>
      <c r="B15347" t="s">
        <v>19480</v>
      </c>
      <c r="C15347" t="s">
        <v>19545</v>
      </c>
      <c r="D15347" t="s">
        <v>19624</v>
      </c>
      <c r="E15347" s="89">
        <v>0</v>
      </c>
      <c r="F15347" s="89">
        <v>705353</v>
      </c>
      <c r="G15347" s="89">
        <v>8</v>
      </c>
      <c r="H15347" t="s">
        <v>19630</v>
      </c>
      <c r="I15347" s="89"/>
    </row>
    <row r="15348">
      <c r="A15348" t="s">
        <v>16928</v>
      </c>
      <c r="B15348" t="s">
        <v>19481</v>
      </c>
      <c r="C15348" t="s">
        <v>19545</v>
      </c>
      <c r="D15348" t="s">
        <v>19624</v>
      </c>
      <c r="E15348" s="89">
        <v>0</v>
      </c>
      <c r="F15348" s="89">
        <v>705353</v>
      </c>
      <c r="G15348" s="89">
        <v>8</v>
      </c>
      <c r="H15348" t="s">
        <v>19630</v>
      </c>
      <c r="I15348" s="89"/>
    </row>
    <row r="15349">
      <c r="A15349" t="s">
        <v>16929</v>
      </c>
      <c r="B15349" t="s">
        <v>19482</v>
      </c>
      <c r="C15349" t="s">
        <v>19545</v>
      </c>
      <c r="D15349" t="s">
        <v>19624</v>
      </c>
      <c r="E15349" s="89">
        <v>0</v>
      </c>
      <c r="F15349" s="89">
        <v>705353</v>
      </c>
      <c r="G15349" s="89">
        <v>8</v>
      </c>
      <c r="H15349" t="s">
        <v>19630</v>
      </c>
      <c r="I15349" s="89"/>
    </row>
    <row r="15350">
      <c r="A15350" t="s">
        <v>16930</v>
      </c>
      <c r="B15350" t="s">
        <v>19480</v>
      </c>
      <c r="C15350" t="s">
        <v>19546</v>
      </c>
      <c r="D15350" t="s">
        <v>19623</v>
      </c>
      <c r="E15350" s="89">
        <v>0</v>
      </c>
      <c r="F15350" s="89">
        <v>705353</v>
      </c>
      <c r="G15350" s="89">
        <v>8</v>
      </c>
      <c r="H15350" t="s">
        <v>19630</v>
      </c>
      <c r="I15350" s="89"/>
    </row>
    <row r="15351">
      <c r="A15351" t="s">
        <v>16931</v>
      </c>
      <c r="B15351" t="s">
        <v>19481</v>
      </c>
      <c r="C15351" t="s">
        <v>19546</v>
      </c>
      <c r="D15351" t="s">
        <v>19623</v>
      </c>
      <c r="E15351" s="89">
        <v>0</v>
      </c>
      <c r="F15351" s="89">
        <v>705353</v>
      </c>
      <c r="G15351" s="89">
        <v>8</v>
      </c>
      <c r="H15351" t="s">
        <v>19630</v>
      </c>
      <c r="I15351" s="89"/>
    </row>
    <row r="15352">
      <c r="A15352" t="s">
        <v>16932</v>
      </c>
      <c r="B15352" t="s">
        <v>19482</v>
      </c>
      <c r="C15352" t="s">
        <v>19546</v>
      </c>
      <c r="D15352" t="s">
        <v>19623</v>
      </c>
      <c r="E15352" s="89">
        <v>0</v>
      </c>
      <c r="F15352" s="89">
        <v>705353</v>
      </c>
      <c r="G15352" s="89">
        <v>8</v>
      </c>
      <c r="H15352" t="s">
        <v>19630</v>
      </c>
      <c r="I15352" s="89"/>
    </row>
    <row r="15353">
      <c r="A15353" t="s">
        <v>16933</v>
      </c>
      <c r="B15353" t="s">
        <v>19480</v>
      </c>
      <c r="C15353" t="s">
        <v>19546</v>
      </c>
      <c r="D15353" t="s">
        <v>19624</v>
      </c>
      <c r="E15353" s="89">
        <v>0</v>
      </c>
      <c r="F15353" s="89">
        <v>705353</v>
      </c>
      <c r="G15353" s="89">
        <v>8</v>
      </c>
      <c r="H15353" t="s">
        <v>19630</v>
      </c>
      <c r="I15353" s="89"/>
    </row>
    <row r="15354">
      <c r="A15354" t="s">
        <v>16934</v>
      </c>
      <c r="B15354" t="s">
        <v>19481</v>
      </c>
      <c r="C15354" t="s">
        <v>19546</v>
      </c>
      <c r="D15354" t="s">
        <v>19624</v>
      </c>
      <c r="E15354" s="89">
        <v>0</v>
      </c>
      <c r="F15354" s="89">
        <v>705353</v>
      </c>
      <c r="G15354" s="89">
        <v>8</v>
      </c>
      <c r="H15354" t="s">
        <v>19630</v>
      </c>
      <c r="I15354" s="89"/>
    </row>
    <row r="15355">
      <c r="A15355" t="s">
        <v>16935</v>
      </c>
      <c r="B15355" t="s">
        <v>19482</v>
      </c>
      <c r="C15355" t="s">
        <v>19546</v>
      </c>
      <c r="D15355" t="s">
        <v>19624</v>
      </c>
      <c r="E15355" s="89">
        <v>0</v>
      </c>
      <c r="F15355" s="89">
        <v>705353</v>
      </c>
      <c r="G15355" s="89">
        <v>8</v>
      </c>
      <c r="H15355" t="s">
        <v>19630</v>
      </c>
      <c r="I15355" s="89"/>
    </row>
    <row r="15356">
      <c r="A15356" t="s">
        <v>16936</v>
      </c>
      <c r="B15356" t="s">
        <v>19480</v>
      </c>
      <c r="C15356" t="s">
        <v>19547</v>
      </c>
      <c r="D15356" t="s">
        <v>19623</v>
      </c>
      <c r="E15356" s="89">
        <v>0</v>
      </c>
      <c r="F15356" s="89">
        <v>705353</v>
      </c>
      <c r="G15356" s="89">
        <v>8</v>
      </c>
      <c r="H15356" t="s">
        <v>19630</v>
      </c>
      <c r="I15356" s="89"/>
    </row>
    <row r="15357">
      <c r="A15357" t="s">
        <v>16937</v>
      </c>
      <c r="B15357" t="s">
        <v>19481</v>
      </c>
      <c r="C15357" t="s">
        <v>19547</v>
      </c>
      <c r="D15357" t="s">
        <v>19623</v>
      </c>
      <c r="E15357" s="89">
        <v>0</v>
      </c>
      <c r="F15357" s="89">
        <v>705353</v>
      </c>
      <c r="G15357" s="89">
        <v>8</v>
      </c>
      <c r="H15357" t="s">
        <v>19630</v>
      </c>
      <c r="I15357" s="89"/>
    </row>
    <row r="15358">
      <c r="A15358" t="s">
        <v>16938</v>
      </c>
      <c r="B15358" t="s">
        <v>19482</v>
      </c>
      <c r="C15358" t="s">
        <v>19547</v>
      </c>
      <c r="D15358" t="s">
        <v>19623</v>
      </c>
      <c r="E15358" s="89">
        <v>0</v>
      </c>
      <c r="F15358" s="89">
        <v>705353</v>
      </c>
      <c r="G15358" s="89">
        <v>8</v>
      </c>
      <c r="H15358" t="s">
        <v>19630</v>
      </c>
      <c r="I15358" s="89"/>
    </row>
    <row r="15359">
      <c r="A15359" t="s">
        <v>16939</v>
      </c>
      <c r="B15359" t="s">
        <v>19480</v>
      </c>
      <c r="C15359" t="s">
        <v>19547</v>
      </c>
      <c r="D15359" t="s">
        <v>19624</v>
      </c>
      <c r="E15359" s="89">
        <v>0</v>
      </c>
      <c r="F15359" s="89">
        <v>705353</v>
      </c>
      <c r="G15359" s="89">
        <v>8</v>
      </c>
      <c r="H15359" t="s">
        <v>19630</v>
      </c>
      <c r="I15359" s="89"/>
    </row>
    <row r="15360">
      <c r="A15360" t="s">
        <v>16940</v>
      </c>
      <c r="B15360" t="s">
        <v>19481</v>
      </c>
      <c r="C15360" t="s">
        <v>19547</v>
      </c>
      <c r="D15360" t="s">
        <v>19624</v>
      </c>
      <c r="E15360" s="89">
        <v>0</v>
      </c>
      <c r="F15360" s="89">
        <v>705353</v>
      </c>
      <c r="G15360" s="89">
        <v>8</v>
      </c>
      <c r="H15360" t="s">
        <v>19630</v>
      </c>
      <c r="I15360" s="89"/>
    </row>
    <row r="15361">
      <c r="A15361" t="s">
        <v>16941</v>
      </c>
      <c r="B15361" t="s">
        <v>19482</v>
      </c>
      <c r="C15361" t="s">
        <v>19547</v>
      </c>
      <c r="D15361" t="s">
        <v>19624</v>
      </c>
      <c r="E15361" s="89">
        <v>0</v>
      </c>
      <c r="F15361" s="89">
        <v>705353</v>
      </c>
      <c r="G15361" s="89">
        <v>8</v>
      </c>
      <c r="H15361" t="s">
        <v>19630</v>
      </c>
      <c r="I15361" s="89"/>
    </row>
    <row r="15362">
      <c r="A15362" t="s">
        <v>16942</v>
      </c>
      <c r="B15362" t="s">
        <v>19480</v>
      </c>
      <c r="C15362" t="s">
        <v>19548</v>
      </c>
      <c r="D15362" t="s">
        <v>19623</v>
      </c>
      <c r="E15362" s="89">
        <v>0</v>
      </c>
      <c r="F15362" s="89">
        <v>705353</v>
      </c>
      <c r="G15362" s="89">
        <v>8</v>
      </c>
      <c r="H15362" t="s">
        <v>19630</v>
      </c>
      <c r="I15362" s="89"/>
    </row>
    <row r="15363">
      <c r="A15363" t="s">
        <v>16943</v>
      </c>
      <c r="B15363" t="s">
        <v>19481</v>
      </c>
      <c r="C15363" t="s">
        <v>19548</v>
      </c>
      <c r="D15363" t="s">
        <v>19623</v>
      </c>
      <c r="E15363" s="89">
        <v>0</v>
      </c>
      <c r="F15363" s="89">
        <v>705353</v>
      </c>
      <c r="G15363" s="89">
        <v>8</v>
      </c>
      <c r="H15363" t="s">
        <v>19630</v>
      </c>
      <c r="I15363" s="89"/>
    </row>
    <row r="15364">
      <c r="A15364" t="s">
        <v>16944</v>
      </c>
      <c r="B15364" t="s">
        <v>19482</v>
      </c>
      <c r="C15364" t="s">
        <v>19548</v>
      </c>
      <c r="D15364" t="s">
        <v>19623</v>
      </c>
      <c r="E15364" s="89">
        <v>0</v>
      </c>
      <c r="F15364" s="89">
        <v>705353</v>
      </c>
      <c r="G15364" s="89">
        <v>8</v>
      </c>
      <c r="H15364" t="s">
        <v>19630</v>
      </c>
      <c r="I15364" s="89"/>
    </row>
    <row r="15365">
      <c r="A15365" t="s">
        <v>16945</v>
      </c>
      <c r="B15365" t="s">
        <v>19480</v>
      </c>
      <c r="C15365" t="s">
        <v>19548</v>
      </c>
      <c r="D15365" t="s">
        <v>19624</v>
      </c>
      <c r="E15365" s="89">
        <v>0</v>
      </c>
      <c r="F15365" s="89">
        <v>705353</v>
      </c>
      <c r="G15365" s="89">
        <v>8</v>
      </c>
      <c r="H15365" t="s">
        <v>19630</v>
      </c>
      <c r="I15365" s="89"/>
    </row>
    <row r="15366">
      <c r="A15366" t="s">
        <v>16946</v>
      </c>
      <c r="B15366" t="s">
        <v>19481</v>
      </c>
      <c r="C15366" t="s">
        <v>19548</v>
      </c>
      <c r="D15366" t="s">
        <v>19624</v>
      </c>
      <c r="E15366" s="89">
        <v>0</v>
      </c>
      <c r="F15366" s="89">
        <v>705353</v>
      </c>
      <c r="G15366" s="89">
        <v>8</v>
      </c>
      <c r="H15366" t="s">
        <v>19630</v>
      </c>
      <c r="I15366" s="89"/>
    </row>
    <row r="15367">
      <c r="A15367" t="s">
        <v>16947</v>
      </c>
      <c r="B15367" t="s">
        <v>19482</v>
      </c>
      <c r="C15367" t="s">
        <v>19548</v>
      </c>
      <c r="D15367" t="s">
        <v>19624</v>
      </c>
      <c r="E15367" s="89">
        <v>0</v>
      </c>
      <c r="F15367" s="89">
        <v>705353</v>
      </c>
      <c r="G15367" s="89">
        <v>8</v>
      </c>
      <c r="H15367" t="s">
        <v>19630</v>
      </c>
      <c r="I15367" s="89"/>
    </row>
    <row r="15368">
      <c r="A15368" t="s">
        <v>16948</v>
      </c>
      <c r="B15368" t="s">
        <v>19480</v>
      </c>
      <c r="C15368" t="s">
        <v>19549</v>
      </c>
      <c r="D15368" t="s">
        <v>19623</v>
      </c>
      <c r="E15368" s="89">
        <v>0</v>
      </c>
      <c r="F15368" s="89">
        <v>705353</v>
      </c>
      <c r="G15368" s="89">
        <v>8</v>
      </c>
      <c r="H15368" t="s">
        <v>19630</v>
      </c>
      <c r="I15368" s="89"/>
    </row>
    <row r="15369">
      <c r="A15369" t="s">
        <v>16949</v>
      </c>
      <c r="B15369" t="s">
        <v>19481</v>
      </c>
      <c r="C15369" t="s">
        <v>19549</v>
      </c>
      <c r="D15369" t="s">
        <v>19623</v>
      </c>
      <c r="E15369" s="89">
        <v>0</v>
      </c>
      <c r="F15369" s="89">
        <v>705353</v>
      </c>
      <c r="G15369" s="89">
        <v>8</v>
      </c>
      <c r="H15369" t="s">
        <v>19630</v>
      </c>
      <c r="I15369" s="89"/>
    </row>
    <row r="15370">
      <c r="A15370" t="s">
        <v>16950</v>
      </c>
      <c r="B15370" t="s">
        <v>19482</v>
      </c>
      <c r="C15370" t="s">
        <v>19549</v>
      </c>
      <c r="D15370" t="s">
        <v>19623</v>
      </c>
      <c r="E15370" s="89">
        <v>0</v>
      </c>
      <c r="F15370" s="89">
        <v>705353</v>
      </c>
      <c r="G15370" s="89">
        <v>8</v>
      </c>
      <c r="H15370" t="s">
        <v>19630</v>
      </c>
      <c r="I15370" s="89"/>
    </row>
    <row r="15371">
      <c r="A15371" t="s">
        <v>16951</v>
      </c>
      <c r="B15371" t="s">
        <v>19480</v>
      </c>
      <c r="C15371" t="s">
        <v>19549</v>
      </c>
      <c r="D15371" t="s">
        <v>19624</v>
      </c>
      <c r="E15371" s="89">
        <v>0</v>
      </c>
      <c r="F15371" s="89">
        <v>705353</v>
      </c>
      <c r="G15371" s="89">
        <v>8</v>
      </c>
      <c r="H15371" t="s">
        <v>19630</v>
      </c>
      <c r="I15371" s="89"/>
    </row>
    <row r="15372">
      <c r="A15372" t="s">
        <v>16952</v>
      </c>
      <c r="B15372" t="s">
        <v>19481</v>
      </c>
      <c r="C15372" t="s">
        <v>19549</v>
      </c>
      <c r="D15372" t="s">
        <v>19624</v>
      </c>
      <c r="E15372" s="89">
        <v>0</v>
      </c>
      <c r="F15372" s="89">
        <v>705353</v>
      </c>
      <c r="G15372" s="89">
        <v>8</v>
      </c>
      <c r="H15372" t="s">
        <v>19630</v>
      </c>
      <c r="I15372" s="89"/>
    </row>
    <row r="15373">
      <c r="A15373" t="s">
        <v>16953</v>
      </c>
      <c r="B15373" t="s">
        <v>19482</v>
      </c>
      <c r="C15373" t="s">
        <v>19549</v>
      </c>
      <c r="D15373" t="s">
        <v>19624</v>
      </c>
      <c r="E15373" s="89">
        <v>0</v>
      </c>
      <c r="F15373" s="89">
        <v>705353</v>
      </c>
      <c r="G15373" s="89">
        <v>8</v>
      </c>
      <c r="H15373" t="s">
        <v>19630</v>
      </c>
      <c r="I15373" s="89"/>
    </row>
    <row r="15374">
      <c r="A15374" t="s">
        <v>16954</v>
      </c>
      <c r="B15374" t="s">
        <v>19480</v>
      </c>
      <c r="C15374" t="s">
        <v>19550</v>
      </c>
      <c r="D15374" t="s">
        <v>19623</v>
      </c>
      <c r="E15374" s="89">
        <v>0</v>
      </c>
      <c r="F15374" s="89">
        <v>705353</v>
      </c>
      <c r="G15374" s="89">
        <v>8</v>
      </c>
      <c r="H15374" t="s">
        <v>19630</v>
      </c>
      <c r="I15374" s="89"/>
    </row>
    <row r="15375">
      <c r="A15375" t="s">
        <v>16955</v>
      </c>
      <c r="B15375" t="s">
        <v>19481</v>
      </c>
      <c r="C15375" t="s">
        <v>19550</v>
      </c>
      <c r="D15375" t="s">
        <v>19623</v>
      </c>
      <c r="E15375" s="89">
        <v>0</v>
      </c>
      <c r="F15375" s="89">
        <v>705353</v>
      </c>
      <c r="G15375" s="89">
        <v>8</v>
      </c>
      <c r="H15375" t="s">
        <v>19630</v>
      </c>
      <c r="I15375" s="89"/>
    </row>
    <row r="15376">
      <c r="A15376" t="s">
        <v>16956</v>
      </c>
      <c r="B15376" t="s">
        <v>19482</v>
      </c>
      <c r="C15376" t="s">
        <v>19550</v>
      </c>
      <c r="D15376" t="s">
        <v>19623</v>
      </c>
      <c r="E15376" s="89">
        <v>0</v>
      </c>
      <c r="F15376" s="89">
        <v>705353</v>
      </c>
      <c r="G15376" s="89">
        <v>8</v>
      </c>
      <c r="H15376" t="s">
        <v>19630</v>
      </c>
      <c r="I15376" s="89"/>
    </row>
    <row r="15377">
      <c r="A15377" t="s">
        <v>16957</v>
      </c>
      <c r="B15377" t="s">
        <v>19480</v>
      </c>
      <c r="C15377" t="s">
        <v>19550</v>
      </c>
      <c r="D15377" t="s">
        <v>19624</v>
      </c>
      <c r="E15377" s="89">
        <v>0</v>
      </c>
      <c r="F15377" s="89">
        <v>705353</v>
      </c>
      <c r="G15377" s="89">
        <v>8</v>
      </c>
      <c r="H15377" t="s">
        <v>19630</v>
      </c>
      <c r="I15377" s="89"/>
    </row>
    <row r="15378">
      <c r="A15378" t="s">
        <v>16958</v>
      </c>
      <c r="B15378" t="s">
        <v>19481</v>
      </c>
      <c r="C15378" t="s">
        <v>19550</v>
      </c>
      <c r="D15378" t="s">
        <v>19624</v>
      </c>
      <c r="E15378" s="89">
        <v>0</v>
      </c>
      <c r="F15378" s="89">
        <v>705353</v>
      </c>
      <c r="G15378" s="89">
        <v>8</v>
      </c>
      <c r="H15378" t="s">
        <v>19630</v>
      </c>
      <c r="I15378" s="89"/>
    </row>
    <row r="15379">
      <c r="A15379" t="s">
        <v>16959</v>
      </c>
      <c r="B15379" t="s">
        <v>19482</v>
      </c>
      <c r="C15379" t="s">
        <v>19550</v>
      </c>
      <c r="D15379" t="s">
        <v>19624</v>
      </c>
      <c r="E15379" s="89">
        <v>0</v>
      </c>
      <c r="F15379" s="89">
        <v>705353</v>
      </c>
      <c r="G15379" s="89">
        <v>8</v>
      </c>
      <c r="H15379" t="s">
        <v>19630</v>
      </c>
      <c r="I15379" s="89"/>
    </row>
    <row r="15380">
      <c r="A15380" t="s">
        <v>16960</v>
      </c>
      <c r="B15380" t="s">
        <v>19480</v>
      </c>
      <c r="C15380" t="s">
        <v>19551</v>
      </c>
      <c r="D15380" t="s">
        <v>19623</v>
      </c>
      <c r="E15380" s="89">
        <v>0</v>
      </c>
      <c r="F15380" s="89">
        <v>705353</v>
      </c>
      <c r="G15380" s="89">
        <v>8</v>
      </c>
      <c r="H15380" t="s">
        <v>19630</v>
      </c>
      <c r="I15380" s="89"/>
    </row>
    <row r="15381">
      <c r="A15381" t="s">
        <v>16961</v>
      </c>
      <c r="B15381" t="s">
        <v>19481</v>
      </c>
      <c r="C15381" t="s">
        <v>19551</v>
      </c>
      <c r="D15381" t="s">
        <v>19623</v>
      </c>
      <c r="E15381" s="89">
        <v>0</v>
      </c>
      <c r="F15381" s="89">
        <v>705353</v>
      </c>
      <c r="G15381" s="89">
        <v>8</v>
      </c>
      <c r="H15381" t="s">
        <v>19630</v>
      </c>
      <c r="I15381" s="89"/>
    </row>
    <row r="15382">
      <c r="A15382" t="s">
        <v>16962</v>
      </c>
      <c r="B15382" t="s">
        <v>19482</v>
      </c>
      <c r="C15382" t="s">
        <v>19551</v>
      </c>
      <c r="D15382" t="s">
        <v>19623</v>
      </c>
      <c r="E15382" s="89">
        <v>0</v>
      </c>
      <c r="F15382" s="89">
        <v>705353</v>
      </c>
      <c r="G15382" s="89">
        <v>8</v>
      </c>
      <c r="H15382" t="s">
        <v>19630</v>
      </c>
      <c r="I15382" s="89"/>
    </row>
    <row r="15383">
      <c r="A15383" t="s">
        <v>16963</v>
      </c>
      <c r="B15383" t="s">
        <v>19480</v>
      </c>
      <c r="C15383" t="s">
        <v>19551</v>
      </c>
      <c r="D15383" t="s">
        <v>19624</v>
      </c>
      <c r="E15383" s="89">
        <v>0</v>
      </c>
      <c r="F15383" s="89">
        <v>705353</v>
      </c>
      <c r="G15383" s="89">
        <v>8</v>
      </c>
      <c r="H15383" t="s">
        <v>19630</v>
      </c>
      <c r="I15383" s="89"/>
    </row>
    <row r="15384">
      <c r="A15384" t="s">
        <v>16964</v>
      </c>
      <c r="B15384" t="s">
        <v>19481</v>
      </c>
      <c r="C15384" t="s">
        <v>19551</v>
      </c>
      <c r="D15384" t="s">
        <v>19624</v>
      </c>
      <c r="E15384" s="89">
        <v>0</v>
      </c>
      <c r="F15384" s="89">
        <v>705353</v>
      </c>
      <c r="G15384" s="89">
        <v>8</v>
      </c>
      <c r="H15384" t="s">
        <v>19630</v>
      </c>
      <c r="I15384" s="89"/>
    </row>
    <row r="15385">
      <c r="A15385" t="s">
        <v>16965</v>
      </c>
      <c r="B15385" t="s">
        <v>19482</v>
      </c>
      <c r="C15385" t="s">
        <v>19551</v>
      </c>
      <c r="D15385" t="s">
        <v>19624</v>
      </c>
      <c r="E15385" s="89">
        <v>0</v>
      </c>
      <c r="F15385" s="89">
        <v>705353</v>
      </c>
      <c r="G15385" s="89">
        <v>8</v>
      </c>
      <c r="H15385" t="s">
        <v>19630</v>
      </c>
      <c r="I15385" s="89"/>
    </row>
    <row r="15386">
      <c r="A15386" t="s">
        <v>16966</v>
      </c>
      <c r="B15386" t="s">
        <v>19480</v>
      </c>
      <c r="C15386" t="s">
        <v>19552</v>
      </c>
      <c r="D15386" t="s">
        <v>19623</v>
      </c>
      <c r="E15386" s="89">
        <v>0</v>
      </c>
      <c r="F15386" s="89">
        <v>705353</v>
      </c>
      <c r="G15386" s="89">
        <v>8</v>
      </c>
      <c r="H15386" t="s">
        <v>19630</v>
      </c>
      <c r="I15386" s="89"/>
    </row>
    <row r="15387">
      <c r="A15387" t="s">
        <v>16967</v>
      </c>
      <c r="B15387" t="s">
        <v>19481</v>
      </c>
      <c r="C15387" t="s">
        <v>19552</v>
      </c>
      <c r="D15387" t="s">
        <v>19623</v>
      </c>
      <c r="E15387" s="89">
        <v>0</v>
      </c>
      <c r="F15387" s="89">
        <v>705353</v>
      </c>
      <c r="G15387" s="89">
        <v>8</v>
      </c>
      <c r="H15387" t="s">
        <v>19630</v>
      </c>
      <c r="I15387" s="89"/>
    </row>
    <row r="15388">
      <c r="A15388" t="s">
        <v>16968</v>
      </c>
      <c r="B15388" t="s">
        <v>19482</v>
      </c>
      <c r="C15388" t="s">
        <v>19552</v>
      </c>
      <c r="D15388" t="s">
        <v>19623</v>
      </c>
      <c r="E15388" s="89">
        <v>0</v>
      </c>
      <c r="F15388" s="89">
        <v>705353</v>
      </c>
      <c r="G15388" s="89">
        <v>8</v>
      </c>
      <c r="H15388" t="s">
        <v>19630</v>
      </c>
      <c r="I15388" s="89"/>
    </row>
    <row r="15389">
      <c r="A15389" t="s">
        <v>16969</v>
      </c>
      <c r="B15389" t="s">
        <v>19480</v>
      </c>
      <c r="C15389" t="s">
        <v>19552</v>
      </c>
      <c r="D15389" t="s">
        <v>19624</v>
      </c>
      <c r="E15389" s="89">
        <v>0</v>
      </c>
      <c r="F15389" s="89">
        <v>705353</v>
      </c>
      <c r="G15389" s="89">
        <v>8</v>
      </c>
      <c r="H15389" t="s">
        <v>19630</v>
      </c>
      <c r="I15389" s="89"/>
    </row>
    <row r="15390">
      <c r="A15390" t="s">
        <v>16970</v>
      </c>
      <c r="B15390" t="s">
        <v>19481</v>
      </c>
      <c r="C15390" t="s">
        <v>19552</v>
      </c>
      <c r="D15390" t="s">
        <v>19624</v>
      </c>
      <c r="E15390" s="89">
        <v>0</v>
      </c>
      <c r="F15390" s="89">
        <v>705353</v>
      </c>
      <c r="G15390" s="89">
        <v>8</v>
      </c>
      <c r="H15390" t="s">
        <v>19630</v>
      </c>
      <c r="I15390" s="89"/>
    </row>
    <row r="15391">
      <c r="A15391" t="s">
        <v>16971</v>
      </c>
      <c r="B15391" t="s">
        <v>19482</v>
      </c>
      <c r="C15391" t="s">
        <v>19552</v>
      </c>
      <c r="D15391" t="s">
        <v>19624</v>
      </c>
      <c r="E15391" s="89">
        <v>0</v>
      </c>
      <c r="F15391" s="89">
        <v>705353</v>
      </c>
      <c r="G15391" s="89">
        <v>8</v>
      </c>
      <c r="H15391" t="s">
        <v>19630</v>
      </c>
      <c r="I15391" s="89"/>
    </row>
    <row r="15392">
      <c r="A15392" t="s">
        <v>16972</v>
      </c>
      <c r="B15392" t="s">
        <v>19480</v>
      </c>
      <c r="C15392" t="s">
        <v>19553</v>
      </c>
      <c r="D15392" t="s">
        <v>19623</v>
      </c>
      <c r="E15392" s="89">
        <v>0</v>
      </c>
      <c r="F15392" s="89">
        <v>705353</v>
      </c>
      <c r="G15392" s="89">
        <v>8</v>
      </c>
      <c r="H15392" t="s">
        <v>19630</v>
      </c>
      <c r="I15392" s="89"/>
    </row>
    <row r="15393">
      <c r="A15393" t="s">
        <v>16973</v>
      </c>
      <c r="B15393" t="s">
        <v>19481</v>
      </c>
      <c r="C15393" t="s">
        <v>19553</v>
      </c>
      <c r="D15393" t="s">
        <v>19623</v>
      </c>
      <c r="E15393" s="89">
        <v>0</v>
      </c>
      <c r="F15393" s="89">
        <v>705353</v>
      </c>
      <c r="G15393" s="89">
        <v>8</v>
      </c>
      <c r="H15393" t="s">
        <v>19630</v>
      </c>
      <c r="I15393" s="89"/>
    </row>
    <row r="15394">
      <c r="A15394" t="s">
        <v>16974</v>
      </c>
      <c r="B15394" t="s">
        <v>19482</v>
      </c>
      <c r="C15394" t="s">
        <v>19553</v>
      </c>
      <c r="D15394" t="s">
        <v>19623</v>
      </c>
      <c r="E15394" s="89">
        <v>0</v>
      </c>
      <c r="F15394" s="89">
        <v>705353</v>
      </c>
      <c r="G15394" s="89">
        <v>8</v>
      </c>
      <c r="H15394" t="s">
        <v>19630</v>
      </c>
      <c r="I15394" s="89"/>
    </row>
    <row r="15395">
      <c r="A15395" t="s">
        <v>16975</v>
      </c>
      <c r="B15395" t="s">
        <v>19480</v>
      </c>
      <c r="C15395" t="s">
        <v>19553</v>
      </c>
      <c r="D15395" t="s">
        <v>19624</v>
      </c>
      <c r="E15395" s="89">
        <v>0</v>
      </c>
      <c r="F15395" s="89">
        <v>705353</v>
      </c>
      <c r="G15395" s="89">
        <v>8</v>
      </c>
      <c r="H15395" t="s">
        <v>19630</v>
      </c>
      <c r="I15395" s="89"/>
    </row>
    <row r="15396">
      <c r="A15396" t="s">
        <v>16976</v>
      </c>
      <c r="B15396" t="s">
        <v>19481</v>
      </c>
      <c r="C15396" t="s">
        <v>19553</v>
      </c>
      <c r="D15396" t="s">
        <v>19624</v>
      </c>
      <c r="E15396" s="89">
        <v>0</v>
      </c>
      <c r="F15396" s="89">
        <v>705353</v>
      </c>
      <c r="G15396" s="89">
        <v>8</v>
      </c>
      <c r="H15396" t="s">
        <v>19630</v>
      </c>
      <c r="I15396" s="89"/>
    </row>
    <row r="15397">
      <c r="A15397" t="s">
        <v>16977</v>
      </c>
      <c r="B15397" t="s">
        <v>19482</v>
      </c>
      <c r="C15397" t="s">
        <v>19553</v>
      </c>
      <c r="D15397" t="s">
        <v>19624</v>
      </c>
      <c r="E15397" s="89">
        <v>0</v>
      </c>
      <c r="F15397" s="89">
        <v>705353</v>
      </c>
      <c r="G15397" s="89">
        <v>8</v>
      </c>
      <c r="H15397" t="s">
        <v>19630</v>
      </c>
      <c r="I15397" s="89"/>
    </row>
    <row r="15398">
      <c r="A15398" t="s">
        <v>16978</v>
      </c>
      <c r="B15398" t="s">
        <v>19480</v>
      </c>
      <c r="C15398" t="s">
        <v>19554</v>
      </c>
      <c r="D15398" t="s">
        <v>19623</v>
      </c>
      <c r="E15398" s="89">
        <v>0</v>
      </c>
      <c r="F15398" s="89">
        <v>705353</v>
      </c>
      <c r="G15398" s="89">
        <v>8</v>
      </c>
      <c r="H15398" t="s">
        <v>19630</v>
      </c>
      <c r="I15398" s="89"/>
    </row>
    <row r="15399">
      <c r="A15399" t="s">
        <v>16979</v>
      </c>
      <c r="B15399" t="s">
        <v>19481</v>
      </c>
      <c r="C15399" t="s">
        <v>19554</v>
      </c>
      <c r="D15399" t="s">
        <v>19623</v>
      </c>
      <c r="E15399" s="89">
        <v>0</v>
      </c>
      <c r="F15399" s="89">
        <v>705353</v>
      </c>
      <c r="G15399" s="89">
        <v>8</v>
      </c>
      <c r="H15399" t="s">
        <v>19630</v>
      </c>
      <c r="I15399" s="89"/>
    </row>
    <row r="15400">
      <c r="A15400" t="s">
        <v>16980</v>
      </c>
      <c r="B15400" t="s">
        <v>19482</v>
      </c>
      <c r="C15400" t="s">
        <v>19554</v>
      </c>
      <c r="D15400" t="s">
        <v>19623</v>
      </c>
      <c r="E15400" s="89">
        <v>0</v>
      </c>
      <c r="F15400" s="89">
        <v>705353</v>
      </c>
      <c r="G15400" s="89">
        <v>8</v>
      </c>
      <c r="H15400" t="s">
        <v>19630</v>
      </c>
      <c r="I15400" s="89"/>
    </row>
    <row r="15401">
      <c r="A15401" t="s">
        <v>16981</v>
      </c>
      <c r="B15401" t="s">
        <v>19480</v>
      </c>
      <c r="C15401" t="s">
        <v>19554</v>
      </c>
      <c r="D15401" t="s">
        <v>19624</v>
      </c>
      <c r="E15401" s="89">
        <v>0</v>
      </c>
      <c r="F15401" s="89">
        <v>705353</v>
      </c>
      <c r="G15401" s="89">
        <v>8</v>
      </c>
      <c r="H15401" t="s">
        <v>19630</v>
      </c>
      <c r="I15401" s="89"/>
    </row>
    <row r="15402">
      <c r="A15402" t="s">
        <v>16982</v>
      </c>
      <c r="B15402" t="s">
        <v>19481</v>
      </c>
      <c r="C15402" t="s">
        <v>19554</v>
      </c>
      <c r="D15402" t="s">
        <v>19624</v>
      </c>
      <c r="E15402" s="89">
        <v>0</v>
      </c>
      <c r="F15402" s="89">
        <v>705353</v>
      </c>
      <c r="G15402" s="89">
        <v>8</v>
      </c>
      <c r="H15402" t="s">
        <v>19630</v>
      </c>
      <c r="I15402" s="89"/>
    </row>
    <row r="15403">
      <c r="A15403" t="s">
        <v>16983</v>
      </c>
      <c r="B15403" t="s">
        <v>19482</v>
      </c>
      <c r="C15403" t="s">
        <v>19554</v>
      </c>
      <c r="D15403" t="s">
        <v>19624</v>
      </c>
      <c r="E15403" s="89">
        <v>0</v>
      </c>
      <c r="F15403" s="89">
        <v>705353</v>
      </c>
      <c r="G15403" s="89">
        <v>8</v>
      </c>
      <c r="H15403" t="s">
        <v>19630</v>
      </c>
      <c r="I15403" s="89"/>
    </row>
    <row r="15404">
      <c r="A15404" t="s">
        <v>16984</v>
      </c>
      <c r="B15404" t="s">
        <v>19476</v>
      </c>
      <c r="C15404" t="s">
        <v>19526</v>
      </c>
      <c r="D15404" t="s">
        <v>19630</v>
      </c>
      <c r="E15404" s="89">
        <v>343022</v>
      </c>
      <c r="F15404" s="89">
        <v>705353</v>
      </c>
      <c r="G15404" s="89">
        <v>8</v>
      </c>
      <c r="H15404" t="s">
        <v>19630</v>
      </c>
      <c r="I15404" s="89"/>
    </row>
    <row r="15405">
      <c r="A15405" t="s">
        <v>16985</v>
      </c>
      <c r="B15405" t="s">
        <v>19477</v>
      </c>
      <c r="C15405" t="s">
        <v>19526</v>
      </c>
      <c r="D15405" t="s">
        <v>19630</v>
      </c>
      <c r="E15405" s="89">
        <v>36660885998.83594</v>
      </c>
      <c r="F15405" s="89">
        <v>705353</v>
      </c>
      <c r="G15405" s="89">
        <v>8</v>
      </c>
      <c r="H15405" t="s">
        <v>19630</v>
      </c>
      <c r="I15405" s="89"/>
    </row>
    <row r="15406">
      <c r="A15406" t="s">
        <v>16986</v>
      </c>
      <c r="B15406" t="s">
        <v>19478</v>
      </c>
      <c r="C15406" t="s">
        <v>19526</v>
      </c>
      <c r="D15406" t="s">
        <v>19630</v>
      </c>
      <c r="E15406" s="89">
        <v>0.4863125272026914</v>
      </c>
      <c r="F15406" s="89">
        <v>705353</v>
      </c>
      <c r="G15406" s="89">
        <v>8</v>
      </c>
      <c r="H15406" t="s">
        <v>19630</v>
      </c>
      <c r="I15406" s="89"/>
    </row>
    <row r="15407">
      <c r="A15407" t="s">
        <v>16987</v>
      </c>
      <c r="B15407" t="s">
        <v>19479</v>
      </c>
      <c r="C15407" t="s">
        <v>19526</v>
      </c>
      <c r="D15407" t="s">
        <v>19630</v>
      </c>
      <c r="E15407" s="89">
        <v>51975.23225794168</v>
      </c>
      <c r="F15407" s="89">
        <v>705353</v>
      </c>
      <c r="G15407" s="89">
        <v>8</v>
      </c>
      <c r="H15407" t="s">
        <v>19630</v>
      </c>
      <c r="I15407" s="89"/>
    </row>
    <row r="15408">
      <c r="A15408" t="s">
        <v>16988</v>
      </c>
      <c r="B15408" t="s">
        <v>19480</v>
      </c>
      <c r="C15408" t="s">
        <v>19555</v>
      </c>
      <c r="D15408" t="s">
        <v>19623</v>
      </c>
      <c r="E15408" s="89">
        <v>0</v>
      </c>
      <c r="F15408" s="89">
        <v>705353</v>
      </c>
      <c r="G15408" s="89">
        <v>8</v>
      </c>
      <c r="H15408" t="s">
        <v>19630</v>
      </c>
      <c r="I15408" s="89"/>
    </row>
    <row r="15409">
      <c r="A15409" t="s">
        <v>16989</v>
      </c>
      <c r="B15409" t="s">
        <v>19481</v>
      </c>
      <c r="C15409" t="s">
        <v>19555</v>
      </c>
      <c r="D15409" t="s">
        <v>19623</v>
      </c>
      <c r="E15409" s="89">
        <v>0</v>
      </c>
      <c r="F15409" s="89">
        <v>705353</v>
      </c>
      <c r="G15409" s="89">
        <v>8</v>
      </c>
      <c r="H15409" t="s">
        <v>19630</v>
      </c>
      <c r="I15409" s="89"/>
    </row>
    <row r="15410">
      <c r="A15410" t="s">
        <v>16990</v>
      </c>
      <c r="B15410" t="s">
        <v>19482</v>
      </c>
      <c r="C15410" t="s">
        <v>19555</v>
      </c>
      <c r="D15410" t="s">
        <v>19623</v>
      </c>
      <c r="E15410" s="89">
        <v>0</v>
      </c>
      <c r="F15410" s="89">
        <v>705353</v>
      </c>
      <c r="G15410" s="89">
        <v>8</v>
      </c>
      <c r="H15410" t="s">
        <v>19630</v>
      </c>
      <c r="I15410" s="89"/>
    </row>
    <row r="15411">
      <c r="A15411" t="s">
        <v>16991</v>
      </c>
      <c r="B15411" t="s">
        <v>19480</v>
      </c>
      <c r="C15411" t="s">
        <v>19555</v>
      </c>
      <c r="D15411" t="s">
        <v>19624</v>
      </c>
      <c r="E15411" s="89">
        <v>0</v>
      </c>
      <c r="F15411" s="89">
        <v>705353</v>
      </c>
      <c r="G15411" s="89">
        <v>8</v>
      </c>
      <c r="H15411" t="s">
        <v>19630</v>
      </c>
      <c r="I15411" s="89"/>
    </row>
    <row r="15412">
      <c r="A15412" t="s">
        <v>16992</v>
      </c>
      <c r="B15412" t="s">
        <v>19481</v>
      </c>
      <c r="C15412" t="s">
        <v>19555</v>
      </c>
      <c r="D15412" t="s">
        <v>19624</v>
      </c>
      <c r="E15412" s="89">
        <v>0</v>
      </c>
      <c r="F15412" s="89">
        <v>705353</v>
      </c>
      <c r="G15412" s="89">
        <v>8</v>
      </c>
      <c r="H15412" t="s">
        <v>19630</v>
      </c>
      <c r="I15412" s="89"/>
    </row>
    <row r="15413">
      <c r="A15413" t="s">
        <v>16993</v>
      </c>
      <c r="B15413" t="s">
        <v>19482</v>
      </c>
      <c r="C15413" t="s">
        <v>19555</v>
      </c>
      <c r="D15413" t="s">
        <v>19624</v>
      </c>
      <c r="E15413" s="89">
        <v>0</v>
      </c>
      <c r="F15413" s="89">
        <v>705353</v>
      </c>
      <c r="G15413" s="89">
        <v>8</v>
      </c>
      <c r="H15413" t="s">
        <v>19630</v>
      </c>
      <c r="I15413" s="89"/>
    </row>
    <row r="15414">
      <c r="A15414" t="s">
        <v>16994</v>
      </c>
      <c r="B15414" t="s">
        <v>19480</v>
      </c>
      <c r="C15414" t="s">
        <v>19556</v>
      </c>
      <c r="D15414" t="s">
        <v>19623</v>
      </c>
      <c r="E15414" s="89">
        <v>0</v>
      </c>
      <c r="F15414" s="89">
        <v>705353</v>
      </c>
      <c r="G15414" s="89">
        <v>8</v>
      </c>
      <c r="H15414" t="s">
        <v>19630</v>
      </c>
      <c r="I15414" s="89"/>
    </row>
    <row r="15415">
      <c r="A15415" t="s">
        <v>16995</v>
      </c>
      <c r="B15415" t="s">
        <v>19481</v>
      </c>
      <c r="C15415" t="s">
        <v>19556</v>
      </c>
      <c r="D15415" t="s">
        <v>19623</v>
      </c>
      <c r="E15415" s="89">
        <v>0</v>
      </c>
      <c r="F15415" s="89">
        <v>705353</v>
      </c>
      <c r="G15415" s="89">
        <v>8</v>
      </c>
      <c r="H15415" t="s">
        <v>19630</v>
      </c>
      <c r="I15415" s="89"/>
    </row>
    <row r="15416">
      <c r="A15416" t="s">
        <v>16996</v>
      </c>
      <c r="B15416" t="s">
        <v>19482</v>
      </c>
      <c r="C15416" t="s">
        <v>19556</v>
      </c>
      <c r="D15416" t="s">
        <v>19623</v>
      </c>
      <c r="E15416" s="89">
        <v>0</v>
      </c>
      <c r="F15416" s="89">
        <v>705353</v>
      </c>
      <c r="G15416" s="89">
        <v>8</v>
      </c>
      <c r="H15416" t="s">
        <v>19630</v>
      </c>
      <c r="I15416" s="89"/>
    </row>
    <row r="15417">
      <c r="A15417" t="s">
        <v>16997</v>
      </c>
      <c r="B15417" t="s">
        <v>19480</v>
      </c>
      <c r="C15417" t="s">
        <v>19556</v>
      </c>
      <c r="D15417" t="s">
        <v>19624</v>
      </c>
      <c r="E15417" s="89">
        <v>0</v>
      </c>
      <c r="F15417" s="89">
        <v>705353</v>
      </c>
      <c r="G15417" s="89">
        <v>8</v>
      </c>
      <c r="H15417" t="s">
        <v>19630</v>
      </c>
      <c r="I15417" s="89"/>
    </row>
    <row r="15418">
      <c r="A15418" t="s">
        <v>16998</v>
      </c>
      <c r="B15418" t="s">
        <v>19481</v>
      </c>
      <c r="C15418" t="s">
        <v>19556</v>
      </c>
      <c r="D15418" t="s">
        <v>19624</v>
      </c>
      <c r="E15418" s="89">
        <v>0</v>
      </c>
      <c r="F15418" s="89">
        <v>705353</v>
      </c>
      <c r="G15418" s="89">
        <v>8</v>
      </c>
      <c r="H15418" t="s">
        <v>19630</v>
      </c>
      <c r="I15418" s="89"/>
    </row>
    <row r="15419">
      <c r="A15419" t="s">
        <v>16999</v>
      </c>
      <c r="B15419" t="s">
        <v>19482</v>
      </c>
      <c r="C15419" t="s">
        <v>19556</v>
      </c>
      <c r="D15419" t="s">
        <v>19624</v>
      </c>
      <c r="E15419" s="89">
        <v>0</v>
      </c>
      <c r="F15419" s="89">
        <v>705353</v>
      </c>
      <c r="G15419" s="89">
        <v>8</v>
      </c>
      <c r="H15419" t="s">
        <v>19630</v>
      </c>
      <c r="I15419" s="89"/>
    </row>
    <row r="15420">
      <c r="A15420" t="s">
        <v>17000</v>
      </c>
      <c r="B15420" t="s">
        <v>19480</v>
      </c>
      <c r="C15420" t="s">
        <v>19557</v>
      </c>
      <c r="D15420" t="s">
        <v>19623</v>
      </c>
      <c r="E15420" s="89">
        <v>0</v>
      </c>
      <c r="F15420" s="89">
        <v>705353</v>
      </c>
      <c r="G15420" s="89">
        <v>8</v>
      </c>
      <c r="H15420" t="s">
        <v>19630</v>
      </c>
      <c r="I15420" s="89"/>
    </row>
    <row r="15421">
      <c r="A15421" t="s">
        <v>17001</v>
      </c>
      <c r="B15421" t="s">
        <v>19481</v>
      </c>
      <c r="C15421" t="s">
        <v>19557</v>
      </c>
      <c r="D15421" t="s">
        <v>19623</v>
      </c>
      <c r="E15421" s="89">
        <v>0</v>
      </c>
      <c r="F15421" s="89">
        <v>705353</v>
      </c>
      <c r="G15421" s="89">
        <v>8</v>
      </c>
      <c r="H15421" t="s">
        <v>19630</v>
      </c>
      <c r="I15421" s="89"/>
    </row>
    <row r="15422">
      <c r="A15422" t="s">
        <v>17002</v>
      </c>
      <c r="B15422" t="s">
        <v>19482</v>
      </c>
      <c r="C15422" t="s">
        <v>19557</v>
      </c>
      <c r="D15422" t="s">
        <v>19623</v>
      </c>
      <c r="E15422" s="89">
        <v>0</v>
      </c>
      <c r="F15422" s="89">
        <v>705353</v>
      </c>
      <c r="G15422" s="89">
        <v>8</v>
      </c>
      <c r="H15422" t="s">
        <v>19630</v>
      </c>
      <c r="I15422" s="89"/>
    </row>
    <row r="15423">
      <c r="A15423" t="s">
        <v>17003</v>
      </c>
      <c r="B15423" t="s">
        <v>19480</v>
      </c>
      <c r="C15423" t="s">
        <v>19557</v>
      </c>
      <c r="D15423" t="s">
        <v>19624</v>
      </c>
      <c r="E15423" s="89">
        <v>0</v>
      </c>
      <c r="F15423" s="89">
        <v>705353</v>
      </c>
      <c r="G15423" s="89">
        <v>8</v>
      </c>
      <c r="H15423" t="s">
        <v>19630</v>
      </c>
      <c r="I15423" s="89"/>
    </row>
    <row r="15424">
      <c r="A15424" t="s">
        <v>17004</v>
      </c>
      <c r="B15424" t="s">
        <v>19481</v>
      </c>
      <c r="C15424" t="s">
        <v>19557</v>
      </c>
      <c r="D15424" t="s">
        <v>19624</v>
      </c>
      <c r="E15424" s="89">
        <v>0</v>
      </c>
      <c r="F15424" s="89">
        <v>705353</v>
      </c>
      <c r="G15424" s="89">
        <v>8</v>
      </c>
      <c r="H15424" t="s">
        <v>19630</v>
      </c>
      <c r="I15424" s="89"/>
    </row>
    <row r="15425">
      <c r="A15425" t="s">
        <v>17005</v>
      </c>
      <c r="B15425" t="s">
        <v>19482</v>
      </c>
      <c r="C15425" t="s">
        <v>19557</v>
      </c>
      <c r="D15425" t="s">
        <v>19624</v>
      </c>
      <c r="E15425" s="89">
        <v>0</v>
      </c>
      <c r="F15425" s="89">
        <v>705353</v>
      </c>
      <c r="G15425" s="89">
        <v>8</v>
      </c>
      <c r="H15425" t="s">
        <v>19630</v>
      </c>
      <c r="I15425" s="89"/>
    </row>
    <row r="15426">
      <c r="A15426" t="s">
        <v>17006</v>
      </c>
      <c r="B15426" t="s">
        <v>19480</v>
      </c>
      <c r="C15426" t="s">
        <v>19558</v>
      </c>
      <c r="D15426" t="s">
        <v>19623</v>
      </c>
      <c r="E15426" s="89">
        <v>0</v>
      </c>
      <c r="F15426" s="89">
        <v>705353</v>
      </c>
      <c r="G15426" s="89">
        <v>8</v>
      </c>
      <c r="H15426" t="s">
        <v>19630</v>
      </c>
      <c r="I15426" s="89"/>
    </row>
    <row r="15427">
      <c r="A15427" t="s">
        <v>17007</v>
      </c>
      <c r="B15427" t="s">
        <v>19481</v>
      </c>
      <c r="C15427" t="s">
        <v>19558</v>
      </c>
      <c r="D15427" t="s">
        <v>19623</v>
      </c>
      <c r="E15427" s="89">
        <v>0</v>
      </c>
      <c r="F15427" s="89">
        <v>705353</v>
      </c>
      <c r="G15427" s="89">
        <v>8</v>
      </c>
      <c r="H15427" t="s">
        <v>19630</v>
      </c>
      <c r="I15427" s="89"/>
    </row>
    <row r="15428">
      <c r="A15428" t="s">
        <v>17008</v>
      </c>
      <c r="B15428" t="s">
        <v>19482</v>
      </c>
      <c r="C15428" t="s">
        <v>19558</v>
      </c>
      <c r="D15428" t="s">
        <v>19623</v>
      </c>
      <c r="E15428" s="89">
        <v>0</v>
      </c>
      <c r="F15428" s="89">
        <v>705353</v>
      </c>
      <c r="G15428" s="89">
        <v>8</v>
      </c>
      <c r="H15428" t="s">
        <v>19630</v>
      </c>
      <c r="I15428" s="89"/>
    </row>
    <row r="15429">
      <c r="A15429" t="s">
        <v>17009</v>
      </c>
      <c r="B15429" t="s">
        <v>19480</v>
      </c>
      <c r="C15429" t="s">
        <v>19558</v>
      </c>
      <c r="D15429" t="s">
        <v>19624</v>
      </c>
      <c r="E15429" s="89">
        <v>0</v>
      </c>
      <c r="F15429" s="89">
        <v>705353</v>
      </c>
      <c r="G15429" s="89">
        <v>8</v>
      </c>
      <c r="H15429" t="s">
        <v>19630</v>
      </c>
      <c r="I15429" s="89"/>
    </row>
    <row r="15430">
      <c r="A15430" t="s">
        <v>17010</v>
      </c>
      <c r="B15430" t="s">
        <v>19481</v>
      </c>
      <c r="C15430" t="s">
        <v>19558</v>
      </c>
      <c r="D15430" t="s">
        <v>19624</v>
      </c>
      <c r="E15430" s="89">
        <v>0</v>
      </c>
      <c r="F15430" s="89">
        <v>705353</v>
      </c>
      <c r="G15430" s="89">
        <v>8</v>
      </c>
      <c r="H15430" t="s">
        <v>19630</v>
      </c>
      <c r="I15430" s="89"/>
    </row>
    <row r="15431">
      <c r="A15431" t="s">
        <v>17011</v>
      </c>
      <c r="B15431" t="s">
        <v>19482</v>
      </c>
      <c r="C15431" t="s">
        <v>19558</v>
      </c>
      <c r="D15431" t="s">
        <v>19624</v>
      </c>
      <c r="E15431" s="89">
        <v>0</v>
      </c>
      <c r="F15431" s="89">
        <v>705353</v>
      </c>
      <c r="G15431" s="89">
        <v>8</v>
      </c>
      <c r="H15431" t="s">
        <v>19630</v>
      </c>
      <c r="I15431" s="89"/>
    </row>
    <row r="15432">
      <c r="A15432" t="s">
        <v>17012</v>
      </c>
      <c r="B15432" t="s">
        <v>19480</v>
      </c>
      <c r="C15432" t="s">
        <v>19559</v>
      </c>
      <c r="D15432" t="s">
        <v>19623</v>
      </c>
      <c r="E15432" s="89">
        <v>0</v>
      </c>
      <c r="F15432" s="89">
        <v>705353</v>
      </c>
      <c r="G15432" s="89">
        <v>8</v>
      </c>
      <c r="H15432" t="s">
        <v>19630</v>
      </c>
      <c r="I15432" s="89"/>
    </row>
    <row r="15433">
      <c r="A15433" t="s">
        <v>17013</v>
      </c>
      <c r="B15433" t="s">
        <v>19481</v>
      </c>
      <c r="C15433" t="s">
        <v>19559</v>
      </c>
      <c r="D15433" t="s">
        <v>19623</v>
      </c>
      <c r="E15433" s="89">
        <v>0</v>
      </c>
      <c r="F15433" s="89">
        <v>705353</v>
      </c>
      <c r="G15433" s="89">
        <v>8</v>
      </c>
      <c r="H15433" t="s">
        <v>19630</v>
      </c>
      <c r="I15433" s="89"/>
    </row>
    <row r="15434">
      <c r="A15434" t="s">
        <v>17014</v>
      </c>
      <c r="B15434" t="s">
        <v>19482</v>
      </c>
      <c r="C15434" t="s">
        <v>19559</v>
      </c>
      <c r="D15434" t="s">
        <v>19623</v>
      </c>
      <c r="E15434" s="89">
        <v>0</v>
      </c>
      <c r="F15434" s="89">
        <v>705353</v>
      </c>
      <c r="G15434" s="89">
        <v>8</v>
      </c>
      <c r="H15434" t="s">
        <v>19630</v>
      </c>
      <c r="I15434" s="89"/>
    </row>
    <row r="15435">
      <c r="A15435" t="s">
        <v>17015</v>
      </c>
      <c r="B15435" t="s">
        <v>19480</v>
      </c>
      <c r="C15435" t="s">
        <v>19559</v>
      </c>
      <c r="D15435" t="s">
        <v>19624</v>
      </c>
      <c r="E15435" s="89">
        <v>0</v>
      </c>
      <c r="F15435" s="89">
        <v>705353</v>
      </c>
      <c r="G15435" s="89">
        <v>8</v>
      </c>
      <c r="H15435" t="s">
        <v>19630</v>
      </c>
      <c r="I15435" s="89"/>
    </row>
    <row r="15436">
      <c r="A15436" t="s">
        <v>17016</v>
      </c>
      <c r="B15436" t="s">
        <v>19481</v>
      </c>
      <c r="C15436" t="s">
        <v>19559</v>
      </c>
      <c r="D15436" t="s">
        <v>19624</v>
      </c>
      <c r="E15436" s="89">
        <v>0</v>
      </c>
      <c r="F15436" s="89">
        <v>705353</v>
      </c>
      <c r="G15436" s="89">
        <v>8</v>
      </c>
      <c r="H15436" t="s">
        <v>19630</v>
      </c>
      <c r="I15436" s="89"/>
    </row>
    <row r="15437">
      <c r="A15437" t="s">
        <v>17017</v>
      </c>
      <c r="B15437" t="s">
        <v>19482</v>
      </c>
      <c r="C15437" t="s">
        <v>19559</v>
      </c>
      <c r="D15437" t="s">
        <v>19624</v>
      </c>
      <c r="E15437" s="89">
        <v>0</v>
      </c>
      <c r="F15437" s="89">
        <v>705353</v>
      </c>
      <c r="G15437" s="89">
        <v>8</v>
      </c>
      <c r="H15437" t="s">
        <v>19630</v>
      </c>
      <c r="I15437" s="89"/>
    </row>
    <row r="15438">
      <c r="A15438" t="s">
        <v>17018</v>
      </c>
      <c r="B15438" t="s">
        <v>19480</v>
      </c>
      <c r="C15438" t="s">
        <v>19560</v>
      </c>
      <c r="D15438" t="s">
        <v>19623</v>
      </c>
      <c r="E15438" s="89">
        <v>0</v>
      </c>
      <c r="F15438" s="89">
        <v>705353</v>
      </c>
      <c r="G15438" s="89">
        <v>8</v>
      </c>
      <c r="H15438" t="s">
        <v>19630</v>
      </c>
      <c r="I15438" s="89"/>
    </row>
    <row r="15439">
      <c r="A15439" t="s">
        <v>17019</v>
      </c>
      <c r="B15439" t="s">
        <v>19481</v>
      </c>
      <c r="C15439" t="s">
        <v>19560</v>
      </c>
      <c r="D15439" t="s">
        <v>19623</v>
      </c>
      <c r="E15439" s="89">
        <v>0</v>
      </c>
      <c r="F15439" s="89">
        <v>705353</v>
      </c>
      <c r="G15439" s="89">
        <v>8</v>
      </c>
      <c r="H15439" t="s">
        <v>19630</v>
      </c>
      <c r="I15439" s="89"/>
    </row>
    <row r="15440">
      <c r="A15440" t="s">
        <v>17020</v>
      </c>
      <c r="B15440" t="s">
        <v>19482</v>
      </c>
      <c r="C15440" t="s">
        <v>19560</v>
      </c>
      <c r="D15440" t="s">
        <v>19623</v>
      </c>
      <c r="E15440" s="89">
        <v>0</v>
      </c>
      <c r="F15440" s="89">
        <v>705353</v>
      </c>
      <c r="G15440" s="89">
        <v>8</v>
      </c>
      <c r="H15440" t="s">
        <v>19630</v>
      </c>
      <c r="I15440" s="89"/>
    </row>
    <row r="15441">
      <c r="A15441" t="s">
        <v>17021</v>
      </c>
      <c r="B15441" t="s">
        <v>19480</v>
      </c>
      <c r="C15441" t="s">
        <v>19560</v>
      </c>
      <c r="D15441" t="s">
        <v>19624</v>
      </c>
      <c r="E15441" s="89">
        <v>0</v>
      </c>
      <c r="F15441" s="89">
        <v>705353</v>
      </c>
      <c r="G15441" s="89">
        <v>8</v>
      </c>
      <c r="H15441" t="s">
        <v>19630</v>
      </c>
      <c r="I15441" s="89"/>
    </row>
    <row r="15442">
      <c r="A15442" t="s">
        <v>17022</v>
      </c>
      <c r="B15442" t="s">
        <v>19481</v>
      </c>
      <c r="C15442" t="s">
        <v>19560</v>
      </c>
      <c r="D15442" t="s">
        <v>19624</v>
      </c>
      <c r="E15442" s="89">
        <v>0</v>
      </c>
      <c r="F15442" s="89">
        <v>705353</v>
      </c>
      <c r="G15442" s="89">
        <v>8</v>
      </c>
      <c r="H15442" t="s">
        <v>19630</v>
      </c>
      <c r="I15442" s="89"/>
    </row>
    <row r="15443">
      <c r="A15443" t="s">
        <v>17023</v>
      </c>
      <c r="B15443" t="s">
        <v>19482</v>
      </c>
      <c r="C15443" t="s">
        <v>19560</v>
      </c>
      <c r="D15443" t="s">
        <v>19624</v>
      </c>
      <c r="E15443" s="89">
        <v>0</v>
      </c>
      <c r="F15443" s="89">
        <v>705353</v>
      </c>
      <c r="G15443" s="89">
        <v>8</v>
      </c>
      <c r="H15443" t="s">
        <v>19630</v>
      </c>
      <c r="I15443" s="89"/>
    </row>
    <row r="15444">
      <c r="A15444" t="s">
        <v>17024</v>
      </c>
      <c r="B15444" t="s">
        <v>19480</v>
      </c>
      <c r="C15444" t="s">
        <v>19561</v>
      </c>
      <c r="D15444" t="s">
        <v>19623</v>
      </c>
      <c r="E15444" s="89">
        <v>0</v>
      </c>
      <c r="F15444" s="89">
        <v>705353</v>
      </c>
      <c r="G15444" s="89">
        <v>8</v>
      </c>
      <c r="H15444" t="s">
        <v>19630</v>
      </c>
      <c r="I15444" s="89"/>
    </row>
    <row r="15445">
      <c r="A15445" t="s">
        <v>17025</v>
      </c>
      <c r="B15445" t="s">
        <v>19481</v>
      </c>
      <c r="C15445" t="s">
        <v>19561</v>
      </c>
      <c r="D15445" t="s">
        <v>19623</v>
      </c>
      <c r="E15445" s="89">
        <v>0</v>
      </c>
      <c r="F15445" s="89">
        <v>705353</v>
      </c>
      <c r="G15445" s="89">
        <v>8</v>
      </c>
      <c r="H15445" t="s">
        <v>19630</v>
      </c>
      <c r="I15445" s="89"/>
    </row>
    <row r="15446">
      <c r="A15446" t="s">
        <v>17026</v>
      </c>
      <c r="B15446" t="s">
        <v>19482</v>
      </c>
      <c r="C15446" t="s">
        <v>19561</v>
      </c>
      <c r="D15446" t="s">
        <v>19623</v>
      </c>
      <c r="E15446" s="89">
        <v>0</v>
      </c>
      <c r="F15446" s="89">
        <v>705353</v>
      </c>
      <c r="G15446" s="89">
        <v>8</v>
      </c>
      <c r="H15446" t="s">
        <v>19630</v>
      </c>
      <c r="I15446" s="89"/>
    </row>
    <row r="15447">
      <c r="A15447" t="s">
        <v>17027</v>
      </c>
      <c r="B15447" t="s">
        <v>19480</v>
      </c>
      <c r="C15447" t="s">
        <v>19561</v>
      </c>
      <c r="D15447" t="s">
        <v>19624</v>
      </c>
      <c r="E15447" s="89">
        <v>0</v>
      </c>
      <c r="F15447" s="89">
        <v>705353</v>
      </c>
      <c r="G15447" s="89">
        <v>8</v>
      </c>
      <c r="H15447" t="s">
        <v>19630</v>
      </c>
      <c r="I15447" s="89"/>
    </row>
    <row r="15448">
      <c r="A15448" t="s">
        <v>17028</v>
      </c>
      <c r="B15448" t="s">
        <v>19481</v>
      </c>
      <c r="C15448" t="s">
        <v>19561</v>
      </c>
      <c r="D15448" t="s">
        <v>19624</v>
      </c>
      <c r="E15448" s="89">
        <v>0</v>
      </c>
      <c r="F15448" s="89">
        <v>705353</v>
      </c>
      <c r="G15448" s="89">
        <v>8</v>
      </c>
      <c r="H15448" t="s">
        <v>19630</v>
      </c>
      <c r="I15448" s="89"/>
    </row>
    <row r="15449">
      <c r="A15449" t="s">
        <v>17029</v>
      </c>
      <c r="B15449" t="s">
        <v>19482</v>
      </c>
      <c r="C15449" t="s">
        <v>19561</v>
      </c>
      <c r="D15449" t="s">
        <v>19624</v>
      </c>
      <c r="E15449" s="89">
        <v>0</v>
      </c>
      <c r="F15449" s="89">
        <v>705353</v>
      </c>
      <c r="G15449" s="89">
        <v>8</v>
      </c>
      <c r="H15449" t="s">
        <v>19630</v>
      </c>
      <c r="I15449" s="89"/>
    </row>
    <row r="15450">
      <c r="A15450" t="s">
        <v>17030</v>
      </c>
      <c r="B15450" t="s">
        <v>19480</v>
      </c>
      <c r="C15450" t="s">
        <v>19562</v>
      </c>
      <c r="D15450" t="s">
        <v>19623</v>
      </c>
      <c r="E15450" s="89">
        <v>0</v>
      </c>
      <c r="F15450" s="89">
        <v>705353</v>
      </c>
      <c r="G15450" s="89">
        <v>8</v>
      </c>
      <c r="H15450" t="s">
        <v>19630</v>
      </c>
      <c r="I15450" s="89"/>
    </row>
    <row r="15451">
      <c r="A15451" t="s">
        <v>17031</v>
      </c>
      <c r="B15451" t="s">
        <v>19481</v>
      </c>
      <c r="C15451" t="s">
        <v>19562</v>
      </c>
      <c r="D15451" t="s">
        <v>19623</v>
      </c>
      <c r="E15451" s="89">
        <v>0</v>
      </c>
      <c r="F15451" s="89">
        <v>705353</v>
      </c>
      <c r="G15451" s="89">
        <v>8</v>
      </c>
      <c r="H15451" t="s">
        <v>19630</v>
      </c>
      <c r="I15451" s="89"/>
    </row>
    <row r="15452">
      <c r="A15452" t="s">
        <v>17032</v>
      </c>
      <c r="B15452" t="s">
        <v>19482</v>
      </c>
      <c r="C15452" t="s">
        <v>19562</v>
      </c>
      <c r="D15452" t="s">
        <v>19623</v>
      </c>
      <c r="E15452" s="89">
        <v>0</v>
      </c>
      <c r="F15452" s="89">
        <v>705353</v>
      </c>
      <c r="G15452" s="89">
        <v>8</v>
      </c>
      <c r="H15452" t="s">
        <v>19630</v>
      </c>
      <c r="I15452" s="89"/>
    </row>
    <row r="15453">
      <c r="A15453" t="s">
        <v>17033</v>
      </c>
      <c r="B15453" t="s">
        <v>19480</v>
      </c>
      <c r="C15453" t="s">
        <v>19562</v>
      </c>
      <c r="D15453" t="s">
        <v>19624</v>
      </c>
      <c r="E15453" s="89">
        <v>0</v>
      </c>
      <c r="F15453" s="89">
        <v>705353</v>
      </c>
      <c r="G15453" s="89">
        <v>8</v>
      </c>
      <c r="H15453" t="s">
        <v>19630</v>
      </c>
      <c r="I15453" s="89"/>
    </row>
    <row r="15454">
      <c r="A15454" t="s">
        <v>17034</v>
      </c>
      <c r="B15454" t="s">
        <v>19481</v>
      </c>
      <c r="C15454" t="s">
        <v>19562</v>
      </c>
      <c r="D15454" t="s">
        <v>19624</v>
      </c>
      <c r="E15454" s="89">
        <v>0</v>
      </c>
      <c r="F15454" s="89">
        <v>705353</v>
      </c>
      <c r="G15454" s="89">
        <v>8</v>
      </c>
      <c r="H15454" t="s">
        <v>19630</v>
      </c>
      <c r="I15454" s="89"/>
    </row>
    <row r="15455">
      <c r="A15455" t="s">
        <v>17035</v>
      </c>
      <c r="B15455" t="s">
        <v>19482</v>
      </c>
      <c r="C15455" t="s">
        <v>19562</v>
      </c>
      <c r="D15455" t="s">
        <v>19624</v>
      </c>
      <c r="E15455" s="89">
        <v>0</v>
      </c>
      <c r="F15455" s="89">
        <v>705353</v>
      </c>
      <c r="G15455" s="89">
        <v>8</v>
      </c>
      <c r="H15455" t="s">
        <v>19630</v>
      </c>
      <c r="I15455" s="89"/>
    </row>
    <row r="15456">
      <c r="A15456" t="s">
        <v>17036</v>
      </c>
      <c r="B15456" t="s">
        <v>19480</v>
      </c>
      <c r="C15456" t="s">
        <v>19563</v>
      </c>
      <c r="D15456" t="s">
        <v>19623</v>
      </c>
      <c r="E15456" s="89">
        <v>0</v>
      </c>
      <c r="F15456" s="89">
        <v>705353</v>
      </c>
      <c r="G15456" s="89">
        <v>8</v>
      </c>
      <c r="H15456" t="s">
        <v>19630</v>
      </c>
      <c r="I15456" s="89"/>
    </row>
    <row r="15457">
      <c r="A15457" t="s">
        <v>17037</v>
      </c>
      <c r="B15457" t="s">
        <v>19481</v>
      </c>
      <c r="C15457" t="s">
        <v>19563</v>
      </c>
      <c r="D15457" t="s">
        <v>19623</v>
      </c>
      <c r="E15457" s="89">
        <v>0</v>
      </c>
      <c r="F15457" s="89">
        <v>705353</v>
      </c>
      <c r="G15457" s="89">
        <v>8</v>
      </c>
      <c r="H15457" t="s">
        <v>19630</v>
      </c>
      <c r="I15457" s="89"/>
    </row>
    <row r="15458">
      <c r="A15458" t="s">
        <v>17038</v>
      </c>
      <c r="B15458" t="s">
        <v>19482</v>
      </c>
      <c r="C15458" t="s">
        <v>19563</v>
      </c>
      <c r="D15458" t="s">
        <v>19623</v>
      </c>
      <c r="E15458" s="89">
        <v>0</v>
      </c>
      <c r="F15458" s="89">
        <v>705353</v>
      </c>
      <c r="G15458" s="89">
        <v>8</v>
      </c>
      <c r="H15458" t="s">
        <v>19630</v>
      </c>
      <c r="I15458" s="89"/>
    </row>
    <row r="15459">
      <c r="A15459" t="s">
        <v>17039</v>
      </c>
      <c r="B15459" t="s">
        <v>19480</v>
      </c>
      <c r="C15459" t="s">
        <v>19563</v>
      </c>
      <c r="D15459" t="s">
        <v>19624</v>
      </c>
      <c r="E15459" s="89">
        <v>0</v>
      </c>
      <c r="F15459" s="89">
        <v>705353</v>
      </c>
      <c r="G15459" s="89">
        <v>8</v>
      </c>
      <c r="H15459" t="s">
        <v>19630</v>
      </c>
      <c r="I15459" s="89"/>
    </row>
    <row r="15460">
      <c r="A15460" t="s">
        <v>17040</v>
      </c>
      <c r="B15460" t="s">
        <v>19481</v>
      </c>
      <c r="C15460" t="s">
        <v>19563</v>
      </c>
      <c r="D15460" t="s">
        <v>19624</v>
      </c>
      <c r="E15460" s="89">
        <v>0</v>
      </c>
      <c r="F15460" s="89">
        <v>705353</v>
      </c>
      <c r="G15460" s="89">
        <v>8</v>
      </c>
      <c r="H15460" t="s">
        <v>19630</v>
      </c>
      <c r="I15460" s="89"/>
    </row>
    <row r="15461">
      <c r="A15461" t="s">
        <v>17041</v>
      </c>
      <c r="B15461" t="s">
        <v>19482</v>
      </c>
      <c r="C15461" t="s">
        <v>19563</v>
      </c>
      <c r="D15461" t="s">
        <v>19624</v>
      </c>
      <c r="E15461" s="89">
        <v>0</v>
      </c>
      <c r="F15461" s="89">
        <v>705353</v>
      </c>
      <c r="G15461" s="89">
        <v>8</v>
      </c>
      <c r="H15461" t="s">
        <v>19630</v>
      </c>
      <c r="I15461" s="89"/>
    </row>
    <row r="15462">
      <c r="A15462" t="s">
        <v>17042</v>
      </c>
      <c r="B15462" t="s">
        <v>19480</v>
      </c>
      <c r="C15462" t="s">
        <v>19564</v>
      </c>
      <c r="D15462" t="s">
        <v>19623</v>
      </c>
      <c r="E15462" s="89">
        <v>0</v>
      </c>
      <c r="F15462" s="89">
        <v>705353</v>
      </c>
      <c r="G15462" s="89">
        <v>8</v>
      </c>
      <c r="H15462" t="s">
        <v>19630</v>
      </c>
      <c r="I15462" s="89"/>
    </row>
    <row r="15463">
      <c r="A15463" t="s">
        <v>17043</v>
      </c>
      <c r="B15463" t="s">
        <v>19481</v>
      </c>
      <c r="C15463" t="s">
        <v>19564</v>
      </c>
      <c r="D15463" t="s">
        <v>19623</v>
      </c>
      <c r="E15463" s="89">
        <v>0</v>
      </c>
      <c r="F15463" s="89">
        <v>705353</v>
      </c>
      <c r="G15463" s="89">
        <v>8</v>
      </c>
      <c r="H15463" t="s">
        <v>19630</v>
      </c>
      <c r="I15463" s="89"/>
    </row>
    <row r="15464">
      <c r="A15464" t="s">
        <v>17044</v>
      </c>
      <c r="B15464" t="s">
        <v>19482</v>
      </c>
      <c r="C15464" t="s">
        <v>19564</v>
      </c>
      <c r="D15464" t="s">
        <v>19623</v>
      </c>
      <c r="E15464" s="89">
        <v>0</v>
      </c>
      <c r="F15464" s="89">
        <v>705353</v>
      </c>
      <c r="G15464" s="89">
        <v>8</v>
      </c>
      <c r="H15464" t="s">
        <v>19630</v>
      </c>
      <c r="I15464" s="89"/>
    </row>
    <row r="15465">
      <c r="A15465" t="s">
        <v>17045</v>
      </c>
      <c r="B15465" t="s">
        <v>19480</v>
      </c>
      <c r="C15465" t="s">
        <v>19564</v>
      </c>
      <c r="D15465" t="s">
        <v>19624</v>
      </c>
      <c r="E15465" s="89">
        <v>0</v>
      </c>
      <c r="F15465" s="89">
        <v>705353</v>
      </c>
      <c r="G15465" s="89">
        <v>8</v>
      </c>
      <c r="H15465" t="s">
        <v>19630</v>
      </c>
      <c r="I15465" s="89"/>
    </row>
    <row r="15466">
      <c r="A15466" t="s">
        <v>17046</v>
      </c>
      <c r="B15466" t="s">
        <v>19481</v>
      </c>
      <c r="C15466" t="s">
        <v>19564</v>
      </c>
      <c r="D15466" t="s">
        <v>19624</v>
      </c>
      <c r="E15466" s="89">
        <v>0</v>
      </c>
      <c r="F15466" s="89">
        <v>705353</v>
      </c>
      <c r="G15466" s="89">
        <v>8</v>
      </c>
      <c r="H15466" t="s">
        <v>19630</v>
      </c>
      <c r="I15466" s="89"/>
    </row>
    <row r="15467">
      <c r="A15467" t="s">
        <v>17047</v>
      </c>
      <c r="B15467" t="s">
        <v>19482</v>
      </c>
      <c r="C15467" t="s">
        <v>19564</v>
      </c>
      <c r="D15467" t="s">
        <v>19624</v>
      </c>
      <c r="E15467" s="89">
        <v>0</v>
      </c>
      <c r="F15467" s="89">
        <v>705353</v>
      </c>
      <c r="G15467" s="89">
        <v>8</v>
      </c>
      <c r="H15467" t="s">
        <v>19630</v>
      </c>
      <c r="I15467" s="89"/>
    </row>
    <row r="15468">
      <c r="A15468" t="s">
        <v>17048</v>
      </c>
      <c r="B15468" t="s">
        <v>19483</v>
      </c>
      <c r="C15468" t="s">
        <v>19526</v>
      </c>
      <c r="D15468" t="s">
        <v>19614</v>
      </c>
      <c r="E15468" s="89">
        <v>0.05526448059137997</v>
      </c>
      <c r="F15468" s="89">
        <v>705353</v>
      </c>
      <c r="G15468" s="89">
        <v>8</v>
      </c>
      <c r="H15468" t="s">
        <v>19629</v>
      </c>
      <c r="I15468" s="89"/>
    </row>
    <row r="15469">
      <c r="A15469" t="s">
        <v>17049</v>
      </c>
      <c r="B15469" t="s">
        <v>19483</v>
      </c>
      <c r="C15469" t="s">
        <v>19526</v>
      </c>
      <c r="D15469" t="s">
        <v>19615</v>
      </c>
      <c r="E15469" s="89">
        <v>0.05768502533743667</v>
      </c>
      <c r="F15469" s="89">
        <v>705353</v>
      </c>
      <c r="G15469" s="89">
        <v>8</v>
      </c>
      <c r="H15469" t="s">
        <v>19629</v>
      </c>
      <c r="I15469" s="89"/>
    </row>
    <row r="15470">
      <c r="A15470" t="s">
        <v>17050</v>
      </c>
      <c r="B15470" t="s">
        <v>19483</v>
      </c>
      <c r="C15470" t="s">
        <v>19526</v>
      </c>
      <c r="D15470" t="s">
        <v>19616</v>
      </c>
      <c r="E15470" s="89">
        <v>0.05529271746522413</v>
      </c>
      <c r="F15470" s="89">
        <v>705353</v>
      </c>
      <c r="G15470" s="89">
        <v>8</v>
      </c>
      <c r="H15470" t="s">
        <v>19629</v>
      </c>
      <c r="I15470" s="89"/>
    </row>
    <row r="15471">
      <c r="A15471" t="s">
        <v>17051</v>
      </c>
      <c r="B15471" t="s">
        <v>19483</v>
      </c>
      <c r="C15471" t="s">
        <v>19526</v>
      </c>
      <c r="D15471" t="s">
        <v>19617</v>
      </c>
      <c r="E15471" s="89">
        <v>0.05756170855153257</v>
      </c>
      <c r="F15471" s="89">
        <v>705353</v>
      </c>
      <c r="G15471" s="89">
        <v>8</v>
      </c>
      <c r="H15471" t="s">
        <v>19629</v>
      </c>
      <c r="I15471" s="89"/>
    </row>
    <row r="15472">
      <c r="A15472" t="s">
        <v>17052</v>
      </c>
      <c r="B15472" t="s">
        <v>19483</v>
      </c>
      <c r="C15472" t="s">
        <v>19526</v>
      </c>
      <c r="D15472" t="s">
        <v>19618</v>
      </c>
      <c r="E15472" s="89">
        <v>0.05738982353349514</v>
      </c>
      <c r="F15472" s="89">
        <v>705353</v>
      </c>
      <c r="G15472" s="89">
        <v>8</v>
      </c>
      <c r="H15472" t="s">
        <v>19629</v>
      </c>
      <c r="I15472" s="89"/>
    </row>
    <row r="15473">
      <c r="A15473" t="s">
        <v>17053</v>
      </c>
      <c r="B15473" t="s">
        <v>19483</v>
      </c>
      <c r="C15473" t="s">
        <v>19526</v>
      </c>
      <c r="D15473" t="s">
        <v>19619</v>
      </c>
      <c r="E15473" s="89">
        <v>0.05911263617812058</v>
      </c>
      <c r="F15473" s="89">
        <v>705353</v>
      </c>
      <c r="G15473" s="89">
        <v>8</v>
      </c>
      <c r="H15473" t="s">
        <v>19629</v>
      </c>
      <c r="I15473" s="89"/>
    </row>
    <row r="15474">
      <c r="A15474" t="s">
        <v>17054</v>
      </c>
      <c r="B15474" t="s">
        <v>19483</v>
      </c>
      <c r="C15474" t="s">
        <v>19526</v>
      </c>
      <c r="D15474" t="s">
        <v>19620</v>
      </c>
      <c r="E15474" s="89">
        <v>0.05623471623035126</v>
      </c>
      <c r="F15474" s="89">
        <v>705353</v>
      </c>
      <c r="G15474" s="89">
        <v>8</v>
      </c>
      <c r="H15474" t="s">
        <v>19629</v>
      </c>
      <c r="I15474" s="89"/>
    </row>
    <row r="15475">
      <c r="A15475" t="s">
        <v>17055</v>
      </c>
      <c r="B15475" t="s">
        <v>19483</v>
      </c>
      <c r="C15475" t="s">
        <v>19526</v>
      </c>
      <c r="D15475" t="s">
        <v>19621</v>
      </c>
      <c r="E15475" s="89">
        <v>0.04872104481999632</v>
      </c>
      <c r="F15475" s="89">
        <v>705353</v>
      </c>
      <c r="G15475" s="89">
        <v>8</v>
      </c>
      <c r="H15475" t="s">
        <v>19629</v>
      </c>
      <c r="I15475" s="89"/>
    </row>
    <row r="15476">
      <c r="A15476" t="s">
        <v>17056</v>
      </c>
      <c r="B15476" t="s">
        <v>19483</v>
      </c>
      <c r="C15476" t="s">
        <v>19526</v>
      </c>
      <c r="D15476" t="s">
        <v>19622</v>
      </c>
      <c r="E15476" s="89">
        <v>0.0573638463761473</v>
      </c>
      <c r="F15476" s="89">
        <v>705353</v>
      </c>
      <c r="G15476" s="89">
        <v>8</v>
      </c>
      <c r="H15476" t="s">
        <v>19629</v>
      </c>
      <c r="I15476" s="89"/>
    </row>
    <row r="15477">
      <c r="A15477" t="s">
        <v>17057</v>
      </c>
      <c r="B15477" t="s">
        <v>19483</v>
      </c>
      <c r="C15477" t="s">
        <v>19526</v>
      </c>
      <c r="D15477" t="s">
        <v>19623</v>
      </c>
      <c r="E15477" s="89">
        <v>0.1726523689541364</v>
      </c>
      <c r="F15477" s="89">
        <v>705353</v>
      </c>
      <c r="G15477" s="89">
        <v>8</v>
      </c>
      <c r="H15477" t="s">
        <v>19629</v>
      </c>
      <c r="I15477" s="89"/>
    </row>
    <row r="15478">
      <c r="A15478" t="s">
        <v>17058</v>
      </c>
      <c r="B15478" t="s">
        <v>19483</v>
      </c>
      <c r="C15478" t="s">
        <v>19526</v>
      </c>
      <c r="D15478" t="s">
        <v>19624</v>
      </c>
      <c r="E15478" s="89">
        <v>0.4128169219489207</v>
      </c>
      <c r="F15478" s="89">
        <v>705353</v>
      </c>
      <c r="G15478" s="89">
        <v>8</v>
      </c>
      <c r="H15478" t="s">
        <v>19629</v>
      </c>
      <c r="I15478" s="89"/>
    </row>
    <row r="15479">
      <c r="A15479" t="s">
        <v>17059</v>
      </c>
      <c r="B15479" t="s">
        <v>19476</v>
      </c>
      <c r="C15479" t="s">
        <v>19492</v>
      </c>
      <c r="D15479" t="s">
        <v>19630</v>
      </c>
      <c r="E15479" s="89">
        <v>38119</v>
      </c>
      <c r="F15479" s="89">
        <v>700273</v>
      </c>
      <c r="G15479" s="89">
        <v>9</v>
      </c>
      <c r="H15479" t="s">
        <v>19630</v>
      </c>
      <c r="I15479" s="89"/>
    </row>
    <row r="15480">
      <c r="A15480" t="s">
        <v>17060</v>
      </c>
      <c r="B15480" t="s">
        <v>19477</v>
      </c>
      <c r="C15480" t="s">
        <v>19492</v>
      </c>
      <c r="D15480" t="s">
        <v>19630</v>
      </c>
      <c r="E15480" s="89">
        <v>1110226253.110674</v>
      </c>
      <c r="F15480" s="89">
        <v>700273</v>
      </c>
      <c r="G15480" s="89">
        <v>9</v>
      </c>
      <c r="H15480" t="s">
        <v>19630</v>
      </c>
      <c r="I15480" s="89"/>
    </row>
    <row r="15481">
      <c r="A15481" t="s">
        <v>17061</v>
      </c>
      <c r="B15481" t="s">
        <v>19478</v>
      </c>
      <c r="C15481" t="s">
        <v>19492</v>
      </c>
      <c r="D15481" t="s">
        <v>19630</v>
      </c>
      <c r="E15481" s="89">
        <v>0.054434484836628</v>
      </c>
      <c r="F15481" s="89">
        <v>700273</v>
      </c>
      <c r="G15481" s="89">
        <v>9</v>
      </c>
      <c r="H15481" t="s">
        <v>19630</v>
      </c>
      <c r="I15481" s="89"/>
    </row>
    <row r="15482">
      <c r="A15482" t="s">
        <v>17062</v>
      </c>
      <c r="B15482" t="s">
        <v>19479</v>
      </c>
      <c r="C15482" t="s">
        <v>19492</v>
      </c>
      <c r="D15482" t="s">
        <v>19630</v>
      </c>
      <c r="E15482" s="89">
        <v>1585.419190959346</v>
      </c>
      <c r="F15482" s="89">
        <v>700273</v>
      </c>
      <c r="G15482" s="89">
        <v>9</v>
      </c>
      <c r="H15482" t="s">
        <v>19630</v>
      </c>
      <c r="I15482" s="89"/>
    </row>
    <row r="15483">
      <c r="A15483" t="s">
        <v>22206</v>
      </c>
      <c r="B15483" t="s">
        <v>19476</v>
      </c>
      <c r="C15483" t="s">
        <v>3805</v>
      </c>
      <c r="D15483" t="s">
        <v>19630</v>
      </c>
      <c r="E15483" s="89">
        <v>0</v>
      </c>
      <c r="F15483" s="89">
        <v>700273</v>
      </c>
      <c r="G15483" s="89">
        <v>9</v>
      </c>
      <c r="H15483" t="s">
        <v>19630</v>
      </c>
      <c r="I15483" s="89"/>
    </row>
    <row r="15484">
      <c r="A15484" t="s">
        <v>22207</v>
      </c>
      <c r="B15484" t="s">
        <v>19477</v>
      </c>
      <c r="C15484" t="s">
        <v>3805</v>
      </c>
      <c r="D15484" t="s">
        <v>19630</v>
      </c>
      <c r="E15484" s="89">
        <v>0</v>
      </c>
      <c r="F15484" s="89">
        <v>700273</v>
      </c>
      <c r="G15484" s="89">
        <v>9</v>
      </c>
      <c r="H15484" t="s">
        <v>19630</v>
      </c>
      <c r="I15484" s="89"/>
    </row>
    <row r="15485">
      <c r="A15485" t="s">
        <v>22208</v>
      </c>
      <c r="B15485" t="s">
        <v>19478</v>
      </c>
      <c r="C15485" t="s">
        <v>3805</v>
      </c>
      <c r="D15485" t="s">
        <v>19630</v>
      </c>
      <c r="E15485" s="89">
        <v>0</v>
      </c>
      <c r="F15485" s="89">
        <v>700273</v>
      </c>
      <c r="G15485" s="89">
        <v>9</v>
      </c>
      <c r="H15485" t="s">
        <v>19630</v>
      </c>
      <c r="I15485" s="89"/>
    </row>
    <row r="15486">
      <c r="A15486" t="s">
        <v>22209</v>
      </c>
      <c r="B15486" t="s">
        <v>19479</v>
      </c>
      <c r="C15486" t="s">
        <v>3805</v>
      </c>
      <c r="D15486" t="s">
        <v>19630</v>
      </c>
      <c r="E15486" s="89">
        <v>0</v>
      </c>
      <c r="F15486" s="89">
        <v>700273</v>
      </c>
      <c r="G15486" s="89">
        <v>9</v>
      </c>
      <c r="H15486" t="s">
        <v>19630</v>
      </c>
      <c r="I15486" s="89"/>
    </row>
    <row r="15487">
      <c r="A15487" t="s">
        <v>17063</v>
      </c>
      <c r="B15487" t="s">
        <v>19480</v>
      </c>
      <c r="C15487" t="s">
        <v>19565</v>
      </c>
      <c r="D15487" t="s">
        <v>19623</v>
      </c>
      <c r="E15487" s="89">
        <v>0</v>
      </c>
      <c r="F15487" s="89">
        <v>700273</v>
      </c>
      <c r="G15487" s="89">
        <v>9</v>
      </c>
      <c r="H15487" t="s">
        <v>19630</v>
      </c>
      <c r="I15487" s="89"/>
    </row>
    <row r="15488">
      <c r="A15488" t="s">
        <v>17064</v>
      </c>
      <c r="B15488" t="s">
        <v>19481</v>
      </c>
      <c r="C15488" t="s">
        <v>19565</v>
      </c>
      <c r="D15488" t="s">
        <v>19623</v>
      </c>
      <c r="E15488" s="89">
        <v>0</v>
      </c>
      <c r="F15488" s="89">
        <v>700273</v>
      </c>
      <c r="G15488" s="89">
        <v>9</v>
      </c>
      <c r="H15488" t="s">
        <v>19630</v>
      </c>
      <c r="I15488" s="89"/>
    </row>
    <row r="15489">
      <c r="A15489" t="s">
        <v>17065</v>
      </c>
      <c r="B15489" t="s">
        <v>19482</v>
      </c>
      <c r="C15489" t="s">
        <v>19565</v>
      </c>
      <c r="D15489" t="s">
        <v>19623</v>
      </c>
      <c r="E15489" s="89">
        <v>0</v>
      </c>
      <c r="F15489" s="89">
        <v>700273</v>
      </c>
      <c r="G15489" s="89">
        <v>9</v>
      </c>
      <c r="H15489" t="s">
        <v>19630</v>
      </c>
      <c r="I15489" s="89"/>
    </row>
    <row r="15490">
      <c r="A15490" t="s">
        <v>17066</v>
      </c>
      <c r="B15490" t="s">
        <v>19480</v>
      </c>
      <c r="C15490" t="s">
        <v>19565</v>
      </c>
      <c r="D15490" t="s">
        <v>19624</v>
      </c>
      <c r="E15490" s="89">
        <v>0</v>
      </c>
      <c r="F15490" s="89">
        <v>700273</v>
      </c>
      <c r="G15490" s="89">
        <v>9</v>
      </c>
      <c r="H15490" t="s">
        <v>19630</v>
      </c>
      <c r="I15490" s="89"/>
    </row>
    <row r="15491">
      <c r="A15491" t="s">
        <v>17067</v>
      </c>
      <c r="B15491" t="s">
        <v>19481</v>
      </c>
      <c r="C15491" t="s">
        <v>19565</v>
      </c>
      <c r="D15491" t="s">
        <v>19624</v>
      </c>
      <c r="E15491" s="89">
        <v>0</v>
      </c>
      <c r="F15491" s="89">
        <v>700273</v>
      </c>
      <c r="G15491" s="89">
        <v>9</v>
      </c>
      <c r="H15491" t="s">
        <v>19630</v>
      </c>
      <c r="I15491" s="89"/>
    </row>
    <row r="15492">
      <c r="A15492" t="s">
        <v>17068</v>
      </c>
      <c r="B15492" t="s">
        <v>19482</v>
      </c>
      <c r="C15492" t="s">
        <v>19565</v>
      </c>
      <c r="D15492" t="s">
        <v>19624</v>
      </c>
      <c r="E15492" s="89">
        <v>0</v>
      </c>
      <c r="F15492" s="89">
        <v>700273</v>
      </c>
      <c r="G15492" s="89">
        <v>9</v>
      </c>
      <c r="H15492" t="s">
        <v>19630</v>
      </c>
      <c r="I15492" s="89"/>
    </row>
    <row r="15493">
      <c r="A15493" t="s">
        <v>17069</v>
      </c>
      <c r="B15493" t="s">
        <v>19480</v>
      </c>
      <c r="C15493" t="s">
        <v>19566</v>
      </c>
      <c r="D15493" t="s">
        <v>19623</v>
      </c>
      <c r="E15493" s="89">
        <v>0</v>
      </c>
      <c r="F15493" s="89">
        <v>700273</v>
      </c>
      <c r="G15493" s="89">
        <v>9</v>
      </c>
      <c r="H15493" t="s">
        <v>19630</v>
      </c>
      <c r="I15493" s="89"/>
    </row>
    <row r="15494">
      <c r="A15494" t="s">
        <v>17070</v>
      </c>
      <c r="B15494" t="s">
        <v>19481</v>
      </c>
      <c r="C15494" t="s">
        <v>19566</v>
      </c>
      <c r="D15494" t="s">
        <v>19623</v>
      </c>
      <c r="E15494" s="89">
        <v>0</v>
      </c>
      <c r="F15494" s="89">
        <v>700273</v>
      </c>
      <c r="G15494" s="89">
        <v>9</v>
      </c>
      <c r="H15494" t="s">
        <v>19630</v>
      </c>
      <c r="I15494" s="89"/>
    </row>
    <row r="15495">
      <c r="A15495" t="s">
        <v>17071</v>
      </c>
      <c r="B15495" t="s">
        <v>19482</v>
      </c>
      <c r="C15495" t="s">
        <v>19566</v>
      </c>
      <c r="D15495" t="s">
        <v>19623</v>
      </c>
      <c r="E15495" s="89">
        <v>0</v>
      </c>
      <c r="F15495" s="89">
        <v>700273</v>
      </c>
      <c r="G15495" s="89">
        <v>9</v>
      </c>
      <c r="H15495" t="s">
        <v>19630</v>
      </c>
      <c r="I15495" s="89"/>
    </row>
    <row r="15496">
      <c r="A15496" t="s">
        <v>17072</v>
      </c>
      <c r="B15496" t="s">
        <v>19480</v>
      </c>
      <c r="C15496" t="s">
        <v>19566</v>
      </c>
      <c r="D15496" t="s">
        <v>19624</v>
      </c>
      <c r="E15496" s="89">
        <v>0</v>
      </c>
      <c r="F15496" s="89">
        <v>700273</v>
      </c>
      <c r="G15496" s="89">
        <v>9</v>
      </c>
      <c r="H15496" t="s">
        <v>19630</v>
      </c>
      <c r="I15496" s="89"/>
    </row>
    <row r="15497">
      <c r="A15497" t="s">
        <v>17073</v>
      </c>
      <c r="B15497" t="s">
        <v>19481</v>
      </c>
      <c r="C15497" t="s">
        <v>19566</v>
      </c>
      <c r="D15497" t="s">
        <v>19624</v>
      </c>
      <c r="E15497" s="89">
        <v>0</v>
      </c>
      <c r="F15497" s="89">
        <v>700273</v>
      </c>
      <c r="G15497" s="89">
        <v>9</v>
      </c>
      <c r="H15497" t="s">
        <v>19630</v>
      </c>
      <c r="I15497" s="89"/>
    </row>
    <row r="15498">
      <c r="A15498" t="s">
        <v>17074</v>
      </c>
      <c r="B15498" t="s">
        <v>19482</v>
      </c>
      <c r="C15498" t="s">
        <v>19566</v>
      </c>
      <c r="D15498" t="s">
        <v>19624</v>
      </c>
      <c r="E15498" s="89">
        <v>0</v>
      </c>
      <c r="F15498" s="89">
        <v>700273</v>
      </c>
      <c r="G15498" s="89">
        <v>9</v>
      </c>
      <c r="H15498" t="s">
        <v>19630</v>
      </c>
      <c r="I15498" s="89"/>
    </row>
    <row r="15499">
      <c r="A15499" t="s">
        <v>17075</v>
      </c>
      <c r="B15499" t="s">
        <v>19480</v>
      </c>
      <c r="C15499" t="s">
        <v>19567</v>
      </c>
      <c r="D15499" t="s">
        <v>19623</v>
      </c>
      <c r="E15499" s="89">
        <v>0</v>
      </c>
      <c r="F15499" s="89">
        <v>700273</v>
      </c>
      <c r="G15499" s="89">
        <v>9</v>
      </c>
      <c r="H15499" t="s">
        <v>19630</v>
      </c>
      <c r="I15499" s="89"/>
    </row>
    <row r="15500">
      <c r="A15500" t="s">
        <v>17076</v>
      </c>
      <c r="B15500" t="s">
        <v>19481</v>
      </c>
      <c r="C15500" t="s">
        <v>19567</v>
      </c>
      <c r="D15500" t="s">
        <v>19623</v>
      </c>
      <c r="E15500" s="89">
        <v>0</v>
      </c>
      <c r="F15500" s="89">
        <v>700273</v>
      </c>
      <c r="G15500" s="89">
        <v>9</v>
      </c>
      <c r="H15500" t="s">
        <v>19630</v>
      </c>
      <c r="I15500" s="89"/>
    </row>
    <row r="15501">
      <c r="A15501" t="s">
        <v>17077</v>
      </c>
      <c r="B15501" t="s">
        <v>19482</v>
      </c>
      <c r="C15501" t="s">
        <v>19567</v>
      </c>
      <c r="D15501" t="s">
        <v>19623</v>
      </c>
      <c r="E15501" s="89">
        <v>0</v>
      </c>
      <c r="F15501" s="89">
        <v>700273</v>
      </c>
      <c r="G15501" s="89">
        <v>9</v>
      </c>
      <c r="H15501" t="s">
        <v>19630</v>
      </c>
      <c r="I15501" s="89"/>
    </row>
    <row r="15502">
      <c r="A15502" t="s">
        <v>17078</v>
      </c>
      <c r="B15502" t="s">
        <v>19480</v>
      </c>
      <c r="C15502" t="s">
        <v>19567</v>
      </c>
      <c r="D15502" t="s">
        <v>19624</v>
      </c>
      <c r="E15502" s="89">
        <v>0</v>
      </c>
      <c r="F15502" s="89">
        <v>700273</v>
      </c>
      <c r="G15502" s="89">
        <v>9</v>
      </c>
      <c r="H15502" t="s">
        <v>19630</v>
      </c>
      <c r="I15502" s="89"/>
    </row>
    <row r="15503">
      <c r="A15503" t="s">
        <v>17079</v>
      </c>
      <c r="B15503" t="s">
        <v>19481</v>
      </c>
      <c r="C15503" t="s">
        <v>19567</v>
      </c>
      <c r="D15503" t="s">
        <v>19624</v>
      </c>
      <c r="E15503" s="89">
        <v>0</v>
      </c>
      <c r="F15503" s="89">
        <v>700273</v>
      </c>
      <c r="G15503" s="89">
        <v>9</v>
      </c>
      <c r="H15503" t="s">
        <v>19630</v>
      </c>
      <c r="I15503" s="89"/>
    </row>
    <row r="15504">
      <c r="A15504" t="s">
        <v>17080</v>
      </c>
      <c r="B15504" t="s">
        <v>19482</v>
      </c>
      <c r="C15504" t="s">
        <v>19567</v>
      </c>
      <c r="D15504" t="s">
        <v>19624</v>
      </c>
      <c r="E15504" s="89">
        <v>0</v>
      </c>
      <c r="F15504" s="89">
        <v>700273</v>
      </c>
      <c r="G15504" s="89">
        <v>9</v>
      </c>
      <c r="H15504" t="s">
        <v>19630</v>
      </c>
      <c r="I15504" s="89"/>
    </row>
    <row r="15505">
      <c r="A15505" t="s">
        <v>17081</v>
      </c>
      <c r="B15505" t="s">
        <v>19480</v>
      </c>
      <c r="C15505" t="s">
        <v>19568</v>
      </c>
      <c r="D15505" t="s">
        <v>19623</v>
      </c>
      <c r="E15505" s="89">
        <v>0</v>
      </c>
      <c r="F15505" s="89">
        <v>700273</v>
      </c>
      <c r="G15505" s="89">
        <v>9</v>
      </c>
      <c r="H15505" t="s">
        <v>19630</v>
      </c>
      <c r="I15505" s="89"/>
    </row>
    <row r="15506">
      <c r="A15506" t="s">
        <v>17082</v>
      </c>
      <c r="B15506" t="s">
        <v>19481</v>
      </c>
      <c r="C15506" t="s">
        <v>19568</v>
      </c>
      <c r="D15506" t="s">
        <v>19623</v>
      </c>
      <c r="E15506" s="89">
        <v>0</v>
      </c>
      <c r="F15506" s="89">
        <v>700273</v>
      </c>
      <c r="G15506" s="89">
        <v>9</v>
      </c>
      <c r="H15506" t="s">
        <v>19630</v>
      </c>
      <c r="I15506" s="89"/>
    </row>
    <row r="15507">
      <c r="A15507" t="s">
        <v>17083</v>
      </c>
      <c r="B15507" t="s">
        <v>19482</v>
      </c>
      <c r="C15507" t="s">
        <v>19568</v>
      </c>
      <c r="D15507" t="s">
        <v>19623</v>
      </c>
      <c r="E15507" s="89">
        <v>0</v>
      </c>
      <c r="F15507" s="89">
        <v>700273</v>
      </c>
      <c r="G15507" s="89">
        <v>9</v>
      </c>
      <c r="H15507" t="s">
        <v>19630</v>
      </c>
      <c r="I15507" s="89"/>
    </row>
    <row r="15508">
      <c r="A15508" t="s">
        <v>17084</v>
      </c>
      <c r="B15508" t="s">
        <v>19480</v>
      </c>
      <c r="C15508" t="s">
        <v>19568</v>
      </c>
      <c r="D15508" t="s">
        <v>19624</v>
      </c>
      <c r="E15508" s="89">
        <v>0</v>
      </c>
      <c r="F15508" s="89">
        <v>700273</v>
      </c>
      <c r="G15508" s="89">
        <v>9</v>
      </c>
      <c r="H15508" t="s">
        <v>19630</v>
      </c>
      <c r="I15508" s="89"/>
    </row>
    <row r="15509">
      <c r="A15509" t="s">
        <v>17085</v>
      </c>
      <c r="B15509" t="s">
        <v>19481</v>
      </c>
      <c r="C15509" t="s">
        <v>19568</v>
      </c>
      <c r="D15509" t="s">
        <v>19624</v>
      </c>
      <c r="E15509" s="89">
        <v>0</v>
      </c>
      <c r="F15509" s="89">
        <v>700273</v>
      </c>
      <c r="G15509" s="89">
        <v>9</v>
      </c>
      <c r="H15509" t="s">
        <v>19630</v>
      </c>
      <c r="I15509" s="89"/>
    </row>
    <row r="15510">
      <c r="A15510" t="s">
        <v>17086</v>
      </c>
      <c r="B15510" t="s">
        <v>19482</v>
      </c>
      <c r="C15510" t="s">
        <v>19568</v>
      </c>
      <c r="D15510" t="s">
        <v>19624</v>
      </c>
      <c r="E15510" s="89">
        <v>0</v>
      </c>
      <c r="F15510" s="89">
        <v>700273</v>
      </c>
      <c r="G15510" s="89">
        <v>9</v>
      </c>
      <c r="H15510" t="s">
        <v>19630</v>
      </c>
      <c r="I15510" s="89"/>
    </row>
    <row r="15511">
      <c r="A15511" t="s">
        <v>17087</v>
      </c>
      <c r="B15511" t="s">
        <v>19480</v>
      </c>
      <c r="C15511" t="s">
        <v>19569</v>
      </c>
      <c r="D15511" t="s">
        <v>19623</v>
      </c>
      <c r="E15511" s="89">
        <v>0</v>
      </c>
      <c r="F15511" s="89">
        <v>700273</v>
      </c>
      <c r="G15511" s="89">
        <v>9</v>
      </c>
      <c r="H15511" t="s">
        <v>19630</v>
      </c>
      <c r="I15511" s="89"/>
    </row>
    <row r="15512">
      <c r="A15512" t="s">
        <v>17088</v>
      </c>
      <c r="B15512" t="s">
        <v>19481</v>
      </c>
      <c r="C15512" t="s">
        <v>19569</v>
      </c>
      <c r="D15512" t="s">
        <v>19623</v>
      </c>
      <c r="E15512" s="89">
        <v>0</v>
      </c>
      <c r="F15512" s="89">
        <v>700273</v>
      </c>
      <c r="G15512" s="89">
        <v>9</v>
      </c>
      <c r="H15512" t="s">
        <v>19630</v>
      </c>
      <c r="I15512" s="89"/>
    </row>
    <row r="15513">
      <c r="A15513" t="s">
        <v>17089</v>
      </c>
      <c r="B15513" t="s">
        <v>19482</v>
      </c>
      <c r="C15513" t="s">
        <v>19569</v>
      </c>
      <c r="D15513" t="s">
        <v>19623</v>
      </c>
      <c r="E15513" s="89">
        <v>0</v>
      </c>
      <c r="F15513" s="89">
        <v>700273</v>
      </c>
      <c r="G15513" s="89">
        <v>9</v>
      </c>
      <c r="H15513" t="s">
        <v>19630</v>
      </c>
      <c r="I15513" s="89"/>
    </row>
    <row r="15514">
      <c r="A15514" t="s">
        <v>17090</v>
      </c>
      <c r="B15514" t="s">
        <v>19480</v>
      </c>
      <c r="C15514" t="s">
        <v>19569</v>
      </c>
      <c r="D15514" t="s">
        <v>19624</v>
      </c>
      <c r="E15514" s="89">
        <v>0</v>
      </c>
      <c r="F15514" s="89">
        <v>700273</v>
      </c>
      <c r="G15514" s="89">
        <v>9</v>
      </c>
      <c r="H15514" t="s">
        <v>19630</v>
      </c>
      <c r="I15514" s="89"/>
    </row>
    <row r="15515">
      <c r="A15515" t="s">
        <v>17091</v>
      </c>
      <c r="B15515" t="s">
        <v>19481</v>
      </c>
      <c r="C15515" t="s">
        <v>19569</v>
      </c>
      <c r="D15515" t="s">
        <v>19624</v>
      </c>
      <c r="E15515" s="89">
        <v>0</v>
      </c>
      <c r="F15515" s="89">
        <v>700273</v>
      </c>
      <c r="G15515" s="89">
        <v>9</v>
      </c>
      <c r="H15515" t="s">
        <v>19630</v>
      </c>
      <c r="I15515" s="89"/>
    </row>
    <row r="15516">
      <c r="A15516" t="s">
        <v>17092</v>
      </c>
      <c r="B15516" t="s">
        <v>19482</v>
      </c>
      <c r="C15516" t="s">
        <v>19569</v>
      </c>
      <c r="D15516" t="s">
        <v>19624</v>
      </c>
      <c r="E15516" s="89">
        <v>0</v>
      </c>
      <c r="F15516" s="89">
        <v>700273</v>
      </c>
      <c r="G15516" s="89">
        <v>9</v>
      </c>
      <c r="H15516" t="s">
        <v>19630</v>
      </c>
      <c r="I15516" s="89"/>
    </row>
    <row r="15517">
      <c r="A15517" t="s">
        <v>17093</v>
      </c>
      <c r="B15517" t="s">
        <v>19480</v>
      </c>
      <c r="C15517" t="s">
        <v>19570</v>
      </c>
      <c r="D15517" t="s">
        <v>19623</v>
      </c>
      <c r="E15517" s="89">
        <v>0</v>
      </c>
      <c r="F15517" s="89">
        <v>700273</v>
      </c>
      <c r="G15517" s="89">
        <v>9</v>
      </c>
      <c r="H15517" t="s">
        <v>19630</v>
      </c>
      <c r="I15517" s="89"/>
    </row>
    <row r="15518">
      <c r="A15518" t="s">
        <v>17094</v>
      </c>
      <c r="B15518" t="s">
        <v>19481</v>
      </c>
      <c r="C15518" t="s">
        <v>19570</v>
      </c>
      <c r="D15518" t="s">
        <v>19623</v>
      </c>
      <c r="E15518" s="89">
        <v>0</v>
      </c>
      <c r="F15518" s="89">
        <v>700273</v>
      </c>
      <c r="G15518" s="89">
        <v>9</v>
      </c>
      <c r="H15518" t="s">
        <v>19630</v>
      </c>
      <c r="I15518" s="89"/>
    </row>
    <row r="15519">
      <c r="A15519" t="s">
        <v>17095</v>
      </c>
      <c r="B15519" t="s">
        <v>19482</v>
      </c>
      <c r="C15519" t="s">
        <v>19570</v>
      </c>
      <c r="D15519" t="s">
        <v>19623</v>
      </c>
      <c r="E15519" s="89">
        <v>0</v>
      </c>
      <c r="F15519" s="89">
        <v>700273</v>
      </c>
      <c r="G15519" s="89">
        <v>9</v>
      </c>
      <c r="H15519" t="s">
        <v>19630</v>
      </c>
      <c r="I15519" s="89"/>
    </row>
    <row r="15520">
      <c r="A15520" t="s">
        <v>17096</v>
      </c>
      <c r="B15520" t="s">
        <v>19480</v>
      </c>
      <c r="C15520" t="s">
        <v>19570</v>
      </c>
      <c r="D15520" t="s">
        <v>19624</v>
      </c>
      <c r="E15520" s="89">
        <v>0</v>
      </c>
      <c r="F15520" s="89">
        <v>700273</v>
      </c>
      <c r="G15520" s="89">
        <v>9</v>
      </c>
      <c r="H15520" t="s">
        <v>19630</v>
      </c>
      <c r="I15520" s="89"/>
    </row>
    <row r="15521">
      <c r="A15521" t="s">
        <v>17097</v>
      </c>
      <c r="B15521" t="s">
        <v>19481</v>
      </c>
      <c r="C15521" t="s">
        <v>19570</v>
      </c>
      <c r="D15521" t="s">
        <v>19624</v>
      </c>
      <c r="E15521" s="89">
        <v>0</v>
      </c>
      <c r="F15521" s="89">
        <v>700273</v>
      </c>
      <c r="G15521" s="89">
        <v>9</v>
      </c>
      <c r="H15521" t="s">
        <v>19630</v>
      </c>
      <c r="I15521" s="89"/>
    </row>
    <row r="15522">
      <c r="A15522" t="s">
        <v>17098</v>
      </c>
      <c r="B15522" t="s">
        <v>19482</v>
      </c>
      <c r="C15522" t="s">
        <v>19570</v>
      </c>
      <c r="D15522" t="s">
        <v>19624</v>
      </c>
      <c r="E15522" s="89">
        <v>0</v>
      </c>
      <c r="F15522" s="89">
        <v>700273</v>
      </c>
      <c r="G15522" s="89">
        <v>9</v>
      </c>
      <c r="H15522" t="s">
        <v>19630</v>
      </c>
      <c r="I15522" s="89"/>
    </row>
    <row r="15523">
      <c r="A15523" t="s">
        <v>17099</v>
      </c>
      <c r="B15523" t="s">
        <v>19480</v>
      </c>
      <c r="C15523" t="s">
        <v>19571</v>
      </c>
      <c r="D15523" t="s">
        <v>19623</v>
      </c>
      <c r="E15523" s="89">
        <v>0</v>
      </c>
      <c r="F15523" s="89">
        <v>700273</v>
      </c>
      <c r="G15523" s="89">
        <v>9</v>
      </c>
      <c r="H15523" t="s">
        <v>19630</v>
      </c>
      <c r="I15523" s="89"/>
    </row>
    <row r="15524">
      <c r="A15524" t="s">
        <v>17100</v>
      </c>
      <c r="B15524" t="s">
        <v>19481</v>
      </c>
      <c r="C15524" t="s">
        <v>19571</v>
      </c>
      <c r="D15524" t="s">
        <v>19623</v>
      </c>
      <c r="E15524" s="89">
        <v>0</v>
      </c>
      <c r="F15524" s="89">
        <v>700273</v>
      </c>
      <c r="G15524" s="89">
        <v>9</v>
      </c>
      <c r="H15524" t="s">
        <v>19630</v>
      </c>
      <c r="I15524" s="89"/>
    </row>
    <row r="15525">
      <c r="A15525" t="s">
        <v>17101</v>
      </c>
      <c r="B15525" t="s">
        <v>19482</v>
      </c>
      <c r="C15525" t="s">
        <v>19571</v>
      </c>
      <c r="D15525" t="s">
        <v>19623</v>
      </c>
      <c r="E15525" s="89">
        <v>0</v>
      </c>
      <c r="F15525" s="89">
        <v>700273</v>
      </c>
      <c r="G15525" s="89">
        <v>9</v>
      </c>
      <c r="H15525" t="s">
        <v>19630</v>
      </c>
      <c r="I15525" s="89"/>
    </row>
    <row r="15526">
      <c r="A15526" t="s">
        <v>17102</v>
      </c>
      <c r="B15526" t="s">
        <v>19480</v>
      </c>
      <c r="C15526" t="s">
        <v>19571</v>
      </c>
      <c r="D15526" t="s">
        <v>19624</v>
      </c>
      <c r="E15526" s="89">
        <v>0</v>
      </c>
      <c r="F15526" s="89">
        <v>700273</v>
      </c>
      <c r="G15526" s="89">
        <v>9</v>
      </c>
      <c r="H15526" t="s">
        <v>19630</v>
      </c>
      <c r="I15526" s="89"/>
    </row>
    <row r="15527">
      <c r="A15527" t="s">
        <v>17103</v>
      </c>
      <c r="B15527" t="s">
        <v>19481</v>
      </c>
      <c r="C15527" t="s">
        <v>19571</v>
      </c>
      <c r="D15527" t="s">
        <v>19624</v>
      </c>
      <c r="E15527" s="89">
        <v>0</v>
      </c>
      <c r="F15527" s="89">
        <v>700273</v>
      </c>
      <c r="G15527" s="89">
        <v>9</v>
      </c>
      <c r="H15527" t="s">
        <v>19630</v>
      </c>
      <c r="I15527" s="89"/>
    </row>
    <row r="15528">
      <c r="A15528" t="s">
        <v>17104</v>
      </c>
      <c r="B15528" t="s">
        <v>19482</v>
      </c>
      <c r="C15528" t="s">
        <v>19571</v>
      </c>
      <c r="D15528" t="s">
        <v>19624</v>
      </c>
      <c r="E15528" s="89">
        <v>0</v>
      </c>
      <c r="F15528" s="89">
        <v>700273</v>
      </c>
      <c r="G15528" s="89">
        <v>9</v>
      </c>
      <c r="H15528" t="s">
        <v>19630</v>
      </c>
      <c r="I15528" s="89"/>
    </row>
    <row r="15529">
      <c r="A15529" t="s">
        <v>17105</v>
      </c>
      <c r="B15529" t="s">
        <v>19480</v>
      </c>
      <c r="C15529" t="s">
        <v>19572</v>
      </c>
      <c r="D15529" t="s">
        <v>19623</v>
      </c>
      <c r="E15529" s="89">
        <v>0</v>
      </c>
      <c r="F15529" s="89">
        <v>700273</v>
      </c>
      <c r="G15529" s="89">
        <v>9</v>
      </c>
      <c r="H15529" t="s">
        <v>19630</v>
      </c>
      <c r="I15529" s="89"/>
    </row>
    <row r="15530">
      <c r="A15530" t="s">
        <v>17106</v>
      </c>
      <c r="B15530" t="s">
        <v>19481</v>
      </c>
      <c r="C15530" t="s">
        <v>19572</v>
      </c>
      <c r="D15530" t="s">
        <v>19623</v>
      </c>
      <c r="E15530" s="89">
        <v>0</v>
      </c>
      <c r="F15530" s="89">
        <v>700273</v>
      </c>
      <c r="G15530" s="89">
        <v>9</v>
      </c>
      <c r="H15530" t="s">
        <v>19630</v>
      </c>
      <c r="I15530" s="89"/>
    </row>
    <row r="15531">
      <c r="A15531" t="s">
        <v>17107</v>
      </c>
      <c r="B15531" t="s">
        <v>19482</v>
      </c>
      <c r="C15531" t="s">
        <v>19572</v>
      </c>
      <c r="D15531" t="s">
        <v>19623</v>
      </c>
      <c r="E15531" s="89">
        <v>0</v>
      </c>
      <c r="F15531" s="89">
        <v>700273</v>
      </c>
      <c r="G15531" s="89">
        <v>9</v>
      </c>
      <c r="H15531" t="s">
        <v>19630</v>
      </c>
      <c r="I15531" s="89"/>
    </row>
    <row r="15532">
      <c r="A15532" t="s">
        <v>17108</v>
      </c>
      <c r="B15532" t="s">
        <v>19480</v>
      </c>
      <c r="C15532" t="s">
        <v>19572</v>
      </c>
      <c r="D15532" t="s">
        <v>19624</v>
      </c>
      <c r="E15532" s="89">
        <v>0</v>
      </c>
      <c r="F15532" s="89">
        <v>700273</v>
      </c>
      <c r="G15532" s="89">
        <v>9</v>
      </c>
      <c r="H15532" t="s">
        <v>19630</v>
      </c>
      <c r="I15532" s="89"/>
    </row>
    <row r="15533">
      <c r="A15533" t="s">
        <v>17109</v>
      </c>
      <c r="B15533" t="s">
        <v>19481</v>
      </c>
      <c r="C15533" t="s">
        <v>19572</v>
      </c>
      <c r="D15533" t="s">
        <v>19624</v>
      </c>
      <c r="E15533" s="89">
        <v>0</v>
      </c>
      <c r="F15533" s="89">
        <v>700273</v>
      </c>
      <c r="G15533" s="89">
        <v>9</v>
      </c>
      <c r="H15533" t="s">
        <v>19630</v>
      </c>
      <c r="I15533" s="89"/>
    </row>
    <row r="15534">
      <c r="A15534" t="s">
        <v>17110</v>
      </c>
      <c r="B15534" t="s">
        <v>19482</v>
      </c>
      <c r="C15534" t="s">
        <v>19572</v>
      </c>
      <c r="D15534" t="s">
        <v>19624</v>
      </c>
      <c r="E15534" s="89">
        <v>0</v>
      </c>
      <c r="F15534" s="89">
        <v>700273</v>
      </c>
      <c r="G15534" s="89">
        <v>9</v>
      </c>
      <c r="H15534" t="s">
        <v>19630</v>
      </c>
      <c r="I15534" s="89"/>
    </row>
    <row r="15535">
      <c r="A15535" t="s">
        <v>17111</v>
      </c>
      <c r="B15535" t="s">
        <v>19480</v>
      </c>
      <c r="C15535" t="s">
        <v>19573</v>
      </c>
      <c r="D15535" t="s">
        <v>19623</v>
      </c>
      <c r="E15535" s="89">
        <v>0</v>
      </c>
      <c r="F15535" s="89">
        <v>700273</v>
      </c>
      <c r="G15535" s="89">
        <v>9</v>
      </c>
      <c r="H15535" t="s">
        <v>19630</v>
      </c>
      <c r="I15535" s="89"/>
    </row>
    <row r="15536">
      <c r="A15536" t="s">
        <v>17112</v>
      </c>
      <c r="B15536" t="s">
        <v>19481</v>
      </c>
      <c r="C15536" t="s">
        <v>19573</v>
      </c>
      <c r="D15536" t="s">
        <v>19623</v>
      </c>
      <c r="E15536" s="89">
        <v>0</v>
      </c>
      <c r="F15536" s="89">
        <v>700273</v>
      </c>
      <c r="G15536" s="89">
        <v>9</v>
      </c>
      <c r="H15536" t="s">
        <v>19630</v>
      </c>
      <c r="I15536" s="89"/>
    </row>
    <row r="15537">
      <c r="A15537" t="s">
        <v>17113</v>
      </c>
      <c r="B15537" t="s">
        <v>19482</v>
      </c>
      <c r="C15537" t="s">
        <v>19573</v>
      </c>
      <c r="D15537" t="s">
        <v>19623</v>
      </c>
      <c r="E15537" s="89">
        <v>0</v>
      </c>
      <c r="F15537" s="89">
        <v>700273</v>
      </c>
      <c r="G15537" s="89">
        <v>9</v>
      </c>
      <c r="H15537" t="s">
        <v>19630</v>
      </c>
      <c r="I15537" s="89"/>
    </row>
    <row r="15538">
      <c r="A15538" t="s">
        <v>17114</v>
      </c>
      <c r="B15538" t="s">
        <v>19480</v>
      </c>
      <c r="C15538" t="s">
        <v>19573</v>
      </c>
      <c r="D15538" t="s">
        <v>19624</v>
      </c>
      <c r="E15538" s="89">
        <v>0</v>
      </c>
      <c r="F15538" s="89">
        <v>700273</v>
      </c>
      <c r="G15538" s="89">
        <v>9</v>
      </c>
      <c r="H15538" t="s">
        <v>19630</v>
      </c>
      <c r="I15538" s="89"/>
    </row>
    <row r="15539">
      <c r="A15539" t="s">
        <v>17115</v>
      </c>
      <c r="B15539" t="s">
        <v>19481</v>
      </c>
      <c r="C15539" t="s">
        <v>19573</v>
      </c>
      <c r="D15539" t="s">
        <v>19624</v>
      </c>
      <c r="E15539" s="89">
        <v>0</v>
      </c>
      <c r="F15539" s="89">
        <v>700273</v>
      </c>
      <c r="G15539" s="89">
        <v>9</v>
      </c>
      <c r="H15539" t="s">
        <v>19630</v>
      </c>
      <c r="I15539" s="89"/>
    </row>
    <row r="15540">
      <c r="A15540" t="s">
        <v>17116</v>
      </c>
      <c r="B15540" t="s">
        <v>19482</v>
      </c>
      <c r="C15540" t="s">
        <v>19573</v>
      </c>
      <c r="D15540" t="s">
        <v>19624</v>
      </c>
      <c r="E15540" s="89">
        <v>0</v>
      </c>
      <c r="F15540" s="89">
        <v>700273</v>
      </c>
      <c r="G15540" s="89">
        <v>9</v>
      </c>
      <c r="H15540" t="s">
        <v>19630</v>
      </c>
      <c r="I15540" s="89"/>
    </row>
    <row r="15541">
      <c r="A15541" t="s">
        <v>22210</v>
      </c>
      <c r="B15541" t="s">
        <v>19476</v>
      </c>
      <c r="C15541" t="s">
        <v>3806</v>
      </c>
      <c r="D15541" t="s">
        <v>19630</v>
      </c>
      <c r="E15541" s="89">
        <v>0</v>
      </c>
      <c r="F15541" s="89">
        <v>700273</v>
      </c>
      <c r="G15541" s="89">
        <v>9</v>
      </c>
      <c r="H15541" t="s">
        <v>19630</v>
      </c>
      <c r="I15541" s="89"/>
    </row>
    <row r="15542">
      <c r="A15542" t="s">
        <v>22211</v>
      </c>
      <c r="B15542" t="s">
        <v>19477</v>
      </c>
      <c r="C15542" t="s">
        <v>3806</v>
      </c>
      <c r="D15542" t="s">
        <v>19630</v>
      </c>
      <c r="E15542" s="89">
        <v>0</v>
      </c>
      <c r="F15542" s="89">
        <v>700273</v>
      </c>
      <c r="G15542" s="89">
        <v>9</v>
      </c>
      <c r="H15542" t="s">
        <v>19630</v>
      </c>
      <c r="I15542" s="89"/>
    </row>
    <row r="15543">
      <c r="A15543" t="s">
        <v>22212</v>
      </c>
      <c r="B15543" t="s">
        <v>19478</v>
      </c>
      <c r="C15543" t="s">
        <v>3806</v>
      </c>
      <c r="D15543" t="s">
        <v>19630</v>
      </c>
      <c r="E15543" s="89">
        <v>0</v>
      </c>
      <c r="F15543" s="89">
        <v>700273</v>
      </c>
      <c r="G15543" s="89">
        <v>9</v>
      </c>
      <c r="H15543" t="s">
        <v>19630</v>
      </c>
      <c r="I15543" s="89"/>
    </row>
    <row r="15544">
      <c r="A15544" t="s">
        <v>22213</v>
      </c>
      <c r="B15544" t="s">
        <v>19479</v>
      </c>
      <c r="C15544" t="s">
        <v>3806</v>
      </c>
      <c r="D15544" t="s">
        <v>19630</v>
      </c>
      <c r="E15544" s="89">
        <v>0</v>
      </c>
      <c r="F15544" s="89">
        <v>700273</v>
      </c>
      <c r="G15544" s="89">
        <v>9</v>
      </c>
      <c r="H15544" t="s">
        <v>19630</v>
      </c>
      <c r="I15544" s="89"/>
    </row>
    <row r="15545">
      <c r="A15545" t="s">
        <v>22214</v>
      </c>
      <c r="B15545" t="s">
        <v>19476</v>
      </c>
      <c r="C15545" t="s">
        <v>3678</v>
      </c>
      <c r="D15545" t="s">
        <v>19630</v>
      </c>
      <c r="E15545" s="89">
        <v>7863</v>
      </c>
      <c r="F15545" s="89">
        <v>700273</v>
      </c>
      <c r="G15545" s="89">
        <v>9</v>
      </c>
      <c r="H15545" t="s">
        <v>19630</v>
      </c>
      <c r="I15545" s="89"/>
    </row>
    <row r="15546">
      <c r="A15546" t="s">
        <v>22215</v>
      </c>
      <c r="B15546" t="s">
        <v>19477</v>
      </c>
      <c r="C15546" t="s">
        <v>3678</v>
      </c>
      <c r="D15546" t="s">
        <v>19630</v>
      </c>
      <c r="E15546" s="89">
        <v>214953995.7408909</v>
      </c>
      <c r="F15546" s="89">
        <v>700273</v>
      </c>
      <c r="G15546" s="89">
        <v>9</v>
      </c>
      <c r="H15546" t="s">
        <v>19630</v>
      </c>
      <c r="I15546" s="89"/>
    </row>
    <row r="15547">
      <c r="A15547" t="s">
        <v>22216</v>
      </c>
      <c r="B15547" t="s">
        <v>19478</v>
      </c>
      <c r="C15547" t="s">
        <v>3678</v>
      </c>
      <c r="D15547" t="s">
        <v>19630</v>
      </c>
      <c r="E15547" s="89">
        <v>0.01122847803642294</v>
      </c>
      <c r="F15547" s="89">
        <v>700273</v>
      </c>
      <c r="G15547" s="89">
        <v>9</v>
      </c>
      <c r="H15547" t="s">
        <v>19630</v>
      </c>
      <c r="I15547" s="89"/>
    </row>
    <row r="15548">
      <c r="A15548" t="s">
        <v>22217</v>
      </c>
      <c r="B15548" t="s">
        <v>19479</v>
      </c>
      <c r="C15548" t="s">
        <v>3678</v>
      </c>
      <c r="D15548" t="s">
        <v>19630</v>
      </c>
      <c r="E15548" s="89">
        <v>306.9574233775841</v>
      </c>
      <c r="F15548" s="89">
        <v>700273</v>
      </c>
      <c r="G15548" s="89">
        <v>9</v>
      </c>
      <c r="H15548" t="s">
        <v>19630</v>
      </c>
      <c r="I15548" s="89"/>
    </row>
    <row r="15549">
      <c r="A15549" t="s">
        <v>22218</v>
      </c>
      <c r="B15549" t="s">
        <v>19483</v>
      </c>
      <c r="C15549" t="s">
        <v>3678</v>
      </c>
      <c r="D15549" t="s">
        <v>19614</v>
      </c>
      <c r="E15549" s="89">
        <v>0.01112126549716843</v>
      </c>
      <c r="F15549" s="89">
        <v>700273</v>
      </c>
      <c r="G15549" s="89">
        <v>9</v>
      </c>
      <c r="H15549" t="s">
        <v>19629</v>
      </c>
      <c r="I15549" s="89"/>
    </row>
    <row r="15550">
      <c r="A15550" t="s">
        <v>22219</v>
      </c>
      <c r="B15550" t="s">
        <v>19483</v>
      </c>
      <c r="C15550" t="s">
        <v>3678</v>
      </c>
      <c r="D15550" t="s">
        <v>19615</v>
      </c>
      <c r="E15550" s="89">
        <v>0.01163221973353283</v>
      </c>
      <c r="F15550" s="89">
        <v>700273</v>
      </c>
      <c r="G15550" s="89">
        <v>9</v>
      </c>
      <c r="H15550" t="s">
        <v>19629</v>
      </c>
      <c r="I15550" s="89"/>
    </row>
    <row r="15551">
      <c r="A15551" t="s">
        <v>22220</v>
      </c>
      <c r="B15551" t="s">
        <v>19483</v>
      </c>
      <c r="C15551" t="s">
        <v>3678</v>
      </c>
      <c r="D15551" t="s">
        <v>19616</v>
      </c>
      <c r="E15551" s="89">
        <v>0.01158388281343286</v>
      </c>
      <c r="F15551" s="89">
        <v>700273</v>
      </c>
      <c r="G15551" s="89">
        <v>9</v>
      </c>
      <c r="H15551" t="s">
        <v>19629</v>
      </c>
      <c r="I15551" s="89"/>
    </row>
    <row r="15552">
      <c r="A15552" t="s">
        <v>22221</v>
      </c>
      <c r="B15552" t="s">
        <v>19483</v>
      </c>
      <c r="C15552" t="s">
        <v>3678</v>
      </c>
      <c r="D15552" t="s">
        <v>19617</v>
      </c>
      <c r="E15552" s="89">
        <v>0.01159139810156041</v>
      </c>
      <c r="F15552" s="89">
        <v>700273</v>
      </c>
      <c r="G15552" s="89">
        <v>9</v>
      </c>
      <c r="H15552" t="s">
        <v>19629</v>
      </c>
      <c r="I15552" s="89"/>
    </row>
    <row r="15553">
      <c r="A15553" t="s">
        <v>22222</v>
      </c>
      <c r="B15553" t="s">
        <v>19483</v>
      </c>
      <c r="C15553" t="s">
        <v>3678</v>
      </c>
      <c r="D15553" t="s">
        <v>19618</v>
      </c>
      <c r="E15553" s="89">
        <v>0.01163221973353283</v>
      </c>
      <c r="F15553" s="89">
        <v>700273</v>
      </c>
      <c r="G15553" s="89">
        <v>9</v>
      </c>
      <c r="H15553" t="s">
        <v>19629</v>
      </c>
      <c r="I15553" s="89"/>
    </row>
    <row r="15554">
      <c r="A15554" t="s">
        <v>22223</v>
      </c>
      <c r="B15554" t="s">
        <v>19483</v>
      </c>
      <c r="C15554" t="s">
        <v>3678</v>
      </c>
      <c r="D15554" t="s">
        <v>19619</v>
      </c>
      <c r="E15554" s="89">
        <v>0.01225358392154072</v>
      </c>
      <c r="F15554" s="89">
        <v>700273</v>
      </c>
      <c r="G15554" s="89">
        <v>9</v>
      </c>
      <c r="H15554" t="s">
        <v>19629</v>
      </c>
      <c r="I15554" s="89"/>
    </row>
    <row r="15555">
      <c r="A15555" t="s">
        <v>22224</v>
      </c>
      <c r="B15555" t="s">
        <v>19483</v>
      </c>
      <c r="C15555" t="s">
        <v>3678</v>
      </c>
      <c r="D15555" t="s">
        <v>19620</v>
      </c>
      <c r="E15555" s="89">
        <v>0.01149166621902878</v>
      </c>
      <c r="F15555" s="89">
        <v>700273</v>
      </c>
      <c r="G15555" s="89">
        <v>9</v>
      </c>
      <c r="H15555" t="s">
        <v>19629</v>
      </c>
      <c r="I15555" s="89"/>
    </row>
    <row r="15556">
      <c r="A15556" t="s">
        <v>22225</v>
      </c>
      <c r="B15556" t="s">
        <v>19483</v>
      </c>
      <c r="C15556" t="s">
        <v>3678</v>
      </c>
      <c r="D15556" t="s">
        <v>19621</v>
      </c>
      <c r="E15556" s="89">
        <v>0.01214059110255448</v>
      </c>
      <c r="F15556" s="89">
        <v>700273</v>
      </c>
      <c r="G15556" s="89">
        <v>9</v>
      </c>
      <c r="H15556" t="s">
        <v>19629</v>
      </c>
      <c r="I15556" s="89"/>
    </row>
    <row r="15557">
      <c r="A15557" t="s">
        <v>22226</v>
      </c>
      <c r="B15557" t="s">
        <v>19483</v>
      </c>
      <c r="C15557" t="s">
        <v>3678</v>
      </c>
      <c r="D15557" t="s">
        <v>19622</v>
      </c>
      <c r="E15557" s="89">
        <v>0.01113425174840004</v>
      </c>
      <c r="F15557" s="89">
        <v>700273</v>
      </c>
      <c r="G15557" s="89">
        <v>9</v>
      </c>
      <c r="H15557" t="s">
        <v>19629</v>
      </c>
      <c r="I15557" s="89"/>
    </row>
    <row r="15558">
      <c r="A15558" t="s">
        <v>22227</v>
      </c>
      <c r="B15558" t="s">
        <v>19483</v>
      </c>
      <c r="C15558" t="s">
        <v>3678</v>
      </c>
      <c r="D15558" t="s">
        <v>19623</v>
      </c>
      <c r="E15558" s="89">
        <v>0.04196111161607071</v>
      </c>
      <c r="F15558" s="89">
        <v>700273</v>
      </c>
      <c r="G15558" s="89">
        <v>9</v>
      </c>
      <c r="H15558" t="s">
        <v>19629</v>
      </c>
      <c r="I15558" s="89"/>
    </row>
    <row r="15559">
      <c r="A15559" t="s">
        <v>22228</v>
      </c>
      <c r="B15559" t="s">
        <v>19483</v>
      </c>
      <c r="C15559" t="s">
        <v>3678</v>
      </c>
      <c r="D15559" t="s">
        <v>19624</v>
      </c>
      <c r="E15559" s="89">
        <v>0.1042470049897259</v>
      </c>
      <c r="F15559" s="89">
        <v>700273</v>
      </c>
      <c r="G15559" s="89">
        <v>9</v>
      </c>
      <c r="H15559" t="s">
        <v>19629</v>
      </c>
      <c r="I15559" s="89"/>
    </row>
    <row r="15560">
      <c r="A15560" t="s">
        <v>22229</v>
      </c>
      <c r="B15560" t="s">
        <v>19476</v>
      </c>
      <c r="C15560" t="s">
        <v>3679</v>
      </c>
      <c r="D15560" t="s">
        <v>19630</v>
      </c>
      <c r="E15560" s="89">
        <v>41558</v>
      </c>
      <c r="F15560" s="89">
        <v>700273</v>
      </c>
      <c r="G15560" s="89">
        <v>9</v>
      </c>
      <c r="H15560" t="s">
        <v>19630</v>
      </c>
      <c r="I15560" s="89"/>
    </row>
    <row r="15561">
      <c r="A15561" t="s">
        <v>22230</v>
      </c>
      <c r="B15561" t="s">
        <v>19477</v>
      </c>
      <c r="C15561" t="s">
        <v>3679</v>
      </c>
      <c r="D15561" t="s">
        <v>19630</v>
      </c>
      <c r="E15561" s="89">
        <v>668650132.5219474</v>
      </c>
      <c r="F15561" s="89">
        <v>700273</v>
      </c>
      <c r="G15561" s="89">
        <v>9</v>
      </c>
      <c r="H15561" t="s">
        <v>19630</v>
      </c>
      <c r="I15561" s="89"/>
    </row>
    <row r="15562">
      <c r="A15562" t="s">
        <v>22231</v>
      </c>
      <c r="B15562" t="s">
        <v>19478</v>
      </c>
      <c r="C15562" t="s">
        <v>3679</v>
      </c>
      <c r="D15562" t="s">
        <v>19630</v>
      </c>
      <c r="E15562" s="89">
        <v>0.05934542671215369</v>
      </c>
      <c r="F15562" s="89">
        <v>700273</v>
      </c>
      <c r="G15562" s="89">
        <v>9</v>
      </c>
      <c r="H15562" t="s">
        <v>19630</v>
      </c>
      <c r="I15562" s="89"/>
    </row>
    <row r="15563">
      <c r="A15563" t="s">
        <v>22232</v>
      </c>
      <c r="B15563" t="s">
        <v>19479</v>
      </c>
      <c r="C15563" t="s">
        <v>3679</v>
      </c>
      <c r="D15563" t="s">
        <v>19630</v>
      </c>
      <c r="E15563" s="89">
        <v>954.8420866175726</v>
      </c>
      <c r="F15563" s="89">
        <v>700273</v>
      </c>
      <c r="G15563" s="89">
        <v>9</v>
      </c>
      <c r="H15563" t="s">
        <v>19630</v>
      </c>
      <c r="I15563" s="89"/>
    </row>
    <row r="15564">
      <c r="A15564" t="s">
        <v>22233</v>
      </c>
      <c r="B15564" t="s">
        <v>19483</v>
      </c>
      <c r="C15564" t="s">
        <v>3679</v>
      </c>
      <c r="D15564" t="s">
        <v>19614</v>
      </c>
      <c r="E15564" s="89">
        <v>0.005943361701895942</v>
      </c>
      <c r="F15564" s="89">
        <v>700273</v>
      </c>
      <c r="G15564" s="89">
        <v>9</v>
      </c>
      <c r="H15564" t="s">
        <v>19629</v>
      </c>
      <c r="I15564" s="89"/>
    </row>
    <row r="15565">
      <c r="A15565" t="s">
        <v>22234</v>
      </c>
      <c r="B15565" t="s">
        <v>19483</v>
      </c>
      <c r="C15565" t="s">
        <v>3679</v>
      </c>
      <c r="D15565" t="s">
        <v>19615</v>
      </c>
      <c r="E15565" s="89">
        <v>0.006147989145712597</v>
      </c>
      <c r="F15565" s="89">
        <v>700273</v>
      </c>
      <c r="G15565" s="89">
        <v>9</v>
      </c>
      <c r="H15565" t="s">
        <v>19629</v>
      </c>
      <c r="I15565" s="89"/>
    </row>
    <row r="15566">
      <c r="A15566" t="s">
        <v>22235</v>
      </c>
      <c r="B15566" t="s">
        <v>19483</v>
      </c>
      <c r="C15566" t="s">
        <v>3679</v>
      </c>
      <c r="D15566" t="s">
        <v>19616</v>
      </c>
      <c r="E15566" s="89">
        <v>0.006002466923240825</v>
      </c>
      <c r="F15566" s="89">
        <v>700273</v>
      </c>
      <c r="G15566" s="89">
        <v>9</v>
      </c>
      <c r="H15566" t="s">
        <v>19629</v>
      </c>
      <c r="I15566" s="89"/>
    </row>
    <row r="15567">
      <c r="A15567" t="s">
        <v>22236</v>
      </c>
      <c r="B15567" t="s">
        <v>19483</v>
      </c>
      <c r="C15567" t="s">
        <v>3679</v>
      </c>
      <c r="D15567" t="s">
        <v>19617</v>
      </c>
      <c r="E15567" s="89">
        <v>0.006133895407752126</v>
      </c>
      <c r="F15567" s="89">
        <v>700273</v>
      </c>
      <c r="G15567" s="89">
        <v>9</v>
      </c>
      <c r="H15567" t="s">
        <v>19629</v>
      </c>
      <c r="I15567" s="89"/>
    </row>
    <row r="15568">
      <c r="A15568" t="s">
        <v>22237</v>
      </c>
      <c r="B15568" t="s">
        <v>19483</v>
      </c>
      <c r="C15568" t="s">
        <v>3679</v>
      </c>
      <c r="D15568" t="s">
        <v>19618</v>
      </c>
      <c r="E15568" s="89">
        <v>0.006137685033138033</v>
      </c>
      <c r="F15568" s="89">
        <v>700273</v>
      </c>
      <c r="G15568" s="89">
        <v>9</v>
      </c>
      <c r="H15568" t="s">
        <v>19629</v>
      </c>
      <c r="I15568" s="89"/>
    </row>
    <row r="15569">
      <c r="A15569" t="s">
        <v>22238</v>
      </c>
      <c r="B15569" t="s">
        <v>19483</v>
      </c>
      <c r="C15569" t="s">
        <v>3679</v>
      </c>
      <c r="D15569" t="s">
        <v>19619</v>
      </c>
      <c r="E15569" s="89">
        <v>0.006445555620724538</v>
      </c>
      <c r="F15569" s="89">
        <v>700273</v>
      </c>
      <c r="G15569" s="89">
        <v>9</v>
      </c>
      <c r="H15569" t="s">
        <v>19629</v>
      </c>
      <c r="I15569" s="89"/>
    </row>
    <row r="15570">
      <c r="A15570" t="s">
        <v>22239</v>
      </c>
      <c r="B15570" t="s">
        <v>19483</v>
      </c>
      <c r="C15570" t="s">
        <v>3679</v>
      </c>
      <c r="D15570" t="s">
        <v>19620</v>
      </c>
      <c r="E15570" s="89">
        <v>0.0060561756810778</v>
      </c>
      <c r="F15570" s="89">
        <v>700273</v>
      </c>
      <c r="G15570" s="89">
        <v>9</v>
      </c>
      <c r="H15570" t="s">
        <v>19629</v>
      </c>
      <c r="I15570" s="89"/>
    </row>
    <row r="15571">
      <c r="A15571" t="s">
        <v>22240</v>
      </c>
      <c r="B15571" t="s">
        <v>19483</v>
      </c>
      <c r="C15571" t="s">
        <v>3679</v>
      </c>
      <c r="D15571" t="s">
        <v>19621</v>
      </c>
      <c r="E15571" s="89">
        <v>0.005391133592641748</v>
      </c>
      <c r="F15571" s="89">
        <v>700273</v>
      </c>
      <c r="G15571" s="89">
        <v>9</v>
      </c>
      <c r="H15571" t="s">
        <v>19629</v>
      </c>
      <c r="I15571" s="89"/>
    </row>
    <row r="15572">
      <c r="A15572" t="s">
        <v>22241</v>
      </c>
      <c r="B15572" t="s">
        <v>19483</v>
      </c>
      <c r="C15572" t="s">
        <v>3679</v>
      </c>
      <c r="D15572" t="s">
        <v>19622</v>
      </c>
      <c r="E15572" s="89">
        <v>0.006164553565463886</v>
      </c>
      <c r="F15572" s="89">
        <v>700273</v>
      </c>
      <c r="G15572" s="89">
        <v>9</v>
      </c>
      <c r="H15572" t="s">
        <v>19629</v>
      </c>
      <c r="I15572" s="89"/>
    </row>
    <row r="15573">
      <c r="A15573" t="s">
        <v>22242</v>
      </c>
      <c r="B15573" t="s">
        <v>19483</v>
      </c>
      <c r="C15573" t="s">
        <v>3679</v>
      </c>
      <c r="D15573" t="s">
        <v>19623</v>
      </c>
      <c r="E15573" s="89">
        <v>0.02349790431707138</v>
      </c>
      <c r="F15573" s="89">
        <v>700273</v>
      </c>
      <c r="G15573" s="89">
        <v>9</v>
      </c>
      <c r="H15573" t="s">
        <v>19629</v>
      </c>
      <c r="I15573" s="89"/>
    </row>
    <row r="15574">
      <c r="A15574" t="s">
        <v>22243</v>
      </c>
      <c r="B15574" t="s">
        <v>19483</v>
      </c>
      <c r="C15574" t="s">
        <v>3679</v>
      </c>
      <c r="D15574" t="s">
        <v>19624</v>
      </c>
      <c r="E15574" s="89">
        <v>0.06062230352595772</v>
      </c>
      <c r="F15574" s="89">
        <v>700273</v>
      </c>
      <c r="G15574" s="89">
        <v>9</v>
      </c>
      <c r="H15574" t="s">
        <v>19629</v>
      </c>
      <c r="I15574" s="89"/>
    </row>
    <row r="15575">
      <c r="A15575" t="s">
        <v>17117</v>
      </c>
      <c r="B15575" t="s">
        <v>19476</v>
      </c>
      <c r="C15575" t="s">
        <v>19488</v>
      </c>
      <c r="D15575" t="s">
        <v>19630</v>
      </c>
      <c r="E15575" s="89">
        <v>82929</v>
      </c>
      <c r="F15575" s="89">
        <v>700273</v>
      </c>
      <c r="G15575" s="89">
        <v>9</v>
      </c>
      <c r="H15575" t="s">
        <v>19630</v>
      </c>
      <c r="I15575" s="89"/>
    </row>
    <row r="15576">
      <c r="A15576" t="s">
        <v>17118</v>
      </c>
      <c r="B15576" t="s">
        <v>19477</v>
      </c>
      <c r="C15576" t="s">
        <v>19488</v>
      </c>
      <c r="D15576" t="s">
        <v>19630</v>
      </c>
      <c r="E15576" s="89">
        <v>1993830381.373513</v>
      </c>
      <c r="F15576" s="89">
        <v>700273</v>
      </c>
      <c r="G15576" s="89">
        <v>9</v>
      </c>
      <c r="H15576" t="s">
        <v>19630</v>
      </c>
      <c r="I15576" s="89"/>
    </row>
    <row r="15577">
      <c r="A15577" t="s">
        <v>17119</v>
      </c>
      <c r="B15577" t="s">
        <v>19478</v>
      </c>
      <c r="C15577" t="s">
        <v>19488</v>
      </c>
      <c r="D15577" t="s">
        <v>19630</v>
      </c>
      <c r="E15577" s="89">
        <v>0.1184238147122622</v>
      </c>
      <c r="F15577" s="89">
        <v>700273</v>
      </c>
      <c r="G15577" s="89">
        <v>9</v>
      </c>
      <c r="H15577" t="s">
        <v>19630</v>
      </c>
      <c r="I15577" s="89"/>
    </row>
    <row r="15578">
      <c r="A15578" t="s">
        <v>17120</v>
      </c>
      <c r="B15578" t="s">
        <v>19479</v>
      </c>
      <c r="C15578" t="s">
        <v>19488</v>
      </c>
      <c r="D15578" t="s">
        <v>19630</v>
      </c>
      <c r="E15578" s="89">
        <v>2847.218700954503</v>
      </c>
      <c r="F15578" s="89">
        <v>700273</v>
      </c>
      <c r="G15578" s="89">
        <v>9</v>
      </c>
      <c r="H15578" t="s">
        <v>19630</v>
      </c>
      <c r="I15578" s="89"/>
    </row>
    <row r="15579">
      <c r="A15579" t="s">
        <v>17121</v>
      </c>
      <c r="B15579" t="s">
        <v>19483</v>
      </c>
      <c r="C15579" t="s">
        <v>19488</v>
      </c>
      <c r="D15579" t="s">
        <v>19614</v>
      </c>
      <c r="E15579" s="89">
        <v>0.009301203765369777</v>
      </c>
      <c r="F15579" s="89">
        <v>700273</v>
      </c>
      <c r="G15579" s="89">
        <v>9</v>
      </c>
      <c r="H15579" t="s">
        <v>19629</v>
      </c>
      <c r="I15579" s="89"/>
    </row>
    <row r="15580">
      <c r="A15580" t="s">
        <v>17122</v>
      </c>
      <c r="B15580" t="s">
        <v>19483</v>
      </c>
      <c r="C15580" t="s">
        <v>19488</v>
      </c>
      <c r="D15580" t="s">
        <v>19615</v>
      </c>
      <c r="E15580" s="89">
        <v>0.00984508929358489</v>
      </c>
      <c r="F15580" s="89">
        <v>700273</v>
      </c>
      <c r="G15580" s="89">
        <v>9</v>
      </c>
      <c r="H15580" t="s">
        <v>19629</v>
      </c>
      <c r="I15580" s="89"/>
    </row>
    <row r="15581">
      <c r="A15581" t="s">
        <v>17123</v>
      </c>
      <c r="B15581" t="s">
        <v>19483</v>
      </c>
      <c r="C15581" t="s">
        <v>19488</v>
      </c>
      <c r="D15581" t="s">
        <v>19616</v>
      </c>
      <c r="E15581" s="89">
        <v>0.009486455341676095</v>
      </c>
      <c r="F15581" s="89">
        <v>700273</v>
      </c>
      <c r="G15581" s="89">
        <v>9</v>
      </c>
      <c r="H15581" t="s">
        <v>19629</v>
      </c>
      <c r="I15581" s="89"/>
    </row>
    <row r="15582">
      <c r="A15582" t="s">
        <v>17124</v>
      </c>
      <c r="B15582" t="s">
        <v>19483</v>
      </c>
      <c r="C15582" t="s">
        <v>19488</v>
      </c>
      <c r="D15582" t="s">
        <v>19617</v>
      </c>
      <c r="E15582" s="89">
        <v>0.009832746017481766</v>
      </c>
      <c r="F15582" s="89">
        <v>700273</v>
      </c>
      <c r="G15582" s="89">
        <v>9</v>
      </c>
      <c r="H15582" t="s">
        <v>19629</v>
      </c>
      <c r="I15582" s="89"/>
    </row>
    <row r="15583">
      <c r="A15583" t="s">
        <v>17125</v>
      </c>
      <c r="B15583" t="s">
        <v>19483</v>
      </c>
      <c r="C15583" t="s">
        <v>19488</v>
      </c>
      <c r="D15583" t="s">
        <v>19618</v>
      </c>
      <c r="E15583" s="89">
        <v>0.009835744099333445</v>
      </c>
      <c r="F15583" s="89">
        <v>700273</v>
      </c>
      <c r="G15583" s="89">
        <v>9</v>
      </c>
      <c r="H15583" t="s">
        <v>19629</v>
      </c>
      <c r="I15583" s="89"/>
    </row>
    <row r="15584">
      <c r="A15584" t="s">
        <v>17126</v>
      </c>
      <c r="B15584" t="s">
        <v>19483</v>
      </c>
      <c r="C15584" t="s">
        <v>19488</v>
      </c>
      <c r="D15584" t="s">
        <v>19619</v>
      </c>
      <c r="E15584" s="89">
        <v>0.01031959157405793</v>
      </c>
      <c r="F15584" s="89">
        <v>700273</v>
      </c>
      <c r="G15584" s="89">
        <v>9</v>
      </c>
      <c r="H15584" t="s">
        <v>19629</v>
      </c>
      <c r="I15584" s="89"/>
    </row>
    <row r="15585">
      <c r="A15585" t="s">
        <v>17127</v>
      </c>
      <c r="B15585" t="s">
        <v>19483</v>
      </c>
      <c r="C15585" t="s">
        <v>19488</v>
      </c>
      <c r="D15585" t="s">
        <v>19620</v>
      </c>
      <c r="E15585" s="89">
        <v>0.009715640836770205</v>
      </c>
      <c r="F15585" s="89">
        <v>700273</v>
      </c>
      <c r="G15585" s="89">
        <v>9</v>
      </c>
      <c r="H15585" t="s">
        <v>19629</v>
      </c>
      <c r="I15585" s="89"/>
    </row>
    <row r="15586">
      <c r="A15586" t="s">
        <v>17128</v>
      </c>
      <c r="B15586" t="s">
        <v>19483</v>
      </c>
      <c r="C15586" t="s">
        <v>19488</v>
      </c>
      <c r="D15586" t="s">
        <v>19621</v>
      </c>
      <c r="E15586" s="89">
        <v>0.008381106131026855</v>
      </c>
      <c r="F15586" s="89">
        <v>700273</v>
      </c>
      <c r="G15586" s="89">
        <v>9</v>
      </c>
      <c r="H15586" t="s">
        <v>19629</v>
      </c>
      <c r="I15586" s="89"/>
    </row>
    <row r="15587">
      <c r="A15587" t="s">
        <v>17129</v>
      </c>
      <c r="B15587" t="s">
        <v>19483</v>
      </c>
      <c r="C15587" t="s">
        <v>19488</v>
      </c>
      <c r="D15587" t="s">
        <v>19622</v>
      </c>
      <c r="E15587" s="89">
        <v>0.009728885978868495</v>
      </c>
      <c r="F15587" s="89">
        <v>700273</v>
      </c>
      <c r="G15587" s="89">
        <v>9</v>
      </c>
      <c r="H15587" t="s">
        <v>19629</v>
      </c>
      <c r="I15587" s="89"/>
    </row>
    <row r="15588">
      <c r="A15588" t="s">
        <v>17130</v>
      </c>
      <c r="B15588" t="s">
        <v>19483</v>
      </c>
      <c r="C15588" t="s">
        <v>19488</v>
      </c>
      <c r="D15588" t="s">
        <v>19623</v>
      </c>
      <c r="E15588" s="89">
        <v>0.03631237278447124</v>
      </c>
      <c r="F15588" s="89">
        <v>700273</v>
      </c>
      <c r="G15588" s="89">
        <v>9</v>
      </c>
      <c r="H15588" t="s">
        <v>19629</v>
      </c>
      <c r="I15588" s="89"/>
    </row>
    <row r="15589">
      <c r="A15589" t="s">
        <v>17131</v>
      </c>
      <c r="B15589" t="s">
        <v>19483</v>
      </c>
      <c r="C15589" t="s">
        <v>19488</v>
      </c>
      <c r="D15589" t="s">
        <v>19624</v>
      </c>
      <c r="E15589" s="89">
        <v>0.09132122325338798</v>
      </c>
      <c r="F15589" s="89">
        <v>700273</v>
      </c>
      <c r="G15589" s="89">
        <v>9</v>
      </c>
      <c r="H15589" t="s">
        <v>19629</v>
      </c>
      <c r="I15589" s="89"/>
    </row>
    <row r="15590">
      <c r="A15590" t="s">
        <v>22244</v>
      </c>
      <c r="B15590" t="s">
        <v>19476</v>
      </c>
      <c r="C15590" t="s">
        <v>19917</v>
      </c>
      <c r="D15590" t="s">
        <v>19630</v>
      </c>
      <c r="E15590" s="89">
        <v>106649</v>
      </c>
      <c r="F15590" s="89">
        <v>700273</v>
      </c>
      <c r="G15590" s="89">
        <v>9</v>
      </c>
      <c r="H15590" t="s">
        <v>19630</v>
      </c>
      <c r="I15590" s="89"/>
    </row>
    <row r="15591">
      <c r="A15591" t="s">
        <v>22245</v>
      </c>
      <c r="B15591" t="s">
        <v>19477</v>
      </c>
      <c r="C15591" t="s">
        <v>19917</v>
      </c>
      <c r="D15591" t="s">
        <v>19630</v>
      </c>
      <c r="E15591" s="89">
        <v>2461191119.253513</v>
      </c>
      <c r="F15591" s="89">
        <v>700273</v>
      </c>
      <c r="G15591" s="89">
        <v>9</v>
      </c>
      <c r="H15591" t="s">
        <v>19630</v>
      </c>
      <c r="I15591" s="89"/>
    </row>
    <row r="15592">
      <c r="A15592" t="s">
        <v>22246</v>
      </c>
      <c r="B15592" t="s">
        <v>19478</v>
      </c>
      <c r="C15592" t="s">
        <v>19917</v>
      </c>
      <c r="D15592" t="s">
        <v>19630</v>
      </c>
      <c r="E15592" s="89">
        <v>0.1522963187214129</v>
      </c>
      <c r="F15592" s="89">
        <v>700273</v>
      </c>
      <c r="G15592" s="89">
        <v>9</v>
      </c>
      <c r="H15592" t="s">
        <v>19630</v>
      </c>
      <c r="I15592" s="89"/>
    </row>
    <row r="15593">
      <c r="A15593" t="s">
        <v>22247</v>
      </c>
      <c r="B15593" t="s">
        <v>19479</v>
      </c>
      <c r="C15593" t="s">
        <v>19917</v>
      </c>
      <c r="D15593" t="s">
        <v>19630</v>
      </c>
      <c r="E15593" s="89">
        <v>3514.616612740335</v>
      </c>
      <c r="F15593" s="89">
        <v>700273</v>
      </c>
      <c r="G15593" s="89">
        <v>9</v>
      </c>
      <c r="H15593" t="s">
        <v>19630</v>
      </c>
      <c r="I15593" s="89"/>
    </row>
    <row r="15594">
      <c r="A15594" t="s">
        <v>22248</v>
      </c>
      <c r="B15594" t="s">
        <v>19483</v>
      </c>
      <c r="C15594" t="s">
        <v>19917</v>
      </c>
      <c r="D15594" t="s">
        <v>19614</v>
      </c>
      <c r="E15594" s="89">
        <v>0.008854198450079081</v>
      </c>
      <c r="F15594" s="89">
        <v>700273</v>
      </c>
      <c r="G15594" s="89">
        <v>9</v>
      </c>
      <c r="H15594" t="s">
        <v>19629</v>
      </c>
      <c r="I15594" s="89"/>
    </row>
    <row r="15595">
      <c r="A15595" t="s">
        <v>22249</v>
      </c>
      <c r="B15595" t="s">
        <v>19483</v>
      </c>
      <c r="C15595" t="s">
        <v>19917</v>
      </c>
      <c r="D15595" t="s">
        <v>19615</v>
      </c>
      <c r="E15595" s="89">
        <v>0.009341935196489874</v>
      </c>
      <c r="F15595" s="89">
        <v>700273</v>
      </c>
      <c r="G15595" s="89">
        <v>9</v>
      </c>
      <c r="H15595" t="s">
        <v>19629</v>
      </c>
      <c r="I15595" s="89"/>
    </row>
    <row r="15596">
      <c r="A15596" t="s">
        <v>22250</v>
      </c>
      <c r="B15596" t="s">
        <v>19483</v>
      </c>
      <c r="C15596" t="s">
        <v>19917</v>
      </c>
      <c r="D15596" t="s">
        <v>19616</v>
      </c>
      <c r="E15596" s="89">
        <v>0.008999011099536844</v>
      </c>
      <c r="F15596" s="89">
        <v>700273</v>
      </c>
      <c r="G15596" s="89">
        <v>9</v>
      </c>
      <c r="H15596" t="s">
        <v>19629</v>
      </c>
      <c r="I15596" s="89"/>
    </row>
    <row r="15597">
      <c r="A15597" t="s">
        <v>22251</v>
      </c>
      <c r="B15597" t="s">
        <v>19483</v>
      </c>
      <c r="C15597" t="s">
        <v>19917</v>
      </c>
      <c r="D15597" t="s">
        <v>19617</v>
      </c>
      <c r="E15597" s="89">
        <v>0.009287182000207042</v>
      </c>
      <c r="F15597" s="89">
        <v>700273</v>
      </c>
      <c r="G15597" s="89">
        <v>9</v>
      </c>
      <c r="H15597" t="s">
        <v>19629</v>
      </c>
      <c r="I15597" s="89"/>
    </row>
    <row r="15598">
      <c r="A15598" t="s">
        <v>22252</v>
      </c>
      <c r="B15598" t="s">
        <v>19483</v>
      </c>
      <c r="C15598" t="s">
        <v>19917</v>
      </c>
      <c r="D15598" t="s">
        <v>19618</v>
      </c>
      <c r="E15598" s="89">
        <v>0.009332661206777422</v>
      </c>
      <c r="F15598" s="89">
        <v>700273</v>
      </c>
      <c r="G15598" s="89">
        <v>9</v>
      </c>
      <c r="H15598" t="s">
        <v>19629</v>
      </c>
      <c r="I15598" s="89"/>
    </row>
    <row r="15599">
      <c r="A15599" t="s">
        <v>22253</v>
      </c>
      <c r="B15599" t="s">
        <v>19483</v>
      </c>
      <c r="C15599" t="s">
        <v>19917</v>
      </c>
      <c r="D15599" t="s">
        <v>19619</v>
      </c>
      <c r="E15599" s="89">
        <v>0.009788342255719319</v>
      </c>
      <c r="F15599" s="89">
        <v>700273</v>
      </c>
      <c r="G15599" s="89">
        <v>9</v>
      </c>
      <c r="H15599" t="s">
        <v>19629</v>
      </c>
      <c r="I15599" s="89"/>
    </row>
    <row r="15600">
      <c r="A15600" t="s">
        <v>22254</v>
      </c>
      <c r="B15600" t="s">
        <v>19483</v>
      </c>
      <c r="C15600" t="s">
        <v>19917</v>
      </c>
      <c r="D15600" t="s">
        <v>19620</v>
      </c>
      <c r="E15600" s="89">
        <v>0.009221027988697714</v>
      </c>
      <c r="F15600" s="89">
        <v>700273</v>
      </c>
      <c r="G15600" s="89">
        <v>9</v>
      </c>
      <c r="H15600" t="s">
        <v>19629</v>
      </c>
      <c r="I15600" s="89"/>
    </row>
    <row r="15601">
      <c r="A15601" t="s">
        <v>22255</v>
      </c>
      <c r="B15601" t="s">
        <v>19483</v>
      </c>
      <c r="C15601" t="s">
        <v>19917</v>
      </c>
      <c r="D15601" t="s">
        <v>19621</v>
      </c>
      <c r="E15601" s="89">
        <v>0.008047477624393208</v>
      </c>
      <c r="F15601" s="89">
        <v>700273</v>
      </c>
      <c r="G15601" s="89">
        <v>9</v>
      </c>
      <c r="H15601" t="s">
        <v>19629</v>
      </c>
      <c r="I15601" s="89"/>
    </row>
    <row r="15602">
      <c r="A15602" t="s">
        <v>22256</v>
      </c>
      <c r="B15602" t="s">
        <v>19483</v>
      </c>
      <c r="C15602" t="s">
        <v>19917</v>
      </c>
      <c r="D15602" t="s">
        <v>19622</v>
      </c>
      <c r="E15602" s="89">
        <v>0.009209981286636961</v>
      </c>
      <c r="F15602" s="89">
        <v>700273</v>
      </c>
      <c r="G15602" s="89">
        <v>9</v>
      </c>
      <c r="H15602" t="s">
        <v>19629</v>
      </c>
      <c r="I15602" s="89"/>
    </row>
    <row r="15603">
      <c r="A15603" t="s">
        <v>22257</v>
      </c>
      <c r="B15603" t="s">
        <v>19483</v>
      </c>
      <c r="C15603" t="s">
        <v>19917</v>
      </c>
      <c r="D15603" t="s">
        <v>19623</v>
      </c>
      <c r="E15603" s="89">
        <v>0.03510261810678724</v>
      </c>
      <c r="F15603" s="89">
        <v>700273</v>
      </c>
      <c r="G15603" s="89">
        <v>9</v>
      </c>
      <c r="H15603" t="s">
        <v>19629</v>
      </c>
      <c r="I15603" s="89"/>
    </row>
    <row r="15604">
      <c r="A15604" t="s">
        <v>22258</v>
      </c>
      <c r="B15604" t="s">
        <v>19483</v>
      </c>
      <c r="C15604" t="s">
        <v>19917</v>
      </c>
      <c r="D15604" t="s">
        <v>19624</v>
      </c>
      <c r="E15604" s="89">
        <v>0.08780694116174047</v>
      </c>
      <c r="F15604" s="89">
        <v>700273</v>
      </c>
      <c r="G15604" s="89">
        <v>9</v>
      </c>
      <c r="H15604" t="s">
        <v>19629</v>
      </c>
      <c r="I15604" s="89"/>
    </row>
    <row r="15605">
      <c r="A15605" t="s">
        <v>17132</v>
      </c>
      <c r="B15605" t="s">
        <v>19476</v>
      </c>
      <c r="C15605" t="s">
        <v>19489</v>
      </c>
      <c r="D15605" t="s">
        <v>19630</v>
      </c>
      <c r="E15605" s="89">
        <v>240431</v>
      </c>
      <c r="F15605" s="89">
        <v>700273</v>
      </c>
      <c r="G15605" s="89">
        <v>9</v>
      </c>
      <c r="H15605" t="s">
        <v>19630</v>
      </c>
      <c r="I15605" s="89"/>
    </row>
    <row r="15606">
      <c r="A15606" t="s">
        <v>17133</v>
      </c>
      <c r="B15606" t="s">
        <v>19477</v>
      </c>
      <c r="C15606" t="s">
        <v>19489</v>
      </c>
      <c r="D15606" t="s">
        <v>19630</v>
      </c>
      <c r="E15606" s="89">
        <v>9177135813.161716</v>
      </c>
      <c r="F15606" s="89">
        <v>700273</v>
      </c>
      <c r="G15606" s="89">
        <v>9</v>
      </c>
      <c r="H15606" t="s">
        <v>19630</v>
      </c>
      <c r="I15606" s="89"/>
    </row>
    <row r="15607">
      <c r="A15607" t="s">
        <v>17134</v>
      </c>
      <c r="B15607" t="s">
        <v>19478</v>
      </c>
      <c r="C15607" t="s">
        <v>19489</v>
      </c>
      <c r="D15607" t="s">
        <v>19630</v>
      </c>
      <c r="E15607" s="89">
        <v>0.3433389549504265</v>
      </c>
      <c r="F15607" s="89">
        <v>700273</v>
      </c>
      <c r="G15607" s="89">
        <v>9</v>
      </c>
      <c r="H15607" t="s">
        <v>19630</v>
      </c>
      <c r="I15607" s="89"/>
    </row>
    <row r="15608">
      <c r="A15608" t="s">
        <v>17135</v>
      </c>
      <c r="B15608" t="s">
        <v>19479</v>
      </c>
      <c r="C15608" t="s">
        <v>19489</v>
      </c>
      <c r="D15608" t="s">
        <v>19630</v>
      </c>
      <c r="E15608" s="89">
        <v>13105.08303641825</v>
      </c>
      <c r="F15608" s="89">
        <v>700273</v>
      </c>
      <c r="G15608" s="89">
        <v>9</v>
      </c>
      <c r="H15608" t="s">
        <v>19630</v>
      </c>
      <c r="I15608" s="89"/>
    </row>
    <row r="15609">
      <c r="A15609" t="s">
        <v>17136</v>
      </c>
      <c r="B15609" t="s">
        <v>19483</v>
      </c>
      <c r="C15609" t="s">
        <v>19489</v>
      </c>
      <c r="D15609" t="s">
        <v>19614</v>
      </c>
      <c r="E15609" s="89">
        <v>0.0143557939721152</v>
      </c>
      <c r="F15609" s="89">
        <v>700273</v>
      </c>
      <c r="G15609" s="89">
        <v>9</v>
      </c>
      <c r="H15609" t="s">
        <v>19629</v>
      </c>
      <c r="I15609" s="89"/>
    </row>
    <row r="15610">
      <c r="A15610" t="s">
        <v>17137</v>
      </c>
      <c r="B15610" t="s">
        <v>19483</v>
      </c>
      <c r="C15610" t="s">
        <v>19489</v>
      </c>
      <c r="D15610" t="s">
        <v>19615</v>
      </c>
      <c r="E15610" s="89">
        <v>0.01510374429576503</v>
      </c>
      <c r="F15610" s="89">
        <v>700273</v>
      </c>
      <c r="G15610" s="89">
        <v>9</v>
      </c>
      <c r="H15610" t="s">
        <v>19629</v>
      </c>
      <c r="I15610" s="89"/>
    </row>
    <row r="15611">
      <c r="A15611" t="s">
        <v>17138</v>
      </c>
      <c r="B15611" t="s">
        <v>19483</v>
      </c>
      <c r="C15611" t="s">
        <v>19489</v>
      </c>
      <c r="D15611" t="s">
        <v>19616</v>
      </c>
      <c r="E15611" s="89">
        <v>0.01442364872525486</v>
      </c>
      <c r="F15611" s="89">
        <v>700273</v>
      </c>
      <c r="G15611" s="89">
        <v>9</v>
      </c>
      <c r="H15611" t="s">
        <v>19629</v>
      </c>
      <c r="I15611" s="89"/>
    </row>
    <row r="15612">
      <c r="A15612" t="s">
        <v>17139</v>
      </c>
      <c r="B15612" t="s">
        <v>19483</v>
      </c>
      <c r="C15612" t="s">
        <v>19489</v>
      </c>
      <c r="D15612" t="s">
        <v>19617</v>
      </c>
      <c r="E15612" s="89">
        <v>0.01475674475391017</v>
      </c>
      <c r="F15612" s="89">
        <v>700273</v>
      </c>
      <c r="G15612" s="89">
        <v>9</v>
      </c>
      <c r="H15612" t="s">
        <v>19629</v>
      </c>
      <c r="I15612" s="89"/>
    </row>
    <row r="15613">
      <c r="A15613" t="s">
        <v>17140</v>
      </c>
      <c r="B15613" t="s">
        <v>19483</v>
      </c>
      <c r="C15613" t="s">
        <v>19489</v>
      </c>
      <c r="D15613" t="s">
        <v>19618</v>
      </c>
      <c r="E15613" s="89">
        <v>0.01506963743834736</v>
      </c>
      <c r="F15613" s="89">
        <v>700273</v>
      </c>
      <c r="G15613" s="89">
        <v>9</v>
      </c>
      <c r="H15613" t="s">
        <v>19629</v>
      </c>
      <c r="I15613" s="89"/>
    </row>
    <row r="15614">
      <c r="A15614" t="s">
        <v>17141</v>
      </c>
      <c r="B15614" t="s">
        <v>19483</v>
      </c>
      <c r="C15614" t="s">
        <v>19489</v>
      </c>
      <c r="D15614" t="s">
        <v>19619</v>
      </c>
      <c r="E15614" s="89">
        <v>0.01583711546131018</v>
      </c>
      <c r="F15614" s="89">
        <v>700273</v>
      </c>
      <c r="G15614" s="89">
        <v>9</v>
      </c>
      <c r="H15614" t="s">
        <v>19629</v>
      </c>
      <c r="I15614" s="89"/>
    </row>
    <row r="15615">
      <c r="A15615" t="s">
        <v>17142</v>
      </c>
      <c r="B15615" t="s">
        <v>19483</v>
      </c>
      <c r="C15615" t="s">
        <v>19489</v>
      </c>
      <c r="D15615" t="s">
        <v>19620</v>
      </c>
      <c r="E15615" s="89">
        <v>0.01489890097378902</v>
      </c>
      <c r="F15615" s="89">
        <v>700273</v>
      </c>
      <c r="G15615" s="89">
        <v>9</v>
      </c>
      <c r="H15615" t="s">
        <v>19629</v>
      </c>
      <c r="I15615" s="89"/>
    </row>
    <row r="15616">
      <c r="A15616" t="s">
        <v>17143</v>
      </c>
      <c r="B15616" t="s">
        <v>19483</v>
      </c>
      <c r="C15616" t="s">
        <v>19489</v>
      </c>
      <c r="D15616" t="s">
        <v>19621</v>
      </c>
      <c r="E15616" s="89">
        <v>0.01329762346742746</v>
      </c>
      <c r="F15616" s="89">
        <v>700273</v>
      </c>
      <c r="G15616" s="89">
        <v>9</v>
      </c>
      <c r="H15616" t="s">
        <v>19629</v>
      </c>
      <c r="I15616" s="89"/>
    </row>
    <row r="15617">
      <c r="A15617" t="s">
        <v>17144</v>
      </c>
      <c r="B15617" t="s">
        <v>19483</v>
      </c>
      <c r="C15617" t="s">
        <v>19489</v>
      </c>
      <c r="D15617" t="s">
        <v>19622</v>
      </c>
      <c r="E15617" s="89">
        <v>0.01473802679818006</v>
      </c>
      <c r="F15617" s="89">
        <v>700273</v>
      </c>
      <c r="G15617" s="89">
        <v>9</v>
      </c>
      <c r="H15617" t="s">
        <v>19629</v>
      </c>
      <c r="I15617" s="89"/>
    </row>
    <row r="15618">
      <c r="A15618" t="s">
        <v>17145</v>
      </c>
      <c r="B15618" t="s">
        <v>19483</v>
      </c>
      <c r="C15618" t="s">
        <v>19489</v>
      </c>
      <c r="D15618" t="s">
        <v>19623</v>
      </c>
      <c r="E15618" s="89">
        <v>0.06065948239289553</v>
      </c>
      <c r="F15618" s="89">
        <v>700273</v>
      </c>
      <c r="G15618" s="89">
        <v>9</v>
      </c>
      <c r="H15618" t="s">
        <v>19629</v>
      </c>
      <c r="I15618" s="89"/>
    </row>
    <row r="15619">
      <c r="A15619" t="s">
        <v>17146</v>
      </c>
      <c r="B15619" t="s">
        <v>19483</v>
      </c>
      <c r="C15619" t="s">
        <v>19489</v>
      </c>
      <c r="D15619" t="s">
        <v>19624</v>
      </c>
      <c r="E15619" s="89">
        <v>0.1468203489535607</v>
      </c>
      <c r="F15619" s="89">
        <v>700273</v>
      </c>
      <c r="G15619" s="89">
        <v>9</v>
      </c>
      <c r="H15619" t="s">
        <v>19629</v>
      </c>
      <c r="I15619" s="89"/>
    </row>
    <row r="15620">
      <c r="A15620" t="s">
        <v>17147</v>
      </c>
      <c r="B15620" t="s">
        <v>19476</v>
      </c>
      <c r="C15620" t="s">
        <v>19490</v>
      </c>
      <c r="D15620" t="s">
        <v>19630</v>
      </c>
      <c r="E15620" s="89">
        <v>8177</v>
      </c>
      <c r="F15620" s="89">
        <v>700273</v>
      </c>
      <c r="G15620" s="89">
        <v>9</v>
      </c>
      <c r="H15620" t="s">
        <v>19630</v>
      </c>
      <c r="I15620" s="89"/>
    </row>
    <row r="15621">
      <c r="A15621" t="s">
        <v>17148</v>
      </c>
      <c r="B15621" t="s">
        <v>19477</v>
      </c>
      <c r="C15621" t="s">
        <v>19490</v>
      </c>
      <c r="D15621" t="s">
        <v>19630</v>
      </c>
      <c r="E15621" s="89">
        <v>1043550544.765625</v>
      </c>
      <c r="F15621" s="89">
        <v>700273</v>
      </c>
      <c r="G15621" s="89">
        <v>9</v>
      </c>
      <c r="H15621" t="s">
        <v>19630</v>
      </c>
      <c r="I15621" s="89"/>
    </row>
    <row r="15622">
      <c r="A15622" t="s">
        <v>17149</v>
      </c>
      <c r="B15622" t="s">
        <v>19478</v>
      </c>
      <c r="C15622" t="s">
        <v>19490</v>
      </c>
      <c r="D15622" t="s">
        <v>19630</v>
      </c>
      <c r="E15622" s="89">
        <v>0.01167687459033834</v>
      </c>
      <c r="F15622" s="89">
        <v>700273</v>
      </c>
      <c r="G15622" s="89">
        <v>9</v>
      </c>
      <c r="H15622" t="s">
        <v>19630</v>
      </c>
      <c r="I15622" s="89"/>
    </row>
    <row r="15623">
      <c r="A15623" t="s">
        <v>17150</v>
      </c>
      <c r="B15623" t="s">
        <v>19479</v>
      </c>
      <c r="C15623" t="s">
        <v>19490</v>
      </c>
      <c r="D15623" t="s">
        <v>19630</v>
      </c>
      <c r="E15623" s="89">
        <v>1490.205312450466</v>
      </c>
      <c r="F15623" s="89">
        <v>700273</v>
      </c>
      <c r="G15623" s="89">
        <v>9</v>
      </c>
      <c r="H15623" t="s">
        <v>19630</v>
      </c>
      <c r="I15623" s="89"/>
    </row>
    <row r="15624">
      <c r="A15624" t="s">
        <v>17151</v>
      </c>
      <c r="B15624" t="s">
        <v>19483</v>
      </c>
      <c r="C15624" t="s">
        <v>19490</v>
      </c>
      <c r="D15624" t="s">
        <v>19614</v>
      </c>
      <c r="E15624" s="89">
        <v>0.0455895106201265</v>
      </c>
      <c r="F15624" s="89">
        <v>700273</v>
      </c>
      <c r="G15624" s="89">
        <v>9</v>
      </c>
      <c r="H15624" t="s">
        <v>19629</v>
      </c>
      <c r="I15624" s="89"/>
    </row>
    <row r="15625">
      <c r="A15625" t="s">
        <v>17152</v>
      </c>
      <c r="B15625" t="s">
        <v>19483</v>
      </c>
      <c r="C15625" t="s">
        <v>19490</v>
      </c>
      <c r="D15625" t="s">
        <v>19615</v>
      </c>
      <c r="E15625" s="89">
        <v>0.04986147308607335</v>
      </c>
      <c r="F15625" s="89">
        <v>700273</v>
      </c>
      <c r="G15625" s="89">
        <v>9</v>
      </c>
      <c r="H15625" t="s">
        <v>19629</v>
      </c>
      <c r="I15625" s="89"/>
    </row>
    <row r="15626">
      <c r="A15626" t="s">
        <v>17153</v>
      </c>
      <c r="B15626" t="s">
        <v>19483</v>
      </c>
      <c r="C15626" t="s">
        <v>19490</v>
      </c>
      <c r="D15626" t="s">
        <v>19616</v>
      </c>
      <c r="E15626" s="89">
        <v>0.04560278049122952</v>
      </c>
      <c r="F15626" s="89">
        <v>700273</v>
      </c>
      <c r="G15626" s="89">
        <v>9</v>
      </c>
      <c r="H15626" t="s">
        <v>19629</v>
      </c>
      <c r="I15626" s="89"/>
    </row>
    <row r="15627">
      <c r="A15627" t="s">
        <v>17154</v>
      </c>
      <c r="B15627" t="s">
        <v>19483</v>
      </c>
      <c r="C15627" t="s">
        <v>19490</v>
      </c>
      <c r="D15627" t="s">
        <v>19617</v>
      </c>
      <c r="E15627" s="89">
        <v>0.0462216515049619</v>
      </c>
      <c r="F15627" s="89">
        <v>700273</v>
      </c>
      <c r="G15627" s="89">
        <v>9</v>
      </c>
      <c r="H15627" t="s">
        <v>19629</v>
      </c>
      <c r="I15627" s="89"/>
    </row>
    <row r="15628">
      <c r="A15628" t="s">
        <v>17155</v>
      </c>
      <c r="B15628" t="s">
        <v>19483</v>
      </c>
      <c r="C15628" t="s">
        <v>19490</v>
      </c>
      <c r="D15628" t="s">
        <v>19618</v>
      </c>
      <c r="E15628" s="89">
        <v>0.04952163475912551</v>
      </c>
      <c r="F15628" s="89">
        <v>700273</v>
      </c>
      <c r="G15628" s="89">
        <v>9</v>
      </c>
      <c r="H15628" t="s">
        <v>19629</v>
      </c>
      <c r="I15628" s="89"/>
    </row>
    <row r="15629">
      <c r="A15629" t="s">
        <v>17156</v>
      </c>
      <c r="B15629" t="s">
        <v>19483</v>
      </c>
      <c r="C15629" t="s">
        <v>19490</v>
      </c>
      <c r="D15629" t="s">
        <v>19619</v>
      </c>
      <c r="E15629" s="89">
        <v>0.05185082233864723</v>
      </c>
      <c r="F15629" s="89">
        <v>700273</v>
      </c>
      <c r="G15629" s="89">
        <v>9</v>
      </c>
      <c r="H15629" t="s">
        <v>19629</v>
      </c>
      <c r="I15629" s="89"/>
    </row>
    <row r="15630">
      <c r="A15630" t="s">
        <v>17157</v>
      </c>
      <c r="B15630" t="s">
        <v>19483</v>
      </c>
      <c r="C15630" t="s">
        <v>19490</v>
      </c>
      <c r="D15630" t="s">
        <v>19620</v>
      </c>
      <c r="E15630" s="89">
        <v>0.04902735458105494</v>
      </c>
      <c r="F15630" s="89">
        <v>700273</v>
      </c>
      <c r="G15630" s="89">
        <v>9</v>
      </c>
      <c r="H15630" t="s">
        <v>19629</v>
      </c>
      <c r="I15630" s="89"/>
    </row>
    <row r="15631">
      <c r="A15631" t="s">
        <v>17158</v>
      </c>
      <c r="B15631" t="s">
        <v>19483</v>
      </c>
      <c r="C15631" t="s">
        <v>19490</v>
      </c>
      <c r="D15631" t="s">
        <v>19621</v>
      </c>
      <c r="E15631" s="89">
        <v>0.04708543683355888</v>
      </c>
      <c r="F15631" s="89">
        <v>700273</v>
      </c>
      <c r="G15631" s="89">
        <v>9</v>
      </c>
      <c r="H15631" t="s">
        <v>19629</v>
      </c>
      <c r="I15631" s="89"/>
    </row>
    <row r="15632">
      <c r="A15632" t="s">
        <v>17159</v>
      </c>
      <c r="B15632" t="s">
        <v>19483</v>
      </c>
      <c r="C15632" t="s">
        <v>19490</v>
      </c>
      <c r="D15632" t="s">
        <v>19622</v>
      </c>
      <c r="E15632" s="89">
        <v>0.04593830633431845</v>
      </c>
      <c r="F15632" s="89">
        <v>700273</v>
      </c>
      <c r="G15632" s="89">
        <v>9</v>
      </c>
      <c r="H15632" t="s">
        <v>19629</v>
      </c>
      <c r="I15632" s="89"/>
    </row>
    <row r="15633">
      <c r="A15633" t="s">
        <v>17160</v>
      </c>
      <c r="B15633" t="s">
        <v>19483</v>
      </c>
      <c r="C15633" t="s">
        <v>19490</v>
      </c>
      <c r="D15633" t="s">
        <v>19623</v>
      </c>
      <c r="E15633" s="89">
        <v>0.2509700677639752</v>
      </c>
      <c r="F15633" s="89">
        <v>700273</v>
      </c>
      <c r="G15633" s="89">
        <v>9</v>
      </c>
      <c r="H15633" t="s">
        <v>19629</v>
      </c>
      <c r="I15633" s="89"/>
    </row>
    <row r="15634">
      <c r="A15634" t="s">
        <v>17161</v>
      </c>
      <c r="B15634" t="s">
        <v>19483</v>
      </c>
      <c r="C15634" t="s">
        <v>19490</v>
      </c>
      <c r="D15634" t="s">
        <v>19624</v>
      </c>
      <c r="E15634" s="89">
        <v>0.5203378334196145</v>
      </c>
      <c r="F15634" s="89">
        <v>700273</v>
      </c>
      <c r="G15634" s="89">
        <v>9</v>
      </c>
      <c r="H15634" t="s">
        <v>19629</v>
      </c>
      <c r="I15634" s="89"/>
    </row>
    <row r="15635">
      <c r="A15635" t="s">
        <v>17162</v>
      </c>
      <c r="B15635" t="s">
        <v>19476</v>
      </c>
      <c r="C15635" t="s">
        <v>19491</v>
      </c>
      <c r="D15635" t="s">
        <v>19630</v>
      </c>
      <c r="E15635" s="89">
        <v>167248</v>
      </c>
      <c r="F15635" s="89">
        <v>700273</v>
      </c>
      <c r="G15635" s="89">
        <v>9</v>
      </c>
      <c r="H15635" t="s">
        <v>19630</v>
      </c>
      <c r="I15635" s="89"/>
    </row>
    <row r="15636">
      <c r="A15636" t="s">
        <v>17163</v>
      </c>
      <c r="B15636" t="s">
        <v>19477</v>
      </c>
      <c r="C15636" t="s">
        <v>19491</v>
      </c>
      <c r="D15636" t="s">
        <v>19630</v>
      </c>
      <c r="E15636" s="89">
        <v>5672394149.142578</v>
      </c>
      <c r="F15636" s="89">
        <v>700273</v>
      </c>
      <c r="G15636" s="89">
        <v>9</v>
      </c>
      <c r="H15636" t="s">
        <v>19630</v>
      </c>
      <c r="I15636" s="89"/>
    </row>
    <row r="15637">
      <c r="A15637" t="s">
        <v>17164</v>
      </c>
      <c r="B15637" t="s">
        <v>19478</v>
      </c>
      <c r="C15637" t="s">
        <v>19491</v>
      </c>
      <c r="D15637" t="s">
        <v>19630</v>
      </c>
      <c r="E15637" s="89">
        <v>0.2388325695835767</v>
      </c>
      <c r="F15637" s="89">
        <v>700273</v>
      </c>
      <c r="G15637" s="89">
        <v>9</v>
      </c>
      <c r="H15637" t="s">
        <v>19630</v>
      </c>
      <c r="I15637" s="89"/>
    </row>
    <row r="15638">
      <c r="A15638" t="s">
        <v>17165</v>
      </c>
      <c r="B15638" t="s">
        <v>19479</v>
      </c>
      <c r="C15638" t="s">
        <v>19491</v>
      </c>
      <c r="D15638" t="s">
        <v>19630</v>
      </c>
      <c r="E15638" s="89">
        <v>8100.261111227447</v>
      </c>
      <c r="F15638" s="89">
        <v>700273</v>
      </c>
      <c r="G15638" s="89">
        <v>9</v>
      </c>
      <c r="H15638" t="s">
        <v>19630</v>
      </c>
      <c r="I15638" s="89"/>
    </row>
    <row r="15639">
      <c r="A15639" t="s">
        <v>17166</v>
      </c>
      <c r="B15639" t="s">
        <v>19483</v>
      </c>
      <c r="C15639" t="s">
        <v>19491</v>
      </c>
      <c r="D15639" t="s">
        <v>19614</v>
      </c>
      <c r="E15639" s="89">
        <v>0.01276249080208058</v>
      </c>
      <c r="F15639" s="89">
        <v>700273</v>
      </c>
      <c r="G15639" s="89">
        <v>9</v>
      </c>
      <c r="H15639" t="s">
        <v>19629</v>
      </c>
      <c r="I15639" s="89"/>
    </row>
    <row r="15640">
      <c r="A15640" t="s">
        <v>17167</v>
      </c>
      <c r="B15640" t="s">
        <v>19483</v>
      </c>
      <c r="C15640" t="s">
        <v>19491</v>
      </c>
      <c r="D15640" t="s">
        <v>19615</v>
      </c>
      <c r="E15640" s="89">
        <v>0.01331784555019977</v>
      </c>
      <c r="F15640" s="89">
        <v>700273</v>
      </c>
      <c r="G15640" s="89">
        <v>9</v>
      </c>
      <c r="H15640" t="s">
        <v>19629</v>
      </c>
      <c r="I15640" s="89"/>
    </row>
    <row r="15641">
      <c r="A15641" t="s">
        <v>17168</v>
      </c>
      <c r="B15641" t="s">
        <v>19483</v>
      </c>
      <c r="C15641" t="s">
        <v>19491</v>
      </c>
      <c r="D15641" t="s">
        <v>19616</v>
      </c>
      <c r="E15641" s="89">
        <v>0.01276704544048635</v>
      </c>
      <c r="F15641" s="89">
        <v>700273</v>
      </c>
      <c r="G15641" s="89">
        <v>9</v>
      </c>
      <c r="H15641" t="s">
        <v>19629</v>
      </c>
      <c r="I15641" s="89"/>
    </row>
    <row r="15642">
      <c r="A15642" t="s">
        <v>17169</v>
      </c>
      <c r="B15642" t="s">
        <v>19483</v>
      </c>
      <c r="C15642" t="s">
        <v>19491</v>
      </c>
      <c r="D15642" t="s">
        <v>19617</v>
      </c>
      <c r="E15642" s="89">
        <v>0.01303187948693689</v>
      </c>
      <c r="F15642" s="89">
        <v>700273</v>
      </c>
      <c r="G15642" s="89">
        <v>9</v>
      </c>
      <c r="H15642" t="s">
        <v>19629</v>
      </c>
      <c r="I15642" s="89"/>
    </row>
    <row r="15643">
      <c r="A15643" t="s">
        <v>17170</v>
      </c>
      <c r="B15643" t="s">
        <v>19483</v>
      </c>
      <c r="C15643" t="s">
        <v>19491</v>
      </c>
      <c r="D15643" t="s">
        <v>19618</v>
      </c>
      <c r="E15643" s="89">
        <v>0.01329134343293982</v>
      </c>
      <c r="F15643" s="89">
        <v>700273</v>
      </c>
      <c r="G15643" s="89">
        <v>9</v>
      </c>
      <c r="H15643" t="s">
        <v>19629</v>
      </c>
      <c r="I15643" s="89"/>
    </row>
    <row r="15644">
      <c r="A15644" t="s">
        <v>17171</v>
      </c>
      <c r="B15644" t="s">
        <v>19483</v>
      </c>
      <c r="C15644" t="s">
        <v>19491</v>
      </c>
      <c r="D15644" t="s">
        <v>19619</v>
      </c>
      <c r="E15644" s="89">
        <v>0.01399019671377199</v>
      </c>
      <c r="F15644" s="89">
        <v>700273</v>
      </c>
      <c r="G15644" s="89">
        <v>9</v>
      </c>
      <c r="H15644" t="s">
        <v>19629</v>
      </c>
      <c r="I15644" s="89"/>
    </row>
    <row r="15645">
      <c r="A15645" t="s">
        <v>17172</v>
      </c>
      <c r="B15645" t="s">
        <v>19483</v>
      </c>
      <c r="C15645" t="s">
        <v>19491</v>
      </c>
      <c r="D15645" t="s">
        <v>19620</v>
      </c>
      <c r="E15645" s="89">
        <v>0.0131412487303475</v>
      </c>
      <c r="F15645" s="89">
        <v>700273</v>
      </c>
      <c r="G15645" s="89">
        <v>9</v>
      </c>
      <c r="H15645" t="s">
        <v>19629</v>
      </c>
      <c r="I15645" s="89"/>
    </row>
    <row r="15646">
      <c r="A15646" t="s">
        <v>17173</v>
      </c>
      <c r="B15646" t="s">
        <v>19483</v>
      </c>
      <c r="C15646" t="s">
        <v>19491</v>
      </c>
      <c r="D15646" t="s">
        <v>19621</v>
      </c>
      <c r="E15646" s="89">
        <v>0.01168257826548077</v>
      </c>
      <c r="F15646" s="89">
        <v>700273</v>
      </c>
      <c r="G15646" s="89">
        <v>9</v>
      </c>
      <c r="H15646" t="s">
        <v>19629</v>
      </c>
      <c r="I15646" s="89"/>
    </row>
    <row r="15647">
      <c r="A15647" t="s">
        <v>17174</v>
      </c>
      <c r="B15647" t="s">
        <v>19483</v>
      </c>
      <c r="C15647" t="s">
        <v>19491</v>
      </c>
      <c r="D15647" t="s">
        <v>19622</v>
      </c>
      <c r="E15647" s="89">
        <v>0.01306805280768059</v>
      </c>
      <c r="F15647" s="89">
        <v>700273</v>
      </c>
      <c r="G15647" s="89">
        <v>9</v>
      </c>
      <c r="H15647" t="s">
        <v>19629</v>
      </c>
      <c r="I15647" s="89"/>
    </row>
    <row r="15648">
      <c r="A15648" t="s">
        <v>17175</v>
      </c>
      <c r="B15648" t="s">
        <v>19483</v>
      </c>
      <c r="C15648" t="s">
        <v>19491</v>
      </c>
      <c r="D15648" t="s">
        <v>19623</v>
      </c>
      <c r="E15648" s="89">
        <v>0.05254818382658978</v>
      </c>
      <c r="F15648" s="89">
        <v>700273</v>
      </c>
      <c r="G15648" s="89">
        <v>9</v>
      </c>
      <c r="H15648" t="s">
        <v>19629</v>
      </c>
      <c r="I15648" s="89"/>
    </row>
    <row r="15649">
      <c r="A15649" t="s">
        <v>17176</v>
      </c>
      <c r="B15649" t="s">
        <v>19483</v>
      </c>
      <c r="C15649" t="s">
        <v>19491</v>
      </c>
      <c r="D15649" t="s">
        <v>19624</v>
      </c>
      <c r="E15649" s="89">
        <v>0.1296328708709396</v>
      </c>
      <c r="F15649" s="89">
        <v>700273</v>
      </c>
      <c r="G15649" s="89">
        <v>9</v>
      </c>
      <c r="H15649" t="s">
        <v>19629</v>
      </c>
      <c r="I15649" s="89"/>
    </row>
    <row r="15650">
      <c r="A15650" t="s">
        <v>22259</v>
      </c>
      <c r="B15650" t="s">
        <v>19476</v>
      </c>
      <c r="C15650" t="s">
        <v>3837</v>
      </c>
      <c r="D15650" t="s">
        <v>19630</v>
      </c>
      <c r="E15650" s="89">
        <v>675102</v>
      </c>
      <c r="F15650" s="89">
        <v>700273</v>
      </c>
      <c r="G15650" s="89">
        <v>9</v>
      </c>
      <c r="H15650" t="s">
        <v>19630</v>
      </c>
      <c r="I15650" s="89"/>
    </row>
    <row r="15651">
      <c r="A15651" t="s">
        <v>22260</v>
      </c>
      <c r="B15651" t="s">
        <v>19477</v>
      </c>
      <c r="C15651" t="s">
        <v>3837</v>
      </c>
      <c r="D15651" t="s">
        <v>19630</v>
      </c>
      <c r="E15651" s="89">
        <v>302746885013.2554</v>
      </c>
      <c r="F15651" s="89">
        <v>700273</v>
      </c>
      <c r="G15651" s="89">
        <v>9</v>
      </c>
      <c r="H15651" t="s">
        <v>19630</v>
      </c>
      <c r="I15651" s="89"/>
    </row>
    <row r="15652">
      <c r="A15652" t="s">
        <v>22261</v>
      </c>
      <c r="B15652" t="s">
        <v>19478</v>
      </c>
      <c r="C15652" t="s">
        <v>3837</v>
      </c>
      <c r="D15652" t="s">
        <v>19630</v>
      </c>
      <c r="E15652" s="89">
        <v>0.9640554469471192</v>
      </c>
      <c r="F15652" s="89">
        <v>700273</v>
      </c>
      <c r="G15652" s="89">
        <v>9</v>
      </c>
      <c r="H15652" t="s">
        <v>19630</v>
      </c>
      <c r="I15652" s="89"/>
    </row>
    <row r="15653">
      <c r="A15653" t="s">
        <v>22262</v>
      </c>
      <c r="B15653" t="s">
        <v>19479</v>
      </c>
      <c r="C15653" t="s">
        <v>3837</v>
      </c>
      <c r="D15653" t="s">
        <v>19630</v>
      </c>
      <c r="E15653" s="89">
        <v>432326.9425113568</v>
      </c>
      <c r="F15653" s="89">
        <v>700273</v>
      </c>
      <c r="G15653" s="89">
        <v>9</v>
      </c>
      <c r="H15653" t="s">
        <v>19630</v>
      </c>
      <c r="I15653" s="89"/>
    </row>
    <row r="15654">
      <c r="A15654" t="s">
        <v>22263</v>
      </c>
      <c r="B15654" t="s">
        <v>19483</v>
      </c>
      <c r="C15654" t="s">
        <v>3837</v>
      </c>
      <c r="D15654" t="s">
        <v>19614</v>
      </c>
      <c r="E15654" s="89">
        <v>0.1707382785934382</v>
      </c>
      <c r="F15654" s="89">
        <v>700273</v>
      </c>
      <c r="G15654" s="89">
        <v>9</v>
      </c>
      <c r="H15654" t="s">
        <v>19629</v>
      </c>
      <c r="I15654" s="89"/>
    </row>
    <row r="15655">
      <c r="A15655" t="s">
        <v>22264</v>
      </c>
      <c r="B15655" t="s">
        <v>19483</v>
      </c>
      <c r="C15655" t="s">
        <v>3837</v>
      </c>
      <c r="D15655" t="s">
        <v>19615</v>
      </c>
      <c r="E15655" s="89">
        <v>0.1804799991830308</v>
      </c>
      <c r="F15655" s="89">
        <v>700273</v>
      </c>
      <c r="G15655" s="89">
        <v>9</v>
      </c>
      <c r="H15655" t="s">
        <v>19629</v>
      </c>
      <c r="I15655" s="89"/>
    </row>
    <row r="15656">
      <c r="A15656" t="s">
        <v>22265</v>
      </c>
      <c r="B15656" t="s">
        <v>19483</v>
      </c>
      <c r="C15656" t="s">
        <v>3837</v>
      </c>
      <c r="D15656" t="s">
        <v>19616</v>
      </c>
      <c r="E15656" s="89">
        <v>0.1709351908596885</v>
      </c>
      <c r="F15656" s="89">
        <v>700273</v>
      </c>
      <c r="G15656" s="89">
        <v>9</v>
      </c>
      <c r="H15656" t="s">
        <v>19629</v>
      </c>
      <c r="I15656" s="89"/>
    </row>
    <row r="15657">
      <c r="A15657" t="s">
        <v>22266</v>
      </c>
      <c r="B15657" t="s">
        <v>19483</v>
      </c>
      <c r="C15657" t="s">
        <v>3837</v>
      </c>
      <c r="D15657" t="s">
        <v>19617</v>
      </c>
      <c r="E15657" s="89">
        <v>0.1798584615640839</v>
      </c>
      <c r="F15657" s="89">
        <v>700273</v>
      </c>
      <c r="G15657" s="89">
        <v>9</v>
      </c>
      <c r="H15657" t="s">
        <v>19629</v>
      </c>
      <c r="I15657" s="89"/>
    </row>
    <row r="15658">
      <c r="A15658" t="s">
        <v>22267</v>
      </c>
      <c r="B15658" t="s">
        <v>19483</v>
      </c>
      <c r="C15658" t="s">
        <v>3837</v>
      </c>
      <c r="D15658" t="s">
        <v>19618</v>
      </c>
      <c r="E15658" s="89">
        <v>0.1800114600301744</v>
      </c>
      <c r="F15658" s="89">
        <v>700273</v>
      </c>
      <c r="G15658" s="89">
        <v>9</v>
      </c>
      <c r="H15658" t="s">
        <v>19629</v>
      </c>
      <c r="I15658" s="89"/>
    </row>
    <row r="15659">
      <c r="A15659" t="s">
        <v>22268</v>
      </c>
      <c r="B15659" t="s">
        <v>19483</v>
      </c>
      <c r="C15659" t="s">
        <v>3837</v>
      </c>
      <c r="D15659" t="s">
        <v>19619</v>
      </c>
      <c r="E15659" s="89">
        <v>0.187389115750645</v>
      </c>
      <c r="F15659" s="89">
        <v>700273</v>
      </c>
      <c r="G15659" s="89">
        <v>9</v>
      </c>
      <c r="H15659" t="s">
        <v>19629</v>
      </c>
      <c r="I15659" s="89"/>
    </row>
    <row r="15660">
      <c r="A15660" t="s">
        <v>22269</v>
      </c>
      <c r="B15660" t="s">
        <v>19483</v>
      </c>
      <c r="C15660" t="s">
        <v>3837</v>
      </c>
      <c r="D15660" t="s">
        <v>19620</v>
      </c>
      <c r="E15660" s="89">
        <v>0.1773322016458821</v>
      </c>
      <c r="F15660" s="89">
        <v>700273</v>
      </c>
      <c r="G15660" s="89">
        <v>9</v>
      </c>
      <c r="H15660" t="s">
        <v>19629</v>
      </c>
      <c r="I15660" s="89"/>
    </row>
    <row r="15661">
      <c r="A15661" t="s">
        <v>22270</v>
      </c>
      <c r="B15661" t="s">
        <v>19483</v>
      </c>
      <c r="C15661" t="s">
        <v>3837</v>
      </c>
      <c r="D15661" t="s">
        <v>19621</v>
      </c>
      <c r="E15661" s="89">
        <v>0.1581417899019015</v>
      </c>
      <c r="F15661" s="89">
        <v>700273</v>
      </c>
      <c r="G15661" s="89">
        <v>9</v>
      </c>
      <c r="H15661" t="s">
        <v>19629</v>
      </c>
      <c r="I15661" s="89"/>
    </row>
    <row r="15662">
      <c r="A15662" t="s">
        <v>22271</v>
      </c>
      <c r="B15662" t="s">
        <v>19483</v>
      </c>
      <c r="C15662" t="s">
        <v>3837</v>
      </c>
      <c r="D15662" t="s">
        <v>19622</v>
      </c>
      <c r="E15662" s="89">
        <v>0.1807085090416444</v>
      </c>
      <c r="F15662" s="89">
        <v>700273</v>
      </c>
      <c r="G15662" s="89">
        <v>9</v>
      </c>
      <c r="H15662" t="s">
        <v>19629</v>
      </c>
      <c r="I15662" s="89"/>
    </row>
    <row r="15663">
      <c r="A15663" t="s">
        <v>22272</v>
      </c>
      <c r="B15663" t="s">
        <v>19483</v>
      </c>
      <c r="C15663" t="s">
        <v>3837</v>
      </c>
      <c r="D15663" t="s">
        <v>19623</v>
      </c>
      <c r="E15663" s="89">
        <v>0.6863795837727763</v>
      </c>
      <c r="F15663" s="89">
        <v>700273</v>
      </c>
      <c r="G15663" s="89">
        <v>9</v>
      </c>
      <c r="H15663" t="s">
        <v>19629</v>
      </c>
      <c r="I15663" s="89"/>
    </row>
    <row r="15664">
      <c r="A15664" t="s">
        <v>22273</v>
      </c>
      <c r="B15664" t="s">
        <v>19483</v>
      </c>
      <c r="C15664" t="s">
        <v>3837</v>
      </c>
      <c r="D15664" t="s">
        <v>19624</v>
      </c>
      <c r="E15664" s="89">
        <v>1.708885050253243</v>
      </c>
      <c r="F15664" s="89">
        <v>700273</v>
      </c>
      <c r="G15664" s="89">
        <v>9</v>
      </c>
      <c r="H15664" t="s">
        <v>19629</v>
      </c>
      <c r="I15664" s="89"/>
    </row>
    <row r="15665">
      <c r="A15665" t="s">
        <v>17177</v>
      </c>
      <c r="B15665" t="s">
        <v>19483</v>
      </c>
      <c r="C15665" t="s">
        <v>19492</v>
      </c>
      <c r="D15665" t="s">
        <v>19614</v>
      </c>
      <c r="E15665" s="89">
        <v>0.01146144418391677</v>
      </c>
      <c r="F15665" s="89">
        <v>700273</v>
      </c>
      <c r="G15665" s="89">
        <v>9</v>
      </c>
      <c r="H15665" t="s">
        <v>19629</v>
      </c>
      <c r="I15665" s="89"/>
    </row>
    <row r="15666">
      <c r="A15666" t="s">
        <v>17178</v>
      </c>
      <c r="B15666" t="s">
        <v>19483</v>
      </c>
      <c r="C15666" t="s">
        <v>19492</v>
      </c>
      <c r="D15666" t="s">
        <v>19615</v>
      </c>
      <c r="E15666" s="89">
        <v>0.01231619752211256</v>
      </c>
      <c r="F15666" s="89">
        <v>700273</v>
      </c>
      <c r="G15666" s="89">
        <v>9</v>
      </c>
      <c r="H15666" t="s">
        <v>19629</v>
      </c>
      <c r="I15666" s="89"/>
    </row>
    <row r="15667">
      <c r="A15667" t="s">
        <v>17179</v>
      </c>
      <c r="B15667" t="s">
        <v>19483</v>
      </c>
      <c r="C15667" t="s">
        <v>19492</v>
      </c>
      <c r="D15667" t="s">
        <v>19616</v>
      </c>
      <c r="E15667" s="89">
        <v>0.01170460043736174</v>
      </c>
      <c r="F15667" s="89">
        <v>700273</v>
      </c>
      <c r="G15667" s="89">
        <v>9</v>
      </c>
      <c r="H15667" t="s">
        <v>19629</v>
      </c>
      <c r="I15667" s="89"/>
    </row>
    <row r="15668">
      <c r="A15668" t="s">
        <v>17180</v>
      </c>
      <c r="B15668" t="s">
        <v>19483</v>
      </c>
      <c r="C15668" t="s">
        <v>19492</v>
      </c>
      <c r="D15668" t="s">
        <v>19617</v>
      </c>
      <c r="E15668" s="89">
        <v>0.01231313008882219</v>
      </c>
      <c r="F15668" s="89">
        <v>700273</v>
      </c>
      <c r="G15668" s="89">
        <v>9</v>
      </c>
      <c r="H15668" t="s">
        <v>19629</v>
      </c>
      <c r="I15668" s="89"/>
    </row>
    <row r="15669">
      <c r="A15669" t="s">
        <v>17181</v>
      </c>
      <c r="B15669" t="s">
        <v>19483</v>
      </c>
      <c r="C15669" t="s">
        <v>19492</v>
      </c>
      <c r="D15669" t="s">
        <v>19618</v>
      </c>
      <c r="E15669" s="89">
        <v>0.01230710050215652</v>
      </c>
      <c r="F15669" s="89">
        <v>700273</v>
      </c>
      <c r="G15669" s="89">
        <v>9</v>
      </c>
      <c r="H15669" t="s">
        <v>19629</v>
      </c>
      <c r="I15669" s="89"/>
    </row>
    <row r="15670">
      <c r="A15670" t="s">
        <v>17182</v>
      </c>
      <c r="B15670" t="s">
        <v>19483</v>
      </c>
      <c r="C15670" t="s">
        <v>19492</v>
      </c>
      <c r="D15670" t="s">
        <v>19619</v>
      </c>
      <c r="E15670" s="89">
        <v>0.0128959069960887</v>
      </c>
      <c r="F15670" s="89">
        <v>700273</v>
      </c>
      <c r="G15670" s="89">
        <v>9</v>
      </c>
      <c r="H15670" t="s">
        <v>19629</v>
      </c>
      <c r="I15670" s="89"/>
    </row>
    <row r="15671">
      <c r="A15671" t="s">
        <v>17183</v>
      </c>
      <c r="B15671" t="s">
        <v>19483</v>
      </c>
      <c r="C15671" t="s">
        <v>19492</v>
      </c>
      <c r="D15671" t="s">
        <v>19620</v>
      </c>
      <c r="E15671" s="89">
        <v>0.01216366794821642</v>
      </c>
      <c r="F15671" s="89">
        <v>700273</v>
      </c>
      <c r="G15671" s="89">
        <v>9</v>
      </c>
      <c r="H15671" t="s">
        <v>19629</v>
      </c>
      <c r="I15671" s="89"/>
    </row>
    <row r="15672">
      <c r="A15672" t="s">
        <v>17184</v>
      </c>
      <c r="B15672" t="s">
        <v>19483</v>
      </c>
      <c r="C15672" t="s">
        <v>19492</v>
      </c>
      <c r="D15672" t="s">
        <v>19621</v>
      </c>
      <c r="E15672" s="89">
        <v>0.009851532114104103</v>
      </c>
      <c r="F15672" s="89">
        <v>700273</v>
      </c>
      <c r="G15672" s="89">
        <v>9</v>
      </c>
      <c r="H15672" t="s">
        <v>19629</v>
      </c>
      <c r="I15672" s="89"/>
    </row>
    <row r="15673">
      <c r="A15673" t="s">
        <v>17185</v>
      </c>
      <c r="B15673" t="s">
        <v>19483</v>
      </c>
      <c r="C15673" t="s">
        <v>19492</v>
      </c>
      <c r="D15673" t="s">
        <v>19622</v>
      </c>
      <c r="E15673" s="89">
        <v>0.01214805337942673</v>
      </c>
      <c r="F15673" s="89">
        <v>700273</v>
      </c>
      <c r="G15673" s="89">
        <v>9</v>
      </c>
      <c r="H15673" t="s">
        <v>19629</v>
      </c>
      <c r="I15673" s="89"/>
    </row>
    <row r="15674">
      <c r="A15674" t="s">
        <v>17186</v>
      </c>
      <c r="B15674" t="s">
        <v>19483</v>
      </c>
      <c r="C15674" t="s">
        <v>19492</v>
      </c>
      <c r="D15674" t="s">
        <v>19623</v>
      </c>
      <c r="E15674" s="89">
        <v>0.04472527176466851</v>
      </c>
      <c r="F15674" s="89">
        <v>700273</v>
      </c>
      <c r="G15674" s="89">
        <v>9</v>
      </c>
      <c r="H15674" t="s">
        <v>19629</v>
      </c>
      <c r="I15674" s="89"/>
    </row>
    <row r="15675">
      <c r="A15675" t="s">
        <v>17187</v>
      </c>
      <c r="B15675" t="s">
        <v>19483</v>
      </c>
      <c r="C15675" t="s">
        <v>19492</v>
      </c>
      <c r="D15675" t="s">
        <v>19624</v>
      </c>
      <c r="E15675" s="89">
        <v>0.1110769388760001</v>
      </c>
      <c r="F15675" s="89">
        <v>700273</v>
      </c>
      <c r="G15675" s="89">
        <v>9</v>
      </c>
      <c r="H15675" t="s">
        <v>19629</v>
      </c>
      <c r="I15675" s="89"/>
    </row>
    <row r="15676">
      <c r="A15676" t="s">
        <v>17188</v>
      </c>
      <c r="B15676" t="s">
        <v>19476</v>
      </c>
      <c r="C15676" t="s">
        <v>19499</v>
      </c>
      <c r="D15676" t="s">
        <v>19630</v>
      </c>
      <c r="E15676" s="89">
        <v>71360</v>
      </c>
      <c r="F15676" s="89">
        <v>700273</v>
      </c>
      <c r="G15676" s="89">
        <v>9</v>
      </c>
      <c r="H15676" t="s">
        <v>19630</v>
      </c>
      <c r="I15676" s="89"/>
    </row>
    <row r="15677">
      <c r="A15677" t="s">
        <v>17189</v>
      </c>
      <c r="B15677" t="s">
        <v>19477</v>
      </c>
      <c r="C15677" t="s">
        <v>19499</v>
      </c>
      <c r="D15677" t="s">
        <v>19630</v>
      </c>
      <c r="E15677" s="89">
        <v>119225440371.3702</v>
      </c>
      <c r="F15677" s="89">
        <v>700273</v>
      </c>
      <c r="G15677" s="89">
        <v>9</v>
      </c>
      <c r="H15677" t="s">
        <v>19630</v>
      </c>
      <c r="I15677" s="89"/>
    </row>
    <row r="15678">
      <c r="A15678" t="s">
        <v>17190</v>
      </c>
      <c r="B15678" t="s">
        <v>19478</v>
      </c>
      <c r="C15678" t="s">
        <v>19499</v>
      </c>
      <c r="D15678" t="s">
        <v>19630</v>
      </c>
      <c r="E15678" s="89">
        <v>0.1019031149280352</v>
      </c>
      <c r="F15678" s="89">
        <v>700273</v>
      </c>
      <c r="G15678" s="89">
        <v>9</v>
      </c>
      <c r="H15678" t="s">
        <v>19630</v>
      </c>
      <c r="I15678" s="89"/>
    </row>
    <row r="15679">
      <c r="A15679" t="s">
        <v>17191</v>
      </c>
      <c r="B15679" t="s">
        <v>19479</v>
      </c>
      <c r="C15679" t="s">
        <v>19499</v>
      </c>
      <c r="D15679" t="s">
        <v>19630</v>
      </c>
      <c r="E15679" s="89">
        <v>170255.6579667789</v>
      </c>
      <c r="F15679" s="89">
        <v>700273</v>
      </c>
      <c r="G15679" s="89">
        <v>9</v>
      </c>
      <c r="H15679" t="s">
        <v>19630</v>
      </c>
      <c r="I15679" s="89"/>
    </row>
    <row r="15680">
      <c r="A15680" t="s">
        <v>22274</v>
      </c>
      <c r="B15680" t="s">
        <v>19476</v>
      </c>
      <c r="C15680" t="s">
        <v>3838</v>
      </c>
      <c r="D15680" t="s">
        <v>19630</v>
      </c>
      <c r="E15680" s="89">
        <v>443371</v>
      </c>
      <c r="F15680" s="89">
        <v>700273</v>
      </c>
      <c r="G15680" s="89">
        <v>9</v>
      </c>
      <c r="H15680" t="s">
        <v>19630</v>
      </c>
      <c r="I15680" s="89"/>
    </row>
    <row r="15681">
      <c r="A15681" t="s">
        <v>22275</v>
      </c>
      <c r="B15681" t="s">
        <v>19477</v>
      </c>
      <c r="C15681" t="s">
        <v>3838</v>
      </c>
      <c r="D15681" t="s">
        <v>19630</v>
      </c>
      <c r="E15681" s="89">
        <v>56063424005.31641</v>
      </c>
      <c r="F15681" s="89">
        <v>700273</v>
      </c>
      <c r="G15681" s="89">
        <v>9</v>
      </c>
      <c r="H15681" t="s">
        <v>19630</v>
      </c>
      <c r="I15681" s="89"/>
    </row>
    <row r="15682">
      <c r="A15682" t="s">
        <v>22276</v>
      </c>
      <c r="B15682" t="s">
        <v>19478</v>
      </c>
      <c r="C15682" t="s">
        <v>3838</v>
      </c>
      <c r="D15682" t="s">
        <v>19630</v>
      </c>
      <c r="E15682" s="89">
        <v>0.6331402181720558</v>
      </c>
      <c r="F15682" s="89">
        <v>700273</v>
      </c>
      <c r="G15682" s="89">
        <v>9</v>
      </c>
      <c r="H15682" t="s">
        <v>19630</v>
      </c>
      <c r="I15682" s="89"/>
    </row>
    <row r="15683">
      <c r="A15683" t="s">
        <v>22277</v>
      </c>
      <c r="B15683" t="s">
        <v>19479</v>
      </c>
      <c r="C15683" t="s">
        <v>3838</v>
      </c>
      <c r="D15683" t="s">
        <v>19630</v>
      </c>
      <c r="E15683" s="89">
        <v>80059.38256268113</v>
      </c>
      <c r="F15683" s="89">
        <v>700273</v>
      </c>
      <c r="G15683" s="89">
        <v>9</v>
      </c>
      <c r="H15683" t="s">
        <v>19630</v>
      </c>
      <c r="I15683" s="89"/>
    </row>
    <row r="15684">
      <c r="A15684" t="s">
        <v>22278</v>
      </c>
      <c r="B15684" t="s">
        <v>19483</v>
      </c>
      <c r="C15684" t="s">
        <v>3838</v>
      </c>
      <c r="D15684" t="s">
        <v>19614</v>
      </c>
      <c r="E15684" s="89">
        <v>0.04803470319381598</v>
      </c>
      <c r="F15684" s="89">
        <v>700273</v>
      </c>
      <c r="G15684" s="89">
        <v>9</v>
      </c>
      <c r="H15684" t="s">
        <v>19629</v>
      </c>
      <c r="I15684" s="89"/>
    </row>
    <row r="15685">
      <c r="A15685" t="s">
        <v>22279</v>
      </c>
      <c r="B15685" t="s">
        <v>19483</v>
      </c>
      <c r="C15685" t="s">
        <v>3838</v>
      </c>
      <c r="D15685" t="s">
        <v>19615</v>
      </c>
      <c r="E15685" s="89">
        <v>0.05092446444561753</v>
      </c>
      <c r="F15685" s="89">
        <v>700273</v>
      </c>
      <c r="G15685" s="89">
        <v>9</v>
      </c>
      <c r="H15685" t="s">
        <v>19629</v>
      </c>
      <c r="I15685" s="89"/>
    </row>
    <row r="15686">
      <c r="A15686" t="s">
        <v>22280</v>
      </c>
      <c r="B15686" t="s">
        <v>19483</v>
      </c>
      <c r="C15686" t="s">
        <v>3838</v>
      </c>
      <c r="D15686" t="s">
        <v>19616</v>
      </c>
      <c r="E15686" s="89">
        <v>0.0481082343854601</v>
      </c>
      <c r="F15686" s="89">
        <v>700273</v>
      </c>
      <c r="G15686" s="89">
        <v>9</v>
      </c>
      <c r="H15686" t="s">
        <v>19629</v>
      </c>
      <c r="I15686" s="89"/>
    </row>
    <row r="15687">
      <c r="A15687" t="s">
        <v>22281</v>
      </c>
      <c r="B15687" t="s">
        <v>19483</v>
      </c>
      <c r="C15687" t="s">
        <v>3838</v>
      </c>
      <c r="D15687" t="s">
        <v>19617</v>
      </c>
      <c r="E15687" s="89">
        <v>0.05080903857226256</v>
      </c>
      <c r="F15687" s="89">
        <v>700273</v>
      </c>
      <c r="G15687" s="89">
        <v>9</v>
      </c>
      <c r="H15687" t="s">
        <v>19629</v>
      </c>
      <c r="I15687" s="89"/>
    </row>
    <row r="15688">
      <c r="A15688" t="s">
        <v>22282</v>
      </c>
      <c r="B15688" t="s">
        <v>19483</v>
      </c>
      <c r="C15688" t="s">
        <v>3838</v>
      </c>
      <c r="D15688" t="s">
        <v>19618</v>
      </c>
      <c r="E15688" s="89">
        <v>0.0507597113220143</v>
      </c>
      <c r="F15688" s="89">
        <v>700273</v>
      </c>
      <c r="G15688" s="89">
        <v>9</v>
      </c>
      <c r="H15688" t="s">
        <v>19629</v>
      </c>
      <c r="I15688" s="89"/>
    </row>
    <row r="15689">
      <c r="A15689" t="s">
        <v>22283</v>
      </c>
      <c r="B15689" t="s">
        <v>19483</v>
      </c>
      <c r="C15689" t="s">
        <v>3838</v>
      </c>
      <c r="D15689" t="s">
        <v>19619</v>
      </c>
      <c r="E15689" s="89">
        <v>0.05286445535022048</v>
      </c>
      <c r="F15689" s="89">
        <v>700273</v>
      </c>
      <c r="G15689" s="89">
        <v>9</v>
      </c>
      <c r="H15689" t="s">
        <v>19629</v>
      </c>
      <c r="I15689" s="89"/>
    </row>
    <row r="15690">
      <c r="A15690" t="s">
        <v>22284</v>
      </c>
      <c r="B15690" t="s">
        <v>19483</v>
      </c>
      <c r="C15690" t="s">
        <v>3838</v>
      </c>
      <c r="D15690" t="s">
        <v>19620</v>
      </c>
      <c r="E15690" s="89">
        <v>0.05000080686508526</v>
      </c>
      <c r="F15690" s="89">
        <v>700273</v>
      </c>
      <c r="G15690" s="89">
        <v>9</v>
      </c>
      <c r="H15690" t="s">
        <v>19629</v>
      </c>
      <c r="I15690" s="89"/>
    </row>
    <row r="15691">
      <c r="A15691" t="s">
        <v>22285</v>
      </c>
      <c r="B15691" t="s">
        <v>19483</v>
      </c>
      <c r="C15691" t="s">
        <v>3838</v>
      </c>
      <c r="D15691" t="s">
        <v>19621</v>
      </c>
      <c r="E15691" s="89">
        <v>0.04369121484792927</v>
      </c>
      <c r="F15691" s="89">
        <v>700273</v>
      </c>
      <c r="G15691" s="89">
        <v>9</v>
      </c>
      <c r="H15691" t="s">
        <v>19629</v>
      </c>
      <c r="I15691" s="89"/>
    </row>
    <row r="15692">
      <c r="A15692" t="s">
        <v>22286</v>
      </c>
      <c r="B15692" t="s">
        <v>19483</v>
      </c>
      <c r="C15692" t="s">
        <v>3838</v>
      </c>
      <c r="D15692" t="s">
        <v>19622</v>
      </c>
      <c r="E15692" s="89">
        <v>0.05079572800469642</v>
      </c>
      <c r="F15692" s="89">
        <v>700273</v>
      </c>
      <c r="G15692" s="89">
        <v>9</v>
      </c>
      <c r="H15692" t="s">
        <v>19629</v>
      </c>
      <c r="I15692" s="89"/>
    </row>
    <row r="15693">
      <c r="A15693" t="s">
        <v>22287</v>
      </c>
      <c r="B15693" t="s">
        <v>19483</v>
      </c>
      <c r="C15693" t="s">
        <v>3838</v>
      </c>
      <c r="D15693" t="s">
        <v>19623</v>
      </c>
      <c r="E15693" s="89">
        <v>0.1881367087068283</v>
      </c>
      <c r="F15693" s="89">
        <v>700273</v>
      </c>
      <c r="G15693" s="89">
        <v>9</v>
      </c>
      <c r="H15693" t="s">
        <v>19629</v>
      </c>
      <c r="I15693" s="89"/>
    </row>
    <row r="15694">
      <c r="A15694" t="s">
        <v>22288</v>
      </c>
      <c r="B15694" t="s">
        <v>19483</v>
      </c>
      <c r="C15694" t="s">
        <v>3838</v>
      </c>
      <c r="D15694" t="s">
        <v>19624</v>
      </c>
      <c r="E15694" s="89">
        <v>0.4785508913421038</v>
      </c>
      <c r="F15694" s="89">
        <v>700273</v>
      </c>
      <c r="G15694" s="89">
        <v>9</v>
      </c>
      <c r="H15694" t="s">
        <v>19629</v>
      </c>
      <c r="I15694" s="89"/>
    </row>
    <row r="15695">
      <c r="A15695" t="s">
        <v>22289</v>
      </c>
      <c r="B15695" t="s">
        <v>19476</v>
      </c>
      <c r="C15695" t="s">
        <v>3839</v>
      </c>
      <c r="D15695" t="s">
        <v>19630</v>
      </c>
      <c r="E15695" s="89">
        <v>678150</v>
      </c>
      <c r="F15695" s="89">
        <v>700273</v>
      </c>
      <c r="G15695" s="89">
        <v>9</v>
      </c>
      <c r="H15695" t="s">
        <v>19630</v>
      </c>
      <c r="I15695" s="89"/>
    </row>
    <row r="15696">
      <c r="A15696" t="s">
        <v>22290</v>
      </c>
      <c r="B15696" t="s">
        <v>19477</v>
      </c>
      <c r="C15696" t="s">
        <v>3839</v>
      </c>
      <c r="D15696" t="s">
        <v>19630</v>
      </c>
      <c r="E15696" s="89">
        <v>270755386732.6811</v>
      </c>
      <c r="F15696" s="89">
        <v>700273</v>
      </c>
      <c r="G15696" s="89">
        <v>9</v>
      </c>
      <c r="H15696" t="s">
        <v>19630</v>
      </c>
      <c r="I15696" s="89"/>
    </row>
    <row r="15697">
      <c r="A15697" t="s">
        <v>22291</v>
      </c>
      <c r="B15697" t="s">
        <v>19478</v>
      </c>
      <c r="C15697" t="s">
        <v>3839</v>
      </c>
      <c r="D15697" t="s">
        <v>19630</v>
      </c>
      <c r="E15697" s="89">
        <v>0.968408035152005</v>
      </c>
      <c r="F15697" s="89">
        <v>700273</v>
      </c>
      <c r="G15697" s="89">
        <v>9</v>
      </c>
      <c r="H15697" t="s">
        <v>19630</v>
      </c>
      <c r="I15697" s="89"/>
    </row>
    <row r="15698">
      <c r="A15698" t="s">
        <v>22292</v>
      </c>
      <c r="B15698" t="s">
        <v>19479</v>
      </c>
      <c r="C15698" t="s">
        <v>3839</v>
      </c>
      <c r="D15698" t="s">
        <v>19630</v>
      </c>
      <c r="E15698" s="89">
        <v>386642.6189967071</v>
      </c>
      <c r="F15698" s="89">
        <v>700273</v>
      </c>
      <c r="G15698" s="89">
        <v>9</v>
      </c>
      <c r="H15698" t="s">
        <v>19630</v>
      </c>
      <c r="I15698" s="89"/>
    </row>
    <row r="15699">
      <c r="A15699" t="s">
        <v>22293</v>
      </c>
      <c r="B15699" t="s">
        <v>19483</v>
      </c>
      <c r="C15699" t="s">
        <v>3839</v>
      </c>
      <c r="D15699" t="s">
        <v>19614</v>
      </c>
      <c r="E15699" s="89">
        <v>0.1511872867408577</v>
      </c>
      <c r="F15699" s="89">
        <v>700273</v>
      </c>
      <c r="G15699" s="89">
        <v>9</v>
      </c>
      <c r="H15699" t="s">
        <v>19629</v>
      </c>
      <c r="I15699" s="89"/>
    </row>
    <row r="15700">
      <c r="A15700" t="s">
        <v>22294</v>
      </c>
      <c r="B15700" t="s">
        <v>19483</v>
      </c>
      <c r="C15700" t="s">
        <v>3839</v>
      </c>
      <c r="D15700" t="s">
        <v>19615</v>
      </c>
      <c r="E15700" s="89">
        <v>0.1596721934799764</v>
      </c>
      <c r="F15700" s="89">
        <v>700273</v>
      </c>
      <c r="G15700" s="89">
        <v>9</v>
      </c>
      <c r="H15700" t="s">
        <v>19629</v>
      </c>
      <c r="I15700" s="89"/>
    </row>
    <row r="15701">
      <c r="A15701" t="s">
        <v>22295</v>
      </c>
      <c r="B15701" t="s">
        <v>19483</v>
      </c>
      <c r="C15701" t="s">
        <v>3839</v>
      </c>
      <c r="D15701" t="s">
        <v>19616</v>
      </c>
      <c r="E15701" s="89">
        <v>0.151370957442571</v>
      </c>
      <c r="F15701" s="89">
        <v>700273</v>
      </c>
      <c r="G15701" s="89">
        <v>9</v>
      </c>
      <c r="H15701" t="s">
        <v>19629</v>
      </c>
      <c r="I15701" s="89"/>
    </row>
    <row r="15702">
      <c r="A15702" t="s">
        <v>22296</v>
      </c>
      <c r="B15702" t="s">
        <v>19483</v>
      </c>
      <c r="C15702" t="s">
        <v>3839</v>
      </c>
      <c r="D15702" t="s">
        <v>19617</v>
      </c>
      <c r="E15702" s="89">
        <v>0.1589811239667338</v>
      </c>
      <c r="F15702" s="89">
        <v>700273</v>
      </c>
      <c r="G15702" s="89">
        <v>9</v>
      </c>
      <c r="H15702" t="s">
        <v>19629</v>
      </c>
      <c r="I15702" s="89"/>
    </row>
    <row r="15703">
      <c r="A15703" t="s">
        <v>22297</v>
      </c>
      <c r="B15703" t="s">
        <v>19483</v>
      </c>
      <c r="C15703" t="s">
        <v>3839</v>
      </c>
      <c r="D15703" t="s">
        <v>19618</v>
      </c>
      <c r="E15703" s="89">
        <v>0.1592674588665268</v>
      </c>
      <c r="F15703" s="89">
        <v>700273</v>
      </c>
      <c r="G15703" s="89">
        <v>9</v>
      </c>
      <c r="H15703" t="s">
        <v>19629</v>
      </c>
      <c r="I15703" s="89"/>
    </row>
    <row r="15704">
      <c r="A15704" t="s">
        <v>22298</v>
      </c>
      <c r="B15704" t="s">
        <v>19483</v>
      </c>
      <c r="C15704" t="s">
        <v>3839</v>
      </c>
      <c r="D15704" t="s">
        <v>19619</v>
      </c>
      <c r="E15704" s="89">
        <v>0.1660438713708145</v>
      </c>
      <c r="F15704" s="89">
        <v>700273</v>
      </c>
      <c r="G15704" s="89">
        <v>9</v>
      </c>
      <c r="H15704" t="s">
        <v>19629</v>
      </c>
      <c r="I15704" s="89"/>
    </row>
    <row r="15705">
      <c r="A15705" t="s">
        <v>22299</v>
      </c>
      <c r="B15705" t="s">
        <v>19483</v>
      </c>
      <c r="C15705" t="s">
        <v>3839</v>
      </c>
      <c r="D15705" t="s">
        <v>19620</v>
      </c>
      <c r="E15705" s="89">
        <v>0.1569213702976043</v>
      </c>
      <c r="F15705" s="89">
        <v>700273</v>
      </c>
      <c r="G15705" s="89">
        <v>9</v>
      </c>
      <c r="H15705" t="s">
        <v>19629</v>
      </c>
      <c r="I15705" s="89"/>
    </row>
    <row r="15706">
      <c r="A15706" t="s">
        <v>22300</v>
      </c>
      <c r="B15706" t="s">
        <v>19483</v>
      </c>
      <c r="C15706" t="s">
        <v>3839</v>
      </c>
      <c r="D15706" t="s">
        <v>19621</v>
      </c>
      <c r="E15706" s="89">
        <v>0.1392958431992743</v>
      </c>
      <c r="F15706" s="89">
        <v>700273</v>
      </c>
      <c r="G15706" s="89">
        <v>9</v>
      </c>
      <c r="H15706" t="s">
        <v>19629</v>
      </c>
      <c r="I15706" s="89"/>
    </row>
    <row r="15707">
      <c r="A15707" t="s">
        <v>22301</v>
      </c>
      <c r="B15707" t="s">
        <v>19483</v>
      </c>
      <c r="C15707" t="s">
        <v>3839</v>
      </c>
      <c r="D15707" t="s">
        <v>19622</v>
      </c>
      <c r="E15707" s="89">
        <v>0.1596048240552975</v>
      </c>
      <c r="F15707" s="89">
        <v>700273</v>
      </c>
      <c r="G15707" s="89">
        <v>9</v>
      </c>
      <c r="H15707" t="s">
        <v>19629</v>
      </c>
      <c r="I15707" s="89"/>
    </row>
    <row r="15708">
      <c r="A15708" t="s">
        <v>22302</v>
      </c>
      <c r="B15708" t="s">
        <v>19483</v>
      </c>
      <c r="C15708" t="s">
        <v>3839</v>
      </c>
      <c r="D15708" t="s">
        <v>19623</v>
      </c>
      <c r="E15708" s="89">
        <v>0.611215455903654</v>
      </c>
      <c r="F15708" s="89">
        <v>700273</v>
      </c>
      <c r="G15708" s="89">
        <v>9</v>
      </c>
      <c r="H15708" t="s">
        <v>19629</v>
      </c>
      <c r="I15708" s="89"/>
    </row>
    <row r="15709">
      <c r="A15709" t="s">
        <v>22303</v>
      </c>
      <c r="B15709" t="s">
        <v>19483</v>
      </c>
      <c r="C15709" t="s">
        <v>3839</v>
      </c>
      <c r="D15709" t="s">
        <v>19624</v>
      </c>
      <c r="E15709" s="89">
        <v>1.521513253568174</v>
      </c>
      <c r="F15709" s="89">
        <v>700273</v>
      </c>
      <c r="G15709" s="89">
        <v>9</v>
      </c>
      <c r="H15709" t="s">
        <v>19629</v>
      </c>
      <c r="I15709" s="89"/>
    </row>
    <row r="15710">
      <c r="A15710" t="s">
        <v>22304</v>
      </c>
      <c r="B15710" t="s">
        <v>19476</v>
      </c>
      <c r="C15710" t="s">
        <v>3846</v>
      </c>
      <c r="D15710" t="s">
        <v>19630</v>
      </c>
      <c r="E15710" s="89">
        <v>433705</v>
      </c>
      <c r="F15710" s="89">
        <v>700273</v>
      </c>
      <c r="G15710" s="89">
        <v>9</v>
      </c>
      <c r="H15710" t="s">
        <v>19630</v>
      </c>
      <c r="I15710" s="89"/>
    </row>
    <row r="15711">
      <c r="A15711" t="s">
        <v>22305</v>
      </c>
      <c r="B15711" t="s">
        <v>19477</v>
      </c>
      <c r="C15711" t="s">
        <v>3846</v>
      </c>
      <c r="D15711" t="s">
        <v>19630</v>
      </c>
      <c r="E15711" s="89">
        <v>85767492201.26758</v>
      </c>
      <c r="F15711" s="89">
        <v>700273</v>
      </c>
      <c r="G15711" s="89">
        <v>9</v>
      </c>
      <c r="H15711" t="s">
        <v>19630</v>
      </c>
      <c r="I15711" s="89"/>
    </row>
    <row r="15712">
      <c r="A15712" t="s">
        <v>22306</v>
      </c>
      <c r="B15712" t="s">
        <v>19478</v>
      </c>
      <c r="C15712" t="s">
        <v>3846</v>
      </c>
      <c r="D15712" t="s">
        <v>19630</v>
      </c>
      <c r="E15712" s="89">
        <v>0.6193370299868766</v>
      </c>
      <c r="F15712" s="89">
        <v>700273</v>
      </c>
      <c r="G15712" s="89">
        <v>9</v>
      </c>
      <c r="H15712" t="s">
        <v>19630</v>
      </c>
      <c r="I15712" s="89"/>
    </row>
    <row r="15713">
      <c r="A15713" t="s">
        <v>22307</v>
      </c>
      <c r="B15713" t="s">
        <v>19479</v>
      </c>
      <c r="C15713" t="s">
        <v>3846</v>
      </c>
      <c r="D15713" t="s">
        <v>19630</v>
      </c>
      <c r="E15713" s="89">
        <v>122477.2227420843</v>
      </c>
      <c r="F15713" s="89">
        <v>700273</v>
      </c>
      <c r="G15713" s="89">
        <v>9</v>
      </c>
      <c r="H15713" t="s">
        <v>19630</v>
      </c>
      <c r="I15713" s="89"/>
    </row>
    <row r="15714">
      <c r="A15714" t="s">
        <v>22308</v>
      </c>
      <c r="B15714" t="s">
        <v>19483</v>
      </c>
      <c r="C15714" t="s">
        <v>3846</v>
      </c>
      <c r="D15714" t="s">
        <v>19614</v>
      </c>
      <c r="E15714" s="89">
        <v>0.07533393155211446</v>
      </c>
      <c r="F15714" s="89">
        <v>700273</v>
      </c>
      <c r="G15714" s="89">
        <v>9</v>
      </c>
      <c r="H15714" t="s">
        <v>19629</v>
      </c>
      <c r="I15714" s="89"/>
    </row>
    <row r="15715">
      <c r="A15715" t="s">
        <v>22309</v>
      </c>
      <c r="B15715" t="s">
        <v>19483</v>
      </c>
      <c r="C15715" t="s">
        <v>3846</v>
      </c>
      <c r="D15715" t="s">
        <v>19615</v>
      </c>
      <c r="E15715" s="89">
        <v>0.07953850431507527</v>
      </c>
      <c r="F15715" s="89">
        <v>700273</v>
      </c>
      <c r="G15715" s="89">
        <v>9</v>
      </c>
      <c r="H15715" t="s">
        <v>19629</v>
      </c>
      <c r="I15715" s="89"/>
    </row>
    <row r="15716">
      <c r="A15716" t="s">
        <v>22310</v>
      </c>
      <c r="B15716" t="s">
        <v>19483</v>
      </c>
      <c r="C15716" t="s">
        <v>3846</v>
      </c>
      <c r="D15716" t="s">
        <v>19616</v>
      </c>
      <c r="E15716" s="89">
        <v>0.07545744155239474</v>
      </c>
      <c r="F15716" s="89">
        <v>700273</v>
      </c>
      <c r="G15716" s="89">
        <v>9</v>
      </c>
      <c r="H15716" t="s">
        <v>19629</v>
      </c>
      <c r="I15716" s="89"/>
    </row>
    <row r="15717">
      <c r="A15717" t="s">
        <v>22311</v>
      </c>
      <c r="B15717" t="s">
        <v>19483</v>
      </c>
      <c r="C15717" t="s">
        <v>3846</v>
      </c>
      <c r="D15717" t="s">
        <v>19617</v>
      </c>
      <c r="E15717" s="89">
        <v>0.07929441423108891</v>
      </c>
      <c r="F15717" s="89">
        <v>700273</v>
      </c>
      <c r="G15717" s="89">
        <v>9</v>
      </c>
      <c r="H15717" t="s">
        <v>19629</v>
      </c>
      <c r="I15717" s="89"/>
    </row>
    <row r="15718">
      <c r="A15718" t="s">
        <v>22312</v>
      </c>
      <c r="B15718" t="s">
        <v>19483</v>
      </c>
      <c r="C15718" t="s">
        <v>3846</v>
      </c>
      <c r="D15718" t="s">
        <v>19618</v>
      </c>
      <c r="E15718" s="89">
        <v>0.07930632409654578</v>
      </c>
      <c r="F15718" s="89">
        <v>700273</v>
      </c>
      <c r="G15718" s="89">
        <v>9</v>
      </c>
      <c r="H15718" t="s">
        <v>19629</v>
      </c>
      <c r="I15718" s="89"/>
    </row>
    <row r="15719">
      <c r="A15719" t="s">
        <v>22313</v>
      </c>
      <c r="B15719" t="s">
        <v>19483</v>
      </c>
      <c r="C15719" t="s">
        <v>3846</v>
      </c>
      <c r="D15719" t="s">
        <v>19619</v>
      </c>
      <c r="E15719" s="89">
        <v>0.08244479459968812</v>
      </c>
      <c r="F15719" s="89">
        <v>700273</v>
      </c>
      <c r="G15719" s="89">
        <v>9</v>
      </c>
      <c r="H15719" t="s">
        <v>19629</v>
      </c>
      <c r="I15719" s="89"/>
    </row>
    <row r="15720">
      <c r="A15720" t="s">
        <v>22314</v>
      </c>
      <c r="B15720" t="s">
        <v>19483</v>
      </c>
      <c r="C15720" t="s">
        <v>3846</v>
      </c>
      <c r="D15720" t="s">
        <v>19620</v>
      </c>
      <c r="E15720" s="89">
        <v>0.07811839054394565</v>
      </c>
      <c r="F15720" s="89">
        <v>700273</v>
      </c>
      <c r="G15720" s="89">
        <v>9</v>
      </c>
      <c r="H15720" t="s">
        <v>19629</v>
      </c>
      <c r="I15720" s="89"/>
    </row>
    <row r="15721">
      <c r="A15721" t="s">
        <v>22315</v>
      </c>
      <c r="B15721" t="s">
        <v>19483</v>
      </c>
      <c r="C15721" t="s">
        <v>3846</v>
      </c>
      <c r="D15721" t="s">
        <v>19621</v>
      </c>
      <c r="E15721" s="89">
        <v>0.06744216872215138</v>
      </c>
      <c r="F15721" s="89">
        <v>700273</v>
      </c>
      <c r="G15721" s="89">
        <v>9</v>
      </c>
      <c r="H15721" t="s">
        <v>19629</v>
      </c>
      <c r="I15721" s="89"/>
    </row>
    <row r="15722">
      <c r="A15722" t="s">
        <v>22316</v>
      </c>
      <c r="B15722" t="s">
        <v>19483</v>
      </c>
      <c r="C15722" t="s">
        <v>3846</v>
      </c>
      <c r="D15722" t="s">
        <v>19622</v>
      </c>
      <c r="E15722" s="89">
        <v>0.07934807773314999</v>
      </c>
      <c r="F15722" s="89">
        <v>700273</v>
      </c>
      <c r="G15722" s="89">
        <v>9</v>
      </c>
      <c r="H15722" t="s">
        <v>19629</v>
      </c>
      <c r="I15722" s="89"/>
    </row>
    <row r="15723">
      <c r="A15723" t="s">
        <v>22317</v>
      </c>
      <c r="B15723" t="s">
        <v>19483</v>
      </c>
      <c r="C15723" t="s">
        <v>3846</v>
      </c>
      <c r="D15723" t="s">
        <v>19623</v>
      </c>
      <c r="E15723" s="89">
        <v>0.3071189787246434</v>
      </c>
      <c r="F15723" s="89">
        <v>700273</v>
      </c>
      <c r="G15723" s="89">
        <v>9</v>
      </c>
      <c r="H15723" t="s">
        <v>19629</v>
      </c>
      <c r="I15723" s="89"/>
    </row>
    <row r="15724">
      <c r="A15724" t="s">
        <v>22318</v>
      </c>
      <c r="B15724" t="s">
        <v>19483</v>
      </c>
      <c r="C15724" t="s">
        <v>3846</v>
      </c>
      <c r="D15724" t="s">
        <v>19624</v>
      </c>
      <c r="E15724" s="89">
        <v>0.7562972143058307</v>
      </c>
      <c r="F15724" s="89">
        <v>700273</v>
      </c>
      <c r="G15724" s="89">
        <v>9</v>
      </c>
      <c r="H15724" t="s">
        <v>19629</v>
      </c>
      <c r="I15724" s="89"/>
    </row>
    <row r="15725">
      <c r="A15725" t="s">
        <v>22319</v>
      </c>
      <c r="B15725" t="s">
        <v>19476</v>
      </c>
      <c r="C15725" t="s">
        <v>3847</v>
      </c>
      <c r="D15725" t="s">
        <v>19630</v>
      </c>
      <c r="E15725" s="89">
        <v>150857</v>
      </c>
      <c r="F15725" s="89">
        <v>700273</v>
      </c>
      <c r="G15725" s="89">
        <v>9</v>
      </c>
      <c r="H15725" t="s">
        <v>19630</v>
      </c>
      <c r="I15725" s="89"/>
    </row>
    <row r="15726">
      <c r="A15726" t="s">
        <v>22320</v>
      </c>
      <c r="B15726" t="s">
        <v>19477</v>
      </c>
      <c r="C15726" t="s">
        <v>3847</v>
      </c>
      <c r="D15726" t="s">
        <v>19630</v>
      </c>
      <c r="E15726" s="89">
        <v>36740478813.88672</v>
      </c>
      <c r="F15726" s="89">
        <v>700273</v>
      </c>
      <c r="G15726" s="89">
        <v>9</v>
      </c>
      <c r="H15726" t="s">
        <v>19630</v>
      </c>
      <c r="I15726" s="89"/>
    </row>
    <row r="15727">
      <c r="A15727" t="s">
        <v>22321</v>
      </c>
      <c r="B15727" t="s">
        <v>19478</v>
      </c>
      <c r="C15727" t="s">
        <v>3847</v>
      </c>
      <c r="D15727" t="s">
        <v>19630</v>
      </c>
      <c r="E15727" s="89">
        <v>0.2154259838662921</v>
      </c>
      <c r="F15727" s="89">
        <v>700273</v>
      </c>
      <c r="G15727" s="89">
        <v>9</v>
      </c>
      <c r="H15727" t="s">
        <v>19630</v>
      </c>
      <c r="I15727" s="89"/>
    </row>
    <row r="15728">
      <c r="A15728" t="s">
        <v>22322</v>
      </c>
      <c r="B15728" t="s">
        <v>19479</v>
      </c>
      <c r="C15728" t="s">
        <v>3847</v>
      </c>
      <c r="D15728" t="s">
        <v>19630</v>
      </c>
      <c r="E15728" s="89">
        <v>52465.93659028225</v>
      </c>
      <c r="F15728" s="89">
        <v>700273</v>
      </c>
      <c r="G15728" s="89">
        <v>9</v>
      </c>
      <c r="H15728" t="s">
        <v>19630</v>
      </c>
      <c r="I15728" s="89"/>
    </row>
    <row r="15729">
      <c r="A15729" t="s">
        <v>22323</v>
      </c>
      <c r="B15729" t="s">
        <v>19483</v>
      </c>
      <c r="C15729" t="s">
        <v>3847</v>
      </c>
      <c r="D15729" t="s">
        <v>19614</v>
      </c>
      <c r="E15729" s="89">
        <v>0.09147635005817029</v>
      </c>
      <c r="F15729" s="89">
        <v>700273</v>
      </c>
      <c r="G15729" s="89">
        <v>9</v>
      </c>
      <c r="H15729" t="s">
        <v>19629</v>
      </c>
      <c r="I15729" s="89"/>
    </row>
    <row r="15730">
      <c r="A15730" t="s">
        <v>22324</v>
      </c>
      <c r="B15730" t="s">
        <v>19483</v>
      </c>
      <c r="C15730" t="s">
        <v>3847</v>
      </c>
      <c r="D15730" t="s">
        <v>19615</v>
      </c>
      <c r="E15730" s="89">
        <v>0.09639262801705775</v>
      </c>
      <c r="F15730" s="89">
        <v>700273</v>
      </c>
      <c r="G15730" s="89">
        <v>9</v>
      </c>
      <c r="H15730" t="s">
        <v>19629</v>
      </c>
      <c r="I15730" s="89"/>
    </row>
    <row r="15731">
      <c r="A15731" t="s">
        <v>22325</v>
      </c>
      <c r="B15731" t="s">
        <v>19483</v>
      </c>
      <c r="C15731" t="s">
        <v>3847</v>
      </c>
      <c r="D15731" t="s">
        <v>19616</v>
      </c>
      <c r="E15731" s="89">
        <v>0.09161329879446407</v>
      </c>
      <c r="F15731" s="89">
        <v>700273</v>
      </c>
      <c r="G15731" s="89">
        <v>9</v>
      </c>
      <c r="H15731" t="s">
        <v>19629</v>
      </c>
      <c r="I15731" s="89"/>
    </row>
    <row r="15732">
      <c r="A15732" t="s">
        <v>22326</v>
      </c>
      <c r="B15732" t="s">
        <v>19483</v>
      </c>
      <c r="C15732" t="s">
        <v>3847</v>
      </c>
      <c r="D15732" t="s">
        <v>19617</v>
      </c>
      <c r="E15732" s="89">
        <v>0.09610300004802086</v>
      </c>
      <c r="F15732" s="89">
        <v>700273</v>
      </c>
      <c r="G15732" s="89">
        <v>9</v>
      </c>
      <c r="H15732" t="s">
        <v>19629</v>
      </c>
      <c r="I15732" s="89"/>
    </row>
    <row r="15733">
      <c r="A15733" t="s">
        <v>22327</v>
      </c>
      <c r="B15733" t="s">
        <v>19483</v>
      </c>
      <c r="C15733" t="s">
        <v>3847</v>
      </c>
      <c r="D15733" t="s">
        <v>19618</v>
      </c>
      <c r="E15733" s="89">
        <v>0.09616867501937397</v>
      </c>
      <c r="F15733" s="89">
        <v>700273</v>
      </c>
      <c r="G15733" s="89">
        <v>9</v>
      </c>
      <c r="H15733" t="s">
        <v>19629</v>
      </c>
      <c r="I15733" s="89"/>
    </row>
    <row r="15734">
      <c r="A15734" t="s">
        <v>22328</v>
      </c>
      <c r="B15734" t="s">
        <v>19483</v>
      </c>
      <c r="C15734" t="s">
        <v>3847</v>
      </c>
      <c r="D15734" t="s">
        <v>19619</v>
      </c>
      <c r="E15734" s="89">
        <v>0.1003662884163834</v>
      </c>
      <c r="F15734" s="89">
        <v>700273</v>
      </c>
      <c r="G15734" s="89">
        <v>9</v>
      </c>
      <c r="H15734" t="s">
        <v>19629</v>
      </c>
      <c r="I15734" s="89"/>
    </row>
    <row r="15735">
      <c r="A15735" t="s">
        <v>22329</v>
      </c>
      <c r="B15735" t="s">
        <v>19483</v>
      </c>
      <c r="C15735" t="s">
        <v>3847</v>
      </c>
      <c r="D15735" t="s">
        <v>19620</v>
      </c>
      <c r="E15735" s="89">
        <v>0.09489476336803129</v>
      </c>
      <c r="F15735" s="89">
        <v>700273</v>
      </c>
      <c r="G15735" s="89">
        <v>9</v>
      </c>
      <c r="H15735" t="s">
        <v>19629</v>
      </c>
      <c r="I15735" s="89"/>
    </row>
    <row r="15736">
      <c r="A15736" t="s">
        <v>22330</v>
      </c>
      <c r="B15736" t="s">
        <v>19483</v>
      </c>
      <c r="C15736" t="s">
        <v>3847</v>
      </c>
      <c r="D15736" t="s">
        <v>19621</v>
      </c>
      <c r="E15736" s="89">
        <v>0.07561035940352011</v>
      </c>
      <c r="F15736" s="89">
        <v>700273</v>
      </c>
      <c r="G15736" s="89">
        <v>9</v>
      </c>
      <c r="H15736" t="s">
        <v>19629</v>
      </c>
      <c r="I15736" s="89"/>
    </row>
    <row r="15737">
      <c r="A15737" t="s">
        <v>22331</v>
      </c>
      <c r="B15737" t="s">
        <v>19483</v>
      </c>
      <c r="C15737" t="s">
        <v>3847</v>
      </c>
      <c r="D15737" t="s">
        <v>19622</v>
      </c>
      <c r="E15737" s="89">
        <v>0.09608033474083288</v>
      </c>
      <c r="F15737" s="89">
        <v>700273</v>
      </c>
      <c r="G15737" s="89">
        <v>9</v>
      </c>
      <c r="H15737" t="s">
        <v>19629</v>
      </c>
      <c r="I15737" s="89"/>
    </row>
    <row r="15738">
      <c r="A15738" t="s">
        <v>22332</v>
      </c>
      <c r="B15738" t="s">
        <v>19483</v>
      </c>
      <c r="C15738" t="s">
        <v>3847</v>
      </c>
      <c r="D15738" t="s">
        <v>19623</v>
      </c>
      <c r="E15738" s="89">
        <v>0.361630958020376</v>
      </c>
      <c r="F15738" s="89">
        <v>700273</v>
      </c>
      <c r="G15738" s="89">
        <v>9</v>
      </c>
      <c r="H15738" t="s">
        <v>19629</v>
      </c>
      <c r="I15738" s="89"/>
    </row>
    <row r="15739">
      <c r="A15739" t="s">
        <v>22333</v>
      </c>
      <c r="B15739" t="s">
        <v>19483</v>
      </c>
      <c r="C15739" t="s">
        <v>3847</v>
      </c>
      <c r="D15739" t="s">
        <v>19624</v>
      </c>
      <c r="E15739" s="89">
        <v>0.9212658821377211</v>
      </c>
      <c r="F15739" s="89">
        <v>700273</v>
      </c>
      <c r="G15739" s="89">
        <v>9</v>
      </c>
      <c r="H15739" t="s">
        <v>19629</v>
      </c>
      <c r="I15739" s="89"/>
    </row>
    <row r="15740">
      <c r="A15740" t="s">
        <v>17192</v>
      </c>
      <c r="B15740" t="s">
        <v>19476</v>
      </c>
      <c r="C15740" t="s">
        <v>19493</v>
      </c>
      <c r="D15740" t="s">
        <v>19630</v>
      </c>
      <c r="E15740" s="89">
        <v>2084</v>
      </c>
      <c r="F15740" s="89">
        <v>700273</v>
      </c>
      <c r="G15740" s="89">
        <v>9</v>
      </c>
      <c r="H15740" t="s">
        <v>19630</v>
      </c>
      <c r="I15740" s="89"/>
    </row>
    <row r="15741">
      <c r="A15741" t="s">
        <v>17193</v>
      </c>
      <c r="B15741" t="s">
        <v>19477</v>
      </c>
      <c r="C15741" t="s">
        <v>19493</v>
      </c>
      <c r="D15741" t="s">
        <v>19630</v>
      </c>
      <c r="E15741" s="89">
        <v>86569342.23069608</v>
      </c>
      <c r="F15741" s="89">
        <v>700273</v>
      </c>
      <c r="G15741" s="89">
        <v>9</v>
      </c>
      <c r="H15741" t="s">
        <v>19630</v>
      </c>
      <c r="I15741" s="89"/>
    </row>
    <row r="15742">
      <c r="A15742" t="s">
        <v>17194</v>
      </c>
      <c r="B15742" t="s">
        <v>19478</v>
      </c>
      <c r="C15742" t="s">
        <v>19493</v>
      </c>
      <c r="D15742" t="s">
        <v>19630</v>
      </c>
      <c r="E15742" s="89">
        <v>0.002975982224075468</v>
      </c>
      <c r="F15742" s="89">
        <v>700273</v>
      </c>
      <c r="G15742" s="89">
        <v>9</v>
      </c>
      <c r="H15742" t="s">
        <v>19630</v>
      </c>
      <c r="I15742" s="89"/>
    </row>
    <row r="15743">
      <c r="A15743" t="s">
        <v>17195</v>
      </c>
      <c r="B15743" t="s">
        <v>19479</v>
      </c>
      <c r="C15743" t="s">
        <v>19493</v>
      </c>
      <c r="D15743" t="s">
        <v>19630</v>
      </c>
      <c r="E15743" s="89">
        <v>123.6222762132712</v>
      </c>
      <c r="F15743" s="89">
        <v>700273</v>
      </c>
      <c r="G15743" s="89">
        <v>9</v>
      </c>
      <c r="H15743" t="s">
        <v>19630</v>
      </c>
      <c r="I15743" s="89"/>
    </row>
    <row r="15744">
      <c r="A15744" t="s">
        <v>17196</v>
      </c>
      <c r="B15744" t="s">
        <v>19483</v>
      </c>
      <c r="C15744" t="s">
        <v>19493</v>
      </c>
      <c r="D15744" t="s">
        <v>19614</v>
      </c>
      <c r="E15744" s="89">
        <v>0.01529118742000997</v>
      </c>
      <c r="F15744" s="89">
        <v>700273</v>
      </c>
      <c r="G15744" s="89">
        <v>9</v>
      </c>
      <c r="H15744" t="s">
        <v>19629</v>
      </c>
      <c r="I15744" s="89"/>
    </row>
    <row r="15745">
      <c r="A15745" t="s">
        <v>17197</v>
      </c>
      <c r="B15745" t="s">
        <v>19483</v>
      </c>
      <c r="C15745" t="s">
        <v>19493</v>
      </c>
      <c r="D15745" t="s">
        <v>19615</v>
      </c>
      <c r="E15745" s="89">
        <v>0.01551410051801027</v>
      </c>
      <c r="F15745" s="89">
        <v>700273</v>
      </c>
      <c r="G15745" s="89">
        <v>9</v>
      </c>
      <c r="H15745" t="s">
        <v>19629</v>
      </c>
      <c r="I15745" s="89"/>
    </row>
    <row r="15746">
      <c r="A15746" t="s">
        <v>17198</v>
      </c>
      <c r="B15746" t="s">
        <v>19483</v>
      </c>
      <c r="C15746" t="s">
        <v>19493</v>
      </c>
      <c r="D15746" t="s">
        <v>19616</v>
      </c>
      <c r="E15746" s="89">
        <v>0.01529118742000997</v>
      </c>
      <c r="F15746" s="89">
        <v>700273</v>
      </c>
      <c r="G15746" s="89">
        <v>9</v>
      </c>
      <c r="H15746" t="s">
        <v>19629</v>
      </c>
      <c r="I15746" s="89"/>
    </row>
    <row r="15747">
      <c r="A15747" t="s">
        <v>17199</v>
      </c>
      <c r="B15747" t="s">
        <v>19483</v>
      </c>
      <c r="C15747" t="s">
        <v>19493</v>
      </c>
      <c r="D15747" t="s">
        <v>19617</v>
      </c>
      <c r="E15747" s="89">
        <v>0.01529118742000997</v>
      </c>
      <c r="F15747" s="89">
        <v>700273</v>
      </c>
      <c r="G15747" s="89">
        <v>9</v>
      </c>
      <c r="H15747" t="s">
        <v>19629</v>
      </c>
      <c r="I15747" s="89"/>
    </row>
    <row r="15748">
      <c r="A15748" t="s">
        <v>17200</v>
      </c>
      <c r="B15748" t="s">
        <v>19483</v>
      </c>
      <c r="C15748" t="s">
        <v>19493</v>
      </c>
      <c r="D15748" t="s">
        <v>19618</v>
      </c>
      <c r="E15748" s="89">
        <v>0.01519222404135356</v>
      </c>
      <c r="F15748" s="89">
        <v>700273</v>
      </c>
      <c r="G15748" s="89">
        <v>9</v>
      </c>
      <c r="H15748" t="s">
        <v>19629</v>
      </c>
      <c r="I15748" s="89"/>
    </row>
    <row r="15749">
      <c r="A15749" t="s">
        <v>17201</v>
      </c>
      <c r="B15749" t="s">
        <v>19483</v>
      </c>
      <c r="C15749" t="s">
        <v>19493</v>
      </c>
      <c r="D15749" t="s">
        <v>19619</v>
      </c>
      <c r="E15749" s="89">
        <v>0.01527174831429021</v>
      </c>
      <c r="F15749" s="89">
        <v>700273</v>
      </c>
      <c r="G15749" s="89">
        <v>9</v>
      </c>
      <c r="H15749" t="s">
        <v>19629</v>
      </c>
      <c r="I15749" s="89"/>
    </row>
    <row r="15750">
      <c r="A15750" t="s">
        <v>17202</v>
      </c>
      <c r="B15750" t="s">
        <v>19483</v>
      </c>
      <c r="C15750" t="s">
        <v>19493</v>
      </c>
      <c r="D15750" t="s">
        <v>19620</v>
      </c>
      <c r="E15750" s="89">
        <v>0.01488138345141661</v>
      </c>
      <c r="F15750" s="89">
        <v>700273</v>
      </c>
      <c r="G15750" s="89">
        <v>9</v>
      </c>
      <c r="H15750" t="s">
        <v>19629</v>
      </c>
      <c r="I15750" s="89"/>
    </row>
    <row r="15751">
      <c r="A15751" t="s">
        <v>17203</v>
      </c>
      <c r="B15751" t="s">
        <v>19483</v>
      </c>
      <c r="C15751" t="s">
        <v>19493</v>
      </c>
      <c r="D15751" t="s">
        <v>19621</v>
      </c>
      <c r="E15751" s="89">
        <v>0.01490755988728446</v>
      </c>
      <c r="F15751" s="89">
        <v>700273</v>
      </c>
      <c r="G15751" s="89">
        <v>9</v>
      </c>
      <c r="H15751" t="s">
        <v>19629</v>
      </c>
      <c r="I15751" s="89"/>
    </row>
    <row r="15752">
      <c r="A15752" t="s">
        <v>17204</v>
      </c>
      <c r="B15752" t="s">
        <v>19483</v>
      </c>
      <c r="C15752" t="s">
        <v>19493</v>
      </c>
      <c r="D15752" t="s">
        <v>19622</v>
      </c>
      <c r="E15752" s="89">
        <v>0.01497338657537113</v>
      </c>
      <c r="F15752" s="89">
        <v>700273</v>
      </c>
      <c r="G15752" s="89">
        <v>9</v>
      </c>
      <c r="H15752" t="s">
        <v>19629</v>
      </c>
      <c r="I15752" s="89"/>
    </row>
    <row r="15753">
      <c r="A15753" t="s">
        <v>17205</v>
      </c>
      <c r="B15753" t="s">
        <v>19483</v>
      </c>
      <c r="C15753" t="s">
        <v>19493</v>
      </c>
      <c r="D15753" t="s">
        <v>19623</v>
      </c>
      <c r="E15753" s="89">
        <v>0.08357323216315216</v>
      </c>
      <c r="F15753" s="89">
        <v>700273</v>
      </c>
      <c r="G15753" s="89">
        <v>9</v>
      </c>
      <c r="H15753" t="s">
        <v>19629</v>
      </c>
      <c r="I15753" s="89"/>
    </row>
    <row r="15754">
      <c r="A15754" t="s">
        <v>17206</v>
      </c>
      <c r="B15754" t="s">
        <v>19483</v>
      </c>
      <c r="C15754" t="s">
        <v>19493</v>
      </c>
      <c r="D15754" t="s">
        <v>19624</v>
      </c>
      <c r="E15754" s="89">
        <v>0.1705198165637525</v>
      </c>
      <c r="F15754" s="89">
        <v>700273</v>
      </c>
      <c r="G15754" s="89">
        <v>9</v>
      </c>
      <c r="H15754" t="s">
        <v>19629</v>
      </c>
      <c r="I15754" s="89"/>
    </row>
    <row r="15755">
      <c r="A15755" t="s">
        <v>17207</v>
      </c>
      <c r="B15755" t="s">
        <v>19476</v>
      </c>
      <c r="C15755" t="s">
        <v>19494</v>
      </c>
      <c r="D15755" t="s">
        <v>19630</v>
      </c>
      <c r="E15755" s="89">
        <v>140865</v>
      </c>
      <c r="F15755" s="89">
        <v>700273</v>
      </c>
      <c r="G15755" s="89">
        <v>9</v>
      </c>
      <c r="H15755" t="s">
        <v>19630</v>
      </c>
      <c r="I15755" s="89"/>
    </row>
    <row r="15756">
      <c r="A15756" t="s">
        <v>17208</v>
      </c>
      <c r="B15756" t="s">
        <v>19477</v>
      </c>
      <c r="C15756" t="s">
        <v>19494</v>
      </c>
      <c r="D15756" t="s">
        <v>19630</v>
      </c>
      <c r="E15756" s="89">
        <v>49718037307.01953</v>
      </c>
      <c r="F15756" s="89">
        <v>700273</v>
      </c>
      <c r="G15756" s="89">
        <v>9</v>
      </c>
      <c r="H15756" t="s">
        <v>19630</v>
      </c>
      <c r="I15756" s="89"/>
    </row>
    <row r="15757">
      <c r="A15757" t="s">
        <v>17209</v>
      </c>
      <c r="B15757" t="s">
        <v>19478</v>
      </c>
      <c r="C15757" t="s">
        <v>19494</v>
      </c>
      <c r="D15757" t="s">
        <v>19630</v>
      </c>
      <c r="E15757" s="89">
        <v>0.2011572629531626</v>
      </c>
      <c r="F15757" s="89">
        <v>700273</v>
      </c>
      <c r="G15757" s="89">
        <v>9</v>
      </c>
      <c r="H15757" t="s">
        <v>19630</v>
      </c>
      <c r="I15757" s="89"/>
    </row>
    <row r="15758">
      <c r="A15758" t="s">
        <v>17210</v>
      </c>
      <c r="B15758" t="s">
        <v>19479</v>
      </c>
      <c r="C15758" t="s">
        <v>19494</v>
      </c>
      <c r="D15758" t="s">
        <v>19630</v>
      </c>
      <c r="E15758" s="89">
        <v>70998.07833090742</v>
      </c>
      <c r="F15758" s="89">
        <v>700273</v>
      </c>
      <c r="G15758" s="89">
        <v>9</v>
      </c>
      <c r="H15758" t="s">
        <v>19630</v>
      </c>
      <c r="I15758" s="89"/>
    </row>
    <row r="15759">
      <c r="A15759" t="s">
        <v>17211</v>
      </c>
      <c r="B15759" t="s">
        <v>19483</v>
      </c>
      <c r="C15759" t="s">
        <v>19494</v>
      </c>
      <c r="D15759" t="s">
        <v>19614</v>
      </c>
      <c r="E15759" s="89">
        <v>0.1363412506516049</v>
      </c>
      <c r="F15759" s="89">
        <v>700273</v>
      </c>
      <c r="G15759" s="89">
        <v>9</v>
      </c>
      <c r="H15759" t="s">
        <v>19629</v>
      </c>
      <c r="I15759" s="89"/>
    </row>
    <row r="15760">
      <c r="A15760" t="s">
        <v>17212</v>
      </c>
      <c r="B15760" t="s">
        <v>19483</v>
      </c>
      <c r="C15760" t="s">
        <v>19494</v>
      </c>
      <c r="D15760" t="s">
        <v>19615</v>
      </c>
      <c r="E15760" s="89">
        <v>0.1403660113892303</v>
      </c>
      <c r="F15760" s="89">
        <v>700273</v>
      </c>
      <c r="G15760" s="89">
        <v>9</v>
      </c>
      <c r="H15760" t="s">
        <v>19629</v>
      </c>
      <c r="I15760" s="89"/>
    </row>
    <row r="15761">
      <c r="A15761" t="s">
        <v>17213</v>
      </c>
      <c r="B15761" t="s">
        <v>19483</v>
      </c>
      <c r="C15761" t="s">
        <v>19494</v>
      </c>
      <c r="D15761" t="s">
        <v>19616</v>
      </c>
      <c r="E15761" s="89">
        <v>0.1365069045150396</v>
      </c>
      <c r="F15761" s="89">
        <v>700273</v>
      </c>
      <c r="G15761" s="89">
        <v>9</v>
      </c>
      <c r="H15761" t="s">
        <v>19629</v>
      </c>
      <c r="I15761" s="89"/>
    </row>
    <row r="15762">
      <c r="A15762" t="s">
        <v>17214</v>
      </c>
      <c r="B15762" t="s">
        <v>19483</v>
      </c>
      <c r="C15762" t="s">
        <v>19494</v>
      </c>
      <c r="D15762" t="s">
        <v>19617</v>
      </c>
      <c r="E15762" s="89">
        <v>0.140183522511848</v>
      </c>
      <c r="F15762" s="89">
        <v>700273</v>
      </c>
      <c r="G15762" s="89">
        <v>9</v>
      </c>
      <c r="H15762" t="s">
        <v>19629</v>
      </c>
      <c r="I15762" s="89"/>
    </row>
    <row r="15763">
      <c r="A15763" t="s">
        <v>17215</v>
      </c>
      <c r="B15763" t="s">
        <v>19483</v>
      </c>
      <c r="C15763" t="s">
        <v>19494</v>
      </c>
      <c r="D15763" t="s">
        <v>19618</v>
      </c>
      <c r="E15763" s="89">
        <v>0.1399984425513552</v>
      </c>
      <c r="F15763" s="89">
        <v>700273</v>
      </c>
      <c r="G15763" s="89">
        <v>9</v>
      </c>
      <c r="H15763" t="s">
        <v>19629</v>
      </c>
      <c r="I15763" s="89"/>
    </row>
    <row r="15764">
      <c r="A15764" t="s">
        <v>17216</v>
      </c>
      <c r="B15764" t="s">
        <v>19483</v>
      </c>
      <c r="C15764" t="s">
        <v>19494</v>
      </c>
      <c r="D15764" t="s">
        <v>19619</v>
      </c>
      <c r="E15764" s="89">
        <v>0.1438912356462954</v>
      </c>
      <c r="F15764" s="89">
        <v>700273</v>
      </c>
      <c r="G15764" s="89">
        <v>9</v>
      </c>
      <c r="H15764" t="s">
        <v>19629</v>
      </c>
      <c r="I15764" s="89"/>
    </row>
    <row r="15765">
      <c r="A15765" t="s">
        <v>17217</v>
      </c>
      <c r="B15765" t="s">
        <v>19483</v>
      </c>
      <c r="C15765" t="s">
        <v>19494</v>
      </c>
      <c r="D15765" t="s">
        <v>19620</v>
      </c>
      <c r="E15765" s="89">
        <v>0.1367895812949425</v>
      </c>
      <c r="F15765" s="89">
        <v>700273</v>
      </c>
      <c r="G15765" s="89">
        <v>9</v>
      </c>
      <c r="H15765" t="s">
        <v>19629</v>
      </c>
      <c r="I15765" s="89"/>
    </row>
    <row r="15766">
      <c r="A15766" t="s">
        <v>17218</v>
      </c>
      <c r="B15766" t="s">
        <v>19483</v>
      </c>
      <c r="C15766" t="s">
        <v>19494</v>
      </c>
      <c r="D15766" t="s">
        <v>19621</v>
      </c>
      <c r="E15766" s="89">
        <v>0.1281505997593497</v>
      </c>
      <c r="F15766" s="89">
        <v>700273</v>
      </c>
      <c r="G15766" s="89">
        <v>9</v>
      </c>
      <c r="H15766" t="s">
        <v>19629</v>
      </c>
      <c r="I15766" s="89"/>
    </row>
    <row r="15767">
      <c r="A15767" t="s">
        <v>17219</v>
      </c>
      <c r="B15767" t="s">
        <v>19483</v>
      </c>
      <c r="C15767" t="s">
        <v>19494</v>
      </c>
      <c r="D15767" t="s">
        <v>19622</v>
      </c>
      <c r="E15767" s="89">
        <v>0.1385233215332326</v>
      </c>
      <c r="F15767" s="89">
        <v>700273</v>
      </c>
      <c r="G15767" s="89">
        <v>9</v>
      </c>
      <c r="H15767" t="s">
        <v>19629</v>
      </c>
      <c r="I15767" s="89"/>
    </row>
    <row r="15768">
      <c r="A15768" t="s">
        <v>17220</v>
      </c>
      <c r="B15768" t="s">
        <v>19483</v>
      </c>
      <c r="C15768" t="s">
        <v>19494</v>
      </c>
      <c r="D15768" t="s">
        <v>19623</v>
      </c>
      <c r="E15768" s="89">
        <v>0.5301795772770787</v>
      </c>
      <c r="F15768" s="89">
        <v>700273</v>
      </c>
      <c r="G15768" s="89">
        <v>9</v>
      </c>
      <c r="H15768" t="s">
        <v>19629</v>
      </c>
      <c r="I15768" s="89"/>
    </row>
    <row r="15769">
      <c r="A15769" t="s">
        <v>17221</v>
      </c>
      <c r="B15769" t="s">
        <v>19483</v>
      </c>
      <c r="C15769" t="s">
        <v>19494</v>
      </c>
      <c r="D15769" t="s">
        <v>19624</v>
      </c>
      <c r="E15769" s="89">
        <v>1.338838081275658</v>
      </c>
      <c r="F15769" s="89">
        <v>700273</v>
      </c>
      <c r="G15769" s="89">
        <v>9</v>
      </c>
      <c r="H15769" t="s">
        <v>19629</v>
      </c>
      <c r="I15769" s="89"/>
    </row>
    <row r="15770">
      <c r="A15770" t="s">
        <v>17222</v>
      </c>
      <c r="B15770" t="s">
        <v>19476</v>
      </c>
      <c r="C15770" t="s">
        <v>19495</v>
      </c>
      <c r="D15770" t="s">
        <v>19630</v>
      </c>
      <c r="E15770" s="89">
        <v>9140</v>
      </c>
      <c r="F15770" s="89">
        <v>700273</v>
      </c>
      <c r="G15770" s="89">
        <v>9</v>
      </c>
      <c r="H15770" t="s">
        <v>19630</v>
      </c>
      <c r="I15770" s="89"/>
    </row>
    <row r="15771">
      <c r="A15771" t="s">
        <v>17223</v>
      </c>
      <c r="B15771" t="s">
        <v>19477</v>
      </c>
      <c r="C15771" t="s">
        <v>19495</v>
      </c>
      <c r="D15771" t="s">
        <v>19630</v>
      </c>
      <c r="E15771" s="89">
        <v>1337521126.416945</v>
      </c>
      <c r="F15771" s="89">
        <v>700273</v>
      </c>
      <c r="G15771" s="89">
        <v>9</v>
      </c>
      <c r="H15771" t="s">
        <v>19630</v>
      </c>
      <c r="I15771" s="89"/>
    </row>
    <row r="15772">
      <c r="A15772" t="s">
        <v>17224</v>
      </c>
      <c r="B15772" t="s">
        <v>19478</v>
      </c>
      <c r="C15772" t="s">
        <v>19495</v>
      </c>
      <c r="D15772" t="s">
        <v>19630</v>
      </c>
      <c r="E15772" s="89">
        <v>0.01305205255664577</v>
      </c>
      <c r="F15772" s="89">
        <v>700273</v>
      </c>
      <c r="G15772" s="89">
        <v>9</v>
      </c>
      <c r="H15772" t="s">
        <v>19630</v>
      </c>
      <c r="I15772" s="89"/>
    </row>
    <row r="15773">
      <c r="A15773" t="s">
        <v>17225</v>
      </c>
      <c r="B15773" t="s">
        <v>19479</v>
      </c>
      <c r="C15773" t="s">
        <v>19495</v>
      </c>
      <c r="D15773" t="s">
        <v>19630</v>
      </c>
      <c r="E15773" s="89">
        <v>1909.999566478994</v>
      </c>
      <c r="F15773" s="89">
        <v>700273</v>
      </c>
      <c r="G15773" s="89">
        <v>9</v>
      </c>
      <c r="H15773" t="s">
        <v>19630</v>
      </c>
      <c r="I15773" s="89"/>
    </row>
    <row r="15774">
      <c r="A15774" t="s">
        <v>17226</v>
      </c>
      <c r="B15774" t="s">
        <v>19483</v>
      </c>
      <c r="C15774" t="s">
        <v>19495</v>
      </c>
      <c r="D15774" t="s">
        <v>19614</v>
      </c>
      <c r="E15774" s="89">
        <v>0.05585062867861579</v>
      </c>
      <c r="F15774" s="89">
        <v>700273</v>
      </c>
      <c r="G15774" s="89">
        <v>9</v>
      </c>
      <c r="H15774" t="s">
        <v>19629</v>
      </c>
      <c r="I15774" s="89"/>
    </row>
    <row r="15775">
      <c r="A15775" t="s">
        <v>17227</v>
      </c>
      <c r="B15775" t="s">
        <v>19483</v>
      </c>
      <c r="C15775" t="s">
        <v>19495</v>
      </c>
      <c r="D15775" t="s">
        <v>19615</v>
      </c>
      <c r="E15775" s="89">
        <v>0.05857954673539857</v>
      </c>
      <c r="F15775" s="89">
        <v>700273</v>
      </c>
      <c r="G15775" s="89">
        <v>9</v>
      </c>
      <c r="H15775" t="s">
        <v>19629</v>
      </c>
      <c r="I15775" s="89"/>
    </row>
    <row r="15776">
      <c r="A15776" t="s">
        <v>17228</v>
      </c>
      <c r="B15776" t="s">
        <v>19483</v>
      </c>
      <c r="C15776" t="s">
        <v>19495</v>
      </c>
      <c r="D15776" t="s">
        <v>19616</v>
      </c>
      <c r="E15776" s="89">
        <v>0.05585062867861579</v>
      </c>
      <c r="F15776" s="89">
        <v>700273</v>
      </c>
      <c r="G15776" s="89">
        <v>9</v>
      </c>
      <c r="H15776" t="s">
        <v>19629</v>
      </c>
      <c r="I15776" s="89"/>
    </row>
    <row r="15777">
      <c r="A15777" t="s">
        <v>17229</v>
      </c>
      <c r="B15777" t="s">
        <v>19483</v>
      </c>
      <c r="C15777" t="s">
        <v>19495</v>
      </c>
      <c r="D15777" t="s">
        <v>19617</v>
      </c>
      <c r="E15777" s="89">
        <v>0.05828377949603751</v>
      </c>
      <c r="F15777" s="89">
        <v>700273</v>
      </c>
      <c r="G15777" s="89">
        <v>9</v>
      </c>
      <c r="H15777" t="s">
        <v>19629</v>
      </c>
      <c r="I15777" s="89"/>
    </row>
    <row r="15778">
      <c r="A15778" t="s">
        <v>17230</v>
      </c>
      <c r="B15778" t="s">
        <v>19483</v>
      </c>
      <c r="C15778" t="s">
        <v>19495</v>
      </c>
      <c r="D15778" t="s">
        <v>19618</v>
      </c>
      <c r="E15778" s="89">
        <v>0.05418042762488309</v>
      </c>
      <c r="F15778" s="89">
        <v>700273</v>
      </c>
      <c r="G15778" s="89">
        <v>9</v>
      </c>
      <c r="H15778" t="s">
        <v>19629</v>
      </c>
      <c r="I15778" s="89"/>
    </row>
    <row r="15779">
      <c r="A15779" t="s">
        <v>17231</v>
      </c>
      <c r="B15779" t="s">
        <v>19483</v>
      </c>
      <c r="C15779" t="s">
        <v>19495</v>
      </c>
      <c r="D15779" t="s">
        <v>19619</v>
      </c>
      <c r="E15779" s="89">
        <v>0.05526701144612511</v>
      </c>
      <c r="F15779" s="89">
        <v>700273</v>
      </c>
      <c r="G15779" s="89">
        <v>9</v>
      </c>
      <c r="H15779" t="s">
        <v>19629</v>
      </c>
      <c r="I15779" s="89"/>
    </row>
    <row r="15780">
      <c r="A15780" t="s">
        <v>17232</v>
      </c>
      <c r="B15780" t="s">
        <v>19483</v>
      </c>
      <c r="C15780" t="s">
        <v>19495</v>
      </c>
      <c r="D15780" t="s">
        <v>19620</v>
      </c>
      <c r="E15780" s="89">
        <v>0.05351229025601688</v>
      </c>
      <c r="F15780" s="89">
        <v>700273</v>
      </c>
      <c r="G15780" s="89">
        <v>9</v>
      </c>
      <c r="H15780" t="s">
        <v>19629</v>
      </c>
      <c r="I15780" s="89"/>
    </row>
    <row r="15781">
      <c r="A15781" t="s">
        <v>17233</v>
      </c>
      <c r="B15781" t="s">
        <v>19483</v>
      </c>
      <c r="C15781" t="s">
        <v>19495</v>
      </c>
      <c r="D15781" t="s">
        <v>19621</v>
      </c>
      <c r="E15781" s="89">
        <v>0.05046411844072931</v>
      </c>
      <c r="F15781" s="89">
        <v>700273</v>
      </c>
      <c r="G15781" s="89">
        <v>9</v>
      </c>
      <c r="H15781" t="s">
        <v>19629</v>
      </c>
      <c r="I15781" s="89"/>
    </row>
    <row r="15782">
      <c r="A15782" t="s">
        <v>17234</v>
      </c>
      <c r="B15782" t="s">
        <v>19483</v>
      </c>
      <c r="C15782" t="s">
        <v>19495</v>
      </c>
      <c r="D15782" t="s">
        <v>19622</v>
      </c>
      <c r="E15782" s="89">
        <v>0.05381677579180012</v>
      </c>
      <c r="F15782" s="89">
        <v>700273</v>
      </c>
      <c r="G15782" s="89">
        <v>9</v>
      </c>
      <c r="H15782" t="s">
        <v>19629</v>
      </c>
      <c r="I15782" s="89"/>
    </row>
    <row r="15783">
      <c r="A15783" t="s">
        <v>17235</v>
      </c>
      <c r="B15783" t="s">
        <v>19483</v>
      </c>
      <c r="C15783" t="s">
        <v>19495</v>
      </c>
      <c r="D15783" t="s">
        <v>19623</v>
      </c>
      <c r="E15783" s="89">
        <v>0.2434612986193378</v>
      </c>
      <c r="F15783" s="89">
        <v>700273</v>
      </c>
      <c r="G15783" s="89">
        <v>9</v>
      </c>
      <c r="H15783" t="s">
        <v>19629</v>
      </c>
      <c r="I15783" s="89"/>
    </row>
    <row r="15784">
      <c r="A15784" t="s">
        <v>17236</v>
      </c>
      <c r="B15784" t="s">
        <v>19483</v>
      </c>
      <c r="C15784" t="s">
        <v>19495</v>
      </c>
      <c r="D15784" t="s">
        <v>19624</v>
      </c>
      <c r="E15784" s="89">
        <v>0.5695553676669155</v>
      </c>
      <c r="F15784" s="89">
        <v>700273</v>
      </c>
      <c r="G15784" s="89">
        <v>9</v>
      </c>
      <c r="H15784" t="s">
        <v>19629</v>
      </c>
      <c r="I15784" s="89"/>
    </row>
    <row r="15785">
      <c r="A15785" t="s">
        <v>17237</v>
      </c>
      <c r="B15785" t="s">
        <v>19476</v>
      </c>
      <c r="C15785" t="s">
        <v>19496</v>
      </c>
      <c r="D15785" t="s">
        <v>19630</v>
      </c>
      <c r="E15785" s="89">
        <v>4637</v>
      </c>
      <c r="F15785" s="89">
        <v>700273</v>
      </c>
      <c r="G15785" s="89">
        <v>9</v>
      </c>
      <c r="H15785" t="s">
        <v>19630</v>
      </c>
      <c r="I15785" s="89"/>
    </row>
    <row r="15786">
      <c r="A15786" t="s">
        <v>17238</v>
      </c>
      <c r="B15786" t="s">
        <v>19477</v>
      </c>
      <c r="C15786" t="s">
        <v>19496</v>
      </c>
      <c r="D15786" t="s">
        <v>19630</v>
      </c>
      <c r="E15786" s="89">
        <v>54353813.15799755</v>
      </c>
      <c r="F15786" s="89">
        <v>700273</v>
      </c>
      <c r="G15786" s="89">
        <v>9</v>
      </c>
      <c r="H15786" t="s">
        <v>19630</v>
      </c>
      <c r="I15786" s="89"/>
    </row>
    <row r="15787">
      <c r="A15787" t="s">
        <v>17239</v>
      </c>
      <c r="B15787" t="s">
        <v>19478</v>
      </c>
      <c r="C15787" t="s">
        <v>19496</v>
      </c>
      <c r="D15787" t="s">
        <v>19630</v>
      </c>
      <c r="E15787" s="89">
        <v>0.006621703250018207</v>
      </c>
      <c r="F15787" s="89">
        <v>700273</v>
      </c>
      <c r="G15787" s="89">
        <v>9</v>
      </c>
      <c r="H15787" t="s">
        <v>19630</v>
      </c>
      <c r="I15787" s="89"/>
    </row>
    <row r="15788">
      <c r="A15788" t="s">
        <v>17240</v>
      </c>
      <c r="B15788" t="s">
        <v>19479</v>
      </c>
      <c r="C15788" t="s">
        <v>19496</v>
      </c>
      <c r="D15788" t="s">
        <v>19630</v>
      </c>
      <c r="E15788" s="89">
        <v>77.6180334783685</v>
      </c>
      <c r="F15788" s="89">
        <v>700273</v>
      </c>
      <c r="G15788" s="89">
        <v>9</v>
      </c>
      <c r="H15788" t="s">
        <v>19630</v>
      </c>
      <c r="I15788" s="89"/>
    </row>
    <row r="15789">
      <c r="A15789" t="s">
        <v>17241</v>
      </c>
      <c r="B15789" t="s">
        <v>19483</v>
      </c>
      <c r="C15789" t="s">
        <v>19496</v>
      </c>
      <c r="D15789" t="s">
        <v>19614</v>
      </c>
      <c r="E15789" s="89">
        <v>0.004295617294633351</v>
      </c>
      <c r="F15789" s="89">
        <v>700273</v>
      </c>
      <c r="G15789" s="89">
        <v>9</v>
      </c>
      <c r="H15789" t="s">
        <v>19629</v>
      </c>
      <c r="I15789" s="89"/>
    </row>
    <row r="15790">
      <c r="A15790" t="s">
        <v>17242</v>
      </c>
      <c r="B15790" t="s">
        <v>19483</v>
      </c>
      <c r="C15790" t="s">
        <v>19496</v>
      </c>
      <c r="D15790" t="s">
        <v>19615</v>
      </c>
      <c r="E15790" s="89">
        <v>0.004431236815070198</v>
      </c>
      <c r="F15790" s="89">
        <v>700273</v>
      </c>
      <c r="G15790" s="89">
        <v>9</v>
      </c>
      <c r="H15790" t="s">
        <v>19629</v>
      </c>
      <c r="I15790" s="89"/>
    </row>
    <row r="15791">
      <c r="A15791" t="s">
        <v>17243</v>
      </c>
      <c r="B15791" t="s">
        <v>19483</v>
      </c>
      <c r="C15791" t="s">
        <v>19496</v>
      </c>
      <c r="D15791" t="s">
        <v>19616</v>
      </c>
      <c r="E15791" s="89">
        <v>0.004295617294633351</v>
      </c>
      <c r="F15791" s="89">
        <v>700273</v>
      </c>
      <c r="G15791" s="89">
        <v>9</v>
      </c>
      <c r="H15791" t="s">
        <v>19629</v>
      </c>
      <c r="I15791" s="89"/>
    </row>
    <row r="15792">
      <c r="A15792" t="s">
        <v>17244</v>
      </c>
      <c r="B15792" t="s">
        <v>19483</v>
      </c>
      <c r="C15792" t="s">
        <v>19496</v>
      </c>
      <c r="D15792" t="s">
        <v>19617</v>
      </c>
      <c r="E15792" s="89">
        <v>0.004431236815070198</v>
      </c>
      <c r="F15792" s="89">
        <v>700273</v>
      </c>
      <c r="G15792" s="89">
        <v>9</v>
      </c>
      <c r="H15792" t="s">
        <v>19629</v>
      </c>
      <c r="I15792" s="89"/>
    </row>
    <row r="15793">
      <c r="A15793" t="s">
        <v>17245</v>
      </c>
      <c r="B15793" t="s">
        <v>19483</v>
      </c>
      <c r="C15793" t="s">
        <v>19496</v>
      </c>
      <c r="D15793" t="s">
        <v>19618</v>
      </c>
      <c r="E15793" s="89">
        <v>0.004269688683634817</v>
      </c>
      <c r="F15793" s="89">
        <v>700273</v>
      </c>
      <c r="G15793" s="89">
        <v>9</v>
      </c>
      <c r="H15793" t="s">
        <v>19629</v>
      </c>
      <c r="I15793" s="89"/>
    </row>
    <row r="15794">
      <c r="A15794" t="s">
        <v>17246</v>
      </c>
      <c r="B15794" t="s">
        <v>19483</v>
      </c>
      <c r="C15794" t="s">
        <v>19496</v>
      </c>
      <c r="D15794" t="s">
        <v>19619</v>
      </c>
      <c r="E15794" s="89">
        <v>0.004532040271811395</v>
      </c>
      <c r="F15794" s="89">
        <v>700273</v>
      </c>
      <c r="G15794" s="89">
        <v>9</v>
      </c>
      <c r="H15794" t="s">
        <v>19629</v>
      </c>
      <c r="I15794" s="89"/>
    </row>
    <row r="15795">
      <c r="A15795" t="s">
        <v>17247</v>
      </c>
      <c r="B15795" t="s">
        <v>19483</v>
      </c>
      <c r="C15795" t="s">
        <v>19496</v>
      </c>
      <c r="D15795" t="s">
        <v>19620</v>
      </c>
      <c r="E15795" s="89">
        <v>0.004254525979287339</v>
      </c>
      <c r="F15795" s="89">
        <v>700273</v>
      </c>
      <c r="G15795" s="89">
        <v>9</v>
      </c>
      <c r="H15795" t="s">
        <v>19629</v>
      </c>
      <c r="I15795" s="89"/>
    </row>
    <row r="15796">
      <c r="A15796" t="s">
        <v>17248</v>
      </c>
      <c r="B15796" t="s">
        <v>19483</v>
      </c>
      <c r="C15796" t="s">
        <v>19496</v>
      </c>
      <c r="D15796" t="s">
        <v>19621</v>
      </c>
      <c r="E15796" s="89">
        <v>0.004063191178355639</v>
      </c>
      <c r="F15796" s="89">
        <v>700273</v>
      </c>
      <c r="G15796" s="89">
        <v>9</v>
      </c>
      <c r="H15796" t="s">
        <v>19629</v>
      </c>
      <c r="I15796" s="89"/>
    </row>
    <row r="15797">
      <c r="A15797" t="s">
        <v>17249</v>
      </c>
      <c r="B15797" t="s">
        <v>19483</v>
      </c>
      <c r="C15797" t="s">
        <v>19496</v>
      </c>
      <c r="D15797" t="s">
        <v>19622</v>
      </c>
      <c r="E15797" s="89">
        <v>0.004388960843124859</v>
      </c>
      <c r="F15797" s="89">
        <v>700273</v>
      </c>
      <c r="G15797" s="89">
        <v>9</v>
      </c>
      <c r="H15797" t="s">
        <v>19629</v>
      </c>
      <c r="I15797" s="89"/>
    </row>
    <row r="15798">
      <c r="A15798" t="s">
        <v>17250</v>
      </c>
      <c r="B15798" t="s">
        <v>19483</v>
      </c>
      <c r="C15798" t="s">
        <v>19496</v>
      </c>
      <c r="D15798" t="s">
        <v>19623</v>
      </c>
      <c r="E15798" s="89">
        <v>0.02042836410664642</v>
      </c>
      <c r="F15798" s="89">
        <v>700273</v>
      </c>
      <c r="G15798" s="89">
        <v>9</v>
      </c>
      <c r="H15798" t="s">
        <v>19629</v>
      </c>
      <c r="I15798" s="89"/>
    </row>
    <row r="15799">
      <c r="A15799" t="s">
        <v>17251</v>
      </c>
      <c r="B15799" t="s">
        <v>19483</v>
      </c>
      <c r="C15799" t="s">
        <v>19496</v>
      </c>
      <c r="D15799" t="s">
        <v>19624</v>
      </c>
      <c r="E15799" s="89">
        <v>0.04618869837748005</v>
      </c>
      <c r="F15799" s="89">
        <v>700273</v>
      </c>
      <c r="G15799" s="89">
        <v>9</v>
      </c>
      <c r="H15799" t="s">
        <v>19629</v>
      </c>
      <c r="I15799" s="89"/>
    </row>
    <row r="15800">
      <c r="A15800" t="s">
        <v>17252</v>
      </c>
      <c r="B15800" t="s">
        <v>19476</v>
      </c>
      <c r="C15800" t="s">
        <v>19497</v>
      </c>
      <c r="D15800" t="s">
        <v>19630</v>
      </c>
      <c r="E15800" s="89">
        <v>15318</v>
      </c>
      <c r="F15800" s="89">
        <v>700273</v>
      </c>
      <c r="G15800" s="89">
        <v>9</v>
      </c>
      <c r="H15800" t="s">
        <v>19630</v>
      </c>
      <c r="I15800" s="89"/>
    </row>
    <row r="15801">
      <c r="A15801" t="s">
        <v>17253</v>
      </c>
      <c r="B15801" t="s">
        <v>19477</v>
      </c>
      <c r="C15801" t="s">
        <v>19497</v>
      </c>
      <c r="D15801" t="s">
        <v>19630</v>
      </c>
      <c r="E15801" s="89">
        <v>69639706.45898438</v>
      </c>
      <c r="F15801" s="89">
        <v>700273</v>
      </c>
      <c r="G15801" s="89">
        <v>9</v>
      </c>
      <c r="H15801" t="s">
        <v>19630</v>
      </c>
      <c r="I15801" s="89"/>
    </row>
    <row r="15802">
      <c r="A15802" t="s">
        <v>17254</v>
      </c>
      <c r="B15802" t="s">
        <v>19478</v>
      </c>
      <c r="C15802" t="s">
        <v>19497</v>
      </c>
      <c r="D15802" t="s">
        <v>19630</v>
      </c>
      <c r="E15802" s="89">
        <v>0.02187432615565644</v>
      </c>
      <c r="F15802" s="89">
        <v>700273</v>
      </c>
      <c r="G15802" s="89">
        <v>9</v>
      </c>
      <c r="H15802" t="s">
        <v>19630</v>
      </c>
      <c r="I15802" s="89"/>
    </row>
    <row r="15803">
      <c r="A15803" t="s">
        <v>17255</v>
      </c>
      <c r="B15803" t="s">
        <v>19479</v>
      </c>
      <c r="C15803" t="s">
        <v>19497</v>
      </c>
      <c r="D15803" t="s">
        <v>19630</v>
      </c>
      <c r="E15803" s="89">
        <v>99.4465108021934</v>
      </c>
      <c r="F15803" s="89">
        <v>700273</v>
      </c>
      <c r="G15803" s="89">
        <v>9</v>
      </c>
      <c r="H15803" t="s">
        <v>19630</v>
      </c>
      <c r="I15803" s="89"/>
    </row>
    <row r="15804">
      <c r="A15804" t="s">
        <v>17256</v>
      </c>
      <c r="B15804" t="s">
        <v>19483</v>
      </c>
      <c r="C15804" t="s">
        <v>19497</v>
      </c>
      <c r="D15804" t="s">
        <v>19614</v>
      </c>
      <c r="E15804" s="89">
        <v>0.001689080178526104</v>
      </c>
      <c r="F15804" s="89">
        <v>700273</v>
      </c>
      <c r="G15804" s="89">
        <v>9</v>
      </c>
      <c r="H15804" t="s">
        <v>19629</v>
      </c>
      <c r="I15804" s="89"/>
    </row>
    <row r="15805">
      <c r="A15805" t="s">
        <v>17257</v>
      </c>
      <c r="B15805" t="s">
        <v>19483</v>
      </c>
      <c r="C15805" t="s">
        <v>19497</v>
      </c>
      <c r="D15805" t="s">
        <v>19615</v>
      </c>
      <c r="E15805" s="89">
        <v>0.001764723885958304</v>
      </c>
      <c r="F15805" s="89">
        <v>700273</v>
      </c>
      <c r="G15805" s="89">
        <v>9</v>
      </c>
      <c r="H15805" t="s">
        <v>19629</v>
      </c>
      <c r="I15805" s="89"/>
    </row>
    <row r="15806">
      <c r="A15806" t="s">
        <v>17258</v>
      </c>
      <c r="B15806" t="s">
        <v>19483</v>
      </c>
      <c r="C15806" t="s">
        <v>19497</v>
      </c>
      <c r="D15806" t="s">
        <v>19616</v>
      </c>
      <c r="E15806" s="89">
        <v>0.001694027768574411</v>
      </c>
      <c r="F15806" s="89">
        <v>700273</v>
      </c>
      <c r="G15806" s="89">
        <v>9</v>
      </c>
      <c r="H15806" t="s">
        <v>19629</v>
      </c>
      <c r="I15806" s="89"/>
    </row>
    <row r="15807">
      <c r="A15807" t="s">
        <v>17259</v>
      </c>
      <c r="B15807" t="s">
        <v>19483</v>
      </c>
      <c r="C15807" t="s">
        <v>19497</v>
      </c>
      <c r="D15807" t="s">
        <v>19617</v>
      </c>
      <c r="E15807" s="89">
        <v>0.001737063791256558</v>
      </c>
      <c r="F15807" s="89">
        <v>700273</v>
      </c>
      <c r="G15807" s="89">
        <v>9</v>
      </c>
      <c r="H15807" t="s">
        <v>19629</v>
      </c>
      <c r="I15807" s="89"/>
    </row>
    <row r="15808">
      <c r="A15808" t="s">
        <v>17260</v>
      </c>
      <c r="B15808" t="s">
        <v>19483</v>
      </c>
      <c r="C15808" t="s">
        <v>19497</v>
      </c>
      <c r="D15808" t="s">
        <v>19618</v>
      </c>
      <c r="E15808" s="89">
        <v>0.001756621936509024</v>
      </c>
      <c r="F15808" s="89">
        <v>700273</v>
      </c>
      <c r="G15808" s="89">
        <v>9</v>
      </c>
      <c r="H15808" t="s">
        <v>19629</v>
      </c>
      <c r="I15808" s="89"/>
    </row>
    <row r="15809">
      <c r="A15809" t="s">
        <v>17261</v>
      </c>
      <c r="B15809" t="s">
        <v>19483</v>
      </c>
      <c r="C15809" t="s">
        <v>19497</v>
      </c>
      <c r="D15809" t="s">
        <v>19619</v>
      </c>
      <c r="E15809" s="89">
        <v>0.001819671682651477</v>
      </c>
      <c r="F15809" s="89">
        <v>700273</v>
      </c>
      <c r="G15809" s="89">
        <v>9</v>
      </c>
      <c r="H15809" t="s">
        <v>19629</v>
      </c>
      <c r="I15809" s="89"/>
    </row>
    <row r="15810">
      <c r="A15810" t="s">
        <v>17262</v>
      </c>
      <c r="B15810" t="s">
        <v>19483</v>
      </c>
      <c r="C15810" t="s">
        <v>19497</v>
      </c>
      <c r="D15810" t="s">
        <v>19620</v>
      </c>
      <c r="E15810" s="89">
        <v>0.001728434669612706</v>
      </c>
      <c r="F15810" s="89">
        <v>700273</v>
      </c>
      <c r="G15810" s="89">
        <v>9</v>
      </c>
      <c r="H15810" t="s">
        <v>19629</v>
      </c>
      <c r="I15810" s="89"/>
    </row>
    <row r="15811">
      <c r="A15811" t="s">
        <v>17263</v>
      </c>
      <c r="B15811" t="s">
        <v>19483</v>
      </c>
      <c r="C15811" t="s">
        <v>19497</v>
      </c>
      <c r="D15811" t="s">
        <v>19621</v>
      </c>
      <c r="E15811" s="89">
        <v>0.001689916200215195</v>
      </c>
      <c r="F15811" s="89">
        <v>700273</v>
      </c>
      <c r="G15811" s="89">
        <v>9</v>
      </c>
      <c r="H15811" t="s">
        <v>19629</v>
      </c>
      <c r="I15811" s="89"/>
    </row>
    <row r="15812">
      <c r="A15812" t="s">
        <v>17264</v>
      </c>
      <c r="B15812" t="s">
        <v>19483</v>
      </c>
      <c r="C15812" t="s">
        <v>19497</v>
      </c>
      <c r="D15812" t="s">
        <v>19622</v>
      </c>
      <c r="E15812" s="89">
        <v>0.001720576352290023</v>
      </c>
      <c r="F15812" s="89">
        <v>700273</v>
      </c>
      <c r="G15812" s="89">
        <v>9</v>
      </c>
      <c r="H15812" t="s">
        <v>19629</v>
      </c>
      <c r="I15812" s="89"/>
    </row>
    <row r="15813">
      <c r="A15813" t="s">
        <v>17265</v>
      </c>
      <c r="B15813" t="s">
        <v>19483</v>
      </c>
      <c r="C15813" t="s">
        <v>19497</v>
      </c>
      <c r="D15813" t="s">
        <v>19623</v>
      </c>
      <c r="E15813" s="89">
        <v>0.007911632176854365</v>
      </c>
      <c r="F15813" s="89">
        <v>700273</v>
      </c>
      <c r="G15813" s="89">
        <v>9</v>
      </c>
      <c r="H15813" t="s">
        <v>19629</v>
      </c>
      <c r="I15813" s="89"/>
    </row>
    <row r="15814">
      <c r="A15814" t="s">
        <v>17266</v>
      </c>
      <c r="B15814" t="s">
        <v>19483</v>
      </c>
      <c r="C15814" t="s">
        <v>19497</v>
      </c>
      <c r="D15814" t="s">
        <v>19624</v>
      </c>
      <c r="E15814" s="89">
        <v>0.01790719429726926</v>
      </c>
      <c r="F15814" s="89">
        <v>700273</v>
      </c>
      <c r="G15814" s="89">
        <v>9</v>
      </c>
      <c r="H15814" t="s">
        <v>19629</v>
      </c>
      <c r="I15814" s="89"/>
    </row>
    <row r="15815">
      <c r="A15815" t="s">
        <v>17267</v>
      </c>
      <c r="B15815" t="s">
        <v>19476</v>
      </c>
      <c r="C15815" t="s">
        <v>19498</v>
      </c>
      <c r="D15815" t="s">
        <v>19630</v>
      </c>
      <c r="E15815" s="89">
        <v>260793</v>
      </c>
      <c r="F15815" s="89">
        <v>700273</v>
      </c>
      <c r="G15815" s="89">
        <v>9</v>
      </c>
      <c r="H15815" t="s">
        <v>19630</v>
      </c>
      <c r="I15815" s="89"/>
    </row>
    <row r="15816">
      <c r="A15816" t="s">
        <v>17268</v>
      </c>
      <c r="B15816" t="s">
        <v>19477</v>
      </c>
      <c r="C15816" t="s">
        <v>19498</v>
      </c>
      <c r="D15816" t="s">
        <v>19630</v>
      </c>
      <c r="E15816" s="89">
        <v>2166187600</v>
      </c>
      <c r="F15816" s="89">
        <v>700273</v>
      </c>
      <c r="G15816" s="89">
        <v>9</v>
      </c>
      <c r="H15816" t="s">
        <v>19630</v>
      </c>
      <c r="I15816" s="89"/>
    </row>
    <row r="15817">
      <c r="A15817" t="s">
        <v>17269</v>
      </c>
      <c r="B15817" t="s">
        <v>19478</v>
      </c>
      <c r="C15817" t="s">
        <v>19498</v>
      </c>
      <c r="D15817" t="s">
        <v>19630</v>
      </c>
      <c r="E15817" s="89">
        <v>0.3724161862587876</v>
      </c>
      <c r="F15817" s="89">
        <v>700273</v>
      </c>
      <c r="G15817" s="89">
        <v>9</v>
      </c>
      <c r="H15817" t="s">
        <v>19630</v>
      </c>
      <c r="I15817" s="89"/>
    </row>
    <row r="15818">
      <c r="A15818" t="s">
        <v>17270</v>
      </c>
      <c r="B15818" t="s">
        <v>19479</v>
      </c>
      <c r="C15818" t="s">
        <v>19498</v>
      </c>
      <c r="D15818" t="s">
        <v>19630</v>
      </c>
      <c r="E15818" s="89">
        <v>3093.347308835268</v>
      </c>
      <c r="F15818" s="89">
        <v>700273</v>
      </c>
      <c r="G15818" s="89">
        <v>9</v>
      </c>
      <c r="H15818" t="s">
        <v>19630</v>
      </c>
      <c r="I15818" s="89"/>
    </row>
    <row r="15819">
      <c r="A15819" t="s">
        <v>17271</v>
      </c>
      <c r="B15819" t="s">
        <v>19483</v>
      </c>
      <c r="C15819" t="s">
        <v>19498</v>
      </c>
      <c r="D15819" t="s">
        <v>19614</v>
      </c>
      <c r="E15819" s="89">
        <v>0.00316218234610828</v>
      </c>
      <c r="F15819" s="89">
        <v>700273</v>
      </c>
      <c r="G15819" s="89">
        <v>9</v>
      </c>
      <c r="H15819" t="s">
        <v>19629</v>
      </c>
      <c r="I15819" s="89"/>
    </row>
    <row r="15820">
      <c r="A15820" t="s">
        <v>17272</v>
      </c>
      <c r="B15820" t="s">
        <v>19483</v>
      </c>
      <c r="C15820" t="s">
        <v>19498</v>
      </c>
      <c r="D15820" t="s">
        <v>19615</v>
      </c>
      <c r="E15820" s="89">
        <v>0.003378682106468843</v>
      </c>
      <c r="F15820" s="89">
        <v>700273</v>
      </c>
      <c r="G15820" s="89">
        <v>9</v>
      </c>
      <c r="H15820" t="s">
        <v>19629</v>
      </c>
      <c r="I15820" s="89"/>
    </row>
    <row r="15821">
      <c r="A15821" t="s">
        <v>17273</v>
      </c>
      <c r="B15821" t="s">
        <v>19483</v>
      </c>
      <c r="C15821" t="s">
        <v>19498</v>
      </c>
      <c r="D15821" t="s">
        <v>19616</v>
      </c>
      <c r="E15821" s="89">
        <v>0.003167523810820178</v>
      </c>
      <c r="F15821" s="89">
        <v>700273</v>
      </c>
      <c r="G15821" s="89">
        <v>9</v>
      </c>
      <c r="H15821" t="s">
        <v>19629</v>
      </c>
      <c r="I15821" s="89"/>
    </row>
    <row r="15822">
      <c r="A15822" t="s">
        <v>17274</v>
      </c>
      <c r="B15822" t="s">
        <v>19483</v>
      </c>
      <c r="C15822" t="s">
        <v>19498</v>
      </c>
      <c r="D15822" t="s">
        <v>19617</v>
      </c>
      <c r="E15822" s="89">
        <v>0.003364468000672298</v>
      </c>
      <c r="F15822" s="89">
        <v>700273</v>
      </c>
      <c r="G15822" s="89">
        <v>9</v>
      </c>
      <c r="H15822" t="s">
        <v>19629</v>
      </c>
      <c r="I15822" s="89"/>
    </row>
    <row r="15823">
      <c r="A15823" t="s">
        <v>17275</v>
      </c>
      <c r="B15823" t="s">
        <v>19483</v>
      </c>
      <c r="C15823" t="s">
        <v>19498</v>
      </c>
      <c r="D15823" t="s">
        <v>19618</v>
      </c>
      <c r="E15823" s="89">
        <v>0.003372211827168264</v>
      </c>
      <c r="F15823" s="89">
        <v>700273</v>
      </c>
      <c r="G15823" s="89">
        <v>9</v>
      </c>
      <c r="H15823" t="s">
        <v>19629</v>
      </c>
      <c r="I15823" s="89"/>
    </row>
    <row r="15824">
      <c r="A15824" t="s">
        <v>17276</v>
      </c>
      <c r="B15824" t="s">
        <v>19483</v>
      </c>
      <c r="C15824" t="s">
        <v>19498</v>
      </c>
      <c r="D15824" t="s">
        <v>19619</v>
      </c>
      <c r="E15824" s="89">
        <v>0.003558693140909617</v>
      </c>
      <c r="F15824" s="89">
        <v>700273</v>
      </c>
      <c r="G15824" s="89">
        <v>9</v>
      </c>
      <c r="H15824" t="s">
        <v>19629</v>
      </c>
      <c r="I15824" s="89"/>
    </row>
    <row r="15825">
      <c r="A15825" t="s">
        <v>17277</v>
      </c>
      <c r="B15825" t="s">
        <v>19483</v>
      </c>
      <c r="C15825" t="s">
        <v>19498</v>
      </c>
      <c r="D15825" t="s">
        <v>19620</v>
      </c>
      <c r="E15825" s="89">
        <v>0.003333027952424614</v>
      </c>
      <c r="F15825" s="89">
        <v>700273</v>
      </c>
      <c r="G15825" s="89">
        <v>9</v>
      </c>
      <c r="H15825" t="s">
        <v>19629</v>
      </c>
      <c r="I15825" s="89"/>
    </row>
    <row r="15826">
      <c r="A15826" t="s">
        <v>17278</v>
      </c>
      <c r="B15826" t="s">
        <v>19483</v>
      </c>
      <c r="C15826" t="s">
        <v>19498</v>
      </c>
      <c r="D15826" t="s">
        <v>19621</v>
      </c>
      <c r="E15826" s="89">
        <v>0.00267460778689705</v>
      </c>
      <c r="F15826" s="89">
        <v>700273</v>
      </c>
      <c r="G15826" s="89">
        <v>9</v>
      </c>
      <c r="H15826" t="s">
        <v>19629</v>
      </c>
      <c r="I15826" s="89"/>
    </row>
    <row r="15827">
      <c r="A15827" t="s">
        <v>17279</v>
      </c>
      <c r="B15827" t="s">
        <v>19483</v>
      </c>
      <c r="C15827" t="s">
        <v>19498</v>
      </c>
      <c r="D15827" t="s">
        <v>19622</v>
      </c>
      <c r="E15827" s="89">
        <v>0.003389316332764833</v>
      </c>
      <c r="F15827" s="89">
        <v>700273</v>
      </c>
      <c r="G15827" s="89">
        <v>9</v>
      </c>
      <c r="H15827" t="s">
        <v>19629</v>
      </c>
      <c r="I15827" s="89"/>
    </row>
    <row r="15828">
      <c r="A15828" t="s">
        <v>17280</v>
      </c>
      <c r="B15828" t="s">
        <v>19483</v>
      </c>
      <c r="C15828" t="s">
        <v>19498</v>
      </c>
      <c r="D15828" t="s">
        <v>19623</v>
      </c>
      <c r="E15828" s="89">
        <v>0.01187214599406264</v>
      </c>
      <c r="F15828" s="89">
        <v>700273</v>
      </c>
      <c r="G15828" s="89">
        <v>9</v>
      </c>
      <c r="H15828" t="s">
        <v>19629</v>
      </c>
      <c r="I15828" s="89"/>
    </row>
    <row r="15829">
      <c r="A15829" t="s">
        <v>17281</v>
      </c>
      <c r="B15829" t="s">
        <v>19483</v>
      </c>
      <c r="C15829" t="s">
        <v>19498</v>
      </c>
      <c r="D15829" t="s">
        <v>19624</v>
      </c>
      <c r="E15829" s="89">
        <v>0.03113789105471715</v>
      </c>
      <c r="F15829" s="89">
        <v>700273</v>
      </c>
      <c r="G15829" s="89">
        <v>9</v>
      </c>
      <c r="H15829" t="s">
        <v>19629</v>
      </c>
      <c r="I15829" s="89"/>
    </row>
    <row r="15830">
      <c r="A15830" t="s">
        <v>17282</v>
      </c>
      <c r="B15830" t="s">
        <v>19483</v>
      </c>
      <c r="C15830" t="s">
        <v>19499</v>
      </c>
      <c r="D15830" t="s">
        <v>19614</v>
      </c>
      <c r="E15830" s="89">
        <v>0.6423210533668978</v>
      </c>
      <c r="F15830" s="89">
        <v>700273</v>
      </c>
      <c r="G15830" s="89">
        <v>9</v>
      </c>
      <c r="H15830" t="s">
        <v>19629</v>
      </c>
      <c r="I15830" s="89"/>
    </row>
    <row r="15831">
      <c r="A15831" t="s">
        <v>17283</v>
      </c>
      <c r="B15831" t="s">
        <v>19483</v>
      </c>
      <c r="C15831" t="s">
        <v>19499</v>
      </c>
      <c r="D15831" t="s">
        <v>19615</v>
      </c>
      <c r="E15831" s="89">
        <v>0.6897930208359546</v>
      </c>
      <c r="F15831" s="89">
        <v>700273</v>
      </c>
      <c r="G15831" s="89">
        <v>9</v>
      </c>
      <c r="H15831" t="s">
        <v>19629</v>
      </c>
      <c r="I15831" s="89"/>
    </row>
    <row r="15832">
      <c r="A15832" t="s">
        <v>17284</v>
      </c>
      <c r="B15832" t="s">
        <v>19483</v>
      </c>
      <c r="C15832" t="s">
        <v>19499</v>
      </c>
      <c r="D15832" t="s">
        <v>19616</v>
      </c>
      <c r="E15832" s="89">
        <v>0.6470658650522079</v>
      </c>
      <c r="F15832" s="89">
        <v>700273</v>
      </c>
      <c r="G15832" s="89">
        <v>9</v>
      </c>
      <c r="H15832" t="s">
        <v>19629</v>
      </c>
      <c r="I15832" s="89"/>
    </row>
    <row r="15833">
      <c r="A15833" t="s">
        <v>17285</v>
      </c>
      <c r="B15833" t="s">
        <v>19483</v>
      </c>
      <c r="C15833" t="s">
        <v>19499</v>
      </c>
      <c r="D15833" t="s">
        <v>19617</v>
      </c>
      <c r="E15833" s="89">
        <v>0.6889067721201695</v>
      </c>
      <c r="F15833" s="89">
        <v>700273</v>
      </c>
      <c r="G15833" s="89">
        <v>9</v>
      </c>
      <c r="H15833" t="s">
        <v>19629</v>
      </c>
      <c r="I15833" s="89"/>
    </row>
    <row r="15834">
      <c r="A15834" t="s">
        <v>17286</v>
      </c>
      <c r="B15834" t="s">
        <v>19483</v>
      </c>
      <c r="C15834" t="s">
        <v>19499</v>
      </c>
      <c r="D15834" t="s">
        <v>19618</v>
      </c>
      <c r="E15834" s="89">
        <v>0.687802427952578</v>
      </c>
      <c r="F15834" s="89">
        <v>700273</v>
      </c>
      <c r="G15834" s="89">
        <v>9</v>
      </c>
      <c r="H15834" t="s">
        <v>19629</v>
      </c>
      <c r="I15834" s="89"/>
    </row>
    <row r="15835">
      <c r="A15835" t="s">
        <v>17287</v>
      </c>
      <c r="B15835" t="s">
        <v>19483</v>
      </c>
      <c r="C15835" t="s">
        <v>19499</v>
      </c>
      <c r="D15835" t="s">
        <v>19619</v>
      </c>
      <c r="E15835" s="89">
        <v>0.7250990779718717</v>
      </c>
      <c r="F15835" s="89">
        <v>700273</v>
      </c>
      <c r="G15835" s="89">
        <v>9</v>
      </c>
      <c r="H15835" t="s">
        <v>19629</v>
      </c>
      <c r="I15835" s="89"/>
    </row>
    <row r="15836">
      <c r="A15836" t="s">
        <v>17288</v>
      </c>
      <c r="B15836" t="s">
        <v>19483</v>
      </c>
      <c r="C15836" t="s">
        <v>19499</v>
      </c>
      <c r="D15836" t="s">
        <v>19620</v>
      </c>
      <c r="E15836" s="89">
        <v>0.680255722844011</v>
      </c>
      <c r="F15836" s="89">
        <v>700273</v>
      </c>
      <c r="G15836" s="89">
        <v>9</v>
      </c>
      <c r="H15836" t="s">
        <v>19629</v>
      </c>
      <c r="I15836" s="89"/>
    </row>
    <row r="15837">
      <c r="A15837" t="s">
        <v>17289</v>
      </c>
      <c r="B15837" t="s">
        <v>19483</v>
      </c>
      <c r="C15837" t="s">
        <v>19499</v>
      </c>
      <c r="D15837" t="s">
        <v>19621</v>
      </c>
      <c r="E15837" s="89">
        <v>0.5440107460607363</v>
      </c>
      <c r="F15837" s="89">
        <v>700273</v>
      </c>
      <c r="G15837" s="89">
        <v>9</v>
      </c>
      <c r="H15837" t="s">
        <v>19629</v>
      </c>
      <c r="I15837" s="89"/>
    </row>
    <row r="15838">
      <c r="A15838" t="s">
        <v>17290</v>
      </c>
      <c r="B15838" t="s">
        <v>19483</v>
      </c>
      <c r="C15838" t="s">
        <v>19499</v>
      </c>
      <c r="D15838" t="s">
        <v>19622</v>
      </c>
      <c r="E15838" s="89">
        <v>0.6895158691444175</v>
      </c>
      <c r="F15838" s="89">
        <v>700273</v>
      </c>
      <c r="G15838" s="89">
        <v>9</v>
      </c>
      <c r="H15838" t="s">
        <v>19629</v>
      </c>
      <c r="I15838" s="89"/>
    </row>
    <row r="15839">
      <c r="A15839" t="s">
        <v>17291</v>
      </c>
      <c r="B15839" t="s">
        <v>19483</v>
      </c>
      <c r="C15839" t="s">
        <v>19499</v>
      </c>
      <c r="D15839" t="s">
        <v>19623</v>
      </c>
      <c r="E15839" s="89">
        <v>2.455104692929697</v>
      </c>
      <c r="F15839" s="89">
        <v>700273</v>
      </c>
      <c r="G15839" s="89">
        <v>9</v>
      </c>
      <c r="H15839" t="s">
        <v>19629</v>
      </c>
      <c r="I15839" s="89"/>
    </row>
    <row r="15840">
      <c r="A15840" t="s">
        <v>17292</v>
      </c>
      <c r="B15840" t="s">
        <v>19483</v>
      </c>
      <c r="C15840" t="s">
        <v>19499</v>
      </c>
      <c r="D15840" t="s">
        <v>19624</v>
      </c>
      <c r="E15840" s="89">
        <v>6.304298157161668</v>
      </c>
      <c r="F15840" s="89">
        <v>700273</v>
      </c>
      <c r="G15840" s="89">
        <v>9</v>
      </c>
      <c r="H15840" t="s">
        <v>19629</v>
      </c>
      <c r="I15840" s="89"/>
    </row>
    <row r="15841">
      <c r="A15841" t="s">
        <v>17293</v>
      </c>
      <c r="B15841" t="s">
        <v>19476</v>
      </c>
      <c r="C15841" t="s">
        <v>19510</v>
      </c>
      <c r="D15841" t="s">
        <v>19630</v>
      </c>
      <c r="E15841" s="89">
        <v>700273</v>
      </c>
      <c r="F15841" s="89">
        <v>700273</v>
      </c>
      <c r="G15841" s="89">
        <v>9</v>
      </c>
      <c r="H15841" t="s">
        <v>19630</v>
      </c>
      <c r="I15841" s="89"/>
    </row>
    <row r="15842">
      <c r="A15842" t="s">
        <v>17294</v>
      </c>
      <c r="B15842" t="s">
        <v>19477</v>
      </c>
      <c r="C15842" t="s">
        <v>19510</v>
      </c>
      <c r="D15842" t="s">
        <v>19630</v>
      </c>
      <c r="E15842" s="89">
        <v>72786057503.69092</v>
      </c>
      <c r="F15842" s="89">
        <v>700273</v>
      </c>
      <c r="G15842" s="89">
        <v>9</v>
      </c>
      <c r="H15842" t="s">
        <v>19630</v>
      </c>
      <c r="I15842" s="89"/>
    </row>
    <row r="15843">
      <c r="A15843" t="s">
        <v>17295</v>
      </c>
      <c r="B15843" t="s">
        <v>19478</v>
      </c>
      <c r="C15843" t="s">
        <v>19510</v>
      </c>
      <c r="D15843" t="s">
        <v>19630</v>
      </c>
      <c r="E15843" s="89">
        <v>1</v>
      </c>
      <c r="F15843" s="89">
        <v>700273</v>
      </c>
      <c r="G15843" s="89">
        <v>9</v>
      </c>
      <c r="H15843" t="s">
        <v>19630</v>
      </c>
      <c r="I15843" s="89"/>
    </row>
    <row r="15844">
      <c r="A15844" t="s">
        <v>17296</v>
      </c>
      <c r="B15844" t="s">
        <v>19479</v>
      </c>
      <c r="C15844" t="s">
        <v>19510</v>
      </c>
      <c r="D15844" t="s">
        <v>19630</v>
      </c>
      <c r="E15844" s="89">
        <v>103939.545725297</v>
      </c>
      <c r="F15844" s="89">
        <v>700273</v>
      </c>
      <c r="G15844" s="89">
        <v>9</v>
      </c>
      <c r="H15844" t="s">
        <v>19630</v>
      </c>
      <c r="I15844" s="89"/>
    </row>
    <row r="15845">
      <c r="A15845" t="s">
        <v>17297</v>
      </c>
      <c r="B15845" t="s">
        <v>19476</v>
      </c>
      <c r="C15845" t="s">
        <v>19500</v>
      </c>
      <c r="D15845" t="s">
        <v>19630</v>
      </c>
      <c r="E15845" s="89">
        <v>607681</v>
      </c>
      <c r="F15845" s="89">
        <v>700273</v>
      </c>
      <c r="G15845" s="89">
        <v>9</v>
      </c>
      <c r="H15845" t="s">
        <v>19630</v>
      </c>
      <c r="I15845" s="89"/>
    </row>
    <row r="15846">
      <c r="A15846" t="s">
        <v>17298</v>
      </c>
      <c r="B15846" t="s">
        <v>19477</v>
      </c>
      <c r="C15846" t="s">
        <v>19500</v>
      </c>
      <c r="D15846" t="s">
        <v>19630</v>
      </c>
      <c r="E15846" s="89">
        <v>74299836429</v>
      </c>
      <c r="F15846" s="89">
        <v>700273</v>
      </c>
      <c r="G15846" s="89">
        <v>9</v>
      </c>
      <c r="H15846" t="s">
        <v>19630</v>
      </c>
      <c r="I15846" s="89"/>
    </row>
    <row r="15847">
      <c r="A15847" t="s">
        <v>17299</v>
      </c>
      <c r="B15847" t="s">
        <v>19478</v>
      </c>
      <c r="C15847" t="s">
        <v>19500</v>
      </c>
      <c r="D15847" t="s">
        <v>19630</v>
      </c>
      <c r="E15847" s="89">
        <v>0.8677772811460673</v>
      </c>
      <c r="F15847" s="89">
        <v>700273</v>
      </c>
      <c r="G15847" s="89">
        <v>9</v>
      </c>
      <c r="H15847" t="s">
        <v>19630</v>
      </c>
      <c r="I15847" s="89"/>
    </row>
    <row r="15848">
      <c r="A15848" t="s">
        <v>17300</v>
      </c>
      <c r="B15848" t="s">
        <v>19479</v>
      </c>
      <c r="C15848" t="s">
        <v>19500</v>
      </c>
      <c r="D15848" t="s">
        <v>19630</v>
      </c>
      <c r="E15848" s="89">
        <v>106101.2439848459</v>
      </c>
      <c r="F15848" s="89">
        <v>700273</v>
      </c>
      <c r="G15848" s="89">
        <v>9</v>
      </c>
      <c r="H15848" t="s">
        <v>19630</v>
      </c>
      <c r="I15848" s="89"/>
    </row>
    <row r="15849">
      <c r="A15849" t="s">
        <v>17301</v>
      </c>
      <c r="B15849" t="s">
        <v>19483</v>
      </c>
      <c r="C15849" t="s">
        <v>19500</v>
      </c>
      <c r="D15849" t="s">
        <v>19614</v>
      </c>
      <c r="E15849" s="89">
        <v>0.04691546685949544</v>
      </c>
      <c r="F15849" s="89">
        <v>700273</v>
      </c>
      <c r="G15849" s="89">
        <v>9</v>
      </c>
      <c r="H15849" t="s">
        <v>19629</v>
      </c>
      <c r="I15849" s="89"/>
    </row>
    <row r="15850">
      <c r="A15850" t="s">
        <v>17302</v>
      </c>
      <c r="B15850" t="s">
        <v>19483</v>
      </c>
      <c r="C15850" t="s">
        <v>19500</v>
      </c>
      <c r="D15850" t="s">
        <v>19615</v>
      </c>
      <c r="E15850" s="89">
        <v>0.04968024050488406</v>
      </c>
      <c r="F15850" s="89">
        <v>700273</v>
      </c>
      <c r="G15850" s="89">
        <v>9</v>
      </c>
      <c r="H15850" t="s">
        <v>19629</v>
      </c>
      <c r="I15850" s="89"/>
    </row>
    <row r="15851">
      <c r="A15851" t="s">
        <v>17303</v>
      </c>
      <c r="B15851" t="s">
        <v>19483</v>
      </c>
      <c r="C15851" t="s">
        <v>19500</v>
      </c>
      <c r="D15851" t="s">
        <v>19616</v>
      </c>
      <c r="E15851" s="89">
        <v>0.04696218186979687</v>
      </c>
      <c r="F15851" s="89">
        <v>700273</v>
      </c>
      <c r="G15851" s="89">
        <v>9</v>
      </c>
      <c r="H15851" t="s">
        <v>19629</v>
      </c>
      <c r="I15851" s="89"/>
    </row>
    <row r="15852">
      <c r="A15852" t="s">
        <v>17304</v>
      </c>
      <c r="B15852" t="s">
        <v>19483</v>
      </c>
      <c r="C15852" t="s">
        <v>19500</v>
      </c>
      <c r="D15852" t="s">
        <v>19617</v>
      </c>
      <c r="E15852" s="89">
        <v>0.04949432368712713</v>
      </c>
      <c r="F15852" s="89">
        <v>700273</v>
      </c>
      <c r="G15852" s="89">
        <v>9</v>
      </c>
      <c r="H15852" t="s">
        <v>19629</v>
      </c>
      <c r="I15852" s="89"/>
    </row>
    <row r="15853">
      <c r="A15853" t="s">
        <v>17305</v>
      </c>
      <c r="B15853" t="s">
        <v>19483</v>
      </c>
      <c r="C15853" t="s">
        <v>19500</v>
      </c>
      <c r="D15853" t="s">
        <v>19618</v>
      </c>
      <c r="E15853" s="89">
        <v>0.04956671590082763</v>
      </c>
      <c r="F15853" s="89">
        <v>700273</v>
      </c>
      <c r="G15853" s="89">
        <v>9</v>
      </c>
      <c r="H15853" t="s">
        <v>19629</v>
      </c>
      <c r="I15853" s="89"/>
    </row>
    <row r="15854">
      <c r="A15854" t="s">
        <v>17306</v>
      </c>
      <c r="B15854" t="s">
        <v>19483</v>
      </c>
      <c r="C15854" t="s">
        <v>19500</v>
      </c>
      <c r="D15854" t="s">
        <v>19619</v>
      </c>
      <c r="E15854" s="89">
        <v>0.05134223196005765</v>
      </c>
      <c r="F15854" s="89">
        <v>700273</v>
      </c>
      <c r="G15854" s="89">
        <v>9</v>
      </c>
      <c r="H15854" t="s">
        <v>19629</v>
      </c>
      <c r="I15854" s="89"/>
    </row>
    <row r="15855">
      <c r="A15855" t="s">
        <v>17307</v>
      </c>
      <c r="B15855" t="s">
        <v>19483</v>
      </c>
      <c r="C15855" t="s">
        <v>19500</v>
      </c>
      <c r="D15855" t="s">
        <v>19620</v>
      </c>
      <c r="E15855" s="89">
        <v>0.04863743679607211</v>
      </c>
      <c r="F15855" s="89">
        <v>700273</v>
      </c>
      <c r="G15855" s="89">
        <v>9</v>
      </c>
      <c r="H15855" t="s">
        <v>19629</v>
      </c>
      <c r="I15855" s="89"/>
    </row>
    <row r="15856">
      <c r="A15856" t="s">
        <v>17308</v>
      </c>
      <c r="B15856" t="s">
        <v>19483</v>
      </c>
      <c r="C15856" t="s">
        <v>19500</v>
      </c>
      <c r="D15856" t="s">
        <v>19621</v>
      </c>
      <c r="E15856" s="89">
        <v>0.04341765967029173</v>
      </c>
      <c r="F15856" s="89">
        <v>700273</v>
      </c>
      <c r="G15856" s="89">
        <v>9</v>
      </c>
      <c r="H15856" t="s">
        <v>19629</v>
      </c>
      <c r="I15856" s="89"/>
    </row>
    <row r="15857">
      <c r="A15857" t="s">
        <v>17309</v>
      </c>
      <c r="B15857" t="s">
        <v>19483</v>
      </c>
      <c r="C15857" t="s">
        <v>19500</v>
      </c>
      <c r="D15857" t="s">
        <v>19622</v>
      </c>
      <c r="E15857" s="89">
        <v>0.049649850428093</v>
      </c>
      <c r="F15857" s="89">
        <v>700273</v>
      </c>
      <c r="G15857" s="89">
        <v>9</v>
      </c>
      <c r="H15857" t="s">
        <v>19629</v>
      </c>
      <c r="I15857" s="89"/>
    </row>
    <row r="15858">
      <c r="A15858" t="s">
        <v>17310</v>
      </c>
      <c r="B15858" t="s">
        <v>19483</v>
      </c>
      <c r="C15858" t="s">
        <v>19500</v>
      </c>
      <c r="D15858" t="s">
        <v>19623</v>
      </c>
      <c r="E15858" s="89">
        <v>0.190478738024396</v>
      </c>
      <c r="F15858" s="89">
        <v>700273</v>
      </c>
      <c r="G15858" s="89">
        <v>9</v>
      </c>
      <c r="H15858" t="s">
        <v>19629</v>
      </c>
      <c r="I15858" s="89"/>
    </row>
    <row r="15859">
      <c r="A15859" t="s">
        <v>17311</v>
      </c>
      <c r="B15859" t="s">
        <v>19483</v>
      </c>
      <c r="C15859" t="s">
        <v>19500</v>
      </c>
      <c r="D15859" t="s">
        <v>19624</v>
      </c>
      <c r="E15859" s="89">
        <v>0.4679651060527963</v>
      </c>
      <c r="F15859" s="89">
        <v>700273</v>
      </c>
      <c r="G15859" s="89">
        <v>9</v>
      </c>
      <c r="H15859" t="s">
        <v>19629</v>
      </c>
      <c r="I15859" s="89"/>
    </row>
    <row r="15860">
      <c r="A15860" t="s">
        <v>17312</v>
      </c>
      <c r="B15860" t="s">
        <v>19476</v>
      </c>
      <c r="C15860" t="s">
        <v>19501</v>
      </c>
      <c r="D15860" t="s">
        <v>19630</v>
      </c>
      <c r="E15860" s="89">
        <v>0</v>
      </c>
      <c r="F15860" s="89">
        <v>700273</v>
      </c>
      <c r="G15860" s="89">
        <v>9</v>
      </c>
      <c r="H15860" t="s">
        <v>19630</v>
      </c>
      <c r="I15860" s="89"/>
    </row>
    <row r="15861">
      <c r="A15861" t="s">
        <v>17313</v>
      </c>
      <c r="B15861" t="s">
        <v>19477</v>
      </c>
      <c r="C15861" t="s">
        <v>19501</v>
      </c>
      <c r="D15861" t="s">
        <v>19630</v>
      </c>
      <c r="E15861" s="89">
        <v>0</v>
      </c>
      <c r="F15861" s="89">
        <v>700273</v>
      </c>
      <c r="G15861" s="89">
        <v>9</v>
      </c>
      <c r="H15861" t="s">
        <v>19630</v>
      </c>
      <c r="I15861" s="89"/>
    </row>
    <row r="15862">
      <c r="A15862" t="s">
        <v>17314</v>
      </c>
      <c r="B15862" t="s">
        <v>19478</v>
      </c>
      <c r="C15862" t="s">
        <v>19501</v>
      </c>
      <c r="D15862" t="s">
        <v>19630</v>
      </c>
      <c r="E15862" s="89">
        <v>0</v>
      </c>
      <c r="F15862" s="89">
        <v>700273</v>
      </c>
      <c r="G15862" s="89">
        <v>9</v>
      </c>
      <c r="H15862" t="s">
        <v>19630</v>
      </c>
      <c r="I15862" s="89"/>
    </row>
    <row r="15863">
      <c r="A15863" t="s">
        <v>17315</v>
      </c>
      <c r="B15863" t="s">
        <v>19479</v>
      </c>
      <c r="C15863" t="s">
        <v>19501</v>
      </c>
      <c r="D15863" t="s">
        <v>19630</v>
      </c>
      <c r="E15863" s="89">
        <v>0</v>
      </c>
      <c r="F15863" s="89">
        <v>700273</v>
      </c>
      <c r="G15863" s="89">
        <v>9</v>
      </c>
      <c r="H15863" t="s">
        <v>19630</v>
      </c>
      <c r="I15863" s="89"/>
    </row>
    <row r="15864">
      <c r="A15864" t="s">
        <v>17316</v>
      </c>
      <c r="B15864" t="s">
        <v>19476</v>
      </c>
      <c r="C15864" t="s">
        <v>19502</v>
      </c>
      <c r="D15864" t="s">
        <v>19630</v>
      </c>
      <c r="E15864" s="89">
        <v>47882</v>
      </c>
      <c r="F15864" s="89">
        <v>700273</v>
      </c>
      <c r="G15864" s="89">
        <v>9</v>
      </c>
      <c r="H15864" t="s">
        <v>19630</v>
      </c>
      <c r="I15864" s="89"/>
    </row>
    <row r="15865">
      <c r="A15865" t="s">
        <v>17317</v>
      </c>
      <c r="B15865" t="s">
        <v>19477</v>
      </c>
      <c r="C15865" t="s">
        <v>19502</v>
      </c>
      <c r="D15865" t="s">
        <v>19630</v>
      </c>
      <c r="E15865" s="89">
        <v>269831211.3105469</v>
      </c>
      <c r="F15865" s="89">
        <v>700273</v>
      </c>
      <c r="G15865" s="89">
        <v>9</v>
      </c>
      <c r="H15865" t="s">
        <v>19630</v>
      </c>
      <c r="I15865" s="89"/>
    </row>
    <row r="15866">
      <c r="A15866" t="s">
        <v>17318</v>
      </c>
      <c r="B15866" t="s">
        <v>19478</v>
      </c>
      <c r="C15866" t="s">
        <v>19502</v>
      </c>
      <c r="D15866" t="s">
        <v>19630</v>
      </c>
      <c r="E15866" s="89">
        <v>0.06837619042858999</v>
      </c>
      <c r="F15866" s="89">
        <v>700273</v>
      </c>
      <c r="G15866" s="89">
        <v>9</v>
      </c>
      <c r="H15866" t="s">
        <v>19630</v>
      </c>
      <c r="I15866" s="89"/>
    </row>
    <row r="15867">
      <c r="A15867" t="s">
        <v>17319</v>
      </c>
      <c r="B15867" t="s">
        <v>19479</v>
      </c>
      <c r="C15867" t="s">
        <v>19502</v>
      </c>
      <c r="D15867" t="s">
        <v>19630</v>
      </c>
      <c r="E15867" s="89">
        <v>385.3228830906616</v>
      </c>
      <c r="F15867" s="89">
        <v>700273</v>
      </c>
      <c r="G15867" s="89">
        <v>9</v>
      </c>
      <c r="H15867" t="s">
        <v>19630</v>
      </c>
      <c r="I15867" s="89"/>
    </row>
    <row r="15868">
      <c r="A15868" t="s">
        <v>17320</v>
      </c>
      <c r="B15868" t="s">
        <v>19483</v>
      </c>
      <c r="C15868" t="s">
        <v>19502</v>
      </c>
      <c r="D15868" t="s">
        <v>19614</v>
      </c>
      <c r="E15868" s="89">
        <v>0.002250020992771702</v>
      </c>
      <c r="F15868" s="89">
        <v>700273</v>
      </c>
      <c r="G15868" s="89">
        <v>9</v>
      </c>
      <c r="H15868" t="s">
        <v>19629</v>
      </c>
      <c r="I15868" s="89"/>
    </row>
    <row r="15869">
      <c r="A15869" t="s">
        <v>17321</v>
      </c>
      <c r="B15869" t="s">
        <v>19483</v>
      </c>
      <c r="C15869" t="s">
        <v>19502</v>
      </c>
      <c r="D15869" t="s">
        <v>19615</v>
      </c>
      <c r="E15869" s="89">
        <v>0.002409361699789206</v>
      </c>
      <c r="F15869" s="89">
        <v>700273</v>
      </c>
      <c r="G15869" s="89">
        <v>9</v>
      </c>
      <c r="H15869" t="s">
        <v>19629</v>
      </c>
      <c r="I15869" s="89"/>
    </row>
    <row r="15870">
      <c r="A15870" t="s">
        <v>17322</v>
      </c>
      <c r="B15870" t="s">
        <v>19483</v>
      </c>
      <c r="C15870" t="s">
        <v>19502</v>
      </c>
      <c r="D15870" t="s">
        <v>19616</v>
      </c>
      <c r="E15870" s="89">
        <v>0.00225416870800193</v>
      </c>
      <c r="F15870" s="89">
        <v>700273</v>
      </c>
      <c r="G15870" s="89">
        <v>9</v>
      </c>
      <c r="H15870" t="s">
        <v>19629</v>
      </c>
      <c r="I15870" s="89"/>
    </row>
    <row r="15871">
      <c r="A15871" t="s">
        <v>17323</v>
      </c>
      <c r="B15871" t="s">
        <v>19483</v>
      </c>
      <c r="C15871" t="s">
        <v>19502</v>
      </c>
      <c r="D15871" t="s">
        <v>19617</v>
      </c>
      <c r="E15871" s="89">
        <v>0.002398489785591242</v>
      </c>
      <c r="F15871" s="89">
        <v>700273</v>
      </c>
      <c r="G15871" s="89">
        <v>9</v>
      </c>
      <c r="H15871" t="s">
        <v>19629</v>
      </c>
      <c r="I15871" s="89"/>
    </row>
    <row r="15872">
      <c r="A15872" t="s">
        <v>17324</v>
      </c>
      <c r="B15872" t="s">
        <v>19483</v>
      </c>
      <c r="C15872" t="s">
        <v>19502</v>
      </c>
      <c r="D15872" t="s">
        <v>19618</v>
      </c>
      <c r="E15872" s="89">
        <v>0.002400254130538244</v>
      </c>
      <c r="F15872" s="89">
        <v>700273</v>
      </c>
      <c r="G15872" s="89">
        <v>9</v>
      </c>
      <c r="H15872" t="s">
        <v>19629</v>
      </c>
      <c r="I15872" s="89"/>
    </row>
    <row r="15873">
      <c r="A15873" t="s">
        <v>17325</v>
      </c>
      <c r="B15873" t="s">
        <v>19483</v>
      </c>
      <c r="C15873" t="s">
        <v>19502</v>
      </c>
      <c r="D15873" t="s">
        <v>19619</v>
      </c>
      <c r="E15873" s="89">
        <v>0.002516591417139425</v>
      </c>
      <c r="F15873" s="89">
        <v>700273</v>
      </c>
      <c r="G15873" s="89">
        <v>9</v>
      </c>
      <c r="H15873" t="s">
        <v>19629</v>
      </c>
      <c r="I15873" s="89"/>
    </row>
    <row r="15874">
      <c r="A15874" t="s">
        <v>17326</v>
      </c>
      <c r="B15874" t="s">
        <v>19483</v>
      </c>
      <c r="C15874" t="s">
        <v>19502</v>
      </c>
      <c r="D15874" t="s">
        <v>19620</v>
      </c>
      <c r="E15874" s="89">
        <v>0.002377004408715531</v>
      </c>
      <c r="F15874" s="89">
        <v>700273</v>
      </c>
      <c r="G15874" s="89">
        <v>9</v>
      </c>
      <c r="H15874" t="s">
        <v>19629</v>
      </c>
      <c r="I15874" s="89"/>
    </row>
    <row r="15875">
      <c r="A15875" t="s">
        <v>17327</v>
      </c>
      <c r="B15875" t="s">
        <v>19483</v>
      </c>
      <c r="C15875" t="s">
        <v>19502</v>
      </c>
      <c r="D15875" t="s">
        <v>19621</v>
      </c>
      <c r="E15875" s="89">
        <v>0.001985590069082873</v>
      </c>
      <c r="F15875" s="89">
        <v>700273</v>
      </c>
      <c r="G15875" s="89">
        <v>9</v>
      </c>
      <c r="H15875" t="s">
        <v>19629</v>
      </c>
      <c r="I15875" s="89"/>
    </row>
    <row r="15876">
      <c r="A15876" t="s">
        <v>17328</v>
      </c>
      <c r="B15876" t="s">
        <v>19483</v>
      </c>
      <c r="C15876" t="s">
        <v>19502</v>
      </c>
      <c r="D15876" t="s">
        <v>19622</v>
      </c>
      <c r="E15876" s="89">
        <v>0.002392121251585629</v>
      </c>
      <c r="F15876" s="89">
        <v>700273</v>
      </c>
      <c r="G15876" s="89">
        <v>9</v>
      </c>
      <c r="H15876" t="s">
        <v>19629</v>
      </c>
      <c r="I15876" s="89"/>
    </row>
    <row r="15877">
      <c r="A15877" t="s">
        <v>17329</v>
      </c>
      <c r="B15877" t="s">
        <v>19483</v>
      </c>
      <c r="C15877" t="s">
        <v>19502</v>
      </c>
      <c r="D15877" t="s">
        <v>19623</v>
      </c>
      <c r="E15877" s="89">
        <v>0.009217500859204345</v>
      </c>
      <c r="F15877" s="89">
        <v>700273</v>
      </c>
      <c r="G15877" s="89">
        <v>9</v>
      </c>
      <c r="H15877" t="s">
        <v>19629</v>
      </c>
      <c r="I15877" s="89"/>
    </row>
    <row r="15878">
      <c r="A15878" t="s">
        <v>17330</v>
      </c>
      <c r="B15878" t="s">
        <v>19483</v>
      </c>
      <c r="C15878" t="s">
        <v>19502</v>
      </c>
      <c r="D15878" t="s">
        <v>19624</v>
      </c>
      <c r="E15878" s="89">
        <v>0.02183655398607805</v>
      </c>
      <c r="F15878" s="89">
        <v>700273</v>
      </c>
      <c r="G15878" s="89">
        <v>9</v>
      </c>
      <c r="H15878" t="s">
        <v>19629</v>
      </c>
      <c r="I15878" s="89"/>
    </row>
    <row r="15879">
      <c r="A15879" t="s">
        <v>17331</v>
      </c>
      <c r="B15879" t="s">
        <v>19476</v>
      </c>
      <c r="C15879" t="s">
        <v>19503</v>
      </c>
      <c r="D15879" t="s">
        <v>19630</v>
      </c>
      <c r="E15879" s="89">
        <v>184017</v>
      </c>
      <c r="F15879" s="89">
        <v>700273</v>
      </c>
      <c r="G15879" s="89">
        <v>9</v>
      </c>
      <c r="H15879" t="s">
        <v>19630</v>
      </c>
      <c r="I15879" s="89"/>
    </row>
    <row r="15880">
      <c r="A15880" t="s">
        <v>17332</v>
      </c>
      <c r="B15880" t="s">
        <v>19477</v>
      </c>
      <c r="C15880" t="s">
        <v>19503</v>
      </c>
      <c r="D15880" t="s">
        <v>19630</v>
      </c>
      <c r="E15880" s="89">
        <v>65249509668</v>
      </c>
      <c r="F15880" s="89">
        <v>700273</v>
      </c>
      <c r="G15880" s="89">
        <v>9</v>
      </c>
      <c r="H15880" t="s">
        <v>19630</v>
      </c>
      <c r="I15880" s="89"/>
    </row>
    <row r="15881">
      <c r="A15881" t="s">
        <v>17333</v>
      </c>
      <c r="B15881" t="s">
        <v>19478</v>
      </c>
      <c r="C15881" t="s">
        <v>19503</v>
      </c>
      <c r="D15881" t="s">
        <v>19630</v>
      </c>
      <c r="E15881" s="89">
        <v>0.2627789447829632</v>
      </c>
      <c r="F15881" s="89">
        <v>700273</v>
      </c>
      <c r="G15881" s="89">
        <v>9</v>
      </c>
      <c r="H15881" t="s">
        <v>19630</v>
      </c>
      <c r="I15881" s="89"/>
    </row>
    <row r="15882">
      <c r="A15882" t="s">
        <v>17334</v>
      </c>
      <c r="B15882" t="s">
        <v>19479</v>
      </c>
      <c r="C15882" t="s">
        <v>19503</v>
      </c>
      <c r="D15882" t="s">
        <v>19630</v>
      </c>
      <c r="E15882" s="89">
        <v>93177.24611401554</v>
      </c>
      <c r="F15882" s="89">
        <v>700273</v>
      </c>
      <c r="G15882" s="89">
        <v>9</v>
      </c>
      <c r="H15882" t="s">
        <v>19630</v>
      </c>
      <c r="I15882" s="89"/>
    </row>
    <row r="15883">
      <c r="A15883" t="s">
        <v>17335</v>
      </c>
      <c r="B15883" t="s">
        <v>19483</v>
      </c>
      <c r="C15883" t="s">
        <v>19503</v>
      </c>
      <c r="D15883" t="s">
        <v>19614</v>
      </c>
      <c r="E15883" s="89">
        <v>0.1371642428530192</v>
      </c>
      <c r="F15883" s="89">
        <v>700273</v>
      </c>
      <c r="G15883" s="89">
        <v>9</v>
      </c>
      <c r="H15883" t="s">
        <v>19629</v>
      </c>
      <c r="I15883" s="89"/>
    </row>
    <row r="15884">
      <c r="A15884" t="s">
        <v>17336</v>
      </c>
      <c r="B15884" t="s">
        <v>19483</v>
      </c>
      <c r="C15884" t="s">
        <v>19503</v>
      </c>
      <c r="D15884" t="s">
        <v>19615</v>
      </c>
      <c r="E15884" s="89">
        <v>0.1484927521765371</v>
      </c>
      <c r="F15884" s="89">
        <v>700273</v>
      </c>
      <c r="G15884" s="89">
        <v>9</v>
      </c>
      <c r="H15884" t="s">
        <v>19629</v>
      </c>
      <c r="I15884" s="89"/>
    </row>
    <row r="15885">
      <c r="A15885" t="s">
        <v>17337</v>
      </c>
      <c r="B15885" t="s">
        <v>19483</v>
      </c>
      <c r="C15885" t="s">
        <v>19503</v>
      </c>
      <c r="D15885" t="s">
        <v>19616</v>
      </c>
      <c r="E15885" s="89">
        <v>0.1372662433825769</v>
      </c>
      <c r="F15885" s="89">
        <v>700273</v>
      </c>
      <c r="G15885" s="89">
        <v>9</v>
      </c>
      <c r="H15885" t="s">
        <v>19629</v>
      </c>
      <c r="I15885" s="89"/>
    </row>
    <row r="15886">
      <c r="A15886" t="s">
        <v>17338</v>
      </c>
      <c r="B15886" t="s">
        <v>19483</v>
      </c>
      <c r="C15886" t="s">
        <v>19503</v>
      </c>
      <c r="D15886" t="s">
        <v>19617</v>
      </c>
      <c r="E15886" s="89">
        <v>0.1478217265228945</v>
      </c>
      <c r="F15886" s="89">
        <v>700273</v>
      </c>
      <c r="G15886" s="89">
        <v>9</v>
      </c>
      <c r="H15886" t="s">
        <v>19629</v>
      </c>
      <c r="I15886" s="89"/>
    </row>
    <row r="15887">
      <c r="A15887" t="s">
        <v>17339</v>
      </c>
      <c r="B15887" t="s">
        <v>19483</v>
      </c>
      <c r="C15887" t="s">
        <v>19503</v>
      </c>
      <c r="D15887" t="s">
        <v>19618</v>
      </c>
      <c r="E15887" s="89">
        <v>0.1473962565104607</v>
      </c>
      <c r="F15887" s="89">
        <v>700273</v>
      </c>
      <c r="G15887" s="89">
        <v>9</v>
      </c>
      <c r="H15887" t="s">
        <v>19629</v>
      </c>
      <c r="I15887" s="89"/>
    </row>
    <row r="15888">
      <c r="A15888" t="s">
        <v>17340</v>
      </c>
      <c r="B15888" t="s">
        <v>19483</v>
      </c>
      <c r="C15888" t="s">
        <v>19503</v>
      </c>
      <c r="D15888" t="s">
        <v>19619</v>
      </c>
      <c r="E15888" s="89">
        <v>0.1542769212246504</v>
      </c>
      <c r="F15888" s="89">
        <v>700273</v>
      </c>
      <c r="G15888" s="89">
        <v>9</v>
      </c>
      <c r="H15888" t="s">
        <v>19629</v>
      </c>
      <c r="I15888" s="89"/>
    </row>
    <row r="15889">
      <c r="A15889" t="s">
        <v>17341</v>
      </c>
      <c r="B15889" t="s">
        <v>19483</v>
      </c>
      <c r="C15889" t="s">
        <v>19503</v>
      </c>
      <c r="D15889" t="s">
        <v>19620</v>
      </c>
      <c r="E15889" s="89">
        <v>0.1456837534725493</v>
      </c>
      <c r="F15889" s="89">
        <v>700273</v>
      </c>
      <c r="G15889" s="89">
        <v>9</v>
      </c>
      <c r="H15889" t="s">
        <v>19629</v>
      </c>
      <c r="I15889" s="89"/>
    </row>
    <row r="15890">
      <c r="A15890" t="s">
        <v>17342</v>
      </c>
      <c r="B15890" t="s">
        <v>19483</v>
      </c>
      <c r="C15890" t="s">
        <v>19503</v>
      </c>
      <c r="D15890" t="s">
        <v>19621</v>
      </c>
      <c r="E15890" s="89">
        <v>0.1154764000840969</v>
      </c>
      <c r="F15890" s="89">
        <v>700273</v>
      </c>
      <c r="G15890" s="89">
        <v>9</v>
      </c>
      <c r="H15890" t="s">
        <v>19629</v>
      </c>
      <c r="I15890" s="89"/>
    </row>
    <row r="15891">
      <c r="A15891" t="s">
        <v>17343</v>
      </c>
      <c r="B15891" t="s">
        <v>19483</v>
      </c>
      <c r="C15891" t="s">
        <v>19503</v>
      </c>
      <c r="D15891" t="s">
        <v>19622</v>
      </c>
      <c r="E15891" s="89">
        <v>0.1488788972135598</v>
      </c>
      <c r="F15891" s="89">
        <v>700273</v>
      </c>
      <c r="G15891" s="89">
        <v>9</v>
      </c>
      <c r="H15891" t="s">
        <v>19629</v>
      </c>
      <c r="I15891" s="89"/>
    </row>
    <row r="15892">
      <c r="A15892" t="s">
        <v>17344</v>
      </c>
      <c r="B15892" t="s">
        <v>19483</v>
      </c>
      <c r="C15892" t="s">
        <v>19503</v>
      </c>
      <c r="D15892" t="s">
        <v>19623</v>
      </c>
      <c r="E15892" s="89">
        <v>0.5541313725491148</v>
      </c>
      <c r="F15892" s="89">
        <v>700273</v>
      </c>
      <c r="G15892" s="89">
        <v>9</v>
      </c>
      <c r="H15892" t="s">
        <v>19629</v>
      </c>
      <c r="I15892" s="89"/>
    </row>
    <row r="15893">
      <c r="A15893" t="s">
        <v>17345</v>
      </c>
      <c r="B15893" t="s">
        <v>19483</v>
      </c>
      <c r="C15893" t="s">
        <v>19503</v>
      </c>
      <c r="D15893" t="s">
        <v>19624</v>
      </c>
      <c r="E15893" s="89">
        <v>1.358185903249858</v>
      </c>
      <c r="F15893" s="89">
        <v>700273</v>
      </c>
      <c r="G15893" s="89">
        <v>9</v>
      </c>
      <c r="H15893" t="s">
        <v>19629</v>
      </c>
      <c r="I15893" s="89"/>
    </row>
    <row r="15894">
      <c r="A15894" t="s">
        <v>17346</v>
      </c>
      <c r="B15894" t="s">
        <v>19476</v>
      </c>
      <c r="C15894" t="s">
        <v>19504</v>
      </c>
      <c r="D15894" t="s">
        <v>19630</v>
      </c>
      <c r="E15894" s="89">
        <v>90303</v>
      </c>
      <c r="F15894" s="89">
        <v>700273</v>
      </c>
      <c r="G15894" s="89">
        <v>9</v>
      </c>
      <c r="H15894" t="s">
        <v>19630</v>
      </c>
      <c r="I15894" s="89"/>
    </row>
    <row r="15895">
      <c r="A15895" t="s">
        <v>17347</v>
      </c>
      <c r="B15895" t="s">
        <v>19477</v>
      </c>
      <c r="C15895" t="s">
        <v>19504</v>
      </c>
      <c r="D15895" t="s">
        <v>19630</v>
      </c>
      <c r="E15895" s="89">
        <v>39111103633.875</v>
      </c>
      <c r="F15895" s="89">
        <v>700273</v>
      </c>
      <c r="G15895" s="89">
        <v>9</v>
      </c>
      <c r="H15895" t="s">
        <v>19630</v>
      </c>
      <c r="I15895" s="89"/>
    </row>
    <row r="15896">
      <c r="A15896" t="s">
        <v>17348</v>
      </c>
      <c r="B15896" t="s">
        <v>19478</v>
      </c>
      <c r="C15896" t="s">
        <v>19504</v>
      </c>
      <c r="D15896" t="s">
        <v>19630</v>
      </c>
      <c r="E15896" s="89">
        <v>0.1289539936567596</v>
      </c>
      <c r="F15896" s="89">
        <v>700273</v>
      </c>
      <c r="G15896" s="89">
        <v>9</v>
      </c>
      <c r="H15896" t="s">
        <v>19630</v>
      </c>
      <c r="I15896" s="89"/>
    </row>
    <row r="15897">
      <c r="A15897" t="s">
        <v>17349</v>
      </c>
      <c r="B15897" t="s">
        <v>19479</v>
      </c>
      <c r="C15897" t="s">
        <v>19504</v>
      </c>
      <c r="D15897" t="s">
        <v>19630</v>
      </c>
      <c r="E15897" s="89">
        <v>55851.22321419646</v>
      </c>
      <c r="F15897" s="89">
        <v>700273</v>
      </c>
      <c r="G15897" s="89">
        <v>9</v>
      </c>
      <c r="H15897" t="s">
        <v>19630</v>
      </c>
      <c r="I15897" s="89"/>
    </row>
    <row r="15898">
      <c r="A15898" t="s">
        <v>17350</v>
      </c>
      <c r="B15898" t="s">
        <v>19483</v>
      </c>
      <c r="C15898" t="s">
        <v>19504</v>
      </c>
      <c r="D15898" t="s">
        <v>19614</v>
      </c>
      <c r="E15898" s="89">
        <v>0.1646522376290153</v>
      </c>
      <c r="F15898" s="89">
        <v>700273</v>
      </c>
      <c r="G15898" s="89">
        <v>9</v>
      </c>
      <c r="H15898" t="s">
        <v>19629</v>
      </c>
      <c r="I15898" s="89"/>
    </row>
    <row r="15899">
      <c r="A15899" t="s">
        <v>17351</v>
      </c>
      <c r="B15899" t="s">
        <v>19483</v>
      </c>
      <c r="C15899" t="s">
        <v>19504</v>
      </c>
      <c r="D15899" t="s">
        <v>19615</v>
      </c>
      <c r="E15899" s="89">
        <v>0.1773546513972322</v>
      </c>
      <c r="F15899" s="89">
        <v>700273</v>
      </c>
      <c r="G15899" s="89">
        <v>9</v>
      </c>
      <c r="H15899" t="s">
        <v>19629</v>
      </c>
      <c r="I15899" s="89"/>
    </row>
    <row r="15900">
      <c r="A15900" t="s">
        <v>17352</v>
      </c>
      <c r="B15900" t="s">
        <v>19483</v>
      </c>
      <c r="C15900" t="s">
        <v>19504</v>
      </c>
      <c r="D15900" t="s">
        <v>19616</v>
      </c>
      <c r="E15900" s="89">
        <v>0.1647214277403044</v>
      </c>
      <c r="F15900" s="89">
        <v>700273</v>
      </c>
      <c r="G15900" s="89">
        <v>9</v>
      </c>
      <c r="H15900" t="s">
        <v>19629</v>
      </c>
      <c r="I15900" s="89"/>
    </row>
    <row r="15901">
      <c r="A15901" t="s">
        <v>17353</v>
      </c>
      <c r="B15901" t="s">
        <v>19483</v>
      </c>
      <c r="C15901" t="s">
        <v>19504</v>
      </c>
      <c r="D15901" t="s">
        <v>19617</v>
      </c>
      <c r="E15901" s="89">
        <v>0.1765331272561129</v>
      </c>
      <c r="F15901" s="89">
        <v>700273</v>
      </c>
      <c r="G15901" s="89">
        <v>9</v>
      </c>
      <c r="H15901" t="s">
        <v>19629</v>
      </c>
      <c r="I15901" s="89"/>
    </row>
    <row r="15902">
      <c r="A15902" t="s">
        <v>17354</v>
      </c>
      <c r="B15902" t="s">
        <v>19483</v>
      </c>
      <c r="C15902" t="s">
        <v>19504</v>
      </c>
      <c r="D15902" t="s">
        <v>19618</v>
      </c>
      <c r="E15902" s="89">
        <v>0.1767691603284754</v>
      </c>
      <c r="F15902" s="89">
        <v>700273</v>
      </c>
      <c r="G15902" s="89">
        <v>9</v>
      </c>
      <c r="H15902" t="s">
        <v>19629</v>
      </c>
      <c r="I15902" s="89"/>
    </row>
    <row r="15903">
      <c r="A15903" t="s">
        <v>17355</v>
      </c>
      <c r="B15903" t="s">
        <v>19483</v>
      </c>
      <c r="C15903" t="s">
        <v>19504</v>
      </c>
      <c r="D15903" t="s">
        <v>19619</v>
      </c>
      <c r="E15903" s="89">
        <v>0.1854224614938087</v>
      </c>
      <c r="F15903" s="89">
        <v>700273</v>
      </c>
      <c r="G15903" s="89">
        <v>9</v>
      </c>
      <c r="H15903" t="s">
        <v>19629</v>
      </c>
      <c r="I15903" s="89"/>
    </row>
    <row r="15904">
      <c r="A15904" t="s">
        <v>17356</v>
      </c>
      <c r="B15904" t="s">
        <v>19483</v>
      </c>
      <c r="C15904" t="s">
        <v>19504</v>
      </c>
      <c r="D15904" t="s">
        <v>19620</v>
      </c>
      <c r="E15904" s="89">
        <v>0.1744545270166389</v>
      </c>
      <c r="F15904" s="89">
        <v>700273</v>
      </c>
      <c r="G15904" s="89">
        <v>9</v>
      </c>
      <c r="H15904" t="s">
        <v>19629</v>
      </c>
      <c r="I15904" s="89"/>
    </row>
    <row r="15905">
      <c r="A15905" t="s">
        <v>17357</v>
      </c>
      <c r="B15905" t="s">
        <v>19483</v>
      </c>
      <c r="C15905" t="s">
        <v>19504</v>
      </c>
      <c r="D15905" t="s">
        <v>19621</v>
      </c>
      <c r="E15905" s="89">
        <v>0.1308925800895671</v>
      </c>
      <c r="F15905" s="89">
        <v>700273</v>
      </c>
      <c r="G15905" s="89">
        <v>9</v>
      </c>
      <c r="H15905" t="s">
        <v>19629</v>
      </c>
      <c r="I15905" s="89"/>
    </row>
    <row r="15906">
      <c r="A15906" t="s">
        <v>17358</v>
      </c>
      <c r="B15906" t="s">
        <v>19483</v>
      </c>
      <c r="C15906" t="s">
        <v>19504</v>
      </c>
      <c r="D15906" t="s">
        <v>19622</v>
      </c>
      <c r="E15906" s="89">
        <v>0.1778291753603806</v>
      </c>
      <c r="F15906" s="89">
        <v>700273</v>
      </c>
      <c r="G15906" s="89">
        <v>9</v>
      </c>
      <c r="H15906" t="s">
        <v>19629</v>
      </c>
      <c r="I15906" s="89"/>
    </row>
    <row r="15907">
      <c r="A15907" t="s">
        <v>17359</v>
      </c>
      <c r="B15907" t="s">
        <v>19483</v>
      </c>
      <c r="C15907" t="s">
        <v>19504</v>
      </c>
      <c r="D15907" t="s">
        <v>19623</v>
      </c>
      <c r="E15907" s="89">
        <v>0.6704123788227224</v>
      </c>
      <c r="F15907" s="89">
        <v>700273</v>
      </c>
      <c r="G15907" s="89">
        <v>9</v>
      </c>
      <c r="H15907" t="s">
        <v>19629</v>
      </c>
      <c r="I15907" s="89"/>
    </row>
    <row r="15908">
      <c r="A15908" t="s">
        <v>17360</v>
      </c>
      <c r="B15908" t="s">
        <v>19483</v>
      </c>
      <c r="C15908" t="s">
        <v>19504</v>
      </c>
      <c r="D15908" t="s">
        <v>19624</v>
      </c>
      <c r="E15908" s="89">
        <v>1.65503221649822</v>
      </c>
      <c r="F15908" s="89">
        <v>700273</v>
      </c>
      <c r="G15908" s="89">
        <v>9</v>
      </c>
      <c r="H15908" t="s">
        <v>19629</v>
      </c>
      <c r="I15908" s="89"/>
    </row>
    <row r="15909">
      <c r="A15909" t="s">
        <v>17361</v>
      </c>
      <c r="B15909" t="s">
        <v>19476</v>
      </c>
      <c r="C15909" t="s">
        <v>19505</v>
      </c>
      <c r="D15909" t="s">
        <v>19630</v>
      </c>
      <c r="E15909" s="89">
        <v>96996</v>
      </c>
      <c r="F15909" s="89">
        <v>700273</v>
      </c>
      <c r="G15909" s="89">
        <v>9</v>
      </c>
      <c r="H15909" t="s">
        <v>19630</v>
      </c>
      <c r="I15909" s="89"/>
    </row>
    <row r="15910">
      <c r="A15910" t="s">
        <v>17362</v>
      </c>
      <c r="B15910" t="s">
        <v>19477</v>
      </c>
      <c r="C15910" t="s">
        <v>19505</v>
      </c>
      <c r="D15910" t="s">
        <v>19630</v>
      </c>
      <c r="E15910" s="89">
        <v>190819402306.75</v>
      </c>
      <c r="F15910" s="89">
        <v>700273</v>
      </c>
      <c r="G15910" s="89">
        <v>9</v>
      </c>
      <c r="H15910" t="s">
        <v>19630</v>
      </c>
      <c r="I15910" s="89"/>
    </row>
    <row r="15911">
      <c r="A15911" t="s">
        <v>17363</v>
      </c>
      <c r="B15911" t="s">
        <v>19478</v>
      </c>
      <c r="C15911" t="s">
        <v>19505</v>
      </c>
      <c r="D15911" t="s">
        <v>19630</v>
      </c>
      <c r="E15911" s="89">
        <v>0.1385116947247716</v>
      </c>
      <c r="F15911" s="89">
        <v>700273</v>
      </c>
      <c r="G15911" s="89">
        <v>9</v>
      </c>
      <c r="H15911" t="s">
        <v>19630</v>
      </c>
      <c r="I15911" s="89"/>
    </row>
    <row r="15912">
      <c r="A15912" t="s">
        <v>17364</v>
      </c>
      <c r="B15912" t="s">
        <v>19479</v>
      </c>
      <c r="C15912" t="s">
        <v>19505</v>
      </c>
      <c r="D15912" t="s">
        <v>19630</v>
      </c>
      <c r="E15912" s="89">
        <v>272492.8739316667</v>
      </c>
      <c r="F15912" s="89">
        <v>700273</v>
      </c>
      <c r="G15912" s="89">
        <v>9</v>
      </c>
      <c r="H15912" t="s">
        <v>19630</v>
      </c>
      <c r="I15912" s="89"/>
    </row>
    <row r="15913">
      <c r="A15913" t="s">
        <v>17365</v>
      </c>
      <c r="B15913" t="s">
        <v>19483</v>
      </c>
      <c r="C15913" t="s">
        <v>19505</v>
      </c>
      <c r="D15913" t="s">
        <v>19614</v>
      </c>
      <c r="E15913" s="89">
        <v>0.7542752372607541</v>
      </c>
      <c r="F15913" s="89">
        <v>700273</v>
      </c>
      <c r="G15913" s="89">
        <v>9</v>
      </c>
      <c r="H15913" t="s">
        <v>19629</v>
      </c>
      <c r="I15913" s="89"/>
    </row>
    <row r="15914">
      <c r="A15914" t="s">
        <v>17366</v>
      </c>
      <c r="B15914" t="s">
        <v>19483</v>
      </c>
      <c r="C15914" t="s">
        <v>19505</v>
      </c>
      <c r="D15914" t="s">
        <v>19615</v>
      </c>
      <c r="E15914" s="89">
        <v>0.8076294574598601</v>
      </c>
      <c r="F15914" s="89">
        <v>700273</v>
      </c>
      <c r="G15914" s="89">
        <v>9</v>
      </c>
      <c r="H15914" t="s">
        <v>19629</v>
      </c>
      <c r="I15914" s="89"/>
    </row>
    <row r="15915">
      <c r="A15915" t="s">
        <v>17367</v>
      </c>
      <c r="B15915" t="s">
        <v>19483</v>
      </c>
      <c r="C15915" t="s">
        <v>19505</v>
      </c>
      <c r="D15915" t="s">
        <v>19616</v>
      </c>
      <c r="E15915" s="89">
        <v>0.7560223341945642</v>
      </c>
      <c r="F15915" s="89">
        <v>700273</v>
      </c>
      <c r="G15915" s="89">
        <v>9</v>
      </c>
      <c r="H15915" t="s">
        <v>19629</v>
      </c>
      <c r="I15915" s="89"/>
    </row>
    <row r="15916">
      <c r="A15916" t="s">
        <v>17368</v>
      </c>
      <c r="B15916" t="s">
        <v>19483</v>
      </c>
      <c r="C15916" t="s">
        <v>19505</v>
      </c>
      <c r="D15916" t="s">
        <v>19617</v>
      </c>
      <c r="E15916" s="89">
        <v>0.8049393389602425</v>
      </c>
      <c r="F15916" s="89">
        <v>700273</v>
      </c>
      <c r="G15916" s="89">
        <v>9</v>
      </c>
      <c r="H15916" t="s">
        <v>19629</v>
      </c>
      <c r="I15916" s="89"/>
    </row>
    <row r="15917">
      <c r="A15917" t="s">
        <v>17369</v>
      </c>
      <c r="B15917" t="s">
        <v>19483</v>
      </c>
      <c r="C15917" t="s">
        <v>19505</v>
      </c>
      <c r="D15917" t="s">
        <v>19618</v>
      </c>
      <c r="E15917" s="89">
        <v>0.8056433921965765</v>
      </c>
      <c r="F15917" s="89">
        <v>700273</v>
      </c>
      <c r="G15917" s="89">
        <v>9</v>
      </c>
      <c r="H15917" t="s">
        <v>19629</v>
      </c>
      <c r="I15917" s="89"/>
    </row>
    <row r="15918">
      <c r="A15918" t="s">
        <v>17370</v>
      </c>
      <c r="B15918" t="s">
        <v>19483</v>
      </c>
      <c r="C15918" t="s">
        <v>19505</v>
      </c>
      <c r="D15918" t="s">
        <v>19619</v>
      </c>
      <c r="E15918" s="89">
        <v>0.8479969542685858</v>
      </c>
      <c r="F15918" s="89">
        <v>700273</v>
      </c>
      <c r="G15918" s="89">
        <v>9</v>
      </c>
      <c r="H15918" t="s">
        <v>19629</v>
      </c>
      <c r="I15918" s="89"/>
    </row>
    <row r="15919">
      <c r="A15919" t="s">
        <v>17371</v>
      </c>
      <c r="B15919" t="s">
        <v>19483</v>
      </c>
      <c r="C15919" t="s">
        <v>19505</v>
      </c>
      <c r="D15919" t="s">
        <v>19620</v>
      </c>
      <c r="E15919" s="89">
        <v>0.7959586868828026</v>
      </c>
      <c r="F15919" s="89">
        <v>700273</v>
      </c>
      <c r="G15919" s="89">
        <v>9</v>
      </c>
      <c r="H15919" t="s">
        <v>19629</v>
      </c>
      <c r="I15919" s="89"/>
    </row>
    <row r="15920">
      <c r="A15920" t="s">
        <v>17372</v>
      </c>
      <c r="B15920" t="s">
        <v>19483</v>
      </c>
      <c r="C15920" t="s">
        <v>19505</v>
      </c>
      <c r="D15920" t="s">
        <v>19621</v>
      </c>
      <c r="E15920" s="89">
        <v>0.4133183912404941</v>
      </c>
      <c r="F15920" s="89">
        <v>700273</v>
      </c>
      <c r="G15920" s="89">
        <v>9</v>
      </c>
      <c r="H15920" t="s">
        <v>19629</v>
      </c>
      <c r="I15920" s="89"/>
    </row>
    <row r="15921">
      <c r="A15921" t="s">
        <v>17373</v>
      </c>
      <c r="B15921" t="s">
        <v>19483</v>
      </c>
      <c r="C15921" t="s">
        <v>19505</v>
      </c>
      <c r="D15921" t="s">
        <v>19622</v>
      </c>
      <c r="E15921" s="89">
        <v>0.8097760298800109</v>
      </c>
      <c r="F15921" s="89">
        <v>700273</v>
      </c>
      <c r="G15921" s="89">
        <v>9</v>
      </c>
      <c r="H15921" t="s">
        <v>19629</v>
      </c>
      <c r="I15921" s="89"/>
    </row>
    <row r="15922">
      <c r="A15922" t="s">
        <v>17374</v>
      </c>
      <c r="B15922" t="s">
        <v>19483</v>
      </c>
      <c r="C15922" t="s">
        <v>19505</v>
      </c>
      <c r="D15922" t="s">
        <v>19623</v>
      </c>
      <c r="E15922" s="89">
        <v>2.823493422857152</v>
      </c>
      <c r="F15922" s="89">
        <v>700273</v>
      </c>
      <c r="G15922" s="89">
        <v>9</v>
      </c>
      <c r="H15922" t="s">
        <v>19629</v>
      </c>
      <c r="I15922" s="89"/>
    </row>
    <row r="15923">
      <c r="A15923" t="s">
        <v>17375</v>
      </c>
      <c r="B15923" t="s">
        <v>19483</v>
      </c>
      <c r="C15923" t="s">
        <v>19505</v>
      </c>
      <c r="D15923" t="s">
        <v>19624</v>
      </c>
      <c r="E15923" s="89">
        <v>7.382024278955607</v>
      </c>
      <c r="F15923" s="89">
        <v>700273</v>
      </c>
      <c r="G15923" s="89">
        <v>9</v>
      </c>
      <c r="H15923" t="s">
        <v>19629</v>
      </c>
      <c r="I15923" s="89"/>
    </row>
    <row r="15924">
      <c r="A15924" t="s">
        <v>17376</v>
      </c>
      <c r="B15924" t="s">
        <v>19476</v>
      </c>
      <c r="C15924" t="s">
        <v>19506</v>
      </c>
      <c r="D15924" t="s">
        <v>19630</v>
      </c>
      <c r="E15924" s="89">
        <v>142986</v>
      </c>
      <c r="F15924" s="89">
        <v>700273</v>
      </c>
      <c r="G15924" s="89">
        <v>9</v>
      </c>
      <c r="H15924" t="s">
        <v>19630</v>
      </c>
      <c r="I15924" s="89"/>
    </row>
    <row r="15925">
      <c r="A15925" t="s">
        <v>17377</v>
      </c>
      <c r="B15925" t="s">
        <v>19477</v>
      </c>
      <c r="C15925" t="s">
        <v>19506</v>
      </c>
      <c r="D15925" t="s">
        <v>19630</v>
      </c>
      <c r="E15925" s="89">
        <v>1236606171.070313</v>
      </c>
      <c r="F15925" s="89">
        <v>700273</v>
      </c>
      <c r="G15925" s="89">
        <v>9</v>
      </c>
      <c r="H15925" t="s">
        <v>19630</v>
      </c>
      <c r="I15925" s="89"/>
    </row>
    <row r="15926">
      <c r="A15926" t="s">
        <v>17378</v>
      </c>
      <c r="B15926" t="s">
        <v>19478</v>
      </c>
      <c r="C15926" t="s">
        <v>19506</v>
      </c>
      <c r="D15926" t="s">
        <v>19630</v>
      </c>
      <c r="E15926" s="89">
        <v>0.2041860817138459</v>
      </c>
      <c r="F15926" s="89">
        <v>700273</v>
      </c>
      <c r="G15926" s="89">
        <v>9</v>
      </c>
      <c r="H15926" t="s">
        <v>19630</v>
      </c>
      <c r="I15926" s="89"/>
    </row>
    <row r="15927">
      <c r="A15927" t="s">
        <v>17379</v>
      </c>
      <c r="B15927" t="s">
        <v>19479</v>
      </c>
      <c r="C15927" t="s">
        <v>19506</v>
      </c>
      <c r="D15927" t="s">
        <v>19630</v>
      </c>
      <c r="E15927" s="89">
        <v>1765.891546682954</v>
      </c>
      <c r="F15927" s="89">
        <v>700273</v>
      </c>
      <c r="G15927" s="89">
        <v>9</v>
      </c>
      <c r="H15927" t="s">
        <v>19630</v>
      </c>
      <c r="I15927" s="89"/>
    </row>
    <row r="15928">
      <c r="A15928" t="s">
        <v>17380</v>
      </c>
      <c r="B15928" t="s">
        <v>19483</v>
      </c>
      <c r="C15928" t="s">
        <v>19506</v>
      </c>
      <c r="D15928" t="s">
        <v>19614</v>
      </c>
      <c r="E15928" s="89">
        <v>0.003375380666990622</v>
      </c>
      <c r="F15928" s="89">
        <v>700273</v>
      </c>
      <c r="G15928" s="89">
        <v>9</v>
      </c>
      <c r="H15928" t="s">
        <v>19629</v>
      </c>
      <c r="I15928" s="89"/>
    </row>
    <row r="15929">
      <c r="A15929" t="s">
        <v>17381</v>
      </c>
      <c r="B15929" t="s">
        <v>19483</v>
      </c>
      <c r="C15929" t="s">
        <v>19506</v>
      </c>
      <c r="D15929" t="s">
        <v>19615</v>
      </c>
      <c r="E15929" s="89">
        <v>0.003715406565237804</v>
      </c>
      <c r="F15929" s="89">
        <v>700273</v>
      </c>
      <c r="G15929" s="89">
        <v>9</v>
      </c>
      <c r="H15929" t="s">
        <v>19629</v>
      </c>
      <c r="I15929" s="89"/>
    </row>
    <row r="15930">
      <c r="A15930" t="s">
        <v>17382</v>
      </c>
      <c r="B15930" t="s">
        <v>19483</v>
      </c>
      <c r="C15930" t="s">
        <v>19506</v>
      </c>
      <c r="D15930" t="s">
        <v>19616</v>
      </c>
      <c r="E15930" s="89">
        <v>0.003378399005704173</v>
      </c>
      <c r="F15930" s="89">
        <v>700273</v>
      </c>
      <c r="G15930" s="89">
        <v>9</v>
      </c>
      <c r="H15930" t="s">
        <v>19629</v>
      </c>
      <c r="I15930" s="89"/>
    </row>
    <row r="15931">
      <c r="A15931" t="s">
        <v>17383</v>
      </c>
      <c r="B15931" t="s">
        <v>19483</v>
      </c>
      <c r="C15931" t="s">
        <v>19506</v>
      </c>
      <c r="D15931" t="s">
        <v>19617</v>
      </c>
      <c r="E15931" s="89">
        <v>0.003701914548345793</v>
      </c>
      <c r="F15931" s="89">
        <v>700273</v>
      </c>
      <c r="G15931" s="89">
        <v>9</v>
      </c>
      <c r="H15931" t="s">
        <v>19629</v>
      </c>
      <c r="I15931" s="89"/>
    </row>
    <row r="15932">
      <c r="A15932" t="s">
        <v>17384</v>
      </c>
      <c r="B15932" t="s">
        <v>19483</v>
      </c>
      <c r="C15932" t="s">
        <v>19506</v>
      </c>
      <c r="D15932" t="s">
        <v>19618</v>
      </c>
      <c r="E15932" s="89">
        <v>0.003665782065828836</v>
      </c>
      <c r="F15932" s="89">
        <v>700273</v>
      </c>
      <c r="G15932" s="89">
        <v>9</v>
      </c>
      <c r="H15932" t="s">
        <v>19629</v>
      </c>
      <c r="I15932" s="89"/>
    </row>
    <row r="15933">
      <c r="A15933" t="s">
        <v>17385</v>
      </c>
      <c r="B15933" t="s">
        <v>19483</v>
      </c>
      <c r="C15933" t="s">
        <v>19506</v>
      </c>
      <c r="D15933" t="s">
        <v>19619</v>
      </c>
      <c r="E15933" s="89">
        <v>0.00383345339885546</v>
      </c>
      <c r="F15933" s="89">
        <v>700273</v>
      </c>
      <c r="G15933" s="89">
        <v>9</v>
      </c>
      <c r="H15933" t="s">
        <v>19629</v>
      </c>
      <c r="I15933" s="89"/>
    </row>
    <row r="15934">
      <c r="A15934" t="s">
        <v>17386</v>
      </c>
      <c r="B15934" t="s">
        <v>19483</v>
      </c>
      <c r="C15934" t="s">
        <v>19506</v>
      </c>
      <c r="D15934" t="s">
        <v>19620</v>
      </c>
      <c r="E15934" s="89">
        <v>0.003627961503357382</v>
      </c>
      <c r="F15934" s="89">
        <v>700273</v>
      </c>
      <c r="G15934" s="89">
        <v>9</v>
      </c>
      <c r="H15934" t="s">
        <v>19629</v>
      </c>
      <c r="I15934" s="89"/>
    </row>
    <row r="15935">
      <c r="A15935" t="s">
        <v>17387</v>
      </c>
      <c r="B15935" t="s">
        <v>19483</v>
      </c>
      <c r="C15935" t="s">
        <v>19506</v>
      </c>
      <c r="D15935" t="s">
        <v>19621</v>
      </c>
      <c r="E15935" s="89">
        <v>0.002761580133977754</v>
      </c>
      <c r="F15935" s="89">
        <v>700273</v>
      </c>
      <c r="G15935" s="89">
        <v>9</v>
      </c>
      <c r="H15935" t="s">
        <v>19629</v>
      </c>
      <c r="I15935" s="89"/>
    </row>
    <row r="15936">
      <c r="A15936" t="s">
        <v>17388</v>
      </c>
      <c r="B15936" t="s">
        <v>19483</v>
      </c>
      <c r="C15936" t="s">
        <v>19506</v>
      </c>
      <c r="D15936" t="s">
        <v>19622</v>
      </c>
      <c r="E15936" s="89">
        <v>0.003702469151222246</v>
      </c>
      <c r="F15936" s="89">
        <v>700273</v>
      </c>
      <c r="G15936" s="89">
        <v>9</v>
      </c>
      <c r="H15936" t="s">
        <v>19629</v>
      </c>
      <c r="I15936" s="89"/>
    </row>
    <row r="15937">
      <c r="A15937" t="s">
        <v>17389</v>
      </c>
      <c r="B15937" t="s">
        <v>19483</v>
      </c>
      <c r="C15937" t="s">
        <v>19506</v>
      </c>
      <c r="D15937" t="s">
        <v>19623</v>
      </c>
      <c r="E15937" s="89">
        <v>0.01363490342912298</v>
      </c>
      <c r="F15937" s="89">
        <v>700273</v>
      </c>
      <c r="G15937" s="89">
        <v>9</v>
      </c>
      <c r="H15937" t="s">
        <v>19629</v>
      </c>
      <c r="I15937" s="89"/>
    </row>
    <row r="15938">
      <c r="A15938" t="s">
        <v>17390</v>
      </c>
      <c r="B15938" t="s">
        <v>19483</v>
      </c>
      <c r="C15938" t="s">
        <v>19506</v>
      </c>
      <c r="D15938" t="s">
        <v>19624</v>
      </c>
      <c r="E15938" s="89">
        <v>0.03319969193039962</v>
      </c>
      <c r="F15938" s="89">
        <v>700273</v>
      </c>
      <c r="G15938" s="89">
        <v>9</v>
      </c>
      <c r="H15938" t="s">
        <v>19629</v>
      </c>
      <c r="I15938" s="89"/>
    </row>
    <row r="15939">
      <c r="A15939" t="s">
        <v>17391</v>
      </c>
      <c r="B15939" t="s">
        <v>19476</v>
      </c>
      <c r="C15939" t="s">
        <v>19507</v>
      </c>
      <c r="D15939" t="s">
        <v>19630</v>
      </c>
      <c r="E15939" s="89">
        <v>200101</v>
      </c>
      <c r="F15939" s="89">
        <v>700273</v>
      </c>
      <c r="G15939" s="89">
        <v>9</v>
      </c>
      <c r="H15939" t="s">
        <v>19630</v>
      </c>
      <c r="I15939" s="89"/>
    </row>
    <row r="15940">
      <c r="A15940" t="s">
        <v>17392</v>
      </c>
      <c r="B15940" t="s">
        <v>19477</v>
      </c>
      <c r="C15940" t="s">
        <v>19507</v>
      </c>
      <c r="D15940" t="s">
        <v>19630</v>
      </c>
      <c r="E15940" s="89">
        <v>1595398409.307129</v>
      </c>
      <c r="F15940" s="89">
        <v>700273</v>
      </c>
      <c r="G15940" s="89">
        <v>9</v>
      </c>
      <c r="H15940" t="s">
        <v>19630</v>
      </c>
      <c r="I15940" s="89"/>
    </row>
    <row r="15941">
      <c r="A15941" t="s">
        <v>17393</v>
      </c>
      <c r="B15941" t="s">
        <v>19478</v>
      </c>
      <c r="C15941" t="s">
        <v>19507</v>
      </c>
      <c r="D15941" t="s">
        <v>19630</v>
      </c>
      <c r="E15941" s="89">
        <v>0.2857471300478528</v>
      </c>
      <c r="F15941" s="89">
        <v>700273</v>
      </c>
      <c r="G15941" s="89">
        <v>9</v>
      </c>
      <c r="H15941" t="s">
        <v>19630</v>
      </c>
      <c r="I15941" s="89"/>
    </row>
    <row r="15942">
      <c r="A15942" t="s">
        <v>17394</v>
      </c>
      <c r="B15942" t="s">
        <v>19479</v>
      </c>
      <c r="C15942" t="s">
        <v>19507</v>
      </c>
      <c r="D15942" t="s">
        <v>19630</v>
      </c>
      <c r="E15942" s="89">
        <v>2278.252066418567</v>
      </c>
      <c r="F15942" s="89">
        <v>700273</v>
      </c>
      <c r="G15942" s="89">
        <v>9</v>
      </c>
      <c r="H15942" t="s">
        <v>19630</v>
      </c>
      <c r="I15942" s="89"/>
    </row>
    <row r="15943">
      <c r="A15943" t="s">
        <v>17395</v>
      </c>
      <c r="B15943" t="s">
        <v>19483</v>
      </c>
      <c r="C15943" t="s">
        <v>19507</v>
      </c>
      <c r="D15943" t="s">
        <v>19614</v>
      </c>
      <c r="E15943" s="89">
        <v>0.003124244677683265</v>
      </c>
      <c r="F15943" s="89">
        <v>700273</v>
      </c>
      <c r="G15943" s="89">
        <v>9</v>
      </c>
      <c r="H15943" t="s">
        <v>19629</v>
      </c>
      <c r="I15943" s="89"/>
    </row>
    <row r="15944">
      <c r="A15944" t="s">
        <v>17396</v>
      </c>
      <c r="B15944" t="s">
        <v>19483</v>
      </c>
      <c r="C15944" t="s">
        <v>19507</v>
      </c>
      <c r="D15944" t="s">
        <v>19615</v>
      </c>
      <c r="E15944" s="89">
        <v>0.00338388225066176</v>
      </c>
      <c r="F15944" s="89">
        <v>700273</v>
      </c>
      <c r="G15944" s="89">
        <v>9</v>
      </c>
      <c r="H15944" t="s">
        <v>19629</v>
      </c>
      <c r="I15944" s="89"/>
    </row>
    <row r="15945">
      <c r="A15945" t="s">
        <v>17397</v>
      </c>
      <c r="B15945" t="s">
        <v>19483</v>
      </c>
      <c r="C15945" t="s">
        <v>19507</v>
      </c>
      <c r="D15945" t="s">
        <v>19616</v>
      </c>
      <c r="E15945" s="89">
        <v>0.003126375514366978</v>
      </c>
      <c r="F15945" s="89">
        <v>700273</v>
      </c>
      <c r="G15945" s="89">
        <v>9</v>
      </c>
      <c r="H15945" t="s">
        <v>19629</v>
      </c>
      <c r="I15945" s="89"/>
    </row>
    <row r="15946">
      <c r="A15946" t="s">
        <v>17398</v>
      </c>
      <c r="B15946" t="s">
        <v>19483</v>
      </c>
      <c r="C15946" t="s">
        <v>19507</v>
      </c>
      <c r="D15946" t="s">
        <v>19617</v>
      </c>
      <c r="E15946" s="89">
        <v>0.003370565973430406</v>
      </c>
      <c r="F15946" s="89">
        <v>700273</v>
      </c>
      <c r="G15946" s="89">
        <v>9</v>
      </c>
      <c r="H15946" t="s">
        <v>19629</v>
      </c>
      <c r="I15946" s="89"/>
    </row>
    <row r="15947">
      <c r="A15947" t="s">
        <v>17399</v>
      </c>
      <c r="B15947" t="s">
        <v>19483</v>
      </c>
      <c r="C15947" t="s">
        <v>19507</v>
      </c>
      <c r="D15947" t="s">
        <v>19618</v>
      </c>
      <c r="E15947" s="89">
        <v>0.003361248351474016</v>
      </c>
      <c r="F15947" s="89">
        <v>700273</v>
      </c>
      <c r="G15947" s="89">
        <v>9</v>
      </c>
      <c r="H15947" t="s">
        <v>19629</v>
      </c>
      <c r="I15947" s="89"/>
    </row>
    <row r="15948">
      <c r="A15948" t="s">
        <v>17400</v>
      </c>
      <c r="B15948" t="s">
        <v>19483</v>
      </c>
      <c r="C15948" t="s">
        <v>19507</v>
      </c>
      <c r="D15948" t="s">
        <v>19619</v>
      </c>
      <c r="E15948" s="89">
        <v>0.003523005502072597</v>
      </c>
      <c r="F15948" s="89">
        <v>700273</v>
      </c>
      <c r="G15948" s="89">
        <v>9</v>
      </c>
      <c r="H15948" t="s">
        <v>19629</v>
      </c>
      <c r="I15948" s="89"/>
    </row>
    <row r="15949">
      <c r="A15949" t="s">
        <v>17401</v>
      </c>
      <c r="B15949" t="s">
        <v>19483</v>
      </c>
      <c r="C15949" t="s">
        <v>19507</v>
      </c>
      <c r="D15949" t="s">
        <v>19620</v>
      </c>
      <c r="E15949" s="89">
        <v>0.003321805787290919</v>
      </c>
      <c r="F15949" s="89">
        <v>700273</v>
      </c>
      <c r="G15949" s="89">
        <v>9</v>
      </c>
      <c r="H15949" t="s">
        <v>19629</v>
      </c>
      <c r="I15949" s="89"/>
    </row>
    <row r="15950">
      <c r="A15950" t="s">
        <v>17402</v>
      </c>
      <c r="B15950" t="s">
        <v>19483</v>
      </c>
      <c r="C15950" t="s">
        <v>19507</v>
      </c>
      <c r="D15950" t="s">
        <v>19621</v>
      </c>
      <c r="E15950" s="89">
        <v>0.002604064187312211</v>
      </c>
      <c r="F15950" s="89">
        <v>700273</v>
      </c>
      <c r="G15950" s="89">
        <v>9</v>
      </c>
      <c r="H15950" t="s">
        <v>19629</v>
      </c>
      <c r="I15950" s="89"/>
    </row>
    <row r="15951">
      <c r="A15951" t="s">
        <v>17403</v>
      </c>
      <c r="B15951" t="s">
        <v>19483</v>
      </c>
      <c r="C15951" t="s">
        <v>19507</v>
      </c>
      <c r="D15951" t="s">
        <v>19622</v>
      </c>
      <c r="E15951" s="89">
        <v>0.003394320934585623</v>
      </c>
      <c r="F15951" s="89">
        <v>700273</v>
      </c>
      <c r="G15951" s="89">
        <v>9</v>
      </c>
      <c r="H15951" t="s">
        <v>19629</v>
      </c>
      <c r="I15951" s="89"/>
    </row>
    <row r="15952">
      <c r="A15952" t="s">
        <v>17404</v>
      </c>
      <c r="B15952" t="s">
        <v>19483</v>
      </c>
      <c r="C15952" t="s">
        <v>19507</v>
      </c>
      <c r="D15952" t="s">
        <v>19623</v>
      </c>
      <c r="E15952" s="89">
        <v>0.01252946130637649</v>
      </c>
      <c r="F15952" s="89">
        <v>700273</v>
      </c>
      <c r="G15952" s="89">
        <v>9</v>
      </c>
      <c r="H15952" t="s">
        <v>19629</v>
      </c>
      <c r="I15952" s="89"/>
    </row>
    <row r="15953">
      <c r="A15953" t="s">
        <v>17405</v>
      </c>
      <c r="B15953" t="s">
        <v>19483</v>
      </c>
      <c r="C15953" t="s">
        <v>19507</v>
      </c>
      <c r="D15953" t="s">
        <v>19624</v>
      </c>
      <c r="E15953" s="89">
        <v>0.03058190371416103</v>
      </c>
      <c r="F15953" s="89">
        <v>700273</v>
      </c>
      <c r="G15953" s="89">
        <v>9</v>
      </c>
      <c r="H15953" t="s">
        <v>19629</v>
      </c>
      <c r="I15953" s="89"/>
    </row>
    <row r="15954">
      <c r="A15954" t="s">
        <v>17406</v>
      </c>
      <c r="B15954" t="s">
        <v>19476</v>
      </c>
      <c r="C15954" t="s">
        <v>19508</v>
      </c>
      <c r="D15954" t="s">
        <v>19630</v>
      </c>
      <c r="E15954" s="89">
        <v>62681</v>
      </c>
      <c r="F15954" s="89">
        <v>700273</v>
      </c>
      <c r="G15954" s="89">
        <v>9</v>
      </c>
      <c r="H15954" t="s">
        <v>19630</v>
      </c>
      <c r="I15954" s="89"/>
    </row>
    <row r="15955">
      <c r="A15955" t="s">
        <v>17407</v>
      </c>
      <c r="B15955" t="s">
        <v>19477</v>
      </c>
      <c r="C15955" t="s">
        <v>19508</v>
      </c>
      <c r="D15955" t="s">
        <v>19630</v>
      </c>
      <c r="E15955" s="89">
        <v>9854627172</v>
      </c>
      <c r="F15955" s="89">
        <v>700273</v>
      </c>
      <c r="G15955" s="89">
        <v>9</v>
      </c>
      <c r="H15955" t="s">
        <v>19630</v>
      </c>
      <c r="I15955" s="89"/>
    </row>
    <row r="15956">
      <c r="A15956" t="s">
        <v>17408</v>
      </c>
      <c r="B15956" t="s">
        <v>19478</v>
      </c>
      <c r="C15956" t="s">
        <v>19508</v>
      </c>
      <c r="D15956" t="s">
        <v>19630</v>
      </c>
      <c r="E15956" s="89">
        <v>0.0895093770572334</v>
      </c>
      <c r="F15956" s="89">
        <v>700273</v>
      </c>
      <c r="G15956" s="89">
        <v>9</v>
      </c>
      <c r="H15956" t="s">
        <v>19630</v>
      </c>
      <c r="I15956" s="89"/>
    </row>
    <row r="15957">
      <c r="A15957" t="s">
        <v>17409</v>
      </c>
      <c r="B15957" t="s">
        <v>19479</v>
      </c>
      <c r="C15957" t="s">
        <v>19508</v>
      </c>
      <c r="D15957" t="s">
        <v>19630</v>
      </c>
      <c r="E15957" s="89">
        <v>14072.55052243911</v>
      </c>
      <c r="F15957" s="89">
        <v>700273</v>
      </c>
      <c r="G15957" s="89">
        <v>9</v>
      </c>
      <c r="H15957" t="s">
        <v>19630</v>
      </c>
      <c r="I15957" s="89"/>
    </row>
    <row r="15958">
      <c r="A15958" t="s">
        <v>17410</v>
      </c>
      <c r="B15958" t="s">
        <v>19483</v>
      </c>
      <c r="C15958" t="s">
        <v>19508</v>
      </c>
      <c r="D15958" t="s">
        <v>19614</v>
      </c>
      <c r="E15958" s="89">
        <v>0.06000248356095984</v>
      </c>
      <c r="F15958" s="89">
        <v>700273</v>
      </c>
      <c r="G15958" s="89">
        <v>9</v>
      </c>
      <c r="H15958" t="s">
        <v>19629</v>
      </c>
      <c r="I15958" s="89"/>
    </row>
    <row r="15959">
      <c r="A15959" t="s">
        <v>17411</v>
      </c>
      <c r="B15959" t="s">
        <v>19483</v>
      </c>
      <c r="C15959" t="s">
        <v>19508</v>
      </c>
      <c r="D15959" t="s">
        <v>19615</v>
      </c>
      <c r="E15959" s="89">
        <v>0.06265134414769206</v>
      </c>
      <c r="F15959" s="89">
        <v>700273</v>
      </c>
      <c r="G15959" s="89">
        <v>9</v>
      </c>
      <c r="H15959" t="s">
        <v>19629</v>
      </c>
      <c r="I15959" s="89"/>
    </row>
    <row r="15960">
      <c r="A15960" t="s">
        <v>17412</v>
      </c>
      <c r="B15960" t="s">
        <v>19483</v>
      </c>
      <c r="C15960" t="s">
        <v>19508</v>
      </c>
      <c r="D15960" t="s">
        <v>19616</v>
      </c>
      <c r="E15960" s="89">
        <v>0.06016920599642595</v>
      </c>
      <c r="F15960" s="89">
        <v>700273</v>
      </c>
      <c r="G15960" s="89">
        <v>9</v>
      </c>
      <c r="H15960" t="s">
        <v>19629</v>
      </c>
      <c r="I15960" s="89"/>
    </row>
    <row r="15961">
      <c r="A15961" t="s">
        <v>17413</v>
      </c>
      <c r="B15961" t="s">
        <v>19483</v>
      </c>
      <c r="C15961" t="s">
        <v>19508</v>
      </c>
      <c r="D15961" t="s">
        <v>19617</v>
      </c>
      <c r="E15961" s="89">
        <v>0.06239201383289148</v>
      </c>
      <c r="F15961" s="89">
        <v>700273</v>
      </c>
      <c r="G15961" s="89">
        <v>9</v>
      </c>
      <c r="H15961" t="s">
        <v>19629</v>
      </c>
      <c r="I15961" s="89"/>
    </row>
    <row r="15962">
      <c r="A15962" t="s">
        <v>17414</v>
      </c>
      <c r="B15962" t="s">
        <v>19483</v>
      </c>
      <c r="C15962" t="s">
        <v>19508</v>
      </c>
      <c r="D15962" t="s">
        <v>19618</v>
      </c>
      <c r="E15962" s="89">
        <v>0.06210746810257991</v>
      </c>
      <c r="F15962" s="89">
        <v>700273</v>
      </c>
      <c r="G15962" s="89">
        <v>9</v>
      </c>
      <c r="H15962" t="s">
        <v>19629</v>
      </c>
      <c r="I15962" s="89"/>
    </row>
    <row r="15963">
      <c r="A15963" t="s">
        <v>17415</v>
      </c>
      <c r="B15963" t="s">
        <v>19483</v>
      </c>
      <c r="C15963" t="s">
        <v>19508</v>
      </c>
      <c r="D15963" t="s">
        <v>19619</v>
      </c>
      <c r="E15963" s="89">
        <v>0.06415157877072875</v>
      </c>
      <c r="F15963" s="89">
        <v>700273</v>
      </c>
      <c r="G15963" s="89">
        <v>9</v>
      </c>
      <c r="H15963" t="s">
        <v>19629</v>
      </c>
      <c r="I15963" s="89"/>
    </row>
    <row r="15964">
      <c r="A15964" t="s">
        <v>17416</v>
      </c>
      <c r="B15964" t="s">
        <v>19483</v>
      </c>
      <c r="C15964" t="s">
        <v>19508</v>
      </c>
      <c r="D15964" t="s">
        <v>19620</v>
      </c>
      <c r="E15964" s="89">
        <v>0.06103060762840338</v>
      </c>
      <c r="F15964" s="89">
        <v>700273</v>
      </c>
      <c r="G15964" s="89">
        <v>9</v>
      </c>
      <c r="H15964" t="s">
        <v>19629</v>
      </c>
      <c r="I15964" s="89"/>
    </row>
    <row r="15965">
      <c r="A15965" t="s">
        <v>17417</v>
      </c>
      <c r="B15965" t="s">
        <v>19483</v>
      </c>
      <c r="C15965" t="s">
        <v>19508</v>
      </c>
      <c r="D15965" t="s">
        <v>19621</v>
      </c>
      <c r="E15965" s="89">
        <v>0.05834744436909831</v>
      </c>
      <c r="F15965" s="89">
        <v>700273</v>
      </c>
      <c r="G15965" s="89">
        <v>9</v>
      </c>
      <c r="H15965" t="s">
        <v>19629</v>
      </c>
      <c r="I15965" s="89"/>
    </row>
    <row r="15966">
      <c r="A15966" t="s">
        <v>17418</v>
      </c>
      <c r="B15966" t="s">
        <v>19483</v>
      </c>
      <c r="C15966" t="s">
        <v>19508</v>
      </c>
      <c r="D15966" t="s">
        <v>19622</v>
      </c>
      <c r="E15966" s="89">
        <v>0.06239462551249183</v>
      </c>
      <c r="F15966" s="89">
        <v>700273</v>
      </c>
      <c r="G15966" s="89">
        <v>9</v>
      </c>
      <c r="H15966" t="s">
        <v>19629</v>
      </c>
      <c r="I15966" s="89"/>
    </row>
    <row r="15967">
      <c r="A15967" t="s">
        <v>17419</v>
      </c>
      <c r="B15967" t="s">
        <v>19483</v>
      </c>
      <c r="C15967" t="s">
        <v>19508</v>
      </c>
      <c r="D15967" t="s">
        <v>19623</v>
      </c>
      <c r="E15967" s="89">
        <v>0.2385354219755177</v>
      </c>
      <c r="F15967" s="89">
        <v>700273</v>
      </c>
      <c r="G15967" s="89">
        <v>9</v>
      </c>
      <c r="H15967" t="s">
        <v>19629</v>
      </c>
      <c r="I15967" s="89"/>
    </row>
    <row r="15968">
      <c r="A15968" t="s">
        <v>17420</v>
      </c>
      <c r="B15968" t="s">
        <v>19483</v>
      </c>
      <c r="C15968" t="s">
        <v>19508</v>
      </c>
      <c r="D15968" t="s">
        <v>19624</v>
      </c>
      <c r="E15968" s="89">
        <v>0.5978268159330616</v>
      </c>
      <c r="F15968" s="89">
        <v>700273</v>
      </c>
      <c r="G15968" s="89">
        <v>9</v>
      </c>
      <c r="H15968" t="s">
        <v>19629</v>
      </c>
      <c r="I15968" s="89"/>
    </row>
    <row r="15969">
      <c r="A15969" t="s">
        <v>17421</v>
      </c>
      <c r="B15969" t="s">
        <v>19476</v>
      </c>
      <c r="C15969" t="s">
        <v>19509</v>
      </c>
      <c r="D15969" t="s">
        <v>19630</v>
      </c>
      <c r="E15969" s="89">
        <v>0</v>
      </c>
      <c r="F15969" s="89">
        <v>700273</v>
      </c>
      <c r="G15969" s="89">
        <v>9</v>
      </c>
      <c r="H15969" t="s">
        <v>19630</v>
      </c>
      <c r="I15969" s="89"/>
    </row>
    <row r="15970">
      <c r="A15970" t="s">
        <v>17422</v>
      </c>
      <c r="B15970" t="s">
        <v>19477</v>
      </c>
      <c r="C15970" t="s">
        <v>19509</v>
      </c>
      <c r="D15970" t="s">
        <v>19630</v>
      </c>
      <c r="E15970" s="89">
        <v>0</v>
      </c>
      <c r="F15970" s="89">
        <v>700273</v>
      </c>
      <c r="G15970" s="89">
        <v>9</v>
      </c>
      <c r="H15970" t="s">
        <v>19630</v>
      </c>
      <c r="I15970" s="89"/>
    </row>
    <row r="15971">
      <c r="A15971" t="s">
        <v>17423</v>
      </c>
      <c r="B15971" t="s">
        <v>19478</v>
      </c>
      <c r="C15971" t="s">
        <v>19509</v>
      </c>
      <c r="D15971" t="s">
        <v>19630</v>
      </c>
      <c r="E15971" s="89">
        <v>0</v>
      </c>
      <c r="F15971" s="89">
        <v>700273</v>
      </c>
      <c r="G15971" s="89">
        <v>9</v>
      </c>
      <c r="H15971" t="s">
        <v>19630</v>
      </c>
      <c r="I15971" s="89"/>
    </row>
    <row r="15972">
      <c r="A15972" t="s">
        <v>17424</v>
      </c>
      <c r="B15972" t="s">
        <v>19479</v>
      </c>
      <c r="C15972" t="s">
        <v>19509</v>
      </c>
      <c r="D15972" t="s">
        <v>19630</v>
      </c>
      <c r="E15972" s="89">
        <v>0</v>
      </c>
      <c r="F15972" s="89">
        <v>700273</v>
      </c>
      <c r="G15972" s="89">
        <v>9</v>
      </c>
      <c r="H15972" t="s">
        <v>19630</v>
      </c>
      <c r="I15972" s="89"/>
    </row>
    <row r="15973">
      <c r="A15973" t="s">
        <v>17425</v>
      </c>
      <c r="B15973" t="s">
        <v>19483</v>
      </c>
      <c r="C15973" t="s">
        <v>19510</v>
      </c>
      <c r="D15973" t="s">
        <v>19614</v>
      </c>
      <c r="E15973" s="89">
        <v>0.03939480091809744</v>
      </c>
      <c r="F15973" s="89">
        <v>700273</v>
      </c>
      <c r="G15973" s="89">
        <v>9</v>
      </c>
      <c r="H15973" t="s">
        <v>19629</v>
      </c>
      <c r="I15973" s="89"/>
    </row>
    <row r="15974">
      <c r="A15974" t="s">
        <v>17426</v>
      </c>
      <c r="B15974" t="s">
        <v>19483</v>
      </c>
      <c r="C15974" t="s">
        <v>19510</v>
      </c>
      <c r="D15974" t="s">
        <v>19615</v>
      </c>
      <c r="E15974" s="89">
        <v>0.04171865719227936</v>
      </c>
      <c r="F15974" s="89">
        <v>700273</v>
      </c>
      <c r="G15974" s="89">
        <v>9</v>
      </c>
      <c r="H15974" t="s">
        <v>19629</v>
      </c>
      <c r="I15974" s="89"/>
    </row>
    <row r="15975">
      <c r="A15975" t="s">
        <v>17427</v>
      </c>
      <c r="B15975" t="s">
        <v>19483</v>
      </c>
      <c r="C15975" t="s">
        <v>19510</v>
      </c>
      <c r="D15975" t="s">
        <v>19616</v>
      </c>
      <c r="E15975" s="89">
        <v>0.03944291521318483</v>
      </c>
      <c r="F15975" s="89">
        <v>700273</v>
      </c>
      <c r="G15975" s="89">
        <v>9</v>
      </c>
      <c r="H15975" t="s">
        <v>19629</v>
      </c>
      <c r="I15975" s="89"/>
    </row>
    <row r="15976">
      <c r="A15976" t="s">
        <v>17428</v>
      </c>
      <c r="B15976" t="s">
        <v>19483</v>
      </c>
      <c r="C15976" t="s">
        <v>19510</v>
      </c>
      <c r="D15976" t="s">
        <v>19617</v>
      </c>
      <c r="E15976" s="89">
        <v>0.04153635496444077</v>
      </c>
      <c r="F15976" s="89">
        <v>700273</v>
      </c>
      <c r="G15976" s="89">
        <v>9</v>
      </c>
      <c r="H15976" t="s">
        <v>19629</v>
      </c>
      <c r="I15976" s="89"/>
    </row>
    <row r="15977">
      <c r="A15977" t="s">
        <v>17429</v>
      </c>
      <c r="B15977" t="s">
        <v>19483</v>
      </c>
      <c r="C15977" t="s">
        <v>19510</v>
      </c>
      <c r="D15977" t="s">
        <v>19618</v>
      </c>
      <c r="E15977" s="89">
        <v>0.04162768231510178</v>
      </c>
      <c r="F15977" s="89">
        <v>700273</v>
      </c>
      <c r="G15977" s="89">
        <v>9</v>
      </c>
      <c r="H15977" t="s">
        <v>19629</v>
      </c>
      <c r="I15977" s="89"/>
    </row>
    <row r="15978">
      <c r="A15978" t="s">
        <v>17430</v>
      </c>
      <c r="B15978" t="s">
        <v>19483</v>
      </c>
      <c r="C15978" t="s">
        <v>19510</v>
      </c>
      <c r="D15978" t="s">
        <v>19619</v>
      </c>
      <c r="E15978" s="89">
        <v>0.04361978108651841</v>
      </c>
      <c r="F15978" s="89">
        <v>700273</v>
      </c>
      <c r="G15978" s="89">
        <v>9</v>
      </c>
      <c r="H15978" t="s">
        <v>19629</v>
      </c>
      <c r="I15978" s="89"/>
    </row>
    <row r="15979">
      <c r="A15979" t="s">
        <v>17431</v>
      </c>
      <c r="B15979" t="s">
        <v>19483</v>
      </c>
      <c r="C15979" t="s">
        <v>19510</v>
      </c>
      <c r="D15979" t="s">
        <v>19620</v>
      </c>
      <c r="E15979" s="89">
        <v>0.04102269725575223</v>
      </c>
      <c r="F15979" s="89">
        <v>700273</v>
      </c>
      <c r="G15979" s="89">
        <v>9</v>
      </c>
      <c r="H15979" t="s">
        <v>19629</v>
      </c>
      <c r="I15979" s="89"/>
    </row>
    <row r="15980">
      <c r="A15980" t="s">
        <v>17432</v>
      </c>
      <c r="B15980" t="s">
        <v>19483</v>
      </c>
      <c r="C15980" t="s">
        <v>19510</v>
      </c>
      <c r="D15980" t="s">
        <v>19621</v>
      </c>
      <c r="E15980" s="89">
        <v>0.03639143535216539</v>
      </c>
      <c r="F15980" s="89">
        <v>700273</v>
      </c>
      <c r="G15980" s="89">
        <v>9</v>
      </c>
      <c r="H15980" t="s">
        <v>19629</v>
      </c>
      <c r="I15980" s="89"/>
    </row>
    <row r="15981">
      <c r="A15981" t="s">
        <v>17433</v>
      </c>
      <c r="B15981" t="s">
        <v>19483</v>
      </c>
      <c r="C15981" t="s">
        <v>19510</v>
      </c>
      <c r="D15981" t="s">
        <v>19622</v>
      </c>
      <c r="E15981" s="89">
        <v>0.04169118592135428</v>
      </c>
      <c r="F15981" s="89">
        <v>700273</v>
      </c>
      <c r="G15981" s="89">
        <v>9</v>
      </c>
      <c r="H15981" t="s">
        <v>19629</v>
      </c>
      <c r="I15981" s="89"/>
    </row>
    <row r="15982">
      <c r="A15982" t="s">
        <v>17434</v>
      </c>
      <c r="B15982" t="s">
        <v>19483</v>
      </c>
      <c r="C15982" t="s">
        <v>19510</v>
      </c>
      <c r="D15982" t="s">
        <v>19623</v>
      </c>
      <c r="E15982" s="89">
        <v>0.1591089444922751</v>
      </c>
      <c r="F15982" s="89">
        <v>700273</v>
      </c>
      <c r="G15982" s="89">
        <v>9</v>
      </c>
      <c r="H15982" t="s">
        <v>19629</v>
      </c>
      <c r="I15982" s="89"/>
    </row>
    <row r="15983">
      <c r="A15983" t="s">
        <v>17435</v>
      </c>
      <c r="B15983" t="s">
        <v>19483</v>
      </c>
      <c r="C15983" t="s">
        <v>19510</v>
      </c>
      <c r="D15983" t="s">
        <v>19624</v>
      </c>
      <c r="E15983" s="89">
        <v>0.3960937965943686</v>
      </c>
      <c r="F15983" s="89">
        <v>700273</v>
      </c>
      <c r="G15983" s="89">
        <v>9</v>
      </c>
      <c r="H15983" t="s">
        <v>19629</v>
      </c>
      <c r="I15983" s="89"/>
    </row>
    <row r="15984">
      <c r="A15984" t="s">
        <v>17436</v>
      </c>
      <c r="B15984" t="s">
        <v>19476</v>
      </c>
      <c r="C15984" t="s">
        <v>19521</v>
      </c>
      <c r="D15984" t="s">
        <v>19630</v>
      </c>
      <c r="E15984" s="89">
        <v>691194</v>
      </c>
      <c r="F15984" s="89">
        <v>700273</v>
      </c>
      <c r="G15984" s="89">
        <v>9</v>
      </c>
      <c r="H15984" t="s">
        <v>19630</v>
      </c>
      <c r="I15984" s="89"/>
    </row>
    <row r="15985">
      <c r="A15985" t="s">
        <v>17437</v>
      </c>
      <c r="B15985" t="s">
        <v>19477</v>
      </c>
      <c r="C15985" t="s">
        <v>19521</v>
      </c>
      <c r="D15985" t="s">
        <v>19630</v>
      </c>
      <c r="E15985" s="89">
        <v>21499831132.53545</v>
      </c>
      <c r="F15985" s="89">
        <v>700273</v>
      </c>
      <c r="G15985" s="89">
        <v>9</v>
      </c>
      <c r="H15985" t="s">
        <v>19630</v>
      </c>
      <c r="I15985" s="89"/>
    </row>
    <row r="15986">
      <c r="A15986" t="s">
        <v>17438</v>
      </c>
      <c r="B15986" t="s">
        <v>19478</v>
      </c>
      <c r="C15986" t="s">
        <v>19521</v>
      </c>
      <c r="D15986" t="s">
        <v>19630</v>
      </c>
      <c r="E15986" s="89">
        <v>0.987035056328032</v>
      </c>
      <c r="F15986" s="89">
        <v>700273</v>
      </c>
      <c r="G15986" s="89">
        <v>9</v>
      </c>
      <c r="H15986" t="s">
        <v>19630</v>
      </c>
      <c r="I15986" s="89"/>
    </row>
    <row r="15987">
      <c r="A15987" t="s">
        <v>17439</v>
      </c>
      <c r="B15987" t="s">
        <v>19479</v>
      </c>
      <c r="C15987" t="s">
        <v>19521</v>
      </c>
      <c r="D15987" t="s">
        <v>19630</v>
      </c>
      <c r="E15987" s="89">
        <v>30702.07066749033</v>
      </c>
      <c r="F15987" s="89">
        <v>700273</v>
      </c>
      <c r="G15987" s="89">
        <v>9</v>
      </c>
      <c r="H15987" t="s">
        <v>19630</v>
      </c>
      <c r="I15987" s="89"/>
    </row>
    <row r="15988">
      <c r="A15988" t="s">
        <v>17440</v>
      </c>
      <c r="B15988" t="s">
        <v>19476</v>
      </c>
      <c r="C15988" t="s">
        <v>19511</v>
      </c>
      <c r="D15988" t="s">
        <v>19630</v>
      </c>
      <c r="E15988" s="89">
        <v>2084</v>
      </c>
      <c r="F15988" s="89">
        <v>700273</v>
      </c>
      <c r="G15988" s="89">
        <v>9</v>
      </c>
      <c r="H15988" t="s">
        <v>19630</v>
      </c>
      <c r="I15988" s="89"/>
    </row>
    <row r="15989">
      <c r="A15989" t="s">
        <v>17441</v>
      </c>
      <c r="B15989" t="s">
        <v>19477</v>
      </c>
      <c r="C15989" t="s">
        <v>19511</v>
      </c>
      <c r="D15989" t="s">
        <v>19630</v>
      </c>
      <c r="E15989" s="89">
        <v>86569342.8828125</v>
      </c>
      <c r="F15989" s="89">
        <v>700273</v>
      </c>
      <c r="G15989" s="89">
        <v>9</v>
      </c>
      <c r="H15989" t="s">
        <v>19630</v>
      </c>
      <c r="I15989" s="89"/>
    </row>
    <row r="15990">
      <c r="A15990" t="s">
        <v>17442</v>
      </c>
      <c r="B15990" t="s">
        <v>19478</v>
      </c>
      <c r="C15990" t="s">
        <v>19511</v>
      </c>
      <c r="D15990" t="s">
        <v>19630</v>
      </c>
      <c r="E15990" s="89">
        <v>0.002975982224075468</v>
      </c>
      <c r="F15990" s="89">
        <v>700273</v>
      </c>
      <c r="G15990" s="89">
        <v>9</v>
      </c>
      <c r="H15990" t="s">
        <v>19630</v>
      </c>
      <c r="I15990" s="89"/>
    </row>
    <row r="15991">
      <c r="A15991" t="s">
        <v>17443</v>
      </c>
      <c r="B15991" t="s">
        <v>19479</v>
      </c>
      <c r="C15991" t="s">
        <v>19511</v>
      </c>
      <c r="D15991" t="s">
        <v>19630</v>
      </c>
      <c r="E15991" s="89">
        <v>123.6222771445029</v>
      </c>
      <c r="F15991" s="89">
        <v>700273</v>
      </c>
      <c r="G15991" s="89">
        <v>9</v>
      </c>
      <c r="H15991" t="s">
        <v>19630</v>
      </c>
      <c r="I15991" s="89"/>
    </row>
    <row r="15992">
      <c r="A15992" t="s">
        <v>17444</v>
      </c>
      <c r="B15992" t="s">
        <v>19483</v>
      </c>
      <c r="C15992" t="s">
        <v>19511</v>
      </c>
      <c r="D15992" t="s">
        <v>19614</v>
      </c>
      <c r="E15992" s="89">
        <v>0.01529118753037109</v>
      </c>
      <c r="F15992" s="89">
        <v>700273</v>
      </c>
      <c r="G15992" s="89">
        <v>9</v>
      </c>
      <c r="H15992" t="s">
        <v>19629</v>
      </c>
      <c r="I15992" s="89"/>
    </row>
    <row r="15993">
      <c r="A15993" t="s">
        <v>17445</v>
      </c>
      <c r="B15993" t="s">
        <v>19483</v>
      </c>
      <c r="C15993" t="s">
        <v>19511</v>
      </c>
      <c r="D15993" t="s">
        <v>19615</v>
      </c>
      <c r="E15993" s="89">
        <v>0.01551410063153735</v>
      </c>
      <c r="F15993" s="89">
        <v>700273</v>
      </c>
      <c r="G15993" s="89">
        <v>9</v>
      </c>
      <c r="H15993" t="s">
        <v>19629</v>
      </c>
      <c r="I15993" s="89"/>
    </row>
    <row r="15994">
      <c r="A15994" t="s">
        <v>17446</v>
      </c>
      <c r="B15994" t="s">
        <v>19483</v>
      </c>
      <c r="C15994" t="s">
        <v>19511</v>
      </c>
      <c r="D15994" t="s">
        <v>19616</v>
      </c>
      <c r="E15994" s="89">
        <v>0.01529118753037109</v>
      </c>
      <c r="F15994" s="89">
        <v>700273</v>
      </c>
      <c r="G15994" s="89">
        <v>9</v>
      </c>
      <c r="H15994" t="s">
        <v>19629</v>
      </c>
      <c r="I15994" s="89"/>
    </row>
    <row r="15995">
      <c r="A15995" t="s">
        <v>17447</v>
      </c>
      <c r="B15995" t="s">
        <v>19483</v>
      </c>
      <c r="C15995" t="s">
        <v>19511</v>
      </c>
      <c r="D15995" t="s">
        <v>19617</v>
      </c>
      <c r="E15995" s="89">
        <v>0.01529118753037109</v>
      </c>
      <c r="F15995" s="89">
        <v>700273</v>
      </c>
      <c r="G15995" s="89">
        <v>9</v>
      </c>
      <c r="H15995" t="s">
        <v>19629</v>
      </c>
      <c r="I15995" s="89"/>
    </row>
    <row r="15996">
      <c r="A15996" t="s">
        <v>17448</v>
      </c>
      <c r="B15996" t="s">
        <v>19483</v>
      </c>
      <c r="C15996" t="s">
        <v>19511</v>
      </c>
      <c r="D15996" t="s">
        <v>19618</v>
      </c>
      <c r="E15996" s="89">
        <v>0.01519222415347691</v>
      </c>
      <c r="F15996" s="89">
        <v>700273</v>
      </c>
      <c r="G15996" s="89">
        <v>9</v>
      </c>
      <c r="H15996" t="s">
        <v>19629</v>
      </c>
      <c r="I15996" s="89"/>
    </row>
    <row r="15997">
      <c r="A15997" t="s">
        <v>17449</v>
      </c>
      <c r="B15997" t="s">
        <v>19483</v>
      </c>
      <c r="C15997" t="s">
        <v>19511</v>
      </c>
      <c r="D15997" t="s">
        <v>19619</v>
      </c>
      <c r="E15997" s="89">
        <v>0.01527174842961871</v>
      </c>
      <c r="F15997" s="89">
        <v>700273</v>
      </c>
      <c r="G15997" s="89">
        <v>9</v>
      </c>
      <c r="H15997" t="s">
        <v>19629</v>
      </c>
      <c r="I15997" s="89"/>
    </row>
    <row r="15998">
      <c r="A15998" t="s">
        <v>17450</v>
      </c>
      <c r="B15998" t="s">
        <v>19483</v>
      </c>
      <c r="C15998" t="s">
        <v>19511</v>
      </c>
      <c r="D15998" t="s">
        <v>19620</v>
      </c>
      <c r="E15998" s="89">
        <v>0.01488138356218133</v>
      </c>
      <c r="F15998" s="89">
        <v>700273</v>
      </c>
      <c r="G15998" s="89">
        <v>9</v>
      </c>
      <c r="H15998" t="s">
        <v>19629</v>
      </c>
      <c r="I15998" s="89"/>
    </row>
    <row r="15999">
      <c r="A15999" t="s">
        <v>17451</v>
      </c>
      <c r="B15999" t="s">
        <v>19483</v>
      </c>
      <c r="C15999" t="s">
        <v>19511</v>
      </c>
      <c r="D15999" t="s">
        <v>19621</v>
      </c>
      <c r="E15999" s="89">
        <v>0.01490755999845618</v>
      </c>
      <c r="F15999" s="89">
        <v>700273</v>
      </c>
      <c r="G15999" s="89">
        <v>9</v>
      </c>
      <c r="H15999" t="s">
        <v>19629</v>
      </c>
      <c r="I15999" s="89"/>
    </row>
    <row r="16000">
      <c r="A16000" t="s">
        <v>17452</v>
      </c>
      <c r="B16000" t="s">
        <v>19483</v>
      </c>
      <c r="C16000" t="s">
        <v>19511</v>
      </c>
      <c r="D16000" t="s">
        <v>19622</v>
      </c>
      <c r="E16000" s="89">
        <v>0.01497338668438642</v>
      </c>
      <c r="F16000" s="89">
        <v>700273</v>
      </c>
      <c r="G16000" s="89">
        <v>9</v>
      </c>
      <c r="H16000" t="s">
        <v>19629</v>
      </c>
      <c r="I16000" s="89"/>
    </row>
    <row r="16001">
      <c r="A16001" t="s">
        <v>17453</v>
      </c>
      <c r="B16001" t="s">
        <v>19483</v>
      </c>
      <c r="C16001" t="s">
        <v>19511</v>
      </c>
      <c r="D16001" t="s">
        <v>19623</v>
      </c>
      <c r="E16001" s="89">
        <v>0.08357323279269922</v>
      </c>
      <c r="F16001" s="89">
        <v>700273</v>
      </c>
      <c r="G16001" s="89">
        <v>9</v>
      </c>
      <c r="H16001" t="s">
        <v>19629</v>
      </c>
      <c r="I16001" s="89"/>
    </row>
    <row r="16002">
      <c r="A16002" t="s">
        <v>17454</v>
      </c>
      <c r="B16002" t="s">
        <v>19483</v>
      </c>
      <c r="C16002" t="s">
        <v>19511</v>
      </c>
      <c r="D16002" t="s">
        <v>19624</v>
      </c>
      <c r="E16002" s="89">
        <v>0.1705198178482577</v>
      </c>
      <c r="F16002" s="89">
        <v>700273</v>
      </c>
      <c r="G16002" s="89">
        <v>9</v>
      </c>
      <c r="H16002" t="s">
        <v>19629</v>
      </c>
      <c r="I16002" s="89"/>
    </row>
    <row r="16003">
      <c r="A16003" t="s">
        <v>17455</v>
      </c>
      <c r="B16003" t="s">
        <v>19476</v>
      </c>
      <c r="C16003" t="s">
        <v>19512</v>
      </c>
      <c r="D16003" t="s">
        <v>19630</v>
      </c>
      <c r="E16003" s="89">
        <v>9140</v>
      </c>
      <c r="F16003" s="89">
        <v>700273</v>
      </c>
      <c r="G16003" s="89">
        <v>9</v>
      </c>
      <c r="H16003" t="s">
        <v>19630</v>
      </c>
      <c r="I16003" s="89"/>
    </row>
    <row r="16004">
      <c r="A16004" t="s">
        <v>17456</v>
      </c>
      <c r="B16004" t="s">
        <v>19477</v>
      </c>
      <c r="C16004" t="s">
        <v>19512</v>
      </c>
      <c r="D16004" t="s">
        <v>19630</v>
      </c>
      <c r="E16004" s="89">
        <v>1337521115.125</v>
      </c>
      <c r="F16004" s="89">
        <v>700273</v>
      </c>
      <c r="G16004" s="89">
        <v>9</v>
      </c>
      <c r="H16004" t="s">
        <v>19630</v>
      </c>
      <c r="I16004" s="89"/>
    </row>
    <row r="16005">
      <c r="A16005" t="s">
        <v>17457</v>
      </c>
      <c r="B16005" t="s">
        <v>19478</v>
      </c>
      <c r="C16005" t="s">
        <v>19512</v>
      </c>
      <c r="D16005" t="s">
        <v>19630</v>
      </c>
      <c r="E16005" s="89">
        <v>0.01305205255664577</v>
      </c>
      <c r="F16005" s="89">
        <v>700273</v>
      </c>
      <c r="G16005" s="89">
        <v>9</v>
      </c>
      <c r="H16005" t="s">
        <v>19630</v>
      </c>
      <c r="I16005" s="89"/>
    </row>
    <row r="16006">
      <c r="A16006" t="s">
        <v>17458</v>
      </c>
      <c r="B16006" t="s">
        <v>19479</v>
      </c>
      <c r="C16006" t="s">
        <v>19512</v>
      </c>
      <c r="D16006" t="s">
        <v>19630</v>
      </c>
      <c r="E16006" s="89">
        <v>1909.999550353934</v>
      </c>
      <c r="F16006" s="89">
        <v>700273</v>
      </c>
      <c r="G16006" s="89">
        <v>9</v>
      </c>
      <c r="H16006" t="s">
        <v>19630</v>
      </c>
      <c r="I16006" s="89"/>
    </row>
    <row r="16007">
      <c r="A16007" t="s">
        <v>17459</v>
      </c>
      <c r="B16007" t="s">
        <v>19483</v>
      </c>
      <c r="C16007" t="s">
        <v>19512</v>
      </c>
      <c r="D16007" t="s">
        <v>19614</v>
      </c>
      <c r="E16007" s="89">
        <v>0.05585062823705322</v>
      </c>
      <c r="F16007" s="89">
        <v>700273</v>
      </c>
      <c r="G16007" s="89">
        <v>9</v>
      </c>
      <c r="H16007" t="s">
        <v>19629</v>
      </c>
      <c r="I16007" s="89"/>
    </row>
    <row r="16008">
      <c r="A16008" t="s">
        <v>17460</v>
      </c>
      <c r="B16008" t="s">
        <v>19483</v>
      </c>
      <c r="C16008" t="s">
        <v>19512</v>
      </c>
      <c r="D16008" t="s">
        <v>19615</v>
      </c>
      <c r="E16008" s="89">
        <v>0.05857954627352067</v>
      </c>
      <c r="F16008" s="89">
        <v>700273</v>
      </c>
      <c r="G16008" s="89">
        <v>9</v>
      </c>
      <c r="H16008" t="s">
        <v>19629</v>
      </c>
      <c r="I16008" s="89"/>
    </row>
    <row r="16009">
      <c r="A16009" t="s">
        <v>17461</v>
      </c>
      <c r="B16009" t="s">
        <v>19483</v>
      </c>
      <c r="C16009" t="s">
        <v>19512</v>
      </c>
      <c r="D16009" t="s">
        <v>19616</v>
      </c>
      <c r="E16009" s="89">
        <v>0.05585062823705322</v>
      </c>
      <c r="F16009" s="89">
        <v>700273</v>
      </c>
      <c r="G16009" s="89">
        <v>9</v>
      </c>
      <c r="H16009" t="s">
        <v>19629</v>
      </c>
      <c r="I16009" s="89"/>
    </row>
    <row r="16010">
      <c r="A16010" t="s">
        <v>17462</v>
      </c>
      <c r="B16010" t="s">
        <v>19483</v>
      </c>
      <c r="C16010" t="s">
        <v>19512</v>
      </c>
      <c r="D16010" t="s">
        <v>19617</v>
      </c>
      <c r="E16010" s="89">
        <v>0.05828377903415961</v>
      </c>
      <c r="F16010" s="89">
        <v>700273</v>
      </c>
      <c r="G16010" s="89">
        <v>9</v>
      </c>
      <c r="H16010" t="s">
        <v>19629</v>
      </c>
      <c r="I16010" s="89"/>
    </row>
    <row r="16011">
      <c r="A16011" t="s">
        <v>17463</v>
      </c>
      <c r="B16011" t="s">
        <v>19483</v>
      </c>
      <c r="C16011" t="s">
        <v>19512</v>
      </c>
      <c r="D16011" t="s">
        <v>19618</v>
      </c>
      <c r="E16011" s="89">
        <v>0.05418042718928868</v>
      </c>
      <c r="F16011" s="89">
        <v>700273</v>
      </c>
      <c r="G16011" s="89">
        <v>9</v>
      </c>
      <c r="H16011" t="s">
        <v>19629</v>
      </c>
      <c r="I16011" s="89"/>
    </row>
    <row r="16012">
      <c r="A16012" t="s">
        <v>17464</v>
      </c>
      <c r="B16012" t="s">
        <v>19483</v>
      </c>
      <c r="C16012" t="s">
        <v>19512</v>
      </c>
      <c r="D16012" t="s">
        <v>19619</v>
      </c>
      <c r="E16012" s="89">
        <v>0.05526701099470871</v>
      </c>
      <c r="F16012" s="89">
        <v>700273</v>
      </c>
      <c r="G16012" s="89">
        <v>9</v>
      </c>
      <c r="H16012" t="s">
        <v>19629</v>
      </c>
      <c r="I16012" s="89"/>
    </row>
    <row r="16013">
      <c r="A16013" t="s">
        <v>17465</v>
      </c>
      <c r="B16013" t="s">
        <v>19483</v>
      </c>
      <c r="C16013" t="s">
        <v>19512</v>
      </c>
      <c r="D16013" t="s">
        <v>19620</v>
      </c>
      <c r="E16013" s="89">
        <v>0.05351228982420604</v>
      </c>
      <c r="F16013" s="89">
        <v>700273</v>
      </c>
      <c r="G16013" s="89">
        <v>9</v>
      </c>
      <c r="H16013" t="s">
        <v>19629</v>
      </c>
      <c r="I16013" s="89"/>
    </row>
    <row r="16014">
      <c r="A16014" t="s">
        <v>17466</v>
      </c>
      <c r="B16014" t="s">
        <v>19483</v>
      </c>
      <c r="C16014" t="s">
        <v>19512</v>
      </c>
      <c r="D16014" t="s">
        <v>19621</v>
      </c>
      <c r="E16014" s="89">
        <v>0.05046411804702311</v>
      </c>
      <c r="F16014" s="89">
        <v>700273</v>
      </c>
      <c r="G16014" s="89">
        <v>9</v>
      </c>
      <c r="H16014" t="s">
        <v>19629</v>
      </c>
      <c r="I16014" s="89"/>
    </row>
    <row r="16015">
      <c r="A16015" t="s">
        <v>17467</v>
      </c>
      <c r="B16015" t="s">
        <v>19483</v>
      </c>
      <c r="C16015" t="s">
        <v>19512</v>
      </c>
      <c r="D16015" t="s">
        <v>19622</v>
      </c>
      <c r="E16015" s="89">
        <v>0.05381677535974313</v>
      </c>
      <c r="F16015" s="89">
        <v>700273</v>
      </c>
      <c r="G16015" s="89">
        <v>9</v>
      </c>
      <c r="H16015" t="s">
        <v>19629</v>
      </c>
      <c r="I16015" s="89"/>
    </row>
    <row r="16016">
      <c r="A16016" t="s">
        <v>17468</v>
      </c>
      <c r="B16016" t="s">
        <v>19483</v>
      </c>
      <c r="C16016" t="s">
        <v>19512</v>
      </c>
      <c r="D16016" t="s">
        <v>19623</v>
      </c>
      <c r="E16016" s="89">
        <v>0.2434612965320019</v>
      </c>
      <c r="F16016" s="89">
        <v>700273</v>
      </c>
      <c r="G16016" s="89">
        <v>9</v>
      </c>
      <c r="H16016" t="s">
        <v>19629</v>
      </c>
      <c r="I16016" s="89"/>
    </row>
    <row r="16017">
      <c r="A16017" t="s">
        <v>17469</v>
      </c>
      <c r="B16017" t="s">
        <v>19483</v>
      </c>
      <c r="C16017" t="s">
        <v>19512</v>
      </c>
      <c r="D16017" t="s">
        <v>19624</v>
      </c>
      <c r="E16017" s="89">
        <v>0.569555362838956</v>
      </c>
      <c r="F16017" s="89">
        <v>700273</v>
      </c>
      <c r="G16017" s="89">
        <v>9</v>
      </c>
      <c r="H16017" t="s">
        <v>19629</v>
      </c>
      <c r="I16017" s="89"/>
    </row>
    <row r="16018">
      <c r="A16018" t="s">
        <v>17470</v>
      </c>
      <c r="B16018" t="s">
        <v>19476</v>
      </c>
      <c r="C16018" t="s">
        <v>19513</v>
      </c>
      <c r="D16018" t="s">
        <v>19630</v>
      </c>
      <c r="E16018" s="89">
        <v>6325</v>
      </c>
      <c r="F16018" s="89">
        <v>700273</v>
      </c>
      <c r="G16018" s="89">
        <v>9</v>
      </c>
      <c r="H16018" t="s">
        <v>19630</v>
      </c>
      <c r="I16018" s="89"/>
    </row>
    <row r="16019">
      <c r="A16019" t="s">
        <v>17471</v>
      </c>
      <c r="B16019" t="s">
        <v>19477</v>
      </c>
      <c r="C16019" t="s">
        <v>19513</v>
      </c>
      <c r="D16019" t="s">
        <v>19630</v>
      </c>
      <c r="E16019" s="89">
        <v>208950000</v>
      </c>
      <c r="F16019" s="89">
        <v>700273</v>
      </c>
      <c r="G16019" s="89">
        <v>9</v>
      </c>
      <c r="H16019" t="s">
        <v>19630</v>
      </c>
      <c r="I16019" s="89"/>
    </row>
    <row r="16020">
      <c r="A16020" t="s">
        <v>17472</v>
      </c>
      <c r="B16020" t="s">
        <v>19478</v>
      </c>
      <c r="C16020" t="s">
        <v>19513</v>
      </c>
      <c r="D16020" t="s">
        <v>19630</v>
      </c>
      <c r="E16020" s="89">
        <v>0.009032191730939219</v>
      </c>
      <c r="F16020" s="89">
        <v>700273</v>
      </c>
      <c r="G16020" s="89">
        <v>9</v>
      </c>
      <c r="H16020" t="s">
        <v>19630</v>
      </c>
      <c r="I16020" s="89"/>
    </row>
    <row r="16021">
      <c r="A16021" t="s">
        <v>17473</v>
      </c>
      <c r="B16021" t="s">
        <v>19479</v>
      </c>
      <c r="C16021" t="s">
        <v>19513</v>
      </c>
      <c r="D16021" t="s">
        <v>19630</v>
      </c>
      <c r="E16021" s="89">
        <v>298.3836303841502</v>
      </c>
      <c r="F16021" s="89">
        <v>700273</v>
      </c>
      <c r="G16021" s="89">
        <v>9</v>
      </c>
      <c r="H16021" t="s">
        <v>19630</v>
      </c>
      <c r="I16021" s="89"/>
    </row>
    <row r="16022">
      <c r="A16022" t="s">
        <v>17474</v>
      </c>
      <c r="B16022" t="s">
        <v>19483</v>
      </c>
      <c r="C16022" t="s">
        <v>19513</v>
      </c>
      <c r="D16022" t="s">
        <v>19614</v>
      </c>
      <c r="E16022" s="89">
        <v>0.01219307747538787</v>
      </c>
      <c r="F16022" s="89">
        <v>700273</v>
      </c>
      <c r="G16022" s="89">
        <v>9</v>
      </c>
      <c r="H16022" t="s">
        <v>19629</v>
      </c>
      <c r="I16022" s="89"/>
    </row>
    <row r="16023">
      <c r="A16023" t="s">
        <v>17475</v>
      </c>
      <c r="B16023" t="s">
        <v>19483</v>
      </c>
      <c r="C16023" t="s">
        <v>19513</v>
      </c>
      <c r="D16023" t="s">
        <v>19615</v>
      </c>
      <c r="E16023" s="89">
        <v>0.01363258008897788</v>
      </c>
      <c r="F16023" s="89">
        <v>700273</v>
      </c>
      <c r="G16023" s="89">
        <v>9</v>
      </c>
      <c r="H16023" t="s">
        <v>19629</v>
      </c>
      <c r="I16023" s="89"/>
    </row>
    <row r="16024">
      <c r="A16024" t="s">
        <v>17476</v>
      </c>
      <c r="B16024" t="s">
        <v>19483</v>
      </c>
      <c r="C16024" t="s">
        <v>19513</v>
      </c>
      <c r="D16024" t="s">
        <v>19616</v>
      </c>
      <c r="E16024" s="89">
        <v>0.01219307747538787</v>
      </c>
      <c r="F16024" s="89">
        <v>700273</v>
      </c>
      <c r="G16024" s="89">
        <v>9</v>
      </c>
      <c r="H16024" t="s">
        <v>19629</v>
      </c>
      <c r="I16024" s="89"/>
    </row>
    <row r="16025">
      <c r="A16025" t="s">
        <v>17477</v>
      </c>
      <c r="B16025" t="s">
        <v>19483</v>
      </c>
      <c r="C16025" t="s">
        <v>19513</v>
      </c>
      <c r="D16025" t="s">
        <v>19617</v>
      </c>
      <c r="E16025" s="89">
        <v>0.01354873323129043</v>
      </c>
      <c r="F16025" s="89">
        <v>700273</v>
      </c>
      <c r="G16025" s="89">
        <v>9</v>
      </c>
      <c r="H16025" t="s">
        <v>19629</v>
      </c>
      <c r="I16025" s="89"/>
    </row>
    <row r="16026">
      <c r="A16026" t="s">
        <v>17478</v>
      </c>
      <c r="B16026" t="s">
        <v>19483</v>
      </c>
      <c r="C16026" t="s">
        <v>19513</v>
      </c>
      <c r="D16026" t="s">
        <v>19618</v>
      </c>
      <c r="E16026" s="89">
        <v>0.01344163878899637</v>
      </c>
      <c r="F16026" s="89">
        <v>700273</v>
      </c>
      <c r="G16026" s="89">
        <v>9</v>
      </c>
      <c r="H16026" t="s">
        <v>19629</v>
      </c>
      <c r="I16026" s="89"/>
    </row>
    <row r="16027">
      <c r="A16027" t="s">
        <v>17479</v>
      </c>
      <c r="B16027" t="s">
        <v>19483</v>
      </c>
      <c r="C16027" t="s">
        <v>19513</v>
      </c>
      <c r="D16027" t="s">
        <v>19619</v>
      </c>
      <c r="E16027" s="89">
        <v>0.01441862306981821</v>
      </c>
      <c r="F16027" s="89">
        <v>700273</v>
      </c>
      <c r="G16027" s="89">
        <v>9</v>
      </c>
      <c r="H16027" t="s">
        <v>19629</v>
      </c>
      <c r="I16027" s="89"/>
    </row>
    <row r="16028">
      <c r="A16028" t="s">
        <v>17480</v>
      </c>
      <c r="B16028" t="s">
        <v>19483</v>
      </c>
      <c r="C16028" t="s">
        <v>19513</v>
      </c>
      <c r="D16028" t="s">
        <v>19620</v>
      </c>
      <c r="E16028" s="89">
        <v>0.01328881225167029</v>
      </c>
      <c r="F16028" s="89">
        <v>700273</v>
      </c>
      <c r="G16028" s="89">
        <v>9</v>
      </c>
      <c r="H16028" t="s">
        <v>19629</v>
      </c>
      <c r="I16028" s="89"/>
    </row>
    <row r="16029">
      <c r="A16029" t="s">
        <v>17481</v>
      </c>
      <c r="B16029" t="s">
        <v>19483</v>
      </c>
      <c r="C16029" t="s">
        <v>19513</v>
      </c>
      <c r="D16029" t="s">
        <v>19621</v>
      </c>
      <c r="E16029" s="89">
        <v>0.008580237791222295</v>
      </c>
      <c r="F16029" s="89">
        <v>700273</v>
      </c>
      <c r="G16029" s="89">
        <v>9</v>
      </c>
      <c r="H16029" t="s">
        <v>19629</v>
      </c>
      <c r="I16029" s="89"/>
    </row>
    <row r="16030">
      <c r="A16030" t="s">
        <v>17482</v>
      </c>
      <c r="B16030" t="s">
        <v>19483</v>
      </c>
      <c r="C16030" t="s">
        <v>19513</v>
      </c>
      <c r="D16030" t="s">
        <v>19622</v>
      </c>
      <c r="E16030" s="89">
        <v>0.01400026983801919</v>
      </c>
      <c r="F16030" s="89">
        <v>700273</v>
      </c>
      <c r="G16030" s="89">
        <v>9</v>
      </c>
      <c r="H16030" t="s">
        <v>19629</v>
      </c>
      <c r="I16030" s="89"/>
    </row>
    <row r="16031">
      <c r="A16031" t="s">
        <v>17483</v>
      </c>
      <c r="B16031" t="s">
        <v>19483</v>
      </c>
      <c r="C16031" t="s">
        <v>19513</v>
      </c>
      <c r="D16031" t="s">
        <v>19623</v>
      </c>
      <c r="E16031" s="89">
        <v>0.04721836434840165</v>
      </c>
      <c r="F16031" s="89">
        <v>700273</v>
      </c>
      <c r="G16031" s="89">
        <v>9</v>
      </c>
      <c r="H16031" t="s">
        <v>19629</v>
      </c>
      <c r="I16031" s="89"/>
    </row>
    <row r="16032">
      <c r="A16032" t="s">
        <v>17484</v>
      </c>
      <c r="B16032" t="s">
        <v>19483</v>
      </c>
      <c r="C16032" t="s">
        <v>19513</v>
      </c>
      <c r="D16032" t="s">
        <v>19624</v>
      </c>
      <c r="E16032" s="89">
        <v>0.1238428406791637</v>
      </c>
      <c r="F16032" s="89">
        <v>700273</v>
      </c>
      <c r="G16032" s="89">
        <v>9</v>
      </c>
      <c r="H16032" t="s">
        <v>19629</v>
      </c>
      <c r="I16032" s="89"/>
    </row>
    <row r="16033">
      <c r="A16033" t="s">
        <v>17485</v>
      </c>
      <c r="B16033" t="s">
        <v>19476</v>
      </c>
      <c r="C16033" t="s">
        <v>19514</v>
      </c>
      <c r="D16033" t="s">
        <v>19630</v>
      </c>
      <c r="E16033" s="89">
        <v>3780</v>
      </c>
      <c r="F16033" s="89">
        <v>700273</v>
      </c>
      <c r="G16033" s="89">
        <v>9</v>
      </c>
      <c r="H16033" t="s">
        <v>19630</v>
      </c>
      <c r="I16033" s="89"/>
    </row>
    <row r="16034">
      <c r="A16034" t="s">
        <v>17486</v>
      </c>
      <c r="B16034" t="s">
        <v>19477</v>
      </c>
      <c r="C16034" t="s">
        <v>19514</v>
      </c>
      <c r="D16034" t="s">
        <v>19630</v>
      </c>
      <c r="E16034" s="89">
        <v>126000003.9375</v>
      </c>
      <c r="F16034" s="89">
        <v>700273</v>
      </c>
      <c r="G16034" s="89">
        <v>9</v>
      </c>
      <c r="H16034" t="s">
        <v>19630</v>
      </c>
      <c r="I16034" s="89"/>
    </row>
    <row r="16035">
      <c r="A16035" t="s">
        <v>17487</v>
      </c>
      <c r="B16035" t="s">
        <v>19478</v>
      </c>
      <c r="C16035" t="s">
        <v>19514</v>
      </c>
      <c r="D16035" t="s">
        <v>19630</v>
      </c>
      <c r="E16035" s="89">
        <v>0.005397894821019802</v>
      </c>
      <c r="F16035" s="89">
        <v>700273</v>
      </c>
      <c r="G16035" s="89">
        <v>9</v>
      </c>
      <c r="H16035" t="s">
        <v>19630</v>
      </c>
      <c r="I16035" s="89"/>
    </row>
    <row r="16036">
      <c r="A16036" t="s">
        <v>17488</v>
      </c>
      <c r="B16036" t="s">
        <v>19479</v>
      </c>
      <c r="C16036" t="s">
        <v>19514</v>
      </c>
      <c r="D16036" t="s">
        <v>19630</v>
      </c>
      <c r="E16036" s="89">
        <v>179.9298329901339</v>
      </c>
      <c r="F16036" s="89">
        <v>700273</v>
      </c>
      <c r="G16036" s="89">
        <v>9</v>
      </c>
      <c r="H16036" t="s">
        <v>19630</v>
      </c>
      <c r="I16036" s="89"/>
    </row>
    <row r="16037">
      <c r="A16037" t="s">
        <v>17489</v>
      </c>
      <c r="B16037" t="s">
        <v>19483</v>
      </c>
      <c r="C16037" t="s">
        <v>19514</v>
      </c>
      <c r="D16037" t="s">
        <v>19614</v>
      </c>
      <c r="E16037" s="89">
        <v>0.01420220688207243</v>
      </c>
      <c r="F16037" s="89">
        <v>700273</v>
      </c>
      <c r="G16037" s="89">
        <v>9</v>
      </c>
      <c r="H16037" t="s">
        <v>19629</v>
      </c>
      <c r="I16037" s="89"/>
    </row>
    <row r="16038">
      <c r="A16038" t="s">
        <v>17490</v>
      </c>
      <c r="B16038" t="s">
        <v>19483</v>
      </c>
      <c r="C16038" t="s">
        <v>19514</v>
      </c>
      <c r="D16038" t="s">
        <v>19615</v>
      </c>
      <c r="E16038" s="89">
        <v>0.01558478960061423</v>
      </c>
      <c r="F16038" s="89">
        <v>700273</v>
      </c>
      <c r="G16038" s="89">
        <v>9</v>
      </c>
      <c r="H16038" t="s">
        <v>19629</v>
      </c>
      <c r="I16038" s="89"/>
    </row>
    <row r="16039">
      <c r="A16039" t="s">
        <v>17491</v>
      </c>
      <c r="B16039" t="s">
        <v>19483</v>
      </c>
      <c r="C16039" t="s">
        <v>19514</v>
      </c>
      <c r="D16039" t="s">
        <v>19616</v>
      </c>
      <c r="E16039" s="89">
        <v>0.01420220688207243</v>
      </c>
      <c r="F16039" s="89">
        <v>700273</v>
      </c>
      <c r="G16039" s="89">
        <v>9</v>
      </c>
      <c r="H16039" t="s">
        <v>19629</v>
      </c>
      <c r="I16039" s="89"/>
    </row>
    <row r="16040">
      <c r="A16040" t="s">
        <v>17492</v>
      </c>
      <c r="B16040" t="s">
        <v>19483</v>
      </c>
      <c r="C16040" t="s">
        <v>19514</v>
      </c>
      <c r="D16040" t="s">
        <v>19617</v>
      </c>
      <c r="E16040" s="89">
        <v>0.01558478960061423</v>
      </c>
      <c r="F16040" s="89">
        <v>700273</v>
      </c>
      <c r="G16040" s="89">
        <v>9</v>
      </c>
      <c r="H16040" t="s">
        <v>19629</v>
      </c>
      <c r="I16040" s="89"/>
    </row>
    <row r="16041">
      <c r="A16041" t="s">
        <v>17493</v>
      </c>
      <c r="B16041" t="s">
        <v>19483</v>
      </c>
      <c r="C16041" t="s">
        <v>19514</v>
      </c>
      <c r="D16041" t="s">
        <v>19618</v>
      </c>
      <c r="E16041" s="89">
        <v>0.01508220892359805</v>
      </c>
      <c r="F16041" s="89">
        <v>700273</v>
      </c>
      <c r="G16041" s="89">
        <v>9</v>
      </c>
      <c r="H16041" t="s">
        <v>19629</v>
      </c>
      <c r="I16041" s="89"/>
    </row>
    <row r="16042">
      <c r="A16042" t="s">
        <v>17494</v>
      </c>
      <c r="B16042" t="s">
        <v>19483</v>
      </c>
      <c r="C16042" t="s">
        <v>19514</v>
      </c>
      <c r="D16042" t="s">
        <v>19619</v>
      </c>
      <c r="E16042" s="89">
        <v>0.01574279169298725</v>
      </c>
      <c r="F16042" s="89">
        <v>700273</v>
      </c>
      <c r="G16042" s="89">
        <v>9</v>
      </c>
      <c r="H16042" t="s">
        <v>19629</v>
      </c>
      <c r="I16042" s="89"/>
    </row>
    <row r="16043">
      <c r="A16043" t="s">
        <v>17495</v>
      </c>
      <c r="B16043" t="s">
        <v>19483</v>
      </c>
      <c r="C16043" t="s">
        <v>19514</v>
      </c>
      <c r="D16043" t="s">
        <v>19620</v>
      </c>
      <c r="E16043" s="89">
        <v>0.0150210402991384</v>
      </c>
      <c r="F16043" s="89">
        <v>700273</v>
      </c>
      <c r="G16043" s="89">
        <v>9</v>
      </c>
      <c r="H16043" t="s">
        <v>19629</v>
      </c>
      <c r="I16043" s="89"/>
    </row>
    <row r="16044">
      <c r="A16044" t="s">
        <v>17496</v>
      </c>
      <c r="B16044" t="s">
        <v>19483</v>
      </c>
      <c r="C16044" t="s">
        <v>19514</v>
      </c>
      <c r="D16044" t="s">
        <v>19621</v>
      </c>
      <c r="E16044" s="89">
        <v>0.00683132981598407</v>
      </c>
      <c r="F16044" s="89">
        <v>700273</v>
      </c>
      <c r="G16044" s="89">
        <v>9</v>
      </c>
      <c r="H16044" t="s">
        <v>19629</v>
      </c>
      <c r="I16044" s="89"/>
    </row>
    <row r="16045">
      <c r="A16045" t="s">
        <v>17497</v>
      </c>
      <c r="B16045" t="s">
        <v>19483</v>
      </c>
      <c r="C16045" t="s">
        <v>19514</v>
      </c>
      <c r="D16045" t="s">
        <v>19622</v>
      </c>
      <c r="E16045" s="89">
        <v>0.01552017891921719</v>
      </c>
      <c r="F16045" s="89">
        <v>700273</v>
      </c>
      <c r="G16045" s="89">
        <v>9</v>
      </c>
      <c r="H16045" t="s">
        <v>19629</v>
      </c>
      <c r="I16045" s="89"/>
    </row>
    <row r="16046">
      <c r="A16046" t="s">
        <v>17498</v>
      </c>
      <c r="B16046" t="s">
        <v>19483</v>
      </c>
      <c r="C16046" t="s">
        <v>19514</v>
      </c>
      <c r="D16046" t="s">
        <v>19623</v>
      </c>
      <c r="E16046" s="89">
        <v>0.04764396009199096</v>
      </c>
      <c r="F16046" s="89">
        <v>700273</v>
      </c>
      <c r="G16046" s="89">
        <v>9</v>
      </c>
      <c r="H16046" t="s">
        <v>19629</v>
      </c>
      <c r="I16046" s="89"/>
    </row>
    <row r="16047">
      <c r="A16047" t="s">
        <v>17499</v>
      </c>
      <c r="B16047" t="s">
        <v>19483</v>
      </c>
      <c r="C16047" t="s">
        <v>19514</v>
      </c>
      <c r="D16047" t="s">
        <v>19624</v>
      </c>
      <c r="E16047" s="89">
        <v>0.124959079807613</v>
      </c>
      <c r="F16047" s="89">
        <v>700273</v>
      </c>
      <c r="G16047" s="89">
        <v>9</v>
      </c>
      <c r="H16047" t="s">
        <v>19629</v>
      </c>
      <c r="I16047" s="89"/>
    </row>
    <row r="16048">
      <c r="A16048" t="s">
        <v>17500</v>
      </c>
      <c r="B16048" t="s">
        <v>19476</v>
      </c>
      <c r="C16048" t="s">
        <v>19515</v>
      </c>
      <c r="D16048" t="s">
        <v>19630</v>
      </c>
      <c r="E16048" s="89">
        <v>145394</v>
      </c>
      <c r="F16048" s="89">
        <v>700273</v>
      </c>
      <c r="G16048" s="89">
        <v>9</v>
      </c>
      <c r="H16048" t="s">
        <v>19630</v>
      </c>
      <c r="I16048" s="89"/>
    </row>
    <row r="16049">
      <c r="A16049" t="s">
        <v>17501</v>
      </c>
      <c r="B16049" t="s">
        <v>19477</v>
      </c>
      <c r="C16049" t="s">
        <v>19515</v>
      </c>
      <c r="D16049" t="s">
        <v>19630</v>
      </c>
      <c r="E16049" s="89">
        <v>2124301759.303992</v>
      </c>
      <c r="F16049" s="89">
        <v>700273</v>
      </c>
      <c r="G16049" s="89">
        <v>9</v>
      </c>
      <c r="H16049" t="s">
        <v>19630</v>
      </c>
      <c r="I16049" s="89"/>
    </row>
    <row r="16050">
      <c r="A16050" t="s">
        <v>17502</v>
      </c>
      <c r="B16050" t="s">
        <v>19478</v>
      </c>
      <c r="C16050" t="s">
        <v>19515</v>
      </c>
      <c r="D16050" t="s">
        <v>19630</v>
      </c>
      <c r="E16050" s="89">
        <v>0.2076247406368659</v>
      </c>
      <c r="F16050" s="89">
        <v>700273</v>
      </c>
      <c r="G16050" s="89">
        <v>9</v>
      </c>
      <c r="H16050" t="s">
        <v>19630</v>
      </c>
      <c r="I16050" s="89"/>
    </row>
    <row r="16051">
      <c r="A16051" t="s">
        <v>17503</v>
      </c>
      <c r="B16051" t="s">
        <v>19479</v>
      </c>
      <c r="C16051" t="s">
        <v>19515</v>
      </c>
      <c r="D16051" t="s">
        <v>19630</v>
      </c>
      <c r="E16051" s="89">
        <v>3033.533720854569</v>
      </c>
      <c r="F16051" s="89">
        <v>700273</v>
      </c>
      <c r="G16051" s="89">
        <v>9</v>
      </c>
      <c r="H16051" t="s">
        <v>19630</v>
      </c>
      <c r="I16051" s="89"/>
    </row>
    <row r="16052">
      <c r="A16052" t="s">
        <v>17504</v>
      </c>
      <c r="B16052" t="s">
        <v>19483</v>
      </c>
      <c r="C16052" t="s">
        <v>19515</v>
      </c>
      <c r="D16052" t="s">
        <v>19614</v>
      </c>
      <c r="E16052" s="89">
        <v>0.005645929268664683</v>
      </c>
      <c r="F16052" s="89">
        <v>700273</v>
      </c>
      <c r="G16052" s="89">
        <v>9</v>
      </c>
      <c r="H16052" t="s">
        <v>19629</v>
      </c>
      <c r="I16052" s="89"/>
    </row>
    <row r="16053">
      <c r="A16053" t="s">
        <v>17505</v>
      </c>
      <c r="B16053" t="s">
        <v>19483</v>
      </c>
      <c r="C16053" t="s">
        <v>19515</v>
      </c>
      <c r="D16053" t="s">
        <v>19615</v>
      </c>
      <c r="E16053" s="89">
        <v>0.006210621222785262</v>
      </c>
      <c r="F16053" s="89">
        <v>700273</v>
      </c>
      <c r="G16053" s="89">
        <v>9</v>
      </c>
      <c r="H16053" t="s">
        <v>19629</v>
      </c>
      <c r="I16053" s="89"/>
    </row>
    <row r="16054">
      <c r="A16054" t="s">
        <v>17506</v>
      </c>
      <c r="B16054" t="s">
        <v>19483</v>
      </c>
      <c r="C16054" t="s">
        <v>19515</v>
      </c>
      <c r="D16054" t="s">
        <v>19616</v>
      </c>
      <c r="E16054" s="89">
        <v>0.005650097622194772</v>
      </c>
      <c r="F16054" s="89">
        <v>700273</v>
      </c>
      <c r="G16054" s="89">
        <v>9</v>
      </c>
      <c r="H16054" t="s">
        <v>19629</v>
      </c>
      <c r="I16054" s="89"/>
    </row>
    <row r="16055">
      <c r="A16055" t="s">
        <v>17507</v>
      </c>
      <c r="B16055" t="s">
        <v>19483</v>
      </c>
      <c r="C16055" t="s">
        <v>19515</v>
      </c>
      <c r="D16055" t="s">
        <v>19617</v>
      </c>
      <c r="E16055" s="89">
        <v>0.006189351877788745</v>
      </c>
      <c r="F16055" s="89">
        <v>700273</v>
      </c>
      <c r="G16055" s="89">
        <v>9</v>
      </c>
      <c r="H16055" t="s">
        <v>19629</v>
      </c>
      <c r="I16055" s="89"/>
    </row>
    <row r="16056">
      <c r="A16056" t="s">
        <v>17508</v>
      </c>
      <c r="B16056" t="s">
        <v>19483</v>
      </c>
      <c r="C16056" t="s">
        <v>19515</v>
      </c>
      <c r="D16056" t="s">
        <v>19618</v>
      </c>
      <c r="E16056" s="89">
        <v>0.006134058075779765</v>
      </c>
      <c r="F16056" s="89">
        <v>700273</v>
      </c>
      <c r="G16056" s="89">
        <v>9</v>
      </c>
      <c r="H16056" t="s">
        <v>19629</v>
      </c>
      <c r="I16056" s="89"/>
    </row>
    <row r="16057">
      <c r="A16057" t="s">
        <v>17509</v>
      </c>
      <c r="B16057" t="s">
        <v>19483</v>
      </c>
      <c r="C16057" t="s">
        <v>19515</v>
      </c>
      <c r="D16057" t="s">
        <v>19619</v>
      </c>
      <c r="E16057" s="89">
        <v>0.006404539680321636</v>
      </c>
      <c r="F16057" s="89">
        <v>700273</v>
      </c>
      <c r="G16057" s="89">
        <v>9</v>
      </c>
      <c r="H16057" t="s">
        <v>19629</v>
      </c>
      <c r="I16057" s="89"/>
    </row>
    <row r="16058">
      <c r="A16058" t="s">
        <v>17510</v>
      </c>
      <c r="B16058" t="s">
        <v>19483</v>
      </c>
      <c r="C16058" t="s">
        <v>19515</v>
      </c>
      <c r="D16058" t="s">
        <v>19620</v>
      </c>
      <c r="E16058" s="89">
        <v>0.006063959083415963</v>
      </c>
      <c r="F16058" s="89">
        <v>700273</v>
      </c>
      <c r="G16058" s="89">
        <v>9</v>
      </c>
      <c r="H16058" t="s">
        <v>19629</v>
      </c>
      <c r="I16058" s="89"/>
    </row>
    <row r="16059">
      <c r="A16059" t="s">
        <v>17511</v>
      </c>
      <c r="B16059" t="s">
        <v>19483</v>
      </c>
      <c r="C16059" t="s">
        <v>19515</v>
      </c>
      <c r="D16059" t="s">
        <v>19621</v>
      </c>
      <c r="E16059" s="89">
        <v>0.004778841672459142</v>
      </c>
      <c r="F16059" s="89">
        <v>700273</v>
      </c>
      <c r="G16059" s="89">
        <v>9</v>
      </c>
      <c r="H16059" t="s">
        <v>19629</v>
      </c>
      <c r="I16059" s="89"/>
    </row>
    <row r="16060">
      <c r="A16060" t="s">
        <v>17512</v>
      </c>
      <c r="B16060" t="s">
        <v>19483</v>
      </c>
      <c r="C16060" t="s">
        <v>19515</v>
      </c>
      <c r="D16060" t="s">
        <v>19622</v>
      </c>
      <c r="E16060" s="89">
        <v>0.006203152253280198</v>
      </c>
      <c r="F16060" s="89">
        <v>700273</v>
      </c>
      <c r="G16060" s="89">
        <v>9</v>
      </c>
      <c r="H16060" t="s">
        <v>19629</v>
      </c>
      <c r="I16060" s="89"/>
    </row>
    <row r="16061">
      <c r="A16061" t="s">
        <v>17513</v>
      </c>
      <c r="B16061" t="s">
        <v>19483</v>
      </c>
      <c r="C16061" t="s">
        <v>19515</v>
      </c>
      <c r="D16061" t="s">
        <v>19623</v>
      </c>
      <c r="E16061" s="89">
        <v>0.02305706547468679</v>
      </c>
      <c r="F16061" s="89">
        <v>700273</v>
      </c>
      <c r="G16061" s="89">
        <v>9</v>
      </c>
      <c r="H16061" t="s">
        <v>19629</v>
      </c>
      <c r="I16061" s="89"/>
    </row>
    <row r="16062">
      <c r="A16062" t="s">
        <v>17514</v>
      </c>
      <c r="B16062" t="s">
        <v>19483</v>
      </c>
      <c r="C16062" t="s">
        <v>19515</v>
      </c>
      <c r="D16062" t="s">
        <v>19624</v>
      </c>
      <c r="E16062" s="89">
        <v>0.05610110575600726</v>
      </c>
      <c r="F16062" s="89">
        <v>700273</v>
      </c>
      <c r="G16062" s="89">
        <v>9</v>
      </c>
      <c r="H16062" t="s">
        <v>19629</v>
      </c>
      <c r="I16062" s="89"/>
    </row>
    <row r="16063">
      <c r="A16063" t="s">
        <v>17515</v>
      </c>
      <c r="B16063" t="s">
        <v>19476</v>
      </c>
      <c r="C16063" t="s">
        <v>19516</v>
      </c>
      <c r="D16063" t="s">
        <v>19630</v>
      </c>
      <c r="E16063" s="89">
        <v>200101</v>
      </c>
      <c r="F16063" s="89">
        <v>700273</v>
      </c>
      <c r="G16063" s="89">
        <v>9</v>
      </c>
      <c r="H16063" t="s">
        <v>19630</v>
      </c>
      <c r="I16063" s="89"/>
    </row>
    <row r="16064">
      <c r="A16064" t="s">
        <v>17516</v>
      </c>
      <c r="B16064" t="s">
        <v>19477</v>
      </c>
      <c r="C16064" t="s">
        <v>19516</v>
      </c>
      <c r="D16064" t="s">
        <v>19630</v>
      </c>
      <c r="E16064" s="89">
        <v>377856404.2583008</v>
      </c>
      <c r="F16064" s="89">
        <v>700273</v>
      </c>
      <c r="G16064" s="89">
        <v>9</v>
      </c>
      <c r="H16064" t="s">
        <v>19630</v>
      </c>
      <c r="I16064" s="89"/>
    </row>
    <row r="16065">
      <c r="A16065" t="s">
        <v>17517</v>
      </c>
      <c r="B16065" t="s">
        <v>19478</v>
      </c>
      <c r="C16065" t="s">
        <v>19516</v>
      </c>
      <c r="D16065" t="s">
        <v>19630</v>
      </c>
      <c r="E16065" s="89">
        <v>0.2857471300478528</v>
      </c>
      <c r="F16065" s="89">
        <v>700273</v>
      </c>
      <c r="G16065" s="89">
        <v>9</v>
      </c>
      <c r="H16065" t="s">
        <v>19630</v>
      </c>
      <c r="I16065" s="89"/>
    </row>
    <row r="16066">
      <c r="A16066" t="s">
        <v>17518</v>
      </c>
      <c r="B16066" t="s">
        <v>19479</v>
      </c>
      <c r="C16066" t="s">
        <v>19516</v>
      </c>
      <c r="D16066" t="s">
        <v>19630</v>
      </c>
      <c r="E16066" s="89">
        <v>539.5844253002768</v>
      </c>
      <c r="F16066" s="89">
        <v>700273</v>
      </c>
      <c r="G16066" s="89">
        <v>9</v>
      </c>
      <c r="H16066" t="s">
        <v>19630</v>
      </c>
      <c r="I16066" s="89"/>
    </row>
    <row r="16067">
      <c r="A16067" t="s">
        <v>17519</v>
      </c>
      <c r="B16067" t="s">
        <v>19483</v>
      </c>
      <c r="C16067" t="s">
        <v>19516</v>
      </c>
      <c r="D16067" t="s">
        <v>19614</v>
      </c>
      <c r="E16067" s="89">
        <v>0.0007340133526701</v>
      </c>
      <c r="F16067" s="89">
        <v>700273</v>
      </c>
      <c r="G16067" s="89">
        <v>9</v>
      </c>
      <c r="H16067" t="s">
        <v>19629</v>
      </c>
      <c r="I16067" s="89"/>
    </row>
    <row r="16068">
      <c r="A16068" t="s">
        <v>17520</v>
      </c>
      <c r="B16068" t="s">
        <v>19483</v>
      </c>
      <c r="C16068" t="s">
        <v>19516</v>
      </c>
      <c r="D16068" t="s">
        <v>19615</v>
      </c>
      <c r="E16068" s="89">
        <v>0.0007948458805938504</v>
      </c>
      <c r="F16068" s="89">
        <v>700273</v>
      </c>
      <c r="G16068" s="89">
        <v>9</v>
      </c>
      <c r="H16068" t="s">
        <v>19629</v>
      </c>
      <c r="I16068" s="89"/>
    </row>
    <row r="16069">
      <c r="A16069" t="s">
        <v>17521</v>
      </c>
      <c r="B16069" t="s">
        <v>19483</v>
      </c>
      <c r="C16069" t="s">
        <v>19516</v>
      </c>
      <c r="D16069" t="s">
        <v>19616</v>
      </c>
      <c r="E16069" s="89">
        <v>0.0007344370997357428</v>
      </c>
      <c r="F16069" s="89">
        <v>700273</v>
      </c>
      <c r="G16069" s="89">
        <v>9</v>
      </c>
      <c r="H16069" t="s">
        <v>19629</v>
      </c>
      <c r="I16069" s="89"/>
    </row>
    <row r="16070">
      <c r="A16070" t="s">
        <v>17522</v>
      </c>
      <c r="B16070" t="s">
        <v>19483</v>
      </c>
      <c r="C16070" t="s">
        <v>19516</v>
      </c>
      <c r="D16070" t="s">
        <v>19617</v>
      </c>
      <c r="E16070" s="89">
        <v>0.0007918626200899353</v>
      </c>
      <c r="F16070" s="89">
        <v>700273</v>
      </c>
      <c r="G16070" s="89">
        <v>9</v>
      </c>
      <c r="H16070" t="s">
        <v>19629</v>
      </c>
      <c r="I16070" s="89"/>
    </row>
    <row r="16071">
      <c r="A16071" t="s">
        <v>17523</v>
      </c>
      <c r="B16071" t="s">
        <v>19483</v>
      </c>
      <c r="C16071" t="s">
        <v>19516</v>
      </c>
      <c r="D16071" t="s">
        <v>19618</v>
      </c>
      <c r="E16071" s="89">
        <v>0.0007896241140461321</v>
      </c>
      <c r="F16071" s="89">
        <v>700273</v>
      </c>
      <c r="G16071" s="89">
        <v>9</v>
      </c>
      <c r="H16071" t="s">
        <v>19629</v>
      </c>
      <c r="I16071" s="89"/>
    </row>
    <row r="16072">
      <c r="A16072" t="s">
        <v>17524</v>
      </c>
      <c r="B16072" t="s">
        <v>19483</v>
      </c>
      <c r="C16072" t="s">
        <v>19516</v>
      </c>
      <c r="D16072" t="s">
        <v>19619</v>
      </c>
      <c r="E16072" s="89">
        <v>0.0008253857221898395</v>
      </c>
      <c r="F16072" s="89">
        <v>700273</v>
      </c>
      <c r="G16072" s="89">
        <v>9</v>
      </c>
      <c r="H16072" t="s">
        <v>19629</v>
      </c>
      <c r="I16072" s="89"/>
    </row>
    <row r="16073">
      <c r="A16073" t="s">
        <v>17525</v>
      </c>
      <c r="B16073" t="s">
        <v>19483</v>
      </c>
      <c r="C16073" t="s">
        <v>19516</v>
      </c>
      <c r="D16073" t="s">
        <v>19620</v>
      </c>
      <c r="E16073" s="89">
        <v>0.0007792140760473894</v>
      </c>
      <c r="F16073" s="89">
        <v>700273</v>
      </c>
      <c r="G16073" s="89">
        <v>9</v>
      </c>
      <c r="H16073" t="s">
        <v>19629</v>
      </c>
      <c r="I16073" s="89"/>
    </row>
    <row r="16074">
      <c r="A16074" t="s">
        <v>17526</v>
      </c>
      <c r="B16074" t="s">
        <v>19483</v>
      </c>
      <c r="C16074" t="s">
        <v>19516</v>
      </c>
      <c r="D16074" t="s">
        <v>19621</v>
      </c>
      <c r="E16074" s="89">
        <v>0.0006266302744545283</v>
      </c>
      <c r="F16074" s="89">
        <v>700273</v>
      </c>
      <c r="G16074" s="89">
        <v>9</v>
      </c>
      <c r="H16074" t="s">
        <v>19629</v>
      </c>
      <c r="I16074" s="89"/>
    </row>
    <row r="16075">
      <c r="A16075" t="s">
        <v>17527</v>
      </c>
      <c r="B16075" t="s">
        <v>19483</v>
      </c>
      <c r="C16075" t="s">
        <v>19516</v>
      </c>
      <c r="D16075" t="s">
        <v>19622</v>
      </c>
      <c r="E16075" s="89">
        <v>0.0007970168142365791</v>
      </c>
      <c r="F16075" s="89">
        <v>700273</v>
      </c>
      <c r="G16075" s="89">
        <v>9</v>
      </c>
      <c r="H16075" t="s">
        <v>19629</v>
      </c>
      <c r="I16075" s="89"/>
    </row>
    <row r="16076">
      <c r="A16076" t="s">
        <v>17528</v>
      </c>
      <c r="B16076" t="s">
        <v>19483</v>
      </c>
      <c r="C16076" t="s">
        <v>19516</v>
      </c>
      <c r="D16076" t="s">
        <v>19623</v>
      </c>
      <c r="E16076" s="89">
        <v>0.002975282490908572</v>
      </c>
      <c r="F16076" s="89">
        <v>700273</v>
      </c>
      <c r="G16076" s="89">
        <v>9</v>
      </c>
      <c r="H16076" t="s">
        <v>19629</v>
      </c>
      <c r="I16076" s="89"/>
    </row>
    <row r="16077">
      <c r="A16077" t="s">
        <v>17529</v>
      </c>
      <c r="B16077" t="s">
        <v>19483</v>
      </c>
      <c r="C16077" t="s">
        <v>19516</v>
      </c>
      <c r="D16077" t="s">
        <v>19624</v>
      </c>
      <c r="E16077" s="89">
        <v>0.007247822349594942</v>
      </c>
      <c r="F16077" s="89">
        <v>700273</v>
      </c>
      <c r="G16077" s="89">
        <v>9</v>
      </c>
      <c r="H16077" t="s">
        <v>19629</v>
      </c>
      <c r="I16077" s="89"/>
    </row>
    <row r="16078">
      <c r="A16078" t="s">
        <v>17530</v>
      </c>
      <c r="B16078" t="s">
        <v>19476</v>
      </c>
      <c r="C16078" t="s">
        <v>19517</v>
      </c>
      <c r="D16078" t="s">
        <v>19630</v>
      </c>
      <c r="E16078" s="89">
        <v>0</v>
      </c>
      <c r="F16078" s="89">
        <v>700273</v>
      </c>
      <c r="G16078" s="89">
        <v>9</v>
      </c>
      <c r="H16078" t="s">
        <v>19630</v>
      </c>
      <c r="I16078" s="89"/>
    </row>
    <row r="16079">
      <c r="A16079" t="s">
        <v>17531</v>
      </c>
      <c r="B16079" t="s">
        <v>19477</v>
      </c>
      <c r="C16079" t="s">
        <v>19517</v>
      </c>
      <c r="D16079" t="s">
        <v>19630</v>
      </c>
      <c r="E16079" s="89">
        <v>0</v>
      </c>
      <c r="F16079" s="89">
        <v>700273</v>
      </c>
      <c r="G16079" s="89">
        <v>9</v>
      </c>
      <c r="H16079" t="s">
        <v>19630</v>
      </c>
      <c r="I16079" s="89"/>
    </row>
    <row r="16080">
      <c r="A16080" t="s">
        <v>17532</v>
      </c>
      <c r="B16080" t="s">
        <v>19478</v>
      </c>
      <c r="C16080" t="s">
        <v>19517</v>
      </c>
      <c r="D16080" t="s">
        <v>19630</v>
      </c>
      <c r="E16080" s="89">
        <v>0</v>
      </c>
      <c r="F16080" s="89">
        <v>700273</v>
      </c>
      <c r="G16080" s="89">
        <v>9</v>
      </c>
      <c r="H16080" t="s">
        <v>19630</v>
      </c>
      <c r="I16080" s="89"/>
    </row>
    <row r="16081">
      <c r="A16081" t="s">
        <v>17533</v>
      </c>
      <c r="B16081" t="s">
        <v>19479</v>
      </c>
      <c r="C16081" t="s">
        <v>19517</v>
      </c>
      <c r="D16081" t="s">
        <v>19630</v>
      </c>
      <c r="E16081" s="89">
        <v>0</v>
      </c>
      <c r="F16081" s="89">
        <v>700273</v>
      </c>
      <c r="G16081" s="89">
        <v>9</v>
      </c>
      <c r="H16081" t="s">
        <v>19630</v>
      </c>
      <c r="I16081" s="89"/>
    </row>
    <row r="16082">
      <c r="A16082" t="s">
        <v>17534</v>
      </c>
      <c r="B16082" t="s">
        <v>19476</v>
      </c>
      <c r="C16082" t="s">
        <v>19518</v>
      </c>
      <c r="D16082" t="s">
        <v>19630</v>
      </c>
      <c r="E16082" s="89">
        <v>0</v>
      </c>
      <c r="F16082" s="89">
        <v>700273</v>
      </c>
      <c r="G16082" s="89">
        <v>9</v>
      </c>
      <c r="H16082" t="s">
        <v>19630</v>
      </c>
      <c r="I16082" s="89"/>
    </row>
    <row r="16083">
      <c r="A16083" t="s">
        <v>17535</v>
      </c>
      <c r="B16083" t="s">
        <v>19477</v>
      </c>
      <c r="C16083" t="s">
        <v>19518</v>
      </c>
      <c r="D16083" t="s">
        <v>19630</v>
      </c>
      <c r="E16083" s="89">
        <v>0</v>
      </c>
      <c r="F16083" s="89">
        <v>700273</v>
      </c>
      <c r="G16083" s="89">
        <v>9</v>
      </c>
      <c r="H16083" t="s">
        <v>19630</v>
      </c>
      <c r="I16083" s="89"/>
    </row>
    <row r="16084">
      <c r="A16084" t="s">
        <v>17536</v>
      </c>
      <c r="B16084" t="s">
        <v>19478</v>
      </c>
      <c r="C16084" t="s">
        <v>19518</v>
      </c>
      <c r="D16084" t="s">
        <v>19630</v>
      </c>
      <c r="E16084" s="89">
        <v>0</v>
      </c>
      <c r="F16084" s="89">
        <v>700273</v>
      </c>
      <c r="G16084" s="89">
        <v>9</v>
      </c>
      <c r="H16084" t="s">
        <v>19630</v>
      </c>
      <c r="I16084" s="89"/>
    </row>
    <row r="16085">
      <c r="A16085" t="s">
        <v>17537</v>
      </c>
      <c r="B16085" t="s">
        <v>19479</v>
      </c>
      <c r="C16085" t="s">
        <v>19518</v>
      </c>
      <c r="D16085" t="s">
        <v>19630</v>
      </c>
      <c r="E16085" s="89">
        <v>0</v>
      </c>
      <c r="F16085" s="89">
        <v>700273</v>
      </c>
      <c r="G16085" s="89">
        <v>9</v>
      </c>
      <c r="H16085" t="s">
        <v>19630</v>
      </c>
      <c r="I16085" s="89"/>
    </row>
    <row r="16086">
      <c r="A16086" t="s">
        <v>17538</v>
      </c>
      <c r="B16086" t="s">
        <v>19476</v>
      </c>
      <c r="C16086" t="s">
        <v>19519</v>
      </c>
      <c r="D16086" t="s">
        <v>19630</v>
      </c>
      <c r="E16086" s="89">
        <v>0</v>
      </c>
      <c r="F16086" s="89">
        <v>700273</v>
      </c>
      <c r="G16086" s="89">
        <v>9</v>
      </c>
      <c r="H16086" t="s">
        <v>19630</v>
      </c>
      <c r="I16086" s="89"/>
    </row>
    <row r="16087">
      <c r="A16087" t="s">
        <v>17539</v>
      </c>
      <c r="B16087" t="s">
        <v>19477</v>
      </c>
      <c r="C16087" t="s">
        <v>19519</v>
      </c>
      <c r="D16087" t="s">
        <v>19630</v>
      </c>
      <c r="E16087" s="89">
        <v>0</v>
      </c>
      <c r="F16087" s="89">
        <v>700273</v>
      </c>
      <c r="G16087" s="89">
        <v>9</v>
      </c>
      <c r="H16087" t="s">
        <v>19630</v>
      </c>
      <c r="I16087" s="89"/>
    </row>
    <row r="16088">
      <c r="A16088" t="s">
        <v>17540</v>
      </c>
      <c r="B16088" t="s">
        <v>19478</v>
      </c>
      <c r="C16088" t="s">
        <v>19519</v>
      </c>
      <c r="D16088" t="s">
        <v>19630</v>
      </c>
      <c r="E16088" s="89">
        <v>0</v>
      </c>
      <c r="F16088" s="89">
        <v>700273</v>
      </c>
      <c r="G16088" s="89">
        <v>9</v>
      </c>
      <c r="H16088" t="s">
        <v>19630</v>
      </c>
      <c r="I16088" s="89"/>
    </row>
    <row r="16089">
      <c r="A16089" t="s">
        <v>17541</v>
      </c>
      <c r="B16089" t="s">
        <v>19479</v>
      </c>
      <c r="C16089" t="s">
        <v>19519</v>
      </c>
      <c r="D16089" t="s">
        <v>19630</v>
      </c>
      <c r="E16089" s="89">
        <v>0</v>
      </c>
      <c r="F16089" s="89">
        <v>700273</v>
      </c>
      <c r="G16089" s="89">
        <v>9</v>
      </c>
      <c r="H16089" t="s">
        <v>19630</v>
      </c>
      <c r="I16089" s="89"/>
    </row>
    <row r="16090">
      <c r="A16090" t="s">
        <v>17542</v>
      </c>
      <c r="B16090" t="s">
        <v>19476</v>
      </c>
      <c r="C16090" t="s">
        <v>19520</v>
      </c>
      <c r="D16090" t="s">
        <v>19630</v>
      </c>
      <c r="E16090" s="89">
        <v>474519</v>
      </c>
      <c r="F16090" s="89">
        <v>700273</v>
      </c>
      <c r="G16090" s="89">
        <v>9</v>
      </c>
      <c r="H16090" t="s">
        <v>19630</v>
      </c>
      <c r="I16090" s="89"/>
    </row>
    <row r="16091">
      <c r="A16091" t="s">
        <v>17543</v>
      </c>
      <c r="B16091" t="s">
        <v>19477</v>
      </c>
      <c r="C16091" t="s">
        <v>19520</v>
      </c>
      <c r="D16091" t="s">
        <v>19630</v>
      </c>
      <c r="E16091" s="89">
        <v>13676787067.58591</v>
      </c>
      <c r="F16091" s="89">
        <v>700273</v>
      </c>
      <c r="G16091" s="89">
        <v>9</v>
      </c>
      <c r="H16091" t="s">
        <v>19630</v>
      </c>
      <c r="I16091" s="89"/>
    </row>
    <row r="16092">
      <c r="A16092" t="s">
        <v>17544</v>
      </c>
      <c r="B16092" t="s">
        <v>19478</v>
      </c>
      <c r="C16092" t="s">
        <v>19520</v>
      </c>
      <c r="D16092" t="s">
        <v>19630</v>
      </c>
      <c r="E16092" s="89">
        <v>0.6776200139088613</v>
      </c>
      <c r="F16092" s="89">
        <v>700273</v>
      </c>
      <c r="G16092" s="89">
        <v>9</v>
      </c>
      <c r="H16092" t="s">
        <v>19630</v>
      </c>
      <c r="I16092" s="89"/>
    </row>
    <row r="16093">
      <c r="A16093" t="s">
        <v>17545</v>
      </c>
      <c r="B16093" t="s">
        <v>19479</v>
      </c>
      <c r="C16093" t="s">
        <v>19520</v>
      </c>
      <c r="D16093" t="s">
        <v>19630</v>
      </c>
      <c r="E16093" s="89">
        <v>19530.65028579699</v>
      </c>
      <c r="F16093" s="89">
        <v>700273</v>
      </c>
      <c r="G16093" s="89">
        <v>9</v>
      </c>
      <c r="H16093" t="s">
        <v>19630</v>
      </c>
      <c r="I16093" s="89"/>
    </row>
    <row r="16094">
      <c r="A16094" t="s">
        <v>17546</v>
      </c>
      <c r="B16094" t="s">
        <v>19483</v>
      </c>
      <c r="C16094" t="s">
        <v>19520</v>
      </c>
      <c r="D16094" t="s">
        <v>19614</v>
      </c>
      <c r="E16094" s="89">
        <v>0.01112929660841518</v>
      </c>
      <c r="F16094" s="89">
        <v>700273</v>
      </c>
      <c r="G16094" s="89">
        <v>9</v>
      </c>
      <c r="H16094" t="s">
        <v>19629</v>
      </c>
      <c r="I16094" s="89"/>
    </row>
    <row r="16095">
      <c r="A16095" t="s">
        <v>17547</v>
      </c>
      <c r="B16095" t="s">
        <v>19483</v>
      </c>
      <c r="C16095" t="s">
        <v>19520</v>
      </c>
      <c r="D16095" t="s">
        <v>19615</v>
      </c>
      <c r="E16095" s="89">
        <v>0.0115662256015217</v>
      </c>
      <c r="F16095" s="89">
        <v>700273</v>
      </c>
      <c r="G16095" s="89">
        <v>9</v>
      </c>
      <c r="H16095" t="s">
        <v>19629</v>
      </c>
      <c r="I16095" s="89"/>
    </row>
    <row r="16096">
      <c r="A16096" t="s">
        <v>17548</v>
      </c>
      <c r="B16096" t="s">
        <v>19483</v>
      </c>
      <c r="C16096" t="s">
        <v>19520</v>
      </c>
      <c r="D16096" t="s">
        <v>19616</v>
      </c>
      <c r="E16096" s="89">
        <v>0.01114354881843459</v>
      </c>
      <c r="F16096" s="89">
        <v>700273</v>
      </c>
      <c r="G16096" s="89">
        <v>9</v>
      </c>
      <c r="H16096" t="s">
        <v>19629</v>
      </c>
      <c r="I16096" s="89"/>
    </row>
    <row r="16097">
      <c r="A16097" t="s">
        <v>17549</v>
      </c>
      <c r="B16097" t="s">
        <v>19483</v>
      </c>
      <c r="C16097" t="s">
        <v>19520</v>
      </c>
      <c r="D16097" t="s">
        <v>19617</v>
      </c>
      <c r="E16097" s="89">
        <v>0.01148509430497874</v>
      </c>
      <c r="F16097" s="89">
        <v>700273</v>
      </c>
      <c r="G16097" s="89">
        <v>9</v>
      </c>
      <c r="H16097" t="s">
        <v>19629</v>
      </c>
      <c r="I16097" s="89"/>
    </row>
    <row r="16098">
      <c r="A16098" t="s">
        <v>17550</v>
      </c>
      <c r="B16098" t="s">
        <v>19483</v>
      </c>
      <c r="C16098" t="s">
        <v>19520</v>
      </c>
      <c r="D16098" t="s">
        <v>19618</v>
      </c>
      <c r="E16098" s="89">
        <v>0.01154295756574118</v>
      </c>
      <c r="F16098" s="89">
        <v>700273</v>
      </c>
      <c r="G16098" s="89">
        <v>9</v>
      </c>
      <c r="H16098" t="s">
        <v>19629</v>
      </c>
      <c r="I16098" s="89"/>
    </row>
    <row r="16099">
      <c r="A16099" t="s">
        <v>17551</v>
      </c>
      <c r="B16099" t="s">
        <v>19483</v>
      </c>
      <c r="C16099" t="s">
        <v>19520</v>
      </c>
      <c r="D16099" t="s">
        <v>19619</v>
      </c>
      <c r="E16099" s="89">
        <v>0.0120412833584541</v>
      </c>
      <c r="F16099" s="89">
        <v>700273</v>
      </c>
      <c r="G16099" s="89">
        <v>9</v>
      </c>
      <c r="H16099" t="s">
        <v>19629</v>
      </c>
      <c r="I16099" s="89"/>
    </row>
    <row r="16100">
      <c r="A16100" t="s">
        <v>17552</v>
      </c>
      <c r="B16100" t="s">
        <v>19483</v>
      </c>
      <c r="C16100" t="s">
        <v>19520</v>
      </c>
      <c r="D16100" t="s">
        <v>19620</v>
      </c>
      <c r="E16100" s="89">
        <v>0.01138843864688483</v>
      </c>
      <c r="F16100" s="89">
        <v>700273</v>
      </c>
      <c r="G16100" s="89">
        <v>9</v>
      </c>
      <c r="H16100" t="s">
        <v>19629</v>
      </c>
      <c r="I16100" s="89"/>
    </row>
    <row r="16101">
      <c r="A16101" t="s">
        <v>17553</v>
      </c>
      <c r="B16101" t="s">
        <v>19483</v>
      </c>
      <c r="C16101" t="s">
        <v>19520</v>
      </c>
      <c r="D16101" t="s">
        <v>19621</v>
      </c>
      <c r="E16101" s="89">
        <v>0.01018274527037532</v>
      </c>
      <c r="F16101" s="89">
        <v>700273</v>
      </c>
      <c r="G16101" s="89">
        <v>9</v>
      </c>
      <c r="H16101" t="s">
        <v>19629</v>
      </c>
      <c r="I16101" s="89"/>
    </row>
    <row r="16102">
      <c r="A16102" t="s">
        <v>17554</v>
      </c>
      <c r="B16102" t="s">
        <v>19483</v>
      </c>
      <c r="C16102" t="s">
        <v>19520</v>
      </c>
      <c r="D16102" t="s">
        <v>19622</v>
      </c>
      <c r="E16102" s="89">
        <v>0.01147910177160372</v>
      </c>
      <c r="F16102" s="89">
        <v>700273</v>
      </c>
      <c r="G16102" s="89">
        <v>9</v>
      </c>
      <c r="H16102" t="s">
        <v>19629</v>
      </c>
      <c r="I16102" s="89"/>
    </row>
    <row r="16103">
      <c r="A16103" t="s">
        <v>17555</v>
      </c>
      <c r="B16103" t="s">
        <v>19483</v>
      </c>
      <c r="C16103" t="s">
        <v>19520</v>
      </c>
      <c r="D16103" t="s">
        <v>19623</v>
      </c>
      <c r="E16103" s="89">
        <v>0.04467955120404475</v>
      </c>
      <c r="F16103" s="89">
        <v>700273</v>
      </c>
      <c r="G16103" s="89">
        <v>9</v>
      </c>
      <c r="H16103" t="s">
        <v>19629</v>
      </c>
      <c r="I16103" s="89"/>
    </row>
    <row r="16104">
      <c r="A16104" t="s">
        <v>17556</v>
      </c>
      <c r="B16104" t="s">
        <v>19483</v>
      </c>
      <c r="C16104" t="s">
        <v>19520</v>
      </c>
      <c r="D16104" t="s">
        <v>19624</v>
      </c>
      <c r="E16104" s="89">
        <v>0.1101783322691117</v>
      </c>
      <c r="F16104" s="89">
        <v>700273</v>
      </c>
      <c r="G16104" s="89">
        <v>9</v>
      </c>
      <c r="H16104" t="s">
        <v>19629</v>
      </c>
      <c r="I16104" s="89"/>
    </row>
    <row r="16105">
      <c r="A16105" t="s">
        <v>17557</v>
      </c>
      <c r="B16105" t="s">
        <v>19483</v>
      </c>
      <c r="C16105" t="s">
        <v>19521</v>
      </c>
      <c r="D16105" t="s">
        <v>19614</v>
      </c>
      <c r="E16105" s="89">
        <v>0.0117653021409832</v>
      </c>
      <c r="F16105" s="89">
        <v>700273</v>
      </c>
      <c r="G16105" s="89">
        <v>9</v>
      </c>
      <c r="H16105" t="s">
        <v>19629</v>
      </c>
      <c r="I16105" s="89"/>
    </row>
    <row r="16106">
      <c r="A16106" t="s">
        <v>17558</v>
      </c>
      <c r="B16106" t="s">
        <v>19483</v>
      </c>
      <c r="C16106" t="s">
        <v>19521</v>
      </c>
      <c r="D16106" t="s">
        <v>19615</v>
      </c>
      <c r="E16106" s="89">
        <v>0.01250989270360159</v>
      </c>
      <c r="F16106" s="89">
        <v>700273</v>
      </c>
      <c r="G16106" s="89">
        <v>9</v>
      </c>
      <c r="H16106" t="s">
        <v>19629</v>
      </c>
      <c r="I16106" s="89"/>
    </row>
    <row r="16107">
      <c r="A16107" t="s">
        <v>17559</v>
      </c>
      <c r="B16107" t="s">
        <v>19483</v>
      </c>
      <c r="C16107" t="s">
        <v>19521</v>
      </c>
      <c r="D16107" t="s">
        <v>19616</v>
      </c>
      <c r="E16107" s="89">
        <v>0.01178007215366139</v>
      </c>
      <c r="F16107" s="89">
        <v>700273</v>
      </c>
      <c r="G16107" s="89">
        <v>9</v>
      </c>
      <c r="H16107" t="s">
        <v>19629</v>
      </c>
      <c r="I16107" s="89"/>
    </row>
    <row r="16108">
      <c r="A16108" t="s">
        <v>17560</v>
      </c>
      <c r="B16108" t="s">
        <v>19483</v>
      </c>
      <c r="C16108" t="s">
        <v>19521</v>
      </c>
      <c r="D16108" t="s">
        <v>19617</v>
      </c>
      <c r="E16108" s="89">
        <v>0.01245720132910903</v>
      </c>
      <c r="F16108" s="89">
        <v>700273</v>
      </c>
      <c r="G16108" s="89">
        <v>9</v>
      </c>
      <c r="H16108" t="s">
        <v>19629</v>
      </c>
      <c r="I16108" s="89"/>
    </row>
    <row r="16109">
      <c r="A16109" t="s">
        <v>17561</v>
      </c>
      <c r="B16109" t="s">
        <v>19483</v>
      </c>
      <c r="C16109" t="s">
        <v>19521</v>
      </c>
      <c r="D16109" t="s">
        <v>19618</v>
      </c>
      <c r="E16109" s="89">
        <v>0.01247849713614306</v>
      </c>
      <c r="F16109" s="89">
        <v>700273</v>
      </c>
      <c r="G16109" s="89">
        <v>9</v>
      </c>
      <c r="H16109" t="s">
        <v>19629</v>
      </c>
      <c r="I16109" s="89"/>
    </row>
    <row r="16110">
      <c r="A16110" t="s">
        <v>17562</v>
      </c>
      <c r="B16110" t="s">
        <v>19483</v>
      </c>
      <c r="C16110" t="s">
        <v>19521</v>
      </c>
      <c r="D16110" t="s">
        <v>19619</v>
      </c>
      <c r="E16110" s="89">
        <v>0.0131898408340406</v>
      </c>
      <c r="F16110" s="89">
        <v>700273</v>
      </c>
      <c r="G16110" s="89">
        <v>9</v>
      </c>
      <c r="H16110" t="s">
        <v>19629</v>
      </c>
      <c r="I16110" s="89"/>
    </row>
    <row r="16111">
      <c r="A16111" t="s">
        <v>17563</v>
      </c>
      <c r="B16111" t="s">
        <v>19483</v>
      </c>
      <c r="C16111" t="s">
        <v>19521</v>
      </c>
      <c r="D16111" t="s">
        <v>19620</v>
      </c>
      <c r="E16111" s="89">
        <v>0.01230064635497956</v>
      </c>
      <c r="F16111" s="89">
        <v>700273</v>
      </c>
      <c r="G16111" s="89">
        <v>9</v>
      </c>
      <c r="H16111" t="s">
        <v>19629</v>
      </c>
      <c r="I16111" s="89"/>
    </row>
    <row r="16112">
      <c r="A16112" t="s">
        <v>17564</v>
      </c>
      <c r="B16112" t="s">
        <v>19483</v>
      </c>
      <c r="C16112" t="s">
        <v>19521</v>
      </c>
      <c r="D16112" t="s">
        <v>19621</v>
      </c>
      <c r="E16112" s="89">
        <v>0.01092745534428615</v>
      </c>
      <c r="F16112" s="89">
        <v>700273</v>
      </c>
      <c r="G16112" s="89">
        <v>9</v>
      </c>
      <c r="H16112" t="s">
        <v>19629</v>
      </c>
      <c r="I16112" s="89"/>
    </row>
    <row r="16113">
      <c r="A16113" t="s">
        <v>17565</v>
      </c>
      <c r="B16113" t="s">
        <v>19483</v>
      </c>
      <c r="C16113" t="s">
        <v>19521</v>
      </c>
      <c r="D16113" t="s">
        <v>19622</v>
      </c>
      <c r="E16113" s="89">
        <v>0.01256850604966238</v>
      </c>
      <c r="F16113" s="89">
        <v>700273</v>
      </c>
      <c r="G16113" s="89">
        <v>9</v>
      </c>
      <c r="H16113" t="s">
        <v>19629</v>
      </c>
      <c r="I16113" s="89"/>
    </row>
    <row r="16114">
      <c r="A16114" t="s">
        <v>17566</v>
      </c>
      <c r="B16114" t="s">
        <v>19483</v>
      </c>
      <c r="C16114" t="s">
        <v>19521</v>
      </c>
      <c r="D16114" t="s">
        <v>19623</v>
      </c>
      <c r="E16114" s="89">
        <v>0.04674275164778377</v>
      </c>
      <c r="F16114" s="89">
        <v>700273</v>
      </c>
      <c r="G16114" s="89">
        <v>9</v>
      </c>
      <c r="H16114" t="s">
        <v>19629</v>
      </c>
      <c r="I16114" s="89"/>
    </row>
    <row r="16115">
      <c r="A16115" t="s">
        <v>17567</v>
      </c>
      <c r="B16115" t="s">
        <v>19483</v>
      </c>
      <c r="C16115" t="s">
        <v>19521</v>
      </c>
      <c r="D16115" t="s">
        <v>19624</v>
      </c>
      <c r="E16115" s="89">
        <v>0.1180029123607114</v>
      </c>
      <c r="F16115" s="89">
        <v>700273</v>
      </c>
      <c r="G16115" s="89">
        <v>9</v>
      </c>
      <c r="H16115" t="s">
        <v>19629</v>
      </c>
      <c r="I16115" s="89"/>
    </row>
    <row r="16116">
      <c r="A16116" t="s">
        <v>17568</v>
      </c>
      <c r="B16116" t="s">
        <v>19476</v>
      </c>
      <c r="C16116" t="s">
        <v>19523</v>
      </c>
      <c r="D16116" t="s">
        <v>19630</v>
      </c>
      <c r="E16116" s="89">
        <v>471993</v>
      </c>
      <c r="F16116" s="89">
        <v>700273</v>
      </c>
      <c r="G16116" s="89">
        <v>9</v>
      </c>
      <c r="H16116" t="s">
        <v>19630</v>
      </c>
      <c r="I16116" s="89"/>
    </row>
    <row r="16117">
      <c r="A16117" t="s">
        <v>17569</v>
      </c>
      <c r="B16117" t="s">
        <v>19477</v>
      </c>
      <c r="C16117" t="s">
        <v>19523</v>
      </c>
      <c r="D16117" t="s">
        <v>19630</v>
      </c>
      <c r="E16117" s="89">
        <v>91691360484.49721</v>
      </c>
      <c r="F16117" s="89">
        <v>700273</v>
      </c>
      <c r="G16117" s="89">
        <v>9</v>
      </c>
      <c r="H16117" t="s">
        <v>19630</v>
      </c>
      <c r="I16117" s="89"/>
    </row>
    <row r="16118">
      <c r="A16118" t="s">
        <v>17570</v>
      </c>
      <c r="B16118" t="s">
        <v>19478</v>
      </c>
      <c r="C16118" t="s">
        <v>19523</v>
      </c>
      <c r="D16118" t="s">
        <v>19630</v>
      </c>
      <c r="E16118" s="89">
        <v>0.6740128492744972</v>
      </c>
      <c r="F16118" s="89">
        <v>700273</v>
      </c>
      <c r="G16118" s="89">
        <v>9</v>
      </c>
      <c r="H16118" t="s">
        <v>19630</v>
      </c>
      <c r="I16118" s="89"/>
    </row>
    <row r="16119">
      <c r="A16119" t="s">
        <v>17571</v>
      </c>
      <c r="B16119" t="s">
        <v>19479</v>
      </c>
      <c r="C16119" t="s">
        <v>19523</v>
      </c>
      <c r="D16119" t="s">
        <v>19630</v>
      </c>
      <c r="E16119" s="89">
        <v>130936.5925638961</v>
      </c>
      <c r="F16119" s="89">
        <v>700273</v>
      </c>
      <c r="G16119" s="89">
        <v>9</v>
      </c>
      <c r="H16119" t="s">
        <v>19630</v>
      </c>
      <c r="I16119" s="89"/>
    </row>
    <row r="16120">
      <c r="A16120" t="s">
        <v>17572</v>
      </c>
      <c r="B16120" t="s">
        <v>19476</v>
      </c>
      <c r="C16120" t="s">
        <v>19522</v>
      </c>
      <c r="D16120" t="s">
        <v>19630</v>
      </c>
      <c r="E16120" s="89">
        <v>402928</v>
      </c>
      <c r="F16120" s="89">
        <v>700273</v>
      </c>
      <c r="G16120" s="89">
        <v>9</v>
      </c>
      <c r="H16120" t="s">
        <v>19630</v>
      </c>
      <c r="I16120" s="89"/>
    </row>
    <row r="16121">
      <c r="A16121" t="s">
        <v>17573</v>
      </c>
      <c r="B16121" t="s">
        <v>19477</v>
      </c>
      <c r="C16121" t="s">
        <v>19522</v>
      </c>
      <c r="D16121" t="s">
        <v>19630</v>
      </c>
      <c r="E16121" s="89">
        <v>92277585921.88156</v>
      </c>
      <c r="F16121" s="89">
        <v>700273</v>
      </c>
      <c r="G16121" s="89">
        <v>9</v>
      </c>
      <c r="H16121" t="s">
        <v>19630</v>
      </c>
      <c r="I16121" s="89"/>
    </row>
    <row r="16122">
      <c r="A16122" t="s">
        <v>17574</v>
      </c>
      <c r="B16122" t="s">
        <v>19478</v>
      </c>
      <c r="C16122" t="s">
        <v>19522</v>
      </c>
      <c r="D16122" t="s">
        <v>19630</v>
      </c>
      <c r="E16122" s="89">
        <v>0.5753870276306526</v>
      </c>
      <c r="F16122" s="89">
        <v>700273</v>
      </c>
      <c r="G16122" s="89">
        <v>9</v>
      </c>
      <c r="H16122" t="s">
        <v>19630</v>
      </c>
      <c r="I16122" s="89"/>
    </row>
    <row r="16123">
      <c r="A16123" t="s">
        <v>17575</v>
      </c>
      <c r="B16123" t="s">
        <v>19479</v>
      </c>
      <c r="C16123" t="s">
        <v>19522</v>
      </c>
      <c r="D16123" t="s">
        <v>19630</v>
      </c>
      <c r="E16123" s="89">
        <v>131773.7309904588</v>
      </c>
      <c r="F16123" s="89">
        <v>700273</v>
      </c>
      <c r="G16123" s="89">
        <v>9</v>
      </c>
      <c r="H16123" t="s">
        <v>19630</v>
      </c>
      <c r="I16123" s="89"/>
    </row>
    <row r="16124">
      <c r="A16124" t="s">
        <v>17576</v>
      </c>
      <c r="B16124" t="s">
        <v>19483</v>
      </c>
      <c r="C16124" t="s">
        <v>19522</v>
      </c>
      <c r="D16124" t="s">
        <v>19614</v>
      </c>
      <c r="E16124" s="89">
        <v>0.08789035178454259</v>
      </c>
      <c r="F16124" s="89">
        <v>700273</v>
      </c>
      <c r="G16124" s="89">
        <v>9</v>
      </c>
      <c r="H16124" t="s">
        <v>19629</v>
      </c>
      <c r="I16124" s="89"/>
    </row>
    <row r="16125">
      <c r="A16125" t="s">
        <v>17577</v>
      </c>
      <c r="B16125" t="s">
        <v>19483</v>
      </c>
      <c r="C16125" t="s">
        <v>19522</v>
      </c>
      <c r="D16125" t="s">
        <v>19615</v>
      </c>
      <c r="E16125" s="89">
        <v>0.09497644593485671</v>
      </c>
      <c r="F16125" s="89">
        <v>700273</v>
      </c>
      <c r="G16125" s="89">
        <v>9</v>
      </c>
      <c r="H16125" t="s">
        <v>19629</v>
      </c>
      <c r="I16125" s="89"/>
    </row>
    <row r="16126">
      <c r="A16126" t="s">
        <v>17578</v>
      </c>
      <c r="B16126" t="s">
        <v>19483</v>
      </c>
      <c r="C16126" t="s">
        <v>19522</v>
      </c>
      <c r="D16126" t="s">
        <v>19616</v>
      </c>
      <c r="E16126" s="89">
        <v>0.08798956906313395</v>
      </c>
      <c r="F16126" s="89">
        <v>700273</v>
      </c>
      <c r="G16126" s="89">
        <v>9</v>
      </c>
      <c r="H16126" t="s">
        <v>19629</v>
      </c>
      <c r="I16126" s="89"/>
    </row>
    <row r="16127">
      <c r="A16127" t="s">
        <v>17579</v>
      </c>
      <c r="B16127" t="s">
        <v>19483</v>
      </c>
      <c r="C16127" t="s">
        <v>19522</v>
      </c>
      <c r="D16127" t="s">
        <v>19617</v>
      </c>
      <c r="E16127" s="89">
        <v>0.09473102905179878</v>
      </c>
      <c r="F16127" s="89">
        <v>700273</v>
      </c>
      <c r="G16127" s="89">
        <v>9</v>
      </c>
      <c r="H16127" t="s">
        <v>19629</v>
      </c>
      <c r="I16127" s="89"/>
    </row>
    <row r="16128">
      <c r="A16128" t="s">
        <v>17580</v>
      </c>
      <c r="B16128" t="s">
        <v>19483</v>
      </c>
      <c r="C16128" t="s">
        <v>19522</v>
      </c>
      <c r="D16128" t="s">
        <v>19618</v>
      </c>
      <c r="E16128" s="89">
        <v>0.09463847123387548</v>
      </c>
      <c r="F16128" s="89">
        <v>700273</v>
      </c>
      <c r="G16128" s="89">
        <v>9</v>
      </c>
      <c r="H16128" t="s">
        <v>19629</v>
      </c>
      <c r="I16128" s="89"/>
    </row>
    <row r="16129">
      <c r="A16129" t="s">
        <v>17581</v>
      </c>
      <c r="B16129" t="s">
        <v>19483</v>
      </c>
      <c r="C16129" t="s">
        <v>19522</v>
      </c>
      <c r="D16129" t="s">
        <v>19619</v>
      </c>
      <c r="E16129" s="89">
        <v>0.09895390294913253</v>
      </c>
      <c r="F16129" s="89">
        <v>700273</v>
      </c>
      <c r="G16129" s="89">
        <v>9</v>
      </c>
      <c r="H16129" t="s">
        <v>19629</v>
      </c>
      <c r="I16129" s="89"/>
    </row>
    <row r="16130">
      <c r="A16130" t="s">
        <v>17582</v>
      </c>
      <c r="B16130" t="s">
        <v>19483</v>
      </c>
      <c r="C16130" t="s">
        <v>19522</v>
      </c>
      <c r="D16130" t="s">
        <v>19620</v>
      </c>
      <c r="E16130" s="89">
        <v>0.09344722408357242</v>
      </c>
      <c r="F16130" s="89">
        <v>700273</v>
      </c>
      <c r="G16130" s="89">
        <v>9</v>
      </c>
      <c r="H16130" t="s">
        <v>19629</v>
      </c>
      <c r="I16130" s="89"/>
    </row>
    <row r="16131">
      <c r="A16131" t="s">
        <v>17583</v>
      </c>
      <c r="B16131" t="s">
        <v>19483</v>
      </c>
      <c r="C16131" t="s">
        <v>19522</v>
      </c>
      <c r="D16131" t="s">
        <v>19621</v>
      </c>
      <c r="E16131" s="89">
        <v>0.07478426230837151</v>
      </c>
      <c r="F16131" s="89">
        <v>700273</v>
      </c>
      <c r="G16131" s="89">
        <v>9</v>
      </c>
      <c r="H16131" t="s">
        <v>19629</v>
      </c>
      <c r="I16131" s="89"/>
    </row>
    <row r="16132">
      <c r="A16132" t="s">
        <v>17584</v>
      </c>
      <c r="B16132" t="s">
        <v>19483</v>
      </c>
      <c r="C16132" t="s">
        <v>19522</v>
      </c>
      <c r="D16132" t="s">
        <v>19622</v>
      </c>
      <c r="E16132" s="89">
        <v>0.0946697585836464</v>
      </c>
      <c r="F16132" s="89">
        <v>700273</v>
      </c>
      <c r="G16132" s="89">
        <v>9</v>
      </c>
      <c r="H16132" t="s">
        <v>19629</v>
      </c>
      <c r="I16132" s="89"/>
    </row>
    <row r="16133">
      <c r="A16133" t="s">
        <v>17585</v>
      </c>
      <c r="B16133" t="s">
        <v>19483</v>
      </c>
      <c r="C16133" t="s">
        <v>19522</v>
      </c>
      <c r="D16133" t="s">
        <v>19623</v>
      </c>
      <c r="E16133" s="89">
        <v>0.3489684852351418</v>
      </c>
      <c r="F16133" s="89">
        <v>700273</v>
      </c>
      <c r="G16133" s="89">
        <v>9</v>
      </c>
      <c r="H16133" t="s">
        <v>19629</v>
      </c>
      <c r="I16133" s="89"/>
    </row>
    <row r="16134">
      <c r="A16134" t="s">
        <v>17586</v>
      </c>
      <c r="B16134" t="s">
        <v>19483</v>
      </c>
      <c r="C16134" t="s">
        <v>19522</v>
      </c>
      <c r="D16134" t="s">
        <v>19624</v>
      </c>
      <c r="E16134" s="89">
        <v>0.871759209242126</v>
      </c>
      <c r="F16134" s="89">
        <v>700273</v>
      </c>
      <c r="G16134" s="89">
        <v>9</v>
      </c>
      <c r="H16134" t="s">
        <v>19629</v>
      </c>
      <c r="I16134" s="89"/>
    </row>
    <row r="16135">
      <c r="A16135" t="s">
        <v>17587</v>
      </c>
      <c r="B16135" t="s">
        <v>19477</v>
      </c>
      <c r="C16135" t="s">
        <v>19614</v>
      </c>
      <c r="D16135" t="s">
        <v>19630</v>
      </c>
      <c r="E16135" s="89">
        <v>1847726250949.783</v>
      </c>
      <c r="F16135" s="89">
        <v>700273</v>
      </c>
      <c r="G16135" s="89">
        <v>9</v>
      </c>
      <c r="H16135" t="s">
        <v>19630</v>
      </c>
      <c r="I16135" s="89"/>
    </row>
    <row r="16136">
      <c r="A16136" t="s">
        <v>17588</v>
      </c>
      <c r="B16136" t="s">
        <v>19478</v>
      </c>
      <c r="C16136" t="s">
        <v>19614</v>
      </c>
      <c r="D16136" t="s">
        <v>19630</v>
      </c>
      <c r="E16136" s="89">
        <v>1</v>
      </c>
      <c r="F16136" s="89">
        <v>700273</v>
      </c>
      <c r="G16136" s="89">
        <v>9</v>
      </c>
      <c r="H16136" t="s">
        <v>19630</v>
      </c>
      <c r="I16136" s="89"/>
    </row>
    <row r="16137">
      <c r="A16137" t="s">
        <v>17589</v>
      </c>
      <c r="B16137" t="s">
        <v>19479</v>
      </c>
      <c r="C16137" t="s">
        <v>19614</v>
      </c>
      <c r="D16137" t="s">
        <v>19630</v>
      </c>
      <c r="E16137" s="89">
        <v>2638579.88377359</v>
      </c>
      <c r="F16137" s="89">
        <v>700273</v>
      </c>
      <c r="G16137" s="89">
        <v>9</v>
      </c>
      <c r="H16137" t="s">
        <v>19630</v>
      </c>
      <c r="I16137" s="89"/>
    </row>
    <row r="16138">
      <c r="A16138" t="s">
        <v>17590</v>
      </c>
      <c r="B16138" t="s">
        <v>19483</v>
      </c>
      <c r="C16138" t="s">
        <v>19614</v>
      </c>
      <c r="D16138" t="s">
        <v>19614</v>
      </c>
      <c r="E16138" s="89">
        <v>1</v>
      </c>
      <c r="F16138" s="89">
        <v>700273</v>
      </c>
      <c r="G16138" s="89">
        <v>9</v>
      </c>
      <c r="H16138" t="s">
        <v>19629</v>
      </c>
      <c r="I16138" s="89"/>
    </row>
    <row r="16139">
      <c r="A16139" t="s">
        <v>17591</v>
      </c>
      <c r="B16139" t="s">
        <v>19483</v>
      </c>
      <c r="C16139" t="s">
        <v>19614</v>
      </c>
      <c r="D16139" t="s">
        <v>19615</v>
      </c>
      <c r="E16139" s="89">
        <v>1.059699521420209</v>
      </c>
      <c r="F16139" s="89">
        <v>700273</v>
      </c>
      <c r="G16139" s="89">
        <v>9</v>
      </c>
      <c r="H16139" t="s">
        <v>19629</v>
      </c>
      <c r="I16139" s="89"/>
    </row>
    <row r="16140">
      <c r="A16140" t="s">
        <v>17592</v>
      </c>
      <c r="B16140" t="s">
        <v>19483</v>
      </c>
      <c r="C16140" t="s">
        <v>19614</v>
      </c>
      <c r="D16140" t="s">
        <v>19616</v>
      </c>
      <c r="E16140" s="89">
        <v>1.001123422229659</v>
      </c>
      <c r="F16140" s="89">
        <v>700273</v>
      </c>
      <c r="G16140" s="89">
        <v>9</v>
      </c>
      <c r="H16140" t="s">
        <v>19629</v>
      </c>
      <c r="I16140" s="89"/>
    </row>
    <row r="16141">
      <c r="A16141" t="s">
        <v>17593</v>
      </c>
      <c r="B16141" t="s">
        <v>19483</v>
      </c>
      <c r="C16141" t="s">
        <v>19614</v>
      </c>
      <c r="D16141" t="s">
        <v>19617</v>
      </c>
      <c r="E16141" s="89">
        <v>1.055598743497139</v>
      </c>
      <c r="F16141" s="89">
        <v>700273</v>
      </c>
      <c r="G16141" s="89">
        <v>9</v>
      </c>
      <c r="H16141" t="s">
        <v>19629</v>
      </c>
      <c r="I16141" s="89"/>
    </row>
    <row r="16142">
      <c r="A16142" t="s">
        <v>17594</v>
      </c>
      <c r="B16142" t="s">
        <v>19483</v>
      </c>
      <c r="C16142" t="s">
        <v>19614</v>
      </c>
      <c r="D16142" t="s">
        <v>19618</v>
      </c>
      <c r="E16142" s="89">
        <v>1.057006528307483</v>
      </c>
      <c r="F16142" s="89">
        <v>700273</v>
      </c>
      <c r="G16142" s="89">
        <v>9</v>
      </c>
      <c r="H16142" t="s">
        <v>19629</v>
      </c>
      <c r="I16142" s="89"/>
    </row>
    <row r="16143">
      <c r="A16143" t="s">
        <v>17595</v>
      </c>
      <c r="B16143" t="s">
        <v>19483</v>
      </c>
      <c r="C16143" t="s">
        <v>19614</v>
      </c>
      <c r="D16143" t="s">
        <v>19619</v>
      </c>
      <c r="E16143" s="89">
        <v>1.100242112879118</v>
      </c>
      <c r="F16143" s="89">
        <v>700273</v>
      </c>
      <c r="G16143" s="89">
        <v>9</v>
      </c>
      <c r="H16143" t="s">
        <v>19629</v>
      </c>
      <c r="I16143" s="89"/>
    </row>
    <row r="16144">
      <c r="A16144" t="s">
        <v>17596</v>
      </c>
      <c r="B16144" t="s">
        <v>19483</v>
      </c>
      <c r="C16144" t="s">
        <v>19614</v>
      </c>
      <c r="D16144" t="s">
        <v>19620</v>
      </c>
      <c r="E16144" s="89">
        <v>1.041052044680915</v>
      </c>
      <c r="F16144" s="89">
        <v>700273</v>
      </c>
      <c r="G16144" s="89">
        <v>9</v>
      </c>
      <c r="H16144" t="s">
        <v>19629</v>
      </c>
      <c r="I16144" s="89"/>
    </row>
    <row r="16145">
      <c r="A16145" t="s">
        <v>17597</v>
      </c>
      <c r="B16145" t="s">
        <v>19483</v>
      </c>
      <c r="C16145" t="s">
        <v>19614</v>
      </c>
      <c r="D16145" t="s">
        <v>19621</v>
      </c>
      <c r="E16145" s="89">
        <v>0.9266653317542173</v>
      </c>
      <c r="F16145" s="89">
        <v>700273</v>
      </c>
      <c r="G16145" s="89">
        <v>9</v>
      </c>
      <c r="H16145" t="s">
        <v>19629</v>
      </c>
      <c r="I16145" s="89"/>
    </row>
    <row r="16146">
      <c r="A16146" t="s">
        <v>17598</v>
      </c>
      <c r="B16146" t="s">
        <v>19483</v>
      </c>
      <c r="C16146" t="s">
        <v>19614</v>
      </c>
      <c r="D16146" t="s">
        <v>19622</v>
      </c>
      <c r="E16146" s="89">
        <v>1.059677668283557</v>
      </c>
      <c r="F16146" s="89">
        <v>700273</v>
      </c>
      <c r="G16146" s="89">
        <v>9</v>
      </c>
      <c r="H16146" t="s">
        <v>19629</v>
      </c>
      <c r="I16146" s="89"/>
    </row>
    <row r="16147">
      <c r="A16147" t="s">
        <v>17599</v>
      </c>
      <c r="B16147" t="s">
        <v>19483</v>
      </c>
      <c r="C16147" t="s">
        <v>19614</v>
      </c>
      <c r="D16147" t="s">
        <v>19623</v>
      </c>
      <c r="E16147" s="89">
        <v>4.058578474039698</v>
      </c>
      <c r="F16147" s="89">
        <v>700273</v>
      </c>
      <c r="G16147" s="89">
        <v>9</v>
      </c>
      <c r="H16147" t="s">
        <v>19629</v>
      </c>
      <c r="I16147" s="89"/>
    </row>
    <row r="16148">
      <c r="A16148" t="s">
        <v>17600</v>
      </c>
      <c r="B16148" t="s">
        <v>19480</v>
      </c>
      <c r="C16148" t="s">
        <v>19614</v>
      </c>
      <c r="D16148" t="s">
        <v>19623</v>
      </c>
      <c r="E16148" s="89">
        <v>0</v>
      </c>
      <c r="F16148" s="89">
        <v>700273</v>
      </c>
      <c r="G16148" s="89">
        <v>9</v>
      </c>
      <c r="H16148" t="s">
        <v>19630</v>
      </c>
      <c r="I16148" s="89"/>
    </row>
    <row r="16149">
      <c r="A16149" t="s">
        <v>17601</v>
      </c>
      <c r="B16149" t="s">
        <v>19481</v>
      </c>
      <c r="C16149" t="s">
        <v>19614</v>
      </c>
      <c r="D16149" t="s">
        <v>19623</v>
      </c>
      <c r="E16149" s="89">
        <v>0</v>
      </c>
      <c r="F16149" s="89">
        <v>700273</v>
      </c>
      <c r="G16149" s="89">
        <v>9</v>
      </c>
      <c r="H16149" t="s">
        <v>19630</v>
      </c>
      <c r="I16149" s="89"/>
    </row>
    <row r="16150">
      <c r="A16150" t="s">
        <v>17602</v>
      </c>
      <c r="B16150" t="s">
        <v>19482</v>
      </c>
      <c r="C16150" t="s">
        <v>19614</v>
      </c>
      <c r="D16150" t="s">
        <v>19623</v>
      </c>
      <c r="E16150" s="89">
        <v>0</v>
      </c>
      <c r="F16150" s="89">
        <v>700273</v>
      </c>
      <c r="G16150" s="89">
        <v>9</v>
      </c>
      <c r="H16150" t="s">
        <v>19630</v>
      </c>
      <c r="I16150" s="89"/>
    </row>
    <row r="16151">
      <c r="A16151" t="s">
        <v>17603</v>
      </c>
      <c r="B16151" t="s">
        <v>19483</v>
      </c>
      <c r="C16151" t="s">
        <v>19614</v>
      </c>
      <c r="D16151" t="s">
        <v>19624</v>
      </c>
      <c r="E16151" s="89">
        <v>10.06703771521906</v>
      </c>
      <c r="F16151" s="89">
        <v>700273</v>
      </c>
      <c r="G16151" s="89">
        <v>9</v>
      </c>
      <c r="H16151" t="s">
        <v>19629</v>
      </c>
      <c r="I16151" s="89"/>
    </row>
    <row r="16152">
      <c r="A16152" t="s">
        <v>17604</v>
      </c>
      <c r="B16152" t="s">
        <v>19480</v>
      </c>
      <c r="C16152" t="s">
        <v>19614</v>
      </c>
      <c r="D16152" t="s">
        <v>19624</v>
      </c>
      <c r="E16152" s="89">
        <v>0</v>
      </c>
      <c r="F16152" s="89">
        <v>700273</v>
      </c>
      <c r="G16152" s="89">
        <v>9</v>
      </c>
      <c r="H16152" t="s">
        <v>19630</v>
      </c>
      <c r="I16152" s="89"/>
    </row>
    <row r="16153">
      <c r="A16153" t="s">
        <v>17605</v>
      </c>
      <c r="B16153" t="s">
        <v>19481</v>
      </c>
      <c r="C16153" t="s">
        <v>19614</v>
      </c>
      <c r="D16153" t="s">
        <v>19624</v>
      </c>
      <c r="E16153" s="89">
        <v>0</v>
      </c>
      <c r="F16153" s="89">
        <v>700273</v>
      </c>
      <c r="G16153" s="89">
        <v>9</v>
      </c>
      <c r="H16153" t="s">
        <v>19630</v>
      </c>
      <c r="I16153" s="89"/>
    </row>
    <row r="16154">
      <c r="A16154" t="s">
        <v>17606</v>
      </c>
      <c r="B16154" t="s">
        <v>19482</v>
      </c>
      <c r="C16154" t="s">
        <v>19614</v>
      </c>
      <c r="D16154" t="s">
        <v>19624</v>
      </c>
      <c r="E16154" s="89">
        <v>0</v>
      </c>
      <c r="F16154" s="89">
        <v>700273</v>
      </c>
      <c r="G16154" s="89">
        <v>9</v>
      </c>
      <c r="H16154" t="s">
        <v>19630</v>
      </c>
      <c r="I16154" s="89"/>
    </row>
    <row r="16155">
      <c r="A16155" t="s">
        <v>17607</v>
      </c>
      <c r="B16155" t="s">
        <v>19477</v>
      </c>
      <c r="C16155" t="s">
        <v>19615</v>
      </c>
      <c r="D16155" t="s">
        <v>19630</v>
      </c>
      <c r="E16155" s="89">
        <v>1746857754652.124</v>
      </c>
      <c r="F16155" s="89">
        <v>700273</v>
      </c>
      <c r="G16155" s="89">
        <v>9</v>
      </c>
      <c r="H16155" t="s">
        <v>19630</v>
      </c>
      <c r="I16155" s="89"/>
    </row>
    <row r="16156">
      <c r="A16156" t="s">
        <v>17608</v>
      </c>
      <c r="B16156" t="s">
        <v>19478</v>
      </c>
      <c r="C16156" t="s">
        <v>19615</v>
      </c>
      <c r="D16156" t="s">
        <v>19630</v>
      </c>
      <c r="E16156" s="89">
        <v>1</v>
      </c>
      <c r="F16156" s="89">
        <v>700273</v>
      </c>
      <c r="G16156" s="89">
        <v>9</v>
      </c>
      <c r="H16156" t="s">
        <v>19630</v>
      </c>
      <c r="I16156" s="89"/>
    </row>
    <row r="16157">
      <c r="A16157" t="s">
        <v>17609</v>
      </c>
      <c r="B16157" t="s">
        <v>19479</v>
      </c>
      <c r="C16157" t="s">
        <v>19615</v>
      </c>
      <c r="D16157" t="s">
        <v>19630</v>
      </c>
      <c r="E16157" s="89">
        <v>2494538.208173275</v>
      </c>
      <c r="F16157" s="89">
        <v>700273</v>
      </c>
      <c r="G16157" s="89">
        <v>9</v>
      </c>
      <c r="H16157" t="s">
        <v>19630</v>
      </c>
      <c r="I16157" s="89"/>
    </row>
    <row r="16158">
      <c r="A16158" t="s">
        <v>17610</v>
      </c>
      <c r="B16158" t="s">
        <v>19483</v>
      </c>
      <c r="C16158" t="s">
        <v>19615</v>
      </c>
      <c r="D16158" t="s">
        <v>19614</v>
      </c>
      <c r="E16158" s="89">
        <v>0.9458267017326352</v>
      </c>
      <c r="F16158" s="89">
        <v>700273</v>
      </c>
      <c r="G16158" s="89">
        <v>9</v>
      </c>
      <c r="H16158" t="s">
        <v>19629</v>
      </c>
      <c r="I16158" s="89"/>
    </row>
    <row r="16159">
      <c r="A16159" t="s">
        <v>17611</v>
      </c>
      <c r="B16159" t="s">
        <v>19483</v>
      </c>
      <c r="C16159" t="s">
        <v>19615</v>
      </c>
      <c r="D16159" t="s">
        <v>19615</v>
      </c>
      <c r="E16159" s="89">
        <v>1</v>
      </c>
      <c r="F16159" s="89">
        <v>700273</v>
      </c>
      <c r="G16159" s="89">
        <v>9</v>
      </c>
      <c r="H16159" t="s">
        <v>19629</v>
      </c>
      <c r="I16159" s="89"/>
    </row>
    <row r="16160">
      <c r="A16160" t="s">
        <v>17612</v>
      </c>
      <c r="B16160" t="s">
        <v>19483</v>
      </c>
      <c r="C16160" t="s">
        <v>19615</v>
      </c>
      <c r="D16160" t="s">
        <v>19616</v>
      </c>
      <c r="E16160" s="89">
        <v>0.9468897158430547</v>
      </c>
      <c r="F16160" s="89">
        <v>700273</v>
      </c>
      <c r="G16160" s="89">
        <v>9</v>
      </c>
      <c r="H16160" t="s">
        <v>19629</v>
      </c>
      <c r="I16160" s="89"/>
    </row>
    <row r="16161">
      <c r="A16161" t="s">
        <v>17613</v>
      </c>
      <c r="B16161" t="s">
        <v>19483</v>
      </c>
      <c r="C16161" t="s">
        <v>19615</v>
      </c>
      <c r="D16161" t="s">
        <v>19617</v>
      </c>
      <c r="E16161" s="89">
        <v>0.9960978659702093</v>
      </c>
      <c r="F16161" s="89">
        <v>700273</v>
      </c>
      <c r="G16161" s="89">
        <v>9</v>
      </c>
      <c r="H16161" t="s">
        <v>19629</v>
      </c>
      <c r="I16161" s="89"/>
    </row>
    <row r="16162">
      <c r="A16162" t="s">
        <v>17614</v>
      </c>
      <c r="B16162" t="s">
        <v>19483</v>
      </c>
      <c r="C16162" t="s">
        <v>19615</v>
      </c>
      <c r="D16162" t="s">
        <v>19618</v>
      </c>
      <c r="E16162" s="89">
        <v>0.9975173151387271</v>
      </c>
      <c r="F16162" s="89">
        <v>700273</v>
      </c>
      <c r="G16162" s="89">
        <v>9</v>
      </c>
      <c r="H16162" t="s">
        <v>19629</v>
      </c>
      <c r="I16162" s="89"/>
    </row>
    <row r="16163">
      <c r="A16163" t="s">
        <v>17615</v>
      </c>
      <c r="B16163" t="s">
        <v>19483</v>
      </c>
      <c r="C16163" t="s">
        <v>19615</v>
      </c>
      <c r="D16163" t="s">
        <v>19619</v>
      </c>
      <c r="E16163" s="89">
        <v>1.038068335184435</v>
      </c>
      <c r="F16163" s="89">
        <v>700273</v>
      </c>
      <c r="G16163" s="89">
        <v>9</v>
      </c>
      <c r="H16163" t="s">
        <v>19629</v>
      </c>
      <c r="I16163" s="89"/>
    </row>
    <row r="16164">
      <c r="A16164" t="s">
        <v>17616</v>
      </c>
      <c r="B16164" t="s">
        <v>19483</v>
      </c>
      <c r="C16164" t="s">
        <v>19615</v>
      </c>
      <c r="D16164" t="s">
        <v>19620</v>
      </c>
      <c r="E16164" s="89">
        <v>0.982364702131209</v>
      </c>
      <c r="F16164" s="89">
        <v>700273</v>
      </c>
      <c r="G16164" s="89">
        <v>9</v>
      </c>
      <c r="H16164" t="s">
        <v>19629</v>
      </c>
      <c r="I16164" s="89"/>
    </row>
    <row r="16165">
      <c r="A16165" t="s">
        <v>17617</v>
      </c>
      <c r="B16165" t="s">
        <v>19483</v>
      </c>
      <c r="C16165" t="s">
        <v>19615</v>
      </c>
      <c r="D16165" t="s">
        <v>19621</v>
      </c>
      <c r="E16165" s="89">
        <v>0.8766610292088595</v>
      </c>
      <c r="F16165" s="89">
        <v>700273</v>
      </c>
      <c r="G16165" s="89">
        <v>9</v>
      </c>
      <c r="H16165" t="s">
        <v>19629</v>
      </c>
      <c r="I16165" s="89"/>
    </row>
    <row r="16166">
      <c r="A16166" t="s">
        <v>17618</v>
      </c>
      <c r="B16166" t="s">
        <v>19483</v>
      </c>
      <c r="C16166" t="s">
        <v>19615</v>
      </c>
      <c r="D16166" t="s">
        <v>19622</v>
      </c>
      <c r="E16166" s="89">
        <v>0.9997761715675545</v>
      </c>
      <c r="F16166" s="89">
        <v>700273</v>
      </c>
      <c r="G16166" s="89">
        <v>9</v>
      </c>
      <c r="H16166" t="s">
        <v>19629</v>
      </c>
      <c r="I16166" s="89"/>
    </row>
    <row r="16167">
      <c r="A16167" t="s">
        <v>17619</v>
      </c>
      <c r="B16167" t="s">
        <v>19483</v>
      </c>
      <c r="C16167" t="s">
        <v>19615</v>
      </c>
      <c r="D16167" t="s">
        <v>19623</v>
      </c>
      <c r="E16167" s="89">
        <v>3.836497457322416</v>
      </c>
      <c r="F16167" s="89">
        <v>700273</v>
      </c>
      <c r="G16167" s="89">
        <v>9</v>
      </c>
      <c r="H16167" t="s">
        <v>19629</v>
      </c>
      <c r="I16167" s="89"/>
    </row>
    <row r="16168">
      <c r="A16168" t="s">
        <v>17620</v>
      </c>
      <c r="B16168" t="s">
        <v>19480</v>
      </c>
      <c r="C16168" t="s">
        <v>19615</v>
      </c>
      <c r="D16168" t="s">
        <v>19623</v>
      </c>
      <c r="E16168" s="89">
        <v>0</v>
      </c>
      <c r="F16168" s="89">
        <v>700273</v>
      </c>
      <c r="G16168" s="89">
        <v>9</v>
      </c>
      <c r="H16168" t="s">
        <v>19630</v>
      </c>
      <c r="I16168" s="89"/>
    </row>
    <row r="16169">
      <c r="A16169" t="s">
        <v>17621</v>
      </c>
      <c r="B16169" t="s">
        <v>19481</v>
      </c>
      <c r="C16169" t="s">
        <v>19615</v>
      </c>
      <c r="D16169" t="s">
        <v>19623</v>
      </c>
      <c r="E16169" s="89">
        <v>0</v>
      </c>
      <c r="F16169" s="89">
        <v>700273</v>
      </c>
      <c r="G16169" s="89">
        <v>9</v>
      </c>
      <c r="H16169" t="s">
        <v>19630</v>
      </c>
      <c r="I16169" s="89"/>
    </row>
    <row r="16170">
      <c r="A16170" t="s">
        <v>17622</v>
      </c>
      <c r="B16170" t="s">
        <v>19482</v>
      </c>
      <c r="C16170" t="s">
        <v>19615</v>
      </c>
      <c r="D16170" t="s">
        <v>19623</v>
      </c>
      <c r="E16170" s="89">
        <v>0</v>
      </c>
      <c r="F16170" s="89">
        <v>700273</v>
      </c>
      <c r="G16170" s="89">
        <v>9</v>
      </c>
      <c r="H16170" t="s">
        <v>19630</v>
      </c>
      <c r="I16170" s="89"/>
    </row>
    <row r="16171">
      <c r="A16171" t="s">
        <v>17623</v>
      </c>
      <c r="B16171" t="s">
        <v>19483</v>
      </c>
      <c r="C16171" t="s">
        <v>19615</v>
      </c>
      <c r="D16171" t="s">
        <v>19624</v>
      </c>
      <c r="E16171" s="89">
        <v>9.517153623925015</v>
      </c>
      <c r="F16171" s="89">
        <v>700273</v>
      </c>
      <c r="G16171" s="89">
        <v>9</v>
      </c>
      <c r="H16171" t="s">
        <v>19629</v>
      </c>
      <c r="I16171" s="89"/>
    </row>
    <row r="16172">
      <c r="A16172" t="s">
        <v>17624</v>
      </c>
      <c r="B16172" t="s">
        <v>19480</v>
      </c>
      <c r="C16172" t="s">
        <v>19615</v>
      </c>
      <c r="D16172" t="s">
        <v>19624</v>
      </c>
      <c r="E16172" s="89">
        <v>0</v>
      </c>
      <c r="F16172" s="89">
        <v>700273</v>
      </c>
      <c r="G16172" s="89">
        <v>9</v>
      </c>
      <c r="H16172" t="s">
        <v>19630</v>
      </c>
      <c r="I16172" s="89"/>
    </row>
    <row r="16173">
      <c r="A16173" t="s">
        <v>17625</v>
      </c>
      <c r="B16173" t="s">
        <v>19481</v>
      </c>
      <c r="C16173" t="s">
        <v>19615</v>
      </c>
      <c r="D16173" t="s">
        <v>19624</v>
      </c>
      <c r="E16173" s="89">
        <v>0</v>
      </c>
      <c r="F16173" s="89">
        <v>700273</v>
      </c>
      <c r="G16173" s="89">
        <v>9</v>
      </c>
      <c r="H16173" t="s">
        <v>19630</v>
      </c>
      <c r="I16173" s="89"/>
    </row>
    <row r="16174">
      <c r="A16174" t="s">
        <v>17626</v>
      </c>
      <c r="B16174" t="s">
        <v>19482</v>
      </c>
      <c r="C16174" t="s">
        <v>19615</v>
      </c>
      <c r="D16174" t="s">
        <v>19624</v>
      </c>
      <c r="E16174" s="89">
        <v>0</v>
      </c>
      <c r="F16174" s="89">
        <v>700273</v>
      </c>
      <c r="G16174" s="89">
        <v>9</v>
      </c>
      <c r="H16174" t="s">
        <v>19630</v>
      </c>
      <c r="I16174" s="89"/>
    </row>
    <row r="16175">
      <c r="A16175" t="s">
        <v>17627</v>
      </c>
      <c r="B16175" t="s">
        <v>19477</v>
      </c>
      <c r="C16175" t="s">
        <v>19616</v>
      </c>
      <c r="D16175" t="s">
        <v>19630</v>
      </c>
      <c r="E16175" s="89">
        <v>1845732420568.41</v>
      </c>
      <c r="F16175" s="89">
        <v>700273</v>
      </c>
      <c r="G16175" s="89">
        <v>9</v>
      </c>
      <c r="H16175" t="s">
        <v>19630</v>
      </c>
      <c r="I16175" s="89"/>
    </row>
    <row r="16176">
      <c r="A16176" t="s">
        <v>17628</v>
      </c>
      <c r="B16176" t="s">
        <v>19478</v>
      </c>
      <c r="C16176" t="s">
        <v>19616</v>
      </c>
      <c r="D16176" t="s">
        <v>19630</v>
      </c>
      <c r="E16176" s="89">
        <v>1</v>
      </c>
      <c r="F16176" s="89">
        <v>700273</v>
      </c>
      <c r="G16176" s="89">
        <v>9</v>
      </c>
      <c r="H16176" t="s">
        <v>19630</v>
      </c>
      <c r="I16176" s="89"/>
    </row>
    <row r="16177">
      <c r="A16177" t="s">
        <v>17629</v>
      </c>
      <c r="B16177" t="s">
        <v>19479</v>
      </c>
      <c r="C16177" t="s">
        <v>19616</v>
      </c>
      <c r="D16177" t="s">
        <v>19630</v>
      </c>
      <c r="E16177" s="89">
        <v>2635732.665072635</v>
      </c>
      <c r="F16177" s="89">
        <v>700273</v>
      </c>
      <c r="G16177" s="89">
        <v>9</v>
      </c>
      <c r="H16177" t="s">
        <v>19630</v>
      </c>
      <c r="I16177" s="89"/>
    </row>
    <row r="16178">
      <c r="A16178" t="s">
        <v>17630</v>
      </c>
      <c r="B16178" t="s">
        <v>19483</v>
      </c>
      <c r="C16178" t="s">
        <v>19616</v>
      </c>
      <c r="D16178" t="s">
        <v>19614</v>
      </c>
      <c r="E16178" s="89">
        <v>0.9988985159686889</v>
      </c>
      <c r="F16178" s="89">
        <v>700273</v>
      </c>
      <c r="G16178" s="89">
        <v>9</v>
      </c>
      <c r="H16178" t="s">
        <v>19629</v>
      </c>
      <c r="I16178" s="89"/>
    </row>
    <row r="16179">
      <c r="A16179" t="s">
        <v>17631</v>
      </c>
      <c r="B16179" t="s">
        <v>19483</v>
      </c>
      <c r="C16179" t="s">
        <v>19616</v>
      </c>
      <c r="D16179" t="s">
        <v>19615</v>
      </c>
      <c r="E16179" s="89">
        <v>1.05853362838988</v>
      </c>
      <c r="F16179" s="89">
        <v>700273</v>
      </c>
      <c r="G16179" s="89">
        <v>9</v>
      </c>
      <c r="H16179" t="s">
        <v>19629</v>
      </c>
      <c r="I16179" s="89"/>
    </row>
    <row r="16180">
      <c r="A16180" t="s">
        <v>17632</v>
      </c>
      <c r="B16180" t="s">
        <v>19483</v>
      </c>
      <c r="C16180" t="s">
        <v>19616</v>
      </c>
      <c r="D16180" t="s">
        <v>19616</v>
      </c>
      <c r="E16180" s="89">
        <v>1</v>
      </c>
      <c r="F16180" s="89">
        <v>700273</v>
      </c>
      <c r="G16180" s="89">
        <v>9</v>
      </c>
      <c r="H16180" t="s">
        <v>19629</v>
      </c>
      <c r="I16180" s="89"/>
    </row>
    <row r="16181">
      <c r="A16181" t="s">
        <v>17633</v>
      </c>
      <c r="B16181" t="s">
        <v>19483</v>
      </c>
      <c r="C16181" t="s">
        <v>19616</v>
      </c>
      <c r="D16181" t="s">
        <v>19617</v>
      </c>
      <c r="E16181" s="89">
        <v>1.054434312204652</v>
      </c>
      <c r="F16181" s="89">
        <v>700273</v>
      </c>
      <c r="G16181" s="89">
        <v>9</v>
      </c>
      <c r="H16181" t="s">
        <v>19629</v>
      </c>
      <c r="I16181" s="89"/>
    </row>
    <row r="16182">
      <c r="A16182" t="s">
        <v>17634</v>
      </c>
      <c r="B16182" t="s">
        <v>19483</v>
      </c>
      <c r="C16182" t="s">
        <v>19616</v>
      </c>
      <c r="D16182" t="s">
        <v>19618</v>
      </c>
      <c r="E16182" s="89">
        <v>1.055841741970706</v>
      </c>
      <c r="F16182" s="89">
        <v>700273</v>
      </c>
      <c r="G16182" s="89">
        <v>9</v>
      </c>
      <c r="H16182" t="s">
        <v>19629</v>
      </c>
      <c r="I16182" s="89"/>
    </row>
    <row r="16183">
      <c r="A16183" t="s">
        <v>17635</v>
      </c>
      <c r="B16183" t="s">
        <v>19483</v>
      </c>
      <c r="C16183" t="s">
        <v>19616</v>
      </c>
      <c r="D16183" t="s">
        <v>19619</v>
      </c>
      <c r="E16183" s="89">
        <v>1.099020027478645</v>
      </c>
      <c r="F16183" s="89">
        <v>700273</v>
      </c>
      <c r="G16183" s="89">
        <v>9</v>
      </c>
      <c r="H16183" t="s">
        <v>19629</v>
      </c>
      <c r="I16183" s="89"/>
    </row>
    <row r="16184">
      <c r="A16184" t="s">
        <v>17636</v>
      </c>
      <c r="B16184" t="s">
        <v>19483</v>
      </c>
      <c r="C16184" t="s">
        <v>19616</v>
      </c>
      <c r="D16184" t="s">
        <v>19620</v>
      </c>
      <c r="E16184" s="89">
        <v>1.03990148143065</v>
      </c>
      <c r="F16184" s="89">
        <v>700273</v>
      </c>
      <c r="G16184" s="89">
        <v>9</v>
      </c>
      <c r="H16184" t="s">
        <v>19629</v>
      </c>
      <c r="I16184" s="89"/>
    </row>
    <row r="16185">
      <c r="A16185" t="s">
        <v>17637</v>
      </c>
      <c r="B16185" t="s">
        <v>19483</v>
      </c>
      <c r="C16185" t="s">
        <v>19616</v>
      </c>
      <c r="D16185" t="s">
        <v>19621</v>
      </c>
      <c r="E16185" s="89">
        <v>0.9256728091946727</v>
      </c>
      <c r="F16185" s="89">
        <v>700273</v>
      </c>
      <c r="G16185" s="89">
        <v>9</v>
      </c>
      <c r="H16185" t="s">
        <v>19629</v>
      </c>
      <c r="I16185" s="89"/>
    </row>
    <row r="16186">
      <c r="A16186" t="s">
        <v>17638</v>
      </c>
      <c r="B16186" t="s">
        <v>19483</v>
      </c>
      <c r="C16186" t="s">
        <v>19616</v>
      </c>
      <c r="D16186" t="s">
        <v>19622</v>
      </c>
      <c r="E16186" s="89">
        <v>1.058525536493039</v>
      </c>
      <c r="F16186" s="89">
        <v>700273</v>
      </c>
      <c r="G16186" s="89">
        <v>9</v>
      </c>
      <c r="H16186" t="s">
        <v>19629</v>
      </c>
      <c r="I16186" s="89"/>
    </row>
    <row r="16187">
      <c r="A16187" t="s">
        <v>17639</v>
      </c>
      <c r="B16187" t="s">
        <v>19483</v>
      </c>
      <c r="C16187" t="s">
        <v>19616</v>
      </c>
      <c r="D16187" t="s">
        <v>19623</v>
      </c>
      <c r="E16187" s="89">
        <v>4.054278224333308</v>
      </c>
      <c r="F16187" s="89">
        <v>700273</v>
      </c>
      <c r="G16187" s="89">
        <v>9</v>
      </c>
      <c r="H16187" t="s">
        <v>19629</v>
      </c>
      <c r="I16187" s="89"/>
    </row>
    <row r="16188">
      <c r="A16188" t="s">
        <v>17640</v>
      </c>
      <c r="B16188" t="s">
        <v>19480</v>
      </c>
      <c r="C16188" t="s">
        <v>19616</v>
      </c>
      <c r="D16188" t="s">
        <v>19623</v>
      </c>
      <c r="E16188" s="89">
        <v>0</v>
      </c>
      <c r="F16188" s="89">
        <v>700273</v>
      </c>
      <c r="G16188" s="89">
        <v>9</v>
      </c>
      <c r="H16188" t="s">
        <v>19630</v>
      </c>
      <c r="I16188" s="89"/>
    </row>
    <row r="16189">
      <c r="A16189" t="s">
        <v>17641</v>
      </c>
      <c r="B16189" t="s">
        <v>19481</v>
      </c>
      <c r="C16189" t="s">
        <v>19616</v>
      </c>
      <c r="D16189" t="s">
        <v>19623</v>
      </c>
      <c r="E16189" s="89">
        <v>0</v>
      </c>
      <c r="F16189" s="89">
        <v>700273</v>
      </c>
      <c r="G16189" s="89">
        <v>9</v>
      </c>
      <c r="H16189" t="s">
        <v>19630</v>
      </c>
      <c r="I16189" s="89"/>
    </row>
    <row r="16190">
      <c r="A16190" t="s">
        <v>17642</v>
      </c>
      <c r="B16190" t="s">
        <v>19482</v>
      </c>
      <c r="C16190" t="s">
        <v>19616</v>
      </c>
      <c r="D16190" t="s">
        <v>19623</v>
      </c>
      <c r="E16190" s="89">
        <v>0</v>
      </c>
      <c r="F16190" s="89">
        <v>700273</v>
      </c>
      <c r="G16190" s="89">
        <v>9</v>
      </c>
      <c r="H16190" t="s">
        <v>19630</v>
      </c>
      <c r="I16190" s="89"/>
    </row>
    <row r="16191">
      <c r="A16191" t="s">
        <v>17643</v>
      </c>
      <c r="B16191" t="s">
        <v>19483</v>
      </c>
      <c r="C16191" t="s">
        <v>19616</v>
      </c>
      <c r="D16191" t="s">
        <v>19624</v>
      </c>
      <c r="E16191" s="89">
        <v>10.0562231075972</v>
      </c>
      <c r="F16191" s="89">
        <v>700273</v>
      </c>
      <c r="G16191" s="89">
        <v>9</v>
      </c>
      <c r="H16191" t="s">
        <v>19629</v>
      </c>
      <c r="I16191" s="89"/>
    </row>
    <row r="16192">
      <c r="A16192" t="s">
        <v>17644</v>
      </c>
      <c r="B16192" t="s">
        <v>19480</v>
      </c>
      <c r="C16192" t="s">
        <v>19616</v>
      </c>
      <c r="D16192" t="s">
        <v>19624</v>
      </c>
      <c r="E16192" s="89">
        <v>0</v>
      </c>
      <c r="F16192" s="89">
        <v>700273</v>
      </c>
      <c r="G16192" s="89">
        <v>9</v>
      </c>
      <c r="H16192" t="s">
        <v>19630</v>
      </c>
      <c r="I16192" s="89"/>
    </row>
    <row r="16193">
      <c r="A16193" t="s">
        <v>17645</v>
      </c>
      <c r="B16193" t="s">
        <v>19481</v>
      </c>
      <c r="C16193" t="s">
        <v>19616</v>
      </c>
      <c r="D16193" t="s">
        <v>19624</v>
      </c>
      <c r="E16193" s="89">
        <v>0</v>
      </c>
      <c r="F16193" s="89">
        <v>700273</v>
      </c>
      <c r="G16193" s="89">
        <v>9</v>
      </c>
      <c r="H16193" t="s">
        <v>19630</v>
      </c>
      <c r="I16193" s="89"/>
    </row>
    <row r="16194">
      <c r="A16194" t="s">
        <v>17646</v>
      </c>
      <c r="B16194" t="s">
        <v>19482</v>
      </c>
      <c r="C16194" t="s">
        <v>19616</v>
      </c>
      <c r="D16194" t="s">
        <v>19624</v>
      </c>
      <c r="E16194" s="89">
        <v>0</v>
      </c>
      <c r="F16194" s="89">
        <v>700273</v>
      </c>
      <c r="G16194" s="89">
        <v>9</v>
      </c>
      <c r="H16194" t="s">
        <v>19630</v>
      </c>
      <c r="I16194" s="89"/>
    </row>
    <row r="16195">
      <c r="A16195" t="s">
        <v>17647</v>
      </c>
      <c r="B16195" t="s">
        <v>19477</v>
      </c>
      <c r="C16195" t="s">
        <v>19617</v>
      </c>
      <c r="D16195" t="s">
        <v>19630</v>
      </c>
      <c r="E16195" s="89">
        <v>1754041060083.912</v>
      </c>
      <c r="F16195" s="89">
        <v>700273</v>
      </c>
      <c r="G16195" s="89">
        <v>9</v>
      </c>
      <c r="H16195" t="s">
        <v>19630</v>
      </c>
      <c r="I16195" s="89"/>
    </row>
    <row r="16196">
      <c r="A16196" t="s">
        <v>17648</v>
      </c>
      <c r="B16196" t="s">
        <v>19478</v>
      </c>
      <c r="C16196" t="s">
        <v>19617</v>
      </c>
      <c r="D16196" t="s">
        <v>19630</v>
      </c>
      <c r="E16196" s="89">
        <v>1</v>
      </c>
      <c r="F16196" s="89">
        <v>700273</v>
      </c>
      <c r="G16196" s="89">
        <v>9</v>
      </c>
      <c r="H16196" t="s">
        <v>19630</v>
      </c>
      <c r="I16196" s="89"/>
    </row>
    <row r="16197">
      <c r="A16197" t="s">
        <v>17649</v>
      </c>
      <c r="B16197" t="s">
        <v>19479</v>
      </c>
      <c r="C16197" t="s">
        <v>19617</v>
      </c>
      <c r="D16197" t="s">
        <v>19630</v>
      </c>
      <c r="E16197" s="89">
        <v>2504796.072508739</v>
      </c>
      <c r="F16197" s="89">
        <v>700273</v>
      </c>
      <c r="G16197" s="89">
        <v>9</v>
      </c>
      <c r="H16197" t="s">
        <v>19630</v>
      </c>
      <c r="I16197" s="89"/>
    </row>
    <row r="16198">
      <c r="A16198" t="s">
        <v>17650</v>
      </c>
      <c r="B16198" t="s">
        <v>19483</v>
      </c>
      <c r="C16198" t="s">
        <v>19617</v>
      </c>
      <c r="D16198" t="s">
        <v>19614</v>
      </c>
      <c r="E16198" s="89">
        <v>0.9496541210011937</v>
      </c>
      <c r="F16198" s="89">
        <v>700273</v>
      </c>
      <c r="G16198" s="89">
        <v>9</v>
      </c>
      <c r="H16198" t="s">
        <v>19629</v>
      </c>
      <c r="I16198" s="89"/>
    </row>
    <row r="16199">
      <c r="A16199" t="s">
        <v>17651</v>
      </c>
      <c r="B16199" t="s">
        <v>19483</v>
      </c>
      <c r="C16199" t="s">
        <v>19617</v>
      </c>
      <c r="D16199" t="s">
        <v>19615</v>
      </c>
      <c r="E16199" s="89">
        <v>1.004019810752017</v>
      </c>
      <c r="F16199" s="89">
        <v>700273</v>
      </c>
      <c r="G16199" s="89">
        <v>9</v>
      </c>
      <c r="H16199" t="s">
        <v>19629</v>
      </c>
      <c r="I16199" s="89"/>
    </row>
    <row r="16200">
      <c r="A16200" t="s">
        <v>17652</v>
      </c>
      <c r="B16200" t="s">
        <v>19483</v>
      </c>
      <c r="C16200" t="s">
        <v>19617</v>
      </c>
      <c r="D16200" t="s">
        <v>19616</v>
      </c>
      <c r="E16200" s="89">
        <v>0.9507184940932969</v>
      </c>
      <c r="F16200" s="89">
        <v>700273</v>
      </c>
      <c r="G16200" s="89">
        <v>9</v>
      </c>
      <c r="H16200" t="s">
        <v>19629</v>
      </c>
      <c r="I16200" s="89"/>
    </row>
    <row r="16201">
      <c r="A16201" t="s">
        <v>17653</v>
      </c>
      <c r="B16201" t="s">
        <v>19483</v>
      </c>
      <c r="C16201" t="s">
        <v>19617</v>
      </c>
      <c r="D16201" t="s">
        <v>19617</v>
      </c>
      <c r="E16201" s="89">
        <v>1</v>
      </c>
      <c r="F16201" s="89">
        <v>700273</v>
      </c>
      <c r="G16201" s="89">
        <v>9</v>
      </c>
      <c r="H16201" t="s">
        <v>19629</v>
      </c>
      <c r="I16201" s="89"/>
    </row>
    <row r="16202">
      <c r="A16202" t="s">
        <v>17654</v>
      </c>
      <c r="B16202" t="s">
        <v>19483</v>
      </c>
      <c r="C16202" t="s">
        <v>19617</v>
      </c>
      <c r="D16202" t="s">
        <v>19618</v>
      </c>
      <c r="E16202" s="89">
        <v>1.001526522371514</v>
      </c>
      <c r="F16202" s="89">
        <v>700273</v>
      </c>
      <c r="G16202" s="89">
        <v>9</v>
      </c>
      <c r="H16202" t="s">
        <v>19629</v>
      </c>
      <c r="I16202" s="89"/>
    </row>
    <row r="16203">
      <c r="A16203" t="s">
        <v>17655</v>
      </c>
      <c r="B16203" t="s">
        <v>19483</v>
      </c>
      <c r="C16203" t="s">
        <v>19617</v>
      </c>
      <c r="D16203" t="s">
        <v>19619</v>
      </c>
      <c r="E16203" s="89">
        <v>1.042283748455878</v>
      </c>
      <c r="F16203" s="89">
        <v>700273</v>
      </c>
      <c r="G16203" s="89">
        <v>9</v>
      </c>
      <c r="H16203" t="s">
        <v>19629</v>
      </c>
      <c r="I16203" s="89"/>
    </row>
    <row r="16204">
      <c r="A16204" t="s">
        <v>17656</v>
      </c>
      <c r="B16204" t="s">
        <v>19483</v>
      </c>
      <c r="C16204" t="s">
        <v>19617</v>
      </c>
      <c r="D16204" t="s">
        <v>19620</v>
      </c>
      <c r="E16204" s="89">
        <v>0.986329511971195</v>
      </c>
      <c r="F16204" s="89">
        <v>700273</v>
      </c>
      <c r="G16204" s="89">
        <v>9</v>
      </c>
      <c r="H16204" t="s">
        <v>19629</v>
      </c>
      <c r="I16204" s="89"/>
    </row>
    <row r="16205">
      <c r="A16205" t="s">
        <v>17657</v>
      </c>
      <c r="B16205" t="s">
        <v>19483</v>
      </c>
      <c r="C16205" t="s">
        <v>19617</v>
      </c>
      <c r="D16205" t="s">
        <v>19621</v>
      </c>
      <c r="E16205" s="89">
        <v>0.8802340987939457</v>
      </c>
      <c r="F16205" s="89">
        <v>700273</v>
      </c>
      <c r="G16205" s="89">
        <v>9</v>
      </c>
      <c r="H16205" t="s">
        <v>19629</v>
      </c>
      <c r="I16205" s="89"/>
    </row>
    <row r="16206">
      <c r="A16206" t="s">
        <v>17658</v>
      </c>
      <c r="B16206" t="s">
        <v>19483</v>
      </c>
      <c r="C16206" t="s">
        <v>19617</v>
      </c>
      <c r="D16206" t="s">
        <v>19622</v>
      </c>
      <c r="E16206" s="89">
        <v>1.003684178495955</v>
      </c>
      <c r="F16206" s="89">
        <v>700273</v>
      </c>
      <c r="G16206" s="89">
        <v>9</v>
      </c>
      <c r="H16206" t="s">
        <v>19629</v>
      </c>
      <c r="I16206" s="89"/>
    </row>
    <row r="16207">
      <c r="A16207" t="s">
        <v>17659</v>
      </c>
      <c r="B16207" t="s">
        <v>19483</v>
      </c>
      <c r="C16207" t="s">
        <v>19617</v>
      </c>
      <c r="D16207" t="s">
        <v>19623</v>
      </c>
      <c r="E16207" s="89">
        <v>3.853023970908636</v>
      </c>
      <c r="F16207" s="89">
        <v>700273</v>
      </c>
      <c r="G16207" s="89">
        <v>9</v>
      </c>
      <c r="H16207" t="s">
        <v>19629</v>
      </c>
      <c r="I16207" s="89"/>
    </row>
    <row r="16208">
      <c r="A16208" t="s">
        <v>17660</v>
      </c>
      <c r="B16208" t="s">
        <v>19480</v>
      </c>
      <c r="C16208" t="s">
        <v>19617</v>
      </c>
      <c r="D16208" t="s">
        <v>19623</v>
      </c>
      <c r="E16208" s="89">
        <v>0</v>
      </c>
      <c r="F16208" s="89">
        <v>700273</v>
      </c>
      <c r="G16208" s="89">
        <v>9</v>
      </c>
      <c r="H16208" t="s">
        <v>19630</v>
      </c>
      <c r="I16208" s="89"/>
    </row>
    <row r="16209">
      <c r="A16209" t="s">
        <v>17661</v>
      </c>
      <c r="B16209" t="s">
        <v>19481</v>
      </c>
      <c r="C16209" t="s">
        <v>19617</v>
      </c>
      <c r="D16209" t="s">
        <v>19623</v>
      </c>
      <c r="E16209" s="89">
        <v>0</v>
      </c>
      <c r="F16209" s="89">
        <v>700273</v>
      </c>
      <c r="G16209" s="89">
        <v>9</v>
      </c>
      <c r="H16209" t="s">
        <v>19630</v>
      </c>
      <c r="I16209" s="89"/>
    </row>
    <row r="16210">
      <c r="A16210" t="s">
        <v>17662</v>
      </c>
      <c r="B16210" t="s">
        <v>19482</v>
      </c>
      <c r="C16210" t="s">
        <v>19617</v>
      </c>
      <c r="D16210" t="s">
        <v>19623</v>
      </c>
      <c r="E16210" s="89">
        <v>0</v>
      </c>
      <c r="F16210" s="89">
        <v>700273</v>
      </c>
      <c r="G16210" s="89">
        <v>9</v>
      </c>
      <c r="H16210" t="s">
        <v>19630</v>
      </c>
      <c r="I16210" s="89"/>
    </row>
    <row r="16211">
      <c r="A16211" t="s">
        <v>17663</v>
      </c>
      <c r="B16211" t="s">
        <v>19483</v>
      </c>
      <c r="C16211" t="s">
        <v>19617</v>
      </c>
      <c r="D16211" t="s">
        <v>19624</v>
      </c>
      <c r="E16211" s="89">
        <v>9.556748161478332</v>
      </c>
      <c r="F16211" s="89">
        <v>700273</v>
      </c>
      <c r="G16211" s="89">
        <v>9</v>
      </c>
      <c r="H16211" t="s">
        <v>19629</v>
      </c>
      <c r="I16211" s="89"/>
    </row>
    <row r="16212">
      <c r="A16212" t="s">
        <v>17664</v>
      </c>
      <c r="B16212" t="s">
        <v>19480</v>
      </c>
      <c r="C16212" t="s">
        <v>19617</v>
      </c>
      <c r="D16212" t="s">
        <v>19624</v>
      </c>
      <c r="E16212" s="89">
        <v>0</v>
      </c>
      <c r="F16212" s="89">
        <v>700273</v>
      </c>
      <c r="G16212" s="89">
        <v>9</v>
      </c>
      <c r="H16212" t="s">
        <v>19630</v>
      </c>
      <c r="I16212" s="89"/>
    </row>
    <row r="16213">
      <c r="A16213" t="s">
        <v>17665</v>
      </c>
      <c r="B16213" t="s">
        <v>19481</v>
      </c>
      <c r="C16213" t="s">
        <v>19617</v>
      </c>
      <c r="D16213" t="s">
        <v>19624</v>
      </c>
      <c r="E16213" s="89">
        <v>0</v>
      </c>
      <c r="F16213" s="89">
        <v>700273</v>
      </c>
      <c r="G16213" s="89">
        <v>9</v>
      </c>
      <c r="H16213" t="s">
        <v>19630</v>
      </c>
      <c r="I16213" s="89"/>
    </row>
    <row r="16214">
      <c r="A16214" t="s">
        <v>17666</v>
      </c>
      <c r="B16214" t="s">
        <v>19482</v>
      </c>
      <c r="C16214" t="s">
        <v>19617</v>
      </c>
      <c r="D16214" t="s">
        <v>19624</v>
      </c>
      <c r="E16214" s="89">
        <v>0</v>
      </c>
      <c r="F16214" s="89">
        <v>700273</v>
      </c>
      <c r="G16214" s="89">
        <v>9</v>
      </c>
      <c r="H16214" t="s">
        <v>19630</v>
      </c>
      <c r="I16214" s="89"/>
    </row>
    <row r="16215">
      <c r="A16215" t="s">
        <v>17667</v>
      </c>
      <c r="B16215" t="s">
        <v>19477</v>
      </c>
      <c r="C16215" t="s">
        <v>19618</v>
      </c>
      <c r="D16215" t="s">
        <v>19630</v>
      </c>
      <c r="E16215" s="89">
        <v>1751173307090.79</v>
      </c>
      <c r="F16215" s="89">
        <v>700273</v>
      </c>
      <c r="G16215" s="89">
        <v>9</v>
      </c>
      <c r="H16215" t="s">
        <v>19630</v>
      </c>
      <c r="I16215" s="89"/>
    </row>
    <row r="16216">
      <c r="A16216" t="s">
        <v>17668</v>
      </c>
      <c r="B16216" t="s">
        <v>19478</v>
      </c>
      <c r="C16216" t="s">
        <v>19618</v>
      </c>
      <c r="D16216" t="s">
        <v>19630</v>
      </c>
      <c r="E16216" s="89">
        <v>1</v>
      </c>
      <c r="F16216" s="89">
        <v>700273</v>
      </c>
      <c r="G16216" s="89">
        <v>9</v>
      </c>
      <c r="H16216" t="s">
        <v>19630</v>
      </c>
      <c r="I16216" s="89"/>
    </row>
    <row r="16217">
      <c r="A16217" t="s">
        <v>17669</v>
      </c>
      <c r="B16217" t="s">
        <v>19479</v>
      </c>
      <c r="C16217" t="s">
        <v>19618</v>
      </c>
      <c r="D16217" t="s">
        <v>19630</v>
      </c>
      <c r="E16217" s="89">
        <v>2500700.879643782</v>
      </c>
      <c r="F16217" s="89">
        <v>700273</v>
      </c>
      <c r="G16217" s="89">
        <v>9</v>
      </c>
      <c r="H16217" t="s">
        <v>19630</v>
      </c>
      <c r="I16217" s="89"/>
    </row>
    <row r="16218">
      <c r="A16218" t="s">
        <v>17670</v>
      </c>
      <c r="B16218" t="s">
        <v>19483</v>
      </c>
      <c r="C16218" t="s">
        <v>19618</v>
      </c>
      <c r="D16218" t="s">
        <v>19614</v>
      </c>
      <c r="E16218" s="89">
        <v>0.9481983867145096</v>
      </c>
      <c r="F16218" s="89">
        <v>700273</v>
      </c>
      <c r="G16218" s="89">
        <v>9</v>
      </c>
      <c r="H16218" t="s">
        <v>19629</v>
      </c>
      <c r="I16218" s="89"/>
    </row>
    <row r="16219">
      <c r="A16219" t="s">
        <v>17671</v>
      </c>
      <c r="B16219" t="s">
        <v>19483</v>
      </c>
      <c r="C16219" t="s">
        <v>19618</v>
      </c>
      <c r="D16219" t="s">
        <v>19615</v>
      </c>
      <c r="E16219" s="89">
        <v>1.002563956021636</v>
      </c>
      <c r="F16219" s="89">
        <v>700273</v>
      </c>
      <c r="G16219" s="89">
        <v>9</v>
      </c>
      <c r="H16219" t="s">
        <v>19629</v>
      </c>
      <c r="I16219" s="89"/>
    </row>
    <row r="16220">
      <c r="A16220" t="s">
        <v>17672</v>
      </c>
      <c r="B16220" t="s">
        <v>19483</v>
      </c>
      <c r="C16220" t="s">
        <v>19618</v>
      </c>
      <c r="D16220" t="s">
        <v>19616</v>
      </c>
      <c r="E16220" s="89">
        <v>0.9492623873627575</v>
      </c>
      <c r="F16220" s="89">
        <v>700273</v>
      </c>
      <c r="G16220" s="89">
        <v>9</v>
      </c>
      <c r="H16220" t="s">
        <v>19629</v>
      </c>
      <c r="I16220" s="89"/>
    </row>
    <row r="16221">
      <c r="A16221" t="s">
        <v>17673</v>
      </c>
      <c r="B16221" t="s">
        <v>19483</v>
      </c>
      <c r="C16221" t="s">
        <v>19618</v>
      </c>
      <c r="D16221" t="s">
        <v>19617</v>
      </c>
      <c r="E16221" s="89">
        <v>0.9986512724156057</v>
      </c>
      <c r="F16221" s="89">
        <v>700273</v>
      </c>
      <c r="G16221" s="89">
        <v>9</v>
      </c>
      <c r="H16221" t="s">
        <v>19629</v>
      </c>
      <c r="I16221" s="89"/>
    </row>
    <row r="16222">
      <c r="A16222" t="s">
        <v>17674</v>
      </c>
      <c r="B16222" t="s">
        <v>19483</v>
      </c>
      <c r="C16222" t="s">
        <v>19618</v>
      </c>
      <c r="D16222" t="s">
        <v>19618</v>
      </c>
      <c r="E16222" s="89">
        <v>1</v>
      </c>
      <c r="F16222" s="89">
        <v>700273</v>
      </c>
      <c r="G16222" s="89">
        <v>9</v>
      </c>
      <c r="H16222" t="s">
        <v>19629</v>
      </c>
      <c r="I16222" s="89"/>
    </row>
    <row r="16223">
      <c r="A16223" t="s">
        <v>17675</v>
      </c>
      <c r="B16223" t="s">
        <v>19483</v>
      </c>
      <c r="C16223" t="s">
        <v>19618</v>
      </c>
      <c r="D16223" t="s">
        <v>19619</v>
      </c>
      <c r="E16223" s="89">
        <v>1.040645943587375</v>
      </c>
      <c r="F16223" s="89">
        <v>700273</v>
      </c>
      <c r="G16223" s="89">
        <v>9</v>
      </c>
      <c r="H16223" t="s">
        <v>19629</v>
      </c>
      <c r="I16223" s="89"/>
    </row>
    <row r="16224">
      <c r="A16224" t="s">
        <v>17676</v>
      </c>
      <c r="B16224" t="s">
        <v>19483</v>
      </c>
      <c r="C16224" t="s">
        <v>19618</v>
      </c>
      <c r="D16224" t="s">
        <v>19620</v>
      </c>
      <c r="E16224" s="89">
        <v>0.9848184015054967</v>
      </c>
      <c r="F16224" s="89">
        <v>700273</v>
      </c>
      <c r="G16224" s="89">
        <v>9</v>
      </c>
      <c r="H16224" t="s">
        <v>19629</v>
      </c>
      <c r="I16224" s="89"/>
    </row>
    <row r="16225">
      <c r="A16225" t="s">
        <v>17677</v>
      </c>
      <c r="B16225" t="s">
        <v>19483</v>
      </c>
      <c r="C16225" t="s">
        <v>19618</v>
      </c>
      <c r="D16225" t="s">
        <v>19621</v>
      </c>
      <c r="E16225" s="89">
        <v>0.8786765961276021</v>
      </c>
      <c r="F16225" s="89">
        <v>700273</v>
      </c>
      <c r="G16225" s="89">
        <v>9</v>
      </c>
      <c r="H16225" t="s">
        <v>19629</v>
      </c>
      <c r="I16225" s="89"/>
    </row>
    <row r="16226">
      <c r="A16226" t="s">
        <v>17678</v>
      </c>
      <c r="B16226" t="s">
        <v>19483</v>
      </c>
      <c r="C16226" t="s">
        <v>19618</v>
      </c>
      <c r="D16226" t="s">
        <v>19622</v>
      </c>
      <c r="E16226" s="89">
        <v>1.002278116436723</v>
      </c>
      <c r="F16226" s="89">
        <v>700273</v>
      </c>
      <c r="G16226" s="89">
        <v>9</v>
      </c>
      <c r="H16226" t="s">
        <v>19629</v>
      </c>
      <c r="I16226" s="89"/>
    </row>
    <row r="16227">
      <c r="A16227" t="s">
        <v>17679</v>
      </c>
      <c r="B16227" t="s">
        <v>19483</v>
      </c>
      <c r="C16227" t="s">
        <v>19618</v>
      </c>
      <c r="D16227" t="s">
        <v>19623</v>
      </c>
      <c r="E16227" s="89">
        <v>3.846380168057795</v>
      </c>
      <c r="F16227" s="89">
        <v>700273</v>
      </c>
      <c r="G16227" s="89">
        <v>9</v>
      </c>
      <c r="H16227" t="s">
        <v>19629</v>
      </c>
      <c r="I16227" s="89"/>
    </row>
    <row r="16228">
      <c r="A16228" t="s">
        <v>17680</v>
      </c>
      <c r="B16228" t="s">
        <v>19480</v>
      </c>
      <c r="C16228" t="s">
        <v>19618</v>
      </c>
      <c r="D16228" t="s">
        <v>19623</v>
      </c>
      <c r="E16228" s="89">
        <v>0</v>
      </c>
      <c r="F16228" s="89">
        <v>700273</v>
      </c>
      <c r="G16228" s="89">
        <v>9</v>
      </c>
      <c r="H16228" t="s">
        <v>19630</v>
      </c>
      <c r="I16228" s="89"/>
    </row>
    <row r="16229">
      <c r="A16229" t="s">
        <v>17681</v>
      </c>
      <c r="B16229" t="s">
        <v>19481</v>
      </c>
      <c r="C16229" t="s">
        <v>19618</v>
      </c>
      <c r="D16229" t="s">
        <v>19623</v>
      </c>
      <c r="E16229" s="89">
        <v>0</v>
      </c>
      <c r="F16229" s="89">
        <v>700273</v>
      </c>
      <c r="G16229" s="89">
        <v>9</v>
      </c>
      <c r="H16229" t="s">
        <v>19630</v>
      </c>
      <c r="I16229" s="89"/>
    </row>
    <row r="16230">
      <c r="A16230" t="s">
        <v>17682</v>
      </c>
      <c r="B16230" t="s">
        <v>19482</v>
      </c>
      <c r="C16230" t="s">
        <v>19618</v>
      </c>
      <c r="D16230" t="s">
        <v>19623</v>
      </c>
      <c r="E16230" s="89">
        <v>0</v>
      </c>
      <c r="F16230" s="89">
        <v>700273</v>
      </c>
      <c r="G16230" s="89">
        <v>9</v>
      </c>
      <c r="H16230" t="s">
        <v>19630</v>
      </c>
      <c r="I16230" s="89"/>
    </row>
    <row r="16231">
      <c r="A16231" t="s">
        <v>17683</v>
      </c>
      <c r="B16231" t="s">
        <v>19483</v>
      </c>
      <c r="C16231" t="s">
        <v>19618</v>
      </c>
      <c r="D16231" t="s">
        <v>19624</v>
      </c>
      <c r="E16231" s="89">
        <v>9.540912912474415</v>
      </c>
      <c r="F16231" s="89">
        <v>700273</v>
      </c>
      <c r="G16231" s="89">
        <v>9</v>
      </c>
      <c r="H16231" t="s">
        <v>19629</v>
      </c>
      <c r="I16231" s="89"/>
    </row>
    <row r="16232">
      <c r="A16232" t="s">
        <v>17684</v>
      </c>
      <c r="B16232" t="s">
        <v>19480</v>
      </c>
      <c r="C16232" t="s">
        <v>19618</v>
      </c>
      <c r="D16232" t="s">
        <v>19624</v>
      </c>
      <c r="E16232" s="89">
        <v>0</v>
      </c>
      <c r="F16232" s="89">
        <v>700273</v>
      </c>
      <c r="G16232" s="89">
        <v>9</v>
      </c>
      <c r="H16232" t="s">
        <v>19630</v>
      </c>
      <c r="I16232" s="89"/>
    </row>
    <row r="16233">
      <c r="A16233" t="s">
        <v>17685</v>
      </c>
      <c r="B16233" t="s">
        <v>19481</v>
      </c>
      <c r="C16233" t="s">
        <v>19618</v>
      </c>
      <c r="D16233" t="s">
        <v>19624</v>
      </c>
      <c r="E16233" s="89">
        <v>0</v>
      </c>
      <c r="F16233" s="89">
        <v>700273</v>
      </c>
      <c r="G16233" s="89">
        <v>9</v>
      </c>
      <c r="H16233" t="s">
        <v>19630</v>
      </c>
      <c r="I16233" s="89"/>
    </row>
    <row r="16234">
      <c r="A16234" t="s">
        <v>17686</v>
      </c>
      <c r="B16234" t="s">
        <v>19482</v>
      </c>
      <c r="C16234" t="s">
        <v>19618</v>
      </c>
      <c r="D16234" t="s">
        <v>19624</v>
      </c>
      <c r="E16234" s="89">
        <v>0</v>
      </c>
      <c r="F16234" s="89">
        <v>700273</v>
      </c>
      <c r="G16234" s="89">
        <v>9</v>
      </c>
      <c r="H16234" t="s">
        <v>19630</v>
      </c>
      <c r="I16234" s="89"/>
    </row>
    <row r="16235">
      <c r="A16235" t="s">
        <v>17687</v>
      </c>
      <c r="B16235" t="s">
        <v>19477</v>
      </c>
      <c r="C16235" t="s">
        <v>19619</v>
      </c>
      <c r="D16235" t="s">
        <v>19630</v>
      </c>
      <c r="E16235" s="89">
        <v>1684066658420.142</v>
      </c>
      <c r="F16235" s="89">
        <v>700273</v>
      </c>
      <c r="G16235" s="89">
        <v>9</v>
      </c>
      <c r="H16235" t="s">
        <v>19630</v>
      </c>
      <c r="I16235" s="89"/>
    </row>
    <row r="16236">
      <c r="A16236" t="s">
        <v>17688</v>
      </c>
      <c r="B16236" t="s">
        <v>19478</v>
      </c>
      <c r="C16236" t="s">
        <v>19619</v>
      </c>
      <c r="D16236" t="s">
        <v>19630</v>
      </c>
      <c r="E16236" s="89">
        <v>1</v>
      </c>
      <c r="F16236" s="89">
        <v>700273</v>
      </c>
      <c r="G16236" s="89">
        <v>9</v>
      </c>
      <c r="H16236" t="s">
        <v>19630</v>
      </c>
      <c r="I16236" s="89"/>
    </row>
    <row r="16237">
      <c r="A16237" t="s">
        <v>17689</v>
      </c>
      <c r="B16237" t="s">
        <v>19479</v>
      </c>
      <c r="C16237" t="s">
        <v>19619</v>
      </c>
      <c r="D16237" t="s">
        <v>19630</v>
      </c>
      <c r="E16237" s="89">
        <v>2404871.612100055</v>
      </c>
      <c r="F16237" s="89">
        <v>700273</v>
      </c>
      <c r="G16237" s="89">
        <v>9</v>
      </c>
      <c r="H16237" t="s">
        <v>19630</v>
      </c>
      <c r="I16237" s="89"/>
    </row>
    <row r="16238">
      <c r="A16238" t="s">
        <v>17690</v>
      </c>
      <c r="B16238" t="s">
        <v>19483</v>
      </c>
      <c r="C16238" t="s">
        <v>19619</v>
      </c>
      <c r="D16238" t="s">
        <v>19614</v>
      </c>
      <c r="E16238" s="89">
        <v>0.9120289663763674</v>
      </c>
      <c r="F16238" s="89">
        <v>700273</v>
      </c>
      <c r="G16238" s="89">
        <v>9</v>
      </c>
      <c r="H16238" t="s">
        <v>19629</v>
      </c>
      <c r="I16238" s="89"/>
    </row>
    <row r="16239">
      <c r="A16239" t="s">
        <v>17691</v>
      </c>
      <c r="B16239" t="s">
        <v>19483</v>
      </c>
      <c r="C16239" t="s">
        <v>19619</v>
      </c>
      <c r="D16239" t="s">
        <v>19615</v>
      </c>
      <c r="E16239" s="89">
        <v>0.9640812603714858</v>
      </c>
      <c r="F16239" s="89">
        <v>700273</v>
      </c>
      <c r="G16239" s="89">
        <v>9</v>
      </c>
      <c r="H16239" t="s">
        <v>19629</v>
      </c>
      <c r="I16239" s="89"/>
    </row>
    <row r="16240">
      <c r="A16240" t="s">
        <v>17692</v>
      </c>
      <c r="B16240" t="s">
        <v>19483</v>
      </c>
      <c r="C16240" t="s">
        <v>19619</v>
      </c>
      <c r="D16240" t="s">
        <v>19616</v>
      </c>
      <c r="E16240" s="89">
        <v>0.913043462025633</v>
      </c>
      <c r="F16240" s="89">
        <v>700273</v>
      </c>
      <c r="G16240" s="89">
        <v>9</v>
      </c>
      <c r="H16240" t="s">
        <v>19629</v>
      </c>
      <c r="I16240" s="89"/>
    </row>
    <row r="16241">
      <c r="A16241" t="s">
        <v>17693</v>
      </c>
      <c r="B16241" t="s">
        <v>19483</v>
      </c>
      <c r="C16241" t="s">
        <v>19619</v>
      </c>
      <c r="D16241" t="s">
        <v>19617</v>
      </c>
      <c r="E16241" s="89">
        <v>0.9603588325367366</v>
      </c>
      <c r="F16241" s="89">
        <v>700273</v>
      </c>
      <c r="G16241" s="89">
        <v>9</v>
      </c>
      <c r="H16241" t="s">
        <v>19629</v>
      </c>
      <c r="I16241" s="89"/>
    </row>
    <row r="16242">
      <c r="A16242" t="s">
        <v>17694</v>
      </c>
      <c r="B16242" t="s">
        <v>19483</v>
      </c>
      <c r="C16242" t="s">
        <v>19619</v>
      </c>
      <c r="D16242" t="s">
        <v>19618</v>
      </c>
      <c r="E16242" s="89">
        <v>0.9616086943137032</v>
      </c>
      <c r="F16242" s="89">
        <v>700273</v>
      </c>
      <c r="G16242" s="89">
        <v>9</v>
      </c>
      <c r="H16242" t="s">
        <v>19629</v>
      </c>
      <c r="I16242" s="89"/>
    </row>
    <row r="16243">
      <c r="A16243" t="s">
        <v>17695</v>
      </c>
      <c r="B16243" t="s">
        <v>19483</v>
      </c>
      <c r="C16243" t="s">
        <v>19619</v>
      </c>
      <c r="D16243" t="s">
        <v>19619</v>
      </c>
      <c r="E16243" s="89">
        <v>1</v>
      </c>
      <c r="F16243" s="89">
        <v>700273</v>
      </c>
      <c r="G16243" s="89">
        <v>9</v>
      </c>
      <c r="H16243" t="s">
        <v>19629</v>
      </c>
      <c r="I16243" s="89"/>
    </row>
    <row r="16244">
      <c r="A16244" t="s">
        <v>17696</v>
      </c>
      <c r="B16244" t="s">
        <v>19483</v>
      </c>
      <c r="C16244" t="s">
        <v>19619</v>
      </c>
      <c r="D16244" t="s">
        <v>19620</v>
      </c>
      <c r="E16244" s="89">
        <v>0.9468361335763893</v>
      </c>
      <c r="F16244" s="89">
        <v>700273</v>
      </c>
      <c r="G16244" s="89">
        <v>9</v>
      </c>
      <c r="H16244" t="s">
        <v>19629</v>
      </c>
      <c r="I16244" s="89"/>
    </row>
    <row r="16245">
      <c r="A16245" t="s">
        <v>17697</v>
      </c>
      <c r="B16245" t="s">
        <v>19483</v>
      </c>
      <c r="C16245" t="s">
        <v>19619</v>
      </c>
      <c r="D16245" t="s">
        <v>19621</v>
      </c>
      <c r="E16245" s="89">
        <v>0.8454609881847579</v>
      </c>
      <c r="F16245" s="89">
        <v>700273</v>
      </c>
      <c r="G16245" s="89">
        <v>9</v>
      </c>
      <c r="H16245" t="s">
        <v>19629</v>
      </c>
      <c r="I16245" s="89"/>
    </row>
    <row r="16246">
      <c r="A16246" t="s">
        <v>17698</v>
      </c>
      <c r="B16246" t="s">
        <v>19483</v>
      </c>
      <c r="C16246" t="s">
        <v>19619</v>
      </c>
      <c r="D16246" t="s">
        <v>19622</v>
      </c>
      <c r="E16246" s="89">
        <v>0.9637525962697427</v>
      </c>
      <c r="F16246" s="89">
        <v>700273</v>
      </c>
      <c r="G16246" s="89">
        <v>9</v>
      </c>
      <c r="H16246" t="s">
        <v>19629</v>
      </c>
      <c r="I16246" s="89"/>
    </row>
    <row r="16247">
      <c r="A16247" t="s">
        <v>17699</v>
      </c>
      <c r="B16247" t="s">
        <v>19483</v>
      </c>
      <c r="C16247" t="s">
        <v>19619</v>
      </c>
      <c r="D16247" t="s">
        <v>19623</v>
      </c>
      <c r="E16247" s="89">
        <v>3.701845695599392</v>
      </c>
      <c r="F16247" s="89">
        <v>700273</v>
      </c>
      <c r="G16247" s="89">
        <v>9</v>
      </c>
      <c r="H16247" t="s">
        <v>19629</v>
      </c>
      <c r="I16247" s="89"/>
    </row>
    <row r="16248">
      <c r="A16248" t="s">
        <v>17700</v>
      </c>
      <c r="B16248" t="s">
        <v>19480</v>
      </c>
      <c r="C16248" t="s">
        <v>19619</v>
      </c>
      <c r="D16248" t="s">
        <v>19623</v>
      </c>
      <c r="E16248" s="89">
        <v>0</v>
      </c>
      <c r="F16248" s="89">
        <v>700273</v>
      </c>
      <c r="G16248" s="89">
        <v>9</v>
      </c>
      <c r="H16248" t="s">
        <v>19630</v>
      </c>
      <c r="I16248" s="89"/>
    </row>
    <row r="16249">
      <c r="A16249" t="s">
        <v>17701</v>
      </c>
      <c r="B16249" t="s">
        <v>19481</v>
      </c>
      <c r="C16249" t="s">
        <v>19619</v>
      </c>
      <c r="D16249" t="s">
        <v>19623</v>
      </c>
      <c r="E16249" s="89">
        <v>0</v>
      </c>
      <c r="F16249" s="89">
        <v>700273</v>
      </c>
      <c r="G16249" s="89">
        <v>9</v>
      </c>
      <c r="H16249" t="s">
        <v>19630</v>
      </c>
      <c r="I16249" s="89"/>
    </row>
    <row r="16250">
      <c r="A16250" t="s">
        <v>17702</v>
      </c>
      <c r="B16250" t="s">
        <v>19482</v>
      </c>
      <c r="C16250" t="s">
        <v>19619</v>
      </c>
      <c r="D16250" t="s">
        <v>19623</v>
      </c>
      <c r="E16250" s="89">
        <v>0</v>
      </c>
      <c r="F16250" s="89">
        <v>700273</v>
      </c>
      <c r="G16250" s="89">
        <v>9</v>
      </c>
      <c r="H16250" t="s">
        <v>19630</v>
      </c>
      <c r="I16250" s="89"/>
    </row>
    <row r="16251">
      <c r="A16251" t="s">
        <v>17703</v>
      </c>
      <c r="B16251" t="s">
        <v>19483</v>
      </c>
      <c r="C16251" t="s">
        <v>19619</v>
      </c>
      <c r="D16251" t="s">
        <v>19624</v>
      </c>
      <c r="E16251" s="89">
        <v>9.17704612524251</v>
      </c>
      <c r="F16251" s="89">
        <v>700273</v>
      </c>
      <c r="G16251" s="89">
        <v>9</v>
      </c>
      <c r="H16251" t="s">
        <v>19629</v>
      </c>
      <c r="I16251" s="89"/>
    </row>
    <row r="16252">
      <c r="A16252" t="s">
        <v>17704</v>
      </c>
      <c r="B16252" t="s">
        <v>19480</v>
      </c>
      <c r="C16252" t="s">
        <v>19619</v>
      </c>
      <c r="D16252" t="s">
        <v>19624</v>
      </c>
      <c r="E16252" s="89">
        <v>0</v>
      </c>
      <c r="F16252" s="89">
        <v>700273</v>
      </c>
      <c r="G16252" s="89">
        <v>9</v>
      </c>
      <c r="H16252" t="s">
        <v>19630</v>
      </c>
      <c r="I16252" s="89"/>
    </row>
    <row r="16253">
      <c r="A16253" t="s">
        <v>17705</v>
      </c>
      <c r="B16253" t="s">
        <v>19481</v>
      </c>
      <c r="C16253" t="s">
        <v>19619</v>
      </c>
      <c r="D16253" t="s">
        <v>19624</v>
      </c>
      <c r="E16253" s="89">
        <v>0</v>
      </c>
      <c r="F16253" s="89">
        <v>700273</v>
      </c>
      <c r="G16253" s="89">
        <v>9</v>
      </c>
      <c r="H16253" t="s">
        <v>19630</v>
      </c>
      <c r="I16253" s="89"/>
    </row>
    <row r="16254">
      <c r="A16254" t="s">
        <v>17706</v>
      </c>
      <c r="B16254" t="s">
        <v>19482</v>
      </c>
      <c r="C16254" t="s">
        <v>19619</v>
      </c>
      <c r="D16254" t="s">
        <v>19624</v>
      </c>
      <c r="E16254" s="89">
        <v>0</v>
      </c>
      <c r="F16254" s="89">
        <v>700273</v>
      </c>
      <c r="G16254" s="89">
        <v>9</v>
      </c>
      <c r="H16254" t="s">
        <v>19630</v>
      </c>
      <c r="I16254" s="89"/>
    </row>
    <row r="16255">
      <c r="A16255" t="s">
        <v>17707</v>
      </c>
      <c r="B16255" t="s">
        <v>19477</v>
      </c>
      <c r="C16255" t="s">
        <v>19620</v>
      </c>
      <c r="D16255" t="s">
        <v>19630</v>
      </c>
      <c r="E16255" s="89">
        <v>1778352547056.368</v>
      </c>
      <c r="F16255" s="89">
        <v>700273</v>
      </c>
      <c r="G16255" s="89">
        <v>9</v>
      </c>
      <c r="H16255" t="s">
        <v>19630</v>
      </c>
      <c r="I16255" s="89"/>
    </row>
    <row r="16256">
      <c r="A16256" t="s">
        <v>17708</v>
      </c>
      <c r="B16256" t="s">
        <v>19478</v>
      </c>
      <c r="C16256" t="s">
        <v>19620</v>
      </c>
      <c r="D16256" t="s">
        <v>19630</v>
      </c>
      <c r="E16256" s="89">
        <v>1</v>
      </c>
      <c r="F16256" s="89">
        <v>700273</v>
      </c>
      <c r="G16256" s="89">
        <v>9</v>
      </c>
      <c r="H16256" t="s">
        <v>19630</v>
      </c>
      <c r="I16256" s="89"/>
    </row>
    <row r="16257">
      <c r="A16257" t="s">
        <v>17709</v>
      </c>
      <c r="B16257" t="s">
        <v>19479</v>
      </c>
      <c r="C16257" t="s">
        <v>19620</v>
      </c>
      <c r="D16257" t="s">
        <v>19630</v>
      </c>
      <c r="E16257" s="89">
        <v>2539513.228492842</v>
      </c>
      <c r="F16257" s="89">
        <v>700273</v>
      </c>
      <c r="G16257" s="89">
        <v>9</v>
      </c>
      <c r="H16257" t="s">
        <v>19630</v>
      </c>
      <c r="I16257" s="89"/>
    </row>
    <row r="16258">
      <c r="A16258" t="s">
        <v>17710</v>
      </c>
      <c r="B16258" t="s">
        <v>19483</v>
      </c>
      <c r="C16258" t="s">
        <v>19620</v>
      </c>
      <c r="D16258" t="s">
        <v>19614</v>
      </c>
      <c r="E16258" s="89">
        <v>0.9630365329559064</v>
      </c>
      <c r="F16258" s="89">
        <v>700273</v>
      </c>
      <c r="G16258" s="89">
        <v>9</v>
      </c>
      <c r="H16258" t="s">
        <v>19629</v>
      </c>
      <c r="I16258" s="89"/>
    </row>
    <row r="16259">
      <c r="A16259" t="s">
        <v>17711</v>
      </c>
      <c r="B16259" t="s">
        <v>19483</v>
      </c>
      <c r="C16259" t="s">
        <v>19620</v>
      </c>
      <c r="D16259" t="s">
        <v>19615</v>
      </c>
      <c r="E16259" s="89">
        <v>1.018147620213122</v>
      </c>
      <c r="F16259" s="89">
        <v>700273</v>
      </c>
      <c r="G16259" s="89">
        <v>9</v>
      </c>
      <c r="H16259" t="s">
        <v>19629</v>
      </c>
      <c r="I16259" s="89"/>
    </row>
    <row r="16260">
      <c r="A16260" t="s">
        <v>17712</v>
      </c>
      <c r="B16260" t="s">
        <v>19483</v>
      </c>
      <c r="C16260" t="s">
        <v>19620</v>
      </c>
      <c r="D16260" t="s">
        <v>19616</v>
      </c>
      <c r="E16260" s="89">
        <v>0.9641137214205552</v>
      </c>
      <c r="F16260" s="89">
        <v>700273</v>
      </c>
      <c r="G16260" s="89">
        <v>9</v>
      </c>
      <c r="H16260" t="s">
        <v>19629</v>
      </c>
      <c r="I16260" s="89"/>
    </row>
    <row r="16261">
      <c r="A16261" t="s">
        <v>17713</v>
      </c>
      <c r="B16261" t="s">
        <v>19483</v>
      </c>
      <c r="C16261" t="s">
        <v>19620</v>
      </c>
      <c r="D16261" t="s">
        <v>19617</v>
      </c>
      <c r="E16261" s="89">
        <v>1.014190881916744</v>
      </c>
      <c r="F16261" s="89">
        <v>700273</v>
      </c>
      <c r="G16261" s="89">
        <v>9</v>
      </c>
      <c r="H16261" t="s">
        <v>19629</v>
      </c>
      <c r="I16261" s="89"/>
    </row>
    <row r="16262">
      <c r="A16262" t="s">
        <v>17714</v>
      </c>
      <c r="B16262" t="s">
        <v>19483</v>
      </c>
      <c r="C16262" t="s">
        <v>19620</v>
      </c>
      <c r="D16262" t="s">
        <v>19618</v>
      </c>
      <c r="E16262" s="89">
        <v>1.015553090752467</v>
      </c>
      <c r="F16262" s="89">
        <v>700273</v>
      </c>
      <c r="G16262" s="89">
        <v>9</v>
      </c>
      <c r="H16262" t="s">
        <v>19629</v>
      </c>
      <c r="I16262" s="89"/>
    </row>
    <row r="16263">
      <c r="A16263" t="s">
        <v>17715</v>
      </c>
      <c r="B16263" t="s">
        <v>19483</v>
      </c>
      <c r="C16263" t="s">
        <v>19620</v>
      </c>
      <c r="D16263" t="s">
        <v>19619</v>
      </c>
      <c r="E16263" s="89">
        <v>1.056638616377104</v>
      </c>
      <c r="F16263" s="89">
        <v>700273</v>
      </c>
      <c r="G16263" s="89">
        <v>9</v>
      </c>
      <c r="H16263" t="s">
        <v>19629</v>
      </c>
      <c r="I16263" s="89"/>
    </row>
    <row r="16264">
      <c r="A16264" t="s">
        <v>17716</v>
      </c>
      <c r="B16264" t="s">
        <v>19483</v>
      </c>
      <c r="C16264" t="s">
        <v>19620</v>
      </c>
      <c r="D16264" t="s">
        <v>19620</v>
      </c>
      <c r="E16264" s="89">
        <v>1</v>
      </c>
      <c r="F16264" s="89">
        <v>700273</v>
      </c>
      <c r="G16264" s="89">
        <v>9</v>
      </c>
      <c r="H16264" t="s">
        <v>19629</v>
      </c>
      <c r="I16264" s="89"/>
    </row>
    <row r="16265">
      <c r="A16265" t="s">
        <v>17717</v>
      </c>
      <c r="B16265" t="s">
        <v>19483</v>
      </c>
      <c r="C16265" t="s">
        <v>19620</v>
      </c>
      <c r="D16265" t="s">
        <v>19621</v>
      </c>
      <c r="E16265" s="89">
        <v>0.8926382050381929</v>
      </c>
      <c r="F16265" s="89">
        <v>700273</v>
      </c>
      <c r="G16265" s="89">
        <v>9</v>
      </c>
      <c r="H16265" t="s">
        <v>19629</v>
      </c>
      <c r="I16265" s="89"/>
    </row>
    <row r="16266">
      <c r="A16266" t="s">
        <v>17718</v>
      </c>
      <c r="B16266" t="s">
        <v>19483</v>
      </c>
      <c r="C16266" t="s">
        <v>19620</v>
      </c>
      <c r="D16266" t="s">
        <v>19622</v>
      </c>
      <c r="E16266" s="89">
        <v>1.017849338267785</v>
      </c>
      <c r="F16266" s="89">
        <v>700273</v>
      </c>
      <c r="G16266" s="89">
        <v>9</v>
      </c>
      <c r="H16266" t="s">
        <v>19629</v>
      </c>
      <c r="I16266" s="89"/>
    </row>
    <row r="16267">
      <c r="A16267" t="s">
        <v>17719</v>
      </c>
      <c r="B16267" t="s">
        <v>19483</v>
      </c>
      <c r="C16267" t="s">
        <v>19620</v>
      </c>
      <c r="D16267" t="s">
        <v>19623</v>
      </c>
      <c r="E16267" s="89">
        <v>3.907091374597265</v>
      </c>
      <c r="F16267" s="89">
        <v>700273</v>
      </c>
      <c r="G16267" s="89">
        <v>9</v>
      </c>
      <c r="H16267" t="s">
        <v>19629</v>
      </c>
      <c r="I16267" s="89"/>
    </row>
    <row r="16268">
      <c r="A16268" t="s">
        <v>17720</v>
      </c>
      <c r="B16268" t="s">
        <v>19480</v>
      </c>
      <c r="C16268" t="s">
        <v>19620</v>
      </c>
      <c r="D16268" t="s">
        <v>19623</v>
      </c>
      <c r="E16268" s="89">
        <v>0</v>
      </c>
      <c r="F16268" s="89">
        <v>700273</v>
      </c>
      <c r="G16268" s="89">
        <v>9</v>
      </c>
      <c r="H16268" t="s">
        <v>19630</v>
      </c>
      <c r="I16268" s="89"/>
    </row>
    <row r="16269">
      <c r="A16269" t="s">
        <v>17721</v>
      </c>
      <c r="B16269" t="s">
        <v>19481</v>
      </c>
      <c r="C16269" t="s">
        <v>19620</v>
      </c>
      <c r="D16269" t="s">
        <v>19623</v>
      </c>
      <c r="E16269" s="89">
        <v>0</v>
      </c>
      <c r="F16269" s="89">
        <v>700273</v>
      </c>
      <c r="G16269" s="89">
        <v>9</v>
      </c>
      <c r="H16269" t="s">
        <v>19630</v>
      </c>
      <c r="I16269" s="89"/>
    </row>
    <row r="16270">
      <c r="A16270" t="s">
        <v>17722</v>
      </c>
      <c r="B16270" t="s">
        <v>19482</v>
      </c>
      <c r="C16270" t="s">
        <v>19620</v>
      </c>
      <c r="D16270" t="s">
        <v>19623</v>
      </c>
      <c r="E16270" s="89">
        <v>0</v>
      </c>
      <c r="F16270" s="89">
        <v>700273</v>
      </c>
      <c r="G16270" s="89">
        <v>9</v>
      </c>
      <c r="H16270" t="s">
        <v>19630</v>
      </c>
      <c r="I16270" s="89"/>
    </row>
    <row r="16271">
      <c r="A16271" t="s">
        <v>17723</v>
      </c>
      <c r="B16271" t="s">
        <v>19483</v>
      </c>
      <c r="C16271" t="s">
        <v>19620</v>
      </c>
      <c r="D16271" t="s">
        <v>19624</v>
      </c>
      <c r="E16271" s="89">
        <v>9.689612933085705</v>
      </c>
      <c r="F16271" s="89">
        <v>700273</v>
      </c>
      <c r="G16271" s="89">
        <v>9</v>
      </c>
      <c r="H16271" t="s">
        <v>19629</v>
      </c>
      <c r="I16271" s="89"/>
    </row>
    <row r="16272">
      <c r="A16272" t="s">
        <v>17724</v>
      </c>
      <c r="B16272" t="s">
        <v>19480</v>
      </c>
      <c r="C16272" t="s">
        <v>19620</v>
      </c>
      <c r="D16272" t="s">
        <v>19624</v>
      </c>
      <c r="E16272" s="89">
        <v>0</v>
      </c>
      <c r="F16272" s="89">
        <v>700273</v>
      </c>
      <c r="G16272" s="89">
        <v>9</v>
      </c>
      <c r="H16272" t="s">
        <v>19630</v>
      </c>
      <c r="I16272" s="89"/>
    </row>
    <row r="16273">
      <c r="A16273" t="s">
        <v>17725</v>
      </c>
      <c r="B16273" t="s">
        <v>19481</v>
      </c>
      <c r="C16273" t="s">
        <v>19620</v>
      </c>
      <c r="D16273" t="s">
        <v>19624</v>
      </c>
      <c r="E16273" s="89">
        <v>0</v>
      </c>
      <c r="F16273" s="89">
        <v>700273</v>
      </c>
      <c r="G16273" s="89">
        <v>9</v>
      </c>
      <c r="H16273" t="s">
        <v>19630</v>
      </c>
      <c r="I16273" s="89"/>
    </row>
    <row r="16274">
      <c r="A16274" t="s">
        <v>17726</v>
      </c>
      <c r="B16274" t="s">
        <v>19482</v>
      </c>
      <c r="C16274" t="s">
        <v>19620</v>
      </c>
      <c r="D16274" t="s">
        <v>19624</v>
      </c>
      <c r="E16274" s="89">
        <v>0</v>
      </c>
      <c r="F16274" s="89">
        <v>700273</v>
      </c>
      <c r="G16274" s="89">
        <v>9</v>
      </c>
      <c r="H16274" t="s">
        <v>19630</v>
      </c>
      <c r="I16274" s="89"/>
    </row>
    <row r="16275">
      <c r="A16275" t="s">
        <v>17727</v>
      </c>
      <c r="B16275" t="s">
        <v>19477</v>
      </c>
      <c r="C16275" t="s">
        <v>19621</v>
      </c>
      <c r="D16275" t="s">
        <v>19630</v>
      </c>
      <c r="E16275" s="89">
        <v>2085470878229.544</v>
      </c>
      <c r="F16275" s="89">
        <v>700273</v>
      </c>
      <c r="G16275" s="89">
        <v>9</v>
      </c>
      <c r="H16275" t="s">
        <v>19630</v>
      </c>
      <c r="I16275" s="89"/>
    </row>
    <row r="16276">
      <c r="A16276" t="s">
        <v>17728</v>
      </c>
      <c r="B16276" t="s">
        <v>19478</v>
      </c>
      <c r="C16276" t="s">
        <v>19621</v>
      </c>
      <c r="D16276" t="s">
        <v>19630</v>
      </c>
      <c r="E16276" s="89">
        <v>1</v>
      </c>
      <c r="F16276" s="89">
        <v>700273</v>
      </c>
      <c r="G16276" s="89">
        <v>9</v>
      </c>
      <c r="H16276" t="s">
        <v>19630</v>
      </c>
      <c r="I16276" s="89"/>
    </row>
    <row r="16277">
      <c r="A16277" t="s">
        <v>17729</v>
      </c>
      <c r="B16277" t="s">
        <v>19479</v>
      </c>
      <c r="C16277" t="s">
        <v>19621</v>
      </c>
      <c r="D16277" t="s">
        <v>19630</v>
      </c>
      <c r="E16277" s="89">
        <v>2978082.659519279</v>
      </c>
      <c r="F16277" s="89">
        <v>700273</v>
      </c>
      <c r="G16277" s="89">
        <v>9</v>
      </c>
      <c r="H16277" t="s">
        <v>19630</v>
      </c>
      <c r="I16277" s="89"/>
    </row>
    <row r="16278">
      <c r="A16278" t="s">
        <v>17730</v>
      </c>
      <c r="B16278" t="s">
        <v>19483</v>
      </c>
      <c r="C16278" t="s">
        <v>19621</v>
      </c>
      <c r="D16278" t="s">
        <v>19614</v>
      </c>
      <c r="E16278" s="89">
        <v>1.132047596641118</v>
      </c>
      <c r="F16278" s="89">
        <v>700273</v>
      </c>
      <c r="G16278" s="89">
        <v>9</v>
      </c>
      <c r="H16278" t="s">
        <v>19629</v>
      </c>
      <c r="I16278" s="89"/>
    </row>
    <row r="16279">
      <c r="A16279" t="s">
        <v>17731</v>
      </c>
      <c r="B16279" t="s">
        <v>19483</v>
      </c>
      <c r="C16279" t="s">
        <v>19621</v>
      </c>
      <c r="D16279" t="s">
        <v>19615</v>
      </c>
      <c r="E16279" s="89">
        <v>1.200489208398796</v>
      </c>
      <c r="F16279" s="89">
        <v>700273</v>
      </c>
      <c r="G16279" s="89">
        <v>9</v>
      </c>
      <c r="H16279" t="s">
        <v>19629</v>
      </c>
      <c r="I16279" s="89"/>
    </row>
    <row r="16280">
      <c r="A16280" t="s">
        <v>17732</v>
      </c>
      <c r="B16280" t="s">
        <v>19483</v>
      </c>
      <c r="C16280" t="s">
        <v>19621</v>
      </c>
      <c r="D16280" t="s">
        <v>19616</v>
      </c>
      <c r="E16280" s="89">
        <v>1.133406841102967</v>
      </c>
      <c r="F16280" s="89">
        <v>700273</v>
      </c>
      <c r="G16280" s="89">
        <v>9</v>
      </c>
      <c r="H16280" t="s">
        <v>19629</v>
      </c>
      <c r="I16280" s="89"/>
    </row>
    <row r="16281">
      <c r="A16281" t="s">
        <v>17733</v>
      </c>
      <c r="B16281" t="s">
        <v>19483</v>
      </c>
      <c r="C16281" t="s">
        <v>19621</v>
      </c>
      <c r="D16281" t="s">
        <v>19617</v>
      </c>
      <c r="E16281" s="89">
        <v>1.195914968198344</v>
      </c>
      <c r="F16281" s="89">
        <v>700273</v>
      </c>
      <c r="G16281" s="89">
        <v>9</v>
      </c>
      <c r="H16281" t="s">
        <v>19629</v>
      </c>
      <c r="I16281" s="89"/>
    </row>
    <row r="16282">
      <c r="A16282" t="s">
        <v>17734</v>
      </c>
      <c r="B16282" t="s">
        <v>19483</v>
      </c>
      <c r="C16282" t="s">
        <v>19621</v>
      </c>
      <c r="D16282" t="s">
        <v>19618</v>
      </c>
      <c r="E16282" s="89">
        <v>1.197167055803674</v>
      </c>
      <c r="F16282" s="89">
        <v>700273</v>
      </c>
      <c r="G16282" s="89">
        <v>9</v>
      </c>
      <c r="H16282" t="s">
        <v>19629</v>
      </c>
      <c r="I16282" s="89"/>
    </row>
    <row r="16283">
      <c r="A16283" t="s">
        <v>17735</v>
      </c>
      <c r="B16283" t="s">
        <v>19483</v>
      </c>
      <c r="C16283" t="s">
        <v>19621</v>
      </c>
      <c r="D16283" t="s">
        <v>19619</v>
      </c>
      <c r="E16283" s="89">
        <v>1.247177470365417</v>
      </c>
      <c r="F16283" s="89">
        <v>700273</v>
      </c>
      <c r="G16283" s="89">
        <v>9</v>
      </c>
      <c r="H16283" t="s">
        <v>19629</v>
      </c>
      <c r="I16283" s="89"/>
    </row>
    <row r="16284">
      <c r="A16284" t="s">
        <v>17736</v>
      </c>
      <c r="B16284" t="s">
        <v>19483</v>
      </c>
      <c r="C16284" t="s">
        <v>19621</v>
      </c>
      <c r="D16284" t="s">
        <v>19620</v>
      </c>
      <c r="E16284" s="89">
        <v>1.179512836173449</v>
      </c>
      <c r="F16284" s="89">
        <v>700273</v>
      </c>
      <c r="G16284" s="89">
        <v>9</v>
      </c>
      <c r="H16284" t="s">
        <v>19629</v>
      </c>
      <c r="I16284" s="89"/>
    </row>
    <row r="16285">
      <c r="A16285" t="s">
        <v>17737</v>
      </c>
      <c r="B16285" t="s">
        <v>19483</v>
      </c>
      <c r="C16285" t="s">
        <v>19621</v>
      </c>
      <c r="D16285" t="s">
        <v>19621</v>
      </c>
      <c r="E16285" s="89">
        <v>1</v>
      </c>
      <c r="F16285" s="89">
        <v>700273</v>
      </c>
      <c r="G16285" s="89">
        <v>9</v>
      </c>
      <c r="H16285" t="s">
        <v>19629</v>
      </c>
      <c r="I16285" s="89"/>
    </row>
    <row r="16286">
      <c r="A16286" t="s">
        <v>17738</v>
      </c>
      <c r="B16286" t="s">
        <v>19483</v>
      </c>
      <c r="C16286" t="s">
        <v>19621</v>
      </c>
      <c r="D16286" t="s">
        <v>19622</v>
      </c>
      <c r="E16286" s="89">
        <v>1.200383852615878</v>
      </c>
      <c r="F16286" s="89">
        <v>700273</v>
      </c>
      <c r="G16286" s="89">
        <v>9</v>
      </c>
      <c r="H16286" t="s">
        <v>19629</v>
      </c>
      <c r="I16286" s="89"/>
    </row>
    <row r="16287">
      <c r="A16287" t="s">
        <v>17739</v>
      </c>
      <c r="B16287" t="s">
        <v>19483</v>
      </c>
      <c r="C16287" t="s">
        <v>19621</v>
      </c>
      <c r="D16287" t="s">
        <v>19623</v>
      </c>
      <c r="E16287" s="89">
        <v>4.556696920797863</v>
      </c>
      <c r="F16287" s="89">
        <v>700273</v>
      </c>
      <c r="G16287" s="89">
        <v>9</v>
      </c>
      <c r="H16287" t="s">
        <v>19629</v>
      </c>
      <c r="I16287" s="89"/>
    </row>
    <row r="16288">
      <c r="A16288" t="s">
        <v>17740</v>
      </c>
      <c r="B16288" t="s">
        <v>19480</v>
      </c>
      <c r="C16288" t="s">
        <v>19621</v>
      </c>
      <c r="D16288" t="s">
        <v>19623</v>
      </c>
      <c r="E16288" s="89">
        <v>0</v>
      </c>
      <c r="F16288" s="89">
        <v>700273</v>
      </c>
      <c r="G16288" s="89">
        <v>9</v>
      </c>
      <c r="H16288" t="s">
        <v>19630</v>
      </c>
      <c r="I16288" s="89"/>
    </row>
    <row r="16289">
      <c r="A16289" t="s">
        <v>17741</v>
      </c>
      <c r="B16289" t="s">
        <v>19481</v>
      </c>
      <c r="C16289" t="s">
        <v>19621</v>
      </c>
      <c r="D16289" t="s">
        <v>19623</v>
      </c>
      <c r="E16289" s="89">
        <v>0</v>
      </c>
      <c r="F16289" s="89">
        <v>700273</v>
      </c>
      <c r="G16289" s="89">
        <v>9</v>
      </c>
      <c r="H16289" t="s">
        <v>19630</v>
      </c>
      <c r="I16289" s="89"/>
    </row>
    <row r="16290">
      <c r="A16290" t="s">
        <v>17742</v>
      </c>
      <c r="B16290" t="s">
        <v>19482</v>
      </c>
      <c r="C16290" t="s">
        <v>19621</v>
      </c>
      <c r="D16290" t="s">
        <v>19623</v>
      </c>
      <c r="E16290" s="89">
        <v>0</v>
      </c>
      <c r="F16290" s="89">
        <v>700273</v>
      </c>
      <c r="G16290" s="89">
        <v>9</v>
      </c>
      <c r="H16290" t="s">
        <v>19630</v>
      </c>
      <c r="I16290" s="89"/>
    </row>
    <row r="16291">
      <c r="A16291" t="s">
        <v>17743</v>
      </c>
      <c r="B16291" t="s">
        <v>19483</v>
      </c>
      <c r="C16291" t="s">
        <v>19621</v>
      </c>
      <c r="D16291" t="s">
        <v>19624</v>
      </c>
      <c r="E16291" s="89">
        <v>11.34761957467698</v>
      </c>
      <c r="F16291" s="89">
        <v>700273</v>
      </c>
      <c r="G16291" s="89">
        <v>9</v>
      </c>
      <c r="H16291" t="s">
        <v>19629</v>
      </c>
      <c r="I16291" s="89"/>
    </row>
    <row r="16292">
      <c r="A16292" t="s">
        <v>17744</v>
      </c>
      <c r="B16292" t="s">
        <v>19480</v>
      </c>
      <c r="C16292" t="s">
        <v>19621</v>
      </c>
      <c r="D16292" t="s">
        <v>19624</v>
      </c>
      <c r="E16292" s="89">
        <v>0</v>
      </c>
      <c r="F16292" s="89">
        <v>700273</v>
      </c>
      <c r="G16292" s="89">
        <v>9</v>
      </c>
      <c r="H16292" t="s">
        <v>19630</v>
      </c>
      <c r="I16292" s="89"/>
    </row>
    <row r="16293">
      <c r="A16293" t="s">
        <v>17745</v>
      </c>
      <c r="B16293" t="s">
        <v>19481</v>
      </c>
      <c r="C16293" t="s">
        <v>19621</v>
      </c>
      <c r="D16293" t="s">
        <v>19624</v>
      </c>
      <c r="E16293" s="89">
        <v>0</v>
      </c>
      <c r="F16293" s="89">
        <v>700273</v>
      </c>
      <c r="G16293" s="89">
        <v>9</v>
      </c>
      <c r="H16293" t="s">
        <v>19630</v>
      </c>
      <c r="I16293" s="89"/>
    </row>
    <row r="16294">
      <c r="A16294" t="s">
        <v>17746</v>
      </c>
      <c r="B16294" t="s">
        <v>19482</v>
      </c>
      <c r="C16294" t="s">
        <v>19621</v>
      </c>
      <c r="D16294" t="s">
        <v>19624</v>
      </c>
      <c r="E16294" s="89">
        <v>0</v>
      </c>
      <c r="F16294" s="89">
        <v>700273</v>
      </c>
      <c r="G16294" s="89">
        <v>9</v>
      </c>
      <c r="H16294" t="s">
        <v>19630</v>
      </c>
      <c r="I16294" s="89"/>
    </row>
    <row r="16295">
      <c r="A16295" t="s">
        <v>17747</v>
      </c>
      <c r="B16295" t="s">
        <v>19477</v>
      </c>
      <c r="C16295" t="s">
        <v>19622</v>
      </c>
      <c r="D16295" t="s">
        <v>19630</v>
      </c>
      <c r="E16295" s="89">
        <v>1750033656277.4</v>
      </c>
      <c r="F16295" s="89">
        <v>700273</v>
      </c>
      <c r="G16295" s="89">
        <v>9</v>
      </c>
      <c r="H16295" t="s">
        <v>19630</v>
      </c>
      <c r="I16295" s="89"/>
    </row>
    <row r="16296">
      <c r="A16296" t="s">
        <v>17748</v>
      </c>
      <c r="B16296" t="s">
        <v>19478</v>
      </c>
      <c r="C16296" t="s">
        <v>19622</v>
      </c>
      <c r="D16296" t="s">
        <v>19630</v>
      </c>
      <c r="E16296" s="89">
        <v>1</v>
      </c>
      <c r="F16296" s="89">
        <v>700273</v>
      </c>
      <c r="G16296" s="89">
        <v>9</v>
      </c>
      <c r="H16296" t="s">
        <v>19630</v>
      </c>
      <c r="I16296" s="89"/>
    </row>
    <row r="16297">
      <c r="A16297" t="s">
        <v>17749</v>
      </c>
      <c r="B16297" t="s">
        <v>19479</v>
      </c>
      <c r="C16297" t="s">
        <v>19622</v>
      </c>
      <c r="D16297" t="s">
        <v>19630</v>
      </c>
      <c r="E16297" s="89">
        <v>2499073.441754002</v>
      </c>
      <c r="F16297" s="89">
        <v>700273</v>
      </c>
      <c r="G16297" s="89">
        <v>9</v>
      </c>
      <c r="H16297" t="s">
        <v>19630</v>
      </c>
      <c r="I16297" s="89"/>
    </row>
    <row r="16298">
      <c r="A16298" t="s">
        <v>17750</v>
      </c>
      <c r="B16298" t="s">
        <v>19483</v>
      </c>
      <c r="C16298" t="s">
        <v>19622</v>
      </c>
      <c r="D16298" t="s">
        <v>19614</v>
      </c>
      <c r="E16298" s="89">
        <v>0.9473461512839475</v>
      </c>
      <c r="F16298" s="89">
        <v>700273</v>
      </c>
      <c r="G16298" s="89">
        <v>9</v>
      </c>
      <c r="H16298" t="s">
        <v>19629</v>
      </c>
      <c r="I16298" s="89"/>
    </row>
    <row r="16299">
      <c r="A16299" t="s">
        <v>17751</v>
      </c>
      <c r="B16299" t="s">
        <v>19483</v>
      </c>
      <c r="C16299" t="s">
        <v>19622</v>
      </c>
      <c r="D16299" t="s">
        <v>19615</v>
      </c>
      <c r="E16299" s="89">
        <v>1.001424895752492</v>
      </c>
      <c r="F16299" s="89">
        <v>700273</v>
      </c>
      <c r="G16299" s="89">
        <v>9</v>
      </c>
      <c r="H16299" t="s">
        <v>19629</v>
      </c>
      <c r="I16299" s="89"/>
    </row>
    <row r="16300">
      <c r="A16300" t="s">
        <v>17752</v>
      </c>
      <c r="B16300" t="s">
        <v>19483</v>
      </c>
      <c r="C16300" t="s">
        <v>19622</v>
      </c>
      <c r="D16300" t="s">
        <v>19616</v>
      </c>
      <c r="E16300" s="89">
        <v>0.9484239016822221</v>
      </c>
      <c r="F16300" s="89">
        <v>700273</v>
      </c>
      <c r="G16300" s="89">
        <v>9</v>
      </c>
      <c r="H16300" t="s">
        <v>19629</v>
      </c>
      <c r="I16300" s="89"/>
    </row>
    <row r="16301">
      <c r="A16301" t="s">
        <v>17753</v>
      </c>
      <c r="B16301" t="s">
        <v>19483</v>
      </c>
      <c r="C16301" t="s">
        <v>19622</v>
      </c>
      <c r="D16301" t="s">
        <v>19617</v>
      </c>
      <c r="E16301" s="89">
        <v>0.9974092956383561</v>
      </c>
      <c r="F16301" s="89">
        <v>700273</v>
      </c>
      <c r="G16301" s="89">
        <v>9</v>
      </c>
      <c r="H16301" t="s">
        <v>19629</v>
      </c>
      <c r="I16301" s="89"/>
    </row>
    <row r="16302">
      <c r="A16302" t="s">
        <v>17754</v>
      </c>
      <c r="B16302" t="s">
        <v>19483</v>
      </c>
      <c r="C16302" t="s">
        <v>19622</v>
      </c>
      <c r="D16302" t="s">
        <v>19618</v>
      </c>
      <c r="E16302" s="89">
        <v>0.9988762695001561</v>
      </c>
      <c r="F16302" s="89">
        <v>700273</v>
      </c>
      <c r="G16302" s="89">
        <v>9</v>
      </c>
      <c r="H16302" t="s">
        <v>19629</v>
      </c>
      <c r="I16302" s="89"/>
    </row>
    <row r="16303">
      <c r="A16303" t="s">
        <v>17755</v>
      </c>
      <c r="B16303" t="s">
        <v>19483</v>
      </c>
      <c r="C16303" t="s">
        <v>19622</v>
      </c>
      <c r="D16303" t="s">
        <v>19619</v>
      </c>
      <c r="E16303" s="89">
        <v>1.039426447083054</v>
      </c>
      <c r="F16303" s="89">
        <v>700273</v>
      </c>
      <c r="G16303" s="89">
        <v>9</v>
      </c>
      <c r="H16303" t="s">
        <v>19629</v>
      </c>
      <c r="I16303" s="89"/>
    </row>
    <row r="16304">
      <c r="A16304" t="s">
        <v>17756</v>
      </c>
      <c r="B16304" t="s">
        <v>19483</v>
      </c>
      <c r="C16304" t="s">
        <v>19622</v>
      </c>
      <c r="D16304" t="s">
        <v>19620</v>
      </c>
      <c r="E16304" s="89">
        <v>0.9836976230815612</v>
      </c>
      <c r="F16304" s="89">
        <v>700273</v>
      </c>
      <c r="G16304" s="89">
        <v>9</v>
      </c>
      <c r="H16304" t="s">
        <v>19629</v>
      </c>
      <c r="I16304" s="89"/>
    </row>
    <row r="16305">
      <c r="A16305" t="s">
        <v>17757</v>
      </c>
      <c r="B16305" t="s">
        <v>19483</v>
      </c>
      <c r="C16305" t="s">
        <v>19622</v>
      </c>
      <c r="D16305" t="s">
        <v>19621</v>
      </c>
      <c r="E16305" s="89">
        <v>0.8779076293802044</v>
      </c>
      <c r="F16305" s="89">
        <v>700273</v>
      </c>
      <c r="G16305" s="89">
        <v>9</v>
      </c>
      <c r="H16305" t="s">
        <v>19629</v>
      </c>
      <c r="I16305" s="89"/>
    </row>
    <row r="16306">
      <c r="A16306" t="s">
        <v>17758</v>
      </c>
      <c r="B16306" t="s">
        <v>19483</v>
      </c>
      <c r="C16306" t="s">
        <v>19622</v>
      </c>
      <c r="D16306" t="s">
        <v>19622</v>
      </c>
      <c r="E16306" s="89">
        <v>1</v>
      </c>
      <c r="F16306" s="89">
        <v>700273</v>
      </c>
      <c r="G16306" s="89">
        <v>9</v>
      </c>
      <c r="H16306" t="s">
        <v>19629</v>
      </c>
      <c r="I16306" s="89"/>
    </row>
    <row r="16307">
      <c r="A16307" t="s">
        <v>17759</v>
      </c>
      <c r="B16307" t="s">
        <v>19483</v>
      </c>
      <c r="C16307" t="s">
        <v>19622</v>
      </c>
      <c r="D16307" t="s">
        <v>19623</v>
      </c>
      <c r="E16307" s="89">
        <v>3.845650227890638</v>
      </c>
      <c r="F16307" s="89">
        <v>700273</v>
      </c>
      <c r="G16307" s="89">
        <v>9</v>
      </c>
      <c r="H16307" t="s">
        <v>19629</v>
      </c>
      <c r="I16307" s="89"/>
    </row>
    <row r="16308">
      <c r="A16308" t="s">
        <v>17760</v>
      </c>
      <c r="B16308" t="s">
        <v>19480</v>
      </c>
      <c r="C16308" t="s">
        <v>19622</v>
      </c>
      <c r="D16308" t="s">
        <v>19623</v>
      </c>
      <c r="E16308" s="89">
        <v>0</v>
      </c>
      <c r="F16308" s="89">
        <v>700273</v>
      </c>
      <c r="G16308" s="89">
        <v>9</v>
      </c>
      <c r="H16308" t="s">
        <v>19630</v>
      </c>
      <c r="I16308" s="89"/>
    </row>
    <row r="16309">
      <c r="A16309" t="s">
        <v>17761</v>
      </c>
      <c r="B16309" t="s">
        <v>19481</v>
      </c>
      <c r="C16309" t="s">
        <v>19622</v>
      </c>
      <c r="D16309" t="s">
        <v>19623</v>
      </c>
      <c r="E16309" s="89">
        <v>0</v>
      </c>
      <c r="F16309" s="89">
        <v>700273</v>
      </c>
      <c r="G16309" s="89">
        <v>9</v>
      </c>
      <c r="H16309" t="s">
        <v>19630</v>
      </c>
      <c r="I16309" s="89"/>
    </row>
    <row r="16310">
      <c r="A16310" t="s">
        <v>17762</v>
      </c>
      <c r="B16310" t="s">
        <v>19482</v>
      </c>
      <c r="C16310" t="s">
        <v>19622</v>
      </c>
      <c r="D16310" t="s">
        <v>19623</v>
      </c>
      <c r="E16310" s="89">
        <v>0</v>
      </c>
      <c r="F16310" s="89">
        <v>700273</v>
      </c>
      <c r="G16310" s="89">
        <v>9</v>
      </c>
      <c r="H16310" t="s">
        <v>19630</v>
      </c>
      <c r="I16310" s="89"/>
    </row>
    <row r="16311">
      <c r="A16311" t="s">
        <v>17763</v>
      </c>
      <c r="B16311" t="s">
        <v>19483</v>
      </c>
      <c r="C16311" t="s">
        <v>19622</v>
      </c>
      <c r="D16311" t="s">
        <v>19624</v>
      </c>
      <c r="E16311" s="89">
        <v>9.535787951756184</v>
      </c>
      <c r="F16311" s="89">
        <v>700273</v>
      </c>
      <c r="G16311" s="89">
        <v>9</v>
      </c>
      <c r="H16311" t="s">
        <v>19629</v>
      </c>
      <c r="I16311" s="89"/>
    </row>
    <row r="16312">
      <c r="A16312" t="s">
        <v>17764</v>
      </c>
      <c r="B16312" t="s">
        <v>19480</v>
      </c>
      <c r="C16312" t="s">
        <v>19622</v>
      </c>
      <c r="D16312" t="s">
        <v>19624</v>
      </c>
      <c r="E16312" s="89">
        <v>0</v>
      </c>
      <c r="F16312" s="89">
        <v>700273</v>
      </c>
      <c r="G16312" s="89">
        <v>9</v>
      </c>
      <c r="H16312" t="s">
        <v>19630</v>
      </c>
      <c r="I16312" s="89"/>
    </row>
    <row r="16313">
      <c r="A16313" t="s">
        <v>17765</v>
      </c>
      <c r="B16313" t="s">
        <v>19481</v>
      </c>
      <c r="C16313" t="s">
        <v>19622</v>
      </c>
      <c r="D16313" t="s">
        <v>19624</v>
      </c>
      <c r="E16313" s="89">
        <v>0</v>
      </c>
      <c r="F16313" s="89">
        <v>700273</v>
      </c>
      <c r="G16313" s="89">
        <v>9</v>
      </c>
      <c r="H16313" t="s">
        <v>19630</v>
      </c>
      <c r="I16313" s="89"/>
    </row>
    <row r="16314">
      <c r="A16314" t="s">
        <v>17766</v>
      </c>
      <c r="B16314" t="s">
        <v>19482</v>
      </c>
      <c r="C16314" t="s">
        <v>19622</v>
      </c>
      <c r="D16314" t="s">
        <v>19624</v>
      </c>
      <c r="E16314" s="89">
        <v>0</v>
      </c>
      <c r="F16314" s="89">
        <v>700273</v>
      </c>
      <c r="G16314" s="89">
        <v>9</v>
      </c>
      <c r="H16314" t="s">
        <v>19630</v>
      </c>
      <c r="I16314" s="89"/>
    </row>
    <row r="16315">
      <c r="A16315" t="s">
        <v>17767</v>
      </c>
      <c r="B16315" t="s">
        <v>19483</v>
      </c>
      <c r="C16315" t="s">
        <v>19523</v>
      </c>
      <c r="D16315" t="s">
        <v>19614</v>
      </c>
      <c r="E16315" s="89">
        <v>0.07306150768564937</v>
      </c>
      <c r="F16315" s="89">
        <v>700273</v>
      </c>
      <c r="G16315" s="89">
        <v>9</v>
      </c>
      <c r="H16315" t="s">
        <v>19629</v>
      </c>
      <c r="I16315" s="89"/>
    </row>
    <row r="16316">
      <c r="A16316" t="s">
        <v>17768</v>
      </c>
      <c r="B16316" t="s">
        <v>19483</v>
      </c>
      <c r="C16316" t="s">
        <v>19523</v>
      </c>
      <c r="D16316" t="s">
        <v>19615</v>
      </c>
      <c r="E16316" s="89">
        <v>0.08087949316773604</v>
      </c>
      <c r="F16316" s="89">
        <v>700273</v>
      </c>
      <c r="G16316" s="89">
        <v>9</v>
      </c>
      <c r="H16316" t="s">
        <v>19629</v>
      </c>
      <c r="I16316" s="89"/>
    </row>
    <row r="16317">
      <c r="A16317" t="s">
        <v>17769</v>
      </c>
      <c r="B16317" t="s">
        <v>19483</v>
      </c>
      <c r="C16317" t="s">
        <v>19523</v>
      </c>
      <c r="D16317" t="s">
        <v>19616</v>
      </c>
      <c r="E16317" s="89">
        <v>0.07311656737664475</v>
      </c>
      <c r="F16317" s="89">
        <v>700273</v>
      </c>
      <c r="G16317" s="89">
        <v>9</v>
      </c>
      <c r="H16317" t="s">
        <v>19629</v>
      </c>
      <c r="I16317" s="89"/>
    </row>
    <row r="16318">
      <c r="A16318" t="s">
        <v>17770</v>
      </c>
      <c r="B16318" t="s">
        <v>19483</v>
      </c>
      <c r="C16318" t="s">
        <v>19523</v>
      </c>
      <c r="D16318" t="s">
        <v>19617</v>
      </c>
      <c r="E16318" s="89">
        <v>0.08076153483311897</v>
      </c>
      <c r="F16318" s="89">
        <v>700273</v>
      </c>
      <c r="G16318" s="89">
        <v>9</v>
      </c>
      <c r="H16318" t="s">
        <v>19629</v>
      </c>
      <c r="I16318" s="89"/>
    </row>
    <row r="16319">
      <c r="A16319" t="s">
        <v>17771</v>
      </c>
      <c r="B16319" t="s">
        <v>19483</v>
      </c>
      <c r="C16319" t="s">
        <v>19523</v>
      </c>
      <c r="D16319" t="s">
        <v>19618</v>
      </c>
      <c r="E16319" s="89">
        <v>0.08058484294128211</v>
      </c>
      <c r="F16319" s="89">
        <v>700273</v>
      </c>
      <c r="G16319" s="89">
        <v>9</v>
      </c>
      <c r="H16319" t="s">
        <v>19629</v>
      </c>
      <c r="I16319" s="89"/>
    </row>
    <row r="16320">
      <c r="A16320" t="s">
        <v>17772</v>
      </c>
      <c r="B16320" t="s">
        <v>19483</v>
      </c>
      <c r="C16320" t="s">
        <v>19523</v>
      </c>
      <c r="D16320" t="s">
        <v>19619</v>
      </c>
      <c r="E16320" s="89">
        <v>0.08417685075861314</v>
      </c>
      <c r="F16320" s="89">
        <v>700273</v>
      </c>
      <c r="G16320" s="89">
        <v>9</v>
      </c>
      <c r="H16320" t="s">
        <v>19629</v>
      </c>
      <c r="I16320" s="89"/>
    </row>
    <row r="16321">
      <c r="A16321" t="s">
        <v>17773</v>
      </c>
      <c r="B16321" t="s">
        <v>19483</v>
      </c>
      <c r="C16321" t="s">
        <v>19523</v>
      </c>
      <c r="D16321" t="s">
        <v>19620</v>
      </c>
      <c r="E16321" s="89">
        <v>0.07948211894939364</v>
      </c>
      <c r="F16321" s="89">
        <v>700273</v>
      </c>
      <c r="G16321" s="89">
        <v>9</v>
      </c>
      <c r="H16321" t="s">
        <v>19629</v>
      </c>
      <c r="I16321" s="89"/>
    </row>
    <row r="16322">
      <c r="A16322" t="s">
        <v>17774</v>
      </c>
      <c r="B16322" t="s">
        <v>19483</v>
      </c>
      <c r="C16322" t="s">
        <v>19523</v>
      </c>
      <c r="D16322" t="s">
        <v>19621</v>
      </c>
      <c r="E16322" s="89">
        <v>0.06741519905686801</v>
      </c>
      <c r="F16322" s="89">
        <v>700273</v>
      </c>
      <c r="G16322" s="89">
        <v>9</v>
      </c>
      <c r="H16322" t="s">
        <v>19629</v>
      </c>
      <c r="I16322" s="89"/>
    </row>
    <row r="16323">
      <c r="A16323" t="s">
        <v>17775</v>
      </c>
      <c r="B16323" t="s">
        <v>19483</v>
      </c>
      <c r="C16323" t="s">
        <v>19523</v>
      </c>
      <c r="D16323" t="s">
        <v>19622</v>
      </c>
      <c r="E16323" s="89">
        <v>0.08136544882803773</v>
      </c>
      <c r="F16323" s="89">
        <v>700273</v>
      </c>
      <c r="G16323" s="89">
        <v>9</v>
      </c>
      <c r="H16323" t="s">
        <v>19629</v>
      </c>
      <c r="I16323" s="89"/>
    </row>
    <row r="16324">
      <c r="A16324" t="s">
        <v>17776</v>
      </c>
      <c r="B16324" t="s">
        <v>19483</v>
      </c>
      <c r="C16324" t="s">
        <v>19523</v>
      </c>
      <c r="D16324" t="s">
        <v>19623</v>
      </c>
      <c r="E16324" s="89">
        <v>0.2985911227676158</v>
      </c>
      <c r="F16324" s="89">
        <v>700273</v>
      </c>
      <c r="G16324" s="89">
        <v>9</v>
      </c>
      <c r="H16324" t="s">
        <v>19629</v>
      </c>
      <c r="I16324" s="89"/>
    </row>
    <row r="16325">
      <c r="A16325" t="s">
        <v>17777</v>
      </c>
      <c r="B16325" t="s">
        <v>19483</v>
      </c>
      <c r="C16325" t="s">
        <v>19523</v>
      </c>
      <c r="D16325" t="s">
        <v>19624</v>
      </c>
      <c r="E16325" s="89">
        <v>0.7410466234531055</v>
      </c>
      <c r="F16325" s="89">
        <v>700273</v>
      </c>
      <c r="G16325" s="89">
        <v>9</v>
      </c>
      <c r="H16325" t="s">
        <v>19629</v>
      </c>
      <c r="I16325" s="89"/>
    </row>
    <row r="16326">
      <c r="A16326" t="s">
        <v>22334</v>
      </c>
      <c r="B16326" t="s">
        <v>19476</v>
      </c>
      <c r="C16326" t="s">
        <v>3677</v>
      </c>
      <c r="D16326" t="s">
        <v>19630</v>
      </c>
      <c r="E16326" s="89">
        <v>25539</v>
      </c>
      <c r="F16326" s="89">
        <v>700273</v>
      </c>
      <c r="G16326" s="89">
        <v>9</v>
      </c>
      <c r="H16326" t="s">
        <v>19630</v>
      </c>
      <c r="I16326" s="89"/>
    </row>
    <row r="16327">
      <c r="A16327" t="s">
        <v>22335</v>
      </c>
      <c r="B16327" t="s">
        <v>19477</v>
      </c>
      <c r="C16327" t="s">
        <v>3677</v>
      </c>
      <c r="D16327" t="s">
        <v>19630</v>
      </c>
      <c r="E16327" s="89">
        <v>467360737.88</v>
      </c>
      <c r="F16327" s="89">
        <v>700273</v>
      </c>
      <c r="G16327" s="89">
        <v>9</v>
      </c>
      <c r="H16327" t="s">
        <v>19630</v>
      </c>
      <c r="I16327" s="89"/>
    </row>
    <row r="16328">
      <c r="A16328" t="s">
        <v>22336</v>
      </c>
      <c r="B16328" t="s">
        <v>19478</v>
      </c>
      <c r="C16328" t="s">
        <v>3677</v>
      </c>
      <c r="D16328" t="s">
        <v>19630</v>
      </c>
      <c r="E16328" s="89">
        <v>0.03647006238995363</v>
      </c>
      <c r="F16328" s="89">
        <v>700273</v>
      </c>
      <c r="G16328" s="89">
        <v>9</v>
      </c>
      <c r="H16328" t="s">
        <v>19630</v>
      </c>
      <c r="I16328" s="89"/>
    </row>
    <row r="16329">
      <c r="A16329" t="s">
        <v>22337</v>
      </c>
      <c r="B16329" t="s">
        <v>19479</v>
      </c>
      <c r="C16329" t="s">
        <v>3677</v>
      </c>
      <c r="D16329" t="s">
        <v>19630</v>
      </c>
      <c r="E16329" s="89">
        <v>667.3979117858321</v>
      </c>
      <c r="F16329" s="89">
        <v>700273</v>
      </c>
      <c r="G16329" s="89">
        <v>9</v>
      </c>
      <c r="H16329" t="s">
        <v>19630</v>
      </c>
      <c r="I16329" s="89"/>
    </row>
    <row r="16330">
      <c r="A16330" t="s">
        <v>17778</v>
      </c>
      <c r="B16330" t="s">
        <v>19480</v>
      </c>
      <c r="C16330" t="s">
        <v>19527</v>
      </c>
      <c r="D16330" t="s">
        <v>19623</v>
      </c>
      <c r="E16330" s="89">
        <v>0</v>
      </c>
      <c r="F16330" s="89">
        <v>700273</v>
      </c>
      <c r="G16330" s="89">
        <v>9</v>
      </c>
      <c r="H16330" t="s">
        <v>19630</v>
      </c>
      <c r="I16330" s="89"/>
    </row>
    <row r="16331">
      <c r="A16331" t="s">
        <v>17779</v>
      </c>
      <c r="B16331" t="s">
        <v>19481</v>
      </c>
      <c r="C16331" t="s">
        <v>19527</v>
      </c>
      <c r="D16331" t="s">
        <v>19623</v>
      </c>
      <c r="E16331" s="89">
        <v>0</v>
      </c>
      <c r="F16331" s="89">
        <v>700273</v>
      </c>
      <c r="G16331" s="89">
        <v>9</v>
      </c>
      <c r="H16331" t="s">
        <v>19630</v>
      </c>
      <c r="I16331" s="89"/>
    </row>
    <row r="16332">
      <c r="A16332" t="s">
        <v>17780</v>
      </c>
      <c r="B16332" t="s">
        <v>19482</v>
      </c>
      <c r="C16332" t="s">
        <v>19527</v>
      </c>
      <c r="D16332" t="s">
        <v>19623</v>
      </c>
      <c r="E16332" s="89">
        <v>0</v>
      </c>
      <c r="F16332" s="89">
        <v>700273</v>
      </c>
      <c r="G16332" s="89">
        <v>9</v>
      </c>
      <c r="H16332" t="s">
        <v>19630</v>
      </c>
      <c r="I16332" s="89"/>
    </row>
    <row r="16333">
      <c r="A16333" t="s">
        <v>17781</v>
      </c>
      <c r="B16333" t="s">
        <v>19480</v>
      </c>
      <c r="C16333" t="s">
        <v>19527</v>
      </c>
      <c r="D16333" t="s">
        <v>19624</v>
      </c>
      <c r="E16333" s="89">
        <v>0</v>
      </c>
      <c r="F16333" s="89">
        <v>700273</v>
      </c>
      <c r="G16333" s="89">
        <v>9</v>
      </c>
      <c r="H16333" t="s">
        <v>19630</v>
      </c>
      <c r="I16333" s="89"/>
    </row>
    <row r="16334">
      <c r="A16334" t="s">
        <v>17782</v>
      </c>
      <c r="B16334" t="s">
        <v>19481</v>
      </c>
      <c r="C16334" t="s">
        <v>19527</v>
      </c>
      <c r="D16334" t="s">
        <v>19624</v>
      </c>
      <c r="E16334" s="89">
        <v>0</v>
      </c>
      <c r="F16334" s="89">
        <v>700273</v>
      </c>
      <c r="G16334" s="89">
        <v>9</v>
      </c>
      <c r="H16334" t="s">
        <v>19630</v>
      </c>
      <c r="I16334" s="89"/>
    </row>
    <row r="16335">
      <c r="A16335" t="s">
        <v>17783</v>
      </c>
      <c r="B16335" t="s">
        <v>19482</v>
      </c>
      <c r="C16335" t="s">
        <v>19527</v>
      </c>
      <c r="D16335" t="s">
        <v>19624</v>
      </c>
      <c r="E16335" s="89">
        <v>0</v>
      </c>
      <c r="F16335" s="89">
        <v>700273</v>
      </c>
      <c r="G16335" s="89">
        <v>9</v>
      </c>
      <c r="H16335" t="s">
        <v>19630</v>
      </c>
      <c r="I16335" s="89"/>
    </row>
    <row r="16336">
      <c r="A16336" t="s">
        <v>17784</v>
      </c>
      <c r="B16336" t="s">
        <v>19480</v>
      </c>
      <c r="C16336" t="s">
        <v>19528</v>
      </c>
      <c r="D16336" t="s">
        <v>19623</v>
      </c>
      <c r="E16336" s="89">
        <v>0</v>
      </c>
      <c r="F16336" s="89">
        <v>700273</v>
      </c>
      <c r="G16336" s="89">
        <v>9</v>
      </c>
      <c r="H16336" t="s">
        <v>19630</v>
      </c>
      <c r="I16336" s="89"/>
    </row>
    <row r="16337">
      <c r="A16337" t="s">
        <v>17785</v>
      </c>
      <c r="B16337" t="s">
        <v>19481</v>
      </c>
      <c r="C16337" t="s">
        <v>19528</v>
      </c>
      <c r="D16337" t="s">
        <v>19623</v>
      </c>
      <c r="E16337" s="89">
        <v>0</v>
      </c>
      <c r="F16337" s="89">
        <v>700273</v>
      </c>
      <c r="G16337" s="89">
        <v>9</v>
      </c>
      <c r="H16337" t="s">
        <v>19630</v>
      </c>
      <c r="I16337" s="89"/>
    </row>
    <row r="16338">
      <c r="A16338" t="s">
        <v>17786</v>
      </c>
      <c r="B16338" t="s">
        <v>19482</v>
      </c>
      <c r="C16338" t="s">
        <v>19528</v>
      </c>
      <c r="D16338" t="s">
        <v>19623</v>
      </c>
      <c r="E16338" s="89">
        <v>0</v>
      </c>
      <c r="F16338" s="89">
        <v>700273</v>
      </c>
      <c r="G16338" s="89">
        <v>9</v>
      </c>
      <c r="H16338" t="s">
        <v>19630</v>
      </c>
      <c r="I16338" s="89"/>
    </row>
    <row r="16339">
      <c r="A16339" t="s">
        <v>17787</v>
      </c>
      <c r="B16339" t="s">
        <v>19480</v>
      </c>
      <c r="C16339" t="s">
        <v>19528</v>
      </c>
      <c r="D16339" t="s">
        <v>19624</v>
      </c>
      <c r="E16339" s="89">
        <v>0</v>
      </c>
      <c r="F16339" s="89">
        <v>700273</v>
      </c>
      <c r="G16339" s="89">
        <v>9</v>
      </c>
      <c r="H16339" t="s">
        <v>19630</v>
      </c>
      <c r="I16339" s="89"/>
    </row>
    <row r="16340">
      <c r="A16340" t="s">
        <v>17788</v>
      </c>
      <c r="B16340" t="s">
        <v>19481</v>
      </c>
      <c r="C16340" t="s">
        <v>19528</v>
      </c>
      <c r="D16340" t="s">
        <v>19624</v>
      </c>
      <c r="E16340" s="89">
        <v>0</v>
      </c>
      <c r="F16340" s="89">
        <v>700273</v>
      </c>
      <c r="G16340" s="89">
        <v>9</v>
      </c>
      <c r="H16340" t="s">
        <v>19630</v>
      </c>
      <c r="I16340" s="89"/>
    </row>
    <row r="16341">
      <c r="A16341" t="s">
        <v>17789</v>
      </c>
      <c r="B16341" t="s">
        <v>19482</v>
      </c>
      <c r="C16341" t="s">
        <v>19528</v>
      </c>
      <c r="D16341" t="s">
        <v>19624</v>
      </c>
      <c r="E16341" s="89">
        <v>0</v>
      </c>
      <c r="F16341" s="89">
        <v>700273</v>
      </c>
      <c r="G16341" s="89">
        <v>9</v>
      </c>
      <c r="H16341" t="s">
        <v>19630</v>
      </c>
      <c r="I16341" s="89"/>
    </row>
    <row r="16342">
      <c r="A16342" t="s">
        <v>17790</v>
      </c>
      <c r="B16342" t="s">
        <v>19480</v>
      </c>
      <c r="C16342" t="s">
        <v>19529</v>
      </c>
      <c r="D16342" t="s">
        <v>19623</v>
      </c>
      <c r="E16342" s="89">
        <v>0.02277254727799016</v>
      </c>
      <c r="F16342" s="89">
        <v>700273</v>
      </c>
      <c r="G16342" s="89">
        <v>9</v>
      </c>
      <c r="H16342" t="s">
        <v>19630</v>
      </c>
      <c r="I16342" s="89"/>
    </row>
    <row r="16343">
      <c r="A16343" t="s">
        <v>17791</v>
      </c>
      <c r="B16343" t="s">
        <v>19481</v>
      </c>
      <c r="C16343" t="s">
        <v>19529</v>
      </c>
      <c r="D16343" t="s">
        <v>19623</v>
      </c>
      <c r="E16343" s="89">
        <v>0.02168528504940581</v>
      </c>
      <c r="F16343" s="89">
        <v>700273</v>
      </c>
      <c r="G16343" s="89">
        <v>9</v>
      </c>
      <c r="H16343" t="s">
        <v>19630</v>
      </c>
      <c r="I16343" s="89"/>
    </row>
    <row r="16344">
      <c r="A16344" t="s">
        <v>17792</v>
      </c>
      <c r="B16344" t="s">
        <v>19482</v>
      </c>
      <c r="C16344" t="s">
        <v>19529</v>
      </c>
      <c r="D16344" t="s">
        <v>19623</v>
      </c>
      <c r="E16344" s="89">
        <v>0.03694650907279719</v>
      </c>
      <c r="F16344" s="89">
        <v>700273</v>
      </c>
      <c r="G16344" s="89">
        <v>9</v>
      </c>
      <c r="H16344" t="s">
        <v>19630</v>
      </c>
      <c r="I16344" s="89"/>
    </row>
    <row r="16345">
      <c r="A16345" t="s">
        <v>17793</v>
      </c>
      <c r="B16345" t="s">
        <v>19480</v>
      </c>
      <c r="C16345" t="s">
        <v>19529</v>
      </c>
      <c r="D16345" t="s">
        <v>19624</v>
      </c>
      <c r="E16345" s="89">
        <v>0.01424587268108295</v>
      </c>
      <c r="F16345" s="89">
        <v>700273</v>
      </c>
      <c r="G16345" s="89">
        <v>9</v>
      </c>
      <c r="H16345" t="s">
        <v>19630</v>
      </c>
      <c r="I16345" s="89"/>
    </row>
    <row r="16346">
      <c r="A16346" t="s">
        <v>17794</v>
      </c>
      <c r="B16346" t="s">
        <v>19481</v>
      </c>
      <c r="C16346" t="s">
        <v>19529</v>
      </c>
      <c r="D16346" t="s">
        <v>19624</v>
      </c>
      <c r="E16346" s="89">
        <v>0.02645825490705767</v>
      </c>
      <c r="F16346" s="89">
        <v>700273</v>
      </c>
      <c r="G16346" s="89">
        <v>9</v>
      </c>
      <c r="H16346" t="s">
        <v>19630</v>
      </c>
      <c r="I16346" s="89"/>
    </row>
    <row r="16347">
      <c r="A16347" t="s">
        <v>17795</v>
      </c>
      <c r="B16347" t="s">
        <v>19482</v>
      </c>
      <c r="C16347" t="s">
        <v>19529</v>
      </c>
      <c r="D16347" t="s">
        <v>19624</v>
      </c>
      <c r="E16347" s="89">
        <v>0.1206805984899173</v>
      </c>
      <c r="F16347" s="89">
        <v>700273</v>
      </c>
      <c r="G16347" s="89">
        <v>9</v>
      </c>
      <c r="H16347" t="s">
        <v>19630</v>
      </c>
      <c r="I16347" s="89"/>
    </row>
    <row r="16348">
      <c r="A16348" t="s">
        <v>17796</v>
      </c>
      <c r="B16348" t="s">
        <v>19480</v>
      </c>
      <c r="C16348" t="s">
        <v>19530</v>
      </c>
      <c r="D16348" t="s">
        <v>19623</v>
      </c>
      <c r="E16348" s="89">
        <v>0</v>
      </c>
      <c r="F16348" s="89">
        <v>700273</v>
      </c>
      <c r="G16348" s="89">
        <v>9</v>
      </c>
      <c r="H16348" t="s">
        <v>19630</v>
      </c>
      <c r="I16348" s="89"/>
    </row>
    <row r="16349">
      <c r="A16349" t="s">
        <v>17797</v>
      </c>
      <c r="B16349" t="s">
        <v>19481</v>
      </c>
      <c r="C16349" t="s">
        <v>19530</v>
      </c>
      <c r="D16349" t="s">
        <v>19623</v>
      </c>
      <c r="E16349" s="89">
        <v>0</v>
      </c>
      <c r="F16349" s="89">
        <v>700273</v>
      </c>
      <c r="G16349" s="89">
        <v>9</v>
      </c>
      <c r="H16349" t="s">
        <v>19630</v>
      </c>
      <c r="I16349" s="89"/>
    </row>
    <row r="16350">
      <c r="A16350" t="s">
        <v>17798</v>
      </c>
      <c r="B16350" t="s">
        <v>19482</v>
      </c>
      <c r="C16350" t="s">
        <v>19530</v>
      </c>
      <c r="D16350" t="s">
        <v>19623</v>
      </c>
      <c r="E16350" s="89">
        <v>0</v>
      </c>
      <c r="F16350" s="89">
        <v>700273</v>
      </c>
      <c r="G16350" s="89">
        <v>9</v>
      </c>
      <c r="H16350" t="s">
        <v>19630</v>
      </c>
      <c r="I16350" s="89"/>
    </row>
    <row r="16351">
      <c r="A16351" t="s">
        <v>17799</v>
      </c>
      <c r="B16351" t="s">
        <v>19480</v>
      </c>
      <c r="C16351" t="s">
        <v>19530</v>
      </c>
      <c r="D16351" t="s">
        <v>19624</v>
      </c>
      <c r="E16351" s="89">
        <v>0</v>
      </c>
      <c r="F16351" s="89">
        <v>700273</v>
      </c>
      <c r="G16351" s="89">
        <v>9</v>
      </c>
      <c r="H16351" t="s">
        <v>19630</v>
      </c>
      <c r="I16351" s="89"/>
    </row>
    <row r="16352">
      <c r="A16352" t="s">
        <v>17800</v>
      </c>
      <c r="B16352" t="s">
        <v>19481</v>
      </c>
      <c r="C16352" t="s">
        <v>19530</v>
      </c>
      <c r="D16352" t="s">
        <v>19624</v>
      </c>
      <c r="E16352" s="89">
        <v>0</v>
      </c>
      <c r="F16352" s="89">
        <v>700273</v>
      </c>
      <c r="G16352" s="89">
        <v>9</v>
      </c>
      <c r="H16352" t="s">
        <v>19630</v>
      </c>
      <c r="I16352" s="89"/>
    </row>
    <row r="16353">
      <c r="A16353" t="s">
        <v>17801</v>
      </c>
      <c r="B16353" t="s">
        <v>19482</v>
      </c>
      <c r="C16353" t="s">
        <v>19530</v>
      </c>
      <c r="D16353" t="s">
        <v>19624</v>
      </c>
      <c r="E16353" s="89">
        <v>0</v>
      </c>
      <c r="F16353" s="89">
        <v>700273</v>
      </c>
      <c r="G16353" s="89">
        <v>9</v>
      </c>
      <c r="H16353" t="s">
        <v>19630</v>
      </c>
      <c r="I16353" s="89"/>
    </row>
    <row r="16354">
      <c r="A16354" t="s">
        <v>17802</v>
      </c>
      <c r="B16354" t="s">
        <v>19480</v>
      </c>
      <c r="C16354" t="s">
        <v>19531</v>
      </c>
      <c r="D16354" t="s">
        <v>19623</v>
      </c>
      <c r="E16354" s="89">
        <v>0</v>
      </c>
      <c r="F16354" s="89">
        <v>700273</v>
      </c>
      <c r="G16354" s="89">
        <v>9</v>
      </c>
      <c r="H16354" t="s">
        <v>19630</v>
      </c>
      <c r="I16354" s="89"/>
    </row>
    <row r="16355">
      <c r="A16355" t="s">
        <v>17803</v>
      </c>
      <c r="B16355" t="s">
        <v>19481</v>
      </c>
      <c r="C16355" t="s">
        <v>19531</v>
      </c>
      <c r="D16355" t="s">
        <v>19623</v>
      </c>
      <c r="E16355" s="89">
        <v>0</v>
      </c>
      <c r="F16355" s="89">
        <v>700273</v>
      </c>
      <c r="G16355" s="89">
        <v>9</v>
      </c>
      <c r="H16355" t="s">
        <v>19630</v>
      </c>
      <c r="I16355" s="89"/>
    </row>
    <row r="16356">
      <c r="A16356" t="s">
        <v>17804</v>
      </c>
      <c r="B16356" t="s">
        <v>19482</v>
      </c>
      <c r="C16356" t="s">
        <v>19531</v>
      </c>
      <c r="D16356" t="s">
        <v>19623</v>
      </c>
      <c r="E16356" s="89">
        <v>0</v>
      </c>
      <c r="F16356" s="89">
        <v>700273</v>
      </c>
      <c r="G16356" s="89">
        <v>9</v>
      </c>
      <c r="H16356" t="s">
        <v>19630</v>
      </c>
      <c r="I16356" s="89"/>
    </row>
    <row r="16357">
      <c r="A16357" t="s">
        <v>17805</v>
      </c>
      <c r="B16357" t="s">
        <v>19480</v>
      </c>
      <c r="C16357" t="s">
        <v>19531</v>
      </c>
      <c r="D16357" t="s">
        <v>19624</v>
      </c>
      <c r="E16357" s="89">
        <v>0</v>
      </c>
      <c r="F16357" s="89">
        <v>700273</v>
      </c>
      <c r="G16357" s="89">
        <v>9</v>
      </c>
      <c r="H16357" t="s">
        <v>19630</v>
      </c>
      <c r="I16357" s="89"/>
    </row>
    <row r="16358">
      <c r="A16358" t="s">
        <v>17806</v>
      </c>
      <c r="B16358" t="s">
        <v>19481</v>
      </c>
      <c r="C16358" t="s">
        <v>19531</v>
      </c>
      <c r="D16358" t="s">
        <v>19624</v>
      </c>
      <c r="E16358" s="89">
        <v>0</v>
      </c>
      <c r="F16358" s="89">
        <v>700273</v>
      </c>
      <c r="G16358" s="89">
        <v>9</v>
      </c>
      <c r="H16358" t="s">
        <v>19630</v>
      </c>
      <c r="I16358" s="89"/>
    </row>
    <row r="16359">
      <c r="A16359" t="s">
        <v>17807</v>
      </c>
      <c r="B16359" t="s">
        <v>19482</v>
      </c>
      <c r="C16359" t="s">
        <v>19531</v>
      </c>
      <c r="D16359" t="s">
        <v>19624</v>
      </c>
      <c r="E16359" s="89">
        <v>0</v>
      </c>
      <c r="F16359" s="89">
        <v>700273</v>
      </c>
      <c r="G16359" s="89">
        <v>9</v>
      </c>
      <c r="H16359" t="s">
        <v>19630</v>
      </c>
      <c r="I16359" s="89"/>
    </row>
    <row r="16360">
      <c r="A16360" t="s">
        <v>17808</v>
      </c>
      <c r="B16360" t="s">
        <v>19480</v>
      </c>
      <c r="C16360" t="s">
        <v>19532</v>
      </c>
      <c r="D16360" t="s">
        <v>19623</v>
      </c>
      <c r="E16360" s="89">
        <v>0</v>
      </c>
      <c r="F16360" s="89">
        <v>700273</v>
      </c>
      <c r="G16360" s="89">
        <v>9</v>
      </c>
      <c r="H16360" t="s">
        <v>19630</v>
      </c>
      <c r="I16360" s="89"/>
    </row>
    <row r="16361">
      <c r="A16361" t="s">
        <v>17809</v>
      </c>
      <c r="B16361" t="s">
        <v>19481</v>
      </c>
      <c r="C16361" t="s">
        <v>19532</v>
      </c>
      <c r="D16361" t="s">
        <v>19623</v>
      </c>
      <c r="E16361" s="89">
        <v>0</v>
      </c>
      <c r="F16361" s="89">
        <v>700273</v>
      </c>
      <c r="G16361" s="89">
        <v>9</v>
      </c>
      <c r="H16361" t="s">
        <v>19630</v>
      </c>
      <c r="I16361" s="89"/>
    </row>
    <row r="16362">
      <c r="A16362" t="s">
        <v>17810</v>
      </c>
      <c r="B16362" t="s">
        <v>19482</v>
      </c>
      <c r="C16362" t="s">
        <v>19532</v>
      </c>
      <c r="D16362" t="s">
        <v>19623</v>
      </c>
      <c r="E16362" s="89">
        <v>0</v>
      </c>
      <c r="F16362" s="89">
        <v>700273</v>
      </c>
      <c r="G16362" s="89">
        <v>9</v>
      </c>
      <c r="H16362" t="s">
        <v>19630</v>
      </c>
      <c r="I16362" s="89"/>
    </row>
    <row r="16363">
      <c r="A16363" t="s">
        <v>17811</v>
      </c>
      <c r="B16363" t="s">
        <v>19480</v>
      </c>
      <c r="C16363" t="s">
        <v>19532</v>
      </c>
      <c r="D16363" t="s">
        <v>19624</v>
      </c>
      <c r="E16363" s="89">
        <v>0</v>
      </c>
      <c r="F16363" s="89">
        <v>700273</v>
      </c>
      <c r="G16363" s="89">
        <v>9</v>
      </c>
      <c r="H16363" t="s">
        <v>19630</v>
      </c>
      <c r="I16363" s="89"/>
    </row>
    <row r="16364">
      <c r="A16364" t="s">
        <v>17812</v>
      </c>
      <c r="B16364" t="s">
        <v>19481</v>
      </c>
      <c r="C16364" t="s">
        <v>19532</v>
      </c>
      <c r="D16364" t="s">
        <v>19624</v>
      </c>
      <c r="E16364" s="89">
        <v>0</v>
      </c>
      <c r="F16364" s="89">
        <v>700273</v>
      </c>
      <c r="G16364" s="89">
        <v>9</v>
      </c>
      <c r="H16364" t="s">
        <v>19630</v>
      </c>
      <c r="I16364" s="89"/>
    </row>
    <row r="16365">
      <c r="A16365" t="s">
        <v>17813</v>
      </c>
      <c r="B16365" t="s">
        <v>19482</v>
      </c>
      <c r="C16365" t="s">
        <v>19532</v>
      </c>
      <c r="D16365" t="s">
        <v>19624</v>
      </c>
      <c r="E16365" s="89">
        <v>0</v>
      </c>
      <c r="F16365" s="89">
        <v>700273</v>
      </c>
      <c r="G16365" s="89">
        <v>9</v>
      </c>
      <c r="H16365" t="s">
        <v>19630</v>
      </c>
      <c r="I16365" s="89"/>
    </row>
    <row r="16366">
      <c r="A16366" t="s">
        <v>17814</v>
      </c>
      <c r="B16366" t="s">
        <v>19480</v>
      </c>
      <c r="C16366" t="s">
        <v>19533</v>
      </c>
      <c r="D16366" t="s">
        <v>19623</v>
      </c>
      <c r="E16366" s="89">
        <v>0</v>
      </c>
      <c r="F16366" s="89">
        <v>700273</v>
      </c>
      <c r="G16366" s="89">
        <v>9</v>
      </c>
      <c r="H16366" t="s">
        <v>19630</v>
      </c>
      <c r="I16366" s="89"/>
    </row>
    <row r="16367">
      <c r="A16367" t="s">
        <v>17815</v>
      </c>
      <c r="B16367" t="s">
        <v>19481</v>
      </c>
      <c r="C16367" t="s">
        <v>19533</v>
      </c>
      <c r="D16367" t="s">
        <v>19623</v>
      </c>
      <c r="E16367" s="89">
        <v>0</v>
      </c>
      <c r="F16367" s="89">
        <v>700273</v>
      </c>
      <c r="G16367" s="89">
        <v>9</v>
      </c>
      <c r="H16367" t="s">
        <v>19630</v>
      </c>
      <c r="I16367" s="89"/>
    </row>
    <row r="16368">
      <c r="A16368" t="s">
        <v>17816</v>
      </c>
      <c r="B16368" t="s">
        <v>19482</v>
      </c>
      <c r="C16368" t="s">
        <v>19533</v>
      </c>
      <c r="D16368" t="s">
        <v>19623</v>
      </c>
      <c r="E16368" s="89">
        <v>0</v>
      </c>
      <c r="F16368" s="89">
        <v>700273</v>
      </c>
      <c r="G16368" s="89">
        <v>9</v>
      </c>
      <c r="H16368" t="s">
        <v>19630</v>
      </c>
      <c r="I16368" s="89"/>
    </row>
    <row r="16369">
      <c r="A16369" t="s">
        <v>17817</v>
      </c>
      <c r="B16369" t="s">
        <v>19480</v>
      </c>
      <c r="C16369" t="s">
        <v>19533</v>
      </c>
      <c r="D16369" t="s">
        <v>19624</v>
      </c>
      <c r="E16369" s="89">
        <v>0</v>
      </c>
      <c r="F16369" s="89">
        <v>700273</v>
      </c>
      <c r="G16369" s="89">
        <v>9</v>
      </c>
      <c r="H16369" t="s">
        <v>19630</v>
      </c>
      <c r="I16369" s="89"/>
    </row>
    <row r="16370">
      <c r="A16370" t="s">
        <v>17818</v>
      </c>
      <c r="B16370" t="s">
        <v>19481</v>
      </c>
      <c r="C16370" t="s">
        <v>19533</v>
      </c>
      <c r="D16370" t="s">
        <v>19624</v>
      </c>
      <c r="E16370" s="89">
        <v>0</v>
      </c>
      <c r="F16370" s="89">
        <v>700273</v>
      </c>
      <c r="G16370" s="89">
        <v>9</v>
      </c>
      <c r="H16370" t="s">
        <v>19630</v>
      </c>
      <c r="I16370" s="89"/>
    </row>
    <row r="16371">
      <c r="A16371" t="s">
        <v>17819</v>
      </c>
      <c r="B16371" t="s">
        <v>19482</v>
      </c>
      <c r="C16371" t="s">
        <v>19533</v>
      </c>
      <c r="D16371" t="s">
        <v>19624</v>
      </c>
      <c r="E16371" s="89">
        <v>0</v>
      </c>
      <c r="F16371" s="89">
        <v>700273</v>
      </c>
      <c r="G16371" s="89">
        <v>9</v>
      </c>
      <c r="H16371" t="s">
        <v>19630</v>
      </c>
      <c r="I16371" s="89"/>
    </row>
    <row r="16372">
      <c r="A16372" t="s">
        <v>17820</v>
      </c>
      <c r="B16372" t="s">
        <v>19480</v>
      </c>
      <c r="C16372" t="s">
        <v>19534</v>
      </c>
      <c r="D16372" t="s">
        <v>19623</v>
      </c>
      <c r="E16372" s="89">
        <v>0</v>
      </c>
      <c r="F16372" s="89">
        <v>700273</v>
      </c>
      <c r="G16372" s="89">
        <v>9</v>
      </c>
      <c r="H16372" t="s">
        <v>19630</v>
      </c>
      <c r="I16372" s="89"/>
    </row>
    <row r="16373">
      <c r="A16373" t="s">
        <v>17821</v>
      </c>
      <c r="B16373" t="s">
        <v>19481</v>
      </c>
      <c r="C16373" t="s">
        <v>19534</v>
      </c>
      <c r="D16373" t="s">
        <v>19623</v>
      </c>
      <c r="E16373" s="89">
        <v>0</v>
      </c>
      <c r="F16373" s="89">
        <v>700273</v>
      </c>
      <c r="G16373" s="89">
        <v>9</v>
      </c>
      <c r="H16373" t="s">
        <v>19630</v>
      </c>
      <c r="I16373" s="89"/>
    </row>
    <row r="16374">
      <c r="A16374" t="s">
        <v>17822</v>
      </c>
      <c r="B16374" t="s">
        <v>19482</v>
      </c>
      <c r="C16374" t="s">
        <v>19534</v>
      </c>
      <c r="D16374" t="s">
        <v>19623</v>
      </c>
      <c r="E16374" s="89">
        <v>0</v>
      </c>
      <c r="F16374" s="89">
        <v>700273</v>
      </c>
      <c r="G16374" s="89">
        <v>9</v>
      </c>
      <c r="H16374" t="s">
        <v>19630</v>
      </c>
      <c r="I16374" s="89"/>
    </row>
    <row r="16375">
      <c r="A16375" t="s">
        <v>17823</v>
      </c>
      <c r="B16375" t="s">
        <v>19480</v>
      </c>
      <c r="C16375" t="s">
        <v>19534</v>
      </c>
      <c r="D16375" t="s">
        <v>19624</v>
      </c>
      <c r="E16375" s="89">
        <v>0</v>
      </c>
      <c r="F16375" s="89">
        <v>700273</v>
      </c>
      <c r="G16375" s="89">
        <v>9</v>
      </c>
      <c r="H16375" t="s">
        <v>19630</v>
      </c>
      <c r="I16375" s="89"/>
    </row>
    <row r="16376">
      <c r="A16376" t="s">
        <v>17824</v>
      </c>
      <c r="B16376" t="s">
        <v>19481</v>
      </c>
      <c r="C16376" t="s">
        <v>19534</v>
      </c>
      <c r="D16376" t="s">
        <v>19624</v>
      </c>
      <c r="E16376" s="89">
        <v>0</v>
      </c>
      <c r="F16376" s="89">
        <v>700273</v>
      </c>
      <c r="G16376" s="89">
        <v>9</v>
      </c>
      <c r="H16376" t="s">
        <v>19630</v>
      </c>
      <c r="I16376" s="89"/>
    </row>
    <row r="16377">
      <c r="A16377" t="s">
        <v>17825</v>
      </c>
      <c r="B16377" t="s">
        <v>19482</v>
      </c>
      <c r="C16377" t="s">
        <v>19534</v>
      </c>
      <c r="D16377" t="s">
        <v>19624</v>
      </c>
      <c r="E16377" s="89">
        <v>0</v>
      </c>
      <c r="F16377" s="89">
        <v>700273</v>
      </c>
      <c r="G16377" s="89">
        <v>9</v>
      </c>
      <c r="H16377" t="s">
        <v>19630</v>
      </c>
      <c r="I16377" s="89"/>
    </row>
    <row r="16378">
      <c r="A16378" t="s">
        <v>22338</v>
      </c>
      <c r="B16378" t="s">
        <v>19483</v>
      </c>
      <c r="C16378" t="s">
        <v>3677</v>
      </c>
      <c r="D16378" t="s">
        <v>19614</v>
      </c>
      <c r="E16378" s="89">
        <v>0.00677206951893706</v>
      </c>
      <c r="F16378" s="89">
        <v>700273</v>
      </c>
      <c r="G16378" s="89">
        <v>9</v>
      </c>
      <c r="H16378" t="s">
        <v>19629</v>
      </c>
      <c r="I16378" s="89"/>
    </row>
    <row r="16379">
      <c r="A16379" t="s">
        <v>22339</v>
      </c>
      <c r="B16379" t="s">
        <v>19483</v>
      </c>
      <c r="C16379" t="s">
        <v>3677</v>
      </c>
      <c r="D16379" t="s">
        <v>19615</v>
      </c>
      <c r="E16379" s="89">
        <v>0.007042743910988967</v>
      </c>
      <c r="F16379" s="89">
        <v>700273</v>
      </c>
      <c r="G16379" s="89">
        <v>9</v>
      </c>
      <c r="H16379" t="s">
        <v>19629</v>
      </c>
      <c r="I16379" s="89"/>
    </row>
    <row r="16380">
      <c r="A16380" t="s">
        <v>22340</v>
      </c>
      <c r="B16380" t="s">
        <v>19483</v>
      </c>
      <c r="C16380" t="s">
        <v>3677</v>
      </c>
      <c r="D16380" t="s">
        <v>19616</v>
      </c>
      <c r="E16380" s="89">
        <v>0.006775256655493477</v>
      </c>
      <c r="F16380" s="89">
        <v>700273</v>
      </c>
      <c r="G16380" s="89">
        <v>9</v>
      </c>
      <c r="H16380" t="s">
        <v>19629</v>
      </c>
      <c r="I16380" s="89"/>
    </row>
    <row r="16381">
      <c r="A16381" t="s">
        <v>22341</v>
      </c>
      <c r="B16381" t="s">
        <v>19483</v>
      </c>
      <c r="C16381" t="s">
        <v>3677</v>
      </c>
      <c r="D16381" t="s">
        <v>19617</v>
      </c>
      <c r="E16381" s="89">
        <v>0.006854179046021204</v>
      </c>
      <c r="F16381" s="89">
        <v>700273</v>
      </c>
      <c r="G16381" s="89">
        <v>9</v>
      </c>
      <c r="H16381" t="s">
        <v>19629</v>
      </c>
      <c r="I16381" s="89"/>
    </row>
    <row r="16382">
      <c r="A16382" t="s">
        <v>22342</v>
      </c>
      <c r="B16382" t="s">
        <v>19483</v>
      </c>
      <c r="C16382" t="s">
        <v>3677</v>
      </c>
      <c r="D16382" t="s">
        <v>19618</v>
      </c>
      <c r="E16382" s="89">
        <v>0.007034361667566545</v>
      </c>
      <c r="F16382" s="89">
        <v>700273</v>
      </c>
      <c r="G16382" s="89">
        <v>9</v>
      </c>
      <c r="H16382" t="s">
        <v>19629</v>
      </c>
      <c r="I16382" s="89"/>
    </row>
    <row r="16383">
      <c r="A16383" t="s">
        <v>22343</v>
      </c>
      <c r="B16383" t="s">
        <v>19483</v>
      </c>
      <c r="C16383" t="s">
        <v>3677</v>
      </c>
      <c r="D16383" t="s">
        <v>19619</v>
      </c>
      <c r="E16383" s="89">
        <v>0.007366126456993605</v>
      </c>
      <c r="F16383" s="89">
        <v>700273</v>
      </c>
      <c r="G16383" s="89">
        <v>9</v>
      </c>
      <c r="H16383" t="s">
        <v>19629</v>
      </c>
      <c r="I16383" s="89"/>
    </row>
    <row r="16384">
      <c r="A16384" t="s">
        <v>22344</v>
      </c>
      <c r="B16384" t="s">
        <v>19483</v>
      </c>
      <c r="C16384" t="s">
        <v>3677</v>
      </c>
      <c r="D16384" t="s">
        <v>19620</v>
      </c>
      <c r="E16384" s="89">
        <v>0.006958182975610097</v>
      </c>
      <c r="F16384" s="89">
        <v>700273</v>
      </c>
      <c r="G16384" s="89">
        <v>9</v>
      </c>
      <c r="H16384" t="s">
        <v>19629</v>
      </c>
      <c r="I16384" s="89"/>
    </row>
    <row r="16385">
      <c r="A16385" t="s">
        <v>22345</v>
      </c>
      <c r="B16385" t="s">
        <v>19483</v>
      </c>
      <c r="C16385" t="s">
        <v>3677</v>
      </c>
      <c r="D16385" t="s">
        <v>19621</v>
      </c>
      <c r="E16385" s="89">
        <v>0.006390958566270614</v>
      </c>
      <c r="F16385" s="89">
        <v>700273</v>
      </c>
      <c r="G16385" s="89">
        <v>9</v>
      </c>
      <c r="H16385" t="s">
        <v>19629</v>
      </c>
      <c r="I16385" s="89"/>
    </row>
    <row r="16386">
      <c r="A16386" t="s">
        <v>22346</v>
      </c>
      <c r="B16386" t="s">
        <v>19483</v>
      </c>
      <c r="C16386" t="s">
        <v>3677</v>
      </c>
      <c r="D16386" t="s">
        <v>19622</v>
      </c>
      <c r="E16386" s="89">
        <v>0.006869043772150825</v>
      </c>
      <c r="F16386" s="89">
        <v>700273</v>
      </c>
      <c r="G16386" s="89">
        <v>9</v>
      </c>
      <c r="H16386" t="s">
        <v>19629</v>
      </c>
      <c r="I16386" s="89"/>
    </row>
    <row r="16387">
      <c r="A16387" t="s">
        <v>22347</v>
      </c>
      <c r="B16387" t="s">
        <v>19483</v>
      </c>
      <c r="C16387" t="s">
        <v>3677</v>
      </c>
      <c r="D16387" t="s">
        <v>19623</v>
      </c>
      <c r="E16387" s="89">
        <v>0.02867419851314998</v>
      </c>
      <c r="F16387" s="89">
        <v>700273</v>
      </c>
      <c r="G16387" s="89">
        <v>9</v>
      </c>
      <c r="H16387" t="s">
        <v>19629</v>
      </c>
      <c r="I16387" s="89"/>
    </row>
    <row r="16388">
      <c r="A16388" t="s">
        <v>22348</v>
      </c>
      <c r="B16388" t="s">
        <v>19483</v>
      </c>
      <c r="C16388" t="s">
        <v>3677</v>
      </c>
      <c r="D16388" t="s">
        <v>19624</v>
      </c>
      <c r="E16388" s="89">
        <v>0.07014153822695662</v>
      </c>
      <c r="F16388" s="89">
        <v>700273</v>
      </c>
      <c r="G16388" s="89">
        <v>9</v>
      </c>
      <c r="H16388" t="s">
        <v>19629</v>
      </c>
      <c r="I16388" s="89"/>
    </row>
    <row r="16389">
      <c r="A16389" t="s">
        <v>17826</v>
      </c>
      <c r="B16389" t="s">
        <v>19476</v>
      </c>
      <c r="C16389" t="s">
        <v>19524</v>
      </c>
      <c r="D16389" t="s">
        <v>19630</v>
      </c>
      <c r="E16389" s="89">
        <v>170522</v>
      </c>
      <c r="F16389" s="89">
        <v>700273</v>
      </c>
      <c r="G16389" s="89">
        <v>9</v>
      </c>
      <c r="H16389" t="s">
        <v>19630</v>
      </c>
      <c r="I16389" s="89"/>
    </row>
    <row r="16390">
      <c r="A16390" t="s">
        <v>17827</v>
      </c>
      <c r="B16390" t="s">
        <v>19477</v>
      </c>
      <c r="C16390" t="s">
        <v>19524</v>
      </c>
      <c r="D16390" t="s">
        <v>19630</v>
      </c>
      <c r="E16390" s="89">
        <v>7183305431.788203</v>
      </c>
      <c r="F16390" s="89">
        <v>700273</v>
      </c>
      <c r="G16390" s="89">
        <v>9</v>
      </c>
      <c r="H16390" t="s">
        <v>19630</v>
      </c>
      <c r="I16390" s="89"/>
    </row>
    <row r="16391">
      <c r="A16391" t="s">
        <v>17828</v>
      </c>
      <c r="B16391" t="s">
        <v>19478</v>
      </c>
      <c r="C16391" t="s">
        <v>19524</v>
      </c>
      <c r="D16391" t="s">
        <v>19630</v>
      </c>
      <c r="E16391" s="89">
        <v>0.2435078890661214</v>
      </c>
      <c r="F16391" s="89">
        <v>700273</v>
      </c>
      <c r="G16391" s="89">
        <v>9</v>
      </c>
      <c r="H16391" t="s">
        <v>19630</v>
      </c>
      <c r="I16391" s="89"/>
    </row>
    <row r="16392">
      <c r="A16392" t="s">
        <v>17829</v>
      </c>
      <c r="B16392" t="s">
        <v>19479</v>
      </c>
      <c r="C16392" t="s">
        <v>19524</v>
      </c>
      <c r="D16392" t="s">
        <v>19630</v>
      </c>
      <c r="E16392" s="89">
        <v>10257.86433546375</v>
      </c>
      <c r="F16392" s="89">
        <v>700273</v>
      </c>
      <c r="G16392" s="89">
        <v>9</v>
      </c>
      <c r="H16392" t="s">
        <v>19630</v>
      </c>
      <c r="I16392" s="89"/>
    </row>
    <row r="16393">
      <c r="A16393" t="s">
        <v>17830</v>
      </c>
      <c r="B16393" t="s">
        <v>19480</v>
      </c>
      <c r="C16393" t="s">
        <v>19535</v>
      </c>
      <c r="D16393" t="s">
        <v>19623</v>
      </c>
      <c r="E16393" s="89">
        <v>0</v>
      </c>
      <c r="F16393" s="89">
        <v>700273</v>
      </c>
      <c r="G16393" s="89">
        <v>9</v>
      </c>
      <c r="H16393" t="s">
        <v>19630</v>
      </c>
      <c r="I16393" s="89"/>
    </row>
    <row r="16394">
      <c r="A16394" t="s">
        <v>17831</v>
      </c>
      <c r="B16394" t="s">
        <v>19481</v>
      </c>
      <c r="C16394" t="s">
        <v>19535</v>
      </c>
      <c r="D16394" t="s">
        <v>19623</v>
      </c>
      <c r="E16394" s="89">
        <v>0</v>
      </c>
      <c r="F16394" s="89">
        <v>700273</v>
      </c>
      <c r="G16394" s="89">
        <v>9</v>
      </c>
      <c r="H16394" t="s">
        <v>19630</v>
      </c>
      <c r="I16394" s="89"/>
    </row>
    <row r="16395">
      <c r="A16395" t="s">
        <v>17832</v>
      </c>
      <c r="B16395" t="s">
        <v>19482</v>
      </c>
      <c r="C16395" t="s">
        <v>19535</v>
      </c>
      <c r="D16395" t="s">
        <v>19623</v>
      </c>
      <c r="E16395" s="89">
        <v>0</v>
      </c>
      <c r="F16395" s="89">
        <v>700273</v>
      </c>
      <c r="G16395" s="89">
        <v>9</v>
      </c>
      <c r="H16395" t="s">
        <v>19630</v>
      </c>
      <c r="I16395" s="89"/>
    </row>
    <row r="16396">
      <c r="A16396" t="s">
        <v>17833</v>
      </c>
      <c r="B16396" t="s">
        <v>19480</v>
      </c>
      <c r="C16396" t="s">
        <v>19535</v>
      </c>
      <c r="D16396" t="s">
        <v>19624</v>
      </c>
      <c r="E16396" s="89">
        <v>0</v>
      </c>
      <c r="F16396" s="89">
        <v>700273</v>
      </c>
      <c r="G16396" s="89">
        <v>9</v>
      </c>
      <c r="H16396" t="s">
        <v>19630</v>
      </c>
      <c r="I16396" s="89"/>
    </row>
    <row r="16397">
      <c r="A16397" t="s">
        <v>17834</v>
      </c>
      <c r="B16397" t="s">
        <v>19481</v>
      </c>
      <c r="C16397" t="s">
        <v>19535</v>
      </c>
      <c r="D16397" t="s">
        <v>19624</v>
      </c>
      <c r="E16397" s="89">
        <v>0</v>
      </c>
      <c r="F16397" s="89">
        <v>700273</v>
      </c>
      <c r="G16397" s="89">
        <v>9</v>
      </c>
      <c r="H16397" t="s">
        <v>19630</v>
      </c>
      <c r="I16397" s="89"/>
    </row>
    <row r="16398">
      <c r="A16398" t="s">
        <v>17835</v>
      </c>
      <c r="B16398" t="s">
        <v>19482</v>
      </c>
      <c r="C16398" t="s">
        <v>19535</v>
      </c>
      <c r="D16398" t="s">
        <v>19624</v>
      </c>
      <c r="E16398" s="89">
        <v>0</v>
      </c>
      <c r="F16398" s="89">
        <v>700273</v>
      </c>
      <c r="G16398" s="89">
        <v>9</v>
      </c>
      <c r="H16398" t="s">
        <v>19630</v>
      </c>
      <c r="I16398" s="89"/>
    </row>
    <row r="16399">
      <c r="A16399" t="s">
        <v>17836</v>
      </c>
      <c r="B16399" t="s">
        <v>19480</v>
      </c>
      <c r="C16399" t="s">
        <v>19536</v>
      </c>
      <c r="D16399" t="s">
        <v>19623</v>
      </c>
      <c r="E16399" s="89">
        <v>0</v>
      </c>
      <c r="F16399" s="89">
        <v>700273</v>
      </c>
      <c r="G16399" s="89">
        <v>9</v>
      </c>
      <c r="H16399" t="s">
        <v>19630</v>
      </c>
      <c r="I16399" s="89"/>
    </row>
    <row r="16400">
      <c r="A16400" t="s">
        <v>17837</v>
      </c>
      <c r="B16400" t="s">
        <v>19481</v>
      </c>
      <c r="C16400" t="s">
        <v>19536</v>
      </c>
      <c r="D16400" t="s">
        <v>19623</v>
      </c>
      <c r="E16400" s="89">
        <v>0</v>
      </c>
      <c r="F16400" s="89">
        <v>700273</v>
      </c>
      <c r="G16400" s="89">
        <v>9</v>
      </c>
      <c r="H16400" t="s">
        <v>19630</v>
      </c>
      <c r="I16400" s="89"/>
    </row>
    <row r="16401">
      <c r="A16401" t="s">
        <v>17838</v>
      </c>
      <c r="B16401" t="s">
        <v>19482</v>
      </c>
      <c r="C16401" t="s">
        <v>19536</v>
      </c>
      <c r="D16401" t="s">
        <v>19623</v>
      </c>
      <c r="E16401" s="89">
        <v>0</v>
      </c>
      <c r="F16401" s="89">
        <v>700273</v>
      </c>
      <c r="G16401" s="89">
        <v>9</v>
      </c>
      <c r="H16401" t="s">
        <v>19630</v>
      </c>
      <c r="I16401" s="89"/>
    </row>
    <row r="16402">
      <c r="A16402" t="s">
        <v>17839</v>
      </c>
      <c r="B16402" t="s">
        <v>19480</v>
      </c>
      <c r="C16402" t="s">
        <v>19536</v>
      </c>
      <c r="D16402" t="s">
        <v>19624</v>
      </c>
      <c r="E16402" s="89">
        <v>0</v>
      </c>
      <c r="F16402" s="89">
        <v>700273</v>
      </c>
      <c r="G16402" s="89">
        <v>9</v>
      </c>
      <c r="H16402" t="s">
        <v>19630</v>
      </c>
      <c r="I16402" s="89"/>
    </row>
    <row r="16403">
      <c r="A16403" t="s">
        <v>17840</v>
      </c>
      <c r="B16403" t="s">
        <v>19481</v>
      </c>
      <c r="C16403" t="s">
        <v>19536</v>
      </c>
      <c r="D16403" t="s">
        <v>19624</v>
      </c>
      <c r="E16403" s="89">
        <v>0</v>
      </c>
      <c r="F16403" s="89">
        <v>700273</v>
      </c>
      <c r="G16403" s="89">
        <v>9</v>
      </c>
      <c r="H16403" t="s">
        <v>19630</v>
      </c>
      <c r="I16403" s="89"/>
    </row>
    <row r="16404">
      <c r="A16404" t="s">
        <v>17841</v>
      </c>
      <c r="B16404" t="s">
        <v>19482</v>
      </c>
      <c r="C16404" t="s">
        <v>19536</v>
      </c>
      <c r="D16404" t="s">
        <v>19624</v>
      </c>
      <c r="E16404" s="89">
        <v>0</v>
      </c>
      <c r="F16404" s="89">
        <v>700273</v>
      </c>
      <c r="G16404" s="89">
        <v>9</v>
      </c>
      <c r="H16404" t="s">
        <v>19630</v>
      </c>
      <c r="I16404" s="89"/>
    </row>
    <row r="16405">
      <c r="A16405" t="s">
        <v>17842</v>
      </c>
      <c r="B16405" t="s">
        <v>19480</v>
      </c>
      <c r="C16405" t="s">
        <v>19537</v>
      </c>
      <c r="D16405" t="s">
        <v>19623</v>
      </c>
      <c r="E16405" s="89">
        <v>0</v>
      </c>
      <c r="F16405" s="89">
        <v>700273</v>
      </c>
      <c r="G16405" s="89">
        <v>9</v>
      </c>
      <c r="H16405" t="s">
        <v>19630</v>
      </c>
      <c r="I16405" s="89"/>
    </row>
    <row r="16406">
      <c r="A16406" t="s">
        <v>17843</v>
      </c>
      <c r="B16406" t="s">
        <v>19481</v>
      </c>
      <c r="C16406" t="s">
        <v>19537</v>
      </c>
      <c r="D16406" t="s">
        <v>19623</v>
      </c>
      <c r="E16406" s="89">
        <v>0</v>
      </c>
      <c r="F16406" s="89">
        <v>700273</v>
      </c>
      <c r="G16406" s="89">
        <v>9</v>
      </c>
      <c r="H16406" t="s">
        <v>19630</v>
      </c>
      <c r="I16406" s="89"/>
    </row>
    <row r="16407">
      <c r="A16407" t="s">
        <v>17844</v>
      </c>
      <c r="B16407" t="s">
        <v>19482</v>
      </c>
      <c r="C16407" t="s">
        <v>19537</v>
      </c>
      <c r="D16407" t="s">
        <v>19623</v>
      </c>
      <c r="E16407" s="89">
        <v>0</v>
      </c>
      <c r="F16407" s="89">
        <v>700273</v>
      </c>
      <c r="G16407" s="89">
        <v>9</v>
      </c>
      <c r="H16407" t="s">
        <v>19630</v>
      </c>
      <c r="I16407" s="89"/>
    </row>
    <row r="16408">
      <c r="A16408" t="s">
        <v>17845</v>
      </c>
      <c r="B16408" t="s">
        <v>19480</v>
      </c>
      <c r="C16408" t="s">
        <v>19537</v>
      </c>
      <c r="D16408" t="s">
        <v>19624</v>
      </c>
      <c r="E16408" s="89">
        <v>0</v>
      </c>
      <c r="F16408" s="89">
        <v>700273</v>
      </c>
      <c r="G16408" s="89">
        <v>9</v>
      </c>
      <c r="H16408" t="s">
        <v>19630</v>
      </c>
      <c r="I16408" s="89"/>
    </row>
    <row r="16409">
      <c r="A16409" t="s">
        <v>17846</v>
      </c>
      <c r="B16409" t="s">
        <v>19481</v>
      </c>
      <c r="C16409" t="s">
        <v>19537</v>
      </c>
      <c r="D16409" t="s">
        <v>19624</v>
      </c>
      <c r="E16409" s="89">
        <v>0</v>
      </c>
      <c r="F16409" s="89">
        <v>700273</v>
      </c>
      <c r="G16409" s="89">
        <v>9</v>
      </c>
      <c r="H16409" t="s">
        <v>19630</v>
      </c>
      <c r="I16409" s="89"/>
    </row>
    <row r="16410">
      <c r="A16410" t="s">
        <v>17847</v>
      </c>
      <c r="B16410" t="s">
        <v>19482</v>
      </c>
      <c r="C16410" t="s">
        <v>19537</v>
      </c>
      <c r="D16410" t="s">
        <v>19624</v>
      </c>
      <c r="E16410" s="89">
        <v>0</v>
      </c>
      <c r="F16410" s="89">
        <v>700273</v>
      </c>
      <c r="G16410" s="89">
        <v>9</v>
      </c>
      <c r="H16410" t="s">
        <v>19630</v>
      </c>
      <c r="I16410" s="89"/>
    </row>
    <row r="16411">
      <c r="A16411" t="s">
        <v>17848</v>
      </c>
      <c r="B16411" t="s">
        <v>19480</v>
      </c>
      <c r="C16411" t="s">
        <v>19538</v>
      </c>
      <c r="D16411" t="s">
        <v>19623</v>
      </c>
      <c r="E16411" s="89">
        <v>0</v>
      </c>
      <c r="F16411" s="89">
        <v>700273</v>
      </c>
      <c r="G16411" s="89">
        <v>9</v>
      </c>
      <c r="H16411" t="s">
        <v>19630</v>
      </c>
      <c r="I16411" s="89"/>
    </row>
    <row r="16412">
      <c r="A16412" t="s">
        <v>17849</v>
      </c>
      <c r="B16412" t="s">
        <v>19481</v>
      </c>
      <c r="C16412" t="s">
        <v>19538</v>
      </c>
      <c r="D16412" t="s">
        <v>19623</v>
      </c>
      <c r="E16412" s="89">
        <v>0</v>
      </c>
      <c r="F16412" s="89">
        <v>700273</v>
      </c>
      <c r="G16412" s="89">
        <v>9</v>
      </c>
      <c r="H16412" t="s">
        <v>19630</v>
      </c>
      <c r="I16412" s="89"/>
    </row>
    <row r="16413">
      <c r="A16413" t="s">
        <v>17850</v>
      </c>
      <c r="B16413" t="s">
        <v>19482</v>
      </c>
      <c r="C16413" t="s">
        <v>19538</v>
      </c>
      <c r="D16413" t="s">
        <v>19623</v>
      </c>
      <c r="E16413" s="89">
        <v>0</v>
      </c>
      <c r="F16413" s="89">
        <v>700273</v>
      </c>
      <c r="G16413" s="89">
        <v>9</v>
      </c>
      <c r="H16413" t="s">
        <v>19630</v>
      </c>
      <c r="I16413" s="89"/>
    </row>
    <row r="16414">
      <c r="A16414" t="s">
        <v>17851</v>
      </c>
      <c r="B16414" t="s">
        <v>19480</v>
      </c>
      <c r="C16414" t="s">
        <v>19538</v>
      </c>
      <c r="D16414" t="s">
        <v>19624</v>
      </c>
      <c r="E16414" s="89">
        <v>0</v>
      </c>
      <c r="F16414" s="89">
        <v>700273</v>
      </c>
      <c r="G16414" s="89">
        <v>9</v>
      </c>
      <c r="H16414" t="s">
        <v>19630</v>
      </c>
      <c r="I16414" s="89"/>
    </row>
    <row r="16415">
      <c r="A16415" t="s">
        <v>17852</v>
      </c>
      <c r="B16415" t="s">
        <v>19481</v>
      </c>
      <c r="C16415" t="s">
        <v>19538</v>
      </c>
      <c r="D16415" t="s">
        <v>19624</v>
      </c>
      <c r="E16415" s="89">
        <v>0</v>
      </c>
      <c r="F16415" s="89">
        <v>700273</v>
      </c>
      <c r="G16415" s="89">
        <v>9</v>
      </c>
      <c r="H16415" t="s">
        <v>19630</v>
      </c>
      <c r="I16415" s="89"/>
    </row>
    <row r="16416">
      <c r="A16416" t="s">
        <v>17853</v>
      </c>
      <c r="B16416" t="s">
        <v>19482</v>
      </c>
      <c r="C16416" t="s">
        <v>19538</v>
      </c>
      <c r="D16416" t="s">
        <v>19624</v>
      </c>
      <c r="E16416" s="89">
        <v>0</v>
      </c>
      <c r="F16416" s="89">
        <v>700273</v>
      </c>
      <c r="G16416" s="89">
        <v>9</v>
      </c>
      <c r="H16416" t="s">
        <v>19630</v>
      </c>
      <c r="I16416" s="89"/>
    </row>
    <row r="16417">
      <c r="A16417" t="s">
        <v>17854</v>
      </c>
      <c r="B16417" t="s">
        <v>19480</v>
      </c>
      <c r="C16417" t="s">
        <v>19539</v>
      </c>
      <c r="D16417" t="s">
        <v>19623</v>
      </c>
      <c r="E16417" s="89">
        <v>0</v>
      </c>
      <c r="F16417" s="89">
        <v>700273</v>
      </c>
      <c r="G16417" s="89">
        <v>9</v>
      </c>
      <c r="H16417" t="s">
        <v>19630</v>
      </c>
      <c r="I16417" s="89"/>
    </row>
    <row r="16418">
      <c r="A16418" t="s">
        <v>17855</v>
      </c>
      <c r="B16418" t="s">
        <v>19481</v>
      </c>
      <c r="C16418" t="s">
        <v>19539</v>
      </c>
      <c r="D16418" t="s">
        <v>19623</v>
      </c>
      <c r="E16418" s="89">
        <v>0</v>
      </c>
      <c r="F16418" s="89">
        <v>700273</v>
      </c>
      <c r="G16418" s="89">
        <v>9</v>
      </c>
      <c r="H16418" t="s">
        <v>19630</v>
      </c>
      <c r="I16418" s="89"/>
    </row>
    <row r="16419">
      <c r="A16419" t="s">
        <v>17856</v>
      </c>
      <c r="B16419" t="s">
        <v>19482</v>
      </c>
      <c r="C16419" t="s">
        <v>19539</v>
      </c>
      <c r="D16419" t="s">
        <v>19623</v>
      </c>
      <c r="E16419" s="89">
        <v>0</v>
      </c>
      <c r="F16419" s="89">
        <v>700273</v>
      </c>
      <c r="G16419" s="89">
        <v>9</v>
      </c>
      <c r="H16419" t="s">
        <v>19630</v>
      </c>
      <c r="I16419" s="89"/>
    </row>
    <row r="16420">
      <c r="A16420" t="s">
        <v>17857</v>
      </c>
      <c r="B16420" t="s">
        <v>19480</v>
      </c>
      <c r="C16420" t="s">
        <v>19539</v>
      </c>
      <c r="D16420" t="s">
        <v>19624</v>
      </c>
      <c r="E16420" s="89">
        <v>0</v>
      </c>
      <c r="F16420" s="89">
        <v>700273</v>
      </c>
      <c r="G16420" s="89">
        <v>9</v>
      </c>
      <c r="H16420" t="s">
        <v>19630</v>
      </c>
      <c r="I16420" s="89"/>
    </row>
    <row r="16421">
      <c r="A16421" t="s">
        <v>17858</v>
      </c>
      <c r="B16421" t="s">
        <v>19481</v>
      </c>
      <c r="C16421" t="s">
        <v>19539</v>
      </c>
      <c r="D16421" t="s">
        <v>19624</v>
      </c>
      <c r="E16421" s="89">
        <v>0</v>
      </c>
      <c r="F16421" s="89">
        <v>700273</v>
      </c>
      <c r="G16421" s="89">
        <v>9</v>
      </c>
      <c r="H16421" t="s">
        <v>19630</v>
      </c>
      <c r="I16421" s="89"/>
    </row>
    <row r="16422">
      <c r="A16422" t="s">
        <v>17859</v>
      </c>
      <c r="B16422" t="s">
        <v>19482</v>
      </c>
      <c r="C16422" t="s">
        <v>19539</v>
      </c>
      <c r="D16422" t="s">
        <v>19624</v>
      </c>
      <c r="E16422" s="89">
        <v>0</v>
      </c>
      <c r="F16422" s="89">
        <v>700273</v>
      </c>
      <c r="G16422" s="89">
        <v>9</v>
      </c>
      <c r="H16422" t="s">
        <v>19630</v>
      </c>
      <c r="I16422" s="89"/>
    </row>
    <row r="16423">
      <c r="A16423" t="s">
        <v>17860</v>
      </c>
      <c r="B16423" t="s">
        <v>19480</v>
      </c>
      <c r="C16423" t="s">
        <v>19540</v>
      </c>
      <c r="D16423" t="s">
        <v>19623</v>
      </c>
      <c r="E16423" s="89">
        <v>0</v>
      </c>
      <c r="F16423" s="89">
        <v>700273</v>
      </c>
      <c r="G16423" s="89">
        <v>9</v>
      </c>
      <c r="H16423" t="s">
        <v>19630</v>
      </c>
      <c r="I16423" s="89"/>
    </row>
    <row r="16424">
      <c r="A16424" t="s">
        <v>17861</v>
      </c>
      <c r="B16424" t="s">
        <v>19481</v>
      </c>
      <c r="C16424" t="s">
        <v>19540</v>
      </c>
      <c r="D16424" t="s">
        <v>19623</v>
      </c>
      <c r="E16424" s="89">
        <v>0</v>
      </c>
      <c r="F16424" s="89">
        <v>700273</v>
      </c>
      <c r="G16424" s="89">
        <v>9</v>
      </c>
      <c r="H16424" t="s">
        <v>19630</v>
      </c>
      <c r="I16424" s="89"/>
    </row>
    <row r="16425">
      <c r="A16425" t="s">
        <v>17862</v>
      </c>
      <c r="B16425" t="s">
        <v>19482</v>
      </c>
      <c r="C16425" t="s">
        <v>19540</v>
      </c>
      <c r="D16425" t="s">
        <v>19623</v>
      </c>
      <c r="E16425" s="89">
        <v>0</v>
      </c>
      <c r="F16425" s="89">
        <v>700273</v>
      </c>
      <c r="G16425" s="89">
        <v>9</v>
      </c>
      <c r="H16425" t="s">
        <v>19630</v>
      </c>
      <c r="I16425" s="89"/>
    </row>
    <row r="16426">
      <c r="A16426" t="s">
        <v>17863</v>
      </c>
      <c r="B16426" t="s">
        <v>19480</v>
      </c>
      <c r="C16426" t="s">
        <v>19540</v>
      </c>
      <c r="D16426" t="s">
        <v>19624</v>
      </c>
      <c r="E16426" s="89">
        <v>0</v>
      </c>
      <c r="F16426" s="89">
        <v>700273</v>
      </c>
      <c r="G16426" s="89">
        <v>9</v>
      </c>
      <c r="H16426" t="s">
        <v>19630</v>
      </c>
      <c r="I16426" s="89"/>
    </row>
    <row r="16427">
      <c r="A16427" t="s">
        <v>17864</v>
      </c>
      <c r="B16427" t="s">
        <v>19481</v>
      </c>
      <c r="C16427" t="s">
        <v>19540</v>
      </c>
      <c r="D16427" t="s">
        <v>19624</v>
      </c>
      <c r="E16427" s="89">
        <v>0</v>
      </c>
      <c r="F16427" s="89">
        <v>700273</v>
      </c>
      <c r="G16427" s="89">
        <v>9</v>
      </c>
      <c r="H16427" t="s">
        <v>19630</v>
      </c>
      <c r="I16427" s="89"/>
    </row>
    <row r="16428">
      <c r="A16428" t="s">
        <v>17865</v>
      </c>
      <c r="B16428" t="s">
        <v>19482</v>
      </c>
      <c r="C16428" t="s">
        <v>19540</v>
      </c>
      <c r="D16428" t="s">
        <v>19624</v>
      </c>
      <c r="E16428" s="89">
        <v>0</v>
      </c>
      <c r="F16428" s="89">
        <v>700273</v>
      </c>
      <c r="G16428" s="89">
        <v>9</v>
      </c>
      <c r="H16428" t="s">
        <v>19630</v>
      </c>
      <c r="I16428" s="89"/>
    </row>
    <row r="16429">
      <c r="A16429" t="s">
        <v>17866</v>
      </c>
      <c r="B16429" t="s">
        <v>19480</v>
      </c>
      <c r="C16429" t="s">
        <v>19541</v>
      </c>
      <c r="D16429" t="s">
        <v>19623</v>
      </c>
      <c r="E16429" s="89">
        <v>0</v>
      </c>
      <c r="F16429" s="89">
        <v>700273</v>
      </c>
      <c r="G16429" s="89">
        <v>9</v>
      </c>
      <c r="H16429" t="s">
        <v>19630</v>
      </c>
      <c r="I16429" s="89"/>
    </row>
    <row r="16430">
      <c r="A16430" t="s">
        <v>17867</v>
      </c>
      <c r="B16430" t="s">
        <v>19481</v>
      </c>
      <c r="C16430" t="s">
        <v>19541</v>
      </c>
      <c r="D16430" t="s">
        <v>19623</v>
      </c>
      <c r="E16430" s="89">
        <v>0</v>
      </c>
      <c r="F16430" s="89">
        <v>700273</v>
      </c>
      <c r="G16430" s="89">
        <v>9</v>
      </c>
      <c r="H16430" t="s">
        <v>19630</v>
      </c>
      <c r="I16430" s="89"/>
    </row>
    <row r="16431">
      <c r="A16431" t="s">
        <v>17868</v>
      </c>
      <c r="B16431" t="s">
        <v>19482</v>
      </c>
      <c r="C16431" t="s">
        <v>19541</v>
      </c>
      <c r="D16431" t="s">
        <v>19623</v>
      </c>
      <c r="E16431" s="89">
        <v>0</v>
      </c>
      <c r="F16431" s="89">
        <v>700273</v>
      </c>
      <c r="G16431" s="89">
        <v>9</v>
      </c>
      <c r="H16431" t="s">
        <v>19630</v>
      </c>
      <c r="I16431" s="89"/>
    </row>
    <row r="16432">
      <c r="A16432" t="s">
        <v>17869</v>
      </c>
      <c r="B16432" t="s">
        <v>19480</v>
      </c>
      <c r="C16432" t="s">
        <v>19541</v>
      </c>
      <c r="D16432" t="s">
        <v>19624</v>
      </c>
      <c r="E16432" s="89">
        <v>0</v>
      </c>
      <c r="F16432" s="89">
        <v>700273</v>
      </c>
      <c r="G16432" s="89">
        <v>9</v>
      </c>
      <c r="H16432" t="s">
        <v>19630</v>
      </c>
      <c r="I16432" s="89"/>
    </row>
    <row r="16433">
      <c r="A16433" t="s">
        <v>17870</v>
      </c>
      <c r="B16433" t="s">
        <v>19481</v>
      </c>
      <c r="C16433" t="s">
        <v>19541</v>
      </c>
      <c r="D16433" t="s">
        <v>19624</v>
      </c>
      <c r="E16433" s="89">
        <v>0</v>
      </c>
      <c r="F16433" s="89">
        <v>700273</v>
      </c>
      <c r="G16433" s="89">
        <v>9</v>
      </c>
      <c r="H16433" t="s">
        <v>19630</v>
      </c>
      <c r="I16433" s="89"/>
    </row>
    <row r="16434">
      <c r="A16434" t="s">
        <v>17871</v>
      </c>
      <c r="B16434" t="s">
        <v>19482</v>
      </c>
      <c r="C16434" t="s">
        <v>19541</v>
      </c>
      <c r="D16434" t="s">
        <v>19624</v>
      </c>
      <c r="E16434" s="89">
        <v>0</v>
      </c>
      <c r="F16434" s="89">
        <v>700273</v>
      </c>
      <c r="G16434" s="89">
        <v>9</v>
      </c>
      <c r="H16434" t="s">
        <v>19630</v>
      </c>
      <c r="I16434" s="89"/>
    </row>
    <row r="16435">
      <c r="A16435" t="s">
        <v>17872</v>
      </c>
      <c r="B16435" t="s">
        <v>19480</v>
      </c>
      <c r="C16435" t="s">
        <v>19542</v>
      </c>
      <c r="D16435" t="s">
        <v>19623</v>
      </c>
      <c r="E16435" s="89">
        <v>0</v>
      </c>
      <c r="F16435" s="89">
        <v>700273</v>
      </c>
      <c r="G16435" s="89">
        <v>9</v>
      </c>
      <c r="H16435" t="s">
        <v>19630</v>
      </c>
      <c r="I16435" s="89"/>
    </row>
    <row r="16436">
      <c r="A16436" t="s">
        <v>17873</v>
      </c>
      <c r="B16436" t="s">
        <v>19481</v>
      </c>
      <c r="C16436" t="s">
        <v>19542</v>
      </c>
      <c r="D16436" t="s">
        <v>19623</v>
      </c>
      <c r="E16436" s="89">
        <v>0</v>
      </c>
      <c r="F16436" s="89">
        <v>700273</v>
      </c>
      <c r="G16436" s="89">
        <v>9</v>
      </c>
      <c r="H16436" t="s">
        <v>19630</v>
      </c>
      <c r="I16436" s="89"/>
    </row>
    <row r="16437">
      <c r="A16437" t="s">
        <v>17874</v>
      </c>
      <c r="B16437" t="s">
        <v>19482</v>
      </c>
      <c r="C16437" t="s">
        <v>19542</v>
      </c>
      <c r="D16437" t="s">
        <v>19623</v>
      </c>
      <c r="E16437" s="89">
        <v>0</v>
      </c>
      <c r="F16437" s="89">
        <v>700273</v>
      </c>
      <c r="G16437" s="89">
        <v>9</v>
      </c>
      <c r="H16437" t="s">
        <v>19630</v>
      </c>
      <c r="I16437" s="89"/>
    </row>
    <row r="16438">
      <c r="A16438" t="s">
        <v>17875</v>
      </c>
      <c r="B16438" t="s">
        <v>19480</v>
      </c>
      <c r="C16438" t="s">
        <v>19542</v>
      </c>
      <c r="D16438" t="s">
        <v>19624</v>
      </c>
      <c r="E16438" s="89">
        <v>0</v>
      </c>
      <c r="F16438" s="89">
        <v>700273</v>
      </c>
      <c r="G16438" s="89">
        <v>9</v>
      </c>
      <c r="H16438" t="s">
        <v>19630</v>
      </c>
      <c r="I16438" s="89"/>
    </row>
    <row r="16439">
      <c r="A16439" t="s">
        <v>17876</v>
      </c>
      <c r="B16439" t="s">
        <v>19481</v>
      </c>
      <c r="C16439" t="s">
        <v>19542</v>
      </c>
      <c r="D16439" t="s">
        <v>19624</v>
      </c>
      <c r="E16439" s="89">
        <v>0</v>
      </c>
      <c r="F16439" s="89">
        <v>700273</v>
      </c>
      <c r="G16439" s="89">
        <v>9</v>
      </c>
      <c r="H16439" t="s">
        <v>19630</v>
      </c>
      <c r="I16439" s="89"/>
    </row>
    <row r="16440">
      <c r="A16440" t="s">
        <v>17877</v>
      </c>
      <c r="B16440" t="s">
        <v>19482</v>
      </c>
      <c r="C16440" t="s">
        <v>19542</v>
      </c>
      <c r="D16440" t="s">
        <v>19624</v>
      </c>
      <c r="E16440" s="89">
        <v>0</v>
      </c>
      <c r="F16440" s="89">
        <v>700273</v>
      </c>
      <c r="G16440" s="89">
        <v>9</v>
      </c>
      <c r="H16440" t="s">
        <v>19630</v>
      </c>
      <c r="I16440" s="89"/>
    </row>
    <row r="16441">
      <c r="A16441" t="s">
        <v>17878</v>
      </c>
      <c r="B16441" t="s">
        <v>19480</v>
      </c>
      <c r="C16441" t="s">
        <v>19543</v>
      </c>
      <c r="D16441" t="s">
        <v>19623</v>
      </c>
      <c r="E16441" s="89">
        <v>0</v>
      </c>
      <c r="F16441" s="89">
        <v>700273</v>
      </c>
      <c r="G16441" s="89">
        <v>9</v>
      </c>
      <c r="H16441" t="s">
        <v>19630</v>
      </c>
      <c r="I16441" s="89"/>
    </row>
    <row r="16442">
      <c r="A16442" t="s">
        <v>17879</v>
      </c>
      <c r="B16442" t="s">
        <v>19481</v>
      </c>
      <c r="C16442" t="s">
        <v>19543</v>
      </c>
      <c r="D16442" t="s">
        <v>19623</v>
      </c>
      <c r="E16442" s="89">
        <v>0</v>
      </c>
      <c r="F16442" s="89">
        <v>700273</v>
      </c>
      <c r="G16442" s="89">
        <v>9</v>
      </c>
      <c r="H16442" t="s">
        <v>19630</v>
      </c>
      <c r="I16442" s="89"/>
    </row>
    <row r="16443">
      <c r="A16443" t="s">
        <v>17880</v>
      </c>
      <c r="B16443" t="s">
        <v>19482</v>
      </c>
      <c r="C16443" t="s">
        <v>19543</v>
      </c>
      <c r="D16443" t="s">
        <v>19623</v>
      </c>
      <c r="E16443" s="89">
        <v>0</v>
      </c>
      <c r="F16443" s="89">
        <v>700273</v>
      </c>
      <c r="G16443" s="89">
        <v>9</v>
      </c>
      <c r="H16443" t="s">
        <v>19630</v>
      </c>
      <c r="I16443" s="89"/>
    </row>
    <row r="16444">
      <c r="A16444" t="s">
        <v>17881</v>
      </c>
      <c r="B16444" t="s">
        <v>19480</v>
      </c>
      <c r="C16444" t="s">
        <v>19543</v>
      </c>
      <c r="D16444" t="s">
        <v>19624</v>
      </c>
      <c r="E16444" s="89">
        <v>0</v>
      </c>
      <c r="F16444" s="89">
        <v>700273</v>
      </c>
      <c r="G16444" s="89">
        <v>9</v>
      </c>
      <c r="H16444" t="s">
        <v>19630</v>
      </c>
      <c r="I16444" s="89"/>
    </row>
    <row r="16445">
      <c r="A16445" t="s">
        <v>17882</v>
      </c>
      <c r="B16445" t="s">
        <v>19481</v>
      </c>
      <c r="C16445" t="s">
        <v>19543</v>
      </c>
      <c r="D16445" t="s">
        <v>19624</v>
      </c>
      <c r="E16445" s="89">
        <v>0</v>
      </c>
      <c r="F16445" s="89">
        <v>700273</v>
      </c>
      <c r="G16445" s="89">
        <v>9</v>
      </c>
      <c r="H16445" t="s">
        <v>19630</v>
      </c>
      <c r="I16445" s="89"/>
    </row>
    <row r="16446">
      <c r="A16446" t="s">
        <v>17883</v>
      </c>
      <c r="B16446" t="s">
        <v>19482</v>
      </c>
      <c r="C16446" t="s">
        <v>19543</v>
      </c>
      <c r="D16446" t="s">
        <v>19624</v>
      </c>
      <c r="E16446" s="89">
        <v>0</v>
      </c>
      <c r="F16446" s="89">
        <v>700273</v>
      </c>
      <c r="G16446" s="89">
        <v>9</v>
      </c>
      <c r="H16446" t="s">
        <v>19630</v>
      </c>
      <c r="I16446" s="89"/>
    </row>
    <row r="16447">
      <c r="A16447" t="s">
        <v>17884</v>
      </c>
      <c r="B16447" t="s">
        <v>19480</v>
      </c>
      <c r="C16447" t="s">
        <v>19544</v>
      </c>
      <c r="D16447" t="s">
        <v>19623</v>
      </c>
      <c r="E16447" s="89">
        <v>0</v>
      </c>
      <c r="F16447" s="89">
        <v>700273</v>
      </c>
      <c r="G16447" s="89">
        <v>9</v>
      </c>
      <c r="H16447" t="s">
        <v>19630</v>
      </c>
      <c r="I16447" s="89"/>
    </row>
    <row r="16448">
      <c r="A16448" t="s">
        <v>17885</v>
      </c>
      <c r="B16448" t="s">
        <v>19481</v>
      </c>
      <c r="C16448" t="s">
        <v>19544</v>
      </c>
      <c r="D16448" t="s">
        <v>19623</v>
      </c>
      <c r="E16448" s="89">
        <v>0</v>
      </c>
      <c r="F16448" s="89">
        <v>700273</v>
      </c>
      <c r="G16448" s="89">
        <v>9</v>
      </c>
      <c r="H16448" t="s">
        <v>19630</v>
      </c>
      <c r="I16448" s="89"/>
    </row>
    <row r="16449">
      <c r="A16449" t="s">
        <v>17886</v>
      </c>
      <c r="B16449" t="s">
        <v>19482</v>
      </c>
      <c r="C16449" t="s">
        <v>19544</v>
      </c>
      <c r="D16449" t="s">
        <v>19623</v>
      </c>
      <c r="E16449" s="89">
        <v>0</v>
      </c>
      <c r="F16449" s="89">
        <v>700273</v>
      </c>
      <c r="G16449" s="89">
        <v>9</v>
      </c>
      <c r="H16449" t="s">
        <v>19630</v>
      </c>
      <c r="I16449" s="89"/>
    </row>
    <row r="16450">
      <c r="A16450" t="s">
        <v>17887</v>
      </c>
      <c r="B16450" t="s">
        <v>19480</v>
      </c>
      <c r="C16450" t="s">
        <v>19544</v>
      </c>
      <c r="D16450" t="s">
        <v>19624</v>
      </c>
      <c r="E16450" s="89">
        <v>0</v>
      </c>
      <c r="F16450" s="89">
        <v>700273</v>
      </c>
      <c r="G16450" s="89">
        <v>9</v>
      </c>
      <c r="H16450" t="s">
        <v>19630</v>
      </c>
      <c r="I16450" s="89"/>
    </row>
    <row r="16451">
      <c r="A16451" t="s">
        <v>17888</v>
      </c>
      <c r="B16451" t="s">
        <v>19481</v>
      </c>
      <c r="C16451" t="s">
        <v>19544</v>
      </c>
      <c r="D16451" t="s">
        <v>19624</v>
      </c>
      <c r="E16451" s="89">
        <v>0</v>
      </c>
      <c r="F16451" s="89">
        <v>700273</v>
      </c>
      <c r="G16451" s="89">
        <v>9</v>
      </c>
      <c r="H16451" t="s">
        <v>19630</v>
      </c>
      <c r="I16451" s="89"/>
    </row>
    <row r="16452">
      <c r="A16452" t="s">
        <v>17889</v>
      </c>
      <c r="B16452" t="s">
        <v>19482</v>
      </c>
      <c r="C16452" t="s">
        <v>19544</v>
      </c>
      <c r="D16452" t="s">
        <v>19624</v>
      </c>
      <c r="E16452" s="89">
        <v>0</v>
      </c>
      <c r="F16452" s="89">
        <v>700273</v>
      </c>
      <c r="G16452" s="89">
        <v>9</v>
      </c>
      <c r="H16452" t="s">
        <v>19630</v>
      </c>
      <c r="I16452" s="89"/>
    </row>
    <row r="16453">
      <c r="A16453" t="s">
        <v>17890</v>
      </c>
      <c r="B16453" t="s">
        <v>19483</v>
      </c>
      <c r="C16453" t="s">
        <v>19524</v>
      </c>
      <c r="D16453" t="s">
        <v>19614</v>
      </c>
      <c r="E16453" s="89">
        <v>0.01571784504903344</v>
      </c>
      <c r="F16453" s="89">
        <v>700273</v>
      </c>
      <c r="G16453" s="89">
        <v>9</v>
      </c>
      <c r="H16453" t="s">
        <v>19629</v>
      </c>
      <c r="I16453" s="89"/>
    </row>
    <row r="16454">
      <c r="A16454" t="s">
        <v>17891</v>
      </c>
      <c r="B16454" t="s">
        <v>19483</v>
      </c>
      <c r="C16454" t="s">
        <v>19524</v>
      </c>
      <c r="D16454" t="s">
        <v>19615</v>
      </c>
      <c r="E16454" s="89">
        <v>0.01650792821305978</v>
      </c>
      <c r="F16454" s="89">
        <v>700273</v>
      </c>
      <c r="G16454" s="89">
        <v>9</v>
      </c>
      <c r="H16454" t="s">
        <v>19629</v>
      </c>
      <c r="I16454" s="89"/>
    </row>
    <row r="16455">
      <c r="A16455" t="s">
        <v>17892</v>
      </c>
      <c r="B16455" t="s">
        <v>19483</v>
      </c>
      <c r="C16455" t="s">
        <v>19524</v>
      </c>
      <c r="D16455" t="s">
        <v>19616</v>
      </c>
      <c r="E16455" s="89">
        <v>0.01572342590183022</v>
      </c>
      <c r="F16455" s="89">
        <v>700273</v>
      </c>
      <c r="G16455" s="89">
        <v>9</v>
      </c>
      <c r="H16455" t="s">
        <v>19629</v>
      </c>
      <c r="I16455" s="89"/>
    </row>
    <row r="16456">
      <c r="A16456" t="s">
        <v>17893</v>
      </c>
      <c r="B16456" t="s">
        <v>19483</v>
      </c>
      <c r="C16456" t="s">
        <v>19524</v>
      </c>
      <c r="D16456" t="s">
        <v>19617</v>
      </c>
      <c r="E16456" s="89">
        <v>0.01602467191003877</v>
      </c>
      <c r="F16456" s="89">
        <v>700273</v>
      </c>
      <c r="G16456" s="89">
        <v>9</v>
      </c>
      <c r="H16456" t="s">
        <v>19629</v>
      </c>
      <c r="I16456" s="89"/>
    </row>
    <row r="16457">
      <c r="A16457" t="s">
        <v>17894</v>
      </c>
      <c r="B16457" t="s">
        <v>19483</v>
      </c>
      <c r="C16457" t="s">
        <v>19524</v>
      </c>
      <c r="D16457" t="s">
        <v>19618</v>
      </c>
      <c r="E16457" s="89">
        <v>0.01646438334364874</v>
      </c>
      <c r="F16457" s="89">
        <v>700273</v>
      </c>
      <c r="G16457" s="89">
        <v>9</v>
      </c>
      <c r="H16457" t="s">
        <v>19629</v>
      </c>
      <c r="I16457" s="89"/>
    </row>
    <row r="16458">
      <c r="A16458" t="s">
        <v>17895</v>
      </c>
      <c r="B16458" t="s">
        <v>19483</v>
      </c>
      <c r="C16458" t="s">
        <v>19524</v>
      </c>
      <c r="D16458" t="s">
        <v>19619</v>
      </c>
      <c r="E16458" s="89">
        <v>0.0173111979558838</v>
      </c>
      <c r="F16458" s="89">
        <v>700273</v>
      </c>
      <c r="G16458" s="89">
        <v>9</v>
      </c>
      <c r="H16458" t="s">
        <v>19629</v>
      </c>
      <c r="I16458" s="89"/>
    </row>
    <row r="16459">
      <c r="A16459" t="s">
        <v>17896</v>
      </c>
      <c r="B16459" t="s">
        <v>19483</v>
      </c>
      <c r="C16459" t="s">
        <v>19524</v>
      </c>
      <c r="D16459" t="s">
        <v>19620</v>
      </c>
      <c r="E16459" s="89">
        <v>0.01628205909546305</v>
      </c>
      <c r="F16459" s="89">
        <v>700273</v>
      </c>
      <c r="G16459" s="89">
        <v>9</v>
      </c>
      <c r="H16459" t="s">
        <v>19629</v>
      </c>
      <c r="I16459" s="89"/>
    </row>
    <row r="16460">
      <c r="A16460" t="s">
        <v>17897</v>
      </c>
      <c r="B16460" t="s">
        <v>19483</v>
      </c>
      <c r="C16460" t="s">
        <v>19524</v>
      </c>
      <c r="D16460" t="s">
        <v>19621</v>
      </c>
      <c r="E16460" s="89">
        <v>0.01467332166850684</v>
      </c>
      <c r="F16460" s="89">
        <v>700273</v>
      </c>
      <c r="G16460" s="89">
        <v>9</v>
      </c>
      <c r="H16460" t="s">
        <v>19629</v>
      </c>
      <c r="I16460" s="89"/>
    </row>
    <row r="16461">
      <c r="A16461" t="s">
        <v>17898</v>
      </c>
      <c r="B16461" t="s">
        <v>19483</v>
      </c>
      <c r="C16461" t="s">
        <v>19524</v>
      </c>
      <c r="D16461" t="s">
        <v>19622</v>
      </c>
      <c r="E16461" s="89">
        <v>0.01604878980877332</v>
      </c>
      <c r="F16461" s="89">
        <v>700273</v>
      </c>
      <c r="G16461" s="89">
        <v>9</v>
      </c>
      <c r="H16461" t="s">
        <v>19629</v>
      </c>
      <c r="I16461" s="89"/>
    </row>
    <row r="16462">
      <c r="A16462" t="s">
        <v>17899</v>
      </c>
      <c r="B16462" t="s">
        <v>19483</v>
      </c>
      <c r="C16462" t="s">
        <v>19524</v>
      </c>
      <c r="D16462" t="s">
        <v>19623</v>
      </c>
      <c r="E16462" s="89">
        <v>0.06786849349974108</v>
      </c>
      <c r="F16462" s="89">
        <v>700273</v>
      </c>
      <c r="G16462" s="89">
        <v>9</v>
      </c>
      <c r="H16462" t="s">
        <v>19629</v>
      </c>
      <c r="I16462" s="89"/>
    </row>
    <row r="16463">
      <c r="A16463" t="s">
        <v>17900</v>
      </c>
      <c r="B16463" t="s">
        <v>19483</v>
      </c>
      <c r="C16463" t="s">
        <v>19524</v>
      </c>
      <c r="D16463" t="s">
        <v>19624</v>
      </c>
      <c r="E16463" s="89">
        <v>0.1626006356720736</v>
      </c>
      <c r="F16463" s="89">
        <v>700273</v>
      </c>
      <c r="G16463" s="89">
        <v>9</v>
      </c>
      <c r="H16463" t="s">
        <v>19629</v>
      </c>
      <c r="I16463" s="89"/>
    </row>
    <row r="16464">
      <c r="A16464" t="s">
        <v>17901</v>
      </c>
      <c r="B16464" t="s">
        <v>19476</v>
      </c>
      <c r="C16464" t="s">
        <v>19525</v>
      </c>
      <c r="D16464" t="s">
        <v>19630</v>
      </c>
      <c r="E16464" s="89">
        <v>0</v>
      </c>
      <c r="F16464" s="89">
        <v>700273</v>
      </c>
      <c r="G16464" s="89">
        <v>9</v>
      </c>
      <c r="H16464" t="s">
        <v>19630</v>
      </c>
      <c r="I16464" s="89"/>
    </row>
    <row r="16465">
      <c r="A16465" t="s">
        <v>17902</v>
      </c>
      <c r="B16465" t="s">
        <v>19477</v>
      </c>
      <c r="C16465" t="s">
        <v>19525</v>
      </c>
      <c r="D16465" t="s">
        <v>19630</v>
      </c>
      <c r="E16465" s="89">
        <v>0</v>
      </c>
      <c r="F16465" s="89">
        <v>700273</v>
      </c>
      <c r="G16465" s="89">
        <v>9</v>
      </c>
      <c r="H16465" t="s">
        <v>19630</v>
      </c>
      <c r="I16465" s="89"/>
    </row>
    <row r="16466">
      <c r="A16466" t="s">
        <v>17903</v>
      </c>
      <c r="B16466" t="s">
        <v>19478</v>
      </c>
      <c r="C16466" t="s">
        <v>19525</v>
      </c>
      <c r="D16466" t="s">
        <v>19630</v>
      </c>
      <c r="E16466" s="89">
        <v>0</v>
      </c>
      <c r="F16466" s="89">
        <v>700273</v>
      </c>
      <c r="G16466" s="89">
        <v>9</v>
      </c>
      <c r="H16466" t="s">
        <v>19630</v>
      </c>
      <c r="I16466" s="89"/>
    </row>
    <row r="16467">
      <c r="A16467" t="s">
        <v>17904</v>
      </c>
      <c r="B16467" t="s">
        <v>19479</v>
      </c>
      <c r="C16467" t="s">
        <v>19525</v>
      </c>
      <c r="D16467" t="s">
        <v>19630</v>
      </c>
      <c r="E16467" s="89">
        <v>0</v>
      </c>
      <c r="F16467" s="89">
        <v>700273</v>
      </c>
      <c r="G16467" s="89">
        <v>9</v>
      </c>
      <c r="H16467" t="s">
        <v>19630</v>
      </c>
      <c r="I16467" s="89"/>
    </row>
    <row r="16468">
      <c r="A16468" t="s">
        <v>17905</v>
      </c>
      <c r="B16468" t="s">
        <v>19480</v>
      </c>
      <c r="C16468" t="s">
        <v>19545</v>
      </c>
      <c r="D16468" t="s">
        <v>19623</v>
      </c>
      <c r="E16468" s="89">
        <v>0</v>
      </c>
      <c r="F16468" s="89">
        <v>700273</v>
      </c>
      <c r="G16468" s="89">
        <v>9</v>
      </c>
      <c r="H16468" t="s">
        <v>19630</v>
      </c>
      <c r="I16468" s="89"/>
    </row>
    <row r="16469">
      <c r="A16469" t="s">
        <v>17906</v>
      </c>
      <c r="B16469" t="s">
        <v>19481</v>
      </c>
      <c r="C16469" t="s">
        <v>19545</v>
      </c>
      <c r="D16469" t="s">
        <v>19623</v>
      </c>
      <c r="E16469" s="89">
        <v>0</v>
      </c>
      <c r="F16469" s="89">
        <v>700273</v>
      </c>
      <c r="G16469" s="89">
        <v>9</v>
      </c>
      <c r="H16469" t="s">
        <v>19630</v>
      </c>
      <c r="I16469" s="89"/>
    </row>
    <row r="16470">
      <c r="A16470" t="s">
        <v>17907</v>
      </c>
      <c r="B16470" t="s">
        <v>19482</v>
      </c>
      <c r="C16470" t="s">
        <v>19545</v>
      </c>
      <c r="D16470" t="s">
        <v>19623</v>
      </c>
      <c r="E16470" s="89">
        <v>0</v>
      </c>
      <c r="F16470" s="89">
        <v>700273</v>
      </c>
      <c r="G16470" s="89">
        <v>9</v>
      </c>
      <c r="H16470" t="s">
        <v>19630</v>
      </c>
      <c r="I16470" s="89"/>
    </row>
    <row r="16471">
      <c r="A16471" t="s">
        <v>17908</v>
      </c>
      <c r="B16471" t="s">
        <v>19480</v>
      </c>
      <c r="C16471" t="s">
        <v>19545</v>
      </c>
      <c r="D16471" t="s">
        <v>19624</v>
      </c>
      <c r="E16471" s="89">
        <v>0</v>
      </c>
      <c r="F16471" s="89">
        <v>700273</v>
      </c>
      <c r="G16471" s="89">
        <v>9</v>
      </c>
      <c r="H16471" t="s">
        <v>19630</v>
      </c>
      <c r="I16471" s="89"/>
    </row>
    <row r="16472">
      <c r="A16472" t="s">
        <v>17909</v>
      </c>
      <c r="B16472" t="s">
        <v>19481</v>
      </c>
      <c r="C16472" t="s">
        <v>19545</v>
      </c>
      <c r="D16472" t="s">
        <v>19624</v>
      </c>
      <c r="E16472" s="89">
        <v>0</v>
      </c>
      <c r="F16472" s="89">
        <v>700273</v>
      </c>
      <c r="G16472" s="89">
        <v>9</v>
      </c>
      <c r="H16472" t="s">
        <v>19630</v>
      </c>
      <c r="I16472" s="89"/>
    </row>
    <row r="16473">
      <c r="A16473" t="s">
        <v>17910</v>
      </c>
      <c r="B16473" t="s">
        <v>19482</v>
      </c>
      <c r="C16473" t="s">
        <v>19545</v>
      </c>
      <c r="D16473" t="s">
        <v>19624</v>
      </c>
      <c r="E16473" s="89">
        <v>0</v>
      </c>
      <c r="F16473" s="89">
        <v>700273</v>
      </c>
      <c r="G16473" s="89">
        <v>9</v>
      </c>
      <c r="H16473" t="s">
        <v>19630</v>
      </c>
      <c r="I16473" s="89"/>
    </row>
    <row r="16474">
      <c r="A16474" t="s">
        <v>17911</v>
      </c>
      <c r="B16474" t="s">
        <v>19480</v>
      </c>
      <c r="C16474" t="s">
        <v>19546</v>
      </c>
      <c r="D16474" t="s">
        <v>19623</v>
      </c>
      <c r="E16474" s="89">
        <v>0</v>
      </c>
      <c r="F16474" s="89">
        <v>700273</v>
      </c>
      <c r="G16474" s="89">
        <v>9</v>
      </c>
      <c r="H16474" t="s">
        <v>19630</v>
      </c>
      <c r="I16474" s="89"/>
    </row>
    <row r="16475">
      <c r="A16475" t="s">
        <v>17912</v>
      </c>
      <c r="B16475" t="s">
        <v>19481</v>
      </c>
      <c r="C16475" t="s">
        <v>19546</v>
      </c>
      <c r="D16475" t="s">
        <v>19623</v>
      </c>
      <c r="E16475" s="89">
        <v>0</v>
      </c>
      <c r="F16475" s="89">
        <v>700273</v>
      </c>
      <c r="G16475" s="89">
        <v>9</v>
      </c>
      <c r="H16475" t="s">
        <v>19630</v>
      </c>
      <c r="I16475" s="89"/>
    </row>
    <row r="16476">
      <c r="A16476" t="s">
        <v>17913</v>
      </c>
      <c r="B16476" t="s">
        <v>19482</v>
      </c>
      <c r="C16476" t="s">
        <v>19546</v>
      </c>
      <c r="D16476" t="s">
        <v>19623</v>
      </c>
      <c r="E16476" s="89">
        <v>0</v>
      </c>
      <c r="F16476" s="89">
        <v>700273</v>
      </c>
      <c r="G16476" s="89">
        <v>9</v>
      </c>
      <c r="H16476" t="s">
        <v>19630</v>
      </c>
      <c r="I16476" s="89"/>
    </row>
    <row r="16477">
      <c r="A16477" t="s">
        <v>17914</v>
      </c>
      <c r="B16477" t="s">
        <v>19480</v>
      </c>
      <c r="C16477" t="s">
        <v>19546</v>
      </c>
      <c r="D16477" t="s">
        <v>19624</v>
      </c>
      <c r="E16477" s="89">
        <v>0</v>
      </c>
      <c r="F16477" s="89">
        <v>700273</v>
      </c>
      <c r="G16477" s="89">
        <v>9</v>
      </c>
      <c r="H16477" t="s">
        <v>19630</v>
      </c>
      <c r="I16477" s="89"/>
    </row>
    <row r="16478">
      <c r="A16478" t="s">
        <v>17915</v>
      </c>
      <c r="B16478" t="s">
        <v>19481</v>
      </c>
      <c r="C16478" t="s">
        <v>19546</v>
      </c>
      <c r="D16478" t="s">
        <v>19624</v>
      </c>
      <c r="E16478" s="89">
        <v>0</v>
      </c>
      <c r="F16478" s="89">
        <v>700273</v>
      </c>
      <c r="G16478" s="89">
        <v>9</v>
      </c>
      <c r="H16478" t="s">
        <v>19630</v>
      </c>
      <c r="I16478" s="89"/>
    </row>
    <row r="16479">
      <c r="A16479" t="s">
        <v>17916</v>
      </c>
      <c r="B16479" t="s">
        <v>19482</v>
      </c>
      <c r="C16479" t="s">
        <v>19546</v>
      </c>
      <c r="D16479" t="s">
        <v>19624</v>
      </c>
      <c r="E16479" s="89">
        <v>0</v>
      </c>
      <c r="F16479" s="89">
        <v>700273</v>
      </c>
      <c r="G16479" s="89">
        <v>9</v>
      </c>
      <c r="H16479" t="s">
        <v>19630</v>
      </c>
      <c r="I16479" s="89"/>
    </row>
    <row r="16480">
      <c r="A16480" t="s">
        <v>17917</v>
      </c>
      <c r="B16480" t="s">
        <v>19480</v>
      </c>
      <c r="C16480" t="s">
        <v>19547</v>
      </c>
      <c r="D16480" t="s">
        <v>19623</v>
      </c>
      <c r="E16480" s="89">
        <v>0</v>
      </c>
      <c r="F16480" s="89">
        <v>700273</v>
      </c>
      <c r="G16480" s="89">
        <v>9</v>
      </c>
      <c r="H16480" t="s">
        <v>19630</v>
      </c>
      <c r="I16480" s="89"/>
    </row>
    <row r="16481">
      <c r="A16481" t="s">
        <v>17918</v>
      </c>
      <c r="B16481" t="s">
        <v>19481</v>
      </c>
      <c r="C16481" t="s">
        <v>19547</v>
      </c>
      <c r="D16481" t="s">
        <v>19623</v>
      </c>
      <c r="E16481" s="89">
        <v>0</v>
      </c>
      <c r="F16481" s="89">
        <v>700273</v>
      </c>
      <c r="G16481" s="89">
        <v>9</v>
      </c>
      <c r="H16481" t="s">
        <v>19630</v>
      </c>
      <c r="I16481" s="89"/>
    </row>
    <row r="16482">
      <c r="A16482" t="s">
        <v>17919</v>
      </c>
      <c r="B16482" t="s">
        <v>19482</v>
      </c>
      <c r="C16482" t="s">
        <v>19547</v>
      </c>
      <c r="D16482" t="s">
        <v>19623</v>
      </c>
      <c r="E16482" s="89">
        <v>0</v>
      </c>
      <c r="F16482" s="89">
        <v>700273</v>
      </c>
      <c r="G16482" s="89">
        <v>9</v>
      </c>
      <c r="H16482" t="s">
        <v>19630</v>
      </c>
      <c r="I16482" s="89"/>
    </row>
    <row r="16483">
      <c r="A16483" t="s">
        <v>17920</v>
      </c>
      <c r="B16483" t="s">
        <v>19480</v>
      </c>
      <c r="C16483" t="s">
        <v>19547</v>
      </c>
      <c r="D16483" t="s">
        <v>19624</v>
      </c>
      <c r="E16483" s="89">
        <v>0</v>
      </c>
      <c r="F16483" s="89">
        <v>700273</v>
      </c>
      <c r="G16483" s="89">
        <v>9</v>
      </c>
      <c r="H16483" t="s">
        <v>19630</v>
      </c>
      <c r="I16483" s="89"/>
    </row>
    <row r="16484">
      <c r="A16484" t="s">
        <v>17921</v>
      </c>
      <c r="B16484" t="s">
        <v>19481</v>
      </c>
      <c r="C16484" t="s">
        <v>19547</v>
      </c>
      <c r="D16484" t="s">
        <v>19624</v>
      </c>
      <c r="E16484" s="89">
        <v>0</v>
      </c>
      <c r="F16484" s="89">
        <v>700273</v>
      </c>
      <c r="G16484" s="89">
        <v>9</v>
      </c>
      <c r="H16484" t="s">
        <v>19630</v>
      </c>
      <c r="I16484" s="89"/>
    </row>
    <row r="16485">
      <c r="A16485" t="s">
        <v>17922</v>
      </c>
      <c r="B16485" t="s">
        <v>19482</v>
      </c>
      <c r="C16485" t="s">
        <v>19547</v>
      </c>
      <c r="D16485" t="s">
        <v>19624</v>
      </c>
      <c r="E16485" s="89">
        <v>0</v>
      </c>
      <c r="F16485" s="89">
        <v>700273</v>
      </c>
      <c r="G16485" s="89">
        <v>9</v>
      </c>
      <c r="H16485" t="s">
        <v>19630</v>
      </c>
      <c r="I16485" s="89"/>
    </row>
    <row r="16486">
      <c r="A16486" t="s">
        <v>17923</v>
      </c>
      <c r="B16486" t="s">
        <v>19480</v>
      </c>
      <c r="C16486" t="s">
        <v>19548</v>
      </c>
      <c r="D16486" t="s">
        <v>19623</v>
      </c>
      <c r="E16486" s="89">
        <v>0</v>
      </c>
      <c r="F16486" s="89">
        <v>700273</v>
      </c>
      <c r="G16486" s="89">
        <v>9</v>
      </c>
      <c r="H16486" t="s">
        <v>19630</v>
      </c>
      <c r="I16486" s="89"/>
    </row>
    <row r="16487">
      <c r="A16487" t="s">
        <v>17924</v>
      </c>
      <c r="B16487" t="s">
        <v>19481</v>
      </c>
      <c r="C16487" t="s">
        <v>19548</v>
      </c>
      <c r="D16487" t="s">
        <v>19623</v>
      </c>
      <c r="E16487" s="89">
        <v>0</v>
      </c>
      <c r="F16487" s="89">
        <v>700273</v>
      </c>
      <c r="G16487" s="89">
        <v>9</v>
      </c>
      <c r="H16487" t="s">
        <v>19630</v>
      </c>
      <c r="I16487" s="89"/>
    </row>
    <row r="16488">
      <c r="A16488" t="s">
        <v>17925</v>
      </c>
      <c r="B16488" t="s">
        <v>19482</v>
      </c>
      <c r="C16488" t="s">
        <v>19548</v>
      </c>
      <c r="D16488" t="s">
        <v>19623</v>
      </c>
      <c r="E16488" s="89">
        <v>0</v>
      </c>
      <c r="F16488" s="89">
        <v>700273</v>
      </c>
      <c r="G16488" s="89">
        <v>9</v>
      </c>
      <c r="H16488" t="s">
        <v>19630</v>
      </c>
      <c r="I16488" s="89"/>
    </row>
    <row r="16489">
      <c r="A16489" t="s">
        <v>17926</v>
      </c>
      <c r="B16489" t="s">
        <v>19480</v>
      </c>
      <c r="C16489" t="s">
        <v>19548</v>
      </c>
      <c r="D16489" t="s">
        <v>19624</v>
      </c>
      <c r="E16489" s="89">
        <v>0</v>
      </c>
      <c r="F16489" s="89">
        <v>700273</v>
      </c>
      <c r="G16489" s="89">
        <v>9</v>
      </c>
      <c r="H16489" t="s">
        <v>19630</v>
      </c>
      <c r="I16489" s="89"/>
    </row>
    <row r="16490">
      <c r="A16490" t="s">
        <v>17927</v>
      </c>
      <c r="B16490" t="s">
        <v>19481</v>
      </c>
      <c r="C16490" t="s">
        <v>19548</v>
      </c>
      <c r="D16490" t="s">
        <v>19624</v>
      </c>
      <c r="E16490" s="89">
        <v>0</v>
      </c>
      <c r="F16490" s="89">
        <v>700273</v>
      </c>
      <c r="G16490" s="89">
        <v>9</v>
      </c>
      <c r="H16490" t="s">
        <v>19630</v>
      </c>
      <c r="I16490" s="89"/>
    </row>
    <row r="16491">
      <c r="A16491" t="s">
        <v>17928</v>
      </c>
      <c r="B16491" t="s">
        <v>19482</v>
      </c>
      <c r="C16491" t="s">
        <v>19548</v>
      </c>
      <c r="D16491" t="s">
        <v>19624</v>
      </c>
      <c r="E16491" s="89">
        <v>0</v>
      </c>
      <c r="F16491" s="89">
        <v>700273</v>
      </c>
      <c r="G16491" s="89">
        <v>9</v>
      </c>
      <c r="H16491" t="s">
        <v>19630</v>
      </c>
      <c r="I16491" s="89"/>
    </row>
    <row r="16492">
      <c r="A16492" t="s">
        <v>17929</v>
      </c>
      <c r="B16492" t="s">
        <v>19480</v>
      </c>
      <c r="C16492" t="s">
        <v>19549</v>
      </c>
      <c r="D16492" t="s">
        <v>19623</v>
      </c>
      <c r="E16492" s="89">
        <v>0</v>
      </c>
      <c r="F16492" s="89">
        <v>700273</v>
      </c>
      <c r="G16492" s="89">
        <v>9</v>
      </c>
      <c r="H16492" t="s">
        <v>19630</v>
      </c>
      <c r="I16492" s="89"/>
    </row>
    <row r="16493">
      <c r="A16493" t="s">
        <v>17930</v>
      </c>
      <c r="B16493" t="s">
        <v>19481</v>
      </c>
      <c r="C16493" t="s">
        <v>19549</v>
      </c>
      <c r="D16493" t="s">
        <v>19623</v>
      </c>
      <c r="E16493" s="89">
        <v>0</v>
      </c>
      <c r="F16493" s="89">
        <v>700273</v>
      </c>
      <c r="G16493" s="89">
        <v>9</v>
      </c>
      <c r="H16493" t="s">
        <v>19630</v>
      </c>
      <c r="I16493" s="89"/>
    </row>
    <row r="16494">
      <c r="A16494" t="s">
        <v>17931</v>
      </c>
      <c r="B16494" t="s">
        <v>19482</v>
      </c>
      <c r="C16494" t="s">
        <v>19549</v>
      </c>
      <c r="D16494" t="s">
        <v>19623</v>
      </c>
      <c r="E16494" s="89">
        <v>0</v>
      </c>
      <c r="F16494" s="89">
        <v>700273</v>
      </c>
      <c r="G16494" s="89">
        <v>9</v>
      </c>
      <c r="H16494" t="s">
        <v>19630</v>
      </c>
      <c r="I16494" s="89"/>
    </row>
    <row r="16495">
      <c r="A16495" t="s">
        <v>17932</v>
      </c>
      <c r="B16495" t="s">
        <v>19480</v>
      </c>
      <c r="C16495" t="s">
        <v>19549</v>
      </c>
      <c r="D16495" t="s">
        <v>19624</v>
      </c>
      <c r="E16495" s="89">
        <v>0</v>
      </c>
      <c r="F16495" s="89">
        <v>700273</v>
      </c>
      <c r="G16495" s="89">
        <v>9</v>
      </c>
      <c r="H16495" t="s">
        <v>19630</v>
      </c>
      <c r="I16495" s="89"/>
    </row>
    <row r="16496">
      <c r="A16496" t="s">
        <v>17933</v>
      </c>
      <c r="B16496" t="s">
        <v>19481</v>
      </c>
      <c r="C16496" t="s">
        <v>19549</v>
      </c>
      <c r="D16496" t="s">
        <v>19624</v>
      </c>
      <c r="E16496" s="89">
        <v>0</v>
      </c>
      <c r="F16496" s="89">
        <v>700273</v>
      </c>
      <c r="G16496" s="89">
        <v>9</v>
      </c>
      <c r="H16496" t="s">
        <v>19630</v>
      </c>
      <c r="I16496" s="89"/>
    </row>
    <row r="16497">
      <c r="A16497" t="s">
        <v>17934</v>
      </c>
      <c r="B16497" t="s">
        <v>19482</v>
      </c>
      <c r="C16497" t="s">
        <v>19549</v>
      </c>
      <c r="D16497" t="s">
        <v>19624</v>
      </c>
      <c r="E16497" s="89">
        <v>0</v>
      </c>
      <c r="F16497" s="89">
        <v>700273</v>
      </c>
      <c r="G16497" s="89">
        <v>9</v>
      </c>
      <c r="H16497" t="s">
        <v>19630</v>
      </c>
      <c r="I16497" s="89"/>
    </row>
    <row r="16498">
      <c r="A16498" t="s">
        <v>17935</v>
      </c>
      <c r="B16498" t="s">
        <v>19480</v>
      </c>
      <c r="C16498" t="s">
        <v>19550</v>
      </c>
      <c r="D16498" t="s">
        <v>19623</v>
      </c>
      <c r="E16498" s="89">
        <v>0</v>
      </c>
      <c r="F16498" s="89">
        <v>700273</v>
      </c>
      <c r="G16498" s="89">
        <v>9</v>
      </c>
      <c r="H16498" t="s">
        <v>19630</v>
      </c>
      <c r="I16498" s="89"/>
    </row>
    <row r="16499">
      <c r="A16499" t="s">
        <v>17936</v>
      </c>
      <c r="B16499" t="s">
        <v>19481</v>
      </c>
      <c r="C16499" t="s">
        <v>19550</v>
      </c>
      <c r="D16499" t="s">
        <v>19623</v>
      </c>
      <c r="E16499" s="89">
        <v>0</v>
      </c>
      <c r="F16499" s="89">
        <v>700273</v>
      </c>
      <c r="G16499" s="89">
        <v>9</v>
      </c>
      <c r="H16499" t="s">
        <v>19630</v>
      </c>
      <c r="I16499" s="89"/>
    </row>
    <row r="16500">
      <c r="A16500" t="s">
        <v>17937</v>
      </c>
      <c r="B16500" t="s">
        <v>19482</v>
      </c>
      <c r="C16500" t="s">
        <v>19550</v>
      </c>
      <c r="D16500" t="s">
        <v>19623</v>
      </c>
      <c r="E16500" s="89">
        <v>0</v>
      </c>
      <c r="F16500" s="89">
        <v>700273</v>
      </c>
      <c r="G16500" s="89">
        <v>9</v>
      </c>
      <c r="H16500" t="s">
        <v>19630</v>
      </c>
      <c r="I16500" s="89"/>
    </row>
    <row r="16501">
      <c r="A16501" t="s">
        <v>17938</v>
      </c>
      <c r="B16501" t="s">
        <v>19480</v>
      </c>
      <c r="C16501" t="s">
        <v>19550</v>
      </c>
      <c r="D16501" t="s">
        <v>19624</v>
      </c>
      <c r="E16501" s="89">
        <v>0</v>
      </c>
      <c r="F16501" s="89">
        <v>700273</v>
      </c>
      <c r="G16501" s="89">
        <v>9</v>
      </c>
      <c r="H16501" t="s">
        <v>19630</v>
      </c>
      <c r="I16501" s="89"/>
    </row>
    <row r="16502">
      <c r="A16502" t="s">
        <v>17939</v>
      </c>
      <c r="B16502" t="s">
        <v>19481</v>
      </c>
      <c r="C16502" t="s">
        <v>19550</v>
      </c>
      <c r="D16502" t="s">
        <v>19624</v>
      </c>
      <c r="E16502" s="89">
        <v>0</v>
      </c>
      <c r="F16502" s="89">
        <v>700273</v>
      </c>
      <c r="G16502" s="89">
        <v>9</v>
      </c>
      <c r="H16502" t="s">
        <v>19630</v>
      </c>
      <c r="I16502" s="89"/>
    </row>
    <row r="16503">
      <c r="A16503" t="s">
        <v>17940</v>
      </c>
      <c r="B16503" t="s">
        <v>19482</v>
      </c>
      <c r="C16503" t="s">
        <v>19550</v>
      </c>
      <c r="D16503" t="s">
        <v>19624</v>
      </c>
      <c r="E16503" s="89">
        <v>0</v>
      </c>
      <c r="F16503" s="89">
        <v>700273</v>
      </c>
      <c r="G16503" s="89">
        <v>9</v>
      </c>
      <c r="H16503" t="s">
        <v>19630</v>
      </c>
      <c r="I16503" s="89"/>
    </row>
    <row r="16504">
      <c r="A16504" t="s">
        <v>17941</v>
      </c>
      <c r="B16504" t="s">
        <v>19480</v>
      </c>
      <c r="C16504" t="s">
        <v>19551</v>
      </c>
      <c r="D16504" t="s">
        <v>19623</v>
      </c>
      <c r="E16504" s="89">
        <v>0</v>
      </c>
      <c r="F16504" s="89">
        <v>700273</v>
      </c>
      <c r="G16504" s="89">
        <v>9</v>
      </c>
      <c r="H16504" t="s">
        <v>19630</v>
      </c>
      <c r="I16504" s="89"/>
    </row>
    <row r="16505">
      <c r="A16505" t="s">
        <v>17942</v>
      </c>
      <c r="B16505" t="s">
        <v>19481</v>
      </c>
      <c r="C16505" t="s">
        <v>19551</v>
      </c>
      <c r="D16505" t="s">
        <v>19623</v>
      </c>
      <c r="E16505" s="89">
        <v>0</v>
      </c>
      <c r="F16505" s="89">
        <v>700273</v>
      </c>
      <c r="G16505" s="89">
        <v>9</v>
      </c>
      <c r="H16505" t="s">
        <v>19630</v>
      </c>
      <c r="I16505" s="89"/>
    </row>
    <row r="16506">
      <c r="A16506" t="s">
        <v>17943</v>
      </c>
      <c r="B16506" t="s">
        <v>19482</v>
      </c>
      <c r="C16506" t="s">
        <v>19551</v>
      </c>
      <c r="D16506" t="s">
        <v>19623</v>
      </c>
      <c r="E16506" s="89">
        <v>0</v>
      </c>
      <c r="F16506" s="89">
        <v>700273</v>
      </c>
      <c r="G16506" s="89">
        <v>9</v>
      </c>
      <c r="H16506" t="s">
        <v>19630</v>
      </c>
      <c r="I16506" s="89"/>
    </row>
    <row r="16507">
      <c r="A16507" t="s">
        <v>17944</v>
      </c>
      <c r="B16507" t="s">
        <v>19480</v>
      </c>
      <c r="C16507" t="s">
        <v>19551</v>
      </c>
      <c r="D16507" t="s">
        <v>19624</v>
      </c>
      <c r="E16507" s="89">
        <v>0</v>
      </c>
      <c r="F16507" s="89">
        <v>700273</v>
      </c>
      <c r="G16507" s="89">
        <v>9</v>
      </c>
      <c r="H16507" t="s">
        <v>19630</v>
      </c>
      <c r="I16507" s="89"/>
    </row>
    <row r="16508">
      <c r="A16508" t="s">
        <v>17945</v>
      </c>
      <c r="B16508" t="s">
        <v>19481</v>
      </c>
      <c r="C16508" t="s">
        <v>19551</v>
      </c>
      <c r="D16508" t="s">
        <v>19624</v>
      </c>
      <c r="E16508" s="89">
        <v>0</v>
      </c>
      <c r="F16508" s="89">
        <v>700273</v>
      </c>
      <c r="G16508" s="89">
        <v>9</v>
      </c>
      <c r="H16508" t="s">
        <v>19630</v>
      </c>
      <c r="I16508" s="89"/>
    </row>
    <row r="16509">
      <c r="A16509" t="s">
        <v>17946</v>
      </c>
      <c r="B16509" t="s">
        <v>19482</v>
      </c>
      <c r="C16509" t="s">
        <v>19551</v>
      </c>
      <c r="D16509" t="s">
        <v>19624</v>
      </c>
      <c r="E16509" s="89">
        <v>0</v>
      </c>
      <c r="F16509" s="89">
        <v>700273</v>
      </c>
      <c r="G16509" s="89">
        <v>9</v>
      </c>
      <c r="H16509" t="s">
        <v>19630</v>
      </c>
      <c r="I16509" s="89"/>
    </row>
    <row r="16510">
      <c r="A16510" t="s">
        <v>17947</v>
      </c>
      <c r="B16510" t="s">
        <v>19480</v>
      </c>
      <c r="C16510" t="s">
        <v>19552</v>
      </c>
      <c r="D16510" t="s">
        <v>19623</v>
      </c>
      <c r="E16510" s="89">
        <v>0</v>
      </c>
      <c r="F16510" s="89">
        <v>700273</v>
      </c>
      <c r="G16510" s="89">
        <v>9</v>
      </c>
      <c r="H16510" t="s">
        <v>19630</v>
      </c>
      <c r="I16510" s="89"/>
    </row>
    <row r="16511">
      <c r="A16511" t="s">
        <v>17948</v>
      </c>
      <c r="B16511" t="s">
        <v>19481</v>
      </c>
      <c r="C16511" t="s">
        <v>19552</v>
      </c>
      <c r="D16511" t="s">
        <v>19623</v>
      </c>
      <c r="E16511" s="89">
        <v>0</v>
      </c>
      <c r="F16511" s="89">
        <v>700273</v>
      </c>
      <c r="G16511" s="89">
        <v>9</v>
      </c>
      <c r="H16511" t="s">
        <v>19630</v>
      </c>
      <c r="I16511" s="89"/>
    </row>
    <row r="16512">
      <c r="A16512" t="s">
        <v>17949</v>
      </c>
      <c r="B16512" t="s">
        <v>19482</v>
      </c>
      <c r="C16512" t="s">
        <v>19552</v>
      </c>
      <c r="D16512" t="s">
        <v>19623</v>
      </c>
      <c r="E16512" s="89">
        <v>0</v>
      </c>
      <c r="F16512" s="89">
        <v>700273</v>
      </c>
      <c r="G16512" s="89">
        <v>9</v>
      </c>
      <c r="H16512" t="s">
        <v>19630</v>
      </c>
      <c r="I16512" s="89"/>
    </row>
    <row r="16513">
      <c r="A16513" t="s">
        <v>17950</v>
      </c>
      <c r="B16513" t="s">
        <v>19480</v>
      </c>
      <c r="C16513" t="s">
        <v>19552</v>
      </c>
      <c r="D16513" t="s">
        <v>19624</v>
      </c>
      <c r="E16513" s="89">
        <v>0</v>
      </c>
      <c r="F16513" s="89">
        <v>700273</v>
      </c>
      <c r="G16513" s="89">
        <v>9</v>
      </c>
      <c r="H16513" t="s">
        <v>19630</v>
      </c>
      <c r="I16513" s="89"/>
    </row>
    <row r="16514">
      <c r="A16514" t="s">
        <v>17951</v>
      </c>
      <c r="B16514" t="s">
        <v>19481</v>
      </c>
      <c r="C16514" t="s">
        <v>19552</v>
      </c>
      <c r="D16514" t="s">
        <v>19624</v>
      </c>
      <c r="E16514" s="89">
        <v>0</v>
      </c>
      <c r="F16514" s="89">
        <v>700273</v>
      </c>
      <c r="G16514" s="89">
        <v>9</v>
      </c>
      <c r="H16514" t="s">
        <v>19630</v>
      </c>
      <c r="I16514" s="89"/>
    </row>
    <row r="16515">
      <c r="A16515" t="s">
        <v>17952</v>
      </c>
      <c r="B16515" t="s">
        <v>19482</v>
      </c>
      <c r="C16515" t="s">
        <v>19552</v>
      </c>
      <c r="D16515" t="s">
        <v>19624</v>
      </c>
      <c r="E16515" s="89">
        <v>0</v>
      </c>
      <c r="F16515" s="89">
        <v>700273</v>
      </c>
      <c r="G16515" s="89">
        <v>9</v>
      </c>
      <c r="H16515" t="s">
        <v>19630</v>
      </c>
      <c r="I16515" s="89"/>
    </row>
    <row r="16516">
      <c r="A16516" t="s">
        <v>17953</v>
      </c>
      <c r="B16516" t="s">
        <v>19480</v>
      </c>
      <c r="C16516" t="s">
        <v>19553</v>
      </c>
      <c r="D16516" t="s">
        <v>19623</v>
      </c>
      <c r="E16516" s="89">
        <v>0</v>
      </c>
      <c r="F16516" s="89">
        <v>700273</v>
      </c>
      <c r="G16516" s="89">
        <v>9</v>
      </c>
      <c r="H16516" t="s">
        <v>19630</v>
      </c>
      <c r="I16516" s="89"/>
    </row>
    <row r="16517">
      <c r="A16517" t="s">
        <v>17954</v>
      </c>
      <c r="B16517" t="s">
        <v>19481</v>
      </c>
      <c r="C16517" t="s">
        <v>19553</v>
      </c>
      <c r="D16517" t="s">
        <v>19623</v>
      </c>
      <c r="E16517" s="89">
        <v>0</v>
      </c>
      <c r="F16517" s="89">
        <v>700273</v>
      </c>
      <c r="G16517" s="89">
        <v>9</v>
      </c>
      <c r="H16517" t="s">
        <v>19630</v>
      </c>
      <c r="I16517" s="89"/>
    </row>
    <row r="16518">
      <c r="A16518" t="s">
        <v>17955</v>
      </c>
      <c r="B16518" t="s">
        <v>19482</v>
      </c>
      <c r="C16518" t="s">
        <v>19553</v>
      </c>
      <c r="D16518" t="s">
        <v>19623</v>
      </c>
      <c r="E16518" s="89">
        <v>0</v>
      </c>
      <c r="F16518" s="89">
        <v>700273</v>
      </c>
      <c r="G16518" s="89">
        <v>9</v>
      </c>
      <c r="H16518" t="s">
        <v>19630</v>
      </c>
      <c r="I16518" s="89"/>
    </row>
    <row r="16519">
      <c r="A16519" t="s">
        <v>17956</v>
      </c>
      <c r="B16519" t="s">
        <v>19480</v>
      </c>
      <c r="C16519" t="s">
        <v>19553</v>
      </c>
      <c r="D16519" t="s">
        <v>19624</v>
      </c>
      <c r="E16519" s="89">
        <v>0</v>
      </c>
      <c r="F16519" s="89">
        <v>700273</v>
      </c>
      <c r="G16519" s="89">
        <v>9</v>
      </c>
      <c r="H16519" t="s">
        <v>19630</v>
      </c>
      <c r="I16519" s="89"/>
    </row>
    <row r="16520">
      <c r="A16520" t="s">
        <v>17957</v>
      </c>
      <c r="B16520" t="s">
        <v>19481</v>
      </c>
      <c r="C16520" t="s">
        <v>19553</v>
      </c>
      <c r="D16520" t="s">
        <v>19624</v>
      </c>
      <c r="E16520" s="89">
        <v>0</v>
      </c>
      <c r="F16520" s="89">
        <v>700273</v>
      </c>
      <c r="G16520" s="89">
        <v>9</v>
      </c>
      <c r="H16520" t="s">
        <v>19630</v>
      </c>
      <c r="I16520" s="89"/>
    </row>
    <row r="16521">
      <c r="A16521" t="s">
        <v>17958</v>
      </c>
      <c r="B16521" t="s">
        <v>19482</v>
      </c>
      <c r="C16521" t="s">
        <v>19553</v>
      </c>
      <c r="D16521" t="s">
        <v>19624</v>
      </c>
      <c r="E16521" s="89">
        <v>0</v>
      </c>
      <c r="F16521" s="89">
        <v>700273</v>
      </c>
      <c r="G16521" s="89">
        <v>9</v>
      </c>
      <c r="H16521" t="s">
        <v>19630</v>
      </c>
      <c r="I16521" s="89"/>
    </row>
    <row r="16522">
      <c r="A16522" t="s">
        <v>17959</v>
      </c>
      <c r="B16522" t="s">
        <v>19480</v>
      </c>
      <c r="C16522" t="s">
        <v>19554</v>
      </c>
      <c r="D16522" t="s">
        <v>19623</v>
      </c>
      <c r="E16522" s="89">
        <v>0</v>
      </c>
      <c r="F16522" s="89">
        <v>700273</v>
      </c>
      <c r="G16522" s="89">
        <v>9</v>
      </c>
      <c r="H16522" t="s">
        <v>19630</v>
      </c>
      <c r="I16522" s="89"/>
    </row>
    <row r="16523">
      <c r="A16523" t="s">
        <v>17960</v>
      </c>
      <c r="B16523" t="s">
        <v>19481</v>
      </c>
      <c r="C16523" t="s">
        <v>19554</v>
      </c>
      <c r="D16523" t="s">
        <v>19623</v>
      </c>
      <c r="E16523" s="89">
        <v>0</v>
      </c>
      <c r="F16523" s="89">
        <v>700273</v>
      </c>
      <c r="G16523" s="89">
        <v>9</v>
      </c>
      <c r="H16523" t="s">
        <v>19630</v>
      </c>
      <c r="I16523" s="89"/>
    </row>
    <row r="16524">
      <c r="A16524" t="s">
        <v>17961</v>
      </c>
      <c r="B16524" t="s">
        <v>19482</v>
      </c>
      <c r="C16524" t="s">
        <v>19554</v>
      </c>
      <c r="D16524" t="s">
        <v>19623</v>
      </c>
      <c r="E16524" s="89">
        <v>0</v>
      </c>
      <c r="F16524" s="89">
        <v>700273</v>
      </c>
      <c r="G16524" s="89">
        <v>9</v>
      </c>
      <c r="H16524" t="s">
        <v>19630</v>
      </c>
      <c r="I16524" s="89"/>
    </row>
    <row r="16525">
      <c r="A16525" t="s">
        <v>17962</v>
      </c>
      <c r="B16525" t="s">
        <v>19480</v>
      </c>
      <c r="C16525" t="s">
        <v>19554</v>
      </c>
      <c r="D16525" t="s">
        <v>19624</v>
      </c>
      <c r="E16525" s="89">
        <v>0</v>
      </c>
      <c r="F16525" s="89">
        <v>700273</v>
      </c>
      <c r="G16525" s="89">
        <v>9</v>
      </c>
      <c r="H16525" t="s">
        <v>19630</v>
      </c>
      <c r="I16525" s="89"/>
    </row>
    <row r="16526">
      <c r="A16526" t="s">
        <v>17963</v>
      </c>
      <c r="B16526" t="s">
        <v>19481</v>
      </c>
      <c r="C16526" t="s">
        <v>19554</v>
      </c>
      <c r="D16526" t="s">
        <v>19624</v>
      </c>
      <c r="E16526" s="89">
        <v>0</v>
      </c>
      <c r="F16526" s="89">
        <v>700273</v>
      </c>
      <c r="G16526" s="89">
        <v>9</v>
      </c>
      <c r="H16526" t="s">
        <v>19630</v>
      </c>
      <c r="I16526" s="89"/>
    </row>
    <row r="16527">
      <c r="A16527" t="s">
        <v>17964</v>
      </c>
      <c r="B16527" t="s">
        <v>19482</v>
      </c>
      <c r="C16527" t="s">
        <v>19554</v>
      </c>
      <c r="D16527" t="s">
        <v>19624</v>
      </c>
      <c r="E16527" s="89">
        <v>0</v>
      </c>
      <c r="F16527" s="89">
        <v>700273</v>
      </c>
      <c r="G16527" s="89">
        <v>9</v>
      </c>
      <c r="H16527" t="s">
        <v>19630</v>
      </c>
      <c r="I16527" s="89"/>
    </row>
    <row r="16528">
      <c r="A16528" t="s">
        <v>17965</v>
      </c>
      <c r="B16528" t="s">
        <v>19476</v>
      </c>
      <c r="C16528" t="s">
        <v>19526</v>
      </c>
      <c r="D16528" t="s">
        <v>19630</v>
      </c>
      <c r="E16528" s="89">
        <v>354905</v>
      </c>
      <c r="F16528" s="89">
        <v>700273</v>
      </c>
      <c r="G16528" s="89">
        <v>9</v>
      </c>
      <c r="H16528" t="s">
        <v>19630</v>
      </c>
      <c r="I16528" s="89"/>
    </row>
    <row r="16529">
      <c r="A16529" t="s">
        <v>17966</v>
      </c>
      <c r="B16529" t="s">
        <v>19477</v>
      </c>
      <c r="C16529" t="s">
        <v>19526</v>
      </c>
      <c r="D16529" t="s">
        <v>19630</v>
      </c>
      <c r="E16529" s="89">
        <v>49027013486.73633</v>
      </c>
      <c r="F16529" s="89">
        <v>700273</v>
      </c>
      <c r="G16529" s="89">
        <v>9</v>
      </c>
      <c r="H16529" t="s">
        <v>19630</v>
      </c>
      <c r="I16529" s="89"/>
    </row>
    <row r="16530">
      <c r="A16530" t="s">
        <v>17967</v>
      </c>
      <c r="B16530" t="s">
        <v>19478</v>
      </c>
      <c r="C16530" t="s">
        <v>19526</v>
      </c>
      <c r="D16530" t="s">
        <v>19630</v>
      </c>
      <c r="E16530" s="89">
        <v>0.5068094871571516</v>
      </c>
      <c r="F16530" s="89">
        <v>700273</v>
      </c>
      <c r="G16530" s="89">
        <v>9</v>
      </c>
      <c r="H16530" t="s">
        <v>19630</v>
      </c>
      <c r="I16530" s="89"/>
    </row>
    <row r="16531">
      <c r="A16531" t="s">
        <v>17968</v>
      </c>
      <c r="B16531" t="s">
        <v>19479</v>
      </c>
      <c r="C16531" t="s">
        <v>19526</v>
      </c>
      <c r="D16531" t="s">
        <v>19630</v>
      </c>
      <c r="E16531" s="89">
        <v>70011.28629368308</v>
      </c>
      <c r="F16531" s="89">
        <v>700273</v>
      </c>
      <c r="G16531" s="89">
        <v>9</v>
      </c>
      <c r="H16531" t="s">
        <v>19630</v>
      </c>
      <c r="I16531" s="89"/>
    </row>
    <row r="16532">
      <c r="A16532" t="s">
        <v>17969</v>
      </c>
      <c r="B16532" t="s">
        <v>19480</v>
      </c>
      <c r="C16532" t="s">
        <v>19555</v>
      </c>
      <c r="D16532" t="s">
        <v>19623</v>
      </c>
      <c r="E16532" s="89">
        <v>0</v>
      </c>
      <c r="F16532" s="89">
        <v>700273</v>
      </c>
      <c r="G16532" s="89">
        <v>9</v>
      </c>
      <c r="H16532" t="s">
        <v>19630</v>
      </c>
      <c r="I16532" s="89"/>
    </row>
    <row r="16533">
      <c r="A16533" t="s">
        <v>17970</v>
      </c>
      <c r="B16533" t="s">
        <v>19481</v>
      </c>
      <c r="C16533" t="s">
        <v>19555</v>
      </c>
      <c r="D16533" t="s">
        <v>19623</v>
      </c>
      <c r="E16533" s="89">
        <v>0</v>
      </c>
      <c r="F16533" s="89">
        <v>700273</v>
      </c>
      <c r="G16533" s="89">
        <v>9</v>
      </c>
      <c r="H16533" t="s">
        <v>19630</v>
      </c>
      <c r="I16533" s="89"/>
    </row>
    <row r="16534">
      <c r="A16534" t="s">
        <v>17971</v>
      </c>
      <c r="B16534" t="s">
        <v>19482</v>
      </c>
      <c r="C16534" t="s">
        <v>19555</v>
      </c>
      <c r="D16534" t="s">
        <v>19623</v>
      </c>
      <c r="E16534" s="89">
        <v>0</v>
      </c>
      <c r="F16534" s="89">
        <v>700273</v>
      </c>
      <c r="G16534" s="89">
        <v>9</v>
      </c>
      <c r="H16534" t="s">
        <v>19630</v>
      </c>
      <c r="I16534" s="89"/>
    </row>
    <row r="16535">
      <c r="A16535" t="s">
        <v>17972</v>
      </c>
      <c r="B16535" t="s">
        <v>19480</v>
      </c>
      <c r="C16535" t="s">
        <v>19555</v>
      </c>
      <c r="D16535" t="s">
        <v>19624</v>
      </c>
      <c r="E16535" s="89">
        <v>0</v>
      </c>
      <c r="F16535" s="89">
        <v>700273</v>
      </c>
      <c r="G16535" s="89">
        <v>9</v>
      </c>
      <c r="H16535" t="s">
        <v>19630</v>
      </c>
      <c r="I16535" s="89"/>
    </row>
    <row r="16536">
      <c r="A16536" t="s">
        <v>17973</v>
      </c>
      <c r="B16536" t="s">
        <v>19481</v>
      </c>
      <c r="C16536" t="s">
        <v>19555</v>
      </c>
      <c r="D16536" t="s">
        <v>19624</v>
      </c>
      <c r="E16536" s="89">
        <v>0</v>
      </c>
      <c r="F16536" s="89">
        <v>700273</v>
      </c>
      <c r="G16536" s="89">
        <v>9</v>
      </c>
      <c r="H16536" t="s">
        <v>19630</v>
      </c>
      <c r="I16536" s="89"/>
    </row>
    <row r="16537">
      <c r="A16537" t="s">
        <v>17974</v>
      </c>
      <c r="B16537" t="s">
        <v>19482</v>
      </c>
      <c r="C16537" t="s">
        <v>19555</v>
      </c>
      <c r="D16537" t="s">
        <v>19624</v>
      </c>
      <c r="E16537" s="89">
        <v>0</v>
      </c>
      <c r="F16537" s="89">
        <v>700273</v>
      </c>
      <c r="G16537" s="89">
        <v>9</v>
      </c>
      <c r="H16537" t="s">
        <v>19630</v>
      </c>
      <c r="I16537" s="89"/>
    </row>
    <row r="16538">
      <c r="A16538" t="s">
        <v>17975</v>
      </c>
      <c r="B16538" t="s">
        <v>19480</v>
      </c>
      <c r="C16538" t="s">
        <v>19556</v>
      </c>
      <c r="D16538" t="s">
        <v>19623</v>
      </c>
      <c r="E16538" s="89">
        <v>0</v>
      </c>
      <c r="F16538" s="89">
        <v>700273</v>
      </c>
      <c r="G16538" s="89">
        <v>9</v>
      </c>
      <c r="H16538" t="s">
        <v>19630</v>
      </c>
      <c r="I16538" s="89"/>
    </row>
    <row r="16539">
      <c r="A16539" t="s">
        <v>17976</v>
      </c>
      <c r="B16539" t="s">
        <v>19481</v>
      </c>
      <c r="C16539" t="s">
        <v>19556</v>
      </c>
      <c r="D16539" t="s">
        <v>19623</v>
      </c>
      <c r="E16539" s="89">
        <v>0</v>
      </c>
      <c r="F16539" s="89">
        <v>700273</v>
      </c>
      <c r="G16539" s="89">
        <v>9</v>
      </c>
      <c r="H16539" t="s">
        <v>19630</v>
      </c>
      <c r="I16539" s="89"/>
    </row>
    <row r="16540">
      <c r="A16540" t="s">
        <v>17977</v>
      </c>
      <c r="B16540" t="s">
        <v>19482</v>
      </c>
      <c r="C16540" t="s">
        <v>19556</v>
      </c>
      <c r="D16540" t="s">
        <v>19623</v>
      </c>
      <c r="E16540" s="89">
        <v>0</v>
      </c>
      <c r="F16540" s="89">
        <v>700273</v>
      </c>
      <c r="G16540" s="89">
        <v>9</v>
      </c>
      <c r="H16540" t="s">
        <v>19630</v>
      </c>
      <c r="I16540" s="89"/>
    </row>
    <row r="16541">
      <c r="A16541" t="s">
        <v>17978</v>
      </c>
      <c r="B16541" t="s">
        <v>19480</v>
      </c>
      <c r="C16541" t="s">
        <v>19556</v>
      </c>
      <c r="D16541" t="s">
        <v>19624</v>
      </c>
      <c r="E16541" s="89">
        <v>0</v>
      </c>
      <c r="F16541" s="89">
        <v>700273</v>
      </c>
      <c r="G16541" s="89">
        <v>9</v>
      </c>
      <c r="H16541" t="s">
        <v>19630</v>
      </c>
      <c r="I16541" s="89"/>
    </row>
    <row r="16542">
      <c r="A16542" t="s">
        <v>17979</v>
      </c>
      <c r="B16542" t="s">
        <v>19481</v>
      </c>
      <c r="C16542" t="s">
        <v>19556</v>
      </c>
      <c r="D16542" t="s">
        <v>19624</v>
      </c>
      <c r="E16542" s="89">
        <v>0</v>
      </c>
      <c r="F16542" s="89">
        <v>700273</v>
      </c>
      <c r="G16542" s="89">
        <v>9</v>
      </c>
      <c r="H16542" t="s">
        <v>19630</v>
      </c>
      <c r="I16542" s="89"/>
    </row>
    <row r="16543">
      <c r="A16543" t="s">
        <v>17980</v>
      </c>
      <c r="B16543" t="s">
        <v>19482</v>
      </c>
      <c r="C16543" t="s">
        <v>19556</v>
      </c>
      <c r="D16543" t="s">
        <v>19624</v>
      </c>
      <c r="E16543" s="89">
        <v>0</v>
      </c>
      <c r="F16543" s="89">
        <v>700273</v>
      </c>
      <c r="G16543" s="89">
        <v>9</v>
      </c>
      <c r="H16543" t="s">
        <v>19630</v>
      </c>
      <c r="I16543" s="89"/>
    </row>
    <row r="16544">
      <c r="A16544" t="s">
        <v>17981</v>
      </c>
      <c r="B16544" t="s">
        <v>19480</v>
      </c>
      <c r="C16544" t="s">
        <v>19557</v>
      </c>
      <c r="D16544" t="s">
        <v>19623</v>
      </c>
      <c r="E16544" s="89">
        <v>0</v>
      </c>
      <c r="F16544" s="89">
        <v>700273</v>
      </c>
      <c r="G16544" s="89">
        <v>9</v>
      </c>
      <c r="H16544" t="s">
        <v>19630</v>
      </c>
      <c r="I16544" s="89"/>
    </row>
    <row r="16545">
      <c r="A16545" t="s">
        <v>17982</v>
      </c>
      <c r="B16545" t="s">
        <v>19481</v>
      </c>
      <c r="C16545" t="s">
        <v>19557</v>
      </c>
      <c r="D16545" t="s">
        <v>19623</v>
      </c>
      <c r="E16545" s="89">
        <v>0</v>
      </c>
      <c r="F16545" s="89">
        <v>700273</v>
      </c>
      <c r="G16545" s="89">
        <v>9</v>
      </c>
      <c r="H16545" t="s">
        <v>19630</v>
      </c>
      <c r="I16545" s="89"/>
    </row>
    <row r="16546">
      <c r="A16546" t="s">
        <v>17983</v>
      </c>
      <c r="B16546" t="s">
        <v>19482</v>
      </c>
      <c r="C16546" t="s">
        <v>19557</v>
      </c>
      <c r="D16546" t="s">
        <v>19623</v>
      </c>
      <c r="E16546" s="89">
        <v>0</v>
      </c>
      <c r="F16546" s="89">
        <v>700273</v>
      </c>
      <c r="G16546" s="89">
        <v>9</v>
      </c>
      <c r="H16546" t="s">
        <v>19630</v>
      </c>
      <c r="I16546" s="89"/>
    </row>
    <row r="16547">
      <c r="A16547" t="s">
        <v>17984</v>
      </c>
      <c r="B16547" t="s">
        <v>19480</v>
      </c>
      <c r="C16547" t="s">
        <v>19557</v>
      </c>
      <c r="D16547" t="s">
        <v>19624</v>
      </c>
      <c r="E16547" s="89">
        <v>0</v>
      </c>
      <c r="F16547" s="89">
        <v>700273</v>
      </c>
      <c r="G16547" s="89">
        <v>9</v>
      </c>
      <c r="H16547" t="s">
        <v>19630</v>
      </c>
      <c r="I16547" s="89"/>
    </row>
    <row r="16548">
      <c r="A16548" t="s">
        <v>17985</v>
      </c>
      <c r="B16548" t="s">
        <v>19481</v>
      </c>
      <c r="C16548" t="s">
        <v>19557</v>
      </c>
      <c r="D16548" t="s">
        <v>19624</v>
      </c>
      <c r="E16548" s="89">
        <v>0</v>
      </c>
      <c r="F16548" s="89">
        <v>700273</v>
      </c>
      <c r="G16548" s="89">
        <v>9</v>
      </c>
      <c r="H16548" t="s">
        <v>19630</v>
      </c>
      <c r="I16548" s="89"/>
    </row>
    <row r="16549">
      <c r="A16549" t="s">
        <v>17986</v>
      </c>
      <c r="B16549" t="s">
        <v>19482</v>
      </c>
      <c r="C16549" t="s">
        <v>19557</v>
      </c>
      <c r="D16549" t="s">
        <v>19624</v>
      </c>
      <c r="E16549" s="89">
        <v>0</v>
      </c>
      <c r="F16549" s="89">
        <v>700273</v>
      </c>
      <c r="G16549" s="89">
        <v>9</v>
      </c>
      <c r="H16549" t="s">
        <v>19630</v>
      </c>
      <c r="I16549" s="89"/>
    </row>
    <row r="16550">
      <c r="A16550" t="s">
        <v>17987</v>
      </c>
      <c r="B16550" t="s">
        <v>19480</v>
      </c>
      <c r="C16550" t="s">
        <v>19558</v>
      </c>
      <c r="D16550" t="s">
        <v>19623</v>
      </c>
      <c r="E16550" s="89">
        <v>0</v>
      </c>
      <c r="F16550" s="89">
        <v>700273</v>
      </c>
      <c r="G16550" s="89">
        <v>9</v>
      </c>
      <c r="H16550" t="s">
        <v>19630</v>
      </c>
      <c r="I16550" s="89"/>
    </row>
    <row r="16551">
      <c r="A16551" t="s">
        <v>17988</v>
      </c>
      <c r="B16551" t="s">
        <v>19481</v>
      </c>
      <c r="C16551" t="s">
        <v>19558</v>
      </c>
      <c r="D16551" t="s">
        <v>19623</v>
      </c>
      <c r="E16551" s="89">
        <v>0</v>
      </c>
      <c r="F16551" s="89">
        <v>700273</v>
      </c>
      <c r="G16551" s="89">
        <v>9</v>
      </c>
      <c r="H16551" t="s">
        <v>19630</v>
      </c>
      <c r="I16551" s="89"/>
    </row>
    <row r="16552">
      <c r="A16552" t="s">
        <v>17989</v>
      </c>
      <c r="B16552" t="s">
        <v>19482</v>
      </c>
      <c r="C16552" t="s">
        <v>19558</v>
      </c>
      <c r="D16552" t="s">
        <v>19623</v>
      </c>
      <c r="E16552" s="89">
        <v>0</v>
      </c>
      <c r="F16552" s="89">
        <v>700273</v>
      </c>
      <c r="G16552" s="89">
        <v>9</v>
      </c>
      <c r="H16552" t="s">
        <v>19630</v>
      </c>
      <c r="I16552" s="89"/>
    </row>
    <row r="16553">
      <c r="A16553" t="s">
        <v>17990</v>
      </c>
      <c r="B16553" t="s">
        <v>19480</v>
      </c>
      <c r="C16553" t="s">
        <v>19558</v>
      </c>
      <c r="D16553" t="s">
        <v>19624</v>
      </c>
      <c r="E16553" s="89">
        <v>0</v>
      </c>
      <c r="F16553" s="89">
        <v>700273</v>
      </c>
      <c r="G16553" s="89">
        <v>9</v>
      </c>
      <c r="H16553" t="s">
        <v>19630</v>
      </c>
      <c r="I16553" s="89"/>
    </row>
    <row r="16554">
      <c r="A16554" t="s">
        <v>17991</v>
      </c>
      <c r="B16554" t="s">
        <v>19481</v>
      </c>
      <c r="C16554" t="s">
        <v>19558</v>
      </c>
      <c r="D16554" t="s">
        <v>19624</v>
      </c>
      <c r="E16554" s="89">
        <v>0</v>
      </c>
      <c r="F16554" s="89">
        <v>700273</v>
      </c>
      <c r="G16554" s="89">
        <v>9</v>
      </c>
      <c r="H16554" t="s">
        <v>19630</v>
      </c>
      <c r="I16554" s="89"/>
    </row>
    <row r="16555">
      <c r="A16555" t="s">
        <v>17992</v>
      </c>
      <c r="B16555" t="s">
        <v>19482</v>
      </c>
      <c r="C16555" t="s">
        <v>19558</v>
      </c>
      <c r="D16555" t="s">
        <v>19624</v>
      </c>
      <c r="E16555" s="89">
        <v>0</v>
      </c>
      <c r="F16555" s="89">
        <v>700273</v>
      </c>
      <c r="G16555" s="89">
        <v>9</v>
      </c>
      <c r="H16555" t="s">
        <v>19630</v>
      </c>
      <c r="I16555" s="89"/>
    </row>
    <row r="16556">
      <c r="A16556" t="s">
        <v>17993</v>
      </c>
      <c r="B16556" t="s">
        <v>19480</v>
      </c>
      <c r="C16556" t="s">
        <v>19559</v>
      </c>
      <c r="D16556" t="s">
        <v>19623</v>
      </c>
      <c r="E16556" s="89">
        <v>0</v>
      </c>
      <c r="F16556" s="89">
        <v>700273</v>
      </c>
      <c r="G16556" s="89">
        <v>9</v>
      </c>
      <c r="H16556" t="s">
        <v>19630</v>
      </c>
      <c r="I16556" s="89"/>
    </row>
    <row r="16557">
      <c r="A16557" t="s">
        <v>17994</v>
      </c>
      <c r="B16557" t="s">
        <v>19481</v>
      </c>
      <c r="C16557" t="s">
        <v>19559</v>
      </c>
      <c r="D16557" t="s">
        <v>19623</v>
      </c>
      <c r="E16557" s="89">
        <v>0</v>
      </c>
      <c r="F16557" s="89">
        <v>700273</v>
      </c>
      <c r="G16557" s="89">
        <v>9</v>
      </c>
      <c r="H16557" t="s">
        <v>19630</v>
      </c>
      <c r="I16557" s="89"/>
    </row>
    <row r="16558">
      <c r="A16558" t="s">
        <v>17995</v>
      </c>
      <c r="B16558" t="s">
        <v>19482</v>
      </c>
      <c r="C16558" t="s">
        <v>19559</v>
      </c>
      <c r="D16558" t="s">
        <v>19623</v>
      </c>
      <c r="E16558" s="89">
        <v>0</v>
      </c>
      <c r="F16558" s="89">
        <v>700273</v>
      </c>
      <c r="G16558" s="89">
        <v>9</v>
      </c>
      <c r="H16558" t="s">
        <v>19630</v>
      </c>
      <c r="I16558" s="89"/>
    </row>
    <row r="16559">
      <c r="A16559" t="s">
        <v>17996</v>
      </c>
      <c r="B16559" t="s">
        <v>19480</v>
      </c>
      <c r="C16559" t="s">
        <v>19559</v>
      </c>
      <c r="D16559" t="s">
        <v>19624</v>
      </c>
      <c r="E16559" s="89">
        <v>0</v>
      </c>
      <c r="F16559" s="89">
        <v>700273</v>
      </c>
      <c r="G16559" s="89">
        <v>9</v>
      </c>
      <c r="H16559" t="s">
        <v>19630</v>
      </c>
      <c r="I16559" s="89"/>
    </row>
    <row r="16560">
      <c r="A16560" t="s">
        <v>17997</v>
      </c>
      <c r="B16560" t="s">
        <v>19481</v>
      </c>
      <c r="C16560" t="s">
        <v>19559</v>
      </c>
      <c r="D16560" t="s">
        <v>19624</v>
      </c>
      <c r="E16560" s="89">
        <v>0</v>
      </c>
      <c r="F16560" s="89">
        <v>700273</v>
      </c>
      <c r="G16560" s="89">
        <v>9</v>
      </c>
      <c r="H16560" t="s">
        <v>19630</v>
      </c>
      <c r="I16560" s="89"/>
    </row>
    <row r="16561">
      <c r="A16561" t="s">
        <v>17998</v>
      </c>
      <c r="B16561" t="s">
        <v>19482</v>
      </c>
      <c r="C16561" t="s">
        <v>19559</v>
      </c>
      <c r="D16561" t="s">
        <v>19624</v>
      </c>
      <c r="E16561" s="89">
        <v>0</v>
      </c>
      <c r="F16561" s="89">
        <v>700273</v>
      </c>
      <c r="G16561" s="89">
        <v>9</v>
      </c>
      <c r="H16561" t="s">
        <v>19630</v>
      </c>
      <c r="I16561" s="89"/>
    </row>
    <row r="16562">
      <c r="A16562" t="s">
        <v>17999</v>
      </c>
      <c r="B16562" t="s">
        <v>19480</v>
      </c>
      <c r="C16562" t="s">
        <v>19560</v>
      </c>
      <c r="D16562" t="s">
        <v>19623</v>
      </c>
      <c r="E16562" s="89">
        <v>0</v>
      </c>
      <c r="F16562" s="89">
        <v>700273</v>
      </c>
      <c r="G16562" s="89">
        <v>9</v>
      </c>
      <c r="H16562" t="s">
        <v>19630</v>
      </c>
      <c r="I16562" s="89"/>
    </row>
    <row r="16563">
      <c r="A16563" t="s">
        <v>18000</v>
      </c>
      <c r="B16563" t="s">
        <v>19481</v>
      </c>
      <c r="C16563" t="s">
        <v>19560</v>
      </c>
      <c r="D16563" t="s">
        <v>19623</v>
      </c>
      <c r="E16563" s="89">
        <v>0</v>
      </c>
      <c r="F16563" s="89">
        <v>700273</v>
      </c>
      <c r="G16563" s="89">
        <v>9</v>
      </c>
      <c r="H16563" t="s">
        <v>19630</v>
      </c>
      <c r="I16563" s="89"/>
    </row>
    <row r="16564">
      <c r="A16564" t="s">
        <v>18001</v>
      </c>
      <c r="B16564" t="s">
        <v>19482</v>
      </c>
      <c r="C16564" t="s">
        <v>19560</v>
      </c>
      <c r="D16564" t="s">
        <v>19623</v>
      </c>
      <c r="E16564" s="89">
        <v>0</v>
      </c>
      <c r="F16564" s="89">
        <v>700273</v>
      </c>
      <c r="G16564" s="89">
        <v>9</v>
      </c>
      <c r="H16564" t="s">
        <v>19630</v>
      </c>
      <c r="I16564" s="89"/>
    </row>
    <row r="16565">
      <c r="A16565" t="s">
        <v>18002</v>
      </c>
      <c r="B16565" t="s">
        <v>19480</v>
      </c>
      <c r="C16565" t="s">
        <v>19560</v>
      </c>
      <c r="D16565" t="s">
        <v>19624</v>
      </c>
      <c r="E16565" s="89">
        <v>0</v>
      </c>
      <c r="F16565" s="89">
        <v>700273</v>
      </c>
      <c r="G16565" s="89">
        <v>9</v>
      </c>
      <c r="H16565" t="s">
        <v>19630</v>
      </c>
      <c r="I16565" s="89"/>
    </row>
    <row r="16566">
      <c r="A16566" t="s">
        <v>18003</v>
      </c>
      <c r="B16566" t="s">
        <v>19481</v>
      </c>
      <c r="C16566" t="s">
        <v>19560</v>
      </c>
      <c r="D16566" t="s">
        <v>19624</v>
      </c>
      <c r="E16566" s="89">
        <v>0</v>
      </c>
      <c r="F16566" s="89">
        <v>700273</v>
      </c>
      <c r="G16566" s="89">
        <v>9</v>
      </c>
      <c r="H16566" t="s">
        <v>19630</v>
      </c>
      <c r="I16566" s="89"/>
    </row>
    <row r="16567">
      <c r="A16567" t="s">
        <v>18004</v>
      </c>
      <c r="B16567" t="s">
        <v>19482</v>
      </c>
      <c r="C16567" t="s">
        <v>19560</v>
      </c>
      <c r="D16567" t="s">
        <v>19624</v>
      </c>
      <c r="E16567" s="89">
        <v>0</v>
      </c>
      <c r="F16567" s="89">
        <v>700273</v>
      </c>
      <c r="G16567" s="89">
        <v>9</v>
      </c>
      <c r="H16567" t="s">
        <v>19630</v>
      </c>
      <c r="I16567" s="89"/>
    </row>
    <row r="16568">
      <c r="A16568" t="s">
        <v>18005</v>
      </c>
      <c r="B16568" t="s">
        <v>19480</v>
      </c>
      <c r="C16568" t="s">
        <v>19561</v>
      </c>
      <c r="D16568" t="s">
        <v>19623</v>
      </c>
      <c r="E16568" s="89">
        <v>0</v>
      </c>
      <c r="F16568" s="89">
        <v>700273</v>
      </c>
      <c r="G16568" s="89">
        <v>9</v>
      </c>
      <c r="H16568" t="s">
        <v>19630</v>
      </c>
      <c r="I16568" s="89"/>
    </row>
    <row r="16569">
      <c r="A16569" t="s">
        <v>18006</v>
      </c>
      <c r="B16569" t="s">
        <v>19481</v>
      </c>
      <c r="C16569" t="s">
        <v>19561</v>
      </c>
      <c r="D16569" t="s">
        <v>19623</v>
      </c>
      <c r="E16569" s="89">
        <v>0</v>
      </c>
      <c r="F16569" s="89">
        <v>700273</v>
      </c>
      <c r="G16569" s="89">
        <v>9</v>
      </c>
      <c r="H16569" t="s">
        <v>19630</v>
      </c>
      <c r="I16569" s="89"/>
    </row>
    <row r="16570">
      <c r="A16570" t="s">
        <v>18007</v>
      </c>
      <c r="B16570" t="s">
        <v>19482</v>
      </c>
      <c r="C16570" t="s">
        <v>19561</v>
      </c>
      <c r="D16570" t="s">
        <v>19623</v>
      </c>
      <c r="E16570" s="89">
        <v>0</v>
      </c>
      <c r="F16570" s="89">
        <v>700273</v>
      </c>
      <c r="G16570" s="89">
        <v>9</v>
      </c>
      <c r="H16570" t="s">
        <v>19630</v>
      </c>
      <c r="I16570" s="89"/>
    </row>
    <row r="16571">
      <c r="A16571" t="s">
        <v>18008</v>
      </c>
      <c r="B16571" t="s">
        <v>19480</v>
      </c>
      <c r="C16571" t="s">
        <v>19561</v>
      </c>
      <c r="D16571" t="s">
        <v>19624</v>
      </c>
      <c r="E16571" s="89">
        <v>0</v>
      </c>
      <c r="F16571" s="89">
        <v>700273</v>
      </c>
      <c r="G16571" s="89">
        <v>9</v>
      </c>
      <c r="H16571" t="s">
        <v>19630</v>
      </c>
      <c r="I16571" s="89"/>
    </row>
    <row r="16572">
      <c r="A16572" t="s">
        <v>18009</v>
      </c>
      <c r="B16572" t="s">
        <v>19481</v>
      </c>
      <c r="C16572" t="s">
        <v>19561</v>
      </c>
      <c r="D16572" t="s">
        <v>19624</v>
      </c>
      <c r="E16572" s="89">
        <v>0</v>
      </c>
      <c r="F16572" s="89">
        <v>700273</v>
      </c>
      <c r="G16572" s="89">
        <v>9</v>
      </c>
      <c r="H16572" t="s">
        <v>19630</v>
      </c>
      <c r="I16572" s="89"/>
    </row>
    <row r="16573">
      <c r="A16573" t="s">
        <v>18010</v>
      </c>
      <c r="B16573" t="s">
        <v>19482</v>
      </c>
      <c r="C16573" t="s">
        <v>19561</v>
      </c>
      <c r="D16573" t="s">
        <v>19624</v>
      </c>
      <c r="E16573" s="89">
        <v>0</v>
      </c>
      <c r="F16573" s="89">
        <v>700273</v>
      </c>
      <c r="G16573" s="89">
        <v>9</v>
      </c>
      <c r="H16573" t="s">
        <v>19630</v>
      </c>
      <c r="I16573" s="89"/>
    </row>
    <row r="16574">
      <c r="A16574" t="s">
        <v>18011</v>
      </c>
      <c r="B16574" t="s">
        <v>19480</v>
      </c>
      <c r="C16574" t="s">
        <v>19562</v>
      </c>
      <c r="D16574" t="s">
        <v>19623</v>
      </c>
      <c r="E16574" s="89">
        <v>0</v>
      </c>
      <c r="F16574" s="89">
        <v>700273</v>
      </c>
      <c r="G16574" s="89">
        <v>9</v>
      </c>
      <c r="H16574" t="s">
        <v>19630</v>
      </c>
      <c r="I16574" s="89"/>
    </row>
    <row r="16575">
      <c r="A16575" t="s">
        <v>18012</v>
      </c>
      <c r="B16575" t="s">
        <v>19481</v>
      </c>
      <c r="C16575" t="s">
        <v>19562</v>
      </c>
      <c r="D16575" t="s">
        <v>19623</v>
      </c>
      <c r="E16575" s="89">
        <v>0</v>
      </c>
      <c r="F16575" s="89">
        <v>700273</v>
      </c>
      <c r="G16575" s="89">
        <v>9</v>
      </c>
      <c r="H16575" t="s">
        <v>19630</v>
      </c>
      <c r="I16575" s="89"/>
    </row>
    <row r="16576">
      <c r="A16576" t="s">
        <v>18013</v>
      </c>
      <c r="B16576" t="s">
        <v>19482</v>
      </c>
      <c r="C16576" t="s">
        <v>19562</v>
      </c>
      <c r="D16576" t="s">
        <v>19623</v>
      </c>
      <c r="E16576" s="89">
        <v>0</v>
      </c>
      <c r="F16576" s="89">
        <v>700273</v>
      </c>
      <c r="G16576" s="89">
        <v>9</v>
      </c>
      <c r="H16576" t="s">
        <v>19630</v>
      </c>
      <c r="I16576" s="89"/>
    </row>
    <row r="16577">
      <c r="A16577" t="s">
        <v>18014</v>
      </c>
      <c r="B16577" t="s">
        <v>19480</v>
      </c>
      <c r="C16577" t="s">
        <v>19562</v>
      </c>
      <c r="D16577" t="s">
        <v>19624</v>
      </c>
      <c r="E16577" s="89">
        <v>0</v>
      </c>
      <c r="F16577" s="89">
        <v>700273</v>
      </c>
      <c r="G16577" s="89">
        <v>9</v>
      </c>
      <c r="H16577" t="s">
        <v>19630</v>
      </c>
      <c r="I16577" s="89"/>
    </row>
    <row r="16578">
      <c r="A16578" t="s">
        <v>18015</v>
      </c>
      <c r="B16578" t="s">
        <v>19481</v>
      </c>
      <c r="C16578" t="s">
        <v>19562</v>
      </c>
      <c r="D16578" t="s">
        <v>19624</v>
      </c>
      <c r="E16578" s="89">
        <v>0</v>
      </c>
      <c r="F16578" s="89">
        <v>700273</v>
      </c>
      <c r="G16578" s="89">
        <v>9</v>
      </c>
      <c r="H16578" t="s">
        <v>19630</v>
      </c>
      <c r="I16578" s="89"/>
    </row>
    <row r="16579">
      <c r="A16579" t="s">
        <v>18016</v>
      </c>
      <c r="B16579" t="s">
        <v>19482</v>
      </c>
      <c r="C16579" t="s">
        <v>19562</v>
      </c>
      <c r="D16579" t="s">
        <v>19624</v>
      </c>
      <c r="E16579" s="89">
        <v>0</v>
      </c>
      <c r="F16579" s="89">
        <v>700273</v>
      </c>
      <c r="G16579" s="89">
        <v>9</v>
      </c>
      <c r="H16579" t="s">
        <v>19630</v>
      </c>
      <c r="I16579" s="89"/>
    </row>
    <row r="16580">
      <c r="A16580" t="s">
        <v>18017</v>
      </c>
      <c r="B16580" t="s">
        <v>19480</v>
      </c>
      <c r="C16580" t="s">
        <v>19563</v>
      </c>
      <c r="D16580" t="s">
        <v>19623</v>
      </c>
      <c r="E16580" s="89">
        <v>0</v>
      </c>
      <c r="F16580" s="89">
        <v>700273</v>
      </c>
      <c r="G16580" s="89">
        <v>9</v>
      </c>
      <c r="H16580" t="s">
        <v>19630</v>
      </c>
      <c r="I16580" s="89"/>
    </row>
    <row r="16581">
      <c r="A16581" t="s">
        <v>18018</v>
      </c>
      <c r="B16581" t="s">
        <v>19481</v>
      </c>
      <c r="C16581" t="s">
        <v>19563</v>
      </c>
      <c r="D16581" t="s">
        <v>19623</v>
      </c>
      <c r="E16581" s="89">
        <v>0</v>
      </c>
      <c r="F16581" s="89">
        <v>700273</v>
      </c>
      <c r="G16581" s="89">
        <v>9</v>
      </c>
      <c r="H16581" t="s">
        <v>19630</v>
      </c>
      <c r="I16581" s="89"/>
    </row>
    <row r="16582">
      <c r="A16582" t="s">
        <v>18019</v>
      </c>
      <c r="B16582" t="s">
        <v>19482</v>
      </c>
      <c r="C16582" t="s">
        <v>19563</v>
      </c>
      <c r="D16582" t="s">
        <v>19623</v>
      </c>
      <c r="E16582" s="89">
        <v>0</v>
      </c>
      <c r="F16582" s="89">
        <v>700273</v>
      </c>
      <c r="G16582" s="89">
        <v>9</v>
      </c>
      <c r="H16582" t="s">
        <v>19630</v>
      </c>
      <c r="I16582" s="89"/>
    </row>
    <row r="16583">
      <c r="A16583" t="s">
        <v>18020</v>
      </c>
      <c r="B16583" t="s">
        <v>19480</v>
      </c>
      <c r="C16583" t="s">
        <v>19563</v>
      </c>
      <c r="D16583" t="s">
        <v>19624</v>
      </c>
      <c r="E16583" s="89">
        <v>0</v>
      </c>
      <c r="F16583" s="89">
        <v>700273</v>
      </c>
      <c r="G16583" s="89">
        <v>9</v>
      </c>
      <c r="H16583" t="s">
        <v>19630</v>
      </c>
      <c r="I16583" s="89"/>
    </row>
    <row r="16584">
      <c r="A16584" t="s">
        <v>18021</v>
      </c>
      <c r="B16584" t="s">
        <v>19481</v>
      </c>
      <c r="C16584" t="s">
        <v>19563</v>
      </c>
      <c r="D16584" t="s">
        <v>19624</v>
      </c>
      <c r="E16584" s="89">
        <v>0</v>
      </c>
      <c r="F16584" s="89">
        <v>700273</v>
      </c>
      <c r="G16584" s="89">
        <v>9</v>
      </c>
      <c r="H16584" t="s">
        <v>19630</v>
      </c>
      <c r="I16584" s="89"/>
    </row>
    <row r="16585">
      <c r="A16585" t="s">
        <v>18022</v>
      </c>
      <c r="B16585" t="s">
        <v>19482</v>
      </c>
      <c r="C16585" t="s">
        <v>19563</v>
      </c>
      <c r="D16585" t="s">
        <v>19624</v>
      </c>
      <c r="E16585" s="89">
        <v>0</v>
      </c>
      <c r="F16585" s="89">
        <v>700273</v>
      </c>
      <c r="G16585" s="89">
        <v>9</v>
      </c>
      <c r="H16585" t="s">
        <v>19630</v>
      </c>
      <c r="I16585" s="89"/>
    </row>
    <row r="16586">
      <c r="A16586" t="s">
        <v>18023</v>
      </c>
      <c r="B16586" t="s">
        <v>19480</v>
      </c>
      <c r="C16586" t="s">
        <v>19564</v>
      </c>
      <c r="D16586" t="s">
        <v>19623</v>
      </c>
      <c r="E16586" s="89">
        <v>0</v>
      </c>
      <c r="F16586" s="89">
        <v>700273</v>
      </c>
      <c r="G16586" s="89">
        <v>9</v>
      </c>
      <c r="H16586" t="s">
        <v>19630</v>
      </c>
      <c r="I16586" s="89"/>
    </row>
    <row r="16587">
      <c r="A16587" t="s">
        <v>18024</v>
      </c>
      <c r="B16587" t="s">
        <v>19481</v>
      </c>
      <c r="C16587" t="s">
        <v>19564</v>
      </c>
      <c r="D16587" t="s">
        <v>19623</v>
      </c>
      <c r="E16587" s="89">
        <v>0</v>
      </c>
      <c r="F16587" s="89">
        <v>700273</v>
      </c>
      <c r="G16587" s="89">
        <v>9</v>
      </c>
      <c r="H16587" t="s">
        <v>19630</v>
      </c>
      <c r="I16587" s="89"/>
    </row>
    <row r="16588">
      <c r="A16588" t="s">
        <v>18025</v>
      </c>
      <c r="B16588" t="s">
        <v>19482</v>
      </c>
      <c r="C16588" t="s">
        <v>19564</v>
      </c>
      <c r="D16588" t="s">
        <v>19623</v>
      </c>
      <c r="E16588" s="89">
        <v>0</v>
      </c>
      <c r="F16588" s="89">
        <v>700273</v>
      </c>
      <c r="G16588" s="89">
        <v>9</v>
      </c>
      <c r="H16588" t="s">
        <v>19630</v>
      </c>
      <c r="I16588" s="89"/>
    </row>
    <row r="16589">
      <c r="A16589" t="s">
        <v>18026</v>
      </c>
      <c r="B16589" t="s">
        <v>19480</v>
      </c>
      <c r="C16589" t="s">
        <v>19564</v>
      </c>
      <c r="D16589" t="s">
        <v>19624</v>
      </c>
      <c r="E16589" s="89">
        <v>0</v>
      </c>
      <c r="F16589" s="89">
        <v>700273</v>
      </c>
      <c r="G16589" s="89">
        <v>9</v>
      </c>
      <c r="H16589" t="s">
        <v>19630</v>
      </c>
      <c r="I16589" s="89"/>
    </row>
    <row r="16590">
      <c r="A16590" t="s">
        <v>18027</v>
      </c>
      <c r="B16590" t="s">
        <v>19481</v>
      </c>
      <c r="C16590" t="s">
        <v>19564</v>
      </c>
      <c r="D16590" t="s">
        <v>19624</v>
      </c>
      <c r="E16590" s="89">
        <v>0</v>
      </c>
      <c r="F16590" s="89">
        <v>700273</v>
      </c>
      <c r="G16590" s="89">
        <v>9</v>
      </c>
      <c r="H16590" t="s">
        <v>19630</v>
      </c>
      <c r="I16590" s="89"/>
    </row>
    <row r="16591">
      <c r="A16591" t="s">
        <v>18028</v>
      </c>
      <c r="B16591" t="s">
        <v>19482</v>
      </c>
      <c r="C16591" t="s">
        <v>19564</v>
      </c>
      <c r="D16591" t="s">
        <v>19624</v>
      </c>
      <c r="E16591" s="89">
        <v>0</v>
      </c>
      <c r="F16591" s="89">
        <v>700273</v>
      </c>
      <c r="G16591" s="89">
        <v>9</v>
      </c>
      <c r="H16591" t="s">
        <v>19630</v>
      </c>
      <c r="I16591" s="89"/>
    </row>
    <row r="16592">
      <c r="A16592" t="s">
        <v>18029</v>
      </c>
      <c r="B16592" t="s">
        <v>19483</v>
      </c>
      <c r="C16592" t="s">
        <v>19526</v>
      </c>
      <c r="D16592" t="s">
        <v>19614</v>
      </c>
      <c r="E16592" s="89">
        <v>0.05317720257093829</v>
      </c>
      <c r="F16592" s="89">
        <v>700273</v>
      </c>
      <c r="G16592" s="89">
        <v>9</v>
      </c>
      <c r="H16592" t="s">
        <v>19629</v>
      </c>
      <c r="I16592" s="89"/>
    </row>
    <row r="16593">
      <c r="A16593" t="s">
        <v>18030</v>
      </c>
      <c r="B16593" t="s">
        <v>19483</v>
      </c>
      <c r="C16593" t="s">
        <v>19526</v>
      </c>
      <c r="D16593" t="s">
        <v>19615</v>
      </c>
      <c r="E16593" s="89">
        <v>0.05622559379020244</v>
      </c>
      <c r="F16593" s="89">
        <v>700273</v>
      </c>
      <c r="G16593" s="89">
        <v>9</v>
      </c>
      <c r="H16593" t="s">
        <v>19629</v>
      </c>
      <c r="I16593" s="89"/>
    </row>
    <row r="16594">
      <c r="A16594" t="s">
        <v>18031</v>
      </c>
      <c r="B16594" t="s">
        <v>19483</v>
      </c>
      <c r="C16594" t="s">
        <v>19526</v>
      </c>
      <c r="D16594" t="s">
        <v>19616</v>
      </c>
      <c r="E16594" s="89">
        <v>0.05326992380317659</v>
      </c>
      <c r="F16594" s="89">
        <v>700273</v>
      </c>
      <c r="G16594" s="89">
        <v>9</v>
      </c>
      <c r="H16594" t="s">
        <v>19629</v>
      </c>
      <c r="I16594" s="89"/>
    </row>
    <row r="16595">
      <c r="A16595" t="s">
        <v>18032</v>
      </c>
      <c r="B16595" t="s">
        <v>19483</v>
      </c>
      <c r="C16595" t="s">
        <v>19526</v>
      </c>
      <c r="D16595" t="s">
        <v>19617</v>
      </c>
      <c r="E16595" s="89">
        <v>0.05605041822561898</v>
      </c>
      <c r="F16595" s="89">
        <v>700273</v>
      </c>
      <c r="G16595" s="89">
        <v>9</v>
      </c>
      <c r="H16595" t="s">
        <v>19629</v>
      </c>
      <c r="I16595" s="89"/>
    </row>
    <row r="16596">
      <c r="A16596" t="s">
        <v>18033</v>
      </c>
      <c r="B16596" t="s">
        <v>19483</v>
      </c>
      <c r="C16596" t="s">
        <v>19526</v>
      </c>
      <c r="D16596" t="s">
        <v>19618</v>
      </c>
      <c r="E16596" s="89">
        <v>0.05603705645013491</v>
      </c>
      <c r="F16596" s="89">
        <v>700273</v>
      </c>
      <c r="G16596" s="89">
        <v>9</v>
      </c>
      <c r="H16596" t="s">
        <v>19629</v>
      </c>
      <c r="I16596" s="89"/>
    </row>
    <row r="16597">
      <c r="A16597" t="s">
        <v>18034</v>
      </c>
      <c r="B16597" t="s">
        <v>19483</v>
      </c>
      <c r="C16597" t="s">
        <v>19526</v>
      </c>
      <c r="D16597" t="s">
        <v>19619</v>
      </c>
      <c r="E16597" s="89">
        <v>0.0580881151436586</v>
      </c>
      <c r="F16597" s="89">
        <v>700273</v>
      </c>
      <c r="G16597" s="89">
        <v>9</v>
      </c>
      <c r="H16597" t="s">
        <v>19629</v>
      </c>
      <c r="I16597" s="89"/>
    </row>
    <row r="16598">
      <c r="A16598" t="s">
        <v>18035</v>
      </c>
      <c r="B16598" t="s">
        <v>19483</v>
      </c>
      <c r="C16598" t="s">
        <v>19526</v>
      </c>
      <c r="D16598" t="s">
        <v>19620</v>
      </c>
      <c r="E16598" s="89">
        <v>0.05512685729293145</v>
      </c>
      <c r="F16598" s="89">
        <v>700273</v>
      </c>
      <c r="G16598" s="89">
        <v>9</v>
      </c>
      <c r="H16598" t="s">
        <v>19629</v>
      </c>
      <c r="I16598" s="89"/>
    </row>
    <row r="16599">
      <c r="A16599" t="s">
        <v>18036</v>
      </c>
      <c r="B16599" t="s">
        <v>19483</v>
      </c>
      <c r="C16599" t="s">
        <v>19526</v>
      </c>
      <c r="D16599" t="s">
        <v>19621</v>
      </c>
      <c r="E16599" s="89">
        <v>0.05027726806572658</v>
      </c>
      <c r="F16599" s="89">
        <v>700273</v>
      </c>
      <c r="G16599" s="89">
        <v>9</v>
      </c>
      <c r="H16599" t="s">
        <v>19629</v>
      </c>
      <c r="I16599" s="89"/>
    </row>
    <row r="16600">
      <c r="A16600" t="s">
        <v>18037</v>
      </c>
      <c r="B16600" t="s">
        <v>19483</v>
      </c>
      <c r="C16600" t="s">
        <v>19526</v>
      </c>
      <c r="D16600" t="s">
        <v>19622</v>
      </c>
      <c r="E16600" s="89">
        <v>0.05612563088773442</v>
      </c>
      <c r="F16600" s="89">
        <v>700273</v>
      </c>
      <c r="G16600" s="89">
        <v>9</v>
      </c>
      <c r="H16600" t="s">
        <v>19629</v>
      </c>
      <c r="I16600" s="89"/>
    </row>
    <row r="16601">
      <c r="A16601" t="s">
        <v>18038</v>
      </c>
      <c r="B16601" t="s">
        <v>19483</v>
      </c>
      <c r="C16601" t="s">
        <v>19526</v>
      </c>
      <c r="D16601" t="s">
        <v>19623</v>
      </c>
      <c r="E16601" s="89">
        <v>0.2215930331045443</v>
      </c>
      <c r="F16601" s="89">
        <v>700273</v>
      </c>
      <c r="G16601" s="89">
        <v>9</v>
      </c>
      <c r="H16601" t="s">
        <v>19629</v>
      </c>
      <c r="I16601" s="89"/>
    </row>
    <row r="16602">
      <c r="A16602" t="s">
        <v>18039</v>
      </c>
      <c r="B16602" t="s">
        <v>19483</v>
      </c>
      <c r="C16602" t="s">
        <v>19526</v>
      </c>
      <c r="D16602" t="s">
        <v>19624</v>
      </c>
      <c r="E16602" s="89">
        <v>0.5326227484671042</v>
      </c>
      <c r="F16602" s="89">
        <v>700273</v>
      </c>
      <c r="G16602" s="89">
        <v>9</v>
      </c>
      <c r="H16602" t="s">
        <v>19629</v>
      </c>
      <c r="I16602" s="89"/>
    </row>
    <row r="16603">
      <c r="A16603" t="s">
        <v>18040</v>
      </c>
      <c r="B16603" t="s">
        <v>19476</v>
      </c>
      <c r="C16603" t="s">
        <v>19492</v>
      </c>
      <c r="D16603" t="s">
        <v>19630</v>
      </c>
      <c r="E16603" s="89">
        <v>100270</v>
      </c>
      <c r="F16603" s="89">
        <v>709177</v>
      </c>
      <c r="G16603" s="89">
        <v>10</v>
      </c>
      <c r="H16603" t="s">
        <v>19630</v>
      </c>
      <c r="I16603" s="89"/>
    </row>
    <row r="16604">
      <c r="A16604" t="s">
        <v>18041</v>
      </c>
      <c r="B16604" t="s">
        <v>19477</v>
      </c>
      <c r="C16604" t="s">
        <v>19492</v>
      </c>
      <c r="D16604" t="s">
        <v>19630</v>
      </c>
      <c r="E16604" s="89">
        <v>9384015261.018312</v>
      </c>
      <c r="F16604" s="89">
        <v>709177</v>
      </c>
      <c r="G16604" s="89">
        <v>10</v>
      </c>
      <c r="H16604" t="s">
        <v>19630</v>
      </c>
      <c r="I16604" s="89"/>
    </row>
    <row r="16605">
      <c r="A16605" t="s">
        <v>18042</v>
      </c>
      <c r="B16605" t="s">
        <v>19478</v>
      </c>
      <c r="C16605" t="s">
        <v>19492</v>
      </c>
      <c r="D16605" t="s">
        <v>19630</v>
      </c>
      <c r="E16605" s="89">
        <v>0.1413892441520241</v>
      </c>
      <c r="F16605" s="89">
        <v>709177</v>
      </c>
      <c r="G16605" s="89">
        <v>10</v>
      </c>
      <c r="H16605" t="s">
        <v>19630</v>
      </c>
      <c r="I16605" s="89"/>
    </row>
    <row r="16606">
      <c r="A16606" t="s">
        <v>18043</v>
      </c>
      <c r="B16606" t="s">
        <v>19479</v>
      </c>
      <c r="C16606" t="s">
        <v>19492</v>
      </c>
      <c r="D16606" t="s">
        <v>19630</v>
      </c>
      <c r="E16606" s="89">
        <v>13232.26114357673</v>
      </c>
      <c r="F16606" s="89">
        <v>709177</v>
      </c>
      <c r="G16606" s="89">
        <v>10</v>
      </c>
      <c r="H16606" t="s">
        <v>19630</v>
      </c>
      <c r="I16606" s="89"/>
    </row>
    <row r="16607">
      <c r="A16607" t="s">
        <v>22349</v>
      </c>
      <c r="B16607" t="s">
        <v>19476</v>
      </c>
      <c r="C16607" t="s">
        <v>3805</v>
      </c>
      <c r="D16607" t="s">
        <v>19630</v>
      </c>
      <c r="E16607" s="89">
        <v>0</v>
      </c>
      <c r="F16607" s="89">
        <v>709177</v>
      </c>
      <c r="G16607" s="89">
        <v>10</v>
      </c>
      <c r="H16607" t="s">
        <v>19630</v>
      </c>
      <c r="I16607" s="89"/>
    </row>
    <row r="16608">
      <c r="A16608" t="s">
        <v>22350</v>
      </c>
      <c r="B16608" t="s">
        <v>19477</v>
      </c>
      <c r="C16608" t="s">
        <v>3805</v>
      </c>
      <c r="D16608" t="s">
        <v>19630</v>
      </c>
      <c r="E16608" s="89">
        <v>0</v>
      </c>
      <c r="F16608" s="89">
        <v>709177</v>
      </c>
      <c r="G16608" s="89">
        <v>10</v>
      </c>
      <c r="H16608" t="s">
        <v>19630</v>
      </c>
      <c r="I16608" s="89"/>
    </row>
    <row r="16609">
      <c r="A16609" t="s">
        <v>22351</v>
      </c>
      <c r="B16609" t="s">
        <v>19478</v>
      </c>
      <c r="C16609" t="s">
        <v>3805</v>
      </c>
      <c r="D16609" t="s">
        <v>19630</v>
      </c>
      <c r="E16609" s="89">
        <v>0</v>
      </c>
      <c r="F16609" s="89">
        <v>709177</v>
      </c>
      <c r="G16609" s="89">
        <v>10</v>
      </c>
      <c r="H16609" t="s">
        <v>19630</v>
      </c>
      <c r="I16609" s="89"/>
    </row>
    <row r="16610">
      <c r="A16610" t="s">
        <v>22352</v>
      </c>
      <c r="B16610" t="s">
        <v>19479</v>
      </c>
      <c r="C16610" t="s">
        <v>3805</v>
      </c>
      <c r="D16610" t="s">
        <v>19630</v>
      </c>
      <c r="E16610" s="89">
        <v>0</v>
      </c>
      <c r="F16610" s="89">
        <v>709177</v>
      </c>
      <c r="G16610" s="89">
        <v>10</v>
      </c>
      <c r="H16610" t="s">
        <v>19630</v>
      </c>
      <c r="I16610" s="89"/>
    </row>
    <row r="16611">
      <c r="A16611" t="s">
        <v>18044</v>
      </c>
      <c r="B16611" t="s">
        <v>19480</v>
      </c>
      <c r="C16611" t="s">
        <v>19565</v>
      </c>
      <c r="D16611" t="s">
        <v>19623</v>
      </c>
      <c r="E16611" s="89">
        <v>0</v>
      </c>
      <c r="F16611" s="89">
        <v>709177</v>
      </c>
      <c r="G16611" s="89">
        <v>10</v>
      </c>
      <c r="H16611" t="s">
        <v>19630</v>
      </c>
      <c r="I16611" s="89"/>
    </row>
    <row r="16612">
      <c r="A16612" t="s">
        <v>18045</v>
      </c>
      <c r="B16612" t="s">
        <v>19481</v>
      </c>
      <c r="C16612" t="s">
        <v>19565</v>
      </c>
      <c r="D16612" t="s">
        <v>19623</v>
      </c>
      <c r="E16612" s="89">
        <v>0</v>
      </c>
      <c r="F16612" s="89">
        <v>709177</v>
      </c>
      <c r="G16612" s="89">
        <v>10</v>
      </c>
      <c r="H16612" t="s">
        <v>19630</v>
      </c>
      <c r="I16612" s="89"/>
    </row>
    <row r="16613">
      <c r="A16613" t="s">
        <v>18046</v>
      </c>
      <c r="B16613" t="s">
        <v>19482</v>
      </c>
      <c r="C16613" t="s">
        <v>19565</v>
      </c>
      <c r="D16613" t="s">
        <v>19623</v>
      </c>
      <c r="E16613" s="89">
        <v>0</v>
      </c>
      <c r="F16613" s="89">
        <v>709177</v>
      </c>
      <c r="G16613" s="89">
        <v>10</v>
      </c>
      <c r="H16613" t="s">
        <v>19630</v>
      </c>
      <c r="I16613" s="89"/>
    </row>
    <row r="16614">
      <c r="A16614" t="s">
        <v>18047</v>
      </c>
      <c r="B16614" t="s">
        <v>19480</v>
      </c>
      <c r="C16614" t="s">
        <v>19565</v>
      </c>
      <c r="D16614" t="s">
        <v>19624</v>
      </c>
      <c r="E16614" s="89">
        <v>0</v>
      </c>
      <c r="F16614" s="89">
        <v>709177</v>
      </c>
      <c r="G16614" s="89">
        <v>10</v>
      </c>
      <c r="H16614" t="s">
        <v>19630</v>
      </c>
      <c r="I16614" s="89"/>
    </row>
    <row r="16615">
      <c r="A16615" t="s">
        <v>18048</v>
      </c>
      <c r="B16615" t="s">
        <v>19481</v>
      </c>
      <c r="C16615" t="s">
        <v>19565</v>
      </c>
      <c r="D16615" t="s">
        <v>19624</v>
      </c>
      <c r="E16615" s="89">
        <v>0</v>
      </c>
      <c r="F16615" s="89">
        <v>709177</v>
      </c>
      <c r="G16615" s="89">
        <v>10</v>
      </c>
      <c r="H16615" t="s">
        <v>19630</v>
      </c>
      <c r="I16615" s="89"/>
    </row>
    <row r="16616">
      <c r="A16616" t="s">
        <v>18049</v>
      </c>
      <c r="B16616" t="s">
        <v>19482</v>
      </c>
      <c r="C16616" t="s">
        <v>19565</v>
      </c>
      <c r="D16616" t="s">
        <v>19624</v>
      </c>
      <c r="E16616" s="89">
        <v>0</v>
      </c>
      <c r="F16616" s="89">
        <v>709177</v>
      </c>
      <c r="G16616" s="89">
        <v>10</v>
      </c>
      <c r="H16616" t="s">
        <v>19630</v>
      </c>
      <c r="I16616" s="89"/>
    </row>
    <row r="16617">
      <c r="A16617" t="s">
        <v>18050</v>
      </c>
      <c r="B16617" t="s">
        <v>19480</v>
      </c>
      <c r="C16617" t="s">
        <v>19566</v>
      </c>
      <c r="D16617" t="s">
        <v>19623</v>
      </c>
      <c r="E16617" s="89">
        <v>0</v>
      </c>
      <c r="F16617" s="89">
        <v>709177</v>
      </c>
      <c r="G16617" s="89">
        <v>10</v>
      </c>
      <c r="H16617" t="s">
        <v>19630</v>
      </c>
      <c r="I16617" s="89"/>
    </row>
    <row r="16618">
      <c r="A16618" t="s">
        <v>18051</v>
      </c>
      <c r="B16618" t="s">
        <v>19481</v>
      </c>
      <c r="C16618" t="s">
        <v>19566</v>
      </c>
      <c r="D16618" t="s">
        <v>19623</v>
      </c>
      <c r="E16618" s="89">
        <v>0</v>
      </c>
      <c r="F16618" s="89">
        <v>709177</v>
      </c>
      <c r="G16618" s="89">
        <v>10</v>
      </c>
      <c r="H16618" t="s">
        <v>19630</v>
      </c>
      <c r="I16618" s="89"/>
    </row>
    <row r="16619">
      <c r="A16619" t="s">
        <v>18052</v>
      </c>
      <c r="B16619" t="s">
        <v>19482</v>
      </c>
      <c r="C16619" t="s">
        <v>19566</v>
      </c>
      <c r="D16619" t="s">
        <v>19623</v>
      </c>
      <c r="E16619" s="89">
        <v>0</v>
      </c>
      <c r="F16619" s="89">
        <v>709177</v>
      </c>
      <c r="G16619" s="89">
        <v>10</v>
      </c>
      <c r="H16619" t="s">
        <v>19630</v>
      </c>
      <c r="I16619" s="89"/>
    </row>
    <row r="16620">
      <c r="A16620" t="s">
        <v>18053</v>
      </c>
      <c r="B16620" t="s">
        <v>19480</v>
      </c>
      <c r="C16620" t="s">
        <v>19566</v>
      </c>
      <c r="D16620" t="s">
        <v>19624</v>
      </c>
      <c r="E16620" s="89">
        <v>0</v>
      </c>
      <c r="F16620" s="89">
        <v>709177</v>
      </c>
      <c r="G16620" s="89">
        <v>10</v>
      </c>
      <c r="H16620" t="s">
        <v>19630</v>
      </c>
      <c r="I16620" s="89"/>
    </row>
    <row r="16621">
      <c r="A16621" t="s">
        <v>18054</v>
      </c>
      <c r="B16621" t="s">
        <v>19481</v>
      </c>
      <c r="C16621" t="s">
        <v>19566</v>
      </c>
      <c r="D16621" t="s">
        <v>19624</v>
      </c>
      <c r="E16621" s="89">
        <v>0</v>
      </c>
      <c r="F16621" s="89">
        <v>709177</v>
      </c>
      <c r="G16621" s="89">
        <v>10</v>
      </c>
      <c r="H16621" t="s">
        <v>19630</v>
      </c>
      <c r="I16621" s="89"/>
    </row>
    <row r="16622">
      <c r="A16622" t="s">
        <v>18055</v>
      </c>
      <c r="B16622" t="s">
        <v>19482</v>
      </c>
      <c r="C16622" t="s">
        <v>19566</v>
      </c>
      <c r="D16622" t="s">
        <v>19624</v>
      </c>
      <c r="E16622" s="89">
        <v>0</v>
      </c>
      <c r="F16622" s="89">
        <v>709177</v>
      </c>
      <c r="G16622" s="89">
        <v>10</v>
      </c>
      <c r="H16622" t="s">
        <v>19630</v>
      </c>
      <c r="I16622" s="89"/>
    </row>
    <row r="16623">
      <c r="A16623" t="s">
        <v>18056</v>
      </c>
      <c r="B16623" t="s">
        <v>19480</v>
      </c>
      <c r="C16623" t="s">
        <v>19567</v>
      </c>
      <c r="D16623" t="s">
        <v>19623</v>
      </c>
      <c r="E16623" s="89">
        <v>0</v>
      </c>
      <c r="F16623" s="89">
        <v>709177</v>
      </c>
      <c r="G16623" s="89">
        <v>10</v>
      </c>
      <c r="H16623" t="s">
        <v>19630</v>
      </c>
      <c r="I16623" s="89"/>
    </row>
    <row r="16624">
      <c r="A16624" t="s">
        <v>18057</v>
      </c>
      <c r="B16624" t="s">
        <v>19481</v>
      </c>
      <c r="C16624" t="s">
        <v>19567</v>
      </c>
      <c r="D16624" t="s">
        <v>19623</v>
      </c>
      <c r="E16624" s="89">
        <v>0</v>
      </c>
      <c r="F16624" s="89">
        <v>709177</v>
      </c>
      <c r="G16624" s="89">
        <v>10</v>
      </c>
      <c r="H16624" t="s">
        <v>19630</v>
      </c>
      <c r="I16624" s="89"/>
    </row>
    <row r="16625">
      <c r="A16625" t="s">
        <v>18058</v>
      </c>
      <c r="B16625" t="s">
        <v>19482</v>
      </c>
      <c r="C16625" t="s">
        <v>19567</v>
      </c>
      <c r="D16625" t="s">
        <v>19623</v>
      </c>
      <c r="E16625" s="89">
        <v>0</v>
      </c>
      <c r="F16625" s="89">
        <v>709177</v>
      </c>
      <c r="G16625" s="89">
        <v>10</v>
      </c>
      <c r="H16625" t="s">
        <v>19630</v>
      </c>
      <c r="I16625" s="89"/>
    </row>
    <row r="16626">
      <c r="A16626" t="s">
        <v>18059</v>
      </c>
      <c r="B16626" t="s">
        <v>19480</v>
      </c>
      <c r="C16626" t="s">
        <v>19567</v>
      </c>
      <c r="D16626" t="s">
        <v>19624</v>
      </c>
      <c r="E16626" s="89">
        <v>0</v>
      </c>
      <c r="F16626" s="89">
        <v>709177</v>
      </c>
      <c r="G16626" s="89">
        <v>10</v>
      </c>
      <c r="H16626" t="s">
        <v>19630</v>
      </c>
      <c r="I16626" s="89"/>
    </row>
    <row r="16627">
      <c r="A16627" t="s">
        <v>18060</v>
      </c>
      <c r="B16627" t="s">
        <v>19481</v>
      </c>
      <c r="C16627" t="s">
        <v>19567</v>
      </c>
      <c r="D16627" t="s">
        <v>19624</v>
      </c>
      <c r="E16627" s="89">
        <v>0</v>
      </c>
      <c r="F16627" s="89">
        <v>709177</v>
      </c>
      <c r="G16627" s="89">
        <v>10</v>
      </c>
      <c r="H16627" t="s">
        <v>19630</v>
      </c>
      <c r="I16627" s="89"/>
    </row>
    <row r="16628">
      <c r="A16628" t="s">
        <v>18061</v>
      </c>
      <c r="B16628" t="s">
        <v>19482</v>
      </c>
      <c r="C16628" t="s">
        <v>19567</v>
      </c>
      <c r="D16628" t="s">
        <v>19624</v>
      </c>
      <c r="E16628" s="89">
        <v>0</v>
      </c>
      <c r="F16628" s="89">
        <v>709177</v>
      </c>
      <c r="G16628" s="89">
        <v>10</v>
      </c>
      <c r="H16628" t="s">
        <v>19630</v>
      </c>
      <c r="I16628" s="89"/>
    </row>
    <row r="16629">
      <c r="A16629" t="s">
        <v>18062</v>
      </c>
      <c r="B16629" t="s">
        <v>19480</v>
      </c>
      <c r="C16629" t="s">
        <v>19568</v>
      </c>
      <c r="D16629" t="s">
        <v>19623</v>
      </c>
      <c r="E16629" s="89">
        <v>0</v>
      </c>
      <c r="F16629" s="89">
        <v>709177</v>
      </c>
      <c r="G16629" s="89">
        <v>10</v>
      </c>
      <c r="H16629" t="s">
        <v>19630</v>
      </c>
      <c r="I16629" s="89"/>
    </row>
    <row r="16630">
      <c r="A16630" t="s">
        <v>18063</v>
      </c>
      <c r="B16630" t="s">
        <v>19481</v>
      </c>
      <c r="C16630" t="s">
        <v>19568</v>
      </c>
      <c r="D16630" t="s">
        <v>19623</v>
      </c>
      <c r="E16630" s="89">
        <v>0</v>
      </c>
      <c r="F16630" s="89">
        <v>709177</v>
      </c>
      <c r="G16630" s="89">
        <v>10</v>
      </c>
      <c r="H16630" t="s">
        <v>19630</v>
      </c>
      <c r="I16630" s="89"/>
    </row>
    <row r="16631">
      <c r="A16631" t="s">
        <v>18064</v>
      </c>
      <c r="B16631" t="s">
        <v>19482</v>
      </c>
      <c r="C16631" t="s">
        <v>19568</v>
      </c>
      <c r="D16631" t="s">
        <v>19623</v>
      </c>
      <c r="E16631" s="89">
        <v>0</v>
      </c>
      <c r="F16631" s="89">
        <v>709177</v>
      </c>
      <c r="G16631" s="89">
        <v>10</v>
      </c>
      <c r="H16631" t="s">
        <v>19630</v>
      </c>
      <c r="I16631" s="89"/>
    </row>
    <row r="16632">
      <c r="A16632" t="s">
        <v>18065</v>
      </c>
      <c r="B16632" t="s">
        <v>19480</v>
      </c>
      <c r="C16632" t="s">
        <v>19568</v>
      </c>
      <c r="D16632" t="s">
        <v>19624</v>
      </c>
      <c r="E16632" s="89">
        <v>0</v>
      </c>
      <c r="F16632" s="89">
        <v>709177</v>
      </c>
      <c r="G16632" s="89">
        <v>10</v>
      </c>
      <c r="H16632" t="s">
        <v>19630</v>
      </c>
      <c r="I16632" s="89"/>
    </row>
    <row r="16633">
      <c r="A16633" t="s">
        <v>18066</v>
      </c>
      <c r="B16633" t="s">
        <v>19481</v>
      </c>
      <c r="C16633" t="s">
        <v>19568</v>
      </c>
      <c r="D16633" t="s">
        <v>19624</v>
      </c>
      <c r="E16633" s="89">
        <v>0</v>
      </c>
      <c r="F16633" s="89">
        <v>709177</v>
      </c>
      <c r="G16633" s="89">
        <v>10</v>
      </c>
      <c r="H16633" t="s">
        <v>19630</v>
      </c>
      <c r="I16633" s="89"/>
    </row>
    <row r="16634">
      <c r="A16634" t="s">
        <v>18067</v>
      </c>
      <c r="B16634" t="s">
        <v>19482</v>
      </c>
      <c r="C16634" t="s">
        <v>19568</v>
      </c>
      <c r="D16634" t="s">
        <v>19624</v>
      </c>
      <c r="E16634" s="89">
        <v>0</v>
      </c>
      <c r="F16634" s="89">
        <v>709177</v>
      </c>
      <c r="G16634" s="89">
        <v>10</v>
      </c>
      <c r="H16634" t="s">
        <v>19630</v>
      </c>
      <c r="I16634" s="89"/>
    </row>
    <row r="16635">
      <c r="A16635" t="s">
        <v>18068</v>
      </c>
      <c r="B16635" t="s">
        <v>19480</v>
      </c>
      <c r="C16635" t="s">
        <v>19569</v>
      </c>
      <c r="D16635" t="s">
        <v>19623</v>
      </c>
      <c r="E16635" s="89">
        <v>0</v>
      </c>
      <c r="F16635" s="89">
        <v>709177</v>
      </c>
      <c r="G16635" s="89">
        <v>10</v>
      </c>
      <c r="H16635" t="s">
        <v>19630</v>
      </c>
      <c r="I16635" s="89"/>
    </row>
    <row r="16636">
      <c r="A16636" t="s">
        <v>18069</v>
      </c>
      <c r="B16636" t="s">
        <v>19481</v>
      </c>
      <c r="C16636" t="s">
        <v>19569</v>
      </c>
      <c r="D16636" t="s">
        <v>19623</v>
      </c>
      <c r="E16636" s="89">
        <v>0</v>
      </c>
      <c r="F16636" s="89">
        <v>709177</v>
      </c>
      <c r="G16636" s="89">
        <v>10</v>
      </c>
      <c r="H16636" t="s">
        <v>19630</v>
      </c>
      <c r="I16636" s="89"/>
    </row>
    <row r="16637">
      <c r="A16637" t="s">
        <v>18070</v>
      </c>
      <c r="B16637" t="s">
        <v>19482</v>
      </c>
      <c r="C16637" t="s">
        <v>19569</v>
      </c>
      <c r="D16637" t="s">
        <v>19623</v>
      </c>
      <c r="E16637" s="89">
        <v>0</v>
      </c>
      <c r="F16637" s="89">
        <v>709177</v>
      </c>
      <c r="G16637" s="89">
        <v>10</v>
      </c>
      <c r="H16637" t="s">
        <v>19630</v>
      </c>
      <c r="I16637" s="89"/>
    </row>
    <row r="16638">
      <c r="A16638" t="s">
        <v>18071</v>
      </c>
      <c r="B16638" t="s">
        <v>19480</v>
      </c>
      <c r="C16638" t="s">
        <v>19569</v>
      </c>
      <c r="D16638" t="s">
        <v>19624</v>
      </c>
      <c r="E16638" s="89">
        <v>0</v>
      </c>
      <c r="F16638" s="89">
        <v>709177</v>
      </c>
      <c r="G16638" s="89">
        <v>10</v>
      </c>
      <c r="H16638" t="s">
        <v>19630</v>
      </c>
      <c r="I16638" s="89"/>
    </row>
    <row r="16639">
      <c r="A16639" t="s">
        <v>18072</v>
      </c>
      <c r="B16639" t="s">
        <v>19481</v>
      </c>
      <c r="C16639" t="s">
        <v>19569</v>
      </c>
      <c r="D16639" t="s">
        <v>19624</v>
      </c>
      <c r="E16639" s="89">
        <v>0</v>
      </c>
      <c r="F16639" s="89">
        <v>709177</v>
      </c>
      <c r="G16639" s="89">
        <v>10</v>
      </c>
      <c r="H16639" t="s">
        <v>19630</v>
      </c>
      <c r="I16639" s="89"/>
    </row>
    <row r="16640">
      <c r="A16640" t="s">
        <v>18073</v>
      </c>
      <c r="B16640" t="s">
        <v>19482</v>
      </c>
      <c r="C16640" t="s">
        <v>19569</v>
      </c>
      <c r="D16640" t="s">
        <v>19624</v>
      </c>
      <c r="E16640" s="89">
        <v>0</v>
      </c>
      <c r="F16640" s="89">
        <v>709177</v>
      </c>
      <c r="G16640" s="89">
        <v>10</v>
      </c>
      <c r="H16640" t="s">
        <v>19630</v>
      </c>
      <c r="I16640" s="89"/>
    </row>
    <row r="16641">
      <c r="A16641" t="s">
        <v>18074</v>
      </c>
      <c r="B16641" t="s">
        <v>19480</v>
      </c>
      <c r="C16641" t="s">
        <v>19570</v>
      </c>
      <c r="D16641" t="s">
        <v>19623</v>
      </c>
      <c r="E16641" s="89">
        <v>0</v>
      </c>
      <c r="F16641" s="89">
        <v>709177</v>
      </c>
      <c r="G16641" s="89">
        <v>10</v>
      </c>
      <c r="H16641" t="s">
        <v>19630</v>
      </c>
      <c r="I16641" s="89"/>
    </row>
    <row r="16642">
      <c r="A16642" t="s">
        <v>18075</v>
      </c>
      <c r="B16642" t="s">
        <v>19481</v>
      </c>
      <c r="C16642" t="s">
        <v>19570</v>
      </c>
      <c r="D16642" t="s">
        <v>19623</v>
      </c>
      <c r="E16642" s="89">
        <v>0</v>
      </c>
      <c r="F16642" s="89">
        <v>709177</v>
      </c>
      <c r="G16642" s="89">
        <v>10</v>
      </c>
      <c r="H16642" t="s">
        <v>19630</v>
      </c>
      <c r="I16642" s="89"/>
    </row>
    <row r="16643">
      <c r="A16643" t="s">
        <v>18076</v>
      </c>
      <c r="B16643" t="s">
        <v>19482</v>
      </c>
      <c r="C16643" t="s">
        <v>19570</v>
      </c>
      <c r="D16643" t="s">
        <v>19623</v>
      </c>
      <c r="E16643" s="89">
        <v>0</v>
      </c>
      <c r="F16643" s="89">
        <v>709177</v>
      </c>
      <c r="G16643" s="89">
        <v>10</v>
      </c>
      <c r="H16643" t="s">
        <v>19630</v>
      </c>
      <c r="I16643" s="89"/>
    </row>
    <row r="16644">
      <c r="A16644" t="s">
        <v>18077</v>
      </c>
      <c r="B16644" t="s">
        <v>19480</v>
      </c>
      <c r="C16644" t="s">
        <v>19570</v>
      </c>
      <c r="D16644" t="s">
        <v>19624</v>
      </c>
      <c r="E16644" s="89">
        <v>0</v>
      </c>
      <c r="F16644" s="89">
        <v>709177</v>
      </c>
      <c r="G16644" s="89">
        <v>10</v>
      </c>
      <c r="H16644" t="s">
        <v>19630</v>
      </c>
      <c r="I16644" s="89"/>
    </row>
    <row r="16645">
      <c r="A16645" t="s">
        <v>18078</v>
      </c>
      <c r="B16645" t="s">
        <v>19481</v>
      </c>
      <c r="C16645" t="s">
        <v>19570</v>
      </c>
      <c r="D16645" t="s">
        <v>19624</v>
      </c>
      <c r="E16645" s="89">
        <v>0</v>
      </c>
      <c r="F16645" s="89">
        <v>709177</v>
      </c>
      <c r="G16645" s="89">
        <v>10</v>
      </c>
      <c r="H16645" t="s">
        <v>19630</v>
      </c>
      <c r="I16645" s="89"/>
    </row>
    <row r="16646">
      <c r="A16646" t="s">
        <v>18079</v>
      </c>
      <c r="B16646" t="s">
        <v>19482</v>
      </c>
      <c r="C16646" t="s">
        <v>19570</v>
      </c>
      <c r="D16646" t="s">
        <v>19624</v>
      </c>
      <c r="E16646" s="89">
        <v>0</v>
      </c>
      <c r="F16646" s="89">
        <v>709177</v>
      </c>
      <c r="G16646" s="89">
        <v>10</v>
      </c>
      <c r="H16646" t="s">
        <v>19630</v>
      </c>
      <c r="I16646" s="89"/>
    </row>
    <row r="16647">
      <c r="A16647" t="s">
        <v>18080</v>
      </c>
      <c r="B16647" t="s">
        <v>19480</v>
      </c>
      <c r="C16647" t="s">
        <v>19571</v>
      </c>
      <c r="D16647" t="s">
        <v>19623</v>
      </c>
      <c r="E16647" s="89">
        <v>0</v>
      </c>
      <c r="F16647" s="89">
        <v>709177</v>
      </c>
      <c r="G16647" s="89">
        <v>10</v>
      </c>
      <c r="H16647" t="s">
        <v>19630</v>
      </c>
      <c r="I16647" s="89"/>
    </row>
    <row r="16648">
      <c r="A16648" t="s">
        <v>18081</v>
      </c>
      <c r="B16648" t="s">
        <v>19481</v>
      </c>
      <c r="C16648" t="s">
        <v>19571</v>
      </c>
      <c r="D16648" t="s">
        <v>19623</v>
      </c>
      <c r="E16648" s="89">
        <v>0</v>
      </c>
      <c r="F16648" s="89">
        <v>709177</v>
      </c>
      <c r="G16648" s="89">
        <v>10</v>
      </c>
      <c r="H16648" t="s">
        <v>19630</v>
      </c>
      <c r="I16648" s="89"/>
    </row>
    <row r="16649">
      <c r="A16649" t="s">
        <v>18082</v>
      </c>
      <c r="B16649" t="s">
        <v>19482</v>
      </c>
      <c r="C16649" t="s">
        <v>19571</v>
      </c>
      <c r="D16649" t="s">
        <v>19623</v>
      </c>
      <c r="E16649" s="89">
        <v>0</v>
      </c>
      <c r="F16649" s="89">
        <v>709177</v>
      </c>
      <c r="G16649" s="89">
        <v>10</v>
      </c>
      <c r="H16649" t="s">
        <v>19630</v>
      </c>
      <c r="I16649" s="89"/>
    </row>
    <row r="16650">
      <c r="A16650" t="s">
        <v>18083</v>
      </c>
      <c r="B16650" t="s">
        <v>19480</v>
      </c>
      <c r="C16650" t="s">
        <v>19571</v>
      </c>
      <c r="D16650" t="s">
        <v>19624</v>
      </c>
      <c r="E16650" s="89">
        <v>0</v>
      </c>
      <c r="F16650" s="89">
        <v>709177</v>
      </c>
      <c r="G16650" s="89">
        <v>10</v>
      </c>
      <c r="H16650" t="s">
        <v>19630</v>
      </c>
      <c r="I16650" s="89"/>
    </row>
    <row r="16651">
      <c r="A16651" t="s">
        <v>18084</v>
      </c>
      <c r="B16651" t="s">
        <v>19481</v>
      </c>
      <c r="C16651" t="s">
        <v>19571</v>
      </c>
      <c r="D16651" t="s">
        <v>19624</v>
      </c>
      <c r="E16651" s="89">
        <v>0</v>
      </c>
      <c r="F16651" s="89">
        <v>709177</v>
      </c>
      <c r="G16651" s="89">
        <v>10</v>
      </c>
      <c r="H16651" t="s">
        <v>19630</v>
      </c>
      <c r="I16651" s="89"/>
    </row>
    <row r="16652">
      <c r="A16652" t="s">
        <v>18085</v>
      </c>
      <c r="B16652" t="s">
        <v>19482</v>
      </c>
      <c r="C16652" t="s">
        <v>19571</v>
      </c>
      <c r="D16652" t="s">
        <v>19624</v>
      </c>
      <c r="E16652" s="89">
        <v>0</v>
      </c>
      <c r="F16652" s="89">
        <v>709177</v>
      </c>
      <c r="G16652" s="89">
        <v>10</v>
      </c>
      <c r="H16652" t="s">
        <v>19630</v>
      </c>
      <c r="I16652" s="89"/>
    </row>
    <row r="16653">
      <c r="A16653" t="s">
        <v>18086</v>
      </c>
      <c r="B16653" t="s">
        <v>19480</v>
      </c>
      <c r="C16653" t="s">
        <v>19572</v>
      </c>
      <c r="D16653" t="s">
        <v>19623</v>
      </c>
      <c r="E16653" s="89">
        <v>0</v>
      </c>
      <c r="F16653" s="89">
        <v>709177</v>
      </c>
      <c r="G16653" s="89">
        <v>10</v>
      </c>
      <c r="H16653" t="s">
        <v>19630</v>
      </c>
      <c r="I16653" s="89"/>
    </row>
    <row r="16654">
      <c r="A16654" t="s">
        <v>18087</v>
      </c>
      <c r="B16654" t="s">
        <v>19481</v>
      </c>
      <c r="C16654" t="s">
        <v>19572</v>
      </c>
      <c r="D16654" t="s">
        <v>19623</v>
      </c>
      <c r="E16654" s="89">
        <v>0</v>
      </c>
      <c r="F16654" s="89">
        <v>709177</v>
      </c>
      <c r="G16654" s="89">
        <v>10</v>
      </c>
      <c r="H16654" t="s">
        <v>19630</v>
      </c>
      <c r="I16654" s="89"/>
    </row>
    <row r="16655">
      <c r="A16655" t="s">
        <v>18088</v>
      </c>
      <c r="B16655" t="s">
        <v>19482</v>
      </c>
      <c r="C16655" t="s">
        <v>19572</v>
      </c>
      <c r="D16655" t="s">
        <v>19623</v>
      </c>
      <c r="E16655" s="89">
        <v>0</v>
      </c>
      <c r="F16655" s="89">
        <v>709177</v>
      </c>
      <c r="G16655" s="89">
        <v>10</v>
      </c>
      <c r="H16655" t="s">
        <v>19630</v>
      </c>
      <c r="I16655" s="89"/>
    </row>
    <row r="16656">
      <c r="A16656" t="s">
        <v>18089</v>
      </c>
      <c r="B16656" t="s">
        <v>19480</v>
      </c>
      <c r="C16656" t="s">
        <v>19572</v>
      </c>
      <c r="D16656" t="s">
        <v>19624</v>
      </c>
      <c r="E16656" s="89">
        <v>0</v>
      </c>
      <c r="F16656" s="89">
        <v>709177</v>
      </c>
      <c r="G16656" s="89">
        <v>10</v>
      </c>
      <c r="H16656" t="s">
        <v>19630</v>
      </c>
      <c r="I16656" s="89"/>
    </row>
    <row r="16657">
      <c r="A16657" t="s">
        <v>18090</v>
      </c>
      <c r="B16657" t="s">
        <v>19481</v>
      </c>
      <c r="C16657" t="s">
        <v>19572</v>
      </c>
      <c r="D16657" t="s">
        <v>19624</v>
      </c>
      <c r="E16657" s="89">
        <v>0</v>
      </c>
      <c r="F16657" s="89">
        <v>709177</v>
      </c>
      <c r="G16657" s="89">
        <v>10</v>
      </c>
      <c r="H16657" t="s">
        <v>19630</v>
      </c>
      <c r="I16657" s="89"/>
    </row>
    <row r="16658">
      <c r="A16658" t="s">
        <v>18091</v>
      </c>
      <c r="B16658" t="s">
        <v>19482</v>
      </c>
      <c r="C16658" t="s">
        <v>19572</v>
      </c>
      <c r="D16658" t="s">
        <v>19624</v>
      </c>
      <c r="E16658" s="89">
        <v>0</v>
      </c>
      <c r="F16658" s="89">
        <v>709177</v>
      </c>
      <c r="G16658" s="89">
        <v>10</v>
      </c>
      <c r="H16658" t="s">
        <v>19630</v>
      </c>
      <c r="I16658" s="89"/>
    </row>
    <row r="16659">
      <c r="A16659" t="s">
        <v>18092</v>
      </c>
      <c r="B16659" t="s">
        <v>19480</v>
      </c>
      <c r="C16659" t="s">
        <v>19573</v>
      </c>
      <c r="D16659" t="s">
        <v>19623</v>
      </c>
      <c r="E16659" s="89">
        <v>0</v>
      </c>
      <c r="F16659" s="89">
        <v>709177</v>
      </c>
      <c r="G16659" s="89">
        <v>10</v>
      </c>
      <c r="H16659" t="s">
        <v>19630</v>
      </c>
      <c r="I16659" s="89"/>
    </row>
    <row r="16660">
      <c r="A16660" t="s">
        <v>18093</v>
      </c>
      <c r="B16660" t="s">
        <v>19481</v>
      </c>
      <c r="C16660" t="s">
        <v>19573</v>
      </c>
      <c r="D16660" t="s">
        <v>19623</v>
      </c>
      <c r="E16660" s="89">
        <v>0</v>
      </c>
      <c r="F16660" s="89">
        <v>709177</v>
      </c>
      <c r="G16660" s="89">
        <v>10</v>
      </c>
      <c r="H16660" t="s">
        <v>19630</v>
      </c>
      <c r="I16660" s="89"/>
    </row>
    <row r="16661">
      <c r="A16661" t="s">
        <v>18094</v>
      </c>
      <c r="B16661" t="s">
        <v>19482</v>
      </c>
      <c r="C16661" t="s">
        <v>19573</v>
      </c>
      <c r="D16661" t="s">
        <v>19623</v>
      </c>
      <c r="E16661" s="89">
        <v>0</v>
      </c>
      <c r="F16661" s="89">
        <v>709177</v>
      </c>
      <c r="G16661" s="89">
        <v>10</v>
      </c>
      <c r="H16661" t="s">
        <v>19630</v>
      </c>
      <c r="I16661" s="89"/>
    </row>
    <row r="16662">
      <c r="A16662" t="s">
        <v>18095</v>
      </c>
      <c r="B16662" t="s">
        <v>19480</v>
      </c>
      <c r="C16662" t="s">
        <v>19573</v>
      </c>
      <c r="D16662" t="s">
        <v>19624</v>
      </c>
      <c r="E16662" s="89">
        <v>0</v>
      </c>
      <c r="F16662" s="89">
        <v>709177</v>
      </c>
      <c r="G16662" s="89">
        <v>10</v>
      </c>
      <c r="H16662" t="s">
        <v>19630</v>
      </c>
      <c r="I16662" s="89"/>
    </row>
    <row r="16663">
      <c r="A16663" t="s">
        <v>18096</v>
      </c>
      <c r="B16663" t="s">
        <v>19481</v>
      </c>
      <c r="C16663" t="s">
        <v>19573</v>
      </c>
      <c r="D16663" t="s">
        <v>19624</v>
      </c>
      <c r="E16663" s="89">
        <v>0</v>
      </c>
      <c r="F16663" s="89">
        <v>709177</v>
      </c>
      <c r="G16663" s="89">
        <v>10</v>
      </c>
      <c r="H16663" t="s">
        <v>19630</v>
      </c>
      <c r="I16663" s="89"/>
    </row>
    <row r="16664">
      <c r="A16664" t="s">
        <v>18097</v>
      </c>
      <c r="B16664" t="s">
        <v>19482</v>
      </c>
      <c r="C16664" t="s">
        <v>19573</v>
      </c>
      <c r="D16664" t="s">
        <v>19624</v>
      </c>
      <c r="E16664" s="89">
        <v>0</v>
      </c>
      <c r="F16664" s="89">
        <v>709177</v>
      </c>
      <c r="G16664" s="89">
        <v>10</v>
      </c>
      <c r="H16664" t="s">
        <v>19630</v>
      </c>
      <c r="I16664" s="89"/>
    </row>
    <row r="16665">
      <c r="A16665" t="s">
        <v>22353</v>
      </c>
      <c r="B16665" t="s">
        <v>19476</v>
      </c>
      <c r="C16665" t="s">
        <v>3806</v>
      </c>
      <c r="D16665" t="s">
        <v>19630</v>
      </c>
      <c r="E16665" s="89">
        <v>0</v>
      </c>
      <c r="F16665" s="89">
        <v>709177</v>
      </c>
      <c r="G16665" s="89">
        <v>10</v>
      </c>
      <c r="H16665" t="s">
        <v>19630</v>
      </c>
      <c r="I16665" s="89"/>
    </row>
    <row r="16666">
      <c r="A16666" t="s">
        <v>22354</v>
      </c>
      <c r="B16666" t="s">
        <v>19477</v>
      </c>
      <c r="C16666" t="s">
        <v>3806</v>
      </c>
      <c r="D16666" t="s">
        <v>19630</v>
      </c>
      <c r="E16666" s="89">
        <v>0</v>
      </c>
      <c r="F16666" s="89">
        <v>709177</v>
      </c>
      <c r="G16666" s="89">
        <v>10</v>
      </c>
      <c r="H16666" t="s">
        <v>19630</v>
      </c>
      <c r="I16666" s="89"/>
    </row>
    <row r="16667">
      <c r="A16667" t="s">
        <v>22355</v>
      </c>
      <c r="B16667" t="s">
        <v>19478</v>
      </c>
      <c r="C16667" t="s">
        <v>3806</v>
      </c>
      <c r="D16667" t="s">
        <v>19630</v>
      </c>
      <c r="E16667" s="89">
        <v>0</v>
      </c>
      <c r="F16667" s="89">
        <v>709177</v>
      </c>
      <c r="G16667" s="89">
        <v>10</v>
      </c>
      <c r="H16667" t="s">
        <v>19630</v>
      </c>
      <c r="I16667" s="89"/>
    </row>
    <row r="16668">
      <c r="A16668" t="s">
        <v>22356</v>
      </c>
      <c r="B16668" t="s">
        <v>19479</v>
      </c>
      <c r="C16668" t="s">
        <v>3806</v>
      </c>
      <c r="D16668" t="s">
        <v>19630</v>
      </c>
      <c r="E16668" s="89">
        <v>0</v>
      </c>
      <c r="F16668" s="89">
        <v>709177</v>
      </c>
      <c r="G16668" s="89">
        <v>10</v>
      </c>
      <c r="H16668" t="s">
        <v>19630</v>
      </c>
      <c r="I16668" s="89"/>
    </row>
    <row r="16669">
      <c r="A16669" t="s">
        <v>22357</v>
      </c>
      <c r="B16669" t="s">
        <v>19476</v>
      </c>
      <c r="C16669" t="s">
        <v>3678</v>
      </c>
      <c r="D16669" t="s">
        <v>19630</v>
      </c>
      <c r="E16669" s="89">
        <v>31595</v>
      </c>
      <c r="F16669" s="89">
        <v>709177</v>
      </c>
      <c r="G16669" s="89">
        <v>10</v>
      </c>
      <c r="H16669" t="s">
        <v>19630</v>
      </c>
      <c r="I16669" s="89"/>
    </row>
    <row r="16670">
      <c r="A16670" t="s">
        <v>22358</v>
      </c>
      <c r="B16670" t="s">
        <v>19477</v>
      </c>
      <c r="C16670" t="s">
        <v>3678</v>
      </c>
      <c r="D16670" t="s">
        <v>19630</v>
      </c>
      <c r="E16670" s="89">
        <v>1724198644.801148</v>
      </c>
      <c r="F16670" s="89">
        <v>709177</v>
      </c>
      <c r="G16670" s="89">
        <v>10</v>
      </c>
      <c r="H16670" t="s">
        <v>19630</v>
      </c>
      <c r="I16670" s="89"/>
    </row>
    <row r="16671">
      <c r="A16671" t="s">
        <v>22359</v>
      </c>
      <c r="B16671" t="s">
        <v>19478</v>
      </c>
      <c r="C16671" t="s">
        <v>3678</v>
      </c>
      <c r="D16671" t="s">
        <v>19630</v>
      </c>
      <c r="E16671" s="89">
        <v>0.04455164225574151</v>
      </c>
      <c r="F16671" s="89">
        <v>709177</v>
      </c>
      <c r="G16671" s="89">
        <v>10</v>
      </c>
      <c r="H16671" t="s">
        <v>19630</v>
      </c>
      <c r="I16671" s="89"/>
    </row>
    <row r="16672">
      <c r="A16672" t="s">
        <v>22360</v>
      </c>
      <c r="B16672" t="s">
        <v>19479</v>
      </c>
      <c r="C16672" t="s">
        <v>3678</v>
      </c>
      <c r="D16672" t="s">
        <v>19630</v>
      </c>
      <c r="E16672" s="89">
        <v>2431.267010635072</v>
      </c>
      <c r="F16672" s="89">
        <v>709177</v>
      </c>
      <c r="G16672" s="89">
        <v>10</v>
      </c>
      <c r="H16672" t="s">
        <v>19630</v>
      </c>
      <c r="I16672" s="89"/>
    </row>
    <row r="16673">
      <c r="A16673" t="s">
        <v>22361</v>
      </c>
      <c r="B16673" t="s">
        <v>19483</v>
      </c>
      <c r="C16673" t="s">
        <v>3678</v>
      </c>
      <c r="D16673" t="s">
        <v>19614</v>
      </c>
      <c r="E16673" s="89">
        <v>0.008122315059108924</v>
      </c>
      <c r="F16673" s="89">
        <v>709177</v>
      </c>
      <c r="G16673" s="89">
        <v>10</v>
      </c>
      <c r="H16673" t="s">
        <v>19629</v>
      </c>
      <c r="I16673" s="89"/>
    </row>
    <row r="16674">
      <c r="A16674" t="s">
        <v>22362</v>
      </c>
      <c r="B16674" t="s">
        <v>19483</v>
      </c>
      <c r="C16674" t="s">
        <v>3678</v>
      </c>
      <c r="D16674" t="s">
        <v>19615</v>
      </c>
      <c r="E16674" s="89">
        <v>0.008493265931769018</v>
      </c>
      <c r="F16674" s="89">
        <v>709177</v>
      </c>
      <c r="G16674" s="89">
        <v>10</v>
      </c>
      <c r="H16674" t="s">
        <v>19629</v>
      </c>
      <c r="I16674" s="89"/>
    </row>
    <row r="16675">
      <c r="A16675" t="s">
        <v>22363</v>
      </c>
      <c r="B16675" t="s">
        <v>19483</v>
      </c>
      <c r="C16675" t="s">
        <v>3678</v>
      </c>
      <c r="D16675" t="s">
        <v>19616</v>
      </c>
      <c r="E16675" s="89">
        <v>0.008268450475236172</v>
      </c>
      <c r="F16675" s="89">
        <v>709177</v>
      </c>
      <c r="G16675" s="89">
        <v>10</v>
      </c>
      <c r="H16675" t="s">
        <v>19629</v>
      </c>
      <c r="I16675" s="89"/>
    </row>
    <row r="16676">
      <c r="A16676" t="s">
        <v>22364</v>
      </c>
      <c r="B16676" t="s">
        <v>19483</v>
      </c>
      <c r="C16676" t="s">
        <v>3678</v>
      </c>
      <c r="D16676" t="s">
        <v>19617</v>
      </c>
      <c r="E16676" s="89">
        <v>0.00844774895346361</v>
      </c>
      <c r="F16676" s="89">
        <v>709177</v>
      </c>
      <c r="G16676" s="89">
        <v>10</v>
      </c>
      <c r="H16676" t="s">
        <v>19629</v>
      </c>
      <c r="I16676" s="89"/>
    </row>
    <row r="16677">
      <c r="A16677" t="s">
        <v>22365</v>
      </c>
      <c r="B16677" t="s">
        <v>19483</v>
      </c>
      <c r="C16677" t="s">
        <v>3678</v>
      </c>
      <c r="D16677" t="s">
        <v>19618</v>
      </c>
      <c r="E16677" s="89">
        <v>0.008493265931769018</v>
      </c>
      <c r="F16677" s="89">
        <v>709177</v>
      </c>
      <c r="G16677" s="89">
        <v>10</v>
      </c>
      <c r="H16677" t="s">
        <v>19629</v>
      </c>
      <c r="I16677" s="89"/>
    </row>
    <row r="16678">
      <c r="A16678" t="s">
        <v>22366</v>
      </c>
      <c r="B16678" t="s">
        <v>19483</v>
      </c>
      <c r="C16678" t="s">
        <v>3678</v>
      </c>
      <c r="D16678" t="s">
        <v>19619</v>
      </c>
      <c r="E16678" s="89">
        <v>0.009162420319040727</v>
      </c>
      <c r="F16678" s="89">
        <v>709177</v>
      </c>
      <c r="G16678" s="89">
        <v>10</v>
      </c>
      <c r="H16678" t="s">
        <v>19629</v>
      </c>
      <c r="I16678" s="89"/>
    </row>
    <row r="16679">
      <c r="A16679" t="s">
        <v>22367</v>
      </c>
      <c r="B16679" t="s">
        <v>19483</v>
      </c>
      <c r="C16679" t="s">
        <v>3678</v>
      </c>
      <c r="D16679" t="s">
        <v>19620</v>
      </c>
      <c r="E16679" s="89">
        <v>0.008457458704689702</v>
      </c>
      <c r="F16679" s="89">
        <v>709177</v>
      </c>
      <c r="G16679" s="89">
        <v>10</v>
      </c>
      <c r="H16679" t="s">
        <v>19629</v>
      </c>
      <c r="I16679" s="89"/>
    </row>
    <row r="16680">
      <c r="A16680" t="s">
        <v>22368</v>
      </c>
      <c r="B16680" t="s">
        <v>19483</v>
      </c>
      <c r="C16680" t="s">
        <v>3678</v>
      </c>
      <c r="D16680" t="s">
        <v>19621</v>
      </c>
      <c r="E16680" s="89">
        <v>0.008595399968252463</v>
      </c>
      <c r="F16680" s="89">
        <v>709177</v>
      </c>
      <c r="G16680" s="89">
        <v>10</v>
      </c>
      <c r="H16680" t="s">
        <v>19629</v>
      </c>
      <c r="I16680" s="89"/>
    </row>
    <row r="16681">
      <c r="A16681" t="s">
        <v>22369</v>
      </c>
      <c r="B16681" t="s">
        <v>19483</v>
      </c>
      <c r="C16681" t="s">
        <v>3678</v>
      </c>
      <c r="D16681" t="s">
        <v>19622</v>
      </c>
      <c r="E16681" s="89">
        <v>0.008357363314943057</v>
      </c>
      <c r="F16681" s="89">
        <v>709177</v>
      </c>
      <c r="G16681" s="89">
        <v>10</v>
      </c>
      <c r="H16681" t="s">
        <v>19629</v>
      </c>
      <c r="I16681" s="89"/>
    </row>
    <row r="16682">
      <c r="A16682" t="s">
        <v>22370</v>
      </c>
      <c r="B16682" t="s">
        <v>19483</v>
      </c>
      <c r="C16682" t="s">
        <v>3678</v>
      </c>
      <c r="D16682" t="s">
        <v>19623</v>
      </c>
      <c r="E16682" s="89">
        <v>0.07891501130814159</v>
      </c>
      <c r="F16682" s="89">
        <v>709177</v>
      </c>
      <c r="G16682" s="89">
        <v>10</v>
      </c>
      <c r="H16682" t="s">
        <v>19629</v>
      </c>
      <c r="I16682" s="89"/>
    </row>
    <row r="16683">
      <c r="A16683" t="s">
        <v>22371</v>
      </c>
      <c r="B16683" t="s">
        <v>19483</v>
      </c>
      <c r="C16683" t="s">
        <v>3678</v>
      </c>
      <c r="D16683" t="s">
        <v>19624</v>
      </c>
      <c r="E16683" s="89">
        <v>0.2051366374675022</v>
      </c>
      <c r="F16683" s="89">
        <v>709177</v>
      </c>
      <c r="G16683" s="89">
        <v>10</v>
      </c>
      <c r="H16683" t="s">
        <v>19629</v>
      </c>
      <c r="I16683" s="89"/>
    </row>
    <row r="16684">
      <c r="A16684" t="s">
        <v>22372</v>
      </c>
      <c r="B16684" t="s">
        <v>19476</v>
      </c>
      <c r="C16684" t="s">
        <v>3679</v>
      </c>
      <c r="D16684" t="s">
        <v>19630</v>
      </c>
      <c r="E16684" s="89">
        <v>104956</v>
      </c>
      <c r="F16684" s="89">
        <v>709177</v>
      </c>
      <c r="G16684" s="89">
        <v>10</v>
      </c>
      <c r="H16684" t="s">
        <v>19630</v>
      </c>
      <c r="I16684" s="89"/>
    </row>
    <row r="16685">
      <c r="A16685" t="s">
        <v>22373</v>
      </c>
      <c r="B16685" t="s">
        <v>19477</v>
      </c>
      <c r="C16685" t="s">
        <v>3679</v>
      </c>
      <c r="D16685" t="s">
        <v>19630</v>
      </c>
      <c r="E16685" s="89">
        <v>4446769818.098605</v>
      </c>
      <c r="F16685" s="89">
        <v>709177</v>
      </c>
      <c r="G16685" s="89">
        <v>10</v>
      </c>
      <c r="H16685" t="s">
        <v>19630</v>
      </c>
      <c r="I16685" s="89"/>
    </row>
    <row r="16686">
      <c r="A16686" t="s">
        <v>22374</v>
      </c>
      <c r="B16686" t="s">
        <v>19478</v>
      </c>
      <c r="C16686" t="s">
        <v>3679</v>
      </c>
      <c r="D16686" t="s">
        <v>19630</v>
      </c>
      <c r="E16686" s="89">
        <v>0.1479969034528757</v>
      </c>
      <c r="F16686" s="89">
        <v>709177</v>
      </c>
      <c r="G16686" s="89">
        <v>10</v>
      </c>
      <c r="H16686" t="s">
        <v>19630</v>
      </c>
      <c r="I16686" s="89"/>
    </row>
    <row r="16687">
      <c r="A16687" t="s">
        <v>22375</v>
      </c>
      <c r="B16687" t="s">
        <v>19479</v>
      </c>
      <c r="C16687" t="s">
        <v>3679</v>
      </c>
      <c r="D16687" t="s">
        <v>19630</v>
      </c>
      <c r="E16687" s="89">
        <v>6270.324359220061</v>
      </c>
      <c r="F16687" s="89">
        <v>709177</v>
      </c>
      <c r="G16687" s="89">
        <v>10</v>
      </c>
      <c r="H16687" t="s">
        <v>19630</v>
      </c>
      <c r="I16687" s="89"/>
    </row>
    <row r="16688">
      <c r="A16688" t="s">
        <v>22376</v>
      </c>
      <c r="B16688" t="s">
        <v>19483</v>
      </c>
      <c r="C16688" t="s">
        <v>3679</v>
      </c>
      <c r="D16688" t="s">
        <v>19614</v>
      </c>
      <c r="E16688" s="89">
        <v>0.006634584820004669</v>
      </c>
      <c r="F16688" s="89">
        <v>709177</v>
      </c>
      <c r="G16688" s="89">
        <v>10</v>
      </c>
      <c r="H16688" t="s">
        <v>19629</v>
      </c>
      <c r="I16688" s="89"/>
    </row>
    <row r="16689">
      <c r="A16689" t="s">
        <v>22377</v>
      </c>
      <c r="B16689" t="s">
        <v>19483</v>
      </c>
      <c r="C16689" t="s">
        <v>3679</v>
      </c>
      <c r="D16689" t="s">
        <v>19615</v>
      </c>
      <c r="E16689" s="89">
        <v>0.006903933688656711</v>
      </c>
      <c r="F16689" s="89">
        <v>709177</v>
      </c>
      <c r="G16689" s="89">
        <v>10</v>
      </c>
      <c r="H16689" t="s">
        <v>19629</v>
      </c>
      <c r="I16689" s="89"/>
    </row>
    <row r="16690">
      <c r="A16690" t="s">
        <v>22378</v>
      </c>
      <c r="B16690" t="s">
        <v>19483</v>
      </c>
      <c r="C16690" t="s">
        <v>3679</v>
      </c>
      <c r="D16690" t="s">
        <v>19616</v>
      </c>
      <c r="E16690" s="89">
        <v>0.006727816566372056</v>
      </c>
      <c r="F16690" s="89">
        <v>709177</v>
      </c>
      <c r="G16690" s="89">
        <v>10</v>
      </c>
      <c r="H16690" t="s">
        <v>19629</v>
      </c>
      <c r="I16690" s="89"/>
    </row>
    <row r="16691">
      <c r="A16691" t="s">
        <v>22379</v>
      </c>
      <c r="B16691" t="s">
        <v>19483</v>
      </c>
      <c r="C16691" t="s">
        <v>3679</v>
      </c>
      <c r="D16691" t="s">
        <v>19617</v>
      </c>
      <c r="E16691" s="89">
        <v>0.006839435152380636</v>
      </c>
      <c r="F16691" s="89">
        <v>709177</v>
      </c>
      <c r="G16691" s="89">
        <v>10</v>
      </c>
      <c r="H16691" t="s">
        <v>19629</v>
      </c>
      <c r="I16691" s="89"/>
    </row>
    <row r="16692">
      <c r="A16692" t="s">
        <v>22380</v>
      </c>
      <c r="B16692" t="s">
        <v>19483</v>
      </c>
      <c r="C16692" t="s">
        <v>3679</v>
      </c>
      <c r="D16692" t="s">
        <v>19618</v>
      </c>
      <c r="E16692" s="89">
        <v>0.006902716956652864</v>
      </c>
      <c r="F16692" s="89">
        <v>709177</v>
      </c>
      <c r="G16692" s="89">
        <v>10</v>
      </c>
      <c r="H16692" t="s">
        <v>19629</v>
      </c>
      <c r="I16692" s="89"/>
    </row>
    <row r="16693">
      <c r="A16693" t="s">
        <v>22381</v>
      </c>
      <c r="B16693" t="s">
        <v>19483</v>
      </c>
      <c r="C16693" t="s">
        <v>3679</v>
      </c>
      <c r="D16693" t="s">
        <v>19619</v>
      </c>
      <c r="E16693" s="89">
        <v>0.007299828125999889</v>
      </c>
      <c r="F16693" s="89">
        <v>709177</v>
      </c>
      <c r="G16693" s="89">
        <v>10</v>
      </c>
      <c r="H16693" t="s">
        <v>19629</v>
      </c>
      <c r="I16693" s="89"/>
    </row>
    <row r="16694">
      <c r="A16694" t="s">
        <v>22382</v>
      </c>
      <c r="B16694" t="s">
        <v>19483</v>
      </c>
      <c r="C16694" t="s">
        <v>3679</v>
      </c>
      <c r="D16694" t="s">
        <v>19620</v>
      </c>
      <c r="E16694" s="89">
        <v>0.006847550788149087</v>
      </c>
      <c r="F16694" s="89">
        <v>709177</v>
      </c>
      <c r="G16694" s="89">
        <v>10</v>
      </c>
      <c r="H16694" t="s">
        <v>19629</v>
      </c>
      <c r="I16694" s="89"/>
    </row>
    <row r="16695">
      <c r="A16695" t="s">
        <v>22383</v>
      </c>
      <c r="B16695" t="s">
        <v>19483</v>
      </c>
      <c r="C16695" t="s">
        <v>3679</v>
      </c>
      <c r="D16695" t="s">
        <v>19621</v>
      </c>
      <c r="E16695" s="89">
        <v>0.006611982792713506</v>
      </c>
      <c r="F16695" s="89">
        <v>709177</v>
      </c>
      <c r="G16695" s="89">
        <v>10</v>
      </c>
      <c r="H16695" t="s">
        <v>19629</v>
      </c>
      <c r="I16695" s="89"/>
    </row>
    <row r="16696">
      <c r="A16696" t="s">
        <v>22384</v>
      </c>
      <c r="B16696" t="s">
        <v>19483</v>
      </c>
      <c r="C16696" t="s">
        <v>3679</v>
      </c>
      <c r="D16696" t="s">
        <v>19622</v>
      </c>
      <c r="E16696" s="89">
        <v>0.006800263163814384</v>
      </c>
      <c r="F16696" s="89">
        <v>709177</v>
      </c>
      <c r="G16696" s="89">
        <v>10</v>
      </c>
      <c r="H16696" t="s">
        <v>19629</v>
      </c>
      <c r="I16696" s="89"/>
    </row>
    <row r="16697">
      <c r="A16697" t="s">
        <v>22385</v>
      </c>
      <c r="B16697" t="s">
        <v>19483</v>
      </c>
      <c r="C16697" t="s">
        <v>3679</v>
      </c>
      <c r="D16697" t="s">
        <v>19623</v>
      </c>
      <c r="E16697" s="89">
        <v>0.06109422196707187</v>
      </c>
      <c r="F16697" s="89">
        <v>709177</v>
      </c>
      <c r="G16697" s="89">
        <v>10</v>
      </c>
      <c r="H16697" t="s">
        <v>19629</v>
      </c>
      <c r="I16697" s="89"/>
    </row>
    <row r="16698">
      <c r="A16698" t="s">
        <v>22386</v>
      </c>
      <c r="B16698" t="s">
        <v>19483</v>
      </c>
      <c r="C16698" t="s">
        <v>3679</v>
      </c>
      <c r="D16698" t="s">
        <v>19624</v>
      </c>
      <c r="E16698" s="89">
        <v>0.1591560548930075</v>
      </c>
      <c r="F16698" s="89">
        <v>709177</v>
      </c>
      <c r="G16698" s="89">
        <v>10</v>
      </c>
      <c r="H16698" t="s">
        <v>19629</v>
      </c>
      <c r="I16698" s="89"/>
    </row>
    <row r="16699">
      <c r="A16699" t="s">
        <v>18098</v>
      </c>
      <c r="B16699" t="s">
        <v>19476</v>
      </c>
      <c r="C16699" t="s">
        <v>19488</v>
      </c>
      <c r="D16699" t="s">
        <v>19630</v>
      </c>
      <c r="E16699" s="89">
        <v>215131</v>
      </c>
      <c r="F16699" s="89">
        <v>709177</v>
      </c>
      <c r="G16699" s="89">
        <v>10</v>
      </c>
      <c r="H16699" t="s">
        <v>19630</v>
      </c>
      <c r="I16699" s="89"/>
    </row>
    <row r="16700">
      <c r="A16700" t="s">
        <v>18099</v>
      </c>
      <c r="B16700" t="s">
        <v>19477</v>
      </c>
      <c r="C16700" t="s">
        <v>19488</v>
      </c>
      <c r="D16700" t="s">
        <v>19630</v>
      </c>
      <c r="E16700" s="89">
        <v>15554983723.91807</v>
      </c>
      <c r="F16700" s="89">
        <v>709177</v>
      </c>
      <c r="G16700" s="89">
        <v>10</v>
      </c>
      <c r="H16700" t="s">
        <v>19630</v>
      </c>
      <c r="I16700" s="89"/>
    </row>
    <row r="16701">
      <c r="A16701" t="s">
        <v>18100</v>
      </c>
      <c r="B16701" t="s">
        <v>19478</v>
      </c>
      <c r="C16701" t="s">
        <v>19488</v>
      </c>
      <c r="D16701" t="s">
        <v>19630</v>
      </c>
      <c r="E16701" s="89">
        <v>0.3033530416243054</v>
      </c>
      <c r="F16701" s="89">
        <v>709177</v>
      </c>
      <c r="G16701" s="89">
        <v>10</v>
      </c>
      <c r="H16701" t="s">
        <v>19630</v>
      </c>
      <c r="I16701" s="89"/>
    </row>
    <row r="16702">
      <c r="A16702" t="s">
        <v>18101</v>
      </c>
      <c r="B16702" t="s">
        <v>19479</v>
      </c>
      <c r="C16702" t="s">
        <v>19488</v>
      </c>
      <c r="D16702" t="s">
        <v>19630</v>
      </c>
      <c r="E16702" s="89">
        <v>21933.85251343186</v>
      </c>
      <c r="F16702" s="89">
        <v>709177</v>
      </c>
      <c r="G16702" s="89">
        <v>10</v>
      </c>
      <c r="H16702" t="s">
        <v>19630</v>
      </c>
      <c r="I16702" s="89"/>
    </row>
    <row r="16703">
      <c r="A16703" t="s">
        <v>18102</v>
      </c>
      <c r="B16703" t="s">
        <v>19483</v>
      </c>
      <c r="C16703" t="s">
        <v>19488</v>
      </c>
      <c r="D16703" t="s">
        <v>19614</v>
      </c>
      <c r="E16703" s="89">
        <v>0.01127599701409675</v>
      </c>
      <c r="F16703" s="89">
        <v>709177</v>
      </c>
      <c r="G16703" s="89">
        <v>10</v>
      </c>
      <c r="H16703" t="s">
        <v>19629</v>
      </c>
      <c r="I16703" s="89"/>
    </row>
    <row r="16704">
      <c r="A16704" t="s">
        <v>18103</v>
      </c>
      <c r="B16704" t="s">
        <v>19483</v>
      </c>
      <c r="C16704" t="s">
        <v>19488</v>
      </c>
      <c r="D16704" t="s">
        <v>19615</v>
      </c>
      <c r="E16704" s="89">
        <v>0.01207649333294405</v>
      </c>
      <c r="F16704" s="89">
        <v>709177</v>
      </c>
      <c r="G16704" s="89">
        <v>10</v>
      </c>
      <c r="H16704" t="s">
        <v>19629</v>
      </c>
      <c r="I16704" s="89"/>
    </row>
    <row r="16705">
      <c r="A16705" t="s">
        <v>18104</v>
      </c>
      <c r="B16705" t="s">
        <v>19483</v>
      </c>
      <c r="C16705" t="s">
        <v>19488</v>
      </c>
      <c r="D16705" t="s">
        <v>19616</v>
      </c>
      <c r="E16705" s="89">
        <v>0.01150157024377564</v>
      </c>
      <c r="F16705" s="89">
        <v>709177</v>
      </c>
      <c r="G16705" s="89">
        <v>10</v>
      </c>
      <c r="H16705" t="s">
        <v>19629</v>
      </c>
      <c r="I16705" s="89"/>
    </row>
    <row r="16706">
      <c r="A16706" t="s">
        <v>18105</v>
      </c>
      <c r="B16706" t="s">
        <v>19483</v>
      </c>
      <c r="C16706" t="s">
        <v>19488</v>
      </c>
      <c r="D16706" t="s">
        <v>19617</v>
      </c>
      <c r="E16706" s="89">
        <v>0.01203252883339855</v>
      </c>
      <c r="F16706" s="89">
        <v>709177</v>
      </c>
      <c r="G16706" s="89">
        <v>10</v>
      </c>
      <c r="H16706" t="s">
        <v>19629</v>
      </c>
      <c r="I16706" s="89"/>
    </row>
    <row r="16707">
      <c r="A16707" t="s">
        <v>18106</v>
      </c>
      <c r="B16707" t="s">
        <v>19483</v>
      </c>
      <c r="C16707" t="s">
        <v>19488</v>
      </c>
      <c r="D16707" t="s">
        <v>19618</v>
      </c>
      <c r="E16707" s="89">
        <v>0.0120690641475347</v>
      </c>
      <c r="F16707" s="89">
        <v>709177</v>
      </c>
      <c r="G16707" s="89">
        <v>10</v>
      </c>
      <c r="H16707" t="s">
        <v>19629</v>
      </c>
      <c r="I16707" s="89"/>
    </row>
    <row r="16708">
      <c r="A16708" t="s">
        <v>18107</v>
      </c>
      <c r="B16708" t="s">
        <v>19483</v>
      </c>
      <c r="C16708" t="s">
        <v>19488</v>
      </c>
      <c r="D16708" t="s">
        <v>19619</v>
      </c>
      <c r="E16708" s="89">
        <v>0.01286906693995987</v>
      </c>
      <c r="F16708" s="89">
        <v>709177</v>
      </c>
      <c r="G16708" s="89">
        <v>10</v>
      </c>
      <c r="H16708" t="s">
        <v>19629</v>
      </c>
      <c r="I16708" s="89"/>
    </row>
    <row r="16709">
      <c r="A16709" t="s">
        <v>18108</v>
      </c>
      <c r="B16709" t="s">
        <v>19483</v>
      </c>
      <c r="C16709" t="s">
        <v>19488</v>
      </c>
      <c r="D16709" t="s">
        <v>19620</v>
      </c>
      <c r="E16709" s="89">
        <v>0.0119832209151544</v>
      </c>
      <c r="F16709" s="89">
        <v>709177</v>
      </c>
      <c r="G16709" s="89">
        <v>10</v>
      </c>
      <c r="H16709" t="s">
        <v>19629</v>
      </c>
      <c r="I16709" s="89"/>
    </row>
    <row r="16710">
      <c r="A16710" t="s">
        <v>18109</v>
      </c>
      <c r="B16710" t="s">
        <v>19483</v>
      </c>
      <c r="C16710" t="s">
        <v>19488</v>
      </c>
      <c r="D16710" t="s">
        <v>19621</v>
      </c>
      <c r="E16710" s="89">
        <v>0.01174980952738531</v>
      </c>
      <c r="F16710" s="89">
        <v>709177</v>
      </c>
      <c r="G16710" s="89">
        <v>10</v>
      </c>
      <c r="H16710" t="s">
        <v>19629</v>
      </c>
      <c r="I16710" s="89"/>
    </row>
    <row r="16711">
      <c r="A16711" t="s">
        <v>18110</v>
      </c>
      <c r="B16711" t="s">
        <v>19483</v>
      </c>
      <c r="C16711" t="s">
        <v>19488</v>
      </c>
      <c r="D16711" t="s">
        <v>19622</v>
      </c>
      <c r="E16711" s="89">
        <v>0.01179315533764919</v>
      </c>
      <c r="F16711" s="89">
        <v>709177</v>
      </c>
      <c r="G16711" s="89">
        <v>10</v>
      </c>
      <c r="H16711" t="s">
        <v>19629</v>
      </c>
      <c r="I16711" s="89"/>
    </row>
    <row r="16712">
      <c r="A16712" t="s">
        <v>18111</v>
      </c>
      <c r="B16712" t="s">
        <v>19483</v>
      </c>
      <c r="C16712" t="s">
        <v>19488</v>
      </c>
      <c r="D16712" t="s">
        <v>19623</v>
      </c>
      <c r="E16712" s="89">
        <v>0.1053874206373564</v>
      </c>
      <c r="F16712" s="89">
        <v>709177</v>
      </c>
      <c r="G16712" s="89">
        <v>10</v>
      </c>
      <c r="H16712" t="s">
        <v>19629</v>
      </c>
      <c r="I16712" s="89"/>
    </row>
    <row r="16713">
      <c r="A16713" t="s">
        <v>18112</v>
      </c>
      <c r="B16713" t="s">
        <v>19483</v>
      </c>
      <c r="C16713" t="s">
        <v>19488</v>
      </c>
      <c r="D16713" t="s">
        <v>19624</v>
      </c>
      <c r="E16713" s="89">
        <v>0.2723017444115171</v>
      </c>
      <c r="F16713" s="89">
        <v>709177</v>
      </c>
      <c r="G16713" s="89">
        <v>10</v>
      </c>
      <c r="H16713" t="s">
        <v>19629</v>
      </c>
      <c r="I16713" s="89"/>
    </row>
    <row r="16714">
      <c r="A16714" t="s">
        <v>22387</v>
      </c>
      <c r="B16714" t="s">
        <v>19476</v>
      </c>
      <c r="C16714" t="s">
        <v>19917</v>
      </c>
      <c r="D16714" t="s">
        <v>19630</v>
      </c>
      <c r="E16714" s="89">
        <v>239923</v>
      </c>
      <c r="F16714" s="89">
        <v>709177</v>
      </c>
      <c r="G16714" s="89">
        <v>10</v>
      </c>
      <c r="H16714" t="s">
        <v>19630</v>
      </c>
      <c r="I16714" s="89"/>
    </row>
    <row r="16715">
      <c r="A16715" t="s">
        <v>22388</v>
      </c>
      <c r="B16715" t="s">
        <v>19477</v>
      </c>
      <c r="C16715" t="s">
        <v>19917</v>
      </c>
      <c r="D16715" t="s">
        <v>19630</v>
      </c>
      <c r="E16715" s="89">
        <v>18449875258.98807</v>
      </c>
      <c r="F16715" s="89">
        <v>709177</v>
      </c>
      <c r="G16715" s="89">
        <v>10</v>
      </c>
      <c r="H16715" t="s">
        <v>19630</v>
      </c>
      <c r="I16715" s="89"/>
    </row>
    <row r="16716">
      <c r="A16716" t="s">
        <v>22389</v>
      </c>
      <c r="B16716" t="s">
        <v>19478</v>
      </c>
      <c r="C16716" t="s">
        <v>19917</v>
      </c>
      <c r="D16716" t="s">
        <v>19630</v>
      </c>
      <c r="E16716" s="89">
        <v>0.3383118741865571</v>
      </c>
      <c r="F16716" s="89">
        <v>709177</v>
      </c>
      <c r="G16716" s="89">
        <v>10</v>
      </c>
      <c r="H16716" t="s">
        <v>19630</v>
      </c>
      <c r="I16716" s="89"/>
    </row>
    <row r="16717">
      <c r="A16717" t="s">
        <v>22390</v>
      </c>
      <c r="B16717" t="s">
        <v>19479</v>
      </c>
      <c r="C16717" t="s">
        <v>19917</v>
      </c>
      <c r="D16717" t="s">
        <v>19630</v>
      </c>
      <c r="E16717" s="89">
        <v>26015.89625578391</v>
      </c>
      <c r="F16717" s="89">
        <v>709177</v>
      </c>
      <c r="G16717" s="89">
        <v>10</v>
      </c>
      <c r="H16717" t="s">
        <v>19630</v>
      </c>
      <c r="I16717" s="89"/>
    </row>
    <row r="16718">
      <c r="A16718" t="s">
        <v>22391</v>
      </c>
      <c r="B16718" t="s">
        <v>19483</v>
      </c>
      <c r="C16718" t="s">
        <v>19917</v>
      </c>
      <c r="D16718" t="s">
        <v>19614</v>
      </c>
      <c r="E16718" s="89">
        <v>0.01181932328251661</v>
      </c>
      <c r="F16718" s="89">
        <v>709177</v>
      </c>
      <c r="G16718" s="89">
        <v>10</v>
      </c>
      <c r="H16718" t="s">
        <v>19629</v>
      </c>
      <c r="I16718" s="89"/>
    </row>
    <row r="16719">
      <c r="A16719" t="s">
        <v>22392</v>
      </c>
      <c r="B16719" t="s">
        <v>19483</v>
      </c>
      <c r="C16719" t="s">
        <v>19917</v>
      </c>
      <c r="D16719" t="s">
        <v>19615</v>
      </c>
      <c r="E16719" s="89">
        <v>0.01262030579405193</v>
      </c>
      <c r="F16719" s="89">
        <v>709177</v>
      </c>
      <c r="G16719" s="89">
        <v>10</v>
      </c>
      <c r="H16719" t="s">
        <v>19629</v>
      </c>
      <c r="I16719" s="89"/>
    </row>
    <row r="16720">
      <c r="A16720" t="s">
        <v>22393</v>
      </c>
      <c r="B16720" t="s">
        <v>19483</v>
      </c>
      <c r="C16720" t="s">
        <v>19917</v>
      </c>
      <c r="D16720" t="s">
        <v>19616</v>
      </c>
      <c r="E16720" s="89">
        <v>0.01202883780251887</v>
      </c>
      <c r="F16720" s="89">
        <v>709177</v>
      </c>
      <c r="G16720" s="89">
        <v>10</v>
      </c>
      <c r="H16720" t="s">
        <v>19629</v>
      </c>
      <c r="I16720" s="89"/>
    </row>
    <row r="16721">
      <c r="A16721" t="s">
        <v>22394</v>
      </c>
      <c r="B16721" t="s">
        <v>19483</v>
      </c>
      <c r="C16721" t="s">
        <v>19917</v>
      </c>
      <c r="D16721" t="s">
        <v>19617</v>
      </c>
      <c r="E16721" s="89">
        <v>0.01252994553663751</v>
      </c>
      <c r="F16721" s="89">
        <v>709177</v>
      </c>
      <c r="G16721" s="89">
        <v>10</v>
      </c>
      <c r="H16721" t="s">
        <v>19629</v>
      </c>
      <c r="I16721" s="89"/>
    </row>
    <row r="16722">
      <c r="A16722" t="s">
        <v>22395</v>
      </c>
      <c r="B16722" t="s">
        <v>19483</v>
      </c>
      <c r="C16722" t="s">
        <v>19917</v>
      </c>
      <c r="D16722" t="s">
        <v>19618</v>
      </c>
      <c r="E16722" s="89">
        <v>0.0126133175329072</v>
      </c>
      <c r="F16722" s="89">
        <v>709177</v>
      </c>
      <c r="G16722" s="89">
        <v>10</v>
      </c>
      <c r="H16722" t="s">
        <v>19629</v>
      </c>
      <c r="I16722" s="89"/>
    </row>
    <row r="16723">
      <c r="A16723" t="s">
        <v>22396</v>
      </c>
      <c r="B16723" t="s">
        <v>19483</v>
      </c>
      <c r="C16723" t="s">
        <v>19917</v>
      </c>
      <c r="D16723" t="s">
        <v>19619</v>
      </c>
      <c r="E16723" s="89">
        <v>0.01344697744199649</v>
      </c>
      <c r="F16723" s="89">
        <v>709177</v>
      </c>
      <c r="G16723" s="89">
        <v>10</v>
      </c>
      <c r="H16723" t="s">
        <v>19629</v>
      </c>
      <c r="I16723" s="89"/>
    </row>
    <row r="16724">
      <c r="A16724" t="s">
        <v>22397</v>
      </c>
      <c r="B16724" t="s">
        <v>19483</v>
      </c>
      <c r="C16724" t="s">
        <v>19917</v>
      </c>
      <c r="D16724" t="s">
        <v>19620</v>
      </c>
      <c r="E16724" s="89">
        <v>0.01252569558433312</v>
      </c>
      <c r="F16724" s="89">
        <v>709177</v>
      </c>
      <c r="G16724" s="89">
        <v>10</v>
      </c>
      <c r="H16724" t="s">
        <v>19629</v>
      </c>
      <c r="I16724" s="89"/>
    </row>
    <row r="16725">
      <c r="A16725" t="s">
        <v>22398</v>
      </c>
      <c r="B16725" t="s">
        <v>19483</v>
      </c>
      <c r="C16725" t="s">
        <v>19917</v>
      </c>
      <c r="D16725" t="s">
        <v>19621</v>
      </c>
      <c r="E16725" s="89">
        <v>0.01236897961714298</v>
      </c>
      <c r="F16725" s="89">
        <v>709177</v>
      </c>
      <c r="G16725" s="89">
        <v>10</v>
      </c>
      <c r="H16725" t="s">
        <v>19629</v>
      </c>
      <c r="I16725" s="89"/>
    </row>
    <row r="16726">
      <c r="A16726" t="s">
        <v>22399</v>
      </c>
      <c r="B16726" t="s">
        <v>19483</v>
      </c>
      <c r="C16726" t="s">
        <v>19917</v>
      </c>
      <c r="D16726" t="s">
        <v>19622</v>
      </c>
      <c r="E16726" s="89">
        <v>0.01231648985648737</v>
      </c>
      <c r="F16726" s="89">
        <v>709177</v>
      </c>
      <c r="G16726" s="89">
        <v>10</v>
      </c>
      <c r="H16726" t="s">
        <v>19629</v>
      </c>
      <c r="I16726" s="89"/>
    </row>
    <row r="16727">
      <c r="A16727" t="s">
        <v>22400</v>
      </c>
      <c r="B16727" t="s">
        <v>19483</v>
      </c>
      <c r="C16727" t="s">
        <v>19917</v>
      </c>
      <c r="D16727" t="s">
        <v>19623</v>
      </c>
      <c r="E16727" s="89">
        <v>0.1130436945944304</v>
      </c>
      <c r="F16727" s="89">
        <v>709177</v>
      </c>
      <c r="G16727" s="89">
        <v>10</v>
      </c>
      <c r="H16727" t="s">
        <v>19629</v>
      </c>
      <c r="I16727" s="89"/>
    </row>
    <row r="16728">
      <c r="A16728" t="s">
        <v>22401</v>
      </c>
      <c r="B16728" t="s">
        <v>19483</v>
      </c>
      <c r="C16728" t="s">
        <v>19917</v>
      </c>
      <c r="D16728" t="s">
        <v>19624</v>
      </c>
      <c r="E16728" s="89">
        <v>0.2901913189894765</v>
      </c>
      <c r="F16728" s="89">
        <v>709177</v>
      </c>
      <c r="G16728" s="89">
        <v>10</v>
      </c>
      <c r="H16728" t="s">
        <v>19629</v>
      </c>
      <c r="I16728" s="89"/>
    </row>
    <row r="16729">
      <c r="A16729" t="s">
        <v>18113</v>
      </c>
      <c r="B16729" t="s">
        <v>19476</v>
      </c>
      <c r="C16729" t="s">
        <v>19489</v>
      </c>
      <c r="D16729" t="s">
        <v>19630</v>
      </c>
      <c r="E16729" s="89">
        <v>391255</v>
      </c>
      <c r="F16729" s="89">
        <v>709177</v>
      </c>
      <c r="G16729" s="89">
        <v>10</v>
      </c>
      <c r="H16729" t="s">
        <v>19630</v>
      </c>
      <c r="I16729" s="89"/>
    </row>
    <row r="16730">
      <c r="A16730" t="s">
        <v>18114</v>
      </c>
      <c r="B16730" t="s">
        <v>19477</v>
      </c>
      <c r="C16730" t="s">
        <v>19489</v>
      </c>
      <c r="D16730" t="s">
        <v>19630</v>
      </c>
      <c r="E16730" s="89">
        <v>65624394237.49734</v>
      </c>
      <c r="F16730" s="89">
        <v>709177</v>
      </c>
      <c r="G16730" s="89">
        <v>10</v>
      </c>
      <c r="H16730" t="s">
        <v>19630</v>
      </c>
      <c r="I16730" s="89"/>
    </row>
    <row r="16731">
      <c r="A16731" t="s">
        <v>18115</v>
      </c>
      <c r="B16731" t="s">
        <v>19478</v>
      </c>
      <c r="C16731" t="s">
        <v>19489</v>
      </c>
      <c r="D16731" t="s">
        <v>19630</v>
      </c>
      <c r="E16731" s="89">
        <v>0.5517028894056067</v>
      </c>
      <c r="F16731" s="89">
        <v>709177</v>
      </c>
      <c r="G16731" s="89">
        <v>10</v>
      </c>
      <c r="H16731" t="s">
        <v>19630</v>
      </c>
      <c r="I16731" s="89"/>
    </row>
    <row r="16732">
      <c r="A16732" t="s">
        <v>18116</v>
      </c>
      <c r="B16732" t="s">
        <v>19479</v>
      </c>
      <c r="C16732" t="s">
        <v>19489</v>
      </c>
      <c r="D16732" t="s">
        <v>19630</v>
      </c>
      <c r="E16732" s="89">
        <v>92535.9878246155</v>
      </c>
      <c r="F16732" s="89">
        <v>709177</v>
      </c>
      <c r="G16732" s="89">
        <v>10</v>
      </c>
      <c r="H16732" t="s">
        <v>19630</v>
      </c>
      <c r="I16732" s="89"/>
    </row>
    <row r="16733">
      <c r="A16733" t="s">
        <v>18117</v>
      </c>
      <c r="B16733" t="s">
        <v>19483</v>
      </c>
      <c r="C16733" t="s">
        <v>19489</v>
      </c>
      <c r="D16733" t="s">
        <v>19614</v>
      </c>
      <c r="E16733" s="89">
        <v>0.01943199926198577</v>
      </c>
      <c r="F16733" s="89">
        <v>709177</v>
      </c>
      <c r="G16733" s="89">
        <v>10</v>
      </c>
      <c r="H16733" t="s">
        <v>19629</v>
      </c>
      <c r="I16733" s="89"/>
    </row>
    <row r="16734">
      <c r="A16734" t="s">
        <v>18118</v>
      </c>
      <c r="B16734" t="s">
        <v>19483</v>
      </c>
      <c r="C16734" t="s">
        <v>19489</v>
      </c>
      <c r="D16734" t="s">
        <v>19615</v>
      </c>
      <c r="E16734" s="89">
        <v>0.02059265868602567</v>
      </c>
      <c r="F16734" s="89">
        <v>709177</v>
      </c>
      <c r="G16734" s="89">
        <v>10</v>
      </c>
      <c r="H16734" t="s">
        <v>19629</v>
      </c>
      <c r="I16734" s="89"/>
    </row>
    <row r="16735">
      <c r="A16735" t="s">
        <v>18119</v>
      </c>
      <c r="B16735" t="s">
        <v>19483</v>
      </c>
      <c r="C16735" t="s">
        <v>19489</v>
      </c>
      <c r="D16735" t="s">
        <v>19616</v>
      </c>
      <c r="E16735" s="89">
        <v>0.01957872181989708</v>
      </c>
      <c r="F16735" s="89">
        <v>709177</v>
      </c>
      <c r="G16735" s="89">
        <v>10</v>
      </c>
      <c r="H16735" t="s">
        <v>19629</v>
      </c>
      <c r="I16735" s="89"/>
    </row>
    <row r="16736">
      <c r="A16736" t="s">
        <v>18120</v>
      </c>
      <c r="B16736" t="s">
        <v>19483</v>
      </c>
      <c r="C16736" t="s">
        <v>19489</v>
      </c>
      <c r="D16736" t="s">
        <v>19617</v>
      </c>
      <c r="E16736" s="89">
        <v>0.02000689504987363</v>
      </c>
      <c r="F16736" s="89">
        <v>709177</v>
      </c>
      <c r="G16736" s="89">
        <v>10</v>
      </c>
      <c r="H16736" t="s">
        <v>19629</v>
      </c>
      <c r="I16736" s="89"/>
    </row>
    <row r="16737">
      <c r="A16737" t="s">
        <v>18121</v>
      </c>
      <c r="B16737" t="s">
        <v>19483</v>
      </c>
      <c r="C16737" t="s">
        <v>19489</v>
      </c>
      <c r="D16737" t="s">
        <v>19618</v>
      </c>
      <c r="E16737" s="89">
        <v>0.02058133400194352</v>
      </c>
      <c r="F16737" s="89">
        <v>709177</v>
      </c>
      <c r="G16737" s="89">
        <v>10</v>
      </c>
      <c r="H16737" t="s">
        <v>19629</v>
      </c>
      <c r="I16737" s="89"/>
    </row>
    <row r="16738">
      <c r="A16738" t="s">
        <v>18122</v>
      </c>
      <c r="B16738" t="s">
        <v>19483</v>
      </c>
      <c r="C16738" t="s">
        <v>19489</v>
      </c>
      <c r="D16738" t="s">
        <v>19619</v>
      </c>
      <c r="E16738" s="89">
        <v>0.02191591512717337</v>
      </c>
      <c r="F16738" s="89">
        <v>709177</v>
      </c>
      <c r="G16738" s="89">
        <v>10</v>
      </c>
      <c r="H16738" t="s">
        <v>19629</v>
      </c>
      <c r="I16738" s="89"/>
    </row>
    <row r="16739">
      <c r="A16739" t="s">
        <v>18123</v>
      </c>
      <c r="B16739" t="s">
        <v>19483</v>
      </c>
      <c r="C16739" t="s">
        <v>19489</v>
      </c>
      <c r="D16739" t="s">
        <v>19620</v>
      </c>
      <c r="E16739" s="89">
        <v>0.02046144551237691</v>
      </c>
      <c r="F16739" s="89">
        <v>709177</v>
      </c>
      <c r="G16739" s="89">
        <v>10</v>
      </c>
      <c r="H16739" t="s">
        <v>19629</v>
      </c>
      <c r="I16739" s="89"/>
    </row>
    <row r="16740">
      <c r="A16740" t="s">
        <v>18124</v>
      </c>
      <c r="B16740" t="s">
        <v>19483</v>
      </c>
      <c r="C16740" t="s">
        <v>19489</v>
      </c>
      <c r="D16740" t="s">
        <v>19621</v>
      </c>
      <c r="E16740" s="89">
        <v>0.02059263934212033</v>
      </c>
      <c r="F16740" s="89">
        <v>709177</v>
      </c>
      <c r="G16740" s="89">
        <v>10</v>
      </c>
      <c r="H16740" t="s">
        <v>19629</v>
      </c>
      <c r="I16740" s="89"/>
    </row>
    <row r="16741">
      <c r="A16741" t="s">
        <v>18125</v>
      </c>
      <c r="B16741" t="s">
        <v>19483</v>
      </c>
      <c r="C16741" t="s">
        <v>19489</v>
      </c>
      <c r="D16741" t="s">
        <v>19622</v>
      </c>
      <c r="E16741" s="89">
        <v>0.01988786905522542</v>
      </c>
      <c r="F16741" s="89">
        <v>709177</v>
      </c>
      <c r="G16741" s="89">
        <v>10</v>
      </c>
      <c r="H16741" t="s">
        <v>19629</v>
      </c>
      <c r="I16741" s="89"/>
    </row>
    <row r="16742">
      <c r="A16742" t="s">
        <v>18126</v>
      </c>
      <c r="B16742" t="s">
        <v>19483</v>
      </c>
      <c r="C16742" t="s">
        <v>19489</v>
      </c>
      <c r="D16742" t="s">
        <v>19623</v>
      </c>
      <c r="E16742" s="89">
        <v>0.2735061166925647</v>
      </c>
      <c r="F16742" s="89">
        <v>709177</v>
      </c>
      <c r="G16742" s="89">
        <v>10</v>
      </c>
      <c r="H16742" t="s">
        <v>19629</v>
      </c>
      <c r="I16742" s="89"/>
    </row>
    <row r="16743">
      <c r="A16743" t="s">
        <v>18127</v>
      </c>
      <c r="B16743" t="s">
        <v>19483</v>
      </c>
      <c r="C16743" t="s">
        <v>19489</v>
      </c>
      <c r="D16743" t="s">
        <v>19624</v>
      </c>
      <c r="E16743" s="89">
        <v>0.64942098764562</v>
      </c>
      <c r="F16743" s="89">
        <v>709177</v>
      </c>
      <c r="G16743" s="89">
        <v>10</v>
      </c>
      <c r="H16743" t="s">
        <v>19629</v>
      </c>
      <c r="I16743" s="89"/>
    </row>
    <row r="16744">
      <c r="A16744" t="s">
        <v>18128</v>
      </c>
      <c r="B16744" t="s">
        <v>19476</v>
      </c>
      <c r="C16744" t="s">
        <v>19490</v>
      </c>
      <c r="D16744" t="s">
        <v>19630</v>
      </c>
      <c r="E16744" s="89">
        <v>38807</v>
      </c>
      <c r="F16744" s="89">
        <v>709177</v>
      </c>
      <c r="G16744" s="89">
        <v>10</v>
      </c>
      <c r="H16744" t="s">
        <v>19630</v>
      </c>
      <c r="I16744" s="89"/>
    </row>
    <row r="16745">
      <c r="A16745" t="s">
        <v>18129</v>
      </c>
      <c r="B16745" t="s">
        <v>19477</v>
      </c>
      <c r="C16745" t="s">
        <v>19490</v>
      </c>
      <c r="D16745" t="s">
        <v>19630</v>
      </c>
      <c r="E16745" s="89">
        <v>20107977985.01563</v>
      </c>
      <c r="F16745" s="89">
        <v>709177</v>
      </c>
      <c r="G16745" s="89">
        <v>10</v>
      </c>
      <c r="H16745" t="s">
        <v>19630</v>
      </c>
      <c r="I16745" s="89"/>
    </row>
    <row r="16746">
      <c r="A16746" t="s">
        <v>18130</v>
      </c>
      <c r="B16746" t="s">
        <v>19478</v>
      </c>
      <c r="C16746" t="s">
        <v>19490</v>
      </c>
      <c r="D16746" t="s">
        <v>19630</v>
      </c>
      <c r="E16746" s="89">
        <v>0.05472117680071407</v>
      </c>
      <c r="F16746" s="89">
        <v>709177</v>
      </c>
      <c r="G16746" s="89">
        <v>10</v>
      </c>
      <c r="H16746" t="s">
        <v>19630</v>
      </c>
      <c r="I16746" s="89"/>
    </row>
    <row r="16747">
      <c r="A16747" t="s">
        <v>18131</v>
      </c>
      <c r="B16747" t="s">
        <v>19479</v>
      </c>
      <c r="C16747" t="s">
        <v>19490</v>
      </c>
      <c r="D16747" t="s">
        <v>19630</v>
      </c>
      <c r="E16747" s="89">
        <v>28353.96238881919</v>
      </c>
      <c r="F16747" s="89">
        <v>709177</v>
      </c>
      <c r="G16747" s="89">
        <v>10</v>
      </c>
      <c r="H16747" t="s">
        <v>19630</v>
      </c>
      <c r="I16747" s="89"/>
    </row>
    <row r="16748">
      <c r="A16748" t="s">
        <v>18132</v>
      </c>
      <c r="B16748" t="s">
        <v>19483</v>
      </c>
      <c r="C16748" t="s">
        <v>19490</v>
      </c>
      <c r="D16748" t="s">
        <v>19614</v>
      </c>
      <c r="E16748" s="89">
        <v>0.0375979732182272</v>
      </c>
      <c r="F16748" s="89">
        <v>709177</v>
      </c>
      <c r="G16748" s="89">
        <v>10</v>
      </c>
      <c r="H16748" t="s">
        <v>19629</v>
      </c>
      <c r="I16748" s="89"/>
    </row>
    <row r="16749">
      <c r="A16749" t="s">
        <v>18133</v>
      </c>
      <c r="B16749" t="s">
        <v>19483</v>
      </c>
      <c r="C16749" t="s">
        <v>19490</v>
      </c>
      <c r="D16749" t="s">
        <v>19615</v>
      </c>
      <c r="E16749" s="89">
        <v>0.04033374203901199</v>
      </c>
      <c r="F16749" s="89">
        <v>709177</v>
      </c>
      <c r="G16749" s="89">
        <v>10</v>
      </c>
      <c r="H16749" t="s">
        <v>19629</v>
      </c>
      <c r="I16749" s="89"/>
    </row>
    <row r="16750">
      <c r="A16750" t="s">
        <v>18134</v>
      </c>
      <c r="B16750" t="s">
        <v>19483</v>
      </c>
      <c r="C16750" t="s">
        <v>19490</v>
      </c>
      <c r="D16750" t="s">
        <v>19616</v>
      </c>
      <c r="E16750" s="89">
        <v>0.03760702428881996</v>
      </c>
      <c r="F16750" s="89">
        <v>709177</v>
      </c>
      <c r="G16750" s="89">
        <v>10</v>
      </c>
      <c r="H16750" t="s">
        <v>19629</v>
      </c>
      <c r="I16750" s="89"/>
    </row>
    <row r="16751">
      <c r="A16751" t="s">
        <v>18135</v>
      </c>
      <c r="B16751" t="s">
        <v>19483</v>
      </c>
      <c r="C16751" t="s">
        <v>19490</v>
      </c>
      <c r="D16751" t="s">
        <v>19617</v>
      </c>
      <c r="E16751" s="89">
        <v>0.03770713043118526</v>
      </c>
      <c r="F16751" s="89">
        <v>709177</v>
      </c>
      <c r="G16751" s="89">
        <v>10</v>
      </c>
      <c r="H16751" t="s">
        <v>19629</v>
      </c>
      <c r="I16751" s="89"/>
    </row>
    <row r="16752">
      <c r="A16752" t="s">
        <v>18136</v>
      </c>
      <c r="B16752" t="s">
        <v>19483</v>
      </c>
      <c r="C16752" t="s">
        <v>19490</v>
      </c>
      <c r="D16752" t="s">
        <v>19618</v>
      </c>
      <c r="E16752" s="89">
        <v>0.04030487071905123</v>
      </c>
      <c r="F16752" s="89">
        <v>709177</v>
      </c>
      <c r="G16752" s="89">
        <v>10</v>
      </c>
      <c r="H16752" t="s">
        <v>19629</v>
      </c>
      <c r="I16752" s="89"/>
    </row>
    <row r="16753">
      <c r="A16753" t="s">
        <v>18137</v>
      </c>
      <c r="B16753" t="s">
        <v>19483</v>
      </c>
      <c r="C16753" t="s">
        <v>19490</v>
      </c>
      <c r="D16753" t="s">
        <v>19619</v>
      </c>
      <c r="E16753" s="89">
        <v>0.04301892193091316</v>
      </c>
      <c r="F16753" s="89">
        <v>709177</v>
      </c>
      <c r="G16753" s="89">
        <v>10</v>
      </c>
      <c r="H16753" t="s">
        <v>19629</v>
      </c>
      <c r="I16753" s="89"/>
    </row>
    <row r="16754">
      <c r="A16754" t="s">
        <v>18138</v>
      </c>
      <c r="B16754" t="s">
        <v>19483</v>
      </c>
      <c r="C16754" t="s">
        <v>19490</v>
      </c>
      <c r="D16754" t="s">
        <v>19620</v>
      </c>
      <c r="E16754" s="89">
        <v>0.04014637571729145</v>
      </c>
      <c r="F16754" s="89">
        <v>709177</v>
      </c>
      <c r="G16754" s="89">
        <v>10</v>
      </c>
      <c r="H16754" t="s">
        <v>19629</v>
      </c>
      <c r="I16754" s="89"/>
    </row>
    <row r="16755">
      <c r="A16755" t="s">
        <v>18139</v>
      </c>
      <c r="B16755" t="s">
        <v>19483</v>
      </c>
      <c r="C16755" t="s">
        <v>19490</v>
      </c>
      <c r="D16755" t="s">
        <v>19621</v>
      </c>
      <c r="E16755" s="89">
        <v>0.04157323762227302</v>
      </c>
      <c r="F16755" s="89">
        <v>709177</v>
      </c>
      <c r="G16755" s="89">
        <v>10</v>
      </c>
      <c r="H16755" t="s">
        <v>19629</v>
      </c>
      <c r="I16755" s="89"/>
    </row>
    <row r="16756">
      <c r="A16756" t="s">
        <v>18140</v>
      </c>
      <c r="B16756" t="s">
        <v>19483</v>
      </c>
      <c r="C16756" t="s">
        <v>19490</v>
      </c>
      <c r="D16756" t="s">
        <v>19622</v>
      </c>
      <c r="E16756" s="89">
        <v>0.03775919916821317</v>
      </c>
      <c r="F16756" s="89">
        <v>709177</v>
      </c>
      <c r="G16756" s="89">
        <v>10</v>
      </c>
      <c r="H16756" t="s">
        <v>19629</v>
      </c>
      <c r="I16756" s="89"/>
    </row>
    <row r="16757">
      <c r="A16757" t="s">
        <v>18141</v>
      </c>
      <c r="B16757" t="s">
        <v>19483</v>
      </c>
      <c r="C16757" t="s">
        <v>19490</v>
      </c>
      <c r="D16757" t="s">
        <v>19623</v>
      </c>
      <c r="E16757" s="89">
        <v>0.9403411904029769</v>
      </c>
      <c r="F16757" s="89">
        <v>709177</v>
      </c>
      <c r="G16757" s="89">
        <v>10</v>
      </c>
      <c r="H16757" t="s">
        <v>19629</v>
      </c>
      <c r="I16757" s="89"/>
    </row>
    <row r="16758">
      <c r="A16758" t="s">
        <v>18142</v>
      </c>
      <c r="B16758" t="s">
        <v>19483</v>
      </c>
      <c r="C16758" t="s">
        <v>19490</v>
      </c>
      <c r="D16758" t="s">
        <v>19624</v>
      </c>
      <c r="E16758" s="89">
        <v>2.06455994485106</v>
      </c>
      <c r="F16758" s="89">
        <v>709177</v>
      </c>
      <c r="G16758" s="89">
        <v>10</v>
      </c>
      <c r="H16758" t="s">
        <v>19629</v>
      </c>
      <c r="I16758" s="89"/>
    </row>
    <row r="16759">
      <c r="A16759" t="s">
        <v>18143</v>
      </c>
      <c r="B16759" t="s">
        <v>19476</v>
      </c>
      <c r="C16759" t="s">
        <v>19491</v>
      </c>
      <c r="D16759" t="s">
        <v>19630</v>
      </c>
      <c r="E16759" s="89">
        <v>251070</v>
      </c>
      <c r="F16759" s="89">
        <v>709177</v>
      </c>
      <c r="G16759" s="89">
        <v>10</v>
      </c>
      <c r="H16759" t="s">
        <v>19630</v>
      </c>
      <c r="I16759" s="89"/>
    </row>
    <row r="16760">
      <c r="A16760" t="s">
        <v>18144</v>
      </c>
      <c r="B16760" t="s">
        <v>19477</v>
      </c>
      <c r="C16760" t="s">
        <v>19491</v>
      </c>
      <c r="D16760" t="s">
        <v>19630</v>
      </c>
      <c r="E16760" s="89">
        <v>27066540993.49365</v>
      </c>
      <c r="F16760" s="89">
        <v>709177</v>
      </c>
      <c r="G16760" s="89">
        <v>10</v>
      </c>
      <c r="H16760" t="s">
        <v>19630</v>
      </c>
      <c r="I16760" s="89"/>
    </row>
    <row r="16761">
      <c r="A16761" t="s">
        <v>18145</v>
      </c>
      <c r="B16761" t="s">
        <v>19478</v>
      </c>
      <c r="C16761" t="s">
        <v>19491</v>
      </c>
      <c r="D16761" t="s">
        <v>19630</v>
      </c>
      <c r="E16761" s="89">
        <v>0.3540300940385828</v>
      </c>
      <c r="F16761" s="89">
        <v>709177</v>
      </c>
      <c r="G16761" s="89">
        <v>10</v>
      </c>
      <c r="H16761" t="s">
        <v>19630</v>
      </c>
      <c r="I16761" s="89"/>
    </row>
    <row r="16762">
      <c r="A16762" t="s">
        <v>18146</v>
      </c>
      <c r="B16762" t="s">
        <v>19479</v>
      </c>
      <c r="C16762" t="s">
        <v>19491</v>
      </c>
      <c r="D16762" t="s">
        <v>19630</v>
      </c>
      <c r="E16762" s="89">
        <v>38166.12918001239</v>
      </c>
      <c r="F16762" s="89">
        <v>709177</v>
      </c>
      <c r="G16762" s="89">
        <v>10</v>
      </c>
      <c r="H16762" t="s">
        <v>19630</v>
      </c>
      <c r="I16762" s="89"/>
    </row>
    <row r="16763">
      <c r="A16763" t="s">
        <v>18147</v>
      </c>
      <c r="B16763" t="s">
        <v>19483</v>
      </c>
      <c r="C16763" t="s">
        <v>19491</v>
      </c>
      <c r="D16763" t="s">
        <v>19614</v>
      </c>
      <c r="E16763" s="89">
        <v>0.01317590641915508</v>
      </c>
      <c r="F16763" s="89">
        <v>709177</v>
      </c>
      <c r="G16763" s="89">
        <v>10</v>
      </c>
      <c r="H16763" t="s">
        <v>19629</v>
      </c>
      <c r="I16763" s="89"/>
    </row>
    <row r="16764">
      <c r="A16764" t="s">
        <v>18148</v>
      </c>
      <c r="B16764" t="s">
        <v>19483</v>
      </c>
      <c r="C16764" t="s">
        <v>19491</v>
      </c>
      <c r="D16764" t="s">
        <v>19615</v>
      </c>
      <c r="E16764" s="89">
        <v>0.01379634173683321</v>
      </c>
      <c r="F16764" s="89">
        <v>709177</v>
      </c>
      <c r="G16764" s="89">
        <v>10</v>
      </c>
      <c r="H16764" t="s">
        <v>19629</v>
      </c>
      <c r="I16764" s="89"/>
    </row>
    <row r="16765">
      <c r="A16765" t="s">
        <v>18149</v>
      </c>
      <c r="B16765" t="s">
        <v>19483</v>
      </c>
      <c r="C16765" t="s">
        <v>19491</v>
      </c>
      <c r="D16765" t="s">
        <v>19616</v>
      </c>
      <c r="E16765" s="89">
        <v>0.01320294006441973</v>
      </c>
      <c r="F16765" s="89">
        <v>709177</v>
      </c>
      <c r="G16765" s="89">
        <v>10</v>
      </c>
      <c r="H16765" t="s">
        <v>19629</v>
      </c>
      <c r="I16765" s="89"/>
    </row>
    <row r="16766">
      <c r="A16766" t="s">
        <v>18150</v>
      </c>
      <c r="B16766" t="s">
        <v>19483</v>
      </c>
      <c r="C16766" t="s">
        <v>19491</v>
      </c>
      <c r="D16766" t="s">
        <v>19617</v>
      </c>
      <c r="E16766" s="89">
        <v>0.01337585131281563</v>
      </c>
      <c r="F16766" s="89">
        <v>709177</v>
      </c>
      <c r="G16766" s="89">
        <v>10</v>
      </c>
      <c r="H16766" t="s">
        <v>19629</v>
      </c>
      <c r="I16766" s="89"/>
    </row>
    <row r="16767">
      <c r="A16767" t="s">
        <v>18151</v>
      </c>
      <c r="B16767" t="s">
        <v>19483</v>
      </c>
      <c r="C16767" t="s">
        <v>19491</v>
      </c>
      <c r="D16767" t="s">
        <v>19618</v>
      </c>
      <c r="E16767" s="89">
        <v>0.01378983444652288</v>
      </c>
      <c r="F16767" s="89">
        <v>709177</v>
      </c>
      <c r="G16767" s="89">
        <v>10</v>
      </c>
      <c r="H16767" t="s">
        <v>19629</v>
      </c>
      <c r="I16767" s="89"/>
    </row>
    <row r="16768">
      <c r="A16768" t="s">
        <v>18152</v>
      </c>
      <c r="B16768" t="s">
        <v>19483</v>
      </c>
      <c r="C16768" t="s">
        <v>19491</v>
      </c>
      <c r="D16768" t="s">
        <v>19619</v>
      </c>
      <c r="E16768" s="89">
        <v>0.01465343091923825</v>
      </c>
      <c r="F16768" s="89">
        <v>709177</v>
      </c>
      <c r="G16768" s="89">
        <v>10</v>
      </c>
      <c r="H16768" t="s">
        <v>19629</v>
      </c>
      <c r="I16768" s="89"/>
    </row>
    <row r="16769">
      <c r="A16769" t="s">
        <v>18153</v>
      </c>
      <c r="B16769" t="s">
        <v>19483</v>
      </c>
      <c r="C16769" t="s">
        <v>19491</v>
      </c>
      <c r="D16769" t="s">
        <v>19620</v>
      </c>
      <c r="E16769" s="89">
        <v>0.0137112359095238</v>
      </c>
      <c r="F16769" s="89">
        <v>709177</v>
      </c>
      <c r="G16769" s="89">
        <v>10</v>
      </c>
      <c r="H16769" t="s">
        <v>19629</v>
      </c>
      <c r="I16769" s="89"/>
    </row>
    <row r="16770">
      <c r="A16770" t="s">
        <v>18154</v>
      </c>
      <c r="B16770" t="s">
        <v>19483</v>
      </c>
      <c r="C16770" t="s">
        <v>19491</v>
      </c>
      <c r="D16770" t="s">
        <v>19621</v>
      </c>
      <c r="E16770" s="89">
        <v>0.01384489495642628</v>
      </c>
      <c r="F16770" s="89">
        <v>709177</v>
      </c>
      <c r="G16770" s="89">
        <v>10</v>
      </c>
      <c r="H16770" t="s">
        <v>19629</v>
      </c>
      <c r="I16770" s="89"/>
    </row>
    <row r="16771">
      <c r="A16771" t="s">
        <v>18155</v>
      </c>
      <c r="B16771" t="s">
        <v>19483</v>
      </c>
      <c r="C16771" t="s">
        <v>19491</v>
      </c>
      <c r="D16771" t="s">
        <v>19622</v>
      </c>
      <c r="E16771" s="89">
        <v>0.01338629772272018</v>
      </c>
      <c r="F16771" s="89">
        <v>709177</v>
      </c>
      <c r="G16771" s="89">
        <v>10</v>
      </c>
      <c r="H16771" t="s">
        <v>19629</v>
      </c>
      <c r="I16771" s="89"/>
    </row>
    <row r="16772">
      <c r="A16772" t="s">
        <v>18156</v>
      </c>
      <c r="B16772" t="s">
        <v>19483</v>
      </c>
      <c r="C16772" t="s">
        <v>19491</v>
      </c>
      <c r="D16772" t="s">
        <v>19623</v>
      </c>
      <c r="E16772" s="89">
        <v>0.1728483401935778</v>
      </c>
      <c r="F16772" s="89">
        <v>709177</v>
      </c>
      <c r="G16772" s="89">
        <v>10</v>
      </c>
      <c r="H16772" t="s">
        <v>19629</v>
      </c>
      <c r="I16772" s="89"/>
    </row>
    <row r="16773">
      <c r="A16773" t="s">
        <v>18157</v>
      </c>
      <c r="B16773" t="s">
        <v>19483</v>
      </c>
      <c r="C16773" t="s">
        <v>19491</v>
      </c>
      <c r="D16773" t="s">
        <v>19624</v>
      </c>
      <c r="E16773" s="89">
        <v>0.4156062409508893</v>
      </c>
      <c r="F16773" s="89">
        <v>709177</v>
      </c>
      <c r="G16773" s="89">
        <v>10</v>
      </c>
      <c r="H16773" t="s">
        <v>19629</v>
      </c>
      <c r="I16773" s="89"/>
    </row>
    <row r="16774">
      <c r="A16774" t="s">
        <v>22402</v>
      </c>
      <c r="B16774" t="s">
        <v>19476</v>
      </c>
      <c r="C16774" t="s">
        <v>3837</v>
      </c>
      <c r="D16774" t="s">
        <v>19630</v>
      </c>
      <c r="E16774" s="89">
        <v>677351</v>
      </c>
      <c r="F16774" s="89">
        <v>709177</v>
      </c>
      <c r="G16774" s="89">
        <v>10</v>
      </c>
      <c r="H16774" t="s">
        <v>19630</v>
      </c>
      <c r="I16774" s="89"/>
    </row>
    <row r="16775">
      <c r="A16775" t="s">
        <v>22403</v>
      </c>
      <c r="B16775" t="s">
        <v>19477</v>
      </c>
      <c r="C16775" t="s">
        <v>3837</v>
      </c>
      <c r="D16775" t="s">
        <v>19630</v>
      </c>
      <c r="E16775" s="89">
        <v>664557110086.7212</v>
      </c>
      <c r="F16775" s="89">
        <v>709177</v>
      </c>
      <c r="G16775" s="89">
        <v>10</v>
      </c>
      <c r="H16775" t="s">
        <v>19630</v>
      </c>
      <c r="I16775" s="89"/>
    </row>
    <row r="16776">
      <c r="A16776" t="s">
        <v>22404</v>
      </c>
      <c r="B16776" t="s">
        <v>19478</v>
      </c>
      <c r="C16776" t="s">
        <v>3837</v>
      </c>
      <c r="D16776" t="s">
        <v>19630</v>
      </c>
      <c r="E16776" s="89">
        <v>0.9551226280604137</v>
      </c>
      <c r="F16776" s="89">
        <v>709177</v>
      </c>
      <c r="G16776" s="89">
        <v>10</v>
      </c>
      <c r="H16776" t="s">
        <v>19630</v>
      </c>
      <c r="I16776" s="89"/>
    </row>
    <row r="16777">
      <c r="A16777" t="s">
        <v>22405</v>
      </c>
      <c r="B16777" t="s">
        <v>19479</v>
      </c>
      <c r="C16777" t="s">
        <v>3837</v>
      </c>
      <c r="D16777" t="s">
        <v>19630</v>
      </c>
      <c r="E16777" s="89">
        <v>937082.1530967886</v>
      </c>
      <c r="F16777" s="89">
        <v>709177</v>
      </c>
      <c r="G16777" s="89">
        <v>10</v>
      </c>
      <c r="H16777" t="s">
        <v>19630</v>
      </c>
      <c r="I16777" s="89"/>
    </row>
    <row r="16778">
      <c r="A16778" t="s">
        <v>22406</v>
      </c>
      <c r="B16778" t="s">
        <v>19483</v>
      </c>
      <c r="C16778" t="s">
        <v>3837</v>
      </c>
      <c r="D16778" t="s">
        <v>19614</v>
      </c>
      <c r="E16778" s="89">
        <v>0.1698491907213576</v>
      </c>
      <c r="F16778" s="89">
        <v>709177</v>
      </c>
      <c r="G16778" s="89">
        <v>10</v>
      </c>
      <c r="H16778" t="s">
        <v>19629</v>
      </c>
      <c r="I16778" s="89"/>
    </row>
    <row r="16779">
      <c r="A16779" t="s">
        <v>22407</v>
      </c>
      <c r="B16779" t="s">
        <v>19483</v>
      </c>
      <c r="C16779" t="s">
        <v>3837</v>
      </c>
      <c r="D16779" t="s">
        <v>19615</v>
      </c>
      <c r="E16779" s="89">
        <v>0.1800138354968027</v>
      </c>
      <c r="F16779" s="89">
        <v>709177</v>
      </c>
      <c r="G16779" s="89">
        <v>10</v>
      </c>
      <c r="H16779" t="s">
        <v>19629</v>
      </c>
      <c r="I16779" s="89"/>
    </row>
    <row r="16780">
      <c r="A16780" t="s">
        <v>22408</v>
      </c>
      <c r="B16780" t="s">
        <v>19483</v>
      </c>
      <c r="C16780" t="s">
        <v>3837</v>
      </c>
      <c r="D16780" t="s">
        <v>19616</v>
      </c>
      <c r="E16780" s="89">
        <v>0.1704388695978621</v>
      </c>
      <c r="F16780" s="89">
        <v>709177</v>
      </c>
      <c r="G16780" s="89">
        <v>10</v>
      </c>
      <c r="H16780" t="s">
        <v>19629</v>
      </c>
      <c r="I16780" s="89"/>
    </row>
    <row r="16781">
      <c r="A16781" t="s">
        <v>22409</v>
      </c>
      <c r="B16781" t="s">
        <v>19483</v>
      </c>
      <c r="C16781" t="s">
        <v>3837</v>
      </c>
      <c r="D16781" t="s">
        <v>19617</v>
      </c>
      <c r="E16781" s="89">
        <v>0.1788015745952165</v>
      </c>
      <c r="F16781" s="89">
        <v>709177</v>
      </c>
      <c r="G16781" s="89">
        <v>10</v>
      </c>
      <c r="H16781" t="s">
        <v>19629</v>
      </c>
      <c r="I16781" s="89"/>
    </row>
    <row r="16782">
      <c r="A16782" t="s">
        <v>22410</v>
      </c>
      <c r="B16782" t="s">
        <v>19483</v>
      </c>
      <c r="C16782" t="s">
        <v>3837</v>
      </c>
      <c r="D16782" t="s">
        <v>19618</v>
      </c>
      <c r="E16782" s="89">
        <v>0.1798707257731388</v>
      </c>
      <c r="F16782" s="89">
        <v>709177</v>
      </c>
      <c r="G16782" s="89">
        <v>10</v>
      </c>
      <c r="H16782" t="s">
        <v>19629</v>
      </c>
      <c r="I16782" s="89"/>
    </row>
    <row r="16783">
      <c r="A16783" t="s">
        <v>22411</v>
      </c>
      <c r="B16783" t="s">
        <v>19483</v>
      </c>
      <c r="C16783" t="s">
        <v>3837</v>
      </c>
      <c r="D16783" t="s">
        <v>19619</v>
      </c>
      <c r="E16783" s="89">
        <v>0.1909159970156432</v>
      </c>
      <c r="F16783" s="89">
        <v>709177</v>
      </c>
      <c r="G16783" s="89">
        <v>10</v>
      </c>
      <c r="H16783" t="s">
        <v>19629</v>
      </c>
      <c r="I16783" s="89"/>
    </row>
    <row r="16784">
      <c r="A16784" t="s">
        <v>22412</v>
      </c>
      <c r="B16784" t="s">
        <v>19483</v>
      </c>
      <c r="C16784" t="s">
        <v>3837</v>
      </c>
      <c r="D16784" t="s">
        <v>19620</v>
      </c>
      <c r="E16784" s="89">
        <v>0.1783459678954311</v>
      </c>
      <c r="F16784" s="89">
        <v>709177</v>
      </c>
      <c r="G16784" s="89">
        <v>10</v>
      </c>
      <c r="H16784" t="s">
        <v>19629</v>
      </c>
      <c r="I16784" s="89"/>
    </row>
    <row r="16785">
      <c r="A16785" t="s">
        <v>22413</v>
      </c>
      <c r="B16785" t="s">
        <v>19483</v>
      </c>
      <c r="C16785" t="s">
        <v>3837</v>
      </c>
      <c r="D16785" t="s">
        <v>19621</v>
      </c>
      <c r="E16785" s="89">
        <v>0.1773887047805793</v>
      </c>
      <c r="F16785" s="89">
        <v>709177</v>
      </c>
      <c r="G16785" s="89">
        <v>10</v>
      </c>
      <c r="H16785" t="s">
        <v>19629</v>
      </c>
      <c r="I16785" s="89"/>
    </row>
    <row r="16786">
      <c r="A16786" t="s">
        <v>22414</v>
      </c>
      <c r="B16786" t="s">
        <v>19483</v>
      </c>
      <c r="C16786" t="s">
        <v>3837</v>
      </c>
      <c r="D16786" t="s">
        <v>19622</v>
      </c>
      <c r="E16786" s="89">
        <v>0.1791810357229953</v>
      </c>
      <c r="F16786" s="89">
        <v>709177</v>
      </c>
      <c r="G16786" s="89">
        <v>10</v>
      </c>
      <c r="H16786" t="s">
        <v>19629</v>
      </c>
      <c r="I16786" s="89"/>
    </row>
    <row r="16787">
      <c r="A16787" t="s">
        <v>22415</v>
      </c>
      <c r="B16787" t="s">
        <v>19483</v>
      </c>
      <c r="C16787" t="s">
        <v>3837</v>
      </c>
      <c r="D16787" t="s">
        <v>19623</v>
      </c>
      <c r="E16787" s="89">
        <v>1.487240426854806</v>
      </c>
      <c r="F16787" s="89">
        <v>709177</v>
      </c>
      <c r="G16787" s="89">
        <v>10</v>
      </c>
      <c r="H16787" t="s">
        <v>19629</v>
      </c>
      <c r="I16787" s="89"/>
    </row>
    <row r="16788">
      <c r="A16788" t="s">
        <v>22416</v>
      </c>
      <c r="B16788" t="s">
        <v>19483</v>
      </c>
      <c r="C16788" t="s">
        <v>3837</v>
      </c>
      <c r="D16788" t="s">
        <v>19624</v>
      </c>
      <c r="E16788" s="89">
        <v>3.729885663700767</v>
      </c>
      <c r="F16788" s="89">
        <v>709177</v>
      </c>
      <c r="G16788" s="89">
        <v>10</v>
      </c>
      <c r="H16788" t="s">
        <v>19629</v>
      </c>
      <c r="I16788" s="89"/>
    </row>
    <row r="16789">
      <c r="A16789" t="s">
        <v>18158</v>
      </c>
      <c r="B16789" t="s">
        <v>19483</v>
      </c>
      <c r="C16789" t="s">
        <v>19492</v>
      </c>
      <c r="D16789" t="s">
        <v>19614</v>
      </c>
      <c r="E16789" s="89">
        <v>0.01468886491451771</v>
      </c>
      <c r="F16789" s="89">
        <v>709177</v>
      </c>
      <c r="G16789" s="89">
        <v>10</v>
      </c>
      <c r="H16789" t="s">
        <v>19629</v>
      </c>
      <c r="I16789" s="89"/>
    </row>
    <row r="16790">
      <c r="A16790" t="s">
        <v>18159</v>
      </c>
      <c r="B16790" t="s">
        <v>19483</v>
      </c>
      <c r="C16790" t="s">
        <v>19492</v>
      </c>
      <c r="D16790" t="s">
        <v>19615</v>
      </c>
      <c r="E16790" s="89">
        <v>0.01600752055319328</v>
      </c>
      <c r="F16790" s="89">
        <v>709177</v>
      </c>
      <c r="G16790" s="89">
        <v>10</v>
      </c>
      <c r="H16790" t="s">
        <v>19629</v>
      </c>
      <c r="I16790" s="89"/>
    </row>
    <row r="16791">
      <c r="A16791" t="s">
        <v>18160</v>
      </c>
      <c r="B16791" t="s">
        <v>19483</v>
      </c>
      <c r="C16791" t="s">
        <v>19492</v>
      </c>
      <c r="D16791" t="s">
        <v>19616</v>
      </c>
      <c r="E16791" s="89">
        <v>0.01502920015765897</v>
      </c>
      <c r="F16791" s="89">
        <v>709177</v>
      </c>
      <c r="G16791" s="89">
        <v>10</v>
      </c>
      <c r="H16791" t="s">
        <v>19629</v>
      </c>
      <c r="I16791" s="89"/>
    </row>
    <row r="16792">
      <c r="A16792" t="s">
        <v>18161</v>
      </c>
      <c r="B16792" t="s">
        <v>19483</v>
      </c>
      <c r="C16792" t="s">
        <v>19492</v>
      </c>
      <c r="D16792" t="s">
        <v>19617</v>
      </c>
      <c r="E16792" s="89">
        <v>0.01599504913154401</v>
      </c>
      <c r="F16792" s="89">
        <v>709177</v>
      </c>
      <c r="G16792" s="89">
        <v>10</v>
      </c>
      <c r="H16792" t="s">
        <v>19629</v>
      </c>
      <c r="I16792" s="89"/>
    </row>
    <row r="16793">
      <c r="A16793" t="s">
        <v>18162</v>
      </c>
      <c r="B16793" t="s">
        <v>19483</v>
      </c>
      <c r="C16793" t="s">
        <v>19492</v>
      </c>
      <c r="D16793" t="s">
        <v>19618</v>
      </c>
      <c r="E16793" s="89">
        <v>0.01599285470336677</v>
      </c>
      <c r="F16793" s="89">
        <v>709177</v>
      </c>
      <c r="G16793" s="89">
        <v>10</v>
      </c>
      <c r="H16793" t="s">
        <v>19629</v>
      </c>
      <c r="I16793" s="89"/>
    </row>
    <row r="16794">
      <c r="A16794" t="s">
        <v>18163</v>
      </c>
      <c r="B16794" t="s">
        <v>19483</v>
      </c>
      <c r="C16794" t="s">
        <v>19492</v>
      </c>
      <c r="D16794" t="s">
        <v>19619</v>
      </c>
      <c r="E16794" s="89">
        <v>0.01708275465331575</v>
      </c>
      <c r="F16794" s="89">
        <v>709177</v>
      </c>
      <c r="G16794" s="89">
        <v>10</v>
      </c>
      <c r="H16794" t="s">
        <v>19629</v>
      </c>
      <c r="I16794" s="89"/>
    </row>
    <row r="16795">
      <c r="A16795" t="s">
        <v>18164</v>
      </c>
      <c r="B16795" t="s">
        <v>19483</v>
      </c>
      <c r="C16795" t="s">
        <v>19492</v>
      </c>
      <c r="D16795" t="s">
        <v>19620</v>
      </c>
      <c r="E16795" s="89">
        <v>0.01587770370402349</v>
      </c>
      <c r="F16795" s="89">
        <v>709177</v>
      </c>
      <c r="G16795" s="89">
        <v>10</v>
      </c>
      <c r="H16795" t="s">
        <v>19629</v>
      </c>
      <c r="I16795" s="89"/>
    </row>
    <row r="16796">
      <c r="A16796" t="s">
        <v>18165</v>
      </c>
      <c r="B16796" t="s">
        <v>19483</v>
      </c>
      <c r="C16796" t="s">
        <v>19492</v>
      </c>
      <c r="D16796" t="s">
        <v>19621</v>
      </c>
      <c r="E16796" s="89">
        <v>0.01558002738054207</v>
      </c>
      <c r="F16796" s="89">
        <v>709177</v>
      </c>
      <c r="G16796" s="89">
        <v>10</v>
      </c>
      <c r="H16796" t="s">
        <v>19629</v>
      </c>
      <c r="I16796" s="89"/>
    </row>
    <row r="16797">
      <c r="A16797" t="s">
        <v>18166</v>
      </c>
      <c r="B16797" t="s">
        <v>19483</v>
      </c>
      <c r="C16797" t="s">
        <v>19492</v>
      </c>
      <c r="D16797" t="s">
        <v>19622</v>
      </c>
      <c r="E16797" s="89">
        <v>0.01555095229267857</v>
      </c>
      <c r="F16797" s="89">
        <v>709177</v>
      </c>
      <c r="G16797" s="89">
        <v>10</v>
      </c>
      <c r="H16797" t="s">
        <v>19629</v>
      </c>
      <c r="I16797" s="89"/>
    </row>
    <row r="16798">
      <c r="A16798" t="s">
        <v>18167</v>
      </c>
      <c r="B16798" t="s">
        <v>19483</v>
      </c>
      <c r="C16798" t="s">
        <v>19492</v>
      </c>
      <c r="D16798" t="s">
        <v>19623</v>
      </c>
      <c r="E16798" s="89">
        <v>0.1372950657831693</v>
      </c>
      <c r="F16798" s="89">
        <v>709177</v>
      </c>
      <c r="G16798" s="89">
        <v>10</v>
      </c>
      <c r="H16798" t="s">
        <v>19629</v>
      </c>
      <c r="I16798" s="89"/>
    </row>
    <row r="16799">
      <c r="A16799" t="s">
        <v>18168</v>
      </c>
      <c r="B16799" t="s">
        <v>19483</v>
      </c>
      <c r="C16799" t="s">
        <v>19492</v>
      </c>
      <c r="D16799" t="s">
        <v>19624</v>
      </c>
      <c r="E16799" s="89">
        <v>0.3529956279929974</v>
      </c>
      <c r="F16799" s="89">
        <v>709177</v>
      </c>
      <c r="G16799" s="89">
        <v>10</v>
      </c>
      <c r="H16799" t="s">
        <v>19629</v>
      </c>
      <c r="I16799" s="89"/>
    </row>
    <row r="16800">
      <c r="A16800" t="s">
        <v>18169</v>
      </c>
      <c r="B16800" t="s">
        <v>19476</v>
      </c>
      <c r="C16800" t="s">
        <v>19499</v>
      </c>
      <c r="D16800" t="s">
        <v>19630</v>
      </c>
      <c r="E16800" s="89">
        <v>231471</v>
      </c>
      <c r="F16800" s="89">
        <v>709177</v>
      </c>
      <c r="G16800" s="89">
        <v>10</v>
      </c>
      <c r="H16800" t="s">
        <v>19630</v>
      </c>
      <c r="I16800" s="89"/>
    </row>
    <row r="16801">
      <c r="A16801" t="s">
        <v>18170</v>
      </c>
      <c r="B16801" t="s">
        <v>19477</v>
      </c>
      <c r="C16801" t="s">
        <v>19499</v>
      </c>
      <c r="D16801" t="s">
        <v>19630</v>
      </c>
      <c r="E16801" s="89">
        <v>726073813139.9141</v>
      </c>
      <c r="F16801" s="89">
        <v>709177</v>
      </c>
      <c r="G16801" s="89">
        <v>10</v>
      </c>
      <c r="H16801" t="s">
        <v>19630</v>
      </c>
      <c r="I16801" s="89"/>
    </row>
    <row r="16802">
      <c r="A16802" t="s">
        <v>18171</v>
      </c>
      <c r="B16802" t="s">
        <v>19478</v>
      </c>
      <c r="C16802" t="s">
        <v>19499</v>
      </c>
      <c r="D16802" t="s">
        <v>19630</v>
      </c>
      <c r="E16802" s="89">
        <v>0.3263938339793874</v>
      </c>
      <c r="F16802" s="89">
        <v>709177</v>
      </c>
      <c r="G16802" s="89">
        <v>10</v>
      </c>
      <c r="H16802" t="s">
        <v>19630</v>
      </c>
      <c r="I16802" s="89"/>
    </row>
    <row r="16803">
      <c r="A16803" t="s">
        <v>18172</v>
      </c>
      <c r="B16803" t="s">
        <v>19479</v>
      </c>
      <c r="C16803" t="s">
        <v>19499</v>
      </c>
      <c r="D16803" t="s">
        <v>19630</v>
      </c>
      <c r="E16803" s="89">
        <v>1023825.946329216</v>
      </c>
      <c r="F16803" s="89">
        <v>709177</v>
      </c>
      <c r="G16803" s="89">
        <v>10</v>
      </c>
      <c r="H16803" t="s">
        <v>19630</v>
      </c>
      <c r="I16803" s="89"/>
    </row>
    <row r="16804">
      <c r="A16804" t="s">
        <v>22417</v>
      </c>
      <c r="B16804" t="s">
        <v>19476</v>
      </c>
      <c r="C16804" t="s">
        <v>3838</v>
      </c>
      <c r="D16804" t="s">
        <v>19630</v>
      </c>
      <c r="E16804" s="89">
        <v>405334</v>
      </c>
      <c r="F16804" s="89">
        <v>709177</v>
      </c>
      <c r="G16804" s="89">
        <v>10</v>
      </c>
      <c r="H16804" t="s">
        <v>19630</v>
      </c>
      <c r="I16804" s="89"/>
    </row>
    <row r="16805">
      <c r="A16805" t="s">
        <v>22418</v>
      </c>
      <c r="B16805" t="s">
        <v>19477</v>
      </c>
      <c r="C16805" t="s">
        <v>3838</v>
      </c>
      <c r="D16805" t="s">
        <v>19630</v>
      </c>
      <c r="E16805" s="89">
        <v>87684722446.80566</v>
      </c>
      <c r="F16805" s="89">
        <v>709177</v>
      </c>
      <c r="G16805" s="89">
        <v>10</v>
      </c>
      <c r="H16805" t="s">
        <v>19630</v>
      </c>
      <c r="I16805" s="89"/>
    </row>
    <row r="16806">
      <c r="A16806" t="s">
        <v>22419</v>
      </c>
      <c r="B16806" t="s">
        <v>19478</v>
      </c>
      <c r="C16806" t="s">
        <v>3838</v>
      </c>
      <c r="D16806" t="s">
        <v>19630</v>
      </c>
      <c r="E16806" s="89">
        <v>0.5715554790976018</v>
      </c>
      <c r="F16806" s="89">
        <v>709177</v>
      </c>
      <c r="G16806" s="89">
        <v>10</v>
      </c>
      <c r="H16806" t="s">
        <v>19630</v>
      </c>
      <c r="I16806" s="89"/>
    </row>
    <row r="16807">
      <c r="A16807" t="s">
        <v>22420</v>
      </c>
      <c r="B16807" t="s">
        <v>19479</v>
      </c>
      <c r="C16807" t="s">
        <v>3838</v>
      </c>
      <c r="D16807" t="s">
        <v>19630</v>
      </c>
      <c r="E16807" s="89">
        <v>123642.9303922796</v>
      </c>
      <c r="F16807" s="89">
        <v>709177</v>
      </c>
      <c r="G16807" s="89">
        <v>10</v>
      </c>
      <c r="H16807" t="s">
        <v>19630</v>
      </c>
      <c r="I16807" s="89"/>
    </row>
    <row r="16808">
      <c r="A16808" t="s">
        <v>22421</v>
      </c>
      <c r="B16808" t="s">
        <v>19483</v>
      </c>
      <c r="C16808" t="s">
        <v>3838</v>
      </c>
      <c r="D16808" t="s">
        <v>19614</v>
      </c>
      <c r="E16808" s="89">
        <v>0.0405288281468723</v>
      </c>
      <c r="F16808" s="89">
        <v>709177</v>
      </c>
      <c r="G16808" s="89">
        <v>10</v>
      </c>
      <c r="H16808" t="s">
        <v>19629</v>
      </c>
      <c r="I16808" s="89"/>
    </row>
    <row r="16809">
      <c r="A16809" t="s">
        <v>22422</v>
      </c>
      <c r="B16809" t="s">
        <v>19483</v>
      </c>
      <c r="C16809" t="s">
        <v>3838</v>
      </c>
      <c r="D16809" t="s">
        <v>19615</v>
      </c>
      <c r="E16809" s="89">
        <v>0.04300727285607548</v>
      </c>
      <c r="F16809" s="89">
        <v>709177</v>
      </c>
      <c r="G16809" s="89">
        <v>10</v>
      </c>
      <c r="H16809" t="s">
        <v>19629</v>
      </c>
      <c r="I16809" s="89"/>
    </row>
    <row r="16810">
      <c r="A16810" t="s">
        <v>22423</v>
      </c>
      <c r="B16810" t="s">
        <v>19483</v>
      </c>
      <c r="C16810" t="s">
        <v>3838</v>
      </c>
      <c r="D16810" t="s">
        <v>19616</v>
      </c>
      <c r="E16810" s="89">
        <v>0.04066211036534582</v>
      </c>
      <c r="F16810" s="89">
        <v>709177</v>
      </c>
      <c r="G16810" s="89">
        <v>10</v>
      </c>
      <c r="H16810" t="s">
        <v>19629</v>
      </c>
      <c r="I16810" s="89"/>
    </row>
    <row r="16811">
      <c r="A16811" t="s">
        <v>22424</v>
      </c>
      <c r="B16811" t="s">
        <v>19483</v>
      </c>
      <c r="C16811" t="s">
        <v>3838</v>
      </c>
      <c r="D16811" t="s">
        <v>19617</v>
      </c>
      <c r="E16811" s="89">
        <v>0.04280642537457413</v>
      </c>
      <c r="F16811" s="89">
        <v>709177</v>
      </c>
      <c r="G16811" s="89">
        <v>10</v>
      </c>
      <c r="H16811" t="s">
        <v>19629</v>
      </c>
      <c r="I16811" s="89"/>
    </row>
    <row r="16812">
      <c r="A16812" t="s">
        <v>22425</v>
      </c>
      <c r="B16812" t="s">
        <v>19483</v>
      </c>
      <c r="C16812" t="s">
        <v>3838</v>
      </c>
      <c r="D16812" t="s">
        <v>19618</v>
      </c>
      <c r="E16812" s="89">
        <v>0.0429932977312514</v>
      </c>
      <c r="F16812" s="89">
        <v>709177</v>
      </c>
      <c r="G16812" s="89">
        <v>10</v>
      </c>
      <c r="H16812" t="s">
        <v>19629</v>
      </c>
      <c r="I16812" s="89"/>
    </row>
    <row r="16813">
      <c r="A16813" t="s">
        <v>22426</v>
      </c>
      <c r="B16813" t="s">
        <v>19483</v>
      </c>
      <c r="C16813" t="s">
        <v>3838</v>
      </c>
      <c r="D16813" t="s">
        <v>19619</v>
      </c>
      <c r="E16813" s="89">
        <v>0.04556970361709432</v>
      </c>
      <c r="F16813" s="89">
        <v>709177</v>
      </c>
      <c r="G16813" s="89">
        <v>10</v>
      </c>
      <c r="H16813" t="s">
        <v>19629</v>
      </c>
      <c r="I16813" s="89"/>
    </row>
    <row r="16814">
      <c r="A16814" t="s">
        <v>22427</v>
      </c>
      <c r="B16814" t="s">
        <v>19483</v>
      </c>
      <c r="C16814" t="s">
        <v>3838</v>
      </c>
      <c r="D16814" t="s">
        <v>19620</v>
      </c>
      <c r="E16814" s="89">
        <v>0.04257543789936749</v>
      </c>
      <c r="F16814" s="89">
        <v>709177</v>
      </c>
      <c r="G16814" s="89">
        <v>10</v>
      </c>
      <c r="H16814" t="s">
        <v>19629</v>
      </c>
      <c r="I16814" s="89"/>
    </row>
    <row r="16815">
      <c r="A16815" t="s">
        <v>22428</v>
      </c>
      <c r="B16815" t="s">
        <v>19483</v>
      </c>
      <c r="C16815" t="s">
        <v>3838</v>
      </c>
      <c r="D16815" t="s">
        <v>19621</v>
      </c>
      <c r="E16815" s="89">
        <v>0.04300888480175902</v>
      </c>
      <c r="F16815" s="89">
        <v>709177</v>
      </c>
      <c r="G16815" s="89">
        <v>10</v>
      </c>
      <c r="H16815" t="s">
        <v>19629</v>
      </c>
      <c r="I16815" s="89"/>
    </row>
    <row r="16816">
      <c r="A16816" t="s">
        <v>22429</v>
      </c>
      <c r="B16816" t="s">
        <v>19483</v>
      </c>
      <c r="C16816" t="s">
        <v>3838</v>
      </c>
      <c r="D16816" t="s">
        <v>19622</v>
      </c>
      <c r="E16816" s="89">
        <v>0.04308165466721717</v>
      </c>
      <c r="F16816" s="89">
        <v>709177</v>
      </c>
      <c r="G16816" s="89">
        <v>10</v>
      </c>
      <c r="H16816" t="s">
        <v>19629</v>
      </c>
      <c r="I16816" s="89"/>
    </row>
    <row r="16817">
      <c r="A16817" t="s">
        <v>22430</v>
      </c>
      <c r="B16817" t="s">
        <v>19483</v>
      </c>
      <c r="C16817" t="s">
        <v>3838</v>
      </c>
      <c r="D16817" t="s">
        <v>19623</v>
      </c>
      <c r="E16817" s="89">
        <v>0.3210509830971151</v>
      </c>
      <c r="F16817" s="89">
        <v>709177</v>
      </c>
      <c r="G16817" s="89">
        <v>10</v>
      </c>
      <c r="H16817" t="s">
        <v>19629</v>
      </c>
      <c r="I16817" s="89"/>
    </row>
    <row r="16818">
      <c r="A16818" t="s">
        <v>22431</v>
      </c>
      <c r="B16818" t="s">
        <v>19483</v>
      </c>
      <c r="C16818" t="s">
        <v>3838</v>
      </c>
      <c r="D16818" t="s">
        <v>19624</v>
      </c>
      <c r="E16818" s="89">
        <v>0.818206629174257</v>
      </c>
      <c r="F16818" s="89">
        <v>709177</v>
      </c>
      <c r="G16818" s="89">
        <v>10</v>
      </c>
      <c r="H16818" t="s">
        <v>19629</v>
      </c>
      <c r="I16818" s="89"/>
    </row>
    <row r="16819">
      <c r="A16819" t="s">
        <v>22432</v>
      </c>
      <c r="B16819" t="s">
        <v>19476</v>
      </c>
      <c r="C16819" t="s">
        <v>3839</v>
      </c>
      <c r="D16819" t="s">
        <v>19630</v>
      </c>
      <c r="E16819" s="89">
        <v>690022</v>
      </c>
      <c r="F16819" s="89">
        <v>709177</v>
      </c>
      <c r="G16819" s="89">
        <v>10</v>
      </c>
      <c r="H16819" t="s">
        <v>19630</v>
      </c>
      <c r="I16819" s="89"/>
    </row>
    <row r="16820">
      <c r="A16820" t="s">
        <v>22433</v>
      </c>
      <c r="B16820" t="s">
        <v>19477</v>
      </c>
      <c r="C16820" t="s">
        <v>3839</v>
      </c>
      <c r="D16820" t="s">
        <v>19630</v>
      </c>
      <c r="E16820" s="89">
        <v>579603239937.6885</v>
      </c>
      <c r="F16820" s="89">
        <v>709177</v>
      </c>
      <c r="G16820" s="89">
        <v>10</v>
      </c>
      <c r="H16820" t="s">
        <v>19630</v>
      </c>
      <c r="I16820" s="89"/>
    </row>
    <row r="16821">
      <c r="A16821" t="s">
        <v>22434</v>
      </c>
      <c r="B16821" t="s">
        <v>19478</v>
      </c>
      <c r="C16821" t="s">
        <v>3839</v>
      </c>
      <c r="D16821" t="s">
        <v>19630</v>
      </c>
      <c r="E16821" s="89">
        <v>0.9729898177746881</v>
      </c>
      <c r="F16821" s="89">
        <v>709177</v>
      </c>
      <c r="G16821" s="89">
        <v>10</v>
      </c>
      <c r="H16821" t="s">
        <v>19630</v>
      </c>
      <c r="I16821" s="89"/>
    </row>
    <row r="16822">
      <c r="A16822" t="s">
        <v>22435</v>
      </c>
      <c r="B16822" t="s">
        <v>19479</v>
      </c>
      <c r="C16822" t="s">
        <v>3839</v>
      </c>
      <c r="D16822" t="s">
        <v>19630</v>
      </c>
      <c r="E16822" s="89">
        <v>817289.957144251</v>
      </c>
      <c r="F16822" s="89">
        <v>709177</v>
      </c>
      <c r="G16822" s="89">
        <v>10</v>
      </c>
      <c r="H16822" t="s">
        <v>19630</v>
      </c>
      <c r="I16822" s="89"/>
    </row>
    <row r="16823">
      <c r="A16823" t="s">
        <v>22436</v>
      </c>
      <c r="B16823" t="s">
        <v>19483</v>
      </c>
      <c r="C16823" t="s">
        <v>3839</v>
      </c>
      <c r="D16823" t="s">
        <v>19614</v>
      </c>
      <c r="E16823" s="89">
        <v>0.1451858276300557</v>
      </c>
      <c r="F16823" s="89">
        <v>709177</v>
      </c>
      <c r="G16823" s="89">
        <v>10</v>
      </c>
      <c r="H16823" t="s">
        <v>19629</v>
      </c>
      <c r="I16823" s="89"/>
    </row>
    <row r="16824">
      <c r="A16824" t="s">
        <v>22437</v>
      </c>
      <c r="B16824" t="s">
        <v>19483</v>
      </c>
      <c r="C16824" t="s">
        <v>3839</v>
      </c>
      <c r="D16824" t="s">
        <v>19615</v>
      </c>
      <c r="E16824" s="89">
        <v>0.154264044691814</v>
      </c>
      <c r="F16824" s="89">
        <v>709177</v>
      </c>
      <c r="G16824" s="89">
        <v>10</v>
      </c>
      <c r="H16824" t="s">
        <v>19629</v>
      </c>
      <c r="I16824" s="89"/>
    </row>
    <row r="16825">
      <c r="A16825" t="s">
        <v>22438</v>
      </c>
      <c r="B16825" t="s">
        <v>19483</v>
      </c>
      <c r="C16825" t="s">
        <v>3839</v>
      </c>
      <c r="D16825" t="s">
        <v>19616</v>
      </c>
      <c r="E16825" s="89">
        <v>0.145721559981056</v>
      </c>
      <c r="F16825" s="89">
        <v>709177</v>
      </c>
      <c r="G16825" s="89">
        <v>10</v>
      </c>
      <c r="H16825" t="s">
        <v>19629</v>
      </c>
      <c r="I16825" s="89"/>
    </row>
    <row r="16826">
      <c r="A16826" t="s">
        <v>22439</v>
      </c>
      <c r="B16826" t="s">
        <v>19483</v>
      </c>
      <c r="C16826" t="s">
        <v>3839</v>
      </c>
      <c r="D16826" t="s">
        <v>19617</v>
      </c>
      <c r="E16826" s="89">
        <v>0.1531852500974175</v>
      </c>
      <c r="F16826" s="89">
        <v>709177</v>
      </c>
      <c r="G16826" s="89">
        <v>10</v>
      </c>
      <c r="H16826" t="s">
        <v>19629</v>
      </c>
      <c r="I16826" s="89"/>
    </row>
    <row r="16827">
      <c r="A16827" t="s">
        <v>22440</v>
      </c>
      <c r="B16827" t="s">
        <v>19483</v>
      </c>
      <c r="C16827" t="s">
        <v>3839</v>
      </c>
      <c r="D16827" t="s">
        <v>19618</v>
      </c>
      <c r="E16827" s="89">
        <v>0.1541704613104035</v>
      </c>
      <c r="F16827" s="89">
        <v>709177</v>
      </c>
      <c r="G16827" s="89">
        <v>10</v>
      </c>
      <c r="H16827" t="s">
        <v>19629</v>
      </c>
      <c r="I16827" s="89"/>
    </row>
    <row r="16828">
      <c r="A16828" t="s">
        <v>22441</v>
      </c>
      <c r="B16828" t="s">
        <v>19483</v>
      </c>
      <c r="C16828" t="s">
        <v>3839</v>
      </c>
      <c r="D16828" t="s">
        <v>19619</v>
      </c>
      <c r="E16828" s="89">
        <v>0.1636167793541583</v>
      </c>
      <c r="F16828" s="89">
        <v>709177</v>
      </c>
      <c r="G16828" s="89">
        <v>10</v>
      </c>
      <c r="H16828" t="s">
        <v>19629</v>
      </c>
      <c r="I16828" s="89"/>
    </row>
    <row r="16829">
      <c r="A16829" t="s">
        <v>22442</v>
      </c>
      <c r="B16829" t="s">
        <v>19483</v>
      </c>
      <c r="C16829" t="s">
        <v>3839</v>
      </c>
      <c r="D16829" t="s">
        <v>19620</v>
      </c>
      <c r="E16829" s="89">
        <v>0.1528759950464264</v>
      </c>
      <c r="F16829" s="89">
        <v>709177</v>
      </c>
      <c r="G16829" s="89">
        <v>10</v>
      </c>
      <c r="H16829" t="s">
        <v>19629</v>
      </c>
      <c r="I16829" s="89"/>
    </row>
    <row r="16830">
      <c r="A16830" t="s">
        <v>22443</v>
      </c>
      <c r="B16830" t="s">
        <v>19483</v>
      </c>
      <c r="C16830" t="s">
        <v>3839</v>
      </c>
      <c r="D16830" t="s">
        <v>19621</v>
      </c>
      <c r="E16830" s="89">
        <v>0.1525902373706669</v>
      </c>
      <c r="F16830" s="89">
        <v>709177</v>
      </c>
      <c r="G16830" s="89">
        <v>10</v>
      </c>
      <c r="H16830" t="s">
        <v>19629</v>
      </c>
      <c r="I16830" s="89"/>
    </row>
    <row r="16831">
      <c r="A16831" t="s">
        <v>22444</v>
      </c>
      <c r="B16831" t="s">
        <v>19483</v>
      </c>
      <c r="C16831" t="s">
        <v>3839</v>
      </c>
      <c r="D16831" t="s">
        <v>19622</v>
      </c>
      <c r="E16831" s="89">
        <v>0.1536867956882853</v>
      </c>
      <c r="F16831" s="89">
        <v>709177</v>
      </c>
      <c r="G16831" s="89">
        <v>10</v>
      </c>
      <c r="H16831" t="s">
        <v>19629</v>
      </c>
      <c r="I16831" s="89"/>
    </row>
    <row r="16832">
      <c r="A16832" t="s">
        <v>22445</v>
      </c>
      <c r="B16832" t="s">
        <v>19483</v>
      </c>
      <c r="C16832" t="s">
        <v>3839</v>
      </c>
      <c r="D16832" t="s">
        <v>19623</v>
      </c>
      <c r="E16832" s="89">
        <v>1.274402769096098</v>
      </c>
      <c r="F16832" s="89">
        <v>709177</v>
      </c>
      <c r="G16832" s="89">
        <v>10</v>
      </c>
      <c r="H16832" t="s">
        <v>19629</v>
      </c>
      <c r="I16832" s="89"/>
    </row>
    <row r="16833">
      <c r="A16833" t="s">
        <v>22446</v>
      </c>
      <c r="B16833" t="s">
        <v>19483</v>
      </c>
      <c r="C16833" t="s">
        <v>3839</v>
      </c>
      <c r="D16833" t="s">
        <v>19624</v>
      </c>
      <c r="E16833" s="89">
        <v>3.194012387224244</v>
      </c>
      <c r="F16833" s="89">
        <v>709177</v>
      </c>
      <c r="G16833" s="89">
        <v>10</v>
      </c>
      <c r="H16833" t="s">
        <v>19629</v>
      </c>
      <c r="I16833" s="89"/>
    </row>
    <row r="16834">
      <c r="A16834" t="s">
        <v>22447</v>
      </c>
      <c r="B16834" t="s">
        <v>19476</v>
      </c>
      <c r="C16834" t="s">
        <v>3846</v>
      </c>
      <c r="D16834" t="s">
        <v>19630</v>
      </c>
      <c r="E16834" s="89">
        <v>527656</v>
      </c>
      <c r="F16834" s="89">
        <v>709177</v>
      </c>
      <c r="G16834" s="89">
        <v>10</v>
      </c>
      <c r="H16834" t="s">
        <v>19630</v>
      </c>
      <c r="I16834" s="89"/>
    </row>
    <row r="16835">
      <c r="A16835" t="s">
        <v>22448</v>
      </c>
      <c r="B16835" t="s">
        <v>19477</v>
      </c>
      <c r="C16835" t="s">
        <v>3846</v>
      </c>
      <c r="D16835" t="s">
        <v>19630</v>
      </c>
      <c r="E16835" s="89">
        <v>296922326760.998</v>
      </c>
      <c r="F16835" s="89">
        <v>709177</v>
      </c>
      <c r="G16835" s="89">
        <v>10</v>
      </c>
      <c r="H16835" t="s">
        <v>19630</v>
      </c>
      <c r="I16835" s="89"/>
    </row>
    <row r="16836">
      <c r="A16836" t="s">
        <v>22449</v>
      </c>
      <c r="B16836" t="s">
        <v>19478</v>
      </c>
      <c r="C16836" t="s">
        <v>3846</v>
      </c>
      <c r="D16836" t="s">
        <v>19630</v>
      </c>
      <c r="E16836" s="89">
        <v>0.7440399223325066</v>
      </c>
      <c r="F16836" s="89">
        <v>709177</v>
      </c>
      <c r="G16836" s="89">
        <v>10</v>
      </c>
      <c r="H16836" t="s">
        <v>19630</v>
      </c>
      <c r="I16836" s="89"/>
    </row>
    <row r="16837">
      <c r="A16837" t="s">
        <v>22450</v>
      </c>
      <c r="B16837" t="s">
        <v>19479</v>
      </c>
      <c r="C16837" t="s">
        <v>3846</v>
      </c>
      <c r="D16837" t="s">
        <v>19630</v>
      </c>
      <c r="E16837" s="89">
        <v>418685.7819148084</v>
      </c>
      <c r="F16837" s="89">
        <v>709177</v>
      </c>
      <c r="G16837" s="89">
        <v>10</v>
      </c>
      <c r="H16837" t="s">
        <v>19630</v>
      </c>
      <c r="I16837" s="89"/>
    </row>
    <row r="16838">
      <c r="A16838" t="s">
        <v>22451</v>
      </c>
      <c r="B16838" t="s">
        <v>19483</v>
      </c>
      <c r="C16838" t="s">
        <v>3846</v>
      </c>
      <c r="D16838" t="s">
        <v>19614</v>
      </c>
      <c r="E16838" s="89">
        <v>0.09275214877020636</v>
      </c>
      <c r="F16838" s="89">
        <v>709177</v>
      </c>
      <c r="G16838" s="89">
        <v>10</v>
      </c>
      <c r="H16838" t="s">
        <v>19629</v>
      </c>
      <c r="I16838" s="89"/>
    </row>
    <row r="16839">
      <c r="A16839" t="s">
        <v>22452</v>
      </c>
      <c r="B16839" t="s">
        <v>19483</v>
      </c>
      <c r="C16839" t="s">
        <v>3846</v>
      </c>
      <c r="D16839" t="s">
        <v>19615</v>
      </c>
      <c r="E16839" s="89">
        <v>0.09776633267771072</v>
      </c>
      <c r="F16839" s="89">
        <v>709177</v>
      </c>
      <c r="G16839" s="89">
        <v>10</v>
      </c>
      <c r="H16839" t="s">
        <v>19629</v>
      </c>
      <c r="I16839" s="89"/>
    </row>
    <row r="16840">
      <c r="A16840" t="s">
        <v>22453</v>
      </c>
      <c r="B16840" t="s">
        <v>19483</v>
      </c>
      <c r="C16840" t="s">
        <v>3846</v>
      </c>
      <c r="D16840" t="s">
        <v>19616</v>
      </c>
      <c r="E16840" s="89">
        <v>0.09310516178697982</v>
      </c>
      <c r="F16840" s="89">
        <v>709177</v>
      </c>
      <c r="G16840" s="89">
        <v>10</v>
      </c>
      <c r="H16840" t="s">
        <v>19629</v>
      </c>
      <c r="I16840" s="89"/>
    </row>
    <row r="16841">
      <c r="A16841" t="s">
        <v>22454</v>
      </c>
      <c r="B16841" t="s">
        <v>19483</v>
      </c>
      <c r="C16841" t="s">
        <v>3846</v>
      </c>
      <c r="D16841" t="s">
        <v>19617</v>
      </c>
      <c r="E16841" s="89">
        <v>0.09683531477989804</v>
      </c>
      <c r="F16841" s="89">
        <v>709177</v>
      </c>
      <c r="G16841" s="89">
        <v>10</v>
      </c>
      <c r="H16841" t="s">
        <v>19629</v>
      </c>
      <c r="I16841" s="89"/>
    </row>
    <row r="16842">
      <c r="A16842" t="s">
        <v>22455</v>
      </c>
      <c r="B16842" t="s">
        <v>19483</v>
      </c>
      <c r="C16842" t="s">
        <v>3846</v>
      </c>
      <c r="D16842" t="s">
        <v>19618</v>
      </c>
      <c r="E16842" s="89">
        <v>0.097714418513412</v>
      </c>
      <c r="F16842" s="89">
        <v>709177</v>
      </c>
      <c r="G16842" s="89">
        <v>10</v>
      </c>
      <c r="H16842" t="s">
        <v>19629</v>
      </c>
      <c r="I16842" s="89"/>
    </row>
    <row r="16843">
      <c r="A16843" t="s">
        <v>22456</v>
      </c>
      <c r="B16843" t="s">
        <v>19483</v>
      </c>
      <c r="C16843" t="s">
        <v>3846</v>
      </c>
      <c r="D16843" t="s">
        <v>19619</v>
      </c>
      <c r="E16843" s="89">
        <v>0.1039963132776278</v>
      </c>
      <c r="F16843" s="89">
        <v>709177</v>
      </c>
      <c r="G16843" s="89">
        <v>10</v>
      </c>
      <c r="H16843" t="s">
        <v>19629</v>
      </c>
      <c r="I16843" s="89"/>
    </row>
    <row r="16844">
      <c r="A16844" t="s">
        <v>22457</v>
      </c>
      <c r="B16844" t="s">
        <v>19483</v>
      </c>
      <c r="C16844" t="s">
        <v>3846</v>
      </c>
      <c r="D16844" t="s">
        <v>19620</v>
      </c>
      <c r="E16844" s="89">
        <v>0.09697845969246384</v>
      </c>
      <c r="F16844" s="89">
        <v>709177</v>
      </c>
      <c r="G16844" s="89">
        <v>10</v>
      </c>
      <c r="H16844" t="s">
        <v>19629</v>
      </c>
      <c r="I16844" s="89"/>
    </row>
    <row r="16845">
      <c r="A16845" t="s">
        <v>22458</v>
      </c>
      <c r="B16845" t="s">
        <v>19483</v>
      </c>
      <c r="C16845" t="s">
        <v>3846</v>
      </c>
      <c r="D16845" t="s">
        <v>19621</v>
      </c>
      <c r="E16845" s="89">
        <v>0.09730875642274311</v>
      </c>
      <c r="F16845" s="89">
        <v>709177</v>
      </c>
      <c r="G16845" s="89">
        <v>10</v>
      </c>
      <c r="H16845" t="s">
        <v>19629</v>
      </c>
      <c r="I16845" s="89"/>
    </row>
    <row r="16846">
      <c r="A16846" t="s">
        <v>22459</v>
      </c>
      <c r="B16846" t="s">
        <v>19483</v>
      </c>
      <c r="C16846" t="s">
        <v>3846</v>
      </c>
      <c r="D16846" t="s">
        <v>19622</v>
      </c>
      <c r="E16846" s="89">
        <v>0.09695392058349796</v>
      </c>
      <c r="F16846" s="89">
        <v>709177</v>
      </c>
      <c r="G16846" s="89">
        <v>10</v>
      </c>
      <c r="H16846" t="s">
        <v>19629</v>
      </c>
      <c r="I16846" s="89"/>
    </row>
    <row r="16847">
      <c r="A16847" t="s">
        <v>22460</v>
      </c>
      <c r="B16847" t="s">
        <v>19483</v>
      </c>
      <c r="C16847" t="s">
        <v>3846</v>
      </c>
      <c r="D16847" t="s">
        <v>19623</v>
      </c>
      <c r="E16847" s="89">
        <v>0.8745186211591691</v>
      </c>
      <c r="F16847" s="89">
        <v>709177</v>
      </c>
      <c r="G16847" s="89">
        <v>10</v>
      </c>
      <c r="H16847" t="s">
        <v>19629</v>
      </c>
      <c r="I16847" s="89"/>
    </row>
    <row r="16848">
      <c r="A16848" t="s">
        <v>22461</v>
      </c>
      <c r="B16848" t="s">
        <v>19483</v>
      </c>
      <c r="C16848" t="s">
        <v>3846</v>
      </c>
      <c r="D16848" t="s">
        <v>19624</v>
      </c>
      <c r="E16848" s="89">
        <v>2.152436648035229</v>
      </c>
      <c r="F16848" s="89">
        <v>709177</v>
      </c>
      <c r="G16848" s="89">
        <v>10</v>
      </c>
      <c r="H16848" t="s">
        <v>19629</v>
      </c>
      <c r="I16848" s="89"/>
    </row>
    <row r="16849">
      <c r="A16849" t="s">
        <v>22462</v>
      </c>
      <c r="B16849" t="s">
        <v>19476</v>
      </c>
      <c r="C16849" t="s">
        <v>3847</v>
      </c>
      <c r="D16849" t="s">
        <v>19630</v>
      </c>
      <c r="E16849" s="89">
        <v>290173</v>
      </c>
      <c r="F16849" s="89">
        <v>709177</v>
      </c>
      <c r="G16849" s="89">
        <v>10</v>
      </c>
      <c r="H16849" t="s">
        <v>19630</v>
      </c>
      <c r="I16849" s="89"/>
    </row>
    <row r="16850">
      <c r="A16850" t="s">
        <v>22463</v>
      </c>
      <c r="B16850" t="s">
        <v>19477</v>
      </c>
      <c r="C16850" t="s">
        <v>3847</v>
      </c>
      <c r="D16850" t="s">
        <v>19630</v>
      </c>
      <c r="E16850" s="89">
        <v>135983224576.7734</v>
      </c>
      <c r="F16850" s="89">
        <v>709177</v>
      </c>
      <c r="G16850" s="89">
        <v>10</v>
      </c>
      <c r="H16850" t="s">
        <v>19630</v>
      </c>
      <c r="I16850" s="89"/>
    </row>
    <row r="16851">
      <c r="A16851" t="s">
        <v>22464</v>
      </c>
      <c r="B16851" t="s">
        <v>19478</v>
      </c>
      <c r="C16851" t="s">
        <v>3847</v>
      </c>
      <c r="D16851" t="s">
        <v>19630</v>
      </c>
      <c r="E16851" s="89">
        <v>0.4091686560618858</v>
      </c>
      <c r="F16851" s="89">
        <v>709177</v>
      </c>
      <c r="G16851" s="89">
        <v>10</v>
      </c>
      <c r="H16851" t="s">
        <v>19630</v>
      </c>
      <c r="I16851" s="89"/>
    </row>
    <row r="16852">
      <c r="A16852" t="s">
        <v>22465</v>
      </c>
      <c r="B16852" t="s">
        <v>19479</v>
      </c>
      <c r="C16852" t="s">
        <v>3847</v>
      </c>
      <c r="D16852" t="s">
        <v>19630</v>
      </c>
      <c r="E16852" s="89">
        <v>191747.933980901</v>
      </c>
      <c r="F16852" s="89">
        <v>709177</v>
      </c>
      <c r="G16852" s="89">
        <v>10</v>
      </c>
      <c r="H16852" t="s">
        <v>19630</v>
      </c>
      <c r="I16852" s="89"/>
    </row>
    <row r="16853">
      <c r="A16853" t="s">
        <v>22466</v>
      </c>
      <c r="B16853" t="s">
        <v>19483</v>
      </c>
      <c r="C16853" t="s">
        <v>3847</v>
      </c>
      <c r="D16853" t="s">
        <v>19614</v>
      </c>
      <c r="E16853" s="89">
        <v>0.07734512233859381</v>
      </c>
      <c r="F16853" s="89">
        <v>709177</v>
      </c>
      <c r="G16853" s="89">
        <v>10</v>
      </c>
      <c r="H16853" t="s">
        <v>19629</v>
      </c>
      <c r="I16853" s="89"/>
    </row>
    <row r="16854">
      <c r="A16854" t="s">
        <v>22467</v>
      </c>
      <c r="B16854" t="s">
        <v>19483</v>
      </c>
      <c r="C16854" t="s">
        <v>3847</v>
      </c>
      <c r="D16854" t="s">
        <v>19615</v>
      </c>
      <c r="E16854" s="89">
        <v>0.08113545448781015</v>
      </c>
      <c r="F16854" s="89">
        <v>709177</v>
      </c>
      <c r="G16854" s="89">
        <v>10</v>
      </c>
      <c r="H16854" t="s">
        <v>19629</v>
      </c>
      <c r="I16854" s="89"/>
    </row>
    <row r="16855">
      <c r="A16855" t="s">
        <v>22468</v>
      </c>
      <c r="B16855" t="s">
        <v>19483</v>
      </c>
      <c r="C16855" t="s">
        <v>3847</v>
      </c>
      <c r="D16855" t="s">
        <v>19616</v>
      </c>
      <c r="E16855" s="89">
        <v>0.0775853249464865</v>
      </c>
      <c r="F16855" s="89">
        <v>709177</v>
      </c>
      <c r="G16855" s="89">
        <v>10</v>
      </c>
      <c r="H16855" t="s">
        <v>19629</v>
      </c>
      <c r="I16855" s="89"/>
    </row>
    <row r="16856">
      <c r="A16856" t="s">
        <v>22469</v>
      </c>
      <c r="B16856" t="s">
        <v>19483</v>
      </c>
      <c r="C16856" t="s">
        <v>3847</v>
      </c>
      <c r="D16856" t="s">
        <v>19617</v>
      </c>
      <c r="E16856" s="89">
        <v>0.0803725673650557</v>
      </c>
      <c r="F16856" s="89">
        <v>709177</v>
      </c>
      <c r="G16856" s="89">
        <v>10</v>
      </c>
      <c r="H16856" t="s">
        <v>19629</v>
      </c>
      <c r="I16856" s="89"/>
    </row>
    <row r="16857">
      <c r="A16857" t="s">
        <v>22470</v>
      </c>
      <c r="B16857" t="s">
        <v>19483</v>
      </c>
      <c r="C16857" t="s">
        <v>3847</v>
      </c>
      <c r="D16857" t="s">
        <v>19618</v>
      </c>
      <c r="E16857" s="89">
        <v>0.08109901575220631</v>
      </c>
      <c r="F16857" s="89">
        <v>709177</v>
      </c>
      <c r="G16857" s="89">
        <v>10</v>
      </c>
      <c r="H16857" t="s">
        <v>19629</v>
      </c>
      <c r="I16857" s="89"/>
    </row>
    <row r="16858">
      <c r="A16858" t="s">
        <v>22471</v>
      </c>
      <c r="B16858" t="s">
        <v>19483</v>
      </c>
      <c r="C16858" t="s">
        <v>3847</v>
      </c>
      <c r="D16858" t="s">
        <v>19619</v>
      </c>
      <c r="E16858" s="89">
        <v>0.08666737806477441</v>
      </c>
      <c r="F16858" s="89">
        <v>709177</v>
      </c>
      <c r="G16858" s="89">
        <v>10</v>
      </c>
      <c r="H16858" t="s">
        <v>19629</v>
      </c>
      <c r="I16858" s="89"/>
    </row>
    <row r="16859">
      <c r="A16859" t="s">
        <v>22472</v>
      </c>
      <c r="B16859" t="s">
        <v>19483</v>
      </c>
      <c r="C16859" t="s">
        <v>3847</v>
      </c>
      <c r="D16859" t="s">
        <v>19620</v>
      </c>
      <c r="E16859" s="89">
        <v>0.08054169282208977</v>
      </c>
      <c r="F16859" s="89">
        <v>709177</v>
      </c>
      <c r="G16859" s="89">
        <v>10</v>
      </c>
      <c r="H16859" t="s">
        <v>19629</v>
      </c>
      <c r="I16859" s="89"/>
    </row>
    <row r="16860">
      <c r="A16860" t="s">
        <v>22473</v>
      </c>
      <c r="B16860" t="s">
        <v>19483</v>
      </c>
      <c r="C16860" t="s">
        <v>3847</v>
      </c>
      <c r="D16860" t="s">
        <v>19621</v>
      </c>
      <c r="E16860" s="89">
        <v>0.08036826629245698</v>
      </c>
      <c r="F16860" s="89">
        <v>709177</v>
      </c>
      <c r="G16860" s="89">
        <v>10</v>
      </c>
      <c r="H16860" t="s">
        <v>19629</v>
      </c>
      <c r="I16860" s="89"/>
    </row>
    <row r="16861">
      <c r="A16861" t="s">
        <v>22474</v>
      </c>
      <c r="B16861" t="s">
        <v>19483</v>
      </c>
      <c r="C16861" t="s">
        <v>3847</v>
      </c>
      <c r="D16861" t="s">
        <v>19622</v>
      </c>
      <c r="E16861" s="89">
        <v>0.08065884683272211</v>
      </c>
      <c r="F16861" s="89">
        <v>709177</v>
      </c>
      <c r="G16861" s="89">
        <v>10</v>
      </c>
      <c r="H16861" t="s">
        <v>19629</v>
      </c>
      <c r="I16861" s="89"/>
    </row>
    <row r="16862">
      <c r="A16862" t="s">
        <v>22475</v>
      </c>
      <c r="B16862" t="s">
        <v>19483</v>
      </c>
      <c r="C16862" t="s">
        <v>3847</v>
      </c>
      <c r="D16862" t="s">
        <v>19623</v>
      </c>
      <c r="E16862" s="89">
        <v>0.7135703049216446</v>
      </c>
      <c r="F16862" s="89">
        <v>709177</v>
      </c>
      <c r="G16862" s="89">
        <v>10</v>
      </c>
      <c r="H16862" t="s">
        <v>19629</v>
      </c>
      <c r="I16862" s="89"/>
    </row>
    <row r="16863">
      <c r="A16863" t="s">
        <v>22476</v>
      </c>
      <c r="B16863" t="s">
        <v>19483</v>
      </c>
      <c r="C16863" t="s">
        <v>3847</v>
      </c>
      <c r="D16863" t="s">
        <v>19624</v>
      </c>
      <c r="E16863" s="89">
        <v>1.78353031514681</v>
      </c>
      <c r="F16863" s="89">
        <v>709177</v>
      </c>
      <c r="G16863" s="89">
        <v>10</v>
      </c>
      <c r="H16863" t="s">
        <v>19629</v>
      </c>
      <c r="I16863" s="89"/>
    </row>
    <row r="16864">
      <c r="A16864" t="s">
        <v>18173</v>
      </c>
      <c r="B16864" t="s">
        <v>19476</v>
      </c>
      <c r="C16864" t="s">
        <v>19493</v>
      </c>
      <c r="D16864" t="s">
        <v>19630</v>
      </c>
      <c r="E16864" s="89">
        <v>0</v>
      </c>
      <c r="F16864" s="89">
        <v>709177</v>
      </c>
      <c r="G16864" s="89">
        <v>10</v>
      </c>
      <c r="H16864" t="s">
        <v>19630</v>
      </c>
      <c r="I16864" s="89"/>
    </row>
    <row r="16865">
      <c r="A16865" t="s">
        <v>18174</v>
      </c>
      <c r="B16865" t="s">
        <v>19477</v>
      </c>
      <c r="C16865" t="s">
        <v>19493</v>
      </c>
      <c r="D16865" t="s">
        <v>19630</v>
      </c>
      <c r="E16865" s="89">
        <v>0</v>
      </c>
      <c r="F16865" s="89">
        <v>709177</v>
      </c>
      <c r="G16865" s="89">
        <v>10</v>
      </c>
      <c r="H16865" t="s">
        <v>19630</v>
      </c>
      <c r="I16865" s="89"/>
    </row>
    <row r="16866">
      <c r="A16866" t="s">
        <v>18175</v>
      </c>
      <c r="B16866" t="s">
        <v>19478</v>
      </c>
      <c r="C16866" t="s">
        <v>19493</v>
      </c>
      <c r="D16866" t="s">
        <v>19630</v>
      </c>
      <c r="E16866" s="89">
        <v>0</v>
      </c>
      <c r="F16866" s="89">
        <v>709177</v>
      </c>
      <c r="G16866" s="89">
        <v>10</v>
      </c>
      <c r="H16866" t="s">
        <v>19630</v>
      </c>
      <c r="I16866" s="89"/>
    </row>
    <row r="16867">
      <c r="A16867" t="s">
        <v>18176</v>
      </c>
      <c r="B16867" t="s">
        <v>19479</v>
      </c>
      <c r="C16867" t="s">
        <v>19493</v>
      </c>
      <c r="D16867" t="s">
        <v>19630</v>
      </c>
      <c r="E16867" s="89">
        <v>0</v>
      </c>
      <c r="F16867" s="89">
        <v>709177</v>
      </c>
      <c r="G16867" s="89">
        <v>10</v>
      </c>
      <c r="H16867" t="s">
        <v>19630</v>
      </c>
      <c r="I16867" s="89"/>
    </row>
    <row r="16868">
      <c r="A16868" t="s">
        <v>18177</v>
      </c>
      <c r="B16868" t="s">
        <v>19476</v>
      </c>
      <c r="C16868" t="s">
        <v>19494</v>
      </c>
      <c r="D16868" t="s">
        <v>19630</v>
      </c>
      <c r="E16868" s="89">
        <v>98304</v>
      </c>
      <c r="F16868" s="89">
        <v>709177</v>
      </c>
      <c r="G16868" s="89">
        <v>10</v>
      </c>
      <c r="H16868" t="s">
        <v>19630</v>
      </c>
      <c r="I16868" s="89"/>
    </row>
    <row r="16869">
      <c r="A16869" t="s">
        <v>18178</v>
      </c>
      <c r="B16869" t="s">
        <v>19477</v>
      </c>
      <c r="C16869" t="s">
        <v>19494</v>
      </c>
      <c r="D16869" t="s">
        <v>19630</v>
      </c>
      <c r="E16869" s="89">
        <v>101300501312.9766</v>
      </c>
      <c r="F16869" s="89">
        <v>709177</v>
      </c>
      <c r="G16869" s="89">
        <v>10</v>
      </c>
      <c r="H16869" t="s">
        <v>19630</v>
      </c>
      <c r="I16869" s="89"/>
    </row>
    <row r="16870">
      <c r="A16870" t="s">
        <v>18179</v>
      </c>
      <c r="B16870" t="s">
        <v>19478</v>
      </c>
      <c r="C16870" t="s">
        <v>19494</v>
      </c>
      <c r="D16870" t="s">
        <v>19630</v>
      </c>
      <c r="E16870" s="89">
        <v>0.1386170166263147</v>
      </c>
      <c r="F16870" s="89">
        <v>709177</v>
      </c>
      <c r="G16870" s="89">
        <v>10</v>
      </c>
      <c r="H16870" t="s">
        <v>19630</v>
      </c>
      <c r="I16870" s="89"/>
    </row>
    <row r="16871">
      <c r="A16871" t="s">
        <v>18180</v>
      </c>
      <c r="B16871" t="s">
        <v>19479</v>
      </c>
      <c r="C16871" t="s">
        <v>19494</v>
      </c>
      <c r="D16871" t="s">
        <v>19630</v>
      </c>
      <c r="E16871" s="89">
        <v>142842.3388138315</v>
      </c>
      <c r="F16871" s="89">
        <v>709177</v>
      </c>
      <c r="G16871" s="89">
        <v>10</v>
      </c>
      <c r="H16871" t="s">
        <v>19630</v>
      </c>
      <c r="I16871" s="89"/>
    </row>
    <row r="16872">
      <c r="A16872" t="s">
        <v>18181</v>
      </c>
      <c r="B16872" t="s">
        <v>19483</v>
      </c>
      <c r="C16872" t="s">
        <v>19494</v>
      </c>
      <c r="D16872" t="s">
        <v>19614</v>
      </c>
      <c r="E16872" s="89">
        <v>0.2088703200459479</v>
      </c>
      <c r="F16872" s="89">
        <v>709177</v>
      </c>
      <c r="G16872" s="89">
        <v>10</v>
      </c>
      <c r="H16872" t="s">
        <v>19629</v>
      </c>
      <c r="I16872" s="89"/>
    </row>
    <row r="16873">
      <c r="A16873" t="s">
        <v>18182</v>
      </c>
      <c r="B16873" t="s">
        <v>19483</v>
      </c>
      <c r="C16873" t="s">
        <v>19494</v>
      </c>
      <c r="D16873" t="s">
        <v>19615</v>
      </c>
      <c r="E16873" s="89">
        <v>0.2130569153746296</v>
      </c>
      <c r="F16873" s="89">
        <v>709177</v>
      </c>
      <c r="G16873" s="89">
        <v>10</v>
      </c>
      <c r="H16873" t="s">
        <v>19629</v>
      </c>
      <c r="I16873" s="89"/>
    </row>
    <row r="16874">
      <c r="A16874" t="s">
        <v>18183</v>
      </c>
      <c r="B16874" t="s">
        <v>19483</v>
      </c>
      <c r="C16874" t="s">
        <v>19494</v>
      </c>
      <c r="D16874" t="s">
        <v>19616</v>
      </c>
      <c r="E16874" s="89">
        <v>0.2094484880168216</v>
      </c>
      <c r="F16874" s="89">
        <v>709177</v>
      </c>
      <c r="G16874" s="89">
        <v>10</v>
      </c>
      <c r="H16874" t="s">
        <v>19629</v>
      </c>
      <c r="I16874" s="89"/>
    </row>
    <row r="16875">
      <c r="A16875" t="s">
        <v>18184</v>
      </c>
      <c r="B16875" t="s">
        <v>19483</v>
      </c>
      <c r="C16875" t="s">
        <v>19494</v>
      </c>
      <c r="D16875" t="s">
        <v>19617</v>
      </c>
      <c r="E16875" s="89">
        <v>0.2127642429905717</v>
      </c>
      <c r="F16875" s="89">
        <v>709177</v>
      </c>
      <c r="G16875" s="89">
        <v>10</v>
      </c>
      <c r="H16875" t="s">
        <v>19629</v>
      </c>
      <c r="I16875" s="89"/>
    </row>
    <row r="16876">
      <c r="A16876" t="s">
        <v>18185</v>
      </c>
      <c r="B16876" t="s">
        <v>19483</v>
      </c>
      <c r="C16876" t="s">
        <v>19494</v>
      </c>
      <c r="D16876" t="s">
        <v>19618</v>
      </c>
      <c r="E16876" s="89">
        <v>0.2129967173392831</v>
      </c>
      <c r="F16876" s="89">
        <v>709177</v>
      </c>
      <c r="G16876" s="89">
        <v>10</v>
      </c>
      <c r="H16876" t="s">
        <v>19629</v>
      </c>
      <c r="I16876" s="89"/>
    </row>
    <row r="16877">
      <c r="A16877" t="s">
        <v>18186</v>
      </c>
      <c r="B16877" t="s">
        <v>19483</v>
      </c>
      <c r="C16877" t="s">
        <v>19494</v>
      </c>
      <c r="D16877" t="s">
        <v>19619</v>
      </c>
      <c r="E16877" s="89">
        <v>0.2267918691948015</v>
      </c>
      <c r="F16877" s="89">
        <v>709177</v>
      </c>
      <c r="G16877" s="89">
        <v>10</v>
      </c>
      <c r="H16877" t="s">
        <v>19629</v>
      </c>
      <c r="I16877" s="89"/>
    </row>
    <row r="16878">
      <c r="A16878" t="s">
        <v>18187</v>
      </c>
      <c r="B16878" t="s">
        <v>19483</v>
      </c>
      <c r="C16878" t="s">
        <v>19494</v>
      </c>
      <c r="D16878" t="s">
        <v>19620</v>
      </c>
      <c r="E16878" s="89">
        <v>0.2107553174352023</v>
      </c>
      <c r="F16878" s="89">
        <v>709177</v>
      </c>
      <c r="G16878" s="89">
        <v>10</v>
      </c>
      <c r="H16878" t="s">
        <v>19629</v>
      </c>
      <c r="I16878" s="89"/>
    </row>
    <row r="16879">
      <c r="A16879" t="s">
        <v>18188</v>
      </c>
      <c r="B16879" t="s">
        <v>19483</v>
      </c>
      <c r="C16879" t="s">
        <v>19494</v>
      </c>
      <c r="D16879" t="s">
        <v>19621</v>
      </c>
      <c r="E16879" s="89">
        <v>0.2179732296505732</v>
      </c>
      <c r="F16879" s="89">
        <v>709177</v>
      </c>
      <c r="G16879" s="89">
        <v>10</v>
      </c>
      <c r="H16879" t="s">
        <v>19629</v>
      </c>
      <c r="I16879" s="89"/>
    </row>
    <row r="16880">
      <c r="A16880" t="s">
        <v>18189</v>
      </c>
      <c r="B16880" t="s">
        <v>19483</v>
      </c>
      <c r="C16880" t="s">
        <v>19494</v>
      </c>
      <c r="D16880" t="s">
        <v>19622</v>
      </c>
      <c r="E16880" s="89">
        <v>0.2121553434219664</v>
      </c>
      <c r="F16880" s="89">
        <v>709177</v>
      </c>
      <c r="G16880" s="89">
        <v>10</v>
      </c>
      <c r="H16880" t="s">
        <v>19629</v>
      </c>
      <c r="I16880" s="89"/>
    </row>
    <row r="16881">
      <c r="A16881" t="s">
        <v>18190</v>
      </c>
      <c r="B16881" t="s">
        <v>19483</v>
      </c>
      <c r="C16881" t="s">
        <v>19494</v>
      </c>
      <c r="D16881" t="s">
        <v>19623</v>
      </c>
      <c r="E16881" s="89">
        <v>1.491417247893907</v>
      </c>
      <c r="F16881" s="89">
        <v>709177</v>
      </c>
      <c r="G16881" s="89">
        <v>10</v>
      </c>
      <c r="H16881" t="s">
        <v>19629</v>
      </c>
      <c r="I16881" s="89"/>
    </row>
    <row r="16882">
      <c r="A16882" t="s">
        <v>18191</v>
      </c>
      <c r="B16882" t="s">
        <v>19483</v>
      </c>
      <c r="C16882" t="s">
        <v>19494</v>
      </c>
      <c r="D16882" t="s">
        <v>19624</v>
      </c>
      <c r="E16882" s="89">
        <v>3.874371840414228</v>
      </c>
      <c r="F16882" s="89">
        <v>709177</v>
      </c>
      <c r="G16882" s="89">
        <v>10</v>
      </c>
      <c r="H16882" t="s">
        <v>19629</v>
      </c>
      <c r="I16882" s="89"/>
    </row>
    <row r="16883">
      <c r="A16883" t="s">
        <v>18192</v>
      </c>
      <c r="B16883" t="s">
        <v>19476</v>
      </c>
      <c r="C16883" t="s">
        <v>19495</v>
      </c>
      <c r="D16883" t="s">
        <v>19630</v>
      </c>
      <c r="E16883" s="89">
        <v>4655</v>
      </c>
      <c r="F16883" s="89">
        <v>709177</v>
      </c>
      <c r="G16883" s="89">
        <v>10</v>
      </c>
      <c r="H16883" t="s">
        <v>19630</v>
      </c>
      <c r="I16883" s="89"/>
    </row>
    <row r="16884">
      <c r="A16884" t="s">
        <v>18193</v>
      </c>
      <c r="B16884" t="s">
        <v>19477</v>
      </c>
      <c r="C16884" t="s">
        <v>19495</v>
      </c>
      <c r="D16884" t="s">
        <v>19630</v>
      </c>
      <c r="E16884" s="89">
        <v>465466257.1891992</v>
      </c>
      <c r="F16884" s="89">
        <v>709177</v>
      </c>
      <c r="G16884" s="89">
        <v>10</v>
      </c>
      <c r="H16884" t="s">
        <v>19630</v>
      </c>
      <c r="I16884" s="89"/>
    </row>
    <row r="16885">
      <c r="A16885" t="s">
        <v>18194</v>
      </c>
      <c r="B16885" t="s">
        <v>19478</v>
      </c>
      <c r="C16885" t="s">
        <v>19495</v>
      </c>
      <c r="D16885" t="s">
        <v>19630</v>
      </c>
      <c r="E16885" s="89">
        <v>0.006563946659296621</v>
      </c>
      <c r="F16885" s="89">
        <v>709177</v>
      </c>
      <c r="G16885" s="89">
        <v>10</v>
      </c>
      <c r="H16885" t="s">
        <v>19630</v>
      </c>
      <c r="I16885" s="89"/>
    </row>
    <row r="16886">
      <c r="A16886" t="s">
        <v>18195</v>
      </c>
      <c r="B16886" t="s">
        <v>19479</v>
      </c>
      <c r="C16886" t="s">
        <v>19495</v>
      </c>
      <c r="D16886" t="s">
        <v>19630</v>
      </c>
      <c r="E16886" s="89">
        <v>656.3470856911592</v>
      </c>
      <c r="F16886" s="89">
        <v>709177</v>
      </c>
      <c r="G16886" s="89">
        <v>10</v>
      </c>
      <c r="H16886" t="s">
        <v>19630</v>
      </c>
      <c r="I16886" s="89"/>
    </row>
    <row r="16887">
      <c r="A16887" t="s">
        <v>18196</v>
      </c>
      <c r="B16887" t="s">
        <v>19483</v>
      </c>
      <c r="C16887" t="s">
        <v>19495</v>
      </c>
      <c r="D16887" t="s">
        <v>19614</v>
      </c>
      <c r="E16887" s="89">
        <v>0.02609362684755081</v>
      </c>
      <c r="F16887" s="89">
        <v>709177</v>
      </c>
      <c r="G16887" s="89">
        <v>10</v>
      </c>
      <c r="H16887" t="s">
        <v>19629</v>
      </c>
      <c r="I16887" s="89"/>
    </row>
    <row r="16888">
      <c r="A16888" t="s">
        <v>18197</v>
      </c>
      <c r="B16888" t="s">
        <v>19483</v>
      </c>
      <c r="C16888" t="s">
        <v>19495</v>
      </c>
      <c r="D16888" t="s">
        <v>19615</v>
      </c>
      <c r="E16888" s="89">
        <v>0.02762282020557619</v>
      </c>
      <c r="F16888" s="89">
        <v>709177</v>
      </c>
      <c r="G16888" s="89">
        <v>10</v>
      </c>
      <c r="H16888" t="s">
        <v>19629</v>
      </c>
      <c r="I16888" s="89"/>
    </row>
    <row r="16889">
      <c r="A16889" t="s">
        <v>18198</v>
      </c>
      <c r="B16889" t="s">
        <v>19483</v>
      </c>
      <c r="C16889" t="s">
        <v>19495</v>
      </c>
      <c r="D16889" t="s">
        <v>19616</v>
      </c>
      <c r="E16889" s="89">
        <v>0.02609362684755081</v>
      </c>
      <c r="F16889" s="89">
        <v>709177</v>
      </c>
      <c r="G16889" s="89">
        <v>10</v>
      </c>
      <c r="H16889" t="s">
        <v>19629</v>
      </c>
      <c r="I16889" s="89"/>
    </row>
    <row r="16890">
      <c r="A16890" t="s">
        <v>18199</v>
      </c>
      <c r="B16890" t="s">
        <v>19483</v>
      </c>
      <c r="C16890" t="s">
        <v>19495</v>
      </c>
      <c r="D16890" t="s">
        <v>19617</v>
      </c>
      <c r="E16890" s="89">
        <v>0.02754661875198736</v>
      </c>
      <c r="F16890" s="89">
        <v>709177</v>
      </c>
      <c r="G16890" s="89">
        <v>10</v>
      </c>
      <c r="H16890" t="s">
        <v>19629</v>
      </c>
      <c r="I16890" s="89"/>
    </row>
    <row r="16891">
      <c r="A16891" t="s">
        <v>18200</v>
      </c>
      <c r="B16891" t="s">
        <v>19483</v>
      </c>
      <c r="C16891" t="s">
        <v>19495</v>
      </c>
      <c r="D16891" t="s">
        <v>19618</v>
      </c>
      <c r="E16891" s="89">
        <v>0.02650076337008351</v>
      </c>
      <c r="F16891" s="89">
        <v>709177</v>
      </c>
      <c r="G16891" s="89">
        <v>10</v>
      </c>
      <c r="H16891" t="s">
        <v>19629</v>
      </c>
      <c r="I16891" s="89"/>
    </row>
    <row r="16892">
      <c r="A16892" t="s">
        <v>18201</v>
      </c>
      <c r="B16892" t="s">
        <v>19483</v>
      </c>
      <c r="C16892" t="s">
        <v>19495</v>
      </c>
      <c r="D16892" t="s">
        <v>19619</v>
      </c>
      <c r="E16892" s="89">
        <v>0.02819428584353333</v>
      </c>
      <c r="F16892" s="89">
        <v>709177</v>
      </c>
      <c r="G16892" s="89">
        <v>10</v>
      </c>
      <c r="H16892" t="s">
        <v>19629</v>
      </c>
      <c r="I16892" s="89"/>
    </row>
    <row r="16893">
      <c r="A16893" t="s">
        <v>18202</v>
      </c>
      <c r="B16893" t="s">
        <v>19483</v>
      </c>
      <c r="C16893" t="s">
        <v>19495</v>
      </c>
      <c r="D16893" t="s">
        <v>19620</v>
      </c>
      <c r="E16893" s="89">
        <v>0.02632430930763254</v>
      </c>
      <c r="F16893" s="89">
        <v>709177</v>
      </c>
      <c r="G16893" s="89">
        <v>10</v>
      </c>
      <c r="H16893" t="s">
        <v>19629</v>
      </c>
      <c r="I16893" s="89"/>
    </row>
    <row r="16894">
      <c r="A16894" t="s">
        <v>18203</v>
      </c>
      <c r="B16894" t="s">
        <v>19483</v>
      </c>
      <c r="C16894" t="s">
        <v>19495</v>
      </c>
      <c r="D16894" t="s">
        <v>19621</v>
      </c>
      <c r="E16894" s="89">
        <v>0.02404319649538447</v>
      </c>
      <c r="F16894" s="89">
        <v>709177</v>
      </c>
      <c r="G16894" s="89">
        <v>10</v>
      </c>
      <c r="H16894" t="s">
        <v>19629</v>
      </c>
      <c r="I16894" s="89"/>
    </row>
    <row r="16895">
      <c r="A16895" t="s">
        <v>18204</v>
      </c>
      <c r="B16895" t="s">
        <v>19483</v>
      </c>
      <c r="C16895" t="s">
        <v>19495</v>
      </c>
      <c r="D16895" t="s">
        <v>19622</v>
      </c>
      <c r="E16895" s="89">
        <v>0.02650413610283997</v>
      </c>
      <c r="F16895" s="89">
        <v>709177</v>
      </c>
      <c r="G16895" s="89">
        <v>10</v>
      </c>
      <c r="H16895" t="s">
        <v>19629</v>
      </c>
      <c r="I16895" s="89"/>
    </row>
    <row r="16896">
      <c r="A16896" t="s">
        <v>18205</v>
      </c>
      <c r="B16896" t="s">
        <v>19483</v>
      </c>
      <c r="C16896" t="s">
        <v>19495</v>
      </c>
      <c r="D16896" t="s">
        <v>19623</v>
      </c>
      <c r="E16896" s="89">
        <v>0.1520627273909672</v>
      </c>
      <c r="F16896" s="89">
        <v>709177</v>
      </c>
      <c r="G16896" s="89">
        <v>10</v>
      </c>
      <c r="H16896" t="s">
        <v>19629</v>
      </c>
      <c r="I16896" s="89"/>
    </row>
    <row r="16897">
      <c r="A16897" t="s">
        <v>18206</v>
      </c>
      <c r="B16897" t="s">
        <v>19483</v>
      </c>
      <c r="C16897" t="s">
        <v>19495</v>
      </c>
      <c r="D16897" t="s">
        <v>19624</v>
      </c>
      <c r="E16897" s="89">
        <v>0.380439130772639</v>
      </c>
      <c r="F16897" s="89">
        <v>709177</v>
      </c>
      <c r="G16897" s="89">
        <v>10</v>
      </c>
      <c r="H16897" t="s">
        <v>19629</v>
      </c>
      <c r="I16897" s="89"/>
    </row>
    <row r="16898">
      <c r="A16898" t="s">
        <v>18207</v>
      </c>
      <c r="B16898" t="s">
        <v>19476</v>
      </c>
      <c r="C16898" t="s">
        <v>19496</v>
      </c>
      <c r="D16898" t="s">
        <v>19630</v>
      </c>
      <c r="E16898" s="89">
        <v>1819</v>
      </c>
      <c r="F16898" s="89">
        <v>709177</v>
      </c>
      <c r="G16898" s="89">
        <v>10</v>
      </c>
      <c r="H16898" t="s">
        <v>19630</v>
      </c>
      <c r="I16898" s="89"/>
    </row>
    <row r="16899">
      <c r="A16899" t="s">
        <v>18208</v>
      </c>
      <c r="B16899" t="s">
        <v>19477</v>
      </c>
      <c r="C16899" t="s">
        <v>19496</v>
      </c>
      <c r="D16899" t="s">
        <v>19630</v>
      </c>
      <c r="E16899" s="89">
        <v>42756602.6975644</v>
      </c>
      <c r="F16899" s="89">
        <v>709177</v>
      </c>
      <c r="G16899" s="89">
        <v>10</v>
      </c>
      <c r="H16899" t="s">
        <v>19630</v>
      </c>
      <c r="I16899" s="89"/>
    </row>
    <row r="16900">
      <c r="A16900" t="s">
        <v>18209</v>
      </c>
      <c r="B16900" t="s">
        <v>19478</v>
      </c>
      <c r="C16900" t="s">
        <v>19496</v>
      </c>
      <c r="D16900" t="s">
        <v>19630</v>
      </c>
      <c r="E16900" s="89">
        <v>0.002564944999626327</v>
      </c>
      <c r="F16900" s="89">
        <v>709177</v>
      </c>
      <c r="G16900" s="89">
        <v>10</v>
      </c>
      <c r="H16900" t="s">
        <v>19630</v>
      </c>
      <c r="I16900" s="89"/>
    </row>
    <row r="16901">
      <c r="A16901" t="s">
        <v>18210</v>
      </c>
      <c r="B16901" t="s">
        <v>19479</v>
      </c>
      <c r="C16901" t="s">
        <v>19496</v>
      </c>
      <c r="D16901" t="s">
        <v>19630</v>
      </c>
      <c r="E16901" s="89">
        <v>60.29045315565</v>
      </c>
      <c r="F16901" s="89">
        <v>709177</v>
      </c>
      <c r="G16901" s="89">
        <v>10</v>
      </c>
      <c r="H16901" t="s">
        <v>19630</v>
      </c>
      <c r="I16901" s="89"/>
    </row>
    <row r="16902">
      <c r="A16902" t="s">
        <v>18211</v>
      </c>
      <c r="B16902" t="s">
        <v>19483</v>
      </c>
      <c r="C16902" t="s">
        <v>19496</v>
      </c>
      <c r="D16902" t="s">
        <v>19614</v>
      </c>
      <c r="E16902" s="89">
        <v>0.005738968662649811</v>
      </c>
      <c r="F16902" s="89">
        <v>709177</v>
      </c>
      <c r="G16902" s="89">
        <v>10</v>
      </c>
      <c r="H16902" t="s">
        <v>19629</v>
      </c>
      <c r="I16902" s="89"/>
    </row>
    <row r="16903">
      <c r="A16903" t="s">
        <v>18212</v>
      </c>
      <c r="B16903" t="s">
        <v>19483</v>
      </c>
      <c r="C16903" t="s">
        <v>19496</v>
      </c>
      <c r="D16903" t="s">
        <v>19615</v>
      </c>
      <c r="E16903" s="89">
        <v>0.006016957458783235</v>
      </c>
      <c r="F16903" s="89">
        <v>709177</v>
      </c>
      <c r="G16903" s="89">
        <v>10</v>
      </c>
      <c r="H16903" t="s">
        <v>19629</v>
      </c>
      <c r="I16903" s="89"/>
    </row>
    <row r="16904">
      <c r="A16904" t="s">
        <v>18213</v>
      </c>
      <c r="B16904" t="s">
        <v>19483</v>
      </c>
      <c r="C16904" t="s">
        <v>19496</v>
      </c>
      <c r="D16904" t="s">
        <v>19616</v>
      </c>
      <c r="E16904" s="89">
        <v>0.005738968662649811</v>
      </c>
      <c r="F16904" s="89">
        <v>709177</v>
      </c>
      <c r="G16904" s="89">
        <v>10</v>
      </c>
      <c r="H16904" t="s">
        <v>19629</v>
      </c>
      <c r="I16904" s="89"/>
    </row>
    <row r="16905">
      <c r="A16905" t="s">
        <v>18214</v>
      </c>
      <c r="B16905" t="s">
        <v>19483</v>
      </c>
      <c r="C16905" t="s">
        <v>19496</v>
      </c>
      <c r="D16905" t="s">
        <v>19617</v>
      </c>
      <c r="E16905" s="89">
        <v>0.006014061889886027</v>
      </c>
      <c r="F16905" s="89">
        <v>709177</v>
      </c>
      <c r="G16905" s="89">
        <v>10</v>
      </c>
      <c r="H16905" t="s">
        <v>19629</v>
      </c>
      <c r="I16905" s="89"/>
    </row>
    <row r="16906">
      <c r="A16906" t="s">
        <v>18215</v>
      </c>
      <c r="B16906" t="s">
        <v>19483</v>
      </c>
      <c r="C16906" t="s">
        <v>19496</v>
      </c>
      <c r="D16906" t="s">
        <v>19618</v>
      </c>
      <c r="E16906" s="89">
        <v>0.005965018750888361</v>
      </c>
      <c r="F16906" s="89">
        <v>709177</v>
      </c>
      <c r="G16906" s="89">
        <v>10</v>
      </c>
      <c r="H16906" t="s">
        <v>19629</v>
      </c>
      <c r="I16906" s="89"/>
    </row>
    <row r="16907">
      <c r="A16907" t="s">
        <v>18216</v>
      </c>
      <c r="B16907" t="s">
        <v>19483</v>
      </c>
      <c r="C16907" t="s">
        <v>19496</v>
      </c>
      <c r="D16907" t="s">
        <v>19619</v>
      </c>
      <c r="E16907" s="89">
        <v>0.006261178408776906</v>
      </c>
      <c r="F16907" s="89">
        <v>709177</v>
      </c>
      <c r="G16907" s="89">
        <v>10</v>
      </c>
      <c r="H16907" t="s">
        <v>19629</v>
      </c>
      <c r="I16907" s="89"/>
    </row>
    <row r="16908">
      <c r="A16908" t="s">
        <v>18217</v>
      </c>
      <c r="B16908" t="s">
        <v>19483</v>
      </c>
      <c r="C16908" t="s">
        <v>19496</v>
      </c>
      <c r="D16908" t="s">
        <v>19620</v>
      </c>
      <c r="E16908" s="89">
        <v>0.005929591869917531</v>
      </c>
      <c r="F16908" s="89">
        <v>709177</v>
      </c>
      <c r="G16908" s="89">
        <v>10</v>
      </c>
      <c r="H16908" t="s">
        <v>19629</v>
      </c>
      <c r="I16908" s="89"/>
    </row>
    <row r="16909">
      <c r="A16909" t="s">
        <v>18218</v>
      </c>
      <c r="B16909" t="s">
        <v>19483</v>
      </c>
      <c r="C16909" t="s">
        <v>19496</v>
      </c>
      <c r="D16909" t="s">
        <v>19621</v>
      </c>
      <c r="E16909" s="89">
        <v>0.005567499380926094</v>
      </c>
      <c r="F16909" s="89">
        <v>709177</v>
      </c>
      <c r="G16909" s="89">
        <v>10</v>
      </c>
      <c r="H16909" t="s">
        <v>19629</v>
      </c>
      <c r="I16909" s="89"/>
    </row>
    <row r="16910">
      <c r="A16910" t="s">
        <v>18219</v>
      </c>
      <c r="B16910" t="s">
        <v>19483</v>
      </c>
      <c r="C16910" t="s">
        <v>19496</v>
      </c>
      <c r="D16910" t="s">
        <v>19622</v>
      </c>
      <c r="E16910" s="89">
        <v>0.005979131324520361</v>
      </c>
      <c r="F16910" s="89">
        <v>709177</v>
      </c>
      <c r="G16910" s="89">
        <v>10</v>
      </c>
      <c r="H16910" t="s">
        <v>19629</v>
      </c>
      <c r="I16910" s="89"/>
    </row>
    <row r="16911">
      <c r="A16911" t="s">
        <v>18220</v>
      </c>
      <c r="B16911" t="s">
        <v>19483</v>
      </c>
      <c r="C16911" t="s">
        <v>19496</v>
      </c>
      <c r="D16911" t="s">
        <v>19623</v>
      </c>
      <c r="E16911" s="89">
        <v>0.04169630567371036</v>
      </c>
      <c r="F16911" s="89">
        <v>709177</v>
      </c>
      <c r="G16911" s="89">
        <v>10</v>
      </c>
      <c r="H16911" t="s">
        <v>19629</v>
      </c>
      <c r="I16911" s="89"/>
    </row>
    <row r="16912">
      <c r="A16912" t="s">
        <v>18221</v>
      </c>
      <c r="B16912" t="s">
        <v>19483</v>
      </c>
      <c r="C16912" t="s">
        <v>19496</v>
      </c>
      <c r="D16912" t="s">
        <v>19624</v>
      </c>
      <c r="E16912" s="89">
        <v>0.09306905164282048</v>
      </c>
      <c r="F16912" s="89">
        <v>709177</v>
      </c>
      <c r="G16912" s="89">
        <v>10</v>
      </c>
      <c r="H16912" t="s">
        <v>19629</v>
      </c>
      <c r="I16912" s="89"/>
    </row>
    <row r="16913">
      <c r="A16913" t="s">
        <v>18222</v>
      </c>
      <c r="B16913" t="s">
        <v>19476</v>
      </c>
      <c r="C16913" t="s">
        <v>19497</v>
      </c>
      <c r="D16913" t="s">
        <v>19630</v>
      </c>
      <c r="E16913" s="89">
        <v>15467</v>
      </c>
      <c r="F16913" s="89">
        <v>709177</v>
      </c>
      <c r="G16913" s="89">
        <v>10</v>
      </c>
      <c r="H16913" t="s">
        <v>19630</v>
      </c>
      <c r="I16913" s="89"/>
    </row>
    <row r="16914">
      <c r="A16914" t="s">
        <v>18223</v>
      </c>
      <c r="B16914" t="s">
        <v>19477</v>
      </c>
      <c r="C16914" t="s">
        <v>19497</v>
      </c>
      <c r="D16914" t="s">
        <v>19630</v>
      </c>
      <c r="E16914" s="89">
        <v>80824668.87304688</v>
      </c>
      <c r="F16914" s="89">
        <v>709177</v>
      </c>
      <c r="G16914" s="89">
        <v>10</v>
      </c>
      <c r="H16914" t="s">
        <v>19630</v>
      </c>
      <c r="I16914" s="89"/>
    </row>
    <row r="16915">
      <c r="A16915" t="s">
        <v>18224</v>
      </c>
      <c r="B16915" t="s">
        <v>19478</v>
      </c>
      <c r="C16915" t="s">
        <v>19497</v>
      </c>
      <c r="D16915" t="s">
        <v>19630</v>
      </c>
      <c r="E16915" s="89">
        <v>0.02180978796548675</v>
      </c>
      <c r="F16915" s="89">
        <v>709177</v>
      </c>
      <c r="G16915" s="89">
        <v>10</v>
      </c>
      <c r="H16915" t="s">
        <v>19630</v>
      </c>
      <c r="I16915" s="89"/>
    </row>
    <row r="16916">
      <c r="A16916" t="s">
        <v>18225</v>
      </c>
      <c r="B16916" t="s">
        <v>19479</v>
      </c>
      <c r="C16916" t="s">
        <v>19497</v>
      </c>
      <c r="D16916" t="s">
        <v>19630</v>
      </c>
      <c r="E16916" s="89">
        <v>113.9696702981722</v>
      </c>
      <c r="F16916" s="89">
        <v>709177</v>
      </c>
      <c r="G16916" s="89">
        <v>10</v>
      </c>
      <c r="H16916" t="s">
        <v>19630</v>
      </c>
      <c r="I16916" s="89"/>
    </row>
    <row r="16917">
      <c r="A16917" t="s">
        <v>18226</v>
      </c>
      <c r="B16917" t="s">
        <v>19483</v>
      </c>
      <c r="C16917" t="s">
        <v>19497</v>
      </c>
      <c r="D16917" t="s">
        <v>19614</v>
      </c>
      <c r="E16917" s="89">
        <v>0.001204843065188536</v>
      </c>
      <c r="F16917" s="89">
        <v>709177</v>
      </c>
      <c r="G16917" s="89">
        <v>10</v>
      </c>
      <c r="H16917" t="s">
        <v>19629</v>
      </c>
      <c r="I16917" s="89"/>
    </row>
    <row r="16918">
      <c r="A16918" t="s">
        <v>18227</v>
      </c>
      <c r="B16918" t="s">
        <v>19483</v>
      </c>
      <c r="C16918" t="s">
        <v>19497</v>
      </c>
      <c r="D16918" t="s">
        <v>19615</v>
      </c>
      <c r="E16918" s="89">
        <v>0.001286446941215864</v>
      </c>
      <c r="F16918" s="89">
        <v>709177</v>
      </c>
      <c r="G16918" s="89">
        <v>10</v>
      </c>
      <c r="H16918" t="s">
        <v>19629</v>
      </c>
      <c r="I16918" s="89"/>
    </row>
    <row r="16919">
      <c r="A16919" t="s">
        <v>18228</v>
      </c>
      <c r="B16919" t="s">
        <v>19483</v>
      </c>
      <c r="C16919" t="s">
        <v>19497</v>
      </c>
      <c r="D16919" t="s">
        <v>19616</v>
      </c>
      <c r="E16919" s="89">
        <v>0.001208887882495372</v>
      </c>
      <c r="F16919" s="89">
        <v>709177</v>
      </c>
      <c r="G16919" s="89">
        <v>10</v>
      </c>
      <c r="H16919" t="s">
        <v>19629</v>
      </c>
      <c r="I16919" s="89"/>
    </row>
    <row r="16920">
      <c r="A16920" t="s">
        <v>18229</v>
      </c>
      <c r="B16920" t="s">
        <v>19483</v>
      </c>
      <c r="C16920" t="s">
        <v>19497</v>
      </c>
      <c r="D16920" t="s">
        <v>19617</v>
      </c>
      <c r="E16920" s="89">
        <v>0.001270351225942895</v>
      </c>
      <c r="F16920" s="89">
        <v>709177</v>
      </c>
      <c r="G16920" s="89">
        <v>10</v>
      </c>
      <c r="H16920" t="s">
        <v>19629</v>
      </c>
      <c r="I16920" s="89"/>
    </row>
    <row r="16921">
      <c r="A16921" t="s">
        <v>18230</v>
      </c>
      <c r="B16921" t="s">
        <v>19483</v>
      </c>
      <c r="C16921" t="s">
        <v>19497</v>
      </c>
      <c r="D16921" t="s">
        <v>19618</v>
      </c>
      <c r="E16921" s="89">
        <v>0.001286122935049627</v>
      </c>
      <c r="F16921" s="89">
        <v>709177</v>
      </c>
      <c r="G16921" s="89">
        <v>10</v>
      </c>
      <c r="H16921" t="s">
        <v>19629</v>
      </c>
      <c r="I16921" s="89"/>
    </row>
    <row r="16922">
      <c r="A16922" t="s">
        <v>18231</v>
      </c>
      <c r="B16922" t="s">
        <v>19483</v>
      </c>
      <c r="C16922" t="s">
        <v>19497</v>
      </c>
      <c r="D16922" t="s">
        <v>19619</v>
      </c>
      <c r="E16922" s="89">
        <v>0.001351608737925786</v>
      </c>
      <c r="F16922" s="89">
        <v>709177</v>
      </c>
      <c r="G16922" s="89">
        <v>10</v>
      </c>
      <c r="H16922" t="s">
        <v>19629</v>
      </c>
      <c r="I16922" s="89"/>
    </row>
    <row r="16923">
      <c r="A16923" t="s">
        <v>18232</v>
      </c>
      <c r="B16923" t="s">
        <v>19483</v>
      </c>
      <c r="C16923" t="s">
        <v>19497</v>
      </c>
      <c r="D16923" t="s">
        <v>19620</v>
      </c>
      <c r="E16923" s="89">
        <v>0.001271228715457</v>
      </c>
      <c r="F16923" s="89">
        <v>709177</v>
      </c>
      <c r="G16923" s="89">
        <v>10</v>
      </c>
      <c r="H16923" t="s">
        <v>19629</v>
      </c>
      <c r="I16923" s="89"/>
    </row>
    <row r="16924">
      <c r="A16924" t="s">
        <v>18233</v>
      </c>
      <c r="B16924" t="s">
        <v>19483</v>
      </c>
      <c r="C16924" t="s">
        <v>19497</v>
      </c>
      <c r="D16924" t="s">
        <v>19621</v>
      </c>
      <c r="E16924" s="89">
        <v>0.001267797316589307</v>
      </c>
      <c r="F16924" s="89">
        <v>709177</v>
      </c>
      <c r="G16924" s="89">
        <v>10</v>
      </c>
      <c r="H16924" t="s">
        <v>19629</v>
      </c>
      <c r="I16924" s="89"/>
    </row>
    <row r="16925">
      <c r="A16925" t="s">
        <v>18234</v>
      </c>
      <c r="B16925" t="s">
        <v>19483</v>
      </c>
      <c r="C16925" t="s">
        <v>19497</v>
      </c>
      <c r="D16925" t="s">
        <v>19622</v>
      </c>
      <c r="E16925" s="89">
        <v>0.001267874157713681</v>
      </c>
      <c r="F16925" s="89">
        <v>709177</v>
      </c>
      <c r="G16925" s="89">
        <v>10</v>
      </c>
      <c r="H16925" t="s">
        <v>19629</v>
      </c>
      <c r="I16925" s="89"/>
    </row>
    <row r="16926">
      <c r="A16926" t="s">
        <v>18235</v>
      </c>
      <c r="B16926" t="s">
        <v>19483</v>
      </c>
      <c r="C16926" t="s">
        <v>19497</v>
      </c>
      <c r="D16926" t="s">
        <v>19623</v>
      </c>
      <c r="E16926" s="89">
        <v>0.009193581789352517</v>
      </c>
      <c r="F16926" s="89">
        <v>709177</v>
      </c>
      <c r="G16926" s="89">
        <v>10</v>
      </c>
      <c r="H16926" t="s">
        <v>19629</v>
      </c>
      <c r="I16926" s="89"/>
    </row>
    <row r="16927">
      <c r="A16927" t="s">
        <v>18236</v>
      </c>
      <c r="B16927" t="s">
        <v>19483</v>
      </c>
      <c r="C16927" t="s">
        <v>19497</v>
      </c>
      <c r="D16927" t="s">
        <v>19624</v>
      </c>
      <c r="E16927" s="89">
        <v>0.02064404895927565</v>
      </c>
      <c r="F16927" s="89">
        <v>709177</v>
      </c>
      <c r="G16927" s="89">
        <v>10</v>
      </c>
      <c r="H16927" t="s">
        <v>19629</v>
      </c>
      <c r="I16927" s="89"/>
    </row>
    <row r="16928">
      <c r="A16928" t="s">
        <v>18237</v>
      </c>
      <c r="B16928" t="s">
        <v>19476</v>
      </c>
      <c r="C16928" t="s">
        <v>19498</v>
      </c>
      <c r="D16928" t="s">
        <v>19630</v>
      </c>
      <c r="E16928" s="89">
        <v>275711</v>
      </c>
      <c r="F16928" s="89">
        <v>709177</v>
      </c>
      <c r="G16928" s="89">
        <v>10</v>
      </c>
      <c r="H16928" t="s">
        <v>19630</v>
      </c>
      <c r="I16928" s="89"/>
    </row>
    <row r="16929">
      <c r="A16929" t="s">
        <v>18238</v>
      </c>
      <c r="B16929" t="s">
        <v>19477</v>
      </c>
      <c r="C16929" t="s">
        <v>19498</v>
      </c>
      <c r="D16929" t="s">
        <v>19630</v>
      </c>
      <c r="E16929" s="89">
        <v>1636575800</v>
      </c>
      <c r="F16929" s="89">
        <v>709177</v>
      </c>
      <c r="G16929" s="89">
        <v>10</v>
      </c>
      <c r="H16929" t="s">
        <v>19630</v>
      </c>
      <c r="I16929" s="89"/>
    </row>
    <row r="16930">
      <c r="A16930" t="s">
        <v>18239</v>
      </c>
      <c r="B16930" t="s">
        <v>19478</v>
      </c>
      <c r="C16930" t="s">
        <v>19498</v>
      </c>
      <c r="D16930" t="s">
        <v>19630</v>
      </c>
      <c r="E16930" s="89">
        <v>0.3887760037339056</v>
      </c>
      <c r="F16930" s="89">
        <v>709177</v>
      </c>
      <c r="G16930" s="89">
        <v>10</v>
      </c>
      <c r="H16930" t="s">
        <v>19630</v>
      </c>
      <c r="I16930" s="89"/>
    </row>
    <row r="16931">
      <c r="A16931" t="s">
        <v>18240</v>
      </c>
      <c r="B16931" t="s">
        <v>19479</v>
      </c>
      <c r="C16931" t="s">
        <v>19498</v>
      </c>
      <c r="D16931" t="s">
        <v>19630</v>
      </c>
      <c r="E16931" s="89">
        <v>2307.711332995853</v>
      </c>
      <c r="F16931" s="89">
        <v>709177</v>
      </c>
      <c r="G16931" s="89">
        <v>10</v>
      </c>
      <c r="H16931" t="s">
        <v>19630</v>
      </c>
      <c r="I16931" s="89"/>
    </row>
    <row r="16932">
      <c r="A16932" t="s">
        <v>18241</v>
      </c>
      <c r="B16932" t="s">
        <v>19483</v>
      </c>
      <c r="C16932" t="s">
        <v>19498</v>
      </c>
      <c r="D16932" t="s">
        <v>19614</v>
      </c>
      <c r="E16932" s="89">
        <v>0.001350436429061304</v>
      </c>
      <c r="F16932" s="89">
        <v>709177</v>
      </c>
      <c r="G16932" s="89">
        <v>10</v>
      </c>
      <c r="H16932" t="s">
        <v>19629</v>
      </c>
      <c r="I16932" s="89"/>
    </row>
    <row r="16933">
      <c r="A16933" t="s">
        <v>18242</v>
      </c>
      <c r="B16933" t="s">
        <v>19483</v>
      </c>
      <c r="C16933" t="s">
        <v>19498</v>
      </c>
      <c r="D16933" t="s">
        <v>19615</v>
      </c>
      <c r="E16933" s="89">
        <v>0.001447605828503703</v>
      </c>
      <c r="F16933" s="89">
        <v>709177</v>
      </c>
      <c r="G16933" s="89">
        <v>10</v>
      </c>
      <c r="H16933" t="s">
        <v>19629</v>
      </c>
      <c r="I16933" s="89"/>
    </row>
    <row r="16934">
      <c r="A16934" t="s">
        <v>18243</v>
      </c>
      <c r="B16934" t="s">
        <v>19483</v>
      </c>
      <c r="C16934" t="s">
        <v>19498</v>
      </c>
      <c r="D16934" t="s">
        <v>19616</v>
      </c>
      <c r="E16934" s="89">
        <v>0.001355818413683294</v>
      </c>
      <c r="F16934" s="89">
        <v>709177</v>
      </c>
      <c r="G16934" s="89">
        <v>10</v>
      </c>
      <c r="H16934" t="s">
        <v>19629</v>
      </c>
      <c r="I16934" s="89"/>
    </row>
    <row r="16935">
      <c r="A16935" t="s">
        <v>18244</v>
      </c>
      <c r="B16935" t="s">
        <v>19483</v>
      </c>
      <c r="C16935" t="s">
        <v>19498</v>
      </c>
      <c r="D16935" t="s">
        <v>19617</v>
      </c>
      <c r="E16935" s="89">
        <v>0.001439501981849991</v>
      </c>
      <c r="F16935" s="89">
        <v>709177</v>
      </c>
      <c r="G16935" s="89">
        <v>10</v>
      </c>
      <c r="H16935" t="s">
        <v>19629</v>
      </c>
      <c r="I16935" s="89"/>
    </row>
    <row r="16936">
      <c r="A16936" t="s">
        <v>18245</v>
      </c>
      <c r="B16936" t="s">
        <v>19483</v>
      </c>
      <c r="C16936" t="s">
        <v>19498</v>
      </c>
      <c r="D16936" t="s">
        <v>19618</v>
      </c>
      <c r="E16936" s="89">
        <v>0.001446052252904596</v>
      </c>
      <c r="F16936" s="89">
        <v>709177</v>
      </c>
      <c r="G16936" s="89">
        <v>10</v>
      </c>
      <c r="H16936" t="s">
        <v>19629</v>
      </c>
      <c r="I16936" s="89"/>
    </row>
    <row r="16937">
      <c r="A16937" t="s">
        <v>18246</v>
      </c>
      <c r="B16937" t="s">
        <v>19483</v>
      </c>
      <c r="C16937" t="s">
        <v>19498</v>
      </c>
      <c r="D16937" t="s">
        <v>19619</v>
      </c>
      <c r="E16937" s="89">
        <v>0.001540233282793384</v>
      </c>
      <c r="F16937" s="89">
        <v>709177</v>
      </c>
      <c r="G16937" s="89">
        <v>10</v>
      </c>
      <c r="H16937" t="s">
        <v>19629</v>
      </c>
      <c r="I16937" s="89"/>
    </row>
    <row r="16938">
      <c r="A16938" t="s">
        <v>18247</v>
      </c>
      <c r="B16938" t="s">
        <v>19483</v>
      </c>
      <c r="C16938" t="s">
        <v>19498</v>
      </c>
      <c r="D16938" t="s">
        <v>19620</v>
      </c>
      <c r="E16938" s="89">
        <v>0.001436050992138988</v>
      </c>
      <c r="F16938" s="89">
        <v>709177</v>
      </c>
      <c r="G16938" s="89">
        <v>10</v>
      </c>
      <c r="H16938" t="s">
        <v>19629</v>
      </c>
      <c r="I16938" s="89"/>
    </row>
    <row r="16939">
      <c r="A16939" t="s">
        <v>18248</v>
      </c>
      <c r="B16939" t="s">
        <v>19483</v>
      </c>
      <c r="C16939" t="s">
        <v>19498</v>
      </c>
      <c r="D16939" t="s">
        <v>19621</v>
      </c>
      <c r="E16939" s="89">
        <v>0.001368092401891459</v>
      </c>
      <c r="F16939" s="89">
        <v>709177</v>
      </c>
      <c r="G16939" s="89">
        <v>10</v>
      </c>
      <c r="H16939" t="s">
        <v>19629</v>
      </c>
      <c r="I16939" s="89"/>
    </row>
    <row r="16940">
      <c r="A16940" t="s">
        <v>18249</v>
      </c>
      <c r="B16940" t="s">
        <v>19483</v>
      </c>
      <c r="C16940" t="s">
        <v>19498</v>
      </c>
      <c r="D16940" t="s">
        <v>19622</v>
      </c>
      <c r="E16940" s="89">
        <v>0.001442178900366009</v>
      </c>
      <c r="F16940" s="89">
        <v>709177</v>
      </c>
      <c r="G16940" s="89">
        <v>10</v>
      </c>
      <c r="H16940" t="s">
        <v>19629</v>
      </c>
      <c r="I16940" s="89"/>
    </row>
    <row r="16941">
      <c r="A16941" t="s">
        <v>18250</v>
      </c>
      <c r="B16941" t="s">
        <v>19483</v>
      </c>
      <c r="C16941" t="s">
        <v>19498</v>
      </c>
      <c r="D16941" t="s">
        <v>19623</v>
      </c>
      <c r="E16941" s="89">
        <v>0.008484204438640114</v>
      </c>
      <c r="F16941" s="89">
        <v>709177</v>
      </c>
      <c r="G16941" s="89">
        <v>10</v>
      </c>
      <c r="H16941" t="s">
        <v>19629</v>
      </c>
      <c r="I16941" s="89"/>
    </row>
    <row r="16942">
      <c r="A16942" t="s">
        <v>18251</v>
      </c>
      <c r="B16942" t="s">
        <v>19483</v>
      </c>
      <c r="C16942" t="s">
        <v>19498</v>
      </c>
      <c r="D16942" t="s">
        <v>19624</v>
      </c>
      <c r="E16942" s="89">
        <v>0.02225210451660908</v>
      </c>
      <c r="F16942" s="89">
        <v>709177</v>
      </c>
      <c r="G16942" s="89">
        <v>10</v>
      </c>
      <c r="H16942" t="s">
        <v>19629</v>
      </c>
      <c r="I16942" s="89"/>
    </row>
    <row r="16943">
      <c r="A16943" t="s">
        <v>18252</v>
      </c>
      <c r="B16943" t="s">
        <v>19483</v>
      </c>
      <c r="C16943" t="s">
        <v>19499</v>
      </c>
      <c r="D16943" t="s">
        <v>19614</v>
      </c>
      <c r="E16943" s="89">
        <v>0.5452511283081105</v>
      </c>
      <c r="F16943" s="89">
        <v>709177</v>
      </c>
      <c r="G16943" s="89">
        <v>10</v>
      </c>
      <c r="H16943" t="s">
        <v>19629</v>
      </c>
      <c r="I16943" s="89"/>
    </row>
    <row r="16944">
      <c r="A16944" t="s">
        <v>18253</v>
      </c>
      <c r="B16944" t="s">
        <v>19483</v>
      </c>
      <c r="C16944" t="s">
        <v>19499</v>
      </c>
      <c r="D16944" t="s">
        <v>19615</v>
      </c>
      <c r="E16944" s="89">
        <v>0.5929655685826057</v>
      </c>
      <c r="F16944" s="89">
        <v>709177</v>
      </c>
      <c r="G16944" s="89">
        <v>10</v>
      </c>
      <c r="H16944" t="s">
        <v>19629</v>
      </c>
      <c r="I16944" s="89"/>
    </row>
    <row r="16945">
      <c r="A16945" t="s">
        <v>18254</v>
      </c>
      <c r="B16945" t="s">
        <v>19483</v>
      </c>
      <c r="C16945" t="s">
        <v>19499</v>
      </c>
      <c r="D16945" t="s">
        <v>19616</v>
      </c>
      <c r="E16945" s="89">
        <v>0.5501234451971926</v>
      </c>
      <c r="F16945" s="89">
        <v>709177</v>
      </c>
      <c r="G16945" s="89">
        <v>10</v>
      </c>
      <c r="H16945" t="s">
        <v>19629</v>
      </c>
      <c r="I16945" s="89"/>
    </row>
    <row r="16946">
      <c r="A16946" t="s">
        <v>18255</v>
      </c>
      <c r="B16946" t="s">
        <v>19483</v>
      </c>
      <c r="C16946" t="s">
        <v>19499</v>
      </c>
      <c r="D16946" t="s">
        <v>19617</v>
      </c>
      <c r="E16946" s="89">
        <v>0.592079210909397</v>
      </c>
      <c r="F16946" s="89">
        <v>709177</v>
      </c>
      <c r="G16946" s="89">
        <v>10</v>
      </c>
      <c r="H16946" t="s">
        <v>19629</v>
      </c>
      <c r="I16946" s="89"/>
    </row>
    <row r="16947">
      <c r="A16947" t="s">
        <v>18256</v>
      </c>
      <c r="B16947" t="s">
        <v>19483</v>
      </c>
      <c r="C16947" t="s">
        <v>19499</v>
      </c>
      <c r="D16947" t="s">
        <v>19618</v>
      </c>
      <c r="E16947" s="89">
        <v>0.5925901133814535</v>
      </c>
      <c r="F16947" s="89">
        <v>709177</v>
      </c>
      <c r="G16947" s="89">
        <v>10</v>
      </c>
      <c r="H16947" t="s">
        <v>19629</v>
      </c>
      <c r="I16947" s="89"/>
    </row>
    <row r="16948">
      <c r="A16948" t="s">
        <v>18257</v>
      </c>
      <c r="B16948" t="s">
        <v>19483</v>
      </c>
      <c r="C16948" t="s">
        <v>19499</v>
      </c>
      <c r="D16948" t="s">
        <v>19619</v>
      </c>
      <c r="E16948" s="89">
        <v>0.6330491090556956</v>
      </c>
      <c r="F16948" s="89">
        <v>709177</v>
      </c>
      <c r="G16948" s="89">
        <v>10</v>
      </c>
      <c r="H16948" t="s">
        <v>19629</v>
      </c>
      <c r="I16948" s="89"/>
    </row>
    <row r="16949">
      <c r="A16949" t="s">
        <v>18258</v>
      </c>
      <c r="B16949" t="s">
        <v>19483</v>
      </c>
      <c r="C16949" t="s">
        <v>19499</v>
      </c>
      <c r="D16949" t="s">
        <v>19620</v>
      </c>
      <c r="E16949" s="89">
        <v>0.5886858662184713</v>
      </c>
      <c r="F16949" s="89">
        <v>709177</v>
      </c>
      <c r="G16949" s="89">
        <v>10</v>
      </c>
      <c r="H16949" t="s">
        <v>19629</v>
      </c>
      <c r="I16949" s="89"/>
    </row>
    <row r="16950">
      <c r="A16950" t="s">
        <v>18259</v>
      </c>
      <c r="B16950" t="s">
        <v>19483</v>
      </c>
      <c r="C16950" t="s">
        <v>19499</v>
      </c>
      <c r="D16950" t="s">
        <v>19621</v>
      </c>
      <c r="E16950" s="89">
        <v>0.5723423249031323</v>
      </c>
      <c r="F16950" s="89">
        <v>709177</v>
      </c>
      <c r="G16950" s="89">
        <v>10</v>
      </c>
      <c r="H16950" t="s">
        <v>19629</v>
      </c>
      <c r="I16950" s="89"/>
    </row>
    <row r="16951">
      <c r="A16951" t="s">
        <v>18260</v>
      </c>
      <c r="B16951" t="s">
        <v>19483</v>
      </c>
      <c r="C16951" t="s">
        <v>19499</v>
      </c>
      <c r="D16951" t="s">
        <v>19622</v>
      </c>
      <c r="E16951" s="89">
        <v>0.5893598892473103</v>
      </c>
      <c r="F16951" s="89">
        <v>709177</v>
      </c>
      <c r="G16951" s="89">
        <v>10</v>
      </c>
      <c r="H16951" t="s">
        <v>19629</v>
      </c>
      <c r="I16951" s="89"/>
    </row>
    <row r="16952">
      <c r="A16952" t="s">
        <v>18261</v>
      </c>
      <c r="B16952" t="s">
        <v>19483</v>
      </c>
      <c r="C16952" t="s">
        <v>19499</v>
      </c>
      <c r="D16952" t="s">
        <v>19623</v>
      </c>
      <c r="E16952" s="89">
        <v>4.596827615825163</v>
      </c>
      <c r="F16952" s="89">
        <v>709177</v>
      </c>
      <c r="G16952" s="89">
        <v>10</v>
      </c>
      <c r="H16952" t="s">
        <v>19629</v>
      </c>
      <c r="I16952" s="89"/>
    </row>
    <row r="16953">
      <c r="A16953" t="s">
        <v>18262</v>
      </c>
      <c r="B16953" t="s">
        <v>19483</v>
      </c>
      <c r="C16953" t="s">
        <v>19499</v>
      </c>
      <c r="D16953" t="s">
        <v>19624</v>
      </c>
      <c r="E16953" s="89">
        <v>11.82839212175775</v>
      </c>
      <c r="F16953" s="89">
        <v>709177</v>
      </c>
      <c r="G16953" s="89">
        <v>10</v>
      </c>
      <c r="H16953" t="s">
        <v>19629</v>
      </c>
      <c r="I16953" s="89"/>
    </row>
    <row r="16954">
      <c r="A16954" t="s">
        <v>18263</v>
      </c>
      <c r="B16954" t="s">
        <v>19476</v>
      </c>
      <c r="C16954" t="s">
        <v>19510</v>
      </c>
      <c r="D16954" t="s">
        <v>19630</v>
      </c>
      <c r="E16954" s="89">
        <v>709177</v>
      </c>
      <c r="F16954" s="89">
        <v>709177</v>
      </c>
      <c r="G16954" s="89">
        <v>10</v>
      </c>
      <c r="H16954" t="s">
        <v>19630</v>
      </c>
      <c r="I16954" s="89"/>
    </row>
    <row r="16955">
      <c r="A16955" t="s">
        <v>18264</v>
      </c>
      <c r="B16955" t="s">
        <v>19477</v>
      </c>
      <c r="C16955" t="s">
        <v>19510</v>
      </c>
      <c r="D16955" t="s">
        <v>19630</v>
      </c>
      <c r="E16955" s="89">
        <v>197507604602.1758</v>
      </c>
      <c r="F16955" s="89">
        <v>709177</v>
      </c>
      <c r="G16955" s="89">
        <v>10</v>
      </c>
      <c r="H16955" t="s">
        <v>19630</v>
      </c>
      <c r="I16955" s="89"/>
    </row>
    <row r="16956">
      <c r="A16956" t="s">
        <v>18265</v>
      </c>
      <c r="B16956" t="s">
        <v>19478</v>
      </c>
      <c r="C16956" t="s">
        <v>19510</v>
      </c>
      <c r="D16956" t="s">
        <v>19630</v>
      </c>
      <c r="E16956" s="89">
        <v>1</v>
      </c>
      <c r="F16956" s="89">
        <v>709177</v>
      </c>
      <c r="G16956" s="89">
        <v>10</v>
      </c>
      <c r="H16956" t="s">
        <v>19630</v>
      </c>
      <c r="I16956" s="89"/>
    </row>
    <row r="16957">
      <c r="A16957" t="s">
        <v>18266</v>
      </c>
      <c r="B16957" t="s">
        <v>19479</v>
      </c>
      <c r="C16957" t="s">
        <v>19510</v>
      </c>
      <c r="D16957" t="s">
        <v>19630</v>
      </c>
      <c r="E16957" s="89">
        <v>278502.5523983093</v>
      </c>
      <c r="F16957" s="89">
        <v>709177</v>
      </c>
      <c r="G16957" s="89">
        <v>10</v>
      </c>
      <c r="H16957" t="s">
        <v>19630</v>
      </c>
      <c r="I16957" s="89"/>
    </row>
    <row r="16958">
      <c r="A16958" t="s">
        <v>18267</v>
      </c>
      <c r="B16958" t="s">
        <v>19476</v>
      </c>
      <c r="C16958" t="s">
        <v>19500</v>
      </c>
      <c r="D16958" t="s">
        <v>19630</v>
      </c>
      <c r="E16958" s="89">
        <v>563239</v>
      </c>
      <c r="F16958" s="89">
        <v>709177</v>
      </c>
      <c r="G16958" s="89">
        <v>10</v>
      </c>
      <c r="H16958" t="s">
        <v>19630</v>
      </c>
      <c r="I16958" s="89"/>
    </row>
    <row r="16959">
      <c r="A16959" t="s">
        <v>18268</v>
      </c>
      <c r="B16959" t="s">
        <v>19477</v>
      </c>
      <c r="C16959" t="s">
        <v>19500</v>
      </c>
      <c r="D16959" t="s">
        <v>19630</v>
      </c>
      <c r="E16959" s="89">
        <v>69535015098</v>
      </c>
      <c r="F16959" s="89">
        <v>709177</v>
      </c>
      <c r="G16959" s="89">
        <v>10</v>
      </c>
      <c r="H16959" t="s">
        <v>19630</v>
      </c>
      <c r="I16959" s="89"/>
    </row>
    <row r="16960">
      <c r="A16960" t="s">
        <v>18269</v>
      </c>
      <c r="B16960" t="s">
        <v>19478</v>
      </c>
      <c r="C16960" t="s">
        <v>19500</v>
      </c>
      <c r="D16960" t="s">
        <v>19630</v>
      </c>
      <c r="E16960" s="89">
        <v>0.794214984411508</v>
      </c>
      <c r="F16960" s="89">
        <v>709177</v>
      </c>
      <c r="G16960" s="89">
        <v>10</v>
      </c>
      <c r="H16960" t="s">
        <v>19630</v>
      </c>
      <c r="I16960" s="89"/>
    </row>
    <row r="16961">
      <c r="A16961" t="s">
        <v>18270</v>
      </c>
      <c r="B16961" t="s">
        <v>19479</v>
      </c>
      <c r="C16961" t="s">
        <v>19500</v>
      </c>
      <c r="D16961" t="s">
        <v>19630</v>
      </c>
      <c r="E16961" s="89">
        <v>98050.29646759553</v>
      </c>
      <c r="F16961" s="89">
        <v>709177</v>
      </c>
      <c r="G16961" s="89">
        <v>10</v>
      </c>
      <c r="H16961" t="s">
        <v>19630</v>
      </c>
      <c r="I16961" s="89"/>
    </row>
    <row r="16962">
      <c r="A16962" t="s">
        <v>18271</v>
      </c>
      <c r="B16962" t="s">
        <v>19483</v>
      </c>
      <c r="C16962" t="s">
        <v>19500</v>
      </c>
      <c r="D16962" t="s">
        <v>19614</v>
      </c>
      <c r="E16962" s="89">
        <v>0.02700174192747155</v>
      </c>
      <c r="F16962" s="89">
        <v>709177</v>
      </c>
      <c r="G16962" s="89">
        <v>10</v>
      </c>
      <c r="H16962" t="s">
        <v>19629</v>
      </c>
      <c r="I16962" s="89"/>
    </row>
    <row r="16963">
      <c r="A16963" t="s">
        <v>18272</v>
      </c>
      <c r="B16963" t="s">
        <v>19483</v>
      </c>
      <c r="C16963" t="s">
        <v>19500</v>
      </c>
      <c r="D16963" t="s">
        <v>19615</v>
      </c>
      <c r="E16963" s="89">
        <v>0.02873112215697567</v>
      </c>
      <c r="F16963" s="89">
        <v>709177</v>
      </c>
      <c r="G16963" s="89">
        <v>10</v>
      </c>
      <c r="H16963" t="s">
        <v>19629</v>
      </c>
      <c r="I16963" s="89"/>
    </row>
    <row r="16964">
      <c r="A16964" t="s">
        <v>18273</v>
      </c>
      <c r="B16964" t="s">
        <v>19483</v>
      </c>
      <c r="C16964" t="s">
        <v>19500</v>
      </c>
      <c r="D16964" t="s">
        <v>19616</v>
      </c>
      <c r="E16964" s="89">
        <v>0.02708176341763372</v>
      </c>
      <c r="F16964" s="89">
        <v>709177</v>
      </c>
      <c r="G16964" s="89">
        <v>10</v>
      </c>
      <c r="H16964" t="s">
        <v>19629</v>
      </c>
      <c r="I16964" s="89"/>
    </row>
    <row r="16965">
      <c r="A16965" t="s">
        <v>18274</v>
      </c>
      <c r="B16965" t="s">
        <v>19483</v>
      </c>
      <c r="C16965" t="s">
        <v>19500</v>
      </c>
      <c r="D16965" t="s">
        <v>19617</v>
      </c>
      <c r="E16965" s="89">
        <v>0.02855294633111662</v>
      </c>
      <c r="F16965" s="89">
        <v>709177</v>
      </c>
      <c r="G16965" s="89">
        <v>10</v>
      </c>
      <c r="H16965" t="s">
        <v>19629</v>
      </c>
      <c r="I16965" s="89"/>
    </row>
    <row r="16966">
      <c r="A16966" t="s">
        <v>18275</v>
      </c>
      <c r="B16966" t="s">
        <v>19483</v>
      </c>
      <c r="C16966" t="s">
        <v>19500</v>
      </c>
      <c r="D16966" t="s">
        <v>19618</v>
      </c>
      <c r="E16966" s="89">
        <v>0.02870880421678155</v>
      </c>
      <c r="F16966" s="89">
        <v>709177</v>
      </c>
      <c r="G16966" s="89">
        <v>10</v>
      </c>
      <c r="H16966" t="s">
        <v>19629</v>
      </c>
      <c r="I16966" s="89"/>
    </row>
    <row r="16967">
      <c r="A16967" t="s">
        <v>18276</v>
      </c>
      <c r="B16967" t="s">
        <v>19483</v>
      </c>
      <c r="C16967" t="s">
        <v>19500</v>
      </c>
      <c r="D16967" t="s">
        <v>19619</v>
      </c>
      <c r="E16967" s="89">
        <v>0.03027482096412423</v>
      </c>
      <c r="F16967" s="89">
        <v>709177</v>
      </c>
      <c r="G16967" s="89">
        <v>10</v>
      </c>
      <c r="H16967" t="s">
        <v>19629</v>
      </c>
      <c r="I16967" s="89"/>
    </row>
    <row r="16968">
      <c r="A16968" t="s">
        <v>18277</v>
      </c>
      <c r="B16968" t="s">
        <v>19483</v>
      </c>
      <c r="C16968" t="s">
        <v>19500</v>
      </c>
      <c r="D16968" t="s">
        <v>19620</v>
      </c>
      <c r="E16968" s="89">
        <v>0.02835716075963527</v>
      </c>
      <c r="F16968" s="89">
        <v>709177</v>
      </c>
      <c r="G16968" s="89">
        <v>10</v>
      </c>
      <c r="H16968" t="s">
        <v>19629</v>
      </c>
      <c r="I16968" s="89"/>
    </row>
    <row r="16969">
      <c r="A16969" t="s">
        <v>18278</v>
      </c>
      <c r="B16969" t="s">
        <v>19483</v>
      </c>
      <c r="C16969" t="s">
        <v>19500</v>
      </c>
      <c r="D16969" t="s">
        <v>19621</v>
      </c>
      <c r="E16969" s="89">
        <v>0.02803581255956137</v>
      </c>
      <c r="F16969" s="89">
        <v>709177</v>
      </c>
      <c r="G16969" s="89">
        <v>10</v>
      </c>
      <c r="H16969" t="s">
        <v>19629</v>
      </c>
      <c r="I16969" s="89"/>
    </row>
    <row r="16970">
      <c r="A16970" t="s">
        <v>18279</v>
      </c>
      <c r="B16970" t="s">
        <v>19483</v>
      </c>
      <c r="C16970" t="s">
        <v>19500</v>
      </c>
      <c r="D16970" t="s">
        <v>19622</v>
      </c>
      <c r="E16970" s="89">
        <v>0.02863575275256653</v>
      </c>
      <c r="F16970" s="89">
        <v>709177</v>
      </c>
      <c r="G16970" s="89">
        <v>10</v>
      </c>
      <c r="H16970" t="s">
        <v>19629</v>
      </c>
      <c r="I16970" s="89"/>
    </row>
    <row r="16971">
      <c r="A16971" t="s">
        <v>18280</v>
      </c>
      <c r="B16971" t="s">
        <v>19483</v>
      </c>
      <c r="C16971" t="s">
        <v>19500</v>
      </c>
      <c r="D16971" t="s">
        <v>19623</v>
      </c>
      <c r="E16971" s="89">
        <v>0.1889093833798927</v>
      </c>
      <c r="F16971" s="89">
        <v>709177</v>
      </c>
      <c r="G16971" s="89">
        <v>10</v>
      </c>
      <c r="H16971" t="s">
        <v>19629</v>
      </c>
      <c r="I16971" s="89"/>
    </row>
    <row r="16972">
      <c r="A16972" t="s">
        <v>18281</v>
      </c>
      <c r="B16972" t="s">
        <v>19483</v>
      </c>
      <c r="C16972" t="s">
        <v>19500</v>
      </c>
      <c r="D16972" t="s">
        <v>19624</v>
      </c>
      <c r="E16972" s="89">
        <v>0.4704202933600145</v>
      </c>
      <c r="F16972" s="89">
        <v>709177</v>
      </c>
      <c r="G16972" s="89">
        <v>10</v>
      </c>
      <c r="H16972" t="s">
        <v>19629</v>
      </c>
      <c r="I16972" s="89"/>
    </row>
    <row r="16973">
      <c r="A16973" t="s">
        <v>18282</v>
      </c>
      <c r="B16973" t="s">
        <v>19476</v>
      </c>
      <c r="C16973" t="s">
        <v>19501</v>
      </c>
      <c r="D16973" t="s">
        <v>19630</v>
      </c>
      <c r="E16973" s="89">
        <v>0</v>
      </c>
      <c r="F16973" s="89">
        <v>709177</v>
      </c>
      <c r="G16973" s="89">
        <v>10</v>
      </c>
      <c r="H16973" t="s">
        <v>19630</v>
      </c>
      <c r="I16973" s="89"/>
    </row>
    <row r="16974">
      <c r="A16974" t="s">
        <v>18283</v>
      </c>
      <c r="B16974" t="s">
        <v>19477</v>
      </c>
      <c r="C16974" t="s">
        <v>19501</v>
      </c>
      <c r="D16974" t="s">
        <v>19630</v>
      </c>
      <c r="E16974" s="89">
        <v>0</v>
      </c>
      <c r="F16974" s="89">
        <v>709177</v>
      </c>
      <c r="G16974" s="89">
        <v>10</v>
      </c>
      <c r="H16974" t="s">
        <v>19630</v>
      </c>
      <c r="I16974" s="89"/>
    </row>
    <row r="16975">
      <c r="A16975" t="s">
        <v>18284</v>
      </c>
      <c r="B16975" t="s">
        <v>19478</v>
      </c>
      <c r="C16975" t="s">
        <v>19501</v>
      </c>
      <c r="D16975" t="s">
        <v>19630</v>
      </c>
      <c r="E16975" s="89">
        <v>0</v>
      </c>
      <c r="F16975" s="89">
        <v>709177</v>
      </c>
      <c r="G16975" s="89">
        <v>10</v>
      </c>
      <c r="H16975" t="s">
        <v>19630</v>
      </c>
      <c r="I16975" s="89"/>
    </row>
    <row r="16976">
      <c r="A16976" t="s">
        <v>18285</v>
      </c>
      <c r="B16976" t="s">
        <v>19479</v>
      </c>
      <c r="C16976" t="s">
        <v>19501</v>
      </c>
      <c r="D16976" t="s">
        <v>19630</v>
      </c>
      <c r="E16976" s="89">
        <v>0</v>
      </c>
      <c r="F16976" s="89">
        <v>709177</v>
      </c>
      <c r="G16976" s="89">
        <v>10</v>
      </c>
      <c r="H16976" t="s">
        <v>19630</v>
      </c>
      <c r="I16976" s="89"/>
    </row>
    <row r="16977">
      <c r="A16977" t="s">
        <v>18286</v>
      </c>
      <c r="B16977" t="s">
        <v>19476</v>
      </c>
      <c r="C16977" t="s">
        <v>19502</v>
      </c>
      <c r="D16977" t="s">
        <v>19630</v>
      </c>
      <c r="E16977" s="89">
        <v>17583</v>
      </c>
      <c r="F16977" s="89">
        <v>709177</v>
      </c>
      <c r="G16977" s="89">
        <v>10</v>
      </c>
      <c r="H16977" t="s">
        <v>19630</v>
      </c>
      <c r="I16977" s="89"/>
    </row>
    <row r="16978">
      <c r="A16978" t="s">
        <v>18287</v>
      </c>
      <c r="B16978" t="s">
        <v>19477</v>
      </c>
      <c r="C16978" t="s">
        <v>19502</v>
      </c>
      <c r="D16978" t="s">
        <v>19630</v>
      </c>
      <c r="E16978" s="89">
        <v>86245336.17773438</v>
      </c>
      <c r="F16978" s="89">
        <v>709177</v>
      </c>
      <c r="G16978" s="89">
        <v>10</v>
      </c>
      <c r="H16978" t="s">
        <v>19630</v>
      </c>
      <c r="I16978" s="89"/>
    </row>
    <row r="16979">
      <c r="A16979" t="s">
        <v>18288</v>
      </c>
      <c r="B16979" t="s">
        <v>19478</v>
      </c>
      <c r="C16979" t="s">
        <v>19502</v>
      </c>
      <c r="D16979" t="s">
        <v>19630</v>
      </c>
      <c r="E16979" s="89">
        <v>0.02479352827291353</v>
      </c>
      <c r="F16979" s="89">
        <v>709177</v>
      </c>
      <c r="G16979" s="89">
        <v>10</v>
      </c>
      <c r="H16979" t="s">
        <v>19630</v>
      </c>
      <c r="I16979" s="89"/>
    </row>
    <row r="16980">
      <c r="A16980" t="s">
        <v>18289</v>
      </c>
      <c r="B16980" t="s">
        <v>19479</v>
      </c>
      <c r="C16980" t="s">
        <v>19502</v>
      </c>
      <c r="D16980" t="s">
        <v>19630</v>
      </c>
      <c r="E16980" s="89">
        <v>121.6132731006989</v>
      </c>
      <c r="F16980" s="89">
        <v>709177</v>
      </c>
      <c r="G16980" s="89">
        <v>10</v>
      </c>
      <c r="H16980" t="s">
        <v>19630</v>
      </c>
      <c r="I16980" s="89"/>
    </row>
    <row r="16981">
      <c r="A16981" t="s">
        <v>18290</v>
      </c>
      <c r="B16981" t="s">
        <v>19483</v>
      </c>
      <c r="C16981" t="s">
        <v>19502</v>
      </c>
      <c r="D16981" t="s">
        <v>19614</v>
      </c>
      <c r="E16981" s="89">
        <v>0.001162529865366869</v>
      </c>
      <c r="F16981" s="89">
        <v>709177</v>
      </c>
      <c r="G16981" s="89">
        <v>10</v>
      </c>
      <c r="H16981" t="s">
        <v>19629</v>
      </c>
      <c r="I16981" s="89"/>
    </row>
    <row r="16982">
      <c r="A16982" t="s">
        <v>18291</v>
      </c>
      <c r="B16982" t="s">
        <v>19483</v>
      </c>
      <c r="C16982" t="s">
        <v>19502</v>
      </c>
      <c r="D16982" t="s">
        <v>19615</v>
      </c>
      <c r="E16982" s="89">
        <v>0.001251763519279406</v>
      </c>
      <c r="F16982" s="89">
        <v>709177</v>
      </c>
      <c r="G16982" s="89">
        <v>10</v>
      </c>
      <c r="H16982" t="s">
        <v>19629</v>
      </c>
      <c r="I16982" s="89"/>
    </row>
    <row r="16983">
      <c r="A16983" t="s">
        <v>18292</v>
      </c>
      <c r="B16983" t="s">
        <v>19483</v>
      </c>
      <c r="C16983" t="s">
        <v>19502</v>
      </c>
      <c r="D16983" t="s">
        <v>19616</v>
      </c>
      <c r="E16983" s="89">
        <v>0.00116651599556904</v>
      </c>
      <c r="F16983" s="89">
        <v>709177</v>
      </c>
      <c r="G16983" s="89">
        <v>10</v>
      </c>
      <c r="H16983" t="s">
        <v>19629</v>
      </c>
      <c r="I16983" s="89"/>
    </row>
    <row r="16984">
      <c r="A16984" t="s">
        <v>18293</v>
      </c>
      <c r="B16984" t="s">
        <v>19483</v>
      </c>
      <c r="C16984" t="s">
        <v>19502</v>
      </c>
      <c r="D16984" t="s">
        <v>19617</v>
      </c>
      <c r="E16984" s="89">
        <v>0.001237454398952851</v>
      </c>
      <c r="F16984" s="89">
        <v>709177</v>
      </c>
      <c r="G16984" s="89">
        <v>10</v>
      </c>
      <c r="H16984" t="s">
        <v>19629</v>
      </c>
      <c r="I16984" s="89"/>
    </row>
    <row r="16985">
      <c r="A16985" t="s">
        <v>18294</v>
      </c>
      <c r="B16985" t="s">
        <v>19483</v>
      </c>
      <c r="C16985" t="s">
        <v>19502</v>
      </c>
      <c r="D16985" t="s">
        <v>19618</v>
      </c>
      <c r="E16985" s="89">
        <v>0.001245577324502767</v>
      </c>
      <c r="F16985" s="89">
        <v>709177</v>
      </c>
      <c r="G16985" s="89">
        <v>10</v>
      </c>
      <c r="H16985" t="s">
        <v>19629</v>
      </c>
      <c r="I16985" s="89"/>
    </row>
    <row r="16986">
      <c r="A16986" t="s">
        <v>18295</v>
      </c>
      <c r="B16986" t="s">
        <v>19483</v>
      </c>
      <c r="C16986" t="s">
        <v>19502</v>
      </c>
      <c r="D16986" t="s">
        <v>19619</v>
      </c>
      <c r="E16986" s="89">
        <v>0.001325112805229479</v>
      </c>
      <c r="F16986" s="89">
        <v>709177</v>
      </c>
      <c r="G16986" s="89">
        <v>10</v>
      </c>
      <c r="H16986" t="s">
        <v>19629</v>
      </c>
      <c r="I16986" s="89"/>
    </row>
    <row r="16987">
      <c r="A16987" t="s">
        <v>18296</v>
      </c>
      <c r="B16987" t="s">
        <v>19483</v>
      </c>
      <c r="C16987" t="s">
        <v>19502</v>
      </c>
      <c r="D16987" t="s">
        <v>19620</v>
      </c>
      <c r="E16987" s="89">
        <v>0.001236412034420495</v>
      </c>
      <c r="F16987" s="89">
        <v>709177</v>
      </c>
      <c r="G16987" s="89">
        <v>10</v>
      </c>
      <c r="H16987" t="s">
        <v>19629</v>
      </c>
      <c r="I16987" s="89"/>
    </row>
    <row r="16988">
      <c r="A16988" t="s">
        <v>18297</v>
      </c>
      <c r="B16988" t="s">
        <v>19483</v>
      </c>
      <c r="C16988" t="s">
        <v>19502</v>
      </c>
      <c r="D16988" t="s">
        <v>19621</v>
      </c>
      <c r="E16988" s="89">
        <v>0.001014694712953739</v>
      </c>
      <c r="F16988" s="89">
        <v>709177</v>
      </c>
      <c r="G16988" s="89">
        <v>10</v>
      </c>
      <c r="H16988" t="s">
        <v>19629</v>
      </c>
      <c r="I16988" s="89"/>
    </row>
    <row r="16989">
      <c r="A16989" t="s">
        <v>18298</v>
      </c>
      <c r="B16989" t="s">
        <v>19483</v>
      </c>
      <c r="C16989" t="s">
        <v>19502</v>
      </c>
      <c r="D16989" t="s">
        <v>19622</v>
      </c>
      <c r="E16989" s="89">
        <v>0.00124287170904728</v>
      </c>
      <c r="F16989" s="89">
        <v>709177</v>
      </c>
      <c r="G16989" s="89">
        <v>10</v>
      </c>
      <c r="H16989" t="s">
        <v>19629</v>
      </c>
      <c r="I16989" s="89"/>
    </row>
    <row r="16990">
      <c r="A16990" t="s">
        <v>18299</v>
      </c>
      <c r="B16990" t="s">
        <v>19483</v>
      </c>
      <c r="C16990" t="s">
        <v>19502</v>
      </c>
      <c r="D16990" t="s">
        <v>19623</v>
      </c>
      <c r="E16990" s="89">
        <v>0.007880471661671317</v>
      </c>
      <c r="F16990" s="89">
        <v>709177</v>
      </c>
      <c r="G16990" s="89">
        <v>10</v>
      </c>
      <c r="H16990" t="s">
        <v>19629</v>
      </c>
      <c r="I16990" s="89"/>
    </row>
    <row r="16991">
      <c r="A16991" t="s">
        <v>18300</v>
      </c>
      <c r="B16991" t="s">
        <v>19483</v>
      </c>
      <c r="C16991" t="s">
        <v>19502</v>
      </c>
      <c r="D16991" t="s">
        <v>19624</v>
      </c>
      <c r="E16991" s="89">
        <v>0.01891957127295334</v>
      </c>
      <c r="F16991" s="89">
        <v>709177</v>
      </c>
      <c r="G16991" s="89">
        <v>10</v>
      </c>
      <c r="H16991" t="s">
        <v>19629</v>
      </c>
      <c r="I16991" s="89"/>
    </row>
    <row r="16992">
      <c r="A16992" t="s">
        <v>18301</v>
      </c>
      <c r="B16992" t="s">
        <v>19476</v>
      </c>
      <c r="C16992" t="s">
        <v>19503</v>
      </c>
      <c r="D16992" t="s">
        <v>19630</v>
      </c>
      <c r="E16992" s="89">
        <v>99454</v>
      </c>
      <c r="F16992" s="89">
        <v>709177</v>
      </c>
      <c r="G16992" s="89">
        <v>10</v>
      </c>
      <c r="H16992" t="s">
        <v>19630</v>
      </c>
      <c r="I16992" s="89"/>
    </row>
    <row r="16993">
      <c r="A16993" t="s">
        <v>18302</v>
      </c>
      <c r="B16993" t="s">
        <v>19477</v>
      </c>
      <c r="C16993" t="s">
        <v>19503</v>
      </c>
      <c r="D16993" t="s">
        <v>19630</v>
      </c>
      <c r="E16993" s="89">
        <v>33528260129</v>
      </c>
      <c r="F16993" s="89">
        <v>709177</v>
      </c>
      <c r="G16993" s="89">
        <v>10</v>
      </c>
      <c r="H16993" t="s">
        <v>19630</v>
      </c>
      <c r="I16993" s="89"/>
    </row>
    <row r="16994">
      <c r="A16994" t="s">
        <v>18303</v>
      </c>
      <c r="B16994" t="s">
        <v>19478</v>
      </c>
      <c r="C16994" t="s">
        <v>19503</v>
      </c>
      <c r="D16994" t="s">
        <v>19630</v>
      </c>
      <c r="E16994" s="89">
        <v>0.1402386146194814</v>
      </c>
      <c r="F16994" s="89">
        <v>709177</v>
      </c>
      <c r="G16994" s="89">
        <v>10</v>
      </c>
      <c r="H16994" t="s">
        <v>19630</v>
      </c>
      <c r="I16994" s="89"/>
    </row>
    <row r="16995">
      <c r="A16995" t="s">
        <v>18304</v>
      </c>
      <c r="B16995" t="s">
        <v>19479</v>
      </c>
      <c r="C16995" t="s">
        <v>19503</v>
      </c>
      <c r="D16995" t="s">
        <v>19630</v>
      </c>
      <c r="E16995" s="89">
        <v>47277.70377352904</v>
      </c>
      <c r="F16995" s="89">
        <v>709177</v>
      </c>
      <c r="G16995" s="89">
        <v>10</v>
      </c>
      <c r="H16995" t="s">
        <v>19630</v>
      </c>
      <c r="I16995" s="89"/>
    </row>
    <row r="16996">
      <c r="A16996" t="s">
        <v>18305</v>
      </c>
      <c r="B16996" t="s">
        <v>19483</v>
      </c>
      <c r="C16996" t="s">
        <v>19503</v>
      </c>
      <c r="D16996" t="s">
        <v>19614</v>
      </c>
      <c r="E16996" s="89">
        <v>0.07950800136125842</v>
      </c>
      <c r="F16996" s="89">
        <v>709177</v>
      </c>
      <c r="G16996" s="89">
        <v>10</v>
      </c>
      <c r="H16996" t="s">
        <v>19629</v>
      </c>
      <c r="I16996" s="89"/>
    </row>
    <row r="16997">
      <c r="A16997" t="s">
        <v>18306</v>
      </c>
      <c r="B16997" t="s">
        <v>19483</v>
      </c>
      <c r="C16997" t="s">
        <v>19503</v>
      </c>
      <c r="D16997" t="s">
        <v>19615</v>
      </c>
      <c r="E16997" s="89">
        <v>0.08710431577411622</v>
      </c>
      <c r="F16997" s="89">
        <v>709177</v>
      </c>
      <c r="G16997" s="89">
        <v>10</v>
      </c>
      <c r="H16997" t="s">
        <v>19629</v>
      </c>
      <c r="I16997" s="89"/>
    </row>
    <row r="16998">
      <c r="A16998" t="s">
        <v>18307</v>
      </c>
      <c r="B16998" t="s">
        <v>19483</v>
      </c>
      <c r="C16998" t="s">
        <v>19503</v>
      </c>
      <c r="D16998" t="s">
        <v>19616</v>
      </c>
      <c r="E16998" s="89">
        <v>0.07991099893590069</v>
      </c>
      <c r="F16998" s="89">
        <v>709177</v>
      </c>
      <c r="G16998" s="89">
        <v>10</v>
      </c>
      <c r="H16998" t="s">
        <v>19629</v>
      </c>
      <c r="I16998" s="89"/>
    </row>
    <row r="16999">
      <c r="A16999" t="s">
        <v>18308</v>
      </c>
      <c r="B16999" t="s">
        <v>19483</v>
      </c>
      <c r="C16999" t="s">
        <v>19503</v>
      </c>
      <c r="D16999" t="s">
        <v>19617</v>
      </c>
      <c r="E16999" s="89">
        <v>0.08644657461776231</v>
      </c>
      <c r="F16999" s="89">
        <v>709177</v>
      </c>
      <c r="G16999" s="89">
        <v>10</v>
      </c>
      <c r="H16999" t="s">
        <v>19629</v>
      </c>
      <c r="I16999" s="89"/>
    </row>
    <row r="17000">
      <c r="A17000" t="s">
        <v>18309</v>
      </c>
      <c r="B17000" t="s">
        <v>19483</v>
      </c>
      <c r="C17000" t="s">
        <v>19503</v>
      </c>
      <c r="D17000" t="s">
        <v>19618</v>
      </c>
      <c r="E17000" s="89">
        <v>0.08671808894168143</v>
      </c>
      <c r="F17000" s="89">
        <v>709177</v>
      </c>
      <c r="G17000" s="89">
        <v>10</v>
      </c>
      <c r="H17000" t="s">
        <v>19629</v>
      </c>
      <c r="I17000" s="89"/>
    </row>
    <row r="17001">
      <c r="A17001" t="s">
        <v>18310</v>
      </c>
      <c r="B17001" t="s">
        <v>19483</v>
      </c>
      <c r="C17001" t="s">
        <v>19503</v>
      </c>
      <c r="D17001" t="s">
        <v>19619</v>
      </c>
      <c r="E17001" s="89">
        <v>0.0917141033195303</v>
      </c>
      <c r="F17001" s="89">
        <v>709177</v>
      </c>
      <c r="G17001" s="89">
        <v>10</v>
      </c>
      <c r="H17001" t="s">
        <v>19629</v>
      </c>
      <c r="I17001" s="89"/>
    </row>
    <row r="17002">
      <c r="A17002" t="s">
        <v>18311</v>
      </c>
      <c r="B17002" t="s">
        <v>19483</v>
      </c>
      <c r="C17002" t="s">
        <v>19503</v>
      </c>
      <c r="D17002" t="s">
        <v>19620</v>
      </c>
      <c r="E17002" s="89">
        <v>0.08592785569658845</v>
      </c>
      <c r="F17002" s="89">
        <v>709177</v>
      </c>
      <c r="G17002" s="89">
        <v>10</v>
      </c>
      <c r="H17002" t="s">
        <v>19629</v>
      </c>
      <c r="I17002" s="89"/>
    </row>
    <row r="17003">
      <c r="A17003" t="s">
        <v>18312</v>
      </c>
      <c r="B17003" t="s">
        <v>19483</v>
      </c>
      <c r="C17003" t="s">
        <v>19503</v>
      </c>
      <c r="D17003" t="s">
        <v>19621</v>
      </c>
      <c r="E17003" s="89">
        <v>0.07652446843150341</v>
      </c>
      <c r="F17003" s="89">
        <v>709177</v>
      </c>
      <c r="G17003" s="89">
        <v>10</v>
      </c>
      <c r="H17003" t="s">
        <v>19629</v>
      </c>
      <c r="I17003" s="89"/>
    </row>
    <row r="17004">
      <c r="A17004" t="s">
        <v>18313</v>
      </c>
      <c r="B17004" t="s">
        <v>19483</v>
      </c>
      <c r="C17004" t="s">
        <v>19503</v>
      </c>
      <c r="D17004" t="s">
        <v>19622</v>
      </c>
      <c r="E17004" s="89">
        <v>0.08604098061978795</v>
      </c>
      <c r="F17004" s="89">
        <v>709177</v>
      </c>
      <c r="G17004" s="89">
        <v>10</v>
      </c>
      <c r="H17004" t="s">
        <v>19629</v>
      </c>
      <c r="I17004" s="89"/>
    </row>
    <row r="17005">
      <c r="A17005" t="s">
        <v>18314</v>
      </c>
      <c r="B17005" t="s">
        <v>19483</v>
      </c>
      <c r="C17005" t="s">
        <v>19503</v>
      </c>
      <c r="D17005" t="s">
        <v>19623</v>
      </c>
      <c r="E17005" s="89">
        <v>0.5519126212169024</v>
      </c>
      <c r="F17005" s="89">
        <v>709177</v>
      </c>
      <c r="G17005" s="89">
        <v>10</v>
      </c>
      <c r="H17005" t="s">
        <v>19629</v>
      </c>
      <c r="I17005" s="89"/>
    </row>
    <row r="17006">
      <c r="A17006" t="s">
        <v>18315</v>
      </c>
      <c r="B17006" t="s">
        <v>19483</v>
      </c>
      <c r="C17006" t="s">
        <v>19503</v>
      </c>
      <c r="D17006" t="s">
        <v>19624</v>
      </c>
      <c r="E17006" s="89">
        <v>1.306631752349704</v>
      </c>
      <c r="F17006" s="89">
        <v>709177</v>
      </c>
      <c r="G17006" s="89">
        <v>10</v>
      </c>
      <c r="H17006" t="s">
        <v>19629</v>
      </c>
      <c r="I17006" s="89"/>
    </row>
    <row r="17007">
      <c r="A17007" t="s">
        <v>18316</v>
      </c>
      <c r="B17007" t="s">
        <v>19476</v>
      </c>
      <c r="C17007" t="s">
        <v>19504</v>
      </c>
      <c r="D17007" t="s">
        <v>19630</v>
      </c>
      <c r="E17007" s="89">
        <v>24738</v>
      </c>
      <c r="F17007" s="89">
        <v>709177</v>
      </c>
      <c r="G17007" s="89">
        <v>10</v>
      </c>
      <c r="H17007" t="s">
        <v>19630</v>
      </c>
      <c r="I17007" s="89"/>
    </row>
    <row r="17008">
      <c r="A17008" t="s">
        <v>18317</v>
      </c>
      <c r="B17008" t="s">
        <v>19477</v>
      </c>
      <c r="C17008" t="s">
        <v>19504</v>
      </c>
      <c r="D17008" t="s">
        <v>19630</v>
      </c>
      <c r="E17008" s="89">
        <v>10272878138.25</v>
      </c>
      <c r="F17008" s="89">
        <v>709177</v>
      </c>
      <c r="G17008" s="89">
        <v>10</v>
      </c>
      <c r="H17008" t="s">
        <v>19630</v>
      </c>
      <c r="I17008" s="89"/>
    </row>
    <row r="17009">
      <c r="A17009" t="s">
        <v>18318</v>
      </c>
      <c r="B17009" t="s">
        <v>19478</v>
      </c>
      <c r="C17009" t="s">
        <v>19504</v>
      </c>
      <c r="D17009" t="s">
        <v>19630</v>
      </c>
      <c r="E17009" s="89">
        <v>0.03488268796083347</v>
      </c>
      <c r="F17009" s="89">
        <v>709177</v>
      </c>
      <c r="G17009" s="89">
        <v>10</v>
      </c>
      <c r="H17009" t="s">
        <v>19630</v>
      </c>
      <c r="I17009" s="89"/>
    </row>
    <row r="17010">
      <c r="A17010" t="s">
        <v>18319</v>
      </c>
      <c r="B17010" t="s">
        <v>19479</v>
      </c>
      <c r="C17010" t="s">
        <v>19504</v>
      </c>
      <c r="D17010" t="s">
        <v>19630</v>
      </c>
      <c r="E17010" s="89">
        <v>14485.63354176743</v>
      </c>
      <c r="F17010" s="89">
        <v>709177</v>
      </c>
      <c r="G17010" s="89">
        <v>10</v>
      </c>
      <c r="H17010" t="s">
        <v>19630</v>
      </c>
      <c r="I17010" s="89"/>
    </row>
    <row r="17011">
      <c r="A17011" t="s">
        <v>18320</v>
      </c>
      <c r="B17011" t="s">
        <v>19483</v>
      </c>
      <c r="C17011" t="s">
        <v>19504</v>
      </c>
      <c r="D17011" t="s">
        <v>19614</v>
      </c>
      <c r="E17011" s="89">
        <v>0.09848705188023382</v>
      </c>
      <c r="F17011" s="89">
        <v>709177</v>
      </c>
      <c r="G17011" s="89">
        <v>10</v>
      </c>
      <c r="H17011" t="s">
        <v>19629</v>
      </c>
      <c r="I17011" s="89"/>
    </row>
    <row r="17012">
      <c r="A17012" t="s">
        <v>18321</v>
      </c>
      <c r="B17012" t="s">
        <v>19483</v>
      </c>
      <c r="C17012" t="s">
        <v>19504</v>
      </c>
      <c r="D17012" t="s">
        <v>19615</v>
      </c>
      <c r="E17012" s="89">
        <v>0.1063197061582034</v>
      </c>
      <c r="F17012" s="89">
        <v>709177</v>
      </c>
      <c r="G17012" s="89">
        <v>10</v>
      </c>
      <c r="H17012" t="s">
        <v>19629</v>
      </c>
      <c r="I17012" s="89"/>
    </row>
    <row r="17013">
      <c r="A17013" t="s">
        <v>18322</v>
      </c>
      <c r="B17013" t="s">
        <v>19483</v>
      </c>
      <c r="C17013" t="s">
        <v>19504</v>
      </c>
      <c r="D17013" t="s">
        <v>19616</v>
      </c>
      <c r="E17013" s="89">
        <v>0.09883704649980096</v>
      </c>
      <c r="F17013" s="89">
        <v>709177</v>
      </c>
      <c r="G17013" s="89">
        <v>10</v>
      </c>
      <c r="H17013" t="s">
        <v>19629</v>
      </c>
      <c r="I17013" s="89"/>
    </row>
    <row r="17014">
      <c r="A17014" t="s">
        <v>18323</v>
      </c>
      <c r="B17014" t="s">
        <v>19483</v>
      </c>
      <c r="C17014" t="s">
        <v>19504</v>
      </c>
      <c r="D17014" t="s">
        <v>19617</v>
      </c>
      <c r="E17014" s="89">
        <v>0.1058656890705155</v>
      </c>
      <c r="F17014" s="89">
        <v>709177</v>
      </c>
      <c r="G17014" s="89">
        <v>10</v>
      </c>
      <c r="H17014" t="s">
        <v>19629</v>
      </c>
      <c r="I17014" s="89"/>
    </row>
    <row r="17015">
      <c r="A17015" t="s">
        <v>18324</v>
      </c>
      <c r="B17015" t="s">
        <v>19483</v>
      </c>
      <c r="C17015" t="s">
        <v>19504</v>
      </c>
      <c r="D17015" t="s">
        <v>19618</v>
      </c>
      <c r="E17015" s="89">
        <v>0.106006803452331</v>
      </c>
      <c r="F17015" s="89">
        <v>709177</v>
      </c>
      <c r="G17015" s="89">
        <v>10</v>
      </c>
      <c r="H17015" t="s">
        <v>19629</v>
      </c>
      <c r="I17015" s="89"/>
    </row>
    <row r="17016">
      <c r="A17016" t="s">
        <v>18325</v>
      </c>
      <c r="B17016" t="s">
        <v>19483</v>
      </c>
      <c r="C17016" t="s">
        <v>19504</v>
      </c>
      <c r="D17016" t="s">
        <v>19619</v>
      </c>
      <c r="E17016" s="89">
        <v>0.1127405482496877</v>
      </c>
      <c r="F17016" s="89">
        <v>709177</v>
      </c>
      <c r="G17016" s="89">
        <v>10</v>
      </c>
      <c r="H17016" t="s">
        <v>19629</v>
      </c>
      <c r="I17016" s="89"/>
    </row>
    <row r="17017">
      <c r="A17017" t="s">
        <v>18326</v>
      </c>
      <c r="B17017" t="s">
        <v>19483</v>
      </c>
      <c r="C17017" t="s">
        <v>19504</v>
      </c>
      <c r="D17017" t="s">
        <v>19620</v>
      </c>
      <c r="E17017" s="89">
        <v>0.1049876814888322</v>
      </c>
      <c r="F17017" s="89">
        <v>709177</v>
      </c>
      <c r="G17017" s="89">
        <v>10</v>
      </c>
      <c r="H17017" t="s">
        <v>19629</v>
      </c>
      <c r="I17017" s="89"/>
    </row>
    <row r="17018">
      <c r="A17018" t="s">
        <v>18327</v>
      </c>
      <c r="B17018" t="s">
        <v>19483</v>
      </c>
      <c r="C17018" t="s">
        <v>19504</v>
      </c>
      <c r="D17018" t="s">
        <v>19621</v>
      </c>
      <c r="E17018" s="89">
        <v>0.08221772823392469</v>
      </c>
      <c r="F17018" s="89">
        <v>709177</v>
      </c>
      <c r="G17018" s="89">
        <v>10</v>
      </c>
      <c r="H17018" t="s">
        <v>19629</v>
      </c>
      <c r="I17018" s="89"/>
    </row>
    <row r="17019">
      <c r="A17019" t="s">
        <v>18328</v>
      </c>
      <c r="B17019" t="s">
        <v>19483</v>
      </c>
      <c r="C17019" t="s">
        <v>19504</v>
      </c>
      <c r="D17019" t="s">
        <v>19622</v>
      </c>
      <c r="E17019" s="89">
        <v>0.1050803383182526</v>
      </c>
      <c r="F17019" s="89">
        <v>709177</v>
      </c>
      <c r="G17019" s="89">
        <v>10</v>
      </c>
      <c r="H17019" t="s">
        <v>19629</v>
      </c>
      <c r="I17019" s="89"/>
    </row>
    <row r="17020">
      <c r="A17020" t="s">
        <v>18329</v>
      </c>
      <c r="B17020" t="s">
        <v>19483</v>
      </c>
      <c r="C17020" t="s">
        <v>19504</v>
      </c>
      <c r="D17020" t="s">
        <v>19623</v>
      </c>
      <c r="E17020" s="89">
        <v>0.6721146075398033</v>
      </c>
      <c r="F17020" s="89">
        <v>709177</v>
      </c>
      <c r="G17020" s="89">
        <v>10</v>
      </c>
      <c r="H17020" t="s">
        <v>19629</v>
      </c>
      <c r="I17020" s="89"/>
    </row>
    <row r="17021">
      <c r="A17021" t="s">
        <v>18330</v>
      </c>
      <c r="B17021" t="s">
        <v>19483</v>
      </c>
      <c r="C17021" t="s">
        <v>19504</v>
      </c>
      <c r="D17021" t="s">
        <v>19624</v>
      </c>
      <c r="E17021" s="89">
        <v>1.604778042766773</v>
      </c>
      <c r="F17021" s="89">
        <v>709177</v>
      </c>
      <c r="G17021" s="89">
        <v>10</v>
      </c>
      <c r="H17021" t="s">
        <v>19629</v>
      </c>
      <c r="I17021" s="89"/>
    </row>
    <row r="17022">
      <c r="A17022" t="s">
        <v>18331</v>
      </c>
      <c r="B17022" t="s">
        <v>19476</v>
      </c>
      <c r="C17022" t="s">
        <v>19505</v>
      </c>
      <c r="D17022" t="s">
        <v>19630</v>
      </c>
      <c r="E17022" s="89">
        <v>57697</v>
      </c>
      <c r="F17022" s="89">
        <v>709177</v>
      </c>
      <c r="G17022" s="89">
        <v>10</v>
      </c>
      <c r="H17022" t="s">
        <v>19630</v>
      </c>
      <c r="I17022" s="89"/>
    </row>
    <row r="17023">
      <c r="A17023" t="s">
        <v>18332</v>
      </c>
      <c r="B17023" t="s">
        <v>19477</v>
      </c>
      <c r="C17023" t="s">
        <v>19505</v>
      </c>
      <c r="D17023" t="s">
        <v>19630</v>
      </c>
      <c r="E17023" s="89">
        <v>133592761613.5625</v>
      </c>
      <c r="F17023" s="89">
        <v>709177</v>
      </c>
      <c r="G17023" s="89">
        <v>10</v>
      </c>
      <c r="H17023" t="s">
        <v>19630</v>
      </c>
      <c r="I17023" s="89"/>
    </row>
    <row r="17024">
      <c r="A17024" t="s">
        <v>18333</v>
      </c>
      <c r="B17024" t="s">
        <v>19478</v>
      </c>
      <c r="C17024" t="s">
        <v>19505</v>
      </c>
      <c r="D17024" t="s">
        <v>19630</v>
      </c>
      <c r="E17024" s="89">
        <v>0.08135768644499188</v>
      </c>
      <c r="F17024" s="89">
        <v>709177</v>
      </c>
      <c r="G17024" s="89">
        <v>10</v>
      </c>
      <c r="H17024" t="s">
        <v>19630</v>
      </c>
      <c r="I17024" s="89"/>
    </row>
    <row r="17025">
      <c r="A17025" t="s">
        <v>18334</v>
      </c>
      <c r="B17025" t="s">
        <v>19479</v>
      </c>
      <c r="C17025" t="s">
        <v>19505</v>
      </c>
      <c r="D17025" t="s">
        <v>19630</v>
      </c>
      <c r="E17025" s="89">
        <v>188377.1775079599</v>
      </c>
      <c r="F17025" s="89">
        <v>709177</v>
      </c>
      <c r="G17025" s="89">
        <v>10</v>
      </c>
      <c r="H17025" t="s">
        <v>19630</v>
      </c>
      <c r="I17025" s="89"/>
    </row>
    <row r="17026">
      <c r="A17026" t="s">
        <v>18335</v>
      </c>
      <c r="B17026" t="s">
        <v>19483</v>
      </c>
      <c r="C17026" t="s">
        <v>19505</v>
      </c>
      <c r="D17026" t="s">
        <v>19614</v>
      </c>
      <c r="E17026" s="89">
        <v>0.4912681870866041</v>
      </c>
      <c r="F17026" s="89">
        <v>709177</v>
      </c>
      <c r="G17026" s="89">
        <v>10</v>
      </c>
      <c r="H17026" t="s">
        <v>19629</v>
      </c>
      <c r="I17026" s="89"/>
    </row>
    <row r="17027">
      <c r="A17027" t="s">
        <v>18336</v>
      </c>
      <c r="B17027" t="s">
        <v>19483</v>
      </c>
      <c r="C17027" t="s">
        <v>19505</v>
      </c>
      <c r="D17027" t="s">
        <v>19615</v>
      </c>
      <c r="E17027" s="89">
        <v>0.5247899725577954</v>
      </c>
      <c r="F17027" s="89">
        <v>709177</v>
      </c>
      <c r="G17027" s="89">
        <v>10</v>
      </c>
      <c r="H17027" t="s">
        <v>19629</v>
      </c>
      <c r="I17027" s="89"/>
    </row>
    <row r="17028">
      <c r="A17028" t="s">
        <v>18337</v>
      </c>
      <c r="B17028" t="s">
        <v>19483</v>
      </c>
      <c r="C17028" t="s">
        <v>19505</v>
      </c>
      <c r="D17028" t="s">
        <v>19616</v>
      </c>
      <c r="E17028" s="89">
        <v>0.4944238639003621</v>
      </c>
      <c r="F17028" s="89">
        <v>709177</v>
      </c>
      <c r="G17028" s="89">
        <v>10</v>
      </c>
      <c r="H17028" t="s">
        <v>19629</v>
      </c>
      <c r="I17028" s="89"/>
    </row>
    <row r="17029">
      <c r="A17029" t="s">
        <v>18338</v>
      </c>
      <c r="B17029" t="s">
        <v>19483</v>
      </c>
      <c r="C17029" t="s">
        <v>19505</v>
      </c>
      <c r="D17029" t="s">
        <v>19617</v>
      </c>
      <c r="E17029" s="89">
        <v>0.522469005904185</v>
      </c>
      <c r="F17029" s="89">
        <v>709177</v>
      </c>
      <c r="G17029" s="89">
        <v>10</v>
      </c>
      <c r="H17029" t="s">
        <v>19629</v>
      </c>
      <c r="I17029" s="89"/>
    </row>
    <row r="17030">
      <c r="A17030" t="s">
        <v>18339</v>
      </c>
      <c r="B17030" t="s">
        <v>19483</v>
      </c>
      <c r="C17030" t="s">
        <v>19505</v>
      </c>
      <c r="D17030" t="s">
        <v>19618</v>
      </c>
      <c r="E17030" s="89">
        <v>0.5247169781844804</v>
      </c>
      <c r="F17030" s="89">
        <v>709177</v>
      </c>
      <c r="G17030" s="89">
        <v>10</v>
      </c>
      <c r="H17030" t="s">
        <v>19629</v>
      </c>
      <c r="I17030" s="89"/>
    </row>
    <row r="17031">
      <c r="A17031" t="s">
        <v>18340</v>
      </c>
      <c r="B17031" t="s">
        <v>19483</v>
      </c>
      <c r="C17031" t="s">
        <v>19505</v>
      </c>
      <c r="D17031" t="s">
        <v>19619</v>
      </c>
      <c r="E17031" s="89">
        <v>0.5644839079482696</v>
      </c>
      <c r="F17031" s="89">
        <v>709177</v>
      </c>
      <c r="G17031" s="89">
        <v>10</v>
      </c>
      <c r="H17031" t="s">
        <v>19629</v>
      </c>
      <c r="I17031" s="89"/>
    </row>
    <row r="17032">
      <c r="A17032" t="s">
        <v>18341</v>
      </c>
      <c r="B17032" t="s">
        <v>19483</v>
      </c>
      <c r="C17032" t="s">
        <v>19505</v>
      </c>
      <c r="D17032" t="s">
        <v>19620</v>
      </c>
      <c r="E17032" s="89">
        <v>0.5215645215077112</v>
      </c>
      <c r="F17032" s="89">
        <v>709177</v>
      </c>
      <c r="G17032" s="89">
        <v>10</v>
      </c>
      <c r="H17032" t="s">
        <v>19629</v>
      </c>
      <c r="I17032" s="89"/>
    </row>
    <row r="17033">
      <c r="A17033" t="s">
        <v>18342</v>
      </c>
      <c r="B17033" t="s">
        <v>19483</v>
      </c>
      <c r="C17033" t="s">
        <v>19505</v>
      </c>
      <c r="D17033" t="s">
        <v>19621</v>
      </c>
      <c r="E17033" s="89">
        <v>0.3263242204821637</v>
      </c>
      <c r="F17033" s="89">
        <v>709177</v>
      </c>
      <c r="G17033" s="89">
        <v>10</v>
      </c>
      <c r="H17033" t="s">
        <v>19629</v>
      </c>
      <c r="I17033" s="89"/>
    </row>
    <row r="17034">
      <c r="A17034" t="s">
        <v>18343</v>
      </c>
      <c r="B17034" t="s">
        <v>19483</v>
      </c>
      <c r="C17034" t="s">
        <v>19505</v>
      </c>
      <c r="D17034" t="s">
        <v>19622</v>
      </c>
      <c r="E17034" s="89">
        <v>0.5219192465814537</v>
      </c>
      <c r="F17034" s="89">
        <v>709177</v>
      </c>
      <c r="G17034" s="89">
        <v>10</v>
      </c>
      <c r="H17034" t="s">
        <v>19629</v>
      </c>
      <c r="I17034" s="89"/>
    </row>
    <row r="17035">
      <c r="A17035" t="s">
        <v>18344</v>
      </c>
      <c r="B17035" t="s">
        <v>19483</v>
      </c>
      <c r="C17035" t="s">
        <v>19505</v>
      </c>
      <c r="D17035" t="s">
        <v>19623</v>
      </c>
      <c r="E17035" s="89">
        <v>3.335313347034703</v>
      </c>
      <c r="F17035" s="89">
        <v>709177</v>
      </c>
      <c r="G17035" s="89">
        <v>10</v>
      </c>
      <c r="H17035" t="s">
        <v>19629</v>
      </c>
      <c r="I17035" s="89"/>
    </row>
    <row r="17036">
      <c r="A17036" t="s">
        <v>18345</v>
      </c>
      <c r="B17036" t="s">
        <v>19483</v>
      </c>
      <c r="C17036" t="s">
        <v>19505</v>
      </c>
      <c r="D17036" t="s">
        <v>19624</v>
      </c>
      <c r="E17036" s="89">
        <v>8.695780040941445</v>
      </c>
      <c r="F17036" s="89">
        <v>709177</v>
      </c>
      <c r="G17036" s="89">
        <v>10</v>
      </c>
      <c r="H17036" t="s">
        <v>19629</v>
      </c>
      <c r="I17036" s="89"/>
    </row>
    <row r="17037">
      <c r="A17037" t="s">
        <v>18346</v>
      </c>
      <c r="B17037" t="s">
        <v>19476</v>
      </c>
      <c r="C17037" t="s">
        <v>19506</v>
      </c>
      <c r="D17037" t="s">
        <v>19630</v>
      </c>
      <c r="E17037" s="89">
        <v>57964</v>
      </c>
      <c r="F17037" s="89">
        <v>709177</v>
      </c>
      <c r="G17037" s="89">
        <v>10</v>
      </c>
      <c r="H17037" t="s">
        <v>19630</v>
      </c>
      <c r="I17037" s="89"/>
    </row>
    <row r="17038">
      <c r="A17038" t="s">
        <v>18347</v>
      </c>
      <c r="B17038" t="s">
        <v>19477</v>
      </c>
      <c r="C17038" t="s">
        <v>19506</v>
      </c>
      <c r="D17038" t="s">
        <v>19630</v>
      </c>
      <c r="E17038" s="89">
        <v>506507363.5869141</v>
      </c>
      <c r="F17038" s="89">
        <v>709177</v>
      </c>
      <c r="G17038" s="89">
        <v>10</v>
      </c>
      <c r="H17038" t="s">
        <v>19630</v>
      </c>
      <c r="I17038" s="89"/>
    </row>
    <row r="17039">
      <c r="A17039" t="s">
        <v>18348</v>
      </c>
      <c r="B17039" t="s">
        <v>19478</v>
      </c>
      <c r="C17039" t="s">
        <v>19506</v>
      </c>
      <c r="D17039" t="s">
        <v>19630</v>
      </c>
      <c r="E17039" s="89">
        <v>0.08173417919644885</v>
      </c>
      <c r="F17039" s="89">
        <v>709177</v>
      </c>
      <c r="G17039" s="89">
        <v>10</v>
      </c>
      <c r="H17039" t="s">
        <v>19630</v>
      </c>
      <c r="I17039" s="89"/>
    </row>
    <row r="17040">
      <c r="A17040" t="s">
        <v>18349</v>
      </c>
      <c r="B17040" t="s">
        <v>19479</v>
      </c>
      <c r="C17040" t="s">
        <v>19506</v>
      </c>
      <c r="D17040" t="s">
        <v>19630</v>
      </c>
      <c r="E17040" s="89">
        <v>714.2185428840953</v>
      </c>
      <c r="F17040" s="89">
        <v>709177</v>
      </c>
      <c r="G17040" s="89">
        <v>10</v>
      </c>
      <c r="H17040" t="s">
        <v>19630</v>
      </c>
      <c r="I17040" s="89"/>
    </row>
    <row r="17041">
      <c r="A17041" t="s">
        <v>18350</v>
      </c>
      <c r="B17041" t="s">
        <v>19483</v>
      </c>
      <c r="C17041" t="s">
        <v>19506</v>
      </c>
      <c r="D17041" t="s">
        <v>19614</v>
      </c>
      <c r="E17041" s="89">
        <v>0.002039928134670801</v>
      </c>
      <c r="F17041" s="89">
        <v>709177</v>
      </c>
      <c r="G17041" s="89">
        <v>10</v>
      </c>
      <c r="H17041" t="s">
        <v>19629</v>
      </c>
      <c r="I17041" s="89"/>
    </row>
    <row r="17042">
      <c r="A17042" t="s">
        <v>18351</v>
      </c>
      <c r="B17042" t="s">
        <v>19483</v>
      </c>
      <c r="C17042" t="s">
        <v>19506</v>
      </c>
      <c r="D17042" t="s">
        <v>19615</v>
      </c>
      <c r="E17042" s="89">
        <v>0.002235578331461231</v>
      </c>
      <c r="F17042" s="89">
        <v>709177</v>
      </c>
      <c r="G17042" s="89">
        <v>10</v>
      </c>
      <c r="H17042" t="s">
        <v>19629</v>
      </c>
      <c r="I17042" s="89"/>
    </row>
    <row r="17043">
      <c r="A17043" t="s">
        <v>18352</v>
      </c>
      <c r="B17043" t="s">
        <v>19483</v>
      </c>
      <c r="C17043" t="s">
        <v>19506</v>
      </c>
      <c r="D17043" t="s">
        <v>19616</v>
      </c>
      <c r="E17043" s="89">
        <v>0.002048063688527873</v>
      </c>
      <c r="F17043" s="89">
        <v>709177</v>
      </c>
      <c r="G17043" s="89">
        <v>10</v>
      </c>
      <c r="H17043" t="s">
        <v>19629</v>
      </c>
      <c r="I17043" s="89"/>
    </row>
    <row r="17044">
      <c r="A17044" t="s">
        <v>18353</v>
      </c>
      <c r="B17044" t="s">
        <v>19483</v>
      </c>
      <c r="C17044" t="s">
        <v>19506</v>
      </c>
      <c r="D17044" t="s">
        <v>19617</v>
      </c>
      <c r="E17044" s="89">
        <v>0.00221304573842013</v>
      </c>
      <c r="F17044" s="89">
        <v>709177</v>
      </c>
      <c r="G17044" s="89">
        <v>10</v>
      </c>
      <c r="H17044" t="s">
        <v>19629</v>
      </c>
      <c r="I17044" s="89"/>
    </row>
    <row r="17045">
      <c r="A17045" t="s">
        <v>18354</v>
      </c>
      <c r="B17045" t="s">
        <v>19483</v>
      </c>
      <c r="C17045" t="s">
        <v>19506</v>
      </c>
      <c r="D17045" t="s">
        <v>19618</v>
      </c>
      <c r="E17045" s="89">
        <v>0.00221906734168946</v>
      </c>
      <c r="F17045" s="89">
        <v>709177</v>
      </c>
      <c r="G17045" s="89">
        <v>10</v>
      </c>
      <c r="H17045" t="s">
        <v>19629</v>
      </c>
      <c r="I17045" s="89"/>
    </row>
    <row r="17046">
      <c r="A17046" t="s">
        <v>18355</v>
      </c>
      <c r="B17046" t="s">
        <v>19483</v>
      </c>
      <c r="C17046" t="s">
        <v>19506</v>
      </c>
      <c r="D17046" t="s">
        <v>19619</v>
      </c>
      <c r="E17046" s="89">
        <v>0.002356866752441137</v>
      </c>
      <c r="F17046" s="89">
        <v>709177</v>
      </c>
      <c r="G17046" s="89">
        <v>10</v>
      </c>
      <c r="H17046" t="s">
        <v>19629</v>
      </c>
      <c r="I17046" s="89"/>
    </row>
    <row r="17047">
      <c r="A17047" t="s">
        <v>18356</v>
      </c>
      <c r="B17047" t="s">
        <v>19483</v>
      </c>
      <c r="C17047" t="s">
        <v>19506</v>
      </c>
      <c r="D17047" t="s">
        <v>19620</v>
      </c>
      <c r="E17047" s="89">
        <v>0.002203807240283054</v>
      </c>
      <c r="F17047" s="89">
        <v>709177</v>
      </c>
      <c r="G17047" s="89">
        <v>10</v>
      </c>
      <c r="H17047" t="s">
        <v>19629</v>
      </c>
      <c r="I17047" s="89"/>
    </row>
    <row r="17048">
      <c r="A17048" t="s">
        <v>18357</v>
      </c>
      <c r="B17048" t="s">
        <v>19483</v>
      </c>
      <c r="C17048" t="s">
        <v>19506</v>
      </c>
      <c r="D17048" t="s">
        <v>19621</v>
      </c>
      <c r="E17048" s="89">
        <v>0.001983578872214268</v>
      </c>
      <c r="F17048" s="89">
        <v>709177</v>
      </c>
      <c r="G17048" s="89">
        <v>10</v>
      </c>
      <c r="H17048" t="s">
        <v>19629</v>
      </c>
      <c r="I17048" s="89"/>
    </row>
    <row r="17049">
      <c r="A17049" t="s">
        <v>18358</v>
      </c>
      <c r="B17049" t="s">
        <v>19483</v>
      </c>
      <c r="C17049" t="s">
        <v>19506</v>
      </c>
      <c r="D17049" t="s">
        <v>19622</v>
      </c>
      <c r="E17049" s="89">
        <v>0.0021981939220127</v>
      </c>
      <c r="F17049" s="89">
        <v>709177</v>
      </c>
      <c r="G17049" s="89">
        <v>10</v>
      </c>
      <c r="H17049" t="s">
        <v>19629</v>
      </c>
      <c r="I17049" s="89"/>
    </row>
    <row r="17050">
      <c r="A17050" t="s">
        <v>18359</v>
      </c>
      <c r="B17050" t="s">
        <v>19483</v>
      </c>
      <c r="C17050" t="s">
        <v>19506</v>
      </c>
      <c r="D17050" t="s">
        <v>19623</v>
      </c>
      <c r="E17050" s="89">
        <v>0.01471505041743126</v>
      </c>
      <c r="F17050" s="89">
        <v>709177</v>
      </c>
      <c r="G17050" s="89">
        <v>10</v>
      </c>
      <c r="H17050" t="s">
        <v>19629</v>
      </c>
      <c r="I17050" s="89"/>
    </row>
    <row r="17051">
      <c r="A17051" t="s">
        <v>18360</v>
      </c>
      <c r="B17051" t="s">
        <v>19483</v>
      </c>
      <c r="C17051" t="s">
        <v>19506</v>
      </c>
      <c r="D17051" t="s">
        <v>19624</v>
      </c>
      <c r="E17051" s="89">
        <v>0.03411846594855877</v>
      </c>
      <c r="F17051" s="89">
        <v>709177</v>
      </c>
      <c r="G17051" s="89">
        <v>10</v>
      </c>
      <c r="H17051" t="s">
        <v>19629</v>
      </c>
      <c r="I17051" s="89"/>
    </row>
    <row r="17052">
      <c r="A17052" t="s">
        <v>18361</v>
      </c>
      <c r="B17052" t="s">
        <v>19476</v>
      </c>
      <c r="C17052" t="s">
        <v>19507</v>
      </c>
      <c r="D17052" t="s">
        <v>19630</v>
      </c>
      <c r="E17052" s="89">
        <v>86425</v>
      </c>
      <c r="F17052" s="89">
        <v>709177</v>
      </c>
      <c r="G17052" s="89">
        <v>10</v>
      </c>
      <c r="H17052" t="s">
        <v>19630</v>
      </c>
      <c r="I17052" s="89"/>
    </row>
    <row r="17053">
      <c r="A17053" t="s">
        <v>18362</v>
      </c>
      <c r="B17053" t="s">
        <v>19477</v>
      </c>
      <c r="C17053" t="s">
        <v>19507</v>
      </c>
      <c r="D17053" t="s">
        <v>19630</v>
      </c>
      <c r="E17053" s="89">
        <v>646612870.6821289</v>
      </c>
      <c r="F17053" s="89">
        <v>709177</v>
      </c>
      <c r="G17053" s="89">
        <v>10</v>
      </c>
      <c r="H17053" t="s">
        <v>19630</v>
      </c>
      <c r="I17053" s="89"/>
    </row>
    <row r="17054">
      <c r="A17054" t="s">
        <v>18363</v>
      </c>
      <c r="B17054" t="s">
        <v>19478</v>
      </c>
      <c r="C17054" t="s">
        <v>19507</v>
      </c>
      <c r="D17054" t="s">
        <v>19630</v>
      </c>
      <c r="E17054" s="89">
        <v>0.1218666143995082</v>
      </c>
      <c r="F17054" s="89">
        <v>709177</v>
      </c>
      <c r="G17054" s="89">
        <v>10</v>
      </c>
      <c r="H17054" t="s">
        <v>19630</v>
      </c>
      <c r="I17054" s="89"/>
    </row>
    <row r="17055">
      <c r="A17055" t="s">
        <v>18364</v>
      </c>
      <c r="B17055" t="s">
        <v>19479</v>
      </c>
      <c r="C17055" t="s">
        <v>19507</v>
      </c>
      <c r="D17055" t="s">
        <v>19630</v>
      </c>
      <c r="E17055" s="89">
        <v>911.7792464816666</v>
      </c>
      <c r="F17055" s="89">
        <v>709177</v>
      </c>
      <c r="G17055" s="89">
        <v>10</v>
      </c>
      <c r="H17055" t="s">
        <v>19630</v>
      </c>
      <c r="I17055" s="89"/>
    </row>
    <row r="17056">
      <c r="A17056" t="s">
        <v>18365</v>
      </c>
      <c r="B17056" t="s">
        <v>19483</v>
      </c>
      <c r="C17056" t="s">
        <v>19507</v>
      </c>
      <c r="D17056" t="s">
        <v>19614</v>
      </c>
      <c r="E17056" s="89">
        <v>0.001741938269531771</v>
      </c>
      <c r="F17056" s="89">
        <v>709177</v>
      </c>
      <c r="G17056" s="89">
        <v>10</v>
      </c>
      <c r="H17056" t="s">
        <v>19629</v>
      </c>
      <c r="I17056" s="89"/>
    </row>
    <row r="17057">
      <c r="A17057" t="s">
        <v>18366</v>
      </c>
      <c r="B17057" t="s">
        <v>19483</v>
      </c>
      <c r="C17057" t="s">
        <v>19507</v>
      </c>
      <c r="D17057" t="s">
        <v>19615</v>
      </c>
      <c r="E17057" s="89">
        <v>0.001898016553170354</v>
      </c>
      <c r="F17057" s="89">
        <v>709177</v>
      </c>
      <c r="G17057" s="89">
        <v>10</v>
      </c>
      <c r="H17057" t="s">
        <v>19629</v>
      </c>
      <c r="I17057" s="89"/>
    </row>
    <row r="17058">
      <c r="A17058" t="s">
        <v>18367</v>
      </c>
      <c r="B17058" t="s">
        <v>19483</v>
      </c>
      <c r="C17058" t="s">
        <v>19507</v>
      </c>
      <c r="D17058" t="s">
        <v>19616</v>
      </c>
      <c r="E17058" s="89">
        <v>0.001752320688073529</v>
      </c>
      <c r="F17058" s="89">
        <v>709177</v>
      </c>
      <c r="G17058" s="89">
        <v>10</v>
      </c>
      <c r="H17058" t="s">
        <v>19629</v>
      </c>
      <c r="I17058" s="89"/>
    </row>
    <row r="17059">
      <c r="A17059" t="s">
        <v>18368</v>
      </c>
      <c r="B17059" t="s">
        <v>19483</v>
      </c>
      <c r="C17059" t="s">
        <v>19507</v>
      </c>
      <c r="D17059" t="s">
        <v>19617</v>
      </c>
      <c r="E17059" s="89">
        <v>0.001885705911795242</v>
      </c>
      <c r="F17059" s="89">
        <v>709177</v>
      </c>
      <c r="G17059" s="89">
        <v>10</v>
      </c>
      <c r="H17059" t="s">
        <v>19629</v>
      </c>
      <c r="I17059" s="89"/>
    </row>
    <row r="17060">
      <c r="A17060" t="s">
        <v>18369</v>
      </c>
      <c r="B17060" t="s">
        <v>19483</v>
      </c>
      <c r="C17060" t="s">
        <v>19507</v>
      </c>
      <c r="D17060" t="s">
        <v>19618</v>
      </c>
      <c r="E17060" s="89">
        <v>0.001889340232269453</v>
      </c>
      <c r="F17060" s="89">
        <v>709177</v>
      </c>
      <c r="G17060" s="89">
        <v>10</v>
      </c>
      <c r="H17060" t="s">
        <v>19629</v>
      </c>
      <c r="I17060" s="89"/>
    </row>
    <row r="17061">
      <c r="A17061" t="s">
        <v>18370</v>
      </c>
      <c r="B17061" t="s">
        <v>19483</v>
      </c>
      <c r="C17061" t="s">
        <v>19507</v>
      </c>
      <c r="D17061" t="s">
        <v>19619</v>
      </c>
      <c r="E17061" s="89">
        <v>0.002000858251476949</v>
      </c>
      <c r="F17061" s="89">
        <v>709177</v>
      </c>
      <c r="G17061" s="89">
        <v>10</v>
      </c>
      <c r="H17061" t="s">
        <v>19629</v>
      </c>
      <c r="I17061" s="89"/>
    </row>
    <row r="17062">
      <c r="A17062" t="s">
        <v>18371</v>
      </c>
      <c r="B17062" t="s">
        <v>19483</v>
      </c>
      <c r="C17062" t="s">
        <v>19507</v>
      </c>
      <c r="D17062" t="s">
        <v>19620</v>
      </c>
      <c r="E17062" s="89">
        <v>0.001873582507121115</v>
      </c>
      <c r="F17062" s="89">
        <v>709177</v>
      </c>
      <c r="G17062" s="89">
        <v>10</v>
      </c>
      <c r="H17062" t="s">
        <v>19629</v>
      </c>
      <c r="I17062" s="89"/>
    </row>
    <row r="17063">
      <c r="A17063" t="s">
        <v>18372</v>
      </c>
      <c r="B17063" t="s">
        <v>19483</v>
      </c>
      <c r="C17063" t="s">
        <v>19507</v>
      </c>
      <c r="D17063" t="s">
        <v>19621</v>
      </c>
      <c r="E17063" s="89">
        <v>0.001664442173266533</v>
      </c>
      <c r="F17063" s="89">
        <v>709177</v>
      </c>
      <c r="G17063" s="89">
        <v>10</v>
      </c>
      <c r="H17063" t="s">
        <v>19629</v>
      </c>
      <c r="I17063" s="89"/>
    </row>
    <row r="17064">
      <c r="A17064" t="s">
        <v>18373</v>
      </c>
      <c r="B17064" t="s">
        <v>19483</v>
      </c>
      <c r="C17064" t="s">
        <v>19507</v>
      </c>
      <c r="D17064" t="s">
        <v>19622</v>
      </c>
      <c r="E17064" s="89">
        <v>0.001876358814930965</v>
      </c>
      <c r="F17064" s="89">
        <v>709177</v>
      </c>
      <c r="G17064" s="89">
        <v>10</v>
      </c>
      <c r="H17064" t="s">
        <v>19629</v>
      </c>
      <c r="I17064" s="89"/>
    </row>
    <row r="17065">
      <c r="A17065" t="s">
        <v>18374</v>
      </c>
      <c r="B17065" t="s">
        <v>19483</v>
      </c>
      <c r="C17065" t="s">
        <v>19507</v>
      </c>
      <c r="D17065" t="s">
        <v>19623</v>
      </c>
      <c r="E17065" s="89">
        <v>0.01204482911368718</v>
      </c>
      <c r="F17065" s="89">
        <v>709177</v>
      </c>
      <c r="G17065" s="89">
        <v>10</v>
      </c>
      <c r="H17065" t="s">
        <v>19629</v>
      </c>
      <c r="I17065" s="89"/>
    </row>
    <row r="17066">
      <c r="A17066" t="s">
        <v>18375</v>
      </c>
      <c r="B17066" t="s">
        <v>19483</v>
      </c>
      <c r="C17066" t="s">
        <v>19507</v>
      </c>
      <c r="D17066" t="s">
        <v>19624</v>
      </c>
      <c r="E17066" s="89">
        <v>0.02887350077440886</v>
      </c>
      <c r="F17066" s="89">
        <v>709177</v>
      </c>
      <c r="G17066" s="89">
        <v>10</v>
      </c>
      <c r="H17066" t="s">
        <v>19629</v>
      </c>
      <c r="I17066" s="89"/>
    </row>
    <row r="17067">
      <c r="A17067" t="s">
        <v>18376</v>
      </c>
      <c r="B17067" t="s">
        <v>19476</v>
      </c>
      <c r="C17067" t="s">
        <v>19508</v>
      </c>
      <c r="D17067" t="s">
        <v>19630</v>
      </c>
      <c r="E17067" s="89">
        <v>62450</v>
      </c>
      <c r="F17067" s="89">
        <v>709177</v>
      </c>
      <c r="G17067" s="89">
        <v>10</v>
      </c>
      <c r="H17067" t="s">
        <v>19630</v>
      </c>
      <c r="I17067" s="89"/>
    </row>
    <row r="17068">
      <c r="A17068" t="s">
        <v>18377</v>
      </c>
      <c r="B17068" t="s">
        <v>19477</v>
      </c>
      <c r="C17068" t="s">
        <v>19508</v>
      </c>
      <c r="D17068" t="s">
        <v>19630</v>
      </c>
      <c r="E17068" s="89">
        <v>10217288928</v>
      </c>
      <c r="F17068" s="89">
        <v>709177</v>
      </c>
      <c r="G17068" s="89">
        <v>10</v>
      </c>
      <c r="H17068" t="s">
        <v>19630</v>
      </c>
      <c r="I17068" s="89"/>
    </row>
    <row r="17069">
      <c r="A17069" t="s">
        <v>18378</v>
      </c>
      <c r="B17069" t="s">
        <v>19478</v>
      </c>
      <c r="C17069" t="s">
        <v>19508</v>
      </c>
      <c r="D17069" t="s">
        <v>19630</v>
      </c>
      <c r="E17069" s="89">
        <v>0.08805982145501053</v>
      </c>
      <c r="F17069" s="89">
        <v>709177</v>
      </c>
      <c r="G17069" s="89">
        <v>10</v>
      </c>
      <c r="H17069" t="s">
        <v>19630</v>
      </c>
      <c r="I17069" s="89"/>
    </row>
    <row r="17070">
      <c r="A17070" t="s">
        <v>18379</v>
      </c>
      <c r="B17070" t="s">
        <v>19479</v>
      </c>
      <c r="C17070" t="s">
        <v>19508</v>
      </c>
      <c r="D17070" t="s">
        <v>19630</v>
      </c>
      <c r="E17070" s="89">
        <v>14407.24801847776</v>
      </c>
      <c r="F17070" s="89">
        <v>709177</v>
      </c>
      <c r="G17070" s="89">
        <v>10</v>
      </c>
      <c r="H17070" t="s">
        <v>19630</v>
      </c>
      <c r="I17070" s="89"/>
    </row>
    <row r="17071">
      <c r="A17071" t="s">
        <v>18380</v>
      </c>
      <c r="B17071" t="s">
        <v>19483</v>
      </c>
      <c r="C17071" t="s">
        <v>19508</v>
      </c>
      <c r="D17071" t="s">
        <v>19614</v>
      </c>
      <c r="E17071" s="89">
        <v>0.03480384582770675</v>
      </c>
      <c r="F17071" s="89">
        <v>709177</v>
      </c>
      <c r="G17071" s="89">
        <v>10</v>
      </c>
      <c r="H17071" t="s">
        <v>19629</v>
      </c>
      <c r="I17071" s="89"/>
    </row>
    <row r="17072">
      <c r="A17072" t="s">
        <v>18381</v>
      </c>
      <c r="B17072" t="s">
        <v>19483</v>
      </c>
      <c r="C17072" t="s">
        <v>19508</v>
      </c>
      <c r="D17072" t="s">
        <v>19615</v>
      </c>
      <c r="E17072" s="89">
        <v>0.03616999694603798</v>
      </c>
      <c r="F17072" s="89">
        <v>709177</v>
      </c>
      <c r="G17072" s="89">
        <v>10</v>
      </c>
      <c r="H17072" t="s">
        <v>19629</v>
      </c>
      <c r="I17072" s="89"/>
    </row>
    <row r="17073">
      <c r="A17073" t="s">
        <v>18382</v>
      </c>
      <c r="B17073" t="s">
        <v>19483</v>
      </c>
      <c r="C17073" t="s">
        <v>19508</v>
      </c>
      <c r="D17073" t="s">
        <v>19616</v>
      </c>
      <c r="E17073" s="89">
        <v>0.0349602809979758</v>
      </c>
      <c r="F17073" s="89">
        <v>709177</v>
      </c>
      <c r="G17073" s="89">
        <v>10</v>
      </c>
      <c r="H17073" t="s">
        <v>19629</v>
      </c>
      <c r="I17073" s="89"/>
    </row>
    <row r="17074">
      <c r="A17074" t="s">
        <v>18383</v>
      </c>
      <c r="B17074" t="s">
        <v>19483</v>
      </c>
      <c r="C17074" t="s">
        <v>19508</v>
      </c>
      <c r="D17074" t="s">
        <v>19617</v>
      </c>
      <c r="E17074" s="89">
        <v>0.03595026240724904</v>
      </c>
      <c r="F17074" s="89">
        <v>709177</v>
      </c>
      <c r="G17074" s="89">
        <v>10</v>
      </c>
      <c r="H17074" t="s">
        <v>19629</v>
      </c>
      <c r="I17074" s="89"/>
    </row>
    <row r="17075">
      <c r="A17075" t="s">
        <v>18384</v>
      </c>
      <c r="B17075" t="s">
        <v>19483</v>
      </c>
      <c r="C17075" t="s">
        <v>19508</v>
      </c>
      <c r="D17075" t="s">
        <v>19618</v>
      </c>
      <c r="E17075" s="89">
        <v>0.03609472717629804</v>
      </c>
      <c r="F17075" s="89">
        <v>709177</v>
      </c>
      <c r="G17075" s="89">
        <v>10</v>
      </c>
      <c r="H17075" t="s">
        <v>19629</v>
      </c>
      <c r="I17075" s="89"/>
    </row>
    <row r="17076">
      <c r="A17076" t="s">
        <v>18385</v>
      </c>
      <c r="B17076" t="s">
        <v>19483</v>
      </c>
      <c r="C17076" t="s">
        <v>19508</v>
      </c>
      <c r="D17076" t="s">
        <v>19619</v>
      </c>
      <c r="E17076" s="89">
        <v>0.03792298951892793</v>
      </c>
      <c r="F17076" s="89">
        <v>709177</v>
      </c>
      <c r="G17076" s="89">
        <v>10</v>
      </c>
      <c r="H17076" t="s">
        <v>19629</v>
      </c>
      <c r="I17076" s="89"/>
    </row>
    <row r="17077">
      <c r="A17077" t="s">
        <v>18386</v>
      </c>
      <c r="B17077" t="s">
        <v>19483</v>
      </c>
      <c r="C17077" t="s">
        <v>19508</v>
      </c>
      <c r="D17077" t="s">
        <v>19620</v>
      </c>
      <c r="E17077" s="89">
        <v>0.03574531545785616</v>
      </c>
      <c r="F17077" s="89">
        <v>709177</v>
      </c>
      <c r="G17077" s="89">
        <v>10</v>
      </c>
      <c r="H17077" t="s">
        <v>19629</v>
      </c>
      <c r="I17077" s="89"/>
    </row>
    <row r="17078">
      <c r="A17078" t="s">
        <v>18387</v>
      </c>
      <c r="B17078" t="s">
        <v>19483</v>
      </c>
      <c r="C17078" t="s">
        <v>19508</v>
      </c>
      <c r="D17078" t="s">
        <v>19621</v>
      </c>
      <c r="E17078" s="89">
        <v>0.03665230256157239</v>
      </c>
      <c r="F17078" s="89">
        <v>709177</v>
      </c>
      <c r="G17078" s="89">
        <v>10</v>
      </c>
      <c r="H17078" t="s">
        <v>19629</v>
      </c>
      <c r="I17078" s="89"/>
    </row>
    <row r="17079">
      <c r="A17079" t="s">
        <v>18388</v>
      </c>
      <c r="B17079" t="s">
        <v>19483</v>
      </c>
      <c r="C17079" t="s">
        <v>19508</v>
      </c>
      <c r="D17079" t="s">
        <v>19622</v>
      </c>
      <c r="E17079" s="89">
        <v>0.03607434016803718</v>
      </c>
      <c r="F17079" s="89">
        <v>709177</v>
      </c>
      <c r="G17079" s="89">
        <v>10</v>
      </c>
      <c r="H17079" t="s">
        <v>19629</v>
      </c>
      <c r="I17079" s="89"/>
    </row>
    <row r="17080">
      <c r="A17080" t="s">
        <v>18389</v>
      </c>
      <c r="B17080" t="s">
        <v>19483</v>
      </c>
      <c r="C17080" t="s">
        <v>19508</v>
      </c>
      <c r="D17080" t="s">
        <v>19623</v>
      </c>
      <c r="E17080" s="89">
        <v>0.2431182190907358</v>
      </c>
      <c r="F17080" s="89">
        <v>709177</v>
      </c>
      <c r="G17080" s="89">
        <v>10</v>
      </c>
      <c r="H17080" t="s">
        <v>19629</v>
      </c>
      <c r="I17080" s="89"/>
    </row>
    <row r="17081">
      <c r="A17081" t="s">
        <v>18390</v>
      </c>
      <c r="B17081" t="s">
        <v>19483</v>
      </c>
      <c r="C17081" t="s">
        <v>19508</v>
      </c>
      <c r="D17081" t="s">
        <v>19624</v>
      </c>
      <c r="E17081" s="89">
        <v>0.6189956864904768</v>
      </c>
      <c r="F17081" s="89">
        <v>709177</v>
      </c>
      <c r="G17081" s="89">
        <v>10</v>
      </c>
      <c r="H17081" t="s">
        <v>19629</v>
      </c>
      <c r="I17081" s="89"/>
    </row>
    <row r="17082">
      <c r="A17082" t="s">
        <v>18391</v>
      </c>
      <c r="B17082" t="s">
        <v>19476</v>
      </c>
      <c r="C17082" t="s">
        <v>19509</v>
      </c>
      <c r="D17082" t="s">
        <v>19630</v>
      </c>
      <c r="E17082" s="89">
        <v>0</v>
      </c>
      <c r="F17082" s="89">
        <v>709177</v>
      </c>
      <c r="G17082" s="89">
        <v>10</v>
      </c>
      <c r="H17082" t="s">
        <v>19630</v>
      </c>
      <c r="I17082" s="89"/>
    </row>
    <row r="17083">
      <c r="A17083" t="s">
        <v>18392</v>
      </c>
      <c r="B17083" t="s">
        <v>19477</v>
      </c>
      <c r="C17083" t="s">
        <v>19509</v>
      </c>
      <c r="D17083" t="s">
        <v>19630</v>
      </c>
      <c r="E17083" s="89">
        <v>0</v>
      </c>
      <c r="F17083" s="89">
        <v>709177</v>
      </c>
      <c r="G17083" s="89">
        <v>10</v>
      </c>
      <c r="H17083" t="s">
        <v>19630</v>
      </c>
      <c r="I17083" s="89"/>
    </row>
    <row r="17084">
      <c r="A17084" t="s">
        <v>18393</v>
      </c>
      <c r="B17084" t="s">
        <v>19478</v>
      </c>
      <c r="C17084" t="s">
        <v>19509</v>
      </c>
      <c r="D17084" t="s">
        <v>19630</v>
      </c>
      <c r="E17084" s="89">
        <v>0</v>
      </c>
      <c r="F17084" s="89">
        <v>709177</v>
      </c>
      <c r="G17084" s="89">
        <v>10</v>
      </c>
      <c r="H17084" t="s">
        <v>19630</v>
      </c>
      <c r="I17084" s="89"/>
    </row>
    <row r="17085">
      <c r="A17085" t="s">
        <v>18394</v>
      </c>
      <c r="B17085" t="s">
        <v>19479</v>
      </c>
      <c r="C17085" t="s">
        <v>19509</v>
      </c>
      <c r="D17085" t="s">
        <v>19630</v>
      </c>
      <c r="E17085" s="89">
        <v>0</v>
      </c>
      <c r="F17085" s="89">
        <v>709177</v>
      </c>
      <c r="G17085" s="89">
        <v>10</v>
      </c>
      <c r="H17085" t="s">
        <v>19630</v>
      </c>
      <c r="I17085" s="89"/>
    </row>
    <row r="17086">
      <c r="A17086" t="s">
        <v>18395</v>
      </c>
      <c r="B17086" t="s">
        <v>19483</v>
      </c>
      <c r="C17086" t="s">
        <v>19510</v>
      </c>
      <c r="D17086" t="s">
        <v>19614</v>
      </c>
      <c r="E17086" s="89">
        <v>0.04667341724512772</v>
      </c>
      <c r="F17086" s="89">
        <v>709177</v>
      </c>
      <c r="G17086" s="89">
        <v>10</v>
      </c>
      <c r="H17086" t="s">
        <v>19629</v>
      </c>
      <c r="I17086" s="89"/>
    </row>
    <row r="17087">
      <c r="A17087" t="s">
        <v>18396</v>
      </c>
      <c r="B17087" t="s">
        <v>19483</v>
      </c>
      <c r="C17087" t="s">
        <v>19510</v>
      </c>
      <c r="D17087" t="s">
        <v>19615</v>
      </c>
      <c r="E17087" s="89">
        <v>0.04950048402248117</v>
      </c>
      <c r="F17087" s="89">
        <v>709177</v>
      </c>
      <c r="G17087" s="89">
        <v>10</v>
      </c>
      <c r="H17087" t="s">
        <v>19629</v>
      </c>
      <c r="I17087" s="89"/>
    </row>
    <row r="17088">
      <c r="A17088" t="s">
        <v>18397</v>
      </c>
      <c r="B17088" t="s">
        <v>19483</v>
      </c>
      <c r="C17088" t="s">
        <v>19510</v>
      </c>
      <c r="D17088" t="s">
        <v>19616</v>
      </c>
      <c r="E17088" s="89">
        <v>0.04684106745040114</v>
      </c>
      <c r="F17088" s="89">
        <v>709177</v>
      </c>
      <c r="G17088" s="89">
        <v>10</v>
      </c>
      <c r="H17088" t="s">
        <v>19629</v>
      </c>
      <c r="I17088" s="89"/>
    </row>
    <row r="17089">
      <c r="A17089" t="s">
        <v>18398</v>
      </c>
      <c r="B17089" t="s">
        <v>19483</v>
      </c>
      <c r="C17089" t="s">
        <v>19510</v>
      </c>
      <c r="D17089" t="s">
        <v>19617</v>
      </c>
      <c r="E17089" s="89">
        <v>0.04913981683741717</v>
      </c>
      <c r="F17089" s="89">
        <v>709177</v>
      </c>
      <c r="G17089" s="89">
        <v>10</v>
      </c>
      <c r="H17089" t="s">
        <v>19629</v>
      </c>
      <c r="I17089" s="89"/>
    </row>
    <row r="17090">
      <c r="A17090" t="s">
        <v>18399</v>
      </c>
      <c r="B17090" t="s">
        <v>19483</v>
      </c>
      <c r="C17090" t="s">
        <v>19510</v>
      </c>
      <c r="D17090" t="s">
        <v>19618</v>
      </c>
      <c r="E17090" s="89">
        <v>0.0494691196334721</v>
      </c>
      <c r="F17090" s="89">
        <v>709177</v>
      </c>
      <c r="G17090" s="89">
        <v>10</v>
      </c>
      <c r="H17090" t="s">
        <v>19629</v>
      </c>
      <c r="I17090" s="89"/>
    </row>
    <row r="17091">
      <c r="A17091" t="s">
        <v>18400</v>
      </c>
      <c r="B17091" t="s">
        <v>19483</v>
      </c>
      <c r="C17091" t="s">
        <v>19510</v>
      </c>
      <c r="D17091" t="s">
        <v>19619</v>
      </c>
      <c r="E17091" s="89">
        <v>0.05275570938821707</v>
      </c>
      <c r="F17091" s="89">
        <v>709177</v>
      </c>
      <c r="G17091" s="89">
        <v>10</v>
      </c>
      <c r="H17091" t="s">
        <v>19629</v>
      </c>
      <c r="I17091" s="89"/>
    </row>
    <row r="17092">
      <c r="A17092" t="s">
        <v>18401</v>
      </c>
      <c r="B17092" t="s">
        <v>19483</v>
      </c>
      <c r="C17092" t="s">
        <v>19510</v>
      </c>
      <c r="D17092" t="s">
        <v>19620</v>
      </c>
      <c r="E17092" s="89">
        <v>0.04906939089283224</v>
      </c>
      <c r="F17092" s="89">
        <v>709177</v>
      </c>
      <c r="G17092" s="89">
        <v>10</v>
      </c>
      <c r="H17092" t="s">
        <v>19629</v>
      </c>
      <c r="I17092" s="89"/>
    </row>
    <row r="17093">
      <c r="A17093" t="s">
        <v>18402</v>
      </c>
      <c r="B17093" t="s">
        <v>19483</v>
      </c>
      <c r="C17093" t="s">
        <v>19510</v>
      </c>
      <c r="D17093" t="s">
        <v>19621</v>
      </c>
      <c r="E17093" s="89">
        <v>0.04885965969806513</v>
      </c>
      <c r="F17093" s="89">
        <v>709177</v>
      </c>
      <c r="G17093" s="89">
        <v>10</v>
      </c>
      <c r="H17093" t="s">
        <v>19629</v>
      </c>
      <c r="I17093" s="89"/>
    </row>
    <row r="17094">
      <c r="A17094" t="s">
        <v>18403</v>
      </c>
      <c r="B17094" t="s">
        <v>19483</v>
      </c>
      <c r="C17094" t="s">
        <v>19510</v>
      </c>
      <c r="D17094" t="s">
        <v>19622</v>
      </c>
      <c r="E17094" s="89">
        <v>0.04929476977916849</v>
      </c>
      <c r="F17094" s="89">
        <v>709177</v>
      </c>
      <c r="G17094" s="89">
        <v>10</v>
      </c>
      <c r="H17094" t="s">
        <v>19629</v>
      </c>
      <c r="I17094" s="89"/>
    </row>
    <row r="17095">
      <c r="A17095" t="s">
        <v>18404</v>
      </c>
      <c r="B17095" t="s">
        <v>19483</v>
      </c>
      <c r="C17095" t="s">
        <v>19510</v>
      </c>
      <c r="D17095" t="s">
        <v>19623</v>
      </c>
      <c r="E17095" s="89">
        <v>0.4232033068724694</v>
      </c>
      <c r="F17095" s="89">
        <v>709177</v>
      </c>
      <c r="G17095" s="89">
        <v>10</v>
      </c>
      <c r="H17095" t="s">
        <v>19629</v>
      </c>
      <c r="I17095" s="89"/>
    </row>
    <row r="17096">
      <c r="A17096" t="s">
        <v>18405</v>
      </c>
      <c r="B17096" t="s">
        <v>19483</v>
      </c>
      <c r="C17096" t="s">
        <v>19510</v>
      </c>
      <c r="D17096" t="s">
        <v>19624</v>
      </c>
      <c r="E17096" s="89">
        <v>1.059410194271304</v>
      </c>
      <c r="F17096" s="89">
        <v>709177</v>
      </c>
      <c r="G17096" s="89">
        <v>10</v>
      </c>
      <c r="H17096" t="s">
        <v>19629</v>
      </c>
      <c r="I17096" s="89"/>
    </row>
    <row r="17097">
      <c r="A17097" t="s">
        <v>18406</v>
      </c>
      <c r="B17097" t="s">
        <v>19476</v>
      </c>
      <c r="C17097" t="s">
        <v>19521</v>
      </c>
      <c r="D17097" t="s">
        <v>19630</v>
      </c>
      <c r="E17097" s="89">
        <v>707867</v>
      </c>
      <c r="F17097" s="89">
        <v>709177</v>
      </c>
      <c r="G17097" s="89">
        <v>10</v>
      </c>
      <c r="H17097" t="s">
        <v>19630</v>
      </c>
      <c r="I17097" s="89"/>
    </row>
    <row r="17098">
      <c r="A17098" t="s">
        <v>18407</v>
      </c>
      <c r="B17098" t="s">
        <v>19477</v>
      </c>
      <c r="C17098" t="s">
        <v>19521</v>
      </c>
      <c r="D17098" t="s">
        <v>19630</v>
      </c>
      <c r="E17098" s="89">
        <v>60571231400.80722</v>
      </c>
      <c r="F17098" s="89">
        <v>709177</v>
      </c>
      <c r="G17098" s="89">
        <v>10</v>
      </c>
      <c r="H17098" t="s">
        <v>19630</v>
      </c>
      <c r="I17098" s="89"/>
    </row>
    <row r="17099">
      <c r="A17099" t="s">
        <v>18408</v>
      </c>
      <c r="B17099" t="s">
        <v>19478</v>
      </c>
      <c r="C17099" t="s">
        <v>19521</v>
      </c>
      <c r="D17099" t="s">
        <v>19630</v>
      </c>
      <c r="E17099" s="89">
        <v>0.9981527883730014</v>
      </c>
      <c r="F17099" s="89">
        <v>709177</v>
      </c>
      <c r="G17099" s="89">
        <v>10</v>
      </c>
      <c r="H17099" t="s">
        <v>19630</v>
      </c>
      <c r="I17099" s="89"/>
    </row>
    <row r="17100">
      <c r="A17100" t="s">
        <v>18409</v>
      </c>
      <c r="B17100" t="s">
        <v>19479</v>
      </c>
      <c r="C17100" t="s">
        <v>19521</v>
      </c>
      <c r="D17100" t="s">
        <v>19630</v>
      </c>
      <c r="E17100" s="89">
        <v>85410.59763755342</v>
      </c>
      <c r="F17100" s="89">
        <v>709177</v>
      </c>
      <c r="G17100" s="89">
        <v>10</v>
      </c>
      <c r="H17100" t="s">
        <v>19630</v>
      </c>
      <c r="I17100" s="89"/>
    </row>
    <row r="17101">
      <c r="A17101" t="s">
        <v>18410</v>
      </c>
      <c r="B17101" t="s">
        <v>19476</v>
      </c>
      <c r="C17101" t="s">
        <v>19511</v>
      </c>
      <c r="D17101" t="s">
        <v>19630</v>
      </c>
      <c r="E17101" s="89">
        <v>0</v>
      </c>
      <c r="F17101" s="89">
        <v>709177</v>
      </c>
      <c r="G17101" s="89">
        <v>10</v>
      </c>
      <c r="H17101" t="s">
        <v>19630</v>
      </c>
      <c r="I17101" s="89"/>
    </row>
    <row r="17102">
      <c r="A17102" t="s">
        <v>18411</v>
      </c>
      <c r="B17102" t="s">
        <v>19477</v>
      </c>
      <c r="C17102" t="s">
        <v>19511</v>
      </c>
      <c r="D17102" t="s">
        <v>19630</v>
      </c>
      <c r="E17102" s="89">
        <v>0</v>
      </c>
      <c r="F17102" s="89">
        <v>709177</v>
      </c>
      <c r="G17102" s="89">
        <v>10</v>
      </c>
      <c r="H17102" t="s">
        <v>19630</v>
      </c>
      <c r="I17102" s="89"/>
    </row>
    <row r="17103">
      <c r="A17103" t="s">
        <v>18412</v>
      </c>
      <c r="B17103" t="s">
        <v>19478</v>
      </c>
      <c r="C17103" t="s">
        <v>19511</v>
      </c>
      <c r="D17103" t="s">
        <v>19630</v>
      </c>
      <c r="E17103" s="89">
        <v>0</v>
      </c>
      <c r="F17103" s="89">
        <v>709177</v>
      </c>
      <c r="G17103" s="89">
        <v>10</v>
      </c>
      <c r="H17103" t="s">
        <v>19630</v>
      </c>
      <c r="I17103" s="89"/>
    </row>
    <row r="17104">
      <c r="A17104" t="s">
        <v>18413</v>
      </c>
      <c r="B17104" t="s">
        <v>19479</v>
      </c>
      <c r="C17104" t="s">
        <v>19511</v>
      </c>
      <c r="D17104" t="s">
        <v>19630</v>
      </c>
      <c r="E17104" s="89">
        <v>0</v>
      </c>
      <c r="F17104" s="89">
        <v>709177</v>
      </c>
      <c r="G17104" s="89">
        <v>10</v>
      </c>
      <c r="H17104" t="s">
        <v>19630</v>
      </c>
      <c r="I17104" s="89"/>
    </row>
    <row r="17105">
      <c r="A17105" t="s">
        <v>18414</v>
      </c>
      <c r="B17105" t="s">
        <v>19476</v>
      </c>
      <c r="C17105" t="s">
        <v>19512</v>
      </c>
      <c r="D17105" t="s">
        <v>19630</v>
      </c>
      <c r="E17105" s="89">
        <v>4655</v>
      </c>
      <c r="F17105" s="89">
        <v>709177</v>
      </c>
      <c r="G17105" s="89">
        <v>10</v>
      </c>
      <c r="H17105" t="s">
        <v>19630</v>
      </c>
      <c r="I17105" s="89"/>
    </row>
    <row r="17106">
      <c r="A17106" t="s">
        <v>18415</v>
      </c>
      <c r="B17106" t="s">
        <v>19477</v>
      </c>
      <c r="C17106" t="s">
        <v>19512</v>
      </c>
      <c r="D17106" t="s">
        <v>19630</v>
      </c>
      <c r="E17106" s="89">
        <v>465466245.1875</v>
      </c>
      <c r="F17106" s="89">
        <v>709177</v>
      </c>
      <c r="G17106" s="89">
        <v>10</v>
      </c>
      <c r="H17106" t="s">
        <v>19630</v>
      </c>
      <c r="I17106" s="89"/>
    </row>
    <row r="17107">
      <c r="A17107" t="s">
        <v>18416</v>
      </c>
      <c r="B17107" t="s">
        <v>19478</v>
      </c>
      <c r="C17107" t="s">
        <v>19512</v>
      </c>
      <c r="D17107" t="s">
        <v>19630</v>
      </c>
      <c r="E17107" s="89">
        <v>0.006563946659296621</v>
      </c>
      <c r="F17107" s="89">
        <v>709177</v>
      </c>
      <c r="G17107" s="89">
        <v>10</v>
      </c>
      <c r="H17107" t="s">
        <v>19630</v>
      </c>
      <c r="I17107" s="89"/>
    </row>
    <row r="17108">
      <c r="A17108" t="s">
        <v>18417</v>
      </c>
      <c r="B17108" t="s">
        <v>19479</v>
      </c>
      <c r="C17108" t="s">
        <v>19512</v>
      </c>
      <c r="D17108" t="s">
        <v>19630</v>
      </c>
      <c r="E17108" s="89">
        <v>656.3470687677407</v>
      </c>
      <c r="F17108" s="89">
        <v>709177</v>
      </c>
      <c r="G17108" s="89">
        <v>10</v>
      </c>
      <c r="H17108" t="s">
        <v>19630</v>
      </c>
      <c r="I17108" s="89"/>
    </row>
    <row r="17109">
      <c r="A17109" t="s">
        <v>18418</v>
      </c>
      <c r="B17109" t="s">
        <v>19483</v>
      </c>
      <c r="C17109" t="s">
        <v>19512</v>
      </c>
      <c r="D17109" t="s">
        <v>19614</v>
      </c>
      <c r="E17109" s="89">
        <v>0.02609362616403594</v>
      </c>
      <c r="F17109" s="89">
        <v>709177</v>
      </c>
      <c r="G17109" s="89">
        <v>10</v>
      </c>
      <c r="H17109" t="s">
        <v>19629</v>
      </c>
      <c r="I17109" s="89"/>
    </row>
    <row r="17110">
      <c r="A17110" t="s">
        <v>18419</v>
      </c>
      <c r="B17110" t="s">
        <v>19483</v>
      </c>
      <c r="C17110" t="s">
        <v>19512</v>
      </c>
      <c r="D17110" t="s">
        <v>19615</v>
      </c>
      <c r="E17110" s="89">
        <v>0.02762281947657133</v>
      </c>
      <c r="F17110" s="89">
        <v>709177</v>
      </c>
      <c r="G17110" s="89">
        <v>10</v>
      </c>
      <c r="H17110" t="s">
        <v>19629</v>
      </c>
      <c r="I17110" s="89"/>
    </row>
    <row r="17111">
      <c r="A17111" t="s">
        <v>18420</v>
      </c>
      <c r="B17111" t="s">
        <v>19483</v>
      </c>
      <c r="C17111" t="s">
        <v>19512</v>
      </c>
      <c r="D17111" t="s">
        <v>19616</v>
      </c>
      <c r="E17111" s="89">
        <v>0.02609362616403594</v>
      </c>
      <c r="F17111" s="89">
        <v>709177</v>
      </c>
      <c r="G17111" s="89">
        <v>10</v>
      </c>
      <c r="H17111" t="s">
        <v>19629</v>
      </c>
      <c r="I17111" s="89"/>
    </row>
    <row r="17112">
      <c r="A17112" t="s">
        <v>18421</v>
      </c>
      <c r="B17112" t="s">
        <v>19483</v>
      </c>
      <c r="C17112" t="s">
        <v>19512</v>
      </c>
      <c r="D17112" t="s">
        <v>19617</v>
      </c>
      <c r="E17112" s="89">
        <v>0.02754661802448947</v>
      </c>
      <c r="F17112" s="89">
        <v>709177</v>
      </c>
      <c r="G17112" s="89">
        <v>10</v>
      </c>
      <c r="H17112" t="s">
        <v>19629</v>
      </c>
      <c r="I17112" s="89"/>
    </row>
    <row r="17113">
      <c r="A17113" t="s">
        <v>18422</v>
      </c>
      <c r="B17113" t="s">
        <v>19483</v>
      </c>
      <c r="C17113" t="s">
        <v>19512</v>
      </c>
      <c r="D17113" t="s">
        <v>19618</v>
      </c>
      <c r="E17113" s="89">
        <v>0.02650076266524919</v>
      </c>
      <c r="F17113" s="89">
        <v>709177</v>
      </c>
      <c r="G17113" s="89">
        <v>10</v>
      </c>
      <c r="H17113" t="s">
        <v>19629</v>
      </c>
      <c r="I17113" s="89"/>
    </row>
    <row r="17114">
      <c r="A17114" t="s">
        <v>18423</v>
      </c>
      <c r="B17114" t="s">
        <v>19483</v>
      </c>
      <c r="C17114" t="s">
        <v>19512</v>
      </c>
      <c r="D17114" t="s">
        <v>19619</v>
      </c>
      <c r="E17114" s="89">
        <v>0.02819428509323127</v>
      </c>
      <c r="F17114" s="89">
        <v>709177</v>
      </c>
      <c r="G17114" s="89">
        <v>10</v>
      </c>
      <c r="H17114" t="s">
        <v>19629</v>
      </c>
      <c r="I17114" s="89"/>
    </row>
    <row r="17115">
      <c r="A17115" t="s">
        <v>18424</v>
      </c>
      <c r="B17115" t="s">
        <v>19483</v>
      </c>
      <c r="C17115" t="s">
        <v>19512</v>
      </c>
      <c r="D17115" t="s">
        <v>19620</v>
      </c>
      <c r="E17115" s="89">
        <v>0.02632430860793317</v>
      </c>
      <c r="F17115" s="89">
        <v>709177</v>
      </c>
      <c r="G17115" s="89">
        <v>10</v>
      </c>
      <c r="H17115" t="s">
        <v>19629</v>
      </c>
      <c r="I17115" s="89"/>
    </row>
    <row r="17116">
      <c r="A17116" t="s">
        <v>18425</v>
      </c>
      <c r="B17116" t="s">
        <v>19483</v>
      </c>
      <c r="C17116" t="s">
        <v>19512</v>
      </c>
      <c r="D17116" t="s">
        <v>19621</v>
      </c>
      <c r="E17116" s="89">
        <v>0.02404319586741564</v>
      </c>
      <c r="F17116" s="89">
        <v>709177</v>
      </c>
      <c r="G17116" s="89">
        <v>10</v>
      </c>
      <c r="H17116" t="s">
        <v>19629</v>
      </c>
      <c r="I17116" s="89"/>
    </row>
    <row r="17117">
      <c r="A17117" t="s">
        <v>18426</v>
      </c>
      <c r="B17117" t="s">
        <v>19483</v>
      </c>
      <c r="C17117" t="s">
        <v>19512</v>
      </c>
      <c r="D17117" t="s">
        <v>19622</v>
      </c>
      <c r="E17117" s="89">
        <v>0.02650413539737772</v>
      </c>
      <c r="F17117" s="89">
        <v>709177</v>
      </c>
      <c r="G17117" s="89">
        <v>10</v>
      </c>
      <c r="H17117" t="s">
        <v>19629</v>
      </c>
      <c r="I17117" s="89"/>
    </row>
    <row r="17118">
      <c r="A17118" t="s">
        <v>18427</v>
      </c>
      <c r="B17118" t="s">
        <v>19483</v>
      </c>
      <c r="C17118" t="s">
        <v>19512</v>
      </c>
      <c r="D17118" t="s">
        <v>19623</v>
      </c>
      <c r="E17118" s="89">
        <v>0.1520627235051245</v>
      </c>
      <c r="F17118" s="89">
        <v>709177</v>
      </c>
      <c r="G17118" s="89">
        <v>10</v>
      </c>
      <c r="H17118" t="s">
        <v>19629</v>
      </c>
      <c r="I17118" s="89"/>
    </row>
    <row r="17119">
      <c r="A17119" t="s">
        <v>18428</v>
      </c>
      <c r="B17119" t="s">
        <v>19483</v>
      </c>
      <c r="C17119" t="s">
        <v>19512</v>
      </c>
      <c r="D17119" t="s">
        <v>19624</v>
      </c>
      <c r="E17119" s="89">
        <v>0.3804391209846885</v>
      </c>
      <c r="F17119" s="89">
        <v>709177</v>
      </c>
      <c r="G17119" s="89">
        <v>10</v>
      </c>
      <c r="H17119" t="s">
        <v>19629</v>
      </c>
      <c r="I17119" s="89"/>
    </row>
    <row r="17120">
      <c r="A17120" t="s">
        <v>18429</v>
      </c>
      <c r="B17120" t="s">
        <v>19476</v>
      </c>
      <c r="C17120" t="s">
        <v>19513</v>
      </c>
      <c r="D17120" t="s">
        <v>19630</v>
      </c>
      <c r="E17120" s="89">
        <v>3053</v>
      </c>
      <c r="F17120" s="89">
        <v>709177</v>
      </c>
      <c r="G17120" s="89">
        <v>10</v>
      </c>
      <c r="H17120" t="s">
        <v>19630</v>
      </c>
      <c r="I17120" s="89"/>
    </row>
    <row r="17121">
      <c r="A17121" t="s">
        <v>18430</v>
      </c>
      <c r="B17121" t="s">
        <v>19477</v>
      </c>
      <c r="C17121" t="s">
        <v>19513</v>
      </c>
      <c r="D17121" t="s">
        <v>19630</v>
      </c>
      <c r="E17121" s="89">
        <v>120600000</v>
      </c>
      <c r="F17121" s="89">
        <v>709177</v>
      </c>
      <c r="G17121" s="89">
        <v>10</v>
      </c>
      <c r="H17121" t="s">
        <v>19630</v>
      </c>
      <c r="I17121" s="89"/>
    </row>
    <row r="17122">
      <c r="A17122" t="s">
        <v>18431</v>
      </c>
      <c r="B17122" t="s">
        <v>19478</v>
      </c>
      <c r="C17122" t="s">
        <v>19513</v>
      </c>
      <c r="D17122" t="s">
        <v>19630</v>
      </c>
      <c r="E17122" s="89">
        <v>0.004304990150554798</v>
      </c>
      <c r="F17122" s="89">
        <v>709177</v>
      </c>
      <c r="G17122" s="89">
        <v>10</v>
      </c>
      <c r="H17122" t="s">
        <v>19630</v>
      </c>
      <c r="I17122" s="89"/>
    </row>
    <row r="17123">
      <c r="A17123" t="s">
        <v>18432</v>
      </c>
      <c r="B17123" t="s">
        <v>19479</v>
      </c>
      <c r="C17123" t="s">
        <v>19513</v>
      </c>
      <c r="D17123" t="s">
        <v>19630</v>
      </c>
      <c r="E17123" s="89">
        <v>170.056276500789</v>
      </c>
      <c r="F17123" s="89">
        <v>709177</v>
      </c>
      <c r="G17123" s="89">
        <v>10</v>
      </c>
      <c r="H17123" t="s">
        <v>19630</v>
      </c>
      <c r="I17123" s="89"/>
    </row>
    <row r="17124">
      <c r="A17124" t="s">
        <v>18433</v>
      </c>
      <c r="B17124" t="s">
        <v>19483</v>
      </c>
      <c r="C17124" t="s">
        <v>19513</v>
      </c>
      <c r="D17124" t="s">
        <v>19614</v>
      </c>
      <c r="E17124" s="89">
        <v>0.01089489437817211</v>
      </c>
      <c r="F17124" s="89">
        <v>709177</v>
      </c>
      <c r="G17124" s="89">
        <v>10</v>
      </c>
      <c r="H17124" t="s">
        <v>19629</v>
      </c>
      <c r="I17124" s="89"/>
    </row>
    <row r="17125">
      <c r="A17125" t="s">
        <v>18434</v>
      </c>
      <c r="B17125" t="s">
        <v>19483</v>
      </c>
      <c r="C17125" t="s">
        <v>19513</v>
      </c>
      <c r="D17125" t="s">
        <v>19615</v>
      </c>
      <c r="E17125" s="89">
        <v>0.01275551873365067</v>
      </c>
      <c r="F17125" s="89">
        <v>709177</v>
      </c>
      <c r="G17125" s="89">
        <v>10</v>
      </c>
      <c r="H17125" t="s">
        <v>19629</v>
      </c>
      <c r="I17125" s="89"/>
    </row>
    <row r="17126">
      <c r="A17126" t="s">
        <v>18435</v>
      </c>
      <c r="B17126" t="s">
        <v>19483</v>
      </c>
      <c r="C17126" t="s">
        <v>19513</v>
      </c>
      <c r="D17126" t="s">
        <v>19616</v>
      </c>
      <c r="E17126" s="89">
        <v>0.01089489437817211</v>
      </c>
      <c r="F17126" s="89">
        <v>709177</v>
      </c>
      <c r="G17126" s="89">
        <v>10</v>
      </c>
      <c r="H17126" t="s">
        <v>19629</v>
      </c>
      <c r="I17126" s="89"/>
    </row>
    <row r="17127">
      <c r="A17127" t="s">
        <v>18436</v>
      </c>
      <c r="B17127" t="s">
        <v>19483</v>
      </c>
      <c r="C17127" t="s">
        <v>19513</v>
      </c>
      <c r="D17127" t="s">
        <v>19617</v>
      </c>
      <c r="E17127" s="89">
        <v>0.01275551873365067</v>
      </c>
      <c r="F17127" s="89">
        <v>709177</v>
      </c>
      <c r="G17127" s="89">
        <v>10</v>
      </c>
      <c r="H17127" t="s">
        <v>19629</v>
      </c>
      <c r="I17127" s="89"/>
    </row>
    <row r="17128">
      <c r="A17128" t="s">
        <v>18437</v>
      </c>
      <c r="B17128" t="s">
        <v>19483</v>
      </c>
      <c r="C17128" t="s">
        <v>19513</v>
      </c>
      <c r="D17128" t="s">
        <v>19618</v>
      </c>
      <c r="E17128" s="89">
        <v>0.01256979376142484</v>
      </c>
      <c r="F17128" s="89">
        <v>709177</v>
      </c>
      <c r="G17128" s="89">
        <v>10</v>
      </c>
      <c r="H17128" t="s">
        <v>19629</v>
      </c>
      <c r="I17128" s="89"/>
    </row>
    <row r="17129">
      <c r="A17129" t="s">
        <v>18438</v>
      </c>
      <c r="B17129" t="s">
        <v>19483</v>
      </c>
      <c r="C17129" t="s">
        <v>19513</v>
      </c>
      <c r="D17129" t="s">
        <v>19619</v>
      </c>
      <c r="E17129" s="89">
        <v>0.01320003572533395</v>
      </c>
      <c r="F17129" s="89">
        <v>709177</v>
      </c>
      <c r="G17129" s="89">
        <v>10</v>
      </c>
      <c r="H17129" t="s">
        <v>19629</v>
      </c>
      <c r="I17129" s="89"/>
    </row>
    <row r="17130">
      <c r="A17130" t="s">
        <v>18439</v>
      </c>
      <c r="B17130" t="s">
        <v>19483</v>
      </c>
      <c r="C17130" t="s">
        <v>19513</v>
      </c>
      <c r="D17130" t="s">
        <v>19620</v>
      </c>
      <c r="E17130" s="89">
        <v>0.01244902555030873</v>
      </c>
      <c r="F17130" s="89">
        <v>709177</v>
      </c>
      <c r="G17130" s="89">
        <v>10</v>
      </c>
      <c r="H17130" t="s">
        <v>19629</v>
      </c>
      <c r="I17130" s="89"/>
    </row>
    <row r="17131">
      <c r="A17131" t="s">
        <v>18440</v>
      </c>
      <c r="B17131" t="s">
        <v>19483</v>
      </c>
      <c r="C17131" t="s">
        <v>19513</v>
      </c>
      <c r="D17131" t="s">
        <v>19621</v>
      </c>
      <c r="E17131" s="89">
        <v>0.009893184851383649</v>
      </c>
      <c r="F17131" s="89">
        <v>709177</v>
      </c>
      <c r="G17131" s="89">
        <v>10</v>
      </c>
      <c r="H17131" t="s">
        <v>19629</v>
      </c>
      <c r="I17131" s="89"/>
    </row>
    <row r="17132">
      <c r="A17132" t="s">
        <v>18441</v>
      </c>
      <c r="B17132" t="s">
        <v>19483</v>
      </c>
      <c r="C17132" t="s">
        <v>19513</v>
      </c>
      <c r="D17132" t="s">
        <v>19622</v>
      </c>
      <c r="E17132" s="89">
        <v>0.01272053356463681</v>
      </c>
      <c r="F17132" s="89">
        <v>709177</v>
      </c>
      <c r="G17132" s="89">
        <v>10</v>
      </c>
      <c r="H17132" t="s">
        <v>19629</v>
      </c>
      <c r="I17132" s="89"/>
    </row>
    <row r="17133">
      <c r="A17133" t="s">
        <v>18442</v>
      </c>
      <c r="B17133" t="s">
        <v>19483</v>
      </c>
      <c r="C17133" t="s">
        <v>19513</v>
      </c>
      <c r="D17133" t="s">
        <v>19623</v>
      </c>
      <c r="E17133" s="89">
        <v>0.07480790583252966</v>
      </c>
      <c r="F17133" s="89">
        <v>709177</v>
      </c>
      <c r="G17133" s="89">
        <v>10</v>
      </c>
      <c r="H17133" t="s">
        <v>19629</v>
      </c>
      <c r="I17133" s="89"/>
    </row>
    <row r="17134">
      <c r="A17134" t="s">
        <v>18443</v>
      </c>
      <c r="B17134" t="s">
        <v>19483</v>
      </c>
      <c r="C17134" t="s">
        <v>19513</v>
      </c>
      <c r="D17134" t="s">
        <v>19624</v>
      </c>
      <c r="E17134" s="89">
        <v>0.1593019828755441</v>
      </c>
      <c r="F17134" s="89">
        <v>709177</v>
      </c>
      <c r="G17134" s="89">
        <v>10</v>
      </c>
      <c r="H17134" t="s">
        <v>19629</v>
      </c>
      <c r="I17134" s="89"/>
    </row>
    <row r="17135">
      <c r="A17135" t="s">
        <v>18444</v>
      </c>
      <c r="B17135" t="s">
        <v>19476</v>
      </c>
      <c r="C17135" t="s">
        <v>19514</v>
      </c>
      <c r="D17135" t="s">
        <v>19630</v>
      </c>
      <c r="E17135" s="89">
        <v>1256</v>
      </c>
      <c r="F17135" s="89">
        <v>709177</v>
      </c>
      <c r="G17135" s="89">
        <v>10</v>
      </c>
      <c r="H17135" t="s">
        <v>19630</v>
      </c>
      <c r="I17135" s="89"/>
    </row>
    <row r="17136">
      <c r="A17136" t="s">
        <v>18445</v>
      </c>
      <c r="B17136" t="s">
        <v>19477</v>
      </c>
      <c r="C17136" t="s">
        <v>19514</v>
      </c>
      <c r="D17136" t="s">
        <v>19630</v>
      </c>
      <c r="E17136" s="89">
        <v>52333334.96875</v>
      </c>
      <c r="F17136" s="89">
        <v>709177</v>
      </c>
      <c r="G17136" s="89">
        <v>10</v>
      </c>
      <c r="H17136" t="s">
        <v>19630</v>
      </c>
      <c r="I17136" s="89"/>
    </row>
    <row r="17137">
      <c r="A17137" t="s">
        <v>18446</v>
      </c>
      <c r="B17137" t="s">
        <v>19478</v>
      </c>
      <c r="C17137" t="s">
        <v>19514</v>
      </c>
      <c r="D17137" t="s">
        <v>19630</v>
      </c>
      <c r="E17137" s="89">
        <v>0.001771067025580356</v>
      </c>
      <c r="F17137" s="89">
        <v>709177</v>
      </c>
      <c r="G17137" s="89">
        <v>10</v>
      </c>
      <c r="H17137" t="s">
        <v>19630</v>
      </c>
      <c r="I17137" s="89"/>
    </row>
    <row r="17138">
      <c r="A17138" t="s">
        <v>18447</v>
      </c>
      <c r="B17138" t="s">
        <v>19479</v>
      </c>
      <c r="C17138" t="s">
        <v>19514</v>
      </c>
      <c r="D17138" t="s">
        <v>19630</v>
      </c>
      <c r="E17138" s="89">
        <v>73.79446170525834</v>
      </c>
      <c r="F17138" s="89">
        <v>709177</v>
      </c>
      <c r="G17138" s="89">
        <v>10</v>
      </c>
      <c r="H17138" t="s">
        <v>19630</v>
      </c>
      <c r="I17138" s="89"/>
    </row>
    <row r="17139">
      <c r="A17139" t="s">
        <v>18448</v>
      </c>
      <c r="B17139" t="s">
        <v>19483</v>
      </c>
      <c r="C17139" t="s">
        <v>19514</v>
      </c>
      <c r="D17139" t="s">
        <v>19614</v>
      </c>
      <c r="E17139" s="89">
        <v>0.01035623330065363</v>
      </c>
      <c r="F17139" s="89">
        <v>709177</v>
      </c>
      <c r="G17139" s="89">
        <v>10</v>
      </c>
      <c r="H17139" t="s">
        <v>19629</v>
      </c>
      <c r="I17139" s="89"/>
    </row>
    <row r="17140">
      <c r="A17140" t="s">
        <v>18449</v>
      </c>
      <c r="B17140" t="s">
        <v>19483</v>
      </c>
      <c r="C17140" t="s">
        <v>19514</v>
      </c>
      <c r="D17140" t="s">
        <v>19615</v>
      </c>
      <c r="E17140" s="89">
        <v>0.01121848382150297</v>
      </c>
      <c r="F17140" s="89">
        <v>709177</v>
      </c>
      <c r="G17140" s="89">
        <v>10</v>
      </c>
      <c r="H17140" t="s">
        <v>19629</v>
      </c>
      <c r="I17140" s="89"/>
    </row>
    <row r="17141">
      <c r="A17141" t="s">
        <v>18450</v>
      </c>
      <c r="B17141" t="s">
        <v>19483</v>
      </c>
      <c r="C17141" t="s">
        <v>19514</v>
      </c>
      <c r="D17141" t="s">
        <v>19616</v>
      </c>
      <c r="E17141" s="89">
        <v>0.01035623330065363</v>
      </c>
      <c r="F17141" s="89">
        <v>709177</v>
      </c>
      <c r="G17141" s="89">
        <v>10</v>
      </c>
      <c r="H17141" t="s">
        <v>19629</v>
      </c>
      <c r="I17141" s="89"/>
    </row>
    <row r="17142">
      <c r="A17142" t="s">
        <v>18451</v>
      </c>
      <c r="B17142" t="s">
        <v>19483</v>
      </c>
      <c r="C17142" t="s">
        <v>19514</v>
      </c>
      <c r="D17142" t="s">
        <v>19617</v>
      </c>
      <c r="E17142" s="89">
        <v>0.01121848382150297</v>
      </c>
      <c r="F17142" s="89">
        <v>709177</v>
      </c>
      <c r="G17142" s="89">
        <v>10</v>
      </c>
      <c r="H17142" t="s">
        <v>19629</v>
      </c>
      <c r="I17142" s="89"/>
    </row>
    <row r="17143">
      <c r="A17143" t="s">
        <v>18452</v>
      </c>
      <c r="B17143" t="s">
        <v>19483</v>
      </c>
      <c r="C17143" t="s">
        <v>19514</v>
      </c>
      <c r="D17143" t="s">
        <v>19618</v>
      </c>
      <c r="E17143" s="89">
        <v>0.01109402567396427</v>
      </c>
      <c r="F17143" s="89">
        <v>709177</v>
      </c>
      <c r="G17143" s="89">
        <v>10</v>
      </c>
      <c r="H17143" t="s">
        <v>19629</v>
      </c>
      <c r="I17143" s="89"/>
    </row>
    <row r="17144">
      <c r="A17144" t="s">
        <v>18453</v>
      </c>
      <c r="B17144" t="s">
        <v>19483</v>
      </c>
      <c r="C17144" t="s">
        <v>19514</v>
      </c>
      <c r="D17144" t="s">
        <v>19619</v>
      </c>
      <c r="E17144" s="89">
        <v>0.0117899381256136</v>
      </c>
      <c r="F17144" s="89">
        <v>709177</v>
      </c>
      <c r="G17144" s="89">
        <v>10</v>
      </c>
      <c r="H17144" t="s">
        <v>19629</v>
      </c>
      <c r="I17144" s="89"/>
    </row>
    <row r="17145">
      <c r="A17145" t="s">
        <v>18454</v>
      </c>
      <c r="B17145" t="s">
        <v>19483</v>
      </c>
      <c r="C17145" t="s">
        <v>19514</v>
      </c>
      <c r="D17145" t="s">
        <v>19620</v>
      </c>
      <c r="E17145" s="89">
        <v>0.01100922233020866</v>
      </c>
      <c r="F17145" s="89">
        <v>709177</v>
      </c>
      <c r="G17145" s="89">
        <v>10</v>
      </c>
      <c r="H17145" t="s">
        <v>19629</v>
      </c>
      <c r="I17145" s="89"/>
    </row>
    <row r="17146">
      <c r="A17146" t="s">
        <v>18455</v>
      </c>
      <c r="B17146" t="s">
        <v>19483</v>
      </c>
      <c r="C17146" t="s">
        <v>19514</v>
      </c>
      <c r="D17146" t="s">
        <v>19621</v>
      </c>
      <c r="E17146" s="89">
        <v>0.0109258009824627</v>
      </c>
      <c r="F17146" s="89">
        <v>709177</v>
      </c>
      <c r="G17146" s="89">
        <v>10</v>
      </c>
      <c r="H17146" t="s">
        <v>19629</v>
      </c>
      <c r="I17146" s="89"/>
    </row>
    <row r="17147">
      <c r="A17147" t="s">
        <v>18456</v>
      </c>
      <c r="B17147" t="s">
        <v>19483</v>
      </c>
      <c r="C17147" t="s">
        <v>19514</v>
      </c>
      <c r="D17147" t="s">
        <v>19622</v>
      </c>
      <c r="E17147" s="89">
        <v>0.01131414050664209</v>
      </c>
      <c r="F17147" s="89">
        <v>709177</v>
      </c>
      <c r="G17147" s="89">
        <v>10</v>
      </c>
      <c r="H17147" t="s">
        <v>19629</v>
      </c>
      <c r="I17147" s="89"/>
    </row>
    <row r="17148">
      <c r="A17148" t="s">
        <v>18457</v>
      </c>
      <c r="B17148" t="s">
        <v>19483</v>
      </c>
      <c r="C17148" t="s">
        <v>19514</v>
      </c>
      <c r="D17148" t="s">
        <v>19623</v>
      </c>
      <c r="E17148" s="89">
        <v>0.05955495011498869</v>
      </c>
      <c r="F17148" s="89">
        <v>709177</v>
      </c>
      <c r="G17148" s="89">
        <v>10</v>
      </c>
      <c r="H17148" t="s">
        <v>19629</v>
      </c>
      <c r="I17148" s="89"/>
    </row>
    <row r="17149">
      <c r="A17149" t="s">
        <v>18458</v>
      </c>
      <c r="B17149" t="s">
        <v>19483</v>
      </c>
      <c r="C17149" t="s">
        <v>19514</v>
      </c>
      <c r="D17149" t="s">
        <v>19624</v>
      </c>
      <c r="E17149" s="89">
        <v>0.1561988497595163</v>
      </c>
      <c r="F17149" s="89">
        <v>709177</v>
      </c>
      <c r="G17149" s="89">
        <v>10</v>
      </c>
      <c r="H17149" t="s">
        <v>19629</v>
      </c>
      <c r="I17149" s="89"/>
    </row>
    <row r="17150">
      <c r="A17150" t="s">
        <v>18459</v>
      </c>
      <c r="B17150" t="s">
        <v>19476</v>
      </c>
      <c r="C17150" t="s">
        <v>19515</v>
      </c>
      <c r="D17150" t="s">
        <v>19630</v>
      </c>
      <c r="E17150" s="89">
        <v>57964</v>
      </c>
      <c r="F17150" s="89">
        <v>709177</v>
      </c>
      <c r="G17150" s="89">
        <v>10</v>
      </c>
      <c r="H17150" t="s">
        <v>19630</v>
      </c>
      <c r="I17150" s="89"/>
    </row>
    <row r="17151">
      <c r="A17151" t="s">
        <v>18460</v>
      </c>
      <c r="B17151" t="s">
        <v>19477</v>
      </c>
      <c r="C17151" t="s">
        <v>19515</v>
      </c>
      <c r="D17151" t="s">
        <v>19630</v>
      </c>
      <c r="E17151" s="89">
        <v>879060798.5050974</v>
      </c>
      <c r="F17151" s="89">
        <v>709177</v>
      </c>
      <c r="G17151" s="89">
        <v>10</v>
      </c>
      <c r="H17151" t="s">
        <v>19630</v>
      </c>
      <c r="I17151" s="89"/>
    </row>
    <row r="17152">
      <c r="A17152" t="s">
        <v>18461</v>
      </c>
      <c r="B17152" t="s">
        <v>19478</v>
      </c>
      <c r="C17152" t="s">
        <v>19515</v>
      </c>
      <c r="D17152" t="s">
        <v>19630</v>
      </c>
      <c r="E17152" s="89">
        <v>0.08173417919644885</v>
      </c>
      <c r="F17152" s="89">
        <v>709177</v>
      </c>
      <c r="G17152" s="89">
        <v>10</v>
      </c>
      <c r="H17152" t="s">
        <v>19630</v>
      </c>
      <c r="I17152" s="89"/>
    </row>
    <row r="17153">
      <c r="A17153" t="s">
        <v>18462</v>
      </c>
      <c r="B17153" t="s">
        <v>19479</v>
      </c>
      <c r="C17153" t="s">
        <v>19515</v>
      </c>
      <c r="D17153" t="s">
        <v>19630</v>
      </c>
      <c r="E17153" s="89">
        <v>1239.550631936875</v>
      </c>
      <c r="F17153" s="89">
        <v>709177</v>
      </c>
      <c r="G17153" s="89">
        <v>10</v>
      </c>
      <c r="H17153" t="s">
        <v>19630</v>
      </c>
      <c r="I17153" s="89"/>
    </row>
    <row r="17154">
      <c r="A17154" t="s">
        <v>18463</v>
      </c>
      <c r="B17154" t="s">
        <v>19483</v>
      </c>
      <c r="C17154" t="s">
        <v>19515</v>
      </c>
      <c r="D17154" t="s">
        <v>19614</v>
      </c>
      <c r="E17154" s="89">
        <v>0.003471360436841306</v>
      </c>
      <c r="F17154" s="89">
        <v>709177</v>
      </c>
      <c r="G17154" s="89">
        <v>10</v>
      </c>
      <c r="H17154" t="s">
        <v>19629</v>
      </c>
      <c r="I17154" s="89"/>
    </row>
    <row r="17155">
      <c r="A17155" t="s">
        <v>18464</v>
      </c>
      <c r="B17155" t="s">
        <v>19483</v>
      </c>
      <c r="C17155" t="s">
        <v>19515</v>
      </c>
      <c r="D17155" t="s">
        <v>19615</v>
      </c>
      <c r="E17155" s="89">
        <v>0.003801516919093746</v>
      </c>
      <c r="F17155" s="89">
        <v>709177</v>
      </c>
      <c r="G17155" s="89">
        <v>10</v>
      </c>
      <c r="H17155" t="s">
        <v>19629</v>
      </c>
      <c r="I17155" s="89"/>
    </row>
    <row r="17156">
      <c r="A17156" t="s">
        <v>18465</v>
      </c>
      <c r="B17156" t="s">
        <v>19483</v>
      </c>
      <c r="C17156" t="s">
        <v>19515</v>
      </c>
      <c r="D17156" t="s">
        <v>19616</v>
      </c>
      <c r="E17156" s="89">
        <v>0.003490949480012365</v>
      </c>
      <c r="F17156" s="89">
        <v>709177</v>
      </c>
      <c r="G17156" s="89">
        <v>10</v>
      </c>
      <c r="H17156" t="s">
        <v>19629</v>
      </c>
      <c r="I17156" s="89"/>
    </row>
    <row r="17157">
      <c r="A17157" t="s">
        <v>18466</v>
      </c>
      <c r="B17157" t="s">
        <v>19483</v>
      </c>
      <c r="C17157" t="s">
        <v>19515</v>
      </c>
      <c r="D17157" t="s">
        <v>19617</v>
      </c>
      <c r="E17157" s="89">
        <v>0.003764794620569506</v>
      </c>
      <c r="F17157" s="89">
        <v>709177</v>
      </c>
      <c r="G17157" s="89">
        <v>10</v>
      </c>
      <c r="H17157" t="s">
        <v>19629</v>
      </c>
      <c r="I17157" s="89"/>
    </row>
    <row r="17158">
      <c r="A17158" t="s">
        <v>18467</v>
      </c>
      <c r="B17158" t="s">
        <v>19483</v>
      </c>
      <c r="C17158" t="s">
        <v>19515</v>
      </c>
      <c r="D17158" t="s">
        <v>19618</v>
      </c>
      <c r="E17158" s="89">
        <v>0.003775340870961928</v>
      </c>
      <c r="F17158" s="89">
        <v>709177</v>
      </c>
      <c r="G17158" s="89">
        <v>10</v>
      </c>
      <c r="H17158" t="s">
        <v>19629</v>
      </c>
      <c r="I17158" s="89"/>
    </row>
    <row r="17159">
      <c r="A17159" t="s">
        <v>18468</v>
      </c>
      <c r="B17159" t="s">
        <v>19483</v>
      </c>
      <c r="C17159" t="s">
        <v>19515</v>
      </c>
      <c r="D17159" t="s">
        <v>19619</v>
      </c>
      <c r="E17159" s="89">
        <v>0.004008097622633826</v>
      </c>
      <c r="F17159" s="89">
        <v>709177</v>
      </c>
      <c r="G17159" s="89">
        <v>10</v>
      </c>
      <c r="H17159" t="s">
        <v>19629</v>
      </c>
      <c r="I17159" s="89"/>
    </row>
    <row r="17160">
      <c r="A17160" t="s">
        <v>18469</v>
      </c>
      <c r="B17160" t="s">
        <v>19483</v>
      </c>
      <c r="C17160" t="s">
        <v>19515</v>
      </c>
      <c r="D17160" t="s">
        <v>19620</v>
      </c>
      <c r="E17160" s="89">
        <v>0.003746489917043712</v>
      </c>
      <c r="F17160" s="89">
        <v>709177</v>
      </c>
      <c r="G17160" s="89">
        <v>10</v>
      </c>
      <c r="H17160" t="s">
        <v>19629</v>
      </c>
      <c r="I17160" s="89"/>
    </row>
    <row r="17161">
      <c r="A17161" t="s">
        <v>18470</v>
      </c>
      <c r="B17161" t="s">
        <v>19483</v>
      </c>
      <c r="C17161" t="s">
        <v>19515</v>
      </c>
      <c r="D17161" t="s">
        <v>19621</v>
      </c>
      <c r="E17161" s="89">
        <v>0.003406105548534536</v>
      </c>
      <c r="F17161" s="89">
        <v>709177</v>
      </c>
      <c r="G17161" s="89">
        <v>10</v>
      </c>
      <c r="H17161" t="s">
        <v>19629</v>
      </c>
      <c r="I17161" s="89"/>
    </row>
    <row r="17162">
      <c r="A17162" t="s">
        <v>18471</v>
      </c>
      <c r="B17162" t="s">
        <v>19483</v>
      </c>
      <c r="C17162" t="s">
        <v>19515</v>
      </c>
      <c r="D17162" t="s">
        <v>19622</v>
      </c>
      <c r="E17162" s="89">
        <v>0.003736860625349585</v>
      </c>
      <c r="F17162" s="89">
        <v>709177</v>
      </c>
      <c r="G17162" s="89">
        <v>10</v>
      </c>
      <c r="H17162" t="s">
        <v>19629</v>
      </c>
      <c r="I17162" s="89"/>
    </row>
    <row r="17163">
      <c r="A17163" t="s">
        <v>18472</v>
      </c>
      <c r="B17163" t="s">
        <v>19483</v>
      </c>
      <c r="C17163" t="s">
        <v>19515</v>
      </c>
      <c r="D17163" t="s">
        <v>19623</v>
      </c>
      <c r="E17163" s="89">
        <v>0.0254976590834802</v>
      </c>
      <c r="F17163" s="89">
        <v>709177</v>
      </c>
      <c r="G17163" s="89">
        <v>10</v>
      </c>
      <c r="H17163" t="s">
        <v>19629</v>
      </c>
      <c r="I17163" s="89"/>
    </row>
    <row r="17164">
      <c r="A17164" t="s">
        <v>18473</v>
      </c>
      <c r="B17164" t="s">
        <v>19483</v>
      </c>
      <c r="C17164" t="s">
        <v>19515</v>
      </c>
      <c r="D17164" t="s">
        <v>19624</v>
      </c>
      <c r="E17164" s="89">
        <v>0.05918880744166183</v>
      </c>
      <c r="F17164" s="89">
        <v>709177</v>
      </c>
      <c r="G17164" s="89">
        <v>10</v>
      </c>
      <c r="H17164" t="s">
        <v>19629</v>
      </c>
      <c r="I17164" s="89"/>
    </row>
    <row r="17165">
      <c r="A17165" t="s">
        <v>18474</v>
      </c>
      <c r="B17165" t="s">
        <v>19476</v>
      </c>
      <c r="C17165" t="s">
        <v>19516</v>
      </c>
      <c r="D17165" t="s">
        <v>19630</v>
      </c>
      <c r="E17165" s="89">
        <v>86425</v>
      </c>
      <c r="F17165" s="89">
        <v>709177</v>
      </c>
      <c r="G17165" s="89">
        <v>10</v>
      </c>
      <c r="H17165" t="s">
        <v>19630</v>
      </c>
      <c r="I17165" s="89"/>
    </row>
    <row r="17166">
      <c r="A17166" t="s">
        <v>18475</v>
      </c>
      <c r="B17166" t="s">
        <v>19477</v>
      </c>
      <c r="C17166" t="s">
        <v>19516</v>
      </c>
      <c r="D17166" t="s">
        <v>19630</v>
      </c>
      <c r="E17166" s="89">
        <v>168906897.3833008</v>
      </c>
      <c r="F17166" s="89">
        <v>709177</v>
      </c>
      <c r="G17166" s="89">
        <v>10</v>
      </c>
      <c r="H17166" t="s">
        <v>19630</v>
      </c>
      <c r="I17166" s="89"/>
    </row>
    <row r="17167">
      <c r="A17167" t="s">
        <v>18476</v>
      </c>
      <c r="B17167" t="s">
        <v>19478</v>
      </c>
      <c r="C17167" t="s">
        <v>19516</v>
      </c>
      <c r="D17167" t="s">
        <v>19630</v>
      </c>
      <c r="E17167" s="89">
        <v>0.1218666143995082</v>
      </c>
      <c r="F17167" s="89">
        <v>709177</v>
      </c>
      <c r="G17167" s="89">
        <v>10</v>
      </c>
      <c r="H17167" t="s">
        <v>19630</v>
      </c>
      <c r="I17167" s="89"/>
    </row>
    <row r="17168">
      <c r="A17168" t="s">
        <v>18477</v>
      </c>
      <c r="B17168" t="s">
        <v>19479</v>
      </c>
      <c r="C17168" t="s">
        <v>19516</v>
      </c>
      <c r="D17168" t="s">
        <v>19630</v>
      </c>
      <c r="E17168" s="89">
        <v>238.1731181119816</v>
      </c>
      <c r="F17168" s="89">
        <v>709177</v>
      </c>
      <c r="G17168" s="89">
        <v>10</v>
      </c>
      <c r="H17168" t="s">
        <v>19630</v>
      </c>
      <c r="I17168" s="89"/>
    </row>
    <row r="17169">
      <c r="A17169" t="s">
        <v>18478</v>
      </c>
      <c r="B17169" t="s">
        <v>19483</v>
      </c>
      <c r="C17169" t="s">
        <v>19516</v>
      </c>
      <c r="D17169" t="s">
        <v>19614</v>
      </c>
      <c r="E17169" s="89">
        <v>0.0004556816432016124</v>
      </c>
      <c r="F17169" s="89">
        <v>709177</v>
      </c>
      <c r="G17169" s="89">
        <v>10</v>
      </c>
      <c r="H17169" t="s">
        <v>19629</v>
      </c>
      <c r="I17169" s="89"/>
    </row>
    <row r="17170">
      <c r="A17170" t="s">
        <v>18479</v>
      </c>
      <c r="B17170" t="s">
        <v>19483</v>
      </c>
      <c r="C17170" t="s">
        <v>19516</v>
      </c>
      <c r="D17170" t="s">
        <v>19615</v>
      </c>
      <c r="E17170" s="89">
        <v>0.0004957666937635552</v>
      </c>
      <c r="F17170" s="89">
        <v>709177</v>
      </c>
      <c r="G17170" s="89">
        <v>10</v>
      </c>
      <c r="H17170" t="s">
        <v>19629</v>
      </c>
      <c r="I17170" s="89"/>
    </row>
    <row r="17171">
      <c r="A17171" t="s">
        <v>18480</v>
      </c>
      <c r="B17171" t="s">
        <v>19483</v>
      </c>
      <c r="C17171" t="s">
        <v>19516</v>
      </c>
      <c r="D17171" t="s">
        <v>19616</v>
      </c>
      <c r="E17171" s="89">
        <v>0.000458784100012646</v>
      </c>
      <c r="F17171" s="89">
        <v>709177</v>
      </c>
      <c r="G17171" s="89">
        <v>10</v>
      </c>
      <c r="H17171" t="s">
        <v>19629</v>
      </c>
      <c r="I17171" s="89"/>
    </row>
    <row r="17172">
      <c r="A17172" t="s">
        <v>18481</v>
      </c>
      <c r="B17172" t="s">
        <v>19483</v>
      </c>
      <c r="C17172" t="s">
        <v>19516</v>
      </c>
      <c r="D17172" t="s">
        <v>19617</v>
      </c>
      <c r="E17172" s="89">
        <v>0.0004927065552780843</v>
      </c>
      <c r="F17172" s="89">
        <v>709177</v>
      </c>
      <c r="G17172" s="89">
        <v>10</v>
      </c>
      <c r="H17172" t="s">
        <v>19629</v>
      </c>
      <c r="I17172" s="89"/>
    </row>
    <row r="17173">
      <c r="A17173" t="s">
        <v>18482</v>
      </c>
      <c r="B17173" t="s">
        <v>19483</v>
      </c>
      <c r="C17173" t="s">
        <v>19516</v>
      </c>
      <c r="D17173" t="s">
        <v>19618</v>
      </c>
      <c r="E17173" s="89">
        <v>0.0004938285162159647</v>
      </c>
      <c r="F17173" s="89">
        <v>709177</v>
      </c>
      <c r="G17173" s="89">
        <v>10</v>
      </c>
      <c r="H17173" t="s">
        <v>19629</v>
      </c>
      <c r="I17173" s="89"/>
    </row>
    <row r="17174">
      <c r="A17174" t="s">
        <v>18483</v>
      </c>
      <c r="B17174" t="s">
        <v>19483</v>
      </c>
      <c r="C17174" t="s">
        <v>19516</v>
      </c>
      <c r="D17174" t="s">
        <v>19619</v>
      </c>
      <c r="E17174" s="89">
        <v>0.0005221924439757375</v>
      </c>
      <c r="F17174" s="89">
        <v>709177</v>
      </c>
      <c r="G17174" s="89">
        <v>10</v>
      </c>
      <c r="H17174" t="s">
        <v>19629</v>
      </c>
      <c r="I17174" s="89"/>
    </row>
    <row r="17175">
      <c r="A17175" t="s">
        <v>18484</v>
      </c>
      <c r="B17175" t="s">
        <v>19483</v>
      </c>
      <c r="C17175" t="s">
        <v>19516</v>
      </c>
      <c r="D17175" t="s">
        <v>19620</v>
      </c>
      <c r="E17175" s="89">
        <v>0.0004893909671302613</v>
      </c>
      <c r="F17175" s="89">
        <v>709177</v>
      </c>
      <c r="G17175" s="89">
        <v>10</v>
      </c>
      <c r="H17175" t="s">
        <v>19629</v>
      </c>
      <c r="I17175" s="89"/>
    </row>
    <row r="17176">
      <c r="A17176" t="s">
        <v>18485</v>
      </c>
      <c r="B17176" t="s">
        <v>19483</v>
      </c>
      <c r="C17176" t="s">
        <v>19516</v>
      </c>
      <c r="D17176" t="s">
        <v>19621</v>
      </c>
      <c r="E17176" s="89">
        <v>0.0004401172421526939</v>
      </c>
      <c r="F17176" s="89">
        <v>709177</v>
      </c>
      <c r="G17176" s="89">
        <v>10</v>
      </c>
      <c r="H17176" t="s">
        <v>19629</v>
      </c>
      <c r="I17176" s="89"/>
    </row>
    <row r="17177">
      <c r="A17177" t="s">
        <v>18486</v>
      </c>
      <c r="B17177" t="s">
        <v>19483</v>
      </c>
      <c r="C17177" t="s">
        <v>19516</v>
      </c>
      <c r="D17177" t="s">
        <v>19622</v>
      </c>
      <c r="E17177" s="89">
        <v>0.0004902903270381758</v>
      </c>
      <c r="F17177" s="89">
        <v>709177</v>
      </c>
      <c r="G17177" s="89">
        <v>10</v>
      </c>
      <c r="H17177" t="s">
        <v>19629</v>
      </c>
      <c r="I17177" s="89"/>
    </row>
    <row r="17178">
      <c r="A17178" t="s">
        <v>18487</v>
      </c>
      <c r="B17178" t="s">
        <v>19483</v>
      </c>
      <c r="C17178" t="s">
        <v>19516</v>
      </c>
      <c r="D17178" t="s">
        <v>19623</v>
      </c>
      <c r="E17178" s="89">
        <v>0.003157802931373141</v>
      </c>
      <c r="F17178" s="89">
        <v>709177</v>
      </c>
      <c r="G17178" s="89">
        <v>10</v>
      </c>
      <c r="H17178" t="s">
        <v>19629</v>
      </c>
      <c r="I17178" s="89"/>
    </row>
    <row r="17179">
      <c r="A17179" t="s">
        <v>18488</v>
      </c>
      <c r="B17179" t="s">
        <v>19483</v>
      </c>
      <c r="C17179" t="s">
        <v>19516</v>
      </c>
      <c r="D17179" t="s">
        <v>19624</v>
      </c>
      <c r="E17179" s="89">
        <v>0.007549294410948654</v>
      </c>
      <c r="F17179" s="89">
        <v>709177</v>
      </c>
      <c r="G17179" s="89">
        <v>10</v>
      </c>
      <c r="H17179" t="s">
        <v>19629</v>
      </c>
      <c r="I17179" s="89"/>
    </row>
    <row r="17180">
      <c r="A17180" t="s">
        <v>18489</v>
      </c>
      <c r="B17180" t="s">
        <v>19476</v>
      </c>
      <c r="C17180" t="s">
        <v>19517</v>
      </c>
      <c r="D17180" t="s">
        <v>19630</v>
      </c>
      <c r="E17180" s="89">
        <v>0</v>
      </c>
      <c r="F17180" s="89">
        <v>709177</v>
      </c>
      <c r="G17180" s="89">
        <v>10</v>
      </c>
      <c r="H17180" t="s">
        <v>19630</v>
      </c>
      <c r="I17180" s="89"/>
    </row>
    <row r="17181">
      <c r="A17181" t="s">
        <v>18490</v>
      </c>
      <c r="B17181" t="s">
        <v>19477</v>
      </c>
      <c r="C17181" t="s">
        <v>19517</v>
      </c>
      <c r="D17181" t="s">
        <v>19630</v>
      </c>
      <c r="E17181" s="89">
        <v>0</v>
      </c>
      <c r="F17181" s="89">
        <v>709177</v>
      </c>
      <c r="G17181" s="89">
        <v>10</v>
      </c>
      <c r="H17181" t="s">
        <v>19630</v>
      </c>
      <c r="I17181" s="89"/>
    </row>
    <row r="17182">
      <c r="A17182" t="s">
        <v>18491</v>
      </c>
      <c r="B17182" t="s">
        <v>19478</v>
      </c>
      <c r="C17182" t="s">
        <v>19517</v>
      </c>
      <c r="D17182" t="s">
        <v>19630</v>
      </c>
      <c r="E17182" s="89">
        <v>0</v>
      </c>
      <c r="F17182" s="89">
        <v>709177</v>
      </c>
      <c r="G17182" s="89">
        <v>10</v>
      </c>
      <c r="H17182" t="s">
        <v>19630</v>
      </c>
      <c r="I17182" s="89"/>
    </row>
    <row r="17183">
      <c r="A17183" t="s">
        <v>18492</v>
      </c>
      <c r="B17183" t="s">
        <v>19479</v>
      </c>
      <c r="C17183" t="s">
        <v>19517</v>
      </c>
      <c r="D17183" t="s">
        <v>19630</v>
      </c>
      <c r="E17183" s="89">
        <v>0</v>
      </c>
      <c r="F17183" s="89">
        <v>709177</v>
      </c>
      <c r="G17183" s="89">
        <v>10</v>
      </c>
      <c r="H17183" t="s">
        <v>19630</v>
      </c>
      <c r="I17183" s="89"/>
    </row>
    <row r="17184">
      <c r="A17184" t="s">
        <v>18493</v>
      </c>
      <c r="B17184" t="s">
        <v>19476</v>
      </c>
      <c r="C17184" t="s">
        <v>19518</v>
      </c>
      <c r="D17184" t="s">
        <v>19630</v>
      </c>
      <c r="E17184" s="89">
        <v>0</v>
      </c>
      <c r="F17184" s="89">
        <v>709177</v>
      </c>
      <c r="G17184" s="89">
        <v>10</v>
      </c>
      <c r="H17184" t="s">
        <v>19630</v>
      </c>
      <c r="I17184" s="89"/>
    </row>
    <row r="17185">
      <c r="A17185" t="s">
        <v>18494</v>
      </c>
      <c r="B17185" t="s">
        <v>19477</v>
      </c>
      <c r="C17185" t="s">
        <v>19518</v>
      </c>
      <c r="D17185" t="s">
        <v>19630</v>
      </c>
      <c r="E17185" s="89">
        <v>0</v>
      </c>
      <c r="F17185" s="89">
        <v>709177</v>
      </c>
      <c r="G17185" s="89">
        <v>10</v>
      </c>
      <c r="H17185" t="s">
        <v>19630</v>
      </c>
      <c r="I17185" s="89"/>
    </row>
    <row r="17186">
      <c r="A17186" t="s">
        <v>18495</v>
      </c>
      <c r="B17186" t="s">
        <v>19478</v>
      </c>
      <c r="C17186" t="s">
        <v>19518</v>
      </c>
      <c r="D17186" t="s">
        <v>19630</v>
      </c>
      <c r="E17186" s="89">
        <v>0</v>
      </c>
      <c r="F17186" s="89">
        <v>709177</v>
      </c>
      <c r="G17186" s="89">
        <v>10</v>
      </c>
      <c r="H17186" t="s">
        <v>19630</v>
      </c>
      <c r="I17186" s="89"/>
    </row>
    <row r="17187">
      <c r="A17187" t="s">
        <v>18496</v>
      </c>
      <c r="B17187" t="s">
        <v>19479</v>
      </c>
      <c r="C17187" t="s">
        <v>19518</v>
      </c>
      <c r="D17187" t="s">
        <v>19630</v>
      </c>
      <c r="E17187" s="89">
        <v>0</v>
      </c>
      <c r="F17187" s="89">
        <v>709177</v>
      </c>
      <c r="G17187" s="89">
        <v>10</v>
      </c>
      <c r="H17187" t="s">
        <v>19630</v>
      </c>
      <c r="I17187" s="89"/>
    </row>
    <row r="17188">
      <c r="A17188" t="s">
        <v>18497</v>
      </c>
      <c r="B17188" t="s">
        <v>19476</v>
      </c>
      <c r="C17188" t="s">
        <v>19519</v>
      </c>
      <c r="D17188" t="s">
        <v>19630</v>
      </c>
      <c r="E17188" s="89">
        <v>0</v>
      </c>
      <c r="F17188" s="89">
        <v>709177</v>
      </c>
      <c r="G17188" s="89">
        <v>10</v>
      </c>
      <c r="H17188" t="s">
        <v>19630</v>
      </c>
      <c r="I17188" s="89"/>
    </row>
    <row r="17189">
      <c r="A17189" t="s">
        <v>18498</v>
      </c>
      <c r="B17189" t="s">
        <v>19477</v>
      </c>
      <c r="C17189" t="s">
        <v>19519</v>
      </c>
      <c r="D17189" t="s">
        <v>19630</v>
      </c>
      <c r="E17189" s="89">
        <v>0</v>
      </c>
      <c r="F17189" s="89">
        <v>709177</v>
      </c>
      <c r="G17189" s="89">
        <v>10</v>
      </c>
      <c r="H17189" t="s">
        <v>19630</v>
      </c>
      <c r="I17189" s="89"/>
    </row>
    <row r="17190">
      <c r="A17190" t="s">
        <v>18499</v>
      </c>
      <c r="B17190" t="s">
        <v>19478</v>
      </c>
      <c r="C17190" t="s">
        <v>19519</v>
      </c>
      <c r="D17190" t="s">
        <v>19630</v>
      </c>
      <c r="E17190" s="89">
        <v>0</v>
      </c>
      <c r="F17190" s="89">
        <v>709177</v>
      </c>
      <c r="G17190" s="89">
        <v>10</v>
      </c>
      <c r="H17190" t="s">
        <v>19630</v>
      </c>
      <c r="I17190" s="89"/>
    </row>
    <row r="17191">
      <c r="A17191" t="s">
        <v>18500</v>
      </c>
      <c r="B17191" t="s">
        <v>19479</v>
      </c>
      <c r="C17191" t="s">
        <v>19519</v>
      </c>
      <c r="D17191" t="s">
        <v>19630</v>
      </c>
      <c r="E17191" s="89">
        <v>0</v>
      </c>
      <c r="F17191" s="89">
        <v>709177</v>
      </c>
      <c r="G17191" s="89">
        <v>10</v>
      </c>
      <c r="H17191" t="s">
        <v>19630</v>
      </c>
      <c r="I17191" s="89"/>
    </row>
    <row r="17192">
      <c r="A17192" t="s">
        <v>18501</v>
      </c>
      <c r="B17192" t="s">
        <v>19476</v>
      </c>
      <c r="C17192" t="s">
        <v>19520</v>
      </c>
      <c r="D17192" t="s">
        <v>19630</v>
      </c>
      <c r="E17192" s="89">
        <v>361361</v>
      </c>
      <c r="F17192" s="89">
        <v>709177</v>
      </c>
      <c r="G17192" s="89">
        <v>10</v>
      </c>
      <c r="H17192" t="s">
        <v>19630</v>
      </c>
      <c r="I17192" s="89"/>
    </row>
    <row r="17193">
      <c r="A17193" t="s">
        <v>18502</v>
      </c>
      <c r="B17193" t="s">
        <v>19477</v>
      </c>
      <c r="C17193" t="s">
        <v>19520</v>
      </c>
      <c r="D17193" t="s">
        <v>19630</v>
      </c>
      <c r="E17193" s="89">
        <v>9665883611.437305</v>
      </c>
      <c r="F17193" s="89">
        <v>709177</v>
      </c>
      <c r="G17193" s="89">
        <v>10</v>
      </c>
      <c r="H17193" t="s">
        <v>19630</v>
      </c>
      <c r="I17193" s="89"/>
    </row>
    <row r="17194">
      <c r="A17194" t="s">
        <v>18503</v>
      </c>
      <c r="B17194" t="s">
        <v>19478</v>
      </c>
      <c r="C17194" t="s">
        <v>19520</v>
      </c>
      <c r="D17194" t="s">
        <v>19630</v>
      </c>
      <c r="E17194" s="89">
        <v>0.5095498020945406</v>
      </c>
      <c r="F17194" s="89">
        <v>709177</v>
      </c>
      <c r="G17194" s="89">
        <v>10</v>
      </c>
      <c r="H17194" t="s">
        <v>19630</v>
      </c>
      <c r="I17194" s="89"/>
    </row>
    <row r="17195">
      <c r="A17195" t="s">
        <v>18504</v>
      </c>
      <c r="B17195" t="s">
        <v>19479</v>
      </c>
      <c r="C17195" t="s">
        <v>19520</v>
      </c>
      <c r="D17195" t="s">
        <v>19630</v>
      </c>
      <c r="E17195" s="89">
        <v>13629.71953607817</v>
      </c>
      <c r="F17195" s="89">
        <v>709177</v>
      </c>
      <c r="G17195" s="89">
        <v>10</v>
      </c>
      <c r="H17195" t="s">
        <v>19630</v>
      </c>
      <c r="I17195" s="89"/>
    </row>
    <row r="17196">
      <c r="A17196" t="s">
        <v>18505</v>
      </c>
      <c r="B17196" t="s">
        <v>19483</v>
      </c>
      <c r="C17196" t="s">
        <v>19520</v>
      </c>
      <c r="D17196" t="s">
        <v>19614</v>
      </c>
      <c r="E17196" s="89">
        <v>0.005923886824681718</v>
      </c>
      <c r="F17196" s="89">
        <v>709177</v>
      </c>
      <c r="G17196" s="89">
        <v>10</v>
      </c>
      <c r="H17196" t="s">
        <v>19629</v>
      </c>
      <c r="I17196" s="89"/>
    </row>
    <row r="17197">
      <c r="A17197" t="s">
        <v>18506</v>
      </c>
      <c r="B17197" t="s">
        <v>19483</v>
      </c>
      <c r="C17197" t="s">
        <v>19520</v>
      </c>
      <c r="D17197" t="s">
        <v>19615</v>
      </c>
      <c r="E17197" s="89">
        <v>0.006196908609097647</v>
      </c>
      <c r="F17197" s="89">
        <v>709177</v>
      </c>
      <c r="G17197" s="89">
        <v>10</v>
      </c>
      <c r="H17197" t="s">
        <v>19629</v>
      </c>
      <c r="I17197" s="89"/>
    </row>
    <row r="17198">
      <c r="A17198" t="s">
        <v>18507</v>
      </c>
      <c r="B17198" t="s">
        <v>19483</v>
      </c>
      <c r="C17198" t="s">
        <v>19520</v>
      </c>
      <c r="D17198" t="s">
        <v>19616</v>
      </c>
      <c r="E17198" s="89">
        <v>0.005942977590967756</v>
      </c>
      <c r="F17198" s="89">
        <v>709177</v>
      </c>
      <c r="G17198" s="89">
        <v>10</v>
      </c>
      <c r="H17198" t="s">
        <v>19629</v>
      </c>
      <c r="I17198" s="89"/>
    </row>
    <row r="17199">
      <c r="A17199" t="s">
        <v>18508</v>
      </c>
      <c r="B17199" t="s">
        <v>19483</v>
      </c>
      <c r="C17199" t="s">
        <v>19520</v>
      </c>
      <c r="D17199" t="s">
        <v>19617</v>
      </c>
      <c r="E17199" s="89">
        <v>0.006121368278240344</v>
      </c>
      <c r="F17199" s="89">
        <v>709177</v>
      </c>
      <c r="G17199" s="89">
        <v>10</v>
      </c>
      <c r="H17199" t="s">
        <v>19629</v>
      </c>
      <c r="I17199" s="89"/>
    </row>
    <row r="17200">
      <c r="A17200" t="s">
        <v>18509</v>
      </c>
      <c r="B17200" t="s">
        <v>19483</v>
      </c>
      <c r="C17200" t="s">
        <v>19520</v>
      </c>
      <c r="D17200" t="s">
        <v>19618</v>
      </c>
      <c r="E17200" s="89">
        <v>0.006191210919358937</v>
      </c>
      <c r="F17200" s="89">
        <v>709177</v>
      </c>
      <c r="G17200" s="89">
        <v>10</v>
      </c>
      <c r="H17200" t="s">
        <v>19629</v>
      </c>
      <c r="I17200" s="89"/>
    </row>
    <row r="17201">
      <c r="A17201" t="s">
        <v>18510</v>
      </c>
      <c r="B17201" t="s">
        <v>19483</v>
      </c>
      <c r="C17201" t="s">
        <v>19520</v>
      </c>
      <c r="D17201" t="s">
        <v>19619</v>
      </c>
      <c r="E17201" s="89">
        <v>0.00655554849317339</v>
      </c>
      <c r="F17201" s="89">
        <v>709177</v>
      </c>
      <c r="G17201" s="89">
        <v>10</v>
      </c>
      <c r="H17201" t="s">
        <v>19629</v>
      </c>
      <c r="I17201" s="89"/>
    </row>
    <row r="17202">
      <c r="A17202" t="s">
        <v>18511</v>
      </c>
      <c r="B17202" t="s">
        <v>19483</v>
      </c>
      <c r="C17202" t="s">
        <v>19520</v>
      </c>
      <c r="D17202" t="s">
        <v>19620</v>
      </c>
      <c r="E17202" s="89">
        <v>0.006137407756759362</v>
      </c>
      <c r="F17202" s="89">
        <v>709177</v>
      </c>
      <c r="G17202" s="89">
        <v>10</v>
      </c>
      <c r="H17202" t="s">
        <v>19629</v>
      </c>
      <c r="I17202" s="89"/>
    </row>
    <row r="17203">
      <c r="A17203" t="s">
        <v>18512</v>
      </c>
      <c r="B17203" t="s">
        <v>19483</v>
      </c>
      <c r="C17203" t="s">
        <v>19520</v>
      </c>
      <c r="D17203" t="s">
        <v>19621</v>
      </c>
      <c r="E17203" s="89">
        <v>0.006088316366493637</v>
      </c>
      <c r="F17203" s="89">
        <v>709177</v>
      </c>
      <c r="G17203" s="89">
        <v>10</v>
      </c>
      <c r="H17203" t="s">
        <v>19629</v>
      </c>
      <c r="I17203" s="89"/>
    </row>
    <row r="17204">
      <c r="A17204" t="s">
        <v>18513</v>
      </c>
      <c r="B17204" t="s">
        <v>19483</v>
      </c>
      <c r="C17204" t="s">
        <v>19520</v>
      </c>
      <c r="D17204" t="s">
        <v>19622</v>
      </c>
      <c r="E17204" s="89">
        <v>0.006117181582097791</v>
      </c>
      <c r="F17204" s="89">
        <v>709177</v>
      </c>
      <c r="G17204" s="89">
        <v>10</v>
      </c>
      <c r="H17204" t="s">
        <v>19629</v>
      </c>
      <c r="I17204" s="89"/>
    </row>
    <row r="17205">
      <c r="A17205" t="s">
        <v>18514</v>
      </c>
      <c r="B17205" t="s">
        <v>19483</v>
      </c>
      <c r="C17205" t="s">
        <v>19520</v>
      </c>
      <c r="D17205" t="s">
        <v>19623</v>
      </c>
      <c r="E17205" s="89">
        <v>0.0422533209509891</v>
      </c>
      <c r="F17205" s="89">
        <v>709177</v>
      </c>
      <c r="G17205" s="89">
        <v>10</v>
      </c>
      <c r="H17205" t="s">
        <v>19629</v>
      </c>
      <c r="I17205" s="89"/>
    </row>
    <row r="17206">
      <c r="A17206" t="s">
        <v>18515</v>
      </c>
      <c r="B17206" t="s">
        <v>19483</v>
      </c>
      <c r="C17206" t="s">
        <v>19520</v>
      </c>
      <c r="D17206" t="s">
        <v>19624</v>
      </c>
      <c r="E17206" s="89">
        <v>0.1027328015136545</v>
      </c>
      <c r="F17206" s="89">
        <v>709177</v>
      </c>
      <c r="G17206" s="89">
        <v>10</v>
      </c>
      <c r="H17206" t="s">
        <v>19629</v>
      </c>
      <c r="I17206" s="89"/>
    </row>
    <row r="17207">
      <c r="A17207" t="s">
        <v>18516</v>
      </c>
      <c r="B17207" t="s">
        <v>19483</v>
      </c>
      <c r="C17207" t="s">
        <v>19521</v>
      </c>
      <c r="D17207" t="s">
        <v>19614</v>
      </c>
      <c r="E17207" s="89">
        <v>0.01502766726510488</v>
      </c>
      <c r="F17207" s="89">
        <v>709177</v>
      </c>
      <c r="G17207" s="89">
        <v>10</v>
      </c>
      <c r="H17207" t="s">
        <v>19629</v>
      </c>
      <c r="I17207" s="89"/>
    </row>
    <row r="17208">
      <c r="A17208" t="s">
        <v>18517</v>
      </c>
      <c r="B17208" t="s">
        <v>19483</v>
      </c>
      <c r="C17208" t="s">
        <v>19521</v>
      </c>
      <c r="D17208" t="s">
        <v>19615</v>
      </c>
      <c r="E17208" s="89">
        <v>0.01591280202141299</v>
      </c>
      <c r="F17208" s="89">
        <v>709177</v>
      </c>
      <c r="G17208" s="89">
        <v>10</v>
      </c>
      <c r="H17208" t="s">
        <v>19629</v>
      </c>
      <c r="I17208" s="89"/>
    </row>
    <row r="17209">
      <c r="A17209" t="s">
        <v>18518</v>
      </c>
      <c r="B17209" t="s">
        <v>19483</v>
      </c>
      <c r="C17209" t="s">
        <v>19521</v>
      </c>
      <c r="D17209" t="s">
        <v>19616</v>
      </c>
      <c r="E17209" s="89">
        <v>0.01508483651633981</v>
      </c>
      <c r="F17209" s="89">
        <v>709177</v>
      </c>
      <c r="G17209" s="89">
        <v>10</v>
      </c>
      <c r="H17209" t="s">
        <v>19629</v>
      </c>
      <c r="I17209" s="89"/>
    </row>
    <row r="17210">
      <c r="A17210" t="s">
        <v>18519</v>
      </c>
      <c r="B17210" t="s">
        <v>19483</v>
      </c>
      <c r="C17210" t="s">
        <v>19521</v>
      </c>
      <c r="D17210" t="s">
        <v>19617</v>
      </c>
      <c r="E17210" s="89">
        <v>0.01579151938976616</v>
      </c>
      <c r="F17210" s="89">
        <v>709177</v>
      </c>
      <c r="G17210" s="89">
        <v>10</v>
      </c>
      <c r="H17210" t="s">
        <v>19629</v>
      </c>
      <c r="I17210" s="89"/>
    </row>
    <row r="17211">
      <c r="A17211" t="s">
        <v>18520</v>
      </c>
      <c r="B17211" t="s">
        <v>19483</v>
      </c>
      <c r="C17211" t="s">
        <v>19521</v>
      </c>
      <c r="D17211" t="s">
        <v>19618</v>
      </c>
      <c r="E17211" s="89">
        <v>0.01590265077578111</v>
      </c>
      <c r="F17211" s="89">
        <v>709177</v>
      </c>
      <c r="G17211" s="89">
        <v>10</v>
      </c>
      <c r="H17211" t="s">
        <v>19629</v>
      </c>
      <c r="I17211" s="89"/>
    </row>
    <row r="17212">
      <c r="A17212" t="s">
        <v>18521</v>
      </c>
      <c r="B17212" t="s">
        <v>19483</v>
      </c>
      <c r="C17212" t="s">
        <v>19521</v>
      </c>
      <c r="D17212" t="s">
        <v>19619</v>
      </c>
      <c r="E17212" s="89">
        <v>0.0171166538727562</v>
      </c>
      <c r="F17212" s="89">
        <v>709177</v>
      </c>
      <c r="G17212" s="89">
        <v>10</v>
      </c>
      <c r="H17212" t="s">
        <v>19629</v>
      </c>
      <c r="I17212" s="89"/>
    </row>
    <row r="17213">
      <c r="A17213" t="s">
        <v>18522</v>
      </c>
      <c r="B17213" t="s">
        <v>19483</v>
      </c>
      <c r="C17213" t="s">
        <v>19521</v>
      </c>
      <c r="D17213" t="s">
        <v>19620</v>
      </c>
      <c r="E17213" s="89">
        <v>0.01577687439678556</v>
      </c>
      <c r="F17213" s="89">
        <v>709177</v>
      </c>
      <c r="G17213" s="89">
        <v>10</v>
      </c>
      <c r="H17213" t="s">
        <v>19629</v>
      </c>
      <c r="I17213" s="89"/>
    </row>
    <row r="17214">
      <c r="A17214" t="s">
        <v>18523</v>
      </c>
      <c r="B17214" t="s">
        <v>19483</v>
      </c>
      <c r="C17214" t="s">
        <v>19521</v>
      </c>
      <c r="D17214" t="s">
        <v>19621</v>
      </c>
      <c r="E17214" s="89">
        <v>0.01598722698751737</v>
      </c>
      <c r="F17214" s="89">
        <v>709177</v>
      </c>
      <c r="G17214" s="89">
        <v>10</v>
      </c>
      <c r="H17214" t="s">
        <v>19629</v>
      </c>
      <c r="I17214" s="89"/>
    </row>
    <row r="17215">
      <c r="A17215" t="s">
        <v>18524</v>
      </c>
      <c r="B17215" t="s">
        <v>19483</v>
      </c>
      <c r="C17215" t="s">
        <v>19521</v>
      </c>
      <c r="D17215" t="s">
        <v>19622</v>
      </c>
      <c r="E17215" s="89">
        <v>0.01582649588639153</v>
      </c>
      <c r="F17215" s="89">
        <v>709177</v>
      </c>
      <c r="G17215" s="89">
        <v>10</v>
      </c>
      <c r="H17215" t="s">
        <v>19629</v>
      </c>
      <c r="I17215" s="89"/>
    </row>
    <row r="17216">
      <c r="A17216" t="s">
        <v>18525</v>
      </c>
      <c r="B17216" t="s">
        <v>19483</v>
      </c>
      <c r="C17216" t="s">
        <v>19521</v>
      </c>
      <c r="D17216" t="s">
        <v>19623</v>
      </c>
      <c r="E17216" s="89">
        <v>0.1299609343040404</v>
      </c>
      <c r="F17216" s="89">
        <v>709177</v>
      </c>
      <c r="G17216" s="89">
        <v>10</v>
      </c>
      <c r="H17216" t="s">
        <v>19629</v>
      </c>
      <c r="I17216" s="89"/>
    </row>
    <row r="17217">
      <c r="A17217" t="s">
        <v>18526</v>
      </c>
      <c r="B17217" t="s">
        <v>19483</v>
      </c>
      <c r="C17217" t="s">
        <v>19521</v>
      </c>
      <c r="D17217" t="s">
        <v>19624</v>
      </c>
      <c r="E17217" s="89">
        <v>0.325458445400414</v>
      </c>
      <c r="F17217" s="89">
        <v>709177</v>
      </c>
      <c r="G17217" s="89">
        <v>10</v>
      </c>
      <c r="H17217" t="s">
        <v>19629</v>
      </c>
      <c r="I17217" s="89"/>
    </row>
    <row r="17218">
      <c r="A17218" t="s">
        <v>18527</v>
      </c>
      <c r="B17218" t="s">
        <v>19476</v>
      </c>
      <c r="C17218" t="s">
        <v>19523</v>
      </c>
      <c r="D17218" t="s">
        <v>19630</v>
      </c>
      <c r="E17218" s="89">
        <v>428946</v>
      </c>
      <c r="F17218" s="89">
        <v>709177</v>
      </c>
      <c r="G17218" s="89">
        <v>10</v>
      </c>
      <c r="H17218" t="s">
        <v>19630</v>
      </c>
      <c r="I17218" s="89"/>
    </row>
    <row r="17219">
      <c r="A17219" t="s">
        <v>18528</v>
      </c>
      <c r="B17219" t="s">
        <v>19477</v>
      </c>
      <c r="C17219" t="s">
        <v>19523</v>
      </c>
      <c r="D17219" t="s">
        <v>19630</v>
      </c>
      <c r="E17219" s="89">
        <v>160871390774.7529</v>
      </c>
      <c r="F17219" s="89">
        <v>709177</v>
      </c>
      <c r="G17219" s="89">
        <v>10</v>
      </c>
      <c r="H17219" t="s">
        <v>19630</v>
      </c>
      <c r="I17219" s="89"/>
    </row>
    <row r="17220">
      <c r="A17220" t="s">
        <v>18529</v>
      </c>
      <c r="B17220" t="s">
        <v>19478</v>
      </c>
      <c r="C17220" t="s">
        <v>19523</v>
      </c>
      <c r="D17220" t="s">
        <v>19630</v>
      </c>
      <c r="E17220" s="89">
        <v>0.6048504111103434</v>
      </c>
      <c r="F17220" s="89">
        <v>709177</v>
      </c>
      <c r="G17220" s="89">
        <v>10</v>
      </c>
      <c r="H17220" t="s">
        <v>19630</v>
      </c>
      <c r="I17220" s="89"/>
    </row>
    <row r="17221">
      <c r="A17221" t="s">
        <v>18530</v>
      </c>
      <c r="B17221" t="s">
        <v>19479</v>
      </c>
      <c r="C17221" t="s">
        <v>19523</v>
      </c>
      <c r="D17221" t="s">
        <v>19630</v>
      </c>
      <c r="E17221" s="89">
        <v>226842.3690767649</v>
      </c>
      <c r="F17221" s="89">
        <v>709177</v>
      </c>
      <c r="G17221" s="89">
        <v>10</v>
      </c>
      <c r="H17221" t="s">
        <v>19630</v>
      </c>
      <c r="I17221" s="89"/>
    </row>
    <row r="17222">
      <c r="A17222" t="s">
        <v>18531</v>
      </c>
      <c r="B17222" t="s">
        <v>19476</v>
      </c>
      <c r="C17222" t="s">
        <v>19522</v>
      </c>
      <c r="D17222" t="s">
        <v>19630</v>
      </c>
      <c r="E17222" s="89">
        <v>368309</v>
      </c>
      <c r="F17222" s="89">
        <v>709177</v>
      </c>
      <c r="G17222" s="89">
        <v>10</v>
      </c>
      <c r="H17222" t="s">
        <v>19630</v>
      </c>
      <c r="I17222" s="89"/>
    </row>
    <row r="17223">
      <c r="A17223" t="s">
        <v>18532</v>
      </c>
      <c r="B17223" t="s">
        <v>19477</v>
      </c>
      <c r="C17223" t="s">
        <v>19522</v>
      </c>
      <c r="D17223" t="s">
        <v>19630</v>
      </c>
      <c r="E17223" s="89">
        <v>75155549098.06638</v>
      </c>
      <c r="F17223" s="89">
        <v>709177</v>
      </c>
      <c r="G17223" s="89">
        <v>10</v>
      </c>
      <c r="H17223" t="s">
        <v>19630</v>
      </c>
      <c r="I17223" s="89"/>
    </row>
    <row r="17224">
      <c r="A17224" t="s">
        <v>18533</v>
      </c>
      <c r="B17224" t="s">
        <v>19478</v>
      </c>
      <c r="C17224" t="s">
        <v>19522</v>
      </c>
      <c r="D17224" t="s">
        <v>19630</v>
      </c>
      <c r="E17224" s="89">
        <v>0.5193470741436905</v>
      </c>
      <c r="F17224" s="89">
        <v>709177</v>
      </c>
      <c r="G17224" s="89">
        <v>10</v>
      </c>
      <c r="H17224" t="s">
        <v>19630</v>
      </c>
      <c r="I17224" s="89"/>
    </row>
    <row r="17225">
      <c r="A17225" t="s">
        <v>18534</v>
      </c>
      <c r="B17225" t="s">
        <v>19479</v>
      </c>
      <c r="C17225" t="s">
        <v>19522</v>
      </c>
      <c r="D17225" t="s">
        <v>19630</v>
      </c>
      <c r="E17225" s="89">
        <v>105975.7283415373</v>
      </c>
      <c r="F17225" s="89">
        <v>709177</v>
      </c>
      <c r="G17225" s="89">
        <v>10</v>
      </c>
      <c r="H17225" t="s">
        <v>19630</v>
      </c>
      <c r="I17225" s="89"/>
    </row>
    <row r="17226">
      <c r="A17226" t="s">
        <v>18535</v>
      </c>
      <c r="B17226" t="s">
        <v>19483</v>
      </c>
      <c r="C17226" t="s">
        <v>19522</v>
      </c>
      <c r="D17226" t="s">
        <v>19614</v>
      </c>
      <c r="E17226" s="89">
        <v>0.04616838066380598</v>
      </c>
      <c r="F17226" s="89">
        <v>709177</v>
      </c>
      <c r="G17226" s="89">
        <v>10</v>
      </c>
      <c r="H17226" t="s">
        <v>19629</v>
      </c>
      <c r="I17226" s="89"/>
    </row>
    <row r="17227">
      <c r="A17227" t="s">
        <v>18536</v>
      </c>
      <c r="B17227" t="s">
        <v>19483</v>
      </c>
      <c r="C17227" t="s">
        <v>19522</v>
      </c>
      <c r="D17227" t="s">
        <v>19615</v>
      </c>
      <c r="E17227" s="89">
        <v>0.04997590325448744</v>
      </c>
      <c r="F17227" s="89">
        <v>709177</v>
      </c>
      <c r="G17227" s="89">
        <v>10</v>
      </c>
      <c r="H17227" t="s">
        <v>19629</v>
      </c>
      <c r="I17227" s="89"/>
    </row>
    <row r="17228">
      <c r="A17228" t="s">
        <v>18537</v>
      </c>
      <c r="B17228" t="s">
        <v>19483</v>
      </c>
      <c r="C17228" t="s">
        <v>19522</v>
      </c>
      <c r="D17228" t="s">
        <v>19616</v>
      </c>
      <c r="E17228" s="89">
        <v>0.04628092283261374</v>
      </c>
      <c r="F17228" s="89">
        <v>709177</v>
      </c>
      <c r="G17228" s="89">
        <v>10</v>
      </c>
      <c r="H17228" t="s">
        <v>19629</v>
      </c>
      <c r="I17228" s="89"/>
    </row>
    <row r="17229">
      <c r="A17229" t="s">
        <v>18538</v>
      </c>
      <c r="B17229" t="s">
        <v>19483</v>
      </c>
      <c r="C17229" t="s">
        <v>19522</v>
      </c>
      <c r="D17229" t="s">
        <v>19617</v>
      </c>
      <c r="E17229" s="89">
        <v>0.04980231873898203</v>
      </c>
      <c r="F17229" s="89">
        <v>709177</v>
      </c>
      <c r="G17229" s="89">
        <v>10</v>
      </c>
      <c r="H17229" t="s">
        <v>19629</v>
      </c>
      <c r="I17229" s="89"/>
    </row>
    <row r="17230">
      <c r="A17230" t="s">
        <v>18539</v>
      </c>
      <c r="B17230" t="s">
        <v>19483</v>
      </c>
      <c r="C17230" t="s">
        <v>19522</v>
      </c>
      <c r="D17230" t="s">
        <v>19618</v>
      </c>
      <c r="E17230" s="89">
        <v>0.0498936977457105</v>
      </c>
      <c r="F17230" s="89">
        <v>709177</v>
      </c>
      <c r="G17230" s="89">
        <v>10</v>
      </c>
      <c r="H17230" t="s">
        <v>19629</v>
      </c>
      <c r="I17230" s="89"/>
    </row>
    <row r="17231">
      <c r="A17231" t="s">
        <v>18540</v>
      </c>
      <c r="B17231" t="s">
        <v>19483</v>
      </c>
      <c r="C17231" t="s">
        <v>19522</v>
      </c>
      <c r="D17231" t="s">
        <v>19619</v>
      </c>
      <c r="E17231" s="89">
        <v>0.05298993754792689</v>
      </c>
      <c r="F17231" s="89">
        <v>709177</v>
      </c>
      <c r="G17231" s="89">
        <v>10</v>
      </c>
      <c r="H17231" t="s">
        <v>19629</v>
      </c>
      <c r="I17231" s="89"/>
    </row>
    <row r="17232">
      <c r="A17232" t="s">
        <v>18541</v>
      </c>
      <c r="B17232" t="s">
        <v>19483</v>
      </c>
      <c r="C17232" t="s">
        <v>19522</v>
      </c>
      <c r="D17232" t="s">
        <v>19620</v>
      </c>
      <c r="E17232" s="89">
        <v>0.04945811102642823</v>
      </c>
      <c r="F17232" s="89">
        <v>709177</v>
      </c>
      <c r="G17232" s="89">
        <v>10</v>
      </c>
      <c r="H17232" t="s">
        <v>19629</v>
      </c>
      <c r="I17232" s="89"/>
    </row>
    <row r="17233">
      <c r="A17233" t="s">
        <v>18542</v>
      </c>
      <c r="B17233" t="s">
        <v>19483</v>
      </c>
      <c r="C17233" t="s">
        <v>19522</v>
      </c>
      <c r="D17233" t="s">
        <v>19621</v>
      </c>
      <c r="E17233" s="89">
        <v>0.04603769053252937</v>
      </c>
      <c r="F17233" s="89">
        <v>709177</v>
      </c>
      <c r="G17233" s="89">
        <v>10</v>
      </c>
      <c r="H17233" t="s">
        <v>19629</v>
      </c>
      <c r="I17233" s="89"/>
    </row>
    <row r="17234">
      <c r="A17234" t="s">
        <v>18543</v>
      </c>
      <c r="B17234" t="s">
        <v>19483</v>
      </c>
      <c r="C17234" t="s">
        <v>19522</v>
      </c>
      <c r="D17234" t="s">
        <v>19622</v>
      </c>
      <c r="E17234" s="89">
        <v>0.04978473869676048</v>
      </c>
      <c r="F17234" s="89">
        <v>709177</v>
      </c>
      <c r="G17234" s="89">
        <v>10</v>
      </c>
      <c r="H17234" t="s">
        <v>19629</v>
      </c>
      <c r="I17234" s="89"/>
    </row>
    <row r="17235">
      <c r="A17235" t="s">
        <v>18544</v>
      </c>
      <c r="B17235" t="s">
        <v>19483</v>
      </c>
      <c r="C17235" t="s">
        <v>19522</v>
      </c>
      <c r="D17235" t="s">
        <v>19623</v>
      </c>
      <c r="E17235" s="89">
        <v>0.3030828929203742</v>
      </c>
      <c r="F17235" s="89">
        <v>709177</v>
      </c>
      <c r="G17235" s="89">
        <v>10</v>
      </c>
      <c r="H17235" t="s">
        <v>19629</v>
      </c>
      <c r="I17235" s="89"/>
    </row>
    <row r="17236">
      <c r="A17236" t="s">
        <v>18545</v>
      </c>
      <c r="B17236" t="s">
        <v>19483</v>
      </c>
      <c r="C17236" t="s">
        <v>19522</v>
      </c>
      <c r="D17236" t="s">
        <v>19624</v>
      </c>
      <c r="E17236" s="89">
        <v>0.7719420779035925</v>
      </c>
      <c r="F17236" s="89">
        <v>709177</v>
      </c>
      <c r="G17236" s="89">
        <v>10</v>
      </c>
      <c r="H17236" t="s">
        <v>19629</v>
      </c>
      <c r="I17236" s="89"/>
    </row>
    <row r="17237">
      <c r="A17237" t="s">
        <v>18546</v>
      </c>
      <c r="B17237" t="s">
        <v>19477</v>
      </c>
      <c r="C17237" t="s">
        <v>19614</v>
      </c>
      <c r="D17237" t="s">
        <v>19630</v>
      </c>
      <c r="E17237" s="89">
        <v>4105595550693.59</v>
      </c>
      <c r="F17237" s="89">
        <v>709177</v>
      </c>
      <c r="G17237" s="89">
        <v>10</v>
      </c>
      <c r="H17237" t="s">
        <v>19630</v>
      </c>
      <c r="I17237" s="89"/>
    </row>
    <row r="17238">
      <c r="A17238" t="s">
        <v>18547</v>
      </c>
      <c r="B17238" t="s">
        <v>19478</v>
      </c>
      <c r="C17238" t="s">
        <v>19614</v>
      </c>
      <c r="D17238" t="s">
        <v>19630</v>
      </c>
      <c r="E17238" s="89">
        <v>1</v>
      </c>
      <c r="F17238" s="89">
        <v>709177</v>
      </c>
      <c r="G17238" s="89">
        <v>10</v>
      </c>
      <c r="H17238" t="s">
        <v>19630</v>
      </c>
      <c r="I17238" s="89"/>
    </row>
    <row r="17239">
      <c r="A17239" t="s">
        <v>18548</v>
      </c>
      <c r="B17239" t="s">
        <v>19479</v>
      </c>
      <c r="C17239" t="s">
        <v>19614</v>
      </c>
      <c r="D17239" t="s">
        <v>19630</v>
      </c>
      <c r="E17239" s="89">
        <v>5789239.570225191</v>
      </c>
      <c r="F17239" s="89">
        <v>709177</v>
      </c>
      <c r="G17239" s="89">
        <v>10</v>
      </c>
      <c r="H17239" t="s">
        <v>19630</v>
      </c>
      <c r="I17239" s="89"/>
    </row>
    <row r="17240">
      <c r="A17240" t="s">
        <v>18549</v>
      </c>
      <c r="B17240" t="s">
        <v>19483</v>
      </c>
      <c r="C17240" t="s">
        <v>19614</v>
      </c>
      <c r="D17240" t="s">
        <v>19614</v>
      </c>
      <c r="E17240" s="89">
        <v>1</v>
      </c>
      <c r="F17240" s="89">
        <v>709177</v>
      </c>
      <c r="G17240" s="89">
        <v>10</v>
      </c>
      <c r="H17240" t="s">
        <v>19629</v>
      </c>
      <c r="I17240" s="89"/>
    </row>
    <row r="17241">
      <c r="A17241" t="s">
        <v>18550</v>
      </c>
      <c r="B17241" t="s">
        <v>19483</v>
      </c>
      <c r="C17241" t="s">
        <v>19614</v>
      </c>
      <c r="D17241" t="s">
        <v>19615</v>
      </c>
      <c r="E17241" s="89">
        <v>1.062111608604525</v>
      </c>
      <c r="F17241" s="89">
        <v>709177</v>
      </c>
      <c r="G17241" s="89">
        <v>10</v>
      </c>
      <c r="H17241" t="s">
        <v>19629</v>
      </c>
      <c r="I17241" s="89"/>
    </row>
    <row r="17242">
      <c r="A17242" t="s">
        <v>18551</v>
      </c>
      <c r="B17242" t="s">
        <v>19483</v>
      </c>
      <c r="C17242" t="s">
        <v>19614</v>
      </c>
      <c r="D17242" t="s">
        <v>19616</v>
      </c>
      <c r="E17242" s="89">
        <v>1.003489036316905</v>
      </c>
      <c r="F17242" s="89">
        <v>709177</v>
      </c>
      <c r="G17242" s="89">
        <v>10</v>
      </c>
      <c r="H17242" t="s">
        <v>19629</v>
      </c>
      <c r="I17242" s="89"/>
    </row>
    <row r="17243">
      <c r="A17243" t="s">
        <v>18552</v>
      </c>
      <c r="B17243" t="s">
        <v>19483</v>
      </c>
      <c r="C17243" t="s">
        <v>19614</v>
      </c>
      <c r="D17243" t="s">
        <v>19617</v>
      </c>
      <c r="E17243" s="89">
        <v>1.054319885641285</v>
      </c>
      <c r="F17243" s="89">
        <v>709177</v>
      </c>
      <c r="G17243" s="89">
        <v>10</v>
      </c>
      <c r="H17243" t="s">
        <v>19629</v>
      </c>
      <c r="I17243" s="89"/>
    </row>
    <row r="17244">
      <c r="A17244" t="s">
        <v>18553</v>
      </c>
      <c r="B17244" t="s">
        <v>19483</v>
      </c>
      <c r="C17244" t="s">
        <v>19614</v>
      </c>
      <c r="D17244" t="s">
        <v>19618</v>
      </c>
      <c r="E17244" s="89">
        <v>1.061421798495516</v>
      </c>
      <c r="F17244" s="89">
        <v>709177</v>
      </c>
      <c r="G17244" s="89">
        <v>10</v>
      </c>
      <c r="H17244" t="s">
        <v>19629</v>
      </c>
      <c r="I17244" s="89"/>
    </row>
    <row r="17245">
      <c r="A17245" t="s">
        <v>18554</v>
      </c>
      <c r="B17245" t="s">
        <v>19483</v>
      </c>
      <c r="C17245" t="s">
        <v>19614</v>
      </c>
      <c r="D17245" t="s">
        <v>19619</v>
      </c>
      <c r="E17245" s="89">
        <v>1.125972969697395</v>
      </c>
      <c r="F17245" s="89">
        <v>709177</v>
      </c>
      <c r="G17245" s="89">
        <v>10</v>
      </c>
      <c r="H17245" t="s">
        <v>19629</v>
      </c>
      <c r="I17245" s="89"/>
    </row>
    <row r="17246">
      <c r="A17246" t="s">
        <v>18555</v>
      </c>
      <c r="B17246" t="s">
        <v>19483</v>
      </c>
      <c r="C17246" t="s">
        <v>19614</v>
      </c>
      <c r="D17246" t="s">
        <v>19620</v>
      </c>
      <c r="E17246" s="89">
        <v>1.052403065450867</v>
      </c>
      <c r="F17246" s="89">
        <v>709177</v>
      </c>
      <c r="G17246" s="89">
        <v>10</v>
      </c>
      <c r="H17246" t="s">
        <v>19629</v>
      </c>
      <c r="I17246" s="89"/>
    </row>
    <row r="17247">
      <c r="A17247" t="s">
        <v>18556</v>
      </c>
      <c r="B17247" t="s">
        <v>19483</v>
      </c>
      <c r="C17247" t="s">
        <v>19614</v>
      </c>
      <c r="D17247" t="s">
        <v>19621</v>
      </c>
      <c r="E17247" s="89">
        <v>1.048865465317419</v>
      </c>
      <c r="F17247" s="89">
        <v>709177</v>
      </c>
      <c r="G17247" s="89">
        <v>10</v>
      </c>
      <c r="H17247" t="s">
        <v>19629</v>
      </c>
      <c r="I17247" s="89"/>
    </row>
    <row r="17248">
      <c r="A17248" t="s">
        <v>18557</v>
      </c>
      <c r="B17248" t="s">
        <v>19483</v>
      </c>
      <c r="C17248" t="s">
        <v>19614</v>
      </c>
      <c r="D17248" t="s">
        <v>19622</v>
      </c>
      <c r="E17248" s="89">
        <v>1.057295922850204</v>
      </c>
      <c r="F17248" s="89">
        <v>709177</v>
      </c>
      <c r="G17248" s="89">
        <v>10</v>
      </c>
      <c r="H17248" t="s">
        <v>19629</v>
      </c>
      <c r="I17248" s="89"/>
    </row>
    <row r="17249">
      <c r="A17249" t="s">
        <v>18558</v>
      </c>
      <c r="B17249" t="s">
        <v>19483</v>
      </c>
      <c r="C17249" t="s">
        <v>19614</v>
      </c>
      <c r="D17249" t="s">
        <v>19623</v>
      </c>
      <c r="E17249" s="89">
        <v>8.819494757364023</v>
      </c>
      <c r="F17249" s="89">
        <v>709177</v>
      </c>
      <c r="G17249" s="89">
        <v>10</v>
      </c>
      <c r="H17249" t="s">
        <v>19629</v>
      </c>
      <c r="I17249" s="89"/>
    </row>
    <row r="17250">
      <c r="A17250" t="s">
        <v>18559</v>
      </c>
      <c r="B17250" t="s">
        <v>19480</v>
      </c>
      <c r="C17250" t="s">
        <v>19614</v>
      </c>
      <c r="D17250" t="s">
        <v>19623</v>
      </c>
      <c r="E17250" s="89">
        <v>0</v>
      </c>
      <c r="F17250" s="89">
        <v>709177</v>
      </c>
      <c r="G17250" s="89">
        <v>10</v>
      </c>
      <c r="H17250" t="s">
        <v>19630</v>
      </c>
      <c r="I17250" s="89"/>
    </row>
    <row r="17251">
      <c r="A17251" t="s">
        <v>18560</v>
      </c>
      <c r="B17251" t="s">
        <v>19481</v>
      </c>
      <c r="C17251" t="s">
        <v>19614</v>
      </c>
      <c r="D17251" t="s">
        <v>19623</v>
      </c>
      <c r="E17251" s="89">
        <v>0</v>
      </c>
      <c r="F17251" s="89">
        <v>709177</v>
      </c>
      <c r="G17251" s="89">
        <v>10</v>
      </c>
      <c r="H17251" t="s">
        <v>19630</v>
      </c>
      <c r="I17251" s="89"/>
    </row>
    <row r="17252">
      <c r="A17252" t="s">
        <v>18561</v>
      </c>
      <c r="B17252" t="s">
        <v>19482</v>
      </c>
      <c r="C17252" t="s">
        <v>19614</v>
      </c>
      <c r="D17252" t="s">
        <v>19623</v>
      </c>
      <c r="E17252" s="89">
        <v>0</v>
      </c>
      <c r="F17252" s="89">
        <v>709177</v>
      </c>
      <c r="G17252" s="89">
        <v>10</v>
      </c>
      <c r="H17252" t="s">
        <v>19630</v>
      </c>
      <c r="I17252" s="89"/>
    </row>
    <row r="17253">
      <c r="A17253" t="s">
        <v>18562</v>
      </c>
      <c r="B17253" t="s">
        <v>19483</v>
      </c>
      <c r="C17253" t="s">
        <v>19614</v>
      </c>
      <c r="D17253" t="s">
        <v>19624</v>
      </c>
      <c r="E17253" s="89">
        <v>22.03565577428254</v>
      </c>
      <c r="F17253" s="89">
        <v>709177</v>
      </c>
      <c r="G17253" s="89">
        <v>10</v>
      </c>
      <c r="H17253" t="s">
        <v>19629</v>
      </c>
      <c r="I17253" s="89"/>
    </row>
    <row r="17254">
      <c r="A17254" t="s">
        <v>18563</v>
      </c>
      <c r="B17254" t="s">
        <v>19480</v>
      </c>
      <c r="C17254" t="s">
        <v>19614</v>
      </c>
      <c r="D17254" t="s">
        <v>19624</v>
      </c>
      <c r="E17254" s="89">
        <v>0</v>
      </c>
      <c r="F17254" s="89">
        <v>709177</v>
      </c>
      <c r="G17254" s="89">
        <v>10</v>
      </c>
      <c r="H17254" t="s">
        <v>19630</v>
      </c>
      <c r="I17254" s="89"/>
    </row>
    <row r="17255">
      <c r="A17255" t="s">
        <v>18564</v>
      </c>
      <c r="B17255" t="s">
        <v>19481</v>
      </c>
      <c r="C17255" t="s">
        <v>19614</v>
      </c>
      <c r="D17255" t="s">
        <v>19624</v>
      </c>
      <c r="E17255" s="89">
        <v>0</v>
      </c>
      <c r="F17255" s="89">
        <v>709177</v>
      </c>
      <c r="G17255" s="89">
        <v>10</v>
      </c>
      <c r="H17255" t="s">
        <v>19630</v>
      </c>
      <c r="I17255" s="89"/>
    </row>
    <row r="17256">
      <c r="A17256" t="s">
        <v>18565</v>
      </c>
      <c r="B17256" t="s">
        <v>19482</v>
      </c>
      <c r="C17256" t="s">
        <v>19614</v>
      </c>
      <c r="D17256" t="s">
        <v>19624</v>
      </c>
      <c r="E17256" s="89">
        <v>0</v>
      </c>
      <c r="F17256" s="89">
        <v>709177</v>
      </c>
      <c r="G17256" s="89">
        <v>10</v>
      </c>
      <c r="H17256" t="s">
        <v>19630</v>
      </c>
      <c r="I17256" s="89"/>
    </row>
    <row r="17257">
      <c r="A17257" t="s">
        <v>18566</v>
      </c>
      <c r="B17257" t="s">
        <v>19477</v>
      </c>
      <c r="C17257" t="s">
        <v>19615</v>
      </c>
      <c r="D17257" t="s">
        <v>19630</v>
      </c>
      <c r="E17257" s="89">
        <v>3879099765681.34</v>
      </c>
      <c r="F17257" s="89">
        <v>709177</v>
      </c>
      <c r="G17257" s="89">
        <v>10</v>
      </c>
      <c r="H17257" t="s">
        <v>19630</v>
      </c>
      <c r="I17257" s="89"/>
    </row>
    <row r="17258">
      <c r="A17258" t="s">
        <v>18567</v>
      </c>
      <c r="B17258" t="s">
        <v>19478</v>
      </c>
      <c r="C17258" t="s">
        <v>19615</v>
      </c>
      <c r="D17258" t="s">
        <v>19630</v>
      </c>
      <c r="E17258" s="89">
        <v>1</v>
      </c>
      <c r="F17258" s="89">
        <v>709177</v>
      </c>
      <c r="G17258" s="89">
        <v>10</v>
      </c>
      <c r="H17258" t="s">
        <v>19630</v>
      </c>
      <c r="I17258" s="89"/>
    </row>
    <row r="17259">
      <c r="A17259" t="s">
        <v>18568</v>
      </c>
      <c r="B17259" t="s">
        <v>19479</v>
      </c>
      <c r="C17259" t="s">
        <v>19615</v>
      </c>
      <c r="D17259" t="s">
        <v>19630</v>
      </c>
      <c r="E17259" s="89">
        <v>5469861.21332381</v>
      </c>
      <c r="F17259" s="89">
        <v>709177</v>
      </c>
      <c r="G17259" s="89">
        <v>10</v>
      </c>
      <c r="H17259" t="s">
        <v>19630</v>
      </c>
      <c r="I17259" s="89"/>
    </row>
    <row r="17260">
      <c r="A17260" t="s">
        <v>18569</v>
      </c>
      <c r="B17260" t="s">
        <v>19483</v>
      </c>
      <c r="C17260" t="s">
        <v>19615</v>
      </c>
      <c r="D17260" t="s">
        <v>19614</v>
      </c>
      <c r="E17260" s="89">
        <v>0.9437129319238697</v>
      </c>
      <c r="F17260" s="89">
        <v>709177</v>
      </c>
      <c r="G17260" s="89">
        <v>10</v>
      </c>
      <c r="H17260" t="s">
        <v>19629</v>
      </c>
      <c r="I17260" s="89"/>
    </row>
    <row r="17261">
      <c r="A17261" t="s">
        <v>18570</v>
      </c>
      <c r="B17261" t="s">
        <v>19483</v>
      </c>
      <c r="C17261" t="s">
        <v>19615</v>
      </c>
      <c r="D17261" t="s">
        <v>19615</v>
      </c>
      <c r="E17261" s="89">
        <v>1</v>
      </c>
      <c r="F17261" s="89">
        <v>709177</v>
      </c>
      <c r="G17261" s="89">
        <v>10</v>
      </c>
      <c r="H17261" t="s">
        <v>19629</v>
      </c>
      <c r="I17261" s="89"/>
    </row>
    <row r="17262">
      <c r="A17262" t="s">
        <v>18571</v>
      </c>
      <c r="B17262" t="s">
        <v>19483</v>
      </c>
      <c r="C17262" t="s">
        <v>19615</v>
      </c>
      <c r="D17262" t="s">
        <v>19616</v>
      </c>
      <c r="E17262" s="89">
        <v>0.9469774320529812</v>
      </c>
      <c r="F17262" s="89">
        <v>709177</v>
      </c>
      <c r="G17262" s="89">
        <v>10</v>
      </c>
      <c r="H17262" t="s">
        <v>19629</v>
      </c>
      <c r="I17262" s="89"/>
    </row>
    <row r="17263">
      <c r="A17263" t="s">
        <v>18572</v>
      </c>
      <c r="B17263" t="s">
        <v>19483</v>
      </c>
      <c r="C17263" t="s">
        <v>19615</v>
      </c>
      <c r="D17263" t="s">
        <v>19617</v>
      </c>
      <c r="E17263" s="89">
        <v>0.9926122424129935</v>
      </c>
      <c r="F17263" s="89">
        <v>709177</v>
      </c>
      <c r="G17263" s="89">
        <v>10</v>
      </c>
      <c r="H17263" t="s">
        <v>19629</v>
      </c>
      <c r="I17263" s="89"/>
    </row>
    <row r="17264">
      <c r="A17264" t="s">
        <v>18573</v>
      </c>
      <c r="B17264" t="s">
        <v>19483</v>
      </c>
      <c r="C17264" t="s">
        <v>19615</v>
      </c>
      <c r="D17264" t="s">
        <v>19618</v>
      </c>
      <c r="E17264" s="89">
        <v>0.9993682337643872</v>
      </c>
      <c r="F17264" s="89">
        <v>709177</v>
      </c>
      <c r="G17264" s="89">
        <v>10</v>
      </c>
      <c r="H17264" t="s">
        <v>19629</v>
      </c>
      <c r="I17264" s="89"/>
    </row>
    <row r="17265">
      <c r="A17265" t="s">
        <v>18574</v>
      </c>
      <c r="B17265" t="s">
        <v>19483</v>
      </c>
      <c r="C17265" t="s">
        <v>19615</v>
      </c>
      <c r="D17265" t="s">
        <v>19619</v>
      </c>
      <c r="E17265" s="89">
        <v>1.060120014873912</v>
      </c>
      <c r="F17265" s="89">
        <v>709177</v>
      </c>
      <c r="G17265" s="89">
        <v>10</v>
      </c>
      <c r="H17265" t="s">
        <v>19629</v>
      </c>
      <c r="I17265" s="89"/>
    </row>
    <row r="17266">
      <c r="A17266" t="s">
        <v>18575</v>
      </c>
      <c r="B17266" t="s">
        <v>19483</v>
      </c>
      <c r="C17266" t="s">
        <v>19615</v>
      </c>
      <c r="D17266" t="s">
        <v>19620</v>
      </c>
      <c r="E17266" s="89">
        <v>0.9908784267639906</v>
      </c>
      <c r="F17266" s="89">
        <v>709177</v>
      </c>
      <c r="G17266" s="89">
        <v>10</v>
      </c>
      <c r="H17266" t="s">
        <v>19629</v>
      </c>
      <c r="I17266" s="89"/>
    </row>
    <row r="17267">
      <c r="A17267" t="s">
        <v>18576</v>
      </c>
      <c r="B17267" t="s">
        <v>19483</v>
      </c>
      <c r="C17267" t="s">
        <v>19615</v>
      </c>
      <c r="D17267" t="s">
        <v>19621</v>
      </c>
      <c r="E17267" s="89">
        <v>0.9885693991360087</v>
      </c>
      <c r="F17267" s="89">
        <v>709177</v>
      </c>
      <c r="G17267" s="89">
        <v>10</v>
      </c>
      <c r="H17267" t="s">
        <v>19629</v>
      </c>
      <c r="I17267" s="89"/>
    </row>
    <row r="17268">
      <c r="A17268" t="s">
        <v>18577</v>
      </c>
      <c r="B17268" t="s">
        <v>19483</v>
      </c>
      <c r="C17268" t="s">
        <v>19615</v>
      </c>
      <c r="D17268" t="s">
        <v>19622</v>
      </c>
      <c r="E17268" s="89">
        <v>0.9953595812009536</v>
      </c>
      <c r="F17268" s="89">
        <v>709177</v>
      </c>
      <c r="G17268" s="89">
        <v>10</v>
      </c>
      <c r="H17268" t="s">
        <v>19629</v>
      </c>
      <c r="I17268" s="89"/>
    </row>
    <row r="17269">
      <c r="A17269" t="s">
        <v>18578</v>
      </c>
      <c r="B17269" t="s">
        <v>19483</v>
      </c>
      <c r="C17269" t="s">
        <v>19615</v>
      </c>
      <c r="D17269" t="s">
        <v>19623</v>
      </c>
      <c r="E17269" s="89">
        <v>8.32990875653476</v>
      </c>
      <c r="F17269" s="89">
        <v>709177</v>
      </c>
      <c r="G17269" s="89">
        <v>10</v>
      </c>
      <c r="H17269" t="s">
        <v>19629</v>
      </c>
      <c r="I17269" s="89"/>
    </row>
    <row r="17270">
      <c r="A17270" t="s">
        <v>18579</v>
      </c>
      <c r="B17270" t="s">
        <v>19480</v>
      </c>
      <c r="C17270" t="s">
        <v>19615</v>
      </c>
      <c r="D17270" t="s">
        <v>19623</v>
      </c>
      <c r="E17270" s="89">
        <v>0</v>
      </c>
      <c r="F17270" s="89">
        <v>709177</v>
      </c>
      <c r="G17270" s="89">
        <v>10</v>
      </c>
      <c r="H17270" t="s">
        <v>19630</v>
      </c>
      <c r="I17270" s="89"/>
    </row>
    <row r="17271">
      <c r="A17271" t="s">
        <v>18580</v>
      </c>
      <c r="B17271" t="s">
        <v>19481</v>
      </c>
      <c r="C17271" t="s">
        <v>19615</v>
      </c>
      <c r="D17271" t="s">
        <v>19623</v>
      </c>
      <c r="E17271" s="89">
        <v>0</v>
      </c>
      <c r="F17271" s="89">
        <v>709177</v>
      </c>
      <c r="G17271" s="89">
        <v>10</v>
      </c>
      <c r="H17271" t="s">
        <v>19630</v>
      </c>
      <c r="I17271" s="89"/>
    </row>
    <row r="17272">
      <c r="A17272" t="s">
        <v>18581</v>
      </c>
      <c r="B17272" t="s">
        <v>19482</v>
      </c>
      <c r="C17272" t="s">
        <v>19615</v>
      </c>
      <c r="D17272" t="s">
        <v>19623</v>
      </c>
      <c r="E17272" s="89">
        <v>0</v>
      </c>
      <c r="F17272" s="89">
        <v>709177</v>
      </c>
      <c r="G17272" s="89">
        <v>10</v>
      </c>
      <c r="H17272" t="s">
        <v>19630</v>
      </c>
      <c r="I17272" s="89"/>
    </row>
    <row r="17273">
      <c r="A17273" t="s">
        <v>18582</v>
      </c>
      <c r="B17273" t="s">
        <v>19483</v>
      </c>
      <c r="C17273" t="s">
        <v>19615</v>
      </c>
      <c r="D17273" t="s">
        <v>19624</v>
      </c>
      <c r="E17273" s="89">
        <v>20.81814576900301</v>
      </c>
      <c r="F17273" s="89">
        <v>709177</v>
      </c>
      <c r="G17273" s="89">
        <v>10</v>
      </c>
      <c r="H17273" t="s">
        <v>19629</v>
      </c>
      <c r="I17273" s="89"/>
    </row>
    <row r="17274">
      <c r="A17274" t="s">
        <v>18583</v>
      </c>
      <c r="B17274" t="s">
        <v>19480</v>
      </c>
      <c r="C17274" t="s">
        <v>19615</v>
      </c>
      <c r="D17274" t="s">
        <v>19624</v>
      </c>
      <c r="E17274" s="89">
        <v>0</v>
      </c>
      <c r="F17274" s="89">
        <v>709177</v>
      </c>
      <c r="G17274" s="89">
        <v>10</v>
      </c>
      <c r="H17274" t="s">
        <v>19630</v>
      </c>
      <c r="I17274" s="89"/>
    </row>
    <row r="17275">
      <c r="A17275" t="s">
        <v>18584</v>
      </c>
      <c r="B17275" t="s">
        <v>19481</v>
      </c>
      <c r="C17275" t="s">
        <v>19615</v>
      </c>
      <c r="D17275" t="s">
        <v>19624</v>
      </c>
      <c r="E17275" s="89">
        <v>0</v>
      </c>
      <c r="F17275" s="89">
        <v>709177</v>
      </c>
      <c r="G17275" s="89">
        <v>10</v>
      </c>
      <c r="H17275" t="s">
        <v>19630</v>
      </c>
      <c r="I17275" s="89"/>
    </row>
    <row r="17276">
      <c r="A17276" t="s">
        <v>18585</v>
      </c>
      <c r="B17276" t="s">
        <v>19482</v>
      </c>
      <c r="C17276" t="s">
        <v>19615</v>
      </c>
      <c r="D17276" t="s">
        <v>19624</v>
      </c>
      <c r="E17276" s="89">
        <v>0</v>
      </c>
      <c r="F17276" s="89">
        <v>709177</v>
      </c>
      <c r="G17276" s="89">
        <v>10</v>
      </c>
      <c r="H17276" t="s">
        <v>19630</v>
      </c>
      <c r="I17276" s="89"/>
    </row>
    <row r="17277">
      <c r="A17277" t="s">
        <v>18586</v>
      </c>
      <c r="B17277" t="s">
        <v>19477</v>
      </c>
      <c r="C17277" t="s">
        <v>19616</v>
      </c>
      <c r="D17277" t="s">
        <v>19630</v>
      </c>
      <c r="E17277" s="89">
        <v>4090040566969.672</v>
      </c>
      <c r="F17277" s="89">
        <v>709177</v>
      </c>
      <c r="G17277" s="89">
        <v>10</v>
      </c>
      <c r="H17277" t="s">
        <v>19630</v>
      </c>
      <c r="I17277" s="89"/>
    </row>
    <row r="17278">
      <c r="A17278" t="s">
        <v>18587</v>
      </c>
      <c r="B17278" t="s">
        <v>19478</v>
      </c>
      <c r="C17278" t="s">
        <v>19616</v>
      </c>
      <c r="D17278" t="s">
        <v>19630</v>
      </c>
      <c r="E17278" s="89">
        <v>1</v>
      </c>
      <c r="F17278" s="89">
        <v>709177</v>
      </c>
      <c r="G17278" s="89">
        <v>10</v>
      </c>
      <c r="H17278" t="s">
        <v>19630</v>
      </c>
      <c r="I17278" s="89"/>
    </row>
    <row r="17279">
      <c r="A17279" t="s">
        <v>18588</v>
      </c>
      <c r="B17279" t="s">
        <v>19479</v>
      </c>
      <c r="C17279" t="s">
        <v>19616</v>
      </c>
      <c r="D17279" t="s">
        <v>19630</v>
      </c>
      <c r="E17279" s="89">
        <v>5767305.717711759</v>
      </c>
      <c r="F17279" s="89">
        <v>709177</v>
      </c>
      <c r="G17279" s="89">
        <v>10</v>
      </c>
      <c r="H17279" t="s">
        <v>19630</v>
      </c>
      <c r="I17279" s="89"/>
    </row>
    <row r="17280">
      <c r="A17280" t="s">
        <v>18589</v>
      </c>
      <c r="B17280" t="s">
        <v>19483</v>
      </c>
      <c r="C17280" t="s">
        <v>19616</v>
      </c>
      <c r="D17280" t="s">
        <v>19614</v>
      </c>
      <c r="E17280" s="89">
        <v>0.9965793920084272</v>
      </c>
      <c r="F17280" s="89">
        <v>709177</v>
      </c>
      <c r="G17280" s="89">
        <v>10</v>
      </c>
      <c r="H17280" t="s">
        <v>19629</v>
      </c>
      <c r="I17280" s="89"/>
    </row>
    <row r="17281">
      <c r="A17281" t="s">
        <v>18590</v>
      </c>
      <c r="B17281" t="s">
        <v>19483</v>
      </c>
      <c r="C17281" t="s">
        <v>19616</v>
      </c>
      <c r="D17281" t="s">
        <v>19615</v>
      </c>
      <c r="E17281" s="89">
        <v>1.058448167619821</v>
      </c>
      <c r="F17281" s="89">
        <v>709177</v>
      </c>
      <c r="G17281" s="89">
        <v>10</v>
      </c>
      <c r="H17281" t="s">
        <v>19629</v>
      </c>
      <c r="I17281" s="89"/>
    </row>
    <row r="17282">
      <c r="A17282" t="s">
        <v>18591</v>
      </c>
      <c r="B17282" t="s">
        <v>19483</v>
      </c>
      <c r="C17282" t="s">
        <v>19616</v>
      </c>
      <c r="D17282" t="s">
        <v>19616</v>
      </c>
      <c r="E17282" s="89">
        <v>1</v>
      </c>
      <c r="F17282" s="89">
        <v>709177</v>
      </c>
      <c r="G17282" s="89">
        <v>10</v>
      </c>
      <c r="H17282" t="s">
        <v>19629</v>
      </c>
      <c r="I17282" s="89"/>
    </row>
    <row r="17283">
      <c r="A17283" t="s">
        <v>18592</v>
      </c>
      <c r="B17283" t="s">
        <v>19483</v>
      </c>
      <c r="C17283" t="s">
        <v>19616</v>
      </c>
      <c r="D17283" t="s">
        <v>19617</v>
      </c>
      <c r="E17283" s="89">
        <v>1.050669781421242</v>
      </c>
      <c r="F17283" s="89">
        <v>709177</v>
      </c>
      <c r="G17283" s="89">
        <v>10</v>
      </c>
      <c r="H17283" t="s">
        <v>19629</v>
      </c>
      <c r="I17283" s="89"/>
    </row>
    <row r="17284">
      <c r="A17284" t="s">
        <v>18593</v>
      </c>
      <c r="B17284" t="s">
        <v>19483</v>
      </c>
      <c r="C17284" t="s">
        <v>19616</v>
      </c>
      <c r="D17284" t="s">
        <v>19618</v>
      </c>
      <c r="E17284" s="89">
        <v>1.057760611176803</v>
      </c>
      <c r="F17284" s="89">
        <v>709177</v>
      </c>
      <c r="G17284" s="89">
        <v>10</v>
      </c>
      <c r="H17284" t="s">
        <v>19629</v>
      </c>
      <c r="I17284" s="89"/>
    </row>
    <row r="17285">
      <c r="A17285" t="s">
        <v>18594</v>
      </c>
      <c r="B17285" t="s">
        <v>19483</v>
      </c>
      <c r="C17285" t="s">
        <v>19616</v>
      </c>
      <c r="D17285" t="s">
        <v>19619</v>
      </c>
      <c r="E17285" s="89">
        <v>1.122069099098291</v>
      </c>
      <c r="F17285" s="89">
        <v>709177</v>
      </c>
      <c r="G17285" s="89">
        <v>10</v>
      </c>
      <c r="H17285" t="s">
        <v>19629</v>
      </c>
      <c r="I17285" s="89"/>
    </row>
    <row r="17286">
      <c r="A17286" t="s">
        <v>18595</v>
      </c>
      <c r="B17286" t="s">
        <v>19483</v>
      </c>
      <c r="C17286" t="s">
        <v>19616</v>
      </c>
      <c r="D17286" t="s">
        <v>19620</v>
      </c>
      <c r="E17286" s="89">
        <v>1.048767918937799</v>
      </c>
      <c r="F17286" s="89">
        <v>709177</v>
      </c>
      <c r="G17286" s="89">
        <v>10</v>
      </c>
      <c r="H17286" t="s">
        <v>19629</v>
      </c>
      <c r="I17286" s="89"/>
    </row>
    <row r="17287">
      <c r="A17287" t="s">
        <v>18596</v>
      </c>
      <c r="B17287" t="s">
        <v>19483</v>
      </c>
      <c r="C17287" t="s">
        <v>19616</v>
      </c>
      <c r="D17287" t="s">
        <v>19621</v>
      </c>
      <c r="E17287" s="89">
        <v>1.04530112485878</v>
      </c>
      <c r="F17287" s="89">
        <v>709177</v>
      </c>
      <c r="G17287" s="89">
        <v>10</v>
      </c>
      <c r="H17287" t="s">
        <v>19629</v>
      </c>
      <c r="I17287" s="89"/>
    </row>
    <row r="17288">
      <c r="A17288" t="s">
        <v>18597</v>
      </c>
      <c r="B17288" t="s">
        <v>19483</v>
      </c>
      <c r="C17288" t="s">
        <v>19616</v>
      </c>
      <c r="D17288" t="s">
        <v>19622</v>
      </c>
      <c r="E17288" s="89">
        <v>1.05371843330818</v>
      </c>
      <c r="F17288" s="89">
        <v>709177</v>
      </c>
      <c r="G17288" s="89">
        <v>10</v>
      </c>
      <c r="H17288" t="s">
        <v>19629</v>
      </c>
      <c r="I17288" s="89"/>
    </row>
    <row r="17289">
      <c r="A17289" t="s">
        <v>18598</v>
      </c>
      <c r="B17289" t="s">
        <v>19483</v>
      </c>
      <c r="C17289" t="s">
        <v>19616</v>
      </c>
      <c r="D17289" t="s">
        <v>19623</v>
      </c>
      <c r="E17289" s="89">
        <v>8.787525162764743</v>
      </c>
      <c r="F17289" s="89">
        <v>709177</v>
      </c>
      <c r="G17289" s="89">
        <v>10</v>
      </c>
      <c r="H17289" t="s">
        <v>19629</v>
      </c>
      <c r="I17289" s="89"/>
    </row>
    <row r="17290">
      <c r="A17290" t="s">
        <v>18599</v>
      </c>
      <c r="B17290" t="s">
        <v>19480</v>
      </c>
      <c r="C17290" t="s">
        <v>19616</v>
      </c>
      <c r="D17290" t="s">
        <v>19623</v>
      </c>
      <c r="E17290" s="89">
        <v>0</v>
      </c>
      <c r="F17290" s="89">
        <v>709177</v>
      </c>
      <c r="G17290" s="89">
        <v>10</v>
      </c>
      <c r="H17290" t="s">
        <v>19630</v>
      </c>
      <c r="I17290" s="89"/>
    </row>
    <row r="17291">
      <c r="A17291" t="s">
        <v>18600</v>
      </c>
      <c r="B17291" t="s">
        <v>19481</v>
      </c>
      <c r="C17291" t="s">
        <v>19616</v>
      </c>
      <c r="D17291" t="s">
        <v>19623</v>
      </c>
      <c r="E17291" s="89">
        <v>0</v>
      </c>
      <c r="F17291" s="89">
        <v>709177</v>
      </c>
      <c r="G17291" s="89">
        <v>10</v>
      </c>
      <c r="H17291" t="s">
        <v>19630</v>
      </c>
      <c r="I17291" s="89"/>
    </row>
    <row r="17292">
      <c r="A17292" t="s">
        <v>18601</v>
      </c>
      <c r="B17292" t="s">
        <v>19482</v>
      </c>
      <c r="C17292" t="s">
        <v>19616</v>
      </c>
      <c r="D17292" t="s">
        <v>19623</v>
      </c>
      <c r="E17292" s="89">
        <v>0</v>
      </c>
      <c r="F17292" s="89">
        <v>709177</v>
      </c>
      <c r="G17292" s="89">
        <v>10</v>
      </c>
      <c r="H17292" t="s">
        <v>19630</v>
      </c>
      <c r="I17292" s="89"/>
    </row>
    <row r="17293">
      <c r="A17293" t="s">
        <v>18602</v>
      </c>
      <c r="B17293" t="s">
        <v>19483</v>
      </c>
      <c r="C17293" t="s">
        <v>19616</v>
      </c>
      <c r="D17293" t="s">
        <v>19624</v>
      </c>
      <c r="E17293" s="89">
        <v>21.9530522118757</v>
      </c>
      <c r="F17293" s="89">
        <v>709177</v>
      </c>
      <c r="G17293" s="89">
        <v>10</v>
      </c>
      <c r="H17293" t="s">
        <v>19629</v>
      </c>
      <c r="I17293" s="89"/>
    </row>
    <row r="17294">
      <c r="A17294" t="s">
        <v>18603</v>
      </c>
      <c r="B17294" t="s">
        <v>19480</v>
      </c>
      <c r="C17294" t="s">
        <v>19616</v>
      </c>
      <c r="D17294" t="s">
        <v>19624</v>
      </c>
      <c r="E17294" s="89">
        <v>0</v>
      </c>
      <c r="F17294" s="89">
        <v>709177</v>
      </c>
      <c r="G17294" s="89">
        <v>10</v>
      </c>
      <c r="H17294" t="s">
        <v>19630</v>
      </c>
      <c r="I17294" s="89"/>
    </row>
    <row r="17295">
      <c r="A17295" t="s">
        <v>18604</v>
      </c>
      <c r="B17295" t="s">
        <v>19481</v>
      </c>
      <c r="C17295" t="s">
        <v>19616</v>
      </c>
      <c r="D17295" t="s">
        <v>19624</v>
      </c>
      <c r="E17295" s="89">
        <v>0</v>
      </c>
      <c r="F17295" s="89">
        <v>709177</v>
      </c>
      <c r="G17295" s="89">
        <v>10</v>
      </c>
      <c r="H17295" t="s">
        <v>19630</v>
      </c>
      <c r="I17295" s="89"/>
    </row>
    <row r="17296">
      <c r="A17296" t="s">
        <v>18605</v>
      </c>
      <c r="B17296" t="s">
        <v>19482</v>
      </c>
      <c r="C17296" t="s">
        <v>19616</v>
      </c>
      <c r="D17296" t="s">
        <v>19624</v>
      </c>
      <c r="E17296" s="89">
        <v>0</v>
      </c>
      <c r="F17296" s="89">
        <v>709177</v>
      </c>
      <c r="G17296" s="89">
        <v>10</v>
      </c>
      <c r="H17296" t="s">
        <v>19630</v>
      </c>
      <c r="I17296" s="89"/>
    </row>
    <row r="17297">
      <c r="A17297" t="s">
        <v>18606</v>
      </c>
      <c r="B17297" t="s">
        <v>19477</v>
      </c>
      <c r="C17297" t="s">
        <v>19617</v>
      </c>
      <c r="D17297" t="s">
        <v>19630</v>
      </c>
      <c r="E17297" s="89">
        <v>3929169176194.919</v>
      </c>
      <c r="F17297" s="89">
        <v>709177</v>
      </c>
      <c r="G17297" s="89">
        <v>10</v>
      </c>
      <c r="H17297" t="s">
        <v>19630</v>
      </c>
      <c r="I17297" s="89"/>
    </row>
    <row r="17298">
      <c r="A17298" t="s">
        <v>18607</v>
      </c>
      <c r="B17298" t="s">
        <v>19478</v>
      </c>
      <c r="C17298" t="s">
        <v>19617</v>
      </c>
      <c r="D17298" t="s">
        <v>19630</v>
      </c>
      <c r="E17298" s="89">
        <v>1</v>
      </c>
      <c r="F17298" s="89">
        <v>709177</v>
      </c>
      <c r="G17298" s="89">
        <v>10</v>
      </c>
      <c r="H17298" t="s">
        <v>19630</v>
      </c>
      <c r="I17298" s="89"/>
    </row>
    <row r="17299">
      <c r="A17299" t="s">
        <v>18608</v>
      </c>
      <c r="B17299" t="s">
        <v>19479</v>
      </c>
      <c r="C17299" t="s">
        <v>19617</v>
      </c>
      <c r="D17299" t="s">
        <v>19630</v>
      </c>
      <c r="E17299" s="89">
        <v>5540463.348634995</v>
      </c>
      <c r="F17299" s="89">
        <v>709177</v>
      </c>
      <c r="G17299" s="89">
        <v>10</v>
      </c>
      <c r="H17299" t="s">
        <v>19630</v>
      </c>
      <c r="I17299" s="89"/>
    </row>
    <row r="17300">
      <c r="A17300" t="s">
        <v>18609</v>
      </c>
      <c r="B17300" t="s">
        <v>19483</v>
      </c>
      <c r="C17300" t="s">
        <v>19617</v>
      </c>
      <c r="D17300" t="s">
        <v>19614</v>
      </c>
      <c r="E17300" s="89">
        <v>0.9510130140720621</v>
      </c>
      <c r="F17300" s="89">
        <v>709177</v>
      </c>
      <c r="G17300" s="89">
        <v>10</v>
      </c>
      <c r="H17300" t="s">
        <v>19629</v>
      </c>
      <c r="I17300" s="89"/>
    </row>
    <row r="17301">
      <c r="A17301" t="s">
        <v>18610</v>
      </c>
      <c r="B17301" t="s">
        <v>19483</v>
      </c>
      <c r="C17301" t="s">
        <v>19617</v>
      </c>
      <c r="D17301" t="s">
        <v>19615</v>
      </c>
      <c r="E17301" s="89">
        <v>1.00769758831292</v>
      </c>
      <c r="F17301" s="89">
        <v>709177</v>
      </c>
      <c r="G17301" s="89">
        <v>10</v>
      </c>
      <c r="H17301" t="s">
        <v>19629</v>
      </c>
      <c r="I17301" s="89"/>
    </row>
    <row r="17302">
      <c r="A17302" t="s">
        <v>18611</v>
      </c>
      <c r="B17302" t="s">
        <v>19483</v>
      </c>
      <c r="C17302" t="s">
        <v>19617</v>
      </c>
      <c r="D17302" t="s">
        <v>19616</v>
      </c>
      <c r="E17302" s="89">
        <v>0.9542900331349821</v>
      </c>
      <c r="F17302" s="89">
        <v>709177</v>
      </c>
      <c r="G17302" s="89">
        <v>10</v>
      </c>
      <c r="H17302" t="s">
        <v>19629</v>
      </c>
      <c r="I17302" s="89"/>
    </row>
    <row r="17303">
      <c r="A17303" t="s">
        <v>18612</v>
      </c>
      <c r="B17303" t="s">
        <v>19483</v>
      </c>
      <c r="C17303" t="s">
        <v>19617</v>
      </c>
      <c r="D17303" t="s">
        <v>19617</v>
      </c>
      <c r="E17303" s="89">
        <v>1</v>
      </c>
      <c r="F17303" s="89">
        <v>709177</v>
      </c>
      <c r="G17303" s="89">
        <v>10</v>
      </c>
      <c r="H17303" t="s">
        <v>19629</v>
      </c>
      <c r="I17303" s="89"/>
    </row>
    <row r="17304">
      <c r="A17304" t="s">
        <v>18613</v>
      </c>
      <c r="B17304" t="s">
        <v>19483</v>
      </c>
      <c r="C17304" t="s">
        <v>19617</v>
      </c>
      <c r="D17304" t="s">
        <v>19618</v>
      </c>
      <c r="E17304" s="89">
        <v>1.007061827882368</v>
      </c>
      <c r="F17304" s="89">
        <v>709177</v>
      </c>
      <c r="G17304" s="89">
        <v>10</v>
      </c>
      <c r="H17304" t="s">
        <v>19629</v>
      </c>
      <c r="I17304" s="89"/>
    </row>
    <row r="17305">
      <c r="A17305" t="s">
        <v>18614</v>
      </c>
      <c r="B17305" t="s">
        <v>19483</v>
      </c>
      <c r="C17305" t="s">
        <v>19617</v>
      </c>
      <c r="D17305" t="s">
        <v>19619</v>
      </c>
      <c r="E17305" s="89">
        <v>1.068307217974438</v>
      </c>
      <c r="F17305" s="89">
        <v>709177</v>
      </c>
      <c r="G17305" s="89">
        <v>10</v>
      </c>
      <c r="H17305" t="s">
        <v>19629</v>
      </c>
      <c r="I17305" s="89"/>
    </row>
    <row r="17306">
      <c r="A17306" t="s">
        <v>18615</v>
      </c>
      <c r="B17306" t="s">
        <v>19483</v>
      </c>
      <c r="C17306" t="s">
        <v>19617</v>
      </c>
      <c r="D17306" t="s">
        <v>19620</v>
      </c>
      <c r="E17306" s="89">
        <v>0.998531918861516</v>
      </c>
      <c r="F17306" s="89">
        <v>709177</v>
      </c>
      <c r="G17306" s="89">
        <v>10</v>
      </c>
      <c r="H17306" t="s">
        <v>19629</v>
      </c>
      <c r="I17306" s="89"/>
    </row>
    <row r="17307">
      <c r="A17307" t="s">
        <v>18616</v>
      </c>
      <c r="B17307" t="s">
        <v>19483</v>
      </c>
      <c r="C17307" t="s">
        <v>19617</v>
      </c>
      <c r="D17307" t="s">
        <v>19621</v>
      </c>
      <c r="E17307" s="89">
        <v>0.9963660773029056</v>
      </c>
      <c r="F17307" s="89">
        <v>709177</v>
      </c>
      <c r="G17307" s="89">
        <v>10</v>
      </c>
      <c r="H17307" t="s">
        <v>19629</v>
      </c>
      <c r="I17307" s="89"/>
    </row>
    <row r="17308">
      <c r="A17308" t="s">
        <v>18617</v>
      </c>
      <c r="B17308" t="s">
        <v>19483</v>
      </c>
      <c r="C17308" t="s">
        <v>19617</v>
      </c>
      <c r="D17308" t="s">
        <v>19622</v>
      </c>
      <c r="E17308" s="89">
        <v>1.002754286480818</v>
      </c>
      <c r="F17308" s="89">
        <v>709177</v>
      </c>
      <c r="G17308" s="89">
        <v>10</v>
      </c>
      <c r="H17308" t="s">
        <v>19629</v>
      </c>
      <c r="I17308" s="89"/>
    </row>
    <row r="17309">
      <c r="A17309" t="s">
        <v>18618</v>
      </c>
      <c r="B17309" t="s">
        <v>19483</v>
      </c>
      <c r="C17309" t="s">
        <v>19617</v>
      </c>
      <c r="D17309" t="s">
        <v>19623</v>
      </c>
      <c r="E17309" s="89">
        <v>8.448833276784873</v>
      </c>
      <c r="F17309" s="89">
        <v>709177</v>
      </c>
      <c r="G17309" s="89">
        <v>10</v>
      </c>
      <c r="H17309" t="s">
        <v>19629</v>
      </c>
      <c r="I17309" s="89"/>
    </row>
    <row r="17310">
      <c r="A17310" t="s">
        <v>18619</v>
      </c>
      <c r="B17310" t="s">
        <v>19480</v>
      </c>
      <c r="C17310" t="s">
        <v>19617</v>
      </c>
      <c r="D17310" t="s">
        <v>19623</v>
      </c>
      <c r="E17310" s="89">
        <v>0</v>
      </c>
      <c r="F17310" s="89">
        <v>709177</v>
      </c>
      <c r="G17310" s="89">
        <v>10</v>
      </c>
      <c r="H17310" t="s">
        <v>19630</v>
      </c>
      <c r="I17310" s="89"/>
    </row>
    <row r="17311">
      <c r="A17311" t="s">
        <v>18620</v>
      </c>
      <c r="B17311" t="s">
        <v>19481</v>
      </c>
      <c r="C17311" t="s">
        <v>19617</v>
      </c>
      <c r="D17311" t="s">
        <v>19623</v>
      </c>
      <c r="E17311" s="89">
        <v>0</v>
      </c>
      <c r="F17311" s="89">
        <v>709177</v>
      </c>
      <c r="G17311" s="89">
        <v>10</v>
      </c>
      <c r="H17311" t="s">
        <v>19630</v>
      </c>
      <c r="I17311" s="89"/>
    </row>
    <row r="17312">
      <c r="A17312" t="s">
        <v>18621</v>
      </c>
      <c r="B17312" t="s">
        <v>19482</v>
      </c>
      <c r="C17312" t="s">
        <v>19617</v>
      </c>
      <c r="D17312" t="s">
        <v>19623</v>
      </c>
      <c r="E17312" s="89">
        <v>0</v>
      </c>
      <c r="F17312" s="89">
        <v>709177</v>
      </c>
      <c r="G17312" s="89">
        <v>10</v>
      </c>
      <c r="H17312" t="s">
        <v>19630</v>
      </c>
      <c r="I17312" s="89"/>
    </row>
    <row r="17313">
      <c r="A17313" t="s">
        <v>18622</v>
      </c>
      <c r="B17313" t="s">
        <v>19483</v>
      </c>
      <c r="C17313" t="s">
        <v>19617</v>
      </c>
      <c r="D17313" t="s">
        <v>19624</v>
      </c>
      <c r="E17313" s="89">
        <v>21.0938296419209</v>
      </c>
      <c r="F17313" s="89">
        <v>709177</v>
      </c>
      <c r="G17313" s="89">
        <v>10</v>
      </c>
      <c r="H17313" t="s">
        <v>19629</v>
      </c>
      <c r="I17313" s="89"/>
    </row>
    <row r="17314">
      <c r="A17314" t="s">
        <v>18623</v>
      </c>
      <c r="B17314" t="s">
        <v>19480</v>
      </c>
      <c r="C17314" t="s">
        <v>19617</v>
      </c>
      <c r="D17314" t="s">
        <v>19624</v>
      </c>
      <c r="E17314" s="89">
        <v>0</v>
      </c>
      <c r="F17314" s="89">
        <v>709177</v>
      </c>
      <c r="G17314" s="89">
        <v>10</v>
      </c>
      <c r="H17314" t="s">
        <v>19630</v>
      </c>
      <c r="I17314" s="89"/>
    </row>
    <row r="17315">
      <c r="A17315" t="s">
        <v>18624</v>
      </c>
      <c r="B17315" t="s">
        <v>19481</v>
      </c>
      <c r="C17315" t="s">
        <v>19617</v>
      </c>
      <c r="D17315" t="s">
        <v>19624</v>
      </c>
      <c r="E17315" s="89">
        <v>0</v>
      </c>
      <c r="F17315" s="89">
        <v>709177</v>
      </c>
      <c r="G17315" s="89">
        <v>10</v>
      </c>
      <c r="H17315" t="s">
        <v>19630</v>
      </c>
      <c r="I17315" s="89"/>
    </row>
    <row r="17316">
      <c r="A17316" t="s">
        <v>18625</v>
      </c>
      <c r="B17316" t="s">
        <v>19482</v>
      </c>
      <c r="C17316" t="s">
        <v>19617</v>
      </c>
      <c r="D17316" t="s">
        <v>19624</v>
      </c>
      <c r="E17316" s="89">
        <v>0</v>
      </c>
      <c r="F17316" s="89">
        <v>709177</v>
      </c>
      <c r="G17316" s="89">
        <v>10</v>
      </c>
      <c r="H17316" t="s">
        <v>19630</v>
      </c>
      <c r="I17316" s="89"/>
    </row>
    <row r="17317">
      <c r="A17317" t="s">
        <v>18626</v>
      </c>
      <c r="B17317" t="s">
        <v>19477</v>
      </c>
      <c r="C17317" t="s">
        <v>19618</v>
      </c>
      <c r="D17317" t="s">
        <v>19630</v>
      </c>
      <c r="E17317" s="89">
        <v>3880828889560.082</v>
      </c>
      <c r="F17317" s="89">
        <v>709177</v>
      </c>
      <c r="G17317" s="89">
        <v>10</v>
      </c>
      <c r="H17317" t="s">
        <v>19630</v>
      </c>
      <c r="I17317" s="89"/>
    </row>
    <row r="17318">
      <c r="A17318" t="s">
        <v>18627</v>
      </c>
      <c r="B17318" t="s">
        <v>19478</v>
      </c>
      <c r="C17318" t="s">
        <v>19618</v>
      </c>
      <c r="D17318" t="s">
        <v>19630</v>
      </c>
      <c r="E17318" s="89">
        <v>1</v>
      </c>
      <c r="F17318" s="89">
        <v>709177</v>
      </c>
      <c r="G17318" s="89">
        <v>10</v>
      </c>
      <c r="H17318" t="s">
        <v>19630</v>
      </c>
      <c r="I17318" s="89"/>
    </row>
    <row r="17319">
      <c r="A17319" t="s">
        <v>18628</v>
      </c>
      <c r="B17319" t="s">
        <v>19479</v>
      </c>
      <c r="C17319" t="s">
        <v>19618</v>
      </c>
      <c r="D17319" t="s">
        <v>19630</v>
      </c>
      <c r="E17319" s="89">
        <v>5472299.425333989</v>
      </c>
      <c r="F17319" s="89">
        <v>709177</v>
      </c>
      <c r="G17319" s="89">
        <v>10</v>
      </c>
      <c r="H17319" t="s">
        <v>19630</v>
      </c>
      <c r="I17319" s="89"/>
    </row>
    <row r="17320">
      <c r="A17320" t="s">
        <v>18629</v>
      </c>
      <c r="B17320" t="s">
        <v>19483</v>
      </c>
      <c r="C17320" t="s">
        <v>19618</v>
      </c>
      <c r="D17320" t="s">
        <v>19614</v>
      </c>
      <c r="E17320" s="89">
        <v>0.9443034344045311</v>
      </c>
      <c r="F17320" s="89">
        <v>709177</v>
      </c>
      <c r="G17320" s="89">
        <v>10</v>
      </c>
      <c r="H17320" t="s">
        <v>19629</v>
      </c>
      <c r="I17320" s="89"/>
    </row>
    <row r="17321">
      <c r="A17321" t="s">
        <v>18630</v>
      </c>
      <c r="B17321" t="s">
        <v>19483</v>
      </c>
      <c r="C17321" t="s">
        <v>19618</v>
      </c>
      <c r="D17321" t="s">
        <v>19615</v>
      </c>
      <c r="E17321" s="89">
        <v>1.000642660221442</v>
      </c>
      <c r="F17321" s="89">
        <v>709177</v>
      </c>
      <c r="G17321" s="89">
        <v>10</v>
      </c>
      <c r="H17321" t="s">
        <v>19629</v>
      </c>
      <c r="I17321" s="89"/>
    </row>
    <row r="17322">
      <c r="A17322" t="s">
        <v>18631</v>
      </c>
      <c r="B17322" t="s">
        <v>19483</v>
      </c>
      <c r="C17322" t="s">
        <v>19618</v>
      </c>
      <c r="D17322" t="s">
        <v>19616</v>
      </c>
      <c r="E17322" s="89">
        <v>0.9475699137139151</v>
      </c>
      <c r="F17322" s="89">
        <v>709177</v>
      </c>
      <c r="G17322" s="89">
        <v>10</v>
      </c>
      <c r="H17322" t="s">
        <v>19629</v>
      </c>
      <c r="I17322" s="89"/>
    </row>
    <row r="17323">
      <c r="A17323" t="s">
        <v>18632</v>
      </c>
      <c r="B17323" t="s">
        <v>19483</v>
      </c>
      <c r="C17323" t="s">
        <v>19618</v>
      </c>
      <c r="D17323" t="s">
        <v>19617</v>
      </c>
      <c r="E17323" s="89">
        <v>0.9932510206295487</v>
      </c>
      <c r="F17323" s="89">
        <v>709177</v>
      </c>
      <c r="G17323" s="89">
        <v>10</v>
      </c>
      <c r="H17323" t="s">
        <v>19629</v>
      </c>
      <c r="I17323" s="89"/>
    </row>
    <row r="17324">
      <c r="A17324" t="s">
        <v>18633</v>
      </c>
      <c r="B17324" t="s">
        <v>19483</v>
      </c>
      <c r="C17324" t="s">
        <v>19618</v>
      </c>
      <c r="D17324" t="s">
        <v>19618</v>
      </c>
      <c r="E17324" s="89">
        <v>1</v>
      </c>
      <c r="F17324" s="89">
        <v>709177</v>
      </c>
      <c r="G17324" s="89">
        <v>10</v>
      </c>
      <c r="H17324" t="s">
        <v>19629</v>
      </c>
      <c r="I17324" s="89"/>
    </row>
    <row r="17325">
      <c r="A17325" t="s">
        <v>18634</v>
      </c>
      <c r="B17325" t="s">
        <v>19483</v>
      </c>
      <c r="C17325" t="s">
        <v>19618</v>
      </c>
      <c r="D17325" t="s">
        <v>19619</v>
      </c>
      <c r="E17325" s="89">
        <v>1.060790083424582</v>
      </c>
      <c r="F17325" s="89">
        <v>709177</v>
      </c>
      <c r="G17325" s="89">
        <v>10</v>
      </c>
      <c r="H17325" t="s">
        <v>19629</v>
      </c>
      <c r="I17325" s="89"/>
    </row>
    <row r="17326">
      <c r="A17326" t="s">
        <v>18635</v>
      </c>
      <c r="B17326" t="s">
        <v>19483</v>
      </c>
      <c r="C17326" t="s">
        <v>19618</v>
      </c>
      <c r="D17326" t="s">
        <v>19620</v>
      </c>
      <c r="E17326" s="89">
        <v>0.9915053749000959</v>
      </c>
      <c r="F17326" s="89">
        <v>709177</v>
      </c>
      <c r="G17326" s="89">
        <v>10</v>
      </c>
      <c r="H17326" t="s">
        <v>19629</v>
      </c>
      <c r="I17326" s="89"/>
    </row>
    <row r="17327">
      <c r="A17327" t="s">
        <v>18636</v>
      </c>
      <c r="B17327" t="s">
        <v>19483</v>
      </c>
      <c r="C17327" t="s">
        <v>19618</v>
      </c>
      <c r="D17327" t="s">
        <v>19621</v>
      </c>
      <c r="E17327" s="89">
        <v>0.9891354689495959</v>
      </c>
      <c r="F17327" s="89">
        <v>709177</v>
      </c>
      <c r="G17327" s="89">
        <v>10</v>
      </c>
      <c r="H17327" t="s">
        <v>19629</v>
      </c>
      <c r="I17327" s="89"/>
    </row>
    <row r="17328">
      <c r="A17328" t="s">
        <v>18637</v>
      </c>
      <c r="B17328" t="s">
        <v>19483</v>
      </c>
      <c r="C17328" t="s">
        <v>19618</v>
      </c>
      <c r="D17328" t="s">
        <v>19622</v>
      </c>
      <c r="E17328" s="89">
        <v>0.9959888682060389</v>
      </c>
      <c r="F17328" s="89">
        <v>709177</v>
      </c>
      <c r="G17328" s="89">
        <v>10</v>
      </c>
      <c r="H17328" t="s">
        <v>19629</v>
      </c>
      <c r="I17328" s="89"/>
    </row>
    <row r="17329">
      <c r="A17329" t="s">
        <v>18638</v>
      </c>
      <c r="B17329" t="s">
        <v>19483</v>
      </c>
      <c r="C17329" t="s">
        <v>19618</v>
      </c>
      <c r="D17329" t="s">
        <v>19623</v>
      </c>
      <c r="E17329" s="89">
        <v>8.333910220966413</v>
      </c>
      <c r="F17329" s="89">
        <v>709177</v>
      </c>
      <c r="G17329" s="89">
        <v>10</v>
      </c>
      <c r="H17329" t="s">
        <v>19629</v>
      </c>
      <c r="I17329" s="89"/>
    </row>
    <row r="17330">
      <c r="A17330" t="s">
        <v>18639</v>
      </c>
      <c r="B17330" t="s">
        <v>19480</v>
      </c>
      <c r="C17330" t="s">
        <v>19618</v>
      </c>
      <c r="D17330" t="s">
        <v>19623</v>
      </c>
      <c r="E17330" s="89">
        <v>0</v>
      </c>
      <c r="F17330" s="89">
        <v>709177</v>
      </c>
      <c r="G17330" s="89">
        <v>10</v>
      </c>
      <c r="H17330" t="s">
        <v>19630</v>
      </c>
      <c r="I17330" s="89"/>
    </row>
    <row r="17331">
      <c r="A17331" t="s">
        <v>18640</v>
      </c>
      <c r="B17331" t="s">
        <v>19481</v>
      </c>
      <c r="C17331" t="s">
        <v>19618</v>
      </c>
      <c r="D17331" t="s">
        <v>19623</v>
      </c>
      <c r="E17331" s="89">
        <v>0</v>
      </c>
      <c r="F17331" s="89">
        <v>709177</v>
      </c>
      <c r="G17331" s="89">
        <v>10</v>
      </c>
      <c r="H17331" t="s">
        <v>19630</v>
      </c>
      <c r="I17331" s="89"/>
    </row>
    <row r="17332">
      <c r="A17332" t="s">
        <v>18641</v>
      </c>
      <c r="B17332" t="s">
        <v>19482</v>
      </c>
      <c r="C17332" t="s">
        <v>19618</v>
      </c>
      <c r="D17332" t="s">
        <v>19623</v>
      </c>
      <c r="E17332" s="89">
        <v>0</v>
      </c>
      <c r="F17332" s="89">
        <v>709177</v>
      </c>
      <c r="G17332" s="89">
        <v>10</v>
      </c>
      <c r="H17332" t="s">
        <v>19630</v>
      </c>
      <c r="I17332" s="89"/>
    </row>
    <row r="17333">
      <c r="A17333" t="s">
        <v>18642</v>
      </c>
      <c r="B17333" t="s">
        <v>19483</v>
      </c>
      <c r="C17333" t="s">
        <v>19618</v>
      </c>
      <c r="D17333" t="s">
        <v>19624</v>
      </c>
      <c r="E17333" s="89">
        <v>20.8276018557432</v>
      </c>
      <c r="F17333" s="89">
        <v>709177</v>
      </c>
      <c r="G17333" s="89">
        <v>10</v>
      </c>
      <c r="H17333" t="s">
        <v>19629</v>
      </c>
      <c r="I17333" s="89"/>
    </row>
    <row r="17334">
      <c r="A17334" t="s">
        <v>18643</v>
      </c>
      <c r="B17334" t="s">
        <v>19480</v>
      </c>
      <c r="C17334" t="s">
        <v>19618</v>
      </c>
      <c r="D17334" t="s">
        <v>19624</v>
      </c>
      <c r="E17334" s="89">
        <v>0</v>
      </c>
      <c r="F17334" s="89">
        <v>709177</v>
      </c>
      <c r="G17334" s="89">
        <v>10</v>
      </c>
      <c r="H17334" t="s">
        <v>19630</v>
      </c>
      <c r="I17334" s="89"/>
    </row>
    <row r="17335">
      <c r="A17335" t="s">
        <v>18644</v>
      </c>
      <c r="B17335" t="s">
        <v>19481</v>
      </c>
      <c r="C17335" t="s">
        <v>19618</v>
      </c>
      <c r="D17335" t="s">
        <v>19624</v>
      </c>
      <c r="E17335" s="89">
        <v>0</v>
      </c>
      <c r="F17335" s="89">
        <v>709177</v>
      </c>
      <c r="G17335" s="89">
        <v>10</v>
      </c>
      <c r="H17335" t="s">
        <v>19630</v>
      </c>
      <c r="I17335" s="89"/>
    </row>
    <row r="17336">
      <c r="A17336" t="s">
        <v>18645</v>
      </c>
      <c r="B17336" t="s">
        <v>19482</v>
      </c>
      <c r="C17336" t="s">
        <v>19618</v>
      </c>
      <c r="D17336" t="s">
        <v>19624</v>
      </c>
      <c r="E17336" s="89">
        <v>0</v>
      </c>
      <c r="F17336" s="89">
        <v>709177</v>
      </c>
      <c r="G17336" s="89">
        <v>10</v>
      </c>
      <c r="H17336" t="s">
        <v>19630</v>
      </c>
      <c r="I17336" s="89"/>
    </row>
    <row r="17337">
      <c r="A17337" t="s">
        <v>18646</v>
      </c>
      <c r="B17337" t="s">
        <v>19477</v>
      </c>
      <c r="C17337" t="s">
        <v>19619</v>
      </c>
      <c r="D17337" t="s">
        <v>19630</v>
      </c>
      <c r="E17337" s="89">
        <v>3649454855717.82</v>
      </c>
      <c r="F17337" s="89">
        <v>709177</v>
      </c>
      <c r="G17337" s="89">
        <v>10</v>
      </c>
      <c r="H17337" t="s">
        <v>19630</v>
      </c>
      <c r="I17337" s="89"/>
    </row>
    <row r="17338">
      <c r="A17338" t="s">
        <v>18647</v>
      </c>
      <c r="B17338" t="s">
        <v>19478</v>
      </c>
      <c r="C17338" t="s">
        <v>19619</v>
      </c>
      <c r="D17338" t="s">
        <v>19630</v>
      </c>
      <c r="E17338" s="89">
        <v>1</v>
      </c>
      <c r="F17338" s="89">
        <v>709177</v>
      </c>
      <c r="G17338" s="89">
        <v>10</v>
      </c>
      <c r="H17338" t="s">
        <v>19630</v>
      </c>
      <c r="I17338" s="89"/>
    </row>
    <row r="17339">
      <c r="A17339" t="s">
        <v>18648</v>
      </c>
      <c r="B17339" t="s">
        <v>19479</v>
      </c>
      <c r="C17339" t="s">
        <v>19619</v>
      </c>
      <c r="D17339" t="s">
        <v>19630</v>
      </c>
      <c r="E17339" s="89">
        <v>5146042.321899639</v>
      </c>
      <c r="F17339" s="89">
        <v>709177</v>
      </c>
      <c r="G17339" s="89">
        <v>10</v>
      </c>
      <c r="H17339" t="s">
        <v>19630</v>
      </c>
      <c r="I17339" s="89"/>
    </row>
    <row r="17340">
      <c r="A17340" t="s">
        <v>18649</v>
      </c>
      <c r="B17340" t="s">
        <v>19483</v>
      </c>
      <c r="C17340" t="s">
        <v>19619</v>
      </c>
      <c r="D17340" t="s">
        <v>19614</v>
      </c>
      <c r="E17340" s="89">
        <v>0.890780866125043</v>
      </c>
      <c r="F17340" s="89">
        <v>709177</v>
      </c>
      <c r="G17340" s="89">
        <v>10</v>
      </c>
      <c r="H17340" t="s">
        <v>19629</v>
      </c>
      <c r="I17340" s="89"/>
    </row>
    <row r="17341">
      <c r="A17341" t="s">
        <v>18650</v>
      </c>
      <c r="B17341" t="s">
        <v>19483</v>
      </c>
      <c r="C17341" t="s">
        <v>19619</v>
      </c>
      <c r="D17341" t="s">
        <v>19615</v>
      </c>
      <c r="E17341" s="89">
        <v>0.9438933483090334</v>
      </c>
      <c r="F17341" s="89">
        <v>709177</v>
      </c>
      <c r="G17341" s="89">
        <v>10</v>
      </c>
      <c r="H17341" t="s">
        <v>19629</v>
      </c>
      <c r="I17341" s="89"/>
    </row>
    <row r="17342">
      <c r="A17342" t="s">
        <v>18651</v>
      </c>
      <c r="B17342" t="s">
        <v>19483</v>
      </c>
      <c r="C17342" t="s">
        <v>19619</v>
      </c>
      <c r="D17342" t="s">
        <v>19616</v>
      </c>
      <c r="E17342" s="89">
        <v>0.8938463607885518</v>
      </c>
      <c r="F17342" s="89">
        <v>709177</v>
      </c>
      <c r="G17342" s="89">
        <v>10</v>
      </c>
      <c r="H17342" t="s">
        <v>19629</v>
      </c>
      <c r="I17342" s="89"/>
    </row>
    <row r="17343">
      <c r="A17343" t="s">
        <v>18652</v>
      </c>
      <c r="B17343" t="s">
        <v>19483</v>
      </c>
      <c r="C17343" t="s">
        <v>19619</v>
      </c>
      <c r="D17343" t="s">
        <v>19617</v>
      </c>
      <c r="E17343" s="89">
        <v>0.9369442402852238</v>
      </c>
      <c r="F17343" s="89">
        <v>709177</v>
      </c>
      <c r="G17343" s="89">
        <v>10</v>
      </c>
      <c r="H17343" t="s">
        <v>19629</v>
      </c>
      <c r="I17343" s="89"/>
    </row>
    <row r="17344">
      <c r="A17344" t="s">
        <v>18653</v>
      </c>
      <c r="B17344" t="s">
        <v>19483</v>
      </c>
      <c r="C17344" t="s">
        <v>19619</v>
      </c>
      <c r="D17344" t="s">
        <v>19618</v>
      </c>
      <c r="E17344" s="89">
        <v>0.9432872660127041</v>
      </c>
      <c r="F17344" s="89">
        <v>709177</v>
      </c>
      <c r="G17344" s="89">
        <v>10</v>
      </c>
      <c r="H17344" t="s">
        <v>19629</v>
      </c>
      <c r="I17344" s="89"/>
    </row>
    <row r="17345">
      <c r="A17345" t="s">
        <v>18654</v>
      </c>
      <c r="B17345" t="s">
        <v>19483</v>
      </c>
      <c r="C17345" t="s">
        <v>19619</v>
      </c>
      <c r="D17345" t="s">
        <v>19619</v>
      </c>
      <c r="E17345" s="89">
        <v>1</v>
      </c>
      <c r="F17345" s="89">
        <v>709177</v>
      </c>
      <c r="G17345" s="89">
        <v>10</v>
      </c>
      <c r="H17345" t="s">
        <v>19629</v>
      </c>
      <c r="I17345" s="89"/>
    </row>
    <row r="17346">
      <c r="A17346" t="s">
        <v>18655</v>
      </c>
      <c r="B17346" t="s">
        <v>19483</v>
      </c>
      <c r="C17346" t="s">
        <v>19619</v>
      </c>
      <c r="D17346" t="s">
        <v>19620</v>
      </c>
      <c r="E17346" s="89">
        <v>0.9351828779362057</v>
      </c>
      <c r="F17346" s="89">
        <v>709177</v>
      </c>
      <c r="G17346" s="89">
        <v>10</v>
      </c>
      <c r="H17346" t="s">
        <v>19629</v>
      </c>
      <c r="I17346" s="89"/>
    </row>
    <row r="17347">
      <c r="A17347" t="s">
        <v>18656</v>
      </c>
      <c r="B17347" t="s">
        <v>19483</v>
      </c>
      <c r="C17347" t="s">
        <v>19619</v>
      </c>
      <c r="D17347" t="s">
        <v>19621</v>
      </c>
      <c r="E17347" s="89">
        <v>0.9328143574543553</v>
      </c>
      <c r="F17347" s="89">
        <v>709177</v>
      </c>
      <c r="G17347" s="89">
        <v>10</v>
      </c>
      <c r="H17347" t="s">
        <v>19629</v>
      </c>
      <c r="I17347" s="89"/>
    </row>
    <row r="17348">
      <c r="A17348" t="s">
        <v>18657</v>
      </c>
      <c r="B17348" t="s">
        <v>19483</v>
      </c>
      <c r="C17348" t="s">
        <v>19619</v>
      </c>
      <c r="D17348" t="s">
        <v>19622</v>
      </c>
      <c r="E17348" s="89">
        <v>0.9395104408951805</v>
      </c>
      <c r="F17348" s="89">
        <v>709177</v>
      </c>
      <c r="G17348" s="89">
        <v>10</v>
      </c>
      <c r="H17348" t="s">
        <v>19629</v>
      </c>
      <c r="I17348" s="89"/>
    </row>
    <row r="17349">
      <c r="A17349" t="s">
        <v>18658</v>
      </c>
      <c r="B17349" t="s">
        <v>19483</v>
      </c>
      <c r="C17349" t="s">
        <v>19619</v>
      </c>
      <c r="D17349" t="s">
        <v>19623</v>
      </c>
      <c r="E17349" s="89">
        <v>7.838564881739885</v>
      </c>
      <c r="F17349" s="89">
        <v>709177</v>
      </c>
      <c r="G17349" s="89">
        <v>10</v>
      </c>
      <c r="H17349" t="s">
        <v>19629</v>
      </c>
      <c r="I17349" s="89"/>
    </row>
    <row r="17350">
      <c r="A17350" t="s">
        <v>18659</v>
      </c>
      <c r="B17350" t="s">
        <v>19480</v>
      </c>
      <c r="C17350" t="s">
        <v>19619</v>
      </c>
      <c r="D17350" t="s">
        <v>19623</v>
      </c>
      <c r="E17350" s="89">
        <v>0</v>
      </c>
      <c r="F17350" s="89">
        <v>709177</v>
      </c>
      <c r="G17350" s="89">
        <v>10</v>
      </c>
      <c r="H17350" t="s">
        <v>19630</v>
      </c>
      <c r="I17350" s="89"/>
    </row>
    <row r="17351">
      <c r="A17351" t="s">
        <v>18660</v>
      </c>
      <c r="B17351" t="s">
        <v>19481</v>
      </c>
      <c r="C17351" t="s">
        <v>19619</v>
      </c>
      <c r="D17351" t="s">
        <v>19623</v>
      </c>
      <c r="E17351" s="89">
        <v>0</v>
      </c>
      <c r="F17351" s="89">
        <v>709177</v>
      </c>
      <c r="G17351" s="89">
        <v>10</v>
      </c>
      <c r="H17351" t="s">
        <v>19630</v>
      </c>
      <c r="I17351" s="89"/>
    </row>
    <row r="17352">
      <c r="A17352" t="s">
        <v>18661</v>
      </c>
      <c r="B17352" t="s">
        <v>19482</v>
      </c>
      <c r="C17352" t="s">
        <v>19619</v>
      </c>
      <c r="D17352" t="s">
        <v>19623</v>
      </c>
      <c r="E17352" s="89">
        <v>0</v>
      </c>
      <c r="F17352" s="89">
        <v>709177</v>
      </c>
      <c r="G17352" s="89">
        <v>10</v>
      </c>
      <c r="H17352" t="s">
        <v>19630</v>
      </c>
      <c r="I17352" s="89"/>
    </row>
    <row r="17353">
      <c r="A17353" t="s">
        <v>18662</v>
      </c>
      <c r="B17353" t="s">
        <v>19483</v>
      </c>
      <c r="C17353" t="s">
        <v>19619</v>
      </c>
      <c r="D17353" t="s">
        <v>19624</v>
      </c>
      <c r="E17353" s="89">
        <v>19.58679503566449</v>
      </c>
      <c r="F17353" s="89">
        <v>709177</v>
      </c>
      <c r="G17353" s="89">
        <v>10</v>
      </c>
      <c r="H17353" t="s">
        <v>19629</v>
      </c>
      <c r="I17353" s="89"/>
    </row>
    <row r="17354">
      <c r="A17354" t="s">
        <v>18663</v>
      </c>
      <c r="B17354" t="s">
        <v>19480</v>
      </c>
      <c r="C17354" t="s">
        <v>19619</v>
      </c>
      <c r="D17354" t="s">
        <v>19624</v>
      </c>
      <c r="E17354" s="89">
        <v>0</v>
      </c>
      <c r="F17354" s="89">
        <v>709177</v>
      </c>
      <c r="G17354" s="89">
        <v>10</v>
      </c>
      <c r="H17354" t="s">
        <v>19630</v>
      </c>
      <c r="I17354" s="89"/>
    </row>
    <row r="17355">
      <c r="A17355" t="s">
        <v>18664</v>
      </c>
      <c r="B17355" t="s">
        <v>19481</v>
      </c>
      <c r="C17355" t="s">
        <v>19619</v>
      </c>
      <c r="D17355" t="s">
        <v>19624</v>
      </c>
      <c r="E17355" s="89">
        <v>0</v>
      </c>
      <c r="F17355" s="89">
        <v>709177</v>
      </c>
      <c r="G17355" s="89">
        <v>10</v>
      </c>
      <c r="H17355" t="s">
        <v>19630</v>
      </c>
      <c r="I17355" s="89"/>
    </row>
    <row r="17356">
      <c r="A17356" t="s">
        <v>18665</v>
      </c>
      <c r="B17356" t="s">
        <v>19482</v>
      </c>
      <c r="C17356" t="s">
        <v>19619</v>
      </c>
      <c r="D17356" t="s">
        <v>19624</v>
      </c>
      <c r="E17356" s="89">
        <v>0</v>
      </c>
      <c r="F17356" s="89">
        <v>709177</v>
      </c>
      <c r="G17356" s="89">
        <v>10</v>
      </c>
      <c r="H17356" t="s">
        <v>19630</v>
      </c>
      <c r="I17356" s="89"/>
    </row>
    <row r="17357">
      <c r="A17357" t="s">
        <v>18666</v>
      </c>
      <c r="B17357" t="s">
        <v>19477</v>
      </c>
      <c r="C17357" t="s">
        <v>19620</v>
      </c>
      <c r="D17357" t="s">
        <v>19630</v>
      </c>
      <c r="E17357" s="89">
        <v>3907533691720.803</v>
      </c>
      <c r="F17357" s="89">
        <v>709177</v>
      </c>
      <c r="G17357" s="89">
        <v>10</v>
      </c>
      <c r="H17357" t="s">
        <v>19630</v>
      </c>
      <c r="I17357" s="89"/>
    </row>
    <row r="17358">
      <c r="A17358" t="s">
        <v>18667</v>
      </c>
      <c r="B17358" t="s">
        <v>19478</v>
      </c>
      <c r="C17358" t="s">
        <v>19620</v>
      </c>
      <c r="D17358" t="s">
        <v>19630</v>
      </c>
      <c r="E17358" s="89">
        <v>1</v>
      </c>
      <c r="F17358" s="89">
        <v>709177</v>
      </c>
      <c r="G17358" s="89">
        <v>10</v>
      </c>
      <c r="H17358" t="s">
        <v>19630</v>
      </c>
      <c r="I17358" s="89"/>
    </row>
    <row r="17359">
      <c r="A17359" t="s">
        <v>18668</v>
      </c>
      <c r="B17359" t="s">
        <v>19479</v>
      </c>
      <c r="C17359" t="s">
        <v>19620</v>
      </c>
      <c r="D17359" t="s">
        <v>19630</v>
      </c>
      <c r="E17359" s="89">
        <v>5509955.471935501</v>
      </c>
      <c r="F17359" s="89">
        <v>709177</v>
      </c>
      <c r="G17359" s="89">
        <v>10</v>
      </c>
      <c r="H17359" t="s">
        <v>19630</v>
      </c>
      <c r="I17359" s="89"/>
    </row>
    <row r="17360">
      <c r="A17360" t="s">
        <v>18669</v>
      </c>
      <c r="B17360" t="s">
        <v>19483</v>
      </c>
      <c r="C17360" t="s">
        <v>19620</v>
      </c>
      <c r="D17360" t="s">
        <v>19614</v>
      </c>
      <c r="E17360" s="89">
        <v>0.952454191353577</v>
      </c>
      <c r="F17360" s="89">
        <v>709177</v>
      </c>
      <c r="G17360" s="89">
        <v>10</v>
      </c>
      <c r="H17360" t="s">
        <v>19629</v>
      </c>
      <c r="I17360" s="89"/>
    </row>
    <row r="17361">
      <c r="A17361" t="s">
        <v>18670</v>
      </c>
      <c r="B17361" t="s">
        <v>19483</v>
      </c>
      <c r="C17361" t="s">
        <v>19620</v>
      </c>
      <c r="D17361" t="s">
        <v>19615</v>
      </c>
      <c r="E17361" s="89">
        <v>1.009277240040015</v>
      </c>
      <c r="F17361" s="89">
        <v>709177</v>
      </c>
      <c r="G17361" s="89">
        <v>10</v>
      </c>
      <c r="H17361" t="s">
        <v>19629</v>
      </c>
      <c r="I17361" s="89"/>
    </row>
    <row r="17362">
      <c r="A17362" t="s">
        <v>18671</v>
      </c>
      <c r="B17362" t="s">
        <v>19483</v>
      </c>
      <c r="C17362" t="s">
        <v>19620</v>
      </c>
      <c r="D17362" t="s">
        <v>19616</v>
      </c>
      <c r="E17362" s="89">
        <v>0.9557443998698885</v>
      </c>
      <c r="F17362" s="89">
        <v>709177</v>
      </c>
      <c r="G17362" s="89">
        <v>10</v>
      </c>
      <c r="H17362" t="s">
        <v>19629</v>
      </c>
      <c r="I17362" s="89"/>
    </row>
    <row r="17363">
      <c r="A17363" t="s">
        <v>18672</v>
      </c>
      <c r="B17363" t="s">
        <v>19483</v>
      </c>
      <c r="C17363" t="s">
        <v>19620</v>
      </c>
      <c r="D17363" t="s">
        <v>19617</v>
      </c>
      <c r="E17363" s="89">
        <v>1.001846406234183</v>
      </c>
      <c r="F17363" s="89">
        <v>709177</v>
      </c>
      <c r="G17363" s="89">
        <v>10</v>
      </c>
      <c r="H17363" t="s">
        <v>19629</v>
      </c>
      <c r="I17363" s="89"/>
    </row>
    <row r="17364">
      <c r="A17364" t="s">
        <v>18673</v>
      </c>
      <c r="B17364" t="s">
        <v>19483</v>
      </c>
      <c r="C17364" t="s">
        <v>19620</v>
      </c>
      <c r="D17364" t="s">
        <v>19618</v>
      </c>
      <c r="E17364" s="89">
        <v>1.008629660860544</v>
      </c>
      <c r="F17364" s="89">
        <v>709177</v>
      </c>
      <c r="G17364" s="89">
        <v>10</v>
      </c>
      <c r="H17364" t="s">
        <v>19629</v>
      </c>
      <c r="I17364" s="89"/>
    </row>
    <row r="17365">
      <c r="A17365" t="s">
        <v>18674</v>
      </c>
      <c r="B17365" t="s">
        <v>19483</v>
      </c>
      <c r="C17365" t="s">
        <v>19620</v>
      </c>
      <c r="D17365" t="s">
        <v>19619</v>
      </c>
      <c r="E17365" s="89">
        <v>1.069840745178924</v>
      </c>
      <c r="F17365" s="89">
        <v>709177</v>
      </c>
      <c r="G17365" s="89">
        <v>10</v>
      </c>
      <c r="H17365" t="s">
        <v>19629</v>
      </c>
      <c r="I17365" s="89"/>
    </row>
    <row r="17366">
      <c r="A17366" t="s">
        <v>18675</v>
      </c>
      <c r="B17366" t="s">
        <v>19483</v>
      </c>
      <c r="C17366" t="s">
        <v>19620</v>
      </c>
      <c r="D17366" t="s">
        <v>19620</v>
      </c>
      <c r="E17366" s="89">
        <v>1</v>
      </c>
      <c r="F17366" s="89">
        <v>709177</v>
      </c>
      <c r="G17366" s="89">
        <v>10</v>
      </c>
      <c r="H17366" t="s">
        <v>19629</v>
      </c>
      <c r="I17366" s="89"/>
    </row>
    <row r="17367">
      <c r="A17367" t="s">
        <v>18676</v>
      </c>
      <c r="B17367" t="s">
        <v>19483</v>
      </c>
      <c r="C17367" t="s">
        <v>19620</v>
      </c>
      <c r="D17367" t="s">
        <v>19621</v>
      </c>
      <c r="E17367" s="89">
        <v>0.9976317123483629</v>
      </c>
      <c r="F17367" s="89">
        <v>709177</v>
      </c>
      <c r="G17367" s="89">
        <v>10</v>
      </c>
      <c r="H17367" t="s">
        <v>19629</v>
      </c>
      <c r="I17367" s="89"/>
    </row>
    <row r="17368">
      <c r="A17368" t="s">
        <v>18677</v>
      </c>
      <c r="B17368" t="s">
        <v>19483</v>
      </c>
      <c r="C17368" t="s">
        <v>19620</v>
      </c>
      <c r="D17368" t="s">
        <v>19622</v>
      </c>
      <c r="E17368" s="89">
        <v>1.004602471673525</v>
      </c>
      <c r="F17368" s="89">
        <v>709177</v>
      </c>
      <c r="G17368" s="89">
        <v>10</v>
      </c>
      <c r="H17368" t="s">
        <v>19629</v>
      </c>
      <c r="I17368" s="89"/>
    </row>
    <row r="17369">
      <c r="A17369" t="s">
        <v>18678</v>
      </c>
      <c r="B17369" t="s">
        <v>19483</v>
      </c>
      <c r="C17369" t="s">
        <v>19620</v>
      </c>
      <c r="D17369" t="s">
        <v>19623</v>
      </c>
      <c r="E17369" s="89">
        <v>8.391489057567492</v>
      </c>
      <c r="F17369" s="89">
        <v>709177</v>
      </c>
      <c r="G17369" s="89">
        <v>10</v>
      </c>
      <c r="H17369" t="s">
        <v>19629</v>
      </c>
      <c r="I17369" s="89"/>
    </row>
    <row r="17370">
      <c r="A17370" t="s">
        <v>18679</v>
      </c>
      <c r="B17370" t="s">
        <v>19480</v>
      </c>
      <c r="C17370" t="s">
        <v>19620</v>
      </c>
      <c r="D17370" t="s">
        <v>19623</v>
      </c>
      <c r="E17370" s="89">
        <v>0</v>
      </c>
      <c r="F17370" s="89">
        <v>709177</v>
      </c>
      <c r="G17370" s="89">
        <v>10</v>
      </c>
      <c r="H17370" t="s">
        <v>19630</v>
      </c>
      <c r="I17370" s="89"/>
    </row>
    <row r="17371">
      <c r="A17371" t="s">
        <v>18680</v>
      </c>
      <c r="B17371" t="s">
        <v>19481</v>
      </c>
      <c r="C17371" t="s">
        <v>19620</v>
      </c>
      <c r="D17371" t="s">
        <v>19623</v>
      </c>
      <c r="E17371" s="89">
        <v>0</v>
      </c>
      <c r="F17371" s="89">
        <v>709177</v>
      </c>
      <c r="G17371" s="89">
        <v>10</v>
      </c>
      <c r="H17371" t="s">
        <v>19630</v>
      </c>
      <c r="I17371" s="89"/>
    </row>
    <row r="17372">
      <c r="A17372" t="s">
        <v>18681</v>
      </c>
      <c r="B17372" t="s">
        <v>19482</v>
      </c>
      <c r="C17372" t="s">
        <v>19620</v>
      </c>
      <c r="D17372" t="s">
        <v>19623</v>
      </c>
      <c r="E17372" s="89">
        <v>0</v>
      </c>
      <c r="F17372" s="89">
        <v>709177</v>
      </c>
      <c r="G17372" s="89">
        <v>10</v>
      </c>
      <c r="H17372" t="s">
        <v>19630</v>
      </c>
      <c r="I17372" s="89"/>
    </row>
    <row r="17373">
      <c r="A17373" t="s">
        <v>18682</v>
      </c>
      <c r="B17373" t="s">
        <v>19483</v>
      </c>
      <c r="C17373" t="s">
        <v>19620</v>
      </c>
      <c r="D17373" t="s">
        <v>19624</v>
      </c>
      <c r="E17373" s="89">
        <v>20.97106248471176</v>
      </c>
      <c r="F17373" s="89">
        <v>709177</v>
      </c>
      <c r="G17373" s="89">
        <v>10</v>
      </c>
      <c r="H17373" t="s">
        <v>19629</v>
      </c>
      <c r="I17373" s="89"/>
    </row>
    <row r="17374">
      <c r="A17374" t="s">
        <v>18683</v>
      </c>
      <c r="B17374" t="s">
        <v>19480</v>
      </c>
      <c r="C17374" t="s">
        <v>19620</v>
      </c>
      <c r="D17374" t="s">
        <v>19624</v>
      </c>
      <c r="E17374" s="89">
        <v>0</v>
      </c>
      <c r="F17374" s="89">
        <v>709177</v>
      </c>
      <c r="G17374" s="89">
        <v>10</v>
      </c>
      <c r="H17374" t="s">
        <v>19630</v>
      </c>
      <c r="I17374" s="89"/>
    </row>
    <row r="17375">
      <c r="A17375" t="s">
        <v>18684</v>
      </c>
      <c r="B17375" t="s">
        <v>19481</v>
      </c>
      <c r="C17375" t="s">
        <v>19620</v>
      </c>
      <c r="D17375" t="s">
        <v>19624</v>
      </c>
      <c r="E17375" s="89">
        <v>0</v>
      </c>
      <c r="F17375" s="89">
        <v>709177</v>
      </c>
      <c r="G17375" s="89">
        <v>10</v>
      </c>
      <c r="H17375" t="s">
        <v>19630</v>
      </c>
      <c r="I17375" s="89"/>
    </row>
    <row r="17376">
      <c r="A17376" t="s">
        <v>18685</v>
      </c>
      <c r="B17376" t="s">
        <v>19482</v>
      </c>
      <c r="C17376" t="s">
        <v>19620</v>
      </c>
      <c r="D17376" t="s">
        <v>19624</v>
      </c>
      <c r="E17376" s="89">
        <v>0</v>
      </c>
      <c r="F17376" s="89">
        <v>709177</v>
      </c>
      <c r="G17376" s="89">
        <v>10</v>
      </c>
      <c r="H17376" t="s">
        <v>19630</v>
      </c>
      <c r="I17376" s="89"/>
    </row>
    <row r="17377">
      <c r="A17377" t="s">
        <v>18686</v>
      </c>
      <c r="B17377" t="s">
        <v>19477</v>
      </c>
      <c r="C17377" t="s">
        <v>19621</v>
      </c>
      <c r="D17377" t="s">
        <v>19630</v>
      </c>
      <c r="E17377" s="89">
        <v>3911756433644.313</v>
      </c>
      <c r="F17377" s="89">
        <v>709177</v>
      </c>
      <c r="G17377" s="89">
        <v>10</v>
      </c>
      <c r="H17377" t="s">
        <v>19630</v>
      </c>
      <c r="I17377" s="89"/>
    </row>
    <row r="17378">
      <c r="A17378" t="s">
        <v>18687</v>
      </c>
      <c r="B17378" t="s">
        <v>19478</v>
      </c>
      <c r="C17378" t="s">
        <v>19621</v>
      </c>
      <c r="D17378" t="s">
        <v>19630</v>
      </c>
      <c r="E17378" s="89">
        <v>1</v>
      </c>
      <c r="F17378" s="89">
        <v>709177</v>
      </c>
      <c r="G17378" s="89">
        <v>10</v>
      </c>
      <c r="H17378" t="s">
        <v>19630</v>
      </c>
      <c r="I17378" s="89"/>
    </row>
    <row r="17379">
      <c r="A17379" t="s">
        <v>18688</v>
      </c>
      <c r="B17379" t="s">
        <v>19479</v>
      </c>
      <c r="C17379" t="s">
        <v>19621</v>
      </c>
      <c r="D17379" t="s">
        <v>19630</v>
      </c>
      <c r="E17379" s="89">
        <v>5515909.89787361</v>
      </c>
      <c r="F17379" s="89">
        <v>709177</v>
      </c>
      <c r="G17379" s="89">
        <v>10</v>
      </c>
      <c r="H17379" t="s">
        <v>19630</v>
      </c>
      <c r="I17379" s="89"/>
    </row>
    <row r="17380">
      <c r="A17380" t="s">
        <v>18689</v>
      </c>
      <c r="B17380" t="s">
        <v>19483</v>
      </c>
      <c r="C17380" t="s">
        <v>19621</v>
      </c>
      <c r="D17380" t="s">
        <v>19614</v>
      </c>
      <c r="E17380" s="89">
        <v>0.9723596463033539</v>
      </c>
      <c r="F17380" s="89">
        <v>709177</v>
      </c>
      <c r="G17380" s="89">
        <v>10</v>
      </c>
      <c r="H17380" t="s">
        <v>19629</v>
      </c>
      <c r="I17380" s="89"/>
    </row>
    <row r="17381">
      <c r="A17381" t="s">
        <v>18690</v>
      </c>
      <c r="B17381" t="s">
        <v>19483</v>
      </c>
      <c r="C17381" t="s">
        <v>19621</v>
      </c>
      <c r="D17381" t="s">
        <v>19615</v>
      </c>
      <c r="E17381" s="89">
        <v>1.031656660373886</v>
      </c>
      <c r="F17381" s="89">
        <v>709177</v>
      </c>
      <c r="G17381" s="89">
        <v>10</v>
      </c>
      <c r="H17381" t="s">
        <v>19629</v>
      </c>
      <c r="I17381" s="89"/>
    </row>
    <row r="17382">
      <c r="A17382" t="s">
        <v>18691</v>
      </c>
      <c r="B17382" t="s">
        <v>19483</v>
      </c>
      <c r="C17382" t="s">
        <v>19621</v>
      </c>
      <c r="D17382" t="s">
        <v>19616</v>
      </c>
      <c r="E17382" s="89">
        <v>0.9758188790787662</v>
      </c>
      <c r="F17382" s="89">
        <v>709177</v>
      </c>
      <c r="G17382" s="89">
        <v>10</v>
      </c>
      <c r="H17382" t="s">
        <v>19629</v>
      </c>
      <c r="I17382" s="89"/>
    </row>
    <row r="17383">
      <c r="A17383" t="s">
        <v>18692</v>
      </c>
      <c r="B17383" t="s">
        <v>19483</v>
      </c>
      <c r="C17383" t="s">
        <v>19621</v>
      </c>
      <c r="D17383" t="s">
        <v>19617</v>
      </c>
      <c r="E17383" s="89">
        <v>1.024281648883417</v>
      </c>
      <c r="F17383" s="89">
        <v>709177</v>
      </c>
      <c r="G17383" s="89">
        <v>10</v>
      </c>
      <c r="H17383" t="s">
        <v>19629</v>
      </c>
      <c r="I17383" s="89"/>
    </row>
    <row r="17384">
      <c r="A17384" t="s">
        <v>18693</v>
      </c>
      <c r="B17384" t="s">
        <v>19483</v>
      </c>
      <c r="C17384" t="s">
        <v>19621</v>
      </c>
      <c r="D17384" t="s">
        <v>19618</v>
      </c>
      <c r="E17384" s="89">
        <v>1.030933810796125</v>
      </c>
      <c r="F17384" s="89">
        <v>709177</v>
      </c>
      <c r="G17384" s="89">
        <v>10</v>
      </c>
      <c r="H17384" t="s">
        <v>19629</v>
      </c>
      <c r="I17384" s="89"/>
    </row>
    <row r="17385">
      <c r="A17385" t="s">
        <v>18694</v>
      </c>
      <c r="B17385" t="s">
        <v>19483</v>
      </c>
      <c r="C17385" t="s">
        <v>19621</v>
      </c>
      <c r="D17385" t="s">
        <v>19619</v>
      </c>
      <c r="E17385" s="89">
        <v>1.093613058625517</v>
      </c>
      <c r="F17385" s="89">
        <v>709177</v>
      </c>
      <c r="G17385" s="89">
        <v>10</v>
      </c>
      <c r="H17385" t="s">
        <v>19629</v>
      </c>
      <c r="I17385" s="89"/>
    </row>
    <row r="17386">
      <c r="A17386" t="s">
        <v>18695</v>
      </c>
      <c r="B17386" t="s">
        <v>19483</v>
      </c>
      <c r="C17386" t="s">
        <v>19621</v>
      </c>
      <c r="D17386" t="s">
        <v>19620</v>
      </c>
      <c r="E17386" s="89">
        <v>1.022172711889893</v>
      </c>
      <c r="F17386" s="89">
        <v>709177</v>
      </c>
      <c r="G17386" s="89">
        <v>10</v>
      </c>
      <c r="H17386" t="s">
        <v>19629</v>
      </c>
      <c r="I17386" s="89"/>
    </row>
    <row r="17387">
      <c r="A17387" t="s">
        <v>18696</v>
      </c>
      <c r="B17387" t="s">
        <v>19483</v>
      </c>
      <c r="C17387" t="s">
        <v>19621</v>
      </c>
      <c r="D17387" t="s">
        <v>19621</v>
      </c>
      <c r="E17387" s="89">
        <v>1</v>
      </c>
      <c r="F17387" s="89">
        <v>709177</v>
      </c>
      <c r="G17387" s="89">
        <v>10</v>
      </c>
      <c r="H17387" t="s">
        <v>19629</v>
      </c>
      <c r="I17387" s="89"/>
    </row>
    <row r="17388">
      <c r="A17388" t="s">
        <v>18697</v>
      </c>
      <c r="B17388" t="s">
        <v>19483</v>
      </c>
      <c r="C17388" t="s">
        <v>19621</v>
      </c>
      <c r="D17388" t="s">
        <v>19622</v>
      </c>
      <c r="E17388" s="89">
        <v>1.026707718101719</v>
      </c>
      <c r="F17388" s="89">
        <v>709177</v>
      </c>
      <c r="G17388" s="89">
        <v>10</v>
      </c>
      <c r="H17388" t="s">
        <v>19629</v>
      </c>
      <c r="I17388" s="89"/>
    </row>
    <row r="17389">
      <c r="A17389" t="s">
        <v>18698</v>
      </c>
      <c r="B17389" t="s">
        <v>19483</v>
      </c>
      <c r="C17389" t="s">
        <v>19621</v>
      </c>
      <c r="D17389" t="s">
        <v>19623</v>
      </c>
      <c r="E17389" s="89">
        <v>8.389893654429487</v>
      </c>
      <c r="F17389" s="89">
        <v>709177</v>
      </c>
      <c r="G17389" s="89">
        <v>10</v>
      </c>
      <c r="H17389" t="s">
        <v>19629</v>
      </c>
      <c r="I17389" s="89"/>
    </row>
    <row r="17390">
      <c r="A17390" t="s">
        <v>18699</v>
      </c>
      <c r="B17390" t="s">
        <v>19480</v>
      </c>
      <c r="C17390" t="s">
        <v>19621</v>
      </c>
      <c r="D17390" t="s">
        <v>19623</v>
      </c>
      <c r="E17390" s="89">
        <v>0</v>
      </c>
      <c r="F17390" s="89">
        <v>709177</v>
      </c>
      <c r="G17390" s="89">
        <v>10</v>
      </c>
      <c r="H17390" t="s">
        <v>19630</v>
      </c>
      <c r="I17390" s="89"/>
    </row>
    <row r="17391">
      <c r="A17391" t="s">
        <v>18700</v>
      </c>
      <c r="B17391" t="s">
        <v>19481</v>
      </c>
      <c r="C17391" t="s">
        <v>19621</v>
      </c>
      <c r="D17391" t="s">
        <v>19623</v>
      </c>
      <c r="E17391" s="89">
        <v>0</v>
      </c>
      <c r="F17391" s="89">
        <v>709177</v>
      </c>
      <c r="G17391" s="89">
        <v>10</v>
      </c>
      <c r="H17391" t="s">
        <v>19630</v>
      </c>
      <c r="I17391" s="89"/>
    </row>
    <row r="17392">
      <c r="A17392" t="s">
        <v>18701</v>
      </c>
      <c r="B17392" t="s">
        <v>19482</v>
      </c>
      <c r="C17392" t="s">
        <v>19621</v>
      </c>
      <c r="D17392" t="s">
        <v>19623</v>
      </c>
      <c r="E17392" s="89">
        <v>0</v>
      </c>
      <c r="F17392" s="89">
        <v>709177</v>
      </c>
      <c r="G17392" s="89">
        <v>10</v>
      </c>
      <c r="H17392" t="s">
        <v>19630</v>
      </c>
      <c r="I17392" s="89"/>
    </row>
    <row r="17393">
      <c r="A17393" t="s">
        <v>18702</v>
      </c>
      <c r="B17393" t="s">
        <v>19483</v>
      </c>
      <c r="C17393" t="s">
        <v>19621</v>
      </c>
      <c r="D17393" t="s">
        <v>19624</v>
      </c>
      <c r="E17393" s="89">
        <v>20.9872052012824</v>
      </c>
      <c r="F17393" s="89">
        <v>709177</v>
      </c>
      <c r="G17393" s="89">
        <v>10</v>
      </c>
      <c r="H17393" t="s">
        <v>19629</v>
      </c>
      <c r="I17393" s="89"/>
    </row>
    <row r="17394">
      <c r="A17394" t="s">
        <v>18703</v>
      </c>
      <c r="B17394" t="s">
        <v>19480</v>
      </c>
      <c r="C17394" t="s">
        <v>19621</v>
      </c>
      <c r="D17394" t="s">
        <v>19624</v>
      </c>
      <c r="E17394" s="89">
        <v>0</v>
      </c>
      <c r="F17394" s="89">
        <v>709177</v>
      </c>
      <c r="G17394" s="89">
        <v>10</v>
      </c>
      <c r="H17394" t="s">
        <v>19630</v>
      </c>
      <c r="I17394" s="89"/>
    </row>
    <row r="17395">
      <c r="A17395" t="s">
        <v>18704</v>
      </c>
      <c r="B17395" t="s">
        <v>19481</v>
      </c>
      <c r="C17395" t="s">
        <v>19621</v>
      </c>
      <c r="D17395" t="s">
        <v>19624</v>
      </c>
      <c r="E17395" s="89">
        <v>0</v>
      </c>
      <c r="F17395" s="89">
        <v>709177</v>
      </c>
      <c r="G17395" s="89">
        <v>10</v>
      </c>
      <c r="H17395" t="s">
        <v>19630</v>
      </c>
      <c r="I17395" s="89"/>
    </row>
    <row r="17396">
      <c r="A17396" t="s">
        <v>18705</v>
      </c>
      <c r="B17396" t="s">
        <v>19482</v>
      </c>
      <c r="C17396" t="s">
        <v>19621</v>
      </c>
      <c r="D17396" t="s">
        <v>19624</v>
      </c>
      <c r="E17396" s="89">
        <v>0</v>
      </c>
      <c r="F17396" s="89">
        <v>709177</v>
      </c>
      <c r="G17396" s="89">
        <v>10</v>
      </c>
      <c r="H17396" t="s">
        <v>19630</v>
      </c>
      <c r="I17396" s="89"/>
    </row>
    <row r="17397">
      <c r="A17397" t="s">
        <v>18706</v>
      </c>
      <c r="B17397" t="s">
        <v>19477</v>
      </c>
      <c r="C17397" t="s">
        <v>19622</v>
      </c>
      <c r="D17397" t="s">
        <v>19630</v>
      </c>
      <c r="E17397" s="89">
        <v>3921633280997.122</v>
      </c>
      <c r="F17397" s="89">
        <v>709177</v>
      </c>
      <c r="G17397" s="89">
        <v>10</v>
      </c>
      <c r="H17397" t="s">
        <v>19630</v>
      </c>
      <c r="I17397" s="89"/>
    </row>
    <row r="17398">
      <c r="A17398" t="s">
        <v>18707</v>
      </c>
      <c r="B17398" t="s">
        <v>19478</v>
      </c>
      <c r="C17398" t="s">
        <v>19622</v>
      </c>
      <c r="D17398" t="s">
        <v>19630</v>
      </c>
      <c r="E17398" s="89">
        <v>1</v>
      </c>
      <c r="F17398" s="89">
        <v>709177</v>
      </c>
      <c r="G17398" s="89">
        <v>10</v>
      </c>
      <c r="H17398" t="s">
        <v>19630</v>
      </c>
      <c r="I17398" s="89"/>
    </row>
    <row r="17399">
      <c r="A17399" t="s">
        <v>18708</v>
      </c>
      <c r="B17399" t="s">
        <v>19479</v>
      </c>
      <c r="C17399" t="s">
        <v>19622</v>
      </c>
      <c r="D17399" t="s">
        <v>19630</v>
      </c>
      <c r="E17399" s="89">
        <v>5529837.094261548</v>
      </c>
      <c r="F17399" s="89">
        <v>709177</v>
      </c>
      <c r="G17399" s="89">
        <v>10</v>
      </c>
      <c r="H17399" t="s">
        <v>19630</v>
      </c>
      <c r="I17399" s="89"/>
    </row>
    <row r="17400">
      <c r="A17400" t="s">
        <v>18709</v>
      </c>
      <c r="B17400" t="s">
        <v>19483</v>
      </c>
      <c r="C17400" t="s">
        <v>19622</v>
      </c>
      <c r="D17400" t="s">
        <v>19614</v>
      </c>
      <c r="E17400" s="89">
        <v>0.9490540816274744</v>
      </c>
      <c r="F17400" s="89">
        <v>709177</v>
      </c>
      <c r="G17400" s="89">
        <v>10</v>
      </c>
      <c r="H17400" t="s">
        <v>19629</v>
      </c>
      <c r="I17400" s="89"/>
    </row>
    <row r="17401">
      <c r="A17401" t="s">
        <v>18710</v>
      </c>
      <c r="B17401" t="s">
        <v>19483</v>
      </c>
      <c r="C17401" t="s">
        <v>19622</v>
      </c>
      <c r="D17401" t="s">
        <v>19615</v>
      </c>
      <c r="E17401" s="89">
        <v>1.005586266369161</v>
      </c>
      <c r="F17401" s="89">
        <v>709177</v>
      </c>
      <c r="G17401" s="89">
        <v>10</v>
      </c>
      <c r="H17401" t="s">
        <v>19629</v>
      </c>
      <c r="I17401" s="89"/>
    </row>
    <row r="17402">
      <c r="A17402" t="s">
        <v>18711</v>
      </c>
      <c r="B17402" t="s">
        <v>19483</v>
      </c>
      <c r="C17402" t="s">
        <v>19622</v>
      </c>
      <c r="D17402" t="s">
        <v>19616</v>
      </c>
      <c r="E17402" s="89">
        <v>0.9524026672444503</v>
      </c>
      <c r="F17402" s="89">
        <v>709177</v>
      </c>
      <c r="G17402" s="89">
        <v>10</v>
      </c>
      <c r="H17402" t="s">
        <v>19629</v>
      </c>
      <c r="I17402" s="89"/>
    </row>
    <row r="17403">
      <c r="A17403" t="s">
        <v>18712</v>
      </c>
      <c r="B17403" t="s">
        <v>19483</v>
      </c>
      <c r="C17403" t="s">
        <v>19622</v>
      </c>
      <c r="D17403" t="s">
        <v>19617</v>
      </c>
      <c r="E17403" s="89">
        <v>0.9978951898661832</v>
      </c>
      <c r="F17403" s="89">
        <v>709177</v>
      </c>
      <c r="G17403" s="89">
        <v>10</v>
      </c>
      <c r="H17403" t="s">
        <v>19629</v>
      </c>
      <c r="I17403" s="89"/>
    </row>
    <row r="17404">
      <c r="A17404" t="s">
        <v>18713</v>
      </c>
      <c r="B17404" t="s">
        <v>19483</v>
      </c>
      <c r="C17404" t="s">
        <v>19622</v>
      </c>
      <c r="D17404" t="s">
        <v>19618</v>
      </c>
      <c r="E17404" s="89">
        <v>1.004940601574262</v>
      </c>
      <c r="F17404" s="89">
        <v>709177</v>
      </c>
      <c r="G17404" s="89">
        <v>10</v>
      </c>
      <c r="H17404" t="s">
        <v>19629</v>
      </c>
      <c r="I17404" s="89"/>
    </row>
    <row r="17405">
      <c r="A17405" t="s">
        <v>18714</v>
      </c>
      <c r="B17405" t="s">
        <v>19483</v>
      </c>
      <c r="C17405" t="s">
        <v>19622</v>
      </c>
      <c r="D17405" t="s">
        <v>19619</v>
      </c>
      <c r="E17405" s="89">
        <v>1.066044166379357</v>
      </c>
      <c r="F17405" s="89">
        <v>709177</v>
      </c>
      <c r="G17405" s="89">
        <v>10</v>
      </c>
      <c r="H17405" t="s">
        <v>19629</v>
      </c>
      <c r="I17405" s="89"/>
    </row>
    <row r="17406">
      <c r="A17406" t="s">
        <v>18715</v>
      </c>
      <c r="B17406" t="s">
        <v>19483</v>
      </c>
      <c r="C17406" t="s">
        <v>19622</v>
      </c>
      <c r="D17406" t="s">
        <v>19620</v>
      </c>
      <c r="E17406" s="89">
        <v>0.9964238613511245</v>
      </c>
      <c r="F17406" s="89">
        <v>709177</v>
      </c>
      <c r="G17406" s="89">
        <v>10</v>
      </c>
      <c r="H17406" t="s">
        <v>19629</v>
      </c>
      <c r="I17406" s="89"/>
    </row>
    <row r="17407">
      <c r="A17407" t="s">
        <v>18716</v>
      </c>
      <c r="B17407" t="s">
        <v>19483</v>
      </c>
      <c r="C17407" t="s">
        <v>19622</v>
      </c>
      <c r="D17407" t="s">
        <v>19621</v>
      </c>
      <c r="E17407" s="89">
        <v>0.9939735731429999</v>
      </c>
      <c r="F17407" s="89">
        <v>709177</v>
      </c>
      <c r="G17407" s="89">
        <v>10</v>
      </c>
      <c r="H17407" t="s">
        <v>19629</v>
      </c>
      <c r="I17407" s="89"/>
    </row>
    <row r="17408">
      <c r="A17408" t="s">
        <v>18717</v>
      </c>
      <c r="B17408" t="s">
        <v>19483</v>
      </c>
      <c r="C17408" t="s">
        <v>19622</v>
      </c>
      <c r="D17408" t="s">
        <v>19622</v>
      </c>
      <c r="E17408" s="89">
        <v>1</v>
      </c>
      <c r="F17408" s="89">
        <v>709177</v>
      </c>
      <c r="G17408" s="89">
        <v>10</v>
      </c>
      <c r="H17408" t="s">
        <v>19629</v>
      </c>
      <c r="I17408" s="89"/>
    </row>
    <row r="17409">
      <c r="A17409" t="s">
        <v>18718</v>
      </c>
      <c r="B17409" t="s">
        <v>19483</v>
      </c>
      <c r="C17409" t="s">
        <v>19622</v>
      </c>
      <c r="D17409" t="s">
        <v>19623</v>
      </c>
      <c r="E17409" s="89">
        <v>8.433520792278369</v>
      </c>
      <c r="F17409" s="89">
        <v>709177</v>
      </c>
      <c r="G17409" s="89">
        <v>10</v>
      </c>
      <c r="H17409" t="s">
        <v>19629</v>
      </c>
      <c r="I17409" s="89"/>
    </row>
    <row r="17410">
      <c r="A17410" t="s">
        <v>18719</v>
      </c>
      <c r="B17410" t="s">
        <v>19480</v>
      </c>
      <c r="C17410" t="s">
        <v>19622</v>
      </c>
      <c r="D17410" t="s">
        <v>19623</v>
      </c>
      <c r="E17410" s="89">
        <v>0</v>
      </c>
      <c r="F17410" s="89">
        <v>709177</v>
      </c>
      <c r="G17410" s="89">
        <v>10</v>
      </c>
      <c r="H17410" t="s">
        <v>19630</v>
      </c>
      <c r="I17410" s="89"/>
    </row>
    <row r="17411">
      <c r="A17411" t="s">
        <v>18720</v>
      </c>
      <c r="B17411" t="s">
        <v>19481</v>
      </c>
      <c r="C17411" t="s">
        <v>19622</v>
      </c>
      <c r="D17411" t="s">
        <v>19623</v>
      </c>
      <c r="E17411" s="89">
        <v>0</v>
      </c>
      <c r="F17411" s="89">
        <v>709177</v>
      </c>
      <c r="G17411" s="89">
        <v>10</v>
      </c>
      <c r="H17411" t="s">
        <v>19630</v>
      </c>
      <c r="I17411" s="89"/>
    </row>
    <row r="17412">
      <c r="A17412" t="s">
        <v>18721</v>
      </c>
      <c r="B17412" t="s">
        <v>19482</v>
      </c>
      <c r="C17412" t="s">
        <v>19622</v>
      </c>
      <c r="D17412" t="s">
        <v>19623</v>
      </c>
      <c r="E17412" s="89">
        <v>0</v>
      </c>
      <c r="F17412" s="89">
        <v>709177</v>
      </c>
      <c r="G17412" s="89">
        <v>10</v>
      </c>
      <c r="H17412" t="s">
        <v>19630</v>
      </c>
      <c r="I17412" s="89"/>
    </row>
    <row r="17413">
      <c r="A17413" t="s">
        <v>18722</v>
      </c>
      <c r="B17413" t="s">
        <v>19483</v>
      </c>
      <c r="C17413" t="s">
        <v>19622</v>
      </c>
      <c r="D17413" t="s">
        <v>19624</v>
      </c>
      <c r="E17413" s="89">
        <v>21.05391830868808</v>
      </c>
      <c r="F17413" s="89">
        <v>709177</v>
      </c>
      <c r="G17413" s="89">
        <v>10</v>
      </c>
      <c r="H17413" t="s">
        <v>19629</v>
      </c>
      <c r="I17413" s="89"/>
    </row>
    <row r="17414">
      <c r="A17414" t="s">
        <v>18723</v>
      </c>
      <c r="B17414" t="s">
        <v>19480</v>
      </c>
      <c r="C17414" t="s">
        <v>19622</v>
      </c>
      <c r="D17414" t="s">
        <v>19624</v>
      </c>
      <c r="E17414" s="89">
        <v>0</v>
      </c>
      <c r="F17414" s="89">
        <v>709177</v>
      </c>
      <c r="G17414" s="89">
        <v>10</v>
      </c>
      <c r="H17414" t="s">
        <v>19630</v>
      </c>
      <c r="I17414" s="89"/>
    </row>
    <row r="17415">
      <c r="A17415" t="s">
        <v>18724</v>
      </c>
      <c r="B17415" t="s">
        <v>19481</v>
      </c>
      <c r="C17415" t="s">
        <v>19622</v>
      </c>
      <c r="D17415" t="s">
        <v>19624</v>
      </c>
      <c r="E17415" s="89">
        <v>0</v>
      </c>
      <c r="F17415" s="89">
        <v>709177</v>
      </c>
      <c r="G17415" s="89">
        <v>10</v>
      </c>
      <c r="H17415" t="s">
        <v>19630</v>
      </c>
      <c r="I17415" s="89"/>
    </row>
    <row r="17416">
      <c r="A17416" t="s">
        <v>18725</v>
      </c>
      <c r="B17416" t="s">
        <v>19482</v>
      </c>
      <c r="C17416" t="s">
        <v>19622</v>
      </c>
      <c r="D17416" t="s">
        <v>19624</v>
      </c>
      <c r="E17416" s="89">
        <v>0</v>
      </c>
      <c r="F17416" s="89">
        <v>709177</v>
      </c>
      <c r="G17416" s="89">
        <v>10</v>
      </c>
      <c r="H17416" t="s">
        <v>19630</v>
      </c>
      <c r="I17416" s="89"/>
    </row>
    <row r="17417">
      <c r="A17417" t="s">
        <v>18726</v>
      </c>
      <c r="B17417" t="s">
        <v>19483</v>
      </c>
      <c r="C17417" t="s">
        <v>19523</v>
      </c>
      <c r="D17417" t="s">
        <v>19614</v>
      </c>
      <c r="E17417" s="89">
        <v>0.07533495406362925</v>
      </c>
      <c r="F17417" s="89">
        <v>709177</v>
      </c>
      <c r="G17417" s="89">
        <v>10</v>
      </c>
      <c r="H17417" t="s">
        <v>19629</v>
      </c>
      <c r="I17417" s="89"/>
    </row>
    <row r="17418">
      <c r="A17418" t="s">
        <v>18727</v>
      </c>
      <c r="B17418" t="s">
        <v>19483</v>
      </c>
      <c r="C17418" t="s">
        <v>19523</v>
      </c>
      <c r="D17418" t="s">
        <v>19615</v>
      </c>
      <c r="E17418" s="89">
        <v>0.0839060011776083</v>
      </c>
      <c r="F17418" s="89">
        <v>709177</v>
      </c>
      <c r="G17418" s="89">
        <v>10</v>
      </c>
      <c r="H17418" t="s">
        <v>19629</v>
      </c>
      <c r="I17418" s="89"/>
    </row>
    <row r="17419">
      <c r="A17419" t="s">
        <v>18728</v>
      </c>
      <c r="B17419" t="s">
        <v>19483</v>
      </c>
      <c r="C17419" t="s">
        <v>19523</v>
      </c>
      <c r="D17419" t="s">
        <v>19616</v>
      </c>
      <c r="E17419" s="89">
        <v>0.07557234983292259</v>
      </c>
      <c r="F17419" s="89">
        <v>709177</v>
      </c>
      <c r="G17419" s="89">
        <v>10</v>
      </c>
      <c r="H17419" t="s">
        <v>19629</v>
      </c>
      <c r="I17419" s="89"/>
    </row>
    <row r="17420">
      <c r="A17420" t="s">
        <v>18729</v>
      </c>
      <c r="B17420" t="s">
        <v>19483</v>
      </c>
      <c r="C17420" t="s">
        <v>19523</v>
      </c>
      <c r="D17420" t="s">
        <v>19617</v>
      </c>
      <c r="E17420" s="89">
        <v>0.08377241792433497</v>
      </c>
      <c r="F17420" s="89">
        <v>709177</v>
      </c>
      <c r="G17420" s="89">
        <v>10</v>
      </c>
      <c r="H17420" t="s">
        <v>19629</v>
      </c>
      <c r="I17420" s="89"/>
    </row>
    <row r="17421">
      <c r="A17421" t="s">
        <v>18730</v>
      </c>
      <c r="B17421" t="s">
        <v>19483</v>
      </c>
      <c r="C17421" t="s">
        <v>19523</v>
      </c>
      <c r="D17421" t="s">
        <v>19618</v>
      </c>
      <c r="E17421" s="89">
        <v>0.08382036676037904</v>
      </c>
      <c r="F17421" s="89">
        <v>709177</v>
      </c>
      <c r="G17421" s="89">
        <v>10</v>
      </c>
      <c r="H17421" t="s">
        <v>19629</v>
      </c>
      <c r="I17421" s="89"/>
    </row>
    <row r="17422">
      <c r="A17422" t="s">
        <v>18731</v>
      </c>
      <c r="B17422" t="s">
        <v>19483</v>
      </c>
      <c r="C17422" t="s">
        <v>19523</v>
      </c>
      <c r="D17422" t="s">
        <v>19619</v>
      </c>
      <c r="E17422" s="89">
        <v>0.08888459053067412</v>
      </c>
      <c r="F17422" s="89">
        <v>709177</v>
      </c>
      <c r="G17422" s="89">
        <v>10</v>
      </c>
      <c r="H17422" t="s">
        <v>19629</v>
      </c>
      <c r="I17422" s="89"/>
    </row>
    <row r="17423">
      <c r="A17423" t="s">
        <v>18732</v>
      </c>
      <c r="B17423" t="s">
        <v>19483</v>
      </c>
      <c r="C17423" t="s">
        <v>19523</v>
      </c>
      <c r="D17423" t="s">
        <v>19620</v>
      </c>
      <c r="E17423" s="89">
        <v>0.08305524664199659</v>
      </c>
      <c r="F17423" s="89">
        <v>709177</v>
      </c>
      <c r="G17423" s="89">
        <v>10</v>
      </c>
      <c r="H17423" t="s">
        <v>19629</v>
      </c>
      <c r="I17423" s="89"/>
    </row>
    <row r="17424">
      <c r="A17424" t="s">
        <v>18733</v>
      </c>
      <c r="B17424" t="s">
        <v>19483</v>
      </c>
      <c r="C17424" t="s">
        <v>19523</v>
      </c>
      <c r="D17424" t="s">
        <v>19621</v>
      </c>
      <c r="E17424" s="89">
        <v>0.08090438008638029</v>
      </c>
      <c r="F17424" s="89">
        <v>709177</v>
      </c>
      <c r="G17424" s="89">
        <v>10</v>
      </c>
      <c r="H17424" t="s">
        <v>19629</v>
      </c>
      <c r="I17424" s="89"/>
    </row>
    <row r="17425">
      <c r="A17425" t="s">
        <v>18734</v>
      </c>
      <c r="B17425" t="s">
        <v>19483</v>
      </c>
      <c r="C17425" t="s">
        <v>19523</v>
      </c>
      <c r="D17425" t="s">
        <v>19622</v>
      </c>
      <c r="E17425" s="89">
        <v>0.08425909264706508</v>
      </c>
      <c r="F17425" s="89">
        <v>709177</v>
      </c>
      <c r="G17425" s="89">
        <v>10</v>
      </c>
      <c r="H17425" t="s">
        <v>19629</v>
      </c>
      <c r="I17425" s="89"/>
    </row>
    <row r="17426">
      <c r="A17426" t="s">
        <v>18735</v>
      </c>
      <c r="B17426" t="s">
        <v>19483</v>
      </c>
      <c r="C17426" t="s">
        <v>19523</v>
      </c>
      <c r="D17426" t="s">
        <v>19623</v>
      </c>
      <c r="E17426" s="89">
        <v>0.5599597516320134</v>
      </c>
      <c r="F17426" s="89">
        <v>709177</v>
      </c>
      <c r="G17426" s="89">
        <v>10</v>
      </c>
      <c r="H17426" t="s">
        <v>19629</v>
      </c>
      <c r="I17426" s="89"/>
    </row>
    <row r="17427">
      <c r="A17427" t="s">
        <v>18736</v>
      </c>
      <c r="B17427" t="s">
        <v>19483</v>
      </c>
      <c r="C17427" t="s">
        <v>19523</v>
      </c>
      <c r="D17427" t="s">
        <v>19624</v>
      </c>
      <c r="E17427" s="89">
        <v>1.420553833099816</v>
      </c>
      <c r="F17427" s="89">
        <v>709177</v>
      </c>
      <c r="G17427" s="89">
        <v>10</v>
      </c>
      <c r="H17427" t="s">
        <v>19629</v>
      </c>
      <c r="I17427" s="89"/>
    </row>
    <row r="17428">
      <c r="A17428" t="s">
        <v>22477</v>
      </c>
      <c r="B17428" t="s">
        <v>19476</v>
      </c>
      <c r="C17428" t="s">
        <v>3677</v>
      </c>
      <c r="D17428" t="s">
        <v>19630</v>
      </c>
      <c r="E17428" s="89">
        <v>47513</v>
      </c>
      <c r="F17428" s="89">
        <v>709177</v>
      </c>
      <c r="G17428" s="89">
        <v>10</v>
      </c>
      <c r="H17428" t="s">
        <v>19630</v>
      </c>
      <c r="I17428" s="89"/>
    </row>
    <row r="17429">
      <c r="A17429" t="s">
        <v>22478</v>
      </c>
      <c r="B17429" t="s">
        <v>19477</v>
      </c>
      <c r="C17429" t="s">
        <v>3677</v>
      </c>
      <c r="D17429" t="s">
        <v>19630</v>
      </c>
      <c r="E17429" s="89">
        <v>2894891535.070001</v>
      </c>
      <c r="F17429" s="89">
        <v>709177</v>
      </c>
      <c r="G17429" s="89">
        <v>10</v>
      </c>
      <c r="H17429" t="s">
        <v>19630</v>
      </c>
      <c r="I17429" s="89"/>
    </row>
    <row r="17430">
      <c r="A17430" t="s">
        <v>22479</v>
      </c>
      <c r="B17430" t="s">
        <v>19478</v>
      </c>
      <c r="C17430" t="s">
        <v>3677</v>
      </c>
      <c r="D17430" t="s">
        <v>19630</v>
      </c>
      <c r="E17430" s="89">
        <v>0.06699737865159192</v>
      </c>
      <c r="F17430" s="89">
        <v>709177</v>
      </c>
      <c r="G17430" s="89">
        <v>10</v>
      </c>
      <c r="H17430" t="s">
        <v>19630</v>
      </c>
      <c r="I17430" s="89"/>
    </row>
    <row r="17431">
      <c r="A17431" t="s">
        <v>22480</v>
      </c>
      <c r="B17431" t="s">
        <v>19479</v>
      </c>
      <c r="C17431" t="s">
        <v>3677</v>
      </c>
      <c r="D17431" t="s">
        <v>19630</v>
      </c>
      <c r="E17431" s="89">
        <v>4082.043742352051</v>
      </c>
      <c r="F17431" s="89">
        <v>709177</v>
      </c>
      <c r="G17431" s="89">
        <v>10</v>
      </c>
      <c r="H17431" t="s">
        <v>19630</v>
      </c>
      <c r="I17431" s="89"/>
    </row>
    <row r="17432">
      <c r="A17432" t="s">
        <v>18737</v>
      </c>
      <c r="B17432" t="s">
        <v>19480</v>
      </c>
      <c r="C17432" t="s">
        <v>19527</v>
      </c>
      <c r="D17432" t="s">
        <v>19623</v>
      </c>
      <c r="E17432" s="89">
        <v>0</v>
      </c>
      <c r="F17432" s="89">
        <v>709177</v>
      </c>
      <c r="G17432" s="89">
        <v>10</v>
      </c>
      <c r="H17432" t="s">
        <v>19630</v>
      </c>
      <c r="I17432" s="89"/>
    </row>
    <row r="17433">
      <c r="A17433" t="s">
        <v>18738</v>
      </c>
      <c r="B17433" t="s">
        <v>19481</v>
      </c>
      <c r="C17433" t="s">
        <v>19527</v>
      </c>
      <c r="D17433" t="s">
        <v>19623</v>
      </c>
      <c r="E17433" s="89">
        <v>0</v>
      </c>
      <c r="F17433" s="89">
        <v>709177</v>
      </c>
      <c r="G17433" s="89">
        <v>10</v>
      </c>
      <c r="H17433" t="s">
        <v>19630</v>
      </c>
      <c r="I17433" s="89"/>
    </row>
    <row r="17434">
      <c r="A17434" t="s">
        <v>18739</v>
      </c>
      <c r="B17434" t="s">
        <v>19482</v>
      </c>
      <c r="C17434" t="s">
        <v>19527</v>
      </c>
      <c r="D17434" t="s">
        <v>19623</v>
      </c>
      <c r="E17434" s="89">
        <v>0</v>
      </c>
      <c r="F17434" s="89">
        <v>709177</v>
      </c>
      <c r="G17434" s="89">
        <v>10</v>
      </c>
      <c r="H17434" t="s">
        <v>19630</v>
      </c>
      <c r="I17434" s="89"/>
    </row>
    <row r="17435">
      <c r="A17435" t="s">
        <v>18740</v>
      </c>
      <c r="B17435" t="s">
        <v>19480</v>
      </c>
      <c r="C17435" t="s">
        <v>19527</v>
      </c>
      <c r="D17435" t="s">
        <v>19624</v>
      </c>
      <c r="E17435" s="89">
        <v>0</v>
      </c>
      <c r="F17435" s="89">
        <v>709177</v>
      </c>
      <c r="G17435" s="89">
        <v>10</v>
      </c>
      <c r="H17435" t="s">
        <v>19630</v>
      </c>
      <c r="I17435" s="89"/>
    </row>
    <row r="17436">
      <c r="A17436" t="s">
        <v>18741</v>
      </c>
      <c r="B17436" t="s">
        <v>19481</v>
      </c>
      <c r="C17436" t="s">
        <v>19527</v>
      </c>
      <c r="D17436" t="s">
        <v>19624</v>
      </c>
      <c r="E17436" s="89">
        <v>0</v>
      </c>
      <c r="F17436" s="89">
        <v>709177</v>
      </c>
      <c r="G17436" s="89">
        <v>10</v>
      </c>
      <c r="H17436" t="s">
        <v>19630</v>
      </c>
      <c r="I17436" s="89"/>
    </row>
    <row r="17437">
      <c r="A17437" t="s">
        <v>18742</v>
      </c>
      <c r="B17437" t="s">
        <v>19482</v>
      </c>
      <c r="C17437" t="s">
        <v>19527</v>
      </c>
      <c r="D17437" t="s">
        <v>19624</v>
      </c>
      <c r="E17437" s="89">
        <v>0</v>
      </c>
      <c r="F17437" s="89">
        <v>709177</v>
      </c>
      <c r="G17437" s="89">
        <v>10</v>
      </c>
      <c r="H17437" t="s">
        <v>19630</v>
      </c>
      <c r="I17437" s="89"/>
    </row>
    <row r="17438">
      <c r="A17438" t="s">
        <v>18743</v>
      </c>
      <c r="B17438" t="s">
        <v>19480</v>
      </c>
      <c r="C17438" t="s">
        <v>19528</v>
      </c>
      <c r="D17438" t="s">
        <v>19623</v>
      </c>
      <c r="E17438" s="89">
        <v>0</v>
      </c>
      <c r="F17438" s="89">
        <v>709177</v>
      </c>
      <c r="G17438" s="89">
        <v>10</v>
      </c>
      <c r="H17438" t="s">
        <v>19630</v>
      </c>
      <c r="I17438" s="89"/>
    </row>
    <row r="17439">
      <c r="A17439" t="s">
        <v>18744</v>
      </c>
      <c r="B17439" t="s">
        <v>19481</v>
      </c>
      <c r="C17439" t="s">
        <v>19528</v>
      </c>
      <c r="D17439" t="s">
        <v>19623</v>
      </c>
      <c r="E17439" s="89">
        <v>0</v>
      </c>
      <c r="F17439" s="89">
        <v>709177</v>
      </c>
      <c r="G17439" s="89">
        <v>10</v>
      </c>
      <c r="H17439" t="s">
        <v>19630</v>
      </c>
      <c r="I17439" s="89"/>
    </row>
    <row r="17440">
      <c r="A17440" t="s">
        <v>18745</v>
      </c>
      <c r="B17440" t="s">
        <v>19482</v>
      </c>
      <c r="C17440" t="s">
        <v>19528</v>
      </c>
      <c r="D17440" t="s">
        <v>19623</v>
      </c>
      <c r="E17440" s="89">
        <v>0</v>
      </c>
      <c r="F17440" s="89">
        <v>709177</v>
      </c>
      <c r="G17440" s="89">
        <v>10</v>
      </c>
      <c r="H17440" t="s">
        <v>19630</v>
      </c>
      <c r="I17440" s="89"/>
    </row>
    <row r="17441">
      <c r="A17441" t="s">
        <v>18746</v>
      </c>
      <c r="B17441" t="s">
        <v>19480</v>
      </c>
      <c r="C17441" t="s">
        <v>19528</v>
      </c>
      <c r="D17441" t="s">
        <v>19624</v>
      </c>
      <c r="E17441" s="89">
        <v>0</v>
      </c>
      <c r="F17441" s="89">
        <v>709177</v>
      </c>
      <c r="G17441" s="89">
        <v>10</v>
      </c>
      <c r="H17441" t="s">
        <v>19630</v>
      </c>
      <c r="I17441" s="89"/>
    </row>
    <row r="17442">
      <c r="A17442" t="s">
        <v>18747</v>
      </c>
      <c r="B17442" t="s">
        <v>19481</v>
      </c>
      <c r="C17442" t="s">
        <v>19528</v>
      </c>
      <c r="D17442" t="s">
        <v>19624</v>
      </c>
      <c r="E17442" s="89">
        <v>0</v>
      </c>
      <c r="F17442" s="89">
        <v>709177</v>
      </c>
      <c r="G17442" s="89">
        <v>10</v>
      </c>
      <c r="H17442" t="s">
        <v>19630</v>
      </c>
      <c r="I17442" s="89"/>
    </row>
    <row r="17443">
      <c r="A17443" t="s">
        <v>18748</v>
      </c>
      <c r="B17443" t="s">
        <v>19482</v>
      </c>
      <c r="C17443" t="s">
        <v>19528</v>
      </c>
      <c r="D17443" t="s">
        <v>19624</v>
      </c>
      <c r="E17443" s="89">
        <v>0</v>
      </c>
      <c r="F17443" s="89">
        <v>709177</v>
      </c>
      <c r="G17443" s="89">
        <v>10</v>
      </c>
      <c r="H17443" t="s">
        <v>19630</v>
      </c>
      <c r="I17443" s="89"/>
    </row>
    <row r="17444">
      <c r="A17444" t="s">
        <v>18749</v>
      </c>
      <c r="B17444" t="s">
        <v>19480</v>
      </c>
      <c r="C17444" t="s">
        <v>19529</v>
      </c>
      <c r="D17444" t="s">
        <v>19623</v>
      </c>
      <c r="E17444" s="89">
        <v>0.02313808823467202</v>
      </c>
      <c r="F17444" s="89">
        <v>709177</v>
      </c>
      <c r="G17444" s="89">
        <v>10</v>
      </c>
      <c r="H17444" t="s">
        <v>19630</v>
      </c>
      <c r="I17444" s="89"/>
    </row>
    <row r="17445">
      <c r="A17445" t="s">
        <v>18750</v>
      </c>
      <c r="B17445" t="s">
        <v>19481</v>
      </c>
      <c r="C17445" t="s">
        <v>19529</v>
      </c>
      <c r="D17445" t="s">
        <v>19623</v>
      </c>
      <c r="E17445" s="89">
        <v>0.0466337444200168</v>
      </c>
      <c r="F17445" s="89">
        <v>709177</v>
      </c>
      <c r="G17445" s="89">
        <v>10</v>
      </c>
      <c r="H17445" t="s">
        <v>19630</v>
      </c>
      <c r="I17445" s="89"/>
    </row>
    <row r="17446">
      <c r="A17446" t="s">
        <v>18751</v>
      </c>
      <c r="B17446" t="s">
        <v>19482</v>
      </c>
      <c r="C17446" t="s">
        <v>19529</v>
      </c>
      <c r="D17446" t="s">
        <v>19623</v>
      </c>
      <c r="E17446" s="89">
        <v>0.2666762036571281</v>
      </c>
      <c r="F17446" s="89">
        <v>709177</v>
      </c>
      <c r="G17446" s="89">
        <v>10</v>
      </c>
      <c r="H17446" t="s">
        <v>19630</v>
      </c>
      <c r="I17446" s="89"/>
    </row>
    <row r="17447">
      <c r="A17447" t="s">
        <v>18752</v>
      </c>
      <c r="B17447" t="s">
        <v>19480</v>
      </c>
      <c r="C17447" t="s">
        <v>19529</v>
      </c>
      <c r="D17447" t="s">
        <v>19624</v>
      </c>
      <c r="E17447" s="89">
        <v>0.01522327994280694</v>
      </c>
      <c r="F17447" s="89">
        <v>709177</v>
      </c>
      <c r="G17447" s="89">
        <v>10</v>
      </c>
      <c r="H17447" t="s">
        <v>19630</v>
      </c>
      <c r="I17447" s="89"/>
    </row>
    <row r="17448">
      <c r="A17448" t="s">
        <v>18753</v>
      </c>
      <c r="B17448" t="s">
        <v>19481</v>
      </c>
      <c r="C17448" t="s">
        <v>19529</v>
      </c>
      <c r="D17448" t="s">
        <v>19624</v>
      </c>
      <c r="E17448" s="89">
        <v>0.09026223167600751</v>
      </c>
      <c r="F17448" s="89">
        <v>709177</v>
      </c>
      <c r="G17448" s="89">
        <v>10</v>
      </c>
      <c r="H17448" t="s">
        <v>19630</v>
      </c>
      <c r="I17448" s="89"/>
    </row>
    <row r="17449">
      <c r="A17449" t="s">
        <v>18754</v>
      </c>
      <c r="B17449" t="s">
        <v>19482</v>
      </c>
      <c r="C17449" t="s">
        <v>19529</v>
      </c>
      <c r="D17449" t="s">
        <v>19624</v>
      </c>
      <c r="E17449" s="89">
        <v>1.461365676882738</v>
      </c>
      <c r="F17449" s="89">
        <v>709177</v>
      </c>
      <c r="G17449" s="89">
        <v>10</v>
      </c>
      <c r="H17449" t="s">
        <v>19630</v>
      </c>
      <c r="I17449" s="89"/>
    </row>
    <row r="17450">
      <c r="A17450" t="s">
        <v>18755</v>
      </c>
      <c r="B17450" t="s">
        <v>19480</v>
      </c>
      <c r="C17450" t="s">
        <v>19530</v>
      </c>
      <c r="D17450" t="s">
        <v>19623</v>
      </c>
      <c r="E17450" s="89">
        <v>0</v>
      </c>
      <c r="F17450" s="89">
        <v>709177</v>
      </c>
      <c r="G17450" s="89">
        <v>10</v>
      </c>
      <c r="H17450" t="s">
        <v>19630</v>
      </c>
      <c r="I17450" s="89"/>
    </row>
    <row r="17451">
      <c r="A17451" t="s">
        <v>18756</v>
      </c>
      <c r="B17451" t="s">
        <v>19481</v>
      </c>
      <c r="C17451" t="s">
        <v>19530</v>
      </c>
      <c r="D17451" t="s">
        <v>19623</v>
      </c>
      <c r="E17451" s="89">
        <v>0</v>
      </c>
      <c r="F17451" s="89">
        <v>709177</v>
      </c>
      <c r="G17451" s="89">
        <v>10</v>
      </c>
      <c r="H17451" t="s">
        <v>19630</v>
      </c>
      <c r="I17451" s="89"/>
    </row>
    <row r="17452">
      <c r="A17452" t="s">
        <v>18757</v>
      </c>
      <c r="B17452" t="s">
        <v>19482</v>
      </c>
      <c r="C17452" t="s">
        <v>19530</v>
      </c>
      <c r="D17452" t="s">
        <v>19623</v>
      </c>
      <c r="E17452" s="89">
        <v>0</v>
      </c>
      <c r="F17452" s="89">
        <v>709177</v>
      </c>
      <c r="G17452" s="89">
        <v>10</v>
      </c>
      <c r="H17452" t="s">
        <v>19630</v>
      </c>
      <c r="I17452" s="89"/>
    </row>
    <row r="17453">
      <c r="A17453" t="s">
        <v>18758</v>
      </c>
      <c r="B17453" t="s">
        <v>19480</v>
      </c>
      <c r="C17453" t="s">
        <v>19530</v>
      </c>
      <c r="D17453" t="s">
        <v>19624</v>
      </c>
      <c r="E17453" s="89">
        <v>0</v>
      </c>
      <c r="F17453" s="89">
        <v>709177</v>
      </c>
      <c r="G17453" s="89">
        <v>10</v>
      </c>
      <c r="H17453" t="s">
        <v>19630</v>
      </c>
      <c r="I17453" s="89"/>
    </row>
    <row r="17454">
      <c r="A17454" t="s">
        <v>18759</v>
      </c>
      <c r="B17454" t="s">
        <v>19481</v>
      </c>
      <c r="C17454" t="s">
        <v>19530</v>
      </c>
      <c r="D17454" t="s">
        <v>19624</v>
      </c>
      <c r="E17454" s="89">
        <v>0</v>
      </c>
      <c r="F17454" s="89">
        <v>709177</v>
      </c>
      <c r="G17454" s="89">
        <v>10</v>
      </c>
      <c r="H17454" t="s">
        <v>19630</v>
      </c>
      <c r="I17454" s="89"/>
    </row>
    <row r="17455">
      <c r="A17455" t="s">
        <v>18760</v>
      </c>
      <c r="B17455" t="s">
        <v>19482</v>
      </c>
      <c r="C17455" t="s">
        <v>19530</v>
      </c>
      <c r="D17455" t="s">
        <v>19624</v>
      </c>
      <c r="E17455" s="89">
        <v>0</v>
      </c>
      <c r="F17455" s="89">
        <v>709177</v>
      </c>
      <c r="G17455" s="89">
        <v>10</v>
      </c>
      <c r="H17455" t="s">
        <v>19630</v>
      </c>
      <c r="I17455" s="89"/>
    </row>
    <row r="17456">
      <c r="A17456" t="s">
        <v>18761</v>
      </c>
      <c r="B17456" t="s">
        <v>19480</v>
      </c>
      <c r="C17456" t="s">
        <v>19531</v>
      </c>
      <c r="D17456" t="s">
        <v>19623</v>
      </c>
      <c r="E17456" s="89">
        <v>0</v>
      </c>
      <c r="F17456" s="89">
        <v>709177</v>
      </c>
      <c r="G17456" s="89">
        <v>10</v>
      </c>
      <c r="H17456" t="s">
        <v>19630</v>
      </c>
      <c r="I17456" s="89"/>
    </row>
    <row r="17457">
      <c r="A17457" t="s">
        <v>18762</v>
      </c>
      <c r="B17457" t="s">
        <v>19481</v>
      </c>
      <c r="C17457" t="s">
        <v>19531</v>
      </c>
      <c r="D17457" t="s">
        <v>19623</v>
      </c>
      <c r="E17457" s="89">
        <v>0</v>
      </c>
      <c r="F17457" s="89">
        <v>709177</v>
      </c>
      <c r="G17457" s="89">
        <v>10</v>
      </c>
      <c r="H17457" t="s">
        <v>19630</v>
      </c>
      <c r="I17457" s="89"/>
    </row>
    <row r="17458">
      <c r="A17458" t="s">
        <v>18763</v>
      </c>
      <c r="B17458" t="s">
        <v>19482</v>
      </c>
      <c r="C17458" t="s">
        <v>19531</v>
      </c>
      <c r="D17458" t="s">
        <v>19623</v>
      </c>
      <c r="E17458" s="89">
        <v>0</v>
      </c>
      <c r="F17458" s="89">
        <v>709177</v>
      </c>
      <c r="G17458" s="89">
        <v>10</v>
      </c>
      <c r="H17458" t="s">
        <v>19630</v>
      </c>
      <c r="I17458" s="89"/>
    </row>
    <row r="17459">
      <c r="A17459" t="s">
        <v>18764</v>
      </c>
      <c r="B17459" t="s">
        <v>19480</v>
      </c>
      <c r="C17459" t="s">
        <v>19531</v>
      </c>
      <c r="D17459" t="s">
        <v>19624</v>
      </c>
      <c r="E17459" s="89">
        <v>0</v>
      </c>
      <c r="F17459" s="89">
        <v>709177</v>
      </c>
      <c r="G17459" s="89">
        <v>10</v>
      </c>
      <c r="H17459" t="s">
        <v>19630</v>
      </c>
      <c r="I17459" s="89"/>
    </row>
    <row r="17460">
      <c r="A17460" t="s">
        <v>18765</v>
      </c>
      <c r="B17460" t="s">
        <v>19481</v>
      </c>
      <c r="C17460" t="s">
        <v>19531</v>
      </c>
      <c r="D17460" t="s">
        <v>19624</v>
      </c>
      <c r="E17460" s="89">
        <v>0</v>
      </c>
      <c r="F17460" s="89">
        <v>709177</v>
      </c>
      <c r="G17460" s="89">
        <v>10</v>
      </c>
      <c r="H17460" t="s">
        <v>19630</v>
      </c>
      <c r="I17460" s="89"/>
    </row>
    <row r="17461">
      <c r="A17461" t="s">
        <v>18766</v>
      </c>
      <c r="B17461" t="s">
        <v>19482</v>
      </c>
      <c r="C17461" t="s">
        <v>19531</v>
      </c>
      <c r="D17461" t="s">
        <v>19624</v>
      </c>
      <c r="E17461" s="89">
        <v>0</v>
      </c>
      <c r="F17461" s="89">
        <v>709177</v>
      </c>
      <c r="G17461" s="89">
        <v>10</v>
      </c>
      <c r="H17461" t="s">
        <v>19630</v>
      </c>
      <c r="I17461" s="89"/>
    </row>
    <row r="17462">
      <c r="A17462" t="s">
        <v>18767</v>
      </c>
      <c r="B17462" t="s">
        <v>19480</v>
      </c>
      <c r="C17462" t="s">
        <v>19532</v>
      </c>
      <c r="D17462" t="s">
        <v>19623</v>
      </c>
      <c r="E17462" s="89">
        <v>0</v>
      </c>
      <c r="F17462" s="89">
        <v>709177</v>
      </c>
      <c r="G17462" s="89">
        <v>10</v>
      </c>
      <c r="H17462" t="s">
        <v>19630</v>
      </c>
      <c r="I17462" s="89"/>
    </row>
    <row r="17463">
      <c r="A17463" t="s">
        <v>18768</v>
      </c>
      <c r="B17463" t="s">
        <v>19481</v>
      </c>
      <c r="C17463" t="s">
        <v>19532</v>
      </c>
      <c r="D17463" t="s">
        <v>19623</v>
      </c>
      <c r="E17463" s="89">
        <v>0</v>
      </c>
      <c r="F17463" s="89">
        <v>709177</v>
      </c>
      <c r="G17463" s="89">
        <v>10</v>
      </c>
      <c r="H17463" t="s">
        <v>19630</v>
      </c>
      <c r="I17463" s="89"/>
    </row>
    <row r="17464">
      <c r="A17464" t="s">
        <v>18769</v>
      </c>
      <c r="B17464" t="s">
        <v>19482</v>
      </c>
      <c r="C17464" t="s">
        <v>19532</v>
      </c>
      <c r="D17464" t="s">
        <v>19623</v>
      </c>
      <c r="E17464" s="89">
        <v>0</v>
      </c>
      <c r="F17464" s="89">
        <v>709177</v>
      </c>
      <c r="G17464" s="89">
        <v>10</v>
      </c>
      <c r="H17464" t="s">
        <v>19630</v>
      </c>
      <c r="I17464" s="89"/>
    </row>
    <row r="17465">
      <c r="A17465" t="s">
        <v>18770</v>
      </c>
      <c r="B17465" t="s">
        <v>19480</v>
      </c>
      <c r="C17465" t="s">
        <v>19532</v>
      </c>
      <c r="D17465" t="s">
        <v>19624</v>
      </c>
      <c r="E17465" s="89">
        <v>0</v>
      </c>
      <c r="F17465" s="89">
        <v>709177</v>
      </c>
      <c r="G17465" s="89">
        <v>10</v>
      </c>
      <c r="H17465" t="s">
        <v>19630</v>
      </c>
      <c r="I17465" s="89"/>
    </row>
    <row r="17466">
      <c r="A17466" t="s">
        <v>18771</v>
      </c>
      <c r="B17466" t="s">
        <v>19481</v>
      </c>
      <c r="C17466" t="s">
        <v>19532</v>
      </c>
      <c r="D17466" t="s">
        <v>19624</v>
      </c>
      <c r="E17466" s="89">
        <v>0</v>
      </c>
      <c r="F17466" s="89">
        <v>709177</v>
      </c>
      <c r="G17466" s="89">
        <v>10</v>
      </c>
      <c r="H17466" t="s">
        <v>19630</v>
      </c>
      <c r="I17466" s="89"/>
    </row>
    <row r="17467">
      <c r="A17467" t="s">
        <v>18772</v>
      </c>
      <c r="B17467" t="s">
        <v>19482</v>
      </c>
      <c r="C17467" t="s">
        <v>19532</v>
      </c>
      <c r="D17467" t="s">
        <v>19624</v>
      </c>
      <c r="E17467" s="89">
        <v>0</v>
      </c>
      <c r="F17467" s="89">
        <v>709177</v>
      </c>
      <c r="G17467" s="89">
        <v>10</v>
      </c>
      <c r="H17467" t="s">
        <v>19630</v>
      </c>
      <c r="I17467" s="89"/>
    </row>
    <row r="17468">
      <c r="A17468" t="s">
        <v>18773</v>
      </c>
      <c r="B17468" t="s">
        <v>19480</v>
      </c>
      <c r="C17468" t="s">
        <v>19533</v>
      </c>
      <c r="D17468" t="s">
        <v>19623</v>
      </c>
      <c r="E17468" s="89">
        <v>0</v>
      </c>
      <c r="F17468" s="89">
        <v>709177</v>
      </c>
      <c r="G17468" s="89">
        <v>10</v>
      </c>
      <c r="H17468" t="s">
        <v>19630</v>
      </c>
      <c r="I17468" s="89"/>
    </row>
    <row r="17469">
      <c r="A17469" t="s">
        <v>18774</v>
      </c>
      <c r="B17469" t="s">
        <v>19481</v>
      </c>
      <c r="C17469" t="s">
        <v>19533</v>
      </c>
      <c r="D17469" t="s">
        <v>19623</v>
      </c>
      <c r="E17469" s="89">
        <v>0</v>
      </c>
      <c r="F17469" s="89">
        <v>709177</v>
      </c>
      <c r="G17469" s="89">
        <v>10</v>
      </c>
      <c r="H17469" t="s">
        <v>19630</v>
      </c>
      <c r="I17469" s="89"/>
    </row>
    <row r="17470">
      <c r="A17470" t="s">
        <v>18775</v>
      </c>
      <c r="B17470" t="s">
        <v>19482</v>
      </c>
      <c r="C17470" t="s">
        <v>19533</v>
      </c>
      <c r="D17470" t="s">
        <v>19623</v>
      </c>
      <c r="E17470" s="89">
        <v>0</v>
      </c>
      <c r="F17470" s="89">
        <v>709177</v>
      </c>
      <c r="G17470" s="89">
        <v>10</v>
      </c>
      <c r="H17470" t="s">
        <v>19630</v>
      </c>
      <c r="I17470" s="89"/>
    </row>
    <row r="17471">
      <c r="A17471" t="s">
        <v>18776</v>
      </c>
      <c r="B17471" t="s">
        <v>19480</v>
      </c>
      <c r="C17471" t="s">
        <v>19533</v>
      </c>
      <c r="D17471" t="s">
        <v>19624</v>
      </c>
      <c r="E17471" s="89">
        <v>0</v>
      </c>
      <c r="F17471" s="89">
        <v>709177</v>
      </c>
      <c r="G17471" s="89">
        <v>10</v>
      </c>
      <c r="H17471" t="s">
        <v>19630</v>
      </c>
      <c r="I17471" s="89"/>
    </row>
    <row r="17472">
      <c r="A17472" t="s">
        <v>18777</v>
      </c>
      <c r="B17472" t="s">
        <v>19481</v>
      </c>
      <c r="C17472" t="s">
        <v>19533</v>
      </c>
      <c r="D17472" t="s">
        <v>19624</v>
      </c>
      <c r="E17472" s="89">
        <v>0</v>
      </c>
      <c r="F17472" s="89">
        <v>709177</v>
      </c>
      <c r="G17472" s="89">
        <v>10</v>
      </c>
      <c r="H17472" t="s">
        <v>19630</v>
      </c>
      <c r="I17472" s="89"/>
    </row>
    <row r="17473">
      <c r="A17473" t="s">
        <v>18778</v>
      </c>
      <c r="B17473" t="s">
        <v>19482</v>
      </c>
      <c r="C17473" t="s">
        <v>19533</v>
      </c>
      <c r="D17473" t="s">
        <v>19624</v>
      </c>
      <c r="E17473" s="89">
        <v>0</v>
      </c>
      <c r="F17473" s="89">
        <v>709177</v>
      </c>
      <c r="G17473" s="89">
        <v>10</v>
      </c>
      <c r="H17473" t="s">
        <v>19630</v>
      </c>
      <c r="I17473" s="89"/>
    </row>
    <row r="17474">
      <c r="A17474" t="s">
        <v>18779</v>
      </c>
      <c r="B17474" t="s">
        <v>19480</v>
      </c>
      <c r="C17474" t="s">
        <v>19534</v>
      </c>
      <c r="D17474" t="s">
        <v>19623</v>
      </c>
      <c r="E17474" s="89">
        <v>0</v>
      </c>
      <c r="F17474" s="89">
        <v>709177</v>
      </c>
      <c r="G17474" s="89">
        <v>10</v>
      </c>
      <c r="H17474" t="s">
        <v>19630</v>
      </c>
      <c r="I17474" s="89"/>
    </row>
    <row r="17475">
      <c r="A17475" t="s">
        <v>18780</v>
      </c>
      <c r="B17475" t="s">
        <v>19481</v>
      </c>
      <c r="C17475" t="s">
        <v>19534</v>
      </c>
      <c r="D17475" t="s">
        <v>19623</v>
      </c>
      <c r="E17475" s="89">
        <v>0</v>
      </c>
      <c r="F17475" s="89">
        <v>709177</v>
      </c>
      <c r="G17475" s="89">
        <v>10</v>
      </c>
      <c r="H17475" t="s">
        <v>19630</v>
      </c>
      <c r="I17475" s="89"/>
    </row>
    <row r="17476">
      <c r="A17476" t="s">
        <v>18781</v>
      </c>
      <c r="B17476" t="s">
        <v>19482</v>
      </c>
      <c r="C17476" t="s">
        <v>19534</v>
      </c>
      <c r="D17476" t="s">
        <v>19623</v>
      </c>
      <c r="E17476" s="89">
        <v>0</v>
      </c>
      <c r="F17476" s="89">
        <v>709177</v>
      </c>
      <c r="G17476" s="89">
        <v>10</v>
      </c>
      <c r="H17476" t="s">
        <v>19630</v>
      </c>
      <c r="I17476" s="89"/>
    </row>
    <row r="17477">
      <c r="A17477" t="s">
        <v>18782</v>
      </c>
      <c r="B17477" t="s">
        <v>19480</v>
      </c>
      <c r="C17477" t="s">
        <v>19534</v>
      </c>
      <c r="D17477" t="s">
        <v>19624</v>
      </c>
      <c r="E17477" s="89">
        <v>0</v>
      </c>
      <c r="F17477" s="89">
        <v>709177</v>
      </c>
      <c r="G17477" s="89">
        <v>10</v>
      </c>
      <c r="H17477" t="s">
        <v>19630</v>
      </c>
      <c r="I17477" s="89"/>
    </row>
    <row r="17478">
      <c r="A17478" t="s">
        <v>18783</v>
      </c>
      <c r="B17478" t="s">
        <v>19481</v>
      </c>
      <c r="C17478" t="s">
        <v>19534</v>
      </c>
      <c r="D17478" t="s">
        <v>19624</v>
      </c>
      <c r="E17478" s="89">
        <v>0</v>
      </c>
      <c r="F17478" s="89">
        <v>709177</v>
      </c>
      <c r="G17478" s="89">
        <v>10</v>
      </c>
      <c r="H17478" t="s">
        <v>19630</v>
      </c>
      <c r="I17478" s="89"/>
    </row>
    <row r="17479">
      <c r="A17479" t="s">
        <v>18784</v>
      </c>
      <c r="B17479" t="s">
        <v>19482</v>
      </c>
      <c r="C17479" t="s">
        <v>19534</v>
      </c>
      <c r="D17479" t="s">
        <v>19624</v>
      </c>
      <c r="E17479" s="89">
        <v>0</v>
      </c>
      <c r="F17479" s="89">
        <v>709177</v>
      </c>
      <c r="G17479" s="89">
        <v>10</v>
      </c>
      <c r="H17479" t="s">
        <v>19630</v>
      </c>
      <c r="I17479" s="89"/>
    </row>
    <row r="17480">
      <c r="A17480" t="s">
        <v>22481</v>
      </c>
      <c r="B17480" t="s">
        <v>19483</v>
      </c>
      <c r="C17480" t="s">
        <v>3677</v>
      </c>
      <c r="D17480" t="s">
        <v>19614</v>
      </c>
      <c r="E17480" s="89">
        <v>0.00862734380636007</v>
      </c>
      <c r="F17480" s="89">
        <v>709177</v>
      </c>
      <c r="G17480" s="89">
        <v>10</v>
      </c>
      <c r="H17480" t="s">
        <v>19629</v>
      </c>
      <c r="I17480" s="89"/>
    </row>
    <row r="17481">
      <c r="A17481" t="s">
        <v>22482</v>
      </c>
      <c r="B17481" t="s">
        <v>19483</v>
      </c>
      <c r="C17481" t="s">
        <v>3677</v>
      </c>
      <c r="D17481" t="s">
        <v>19615</v>
      </c>
      <c r="E17481" s="89">
        <v>0.009047493103292456</v>
      </c>
      <c r="F17481" s="89">
        <v>709177</v>
      </c>
      <c r="G17481" s="89">
        <v>10</v>
      </c>
      <c r="H17481" t="s">
        <v>19629</v>
      </c>
      <c r="I17481" s="89"/>
    </row>
    <row r="17482">
      <c r="A17482" t="s">
        <v>22483</v>
      </c>
      <c r="B17482" t="s">
        <v>19483</v>
      </c>
      <c r="C17482" t="s">
        <v>3677</v>
      </c>
      <c r="D17482" t="s">
        <v>19616</v>
      </c>
      <c r="E17482" s="89">
        <v>0.008663956053712436</v>
      </c>
      <c r="F17482" s="89">
        <v>709177</v>
      </c>
      <c r="G17482" s="89">
        <v>10</v>
      </c>
      <c r="H17482" t="s">
        <v>19629</v>
      </c>
      <c r="I17482" s="89"/>
    </row>
    <row r="17483">
      <c r="A17483" t="s">
        <v>22484</v>
      </c>
      <c r="B17483" t="s">
        <v>19483</v>
      </c>
      <c r="C17483" t="s">
        <v>3677</v>
      </c>
      <c r="D17483" t="s">
        <v>19617</v>
      </c>
      <c r="E17483" s="89">
        <v>0.008790271347395838</v>
      </c>
      <c r="F17483" s="89">
        <v>709177</v>
      </c>
      <c r="G17483" s="89">
        <v>10</v>
      </c>
      <c r="H17483" t="s">
        <v>19629</v>
      </c>
      <c r="I17483" s="89"/>
    </row>
    <row r="17484">
      <c r="A17484" t="s">
        <v>22485</v>
      </c>
      <c r="B17484" t="s">
        <v>19483</v>
      </c>
      <c r="C17484" t="s">
        <v>3677</v>
      </c>
      <c r="D17484" t="s">
        <v>19618</v>
      </c>
      <c r="E17484" s="89">
        <v>0.009045843102401618</v>
      </c>
      <c r="F17484" s="89">
        <v>709177</v>
      </c>
      <c r="G17484" s="89">
        <v>10</v>
      </c>
      <c r="H17484" t="s">
        <v>19629</v>
      </c>
      <c r="I17484" s="89"/>
    </row>
    <row r="17485">
      <c r="A17485" t="s">
        <v>22486</v>
      </c>
      <c r="B17485" t="s">
        <v>19483</v>
      </c>
      <c r="C17485" t="s">
        <v>3677</v>
      </c>
      <c r="D17485" t="s">
        <v>19619</v>
      </c>
      <c r="E17485" s="89">
        <v>0.009633235724025377</v>
      </c>
      <c r="F17485" s="89">
        <v>709177</v>
      </c>
      <c r="G17485" s="89">
        <v>10</v>
      </c>
      <c r="H17485" t="s">
        <v>19629</v>
      </c>
      <c r="I17485" s="89"/>
    </row>
    <row r="17486">
      <c r="A17486" t="s">
        <v>22487</v>
      </c>
      <c r="B17486" t="s">
        <v>19483</v>
      </c>
      <c r="C17486" t="s">
        <v>3677</v>
      </c>
      <c r="D17486" t="s">
        <v>19620</v>
      </c>
      <c r="E17486" s="89">
        <v>0.008992068759747306</v>
      </c>
      <c r="F17486" s="89">
        <v>709177</v>
      </c>
      <c r="G17486" s="89">
        <v>10</v>
      </c>
      <c r="H17486" t="s">
        <v>19629</v>
      </c>
      <c r="I17486" s="89"/>
    </row>
    <row r="17487">
      <c r="A17487" t="s">
        <v>22488</v>
      </c>
      <c r="B17487" t="s">
        <v>19483</v>
      </c>
      <c r="C17487" t="s">
        <v>3677</v>
      </c>
      <c r="D17487" t="s">
        <v>19621</v>
      </c>
      <c r="E17487" s="89">
        <v>0.009257559473151929</v>
      </c>
      <c r="F17487" s="89">
        <v>709177</v>
      </c>
      <c r="G17487" s="89">
        <v>10</v>
      </c>
      <c r="H17487" t="s">
        <v>19629</v>
      </c>
      <c r="I17487" s="89"/>
    </row>
    <row r="17488">
      <c r="A17488" t="s">
        <v>22489</v>
      </c>
      <c r="B17488" t="s">
        <v>19483</v>
      </c>
      <c r="C17488" t="s">
        <v>3677</v>
      </c>
      <c r="D17488" t="s">
        <v>19622</v>
      </c>
      <c r="E17488" s="89">
        <v>0.008796243025997307</v>
      </c>
      <c r="F17488" s="89">
        <v>709177</v>
      </c>
      <c r="G17488" s="89">
        <v>10</v>
      </c>
      <c r="H17488" t="s">
        <v>19629</v>
      </c>
      <c r="I17488" s="89"/>
    </row>
    <row r="17489">
      <c r="A17489" t="s">
        <v>22490</v>
      </c>
      <c r="B17489" t="s">
        <v>19483</v>
      </c>
      <c r="C17489" t="s">
        <v>3677</v>
      </c>
      <c r="D17489" t="s">
        <v>19623</v>
      </c>
      <c r="E17489" s="89">
        <v>0.09365186683737954</v>
      </c>
      <c r="F17489" s="89">
        <v>709177</v>
      </c>
      <c r="G17489" s="89">
        <v>10</v>
      </c>
      <c r="H17489" t="s">
        <v>19629</v>
      </c>
      <c r="I17489" s="89"/>
    </row>
    <row r="17490">
      <c r="A17490" t="s">
        <v>22491</v>
      </c>
      <c r="B17490" t="s">
        <v>19483</v>
      </c>
      <c r="C17490" t="s">
        <v>3677</v>
      </c>
      <c r="D17490" t="s">
        <v>19624</v>
      </c>
      <c r="E17490" s="89">
        <v>0.2324211320884408</v>
      </c>
      <c r="F17490" s="89">
        <v>709177</v>
      </c>
      <c r="G17490" s="89">
        <v>10</v>
      </c>
      <c r="H17490" t="s">
        <v>19629</v>
      </c>
      <c r="I17490" s="89"/>
    </row>
    <row r="17491">
      <c r="A17491" t="s">
        <v>18785</v>
      </c>
      <c r="B17491" t="s">
        <v>19476</v>
      </c>
      <c r="C17491" t="s">
        <v>19524</v>
      </c>
      <c r="D17491" t="s">
        <v>19630</v>
      </c>
      <c r="E17491" s="89">
        <v>263244</v>
      </c>
      <c r="F17491" s="89">
        <v>709177</v>
      </c>
      <c r="G17491" s="89">
        <v>10</v>
      </c>
      <c r="H17491" t="s">
        <v>19630</v>
      </c>
      <c r="I17491" s="89"/>
    </row>
    <row r="17492">
      <c r="A17492" t="s">
        <v>18786</v>
      </c>
      <c r="B17492" t="s">
        <v>19477</v>
      </c>
      <c r="C17492" t="s">
        <v>19524</v>
      </c>
      <c r="D17492" t="s">
        <v>19630</v>
      </c>
      <c r="E17492" s="89">
        <v>50069410513.57928</v>
      </c>
      <c r="F17492" s="89">
        <v>709177</v>
      </c>
      <c r="G17492" s="89">
        <v>10</v>
      </c>
      <c r="H17492" t="s">
        <v>19630</v>
      </c>
      <c r="I17492" s="89"/>
    </row>
    <row r="17493">
      <c r="A17493" t="s">
        <v>18787</v>
      </c>
      <c r="B17493" t="s">
        <v>19478</v>
      </c>
      <c r="C17493" t="s">
        <v>19524</v>
      </c>
      <c r="D17493" t="s">
        <v>19630</v>
      </c>
      <c r="E17493" s="89">
        <v>0.3711964714027668</v>
      </c>
      <c r="F17493" s="89">
        <v>709177</v>
      </c>
      <c r="G17493" s="89">
        <v>10</v>
      </c>
      <c r="H17493" t="s">
        <v>19630</v>
      </c>
      <c r="I17493" s="89"/>
    </row>
    <row r="17494">
      <c r="A17494" t="s">
        <v>18788</v>
      </c>
      <c r="B17494" t="s">
        <v>19479</v>
      </c>
      <c r="C17494" t="s">
        <v>19524</v>
      </c>
      <c r="D17494" t="s">
        <v>19630</v>
      </c>
      <c r="E17494" s="89">
        <v>70602.13531118364</v>
      </c>
      <c r="F17494" s="89">
        <v>709177</v>
      </c>
      <c r="G17494" s="89">
        <v>10</v>
      </c>
      <c r="H17494" t="s">
        <v>19630</v>
      </c>
      <c r="I17494" s="89"/>
    </row>
    <row r="17495">
      <c r="A17495" t="s">
        <v>18789</v>
      </c>
      <c r="B17495" t="s">
        <v>19480</v>
      </c>
      <c r="C17495" t="s">
        <v>19535</v>
      </c>
      <c r="D17495" t="s">
        <v>19623</v>
      </c>
      <c r="E17495" s="89">
        <v>0</v>
      </c>
      <c r="F17495" s="89">
        <v>709177</v>
      </c>
      <c r="G17495" s="89">
        <v>10</v>
      </c>
      <c r="H17495" t="s">
        <v>19630</v>
      </c>
      <c r="I17495" s="89"/>
    </row>
    <row r="17496">
      <c r="A17496" t="s">
        <v>18790</v>
      </c>
      <c r="B17496" t="s">
        <v>19481</v>
      </c>
      <c r="C17496" t="s">
        <v>19535</v>
      </c>
      <c r="D17496" t="s">
        <v>19623</v>
      </c>
      <c r="E17496" s="89">
        <v>0</v>
      </c>
      <c r="F17496" s="89">
        <v>709177</v>
      </c>
      <c r="G17496" s="89">
        <v>10</v>
      </c>
      <c r="H17496" t="s">
        <v>19630</v>
      </c>
      <c r="I17496" s="89"/>
    </row>
    <row r="17497">
      <c r="A17497" t="s">
        <v>18791</v>
      </c>
      <c r="B17497" t="s">
        <v>19482</v>
      </c>
      <c r="C17497" t="s">
        <v>19535</v>
      </c>
      <c r="D17497" t="s">
        <v>19623</v>
      </c>
      <c r="E17497" s="89">
        <v>0</v>
      </c>
      <c r="F17497" s="89">
        <v>709177</v>
      </c>
      <c r="G17497" s="89">
        <v>10</v>
      </c>
      <c r="H17497" t="s">
        <v>19630</v>
      </c>
      <c r="I17497" s="89"/>
    </row>
    <row r="17498">
      <c r="A17498" t="s">
        <v>18792</v>
      </c>
      <c r="B17498" t="s">
        <v>19480</v>
      </c>
      <c r="C17498" t="s">
        <v>19535</v>
      </c>
      <c r="D17498" t="s">
        <v>19624</v>
      </c>
      <c r="E17498" s="89">
        <v>0</v>
      </c>
      <c r="F17498" s="89">
        <v>709177</v>
      </c>
      <c r="G17498" s="89">
        <v>10</v>
      </c>
      <c r="H17498" t="s">
        <v>19630</v>
      </c>
      <c r="I17498" s="89"/>
    </row>
    <row r="17499">
      <c r="A17499" t="s">
        <v>18793</v>
      </c>
      <c r="B17499" t="s">
        <v>19481</v>
      </c>
      <c r="C17499" t="s">
        <v>19535</v>
      </c>
      <c r="D17499" t="s">
        <v>19624</v>
      </c>
      <c r="E17499" s="89">
        <v>0</v>
      </c>
      <c r="F17499" s="89">
        <v>709177</v>
      </c>
      <c r="G17499" s="89">
        <v>10</v>
      </c>
      <c r="H17499" t="s">
        <v>19630</v>
      </c>
      <c r="I17499" s="89"/>
    </row>
    <row r="17500">
      <c r="A17500" t="s">
        <v>18794</v>
      </c>
      <c r="B17500" t="s">
        <v>19482</v>
      </c>
      <c r="C17500" t="s">
        <v>19535</v>
      </c>
      <c r="D17500" t="s">
        <v>19624</v>
      </c>
      <c r="E17500" s="89">
        <v>0</v>
      </c>
      <c r="F17500" s="89">
        <v>709177</v>
      </c>
      <c r="G17500" s="89">
        <v>10</v>
      </c>
      <c r="H17500" t="s">
        <v>19630</v>
      </c>
      <c r="I17500" s="89"/>
    </row>
    <row r="17501">
      <c r="A17501" t="s">
        <v>18795</v>
      </c>
      <c r="B17501" t="s">
        <v>19480</v>
      </c>
      <c r="C17501" t="s">
        <v>19536</v>
      </c>
      <c r="D17501" t="s">
        <v>19623</v>
      </c>
      <c r="E17501" s="89">
        <v>0</v>
      </c>
      <c r="F17501" s="89">
        <v>709177</v>
      </c>
      <c r="G17501" s="89">
        <v>10</v>
      </c>
      <c r="H17501" t="s">
        <v>19630</v>
      </c>
      <c r="I17501" s="89"/>
    </row>
    <row r="17502">
      <c r="A17502" t="s">
        <v>18796</v>
      </c>
      <c r="B17502" t="s">
        <v>19481</v>
      </c>
      <c r="C17502" t="s">
        <v>19536</v>
      </c>
      <c r="D17502" t="s">
        <v>19623</v>
      </c>
      <c r="E17502" s="89">
        <v>0</v>
      </c>
      <c r="F17502" s="89">
        <v>709177</v>
      </c>
      <c r="G17502" s="89">
        <v>10</v>
      </c>
      <c r="H17502" t="s">
        <v>19630</v>
      </c>
      <c r="I17502" s="89"/>
    </row>
    <row r="17503">
      <c r="A17503" t="s">
        <v>18797</v>
      </c>
      <c r="B17503" t="s">
        <v>19482</v>
      </c>
      <c r="C17503" t="s">
        <v>19536</v>
      </c>
      <c r="D17503" t="s">
        <v>19623</v>
      </c>
      <c r="E17503" s="89">
        <v>0</v>
      </c>
      <c r="F17503" s="89">
        <v>709177</v>
      </c>
      <c r="G17503" s="89">
        <v>10</v>
      </c>
      <c r="H17503" t="s">
        <v>19630</v>
      </c>
      <c r="I17503" s="89"/>
    </row>
    <row r="17504">
      <c r="A17504" t="s">
        <v>18798</v>
      </c>
      <c r="B17504" t="s">
        <v>19480</v>
      </c>
      <c r="C17504" t="s">
        <v>19536</v>
      </c>
      <c r="D17504" t="s">
        <v>19624</v>
      </c>
      <c r="E17504" s="89">
        <v>0</v>
      </c>
      <c r="F17504" s="89">
        <v>709177</v>
      </c>
      <c r="G17504" s="89">
        <v>10</v>
      </c>
      <c r="H17504" t="s">
        <v>19630</v>
      </c>
      <c r="I17504" s="89"/>
    </row>
    <row r="17505">
      <c r="A17505" t="s">
        <v>18799</v>
      </c>
      <c r="B17505" t="s">
        <v>19481</v>
      </c>
      <c r="C17505" t="s">
        <v>19536</v>
      </c>
      <c r="D17505" t="s">
        <v>19624</v>
      </c>
      <c r="E17505" s="89">
        <v>0</v>
      </c>
      <c r="F17505" s="89">
        <v>709177</v>
      </c>
      <c r="G17505" s="89">
        <v>10</v>
      </c>
      <c r="H17505" t="s">
        <v>19630</v>
      </c>
      <c r="I17505" s="89"/>
    </row>
    <row r="17506">
      <c r="A17506" t="s">
        <v>18800</v>
      </c>
      <c r="B17506" t="s">
        <v>19482</v>
      </c>
      <c r="C17506" t="s">
        <v>19536</v>
      </c>
      <c r="D17506" t="s">
        <v>19624</v>
      </c>
      <c r="E17506" s="89">
        <v>0</v>
      </c>
      <c r="F17506" s="89">
        <v>709177</v>
      </c>
      <c r="G17506" s="89">
        <v>10</v>
      </c>
      <c r="H17506" t="s">
        <v>19630</v>
      </c>
      <c r="I17506" s="89"/>
    </row>
    <row r="17507">
      <c r="A17507" t="s">
        <v>18801</v>
      </c>
      <c r="B17507" t="s">
        <v>19480</v>
      </c>
      <c r="C17507" t="s">
        <v>19537</v>
      </c>
      <c r="D17507" t="s">
        <v>19623</v>
      </c>
      <c r="E17507" s="89">
        <v>0</v>
      </c>
      <c r="F17507" s="89">
        <v>709177</v>
      </c>
      <c r="G17507" s="89">
        <v>10</v>
      </c>
      <c r="H17507" t="s">
        <v>19630</v>
      </c>
      <c r="I17507" s="89"/>
    </row>
    <row r="17508">
      <c r="A17508" t="s">
        <v>18802</v>
      </c>
      <c r="B17508" t="s">
        <v>19481</v>
      </c>
      <c r="C17508" t="s">
        <v>19537</v>
      </c>
      <c r="D17508" t="s">
        <v>19623</v>
      </c>
      <c r="E17508" s="89">
        <v>0</v>
      </c>
      <c r="F17508" s="89">
        <v>709177</v>
      </c>
      <c r="G17508" s="89">
        <v>10</v>
      </c>
      <c r="H17508" t="s">
        <v>19630</v>
      </c>
      <c r="I17508" s="89"/>
    </row>
    <row r="17509">
      <c r="A17509" t="s">
        <v>18803</v>
      </c>
      <c r="B17509" t="s">
        <v>19482</v>
      </c>
      <c r="C17509" t="s">
        <v>19537</v>
      </c>
      <c r="D17509" t="s">
        <v>19623</v>
      </c>
      <c r="E17509" s="89">
        <v>0</v>
      </c>
      <c r="F17509" s="89">
        <v>709177</v>
      </c>
      <c r="G17509" s="89">
        <v>10</v>
      </c>
      <c r="H17509" t="s">
        <v>19630</v>
      </c>
      <c r="I17509" s="89"/>
    </row>
    <row r="17510">
      <c r="A17510" t="s">
        <v>18804</v>
      </c>
      <c r="B17510" t="s">
        <v>19480</v>
      </c>
      <c r="C17510" t="s">
        <v>19537</v>
      </c>
      <c r="D17510" t="s">
        <v>19624</v>
      </c>
      <c r="E17510" s="89">
        <v>0</v>
      </c>
      <c r="F17510" s="89">
        <v>709177</v>
      </c>
      <c r="G17510" s="89">
        <v>10</v>
      </c>
      <c r="H17510" t="s">
        <v>19630</v>
      </c>
      <c r="I17510" s="89"/>
    </row>
    <row r="17511">
      <c r="A17511" t="s">
        <v>18805</v>
      </c>
      <c r="B17511" t="s">
        <v>19481</v>
      </c>
      <c r="C17511" t="s">
        <v>19537</v>
      </c>
      <c r="D17511" t="s">
        <v>19624</v>
      </c>
      <c r="E17511" s="89">
        <v>0</v>
      </c>
      <c r="F17511" s="89">
        <v>709177</v>
      </c>
      <c r="G17511" s="89">
        <v>10</v>
      </c>
      <c r="H17511" t="s">
        <v>19630</v>
      </c>
      <c r="I17511" s="89"/>
    </row>
    <row r="17512">
      <c r="A17512" t="s">
        <v>18806</v>
      </c>
      <c r="B17512" t="s">
        <v>19482</v>
      </c>
      <c r="C17512" t="s">
        <v>19537</v>
      </c>
      <c r="D17512" t="s">
        <v>19624</v>
      </c>
      <c r="E17512" s="89">
        <v>0</v>
      </c>
      <c r="F17512" s="89">
        <v>709177</v>
      </c>
      <c r="G17512" s="89">
        <v>10</v>
      </c>
      <c r="H17512" t="s">
        <v>19630</v>
      </c>
      <c r="I17512" s="89"/>
    </row>
    <row r="17513">
      <c r="A17513" t="s">
        <v>18807</v>
      </c>
      <c r="B17513" t="s">
        <v>19480</v>
      </c>
      <c r="C17513" t="s">
        <v>19538</v>
      </c>
      <c r="D17513" t="s">
        <v>19623</v>
      </c>
      <c r="E17513" s="89">
        <v>0</v>
      </c>
      <c r="F17513" s="89">
        <v>709177</v>
      </c>
      <c r="G17513" s="89">
        <v>10</v>
      </c>
      <c r="H17513" t="s">
        <v>19630</v>
      </c>
      <c r="I17513" s="89"/>
    </row>
    <row r="17514">
      <c r="A17514" t="s">
        <v>18808</v>
      </c>
      <c r="B17514" t="s">
        <v>19481</v>
      </c>
      <c r="C17514" t="s">
        <v>19538</v>
      </c>
      <c r="D17514" t="s">
        <v>19623</v>
      </c>
      <c r="E17514" s="89">
        <v>0</v>
      </c>
      <c r="F17514" s="89">
        <v>709177</v>
      </c>
      <c r="G17514" s="89">
        <v>10</v>
      </c>
      <c r="H17514" t="s">
        <v>19630</v>
      </c>
      <c r="I17514" s="89"/>
    </row>
    <row r="17515">
      <c r="A17515" t="s">
        <v>18809</v>
      </c>
      <c r="B17515" t="s">
        <v>19482</v>
      </c>
      <c r="C17515" t="s">
        <v>19538</v>
      </c>
      <c r="D17515" t="s">
        <v>19623</v>
      </c>
      <c r="E17515" s="89">
        <v>0</v>
      </c>
      <c r="F17515" s="89">
        <v>709177</v>
      </c>
      <c r="G17515" s="89">
        <v>10</v>
      </c>
      <c r="H17515" t="s">
        <v>19630</v>
      </c>
      <c r="I17515" s="89"/>
    </row>
    <row r="17516">
      <c r="A17516" t="s">
        <v>18810</v>
      </c>
      <c r="B17516" t="s">
        <v>19480</v>
      </c>
      <c r="C17516" t="s">
        <v>19538</v>
      </c>
      <c r="D17516" t="s">
        <v>19624</v>
      </c>
      <c r="E17516" s="89">
        <v>0</v>
      </c>
      <c r="F17516" s="89">
        <v>709177</v>
      </c>
      <c r="G17516" s="89">
        <v>10</v>
      </c>
      <c r="H17516" t="s">
        <v>19630</v>
      </c>
      <c r="I17516" s="89"/>
    </row>
    <row r="17517">
      <c r="A17517" t="s">
        <v>18811</v>
      </c>
      <c r="B17517" t="s">
        <v>19481</v>
      </c>
      <c r="C17517" t="s">
        <v>19538</v>
      </c>
      <c r="D17517" t="s">
        <v>19624</v>
      </c>
      <c r="E17517" s="89">
        <v>0</v>
      </c>
      <c r="F17517" s="89">
        <v>709177</v>
      </c>
      <c r="G17517" s="89">
        <v>10</v>
      </c>
      <c r="H17517" t="s">
        <v>19630</v>
      </c>
      <c r="I17517" s="89"/>
    </row>
    <row r="17518">
      <c r="A17518" t="s">
        <v>18812</v>
      </c>
      <c r="B17518" t="s">
        <v>19482</v>
      </c>
      <c r="C17518" t="s">
        <v>19538</v>
      </c>
      <c r="D17518" t="s">
        <v>19624</v>
      </c>
      <c r="E17518" s="89">
        <v>0</v>
      </c>
      <c r="F17518" s="89">
        <v>709177</v>
      </c>
      <c r="G17518" s="89">
        <v>10</v>
      </c>
      <c r="H17518" t="s">
        <v>19630</v>
      </c>
      <c r="I17518" s="89"/>
    </row>
    <row r="17519">
      <c r="A17519" t="s">
        <v>18813</v>
      </c>
      <c r="B17519" t="s">
        <v>19480</v>
      </c>
      <c r="C17519" t="s">
        <v>19539</v>
      </c>
      <c r="D17519" t="s">
        <v>19623</v>
      </c>
      <c r="E17519" s="89">
        <v>0</v>
      </c>
      <c r="F17519" s="89">
        <v>709177</v>
      </c>
      <c r="G17519" s="89">
        <v>10</v>
      </c>
      <c r="H17519" t="s">
        <v>19630</v>
      </c>
      <c r="I17519" s="89"/>
    </row>
    <row r="17520">
      <c r="A17520" t="s">
        <v>18814</v>
      </c>
      <c r="B17520" t="s">
        <v>19481</v>
      </c>
      <c r="C17520" t="s">
        <v>19539</v>
      </c>
      <c r="D17520" t="s">
        <v>19623</v>
      </c>
      <c r="E17520" s="89">
        <v>0</v>
      </c>
      <c r="F17520" s="89">
        <v>709177</v>
      </c>
      <c r="G17520" s="89">
        <v>10</v>
      </c>
      <c r="H17520" t="s">
        <v>19630</v>
      </c>
      <c r="I17520" s="89"/>
    </row>
    <row r="17521">
      <c r="A17521" t="s">
        <v>18815</v>
      </c>
      <c r="B17521" t="s">
        <v>19482</v>
      </c>
      <c r="C17521" t="s">
        <v>19539</v>
      </c>
      <c r="D17521" t="s">
        <v>19623</v>
      </c>
      <c r="E17521" s="89">
        <v>0</v>
      </c>
      <c r="F17521" s="89">
        <v>709177</v>
      </c>
      <c r="G17521" s="89">
        <v>10</v>
      </c>
      <c r="H17521" t="s">
        <v>19630</v>
      </c>
      <c r="I17521" s="89"/>
    </row>
    <row r="17522">
      <c r="A17522" t="s">
        <v>18816</v>
      </c>
      <c r="B17522" t="s">
        <v>19480</v>
      </c>
      <c r="C17522" t="s">
        <v>19539</v>
      </c>
      <c r="D17522" t="s">
        <v>19624</v>
      </c>
      <c r="E17522" s="89">
        <v>0</v>
      </c>
      <c r="F17522" s="89">
        <v>709177</v>
      </c>
      <c r="G17522" s="89">
        <v>10</v>
      </c>
      <c r="H17522" t="s">
        <v>19630</v>
      </c>
      <c r="I17522" s="89"/>
    </row>
    <row r="17523">
      <c r="A17523" t="s">
        <v>18817</v>
      </c>
      <c r="B17523" t="s">
        <v>19481</v>
      </c>
      <c r="C17523" t="s">
        <v>19539</v>
      </c>
      <c r="D17523" t="s">
        <v>19624</v>
      </c>
      <c r="E17523" s="89">
        <v>0</v>
      </c>
      <c r="F17523" s="89">
        <v>709177</v>
      </c>
      <c r="G17523" s="89">
        <v>10</v>
      </c>
      <c r="H17523" t="s">
        <v>19630</v>
      </c>
      <c r="I17523" s="89"/>
    </row>
    <row r="17524">
      <c r="A17524" t="s">
        <v>18818</v>
      </c>
      <c r="B17524" t="s">
        <v>19482</v>
      </c>
      <c r="C17524" t="s">
        <v>19539</v>
      </c>
      <c r="D17524" t="s">
        <v>19624</v>
      </c>
      <c r="E17524" s="89">
        <v>0</v>
      </c>
      <c r="F17524" s="89">
        <v>709177</v>
      </c>
      <c r="G17524" s="89">
        <v>10</v>
      </c>
      <c r="H17524" t="s">
        <v>19630</v>
      </c>
      <c r="I17524" s="89"/>
    </row>
    <row r="17525">
      <c r="A17525" t="s">
        <v>18819</v>
      </c>
      <c r="B17525" t="s">
        <v>19480</v>
      </c>
      <c r="C17525" t="s">
        <v>19540</v>
      </c>
      <c r="D17525" t="s">
        <v>19623</v>
      </c>
      <c r="E17525" s="89">
        <v>0</v>
      </c>
      <c r="F17525" s="89">
        <v>709177</v>
      </c>
      <c r="G17525" s="89">
        <v>10</v>
      </c>
      <c r="H17525" t="s">
        <v>19630</v>
      </c>
      <c r="I17525" s="89"/>
    </row>
    <row r="17526">
      <c r="A17526" t="s">
        <v>18820</v>
      </c>
      <c r="B17526" t="s">
        <v>19481</v>
      </c>
      <c r="C17526" t="s">
        <v>19540</v>
      </c>
      <c r="D17526" t="s">
        <v>19623</v>
      </c>
      <c r="E17526" s="89">
        <v>0</v>
      </c>
      <c r="F17526" s="89">
        <v>709177</v>
      </c>
      <c r="G17526" s="89">
        <v>10</v>
      </c>
      <c r="H17526" t="s">
        <v>19630</v>
      </c>
      <c r="I17526" s="89"/>
    </row>
    <row r="17527">
      <c r="A17527" t="s">
        <v>18821</v>
      </c>
      <c r="B17527" t="s">
        <v>19482</v>
      </c>
      <c r="C17527" t="s">
        <v>19540</v>
      </c>
      <c r="D17527" t="s">
        <v>19623</v>
      </c>
      <c r="E17527" s="89">
        <v>0</v>
      </c>
      <c r="F17527" s="89">
        <v>709177</v>
      </c>
      <c r="G17527" s="89">
        <v>10</v>
      </c>
      <c r="H17527" t="s">
        <v>19630</v>
      </c>
      <c r="I17527" s="89"/>
    </row>
    <row r="17528">
      <c r="A17528" t="s">
        <v>18822</v>
      </c>
      <c r="B17528" t="s">
        <v>19480</v>
      </c>
      <c r="C17528" t="s">
        <v>19540</v>
      </c>
      <c r="D17528" t="s">
        <v>19624</v>
      </c>
      <c r="E17528" s="89">
        <v>0</v>
      </c>
      <c r="F17528" s="89">
        <v>709177</v>
      </c>
      <c r="G17528" s="89">
        <v>10</v>
      </c>
      <c r="H17528" t="s">
        <v>19630</v>
      </c>
      <c r="I17528" s="89"/>
    </row>
    <row r="17529">
      <c r="A17529" t="s">
        <v>18823</v>
      </c>
      <c r="B17529" t="s">
        <v>19481</v>
      </c>
      <c r="C17529" t="s">
        <v>19540</v>
      </c>
      <c r="D17529" t="s">
        <v>19624</v>
      </c>
      <c r="E17529" s="89">
        <v>0</v>
      </c>
      <c r="F17529" s="89">
        <v>709177</v>
      </c>
      <c r="G17529" s="89">
        <v>10</v>
      </c>
      <c r="H17529" t="s">
        <v>19630</v>
      </c>
      <c r="I17529" s="89"/>
    </row>
    <row r="17530">
      <c r="A17530" t="s">
        <v>18824</v>
      </c>
      <c r="B17530" t="s">
        <v>19482</v>
      </c>
      <c r="C17530" t="s">
        <v>19540</v>
      </c>
      <c r="D17530" t="s">
        <v>19624</v>
      </c>
      <c r="E17530" s="89">
        <v>0</v>
      </c>
      <c r="F17530" s="89">
        <v>709177</v>
      </c>
      <c r="G17530" s="89">
        <v>10</v>
      </c>
      <c r="H17530" t="s">
        <v>19630</v>
      </c>
      <c r="I17530" s="89"/>
    </row>
    <row r="17531">
      <c r="A17531" t="s">
        <v>18825</v>
      </c>
      <c r="B17531" t="s">
        <v>19480</v>
      </c>
      <c r="C17531" t="s">
        <v>19541</v>
      </c>
      <c r="D17531" t="s">
        <v>19623</v>
      </c>
      <c r="E17531" s="89">
        <v>0</v>
      </c>
      <c r="F17531" s="89">
        <v>709177</v>
      </c>
      <c r="G17531" s="89">
        <v>10</v>
      </c>
      <c r="H17531" t="s">
        <v>19630</v>
      </c>
      <c r="I17531" s="89"/>
    </row>
    <row r="17532">
      <c r="A17532" t="s">
        <v>18826</v>
      </c>
      <c r="B17532" t="s">
        <v>19481</v>
      </c>
      <c r="C17532" t="s">
        <v>19541</v>
      </c>
      <c r="D17532" t="s">
        <v>19623</v>
      </c>
      <c r="E17532" s="89">
        <v>0</v>
      </c>
      <c r="F17532" s="89">
        <v>709177</v>
      </c>
      <c r="G17532" s="89">
        <v>10</v>
      </c>
      <c r="H17532" t="s">
        <v>19630</v>
      </c>
      <c r="I17532" s="89"/>
    </row>
    <row r="17533">
      <c r="A17533" t="s">
        <v>18827</v>
      </c>
      <c r="B17533" t="s">
        <v>19482</v>
      </c>
      <c r="C17533" t="s">
        <v>19541</v>
      </c>
      <c r="D17533" t="s">
        <v>19623</v>
      </c>
      <c r="E17533" s="89">
        <v>0</v>
      </c>
      <c r="F17533" s="89">
        <v>709177</v>
      </c>
      <c r="G17533" s="89">
        <v>10</v>
      </c>
      <c r="H17533" t="s">
        <v>19630</v>
      </c>
      <c r="I17533" s="89"/>
    </row>
    <row r="17534">
      <c r="A17534" t="s">
        <v>18828</v>
      </c>
      <c r="B17534" t="s">
        <v>19480</v>
      </c>
      <c r="C17534" t="s">
        <v>19541</v>
      </c>
      <c r="D17534" t="s">
        <v>19624</v>
      </c>
      <c r="E17534" s="89">
        <v>0</v>
      </c>
      <c r="F17534" s="89">
        <v>709177</v>
      </c>
      <c r="G17534" s="89">
        <v>10</v>
      </c>
      <c r="H17534" t="s">
        <v>19630</v>
      </c>
      <c r="I17534" s="89"/>
    </row>
    <row r="17535">
      <c r="A17535" t="s">
        <v>18829</v>
      </c>
      <c r="B17535" t="s">
        <v>19481</v>
      </c>
      <c r="C17535" t="s">
        <v>19541</v>
      </c>
      <c r="D17535" t="s">
        <v>19624</v>
      </c>
      <c r="E17535" s="89">
        <v>0</v>
      </c>
      <c r="F17535" s="89">
        <v>709177</v>
      </c>
      <c r="G17535" s="89">
        <v>10</v>
      </c>
      <c r="H17535" t="s">
        <v>19630</v>
      </c>
      <c r="I17535" s="89"/>
    </row>
    <row r="17536">
      <c r="A17536" t="s">
        <v>18830</v>
      </c>
      <c r="B17536" t="s">
        <v>19482</v>
      </c>
      <c r="C17536" t="s">
        <v>19541</v>
      </c>
      <c r="D17536" t="s">
        <v>19624</v>
      </c>
      <c r="E17536" s="89">
        <v>0</v>
      </c>
      <c r="F17536" s="89">
        <v>709177</v>
      </c>
      <c r="G17536" s="89">
        <v>10</v>
      </c>
      <c r="H17536" t="s">
        <v>19630</v>
      </c>
      <c r="I17536" s="89"/>
    </row>
    <row r="17537">
      <c r="A17537" t="s">
        <v>18831</v>
      </c>
      <c r="B17537" t="s">
        <v>19480</v>
      </c>
      <c r="C17537" t="s">
        <v>19542</v>
      </c>
      <c r="D17537" t="s">
        <v>19623</v>
      </c>
      <c r="E17537" s="89">
        <v>0</v>
      </c>
      <c r="F17537" s="89">
        <v>709177</v>
      </c>
      <c r="G17537" s="89">
        <v>10</v>
      </c>
      <c r="H17537" t="s">
        <v>19630</v>
      </c>
      <c r="I17537" s="89"/>
    </row>
    <row r="17538">
      <c r="A17538" t="s">
        <v>18832</v>
      </c>
      <c r="B17538" t="s">
        <v>19481</v>
      </c>
      <c r="C17538" t="s">
        <v>19542</v>
      </c>
      <c r="D17538" t="s">
        <v>19623</v>
      </c>
      <c r="E17538" s="89">
        <v>0</v>
      </c>
      <c r="F17538" s="89">
        <v>709177</v>
      </c>
      <c r="G17538" s="89">
        <v>10</v>
      </c>
      <c r="H17538" t="s">
        <v>19630</v>
      </c>
      <c r="I17538" s="89"/>
    </row>
    <row r="17539">
      <c r="A17539" t="s">
        <v>18833</v>
      </c>
      <c r="B17539" t="s">
        <v>19482</v>
      </c>
      <c r="C17539" t="s">
        <v>19542</v>
      </c>
      <c r="D17539" t="s">
        <v>19623</v>
      </c>
      <c r="E17539" s="89">
        <v>0</v>
      </c>
      <c r="F17539" s="89">
        <v>709177</v>
      </c>
      <c r="G17539" s="89">
        <v>10</v>
      </c>
      <c r="H17539" t="s">
        <v>19630</v>
      </c>
      <c r="I17539" s="89"/>
    </row>
    <row r="17540">
      <c r="A17540" t="s">
        <v>18834</v>
      </c>
      <c r="B17540" t="s">
        <v>19480</v>
      </c>
      <c r="C17540" t="s">
        <v>19542</v>
      </c>
      <c r="D17540" t="s">
        <v>19624</v>
      </c>
      <c r="E17540" s="89">
        <v>0</v>
      </c>
      <c r="F17540" s="89">
        <v>709177</v>
      </c>
      <c r="G17540" s="89">
        <v>10</v>
      </c>
      <c r="H17540" t="s">
        <v>19630</v>
      </c>
      <c r="I17540" s="89"/>
    </row>
    <row r="17541">
      <c r="A17541" t="s">
        <v>18835</v>
      </c>
      <c r="B17541" t="s">
        <v>19481</v>
      </c>
      <c r="C17541" t="s">
        <v>19542</v>
      </c>
      <c r="D17541" t="s">
        <v>19624</v>
      </c>
      <c r="E17541" s="89">
        <v>0</v>
      </c>
      <c r="F17541" s="89">
        <v>709177</v>
      </c>
      <c r="G17541" s="89">
        <v>10</v>
      </c>
      <c r="H17541" t="s">
        <v>19630</v>
      </c>
      <c r="I17541" s="89"/>
    </row>
    <row r="17542">
      <c r="A17542" t="s">
        <v>18836</v>
      </c>
      <c r="B17542" t="s">
        <v>19482</v>
      </c>
      <c r="C17542" t="s">
        <v>19542</v>
      </c>
      <c r="D17542" t="s">
        <v>19624</v>
      </c>
      <c r="E17542" s="89">
        <v>0</v>
      </c>
      <c r="F17542" s="89">
        <v>709177</v>
      </c>
      <c r="G17542" s="89">
        <v>10</v>
      </c>
      <c r="H17542" t="s">
        <v>19630</v>
      </c>
      <c r="I17542" s="89"/>
    </row>
    <row r="17543">
      <c r="A17543" t="s">
        <v>18837</v>
      </c>
      <c r="B17543" t="s">
        <v>19480</v>
      </c>
      <c r="C17543" t="s">
        <v>19543</v>
      </c>
      <c r="D17543" t="s">
        <v>19623</v>
      </c>
      <c r="E17543" s="89">
        <v>0</v>
      </c>
      <c r="F17543" s="89">
        <v>709177</v>
      </c>
      <c r="G17543" s="89">
        <v>10</v>
      </c>
      <c r="H17543" t="s">
        <v>19630</v>
      </c>
      <c r="I17543" s="89"/>
    </row>
    <row r="17544">
      <c r="A17544" t="s">
        <v>18838</v>
      </c>
      <c r="B17544" t="s">
        <v>19481</v>
      </c>
      <c r="C17544" t="s">
        <v>19543</v>
      </c>
      <c r="D17544" t="s">
        <v>19623</v>
      </c>
      <c r="E17544" s="89">
        <v>0</v>
      </c>
      <c r="F17544" s="89">
        <v>709177</v>
      </c>
      <c r="G17544" s="89">
        <v>10</v>
      </c>
      <c r="H17544" t="s">
        <v>19630</v>
      </c>
      <c r="I17544" s="89"/>
    </row>
    <row r="17545">
      <c r="A17545" t="s">
        <v>18839</v>
      </c>
      <c r="B17545" t="s">
        <v>19482</v>
      </c>
      <c r="C17545" t="s">
        <v>19543</v>
      </c>
      <c r="D17545" t="s">
        <v>19623</v>
      </c>
      <c r="E17545" s="89">
        <v>0</v>
      </c>
      <c r="F17545" s="89">
        <v>709177</v>
      </c>
      <c r="G17545" s="89">
        <v>10</v>
      </c>
      <c r="H17545" t="s">
        <v>19630</v>
      </c>
      <c r="I17545" s="89"/>
    </row>
    <row r="17546">
      <c r="A17546" t="s">
        <v>18840</v>
      </c>
      <c r="B17546" t="s">
        <v>19480</v>
      </c>
      <c r="C17546" t="s">
        <v>19543</v>
      </c>
      <c r="D17546" t="s">
        <v>19624</v>
      </c>
      <c r="E17546" s="89">
        <v>0</v>
      </c>
      <c r="F17546" s="89">
        <v>709177</v>
      </c>
      <c r="G17546" s="89">
        <v>10</v>
      </c>
      <c r="H17546" t="s">
        <v>19630</v>
      </c>
      <c r="I17546" s="89"/>
    </row>
    <row r="17547">
      <c r="A17547" t="s">
        <v>18841</v>
      </c>
      <c r="B17547" t="s">
        <v>19481</v>
      </c>
      <c r="C17547" t="s">
        <v>19543</v>
      </c>
      <c r="D17547" t="s">
        <v>19624</v>
      </c>
      <c r="E17547" s="89">
        <v>0</v>
      </c>
      <c r="F17547" s="89">
        <v>709177</v>
      </c>
      <c r="G17547" s="89">
        <v>10</v>
      </c>
      <c r="H17547" t="s">
        <v>19630</v>
      </c>
      <c r="I17547" s="89"/>
    </row>
    <row r="17548">
      <c r="A17548" t="s">
        <v>18842</v>
      </c>
      <c r="B17548" t="s">
        <v>19482</v>
      </c>
      <c r="C17548" t="s">
        <v>19543</v>
      </c>
      <c r="D17548" t="s">
        <v>19624</v>
      </c>
      <c r="E17548" s="89">
        <v>0</v>
      </c>
      <c r="F17548" s="89">
        <v>709177</v>
      </c>
      <c r="G17548" s="89">
        <v>10</v>
      </c>
      <c r="H17548" t="s">
        <v>19630</v>
      </c>
      <c r="I17548" s="89"/>
    </row>
    <row r="17549">
      <c r="A17549" t="s">
        <v>18843</v>
      </c>
      <c r="B17549" t="s">
        <v>19480</v>
      </c>
      <c r="C17549" t="s">
        <v>19544</v>
      </c>
      <c r="D17549" t="s">
        <v>19623</v>
      </c>
      <c r="E17549" s="89">
        <v>0</v>
      </c>
      <c r="F17549" s="89">
        <v>709177</v>
      </c>
      <c r="G17549" s="89">
        <v>10</v>
      </c>
      <c r="H17549" t="s">
        <v>19630</v>
      </c>
      <c r="I17549" s="89"/>
    </row>
    <row r="17550">
      <c r="A17550" t="s">
        <v>18844</v>
      </c>
      <c r="B17550" t="s">
        <v>19481</v>
      </c>
      <c r="C17550" t="s">
        <v>19544</v>
      </c>
      <c r="D17550" t="s">
        <v>19623</v>
      </c>
      <c r="E17550" s="89">
        <v>0</v>
      </c>
      <c r="F17550" s="89">
        <v>709177</v>
      </c>
      <c r="G17550" s="89">
        <v>10</v>
      </c>
      <c r="H17550" t="s">
        <v>19630</v>
      </c>
      <c r="I17550" s="89"/>
    </row>
    <row r="17551">
      <c r="A17551" t="s">
        <v>18845</v>
      </c>
      <c r="B17551" t="s">
        <v>19482</v>
      </c>
      <c r="C17551" t="s">
        <v>19544</v>
      </c>
      <c r="D17551" t="s">
        <v>19623</v>
      </c>
      <c r="E17551" s="89">
        <v>0</v>
      </c>
      <c r="F17551" s="89">
        <v>709177</v>
      </c>
      <c r="G17551" s="89">
        <v>10</v>
      </c>
      <c r="H17551" t="s">
        <v>19630</v>
      </c>
      <c r="I17551" s="89"/>
    </row>
    <row r="17552">
      <c r="A17552" t="s">
        <v>18846</v>
      </c>
      <c r="B17552" t="s">
        <v>19480</v>
      </c>
      <c r="C17552" t="s">
        <v>19544</v>
      </c>
      <c r="D17552" t="s">
        <v>19624</v>
      </c>
      <c r="E17552" s="89">
        <v>0</v>
      </c>
      <c r="F17552" s="89">
        <v>709177</v>
      </c>
      <c r="G17552" s="89">
        <v>10</v>
      </c>
      <c r="H17552" t="s">
        <v>19630</v>
      </c>
      <c r="I17552" s="89"/>
    </row>
    <row r="17553">
      <c r="A17553" t="s">
        <v>18847</v>
      </c>
      <c r="B17553" t="s">
        <v>19481</v>
      </c>
      <c r="C17553" t="s">
        <v>19544</v>
      </c>
      <c r="D17553" t="s">
        <v>19624</v>
      </c>
      <c r="E17553" s="89">
        <v>0</v>
      </c>
      <c r="F17553" s="89">
        <v>709177</v>
      </c>
      <c r="G17553" s="89">
        <v>10</v>
      </c>
      <c r="H17553" t="s">
        <v>19630</v>
      </c>
      <c r="I17553" s="89"/>
    </row>
    <row r="17554">
      <c r="A17554" t="s">
        <v>18848</v>
      </c>
      <c r="B17554" t="s">
        <v>19482</v>
      </c>
      <c r="C17554" t="s">
        <v>19544</v>
      </c>
      <c r="D17554" t="s">
        <v>19624</v>
      </c>
      <c r="E17554" s="89">
        <v>0</v>
      </c>
      <c r="F17554" s="89">
        <v>709177</v>
      </c>
      <c r="G17554" s="89">
        <v>10</v>
      </c>
      <c r="H17554" t="s">
        <v>19630</v>
      </c>
      <c r="I17554" s="89"/>
    </row>
    <row r="17555">
      <c r="A17555" t="s">
        <v>18849</v>
      </c>
      <c r="B17555" t="s">
        <v>19483</v>
      </c>
      <c r="C17555" t="s">
        <v>19524</v>
      </c>
      <c r="D17555" t="s">
        <v>19614</v>
      </c>
      <c r="E17555" s="89">
        <v>0.01966635652705701</v>
      </c>
      <c r="F17555" s="89">
        <v>709177</v>
      </c>
      <c r="G17555" s="89">
        <v>10</v>
      </c>
      <c r="H17555" t="s">
        <v>19629</v>
      </c>
      <c r="I17555" s="89"/>
    </row>
    <row r="17556">
      <c r="A17556" t="s">
        <v>18850</v>
      </c>
      <c r="B17556" t="s">
        <v>19483</v>
      </c>
      <c r="C17556" t="s">
        <v>19524</v>
      </c>
      <c r="D17556" t="s">
        <v>19615</v>
      </c>
      <c r="E17556" s="89">
        <v>0.02073723460740372</v>
      </c>
      <c r="F17556" s="89">
        <v>709177</v>
      </c>
      <c r="G17556" s="89">
        <v>10</v>
      </c>
      <c r="H17556" t="s">
        <v>19629</v>
      </c>
      <c r="I17556" s="89"/>
    </row>
    <row r="17557">
      <c r="A17557" t="s">
        <v>18851</v>
      </c>
      <c r="B17557" t="s">
        <v>19483</v>
      </c>
      <c r="C17557" t="s">
        <v>19524</v>
      </c>
      <c r="D17557" t="s">
        <v>19616</v>
      </c>
      <c r="E17557" s="89">
        <v>0.0197000824236455</v>
      </c>
      <c r="F17557" s="89">
        <v>709177</v>
      </c>
      <c r="G17557" s="89">
        <v>10</v>
      </c>
      <c r="H17557" t="s">
        <v>19629</v>
      </c>
      <c r="I17557" s="89"/>
    </row>
    <row r="17558">
      <c r="A17558" t="s">
        <v>18852</v>
      </c>
      <c r="B17558" t="s">
        <v>19483</v>
      </c>
      <c r="C17558" t="s">
        <v>19524</v>
      </c>
      <c r="D17558" t="s">
        <v>19617</v>
      </c>
      <c r="E17558" s="89">
        <v>0.01990255338119936</v>
      </c>
      <c r="F17558" s="89">
        <v>709177</v>
      </c>
      <c r="G17558" s="89">
        <v>10</v>
      </c>
      <c r="H17558" t="s">
        <v>19629</v>
      </c>
      <c r="I17558" s="89"/>
    </row>
    <row r="17559">
      <c r="A17559" t="s">
        <v>18853</v>
      </c>
      <c r="B17559" t="s">
        <v>19483</v>
      </c>
      <c r="C17559" t="s">
        <v>19524</v>
      </c>
      <c r="D17559" t="s">
        <v>19618</v>
      </c>
      <c r="E17559" s="89">
        <v>0.02072647428168212</v>
      </c>
      <c r="F17559" s="89">
        <v>709177</v>
      </c>
      <c r="G17559" s="89">
        <v>10</v>
      </c>
      <c r="H17559" t="s">
        <v>19629</v>
      </c>
      <c r="I17559" s="89"/>
    </row>
    <row r="17560">
      <c r="A17560" t="s">
        <v>18854</v>
      </c>
      <c r="B17560" t="s">
        <v>19483</v>
      </c>
      <c r="C17560" t="s">
        <v>19524</v>
      </c>
      <c r="D17560" t="s">
        <v>19619</v>
      </c>
      <c r="E17560" s="89">
        <v>0.02205625250042437</v>
      </c>
      <c r="F17560" s="89">
        <v>709177</v>
      </c>
      <c r="G17560" s="89">
        <v>10</v>
      </c>
      <c r="H17560" t="s">
        <v>19629</v>
      </c>
      <c r="I17560" s="89"/>
    </row>
    <row r="17561">
      <c r="A17561" t="s">
        <v>18855</v>
      </c>
      <c r="B17561" t="s">
        <v>19483</v>
      </c>
      <c r="C17561" t="s">
        <v>19524</v>
      </c>
      <c r="D17561" t="s">
        <v>19620</v>
      </c>
      <c r="E17561" s="89">
        <v>0.02061843979443765</v>
      </c>
      <c r="F17561" s="89">
        <v>709177</v>
      </c>
      <c r="G17561" s="89">
        <v>10</v>
      </c>
      <c r="H17561" t="s">
        <v>19629</v>
      </c>
      <c r="I17561" s="89"/>
    </row>
    <row r="17562">
      <c r="A17562" t="s">
        <v>18856</v>
      </c>
      <c r="B17562" t="s">
        <v>19483</v>
      </c>
      <c r="C17562" t="s">
        <v>19524</v>
      </c>
      <c r="D17562" t="s">
        <v>19621</v>
      </c>
      <c r="E17562" s="89">
        <v>0.02100418179470515</v>
      </c>
      <c r="F17562" s="89">
        <v>709177</v>
      </c>
      <c r="G17562" s="89">
        <v>10</v>
      </c>
      <c r="H17562" t="s">
        <v>19629</v>
      </c>
      <c r="I17562" s="89"/>
    </row>
    <row r="17563">
      <c r="A17563" t="s">
        <v>18857</v>
      </c>
      <c r="B17563" t="s">
        <v>19483</v>
      </c>
      <c r="C17563" t="s">
        <v>19524</v>
      </c>
      <c r="D17563" t="s">
        <v>19622</v>
      </c>
      <c r="E17563" s="89">
        <v>0.01992127040410575</v>
      </c>
      <c r="F17563" s="89">
        <v>709177</v>
      </c>
      <c r="G17563" s="89">
        <v>10</v>
      </c>
      <c r="H17563" t="s">
        <v>19629</v>
      </c>
      <c r="I17563" s="89"/>
    </row>
    <row r="17564">
      <c r="A17564" t="s">
        <v>18858</v>
      </c>
      <c r="B17564" t="s">
        <v>19483</v>
      </c>
      <c r="C17564" t="s">
        <v>19524</v>
      </c>
      <c r="D17564" t="s">
        <v>19623</v>
      </c>
      <c r="E17564" s="89">
        <v>0.3203816022299248</v>
      </c>
      <c r="F17564" s="89">
        <v>709177</v>
      </c>
      <c r="G17564" s="89">
        <v>10</v>
      </c>
      <c r="H17564" t="s">
        <v>19629</v>
      </c>
      <c r="I17564" s="89"/>
    </row>
    <row r="17565">
      <c r="A17565" t="s">
        <v>18859</v>
      </c>
      <c r="B17565" t="s">
        <v>19483</v>
      </c>
      <c r="C17565" t="s">
        <v>19524</v>
      </c>
      <c r="D17565" t="s">
        <v>19624</v>
      </c>
      <c r="E17565" s="89">
        <v>0.7426899072506606</v>
      </c>
      <c r="F17565" s="89">
        <v>709177</v>
      </c>
      <c r="G17565" s="89">
        <v>10</v>
      </c>
      <c r="H17565" t="s">
        <v>19629</v>
      </c>
      <c r="I17565" s="89"/>
    </row>
    <row r="17566">
      <c r="A17566" t="s">
        <v>18860</v>
      </c>
      <c r="B17566" t="s">
        <v>19476</v>
      </c>
      <c r="C17566" t="s">
        <v>19525</v>
      </c>
      <c r="D17566" t="s">
        <v>19630</v>
      </c>
      <c r="E17566" s="89">
        <v>0</v>
      </c>
      <c r="F17566" s="89">
        <v>709177</v>
      </c>
      <c r="G17566" s="89">
        <v>10</v>
      </c>
      <c r="H17566" t="s">
        <v>19630</v>
      </c>
      <c r="I17566" s="89"/>
    </row>
    <row r="17567">
      <c r="A17567" t="s">
        <v>18861</v>
      </c>
      <c r="B17567" t="s">
        <v>19477</v>
      </c>
      <c r="C17567" t="s">
        <v>19525</v>
      </c>
      <c r="D17567" t="s">
        <v>19630</v>
      </c>
      <c r="E17567" s="89">
        <v>0</v>
      </c>
      <c r="F17567" s="89">
        <v>709177</v>
      </c>
      <c r="G17567" s="89">
        <v>10</v>
      </c>
      <c r="H17567" t="s">
        <v>19630</v>
      </c>
      <c r="I17567" s="89"/>
    </row>
    <row r="17568">
      <c r="A17568" t="s">
        <v>18862</v>
      </c>
      <c r="B17568" t="s">
        <v>19478</v>
      </c>
      <c r="C17568" t="s">
        <v>19525</v>
      </c>
      <c r="D17568" t="s">
        <v>19630</v>
      </c>
      <c r="E17568" s="89">
        <v>0</v>
      </c>
      <c r="F17568" s="89">
        <v>709177</v>
      </c>
      <c r="G17568" s="89">
        <v>10</v>
      </c>
      <c r="H17568" t="s">
        <v>19630</v>
      </c>
      <c r="I17568" s="89"/>
    </row>
    <row r="17569">
      <c r="A17569" t="s">
        <v>18863</v>
      </c>
      <c r="B17569" t="s">
        <v>19479</v>
      </c>
      <c r="C17569" t="s">
        <v>19525</v>
      </c>
      <c r="D17569" t="s">
        <v>19630</v>
      </c>
      <c r="E17569" s="89">
        <v>0</v>
      </c>
      <c r="F17569" s="89">
        <v>709177</v>
      </c>
      <c r="G17569" s="89">
        <v>10</v>
      </c>
      <c r="H17569" t="s">
        <v>19630</v>
      </c>
      <c r="I17569" s="89"/>
    </row>
    <row r="17570">
      <c r="A17570" t="s">
        <v>18864</v>
      </c>
      <c r="B17570" t="s">
        <v>19480</v>
      </c>
      <c r="C17570" t="s">
        <v>19545</v>
      </c>
      <c r="D17570" t="s">
        <v>19623</v>
      </c>
      <c r="E17570" s="89">
        <v>0</v>
      </c>
      <c r="F17570" s="89">
        <v>709177</v>
      </c>
      <c r="G17570" s="89">
        <v>10</v>
      </c>
      <c r="H17570" t="s">
        <v>19630</v>
      </c>
      <c r="I17570" s="89"/>
    </row>
    <row r="17571">
      <c r="A17571" t="s">
        <v>18865</v>
      </c>
      <c r="B17571" t="s">
        <v>19481</v>
      </c>
      <c r="C17571" t="s">
        <v>19545</v>
      </c>
      <c r="D17571" t="s">
        <v>19623</v>
      </c>
      <c r="E17571" s="89">
        <v>0</v>
      </c>
      <c r="F17571" s="89">
        <v>709177</v>
      </c>
      <c r="G17571" s="89">
        <v>10</v>
      </c>
      <c r="H17571" t="s">
        <v>19630</v>
      </c>
      <c r="I17571" s="89"/>
    </row>
    <row r="17572">
      <c r="A17572" t="s">
        <v>18866</v>
      </c>
      <c r="B17572" t="s">
        <v>19482</v>
      </c>
      <c r="C17572" t="s">
        <v>19545</v>
      </c>
      <c r="D17572" t="s">
        <v>19623</v>
      </c>
      <c r="E17572" s="89">
        <v>0</v>
      </c>
      <c r="F17572" s="89">
        <v>709177</v>
      </c>
      <c r="G17572" s="89">
        <v>10</v>
      </c>
      <c r="H17572" t="s">
        <v>19630</v>
      </c>
      <c r="I17572" s="89"/>
    </row>
    <row r="17573">
      <c r="A17573" t="s">
        <v>18867</v>
      </c>
      <c r="B17573" t="s">
        <v>19480</v>
      </c>
      <c r="C17573" t="s">
        <v>19545</v>
      </c>
      <c r="D17573" t="s">
        <v>19624</v>
      </c>
      <c r="E17573" s="89">
        <v>0</v>
      </c>
      <c r="F17573" s="89">
        <v>709177</v>
      </c>
      <c r="G17573" s="89">
        <v>10</v>
      </c>
      <c r="H17573" t="s">
        <v>19630</v>
      </c>
      <c r="I17573" s="89"/>
    </row>
    <row r="17574">
      <c r="A17574" t="s">
        <v>18868</v>
      </c>
      <c r="B17574" t="s">
        <v>19481</v>
      </c>
      <c r="C17574" t="s">
        <v>19545</v>
      </c>
      <c r="D17574" t="s">
        <v>19624</v>
      </c>
      <c r="E17574" s="89">
        <v>0</v>
      </c>
      <c r="F17574" s="89">
        <v>709177</v>
      </c>
      <c r="G17574" s="89">
        <v>10</v>
      </c>
      <c r="H17574" t="s">
        <v>19630</v>
      </c>
      <c r="I17574" s="89"/>
    </row>
    <row r="17575">
      <c r="A17575" t="s">
        <v>18869</v>
      </c>
      <c r="B17575" t="s">
        <v>19482</v>
      </c>
      <c r="C17575" t="s">
        <v>19545</v>
      </c>
      <c r="D17575" t="s">
        <v>19624</v>
      </c>
      <c r="E17575" s="89">
        <v>0</v>
      </c>
      <c r="F17575" s="89">
        <v>709177</v>
      </c>
      <c r="G17575" s="89">
        <v>10</v>
      </c>
      <c r="H17575" t="s">
        <v>19630</v>
      </c>
      <c r="I17575" s="89"/>
    </row>
    <row r="17576">
      <c r="A17576" t="s">
        <v>18870</v>
      </c>
      <c r="B17576" t="s">
        <v>19480</v>
      </c>
      <c r="C17576" t="s">
        <v>19546</v>
      </c>
      <c r="D17576" t="s">
        <v>19623</v>
      </c>
      <c r="E17576" s="89">
        <v>0</v>
      </c>
      <c r="F17576" s="89">
        <v>709177</v>
      </c>
      <c r="G17576" s="89">
        <v>10</v>
      </c>
      <c r="H17576" t="s">
        <v>19630</v>
      </c>
      <c r="I17576" s="89"/>
    </row>
    <row r="17577">
      <c r="A17577" t="s">
        <v>18871</v>
      </c>
      <c r="B17577" t="s">
        <v>19481</v>
      </c>
      <c r="C17577" t="s">
        <v>19546</v>
      </c>
      <c r="D17577" t="s">
        <v>19623</v>
      </c>
      <c r="E17577" s="89">
        <v>0</v>
      </c>
      <c r="F17577" s="89">
        <v>709177</v>
      </c>
      <c r="G17577" s="89">
        <v>10</v>
      </c>
      <c r="H17577" t="s">
        <v>19630</v>
      </c>
      <c r="I17577" s="89"/>
    </row>
    <row r="17578">
      <c r="A17578" t="s">
        <v>18872</v>
      </c>
      <c r="B17578" t="s">
        <v>19482</v>
      </c>
      <c r="C17578" t="s">
        <v>19546</v>
      </c>
      <c r="D17578" t="s">
        <v>19623</v>
      </c>
      <c r="E17578" s="89">
        <v>0</v>
      </c>
      <c r="F17578" s="89">
        <v>709177</v>
      </c>
      <c r="G17578" s="89">
        <v>10</v>
      </c>
      <c r="H17578" t="s">
        <v>19630</v>
      </c>
      <c r="I17578" s="89"/>
    </row>
    <row r="17579">
      <c r="A17579" t="s">
        <v>18873</v>
      </c>
      <c r="B17579" t="s">
        <v>19480</v>
      </c>
      <c r="C17579" t="s">
        <v>19546</v>
      </c>
      <c r="D17579" t="s">
        <v>19624</v>
      </c>
      <c r="E17579" s="89">
        <v>0</v>
      </c>
      <c r="F17579" s="89">
        <v>709177</v>
      </c>
      <c r="G17579" s="89">
        <v>10</v>
      </c>
      <c r="H17579" t="s">
        <v>19630</v>
      </c>
      <c r="I17579" s="89"/>
    </row>
    <row r="17580">
      <c r="A17580" t="s">
        <v>18874</v>
      </c>
      <c r="B17580" t="s">
        <v>19481</v>
      </c>
      <c r="C17580" t="s">
        <v>19546</v>
      </c>
      <c r="D17580" t="s">
        <v>19624</v>
      </c>
      <c r="E17580" s="89">
        <v>0</v>
      </c>
      <c r="F17580" s="89">
        <v>709177</v>
      </c>
      <c r="G17580" s="89">
        <v>10</v>
      </c>
      <c r="H17580" t="s">
        <v>19630</v>
      </c>
      <c r="I17580" s="89"/>
    </row>
    <row r="17581">
      <c r="A17581" t="s">
        <v>18875</v>
      </c>
      <c r="B17581" t="s">
        <v>19482</v>
      </c>
      <c r="C17581" t="s">
        <v>19546</v>
      </c>
      <c r="D17581" t="s">
        <v>19624</v>
      </c>
      <c r="E17581" s="89">
        <v>0</v>
      </c>
      <c r="F17581" s="89">
        <v>709177</v>
      </c>
      <c r="G17581" s="89">
        <v>10</v>
      </c>
      <c r="H17581" t="s">
        <v>19630</v>
      </c>
      <c r="I17581" s="89"/>
    </row>
    <row r="17582">
      <c r="A17582" t="s">
        <v>18876</v>
      </c>
      <c r="B17582" t="s">
        <v>19480</v>
      </c>
      <c r="C17582" t="s">
        <v>19547</v>
      </c>
      <c r="D17582" t="s">
        <v>19623</v>
      </c>
      <c r="E17582" s="89">
        <v>0</v>
      </c>
      <c r="F17582" s="89">
        <v>709177</v>
      </c>
      <c r="G17582" s="89">
        <v>10</v>
      </c>
      <c r="H17582" t="s">
        <v>19630</v>
      </c>
      <c r="I17582" s="89"/>
    </row>
    <row r="17583">
      <c r="A17583" t="s">
        <v>18877</v>
      </c>
      <c r="B17583" t="s">
        <v>19481</v>
      </c>
      <c r="C17583" t="s">
        <v>19547</v>
      </c>
      <c r="D17583" t="s">
        <v>19623</v>
      </c>
      <c r="E17583" s="89">
        <v>0</v>
      </c>
      <c r="F17583" s="89">
        <v>709177</v>
      </c>
      <c r="G17583" s="89">
        <v>10</v>
      </c>
      <c r="H17583" t="s">
        <v>19630</v>
      </c>
      <c r="I17583" s="89"/>
    </row>
    <row r="17584">
      <c r="A17584" t="s">
        <v>18878</v>
      </c>
      <c r="B17584" t="s">
        <v>19482</v>
      </c>
      <c r="C17584" t="s">
        <v>19547</v>
      </c>
      <c r="D17584" t="s">
        <v>19623</v>
      </c>
      <c r="E17584" s="89">
        <v>0</v>
      </c>
      <c r="F17584" s="89">
        <v>709177</v>
      </c>
      <c r="G17584" s="89">
        <v>10</v>
      </c>
      <c r="H17584" t="s">
        <v>19630</v>
      </c>
      <c r="I17584" s="89"/>
    </row>
    <row r="17585">
      <c r="A17585" t="s">
        <v>18879</v>
      </c>
      <c r="B17585" t="s">
        <v>19480</v>
      </c>
      <c r="C17585" t="s">
        <v>19547</v>
      </c>
      <c r="D17585" t="s">
        <v>19624</v>
      </c>
      <c r="E17585" s="89">
        <v>0</v>
      </c>
      <c r="F17585" s="89">
        <v>709177</v>
      </c>
      <c r="G17585" s="89">
        <v>10</v>
      </c>
      <c r="H17585" t="s">
        <v>19630</v>
      </c>
      <c r="I17585" s="89"/>
    </row>
    <row r="17586">
      <c r="A17586" t="s">
        <v>18880</v>
      </c>
      <c r="B17586" t="s">
        <v>19481</v>
      </c>
      <c r="C17586" t="s">
        <v>19547</v>
      </c>
      <c r="D17586" t="s">
        <v>19624</v>
      </c>
      <c r="E17586" s="89">
        <v>0</v>
      </c>
      <c r="F17586" s="89">
        <v>709177</v>
      </c>
      <c r="G17586" s="89">
        <v>10</v>
      </c>
      <c r="H17586" t="s">
        <v>19630</v>
      </c>
      <c r="I17586" s="89"/>
    </row>
    <row r="17587">
      <c r="A17587" t="s">
        <v>18881</v>
      </c>
      <c r="B17587" t="s">
        <v>19482</v>
      </c>
      <c r="C17587" t="s">
        <v>19547</v>
      </c>
      <c r="D17587" t="s">
        <v>19624</v>
      </c>
      <c r="E17587" s="89">
        <v>0</v>
      </c>
      <c r="F17587" s="89">
        <v>709177</v>
      </c>
      <c r="G17587" s="89">
        <v>10</v>
      </c>
      <c r="H17587" t="s">
        <v>19630</v>
      </c>
      <c r="I17587" s="89"/>
    </row>
    <row r="17588">
      <c r="A17588" t="s">
        <v>18882</v>
      </c>
      <c r="B17588" t="s">
        <v>19480</v>
      </c>
      <c r="C17588" t="s">
        <v>19548</v>
      </c>
      <c r="D17588" t="s">
        <v>19623</v>
      </c>
      <c r="E17588" s="89">
        <v>0</v>
      </c>
      <c r="F17588" s="89">
        <v>709177</v>
      </c>
      <c r="G17588" s="89">
        <v>10</v>
      </c>
      <c r="H17588" t="s">
        <v>19630</v>
      </c>
      <c r="I17588" s="89"/>
    </row>
    <row r="17589">
      <c r="A17589" t="s">
        <v>18883</v>
      </c>
      <c r="B17589" t="s">
        <v>19481</v>
      </c>
      <c r="C17589" t="s">
        <v>19548</v>
      </c>
      <c r="D17589" t="s">
        <v>19623</v>
      </c>
      <c r="E17589" s="89">
        <v>0</v>
      </c>
      <c r="F17589" s="89">
        <v>709177</v>
      </c>
      <c r="G17589" s="89">
        <v>10</v>
      </c>
      <c r="H17589" t="s">
        <v>19630</v>
      </c>
      <c r="I17589" s="89"/>
    </row>
    <row r="17590">
      <c r="A17590" t="s">
        <v>18884</v>
      </c>
      <c r="B17590" t="s">
        <v>19482</v>
      </c>
      <c r="C17590" t="s">
        <v>19548</v>
      </c>
      <c r="D17590" t="s">
        <v>19623</v>
      </c>
      <c r="E17590" s="89">
        <v>0</v>
      </c>
      <c r="F17590" s="89">
        <v>709177</v>
      </c>
      <c r="G17590" s="89">
        <v>10</v>
      </c>
      <c r="H17590" t="s">
        <v>19630</v>
      </c>
      <c r="I17590" s="89"/>
    </row>
    <row r="17591">
      <c r="A17591" t="s">
        <v>18885</v>
      </c>
      <c r="B17591" t="s">
        <v>19480</v>
      </c>
      <c r="C17591" t="s">
        <v>19548</v>
      </c>
      <c r="D17591" t="s">
        <v>19624</v>
      </c>
      <c r="E17591" s="89">
        <v>0</v>
      </c>
      <c r="F17591" s="89">
        <v>709177</v>
      </c>
      <c r="G17591" s="89">
        <v>10</v>
      </c>
      <c r="H17591" t="s">
        <v>19630</v>
      </c>
      <c r="I17591" s="89"/>
    </row>
    <row r="17592">
      <c r="A17592" t="s">
        <v>18886</v>
      </c>
      <c r="B17592" t="s">
        <v>19481</v>
      </c>
      <c r="C17592" t="s">
        <v>19548</v>
      </c>
      <c r="D17592" t="s">
        <v>19624</v>
      </c>
      <c r="E17592" s="89">
        <v>0</v>
      </c>
      <c r="F17592" s="89">
        <v>709177</v>
      </c>
      <c r="G17592" s="89">
        <v>10</v>
      </c>
      <c r="H17592" t="s">
        <v>19630</v>
      </c>
      <c r="I17592" s="89"/>
    </row>
    <row r="17593">
      <c r="A17593" t="s">
        <v>18887</v>
      </c>
      <c r="B17593" t="s">
        <v>19482</v>
      </c>
      <c r="C17593" t="s">
        <v>19548</v>
      </c>
      <c r="D17593" t="s">
        <v>19624</v>
      </c>
      <c r="E17593" s="89">
        <v>0</v>
      </c>
      <c r="F17593" s="89">
        <v>709177</v>
      </c>
      <c r="G17593" s="89">
        <v>10</v>
      </c>
      <c r="H17593" t="s">
        <v>19630</v>
      </c>
      <c r="I17593" s="89"/>
    </row>
    <row r="17594">
      <c r="A17594" t="s">
        <v>18888</v>
      </c>
      <c r="B17594" t="s">
        <v>19480</v>
      </c>
      <c r="C17594" t="s">
        <v>19549</v>
      </c>
      <c r="D17594" t="s">
        <v>19623</v>
      </c>
      <c r="E17594" s="89">
        <v>0</v>
      </c>
      <c r="F17594" s="89">
        <v>709177</v>
      </c>
      <c r="G17594" s="89">
        <v>10</v>
      </c>
      <c r="H17594" t="s">
        <v>19630</v>
      </c>
      <c r="I17594" s="89"/>
    </row>
    <row r="17595">
      <c r="A17595" t="s">
        <v>18889</v>
      </c>
      <c r="B17595" t="s">
        <v>19481</v>
      </c>
      <c r="C17595" t="s">
        <v>19549</v>
      </c>
      <c r="D17595" t="s">
        <v>19623</v>
      </c>
      <c r="E17595" s="89">
        <v>0</v>
      </c>
      <c r="F17595" s="89">
        <v>709177</v>
      </c>
      <c r="G17595" s="89">
        <v>10</v>
      </c>
      <c r="H17595" t="s">
        <v>19630</v>
      </c>
      <c r="I17595" s="89"/>
    </row>
    <row r="17596">
      <c r="A17596" t="s">
        <v>18890</v>
      </c>
      <c r="B17596" t="s">
        <v>19482</v>
      </c>
      <c r="C17596" t="s">
        <v>19549</v>
      </c>
      <c r="D17596" t="s">
        <v>19623</v>
      </c>
      <c r="E17596" s="89">
        <v>0</v>
      </c>
      <c r="F17596" s="89">
        <v>709177</v>
      </c>
      <c r="G17596" s="89">
        <v>10</v>
      </c>
      <c r="H17596" t="s">
        <v>19630</v>
      </c>
      <c r="I17596" s="89"/>
    </row>
    <row r="17597">
      <c r="A17597" t="s">
        <v>18891</v>
      </c>
      <c r="B17597" t="s">
        <v>19480</v>
      </c>
      <c r="C17597" t="s">
        <v>19549</v>
      </c>
      <c r="D17597" t="s">
        <v>19624</v>
      </c>
      <c r="E17597" s="89">
        <v>0</v>
      </c>
      <c r="F17597" s="89">
        <v>709177</v>
      </c>
      <c r="G17597" s="89">
        <v>10</v>
      </c>
      <c r="H17597" t="s">
        <v>19630</v>
      </c>
      <c r="I17597" s="89"/>
    </row>
    <row r="17598">
      <c r="A17598" t="s">
        <v>18892</v>
      </c>
      <c r="B17598" t="s">
        <v>19481</v>
      </c>
      <c r="C17598" t="s">
        <v>19549</v>
      </c>
      <c r="D17598" t="s">
        <v>19624</v>
      </c>
      <c r="E17598" s="89">
        <v>0</v>
      </c>
      <c r="F17598" s="89">
        <v>709177</v>
      </c>
      <c r="G17598" s="89">
        <v>10</v>
      </c>
      <c r="H17598" t="s">
        <v>19630</v>
      </c>
      <c r="I17598" s="89"/>
    </row>
    <row r="17599">
      <c r="A17599" t="s">
        <v>18893</v>
      </c>
      <c r="B17599" t="s">
        <v>19482</v>
      </c>
      <c r="C17599" t="s">
        <v>19549</v>
      </c>
      <c r="D17599" t="s">
        <v>19624</v>
      </c>
      <c r="E17599" s="89">
        <v>0</v>
      </c>
      <c r="F17599" s="89">
        <v>709177</v>
      </c>
      <c r="G17599" s="89">
        <v>10</v>
      </c>
      <c r="H17599" t="s">
        <v>19630</v>
      </c>
      <c r="I17599" s="89"/>
    </row>
    <row r="17600">
      <c r="A17600" t="s">
        <v>18894</v>
      </c>
      <c r="B17600" t="s">
        <v>19480</v>
      </c>
      <c r="C17600" t="s">
        <v>19550</v>
      </c>
      <c r="D17600" t="s">
        <v>19623</v>
      </c>
      <c r="E17600" s="89">
        <v>0</v>
      </c>
      <c r="F17600" s="89">
        <v>709177</v>
      </c>
      <c r="G17600" s="89">
        <v>10</v>
      </c>
      <c r="H17600" t="s">
        <v>19630</v>
      </c>
      <c r="I17600" s="89"/>
    </row>
    <row r="17601">
      <c r="A17601" t="s">
        <v>18895</v>
      </c>
      <c r="B17601" t="s">
        <v>19481</v>
      </c>
      <c r="C17601" t="s">
        <v>19550</v>
      </c>
      <c r="D17601" t="s">
        <v>19623</v>
      </c>
      <c r="E17601" s="89">
        <v>0</v>
      </c>
      <c r="F17601" s="89">
        <v>709177</v>
      </c>
      <c r="G17601" s="89">
        <v>10</v>
      </c>
      <c r="H17601" t="s">
        <v>19630</v>
      </c>
      <c r="I17601" s="89"/>
    </row>
    <row r="17602">
      <c r="A17602" t="s">
        <v>18896</v>
      </c>
      <c r="B17602" t="s">
        <v>19482</v>
      </c>
      <c r="C17602" t="s">
        <v>19550</v>
      </c>
      <c r="D17602" t="s">
        <v>19623</v>
      </c>
      <c r="E17602" s="89">
        <v>0</v>
      </c>
      <c r="F17602" s="89">
        <v>709177</v>
      </c>
      <c r="G17602" s="89">
        <v>10</v>
      </c>
      <c r="H17602" t="s">
        <v>19630</v>
      </c>
      <c r="I17602" s="89"/>
    </row>
    <row r="17603">
      <c r="A17603" t="s">
        <v>18897</v>
      </c>
      <c r="B17603" t="s">
        <v>19480</v>
      </c>
      <c r="C17603" t="s">
        <v>19550</v>
      </c>
      <c r="D17603" t="s">
        <v>19624</v>
      </c>
      <c r="E17603" s="89">
        <v>0</v>
      </c>
      <c r="F17603" s="89">
        <v>709177</v>
      </c>
      <c r="G17603" s="89">
        <v>10</v>
      </c>
      <c r="H17603" t="s">
        <v>19630</v>
      </c>
      <c r="I17603" s="89"/>
    </row>
    <row r="17604">
      <c r="A17604" t="s">
        <v>18898</v>
      </c>
      <c r="B17604" t="s">
        <v>19481</v>
      </c>
      <c r="C17604" t="s">
        <v>19550</v>
      </c>
      <c r="D17604" t="s">
        <v>19624</v>
      </c>
      <c r="E17604" s="89">
        <v>0</v>
      </c>
      <c r="F17604" s="89">
        <v>709177</v>
      </c>
      <c r="G17604" s="89">
        <v>10</v>
      </c>
      <c r="H17604" t="s">
        <v>19630</v>
      </c>
      <c r="I17604" s="89"/>
    </row>
    <row r="17605">
      <c r="A17605" t="s">
        <v>18899</v>
      </c>
      <c r="B17605" t="s">
        <v>19482</v>
      </c>
      <c r="C17605" t="s">
        <v>19550</v>
      </c>
      <c r="D17605" t="s">
        <v>19624</v>
      </c>
      <c r="E17605" s="89">
        <v>0</v>
      </c>
      <c r="F17605" s="89">
        <v>709177</v>
      </c>
      <c r="G17605" s="89">
        <v>10</v>
      </c>
      <c r="H17605" t="s">
        <v>19630</v>
      </c>
      <c r="I17605" s="89"/>
    </row>
    <row r="17606">
      <c r="A17606" t="s">
        <v>18900</v>
      </c>
      <c r="B17606" t="s">
        <v>19480</v>
      </c>
      <c r="C17606" t="s">
        <v>19551</v>
      </c>
      <c r="D17606" t="s">
        <v>19623</v>
      </c>
      <c r="E17606" s="89">
        <v>0</v>
      </c>
      <c r="F17606" s="89">
        <v>709177</v>
      </c>
      <c r="G17606" s="89">
        <v>10</v>
      </c>
      <c r="H17606" t="s">
        <v>19630</v>
      </c>
      <c r="I17606" s="89"/>
    </row>
    <row r="17607">
      <c r="A17607" t="s">
        <v>18901</v>
      </c>
      <c r="B17607" t="s">
        <v>19481</v>
      </c>
      <c r="C17607" t="s">
        <v>19551</v>
      </c>
      <c r="D17607" t="s">
        <v>19623</v>
      </c>
      <c r="E17607" s="89">
        <v>0</v>
      </c>
      <c r="F17607" s="89">
        <v>709177</v>
      </c>
      <c r="G17607" s="89">
        <v>10</v>
      </c>
      <c r="H17607" t="s">
        <v>19630</v>
      </c>
      <c r="I17607" s="89"/>
    </row>
    <row r="17608">
      <c r="A17608" t="s">
        <v>18902</v>
      </c>
      <c r="B17608" t="s">
        <v>19482</v>
      </c>
      <c r="C17608" t="s">
        <v>19551</v>
      </c>
      <c r="D17608" t="s">
        <v>19623</v>
      </c>
      <c r="E17608" s="89">
        <v>0</v>
      </c>
      <c r="F17608" s="89">
        <v>709177</v>
      </c>
      <c r="G17608" s="89">
        <v>10</v>
      </c>
      <c r="H17608" t="s">
        <v>19630</v>
      </c>
      <c r="I17608" s="89"/>
    </row>
    <row r="17609">
      <c r="A17609" t="s">
        <v>18903</v>
      </c>
      <c r="B17609" t="s">
        <v>19480</v>
      </c>
      <c r="C17609" t="s">
        <v>19551</v>
      </c>
      <c r="D17609" t="s">
        <v>19624</v>
      </c>
      <c r="E17609" s="89">
        <v>0</v>
      </c>
      <c r="F17609" s="89">
        <v>709177</v>
      </c>
      <c r="G17609" s="89">
        <v>10</v>
      </c>
      <c r="H17609" t="s">
        <v>19630</v>
      </c>
      <c r="I17609" s="89"/>
    </row>
    <row r="17610">
      <c r="A17610" t="s">
        <v>18904</v>
      </c>
      <c r="B17610" t="s">
        <v>19481</v>
      </c>
      <c r="C17610" t="s">
        <v>19551</v>
      </c>
      <c r="D17610" t="s">
        <v>19624</v>
      </c>
      <c r="E17610" s="89">
        <v>0</v>
      </c>
      <c r="F17610" s="89">
        <v>709177</v>
      </c>
      <c r="G17610" s="89">
        <v>10</v>
      </c>
      <c r="H17610" t="s">
        <v>19630</v>
      </c>
      <c r="I17610" s="89"/>
    </row>
    <row r="17611">
      <c r="A17611" t="s">
        <v>18905</v>
      </c>
      <c r="B17611" t="s">
        <v>19482</v>
      </c>
      <c r="C17611" t="s">
        <v>19551</v>
      </c>
      <c r="D17611" t="s">
        <v>19624</v>
      </c>
      <c r="E17611" s="89">
        <v>0</v>
      </c>
      <c r="F17611" s="89">
        <v>709177</v>
      </c>
      <c r="G17611" s="89">
        <v>10</v>
      </c>
      <c r="H17611" t="s">
        <v>19630</v>
      </c>
      <c r="I17611" s="89"/>
    </row>
    <row r="17612">
      <c r="A17612" t="s">
        <v>18906</v>
      </c>
      <c r="B17612" t="s">
        <v>19480</v>
      </c>
      <c r="C17612" t="s">
        <v>19552</v>
      </c>
      <c r="D17612" t="s">
        <v>19623</v>
      </c>
      <c r="E17612" s="89">
        <v>0</v>
      </c>
      <c r="F17612" s="89">
        <v>709177</v>
      </c>
      <c r="G17612" s="89">
        <v>10</v>
      </c>
      <c r="H17612" t="s">
        <v>19630</v>
      </c>
      <c r="I17612" s="89"/>
    </row>
    <row r="17613">
      <c r="A17613" t="s">
        <v>18907</v>
      </c>
      <c r="B17613" t="s">
        <v>19481</v>
      </c>
      <c r="C17613" t="s">
        <v>19552</v>
      </c>
      <c r="D17613" t="s">
        <v>19623</v>
      </c>
      <c r="E17613" s="89">
        <v>0</v>
      </c>
      <c r="F17613" s="89">
        <v>709177</v>
      </c>
      <c r="G17613" s="89">
        <v>10</v>
      </c>
      <c r="H17613" t="s">
        <v>19630</v>
      </c>
      <c r="I17613" s="89"/>
    </row>
    <row r="17614">
      <c r="A17614" t="s">
        <v>18908</v>
      </c>
      <c r="B17614" t="s">
        <v>19482</v>
      </c>
      <c r="C17614" t="s">
        <v>19552</v>
      </c>
      <c r="D17614" t="s">
        <v>19623</v>
      </c>
      <c r="E17614" s="89">
        <v>0</v>
      </c>
      <c r="F17614" s="89">
        <v>709177</v>
      </c>
      <c r="G17614" s="89">
        <v>10</v>
      </c>
      <c r="H17614" t="s">
        <v>19630</v>
      </c>
      <c r="I17614" s="89"/>
    </row>
    <row r="17615">
      <c r="A17615" t="s">
        <v>18909</v>
      </c>
      <c r="B17615" t="s">
        <v>19480</v>
      </c>
      <c r="C17615" t="s">
        <v>19552</v>
      </c>
      <c r="D17615" t="s">
        <v>19624</v>
      </c>
      <c r="E17615" s="89">
        <v>0</v>
      </c>
      <c r="F17615" s="89">
        <v>709177</v>
      </c>
      <c r="G17615" s="89">
        <v>10</v>
      </c>
      <c r="H17615" t="s">
        <v>19630</v>
      </c>
      <c r="I17615" s="89"/>
    </row>
    <row r="17616">
      <c r="A17616" t="s">
        <v>18910</v>
      </c>
      <c r="B17616" t="s">
        <v>19481</v>
      </c>
      <c r="C17616" t="s">
        <v>19552</v>
      </c>
      <c r="D17616" t="s">
        <v>19624</v>
      </c>
      <c r="E17616" s="89">
        <v>0</v>
      </c>
      <c r="F17616" s="89">
        <v>709177</v>
      </c>
      <c r="G17616" s="89">
        <v>10</v>
      </c>
      <c r="H17616" t="s">
        <v>19630</v>
      </c>
      <c r="I17616" s="89"/>
    </row>
    <row r="17617">
      <c r="A17617" t="s">
        <v>18911</v>
      </c>
      <c r="B17617" t="s">
        <v>19482</v>
      </c>
      <c r="C17617" t="s">
        <v>19552</v>
      </c>
      <c r="D17617" t="s">
        <v>19624</v>
      </c>
      <c r="E17617" s="89">
        <v>0</v>
      </c>
      <c r="F17617" s="89">
        <v>709177</v>
      </c>
      <c r="G17617" s="89">
        <v>10</v>
      </c>
      <c r="H17617" t="s">
        <v>19630</v>
      </c>
      <c r="I17617" s="89"/>
    </row>
    <row r="17618">
      <c r="A17618" t="s">
        <v>18912</v>
      </c>
      <c r="B17618" t="s">
        <v>19480</v>
      </c>
      <c r="C17618" t="s">
        <v>19553</v>
      </c>
      <c r="D17618" t="s">
        <v>19623</v>
      </c>
      <c r="E17618" s="89">
        <v>0</v>
      </c>
      <c r="F17618" s="89">
        <v>709177</v>
      </c>
      <c r="G17618" s="89">
        <v>10</v>
      </c>
      <c r="H17618" t="s">
        <v>19630</v>
      </c>
      <c r="I17618" s="89"/>
    </row>
    <row r="17619">
      <c r="A17619" t="s">
        <v>18913</v>
      </c>
      <c r="B17619" t="s">
        <v>19481</v>
      </c>
      <c r="C17619" t="s">
        <v>19553</v>
      </c>
      <c r="D17619" t="s">
        <v>19623</v>
      </c>
      <c r="E17619" s="89">
        <v>0</v>
      </c>
      <c r="F17619" s="89">
        <v>709177</v>
      </c>
      <c r="G17619" s="89">
        <v>10</v>
      </c>
      <c r="H17619" t="s">
        <v>19630</v>
      </c>
      <c r="I17619" s="89"/>
    </row>
    <row r="17620">
      <c r="A17620" t="s">
        <v>18914</v>
      </c>
      <c r="B17620" t="s">
        <v>19482</v>
      </c>
      <c r="C17620" t="s">
        <v>19553</v>
      </c>
      <c r="D17620" t="s">
        <v>19623</v>
      </c>
      <c r="E17620" s="89">
        <v>0</v>
      </c>
      <c r="F17620" s="89">
        <v>709177</v>
      </c>
      <c r="G17620" s="89">
        <v>10</v>
      </c>
      <c r="H17620" t="s">
        <v>19630</v>
      </c>
      <c r="I17620" s="89"/>
    </row>
    <row r="17621">
      <c r="A17621" t="s">
        <v>18915</v>
      </c>
      <c r="B17621" t="s">
        <v>19480</v>
      </c>
      <c r="C17621" t="s">
        <v>19553</v>
      </c>
      <c r="D17621" t="s">
        <v>19624</v>
      </c>
      <c r="E17621" s="89">
        <v>0</v>
      </c>
      <c r="F17621" s="89">
        <v>709177</v>
      </c>
      <c r="G17621" s="89">
        <v>10</v>
      </c>
      <c r="H17621" t="s">
        <v>19630</v>
      </c>
      <c r="I17621" s="89"/>
    </row>
    <row r="17622">
      <c r="A17622" t="s">
        <v>18916</v>
      </c>
      <c r="B17622" t="s">
        <v>19481</v>
      </c>
      <c r="C17622" t="s">
        <v>19553</v>
      </c>
      <c r="D17622" t="s">
        <v>19624</v>
      </c>
      <c r="E17622" s="89">
        <v>0</v>
      </c>
      <c r="F17622" s="89">
        <v>709177</v>
      </c>
      <c r="G17622" s="89">
        <v>10</v>
      </c>
      <c r="H17622" t="s">
        <v>19630</v>
      </c>
      <c r="I17622" s="89"/>
    </row>
    <row r="17623">
      <c r="A17623" t="s">
        <v>18917</v>
      </c>
      <c r="B17623" t="s">
        <v>19482</v>
      </c>
      <c r="C17623" t="s">
        <v>19553</v>
      </c>
      <c r="D17623" t="s">
        <v>19624</v>
      </c>
      <c r="E17623" s="89">
        <v>0</v>
      </c>
      <c r="F17623" s="89">
        <v>709177</v>
      </c>
      <c r="G17623" s="89">
        <v>10</v>
      </c>
      <c r="H17623" t="s">
        <v>19630</v>
      </c>
      <c r="I17623" s="89"/>
    </row>
    <row r="17624">
      <c r="A17624" t="s">
        <v>18918</v>
      </c>
      <c r="B17624" t="s">
        <v>19480</v>
      </c>
      <c r="C17624" t="s">
        <v>19554</v>
      </c>
      <c r="D17624" t="s">
        <v>19623</v>
      </c>
      <c r="E17624" s="89">
        <v>0</v>
      </c>
      <c r="F17624" s="89">
        <v>709177</v>
      </c>
      <c r="G17624" s="89">
        <v>10</v>
      </c>
      <c r="H17624" t="s">
        <v>19630</v>
      </c>
      <c r="I17624" s="89"/>
    </row>
    <row r="17625">
      <c r="A17625" t="s">
        <v>18919</v>
      </c>
      <c r="B17625" t="s">
        <v>19481</v>
      </c>
      <c r="C17625" t="s">
        <v>19554</v>
      </c>
      <c r="D17625" t="s">
        <v>19623</v>
      </c>
      <c r="E17625" s="89">
        <v>0</v>
      </c>
      <c r="F17625" s="89">
        <v>709177</v>
      </c>
      <c r="G17625" s="89">
        <v>10</v>
      </c>
      <c r="H17625" t="s">
        <v>19630</v>
      </c>
      <c r="I17625" s="89"/>
    </row>
    <row r="17626">
      <c r="A17626" t="s">
        <v>18920</v>
      </c>
      <c r="B17626" t="s">
        <v>19482</v>
      </c>
      <c r="C17626" t="s">
        <v>19554</v>
      </c>
      <c r="D17626" t="s">
        <v>19623</v>
      </c>
      <c r="E17626" s="89">
        <v>0</v>
      </c>
      <c r="F17626" s="89">
        <v>709177</v>
      </c>
      <c r="G17626" s="89">
        <v>10</v>
      </c>
      <c r="H17626" t="s">
        <v>19630</v>
      </c>
      <c r="I17626" s="89"/>
    </row>
    <row r="17627">
      <c r="A17627" t="s">
        <v>18921</v>
      </c>
      <c r="B17627" t="s">
        <v>19480</v>
      </c>
      <c r="C17627" t="s">
        <v>19554</v>
      </c>
      <c r="D17627" t="s">
        <v>19624</v>
      </c>
      <c r="E17627" s="89">
        <v>0</v>
      </c>
      <c r="F17627" s="89">
        <v>709177</v>
      </c>
      <c r="G17627" s="89">
        <v>10</v>
      </c>
      <c r="H17627" t="s">
        <v>19630</v>
      </c>
      <c r="I17627" s="89"/>
    </row>
    <row r="17628">
      <c r="A17628" t="s">
        <v>18922</v>
      </c>
      <c r="B17628" t="s">
        <v>19481</v>
      </c>
      <c r="C17628" t="s">
        <v>19554</v>
      </c>
      <c r="D17628" t="s">
        <v>19624</v>
      </c>
      <c r="E17628" s="89">
        <v>0</v>
      </c>
      <c r="F17628" s="89">
        <v>709177</v>
      </c>
      <c r="G17628" s="89">
        <v>10</v>
      </c>
      <c r="H17628" t="s">
        <v>19630</v>
      </c>
      <c r="I17628" s="89"/>
    </row>
    <row r="17629">
      <c r="A17629" t="s">
        <v>18923</v>
      </c>
      <c r="B17629" t="s">
        <v>19482</v>
      </c>
      <c r="C17629" t="s">
        <v>19554</v>
      </c>
      <c r="D17629" t="s">
        <v>19624</v>
      </c>
      <c r="E17629" s="89">
        <v>0</v>
      </c>
      <c r="F17629" s="89">
        <v>709177</v>
      </c>
      <c r="G17629" s="89">
        <v>10</v>
      </c>
      <c r="H17629" t="s">
        <v>19630</v>
      </c>
      <c r="I17629" s="89"/>
    </row>
    <row r="17630">
      <c r="A17630" t="s">
        <v>18924</v>
      </c>
      <c r="B17630" t="s">
        <v>19476</v>
      </c>
      <c r="C17630" t="s">
        <v>19526</v>
      </c>
      <c r="D17630" t="s">
        <v>19630</v>
      </c>
      <c r="E17630" s="89">
        <v>407857</v>
      </c>
      <c r="F17630" s="89">
        <v>709177</v>
      </c>
      <c r="G17630" s="89">
        <v>10</v>
      </c>
      <c r="H17630" t="s">
        <v>19630</v>
      </c>
      <c r="I17630" s="89"/>
    </row>
    <row r="17631">
      <c r="A17631" t="s">
        <v>18925</v>
      </c>
      <c r="B17631" t="s">
        <v>19477</v>
      </c>
      <c r="C17631" t="s">
        <v>19526</v>
      </c>
      <c r="D17631" t="s">
        <v>19630</v>
      </c>
      <c r="E17631" s="89">
        <v>160939102034.5605</v>
      </c>
      <c r="F17631" s="89">
        <v>709177</v>
      </c>
      <c r="G17631" s="89">
        <v>10</v>
      </c>
      <c r="H17631" t="s">
        <v>19630</v>
      </c>
      <c r="I17631" s="89"/>
    </row>
    <row r="17632">
      <c r="A17632" t="s">
        <v>18926</v>
      </c>
      <c r="B17632" t="s">
        <v>19478</v>
      </c>
      <c r="C17632" t="s">
        <v>19526</v>
      </c>
      <c r="D17632" t="s">
        <v>19630</v>
      </c>
      <c r="E17632" s="89">
        <v>0.5751131240860885</v>
      </c>
      <c r="F17632" s="89">
        <v>709177</v>
      </c>
      <c r="G17632" s="89">
        <v>10</v>
      </c>
      <c r="H17632" t="s">
        <v>19630</v>
      </c>
      <c r="I17632" s="89"/>
    </row>
    <row r="17633">
      <c r="A17633" t="s">
        <v>18927</v>
      </c>
      <c r="B17633" t="s">
        <v>19479</v>
      </c>
      <c r="C17633" t="s">
        <v>19526</v>
      </c>
      <c r="D17633" t="s">
        <v>19630</v>
      </c>
      <c r="E17633" s="89">
        <v>226937.8477228683</v>
      </c>
      <c r="F17633" s="89">
        <v>709177</v>
      </c>
      <c r="G17633" s="89">
        <v>10</v>
      </c>
      <c r="H17633" t="s">
        <v>19630</v>
      </c>
      <c r="I17633" s="89"/>
    </row>
    <row r="17634">
      <c r="A17634" t="s">
        <v>18928</v>
      </c>
      <c r="B17634" t="s">
        <v>19480</v>
      </c>
      <c r="C17634" t="s">
        <v>19555</v>
      </c>
      <c r="D17634" t="s">
        <v>19623</v>
      </c>
      <c r="E17634" s="89">
        <v>0</v>
      </c>
      <c r="F17634" s="89">
        <v>709177</v>
      </c>
      <c r="G17634" s="89">
        <v>10</v>
      </c>
      <c r="H17634" t="s">
        <v>19630</v>
      </c>
      <c r="I17634" s="89"/>
    </row>
    <row r="17635">
      <c r="A17635" t="s">
        <v>18929</v>
      </c>
      <c r="B17635" t="s">
        <v>19481</v>
      </c>
      <c r="C17635" t="s">
        <v>19555</v>
      </c>
      <c r="D17635" t="s">
        <v>19623</v>
      </c>
      <c r="E17635" s="89">
        <v>0</v>
      </c>
      <c r="F17635" s="89">
        <v>709177</v>
      </c>
      <c r="G17635" s="89">
        <v>10</v>
      </c>
      <c r="H17635" t="s">
        <v>19630</v>
      </c>
      <c r="I17635" s="89"/>
    </row>
    <row r="17636">
      <c r="A17636" t="s">
        <v>18930</v>
      </c>
      <c r="B17636" t="s">
        <v>19482</v>
      </c>
      <c r="C17636" t="s">
        <v>19555</v>
      </c>
      <c r="D17636" t="s">
        <v>19623</v>
      </c>
      <c r="E17636" s="89">
        <v>0</v>
      </c>
      <c r="F17636" s="89">
        <v>709177</v>
      </c>
      <c r="G17636" s="89">
        <v>10</v>
      </c>
      <c r="H17636" t="s">
        <v>19630</v>
      </c>
      <c r="I17636" s="89"/>
    </row>
    <row r="17637">
      <c r="A17637" t="s">
        <v>18931</v>
      </c>
      <c r="B17637" t="s">
        <v>19480</v>
      </c>
      <c r="C17637" t="s">
        <v>19555</v>
      </c>
      <c r="D17637" t="s">
        <v>19624</v>
      </c>
      <c r="E17637" s="89">
        <v>0</v>
      </c>
      <c r="F17637" s="89">
        <v>709177</v>
      </c>
      <c r="G17637" s="89">
        <v>10</v>
      </c>
      <c r="H17637" t="s">
        <v>19630</v>
      </c>
      <c r="I17637" s="89"/>
    </row>
    <row r="17638">
      <c r="A17638" t="s">
        <v>18932</v>
      </c>
      <c r="B17638" t="s">
        <v>19481</v>
      </c>
      <c r="C17638" t="s">
        <v>19555</v>
      </c>
      <c r="D17638" t="s">
        <v>19624</v>
      </c>
      <c r="E17638" s="89">
        <v>0</v>
      </c>
      <c r="F17638" s="89">
        <v>709177</v>
      </c>
      <c r="G17638" s="89">
        <v>10</v>
      </c>
      <c r="H17638" t="s">
        <v>19630</v>
      </c>
      <c r="I17638" s="89"/>
    </row>
    <row r="17639">
      <c r="A17639" t="s">
        <v>18933</v>
      </c>
      <c r="B17639" t="s">
        <v>19482</v>
      </c>
      <c r="C17639" t="s">
        <v>19555</v>
      </c>
      <c r="D17639" t="s">
        <v>19624</v>
      </c>
      <c r="E17639" s="89">
        <v>0</v>
      </c>
      <c r="F17639" s="89">
        <v>709177</v>
      </c>
      <c r="G17639" s="89">
        <v>10</v>
      </c>
      <c r="H17639" t="s">
        <v>19630</v>
      </c>
      <c r="I17639" s="89"/>
    </row>
    <row r="17640">
      <c r="A17640" t="s">
        <v>18934</v>
      </c>
      <c r="B17640" t="s">
        <v>19480</v>
      </c>
      <c r="C17640" t="s">
        <v>19556</v>
      </c>
      <c r="D17640" t="s">
        <v>19623</v>
      </c>
      <c r="E17640" s="89">
        <v>0</v>
      </c>
      <c r="F17640" s="89">
        <v>709177</v>
      </c>
      <c r="G17640" s="89">
        <v>10</v>
      </c>
      <c r="H17640" t="s">
        <v>19630</v>
      </c>
      <c r="I17640" s="89"/>
    </row>
    <row r="17641">
      <c r="A17641" t="s">
        <v>18935</v>
      </c>
      <c r="B17641" t="s">
        <v>19481</v>
      </c>
      <c r="C17641" t="s">
        <v>19556</v>
      </c>
      <c r="D17641" t="s">
        <v>19623</v>
      </c>
      <c r="E17641" s="89">
        <v>0</v>
      </c>
      <c r="F17641" s="89">
        <v>709177</v>
      </c>
      <c r="G17641" s="89">
        <v>10</v>
      </c>
      <c r="H17641" t="s">
        <v>19630</v>
      </c>
      <c r="I17641" s="89"/>
    </row>
    <row r="17642">
      <c r="A17642" t="s">
        <v>18936</v>
      </c>
      <c r="B17642" t="s">
        <v>19482</v>
      </c>
      <c r="C17642" t="s">
        <v>19556</v>
      </c>
      <c r="D17642" t="s">
        <v>19623</v>
      </c>
      <c r="E17642" s="89">
        <v>0</v>
      </c>
      <c r="F17642" s="89">
        <v>709177</v>
      </c>
      <c r="G17642" s="89">
        <v>10</v>
      </c>
      <c r="H17642" t="s">
        <v>19630</v>
      </c>
      <c r="I17642" s="89"/>
    </row>
    <row r="17643">
      <c r="A17643" t="s">
        <v>18937</v>
      </c>
      <c r="B17643" t="s">
        <v>19480</v>
      </c>
      <c r="C17643" t="s">
        <v>19556</v>
      </c>
      <c r="D17643" t="s">
        <v>19624</v>
      </c>
      <c r="E17643" s="89">
        <v>0</v>
      </c>
      <c r="F17643" s="89">
        <v>709177</v>
      </c>
      <c r="G17643" s="89">
        <v>10</v>
      </c>
      <c r="H17643" t="s">
        <v>19630</v>
      </c>
      <c r="I17643" s="89"/>
    </row>
    <row r="17644">
      <c r="A17644" t="s">
        <v>18938</v>
      </c>
      <c r="B17644" t="s">
        <v>19481</v>
      </c>
      <c r="C17644" t="s">
        <v>19556</v>
      </c>
      <c r="D17644" t="s">
        <v>19624</v>
      </c>
      <c r="E17644" s="89">
        <v>0</v>
      </c>
      <c r="F17644" s="89">
        <v>709177</v>
      </c>
      <c r="G17644" s="89">
        <v>10</v>
      </c>
      <c r="H17644" t="s">
        <v>19630</v>
      </c>
      <c r="I17644" s="89"/>
    </row>
    <row r="17645">
      <c r="A17645" t="s">
        <v>18939</v>
      </c>
      <c r="B17645" t="s">
        <v>19482</v>
      </c>
      <c r="C17645" t="s">
        <v>19556</v>
      </c>
      <c r="D17645" t="s">
        <v>19624</v>
      </c>
      <c r="E17645" s="89">
        <v>0</v>
      </c>
      <c r="F17645" s="89">
        <v>709177</v>
      </c>
      <c r="G17645" s="89">
        <v>10</v>
      </c>
      <c r="H17645" t="s">
        <v>19630</v>
      </c>
      <c r="I17645" s="89"/>
    </row>
    <row r="17646">
      <c r="A17646" t="s">
        <v>18940</v>
      </c>
      <c r="B17646" t="s">
        <v>19480</v>
      </c>
      <c r="C17646" t="s">
        <v>19557</v>
      </c>
      <c r="D17646" t="s">
        <v>19623</v>
      </c>
      <c r="E17646" s="89">
        <v>0</v>
      </c>
      <c r="F17646" s="89">
        <v>709177</v>
      </c>
      <c r="G17646" s="89">
        <v>10</v>
      </c>
      <c r="H17646" t="s">
        <v>19630</v>
      </c>
      <c r="I17646" s="89"/>
    </row>
    <row r="17647">
      <c r="A17647" t="s">
        <v>18941</v>
      </c>
      <c r="B17647" t="s">
        <v>19481</v>
      </c>
      <c r="C17647" t="s">
        <v>19557</v>
      </c>
      <c r="D17647" t="s">
        <v>19623</v>
      </c>
      <c r="E17647" s="89">
        <v>0</v>
      </c>
      <c r="F17647" s="89">
        <v>709177</v>
      </c>
      <c r="G17647" s="89">
        <v>10</v>
      </c>
      <c r="H17647" t="s">
        <v>19630</v>
      </c>
      <c r="I17647" s="89"/>
    </row>
    <row r="17648">
      <c r="A17648" t="s">
        <v>18942</v>
      </c>
      <c r="B17648" t="s">
        <v>19482</v>
      </c>
      <c r="C17648" t="s">
        <v>19557</v>
      </c>
      <c r="D17648" t="s">
        <v>19623</v>
      </c>
      <c r="E17648" s="89">
        <v>0</v>
      </c>
      <c r="F17648" s="89">
        <v>709177</v>
      </c>
      <c r="G17648" s="89">
        <v>10</v>
      </c>
      <c r="H17648" t="s">
        <v>19630</v>
      </c>
      <c r="I17648" s="89"/>
    </row>
    <row r="17649">
      <c r="A17649" t="s">
        <v>18943</v>
      </c>
      <c r="B17649" t="s">
        <v>19480</v>
      </c>
      <c r="C17649" t="s">
        <v>19557</v>
      </c>
      <c r="D17649" t="s">
        <v>19624</v>
      </c>
      <c r="E17649" s="89">
        <v>0</v>
      </c>
      <c r="F17649" s="89">
        <v>709177</v>
      </c>
      <c r="G17649" s="89">
        <v>10</v>
      </c>
      <c r="H17649" t="s">
        <v>19630</v>
      </c>
      <c r="I17649" s="89"/>
    </row>
    <row r="17650">
      <c r="A17650" t="s">
        <v>18944</v>
      </c>
      <c r="B17650" t="s">
        <v>19481</v>
      </c>
      <c r="C17650" t="s">
        <v>19557</v>
      </c>
      <c r="D17650" t="s">
        <v>19624</v>
      </c>
      <c r="E17650" s="89">
        <v>0</v>
      </c>
      <c r="F17650" s="89">
        <v>709177</v>
      </c>
      <c r="G17650" s="89">
        <v>10</v>
      </c>
      <c r="H17650" t="s">
        <v>19630</v>
      </c>
      <c r="I17650" s="89"/>
    </row>
    <row r="17651">
      <c r="A17651" t="s">
        <v>18945</v>
      </c>
      <c r="B17651" t="s">
        <v>19482</v>
      </c>
      <c r="C17651" t="s">
        <v>19557</v>
      </c>
      <c r="D17651" t="s">
        <v>19624</v>
      </c>
      <c r="E17651" s="89">
        <v>0</v>
      </c>
      <c r="F17651" s="89">
        <v>709177</v>
      </c>
      <c r="G17651" s="89">
        <v>10</v>
      </c>
      <c r="H17651" t="s">
        <v>19630</v>
      </c>
      <c r="I17651" s="89"/>
    </row>
    <row r="17652">
      <c r="A17652" t="s">
        <v>18946</v>
      </c>
      <c r="B17652" t="s">
        <v>19480</v>
      </c>
      <c r="C17652" t="s">
        <v>19558</v>
      </c>
      <c r="D17652" t="s">
        <v>19623</v>
      </c>
      <c r="E17652" s="89">
        <v>0</v>
      </c>
      <c r="F17652" s="89">
        <v>709177</v>
      </c>
      <c r="G17652" s="89">
        <v>10</v>
      </c>
      <c r="H17652" t="s">
        <v>19630</v>
      </c>
      <c r="I17652" s="89"/>
    </row>
    <row r="17653">
      <c r="A17653" t="s">
        <v>18947</v>
      </c>
      <c r="B17653" t="s">
        <v>19481</v>
      </c>
      <c r="C17653" t="s">
        <v>19558</v>
      </c>
      <c r="D17653" t="s">
        <v>19623</v>
      </c>
      <c r="E17653" s="89">
        <v>0</v>
      </c>
      <c r="F17653" s="89">
        <v>709177</v>
      </c>
      <c r="G17653" s="89">
        <v>10</v>
      </c>
      <c r="H17653" t="s">
        <v>19630</v>
      </c>
      <c r="I17653" s="89"/>
    </row>
    <row r="17654">
      <c r="A17654" t="s">
        <v>18948</v>
      </c>
      <c r="B17654" t="s">
        <v>19482</v>
      </c>
      <c r="C17654" t="s">
        <v>19558</v>
      </c>
      <c r="D17654" t="s">
        <v>19623</v>
      </c>
      <c r="E17654" s="89">
        <v>0</v>
      </c>
      <c r="F17654" s="89">
        <v>709177</v>
      </c>
      <c r="G17654" s="89">
        <v>10</v>
      </c>
      <c r="H17654" t="s">
        <v>19630</v>
      </c>
      <c r="I17654" s="89"/>
    </row>
    <row r="17655">
      <c r="A17655" t="s">
        <v>18949</v>
      </c>
      <c r="B17655" t="s">
        <v>19480</v>
      </c>
      <c r="C17655" t="s">
        <v>19558</v>
      </c>
      <c r="D17655" t="s">
        <v>19624</v>
      </c>
      <c r="E17655" s="89">
        <v>0</v>
      </c>
      <c r="F17655" s="89">
        <v>709177</v>
      </c>
      <c r="G17655" s="89">
        <v>10</v>
      </c>
      <c r="H17655" t="s">
        <v>19630</v>
      </c>
      <c r="I17655" s="89"/>
    </row>
    <row r="17656">
      <c r="A17656" t="s">
        <v>18950</v>
      </c>
      <c r="B17656" t="s">
        <v>19481</v>
      </c>
      <c r="C17656" t="s">
        <v>19558</v>
      </c>
      <c r="D17656" t="s">
        <v>19624</v>
      </c>
      <c r="E17656" s="89">
        <v>0</v>
      </c>
      <c r="F17656" s="89">
        <v>709177</v>
      </c>
      <c r="G17656" s="89">
        <v>10</v>
      </c>
      <c r="H17656" t="s">
        <v>19630</v>
      </c>
      <c r="I17656" s="89"/>
    </row>
    <row r="17657">
      <c r="A17657" t="s">
        <v>18951</v>
      </c>
      <c r="B17657" t="s">
        <v>19482</v>
      </c>
      <c r="C17657" t="s">
        <v>19558</v>
      </c>
      <c r="D17657" t="s">
        <v>19624</v>
      </c>
      <c r="E17657" s="89">
        <v>0</v>
      </c>
      <c r="F17657" s="89">
        <v>709177</v>
      </c>
      <c r="G17657" s="89">
        <v>10</v>
      </c>
      <c r="H17657" t="s">
        <v>19630</v>
      </c>
      <c r="I17657" s="89"/>
    </row>
    <row r="17658">
      <c r="A17658" t="s">
        <v>18952</v>
      </c>
      <c r="B17658" t="s">
        <v>19480</v>
      </c>
      <c r="C17658" t="s">
        <v>19559</v>
      </c>
      <c r="D17658" t="s">
        <v>19623</v>
      </c>
      <c r="E17658" s="89">
        <v>0</v>
      </c>
      <c r="F17658" s="89">
        <v>709177</v>
      </c>
      <c r="G17658" s="89">
        <v>10</v>
      </c>
      <c r="H17658" t="s">
        <v>19630</v>
      </c>
      <c r="I17658" s="89"/>
    </row>
    <row r="17659">
      <c r="A17659" t="s">
        <v>18953</v>
      </c>
      <c r="B17659" t="s">
        <v>19481</v>
      </c>
      <c r="C17659" t="s">
        <v>19559</v>
      </c>
      <c r="D17659" t="s">
        <v>19623</v>
      </c>
      <c r="E17659" s="89">
        <v>0</v>
      </c>
      <c r="F17659" s="89">
        <v>709177</v>
      </c>
      <c r="G17659" s="89">
        <v>10</v>
      </c>
      <c r="H17659" t="s">
        <v>19630</v>
      </c>
      <c r="I17659" s="89"/>
    </row>
    <row r="17660">
      <c r="A17660" t="s">
        <v>18954</v>
      </c>
      <c r="B17660" t="s">
        <v>19482</v>
      </c>
      <c r="C17660" t="s">
        <v>19559</v>
      </c>
      <c r="D17660" t="s">
        <v>19623</v>
      </c>
      <c r="E17660" s="89">
        <v>0</v>
      </c>
      <c r="F17660" s="89">
        <v>709177</v>
      </c>
      <c r="G17660" s="89">
        <v>10</v>
      </c>
      <c r="H17660" t="s">
        <v>19630</v>
      </c>
      <c r="I17660" s="89"/>
    </row>
    <row r="17661">
      <c r="A17661" t="s">
        <v>18955</v>
      </c>
      <c r="B17661" t="s">
        <v>19480</v>
      </c>
      <c r="C17661" t="s">
        <v>19559</v>
      </c>
      <c r="D17661" t="s">
        <v>19624</v>
      </c>
      <c r="E17661" s="89">
        <v>0</v>
      </c>
      <c r="F17661" s="89">
        <v>709177</v>
      </c>
      <c r="G17661" s="89">
        <v>10</v>
      </c>
      <c r="H17661" t="s">
        <v>19630</v>
      </c>
      <c r="I17661" s="89"/>
    </row>
    <row r="17662">
      <c r="A17662" t="s">
        <v>18956</v>
      </c>
      <c r="B17662" t="s">
        <v>19481</v>
      </c>
      <c r="C17662" t="s">
        <v>19559</v>
      </c>
      <c r="D17662" t="s">
        <v>19624</v>
      </c>
      <c r="E17662" s="89">
        <v>0</v>
      </c>
      <c r="F17662" s="89">
        <v>709177</v>
      </c>
      <c r="G17662" s="89">
        <v>10</v>
      </c>
      <c r="H17662" t="s">
        <v>19630</v>
      </c>
      <c r="I17662" s="89"/>
    </row>
    <row r="17663">
      <c r="A17663" t="s">
        <v>18957</v>
      </c>
      <c r="B17663" t="s">
        <v>19482</v>
      </c>
      <c r="C17663" t="s">
        <v>19559</v>
      </c>
      <c r="D17663" t="s">
        <v>19624</v>
      </c>
      <c r="E17663" s="89">
        <v>0</v>
      </c>
      <c r="F17663" s="89">
        <v>709177</v>
      </c>
      <c r="G17663" s="89">
        <v>10</v>
      </c>
      <c r="H17663" t="s">
        <v>19630</v>
      </c>
      <c r="I17663" s="89"/>
    </row>
    <row r="17664">
      <c r="A17664" t="s">
        <v>18958</v>
      </c>
      <c r="B17664" t="s">
        <v>19480</v>
      </c>
      <c r="C17664" t="s">
        <v>19560</v>
      </c>
      <c r="D17664" t="s">
        <v>19623</v>
      </c>
      <c r="E17664" s="89">
        <v>0</v>
      </c>
      <c r="F17664" s="89">
        <v>709177</v>
      </c>
      <c r="G17664" s="89">
        <v>10</v>
      </c>
      <c r="H17664" t="s">
        <v>19630</v>
      </c>
      <c r="I17664" s="89"/>
    </row>
    <row r="17665">
      <c r="A17665" t="s">
        <v>18959</v>
      </c>
      <c r="B17665" t="s">
        <v>19481</v>
      </c>
      <c r="C17665" t="s">
        <v>19560</v>
      </c>
      <c r="D17665" t="s">
        <v>19623</v>
      </c>
      <c r="E17665" s="89">
        <v>0</v>
      </c>
      <c r="F17665" s="89">
        <v>709177</v>
      </c>
      <c r="G17665" s="89">
        <v>10</v>
      </c>
      <c r="H17665" t="s">
        <v>19630</v>
      </c>
      <c r="I17665" s="89"/>
    </row>
    <row r="17666">
      <c r="A17666" t="s">
        <v>18960</v>
      </c>
      <c r="B17666" t="s">
        <v>19482</v>
      </c>
      <c r="C17666" t="s">
        <v>19560</v>
      </c>
      <c r="D17666" t="s">
        <v>19623</v>
      </c>
      <c r="E17666" s="89">
        <v>0</v>
      </c>
      <c r="F17666" s="89">
        <v>709177</v>
      </c>
      <c r="G17666" s="89">
        <v>10</v>
      </c>
      <c r="H17666" t="s">
        <v>19630</v>
      </c>
      <c r="I17666" s="89"/>
    </row>
    <row r="17667">
      <c r="A17667" t="s">
        <v>18961</v>
      </c>
      <c r="B17667" t="s">
        <v>19480</v>
      </c>
      <c r="C17667" t="s">
        <v>19560</v>
      </c>
      <c r="D17667" t="s">
        <v>19624</v>
      </c>
      <c r="E17667" s="89">
        <v>0</v>
      </c>
      <c r="F17667" s="89">
        <v>709177</v>
      </c>
      <c r="G17667" s="89">
        <v>10</v>
      </c>
      <c r="H17667" t="s">
        <v>19630</v>
      </c>
      <c r="I17667" s="89"/>
    </row>
    <row r="17668">
      <c r="A17668" t="s">
        <v>18962</v>
      </c>
      <c r="B17668" t="s">
        <v>19481</v>
      </c>
      <c r="C17668" t="s">
        <v>19560</v>
      </c>
      <c r="D17668" t="s">
        <v>19624</v>
      </c>
      <c r="E17668" s="89">
        <v>0</v>
      </c>
      <c r="F17668" s="89">
        <v>709177</v>
      </c>
      <c r="G17668" s="89">
        <v>10</v>
      </c>
      <c r="H17668" t="s">
        <v>19630</v>
      </c>
      <c r="I17668" s="89"/>
    </row>
    <row r="17669">
      <c r="A17669" t="s">
        <v>18963</v>
      </c>
      <c r="B17669" t="s">
        <v>19482</v>
      </c>
      <c r="C17669" t="s">
        <v>19560</v>
      </c>
      <c r="D17669" t="s">
        <v>19624</v>
      </c>
      <c r="E17669" s="89">
        <v>0</v>
      </c>
      <c r="F17669" s="89">
        <v>709177</v>
      </c>
      <c r="G17669" s="89">
        <v>10</v>
      </c>
      <c r="H17669" t="s">
        <v>19630</v>
      </c>
      <c r="I17669" s="89"/>
    </row>
    <row r="17670">
      <c r="A17670" t="s">
        <v>18964</v>
      </c>
      <c r="B17670" t="s">
        <v>19480</v>
      </c>
      <c r="C17670" t="s">
        <v>19561</v>
      </c>
      <c r="D17670" t="s">
        <v>19623</v>
      </c>
      <c r="E17670" s="89">
        <v>0</v>
      </c>
      <c r="F17670" s="89">
        <v>709177</v>
      </c>
      <c r="G17670" s="89">
        <v>10</v>
      </c>
      <c r="H17670" t="s">
        <v>19630</v>
      </c>
      <c r="I17670" s="89"/>
    </row>
    <row r="17671">
      <c r="A17671" t="s">
        <v>18965</v>
      </c>
      <c r="B17671" t="s">
        <v>19481</v>
      </c>
      <c r="C17671" t="s">
        <v>19561</v>
      </c>
      <c r="D17671" t="s">
        <v>19623</v>
      </c>
      <c r="E17671" s="89">
        <v>0</v>
      </c>
      <c r="F17671" s="89">
        <v>709177</v>
      </c>
      <c r="G17671" s="89">
        <v>10</v>
      </c>
      <c r="H17671" t="s">
        <v>19630</v>
      </c>
      <c r="I17671" s="89"/>
    </row>
    <row r="17672">
      <c r="A17672" t="s">
        <v>18966</v>
      </c>
      <c r="B17672" t="s">
        <v>19482</v>
      </c>
      <c r="C17672" t="s">
        <v>19561</v>
      </c>
      <c r="D17672" t="s">
        <v>19623</v>
      </c>
      <c r="E17672" s="89">
        <v>0</v>
      </c>
      <c r="F17672" s="89">
        <v>709177</v>
      </c>
      <c r="G17672" s="89">
        <v>10</v>
      </c>
      <c r="H17672" t="s">
        <v>19630</v>
      </c>
      <c r="I17672" s="89"/>
    </row>
    <row r="17673">
      <c r="A17673" t="s">
        <v>18967</v>
      </c>
      <c r="B17673" t="s">
        <v>19480</v>
      </c>
      <c r="C17673" t="s">
        <v>19561</v>
      </c>
      <c r="D17673" t="s">
        <v>19624</v>
      </c>
      <c r="E17673" s="89">
        <v>0</v>
      </c>
      <c r="F17673" s="89">
        <v>709177</v>
      </c>
      <c r="G17673" s="89">
        <v>10</v>
      </c>
      <c r="H17673" t="s">
        <v>19630</v>
      </c>
      <c r="I17673" s="89"/>
    </row>
    <row r="17674">
      <c r="A17674" t="s">
        <v>18968</v>
      </c>
      <c r="B17674" t="s">
        <v>19481</v>
      </c>
      <c r="C17674" t="s">
        <v>19561</v>
      </c>
      <c r="D17674" t="s">
        <v>19624</v>
      </c>
      <c r="E17674" s="89">
        <v>0</v>
      </c>
      <c r="F17674" s="89">
        <v>709177</v>
      </c>
      <c r="G17674" s="89">
        <v>10</v>
      </c>
      <c r="H17674" t="s">
        <v>19630</v>
      </c>
      <c r="I17674" s="89"/>
    </row>
    <row r="17675">
      <c r="A17675" t="s">
        <v>18969</v>
      </c>
      <c r="B17675" t="s">
        <v>19482</v>
      </c>
      <c r="C17675" t="s">
        <v>19561</v>
      </c>
      <c r="D17675" t="s">
        <v>19624</v>
      </c>
      <c r="E17675" s="89">
        <v>0</v>
      </c>
      <c r="F17675" s="89">
        <v>709177</v>
      </c>
      <c r="G17675" s="89">
        <v>10</v>
      </c>
      <c r="H17675" t="s">
        <v>19630</v>
      </c>
      <c r="I17675" s="89"/>
    </row>
    <row r="17676">
      <c r="A17676" t="s">
        <v>18970</v>
      </c>
      <c r="B17676" t="s">
        <v>19480</v>
      </c>
      <c r="C17676" t="s">
        <v>19562</v>
      </c>
      <c r="D17676" t="s">
        <v>19623</v>
      </c>
      <c r="E17676" s="89">
        <v>0</v>
      </c>
      <c r="F17676" s="89">
        <v>709177</v>
      </c>
      <c r="G17676" s="89">
        <v>10</v>
      </c>
      <c r="H17676" t="s">
        <v>19630</v>
      </c>
      <c r="I17676" s="89"/>
    </row>
    <row r="17677">
      <c r="A17677" t="s">
        <v>18971</v>
      </c>
      <c r="B17677" t="s">
        <v>19481</v>
      </c>
      <c r="C17677" t="s">
        <v>19562</v>
      </c>
      <c r="D17677" t="s">
        <v>19623</v>
      </c>
      <c r="E17677" s="89">
        <v>0</v>
      </c>
      <c r="F17677" s="89">
        <v>709177</v>
      </c>
      <c r="G17677" s="89">
        <v>10</v>
      </c>
      <c r="H17677" t="s">
        <v>19630</v>
      </c>
      <c r="I17677" s="89"/>
    </row>
    <row r="17678">
      <c r="A17678" t="s">
        <v>18972</v>
      </c>
      <c r="B17678" t="s">
        <v>19482</v>
      </c>
      <c r="C17678" t="s">
        <v>19562</v>
      </c>
      <c r="D17678" t="s">
        <v>19623</v>
      </c>
      <c r="E17678" s="89">
        <v>0</v>
      </c>
      <c r="F17678" s="89">
        <v>709177</v>
      </c>
      <c r="G17678" s="89">
        <v>10</v>
      </c>
      <c r="H17678" t="s">
        <v>19630</v>
      </c>
      <c r="I17678" s="89"/>
    </row>
    <row r="17679">
      <c r="A17679" t="s">
        <v>18973</v>
      </c>
      <c r="B17679" t="s">
        <v>19480</v>
      </c>
      <c r="C17679" t="s">
        <v>19562</v>
      </c>
      <c r="D17679" t="s">
        <v>19624</v>
      </c>
      <c r="E17679" s="89">
        <v>0</v>
      </c>
      <c r="F17679" s="89">
        <v>709177</v>
      </c>
      <c r="G17679" s="89">
        <v>10</v>
      </c>
      <c r="H17679" t="s">
        <v>19630</v>
      </c>
      <c r="I17679" s="89"/>
    </row>
    <row r="17680">
      <c r="A17680" t="s">
        <v>18974</v>
      </c>
      <c r="B17680" t="s">
        <v>19481</v>
      </c>
      <c r="C17680" t="s">
        <v>19562</v>
      </c>
      <c r="D17680" t="s">
        <v>19624</v>
      </c>
      <c r="E17680" s="89">
        <v>0</v>
      </c>
      <c r="F17680" s="89">
        <v>709177</v>
      </c>
      <c r="G17680" s="89">
        <v>10</v>
      </c>
      <c r="H17680" t="s">
        <v>19630</v>
      </c>
      <c r="I17680" s="89"/>
    </row>
    <row r="17681">
      <c r="A17681" t="s">
        <v>18975</v>
      </c>
      <c r="B17681" t="s">
        <v>19482</v>
      </c>
      <c r="C17681" t="s">
        <v>19562</v>
      </c>
      <c r="D17681" t="s">
        <v>19624</v>
      </c>
      <c r="E17681" s="89">
        <v>0</v>
      </c>
      <c r="F17681" s="89">
        <v>709177</v>
      </c>
      <c r="G17681" s="89">
        <v>10</v>
      </c>
      <c r="H17681" t="s">
        <v>19630</v>
      </c>
      <c r="I17681" s="89"/>
    </row>
    <row r="17682">
      <c r="A17682" t="s">
        <v>18976</v>
      </c>
      <c r="B17682" t="s">
        <v>19480</v>
      </c>
      <c r="C17682" t="s">
        <v>19563</v>
      </c>
      <c r="D17682" t="s">
        <v>19623</v>
      </c>
      <c r="E17682" s="89">
        <v>0</v>
      </c>
      <c r="F17682" s="89">
        <v>709177</v>
      </c>
      <c r="G17682" s="89">
        <v>10</v>
      </c>
      <c r="H17682" t="s">
        <v>19630</v>
      </c>
      <c r="I17682" s="89"/>
    </row>
    <row r="17683">
      <c r="A17683" t="s">
        <v>18977</v>
      </c>
      <c r="B17683" t="s">
        <v>19481</v>
      </c>
      <c r="C17683" t="s">
        <v>19563</v>
      </c>
      <c r="D17683" t="s">
        <v>19623</v>
      </c>
      <c r="E17683" s="89">
        <v>0</v>
      </c>
      <c r="F17683" s="89">
        <v>709177</v>
      </c>
      <c r="G17683" s="89">
        <v>10</v>
      </c>
      <c r="H17683" t="s">
        <v>19630</v>
      </c>
      <c r="I17683" s="89"/>
    </row>
    <row r="17684">
      <c r="A17684" t="s">
        <v>18978</v>
      </c>
      <c r="B17684" t="s">
        <v>19482</v>
      </c>
      <c r="C17684" t="s">
        <v>19563</v>
      </c>
      <c r="D17684" t="s">
        <v>19623</v>
      </c>
      <c r="E17684" s="89">
        <v>0</v>
      </c>
      <c r="F17684" s="89">
        <v>709177</v>
      </c>
      <c r="G17684" s="89">
        <v>10</v>
      </c>
      <c r="H17684" t="s">
        <v>19630</v>
      </c>
      <c r="I17684" s="89"/>
    </row>
    <row r="17685">
      <c r="A17685" t="s">
        <v>18979</v>
      </c>
      <c r="B17685" t="s">
        <v>19480</v>
      </c>
      <c r="C17685" t="s">
        <v>19563</v>
      </c>
      <c r="D17685" t="s">
        <v>19624</v>
      </c>
      <c r="E17685" s="89">
        <v>0</v>
      </c>
      <c r="F17685" s="89">
        <v>709177</v>
      </c>
      <c r="G17685" s="89">
        <v>10</v>
      </c>
      <c r="H17685" t="s">
        <v>19630</v>
      </c>
      <c r="I17685" s="89"/>
    </row>
    <row r="17686">
      <c r="A17686" t="s">
        <v>18980</v>
      </c>
      <c r="B17686" t="s">
        <v>19481</v>
      </c>
      <c r="C17686" t="s">
        <v>19563</v>
      </c>
      <c r="D17686" t="s">
        <v>19624</v>
      </c>
      <c r="E17686" s="89">
        <v>0</v>
      </c>
      <c r="F17686" s="89">
        <v>709177</v>
      </c>
      <c r="G17686" s="89">
        <v>10</v>
      </c>
      <c r="H17686" t="s">
        <v>19630</v>
      </c>
      <c r="I17686" s="89"/>
    </row>
    <row r="17687">
      <c r="A17687" t="s">
        <v>18981</v>
      </c>
      <c r="B17687" t="s">
        <v>19482</v>
      </c>
      <c r="C17687" t="s">
        <v>19563</v>
      </c>
      <c r="D17687" t="s">
        <v>19624</v>
      </c>
      <c r="E17687" s="89">
        <v>0</v>
      </c>
      <c r="F17687" s="89">
        <v>709177</v>
      </c>
      <c r="G17687" s="89">
        <v>10</v>
      </c>
      <c r="H17687" t="s">
        <v>19630</v>
      </c>
      <c r="I17687" s="89"/>
    </row>
    <row r="17688">
      <c r="A17688" t="s">
        <v>18982</v>
      </c>
      <c r="B17688" t="s">
        <v>19480</v>
      </c>
      <c r="C17688" t="s">
        <v>19564</v>
      </c>
      <c r="D17688" t="s">
        <v>19623</v>
      </c>
      <c r="E17688" s="89">
        <v>0</v>
      </c>
      <c r="F17688" s="89">
        <v>709177</v>
      </c>
      <c r="G17688" s="89">
        <v>10</v>
      </c>
      <c r="H17688" t="s">
        <v>19630</v>
      </c>
      <c r="I17688" s="89"/>
    </row>
    <row r="17689">
      <c r="A17689" t="s">
        <v>18983</v>
      </c>
      <c r="B17689" t="s">
        <v>19481</v>
      </c>
      <c r="C17689" t="s">
        <v>19564</v>
      </c>
      <c r="D17689" t="s">
        <v>19623</v>
      </c>
      <c r="E17689" s="89">
        <v>0</v>
      </c>
      <c r="F17689" s="89">
        <v>709177</v>
      </c>
      <c r="G17689" s="89">
        <v>10</v>
      </c>
      <c r="H17689" t="s">
        <v>19630</v>
      </c>
      <c r="I17689" s="89"/>
    </row>
    <row r="17690">
      <c r="A17690" t="s">
        <v>18984</v>
      </c>
      <c r="B17690" t="s">
        <v>19482</v>
      </c>
      <c r="C17690" t="s">
        <v>19564</v>
      </c>
      <c r="D17690" t="s">
        <v>19623</v>
      </c>
      <c r="E17690" s="89">
        <v>0</v>
      </c>
      <c r="F17690" s="89">
        <v>709177</v>
      </c>
      <c r="G17690" s="89">
        <v>10</v>
      </c>
      <c r="H17690" t="s">
        <v>19630</v>
      </c>
      <c r="I17690" s="89"/>
    </row>
    <row r="17691">
      <c r="A17691" t="s">
        <v>18985</v>
      </c>
      <c r="B17691" t="s">
        <v>19480</v>
      </c>
      <c r="C17691" t="s">
        <v>19564</v>
      </c>
      <c r="D17691" t="s">
        <v>19624</v>
      </c>
      <c r="E17691" s="89">
        <v>0</v>
      </c>
      <c r="F17691" s="89">
        <v>709177</v>
      </c>
      <c r="G17691" s="89">
        <v>10</v>
      </c>
      <c r="H17691" t="s">
        <v>19630</v>
      </c>
      <c r="I17691" s="89"/>
    </row>
    <row r="17692">
      <c r="A17692" t="s">
        <v>18986</v>
      </c>
      <c r="B17692" t="s">
        <v>19481</v>
      </c>
      <c r="C17692" t="s">
        <v>19564</v>
      </c>
      <c r="D17692" t="s">
        <v>19624</v>
      </c>
      <c r="E17692" s="89">
        <v>0</v>
      </c>
      <c r="F17692" s="89">
        <v>709177</v>
      </c>
      <c r="G17692" s="89">
        <v>10</v>
      </c>
      <c r="H17692" t="s">
        <v>19630</v>
      </c>
      <c r="I17692" s="89"/>
    </row>
    <row r="17693">
      <c r="A17693" t="s">
        <v>18987</v>
      </c>
      <c r="B17693" t="s">
        <v>19482</v>
      </c>
      <c r="C17693" t="s">
        <v>19564</v>
      </c>
      <c r="D17693" t="s">
        <v>19624</v>
      </c>
      <c r="E17693" s="89">
        <v>0</v>
      </c>
      <c r="F17693" s="89">
        <v>709177</v>
      </c>
      <c r="G17693" s="89">
        <v>10</v>
      </c>
      <c r="H17693" t="s">
        <v>19630</v>
      </c>
      <c r="I17693" s="89"/>
    </row>
    <row r="17694">
      <c r="A17694" t="s">
        <v>18988</v>
      </c>
      <c r="B17694" t="s">
        <v>19483</v>
      </c>
      <c r="C17694" t="s">
        <v>19526</v>
      </c>
      <c r="D17694" t="s">
        <v>19614</v>
      </c>
      <c r="E17694" s="89">
        <v>0.06496826484602256</v>
      </c>
      <c r="F17694" s="89">
        <v>709177</v>
      </c>
      <c r="G17694" s="89">
        <v>10</v>
      </c>
      <c r="H17694" t="s">
        <v>19629</v>
      </c>
      <c r="I17694" s="89"/>
    </row>
    <row r="17695">
      <c r="A17695" t="s">
        <v>18989</v>
      </c>
      <c r="B17695" t="s">
        <v>19483</v>
      </c>
      <c r="C17695" t="s">
        <v>19526</v>
      </c>
      <c r="D17695" t="s">
        <v>19615</v>
      </c>
      <c r="E17695" s="89">
        <v>0.0687585937317526</v>
      </c>
      <c r="F17695" s="89">
        <v>709177</v>
      </c>
      <c r="G17695" s="89">
        <v>10</v>
      </c>
      <c r="H17695" t="s">
        <v>19629</v>
      </c>
      <c r="I17695" s="89"/>
    </row>
    <row r="17696">
      <c r="A17696" t="s">
        <v>18990</v>
      </c>
      <c r="B17696" t="s">
        <v>19483</v>
      </c>
      <c r="C17696" t="s">
        <v>19526</v>
      </c>
      <c r="D17696" t="s">
        <v>19616</v>
      </c>
      <c r="E17696" s="89">
        <v>0.06525407365880127</v>
      </c>
      <c r="F17696" s="89">
        <v>709177</v>
      </c>
      <c r="G17696" s="89">
        <v>10</v>
      </c>
      <c r="H17696" t="s">
        <v>19629</v>
      </c>
      <c r="I17696" s="89"/>
    </row>
    <row r="17697">
      <c r="A17697" t="s">
        <v>18991</v>
      </c>
      <c r="B17697" t="s">
        <v>19483</v>
      </c>
      <c r="C17697" t="s">
        <v>19526</v>
      </c>
      <c r="D17697" t="s">
        <v>19617</v>
      </c>
      <c r="E17697" s="89">
        <v>0.06809687177095959</v>
      </c>
      <c r="F17697" s="89">
        <v>709177</v>
      </c>
      <c r="G17697" s="89">
        <v>10</v>
      </c>
      <c r="H17697" t="s">
        <v>19629</v>
      </c>
      <c r="I17697" s="89"/>
    </row>
    <row r="17698">
      <c r="A17698" t="s">
        <v>18992</v>
      </c>
      <c r="B17698" t="s">
        <v>19483</v>
      </c>
      <c r="C17698" t="s">
        <v>19526</v>
      </c>
      <c r="D17698" t="s">
        <v>19618</v>
      </c>
      <c r="E17698" s="89">
        <v>0.06871735554519025</v>
      </c>
      <c r="F17698" s="89">
        <v>709177</v>
      </c>
      <c r="G17698" s="89">
        <v>10</v>
      </c>
      <c r="H17698" t="s">
        <v>19629</v>
      </c>
      <c r="I17698" s="89"/>
    </row>
    <row r="17699">
      <c r="A17699" t="s">
        <v>18993</v>
      </c>
      <c r="B17699" t="s">
        <v>19483</v>
      </c>
      <c r="C17699" t="s">
        <v>19526</v>
      </c>
      <c r="D17699" t="s">
        <v>19619</v>
      </c>
      <c r="E17699" s="89">
        <v>0.07288276416101065</v>
      </c>
      <c r="F17699" s="89">
        <v>709177</v>
      </c>
      <c r="G17699" s="89">
        <v>10</v>
      </c>
      <c r="H17699" t="s">
        <v>19629</v>
      </c>
      <c r="I17699" s="89"/>
    </row>
    <row r="17700">
      <c r="A17700" t="s">
        <v>18994</v>
      </c>
      <c r="B17700" t="s">
        <v>19483</v>
      </c>
      <c r="C17700" t="s">
        <v>19526</v>
      </c>
      <c r="D17700" t="s">
        <v>19620</v>
      </c>
      <c r="E17700" s="89">
        <v>0.06816173673574606</v>
      </c>
      <c r="F17700" s="89">
        <v>709177</v>
      </c>
      <c r="G17700" s="89">
        <v>10</v>
      </c>
      <c r="H17700" t="s">
        <v>19629</v>
      </c>
      <c r="I17700" s="89"/>
    </row>
    <row r="17701">
      <c r="A17701" t="s">
        <v>18995</v>
      </c>
      <c r="B17701" t="s">
        <v>19483</v>
      </c>
      <c r="C17701" t="s">
        <v>19526</v>
      </c>
      <c r="D17701" t="s">
        <v>19621</v>
      </c>
      <c r="E17701" s="89">
        <v>0.06871243647394358</v>
      </c>
      <c r="F17701" s="89">
        <v>709177</v>
      </c>
      <c r="G17701" s="89">
        <v>10</v>
      </c>
      <c r="H17701" t="s">
        <v>19629</v>
      </c>
      <c r="I17701" s="89"/>
    </row>
    <row r="17702">
      <c r="A17702" t="s">
        <v>18996</v>
      </c>
      <c r="B17702" t="s">
        <v>19483</v>
      </c>
      <c r="C17702" t="s">
        <v>19526</v>
      </c>
      <c r="D17702" t="s">
        <v>19622</v>
      </c>
      <c r="E17702" s="89">
        <v>0.06804663968286531</v>
      </c>
      <c r="F17702" s="89">
        <v>709177</v>
      </c>
      <c r="G17702" s="89">
        <v>10</v>
      </c>
      <c r="H17702" t="s">
        <v>19629</v>
      </c>
      <c r="I17702" s="89"/>
    </row>
    <row r="17703">
      <c r="A17703" t="s">
        <v>18997</v>
      </c>
      <c r="B17703" t="s">
        <v>19483</v>
      </c>
      <c r="C17703" t="s">
        <v>19526</v>
      </c>
      <c r="D17703" t="s">
        <v>19623</v>
      </c>
      <c r="E17703" s="89">
        <v>0.6237140987983643</v>
      </c>
      <c r="F17703" s="89">
        <v>709177</v>
      </c>
      <c r="G17703" s="89">
        <v>10</v>
      </c>
      <c r="H17703" t="s">
        <v>19629</v>
      </c>
      <c r="I17703" s="89"/>
    </row>
    <row r="17704">
      <c r="A17704" t="s">
        <v>18998</v>
      </c>
      <c r="B17704" t="s">
        <v>19483</v>
      </c>
      <c r="C17704" t="s">
        <v>19526</v>
      </c>
      <c r="D17704" t="s">
        <v>19624</v>
      </c>
      <c r="E17704" s="89">
        <v>1.51576108590867</v>
      </c>
      <c r="F17704" s="89">
        <v>709177</v>
      </c>
      <c r="G17704" s="89">
        <v>10</v>
      </c>
      <c r="H17704" t="s">
        <v>19629</v>
      </c>
      <c r="I17704" s="89"/>
    </row>
    <row r="17705">
      <c r="A17705" t="s">
        <v>18999</v>
      </c>
      <c r="B17705" t="s">
        <v>19484</v>
      </c>
      <c r="C17705" t="s">
        <v>19614</v>
      </c>
      <c r="D17705" t="s">
        <v>19630</v>
      </c>
      <c r="E17705" s="89">
        <v>0.4852663</v>
      </c>
      <c r="F17705" s="89">
        <v>7047142</v>
      </c>
      <c r="G17705" s="89"/>
      <c r="H17705" t="s">
        <v>19630</v>
      </c>
      <c r="I17705" s="89">
        <v>1</v>
      </c>
    </row>
    <row r="17706">
      <c r="A17706" t="s">
        <v>19000</v>
      </c>
      <c r="B17706" t="s">
        <v>19485</v>
      </c>
      <c r="C17706" t="s">
        <v>19614</v>
      </c>
      <c r="D17706" t="s">
        <v>19630</v>
      </c>
      <c r="E17706" s="89">
        <v>0.4575047</v>
      </c>
      <c r="F17706" s="89">
        <v>7047142</v>
      </c>
      <c r="G17706" s="89"/>
      <c r="H17706" t="s">
        <v>19630</v>
      </c>
      <c r="I17706" s="89">
        <v>1</v>
      </c>
    </row>
    <row r="17707">
      <c r="A17707" t="s">
        <v>19001</v>
      </c>
      <c r="B17707" t="s">
        <v>19484</v>
      </c>
      <c r="C17707" t="s">
        <v>19527</v>
      </c>
      <c r="D17707" t="s">
        <v>19630</v>
      </c>
      <c r="E17707" s="89">
        <v>0.4646804</v>
      </c>
      <c r="F17707" s="89">
        <v>7047142</v>
      </c>
      <c r="G17707" s="89"/>
      <c r="H17707" t="s">
        <v>19630</v>
      </c>
      <c r="I17707" s="89">
        <v>1</v>
      </c>
    </row>
    <row r="17708">
      <c r="A17708" t="s">
        <v>19002</v>
      </c>
      <c r="B17708" t="s">
        <v>19485</v>
      </c>
      <c r="C17708" t="s">
        <v>19527</v>
      </c>
      <c r="D17708" t="s">
        <v>19630</v>
      </c>
      <c r="E17708" s="89">
        <v>0.4281315</v>
      </c>
      <c r="F17708" s="89">
        <v>7047142</v>
      </c>
      <c r="G17708" s="89"/>
      <c r="H17708" t="s">
        <v>19630</v>
      </c>
      <c r="I17708" s="89">
        <v>1</v>
      </c>
    </row>
    <row r="17709">
      <c r="A17709" t="s">
        <v>19003</v>
      </c>
      <c r="B17709" t="s">
        <v>19484</v>
      </c>
      <c r="C17709" t="s">
        <v>19528</v>
      </c>
      <c r="D17709" t="s">
        <v>19630</v>
      </c>
      <c r="E17709" s="89">
        <v>0.4848749</v>
      </c>
      <c r="F17709" s="89">
        <v>7047142</v>
      </c>
      <c r="G17709" s="89"/>
      <c r="H17709" t="s">
        <v>19630</v>
      </c>
      <c r="I17709" s="89">
        <v>1</v>
      </c>
    </row>
    <row r="17710">
      <c r="A17710" t="s">
        <v>19004</v>
      </c>
      <c r="B17710" t="s">
        <v>19485</v>
      </c>
      <c r="C17710" t="s">
        <v>19528</v>
      </c>
      <c r="D17710" t="s">
        <v>19630</v>
      </c>
      <c r="E17710" s="89">
        <v>0.4566594</v>
      </c>
      <c r="F17710" s="89">
        <v>7047142</v>
      </c>
      <c r="G17710" s="89"/>
      <c r="H17710" t="s">
        <v>19630</v>
      </c>
      <c r="I17710" s="89">
        <v>1</v>
      </c>
    </row>
    <row r="17711">
      <c r="A17711" t="s">
        <v>19005</v>
      </c>
      <c r="B17711" t="s">
        <v>19484</v>
      </c>
      <c r="C17711" t="s">
        <v>19529</v>
      </c>
      <c r="D17711" t="s">
        <v>19630</v>
      </c>
      <c r="E17711" s="89">
        <v>0.470319</v>
      </c>
      <c r="F17711" s="89">
        <v>7047142</v>
      </c>
      <c r="G17711" s="89"/>
      <c r="H17711" t="s">
        <v>19630</v>
      </c>
      <c r="I17711" s="89">
        <v>1</v>
      </c>
    </row>
    <row r="17712">
      <c r="A17712" t="s">
        <v>19006</v>
      </c>
      <c r="B17712" t="s">
        <v>19485</v>
      </c>
      <c r="C17712" t="s">
        <v>19529</v>
      </c>
      <c r="D17712" t="s">
        <v>19630</v>
      </c>
      <c r="E17712" s="89">
        <v>0.4364151</v>
      </c>
      <c r="F17712" s="89">
        <v>7047142</v>
      </c>
      <c r="G17712" s="89"/>
      <c r="H17712" t="s">
        <v>19630</v>
      </c>
      <c r="I17712" s="89">
        <v>1</v>
      </c>
    </row>
    <row r="17713">
      <c r="A17713" t="s">
        <v>19007</v>
      </c>
      <c r="B17713" t="s">
        <v>19484</v>
      </c>
      <c r="C17713" t="s">
        <v>19530</v>
      </c>
      <c r="D17713" t="s">
        <v>19630</v>
      </c>
      <c r="E17713" s="89">
        <v>0.4831198</v>
      </c>
      <c r="F17713" s="89">
        <v>7047142</v>
      </c>
      <c r="G17713" s="89"/>
      <c r="H17713" t="s">
        <v>19630</v>
      </c>
      <c r="I17713" s="89">
        <v>1</v>
      </c>
    </row>
    <row r="17714">
      <c r="A17714" t="s">
        <v>19008</v>
      </c>
      <c r="B17714" t="s">
        <v>19485</v>
      </c>
      <c r="C17714" t="s">
        <v>19530</v>
      </c>
      <c r="D17714" t="s">
        <v>19630</v>
      </c>
      <c r="E17714" s="89">
        <v>0.4524198</v>
      </c>
      <c r="F17714" s="89">
        <v>7047142</v>
      </c>
      <c r="G17714" s="89"/>
      <c r="H17714" t="s">
        <v>19630</v>
      </c>
      <c r="I17714" s="89">
        <v>1</v>
      </c>
    </row>
    <row r="17715">
      <c r="A17715" t="s">
        <v>19009</v>
      </c>
      <c r="B17715" t="s">
        <v>19484</v>
      </c>
      <c r="C17715" t="s">
        <v>19531</v>
      </c>
      <c r="D17715" t="s">
        <v>19630</v>
      </c>
      <c r="E17715" s="89">
        <v>0.484004</v>
      </c>
      <c r="F17715" s="89">
        <v>7047142</v>
      </c>
      <c r="G17715" s="89"/>
      <c r="H17715" t="s">
        <v>19630</v>
      </c>
      <c r="I17715" s="89">
        <v>1</v>
      </c>
    </row>
    <row r="17716">
      <c r="A17716" t="s">
        <v>19010</v>
      </c>
      <c r="B17716" t="s">
        <v>19485</v>
      </c>
      <c r="C17716" t="s">
        <v>19531</v>
      </c>
      <c r="D17716" t="s">
        <v>19630</v>
      </c>
      <c r="E17716" s="89">
        <v>0.455253</v>
      </c>
      <c r="F17716" s="89">
        <v>7047142</v>
      </c>
      <c r="G17716" s="89"/>
      <c r="H17716" t="s">
        <v>19630</v>
      </c>
      <c r="I17716" s="89">
        <v>1</v>
      </c>
    </row>
    <row r="17717">
      <c r="A17717" t="s">
        <v>19011</v>
      </c>
      <c r="B17717" t="s">
        <v>19484</v>
      </c>
      <c r="C17717" t="s">
        <v>19532</v>
      </c>
      <c r="D17717" t="s">
        <v>19630</v>
      </c>
      <c r="E17717" s="89">
        <v>0.4803712</v>
      </c>
      <c r="F17717" s="89">
        <v>7047142</v>
      </c>
      <c r="G17717" s="89"/>
      <c r="H17717" t="s">
        <v>19630</v>
      </c>
      <c r="I17717" s="89">
        <v>1</v>
      </c>
    </row>
    <row r="17718">
      <c r="A17718" t="s">
        <v>19012</v>
      </c>
      <c r="B17718" t="s">
        <v>19485</v>
      </c>
      <c r="C17718" t="s">
        <v>19532</v>
      </c>
      <c r="D17718" t="s">
        <v>19630</v>
      </c>
      <c r="E17718" s="89">
        <v>0.45384</v>
      </c>
      <c r="F17718" s="89">
        <v>7047142</v>
      </c>
      <c r="G17718" s="89"/>
      <c r="H17718" t="s">
        <v>19630</v>
      </c>
      <c r="I17718" s="89">
        <v>1</v>
      </c>
    </row>
    <row r="17719">
      <c r="A17719" t="s">
        <v>19013</v>
      </c>
      <c r="B17719" t="s">
        <v>19484</v>
      </c>
      <c r="C17719" t="s">
        <v>19533</v>
      </c>
      <c r="D17719" t="s">
        <v>19630</v>
      </c>
      <c r="E17719" s="89">
        <v>0.4851468</v>
      </c>
      <c r="F17719" s="89">
        <v>7047142</v>
      </c>
      <c r="G17719" s="89"/>
      <c r="H17719" t="s">
        <v>19630</v>
      </c>
      <c r="I17719" s="89">
        <v>1</v>
      </c>
    </row>
    <row r="17720">
      <c r="A17720" t="s">
        <v>19014</v>
      </c>
      <c r="B17720" t="s">
        <v>19485</v>
      </c>
      <c r="C17720" t="s">
        <v>19533</v>
      </c>
      <c r="D17720" t="s">
        <v>19630</v>
      </c>
      <c r="E17720" s="89">
        <v>0.457227</v>
      </c>
      <c r="F17720" s="89">
        <v>7047142</v>
      </c>
      <c r="G17720" s="89"/>
      <c r="H17720" t="s">
        <v>19630</v>
      </c>
      <c r="I17720" s="89">
        <v>1</v>
      </c>
    </row>
    <row r="17721">
      <c r="A17721" t="s">
        <v>19015</v>
      </c>
      <c r="B17721" t="s">
        <v>19484</v>
      </c>
      <c r="C17721" t="s">
        <v>19534</v>
      </c>
      <c r="D17721" t="s">
        <v>19630</v>
      </c>
      <c r="E17721" s="89">
        <v>0.4832117</v>
      </c>
      <c r="F17721" s="89">
        <v>7047142</v>
      </c>
      <c r="G17721" s="89"/>
      <c r="H17721" t="s">
        <v>19630</v>
      </c>
      <c r="I17721" s="89">
        <v>1</v>
      </c>
    </row>
    <row r="17722">
      <c r="A17722" t="s">
        <v>19016</v>
      </c>
      <c r="B17722" t="s">
        <v>19485</v>
      </c>
      <c r="C17722" t="s">
        <v>19534</v>
      </c>
      <c r="D17722" t="s">
        <v>19630</v>
      </c>
      <c r="E17722" s="89">
        <v>0.4501739</v>
      </c>
      <c r="F17722" s="89">
        <v>7047142</v>
      </c>
      <c r="G17722" s="89"/>
      <c r="H17722" t="s">
        <v>19630</v>
      </c>
      <c r="I17722" s="89">
        <v>1</v>
      </c>
    </row>
    <row r="17723">
      <c r="A17723" t="s">
        <v>19017</v>
      </c>
      <c r="B17723" t="s">
        <v>19484</v>
      </c>
      <c r="C17723" t="s">
        <v>19535</v>
      </c>
      <c r="D17723" t="s">
        <v>19630</v>
      </c>
      <c r="E17723" s="89">
        <v>0.4852663</v>
      </c>
      <c r="F17723" s="89">
        <v>7047142</v>
      </c>
      <c r="G17723" s="89"/>
      <c r="H17723" t="s">
        <v>19630</v>
      </c>
      <c r="I17723" s="89">
        <v>1</v>
      </c>
    </row>
    <row r="17724">
      <c r="A17724" t="s">
        <v>19018</v>
      </c>
      <c r="B17724" t="s">
        <v>19485</v>
      </c>
      <c r="C17724" t="s">
        <v>19535</v>
      </c>
      <c r="D17724" t="s">
        <v>19630</v>
      </c>
      <c r="E17724" s="89">
        <v>0.4575047</v>
      </c>
      <c r="F17724" s="89">
        <v>7047142</v>
      </c>
      <c r="G17724" s="89"/>
      <c r="H17724" t="s">
        <v>19630</v>
      </c>
      <c r="I17724" s="89">
        <v>1</v>
      </c>
    </row>
    <row r="17725">
      <c r="A17725" t="s">
        <v>19019</v>
      </c>
      <c r="B17725" t="s">
        <v>19484</v>
      </c>
      <c r="C17725" t="s">
        <v>19536</v>
      </c>
      <c r="D17725" t="s">
        <v>19630</v>
      </c>
      <c r="E17725" s="89">
        <v>0.4842089</v>
      </c>
      <c r="F17725" s="89">
        <v>7047142</v>
      </c>
      <c r="G17725" s="89"/>
      <c r="H17725" t="s">
        <v>19630</v>
      </c>
      <c r="I17725" s="89">
        <v>1</v>
      </c>
    </row>
    <row r="17726">
      <c r="A17726" t="s">
        <v>19020</v>
      </c>
      <c r="B17726" t="s">
        <v>19485</v>
      </c>
      <c r="C17726" t="s">
        <v>19536</v>
      </c>
      <c r="D17726" t="s">
        <v>19630</v>
      </c>
      <c r="E17726" s="89">
        <v>0.4547364</v>
      </c>
      <c r="F17726" s="89">
        <v>7047142</v>
      </c>
      <c r="G17726" s="89"/>
      <c r="H17726" t="s">
        <v>19630</v>
      </c>
      <c r="I17726" s="89">
        <v>1</v>
      </c>
    </row>
    <row r="17727">
      <c r="A17727" t="s">
        <v>19021</v>
      </c>
      <c r="B17727" t="s">
        <v>19484</v>
      </c>
      <c r="C17727" t="s">
        <v>19615</v>
      </c>
      <c r="D17727" t="s">
        <v>19630</v>
      </c>
      <c r="E17727" s="89">
        <v>0.477484</v>
      </c>
      <c r="F17727" s="89">
        <v>7047142</v>
      </c>
      <c r="G17727" s="89"/>
      <c r="H17727" t="s">
        <v>19630</v>
      </c>
      <c r="I17727" s="89">
        <v>1</v>
      </c>
    </row>
    <row r="17728">
      <c r="A17728" t="s">
        <v>19022</v>
      </c>
      <c r="B17728" t="s">
        <v>19485</v>
      </c>
      <c r="C17728" t="s">
        <v>19615</v>
      </c>
      <c r="D17728" t="s">
        <v>19630</v>
      </c>
      <c r="E17728" s="89">
        <v>0.4445601</v>
      </c>
      <c r="F17728" s="89">
        <v>7047142</v>
      </c>
      <c r="G17728" s="89"/>
      <c r="H17728" t="s">
        <v>19630</v>
      </c>
      <c r="I17728" s="89">
        <v>1</v>
      </c>
    </row>
    <row r="17729">
      <c r="A17729" t="s">
        <v>19023</v>
      </c>
      <c r="B17729" t="s">
        <v>19484</v>
      </c>
      <c r="C17729" t="s">
        <v>19537</v>
      </c>
      <c r="D17729" t="s">
        <v>19630</v>
      </c>
      <c r="E17729" s="89">
        <v>0.4852663</v>
      </c>
      <c r="F17729" s="89">
        <v>7047142</v>
      </c>
      <c r="G17729" s="89"/>
      <c r="H17729" t="s">
        <v>19630</v>
      </c>
      <c r="I17729" s="89">
        <v>1</v>
      </c>
    </row>
    <row r="17730">
      <c r="A17730" t="s">
        <v>19024</v>
      </c>
      <c r="B17730" t="s">
        <v>19485</v>
      </c>
      <c r="C17730" t="s">
        <v>19537</v>
      </c>
      <c r="D17730" t="s">
        <v>19630</v>
      </c>
      <c r="E17730" s="89">
        <v>0.4575047</v>
      </c>
      <c r="F17730" s="89">
        <v>7047142</v>
      </c>
      <c r="G17730" s="89"/>
      <c r="H17730" t="s">
        <v>19630</v>
      </c>
      <c r="I17730" s="89">
        <v>1</v>
      </c>
    </row>
    <row r="17731">
      <c r="A17731" t="s">
        <v>19025</v>
      </c>
      <c r="B17731" t="s">
        <v>19484</v>
      </c>
      <c r="C17731" t="s">
        <v>19538</v>
      </c>
      <c r="D17731" t="s">
        <v>19630</v>
      </c>
      <c r="E17731" s="89">
        <v>0.4852663</v>
      </c>
      <c r="F17731" s="89">
        <v>7047142</v>
      </c>
      <c r="G17731" s="89"/>
      <c r="H17731" t="s">
        <v>19630</v>
      </c>
      <c r="I17731" s="89">
        <v>1</v>
      </c>
    </row>
    <row r="17732">
      <c r="A17732" t="s">
        <v>19026</v>
      </c>
      <c r="B17732" t="s">
        <v>19485</v>
      </c>
      <c r="C17732" t="s">
        <v>19538</v>
      </c>
      <c r="D17732" t="s">
        <v>19630</v>
      </c>
      <c r="E17732" s="89">
        <v>0.4575047</v>
      </c>
      <c r="F17732" s="89">
        <v>7047142</v>
      </c>
      <c r="G17732" s="89"/>
      <c r="H17732" t="s">
        <v>19630</v>
      </c>
      <c r="I17732" s="89">
        <v>1</v>
      </c>
    </row>
    <row r="17733">
      <c r="A17733" t="s">
        <v>19027</v>
      </c>
      <c r="B17733" t="s">
        <v>19484</v>
      </c>
      <c r="C17733" t="s">
        <v>19539</v>
      </c>
      <c r="D17733" t="s">
        <v>19630</v>
      </c>
      <c r="E17733" s="89">
        <v>0.4851958</v>
      </c>
      <c r="F17733" s="89">
        <v>7047142</v>
      </c>
      <c r="G17733" s="89"/>
      <c r="H17733" t="s">
        <v>19630</v>
      </c>
      <c r="I17733" s="89">
        <v>1</v>
      </c>
    </row>
    <row r="17734">
      <c r="A17734" t="s">
        <v>19028</v>
      </c>
      <c r="B17734" t="s">
        <v>19485</v>
      </c>
      <c r="C17734" t="s">
        <v>19539</v>
      </c>
      <c r="D17734" t="s">
        <v>19630</v>
      </c>
      <c r="E17734" s="89">
        <v>0.4573487</v>
      </c>
      <c r="F17734" s="89">
        <v>7047142</v>
      </c>
      <c r="G17734" s="89"/>
      <c r="H17734" t="s">
        <v>19630</v>
      </c>
      <c r="I17734" s="89">
        <v>1</v>
      </c>
    </row>
    <row r="17735">
      <c r="A17735" t="s">
        <v>19029</v>
      </c>
      <c r="B17735" t="s">
        <v>19484</v>
      </c>
      <c r="C17735" t="s">
        <v>19540</v>
      </c>
      <c r="D17735" t="s">
        <v>19630</v>
      </c>
      <c r="E17735" s="89">
        <v>0.4850846</v>
      </c>
      <c r="F17735" s="89">
        <v>7047142</v>
      </c>
      <c r="G17735" s="89"/>
      <c r="H17735" t="s">
        <v>19630</v>
      </c>
      <c r="I17735" s="89">
        <v>1</v>
      </c>
    </row>
    <row r="17736">
      <c r="A17736" t="s">
        <v>19030</v>
      </c>
      <c r="B17736" t="s">
        <v>19485</v>
      </c>
      <c r="C17736" t="s">
        <v>19540</v>
      </c>
      <c r="D17736" t="s">
        <v>19630</v>
      </c>
      <c r="E17736" s="89">
        <v>0.4570932</v>
      </c>
      <c r="F17736" s="89">
        <v>7047142</v>
      </c>
      <c r="G17736" s="89"/>
      <c r="H17736" t="s">
        <v>19630</v>
      </c>
      <c r="I17736" s="89">
        <v>1</v>
      </c>
    </row>
    <row r="17737">
      <c r="A17737" t="s">
        <v>19031</v>
      </c>
      <c r="B17737" t="s">
        <v>19484</v>
      </c>
      <c r="C17737" t="s">
        <v>19541</v>
      </c>
      <c r="D17737" t="s">
        <v>19630</v>
      </c>
      <c r="E17737" s="89">
        <v>0.4846218</v>
      </c>
      <c r="F17737" s="89">
        <v>7047142</v>
      </c>
      <c r="G17737" s="89"/>
      <c r="H17737" t="s">
        <v>19630</v>
      </c>
      <c r="I17737" s="89">
        <v>1</v>
      </c>
    </row>
    <row r="17738">
      <c r="A17738" t="s">
        <v>19032</v>
      </c>
      <c r="B17738" t="s">
        <v>19485</v>
      </c>
      <c r="C17738" t="s">
        <v>19541</v>
      </c>
      <c r="D17738" t="s">
        <v>19630</v>
      </c>
      <c r="E17738" s="89">
        <v>0.4560905</v>
      </c>
      <c r="F17738" s="89">
        <v>7047142</v>
      </c>
      <c r="G17738" s="89"/>
      <c r="H17738" t="s">
        <v>19630</v>
      </c>
      <c r="I17738" s="89">
        <v>1</v>
      </c>
    </row>
    <row r="17739">
      <c r="A17739" t="s">
        <v>19033</v>
      </c>
      <c r="B17739" t="s">
        <v>19484</v>
      </c>
      <c r="C17739" t="s">
        <v>19542</v>
      </c>
      <c r="D17739" t="s">
        <v>19630</v>
      </c>
      <c r="E17739" s="89">
        <v>0.4845018</v>
      </c>
      <c r="F17739" s="89">
        <v>7047142</v>
      </c>
      <c r="G17739" s="89"/>
      <c r="H17739" t="s">
        <v>19630</v>
      </c>
      <c r="I17739" s="89">
        <v>1</v>
      </c>
    </row>
    <row r="17740">
      <c r="A17740" t="s">
        <v>19034</v>
      </c>
      <c r="B17740" t="s">
        <v>19485</v>
      </c>
      <c r="C17740" t="s">
        <v>19542</v>
      </c>
      <c r="D17740" t="s">
        <v>19630</v>
      </c>
      <c r="E17740" s="89">
        <v>0.4558124</v>
      </c>
      <c r="F17740" s="89">
        <v>7047142</v>
      </c>
      <c r="G17740" s="89"/>
      <c r="H17740" t="s">
        <v>19630</v>
      </c>
      <c r="I17740" s="89">
        <v>1</v>
      </c>
    </row>
    <row r="17741">
      <c r="A17741" t="s">
        <v>19035</v>
      </c>
      <c r="B17741" t="s">
        <v>19484</v>
      </c>
      <c r="C17741" t="s">
        <v>19543</v>
      </c>
      <c r="D17741" t="s">
        <v>19630</v>
      </c>
      <c r="E17741" s="89">
        <v>0.4825589</v>
      </c>
      <c r="F17741" s="89">
        <v>7047142</v>
      </c>
      <c r="G17741" s="89"/>
      <c r="H17741" t="s">
        <v>19630</v>
      </c>
      <c r="I17741" s="89">
        <v>1</v>
      </c>
    </row>
    <row r="17742">
      <c r="A17742" t="s">
        <v>19036</v>
      </c>
      <c r="B17742" t="s">
        <v>19485</v>
      </c>
      <c r="C17742" t="s">
        <v>19543</v>
      </c>
      <c r="D17742" t="s">
        <v>19630</v>
      </c>
      <c r="E17742" s="89">
        <v>0.4487346</v>
      </c>
      <c r="F17742" s="89">
        <v>7047142</v>
      </c>
      <c r="G17742" s="89"/>
      <c r="H17742" t="s">
        <v>19630</v>
      </c>
      <c r="I17742" s="89">
        <v>1</v>
      </c>
    </row>
    <row r="17743">
      <c r="A17743" t="s">
        <v>19037</v>
      </c>
      <c r="B17743" t="s">
        <v>19484</v>
      </c>
      <c r="C17743" t="s">
        <v>19544</v>
      </c>
      <c r="D17743" t="s">
        <v>19630</v>
      </c>
      <c r="E17743" s="89">
        <v>0.4843549</v>
      </c>
      <c r="F17743" s="89">
        <v>7047142</v>
      </c>
      <c r="G17743" s="89"/>
      <c r="H17743" t="s">
        <v>19630</v>
      </c>
      <c r="I17743" s="89">
        <v>1</v>
      </c>
    </row>
    <row r="17744">
      <c r="A17744" t="s">
        <v>19038</v>
      </c>
      <c r="B17744" t="s">
        <v>19485</v>
      </c>
      <c r="C17744" t="s">
        <v>19544</v>
      </c>
      <c r="D17744" t="s">
        <v>19630</v>
      </c>
      <c r="E17744" s="89">
        <v>0.4536953</v>
      </c>
      <c r="F17744" s="89">
        <v>7047142</v>
      </c>
      <c r="G17744" s="89"/>
      <c r="H17744" t="s">
        <v>19630</v>
      </c>
      <c r="I17744" s="89">
        <v>1</v>
      </c>
    </row>
    <row r="17745">
      <c r="A17745" t="s">
        <v>19039</v>
      </c>
      <c r="B17745" t="s">
        <v>19484</v>
      </c>
      <c r="C17745" t="s">
        <v>19545</v>
      </c>
      <c r="D17745" t="s">
        <v>19630</v>
      </c>
      <c r="E17745" s="89">
        <v>0.4842463</v>
      </c>
      <c r="F17745" s="89">
        <v>7047142</v>
      </c>
      <c r="G17745" s="89"/>
      <c r="H17745" t="s">
        <v>19630</v>
      </c>
      <c r="I17745" s="89">
        <v>1</v>
      </c>
    </row>
    <row r="17746">
      <c r="A17746" t="s">
        <v>19040</v>
      </c>
      <c r="B17746" t="s">
        <v>19485</v>
      </c>
      <c r="C17746" t="s">
        <v>19545</v>
      </c>
      <c r="D17746" t="s">
        <v>19630</v>
      </c>
      <c r="E17746" s="89">
        <v>0.4542449</v>
      </c>
      <c r="F17746" s="89">
        <v>7047142</v>
      </c>
      <c r="G17746" s="89"/>
      <c r="H17746" t="s">
        <v>19630</v>
      </c>
      <c r="I17746" s="89">
        <v>1</v>
      </c>
    </row>
    <row r="17747">
      <c r="A17747" t="s">
        <v>19041</v>
      </c>
      <c r="B17747" t="s">
        <v>19484</v>
      </c>
      <c r="C17747" t="s">
        <v>19546</v>
      </c>
      <c r="D17747" t="s">
        <v>19630</v>
      </c>
      <c r="E17747" s="89">
        <v>0.4852663</v>
      </c>
      <c r="F17747" s="89">
        <v>7047142</v>
      </c>
      <c r="G17747" s="89"/>
      <c r="H17747" t="s">
        <v>19630</v>
      </c>
      <c r="I17747" s="89">
        <v>1</v>
      </c>
    </row>
    <row r="17748">
      <c r="A17748" t="s">
        <v>19042</v>
      </c>
      <c r="B17748" t="s">
        <v>19485</v>
      </c>
      <c r="C17748" t="s">
        <v>19546</v>
      </c>
      <c r="D17748" t="s">
        <v>19630</v>
      </c>
      <c r="E17748" s="89">
        <v>0.4575047</v>
      </c>
      <c r="F17748" s="89">
        <v>7047142</v>
      </c>
      <c r="G17748" s="89"/>
      <c r="H17748" t="s">
        <v>19630</v>
      </c>
      <c r="I17748" s="89">
        <v>1</v>
      </c>
    </row>
    <row r="17749">
      <c r="A17749" t="s">
        <v>19043</v>
      </c>
      <c r="B17749" t="s">
        <v>19484</v>
      </c>
      <c r="C17749" t="s">
        <v>19616</v>
      </c>
      <c r="D17749" t="s">
        <v>19630</v>
      </c>
      <c r="E17749" s="89">
        <v>0.4846218</v>
      </c>
      <c r="F17749" s="89">
        <v>7047142</v>
      </c>
      <c r="G17749" s="89"/>
      <c r="H17749" t="s">
        <v>19630</v>
      </c>
      <c r="I17749" s="89">
        <v>1</v>
      </c>
    </row>
    <row r="17750">
      <c r="A17750" t="s">
        <v>19044</v>
      </c>
      <c r="B17750" t="s">
        <v>19485</v>
      </c>
      <c r="C17750" t="s">
        <v>19616</v>
      </c>
      <c r="D17750" t="s">
        <v>19630</v>
      </c>
      <c r="E17750" s="89">
        <v>0.4560905</v>
      </c>
      <c r="F17750" s="89">
        <v>7047142</v>
      </c>
      <c r="G17750" s="89"/>
      <c r="H17750" t="s">
        <v>19630</v>
      </c>
      <c r="I17750" s="89">
        <v>1</v>
      </c>
    </row>
    <row r="17751">
      <c r="A17751" t="s">
        <v>19045</v>
      </c>
      <c r="B17751" t="s">
        <v>19484</v>
      </c>
      <c r="C17751" t="s">
        <v>19547</v>
      </c>
      <c r="D17751" t="s">
        <v>19630</v>
      </c>
      <c r="E17751" s="89">
        <v>0.4826386</v>
      </c>
      <c r="F17751" s="89">
        <v>7047142</v>
      </c>
      <c r="G17751" s="89"/>
      <c r="H17751" t="s">
        <v>19630</v>
      </c>
      <c r="I17751" s="89">
        <v>1</v>
      </c>
    </row>
    <row r="17752">
      <c r="A17752" t="s">
        <v>19046</v>
      </c>
      <c r="B17752" t="s">
        <v>19484</v>
      </c>
      <c r="C17752" t="s">
        <v>19548</v>
      </c>
      <c r="D17752" t="s">
        <v>19630</v>
      </c>
      <c r="E17752" s="89">
        <v>0.4791532</v>
      </c>
      <c r="F17752" s="89">
        <v>7047142</v>
      </c>
      <c r="G17752" s="89"/>
      <c r="H17752" t="s">
        <v>19630</v>
      </c>
      <c r="I17752" s="89">
        <v>1</v>
      </c>
    </row>
    <row r="17753">
      <c r="A17753" t="s">
        <v>19047</v>
      </c>
      <c r="B17753" t="s">
        <v>19484</v>
      </c>
      <c r="C17753" t="s">
        <v>19549</v>
      </c>
      <c r="D17753" t="s">
        <v>19630</v>
      </c>
      <c r="E17753" s="89">
        <v>0.4791791</v>
      </c>
      <c r="F17753" s="89">
        <v>7047142</v>
      </c>
      <c r="G17753" s="89"/>
      <c r="H17753" t="s">
        <v>19630</v>
      </c>
      <c r="I17753" s="89">
        <v>1</v>
      </c>
    </row>
    <row r="17754">
      <c r="A17754" t="s">
        <v>19048</v>
      </c>
      <c r="B17754" t="s">
        <v>19484</v>
      </c>
      <c r="C17754" t="s">
        <v>19550</v>
      </c>
      <c r="D17754" t="s">
        <v>19630</v>
      </c>
      <c r="E17754" s="89">
        <v>0.4851961</v>
      </c>
      <c r="F17754" s="89">
        <v>7047142</v>
      </c>
      <c r="G17754" s="89"/>
      <c r="H17754" t="s">
        <v>19630</v>
      </c>
      <c r="I17754" s="89">
        <v>1</v>
      </c>
    </row>
    <row r="17755">
      <c r="A17755" t="s">
        <v>19049</v>
      </c>
      <c r="B17755" t="s">
        <v>19484</v>
      </c>
      <c r="C17755" t="s">
        <v>19551</v>
      </c>
      <c r="D17755" t="s">
        <v>19630</v>
      </c>
      <c r="E17755" s="89">
        <v>0.4848621</v>
      </c>
      <c r="F17755" s="89">
        <v>7047142</v>
      </c>
      <c r="G17755" s="89"/>
      <c r="H17755" t="s">
        <v>19630</v>
      </c>
      <c r="I17755" s="89">
        <v>1</v>
      </c>
    </row>
    <row r="17756">
      <c r="A17756" t="s">
        <v>19050</v>
      </c>
      <c r="B17756" t="s">
        <v>19484</v>
      </c>
      <c r="C17756" t="s">
        <v>19552</v>
      </c>
      <c r="D17756" t="s">
        <v>19630</v>
      </c>
      <c r="E17756" s="89">
        <v>0.4844752</v>
      </c>
      <c r="F17756" s="89">
        <v>7047142</v>
      </c>
      <c r="G17756" s="89"/>
      <c r="H17756" t="s">
        <v>19630</v>
      </c>
      <c r="I17756" s="89">
        <v>1</v>
      </c>
    </row>
    <row r="17757">
      <c r="A17757" t="s">
        <v>19051</v>
      </c>
      <c r="B17757" t="s">
        <v>19484</v>
      </c>
      <c r="C17757" t="s">
        <v>19553</v>
      </c>
      <c r="D17757" t="s">
        <v>19630</v>
      </c>
      <c r="E17757" s="89">
        <v>0.4507179</v>
      </c>
      <c r="F17757" s="89">
        <v>7047142</v>
      </c>
      <c r="G17757" s="89"/>
      <c r="H17757" t="s">
        <v>19630</v>
      </c>
      <c r="I17757" s="89">
        <v>1</v>
      </c>
    </row>
    <row r="17758">
      <c r="A17758" t="s">
        <v>19052</v>
      </c>
      <c r="B17758" t="s">
        <v>19484</v>
      </c>
      <c r="C17758" t="s">
        <v>19554</v>
      </c>
      <c r="D17758" t="s">
        <v>19630</v>
      </c>
      <c r="E17758" s="89">
        <v>0.484671</v>
      </c>
      <c r="F17758" s="89">
        <v>7047142</v>
      </c>
      <c r="G17758" s="89"/>
      <c r="H17758" t="s">
        <v>19630</v>
      </c>
      <c r="I17758" s="89">
        <v>1</v>
      </c>
    </row>
    <row r="17759">
      <c r="A17759" t="s">
        <v>19053</v>
      </c>
      <c r="B17759" t="s">
        <v>19484</v>
      </c>
      <c r="C17759" t="s">
        <v>19555</v>
      </c>
      <c r="D17759" t="s">
        <v>19630</v>
      </c>
      <c r="E17759" s="89">
        <v>0.4849766</v>
      </c>
      <c r="F17759" s="89">
        <v>7047142</v>
      </c>
      <c r="G17759" s="89"/>
      <c r="H17759" t="s">
        <v>19630</v>
      </c>
      <c r="I17759" s="89">
        <v>1</v>
      </c>
    </row>
    <row r="17760">
      <c r="A17760" t="s">
        <v>19054</v>
      </c>
      <c r="B17760" t="s">
        <v>19484</v>
      </c>
      <c r="C17760" t="s">
        <v>19556</v>
      </c>
      <c r="D17760" t="s">
        <v>19630</v>
      </c>
      <c r="E17760" s="89">
        <v>0.4000234</v>
      </c>
      <c r="F17760" s="89">
        <v>7047142</v>
      </c>
      <c r="G17760" s="89"/>
      <c r="H17760" t="s">
        <v>19630</v>
      </c>
      <c r="I17760" s="89">
        <v>1</v>
      </c>
    </row>
    <row r="17761">
      <c r="A17761" t="s">
        <v>19055</v>
      </c>
      <c r="B17761" t="s">
        <v>19484</v>
      </c>
      <c r="C17761" t="s">
        <v>19617</v>
      </c>
      <c r="D17761" t="s">
        <v>19630</v>
      </c>
      <c r="E17761" s="89">
        <v>0.4796913</v>
      </c>
      <c r="F17761" s="89">
        <v>7047142</v>
      </c>
      <c r="G17761" s="89"/>
      <c r="H17761" t="s">
        <v>19630</v>
      </c>
      <c r="I17761" s="89">
        <v>1</v>
      </c>
    </row>
    <row r="17762">
      <c r="A17762" t="s">
        <v>19056</v>
      </c>
      <c r="B17762" t="s">
        <v>19485</v>
      </c>
      <c r="C17762" t="s">
        <v>19617</v>
      </c>
      <c r="D17762" t="s">
        <v>19630</v>
      </c>
      <c r="E17762" s="89">
        <v>0.4523771</v>
      </c>
      <c r="F17762" s="89">
        <v>7047142</v>
      </c>
      <c r="G17762" s="89"/>
      <c r="H17762" t="s">
        <v>19630</v>
      </c>
      <c r="I17762" s="89">
        <v>1</v>
      </c>
    </row>
    <row r="17763">
      <c r="A17763" t="s">
        <v>19057</v>
      </c>
      <c r="B17763" t="s">
        <v>19484</v>
      </c>
      <c r="C17763" t="s">
        <v>19557</v>
      </c>
      <c r="D17763" t="s">
        <v>19630</v>
      </c>
      <c r="E17763" s="89">
        <v>0.4604131</v>
      </c>
      <c r="F17763" s="89">
        <v>7047142</v>
      </c>
      <c r="G17763" s="89"/>
      <c r="H17763" t="s">
        <v>19630</v>
      </c>
      <c r="I17763" s="89">
        <v>1</v>
      </c>
    </row>
    <row r="17764">
      <c r="A17764" t="s">
        <v>19058</v>
      </c>
      <c r="B17764" t="s">
        <v>19484</v>
      </c>
      <c r="C17764" t="s">
        <v>19558</v>
      </c>
      <c r="D17764" t="s">
        <v>19630</v>
      </c>
      <c r="E17764" s="89">
        <v>0.4958361</v>
      </c>
      <c r="F17764" s="89">
        <v>7047142</v>
      </c>
      <c r="G17764" s="89"/>
      <c r="H17764" t="s">
        <v>19630</v>
      </c>
      <c r="I17764" s="89">
        <v>1</v>
      </c>
    </row>
    <row r="17765">
      <c r="A17765" t="s">
        <v>19059</v>
      </c>
      <c r="B17765" t="s">
        <v>19484</v>
      </c>
      <c r="C17765" t="s">
        <v>19559</v>
      </c>
      <c r="D17765" t="s">
        <v>19630</v>
      </c>
      <c r="E17765" s="89">
        <v>0.4833101</v>
      </c>
      <c r="F17765" s="89">
        <v>7047142</v>
      </c>
      <c r="G17765" s="89"/>
      <c r="H17765" t="s">
        <v>19630</v>
      </c>
      <c r="I17765" s="89">
        <v>1</v>
      </c>
    </row>
    <row r="17766">
      <c r="A17766" t="s">
        <v>19060</v>
      </c>
      <c r="B17766" t="s">
        <v>19484</v>
      </c>
      <c r="C17766" t="s">
        <v>19560</v>
      </c>
      <c r="D17766" t="s">
        <v>19630</v>
      </c>
      <c r="E17766" s="89">
        <v>0.483025</v>
      </c>
      <c r="F17766" s="89">
        <v>7047142</v>
      </c>
      <c r="G17766" s="89"/>
      <c r="H17766" t="s">
        <v>19630</v>
      </c>
      <c r="I17766" s="89">
        <v>1</v>
      </c>
    </row>
    <row r="17767">
      <c r="A17767" t="s">
        <v>19061</v>
      </c>
      <c r="B17767" t="s">
        <v>19484</v>
      </c>
      <c r="C17767" t="s">
        <v>19561</v>
      </c>
      <c r="D17767" t="s">
        <v>19630</v>
      </c>
      <c r="E17767" s="89">
        <v>0.4778323</v>
      </c>
      <c r="F17767" s="89">
        <v>7047142</v>
      </c>
      <c r="G17767" s="89"/>
      <c r="H17767" t="s">
        <v>19630</v>
      </c>
      <c r="I17767" s="89">
        <v>1</v>
      </c>
    </row>
    <row r="17768">
      <c r="A17768" t="s">
        <v>19062</v>
      </c>
      <c r="B17768" t="s">
        <v>19484</v>
      </c>
      <c r="C17768" t="s">
        <v>19562</v>
      </c>
      <c r="D17768" t="s">
        <v>19630</v>
      </c>
      <c r="E17768" s="89">
        <v>0.4852663</v>
      </c>
      <c r="F17768" s="89">
        <v>7047142</v>
      </c>
      <c r="G17768" s="89"/>
      <c r="H17768" t="s">
        <v>19630</v>
      </c>
      <c r="I17768" s="89">
        <v>1</v>
      </c>
    </row>
    <row r="17769">
      <c r="A17769" t="s">
        <v>19063</v>
      </c>
      <c r="B17769" t="s">
        <v>19484</v>
      </c>
      <c r="C17769" t="s">
        <v>19563</v>
      </c>
      <c r="D17769" t="s">
        <v>19630</v>
      </c>
      <c r="E17769" s="89">
        <v>0.4826386</v>
      </c>
      <c r="F17769" s="89">
        <v>7047142</v>
      </c>
      <c r="G17769" s="89"/>
      <c r="H17769" t="s">
        <v>19630</v>
      </c>
      <c r="I17769" s="89">
        <v>1</v>
      </c>
    </row>
    <row r="17770">
      <c r="A17770" t="s">
        <v>19064</v>
      </c>
      <c r="B17770" t="s">
        <v>19484</v>
      </c>
      <c r="C17770" t="s">
        <v>19564</v>
      </c>
      <c r="D17770" t="s">
        <v>19630</v>
      </c>
      <c r="E17770" s="89">
        <v>0.4791791</v>
      </c>
      <c r="F17770" s="89">
        <v>7047142</v>
      </c>
      <c r="G17770" s="89"/>
      <c r="H17770" t="s">
        <v>19630</v>
      </c>
      <c r="I17770" s="89">
        <v>1</v>
      </c>
    </row>
    <row r="17771">
      <c r="A17771" t="s">
        <v>19065</v>
      </c>
      <c r="B17771" t="s">
        <v>19484</v>
      </c>
      <c r="C17771" t="s">
        <v>19565</v>
      </c>
      <c r="D17771" t="s">
        <v>19630</v>
      </c>
      <c r="E17771" s="89">
        <v>0.485249</v>
      </c>
      <c r="F17771" s="89">
        <v>7047142</v>
      </c>
      <c r="G17771" s="89"/>
      <c r="H17771" t="s">
        <v>19630</v>
      </c>
      <c r="I17771" s="89">
        <v>1</v>
      </c>
    </row>
    <row r="17772">
      <c r="A17772" t="s">
        <v>19066</v>
      </c>
      <c r="B17772" t="s">
        <v>19484</v>
      </c>
      <c r="C17772" t="s">
        <v>19566</v>
      </c>
      <c r="D17772" t="s">
        <v>19630</v>
      </c>
      <c r="E17772" s="89">
        <v>0.4852591</v>
      </c>
      <c r="F17772" s="89">
        <v>7047142</v>
      </c>
      <c r="G17772" s="89"/>
      <c r="H17772" t="s">
        <v>19630</v>
      </c>
      <c r="I17772" s="89">
        <v>1</v>
      </c>
    </row>
    <row r="17773">
      <c r="A17773" t="s">
        <v>19067</v>
      </c>
      <c r="B17773" t="s">
        <v>19484</v>
      </c>
      <c r="C17773" t="s">
        <v>19618</v>
      </c>
      <c r="D17773" t="s">
        <v>19630</v>
      </c>
      <c r="E17773" s="89">
        <v>0.4653932</v>
      </c>
      <c r="F17773" s="89">
        <v>7047142</v>
      </c>
      <c r="G17773" s="89"/>
      <c r="H17773" t="s">
        <v>19630</v>
      </c>
      <c r="I17773" s="89">
        <v>1</v>
      </c>
    </row>
    <row r="17774">
      <c r="A17774" t="s">
        <v>19068</v>
      </c>
      <c r="B17774" t="s">
        <v>19485</v>
      </c>
      <c r="C17774" t="s">
        <v>19618</v>
      </c>
      <c r="D17774" t="s">
        <v>19630</v>
      </c>
      <c r="E17774" s="89">
        <v>0.4248924</v>
      </c>
      <c r="F17774" s="89">
        <v>7047142</v>
      </c>
      <c r="G17774" s="89"/>
      <c r="H17774" t="s">
        <v>19630</v>
      </c>
      <c r="I17774" s="89">
        <v>1</v>
      </c>
    </row>
    <row r="17775">
      <c r="A17775" t="s">
        <v>19069</v>
      </c>
      <c r="B17775" t="s">
        <v>19484</v>
      </c>
      <c r="C17775" t="s">
        <v>19567</v>
      </c>
      <c r="D17775" t="s">
        <v>19630</v>
      </c>
      <c r="E17775" s="89">
        <v>0.482664</v>
      </c>
      <c r="F17775" s="89">
        <v>7047142</v>
      </c>
      <c r="G17775" s="89"/>
      <c r="H17775" t="s">
        <v>19630</v>
      </c>
      <c r="I17775" s="89">
        <v>1</v>
      </c>
    </row>
    <row r="17776">
      <c r="A17776" t="s">
        <v>19070</v>
      </c>
      <c r="B17776" t="s">
        <v>19484</v>
      </c>
      <c r="C17776" t="s">
        <v>19568</v>
      </c>
      <c r="D17776" t="s">
        <v>19630</v>
      </c>
      <c r="E17776" s="89">
        <v>0.484867</v>
      </c>
      <c r="F17776" s="89">
        <v>7047142</v>
      </c>
      <c r="G17776" s="89"/>
      <c r="H17776" t="s">
        <v>19630</v>
      </c>
      <c r="I17776" s="89">
        <v>1</v>
      </c>
    </row>
    <row r="17777">
      <c r="A17777" t="s">
        <v>19071</v>
      </c>
      <c r="B17777" t="s">
        <v>19484</v>
      </c>
      <c r="C17777" t="s">
        <v>19569</v>
      </c>
      <c r="D17777" t="s">
        <v>19630</v>
      </c>
      <c r="E17777" s="89">
        <v>0.4852663</v>
      </c>
      <c r="F17777" s="89">
        <v>7047142</v>
      </c>
      <c r="G17777" s="89"/>
      <c r="H17777" t="s">
        <v>19630</v>
      </c>
      <c r="I17777" s="89">
        <v>1</v>
      </c>
    </row>
    <row r="17778">
      <c r="A17778" t="s">
        <v>19072</v>
      </c>
      <c r="B17778" t="s">
        <v>19484</v>
      </c>
      <c r="C17778" t="s">
        <v>19570</v>
      </c>
      <c r="D17778" t="s">
        <v>19630</v>
      </c>
      <c r="E17778" s="89">
        <v>0.4852663</v>
      </c>
      <c r="F17778" s="89">
        <v>7047142</v>
      </c>
      <c r="G17778" s="89"/>
      <c r="H17778" t="s">
        <v>19630</v>
      </c>
      <c r="I17778" s="89">
        <v>1</v>
      </c>
    </row>
    <row r="17779">
      <c r="A17779" t="s">
        <v>19073</v>
      </c>
      <c r="B17779" t="s">
        <v>19484</v>
      </c>
      <c r="C17779" t="s">
        <v>19571</v>
      </c>
      <c r="D17779" t="s">
        <v>19630</v>
      </c>
      <c r="E17779" s="89">
        <v>0.4852663</v>
      </c>
      <c r="F17779" s="89">
        <v>7047142</v>
      </c>
      <c r="G17779" s="89"/>
      <c r="H17779" t="s">
        <v>19630</v>
      </c>
      <c r="I17779" s="89">
        <v>1</v>
      </c>
    </row>
    <row r="17780">
      <c r="A17780" t="s">
        <v>19074</v>
      </c>
      <c r="B17780" t="s">
        <v>19484</v>
      </c>
      <c r="C17780" t="s">
        <v>19572</v>
      </c>
      <c r="D17780" t="s">
        <v>19630</v>
      </c>
      <c r="E17780" s="89">
        <v>0.4668482</v>
      </c>
      <c r="F17780" s="89">
        <v>7047142</v>
      </c>
      <c r="G17780" s="89"/>
      <c r="H17780" t="s">
        <v>19630</v>
      </c>
      <c r="I17780" s="89">
        <v>1</v>
      </c>
    </row>
    <row r="17781">
      <c r="A17781" t="s">
        <v>19075</v>
      </c>
      <c r="B17781" t="s">
        <v>19484</v>
      </c>
      <c r="C17781" t="s">
        <v>19573</v>
      </c>
      <c r="D17781" t="s">
        <v>19630</v>
      </c>
      <c r="E17781" s="89">
        <v>0.4780756</v>
      </c>
      <c r="F17781" s="89">
        <v>7047142</v>
      </c>
      <c r="G17781" s="89"/>
      <c r="H17781" t="s">
        <v>19630</v>
      </c>
      <c r="I17781" s="89">
        <v>1</v>
      </c>
    </row>
    <row r="17782">
      <c r="A17782" t="s">
        <v>19076</v>
      </c>
      <c r="B17782" t="s">
        <v>19484</v>
      </c>
      <c r="C17782" t="s">
        <v>19619</v>
      </c>
      <c r="D17782" t="s">
        <v>19630</v>
      </c>
      <c r="E17782" s="89">
        <v>0.4515706</v>
      </c>
      <c r="F17782" s="89">
        <v>7047142</v>
      </c>
      <c r="G17782" s="89"/>
      <c r="H17782" t="s">
        <v>19630</v>
      </c>
      <c r="I17782" s="89">
        <v>1</v>
      </c>
    </row>
    <row r="17783">
      <c r="A17783" t="s">
        <v>19077</v>
      </c>
      <c r="B17783" t="s">
        <v>19485</v>
      </c>
      <c r="C17783" t="s">
        <v>19619</v>
      </c>
      <c r="D17783" t="s">
        <v>19630</v>
      </c>
      <c r="E17783" s="89">
        <v>0.3997906</v>
      </c>
      <c r="F17783" s="89">
        <v>7047142</v>
      </c>
      <c r="G17783" s="89"/>
      <c r="H17783" t="s">
        <v>19630</v>
      </c>
      <c r="I17783" s="89">
        <v>1</v>
      </c>
    </row>
    <row r="17784">
      <c r="A17784" t="s">
        <v>19078</v>
      </c>
      <c r="B17784" t="s">
        <v>19484</v>
      </c>
      <c r="C17784" t="s">
        <v>19620</v>
      </c>
      <c r="D17784" t="s">
        <v>19630</v>
      </c>
      <c r="E17784" s="89">
        <v>0.4565926</v>
      </c>
      <c r="F17784" s="89">
        <v>7047142</v>
      </c>
      <c r="G17784" s="89"/>
      <c r="H17784" t="s">
        <v>19630</v>
      </c>
      <c r="I17784" s="89">
        <v>1</v>
      </c>
    </row>
    <row r="17785">
      <c r="A17785" t="s">
        <v>19079</v>
      </c>
      <c r="B17785" t="s">
        <v>19485</v>
      </c>
      <c r="C17785" t="s">
        <v>19620</v>
      </c>
      <c r="D17785" t="s">
        <v>19630</v>
      </c>
      <c r="E17785" s="89">
        <v>0.4094469</v>
      </c>
      <c r="F17785" s="89">
        <v>7047142</v>
      </c>
      <c r="G17785" s="89"/>
      <c r="H17785" t="s">
        <v>19630</v>
      </c>
      <c r="I17785" s="89">
        <v>1</v>
      </c>
    </row>
    <row r="17786">
      <c r="A17786" t="s">
        <v>19080</v>
      </c>
      <c r="B17786" t="s">
        <v>19484</v>
      </c>
      <c r="C17786" t="s">
        <v>19621</v>
      </c>
      <c r="D17786" t="s">
        <v>19630</v>
      </c>
      <c r="E17786" s="89">
        <v>0.3551044</v>
      </c>
      <c r="F17786" s="89">
        <v>7047142</v>
      </c>
      <c r="G17786" s="89"/>
      <c r="H17786" t="s">
        <v>19630</v>
      </c>
      <c r="I17786" s="89">
        <v>1</v>
      </c>
    </row>
    <row r="17787">
      <c r="A17787" t="s">
        <v>19081</v>
      </c>
      <c r="B17787" t="s">
        <v>19485</v>
      </c>
      <c r="C17787" t="s">
        <v>19621</v>
      </c>
      <c r="D17787" t="s">
        <v>19630</v>
      </c>
      <c r="E17787" s="89">
        <v>0.2490443</v>
      </c>
      <c r="F17787" s="89">
        <v>7047142</v>
      </c>
      <c r="G17787" s="89"/>
      <c r="H17787" t="s">
        <v>19630</v>
      </c>
      <c r="I17787" s="89">
        <v>1</v>
      </c>
    </row>
    <row r="17788">
      <c r="A17788" t="s">
        <v>19082</v>
      </c>
      <c r="B17788" t="s">
        <v>19484</v>
      </c>
      <c r="C17788" t="s">
        <v>19622</v>
      </c>
      <c r="D17788" t="s">
        <v>19630</v>
      </c>
      <c r="E17788" s="89">
        <v>0.4646804</v>
      </c>
      <c r="F17788" s="89">
        <v>7047142</v>
      </c>
      <c r="G17788" s="89"/>
      <c r="H17788" t="s">
        <v>19630</v>
      </c>
      <c r="I17788" s="89">
        <v>1</v>
      </c>
    </row>
    <row r="17789">
      <c r="A17789" t="s">
        <v>19083</v>
      </c>
      <c r="B17789" t="s">
        <v>19485</v>
      </c>
      <c r="C17789" t="s">
        <v>19622</v>
      </c>
      <c r="D17789" t="s">
        <v>19630</v>
      </c>
      <c r="E17789" s="89">
        <v>0.4281315</v>
      </c>
      <c r="F17789" s="89">
        <v>7047142</v>
      </c>
      <c r="G17789" s="89"/>
      <c r="H17789" t="s">
        <v>19630</v>
      </c>
      <c r="I17789" s="89">
        <v>1</v>
      </c>
    </row>
    <row r="17790">
      <c r="A17790" t="s">
        <v>19084</v>
      </c>
      <c r="B17790" t="s">
        <v>19486</v>
      </c>
      <c r="C17790" t="s">
        <v>19574</v>
      </c>
      <c r="D17790" t="s">
        <v>19630</v>
      </c>
      <c r="E17790" s="89">
        <v>0.1873649936723527</v>
      </c>
      <c r="F17790" s="89"/>
      <c r="G17790" s="89">
        <v>1</v>
      </c>
      <c r="H17790" t="s">
        <v>19630</v>
      </c>
      <c r="I17790" s="89"/>
    </row>
    <row r="17791">
      <c r="A17791" t="s">
        <v>19085</v>
      </c>
      <c r="B17791" t="s">
        <v>19486</v>
      </c>
      <c r="C17791" t="s">
        <v>19575</v>
      </c>
      <c r="D17791" t="s">
        <v>19630</v>
      </c>
      <c r="E17791" s="89">
        <v>0.1909867091196641</v>
      </c>
      <c r="F17791" s="89"/>
      <c r="G17791" s="89">
        <v>1</v>
      </c>
      <c r="H17791" t="s">
        <v>19630</v>
      </c>
      <c r="I17791" s="89"/>
    </row>
    <row r="17792">
      <c r="A17792" t="s">
        <v>19086</v>
      </c>
      <c r="B17792" t="s">
        <v>19486</v>
      </c>
      <c r="C17792" t="s">
        <v>19576</v>
      </c>
      <c r="D17792" t="s">
        <v>19630</v>
      </c>
      <c r="E17792" s="89">
        <v>0.0007899115331133096</v>
      </c>
      <c r="F17792" s="89"/>
      <c r="G17792" s="89">
        <v>1</v>
      </c>
      <c r="H17792" t="s">
        <v>19630</v>
      </c>
      <c r="I17792" s="89"/>
    </row>
    <row r="17793">
      <c r="A17793" t="s">
        <v>22492</v>
      </c>
      <c r="B17793" t="s">
        <v>19486</v>
      </c>
      <c r="C17793" t="s">
        <v>22602</v>
      </c>
      <c r="D17793" t="s">
        <v>19630</v>
      </c>
      <c r="E17793" s="89">
        <v>0</v>
      </c>
      <c r="F17793" s="89"/>
      <c r="G17793" s="89">
        <v>1</v>
      </c>
      <c r="H17793" t="s">
        <v>19630</v>
      </c>
      <c r="I17793" s="89"/>
    </row>
    <row r="17794">
      <c r="A17794" t="s">
        <v>19087</v>
      </c>
      <c r="B17794" t="s">
        <v>19486</v>
      </c>
      <c r="C17794" t="s">
        <v>19577</v>
      </c>
      <c r="D17794" t="s">
        <v>19630</v>
      </c>
      <c r="E17794" s="89">
        <v>0.003648437607956633</v>
      </c>
      <c r="F17794" s="89"/>
      <c r="G17794" s="89">
        <v>1</v>
      </c>
      <c r="H17794" t="s">
        <v>19630</v>
      </c>
      <c r="I17794" s="89"/>
    </row>
    <row r="17795">
      <c r="A17795" t="s">
        <v>22493</v>
      </c>
      <c r="B17795" t="s">
        <v>19486</v>
      </c>
      <c r="C17795" t="s">
        <v>22603</v>
      </c>
      <c r="D17795" t="s">
        <v>19630</v>
      </c>
      <c r="E17795" s="89">
        <v>0</v>
      </c>
      <c r="F17795" s="89"/>
      <c r="G17795" s="89">
        <v>1</v>
      </c>
      <c r="H17795" t="s">
        <v>19630</v>
      </c>
      <c r="I17795" s="89"/>
    </row>
    <row r="17796">
      <c r="A17796" t="s">
        <v>19088</v>
      </c>
      <c r="B17796" t="s">
        <v>19486</v>
      </c>
      <c r="C17796" t="s">
        <v>19578</v>
      </c>
      <c r="D17796" t="s">
        <v>19630</v>
      </c>
      <c r="E17796" s="89">
        <v>0.005238859331613682</v>
      </c>
      <c r="F17796" s="89"/>
      <c r="G17796" s="89">
        <v>1</v>
      </c>
      <c r="H17796" t="s">
        <v>19630</v>
      </c>
      <c r="I17796" s="89"/>
    </row>
    <row r="17797">
      <c r="A17797" t="s">
        <v>19089</v>
      </c>
      <c r="B17797" t="s">
        <v>19486</v>
      </c>
      <c r="C17797" t="s">
        <v>19579</v>
      </c>
      <c r="D17797" t="s">
        <v>19630</v>
      </c>
      <c r="E17797" s="89">
        <v>2.632141491690919</v>
      </c>
      <c r="F17797" s="89"/>
      <c r="G17797" s="89">
        <v>1</v>
      </c>
      <c r="H17797" t="s">
        <v>19630</v>
      </c>
      <c r="I17797" s="89"/>
    </row>
    <row r="17798">
      <c r="A17798" t="s">
        <v>19090</v>
      </c>
      <c r="B17798" t="s">
        <v>19486</v>
      </c>
      <c r="C17798" t="s">
        <v>19580</v>
      </c>
      <c r="D17798" t="s">
        <v>19630</v>
      </c>
      <c r="E17798" s="89">
        <v>0.6395060148732199</v>
      </c>
      <c r="F17798" s="89"/>
      <c r="G17798" s="89">
        <v>1</v>
      </c>
      <c r="H17798" t="s">
        <v>19630</v>
      </c>
      <c r="I17798" s="89"/>
    </row>
    <row r="17799">
      <c r="A17799" t="s">
        <v>19091</v>
      </c>
      <c r="B17799" t="s">
        <v>19486</v>
      </c>
      <c r="C17799" t="s">
        <v>19581</v>
      </c>
      <c r="D17799" t="s">
        <v>19630</v>
      </c>
      <c r="E17799" s="89">
        <v>0.03828605115743709</v>
      </c>
      <c r="F17799" s="89"/>
      <c r="G17799" s="89">
        <v>1</v>
      </c>
      <c r="H17799" t="s">
        <v>19630</v>
      </c>
      <c r="I17799" s="89"/>
    </row>
    <row r="17800">
      <c r="A17800" t="s">
        <v>19092</v>
      </c>
      <c r="B17800" t="s">
        <v>19486</v>
      </c>
      <c r="C17800" t="s">
        <v>19582</v>
      </c>
      <c r="D17800" t="s">
        <v>19630</v>
      </c>
      <c r="E17800" s="89">
        <v>0.0106585571457054</v>
      </c>
      <c r="F17800" s="89"/>
      <c r="G17800" s="89">
        <v>1</v>
      </c>
      <c r="H17800" t="s">
        <v>19630</v>
      </c>
      <c r="I17800" s="89"/>
    </row>
    <row r="17801">
      <c r="A17801" t="s">
        <v>19093</v>
      </c>
      <c r="B17801" t="s">
        <v>19486</v>
      </c>
      <c r="C17801" t="s">
        <v>19583</v>
      </c>
      <c r="D17801" t="s">
        <v>19630</v>
      </c>
      <c r="E17801" s="89">
        <v>0.1551411327633176</v>
      </c>
      <c r="F17801" s="89"/>
      <c r="G17801" s="89">
        <v>1</v>
      </c>
      <c r="H17801" t="s">
        <v>19630</v>
      </c>
      <c r="I17801" s="89"/>
    </row>
    <row r="17802">
      <c r="A17802" t="s">
        <v>19094</v>
      </c>
      <c r="B17802" t="s">
        <v>19486</v>
      </c>
      <c r="C17802" t="s">
        <v>19584</v>
      </c>
      <c r="D17802" t="s">
        <v>19630</v>
      </c>
      <c r="E17802" s="89">
        <v>-0.0002458289894706292</v>
      </c>
      <c r="F17802" s="89"/>
      <c r="G17802" s="89">
        <v>1</v>
      </c>
      <c r="H17802" t="s">
        <v>19630</v>
      </c>
      <c r="I17802" s="89"/>
    </row>
    <row r="17803">
      <c r="A17803" t="s">
        <v>19095</v>
      </c>
      <c r="B17803" t="s">
        <v>19486</v>
      </c>
      <c r="C17803" t="s">
        <v>19585</v>
      </c>
      <c r="D17803" t="s">
        <v>19630</v>
      </c>
      <c r="E17803" s="89">
        <v>0</v>
      </c>
      <c r="F17803" s="89"/>
      <c r="G17803" s="89">
        <v>1</v>
      </c>
      <c r="H17803" t="s">
        <v>19630</v>
      </c>
      <c r="I17803" s="89"/>
    </row>
    <row r="17804">
      <c r="A17804" t="s">
        <v>19096</v>
      </c>
      <c r="B17804" t="s">
        <v>19486</v>
      </c>
      <c r="C17804" t="s">
        <v>19586</v>
      </c>
      <c r="D17804" t="s">
        <v>19630</v>
      </c>
      <c r="E17804" s="89">
        <v>0</v>
      </c>
      <c r="F17804" s="89"/>
      <c r="G17804" s="89">
        <v>1</v>
      </c>
      <c r="H17804" t="s">
        <v>19630</v>
      </c>
      <c r="I17804" s="89"/>
    </row>
    <row r="17805">
      <c r="A17805" t="s">
        <v>19097</v>
      </c>
      <c r="B17805" t="s">
        <v>19486</v>
      </c>
      <c r="C17805" t="s">
        <v>19587</v>
      </c>
      <c r="D17805" t="s">
        <v>19630</v>
      </c>
      <c r="E17805" s="89">
        <v>0.187364990095047</v>
      </c>
      <c r="F17805" s="89"/>
      <c r="G17805" s="89">
        <v>1</v>
      </c>
      <c r="H17805" t="s">
        <v>19630</v>
      </c>
      <c r="I17805" s="89"/>
    </row>
    <row r="17806">
      <c r="A17806" t="s">
        <v>19098</v>
      </c>
      <c r="B17806" t="s">
        <v>19486</v>
      </c>
      <c r="C17806" t="s">
        <v>19588</v>
      </c>
      <c r="D17806" t="s">
        <v>19630</v>
      </c>
      <c r="E17806" s="89">
        <v>0</v>
      </c>
      <c r="F17806" s="89"/>
      <c r="G17806" s="89">
        <v>1</v>
      </c>
      <c r="H17806" t="s">
        <v>19630</v>
      </c>
      <c r="I17806" s="89"/>
    </row>
    <row r="17807">
      <c r="A17807" t="s">
        <v>19099</v>
      </c>
      <c r="B17807" t="s">
        <v>19486</v>
      </c>
      <c r="C17807" t="s">
        <v>19589</v>
      </c>
      <c r="D17807" t="s">
        <v>19630</v>
      </c>
      <c r="E17807" s="89">
        <v>0</v>
      </c>
      <c r="F17807" s="89"/>
      <c r="G17807" s="89">
        <v>1</v>
      </c>
      <c r="H17807" t="s">
        <v>19630</v>
      </c>
      <c r="I17807" s="89"/>
    </row>
    <row r="17808">
      <c r="A17808" t="s">
        <v>22494</v>
      </c>
      <c r="B17808" t="s">
        <v>19486</v>
      </c>
      <c r="C17808" t="s">
        <v>22604</v>
      </c>
      <c r="D17808" t="s">
        <v>19630</v>
      </c>
      <c r="E17808" s="89">
        <v>-0.2466239466207644</v>
      </c>
      <c r="F17808" s="89"/>
      <c r="G17808" s="89">
        <v>1</v>
      </c>
      <c r="H17808" t="s">
        <v>19630</v>
      </c>
      <c r="I17808" s="89"/>
    </row>
    <row r="17809">
      <c r="A17809" t="s">
        <v>22495</v>
      </c>
      <c r="B17809" t="s">
        <v>19486</v>
      </c>
      <c r="C17809" t="s">
        <v>22605</v>
      </c>
      <c r="D17809" t="s">
        <v>19630</v>
      </c>
      <c r="E17809" s="89">
        <v>-0.006829062577207694</v>
      </c>
      <c r="F17809" s="89"/>
      <c r="G17809" s="89">
        <v>1</v>
      </c>
      <c r="H17809" t="s">
        <v>19630</v>
      </c>
      <c r="I17809" s="89"/>
    </row>
    <row r="17810">
      <c r="A17810" t="s">
        <v>22496</v>
      </c>
      <c r="B17810" t="s">
        <v>19486</v>
      </c>
      <c r="C17810" t="s">
        <v>22606</v>
      </c>
      <c r="D17810" t="s">
        <v>19630</v>
      </c>
      <c r="E17810" s="89">
        <v>-0.04569815846889113</v>
      </c>
      <c r="F17810" s="89"/>
      <c r="G17810" s="89">
        <v>1</v>
      </c>
      <c r="H17810" t="s">
        <v>19630</v>
      </c>
      <c r="I17810" s="89"/>
    </row>
    <row r="17811">
      <c r="A17811" t="s">
        <v>19100</v>
      </c>
      <c r="B17811" t="s">
        <v>19486</v>
      </c>
      <c r="C17811" t="s">
        <v>19590</v>
      </c>
      <c r="D17811" t="s">
        <v>19630</v>
      </c>
      <c r="E17811" s="89">
        <v>-0.007651829031043723</v>
      </c>
      <c r="F17811" s="89"/>
      <c r="G17811" s="89">
        <v>1</v>
      </c>
      <c r="H17811" t="s">
        <v>19630</v>
      </c>
      <c r="I17811" s="89"/>
    </row>
    <row r="17812">
      <c r="A17812" t="s">
        <v>19101</v>
      </c>
      <c r="B17812" t="s">
        <v>19486</v>
      </c>
      <c r="C17812" t="s">
        <v>19591</v>
      </c>
      <c r="D17812" t="s">
        <v>19630</v>
      </c>
      <c r="E17812" s="89">
        <v>-0.04143468025977681</v>
      </c>
      <c r="F17812" s="89"/>
      <c r="G17812" s="89">
        <v>1</v>
      </c>
      <c r="H17812" t="s">
        <v>19630</v>
      </c>
      <c r="I17812" s="89"/>
    </row>
    <row r="17813">
      <c r="A17813" t="s">
        <v>19102</v>
      </c>
      <c r="B17813" t="s">
        <v>19486</v>
      </c>
      <c r="C17813" t="s">
        <v>19592</v>
      </c>
      <c r="D17813" t="s">
        <v>19630</v>
      </c>
      <c r="E17813" s="89">
        <v>-0.03886909603184594</v>
      </c>
      <c r="F17813" s="89"/>
      <c r="G17813" s="89">
        <v>1</v>
      </c>
      <c r="H17813" t="s">
        <v>19630</v>
      </c>
      <c r="I17813" s="89"/>
    </row>
    <row r="17814">
      <c r="A17814" t="s">
        <v>19103</v>
      </c>
      <c r="B17814" t="s">
        <v>19486</v>
      </c>
      <c r="C17814" t="s">
        <v>19593</v>
      </c>
      <c r="D17814" t="s">
        <v>19630</v>
      </c>
      <c r="E17814" s="89">
        <v>0</v>
      </c>
      <c r="F17814" s="89"/>
      <c r="G17814" s="89">
        <v>1</v>
      </c>
      <c r="H17814" t="s">
        <v>19630</v>
      </c>
      <c r="I17814" s="89"/>
    </row>
    <row r="17815">
      <c r="A17815" t="s">
        <v>19104</v>
      </c>
      <c r="B17815" t="s">
        <v>19486</v>
      </c>
      <c r="C17815" t="s">
        <v>19594</v>
      </c>
      <c r="D17815" t="s">
        <v>19630</v>
      </c>
      <c r="E17815" s="89">
        <v>0</v>
      </c>
      <c r="F17815" s="89"/>
      <c r="G17815" s="89">
        <v>1</v>
      </c>
      <c r="H17815" t="s">
        <v>19630</v>
      </c>
      <c r="I17815" s="89"/>
    </row>
    <row r="17816">
      <c r="A17816" t="s">
        <v>19105</v>
      </c>
      <c r="B17816" t="s">
        <v>19486</v>
      </c>
      <c r="C17816" t="s">
        <v>19595</v>
      </c>
      <c r="D17816" t="s">
        <v>19630</v>
      </c>
      <c r="E17816" s="89">
        <v>0</v>
      </c>
      <c r="F17816" s="89"/>
      <c r="G17816" s="89">
        <v>1</v>
      </c>
      <c r="H17816" t="s">
        <v>19630</v>
      </c>
      <c r="I17816" s="89"/>
    </row>
    <row r="17817">
      <c r="A17817" t="s">
        <v>22497</v>
      </c>
      <c r="B17817" t="s">
        <v>19486</v>
      </c>
      <c r="C17817" t="s">
        <v>22607</v>
      </c>
      <c r="D17817" t="s">
        <v>19630</v>
      </c>
      <c r="E17817" s="89">
        <v>0</v>
      </c>
      <c r="F17817" s="89"/>
      <c r="G17817" s="89">
        <v>1</v>
      </c>
      <c r="H17817" t="s">
        <v>19630</v>
      </c>
      <c r="I17817" s="89"/>
    </row>
    <row r="17818">
      <c r="A17818" t="s">
        <v>22498</v>
      </c>
      <c r="B17818" t="s">
        <v>19486</v>
      </c>
      <c r="C17818" t="s">
        <v>22608</v>
      </c>
      <c r="D17818" t="s">
        <v>19630</v>
      </c>
      <c r="E17818" s="89">
        <v>0</v>
      </c>
      <c r="F17818" s="89"/>
      <c r="G17818" s="89">
        <v>1</v>
      </c>
      <c r="H17818" t="s">
        <v>19630</v>
      </c>
      <c r="I17818" s="89"/>
    </row>
    <row r="17819">
      <c r="A17819" t="s">
        <v>19106</v>
      </c>
      <c r="B17819" t="s">
        <v>19486</v>
      </c>
      <c r="C17819" t="s">
        <v>19596</v>
      </c>
      <c r="D17819" t="s">
        <v>19630</v>
      </c>
      <c r="E17819" s="89">
        <v>0</v>
      </c>
      <c r="F17819" s="89"/>
      <c r="G17819" s="89">
        <v>1</v>
      </c>
      <c r="H17819" t="s">
        <v>19630</v>
      </c>
      <c r="I17819" s="89"/>
    </row>
    <row r="17820">
      <c r="A17820" t="s">
        <v>22499</v>
      </c>
      <c r="B17820" t="s">
        <v>19486</v>
      </c>
      <c r="C17820" t="s">
        <v>22609</v>
      </c>
      <c r="D17820" t="s">
        <v>19630</v>
      </c>
      <c r="E17820" s="89">
        <v>-0.197826995643407</v>
      </c>
      <c r="F17820" s="89"/>
      <c r="G17820" s="89">
        <v>1</v>
      </c>
      <c r="H17820" t="s">
        <v>19630</v>
      </c>
      <c r="I17820" s="89"/>
    </row>
    <row r="17821">
      <c r="A17821" t="s">
        <v>22500</v>
      </c>
      <c r="B17821" t="s">
        <v>19486</v>
      </c>
      <c r="C17821" t="s">
        <v>22610</v>
      </c>
      <c r="D17821" t="s">
        <v>19630</v>
      </c>
      <c r="E17821" s="89">
        <v>-0.04055842613917918</v>
      </c>
      <c r="F17821" s="89"/>
      <c r="G17821" s="89">
        <v>1</v>
      </c>
      <c r="H17821" t="s">
        <v>19630</v>
      </c>
      <c r="I17821" s="89"/>
    </row>
    <row r="17822">
      <c r="A17822" t="s">
        <v>19107</v>
      </c>
      <c r="B17822" t="s">
        <v>19486</v>
      </c>
      <c r="C17822" t="s">
        <v>19597</v>
      </c>
      <c r="D17822" t="s">
        <v>19630</v>
      </c>
      <c r="E17822" s="89">
        <v>0</v>
      </c>
      <c r="F17822" s="89"/>
      <c r="G17822" s="89">
        <v>1</v>
      </c>
      <c r="H17822" t="s">
        <v>19630</v>
      </c>
      <c r="I17822" s="89"/>
    </row>
    <row r="17823">
      <c r="A17823" t="s">
        <v>19108</v>
      </c>
      <c r="B17823" t="s">
        <v>19486</v>
      </c>
      <c r="C17823" t="s">
        <v>19598</v>
      </c>
      <c r="D17823" t="s">
        <v>19630</v>
      </c>
      <c r="E17823" s="89">
        <v>0.07243629179096582</v>
      </c>
      <c r="F17823" s="89"/>
      <c r="G17823" s="89">
        <v>1</v>
      </c>
      <c r="H17823" t="s">
        <v>19630</v>
      </c>
      <c r="I17823" s="89"/>
    </row>
    <row r="17824">
      <c r="A17824" t="s">
        <v>19109</v>
      </c>
      <c r="B17824" t="s">
        <v>19486</v>
      </c>
      <c r="C17824" t="s">
        <v>19599</v>
      </c>
      <c r="D17824" t="s">
        <v>19630</v>
      </c>
      <c r="E17824" s="89">
        <v>0.05172587415473998</v>
      </c>
      <c r="F17824" s="89"/>
      <c r="G17824" s="89">
        <v>1</v>
      </c>
      <c r="H17824" t="s">
        <v>19630</v>
      </c>
      <c r="I17824" s="89"/>
    </row>
    <row r="17825">
      <c r="A17825" t="s">
        <v>19110</v>
      </c>
      <c r="B17825" t="s">
        <v>19486</v>
      </c>
      <c r="C17825" t="s">
        <v>19600</v>
      </c>
      <c r="D17825" t="s">
        <v>19630</v>
      </c>
      <c r="E17825" s="89">
        <v>0.007466182455044927</v>
      </c>
      <c r="F17825" s="89"/>
      <c r="G17825" s="89">
        <v>1</v>
      </c>
      <c r="H17825" t="s">
        <v>19630</v>
      </c>
      <c r="I17825" s="89"/>
    </row>
    <row r="17826">
      <c r="A17826" t="s">
        <v>19111</v>
      </c>
      <c r="B17826" t="s">
        <v>19486</v>
      </c>
      <c r="C17826" t="s">
        <v>19601</v>
      </c>
      <c r="D17826" t="s">
        <v>19630</v>
      </c>
      <c r="E17826" s="89">
        <v>0.04142784838855935</v>
      </c>
      <c r="F17826" s="89"/>
      <c r="G17826" s="89">
        <v>1</v>
      </c>
      <c r="H17826" t="s">
        <v>19630</v>
      </c>
      <c r="I17826" s="89"/>
    </row>
    <row r="17827">
      <c r="A17827" t="s">
        <v>19112</v>
      </c>
      <c r="B17827" t="s">
        <v>19486</v>
      </c>
      <c r="C17827" t="s">
        <v>19602</v>
      </c>
      <c r="D17827" t="s">
        <v>19630</v>
      </c>
      <c r="E17827" s="89">
        <v>0.3728737553601685</v>
      </c>
      <c r="F17827" s="89"/>
      <c r="G17827" s="89">
        <v>1</v>
      </c>
      <c r="H17827" t="s">
        <v>19630</v>
      </c>
      <c r="I17827" s="89"/>
    </row>
    <row r="17828">
      <c r="A17828" t="s">
        <v>19113</v>
      </c>
      <c r="B17828" t="s">
        <v>19486</v>
      </c>
      <c r="C17828" t="s">
        <v>19603</v>
      </c>
      <c r="D17828" t="s">
        <v>19630</v>
      </c>
      <c r="E17828" s="89">
        <v>0.6975633262635275</v>
      </c>
      <c r="F17828" s="89"/>
      <c r="G17828" s="89">
        <v>1</v>
      </c>
      <c r="H17828" t="s">
        <v>19630</v>
      </c>
      <c r="I17828" s="89"/>
    </row>
    <row r="17829">
      <c r="A17829" t="s">
        <v>19114</v>
      </c>
      <c r="B17829" t="s">
        <v>19486</v>
      </c>
      <c r="C17829" t="s">
        <v>19604</v>
      </c>
      <c r="D17829" t="s">
        <v>19630</v>
      </c>
      <c r="E17829" s="89">
        <v>-9.774113746924749e-05</v>
      </c>
      <c r="F17829" s="89"/>
      <c r="G17829" s="89">
        <v>1</v>
      </c>
      <c r="H17829" t="s">
        <v>19630</v>
      </c>
      <c r="I17829" s="89"/>
    </row>
    <row r="17830">
      <c r="A17830" t="s">
        <v>19115</v>
      </c>
      <c r="B17830" t="s">
        <v>19486</v>
      </c>
      <c r="C17830" t="s">
        <v>19605</v>
      </c>
      <c r="D17830" t="s">
        <v>19630</v>
      </c>
      <c r="E17830" s="89">
        <v>0.07243629314618254</v>
      </c>
      <c r="F17830" s="89"/>
      <c r="G17830" s="89">
        <v>1</v>
      </c>
      <c r="H17830" t="s">
        <v>19630</v>
      </c>
      <c r="I17830" s="89"/>
    </row>
    <row r="17831">
      <c r="A17831" t="s">
        <v>19116</v>
      </c>
      <c r="B17831" t="s">
        <v>19486</v>
      </c>
      <c r="C17831" t="s">
        <v>19606</v>
      </c>
      <c r="D17831" t="s">
        <v>19630</v>
      </c>
      <c r="E17831" s="89">
        <v>0</v>
      </c>
      <c r="F17831" s="89"/>
      <c r="G17831" s="89">
        <v>1</v>
      </c>
      <c r="H17831" t="s">
        <v>19630</v>
      </c>
      <c r="I17831" s="89"/>
    </row>
    <row r="17832">
      <c r="A17832" t="s">
        <v>19117</v>
      </c>
      <c r="B17832" t="s">
        <v>19486</v>
      </c>
      <c r="C17832" t="s">
        <v>19607</v>
      </c>
      <c r="D17832" t="s">
        <v>19630</v>
      </c>
      <c r="E17832" s="89">
        <v>-0.0002458289894706292</v>
      </c>
      <c r="F17832" s="89"/>
      <c r="G17832" s="89">
        <v>1</v>
      </c>
      <c r="H17832" t="s">
        <v>19630</v>
      </c>
      <c r="I17832" s="89"/>
    </row>
    <row r="17833">
      <c r="A17833" t="s">
        <v>22501</v>
      </c>
      <c r="B17833" t="s">
        <v>19486</v>
      </c>
      <c r="C17833" t="s">
        <v>22611</v>
      </c>
      <c r="D17833" t="s">
        <v>19630</v>
      </c>
      <c r="E17833" s="89">
        <v>0</v>
      </c>
      <c r="F17833" s="89"/>
      <c r="G17833" s="89">
        <v>1</v>
      </c>
      <c r="H17833" t="s">
        <v>19630</v>
      </c>
      <c r="I17833" s="89"/>
    </row>
    <row r="17834">
      <c r="A17834" t="s">
        <v>19118</v>
      </c>
      <c r="B17834" t="s">
        <v>19486</v>
      </c>
      <c r="C17834" t="s">
        <v>19608</v>
      </c>
      <c r="D17834" t="s">
        <v>19630</v>
      </c>
      <c r="E17834" s="89">
        <v>-0.0002458289894706292</v>
      </c>
      <c r="F17834" s="89"/>
      <c r="G17834" s="89">
        <v>1</v>
      </c>
      <c r="H17834" t="s">
        <v>19630</v>
      </c>
      <c r="I17834" s="89"/>
    </row>
    <row r="17835">
      <c r="A17835" t="s">
        <v>19119</v>
      </c>
      <c r="B17835" t="s">
        <v>19486</v>
      </c>
      <c r="C17835" t="s">
        <v>19609</v>
      </c>
      <c r="D17835" t="s">
        <v>19630</v>
      </c>
      <c r="E17835" s="89">
        <v>0</v>
      </c>
      <c r="F17835" s="89"/>
      <c r="G17835" s="89">
        <v>1</v>
      </c>
      <c r="H17835" t="s">
        <v>19630</v>
      </c>
      <c r="I17835" s="89"/>
    </row>
    <row r="17836">
      <c r="A17836" t="s">
        <v>19120</v>
      </c>
      <c r="B17836" t="s">
        <v>19486</v>
      </c>
      <c r="C17836" t="s">
        <v>19610</v>
      </c>
      <c r="D17836" t="s">
        <v>19630</v>
      </c>
      <c r="E17836" s="89">
        <v>0.04455494492250398</v>
      </c>
      <c r="F17836" s="89"/>
      <c r="G17836" s="89">
        <v>1</v>
      </c>
      <c r="H17836" t="s">
        <v>19630</v>
      </c>
      <c r="I17836" s="89"/>
    </row>
    <row r="17837">
      <c r="A17837" t="s">
        <v>19121</v>
      </c>
      <c r="B17837" t="s">
        <v>19486</v>
      </c>
      <c r="C17837" t="s">
        <v>19611</v>
      </c>
      <c r="D17837" t="s">
        <v>19630</v>
      </c>
      <c r="E17837" s="89">
        <v>0.003908442798573623</v>
      </c>
      <c r="F17837" s="89"/>
      <c r="G17837" s="89">
        <v>1</v>
      </c>
      <c r="H17837" t="s">
        <v>19630</v>
      </c>
      <c r="I17837" s="89"/>
    </row>
    <row r="17838">
      <c r="A17838" t="s">
        <v>19122</v>
      </c>
      <c r="B17838" t="s">
        <v>19486</v>
      </c>
      <c r="C17838" t="s">
        <v>19612</v>
      </c>
      <c r="D17838" t="s">
        <v>19630</v>
      </c>
      <c r="E17838" s="89">
        <v>0.04632943071279969</v>
      </c>
      <c r="F17838" s="89"/>
      <c r="G17838" s="89">
        <v>1</v>
      </c>
      <c r="H17838" t="s">
        <v>19630</v>
      </c>
      <c r="I17838" s="89"/>
    </row>
    <row r="17839">
      <c r="A17839" t="s">
        <v>22502</v>
      </c>
      <c r="B17839" t="s">
        <v>19486</v>
      </c>
      <c r="C17839" t="s">
        <v>22612</v>
      </c>
      <c r="D17839" t="s">
        <v>19630</v>
      </c>
      <c r="E17839" s="89">
        <v>0</v>
      </c>
      <c r="F17839" s="89"/>
      <c r="G17839" s="89">
        <v>1</v>
      </c>
      <c r="H17839" t="s">
        <v>19630</v>
      </c>
      <c r="I17839" s="89"/>
    </row>
    <row r="17840">
      <c r="A17840" t="s">
        <v>19123</v>
      </c>
      <c r="B17840" t="s">
        <v>19486</v>
      </c>
      <c r="C17840" t="s">
        <v>19574</v>
      </c>
      <c r="D17840" t="s">
        <v>19630</v>
      </c>
      <c r="E17840" s="89">
        <v>0.05388508954895042</v>
      </c>
      <c r="F17840" s="89"/>
      <c r="G17840" s="89">
        <v>2</v>
      </c>
      <c r="H17840" t="s">
        <v>19630</v>
      </c>
      <c r="I17840" s="89"/>
    </row>
    <row r="17841">
      <c r="A17841" t="s">
        <v>19124</v>
      </c>
      <c r="B17841" t="s">
        <v>19486</v>
      </c>
      <c r="C17841" t="s">
        <v>19575</v>
      </c>
      <c r="D17841" t="s">
        <v>19630</v>
      </c>
      <c r="E17841" s="89">
        <v>0.06883623052064085</v>
      </c>
      <c r="F17841" s="89"/>
      <c r="G17841" s="89">
        <v>2</v>
      </c>
      <c r="H17841" t="s">
        <v>19630</v>
      </c>
      <c r="I17841" s="89"/>
    </row>
    <row r="17842">
      <c r="A17842" t="s">
        <v>19125</v>
      </c>
      <c r="B17842" t="s">
        <v>19486</v>
      </c>
      <c r="C17842" t="s">
        <v>19576</v>
      </c>
      <c r="D17842" t="s">
        <v>19630</v>
      </c>
      <c r="E17842" s="89">
        <v>0.0009121957926019545</v>
      </c>
      <c r="F17842" s="89"/>
      <c r="G17842" s="89">
        <v>2</v>
      </c>
      <c r="H17842" t="s">
        <v>19630</v>
      </c>
      <c r="I17842" s="89"/>
    </row>
    <row r="17843">
      <c r="A17843" t="s">
        <v>22503</v>
      </c>
      <c r="B17843" t="s">
        <v>19486</v>
      </c>
      <c r="C17843" t="s">
        <v>22602</v>
      </c>
      <c r="D17843" t="s">
        <v>19630</v>
      </c>
      <c r="E17843" s="89">
        <v>-3.102943691000694e-06</v>
      </c>
      <c r="F17843" s="89"/>
      <c r="G17843" s="89">
        <v>2</v>
      </c>
      <c r="H17843" t="s">
        <v>19630</v>
      </c>
      <c r="I17843" s="89"/>
    </row>
    <row r="17844">
      <c r="A17844" t="s">
        <v>19126</v>
      </c>
      <c r="B17844" t="s">
        <v>19486</v>
      </c>
      <c r="C17844" t="s">
        <v>19577</v>
      </c>
      <c r="D17844" t="s">
        <v>19630</v>
      </c>
      <c r="E17844" s="89">
        <v>0.004511733192012953</v>
      </c>
      <c r="F17844" s="89"/>
      <c r="G17844" s="89">
        <v>2</v>
      </c>
      <c r="H17844" t="s">
        <v>19630</v>
      </c>
      <c r="I17844" s="89"/>
    </row>
    <row r="17845">
      <c r="A17845" t="s">
        <v>22504</v>
      </c>
      <c r="B17845" t="s">
        <v>19486</v>
      </c>
      <c r="C17845" t="s">
        <v>22603</v>
      </c>
      <c r="D17845" t="s">
        <v>19630</v>
      </c>
      <c r="E17845" s="89">
        <v>0</v>
      </c>
      <c r="F17845" s="89"/>
      <c r="G17845" s="89">
        <v>2</v>
      </c>
      <c r="H17845" t="s">
        <v>19630</v>
      </c>
      <c r="I17845" s="89"/>
    </row>
    <row r="17846">
      <c r="A17846" t="s">
        <v>19127</v>
      </c>
      <c r="B17846" t="s">
        <v>19486</v>
      </c>
      <c r="C17846" t="s">
        <v>19578</v>
      </c>
      <c r="D17846" t="s">
        <v>19630</v>
      </c>
      <c r="E17846" s="89">
        <v>0.002685191209657415</v>
      </c>
      <c r="F17846" s="89"/>
      <c r="G17846" s="89">
        <v>2</v>
      </c>
      <c r="H17846" t="s">
        <v>19630</v>
      </c>
      <c r="I17846" s="89"/>
    </row>
    <row r="17847">
      <c r="A17847" t="s">
        <v>19128</v>
      </c>
      <c r="B17847" t="s">
        <v>19486</v>
      </c>
      <c r="C17847" t="s">
        <v>19579</v>
      </c>
      <c r="D17847" t="s">
        <v>19630</v>
      </c>
      <c r="E17847" s="89">
        <v>0.9498084127212385</v>
      </c>
      <c r="F17847" s="89"/>
      <c r="G17847" s="89">
        <v>2</v>
      </c>
      <c r="H17847" t="s">
        <v>19630</v>
      </c>
      <c r="I17847" s="89"/>
    </row>
    <row r="17848">
      <c r="A17848" t="s">
        <v>19129</v>
      </c>
      <c r="B17848" t="s">
        <v>19486</v>
      </c>
      <c r="C17848" t="s">
        <v>19580</v>
      </c>
      <c r="D17848" t="s">
        <v>19630</v>
      </c>
      <c r="E17848" s="89">
        <v>0.261082581092932</v>
      </c>
      <c r="F17848" s="89"/>
      <c r="G17848" s="89">
        <v>2</v>
      </c>
      <c r="H17848" t="s">
        <v>19630</v>
      </c>
      <c r="I17848" s="89"/>
    </row>
    <row r="17849">
      <c r="A17849" t="s">
        <v>19130</v>
      </c>
      <c r="B17849" t="s">
        <v>19486</v>
      </c>
      <c r="C17849" t="s">
        <v>19581</v>
      </c>
      <c r="D17849" t="s">
        <v>19630</v>
      </c>
      <c r="E17849" s="89">
        <v>0.05675849791073702</v>
      </c>
      <c r="F17849" s="89"/>
      <c r="G17849" s="89">
        <v>2</v>
      </c>
      <c r="H17849" t="s">
        <v>19630</v>
      </c>
      <c r="I17849" s="89"/>
    </row>
    <row r="17850">
      <c r="A17850" t="s">
        <v>19131</v>
      </c>
      <c r="B17850" t="s">
        <v>19486</v>
      </c>
      <c r="C17850" t="s">
        <v>19582</v>
      </c>
      <c r="D17850" t="s">
        <v>19630</v>
      </c>
      <c r="E17850" s="89">
        <v>0.003368911533371332</v>
      </c>
      <c r="F17850" s="89"/>
      <c r="G17850" s="89">
        <v>2</v>
      </c>
      <c r="H17850" t="s">
        <v>19630</v>
      </c>
      <c r="I17850" s="89"/>
    </row>
    <row r="17851">
      <c r="A17851" t="s">
        <v>19132</v>
      </c>
      <c r="B17851" t="s">
        <v>19486</v>
      </c>
      <c r="C17851" t="s">
        <v>19583</v>
      </c>
      <c r="D17851" t="s">
        <v>19630</v>
      </c>
      <c r="E17851" s="89">
        <v>0.09328694072793016</v>
      </c>
      <c r="F17851" s="89"/>
      <c r="G17851" s="89">
        <v>2</v>
      </c>
      <c r="H17851" t="s">
        <v>19630</v>
      </c>
      <c r="I17851" s="89"/>
    </row>
    <row r="17852">
      <c r="A17852" t="s">
        <v>19133</v>
      </c>
      <c r="B17852" t="s">
        <v>19486</v>
      </c>
      <c r="C17852" t="s">
        <v>19584</v>
      </c>
      <c r="D17852" t="s">
        <v>19630</v>
      </c>
      <c r="E17852" s="89">
        <v>-0.0003961153345111597</v>
      </c>
      <c r="F17852" s="89"/>
      <c r="G17852" s="89">
        <v>2</v>
      </c>
      <c r="H17852" t="s">
        <v>19630</v>
      </c>
      <c r="I17852" s="89"/>
    </row>
    <row r="17853">
      <c r="A17853" t="s">
        <v>19134</v>
      </c>
      <c r="B17853" t="s">
        <v>19486</v>
      </c>
      <c r="C17853" t="s">
        <v>19585</v>
      </c>
      <c r="D17853" t="s">
        <v>19630</v>
      </c>
      <c r="E17853" s="89">
        <v>0</v>
      </c>
      <c r="F17853" s="89"/>
      <c r="G17853" s="89">
        <v>2</v>
      </c>
      <c r="H17853" t="s">
        <v>19630</v>
      </c>
      <c r="I17853" s="89"/>
    </row>
    <row r="17854">
      <c r="A17854" t="s">
        <v>19135</v>
      </c>
      <c r="B17854" t="s">
        <v>19486</v>
      </c>
      <c r="C17854" t="s">
        <v>19586</v>
      </c>
      <c r="D17854" t="s">
        <v>19630</v>
      </c>
      <c r="E17854" s="89">
        <v>0</v>
      </c>
      <c r="F17854" s="89"/>
      <c r="G17854" s="89">
        <v>2</v>
      </c>
      <c r="H17854" t="s">
        <v>19630</v>
      </c>
      <c r="I17854" s="89"/>
    </row>
    <row r="17855">
      <c r="A17855" t="s">
        <v>19136</v>
      </c>
      <c r="B17855" t="s">
        <v>19486</v>
      </c>
      <c r="C17855" t="s">
        <v>19587</v>
      </c>
      <c r="D17855" t="s">
        <v>19630</v>
      </c>
      <c r="E17855" s="89">
        <v>0.05388508850321667</v>
      </c>
      <c r="F17855" s="89"/>
      <c r="G17855" s="89">
        <v>2</v>
      </c>
      <c r="H17855" t="s">
        <v>19630</v>
      </c>
      <c r="I17855" s="89"/>
    </row>
    <row r="17856">
      <c r="A17856" t="s">
        <v>19137</v>
      </c>
      <c r="B17856" t="s">
        <v>19486</v>
      </c>
      <c r="C17856" t="s">
        <v>19588</v>
      </c>
      <c r="D17856" t="s">
        <v>19630</v>
      </c>
      <c r="E17856" s="89">
        <v>4.890834526297477e-05</v>
      </c>
      <c r="F17856" s="89"/>
      <c r="G17856" s="89">
        <v>2</v>
      </c>
      <c r="H17856" t="s">
        <v>19630</v>
      </c>
      <c r="I17856" s="89"/>
    </row>
    <row r="17857">
      <c r="A17857" t="s">
        <v>19138</v>
      </c>
      <c r="B17857" t="s">
        <v>19486</v>
      </c>
      <c r="C17857" t="s">
        <v>19589</v>
      </c>
      <c r="D17857" t="s">
        <v>19630</v>
      </c>
      <c r="E17857" s="89">
        <v>0</v>
      </c>
      <c r="F17857" s="89"/>
      <c r="G17857" s="89">
        <v>2</v>
      </c>
      <c r="H17857" t="s">
        <v>19630</v>
      </c>
      <c r="I17857" s="89"/>
    </row>
    <row r="17858">
      <c r="A17858" t="s">
        <v>22505</v>
      </c>
      <c r="B17858" t="s">
        <v>19486</v>
      </c>
      <c r="C17858" t="s">
        <v>22604</v>
      </c>
      <c r="D17858" t="s">
        <v>19630</v>
      </c>
      <c r="E17858" s="89">
        <v>-0.2096683977300745</v>
      </c>
      <c r="F17858" s="89"/>
      <c r="G17858" s="89">
        <v>2</v>
      </c>
      <c r="H17858" t="s">
        <v>19630</v>
      </c>
      <c r="I17858" s="89"/>
    </row>
    <row r="17859">
      <c r="A17859" t="s">
        <v>22506</v>
      </c>
      <c r="B17859" t="s">
        <v>19486</v>
      </c>
      <c r="C17859" t="s">
        <v>22605</v>
      </c>
      <c r="D17859" t="s">
        <v>19630</v>
      </c>
      <c r="E17859" s="89">
        <v>-0.003419280389426418</v>
      </c>
      <c r="F17859" s="89"/>
      <c r="G17859" s="89">
        <v>2</v>
      </c>
      <c r="H17859" t="s">
        <v>19630</v>
      </c>
      <c r="I17859" s="89"/>
    </row>
    <row r="17860">
      <c r="A17860" t="s">
        <v>22507</v>
      </c>
      <c r="B17860" t="s">
        <v>19486</v>
      </c>
      <c r="C17860" t="s">
        <v>22606</v>
      </c>
      <c r="D17860" t="s">
        <v>19630</v>
      </c>
      <c r="E17860" s="89">
        <v>-0.02855886421486107</v>
      </c>
      <c r="F17860" s="89"/>
      <c r="G17860" s="89">
        <v>2</v>
      </c>
      <c r="H17860" t="s">
        <v>19630</v>
      </c>
      <c r="I17860" s="89"/>
    </row>
    <row r="17861">
      <c r="A17861" t="s">
        <v>19139</v>
      </c>
      <c r="B17861" t="s">
        <v>19486</v>
      </c>
      <c r="C17861" t="s">
        <v>19590</v>
      </c>
      <c r="D17861" t="s">
        <v>19630</v>
      </c>
      <c r="E17861" s="89">
        <v>-0.006750318350995268</v>
      </c>
      <c r="F17861" s="89"/>
      <c r="G17861" s="89">
        <v>2</v>
      </c>
      <c r="H17861" t="s">
        <v>19630</v>
      </c>
      <c r="I17861" s="89"/>
    </row>
    <row r="17862">
      <c r="A17862" t="s">
        <v>19140</v>
      </c>
      <c r="B17862" t="s">
        <v>19486</v>
      </c>
      <c r="C17862" t="s">
        <v>19591</v>
      </c>
      <c r="D17862" t="s">
        <v>19630</v>
      </c>
      <c r="E17862" s="89">
        <v>-0.03508510243031806</v>
      </c>
      <c r="F17862" s="89"/>
      <c r="G17862" s="89">
        <v>2</v>
      </c>
      <c r="H17862" t="s">
        <v>19630</v>
      </c>
      <c r="I17862" s="89"/>
    </row>
    <row r="17863">
      <c r="A17863" t="s">
        <v>19141</v>
      </c>
      <c r="B17863" t="s">
        <v>19486</v>
      </c>
      <c r="C17863" t="s">
        <v>19592</v>
      </c>
      <c r="D17863" t="s">
        <v>19630</v>
      </c>
      <c r="E17863" s="89">
        <v>-0.02513958387577762</v>
      </c>
      <c r="F17863" s="89"/>
      <c r="G17863" s="89">
        <v>2</v>
      </c>
      <c r="H17863" t="s">
        <v>19630</v>
      </c>
      <c r="I17863" s="89"/>
    </row>
    <row r="17864">
      <c r="A17864" t="s">
        <v>19142</v>
      </c>
      <c r="B17864" t="s">
        <v>19486</v>
      </c>
      <c r="C17864" t="s">
        <v>19593</v>
      </c>
      <c r="D17864" t="s">
        <v>19630</v>
      </c>
      <c r="E17864" s="89">
        <v>0</v>
      </c>
      <c r="F17864" s="89"/>
      <c r="G17864" s="89">
        <v>2</v>
      </c>
      <c r="H17864" t="s">
        <v>19630</v>
      </c>
      <c r="I17864" s="89"/>
    </row>
    <row r="17865">
      <c r="A17865" t="s">
        <v>19143</v>
      </c>
      <c r="B17865" t="s">
        <v>19486</v>
      </c>
      <c r="C17865" t="s">
        <v>19594</v>
      </c>
      <c r="D17865" t="s">
        <v>19630</v>
      </c>
      <c r="E17865" s="89">
        <v>0</v>
      </c>
      <c r="F17865" s="89"/>
      <c r="G17865" s="89">
        <v>2</v>
      </c>
      <c r="H17865" t="s">
        <v>19630</v>
      </c>
      <c r="I17865" s="89"/>
    </row>
    <row r="17866">
      <c r="A17866" t="s">
        <v>19144</v>
      </c>
      <c r="B17866" t="s">
        <v>19486</v>
      </c>
      <c r="C17866" t="s">
        <v>19595</v>
      </c>
      <c r="D17866" t="s">
        <v>19630</v>
      </c>
      <c r="E17866" s="89">
        <v>0</v>
      </c>
      <c r="F17866" s="89"/>
      <c r="G17866" s="89">
        <v>2</v>
      </c>
      <c r="H17866" t="s">
        <v>19630</v>
      </c>
      <c r="I17866" s="89"/>
    </row>
    <row r="17867">
      <c r="A17867" t="s">
        <v>22508</v>
      </c>
      <c r="B17867" t="s">
        <v>19486</v>
      </c>
      <c r="C17867" t="s">
        <v>22607</v>
      </c>
      <c r="D17867" t="s">
        <v>19630</v>
      </c>
      <c r="E17867" s="89">
        <v>0</v>
      </c>
      <c r="F17867" s="89"/>
      <c r="G17867" s="89">
        <v>2</v>
      </c>
      <c r="H17867" t="s">
        <v>19630</v>
      </c>
      <c r="I17867" s="89"/>
    </row>
    <row r="17868">
      <c r="A17868" t="s">
        <v>22509</v>
      </c>
      <c r="B17868" t="s">
        <v>19486</v>
      </c>
      <c r="C17868" t="s">
        <v>22608</v>
      </c>
      <c r="D17868" t="s">
        <v>19630</v>
      </c>
      <c r="E17868" s="89">
        <v>0</v>
      </c>
      <c r="F17868" s="89"/>
      <c r="G17868" s="89">
        <v>2</v>
      </c>
      <c r="H17868" t="s">
        <v>19630</v>
      </c>
      <c r="I17868" s="89"/>
    </row>
    <row r="17869">
      <c r="A17869" t="s">
        <v>19145</v>
      </c>
      <c r="B17869" t="s">
        <v>19486</v>
      </c>
      <c r="C17869" t="s">
        <v>19596</v>
      </c>
      <c r="D17869" t="s">
        <v>19630</v>
      </c>
      <c r="E17869" s="89">
        <v>0</v>
      </c>
      <c r="F17869" s="89"/>
      <c r="G17869" s="89">
        <v>2</v>
      </c>
      <c r="H17869" t="s">
        <v>19630</v>
      </c>
      <c r="I17869" s="89"/>
    </row>
    <row r="17870">
      <c r="A17870" t="s">
        <v>22510</v>
      </c>
      <c r="B17870" t="s">
        <v>19486</v>
      </c>
      <c r="C17870" t="s">
        <v>22609</v>
      </c>
      <c r="D17870" t="s">
        <v>19630</v>
      </c>
      <c r="E17870" s="89">
        <v>-0.1663230517187831</v>
      </c>
      <c r="F17870" s="89"/>
      <c r="G17870" s="89">
        <v>2</v>
      </c>
      <c r="H17870" t="s">
        <v>19630</v>
      </c>
      <c r="I17870" s="89"/>
    </row>
    <row r="17871">
      <c r="A17871" t="s">
        <v>22511</v>
      </c>
      <c r="B17871" t="s">
        <v>19486</v>
      </c>
      <c r="C17871" t="s">
        <v>22610</v>
      </c>
      <c r="D17871" t="s">
        <v>19630</v>
      </c>
      <c r="E17871" s="89">
        <v>-0.0335911285228771</v>
      </c>
      <c r="F17871" s="89"/>
      <c r="G17871" s="89">
        <v>2</v>
      </c>
      <c r="H17871" t="s">
        <v>19630</v>
      </c>
      <c r="I17871" s="89"/>
    </row>
    <row r="17872">
      <c r="A17872" t="s">
        <v>19146</v>
      </c>
      <c r="B17872" t="s">
        <v>19486</v>
      </c>
      <c r="C17872" t="s">
        <v>19597</v>
      </c>
      <c r="D17872" t="s">
        <v>19630</v>
      </c>
      <c r="E17872" s="89">
        <v>0</v>
      </c>
      <c r="F17872" s="89"/>
      <c r="G17872" s="89">
        <v>2</v>
      </c>
      <c r="H17872" t="s">
        <v>19630</v>
      </c>
      <c r="I17872" s="89"/>
    </row>
    <row r="17873">
      <c r="A17873" t="s">
        <v>19147</v>
      </c>
      <c r="B17873" t="s">
        <v>19486</v>
      </c>
      <c r="C17873" t="s">
        <v>19598</v>
      </c>
      <c r="D17873" t="s">
        <v>19630</v>
      </c>
      <c r="E17873" s="89">
        <v>0.02340657241924419</v>
      </c>
      <c r="F17873" s="89"/>
      <c r="G17873" s="89">
        <v>2</v>
      </c>
      <c r="H17873" t="s">
        <v>19630</v>
      </c>
      <c r="I17873" s="89"/>
    </row>
    <row r="17874">
      <c r="A17874" t="s">
        <v>19148</v>
      </c>
      <c r="B17874" t="s">
        <v>19486</v>
      </c>
      <c r="C17874" t="s">
        <v>19599</v>
      </c>
      <c r="D17874" t="s">
        <v>19630</v>
      </c>
      <c r="E17874" s="89">
        <v>0.0213137485068221</v>
      </c>
      <c r="F17874" s="89"/>
      <c r="G17874" s="89">
        <v>2</v>
      </c>
      <c r="H17874" t="s">
        <v>19630</v>
      </c>
      <c r="I17874" s="89"/>
    </row>
    <row r="17875">
      <c r="A17875" t="s">
        <v>19149</v>
      </c>
      <c r="B17875" t="s">
        <v>19486</v>
      </c>
      <c r="C17875" t="s">
        <v>19600</v>
      </c>
      <c r="D17875" t="s">
        <v>19630</v>
      </c>
      <c r="E17875" s="89">
        <v>0.003309347311819354</v>
      </c>
      <c r="F17875" s="89"/>
      <c r="G17875" s="89">
        <v>2</v>
      </c>
      <c r="H17875" t="s">
        <v>19630</v>
      </c>
      <c r="I17875" s="89"/>
    </row>
    <row r="17876">
      <c r="A17876" t="s">
        <v>19150</v>
      </c>
      <c r="B17876" t="s">
        <v>19486</v>
      </c>
      <c r="C17876" t="s">
        <v>19601</v>
      </c>
      <c r="D17876" t="s">
        <v>19630</v>
      </c>
      <c r="E17876" s="89">
        <v>0.0459731325938651</v>
      </c>
      <c r="F17876" s="89"/>
      <c r="G17876" s="89">
        <v>2</v>
      </c>
      <c r="H17876" t="s">
        <v>19630</v>
      </c>
      <c r="I17876" s="89"/>
    </row>
    <row r="17877">
      <c r="A17877" t="s">
        <v>19151</v>
      </c>
      <c r="B17877" t="s">
        <v>19486</v>
      </c>
      <c r="C17877" t="s">
        <v>19602</v>
      </c>
      <c r="D17877" t="s">
        <v>19630</v>
      </c>
      <c r="E17877" s="89">
        <v>0.1568054664740773</v>
      </c>
      <c r="F17877" s="89"/>
      <c r="G17877" s="89">
        <v>2</v>
      </c>
      <c r="H17877" t="s">
        <v>19630</v>
      </c>
      <c r="I17877" s="89"/>
    </row>
    <row r="17878">
      <c r="A17878" t="s">
        <v>19152</v>
      </c>
      <c r="B17878" t="s">
        <v>19486</v>
      </c>
      <c r="C17878" t="s">
        <v>19603</v>
      </c>
      <c r="D17878" t="s">
        <v>19630</v>
      </c>
      <c r="E17878" s="89">
        <v>0.3009026028009575</v>
      </c>
      <c r="F17878" s="89"/>
      <c r="G17878" s="89">
        <v>2</v>
      </c>
      <c r="H17878" t="s">
        <v>19630</v>
      </c>
      <c r="I17878" s="89"/>
    </row>
    <row r="17879">
      <c r="A17879" t="s">
        <v>19153</v>
      </c>
      <c r="B17879" t="s">
        <v>19486</v>
      </c>
      <c r="C17879" t="s">
        <v>19604</v>
      </c>
      <c r="D17879" t="s">
        <v>19630</v>
      </c>
      <c r="E17879" s="89">
        <v>-0.003806771610228283</v>
      </c>
      <c r="F17879" s="89"/>
      <c r="G17879" s="89">
        <v>2</v>
      </c>
      <c r="H17879" t="s">
        <v>19630</v>
      </c>
      <c r="I17879" s="89"/>
    </row>
    <row r="17880">
      <c r="A17880" t="s">
        <v>19154</v>
      </c>
      <c r="B17880" t="s">
        <v>19486</v>
      </c>
      <c r="C17880" t="s">
        <v>19605</v>
      </c>
      <c r="D17880" t="s">
        <v>19630</v>
      </c>
      <c r="E17880" s="89">
        <v>0.02340657254105399</v>
      </c>
      <c r="F17880" s="89"/>
      <c r="G17880" s="89">
        <v>2</v>
      </c>
      <c r="H17880" t="s">
        <v>19630</v>
      </c>
      <c r="I17880" s="89"/>
    </row>
    <row r="17881">
      <c r="A17881" t="s">
        <v>19155</v>
      </c>
      <c r="B17881" t="s">
        <v>19486</v>
      </c>
      <c r="C17881" t="s">
        <v>19606</v>
      </c>
      <c r="D17881" t="s">
        <v>19630</v>
      </c>
      <c r="E17881" s="89">
        <v>0</v>
      </c>
      <c r="F17881" s="89"/>
      <c r="G17881" s="89">
        <v>2</v>
      </c>
      <c r="H17881" t="s">
        <v>19630</v>
      </c>
      <c r="I17881" s="89"/>
    </row>
    <row r="17882">
      <c r="A17882" t="s">
        <v>19156</v>
      </c>
      <c r="B17882" t="s">
        <v>19486</v>
      </c>
      <c r="C17882" t="s">
        <v>19607</v>
      </c>
      <c r="D17882" t="s">
        <v>19630</v>
      </c>
      <c r="E17882" s="89">
        <v>-0.0003992182782021604</v>
      </c>
      <c r="F17882" s="89"/>
      <c r="G17882" s="89">
        <v>2</v>
      </c>
      <c r="H17882" t="s">
        <v>19630</v>
      </c>
      <c r="I17882" s="89"/>
    </row>
    <row r="17883">
      <c r="A17883" t="s">
        <v>22512</v>
      </c>
      <c r="B17883" t="s">
        <v>19486</v>
      </c>
      <c r="C17883" t="s">
        <v>22611</v>
      </c>
      <c r="D17883" t="s">
        <v>19630</v>
      </c>
      <c r="E17883" s="89">
        <v>-3.102943691000694e-06</v>
      </c>
      <c r="F17883" s="89"/>
      <c r="G17883" s="89">
        <v>2</v>
      </c>
      <c r="H17883" t="s">
        <v>19630</v>
      </c>
      <c r="I17883" s="89"/>
    </row>
    <row r="17884">
      <c r="A17884" t="s">
        <v>19157</v>
      </c>
      <c r="B17884" t="s">
        <v>19486</v>
      </c>
      <c r="C17884" t="s">
        <v>19608</v>
      </c>
      <c r="D17884" t="s">
        <v>19630</v>
      </c>
      <c r="E17884" s="89">
        <v>-0.0003961153345111597</v>
      </c>
      <c r="F17884" s="89"/>
      <c r="G17884" s="89">
        <v>2</v>
      </c>
      <c r="H17884" t="s">
        <v>19630</v>
      </c>
      <c r="I17884" s="89"/>
    </row>
    <row r="17885">
      <c r="A17885" t="s">
        <v>19158</v>
      </c>
      <c r="B17885" t="s">
        <v>19486</v>
      </c>
      <c r="C17885" t="s">
        <v>19609</v>
      </c>
      <c r="D17885" t="s">
        <v>19630</v>
      </c>
      <c r="E17885" s="89">
        <v>-3.102943691000694e-06</v>
      </c>
      <c r="F17885" s="89"/>
      <c r="G17885" s="89">
        <v>2</v>
      </c>
      <c r="H17885" t="s">
        <v>19630</v>
      </c>
      <c r="I17885" s="89"/>
    </row>
    <row r="17886">
      <c r="A17886" t="s">
        <v>19159</v>
      </c>
      <c r="B17886" t="s">
        <v>19486</v>
      </c>
      <c r="C17886" t="s">
        <v>19610</v>
      </c>
      <c r="D17886" t="s">
        <v>19630</v>
      </c>
      <c r="E17886" s="89">
        <v>0.01572826221138603</v>
      </c>
      <c r="F17886" s="89"/>
      <c r="G17886" s="89">
        <v>2</v>
      </c>
      <c r="H17886" t="s">
        <v>19630</v>
      </c>
      <c r="I17886" s="89"/>
    </row>
    <row r="17887">
      <c r="A17887" t="s">
        <v>19160</v>
      </c>
      <c r="B17887" t="s">
        <v>19486</v>
      </c>
      <c r="C17887" t="s">
        <v>19611</v>
      </c>
      <c r="D17887" t="s">
        <v>19630</v>
      </c>
      <c r="E17887" s="89">
        <v>0.00508713506543776</v>
      </c>
      <c r="F17887" s="89"/>
      <c r="G17887" s="89">
        <v>2</v>
      </c>
      <c r="H17887" t="s">
        <v>19630</v>
      </c>
      <c r="I17887" s="89"/>
    </row>
    <row r="17888">
      <c r="A17888" t="s">
        <v>19161</v>
      </c>
      <c r="B17888" t="s">
        <v>19486</v>
      </c>
      <c r="C17888" t="s">
        <v>19612</v>
      </c>
      <c r="D17888" t="s">
        <v>19630</v>
      </c>
      <c r="E17888" s="89">
        <v>0.01846758606093694</v>
      </c>
      <c r="F17888" s="89"/>
      <c r="G17888" s="89">
        <v>2</v>
      </c>
      <c r="H17888" t="s">
        <v>19630</v>
      </c>
      <c r="I17888" s="89"/>
    </row>
    <row r="17889">
      <c r="A17889" t="s">
        <v>22513</v>
      </c>
      <c r="B17889" t="s">
        <v>19486</v>
      </c>
      <c r="C17889" t="s">
        <v>22612</v>
      </c>
      <c r="D17889" t="s">
        <v>19630</v>
      </c>
      <c r="E17889" s="89">
        <v>0</v>
      </c>
      <c r="F17889" s="89"/>
      <c r="G17889" s="89">
        <v>2</v>
      </c>
      <c r="H17889" t="s">
        <v>19630</v>
      </c>
      <c r="I17889" s="89"/>
    </row>
    <row r="17890">
      <c r="A17890" t="s">
        <v>19162</v>
      </c>
      <c r="B17890" t="s">
        <v>19486</v>
      </c>
      <c r="C17890" t="s">
        <v>19574</v>
      </c>
      <c r="D17890" t="s">
        <v>19630</v>
      </c>
      <c r="E17890" s="89">
        <v>0.02973419398430694</v>
      </c>
      <c r="F17890" s="89"/>
      <c r="G17890" s="89">
        <v>3</v>
      </c>
      <c r="H17890" t="s">
        <v>19630</v>
      </c>
      <c r="I17890" s="89"/>
    </row>
    <row r="17891">
      <c r="A17891" t="s">
        <v>19163</v>
      </c>
      <c r="B17891" t="s">
        <v>19486</v>
      </c>
      <c r="C17891" t="s">
        <v>19575</v>
      </c>
      <c r="D17891" t="s">
        <v>19630</v>
      </c>
      <c r="E17891" s="89">
        <v>0.0446093166259594</v>
      </c>
      <c r="F17891" s="89"/>
      <c r="G17891" s="89">
        <v>3</v>
      </c>
      <c r="H17891" t="s">
        <v>19630</v>
      </c>
      <c r="I17891" s="89"/>
    </row>
    <row r="17892">
      <c r="A17892" t="s">
        <v>19164</v>
      </c>
      <c r="B17892" t="s">
        <v>19486</v>
      </c>
      <c r="C17892" t="s">
        <v>19576</v>
      </c>
      <c r="D17892" t="s">
        <v>19630</v>
      </c>
      <c r="E17892" s="89">
        <v>0.000196196730210978</v>
      </c>
      <c r="F17892" s="89"/>
      <c r="G17892" s="89">
        <v>3</v>
      </c>
      <c r="H17892" t="s">
        <v>19630</v>
      </c>
      <c r="I17892" s="89"/>
    </row>
    <row r="17893">
      <c r="A17893" t="s">
        <v>22514</v>
      </c>
      <c r="B17893" t="s">
        <v>19486</v>
      </c>
      <c r="C17893" t="s">
        <v>22602</v>
      </c>
      <c r="D17893" t="s">
        <v>19630</v>
      </c>
      <c r="E17893" s="89">
        <v>0</v>
      </c>
      <c r="F17893" s="89"/>
      <c r="G17893" s="89">
        <v>3</v>
      </c>
      <c r="H17893" t="s">
        <v>19630</v>
      </c>
      <c r="I17893" s="89"/>
    </row>
    <row r="17894">
      <c r="A17894" t="s">
        <v>19165</v>
      </c>
      <c r="B17894" t="s">
        <v>19486</v>
      </c>
      <c r="C17894" t="s">
        <v>19577</v>
      </c>
      <c r="D17894" t="s">
        <v>19630</v>
      </c>
      <c r="E17894" s="89">
        <v>0.003750945980276479</v>
      </c>
      <c r="F17894" s="89"/>
      <c r="G17894" s="89">
        <v>3</v>
      </c>
      <c r="H17894" t="s">
        <v>19630</v>
      </c>
      <c r="I17894" s="89"/>
    </row>
    <row r="17895">
      <c r="A17895" t="s">
        <v>22515</v>
      </c>
      <c r="B17895" t="s">
        <v>19486</v>
      </c>
      <c r="C17895" t="s">
        <v>22603</v>
      </c>
      <c r="D17895" t="s">
        <v>19630</v>
      </c>
      <c r="E17895" s="89">
        <v>0</v>
      </c>
      <c r="F17895" s="89"/>
      <c r="G17895" s="89">
        <v>3</v>
      </c>
      <c r="H17895" t="s">
        <v>19630</v>
      </c>
      <c r="I17895" s="89"/>
    </row>
    <row r="17896">
      <c r="A17896" t="s">
        <v>19166</v>
      </c>
      <c r="B17896" t="s">
        <v>19486</v>
      </c>
      <c r="C17896" t="s">
        <v>19578</v>
      </c>
      <c r="D17896" t="s">
        <v>19630</v>
      </c>
      <c r="E17896" s="89">
        <v>0.001636582885606627</v>
      </c>
      <c r="F17896" s="89"/>
      <c r="G17896" s="89">
        <v>3</v>
      </c>
      <c r="H17896" t="s">
        <v>19630</v>
      </c>
      <c r="I17896" s="89"/>
    </row>
    <row r="17897">
      <c r="A17897" t="s">
        <v>19167</v>
      </c>
      <c r="B17897" t="s">
        <v>19486</v>
      </c>
      <c r="C17897" t="s">
        <v>19579</v>
      </c>
      <c r="D17897" t="s">
        <v>19630</v>
      </c>
      <c r="E17897" s="89">
        <v>0.5726649941043749</v>
      </c>
      <c r="F17897" s="89"/>
      <c r="G17897" s="89">
        <v>3</v>
      </c>
      <c r="H17897" t="s">
        <v>19630</v>
      </c>
      <c r="I17897" s="89"/>
    </row>
    <row r="17898">
      <c r="A17898" t="s">
        <v>19168</v>
      </c>
      <c r="B17898" t="s">
        <v>19486</v>
      </c>
      <c r="C17898" t="s">
        <v>19580</v>
      </c>
      <c r="D17898" t="s">
        <v>19630</v>
      </c>
      <c r="E17898" s="89">
        <v>0.1928545335913779</v>
      </c>
      <c r="F17898" s="89"/>
      <c r="G17898" s="89">
        <v>3</v>
      </c>
      <c r="H17898" t="s">
        <v>19630</v>
      </c>
      <c r="I17898" s="89"/>
    </row>
    <row r="17899">
      <c r="A17899" t="s">
        <v>19169</v>
      </c>
      <c r="B17899" t="s">
        <v>19486</v>
      </c>
      <c r="C17899" t="s">
        <v>19581</v>
      </c>
      <c r="D17899" t="s">
        <v>19630</v>
      </c>
      <c r="E17899" s="89">
        <v>0.06928024301233099</v>
      </c>
      <c r="F17899" s="89"/>
      <c r="G17899" s="89">
        <v>3</v>
      </c>
      <c r="H17899" t="s">
        <v>19630</v>
      </c>
      <c r="I17899" s="89"/>
    </row>
    <row r="17900">
      <c r="A17900" t="s">
        <v>19170</v>
      </c>
      <c r="B17900" t="s">
        <v>19486</v>
      </c>
      <c r="C17900" t="s">
        <v>19582</v>
      </c>
      <c r="D17900" t="s">
        <v>19630</v>
      </c>
      <c r="E17900" s="89">
        <v>0.002039795402119496</v>
      </c>
      <c r="F17900" s="89"/>
      <c r="G17900" s="89">
        <v>3</v>
      </c>
      <c r="H17900" t="s">
        <v>19630</v>
      </c>
      <c r="I17900" s="89"/>
    </row>
    <row r="17901">
      <c r="A17901" t="s">
        <v>19171</v>
      </c>
      <c r="B17901" t="s">
        <v>19486</v>
      </c>
      <c r="C17901" t="s">
        <v>19583</v>
      </c>
      <c r="D17901" t="s">
        <v>19630</v>
      </c>
      <c r="E17901" s="89">
        <v>0.09431762115446964</v>
      </c>
      <c r="F17901" s="89"/>
      <c r="G17901" s="89">
        <v>3</v>
      </c>
      <c r="H17901" t="s">
        <v>19630</v>
      </c>
      <c r="I17901" s="89"/>
    </row>
    <row r="17902">
      <c r="A17902" t="s">
        <v>19172</v>
      </c>
      <c r="B17902" t="s">
        <v>19486</v>
      </c>
      <c r="C17902" t="s">
        <v>19584</v>
      </c>
      <c r="D17902" t="s">
        <v>19630</v>
      </c>
      <c r="E17902" s="89">
        <v>-0.0009764507130668644</v>
      </c>
      <c r="F17902" s="89"/>
      <c r="G17902" s="89">
        <v>3</v>
      </c>
      <c r="H17902" t="s">
        <v>19630</v>
      </c>
      <c r="I17902" s="89"/>
    </row>
    <row r="17903">
      <c r="A17903" t="s">
        <v>19173</v>
      </c>
      <c r="B17903" t="s">
        <v>19486</v>
      </c>
      <c r="C17903" t="s">
        <v>19585</v>
      </c>
      <c r="D17903" t="s">
        <v>19630</v>
      </c>
      <c r="E17903" s="89">
        <v>0</v>
      </c>
      <c r="F17903" s="89"/>
      <c r="G17903" s="89">
        <v>3</v>
      </c>
      <c r="H17903" t="s">
        <v>19630</v>
      </c>
      <c r="I17903" s="89"/>
    </row>
    <row r="17904">
      <c r="A17904" t="s">
        <v>19174</v>
      </c>
      <c r="B17904" t="s">
        <v>19486</v>
      </c>
      <c r="C17904" t="s">
        <v>19586</v>
      </c>
      <c r="D17904" t="s">
        <v>19630</v>
      </c>
      <c r="E17904" s="89">
        <v>0</v>
      </c>
      <c r="F17904" s="89"/>
      <c r="G17904" s="89">
        <v>3</v>
      </c>
      <c r="H17904" t="s">
        <v>19630</v>
      </c>
      <c r="I17904" s="89"/>
    </row>
    <row r="17905">
      <c r="A17905" t="s">
        <v>19175</v>
      </c>
      <c r="B17905" t="s">
        <v>19486</v>
      </c>
      <c r="C17905" t="s">
        <v>19587</v>
      </c>
      <c r="D17905" t="s">
        <v>19630</v>
      </c>
      <c r="E17905" s="89">
        <v>0.02973419356628735</v>
      </c>
      <c r="F17905" s="89"/>
      <c r="G17905" s="89">
        <v>3</v>
      </c>
      <c r="H17905" t="s">
        <v>19630</v>
      </c>
      <c r="I17905" s="89"/>
    </row>
    <row r="17906">
      <c r="A17906" t="s">
        <v>19176</v>
      </c>
      <c r="B17906" t="s">
        <v>19486</v>
      </c>
      <c r="C17906" t="s">
        <v>19588</v>
      </c>
      <c r="D17906" t="s">
        <v>19630</v>
      </c>
      <c r="E17906" s="89">
        <v>0.0004995469531756944</v>
      </c>
      <c r="F17906" s="89"/>
      <c r="G17906" s="89">
        <v>3</v>
      </c>
      <c r="H17906" t="s">
        <v>19630</v>
      </c>
      <c r="I17906" s="89"/>
    </row>
    <row r="17907">
      <c r="A17907" t="s">
        <v>19177</v>
      </c>
      <c r="B17907" t="s">
        <v>19486</v>
      </c>
      <c r="C17907" t="s">
        <v>19589</v>
      </c>
      <c r="D17907" t="s">
        <v>19630</v>
      </c>
      <c r="E17907" s="89">
        <v>0.0002689384143354165</v>
      </c>
      <c r="F17907" s="89"/>
      <c r="G17907" s="89">
        <v>3</v>
      </c>
      <c r="H17907" t="s">
        <v>19630</v>
      </c>
      <c r="I17907" s="89"/>
    </row>
    <row r="17908">
      <c r="A17908" t="s">
        <v>22516</v>
      </c>
      <c r="B17908" t="s">
        <v>19486</v>
      </c>
      <c r="C17908" t="s">
        <v>22604</v>
      </c>
      <c r="D17908" t="s">
        <v>19630</v>
      </c>
      <c r="E17908" s="89">
        <v>-0.1956466024318073</v>
      </c>
      <c r="F17908" s="89"/>
      <c r="G17908" s="89">
        <v>3</v>
      </c>
      <c r="H17908" t="s">
        <v>19630</v>
      </c>
      <c r="I17908" s="89"/>
    </row>
    <row r="17909">
      <c r="A17909" t="s">
        <v>22517</v>
      </c>
      <c r="B17909" t="s">
        <v>19486</v>
      </c>
      <c r="C17909" t="s">
        <v>22605</v>
      </c>
      <c r="D17909" t="s">
        <v>19630</v>
      </c>
      <c r="E17909" s="89">
        <v>-0.003531201473885472</v>
      </c>
      <c r="F17909" s="89"/>
      <c r="G17909" s="89">
        <v>3</v>
      </c>
      <c r="H17909" t="s">
        <v>19630</v>
      </c>
      <c r="I17909" s="89"/>
    </row>
    <row r="17910">
      <c r="A17910" t="s">
        <v>22518</v>
      </c>
      <c r="B17910" t="s">
        <v>19486</v>
      </c>
      <c r="C17910" t="s">
        <v>22606</v>
      </c>
      <c r="D17910" t="s">
        <v>19630</v>
      </c>
      <c r="E17910" s="89">
        <v>-0.03189456908603366</v>
      </c>
      <c r="F17910" s="89"/>
      <c r="G17910" s="89">
        <v>3</v>
      </c>
      <c r="H17910" t="s">
        <v>19630</v>
      </c>
      <c r="I17910" s="89"/>
    </row>
    <row r="17911">
      <c r="A17911" t="s">
        <v>19178</v>
      </c>
      <c r="B17911" t="s">
        <v>19486</v>
      </c>
      <c r="C17911" t="s">
        <v>19590</v>
      </c>
      <c r="D17911" t="s">
        <v>19630</v>
      </c>
      <c r="E17911" s="89">
        <v>-0.00696531879236083</v>
      </c>
      <c r="F17911" s="89"/>
      <c r="G17911" s="89">
        <v>3</v>
      </c>
      <c r="H17911" t="s">
        <v>19630</v>
      </c>
      <c r="I17911" s="89"/>
    </row>
    <row r="17912">
      <c r="A17912" t="s">
        <v>19179</v>
      </c>
      <c r="B17912" t="s">
        <v>19486</v>
      </c>
      <c r="C17912" t="s">
        <v>19591</v>
      </c>
      <c r="D17912" t="s">
        <v>19630</v>
      </c>
      <c r="E17912" s="89">
        <v>-0.03111763232975713</v>
      </c>
      <c r="F17912" s="89"/>
      <c r="G17912" s="89">
        <v>3</v>
      </c>
      <c r="H17912" t="s">
        <v>19630</v>
      </c>
      <c r="I17912" s="89"/>
    </row>
    <row r="17913">
      <c r="A17913" t="s">
        <v>19180</v>
      </c>
      <c r="B17913" t="s">
        <v>19486</v>
      </c>
      <c r="C17913" t="s">
        <v>19592</v>
      </c>
      <c r="D17913" t="s">
        <v>19630</v>
      </c>
      <c r="E17913" s="89">
        <v>-0.02836336753945604</v>
      </c>
      <c r="F17913" s="89"/>
      <c r="G17913" s="89">
        <v>3</v>
      </c>
      <c r="H17913" t="s">
        <v>19630</v>
      </c>
      <c r="I17913" s="89"/>
    </row>
    <row r="17914">
      <c r="A17914" t="s">
        <v>19181</v>
      </c>
      <c r="B17914" t="s">
        <v>19486</v>
      </c>
      <c r="C17914" t="s">
        <v>19593</v>
      </c>
      <c r="D17914" t="s">
        <v>19630</v>
      </c>
      <c r="E17914" s="89">
        <v>0</v>
      </c>
      <c r="F17914" s="89"/>
      <c r="G17914" s="89">
        <v>3</v>
      </c>
      <c r="H17914" t="s">
        <v>19630</v>
      </c>
      <c r="I17914" s="89"/>
    </row>
    <row r="17915">
      <c r="A17915" t="s">
        <v>19182</v>
      </c>
      <c r="B17915" t="s">
        <v>19486</v>
      </c>
      <c r="C17915" t="s">
        <v>19594</v>
      </c>
      <c r="D17915" t="s">
        <v>19630</v>
      </c>
      <c r="E17915" s="89">
        <v>0</v>
      </c>
      <c r="F17915" s="89"/>
      <c r="G17915" s="89">
        <v>3</v>
      </c>
      <c r="H17915" t="s">
        <v>19630</v>
      </c>
      <c r="I17915" s="89"/>
    </row>
    <row r="17916">
      <c r="A17916" t="s">
        <v>19183</v>
      </c>
      <c r="B17916" t="s">
        <v>19486</v>
      </c>
      <c r="C17916" t="s">
        <v>19595</v>
      </c>
      <c r="D17916" t="s">
        <v>19630</v>
      </c>
      <c r="E17916" s="89">
        <v>0</v>
      </c>
      <c r="F17916" s="89"/>
      <c r="G17916" s="89">
        <v>3</v>
      </c>
      <c r="H17916" t="s">
        <v>19630</v>
      </c>
      <c r="I17916" s="89"/>
    </row>
    <row r="17917">
      <c r="A17917" t="s">
        <v>22519</v>
      </c>
      <c r="B17917" t="s">
        <v>19486</v>
      </c>
      <c r="C17917" t="s">
        <v>22607</v>
      </c>
      <c r="D17917" t="s">
        <v>19630</v>
      </c>
      <c r="E17917" s="89">
        <v>0</v>
      </c>
      <c r="F17917" s="89"/>
      <c r="G17917" s="89">
        <v>3</v>
      </c>
      <c r="H17917" t="s">
        <v>19630</v>
      </c>
      <c r="I17917" s="89"/>
    </row>
    <row r="17918">
      <c r="A17918" t="s">
        <v>22520</v>
      </c>
      <c r="B17918" t="s">
        <v>19486</v>
      </c>
      <c r="C17918" t="s">
        <v>22608</v>
      </c>
      <c r="D17918" t="s">
        <v>19630</v>
      </c>
      <c r="E17918" s="89">
        <v>0</v>
      </c>
      <c r="F17918" s="89"/>
      <c r="G17918" s="89">
        <v>3</v>
      </c>
      <c r="H17918" t="s">
        <v>19630</v>
      </c>
      <c r="I17918" s="89"/>
    </row>
    <row r="17919">
      <c r="A17919" t="s">
        <v>19184</v>
      </c>
      <c r="B17919" t="s">
        <v>19486</v>
      </c>
      <c r="C17919" t="s">
        <v>19596</v>
      </c>
      <c r="D17919" t="s">
        <v>19630</v>
      </c>
      <c r="E17919" s="89">
        <v>0</v>
      </c>
      <c r="F17919" s="89"/>
      <c r="G17919" s="89">
        <v>3</v>
      </c>
      <c r="H17919" t="s">
        <v>19630</v>
      </c>
      <c r="I17919" s="89"/>
    </row>
    <row r="17920">
      <c r="A17920" t="s">
        <v>22521</v>
      </c>
      <c r="B17920" t="s">
        <v>19486</v>
      </c>
      <c r="C17920" t="s">
        <v>22609</v>
      </c>
      <c r="D17920" t="s">
        <v>19630</v>
      </c>
      <c r="E17920" s="89">
        <v>-0.1611577015699337</v>
      </c>
      <c r="F17920" s="89"/>
      <c r="G17920" s="89">
        <v>3</v>
      </c>
      <c r="H17920" t="s">
        <v>19630</v>
      </c>
      <c r="I17920" s="89"/>
    </row>
    <row r="17921">
      <c r="A17921" t="s">
        <v>22522</v>
      </c>
      <c r="B17921" t="s">
        <v>19486</v>
      </c>
      <c r="C17921" t="s">
        <v>22610</v>
      </c>
      <c r="D17921" t="s">
        <v>19630</v>
      </c>
      <c r="E17921" s="89">
        <v>-0.02990250073590564</v>
      </c>
      <c r="F17921" s="89"/>
      <c r="G17921" s="89">
        <v>3</v>
      </c>
      <c r="H17921" t="s">
        <v>19630</v>
      </c>
      <c r="I17921" s="89"/>
    </row>
    <row r="17922">
      <c r="A17922" t="s">
        <v>19185</v>
      </c>
      <c r="B17922" t="s">
        <v>19486</v>
      </c>
      <c r="C17922" t="s">
        <v>19597</v>
      </c>
      <c r="D17922" t="s">
        <v>19630</v>
      </c>
      <c r="E17922" s="89">
        <v>0</v>
      </c>
      <c r="F17922" s="89"/>
      <c r="G17922" s="89">
        <v>3</v>
      </c>
      <c r="H17922" t="s">
        <v>19630</v>
      </c>
      <c r="I17922" s="89"/>
    </row>
    <row r="17923">
      <c r="A17923" t="s">
        <v>19186</v>
      </c>
      <c r="B17923" t="s">
        <v>19486</v>
      </c>
      <c r="C17923" t="s">
        <v>19598</v>
      </c>
      <c r="D17923" t="s">
        <v>19630</v>
      </c>
      <c r="E17923" s="89">
        <v>0.0135071084711829</v>
      </c>
      <c r="F17923" s="89"/>
      <c r="G17923" s="89">
        <v>3</v>
      </c>
      <c r="H17923" t="s">
        <v>19630</v>
      </c>
      <c r="I17923" s="89"/>
    </row>
    <row r="17924">
      <c r="A17924" t="s">
        <v>19187</v>
      </c>
      <c r="B17924" t="s">
        <v>19486</v>
      </c>
      <c r="C17924" t="s">
        <v>19599</v>
      </c>
      <c r="D17924" t="s">
        <v>19630</v>
      </c>
      <c r="E17924" s="89">
        <v>0.01502694728233135</v>
      </c>
      <c r="F17924" s="89"/>
      <c r="G17924" s="89">
        <v>3</v>
      </c>
      <c r="H17924" t="s">
        <v>19630</v>
      </c>
      <c r="I17924" s="89"/>
    </row>
    <row r="17925">
      <c r="A17925" t="s">
        <v>19188</v>
      </c>
      <c r="B17925" t="s">
        <v>19486</v>
      </c>
      <c r="C17925" t="s">
        <v>19600</v>
      </c>
      <c r="D17925" t="s">
        <v>19630</v>
      </c>
      <c r="E17925" s="89">
        <v>0.002213115622447517</v>
      </c>
      <c r="F17925" s="89"/>
      <c r="G17925" s="89">
        <v>3</v>
      </c>
      <c r="H17925" t="s">
        <v>19630</v>
      </c>
      <c r="I17925" s="89"/>
    </row>
    <row r="17926">
      <c r="A17926" t="s">
        <v>19189</v>
      </c>
      <c r="B17926" t="s">
        <v>19486</v>
      </c>
      <c r="C17926" t="s">
        <v>19601</v>
      </c>
      <c r="D17926" t="s">
        <v>19630</v>
      </c>
      <c r="E17926" s="89">
        <v>0.05365259981104601</v>
      </c>
      <c r="F17926" s="89"/>
      <c r="G17926" s="89">
        <v>3</v>
      </c>
      <c r="H17926" t="s">
        <v>19630</v>
      </c>
      <c r="I17926" s="89"/>
    </row>
    <row r="17927">
      <c r="A17927" t="s">
        <v>19190</v>
      </c>
      <c r="B17927" t="s">
        <v>19486</v>
      </c>
      <c r="C17927" t="s">
        <v>19602</v>
      </c>
      <c r="D17927" t="s">
        <v>19630</v>
      </c>
      <c r="E17927" s="89">
        <v>0.09924065625748167</v>
      </c>
      <c r="F17927" s="89"/>
      <c r="G17927" s="89">
        <v>3</v>
      </c>
      <c r="H17927" t="s">
        <v>19630</v>
      </c>
      <c r="I17927" s="89"/>
    </row>
    <row r="17928">
      <c r="A17928" t="s">
        <v>19191</v>
      </c>
      <c r="B17928" t="s">
        <v>19486</v>
      </c>
      <c r="C17928" t="s">
        <v>19603</v>
      </c>
      <c r="D17928" t="s">
        <v>19630</v>
      </c>
      <c r="E17928" s="89">
        <v>0.2116430021195598</v>
      </c>
      <c r="F17928" s="89"/>
      <c r="G17928" s="89">
        <v>3</v>
      </c>
      <c r="H17928" t="s">
        <v>19630</v>
      </c>
      <c r="I17928" s="89"/>
    </row>
    <row r="17929">
      <c r="A17929" t="s">
        <v>19192</v>
      </c>
      <c r="B17929" t="s">
        <v>19486</v>
      </c>
      <c r="C17929" t="s">
        <v>19604</v>
      </c>
      <c r="D17929" t="s">
        <v>19630</v>
      </c>
      <c r="E17929" s="89">
        <v>-0.007380944514125702</v>
      </c>
      <c r="F17929" s="89"/>
      <c r="G17929" s="89">
        <v>3</v>
      </c>
      <c r="H17929" t="s">
        <v>19630</v>
      </c>
      <c r="I17929" s="89"/>
    </row>
    <row r="17930">
      <c r="A17930" t="s">
        <v>19193</v>
      </c>
      <c r="B17930" t="s">
        <v>19486</v>
      </c>
      <c r="C17930" t="s">
        <v>19605</v>
      </c>
      <c r="D17930" t="s">
        <v>19630</v>
      </c>
      <c r="E17930" s="89">
        <v>0.0135071086499387</v>
      </c>
      <c r="F17930" s="89"/>
      <c r="G17930" s="89">
        <v>3</v>
      </c>
      <c r="H17930" t="s">
        <v>19630</v>
      </c>
      <c r="I17930" s="89"/>
    </row>
    <row r="17931">
      <c r="A17931" t="s">
        <v>19194</v>
      </c>
      <c r="B17931" t="s">
        <v>19486</v>
      </c>
      <c r="C17931" t="s">
        <v>19606</v>
      </c>
      <c r="D17931" t="s">
        <v>19630</v>
      </c>
      <c r="E17931" s="89">
        <v>0</v>
      </c>
      <c r="F17931" s="89"/>
      <c r="G17931" s="89">
        <v>3</v>
      </c>
      <c r="H17931" t="s">
        <v>19630</v>
      </c>
      <c r="I17931" s="89"/>
    </row>
    <row r="17932">
      <c r="A17932" t="s">
        <v>19195</v>
      </c>
      <c r="B17932" t="s">
        <v>19486</v>
      </c>
      <c r="C17932" t="s">
        <v>19607</v>
      </c>
      <c r="D17932" t="s">
        <v>19630</v>
      </c>
      <c r="E17932" s="89">
        <v>-0.0009764507130668644</v>
      </c>
      <c r="F17932" s="89"/>
      <c r="G17932" s="89">
        <v>3</v>
      </c>
      <c r="H17932" t="s">
        <v>19630</v>
      </c>
      <c r="I17932" s="89"/>
    </row>
    <row r="17933">
      <c r="A17933" t="s">
        <v>22523</v>
      </c>
      <c r="B17933" t="s">
        <v>19486</v>
      </c>
      <c r="C17933" t="s">
        <v>22611</v>
      </c>
      <c r="D17933" t="s">
        <v>19630</v>
      </c>
      <c r="E17933" s="89">
        <v>0</v>
      </c>
      <c r="F17933" s="89"/>
      <c r="G17933" s="89">
        <v>3</v>
      </c>
      <c r="H17933" t="s">
        <v>19630</v>
      </c>
      <c r="I17933" s="89"/>
    </row>
    <row r="17934">
      <c r="A17934" t="s">
        <v>19196</v>
      </c>
      <c r="B17934" t="s">
        <v>19486</v>
      </c>
      <c r="C17934" t="s">
        <v>19608</v>
      </c>
      <c r="D17934" t="s">
        <v>19630</v>
      </c>
      <c r="E17934" s="89">
        <v>-0.0009764507130668644</v>
      </c>
      <c r="F17934" s="89"/>
      <c r="G17934" s="89">
        <v>3</v>
      </c>
      <c r="H17934" t="s">
        <v>19630</v>
      </c>
      <c r="I17934" s="89"/>
    </row>
    <row r="17935">
      <c r="A17935" t="s">
        <v>19197</v>
      </c>
      <c r="B17935" t="s">
        <v>19486</v>
      </c>
      <c r="C17935" t="s">
        <v>19609</v>
      </c>
      <c r="D17935" t="s">
        <v>19630</v>
      </c>
      <c r="E17935" s="89">
        <v>0</v>
      </c>
      <c r="F17935" s="89"/>
      <c r="G17935" s="89">
        <v>3</v>
      </c>
      <c r="H17935" t="s">
        <v>19630</v>
      </c>
      <c r="I17935" s="89"/>
    </row>
    <row r="17936">
      <c r="A17936" t="s">
        <v>19198</v>
      </c>
      <c r="B17936" t="s">
        <v>19486</v>
      </c>
      <c r="C17936" t="s">
        <v>19610</v>
      </c>
      <c r="D17936" t="s">
        <v>19630</v>
      </c>
      <c r="E17936" s="89">
        <v>0.01053814400483608</v>
      </c>
      <c r="F17936" s="89"/>
      <c r="G17936" s="89">
        <v>3</v>
      </c>
      <c r="H17936" t="s">
        <v>19630</v>
      </c>
      <c r="I17936" s="89"/>
    </row>
    <row r="17937">
      <c r="A17937" t="s">
        <v>19199</v>
      </c>
      <c r="B17937" t="s">
        <v>19486</v>
      </c>
      <c r="C17937" t="s">
        <v>19611</v>
      </c>
      <c r="D17937" t="s">
        <v>19630</v>
      </c>
      <c r="E17937" s="89">
        <v>0.004306029130931885</v>
      </c>
      <c r="F17937" s="89"/>
      <c r="G17937" s="89">
        <v>3</v>
      </c>
      <c r="H17937" t="s">
        <v>19630</v>
      </c>
      <c r="I17937" s="89"/>
    </row>
    <row r="17938">
      <c r="A17938" t="s">
        <v>19200</v>
      </c>
      <c r="B17938" t="s">
        <v>19486</v>
      </c>
      <c r="C17938" t="s">
        <v>19612</v>
      </c>
      <c r="D17938" t="s">
        <v>19630</v>
      </c>
      <c r="E17938" s="89">
        <v>0.01176268083553733</v>
      </c>
      <c r="F17938" s="89"/>
      <c r="G17938" s="89">
        <v>3</v>
      </c>
      <c r="H17938" t="s">
        <v>19630</v>
      </c>
      <c r="I17938" s="89"/>
    </row>
    <row r="17939">
      <c r="A17939" t="s">
        <v>22524</v>
      </c>
      <c r="B17939" t="s">
        <v>19486</v>
      </c>
      <c r="C17939" t="s">
        <v>22612</v>
      </c>
      <c r="D17939" t="s">
        <v>19630</v>
      </c>
      <c r="E17939" s="89">
        <v>0</v>
      </c>
      <c r="F17939" s="89"/>
      <c r="G17939" s="89">
        <v>3</v>
      </c>
      <c r="H17939" t="s">
        <v>19630</v>
      </c>
      <c r="I17939" s="89"/>
    </row>
    <row r="17940">
      <c r="A17940" t="s">
        <v>19201</v>
      </c>
      <c r="B17940" t="s">
        <v>19486</v>
      </c>
      <c r="C17940" t="s">
        <v>19574</v>
      </c>
      <c r="D17940" t="s">
        <v>19630</v>
      </c>
      <c r="E17940" s="89">
        <v>0.02217649864819626</v>
      </c>
      <c r="F17940" s="89"/>
      <c r="G17940" s="89">
        <v>4</v>
      </c>
      <c r="H17940" t="s">
        <v>19630</v>
      </c>
      <c r="I17940" s="89"/>
    </row>
    <row r="17941">
      <c r="A17941" t="s">
        <v>19202</v>
      </c>
      <c r="B17941" t="s">
        <v>19486</v>
      </c>
      <c r="C17941" t="s">
        <v>19575</v>
      </c>
      <c r="D17941" t="s">
        <v>19630</v>
      </c>
      <c r="E17941" s="89">
        <v>0.03188096447487694</v>
      </c>
      <c r="F17941" s="89"/>
      <c r="G17941" s="89">
        <v>4</v>
      </c>
      <c r="H17941" t="s">
        <v>19630</v>
      </c>
      <c r="I17941" s="89"/>
    </row>
    <row r="17942">
      <c r="A17942" t="s">
        <v>19203</v>
      </c>
      <c r="B17942" t="s">
        <v>19486</v>
      </c>
      <c r="C17942" t="s">
        <v>19576</v>
      </c>
      <c r="D17942" t="s">
        <v>19630</v>
      </c>
      <c r="E17942" s="89">
        <v>0.0003171869928122507</v>
      </c>
      <c r="F17942" s="89"/>
      <c r="G17942" s="89">
        <v>4</v>
      </c>
      <c r="H17942" t="s">
        <v>19630</v>
      </c>
      <c r="I17942" s="89"/>
    </row>
    <row r="17943">
      <c r="A17943" t="s">
        <v>22525</v>
      </c>
      <c r="B17943" t="s">
        <v>19486</v>
      </c>
      <c r="C17943" t="s">
        <v>22602</v>
      </c>
      <c r="D17943" t="s">
        <v>19630</v>
      </c>
      <c r="E17943" s="89">
        <v>-8.418835024289084e-05</v>
      </c>
      <c r="F17943" s="89"/>
      <c r="G17943" s="89">
        <v>4</v>
      </c>
      <c r="H17943" t="s">
        <v>19630</v>
      </c>
      <c r="I17943" s="89"/>
    </row>
    <row r="17944">
      <c r="A17944" t="s">
        <v>19204</v>
      </c>
      <c r="B17944" t="s">
        <v>19486</v>
      </c>
      <c r="C17944" t="s">
        <v>19577</v>
      </c>
      <c r="D17944" t="s">
        <v>19630</v>
      </c>
      <c r="E17944" s="89">
        <v>0.006121591216750656</v>
      </c>
      <c r="F17944" s="89"/>
      <c r="G17944" s="89">
        <v>4</v>
      </c>
      <c r="H17944" t="s">
        <v>19630</v>
      </c>
      <c r="I17944" s="89"/>
    </row>
    <row r="17945">
      <c r="A17945" t="s">
        <v>22526</v>
      </c>
      <c r="B17945" t="s">
        <v>19486</v>
      </c>
      <c r="C17945" t="s">
        <v>22603</v>
      </c>
      <c r="D17945" t="s">
        <v>19630</v>
      </c>
      <c r="E17945" s="89">
        <v>0</v>
      </c>
      <c r="F17945" s="89"/>
      <c r="G17945" s="89">
        <v>4</v>
      </c>
      <c r="H17945" t="s">
        <v>19630</v>
      </c>
      <c r="I17945" s="89"/>
    </row>
    <row r="17946">
      <c r="A17946" t="s">
        <v>19205</v>
      </c>
      <c r="B17946" t="s">
        <v>19486</v>
      </c>
      <c r="C17946" t="s">
        <v>19578</v>
      </c>
      <c r="D17946" t="s">
        <v>19630</v>
      </c>
      <c r="E17946" s="89">
        <v>0.001119488346924286</v>
      </c>
      <c r="F17946" s="89"/>
      <c r="G17946" s="89">
        <v>4</v>
      </c>
      <c r="H17946" t="s">
        <v>19630</v>
      </c>
      <c r="I17946" s="89"/>
    </row>
    <row r="17947">
      <c r="A17947" t="s">
        <v>19206</v>
      </c>
      <c r="B17947" t="s">
        <v>19486</v>
      </c>
      <c r="C17947" t="s">
        <v>19579</v>
      </c>
      <c r="D17947" t="s">
        <v>19630</v>
      </c>
      <c r="E17947" s="89">
        <v>0.3939284689803859</v>
      </c>
      <c r="F17947" s="89"/>
      <c r="G17947" s="89">
        <v>4</v>
      </c>
      <c r="H17947" t="s">
        <v>19630</v>
      </c>
      <c r="I17947" s="89"/>
    </row>
    <row r="17948">
      <c r="A17948" t="s">
        <v>19207</v>
      </c>
      <c r="B17948" t="s">
        <v>19486</v>
      </c>
      <c r="C17948" t="s">
        <v>19580</v>
      </c>
      <c r="D17948" t="s">
        <v>19630</v>
      </c>
      <c r="E17948" s="89">
        <v>0.129444578135395</v>
      </c>
      <c r="F17948" s="89"/>
      <c r="G17948" s="89">
        <v>4</v>
      </c>
      <c r="H17948" t="s">
        <v>19630</v>
      </c>
      <c r="I17948" s="89"/>
    </row>
    <row r="17949">
      <c r="A17949" t="s">
        <v>19208</v>
      </c>
      <c r="B17949" t="s">
        <v>19486</v>
      </c>
      <c r="C17949" t="s">
        <v>19581</v>
      </c>
      <c r="D17949" t="s">
        <v>19630</v>
      </c>
      <c r="E17949" s="89">
        <v>0.08058975008750778</v>
      </c>
      <c r="F17949" s="89"/>
      <c r="G17949" s="89">
        <v>4</v>
      </c>
      <c r="H17949" t="s">
        <v>19630</v>
      </c>
      <c r="I17949" s="89"/>
    </row>
    <row r="17950">
      <c r="A17950" t="s">
        <v>19209</v>
      </c>
      <c r="B17950" t="s">
        <v>19486</v>
      </c>
      <c r="C17950" t="s">
        <v>19582</v>
      </c>
      <c r="D17950" t="s">
        <v>19630</v>
      </c>
      <c r="E17950" s="89">
        <v>0.0009895968452105688</v>
      </c>
      <c r="F17950" s="89"/>
      <c r="G17950" s="89">
        <v>4</v>
      </c>
      <c r="H17950" t="s">
        <v>19630</v>
      </c>
      <c r="I17950" s="89"/>
    </row>
    <row r="17951">
      <c r="A17951" t="s">
        <v>19210</v>
      </c>
      <c r="B17951" t="s">
        <v>19486</v>
      </c>
      <c r="C17951" t="s">
        <v>19583</v>
      </c>
      <c r="D17951" t="s">
        <v>19630</v>
      </c>
      <c r="E17951" s="89">
        <v>0.05414489759672116</v>
      </c>
      <c r="F17951" s="89"/>
      <c r="G17951" s="89">
        <v>4</v>
      </c>
      <c r="H17951" t="s">
        <v>19630</v>
      </c>
      <c r="I17951" s="89"/>
    </row>
    <row r="17952">
      <c r="A17952" t="s">
        <v>19211</v>
      </c>
      <c r="B17952" t="s">
        <v>19486</v>
      </c>
      <c r="C17952" t="s">
        <v>19584</v>
      </c>
      <c r="D17952" t="s">
        <v>19630</v>
      </c>
      <c r="E17952" s="89">
        <v>-0.001068218179805708</v>
      </c>
      <c r="F17952" s="89"/>
      <c r="G17952" s="89">
        <v>4</v>
      </c>
      <c r="H17952" t="s">
        <v>19630</v>
      </c>
      <c r="I17952" s="89"/>
    </row>
    <row r="17953">
      <c r="A17953" t="s">
        <v>19212</v>
      </c>
      <c r="B17953" t="s">
        <v>19486</v>
      </c>
      <c r="C17953" t="s">
        <v>19585</v>
      </c>
      <c r="D17953" t="s">
        <v>19630</v>
      </c>
      <c r="E17953" s="89">
        <v>0</v>
      </c>
      <c r="F17953" s="89"/>
      <c r="G17953" s="89">
        <v>4</v>
      </c>
      <c r="H17953" t="s">
        <v>19630</v>
      </c>
      <c r="I17953" s="89"/>
    </row>
    <row r="17954">
      <c r="A17954" t="s">
        <v>19213</v>
      </c>
      <c r="B17954" t="s">
        <v>19486</v>
      </c>
      <c r="C17954" t="s">
        <v>19586</v>
      </c>
      <c r="D17954" t="s">
        <v>19630</v>
      </c>
      <c r="E17954" s="89">
        <v>0</v>
      </c>
      <c r="F17954" s="89"/>
      <c r="G17954" s="89">
        <v>4</v>
      </c>
      <c r="H17954" t="s">
        <v>19630</v>
      </c>
      <c r="I17954" s="89"/>
    </row>
    <row r="17955">
      <c r="A17955" t="s">
        <v>19214</v>
      </c>
      <c r="B17955" t="s">
        <v>19486</v>
      </c>
      <c r="C17955" t="s">
        <v>19587</v>
      </c>
      <c r="D17955" t="s">
        <v>19630</v>
      </c>
      <c r="E17955" s="89">
        <v>0.02217649847101185</v>
      </c>
      <c r="F17955" s="89"/>
      <c r="G17955" s="89">
        <v>4</v>
      </c>
      <c r="H17955" t="s">
        <v>19630</v>
      </c>
      <c r="I17955" s="89"/>
    </row>
    <row r="17956">
      <c r="A17956" t="s">
        <v>19215</v>
      </c>
      <c r="B17956" t="s">
        <v>19486</v>
      </c>
      <c r="C17956" t="s">
        <v>19588</v>
      </c>
      <c r="D17956" t="s">
        <v>19630</v>
      </c>
      <c r="E17956" s="89">
        <v>0</v>
      </c>
      <c r="F17956" s="89"/>
      <c r="G17956" s="89">
        <v>4</v>
      </c>
      <c r="H17956" t="s">
        <v>19630</v>
      </c>
      <c r="I17956" s="89"/>
    </row>
    <row r="17957">
      <c r="A17957" t="s">
        <v>19216</v>
      </c>
      <c r="B17957" t="s">
        <v>19486</v>
      </c>
      <c r="C17957" t="s">
        <v>19589</v>
      </c>
      <c r="D17957" t="s">
        <v>19630</v>
      </c>
      <c r="E17957" s="89">
        <v>7.3585111262097e-05</v>
      </c>
      <c r="F17957" s="89"/>
      <c r="G17957" s="89">
        <v>4</v>
      </c>
      <c r="H17957" t="s">
        <v>19630</v>
      </c>
      <c r="I17957" s="89"/>
    </row>
    <row r="17958">
      <c r="A17958" t="s">
        <v>22527</v>
      </c>
      <c r="B17958" t="s">
        <v>19486</v>
      </c>
      <c r="C17958" t="s">
        <v>22604</v>
      </c>
      <c r="D17958" t="s">
        <v>19630</v>
      </c>
      <c r="E17958" s="89">
        <v>-0.185558452446429</v>
      </c>
      <c r="F17958" s="89"/>
      <c r="G17958" s="89">
        <v>4</v>
      </c>
      <c r="H17958" t="s">
        <v>19630</v>
      </c>
      <c r="I17958" s="89"/>
    </row>
    <row r="17959">
      <c r="A17959" t="s">
        <v>22528</v>
      </c>
      <c r="B17959" t="s">
        <v>19486</v>
      </c>
      <c r="C17959" t="s">
        <v>22605</v>
      </c>
      <c r="D17959" t="s">
        <v>19630</v>
      </c>
      <c r="E17959" s="89">
        <v>-0.004155947992554438</v>
      </c>
      <c r="F17959" s="89"/>
      <c r="G17959" s="89">
        <v>4</v>
      </c>
      <c r="H17959" t="s">
        <v>19630</v>
      </c>
      <c r="I17959" s="89"/>
    </row>
    <row r="17960">
      <c r="A17960" t="s">
        <v>22529</v>
      </c>
      <c r="B17960" t="s">
        <v>19486</v>
      </c>
      <c r="C17960" t="s">
        <v>22606</v>
      </c>
      <c r="D17960" t="s">
        <v>19630</v>
      </c>
      <c r="E17960" s="89">
        <v>-0.03691359145815144</v>
      </c>
      <c r="F17960" s="89"/>
      <c r="G17960" s="89">
        <v>4</v>
      </c>
      <c r="H17960" t="s">
        <v>19630</v>
      </c>
      <c r="I17960" s="89"/>
    </row>
    <row r="17961">
      <c r="A17961" t="s">
        <v>19217</v>
      </c>
      <c r="B17961" t="s">
        <v>19486</v>
      </c>
      <c r="C17961" t="s">
        <v>19590</v>
      </c>
      <c r="D17961" t="s">
        <v>19630</v>
      </c>
      <c r="E17961" s="89">
        <v>-0.007889488840325067</v>
      </c>
      <c r="F17961" s="89"/>
      <c r="G17961" s="89">
        <v>4</v>
      </c>
      <c r="H17961" t="s">
        <v>19630</v>
      </c>
      <c r="I17961" s="89"/>
    </row>
    <row r="17962">
      <c r="A17962" t="s">
        <v>19218</v>
      </c>
      <c r="B17962" t="s">
        <v>19486</v>
      </c>
      <c r="C17962" t="s">
        <v>19591</v>
      </c>
      <c r="D17962" t="s">
        <v>19630</v>
      </c>
      <c r="E17962" s="89">
        <v>-0.03677655291144588</v>
      </c>
      <c r="F17962" s="89"/>
      <c r="G17962" s="89">
        <v>4</v>
      </c>
      <c r="H17962" t="s">
        <v>19630</v>
      </c>
      <c r="I17962" s="89"/>
    </row>
    <row r="17963">
      <c r="A17963" t="s">
        <v>19219</v>
      </c>
      <c r="B17963" t="s">
        <v>19486</v>
      </c>
      <c r="C17963" t="s">
        <v>19592</v>
      </c>
      <c r="D17963" t="s">
        <v>19630</v>
      </c>
      <c r="E17963" s="89">
        <v>-0.03275764343903519</v>
      </c>
      <c r="F17963" s="89"/>
      <c r="G17963" s="89">
        <v>4</v>
      </c>
      <c r="H17963" t="s">
        <v>19630</v>
      </c>
      <c r="I17963" s="89"/>
    </row>
    <row r="17964">
      <c r="A17964" t="s">
        <v>19220</v>
      </c>
      <c r="B17964" t="s">
        <v>19486</v>
      </c>
      <c r="C17964" t="s">
        <v>19593</v>
      </c>
      <c r="D17964" t="s">
        <v>19630</v>
      </c>
      <c r="E17964" s="89">
        <v>0</v>
      </c>
      <c r="F17964" s="89"/>
      <c r="G17964" s="89">
        <v>4</v>
      </c>
      <c r="H17964" t="s">
        <v>19630</v>
      </c>
      <c r="I17964" s="89"/>
    </row>
    <row r="17965">
      <c r="A17965" t="s">
        <v>19221</v>
      </c>
      <c r="B17965" t="s">
        <v>19486</v>
      </c>
      <c r="C17965" t="s">
        <v>19594</v>
      </c>
      <c r="D17965" t="s">
        <v>19630</v>
      </c>
      <c r="E17965" s="89">
        <v>0</v>
      </c>
      <c r="F17965" s="89"/>
      <c r="G17965" s="89">
        <v>4</v>
      </c>
      <c r="H17965" t="s">
        <v>19630</v>
      </c>
      <c r="I17965" s="89"/>
    </row>
    <row r="17966">
      <c r="A17966" t="s">
        <v>19222</v>
      </c>
      <c r="B17966" t="s">
        <v>19486</v>
      </c>
      <c r="C17966" t="s">
        <v>19595</v>
      </c>
      <c r="D17966" t="s">
        <v>19630</v>
      </c>
      <c r="E17966" s="89">
        <v>0</v>
      </c>
      <c r="F17966" s="89"/>
      <c r="G17966" s="89">
        <v>4</v>
      </c>
      <c r="H17966" t="s">
        <v>19630</v>
      </c>
      <c r="I17966" s="89"/>
    </row>
    <row r="17967">
      <c r="A17967" t="s">
        <v>22530</v>
      </c>
      <c r="B17967" t="s">
        <v>19486</v>
      </c>
      <c r="C17967" t="s">
        <v>22607</v>
      </c>
      <c r="D17967" t="s">
        <v>19630</v>
      </c>
      <c r="E17967" s="89">
        <v>0</v>
      </c>
      <c r="F17967" s="89"/>
      <c r="G17967" s="89">
        <v>4</v>
      </c>
      <c r="H17967" t="s">
        <v>19630</v>
      </c>
      <c r="I17967" s="89"/>
    </row>
    <row r="17968">
      <c r="A17968" t="s">
        <v>22531</v>
      </c>
      <c r="B17968" t="s">
        <v>19486</v>
      </c>
      <c r="C17968" t="s">
        <v>22608</v>
      </c>
      <c r="D17968" t="s">
        <v>19630</v>
      </c>
      <c r="E17968" s="89">
        <v>0</v>
      </c>
      <c r="F17968" s="89"/>
      <c r="G17968" s="89">
        <v>4</v>
      </c>
      <c r="H17968" t="s">
        <v>19630</v>
      </c>
      <c r="I17968" s="89"/>
    </row>
    <row r="17969">
      <c r="A17969" t="s">
        <v>19223</v>
      </c>
      <c r="B17969" t="s">
        <v>19486</v>
      </c>
      <c r="C17969" t="s">
        <v>19596</v>
      </c>
      <c r="D17969" t="s">
        <v>19630</v>
      </c>
      <c r="E17969" s="89">
        <v>0</v>
      </c>
      <c r="F17969" s="89"/>
      <c r="G17969" s="89">
        <v>4</v>
      </c>
      <c r="H17969" t="s">
        <v>19630</v>
      </c>
      <c r="I17969" s="89"/>
    </row>
    <row r="17970">
      <c r="A17970" t="s">
        <v>22532</v>
      </c>
      <c r="B17970" t="s">
        <v>19486</v>
      </c>
      <c r="C17970" t="s">
        <v>22609</v>
      </c>
      <c r="D17970" t="s">
        <v>19630</v>
      </c>
      <c r="E17970" s="89">
        <v>-0.1533137042586657</v>
      </c>
      <c r="F17970" s="89"/>
      <c r="G17970" s="89">
        <v>4</v>
      </c>
      <c r="H17970" t="s">
        <v>19630</v>
      </c>
      <c r="I17970" s="89"/>
    </row>
    <row r="17971">
      <c r="A17971" t="s">
        <v>22533</v>
      </c>
      <c r="B17971" t="s">
        <v>19486</v>
      </c>
      <c r="C17971" t="s">
        <v>22610</v>
      </c>
      <c r="D17971" t="s">
        <v>19630</v>
      </c>
      <c r="E17971" s="89">
        <v>-0.0348441202797752</v>
      </c>
      <c r="F17971" s="89"/>
      <c r="G17971" s="89">
        <v>4</v>
      </c>
      <c r="H17971" t="s">
        <v>19630</v>
      </c>
      <c r="I17971" s="89"/>
    </row>
    <row r="17972">
      <c r="A17972" t="s">
        <v>19224</v>
      </c>
      <c r="B17972" t="s">
        <v>19486</v>
      </c>
      <c r="C17972" t="s">
        <v>19597</v>
      </c>
      <c r="D17972" t="s">
        <v>19630</v>
      </c>
      <c r="E17972" s="89">
        <v>0</v>
      </c>
      <c r="F17972" s="89"/>
      <c r="G17972" s="89">
        <v>4</v>
      </c>
      <c r="H17972" t="s">
        <v>19630</v>
      </c>
      <c r="I17972" s="89"/>
    </row>
    <row r="17973">
      <c r="A17973" t="s">
        <v>19225</v>
      </c>
      <c r="B17973" t="s">
        <v>19486</v>
      </c>
      <c r="C17973" t="s">
        <v>19598</v>
      </c>
      <c r="D17973" t="s">
        <v>19630</v>
      </c>
      <c r="E17973" s="89">
        <v>0.005300883307450347</v>
      </c>
      <c r="F17973" s="89"/>
      <c r="G17973" s="89">
        <v>4</v>
      </c>
      <c r="H17973" t="s">
        <v>19630</v>
      </c>
      <c r="I17973" s="89"/>
    </row>
    <row r="17974">
      <c r="A17974" t="s">
        <v>19226</v>
      </c>
      <c r="B17974" t="s">
        <v>19486</v>
      </c>
      <c r="C17974" t="s">
        <v>19599</v>
      </c>
      <c r="D17974" t="s">
        <v>19630</v>
      </c>
      <c r="E17974" s="89">
        <v>0.009205813771454832</v>
      </c>
      <c r="F17974" s="89"/>
      <c r="G17974" s="89">
        <v>4</v>
      </c>
      <c r="H17974" t="s">
        <v>19630</v>
      </c>
      <c r="I17974" s="89"/>
    </row>
    <row r="17975">
      <c r="A17975" t="s">
        <v>19227</v>
      </c>
      <c r="B17975" t="s">
        <v>19486</v>
      </c>
      <c r="C17975" t="s">
        <v>19600</v>
      </c>
      <c r="D17975" t="s">
        <v>19630</v>
      </c>
      <c r="E17975" s="89">
        <v>0.00140546586212889</v>
      </c>
      <c r="F17975" s="89"/>
      <c r="G17975" s="89">
        <v>4</v>
      </c>
      <c r="H17975" t="s">
        <v>19630</v>
      </c>
      <c r="I17975" s="89"/>
    </row>
    <row r="17976">
      <c r="A17976" t="s">
        <v>19228</v>
      </c>
      <c r="B17976" t="s">
        <v>19486</v>
      </c>
      <c r="C17976" t="s">
        <v>19601</v>
      </c>
      <c r="D17976" t="s">
        <v>19630</v>
      </c>
      <c r="E17976" s="89">
        <v>0.114175565051787</v>
      </c>
      <c r="F17976" s="89"/>
      <c r="G17976" s="89">
        <v>4</v>
      </c>
      <c r="H17976" t="s">
        <v>19630</v>
      </c>
      <c r="I17976" s="89"/>
    </row>
    <row r="17977">
      <c r="A17977" t="s">
        <v>19229</v>
      </c>
      <c r="B17977" t="s">
        <v>19486</v>
      </c>
      <c r="C17977" t="s">
        <v>19602</v>
      </c>
      <c r="D17977" t="s">
        <v>19630</v>
      </c>
      <c r="E17977" s="89">
        <v>0.06334840372761624</v>
      </c>
      <c r="F17977" s="89"/>
      <c r="G17977" s="89">
        <v>4</v>
      </c>
      <c r="H17977" t="s">
        <v>19630</v>
      </c>
      <c r="I17977" s="89"/>
    </row>
    <row r="17978">
      <c r="A17978" t="s">
        <v>19230</v>
      </c>
      <c r="B17978" t="s">
        <v>19486</v>
      </c>
      <c r="C17978" t="s">
        <v>19603</v>
      </c>
      <c r="D17978" t="s">
        <v>19630</v>
      </c>
      <c r="E17978" s="89">
        <v>0.1568041125181993</v>
      </c>
      <c r="F17978" s="89"/>
      <c r="G17978" s="89">
        <v>4</v>
      </c>
      <c r="H17978" t="s">
        <v>19630</v>
      </c>
      <c r="I17978" s="89"/>
    </row>
    <row r="17979">
      <c r="A17979" t="s">
        <v>19231</v>
      </c>
      <c r="B17979" t="s">
        <v>19486</v>
      </c>
      <c r="C17979" t="s">
        <v>19604</v>
      </c>
      <c r="D17979" t="s">
        <v>19630</v>
      </c>
      <c r="E17979" s="89">
        <v>-0.01689468400988812</v>
      </c>
      <c r="F17979" s="89"/>
      <c r="G17979" s="89">
        <v>4</v>
      </c>
      <c r="H17979" t="s">
        <v>19630</v>
      </c>
      <c r="I17979" s="89"/>
    </row>
    <row r="17980">
      <c r="A17980" t="s">
        <v>19232</v>
      </c>
      <c r="B17980" t="s">
        <v>19486</v>
      </c>
      <c r="C17980" t="s">
        <v>19605</v>
      </c>
      <c r="D17980" t="s">
        <v>19630</v>
      </c>
      <c r="E17980" s="89">
        <v>0.005300883313823278</v>
      </c>
      <c r="F17980" s="89"/>
      <c r="G17980" s="89">
        <v>4</v>
      </c>
      <c r="H17980" t="s">
        <v>19630</v>
      </c>
      <c r="I17980" s="89"/>
    </row>
    <row r="17981">
      <c r="A17981" t="s">
        <v>19233</v>
      </c>
      <c r="B17981" t="s">
        <v>19486</v>
      </c>
      <c r="C17981" t="s">
        <v>19606</v>
      </c>
      <c r="D17981" t="s">
        <v>19630</v>
      </c>
      <c r="E17981" s="89">
        <v>0</v>
      </c>
      <c r="F17981" s="89"/>
      <c r="G17981" s="89">
        <v>4</v>
      </c>
      <c r="H17981" t="s">
        <v>19630</v>
      </c>
      <c r="I17981" s="89"/>
    </row>
    <row r="17982">
      <c r="A17982" t="s">
        <v>19234</v>
      </c>
      <c r="B17982" t="s">
        <v>19486</v>
      </c>
      <c r="C17982" t="s">
        <v>19607</v>
      </c>
      <c r="D17982" t="s">
        <v>19630</v>
      </c>
      <c r="E17982" s="89">
        <v>-0.001163293580082738</v>
      </c>
      <c r="F17982" s="89"/>
      <c r="G17982" s="89">
        <v>4</v>
      </c>
      <c r="H17982" t="s">
        <v>19630</v>
      </c>
      <c r="I17982" s="89"/>
    </row>
    <row r="17983">
      <c r="A17983" t="s">
        <v>22534</v>
      </c>
      <c r="B17983" t="s">
        <v>19486</v>
      </c>
      <c r="C17983" t="s">
        <v>22611</v>
      </c>
      <c r="D17983" t="s">
        <v>19630</v>
      </c>
      <c r="E17983" s="89">
        <v>-9.507540027702923e-05</v>
      </c>
      <c r="F17983" s="89"/>
      <c r="G17983" s="89">
        <v>4</v>
      </c>
      <c r="H17983" t="s">
        <v>19630</v>
      </c>
      <c r="I17983" s="89"/>
    </row>
    <row r="17984">
      <c r="A17984" t="s">
        <v>19235</v>
      </c>
      <c r="B17984" t="s">
        <v>19486</v>
      </c>
      <c r="C17984" t="s">
        <v>19608</v>
      </c>
      <c r="D17984" t="s">
        <v>19630</v>
      </c>
      <c r="E17984" s="89">
        <v>-0.001079105229839847</v>
      </c>
      <c r="F17984" s="89"/>
      <c r="G17984" s="89">
        <v>4</v>
      </c>
      <c r="H17984" t="s">
        <v>19630</v>
      </c>
      <c r="I17984" s="89"/>
    </row>
    <row r="17985">
      <c r="A17985" t="s">
        <v>19236</v>
      </c>
      <c r="B17985" t="s">
        <v>19486</v>
      </c>
      <c r="C17985" t="s">
        <v>19609</v>
      </c>
      <c r="D17985" t="s">
        <v>19630</v>
      </c>
      <c r="E17985" s="89">
        <v>-8.418835024289084e-05</v>
      </c>
      <c r="F17985" s="89"/>
      <c r="G17985" s="89">
        <v>4</v>
      </c>
      <c r="H17985" t="s">
        <v>19630</v>
      </c>
      <c r="I17985" s="89"/>
    </row>
    <row r="17986">
      <c r="A17986" t="s">
        <v>19237</v>
      </c>
      <c r="B17986" t="s">
        <v>19486</v>
      </c>
      <c r="C17986" t="s">
        <v>19610</v>
      </c>
      <c r="D17986" t="s">
        <v>19630</v>
      </c>
      <c r="E17986" s="89">
        <v>0.00621070473014986</v>
      </c>
      <c r="F17986" s="89"/>
      <c r="G17986" s="89">
        <v>4</v>
      </c>
      <c r="H17986" t="s">
        <v>19630</v>
      </c>
      <c r="I17986" s="89"/>
    </row>
    <row r="17987">
      <c r="A17987" t="s">
        <v>19238</v>
      </c>
      <c r="B17987" t="s">
        <v>19486</v>
      </c>
      <c r="C17987" t="s">
        <v>19611</v>
      </c>
      <c r="D17987" t="s">
        <v>19630</v>
      </c>
      <c r="E17987" s="89">
        <v>0.004096167857459339</v>
      </c>
      <c r="F17987" s="89"/>
      <c r="G17987" s="89">
        <v>4</v>
      </c>
      <c r="H17987" t="s">
        <v>19630</v>
      </c>
      <c r="I17987" s="89"/>
    </row>
    <row r="17988">
      <c r="A17988" t="s">
        <v>19239</v>
      </c>
      <c r="B17988" t="s">
        <v>19486</v>
      </c>
      <c r="C17988" t="s">
        <v>19612</v>
      </c>
      <c r="D17988" t="s">
        <v>19630</v>
      </c>
      <c r="E17988" s="89">
        <v>0.007494446464653704</v>
      </c>
      <c r="F17988" s="89"/>
      <c r="G17988" s="89">
        <v>4</v>
      </c>
      <c r="H17988" t="s">
        <v>19630</v>
      </c>
      <c r="I17988" s="89"/>
    </row>
    <row r="17989">
      <c r="A17989" t="s">
        <v>22535</v>
      </c>
      <c r="B17989" t="s">
        <v>19486</v>
      </c>
      <c r="C17989" t="s">
        <v>22612</v>
      </c>
      <c r="D17989" t="s">
        <v>19630</v>
      </c>
      <c r="E17989" s="89">
        <v>-1.08870500341384e-05</v>
      </c>
      <c r="F17989" s="89"/>
      <c r="G17989" s="89">
        <v>4</v>
      </c>
      <c r="H17989" t="s">
        <v>19630</v>
      </c>
      <c r="I17989" s="89"/>
    </row>
    <row r="17990">
      <c r="A17990" t="s">
        <v>19240</v>
      </c>
      <c r="B17990" t="s">
        <v>19486</v>
      </c>
      <c r="C17990" t="s">
        <v>19574</v>
      </c>
      <c r="D17990" t="s">
        <v>19630</v>
      </c>
      <c r="E17990" s="89">
        <v>0.01471451111679698</v>
      </c>
      <c r="F17990" s="89"/>
      <c r="G17990" s="89">
        <v>5</v>
      </c>
      <c r="H17990" t="s">
        <v>19630</v>
      </c>
      <c r="I17990" s="89"/>
    </row>
    <row r="17991">
      <c r="A17991" t="s">
        <v>19241</v>
      </c>
      <c r="B17991" t="s">
        <v>19486</v>
      </c>
      <c r="C17991" t="s">
        <v>19575</v>
      </c>
      <c r="D17991" t="s">
        <v>19630</v>
      </c>
      <c r="E17991" s="89">
        <v>0.02027655304647028</v>
      </c>
      <c r="F17991" s="89"/>
      <c r="G17991" s="89">
        <v>5</v>
      </c>
      <c r="H17991" t="s">
        <v>19630</v>
      </c>
      <c r="I17991" s="89"/>
    </row>
    <row r="17992">
      <c r="A17992" t="s">
        <v>19242</v>
      </c>
      <c r="B17992" t="s">
        <v>19486</v>
      </c>
      <c r="C17992" t="s">
        <v>19576</v>
      </c>
      <c r="D17992" t="s">
        <v>19630</v>
      </c>
      <c r="E17992" s="89">
        <v>0.0001090331895184512</v>
      </c>
      <c r="F17992" s="89"/>
      <c r="G17992" s="89">
        <v>5</v>
      </c>
      <c r="H17992" t="s">
        <v>19630</v>
      </c>
      <c r="I17992" s="89"/>
    </row>
    <row r="17993">
      <c r="A17993" t="s">
        <v>22536</v>
      </c>
      <c r="B17993" t="s">
        <v>19486</v>
      </c>
      <c r="C17993" t="s">
        <v>22602</v>
      </c>
      <c r="D17993" t="s">
        <v>19630</v>
      </c>
      <c r="E17993" s="89">
        <v>-7.800501440998102e-05</v>
      </c>
      <c r="F17993" s="89"/>
      <c r="G17993" s="89">
        <v>5</v>
      </c>
      <c r="H17993" t="s">
        <v>19630</v>
      </c>
      <c r="I17993" s="89"/>
    </row>
    <row r="17994">
      <c r="A17994" t="s">
        <v>19243</v>
      </c>
      <c r="B17994" t="s">
        <v>19486</v>
      </c>
      <c r="C17994" t="s">
        <v>19577</v>
      </c>
      <c r="D17994" t="s">
        <v>19630</v>
      </c>
      <c r="E17994" s="89">
        <v>0.002181228681056158</v>
      </c>
      <c r="F17994" s="89"/>
      <c r="G17994" s="89">
        <v>5</v>
      </c>
      <c r="H17994" t="s">
        <v>19630</v>
      </c>
      <c r="I17994" s="89"/>
    </row>
    <row r="17995">
      <c r="A17995" t="s">
        <v>22537</v>
      </c>
      <c r="B17995" t="s">
        <v>19486</v>
      </c>
      <c r="C17995" t="s">
        <v>22603</v>
      </c>
      <c r="D17995" t="s">
        <v>19630</v>
      </c>
      <c r="E17995" s="89">
        <v>-5.708969823767228e-05</v>
      </c>
      <c r="F17995" s="89"/>
      <c r="G17995" s="89">
        <v>5</v>
      </c>
      <c r="H17995" t="s">
        <v>19630</v>
      </c>
      <c r="I17995" s="89"/>
    </row>
    <row r="17996">
      <c r="A17996" t="s">
        <v>19244</v>
      </c>
      <c r="B17996" t="s">
        <v>19486</v>
      </c>
      <c r="C17996" t="s">
        <v>19578</v>
      </c>
      <c r="D17996" t="s">
        <v>19630</v>
      </c>
      <c r="E17996" s="89">
        <v>0.000646358120617586</v>
      </c>
      <c r="F17996" s="89"/>
      <c r="G17996" s="89">
        <v>5</v>
      </c>
      <c r="H17996" t="s">
        <v>19630</v>
      </c>
      <c r="I17996" s="89"/>
    </row>
    <row r="17997">
      <c r="A17997" t="s">
        <v>19245</v>
      </c>
      <c r="B17997" t="s">
        <v>19486</v>
      </c>
      <c r="C17997" t="s">
        <v>19579</v>
      </c>
      <c r="D17997" t="s">
        <v>19630</v>
      </c>
      <c r="E17997" s="89">
        <v>0.2955903238410494</v>
      </c>
      <c r="F17997" s="89"/>
      <c r="G17997" s="89">
        <v>5</v>
      </c>
      <c r="H17997" t="s">
        <v>19630</v>
      </c>
      <c r="I17997" s="89"/>
    </row>
    <row r="17998">
      <c r="A17998" t="s">
        <v>19246</v>
      </c>
      <c r="B17998" t="s">
        <v>19486</v>
      </c>
      <c r="C17998" t="s">
        <v>19580</v>
      </c>
      <c r="D17998" t="s">
        <v>19630</v>
      </c>
      <c r="E17998" s="89">
        <v>0.1066769135490104</v>
      </c>
      <c r="F17998" s="89"/>
      <c r="G17998" s="89">
        <v>5</v>
      </c>
      <c r="H17998" t="s">
        <v>19630</v>
      </c>
      <c r="I17998" s="89"/>
    </row>
    <row r="17999">
      <c r="A17999" t="s">
        <v>19247</v>
      </c>
      <c r="B17999" t="s">
        <v>19486</v>
      </c>
      <c r="C17999" t="s">
        <v>19581</v>
      </c>
      <c r="D17999" t="s">
        <v>19630</v>
      </c>
      <c r="E17999" s="89">
        <v>0.04787683366737322</v>
      </c>
      <c r="F17999" s="89"/>
      <c r="G17999" s="89">
        <v>5</v>
      </c>
      <c r="H17999" t="s">
        <v>19630</v>
      </c>
      <c r="I17999" s="89"/>
    </row>
    <row r="18000">
      <c r="A18000" t="s">
        <v>19248</v>
      </c>
      <c r="B18000" t="s">
        <v>19486</v>
      </c>
      <c r="C18000" t="s">
        <v>19582</v>
      </c>
      <c r="D18000" t="s">
        <v>19630</v>
      </c>
      <c r="E18000" s="89">
        <v>0.0006139174856168676</v>
      </c>
      <c r="F18000" s="89"/>
      <c r="G18000" s="89">
        <v>5</v>
      </c>
      <c r="H18000" t="s">
        <v>19630</v>
      </c>
      <c r="I18000" s="89"/>
    </row>
    <row r="18001">
      <c r="A18001" t="s">
        <v>19249</v>
      </c>
      <c r="B18001" t="s">
        <v>19486</v>
      </c>
      <c r="C18001" t="s">
        <v>19583</v>
      </c>
      <c r="D18001" t="s">
        <v>19630</v>
      </c>
      <c r="E18001" s="89">
        <v>0.05512763036555256</v>
      </c>
      <c r="F18001" s="89"/>
      <c r="G18001" s="89">
        <v>5</v>
      </c>
      <c r="H18001" t="s">
        <v>19630</v>
      </c>
      <c r="I18001" s="89"/>
    </row>
    <row r="18002">
      <c r="A18002" t="s">
        <v>19250</v>
      </c>
      <c r="B18002" t="s">
        <v>19486</v>
      </c>
      <c r="C18002" t="s">
        <v>19584</v>
      </c>
      <c r="D18002" t="s">
        <v>19630</v>
      </c>
      <c r="E18002" s="89">
        <v>-0.001507390919186304</v>
      </c>
      <c r="F18002" s="89"/>
      <c r="G18002" s="89">
        <v>5</v>
      </c>
      <c r="H18002" t="s">
        <v>19630</v>
      </c>
      <c r="I18002" s="89"/>
    </row>
    <row r="18003">
      <c r="A18003" t="s">
        <v>19251</v>
      </c>
      <c r="B18003" t="s">
        <v>19486</v>
      </c>
      <c r="C18003" t="s">
        <v>19585</v>
      </c>
      <c r="D18003" t="s">
        <v>19630</v>
      </c>
      <c r="E18003" s="89">
        <v>0</v>
      </c>
      <c r="F18003" s="89"/>
      <c r="G18003" s="89">
        <v>5</v>
      </c>
      <c r="H18003" t="s">
        <v>19630</v>
      </c>
      <c r="I18003" s="89"/>
    </row>
    <row r="18004">
      <c r="A18004" t="s">
        <v>19252</v>
      </c>
      <c r="B18004" t="s">
        <v>19486</v>
      </c>
      <c r="C18004" t="s">
        <v>19586</v>
      </c>
      <c r="D18004" t="s">
        <v>19630</v>
      </c>
      <c r="E18004" s="89">
        <v>0</v>
      </c>
      <c r="F18004" s="89"/>
      <c r="G18004" s="89">
        <v>5</v>
      </c>
      <c r="H18004" t="s">
        <v>19630</v>
      </c>
      <c r="I18004" s="89"/>
    </row>
    <row r="18005">
      <c r="A18005" t="s">
        <v>19253</v>
      </c>
      <c r="B18005" t="s">
        <v>19486</v>
      </c>
      <c r="C18005" t="s">
        <v>19587</v>
      </c>
      <c r="D18005" t="s">
        <v>19630</v>
      </c>
      <c r="E18005" s="89">
        <v>0.01471451092018156</v>
      </c>
      <c r="F18005" s="89"/>
      <c r="G18005" s="89">
        <v>5</v>
      </c>
      <c r="H18005" t="s">
        <v>19630</v>
      </c>
      <c r="I18005" s="89"/>
    </row>
    <row r="18006">
      <c r="A18006" t="s">
        <v>19254</v>
      </c>
      <c r="B18006" t="s">
        <v>19486</v>
      </c>
      <c r="C18006" t="s">
        <v>19588</v>
      </c>
      <c r="D18006" t="s">
        <v>19630</v>
      </c>
      <c r="E18006" s="89">
        <v>9.827580669582699e-05</v>
      </c>
      <c r="F18006" s="89"/>
      <c r="G18006" s="89">
        <v>5</v>
      </c>
      <c r="H18006" t="s">
        <v>19630</v>
      </c>
      <c r="I18006" s="89"/>
    </row>
    <row r="18007">
      <c r="A18007" t="s">
        <v>19255</v>
      </c>
      <c r="B18007" t="s">
        <v>19486</v>
      </c>
      <c r="C18007" t="s">
        <v>19589</v>
      </c>
      <c r="D18007" t="s">
        <v>19630</v>
      </c>
      <c r="E18007" s="89">
        <v>0</v>
      </c>
      <c r="F18007" s="89"/>
      <c r="G18007" s="89">
        <v>5</v>
      </c>
      <c r="H18007" t="s">
        <v>19630</v>
      </c>
      <c r="I18007" s="89"/>
    </row>
    <row r="18008">
      <c r="A18008" t="s">
        <v>22538</v>
      </c>
      <c r="B18008" t="s">
        <v>19486</v>
      </c>
      <c r="C18008" t="s">
        <v>22604</v>
      </c>
      <c r="D18008" t="s">
        <v>19630</v>
      </c>
      <c r="E18008" s="89">
        <v>-0.1879064081551429</v>
      </c>
      <c r="F18008" s="89"/>
      <c r="G18008" s="89">
        <v>5</v>
      </c>
      <c r="H18008" t="s">
        <v>19630</v>
      </c>
      <c r="I18008" s="89"/>
    </row>
    <row r="18009">
      <c r="A18009" t="s">
        <v>22539</v>
      </c>
      <c r="B18009" t="s">
        <v>19486</v>
      </c>
      <c r="C18009" t="s">
        <v>22605</v>
      </c>
      <c r="D18009" t="s">
        <v>19630</v>
      </c>
      <c r="E18009" s="89">
        <v>-0.004561738741112284</v>
      </c>
      <c r="F18009" s="89"/>
      <c r="G18009" s="89">
        <v>5</v>
      </c>
      <c r="H18009" t="s">
        <v>19630</v>
      </c>
      <c r="I18009" s="89"/>
    </row>
    <row r="18010">
      <c r="A18010" t="s">
        <v>22540</v>
      </c>
      <c r="B18010" t="s">
        <v>19486</v>
      </c>
      <c r="C18010" t="s">
        <v>22606</v>
      </c>
      <c r="D18010" t="s">
        <v>19630</v>
      </c>
      <c r="E18010" s="89">
        <v>-0.02926594661556112</v>
      </c>
      <c r="F18010" s="89"/>
      <c r="G18010" s="89">
        <v>5</v>
      </c>
      <c r="H18010" t="s">
        <v>19630</v>
      </c>
      <c r="I18010" s="89"/>
    </row>
    <row r="18011">
      <c r="A18011" t="s">
        <v>19256</v>
      </c>
      <c r="B18011" t="s">
        <v>19486</v>
      </c>
      <c r="C18011" t="s">
        <v>19590</v>
      </c>
      <c r="D18011" t="s">
        <v>19630</v>
      </c>
      <c r="E18011" s="89">
        <v>-0.007976677932424781</v>
      </c>
      <c r="F18011" s="89"/>
      <c r="G18011" s="89">
        <v>5</v>
      </c>
      <c r="H18011" t="s">
        <v>19630</v>
      </c>
      <c r="I18011" s="89"/>
    </row>
    <row r="18012">
      <c r="A18012" t="s">
        <v>19257</v>
      </c>
      <c r="B18012" t="s">
        <v>19486</v>
      </c>
      <c r="C18012" t="s">
        <v>19591</v>
      </c>
      <c r="D18012" t="s">
        <v>19630</v>
      </c>
      <c r="E18012" s="89">
        <v>-0.03772470599860146</v>
      </c>
      <c r="F18012" s="89"/>
      <c r="G18012" s="89">
        <v>5</v>
      </c>
      <c r="H18012" t="s">
        <v>19630</v>
      </c>
      <c r="I18012" s="89"/>
    </row>
    <row r="18013">
      <c r="A18013" t="s">
        <v>19258</v>
      </c>
      <c r="B18013" t="s">
        <v>19486</v>
      </c>
      <c r="C18013" t="s">
        <v>19592</v>
      </c>
      <c r="D18013" t="s">
        <v>19630</v>
      </c>
      <c r="E18013" s="89">
        <v>-0.02470420794017392</v>
      </c>
      <c r="F18013" s="89"/>
      <c r="G18013" s="89">
        <v>5</v>
      </c>
      <c r="H18013" t="s">
        <v>19630</v>
      </c>
      <c r="I18013" s="89"/>
    </row>
    <row r="18014">
      <c r="A18014" t="s">
        <v>19259</v>
      </c>
      <c r="B18014" t="s">
        <v>19486</v>
      </c>
      <c r="C18014" t="s">
        <v>19593</v>
      </c>
      <c r="D18014" t="s">
        <v>19630</v>
      </c>
      <c r="E18014" s="89">
        <v>0</v>
      </c>
      <c r="F18014" s="89"/>
      <c r="G18014" s="89">
        <v>5</v>
      </c>
      <c r="H18014" t="s">
        <v>19630</v>
      </c>
      <c r="I18014" s="89"/>
    </row>
    <row r="18015">
      <c r="A18015" t="s">
        <v>19260</v>
      </c>
      <c r="B18015" t="s">
        <v>19486</v>
      </c>
      <c r="C18015" t="s">
        <v>19594</v>
      </c>
      <c r="D18015" t="s">
        <v>19630</v>
      </c>
      <c r="E18015" s="89">
        <v>0</v>
      </c>
      <c r="F18015" s="89"/>
      <c r="G18015" s="89">
        <v>5</v>
      </c>
      <c r="H18015" t="s">
        <v>19630</v>
      </c>
      <c r="I18015" s="89"/>
    </row>
    <row r="18016">
      <c r="A18016" t="s">
        <v>19261</v>
      </c>
      <c r="B18016" t="s">
        <v>19486</v>
      </c>
      <c r="C18016" t="s">
        <v>19595</v>
      </c>
      <c r="D18016" t="s">
        <v>19630</v>
      </c>
      <c r="E18016" s="89">
        <v>0</v>
      </c>
      <c r="F18016" s="89"/>
      <c r="G18016" s="89">
        <v>5</v>
      </c>
      <c r="H18016" t="s">
        <v>19630</v>
      </c>
      <c r="I18016" s="89"/>
    </row>
    <row r="18017">
      <c r="A18017" t="s">
        <v>22541</v>
      </c>
      <c r="B18017" t="s">
        <v>19486</v>
      </c>
      <c r="C18017" t="s">
        <v>22607</v>
      </c>
      <c r="D18017" t="s">
        <v>19630</v>
      </c>
      <c r="E18017" s="89">
        <v>0</v>
      </c>
      <c r="F18017" s="89"/>
      <c r="G18017" s="89">
        <v>5</v>
      </c>
      <c r="H18017" t="s">
        <v>19630</v>
      </c>
      <c r="I18017" s="89"/>
    </row>
    <row r="18018">
      <c r="A18018" t="s">
        <v>22542</v>
      </c>
      <c r="B18018" t="s">
        <v>19486</v>
      </c>
      <c r="C18018" t="s">
        <v>22608</v>
      </c>
      <c r="D18018" t="s">
        <v>19630</v>
      </c>
      <c r="E18018" s="89">
        <v>0</v>
      </c>
      <c r="F18018" s="89"/>
      <c r="G18018" s="89">
        <v>5</v>
      </c>
      <c r="H18018" t="s">
        <v>19630</v>
      </c>
      <c r="I18018" s="89"/>
    </row>
    <row r="18019">
      <c r="A18019" t="s">
        <v>19262</v>
      </c>
      <c r="B18019" t="s">
        <v>19486</v>
      </c>
      <c r="C18019" t="s">
        <v>19596</v>
      </c>
      <c r="D18019" t="s">
        <v>19630</v>
      </c>
      <c r="E18019" s="89">
        <v>0</v>
      </c>
      <c r="F18019" s="89"/>
      <c r="G18019" s="89">
        <v>5</v>
      </c>
      <c r="H18019" t="s">
        <v>19630</v>
      </c>
      <c r="I18019" s="89"/>
    </row>
    <row r="18020">
      <c r="A18020" t="s">
        <v>22543</v>
      </c>
      <c r="B18020" t="s">
        <v>19486</v>
      </c>
      <c r="C18020" t="s">
        <v>22609</v>
      </c>
      <c r="D18020" t="s">
        <v>19630</v>
      </c>
      <c r="E18020" s="89">
        <v>-0.1461420831062128</v>
      </c>
      <c r="F18020" s="89"/>
      <c r="G18020" s="89">
        <v>5</v>
      </c>
      <c r="H18020" t="s">
        <v>19630</v>
      </c>
      <c r="I18020" s="89"/>
    </row>
    <row r="18021">
      <c r="A18021" t="s">
        <v>22544</v>
      </c>
      <c r="B18021" t="s">
        <v>19486</v>
      </c>
      <c r="C18021" t="s">
        <v>22610</v>
      </c>
      <c r="D18021" t="s">
        <v>19630</v>
      </c>
      <c r="E18021" s="89">
        <v>-0.02514685170891164</v>
      </c>
      <c r="F18021" s="89"/>
      <c r="G18021" s="89">
        <v>5</v>
      </c>
      <c r="H18021" t="s">
        <v>19630</v>
      </c>
      <c r="I18021" s="89"/>
    </row>
    <row r="18022">
      <c r="A18022" t="s">
        <v>19263</v>
      </c>
      <c r="B18022" t="s">
        <v>19486</v>
      </c>
      <c r="C18022" t="s">
        <v>19597</v>
      </c>
      <c r="D18022" t="s">
        <v>19630</v>
      </c>
      <c r="E18022" s="89">
        <v>0</v>
      </c>
      <c r="F18022" s="89"/>
      <c r="G18022" s="89">
        <v>5</v>
      </c>
      <c r="H18022" t="s">
        <v>19630</v>
      </c>
      <c r="I18022" s="89"/>
    </row>
    <row r="18023">
      <c r="A18023" t="s">
        <v>19264</v>
      </c>
      <c r="B18023" t="s">
        <v>19486</v>
      </c>
      <c r="C18023" t="s">
        <v>19598</v>
      </c>
      <c r="D18023" t="s">
        <v>19630</v>
      </c>
      <c r="E18023" s="89">
        <v>0.003459468752224964</v>
      </c>
      <c r="F18023" s="89"/>
      <c r="G18023" s="89">
        <v>5</v>
      </c>
      <c r="H18023" t="s">
        <v>19630</v>
      </c>
      <c r="I18023" s="89"/>
    </row>
    <row r="18024">
      <c r="A18024" t="s">
        <v>19265</v>
      </c>
      <c r="B18024" t="s">
        <v>19486</v>
      </c>
      <c r="C18024" t="s">
        <v>19599</v>
      </c>
      <c r="D18024" t="s">
        <v>19630</v>
      </c>
      <c r="E18024" s="89">
        <v>0.006359305568282341</v>
      </c>
      <c r="F18024" s="89"/>
      <c r="G18024" s="89">
        <v>5</v>
      </c>
      <c r="H18024" t="s">
        <v>19630</v>
      </c>
      <c r="I18024" s="89"/>
    </row>
    <row r="18025">
      <c r="A18025" t="s">
        <v>19266</v>
      </c>
      <c r="B18025" t="s">
        <v>19486</v>
      </c>
      <c r="C18025" t="s">
        <v>19600</v>
      </c>
      <c r="D18025" t="s">
        <v>19630</v>
      </c>
      <c r="E18025" s="89">
        <v>0.001187321034808396</v>
      </c>
      <c r="F18025" s="89"/>
      <c r="G18025" s="89">
        <v>5</v>
      </c>
      <c r="H18025" t="s">
        <v>19630</v>
      </c>
      <c r="I18025" s="89"/>
    </row>
    <row r="18026">
      <c r="A18026" t="s">
        <v>19267</v>
      </c>
      <c r="B18026" t="s">
        <v>19486</v>
      </c>
      <c r="C18026" t="s">
        <v>19601</v>
      </c>
      <c r="D18026" t="s">
        <v>19630</v>
      </c>
      <c r="E18026" s="89">
        <v>0.08343573239398019</v>
      </c>
      <c r="F18026" s="89"/>
      <c r="G18026" s="89">
        <v>5</v>
      </c>
      <c r="H18026" t="s">
        <v>19630</v>
      </c>
      <c r="I18026" s="89"/>
    </row>
    <row r="18027">
      <c r="A18027" t="s">
        <v>19268</v>
      </c>
      <c r="B18027" t="s">
        <v>19486</v>
      </c>
      <c r="C18027" t="s">
        <v>19602</v>
      </c>
      <c r="D18027" t="s">
        <v>19630</v>
      </c>
      <c r="E18027" s="89">
        <v>0.0516318104048836</v>
      </c>
      <c r="F18027" s="89"/>
      <c r="G18027" s="89">
        <v>5</v>
      </c>
      <c r="H18027" t="s">
        <v>19630</v>
      </c>
      <c r="I18027" s="89"/>
    </row>
    <row r="18028">
      <c r="A18028" t="s">
        <v>19269</v>
      </c>
      <c r="B18028" t="s">
        <v>19486</v>
      </c>
      <c r="C18028" t="s">
        <v>19603</v>
      </c>
      <c r="D18028" t="s">
        <v>19630</v>
      </c>
      <c r="E18028" s="89">
        <v>0.1236320105382746</v>
      </c>
      <c r="F18028" s="89"/>
      <c r="G18028" s="89">
        <v>5</v>
      </c>
      <c r="H18028" t="s">
        <v>19630</v>
      </c>
      <c r="I18028" s="89"/>
    </row>
    <row r="18029">
      <c r="A18029" t="s">
        <v>19270</v>
      </c>
      <c r="B18029" t="s">
        <v>19486</v>
      </c>
      <c r="C18029" t="s">
        <v>19604</v>
      </c>
      <c r="D18029" t="s">
        <v>19630</v>
      </c>
      <c r="E18029" s="89">
        <v>-0.01915679612107654</v>
      </c>
      <c r="F18029" s="89"/>
      <c r="G18029" s="89">
        <v>5</v>
      </c>
      <c r="H18029" t="s">
        <v>19630</v>
      </c>
      <c r="I18029" s="89"/>
    </row>
    <row r="18030">
      <c r="A18030" t="s">
        <v>19271</v>
      </c>
      <c r="B18030" t="s">
        <v>19486</v>
      </c>
      <c r="C18030" t="s">
        <v>19605</v>
      </c>
      <c r="D18030" t="s">
        <v>19630</v>
      </c>
      <c r="E18030" s="89">
        <v>0.003459468759932881</v>
      </c>
      <c r="F18030" s="89"/>
      <c r="G18030" s="89">
        <v>5</v>
      </c>
      <c r="H18030" t="s">
        <v>19630</v>
      </c>
      <c r="I18030" s="89"/>
    </row>
    <row r="18031">
      <c r="A18031" t="s">
        <v>19272</v>
      </c>
      <c r="B18031" t="s">
        <v>19486</v>
      </c>
      <c r="C18031" t="s">
        <v>19606</v>
      </c>
      <c r="D18031" t="s">
        <v>19630</v>
      </c>
      <c r="E18031" s="89">
        <v>-0.003500351741567889</v>
      </c>
      <c r="F18031" s="89"/>
      <c r="G18031" s="89">
        <v>5</v>
      </c>
      <c r="H18031" t="s">
        <v>19630</v>
      </c>
      <c r="I18031" s="89"/>
    </row>
    <row r="18032">
      <c r="A18032" t="s">
        <v>19273</v>
      </c>
      <c r="B18032" t="s">
        <v>19486</v>
      </c>
      <c r="C18032" t="s">
        <v>19607</v>
      </c>
      <c r="D18032" t="s">
        <v>19630</v>
      </c>
      <c r="E18032" s="89">
        <v>-0.001697612181754874</v>
      </c>
      <c r="F18032" s="89"/>
      <c r="G18032" s="89">
        <v>5</v>
      </c>
      <c r="H18032" t="s">
        <v>19630</v>
      </c>
      <c r="I18032" s="89"/>
    </row>
    <row r="18033">
      <c r="A18033" t="s">
        <v>22545</v>
      </c>
      <c r="B18033" t="s">
        <v>19486</v>
      </c>
      <c r="C18033" t="s">
        <v>22611</v>
      </c>
      <c r="D18033" t="s">
        <v>19630</v>
      </c>
      <c r="E18033" s="89">
        <v>-0.0001902212612186258</v>
      </c>
      <c r="F18033" s="89"/>
      <c r="G18033" s="89">
        <v>5</v>
      </c>
      <c r="H18033" t="s">
        <v>19630</v>
      </c>
      <c r="I18033" s="89"/>
    </row>
    <row r="18034">
      <c r="A18034" t="s">
        <v>19274</v>
      </c>
      <c r="B18034" t="s">
        <v>19486</v>
      </c>
      <c r="C18034" t="s">
        <v>19608</v>
      </c>
      <c r="D18034" t="s">
        <v>19630</v>
      </c>
      <c r="E18034" s="89">
        <v>-0.001562517469107221</v>
      </c>
      <c r="F18034" s="89"/>
      <c r="G18034" s="89">
        <v>5</v>
      </c>
      <c r="H18034" t="s">
        <v>19630</v>
      </c>
      <c r="I18034" s="89"/>
    </row>
    <row r="18035">
      <c r="A18035" t="s">
        <v>19275</v>
      </c>
      <c r="B18035" t="s">
        <v>19486</v>
      </c>
      <c r="C18035" t="s">
        <v>19609</v>
      </c>
      <c r="D18035" t="s">
        <v>19630</v>
      </c>
      <c r="E18035" s="89">
        <v>-0.0001350947126476533</v>
      </c>
      <c r="F18035" s="89"/>
      <c r="G18035" s="89">
        <v>5</v>
      </c>
      <c r="H18035" t="s">
        <v>19630</v>
      </c>
      <c r="I18035" s="89"/>
    </row>
    <row r="18036">
      <c r="A18036" t="s">
        <v>19276</v>
      </c>
      <c r="B18036" t="s">
        <v>19486</v>
      </c>
      <c r="C18036" t="s">
        <v>19610</v>
      </c>
      <c r="D18036" t="s">
        <v>19630</v>
      </c>
      <c r="E18036" s="89">
        <v>0.003822656175242789</v>
      </c>
      <c r="F18036" s="89"/>
      <c r="G18036" s="89">
        <v>5</v>
      </c>
      <c r="H18036" t="s">
        <v>19630</v>
      </c>
      <c r="I18036" s="89"/>
    </row>
    <row r="18037">
      <c r="A18037" t="s">
        <v>19277</v>
      </c>
      <c r="B18037" t="s">
        <v>19486</v>
      </c>
      <c r="C18037" t="s">
        <v>19611</v>
      </c>
      <c r="D18037" t="s">
        <v>19630</v>
      </c>
      <c r="E18037" s="89">
        <v>0.005756656074910245</v>
      </c>
      <c r="F18037" s="89"/>
      <c r="G18037" s="89">
        <v>5</v>
      </c>
      <c r="H18037" t="s">
        <v>19630</v>
      </c>
      <c r="I18037" s="89"/>
    </row>
    <row r="18038">
      <c r="A18038" t="s">
        <v>19278</v>
      </c>
      <c r="B18038" t="s">
        <v>19486</v>
      </c>
      <c r="C18038" t="s">
        <v>19612</v>
      </c>
      <c r="D18038" t="s">
        <v>19630</v>
      </c>
      <c r="E18038" s="89">
        <v>0.006238290165064107</v>
      </c>
      <c r="F18038" s="89"/>
      <c r="G18038" s="89">
        <v>5</v>
      </c>
      <c r="H18038" t="s">
        <v>19630</v>
      </c>
      <c r="I18038" s="89"/>
    </row>
    <row r="18039">
      <c r="A18039" t="s">
        <v>22546</v>
      </c>
      <c r="B18039" t="s">
        <v>19486</v>
      </c>
      <c r="C18039" t="s">
        <v>22612</v>
      </c>
      <c r="D18039" t="s">
        <v>19630</v>
      </c>
      <c r="E18039" s="89">
        <v>-5.512654857097248e-05</v>
      </c>
      <c r="F18039" s="89"/>
      <c r="G18039" s="89">
        <v>5</v>
      </c>
      <c r="H18039" t="s">
        <v>19630</v>
      </c>
      <c r="I18039" s="89"/>
    </row>
    <row r="18040">
      <c r="A18040" t="s">
        <v>19279</v>
      </c>
      <c r="B18040" t="s">
        <v>19486</v>
      </c>
      <c r="C18040" t="s">
        <v>19574</v>
      </c>
      <c r="D18040" t="s">
        <v>19630</v>
      </c>
      <c r="E18040" s="89">
        <v>0.008743640026781645</v>
      </c>
      <c r="F18040" s="89"/>
      <c r="G18040" s="89">
        <v>6</v>
      </c>
      <c r="H18040" t="s">
        <v>19630</v>
      </c>
      <c r="I18040" s="89"/>
    </row>
    <row r="18041">
      <c r="A18041" t="s">
        <v>19280</v>
      </c>
      <c r="B18041" t="s">
        <v>19486</v>
      </c>
      <c r="C18041" t="s">
        <v>19575</v>
      </c>
      <c r="D18041" t="s">
        <v>19630</v>
      </c>
      <c r="E18041" s="89">
        <v>0.01820983890257694</v>
      </c>
      <c r="F18041" s="89"/>
      <c r="G18041" s="89">
        <v>6</v>
      </c>
      <c r="H18041" t="s">
        <v>19630</v>
      </c>
      <c r="I18041" s="89"/>
    </row>
    <row r="18042">
      <c r="A18042" t="s">
        <v>19281</v>
      </c>
      <c r="B18042" t="s">
        <v>19486</v>
      </c>
      <c r="C18042" t="s">
        <v>19576</v>
      </c>
      <c r="D18042" t="s">
        <v>19630</v>
      </c>
      <c r="E18042" s="89">
        <v>0.0002068329139002563</v>
      </c>
      <c r="F18042" s="89"/>
      <c r="G18042" s="89">
        <v>6</v>
      </c>
      <c r="H18042" t="s">
        <v>19630</v>
      </c>
      <c r="I18042" s="89"/>
    </row>
    <row r="18043">
      <c r="A18043" t="s">
        <v>22547</v>
      </c>
      <c r="B18043" t="s">
        <v>19486</v>
      </c>
      <c r="C18043" t="s">
        <v>22602</v>
      </c>
      <c r="D18043" t="s">
        <v>19630</v>
      </c>
      <c r="E18043" s="89">
        <v>-0.0001521979052621425</v>
      </c>
      <c r="F18043" s="89"/>
      <c r="G18043" s="89">
        <v>6</v>
      </c>
      <c r="H18043" t="s">
        <v>19630</v>
      </c>
      <c r="I18043" s="89"/>
    </row>
    <row r="18044">
      <c r="A18044" t="s">
        <v>19282</v>
      </c>
      <c r="B18044" t="s">
        <v>19486</v>
      </c>
      <c r="C18044" t="s">
        <v>19577</v>
      </c>
      <c r="D18044" t="s">
        <v>19630</v>
      </c>
      <c r="E18044" s="89">
        <v>0.0006050825844594722</v>
      </c>
      <c r="F18044" s="89"/>
      <c r="G18044" s="89">
        <v>6</v>
      </c>
      <c r="H18044" t="s">
        <v>19630</v>
      </c>
      <c r="I18044" s="89"/>
    </row>
    <row r="18045">
      <c r="A18045" t="s">
        <v>22548</v>
      </c>
      <c r="B18045" t="s">
        <v>19486</v>
      </c>
      <c r="C18045" t="s">
        <v>22603</v>
      </c>
      <c r="D18045" t="s">
        <v>19630</v>
      </c>
      <c r="E18045" s="89">
        <v>-8.311135652929704e-05</v>
      </c>
      <c r="F18045" s="89"/>
      <c r="G18045" s="89">
        <v>6</v>
      </c>
      <c r="H18045" t="s">
        <v>19630</v>
      </c>
      <c r="I18045" s="89"/>
    </row>
    <row r="18046">
      <c r="A18046" t="s">
        <v>19283</v>
      </c>
      <c r="B18046" t="s">
        <v>19486</v>
      </c>
      <c r="C18046" t="s">
        <v>19578</v>
      </c>
      <c r="D18046" t="s">
        <v>19630</v>
      </c>
      <c r="E18046" s="89">
        <v>0.0003336415131063295</v>
      </c>
      <c r="F18046" s="89"/>
      <c r="G18046" s="89">
        <v>6</v>
      </c>
      <c r="H18046" t="s">
        <v>19630</v>
      </c>
      <c r="I18046" s="89"/>
    </row>
    <row r="18047">
      <c r="A18047" t="s">
        <v>19284</v>
      </c>
      <c r="B18047" t="s">
        <v>19486</v>
      </c>
      <c r="C18047" t="s">
        <v>19579</v>
      </c>
      <c r="D18047" t="s">
        <v>19630</v>
      </c>
      <c r="E18047" s="89">
        <v>0.1907018570505306</v>
      </c>
      <c r="F18047" s="89"/>
      <c r="G18047" s="89">
        <v>6</v>
      </c>
      <c r="H18047" t="s">
        <v>19630</v>
      </c>
      <c r="I18047" s="89"/>
    </row>
    <row r="18048">
      <c r="A18048" t="s">
        <v>19285</v>
      </c>
      <c r="B18048" t="s">
        <v>19486</v>
      </c>
      <c r="C18048" t="s">
        <v>19580</v>
      </c>
      <c r="D18048" t="s">
        <v>19630</v>
      </c>
      <c r="E18048" s="89">
        <v>0.1104310699258417</v>
      </c>
      <c r="F18048" s="89"/>
      <c r="G18048" s="89">
        <v>6</v>
      </c>
      <c r="H18048" t="s">
        <v>19630</v>
      </c>
      <c r="I18048" s="89"/>
    </row>
    <row r="18049">
      <c r="A18049" t="s">
        <v>19286</v>
      </c>
      <c r="B18049" t="s">
        <v>19486</v>
      </c>
      <c r="C18049" t="s">
        <v>19581</v>
      </c>
      <c r="D18049" t="s">
        <v>19630</v>
      </c>
      <c r="E18049" s="89">
        <v>0.0892714073286365</v>
      </c>
      <c r="F18049" s="89"/>
      <c r="G18049" s="89">
        <v>6</v>
      </c>
      <c r="H18049" t="s">
        <v>19630</v>
      </c>
      <c r="I18049" s="89"/>
    </row>
    <row r="18050">
      <c r="A18050" t="s">
        <v>19287</v>
      </c>
      <c r="B18050" t="s">
        <v>19486</v>
      </c>
      <c r="C18050" t="s">
        <v>19582</v>
      </c>
      <c r="D18050" t="s">
        <v>19630</v>
      </c>
      <c r="E18050" s="89">
        <v>0.0003854336912984655</v>
      </c>
      <c r="F18050" s="89"/>
      <c r="G18050" s="89">
        <v>6</v>
      </c>
      <c r="H18050" t="s">
        <v>19630</v>
      </c>
      <c r="I18050" s="89"/>
    </row>
    <row r="18051">
      <c r="A18051" t="s">
        <v>19288</v>
      </c>
      <c r="B18051" t="s">
        <v>19486</v>
      </c>
      <c r="C18051" t="s">
        <v>19583</v>
      </c>
      <c r="D18051" t="s">
        <v>19630</v>
      </c>
      <c r="E18051" s="89">
        <v>0.04032822379191989</v>
      </c>
      <c r="F18051" s="89"/>
      <c r="G18051" s="89">
        <v>6</v>
      </c>
      <c r="H18051" t="s">
        <v>19630</v>
      </c>
      <c r="I18051" s="89"/>
    </row>
    <row r="18052">
      <c r="A18052" t="s">
        <v>19289</v>
      </c>
      <c r="B18052" t="s">
        <v>19486</v>
      </c>
      <c r="C18052" t="s">
        <v>19584</v>
      </c>
      <c r="D18052" t="s">
        <v>19630</v>
      </c>
      <c r="E18052" s="89">
        <v>-0.001584955392915921</v>
      </c>
      <c r="F18052" s="89"/>
      <c r="G18052" s="89">
        <v>6</v>
      </c>
      <c r="H18052" t="s">
        <v>19630</v>
      </c>
      <c r="I18052" s="89"/>
    </row>
    <row r="18053">
      <c r="A18053" t="s">
        <v>19290</v>
      </c>
      <c r="B18053" t="s">
        <v>19486</v>
      </c>
      <c r="C18053" t="s">
        <v>19585</v>
      </c>
      <c r="D18053" t="s">
        <v>19630</v>
      </c>
      <c r="E18053" s="89">
        <v>0</v>
      </c>
      <c r="F18053" s="89"/>
      <c r="G18053" s="89">
        <v>6</v>
      </c>
      <c r="H18053" t="s">
        <v>19630</v>
      </c>
      <c r="I18053" s="89"/>
    </row>
    <row r="18054">
      <c r="A18054" t="s">
        <v>19291</v>
      </c>
      <c r="B18054" t="s">
        <v>19486</v>
      </c>
      <c r="C18054" t="s">
        <v>19586</v>
      </c>
      <c r="D18054" t="s">
        <v>19630</v>
      </c>
      <c r="E18054" s="89">
        <v>-0.0003464818864822994</v>
      </c>
      <c r="F18054" s="89"/>
      <c r="G18054" s="89">
        <v>6</v>
      </c>
      <c r="H18054" t="s">
        <v>19630</v>
      </c>
      <c r="I18054" s="89"/>
    </row>
    <row r="18055">
      <c r="A18055" t="s">
        <v>19292</v>
      </c>
      <c r="B18055" t="s">
        <v>19486</v>
      </c>
      <c r="C18055" t="s">
        <v>19587</v>
      </c>
      <c r="D18055" t="s">
        <v>19630</v>
      </c>
      <c r="E18055" s="89">
        <v>0.008743639931458623</v>
      </c>
      <c r="F18055" s="89"/>
      <c r="G18055" s="89">
        <v>6</v>
      </c>
      <c r="H18055" t="s">
        <v>19630</v>
      </c>
      <c r="I18055" s="89"/>
    </row>
    <row r="18056">
      <c r="A18056" t="s">
        <v>19293</v>
      </c>
      <c r="B18056" t="s">
        <v>19486</v>
      </c>
      <c r="C18056" t="s">
        <v>19588</v>
      </c>
      <c r="D18056" t="s">
        <v>19630</v>
      </c>
      <c r="E18056" s="89">
        <v>7.82238107426146e-05</v>
      </c>
      <c r="F18056" s="89"/>
      <c r="G18056" s="89">
        <v>6</v>
      </c>
      <c r="H18056" t="s">
        <v>19630</v>
      </c>
      <c r="I18056" s="89"/>
    </row>
    <row r="18057">
      <c r="A18057" t="s">
        <v>19294</v>
      </c>
      <c r="B18057" t="s">
        <v>19486</v>
      </c>
      <c r="C18057" t="s">
        <v>19589</v>
      </c>
      <c r="D18057" t="s">
        <v>19630</v>
      </c>
      <c r="E18057" s="89">
        <v>0</v>
      </c>
      <c r="F18057" s="89"/>
      <c r="G18057" s="89">
        <v>6</v>
      </c>
      <c r="H18057" t="s">
        <v>19630</v>
      </c>
      <c r="I18057" s="89"/>
    </row>
    <row r="18058">
      <c r="A18058" t="s">
        <v>22549</v>
      </c>
      <c r="B18058" t="s">
        <v>19486</v>
      </c>
      <c r="C18058" t="s">
        <v>22604</v>
      </c>
      <c r="D18058" t="s">
        <v>19630</v>
      </c>
      <c r="E18058" s="89">
        <v>-0.1727479287033866</v>
      </c>
      <c r="F18058" s="89"/>
      <c r="G18058" s="89">
        <v>6</v>
      </c>
      <c r="H18058" t="s">
        <v>19630</v>
      </c>
      <c r="I18058" s="89"/>
    </row>
    <row r="18059">
      <c r="A18059" t="s">
        <v>22550</v>
      </c>
      <c r="B18059" t="s">
        <v>19486</v>
      </c>
      <c r="C18059" t="s">
        <v>22605</v>
      </c>
      <c r="D18059" t="s">
        <v>19630</v>
      </c>
      <c r="E18059" s="89">
        <v>-0.005260304790679767</v>
      </c>
      <c r="F18059" s="89"/>
      <c r="G18059" s="89">
        <v>6</v>
      </c>
      <c r="H18059" t="s">
        <v>19630</v>
      </c>
      <c r="I18059" s="89"/>
    </row>
    <row r="18060">
      <c r="A18060" t="s">
        <v>22551</v>
      </c>
      <c r="B18060" t="s">
        <v>19486</v>
      </c>
      <c r="C18060" t="s">
        <v>22606</v>
      </c>
      <c r="D18060" t="s">
        <v>19630</v>
      </c>
      <c r="E18060" s="89">
        <v>-0.03932693959743992</v>
      </c>
      <c r="F18060" s="89"/>
      <c r="G18060" s="89">
        <v>6</v>
      </c>
      <c r="H18060" t="s">
        <v>19630</v>
      </c>
      <c r="I18060" s="89"/>
    </row>
    <row r="18061">
      <c r="A18061" t="s">
        <v>19295</v>
      </c>
      <c r="B18061" t="s">
        <v>19486</v>
      </c>
      <c r="C18061" t="s">
        <v>19590</v>
      </c>
      <c r="D18061" t="s">
        <v>19630</v>
      </c>
      <c r="E18061" s="89">
        <v>-0.009478810004117015</v>
      </c>
      <c r="F18061" s="89"/>
      <c r="G18061" s="89">
        <v>6</v>
      </c>
      <c r="H18061" t="s">
        <v>19630</v>
      </c>
      <c r="I18061" s="89"/>
    </row>
    <row r="18062">
      <c r="A18062" t="s">
        <v>19296</v>
      </c>
      <c r="B18062" t="s">
        <v>19486</v>
      </c>
      <c r="C18062" t="s">
        <v>19591</v>
      </c>
      <c r="D18062" t="s">
        <v>19630</v>
      </c>
      <c r="E18062" s="89">
        <v>-0.03721507411779397</v>
      </c>
      <c r="F18062" s="89"/>
      <c r="G18062" s="89">
        <v>6</v>
      </c>
      <c r="H18062" t="s">
        <v>19630</v>
      </c>
      <c r="I18062" s="89"/>
    </row>
    <row r="18063">
      <c r="A18063" t="s">
        <v>19297</v>
      </c>
      <c r="B18063" t="s">
        <v>19486</v>
      </c>
      <c r="C18063" t="s">
        <v>19592</v>
      </c>
      <c r="D18063" t="s">
        <v>19630</v>
      </c>
      <c r="E18063" s="89">
        <v>-0.03406663486748037</v>
      </c>
      <c r="F18063" s="89"/>
      <c r="G18063" s="89">
        <v>6</v>
      </c>
      <c r="H18063" t="s">
        <v>19630</v>
      </c>
      <c r="I18063" s="89"/>
    </row>
    <row r="18064">
      <c r="A18064" t="s">
        <v>19298</v>
      </c>
      <c r="B18064" t="s">
        <v>19486</v>
      </c>
      <c r="C18064" t="s">
        <v>19593</v>
      </c>
      <c r="D18064" t="s">
        <v>19630</v>
      </c>
      <c r="E18064" s="89">
        <v>0</v>
      </c>
      <c r="F18064" s="89"/>
      <c r="G18064" s="89">
        <v>6</v>
      </c>
      <c r="H18064" t="s">
        <v>19630</v>
      </c>
      <c r="I18064" s="89"/>
    </row>
    <row r="18065">
      <c r="A18065" t="s">
        <v>19299</v>
      </c>
      <c r="B18065" t="s">
        <v>19486</v>
      </c>
      <c r="C18065" t="s">
        <v>19594</v>
      </c>
      <c r="D18065" t="s">
        <v>19630</v>
      </c>
      <c r="E18065" s="89">
        <v>0</v>
      </c>
      <c r="F18065" s="89"/>
      <c r="G18065" s="89">
        <v>6</v>
      </c>
      <c r="H18065" t="s">
        <v>19630</v>
      </c>
      <c r="I18065" s="89"/>
    </row>
    <row r="18066">
      <c r="A18066" t="s">
        <v>19300</v>
      </c>
      <c r="B18066" t="s">
        <v>19486</v>
      </c>
      <c r="C18066" t="s">
        <v>19595</v>
      </c>
      <c r="D18066" t="s">
        <v>19630</v>
      </c>
      <c r="E18066" s="89">
        <v>0</v>
      </c>
      <c r="F18066" s="89"/>
      <c r="G18066" s="89">
        <v>6</v>
      </c>
      <c r="H18066" t="s">
        <v>19630</v>
      </c>
      <c r="I18066" s="89"/>
    </row>
    <row r="18067">
      <c r="A18067" t="s">
        <v>22552</v>
      </c>
      <c r="B18067" t="s">
        <v>19486</v>
      </c>
      <c r="C18067" t="s">
        <v>22607</v>
      </c>
      <c r="D18067" t="s">
        <v>19630</v>
      </c>
      <c r="E18067" s="89">
        <v>0</v>
      </c>
      <c r="F18067" s="89"/>
      <c r="G18067" s="89">
        <v>6</v>
      </c>
      <c r="H18067" t="s">
        <v>19630</v>
      </c>
      <c r="I18067" s="89"/>
    </row>
    <row r="18068">
      <c r="A18068" t="s">
        <v>22553</v>
      </c>
      <c r="B18068" t="s">
        <v>19486</v>
      </c>
      <c r="C18068" t="s">
        <v>22608</v>
      </c>
      <c r="D18068" t="s">
        <v>19630</v>
      </c>
      <c r="E18068" s="89">
        <v>0</v>
      </c>
      <c r="F18068" s="89"/>
      <c r="G18068" s="89">
        <v>6</v>
      </c>
      <c r="H18068" t="s">
        <v>19630</v>
      </c>
      <c r="I18068" s="89"/>
    </row>
    <row r="18069">
      <c r="A18069" t="s">
        <v>19301</v>
      </c>
      <c r="B18069" t="s">
        <v>19486</v>
      </c>
      <c r="C18069" t="s">
        <v>19596</v>
      </c>
      <c r="D18069" t="s">
        <v>19630</v>
      </c>
      <c r="E18069" s="89">
        <v>0</v>
      </c>
      <c r="F18069" s="89"/>
      <c r="G18069" s="89">
        <v>6</v>
      </c>
      <c r="H18069" t="s">
        <v>19630</v>
      </c>
      <c r="I18069" s="89"/>
    </row>
    <row r="18070">
      <c r="A18070" t="s">
        <v>22554</v>
      </c>
      <c r="B18070" t="s">
        <v>19486</v>
      </c>
      <c r="C18070" t="s">
        <v>22609</v>
      </c>
      <c r="D18070" t="s">
        <v>19630</v>
      </c>
      <c r="E18070" s="89">
        <v>-0.144454701504288</v>
      </c>
      <c r="F18070" s="89"/>
      <c r="G18070" s="89">
        <v>6</v>
      </c>
      <c r="H18070" t="s">
        <v>19630</v>
      </c>
      <c r="I18070" s="89"/>
    </row>
    <row r="18071">
      <c r="A18071" t="s">
        <v>22555</v>
      </c>
      <c r="B18071" t="s">
        <v>19486</v>
      </c>
      <c r="C18071" t="s">
        <v>22610</v>
      </c>
      <c r="D18071" t="s">
        <v>19630</v>
      </c>
      <c r="E18071" s="89">
        <v>-0.02858817991790582</v>
      </c>
      <c r="F18071" s="89"/>
      <c r="G18071" s="89">
        <v>6</v>
      </c>
      <c r="H18071" t="s">
        <v>19630</v>
      </c>
      <c r="I18071" s="89"/>
    </row>
    <row r="18072">
      <c r="A18072" t="s">
        <v>19302</v>
      </c>
      <c r="B18072" t="s">
        <v>19486</v>
      </c>
      <c r="C18072" t="s">
        <v>19597</v>
      </c>
      <c r="D18072" t="s">
        <v>19630</v>
      </c>
      <c r="E18072" s="89">
        <v>0</v>
      </c>
      <c r="F18072" s="89"/>
      <c r="G18072" s="89">
        <v>6</v>
      </c>
      <c r="H18072" t="s">
        <v>19630</v>
      </c>
      <c r="I18072" s="89"/>
    </row>
    <row r="18073">
      <c r="A18073" t="s">
        <v>19303</v>
      </c>
      <c r="B18073" t="s">
        <v>19486</v>
      </c>
      <c r="C18073" t="s">
        <v>19598</v>
      </c>
      <c r="D18073" t="s">
        <v>19630</v>
      </c>
      <c r="E18073" s="89">
        <v>0.001520994369303001</v>
      </c>
      <c r="F18073" s="89"/>
      <c r="G18073" s="89">
        <v>6</v>
      </c>
      <c r="H18073" t="s">
        <v>19630</v>
      </c>
      <c r="I18073" s="89"/>
    </row>
    <row r="18074">
      <c r="A18074" t="s">
        <v>19304</v>
      </c>
      <c r="B18074" t="s">
        <v>19486</v>
      </c>
      <c r="C18074" t="s">
        <v>19599</v>
      </c>
      <c r="D18074" t="s">
        <v>19630</v>
      </c>
      <c r="E18074" s="89">
        <v>0.004133484893280568</v>
      </c>
      <c r="F18074" s="89"/>
      <c r="G18074" s="89">
        <v>6</v>
      </c>
      <c r="H18074" t="s">
        <v>19630</v>
      </c>
      <c r="I18074" s="89"/>
    </row>
    <row r="18075">
      <c r="A18075" t="s">
        <v>19305</v>
      </c>
      <c r="B18075" t="s">
        <v>19486</v>
      </c>
      <c r="C18075" t="s">
        <v>19600</v>
      </c>
      <c r="D18075" t="s">
        <v>19630</v>
      </c>
      <c r="E18075" s="89">
        <v>0.0006739176905611637</v>
      </c>
      <c r="F18075" s="89"/>
      <c r="G18075" s="89">
        <v>6</v>
      </c>
      <c r="H18075" t="s">
        <v>19630</v>
      </c>
      <c r="I18075" s="89"/>
    </row>
    <row r="18076">
      <c r="A18076" t="s">
        <v>19306</v>
      </c>
      <c r="B18076" t="s">
        <v>19486</v>
      </c>
      <c r="C18076" t="s">
        <v>19601</v>
      </c>
      <c r="D18076" t="s">
        <v>19630</v>
      </c>
      <c r="E18076" s="89">
        <v>0.08974646670042379</v>
      </c>
      <c r="F18076" s="89"/>
      <c r="G18076" s="89">
        <v>6</v>
      </c>
      <c r="H18076" t="s">
        <v>19630</v>
      </c>
      <c r="I18076" s="89"/>
    </row>
    <row r="18077">
      <c r="A18077" t="s">
        <v>19307</v>
      </c>
      <c r="B18077" t="s">
        <v>19486</v>
      </c>
      <c r="C18077" t="s">
        <v>19602</v>
      </c>
      <c r="D18077" t="s">
        <v>19630</v>
      </c>
      <c r="E18077" s="89">
        <v>0.03902490774987576</v>
      </c>
      <c r="F18077" s="89"/>
      <c r="G18077" s="89">
        <v>6</v>
      </c>
      <c r="H18077" t="s">
        <v>19630</v>
      </c>
      <c r="I18077" s="89"/>
    </row>
    <row r="18078">
      <c r="A18078" t="s">
        <v>19308</v>
      </c>
      <c r="B18078" t="s">
        <v>19486</v>
      </c>
      <c r="C18078" t="s">
        <v>19603</v>
      </c>
      <c r="D18078" t="s">
        <v>19630</v>
      </c>
      <c r="E18078" s="89">
        <v>0.09670340445736411</v>
      </c>
      <c r="F18078" s="89"/>
      <c r="G18078" s="89">
        <v>6</v>
      </c>
      <c r="H18078" t="s">
        <v>19630</v>
      </c>
      <c r="I18078" s="89"/>
    </row>
    <row r="18079">
      <c r="A18079" t="s">
        <v>19309</v>
      </c>
      <c r="B18079" t="s">
        <v>19486</v>
      </c>
      <c r="C18079" t="s">
        <v>19604</v>
      </c>
      <c r="D18079" t="s">
        <v>19630</v>
      </c>
      <c r="E18079" s="89">
        <v>-0.02503479327911035</v>
      </c>
      <c r="F18079" s="89"/>
      <c r="G18079" s="89">
        <v>6</v>
      </c>
      <c r="H18079" t="s">
        <v>19630</v>
      </c>
      <c r="I18079" s="89"/>
    </row>
    <row r="18080">
      <c r="A18080" t="s">
        <v>19310</v>
      </c>
      <c r="B18080" t="s">
        <v>19486</v>
      </c>
      <c r="C18080" t="s">
        <v>19605</v>
      </c>
      <c r="D18080" t="s">
        <v>19630</v>
      </c>
      <c r="E18080" s="89">
        <v>0.001520994389630008</v>
      </c>
      <c r="F18080" s="89"/>
      <c r="G18080" s="89">
        <v>6</v>
      </c>
      <c r="H18080" t="s">
        <v>19630</v>
      </c>
      <c r="I18080" s="89"/>
    </row>
    <row r="18081">
      <c r="A18081" t="s">
        <v>19311</v>
      </c>
      <c r="B18081" t="s">
        <v>19486</v>
      </c>
      <c r="C18081" t="s">
        <v>19606</v>
      </c>
      <c r="D18081" t="s">
        <v>19630</v>
      </c>
      <c r="E18081" s="89">
        <v>-0.02278466990292784</v>
      </c>
      <c r="F18081" s="89"/>
      <c r="G18081" s="89">
        <v>6</v>
      </c>
      <c r="H18081" t="s">
        <v>19630</v>
      </c>
      <c r="I18081" s="89"/>
    </row>
    <row r="18082">
      <c r="A18082" t="s">
        <v>19312</v>
      </c>
      <c r="B18082" t="s">
        <v>19486</v>
      </c>
      <c r="C18082" t="s">
        <v>19607</v>
      </c>
      <c r="D18082" t="s">
        <v>19630</v>
      </c>
      <c r="E18082" s="89">
        <v>-0.002282364260705595</v>
      </c>
      <c r="F18082" s="89"/>
      <c r="G18082" s="89">
        <v>6</v>
      </c>
      <c r="H18082" t="s">
        <v>19630</v>
      </c>
      <c r="I18082" s="89"/>
    </row>
    <row r="18083">
      <c r="A18083" t="s">
        <v>22556</v>
      </c>
      <c r="B18083" t="s">
        <v>19486</v>
      </c>
      <c r="C18083" t="s">
        <v>22611</v>
      </c>
      <c r="D18083" t="s">
        <v>19630</v>
      </c>
      <c r="E18083" s="89">
        <v>-0.0006974088594063633</v>
      </c>
      <c r="F18083" s="89"/>
      <c r="G18083" s="89">
        <v>6</v>
      </c>
      <c r="H18083" t="s">
        <v>19630</v>
      </c>
      <c r="I18083" s="89"/>
    </row>
    <row r="18084">
      <c r="A18084" t="s">
        <v>19313</v>
      </c>
      <c r="B18084" t="s">
        <v>19486</v>
      </c>
      <c r="C18084" t="s">
        <v>19608</v>
      </c>
      <c r="D18084" t="s">
        <v>19630</v>
      </c>
      <c r="E18084" s="89">
        <v>-0.001700573104793421</v>
      </c>
      <c r="F18084" s="89"/>
      <c r="G18084" s="89">
        <v>6</v>
      </c>
      <c r="H18084" t="s">
        <v>19630</v>
      </c>
      <c r="I18084" s="89"/>
    </row>
    <row r="18085">
      <c r="A18085" t="s">
        <v>19314</v>
      </c>
      <c r="B18085" t="s">
        <v>19486</v>
      </c>
      <c r="C18085" t="s">
        <v>19609</v>
      </c>
      <c r="D18085" t="s">
        <v>19630</v>
      </c>
      <c r="E18085" s="89">
        <v>-0.000581791148273739</v>
      </c>
      <c r="F18085" s="89"/>
      <c r="G18085" s="89">
        <v>6</v>
      </c>
      <c r="H18085" t="s">
        <v>19630</v>
      </c>
      <c r="I18085" s="89"/>
    </row>
    <row r="18086">
      <c r="A18086" t="s">
        <v>19315</v>
      </c>
      <c r="B18086" t="s">
        <v>19486</v>
      </c>
      <c r="C18086" t="s">
        <v>19610</v>
      </c>
      <c r="D18086" t="s">
        <v>19630</v>
      </c>
      <c r="E18086" s="89">
        <v>0.003212274541859065</v>
      </c>
      <c r="F18086" s="89"/>
      <c r="G18086" s="89">
        <v>6</v>
      </c>
      <c r="H18086" t="s">
        <v>19630</v>
      </c>
      <c r="I18086" s="89"/>
    </row>
    <row r="18087">
      <c r="A18087" t="s">
        <v>19316</v>
      </c>
      <c r="B18087" t="s">
        <v>19486</v>
      </c>
      <c r="C18087" t="s">
        <v>19611</v>
      </c>
      <c r="D18087" t="s">
        <v>19630</v>
      </c>
      <c r="E18087" s="89">
        <v>0.004656595854332711</v>
      </c>
      <c r="F18087" s="89"/>
      <c r="G18087" s="89">
        <v>6</v>
      </c>
      <c r="H18087" t="s">
        <v>19630</v>
      </c>
      <c r="I18087" s="89"/>
    </row>
    <row r="18088">
      <c r="A18088" t="s">
        <v>19317</v>
      </c>
      <c r="B18088" t="s">
        <v>19486</v>
      </c>
      <c r="C18088" t="s">
        <v>19612</v>
      </c>
      <c r="D18088" t="s">
        <v>19630</v>
      </c>
      <c r="E18088" s="89">
        <v>0.003765256454300052</v>
      </c>
      <c r="F18088" s="89"/>
      <c r="G18088" s="89">
        <v>6</v>
      </c>
      <c r="H18088" t="s">
        <v>19630</v>
      </c>
      <c r="I18088" s="89"/>
    </row>
    <row r="18089">
      <c r="A18089" t="s">
        <v>22557</v>
      </c>
      <c r="B18089" t="s">
        <v>19486</v>
      </c>
      <c r="C18089" t="s">
        <v>22612</v>
      </c>
      <c r="D18089" t="s">
        <v>19630</v>
      </c>
      <c r="E18089" s="89">
        <v>-0.0001156177111326243</v>
      </c>
      <c r="F18089" s="89"/>
      <c r="G18089" s="89">
        <v>6</v>
      </c>
      <c r="H18089" t="s">
        <v>19630</v>
      </c>
      <c r="I18089" s="89"/>
    </row>
    <row r="18090">
      <c r="A18090" t="s">
        <v>19318</v>
      </c>
      <c r="B18090" t="s">
        <v>19486</v>
      </c>
      <c r="C18090" t="s">
        <v>19574</v>
      </c>
      <c r="D18090" t="s">
        <v>19630</v>
      </c>
      <c r="E18090" s="89">
        <v>0.004267453655761665</v>
      </c>
      <c r="F18090" s="89"/>
      <c r="G18090" s="89">
        <v>7</v>
      </c>
      <c r="H18090" t="s">
        <v>19630</v>
      </c>
      <c r="I18090" s="89"/>
    </row>
    <row r="18091">
      <c r="A18091" t="s">
        <v>19319</v>
      </c>
      <c r="B18091" t="s">
        <v>19486</v>
      </c>
      <c r="C18091" t="s">
        <v>19575</v>
      </c>
      <c r="D18091" t="s">
        <v>19630</v>
      </c>
      <c r="E18091" s="89">
        <v>0.01172598994551645</v>
      </c>
      <c r="F18091" s="89"/>
      <c r="G18091" s="89">
        <v>7</v>
      </c>
      <c r="H18091" t="s">
        <v>19630</v>
      </c>
      <c r="I18091" s="89"/>
    </row>
    <row r="18092">
      <c r="A18092" t="s">
        <v>19320</v>
      </c>
      <c r="B18092" t="s">
        <v>19486</v>
      </c>
      <c r="C18092" t="s">
        <v>19576</v>
      </c>
      <c r="D18092" t="s">
        <v>19630</v>
      </c>
      <c r="E18092" s="89">
        <v>0.0001142639097784602</v>
      </c>
      <c r="F18092" s="89"/>
      <c r="G18092" s="89">
        <v>7</v>
      </c>
      <c r="H18092" t="s">
        <v>19630</v>
      </c>
      <c r="I18092" s="89"/>
    </row>
    <row r="18093">
      <c r="A18093" t="s">
        <v>22558</v>
      </c>
      <c r="B18093" t="s">
        <v>19486</v>
      </c>
      <c r="C18093" t="s">
        <v>22602</v>
      </c>
      <c r="D18093" t="s">
        <v>19630</v>
      </c>
      <c r="E18093" s="89">
        <v>-0.0001424601972307079</v>
      </c>
      <c r="F18093" s="89"/>
      <c r="G18093" s="89">
        <v>7</v>
      </c>
      <c r="H18093" t="s">
        <v>19630</v>
      </c>
      <c r="I18093" s="89"/>
    </row>
    <row r="18094">
      <c r="A18094" t="s">
        <v>19321</v>
      </c>
      <c r="B18094" t="s">
        <v>19486</v>
      </c>
      <c r="C18094" t="s">
        <v>19577</v>
      </c>
      <c r="D18094" t="s">
        <v>19630</v>
      </c>
      <c r="E18094" s="89">
        <v>0</v>
      </c>
      <c r="F18094" s="89"/>
      <c r="G18094" s="89">
        <v>7</v>
      </c>
      <c r="H18094" t="s">
        <v>19630</v>
      </c>
      <c r="I18094" s="89"/>
    </row>
    <row r="18095">
      <c r="A18095" t="s">
        <v>22559</v>
      </c>
      <c r="B18095" t="s">
        <v>19486</v>
      </c>
      <c r="C18095" t="s">
        <v>22603</v>
      </c>
      <c r="D18095" t="s">
        <v>19630</v>
      </c>
      <c r="E18095" s="89">
        <v>0</v>
      </c>
      <c r="F18095" s="89"/>
      <c r="G18095" s="89">
        <v>7</v>
      </c>
      <c r="H18095" t="s">
        <v>19630</v>
      </c>
      <c r="I18095" s="89"/>
    </row>
    <row r="18096">
      <c r="A18096" t="s">
        <v>19322</v>
      </c>
      <c r="B18096" t="s">
        <v>19486</v>
      </c>
      <c r="C18096" t="s">
        <v>19578</v>
      </c>
      <c r="D18096" t="s">
        <v>19630</v>
      </c>
      <c r="E18096" s="89">
        <v>0.0003895780853118376</v>
      </c>
      <c r="F18096" s="89"/>
      <c r="G18096" s="89">
        <v>7</v>
      </c>
      <c r="H18096" t="s">
        <v>19630</v>
      </c>
      <c r="I18096" s="89"/>
    </row>
    <row r="18097">
      <c r="A18097" t="s">
        <v>19323</v>
      </c>
      <c r="B18097" t="s">
        <v>19486</v>
      </c>
      <c r="C18097" t="s">
        <v>19579</v>
      </c>
      <c r="D18097" t="s">
        <v>19630</v>
      </c>
      <c r="E18097" s="89">
        <v>0.1121413306619942</v>
      </c>
      <c r="F18097" s="89"/>
      <c r="G18097" s="89">
        <v>7</v>
      </c>
      <c r="H18097" t="s">
        <v>19630</v>
      </c>
      <c r="I18097" s="89"/>
    </row>
    <row r="18098">
      <c r="A18098" t="s">
        <v>19324</v>
      </c>
      <c r="B18098" t="s">
        <v>19486</v>
      </c>
      <c r="C18098" t="s">
        <v>19580</v>
      </c>
      <c r="D18098" t="s">
        <v>19630</v>
      </c>
      <c r="E18098" s="89">
        <v>0.06602532718123454</v>
      </c>
      <c r="F18098" s="89"/>
      <c r="G18098" s="89">
        <v>7</v>
      </c>
      <c r="H18098" t="s">
        <v>19630</v>
      </c>
      <c r="I18098" s="89"/>
    </row>
    <row r="18099">
      <c r="A18099" t="s">
        <v>19325</v>
      </c>
      <c r="B18099" t="s">
        <v>19486</v>
      </c>
      <c r="C18099" t="s">
        <v>19581</v>
      </c>
      <c r="D18099" t="s">
        <v>19630</v>
      </c>
      <c r="E18099" s="89">
        <v>0.05402008966665457</v>
      </c>
      <c r="F18099" s="89"/>
      <c r="G18099" s="89">
        <v>7</v>
      </c>
      <c r="H18099" t="s">
        <v>19630</v>
      </c>
      <c r="I18099" s="89"/>
    </row>
    <row r="18100">
      <c r="A18100" t="s">
        <v>19326</v>
      </c>
      <c r="B18100" t="s">
        <v>19486</v>
      </c>
      <c r="C18100" t="s">
        <v>19582</v>
      </c>
      <c r="D18100" t="s">
        <v>19630</v>
      </c>
      <c r="E18100" s="89">
        <v>0.0002576047650732342</v>
      </c>
      <c r="F18100" s="89"/>
      <c r="G18100" s="89">
        <v>7</v>
      </c>
      <c r="H18100" t="s">
        <v>19630</v>
      </c>
      <c r="I18100" s="89"/>
    </row>
    <row r="18101">
      <c r="A18101" t="s">
        <v>19327</v>
      </c>
      <c r="B18101" t="s">
        <v>19486</v>
      </c>
      <c r="C18101" t="s">
        <v>19583</v>
      </c>
      <c r="D18101" t="s">
        <v>19630</v>
      </c>
      <c r="E18101" s="89">
        <v>0.04439987006067382</v>
      </c>
      <c r="F18101" s="89"/>
      <c r="G18101" s="89">
        <v>7</v>
      </c>
      <c r="H18101" t="s">
        <v>19630</v>
      </c>
      <c r="I18101" s="89"/>
    </row>
    <row r="18102">
      <c r="A18102" t="s">
        <v>19328</v>
      </c>
      <c r="B18102" t="s">
        <v>19486</v>
      </c>
      <c r="C18102" t="s">
        <v>19584</v>
      </c>
      <c r="D18102" t="s">
        <v>19630</v>
      </c>
      <c r="E18102" s="89">
        <v>-0.002278242824940933</v>
      </c>
      <c r="F18102" s="89"/>
      <c r="G18102" s="89">
        <v>7</v>
      </c>
      <c r="H18102" t="s">
        <v>19630</v>
      </c>
      <c r="I18102" s="89"/>
    </row>
    <row r="18103">
      <c r="A18103" t="s">
        <v>19329</v>
      </c>
      <c r="B18103" t="s">
        <v>19486</v>
      </c>
      <c r="C18103" t="s">
        <v>19585</v>
      </c>
      <c r="D18103" t="s">
        <v>19630</v>
      </c>
      <c r="E18103" s="89">
        <v>0</v>
      </c>
      <c r="F18103" s="89"/>
      <c r="G18103" s="89">
        <v>7</v>
      </c>
      <c r="H18103" t="s">
        <v>19630</v>
      </c>
      <c r="I18103" s="89"/>
    </row>
    <row r="18104">
      <c r="A18104" t="s">
        <v>19330</v>
      </c>
      <c r="B18104" t="s">
        <v>19486</v>
      </c>
      <c r="C18104" t="s">
        <v>19586</v>
      </c>
      <c r="D18104" t="s">
        <v>19630</v>
      </c>
      <c r="E18104" s="89">
        <v>-0.000137978751499917</v>
      </c>
      <c r="F18104" s="89"/>
      <c r="G18104" s="89">
        <v>7</v>
      </c>
      <c r="H18104" t="s">
        <v>19630</v>
      </c>
      <c r="I18104" s="89"/>
    </row>
    <row r="18105">
      <c r="A18105" t="s">
        <v>19331</v>
      </c>
      <c r="B18105" t="s">
        <v>19486</v>
      </c>
      <c r="C18105" t="s">
        <v>19587</v>
      </c>
      <c r="D18105" t="s">
        <v>19630</v>
      </c>
      <c r="E18105" s="89">
        <v>0.00426745358248068</v>
      </c>
      <c r="F18105" s="89"/>
      <c r="G18105" s="89">
        <v>7</v>
      </c>
      <c r="H18105" t="s">
        <v>19630</v>
      </c>
      <c r="I18105" s="89"/>
    </row>
    <row r="18106">
      <c r="A18106" t="s">
        <v>19332</v>
      </c>
      <c r="B18106" t="s">
        <v>19486</v>
      </c>
      <c r="C18106" t="s">
        <v>19588</v>
      </c>
      <c r="D18106" t="s">
        <v>19630</v>
      </c>
      <c r="E18106" s="89">
        <v>9.482860247897114e-05</v>
      </c>
      <c r="F18106" s="89"/>
      <c r="G18106" s="89">
        <v>7</v>
      </c>
      <c r="H18106" t="s">
        <v>19630</v>
      </c>
      <c r="I18106" s="89"/>
    </row>
    <row r="18107">
      <c r="A18107" t="s">
        <v>19333</v>
      </c>
      <c r="B18107" t="s">
        <v>19486</v>
      </c>
      <c r="C18107" t="s">
        <v>19589</v>
      </c>
      <c r="D18107" t="s">
        <v>19630</v>
      </c>
      <c r="E18107" s="89">
        <v>0</v>
      </c>
      <c r="F18107" s="89"/>
      <c r="G18107" s="89">
        <v>7</v>
      </c>
      <c r="H18107" t="s">
        <v>19630</v>
      </c>
      <c r="I18107" s="89"/>
    </row>
    <row r="18108">
      <c r="A18108" t="s">
        <v>22560</v>
      </c>
      <c r="B18108" t="s">
        <v>19486</v>
      </c>
      <c r="C18108" t="s">
        <v>22604</v>
      </c>
      <c r="D18108" t="s">
        <v>19630</v>
      </c>
      <c r="E18108" s="89">
        <v>-0.1788548469627636</v>
      </c>
      <c r="F18108" s="89"/>
      <c r="G18108" s="89">
        <v>7</v>
      </c>
      <c r="H18108" t="s">
        <v>19630</v>
      </c>
      <c r="I18108" s="89"/>
    </row>
    <row r="18109">
      <c r="A18109" t="s">
        <v>22561</v>
      </c>
      <c r="B18109" t="s">
        <v>19486</v>
      </c>
      <c r="C18109" t="s">
        <v>22605</v>
      </c>
      <c r="D18109" t="s">
        <v>19630</v>
      </c>
      <c r="E18109" s="89">
        <v>-0.005852899466983058</v>
      </c>
      <c r="F18109" s="89"/>
      <c r="G18109" s="89">
        <v>7</v>
      </c>
      <c r="H18109" t="s">
        <v>19630</v>
      </c>
      <c r="I18109" s="89"/>
    </row>
    <row r="18110">
      <c r="A18110" t="s">
        <v>22562</v>
      </c>
      <c r="B18110" t="s">
        <v>19486</v>
      </c>
      <c r="C18110" t="s">
        <v>22606</v>
      </c>
      <c r="D18110" t="s">
        <v>19630</v>
      </c>
      <c r="E18110" s="89">
        <v>-0.02645095758415547</v>
      </c>
      <c r="F18110" s="89"/>
      <c r="G18110" s="89">
        <v>7</v>
      </c>
      <c r="H18110" t="s">
        <v>19630</v>
      </c>
      <c r="I18110" s="89"/>
    </row>
    <row r="18111">
      <c r="A18111" t="s">
        <v>19334</v>
      </c>
      <c r="B18111" t="s">
        <v>19486</v>
      </c>
      <c r="C18111" t="s">
        <v>19590</v>
      </c>
      <c r="D18111" t="s">
        <v>19630</v>
      </c>
      <c r="E18111" s="89">
        <v>-0.007456362431292445</v>
      </c>
      <c r="F18111" s="89"/>
      <c r="G18111" s="89">
        <v>7</v>
      </c>
      <c r="H18111" t="s">
        <v>19630</v>
      </c>
      <c r="I18111" s="89"/>
    </row>
    <row r="18112">
      <c r="A18112" t="s">
        <v>19335</v>
      </c>
      <c r="B18112" t="s">
        <v>19486</v>
      </c>
      <c r="C18112" t="s">
        <v>19591</v>
      </c>
      <c r="D18112" t="s">
        <v>19630</v>
      </c>
      <c r="E18112" s="89">
        <v>-0.03815879679626327</v>
      </c>
      <c r="F18112" s="89"/>
      <c r="G18112" s="89">
        <v>7</v>
      </c>
      <c r="H18112" t="s">
        <v>19630</v>
      </c>
      <c r="I18112" s="89"/>
    </row>
    <row r="18113">
      <c r="A18113" t="s">
        <v>19336</v>
      </c>
      <c r="B18113" t="s">
        <v>19486</v>
      </c>
      <c r="C18113" t="s">
        <v>19592</v>
      </c>
      <c r="D18113" t="s">
        <v>19630</v>
      </c>
      <c r="E18113" s="89">
        <v>-0.02059805813135029</v>
      </c>
      <c r="F18113" s="89"/>
      <c r="G18113" s="89">
        <v>7</v>
      </c>
      <c r="H18113" t="s">
        <v>19630</v>
      </c>
      <c r="I18113" s="89"/>
    </row>
    <row r="18114">
      <c r="A18114" t="s">
        <v>19337</v>
      </c>
      <c r="B18114" t="s">
        <v>19486</v>
      </c>
      <c r="C18114" t="s">
        <v>19593</v>
      </c>
      <c r="D18114" t="s">
        <v>19630</v>
      </c>
      <c r="E18114" s="89">
        <v>0</v>
      </c>
      <c r="F18114" s="89"/>
      <c r="G18114" s="89">
        <v>7</v>
      </c>
      <c r="H18114" t="s">
        <v>19630</v>
      </c>
      <c r="I18114" s="89"/>
    </row>
    <row r="18115">
      <c r="A18115" t="s">
        <v>19338</v>
      </c>
      <c r="B18115" t="s">
        <v>19486</v>
      </c>
      <c r="C18115" t="s">
        <v>19594</v>
      </c>
      <c r="D18115" t="s">
        <v>19630</v>
      </c>
      <c r="E18115" s="89">
        <v>0</v>
      </c>
      <c r="F18115" s="89"/>
      <c r="G18115" s="89">
        <v>7</v>
      </c>
      <c r="H18115" t="s">
        <v>19630</v>
      </c>
      <c r="I18115" s="89"/>
    </row>
    <row r="18116">
      <c r="A18116" t="s">
        <v>19339</v>
      </c>
      <c r="B18116" t="s">
        <v>19486</v>
      </c>
      <c r="C18116" t="s">
        <v>19595</v>
      </c>
      <c r="D18116" t="s">
        <v>19630</v>
      </c>
      <c r="E18116" s="89">
        <v>0</v>
      </c>
      <c r="F18116" s="89"/>
      <c r="G18116" s="89">
        <v>7</v>
      </c>
      <c r="H18116" t="s">
        <v>19630</v>
      </c>
      <c r="I18116" s="89"/>
    </row>
    <row r="18117">
      <c r="A18117" t="s">
        <v>22563</v>
      </c>
      <c r="B18117" t="s">
        <v>19486</v>
      </c>
      <c r="C18117" t="s">
        <v>22607</v>
      </c>
      <c r="D18117" t="s">
        <v>19630</v>
      </c>
      <c r="E18117" s="89">
        <v>0</v>
      </c>
      <c r="F18117" s="89"/>
      <c r="G18117" s="89">
        <v>7</v>
      </c>
      <c r="H18117" t="s">
        <v>19630</v>
      </c>
      <c r="I18117" s="89"/>
    </row>
    <row r="18118">
      <c r="A18118" t="s">
        <v>22564</v>
      </c>
      <c r="B18118" t="s">
        <v>19486</v>
      </c>
      <c r="C18118" t="s">
        <v>22608</v>
      </c>
      <c r="D18118" t="s">
        <v>19630</v>
      </c>
      <c r="E18118" s="89">
        <v>0</v>
      </c>
      <c r="F18118" s="89"/>
      <c r="G18118" s="89">
        <v>7</v>
      </c>
      <c r="H18118" t="s">
        <v>19630</v>
      </c>
      <c r="I18118" s="89"/>
    </row>
    <row r="18119">
      <c r="A18119" t="s">
        <v>19340</v>
      </c>
      <c r="B18119" t="s">
        <v>19486</v>
      </c>
      <c r="C18119" t="s">
        <v>19596</v>
      </c>
      <c r="D18119" t="s">
        <v>19630</v>
      </c>
      <c r="E18119" s="89">
        <v>0</v>
      </c>
      <c r="F18119" s="89"/>
      <c r="G18119" s="89">
        <v>7</v>
      </c>
      <c r="H18119" t="s">
        <v>19630</v>
      </c>
      <c r="I18119" s="89"/>
    </row>
    <row r="18120">
      <c r="A18120" t="s">
        <v>22565</v>
      </c>
      <c r="B18120" t="s">
        <v>19486</v>
      </c>
      <c r="C18120" t="s">
        <v>22609</v>
      </c>
      <c r="D18120" t="s">
        <v>19630</v>
      </c>
      <c r="E18120" s="89">
        <v>-0.1485176857087186</v>
      </c>
      <c r="F18120" s="89"/>
      <c r="G18120" s="89">
        <v>7</v>
      </c>
      <c r="H18120" t="s">
        <v>19630</v>
      </c>
      <c r="I18120" s="89"/>
    </row>
    <row r="18121">
      <c r="A18121" t="s">
        <v>22566</v>
      </c>
      <c r="B18121" t="s">
        <v>19486</v>
      </c>
      <c r="C18121" t="s">
        <v>22610</v>
      </c>
      <c r="D18121" t="s">
        <v>19630</v>
      </c>
      <c r="E18121" s="89">
        <v>-0.04167339257605105</v>
      </c>
      <c r="F18121" s="89"/>
      <c r="G18121" s="89">
        <v>7</v>
      </c>
      <c r="H18121" t="s">
        <v>19630</v>
      </c>
      <c r="I18121" s="89"/>
    </row>
    <row r="18122">
      <c r="A18122" t="s">
        <v>19341</v>
      </c>
      <c r="B18122" t="s">
        <v>19486</v>
      </c>
      <c r="C18122" t="s">
        <v>19597</v>
      </c>
      <c r="D18122" t="s">
        <v>19630</v>
      </c>
      <c r="E18122" s="89">
        <v>0</v>
      </c>
      <c r="F18122" s="89"/>
      <c r="G18122" s="89">
        <v>7</v>
      </c>
      <c r="H18122" t="s">
        <v>19630</v>
      </c>
      <c r="I18122" s="89"/>
    </row>
    <row r="18123">
      <c r="A18123" t="s">
        <v>19342</v>
      </c>
      <c r="B18123" t="s">
        <v>19486</v>
      </c>
      <c r="C18123" t="s">
        <v>19598</v>
      </c>
      <c r="D18123" t="s">
        <v>19630</v>
      </c>
      <c r="E18123" s="89">
        <v>0.0007365518408097942</v>
      </c>
      <c r="F18123" s="89"/>
      <c r="G18123" s="89">
        <v>7</v>
      </c>
      <c r="H18123" t="s">
        <v>19630</v>
      </c>
      <c r="I18123" s="89"/>
    </row>
    <row r="18124">
      <c r="A18124" t="s">
        <v>19343</v>
      </c>
      <c r="B18124" t="s">
        <v>19486</v>
      </c>
      <c r="C18124" t="s">
        <v>19599</v>
      </c>
      <c r="D18124" t="s">
        <v>19630</v>
      </c>
      <c r="E18124" s="89">
        <v>0.002705854443345024</v>
      </c>
      <c r="F18124" s="89"/>
      <c r="G18124" s="89">
        <v>7</v>
      </c>
      <c r="H18124" t="s">
        <v>19630</v>
      </c>
      <c r="I18124" s="89"/>
    </row>
    <row r="18125">
      <c r="A18125" t="s">
        <v>19344</v>
      </c>
      <c r="B18125" t="s">
        <v>19486</v>
      </c>
      <c r="C18125" t="s">
        <v>19600</v>
      </c>
      <c r="D18125" t="s">
        <v>19630</v>
      </c>
      <c r="E18125" s="89">
        <v>0.0004936218093202214</v>
      </c>
      <c r="F18125" s="89"/>
      <c r="G18125" s="89">
        <v>7</v>
      </c>
      <c r="H18125" t="s">
        <v>19630</v>
      </c>
      <c r="I18125" s="89"/>
    </row>
    <row r="18126">
      <c r="A18126" t="s">
        <v>19345</v>
      </c>
      <c r="B18126" t="s">
        <v>19486</v>
      </c>
      <c r="C18126" t="s">
        <v>19601</v>
      </c>
      <c r="D18126" t="s">
        <v>19630</v>
      </c>
      <c r="E18126" s="89">
        <v>0.08007274756936017</v>
      </c>
      <c r="F18126" s="89"/>
      <c r="G18126" s="89">
        <v>7</v>
      </c>
      <c r="H18126" t="s">
        <v>19630</v>
      </c>
      <c r="I18126" s="89"/>
    </row>
    <row r="18127">
      <c r="A18127" t="s">
        <v>19346</v>
      </c>
      <c r="B18127" t="s">
        <v>19486</v>
      </c>
      <c r="C18127" t="s">
        <v>19602</v>
      </c>
      <c r="D18127" t="s">
        <v>19630</v>
      </c>
      <c r="E18127" s="89">
        <v>0.02430024525169298</v>
      </c>
      <c r="F18127" s="89"/>
      <c r="G18127" s="89">
        <v>7</v>
      </c>
      <c r="H18127" t="s">
        <v>19630</v>
      </c>
      <c r="I18127" s="89"/>
    </row>
    <row r="18128">
      <c r="A18128" t="s">
        <v>19347</v>
      </c>
      <c r="B18128" t="s">
        <v>19486</v>
      </c>
      <c r="C18128" t="s">
        <v>19603</v>
      </c>
      <c r="D18128" t="s">
        <v>19630</v>
      </c>
      <c r="E18128" s="89">
        <v>0.07706230478565143</v>
      </c>
      <c r="F18128" s="89"/>
      <c r="G18128" s="89">
        <v>7</v>
      </c>
      <c r="H18128" t="s">
        <v>19630</v>
      </c>
      <c r="I18128" s="89"/>
    </row>
    <row r="18129">
      <c r="A18129" t="s">
        <v>19348</v>
      </c>
      <c r="B18129" t="s">
        <v>19486</v>
      </c>
      <c r="C18129" t="s">
        <v>19604</v>
      </c>
      <c r="D18129" t="s">
        <v>19630</v>
      </c>
      <c r="E18129" s="89">
        <v>-0.03086291395472212</v>
      </c>
      <c r="F18129" s="89"/>
      <c r="G18129" s="89">
        <v>7</v>
      </c>
      <c r="H18129" t="s">
        <v>19630</v>
      </c>
      <c r="I18129" s="89"/>
    </row>
    <row r="18130">
      <c r="A18130" t="s">
        <v>19349</v>
      </c>
      <c r="B18130" t="s">
        <v>19486</v>
      </c>
      <c r="C18130" t="s">
        <v>19605</v>
      </c>
      <c r="D18130" t="s">
        <v>19630</v>
      </c>
      <c r="E18130" s="89">
        <v>0.0007365518431776182</v>
      </c>
      <c r="F18130" s="89"/>
      <c r="G18130" s="89">
        <v>7</v>
      </c>
      <c r="H18130" t="s">
        <v>19630</v>
      </c>
      <c r="I18130" s="89"/>
    </row>
    <row r="18131">
      <c r="A18131" t="s">
        <v>19350</v>
      </c>
      <c r="B18131" t="s">
        <v>19486</v>
      </c>
      <c r="C18131" t="s">
        <v>19606</v>
      </c>
      <c r="D18131" t="s">
        <v>19630</v>
      </c>
      <c r="E18131" s="89">
        <v>-0.005745537783316144</v>
      </c>
      <c r="F18131" s="89"/>
      <c r="G18131" s="89">
        <v>7</v>
      </c>
      <c r="H18131" t="s">
        <v>19630</v>
      </c>
      <c r="I18131" s="89"/>
    </row>
    <row r="18132">
      <c r="A18132" t="s">
        <v>19351</v>
      </c>
      <c r="B18132" t="s">
        <v>19486</v>
      </c>
      <c r="C18132" t="s">
        <v>19607</v>
      </c>
      <c r="D18132" t="s">
        <v>19630</v>
      </c>
      <c r="E18132" s="89">
        <v>-0.00286621783955494</v>
      </c>
      <c r="F18132" s="89"/>
      <c r="G18132" s="89">
        <v>7</v>
      </c>
      <c r="H18132" t="s">
        <v>19630</v>
      </c>
      <c r="I18132" s="89"/>
    </row>
    <row r="18133">
      <c r="A18133" t="s">
        <v>22567</v>
      </c>
      <c r="B18133" t="s">
        <v>19486</v>
      </c>
      <c r="C18133" t="s">
        <v>22611</v>
      </c>
      <c r="D18133" t="s">
        <v>19630</v>
      </c>
      <c r="E18133" s="89">
        <v>-0.0005879750221403045</v>
      </c>
      <c r="F18133" s="89"/>
      <c r="G18133" s="89">
        <v>7</v>
      </c>
      <c r="H18133" t="s">
        <v>19630</v>
      </c>
      <c r="I18133" s="89"/>
    </row>
    <row r="18134">
      <c r="A18134" t="s">
        <v>19352</v>
      </c>
      <c r="B18134" t="s">
        <v>19486</v>
      </c>
      <c r="C18134" t="s">
        <v>19608</v>
      </c>
      <c r="D18134" t="s">
        <v>19630</v>
      </c>
      <c r="E18134" s="89">
        <v>-0.002585778890824315</v>
      </c>
      <c r="F18134" s="89"/>
      <c r="G18134" s="89">
        <v>7</v>
      </c>
      <c r="H18134" t="s">
        <v>19630</v>
      </c>
      <c r="I18134" s="89"/>
    </row>
    <row r="18135">
      <c r="A18135" t="s">
        <v>19353</v>
      </c>
      <c r="B18135" t="s">
        <v>19486</v>
      </c>
      <c r="C18135" t="s">
        <v>19609</v>
      </c>
      <c r="D18135" t="s">
        <v>19630</v>
      </c>
      <c r="E18135" s="89">
        <v>-0.0002804389487306249</v>
      </c>
      <c r="F18135" s="89"/>
      <c r="G18135" s="89">
        <v>7</v>
      </c>
      <c r="H18135" t="s">
        <v>19630</v>
      </c>
      <c r="I18135" s="89"/>
    </row>
    <row r="18136">
      <c r="A18136" t="s">
        <v>19354</v>
      </c>
      <c r="B18136" t="s">
        <v>19486</v>
      </c>
      <c r="C18136" t="s">
        <v>19610</v>
      </c>
      <c r="D18136" t="s">
        <v>19630</v>
      </c>
      <c r="E18136" s="89">
        <v>0.001502600834409246</v>
      </c>
      <c r="F18136" s="89"/>
      <c r="G18136" s="89">
        <v>7</v>
      </c>
      <c r="H18136" t="s">
        <v>19630</v>
      </c>
      <c r="I18136" s="89"/>
    </row>
    <row r="18137">
      <c r="A18137" t="s">
        <v>19355</v>
      </c>
      <c r="B18137" t="s">
        <v>19486</v>
      </c>
      <c r="C18137" t="s">
        <v>19611</v>
      </c>
      <c r="D18137" t="s">
        <v>19630</v>
      </c>
      <c r="E18137" s="89">
        <v>0.003164971259489154</v>
      </c>
      <c r="F18137" s="89"/>
      <c r="G18137" s="89">
        <v>7</v>
      </c>
      <c r="H18137" t="s">
        <v>19630</v>
      </c>
      <c r="I18137" s="89"/>
    </row>
    <row r="18138">
      <c r="A18138" t="s">
        <v>19356</v>
      </c>
      <c r="B18138" t="s">
        <v>19486</v>
      </c>
      <c r="C18138" t="s">
        <v>19612</v>
      </c>
      <c r="D18138" t="s">
        <v>19630</v>
      </c>
      <c r="E18138" s="89">
        <v>0.002336721266023102</v>
      </c>
      <c r="F18138" s="89"/>
      <c r="G18138" s="89">
        <v>7</v>
      </c>
      <c r="H18138" t="s">
        <v>19630</v>
      </c>
      <c r="I18138" s="89"/>
    </row>
    <row r="18139">
      <c r="A18139" t="s">
        <v>22568</v>
      </c>
      <c r="B18139" t="s">
        <v>19486</v>
      </c>
      <c r="C18139" t="s">
        <v>22612</v>
      </c>
      <c r="D18139" t="s">
        <v>19630</v>
      </c>
      <c r="E18139" s="89">
        <v>-0.0003075360734096796</v>
      </c>
      <c r="F18139" s="89"/>
      <c r="G18139" s="89">
        <v>7</v>
      </c>
      <c r="H18139" t="s">
        <v>19630</v>
      </c>
      <c r="I18139" s="89"/>
    </row>
    <row r="18140">
      <c r="A18140" t="s">
        <v>19357</v>
      </c>
      <c r="B18140" t="s">
        <v>19486</v>
      </c>
      <c r="C18140" t="s">
        <v>19574</v>
      </c>
      <c r="D18140" t="s">
        <v>19630</v>
      </c>
      <c r="E18140" s="89">
        <v>0.003394770897827077</v>
      </c>
      <c r="F18140" s="89"/>
      <c r="G18140" s="89">
        <v>8</v>
      </c>
      <c r="H18140" t="s">
        <v>19630</v>
      </c>
      <c r="I18140" s="89"/>
    </row>
    <row r="18141">
      <c r="A18141" t="s">
        <v>19358</v>
      </c>
      <c r="B18141" t="s">
        <v>19486</v>
      </c>
      <c r="C18141" t="s">
        <v>19575</v>
      </c>
      <c r="D18141" t="s">
        <v>19630</v>
      </c>
      <c r="E18141" s="89">
        <v>0.01041167978489121</v>
      </c>
      <c r="F18141" s="89"/>
      <c r="G18141" s="89">
        <v>8</v>
      </c>
      <c r="H18141" t="s">
        <v>19630</v>
      </c>
      <c r="I18141" s="89"/>
    </row>
    <row r="18142">
      <c r="A18142" t="s">
        <v>19359</v>
      </c>
      <c r="B18142" t="s">
        <v>19486</v>
      </c>
      <c r="C18142" t="s">
        <v>19576</v>
      </c>
      <c r="D18142" t="s">
        <v>19630</v>
      </c>
      <c r="E18142" s="89">
        <v>3.581260458790233e-05</v>
      </c>
      <c r="F18142" s="89"/>
      <c r="G18142" s="89">
        <v>8</v>
      </c>
      <c r="H18142" t="s">
        <v>19630</v>
      </c>
      <c r="I18142" s="89"/>
    </row>
    <row r="18143">
      <c r="A18143" t="s">
        <v>22569</v>
      </c>
      <c r="B18143" t="s">
        <v>19486</v>
      </c>
      <c r="C18143" t="s">
        <v>22602</v>
      </c>
      <c r="D18143" t="s">
        <v>19630</v>
      </c>
      <c r="E18143" s="89">
        <v>-0.0003408661343089895</v>
      </c>
      <c r="F18143" s="89"/>
      <c r="G18143" s="89">
        <v>8</v>
      </c>
      <c r="H18143" t="s">
        <v>19630</v>
      </c>
      <c r="I18143" s="89"/>
    </row>
    <row r="18144">
      <c r="A18144" t="s">
        <v>19360</v>
      </c>
      <c r="B18144" t="s">
        <v>19486</v>
      </c>
      <c r="C18144" t="s">
        <v>19577</v>
      </c>
      <c r="D18144" t="s">
        <v>19630</v>
      </c>
      <c r="E18144" s="89">
        <v>0</v>
      </c>
      <c r="F18144" s="89"/>
      <c r="G18144" s="89">
        <v>8</v>
      </c>
      <c r="H18144" t="s">
        <v>19630</v>
      </c>
      <c r="I18144" s="89"/>
    </row>
    <row r="18145">
      <c r="A18145" t="s">
        <v>22570</v>
      </c>
      <c r="B18145" t="s">
        <v>19486</v>
      </c>
      <c r="C18145" t="s">
        <v>22603</v>
      </c>
      <c r="D18145" t="s">
        <v>19630</v>
      </c>
      <c r="E18145" s="89">
        <v>-6.466706777379555e-05</v>
      </c>
      <c r="F18145" s="89"/>
      <c r="G18145" s="89">
        <v>8</v>
      </c>
      <c r="H18145" t="s">
        <v>19630</v>
      </c>
      <c r="I18145" s="89"/>
    </row>
    <row r="18146">
      <c r="A18146" t="s">
        <v>19361</v>
      </c>
      <c r="B18146" t="s">
        <v>19486</v>
      </c>
      <c r="C18146" t="s">
        <v>19578</v>
      </c>
      <c r="D18146" t="s">
        <v>19630</v>
      </c>
      <c r="E18146" s="89">
        <v>0.0002858957950604681</v>
      </c>
      <c r="F18146" s="89"/>
      <c r="G18146" s="89">
        <v>8</v>
      </c>
      <c r="H18146" t="s">
        <v>19630</v>
      </c>
      <c r="I18146" s="89"/>
    </row>
    <row r="18147">
      <c r="A18147" t="s">
        <v>19362</v>
      </c>
      <c r="B18147" t="s">
        <v>19486</v>
      </c>
      <c r="C18147" t="s">
        <v>19579</v>
      </c>
      <c r="D18147" t="s">
        <v>19630</v>
      </c>
      <c r="E18147" s="89">
        <v>0.06592200619430935</v>
      </c>
      <c r="F18147" s="89"/>
      <c r="G18147" s="89">
        <v>8</v>
      </c>
      <c r="H18147" t="s">
        <v>19630</v>
      </c>
      <c r="I18147" s="89"/>
    </row>
    <row r="18148">
      <c r="A18148" t="s">
        <v>19363</v>
      </c>
      <c r="B18148" t="s">
        <v>19486</v>
      </c>
      <c r="C18148" t="s">
        <v>19580</v>
      </c>
      <c r="D18148" t="s">
        <v>19630</v>
      </c>
      <c r="E18148" s="89">
        <v>0.03324666896334295</v>
      </c>
      <c r="F18148" s="89"/>
      <c r="G18148" s="89">
        <v>8</v>
      </c>
      <c r="H18148" t="s">
        <v>19630</v>
      </c>
      <c r="I18148" s="89"/>
    </row>
    <row r="18149">
      <c r="A18149" t="s">
        <v>19364</v>
      </c>
      <c r="B18149" t="s">
        <v>19486</v>
      </c>
      <c r="C18149" t="s">
        <v>19581</v>
      </c>
      <c r="D18149" t="s">
        <v>19630</v>
      </c>
      <c r="E18149" s="89">
        <v>0.06456943025595115</v>
      </c>
      <c r="F18149" s="89"/>
      <c r="G18149" s="89">
        <v>8</v>
      </c>
      <c r="H18149" t="s">
        <v>19630</v>
      </c>
      <c r="I18149" s="89"/>
    </row>
    <row r="18150">
      <c r="A18150" t="s">
        <v>19365</v>
      </c>
      <c r="B18150" t="s">
        <v>19486</v>
      </c>
      <c r="C18150" t="s">
        <v>19582</v>
      </c>
      <c r="D18150" t="s">
        <v>19630</v>
      </c>
      <c r="E18150" s="89">
        <v>0.0001097124955982034</v>
      </c>
      <c r="F18150" s="89"/>
      <c r="G18150" s="89">
        <v>8</v>
      </c>
      <c r="H18150" t="s">
        <v>19630</v>
      </c>
      <c r="I18150" s="89"/>
    </row>
    <row r="18151">
      <c r="A18151" t="s">
        <v>19366</v>
      </c>
      <c r="B18151" t="s">
        <v>19486</v>
      </c>
      <c r="C18151" t="s">
        <v>19583</v>
      </c>
      <c r="D18151" t="s">
        <v>19630</v>
      </c>
      <c r="E18151" s="89">
        <v>0.03219265742965769</v>
      </c>
      <c r="F18151" s="89"/>
      <c r="G18151" s="89">
        <v>8</v>
      </c>
      <c r="H18151" t="s">
        <v>19630</v>
      </c>
      <c r="I18151" s="89"/>
    </row>
    <row r="18152">
      <c r="A18152" t="s">
        <v>19367</v>
      </c>
      <c r="B18152" t="s">
        <v>19486</v>
      </c>
      <c r="C18152" t="s">
        <v>19584</v>
      </c>
      <c r="D18152" t="s">
        <v>19630</v>
      </c>
      <c r="E18152" s="89">
        <v>-0.002436448566694825</v>
      </c>
      <c r="F18152" s="89"/>
      <c r="G18152" s="89">
        <v>8</v>
      </c>
      <c r="H18152" t="s">
        <v>19630</v>
      </c>
      <c r="I18152" s="89"/>
    </row>
    <row r="18153">
      <c r="A18153" t="s">
        <v>19368</v>
      </c>
      <c r="B18153" t="s">
        <v>19486</v>
      </c>
      <c r="C18153" t="s">
        <v>19585</v>
      </c>
      <c r="D18153" t="s">
        <v>19630</v>
      </c>
      <c r="E18153" s="89">
        <v>-0.0001469493700644741</v>
      </c>
      <c r="F18153" s="89"/>
      <c r="G18153" s="89">
        <v>8</v>
      </c>
      <c r="H18153" t="s">
        <v>19630</v>
      </c>
      <c r="I18153" s="89"/>
    </row>
    <row r="18154">
      <c r="A18154" t="s">
        <v>19369</v>
      </c>
      <c r="B18154" t="s">
        <v>19486</v>
      </c>
      <c r="C18154" t="s">
        <v>19586</v>
      </c>
      <c r="D18154" t="s">
        <v>19630</v>
      </c>
      <c r="E18154" s="89">
        <v>-0.0003124165150996033</v>
      </c>
      <c r="F18154" s="89"/>
      <c r="G18154" s="89">
        <v>8</v>
      </c>
      <c r="H18154" t="s">
        <v>19630</v>
      </c>
      <c r="I18154" s="89"/>
    </row>
    <row r="18155">
      <c r="A18155" t="s">
        <v>19370</v>
      </c>
      <c r="B18155" t="s">
        <v>19486</v>
      </c>
      <c r="C18155" t="s">
        <v>19587</v>
      </c>
      <c r="D18155" t="s">
        <v>19630</v>
      </c>
      <c r="E18155" s="89">
        <v>0.003394770888706004</v>
      </c>
      <c r="F18155" s="89"/>
      <c r="G18155" s="89">
        <v>8</v>
      </c>
      <c r="H18155" t="s">
        <v>19630</v>
      </c>
      <c r="I18155" s="89"/>
    </row>
    <row r="18156">
      <c r="A18156" t="s">
        <v>19371</v>
      </c>
      <c r="B18156" t="s">
        <v>19486</v>
      </c>
      <c r="C18156" t="s">
        <v>19588</v>
      </c>
      <c r="D18156" t="s">
        <v>19630</v>
      </c>
      <c r="E18156" s="89">
        <v>2.754071557086611e-05</v>
      </c>
      <c r="F18156" s="89"/>
      <c r="G18156" s="89">
        <v>8</v>
      </c>
      <c r="H18156" t="s">
        <v>19630</v>
      </c>
      <c r="I18156" s="89"/>
    </row>
    <row r="18157">
      <c r="A18157" t="s">
        <v>19372</v>
      </c>
      <c r="B18157" t="s">
        <v>19486</v>
      </c>
      <c r="C18157" t="s">
        <v>19589</v>
      </c>
      <c r="D18157" t="s">
        <v>19630</v>
      </c>
      <c r="E18157" s="89">
        <v>0.00015246828839782</v>
      </c>
      <c r="F18157" s="89"/>
      <c r="G18157" s="89">
        <v>8</v>
      </c>
      <c r="H18157" t="s">
        <v>19630</v>
      </c>
      <c r="I18157" s="89"/>
    </row>
    <row r="18158">
      <c r="A18158" t="s">
        <v>22571</v>
      </c>
      <c r="B18158" t="s">
        <v>19486</v>
      </c>
      <c r="C18158" t="s">
        <v>22604</v>
      </c>
      <c r="D18158" t="s">
        <v>19630</v>
      </c>
      <c r="E18158" s="89">
        <v>-0.1694758067128838</v>
      </c>
      <c r="F18158" s="89"/>
      <c r="G18158" s="89">
        <v>8</v>
      </c>
      <c r="H18158" t="s">
        <v>19630</v>
      </c>
      <c r="I18158" s="89"/>
    </row>
    <row r="18159">
      <c r="A18159" t="s">
        <v>22572</v>
      </c>
      <c r="B18159" t="s">
        <v>19486</v>
      </c>
      <c r="C18159" t="s">
        <v>22605</v>
      </c>
      <c r="D18159" t="s">
        <v>19630</v>
      </c>
      <c r="E18159" s="89">
        <v>-0.007795594044889396</v>
      </c>
      <c r="F18159" s="89"/>
      <c r="G18159" s="89">
        <v>8</v>
      </c>
      <c r="H18159" t="s">
        <v>19630</v>
      </c>
      <c r="I18159" s="89"/>
    </row>
    <row r="18160">
      <c r="A18160" t="s">
        <v>22573</v>
      </c>
      <c r="B18160" t="s">
        <v>19486</v>
      </c>
      <c r="C18160" t="s">
        <v>22606</v>
      </c>
      <c r="D18160" t="s">
        <v>19630</v>
      </c>
      <c r="E18160" s="89">
        <v>-0.03467140321343894</v>
      </c>
      <c r="F18160" s="89"/>
      <c r="G18160" s="89">
        <v>8</v>
      </c>
      <c r="H18160" t="s">
        <v>19630</v>
      </c>
      <c r="I18160" s="89"/>
    </row>
    <row r="18161">
      <c r="A18161" t="s">
        <v>19373</v>
      </c>
      <c r="B18161" t="s">
        <v>19486</v>
      </c>
      <c r="C18161" t="s">
        <v>19590</v>
      </c>
      <c r="D18161" t="s">
        <v>19630</v>
      </c>
      <c r="E18161" s="89">
        <v>-0.009750362766506163</v>
      </c>
      <c r="F18161" s="89"/>
      <c r="G18161" s="89">
        <v>8</v>
      </c>
      <c r="H18161" t="s">
        <v>19630</v>
      </c>
      <c r="I18161" s="89"/>
    </row>
    <row r="18162">
      <c r="A18162" t="s">
        <v>19374</v>
      </c>
      <c r="B18162" t="s">
        <v>19486</v>
      </c>
      <c r="C18162" t="s">
        <v>19591</v>
      </c>
      <c r="D18162" t="s">
        <v>19630</v>
      </c>
      <c r="E18162" s="89">
        <v>-0.03845762366241793</v>
      </c>
      <c r="F18162" s="89"/>
      <c r="G18162" s="89">
        <v>8</v>
      </c>
      <c r="H18162" t="s">
        <v>19630</v>
      </c>
      <c r="I18162" s="89"/>
    </row>
    <row r="18163">
      <c r="A18163" t="s">
        <v>19375</v>
      </c>
      <c r="B18163" t="s">
        <v>19486</v>
      </c>
      <c r="C18163" t="s">
        <v>19592</v>
      </c>
      <c r="D18163" t="s">
        <v>19630</v>
      </c>
      <c r="E18163" s="89">
        <v>-0.02687580921103654</v>
      </c>
      <c r="F18163" s="89"/>
      <c r="G18163" s="89">
        <v>8</v>
      </c>
      <c r="H18163" t="s">
        <v>19630</v>
      </c>
      <c r="I18163" s="89"/>
    </row>
    <row r="18164">
      <c r="A18164" t="s">
        <v>19376</v>
      </c>
      <c r="B18164" t="s">
        <v>19486</v>
      </c>
      <c r="C18164" t="s">
        <v>19593</v>
      </c>
      <c r="D18164" t="s">
        <v>19630</v>
      </c>
      <c r="E18164" s="89">
        <v>0</v>
      </c>
      <c r="F18164" s="89"/>
      <c r="G18164" s="89">
        <v>8</v>
      </c>
      <c r="H18164" t="s">
        <v>19630</v>
      </c>
      <c r="I18164" s="89"/>
    </row>
    <row r="18165">
      <c r="A18165" t="s">
        <v>19377</v>
      </c>
      <c r="B18165" t="s">
        <v>19486</v>
      </c>
      <c r="C18165" t="s">
        <v>19594</v>
      </c>
      <c r="D18165" t="s">
        <v>19630</v>
      </c>
      <c r="E18165" s="89">
        <v>0</v>
      </c>
      <c r="F18165" s="89"/>
      <c r="G18165" s="89">
        <v>8</v>
      </c>
      <c r="H18165" t="s">
        <v>19630</v>
      </c>
      <c r="I18165" s="89"/>
    </row>
    <row r="18166">
      <c r="A18166" t="s">
        <v>19378</v>
      </c>
      <c r="B18166" t="s">
        <v>19486</v>
      </c>
      <c r="C18166" t="s">
        <v>19595</v>
      </c>
      <c r="D18166" t="s">
        <v>19630</v>
      </c>
      <c r="E18166" s="89">
        <v>0</v>
      </c>
      <c r="F18166" s="89"/>
      <c r="G18166" s="89">
        <v>8</v>
      </c>
      <c r="H18166" t="s">
        <v>19630</v>
      </c>
      <c r="I18166" s="89"/>
    </row>
    <row r="18167">
      <c r="A18167" t="s">
        <v>22574</v>
      </c>
      <c r="B18167" t="s">
        <v>19486</v>
      </c>
      <c r="C18167" t="s">
        <v>22607</v>
      </c>
      <c r="D18167" t="s">
        <v>19630</v>
      </c>
      <c r="E18167" s="89">
        <v>0</v>
      </c>
      <c r="F18167" s="89"/>
      <c r="G18167" s="89">
        <v>8</v>
      </c>
      <c r="H18167" t="s">
        <v>19630</v>
      </c>
      <c r="I18167" s="89"/>
    </row>
    <row r="18168">
      <c r="A18168" t="s">
        <v>22575</v>
      </c>
      <c r="B18168" t="s">
        <v>19486</v>
      </c>
      <c r="C18168" t="s">
        <v>22608</v>
      </c>
      <c r="D18168" t="s">
        <v>19630</v>
      </c>
      <c r="E18168" s="89">
        <v>0</v>
      </c>
      <c r="F18168" s="89"/>
      <c r="G18168" s="89">
        <v>8</v>
      </c>
      <c r="H18168" t="s">
        <v>19630</v>
      </c>
      <c r="I18168" s="89"/>
    </row>
    <row r="18169">
      <c r="A18169" t="s">
        <v>19379</v>
      </c>
      <c r="B18169" t="s">
        <v>19486</v>
      </c>
      <c r="C18169" t="s">
        <v>19596</v>
      </c>
      <c r="D18169" t="s">
        <v>19630</v>
      </c>
      <c r="E18169" s="89">
        <v>0</v>
      </c>
      <c r="F18169" s="89"/>
      <c r="G18169" s="89">
        <v>8</v>
      </c>
      <c r="H18169" t="s">
        <v>19630</v>
      </c>
      <c r="I18169" s="89"/>
    </row>
    <row r="18170">
      <c r="A18170" t="s">
        <v>22576</v>
      </c>
      <c r="B18170" t="s">
        <v>19486</v>
      </c>
      <c r="C18170" t="s">
        <v>22609</v>
      </c>
      <c r="D18170" t="s">
        <v>19630</v>
      </c>
      <c r="E18170" s="89">
        <v>-0.1538551376059824</v>
      </c>
      <c r="F18170" s="89"/>
      <c r="G18170" s="89">
        <v>8</v>
      </c>
      <c r="H18170" t="s">
        <v>19630</v>
      </c>
      <c r="I18170" s="89"/>
    </row>
    <row r="18171">
      <c r="A18171" t="s">
        <v>22577</v>
      </c>
      <c r="B18171" t="s">
        <v>19486</v>
      </c>
      <c r="C18171" t="s">
        <v>22610</v>
      </c>
      <c r="D18171" t="s">
        <v>19630</v>
      </c>
      <c r="E18171" s="89">
        <v>-0.02814274193886323</v>
      </c>
      <c r="F18171" s="89"/>
      <c r="G18171" s="89">
        <v>8</v>
      </c>
      <c r="H18171" t="s">
        <v>19630</v>
      </c>
      <c r="I18171" s="89"/>
    </row>
    <row r="18172">
      <c r="A18172" t="s">
        <v>19380</v>
      </c>
      <c r="B18172" t="s">
        <v>19486</v>
      </c>
      <c r="C18172" t="s">
        <v>19597</v>
      </c>
      <c r="D18172" t="s">
        <v>19630</v>
      </c>
      <c r="E18172" s="89">
        <v>0</v>
      </c>
      <c r="F18172" s="89"/>
      <c r="G18172" s="89">
        <v>8</v>
      </c>
      <c r="H18172" t="s">
        <v>19630</v>
      </c>
      <c r="I18172" s="89"/>
    </row>
    <row r="18173">
      <c r="A18173" t="s">
        <v>19381</v>
      </c>
      <c r="B18173" t="s">
        <v>19486</v>
      </c>
      <c r="C18173" t="s">
        <v>19598</v>
      </c>
      <c r="D18173" t="s">
        <v>19630</v>
      </c>
      <c r="E18173" s="89">
        <v>0.0001163402000369187</v>
      </c>
      <c r="F18173" s="89"/>
      <c r="G18173" s="89">
        <v>8</v>
      </c>
      <c r="H18173" t="s">
        <v>19630</v>
      </c>
      <c r="I18173" s="89"/>
    </row>
    <row r="18174">
      <c r="A18174" t="s">
        <v>19382</v>
      </c>
      <c r="B18174" t="s">
        <v>19486</v>
      </c>
      <c r="C18174" t="s">
        <v>19599</v>
      </c>
      <c r="D18174" t="s">
        <v>19630</v>
      </c>
      <c r="E18174" s="89">
        <v>0.002037188197500147</v>
      </c>
      <c r="F18174" s="89"/>
      <c r="G18174" s="89">
        <v>8</v>
      </c>
      <c r="H18174" t="s">
        <v>19630</v>
      </c>
      <c r="I18174" s="89"/>
    </row>
    <row r="18175">
      <c r="A18175" t="s">
        <v>19383</v>
      </c>
      <c r="B18175" t="s">
        <v>19486</v>
      </c>
      <c r="C18175" t="s">
        <v>19600</v>
      </c>
      <c r="D18175" t="s">
        <v>19630</v>
      </c>
      <c r="E18175" s="89">
        <v>0.0003582571730717588</v>
      </c>
      <c r="F18175" s="89"/>
      <c r="G18175" s="89">
        <v>8</v>
      </c>
      <c r="H18175" t="s">
        <v>19630</v>
      </c>
      <c r="I18175" s="89"/>
    </row>
    <row r="18176">
      <c r="A18176" t="s">
        <v>19384</v>
      </c>
      <c r="B18176" t="s">
        <v>19486</v>
      </c>
      <c r="C18176" t="s">
        <v>19601</v>
      </c>
      <c r="D18176" t="s">
        <v>19630</v>
      </c>
      <c r="E18176" s="89">
        <v>0.0642089239977998</v>
      </c>
      <c r="F18176" s="89"/>
      <c r="G18176" s="89">
        <v>8</v>
      </c>
      <c r="H18176" t="s">
        <v>19630</v>
      </c>
      <c r="I18176" s="89"/>
    </row>
    <row r="18177">
      <c r="A18177" t="s">
        <v>19385</v>
      </c>
      <c r="B18177" t="s">
        <v>19486</v>
      </c>
      <c r="C18177" t="s">
        <v>19602</v>
      </c>
      <c r="D18177" t="s">
        <v>19630</v>
      </c>
      <c r="E18177" s="89">
        <v>0.01522390324288747</v>
      </c>
      <c r="F18177" s="89"/>
      <c r="G18177" s="89">
        <v>8</v>
      </c>
      <c r="H18177" t="s">
        <v>19630</v>
      </c>
      <c r="I18177" s="89"/>
    </row>
    <row r="18178">
      <c r="A18178" t="s">
        <v>19386</v>
      </c>
      <c r="B18178" t="s">
        <v>19486</v>
      </c>
      <c r="C18178" t="s">
        <v>19603</v>
      </c>
      <c r="D18178" t="s">
        <v>19630</v>
      </c>
      <c r="E18178" s="89">
        <v>0.05807335999442827</v>
      </c>
      <c r="F18178" s="89"/>
      <c r="G18178" s="89">
        <v>8</v>
      </c>
      <c r="H18178" t="s">
        <v>19630</v>
      </c>
      <c r="I18178" s="89"/>
    </row>
    <row r="18179">
      <c r="A18179" t="s">
        <v>19387</v>
      </c>
      <c r="B18179" t="s">
        <v>19486</v>
      </c>
      <c r="C18179" t="s">
        <v>19604</v>
      </c>
      <c r="D18179" t="s">
        <v>19630</v>
      </c>
      <c r="E18179" s="89">
        <v>-0.04101198835949815</v>
      </c>
      <c r="F18179" s="89"/>
      <c r="G18179" s="89">
        <v>8</v>
      </c>
      <c r="H18179" t="s">
        <v>19630</v>
      </c>
      <c r="I18179" s="89"/>
    </row>
    <row r="18180">
      <c r="A18180" t="s">
        <v>19388</v>
      </c>
      <c r="B18180" t="s">
        <v>19486</v>
      </c>
      <c r="C18180" t="s">
        <v>19605</v>
      </c>
      <c r="D18180" t="s">
        <v>19630</v>
      </c>
      <c r="E18180" s="89">
        <v>0.0001163402000369187</v>
      </c>
      <c r="F18180" s="89"/>
      <c r="G18180" s="89">
        <v>8</v>
      </c>
      <c r="H18180" t="s">
        <v>19630</v>
      </c>
      <c r="I18180" s="89"/>
    </row>
    <row r="18181">
      <c r="A18181" t="s">
        <v>19389</v>
      </c>
      <c r="B18181" t="s">
        <v>19486</v>
      </c>
      <c r="C18181" t="s">
        <v>19606</v>
      </c>
      <c r="D18181" t="s">
        <v>19630</v>
      </c>
      <c r="E18181" s="89">
        <v>-0.02724158341301476</v>
      </c>
      <c r="F18181" s="89"/>
      <c r="G18181" s="89">
        <v>8</v>
      </c>
      <c r="H18181" t="s">
        <v>19630</v>
      </c>
      <c r="I18181" s="89"/>
    </row>
    <row r="18182">
      <c r="A18182" t="s">
        <v>19390</v>
      </c>
      <c r="B18182" t="s">
        <v>19486</v>
      </c>
      <c r="C18182" t="s">
        <v>19607</v>
      </c>
      <c r="D18182" t="s">
        <v>19630</v>
      </c>
      <c r="E18182" s="89">
        <v>-0.003474636696173576</v>
      </c>
      <c r="F18182" s="89"/>
      <c r="G18182" s="89">
        <v>8</v>
      </c>
      <c r="H18182" t="s">
        <v>19630</v>
      </c>
      <c r="I18182" s="89"/>
    </row>
    <row r="18183">
      <c r="A18183" t="s">
        <v>22578</v>
      </c>
      <c r="B18183" t="s">
        <v>19486</v>
      </c>
      <c r="C18183" t="s">
        <v>22611</v>
      </c>
      <c r="D18183" t="s">
        <v>19630</v>
      </c>
      <c r="E18183" s="89">
        <v>-0.0008912387552227821</v>
      </c>
      <c r="F18183" s="89"/>
      <c r="G18183" s="89">
        <v>8</v>
      </c>
      <c r="H18183" t="s">
        <v>19630</v>
      </c>
      <c r="I18183" s="89"/>
    </row>
    <row r="18184">
      <c r="A18184" t="s">
        <v>19391</v>
      </c>
      <c r="B18184" t="s">
        <v>19486</v>
      </c>
      <c r="C18184" t="s">
        <v>19608</v>
      </c>
      <c r="D18184" t="s">
        <v>19630</v>
      </c>
      <c r="E18184" s="89">
        <v>-0.002756686979131806</v>
      </c>
      <c r="F18184" s="89"/>
      <c r="G18184" s="89">
        <v>8</v>
      </c>
      <c r="H18184" t="s">
        <v>19630</v>
      </c>
      <c r="I18184" s="89"/>
    </row>
    <row r="18185">
      <c r="A18185" t="s">
        <v>19392</v>
      </c>
      <c r="B18185" t="s">
        <v>19486</v>
      </c>
      <c r="C18185" t="s">
        <v>19609</v>
      </c>
      <c r="D18185" t="s">
        <v>19630</v>
      </c>
      <c r="E18185" s="89">
        <v>-0.0007179497171823883</v>
      </c>
      <c r="F18185" s="89"/>
      <c r="G18185" s="89">
        <v>8</v>
      </c>
      <c r="H18185" t="s">
        <v>19630</v>
      </c>
      <c r="I18185" s="89"/>
    </row>
    <row r="18186">
      <c r="A18186" t="s">
        <v>19393</v>
      </c>
      <c r="B18186" t="s">
        <v>19486</v>
      </c>
      <c r="C18186" t="s">
        <v>19610</v>
      </c>
      <c r="D18186" t="s">
        <v>19630</v>
      </c>
      <c r="E18186" s="89">
        <v>0.001121856301503475</v>
      </c>
      <c r="F18186" s="89"/>
      <c r="G18186" s="89">
        <v>8</v>
      </c>
      <c r="H18186" t="s">
        <v>19630</v>
      </c>
      <c r="I18186" s="89"/>
    </row>
    <row r="18187">
      <c r="A18187" t="s">
        <v>19394</v>
      </c>
      <c r="B18187" t="s">
        <v>19486</v>
      </c>
      <c r="C18187" t="s">
        <v>19611</v>
      </c>
      <c r="D18187" t="s">
        <v>19630</v>
      </c>
      <c r="E18187" s="89">
        <v>0.001866948965971326</v>
      </c>
      <c r="F18187" s="89"/>
      <c r="G18187" s="89">
        <v>8</v>
      </c>
      <c r="H18187" t="s">
        <v>19630</v>
      </c>
      <c r="I18187" s="89"/>
    </row>
    <row r="18188">
      <c r="A18188" t="s">
        <v>19395</v>
      </c>
      <c r="B18188" t="s">
        <v>19486</v>
      </c>
      <c r="C18188" t="s">
        <v>19612</v>
      </c>
      <c r="D18188" t="s">
        <v>19630</v>
      </c>
      <c r="E18188" s="89">
        <v>0.001628122677346382</v>
      </c>
      <c r="F18188" s="89"/>
      <c r="G18188" s="89">
        <v>8</v>
      </c>
      <c r="H18188" t="s">
        <v>19630</v>
      </c>
      <c r="I18188" s="89"/>
    </row>
    <row r="18189">
      <c r="A18189" t="s">
        <v>22579</v>
      </c>
      <c r="B18189" t="s">
        <v>19486</v>
      </c>
      <c r="C18189" t="s">
        <v>22612</v>
      </c>
      <c r="D18189" t="s">
        <v>19630</v>
      </c>
      <c r="E18189" s="89">
        <v>-0.0001732890387217016</v>
      </c>
      <c r="F18189" s="89"/>
      <c r="G18189" s="89">
        <v>8</v>
      </c>
      <c r="H18189" t="s">
        <v>19630</v>
      </c>
      <c r="I18189" s="89"/>
    </row>
    <row r="18190">
      <c r="A18190" t="s">
        <v>19396</v>
      </c>
      <c r="B18190" t="s">
        <v>19486</v>
      </c>
      <c r="C18190" t="s">
        <v>19574</v>
      </c>
      <c r="D18190" t="s">
        <v>19630</v>
      </c>
      <c r="E18190" s="89">
        <v>0.0007289653449318048</v>
      </c>
      <c r="F18190" s="89"/>
      <c r="G18190" s="89">
        <v>9</v>
      </c>
      <c r="H18190" t="s">
        <v>19630</v>
      </c>
      <c r="I18190" s="89"/>
    </row>
    <row r="18191">
      <c r="A18191" t="s">
        <v>19397</v>
      </c>
      <c r="B18191" t="s">
        <v>19486</v>
      </c>
      <c r="C18191" t="s">
        <v>19575</v>
      </c>
      <c r="D18191" t="s">
        <v>19630</v>
      </c>
      <c r="E18191" s="89">
        <v>0.005370784889742567</v>
      </c>
      <c r="F18191" s="89"/>
      <c r="G18191" s="89">
        <v>9</v>
      </c>
      <c r="H18191" t="s">
        <v>19630</v>
      </c>
      <c r="I18191" s="89"/>
    </row>
    <row r="18192">
      <c r="A18192" t="s">
        <v>19398</v>
      </c>
      <c r="B18192" t="s">
        <v>19486</v>
      </c>
      <c r="C18192" t="s">
        <v>19576</v>
      </c>
      <c r="D18192" t="s">
        <v>19630</v>
      </c>
      <c r="E18192" s="89">
        <v>2.844430308823428e-05</v>
      </c>
      <c r="F18192" s="89"/>
      <c r="G18192" s="89">
        <v>9</v>
      </c>
      <c r="H18192" t="s">
        <v>19630</v>
      </c>
      <c r="I18192" s="89"/>
    </row>
    <row r="18193">
      <c r="A18193" t="s">
        <v>22580</v>
      </c>
      <c r="B18193" t="s">
        <v>19486</v>
      </c>
      <c r="C18193" t="s">
        <v>22602</v>
      </c>
      <c r="D18193" t="s">
        <v>19630</v>
      </c>
      <c r="E18193" s="89">
        <v>-0.0003527113327219555</v>
      </c>
      <c r="F18193" s="89"/>
      <c r="G18193" s="89">
        <v>9</v>
      </c>
      <c r="H18193" t="s">
        <v>19630</v>
      </c>
      <c r="I18193" s="89"/>
    </row>
    <row r="18194">
      <c r="A18194" t="s">
        <v>19399</v>
      </c>
      <c r="B18194" t="s">
        <v>19486</v>
      </c>
      <c r="C18194" t="s">
        <v>19577</v>
      </c>
      <c r="D18194" t="s">
        <v>19630</v>
      </c>
      <c r="E18194" s="89">
        <v>0</v>
      </c>
      <c r="F18194" s="89"/>
      <c r="G18194" s="89">
        <v>9</v>
      </c>
      <c r="H18194" t="s">
        <v>19630</v>
      </c>
      <c r="I18194" s="89"/>
    </row>
    <row r="18195">
      <c r="A18195" t="s">
        <v>22581</v>
      </c>
      <c r="B18195" t="s">
        <v>19486</v>
      </c>
      <c r="C18195" t="s">
        <v>22603</v>
      </c>
      <c r="D18195" t="s">
        <v>19630</v>
      </c>
      <c r="E18195" s="89">
        <v>-0.0001248748813208865</v>
      </c>
      <c r="F18195" s="89"/>
      <c r="G18195" s="89">
        <v>9</v>
      </c>
      <c r="H18195" t="s">
        <v>19630</v>
      </c>
      <c r="I18195" s="89"/>
    </row>
    <row r="18196">
      <c r="A18196" t="s">
        <v>19400</v>
      </c>
      <c r="B18196" t="s">
        <v>19486</v>
      </c>
      <c r="C18196" t="s">
        <v>19578</v>
      </c>
      <c r="D18196" t="s">
        <v>19630</v>
      </c>
      <c r="E18196" s="89">
        <v>0.0001538478612605682</v>
      </c>
      <c r="F18196" s="89"/>
      <c r="G18196" s="89">
        <v>9</v>
      </c>
      <c r="H18196" t="s">
        <v>19630</v>
      </c>
      <c r="I18196" s="89"/>
    </row>
    <row r="18197">
      <c r="A18197" t="s">
        <v>19401</v>
      </c>
      <c r="B18197" t="s">
        <v>19486</v>
      </c>
      <c r="C18197" t="s">
        <v>19579</v>
      </c>
      <c r="D18197" t="s">
        <v>19630</v>
      </c>
      <c r="E18197" s="89">
        <v>0.03604387497468692</v>
      </c>
      <c r="F18197" s="89"/>
      <c r="G18197" s="89">
        <v>9</v>
      </c>
      <c r="H18197" t="s">
        <v>19630</v>
      </c>
      <c r="I18197" s="89"/>
    </row>
    <row r="18198">
      <c r="A18198" t="s">
        <v>19402</v>
      </c>
      <c r="B18198" t="s">
        <v>19486</v>
      </c>
      <c r="C18198" t="s">
        <v>19580</v>
      </c>
      <c r="D18198" t="s">
        <v>19630</v>
      </c>
      <c r="E18198" s="89">
        <v>0.02123256370598032</v>
      </c>
      <c r="F18198" s="89"/>
      <c r="G18198" s="89">
        <v>9</v>
      </c>
      <c r="H18198" t="s">
        <v>19630</v>
      </c>
      <c r="I18198" s="89"/>
    </row>
    <row r="18199">
      <c r="A18199" t="s">
        <v>19403</v>
      </c>
      <c r="B18199" t="s">
        <v>19486</v>
      </c>
      <c r="C18199" t="s">
        <v>19581</v>
      </c>
      <c r="D18199" t="s">
        <v>19630</v>
      </c>
      <c r="E18199" s="89">
        <v>0.1044759415712763</v>
      </c>
      <c r="F18199" s="89"/>
      <c r="G18199" s="89">
        <v>9</v>
      </c>
      <c r="H18199" t="s">
        <v>19630</v>
      </c>
      <c r="I18199" s="89"/>
    </row>
    <row r="18200">
      <c r="A18200" t="s">
        <v>19404</v>
      </c>
      <c r="B18200" t="s">
        <v>19486</v>
      </c>
      <c r="C18200" t="s">
        <v>19582</v>
      </c>
      <c r="D18200" t="s">
        <v>19630</v>
      </c>
      <c r="E18200" s="89">
        <v>3.694749024759739e-05</v>
      </c>
      <c r="F18200" s="89"/>
      <c r="G18200" s="89">
        <v>9</v>
      </c>
      <c r="H18200" t="s">
        <v>19630</v>
      </c>
      <c r="I18200" s="89"/>
    </row>
    <row r="18201">
      <c r="A18201" t="s">
        <v>19405</v>
      </c>
      <c r="B18201" t="s">
        <v>19486</v>
      </c>
      <c r="C18201" t="s">
        <v>19583</v>
      </c>
      <c r="D18201" t="s">
        <v>19630</v>
      </c>
      <c r="E18201" s="89">
        <v>0.02742603270787737</v>
      </c>
      <c r="F18201" s="89"/>
      <c r="G18201" s="89">
        <v>9</v>
      </c>
      <c r="H18201" t="s">
        <v>19630</v>
      </c>
      <c r="I18201" s="89"/>
    </row>
    <row r="18202">
      <c r="A18202" t="s">
        <v>19406</v>
      </c>
      <c r="B18202" t="s">
        <v>19486</v>
      </c>
      <c r="C18202" t="s">
        <v>19584</v>
      </c>
      <c r="D18202" t="s">
        <v>19630</v>
      </c>
      <c r="E18202" s="89">
        <v>-0.003048098470018832</v>
      </c>
      <c r="F18202" s="89"/>
      <c r="G18202" s="89">
        <v>9</v>
      </c>
      <c r="H18202" t="s">
        <v>19630</v>
      </c>
      <c r="I18202" s="89"/>
    </row>
    <row r="18203">
      <c r="A18203" t="s">
        <v>19407</v>
      </c>
      <c r="B18203" t="s">
        <v>19486</v>
      </c>
      <c r="C18203" t="s">
        <v>19585</v>
      </c>
      <c r="D18203" t="s">
        <v>19630</v>
      </c>
      <c r="E18203" s="89">
        <v>-0.0005323430030359873</v>
      </c>
      <c r="F18203" s="89"/>
      <c r="G18203" s="89">
        <v>9</v>
      </c>
      <c r="H18203" t="s">
        <v>19630</v>
      </c>
      <c r="I18203" s="89"/>
    </row>
    <row r="18204">
      <c r="A18204" t="s">
        <v>19408</v>
      </c>
      <c r="B18204" t="s">
        <v>19486</v>
      </c>
      <c r="C18204" t="s">
        <v>19586</v>
      </c>
      <c r="D18204" t="s">
        <v>19630</v>
      </c>
      <c r="E18204" s="89">
        <v>-0.0006238978150842577</v>
      </c>
      <c r="F18204" s="89"/>
      <c r="G18204" s="89">
        <v>9</v>
      </c>
      <c r="H18204" t="s">
        <v>19630</v>
      </c>
      <c r="I18204" s="89"/>
    </row>
    <row r="18205">
      <c r="A18205" t="s">
        <v>19409</v>
      </c>
      <c r="B18205" t="s">
        <v>19486</v>
      </c>
      <c r="C18205" t="s">
        <v>19587</v>
      </c>
      <c r="D18205" t="s">
        <v>19630</v>
      </c>
      <c r="E18205" s="89">
        <v>0.0007289653366808438</v>
      </c>
      <c r="F18205" s="89"/>
      <c r="G18205" s="89">
        <v>9</v>
      </c>
      <c r="H18205" t="s">
        <v>19630</v>
      </c>
      <c r="I18205" s="89"/>
    </row>
    <row r="18206">
      <c r="A18206" t="s">
        <v>19410</v>
      </c>
      <c r="B18206" t="s">
        <v>19486</v>
      </c>
      <c r="C18206" t="s">
        <v>19588</v>
      </c>
      <c r="D18206" t="s">
        <v>19630</v>
      </c>
      <c r="E18206" s="89">
        <v>0.0001101302127733792</v>
      </c>
      <c r="F18206" s="89"/>
      <c r="G18206" s="89">
        <v>9</v>
      </c>
      <c r="H18206" t="s">
        <v>19630</v>
      </c>
      <c r="I18206" s="89"/>
    </row>
    <row r="18207">
      <c r="A18207" t="s">
        <v>19411</v>
      </c>
      <c r="B18207" t="s">
        <v>19486</v>
      </c>
      <c r="C18207" t="s">
        <v>19589</v>
      </c>
      <c r="D18207" t="s">
        <v>19630</v>
      </c>
      <c r="E18207" s="89">
        <v>7.666202137686383e-05</v>
      </c>
      <c r="F18207" s="89"/>
      <c r="G18207" s="89">
        <v>9</v>
      </c>
      <c r="H18207" t="s">
        <v>19630</v>
      </c>
      <c r="I18207" s="89"/>
    </row>
    <row r="18208">
      <c r="A18208" t="s">
        <v>22582</v>
      </c>
      <c r="B18208" t="s">
        <v>19486</v>
      </c>
      <c r="C18208" t="s">
        <v>22604</v>
      </c>
      <c r="D18208" t="s">
        <v>19630</v>
      </c>
      <c r="E18208" s="89">
        <v>-0.1646011673827329</v>
      </c>
      <c r="F18208" s="89"/>
      <c r="G18208" s="89">
        <v>9</v>
      </c>
      <c r="H18208" t="s">
        <v>19630</v>
      </c>
      <c r="I18208" s="89"/>
    </row>
    <row r="18209">
      <c r="A18209" t="s">
        <v>22583</v>
      </c>
      <c r="B18209" t="s">
        <v>19486</v>
      </c>
      <c r="C18209" t="s">
        <v>22605</v>
      </c>
      <c r="D18209" t="s">
        <v>19630</v>
      </c>
      <c r="E18209" s="89">
        <v>-0.01970638274451818</v>
      </c>
      <c r="F18209" s="89"/>
      <c r="G18209" s="89">
        <v>9</v>
      </c>
      <c r="H18209" t="s">
        <v>19630</v>
      </c>
      <c r="I18209" s="89"/>
    </row>
    <row r="18210">
      <c r="A18210" t="s">
        <v>22584</v>
      </c>
      <c r="B18210" t="s">
        <v>19486</v>
      </c>
      <c r="C18210" t="s">
        <v>22606</v>
      </c>
      <c r="D18210" t="s">
        <v>19630</v>
      </c>
      <c r="E18210" s="89">
        <v>-0.04665709356020201</v>
      </c>
      <c r="F18210" s="89"/>
      <c r="G18210" s="89">
        <v>9</v>
      </c>
      <c r="H18210" t="s">
        <v>19630</v>
      </c>
      <c r="I18210" s="89"/>
    </row>
    <row r="18211">
      <c r="A18211" t="s">
        <v>19412</v>
      </c>
      <c r="B18211" t="s">
        <v>19486</v>
      </c>
      <c r="C18211" t="s">
        <v>19590</v>
      </c>
      <c r="D18211" t="s">
        <v>19630</v>
      </c>
      <c r="E18211" s="89">
        <v>-0.01161276566328082</v>
      </c>
      <c r="F18211" s="89"/>
      <c r="G18211" s="89">
        <v>9</v>
      </c>
      <c r="H18211" t="s">
        <v>19630</v>
      </c>
      <c r="I18211" s="89"/>
    </row>
    <row r="18212">
      <c r="A18212" t="s">
        <v>19413</v>
      </c>
      <c r="B18212" t="s">
        <v>19486</v>
      </c>
      <c r="C18212" t="s">
        <v>19591</v>
      </c>
      <c r="D18212" t="s">
        <v>19630</v>
      </c>
      <c r="E18212" s="89">
        <v>-0.0393948009773453</v>
      </c>
      <c r="F18212" s="89"/>
      <c r="G18212" s="89">
        <v>9</v>
      </c>
      <c r="H18212" t="s">
        <v>19630</v>
      </c>
      <c r="I18212" s="89"/>
    </row>
    <row r="18213">
      <c r="A18213" t="s">
        <v>19414</v>
      </c>
      <c r="B18213" t="s">
        <v>19486</v>
      </c>
      <c r="C18213" t="s">
        <v>19592</v>
      </c>
      <c r="D18213" t="s">
        <v>19630</v>
      </c>
      <c r="E18213" s="89">
        <v>-0.0269507107429034</v>
      </c>
      <c r="F18213" s="89"/>
      <c r="G18213" s="89">
        <v>9</v>
      </c>
      <c r="H18213" t="s">
        <v>19630</v>
      </c>
      <c r="I18213" s="89"/>
    </row>
    <row r="18214">
      <c r="A18214" t="s">
        <v>19415</v>
      </c>
      <c r="B18214" t="s">
        <v>19486</v>
      </c>
      <c r="C18214" t="s">
        <v>19593</v>
      </c>
      <c r="D18214" t="s">
        <v>19630</v>
      </c>
      <c r="E18214" s="89">
        <v>0</v>
      </c>
      <c r="F18214" s="89"/>
      <c r="G18214" s="89">
        <v>9</v>
      </c>
      <c r="H18214" t="s">
        <v>19630</v>
      </c>
      <c r="I18214" s="89"/>
    </row>
    <row r="18215">
      <c r="A18215" t="s">
        <v>19416</v>
      </c>
      <c r="B18215" t="s">
        <v>19486</v>
      </c>
      <c r="C18215" t="s">
        <v>19594</v>
      </c>
      <c r="D18215" t="s">
        <v>19630</v>
      </c>
      <c r="E18215" s="89">
        <v>0</v>
      </c>
      <c r="F18215" s="89"/>
      <c r="G18215" s="89">
        <v>9</v>
      </c>
      <c r="H18215" t="s">
        <v>19630</v>
      </c>
      <c r="I18215" s="89"/>
    </row>
    <row r="18216">
      <c r="A18216" t="s">
        <v>19417</v>
      </c>
      <c r="B18216" t="s">
        <v>19486</v>
      </c>
      <c r="C18216" t="s">
        <v>19595</v>
      </c>
      <c r="D18216" t="s">
        <v>19630</v>
      </c>
      <c r="E18216" s="89">
        <v>0</v>
      </c>
      <c r="F18216" s="89"/>
      <c r="G18216" s="89">
        <v>9</v>
      </c>
      <c r="H18216" t="s">
        <v>19630</v>
      </c>
      <c r="I18216" s="89"/>
    </row>
    <row r="18217">
      <c r="A18217" t="s">
        <v>22585</v>
      </c>
      <c r="B18217" t="s">
        <v>19486</v>
      </c>
      <c r="C18217" t="s">
        <v>22607</v>
      </c>
      <c r="D18217" t="s">
        <v>19630</v>
      </c>
      <c r="E18217" s="89">
        <v>0</v>
      </c>
      <c r="F18217" s="89"/>
      <c r="G18217" s="89">
        <v>9</v>
      </c>
      <c r="H18217" t="s">
        <v>19630</v>
      </c>
      <c r="I18217" s="89"/>
    </row>
    <row r="18218">
      <c r="A18218" t="s">
        <v>22586</v>
      </c>
      <c r="B18218" t="s">
        <v>19486</v>
      </c>
      <c r="C18218" t="s">
        <v>22608</v>
      </c>
      <c r="D18218" t="s">
        <v>19630</v>
      </c>
      <c r="E18218" s="89">
        <v>0</v>
      </c>
      <c r="F18218" s="89"/>
      <c r="G18218" s="89">
        <v>9</v>
      </c>
      <c r="H18218" t="s">
        <v>19630</v>
      </c>
      <c r="I18218" s="89"/>
    </row>
    <row r="18219">
      <c r="A18219" t="s">
        <v>19418</v>
      </c>
      <c r="B18219" t="s">
        <v>19486</v>
      </c>
      <c r="C18219" t="s">
        <v>19596</v>
      </c>
      <c r="D18219" t="s">
        <v>19630</v>
      </c>
      <c r="E18219" s="89">
        <v>0</v>
      </c>
      <c r="F18219" s="89"/>
      <c r="G18219" s="89">
        <v>9</v>
      </c>
      <c r="H18219" t="s">
        <v>19630</v>
      </c>
      <c r="I18219" s="89"/>
    </row>
    <row r="18220">
      <c r="A18220" t="s">
        <v>22587</v>
      </c>
      <c r="B18220" t="s">
        <v>19486</v>
      </c>
      <c r="C18220" t="s">
        <v>22609</v>
      </c>
      <c r="D18220" t="s">
        <v>19630</v>
      </c>
      <c r="E18220" s="89">
        <v>-0.1464109835264275</v>
      </c>
      <c r="F18220" s="89"/>
      <c r="G18220" s="89">
        <v>9</v>
      </c>
      <c r="H18220" t="s">
        <v>19630</v>
      </c>
      <c r="I18220" s="89"/>
    </row>
    <row r="18221">
      <c r="A18221" t="s">
        <v>22588</v>
      </c>
      <c r="B18221" t="s">
        <v>19486</v>
      </c>
      <c r="C18221" t="s">
        <v>22610</v>
      </c>
      <c r="D18221" t="s">
        <v>19630</v>
      </c>
      <c r="E18221" s="89">
        <v>-0.03041270247986921</v>
      </c>
      <c r="F18221" s="89"/>
      <c r="G18221" s="89">
        <v>9</v>
      </c>
      <c r="H18221" t="s">
        <v>19630</v>
      </c>
      <c r="I18221" s="89"/>
    </row>
    <row r="18222">
      <c r="A18222" t="s">
        <v>19419</v>
      </c>
      <c r="B18222" t="s">
        <v>19486</v>
      </c>
      <c r="C18222" t="s">
        <v>19597</v>
      </c>
      <c r="D18222" t="s">
        <v>19630</v>
      </c>
      <c r="E18222" s="89">
        <v>0</v>
      </c>
      <c r="F18222" s="89"/>
      <c r="G18222" s="89">
        <v>9</v>
      </c>
      <c r="H18222" t="s">
        <v>19630</v>
      </c>
      <c r="I18222" s="89"/>
    </row>
    <row r="18223">
      <c r="A18223" t="s">
        <v>19420</v>
      </c>
      <c r="B18223" t="s">
        <v>19486</v>
      </c>
      <c r="C18223" t="s">
        <v>19598</v>
      </c>
      <c r="D18223" t="s">
        <v>19630</v>
      </c>
      <c r="E18223" s="89">
        <v>4.55063020259817e-05</v>
      </c>
      <c r="F18223" s="89"/>
      <c r="G18223" s="89">
        <v>9</v>
      </c>
      <c r="H18223" t="s">
        <v>19630</v>
      </c>
      <c r="I18223" s="89"/>
    </row>
    <row r="18224">
      <c r="A18224" t="s">
        <v>19421</v>
      </c>
      <c r="B18224" t="s">
        <v>19486</v>
      </c>
      <c r="C18224" t="s">
        <v>19599</v>
      </c>
      <c r="D18224" t="s">
        <v>19630</v>
      </c>
      <c r="E18224" s="89">
        <v>0.001172234595424658</v>
      </c>
      <c r="F18224" s="89"/>
      <c r="G18224" s="89">
        <v>9</v>
      </c>
      <c r="H18224" t="s">
        <v>19630</v>
      </c>
      <c r="I18224" s="89"/>
    </row>
    <row r="18225">
      <c r="A18225" t="s">
        <v>19422</v>
      </c>
      <c r="B18225" t="s">
        <v>19486</v>
      </c>
      <c r="C18225" t="s">
        <v>19600</v>
      </c>
      <c r="D18225" t="s">
        <v>19630</v>
      </c>
      <c r="E18225" s="89">
        <v>0.0002097422106591963</v>
      </c>
      <c r="F18225" s="89"/>
      <c r="G18225" s="89">
        <v>9</v>
      </c>
      <c r="H18225" t="s">
        <v>19630</v>
      </c>
      <c r="I18225" s="89"/>
    </row>
    <row r="18226">
      <c r="A18226" t="s">
        <v>19423</v>
      </c>
      <c r="B18226" t="s">
        <v>19486</v>
      </c>
      <c r="C18226" t="s">
        <v>19601</v>
      </c>
      <c r="D18226" t="s">
        <v>19630</v>
      </c>
      <c r="E18226" s="89">
        <v>0.05057096838615125</v>
      </c>
      <c r="F18226" s="89"/>
      <c r="G18226" s="89">
        <v>9</v>
      </c>
      <c r="H18226" t="s">
        <v>19630</v>
      </c>
      <c r="I18226" s="89"/>
    </row>
    <row r="18227">
      <c r="A18227" t="s">
        <v>19424</v>
      </c>
      <c r="B18227" t="s">
        <v>19486</v>
      </c>
      <c r="C18227" t="s">
        <v>19602</v>
      </c>
      <c r="D18227" t="s">
        <v>19630</v>
      </c>
      <c r="E18227" s="89">
        <v>0.007541434101107008</v>
      </c>
      <c r="F18227" s="89"/>
      <c r="G18227" s="89">
        <v>9</v>
      </c>
      <c r="H18227" t="s">
        <v>19630</v>
      </c>
      <c r="I18227" s="89"/>
    </row>
    <row r="18228">
      <c r="A18228" t="s">
        <v>19425</v>
      </c>
      <c r="B18228" t="s">
        <v>19486</v>
      </c>
      <c r="C18228" t="s">
        <v>19603</v>
      </c>
      <c r="D18228" t="s">
        <v>19630</v>
      </c>
      <c r="E18228" s="89">
        <v>0.04071217625834349</v>
      </c>
      <c r="F18228" s="89"/>
      <c r="G18228" s="89">
        <v>9</v>
      </c>
      <c r="H18228" t="s">
        <v>19630</v>
      </c>
      <c r="I18228" s="89"/>
    </row>
    <row r="18229">
      <c r="A18229" t="s">
        <v>19426</v>
      </c>
      <c r="B18229" t="s">
        <v>19486</v>
      </c>
      <c r="C18229" t="s">
        <v>19604</v>
      </c>
      <c r="D18229" t="s">
        <v>19630</v>
      </c>
      <c r="E18229" s="89">
        <v>-0.04924439490530211</v>
      </c>
      <c r="F18229" s="89"/>
      <c r="G18229" s="89">
        <v>9</v>
      </c>
      <c r="H18229" t="s">
        <v>19630</v>
      </c>
      <c r="I18229" s="89"/>
    </row>
    <row r="18230">
      <c r="A18230" t="s">
        <v>19427</v>
      </c>
      <c r="B18230" t="s">
        <v>19486</v>
      </c>
      <c r="C18230" t="s">
        <v>19605</v>
      </c>
      <c r="D18230" t="s">
        <v>19630</v>
      </c>
      <c r="E18230" s="89">
        <v>4.55063020259817e-05</v>
      </c>
      <c r="F18230" s="89"/>
      <c r="G18230" s="89">
        <v>9</v>
      </c>
      <c r="H18230" t="s">
        <v>19630</v>
      </c>
      <c r="I18230" s="89"/>
    </row>
    <row r="18231">
      <c r="A18231" t="s">
        <v>19428</v>
      </c>
      <c r="B18231" t="s">
        <v>19486</v>
      </c>
      <c r="C18231" t="s">
        <v>19606</v>
      </c>
      <c r="D18231" t="s">
        <v>19630</v>
      </c>
      <c r="E18231" s="89">
        <v>-0.06545451587724378</v>
      </c>
      <c r="F18231" s="89"/>
      <c r="G18231" s="89">
        <v>9</v>
      </c>
      <c r="H18231" t="s">
        <v>19630</v>
      </c>
      <c r="I18231" s="89"/>
    </row>
    <row r="18232">
      <c r="A18232" t="s">
        <v>19429</v>
      </c>
      <c r="B18232" t="s">
        <v>19486</v>
      </c>
      <c r="C18232" t="s">
        <v>19607</v>
      </c>
      <c r="D18232" t="s">
        <v>19630</v>
      </c>
      <c r="E18232" s="89">
        <v>-0.00492890330584058</v>
      </c>
      <c r="F18232" s="89"/>
      <c r="G18232" s="89">
        <v>9</v>
      </c>
      <c r="H18232" t="s">
        <v>19630</v>
      </c>
      <c r="I18232" s="89"/>
    </row>
    <row r="18233">
      <c r="A18233" t="s">
        <v>22589</v>
      </c>
      <c r="B18233" t="s">
        <v>19486</v>
      </c>
      <c r="C18233" t="s">
        <v>22611</v>
      </c>
      <c r="D18233" t="s">
        <v>19630</v>
      </c>
      <c r="E18233" s="89">
        <v>-0.001348461832586436</v>
      </c>
      <c r="F18233" s="89"/>
      <c r="G18233" s="89">
        <v>9</v>
      </c>
      <c r="H18233" t="s">
        <v>19630</v>
      </c>
      <c r="I18233" s="89"/>
    </row>
    <row r="18234">
      <c r="A18234" t="s">
        <v>19430</v>
      </c>
      <c r="B18234" t="s">
        <v>19486</v>
      </c>
      <c r="C18234" t="s">
        <v>19608</v>
      </c>
      <c r="D18234" t="s">
        <v>19630</v>
      </c>
      <c r="E18234" s="89">
        <v>-0.00382741927114493</v>
      </c>
      <c r="F18234" s="89"/>
      <c r="G18234" s="89">
        <v>9</v>
      </c>
      <c r="H18234" t="s">
        <v>19630</v>
      </c>
      <c r="I18234" s="89"/>
    </row>
    <row r="18235">
      <c r="A18235" t="s">
        <v>19431</v>
      </c>
      <c r="B18235" t="s">
        <v>19486</v>
      </c>
      <c r="C18235" t="s">
        <v>19609</v>
      </c>
      <c r="D18235" t="s">
        <v>19630</v>
      </c>
      <c r="E18235" s="89">
        <v>-0.001101484035443244</v>
      </c>
      <c r="F18235" s="89"/>
      <c r="G18235" s="89">
        <v>9</v>
      </c>
      <c r="H18235" t="s">
        <v>19630</v>
      </c>
      <c r="I18235" s="89"/>
    </row>
    <row r="18236">
      <c r="A18236" t="s">
        <v>19432</v>
      </c>
      <c r="B18236" t="s">
        <v>19486</v>
      </c>
      <c r="C18236" t="s">
        <v>19610</v>
      </c>
      <c r="D18236" t="s">
        <v>19630</v>
      </c>
      <c r="E18236" s="89">
        <v>0.0006892057513254298</v>
      </c>
      <c r="F18236" s="89"/>
      <c r="G18236" s="89">
        <v>9</v>
      </c>
      <c r="H18236" t="s">
        <v>19630</v>
      </c>
      <c r="I18236" s="89"/>
    </row>
    <row r="18237">
      <c r="A18237" t="s">
        <v>19433</v>
      </c>
      <c r="B18237" t="s">
        <v>19486</v>
      </c>
      <c r="C18237" t="s">
        <v>19611</v>
      </c>
      <c r="D18237" t="s">
        <v>19630</v>
      </c>
      <c r="E18237" s="89">
        <v>0.001177647887768085</v>
      </c>
      <c r="F18237" s="89"/>
      <c r="G18237" s="89">
        <v>9</v>
      </c>
      <c r="H18237" t="s">
        <v>19630</v>
      </c>
      <c r="I18237" s="89"/>
    </row>
    <row r="18238">
      <c r="A18238" t="s">
        <v>19434</v>
      </c>
      <c r="B18238" t="s">
        <v>19486</v>
      </c>
      <c r="C18238" t="s">
        <v>19612</v>
      </c>
      <c r="D18238" t="s">
        <v>19630</v>
      </c>
      <c r="E18238" s="89">
        <v>0.0008927439533464252</v>
      </c>
      <c r="F18238" s="89"/>
      <c r="G18238" s="89">
        <v>9</v>
      </c>
      <c r="H18238" t="s">
        <v>19630</v>
      </c>
      <c r="I18238" s="89"/>
    </row>
    <row r="18239">
      <c r="A18239" t="s">
        <v>22590</v>
      </c>
      <c r="B18239" t="s">
        <v>19486</v>
      </c>
      <c r="C18239" t="s">
        <v>22612</v>
      </c>
      <c r="D18239" t="s">
        <v>19630</v>
      </c>
      <c r="E18239" s="89">
        <v>-0.0002469777973243965</v>
      </c>
      <c r="F18239" s="89"/>
      <c r="G18239" s="89">
        <v>9</v>
      </c>
      <c r="H18239" t="s">
        <v>19630</v>
      </c>
      <c r="I18239" s="89"/>
    </row>
    <row r="18240">
      <c r="A18240" t="s">
        <v>19435</v>
      </c>
      <c r="B18240" t="s">
        <v>19486</v>
      </c>
      <c r="C18240" t="s">
        <v>19574</v>
      </c>
      <c r="D18240" t="s">
        <v>19630</v>
      </c>
      <c r="E18240" s="89">
        <v>0.0001712771731666747</v>
      </c>
      <c r="F18240" s="89"/>
      <c r="G18240" s="89">
        <v>10</v>
      </c>
      <c r="H18240" t="s">
        <v>19630</v>
      </c>
      <c r="I18240" s="89"/>
    </row>
    <row r="18241">
      <c r="A18241" t="s">
        <v>19436</v>
      </c>
      <c r="B18241" t="s">
        <v>19486</v>
      </c>
      <c r="C18241" t="s">
        <v>19575</v>
      </c>
      <c r="D18241" t="s">
        <v>19630</v>
      </c>
      <c r="E18241" s="89">
        <v>0.003064820463476343</v>
      </c>
      <c r="F18241" s="89"/>
      <c r="G18241" s="89">
        <v>10</v>
      </c>
      <c r="H18241" t="s">
        <v>19630</v>
      </c>
      <c r="I18241" s="89"/>
    </row>
    <row r="18242">
      <c r="A18242" t="s">
        <v>19437</v>
      </c>
      <c r="B18242" t="s">
        <v>19486</v>
      </c>
      <c r="C18242" t="s">
        <v>19576</v>
      </c>
      <c r="D18242" t="s">
        <v>19630</v>
      </c>
      <c r="E18242" s="89">
        <v>1.472013895536912e-05</v>
      </c>
      <c r="F18242" s="89"/>
      <c r="G18242" s="89">
        <v>10</v>
      </c>
      <c r="H18242" t="s">
        <v>19630</v>
      </c>
      <c r="I18242" s="89"/>
    </row>
    <row r="18243">
      <c r="A18243" t="s">
        <v>22591</v>
      </c>
      <c r="B18243" t="s">
        <v>19486</v>
      </c>
      <c r="C18243" t="s">
        <v>22602</v>
      </c>
      <c r="D18243" t="s">
        <v>19630</v>
      </c>
      <c r="E18243" s="89">
        <v>-0.0009818980161781727</v>
      </c>
      <c r="F18243" s="89"/>
      <c r="G18243" s="89">
        <v>10</v>
      </c>
      <c r="H18243" t="s">
        <v>19630</v>
      </c>
      <c r="I18243" s="89"/>
    </row>
    <row r="18244">
      <c r="A18244" t="s">
        <v>19438</v>
      </c>
      <c r="B18244" t="s">
        <v>19486</v>
      </c>
      <c r="C18244" t="s">
        <v>19577</v>
      </c>
      <c r="D18244" t="s">
        <v>19630</v>
      </c>
      <c r="E18244" s="89">
        <v>0</v>
      </c>
      <c r="F18244" s="89"/>
      <c r="G18244" s="89">
        <v>10</v>
      </c>
      <c r="H18244" t="s">
        <v>19630</v>
      </c>
      <c r="I18244" s="89"/>
    </row>
    <row r="18245">
      <c r="A18245" t="s">
        <v>22592</v>
      </c>
      <c r="B18245" t="s">
        <v>19486</v>
      </c>
      <c r="C18245" t="s">
        <v>22603</v>
      </c>
      <c r="D18245" t="s">
        <v>19630</v>
      </c>
      <c r="E18245" s="89">
        <v>-0.0003618624754777481</v>
      </c>
      <c r="F18245" s="89"/>
      <c r="G18245" s="89">
        <v>10</v>
      </c>
      <c r="H18245" t="s">
        <v>19630</v>
      </c>
      <c r="I18245" s="89"/>
    </row>
    <row r="18246">
      <c r="A18246" t="s">
        <v>19439</v>
      </c>
      <c r="B18246" t="s">
        <v>19486</v>
      </c>
      <c r="C18246" t="s">
        <v>19578</v>
      </c>
      <c r="D18246" t="s">
        <v>19630</v>
      </c>
      <c r="E18246" s="89">
        <v>2.882321729684315e-05</v>
      </c>
      <c r="F18246" s="89"/>
      <c r="G18246" s="89">
        <v>10</v>
      </c>
      <c r="H18246" t="s">
        <v>19630</v>
      </c>
      <c r="I18246" s="89"/>
    </row>
    <row r="18247">
      <c r="A18247" t="s">
        <v>19440</v>
      </c>
      <c r="B18247" t="s">
        <v>19486</v>
      </c>
      <c r="C18247" t="s">
        <v>19579</v>
      </c>
      <c r="D18247" t="s">
        <v>19630</v>
      </c>
      <c r="E18247" s="89">
        <v>0.01115009196354478</v>
      </c>
      <c r="F18247" s="89"/>
      <c r="G18247" s="89">
        <v>10</v>
      </c>
      <c r="H18247" t="s">
        <v>19630</v>
      </c>
      <c r="I18247" s="89"/>
    </row>
    <row r="18248">
      <c r="A18248" t="s">
        <v>19441</v>
      </c>
      <c r="B18248" t="s">
        <v>19486</v>
      </c>
      <c r="C18248" t="s">
        <v>19580</v>
      </c>
      <c r="D18248" t="s">
        <v>19630</v>
      </c>
      <c r="E18248" s="89">
        <v>0.003435493078861675</v>
      </c>
      <c r="F18248" s="89"/>
      <c r="G18248" s="89">
        <v>10</v>
      </c>
      <c r="H18248" t="s">
        <v>19630</v>
      </c>
      <c r="I18248" s="89"/>
    </row>
    <row r="18249">
      <c r="A18249" t="s">
        <v>19442</v>
      </c>
      <c r="B18249" t="s">
        <v>19486</v>
      </c>
      <c r="C18249" t="s">
        <v>19581</v>
      </c>
      <c r="D18249" t="s">
        <v>19630</v>
      </c>
      <c r="E18249" s="89">
        <v>0.039968442979473</v>
      </c>
      <c r="F18249" s="89"/>
      <c r="G18249" s="89">
        <v>10</v>
      </c>
      <c r="H18249" t="s">
        <v>19630</v>
      </c>
      <c r="I18249" s="89"/>
    </row>
    <row r="18250">
      <c r="A18250" t="s">
        <v>19443</v>
      </c>
      <c r="B18250" t="s">
        <v>19486</v>
      </c>
      <c r="C18250" t="s">
        <v>19582</v>
      </c>
      <c r="D18250" t="s">
        <v>19630</v>
      </c>
      <c r="E18250" s="89">
        <v>2.627737190695426e-05</v>
      </c>
      <c r="F18250" s="89"/>
      <c r="G18250" s="89">
        <v>10</v>
      </c>
      <c r="H18250" t="s">
        <v>19630</v>
      </c>
      <c r="I18250" s="89"/>
    </row>
    <row r="18251">
      <c r="A18251" t="s">
        <v>19444</v>
      </c>
      <c r="B18251" t="s">
        <v>19486</v>
      </c>
      <c r="C18251" t="s">
        <v>19583</v>
      </c>
      <c r="D18251" t="s">
        <v>19630</v>
      </c>
      <c r="E18251" s="89">
        <v>0.02895298052459234</v>
      </c>
      <c r="F18251" s="89"/>
      <c r="G18251" s="89">
        <v>10</v>
      </c>
      <c r="H18251" t="s">
        <v>19630</v>
      </c>
      <c r="I18251" s="89"/>
    </row>
    <row r="18252">
      <c r="A18252" t="s">
        <v>19445</v>
      </c>
      <c r="B18252" t="s">
        <v>19486</v>
      </c>
      <c r="C18252" t="s">
        <v>19584</v>
      </c>
      <c r="D18252" t="s">
        <v>19630</v>
      </c>
      <c r="E18252" s="89">
        <v>-0.004664667386730681</v>
      </c>
      <c r="F18252" s="89"/>
      <c r="G18252" s="89">
        <v>10</v>
      </c>
      <c r="H18252" t="s">
        <v>19630</v>
      </c>
      <c r="I18252" s="89"/>
    </row>
    <row r="18253">
      <c r="A18253" t="s">
        <v>19446</v>
      </c>
      <c r="B18253" t="s">
        <v>19486</v>
      </c>
      <c r="C18253" t="s">
        <v>19585</v>
      </c>
      <c r="D18253" t="s">
        <v>19630</v>
      </c>
      <c r="E18253" s="89">
        <v>-0.002057405344695075</v>
      </c>
      <c r="F18253" s="89"/>
      <c r="G18253" s="89">
        <v>10</v>
      </c>
      <c r="H18253" t="s">
        <v>19630</v>
      </c>
      <c r="I18253" s="89"/>
    </row>
    <row r="18254">
      <c r="A18254" t="s">
        <v>19447</v>
      </c>
      <c r="B18254" t="s">
        <v>19486</v>
      </c>
      <c r="C18254" t="s">
        <v>19586</v>
      </c>
      <c r="D18254" t="s">
        <v>19630</v>
      </c>
      <c r="E18254" s="89">
        <v>-0.002076847508950835</v>
      </c>
      <c r="F18254" s="89"/>
      <c r="G18254" s="89">
        <v>10</v>
      </c>
      <c r="H18254" t="s">
        <v>19630</v>
      </c>
      <c r="I18254" s="89"/>
    </row>
    <row r="18255">
      <c r="A18255" t="s">
        <v>19448</v>
      </c>
      <c r="B18255" t="s">
        <v>19486</v>
      </c>
      <c r="C18255" t="s">
        <v>19587</v>
      </c>
      <c r="D18255" t="s">
        <v>19630</v>
      </c>
      <c r="E18255" s="89">
        <v>0.0001712771731666747</v>
      </c>
      <c r="F18255" s="89"/>
      <c r="G18255" s="89">
        <v>10</v>
      </c>
      <c r="H18255" t="s">
        <v>19630</v>
      </c>
      <c r="I18255" s="89"/>
    </row>
    <row r="18256">
      <c r="A18256" t="s">
        <v>19449</v>
      </c>
      <c r="B18256" t="s">
        <v>19486</v>
      </c>
      <c r="C18256" t="s">
        <v>19588</v>
      </c>
      <c r="D18256" t="s">
        <v>19630</v>
      </c>
      <c r="E18256" s="89">
        <v>4.690241362484646e-05</v>
      </c>
      <c r="F18256" s="89"/>
      <c r="G18256" s="89">
        <v>10</v>
      </c>
      <c r="H18256" t="s">
        <v>19630</v>
      </c>
      <c r="I18256" s="89"/>
    </row>
    <row r="18257">
      <c r="A18257" t="s">
        <v>19450</v>
      </c>
      <c r="B18257" t="s">
        <v>19486</v>
      </c>
      <c r="C18257" t="s">
        <v>19589</v>
      </c>
      <c r="D18257" t="s">
        <v>19630</v>
      </c>
      <c r="E18257" s="89">
        <v>1.834158358178896e-05</v>
      </c>
      <c r="F18257" s="89"/>
      <c r="G18257" s="89">
        <v>10</v>
      </c>
      <c r="H18257" t="s">
        <v>19630</v>
      </c>
      <c r="I18257" s="89"/>
    </row>
    <row r="18258">
      <c r="A18258" t="s">
        <v>22593</v>
      </c>
      <c r="B18258" t="s">
        <v>19486</v>
      </c>
      <c r="C18258" t="s">
        <v>22604</v>
      </c>
      <c r="D18258" t="s">
        <v>19630</v>
      </c>
      <c r="E18258" s="89">
        <v>-0.1622268055655449</v>
      </c>
      <c r="F18258" s="89"/>
      <c r="G18258" s="89">
        <v>10</v>
      </c>
      <c r="H18258" t="s">
        <v>19630</v>
      </c>
      <c r="I18258" s="89"/>
    </row>
    <row r="18259">
      <c r="A18259" t="s">
        <v>22594</v>
      </c>
      <c r="B18259" t="s">
        <v>19486</v>
      </c>
      <c r="C18259" t="s">
        <v>22605</v>
      </c>
      <c r="D18259" t="s">
        <v>19630</v>
      </c>
      <c r="E18259" s="89">
        <v>-0.03164719990653433</v>
      </c>
      <c r="F18259" s="89"/>
      <c r="G18259" s="89">
        <v>10</v>
      </c>
      <c r="H18259" t="s">
        <v>19630</v>
      </c>
      <c r="I18259" s="89"/>
    </row>
    <row r="18260">
      <c r="A18260" t="s">
        <v>22595</v>
      </c>
      <c r="B18260" t="s">
        <v>19486</v>
      </c>
      <c r="C18260" t="s">
        <v>22606</v>
      </c>
      <c r="D18260" t="s">
        <v>19630</v>
      </c>
      <c r="E18260" s="89">
        <v>-0.06901130150898702</v>
      </c>
      <c r="F18260" s="89"/>
      <c r="G18260" s="89">
        <v>10</v>
      </c>
      <c r="H18260" t="s">
        <v>19630</v>
      </c>
      <c r="I18260" s="89"/>
    </row>
    <row r="18261">
      <c r="A18261" t="s">
        <v>19451</v>
      </c>
      <c r="B18261" t="s">
        <v>19486</v>
      </c>
      <c r="C18261" t="s">
        <v>19590</v>
      </c>
      <c r="D18261" t="s">
        <v>19630</v>
      </c>
      <c r="E18261" s="89">
        <v>-0.01499990798982557</v>
      </c>
      <c r="F18261" s="89"/>
      <c r="G18261" s="89">
        <v>10</v>
      </c>
      <c r="H18261" t="s">
        <v>19630</v>
      </c>
      <c r="I18261" s="89"/>
    </row>
    <row r="18262">
      <c r="A18262" t="s">
        <v>19452</v>
      </c>
      <c r="B18262" t="s">
        <v>19486</v>
      </c>
      <c r="C18262" t="s">
        <v>19591</v>
      </c>
      <c r="D18262" t="s">
        <v>19630</v>
      </c>
      <c r="E18262" s="89">
        <v>-0.04667341726422671</v>
      </c>
      <c r="F18262" s="89"/>
      <c r="G18262" s="89">
        <v>10</v>
      </c>
      <c r="H18262" t="s">
        <v>19630</v>
      </c>
      <c r="I18262" s="89"/>
    </row>
    <row r="18263">
      <c r="A18263" t="s">
        <v>19453</v>
      </c>
      <c r="B18263" t="s">
        <v>19486</v>
      </c>
      <c r="C18263" t="s">
        <v>19592</v>
      </c>
      <c r="D18263" t="s">
        <v>19630</v>
      </c>
      <c r="E18263" s="89">
        <v>-0.03736410162985812</v>
      </c>
      <c r="F18263" s="89"/>
      <c r="G18263" s="89">
        <v>10</v>
      </c>
      <c r="H18263" t="s">
        <v>19630</v>
      </c>
      <c r="I18263" s="89"/>
    </row>
    <row r="18264">
      <c r="A18264" t="s">
        <v>19454</v>
      </c>
      <c r="B18264" t="s">
        <v>19486</v>
      </c>
      <c r="C18264" t="s">
        <v>19593</v>
      </c>
      <c r="D18264" t="s">
        <v>19630</v>
      </c>
      <c r="E18264" s="89">
        <v>0</v>
      </c>
      <c r="F18264" s="89"/>
      <c r="G18264" s="89">
        <v>10</v>
      </c>
      <c r="H18264" t="s">
        <v>19630</v>
      </c>
      <c r="I18264" s="89"/>
    </row>
    <row r="18265">
      <c r="A18265" t="s">
        <v>19455</v>
      </c>
      <c r="B18265" t="s">
        <v>19486</v>
      </c>
      <c r="C18265" t="s">
        <v>19594</v>
      </c>
      <c r="D18265" t="s">
        <v>19630</v>
      </c>
      <c r="E18265" s="89">
        <v>0</v>
      </c>
      <c r="F18265" s="89"/>
      <c r="G18265" s="89">
        <v>10</v>
      </c>
      <c r="H18265" t="s">
        <v>19630</v>
      </c>
      <c r="I18265" s="89"/>
    </row>
    <row r="18266">
      <c r="A18266" t="s">
        <v>19456</v>
      </c>
      <c r="B18266" t="s">
        <v>19486</v>
      </c>
      <c r="C18266" t="s">
        <v>19595</v>
      </c>
      <c r="D18266" t="s">
        <v>19630</v>
      </c>
      <c r="E18266" s="89">
        <v>0</v>
      </c>
      <c r="F18266" s="89"/>
      <c r="G18266" s="89">
        <v>10</v>
      </c>
      <c r="H18266" t="s">
        <v>19630</v>
      </c>
      <c r="I18266" s="89"/>
    </row>
    <row r="18267">
      <c r="A18267" t="s">
        <v>22596</v>
      </c>
      <c r="B18267" t="s">
        <v>19486</v>
      </c>
      <c r="C18267" t="s">
        <v>22607</v>
      </c>
      <c r="D18267" t="s">
        <v>19630</v>
      </c>
      <c r="E18267" s="89">
        <v>0</v>
      </c>
      <c r="F18267" s="89"/>
      <c r="G18267" s="89">
        <v>10</v>
      </c>
      <c r="H18267" t="s">
        <v>19630</v>
      </c>
      <c r="I18267" s="89"/>
    </row>
    <row r="18268">
      <c r="A18268" t="s">
        <v>22597</v>
      </c>
      <c r="B18268" t="s">
        <v>19486</v>
      </c>
      <c r="C18268" t="s">
        <v>22608</v>
      </c>
      <c r="D18268" t="s">
        <v>19630</v>
      </c>
      <c r="E18268" s="89">
        <v>0</v>
      </c>
      <c r="F18268" s="89"/>
      <c r="G18268" s="89">
        <v>10</v>
      </c>
      <c r="H18268" t="s">
        <v>19630</v>
      </c>
      <c r="I18268" s="89"/>
    </row>
    <row r="18269">
      <c r="A18269" t="s">
        <v>19457</v>
      </c>
      <c r="B18269" t="s">
        <v>19486</v>
      </c>
      <c r="C18269" t="s">
        <v>19596</v>
      </c>
      <c r="D18269" t="s">
        <v>19630</v>
      </c>
      <c r="E18269" s="89">
        <v>0</v>
      </c>
      <c r="F18269" s="89"/>
      <c r="G18269" s="89">
        <v>10</v>
      </c>
      <c r="H18269" t="s">
        <v>19630</v>
      </c>
      <c r="I18269" s="89"/>
    </row>
    <row r="18270">
      <c r="A18270" t="s">
        <v>22598</v>
      </c>
      <c r="B18270" t="s">
        <v>19486</v>
      </c>
      <c r="C18270" t="s">
        <v>22609</v>
      </c>
      <c r="D18270" t="s">
        <v>19630</v>
      </c>
      <c r="E18270" s="89">
        <v>-0.1412643319737011</v>
      </c>
      <c r="F18270" s="89"/>
      <c r="G18270" s="89">
        <v>10</v>
      </c>
      <c r="H18270" t="s">
        <v>19630</v>
      </c>
      <c r="I18270" s="89"/>
    </row>
    <row r="18271">
      <c r="A18271" t="s">
        <v>22599</v>
      </c>
      <c r="B18271" t="s">
        <v>19486</v>
      </c>
      <c r="C18271" t="s">
        <v>22610</v>
      </c>
      <c r="D18271" t="s">
        <v>19630</v>
      </c>
      <c r="E18271" s="89">
        <v>-0.02316447375815333</v>
      </c>
      <c r="F18271" s="89"/>
      <c r="G18271" s="89">
        <v>10</v>
      </c>
      <c r="H18271" t="s">
        <v>19630</v>
      </c>
      <c r="I18271" s="89"/>
    </row>
    <row r="18272">
      <c r="A18272" t="s">
        <v>19458</v>
      </c>
      <c r="B18272" t="s">
        <v>19486</v>
      </c>
      <c r="C18272" t="s">
        <v>19597</v>
      </c>
      <c r="D18272" t="s">
        <v>19630</v>
      </c>
      <c r="E18272" s="89">
        <v>0</v>
      </c>
      <c r="F18272" s="89"/>
      <c r="G18272" s="89">
        <v>10</v>
      </c>
      <c r="H18272" t="s">
        <v>19630</v>
      </c>
      <c r="I18272" s="89"/>
    </row>
    <row r="18273">
      <c r="A18273" t="s">
        <v>19459</v>
      </c>
      <c r="B18273" t="s">
        <v>19486</v>
      </c>
      <c r="C18273" t="s">
        <v>19598</v>
      </c>
      <c r="D18273" t="s">
        <v>19630</v>
      </c>
      <c r="E18273" s="89">
        <v>0</v>
      </c>
      <c r="F18273" s="89"/>
      <c r="G18273" s="89">
        <v>10</v>
      </c>
      <c r="H18273" t="s">
        <v>19630</v>
      </c>
      <c r="I18273" s="89"/>
    </row>
    <row r="18274">
      <c r="A18274" t="s">
        <v>19460</v>
      </c>
      <c r="B18274" t="s">
        <v>19486</v>
      </c>
      <c r="C18274" t="s">
        <v>19599</v>
      </c>
      <c r="D18274" t="s">
        <v>19630</v>
      </c>
      <c r="E18274" s="89">
        <v>0.0002837287952841321</v>
      </c>
      <c r="F18274" s="89"/>
      <c r="G18274" s="89">
        <v>10</v>
      </c>
      <c r="H18274" t="s">
        <v>19630</v>
      </c>
      <c r="I18274" s="89"/>
    </row>
    <row r="18275">
      <c r="A18275" t="s">
        <v>19461</v>
      </c>
      <c r="B18275" t="s">
        <v>19486</v>
      </c>
      <c r="C18275" t="s">
        <v>19600</v>
      </c>
      <c r="D18275" t="s">
        <v>19630</v>
      </c>
      <c r="E18275" s="89">
        <v>5.553237913765523e-05</v>
      </c>
      <c r="F18275" s="89"/>
      <c r="G18275" s="89">
        <v>10</v>
      </c>
      <c r="H18275" t="s">
        <v>19630</v>
      </c>
      <c r="I18275" s="89"/>
    </row>
    <row r="18276">
      <c r="A18276" t="s">
        <v>19462</v>
      </c>
      <c r="B18276" t="s">
        <v>19486</v>
      </c>
      <c r="C18276" t="s">
        <v>19601</v>
      </c>
      <c r="D18276" t="s">
        <v>19630</v>
      </c>
      <c r="E18276" s="89">
        <v>0.02397741346519811</v>
      </c>
      <c r="F18276" s="89"/>
      <c r="G18276" s="89">
        <v>10</v>
      </c>
      <c r="H18276" t="s">
        <v>19630</v>
      </c>
      <c r="I18276" s="89"/>
    </row>
    <row r="18277">
      <c r="A18277" t="s">
        <v>19463</v>
      </c>
      <c r="B18277" t="s">
        <v>19486</v>
      </c>
      <c r="C18277" t="s">
        <v>19602</v>
      </c>
      <c r="D18277" t="s">
        <v>19630</v>
      </c>
      <c r="E18277" s="89">
        <v>0.003018515371694758</v>
      </c>
      <c r="F18277" s="89"/>
      <c r="G18277" s="89">
        <v>10</v>
      </c>
      <c r="H18277" t="s">
        <v>19630</v>
      </c>
      <c r="I18277" s="89"/>
    </row>
    <row r="18278">
      <c r="A18278" t="s">
        <v>19464</v>
      </c>
      <c r="B18278" t="s">
        <v>19486</v>
      </c>
      <c r="C18278" t="s">
        <v>19603</v>
      </c>
      <c r="D18278" t="s">
        <v>19630</v>
      </c>
      <c r="E18278" s="89">
        <v>0.02144518802558103</v>
      </c>
      <c r="F18278" s="89"/>
      <c r="G18278" s="89">
        <v>10</v>
      </c>
      <c r="H18278" t="s">
        <v>19630</v>
      </c>
      <c r="I18278" s="89"/>
    </row>
    <row r="18279">
      <c r="A18279" t="s">
        <v>19465</v>
      </c>
      <c r="B18279" t="s">
        <v>19486</v>
      </c>
      <c r="C18279" t="s">
        <v>19604</v>
      </c>
      <c r="D18279" t="s">
        <v>19630</v>
      </c>
      <c r="E18279" s="89">
        <v>-0.04556637792082988</v>
      </c>
      <c r="F18279" s="89"/>
      <c r="G18279" s="89">
        <v>10</v>
      </c>
      <c r="H18279" t="s">
        <v>19630</v>
      </c>
      <c r="I18279" s="89"/>
    </row>
    <row r="18280">
      <c r="A18280" t="s">
        <v>19466</v>
      </c>
      <c r="B18280" t="s">
        <v>19486</v>
      </c>
      <c r="C18280" t="s">
        <v>19605</v>
      </c>
      <c r="D18280" t="s">
        <v>19630</v>
      </c>
      <c r="E18280" s="89">
        <v>0</v>
      </c>
      <c r="F18280" s="89"/>
      <c r="G18280" s="89">
        <v>10</v>
      </c>
      <c r="H18280" t="s">
        <v>19630</v>
      </c>
      <c r="I18280" s="89"/>
    </row>
    <row r="18281">
      <c r="A18281" t="s">
        <v>19467</v>
      </c>
      <c r="B18281" t="s">
        <v>19486</v>
      </c>
      <c r="C18281" t="s">
        <v>19606</v>
      </c>
      <c r="D18281" t="s">
        <v>19630</v>
      </c>
      <c r="E18281" s="89">
        <v>-0.1779666061394657</v>
      </c>
      <c r="F18281" s="89"/>
      <c r="G18281" s="89">
        <v>10</v>
      </c>
      <c r="H18281" t="s">
        <v>19630</v>
      </c>
      <c r="I18281" s="89"/>
    </row>
    <row r="18282">
      <c r="A18282" t="s">
        <v>19468</v>
      </c>
      <c r="B18282" t="s">
        <v>19486</v>
      </c>
      <c r="C18282" t="s">
        <v>19607</v>
      </c>
      <c r="D18282" t="s">
        <v>19630</v>
      </c>
      <c r="E18282" s="89">
        <v>-0.01072069012468533</v>
      </c>
      <c r="F18282" s="89"/>
      <c r="G18282" s="89">
        <v>10</v>
      </c>
      <c r="H18282" t="s">
        <v>19630</v>
      </c>
      <c r="I18282" s="89"/>
    </row>
    <row r="18283">
      <c r="A18283" t="s">
        <v>22600</v>
      </c>
      <c r="B18283" t="s">
        <v>19486</v>
      </c>
      <c r="C18283" t="s">
        <v>22611</v>
      </c>
      <c r="D18283" t="s">
        <v>19630</v>
      </c>
      <c r="E18283" s="89">
        <v>-0.003998617415116148</v>
      </c>
      <c r="F18283" s="89"/>
      <c r="G18283" s="89">
        <v>10</v>
      </c>
      <c r="H18283" t="s">
        <v>19630</v>
      </c>
      <c r="I18283" s="89"/>
    </row>
    <row r="18284">
      <c r="A18284" t="s">
        <v>19469</v>
      </c>
      <c r="B18284" t="s">
        <v>19486</v>
      </c>
      <c r="C18284" t="s">
        <v>19608</v>
      </c>
      <c r="D18284" t="s">
        <v>19630</v>
      </c>
      <c r="E18284" s="89">
        <v>-0.007300082137478143</v>
      </c>
      <c r="F18284" s="89"/>
      <c r="G18284" s="89">
        <v>10</v>
      </c>
      <c r="H18284" t="s">
        <v>19630</v>
      </c>
      <c r="I18284" s="89"/>
    </row>
    <row r="18285">
      <c r="A18285" t="s">
        <v>19470</v>
      </c>
      <c r="B18285" t="s">
        <v>19486</v>
      </c>
      <c r="C18285" t="s">
        <v>19609</v>
      </c>
      <c r="D18285" t="s">
        <v>19630</v>
      </c>
      <c r="E18285" s="89">
        <v>-0.003420607994653779</v>
      </c>
      <c r="F18285" s="89"/>
      <c r="G18285" s="89">
        <v>10</v>
      </c>
      <c r="H18285" t="s">
        <v>19630</v>
      </c>
      <c r="I18285" s="89"/>
    </row>
    <row r="18286">
      <c r="A18286" t="s">
        <v>19471</v>
      </c>
      <c r="B18286" t="s">
        <v>19486</v>
      </c>
      <c r="C18286" t="s">
        <v>19610</v>
      </c>
      <c r="D18286" t="s">
        <v>19630</v>
      </c>
      <c r="E18286" s="89">
        <v>0.0001667318523081511</v>
      </c>
      <c r="F18286" s="89"/>
      <c r="G18286" s="89">
        <v>10</v>
      </c>
      <c r="H18286" t="s">
        <v>19630</v>
      </c>
      <c r="I18286" s="89"/>
    </row>
    <row r="18287">
      <c r="A18287" t="s">
        <v>19472</v>
      </c>
      <c r="B18287" t="s">
        <v>19486</v>
      </c>
      <c r="C18287" t="s">
        <v>19611</v>
      </c>
      <c r="D18287" t="s">
        <v>19630</v>
      </c>
      <c r="E18287" s="89">
        <v>0.0005250172778480328</v>
      </c>
      <c r="F18287" s="89"/>
      <c r="G18287" s="89">
        <v>10</v>
      </c>
      <c r="H18287" t="s">
        <v>19630</v>
      </c>
      <c r="I18287" s="89"/>
    </row>
    <row r="18288">
      <c r="A18288" t="s">
        <v>19473</v>
      </c>
      <c r="B18288" t="s">
        <v>19486</v>
      </c>
      <c r="C18288" t="s">
        <v>19612</v>
      </c>
      <c r="D18288" t="s">
        <v>19630</v>
      </c>
      <c r="E18288" s="89">
        <v>0.0002122841205196195</v>
      </c>
      <c r="F18288" s="89"/>
      <c r="G18288" s="89">
        <v>10</v>
      </c>
      <c r="H18288" t="s">
        <v>19630</v>
      </c>
      <c r="I18288" s="89"/>
    </row>
    <row r="18289">
      <c r="A18289" t="s">
        <v>22601</v>
      </c>
      <c r="B18289" t="s">
        <v>19486</v>
      </c>
      <c r="C18289" t="s">
        <v>22612</v>
      </c>
      <c r="D18289" t="s">
        <v>19630</v>
      </c>
      <c r="E18289" s="89">
        <v>-0.0005780094198764156</v>
      </c>
      <c r="F18289" s="89"/>
      <c r="G18289" s="89">
        <v>10</v>
      </c>
      <c r="H18289" t="s">
        <v>19630</v>
      </c>
      <c r="I18289" s="89"/>
    </row>
    <row r="18290">
      <c r="A18290" t="s">
        <v>19474</v>
      </c>
      <c r="B18290" t="s">
        <v>19630</v>
      </c>
      <c r="C18290" t="s">
        <v>1397</v>
      </c>
      <c r="D18290" t="s">
        <v>19630</v>
      </c>
      <c r="E18290" s="89"/>
      <c r="F18290" s="89"/>
      <c r="G18290" s="89"/>
      <c r="H18290" t="s">
        <v>19630</v>
      </c>
      <c r="I18290" s="89"/>
    </row>
  </sheetData>
  <autoFilter ref="A1:H1643">
    <filterColumn colId="1">
      <filters>
        <filter val="dependency"/>
      </filters>
    </filterColumn>
    <filterColumn colId="2">
      <filters>
        <filter val="uprod_tax_pc"/>
      </filters>
    </filterColumn>
    <filterColumn colId="3">
      <filters>
        <filter val="gross_mkt_inc_pc"/>
      </filters>
    </filterColumn>
  </autoFilter>
  <phoneticPr fontId="0" type="noConversion"/>
  <pageMargins left="0.7" right="0.7" top="0.75" bottom="0.75" header="0.3" footer="0.3"/>
  <pageSetup orientation="portrait" r:id="rId1"/>
  <headerFooter>
    <oddFooter>&amp;R&amp;1#&amp;"Calibri"&amp;12&amp;K000000Official Use</oddFooter>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tint="0.59996337778863"/>
  </sheetPr>
  <dimension ref="B1:U66"/>
  <sheetViews>
    <sheetView zoomScale="85" zoomScaleNormal="85" workbookViewId="0">
      <selection activeCell="L15" sqref="L15"/>
    </sheetView>
  </sheetViews>
  <sheetFormatPr defaultColWidth="9.109375" defaultRowHeight="14.4" x14ac:dyDescent="0.3"/>
  <cols>
    <col min="1" max="2" width="9.109375" style="1"/>
    <col min="3" max="3" width="12.109375" style="1" customWidth="true"/>
    <col min="4" max="4" width="16.33203125" style="1" customWidth="true"/>
    <col min="5" max="5" width="23.6640625" style="1" customWidth="true"/>
    <col min="6" max="6" width="20" style="1" customWidth="true"/>
    <col min="7" max="7" width="16.6640625" style="1" hidden="true" customWidth="true"/>
    <col min="8" max="8" width="17.6640625" style="1" customWidth="true"/>
    <col min="9" max="9" width="7.88671875" style="1" customWidth="true"/>
    <col min="10" max="10" width="4.6640625" style="1" customWidth="true"/>
    <col min="11" max="11" width="5.44140625" style="1" customWidth="true"/>
    <col min="12" max="12" width="11.44140625" style="1" customWidth="true"/>
    <col min="13" max="13" width="9.109375" style="1"/>
    <col min="14" max="14" width="14.109375" style="1" customWidth="true"/>
    <col min="15" max="15" width="22.109375" style="1" customWidth="true"/>
    <col min="16" max="16" width="11.88671875" style="1" customWidth="true"/>
    <col min="17" max="17" width="14.33203125" style="1" hidden="true" customWidth="true"/>
    <col min="18" max="18" width="15.44140625" style="1" customWidth="true"/>
    <col min="19" max="16384" width="9.109375" style="1"/>
  </cols>
  <sheetData>
    <row r="1" ht="15" thickBot="true" x14ac:dyDescent="0.35"/>
    <row r="2" ht="74.4" customHeight="true" thickBot="true" x14ac:dyDescent="0.35">
      <c r="C2" s="590" t="s">
        <v>1452</v>
      </c>
      <c r="D2" s="591"/>
      <c r="E2" s="591"/>
      <c r="F2" s="591"/>
      <c r="G2" s="591"/>
      <c r="H2" s="591"/>
      <c r="I2" s="591"/>
      <c r="J2" s="591"/>
      <c r="K2" s="591"/>
      <c r="L2" s="591"/>
      <c r="M2" s="591"/>
      <c r="N2" s="591"/>
      <c r="O2" s="591"/>
      <c r="P2" s="591"/>
      <c r="Q2" s="592"/>
    </row>
    <row r="4" ht="18.6" x14ac:dyDescent="0.4">
      <c r="B4" s="593" t="s">
        <v>143</v>
      </c>
      <c r="C4" s="593"/>
      <c r="D4" s="593"/>
      <c r="E4" s="593"/>
      <c r="F4" s="593"/>
      <c r="G4" s="593"/>
      <c r="H4" s="219"/>
      <c r="I4" s="219"/>
      <c r="J4" s="219"/>
      <c r="K4" s="219"/>
      <c r="L4" s="594"/>
      <c r="M4" s="594"/>
      <c r="N4" s="594"/>
      <c r="O4" s="594"/>
      <c r="P4" s="594"/>
      <c r="Q4" s="594"/>
      <c r="R4" s="219"/>
    </row>
    <row r="5" ht="18" x14ac:dyDescent="0.35">
      <c r="C5" s="20"/>
      <c r="D5" s="20"/>
      <c r="E5" s="20"/>
      <c r="F5" s="20"/>
      <c r="G5" s="20"/>
      <c r="M5" s="20"/>
      <c r="N5" s="20"/>
      <c r="O5" s="20"/>
      <c r="P5" s="20"/>
      <c r="Q5" s="20"/>
    </row>
    <row r="6" ht="21" x14ac:dyDescent="0.4">
      <c r="B6" s="80" t="s">
        <v>150</v>
      </c>
      <c r="C6" s="81"/>
      <c r="D6" s="81"/>
      <c r="E6" s="164" t="s">
        <v>68</v>
      </c>
      <c r="F6" s="164"/>
      <c r="G6" s="13"/>
      <c r="H6" s="30" t="str">
        <f>INDEX(combinations!$H$2:$I$11, MATCH('Sub Ande'!$E$6, povs,0),2)</f>
        <v>linpobto_</v>
      </c>
      <c r="I6" s="13"/>
      <c r="J6" s="13"/>
      <c r="L6" s="301"/>
      <c r="M6" s="308"/>
      <c r="N6" s="308"/>
      <c r="O6" s="309"/>
      <c r="P6" s="309"/>
      <c r="Q6" s="13"/>
      <c r="R6" s="30" t="e">
        <f>INDEX(combinations!$J$2:$K$11, MATCH('Sub Ande'!$O$6, povs2,0),2)</f>
        <v>#N/A</v>
      </c>
      <c r="S6" s="13"/>
    </row>
    <row r="7" x14ac:dyDescent="0.3">
      <c r="E7" s="13"/>
      <c r="F7" s="13"/>
      <c r="G7" s="13"/>
      <c r="H7" s="13"/>
      <c r="O7" s="13"/>
      <c r="P7" s="13"/>
      <c r="Q7" s="13"/>
      <c r="R7" s="13"/>
    </row>
    <row r="8" x14ac:dyDescent="0.3">
      <c r="C8" s="165"/>
      <c r="D8" s="172" t="str">
        <f>INDEX(combinations!$D$2:$E$24, MATCH('Pobreza y desigualdad'!D$9, vectors,0),2)</f>
        <v>gross_mkt_inc_pc</v>
      </c>
      <c r="E8" s="172" t="str">
        <f>INDEX(combinations!$D$2:$E$24, MATCH('Pobreza y desigualdad'!E$9, vectors,0),2)</f>
        <v>net_mkt_income_pc</v>
      </c>
      <c r="F8" s="172" t="str">
        <f>INDEX(combinations!$D$2:$E$40, MATCH('Sub Ande'!F$9, vectors,0),2)</f>
        <v>poverty_ande</v>
      </c>
      <c r="G8" s="172" t="str">
        <f>INDEX(combinations!$D$2:$E$24, MATCH('Pobreza y desigualdad'!J$9, vectors,0),2)</f>
        <v>final_inc_pc</v>
      </c>
      <c r="H8" s="172" t="str">
        <f>INDEX(combinations!$D$2:$E$24, MATCH('Pobreza y desigualdad'!L$9, vectors,0),2)</f>
        <v>nso_inc</v>
      </c>
      <c r="M8" s="302"/>
      <c r="N8" s="303"/>
      <c r="O8" s="303"/>
      <c r="P8" s="303"/>
      <c r="Q8" s="303"/>
      <c r="R8" s="303"/>
    </row>
    <row r="9" ht="31.2" customHeight="true" x14ac:dyDescent="0.3">
      <c r="B9" s="2"/>
      <c r="C9" s="15"/>
      <c r="D9" s="584" t="s">
        <v>58</v>
      </c>
      <c r="E9" s="584" t="s">
        <v>54</v>
      </c>
      <c r="F9" s="584" t="s">
        <v>1442</v>
      </c>
      <c r="G9" s="584" t="s">
        <v>278</v>
      </c>
      <c r="H9" s="584" t="s">
        <v>55</v>
      </c>
      <c r="I9" s="13"/>
      <c r="J9" s="13"/>
      <c r="L9" s="2"/>
      <c r="M9" s="16"/>
      <c r="N9" s="585"/>
      <c r="O9" s="585"/>
      <c r="P9" s="585"/>
      <c r="Q9" s="585"/>
      <c r="R9" s="585"/>
      <c r="S9" s="13"/>
      <c r="T9" s="13"/>
      <c r="U9" s="13"/>
    </row>
    <row r="10" ht="15" customHeight="true" x14ac:dyDescent="0.3">
      <c r="B10" s="2"/>
      <c r="C10" s="16"/>
      <c r="D10" s="585"/>
      <c r="E10" s="585"/>
      <c r="F10" s="585"/>
      <c r="G10" s="585"/>
      <c r="H10" s="585"/>
      <c r="I10" s="13"/>
      <c r="J10" s="13"/>
      <c r="L10" s="2"/>
      <c r="M10" s="16"/>
      <c r="N10" s="585"/>
      <c r="O10" s="585"/>
      <c r="P10" s="585"/>
      <c r="Q10" s="585"/>
      <c r="R10" s="585"/>
      <c r="S10" s="13"/>
      <c r="T10" s="13"/>
      <c r="U10" s="13"/>
    </row>
    <row r="11" ht="15.6" x14ac:dyDescent="0.3">
      <c r="B11" s="2"/>
      <c r="C11" s="16"/>
      <c r="D11" s="585"/>
      <c r="E11" s="585"/>
      <c r="F11" s="585"/>
      <c r="G11" s="585"/>
      <c r="H11" s="585"/>
      <c r="I11" s="13"/>
      <c r="J11" s="13"/>
      <c r="L11" s="2"/>
      <c r="M11" s="16"/>
      <c r="N11" s="585"/>
      <c r="O11" s="585"/>
      <c r="P11" s="585"/>
      <c r="Q11" s="585"/>
      <c r="R11" s="585"/>
      <c r="S11" s="13"/>
      <c r="T11" s="13"/>
      <c r="U11" s="13"/>
    </row>
    <row r="12" ht="16.2" thickBot="true" x14ac:dyDescent="0.35">
      <c r="B12" s="2"/>
      <c r="C12" s="17"/>
      <c r="D12" s="586"/>
      <c r="E12" s="586"/>
      <c r="F12" s="586"/>
      <c r="G12" s="586"/>
      <c r="H12" s="586"/>
      <c r="I12" s="13"/>
      <c r="J12" s="13"/>
      <c r="L12" s="2"/>
      <c r="M12" s="16"/>
      <c r="N12" s="585"/>
      <c r="O12" s="585"/>
      <c r="P12" s="585"/>
      <c r="Q12" s="585"/>
      <c r="R12" s="585"/>
      <c r="S12" s="13"/>
      <c r="T12" s="13"/>
      <c r="U12" s="13"/>
    </row>
    <row r="13" ht="16.2" thickTop="true" x14ac:dyDescent="0.3">
      <c r="B13" s="2" t="s">
        <v>40</v>
      </c>
      <c r="C13" s="18" t="s">
        <v>63</v>
      </c>
      <c r="D13" s="94">
        <f>ROUND(100*INDEX(all!$A:$J, MATCH(CONCATENATE(D$8,"_",$B13,"_",$H$6,"_."),all!$A:$A,0),5),1)</f>
        <v>26.5</v>
      </c>
      <c r="E13" s="94">
        <f>ROUND(100*INDEX(all!$A:$J, MATCH(CONCATENATE(E$8,"_",$B13,"_",$H$6,"_."),all!$A:$A,0),5),1)</f>
        <v>26.9</v>
      </c>
      <c r="F13" s="94">
        <f>ROUND(100*INDEX(all!$A:$J, MATCH(CONCATENATE(F$8,"_",$C13,"_",$H$6,"_."),all!$A:$A,0),5),1)</f>
        <v>23.5</v>
      </c>
      <c r="G13" s="94">
        <f>ROUND(100*INDEX(all!$A:$J, MATCH(CONCATENATE(G$8,"_",$B13,"_",$H$6,"_."),all!$A:$A,0),5),1)</f>
        <v>4.0999999999999996</v>
      </c>
      <c r="H13" s="94">
        <f>ROUND(100*INDEX(all!$A:$J, MATCH(CONCATENATE(H$8,"_",$B13,"_",$H$6,"_."),all!$A:$A,0),5),1)</f>
        <v>23.5</v>
      </c>
      <c r="I13" s="310">
        <f>H13-F13</f>
        <v>0</v>
      </c>
      <c r="J13" s="13"/>
      <c r="L13" s="2" t="s">
        <v>40</v>
      </c>
      <c r="M13" s="16"/>
      <c r="N13" s="304"/>
      <c r="O13" s="304"/>
      <c r="P13" s="304"/>
      <c r="Q13" s="304"/>
      <c r="R13" s="304"/>
      <c r="S13" s="13"/>
      <c r="T13" s="13"/>
      <c r="U13" s="13"/>
    </row>
    <row r="14" ht="15.6" x14ac:dyDescent="0.3">
      <c r="B14" s="2" t="s">
        <v>41</v>
      </c>
      <c r="C14" s="18" t="s">
        <v>64</v>
      </c>
      <c r="D14" s="94">
        <f>ROUND(100*INDEX(all!$A:$J, MATCH(CONCATENATE(D$8,"_",$B14,"_",$H$6,"_."),all!$A:$A,0),5),1)</f>
        <v>9.5</v>
      </c>
      <c r="E14" s="94">
        <f>ROUND(100*INDEX(all!$A:$J, MATCH(CONCATENATE(E$8,"_",$B14,"_",$H$6,"_."),all!$A:$A,0),5),1)</f>
        <v>9.6</v>
      </c>
      <c r="F14" s="94">
        <f>ROUND(100*INDEX(all!$A:$J, MATCH(CONCATENATE(F$8,"_",$C14,"_",$H$6,"_."),all!$A:$A,0),5),1)</f>
        <v>7.6</v>
      </c>
      <c r="G14" s="94">
        <f>ROUND(100*INDEX(all!$A:$J, MATCH(CONCATENATE(G$8,"_",$B14,"_",$H$6,"_."),all!$A:$A,0),5),1)</f>
        <v>0.9</v>
      </c>
      <c r="H14" s="94">
        <f>ROUND(100*INDEX(all!$A:$J, MATCH(CONCATENATE(H$8,"_",$B14,"_",$H$6,"_."),all!$A:$A,0),5),1)</f>
        <v>7.6</v>
      </c>
      <c r="I14" s="13"/>
      <c r="J14" s="13"/>
      <c r="L14" s="2" t="s">
        <v>41</v>
      </c>
      <c r="M14" s="16"/>
      <c r="N14" s="304"/>
      <c r="O14" s="304"/>
      <c r="P14" s="304"/>
      <c r="Q14" s="304"/>
      <c r="R14" s="304"/>
      <c r="S14" s="13"/>
      <c r="T14" s="13"/>
      <c r="U14" s="13"/>
    </row>
    <row r="15" ht="16.2" thickBot="true" x14ac:dyDescent="0.35">
      <c r="B15" s="2" t="s">
        <v>42</v>
      </c>
      <c r="C15" s="19" t="s">
        <v>65</v>
      </c>
      <c r="D15" s="95">
        <f>ROUND(100*INDEX(all!$A:$J, MATCH(CONCATENATE(D$8,"_",$B15,"_",$H$6,"_."),all!$A:$A,0),5),1)</f>
        <v>4.8</v>
      </c>
      <c r="E15" s="95">
        <f>ROUND(100*INDEX(all!$A:$J, MATCH(CONCATENATE(E$8,"_",$B15,"_",$H$6,"_."),all!$A:$A,0),5),1)</f>
        <v>4.9000000000000004</v>
      </c>
      <c r="F15" s="95">
        <f>ROUND(100*INDEX(all!$A:$J, MATCH(CONCATENATE(F$8,"_",$C15,"_",$H$6,"_."),all!$A:$A,0),5),1)</f>
        <v>3.5</v>
      </c>
      <c r="G15" s="95">
        <f>ROUND(100*INDEX(all!$A:$J, MATCH(CONCATENATE(G$8,"_",$B15,"_",$H$6,"_."),all!$A:$A,0),5),1)</f>
        <v>0.3</v>
      </c>
      <c r="H15" s="95">
        <f>ROUND(100*INDEX(all!$A:$J, MATCH(CONCATENATE(H$8,"_",$B15,"_",$H$6,"_."),all!$A:$A,0),5),1)</f>
        <v>3.5</v>
      </c>
      <c r="I15" s="13"/>
      <c r="J15" s="13"/>
      <c r="L15" s="2" t="s">
        <v>42</v>
      </c>
      <c r="M15" s="16"/>
      <c r="N15" s="304"/>
      <c r="O15" s="304"/>
      <c r="P15" s="304"/>
      <c r="Q15" s="304"/>
      <c r="R15" s="304"/>
      <c r="S15" s="13"/>
      <c r="T15" s="13"/>
      <c r="U15" s="13"/>
    </row>
    <row r="16" ht="15.6" x14ac:dyDescent="0.3">
      <c r="B16" s="2"/>
      <c r="D16" s="13"/>
      <c r="E16" s="13"/>
      <c r="F16" s="13"/>
      <c r="G16" s="13"/>
      <c r="H16" s="13"/>
      <c r="I16" s="13"/>
      <c r="J16" s="13"/>
      <c r="L16" s="2"/>
      <c r="M16" s="16"/>
      <c r="N16" s="305"/>
      <c r="O16" s="305"/>
      <c r="P16" s="305"/>
      <c r="Q16" s="305"/>
      <c r="R16" s="306"/>
      <c r="S16" s="13"/>
      <c r="T16" s="13"/>
      <c r="U16" s="13"/>
    </row>
    <row r="17" ht="15.6" x14ac:dyDescent="0.3">
      <c r="B17" s="2"/>
      <c r="D17" s="13"/>
      <c r="E17" s="13"/>
      <c r="F17" s="13"/>
      <c r="G17" s="13"/>
      <c r="H17" s="13"/>
      <c r="I17" s="13"/>
      <c r="J17" s="13"/>
      <c r="L17" s="2"/>
      <c r="M17" s="16"/>
      <c r="N17" s="305"/>
      <c r="O17" s="305"/>
      <c r="P17" s="305"/>
      <c r="Q17" s="305"/>
      <c r="R17" s="306"/>
      <c r="S17" s="13"/>
      <c r="T17" s="13"/>
      <c r="U17" s="13"/>
    </row>
    <row r="18" ht="15.6" x14ac:dyDescent="0.3">
      <c r="B18" s="2"/>
      <c r="C18" s="597" t="s">
        <v>149</v>
      </c>
      <c r="D18" s="597"/>
      <c r="E18" s="597"/>
      <c r="F18" s="597"/>
      <c r="G18" s="597"/>
      <c r="H18" s="13"/>
      <c r="I18" s="13"/>
      <c r="J18" s="13"/>
      <c r="L18" s="2"/>
      <c r="M18" s="596"/>
      <c r="N18" s="596"/>
      <c r="O18" s="596"/>
      <c r="P18" s="596"/>
      <c r="Q18" s="596"/>
      <c r="R18" s="306"/>
      <c r="S18" s="13"/>
      <c r="T18" s="13"/>
      <c r="U18" s="13"/>
    </row>
    <row r="19" ht="15.45" customHeight="true" x14ac:dyDescent="0.3">
      <c r="B19" s="2"/>
      <c r="C19" s="15"/>
      <c r="D19" s="584" t="s">
        <v>58</v>
      </c>
      <c r="E19" s="584" t="s">
        <v>54</v>
      </c>
      <c r="F19" s="584" t="s">
        <v>1442</v>
      </c>
      <c r="G19" s="584" t="s">
        <v>278</v>
      </c>
      <c r="H19" s="584" t="s">
        <v>55</v>
      </c>
      <c r="I19" s="13"/>
      <c r="J19" s="13"/>
      <c r="L19" s="2"/>
      <c r="M19" s="16"/>
      <c r="N19" s="585"/>
      <c r="O19" s="585"/>
      <c r="P19" s="585"/>
      <c r="Q19" s="585"/>
      <c r="R19" s="585"/>
      <c r="S19" s="13"/>
      <c r="T19" s="13"/>
      <c r="U19" s="13"/>
    </row>
    <row r="20" ht="15.6" x14ac:dyDescent="0.3">
      <c r="B20" s="2"/>
      <c r="C20" s="16"/>
      <c r="D20" s="585"/>
      <c r="E20" s="585"/>
      <c r="F20" s="585"/>
      <c r="G20" s="585"/>
      <c r="H20" s="585"/>
      <c r="I20" s="13"/>
      <c r="J20" s="13"/>
      <c r="L20" s="2"/>
      <c r="M20" s="16"/>
      <c r="N20" s="585"/>
      <c r="O20" s="585"/>
      <c r="P20" s="585"/>
      <c r="Q20" s="585"/>
      <c r="R20" s="585"/>
      <c r="S20" s="13"/>
      <c r="T20" s="13"/>
      <c r="U20" s="13"/>
    </row>
    <row r="21" ht="15.6" x14ac:dyDescent="0.3">
      <c r="B21" s="2"/>
      <c r="C21" s="16"/>
      <c r="D21" s="585"/>
      <c r="E21" s="585"/>
      <c r="F21" s="585"/>
      <c r="G21" s="585"/>
      <c r="H21" s="585"/>
      <c r="I21" s="13"/>
      <c r="J21" s="13"/>
      <c r="L21" s="2"/>
      <c r="M21" s="16"/>
      <c r="N21" s="585"/>
      <c r="O21" s="585"/>
      <c r="P21" s="585"/>
      <c r="Q21" s="585"/>
      <c r="R21" s="585"/>
      <c r="S21" s="13"/>
      <c r="T21" s="13"/>
      <c r="U21" s="13"/>
    </row>
    <row r="22" ht="16.2" thickBot="true" x14ac:dyDescent="0.35">
      <c r="B22" s="2"/>
      <c r="C22" s="17"/>
      <c r="D22" s="586"/>
      <c r="E22" s="586"/>
      <c r="F22" s="586"/>
      <c r="G22" s="586"/>
      <c r="H22" s="586"/>
      <c r="I22" s="13"/>
      <c r="J22" s="13"/>
      <c r="L22" s="2"/>
      <c r="M22" s="16"/>
      <c r="N22" s="585"/>
      <c r="O22" s="585"/>
      <c r="P22" s="585"/>
      <c r="Q22" s="585"/>
      <c r="R22" s="585"/>
      <c r="S22" s="13"/>
      <c r="T22" s="13"/>
      <c r="U22" s="13"/>
    </row>
    <row r="23" ht="16.2" thickTop="true" x14ac:dyDescent="0.3">
      <c r="B23" s="2" t="s">
        <v>73</v>
      </c>
      <c r="C23" s="18" t="s">
        <v>69</v>
      </c>
      <c r="D23" s="94">
        <f>ROUND(100*INDEX(all!$A:$J, MATCH(CONCATENATE(D$8,"_",$B23,"_","_."),all!$A:$A,0),5),1)</f>
        <v>48.5</v>
      </c>
      <c r="E23" s="94">
        <f>ROUND(100*INDEX(all!$A:$J, MATCH(CONCATENATE(E$8,"_",$B23,"_","_."),all!$A:$A,0),5),1)</f>
        <v>47.7</v>
      </c>
      <c r="F23" s="94">
        <f>ROUND(100*INDEX(all!$A:$J, MATCH(CONCATENATE(F$8,"_",$C23,"_","_."),all!$A:$A,0),5),1)</f>
        <v>46.5</v>
      </c>
      <c r="G23" s="94">
        <f>ROUND(100*INDEX(all!$A:$J, MATCH(CONCATENATE(G$8,"_",$B23,"_","_."),all!$A:$A,0),5),1)</f>
        <v>35.5</v>
      </c>
      <c r="H23" s="94">
        <f>ROUND(100*INDEX(all!$A:$J, MATCH(CONCATENATE(H$8,"_",$B23,"_","_."),all!$A:$A,0),5),1)</f>
        <v>46.5</v>
      </c>
      <c r="I23" s="13"/>
      <c r="J23" s="13"/>
      <c r="L23" s="2" t="s">
        <v>73</v>
      </c>
      <c r="M23" s="16"/>
      <c r="N23" s="304"/>
      <c r="O23" s="304"/>
      <c r="P23" s="304"/>
      <c r="Q23" s="304"/>
      <c r="R23" s="304"/>
      <c r="S23" s="13"/>
      <c r="T23" s="13"/>
      <c r="U23" s="13"/>
    </row>
    <row r="24" ht="16.2" thickBot="true" x14ac:dyDescent="0.35">
      <c r="B24" s="2" t="s">
        <v>74</v>
      </c>
      <c r="C24" s="19" t="s">
        <v>75</v>
      </c>
      <c r="D24" s="95">
        <f>ROUND(100*INDEX(all!$A:$J, MATCH(CONCATENATE(D$8,"_",$B24,"_","_."),all!$A:$A,0),5),1)</f>
        <v>45.8</v>
      </c>
      <c r="E24" s="95">
        <f>ROUND(100*INDEX(all!$A:$J, MATCH(CONCATENATE(E$8,"_",$B24,"_","_."),all!$A:$A,0),5),1)</f>
        <v>44.5</v>
      </c>
      <c r="F24" s="95">
        <f>ROUND(100*INDEX(all!$A:$J, MATCH(CONCATENATE(F$8,"_",$C24,"_","_."),all!$A:$A,0),5),1)</f>
        <v>42.8</v>
      </c>
      <c r="G24" s="95">
        <f>ROUND(100*INDEX(all!$A:$J, MATCH(CONCATENATE(G$8,"_",$B24,"_","_."),all!$A:$A,0),5),1)</f>
        <v>24.9</v>
      </c>
      <c r="H24" s="95">
        <f>ROUND(100*INDEX(all!$A:$J, MATCH(CONCATENATE(H$8,"_",$B24,"_","_."),all!$A:$A,0),5),1)</f>
        <v>42.8</v>
      </c>
      <c r="I24" s="13"/>
      <c r="J24" s="13"/>
      <c r="L24" s="2" t="s">
        <v>74</v>
      </c>
      <c r="M24" s="16"/>
      <c r="N24" s="304"/>
      <c r="O24" s="304"/>
      <c r="P24" s="304"/>
      <c r="Q24" s="304"/>
      <c r="R24" s="304"/>
      <c r="S24" s="13"/>
      <c r="T24" s="13"/>
      <c r="U24" s="13"/>
    </row>
    <row r="25" x14ac:dyDescent="0.3">
      <c r="M25" s="302"/>
      <c r="N25" s="302"/>
      <c r="O25" s="302"/>
      <c r="P25" s="302"/>
      <c r="Q25" s="302"/>
      <c r="R25" s="302"/>
    </row>
    <row r="26" ht="15.6" x14ac:dyDescent="0.3">
      <c r="C26" s="281" t="s">
        <v>1446</v>
      </c>
      <c r="M26" s="302"/>
      <c r="N26" s="302"/>
      <c r="O26" s="302"/>
      <c r="P26" s="302"/>
      <c r="Q26" s="302"/>
      <c r="R26" s="302"/>
    </row>
    <row r="27" ht="15.6" x14ac:dyDescent="0.3">
      <c r="C27" s="18" t="s">
        <v>1372</v>
      </c>
      <c r="D27" s="5"/>
      <c r="M27" s="302"/>
      <c r="N27" s="307"/>
      <c r="O27" s="302"/>
      <c r="P27" s="302"/>
      <c r="Q27" s="302"/>
      <c r="R27" s="302"/>
    </row>
    <row r="28" ht="15.6" x14ac:dyDescent="0.3">
      <c r="C28" s="18" t="s">
        <v>1444</v>
      </c>
      <c r="M28" s="302"/>
      <c r="N28" s="302"/>
      <c r="O28" s="302"/>
      <c r="P28" s="302"/>
      <c r="Q28" s="302"/>
      <c r="R28" s="302"/>
    </row>
    <row r="29" ht="15.6" x14ac:dyDescent="0.3">
      <c r="C29" s="18" t="s">
        <v>1443</v>
      </c>
      <c r="M29" s="302"/>
      <c r="N29" s="302"/>
      <c r="O29" s="302"/>
      <c r="P29" s="302"/>
      <c r="Q29" s="302"/>
      <c r="R29" s="302"/>
    </row>
    <row r="30" ht="15.6" x14ac:dyDescent="0.3">
      <c r="C30" s="18" t="s">
        <v>1445</v>
      </c>
    </row>
    <row r="32" ht="15.6" x14ac:dyDescent="0.3">
      <c r="C32" s="595" t="s">
        <v>1453</v>
      </c>
      <c r="D32" s="595"/>
      <c r="E32" s="595"/>
    </row>
    <row r="33" x14ac:dyDescent="0.3">
      <c r="E33" s="30"/>
    </row>
    <row r="34" x14ac:dyDescent="0.3">
      <c r="C34" s="41"/>
      <c r="D34" s="41"/>
      <c r="E34" s="32">
        <f>L28</f>
        <v>0</v>
      </c>
    </row>
    <row r="35" x14ac:dyDescent="0.3">
      <c r="C35" s="41"/>
      <c r="D35" s="53" t="s">
        <v>80</v>
      </c>
      <c r="E35" s="166" t="s">
        <v>1447</v>
      </c>
    </row>
    <row r="36" x14ac:dyDescent="0.3">
      <c r="C36" s="41">
        <v>1</v>
      </c>
      <c r="D36" s="42" t="s">
        <v>81</v>
      </c>
      <c r="E36" s="282">
        <f>indiv_ande!B2</f>
        <v>0.49481630325317377</v>
      </c>
    </row>
    <row r="37" x14ac:dyDescent="0.3">
      <c r="C37" s="41">
        <v>2</v>
      </c>
      <c r="D37" s="42">
        <v>2</v>
      </c>
      <c r="E37" s="282">
        <f>indiv_ande!B3</f>
        <v>0.48788315057754522</v>
      </c>
    </row>
    <row r="38" x14ac:dyDescent="0.3">
      <c r="C38" s="41">
        <v>3</v>
      </c>
      <c r="D38" s="42">
        <v>3</v>
      </c>
      <c r="E38" s="282">
        <f>indiv_ande!B4</f>
        <v>0.46550858020782471</v>
      </c>
    </row>
    <row r="39" x14ac:dyDescent="0.3">
      <c r="C39" s="41">
        <v>4</v>
      </c>
      <c r="D39" s="42">
        <v>4</v>
      </c>
      <c r="E39" s="282">
        <f>indiv_ande!B5</f>
        <v>0.44607943296432501</v>
      </c>
    </row>
    <row r="40" x14ac:dyDescent="0.3">
      <c r="C40" s="41">
        <v>5</v>
      </c>
      <c r="D40" s="42">
        <v>5</v>
      </c>
      <c r="E40" s="282">
        <f>indiv_ande!B6</f>
        <v>0.45893406867980963</v>
      </c>
    </row>
    <row r="41" x14ac:dyDescent="0.3">
      <c r="C41" s="41">
        <v>6</v>
      </c>
      <c r="D41" s="42">
        <v>6</v>
      </c>
      <c r="E41" s="282">
        <f>indiv_ande!B7</f>
        <v>0.44609251618385309</v>
      </c>
    </row>
    <row r="42" x14ac:dyDescent="0.3">
      <c r="C42" s="41">
        <v>7</v>
      </c>
      <c r="D42" s="42">
        <v>7</v>
      </c>
      <c r="E42" s="282">
        <f>indiv_ande!B8</f>
        <v>0.41571059823036188</v>
      </c>
    </row>
    <row r="43" x14ac:dyDescent="0.3">
      <c r="C43" s="41">
        <v>8</v>
      </c>
      <c r="D43" s="42">
        <v>8</v>
      </c>
      <c r="E43" s="282">
        <f>indiv_ande!B9</f>
        <v>0.38993343710899347</v>
      </c>
    </row>
    <row r="44" x14ac:dyDescent="0.3">
      <c r="C44" s="41">
        <v>9</v>
      </c>
      <c r="D44" s="42">
        <v>9</v>
      </c>
      <c r="E44" s="282">
        <f>indiv_ande!B10</f>
        <v>0.39457061886787409</v>
      </c>
    </row>
    <row r="45" x14ac:dyDescent="0.3">
      <c r="C45" s="41">
        <v>10</v>
      </c>
      <c r="D45" s="42" t="s">
        <v>82</v>
      </c>
      <c r="E45" s="282">
        <f>indiv_ande!B11</f>
        <v>0.29277440905570978</v>
      </c>
    </row>
    <row r="46" x14ac:dyDescent="0.3">
      <c r="C46" s="41"/>
      <c r="D46" s="43"/>
      <c r="E46" s="54"/>
    </row>
    <row r="49" ht="15.6" x14ac:dyDescent="0.3">
      <c r="C49" s="595" t="s">
        <v>1454</v>
      </c>
      <c r="D49" s="595"/>
      <c r="E49" s="595"/>
    </row>
    <row r="66" ht="15.6" x14ac:dyDescent="0.3">
      <c r="C66" s="595" t="s">
        <v>1455</v>
      </c>
      <c r="D66" s="595"/>
      <c r="E66" s="595"/>
    </row>
  </sheetData>
  <mergeCells count="28">
    <mergeCell ref="R9:R12"/>
    <mergeCell ref="O9:O12"/>
    <mergeCell ref="R19:R22"/>
    <mergeCell ref="P9:P12"/>
    <mergeCell ref="C18:G18"/>
    <mergeCell ref="C32:E32"/>
    <mergeCell ref="C49:E49"/>
    <mergeCell ref="C66:E66"/>
    <mergeCell ref="O19:O22"/>
    <mergeCell ref="Q9:Q12"/>
    <mergeCell ref="M18:Q18"/>
    <mergeCell ref="D19:D22"/>
    <mergeCell ref="E19:E22"/>
    <mergeCell ref="P19:P22"/>
    <mergeCell ref="Q19:Q22"/>
    <mergeCell ref="G19:G22"/>
    <mergeCell ref="F19:F22"/>
    <mergeCell ref="H19:H22"/>
    <mergeCell ref="N19:N22"/>
    <mergeCell ref="C2:Q2"/>
    <mergeCell ref="B4:G4"/>
    <mergeCell ref="L4:Q4"/>
    <mergeCell ref="D9:D12"/>
    <mergeCell ref="E9:E12"/>
    <mergeCell ref="F9:F12"/>
    <mergeCell ref="G9:G12"/>
    <mergeCell ref="H9:H12"/>
    <mergeCell ref="N9:N12"/>
  </mergeCells>
  <phoneticPr fontId="0" type="noConversion"/>
  <dataValidations count="2">
    <dataValidation type="list" allowBlank="true" showInputMessage="true" showErrorMessage="true" sqref="E6">
      <formula1>povs</formula1>
    </dataValidation>
    <dataValidation type="list" allowBlank="true" showInputMessage="true" showErrorMessage="true" sqref="O6:P6">
      <formula1>povs2</formula1>
    </dataValidation>
  </dataValidations>
  <pageMargins left="0.7" right="0.7" top="0.75" bottom="0.75" header="0.3" footer="0.3"/>
  <pageSetup orientation="portrait" r:id="rId1"/>
  <headerFooter>
    <oddFooter>&amp;R&amp;1#&amp;"Calibri"&amp;12&amp;K000000Official Use</oddFooter>
  </headerFooter>
  <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5">
    <tabColor theme="9" tint="0.59996337778863"/>
  </sheetPr>
  <dimension ref="A1:Z31"/>
  <sheetViews>
    <sheetView zoomScale="85" zoomScaleNormal="85" workbookViewId="0">
      <selection activeCell="C30" sqref="C30"/>
    </sheetView>
  </sheetViews>
  <sheetFormatPr defaultColWidth="9.109375" defaultRowHeight="14.4" x14ac:dyDescent="0.3"/>
  <cols>
    <col min="1" max="1" width="9.109375" style="311"/>
    <col min="2" max="2" width="20.6640625" style="311" customWidth="true"/>
    <col min="3" max="3" width="22.5546875" style="311" customWidth="true"/>
    <col min="4" max="4" width="20.44140625" style="311" customWidth="true"/>
    <col min="5" max="5" width="27.109375" style="311" customWidth="true"/>
    <col min="6" max="6" width="19.6640625" style="311" bestFit="true" customWidth="true"/>
    <col min="7" max="10" width="9.109375" style="311"/>
    <col min="11" max="11" width="5.6640625" style="311" customWidth="true"/>
    <col min="12" max="12" width="6.88671875" style="311" customWidth="true"/>
    <col min="13" max="13" width="9.109375" style="311"/>
    <col min="14" max="14" width="12.33203125" style="311" customWidth="true"/>
    <col min="15" max="15" width="25.88671875" style="311" customWidth="true"/>
    <col min="16" max="16" width="27" style="311" customWidth="true"/>
    <col min="17" max="17" width="20.44140625" style="311" customWidth="true"/>
    <col min="18" max="20" width="9.109375" style="311"/>
    <col min="21" max="21" width="11.6640625" style="311" bestFit="true" customWidth="true"/>
    <col min="22" max="22" width="20.6640625" style="311" bestFit="true" customWidth="true"/>
    <col min="23" max="26" width="9.109375" style="311"/>
    <col min="27" max="16384" width="9.109375" style="41"/>
  </cols>
  <sheetData>
    <row r="1" ht="15" thickBot="true" x14ac:dyDescent="0.35"/>
    <row r="2" ht="54.6" customHeight="true" thickBot="true" x14ac:dyDescent="0.4">
      <c r="B2" s="602" t="s">
        <v>1470</v>
      </c>
      <c r="C2" s="603"/>
      <c r="D2" s="603"/>
      <c r="E2" s="603"/>
      <c r="F2" s="603"/>
      <c r="G2" s="603"/>
      <c r="H2" s="603"/>
      <c r="I2" s="603"/>
      <c r="J2" s="603"/>
      <c r="K2" s="603"/>
      <c r="L2" s="603"/>
      <c r="M2" s="603"/>
      <c r="N2" s="603"/>
      <c r="O2" s="603"/>
      <c r="P2" s="603"/>
      <c r="Q2" s="603"/>
      <c r="R2" s="603"/>
      <c r="S2" s="603"/>
      <c r="T2" s="603"/>
      <c r="U2" s="604"/>
    </row>
    <row r="3" ht="19.95" customHeight="true" x14ac:dyDescent="0.3">
      <c r="B3" s="312"/>
      <c r="C3" s="312"/>
      <c r="D3" s="312"/>
      <c r="E3" s="312"/>
      <c r="F3" s="312"/>
      <c r="G3" s="312"/>
      <c r="H3" s="312"/>
      <c r="I3" s="312"/>
      <c r="J3" s="312"/>
      <c r="K3" s="312"/>
      <c r="L3" s="312"/>
      <c r="M3" s="312"/>
      <c r="N3" s="312"/>
      <c r="O3" s="312"/>
      <c r="P3" s="312"/>
      <c r="Q3" s="312"/>
      <c r="R3" s="312"/>
      <c r="S3" s="312"/>
      <c r="T3" s="312"/>
      <c r="U3" s="312"/>
    </row>
    <row r="4" ht="18.6" x14ac:dyDescent="0.4">
      <c r="A4" s="311" t="s">
        <v>44</v>
      </c>
      <c r="B4" s="605" t="s">
        <v>143</v>
      </c>
      <c r="C4" s="605"/>
      <c r="D4" s="605"/>
      <c r="E4" s="605"/>
      <c r="F4" s="605"/>
      <c r="G4" s="605"/>
      <c r="H4" s="605"/>
      <c r="I4" s="605"/>
      <c r="J4" s="221"/>
      <c r="K4" s="221"/>
      <c r="L4" s="221"/>
      <c r="M4" s="221"/>
      <c r="N4" s="605" t="s">
        <v>144</v>
      </c>
      <c r="O4" s="605"/>
      <c r="P4" s="605"/>
      <c r="Q4" s="605"/>
      <c r="R4" s="605"/>
      <c r="S4" s="605"/>
      <c r="T4" s="605"/>
      <c r="U4" s="605"/>
    </row>
    <row r="5" s="1" customFormat="true" ht="15" thickBot="true" x14ac:dyDescent="0.35">
      <c r="A5" s="313"/>
      <c r="B5" s="313"/>
      <c r="C5" s="313"/>
      <c r="D5" s="313"/>
      <c r="E5" s="313"/>
      <c r="F5" s="313"/>
      <c r="G5" s="313"/>
      <c r="H5" s="313"/>
      <c r="I5" s="313"/>
      <c r="J5" s="313"/>
      <c r="K5" s="313"/>
      <c r="L5" s="313"/>
      <c r="M5" s="313"/>
      <c r="N5" s="313"/>
      <c r="O5" s="313"/>
      <c r="P5" s="313"/>
      <c r="Q5" s="313"/>
      <c r="R5" s="313"/>
      <c r="S5" s="313"/>
      <c r="T5" s="313"/>
      <c r="U5" s="313"/>
      <c r="V5" s="313"/>
      <c r="W5" s="313"/>
      <c r="X5" s="313"/>
      <c r="Y5" s="313"/>
      <c r="Z5" s="313"/>
    </row>
    <row r="6" s="1" customFormat="true" x14ac:dyDescent="0.3">
      <c r="A6" s="313"/>
      <c r="B6" s="314"/>
      <c r="C6" s="315"/>
      <c r="D6" s="315"/>
      <c r="E6" s="315"/>
      <c r="F6" s="315"/>
      <c r="G6" s="315"/>
      <c r="H6" s="315"/>
      <c r="I6" s="316"/>
      <c r="J6" s="313"/>
      <c r="K6" s="313"/>
      <c r="L6" s="313"/>
      <c r="M6" s="313"/>
      <c r="N6" s="314"/>
      <c r="O6" s="315"/>
      <c r="P6" s="315"/>
      <c r="Q6" s="315"/>
      <c r="R6" s="315"/>
      <c r="S6" s="315"/>
      <c r="T6" s="315"/>
      <c r="U6" s="316"/>
      <c r="V6" s="313"/>
      <c r="W6" s="313"/>
      <c r="X6" s="313"/>
      <c r="Y6" s="313"/>
      <c r="Z6" s="313"/>
    </row>
    <row r="7" s="1" customFormat="true" ht="15.6" x14ac:dyDescent="0.3">
      <c r="A7" s="313"/>
      <c r="B7" s="317" t="s">
        <v>61</v>
      </c>
      <c r="C7" s="318"/>
      <c r="D7" s="318"/>
      <c r="E7" s="318" t="s">
        <v>58</v>
      </c>
      <c r="F7" s="318"/>
      <c r="G7" s="318"/>
      <c r="H7" s="318"/>
      <c r="I7" s="319"/>
      <c r="J7" s="313" t="str">
        <f>INDEX(combinations!D2:$E$13,MATCH($E$7,vectors,0),2)</f>
        <v>gross_mkt_inc_pc</v>
      </c>
      <c r="K7" s="313"/>
      <c r="L7" s="313"/>
      <c r="M7" s="313"/>
      <c r="N7" s="317" t="s">
        <v>61</v>
      </c>
      <c r="O7" s="318"/>
      <c r="P7" s="318"/>
      <c r="Q7" s="318" t="s">
        <v>58</v>
      </c>
      <c r="R7" s="318"/>
      <c r="S7" s="318"/>
      <c r="T7" s="318"/>
      <c r="U7" s="319"/>
      <c r="V7" s="313" t="str">
        <f>INDEX(combinations!$E2:R$11,MATCH($Q$7,vectors,0),2)</f>
        <v>Ingresos brutos de mercado</v>
      </c>
      <c r="W7" s="313"/>
      <c r="X7" s="313"/>
      <c r="Y7" s="313"/>
      <c r="Z7" s="313"/>
    </row>
    <row r="8" s="1" customFormat="true" ht="15.6" x14ac:dyDescent="0.3">
      <c r="A8" s="313"/>
      <c r="B8" s="320"/>
      <c r="C8" s="318"/>
      <c r="D8" s="318"/>
      <c r="E8" s="318"/>
      <c r="F8" s="318"/>
      <c r="G8" s="318"/>
      <c r="H8" s="318"/>
      <c r="I8" s="319"/>
      <c r="J8" s="313"/>
      <c r="K8" s="313"/>
      <c r="L8" s="313"/>
      <c r="M8" s="313"/>
      <c r="N8" s="320"/>
      <c r="O8" s="318"/>
      <c r="P8" s="318"/>
      <c r="Q8" s="318"/>
      <c r="R8" s="318"/>
      <c r="S8" s="318"/>
      <c r="T8" s="318"/>
      <c r="U8" s="319"/>
      <c r="V8" s="313"/>
      <c r="W8" s="313"/>
      <c r="X8" s="313"/>
      <c r="Y8" s="313"/>
      <c r="Z8" s="313"/>
    </row>
    <row r="9" s="1" customFormat="true" ht="15.6" x14ac:dyDescent="0.3">
      <c r="A9" s="313"/>
      <c r="B9" s="321" t="s">
        <v>59</v>
      </c>
      <c r="C9" s="322"/>
      <c r="D9" s="322"/>
      <c r="E9" s="322"/>
      <c r="F9" s="318"/>
      <c r="G9" s="318"/>
      <c r="H9" s="318"/>
      <c r="I9" s="319"/>
      <c r="J9" s="313"/>
      <c r="K9" s="313"/>
      <c r="L9" s="313"/>
      <c r="M9" s="313"/>
      <c r="N9" s="321" t="s">
        <v>59</v>
      </c>
      <c r="O9" s="322"/>
      <c r="P9" s="322"/>
      <c r="Q9" s="322"/>
      <c r="R9" s="322"/>
      <c r="S9" s="318"/>
      <c r="T9" s="318"/>
      <c r="U9" s="319"/>
      <c r="V9" s="313"/>
      <c r="W9" s="313"/>
      <c r="X9" s="313"/>
      <c r="Y9" s="313"/>
      <c r="Z9" s="313"/>
    </row>
    <row r="10" s="1" customFormat="true" ht="21" x14ac:dyDescent="0.4">
      <c r="A10" s="313"/>
      <c r="B10" s="323" t="s">
        <v>1471</v>
      </c>
      <c r="C10" s="318"/>
      <c r="D10" s="600" t="s">
        <v>1382</v>
      </c>
      <c r="E10" s="600"/>
      <c r="F10" s="600"/>
      <c r="G10" s="600"/>
      <c r="H10" s="600"/>
      <c r="I10" s="601"/>
      <c r="J10" s="313" t="str">
        <f>INDEX(combinations!$L$2:$M$100,MATCH($D10,coberturas,0),2)</f>
        <v>tot_pit_pc</v>
      </c>
      <c r="K10" s="313"/>
      <c r="L10" s="313"/>
      <c r="M10" s="313"/>
      <c r="N10" s="323" t="s">
        <v>1471</v>
      </c>
      <c r="O10" s="318"/>
      <c r="P10" s="600" t="s">
        <v>146</v>
      </c>
      <c r="Q10" s="600"/>
      <c r="R10" s="600"/>
      <c r="S10" s="600"/>
      <c r="T10" s="600"/>
      <c r="U10" s="601"/>
      <c r="V10" s="313" t="str">
        <f>INDEX(combinations!$N$2:$O$29,MATCH($P10,coberturas2,0),2)</f>
        <v>labor_tax_pc</v>
      </c>
      <c r="W10" s="313"/>
      <c r="X10" s="313"/>
      <c r="Y10" s="313"/>
      <c r="Z10" s="313"/>
    </row>
    <row r="11" s="1" customFormat="true" ht="21" x14ac:dyDescent="0.4">
      <c r="A11" s="313"/>
      <c r="B11" s="323" t="s">
        <v>1472</v>
      </c>
      <c r="C11" s="318"/>
      <c r="D11" s="600" t="s">
        <v>1368</v>
      </c>
      <c r="E11" s="600"/>
      <c r="F11" s="600"/>
      <c r="G11" s="600"/>
      <c r="H11" s="600"/>
      <c r="I11" s="601"/>
      <c r="J11" s="313" t="str">
        <f>INDEX(combinations!$L$2:$M$100,MATCH($D11,coberturas,0),2)</f>
        <v>monto_iva_pc_pc</v>
      </c>
      <c r="K11" s="313"/>
      <c r="L11" s="313"/>
      <c r="M11" s="313"/>
      <c r="N11" s="323" t="s">
        <v>1472</v>
      </c>
      <c r="O11" s="318"/>
      <c r="P11" s="600" t="s">
        <v>1368</v>
      </c>
      <c r="Q11" s="600"/>
      <c r="R11" s="600"/>
      <c r="S11" s="600"/>
      <c r="T11" s="600"/>
      <c r="U11" s="601"/>
      <c r="V11" s="313" t="str">
        <f>INDEX(combinations!$N$2:$O$29,MATCH($P11,coberturas2,0),2)</f>
        <v>monto_iva_pc_pc</v>
      </c>
      <c r="W11" s="313"/>
      <c r="X11" s="313"/>
      <c r="Y11" s="313"/>
      <c r="Z11" s="313"/>
    </row>
    <row r="12" s="1" customFormat="true" ht="21.6" thickBot="true" x14ac:dyDescent="0.45">
      <c r="A12" s="313"/>
      <c r="B12" s="324" t="s">
        <v>1473</v>
      </c>
      <c r="C12" s="325"/>
      <c r="D12" s="598" t="s">
        <v>1438</v>
      </c>
      <c r="E12" s="598"/>
      <c r="F12" s="598"/>
      <c r="G12" s="598"/>
      <c r="H12" s="598"/>
      <c r="I12" s="599"/>
      <c r="J12" s="313" t="str">
        <f>INDEX(combinations!$L$2:$M$100,MATCH($D12,coberturas,0),2)</f>
        <v>monto_sub_andeFS_pc_pc</v>
      </c>
      <c r="K12" s="313"/>
      <c r="L12" s="313"/>
      <c r="M12" s="313"/>
      <c r="N12" s="324" t="s">
        <v>1473</v>
      </c>
      <c r="O12" s="325"/>
      <c r="P12" s="598" t="s">
        <v>1368</v>
      </c>
      <c r="Q12" s="598"/>
      <c r="R12" s="598"/>
      <c r="S12" s="598"/>
      <c r="T12" s="598"/>
      <c r="U12" s="599"/>
      <c r="V12" s="313" t="str">
        <f>INDEX(combinations!$N$2:$O$29,MATCH($P12,coberturas2,0),2)</f>
        <v>monto_iva_pc_pc</v>
      </c>
      <c r="W12" s="313"/>
      <c r="X12" s="313"/>
      <c r="Y12" s="313"/>
      <c r="Z12" s="313"/>
    </row>
    <row r="16" x14ac:dyDescent="0.3">
      <c r="C16" s="311" t="str">
        <f>J10</f>
        <v>tot_pit_pc</v>
      </c>
      <c r="D16" s="311" t="str">
        <f>J11</f>
        <v>monto_iva_pc_pc</v>
      </c>
      <c r="E16" s="311" t="str">
        <f>J12</f>
        <v>monto_sub_andeFS_pc_pc</v>
      </c>
      <c r="O16" s="311" t="str">
        <f>V10</f>
        <v>labor_tax_pc</v>
      </c>
      <c r="P16" s="311" t="str">
        <f>V11</f>
        <v>monto_iva_pc_pc</v>
      </c>
      <c r="Q16" s="311" t="str">
        <f>V12</f>
        <v>monto_iva_pc_pc</v>
      </c>
    </row>
    <row r="17" x14ac:dyDescent="0.3">
      <c r="B17" s="326" t="s">
        <v>80</v>
      </c>
      <c r="C17" s="327" t="str">
        <f>D10</f>
        <v>Impuestos total IRP</v>
      </c>
      <c r="D17" s="327" t="str">
        <f>D11</f>
        <v>Total IVA</v>
      </c>
      <c r="E17" s="327" t="str">
        <f>D12</f>
        <v>Subsidio ANDE PANDEMIA</v>
      </c>
      <c r="F17" s="328"/>
      <c r="N17" s="326" t="s">
        <v>80</v>
      </c>
      <c r="O17" s="327" t="str">
        <f>P10</f>
        <v>Impuestos por motivo de IRP</v>
      </c>
      <c r="P17" s="327" t="str">
        <f>P11</f>
        <v>Total IVA</v>
      </c>
      <c r="Q17" s="327" t="str">
        <f>P12</f>
        <v>Total IVA</v>
      </c>
    </row>
    <row r="18" x14ac:dyDescent="0.3">
      <c r="A18" s="311">
        <v>1</v>
      </c>
      <c r="B18" s="329" t="s">
        <v>81</v>
      </c>
      <c r="C18" s="330">
        <f>(1/1000000)*INDEX(all!$A:$J, MATCH(CONCATENATE(C$16,"_",$A$4,"__",$A18),all!$A:$A,0),5)</f>
        <v>0</v>
      </c>
      <c r="D18" s="330" t="e">
        <f>(1/1000000)*INDEX(all!$A:$J, MATCH(CONCATENATE(D$16,"_",$A$4,"__",$A18),all!$A:$A,0),5)</f>
        <v>#N/A</v>
      </c>
      <c r="E18" s="330">
        <f>(1/1000000)*INDEX(all!$A:$J, MATCH(CONCATENATE(E$16,"_",$A$4,"__",$A18),all!$A:$A,0),5)</f>
        <v>0</v>
      </c>
      <c r="M18" s="311">
        <v>1</v>
      </c>
      <c r="N18" s="331" t="s">
        <v>81</v>
      </c>
      <c r="O18" s="332">
        <f>(1/1000000)*INDEX(all_ref!$A:$J, MATCH(CONCATENATE(O$16,"_",$A$4,"__",$M18),all_ref!$A:$A,0),5)</f>
        <v>0</v>
      </c>
      <c r="P18" s="332" t="e">
        <f>(1/1000000)*INDEX(all_ref!$A:$J, MATCH(CONCATENATE(P$16,"_",$A$4,"__",$M18),all_ref!$A:$A,0),5)</f>
        <v>#N/A</v>
      </c>
      <c r="Q18" s="332" t="e">
        <f>(1/1000000)*INDEX(all_ref!$A:$J, MATCH(CONCATENATE(Q$16,"_",$A$4,"__",$M18),all_ref!$A:$A,0),5)</f>
        <v>#N/A</v>
      </c>
    </row>
    <row r="19" x14ac:dyDescent="0.3">
      <c r="A19" s="311">
        <v>2</v>
      </c>
      <c r="B19" s="329">
        <v>2</v>
      </c>
      <c r="C19" s="330">
        <f>(1/1000000)*INDEX(all!$A:$J, MATCH(CONCATENATE(C$16,"_",$A$4,"__",$A19),all!$A:$A,0),5)</f>
        <v>0.91999999999999993</v>
      </c>
      <c r="D19" s="330" t="e">
        <f>(1/1000000)*INDEX(all!$A:$J, MATCH(CONCATENATE(D$16,"_",$A$4,"__",$A19),all!$A:$A,0),5)</f>
        <v>#N/A</v>
      </c>
      <c r="E19" s="330">
        <f>(1/1000000)*INDEX(all!$A:$J, MATCH(CONCATENATE(E$16,"_",$A$4,"__",$A19),all!$A:$A,0),5)</f>
        <v>0</v>
      </c>
      <c r="M19" s="311">
        <v>2</v>
      </c>
      <c r="N19" s="331">
        <v>2</v>
      </c>
      <c r="O19" s="332">
        <f>(1/1000000)*INDEX(all_ref!$A:$J, MATCH(CONCATENATE(O$16,"_",$A$4,"__",$M19),all_ref!$A:$A,0),5)</f>
        <v>0</v>
      </c>
      <c r="P19" s="332" t="e">
        <f>(1/1000000)*INDEX(all_ref!$A:$J, MATCH(CONCATENATE(P$16,"_",$A$4,"__",$M19),all_ref!$A:$A,0),5)</f>
        <v>#N/A</v>
      </c>
      <c r="Q19" s="332" t="e">
        <f>(1/1000000)*INDEX(all_ref!$A:$J, MATCH(CONCATENATE(Q$16,"_",$A$4,"__",$M19),all_ref!$A:$A,0),5)</f>
        <v>#N/A</v>
      </c>
    </row>
    <row r="20" x14ac:dyDescent="0.3">
      <c r="A20" s="311">
        <v>3</v>
      </c>
      <c r="B20" s="329">
        <v>3</v>
      </c>
      <c r="C20" s="330">
        <f>(1/1000000)*INDEX(all!$A:$J, MATCH(CONCATENATE(C$16,"_",$A$4,"__",$A20),all!$A:$A,0),5)</f>
        <v>0</v>
      </c>
      <c r="D20" s="330" t="e">
        <f>(1/1000000)*INDEX(all!$A:$J, MATCH(CONCATENATE(D$16,"_",$A$4,"__",$A20),all!$A:$A,0),5)</f>
        <v>#N/A</v>
      </c>
      <c r="E20" s="330">
        <f>(1/1000000)*INDEX(all!$A:$J, MATCH(CONCATENATE(E$16,"_",$A$4,"__",$A20),all!$A:$A,0),5)</f>
        <v>0</v>
      </c>
      <c r="M20" s="311">
        <v>3</v>
      </c>
      <c r="N20" s="331">
        <v>3</v>
      </c>
      <c r="O20" s="332">
        <f>(1/1000000)*INDEX(all_ref!$A:$J, MATCH(CONCATENATE(O$16,"_",$A$4,"__",$M20),all_ref!$A:$A,0),5)</f>
        <v>0</v>
      </c>
      <c r="P20" s="332" t="e">
        <f>(1/1000000)*INDEX(all_ref!$A:$J, MATCH(CONCATENATE(P$16,"_",$A$4,"__",$M20),all_ref!$A:$A,0),5)</f>
        <v>#N/A</v>
      </c>
      <c r="Q20" s="332" t="e">
        <f>(1/1000000)*INDEX(all_ref!$A:$J, MATCH(CONCATENATE(Q$16,"_",$A$4,"__",$M20),all_ref!$A:$A,0),5)</f>
        <v>#N/A</v>
      </c>
    </row>
    <row r="21" x14ac:dyDescent="0.3">
      <c r="A21" s="311">
        <v>4</v>
      </c>
      <c r="B21" s="329">
        <v>4</v>
      </c>
      <c r="C21" s="330">
        <f>(1/1000000)*INDEX(all!$A:$J, MATCH(CONCATENATE(C$16,"_",$A$4,"__",$A21),all!$A:$A,0),5)</f>
        <v>45.390979989970162</v>
      </c>
      <c r="D21" s="330" t="e">
        <f>(1/1000000)*INDEX(all!$A:$J, MATCH(CONCATENATE(D$16,"_",$A$4,"__",$A21),all!$A:$A,0),5)</f>
        <v>#N/A</v>
      </c>
      <c r="E21" s="330">
        <f>(1/1000000)*INDEX(all!$A:$J, MATCH(CONCATENATE(E$16,"_",$A$4,"__",$A21),all!$A:$A,0),5)</f>
        <v>0</v>
      </c>
      <c r="M21" s="311">
        <v>4</v>
      </c>
      <c r="N21" s="331">
        <v>4</v>
      </c>
      <c r="O21" s="332">
        <f>(1/1000000)*INDEX(all_ref!$A:$J, MATCH(CONCATENATE(O$16,"_",$A$4,"__",$M21),all_ref!$A:$A,0),5)</f>
        <v>0</v>
      </c>
      <c r="P21" s="332" t="e">
        <f>(1/1000000)*INDEX(all_ref!$A:$J, MATCH(CONCATENATE(P$16,"_",$A$4,"__",$M21),all_ref!$A:$A,0),5)</f>
        <v>#N/A</v>
      </c>
      <c r="Q21" s="332" t="e">
        <f>(1/1000000)*INDEX(all_ref!$A:$J, MATCH(CONCATENATE(Q$16,"_",$A$4,"__",$M21),all_ref!$A:$A,0),5)</f>
        <v>#N/A</v>
      </c>
    </row>
    <row r="22" x14ac:dyDescent="0.3">
      <c r="A22" s="311">
        <v>5</v>
      </c>
      <c r="B22" s="329">
        <v>5</v>
      </c>
      <c r="C22" s="330">
        <f>(1/1000000)*INDEX(all!$A:$J, MATCH(CONCATENATE(C$16,"_",$A$4,"__",$A22),all!$A:$A,0),5)</f>
        <v>90.693517838248198</v>
      </c>
      <c r="D22" s="330" t="e">
        <f>(1/1000000)*INDEX(all!$A:$J, MATCH(CONCATENATE(D$16,"_",$A$4,"__",$A22),all!$A:$A,0),5)</f>
        <v>#N/A</v>
      </c>
      <c r="E22" s="330">
        <f>(1/1000000)*INDEX(all!$A:$J, MATCH(CONCATENATE(E$16,"_",$A$4,"__",$A22),all!$A:$A,0),5)</f>
        <v>0</v>
      </c>
      <c r="M22" s="311">
        <v>5</v>
      </c>
      <c r="N22" s="331">
        <v>5</v>
      </c>
      <c r="O22" s="332">
        <f>(1/1000000)*INDEX(all_ref!$A:$J, MATCH(CONCATENATE(O$16,"_",$A$4,"__",$M22),all_ref!$A:$A,0),5)</f>
        <v>0</v>
      </c>
      <c r="P22" s="332" t="e">
        <f>(1/1000000)*INDEX(all_ref!$A:$J, MATCH(CONCATENATE(P$16,"_",$A$4,"__",$M22),all_ref!$A:$A,0),5)</f>
        <v>#N/A</v>
      </c>
      <c r="Q22" s="332" t="e">
        <f>(1/1000000)*INDEX(all_ref!$A:$J, MATCH(CONCATENATE(Q$16,"_",$A$4,"__",$M22),all_ref!$A:$A,0),5)</f>
        <v>#N/A</v>
      </c>
    </row>
    <row r="23" x14ac:dyDescent="0.3">
      <c r="A23" s="311">
        <v>6</v>
      </c>
      <c r="B23" s="329">
        <v>6</v>
      </c>
      <c r="C23" s="330">
        <f>(1/1000000)*INDEX(all!$A:$J, MATCH(CONCATENATE(C$16,"_",$A$4,"__",$A23),all!$A:$A,0),5)</f>
        <v>495.8955586210339</v>
      </c>
      <c r="D23" s="330" t="e">
        <f>(1/1000000)*INDEX(all!$A:$J, MATCH(CONCATENATE(D$16,"_",$A$4,"__",$A23),all!$A:$A,0),5)</f>
        <v>#N/A</v>
      </c>
      <c r="E23" s="330">
        <f>(1/1000000)*INDEX(all!$A:$J, MATCH(CONCATENATE(E$16,"_",$A$4,"__",$A23),all!$A:$A,0),5)</f>
        <v>0</v>
      </c>
      <c r="M23" s="311">
        <v>6</v>
      </c>
      <c r="N23" s="331">
        <v>6</v>
      </c>
      <c r="O23" s="332">
        <f>(1/1000000)*INDEX(all_ref!$A:$J, MATCH(CONCATENATE(O$16,"_",$A$4,"__",$M23),all_ref!$A:$A,0),5)</f>
        <v>0</v>
      </c>
      <c r="P23" s="332" t="e">
        <f>(1/1000000)*INDEX(all_ref!$A:$J, MATCH(CONCATENATE(P$16,"_",$A$4,"__",$M23),all_ref!$A:$A,0),5)</f>
        <v>#N/A</v>
      </c>
      <c r="Q23" s="332" t="e">
        <f>(1/1000000)*INDEX(all_ref!$A:$J, MATCH(CONCATENATE(Q$16,"_",$A$4,"__",$M23),all_ref!$A:$A,0),5)</f>
        <v>#N/A</v>
      </c>
    </row>
    <row r="24" x14ac:dyDescent="0.3">
      <c r="A24" s="311">
        <v>7</v>
      </c>
      <c r="B24" s="329">
        <v>7</v>
      </c>
      <c r="C24" s="330">
        <f>(1/1000000)*INDEX(all!$A:$J, MATCH(CONCATENATE(C$16,"_",$A$4,"__",$A24),all!$A:$A,0),5)</f>
        <v>300.48868163009797</v>
      </c>
      <c r="D24" s="330" t="e">
        <f>(1/1000000)*INDEX(all!$A:$J, MATCH(CONCATENATE(D$16,"_",$A$4,"__",$A24),all!$A:$A,0),5)</f>
        <v>#N/A</v>
      </c>
      <c r="E24" s="330">
        <f>(1/1000000)*INDEX(all!$A:$J, MATCH(CONCATENATE(E$16,"_",$A$4,"__",$A24),all!$A:$A,0),5)</f>
        <v>0</v>
      </c>
      <c r="G24" s="333"/>
      <c r="M24" s="311">
        <v>7</v>
      </c>
      <c r="N24" s="331">
        <v>7</v>
      </c>
      <c r="O24" s="332">
        <f>(1/1000000)*INDEX(all_ref!$A:$J, MATCH(CONCATENATE(O$16,"_",$A$4,"__",$M24),all_ref!$A:$A,0),5)</f>
        <v>124.73990871184569</v>
      </c>
      <c r="P24" s="332" t="e">
        <f>(1/1000000)*INDEX(all_ref!$A:$J, MATCH(CONCATENATE(P$16,"_",$A$4,"__",$M24),all_ref!$A:$A,0),5)</f>
        <v>#N/A</v>
      </c>
      <c r="Q24" s="332" t="e">
        <f>(1/1000000)*INDEX(all_ref!$A:$J, MATCH(CONCATENATE(Q$16,"_",$A$4,"__",$M24),all_ref!$A:$A,0),5)</f>
        <v>#N/A</v>
      </c>
    </row>
    <row r="25" x14ac:dyDescent="0.3">
      <c r="A25" s="311">
        <v>8</v>
      </c>
      <c r="B25" s="329">
        <v>8</v>
      </c>
      <c r="C25" s="330">
        <f>(1/1000000)*INDEX(all!$A:$J, MATCH(CONCATENATE(C$16,"_",$A$4,"__",$A25),all!$A:$A,0),5)</f>
        <v>1021.0626527631799</v>
      </c>
      <c r="D25" s="330" t="e">
        <f>(1/1000000)*INDEX(all!$A:$J, MATCH(CONCATENATE(D$16,"_",$A$4,"__",$A25),all!$A:$A,0),5)</f>
        <v>#N/A</v>
      </c>
      <c r="E25" s="330">
        <f>(1/1000000)*INDEX(all!$A:$J, MATCH(CONCATENATE(E$16,"_",$A$4,"__",$A25),all!$A:$A,0),5)</f>
        <v>0</v>
      </c>
      <c r="G25" s="333"/>
      <c r="M25" s="311">
        <v>8</v>
      </c>
      <c r="N25" s="331">
        <v>8</v>
      </c>
      <c r="O25" s="332">
        <f>(1/1000000)*INDEX(all_ref!$A:$J, MATCH(CONCATENATE(O$16,"_",$A$4,"__",$M25),all_ref!$A:$A,0),5)</f>
        <v>401.93700648100759</v>
      </c>
      <c r="P25" s="332" t="e">
        <f>(1/1000000)*INDEX(all_ref!$A:$J, MATCH(CONCATENATE(P$16,"_",$A$4,"__",$M25),all_ref!$A:$A,0),5)</f>
        <v>#N/A</v>
      </c>
      <c r="Q25" s="332" t="e">
        <f>(1/1000000)*INDEX(all_ref!$A:$J, MATCH(CONCATENATE(Q$16,"_",$A$4,"__",$M25),all_ref!$A:$A,0),5)</f>
        <v>#N/A</v>
      </c>
    </row>
    <row r="26" x14ac:dyDescent="0.3">
      <c r="A26" s="311">
        <v>9</v>
      </c>
      <c r="B26" s="329">
        <v>9</v>
      </c>
      <c r="C26" s="330">
        <f>(1/1000000)*INDEX(all!$A:$J, MATCH(CONCATENATE(C$16,"_",$A$4,"__",$A26),all!$A:$A,0),5)</f>
        <v>1993.8303813735129</v>
      </c>
      <c r="D26" s="330" t="e">
        <f>(1/1000000)*INDEX(all!$A:$J, MATCH(CONCATENATE(D$16,"_",$A$4,"__",$A26),all!$A:$A,0),5)</f>
        <v>#N/A</v>
      </c>
      <c r="E26" s="330">
        <f>(1/1000000)*INDEX(all!$A:$J, MATCH(CONCATENATE(E$16,"_",$A$4,"__",$A26),all!$A:$A,0),5)</f>
        <v>0</v>
      </c>
      <c r="F26" s="333"/>
      <c r="M26" s="311">
        <v>9</v>
      </c>
      <c r="N26" s="331">
        <v>9</v>
      </c>
      <c r="O26" s="332">
        <f>(1/1000000)*INDEX(all_ref!$A:$J, MATCH(CONCATENATE(O$16,"_",$A$4,"__",$M26),all_ref!$A:$A,0),5)</f>
        <v>726.44735584763578</v>
      </c>
      <c r="P26" s="332" t="e">
        <f>(1/1000000)*INDEX(all_ref!$A:$J, MATCH(CONCATENATE(P$16,"_",$A$4,"__",$M26),all_ref!$A:$A,0),5)</f>
        <v>#N/A</v>
      </c>
      <c r="Q26" s="332" t="e">
        <f>(1/1000000)*INDEX(all_ref!$A:$J, MATCH(CONCATENATE(Q$16,"_",$A$4,"__",$M26),all_ref!$A:$A,0),5)</f>
        <v>#N/A</v>
      </c>
    </row>
    <row r="27" x14ac:dyDescent="0.3">
      <c r="A27" s="311">
        <v>10</v>
      </c>
      <c r="B27" s="329" t="s">
        <v>82</v>
      </c>
      <c r="C27" s="330">
        <f>(1/1000000)*INDEX(all!$A:$J, MATCH(CONCATENATE(C$16,"_",$A$4,"__",$A27),all!$A:$A,0),5)</f>
        <v>15554.983723918069</v>
      </c>
      <c r="D27" s="330" t="e">
        <f>(1/1000000)*INDEX(all!$A:$J, MATCH(CONCATENATE(D$16,"_",$A$4,"__",$A27),all!$A:$A,0),5)</f>
        <v>#N/A</v>
      </c>
      <c r="E27" s="330">
        <f>(1/1000000)*INDEX(all!$A:$J, MATCH(CONCATENATE(E$16,"_",$A$4,"__",$A27),all!$A:$A,0),5)</f>
        <v>0</v>
      </c>
      <c r="F27" s="333"/>
      <c r="G27" s="333"/>
      <c r="M27" s="311">
        <v>10</v>
      </c>
      <c r="N27" s="331" t="s">
        <v>82</v>
      </c>
      <c r="O27" s="332">
        <f>(1/1000000)*INDEX(all_ref!$A:$J, MATCH(CONCATENATE(O$16,"_",$A$4,"__",$M27),all_ref!$A:$A,0),5)</f>
        <v>10030.956263452921</v>
      </c>
      <c r="P27" s="332" t="e">
        <f>(1/1000000)*INDEX(all_ref!$A:$J, MATCH(CONCATENATE(P$16,"_",$A$4,"__",$M27),all_ref!$A:$A,0),5)</f>
        <v>#N/A</v>
      </c>
      <c r="Q27" s="332" t="e">
        <f>(1/1000000)*INDEX(all_ref!$A:$J, MATCH(CONCATENATE(Q$16,"_",$A$4,"__",$M27),all_ref!$A:$A,0),5)</f>
        <v>#N/A</v>
      </c>
    </row>
    <row r="28" x14ac:dyDescent="0.3">
      <c r="B28" s="334" t="s">
        <v>154</v>
      </c>
      <c r="C28" s="335">
        <f>SUM(C18:C27)</f>
        <v>19503.26549613411</v>
      </c>
      <c r="D28" s="335" t="e">
        <f>SUM(D18:D27)</f>
        <v>#N/A</v>
      </c>
      <c r="E28" s="335">
        <f>SUM(E18:E27)</f>
        <v>0</v>
      </c>
      <c r="F28" s="333"/>
      <c r="G28" s="333"/>
      <c r="N28" s="336" t="s">
        <v>154</v>
      </c>
      <c r="O28" s="337">
        <f>SUM(O18:O27)</f>
        <v>11284.080534493411</v>
      </c>
      <c r="P28" s="337" t="e">
        <f>SUM(P18:P27)</f>
        <v>#N/A</v>
      </c>
      <c r="Q28" s="337" t="e">
        <f>SUM(Q18:Q27)</f>
        <v>#N/A</v>
      </c>
    </row>
    <row r="29" x14ac:dyDescent="0.3">
      <c r="C29" s="339"/>
      <c r="O29" s="339">
        <f>O28*12</f>
        <v>135408.96641392092</v>
      </c>
      <c r="P29" s="339" t="e">
        <f>P28*12</f>
        <v>#N/A</v>
      </c>
      <c r="T29" s="265"/>
      <c r="V29" s="359"/>
      <c r="W29" s="339"/>
    </row>
    <row r="30" x14ac:dyDescent="0.3">
      <c r="B30" s="311" t="s">
        <v>222</v>
      </c>
      <c r="C30" s="338">
        <f>12*C28</f>
        <v>234039.18595360933</v>
      </c>
      <c r="D30" s="338" t="e">
        <f>12*D28</f>
        <v>#N/A</v>
      </c>
      <c r="E30" s="338">
        <f>12*E28</f>
        <v>0</v>
      </c>
      <c r="F30" s="339" t="e">
        <f>D30/H30</f>
        <v>#N/A</v>
      </c>
      <c r="G30" s="339"/>
      <c r="H30" s="265">
        <v>6971484</v>
      </c>
      <c r="I30" s="339" t="e">
        <f>P29/H30</f>
        <v>#N/A</v>
      </c>
      <c r="O30" s="333">
        <f>O29*1000000</f>
        <v>135408966413.92091</v>
      </c>
      <c r="P30" s="311">
        <v>292710</v>
      </c>
      <c r="Q30" s="375">
        <f>P30*1000000</f>
        <v>292710000000</v>
      </c>
    </row>
    <row r="31" x14ac:dyDescent="0.3">
      <c r="C31" s="311">
        <v>593030.28735846677</v>
      </c>
    </row>
  </sheetData>
  <mergeCells count="9">
    <mergeCell ref="D12:I12"/>
    <mergeCell ref="P10:U10"/>
    <mergeCell ref="P11:U11"/>
    <mergeCell ref="P12:U12"/>
    <mergeCell ref="B2:U2"/>
    <mergeCell ref="B4:I4"/>
    <mergeCell ref="N4:U4"/>
    <mergeCell ref="D10:I10"/>
    <mergeCell ref="D11:I11"/>
  </mergeCells>
  <phoneticPr fontId="0" type="noConversion"/>
  <dataValidations count="2">
    <dataValidation type="list" allowBlank="true" showInputMessage="true" showErrorMessage="true" sqref="D10:I12">
      <formula1>coberturas</formula1>
    </dataValidation>
    <dataValidation type="list" allowBlank="true" showInputMessage="true" showErrorMessage="true" sqref="P10:U12">
      <formula1>coberturas2</formula1>
    </dataValidation>
  </dataValidations>
  <pageMargins left="0.7" right="0.7" top="0.75" bottom="0.75" header="0.3" footer="0.3"/>
  <pageSetup orientation="portrait" r:id="rId1"/>
  <headerFooter>
    <oddFooter>&amp;R&amp;1#&amp;"Calibri"&amp;12&amp;K000000Official Use</oddFooter>
  </headerFooter>
  <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6">
    <tabColor theme="9" tint="0.59996337778863"/>
  </sheetPr>
  <dimension ref="A1:AL191"/>
  <sheetViews>
    <sheetView zoomScale="80" zoomScaleNormal="80" workbookViewId="0">
      <selection activeCell="D7" sqref="D7:F7"/>
    </sheetView>
  </sheetViews>
  <sheetFormatPr defaultColWidth="9.109375" defaultRowHeight="14.4" x14ac:dyDescent="0.3"/>
  <cols>
    <col min="1" max="1" width="9.109375" style="311"/>
    <col min="2" max="2" width="7.6640625" style="311" customWidth="true"/>
    <col min="3" max="3" width="23" style="311" customWidth="true"/>
    <col min="4" max="4" width="25.6640625" style="311" customWidth="true"/>
    <col min="5" max="5" width="22.5546875" style="311" customWidth="true"/>
    <col min="6" max="6" width="12.33203125" style="311" customWidth="true"/>
    <col min="7" max="7" width="8.5546875" style="311" customWidth="true"/>
    <col min="8" max="8" width="5.5546875" style="311" customWidth="true"/>
    <col min="9" max="9" width="6.109375" style="311" customWidth="true"/>
    <col min="10" max="10" width="6.44140625" style="311" customWidth="true"/>
    <col min="11" max="12" width="9.109375" style="311"/>
    <col min="13" max="13" width="13.88671875" style="311" customWidth="true"/>
    <col min="14" max="15" width="15.33203125" style="311" customWidth="true"/>
    <col min="16" max="16" width="22" style="311" customWidth="true"/>
    <col min="17" max="17" width="19.6640625" style="311" customWidth="true"/>
    <col min="18" max="21" width="9.109375" style="311"/>
    <col min="22" max="16384" width="9.109375" style="170"/>
  </cols>
  <sheetData>
    <row r="1" ht="15" thickBot="true" x14ac:dyDescent="0.35"/>
    <row r="2" ht="54" customHeight="true" thickBot="true" x14ac:dyDescent="0.4">
      <c r="B2" s="602" t="s">
        <v>1474</v>
      </c>
      <c r="C2" s="606"/>
      <c r="D2" s="606"/>
      <c r="E2" s="606"/>
      <c r="F2" s="606"/>
      <c r="G2" s="606"/>
      <c r="H2" s="606"/>
      <c r="I2" s="606"/>
      <c r="J2" s="606"/>
      <c r="K2" s="606"/>
      <c r="L2" s="606"/>
      <c r="M2" s="606"/>
      <c r="N2" s="606"/>
      <c r="O2" s="606"/>
      <c r="P2" s="606"/>
      <c r="Q2" s="606"/>
      <c r="R2" s="606"/>
      <c r="S2" s="607"/>
    </row>
    <row r="4" s="52" customFormat="true" ht="18.6" x14ac:dyDescent="0.4">
      <c r="A4" s="311"/>
      <c r="B4" s="605" t="s">
        <v>143</v>
      </c>
      <c r="C4" s="605"/>
      <c r="D4" s="605"/>
      <c r="E4" s="605"/>
      <c r="F4" s="605"/>
      <c r="G4" s="221"/>
      <c r="H4" s="221"/>
      <c r="I4" s="221"/>
      <c r="J4" s="221"/>
      <c r="K4" s="221"/>
      <c r="L4" s="605" t="s">
        <v>159</v>
      </c>
      <c r="M4" s="610"/>
      <c r="N4" s="610"/>
      <c r="O4" s="610"/>
      <c r="P4" s="610"/>
      <c r="Q4" s="610"/>
      <c r="R4" s="610"/>
      <c r="S4" s="610"/>
      <c r="T4" s="311"/>
      <c r="U4" s="311"/>
    </row>
    <row r="5" s="52" customFormat="true" ht="15" thickBot="true" x14ac:dyDescent="0.35">
      <c r="A5" s="311"/>
      <c r="B5" s="311"/>
      <c r="C5" s="311"/>
      <c r="D5" s="311"/>
      <c r="E5" s="311"/>
      <c r="F5" s="311"/>
      <c r="G5" s="311"/>
      <c r="H5" s="311"/>
      <c r="I5" s="311"/>
      <c r="J5" s="311"/>
      <c r="K5" s="311"/>
      <c r="L5" s="311"/>
      <c r="M5" s="340"/>
      <c r="N5" s="340"/>
      <c r="O5" s="340"/>
      <c r="P5" s="340"/>
      <c r="Q5" s="340"/>
      <c r="R5" s="340"/>
      <c r="S5" s="340"/>
      <c r="T5" s="340"/>
      <c r="U5" s="340"/>
    </row>
    <row r="6" s="52" customFormat="true" ht="15.6" x14ac:dyDescent="0.3">
      <c r="A6" s="311"/>
      <c r="B6" s="311"/>
      <c r="C6" s="341" t="s">
        <v>156</v>
      </c>
      <c r="D6" s="342"/>
      <c r="E6" s="342"/>
      <c r="F6" s="343"/>
      <c r="G6" s="340"/>
      <c r="H6" s="340"/>
      <c r="I6" s="311"/>
      <c r="J6" s="311"/>
      <c r="K6" s="311"/>
      <c r="L6" s="311"/>
      <c r="M6" s="341" t="s">
        <v>156</v>
      </c>
      <c r="N6" s="344"/>
      <c r="O6" s="344"/>
      <c r="P6" s="344"/>
      <c r="Q6" s="344"/>
      <c r="R6" s="345"/>
      <c r="S6" s="346"/>
      <c r="T6" s="340"/>
      <c r="U6" s="340"/>
    </row>
    <row r="7" s="52" customFormat="true" ht="21" x14ac:dyDescent="0.4">
      <c r="A7" s="311"/>
      <c r="B7" s="311"/>
      <c r="C7" s="317" t="s">
        <v>1475</v>
      </c>
      <c r="D7" s="608" t="s">
        <v>1370</v>
      </c>
      <c r="E7" s="608"/>
      <c r="F7" s="609"/>
      <c r="G7" s="340"/>
      <c r="H7" s="340"/>
      <c r="I7" s="311"/>
      <c r="J7" s="311"/>
      <c r="K7" s="311"/>
      <c r="L7" s="311"/>
      <c r="M7" s="317" t="s">
        <v>1475</v>
      </c>
      <c r="N7" s="347"/>
      <c r="O7" s="347"/>
      <c r="P7" s="608" t="s">
        <v>1370</v>
      </c>
      <c r="Q7" s="608"/>
      <c r="R7" s="608"/>
      <c r="S7" s="609"/>
      <c r="T7" s="340"/>
      <c r="U7" s="340"/>
    </row>
    <row r="8" s="52" customFormat="true" ht="21" x14ac:dyDescent="0.4">
      <c r="A8" s="311"/>
      <c r="B8" s="311"/>
      <c r="C8" s="317" t="s">
        <v>1476</v>
      </c>
      <c r="D8" s="608" t="s">
        <v>1438</v>
      </c>
      <c r="E8" s="608"/>
      <c r="F8" s="609"/>
      <c r="G8" s="340"/>
      <c r="H8" s="340"/>
      <c r="I8" s="311"/>
      <c r="J8" s="311"/>
      <c r="K8" s="311"/>
      <c r="L8" s="311"/>
      <c r="M8" s="317" t="s">
        <v>1476</v>
      </c>
      <c r="N8" s="347"/>
      <c r="O8" s="347"/>
      <c r="P8" s="608" t="s">
        <v>1438</v>
      </c>
      <c r="Q8" s="608"/>
      <c r="R8" s="608"/>
      <c r="S8" s="609"/>
      <c r="T8" s="340"/>
      <c r="U8" s="340"/>
    </row>
    <row r="9" s="52" customFormat="true" ht="21" x14ac:dyDescent="0.4">
      <c r="A9" s="311"/>
      <c r="B9" s="311"/>
      <c r="C9" s="317" t="s">
        <v>1477</v>
      </c>
      <c r="D9" s="608" t="s">
        <v>1438</v>
      </c>
      <c r="E9" s="608"/>
      <c r="F9" s="609"/>
      <c r="G9" s="340"/>
      <c r="H9" s="340"/>
      <c r="I9" s="311"/>
      <c r="J9" s="311"/>
      <c r="K9" s="311"/>
      <c r="L9" s="311"/>
      <c r="M9" s="317" t="s">
        <v>1477</v>
      </c>
      <c r="N9" s="347"/>
      <c r="O9" s="347"/>
      <c r="P9" s="608" t="s">
        <v>1438</v>
      </c>
      <c r="Q9" s="608"/>
      <c r="R9" s="608"/>
      <c r="S9" s="609"/>
      <c r="T9" s="340"/>
      <c r="U9" s="340"/>
    </row>
    <row r="10" s="52" customFormat="true" ht="15" thickBot="true" x14ac:dyDescent="0.35">
      <c r="A10" s="311"/>
      <c r="B10" s="311"/>
      <c r="C10" s="348"/>
      <c r="D10" s="349"/>
      <c r="E10" s="349"/>
      <c r="F10" s="350"/>
      <c r="G10" s="340"/>
      <c r="H10" s="340"/>
      <c r="I10" s="311"/>
      <c r="J10" s="311"/>
      <c r="K10" s="311"/>
      <c r="L10" s="311"/>
      <c r="M10" s="348"/>
      <c r="N10" s="349"/>
      <c r="O10" s="349"/>
      <c r="P10" s="349"/>
      <c r="Q10" s="349"/>
      <c r="R10" s="349"/>
      <c r="S10" s="350"/>
      <c r="T10" s="340"/>
      <c r="U10" s="340"/>
    </row>
    <row r="11" s="52" customFormat="true" x14ac:dyDescent="0.3">
      <c r="A11" s="311"/>
      <c r="B11" s="311"/>
      <c r="C11" s="340"/>
      <c r="D11" s="340"/>
      <c r="E11" s="340"/>
      <c r="F11" s="340"/>
      <c r="G11" s="340"/>
      <c r="H11" s="340"/>
      <c r="I11" s="311"/>
      <c r="J11" s="311"/>
      <c r="K11" s="311"/>
      <c r="L11" s="311"/>
      <c r="M11" s="340"/>
      <c r="N11" s="340"/>
      <c r="O11" s="340"/>
      <c r="P11" s="340"/>
      <c r="Q11" s="340"/>
      <c r="R11" s="340"/>
      <c r="S11" s="340"/>
      <c r="T11" s="340"/>
      <c r="U11" s="340"/>
    </row>
    <row r="12" s="52" customFormat="true" ht="28.8" x14ac:dyDescent="0.3">
      <c r="A12" s="311"/>
      <c r="B12" s="351" t="s">
        <v>157</v>
      </c>
      <c r="C12" s="327" t="str">
        <f>D7</f>
        <v>IVA</v>
      </c>
      <c r="D12" s="327" t="str">
        <f>D8</f>
        <v>Subsidio ANDE PANDEMIA</v>
      </c>
      <c r="E12" s="327" t="str">
        <f>D9</f>
        <v>Subsidio ANDE PANDEMIA</v>
      </c>
      <c r="F12" s="311"/>
      <c r="G12" s="311"/>
      <c r="H12" s="311"/>
      <c r="I12" s="311"/>
      <c r="J12" s="311"/>
      <c r="K12" s="311"/>
      <c r="L12" s="311"/>
      <c r="M12" s="311"/>
      <c r="N12" s="351" t="s">
        <v>80</v>
      </c>
      <c r="O12" s="327" t="str">
        <f>P7</f>
        <v>IVA</v>
      </c>
      <c r="P12" s="351" t="str">
        <f>P8</f>
        <v>Subsidio ANDE PANDEMIA</v>
      </c>
      <c r="Q12" s="351" t="str">
        <f>P9</f>
        <v>Subsidio ANDE PANDEMIA</v>
      </c>
      <c r="R12" s="311"/>
      <c r="S12" s="311"/>
      <c r="T12" s="311"/>
      <c r="U12" s="311"/>
    </row>
    <row r="13" s="52" customFormat="true" x14ac:dyDescent="0.3">
      <c r="A13" s="311"/>
      <c r="B13" s="329">
        <v>1</v>
      </c>
      <c r="C13" s="352">
        <f>INDEX($B$77:$R$88,MATCH($B13,$B$77:$B$88,0),MATCH(C$12,$B$78:$R$78,0))</f>
        <v>697683</v>
      </c>
      <c r="D13" s="352">
        <f>INDEX($B$77:$R$88,MATCH($B13,$B$77:$B$88,0),MATCH(D$12,$B$78:$R$78,0))</f>
        <v>0</v>
      </c>
      <c r="E13" s="352">
        <f>INDEX($B$77:$R$88,MATCH($B13,$B$77:$B$88,0),MATCH(E$12,$B$78:$R$78,0))</f>
        <v>0</v>
      </c>
      <c r="F13" s="353"/>
      <c r="G13" s="311"/>
      <c r="H13" s="311"/>
      <c r="I13" s="311"/>
      <c r="J13" s="311"/>
      <c r="K13" s="311"/>
      <c r="L13" s="311"/>
      <c r="M13" s="311"/>
      <c r="N13" s="329">
        <v>1</v>
      </c>
      <c r="O13" s="352">
        <f>INDEX($V$77:$AL$88,MATCH($N13,$V$77:$V$88,0),MATCH(O$12,$V$78:$AL$78,0))</f>
        <v>697683</v>
      </c>
      <c r="P13" s="352">
        <f>INDEX($V$77:$AL$88,MATCH($N13,$V$77:$V$88,0),MATCH(P$12,$V$78:$AL$78,0))</f>
        <v>0</v>
      </c>
      <c r="Q13" s="352">
        <f>INDEX($V$77:$AL$88,MATCH($N13,$V$77:$V$88,0),MATCH(Q$12,$V$78:$AL$78,0))</f>
        <v>0</v>
      </c>
      <c r="R13" s="311"/>
      <c r="S13" s="311"/>
      <c r="T13" s="311"/>
      <c r="U13" s="311"/>
    </row>
    <row r="14" s="52" customFormat="true" x14ac:dyDescent="0.3">
      <c r="A14" s="311"/>
      <c r="B14" s="329">
        <v>2</v>
      </c>
      <c r="C14" s="352">
        <f t="shared" ref="C14:E22" si="0">INDEX($B$77:$R$88,MATCH($B14,$B$77:$B$88,0),MATCH(C$12,$B$78:$R$78,0))</f>
        <v>697234</v>
      </c>
      <c r="D14" s="352">
        <f t="shared" si="0"/>
        <v>0</v>
      </c>
      <c r="E14" s="352">
        <f t="shared" si="0"/>
        <v>0</v>
      </c>
      <c r="F14" s="353"/>
      <c r="G14" s="311"/>
      <c r="H14" s="311"/>
      <c r="I14" s="311"/>
      <c r="J14" s="311"/>
      <c r="K14" s="311"/>
      <c r="L14" s="311"/>
      <c r="M14" s="311"/>
      <c r="N14" s="329">
        <v>2</v>
      </c>
      <c r="O14" s="352">
        <f t="shared" ref="O14:Q22" si="1">INDEX($V$77:$AL$88,MATCH($N14,$V$77:$V$88,0),MATCH(O$12,$V$78:$AL$78,0))</f>
        <v>697234</v>
      </c>
      <c r="P14" s="352">
        <f t="shared" si="1"/>
        <v>0</v>
      </c>
      <c r="Q14" s="352">
        <f t="shared" si="1"/>
        <v>0</v>
      </c>
      <c r="R14" s="311"/>
      <c r="S14" s="311"/>
      <c r="T14" s="311"/>
      <c r="U14" s="311"/>
    </row>
    <row r="15" s="52" customFormat="true" x14ac:dyDescent="0.3">
      <c r="A15" s="311"/>
      <c r="B15" s="329">
        <v>3</v>
      </c>
      <c r="C15" s="352">
        <f t="shared" si="0"/>
        <v>695246</v>
      </c>
      <c r="D15" s="352">
        <f t="shared" si="0"/>
        <v>0</v>
      </c>
      <c r="E15" s="352">
        <f t="shared" si="0"/>
        <v>0</v>
      </c>
      <c r="F15" s="353"/>
      <c r="G15" s="311"/>
      <c r="H15" s="311"/>
      <c r="I15" s="311"/>
      <c r="J15" s="311"/>
      <c r="K15" s="311"/>
      <c r="L15" s="311"/>
      <c r="M15" s="311"/>
      <c r="N15" s="329">
        <v>3</v>
      </c>
      <c r="O15" s="352">
        <f t="shared" si="1"/>
        <v>695246</v>
      </c>
      <c r="P15" s="352">
        <f t="shared" si="1"/>
        <v>0</v>
      </c>
      <c r="Q15" s="352">
        <f t="shared" si="1"/>
        <v>0</v>
      </c>
      <c r="R15" s="311"/>
      <c r="S15" s="311"/>
      <c r="T15" s="311"/>
      <c r="U15" s="311"/>
    </row>
    <row r="16" s="52" customFormat="true" x14ac:dyDescent="0.3">
      <c r="A16" s="311"/>
      <c r="B16" s="329">
        <v>4</v>
      </c>
      <c r="C16" s="352">
        <f t="shared" si="0"/>
        <v>702558</v>
      </c>
      <c r="D16" s="352">
        <f t="shared" si="0"/>
        <v>0</v>
      </c>
      <c r="E16" s="352">
        <f t="shared" si="0"/>
        <v>0</v>
      </c>
      <c r="F16" s="353"/>
      <c r="G16" s="311"/>
      <c r="H16" s="311"/>
      <c r="I16" s="311"/>
      <c r="J16" s="311"/>
      <c r="K16" s="311"/>
      <c r="L16" s="311"/>
      <c r="M16" s="311"/>
      <c r="N16" s="329">
        <v>4</v>
      </c>
      <c r="O16" s="352">
        <f t="shared" si="1"/>
        <v>702558</v>
      </c>
      <c r="P16" s="352">
        <f t="shared" si="1"/>
        <v>0</v>
      </c>
      <c r="Q16" s="352">
        <f t="shared" si="1"/>
        <v>0</v>
      </c>
      <c r="R16" s="311"/>
      <c r="S16" s="311"/>
      <c r="T16" s="311"/>
      <c r="U16" s="311"/>
    </row>
    <row r="17" s="52" customFormat="true" x14ac:dyDescent="0.3">
      <c r="A17" s="311"/>
      <c r="B17" s="329">
        <v>5</v>
      </c>
      <c r="C17" s="352">
        <f t="shared" si="0"/>
        <v>704215</v>
      </c>
      <c r="D17" s="352">
        <f t="shared" si="0"/>
        <v>0</v>
      </c>
      <c r="E17" s="352">
        <f t="shared" si="0"/>
        <v>0</v>
      </c>
      <c r="F17" s="353"/>
      <c r="G17" s="311"/>
      <c r="H17" s="311"/>
      <c r="I17" s="311"/>
      <c r="J17" s="311"/>
      <c r="K17" s="311"/>
      <c r="L17" s="311"/>
      <c r="M17" s="311"/>
      <c r="N17" s="329">
        <v>5</v>
      </c>
      <c r="O17" s="352">
        <f t="shared" si="1"/>
        <v>704215</v>
      </c>
      <c r="P17" s="352">
        <f t="shared" si="1"/>
        <v>0</v>
      </c>
      <c r="Q17" s="352">
        <f t="shared" si="1"/>
        <v>0</v>
      </c>
      <c r="R17" s="311"/>
      <c r="S17" s="311"/>
      <c r="T17" s="311"/>
      <c r="U17" s="311"/>
    </row>
    <row r="18" s="52" customFormat="true" x14ac:dyDescent="0.3">
      <c r="A18" s="311"/>
      <c r="B18" s="329">
        <v>6</v>
      </c>
      <c r="C18" s="352">
        <f t="shared" si="0"/>
        <v>700746</v>
      </c>
      <c r="D18" s="352">
        <f t="shared" si="0"/>
        <v>0</v>
      </c>
      <c r="E18" s="352">
        <f t="shared" si="0"/>
        <v>0</v>
      </c>
      <c r="F18" s="353"/>
      <c r="G18" s="333"/>
      <c r="H18" s="311"/>
      <c r="I18" s="311"/>
      <c r="J18" s="311"/>
      <c r="K18" s="311"/>
      <c r="L18" s="311"/>
      <c r="M18" s="311"/>
      <c r="N18" s="329">
        <v>6</v>
      </c>
      <c r="O18" s="352">
        <f t="shared" si="1"/>
        <v>700746</v>
      </c>
      <c r="P18" s="352">
        <f t="shared" si="1"/>
        <v>0</v>
      </c>
      <c r="Q18" s="352">
        <f t="shared" si="1"/>
        <v>0</v>
      </c>
      <c r="R18" s="311"/>
      <c r="S18" s="311"/>
      <c r="T18" s="311"/>
      <c r="U18" s="311"/>
    </row>
    <row r="19" s="52" customFormat="true" x14ac:dyDescent="0.3">
      <c r="A19" s="311"/>
      <c r="B19" s="329">
        <v>7</v>
      </c>
      <c r="C19" s="352">
        <f t="shared" si="0"/>
        <v>700551</v>
      </c>
      <c r="D19" s="352">
        <f t="shared" si="0"/>
        <v>0</v>
      </c>
      <c r="E19" s="352">
        <f t="shared" si="0"/>
        <v>0</v>
      </c>
      <c r="F19" s="353"/>
      <c r="G19" s="333"/>
      <c r="H19" s="311"/>
      <c r="I19" s="311"/>
      <c r="J19" s="311"/>
      <c r="K19" s="311"/>
      <c r="L19" s="311"/>
      <c r="M19" s="311"/>
      <c r="N19" s="329">
        <v>7</v>
      </c>
      <c r="O19" s="352">
        <f t="shared" si="1"/>
        <v>700551</v>
      </c>
      <c r="P19" s="352">
        <f t="shared" si="1"/>
        <v>0</v>
      </c>
      <c r="Q19" s="352">
        <f t="shared" si="1"/>
        <v>0</v>
      </c>
      <c r="R19" s="311"/>
      <c r="S19" s="311"/>
      <c r="T19" s="311"/>
      <c r="U19" s="311"/>
    </row>
    <row r="20" s="52" customFormat="true" x14ac:dyDescent="0.3">
      <c r="A20" s="311"/>
      <c r="B20" s="329">
        <v>8</v>
      </c>
      <c r="C20" s="352">
        <f t="shared" si="0"/>
        <v>703126</v>
      </c>
      <c r="D20" s="352">
        <f t="shared" si="0"/>
        <v>0</v>
      </c>
      <c r="E20" s="352">
        <f t="shared" si="0"/>
        <v>0</v>
      </c>
      <c r="F20" s="353"/>
      <c r="G20" s="311"/>
      <c r="H20" s="311"/>
      <c r="I20" s="311"/>
      <c r="J20" s="311"/>
      <c r="K20" s="311"/>
      <c r="L20" s="311"/>
      <c r="M20" s="311"/>
      <c r="N20" s="329">
        <v>8</v>
      </c>
      <c r="O20" s="352">
        <f t="shared" si="1"/>
        <v>703126</v>
      </c>
      <c r="P20" s="352">
        <f t="shared" si="1"/>
        <v>0</v>
      </c>
      <c r="Q20" s="352">
        <f t="shared" si="1"/>
        <v>0</v>
      </c>
      <c r="R20" s="311"/>
      <c r="S20" s="311"/>
      <c r="T20" s="311"/>
      <c r="U20" s="311"/>
    </row>
    <row r="21" s="52" customFormat="true" x14ac:dyDescent="0.3">
      <c r="A21" s="311"/>
      <c r="B21" s="329">
        <v>9</v>
      </c>
      <c r="C21" s="352">
        <f t="shared" si="0"/>
        <v>704353</v>
      </c>
      <c r="D21" s="352">
        <f t="shared" si="0"/>
        <v>0</v>
      </c>
      <c r="E21" s="352">
        <f t="shared" si="0"/>
        <v>0</v>
      </c>
      <c r="F21" s="353"/>
      <c r="G21" s="311"/>
      <c r="H21" s="311"/>
      <c r="I21" s="311"/>
      <c r="J21" s="311"/>
      <c r="K21" s="311"/>
      <c r="L21" s="311"/>
      <c r="M21" s="311"/>
      <c r="N21" s="329">
        <v>9</v>
      </c>
      <c r="O21" s="352">
        <f t="shared" si="1"/>
        <v>704353</v>
      </c>
      <c r="P21" s="352">
        <f t="shared" si="1"/>
        <v>0</v>
      </c>
      <c r="Q21" s="352">
        <f t="shared" si="1"/>
        <v>0</v>
      </c>
      <c r="R21" s="311"/>
      <c r="S21" s="311"/>
      <c r="T21" s="311"/>
      <c r="U21" s="311"/>
    </row>
    <row r="22" s="52" customFormat="true" x14ac:dyDescent="0.3">
      <c r="A22" s="311"/>
      <c r="B22" s="329">
        <v>10</v>
      </c>
      <c r="C22" s="352">
        <f t="shared" si="0"/>
        <v>705097</v>
      </c>
      <c r="D22" s="352">
        <f t="shared" si="0"/>
        <v>0</v>
      </c>
      <c r="E22" s="352">
        <f t="shared" si="0"/>
        <v>0</v>
      </c>
      <c r="F22" s="353"/>
      <c r="G22" s="311"/>
      <c r="H22" s="311"/>
      <c r="I22" s="311"/>
      <c r="J22" s="311"/>
      <c r="K22" s="311"/>
      <c r="L22" s="311"/>
      <c r="M22" s="311"/>
      <c r="N22" s="329">
        <v>10</v>
      </c>
      <c r="O22" s="352">
        <f t="shared" si="1"/>
        <v>705097</v>
      </c>
      <c r="P22" s="352">
        <f t="shared" si="1"/>
        <v>0</v>
      </c>
      <c r="Q22" s="352">
        <f t="shared" si="1"/>
        <v>0</v>
      </c>
      <c r="R22" s="311"/>
      <c r="S22" s="311"/>
      <c r="T22" s="311"/>
      <c r="U22" s="311"/>
    </row>
    <row r="23" s="52" customFormat="true" x14ac:dyDescent="0.3">
      <c r="A23" s="311"/>
      <c r="B23" s="334" t="s">
        <v>154</v>
      </c>
      <c r="C23" s="354">
        <f>SUM(C13:C22)</f>
        <v>7010809</v>
      </c>
      <c r="D23" s="354">
        <f>SUM(D13:D22)</f>
        <v>0</v>
      </c>
      <c r="E23" s="354">
        <f>SUM(E13:E22)</f>
        <v>0</v>
      </c>
      <c r="F23" s="333"/>
      <c r="G23" s="333"/>
      <c r="H23" s="311"/>
      <c r="I23" s="311"/>
      <c r="J23" s="311"/>
      <c r="K23" s="311"/>
      <c r="L23" s="311"/>
      <c r="M23" s="311"/>
      <c r="N23" s="355" t="s">
        <v>158</v>
      </c>
      <c r="O23" s="354">
        <f>SUM(O13:O22)</f>
        <v>7010809</v>
      </c>
      <c r="P23" s="356">
        <f>SUM(P13:P22)</f>
        <v>0</v>
      </c>
      <c r="Q23" s="356">
        <f>SUM(Q13:Q22)</f>
        <v>0</v>
      </c>
      <c r="R23" s="311"/>
      <c r="S23" s="311"/>
      <c r="T23" s="311"/>
      <c r="U23" s="311"/>
    </row>
    <row r="24" s="52" customFormat="true" x14ac:dyDescent="0.3">
      <c r="A24" s="311"/>
      <c r="B24" s="311"/>
      <c r="C24" s="311"/>
      <c r="D24" s="311"/>
      <c r="E24" s="311"/>
      <c r="F24" s="311"/>
      <c r="G24" s="311"/>
      <c r="H24" s="311"/>
      <c r="I24" s="311"/>
      <c r="J24" s="311"/>
      <c r="K24" s="311"/>
      <c r="L24" s="311"/>
      <c r="M24" s="311"/>
      <c r="N24" s="311"/>
      <c r="O24" s="311"/>
      <c r="P24" s="311"/>
      <c r="Q24" s="311"/>
      <c r="R24" s="311"/>
      <c r="S24" s="311"/>
      <c r="T24" s="311"/>
      <c r="U24" s="311"/>
    </row>
    <row r="25" s="52" customFormat="true" x14ac:dyDescent="0.3">
      <c r="A25" s="311"/>
      <c r="B25" s="311"/>
      <c r="C25" s="311"/>
      <c r="D25" s="311"/>
      <c r="E25" s="311"/>
      <c r="F25" s="311"/>
      <c r="G25" s="311"/>
      <c r="H25" s="311"/>
      <c r="I25" s="311"/>
      <c r="J25" s="311"/>
      <c r="K25" s="311"/>
      <c r="L25" s="311"/>
      <c r="M25" s="311"/>
      <c r="N25" s="311"/>
      <c r="O25" s="311"/>
      <c r="P25" s="311"/>
      <c r="Q25" s="311"/>
      <c r="R25" s="311"/>
      <c r="S25" s="311"/>
      <c r="T25" s="311"/>
      <c r="U25" s="311"/>
    </row>
    <row r="26" s="52" customFormat="true" x14ac:dyDescent="0.3">
      <c r="A26" s="311"/>
      <c r="B26" s="311"/>
      <c r="C26" s="311"/>
      <c r="D26" s="311"/>
      <c r="E26" s="311"/>
      <c r="F26" s="311"/>
      <c r="G26" s="311"/>
      <c r="H26" s="311"/>
      <c r="I26" s="311"/>
      <c r="J26" s="311"/>
      <c r="K26" s="311"/>
      <c r="L26" s="311"/>
      <c r="M26" s="311"/>
      <c r="N26" s="311"/>
      <c r="O26" s="311"/>
      <c r="P26" s="311"/>
      <c r="Q26" s="311"/>
      <c r="R26" s="311"/>
      <c r="S26" s="311"/>
      <c r="T26" s="311"/>
      <c r="U26" s="311"/>
    </row>
    <row r="27" s="52" customFormat="true" x14ac:dyDescent="0.3">
      <c r="A27" s="311"/>
      <c r="B27" s="311"/>
      <c r="C27" s="311"/>
      <c r="D27" s="311"/>
      <c r="E27" s="311"/>
      <c r="F27" s="311"/>
      <c r="G27" s="311"/>
      <c r="H27" s="311"/>
      <c r="I27" s="311"/>
      <c r="J27" s="311"/>
      <c r="K27" s="311"/>
      <c r="L27" s="311"/>
      <c r="M27" s="311"/>
      <c r="N27" s="311"/>
      <c r="O27" s="311"/>
      <c r="P27" s="311"/>
      <c r="Q27" s="311"/>
      <c r="R27" s="311"/>
      <c r="S27" s="311"/>
      <c r="T27" s="311"/>
      <c r="U27" s="311"/>
    </row>
    <row r="28" s="52" customFormat="true" x14ac:dyDescent="0.3">
      <c r="A28" s="311"/>
      <c r="B28" s="311"/>
      <c r="C28" s="311"/>
      <c r="D28" s="311"/>
      <c r="E28" s="311"/>
      <c r="F28" s="311"/>
      <c r="G28" s="311"/>
      <c r="H28" s="311"/>
      <c r="I28" s="311"/>
      <c r="J28" s="311"/>
      <c r="K28" s="311"/>
      <c r="L28" s="311"/>
      <c r="M28" s="311"/>
      <c r="N28" s="311"/>
      <c r="O28" s="311"/>
      <c r="P28" s="311"/>
      <c r="Q28" s="311"/>
      <c r="R28" s="311"/>
      <c r="S28" s="311"/>
      <c r="T28" s="311"/>
      <c r="U28" s="311"/>
    </row>
    <row r="29" s="52" customFormat="true" x14ac:dyDescent="0.3">
      <c r="A29" s="311"/>
      <c r="B29" s="311"/>
      <c r="C29" s="311"/>
      <c r="D29" s="311"/>
      <c r="E29" s="311"/>
      <c r="F29" s="311"/>
      <c r="G29" s="311"/>
      <c r="H29" s="311"/>
      <c r="I29" s="311"/>
      <c r="J29" s="311"/>
      <c r="K29" s="311"/>
      <c r="L29" s="311"/>
      <c r="M29" s="311"/>
      <c r="N29" s="311"/>
      <c r="O29" s="311"/>
      <c r="P29" s="311"/>
      <c r="Q29" s="311"/>
      <c r="R29" s="311"/>
      <c r="S29" s="311"/>
      <c r="T29" s="311"/>
      <c r="U29" s="311"/>
    </row>
    <row r="30" s="52" customFormat="true" x14ac:dyDescent="0.3">
      <c r="A30" s="311"/>
      <c r="B30" s="311"/>
      <c r="C30" s="311"/>
      <c r="D30" s="311"/>
      <c r="E30" s="311"/>
      <c r="F30" s="311"/>
      <c r="G30" s="311"/>
      <c r="H30" s="311"/>
      <c r="I30" s="311"/>
      <c r="J30" s="311"/>
      <c r="K30" s="311"/>
      <c r="L30" s="311"/>
      <c r="M30" s="311"/>
      <c r="N30" s="311"/>
      <c r="O30" s="311"/>
      <c r="P30" s="311"/>
      <c r="Q30" s="311"/>
      <c r="R30" s="311"/>
      <c r="S30" s="311"/>
      <c r="T30" s="311"/>
      <c r="U30" s="311"/>
    </row>
    <row r="31" s="52" customFormat="true" x14ac:dyDescent="0.3">
      <c r="A31" s="311"/>
      <c r="B31" s="311"/>
      <c r="C31" s="311"/>
      <c r="D31" s="311"/>
      <c r="E31" s="311"/>
      <c r="F31" s="311"/>
      <c r="G31" s="311"/>
      <c r="H31" s="311"/>
      <c r="I31" s="311"/>
      <c r="J31" s="311"/>
      <c r="K31" s="311"/>
      <c r="L31" s="311"/>
      <c r="M31" s="311"/>
      <c r="N31" s="311"/>
      <c r="O31" s="311"/>
      <c r="P31" s="311"/>
      <c r="Q31" s="311"/>
      <c r="R31" s="311"/>
      <c r="S31" s="311"/>
      <c r="T31" s="311"/>
      <c r="U31" s="311"/>
    </row>
    <row r="32" s="52" customFormat="true" x14ac:dyDescent="0.3">
      <c r="A32" s="311"/>
      <c r="B32" s="311"/>
      <c r="C32" s="311"/>
      <c r="D32" s="311"/>
      <c r="E32" s="311"/>
      <c r="F32" s="311"/>
      <c r="G32" s="311"/>
      <c r="H32" s="311"/>
      <c r="I32" s="311"/>
      <c r="J32" s="311"/>
      <c r="K32" s="311"/>
      <c r="L32" s="311"/>
      <c r="M32" s="311"/>
      <c r="N32" s="311"/>
      <c r="O32" s="311"/>
      <c r="P32" s="311"/>
      <c r="Q32" s="311"/>
      <c r="R32" s="311"/>
      <c r="S32" s="311"/>
      <c r="T32" s="311"/>
      <c r="U32" s="311"/>
    </row>
    <row r="33" s="52" customFormat="true" x14ac:dyDescent="0.3">
      <c r="A33" s="311"/>
      <c r="B33" s="311"/>
      <c r="C33" s="311"/>
      <c r="D33" s="311"/>
      <c r="E33" s="311"/>
      <c r="F33" s="311"/>
      <c r="G33" s="311"/>
      <c r="H33" s="311"/>
      <c r="I33" s="311"/>
      <c r="J33" s="311"/>
      <c r="K33" s="311"/>
      <c r="L33" s="311"/>
      <c r="M33" s="311"/>
      <c r="N33" s="311"/>
      <c r="O33" s="311"/>
      <c r="P33" s="311"/>
      <c r="Q33" s="311"/>
      <c r="R33" s="311"/>
      <c r="S33" s="311"/>
      <c r="T33" s="311"/>
      <c r="U33" s="311"/>
    </row>
    <row r="34" s="52" customFormat="true" x14ac:dyDescent="0.3">
      <c r="A34" s="311"/>
      <c r="B34" s="311"/>
      <c r="C34" s="311"/>
      <c r="D34" s="311"/>
      <c r="E34" s="311"/>
      <c r="F34" s="311"/>
      <c r="G34" s="311"/>
      <c r="H34" s="311"/>
      <c r="I34" s="311"/>
      <c r="J34" s="311"/>
      <c r="K34" s="311"/>
      <c r="L34" s="311"/>
      <c r="M34" s="311"/>
      <c r="N34" s="311"/>
      <c r="O34" s="311"/>
      <c r="P34" s="311"/>
      <c r="Q34" s="311"/>
      <c r="R34" s="311"/>
      <c r="S34" s="311"/>
      <c r="T34" s="311"/>
      <c r="U34" s="311"/>
    </row>
    <row r="35" s="52" customFormat="true" x14ac:dyDescent="0.3">
      <c r="A35" s="311"/>
      <c r="B35" s="311"/>
      <c r="C35" s="311"/>
      <c r="D35" s="311"/>
      <c r="E35" s="311"/>
      <c r="F35" s="311"/>
      <c r="G35" s="311"/>
      <c r="H35" s="311"/>
      <c r="I35" s="311"/>
      <c r="J35" s="311"/>
      <c r="K35" s="311"/>
      <c r="L35" s="311"/>
      <c r="M35" s="311"/>
      <c r="N35" s="311"/>
      <c r="O35" s="311"/>
      <c r="P35" s="311"/>
      <c r="Q35" s="311"/>
      <c r="R35" s="311"/>
      <c r="S35" s="311"/>
      <c r="T35" s="311"/>
      <c r="U35" s="311"/>
    </row>
    <row r="36" s="52" customFormat="true" x14ac:dyDescent="0.3">
      <c r="A36" s="311"/>
      <c r="B36" s="311"/>
      <c r="C36" s="311"/>
      <c r="D36" s="311"/>
      <c r="E36" s="311"/>
      <c r="F36" s="311"/>
      <c r="G36" s="311"/>
      <c r="H36" s="311"/>
      <c r="I36" s="311"/>
      <c r="J36" s="311"/>
      <c r="K36" s="311"/>
      <c r="L36" s="311"/>
      <c r="M36" s="311"/>
      <c r="N36" s="311"/>
      <c r="O36" s="311"/>
      <c r="P36" s="311"/>
      <c r="Q36" s="311"/>
      <c r="R36" s="311"/>
      <c r="S36" s="311"/>
      <c r="T36" s="311"/>
      <c r="U36" s="311"/>
    </row>
    <row r="37" s="52" customFormat="true" x14ac:dyDescent="0.3">
      <c r="A37" s="311"/>
      <c r="B37" s="311"/>
      <c r="C37" s="311"/>
      <c r="D37" s="311"/>
      <c r="E37" s="311"/>
      <c r="F37" s="311"/>
      <c r="G37" s="311"/>
      <c r="H37" s="311"/>
      <c r="I37" s="311"/>
      <c r="J37" s="311"/>
      <c r="K37" s="311"/>
      <c r="L37" s="311"/>
      <c r="M37" s="311"/>
      <c r="N37" s="311"/>
      <c r="O37" s="311"/>
      <c r="P37" s="311"/>
      <c r="Q37" s="311"/>
      <c r="R37" s="311"/>
      <c r="S37" s="311"/>
      <c r="T37" s="311"/>
      <c r="U37" s="311"/>
    </row>
    <row r="38" s="52" customFormat="true" x14ac:dyDescent="0.3">
      <c r="A38" s="311"/>
      <c r="B38" s="311"/>
      <c r="C38" s="311"/>
      <c r="D38" s="311"/>
      <c r="E38" s="311"/>
      <c r="F38" s="311"/>
      <c r="G38" s="311"/>
      <c r="H38" s="311"/>
      <c r="I38" s="311"/>
      <c r="J38" s="311"/>
      <c r="K38" s="311"/>
      <c r="L38" s="311"/>
      <c r="M38" s="311"/>
      <c r="N38" s="311"/>
      <c r="O38" s="311"/>
      <c r="P38" s="311"/>
      <c r="Q38" s="311"/>
      <c r="R38" s="311"/>
      <c r="S38" s="311"/>
      <c r="T38" s="311"/>
      <c r="U38" s="311"/>
    </row>
    <row r="39" s="52" customFormat="true" x14ac:dyDescent="0.3">
      <c r="A39" s="311"/>
      <c r="B39" s="311"/>
      <c r="C39" s="311"/>
      <c r="D39" s="311"/>
      <c r="E39" s="311"/>
      <c r="F39" s="311"/>
      <c r="G39" s="311"/>
      <c r="H39" s="311"/>
      <c r="I39" s="311"/>
      <c r="J39" s="311"/>
      <c r="K39" s="311"/>
      <c r="L39" s="311"/>
      <c r="M39" s="311"/>
      <c r="N39" s="311"/>
      <c r="O39" s="311"/>
      <c r="P39" s="311"/>
      <c r="Q39" s="311"/>
      <c r="R39" s="311"/>
      <c r="S39" s="311"/>
      <c r="T39" s="311"/>
      <c r="U39" s="311"/>
    </row>
    <row r="40" s="52" customFormat="true" x14ac:dyDescent="0.3">
      <c r="A40" s="311"/>
      <c r="B40" s="311"/>
      <c r="C40" s="311"/>
      <c r="D40" s="311"/>
      <c r="E40" s="311"/>
      <c r="F40" s="311"/>
      <c r="G40" s="311"/>
      <c r="H40" s="311"/>
      <c r="I40" s="311"/>
      <c r="J40" s="311"/>
      <c r="K40" s="311"/>
      <c r="L40" s="311"/>
      <c r="M40" s="311"/>
      <c r="N40" s="311"/>
      <c r="O40" s="311"/>
      <c r="P40" s="311"/>
      <c r="Q40" s="311"/>
      <c r="R40" s="311"/>
      <c r="S40" s="311"/>
      <c r="T40" s="311"/>
      <c r="U40" s="311"/>
    </row>
    <row r="41" s="52" customFormat="true" x14ac:dyDescent="0.3">
      <c r="A41" s="311"/>
      <c r="B41" s="311"/>
      <c r="C41" s="311"/>
      <c r="D41" s="311"/>
      <c r="E41" s="311"/>
      <c r="F41" s="311"/>
      <c r="G41" s="311"/>
      <c r="H41" s="311"/>
      <c r="I41" s="311"/>
      <c r="J41" s="311"/>
      <c r="K41" s="311"/>
      <c r="L41" s="311"/>
      <c r="M41" s="311"/>
      <c r="N41" s="311"/>
      <c r="O41" s="311"/>
      <c r="P41" s="311"/>
      <c r="Q41" s="311"/>
      <c r="R41" s="311"/>
      <c r="S41" s="311"/>
      <c r="T41" s="311"/>
      <c r="U41" s="311"/>
    </row>
    <row r="42" s="52" customFormat="true" x14ac:dyDescent="0.3">
      <c r="A42" s="311"/>
      <c r="B42" s="311"/>
      <c r="C42" s="311"/>
      <c r="D42" s="311"/>
      <c r="E42" s="311"/>
      <c r="F42" s="311"/>
      <c r="G42" s="311"/>
      <c r="H42" s="311"/>
      <c r="I42" s="311"/>
      <c r="J42" s="311"/>
      <c r="K42" s="311"/>
      <c r="L42" s="311"/>
      <c r="M42" s="311"/>
      <c r="N42" s="311"/>
      <c r="O42" s="311"/>
      <c r="P42" s="311"/>
      <c r="Q42" s="311"/>
      <c r="R42" s="311"/>
      <c r="S42" s="311"/>
      <c r="T42" s="311"/>
      <c r="U42" s="311"/>
    </row>
    <row r="43" s="52" customFormat="true" x14ac:dyDescent="0.3">
      <c r="A43" s="311"/>
      <c r="B43" s="311"/>
      <c r="C43" s="311"/>
      <c r="D43" s="311"/>
      <c r="E43" s="311"/>
      <c r="F43" s="311"/>
      <c r="G43" s="311"/>
      <c r="H43" s="311"/>
      <c r="I43" s="311"/>
      <c r="J43" s="311"/>
      <c r="K43" s="311"/>
      <c r="L43" s="311"/>
      <c r="M43" s="311"/>
      <c r="N43" s="311"/>
      <c r="O43" s="311"/>
      <c r="P43" s="311"/>
      <c r="Q43" s="311"/>
      <c r="R43" s="311"/>
      <c r="S43" s="311"/>
      <c r="T43" s="311"/>
      <c r="U43" s="311"/>
    </row>
    <row r="44" s="52" customFormat="true" x14ac:dyDescent="0.3">
      <c r="A44" s="311"/>
      <c r="B44" s="311"/>
      <c r="C44" s="311"/>
      <c r="D44" s="311"/>
      <c r="E44" s="311"/>
      <c r="F44" s="311"/>
      <c r="G44" s="311"/>
      <c r="H44" s="311"/>
      <c r="I44" s="311"/>
      <c r="J44" s="311"/>
      <c r="K44" s="311"/>
      <c r="L44" s="311"/>
      <c r="M44" s="311"/>
      <c r="N44" s="311"/>
      <c r="O44" s="311"/>
      <c r="P44" s="311"/>
      <c r="Q44" s="311"/>
      <c r="R44" s="311"/>
      <c r="S44" s="311"/>
      <c r="T44" s="311"/>
      <c r="U44" s="311"/>
    </row>
    <row r="45" s="52" customFormat="true" x14ac:dyDescent="0.3">
      <c r="A45" s="311"/>
      <c r="B45" s="311"/>
      <c r="C45" s="311"/>
      <c r="D45" s="311"/>
      <c r="E45" s="311"/>
      <c r="F45" s="311"/>
      <c r="G45" s="311"/>
      <c r="H45" s="311"/>
      <c r="I45" s="311"/>
      <c r="J45" s="311"/>
      <c r="K45" s="311"/>
      <c r="L45" s="311"/>
      <c r="M45" s="311"/>
      <c r="N45" s="311"/>
      <c r="O45" s="311"/>
      <c r="P45" s="311"/>
      <c r="Q45" s="311"/>
      <c r="R45" s="311"/>
      <c r="S45" s="311"/>
      <c r="T45" s="311"/>
      <c r="U45" s="311"/>
    </row>
    <row r="46" s="52" customFormat="true" x14ac:dyDescent="0.3">
      <c r="A46" s="311"/>
      <c r="B46" s="311"/>
      <c r="C46" s="311"/>
      <c r="D46" s="311"/>
      <c r="E46" s="311"/>
      <c r="F46" s="311"/>
      <c r="G46" s="311"/>
      <c r="H46" s="311"/>
      <c r="I46" s="311"/>
      <c r="J46" s="311"/>
      <c r="K46" s="311"/>
      <c r="L46" s="311"/>
      <c r="M46" s="311"/>
      <c r="N46" s="311"/>
      <c r="O46" s="311"/>
      <c r="P46" s="311"/>
      <c r="Q46" s="311"/>
      <c r="R46" s="311"/>
      <c r="S46" s="311"/>
      <c r="T46" s="311"/>
      <c r="U46" s="311"/>
    </row>
    <row r="47" s="52" customFormat="true" x14ac:dyDescent="0.3">
      <c r="A47" s="311"/>
      <c r="B47" s="311"/>
      <c r="C47" s="311"/>
      <c r="D47" s="311"/>
      <c r="E47" s="311"/>
      <c r="F47" s="311"/>
      <c r="G47" s="311"/>
      <c r="H47" s="311"/>
      <c r="I47" s="311"/>
      <c r="J47" s="311"/>
      <c r="K47" s="311"/>
      <c r="L47" s="311"/>
      <c r="M47" s="311"/>
      <c r="N47" s="311"/>
      <c r="O47" s="311"/>
      <c r="P47" s="311"/>
      <c r="Q47" s="311"/>
      <c r="R47" s="311"/>
      <c r="S47" s="311"/>
      <c r="T47" s="311"/>
      <c r="U47" s="311"/>
    </row>
    <row r="48" s="52" customFormat="true" x14ac:dyDescent="0.3">
      <c r="A48" s="311"/>
      <c r="B48" s="311"/>
      <c r="C48" s="311"/>
      <c r="D48" s="311"/>
      <c r="E48" s="311"/>
      <c r="F48" s="311"/>
      <c r="G48" s="311"/>
      <c r="H48" s="311"/>
      <c r="I48" s="311"/>
      <c r="J48" s="311"/>
      <c r="K48" s="311"/>
      <c r="L48" s="311"/>
      <c r="M48" s="311"/>
      <c r="N48" s="311"/>
      <c r="O48" s="311"/>
      <c r="P48" s="311"/>
      <c r="Q48" s="311"/>
      <c r="R48" s="311"/>
      <c r="S48" s="311"/>
      <c r="T48" s="311"/>
      <c r="U48" s="311"/>
    </row>
    <row r="49" s="52" customFormat="true" x14ac:dyDescent="0.3">
      <c r="A49" s="311"/>
      <c r="B49" s="311"/>
      <c r="C49" s="311"/>
      <c r="D49" s="311"/>
      <c r="E49" s="311"/>
      <c r="F49" s="311"/>
      <c r="G49" s="311"/>
      <c r="H49" s="311"/>
      <c r="I49" s="311"/>
      <c r="J49" s="311"/>
      <c r="K49" s="311"/>
      <c r="L49" s="311"/>
      <c r="M49" s="311"/>
      <c r="N49" s="311"/>
      <c r="O49" s="311"/>
      <c r="P49" s="311"/>
      <c r="Q49" s="311"/>
      <c r="R49" s="311"/>
      <c r="S49" s="311"/>
      <c r="T49" s="311"/>
      <c r="U49" s="311"/>
    </row>
    <row r="50" s="52" customFormat="true" x14ac:dyDescent="0.3">
      <c r="A50" s="311"/>
      <c r="B50" s="311"/>
      <c r="C50" s="311"/>
      <c r="D50" s="311"/>
      <c r="E50" s="311"/>
      <c r="F50" s="311"/>
      <c r="G50" s="311"/>
      <c r="H50" s="311"/>
      <c r="I50" s="311"/>
      <c r="J50" s="311"/>
      <c r="K50" s="311"/>
      <c r="L50" s="311"/>
      <c r="M50" s="311"/>
      <c r="N50" s="311"/>
      <c r="O50" s="311"/>
      <c r="P50" s="311"/>
      <c r="Q50" s="311"/>
      <c r="R50" s="311"/>
      <c r="S50" s="311"/>
      <c r="T50" s="311"/>
      <c r="U50" s="311"/>
    </row>
    <row r="51" s="52" customFormat="true" x14ac:dyDescent="0.3">
      <c r="A51" s="311"/>
      <c r="B51" s="311"/>
      <c r="C51" s="311"/>
      <c r="D51" s="311"/>
      <c r="E51" s="311"/>
      <c r="F51" s="311"/>
      <c r="G51" s="311"/>
      <c r="H51" s="311"/>
      <c r="I51" s="311"/>
      <c r="J51" s="311"/>
      <c r="K51" s="311"/>
      <c r="L51" s="311"/>
      <c r="M51" s="311"/>
      <c r="N51" s="311"/>
      <c r="O51" s="311"/>
      <c r="P51" s="311"/>
      <c r="Q51" s="311"/>
      <c r="R51" s="311"/>
      <c r="S51" s="311"/>
      <c r="T51" s="311"/>
      <c r="U51" s="311"/>
    </row>
    <row r="52" s="52" customFormat="true" x14ac:dyDescent="0.3">
      <c r="A52" s="311"/>
      <c r="B52" s="311"/>
      <c r="C52" s="311"/>
      <c r="D52" s="311"/>
      <c r="E52" s="311"/>
      <c r="F52" s="311"/>
      <c r="G52" s="311"/>
      <c r="H52" s="311"/>
      <c r="I52" s="311"/>
      <c r="J52" s="311"/>
      <c r="K52" s="311"/>
      <c r="L52" s="311"/>
      <c r="M52" s="311"/>
      <c r="N52" s="311"/>
      <c r="O52" s="311"/>
      <c r="P52" s="311"/>
      <c r="Q52" s="311"/>
      <c r="R52" s="311"/>
      <c r="S52" s="311"/>
      <c r="T52" s="311"/>
      <c r="U52" s="311"/>
    </row>
    <row r="53" s="52" customFormat="true" x14ac:dyDescent="0.3">
      <c r="A53" s="311"/>
      <c r="B53" s="311"/>
      <c r="C53" s="311"/>
      <c r="D53" s="311"/>
      <c r="E53" s="311"/>
      <c r="F53" s="311"/>
      <c r="G53" s="311"/>
      <c r="H53" s="311"/>
      <c r="I53" s="311"/>
      <c r="J53" s="311"/>
      <c r="K53" s="311"/>
      <c r="L53" s="311"/>
      <c r="M53" s="311"/>
      <c r="N53" s="311"/>
      <c r="O53" s="311"/>
      <c r="P53" s="311"/>
      <c r="Q53" s="311"/>
      <c r="R53" s="311"/>
      <c r="S53" s="311"/>
      <c r="T53" s="311"/>
      <c r="U53" s="311"/>
    </row>
    <row r="54" s="52" customFormat="true" x14ac:dyDescent="0.3">
      <c r="A54" s="311"/>
      <c r="B54" s="311"/>
      <c r="C54" s="311"/>
      <c r="D54" s="311"/>
      <c r="E54" s="311"/>
      <c r="F54" s="311"/>
      <c r="G54" s="311"/>
      <c r="H54" s="311"/>
      <c r="I54" s="311"/>
      <c r="J54" s="311"/>
      <c r="K54" s="311"/>
      <c r="L54" s="311"/>
      <c r="M54" s="311"/>
      <c r="N54" s="311"/>
      <c r="O54" s="311"/>
      <c r="P54" s="311"/>
      <c r="Q54" s="311"/>
      <c r="R54" s="311"/>
      <c r="S54" s="311"/>
      <c r="T54" s="311"/>
      <c r="U54" s="311"/>
    </row>
    <row r="55" s="52" customFormat="true" x14ac:dyDescent="0.3">
      <c r="A55" s="311"/>
      <c r="B55" s="311"/>
      <c r="C55" s="311"/>
      <c r="D55" s="311"/>
      <c r="E55" s="311"/>
      <c r="F55" s="311"/>
      <c r="G55" s="311"/>
      <c r="H55" s="311"/>
      <c r="I55" s="311"/>
      <c r="J55" s="311"/>
      <c r="K55" s="311"/>
      <c r="L55" s="311"/>
      <c r="M55" s="311"/>
      <c r="N55" s="311"/>
      <c r="O55" s="311"/>
      <c r="P55" s="311"/>
      <c r="Q55" s="311"/>
      <c r="R55" s="311"/>
      <c r="S55" s="311"/>
      <c r="T55" s="311"/>
      <c r="U55" s="311"/>
    </row>
    <row r="56" s="52" customFormat="true" x14ac:dyDescent="0.3">
      <c r="A56" s="311"/>
      <c r="B56" s="311"/>
      <c r="C56" s="311"/>
      <c r="D56" s="311"/>
      <c r="E56" s="311"/>
      <c r="F56" s="311"/>
      <c r="G56" s="311"/>
      <c r="H56" s="311"/>
      <c r="I56" s="311"/>
      <c r="J56" s="311"/>
      <c r="K56" s="311"/>
      <c r="L56" s="311"/>
      <c r="M56" s="311"/>
      <c r="N56" s="311"/>
      <c r="O56" s="311"/>
      <c r="P56" s="311"/>
      <c r="Q56" s="311"/>
      <c r="R56" s="311"/>
      <c r="S56" s="311"/>
      <c r="T56" s="311"/>
      <c r="U56" s="311"/>
    </row>
    <row r="57" s="52" customFormat="true" x14ac:dyDescent="0.3">
      <c r="A57" s="311"/>
      <c r="B57" s="311"/>
      <c r="C57" s="311"/>
      <c r="D57" s="311"/>
      <c r="E57" s="311"/>
      <c r="F57" s="311"/>
      <c r="G57" s="311"/>
      <c r="H57" s="311"/>
      <c r="I57" s="311"/>
      <c r="J57" s="311"/>
      <c r="K57" s="311"/>
      <c r="L57" s="311"/>
      <c r="M57" s="311"/>
      <c r="N57" s="311"/>
      <c r="O57" s="311"/>
      <c r="P57" s="311"/>
      <c r="Q57" s="311"/>
      <c r="R57" s="311"/>
      <c r="S57" s="311"/>
      <c r="T57" s="311"/>
      <c r="U57" s="311"/>
    </row>
    <row r="58" s="52" customFormat="true" x14ac:dyDescent="0.3">
      <c r="A58" s="311"/>
      <c r="B58" s="311"/>
      <c r="C58" s="311"/>
      <c r="D58" s="311"/>
      <c r="E58" s="311"/>
      <c r="F58" s="311"/>
      <c r="G58" s="311"/>
      <c r="H58" s="311"/>
      <c r="I58" s="311"/>
      <c r="J58" s="311"/>
      <c r="K58" s="311"/>
      <c r="L58" s="311"/>
      <c r="M58" s="311"/>
      <c r="N58" s="311"/>
      <c r="O58" s="311"/>
      <c r="P58" s="311"/>
      <c r="Q58" s="311"/>
      <c r="R58" s="311"/>
      <c r="S58" s="311"/>
      <c r="T58" s="311"/>
      <c r="U58" s="311"/>
    </row>
    <row r="59" s="52" customFormat="true" x14ac:dyDescent="0.3">
      <c r="A59" s="311"/>
      <c r="B59" s="311"/>
      <c r="C59" s="311"/>
      <c r="D59" s="311"/>
      <c r="E59" s="311"/>
      <c r="F59" s="311"/>
      <c r="G59" s="311"/>
      <c r="H59" s="311"/>
      <c r="I59" s="311"/>
      <c r="J59" s="311"/>
      <c r="K59" s="311"/>
      <c r="L59" s="311"/>
      <c r="M59" s="311"/>
      <c r="N59" s="311"/>
      <c r="O59" s="311"/>
      <c r="P59" s="311"/>
      <c r="Q59" s="311"/>
      <c r="R59" s="311"/>
      <c r="S59" s="311"/>
      <c r="T59" s="311"/>
      <c r="U59" s="311"/>
    </row>
    <row r="60" s="52" customFormat="true" x14ac:dyDescent="0.3">
      <c r="A60" s="311"/>
      <c r="B60" s="311"/>
      <c r="C60" s="311"/>
      <c r="D60" s="311"/>
      <c r="E60" s="311"/>
      <c r="F60" s="311"/>
      <c r="G60" s="311"/>
      <c r="H60" s="311"/>
      <c r="I60" s="311"/>
      <c r="J60" s="311"/>
      <c r="K60" s="311"/>
      <c r="L60" s="311"/>
      <c r="M60" s="311"/>
      <c r="N60" s="311"/>
      <c r="O60" s="311"/>
      <c r="P60" s="311"/>
      <c r="Q60" s="311"/>
      <c r="R60" s="311"/>
      <c r="S60" s="311"/>
      <c r="T60" s="311"/>
      <c r="U60" s="311"/>
    </row>
    <row r="61" s="52" customFormat="true" x14ac:dyDescent="0.3">
      <c r="A61" s="311"/>
      <c r="B61" s="311"/>
      <c r="C61" s="311"/>
      <c r="D61" s="311"/>
      <c r="E61" s="311"/>
      <c r="F61" s="311"/>
      <c r="G61" s="311"/>
      <c r="H61" s="311"/>
      <c r="I61" s="311"/>
      <c r="J61" s="311"/>
      <c r="K61" s="311"/>
      <c r="L61" s="311"/>
      <c r="M61" s="311"/>
      <c r="N61" s="311"/>
      <c r="O61" s="311"/>
      <c r="P61" s="311"/>
      <c r="Q61" s="311"/>
      <c r="R61" s="311"/>
      <c r="S61" s="311"/>
      <c r="T61" s="311"/>
      <c r="U61" s="311"/>
    </row>
    <row r="62" s="52" customFormat="true" x14ac:dyDescent="0.3">
      <c r="A62" s="311"/>
      <c r="B62" s="311"/>
      <c r="C62" s="311"/>
      <c r="D62" s="311"/>
      <c r="E62" s="311"/>
      <c r="F62" s="311"/>
      <c r="G62" s="311"/>
      <c r="H62" s="311"/>
      <c r="I62" s="311"/>
      <c r="J62" s="311"/>
      <c r="K62" s="311"/>
      <c r="L62" s="311"/>
      <c r="M62" s="311"/>
      <c r="N62" s="311"/>
      <c r="O62" s="311"/>
      <c r="P62" s="311"/>
      <c r="Q62" s="311"/>
      <c r="R62" s="311"/>
      <c r="S62" s="311"/>
      <c r="T62" s="311"/>
      <c r="U62" s="311"/>
    </row>
    <row r="63" s="52" customFormat="true" x14ac:dyDescent="0.3">
      <c r="A63" s="311"/>
      <c r="B63" s="311"/>
      <c r="C63" s="311"/>
      <c r="D63" s="311"/>
      <c r="E63" s="311"/>
      <c r="F63" s="311"/>
      <c r="G63" s="311"/>
      <c r="H63" s="311"/>
      <c r="I63" s="311"/>
      <c r="J63" s="311"/>
      <c r="K63" s="311"/>
      <c r="L63" s="311"/>
      <c r="M63" s="311"/>
      <c r="N63" s="311"/>
      <c r="O63" s="311"/>
      <c r="P63" s="311"/>
      <c r="Q63" s="311"/>
      <c r="R63" s="311"/>
      <c r="S63" s="311"/>
      <c r="T63" s="311"/>
      <c r="U63" s="311"/>
    </row>
    <row r="64" s="52" customFormat="true" x14ac:dyDescent="0.3">
      <c r="A64" s="311"/>
      <c r="B64" s="311"/>
      <c r="C64" s="311"/>
      <c r="D64" s="311"/>
      <c r="E64" s="311"/>
      <c r="F64" s="311"/>
      <c r="G64" s="311"/>
      <c r="H64" s="311"/>
      <c r="I64" s="311"/>
      <c r="J64" s="311"/>
      <c r="K64" s="311"/>
      <c r="L64" s="311"/>
      <c r="M64" s="311"/>
      <c r="N64" s="311"/>
      <c r="O64" s="311"/>
      <c r="P64" s="311"/>
      <c r="Q64" s="311"/>
      <c r="R64" s="311"/>
      <c r="S64" s="311"/>
      <c r="T64" s="311"/>
      <c r="U64" s="311"/>
    </row>
    <row r="65" s="52" customFormat="true" x14ac:dyDescent="0.3">
      <c r="A65" s="311"/>
      <c r="B65" s="311"/>
      <c r="C65" s="311"/>
      <c r="D65" s="311"/>
      <c r="E65" s="311"/>
      <c r="F65" s="311"/>
      <c r="G65" s="311"/>
      <c r="H65" s="311"/>
      <c r="I65" s="311"/>
      <c r="J65" s="311"/>
      <c r="K65" s="311"/>
      <c r="L65" s="311"/>
      <c r="M65" s="311"/>
      <c r="N65" s="311"/>
      <c r="O65" s="311"/>
      <c r="P65" s="311"/>
      <c r="Q65" s="311"/>
      <c r="R65" s="311"/>
      <c r="S65" s="311"/>
      <c r="T65" s="311"/>
      <c r="U65" s="311"/>
    </row>
    <row r="66" s="52" customFormat="true" x14ac:dyDescent="0.3">
      <c r="A66" s="311"/>
      <c r="B66" s="311"/>
      <c r="C66" s="311"/>
      <c r="D66" s="311"/>
      <c r="E66" s="311"/>
      <c r="F66" s="311"/>
      <c r="G66" s="311"/>
      <c r="H66" s="311"/>
      <c r="I66" s="311"/>
      <c r="J66" s="311"/>
      <c r="K66" s="311"/>
      <c r="L66" s="311"/>
      <c r="M66" s="311"/>
      <c r="N66" s="311"/>
      <c r="O66" s="311"/>
      <c r="P66" s="311"/>
      <c r="Q66" s="311"/>
      <c r="R66" s="311"/>
      <c r="S66" s="311"/>
      <c r="T66" s="311"/>
      <c r="U66" s="311"/>
    </row>
    <row r="67" s="52" customFormat="true" x14ac:dyDescent="0.3">
      <c r="A67" s="311"/>
      <c r="B67" s="311"/>
      <c r="C67" s="311"/>
      <c r="D67" s="311"/>
      <c r="E67" s="311"/>
      <c r="F67" s="311"/>
      <c r="G67" s="311"/>
      <c r="H67" s="311"/>
      <c r="I67" s="311"/>
      <c r="J67" s="311"/>
      <c r="K67" s="311"/>
      <c r="L67" s="311"/>
      <c r="M67" s="311"/>
      <c r="N67" s="311"/>
      <c r="O67" s="311"/>
      <c r="P67" s="311"/>
      <c r="Q67" s="311"/>
      <c r="R67" s="311"/>
      <c r="S67" s="311"/>
      <c r="T67" s="311"/>
      <c r="U67" s="311"/>
    </row>
    <row r="68" s="52" customFormat="true" x14ac:dyDescent="0.3">
      <c r="A68" s="311"/>
      <c r="B68" s="311"/>
      <c r="C68" s="311"/>
      <c r="D68" s="311"/>
      <c r="E68" s="311"/>
      <c r="F68" s="311"/>
      <c r="G68" s="311"/>
      <c r="H68" s="311"/>
      <c r="I68" s="311"/>
      <c r="J68" s="311"/>
      <c r="K68" s="311"/>
      <c r="L68" s="311"/>
      <c r="M68" s="311"/>
      <c r="N68" s="311"/>
      <c r="O68" s="311"/>
      <c r="P68" s="311"/>
      <c r="Q68" s="311"/>
      <c r="R68" s="311"/>
      <c r="S68" s="311"/>
      <c r="T68" s="311"/>
      <c r="U68" s="311"/>
    </row>
    <row r="69" s="52" customFormat="true" x14ac:dyDescent="0.3">
      <c r="A69" s="311"/>
      <c r="B69" s="311"/>
      <c r="C69" s="311"/>
      <c r="D69" s="311"/>
      <c r="E69" s="311"/>
      <c r="F69" s="311"/>
      <c r="G69" s="311"/>
      <c r="H69" s="311"/>
      <c r="I69" s="311"/>
      <c r="J69" s="311"/>
      <c r="K69" s="311"/>
      <c r="L69" s="311"/>
      <c r="M69" s="311"/>
      <c r="N69" s="311"/>
      <c r="O69" s="311"/>
      <c r="P69" s="311"/>
      <c r="Q69" s="311"/>
      <c r="R69" s="311"/>
      <c r="S69" s="311"/>
      <c r="T69" s="311"/>
      <c r="U69" s="311"/>
    </row>
    <row r="70" s="52" customFormat="true" x14ac:dyDescent="0.3">
      <c r="A70" s="311"/>
      <c r="B70" s="311"/>
      <c r="C70" s="311"/>
      <c r="D70" s="311"/>
      <c r="E70" s="311"/>
      <c r="F70" s="311"/>
      <c r="G70" s="311"/>
      <c r="H70" s="311"/>
      <c r="I70" s="311"/>
      <c r="J70" s="311"/>
      <c r="K70" s="311"/>
      <c r="L70" s="311"/>
      <c r="M70" s="311"/>
      <c r="N70" s="311"/>
      <c r="O70" s="311"/>
      <c r="P70" s="311"/>
      <c r="Q70" s="311"/>
      <c r="R70" s="311"/>
      <c r="S70" s="311"/>
      <c r="T70" s="311"/>
      <c r="U70" s="311"/>
    </row>
    <row r="71" s="52" customFormat="true" x14ac:dyDescent="0.3">
      <c r="A71" s="311"/>
      <c r="B71" s="311"/>
      <c r="C71" s="311"/>
      <c r="D71" s="311"/>
      <c r="E71" s="311"/>
      <c r="F71" s="311"/>
      <c r="G71" s="311"/>
      <c r="H71" s="311"/>
      <c r="I71" s="311"/>
      <c r="J71" s="311"/>
      <c r="K71" s="311"/>
      <c r="L71" s="311"/>
      <c r="M71" s="311"/>
      <c r="N71" s="311"/>
      <c r="O71" s="311"/>
      <c r="P71" s="311"/>
      <c r="Q71" s="311"/>
      <c r="R71" s="311"/>
      <c r="S71" s="311"/>
      <c r="T71" s="311"/>
      <c r="U71" s="311"/>
    </row>
    <row r="72" s="52" customFormat="true" x14ac:dyDescent="0.3">
      <c r="A72" s="311"/>
      <c r="B72" s="311"/>
      <c r="C72" s="311"/>
      <c r="D72" s="311"/>
      <c r="E72" s="311"/>
      <c r="F72" s="311"/>
      <c r="G72" s="311"/>
      <c r="H72" s="311"/>
      <c r="I72" s="311"/>
      <c r="J72" s="311"/>
      <c r="K72" s="311"/>
      <c r="L72" s="311"/>
      <c r="M72" s="311"/>
      <c r="N72" s="311"/>
      <c r="O72" s="311"/>
      <c r="P72" s="311"/>
      <c r="Q72" s="311"/>
      <c r="R72" s="311"/>
      <c r="S72" s="311"/>
      <c r="T72" s="311"/>
      <c r="U72" s="311"/>
    </row>
    <row r="73" s="52" customFormat="true" x14ac:dyDescent="0.3">
      <c r="A73" s="311"/>
      <c r="B73" s="311"/>
      <c r="C73" s="311"/>
      <c r="D73" s="311"/>
      <c r="E73" s="311"/>
      <c r="F73" s="311"/>
      <c r="G73" s="311"/>
      <c r="H73" s="311"/>
      <c r="I73" s="311"/>
      <c r="J73" s="311"/>
      <c r="K73" s="311"/>
      <c r="L73" s="311"/>
      <c r="M73" s="311"/>
      <c r="N73" s="311"/>
      <c r="O73" s="311"/>
      <c r="P73" s="311"/>
      <c r="Q73" s="311"/>
      <c r="R73" s="311"/>
      <c r="S73" s="311"/>
      <c r="T73" s="311"/>
      <c r="U73" s="311"/>
    </row>
    <row r="74" s="52" customFormat="true" x14ac:dyDescent="0.3">
      <c r="A74" s="311"/>
      <c r="B74" s="311"/>
      <c r="C74" s="311"/>
      <c r="D74" s="311"/>
      <c r="E74" s="311"/>
      <c r="F74" s="311"/>
      <c r="G74" s="311"/>
      <c r="H74" s="311"/>
      <c r="I74" s="311"/>
      <c r="J74" s="311"/>
      <c r="K74" s="311"/>
      <c r="L74" s="311"/>
      <c r="M74" s="311"/>
      <c r="N74" s="311"/>
      <c r="O74" s="311"/>
      <c r="P74" s="311"/>
      <c r="Q74" s="311"/>
      <c r="R74" s="311"/>
      <c r="S74" s="311"/>
      <c r="T74" s="311"/>
      <c r="U74" s="311"/>
    </row>
    <row r="75" s="52" customFormat="true" x14ac:dyDescent="0.3">
      <c r="A75" s="311"/>
      <c r="B75" s="311"/>
      <c r="C75" s="311"/>
      <c r="D75" s="311"/>
      <c r="E75" s="311"/>
      <c r="F75" s="311"/>
      <c r="G75" s="311"/>
      <c r="H75" s="311"/>
      <c r="I75" s="311"/>
      <c r="J75" s="311"/>
      <c r="K75" s="311"/>
      <c r="L75" s="311"/>
      <c r="M75" s="311"/>
      <c r="N75" s="311"/>
      <c r="O75" s="311"/>
      <c r="P75" s="311"/>
      <c r="Q75" s="311"/>
      <c r="R75" s="311"/>
      <c r="S75" s="311"/>
      <c r="T75" s="311"/>
      <c r="U75" s="311"/>
    </row>
    <row r="76" s="52" customFormat="true" x14ac:dyDescent="0.3">
      <c r="A76" s="311"/>
      <c r="B76" s="311"/>
      <c r="C76" s="311"/>
      <c r="D76" s="311"/>
      <c r="E76" s="311"/>
      <c r="F76" s="311"/>
      <c r="G76" s="311"/>
      <c r="H76" s="311"/>
      <c r="I76" s="311"/>
      <c r="J76" s="311"/>
      <c r="K76" s="311"/>
      <c r="L76" s="311"/>
      <c r="M76" s="311"/>
      <c r="N76" s="311"/>
      <c r="O76" s="311"/>
      <c r="P76" s="311"/>
      <c r="Q76" s="311"/>
      <c r="R76" s="311"/>
      <c r="S76" s="311"/>
      <c r="T76" s="311"/>
      <c r="U76" s="311"/>
    </row>
    <row r="77" s="52" customFormat="true" x14ac:dyDescent="0.3">
      <c r="A77" s="311"/>
      <c r="B77" s="311"/>
      <c r="C77" s="311" t="s">
        <v>118</v>
      </c>
      <c r="D77" s="311" t="s">
        <v>119</v>
      </c>
      <c r="E77" s="311" t="s">
        <v>120</v>
      </c>
      <c r="F77" s="311" t="s">
        <v>121</v>
      </c>
      <c r="G77" s="311" t="s">
        <v>117</v>
      </c>
      <c r="H77" s="311" t="s">
        <v>122</v>
      </c>
      <c r="I77" s="311" t="s">
        <v>301</v>
      </c>
      <c r="J77" s="311" t="s">
        <v>302</v>
      </c>
      <c r="K77" s="311" t="s">
        <v>303</v>
      </c>
      <c r="L77" s="311" t="s">
        <v>315</v>
      </c>
      <c r="M77" s="311" t="s">
        <v>319</v>
      </c>
      <c r="N77" s="311" t="s">
        <v>1365</v>
      </c>
      <c r="O77" s="311" t="s">
        <v>1366</v>
      </c>
      <c r="P77" s="311" t="s">
        <v>1374</v>
      </c>
      <c r="Q77" s="311" t="s">
        <v>1375</v>
      </c>
      <c r="R77" s="311" t="s">
        <v>1440</v>
      </c>
      <c r="S77" s="311"/>
      <c r="T77" s="311"/>
      <c r="U77" s="311"/>
      <c r="W77" s="52" t="s">
        <v>118</v>
      </c>
      <c r="X77" s="52" t="s">
        <v>119</v>
      </c>
      <c r="Y77" s="52" t="s">
        <v>120</v>
      </c>
      <c r="Z77" s="52" t="s">
        <v>121</v>
      </c>
      <c r="AA77" s="52" t="s">
        <v>117</v>
      </c>
      <c r="AB77" s="52" t="s">
        <v>122</v>
      </c>
      <c r="AC77" s="52" t="s">
        <v>301</v>
      </c>
      <c r="AD77" s="52" t="s">
        <v>302</v>
      </c>
      <c r="AE77" s="52" t="s">
        <v>303</v>
      </c>
      <c r="AF77" s="52" t="s">
        <v>315</v>
      </c>
      <c r="AG77" s="52" t="s">
        <v>319</v>
      </c>
      <c r="AH77" s="52" t="s">
        <v>1365</v>
      </c>
      <c r="AI77" s="52" t="s">
        <v>1366</v>
      </c>
      <c r="AJ77" s="52" t="s">
        <v>1374</v>
      </c>
      <c r="AK77" s="52" t="s">
        <v>1375</v>
      </c>
      <c r="AL77" s="52" t="s">
        <v>1440</v>
      </c>
    </row>
    <row r="78" s="52" customFormat="true" x14ac:dyDescent="0.3">
      <c r="A78" s="311"/>
      <c r="B78" s="311"/>
      <c r="C78" s="311" t="s">
        <v>128</v>
      </c>
      <c r="D78" s="311" t="s">
        <v>129</v>
      </c>
      <c r="E78" s="311" t="s">
        <v>130</v>
      </c>
      <c r="F78" s="311" t="s">
        <v>131</v>
      </c>
      <c r="G78" s="311" t="s">
        <v>132</v>
      </c>
      <c r="H78" s="311" t="s">
        <v>133</v>
      </c>
      <c r="I78" s="311" t="s">
        <v>309</v>
      </c>
      <c r="J78" s="311" t="s">
        <v>313</v>
      </c>
      <c r="K78" s="311" t="s">
        <v>314</v>
      </c>
      <c r="L78" s="311" t="s">
        <v>316</v>
      </c>
      <c r="M78" s="311" t="s">
        <v>317</v>
      </c>
      <c r="N78" s="311" t="s">
        <v>1370</v>
      </c>
      <c r="O78" s="311" t="s">
        <v>1371</v>
      </c>
      <c r="P78" s="311" t="s">
        <v>1377</v>
      </c>
      <c r="Q78" s="311" t="s">
        <v>1379</v>
      </c>
      <c r="R78" s="357" t="s">
        <v>1438</v>
      </c>
      <c r="S78" s="311"/>
      <c r="T78" s="311"/>
      <c r="U78" s="311"/>
      <c r="W78" s="52" t="s">
        <v>128</v>
      </c>
      <c r="X78" s="52" t="s">
        <v>129</v>
      </c>
      <c r="Y78" s="52" t="s">
        <v>130</v>
      </c>
      <c r="Z78" s="52" t="s">
        <v>131</v>
      </c>
      <c r="AA78" s="52" t="s">
        <v>132</v>
      </c>
      <c r="AB78" s="52" t="s">
        <v>133</v>
      </c>
      <c r="AC78" s="52" t="s">
        <v>309</v>
      </c>
      <c r="AD78" s="52" t="s">
        <v>313</v>
      </c>
      <c r="AE78" s="52" t="s">
        <v>314</v>
      </c>
      <c r="AF78" s="52" t="s">
        <v>316</v>
      </c>
      <c r="AG78" s="52" t="s">
        <v>317</v>
      </c>
      <c r="AH78" s="52" t="s">
        <v>1370</v>
      </c>
      <c r="AI78" s="52" t="s">
        <v>1371</v>
      </c>
      <c r="AJ78" s="52" t="s">
        <v>1377</v>
      </c>
      <c r="AK78" s="52" t="s">
        <v>1379</v>
      </c>
      <c r="AL78" s="265" t="s">
        <v>1438</v>
      </c>
    </row>
    <row r="79" s="52" customFormat="true" x14ac:dyDescent="0.3">
      <c r="A79" s="311"/>
      <c r="B79" s="311">
        <v>1</v>
      </c>
      <c r="C79" s="311">
        <f>INDEX(indiv_!$1:$11, MATCH($B79,indiv_!$A:$A,0),MATCH(C$77,indiv_!$1:$1,0))</f>
        <v>0</v>
      </c>
      <c r="D79" s="311">
        <f>INDEX(indiv_!$1:$11, MATCH($B79,indiv_!$A:$A,0),MATCH(D$77,indiv_!$1:$1,0))</f>
        <v>0</v>
      </c>
      <c r="E79" s="311">
        <f>INDEX(indiv_!$1:$11, MATCH($B79,indiv_!$A:$A,0),MATCH(E$77,indiv_!$1:$1,0))</f>
        <v>0</v>
      </c>
      <c r="F79" s="311">
        <f>INDEX(indiv_!$1:$11, MATCH($B79,indiv_!$A:$A,0),MATCH(F$77,indiv_!$1:$1,0))</f>
        <v>0</v>
      </c>
      <c r="G79" s="311">
        <f>INDEX(indiv_!$1:$11, MATCH($B79,indiv_!$A:$A,0),MATCH(G$77,indiv_!$1:$1,0))</f>
        <v>0</v>
      </c>
      <c r="H79" s="311">
        <f>INDEX(indiv_!$1:$11, MATCH($B79,indiv_!$A:$A,0),MATCH(H$77,indiv_!$1:$1,0))</f>
        <v>0</v>
      </c>
      <c r="I79" s="311">
        <f>INDEX(indiv_!$1:$11, MATCH($B79,indiv_!$A:$A,0),MATCH(I$77,indiv_!$1:$1,0))</f>
        <v>6317</v>
      </c>
      <c r="J79" s="311">
        <f>INDEX(indiv_!$1:$11, MATCH($B79,indiv_!$A:$A,0),MATCH(J$77,indiv_!$1:$1,0))</f>
        <v>0</v>
      </c>
      <c r="K79" s="311">
        <f>INDEX(indiv_!$1:$11, MATCH($B79,indiv_!$A:$A,0),MATCH(K$77,indiv_!$1:$1,0))</f>
        <v>6317</v>
      </c>
      <c r="L79" s="311" t="e">
        <f>INDEX(indiv_!$1:$11, MATCH($B79,indiv_!$A:$A,0),MATCH(L$77,indiv_!$1:$1,0))</f>
        <v>#N/A</v>
      </c>
      <c r="M79" s="358">
        <f>INDEX(indiv_!$1:$11, MATCH($B79,indiv_!$A:$A,0),MATCH(M$77,indiv_!$1:$1,0))</f>
        <v>6317</v>
      </c>
      <c r="N79" s="358">
        <f>INDEX(indiv_!$1:$11, MATCH($B79,indiv_!$A:$A,0),MATCH(N$77,indiv_!$1:$1,0))</f>
        <v>697683</v>
      </c>
      <c r="O79" s="358" t="e">
        <f>INDEX(indiv_!$1:$11, MATCH($B79,indiv_!$A:$A,0),MATCH(O$77,indiv_!$1:$1,0))</f>
        <v>#N/A</v>
      </c>
      <c r="P79" s="358">
        <f>INDEX(indiv_!$1:$11, MATCH($B79,indiv_!$A:$A,0),MATCH(P$77,indiv_!$1:$1,0))</f>
        <v>44172</v>
      </c>
      <c r="Q79" s="358">
        <f>INDEX(indiv_!$1:$11, MATCH($B79,indiv_!$A:$A,0),MATCH(Q$77,indiv_!$1:$1,0))</f>
        <v>53901</v>
      </c>
      <c r="R79" s="358">
        <f>INDEX(indiv_!$1:$11, MATCH($B79,indiv_!$A:$A,0),MATCH(R$77,indiv_!$1:$1,0))</f>
        <v>0</v>
      </c>
      <c r="S79" s="358"/>
      <c r="T79" s="358"/>
      <c r="U79" s="311"/>
      <c r="V79" s="52">
        <v>1</v>
      </c>
      <c r="W79" s="52" t="e">
        <f>INDEX(indiv__ref!$1:$11, MATCH($V79,indiv__ref!$A:$A,0),MATCH(W$77,indiv__ref!$1:$1,0))</f>
        <v>#N/A</v>
      </c>
      <c r="X79" s="52" t="e">
        <f>INDEX(indiv__ref!$1:$11, MATCH($V79,indiv__ref!$A:$A,0),MATCH(X$77,indiv__ref!$1:$1,0))</f>
        <v>#N/A</v>
      </c>
      <c r="Y79" s="52" t="e">
        <f>INDEX(indiv__ref!$1:$11, MATCH($V79,indiv__ref!$A:$A,0),MATCH(Y$77,indiv__ref!$1:$1,0))</f>
        <v>#N/A</v>
      </c>
      <c r="Z79" s="52" t="e">
        <f>INDEX(indiv__ref!$1:$11, MATCH($V79,indiv__ref!$A:$A,0),MATCH(Z$77,indiv__ref!$1:$1,0))</f>
        <v>#N/A</v>
      </c>
      <c r="AA79" s="52">
        <f>INDEX(indiv__ref!$1:$11, MATCH($V79,indiv__ref!$A:$A,0),MATCH(AA$77,indiv__ref!$1:$1,0))</f>
        <v>0</v>
      </c>
      <c r="AB79" s="52" t="e">
        <f>INDEX(indiv__ref!$1:$11, MATCH($V79,indiv__ref!$A:$A,0),MATCH(AB$77,indiv__ref!$1:$1,0))</f>
        <v>#N/A</v>
      </c>
      <c r="AC79" s="52">
        <f>INDEX(indiv__ref!$1:$11, MATCH($V79,indiv__ref!$A:$A,0),MATCH(AC$77,indiv__ref!$1:$1,0))</f>
        <v>6317</v>
      </c>
      <c r="AD79" s="52">
        <f>INDEX(indiv__ref!$1:$11, MATCH($V79,indiv__ref!$A:$A,0),MATCH(AD$77,indiv__ref!$1:$1,0))</f>
        <v>0</v>
      </c>
      <c r="AE79" s="52">
        <f>INDEX(indiv__ref!$1:$11, MATCH($V79,indiv__ref!$A:$A,0),MATCH(AE$77,indiv__ref!$1:$1,0))</f>
        <v>6317</v>
      </c>
      <c r="AF79" s="52">
        <f>INDEX(indiv__ref!$1:$11, MATCH($V79,indiv__ref!$A:$A,0),MATCH(AF$77,indiv__ref!$1:$1,0))</f>
        <v>6317</v>
      </c>
      <c r="AG79" s="52">
        <f>INDEX(indiv__ref!$1:$11, MATCH($V79,indiv__ref!$A:$A,0),MATCH(AG$77,indiv__ref!$1:$1,0))</f>
        <v>6317</v>
      </c>
      <c r="AH79" s="52">
        <f>INDEX(indiv__ref!$1:$11, MATCH($V79,indiv__ref!$A:$A,0),MATCH(AH$77,indiv__ref!$1:$1,0))</f>
        <v>697683</v>
      </c>
      <c r="AI79" s="52" t="e">
        <f>INDEX(indiv__ref!$1:$11, MATCH($V79,indiv__ref!$A:$A,0),MATCH(AI$77,indiv__ref!$1:$1,0))</f>
        <v>#N/A</v>
      </c>
      <c r="AJ79" s="52">
        <f>INDEX(indiv__ref!$1:$11, MATCH($V79,indiv__ref!$A:$A,0),MATCH(AJ$77,indiv__ref!$1:$1,0))</f>
        <v>44172</v>
      </c>
      <c r="AK79" s="52">
        <f>INDEX(indiv__ref!$1:$11, MATCH($V79,indiv__ref!$A:$A,0),MATCH(AK$77,indiv__ref!$1:$1,0))</f>
        <v>53901</v>
      </c>
      <c r="AL79" s="171">
        <f>INDEX(indiv__ref!$1:$11, MATCH($V79,indiv__ref!$A:$A,0),MATCH(AL$77,indiv__ref!$1:$1,0))</f>
        <v>0</v>
      </c>
    </row>
    <row r="80" s="52" customFormat="true" x14ac:dyDescent="0.3">
      <c r="A80" s="311"/>
      <c r="B80" s="311">
        <v>2</v>
      </c>
      <c r="C80" s="311">
        <f>INDEX(indiv_!$1:$11, MATCH($B80,indiv_!$A:$A,0),MATCH(C$77,indiv_!$1:$1,0))</f>
        <v>0</v>
      </c>
      <c r="D80" s="311">
        <f>INDEX(indiv_!$1:$11, MATCH($B80,indiv_!$A:$A,0),MATCH(D$77,indiv_!$1:$1,0))</f>
        <v>0</v>
      </c>
      <c r="E80" s="311">
        <f>INDEX(indiv_!$1:$11, MATCH($B80,indiv_!$A:$A,0),MATCH(E$77,indiv_!$1:$1,0))</f>
        <v>115</v>
      </c>
      <c r="F80" s="311">
        <f>INDEX(indiv_!$1:$11, MATCH($B80,indiv_!$A:$A,0),MATCH(F$77,indiv_!$1:$1,0))</f>
        <v>0</v>
      </c>
      <c r="G80" s="311">
        <f>INDEX(indiv_!$1:$11, MATCH($B80,indiv_!$A:$A,0),MATCH(G$77,indiv_!$1:$1,0))</f>
        <v>115</v>
      </c>
      <c r="H80" s="311">
        <f>INDEX(indiv_!$1:$11, MATCH($B80,indiv_!$A:$A,0),MATCH(H$77,indiv_!$1:$1,0))</f>
        <v>115</v>
      </c>
      <c r="I80" s="311">
        <f>INDEX(indiv_!$1:$11, MATCH($B80,indiv_!$A:$A,0),MATCH(I$77,indiv_!$1:$1,0))</f>
        <v>12397</v>
      </c>
      <c r="J80" s="311">
        <f>INDEX(indiv_!$1:$11, MATCH($B80,indiv_!$A:$A,0),MATCH(J$77,indiv_!$1:$1,0))</f>
        <v>0</v>
      </c>
      <c r="K80" s="311">
        <f>INDEX(indiv_!$1:$11, MATCH($B80,indiv_!$A:$A,0),MATCH(K$77,indiv_!$1:$1,0))</f>
        <v>12282</v>
      </c>
      <c r="L80" s="311" t="e">
        <f>INDEX(indiv_!$1:$11, MATCH($B80,indiv_!$A:$A,0),MATCH(L$77,indiv_!$1:$1,0))</f>
        <v>#N/A</v>
      </c>
      <c r="M80" s="358">
        <f>INDEX(indiv_!$1:$11, MATCH($B80,indiv_!$A:$A,0),MATCH(M$77,indiv_!$1:$1,0))</f>
        <v>12282</v>
      </c>
      <c r="N80" s="358">
        <f>INDEX(indiv_!$1:$11, MATCH($B80,indiv_!$A:$A,0),MATCH(N$77,indiv_!$1:$1,0))</f>
        <v>697234</v>
      </c>
      <c r="O80" s="358" t="e">
        <f>INDEX(indiv_!$1:$11, MATCH($B80,indiv_!$A:$A,0),MATCH(O$77,indiv_!$1:$1,0))</f>
        <v>#N/A</v>
      </c>
      <c r="P80" s="358">
        <f>INDEX(indiv_!$1:$11, MATCH($B80,indiv_!$A:$A,0),MATCH(P$77,indiv_!$1:$1,0))</f>
        <v>30143</v>
      </c>
      <c r="Q80" s="358">
        <f>INDEX(indiv_!$1:$11, MATCH($B80,indiv_!$A:$A,0),MATCH(Q$77,indiv_!$1:$1,0))</f>
        <v>43144</v>
      </c>
      <c r="R80" s="358">
        <f>INDEX(indiv_!$1:$11, MATCH($B80,indiv_!$A:$A,0),MATCH(R$77,indiv_!$1:$1,0))</f>
        <v>0</v>
      </c>
      <c r="S80" s="358"/>
      <c r="T80" s="358"/>
      <c r="U80" s="311"/>
      <c r="V80" s="52">
        <v>2</v>
      </c>
      <c r="W80" s="52" t="e">
        <f>INDEX(indiv__ref!$1:$11, MATCH($B80,indiv__ref!$A:$A,0),MATCH(W$77,indiv__ref!$1:$1,0))</f>
        <v>#N/A</v>
      </c>
      <c r="X80" s="52" t="e">
        <f>INDEX(indiv__ref!$1:$11, MATCH($V80,indiv__ref!$A:$A,0),MATCH(X$77,indiv__ref!$1:$1,0))</f>
        <v>#N/A</v>
      </c>
      <c r="Y80" s="52" t="e">
        <f>INDEX(indiv__ref!$1:$11, MATCH($V80,indiv__ref!$A:$A,0),MATCH(Y$77,indiv__ref!$1:$1,0))</f>
        <v>#N/A</v>
      </c>
      <c r="Z80" s="52" t="e">
        <f>INDEX(indiv__ref!$1:$11, MATCH($V80,indiv__ref!$A:$A,0),MATCH(Z$77,indiv__ref!$1:$1,0))</f>
        <v>#N/A</v>
      </c>
      <c r="AA80" s="52">
        <f>INDEX(indiv__ref!$1:$11, MATCH($V80,indiv__ref!$A:$A,0),MATCH(AA$77,indiv__ref!$1:$1,0))</f>
        <v>0</v>
      </c>
      <c r="AB80" s="52" t="e">
        <f>INDEX(indiv__ref!$1:$11, MATCH($V80,indiv__ref!$A:$A,0),MATCH(AB$77,indiv__ref!$1:$1,0))</f>
        <v>#N/A</v>
      </c>
      <c r="AC80" s="52">
        <f>INDEX(indiv__ref!$1:$11, MATCH($V80,indiv__ref!$A:$A,0),MATCH(AC$77,indiv__ref!$1:$1,0))</f>
        <v>12282</v>
      </c>
      <c r="AD80" s="52">
        <f>INDEX(indiv__ref!$1:$11, MATCH($V80,indiv__ref!$A:$A,0),MATCH(AD$77,indiv__ref!$1:$1,0))</f>
        <v>0</v>
      </c>
      <c r="AE80" s="52">
        <f>INDEX(indiv__ref!$1:$11, MATCH($V80,indiv__ref!$A:$A,0),MATCH(AE$77,indiv__ref!$1:$1,0))</f>
        <v>12282</v>
      </c>
      <c r="AF80" s="52">
        <f>INDEX(indiv__ref!$1:$11, MATCH($V80,indiv__ref!$A:$A,0),MATCH(AF$77,indiv__ref!$1:$1,0))</f>
        <v>10662</v>
      </c>
      <c r="AG80" s="52">
        <f>INDEX(indiv__ref!$1:$11, MATCH($V80,indiv__ref!$A:$A,0),MATCH(AG$77,indiv__ref!$1:$1,0))</f>
        <v>12282</v>
      </c>
      <c r="AH80" s="52">
        <f>INDEX(indiv__ref!$1:$11, MATCH($V80,indiv__ref!$A:$A,0),MATCH(AH$77,indiv__ref!$1:$1,0))</f>
        <v>697234</v>
      </c>
      <c r="AI80" s="52" t="e">
        <f>INDEX(indiv__ref!$1:$11, MATCH($V80,indiv__ref!$A:$A,0),MATCH(AI$77,indiv__ref!$1:$1,0))</f>
        <v>#N/A</v>
      </c>
      <c r="AJ80" s="52">
        <f>INDEX(indiv__ref!$1:$11, MATCH($V80,indiv__ref!$A:$A,0),MATCH(AJ$77,indiv__ref!$1:$1,0))</f>
        <v>30143</v>
      </c>
      <c r="AK80" s="52">
        <f>INDEX(indiv__ref!$1:$11, MATCH($V80,indiv__ref!$A:$A,0),MATCH(AK$77,indiv__ref!$1:$1,0))</f>
        <v>43144</v>
      </c>
      <c r="AL80" s="171">
        <f>INDEX(indiv__ref!$1:$11, MATCH($V80,indiv__ref!$A:$A,0),MATCH(AL$77,indiv__ref!$1:$1,0))</f>
        <v>0</v>
      </c>
    </row>
    <row r="81" s="52" customFormat="true" x14ac:dyDescent="0.3">
      <c r="A81" s="311"/>
      <c r="B81" s="311">
        <v>3</v>
      </c>
      <c r="C81" s="311">
        <f>INDEX(indiv_!$1:$11, MATCH($B81,indiv_!$A:$A,0),MATCH(C$77,indiv_!$1:$1,0))</f>
        <v>0</v>
      </c>
      <c r="D81" s="311">
        <f>INDEX(indiv_!$1:$11, MATCH($B81,indiv_!$A:$A,0),MATCH(D$77,indiv_!$1:$1,0))</f>
        <v>0</v>
      </c>
      <c r="E81" s="311">
        <f>INDEX(indiv_!$1:$11, MATCH($B81,indiv_!$A:$A,0),MATCH(E$77,indiv_!$1:$1,0))</f>
        <v>0</v>
      </c>
      <c r="F81" s="311">
        <f>INDEX(indiv_!$1:$11, MATCH($B81,indiv_!$A:$A,0),MATCH(F$77,indiv_!$1:$1,0))</f>
        <v>0</v>
      </c>
      <c r="G81" s="311">
        <f>INDEX(indiv_!$1:$11, MATCH($B81,indiv_!$A:$A,0),MATCH(G$77,indiv_!$1:$1,0))</f>
        <v>0</v>
      </c>
      <c r="H81" s="311">
        <f>INDEX(indiv_!$1:$11, MATCH($B81,indiv_!$A:$A,0),MATCH(H$77,indiv_!$1:$1,0))</f>
        <v>0</v>
      </c>
      <c r="I81" s="311">
        <f>INDEX(indiv_!$1:$11, MATCH($B81,indiv_!$A:$A,0),MATCH(I$77,indiv_!$1:$1,0))</f>
        <v>30943</v>
      </c>
      <c r="J81" s="311">
        <f>INDEX(indiv_!$1:$11, MATCH($B81,indiv_!$A:$A,0),MATCH(J$77,indiv_!$1:$1,0))</f>
        <v>0</v>
      </c>
      <c r="K81" s="311">
        <f>INDEX(indiv_!$1:$11, MATCH($B81,indiv_!$A:$A,0),MATCH(K$77,indiv_!$1:$1,0))</f>
        <v>30943</v>
      </c>
      <c r="L81" s="311" t="e">
        <f>INDEX(indiv_!$1:$11, MATCH($B81,indiv_!$A:$A,0),MATCH(L$77,indiv_!$1:$1,0))</f>
        <v>#N/A</v>
      </c>
      <c r="M81" s="358">
        <f>INDEX(indiv_!$1:$11, MATCH($B81,indiv_!$A:$A,0),MATCH(M$77,indiv_!$1:$1,0))</f>
        <v>30943</v>
      </c>
      <c r="N81" s="358">
        <f>INDEX(indiv_!$1:$11, MATCH($B81,indiv_!$A:$A,0),MATCH(N$77,indiv_!$1:$1,0))</f>
        <v>695246</v>
      </c>
      <c r="O81" s="358" t="e">
        <f>INDEX(indiv_!$1:$11, MATCH($B81,indiv_!$A:$A,0),MATCH(O$77,indiv_!$1:$1,0))</f>
        <v>#N/A</v>
      </c>
      <c r="P81" s="358">
        <f>INDEX(indiv_!$1:$11, MATCH($B81,indiv_!$A:$A,0),MATCH(P$77,indiv_!$1:$1,0))</f>
        <v>23520</v>
      </c>
      <c r="Q81" s="358">
        <f>INDEX(indiv_!$1:$11, MATCH($B81,indiv_!$A:$A,0),MATCH(Q$77,indiv_!$1:$1,0))</f>
        <v>39443</v>
      </c>
      <c r="R81" s="358">
        <f>INDEX(indiv_!$1:$11, MATCH($B81,indiv_!$A:$A,0),MATCH(R$77,indiv_!$1:$1,0))</f>
        <v>0</v>
      </c>
      <c r="S81" s="358"/>
      <c r="T81" s="358"/>
      <c r="U81" s="311"/>
      <c r="V81" s="52">
        <v>3</v>
      </c>
      <c r="W81" s="52" t="e">
        <f>INDEX(indiv__ref!$1:$11, MATCH($B81,indiv__ref!$A:$A,0),MATCH(W$77,indiv__ref!$1:$1,0))</f>
        <v>#N/A</v>
      </c>
      <c r="X81" s="52" t="e">
        <f>INDEX(indiv__ref!$1:$11, MATCH($V81,indiv__ref!$A:$A,0),MATCH(X$77,indiv__ref!$1:$1,0))</f>
        <v>#N/A</v>
      </c>
      <c r="Y81" s="52" t="e">
        <f>INDEX(indiv__ref!$1:$11, MATCH($V81,indiv__ref!$A:$A,0),MATCH(Y$77,indiv__ref!$1:$1,0))</f>
        <v>#N/A</v>
      </c>
      <c r="Z81" s="52" t="e">
        <f>INDEX(indiv__ref!$1:$11, MATCH($V81,indiv__ref!$A:$A,0),MATCH(Z$77,indiv__ref!$1:$1,0))</f>
        <v>#N/A</v>
      </c>
      <c r="AA81" s="52">
        <f>INDEX(indiv__ref!$1:$11, MATCH($V81,indiv__ref!$A:$A,0),MATCH(AA$77,indiv__ref!$1:$1,0))</f>
        <v>0</v>
      </c>
      <c r="AB81" s="52" t="e">
        <f>INDEX(indiv__ref!$1:$11, MATCH($V81,indiv__ref!$A:$A,0),MATCH(AB$77,indiv__ref!$1:$1,0))</f>
        <v>#N/A</v>
      </c>
      <c r="AC81" s="52">
        <f>INDEX(indiv__ref!$1:$11, MATCH($V81,indiv__ref!$A:$A,0),MATCH(AC$77,indiv__ref!$1:$1,0))</f>
        <v>30943</v>
      </c>
      <c r="AD81" s="52">
        <f>INDEX(indiv__ref!$1:$11, MATCH($V81,indiv__ref!$A:$A,0),MATCH(AD$77,indiv__ref!$1:$1,0))</f>
        <v>0</v>
      </c>
      <c r="AE81" s="52">
        <f>INDEX(indiv__ref!$1:$11, MATCH($V81,indiv__ref!$A:$A,0),MATCH(AE$77,indiv__ref!$1:$1,0))</f>
        <v>30943</v>
      </c>
      <c r="AF81" s="52">
        <f>INDEX(indiv__ref!$1:$11, MATCH($V81,indiv__ref!$A:$A,0),MATCH(AF$77,indiv__ref!$1:$1,0))</f>
        <v>26023</v>
      </c>
      <c r="AG81" s="52">
        <f>INDEX(indiv__ref!$1:$11, MATCH($V81,indiv__ref!$A:$A,0),MATCH(AG$77,indiv__ref!$1:$1,0))</f>
        <v>30943</v>
      </c>
      <c r="AH81" s="52">
        <f>INDEX(indiv__ref!$1:$11, MATCH($V81,indiv__ref!$A:$A,0),MATCH(AH$77,indiv__ref!$1:$1,0))</f>
        <v>695246</v>
      </c>
      <c r="AI81" s="52" t="e">
        <f>INDEX(indiv__ref!$1:$11, MATCH($V81,indiv__ref!$A:$A,0),MATCH(AI$77,indiv__ref!$1:$1,0))</f>
        <v>#N/A</v>
      </c>
      <c r="AJ81" s="52">
        <f>INDEX(indiv__ref!$1:$11, MATCH($V81,indiv__ref!$A:$A,0),MATCH(AJ$77,indiv__ref!$1:$1,0))</f>
        <v>23520</v>
      </c>
      <c r="AK81" s="52">
        <f>INDEX(indiv__ref!$1:$11, MATCH($V81,indiv__ref!$A:$A,0),MATCH(AK$77,indiv__ref!$1:$1,0))</f>
        <v>39443</v>
      </c>
      <c r="AL81" s="171">
        <f>INDEX(indiv__ref!$1:$11, MATCH($V81,indiv__ref!$A:$A,0),MATCH(AL$77,indiv__ref!$1:$1,0))</f>
        <v>0</v>
      </c>
    </row>
    <row r="82" s="52" customFormat="true" x14ac:dyDescent="0.3">
      <c r="A82" s="311"/>
      <c r="B82" s="311">
        <v>4</v>
      </c>
      <c r="C82" s="311">
        <f>INDEX(indiv_!$1:$11, MATCH($B82,indiv_!$A:$A,0),MATCH(C$77,indiv_!$1:$1,0))</f>
        <v>0</v>
      </c>
      <c r="D82" s="311">
        <f>INDEX(indiv_!$1:$11, MATCH($B82,indiv_!$A:$A,0),MATCH(D$77,indiv_!$1:$1,0))</f>
        <v>307</v>
      </c>
      <c r="E82" s="311">
        <f>INDEX(indiv_!$1:$11, MATCH($B82,indiv_!$A:$A,0),MATCH(E$77,indiv_!$1:$1,0))</f>
        <v>1967</v>
      </c>
      <c r="F82" s="311">
        <f>INDEX(indiv_!$1:$11, MATCH($B82,indiv_!$A:$A,0),MATCH(F$77,indiv_!$1:$1,0))</f>
        <v>0</v>
      </c>
      <c r="G82" s="311">
        <f>INDEX(indiv_!$1:$11, MATCH($B82,indiv_!$A:$A,0),MATCH(G$77,indiv_!$1:$1,0))</f>
        <v>1967</v>
      </c>
      <c r="H82" s="311">
        <f>INDEX(indiv_!$1:$11, MATCH($B82,indiv_!$A:$A,0),MATCH(H$77,indiv_!$1:$1,0))</f>
        <v>2274</v>
      </c>
      <c r="I82" s="311">
        <f>INDEX(indiv_!$1:$11, MATCH($B82,indiv_!$A:$A,0),MATCH(I$77,indiv_!$1:$1,0))</f>
        <v>42397</v>
      </c>
      <c r="J82" s="311">
        <f>INDEX(indiv_!$1:$11, MATCH($B82,indiv_!$A:$A,0),MATCH(J$77,indiv_!$1:$1,0))</f>
        <v>0</v>
      </c>
      <c r="K82" s="311">
        <f>INDEX(indiv_!$1:$11, MATCH($B82,indiv_!$A:$A,0),MATCH(K$77,indiv_!$1:$1,0))</f>
        <v>40430</v>
      </c>
      <c r="L82" s="311" t="e">
        <f>INDEX(indiv_!$1:$11, MATCH($B82,indiv_!$A:$A,0),MATCH(L$77,indiv_!$1:$1,0))</f>
        <v>#N/A</v>
      </c>
      <c r="M82" s="358">
        <f>INDEX(indiv_!$1:$11, MATCH($B82,indiv_!$A:$A,0),MATCH(M$77,indiv_!$1:$1,0))</f>
        <v>40430</v>
      </c>
      <c r="N82" s="358">
        <f>INDEX(indiv_!$1:$11, MATCH($B82,indiv_!$A:$A,0),MATCH(N$77,indiv_!$1:$1,0))</f>
        <v>702558</v>
      </c>
      <c r="O82" s="358" t="e">
        <f>INDEX(indiv_!$1:$11, MATCH($B82,indiv_!$A:$A,0),MATCH(O$77,indiv_!$1:$1,0))</f>
        <v>#N/A</v>
      </c>
      <c r="P82" s="358">
        <f>INDEX(indiv_!$1:$11, MATCH($B82,indiv_!$A:$A,0),MATCH(P$77,indiv_!$1:$1,0))</f>
        <v>23494</v>
      </c>
      <c r="Q82" s="358">
        <f>INDEX(indiv_!$1:$11, MATCH($B82,indiv_!$A:$A,0),MATCH(Q$77,indiv_!$1:$1,0))</f>
        <v>37636</v>
      </c>
      <c r="R82" s="358">
        <f>INDEX(indiv_!$1:$11, MATCH($B82,indiv_!$A:$A,0),MATCH(R$77,indiv_!$1:$1,0))</f>
        <v>0</v>
      </c>
      <c r="S82" s="358"/>
      <c r="T82" s="358"/>
      <c r="U82" s="311"/>
      <c r="V82" s="52">
        <v>4</v>
      </c>
      <c r="W82" s="52" t="e">
        <f>INDEX(indiv__ref!$1:$11, MATCH($B82,indiv__ref!$A:$A,0),MATCH(W$77,indiv__ref!$1:$1,0))</f>
        <v>#N/A</v>
      </c>
      <c r="X82" s="52" t="e">
        <f>INDEX(indiv__ref!$1:$11, MATCH($V82,indiv__ref!$A:$A,0),MATCH(X$77,indiv__ref!$1:$1,0))</f>
        <v>#N/A</v>
      </c>
      <c r="Y82" s="52" t="e">
        <f>INDEX(indiv__ref!$1:$11, MATCH($V82,indiv__ref!$A:$A,0),MATCH(Y$77,indiv__ref!$1:$1,0))</f>
        <v>#N/A</v>
      </c>
      <c r="Z82" s="52" t="e">
        <f>INDEX(indiv__ref!$1:$11, MATCH($V82,indiv__ref!$A:$A,0),MATCH(Z$77,indiv__ref!$1:$1,0))</f>
        <v>#N/A</v>
      </c>
      <c r="AA82" s="52">
        <f>INDEX(indiv__ref!$1:$11, MATCH($V82,indiv__ref!$A:$A,0),MATCH(AA$77,indiv__ref!$1:$1,0))</f>
        <v>0</v>
      </c>
      <c r="AB82" s="52" t="e">
        <f>INDEX(indiv__ref!$1:$11, MATCH($V82,indiv__ref!$A:$A,0),MATCH(AB$77,indiv__ref!$1:$1,0))</f>
        <v>#N/A</v>
      </c>
      <c r="AC82" s="52">
        <f>INDEX(indiv__ref!$1:$11, MATCH($V82,indiv__ref!$A:$A,0),MATCH(AC$77,indiv__ref!$1:$1,0))</f>
        <v>40430</v>
      </c>
      <c r="AD82" s="52">
        <f>INDEX(indiv__ref!$1:$11, MATCH($V82,indiv__ref!$A:$A,0),MATCH(AD$77,indiv__ref!$1:$1,0))</f>
        <v>0</v>
      </c>
      <c r="AE82" s="52">
        <f>INDEX(indiv__ref!$1:$11, MATCH($V82,indiv__ref!$A:$A,0),MATCH(AE$77,indiv__ref!$1:$1,0))</f>
        <v>40430</v>
      </c>
      <c r="AF82" s="52">
        <f>INDEX(indiv__ref!$1:$11, MATCH($V82,indiv__ref!$A:$A,0),MATCH(AF$77,indiv__ref!$1:$1,0))</f>
        <v>25949</v>
      </c>
      <c r="AG82" s="52">
        <f>INDEX(indiv__ref!$1:$11, MATCH($V82,indiv__ref!$A:$A,0),MATCH(AG$77,indiv__ref!$1:$1,0))</f>
        <v>40430</v>
      </c>
      <c r="AH82" s="52">
        <f>INDEX(indiv__ref!$1:$11, MATCH($V82,indiv__ref!$A:$A,0),MATCH(AH$77,indiv__ref!$1:$1,0))</f>
        <v>702558</v>
      </c>
      <c r="AI82" s="52" t="e">
        <f>INDEX(indiv__ref!$1:$11, MATCH($V82,indiv__ref!$A:$A,0),MATCH(AI$77,indiv__ref!$1:$1,0))</f>
        <v>#N/A</v>
      </c>
      <c r="AJ82" s="52">
        <f>INDEX(indiv__ref!$1:$11, MATCH($V82,indiv__ref!$A:$A,0),MATCH(AJ$77,indiv__ref!$1:$1,0))</f>
        <v>23494</v>
      </c>
      <c r="AK82" s="52">
        <f>INDEX(indiv__ref!$1:$11, MATCH($V82,indiv__ref!$A:$A,0),MATCH(AK$77,indiv__ref!$1:$1,0))</f>
        <v>37636</v>
      </c>
      <c r="AL82" s="171">
        <f>INDEX(indiv__ref!$1:$11, MATCH($V82,indiv__ref!$A:$A,0),MATCH(AL$77,indiv__ref!$1:$1,0))</f>
        <v>0</v>
      </c>
    </row>
    <row r="83" s="52" customFormat="true" x14ac:dyDescent="0.3">
      <c r="A83" s="311"/>
      <c r="B83" s="311">
        <v>5</v>
      </c>
      <c r="C83" s="311">
        <f>INDEX(indiv_!$1:$11, MATCH($B83,indiv_!$A:$A,0),MATCH(C$77,indiv_!$1:$1,0))</f>
        <v>0</v>
      </c>
      <c r="D83" s="311">
        <f>INDEX(indiv_!$1:$11, MATCH($B83,indiv_!$A:$A,0),MATCH(D$77,indiv_!$1:$1,0))</f>
        <v>960</v>
      </c>
      <c r="E83" s="311">
        <f>INDEX(indiv_!$1:$11, MATCH($B83,indiv_!$A:$A,0),MATCH(E$77,indiv_!$1:$1,0))</f>
        <v>2532</v>
      </c>
      <c r="F83" s="311">
        <f>INDEX(indiv_!$1:$11, MATCH($B83,indiv_!$A:$A,0),MATCH(F$77,indiv_!$1:$1,0))</f>
        <v>958</v>
      </c>
      <c r="G83" s="311">
        <f>INDEX(indiv_!$1:$11, MATCH($B83,indiv_!$A:$A,0),MATCH(G$77,indiv_!$1:$1,0))</f>
        <v>3490</v>
      </c>
      <c r="H83" s="311">
        <f>INDEX(indiv_!$1:$11, MATCH($B83,indiv_!$A:$A,0),MATCH(H$77,indiv_!$1:$1,0))</f>
        <v>4450</v>
      </c>
      <c r="I83" s="311">
        <f>INDEX(indiv_!$1:$11, MATCH($B83,indiv_!$A:$A,0),MATCH(I$77,indiv_!$1:$1,0))</f>
        <v>50187</v>
      </c>
      <c r="J83" s="311">
        <f>INDEX(indiv_!$1:$11, MATCH($B83,indiv_!$A:$A,0),MATCH(J$77,indiv_!$1:$1,0))</f>
        <v>0</v>
      </c>
      <c r="K83" s="311">
        <f>INDEX(indiv_!$1:$11, MATCH($B83,indiv_!$A:$A,0),MATCH(K$77,indiv_!$1:$1,0))</f>
        <v>47586</v>
      </c>
      <c r="L83" s="311" t="e">
        <f>INDEX(indiv_!$1:$11, MATCH($B83,indiv_!$A:$A,0),MATCH(L$77,indiv_!$1:$1,0))</f>
        <v>#N/A</v>
      </c>
      <c r="M83" s="358">
        <f>INDEX(indiv_!$1:$11, MATCH($B83,indiv_!$A:$A,0),MATCH(M$77,indiv_!$1:$1,0))</f>
        <v>47586</v>
      </c>
      <c r="N83" s="358">
        <f>INDEX(indiv_!$1:$11, MATCH($B83,indiv_!$A:$A,0),MATCH(N$77,indiv_!$1:$1,0))</f>
        <v>704215</v>
      </c>
      <c r="O83" s="358" t="e">
        <f>INDEX(indiv_!$1:$11, MATCH($B83,indiv_!$A:$A,0),MATCH(O$77,indiv_!$1:$1,0))</f>
        <v>#N/A</v>
      </c>
      <c r="P83" s="358">
        <f>INDEX(indiv_!$1:$11, MATCH($B83,indiv_!$A:$A,0),MATCH(P$77,indiv_!$1:$1,0))</f>
        <v>19319</v>
      </c>
      <c r="Q83" s="358">
        <f>INDEX(indiv_!$1:$11, MATCH($B83,indiv_!$A:$A,0),MATCH(Q$77,indiv_!$1:$1,0))</f>
        <v>29813</v>
      </c>
      <c r="R83" s="358">
        <f>INDEX(indiv_!$1:$11, MATCH($B83,indiv_!$A:$A,0),MATCH(R$77,indiv_!$1:$1,0))</f>
        <v>0</v>
      </c>
      <c r="S83" s="358"/>
      <c r="T83" s="358"/>
      <c r="U83" s="311"/>
      <c r="V83" s="52">
        <v>5</v>
      </c>
      <c r="W83" s="52" t="e">
        <f>INDEX(indiv__ref!$1:$11, MATCH($B83,indiv__ref!$A:$A,0),MATCH(W$77,indiv__ref!$1:$1,0))</f>
        <v>#N/A</v>
      </c>
      <c r="X83" s="52" t="e">
        <f>INDEX(indiv__ref!$1:$11, MATCH($V83,indiv__ref!$A:$A,0),MATCH(X$77,indiv__ref!$1:$1,0))</f>
        <v>#N/A</v>
      </c>
      <c r="Y83" s="52" t="e">
        <f>INDEX(indiv__ref!$1:$11, MATCH($V83,indiv__ref!$A:$A,0),MATCH(Y$77,indiv__ref!$1:$1,0))</f>
        <v>#N/A</v>
      </c>
      <c r="Z83" s="52" t="e">
        <f>INDEX(indiv__ref!$1:$11, MATCH($V83,indiv__ref!$A:$A,0),MATCH(Z$77,indiv__ref!$1:$1,0))</f>
        <v>#N/A</v>
      </c>
      <c r="AA83" s="52">
        <f>INDEX(indiv__ref!$1:$11, MATCH($V83,indiv__ref!$A:$A,0),MATCH(AA$77,indiv__ref!$1:$1,0))</f>
        <v>0</v>
      </c>
      <c r="AB83" s="52" t="e">
        <f>INDEX(indiv__ref!$1:$11, MATCH($V83,indiv__ref!$A:$A,0),MATCH(AB$77,indiv__ref!$1:$1,0))</f>
        <v>#N/A</v>
      </c>
      <c r="AC83" s="52">
        <f>INDEX(indiv__ref!$1:$11, MATCH($V83,indiv__ref!$A:$A,0),MATCH(AC$77,indiv__ref!$1:$1,0))</f>
        <v>47586</v>
      </c>
      <c r="AD83" s="52">
        <f>INDEX(indiv__ref!$1:$11, MATCH($V83,indiv__ref!$A:$A,0),MATCH(AD$77,indiv__ref!$1:$1,0))</f>
        <v>0</v>
      </c>
      <c r="AE83" s="52">
        <f>INDEX(indiv__ref!$1:$11, MATCH($V83,indiv__ref!$A:$A,0),MATCH(AE$77,indiv__ref!$1:$1,0))</f>
        <v>47586</v>
      </c>
      <c r="AF83" s="52">
        <f>INDEX(indiv__ref!$1:$11, MATCH($V83,indiv__ref!$A:$A,0),MATCH(AF$77,indiv__ref!$1:$1,0))</f>
        <v>34239</v>
      </c>
      <c r="AG83" s="52">
        <f>INDEX(indiv__ref!$1:$11, MATCH($V83,indiv__ref!$A:$A,0),MATCH(AG$77,indiv__ref!$1:$1,0))</f>
        <v>47586</v>
      </c>
      <c r="AH83" s="52">
        <f>INDEX(indiv__ref!$1:$11, MATCH($V83,indiv__ref!$A:$A,0),MATCH(AH$77,indiv__ref!$1:$1,0))</f>
        <v>704215</v>
      </c>
      <c r="AI83" s="52" t="e">
        <f>INDEX(indiv__ref!$1:$11, MATCH($V83,indiv__ref!$A:$A,0),MATCH(AI$77,indiv__ref!$1:$1,0))</f>
        <v>#N/A</v>
      </c>
      <c r="AJ83" s="52">
        <f>INDEX(indiv__ref!$1:$11, MATCH($V83,indiv__ref!$A:$A,0),MATCH(AJ$77,indiv__ref!$1:$1,0))</f>
        <v>19319</v>
      </c>
      <c r="AK83" s="52">
        <f>INDEX(indiv__ref!$1:$11, MATCH($V83,indiv__ref!$A:$A,0),MATCH(AK$77,indiv__ref!$1:$1,0))</f>
        <v>29813</v>
      </c>
      <c r="AL83" s="171">
        <f>INDEX(indiv__ref!$1:$11, MATCH($V83,indiv__ref!$A:$A,0),MATCH(AL$77,indiv__ref!$1:$1,0))</f>
        <v>0</v>
      </c>
    </row>
    <row r="84" s="52" customFormat="true" x14ac:dyDescent="0.3">
      <c r="A84" s="311"/>
      <c r="B84" s="311">
        <v>6</v>
      </c>
      <c r="C84" s="311">
        <f>INDEX(indiv_!$1:$11, MATCH($B84,indiv_!$A:$A,0),MATCH(C$77,indiv_!$1:$1,0))</f>
        <v>1076</v>
      </c>
      <c r="D84" s="311">
        <f>INDEX(indiv_!$1:$11, MATCH($B84,indiv_!$A:$A,0),MATCH(D$77,indiv_!$1:$1,0))</f>
        <v>2613</v>
      </c>
      <c r="E84" s="311">
        <f>INDEX(indiv_!$1:$11, MATCH($B84,indiv_!$A:$A,0),MATCH(E$77,indiv_!$1:$1,0))</f>
        <v>4738</v>
      </c>
      <c r="F84" s="311">
        <f>INDEX(indiv_!$1:$11, MATCH($B84,indiv_!$A:$A,0),MATCH(F$77,indiv_!$1:$1,0))</f>
        <v>935</v>
      </c>
      <c r="G84" s="311">
        <f>INDEX(indiv_!$1:$11, MATCH($B84,indiv_!$A:$A,0),MATCH(G$77,indiv_!$1:$1,0))</f>
        <v>6749</v>
      </c>
      <c r="H84" s="311">
        <f>INDEX(indiv_!$1:$11, MATCH($B84,indiv_!$A:$A,0),MATCH(H$77,indiv_!$1:$1,0))</f>
        <v>9362</v>
      </c>
      <c r="I84" s="311">
        <f>INDEX(indiv_!$1:$11, MATCH($B84,indiv_!$A:$A,0),MATCH(I$77,indiv_!$1:$1,0))</f>
        <v>73291</v>
      </c>
      <c r="J84" s="311">
        <f>INDEX(indiv_!$1:$11, MATCH($B84,indiv_!$A:$A,0),MATCH(J$77,indiv_!$1:$1,0))</f>
        <v>0</v>
      </c>
      <c r="K84" s="311">
        <f>INDEX(indiv_!$1:$11, MATCH($B84,indiv_!$A:$A,0),MATCH(K$77,indiv_!$1:$1,0))</f>
        <v>67828</v>
      </c>
      <c r="L84" s="311" t="e">
        <f>INDEX(indiv_!$1:$11, MATCH($B84,indiv_!$A:$A,0),MATCH(L$77,indiv_!$1:$1,0))</f>
        <v>#N/A</v>
      </c>
      <c r="M84" s="358">
        <f>INDEX(indiv_!$1:$11, MATCH($B84,indiv_!$A:$A,0),MATCH(M$77,indiv_!$1:$1,0))</f>
        <v>67828</v>
      </c>
      <c r="N84" s="358">
        <f>INDEX(indiv_!$1:$11, MATCH($B84,indiv_!$A:$A,0),MATCH(N$77,indiv_!$1:$1,0))</f>
        <v>700746</v>
      </c>
      <c r="O84" s="358" t="e">
        <f>INDEX(indiv_!$1:$11, MATCH($B84,indiv_!$A:$A,0),MATCH(O$77,indiv_!$1:$1,0))</f>
        <v>#N/A</v>
      </c>
      <c r="P84" s="358">
        <f>INDEX(indiv_!$1:$11, MATCH($B84,indiv_!$A:$A,0),MATCH(P$77,indiv_!$1:$1,0))</f>
        <v>14344</v>
      </c>
      <c r="Q84" s="358">
        <f>INDEX(indiv_!$1:$11, MATCH($B84,indiv_!$A:$A,0),MATCH(Q$77,indiv_!$1:$1,0))</f>
        <v>33272</v>
      </c>
      <c r="R84" s="358">
        <f>INDEX(indiv_!$1:$11, MATCH($B84,indiv_!$A:$A,0),MATCH(R$77,indiv_!$1:$1,0))</f>
        <v>0</v>
      </c>
      <c r="S84" s="358"/>
      <c r="T84" s="358"/>
      <c r="U84" s="311"/>
      <c r="V84" s="52">
        <v>6</v>
      </c>
      <c r="W84" s="52" t="e">
        <f>INDEX(indiv__ref!$1:$11, MATCH($B84,indiv__ref!$A:$A,0),MATCH(W$77,indiv__ref!$1:$1,0))</f>
        <v>#N/A</v>
      </c>
      <c r="X84" s="52" t="e">
        <f>INDEX(indiv__ref!$1:$11, MATCH($V84,indiv__ref!$A:$A,0),MATCH(X$77,indiv__ref!$1:$1,0))</f>
        <v>#N/A</v>
      </c>
      <c r="Y84" s="52" t="e">
        <f>INDEX(indiv__ref!$1:$11, MATCH($V84,indiv__ref!$A:$A,0),MATCH(Y$77,indiv__ref!$1:$1,0))</f>
        <v>#N/A</v>
      </c>
      <c r="Z84" s="52" t="e">
        <f>INDEX(indiv__ref!$1:$11, MATCH($V84,indiv__ref!$A:$A,0),MATCH(Z$77,indiv__ref!$1:$1,0))</f>
        <v>#N/A</v>
      </c>
      <c r="AA84" s="52">
        <f>INDEX(indiv__ref!$1:$11, MATCH($V84,indiv__ref!$A:$A,0),MATCH(AA$77,indiv__ref!$1:$1,0))</f>
        <v>0</v>
      </c>
      <c r="AB84" s="52" t="e">
        <f>INDEX(indiv__ref!$1:$11, MATCH($V84,indiv__ref!$A:$A,0),MATCH(AB$77,indiv__ref!$1:$1,0))</f>
        <v>#N/A</v>
      </c>
      <c r="AC84" s="52">
        <f>INDEX(indiv__ref!$1:$11, MATCH($V84,indiv__ref!$A:$A,0),MATCH(AC$77,indiv__ref!$1:$1,0))</f>
        <v>67828</v>
      </c>
      <c r="AD84" s="52">
        <f>INDEX(indiv__ref!$1:$11, MATCH($V84,indiv__ref!$A:$A,0),MATCH(AD$77,indiv__ref!$1:$1,0))</f>
        <v>0</v>
      </c>
      <c r="AE84" s="52">
        <f>INDEX(indiv__ref!$1:$11, MATCH($V84,indiv__ref!$A:$A,0),MATCH(AE$77,indiv__ref!$1:$1,0))</f>
        <v>67828</v>
      </c>
      <c r="AF84" s="52">
        <f>INDEX(indiv__ref!$1:$11, MATCH($V84,indiv__ref!$A:$A,0),MATCH(AF$77,indiv__ref!$1:$1,0))</f>
        <v>51248</v>
      </c>
      <c r="AG84" s="52">
        <f>INDEX(indiv__ref!$1:$11, MATCH($V84,indiv__ref!$A:$A,0),MATCH(AG$77,indiv__ref!$1:$1,0))</f>
        <v>67828</v>
      </c>
      <c r="AH84" s="52">
        <f>INDEX(indiv__ref!$1:$11, MATCH($V84,indiv__ref!$A:$A,0),MATCH(AH$77,indiv__ref!$1:$1,0))</f>
        <v>700746</v>
      </c>
      <c r="AI84" s="52" t="e">
        <f>INDEX(indiv__ref!$1:$11, MATCH($V84,indiv__ref!$A:$A,0),MATCH(AI$77,indiv__ref!$1:$1,0))</f>
        <v>#N/A</v>
      </c>
      <c r="AJ84" s="52">
        <f>INDEX(indiv__ref!$1:$11, MATCH($V84,indiv__ref!$A:$A,0),MATCH(AJ$77,indiv__ref!$1:$1,0))</f>
        <v>14344</v>
      </c>
      <c r="AK84" s="52">
        <f>INDEX(indiv__ref!$1:$11, MATCH($V84,indiv__ref!$A:$A,0),MATCH(AK$77,indiv__ref!$1:$1,0))</f>
        <v>33272</v>
      </c>
      <c r="AL84" s="171">
        <f>INDEX(indiv__ref!$1:$11, MATCH($V84,indiv__ref!$A:$A,0),MATCH(AL$77,indiv__ref!$1:$1,0))</f>
        <v>0</v>
      </c>
    </row>
    <row r="85" s="52" customFormat="true" x14ac:dyDescent="0.3">
      <c r="A85" s="311"/>
      <c r="B85" s="311">
        <v>7</v>
      </c>
      <c r="C85" s="311">
        <f>INDEX(indiv_!$1:$11, MATCH($B85,indiv_!$A:$A,0),MATCH(C$77,indiv_!$1:$1,0))</f>
        <v>1042</v>
      </c>
      <c r="D85" s="311">
        <f>INDEX(indiv_!$1:$11, MATCH($B85,indiv_!$A:$A,0),MATCH(D$77,indiv_!$1:$1,0))</f>
        <v>6519</v>
      </c>
      <c r="E85" s="311">
        <f>INDEX(indiv_!$1:$11, MATCH($B85,indiv_!$A:$A,0),MATCH(E$77,indiv_!$1:$1,0))</f>
        <v>4145</v>
      </c>
      <c r="F85" s="311">
        <f>INDEX(indiv_!$1:$11, MATCH($B85,indiv_!$A:$A,0),MATCH(F$77,indiv_!$1:$1,0))</f>
        <v>0</v>
      </c>
      <c r="G85" s="311">
        <f>INDEX(indiv_!$1:$11, MATCH($B85,indiv_!$A:$A,0),MATCH(G$77,indiv_!$1:$1,0))</f>
        <v>5187</v>
      </c>
      <c r="H85" s="311">
        <f>INDEX(indiv_!$1:$11, MATCH($B85,indiv_!$A:$A,0),MATCH(H$77,indiv_!$1:$1,0))</f>
        <v>11706</v>
      </c>
      <c r="I85" s="311">
        <f>INDEX(indiv_!$1:$11, MATCH($B85,indiv_!$A:$A,0),MATCH(I$77,indiv_!$1:$1,0))</f>
        <v>110328</v>
      </c>
      <c r="J85" s="311">
        <f>INDEX(indiv_!$1:$11, MATCH($B85,indiv_!$A:$A,0),MATCH(J$77,indiv_!$1:$1,0))</f>
        <v>0</v>
      </c>
      <c r="K85" s="311">
        <f>INDEX(indiv_!$1:$11, MATCH($B85,indiv_!$A:$A,0),MATCH(K$77,indiv_!$1:$1,0))</f>
        <v>105490</v>
      </c>
      <c r="L85" s="311" t="e">
        <f>INDEX(indiv_!$1:$11, MATCH($B85,indiv_!$A:$A,0),MATCH(L$77,indiv_!$1:$1,0))</f>
        <v>#N/A</v>
      </c>
      <c r="M85" s="358">
        <f>INDEX(indiv_!$1:$11, MATCH($B85,indiv_!$A:$A,0),MATCH(M$77,indiv_!$1:$1,0))</f>
        <v>105490</v>
      </c>
      <c r="N85" s="358">
        <f>INDEX(indiv_!$1:$11, MATCH($B85,indiv_!$A:$A,0),MATCH(N$77,indiv_!$1:$1,0))</f>
        <v>700551</v>
      </c>
      <c r="O85" s="358" t="e">
        <f>INDEX(indiv_!$1:$11, MATCH($B85,indiv_!$A:$A,0),MATCH(O$77,indiv_!$1:$1,0))</f>
        <v>#N/A</v>
      </c>
      <c r="P85" s="358">
        <f>INDEX(indiv_!$1:$11, MATCH($B85,indiv_!$A:$A,0),MATCH(P$77,indiv_!$1:$1,0))</f>
        <v>8512</v>
      </c>
      <c r="Q85" s="358">
        <f>INDEX(indiv_!$1:$11, MATCH($B85,indiv_!$A:$A,0),MATCH(Q$77,indiv_!$1:$1,0))</f>
        <v>26790</v>
      </c>
      <c r="R85" s="358">
        <f>INDEX(indiv_!$1:$11, MATCH($B85,indiv_!$A:$A,0),MATCH(R$77,indiv_!$1:$1,0))</f>
        <v>0</v>
      </c>
      <c r="S85" s="358"/>
      <c r="T85" s="358"/>
      <c r="U85" s="311"/>
      <c r="V85" s="52">
        <v>7</v>
      </c>
      <c r="W85" s="52" t="e">
        <f>INDEX(indiv__ref!$1:$11, MATCH($B85,indiv__ref!$A:$A,0),MATCH(W$77,indiv__ref!$1:$1,0))</f>
        <v>#N/A</v>
      </c>
      <c r="X85" s="52" t="e">
        <f>INDEX(indiv__ref!$1:$11, MATCH($V85,indiv__ref!$A:$A,0),MATCH(X$77,indiv__ref!$1:$1,0))</f>
        <v>#N/A</v>
      </c>
      <c r="Y85" s="52" t="e">
        <f>INDEX(indiv__ref!$1:$11, MATCH($V85,indiv__ref!$A:$A,0),MATCH(Y$77,indiv__ref!$1:$1,0))</f>
        <v>#N/A</v>
      </c>
      <c r="Z85" s="52" t="e">
        <f>INDEX(indiv__ref!$1:$11, MATCH($V85,indiv__ref!$A:$A,0),MATCH(Z$77,indiv__ref!$1:$1,0))</f>
        <v>#N/A</v>
      </c>
      <c r="AA85" s="52">
        <f>INDEX(indiv__ref!$1:$11, MATCH($V85,indiv__ref!$A:$A,0),MATCH(AA$77,indiv__ref!$1:$1,0))</f>
        <v>852</v>
      </c>
      <c r="AB85" s="52" t="e">
        <f>INDEX(indiv__ref!$1:$11, MATCH($V85,indiv__ref!$A:$A,0),MATCH(AB$77,indiv__ref!$1:$1,0))</f>
        <v>#N/A</v>
      </c>
      <c r="AC85" s="52">
        <f>INDEX(indiv__ref!$1:$11, MATCH($V85,indiv__ref!$A:$A,0),MATCH(AC$77,indiv__ref!$1:$1,0))</f>
        <v>106342</v>
      </c>
      <c r="AD85" s="52">
        <f>INDEX(indiv__ref!$1:$11, MATCH($V85,indiv__ref!$A:$A,0),MATCH(AD$77,indiv__ref!$1:$1,0))</f>
        <v>0</v>
      </c>
      <c r="AE85" s="52">
        <f>INDEX(indiv__ref!$1:$11, MATCH($V85,indiv__ref!$A:$A,0),MATCH(AE$77,indiv__ref!$1:$1,0))</f>
        <v>105490</v>
      </c>
      <c r="AF85" s="52">
        <f>INDEX(indiv__ref!$1:$11, MATCH($V85,indiv__ref!$A:$A,0),MATCH(AF$77,indiv__ref!$1:$1,0))</f>
        <v>66206</v>
      </c>
      <c r="AG85" s="52">
        <f>INDEX(indiv__ref!$1:$11, MATCH($V85,indiv__ref!$A:$A,0),MATCH(AG$77,indiv__ref!$1:$1,0))</f>
        <v>105490</v>
      </c>
      <c r="AH85" s="52">
        <f>INDEX(indiv__ref!$1:$11, MATCH($V85,indiv__ref!$A:$A,0),MATCH(AH$77,indiv__ref!$1:$1,0))</f>
        <v>700551</v>
      </c>
      <c r="AI85" s="52" t="e">
        <f>INDEX(indiv__ref!$1:$11, MATCH($V85,indiv__ref!$A:$A,0),MATCH(AI$77,indiv__ref!$1:$1,0))</f>
        <v>#N/A</v>
      </c>
      <c r="AJ85" s="52">
        <f>INDEX(indiv__ref!$1:$11, MATCH($V85,indiv__ref!$A:$A,0),MATCH(AJ$77,indiv__ref!$1:$1,0))</f>
        <v>8512</v>
      </c>
      <c r="AK85" s="52">
        <f>INDEX(indiv__ref!$1:$11, MATCH($V85,indiv__ref!$A:$A,0),MATCH(AK$77,indiv__ref!$1:$1,0))</f>
        <v>26790</v>
      </c>
      <c r="AL85" s="171">
        <f>INDEX(indiv__ref!$1:$11, MATCH($V85,indiv__ref!$A:$A,0),MATCH(AL$77,indiv__ref!$1:$1,0))</f>
        <v>0</v>
      </c>
    </row>
    <row r="86" s="52" customFormat="true" x14ac:dyDescent="0.3">
      <c r="A86" s="311"/>
      <c r="B86" s="311">
        <v>8</v>
      </c>
      <c r="C86" s="311">
        <f>INDEX(indiv_!$1:$11, MATCH($B86,indiv_!$A:$A,0),MATCH(C$77,indiv_!$1:$1,0))</f>
        <v>3217</v>
      </c>
      <c r="D86" s="311">
        <f>INDEX(indiv_!$1:$11, MATCH($B86,indiv_!$A:$A,0),MATCH(D$77,indiv_!$1:$1,0))</f>
        <v>2857</v>
      </c>
      <c r="E86" s="311">
        <f>INDEX(indiv_!$1:$11, MATCH($B86,indiv_!$A:$A,0),MATCH(E$77,indiv_!$1:$1,0))</f>
        <v>7599</v>
      </c>
      <c r="F86" s="311">
        <f>INDEX(indiv_!$1:$11, MATCH($B86,indiv_!$A:$A,0),MATCH(F$77,indiv_!$1:$1,0))</f>
        <v>524</v>
      </c>
      <c r="G86" s="311">
        <f>INDEX(indiv_!$1:$11, MATCH($B86,indiv_!$A:$A,0),MATCH(G$77,indiv_!$1:$1,0))</f>
        <v>11059</v>
      </c>
      <c r="H86" s="311">
        <f>INDEX(indiv_!$1:$11, MATCH($B86,indiv_!$A:$A,0),MATCH(H$77,indiv_!$1:$1,0))</f>
        <v>13658</v>
      </c>
      <c r="I86" s="311">
        <f>INDEX(indiv_!$1:$11, MATCH($B86,indiv_!$A:$A,0),MATCH(I$77,indiv_!$1:$1,0))</f>
        <v>123250</v>
      </c>
      <c r="J86" s="311">
        <f>INDEX(indiv_!$1:$11, MATCH($B86,indiv_!$A:$A,0),MATCH(J$77,indiv_!$1:$1,0))</f>
        <v>2295</v>
      </c>
      <c r="K86" s="311">
        <f>INDEX(indiv_!$1:$11, MATCH($B86,indiv_!$A:$A,0),MATCH(K$77,indiv_!$1:$1,0))</f>
        <v>110882</v>
      </c>
      <c r="L86" s="311" t="e">
        <f>INDEX(indiv_!$1:$11, MATCH($B86,indiv_!$A:$A,0),MATCH(L$77,indiv_!$1:$1,0))</f>
        <v>#N/A</v>
      </c>
      <c r="M86" s="358">
        <f>INDEX(indiv_!$1:$11, MATCH($B86,indiv_!$A:$A,0),MATCH(M$77,indiv_!$1:$1,0))</f>
        <v>113177</v>
      </c>
      <c r="N86" s="358">
        <f>INDEX(indiv_!$1:$11, MATCH($B86,indiv_!$A:$A,0),MATCH(N$77,indiv_!$1:$1,0))</f>
        <v>703126</v>
      </c>
      <c r="O86" s="358" t="e">
        <f>INDEX(indiv_!$1:$11, MATCH($B86,indiv_!$A:$A,0),MATCH(O$77,indiv_!$1:$1,0))</f>
        <v>#N/A</v>
      </c>
      <c r="P86" s="358">
        <f>INDEX(indiv_!$1:$11, MATCH($B86,indiv_!$A:$A,0),MATCH(P$77,indiv_!$1:$1,0))</f>
        <v>9617</v>
      </c>
      <c r="Q86" s="358">
        <f>INDEX(indiv_!$1:$11, MATCH($B86,indiv_!$A:$A,0),MATCH(Q$77,indiv_!$1:$1,0))</f>
        <v>32155</v>
      </c>
      <c r="R86" s="358">
        <f>INDEX(indiv_!$1:$11, MATCH($B86,indiv_!$A:$A,0),MATCH(R$77,indiv_!$1:$1,0))</f>
        <v>0</v>
      </c>
      <c r="S86" s="358"/>
      <c r="T86" s="358"/>
      <c r="U86" s="311"/>
      <c r="V86" s="52">
        <v>8</v>
      </c>
      <c r="W86" s="52" t="e">
        <f>INDEX(indiv__ref!$1:$11, MATCH($B86,indiv__ref!$A:$A,0),MATCH(W$77,indiv__ref!$1:$1,0))</f>
        <v>#N/A</v>
      </c>
      <c r="X86" s="52" t="e">
        <f>INDEX(indiv__ref!$1:$11, MATCH($V86,indiv__ref!$A:$A,0),MATCH(X$77,indiv__ref!$1:$1,0))</f>
        <v>#N/A</v>
      </c>
      <c r="Y86" s="52" t="e">
        <f>INDEX(indiv__ref!$1:$11, MATCH($V86,indiv__ref!$A:$A,0),MATCH(Y$77,indiv__ref!$1:$1,0))</f>
        <v>#N/A</v>
      </c>
      <c r="Z86" s="52" t="e">
        <f>INDEX(indiv__ref!$1:$11, MATCH($V86,indiv__ref!$A:$A,0),MATCH(Z$77,indiv__ref!$1:$1,0))</f>
        <v>#N/A</v>
      </c>
      <c r="AA86" s="52">
        <f>INDEX(indiv__ref!$1:$11, MATCH($V86,indiv__ref!$A:$A,0),MATCH(AA$77,indiv__ref!$1:$1,0))</f>
        <v>2815</v>
      </c>
      <c r="AB86" s="52" t="e">
        <f>INDEX(indiv__ref!$1:$11, MATCH($V86,indiv__ref!$A:$A,0),MATCH(AB$77,indiv__ref!$1:$1,0))</f>
        <v>#N/A</v>
      </c>
      <c r="AC86" s="52">
        <f>INDEX(indiv__ref!$1:$11, MATCH($V86,indiv__ref!$A:$A,0),MATCH(AC$77,indiv__ref!$1:$1,0))</f>
        <v>115211</v>
      </c>
      <c r="AD86" s="52">
        <f>INDEX(indiv__ref!$1:$11, MATCH($V86,indiv__ref!$A:$A,0),MATCH(AD$77,indiv__ref!$1:$1,0))</f>
        <v>2295</v>
      </c>
      <c r="AE86" s="52">
        <f>INDEX(indiv__ref!$1:$11, MATCH($V86,indiv__ref!$A:$A,0),MATCH(AE$77,indiv__ref!$1:$1,0))</f>
        <v>110882</v>
      </c>
      <c r="AF86" s="52">
        <f>INDEX(indiv__ref!$1:$11, MATCH($V86,indiv__ref!$A:$A,0),MATCH(AF$77,indiv__ref!$1:$1,0))</f>
        <v>85948</v>
      </c>
      <c r="AG86" s="52">
        <f>INDEX(indiv__ref!$1:$11, MATCH($V86,indiv__ref!$A:$A,0),MATCH(AG$77,indiv__ref!$1:$1,0))</f>
        <v>113177</v>
      </c>
      <c r="AH86" s="52">
        <f>INDEX(indiv__ref!$1:$11, MATCH($V86,indiv__ref!$A:$A,0),MATCH(AH$77,indiv__ref!$1:$1,0))</f>
        <v>703126</v>
      </c>
      <c r="AI86" s="52" t="e">
        <f>INDEX(indiv__ref!$1:$11, MATCH($V86,indiv__ref!$A:$A,0),MATCH(AI$77,indiv__ref!$1:$1,0))</f>
        <v>#N/A</v>
      </c>
      <c r="AJ86" s="52">
        <f>INDEX(indiv__ref!$1:$11, MATCH($V86,indiv__ref!$A:$A,0),MATCH(AJ$77,indiv__ref!$1:$1,0))</f>
        <v>9617</v>
      </c>
      <c r="AK86" s="52">
        <f>INDEX(indiv__ref!$1:$11, MATCH($V86,indiv__ref!$A:$A,0),MATCH(AK$77,indiv__ref!$1:$1,0))</f>
        <v>32155</v>
      </c>
      <c r="AL86" s="171">
        <f>INDEX(indiv__ref!$1:$11, MATCH($V86,indiv__ref!$A:$A,0),MATCH(AL$77,indiv__ref!$1:$1,0))</f>
        <v>0</v>
      </c>
    </row>
    <row r="87" s="52" customFormat="true" x14ac:dyDescent="0.3">
      <c r="A87" s="311"/>
      <c r="B87" s="311">
        <v>9</v>
      </c>
      <c r="C87" s="311">
        <f>INDEX(indiv_!$1:$11, MATCH($B87,indiv_!$A:$A,0),MATCH(C$77,indiv_!$1:$1,0))</f>
        <v>8025</v>
      </c>
      <c r="D87" s="311">
        <f>INDEX(indiv_!$1:$11, MATCH($B87,indiv_!$A:$A,0),MATCH(D$77,indiv_!$1:$1,0))</f>
        <v>8030</v>
      </c>
      <c r="E87" s="311">
        <f>INDEX(indiv_!$1:$11, MATCH($B87,indiv_!$A:$A,0),MATCH(E$77,indiv_!$1:$1,0))</f>
        <v>13043</v>
      </c>
      <c r="F87" s="311">
        <f>INDEX(indiv_!$1:$11, MATCH($B87,indiv_!$A:$A,0),MATCH(F$77,indiv_!$1:$1,0))</f>
        <v>1670</v>
      </c>
      <c r="G87" s="311">
        <f>INDEX(indiv_!$1:$11, MATCH($B87,indiv_!$A:$A,0),MATCH(G$77,indiv_!$1:$1,0))</f>
        <v>22333</v>
      </c>
      <c r="H87" s="311">
        <f>INDEX(indiv_!$1:$11, MATCH($B87,indiv_!$A:$A,0),MATCH(H$77,indiv_!$1:$1,0))</f>
        <v>30120</v>
      </c>
      <c r="I87" s="311">
        <f>INDEX(indiv_!$1:$11, MATCH($B87,indiv_!$A:$A,0),MATCH(I$77,indiv_!$1:$1,0))</f>
        <v>192924</v>
      </c>
      <c r="J87" s="311">
        <f>INDEX(indiv_!$1:$11, MATCH($B87,indiv_!$A:$A,0),MATCH(J$77,indiv_!$1:$1,0))</f>
        <v>8177</v>
      </c>
      <c r="K87" s="311">
        <f>INDEX(indiv_!$1:$11, MATCH($B87,indiv_!$A:$A,0),MATCH(K$77,indiv_!$1:$1,0))</f>
        <v>171328</v>
      </c>
      <c r="L87" s="311" t="e">
        <f>INDEX(indiv_!$1:$11, MATCH($B87,indiv_!$A:$A,0),MATCH(L$77,indiv_!$1:$1,0))</f>
        <v>#N/A</v>
      </c>
      <c r="M87" s="358">
        <f>INDEX(indiv_!$1:$11, MATCH($B87,indiv_!$A:$A,0),MATCH(M$77,indiv_!$1:$1,0))</f>
        <v>174602</v>
      </c>
      <c r="N87" s="358">
        <f>INDEX(indiv_!$1:$11, MATCH($B87,indiv_!$A:$A,0),MATCH(N$77,indiv_!$1:$1,0))</f>
        <v>704353</v>
      </c>
      <c r="O87" s="358" t="e">
        <f>INDEX(indiv_!$1:$11, MATCH($B87,indiv_!$A:$A,0),MATCH(O$77,indiv_!$1:$1,0))</f>
        <v>#N/A</v>
      </c>
      <c r="P87" s="358">
        <f>INDEX(indiv_!$1:$11, MATCH($B87,indiv_!$A:$A,0),MATCH(P$77,indiv_!$1:$1,0))</f>
        <v>2674</v>
      </c>
      <c r="Q87" s="358">
        <f>INDEX(indiv_!$1:$11, MATCH($B87,indiv_!$A:$A,0),MATCH(Q$77,indiv_!$1:$1,0))</f>
        <v>21983</v>
      </c>
      <c r="R87" s="358">
        <f>INDEX(indiv_!$1:$11, MATCH($B87,indiv_!$A:$A,0),MATCH(R$77,indiv_!$1:$1,0))</f>
        <v>0</v>
      </c>
      <c r="S87" s="358"/>
      <c r="T87" s="358"/>
      <c r="U87" s="311"/>
      <c r="V87" s="52">
        <v>9</v>
      </c>
      <c r="W87" s="52" t="e">
        <f>INDEX(indiv__ref!$1:$11, MATCH($B87,indiv__ref!$A:$A,0),MATCH(W$77,indiv__ref!$1:$1,0))</f>
        <v>#N/A</v>
      </c>
      <c r="X87" s="52" t="e">
        <f>INDEX(indiv__ref!$1:$11, MATCH($V87,indiv__ref!$A:$A,0),MATCH(X$77,indiv__ref!$1:$1,0))</f>
        <v>#N/A</v>
      </c>
      <c r="Y87" s="52" t="e">
        <f>INDEX(indiv__ref!$1:$11, MATCH($V87,indiv__ref!$A:$A,0),MATCH(Y$77,indiv__ref!$1:$1,0))</f>
        <v>#N/A</v>
      </c>
      <c r="Z87" s="52" t="e">
        <f>INDEX(indiv__ref!$1:$11, MATCH($V87,indiv__ref!$A:$A,0),MATCH(Z$77,indiv__ref!$1:$1,0))</f>
        <v>#N/A</v>
      </c>
      <c r="AA87" s="52">
        <f>INDEX(indiv__ref!$1:$11, MATCH($V87,indiv__ref!$A:$A,0),MATCH(AA$77,indiv__ref!$1:$1,0))</f>
        <v>5690</v>
      </c>
      <c r="AB87" s="52" t="e">
        <f>INDEX(indiv__ref!$1:$11, MATCH($V87,indiv__ref!$A:$A,0),MATCH(AB$77,indiv__ref!$1:$1,0))</f>
        <v>#N/A</v>
      </c>
      <c r="AC87" s="52">
        <f>INDEX(indiv__ref!$1:$11, MATCH($V87,indiv__ref!$A:$A,0),MATCH(AC$77,indiv__ref!$1:$1,0))</f>
        <v>178962</v>
      </c>
      <c r="AD87" s="52">
        <f>INDEX(indiv__ref!$1:$11, MATCH($V87,indiv__ref!$A:$A,0),MATCH(AD$77,indiv__ref!$1:$1,0))</f>
        <v>8177</v>
      </c>
      <c r="AE87" s="52">
        <f>INDEX(indiv__ref!$1:$11, MATCH($V87,indiv__ref!$A:$A,0),MATCH(AE$77,indiv__ref!$1:$1,0))</f>
        <v>171328</v>
      </c>
      <c r="AF87" s="52">
        <f>INDEX(indiv__ref!$1:$11, MATCH($V87,indiv__ref!$A:$A,0),MATCH(AF$77,indiv__ref!$1:$1,0))</f>
        <v>118634</v>
      </c>
      <c r="AG87" s="52">
        <f>INDEX(indiv__ref!$1:$11, MATCH($V87,indiv__ref!$A:$A,0),MATCH(AG$77,indiv__ref!$1:$1,0))</f>
        <v>174602</v>
      </c>
      <c r="AH87" s="52">
        <f>INDEX(indiv__ref!$1:$11, MATCH($V87,indiv__ref!$A:$A,0),MATCH(AH$77,indiv__ref!$1:$1,0))</f>
        <v>704353</v>
      </c>
      <c r="AI87" s="52" t="e">
        <f>INDEX(indiv__ref!$1:$11, MATCH($V87,indiv__ref!$A:$A,0),MATCH(AI$77,indiv__ref!$1:$1,0))</f>
        <v>#N/A</v>
      </c>
      <c r="AJ87" s="52">
        <f>INDEX(indiv__ref!$1:$11, MATCH($V87,indiv__ref!$A:$A,0),MATCH(AJ$77,indiv__ref!$1:$1,0))</f>
        <v>2674</v>
      </c>
      <c r="AK87" s="52">
        <f>INDEX(indiv__ref!$1:$11, MATCH($V87,indiv__ref!$A:$A,0),MATCH(AK$77,indiv__ref!$1:$1,0))</f>
        <v>21983</v>
      </c>
      <c r="AL87" s="171">
        <f>INDEX(indiv__ref!$1:$11, MATCH($V87,indiv__ref!$A:$A,0),MATCH(AL$77,indiv__ref!$1:$1,0))</f>
        <v>0</v>
      </c>
    </row>
    <row r="88" s="52" customFormat="true" x14ac:dyDescent="0.3">
      <c r="A88" s="311"/>
      <c r="B88" s="311">
        <v>10</v>
      </c>
      <c r="C88" s="311">
        <f>INDEX(indiv_!$1:$11, MATCH($B88,indiv_!$A:$A,0),MATCH(C$77,indiv_!$1:$1,0))</f>
        <v>32034</v>
      </c>
      <c r="D88" s="311">
        <f>INDEX(indiv_!$1:$11, MATCH($B88,indiv_!$A:$A,0),MATCH(D$77,indiv_!$1:$1,0))</f>
        <v>14534</v>
      </c>
      <c r="E88" s="311">
        <f>INDEX(indiv_!$1:$11, MATCH($B88,indiv_!$A:$A,0),MATCH(E$77,indiv_!$1:$1,0))</f>
        <v>32187</v>
      </c>
      <c r="F88" s="311">
        <f>INDEX(indiv_!$1:$11, MATCH($B88,indiv_!$A:$A,0),MATCH(F$77,indiv_!$1:$1,0))</f>
        <v>8547</v>
      </c>
      <c r="G88" s="311">
        <f>INDEX(indiv_!$1:$11, MATCH($B88,indiv_!$A:$A,0),MATCH(G$77,indiv_!$1:$1,0))</f>
        <v>69528</v>
      </c>
      <c r="H88" s="311">
        <f>INDEX(indiv_!$1:$11, MATCH($B88,indiv_!$A:$A,0),MATCH(H$77,indiv_!$1:$1,0))</f>
        <v>80987</v>
      </c>
      <c r="I88" s="311">
        <f>INDEX(indiv_!$1:$11, MATCH($B88,indiv_!$A:$A,0),MATCH(I$77,indiv_!$1:$1,0))</f>
        <v>304266</v>
      </c>
      <c r="J88" s="311">
        <f>INDEX(indiv_!$1:$11, MATCH($B88,indiv_!$A:$A,0),MATCH(J$77,indiv_!$1:$1,0))</f>
        <v>38807</v>
      </c>
      <c r="K88" s="311">
        <f>INDEX(indiv_!$1:$11, MATCH($B88,indiv_!$A:$A,0),MATCH(K$77,indiv_!$1:$1,0))</f>
        <v>246990</v>
      </c>
      <c r="L88" s="311" t="e">
        <f>INDEX(indiv_!$1:$11, MATCH($B88,indiv_!$A:$A,0),MATCH(L$77,indiv_!$1:$1,0))</f>
        <v>#N/A</v>
      </c>
      <c r="M88" s="358">
        <f>INDEX(indiv_!$1:$11, MATCH($B88,indiv_!$A:$A,0),MATCH(M$77,indiv_!$1:$1,0))</f>
        <v>258753</v>
      </c>
      <c r="N88" s="358">
        <f>INDEX(indiv_!$1:$11, MATCH($B88,indiv_!$A:$A,0),MATCH(N$77,indiv_!$1:$1,0))</f>
        <v>705097</v>
      </c>
      <c r="O88" s="358" t="e">
        <f>INDEX(indiv_!$1:$11, MATCH($B88,indiv_!$A:$A,0),MATCH(O$77,indiv_!$1:$1,0))</f>
        <v>#N/A</v>
      </c>
      <c r="P88" s="358">
        <f>INDEX(indiv_!$1:$11, MATCH($B88,indiv_!$A:$A,0),MATCH(P$77,indiv_!$1:$1,0))</f>
        <v>929</v>
      </c>
      <c r="Q88" s="358">
        <f>INDEX(indiv_!$1:$11, MATCH($B88,indiv_!$A:$A,0),MATCH(Q$77,indiv_!$1:$1,0))</f>
        <v>22792</v>
      </c>
      <c r="R88" s="358">
        <f>INDEX(indiv_!$1:$11, MATCH($B88,indiv_!$A:$A,0),MATCH(R$77,indiv_!$1:$1,0))</f>
        <v>0</v>
      </c>
      <c r="S88" s="358"/>
      <c r="T88" s="358"/>
      <c r="U88" s="311"/>
      <c r="V88" s="52">
        <v>10</v>
      </c>
      <c r="W88" s="52" t="e">
        <f>INDEX(indiv__ref!$1:$11, MATCH($B88,indiv__ref!$A:$A,0),MATCH(W$77,indiv__ref!$1:$1,0))</f>
        <v>#N/A</v>
      </c>
      <c r="X88" s="52" t="e">
        <f>INDEX(indiv__ref!$1:$11, MATCH($V88,indiv__ref!$A:$A,0),MATCH(X$77,indiv__ref!$1:$1,0))</f>
        <v>#N/A</v>
      </c>
      <c r="Y88" s="52" t="e">
        <f>INDEX(indiv__ref!$1:$11, MATCH($V88,indiv__ref!$A:$A,0),MATCH(Y$77,indiv__ref!$1:$1,0))</f>
        <v>#N/A</v>
      </c>
      <c r="Z88" s="52" t="e">
        <f>INDEX(indiv__ref!$1:$11, MATCH($V88,indiv__ref!$A:$A,0),MATCH(Z$77,indiv__ref!$1:$1,0))</f>
        <v>#N/A</v>
      </c>
      <c r="AA88" s="52">
        <f>INDEX(indiv__ref!$1:$11, MATCH($V88,indiv__ref!$A:$A,0),MATCH(AA$77,indiv__ref!$1:$1,0))</f>
        <v>31362</v>
      </c>
      <c r="AB88" s="52" t="e">
        <f>INDEX(indiv__ref!$1:$11, MATCH($V88,indiv__ref!$A:$A,0),MATCH(AB$77,indiv__ref!$1:$1,0))</f>
        <v>#N/A</v>
      </c>
      <c r="AC88" s="52">
        <f>INDEX(indiv__ref!$1:$11, MATCH($V88,indiv__ref!$A:$A,0),MATCH(AC$77,indiv__ref!$1:$1,0))</f>
        <v>280824</v>
      </c>
      <c r="AD88" s="52">
        <f>INDEX(indiv__ref!$1:$11, MATCH($V88,indiv__ref!$A:$A,0),MATCH(AD$77,indiv__ref!$1:$1,0))</f>
        <v>38807</v>
      </c>
      <c r="AE88" s="52">
        <f>INDEX(indiv__ref!$1:$11, MATCH($V88,indiv__ref!$A:$A,0),MATCH(AE$77,indiv__ref!$1:$1,0))</f>
        <v>246990</v>
      </c>
      <c r="AF88" s="52">
        <f>INDEX(indiv__ref!$1:$11, MATCH($V88,indiv__ref!$A:$A,0),MATCH(AF$77,indiv__ref!$1:$1,0))</f>
        <v>133823</v>
      </c>
      <c r="AG88" s="52">
        <f>INDEX(indiv__ref!$1:$11, MATCH($V88,indiv__ref!$A:$A,0),MATCH(AG$77,indiv__ref!$1:$1,0))</f>
        <v>258351</v>
      </c>
      <c r="AH88" s="52">
        <f>INDEX(indiv__ref!$1:$11, MATCH($V88,indiv__ref!$A:$A,0),MATCH(AH$77,indiv__ref!$1:$1,0))</f>
        <v>705097</v>
      </c>
      <c r="AI88" s="52" t="e">
        <f>INDEX(indiv__ref!$1:$11, MATCH($V88,indiv__ref!$A:$A,0),MATCH(AI$77,indiv__ref!$1:$1,0))</f>
        <v>#N/A</v>
      </c>
      <c r="AJ88" s="52">
        <f>INDEX(indiv__ref!$1:$11, MATCH($V88,indiv__ref!$A:$A,0),MATCH(AJ$77,indiv__ref!$1:$1,0))</f>
        <v>929</v>
      </c>
      <c r="AK88" s="52">
        <f>INDEX(indiv__ref!$1:$11, MATCH($V88,indiv__ref!$A:$A,0),MATCH(AK$77,indiv__ref!$1:$1,0))</f>
        <v>22792</v>
      </c>
      <c r="AL88" s="171">
        <f>INDEX(indiv__ref!$1:$11, MATCH($V88,indiv__ref!$A:$A,0),MATCH(AL$77,indiv__ref!$1:$1,0))</f>
        <v>0</v>
      </c>
    </row>
    <row r="89" s="52" customFormat="true" x14ac:dyDescent="0.3">
      <c r="A89" s="311"/>
      <c r="B89" s="311"/>
      <c r="C89" s="311"/>
      <c r="D89" s="311"/>
      <c r="E89" s="311"/>
      <c r="F89" s="311"/>
      <c r="G89" s="311"/>
      <c r="H89" s="311"/>
      <c r="I89" s="311"/>
      <c r="J89" s="311"/>
      <c r="K89" s="311"/>
      <c r="L89" s="311"/>
      <c r="M89" s="311"/>
      <c r="N89" s="311"/>
      <c r="O89" s="311"/>
      <c r="P89" s="311"/>
      <c r="Q89" s="311"/>
      <c r="R89" s="311"/>
      <c r="S89" s="311"/>
      <c r="T89" s="311"/>
      <c r="U89" s="311"/>
    </row>
    <row r="90" s="52" customFormat="true" x14ac:dyDescent="0.3">
      <c r="A90" s="311"/>
      <c r="B90" s="311"/>
      <c r="C90" s="311"/>
      <c r="D90" s="311"/>
      <c r="E90" s="311"/>
      <c r="F90" s="311"/>
      <c r="G90" s="311"/>
      <c r="H90" s="311"/>
      <c r="I90" s="311"/>
      <c r="J90" s="311"/>
      <c r="K90" s="311"/>
      <c r="L90" s="311"/>
      <c r="M90" s="311"/>
      <c r="N90" s="311"/>
      <c r="O90" s="311"/>
      <c r="P90" s="311"/>
      <c r="Q90" s="311"/>
      <c r="R90" s="311"/>
      <c r="S90" s="311"/>
      <c r="T90" s="311"/>
      <c r="U90" s="311"/>
    </row>
    <row r="91" s="52" customFormat="true" x14ac:dyDescent="0.3">
      <c r="A91" s="311"/>
      <c r="B91" s="311"/>
      <c r="C91" s="311"/>
      <c r="D91" s="311"/>
      <c r="E91" s="311"/>
      <c r="F91" s="311"/>
      <c r="G91" s="311"/>
      <c r="H91" s="311"/>
      <c r="I91" s="311"/>
      <c r="J91" s="311"/>
      <c r="K91" s="311"/>
      <c r="L91" s="311"/>
      <c r="M91" s="311"/>
      <c r="N91" s="311"/>
      <c r="O91" s="311"/>
      <c r="P91" s="311"/>
      <c r="Q91" s="311"/>
      <c r="R91" s="311"/>
      <c r="S91" s="311"/>
      <c r="T91" s="311"/>
      <c r="U91" s="311"/>
    </row>
    <row r="92" s="52" customFormat="true" x14ac:dyDescent="0.3">
      <c r="A92" s="311"/>
      <c r="B92" s="311"/>
      <c r="C92" s="311"/>
      <c r="D92" s="311"/>
      <c r="E92" s="311"/>
      <c r="F92" s="311"/>
      <c r="G92" s="311"/>
      <c r="H92" s="311"/>
      <c r="I92" s="311"/>
      <c r="J92" s="311"/>
      <c r="K92" s="311"/>
      <c r="L92" s="311"/>
      <c r="M92" s="311"/>
      <c r="N92" s="311"/>
      <c r="O92" s="311"/>
      <c r="P92" s="311"/>
      <c r="Q92" s="311"/>
      <c r="R92" s="311"/>
      <c r="S92" s="311"/>
      <c r="T92" s="311"/>
      <c r="U92" s="311"/>
    </row>
    <row r="93" s="52" customFormat="true" x14ac:dyDescent="0.3">
      <c r="A93" s="311"/>
      <c r="B93" s="311"/>
      <c r="C93" s="311"/>
      <c r="D93" s="311"/>
      <c r="E93" s="311"/>
      <c r="F93" s="311"/>
      <c r="G93" s="311"/>
      <c r="H93" s="311"/>
      <c r="I93" s="311"/>
      <c r="J93" s="311"/>
      <c r="K93" s="311"/>
      <c r="L93" s="311"/>
      <c r="M93" s="311"/>
      <c r="N93" s="311"/>
      <c r="O93" s="311"/>
      <c r="P93" s="311"/>
      <c r="Q93" s="311"/>
      <c r="R93" s="311"/>
      <c r="S93" s="311"/>
      <c r="T93" s="311"/>
      <c r="U93" s="311"/>
    </row>
    <row r="94" s="52" customFormat="true" x14ac:dyDescent="0.3">
      <c r="A94" s="311"/>
      <c r="B94" s="311"/>
      <c r="C94" s="311"/>
      <c r="D94" s="311"/>
      <c r="E94" s="311"/>
      <c r="F94" s="311"/>
      <c r="G94" s="311"/>
      <c r="H94" s="311"/>
      <c r="I94" s="311"/>
      <c r="J94" s="311"/>
      <c r="K94" s="311"/>
      <c r="L94" s="311"/>
      <c r="M94" s="311"/>
      <c r="N94" s="311"/>
      <c r="O94" s="311"/>
      <c r="P94" s="311"/>
      <c r="Q94" s="311"/>
      <c r="R94" s="311"/>
      <c r="S94" s="311"/>
      <c r="T94" s="311"/>
      <c r="U94" s="311"/>
    </row>
    <row r="95" s="52" customFormat="true" x14ac:dyDescent="0.3">
      <c r="A95" s="311"/>
      <c r="B95" s="311"/>
      <c r="C95" s="311"/>
      <c r="D95" s="311"/>
      <c r="E95" s="311"/>
      <c r="F95" s="311"/>
      <c r="G95" s="311"/>
      <c r="H95" s="311"/>
      <c r="I95" s="311"/>
      <c r="J95" s="311"/>
      <c r="K95" s="311"/>
      <c r="L95" s="311"/>
      <c r="M95" s="311"/>
      <c r="N95" s="311"/>
      <c r="O95" s="311"/>
      <c r="P95" s="311"/>
      <c r="Q95" s="311"/>
      <c r="R95" s="311"/>
      <c r="S95" s="311"/>
      <c r="T95" s="311"/>
      <c r="U95" s="311"/>
    </row>
    <row r="96" s="52" customFormat="true" x14ac:dyDescent="0.3">
      <c r="A96" s="311"/>
      <c r="B96" s="311"/>
      <c r="C96" s="311"/>
      <c r="D96" s="311"/>
      <c r="E96" s="311"/>
      <c r="F96" s="311"/>
      <c r="G96" s="311"/>
      <c r="H96" s="311"/>
      <c r="I96" s="311"/>
      <c r="J96" s="311"/>
      <c r="K96" s="311"/>
      <c r="L96" s="311"/>
      <c r="M96" s="311"/>
      <c r="N96" s="311"/>
      <c r="O96" s="311"/>
      <c r="P96" s="311"/>
      <c r="Q96" s="311"/>
      <c r="R96" s="311"/>
      <c r="S96" s="311"/>
      <c r="T96" s="311"/>
      <c r="U96" s="311"/>
    </row>
    <row r="97" s="52" customFormat="true" x14ac:dyDescent="0.3">
      <c r="A97" s="311"/>
      <c r="B97" s="311"/>
      <c r="C97" s="311"/>
      <c r="D97" s="311"/>
      <c r="E97" s="311"/>
      <c r="F97" s="311"/>
      <c r="G97" s="311"/>
      <c r="H97" s="311"/>
      <c r="I97" s="311"/>
      <c r="J97" s="311"/>
      <c r="K97" s="311"/>
      <c r="L97" s="311"/>
      <c r="M97" s="311"/>
      <c r="N97" s="311"/>
      <c r="O97" s="311"/>
      <c r="P97" s="311"/>
      <c r="Q97" s="311"/>
      <c r="R97" s="311"/>
      <c r="S97" s="311"/>
      <c r="T97" s="311"/>
      <c r="U97" s="311"/>
    </row>
    <row r="98" s="52" customFormat="true" x14ac:dyDescent="0.3">
      <c r="A98" s="311"/>
      <c r="B98" s="311"/>
      <c r="C98" s="311"/>
      <c r="D98" s="311"/>
      <c r="E98" s="311"/>
      <c r="F98" s="311"/>
      <c r="G98" s="311"/>
      <c r="H98" s="311"/>
      <c r="I98" s="311"/>
      <c r="J98" s="311"/>
      <c r="K98" s="311"/>
      <c r="L98" s="311"/>
      <c r="M98" s="311"/>
      <c r="N98" s="311"/>
      <c r="O98" s="311"/>
      <c r="P98" s="311"/>
      <c r="Q98" s="311"/>
      <c r="R98" s="311"/>
      <c r="S98" s="311"/>
      <c r="T98" s="311"/>
      <c r="U98" s="311"/>
    </row>
    <row r="99" s="52" customFormat="true" x14ac:dyDescent="0.3">
      <c r="A99" s="311"/>
      <c r="B99" s="311"/>
      <c r="C99" s="311"/>
      <c r="D99" s="311"/>
      <c r="E99" s="311"/>
      <c r="F99" s="311"/>
      <c r="G99" s="311"/>
      <c r="H99" s="311"/>
      <c r="I99" s="311"/>
      <c r="J99" s="311"/>
      <c r="K99" s="311"/>
      <c r="L99" s="311"/>
      <c r="M99" s="311"/>
      <c r="N99" s="311"/>
      <c r="O99" s="311"/>
      <c r="P99" s="311"/>
      <c r="Q99" s="311"/>
      <c r="R99" s="311"/>
      <c r="S99" s="311"/>
      <c r="T99" s="311"/>
      <c r="U99" s="311"/>
    </row>
    <row r="100" s="52" customFormat="true" x14ac:dyDescent="0.3">
      <c r="A100" s="311"/>
      <c r="B100" s="311"/>
      <c r="C100" s="311"/>
      <c r="D100" s="311"/>
      <c r="E100" s="311"/>
      <c r="F100" s="311"/>
      <c r="G100" s="311"/>
      <c r="H100" s="311"/>
      <c r="I100" s="311"/>
      <c r="J100" s="311"/>
      <c r="K100" s="311"/>
      <c r="L100" s="311"/>
      <c r="M100" s="311"/>
      <c r="N100" s="311"/>
      <c r="O100" s="311"/>
      <c r="P100" s="311"/>
      <c r="Q100" s="311"/>
      <c r="R100" s="311"/>
      <c r="S100" s="311"/>
      <c r="T100" s="311"/>
      <c r="U100" s="311"/>
    </row>
    <row r="101" s="52" customFormat="true" x14ac:dyDescent="0.3">
      <c r="A101" s="311"/>
      <c r="B101" s="311"/>
      <c r="C101" s="311"/>
      <c r="D101" s="311"/>
      <c r="E101" s="311"/>
      <c r="F101" s="311"/>
      <c r="G101" s="311"/>
      <c r="H101" s="311"/>
      <c r="I101" s="311"/>
      <c r="J101" s="311"/>
      <c r="K101" s="311"/>
      <c r="L101" s="311"/>
      <c r="M101" s="311"/>
      <c r="N101" s="311"/>
      <c r="O101" s="311"/>
      <c r="P101" s="311"/>
      <c r="Q101" s="311"/>
      <c r="R101" s="311"/>
      <c r="S101" s="311"/>
      <c r="T101" s="311"/>
      <c r="U101" s="311"/>
    </row>
    <row r="102" s="52" customFormat="true" x14ac:dyDescent="0.3">
      <c r="A102" s="311"/>
      <c r="B102" s="311"/>
      <c r="C102" s="311"/>
      <c r="D102" s="311"/>
      <c r="E102" s="311"/>
      <c r="F102" s="311"/>
      <c r="G102" s="311"/>
      <c r="H102" s="311"/>
      <c r="I102" s="311"/>
      <c r="J102" s="311"/>
      <c r="K102" s="311"/>
      <c r="L102" s="311"/>
      <c r="M102" s="311"/>
      <c r="N102" s="311"/>
      <c r="O102" s="311"/>
      <c r="P102" s="311"/>
      <c r="Q102" s="311"/>
      <c r="R102" s="311"/>
      <c r="S102" s="311"/>
      <c r="T102" s="311"/>
      <c r="U102" s="311"/>
    </row>
    <row r="103" s="52" customFormat="true" x14ac:dyDescent="0.3">
      <c r="A103" s="311"/>
      <c r="B103" s="311"/>
      <c r="C103" s="311"/>
      <c r="D103" s="311"/>
      <c r="E103" s="311"/>
      <c r="F103" s="311"/>
      <c r="G103" s="311"/>
      <c r="H103" s="311"/>
      <c r="I103" s="311"/>
      <c r="J103" s="311"/>
      <c r="K103" s="311"/>
      <c r="L103" s="311"/>
      <c r="M103" s="311"/>
      <c r="N103" s="311"/>
      <c r="O103" s="311"/>
      <c r="P103" s="311"/>
      <c r="Q103" s="311"/>
      <c r="R103" s="311"/>
      <c r="S103" s="311"/>
      <c r="T103" s="311"/>
      <c r="U103" s="311"/>
    </row>
    <row r="104" s="52" customFormat="true" x14ac:dyDescent="0.3">
      <c r="A104" s="311"/>
      <c r="B104" s="311"/>
      <c r="C104" s="311"/>
      <c r="D104" s="311"/>
      <c r="E104" s="311"/>
      <c r="F104" s="311"/>
      <c r="G104" s="311"/>
      <c r="H104" s="311"/>
      <c r="I104" s="311"/>
      <c r="J104" s="311"/>
      <c r="K104" s="311"/>
      <c r="L104" s="311"/>
      <c r="M104" s="311"/>
      <c r="N104" s="311"/>
      <c r="O104" s="311"/>
      <c r="P104" s="311"/>
      <c r="Q104" s="311"/>
      <c r="R104" s="311"/>
      <c r="S104" s="311"/>
      <c r="T104" s="311"/>
      <c r="U104" s="311"/>
    </row>
    <row r="105" s="52" customFormat="true" x14ac:dyDescent="0.3">
      <c r="A105" s="311"/>
      <c r="B105" s="311"/>
      <c r="C105" s="311"/>
      <c r="D105" s="311"/>
      <c r="E105" s="311"/>
      <c r="F105" s="311"/>
      <c r="G105" s="311"/>
      <c r="H105" s="311"/>
      <c r="I105" s="311"/>
      <c r="J105" s="311"/>
      <c r="K105" s="311"/>
      <c r="L105" s="311"/>
      <c r="M105" s="311"/>
      <c r="N105" s="311"/>
      <c r="O105" s="311"/>
      <c r="P105" s="311"/>
      <c r="Q105" s="311"/>
      <c r="R105" s="311"/>
      <c r="S105" s="311"/>
      <c r="T105" s="311"/>
      <c r="U105" s="311"/>
    </row>
    <row r="106" s="52" customFormat="true" x14ac:dyDescent="0.3">
      <c r="A106" s="311"/>
      <c r="B106" s="311"/>
      <c r="C106" s="311"/>
      <c r="D106" s="311"/>
      <c r="E106" s="311"/>
      <c r="F106" s="311"/>
      <c r="G106" s="311"/>
      <c r="H106" s="311"/>
      <c r="I106" s="311"/>
      <c r="J106" s="311"/>
      <c r="K106" s="311"/>
      <c r="L106" s="311"/>
      <c r="M106" s="311"/>
      <c r="N106" s="311"/>
      <c r="O106" s="311"/>
      <c r="P106" s="311"/>
      <c r="Q106" s="311"/>
      <c r="R106" s="311"/>
      <c r="S106" s="311"/>
      <c r="T106" s="311"/>
      <c r="U106" s="311"/>
    </row>
    <row r="107" s="52" customFormat="true" x14ac:dyDescent="0.3">
      <c r="A107" s="311"/>
      <c r="B107" s="311"/>
      <c r="C107" s="311"/>
      <c r="D107" s="311"/>
      <c r="E107" s="311"/>
      <c r="F107" s="311"/>
      <c r="G107" s="311"/>
      <c r="H107" s="311"/>
      <c r="I107" s="311"/>
      <c r="J107" s="311"/>
      <c r="K107" s="311"/>
      <c r="L107" s="311"/>
      <c r="M107" s="311"/>
      <c r="N107" s="311"/>
      <c r="O107" s="311"/>
      <c r="P107" s="311"/>
      <c r="Q107" s="311"/>
      <c r="R107" s="311"/>
      <c r="S107" s="311"/>
      <c r="T107" s="311"/>
      <c r="U107" s="311"/>
    </row>
    <row r="108" s="52" customFormat="true" x14ac:dyDescent="0.3">
      <c r="A108" s="311"/>
      <c r="B108" s="311"/>
      <c r="C108" s="311"/>
      <c r="D108" s="311"/>
      <c r="E108" s="311"/>
      <c r="F108" s="311"/>
      <c r="G108" s="311"/>
      <c r="H108" s="311"/>
      <c r="I108" s="311"/>
      <c r="J108" s="311"/>
      <c r="K108" s="311"/>
      <c r="L108" s="311"/>
      <c r="M108" s="311"/>
      <c r="N108" s="311"/>
      <c r="O108" s="311"/>
      <c r="P108" s="311"/>
      <c r="Q108" s="311"/>
      <c r="R108" s="311"/>
      <c r="S108" s="311"/>
      <c r="T108" s="311"/>
      <c r="U108" s="311"/>
    </row>
    <row r="109" s="52" customFormat="true" x14ac:dyDescent="0.3">
      <c r="A109" s="311"/>
      <c r="B109" s="311"/>
      <c r="C109" s="311"/>
      <c r="D109" s="311"/>
      <c r="E109" s="311"/>
      <c r="F109" s="311"/>
      <c r="G109" s="311"/>
      <c r="H109" s="311"/>
      <c r="I109" s="311"/>
      <c r="J109" s="311"/>
      <c r="K109" s="311"/>
      <c r="L109" s="311"/>
      <c r="M109" s="311"/>
      <c r="N109" s="311"/>
      <c r="O109" s="311"/>
      <c r="P109" s="311"/>
      <c r="Q109" s="311"/>
      <c r="R109" s="311"/>
      <c r="S109" s="311"/>
      <c r="T109" s="311"/>
      <c r="U109" s="311"/>
    </row>
    <row r="110" s="52" customFormat="true" x14ac:dyDescent="0.3">
      <c r="A110" s="311"/>
      <c r="B110" s="311"/>
      <c r="C110" s="311"/>
      <c r="D110" s="311"/>
      <c r="E110" s="311"/>
      <c r="F110" s="311"/>
      <c r="G110" s="311"/>
      <c r="H110" s="311"/>
      <c r="I110" s="311"/>
      <c r="J110" s="311"/>
      <c r="K110" s="311"/>
      <c r="L110" s="311"/>
      <c r="M110" s="311"/>
      <c r="N110" s="311"/>
      <c r="O110" s="311"/>
      <c r="P110" s="311"/>
      <c r="Q110" s="311"/>
      <c r="R110" s="311"/>
      <c r="S110" s="311"/>
      <c r="T110" s="311"/>
      <c r="U110" s="311"/>
    </row>
    <row r="111" s="52" customFormat="true" x14ac:dyDescent="0.3">
      <c r="A111" s="311"/>
      <c r="B111" s="311"/>
      <c r="C111" s="311"/>
      <c r="D111" s="311"/>
      <c r="E111" s="311"/>
      <c r="F111" s="311"/>
      <c r="G111" s="311"/>
      <c r="H111" s="311"/>
      <c r="I111" s="311"/>
      <c r="J111" s="311"/>
      <c r="K111" s="311"/>
      <c r="L111" s="311"/>
      <c r="M111" s="311"/>
      <c r="N111" s="311"/>
      <c r="O111" s="311"/>
      <c r="P111" s="311"/>
      <c r="Q111" s="311"/>
      <c r="R111" s="311"/>
      <c r="S111" s="311"/>
      <c r="T111" s="311"/>
      <c r="U111" s="311"/>
    </row>
    <row r="112" s="52" customFormat="true" x14ac:dyDescent="0.3">
      <c r="A112" s="311"/>
      <c r="B112" s="311"/>
      <c r="C112" s="311"/>
      <c r="D112" s="311"/>
      <c r="E112" s="311"/>
      <c r="F112" s="311"/>
      <c r="G112" s="311"/>
      <c r="H112" s="311"/>
      <c r="I112" s="311"/>
      <c r="J112" s="311"/>
      <c r="K112" s="311"/>
      <c r="L112" s="311"/>
      <c r="M112" s="311"/>
      <c r="N112" s="311"/>
      <c r="O112" s="311"/>
      <c r="P112" s="311"/>
      <c r="Q112" s="311"/>
      <c r="R112" s="311"/>
      <c r="S112" s="311"/>
      <c r="T112" s="311"/>
      <c r="U112" s="311"/>
    </row>
    <row r="113" s="52" customFormat="true" x14ac:dyDescent="0.3">
      <c r="A113" s="311"/>
      <c r="B113" s="311"/>
      <c r="C113" s="311"/>
      <c r="D113" s="311"/>
      <c r="E113" s="311"/>
      <c r="F113" s="311"/>
      <c r="G113" s="311"/>
      <c r="H113" s="311"/>
      <c r="I113" s="311"/>
      <c r="J113" s="311"/>
      <c r="K113" s="311"/>
      <c r="L113" s="311"/>
      <c r="M113" s="311"/>
      <c r="N113" s="311"/>
      <c r="O113" s="311"/>
      <c r="P113" s="311"/>
      <c r="Q113" s="311"/>
      <c r="R113" s="311"/>
      <c r="S113" s="311"/>
      <c r="T113" s="311"/>
      <c r="U113" s="311"/>
    </row>
    <row r="114" s="52" customFormat="true" x14ac:dyDescent="0.3">
      <c r="A114" s="311"/>
      <c r="B114" s="311"/>
      <c r="C114" s="311"/>
      <c r="D114" s="311"/>
      <c r="E114" s="311"/>
      <c r="F114" s="311"/>
      <c r="G114" s="311"/>
      <c r="H114" s="311"/>
      <c r="I114" s="311"/>
      <c r="J114" s="311"/>
      <c r="K114" s="311"/>
      <c r="L114" s="311"/>
      <c r="M114" s="311"/>
      <c r="N114" s="311"/>
      <c r="O114" s="311"/>
      <c r="P114" s="311"/>
      <c r="Q114" s="311"/>
      <c r="R114" s="311"/>
      <c r="S114" s="311"/>
      <c r="T114" s="311"/>
      <c r="U114" s="311"/>
    </row>
    <row r="115" s="52" customFormat="true" x14ac:dyDescent="0.3">
      <c r="A115" s="311"/>
      <c r="B115" s="311"/>
      <c r="C115" s="311"/>
      <c r="D115" s="311"/>
      <c r="E115" s="311"/>
      <c r="F115" s="311"/>
      <c r="G115" s="311"/>
      <c r="H115" s="311"/>
      <c r="I115" s="311"/>
      <c r="J115" s="311"/>
      <c r="K115" s="311"/>
      <c r="L115" s="311"/>
      <c r="M115" s="311"/>
      <c r="N115" s="311"/>
      <c r="O115" s="311"/>
      <c r="P115" s="311"/>
      <c r="Q115" s="311"/>
      <c r="R115" s="311"/>
      <c r="S115" s="311"/>
      <c r="T115" s="311"/>
      <c r="U115" s="311"/>
    </row>
    <row r="116" s="52" customFormat="true" x14ac:dyDescent="0.3">
      <c r="A116" s="311"/>
      <c r="B116" s="311"/>
      <c r="C116" s="311"/>
      <c r="D116" s="311"/>
      <c r="E116" s="311"/>
      <c r="F116" s="311"/>
      <c r="G116" s="311"/>
      <c r="H116" s="311"/>
      <c r="I116" s="311"/>
      <c r="J116" s="311"/>
      <c r="K116" s="311"/>
      <c r="L116" s="311"/>
      <c r="M116" s="311"/>
      <c r="N116" s="311"/>
      <c r="O116" s="311"/>
      <c r="P116" s="311"/>
      <c r="Q116" s="311"/>
      <c r="R116" s="311"/>
      <c r="S116" s="311"/>
      <c r="T116" s="311"/>
      <c r="U116" s="311"/>
    </row>
    <row r="117" s="52" customFormat="true" x14ac:dyDescent="0.3">
      <c r="A117" s="311"/>
      <c r="B117" s="311"/>
      <c r="C117" s="311"/>
      <c r="D117" s="311"/>
      <c r="E117" s="311"/>
      <c r="F117" s="311"/>
      <c r="G117" s="311"/>
      <c r="H117" s="311"/>
      <c r="I117" s="311"/>
      <c r="J117" s="311"/>
      <c r="K117" s="311"/>
      <c r="L117" s="311"/>
      <c r="M117" s="311"/>
      <c r="N117" s="311"/>
      <c r="O117" s="311"/>
      <c r="P117" s="311"/>
      <c r="Q117" s="311"/>
      <c r="R117" s="311"/>
      <c r="S117" s="311"/>
      <c r="T117" s="311"/>
      <c r="U117" s="311"/>
    </row>
    <row r="118" s="52" customFormat="true" x14ac:dyDescent="0.3">
      <c r="A118" s="311"/>
      <c r="B118" s="311"/>
      <c r="C118" s="311"/>
      <c r="D118" s="311"/>
      <c r="E118" s="311"/>
      <c r="F118" s="311"/>
      <c r="G118" s="311"/>
      <c r="H118" s="311"/>
      <c r="I118" s="311"/>
      <c r="J118" s="311"/>
      <c r="K118" s="311"/>
      <c r="L118" s="311"/>
      <c r="M118" s="311"/>
      <c r="N118" s="311"/>
      <c r="O118" s="311"/>
      <c r="P118" s="311"/>
      <c r="Q118" s="311"/>
      <c r="R118" s="311"/>
      <c r="S118" s="311"/>
      <c r="T118" s="311"/>
      <c r="U118" s="311"/>
    </row>
    <row r="119" s="52" customFormat="true" x14ac:dyDescent="0.3">
      <c r="A119" s="311"/>
      <c r="B119" s="311"/>
      <c r="C119" s="311"/>
      <c r="D119" s="311"/>
      <c r="E119" s="311"/>
      <c r="F119" s="311"/>
      <c r="G119" s="311"/>
      <c r="H119" s="311"/>
      <c r="I119" s="311"/>
      <c r="J119" s="311"/>
      <c r="K119" s="311"/>
      <c r="L119" s="311"/>
      <c r="M119" s="311"/>
      <c r="N119" s="311"/>
      <c r="O119" s="311"/>
      <c r="P119" s="311"/>
      <c r="Q119" s="311"/>
      <c r="R119" s="311"/>
      <c r="S119" s="311"/>
      <c r="T119" s="311"/>
      <c r="U119" s="311"/>
    </row>
    <row r="120" s="52" customFormat="true" x14ac:dyDescent="0.3">
      <c r="A120" s="311"/>
      <c r="B120" s="311"/>
      <c r="C120" s="311"/>
      <c r="D120" s="311"/>
      <c r="E120" s="311"/>
      <c r="F120" s="311"/>
      <c r="G120" s="311"/>
      <c r="H120" s="311"/>
      <c r="I120" s="311"/>
      <c r="J120" s="311"/>
      <c r="K120" s="311"/>
      <c r="L120" s="311"/>
      <c r="M120" s="311"/>
      <c r="N120" s="311"/>
      <c r="O120" s="311"/>
      <c r="P120" s="311"/>
      <c r="Q120" s="311"/>
      <c r="R120" s="311"/>
      <c r="S120" s="311"/>
      <c r="T120" s="311"/>
      <c r="U120" s="311"/>
    </row>
    <row r="121" s="52" customFormat="true" x14ac:dyDescent="0.3">
      <c r="A121" s="311"/>
      <c r="B121" s="311"/>
      <c r="C121" s="311"/>
      <c r="D121" s="311"/>
      <c r="E121" s="311"/>
      <c r="F121" s="311"/>
      <c r="G121" s="311"/>
      <c r="H121" s="311"/>
      <c r="I121" s="311"/>
      <c r="J121" s="311"/>
      <c r="K121" s="311"/>
      <c r="L121" s="311"/>
      <c r="M121" s="311"/>
      <c r="N121" s="311"/>
      <c r="O121" s="311"/>
      <c r="P121" s="311"/>
      <c r="Q121" s="311"/>
      <c r="R121" s="311"/>
      <c r="S121" s="311"/>
      <c r="T121" s="311"/>
      <c r="U121" s="311"/>
    </row>
    <row r="122" s="52" customFormat="true" x14ac:dyDescent="0.3">
      <c r="A122" s="311"/>
      <c r="B122" s="311"/>
      <c r="C122" s="311"/>
      <c r="D122" s="311"/>
      <c r="E122" s="311"/>
      <c r="F122" s="311"/>
      <c r="G122" s="311"/>
      <c r="H122" s="311"/>
      <c r="I122" s="311"/>
      <c r="J122" s="311"/>
      <c r="K122" s="311"/>
      <c r="L122" s="311"/>
      <c r="M122" s="311"/>
      <c r="N122" s="311"/>
      <c r="O122" s="311"/>
      <c r="P122" s="311"/>
      <c r="Q122" s="311"/>
      <c r="R122" s="311"/>
      <c r="S122" s="311"/>
      <c r="T122" s="311"/>
      <c r="U122" s="311"/>
    </row>
    <row r="123" s="52" customFormat="true" x14ac:dyDescent="0.3">
      <c r="A123" s="311"/>
      <c r="B123" s="311"/>
      <c r="C123" s="311"/>
      <c r="D123" s="311"/>
      <c r="E123" s="311"/>
      <c r="F123" s="311"/>
      <c r="G123" s="311"/>
      <c r="H123" s="311"/>
      <c r="I123" s="311"/>
      <c r="J123" s="311"/>
      <c r="K123" s="311"/>
      <c r="L123" s="311"/>
      <c r="M123" s="311"/>
      <c r="N123" s="311"/>
      <c r="O123" s="311"/>
      <c r="P123" s="311"/>
      <c r="Q123" s="311"/>
      <c r="R123" s="311"/>
      <c r="S123" s="311"/>
      <c r="T123" s="311"/>
      <c r="U123" s="311"/>
    </row>
    <row r="124" s="52" customFormat="true" x14ac:dyDescent="0.3">
      <c r="A124" s="311"/>
      <c r="B124" s="311"/>
      <c r="C124" s="311"/>
      <c r="D124" s="311"/>
      <c r="E124" s="311"/>
      <c r="F124" s="311"/>
      <c r="G124" s="311"/>
      <c r="H124" s="311"/>
      <c r="I124" s="311"/>
      <c r="J124" s="311"/>
      <c r="K124" s="311"/>
      <c r="L124" s="311"/>
      <c r="M124" s="311"/>
      <c r="N124" s="311"/>
      <c r="O124" s="311"/>
      <c r="P124" s="311"/>
      <c r="Q124" s="311"/>
      <c r="R124" s="311"/>
      <c r="S124" s="311"/>
      <c r="T124" s="311"/>
      <c r="U124" s="311"/>
    </row>
    <row r="125" s="52" customFormat="true" x14ac:dyDescent="0.3">
      <c r="A125" s="311"/>
      <c r="B125" s="311"/>
      <c r="C125" s="311"/>
      <c r="D125" s="311"/>
      <c r="E125" s="311"/>
      <c r="F125" s="311"/>
      <c r="G125" s="311"/>
      <c r="H125" s="311"/>
      <c r="I125" s="311"/>
      <c r="J125" s="311"/>
      <c r="K125" s="311"/>
      <c r="L125" s="311"/>
      <c r="M125" s="311"/>
      <c r="N125" s="311"/>
      <c r="O125" s="311"/>
      <c r="P125" s="311"/>
      <c r="Q125" s="311"/>
      <c r="R125" s="311"/>
      <c r="S125" s="311"/>
      <c r="T125" s="311"/>
      <c r="U125" s="311"/>
    </row>
    <row r="126" s="52" customFormat="true" x14ac:dyDescent="0.3">
      <c r="A126" s="311"/>
      <c r="B126" s="311"/>
      <c r="C126" s="311"/>
      <c r="D126" s="311"/>
      <c r="E126" s="311"/>
      <c r="F126" s="311"/>
      <c r="G126" s="311"/>
      <c r="H126" s="311"/>
      <c r="I126" s="311"/>
      <c r="J126" s="311"/>
      <c r="K126" s="311"/>
      <c r="L126" s="311"/>
      <c r="M126" s="311"/>
      <c r="N126" s="311"/>
      <c r="O126" s="311"/>
      <c r="P126" s="311"/>
      <c r="Q126" s="311"/>
      <c r="R126" s="311"/>
      <c r="S126" s="311"/>
      <c r="T126" s="311"/>
      <c r="U126" s="311"/>
    </row>
    <row r="127" s="52" customFormat="true" x14ac:dyDescent="0.3">
      <c r="A127" s="311"/>
      <c r="B127" s="311"/>
      <c r="C127" s="311"/>
      <c r="D127" s="311"/>
      <c r="E127" s="311"/>
      <c r="F127" s="311"/>
      <c r="G127" s="311"/>
      <c r="H127" s="311"/>
      <c r="I127" s="311"/>
      <c r="J127" s="311"/>
      <c r="K127" s="311"/>
      <c r="L127" s="311"/>
      <c r="M127" s="311"/>
      <c r="N127" s="311"/>
      <c r="O127" s="311"/>
      <c r="P127" s="311"/>
      <c r="Q127" s="311"/>
      <c r="R127" s="311"/>
      <c r="S127" s="311"/>
      <c r="T127" s="311"/>
      <c r="U127" s="311"/>
    </row>
    <row r="128" s="52" customFormat="true" x14ac:dyDescent="0.3">
      <c r="A128" s="311"/>
      <c r="B128" s="311"/>
      <c r="C128" s="311"/>
      <c r="D128" s="311"/>
      <c r="E128" s="311"/>
      <c r="F128" s="311"/>
      <c r="G128" s="311"/>
      <c r="H128" s="311"/>
      <c r="I128" s="311"/>
      <c r="J128" s="311"/>
      <c r="K128" s="311"/>
      <c r="L128" s="311"/>
      <c r="M128" s="311"/>
      <c r="N128" s="311"/>
      <c r="O128" s="311"/>
      <c r="P128" s="311"/>
      <c r="Q128" s="311"/>
      <c r="R128" s="311"/>
      <c r="S128" s="311"/>
      <c r="T128" s="311"/>
      <c r="U128" s="311"/>
    </row>
    <row r="129" s="52" customFormat="true" x14ac:dyDescent="0.3">
      <c r="A129" s="311"/>
      <c r="B129" s="311"/>
      <c r="C129" s="311"/>
      <c r="D129" s="311"/>
      <c r="E129" s="311"/>
      <c r="F129" s="311"/>
      <c r="G129" s="311"/>
      <c r="H129" s="311"/>
      <c r="I129" s="311"/>
      <c r="J129" s="311"/>
      <c r="K129" s="311"/>
      <c r="L129" s="311"/>
      <c r="M129" s="311"/>
      <c r="N129" s="311"/>
      <c r="O129" s="311"/>
      <c r="P129" s="311"/>
      <c r="Q129" s="311"/>
      <c r="R129" s="311"/>
      <c r="S129" s="311"/>
      <c r="T129" s="311"/>
      <c r="U129" s="311"/>
    </row>
    <row r="130" s="52" customFormat="true" x14ac:dyDescent="0.3">
      <c r="A130" s="311"/>
      <c r="B130" s="311"/>
      <c r="C130" s="311"/>
      <c r="D130" s="311"/>
      <c r="E130" s="311"/>
      <c r="F130" s="311"/>
      <c r="G130" s="311"/>
      <c r="H130" s="311"/>
      <c r="I130" s="311"/>
      <c r="J130" s="311"/>
      <c r="K130" s="311"/>
      <c r="L130" s="311"/>
      <c r="M130" s="311"/>
      <c r="N130" s="311"/>
      <c r="O130" s="311"/>
      <c r="P130" s="311"/>
      <c r="Q130" s="311"/>
      <c r="R130" s="311"/>
      <c r="S130" s="311"/>
      <c r="T130" s="311"/>
      <c r="U130" s="311"/>
    </row>
    <row r="131" s="52" customFormat="true" x14ac:dyDescent="0.3">
      <c r="A131" s="311"/>
      <c r="B131" s="311"/>
      <c r="C131" s="311"/>
      <c r="D131" s="311"/>
      <c r="E131" s="311"/>
      <c r="F131" s="311"/>
      <c r="G131" s="311"/>
      <c r="H131" s="311"/>
      <c r="I131" s="311"/>
      <c r="J131" s="311"/>
      <c r="K131" s="311"/>
      <c r="L131" s="311"/>
      <c r="M131" s="311"/>
      <c r="N131" s="311"/>
      <c r="O131" s="311"/>
      <c r="P131" s="311"/>
      <c r="Q131" s="311"/>
      <c r="R131" s="311"/>
      <c r="S131" s="311"/>
      <c r="T131" s="311"/>
      <c r="U131" s="311"/>
    </row>
    <row r="132" s="52" customFormat="true" x14ac:dyDescent="0.3">
      <c r="A132" s="311"/>
      <c r="B132" s="311"/>
      <c r="C132" s="311"/>
      <c r="D132" s="311"/>
      <c r="E132" s="311"/>
      <c r="F132" s="311"/>
      <c r="G132" s="311"/>
      <c r="H132" s="311"/>
      <c r="I132" s="311"/>
      <c r="J132" s="311"/>
      <c r="K132" s="311"/>
      <c r="L132" s="311"/>
      <c r="M132" s="311"/>
      <c r="N132" s="311"/>
      <c r="O132" s="311"/>
      <c r="P132" s="311"/>
      <c r="Q132" s="311"/>
      <c r="R132" s="311"/>
      <c r="S132" s="311"/>
      <c r="T132" s="311"/>
      <c r="U132" s="311"/>
    </row>
    <row r="133" s="52" customFormat="true" x14ac:dyDescent="0.3">
      <c r="A133" s="311"/>
      <c r="B133" s="311"/>
      <c r="C133" s="311"/>
      <c r="D133" s="311"/>
      <c r="E133" s="311"/>
      <c r="F133" s="311"/>
      <c r="G133" s="311"/>
      <c r="H133" s="311"/>
      <c r="I133" s="311"/>
      <c r="J133" s="311"/>
      <c r="K133" s="311"/>
      <c r="L133" s="311"/>
      <c r="M133" s="311"/>
      <c r="N133" s="311"/>
      <c r="O133" s="311"/>
      <c r="P133" s="311"/>
      <c r="Q133" s="311"/>
      <c r="R133" s="311"/>
      <c r="S133" s="311"/>
      <c r="T133" s="311"/>
      <c r="U133" s="311"/>
    </row>
    <row r="134" s="52" customFormat="true" x14ac:dyDescent="0.3">
      <c r="A134" s="311"/>
      <c r="B134" s="311"/>
      <c r="C134" s="311"/>
      <c r="D134" s="311"/>
      <c r="E134" s="311"/>
      <c r="F134" s="311"/>
      <c r="G134" s="311"/>
      <c r="H134" s="311"/>
      <c r="I134" s="311"/>
      <c r="J134" s="311"/>
      <c r="K134" s="311"/>
      <c r="L134" s="311"/>
      <c r="M134" s="311"/>
      <c r="N134" s="311"/>
      <c r="O134" s="311"/>
      <c r="P134" s="311"/>
      <c r="Q134" s="311"/>
      <c r="R134" s="311"/>
      <c r="S134" s="311"/>
      <c r="T134" s="311"/>
      <c r="U134" s="311"/>
    </row>
    <row r="135" s="52" customFormat="true" x14ac:dyDescent="0.3">
      <c r="A135" s="311"/>
      <c r="B135" s="311"/>
      <c r="C135" s="311"/>
      <c r="D135" s="311"/>
      <c r="E135" s="311"/>
      <c r="F135" s="311"/>
      <c r="G135" s="311"/>
      <c r="H135" s="311"/>
      <c r="I135" s="311"/>
      <c r="J135" s="311"/>
      <c r="K135" s="311"/>
      <c r="L135" s="311"/>
      <c r="M135" s="311"/>
      <c r="N135" s="311"/>
      <c r="O135" s="311"/>
      <c r="P135" s="311"/>
      <c r="Q135" s="311"/>
      <c r="R135" s="311"/>
      <c r="S135" s="311"/>
      <c r="T135" s="311"/>
      <c r="U135" s="311"/>
    </row>
    <row r="136" s="52" customFormat="true" x14ac:dyDescent="0.3">
      <c r="A136" s="311"/>
      <c r="B136" s="311"/>
      <c r="C136" s="311"/>
      <c r="D136" s="311"/>
      <c r="E136" s="311"/>
      <c r="F136" s="311"/>
      <c r="G136" s="311"/>
      <c r="H136" s="311"/>
      <c r="I136" s="311"/>
      <c r="J136" s="311"/>
      <c r="K136" s="311"/>
      <c r="L136" s="311"/>
      <c r="M136" s="311"/>
      <c r="N136" s="311"/>
      <c r="O136" s="311"/>
      <c r="P136" s="311"/>
      <c r="Q136" s="311"/>
      <c r="R136" s="311"/>
      <c r="S136" s="311"/>
      <c r="T136" s="311"/>
      <c r="U136" s="311"/>
    </row>
    <row r="137" s="52" customFormat="true" x14ac:dyDescent="0.3">
      <c r="A137" s="311"/>
      <c r="B137" s="311"/>
      <c r="C137" s="311"/>
      <c r="D137" s="311"/>
      <c r="E137" s="311"/>
      <c r="F137" s="311"/>
      <c r="G137" s="311"/>
      <c r="H137" s="311"/>
      <c r="I137" s="311"/>
      <c r="J137" s="311"/>
      <c r="K137" s="311"/>
      <c r="L137" s="311"/>
      <c r="M137" s="311"/>
      <c r="N137" s="311"/>
      <c r="O137" s="311"/>
      <c r="P137" s="311"/>
      <c r="Q137" s="311"/>
      <c r="R137" s="311"/>
      <c r="S137" s="311"/>
      <c r="T137" s="311"/>
      <c r="U137" s="311"/>
    </row>
    <row r="138" s="52" customFormat="true" x14ac:dyDescent="0.3">
      <c r="A138" s="311"/>
      <c r="B138" s="311"/>
      <c r="C138" s="311"/>
      <c r="D138" s="311"/>
      <c r="E138" s="311"/>
      <c r="F138" s="311"/>
      <c r="G138" s="311"/>
      <c r="H138" s="311"/>
      <c r="I138" s="311"/>
      <c r="J138" s="311"/>
      <c r="K138" s="311"/>
      <c r="L138" s="311"/>
      <c r="M138" s="311"/>
      <c r="N138" s="311"/>
      <c r="O138" s="311"/>
      <c r="P138" s="311"/>
      <c r="Q138" s="311"/>
      <c r="R138" s="311"/>
      <c r="S138" s="311"/>
      <c r="T138" s="311"/>
      <c r="U138" s="311"/>
    </row>
    <row r="139" s="52" customFormat="true" x14ac:dyDescent="0.3">
      <c r="A139" s="311"/>
      <c r="B139" s="311"/>
      <c r="C139" s="311"/>
      <c r="D139" s="311"/>
      <c r="E139" s="311"/>
      <c r="F139" s="311"/>
      <c r="G139" s="311"/>
      <c r="H139" s="311"/>
      <c r="I139" s="311"/>
      <c r="J139" s="311"/>
      <c r="K139" s="311"/>
      <c r="L139" s="311"/>
      <c r="M139" s="311"/>
      <c r="N139" s="311"/>
      <c r="O139" s="311"/>
      <c r="P139" s="311"/>
      <c r="Q139" s="311"/>
      <c r="R139" s="311"/>
      <c r="S139" s="311"/>
      <c r="T139" s="311"/>
      <c r="U139" s="311"/>
    </row>
    <row r="140" s="52" customFormat="true" x14ac:dyDescent="0.3">
      <c r="A140" s="311"/>
      <c r="B140" s="311"/>
      <c r="C140" s="311"/>
      <c r="D140" s="311"/>
      <c r="E140" s="311"/>
      <c r="F140" s="311"/>
      <c r="G140" s="311"/>
      <c r="H140" s="311"/>
      <c r="I140" s="311"/>
      <c r="J140" s="311"/>
      <c r="K140" s="311"/>
      <c r="L140" s="311"/>
      <c r="M140" s="311"/>
      <c r="N140" s="311"/>
      <c r="O140" s="311"/>
      <c r="P140" s="311"/>
      <c r="Q140" s="311"/>
      <c r="R140" s="311"/>
      <c r="S140" s="311"/>
      <c r="T140" s="311"/>
      <c r="U140" s="311"/>
    </row>
    <row r="141" s="52" customFormat="true" x14ac:dyDescent="0.3">
      <c r="A141" s="311"/>
      <c r="B141" s="311"/>
      <c r="C141" s="311"/>
      <c r="D141" s="311"/>
      <c r="E141" s="311"/>
      <c r="F141" s="311"/>
      <c r="G141" s="311"/>
      <c r="H141" s="311"/>
      <c r="I141" s="311"/>
      <c r="J141" s="311"/>
      <c r="K141" s="311"/>
      <c r="L141" s="311"/>
      <c r="M141" s="311"/>
      <c r="N141" s="311"/>
      <c r="O141" s="311"/>
      <c r="P141" s="311"/>
      <c r="Q141" s="311"/>
      <c r="R141" s="311"/>
      <c r="S141" s="311"/>
      <c r="T141" s="311"/>
      <c r="U141" s="311"/>
    </row>
    <row r="142" s="52" customFormat="true" x14ac:dyDescent="0.3">
      <c r="A142" s="311"/>
      <c r="B142" s="311"/>
      <c r="C142" s="311"/>
      <c r="D142" s="311"/>
      <c r="E142" s="311"/>
      <c r="F142" s="311"/>
      <c r="G142" s="311"/>
      <c r="H142" s="311"/>
      <c r="I142" s="311"/>
      <c r="J142" s="311"/>
      <c r="K142" s="311"/>
      <c r="L142" s="311"/>
      <c r="M142" s="311"/>
      <c r="N142" s="311"/>
      <c r="O142" s="311"/>
      <c r="P142" s="311"/>
      <c r="Q142" s="311"/>
      <c r="R142" s="311"/>
      <c r="S142" s="311"/>
      <c r="T142" s="311"/>
      <c r="U142" s="311"/>
    </row>
    <row r="143" s="52" customFormat="true" x14ac:dyDescent="0.3">
      <c r="A143" s="311"/>
      <c r="B143" s="311"/>
      <c r="C143" s="311"/>
      <c r="D143" s="311"/>
      <c r="E143" s="311"/>
      <c r="F143" s="311"/>
      <c r="G143" s="311"/>
      <c r="H143" s="311"/>
      <c r="I143" s="311"/>
      <c r="J143" s="311"/>
      <c r="K143" s="311"/>
      <c r="L143" s="311"/>
      <c r="M143" s="311"/>
      <c r="N143" s="311"/>
      <c r="O143" s="311"/>
      <c r="P143" s="311"/>
      <c r="Q143" s="311"/>
      <c r="R143" s="311"/>
      <c r="S143" s="311"/>
      <c r="T143" s="311"/>
      <c r="U143" s="311"/>
    </row>
    <row r="144" s="52" customFormat="true" x14ac:dyDescent="0.3">
      <c r="A144" s="311"/>
      <c r="B144" s="311"/>
      <c r="C144" s="311"/>
      <c r="D144" s="311"/>
      <c r="E144" s="311"/>
      <c r="F144" s="311"/>
      <c r="G144" s="311"/>
      <c r="H144" s="311"/>
      <c r="I144" s="311"/>
      <c r="J144" s="311"/>
      <c r="K144" s="311"/>
      <c r="L144" s="311"/>
      <c r="M144" s="311"/>
      <c r="N144" s="311"/>
      <c r="O144" s="311"/>
      <c r="P144" s="311"/>
      <c r="Q144" s="311"/>
      <c r="R144" s="311"/>
      <c r="S144" s="311"/>
      <c r="T144" s="311"/>
      <c r="U144" s="311"/>
    </row>
    <row r="145" s="52" customFormat="true" x14ac:dyDescent="0.3">
      <c r="A145" s="311"/>
      <c r="B145" s="311"/>
      <c r="C145" s="311"/>
      <c r="D145" s="311"/>
      <c r="E145" s="311"/>
      <c r="F145" s="311"/>
      <c r="G145" s="311"/>
      <c r="H145" s="311"/>
      <c r="I145" s="311"/>
      <c r="J145" s="311"/>
      <c r="K145" s="311"/>
      <c r="L145" s="311"/>
      <c r="M145" s="311"/>
      <c r="N145" s="311"/>
      <c r="O145" s="311"/>
      <c r="P145" s="311"/>
      <c r="Q145" s="311"/>
      <c r="R145" s="311"/>
      <c r="S145" s="311"/>
      <c r="T145" s="311"/>
      <c r="U145" s="311"/>
    </row>
    <row r="146" s="52" customFormat="true" x14ac:dyDescent="0.3">
      <c r="A146" s="311"/>
      <c r="B146" s="311"/>
      <c r="C146" s="311"/>
      <c r="D146" s="311"/>
      <c r="E146" s="311"/>
      <c r="F146" s="311"/>
      <c r="G146" s="311"/>
      <c r="H146" s="311"/>
      <c r="I146" s="311"/>
      <c r="J146" s="311"/>
      <c r="K146" s="311"/>
      <c r="L146" s="311"/>
      <c r="M146" s="311"/>
      <c r="N146" s="311"/>
      <c r="O146" s="311"/>
      <c r="P146" s="311"/>
      <c r="Q146" s="311"/>
      <c r="R146" s="311"/>
      <c r="S146" s="311"/>
      <c r="T146" s="311"/>
      <c r="U146" s="311"/>
    </row>
    <row r="147" s="52" customFormat="true" x14ac:dyDescent="0.3">
      <c r="A147" s="311"/>
      <c r="B147" s="311"/>
      <c r="C147" s="311"/>
      <c r="D147" s="311"/>
      <c r="E147" s="311"/>
      <c r="F147" s="311"/>
      <c r="G147" s="311"/>
      <c r="H147" s="311"/>
      <c r="I147" s="311"/>
      <c r="J147" s="311"/>
      <c r="K147" s="311"/>
      <c r="L147" s="311"/>
      <c r="M147" s="311"/>
      <c r="N147" s="311"/>
      <c r="O147" s="311"/>
      <c r="P147" s="311"/>
      <c r="Q147" s="311"/>
      <c r="R147" s="311"/>
      <c r="S147" s="311"/>
      <c r="T147" s="311"/>
      <c r="U147" s="311"/>
    </row>
    <row r="148" s="52" customFormat="true" x14ac:dyDescent="0.3">
      <c r="A148" s="311"/>
      <c r="B148" s="311"/>
      <c r="C148" s="311"/>
      <c r="D148" s="311"/>
      <c r="E148" s="311"/>
      <c r="F148" s="311"/>
      <c r="G148" s="311"/>
      <c r="H148" s="311"/>
      <c r="I148" s="311"/>
      <c r="J148" s="311"/>
      <c r="K148" s="311"/>
      <c r="L148" s="311"/>
      <c r="M148" s="311"/>
      <c r="N148" s="311"/>
      <c r="O148" s="311"/>
      <c r="P148" s="311"/>
      <c r="Q148" s="311"/>
      <c r="R148" s="311"/>
      <c r="S148" s="311"/>
      <c r="T148" s="311"/>
      <c r="U148" s="311"/>
    </row>
    <row r="149" s="52" customFormat="true" x14ac:dyDescent="0.3">
      <c r="A149" s="311"/>
      <c r="B149" s="311"/>
      <c r="C149" s="311"/>
      <c r="D149" s="311"/>
      <c r="E149" s="311"/>
      <c r="F149" s="311"/>
      <c r="G149" s="311"/>
      <c r="H149" s="311"/>
      <c r="I149" s="311"/>
      <c r="J149" s="311"/>
      <c r="K149" s="311"/>
      <c r="L149" s="311"/>
      <c r="M149" s="311"/>
      <c r="N149" s="311"/>
      <c r="O149" s="311"/>
      <c r="P149" s="311"/>
      <c r="Q149" s="311"/>
      <c r="R149" s="311"/>
      <c r="S149" s="311"/>
      <c r="T149" s="311"/>
      <c r="U149" s="311"/>
    </row>
    <row r="150" s="52" customFormat="true" x14ac:dyDescent="0.3">
      <c r="A150" s="311"/>
      <c r="B150" s="311"/>
      <c r="C150" s="311"/>
      <c r="D150" s="311"/>
      <c r="E150" s="311"/>
      <c r="F150" s="311"/>
      <c r="G150" s="311"/>
      <c r="H150" s="311"/>
      <c r="I150" s="311"/>
      <c r="J150" s="311"/>
      <c r="K150" s="311"/>
      <c r="L150" s="311"/>
      <c r="M150" s="311"/>
      <c r="N150" s="311"/>
      <c r="O150" s="311"/>
      <c r="P150" s="311"/>
      <c r="Q150" s="311"/>
      <c r="R150" s="311"/>
      <c r="S150" s="311"/>
      <c r="T150" s="311"/>
      <c r="U150" s="311"/>
    </row>
    <row r="151" s="52" customFormat="true" x14ac:dyDescent="0.3">
      <c r="A151" s="311"/>
      <c r="B151" s="311"/>
      <c r="C151" s="311"/>
      <c r="D151" s="311"/>
      <c r="E151" s="311"/>
      <c r="F151" s="311"/>
      <c r="G151" s="311"/>
      <c r="H151" s="311"/>
      <c r="I151" s="311"/>
      <c r="J151" s="311"/>
      <c r="K151" s="311"/>
      <c r="L151" s="311"/>
      <c r="M151" s="311"/>
      <c r="N151" s="311"/>
      <c r="O151" s="311"/>
      <c r="P151" s="311"/>
      <c r="Q151" s="311"/>
      <c r="R151" s="311"/>
      <c r="S151" s="311"/>
      <c r="T151" s="311"/>
      <c r="U151" s="311"/>
    </row>
    <row r="152" s="52" customFormat="true" x14ac:dyDescent="0.3">
      <c r="A152" s="311"/>
      <c r="B152" s="311"/>
      <c r="C152" s="311"/>
      <c r="D152" s="311"/>
      <c r="E152" s="311"/>
      <c r="F152" s="311"/>
      <c r="G152" s="311"/>
      <c r="H152" s="311"/>
      <c r="I152" s="311"/>
      <c r="J152" s="311"/>
      <c r="K152" s="311"/>
      <c r="L152" s="311"/>
      <c r="M152" s="311"/>
      <c r="N152" s="311"/>
      <c r="O152" s="311"/>
      <c r="P152" s="311"/>
      <c r="Q152" s="311"/>
      <c r="R152" s="311"/>
      <c r="S152" s="311"/>
      <c r="T152" s="311"/>
      <c r="U152" s="311"/>
    </row>
    <row r="153" s="52" customFormat="true" x14ac:dyDescent="0.3">
      <c r="A153" s="311"/>
      <c r="B153" s="311"/>
      <c r="C153" s="311"/>
      <c r="D153" s="311"/>
      <c r="E153" s="311"/>
      <c r="F153" s="311"/>
      <c r="G153" s="311"/>
      <c r="H153" s="311"/>
      <c r="I153" s="311"/>
      <c r="J153" s="311"/>
      <c r="K153" s="311"/>
      <c r="L153" s="311"/>
      <c r="M153" s="311"/>
      <c r="N153" s="311"/>
      <c r="O153" s="311"/>
      <c r="P153" s="311"/>
      <c r="Q153" s="311"/>
      <c r="R153" s="311"/>
      <c r="S153" s="311"/>
      <c r="T153" s="311"/>
      <c r="U153" s="311"/>
    </row>
    <row r="154" s="52" customFormat="true" x14ac:dyDescent="0.3">
      <c r="A154" s="311"/>
      <c r="B154" s="311"/>
      <c r="C154" s="311"/>
      <c r="D154" s="311"/>
      <c r="E154" s="311"/>
      <c r="F154" s="311"/>
      <c r="G154" s="311"/>
      <c r="H154" s="311"/>
      <c r="I154" s="311"/>
      <c r="J154" s="311"/>
      <c r="K154" s="311"/>
      <c r="L154" s="311"/>
      <c r="M154" s="311"/>
      <c r="N154" s="311"/>
      <c r="O154" s="311"/>
      <c r="P154" s="311"/>
      <c r="Q154" s="311"/>
      <c r="R154" s="311"/>
      <c r="S154" s="311"/>
      <c r="T154" s="311"/>
      <c r="U154" s="311"/>
    </row>
    <row r="155" s="52" customFormat="true" x14ac:dyDescent="0.3">
      <c r="A155" s="311"/>
      <c r="B155" s="311"/>
      <c r="C155" s="311"/>
      <c r="D155" s="311"/>
      <c r="E155" s="311"/>
      <c r="F155" s="311"/>
      <c r="G155" s="311"/>
      <c r="H155" s="311"/>
      <c r="I155" s="311"/>
      <c r="J155" s="311"/>
      <c r="K155" s="311"/>
      <c r="L155" s="311"/>
      <c r="M155" s="311"/>
      <c r="N155" s="311"/>
      <c r="O155" s="311"/>
      <c r="P155" s="311"/>
      <c r="Q155" s="311"/>
      <c r="R155" s="311"/>
      <c r="S155" s="311"/>
      <c r="T155" s="311"/>
      <c r="U155" s="311"/>
    </row>
    <row r="156" s="52" customFormat="true" x14ac:dyDescent="0.3">
      <c r="A156" s="311"/>
      <c r="B156" s="311"/>
      <c r="C156" s="311"/>
      <c r="D156" s="311"/>
      <c r="E156" s="311"/>
      <c r="F156" s="311"/>
      <c r="G156" s="311"/>
      <c r="H156" s="311"/>
      <c r="I156" s="311"/>
      <c r="J156" s="311"/>
      <c r="K156" s="311"/>
      <c r="L156" s="311"/>
      <c r="M156" s="311"/>
      <c r="N156" s="311"/>
      <c r="O156" s="311"/>
      <c r="P156" s="311"/>
      <c r="Q156" s="311"/>
      <c r="R156" s="311"/>
      <c r="S156" s="311"/>
      <c r="T156" s="311"/>
      <c r="U156" s="311"/>
    </row>
    <row r="157" s="52" customFormat="true" x14ac:dyDescent="0.3">
      <c r="A157" s="311"/>
      <c r="B157" s="311"/>
      <c r="C157" s="311"/>
      <c r="D157" s="311"/>
      <c r="E157" s="311"/>
      <c r="F157" s="311"/>
      <c r="G157" s="311"/>
      <c r="H157" s="311"/>
      <c r="I157" s="311"/>
      <c r="J157" s="311"/>
      <c r="K157" s="311"/>
      <c r="L157" s="311"/>
      <c r="M157" s="311"/>
      <c r="N157" s="311"/>
      <c r="O157" s="311"/>
      <c r="P157" s="311"/>
      <c r="Q157" s="311"/>
      <c r="R157" s="311"/>
      <c r="S157" s="311"/>
      <c r="T157" s="311"/>
      <c r="U157" s="311"/>
    </row>
    <row r="158" s="52" customFormat="true" x14ac:dyDescent="0.3">
      <c r="A158" s="311"/>
      <c r="B158" s="311"/>
      <c r="C158" s="311"/>
      <c r="D158" s="311"/>
      <c r="E158" s="311"/>
      <c r="F158" s="311"/>
      <c r="G158" s="311"/>
      <c r="H158" s="311"/>
      <c r="I158" s="311"/>
      <c r="J158" s="311"/>
      <c r="K158" s="311"/>
      <c r="L158" s="311"/>
      <c r="M158" s="311"/>
      <c r="N158" s="311"/>
      <c r="O158" s="311"/>
      <c r="P158" s="311"/>
      <c r="Q158" s="311"/>
      <c r="R158" s="311"/>
      <c r="S158" s="311"/>
      <c r="T158" s="311"/>
      <c r="U158" s="311"/>
    </row>
    <row r="159" s="52" customFormat="true" x14ac:dyDescent="0.3">
      <c r="A159" s="311"/>
      <c r="B159" s="311"/>
      <c r="C159" s="311"/>
      <c r="D159" s="311"/>
      <c r="E159" s="311"/>
      <c r="F159" s="311"/>
      <c r="G159" s="311"/>
      <c r="H159" s="311"/>
      <c r="I159" s="311"/>
      <c r="J159" s="311"/>
      <c r="K159" s="311"/>
      <c r="L159" s="311"/>
      <c r="M159" s="311"/>
      <c r="N159" s="311"/>
      <c r="O159" s="311"/>
      <c r="P159" s="311"/>
      <c r="Q159" s="311"/>
      <c r="R159" s="311"/>
      <c r="S159" s="311"/>
      <c r="T159" s="311"/>
      <c r="U159" s="311"/>
    </row>
    <row r="160" s="52" customFormat="true" x14ac:dyDescent="0.3">
      <c r="A160" s="311"/>
      <c r="B160" s="311"/>
      <c r="C160" s="311"/>
      <c r="D160" s="311"/>
      <c r="E160" s="311"/>
      <c r="F160" s="311"/>
      <c r="G160" s="311"/>
      <c r="H160" s="311"/>
      <c r="I160" s="311"/>
      <c r="J160" s="311"/>
      <c r="K160" s="311"/>
      <c r="L160" s="311"/>
      <c r="M160" s="311"/>
      <c r="N160" s="311"/>
      <c r="O160" s="311"/>
      <c r="P160" s="311"/>
      <c r="Q160" s="311"/>
      <c r="R160" s="311"/>
      <c r="S160" s="311"/>
      <c r="T160" s="311"/>
      <c r="U160" s="311"/>
    </row>
    <row r="161" s="52" customFormat="true" x14ac:dyDescent="0.3">
      <c r="A161" s="311"/>
      <c r="B161" s="311"/>
      <c r="C161" s="311"/>
      <c r="D161" s="311"/>
      <c r="E161" s="311"/>
      <c r="F161" s="311"/>
      <c r="G161" s="311"/>
      <c r="H161" s="311"/>
      <c r="I161" s="311"/>
      <c r="J161" s="311"/>
      <c r="K161" s="311"/>
      <c r="L161" s="311"/>
      <c r="M161" s="311"/>
      <c r="N161" s="311"/>
      <c r="O161" s="311"/>
      <c r="P161" s="311"/>
      <c r="Q161" s="311"/>
      <c r="R161" s="311"/>
      <c r="S161" s="311"/>
      <c r="T161" s="311"/>
      <c r="U161" s="311"/>
    </row>
    <row r="162" s="52" customFormat="true" x14ac:dyDescent="0.3">
      <c r="A162" s="311"/>
      <c r="B162" s="311"/>
      <c r="C162" s="311"/>
      <c r="D162" s="311"/>
      <c r="E162" s="311"/>
      <c r="F162" s="311"/>
      <c r="G162" s="311"/>
      <c r="H162" s="311"/>
      <c r="I162" s="311"/>
      <c r="J162" s="311"/>
      <c r="K162" s="311"/>
      <c r="L162" s="311"/>
      <c r="M162" s="311"/>
      <c r="N162" s="311"/>
      <c r="O162" s="311"/>
      <c r="P162" s="311"/>
      <c r="Q162" s="311"/>
      <c r="R162" s="311"/>
      <c r="S162" s="311"/>
      <c r="T162" s="311"/>
      <c r="U162" s="311"/>
    </row>
    <row r="163" s="52" customFormat="true" x14ac:dyDescent="0.3">
      <c r="A163" s="311"/>
      <c r="B163" s="311"/>
      <c r="C163" s="311"/>
      <c r="D163" s="311"/>
      <c r="E163" s="311"/>
      <c r="F163" s="311"/>
      <c r="G163" s="311"/>
      <c r="H163" s="311"/>
      <c r="I163" s="311"/>
      <c r="J163" s="311"/>
      <c r="K163" s="311"/>
      <c r="L163" s="311"/>
      <c r="M163" s="311"/>
      <c r="N163" s="311"/>
      <c r="O163" s="311"/>
      <c r="P163" s="311"/>
      <c r="Q163" s="311"/>
      <c r="R163" s="311"/>
      <c r="S163" s="311"/>
      <c r="T163" s="311"/>
      <c r="U163" s="311"/>
    </row>
    <row r="164" s="52" customFormat="true" x14ac:dyDescent="0.3">
      <c r="A164" s="311"/>
      <c r="B164" s="311"/>
      <c r="C164" s="311"/>
      <c r="D164" s="311"/>
      <c r="E164" s="311"/>
      <c r="F164" s="311"/>
      <c r="G164" s="311"/>
      <c r="H164" s="311"/>
      <c r="I164" s="311"/>
      <c r="J164" s="311"/>
      <c r="K164" s="311"/>
      <c r="L164" s="311"/>
      <c r="M164" s="311"/>
      <c r="N164" s="311"/>
      <c r="O164" s="311"/>
      <c r="P164" s="311"/>
      <c r="Q164" s="311"/>
      <c r="R164" s="311"/>
      <c r="S164" s="311"/>
      <c r="T164" s="311"/>
      <c r="U164" s="311"/>
    </row>
    <row r="165" s="52" customFormat="true" x14ac:dyDescent="0.3">
      <c r="A165" s="311"/>
      <c r="B165" s="311"/>
      <c r="C165" s="311"/>
      <c r="D165" s="311"/>
      <c r="E165" s="311"/>
      <c r="F165" s="311"/>
      <c r="G165" s="311"/>
      <c r="H165" s="311"/>
      <c r="I165" s="311"/>
      <c r="J165" s="311"/>
      <c r="K165" s="311"/>
      <c r="L165" s="311"/>
      <c r="M165" s="311"/>
      <c r="N165" s="311"/>
      <c r="O165" s="311"/>
      <c r="P165" s="311"/>
      <c r="Q165" s="311"/>
      <c r="R165" s="311"/>
      <c r="S165" s="311"/>
      <c r="T165" s="311"/>
      <c r="U165" s="311"/>
    </row>
    <row r="166" s="52" customFormat="true" x14ac:dyDescent="0.3">
      <c r="A166" s="311"/>
      <c r="B166" s="311"/>
      <c r="C166" s="311"/>
      <c r="D166" s="311"/>
      <c r="E166" s="311"/>
      <c r="F166" s="311"/>
      <c r="G166" s="311"/>
      <c r="H166" s="311"/>
      <c r="I166" s="311"/>
      <c r="J166" s="311"/>
      <c r="K166" s="311"/>
      <c r="L166" s="311"/>
      <c r="M166" s="311"/>
      <c r="N166" s="311"/>
      <c r="O166" s="311"/>
      <c r="P166" s="311"/>
      <c r="Q166" s="311"/>
      <c r="R166" s="311"/>
      <c r="S166" s="311"/>
      <c r="T166" s="311"/>
      <c r="U166" s="311"/>
    </row>
    <row r="167" s="52" customFormat="true" x14ac:dyDescent="0.3">
      <c r="A167" s="311"/>
      <c r="B167" s="311"/>
      <c r="C167" s="311"/>
      <c r="D167" s="311"/>
      <c r="E167" s="311"/>
      <c r="F167" s="311"/>
      <c r="G167" s="311"/>
      <c r="H167" s="311"/>
      <c r="I167" s="311"/>
      <c r="J167" s="311"/>
      <c r="K167" s="311"/>
      <c r="L167" s="311"/>
      <c r="M167" s="311"/>
      <c r="N167" s="311"/>
      <c r="O167" s="311"/>
      <c r="P167" s="311"/>
      <c r="Q167" s="311"/>
      <c r="R167" s="311"/>
      <c r="S167" s="311"/>
      <c r="T167" s="311"/>
      <c r="U167" s="311"/>
    </row>
    <row r="168" s="52" customFormat="true" x14ac:dyDescent="0.3">
      <c r="A168" s="311"/>
      <c r="B168" s="311"/>
      <c r="C168" s="311"/>
      <c r="D168" s="311"/>
      <c r="E168" s="311"/>
      <c r="F168" s="311"/>
      <c r="G168" s="311"/>
      <c r="H168" s="311"/>
      <c r="I168" s="311"/>
      <c r="J168" s="311"/>
      <c r="K168" s="311"/>
      <c r="L168" s="311"/>
      <c r="M168" s="311"/>
      <c r="N168" s="311"/>
      <c r="O168" s="311"/>
      <c r="P168" s="311"/>
      <c r="Q168" s="311"/>
      <c r="R168" s="311"/>
      <c r="S168" s="311"/>
      <c r="T168" s="311"/>
      <c r="U168" s="311"/>
    </row>
    <row r="169" s="52" customFormat="true" x14ac:dyDescent="0.3">
      <c r="A169" s="311"/>
      <c r="B169" s="311"/>
      <c r="C169" s="311"/>
      <c r="D169" s="311"/>
      <c r="E169" s="311"/>
      <c r="F169" s="311"/>
      <c r="G169" s="311"/>
      <c r="H169" s="311"/>
      <c r="I169" s="311"/>
      <c r="J169" s="311"/>
      <c r="K169" s="311"/>
      <c r="L169" s="311"/>
      <c r="M169" s="311"/>
      <c r="N169" s="311"/>
      <c r="O169" s="311"/>
      <c r="P169" s="311"/>
      <c r="Q169" s="311"/>
      <c r="R169" s="311"/>
      <c r="S169" s="311"/>
      <c r="T169" s="311"/>
      <c r="U169" s="311"/>
    </row>
    <row r="170" s="52" customFormat="true" x14ac:dyDescent="0.3">
      <c r="A170" s="311"/>
      <c r="B170" s="311"/>
      <c r="C170" s="311"/>
      <c r="D170" s="311"/>
      <c r="E170" s="311"/>
      <c r="F170" s="311"/>
      <c r="G170" s="311"/>
      <c r="H170" s="311"/>
      <c r="I170" s="311"/>
      <c r="J170" s="311"/>
      <c r="K170" s="311"/>
      <c r="L170" s="311"/>
      <c r="M170" s="311"/>
      <c r="N170" s="311"/>
      <c r="O170" s="311"/>
      <c r="P170" s="311"/>
      <c r="Q170" s="311"/>
      <c r="R170" s="311"/>
      <c r="S170" s="311"/>
      <c r="T170" s="311"/>
      <c r="U170" s="311"/>
    </row>
    <row r="171" s="52" customFormat="true" x14ac:dyDescent="0.3">
      <c r="A171" s="311"/>
      <c r="B171" s="311"/>
      <c r="C171" s="311"/>
      <c r="D171" s="311"/>
      <c r="E171" s="311"/>
      <c r="F171" s="311"/>
      <c r="G171" s="311"/>
      <c r="H171" s="311"/>
      <c r="I171" s="311"/>
      <c r="J171" s="311"/>
      <c r="K171" s="311"/>
      <c r="L171" s="311"/>
      <c r="M171" s="311"/>
      <c r="N171" s="311"/>
      <c r="O171" s="311"/>
      <c r="P171" s="311"/>
      <c r="Q171" s="311"/>
      <c r="R171" s="311"/>
      <c r="S171" s="311"/>
      <c r="T171" s="311"/>
      <c r="U171" s="311"/>
    </row>
    <row r="172" s="52" customFormat="true" x14ac:dyDescent="0.3">
      <c r="A172" s="311"/>
      <c r="B172" s="311"/>
      <c r="C172" s="311"/>
      <c r="D172" s="311"/>
      <c r="E172" s="311"/>
      <c r="F172" s="311"/>
      <c r="G172" s="311"/>
      <c r="H172" s="311"/>
      <c r="I172" s="311"/>
      <c r="J172" s="311"/>
      <c r="K172" s="311"/>
      <c r="L172" s="311"/>
      <c r="M172" s="311"/>
      <c r="N172" s="311"/>
      <c r="O172" s="311"/>
      <c r="P172" s="311"/>
      <c r="Q172" s="311"/>
      <c r="R172" s="311"/>
      <c r="S172" s="311"/>
      <c r="T172" s="311"/>
      <c r="U172" s="311"/>
    </row>
    <row r="173" s="52" customFormat="true" x14ac:dyDescent="0.3">
      <c r="A173" s="311"/>
      <c r="B173" s="311"/>
      <c r="C173" s="311"/>
      <c r="D173" s="311"/>
      <c r="E173" s="311"/>
      <c r="F173" s="311"/>
      <c r="G173" s="311"/>
      <c r="H173" s="311"/>
      <c r="I173" s="311"/>
      <c r="J173" s="311"/>
      <c r="K173" s="311"/>
      <c r="L173" s="311"/>
      <c r="M173" s="311"/>
      <c r="N173" s="311"/>
      <c r="O173" s="311"/>
      <c r="P173" s="311"/>
      <c r="Q173" s="311"/>
      <c r="R173" s="311"/>
      <c r="S173" s="311"/>
      <c r="T173" s="311"/>
      <c r="U173" s="311"/>
    </row>
    <row r="174" s="52" customFormat="true" x14ac:dyDescent="0.3">
      <c r="A174" s="311"/>
      <c r="B174" s="311"/>
      <c r="C174" s="311"/>
      <c r="D174" s="311"/>
      <c r="E174" s="311"/>
      <c r="F174" s="311"/>
      <c r="G174" s="311"/>
      <c r="H174" s="311"/>
      <c r="I174" s="311"/>
      <c r="J174" s="311"/>
      <c r="K174" s="311"/>
      <c r="L174" s="311"/>
      <c r="M174" s="311"/>
      <c r="N174" s="311"/>
      <c r="O174" s="311"/>
      <c r="P174" s="311"/>
      <c r="Q174" s="311"/>
      <c r="R174" s="311"/>
      <c r="S174" s="311"/>
      <c r="T174" s="311"/>
      <c r="U174" s="311"/>
    </row>
    <row r="175" s="52" customFormat="true" x14ac:dyDescent="0.3">
      <c r="A175" s="311"/>
      <c r="B175" s="311"/>
      <c r="C175" s="311"/>
      <c r="D175" s="311"/>
      <c r="E175" s="311"/>
      <c r="F175" s="311"/>
      <c r="G175" s="311"/>
      <c r="H175" s="311"/>
      <c r="I175" s="311"/>
      <c r="J175" s="311"/>
      <c r="K175" s="311"/>
      <c r="L175" s="311"/>
      <c r="M175" s="311"/>
      <c r="N175" s="311"/>
      <c r="O175" s="311"/>
      <c r="P175" s="311"/>
      <c r="Q175" s="311"/>
      <c r="R175" s="311"/>
      <c r="S175" s="311"/>
      <c r="T175" s="311"/>
      <c r="U175" s="311"/>
    </row>
    <row r="176" s="52" customFormat="true" x14ac:dyDescent="0.3">
      <c r="A176" s="311"/>
      <c r="B176" s="311"/>
      <c r="C176" s="311"/>
      <c r="D176" s="311"/>
      <c r="E176" s="311"/>
      <c r="F176" s="311"/>
      <c r="G176" s="311"/>
      <c r="H176" s="311"/>
      <c r="I176" s="311"/>
      <c r="J176" s="311"/>
      <c r="K176" s="311"/>
      <c r="L176" s="311"/>
      <c r="M176" s="311"/>
      <c r="N176" s="311"/>
      <c r="O176" s="311"/>
      <c r="P176" s="311"/>
      <c r="Q176" s="311"/>
      <c r="R176" s="311"/>
      <c r="S176" s="311"/>
      <c r="T176" s="311"/>
      <c r="U176" s="311"/>
    </row>
    <row r="177" s="52" customFormat="true" x14ac:dyDescent="0.3">
      <c r="A177" s="311"/>
      <c r="B177" s="311"/>
      <c r="C177" s="311"/>
      <c r="D177" s="311"/>
      <c r="E177" s="311"/>
      <c r="F177" s="311"/>
      <c r="G177" s="311"/>
      <c r="H177" s="311"/>
      <c r="I177" s="311"/>
      <c r="J177" s="311"/>
      <c r="K177" s="311"/>
      <c r="L177" s="311"/>
      <c r="M177" s="311"/>
      <c r="N177" s="311"/>
      <c r="O177" s="311"/>
      <c r="P177" s="311"/>
      <c r="Q177" s="311"/>
      <c r="R177" s="311"/>
      <c r="S177" s="311"/>
      <c r="T177" s="311"/>
      <c r="U177" s="311"/>
    </row>
    <row r="178" s="52" customFormat="true" x14ac:dyDescent="0.3">
      <c r="A178" s="311"/>
      <c r="B178" s="311"/>
      <c r="C178" s="311"/>
      <c r="D178" s="311"/>
      <c r="E178" s="311"/>
      <c r="F178" s="311"/>
      <c r="G178" s="311"/>
      <c r="H178" s="311"/>
      <c r="I178" s="311"/>
      <c r="J178" s="311"/>
      <c r="K178" s="311"/>
      <c r="L178" s="311"/>
      <c r="M178" s="311"/>
      <c r="N178" s="311"/>
      <c r="O178" s="311"/>
      <c r="P178" s="311"/>
      <c r="Q178" s="311"/>
      <c r="R178" s="311"/>
      <c r="S178" s="311"/>
      <c r="T178" s="311"/>
      <c r="U178" s="311"/>
    </row>
    <row r="179" s="52" customFormat="true" x14ac:dyDescent="0.3">
      <c r="A179" s="311"/>
      <c r="B179" s="311"/>
      <c r="C179" s="311"/>
      <c r="D179" s="311"/>
      <c r="E179" s="311"/>
      <c r="F179" s="311"/>
      <c r="G179" s="311"/>
      <c r="H179" s="311"/>
      <c r="I179" s="311"/>
      <c r="J179" s="311"/>
      <c r="K179" s="311"/>
      <c r="L179" s="311"/>
      <c r="M179" s="311"/>
      <c r="N179" s="311"/>
      <c r="O179" s="311"/>
      <c r="P179" s="311"/>
      <c r="Q179" s="311"/>
      <c r="R179" s="311"/>
      <c r="S179" s="311"/>
      <c r="T179" s="311"/>
      <c r="U179" s="311"/>
    </row>
    <row r="180" s="52" customFormat="true" x14ac:dyDescent="0.3">
      <c r="A180" s="311"/>
      <c r="B180" s="311"/>
      <c r="C180" s="311"/>
      <c r="D180" s="311"/>
      <c r="E180" s="311"/>
      <c r="F180" s="311"/>
      <c r="G180" s="311"/>
      <c r="H180" s="311"/>
      <c r="I180" s="311"/>
      <c r="J180" s="311"/>
      <c r="K180" s="311"/>
      <c r="L180" s="311"/>
      <c r="M180" s="311"/>
      <c r="N180" s="311"/>
      <c r="O180" s="311"/>
      <c r="P180" s="311"/>
      <c r="Q180" s="311"/>
      <c r="R180" s="311"/>
      <c r="S180" s="311"/>
      <c r="T180" s="311"/>
      <c r="U180" s="311"/>
    </row>
    <row r="181" s="52" customFormat="true" x14ac:dyDescent="0.3">
      <c r="A181" s="311"/>
      <c r="B181" s="311"/>
      <c r="C181" s="311"/>
      <c r="D181" s="311"/>
      <c r="E181" s="311"/>
      <c r="F181" s="311"/>
      <c r="G181" s="311"/>
      <c r="H181" s="311"/>
      <c r="I181" s="311"/>
      <c r="J181" s="311"/>
      <c r="K181" s="311"/>
      <c r="L181" s="311"/>
      <c r="M181" s="311"/>
      <c r="N181" s="311"/>
      <c r="O181" s="311"/>
      <c r="P181" s="311"/>
      <c r="Q181" s="311"/>
      <c r="R181" s="311"/>
      <c r="S181" s="311"/>
      <c r="T181" s="311"/>
      <c r="U181" s="311"/>
    </row>
    <row r="182" s="52" customFormat="true" x14ac:dyDescent="0.3">
      <c r="A182" s="311"/>
      <c r="B182" s="311"/>
      <c r="C182" s="311"/>
      <c r="D182" s="311"/>
      <c r="E182" s="311"/>
      <c r="F182" s="311"/>
      <c r="G182" s="311"/>
      <c r="H182" s="311"/>
      <c r="I182" s="311"/>
      <c r="J182" s="311"/>
      <c r="K182" s="311"/>
      <c r="L182" s="311"/>
      <c r="M182" s="311"/>
      <c r="N182" s="311"/>
      <c r="O182" s="311"/>
      <c r="P182" s="311"/>
      <c r="Q182" s="311"/>
      <c r="R182" s="311"/>
      <c r="S182" s="311"/>
      <c r="T182" s="311"/>
      <c r="U182" s="311"/>
    </row>
    <row r="183" s="52" customFormat="true" x14ac:dyDescent="0.3">
      <c r="A183" s="311"/>
      <c r="B183" s="311"/>
      <c r="C183" s="311"/>
      <c r="D183" s="311"/>
      <c r="E183" s="311"/>
      <c r="F183" s="311"/>
      <c r="G183" s="311"/>
      <c r="H183" s="311"/>
      <c r="I183" s="311"/>
      <c r="J183" s="311"/>
      <c r="K183" s="311"/>
      <c r="L183" s="311"/>
      <c r="M183" s="311"/>
      <c r="N183" s="311"/>
      <c r="O183" s="311"/>
      <c r="P183" s="311"/>
      <c r="Q183" s="311"/>
      <c r="R183" s="311"/>
      <c r="S183" s="311"/>
      <c r="T183" s="311"/>
      <c r="U183" s="311"/>
    </row>
    <row r="184" s="52" customFormat="true" x14ac:dyDescent="0.3">
      <c r="A184" s="311"/>
      <c r="B184" s="311"/>
      <c r="C184" s="311"/>
      <c r="D184" s="311"/>
      <c r="E184" s="311"/>
      <c r="F184" s="311"/>
      <c r="G184" s="311"/>
      <c r="H184" s="311"/>
      <c r="I184" s="311"/>
      <c r="J184" s="311"/>
      <c r="K184" s="311"/>
      <c r="L184" s="311"/>
      <c r="M184" s="311"/>
      <c r="N184" s="311"/>
      <c r="O184" s="311"/>
      <c r="P184" s="311"/>
      <c r="Q184" s="311"/>
      <c r="R184" s="311"/>
      <c r="S184" s="311"/>
      <c r="T184" s="311"/>
      <c r="U184" s="311"/>
    </row>
    <row r="185" s="52" customFormat="true" x14ac:dyDescent="0.3">
      <c r="A185" s="311"/>
      <c r="B185" s="311"/>
      <c r="C185" s="311"/>
      <c r="D185" s="311"/>
      <c r="E185" s="311"/>
      <c r="F185" s="311"/>
      <c r="G185" s="311"/>
      <c r="H185" s="311"/>
      <c r="I185" s="311"/>
      <c r="J185" s="311"/>
      <c r="K185" s="311"/>
      <c r="L185" s="311"/>
      <c r="M185" s="311"/>
      <c r="N185" s="311"/>
      <c r="O185" s="311"/>
      <c r="P185" s="311"/>
      <c r="Q185" s="311"/>
      <c r="R185" s="311"/>
      <c r="S185" s="311"/>
      <c r="T185" s="311"/>
      <c r="U185" s="311"/>
    </row>
    <row r="186" s="52" customFormat="true" x14ac:dyDescent="0.3">
      <c r="A186" s="311"/>
      <c r="B186" s="311"/>
      <c r="C186" s="311"/>
      <c r="D186" s="311"/>
      <c r="E186" s="311"/>
      <c r="F186" s="311"/>
      <c r="G186" s="311"/>
      <c r="H186" s="311"/>
      <c r="I186" s="311"/>
      <c r="J186" s="311"/>
      <c r="K186" s="311"/>
      <c r="L186" s="311"/>
      <c r="M186" s="311"/>
      <c r="N186" s="311"/>
      <c r="O186" s="311"/>
      <c r="P186" s="311"/>
      <c r="Q186" s="311"/>
      <c r="R186" s="311"/>
      <c r="S186" s="311"/>
      <c r="T186" s="311"/>
      <c r="U186" s="311"/>
    </row>
    <row r="187" s="52" customFormat="true" x14ac:dyDescent="0.3">
      <c r="A187" s="311"/>
      <c r="B187" s="311"/>
      <c r="C187" s="311"/>
      <c r="D187" s="311"/>
      <c r="E187" s="311"/>
      <c r="F187" s="311"/>
      <c r="G187" s="311"/>
      <c r="H187" s="311"/>
      <c r="I187" s="311"/>
      <c r="J187" s="311"/>
      <c r="K187" s="311"/>
      <c r="L187" s="311"/>
      <c r="M187" s="311"/>
      <c r="N187" s="311"/>
      <c r="O187" s="311"/>
      <c r="P187" s="311"/>
      <c r="Q187" s="311"/>
      <c r="R187" s="311"/>
      <c r="S187" s="311"/>
      <c r="T187" s="311"/>
      <c r="U187" s="311"/>
    </row>
    <row r="188" s="52" customFormat="true" x14ac:dyDescent="0.3">
      <c r="A188" s="311"/>
      <c r="B188" s="311"/>
      <c r="C188" s="311"/>
      <c r="D188" s="311"/>
      <c r="E188" s="311"/>
      <c r="F188" s="311"/>
      <c r="G188" s="311"/>
      <c r="H188" s="311"/>
      <c r="I188" s="311"/>
      <c r="J188" s="311"/>
      <c r="K188" s="311"/>
      <c r="L188" s="311"/>
      <c r="M188" s="311"/>
      <c r="N188" s="311"/>
      <c r="O188" s="311"/>
      <c r="P188" s="311"/>
      <c r="Q188" s="311"/>
      <c r="R188" s="311"/>
      <c r="S188" s="311"/>
      <c r="T188" s="311"/>
      <c r="U188" s="311"/>
    </row>
    <row r="189" s="52" customFormat="true" x14ac:dyDescent="0.3">
      <c r="A189" s="311"/>
      <c r="B189" s="311"/>
      <c r="C189" s="311"/>
      <c r="D189" s="311"/>
      <c r="E189" s="311"/>
      <c r="F189" s="311"/>
      <c r="G189" s="311"/>
      <c r="H189" s="311"/>
      <c r="I189" s="311"/>
      <c r="J189" s="311"/>
      <c r="K189" s="311"/>
      <c r="L189" s="311"/>
      <c r="M189" s="311"/>
      <c r="N189" s="311"/>
      <c r="O189" s="311"/>
      <c r="P189" s="311"/>
      <c r="Q189" s="311"/>
      <c r="R189" s="311"/>
      <c r="S189" s="311"/>
      <c r="T189" s="311"/>
      <c r="U189" s="311"/>
    </row>
    <row r="190" s="52" customFormat="true" x14ac:dyDescent="0.3">
      <c r="A190" s="311"/>
      <c r="B190" s="311"/>
      <c r="C190" s="311"/>
      <c r="D190" s="311"/>
      <c r="E190" s="311"/>
      <c r="F190" s="311"/>
      <c r="G190" s="311"/>
      <c r="H190" s="311"/>
      <c r="I190" s="311"/>
      <c r="J190" s="311"/>
      <c r="K190" s="311"/>
      <c r="L190" s="311"/>
      <c r="M190" s="311"/>
      <c r="N190" s="311"/>
      <c r="O190" s="311"/>
      <c r="P190" s="311"/>
      <c r="Q190" s="311"/>
      <c r="R190" s="311"/>
      <c r="S190" s="311"/>
      <c r="T190" s="311"/>
      <c r="U190" s="311"/>
    </row>
    <row r="191" s="52" customFormat="true" x14ac:dyDescent="0.3">
      <c r="A191" s="311"/>
      <c r="B191" s="311"/>
      <c r="C191" s="311"/>
      <c r="D191" s="311"/>
      <c r="E191" s="311"/>
      <c r="F191" s="311"/>
      <c r="G191" s="311"/>
      <c r="H191" s="311"/>
      <c r="I191" s="311"/>
      <c r="J191" s="311"/>
      <c r="K191" s="311"/>
      <c r="L191" s="311"/>
      <c r="M191" s="311"/>
      <c r="N191" s="311"/>
      <c r="O191" s="311"/>
      <c r="P191" s="311"/>
      <c r="Q191" s="311"/>
      <c r="R191" s="311"/>
      <c r="S191" s="311"/>
      <c r="T191" s="311"/>
      <c r="U191" s="311"/>
    </row>
  </sheetData>
  <mergeCells count="9">
    <mergeCell ref="B2:S2"/>
    <mergeCell ref="D7:F7"/>
    <mergeCell ref="D8:F8"/>
    <mergeCell ref="D9:F9"/>
    <mergeCell ref="P7:S7"/>
    <mergeCell ref="P8:S8"/>
    <mergeCell ref="P9:S9"/>
    <mergeCell ref="B4:F4"/>
    <mergeCell ref="L4:S4"/>
  </mergeCells>
  <phoneticPr fontId="0" type="noConversion"/>
  <dataValidations count="1">
    <dataValidation type="list" allowBlank="true" showInputMessage="true" showErrorMessage="true" sqref="D7:F9 P7:S9">
      <formula1>$C$78:$R$78</formula1>
    </dataValidation>
  </dataValidations>
  <pageMargins left="0.7" right="0.7" top="0.75" bottom="0.75" header="0.3" footer="0.3"/>
  <pageSetup orientation="portrait" r:id="rId1"/>
  <headerFooter>
    <oddFooter>&amp;R&amp;1#&amp;"Calibri"&amp;12&amp;K000000Official Use</oddFooter>
  </headerFooter>
  <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7">
    <tabColor theme="9" tint="0.59996337778863"/>
  </sheetPr>
  <dimension ref="B1:V93"/>
  <sheetViews>
    <sheetView zoomScale="70" zoomScaleNormal="70" workbookViewId="0">
      <selection activeCell="W57" sqref="W57"/>
    </sheetView>
  </sheetViews>
  <sheetFormatPr defaultColWidth="8.88671875" defaultRowHeight="14.4" x14ac:dyDescent="0.3"/>
  <cols>
    <col min="1" max="1" width="8.88671875" style="44"/>
    <col min="2" max="2" width="7.33203125" style="44" customWidth="true"/>
    <col min="3" max="3" width="22.88671875" style="44" customWidth="true"/>
    <col min="4" max="5" width="16.6640625" style="44" customWidth="true"/>
    <col min="6" max="12" width="8.88671875" style="44"/>
    <col min="13" max="13" width="23" style="44" customWidth="true"/>
    <col min="14" max="14" width="18.33203125" style="44" customWidth="true"/>
    <col min="15" max="15" width="16.33203125" style="44" customWidth="true"/>
    <col min="16" max="16384" width="8.88671875" style="44"/>
  </cols>
  <sheetData>
    <row r="1" ht="15" thickBot="true" x14ac:dyDescent="0.35"/>
    <row r="2" ht="80.4" customHeight="true" thickBot="true" x14ac:dyDescent="0.35">
      <c r="B2" s="611" t="s">
        <v>1394</v>
      </c>
      <c r="C2" s="612"/>
      <c r="D2" s="612"/>
      <c r="E2" s="612"/>
      <c r="F2" s="612"/>
      <c r="G2" s="612"/>
      <c r="H2" s="612"/>
      <c r="I2" s="612"/>
      <c r="J2" s="612"/>
      <c r="K2" s="612"/>
      <c r="L2" s="612"/>
      <c r="M2" s="612"/>
      <c r="N2" s="612"/>
      <c r="O2" s="612"/>
      <c r="P2" s="612"/>
      <c r="Q2" s="612"/>
      <c r="R2" s="613"/>
    </row>
    <row r="5" ht="18.6" x14ac:dyDescent="0.4">
      <c r="B5" s="616" t="s">
        <v>160</v>
      </c>
      <c r="C5" s="616"/>
      <c r="D5" s="616"/>
      <c r="E5" s="616"/>
      <c r="F5" s="616"/>
      <c r="G5" s="616"/>
      <c r="H5" s="221"/>
      <c r="I5" s="221"/>
      <c r="J5" s="221"/>
      <c r="K5" s="221"/>
      <c r="L5" s="616" t="s">
        <v>159</v>
      </c>
      <c r="M5" s="616"/>
      <c r="N5" s="616"/>
      <c r="O5" s="616"/>
      <c r="P5" s="616"/>
      <c r="Q5" s="616"/>
      <c r="R5" s="616"/>
    </row>
    <row r="6" ht="15" thickBot="true" x14ac:dyDescent="0.35"/>
    <row r="7" ht="15.6" x14ac:dyDescent="0.3">
      <c r="C7" s="82" t="s">
        <v>59</v>
      </c>
      <c r="D7" s="83"/>
      <c r="E7" s="83"/>
      <c r="F7" s="83"/>
      <c r="G7" s="48"/>
      <c r="M7" s="82" t="s">
        <v>59</v>
      </c>
      <c r="N7" s="84"/>
      <c r="O7" s="84"/>
      <c r="P7" s="84"/>
      <c r="Q7" s="50"/>
      <c r="R7" s="51"/>
    </row>
    <row r="8" ht="21" x14ac:dyDescent="0.4">
      <c r="C8" s="55" t="s">
        <v>202</v>
      </c>
      <c r="D8" s="614" t="s">
        <v>128</v>
      </c>
      <c r="E8" s="614"/>
      <c r="F8" s="614"/>
      <c r="G8" s="615"/>
      <c r="M8" s="55" t="s">
        <v>202</v>
      </c>
      <c r="N8" s="614" t="s">
        <v>128</v>
      </c>
      <c r="O8" s="614"/>
      <c r="P8" s="614"/>
      <c r="Q8" s="614"/>
      <c r="R8" s="615"/>
    </row>
    <row r="9" ht="21" x14ac:dyDescent="0.4">
      <c r="C9" s="55" t="s">
        <v>203</v>
      </c>
      <c r="D9" s="614" t="s">
        <v>132</v>
      </c>
      <c r="E9" s="614"/>
      <c r="F9" s="614"/>
      <c r="G9" s="615"/>
      <c r="M9" s="55" t="s">
        <v>203</v>
      </c>
      <c r="N9" s="614" t="s">
        <v>128</v>
      </c>
      <c r="O9" s="614"/>
      <c r="P9" s="614"/>
      <c r="Q9" s="614"/>
      <c r="R9" s="615"/>
    </row>
    <row r="10" ht="21" x14ac:dyDescent="0.4">
      <c r="C10" s="55" t="s">
        <v>204</v>
      </c>
      <c r="D10" s="614" t="s">
        <v>135</v>
      </c>
      <c r="E10" s="614"/>
      <c r="F10" s="614"/>
      <c r="G10" s="615"/>
      <c r="M10" s="55" t="s">
        <v>204</v>
      </c>
      <c r="N10" s="614" t="s">
        <v>326</v>
      </c>
      <c r="O10" s="614"/>
      <c r="P10" s="614"/>
      <c r="Q10" s="614"/>
      <c r="R10" s="615"/>
    </row>
    <row r="11" ht="15" thickBot="true" x14ac:dyDescent="0.35">
      <c r="C11" s="45"/>
      <c r="D11" s="46"/>
      <c r="E11" s="46"/>
      <c r="F11" s="46"/>
      <c r="G11" s="47"/>
      <c r="M11" s="45"/>
      <c r="N11" s="46"/>
      <c r="O11" s="46"/>
      <c r="P11" s="46"/>
      <c r="Q11" s="46"/>
      <c r="R11" s="47"/>
    </row>
    <row r="13" x14ac:dyDescent="0.3">
      <c r="B13" s="167" t="s">
        <v>157</v>
      </c>
      <c r="C13" s="167" t="str">
        <f>D8</f>
        <v>Laboral</v>
      </c>
      <c r="D13" s="167" t="str">
        <f>D9</f>
        <v>IRP</v>
      </c>
      <c r="E13" s="167" t="str">
        <f>D10</f>
        <v>Unidad Productiva</v>
      </c>
      <c r="L13" s="167" t="s">
        <v>157</v>
      </c>
      <c r="M13" s="167" t="str">
        <f>N8</f>
        <v>Laboral</v>
      </c>
      <c r="N13" s="167" t="str">
        <f>N9</f>
        <v>Laboral</v>
      </c>
      <c r="O13" s="167" t="str">
        <f>N10</f>
        <v>Irpc</v>
      </c>
    </row>
    <row r="14" x14ac:dyDescent="0.3">
      <c r="B14" s="49">
        <v>1</v>
      </c>
      <c r="C14" s="61">
        <f>INDEX($C$83:$L$93,MATCH($B14,$C$83:$C$93,0),MATCH(C$13,$C$83:$L$83,0))</f>
        <v>0</v>
      </c>
      <c r="D14" s="61">
        <f>INDEX($C$83:$L$93,MATCH($B14,$C$83:$C$93,0),MATCH(D$13,$C$83:$L$83,0))</f>
        <v>0</v>
      </c>
      <c r="E14" s="61">
        <f>INDEX($C$83:$L$93,MATCH($B14,$C$83:$C$93,0),MATCH(E$13,$C$83:$L$83,0))</f>
        <v>0</v>
      </c>
      <c r="L14" s="49">
        <v>1</v>
      </c>
      <c r="M14" s="61">
        <f>INDEX($M$83:$V$93,MATCH($L14,$M$83:$M$93,0),MATCH(M$13,$M$83:$V$83,0))</f>
        <v>0</v>
      </c>
      <c r="N14" s="61">
        <f>INDEX($M$83:$V$93,MATCH($L14,$M$83:$M$93,0),MATCH(N$13,$M$83:$V$83,0))</f>
        <v>0</v>
      </c>
      <c r="O14" s="61">
        <f>INDEX($M$83:$V$93,MATCH($L14,$M$83:$M$93,0),MATCH(O$13,$M$83:$V$83,0))</f>
        <v>1.949999982594169E-3</v>
      </c>
    </row>
    <row r="15" x14ac:dyDescent="0.3">
      <c r="B15" s="49">
        <v>2</v>
      </c>
      <c r="C15" s="61">
        <f t="shared" ref="C15:E23" si="0">INDEX($C$83:$L$93,MATCH($B15,$C$83:$C$93,0),MATCH(C$13,$C$83:$L$83,0))</f>
        <v>0</v>
      </c>
      <c r="D15" s="61">
        <f t="shared" si="0"/>
        <v>4.0000000000000008E-2</v>
      </c>
      <c r="E15" s="61">
        <f t="shared" si="0"/>
        <v>0</v>
      </c>
      <c r="L15" s="49">
        <v>2</v>
      </c>
      <c r="M15" s="61">
        <f t="shared" ref="M15:O23" si="1">INDEX($M$83:$V$93,MATCH($L15,$M$83:$M$93,0),MATCH(M$13,$M$83:$V$83,0))</f>
        <v>0</v>
      </c>
      <c r="N15" s="61">
        <f t="shared" si="1"/>
        <v>0</v>
      </c>
      <c r="O15" s="61">
        <f t="shared" si="1"/>
        <v>1.86698719864278E-3</v>
      </c>
    </row>
    <row r="16" x14ac:dyDescent="0.3">
      <c r="B16" s="49">
        <v>3</v>
      </c>
      <c r="C16" s="61">
        <f t="shared" si="0"/>
        <v>0</v>
      </c>
      <c r="D16" s="61">
        <f t="shared" si="0"/>
        <v>0</v>
      </c>
      <c r="E16" s="61">
        <f t="shared" si="0"/>
        <v>0</v>
      </c>
      <c r="L16" s="49">
        <v>3</v>
      </c>
      <c r="M16" s="61">
        <f t="shared" si="1"/>
        <v>0</v>
      </c>
      <c r="N16" s="61">
        <f t="shared" si="1"/>
        <v>0</v>
      </c>
      <c r="O16" s="61">
        <f t="shared" si="1"/>
        <v>1.773847118032409E-3</v>
      </c>
    </row>
    <row r="17" x14ac:dyDescent="0.3">
      <c r="B17" s="49">
        <v>4</v>
      </c>
      <c r="C17" s="61">
        <f t="shared" si="0"/>
        <v>0</v>
      </c>
      <c r="D17" s="61">
        <f t="shared" si="0"/>
        <v>3.7256806268954987E-2</v>
      </c>
      <c r="E17" s="61">
        <f t="shared" si="0"/>
        <v>1.9999999552965161E-2</v>
      </c>
      <c r="L17" s="49">
        <v>4</v>
      </c>
      <c r="M17" s="61">
        <f t="shared" si="1"/>
        <v>0</v>
      </c>
      <c r="N17" s="61">
        <f t="shared" si="1"/>
        <v>0</v>
      </c>
      <c r="O17" s="61">
        <f t="shared" si="1"/>
        <v>1.9271107159044749E-3</v>
      </c>
    </row>
    <row r="18" x14ac:dyDescent="0.3">
      <c r="B18" s="49">
        <v>5</v>
      </c>
      <c r="C18" s="61">
        <f t="shared" si="0"/>
        <v>0</v>
      </c>
      <c r="D18" s="61">
        <f t="shared" si="0"/>
        <v>5.0979942693409747E-2</v>
      </c>
      <c r="E18" s="61">
        <f t="shared" si="0"/>
        <v>1.6447514644823968E-2</v>
      </c>
      <c r="L18" s="49">
        <v>5</v>
      </c>
      <c r="M18" s="61">
        <f t="shared" si="1"/>
        <v>0</v>
      </c>
      <c r="N18" s="61">
        <f t="shared" si="1"/>
        <v>0</v>
      </c>
      <c r="O18" s="61">
        <f t="shared" si="1"/>
        <v>2.522773340256068E-3</v>
      </c>
    </row>
    <row r="19" x14ac:dyDescent="0.3">
      <c r="B19" s="49">
        <v>6</v>
      </c>
      <c r="C19" s="61">
        <f t="shared" si="0"/>
        <v>2.3868709681451761E-2</v>
      </c>
      <c r="D19" s="61">
        <f t="shared" si="0"/>
        <v>3.895829467576134E-2</v>
      </c>
      <c r="E19" s="61">
        <f t="shared" si="0"/>
        <v>2.2619275031187189E-2</v>
      </c>
      <c r="F19" s="163"/>
      <c r="L19" s="49">
        <v>6</v>
      </c>
      <c r="M19" s="61">
        <f t="shared" si="1"/>
        <v>0</v>
      </c>
      <c r="N19" s="61">
        <f t="shared" si="1"/>
        <v>0</v>
      </c>
      <c r="O19" s="61">
        <f t="shared" si="1"/>
        <v>1.974789988145269E-3</v>
      </c>
    </row>
    <row r="20" x14ac:dyDescent="0.3">
      <c r="B20" s="49">
        <v>7</v>
      </c>
      <c r="C20" s="61">
        <f t="shared" si="0"/>
        <v>1.8449411664923181E-2</v>
      </c>
      <c r="D20" s="61">
        <f t="shared" si="0"/>
        <v>3.3613412742518639E-2</v>
      </c>
      <c r="E20" s="61">
        <f t="shared" si="0"/>
        <v>1.650140290412138E-2</v>
      </c>
      <c r="F20" s="163"/>
      <c r="L20" s="49">
        <v>7</v>
      </c>
      <c r="M20" s="61">
        <f t="shared" si="1"/>
        <v>1.9154608617104159E-2</v>
      </c>
      <c r="N20" s="61">
        <f t="shared" si="1"/>
        <v>1.9154608617104159E-2</v>
      </c>
      <c r="O20" s="61">
        <f t="shared" si="1"/>
        <v>2.347378401365102E-3</v>
      </c>
    </row>
    <row r="21" x14ac:dyDescent="0.3">
      <c r="B21" s="49">
        <v>8</v>
      </c>
      <c r="C21" s="61">
        <f t="shared" si="0"/>
        <v>1.5180473330520141E-2</v>
      </c>
      <c r="D21" s="61">
        <f t="shared" si="0"/>
        <v>3.0715175792969378E-2</v>
      </c>
      <c r="E21" s="61">
        <f t="shared" si="0"/>
        <v>1.9788158323066841E-2</v>
      </c>
      <c r="F21" s="163"/>
      <c r="L21" s="49">
        <v>8</v>
      </c>
      <c r="M21" s="61">
        <f t="shared" si="1"/>
        <v>1.5437578002654049E-2</v>
      </c>
      <c r="N21" s="61">
        <f t="shared" si="1"/>
        <v>1.5437578002654049E-2</v>
      </c>
      <c r="O21" s="61">
        <f t="shared" si="1"/>
        <v>2.3150292218288319E-3</v>
      </c>
    </row>
    <row r="22" x14ac:dyDescent="0.3">
      <c r="B22" s="49">
        <v>9</v>
      </c>
      <c r="C22" s="61">
        <f t="shared" si="0"/>
        <v>1.540402798224357E-2</v>
      </c>
      <c r="D22" s="61">
        <f t="shared" si="0"/>
        <v>2.8673903265516179E-2</v>
      </c>
      <c r="E22" s="61">
        <f t="shared" si="0"/>
        <v>1.54726795250246E-2</v>
      </c>
      <c r="F22" s="163"/>
      <c r="L22" s="49">
        <v>9</v>
      </c>
      <c r="M22" s="61">
        <f t="shared" si="1"/>
        <v>1.39563291605977E-2</v>
      </c>
      <c r="N22" s="61">
        <f t="shared" si="1"/>
        <v>1.39563291605977E-2</v>
      </c>
      <c r="O22" s="61">
        <f t="shared" si="1"/>
        <v>2.0383238707790238E-3</v>
      </c>
    </row>
    <row r="23" x14ac:dyDescent="0.3">
      <c r="B23" s="49">
        <v>10</v>
      </c>
      <c r="C23" s="61">
        <f t="shared" si="0"/>
        <v>2.427209905300377E-2</v>
      </c>
      <c r="D23" s="61">
        <f t="shared" si="0"/>
        <v>3.071955296233744E-2</v>
      </c>
      <c r="E23" s="61">
        <f t="shared" si="0"/>
        <v>2.164503710433632E-2</v>
      </c>
      <c r="L23" s="49">
        <v>10</v>
      </c>
      <c r="M23" s="61">
        <f t="shared" si="1"/>
        <v>2.462866522416363E-2</v>
      </c>
      <c r="N23" s="61">
        <f t="shared" si="1"/>
        <v>2.462866522416363E-2</v>
      </c>
      <c r="O23" s="61">
        <f t="shared" si="1"/>
        <v>3.902662595432589E-3</v>
      </c>
    </row>
    <row r="82" x14ac:dyDescent="0.3">
      <c r="D82" s="44" t="s">
        <v>124</v>
      </c>
      <c r="E82" s="44" t="s">
        <v>125</v>
      </c>
      <c r="F82" s="44" t="s">
        <v>126</v>
      </c>
      <c r="G82" s="44" t="s">
        <v>127</v>
      </c>
      <c r="H82" s="44" t="s">
        <v>322</v>
      </c>
      <c r="I82" s="44" t="s">
        <v>320</v>
      </c>
      <c r="J82" s="44" t="s">
        <v>321</v>
      </c>
      <c r="K82" s="44" t="s">
        <v>325</v>
      </c>
      <c r="L82" s="44" t="s">
        <v>1373</v>
      </c>
      <c r="N82" s="44" t="s">
        <v>124</v>
      </c>
      <c r="O82" s="44" t="s">
        <v>125</v>
      </c>
      <c r="P82" s="44" t="s">
        <v>126</v>
      </c>
      <c r="Q82" s="44" t="s">
        <v>127</v>
      </c>
      <c r="R82" s="44" t="s">
        <v>322</v>
      </c>
      <c r="S82" s="44" t="s">
        <v>320</v>
      </c>
      <c r="T82" s="44" t="s">
        <v>321</v>
      </c>
      <c r="U82" s="44" t="s">
        <v>325</v>
      </c>
      <c r="V82" s="44" t="s">
        <v>1373</v>
      </c>
    </row>
    <row r="83" x14ac:dyDescent="0.3">
      <c r="D83" s="44" t="s">
        <v>128</v>
      </c>
      <c r="E83" s="44" t="s">
        <v>130</v>
      </c>
      <c r="F83" s="44" t="s">
        <v>134</v>
      </c>
      <c r="G83" s="44" t="s">
        <v>135</v>
      </c>
      <c r="H83" s="44" t="s">
        <v>136</v>
      </c>
      <c r="I83" s="44" t="s">
        <v>323</v>
      </c>
      <c r="J83" s="44" t="s">
        <v>324</v>
      </c>
      <c r="K83" s="44" t="s">
        <v>326</v>
      </c>
      <c r="L83" s="44" t="s">
        <v>132</v>
      </c>
      <c r="N83" s="44" t="s">
        <v>128</v>
      </c>
      <c r="O83" s="44" t="s">
        <v>130</v>
      </c>
      <c r="P83" s="44" t="s">
        <v>134</v>
      </c>
      <c r="Q83" s="44" t="s">
        <v>135</v>
      </c>
      <c r="R83" s="44" t="s">
        <v>136</v>
      </c>
      <c r="S83" s="44" t="s">
        <v>323</v>
      </c>
      <c r="T83" s="44" t="s">
        <v>324</v>
      </c>
      <c r="U83" s="44" t="s">
        <v>326</v>
      </c>
      <c r="V83" s="44" t="s">
        <v>132</v>
      </c>
    </row>
    <row r="84" x14ac:dyDescent="0.3">
      <c r="C84" s="44">
        <v>1</v>
      </c>
      <c r="D84" s="44">
        <f>INDEX(indiv_!$1:$11, MATCH($C84,indiv_!$A:$A,0),MATCH(D$82,indiv_!$1:$1,0))</f>
        <v>0</v>
      </c>
      <c r="E84" s="44">
        <f>INDEX(indiv_!$1:$11, MATCH($C84,indiv_!$A:$A,0),MATCH(E$82,indiv_!$1:$1,0))</f>
        <v>0</v>
      </c>
      <c r="F84" s="44">
        <f>INDEX(indiv_!$1:$11, MATCH($C84,indiv_!$A:$A,0),MATCH(F$82,indiv_!$1:$1,0))</f>
        <v>0</v>
      </c>
      <c r="G84" s="44">
        <f>INDEX(indiv_!$1:$11, MATCH($C84,indiv_!$A:$A,0),MATCH(G$82,indiv_!$1:$1,0))</f>
        <v>0</v>
      </c>
      <c r="H84" s="44">
        <f>INDEX(indiv_!$1:$11, MATCH($C84,indiv_!$A:$A,0),MATCH(H$82,indiv_!$1:$1,0))</f>
        <v>7.1000001129029114E-3</v>
      </c>
      <c r="I84" s="44">
        <f>INDEX(indiv_!$1:$11, MATCH($C84,indiv_!$A:$A,0),MATCH(I$82,indiv_!$1:$1,0))</f>
        <v>0</v>
      </c>
      <c r="J84" s="44">
        <f>INDEX(indiv_!$1:$11, MATCH($C84,indiv_!$A:$A,0),MATCH(J$82,indiv_!$1:$1,0))</f>
        <v>7.1000001129029114E-3</v>
      </c>
      <c r="K84" s="44" t="e">
        <f>INDEX(indiv_!$1:$11, MATCH($C84,indiv_!$A:$A,0),MATCH(K$82,indiv_!$1:$1,0))</f>
        <v>#N/A</v>
      </c>
      <c r="L84" s="44">
        <f>INDEX(indiv_!$1:$11, MATCH($C84,indiv_!$A:$A,0),MATCH(L$82,indiv_!$1:$1,0))</f>
        <v>0</v>
      </c>
      <c r="M84" s="44">
        <v>1</v>
      </c>
      <c r="N84" s="44">
        <f>INDEX(indiv__ref!$1:$11, MATCH($M84,indiv__ref!$A:$A,0),MATCH(N$82,indiv__ref!$1:$1,0))</f>
        <v>0</v>
      </c>
      <c r="O84" s="44" t="e">
        <f>INDEX(indiv__ref!$1:$11, MATCH($M84,indiv__ref!$A:$A,0),MATCH(O$82,indiv__ref!$1:$1,0))</f>
        <v>#N/A</v>
      </c>
      <c r="P84" s="44" t="e">
        <f>INDEX(indiv__ref!$1:$11, MATCH($M84,indiv__ref!$A:$A,0),MATCH(P$82,indiv__ref!$1:$1,0))</f>
        <v>#N/A</v>
      </c>
      <c r="Q84" s="44" t="e">
        <f>INDEX(indiv__ref!$1:$11, MATCH($M84,indiv__ref!$A:$A,0),MATCH(Q$82,indiv__ref!$1:$1,0))</f>
        <v>#N/A</v>
      </c>
      <c r="R84" s="44">
        <f>INDEX(indiv__ref!$1:$11, MATCH($M84,indiv__ref!$A:$A,0),MATCH(R$82,indiv__ref!$1:$1,0))</f>
        <v>5.0706781090191187E-3</v>
      </c>
      <c r="S84" s="44">
        <f>INDEX(indiv__ref!$1:$11, MATCH($M84,indiv__ref!$A:$A,0),MATCH(S$82,indiv__ref!$1:$1,0))</f>
        <v>0</v>
      </c>
      <c r="T84" s="44">
        <f>INDEX(indiv__ref!$1:$11, MATCH($M84,indiv__ref!$A:$A,0),MATCH(T$82,indiv__ref!$1:$1,0))</f>
        <v>7.1000001129029114E-3</v>
      </c>
      <c r="U84" s="44">
        <f>INDEX(indiv__ref!$1:$11, MATCH($M84,indiv__ref!$A:$A,0),MATCH(U$82,indiv__ref!$1:$1,0))</f>
        <v>1.949999982594169E-3</v>
      </c>
      <c r="V84" s="44" t="e">
        <f>INDEX(indiv__ref!$1:$11, MATCH($M84,indiv__ref!$A:$A,0),MATCH(V$82,indiv__ref!$1:$1,0))</f>
        <v>#N/A</v>
      </c>
    </row>
    <row r="85" x14ac:dyDescent="0.3">
      <c r="C85" s="44">
        <v>2</v>
      </c>
      <c r="D85" s="44">
        <f>INDEX(indiv_!$1:$11, MATCH($C85,indiv_!$A:$A,0),MATCH(D$82,indiv_!$1:$1,0))</f>
        <v>0</v>
      </c>
      <c r="E85" s="44">
        <f>INDEX(indiv_!$1:$11, MATCH($C85,indiv_!$A:$A,0),MATCH(E$82,indiv_!$1:$1,0))</f>
        <v>3.9999999105930328E-2</v>
      </c>
      <c r="F85" s="44">
        <f>INDEX(indiv_!$1:$11, MATCH($C85,indiv_!$A:$A,0),MATCH(F$82,indiv_!$1:$1,0))</f>
        <v>0</v>
      </c>
      <c r="G85" s="44">
        <f>INDEX(indiv_!$1:$11, MATCH($C85,indiv_!$A:$A,0),MATCH(G$82,indiv_!$1:$1,0))</f>
        <v>0</v>
      </c>
      <c r="H85" s="44">
        <f>INDEX(indiv_!$1:$11, MATCH($C85,indiv_!$A:$A,0),MATCH(H$82,indiv_!$1:$1,0))</f>
        <v>8.9055324344632977E-3</v>
      </c>
      <c r="I85" s="44">
        <f>INDEX(indiv_!$1:$11, MATCH($C85,indiv_!$A:$A,0),MATCH(I$82,indiv_!$1:$1,0))</f>
        <v>0</v>
      </c>
      <c r="J85" s="44">
        <f>INDEX(indiv_!$1:$11, MATCH($C85,indiv_!$A:$A,0),MATCH(J$82,indiv_!$1:$1,0))</f>
        <v>8.3028799758328772E-3</v>
      </c>
      <c r="K85" s="44" t="e">
        <f>INDEX(indiv_!$1:$11, MATCH($C85,indiv_!$A:$A,0),MATCH(K$82,indiv_!$1:$1,0))</f>
        <v>#N/A</v>
      </c>
      <c r="L85" s="44">
        <f>INDEX(indiv_!$1:$11, MATCH($C85,indiv_!$A:$A,0),MATCH(L$82,indiv_!$1:$1,0))</f>
        <v>4.0000000000000008E-2</v>
      </c>
      <c r="M85" s="44">
        <v>2</v>
      </c>
      <c r="N85" s="44">
        <f>INDEX(indiv__ref!$1:$11, MATCH($M85,indiv__ref!$A:$A,0),MATCH(N$82,indiv__ref!$1:$1,0))</f>
        <v>0</v>
      </c>
      <c r="O85" s="44" t="e">
        <f>INDEX(indiv__ref!$1:$11, MATCH($M85,indiv__ref!$A:$A,0),MATCH(O$82,indiv__ref!$1:$1,0))</f>
        <v>#N/A</v>
      </c>
      <c r="P85" s="44" t="e">
        <f>INDEX(indiv__ref!$1:$11, MATCH($M85,indiv__ref!$A:$A,0),MATCH(P$82,indiv__ref!$1:$1,0))</f>
        <v>#N/A</v>
      </c>
      <c r="Q85" s="44" t="e">
        <f>INDEX(indiv__ref!$1:$11, MATCH($M85,indiv__ref!$A:$A,0),MATCH(Q$82,indiv__ref!$1:$1,0))</f>
        <v>#N/A</v>
      </c>
      <c r="R85" s="44">
        <f>INDEX(indiv__ref!$1:$11, MATCH($M85,indiv__ref!$A:$A,0),MATCH(R$82,indiv__ref!$1:$1,0))</f>
        <v>6.0500087462739176E-3</v>
      </c>
      <c r="S85" s="44">
        <f>INDEX(indiv__ref!$1:$11, MATCH($M85,indiv__ref!$A:$A,0),MATCH(S$82,indiv__ref!$1:$1,0))</f>
        <v>0</v>
      </c>
      <c r="T85" s="44">
        <f>INDEX(indiv__ref!$1:$11, MATCH($M85,indiv__ref!$A:$A,0),MATCH(T$82,indiv__ref!$1:$1,0))</f>
        <v>8.3028799758328772E-3</v>
      </c>
      <c r="U85" s="44">
        <f>INDEX(indiv__ref!$1:$11, MATCH($M85,indiv__ref!$A:$A,0),MATCH(U$82,indiv__ref!$1:$1,0))</f>
        <v>1.86698719864278E-3</v>
      </c>
      <c r="V85" s="44" t="e">
        <f>INDEX(indiv__ref!$1:$11, MATCH($M85,indiv__ref!$A:$A,0),MATCH(V$82,indiv__ref!$1:$1,0))</f>
        <v>#N/A</v>
      </c>
    </row>
    <row r="86" x14ac:dyDescent="0.3">
      <c r="C86" s="44">
        <v>3</v>
      </c>
      <c r="D86" s="44">
        <f>INDEX(indiv_!$1:$11, MATCH($C86,indiv_!$A:$A,0),MATCH(D$82,indiv_!$1:$1,0))</f>
        <v>0</v>
      </c>
      <c r="E86" s="44">
        <f>INDEX(indiv_!$1:$11, MATCH($C86,indiv_!$A:$A,0),MATCH(E$82,indiv_!$1:$1,0))</f>
        <v>0</v>
      </c>
      <c r="F86" s="44">
        <f>INDEX(indiv_!$1:$11, MATCH($C86,indiv_!$A:$A,0),MATCH(F$82,indiv_!$1:$1,0))</f>
        <v>0</v>
      </c>
      <c r="G86" s="44">
        <f>INDEX(indiv_!$1:$11, MATCH($C86,indiv_!$A:$A,0),MATCH(G$82,indiv_!$1:$1,0))</f>
        <v>0</v>
      </c>
      <c r="H86" s="44">
        <f>INDEX(indiv_!$1:$11, MATCH($C86,indiv_!$A:$A,0),MATCH(H$82,indiv_!$1:$1,0))</f>
        <v>7.231562189611759E-3</v>
      </c>
      <c r="I86" s="44">
        <f>INDEX(indiv_!$1:$11, MATCH($C86,indiv_!$A:$A,0),MATCH(I$82,indiv_!$1:$1,0))</f>
        <v>0</v>
      </c>
      <c r="J86" s="44">
        <f>INDEX(indiv_!$1:$11, MATCH($C86,indiv_!$A:$A,0),MATCH(J$82,indiv_!$1:$1,0))</f>
        <v>6.9746456793524847E-3</v>
      </c>
      <c r="K86" s="44" t="e">
        <f>INDEX(indiv_!$1:$11, MATCH($C86,indiv_!$A:$A,0),MATCH(K$82,indiv_!$1:$1,0))</f>
        <v>#N/A</v>
      </c>
      <c r="L86" s="44">
        <f>INDEX(indiv_!$1:$11, MATCH($C86,indiv_!$A:$A,0),MATCH(L$82,indiv_!$1:$1,0))</f>
        <v>0</v>
      </c>
      <c r="M86" s="44">
        <v>3</v>
      </c>
      <c r="N86" s="44">
        <f>INDEX(indiv__ref!$1:$11, MATCH($M86,indiv__ref!$A:$A,0),MATCH(N$82,indiv__ref!$1:$1,0))</f>
        <v>0</v>
      </c>
      <c r="O86" s="44" t="e">
        <f>INDEX(indiv__ref!$1:$11, MATCH($M86,indiv__ref!$A:$A,0),MATCH(O$82,indiv__ref!$1:$1,0))</f>
        <v>#N/A</v>
      </c>
      <c r="P86" s="44" t="e">
        <f>INDEX(indiv__ref!$1:$11, MATCH($M86,indiv__ref!$A:$A,0),MATCH(P$82,indiv__ref!$1:$1,0))</f>
        <v>#N/A</v>
      </c>
      <c r="Q86" s="44" t="e">
        <f>INDEX(indiv__ref!$1:$11, MATCH($M86,indiv__ref!$A:$A,0),MATCH(Q$82,indiv__ref!$1:$1,0))</f>
        <v>#N/A</v>
      </c>
      <c r="R86" s="44">
        <f>INDEX(indiv__ref!$1:$11, MATCH($M86,indiv__ref!$A:$A,0),MATCH(R$82,indiv__ref!$1:$1,0))</f>
        <v>5.3174034635469951E-3</v>
      </c>
      <c r="S86" s="44">
        <f>INDEX(indiv__ref!$1:$11, MATCH($M86,indiv__ref!$A:$A,0),MATCH(S$82,indiv__ref!$1:$1,0))</f>
        <v>0</v>
      </c>
      <c r="T86" s="44">
        <f>INDEX(indiv__ref!$1:$11, MATCH($M86,indiv__ref!$A:$A,0),MATCH(T$82,indiv__ref!$1:$1,0))</f>
        <v>6.9746456793524847E-3</v>
      </c>
      <c r="U86" s="44">
        <f>INDEX(indiv__ref!$1:$11, MATCH($M86,indiv__ref!$A:$A,0),MATCH(U$82,indiv__ref!$1:$1,0))</f>
        <v>1.773847118032409E-3</v>
      </c>
      <c r="V86" s="44" t="e">
        <f>INDEX(indiv__ref!$1:$11, MATCH($M86,indiv__ref!$A:$A,0),MATCH(V$82,indiv__ref!$1:$1,0))</f>
        <v>#N/A</v>
      </c>
    </row>
    <row r="87" x14ac:dyDescent="0.3">
      <c r="C87" s="44">
        <v>4</v>
      </c>
      <c r="D87" s="44">
        <f>INDEX(indiv_!$1:$11, MATCH($C87,indiv_!$A:$A,0),MATCH(D$82,indiv_!$1:$1,0))</f>
        <v>0</v>
      </c>
      <c r="E87" s="44">
        <f>INDEX(indiv_!$1:$11, MATCH($C87,indiv_!$A:$A,0),MATCH(E$82,indiv_!$1:$1,0))</f>
        <v>3.9999999105930328E-2</v>
      </c>
      <c r="F87" s="44">
        <f>INDEX(indiv_!$1:$11, MATCH($C87,indiv_!$A:$A,0),MATCH(F$82,indiv_!$1:$1,0))</f>
        <v>0</v>
      </c>
      <c r="G87" s="44">
        <f>INDEX(indiv_!$1:$11, MATCH($C87,indiv_!$A:$A,0),MATCH(G$82,indiv_!$1:$1,0))</f>
        <v>1.9999999552965161E-2</v>
      </c>
      <c r="H87" s="44">
        <f>INDEX(indiv_!$1:$11, MATCH($C87,indiv_!$A:$A,0),MATCH(H$82,indiv_!$1:$1,0))</f>
        <v>1.2051806638924649E-2</v>
      </c>
      <c r="I87" s="44">
        <f>INDEX(indiv_!$1:$11, MATCH($C87,indiv_!$A:$A,0),MATCH(I$82,indiv_!$1:$1,0))</f>
        <v>0</v>
      </c>
      <c r="J87" s="44">
        <f>INDEX(indiv_!$1:$11, MATCH($C87,indiv_!$A:$A,0),MATCH(J$82,indiv_!$1:$1,0))</f>
        <v>7.4775219939813503E-3</v>
      </c>
      <c r="K87" s="44" t="e">
        <f>INDEX(indiv_!$1:$11, MATCH($C87,indiv_!$A:$A,0),MATCH(K$82,indiv_!$1:$1,0))</f>
        <v>#N/A</v>
      </c>
      <c r="L87" s="44">
        <f>INDEX(indiv_!$1:$11, MATCH($C87,indiv_!$A:$A,0),MATCH(L$82,indiv_!$1:$1,0))</f>
        <v>3.7256806268954987E-2</v>
      </c>
      <c r="M87" s="44">
        <v>4</v>
      </c>
      <c r="N87" s="44">
        <f>INDEX(indiv__ref!$1:$11, MATCH($M87,indiv__ref!$A:$A,0),MATCH(N$82,indiv__ref!$1:$1,0))</f>
        <v>0</v>
      </c>
      <c r="O87" s="44" t="e">
        <f>INDEX(indiv__ref!$1:$11, MATCH($M87,indiv__ref!$A:$A,0),MATCH(O$82,indiv__ref!$1:$1,0))</f>
        <v>#N/A</v>
      </c>
      <c r="P87" s="44" t="e">
        <f>INDEX(indiv__ref!$1:$11, MATCH($M87,indiv__ref!$A:$A,0),MATCH(P$82,indiv__ref!$1:$1,0))</f>
        <v>#N/A</v>
      </c>
      <c r="Q87" s="44" t="e">
        <f>INDEX(indiv__ref!$1:$11, MATCH($M87,indiv__ref!$A:$A,0),MATCH(Q$82,indiv__ref!$1:$1,0))</f>
        <v>#N/A</v>
      </c>
      <c r="R87" s="44">
        <f>INDEX(indiv__ref!$1:$11, MATCH($M87,indiv__ref!$A:$A,0),MATCH(R$82,indiv__ref!$1:$1,0))</f>
        <v>4.5885092668236094E-3</v>
      </c>
      <c r="S87" s="44">
        <f>INDEX(indiv__ref!$1:$11, MATCH($M87,indiv__ref!$A:$A,0),MATCH(S$82,indiv__ref!$1:$1,0))</f>
        <v>0</v>
      </c>
      <c r="T87" s="44">
        <f>INDEX(indiv__ref!$1:$11, MATCH($M87,indiv__ref!$A:$A,0),MATCH(T$82,indiv__ref!$1:$1,0))</f>
        <v>7.4775219939813503E-3</v>
      </c>
      <c r="U87" s="44">
        <f>INDEX(indiv__ref!$1:$11, MATCH($M87,indiv__ref!$A:$A,0),MATCH(U$82,indiv__ref!$1:$1,0))</f>
        <v>1.9271107159044749E-3</v>
      </c>
      <c r="V87" s="44" t="e">
        <f>INDEX(indiv__ref!$1:$11, MATCH($M87,indiv__ref!$A:$A,0),MATCH(V$82,indiv__ref!$1:$1,0))</f>
        <v>#N/A</v>
      </c>
    </row>
    <row r="88" x14ac:dyDescent="0.3">
      <c r="C88" s="44">
        <v>5</v>
      </c>
      <c r="D88" s="44">
        <f>INDEX(indiv_!$1:$11, MATCH($C88,indiv_!$A:$A,0),MATCH(D$82,indiv_!$1:$1,0))</f>
        <v>0</v>
      </c>
      <c r="E88" s="44">
        <f>INDEX(indiv_!$1:$11, MATCH($C88,indiv_!$A:$A,0),MATCH(E$82,indiv_!$1:$1,0))</f>
        <v>3.9999999105930328E-2</v>
      </c>
      <c r="F88" s="44">
        <f>INDEX(indiv_!$1:$11, MATCH($C88,indiv_!$A:$A,0),MATCH(F$82,indiv_!$1:$1,0))</f>
        <v>7.9999998211860657E-2</v>
      </c>
      <c r="G88" s="44">
        <f>INDEX(indiv_!$1:$11, MATCH($C88,indiv_!$A:$A,0),MATCH(G$82,indiv_!$1:$1,0))</f>
        <v>1.6447514644823968E-2</v>
      </c>
      <c r="H88" s="44">
        <f>INDEX(indiv_!$1:$11, MATCH($C88,indiv_!$A:$A,0),MATCH(H$82,indiv_!$1:$1,0))</f>
        <v>1.6737110767275149E-2</v>
      </c>
      <c r="I88" s="44">
        <f>INDEX(indiv_!$1:$11, MATCH($C88,indiv_!$A:$A,0),MATCH(I$82,indiv_!$1:$1,0))</f>
        <v>0</v>
      </c>
      <c r="J88" s="44">
        <f>INDEX(indiv_!$1:$11, MATCH($C88,indiv_!$A:$A,0),MATCH(J$82,indiv_!$1:$1,0))</f>
        <v>9.4747521505055467E-3</v>
      </c>
      <c r="K88" s="44" t="e">
        <f>INDEX(indiv_!$1:$11, MATCH($C88,indiv_!$A:$A,0),MATCH(K$82,indiv_!$1:$1,0))</f>
        <v>#N/A</v>
      </c>
      <c r="L88" s="44">
        <f>INDEX(indiv_!$1:$11, MATCH($C88,indiv_!$A:$A,0),MATCH(L$82,indiv_!$1:$1,0))</f>
        <v>5.0979942693409747E-2</v>
      </c>
      <c r="M88" s="44">
        <v>5</v>
      </c>
      <c r="N88" s="44">
        <f>INDEX(indiv__ref!$1:$11, MATCH($M88,indiv__ref!$A:$A,0),MATCH(N$82,indiv__ref!$1:$1,0))</f>
        <v>0</v>
      </c>
      <c r="O88" s="44" t="e">
        <f>INDEX(indiv__ref!$1:$11, MATCH($M88,indiv__ref!$A:$A,0),MATCH(O$82,indiv__ref!$1:$1,0))</f>
        <v>#N/A</v>
      </c>
      <c r="P88" s="44" t="e">
        <f>INDEX(indiv__ref!$1:$11, MATCH($M88,indiv__ref!$A:$A,0),MATCH(P$82,indiv__ref!$1:$1,0))</f>
        <v>#N/A</v>
      </c>
      <c r="Q88" s="44" t="e">
        <f>INDEX(indiv__ref!$1:$11, MATCH($M88,indiv__ref!$A:$A,0),MATCH(Q$82,indiv__ref!$1:$1,0))</f>
        <v>#N/A</v>
      </c>
      <c r="R88" s="44">
        <f>INDEX(indiv__ref!$1:$11, MATCH($M88,indiv__ref!$A:$A,0),MATCH(R$82,indiv__ref!$1:$1,0))</f>
        <v>9.7766336814356907E-3</v>
      </c>
      <c r="S88" s="44">
        <f>INDEX(indiv__ref!$1:$11, MATCH($M88,indiv__ref!$A:$A,0),MATCH(S$82,indiv__ref!$1:$1,0))</f>
        <v>0</v>
      </c>
      <c r="T88" s="44">
        <f>INDEX(indiv__ref!$1:$11, MATCH($M88,indiv__ref!$A:$A,0),MATCH(T$82,indiv__ref!$1:$1,0))</f>
        <v>9.4747521505055467E-3</v>
      </c>
      <c r="U88" s="44">
        <f>INDEX(indiv__ref!$1:$11, MATCH($M88,indiv__ref!$A:$A,0),MATCH(U$82,indiv__ref!$1:$1,0))</f>
        <v>2.522773340256068E-3</v>
      </c>
      <c r="V88" s="44" t="e">
        <f>INDEX(indiv__ref!$1:$11, MATCH($M88,indiv__ref!$A:$A,0),MATCH(V$82,indiv__ref!$1:$1,0))</f>
        <v>#N/A</v>
      </c>
    </row>
    <row r="89" x14ac:dyDescent="0.3">
      <c r="C89" s="44">
        <v>6</v>
      </c>
      <c r="D89" s="44">
        <f>INDEX(indiv_!$1:$11, MATCH($C89,indiv_!$A:$A,0),MATCH(D$82,indiv_!$1:$1,0))</f>
        <v>2.3868709681451761E-2</v>
      </c>
      <c r="E89" s="44">
        <f>INDEX(indiv_!$1:$11, MATCH($C89,indiv_!$A:$A,0),MATCH(E$82,indiv_!$1:$1,0))</f>
        <v>3.9999999105930328E-2</v>
      </c>
      <c r="F89" s="44">
        <f>INDEX(indiv_!$1:$11, MATCH($C89,indiv_!$A:$A,0),MATCH(F$82,indiv_!$1:$1,0))</f>
        <v>7.9999998211860657E-2</v>
      </c>
      <c r="G89" s="44">
        <f>INDEX(indiv_!$1:$11, MATCH($C89,indiv_!$A:$A,0),MATCH(G$82,indiv_!$1:$1,0))</f>
        <v>2.2619275031187189E-2</v>
      </c>
      <c r="H89" s="44">
        <f>INDEX(indiv_!$1:$11, MATCH($C89,indiv_!$A:$A,0),MATCH(H$82,indiv_!$1:$1,0))</f>
        <v>1.6277585797598849E-2</v>
      </c>
      <c r="I89" s="44">
        <f>INDEX(indiv_!$1:$11, MATCH($C89,indiv_!$A:$A,0),MATCH(I$82,indiv_!$1:$1,0))</f>
        <v>0</v>
      </c>
      <c r="J89" s="44">
        <f>INDEX(indiv_!$1:$11, MATCH($C89,indiv_!$A:$A,0),MATCH(J$82,indiv_!$1:$1,0))</f>
        <v>7.7177967441033066E-3</v>
      </c>
      <c r="K89" s="44" t="e">
        <f>INDEX(indiv_!$1:$11, MATCH($C89,indiv_!$A:$A,0),MATCH(K$82,indiv_!$1:$1,0))</f>
        <v>#N/A</v>
      </c>
      <c r="L89" s="44">
        <f>INDEX(indiv_!$1:$11, MATCH($C89,indiv_!$A:$A,0),MATCH(L$82,indiv_!$1:$1,0))</f>
        <v>3.895829467576134E-2</v>
      </c>
      <c r="M89" s="44">
        <v>6</v>
      </c>
      <c r="N89" s="44">
        <f>INDEX(indiv__ref!$1:$11, MATCH($M89,indiv__ref!$A:$A,0),MATCH(N$82,indiv__ref!$1:$1,0))</f>
        <v>0</v>
      </c>
      <c r="O89" s="44" t="e">
        <f>INDEX(indiv__ref!$1:$11, MATCH($M89,indiv__ref!$A:$A,0),MATCH(O$82,indiv__ref!$1:$1,0))</f>
        <v>#N/A</v>
      </c>
      <c r="P89" s="44" t="e">
        <f>INDEX(indiv__ref!$1:$11, MATCH($M89,indiv__ref!$A:$A,0),MATCH(P$82,indiv__ref!$1:$1,0))</f>
        <v>#N/A</v>
      </c>
      <c r="Q89" s="44" t="e">
        <f>INDEX(indiv__ref!$1:$11, MATCH($M89,indiv__ref!$A:$A,0),MATCH(Q$82,indiv__ref!$1:$1,0))</f>
        <v>#N/A</v>
      </c>
      <c r="R89" s="44">
        <f>INDEX(indiv__ref!$1:$11, MATCH($M89,indiv__ref!$A:$A,0),MATCH(R$82,indiv__ref!$1:$1,0))</f>
        <v>7.5568841769710019E-3</v>
      </c>
      <c r="S89" s="44">
        <f>INDEX(indiv__ref!$1:$11, MATCH($M89,indiv__ref!$A:$A,0),MATCH(S$82,indiv__ref!$1:$1,0))</f>
        <v>0</v>
      </c>
      <c r="T89" s="44">
        <f>INDEX(indiv__ref!$1:$11, MATCH($M89,indiv__ref!$A:$A,0),MATCH(T$82,indiv__ref!$1:$1,0))</f>
        <v>7.7177967441033066E-3</v>
      </c>
      <c r="U89" s="44">
        <f>INDEX(indiv__ref!$1:$11, MATCH($M89,indiv__ref!$A:$A,0),MATCH(U$82,indiv__ref!$1:$1,0))</f>
        <v>1.974789988145269E-3</v>
      </c>
      <c r="V89" s="44" t="e">
        <f>INDEX(indiv__ref!$1:$11, MATCH($M89,indiv__ref!$A:$A,0),MATCH(V$82,indiv__ref!$1:$1,0))</f>
        <v>#N/A</v>
      </c>
    </row>
    <row r="90" x14ac:dyDescent="0.3">
      <c r="C90" s="44">
        <v>7</v>
      </c>
      <c r="D90" s="44">
        <f>INDEX(indiv_!$1:$11, MATCH($C90,indiv_!$A:$A,0),MATCH(D$82,indiv_!$1:$1,0))</f>
        <v>1.8449411664923181E-2</v>
      </c>
      <c r="E90" s="44">
        <f>INDEX(indiv_!$1:$11, MATCH($C90,indiv_!$A:$A,0),MATCH(E$82,indiv_!$1:$1,0))</f>
        <v>3.9999999105930328E-2</v>
      </c>
      <c r="F90" s="44">
        <f>INDEX(indiv_!$1:$11, MATCH($C90,indiv_!$A:$A,0),MATCH(F$82,indiv_!$1:$1,0))</f>
        <v>0</v>
      </c>
      <c r="G90" s="44">
        <f>INDEX(indiv_!$1:$11, MATCH($C90,indiv_!$A:$A,0),MATCH(G$82,indiv_!$1:$1,0))</f>
        <v>1.650140290412138E-2</v>
      </c>
      <c r="H90" s="44">
        <f>INDEX(indiv_!$1:$11, MATCH($C90,indiv_!$A:$A,0),MATCH(H$82,indiv_!$1:$1,0))</f>
        <v>1.213292440703367E-2</v>
      </c>
      <c r="I90" s="44">
        <f>INDEX(indiv_!$1:$11, MATCH($C90,indiv_!$A:$A,0),MATCH(I$82,indiv_!$1:$1,0))</f>
        <v>0</v>
      </c>
      <c r="J90" s="44">
        <f>INDEX(indiv_!$1:$11, MATCH($C90,indiv_!$A:$A,0),MATCH(J$82,indiv_!$1:$1,0))</f>
        <v>9.2143204687943573E-3</v>
      </c>
      <c r="K90" s="44" t="e">
        <f>INDEX(indiv_!$1:$11, MATCH($C90,indiv_!$A:$A,0),MATCH(K$82,indiv_!$1:$1,0))</f>
        <v>#N/A</v>
      </c>
      <c r="L90" s="44">
        <f>INDEX(indiv_!$1:$11, MATCH($C90,indiv_!$A:$A,0),MATCH(L$82,indiv_!$1:$1,0))</f>
        <v>3.3613412742518639E-2</v>
      </c>
      <c r="M90" s="44">
        <v>7</v>
      </c>
      <c r="N90" s="44">
        <f>INDEX(indiv__ref!$1:$11, MATCH($M90,indiv__ref!$A:$A,0),MATCH(N$82,indiv__ref!$1:$1,0))</f>
        <v>1.9154608617104159E-2</v>
      </c>
      <c r="O90" s="44" t="e">
        <f>INDEX(indiv__ref!$1:$11, MATCH($M90,indiv__ref!$A:$A,0),MATCH(O$82,indiv__ref!$1:$1,0))</f>
        <v>#N/A</v>
      </c>
      <c r="P90" s="44" t="e">
        <f>INDEX(indiv__ref!$1:$11, MATCH($M90,indiv__ref!$A:$A,0),MATCH(P$82,indiv__ref!$1:$1,0))</f>
        <v>#N/A</v>
      </c>
      <c r="Q90" s="44" t="e">
        <f>INDEX(indiv__ref!$1:$11, MATCH($M90,indiv__ref!$A:$A,0),MATCH(Q$82,indiv__ref!$1:$1,0))</f>
        <v>#N/A</v>
      </c>
      <c r="R90" s="44">
        <f>INDEX(indiv__ref!$1:$11, MATCH($M90,indiv__ref!$A:$A,0),MATCH(R$82,indiv__ref!$1:$1,0))</f>
        <v>8.0021564548933867E-3</v>
      </c>
      <c r="S90" s="44">
        <f>INDEX(indiv__ref!$1:$11, MATCH($M90,indiv__ref!$A:$A,0),MATCH(S$82,indiv__ref!$1:$1,0))</f>
        <v>0</v>
      </c>
      <c r="T90" s="44">
        <f>INDEX(indiv__ref!$1:$11, MATCH($M90,indiv__ref!$A:$A,0),MATCH(T$82,indiv__ref!$1:$1,0))</f>
        <v>9.2143204687943573E-3</v>
      </c>
      <c r="U90" s="44">
        <f>INDEX(indiv__ref!$1:$11, MATCH($M90,indiv__ref!$A:$A,0),MATCH(U$82,indiv__ref!$1:$1,0))</f>
        <v>2.347378401365102E-3</v>
      </c>
      <c r="V90" s="44" t="e">
        <f>INDEX(indiv__ref!$1:$11, MATCH($M90,indiv__ref!$A:$A,0),MATCH(V$82,indiv__ref!$1:$1,0))</f>
        <v>#N/A</v>
      </c>
    </row>
    <row r="91" x14ac:dyDescent="0.3">
      <c r="C91" s="44">
        <v>8</v>
      </c>
      <c r="D91" s="44">
        <f>INDEX(indiv_!$1:$11, MATCH($C91,indiv_!$A:$A,0),MATCH(D$82,indiv_!$1:$1,0))</f>
        <v>1.5180473330520141E-2</v>
      </c>
      <c r="E91" s="44">
        <f>INDEX(indiv_!$1:$11, MATCH($C91,indiv_!$A:$A,0),MATCH(E$82,indiv_!$1:$1,0))</f>
        <v>3.9999999105930328E-2</v>
      </c>
      <c r="F91" s="44">
        <f>INDEX(indiv_!$1:$11, MATCH($C91,indiv_!$A:$A,0),MATCH(F$82,indiv_!$1:$1,0))</f>
        <v>7.9999998211860657E-2</v>
      </c>
      <c r="G91" s="44">
        <f>INDEX(indiv_!$1:$11, MATCH($C91,indiv_!$A:$A,0),MATCH(G$82,indiv_!$1:$1,0))</f>
        <v>1.9788158323066841E-2</v>
      </c>
      <c r="H91" s="44">
        <f>INDEX(indiv_!$1:$11, MATCH($C91,indiv_!$A:$A,0),MATCH(H$82,indiv_!$1:$1,0))</f>
        <v>1.496040271682717E-2</v>
      </c>
      <c r="I91" s="44">
        <f>INDEX(indiv_!$1:$11, MATCH($C91,indiv_!$A:$A,0),MATCH(I$82,indiv_!$1:$1,0))</f>
        <v>1.179999992946797E-2</v>
      </c>
      <c r="J91" s="44">
        <f>INDEX(indiv_!$1:$11, MATCH($C91,indiv_!$A:$A,0),MATCH(J$82,indiv_!$1:$1,0))</f>
        <v>1.0017675712899601E-2</v>
      </c>
      <c r="K91" s="44" t="e">
        <f>INDEX(indiv_!$1:$11, MATCH($C91,indiv_!$A:$A,0),MATCH(K$82,indiv_!$1:$1,0))</f>
        <v>#N/A</v>
      </c>
      <c r="L91" s="44">
        <f>INDEX(indiv_!$1:$11, MATCH($C91,indiv_!$A:$A,0),MATCH(L$82,indiv_!$1:$1,0))</f>
        <v>3.0715175792969378E-2</v>
      </c>
      <c r="M91" s="44">
        <v>8</v>
      </c>
      <c r="N91" s="44">
        <f>INDEX(indiv__ref!$1:$11, MATCH($M91,indiv__ref!$A:$A,0),MATCH(N$82,indiv__ref!$1:$1,0))</f>
        <v>1.5437578002654049E-2</v>
      </c>
      <c r="O91" s="44" t="e">
        <f>INDEX(indiv__ref!$1:$11, MATCH($M91,indiv__ref!$A:$A,0),MATCH(O$82,indiv__ref!$1:$1,0))</f>
        <v>#N/A</v>
      </c>
      <c r="P91" s="44" t="e">
        <f>INDEX(indiv__ref!$1:$11, MATCH($M91,indiv__ref!$A:$A,0),MATCH(P$82,indiv__ref!$1:$1,0))</f>
        <v>#N/A</v>
      </c>
      <c r="Q91" s="44" t="e">
        <f>INDEX(indiv__ref!$1:$11, MATCH($M91,indiv__ref!$A:$A,0),MATCH(Q$82,indiv__ref!$1:$1,0))</f>
        <v>#N/A</v>
      </c>
      <c r="R91" s="44">
        <f>INDEX(indiv__ref!$1:$11, MATCH($M91,indiv__ref!$A:$A,0),MATCH(R$82,indiv__ref!$1:$1,0))</f>
        <v>1.082961614489205E-2</v>
      </c>
      <c r="S91" s="44">
        <f>INDEX(indiv__ref!$1:$11, MATCH($M91,indiv__ref!$A:$A,0),MATCH(S$82,indiv__ref!$1:$1,0))</f>
        <v>1.179999992946797E-2</v>
      </c>
      <c r="T91" s="44">
        <f>INDEX(indiv__ref!$1:$11, MATCH($M91,indiv__ref!$A:$A,0),MATCH(T$82,indiv__ref!$1:$1,0))</f>
        <v>1.0017675712899601E-2</v>
      </c>
      <c r="U91" s="44">
        <f>INDEX(indiv__ref!$1:$11, MATCH($M91,indiv__ref!$A:$A,0),MATCH(U$82,indiv__ref!$1:$1,0))</f>
        <v>2.3150292218288319E-3</v>
      </c>
      <c r="V91" s="44" t="e">
        <f>INDEX(indiv__ref!$1:$11, MATCH($M91,indiv__ref!$A:$A,0),MATCH(V$82,indiv__ref!$1:$1,0))</f>
        <v>#N/A</v>
      </c>
    </row>
    <row r="92" x14ac:dyDescent="0.3">
      <c r="C92" s="44">
        <v>9</v>
      </c>
      <c r="D92" s="44">
        <f>INDEX(indiv_!$1:$11, MATCH($C92,indiv_!$A:$A,0),MATCH(D$82,indiv_!$1:$1,0))</f>
        <v>1.540402798224357E-2</v>
      </c>
      <c r="E92" s="44">
        <f>INDEX(indiv_!$1:$11, MATCH($C92,indiv_!$A:$A,0),MATCH(E$82,indiv_!$1:$1,0))</f>
        <v>3.9999999105930328E-2</v>
      </c>
      <c r="F92" s="44">
        <f>INDEX(indiv_!$1:$11, MATCH($C92,indiv_!$A:$A,0),MATCH(F$82,indiv_!$1:$1,0))</f>
        <v>7.9999998211860657E-2</v>
      </c>
      <c r="G92" s="44">
        <f>INDEX(indiv_!$1:$11, MATCH($C92,indiv_!$A:$A,0),MATCH(G$82,indiv_!$1:$1,0))</f>
        <v>1.54726795250246E-2</v>
      </c>
      <c r="H92" s="44">
        <f>INDEX(indiv_!$1:$11, MATCH($C92,indiv_!$A:$A,0),MATCH(H$82,indiv_!$1:$1,0))</f>
        <v>1.359728180721974E-2</v>
      </c>
      <c r="I92" s="44">
        <f>INDEX(indiv_!$1:$11, MATCH($C92,indiv_!$A:$A,0),MATCH(I$82,indiv_!$1:$1,0))</f>
        <v>1.196060087447288E-2</v>
      </c>
      <c r="J92" s="44">
        <f>INDEX(indiv_!$1:$11, MATCH($C92,indiv_!$A:$A,0),MATCH(J$82,indiv_!$1:$1,0))</f>
        <v>9.110200800708507E-3</v>
      </c>
      <c r="K92" s="44" t="e">
        <f>INDEX(indiv_!$1:$11, MATCH($C92,indiv_!$A:$A,0),MATCH(K$82,indiv_!$1:$1,0))</f>
        <v>#N/A</v>
      </c>
      <c r="L92" s="44">
        <f>INDEX(indiv_!$1:$11, MATCH($C92,indiv_!$A:$A,0),MATCH(L$82,indiv_!$1:$1,0))</f>
        <v>2.8673903265516179E-2</v>
      </c>
      <c r="M92" s="44">
        <v>9</v>
      </c>
      <c r="N92" s="44">
        <f>INDEX(indiv__ref!$1:$11, MATCH($M92,indiv__ref!$A:$A,0),MATCH(N$82,indiv__ref!$1:$1,0))</f>
        <v>1.39563291605977E-2</v>
      </c>
      <c r="O92" s="44" t="e">
        <f>INDEX(indiv__ref!$1:$11, MATCH($M92,indiv__ref!$A:$A,0),MATCH(O$82,indiv__ref!$1:$1,0))</f>
        <v>#N/A</v>
      </c>
      <c r="P92" s="44" t="e">
        <f>INDEX(indiv__ref!$1:$11, MATCH($M92,indiv__ref!$A:$A,0),MATCH(P$82,indiv__ref!$1:$1,0))</f>
        <v>#N/A</v>
      </c>
      <c r="Q92" s="44" t="e">
        <f>INDEX(indiv__ref!$1:$11, MATCH($M92,indiv__ref!$A:$A,0),MATCH(Q$82,indiv__ref!$1:$1,0))</f>
        <v>#N/A</v>
      </c>
      <c r="R92" s="44">
        <f>INDEX(indiv__ref!$1:$11, MATCH($M92,indiv__ref!$A:$A,0),MATCH(R$82,indiv__ref!$1:$1,0))</f>
        <v>9.5659905778424717E-3</v>
      </c>
      <c r="S92" s="44">
        <f>INDEX(indiv__ref!$1:$11, MATCH($M92,indiv__ref!$A:$A,0),MATCH(S$82,indiv__ref!$1:$1,0))</f>
        <v>1.196060087447288E-2</v>
      </c>
      <c r="T92" s="44">
        <f>INDEX(indiv__ref!$1:$11, MATCH($M92,indiv__ref!$A:$A,0),MATCH(T$82,indiv__ref!$1:$1,0))</f>
        <v>9.110200800708507E-3</v>
      </c>
      <c r="U92" s="44">
        <f>INDEX(indiv__ref!$1:$11, MATCH($M92,indiv__ref!$A:$A,0),MATCH(U$82,indiv__ref!$1:$1,0))</f>
        <v>2.0383238707790238E-3</v>
      </c>
      <c r="V92" s="44" t="e">
        <f>INDEX(indiv__ref!$1:$11, MATCH($M92,indiv__ref!$A:$A,0),MATCH(V$82,indiv__ref!$1:$1,0))</f>
        <v>#N/A</v>
      </c>
    </row>
    <row r="93" x14ac:dyDescent="0.3">
      <c r="C93" s="44">
        <v>10</v>
      </c>
      <c r="D93" s="44">
        <f>INDEX(indiv_!$1:$11, MATCH($C93,indiv_!$A:$A,0),MATCH(D$82,indiv_!$1:$1,0))</f>
        <v>2.427209905300377E-2</v>
      </c>
      <c r="E93" s="44">
        <f>INDEX(indiv_!$1:$11, MATCH($C93,indiv_!$A:$A,0),MATCH(E$82,indiv_!$1:$1,0))</f>
        <v>3.9999999105930328E-2</v>
      </c>
      <c r="F93" s="44">
        <f>INDEX(indiv_!$1:$11, MATCH($C93,indiv_!$A:$A,0),MATCH(F$82,indiv_!$1:$1,0))</f>
        <v>7.9999998211860657E-2</v>
      </c>
      <c r="G93" s="44">
        <f>INDEX(indiv_!$1:$11, MATCH($C93,indiv_!$A:$A,0),MATCH(G$82,indiv_!$1:$1,0))</f>
        <v>2.164503710433632E-2</v>
      </c>
      <c r="H93" s="44">
        <f>INDEX(indiv_!$1:$11, MATCH($C93,indiv_!$A:$A,0),MATCH(H$82,indiv_!$1:$1,0))</f>
        <v>4.1351903071076938E-2</v>
      </c>
      <c r="I93" s="44">
        <f>INDEX(indiv_!$1:$11, MATCH($C93,indiv_!$A:$A,0),MATCH(I$82,indiv_!$1:$1,0))</f>
        <v>1.213778767534112E-2</v>
      </c>
      <c r="J93" s="44">
        <f>INDEX(indiv_!$1:$11, MATCH($C93,indiv_!$A:$A,0),MATCH(J$82,indiv_!$1:$1,0))</f>
        <v>1.4392159187470509E-2</v>
      </c>
      <c r="K93" s="44" t="e">
        <f>INDEX(indiv_!$1:$11, MATCH($C93,indiv_!$A:$A,0),MATCH(K$82,indiv_!$1:$1,0))</f>
        <v>#N/A</v>
      </c>
      <c r="L93" s="44">
        <f>INDEX(indiv_!$1:$11, MATCH($C93,indiv_!$A:$A,0),MATCH(L$82,indiv_!$1:$1,0))</f>
        <v>3.071955296233744E-2</v>
      </c>
      <c r="M93" s="44">
        <v>10</v>
      </c>
      <c r="N93" s="44">
        <f>INDEX(indiv__ref!$1:$11, MATCH($M93,indiv__ref!$A:$A,0),MATCH(N$82,indiv__ref!$1:$1,0))</f>
        <v>2.462866522416363E-2</v>
      </c>
      <c r="O93" s="44" t="e">
        <f>INDEX(indiv__ref!$1:$11, MATCH($M93,indiv__ref!$A:$A,0),MATCH(O$82,indiv__ref!$1:$1,0))</f>
        <v>#N/A</v>
      </c>
      <c r="P93" s="44" t="e">
        <f>INDEX(indiv__ref!$1:$11, MATCH($M93,indiv__ref!$A:$A,0),MATCH(P$82,indiv__ref!$1:$1,0))</f>
        <v>#N/A</v>
      </c>
      <c r="Q93" s="44" t="e">
        <f>INDEX(indiv__ref!$1:$11, MATCH($M93,indiv__ref!$A:$A,0),MATCH(Q$82,indiv__ref!$1:$1,0))</f>
        <v>#N/A</v>
      </c>
      <c r="R93" s="44">
        <f>INDEX(indiv__ref!$1:$11, MATCH($M93,indiv__ref!$A:$A,0),MATCH(R$82,indiv__ref!$1:$1,0))</f>
        <v>3.8127396174502302E-2</v>
      </c>
      <c r="S93" s="44">
        <f>INDEX(indiv__ref!$1:$11, MATCH($M93,indiv__ref!$A:$A,0),MATCH(S$82,indiv__ref!$1:$1,0))</f>
        <v>1.213778767534112E-2</v>
      </c>
      <c r="T93" s="44">
        <f>INDEX(indiv__ref!$1:$11, MATCH($M93,indiv__ref!$A:$A,0),MATCH(T$82,indiv__ref!$1:$1,0))</f>
        <v>1.4392159187470509E-2</v>
      </c>
      <c r="U93" s="44">
        <f>INDEX(indiv__ref!$1:$11, MATCH($M93,indiv__ref!$A:$A,0),MATCH(U$82,indiv__ref!$1:$1,0))</f>
        <v>3.902662595432589E-3</v>
      </c>
      <c r="V93" s="44" t="e">
        <f>INDEX(indiv__ref!$1:$11, MATCH($M93,indiv__ref!$A:$A,0),MATCH(V$82,indiv__ref!$1:$1,0))</f>
        <v>#N/A</v>
      </c>
    </row>
  </sheetData>
  <mergeCells count="9">
    <mergeCell ref="B2:R2"/>
    <mergeCell ref="N8:R8"/>
    <mergeCell ref="N9:R9"/>
    <mergeCell ref="N10:R10"/>
    <mergeCell ref="D8:G8"/>
    <mergeCell ref="D9:G9"/>
    <mergeCell ref="D10:G10"/>
    <mergeCell ref="B5:G5"/>
    <mergeCell ref="L5:R5"/>
  </mergeCells>
  <phoneticPr fontId="0" type="noConversion"/>
  <dataValidations count="1">
    <dataValidation type="list" allowBlank="true" showInputMessage="true" showErrorMessage="true" sqref="D8:G10 N8:R10">
      <formula1>$D$83:$L$83</formula1>
    </dataValidation>
  </dataValidations>
  <pageMargins left="0.7" right="0.7" top="0.75" bottom="0.75" header="0.3" footer="0.3"/>
  <pageSetup orientation="portrait" r:id="rId1"/>
  <headerFooter>
    <oddFooter>&amp;R&amp;1#&amp;"Calibri"&amp;12&amp;K000000Official Use</oddFooter>
  </headerFooter>
  <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8">
    <tabColor theme="9" tint="0.59996337778863"/>
  </sheetPr>
  <dimension ref="A1:V30"/>
  <sheetViews>
    <sheetView topLeftCell="A4" zoomScale="60" zoomScaleNormal="60" workbookViewId="0">
      <selection activeCell="Y64" sqref="Y64"/>
    </sheetView>
  </sheetViews>
  <sheetFormatPr defaultColWidth="9.109375" defaultRowHeight="14.4" x14ac:dyDescent="0.3"/>
  <cols>
    <col min="1" max="1" width="9.109375" style="9"/>
    <col min="2" max="2" width="11" style="9" customWidth="true"/>
    <col min="3" max="3" width="21.6640625" style="9" customWidth="true"/>
    <col min="4" max="4" width="22.33203125" style="9" customWidth="true"/>
    <col min="5" max="5" width="17.33203125" style="9" customWidth="true"/>
    <col min="6" max="9" width="9.109375" style="9"/>
    <col min="10" max="10" width="9.109375" style="8"/>
    <col min="11" max="14" width="9.109375" style="9"/>
    <col min="15" max="15" width="16.33203125" style="9" customWidth="true"/>
    <col min="16" max="16" width="23" style="9" customWidth="true"/>
    <col min="17" max="17" width="22.5546875" style="9" customWidth="true"/>
    <col min="18" max="18" width="21.44140625" style="9" customWidth="true"/>
    <col min="19" max="21" width="9.109375" style="9"/>
    <col min="22" max="22" width="9.6640625" style="9" bestFit="true" customWidth="true"/>
    <col min="23" max="16384" width="9.109375" style="9"/>
  </cols>
  <sheetData>
    <row r="1" ht="15" thickBot="true" x14ac:dyDescent="0.35"/>
    <row r="2" s="8" customFormat="true" ht="70.2" customHeight="true" thickBot="true" x14ac:dyDescent="0.4">
      <c r="A2" s="10" t="s">
        <v>46</v>
      </c>
      <c r="B2" s="621" t="s">
        <v>248</v>
      </c>
      <c r="C2" s="622"/>
      <c r="D2" s="622"/>
      <c r="E2" s="622"/>
      <c r="F2" s="622"/>
      <c r="G2" s="622"/>
      <c r="H2" s="622"/>
      <c r="I2" s="622"/>
      <c r="J2" s="622"/>
      <c r="K2" s="622"/>
      <c r="L2" s="622"/>
      <c r="M2" s="622"/>
      <c r="N2" s="622"/>
      <c r="O2" s="622"/>
      <c r="P2" s="622"/>
      <c r="Q2" s="622"/>
      <c r="R2" s="622"/>
      <c r="S2" s="622"/>
      <c r="T2" s="622"/>
      <c r="U2" s="623"/>
    </row>
    <row r="3" s="8" customFormat="true" ht="24.6" customHeight="true" x14ac:dyDescent="0.3">
      <c r="A3" s="10"/>
      <c r="B3" s="37"/>
      <c r="C3" s="38"/>
      <c r="D3" s="38"/>
      <c r="E3" s="38"/>
      <c r="F3" s="38"/>
      <c r="G3" s="38"/>
      <c r="H3" s="38"/>
      <c r="I3" s="38"/>
      <c r="J3" s="38"/>
      <c r="K3" s="38"/>
      <c r="L3" s="38"/>
      <c r="M3" s="38"/>
      <c r="N3" s="38"/>
      <c r="O3" s="38"/>
      <c r="P3" s="38"/>
      <c r="Q3" s="38"/>
      <c r="R3" s="38"/>
      <c r="S3" s="38"/>
      <c r="T3" s="38"/>
      <c r="U3" s="38"/>
    </row>
    <row r="4" s="8" customFormat="true" ht="24.6" customHeight="true" x14ac:dyDescent="0.35">
      <c r="A4" s="10"/>
      <c r="B4" s="624" t="s">
        <v>143</v>
      </c>
      <c r="C4" s="624"/>
      <c r="D4" s="624"/>
      <c r="E4" s="624"/>
      <c r="F4" s="624"/>
      <c r="G4" s="624"/>
      <c r="H4" s="624"/>
      <c r="I4" s="624"/>
      <c r="J4" s="222"/>
      <c r="K4" s="222"/>
      <c r="L4" s="222"/>
      <c r="M4" s="222"/>
      <c r="N4" s="625" t="s">
        <v>144</v>
      </c>
      <c r="O4" s="625"/>
      <c r="P4" s="625"/>
      <c r="Q4" s="625"/>
      <c r="R4" s="625"/>
      <c r="S4" s="625"/>
      <c r="T4" s="625"/>
      <c r="U4" s="625"/>
    </row>
    <row r="5" s="6" customFormat="true" ht="15" thickBot="true" x14ac:dyDescent="0.35"/>
    <row r="6" s="6" customFormat="true" x14ac:dyDescent="0.3">
      <c r="B6" s="3"/>
      <c r="C6" s="4"/>
      <c r="D6" s="4"/>
      <c r="E6" s="4"/>
      <c r="F6" s="4"/>
      <c r="G6" s="4"/>
      <c r="H6" s="4"/>
      <c r="I6" s="7"/>
      <c r="N6" s="3"/>
      <c r="O6" s="4"/>
      <c r="P6" s="4"/>
      <c r="Q6" s="4"/>
      <c r="R6" s="4"/>
      <c r="S6" s="4"/>
      <c r="T6" s="4"/>
      <c r="U6" s="7"/>
    </row>
    <row r="7" s="6" customFormat="true" ht="15.6" x14ac:dyDescent="0.3">
      <c r="B7" s="23" t="s">
        <v>61</v>
      </c>
      <c r="C7" s="16"/>
      <c r="D7" s="16"/>
      <c r="E7" s="16" t="s">
        <v>58</v>
      </c>
      <c r="F7" s="16"/>
      <c r="G7" s="16"/>
      <c r="H7" s="16"/>
      <c r="I7" s="25"/>
      <c r="J7" s="35" t="str">
        <f>INDEX(combinations!D2:$E$13,MATCH($E$7,vectors,0),2)</f>
        <v>gross_mkt_inc_pc</v>
      </c>
      <c r="K7" s="36"/>
      <c r="L7" s="36"/>
      <c r="M7" s="36"/>
      <c r="N7" s="23" t="s">
        <v>61</v>
      </c>
      <c r="O7" s="16"/>
      <c r="P7" s="16"/>
      <c r="Q7" s="16" t="s">
        <v>58</v>
      </c>
      <c r="R7" s="16"/>
      <c r="S7" s="16"/>
      <c r="T7" s="16"/>
      <c r="U7" s="25"/>
      <c r="V7" s="2" t="str">
        <f>INDEX(combinations!$D2:E$13,MATCH($Q$7,vectors,0),2)</f>
        <v>gross_mkt_inc_pc</v>
      </c>
    </row>
    <row r="8" s="6" customFormat="true" ht="15.6" x14ac:dyDescent="0.3">
      <c r="B8" s="23" t="s">
        <v>93</v>
      </c>
      <c r="C8" s="16"/>
      <c r="D8" s="16"/>
      <c r="E8" s="626" t="s">
        <v>58</v>
      </c>
      <c r="F8" s="626"/>
      <c r="G8" s="626"/>
      <c r="H8" s="626"/>
      <c r="I8" s="25"/>
      <c r="J8" s="35" t="str">
        <f>INDEX(combinations!$Q$2:$R$10,MATCH($E$8,refinc,0),2)</f>
        <v>gross_mkt_inc_pc</v>
      </c>
      <c r="K8" s="36"/>
      <c r="L8" s="36"/>
      <c r="M8" s="36"/>
      <c r="N8" s="23" t="s">
        <v>93</v>
      </c>
      <c r="O8" s="16"/>
      <c r="P8" s="16"/>
      <c r="Q8" s="626" t="s">
        <v>58</v>
      </c>
      <c r="R8" s="626"/>
      <c r="S8" s="626"/>
      <c r="T8" s="626"/>
      <c r="U8" s="25"/>
      <c r="V8" s="30" t="str">
        <f>INDEX(combinations!$S$2:$T$10,MATCH($Q$8,refinc2,0),2)</f>
        <v>gross_mkt_inc_pc</v>
      </c>
    </row>
    <row r="9" s="6" customFormat="true" ht="15.6" x14ac:dyDescent="0.3">
      <c r="B9" s="23" t="s">
        <v>123</v>
      </c>
      <c r="C9" s="16"/>
      <c r="D9" s="16"/>
      <c r="E9" s="626" t="s">
        <v>9</v>
      </c>
      <c r="F9" s="626"/>
      <c r="G9" s="626"/>
      <c r="H9" s="626"/>
      <c r="I9" s="627"/>
      <c r="J9" s="35" t="str">
        <f>IF(E9="Yes","yes","")</f>
        <v>yes</v>
      </c>
      <c r="K9" s="36"/>
      <c r="L9" s="36"/>
      <c r="M9" s="36"/>
      <c r="N9" s="23" t="s">
        <v>123</v>
      </c>
      <c r="O9" s="16"/>
      <c r="P9" s="16"/>
      <c r="Q9" s="626" t="s">
        <v>9</v>
      </c>
      <c r="R9" s="626"/>
      <c r="S9" s="626"/>
      <c r="T9" s="626"/>
      <c r="U9" s="627"/>
      <c r="V9" s="30" t="str">
        <f>IF(Q9="Yes","yes","")</f>
        <v>yes</v>
      </c>
    </row>
    <row r="10" s="6" customFormat="true" ht="15.6" x14ac:dyDescent="0.3">
      <c r="B10" s="23"/>
      <c r="C10" s="16"/>
      <c r="D10" s="16"/>
      <c r="E10" s="16"/>
      <c r="F10" s="16"/>
      <c r="G10" s="16"/>
      <c r="H10" s="16"/>
      <c r="I10" s="25"/>
      <c r="J10" s="35"/>
      <c r="K10" s="36"/>
      <c r="L10" s="36"/>
      <c r="M10" s="36"/>
      <c r="N10" s="23"/>
      <c r="O10" s="16"/>
      <c r="P10" s="16"/>
      <c r="Q10" s="16"/>
      <c r="R10" s="16"/>
      <c r="S10" s="16"/>
      <c r="T10" s="16"/>
      <c r="U10" s="25"/>
      <c r="V10" s="30"/>
    </row>
    <row r="11" s="6" customFormat="true" ht="15.6" x14ac:dyDescent="0.3">
      <c r="B11" s="78" t="s">
        <v>59</v>
      </c>
      <c r="C11" s="79"/>
      <c r="D11" s="79"/>
      <c r="E11" s="79"/>
      <c r="F11" s="16"/>
      <c r="G11" s="16"/>
      <c r="H11" s="16"/>
      <c r="I11" s="25"/>
      <c r="J11" s="35"/>
      <c r="K11" s="36"/>
      <c r="L11" s="36"/>
      <c r="M11" s="36"/>
      <c r="N11" s="78" t="s">
        <v>59</v>
      </c>
      <c r="O11" s="79"/>
      <c r="P11" s="79"/>
      <c r="Q11" s="79"/>
      <c r="R11" s="79"/>
      <c r="S11" s="16"/>
      <c r="T11" s="16"/>
      <c r="U11" s="25"/>
      <c r="V11" s="30"/>
    </row>
    <row r="12" s="6" customFormat="true" ht="21" x14ac:dyDescent="0.4">
      <c r="B12" s="26" t="s">
        <v>151</v>
      </c>
      <c r="C12" s="16"/>
      <c r="D12" s="617" t="s">
        <v>1382</v>
      </c>
      <c r="E12" s="617"/>
      <c r="F12" s="617"/>
      <c r="G12" s="617"/>
      <c r="H12" s="617"/>
      <c r="I12" s="618"/>
      <c r="J12" s="35" t="str">
        <f>INDEX(combinations!$U$2:$V$100,MATCH($D12,depend,0),2)</f>
        <v>tot_pit_pc</v>
      </c>
      <c r="K12" s="36"/>
      <c r="L12" s="36"/>
      <c r="M12" s="36"/>
      <c r="N12" s="26" t="s">
        <v>151</v>
      </c>
      <c r="O12" s="16"/>
      <c r="P12" s="617" t="s">
        <v>1382</v>
      </c>
      <c r="Q12" s="617"/>
      <c r="R12" s="617"/>
      <c r="S12" s="617"/>
      <c r="T12" s="617"/>
      <c r="U12" s="618"/>
      <c r="V12" s="35" t="e">
        <f>INDEX(combinations!$W$2:$X$14,MATCH($P12,depend2,0),2)</f>
        <v>#N/A</v>
      </c>
    </row>
    <row r="13" s="6" customFormat="true" ht="21" x14ac:dyDescent="0.4">
      <c r="B13" s="26" t="s">
        <v>152</v>
      </c>
      <c r="C13" s="16"/>
      <c r="D13" s="617" t="s">
        <v>1396</v>
      </c>
      <c r="E13" s="617"/>
      <c r="F13" s="617"/>
      <c r="G13" s="617"/>
      <c r="H13" s="617"/>
      <c r="I13" s="618"/>
      <c r="J13" s="35" t="str">
        <f>INDEX(combinations!$U$2:$V$100,MATCH($D13,depend,0),2)</f>
        <v>labor_tax_pc</v>
      </c>
      <c r="K13" s="36"/>
      <c r="L13" s="36"/>
      <c r="M13" s="36"/>
      <c r="N13" s="26" t="s">
        <v>152</v>
      </c>
      <c r="O13" s="16"/>
      <c r="P13" s="617" t="s">
        <v>312</v>
      </c>
      <c r="Q13" s="617"/>
      <c r="R13" s="617"/>
      <c r="S13" s="617"/>
      <c r="T13" s="617"/>
      <c r="U13" s="618"/>
      <c r="V13" s="35" t="str">
        <f>INDEX(combinations!$W$2:$X$14,MATCH($P13,depend2,0),2)</f>
        <v>irpc_pc</v>
      </c>
    </row>
    <row r="14" s="6" customFormat="true" ht="21.6" thickBot="true" x14ac:dyDescent="0.45">
      <c r="B14" s="27" t="s">
        <v>153</v>
      </c>
      <c r="C14" s="19"/>
      <c r="D14" s="619" t="s">
        <v>317</v>
      </c>
      <c r="E14" s="619"/>
      <c r="F14" s="619"/>
      <c r="G14" s="619"/>
      <c r="H14" s="619"/>
      <c r="I14" s="620"/>
      <c r="J14" s="35" t="str">
        <f>INDEX(combinations!$U$2:$V$100,MATCH($D14,depend,0),2)</f>
        <v>tot_ire_pc</v>
      </c>
      <c r="K14" s="36"/>
      <c r="L14" s="36"/>
      <c r="M14" s="36"/>
      <c r="N14" s="27" t="s">
        <v>153</v>
      </c>
      <c r="O14" s="19"/>
      <c r="P14" s="619" t="s">
        <v>317</v>
      </c>
      <c r="Q14" s="619"/>
      <c r="R14" s="619"/>
      <c r="S14" s="619"/>
      <c r="T14" s="619"/>
      <c r="U14" s="620"/>
      <c r="V14" s="35" t="str">
        <f>INDEX(combinations!$W$2:$X$14,MATCH($P14,depend2,0),2)</f>
        <v>tot_ire_pc</v>
      </c>
    </row>
    <row r="15" s="8" customFormat="true" x14ac:dyDescent="0.3"/>
    <row r="16" x14ac:dyDescent="0.3">
      <c r="J16" s="10"/>
    </row>
    <row r="17" x14ac:dyDescent="0.3">
      <c r="S17"/>
    </row>
    <row r="18" x14ac:dyDescent="0.3">
      <c r="C18" s="85" t="str">
        <f>J12</f>
        <v>tot_pit_pc</v>
      </c>
      <c r="D18" s="213" t="str">
        <f>J13</f>
        <v>labor_tax_pc</v>
      </c>
      <c r="E18" s="85" t="str">
        <f>J14</f>
        <v>tot_ire_pc</v>
      </c>
      <c r="P18" s="85" t="e">
        <f>V12</f>
        <v>#N/A</v>
      </c>
      <c r="Q18" s="85" t="str">
        <f>V13</f>
        <v>irpc_pc</v>
      </c>
      <c r="R18" s="85" t="str">
        <f>V14</f>
        <v>tot_ire_pc</v>
      </c>
    </row>
    <row r="19" ht="49.95" customHeight="true" x14ac:dyDescent="0.3">
      <c r="A19" s="14"/>
      <c r="B19" s="169" t="s">
        <v>80</v>
      </c>
      <c r="C19" s="168" t="str">
        <f>D12</f>
        <v>Impuestos total IRP</v>
      </c>
      <c r="D19" s="168" t="str">
        <f>D13</f>
        <v>Impuestos laborales - dependencia</v>
      </c>
      <c r="E19" s="168" t="str">
        <f>D14</f>
        <v>Total IRE</v>
      </c>
      <c r="F19" s="14"/>
      <c r="N19" s="29"/>
      <c r="O19" s="168" t="s">
        <v>80</v>
      </c>
      <c r="P19" s="168" t="str">
        <f>P12</f>
        <v>Impuestos total IRP</v>
      </c>
      <c r="Q19" s="168" t="str">
        <f>P13</f>
        <v>Impuesto corp IRPC</v>
      </c>
      <c r="R19" s="168" t="str">
        <f>P14</f>
        <v>Total IRE</v>
      </c>
    </row>
    <row r="20" x14ac:dyDescent="0.3">
      <c r="A20" s="14">
        <v>1</v>
      </c>
      <c r="B20" s="14" t="s">
        <v>81</v>
      </c>
      <c r="C20" s="61" t="e">
        <f>INDEX(all!$A:$J, MATCH(CONCATENATE(C$18,"_",$A$2,"_",$J$8,"_",$A20,$J$9),all!$A:$A,0),5)</f>
        <v>#N/A</v>
      </c>
      <c r="D20" s="61" t="e">
        <f>INDEX(all!$A:$J, MATCH(CONCATENATE(D$18,"_",$A$2,"_",$J$8,"_",$A20,$J$9),all!$A:$A,0),5)</f>
        <v>#N/A</v>
      </c>
      <c r="E20" s="61">
        <f>INDEX(all!$A:$J, MATCH(CONCATENATE(E$18,"_",$A$2,"_",$J$8,"_",$A20,$J$9),all!$A:$A,0),5)</f>
        <v>2.7374033082761619E-2</v>
      </c>
      <c r="F20" s="14"/>
      <c r="N20" s="29">
        <v>1</v>
      </c>
      <c r="O20" s="29" t="s">
        <v>81</v>
      </c>
      <c r="P20" s="86" t="e">
        <f>INDEX(all_ref!$A:$J, MATCH(CONCATENATE(P$18,"_",$A$2,"_",$V$8,"_",$N20,$V$9),all_ref!$A:$A,0),5)</f>
        <v>#N/A</v>
      </c>
      <c r="Q20" s="86">
        <f>INDEX(all_ref!$A:$J, MATCH(CONCATENATE(Q$18,"_",$A$2,"_",$V$8,"_",$N20,$V$9),all_ref!$A:$A,0),5)</f>
        <v>6.9375726749322502E-3</v>
      </c>
      <c r="R20" s="86">
        <f>INDEX(all_ref!$A:$J, MATCH(CONCATENATE(R$18,"_",$A$2,"_",$V$8,"_",$N20,$V$9),all_ref!$A:$A,0),5)</f>
        <v>3.4311605757693868E-2</v>
      </c>
    </row>
    <row r="21" x14ac:dyDescent="0.3">
      <c r="A21" s="14">
        <v>2</v>
      </c>
      <c r="B21" s="14">
        <v>2</v>
      </c>
      <c r="C21" s="61">
        <f>INDEX(all!$A:$J, MATCH(CONCATENATE(C$18,"_",$A$2,"_",$J$8,"_",$A21,$J$9),all!$A:$A,0),5)</f>
        <v>9.5049504950495065E-3</v>
      </c>
      <c r="D21" s="61" t="e">
        <f>INDEX(all!$A:$J, MATCH(CONCATENATE(D$18,"_",$A$2,"_",$J$8,"_",$A21,$J$9),all!$A:$A,0),5)</f>
        <v>#N/A</v>
      </c>
      <c r="E21" s="61">
        <f>INDEX(all!$A:$J, MATCH(CONCATENATE(E$18,"_",$A$2,"_",$J$8,"_",$A21,$J$9),all!$A:$A,0),5)</f>
        <v>2.272251374250377E-2</v>
      </c>
      <c r="F21" s="14"/>
      <c r="N21" s="29">
        <v>2</v>
      </c>
      <c r="O21" s="29">
        <v>2</v>
      </c>
      <c r="P21" s="86" t="e">
        <f>INDEX(all_ref!$A:$J, MATCH(CONCATENATE(P$18,"_",$A$2,"_",$V$8,"_",$N21,$V$9),all_ref!$A:$A,0),5)</f>
        <v>#N/A</v>
      </c>
      <c r="Q21" s="86">
        <f>INDEX(all_ref!$A:$J, MATCH(CONCATENATE(Q$18,"_",$A$2,"_",$V$8,"_",$N21,$V$9),all_ref!$A:$A,0),5)</f>
        <v>4.251176680043686E-3</v>
      </c>
      <c r="R21" s="86">
        <f>INDEX(all_ref!$A:$J, MATCH(CONCATENATE(R$18,"_",$A$2,"_",$V$8,"_",$N21,$V$9),all_ref!$A:$A,0),5)</f>
        <v>2.6412958764700959E-2</v>
      </c>
    </row>
    <row r="22" x14ac:dyDescent="0.3">
      <c r="A22" s="14">
        <v>3</v>
      </c>
      <c r="B22" s="14">
        <v>3</v>
      </c>
      <c r="C22" s="61" t="e">
        <f>INDEX(all!$A:$J, MATCH(CONCATENATE(C$18,"_",$A$2,"_",$J$8,"_",$A22,$J$9),all!$A:$A,0),5)</f>
        <v>#N/A</v>
      </c>
      <c r="D22" s="61" t="e">
        <f>INDEX(all!$A:$J, MATCH(CONCATENATE(D$18,"_",$A$2,"_",$J$8,"_",$A22,$J$9),all!$A:$A,0),5)</f>
        <v>#N/A</v>
      </c>
      <c r="E22" s="61">
        <f>INDEX(all!$A:$J, MATCH(CONCATENATE(E$18,"_",$A$2,"_",$J$8,"_",$A22,$J$9),all!$A:$A,0),5)</f>
        <v>2.2210458856418619E-2</v>
      </c>
      <c r="F22" s="14"/>
      <c r="N22" s="29">
        <v>3</v>
      </c>
      <c r="O22" s="29">
        <v>3</v>
      </c>
      <c r="P22" s="86" t="e">
        <f>INDEX(all_ref!$A:$J, MATCH(CONCATENATE(P$18,"_",$A$2,"_",$V$8,"_",$N22,$V$9),all_ref!$A:$A,0),5)</f>
        <v>#N/A</v>
      </c>
      <c r="Q22" s="86">
        <f>INDEX(all_ref!$A:$J, MATCH(CONCATENATE(Q$18,"_",$A$2,"_",$V$8,"_",$N22,$V$9),all_ref!$A:$A,0),5)</f>
        <v>5.9696445194577152E-3</v>
      </c>
      <c r="R22" s="86">
        <f>INDEX(all_ref!$A:$J, MATCH(CONCATENATE(R$18,"_",$A$2,"_",$V$8,"_",$N22,$V$9),all_ref!$A:$A,0),5)</f>
        <v>2.7230917743076281E-2</v>
      </c>
    </row>
    <row r="23" x14ac:dyDescent="0.3">
      <c r="A23" s="14">
        <v>4</v>
      </c>
      <c r="B23" s="14">
        <v>4</v>
      </c>
      <c r="C23" s="61">
        <f>INDEX(all!$A:$J, MATCH(CONCATENATE(C$18,"_",$A$2,"_",$J$8,"_",$A23,$J$9),all!$A:$A,0),5)</f>
        <v>6.7458427487909253E-3</v>
      </c>
      <c r="D23" s="61" t="e">
        <f>INDEX(all!$A:$J, MATCH(CONCATENATE(D$18,"_",$A$2,"_",$J$8,"_",$A23,$J$9),all!$A:$A,0),5)</f>
        <v>#N/A</v>
      </c>
      <c r="E23" s="61">
        <f>INDEX(all!$A:$J, MATCH(CONCATENATE(E$18,"_",$A$2,"_",$J$8,"_",$A23,$J$9),all!$A:$A,0),5)</f>
        <v>1.88160399228097E-2</v>
      </c>
      <c r="F23" s="14"/>
      <c r="N23" s="29">
        <v>4</v>
      </c>
      <c r="O23" s="29">
        <v>4</v>
      </c>
      <c r="P23" s="86" t="e">
        <f>INDEX(all_ref!$A:$J, MATCH(CONCATENATE(P$18,"_",$A$2,"_",$V$8,"_",$N23,$V$9),all_ref!$A:$A,0),5)</f>
        <v>#N/A</v>
      </c>
      <c r="Q23" s="86">
        <f>INDEX(all_ref!$A:$J, MATCH(CONCATENATE(Q$18,"_",$A$2,"_",$V$8,"_",$N23,$V$9),all_ref!$A:$A,0),5)</f>
        <v>4.4677943810380984E-3</v>
      </c>
      <c r="R23" s="86">
        <f>INDEX(all_ref!$A:$J, MATCH(CONCATENATE(R$18,"_",$A$2,"_",$V$8,"_",$N23,$V$9),all_ref!$A:$A,0),5)</f>
        <v>2.1493749455175699E-2</v>
      </c>
    </row>
    <row r="24" x14ac:dyDescent="0.3">
      <c r="A24" s="14">
        <v>5</v>
      </c>
      <c r="B24" s="14">
        <v>5</v>
      </c>
      <c r="C24" s="61">
        <f>INDEX(all!$A:$J, MATCH(CONCATENATE(C$18,"_",$A$2,"_",$J$8,"_",$A24,$J$9),all!$A:$A,0),5)</f>
        <v>6.2456786984457181E-3</v>
      </c>
      <c r="D24" s="61" t="e">
        <f>INDEX(all!$A:$J, MATCH(CONCATENATE(D$18,"_",$A$2,"_",$J$8,"_",$A24,$J$9),all!$A:$A,0),5)</f>
        <v>#N/A</v>
      </c>
      <c r="E24" s="61">
        <f>INDEX(all!$A:$J, MATCH(CONCATENATE(E$18,"_",$A$2,"_",$J$8,"_",$A24,$J$9),all!$A:$A,0),5)</f>
        <v>2.3106286288704449E-2</v>
      </c>
      <c r="F24" s="14"/>
      <c r="N24" s="29">
        <v>5</v>
      </c>
      <c r="O24" s="29">
        <v>5</v>
      </c>
      <c r="P24" s="86" t="e">
        <f>INDEX(all_ref!$A:$J, MATCH(CONCATENATE(P$18,"_",$A$2,"_",$V$8,"_",$N24,$V$9),all_ref!$A:$A,0),5)</f>
        <v>#N/A</v>
      </c>
      <c r="Q24" s="86">
        <f>INDEX(all_ref!$A:$J, MATCH(CONCATENATE(Q$18,"_",$A$2,"_",$V$8,"_",$N24,$V$9),all_ref!$A:$A,0),5)</f>
        <v>6.0302664643592943E-3</v>
      </c>
      <c r="R24" s="86">
        <f>INDEX(all_ref!$A:$J, MATCH(CONCATENATE(R$18,"_",$A$2,"_",$V$8,"_",$N24,$V$9),all_ref!$A:$A,0),5)</f>
        <v>2.6629970050117371E-2</v>
      </c>
    </row>
    <row r="25" x14ac:dyDescent="0.3">
      <c r="A25" s="14">
        <v>6</v>
      </c>
      <c r="B25" s="14">
        <v>6</v>
      </c>
      <c r="C25" s="61">
        <f>INDEX(all!$A:$J, MATCH(CONCATENATE(C$18,"_",$A$2,"_",$J$8,"_",$A25,$J$9),all!$A:$A,0),5)</f>
        <v>1.680918041731504E-2</v>
      </c>
      <c r="D25" s="61">
        <f>INDEX(all!$A:$J, MATCH(CONCATENATE(D$18,"_",$A$2,"_",$J$8,"_",$A25,$J$9),all!$A:$A,0),5)</f>
        <v>4.8157916336417812E-2</v>
      </c>
      <c r="E25" s="61">
        <f>INDEX(all!$A:$J, MATCH(CONCATENATE(E$18,"_",$A$2,"_",$J$8,"_",$A25,$J$9),all!$A:$A,0),5)</f>
        <v>1.7726997802322859E-2</v>
      </c>
      <c r="F25" s="14"/>
      <c r="N25" s="29">
        <v>6</v>
      </c>
      <c r="O25" s="29">
        <v>6</v>
      </c>
      <c r="P25" s="86" t="e">
        <f>INDEX(all_ref!$A:$J, MATCH(CONCATENATE(P$18,"_",$A$2,"_",$V$8,"_",$N25,$V$9),all_ref!$A:$A,0),5)</f>
        <v>#N/A</v>
      </c>
      <c r="Q25" s="86">
        <f>INDEX(all_ref!$A:$J, MATCH(CONCATENATE(Q$18,"_",$A$2,"_",$V$8,"_",$N25,$V$9),all_ref!$A:$A,0),5)</f>
        <v>4.3349714285690587E-3</v>
      </c>
      <c r="R25" s="86">
        <f>INDEX(all_ref!$A:$J, MATCH(CONCATENATE(R$18,"_",$A$2,"_",$V$8,"_",$N25,$V$9),all_ref!$A:$A,0),5)</f>
        <v>1.979710667043318E-2</v>
      </c>
    </row>
    <row r="26" x14ac:dyDescent="0.3">
      <c r="A26" s="14">
        <v>7</v>
      </c>
      <c r="B26" s="14">
        <v>7</v>
      </c>
      <c r="C26" s="61">
        <f>INDEX(all!$A:$J, MATCH(CONCATENATE(C$18,"_",$A$2,"_",$J$8,"_",$A26,$J$9),all!$A:$A,0),5)</f>
        <v>1.084158331578761E-2</v>
      </c>
      <c r="D26" s="61">
        <f>INDEX(all!$A:$J, MATCH(CONCATENATE(D$18,"_",$A$2,"_",$J$8,"_",$A26,$J$9),all!$A:$A,0),5)</f>
        <v>1.9365298385106061E-2</v>
      </c>
      <c r="E26" s="61">
        <f>INDEX(all!$A:$J, MATCH(CONCATENATE(E$18,"_",$A$2,"_",$J$8,"_",$A26,$J$9),all!$A:$A,0),5)</f>
        <v>1.734129389588027E-2</v>
      </c>
      <c r="F26" s="14"/>
      <c r="N26" s="29">
        <v>7</v>
      </c>
      <c r="O26" s="29">
        <v>7</v>
      </c>
      <c r="P26" s="86" t="e">
        <f>INDEX(all_ref!$A:$J, MATCH(CONCATENATE(P$18,"_",$A$2,"_",$V$8,"_",$N26,$V$9),all_ref!$A:$A,0),5)</f>
        <v>#N/A</v>
      </c>
      <c r="Q26" s="86">
        <f>INDEX(all_ref!$A:$J, MATCH(CONCATENATE(Q$18,"_",$A$2,"_",$V$8,"_",$N26,$V$9),all_ref!$A:$A,0),5)</f>
        <v>3.5521212444520841E-3</v>
      </c>
      <c r="R26" s="86">
        <f>INDEX(all_ref!$A:$J, MATCH(CONCATENATE(R$18,"_",$A$2,"_",$V$8,"_",$N26,$V$9),all_ref!$A:$A,0),5)</f>
        <v>1.750323698055567E-2</v>
      </c>
    </row>
    <row r="27" x14ac:dyDescent="0.3">
      <c r="A27" s="14">
        <v>8</v>
      </c>
      <c r="B27" s="14">
        <v>8</v>
      </c>
      <c r="C27" s="61">
        <f>INDEX(all!$A:$J, MATCH(CONCATENATE(C$18,"_",$A$2,"_",$J$8,"_",$A27,$J$9),all!$A:$A,0),5)</f>
        <v>1.1608472142113441E-2</v>
      </c>
      <c r="D27" s="61">
        <f>INDEX(all!$A:$J, MATCH(CONCATENATE(D$18,"_",$A$2,"_",$J$8,"_",$A27,$J$9),all!$A:$A,0),5)</f>
        <v>1.5845540126215099E-2</v>
      </c>
      <c r="E27" s="61">
        <f>INDEX(all!$A:$J, MATCH(CONCATENATE(E$18,"_",$A$2,"_",$J$8,"_",$A27,$J$9),all!$A:$A,0),5)</f>
        <v>1.7121349674896001E-2</v>
      </c>
      <c r="F27" s="61"/>
      <c r="N27" s="29">
        <v>8</v>
      </c>
      <c r="O27" s="29">
        <v>8</v>
      </c>
      <c r="P27" s="86" t="e">
        <f>INDEX(all_ref!$A:$J, MATCH(CONCATENATE(P$18,"_",$A$2,"_",$V$8,"_",$N27,$V$9),all_ref!$A:$A,0),5)</f>
        <v>#N/A</v>
      </c>
      <c r="Q27" s="86">
        <f>INDEX(all_ref!$A:$J, MATCH(CONCATENATE(Q$18,"_",$A$2,"_",$V$8,"_",$N27,$V$9),all_ref!$A:$A,0),5)</f>
        <v>3.7344564251267651E-3</v>
      </c>
      <c r="R27" s="86">
        <f>INDEX(all_ref!$A:$J, MATCH(CONCATENATE(R$18,"_",$A$2,"_",$V$8,"_",$N27,$V$9),all_ref!$A:$A,0),5)</f>
        <v>1.8884163943425972E-2</v>
      </c>
    </row>
    <row r="28" x14ac:dyDescent="0.3">
      <c r="A28" s="14">
        <v>9</v>
      </c>
      <c r="B28" s="14">
        <v>9</v>
      </c>
      <c r="C28" s="61">
        <f>INDEX(all!$A:$J, MATCH(CONCATENATE(C$18,"_",$A$2,"_",$J$8,"_",$A28,$J$9),all!$A:$A,0),5)</f>
        <v>9.3012037653697772E-3</v>
      </c>
      <c r="D28" s="61">
        <f>INDEX(all!$A:$J, MATCH(CONCATENATE(D$18,"_",$A$2,"_",$J$8,"_",$A28,$J$9),all!$A:$A,0),5)</f>
        <v>1.146144418391677E-2</v>
      </c>
      <c r="E28" s="61">
        <f>INDEX(all!$A:$J, MATCH(CONCATENATE(E$18,"_",$A$2,"_",$J$8,"_",$A28,$J$9),all!$A:$A,0),5)</f>
        <v>1.5717845049033442E-2</v>
      </c>
      <c r="F28" s="163"/>
      <c r="N28" s="29">
        <v>9</v>
      </c>
      <c r="O28" s="29">
        <v>9</v>
      </c>
      <c r="P28" s="86" t="e">
        <f>INDEX(all_ref!$A:$J, MATCH(CONCATENATE(P$18,"_",$A$2,"_",$V$8,"_",$N28,$V$9),all_ref!$A:$A,0),5)</f>
        <v>#N/A</v>
      </c>
      <c r="Q28" s="86">
        <f>INDEX(all_ref!$A:$J, MATCH(CONCATENATE(Q$18,"_",$A$2,"_",$V$8,"_",$N28,$V$9),all_ref!$A:$A,0),5)</f>
        <v>3.295306338965498E-3</v>
      </c>
      <c r="R28" s="86">
        <f>INDEX(all_ref!$A:$J, MATCH(CONCATENATE(R$18,"_",$A$2,"_",$V$8,"_",$N28,$V$9),all_ref!$A:$A,0),5)</f>
        <v>1.6996175638474682E-2</v>
      </c>
    </row>
    <row r="29" x14ac:dyDescent="0.3">
      <c r="A29" s="14">
        <v>10</v>
      </c>
      <c r="B29" s="14" t="s">
        <v>82</v>
      </c>
      <c r="C29" s="61">
        <f>INDEX(all!$A:$J, MATCH(CONCATENATE(C$18,"_",$A$2,"_",$J$8,"_",$A29,$J$9),all!$A:$A,0),5)</f>
        <v>1.1275997014096749E-2</v>
      </c>
      <c r="D29" s="61">
        <f>INDEX(all!$A:$J, MATCH(CONCATENATE(D$18,"_",$A$2,"_",$J$8,"_",$A29,$J$9),all!$A:$A,0),5)</f>
        <v>1.4688864914517709E-2</v>
      </c>
      <c r="E29" s="61">
        <f>INDEX(all!$A:$J, MATCH(CONCATENATE(E$18,"_",$A$2,"_",$J$8,"_",$A29,$J$9),all!$A:$A,0),5)</f>
        <v>1.9666356527057009E-2</v>
      </c>
      <c r="F29" s="61"/>
      <c r="N29" s="29">
        <v>10</v>
      </c>
      <c r="O29" s="29" t="s">
        <v>82</v>
      </c>
      <c r="P29" s="86" t="e">
        <f>INDEX(all_ref!$A:$J, MATCH(CONCATENATE(P$18,"_",$A$2,"_",$V$8,"_",$N29,$V$9),all_ref!$A:$A,0),5)</f>
        <v>#N/A</v>
      </c>
      <c r="Q29" s="86">
        <f>INDEX(all_ref!$A:$J, MATCH(CONCATENATE(Q$18,"_",$A$2,"_",$V$8,"_",$N29,$V$9),all_ref!$A:$A,0),5)</f>
        <v>3.1800922222503169E-3</v>
      </c>
      <c r="R29" s="86">
        <f>INDEX(all_ref!$A:$J, MATCH(CONCATENATE(R$18,"_",$A$2,"_",$V$8,"_",$N29,$V$9),all_ref!$A:$A,0),5)</f>
        <v>1.978694915156827E-2</v>
      </c>
    </row>
    <row r="30" x14ac:dyDescent="0.3">
      <c r="A30" s="14"/>
      <c r="B30" s="34" t="s">
        <v>155</v>
      </c>
      <c r="C30" s="90" t="e">
        <f>AVERAGE(C20:C29)</f>
        <v>#N/A</v>
      </c>
      <c r="D30" s="90" t="e">
        <f>AVERAGE(D20:D29)</f>
        <v>#N/A</v>
      </c>
      <c r="E30" s="90">
        <f>AVERAGE(E20:E29)</f>
        <v>2.0180317484238774E-2</v>
      </c>
      <c r="F30" s="14"/>
      <c r="N30" s="29"/>
      <c r="O30" s="33" t="s">
        <v>155</v>
      </c>
      <c r="P30" s="91" t="e">
        <f>AVERAGE(P20:P29)</f>
        <v>#N/A</v>
      </c>
      <c r="Q30" s="91">
        <f>AVERAGE(Q20:Q29)</f>
        <v>4.5753402379194764E-3</v>
      </c>
      <c r="R30" s="91">
        <f>AVERAGE(R20:R29)</f>
        <v>2.2904683415522199E-2</v>
      </c>
    </row>
  </sheetData>
  <mergeCells count="13">
    <mergeCell ref="P12:U12"/>
    <mergeCell ref="P13:U13"/>
    <mergeCell ref="P14:U14"/>
    <mergeCell ref="B2:U2"/>
    <mergeCell ref="B4:I4"/>
    <mergeCell ref="N4:U4"/>
    <mergeCell ref="D12:I12"/>
    <mergeCell ref="D13:I13"/>
    <mergeCell ref="D14:I14"/>
    <mergeCell ref="E8:H8"/>
    <mergeCell ref="E9:I9"/>
    <mergeCell ref="Q8:T8"/>
    <mergeCell ref="Q9:U9"/>
  </mergeCells>
  <phoneticPr fontId="0" type="noConversion"/>
  <dataValidations count="6">
    <dataValidation type="list" allowBlank="true" showInputMessage="true" showErrorMessage="true" sqref="E8:H8">
      <formula1>refinc</formula1>
    </dataValidation>
    <dataValidation type="list" allowBlank="true" showInputMessage="true" showErrorMessage="true" sqref="D12:I14">
      <formula1>depend</formula1>
    </dataValidation>
    <dataValidation type="list" allowBlank="true" showInputMessage="true" showErrorMessage="true" sqref="E9:I9">
      <formula1>yesno</formula1>
    </dataValidation>
    <dataValidation type="list" allowBlank="true" showInputMessage="true" showErrorMessage="true" sqref="P13:U14 P12:U12">
      <formula1>depend2</formula1>
    </dataValidation>
    <dataValidation type="list" allowBlank="true" showInputMessage="true" showErrorMessage="true" sqref="Q8:T8">
      <formula1>refinc2</formula1>
    </dataValidation>
    <dataValidation type="list" allowBlank="true" showInputMessage="true" showErrorMessage="true" sqref="Q9:U9">
      <formula1>yesno2</formula1>
    </dataValidation>
  </dataValidations>
  <pageMargins left="0.7" right="0.7" top="0.75" bottom="0.75" header="0.3" footer="0.3"/>
  <pageSetup orientation="portrait" r:id="rId1"/>
  <headerFooter>
    <oddFooter>&amp;R&amp;1#&amp;"Calibri"&amp;12&amp;K000000Official Use</oddFooter>
  </headerFooter>
  <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9">
    <tabColor theme="9" tint="0.59996337778863"/>
  </sheetPr>
  <dimension ref="A1:U25"/>
  <sheetViews>
    <sheetView zoomScaleNormal="100" workbookViewId="0">
      <selection activeCell="C19" sqref="C19"/>
    </sheetView>
  </sheetViews>
  <sheetFormatPr defaultColWidth="9.109375" defaultRowHeight="14.4" x14ac:dyDescent="0.3"/>
  <cols>
    <col min="1" max="1" width="9.109375" style="9"/>
    <col min="2" max="2" width="13.109375" style="9" customWidth="true"/>
    <col min="3" max="3" width="18.33203125" style="9" customWidth="true"/>
    <col min="4" max="4" width="21.6640625" style="9" customWidth="true"/>
    <col min="5" max="5" width="19.44140625" style="9" customWidth="true"/>
    <col min="6" max="9" width="9.109375" style="9"/>
    <col min="10" max="10" width="9.5546875" style="8" bestFit="true" customWidth="true"/>
    <col min="11" max="12" width="9.109375" style="9"/>
    <col min="13" max="13" width="11.88671875" style="9" customWidth="true"/>
    <col min="14" max="14" width="25.44140625" style="9" customWidth="true"/>
    <col min="15" max="15" width="17.44140625" style="9" customWidth="true"/>
    <col min="16" max="16" width="18.109375" style="9" customWidth="true"/>
    <col min="17" max="20" width="9.109375" style="9"/>
    <col min="21" max="21" width="9.109375" style="8"/>
    <col min="22" max="16384" width="9.109375" style="9"/>
  </cols>
  <sheetData>
    <row r="1" ht="15" thickBot="true" x14ac:dyDescent="0.35"/>
    <row r="2" ht="59.4" customHeight="true" thickBot="true" x14ac:dyDescent="0.4">
      <c r="B2" s="628" t="s">
        <v>250</v>
      </c>
      <c r="C2" s="629"/>
      <c r="D2" s="629"/>
      <c r="E2" s="629"/>
      <c r="F2" s="629"/>
      <c r="G2" s="629"/>
      <c r="H2" s="629"/>
      <c r="I2" s="629"/>
      <c r="J2" s="629"/>
      <c r="K2" s="629"/>
      <c r="L2" s="629"/>
      <c r="M2" s="629"/>
      <c r="N2" s="629"/>
      <c r="O2" s="629"/>
      <c r="P2" s="629"/>
      <c r="Q2" s="629"/>
      <c r="R2" s="629"/>
      <c r="S2" s="629"/>
      <c r="T2" s="630"/>
    </row>
    <row r="4" ht="18.6" x14ac:dyDescent="0.4">
      <c r="A4" s="10" t="s">
        <v>45</v>
      </c>
      <c r="B4" s="616" t="s">
        <v>143</v>
      </c>
      <c r="C4" s="616"/>
      <c r="D4" s="616"/>
      <c r="E4" s="616"/>
      <c r="F4" s="616"/>
      <c r="G4" s="616"/>
      <c r="H4" s="616"/>
      <c r="I4" s="616"/>
      <c r="J4" s="223"/>
      <c r="K4" s="221"/>
      <c r="L4" s="220" t="s">
        <v>45</v>
      </c>
      <c r="M4" s="616" t="s">
        <v>144</v>
      </c>
      <c r="N4" s="616"/>
      <c r="O4" s="616"/>
      <c r="P4" s="616"/>
      <c r="Q4" s="616"/>
      <c r="R4" s="616"/>
      <c r="S4" s="616"/>
      <c r="T4" s="616"/>
    </row>
    <row r="5" s="1" customFormat="true" ht="15" thickBot="true" x14ac:dyDescent="0.35">
      <c r="J5" s="6"/>
      <c r="U5" s="6"/>
    </row>
    <row r="6" s="1" customFormat="true" ht="15.6" x14ac:dyDescent="0.3">
      <c r="B6" s="3"/>
      <c r="C6" s="4"/>
      <c r="D6" s="4"/>
      <c r="E6" s="4"/>
      <c r="F6" s="4"/>
      <c r="G6" s="4"/>
      <c r="H6" s="4"/>
      <c r="I6" s="7"/>
      <c r="J6" s="30"/>
      <c r="M6" s="21"/>
      <c r="N6" s="22"/>
      <c r="O6" s="22"/>
      <c r="P6" s="22"/>
      <c r="Q6" s="22"/>
      <c r="R6" s="22"/>
      <c r="S6" s="22"/>
      <c r="T6" s="28"/>
      <c r="U6" s="30"/>
    </row>
    <row r="7" s="1" customFormat="true" ht="15.6" x14ac:dyDescent="0.3">
      <c r="B7" s="23" t="s">
        <v>61</v>
      </c>
      <c r="C7" s="16"/>
      <c r="D7" s="16"/>
      <c r="E7" s="16" t="s">
        <v>58</v>
      </c>
      <c r="F7" s="16"/>
      <c r="G7" s="16"/>
      <c r="H7" s="16"/>
      <c r="I7" s="25"/>
      <c r="J7" s="30" t="str">
        <f>INDEX(combinations!D2:$E$13,MATCH($E$7,vectors,0),2)</f>
        <v>gross_mkt_inc_pc</v>
      </c>
      <c r="M7" s="23" t="s">
        <v>61</v>
      </c>
      <c r="N7" s="16"/>
      <c r="O7" s="16"/>
      <c r="P7" s="16" t="s">
        <v>58</v>
      </c>
      <c r="Q7" s="16"/>
      <c r="R7" s="16"/>
      <c r="S7" s="16"/>
      <c r="T7" s="25"/>
      <c r="U7" s="30" t="str">
        <f>INDEX(combinations!$E2:U$11,MATCH($P$7,vectors,0),2)</f>
        <v>Ingresos brutos de mercado</v>
      </c>
    </row>
    <row r="8" s="1" customFormat="true" ht="15.6" x14ac:dyDescent="0.3">
      <c r="B8" s="24"/>
      <c r="C8" s="16"/>
      <c r="D8" s="16"/>
      <c r="E8" s="16"/>
      <c r="F8" s="16"/>
      <c r="G8" s="16"/>
      <c r="H8" s="16"/>
      <c r="I8" s="25"/>
      <c r="J8" s="30"/>
      <c r="M8" s="24"/>
      <c r="N8" s="16"/>
      <c r="O8" s="16"/>
      <c r="P8" s="16"/>
      <c r="Q8" s="16"/>
      <c r="R8" s="16"/>
      <c r="S8" s="16"/>
      <c r="T8" s="25"/>
      <c r="U8" s="30"/>
    </row>
    <row r="9" s="1" customFormat="true" ht="15.6" x14ac:dyDescent="0.3">
      <c r="B9" s="78" t="s">
        <v>59</v>
      </c>
      <c r="C9" s="79"/>
      <c r="D9" s="79"/>
      <c r="E9" s="16"/>
      <c r="F9" s="16"/>
      <c r="G9" s="16"/>
      <c r="H9" s="16"/>
      <c r="I9" s="25"/>
      <c r="J9" s="30"/>
      <c r="M9" s="78" t="s">
        <v>59</v>
      </c>
      <c r="N9" s="79"/>
      <c r="O9" s="79"/>
      <c r="P9" s="16"/>
      <c r="Q9" s="16"/>
      <c r="R9" s="16"/>
      <c r="S9" s="16"/>
      <c r="T9" s="25"/>
      <c r="U9" s="30"/>
    </row>
    <row r="10" s="1" customFormat="true" ht="21" x14ac:dyDescent="0.4">
      <c r="B10" s="26" t="s">
        <v>151</v>
      </c>
      <c r="C10" s="16"/>
      <c r="D10" s="631" t="s">
        <v>1382</v>
      </c>
      <c r="E10" s="631"/>
      <c r="F10" s="631"/>
      <c r="G10" s="631"/>
      <c r="H10" s="631"/>
      <c r="I10" s="632"/>
      <c r="J10" s="30" t="str">
        <f>INDEX(combinations!$L$2:$M$30,MATCH($D10,coberturas,0),2)</f>
        <v>tot_pit_pc</v>
      </c>
      <c r="M10" s="26" t="s">
        <v>151</v>
      </c>
      <c r="N10" s="16"/>
      <c r="O10" s="631" t="s">
        <v>146</v>
      </c>
      <c r="P10" s="631"/>
      <c r="Q10" s="631"/>
      <c r="R10" s="631"/>
      <c r="S10" s="631"/>
      <c r="T10" s="632"/>
      <c r="U10" s="30" t="str">
        <f>INDEX(combinations!$N$2:$O$29,MATCH($O10,coberturas2,0),2)</f>
        <v>labor_tax_pc</v>
      </c>
    </row>
    <row r="11" s="1" customFormat="true" ht="21" x14ac:dyDescent="0.4">
      <c r="B11" s="26" t="s">
        <v>152</v>
      </c>
      <c r="C11" s="16"/>
      <c r="D11" s="631" t="s">
        <v>1402</v>
      </c>
      <c r="E11" s="631"/>
      <c r="F11" s="631"/>
      <c r="G11" s="631"/>
      <c r="H11" s="631"/>
      <c r="I11" s="632"/>
      <c r="J11" s="30" t="str">
        <f>INDEX(combinations!$L$2:$M$30,MATCH($D11,coberturas,0),2)</f>
        <v>uprod_tax_pc</v>
      </c>
      <c r="M11" s="26" t="s">
        <v>152</v>
      </c>
      <c r="N11" s="16"/>
      <c r="O11" s="631" t="s">
        <v>312</v>
      </c>
      <c r="P11" s="631"/>
      <c r="Q11" s="631"/>
      <c r="R11" s="631"/>
      <c r="S11" s="631"/>
      <c r="T11" s="632"/>
      <c r="U11" s="30" t="str">
        <f>INDEX(combinations!$N$2:$O$29,MATCH($O11,coberturas2,0),2)</f>
        <v>irpc_pc</v>
      </c>
    </row>
    <row r="12" s="1" customFormat="true" ht="21.6" thickBot="true" x14ac:dyDescent="0.45">
      <c r="B12" s="27" t="s">
        <v>153</v>
      </c>
      <c r="C12" s="19"/>
      <c r="D12" s="633" t="s">
        <v>1369</v>
      </c>
      <c r="E12" s="633"/>
      <c r="F12" s="633"/>
      <c r="G12" s="633"/>
      <c r="H12" s="633"/>
      <c r="I12" s="634"/>
      <c r="J12" s="30" t="str">
        <f>INDEX(combinations!$L$2:$M$30,MATCH($D12,coberturas,0),2)</f>
        <v>monto_iscRE_pc_pc</v>
      </c>
      <c r="M12" s="27" t="s">
        <v>153</v>
      </c>
      <c r="N12" s="19"/>
      <c r="O12" s="633" t="s">
        <v>1369</v>
      </c>
      <c r="P12" s="633"/>
      <c r="Q12" s="633"/>
      <c r="R12" s="633"/>
      <c r="S12" s="633"/>
      <c r="T12" s="634"/>
      <c r="U12" s="30" t="str">
        <f>INDEX(combinations!$N$2:$O$29,MATCH($O12,coberturas2,0),2)</f>
        <v>monto_isc2019_pc_pc</v>
      </c>
    </row>
    <row r="13" x14ac:dyDescent="0.3">
      <c r="J13" s="31"/>
      <c r="U13" s="31"/>
    </row>
    <row r="14" x14ac:dyDescent="0.3">
      <c r="C14" s="32" t="str">
        <f>J10</f>
        <v>tot_pit_pc</v>
      </c>
      <c r="D14" s="32" t="str">
        <f>J11</f>
        <v>uprod_tax_pc</v>
      </c>
      <c r="E14" s="32" t="str">
        <f>J12</f>
        <v>monto_iscRE_pc_pc</v>
      </c>
      <c r="F14" s="32"/>
      <c r="G14" s="32"/>
      <c r="H14" s="32"/>
      <c r="I14" s="32"/>
      <c r="J14" s="31"/>
      <c r="K14" s="32"/>
      <c r="L14" s="32"/>
      <c r="M14" s="32"/>
      <c r="N14" s="32" t="str">
        <f>U10</f>
        <v>labor_tax_pc</v>
      </c>
      <c r="O14" s="32" t="str">
        <f>U11</f>
        <v>irpc_pc</v>
      </c>
      <c r="P14" s="32" t="str">
        <f>U12</f>
        <v>monto_isc2019_pc_pc</v>
      </c>
      <c r="Q14" s="32"/>
    </row>
    <row r="15" ht="28.8" x14ac:dyDescent="0.3">
      <c r="B15" s="169" t="s">
        <v>80</v>
      </c>
      <c r="C15" s="168" t="str">
        <f>D10</f>
        <v>Impuestos total IRP</v>
      </c>
      <c r="D15" s="168" t="str">
        <f>D11</f>
        <v>Impuestos unidad productiva</v>
      </c>
      <c r="E15" s="168" t="str">
        <f>D12</f>
        <v>Total ISC</v>
      </c>
      <c r="M15" s="169" t="s">
        <v>80</v>
      </c>
      <c r="N15" s="168" t="str">
        <f>O10</f>
        <v>Impuestos por motivo de IRP</v>
      </c>
      <c r="O15" s="168" t="str">
        <f>O11</f>
        <v>Impuesto corp IRPC</v>
      </c>
      <c r="P15" s="168" t="str">
        <f>O12</f>
        <v>Total ISC</v>
      </c>
    </row>
    <row r="16" x14ac:dyDescent="0.3">
      <c r="A16" s="9">
        <v>1</v>
      </c>
      <c r="B16" s="14" t="s">
        <v>81</v>
      </c>
      <c r="C16" s="86">
        <f>100*INDEX(all!$A:$J, MATCH(CONCATENATE(C$14,"_",$A$4,"__",$A16),all!$A:$A,0),5)</f>
        <v>0</v>
      </c>
      <c r="D16" s="86">
        <f>100*INDEX(all!$A:$J, MATCH(CONCATENATE(D$14,"_",$A$4,"__",$A16),all!$A:$A,0),5)</f>
        <v>0</v>
      </c>
      <c r="E16" s="86" t="e">
        <f>100*INDEX(all!$A:$J, MATCH(CONCATENATE(E$14,"_",$A$4,"__",$A16),all!$A:$A,0),5)</f>
        <v>#N/A</v>
      </c>
      <c r="L16" s="9">
        <v>1</v>
      </c>
      <c r="M16" s="14" t="s">
        <v>81</v>
      </c>
      <c r="N16" s="61">
        <f>100*INDEX(all_ref!$A:$J, MATCH(CONCATENATE(N$14,"_",$L$4,"__",$L16),all_ref!$A:$A,0),5)</f>
        <v>0</v>
      </c>
      <c r="O16" s="61">
        <f>100*INDEX(all_ref!$A:$J, MATCH(CONCATENATE(O$14,"_",$L$4,"__",$L16),all_ref!$A:$A,0),5)</f>
        <v>0.89803716966889058</v>
      </c>
      <c r="P16" s="61" t="e">
        <f>100*INDEX(all_ref!$A:$J, MATCH(CONCATENATE(P$14,"_",$L$4,"__",$L16),all_ref!$A:$A,0),5)</f>
        <v>#N/A</v>
      </c>
    </row>
    <row r="17" x14ac:dyDescent="0.3">
      <c r="A17" s="9">
        <v>2</v>
      </c>
      <c r="B17" s="14">
        <v>2</v>
      </c>
      <c r="C17" s="86">
        <f>100*INDEX(all!$A:$J, MATCH(CONCATENATE(C$14,"_",$A$4,"__",$A17),all!$A:$A,0),5)</f>
        <v>3.264555303695902E-2</v>
      </c>
      <c r="D17" s="86">
        <f>100*INDEX(all!$A:$J, MATCH(CONCATENATE(D$14,"_",$A$4,"__",$A17),all!$A:$A,0),5)</f>
        <v>0</v>
      </c>
      <c r="E17" s="86" t="e">
        <f>100*INDEX(all!$A:$J, MATCH(CONCATENATE(E$14,"_",$A$4,"__",$A17),all!$A:$A,0),5)</f>
        <v>#N/A</v>
      </c>
      <c r="L17" s="9">
        <v>2</v>
      </c>
      <c r="M17" s="14">
        <v>2</v>
      </c>
      <c r="N17" s="61">
        <f>100*INDEX(all_ref!$A:$J, MATCH(CONCATENATE(N$14,"_",$L$4,"__",$L17),all_ref!$A:$A,0),5)</f>
        <v>0</v>
      </c>
      <c r="O17" s="61">
        <f>100*INDEX(all_ref!$A:$J, MATCH(CONCATENATE(O$14,"_",$L$4,"__",$L17),all_ref!$A:$A,0),5)</f>
        <v>1.5133342890437269</v>
      </c>
      <c r="P17" s="61" t="e">
        <f>100*INDEX(all_ref!$A:$J, MATCH(CONCATENATE(P$14,"_",$L$4,"__",$L17),all_ref!$A:$A,0),5)</f>
        <v>#N/A</v>
      </c>
    </row>
    <row r="18" x14ac:dyDescent="0.3">
      <c r="A18" s="9">
        <v>3</v>
      </c>
      <c r="B18" s="14">
        <v>3</v>
      </c>
      <c r="C18" s="86">
        <f>100*INDEX(all!$A:$J, MATCH(CONCATENATE(C$14,"_",$A$4,"__",$A18),all!$A:$A,0),5)</f>
        <v>0</v>
      </c>
      <c r="D18" s="86">
        <f>100*INDEX(all!$A:$J, MATCH(CONCATENATE(D$14,"_",$A$4,"__",$A18),all!$A:$A,0),5)</f>
        <v>0</v>
      </c>
      <c r="E18" s="86" t="e">
        <f>100*INDEX(all!$A:$J, MATCH(CONCATENATE(E$14,"_",$A$4,"__",$A18),all!$A:$A,0),5)</f>
        <v>#N/A</v>
      </c>
      <c r="L18" s="9">
        <v>3</v>
      </c>
      <c r="M18" s="14">
        <v>3</v>
      </c>
      <c r="N18" s="61">
        <f>100*INDEX(all_ref!$A:$J, MATCH(CONCATENATE(N$14,"_",$L$4,"__",$L18),all_ref!$A:$A,0),5)</f>
        <v>0</v>
      </c>
      <c r="O18" s="61">
        <f>100*INDEX(all_ref!$A:$J, MATCH(CONCATENATE(O$14,"_",$L$4,"__",$L18),all_ref!$A:$A,0),5)</f>
        <v>3.697325928167619</v>
      </c>
      <c r="P18" s="61" t="e">
        <f>100*INDEX(all_ref!$A:$J, MATCH(CONCATENATE(P$14,"_",$L$4,"__",$L18),all_ref!$A:$A,0),5)</f>
        <v>#N/A</v>
      </c>
    </row>
    <row r="19" x14ac:dyDescent="0.3">
      <c r="A19" s="9">
        <v>4</v>
      </c>
      <c r="B19" s="14">
        <v>4</v>
      </c>
      <c r="C19" s="86">
        <f>100*INDEX(all!$A:$J, MATCH(CONCATENATE(C$14,"_",$A$4,"__",$A19),all!$A:$A,0),5)</f>
        <v>1.248003449811764</v>
      </c>
      <c r="D19" s="86">
        <f>100*INDEX(all!$A:$J, MATCH(CONCATENATE(D$14,"_",$A$4,"__",$A19),all!$A:$A,0),5)</f>
        <v>8.7096398975269732E-2</v>
      </c>
      <c r="E19" s="86" t="e">
        <f>100*INDEX(all!$A:$J, MATCH(CONCATENATE(E$14,"_",$A$4,"__",$A19),all!$A:$A,0),5)</f>
        <v>#N/A</v>
      </c>
      <c r="L19" s="9">
        <v>4</v>
      </c>
      <c r="M19" s="14">
        <v>4</v>
      </c>
      <c r="N19" s="61">
        <f>100*INDEX(all_ref!$A:$J, MATCH(CONCATENATE(N$14,"_",$L$4,"__",$L19),all_ref!$A:$A,0),5)</f>
        <v>0</v>
      </c>
      <c r="O19" s="61">
        <f>100*INDEX(all_ref!$A:$J, MATCH(CONCATENATE(O$14,"_",$L$4,"__",$L19),all_ref!$A:$A,0),5)</f>
        <v>3.6808867378001207</v>
      </c>
      <c r="P19" s="61" t="e">
        <f>100*INDEX(all_ref!$A:$J, MATCH(CONCATENATE(P$14,"_",$L$4,"__",$L19),all_ref!$A:$A,0),5)</f>
        <v>#N/A</v>
      </c>
    </row>
    <row r="20" x14ac:dyDescent="0.3">
      <c r="A20" s="9">
        <v>5</v>
      </c>
      <c r="B20" s="14">
        <v>5</v>
      </c>
      <c r="C20" s="86">
        <f>100*INDEX(all!$A:$J, MATCH(CONCATENATE(C$14,"_",$A$4,"__",$A20),all!$A:$A,0),5)</f>
        <v>2.1630109635566548</v>
      </c>
      <c r="D20" s="86">
        <f>100*INDEX(all!$A:$J, MATCH(CONCATENATE(D$14,"_",$A$4,"__",$A20),all!$A:$A,0),5)</f>
        <v>0.46255835269541506</v>
      </c>
      <c r="E20" s="86" t="e">
        <f>100*INDEX(all!$A:$J, MATCH(CONCATENATE(E$14,"_",$A$4,"__",$A20),all!$A:$A,0),5)</f>
        <v>#N/A</v>
      </c>
      <c r="L20" s="9">
        <v>5</v>
      </c>
      <c r="M20" s="14">
        <v>5</v>
      </c>
      <c r="N20" s="61">
        <f>100*INDEX(all_ref!$A:$J, MATCH(CONCATENATE(N$14,"_",$L$4,"__",$L20),all_ref!$A:$A,0),5)</f>
        <v>0</v>
      </c>
      <c r="O20" s="61">
        <f>100*INDEX(all_ref!$A:$J, MATCH(CONCATENATE(O$14,"_",$L$4,"__",$L20),all_ref!$A:$A,0),5)</f>
        <v>4.865602285080894</v>
      </c>
      <c r="P20" s="61" t="e">
        <f>100*INDEX(all_ref!$A:$J, MATCH(CONCATENATE(P$14,"_",$L$4,"__",$L20),all_ref!$A:$A,0),5)</f>
        <v>#N/A</v>
      </c>
    </row>
    <row r="21" x14ac:dyDescent="0.3">
      <c r="A21" s="9">
        <v>6</v>
      </c>
      <c r="B21" s="14">
        <v>6</v>
      </c>
      <c r="C21" s="86">
        <f>100*INDEX(all!$A:$J, MATCH(CONCATENATE(C$14,"_",$A$4,"__",$A21),all!$A:$A,0),5)</f>
        <v>3.4611511523970089</v>
      </c>
      <c r="D21" s="86">
        <f>100*INDEX(all!$A:$J, MATCH(CONCATENATE(D$14,"_",$A$4,"__",$A21),all!$A:$A,0),5)</f>
        <v>1.0996424570891929</v>
      </c>
      <c r="E21" s="86" t="e">
        <f>100*INDEX(all!$A:$J, MATCH(CONCATENATE(E$14,"_",$A$4,"__",$A21),all!$A:$A,0),5)</f>
        <v>#N/A</v>
      </c>
      <c r="F21" s="163"/>
      <c r="L21" s="9">
        <v>6</v>
      </c>
      <c r="M21" s="14">
        <v>6</v>
      </c>
      <c r="N21" s="61">
        <f>100*INDEX(all_ref!$A:$J, MATCH(CONCATENATE(N$14,"_",$L$4,"__",$L21),all_ref!$A:$A,0),5)</f>
        <v>0</v>
      </c>
      <c r="O21" s="61">
        <f>100*INDEX(all_ref!$A:$J, MATCH(CONCATENATE(O$14,"_",$L$4,"__",$L21),all_ref!$A:$A,0),5)</f>
        <v>7.2481641981873928</v>
      </c>
      <c r="P21" s="61" t="e">
        <f>100*INDEX(all_ref!$A:$J, MATCH(CONCATENATE(P$14,"_",$L$4,"__",$L21),all_ref!$A:$A,0),5)</f>
        <v>#N/A</v>
      </c>
    </row>
    <row r="22" x14ac:dyDescent="0.3">
      <c r="A22" s="9">
        <v>7</v>
      </c>
      <c r="B22" s="14">
        <v>7</v>
      </c>
      <c r="C22" s="86">
        <f>100*INDEX(all!$A:$J, MATCH(CONCATENATE(C$14,"_",$A$4,"__",$A22),all!$A:$A,0),5)</f>
        <v>2.5866973498837318</v>
      </c>
      <c r="D22" s="86">
        <f>100*INDEX(all!$A:$J, MATCH(CONCATENATE(D$14,"_",$A$4,"__",$A22),all!$A:$A,0),5)</f>
        <v>3.3243146997107127</v>
      </c>
      <c r="E22" s="86" t="e">
        <f>100*INDEX(all!$A:$J, MATCH(CONCATENATE(E$14,"_",$A$4,"__",$A22),all!$A:$A,0),5)</f>
        <v>#N/A</v>
      </c>
      <c r="F22" s="163"/>
      <c r="L22" s="9">
        <v>7</v>
      </c>
      <c r="M22" s="14">
        <v>7</v>
      </c>
      <c r="N22" s="61">
        <f>100*INDEX(all_ref!$A:$J, MATCH(CONCATENATE(N$14,"_",$L$4,"__",$L22),all_ref!$A:$A,0),5)</f>
        <v>0.68526482009315637</v>
      </c>
      <c r="O22" s="61">
        <f>100*INDEX(all_ref!$A:$J, MATCH(CONCATENATE(O$14,"_",$L$4,"__",$L22),all_ref!$A:$A,0),5)</f>
        <v>9.3376199036089194</v>
      </c>
      <c r="P22" s="61" t="e">
        <f>100*INDEX(all_ref!$A:$J, MATCH(CONCATENATE(P$14,"_",$L$4,"__",$L22),all_ref!$A:$A,0),5)</f>
        <v>#N/A</v>
      </c>
    </row>
    <row r="23" x14ac:dyDescent="0.3">
      <c r="A23" s="9">
        <v>8</v>
      </c>
      <c r="B23" s="14">
        <v>8</v>
      </c>
      <c r="C23" s="86">
        <f>100*INDEX(all!$A:$J, MATCH(CONCATENATE(C$14,"_",$A$4,"__",$A23),all!$A:$A,0),5)</f>
        <v>6.1847046797844483</v>
      </c>
      <c r="D23" s="86">
        <f>100*INDEX(all!$A:$J, MATCH(CONCATENATE(D$14,"_",$A$4,"__",$A23),all!$A:$A,0),5)</f>
        <v>1.877641407919155</v>
      </c>
      <c r="E23" s="86" t="e">
        <f>100*INDEX(all!$A:$J, MATCH(CONCATENATE(E$14,"_",$A$4,"__",$A23),all!$A:$A,0),5)</f>
        <v>#N/A</v>
      </c>
      <c r="F23" s="163"/>
      <c r="L23" s="9">
        <v>8</v>
      </c>
      <c r="M23" s="14">
        <v>8</v>
      </c>
      <c r="N23" s="61">
        <f>100*INDEX(all_ref!$A:$J, MATCH(CONCATENATE(N$14,"_",$L$4,"__",$L23),all_ref!$A:$A,0),5)</f>
        <v>1.9892167467920319</v>
      </c>
      <c r="O23" s="61">
        <f>100*INDEX(all_ref!$A:$J, MATCH(CONCATENATE(O$14,"_",$L$4,"__",$L23),all_ref!$A:$A,0),5)</f>
        <v>12.240537716575959</v>
      </c>
      <c r="P23" s="61" t="e">
        <f>100*INDEX(all_ref!$A:$J, MATCH(CONCATENATE(P$14,"_",$L$4,"__",$L23),all_ref!$A:$A,0),5)</f>
        <v>#N/A</v>
      </c>
    </row>
    <row r="24" x14ac:dyDescent="0.3">
      <c r="A24" s="9">
        <v>9</v>
      </c>
      <c r="B24" s="14">
        <v>9</v>
      </c>
      <c r="C24" s="86">
        <f>100*INDEX(all!$A:$J, MATCH(CONCATENATE(C$14,"_",$A$4,"__",$A24),all!$A:$A,0),5)</f>
        <v>11.84238147122622</v>
      </c>
      <c r="D24" s="86">
        <f>100*INDEX(all!$A:$J, MATCH(CONCATENATE(D$14,"_",$A$4,"__",$A24),all!$A:$A,0),5)</f>
        <v>3.6470062389953628</v>
      </c>
      <c r="E24" s="86" t="e">
        <f>100*INDEX(all!$A:$J, MATCH(CONCATENATE(E$14,"_",$A$4,"__",$A24),all!$A:$A,0),5)</f>
        <v>#N/A</v>
      </c>
      <c r="F24" s="163"/>
      <c r="L24" s="9">
        <v>9</v>
      </c>
      <c r="M24" s="14">
        <v>9</v>
      </c>
      <c r="N24" s="61">
        <f>100*INDEX(all_ref!$A:$J, MATCH(CONCATENATE(N$14,"_",$L$4,"__",$L24),all_ref!$A:$A,0),5)</f>
        <v>3.2641555507637734</v>
      </c>
      <c r="O24" s="61">
        <f>100*INDEX(all_ref!$A:$J, MATCH(CONCATENATE(O$14,"_",$L$4,"__",$L24),all_ref!$A:$A,0),5)</f>
        <v>16.941107253885271</v>
      </c>
      <c r="P24" s="61" t="e">
        <f>100*INDEX(all_ref!$A:$J, MATCH(CONCATENATE(P$14,"_",$L$4,"__",$L24),all_ref!$A:$A,0),5)</f>
        <v>#N/A</v>
      </c>
    </row>
    <row r="25" x14ac:dyDescent="0.3">
      <c r="A25" s="9">
        <v>10</v>
      </c>
      <c r="B25" s="14" t="s">
        <v>82</v>
      </c>
      <c r="C25" s="86">
        <f>100*INDEX(all!$A:$J, MATCH(CONCATENATE(C$14,"_",$A$4,"__",$A25),all!$A:$A,0),5)</f>
        <v>30.335304162430539</v>
      </c>
      <c r="D25" s="86">
        <f>100*INDEX(all!$A:$J, MATCH(CONCATENATE(D$14,"_",$A$4,"__",$A25),all!$A:$A,0),5)</f>
        <v>6.6997378651591912</v>
      </c>
      <c r="E25" s="86" t="e">
        <f>100*INDEX(all!$A:$J, MATCH(CONCATENATE(E$14,"_",$A$4,"__",$A25),all!$A:$A,0),5)</f>
        <v>#N/A</v>
      </c>
      <c r="L25" s="9">
        <v>10</v>
      </c>
      <c r="M25" s="14" t="s">
        <v>82</v>
      </c>
      <c r="N25" s="61">
        <f>100*INDEX(all_ref!$A:$J, MATCH(CONCATENATE(N$14,"_",$L$4,"__",$L25),all_ref!$A:$A,0),5)</f>
        <v>13.760880570012851</v>
      </c>
      <c r="O25" s="61">
        <f>100*INDEX(all_ref!$A:$J, MATCH(CONCATENATE(O$14,"_",$L$4,"__",$L25),all_ref!$A:$A,0),5)</f>
        <v>18.870183325178342</v>
      </c>
      <c r="P25" s="61" t="e">
        <f>100*INDEX(all_ref!$A:$J, MATCH(CONCATENATE(P$14,"_",$L$4,"__",$L25),all_ref!$A:$A,0),5)</f>
        <v>#N/A</v>
      </c>
    </row>
  </sheetData>
  <mergeCells count="9">
    <mergeCell ref="B2:T2"/>
    <mergeCell ref="O10:T10"/>
    <mergeCell ref="O11:T11"/>
    <mergeCell ref="O12:T12"/>
    <mergeCell ref="D10:I10"/>
    <mergeCell ref="D11:I11"/>
    <mergeCell ref="D12:I12"/>
    <mergeCell ref="B4:I4"/>
    <mergeCell ref="M4:T4"/>
  </mergeCells>
  <phoneticPr fontId="0" type="noConversion"/>
  <dataValidations count="2">
    <dataValidation type="list" allowBlank="true" showInputMessage="true" showErrorMessage="true" sqref="D10:I12">
      <formula1>coberturas</formula1>
    </dataValidation>
    <dataValidation type="list" allowBlank="true" showInputMessage="true" showErrorMessage="true" sqref="O10:T12">
      <formula1>coberturas2</formula1>
    </dataValidation>
  </dataValidations>
  <pageMargins left="0.7" right="0.7" top="0.75" bottom="0.75" header="0.3" footer="0.3"/>
  <pageSetup orientation="portrait" r:id="rId1"/>
  <headerFooter>
    <oddFooter>&amp;R&amp;1#&amp;"Calibri"&amp;12&amp;K000000Official Use</oddFooter>
  </headerFooter>
  <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0">
    <tabColor theme="9" tint="0.59996337778863"/>
  </sheetPr>
  <dimension ref="A1:V28"/>
  <sheetViews>
    <sheetView zoomScale="84" zoomScaleNormal="84" workbookViewId="0">
      <selection activeCell="J9" sqref="J9"/>
    </sheetView>
  </sheetViews>
  <sheetFormatPr defaultColWidth="9.109375" defaultRowHeight="14.4" x14ac:dyDescent="0.3"/>
  <cols>
    <col min="1" max="1" width="9.109375" style="9"/>
    <col min="2" max="2" width="10.44140625" style="9" customWidth="true"/>
    <col min="3" max="3" width="19.33203125" style="9" customWidth="true"/>
    <col min="4" max="4" width="17.88671875" style="9" customWidth="true"/>
    <col min="5" max="5" width="19.33203125" style="9" customWidth="true"/>
    <col min="6" max="9" width="9.109375" style="9"/>
    <col min="10" max="10" width="9.109375" style="8"/>
    <col min="11" max="13" width="9.109375" style="9"/>
    <col min="14" max="14" width="11" style="9" customWidth="true"/>
    <col min="15" max="15" width="26.6640625" style="9" customWidth="true"/>
    <col min="16" max="16" width="18.33203125" style="9" customWidth="true"/>
    <col min="17" max="17" width="18.6640625" style="9" customWidth="true"/>
    <col min="18" max="16384" width="9.109375" style="9"/>
  </cols>
  <sheetData>
    <row r="1" ht="15" thickBot="true" x14ac:dyDescent="0.35"/>
    <row r="2" ht="54.6" customHeight="true" thickBot="true" x14ac:dyDescent="0.35">
      <c r="B2" s="611" t="s">
        <v>249</v>
      </c>
      <c r="C2" s="635"/>
      <c r="D2" s="635"/>
      <c r="E2" s="635"/>
      <c r="F2" s="635"/>
      <c r="G2" s="635"/>
      <c r="H2" s="635"/>
      <c r="I2" s="635"/>
      <c r="J2" s="635"/>
      <c r="K2" s="635"/>
      <c r="L2" s="635"/>
      <c r="M2" s="635"/>
      <c r="N2" s="635"/>
      <c r="O2" s="635"/>
      <c r="P2" s="635"/>
      <c r="Q2" s="635"/>
      <c r="R2" s="635"/>
      <c r="S2" s="635"/>
      <c r="T2" s="635"/>
      <c r="U2" s="636"/>
    </row>
    <row r="3" x14ac:dyDescent="0.3">
      <c r="A3" s="10" t="s">
        <v>43</v>
      </c>
    </row>
    <row r="4" ht="24" customHeight="true" x14ac:dyDescent="0.35">
      <c r="A4" s="10"/>
      <c r="B4" s="637" t="s">
        <v>143</v>
      </c>
      <c r="C4" s="637"/>
      <c r="D4" s="637"/>
      <c r="E4" s="637"/>
      <c r="F4" s="637"/>
      <c r="G4" s="637"/>
      <c r="H4" s="637"/>
      <c r="I4" s="637"/>
      <c r="J4" s="223"/>
      <c r="K4" s="221"/>
      <c r="L4" s="221"/>
      <c r="M4" s="221"/>
      <c r="N4" s="637" t="s">
        <v>144</v>
      </c>
      <c r="O4" s="637"/>
      <c r="P4" s="637"/>
      <c r="Q4" s="637"/>
      <c r="R4" s="637"/>
      <c r="S4" s="637"/>
      <c r="T4" s="637"/>
      <c r="U4" s="637"/>
    </row>
    <row r="5" s="1" customFormat="true" ht="15" thickBot="true" x14ac:dyDescent="0.35">
      <c r="J5" s="6"/>
    </row>
    <row r="6" s="1" customFormat="true" x14ac:dyDescent="0.3">
      <c r="B6" s="3"/>
      <c r="C6" s="4"/>
      <c r="D6" s="4"/>
      <c r="E6" s="4"/>
      <c r="F6" s="4"/>
      <c r="G6" s="4"/>
      <c r="H6" s="4"/>
      <c r="I6" s="7"/>
      <c r="J6" s="13"/>
      <c r="N6" s="3"/>
      <c r="O6" s="4"/>
      <c r="P6" s="4"/>
      <c r="Q6" s="4"/>
      <c r="R6" s="4"/>
      <c r="S6" s="4"/>
      <c r="T6" s="4"/>
      <c r="U6" s="7"/>
      <c r="V6" s="6"/>
    </row>
    <row r="7" s="1" customFormat="true" ht="15.6" x14ac:dyDescent="0.3">
      <c r="B7" s="23" t="s">
        <v>61</v>
      </c>
      <c r="C7" s="16"/>
      <c r="D7" s="16"/>
      <c r="E7" s="16" t="s">
        <v>58</v>
      </c>
      <c r="F7" s="16"/>
      <c r="G7" s="16"/>
      <c r="H7" s="16"/>
      <c r="I7" s="25"/>
      <c r="J7" s="35" t="str">
        <f>INDEX(combinations!D2:$E$13,MATCH($E$7,vectors,0),2)</f>
        <v>gross_mkt_inc_pc</v>
      </c>
      <c r="K7" s="18"/>
      <c r="L7" s="18"/>
      <c r="M7" s="18"/>
      <c r="N7" s="23" t="s">
        <v>61</v>
      </c>
      <c r="O7" s="16"/>
      <c r="P7" s="16"/>
      <c r="Q7" s="16" t="s">
        <v>58</v>
      </c>
      <c r="R7" s="16"/>
      <c r="S7" s="16"/>
      <c r="T7" s="16"/>
      <c r="U7" s="25"/>
      <c r="V7" s="30" t="str">
        <f>INDEX(combinations!$E2:Q$11,MATCH($Q$7,vectors,0),2)</f>
        <v>Ingresos brutos de mercado</v>
      </c>
    </row>
    <row r="8" s="1" customFormat="true" ht="15.6" x14ac:dyDescent="0.3">
      <c r="B8" s="24"/>
      <c r="C8" s="16"/>
      <c r="D8" s="16"/>
      <c r="E8" s="16"/>
      <c r="F8" s="16"/>
      <c r="G8" s="16"/>
      <c r="H8" s="16"/>
      <c r="I8" s="25"/>
      <c r="J8" s="35"/>
      <c r="K8" s="18"/>
      <c r="L8" s="18"/>
      <c r="M8" s="18"/>
      <c r="N8" s="24"/>
      <c r="O8" s="16"/>
      <c r="P8" s="16"/>
      <c r="Q8" s="16"/>
      <c r="R8" s="16"/>
      <c r="S8" s="16"/>
      <c r="T8" s="16"/>
      <c r="U8" s="25"/>
      <c r="V8" s="30"/>
    </row>
    <row r="9" s="1" customFormat="true" ht="15.6" x14ac:dyDescent="0.3">
      <c r="B9" s="78" t="s">
        <v>59</v>
      </c>
      <c r="C9" s="79"/>
      <c r="D9" s="79"/>
      <c r="E9" s="79"/>
      <c r="F9" s="79"/>
      <c r="G9" s="16"/>
      <c r="H9" s="16"/>
      <c r="I9" s="25"/>
      <c r="J9" s="35"/>
      <c r="K9" s="18"/>
      <c r="L9" s="18"/>
      <c r="M9" s="18"/>
      <c r="N9" s="78" t="s">
        <v>59</v>
      </c>
      <c r="O9" s="79"/>
      <c r="P9" s="79"/>
      <c r="Q9" s="79"/>
      <c r="R9" s="79"/>
      <c r="S9" s="16"/>
      <c r="T9" s="16"/>
      <c r="U9" s="25"/>
      <c r="V9" s="30"/>
    </row>
    <row r="10" s="1" customFormat="true" ht="21" x14ac:dyDescent="0.4">
      <c r="B10" s="26" t="s">
        <v>151</v>
      </c>
      <c r="C10" s="16"/>
      <c r="D10" s="617" t="s">
        <v>1369</v>
      </c>
      <c r="E10" s="617"/>
      <c r="F10" s="617"/>
      <c r="G10" s="617"/>
      <c r="H10" s="617"/>
      <c r="I10" s="618"/>
      <c r="J10" s="35" t="str">
        <f>INDEX(combinations!$L$2:$M$100,MATCH($D10,coberturas,0),2)</f>
        <v>monto_iscRE_pc_pc</v>
      </c>
      <c r="K10" s="18"/>
      <c r="L10" s="18"/>
      <c r="M10" s="18"/>
      <c r="N10" s="26" t="s">
        <v>151</v>
      </c>
      <c r="O10" s="16"/>
      <c r="P10" s="617" t="s">
        <v>146</v>
      </c>
      <c r="Q10" s="617"/>
      <c r="R10" s="617"/>
      <c r="S10" s="617"/>
      <c r="T10" s="617"/>
      <c r="U10" s="618"/>
      <c r="V10" s="30" t="str">
        <f>INDEX(combinations!$N$2:$O$29,MATCH($P10,coberturas2,0),2)</f>
        <v>labor_tax_pc</v>
      </c>
    </row>
    <row r="11" s="1" customFormat="true" ht="21" x14ac:dyDescent="0.4">
      <c r="B11" s="26" t="s">
        <v>152</v>
      </c>
      <c r="C11" s="16"/>
      <c r="D11" s="617" t="s">
        <v>78</v>
      </c>
      <c r="E11" s="617"/>
      <c r="F11" s="617"/>
      <c r="G11" s="617"/>
      <c r="H11" s="617"/>
      <c r="I11" s="618"/>
      <c r="J11" s="35" t="str">
        <f>INDEX(combinations!$L$2:$M$100,MATCH($D11,coberturas,0),2)</f>
        <v>tot_deduction_taken_pc</v>
      </c>
      <c r="K11" s="18"/>
      <c r="L11" s="18"/>
      <c r="M11" s="18"/>
      <c r="N11" s="26" t="s">
        <v>152</v>
      </c>
      <c r="O11" s="16"/>
      <c r="P11" s="617" t="s">
        <v>1369</v>
      </c>
      <c r="Q11" s="617"/>
      <c r="R11" s="617"/>
      <c r="S11" s="617"/>
      <c r="T11" s="617"/>
      <c r="U11" s="618"/>
      <c r="V11" s="30" t="str">
        <f>INDEX(combinations!$N$2:$O$29,MATCH($P11,coberturas2,0),2)</f>
        <v>monto_isc2019_pc_pc</v>
      </c>
    </row>
    <row r="12" s="1" customFormat="true" ht="21.6" thickBot="true" x14ac:dyDescent="0.45">
      <c r="B12" s="27" t="s">
        <v>153</v>
      </c>
      <c r="C12" s="19"/>
      <c r="D12" s="619" t="s">
        <v>317</v>
      </c>
      <c r="E12" s="619"/>
      <c r="F12" s="619"/>
      <c r="G12" s="619"/>
      <c r="H12" s="619"/>
      <c r="I12" s="620"/>
      <c r="J12" s="35" t="str">
        <f>INDEX(combinations!$L$2:$M$100,MATCH($D12,coberturas,0),2)</f>
        <v>tot_ire_pc</v>
      </c>
      <c r="K12" s="18"/>
      <c r="L12" s="18"/>
      <c r="M12" s="18"/>
      <c r="N12" s="27" t="s">
        <v>153</v>
      </c>
      <c r="O12" s="19"/>
      <c r="P12" s="619" t="s">
        <v>311</v>
      </c>
      <c r="Q12" s="619"/>
      <c r="R12" s="619"/>
      <c r="S12" s="619"/>
      <c r="T12" s="619"/>
      <c r="U12" s="620"/>
      <c r="V12" s="30" t="str">
        <f>INDEX(combinations!$N$2:$O$29,MATCH($P12,coberturas2,0),2)</f>
        <v>iracis_pc</v>
      </c>
    </row>
    <row r="13" x14ac:dyDescent="0.3">
      <c r="J13" s="10"/>
    </row>
    <row r="14" x14ac:dyDescent="0.3">
      <c r="J14" s="10"/>
    </row>
    <row r="16" x14ac:dyDescent="0.3">
      <c r="C16" s="32" t="str">
        <f>J10</f>
        <v>monto_iscRE_pc_pc</v>
      </c>
      <c r="D16" s="32" t="str">
        <f>J11</f>
        <v>tot_deduction_taken_pc</v>
      </c>
      <c r="E16" s="32" t="str">
        <f>J12</f>
        <v>tot_ire_pc</v>
      </c>
      <c r="F16" s="32"/>
      <c r="G16" s="32"/>
      <c r="H16" s="32"/>
      <c r="I16" s="32"/>
      <c r="J16" s="31"/>
      <c r="K16" s="32"/>
      <c r="L16" s="32"/>
      <c r="M16" s="56"/>
      <c r="N16" s="56"/>
      <c r="O16" s="56" t="str">
        <f>V10</f>
        <v>labor_tax_pc</v>
      </c>
      <c r="P16" s="56" t="str">
        <f>V11</f>
        <v>monto_isc2019_pc_pc</v>
      </c>
      <c r="Q16" s="56" t="str">
        <f>V12</f>
        <v>iracis_pc</v>
      </c>
      <c r="R16" s="56"/>
    </row>
    <row r="17" ht="31.95" customHeight="true" x14ac:dyDescent="0.3">
      <c r="B17" s="39" t="s">
        <v>80</v>
      </c>
      <c r="C17" s="40" t="str">
        <f>D10</f>
        <v>Total ISC</v>
      </c>
      <c r="D17" s="40" t="str">
        <f>D11</f>
        <v>Deduccion Gasto IRP</v>
      </c>
      <c r="E17" s="40" t="str">
        <f>D12</f>
        <v>Total IRE</v>
      </c>
      <c r="M17" s="14"/>
      <c r="N17" s="40" t="s">
        <v>80</v>
      </c>
      <c r="O17" s="40" t="str">
        <f>P10</f>
        <v>Impuestos por motivo de IRP</v>
      </c>
      <c r="P17" s="40" t="str">
        <f>P11</f>
        <v>Total ISC</v>
      </c>
      <c r="Q17" s="40" t="str">
        <f>P12</f>
        <v>Impuesto corp IRACIS</v>
      </c>
      <c r="R17" s="14"/>
    </row>
    <row r="18" x14ac:dyDescent="0.3">
      <c r="A18" s="9">
        <v>1</v>
      </c>
      <c r="B18" s="14" t="s">
        <v>81</v>
      </c>
      <c r="C18" s="92" t="e">
        <f>ROUND((1/1000)*INDEX(all!$A:$J, MATCH(CONCATENATE(C$16,"_",$A$3,"__",$A18),all!$A:$A,0),5),0)</f>
        <v>#N/A</v>
      </c>
      <c r="D18" s="92">
        <f>ROUND((1/1000)*INDEX(all!$A:$J, MATCH(CONCATENATE(D$16,"_",$A$3,"__",$A18),all!$A:$A,0),5),0)</f>
        <v>0</v>
      </c>
      <c r="E18" s="92">
        <f>ROUND((1/1000)*INDEX(all!$A:$J, MATCH(CONCATENATE(E$16,"_",$A$3,"__",$A18),all!$A:$A,0),5),0)</f>
        <v>6</v>
      </c>
      <c r="M18" s="14">
        <v>1</v>
      </c>
      <c r="N18" s="14" t="s">
        <v>81</v>
      </c>
      <c r="O18" s="92">
        <f>ROUND((1/1000)*INDEX(all_ref!$A:$J, MATCH(CONCATENATE(O$16,"_",$A$3,"__",$M18),all_ref!$A:$A,0),5),0)</f>
        <v>0</v>
      </c>
      <c r="P18" s="92" t="e">
        <f>ROUND((1/1000)*INDEX(all_ref!$A:$J, MATCH(CONCATENATE(P$16,"_",$A$3,"__",$M18),all_ref!$A:$A,0),5),0)</f>
        <v>#N/A</v>
      </c>
      <c r="Q18" s="92">
        <f>ROUND((1/1000)*INDEX(all_ref!$A:$J, MATCH(CONCATENATE(Q$16,"_",$A$3,"__",$M18),all_ref!$A:$A,0),5),0)</f>
        <v>6</v>
      </c>
      <c r="R18" s="14"/>
    </row>
    <row r="19" x14ac:dyDescent="0.3">
      <c r="A19" s="9">
        <v>2</v>
      </c>
      <c r="B19" s="14">
        <v>2</v>
      </c>
      <c r="C19" s="92" t="e">
        <f>ROUND((1/1000)*INDEX(all!$A:$J, MATCH(CONCATENATE(C$16,"_",$A$3,"__",$A19),all!$A:$A,0),5),0)</f>
        <v>#N/A</v>
      </c>
      <c r="D19" s="92">
        <f>ROUND((1/1000)*INDEX(all!$A:$J, MATCH(CONCATENATE(D$16,"_",$A$3,"__",$A19),all!$A:$A,0),5),0)</f>
        <v>0</v>
      </c>
      <c r="E19" s="92">
        <f>ROUND((1/1000)*INDEX(all!$A:$J, MATCH(CONCATENATE(E$16,"_",$A$3,"__",$A19),all!$A:$A,0),5),0)</f>
        <v>12</v>
      </c>
      <c r="M19" s="14">
        <v>2</v>
      </c>
      <c r="N19" s="14">
        <v>2</v>
      </c>
      <c r="O19" s="92">
        <f>ROUND((1/1000)*INDEX(all_ref!$A:$J, MATCH(CONCATENATE(O$16,"_",$A$3,"__",$M19),all_ref!$A:$A,0),5),0)</f>
        <v>0</v>
      </c>
      <c r="P19" s="92" t="e">
        <f>ROUND((1/1000)*INDEX(all_ref!$A:$J, MATCH(CONCATENATE(P$16,"_",$A$3,"__",$M19),all_ref!$A:$A,0),5),0)</f>
        <v>#N/A</v>
      </c>
      <c r="Q19" s="92">
        <f>ROUND((1/1000)*INDEX(all_ref!$A:$J, MATCH(CONCATENATE(Q$16,"_",$A$3,"__",$M19),all_ref!$A:$A,0),5),0)</f>
        <v>12</v>
      </c>
      <c r="R19" s="14"/>
    </row>
    <row r="20" x14ac:dyDescent="0.3">
      <c r="A20" s="9">
        <v>3</v>
      </c>
      <c r="B20" s="14">
        <v>3</v>
      </c>
      <c r="C20" s="92" t="e">
        <f>ROUND((1/1000)*INDEX(all!$A:$J, MATCH(CONCATENATE(C$16,"_",$A$3,"__",$A20),all!$A:$A,0),5),0)</f>
        <v>#N/A</v>
      </c>
      <c r="D20" s="92">
        <f>ROUND((1/1000)*INDEX(all!$A:$J, MATCH(CONCATENATE(D$16,"_",$A$3,"__",$A20),all!$A:$A,0),5),0)</f>
        <v>0</v>
      </c>
      <c r="E20" s="92">
        <f>ROUND((1/1000)*INDEX(all!$A:$J, MATCH(CONCATENATE(E$16,"_",$A$3,"__",$A20),all!$A:$A,0),5),0)</f>
        <v>31</v>
      </c>
      <c r="M20" s="14">
        <v>3</v>
      </c>
      <c r="N20" s="14">
        <v>3</v>
      </c>
      <c r="O20" s="92">
        <f>ROUND((1/1000)*INDEX(all_ref!$A:$J, MATCH(CONCATENATE(O$16,"_",$A$3,"__",$M20),all_ref!$A:$A,0),5),0)</f>
        <v>0</v>
      </c>
      <c r="P20" s="92" t="e">
        <f>ROUND((1/1000)*INDEX(all_ref!$A:$J, MATCH(CONCATENATE(P$16,"_",$A$3,"__",$M20),all_ref!$A:$A,0),5),0)</f>
        <v>#N/A</v>
      </c>
      <c r="Q20" s="92">
        <f>ROUND((1/1000)*INDEX(all_ref!$A:$J, MATCH(CONCATENATE(Q$16,"_",$A$3,"__",$M20),all_ref!$A:$A,0),5),0)</f>
        <v>31</v>
      </c>
      <c r="R20" s="14"/>
    </row>
    <row r="21" x14ac:dyDescent="0.3">
      <c r="A21" s="9">
        <v>4</v>
      </c>
      <c r="B21" s="14">
        <v>4</v>
      </c>
      <c r="C21" s="92" t="e">
        <f>ROUND((1/1000)*INDEX(all!$A:$J, MATCH(CONCATENATE(C$16,"_",$A$3,"__",$A21),all!$A:$A,0),5),0)</f>
        <v>#N/A</v>
      </c>
      <c r="D21" s="92">
        <f>ROUND((1/1000)*INDEX(all!$A:$J, MATCH(CONCATENATE(D$16,"_",$A$3,"__",$A21),all!$A:$A,0),5),0)</f>
        <v>0</v>
      </c>
      <c r="E21" s="92">
        <f>ROUND((1/1000)*INDEX(all!$A:$J, MATCH(CONCATENATE(E$16,"_",$A$3,"__",$A21),all!$A:$A,0),5),0)</f>
        <v>40</v>
      </c>
      <c r="M21" s="14">
        <v>4</v>
      </c>
      <c r="N21" s="14">
        <v>4</v>
      </c>
      <c r="O21" s="92">
        <f>ROUND((1/1000)*INDEX(all_ref!$A:$J, MATCH(CONCATENATE(O$16,"_",$A$3,"__",$M21),all_ref!$A:$A,0),5),0)</f>
        <v>0</v>
      </c>
      <c r="P21" s="92" t="e">
        <f>ROUND((1/1000)*INDEX(all_ref!$A:$J, MATCH(CONCATENATE(P$16,"_",$A$3,"__",$M21),all_ref!$A:$A,0),5),0)</f>
        <v>#N/A</v>
      </c>
      <c r="Q21" s="92">
        <f>ROUND((1/1000)*INDEX(all_ref!$A:$J, MATCH(CONCATENATE(Q$16,"_",$A$3,"__",$M21),all_ref!$A:$A,0),5),0)</f>
        <v>40</v>
      </c>
      <c r="R21" s="14"/>
    </row>
    <row r="22" x14ac:dyDescent="0.3">
      <c r="A22" s="9">
        <v>5</v>
      </c>
      <c r="B22" s="14">
        <v>5</v>
      </c>
      <c r="C22" s="92" t="e">
        <f>ROUND((1/1000)*INDEX(all!$A:$J, MATCH(CONCATENATE(C$16,"_",$A$3,"__",$A22),all!$A:$A,0),5),0)</f>
        <v>#N/A</v>
      </c>
      <c r="D22" s="92">
        <f>ROUND((1/1000)*INDEX(all!$A:$J, MATCH(CONCATENATE(D$16,"_",$A$3,"__",$A22),all!$A:$A,0),5),0)</f>
        <v>3</v>
      </c>
      <c r="E22" s="92">
        <f>ROUND((1/1000)*INDEX(all!$A:$J, MATCH(CONCATENATE(E$16,"_",$A$3,"__",$A22),all!$A:$A,0),5),0)</f>
        <v>48</v>
      </c>
      <c r="M22" s="14">
        <v>5</v>
      </c>
      <c r="N22" s="14">
        <v>5</v>
      </c>
      <c r="O22" s="92">
        <f>ROUND((1/1000)*INDEX(all_ref!$A:$J, MATCH(CONCATENATE(O$16,"_",$A$3,"__",$M22),all_ref!$A:$A,0),5),0)</f>
        <v>0</v>
      </c>
      <c r="P22" s="92" t="e">
        <f>ROUND((1/1000)*INDEX(all_ref!$A:$J, MATCH(CONCATENATE(P$16,"_",$A$3,"__",$M22),all_ref!$A:$A,0),5),0)</f>
        <v>#N/A</v>
      </c>
      <c r="Q22" s="92">
        <f>ROUND((1/1000)*INDEX(all_ref!$A:$J, MATCH(CONCATENATE(Q$16,"_",$A$3,"__",$M22),all_ref!$A:$A,0),5),0)</f>
        <v>48</v>
      </c>
      <c r="R22" s="14"/>
    </row>
    <row r="23" x14ac:dyDescent="0.3">
      <c r="A23" s="9">
        <v>6</v>
      </c>
      <c r="B23" s="14">
        <v>6</v>
      </c>
      <c r="C23" s="92" t="e">
        <f>ROUND((1/1000)*INDEX(all!$A:$J, MATCH(CONCATENATE(C$16,"_",$A$3,"__",$A23),all!$A:$A,0),5),0)</f>
        <v>#N/A</v>
      </c>
      <c r="D23" s="92">
        <f>ROUND((1/1000)*INDEX(all!$A:$J, MATCH(CONCATENATE(D$16,"_",$A$3,"__",$A23),all!$A:$A,0),5),0)</f>
        <v>17</v>
      </c>
      <c r="E23" s="92">
        <f>ROUND((1/1000)*INDEX(all!$A:$J, MATCH(CONCATENATE(E$16,"_",$A$3,"__",$A23),all!$A:$A,0),5),0)</f>
        <v>68</v>
      </c>
      <c r="M23" s="14">
        <v>6</v>
      </c>
      <c r="N23" s="14">
        <v>6</v>
      </c>
      <c r="O23" s="92">
        <f>ROUND((1/1000)*INDEX(all_ref!$A:$J, MATCH(CONCATENATE(O$16,"_",$A$3,"__",$M23),all_ref!$A:$A,0),5),0)</f>
        <v>0</v>
      </c>
      <c r="P23" s="92" t="e">
        <f>ROUND((1/1000)*INDEX(all_ref!$A:$J, MATCH(CONCATENATE(P$16,"_",$A$3,"__",$M23),all_ref!$A:$A,0),5),0)</f>
        <v>#N/A</v>
      </c>
      <c r="Q23" s="92">
        <f>ROUND((1/1000)*INDEX(all_ref!$A:$J, MATCH(CONCATENATE(Q$16,"_",$A$3,"__",$M23),all_ref!$A:$A,0),5),0)</f>
        <v>68</v>
      </c>
      <c r="R23" s="14"/>
    </row>
    <row r="24" x14ac:dyDescent="0.3">
      <c r="A24" s="9">
        <v>7</v>
      </c>
      <c r="B24" s="14">
        <v>7</v>
      </c>
      <c r="C24" s="92" t="e">
        <f>ROUND((1/1000)*INDEX(all!$A:$J, MATCH(CONCATENATE(C$16,"_",$A$3,"__",$A24),all!$A:$A,0),5),0)</f>
        <v>#N/A</v>
      </c>
      <c r="D24" s="92">
        <f>ROUND((1/1000)*INDEX(all!$A:$J, MATCH(CONCATENATE(D$16,"_",$A$3,"__",$A24),all!$A:$A,0),5),0)</f>
        <v>5</v>
      </c>
      <c r="E24" s="92">
        <f>ROUND((1/1000)*INDEX(all!$A:$J, MATCH(CONCATENATE(E$16,"_",$A$3,"__",$A24),all!$A:$A,0),5),0)</f>
        <v>105</v>
      </c>
      <c r="M24" s="14">
        <v>7</v>
      </c>
      <c r="N24" s="14">
        <v>7</v>
      </c>
      <c r="O24" s="92">
        <f>ROUND((1/1000)*INDEX(all_ref!$A:$J, MATCH(CONCATENATE(O$16,"_",$A$3,"__",$M24),all_ref!$A:$A,0),5),0)</f>
        <v>5</v>
      </c>
      <c r="P24" s="92" t="e">
        <f>ROUND((1/1000)*INDEX(all_ref!$A:$J, MATCH(CONCATENATE(P$16,"_",$A$3,"__",$M24),all_ref!$A:$A,0),5),0)</f>
        <v>#N/A</v>
      </c>
      <c r="Q24" s="92">
        <f>ROUND((1/1000)*INDEX(all_ref!$A:$J, MATCH(CONCATENATE(Q$16,"_",$A$3,"__",$M24),all_ref!$A:$A,0),5),0)</f>
        <v>105</v>
      </c>
      <c r="R24" s="14"/>
    </row>
    <row r="25" x14ac:dyDescent="0.3">
      <c r="A25" s="9">
        <v>8</v>
      </c>
      <c r="B25" s="14">
        <v>8</v>
      </c>
      <c r="C25" s="92" t="e">
        <f>ROUND((1/1000)*INDEX(all!$A:$J, MATCH(CONCATENATE(C$16,"_",$A$3,"__",$A25),all!$A:$A,0),5),0)</f>
        <v>#N/A</v>
      </c>
      <c r="D25" s="92">
        <f>ROUND((1/1000)*INDEX(all!$A:$J, MATCH(CONCATENATE(D$16,"_",$A$3,"__",$A25),all!$A:$A,0),5),0)</f>
        <v>24</v>
      </c>
      <c r="E25" s="92">
        <f>ROUND((1/1000)*INDEX(all!$A:$J, MATCH(CONCATENATE(E$16,"_",$A$3,"__",$A25),all!$A:$A,0),5),0)</f>
        <v>114</v>
      </c>
      <c r="M25" s="14">
        <v>8</v>
      </c>
      <c r="N25" s="14">
        <v>8</v>
      </c>
      <c r="O25" s="92">
        <f>ROUND((1/1000)*INDEX(all_ref!$A:$J, MATCH(CONCATENATE(O$16,"_",$A$3,"__",$M25),all_ref!$A:$A,0),5),0)</f>
        <v>14</v>
      </c>
      <c r="P25" s="92" t="e">
        <f>ROUND((1/1000)*INDEX(all_ref!$A:$J, MATCH(CONCATENATE(P$16,"_",$A$3,"__",$M25),all_ref!$A:$A,0),5),0)</f>
        <v>#N/A</v>
      </c>
      <c r="Q25" s="92">
        <f>ROUND((1/1000)*INDEX(all_ref!$A:$J, MATCH(CONCATENATE(Q$16,"_",$A$3,"__",$M25),all_ref!$A:$A,0),5),0)</f>
        <v>111</v>
      </c>
      <c r="R25" s="14"/>
    </row>
    <row r="26" x14ac:dyDescent="0.3">
      <c r="A26" s="9">
        <v>9</v>
      </c>
      <c r="B26" s="14">
        <v>9</v>
      </c>
      <c r="C26" s="92" t="e">
        <f>ROUND((1/1000)*INDEX(all!$A:$J, MATCH(CONCATENATE(C$16,"_",$A$3,"__",$A26),all!$A:$A,0),5),0)</f>
        <v>#N/A</v>
      </c>
      <c r="D26" s="92">
        <f>ROUND((1/1000)*INDEX(all!$A:$J, MATCH(CONCATENATE(D$16,"_",$A$3,"__",$A26),all!$A:$A,0),5),0)</f>
        <v>71</v>
      </c>
      <c r="E26" s="92">
        <f>ROUND((1/1000)*INDEX(all!$A:$J, MATCH(CONCATENATE(E$16,"_",$A$3,"__",$A26),all!$A:$A,0),5),0)</f>
        <v>171</v>
      </c>
      <c r="M26" s="14">
        <v>9</v>
      </c>
      <c r="N26" s="14">
        <v>9</v>
      </c>
      <c r="O26" s="92">
        <f>ROUND((1/1000)*INDEX(all_ref!$A:$J, MATCH(CONCATENATE(O$16,"_",$A$3,"__",$M26),all_ref!$A:$A,0),5),0)</f>
        <v>23</v>
      </c>
      <c r="P26" s="92" t="e">
        <f>ROUND((1/1000)*INDEX(all_ref!$A:$J, MATCH(CONCATENATE(P$16,"_",$A$3,"__",$M26),all_ref!$A:$A,0),5),0)</f>
        <v>#N/A</v>
      </c>
      <c r="Q26" s="92">
        <f>ROUND((1/1000)*INDEX(all_ref!$A:$J, MATCH(CONCATENATE(Q$16,"_",$A$3,"__",$M26),all_ref!$A:$A,0),5),0)</f>
        <v>167</v>
      </c>
      <c r="R26" s="14"/>
    </row>
    <row r="27" x14ac:dyDescent="0.3">
      <c r="A27" s="9">
        <v>10</v>
      </c>
      <c r="B27" s="14" t="s">
        <v>82</v>
      </c>
      <c r="C27" s="92" t="e">
        <f>ROUND((1/1000)*INDEX(all!$A:$J, MATCH(CONCATENATE(C$16,"_",$A$3,"__",$A27),all!$A:$A,0),5),0)</f>
        <v>#N/A</v>
      </c>
      <c r="D27" s="92">
        <f>ROUND((1/1000)*INDEX(all!$A:$J, MATCH(CONCATENATE(D$16,"_",$A$3,"__",$A27),all!$A:$A,0),5),0)</f>
        <v>231</v>
      </c>
      <c r="E27" s="92">
        <f>ROUND((1/1000)*INDEX(all!$A:$J, MATCH(CONCATENATE(E$16,"_",$A$3,"__",$A27),all!$A:$A,0),5),0)</f>
        <v>263</v>
      </c>
      <c r="M27" s="14">
        <v>10</v>
      </c>
      <c r="N27" s="14" t="s">
        <v>82</v>
      </c>
      <c r="O27" s="92">
        <f>ROUND((1/1000)*INDEX(all_ref!$A:$J, MATCH(CONCATENATE(O$16,"_",$A$3,"__",$M27),all_ref!$A:$A,0),5),0)</f>
        <v>98</v>
      </c>
      <c r="P27" s="92" t="e">
        <f>ROUND((1/1000)*INDEX(all_ref!$A:$J, MATCH(CONCATENATE(P$16,"_",$A$3,"__",$M27),all_ref!$A:$A,0),5),0)</f>
        <v>#N/A</v>
      </c>
      <c r="Q27" s="92">
        <f>ROUND((1/1000)*INDEX(all_ref!$A:$J, MATCH(CONCATENATE(Q$16,"_",$A$3,"__",$M27),all_ref!$A:$A,0),5),0)</f>
        <v>251</v>
      </c>
      <c r="R27" s="14"/>
    </row>
    <row r="28" x14ac:dyDescent="0.3">
      <c r="B28" s="34" t="s">
        <v>154</v>
      </c>
      <c r="C28" s="93" t="e">
        <f>SUM(C18:C27)</f>
        <v>#N/A</v>
      </c>
      <c r="D28" s="93">
        <f>SUM(D18:D27)</f>
        <v>351</v>
      </c>
      <c r="E28" s="93">
        <f>SUM(E18:E27)</f>
        <v>858</v>
      </c>
      <c r="M28" s="14"/>
      <c r="N28" s="34" t="s">
        <v>154</v>
      </c>
      <c r="O28" s="93">
        <f>SUM(O18:O27)</f>
        <v>140</v>
      </c>
      <c r="P28" s="93" t="e">
        <f>SUM(P18:P27)</f>
        <v>#N/A</v>
      </c>
      <c r="Q28" s="93">
        <f>SUM(Q18:Q27)</f>
        <v>839</v>
      </c>
      <c r="R28" s="14"/>
    </row>
  </sheetData>
  <mergeCells count="9">
    <mergeCell ref="D12:I12"/>
    <mergeCell ref="P10:U10"/>
    <mergeCell ref="P11:U11"/>
    <mergeCell ref="P12:U12"/>
    <mergeCell ref="B2:U2"/>
    <mergeCell ref="B4:I4"/>
    <mergeCell ref="N4:U4"/>
    <mergeCell ref="D10:I10"/>
    <mergeCell ref="D11:I11"/>
  </mergeCells>
  <phoneticPr fontId="0" type="noConversion"/>
  <dataValidations count="2">
    <dataValidation type="list" allowBlank="true" showInputMessage="true" showErrorMessage="true" sqref="D10:I12">
      <formula1>coberturas</formula1>
    </dataValidation>
    <dataValidation type="list" allowBlank="true" showInputMessage="true" showErrorMessage="true" sqref="P12:U12 P10:U10 P11:U11">
      <formula1>coberturas2</formula1>
    </dataValidation>
  </dataValidations>
  <pageMargins left="0.7" right="0.7" top="0.75" bottom="0.75" header="0.3" footer="0.3"/>
  <pageSetup orientation="portrait" r:id="rId1"/>
  <headerFooter>
    <oddFooter>&amp;R&amp;1#&amp;"Calibri"&amp;12&amp;K000000Official Use</oddFooter>
  </headerFooter>
  <drawing r:id="rId2"/>
</worksheet>
</file>

<file path=xl/worksheets/sheet4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1"/>
  <dimension ref="A1:AQ30"/>
  <sheetViews>
    <sheetView topLeftCell="X23" zoomScale="85" zoomScaleNormal="85" workbookViewId="0">
      <selection activeCell="AP29" sqref="AP29"/>
    </sheetView>
  </sheetViews>
  <sheetFormatPr defaultRowHeight="14.4" x14ac:dyDescent="0.3"/>
  <cols>
    <col min="5" max="5" width="12" bestFit="true" customWidth="true"/>
    <col min="6" max="7" width="11.109375" bestFit="true" customWidth="true"/>
    <col min="9" max="9" width="9.88671875" customWidth="true"/>
    <col min="11" max="11" width="10.6640625" bestFit="true" customWidth="true"/>
    <col min="12" max="12" width="15.88671875" bestFit="true" customWidth="true"/>
    <col min="14" max="14" width="13.44140625" customWidth="true"/>
  </cols>
  <sheetData>
    <row r="1">
      <c r="A1" t="s">
        <v>19614</v>
      </c>
      <c r="B1" t="s">
        <v>3851</v>
      </c>
      <c r="C1" t="s">
        <v>118</v>
      </c>
      <c r="D1" t="s">
        <v>119</v>
      </c>
      <c r="E1" t="s">
        <v>120</v>
      </c>
      <c r="F1" t="s">
        <v>121</v>
      </c>
      <c r="G1" t="s">
        <v>3852</v>
      </c>
      <c r="H1" t="s">
        <v>3853</v>
      </c>
      <c r="I1" t="s">
        <v>122</v>
      </c>
      <c r="J1" t="s">
        <v>3854</v>
      </c>
      <c r="K1" t="s">
        <v>3855</v>
      </c>
      <c r="L1" t="s">
        <v>3856</v>
      </c>
      <c r="M1" t="s">
        <v>3857</v>
      </c>
      <c r="N1" t="s">
        <v>3858</v>
      </c>
      <c r="O1" t="s">
        <v>3859</v>
      </c>
      <c r="P1" t="s">
        <v>3860</v>
      </c>
      <c r="Q1" t="s">
        <v>3861</v>
      </c>
      <c r="R1" t="s">
        <v>3862</v>
      </c>
      <c r="S1" t="s">
        <v>3674</v>
      </c>
      <c r="T1" t="s">
        <v>3675</v>
      </c>
      <c r="U1" t="s">
        <v>3676</v>
      </c>
      <c r="V1" t="s">
        <v>3863</v>
      </c>
      <c r="W1" t="s">
        <v>3864</v>
      </c>
      <c r="X1" t="s">
        <v>3865</v>
      </c>
      <c r="Y1" t="s">
        <v>3866</v>
      </c>
      <c r="Z1" t="s">
        <v>3867</v>
      </c>
      <c r="AA1" t="s">
        <v>3868</v>
      </c>
      <c r="AB1" t="s">
        <v>3869</v>
      </c>
      <c r="AC1" t="s">
        <v>3870</v>
      </c>
      <c r="AD1" t="s">
        <v>125</v>
      </c>
      <c r="AE1" t="s">
        <v>126</v>
      </c>
      <c r="AF1" t="s">
        <v>127</v>
      </c>
      <c r="AG1" t="s">
        <v>3871</v>
      </c>
      <c r="AH1" t="s">
        <v>3872</v>
      </c>
      <c r="AI1" t="s">
        <v>1373</v>
      </c>
      <c r="AJ1" t="s">
        <v>3873</v>
      </c>
      <c r="AK1" t="s">
        <v>3874</v>
      </c>
      <c r="AL1" t="s">
        <v>3875</v>
      </c>
      <c r="AM1" t="s">
        <v>3876</v>
      </c>
      <c r="AN1" t="s">
        <v>3877</v>
      </c>
      <c r="AO1" t="s">
        <v>3878</v>
      </c>
      <c r="AP1" t="s">
        <v>3888</v>
      </c>
      <c r="AQ1" t="s">
        <v>3889</v>
      </c>
    </row>
    <row r="2">
      <c r="A2" s="89">
        <v>1</v>
      </c>
      <c r="B2" s="89">
        <v>0</v>
      </c>
      <c r="C2" s="89">
        <v>0</v>
      </c>
      <c r="D2" s="89">
        <v>0</v>
      </c>
      <c r="E2" s="89">
        <v>0</v>
      </c>
      <c r="F2" s="89">
        <v>0</v>
      </c>
      <c r="G2" s="89">
        <v>0</v>
      </c>
      <c r="H2" s="89">
        <v>697683</v>
      </c>
      <c r="I2" s="89">
        <v>0</v>
      </c>
      <c r="J2" s="89">
        <v>6317</v>
      </c>
      <c r="K2" s="89">
        <v>0</v>
      </c>
      <c r="L2" s="89">
        <v>6317</v>
      </c>
      <c r="M2" s="89">
        <v>6317</v>
      </c>
      <c r="N2" s="89">
        <v>48628</v>
      </c>
      <c r="O2" s="89">
        <v>44172</v>
      </c>
      <c r="P2" s="89">
        <v>53901</v>
      </c>
      <c r="Q2" s="89">
        <v>0</v>
      </c>
      <c r="R2" s="89">
        <v>0</v>
      </c>
      <c r="S2" s="89">
        <v>0</v>
      </c>
      <c r="T2" s="89">
        <v>0</v>
      </c>
      <c r="U2" s="89">
        <v>0</v>
      </c>
      <c r="V2" s="89">
        <v>165640</v>
      </c>
      <c r="W2" s="89">
        <v>0</v>
      </c>
      <c r="X2" s="89">
        <v>0</v>
      </c>
      <c r="Y2" s="89">
        <v>0</v>
      </c>
      <c r="Z2" s="89">
        <v>0</v>
      </c>
      <c r="AA2" s="89">
        <v>0</v>
      </c>
      <c r="AB2" s="89">
        <v>784754.2931626681</v>
      </c>
      <c r="AC2" s="89"/>
      <c r="AD2" s="89"/>
      <c r="AE2" s="89"/>
      <c r="AF2" s="89"/>
      <c r="AG2" s="89"/>
      <c r="AH2" s="89">
        <v>0.007100000112902911</v>
      </c>
      <c r="AI2" s="89"/>
      <c r="AJ2" s="89">
        <v>0.007100000112902911</v>
      </c>
      <c r="AK2" s="89">
        <v>0</v>
      </c>
      <c r="AL2" s="89">
        <v>2007626.25</v>
      </c>
      <c r="AM2" s="89">
        <v>0.5643209218978882</v>
      </c>
      <c r="AN2" s="89">
        <v>0</v>
      </c>
      <c r="AO2" t="s">
        <v>19630</v>
      </c>
      <c r="AP2" s="89"/>
      <c r="AQ2" s="89"/>
    </row>
    <row r="3">
      <c r="A3" s="89">
        <v>2</v>
      </c>
      <c r="B3" s="89">
        <v>0</v>
      </c>
      <c r="C3" s="89">
        <v>0</v>
      </c>
      <c r="D3" s="89">
        <v>0</v>
      </c>
      <c r="E3" s="89">
        <v>115</v>
      </c>
      <c r="F3" s="89">
        <v>0</v>
      </c>
      <c r="G3" s="89">
        <v>115</v>
      </c>
      <c r="H3" s="89">
        <v>697234</v>
      </c>
      <c r="I3" s="89">
        <v>115</v>
      </c>
      <c r="J3" s="89">
        <v>12397</v>
      </c>
      <c r="K3" s="89">
        <v>0</v>
      </c>
      <c r="L3" s="89">
        <v>12282</v>
      </c>
      <c r="M3" s="89">
        <v>12282</v>
      </c>
      <c r="N3" s="89">
        <v>34459</v>
      </c>
      <c r="O3" s="89">
        <v>30143</v>
      </c>
      <c r="P3" s="89">
        <v>43144</v>
      </c>
      <c r="Q3" s="89">
        <v>0</v>
      </c>
      <c r="R3" s="89">
        <v>0</v>
      </c>
      <c r="S3" s="89">
        <v>920000</v>
      </c>
      <c r="T3" s="89">
        <v>0</v>
      </c>
      <c r="U3" s="89">
        <v>0</v>
      </c>
      <c r="V3" s="89">
        <v>212048</v>
      </c>
      <c r="W3" s="89">
        <v>0</v>
      </c>
      <c r="X3" s="89">
        <v>0</v>
      </c>
      <c r="Y3" s="89">
        <v>0</v>
      </c>
      <c r="Z3" s="89">
        <v>0</v>
      </c>
      <c r="AA3" s="89">
        <v>0</v>
      </c>
      <c r="AB3" s="89">
        <v>1308995.04094848</v>
      </c>
      <c r="AC3" s="89"/>
      <c r="AD3" s="89">
        <v>0.03999999910593033</v>
      </c>
      <c r="AE3" s="89"/>
      <c r="AF3" s="89"/>
      <c r="AG3" s="89"/>
      <c r="AH3" s="89">
        <v>0.008302879975832877</v>
      </c>
      <c r="AI3" s="89">
        <v>0.04000000000000001</v>
      </c>
      <c r="AJ3" s="89">
        <v>0.008905532434463298</v>
      </c>
      <c r="AK3" s="89">
        <v>0</v>
      </c>
      <c r="AL3" s="89">
        <v>2540000</v>
      </c>
      <c r="AM3" s="89">
        <v>0.5160592794418335</v>
      </c>
      <c r="AN3" s="89">
        <v>0</v>
      </c>
      <c r="AO3" t="s">
        <v>19630</v>
      </c>
      <c r="AP3" s="89"/>
      <c r="AQ3" s="89"/>
    </row>
    <row r="4">
      <c r="A4" s="89">
        <v>3</v>
      </c>
      <c r="B4" s="89">
        <v>0</v>
      </c>
      <c r="C4" s="89">
        <v>0</v>
      </c>
      <c r="D4" s="89">
        <v>0</v>
      </c>
      <c r="E4" s="89">
        <v>0</v>
      </c>
      <c r="F4" s="89">
        <v>0</v>
      </c>
      <c r="G4" s="89">
        <v>0</v>
      </c>
      <c r="H4" s="89">
        <v>695246</v>
      </c>
      <c r="I4" s="89">
        <v>0</v>
      </c>
      <c r="J4" s="89">
        <v>30943</v>
      </c>
      <c r="K4" s="89">
        <v>0</v>
      </c>
      <c r="L4" s="89">
        <v>30943</v>
      </c>
      <c r="M4" s="89">
        <v>30943</v>
      </c>
      <c r="N4" s="89">
        <v>29719</v>
      </c>
      <c r="O4" s="89">
        <v>23520</v>
      </c>
      <c r="P4" s="89">
        <v>39443</v>
      </c>
      <c r="Q4" s="89">
        <v>0</v>
      </c>
      <c r="R4" s="89">
        <v>0</v>
      </c>
      <c r="S4" s="89">
        <v>0</v>
      </c>
      <c r="T4" s="89">
        <v>0</v>
      </c>
      <c r="U4" s="89">
        <v>0</v>
      </c>
      <c r="V4" s="89">
        <v>247036</v>
      </c>
      <c r="W4" s="89">
        <v>0</v>
      </c>
      <c r="X4" s="89">
        <v>0</v>
      </c>
      <c r="Y4" s="89">
        <v>0</v>
      </c>
      <c r="Z4" s="89">
        <v>0</v>
      </c>
      <c r="AA4" s="89">
        <v>0</v>
      </c>
      <c r="AB4" s="89">
        <v>1716145.280781145</v>
      </c>
      <c r="AC4" s="89"/>
      <c r="AD4" s="89"/>
      <c r="AE4" s="89"/>
      <c r="AF4" s="89"/>
      <c r="AG4" s="89"/>
      <c r="AH4" s="89">
        <v>0.006974645679352485</v>
      </c>
      <c r="AI4" s="89"/>
      <c r="AJ4" s="89">
        <v>0.007231562189611759</v>
      </c>
      <c r="AK4" s="89">
        <v>0</v>
      </c>
      <c r="AL4" s="89">
        <v>3212202</v>
      </c>
      <c r="AM4" s="89">
        <v>0.5160592794418335</v>
      </c>
      <c r="AN4" s="89">
        <v>0</v>
      </c>
      <c r="AO4" t="s">
        <v>19630</v>
      </c>
      <c r="AP4" s="89"/>
      <c r="AQ4" s="89"/>
    </row>
    <row r="5">
      <c r="A5" s="89">
        <v>4</v>
      </c>
      <c r="B5" s="89">
        <v>0</v>
      </c>
      <c r="C5" s="89">
        <v>0</v>
      </c>
      <c r="D5" s="89">
        <v>307</v>
      </c>
      <c r="E5" s="89">
        <v>1967</v>
      </c>
      <c r="F5" s="89">
        <v>0</v>
      </c>
      <c r="G5" s="89">
        <v>1967</v>
      </c>
      <c r="H5" s="89">
        <v>702558</v>
      </c>
      <c r="I5" s="89">
        <v>2274</v>
      </c>
      <c r="J5" s="89">
        <v>42397</v>
      </c>
      <c r="K5" s="89">
        <v>0</v>
      </c>
      <c r="L5" s="89">
        <v>40430</v>
      </c>
      <c r="M5" s="89">
        <v>40430</v>
      </c>
      <c r="N5" s="89">
        <v>15630</v>
      </c>
      <c r="O5" s="89">
        <v>23494</v>
      </c>
      <c r="P5" s="89">
        <v>37636</v>
      </c>
      <c r="Q5" s="89">
        <v>0</v>
      </c>
      <c r="R5" s="89">
        <v>0</v>
      </c>
      <c r="S5" s="89">
        <v>45390979.98997016</v>
      </c>
      <c r="T5" s="89">
        <v>0</v>
      </c>
      <c r="U5" s="89">
        <v>6140000</v>
      </c>
      <c r="V5" s="89">
        <v>268076</v>
      </c>
      <c r="W5" s="89">
        <v>1112</v>
      </c>
      <c r="X5" s="89">
        <v>0</v>
      </c>
      <c r="Y5" s="89">
        <v>0</v>
      </c>
      <c r="Z5" s="89">
        <v>0</v>
      </c>
      <c r="AA5" s="89">
        <v>0</v>
      </c>
      <c r="AB5" s="89">
        <v>2029469.589004439</v>
      </c>
      <c r="AC5" s="89"/>
      <c r="AD5" s="89">
        <v>0.03999999910593033</v>
      </c>
      <c r="AE5" s="89"/>
      <c r="AF5" s="89">
        <v>0.01999999955296516</v>
      </c>
      <c r="AG5" s="89"/>
      <c r="AH5" s="89">
        <v>0.00747752199398135</v>
      </c>
      <c r="AI5" s="89">
        <v>0.03725680626895499</v>
      </c>
      <c r="AJ5" s="89">
        <v>0.01205180663892465</v>
      </c>
      <c r="AK5" s="89">
        <v>0</v>
      </c>
      <c r="AL5" s="89">
        <v>6022879</v>
      </c>
      <c r="AM5" s="89">
        <v>0.5295124650001526</v>
      </c>
      <c r="AN5" s="89">
        <v>0</v>
      </c>
      <c r="AO5" t="s">
        <v>19630</v>
      </c>
      <c r="AP5" s="89"/>
      <c r="AQ5" s="89"/>
    </row>
    <row r="6">
      <c r="A6" s="89">
        <v>5</v>
      </c>
      <c r="B6" s="89">
        <v>322</v>
      </c>
      <c r="C6" s="89">
        <v>0</v>
      </c>
      <c r="D6" s="89">
        <v>960</v>
      </c>
      <c r="E6" s="89">
        <v>2532</v>
      </c>
      <c r="F6" s="89">
        <v>958</v>
      </c>
      <c r="G6" s="89">
        <v>3490</v>
      </c>
      <c r="H6" s="89">
        <v>704215</v>
      </c>
      <c r="I6" s="89">
        <v>4450</v>
      </c>
      <c r="J6" s="89">
        <v>50187</v>
      </c>
      <c r="K6" s="89">
        <v>0</v>
      </c>
      <c r="L6" s="89">
        <v>47586</v>
      </c>
      <c r="M6" s="89">
        <v>47586</v>
      </c>
      <c r="N6" s="89">
        <v>12816</v>
      </c>
      <c r="O6" s="89">
        <v>19319</v>
      </c>
      <c r="P6" s="89">
        <v>29813</v>
      </c>
      <c r="Q6" s="89">
        <v>0</v>
      </c>
      <c r="R6" s="89">
        <v>0</v>
      </c>
      <c r="S6" s="89">
        <v>52781502.58562656</v>
      </c>
      <c r="T6" s="89">
        <v>37912015.25262165</v>
      </c>
      <c r="U6" s="89">
        <v>38400000</v>
      </c>
      <c r="V6" s="89">
        <v>300577</v>
      </c>
      <c r="W6" s="89">
        <v>3048</v>
      </c>
      <c r="X6" s="89">
        <v>305</v>
      </c>
      <c r="Y6" s="89">
        <v>0</v>
      </c>
      <c r="Z6" s="89">
        <v>0</v>
      </c>
      <c r="AA6" s="89">
        <v>0</v>
      </c>
      <c r="AB6" s="89">
        <v>1983320.13570495</v>
      </c>
      <c r="AC6" s="89"/>
      <c r="AD6" s="89">
        <v>0.03999999910593033</v>
      </c>
      <c r="AE6" s="89">
        <v>0.07999999821186066</v>
      </c>
      <c r="AF6" s="89">
        <v>0.01644751464482397</v>
      </c>
      <c r="AG6" s="89"/>
      <c r="AH6" s="89">
        <v>0.009474752150505547</v>
      </c>
      <c r="AI6" s="89">
        <v>0.05097994269340975</v>
      </c>
      <c r="AJ6" s="89">
        <v>0.01673711076727515</v>
      </c>
      <c r="AK6" s="89">
        <v>0</v>
      </c>
      <c r="AL6" s="89">
        <v>6986729.928909948</v>
      </c>
      <c r="AM6" s="89">
        <v>0.5295124650001526</v>
      </c>
      <c r="AN6" s="89">
        <v>0</v>
      </c>
      <c r="AO6" t="s">
        <v>19630</v>
      </c>
      <c r="AP6" s="89"/>
      <c r="AQ6" s="89"/>
    </row>
    <row r="7">
      <c r="A7" s="89">
        <v>6</v>
      </c>
      <c r="B7" s="89">
        <v>2350</v>
      </c>
      <c r="C7" s="89">
        <v>1076</v>
      </c>
      <c r="D7" s="89">
        <v>2613</v>
      </c>
      <c r="E7" s="89">
        <v>4738</v>
      </c>
      <c r="F7" s="89">
        <v>935</v>
      </c>
      <c r="G7" s="89">
        <v>6749</v>
      </c>
      <c r="H7" s="89">
        <v>700746</v>
      </c>
      <c r="I7" s="89">
        <v>9362</v>
      </c>
      <c r="J7" s="89">
        <v>73291</v>
      </c>
      <c r="K7" s="89">
        <v>0</v>
      </c>
      <c r="L7" s="89">
        <v>67828</v>
      </c>
      <c r="M7" s="89">
        <v>67828</v>
      </c>
      <c r="N7" s="89">
        <v>6836</v>
      </c>
      <c r="O7" s="89">
        <v>13992</v>
      </c>
      <c r="P7" s="89">
        <v>32920</v>
      </c>
      <c r="Q7" s="89">
        <v>0</v>
      </c>
      <c r="R7" s="89">
        <v>293382784.9336131</v>
      </c>
      <c r="S7" s="89">
        <v>128900796.5663531</v>
      </c>
      <c r="T7" s="89">
        <v>73611977.1210677</v>
      </c>
      <c r="U7" s="89">
        <v>89860000</v>
      </c>
      <c r="V7" s="89">
        <v>324498</v>
      </c>
      <c r="W7" s="89">
        <v>9907</v>
      </c>
      <c r="X7" s="89">
        <v>890</v>
      </c>
      <c r="Y7" s="89">
        <v>0</v>
      </c>
      <c r="Z7" s="89">
        <v>0</v>
      </c>
      <c r="AA7" s="89">
        <v>0</v>
      </c>
      <c r="AB7" s="89">
        <v>2282619.054288399</v>
      </c>
      <c r="AC7" s="89">
        <v>0.02386870968145176</v>
      </c>
      <c r="AD7" s="89">
        <v>0.03999999910593033</v>
      </c>
      <c r="AE7" s="89">
        <v>0.07999999821186066</v>
      </c>
      <c r="AF7" s="89">
        <v>0.02261927503118719</v>
      </c>
      <c r="AG7" s="89"/>
      <c r="AH7" s="89">
        <v>0.007717796744103307</v>
      </c>
      <c r="AI7" s="89">
        <v>0.03895829467576134</v>
      </c>
      <c r="AJ7" s="89">
        <v>0.01627758579759885</v>
      </c>
      <c r="AK7" s="89">
        <v>0</v>
      </c>
      <c r="AL7" s="89">
        <v>12000000</v>
      </c>
      <c r="AM7" s="89">
        <v>0.5295124650001526</v>
      </c>
      <c r="AN7" s="89">
        <v>0</v>
      </c>
      <c r="AO7" t="s">
        <v>19630</v>
      </c>
      <c r="AP7" s="89"/>
      <c r="AQ7" s="89"/>
    </row>
    <row r="8">
      <c r="A8" s="89">
        <v>7</v>
      </c>
      <c r="B8" s="89">
        <v>1042</v>
      </c>
      <c r="C8" s="89">
        <v>1042</v>
      </c>
      <c r="D8" s="89">
        <v>6519</v>
      </c>
      <c r="E8" s="89">
        <v>4145</v>
      </c>
      <c r="F8" s="89">
        <v>0</v>
      </c>
      <c r="G8" s="89">
        <v>5187</v>
      </c>
      <c r="H8" s="89">
        <v>700551</v>
      </c>
      <c r="I8" s="89">
        <v>11706</v>
      </c>
      <c r="J8" s="89">
        <v>110328</v>
      </c>
      <c r="K8" s="89">
        <v>0</v>
      </c>
      <c r="L8" s="89">
        <v>105490</v>
      </c>
      <c r="M8" s="89">
        <v>105490</v>
      </c>
      <c r="N8" s="89">
        <v>5271</v>
      </c>
      <c r="O8" s="89">
        <v>8864</v>
      </c>
      <c r="P8" s="89">
        <v>27142</v>
      </c>
      <c r="Q8" s="89">
        <v>0</v>
      </c>
      <c r="R8" s="89">
        <v>148885423.2942422</v>
      </c>
      <c r="S8" s="89">
        <v>151603258.3358558</v>
      </c>
      <c r="T8" s="89">
        <v>0</v>
      </c>
      <c r="U8" s="89">
        <v>327100000</v>
      </c>
      <c r="V8" s="89">
        <v>344649</v>
      </c>
      <c r="W8" s="89">
        <v>21004</v>
      </c>
      <c r="X8" s="89">
        <v>852</v>
      </c>
      <c r="Y8" s="89">
        <v>0</v>
      </c>
      <c r="Z8" s="89">
        <v>0</v>
      </c>
      <c r="AA8" s="89">
        <v>0</v>
      </c>
      <c r="AB8" s="89">
        <v>2543192.016003214</v>
      </c>
      <c r="AC8" s="89">
        <v>0.01844941166492318</v>
      </c>
      <c r="AD8" s="89">
        <v>0.03999999910593033</v>
      </c>
      <c r="AE8" s="89"/>
      <c r="AF8" s="89">
        <v>0.01650140290412138</v>
      </c>
      <c r="AG8" s="89"/>
      <c r="AH8" s="89">
        <v>0.009214320468794357</v>
      </c>
      <c r="AI8" s="89">
        <v>0.03361341274251864</v>
      </c>
      <c r="AJ8" s="89">
        <v>0.01230399909139135</v>
      </c>
      <c r="AK8" s="89">
        <v>0</v>
      </c>
      <c r="AL8" s="89">
        <v>8383935</v>
      </c>
      <c r="AM8" s="89">
        <v>0.5295124650001526</v>
      </c>
      <c r="AN8" s="89">
        <v>0</v>
      </c>
      <c r="AO8" t="s">
        <v>19630</v>
      </c>
      <c r="AP8" s="89"/>
      <c r="AQ8" s="89"/>
    </row>
    <row r="9">
      <c r="A9" s="89">
        <v>8</v>
      </c>
      <c r="B9" s="89">
        <v>4895</v>
      </c>
      <c r="C9" s="89">
        <v>3217</v>
      </c>
      <c r="D9" s="89">
        <v>2857</v>
      </c>
      <c r="E9" s="89">
        <v>7599</v>
      </c>
      <c r="F9" s="89">
        <v>524</v>
      </c>
      <c r="G9" s="89">
        <v>11059</v>
      </c>
      <c r="H9" s="89">
        <v>703126</v>
      </c>
      <c r="I9" s="89">
        <v>13658</v>
      </c>
      <c r="J9" s="89">
        <v>123250</v>
      </c>
      <c r="K9" s="89">
        <v>2295</v>
      </c>
      <c r="L9" s="89">
        <v>110882</v>
      </c>
      <c r="M9" s="89">
        <v>113177</v>
      </c>
      <c r="N9" s="89">
        <v>1081</v>
      </c>
      <c r="O9" s="89">
        <v>9617</v>
      </c>
      <c r="P9" s="89">
        <v>32155</v>
      </c>
      <c r="Q9" s="89">
        <v>0</v>
      </c>
      <c r="R9" s="89">
        <v>461347171.3233971</v>
      </c>
      <c r="S9" s="89">
        <v>472889202.0403093</v>
      </c>
      <c r="T9" s="89">
        <v>86826279.39947316</v>
      </c>
      <c r="U9" s="89">
        <v>240470670.96</v>
      </c>
      <c r="V9" s="89">
        <v>349360</v>
      </c>
      <c r="W9" s="89">
        <v>40647</v>
      </c>
      <c r="X9" s="89">
        <v>9360</v>
      </c>
      <c r="Y9" s="89">
        <v>0</v>
      </c>
      <c r="Z9" s="89">
        <v>0</v>
      </c>
      <c r="AA9" s="89">
        <v>0</v>
      </c>
      <c r="AB9" s="89">
        <v>2804252.834727406</v>
      </c>
      <c r="AC9" s="89">
        <v>0.01518047333052014</v>
      </c>
      <c r="AD9" s="89">
        <v>0.03999999910593033</v>
      </c>
      <c r="AE9" s="89">
        <v>0.07999999821186066</v>
      </c>
      <c r="AF9" s="89">
        <v>0.01978815832306684</v>
      </c>
      <c r="AG9" s="89">
        <v>0.01179999992946797</v>
      </c>
      <c r="AH9" s="89">
        <v>0.0100176757128996</v>
      </c>
      <c r="AI9" s="89">
        <v>0.03071517579296938</v>
      </c>
      <c r="AJ9" s="89">
        <v>0.01485547481802638</v>
      </c>
      <c r="AK9" s="89">
        <v>0</v>
      </c>
      <c r="AL9" s="89">
        <v>14000000</v>
      </c>
      <c r="AM9" s="89">
        <v>0.5295124650001526</v>
      </c>
      <c r="AN9" s="89">
        <v>0</v>
      </c>
      <c r="AO9" t="s">
        <v>19630</v>
      </c>
      <c r="AP9" s="89"/>
      <c r="AQ9" s="89"/>
    </row>
    <row r="10">
      <c r="A10" s="89">
        <v>9</v>
      </c>
      <c r="B10" s="89">
        <v>15654</v>
      </c>
      <c r="C10" s="89">
        <v>8025</v>
      </c>
      <c r="D10" s="89">
        <v>8030</v>
      </c>
      <c r="E10" s="89">
        <v>13043</v>
      </c>
      <c r="F10" s="89">
        <v>1670</v>
      </c>
      <c r="G10" s="89">
        <v>22333</v>
      </c>
      <c r="H10" s="89">
        <v>704353</v>
      </c>
      <c r="I10" s="89">
        <v>30120</v>
      </c>
      <c r="J10" s="89">
        <v>192924</v>
      </c>
      <c r="K10" s="89">
        <v>8177</v>
      </c>
      <c r="L10" s="89">
        <v>171328</v>
      </c>
      <c r="M10" s="89">
        <v>174602</v>
      </c>
      <c r="N10" s="89">
        <v>646</v>
      </c>
      <c r="O10" s="89">
        <v>2674</v>
      </c>
      <c r="P10" s="89">
        <v>21983</v>
      </c>
      <c r="Q10" s="89">
        <v>0</v>
      </c>
      <c r="R10" s="89">
        <v>1110226253.110674</v>
      </c>
      <c r="S10" s="89">
        <v>668650132.5219473</v>
      </c>
      <c r="T10" s="89">
        <v>214953995.7408909</v>
      </c>
      <c r="U10" s="89">
        <v>467360737.88</v>
      </c>
      <c r="V10" s="89">
        <v>329577</v>
      </c>
      <c r="W10" s="89">
        <v>75625</v>
      </c>
      <c r="X10" s="89">
        <v>26651</v>
      </c>
      <c r="Y10" s="89">
        <v>572</v>
      </c>
      <c r="Z10" s="89">
        <v>0</v>
      </c>
      <c r="AA10" s="89">
        <v>0</v>
      </c>
      <c r="AB10" s="89">
        <v>3347636.369265813</v>
      </c>
      <c r="AC10" s="89">
        <v>0.01540402798224357</v>
      </c>
      <c r="AD10" s="89">
        <v>0.03999999910593033</v>
      </c>
      <c r="AE10" s="89">
        <v>0.07999999821186066</v>
      </c>
      <c r="AF10" s="89">
        <v>0.0154726795250246</v>
      </c>
      <c r="AG10" s="89">
        <v>0.01196060087447288</v>
      </c>
      <c r="AH10" s="89">
        <v>0.009162657843554049</v>
      </c>
      <c r="AI10" s="89">
        <v>0.02867390326551618</v>
      </c>
      <c r="AJ10" s="89">
        <v>0.01366143887924661</v>
      </c>
      <c r="AK10" s="89">
        <v>0</v>
      </c>
      <c r="AL10" s="89">
        <v>20000000</v>
      </c>
      <c r="AM10" s="89">
        <v>0.4521894752979279</v>
      </c>
      <c r="AN10" s="89">
        <v>0</v>
      </c>
      <c r="AO10" t="s">
        <v>19630</v>
      </c>
      <c r="AP10" s="89"/>
      <c r="AQ10" s="89"/>
    </row>
    <row r="11">
      <c r="A11" s="89">
        <v>10</v>
      </c>
      <c r="B11" s="89">
        <v>76440</v>
      </c>
      <c r="C11" s="89">
        <v>32034</v>
      </c>
      <c r="D11" s="89">
        <v>14534</v>
      </c>
      <c r="E11" s="89">
        <v>32187</v>
      </c>
      <c r="F11" s="89">
        <v>8547</v>
      </c>
      <c r="G11" s="89">
        <v>69528</v>
      </c>
      <c r="H11" s="89">
        <v>705097</v>
      </c>
      <c r="I11" s="89">
        <v>80987</v>
      </c>
      <c r="J11" s="89">
        <v>304266</v>
      </c>
      <c r="K11" s="89">
        <v>38807</v>
      </c>
      <c r="L11" s="89">
        <v>246990</v>
      </c>
      <c r="M11" s="89">
        <v>258753</v>
      </c>
      <c r="N11" s="89">
        <v>0</v>
      </c>
      <c r="O11" s="89">
        <v>929</v>
      </c>
      <c r="P11" s="89">
        <v>22792</v>
      </c>
      <c r="Q11" s="89">
        <v>0</v>
      </c>
      <c r="R11" s="89">
        <v>9384015261.018312</v>
      </c>
      <c r="S11" s="89">
        <v>4446769818.098605</v>
      </c>
      <c r="T11" s="89">
        <v>1724198644.801148</v>
      </c>
      <c r="U11" s="89">
        <v>2894891535.070001</v>
      </c>
      <c r="V11" s="89">
        <v>194375</v>
      </c>
      <c r="W11" s="89">
        <v>99526</v>
      </c>
      <c r="X11" s="89">
        <v>103006</v>
      </c>
      <c r="Y11" s="89">
        <v>18542</v>
      </c>
      <c r="Z11" s="89">
        <v>14611</v>
      </c>
      <c r="AA11" s="89">
        <v>0</v>
      </c>
      <c r="AB11" s="89">
        <v>5404599.561689555</v>
      </c>
      <c r="AC11" s="89">
        <v>0.02427209905300377</v>
      </c>
      <c r="AD11" s="89">
        <v>0.03999999910593033</v>
      </c>
      <c r="AE11" s="89">
        <v>0.07999999821186066</v>
      </c>
      <c r="AF11" s="89">
        <v>0.02164503710433632</v>
      </c>
      <c r="AG11" s="89">
        <v>0.01213778767534112</v>
      </c>
      <c r="AH11" s="89">
        <v>0.01430023270229203</v>
      </c>
      <c r="AI11" s="89">
        <v>0.03071955296233744</v>
      </c>
      <c r="AJ11" s="89">
        <v>0.04117133243528499</v>
      </c>
      <c r="AK11" s="89">
        <v>0</v>
      </c>
      <c r="AL11" s="89">
        <v>31361418</v>
      </c>
      <c r="AM11" s="89">
        <v>0.4225990176200867</v>
      </c>
      <c r="AN11" s="89">
        <v>0</v>
      </c>
      <c r="AO11" t="s">
        <v>19630</v>
      </c>
      <c r="AP11" s="89"/>
      <c r="AQ11" s="89"/>
    </row>
    <row r="12">
      <c r="A12" s="89"/>
      <c r="B12" s="89">
        <v>0</v>
      </c>
      <c r="C12" s="89">
        <v>0</v>
      </c>
      <c r="D12" s="89">
        <v>0</v>
      </c>
      <c r="E12" s="89">
        <v>0</v>
      </c>
      <c r="F12" s="89">
        <v>0</v>
      </c>
      <c r="G12" s="89">
        <v>0</v>
      </c>
      <c r="H12" s="89">
        <v>1377568</v>
      </c>
      <c r="I12" s="89">
        <v>0</v>
      </c>
      <c r="J12" s="89">
        <v>144779</v>
      </c>
      <c r="K12" s="89">
        <v>9197</v>
      </c>
      <c r="L12" s="89">
        <v>141832</v>
      </c>
      <c r="M12" s="89">
        <v>144779</v>
      </c>
      <c r="N12" s="89">
        <v>0</v>
      </c>
      <c r="O12" s="89">
        <v>0</v>
      </c>
      <c r="P12" s="89">
        <v>0</v>
      </c>
      <c r="Q12" s="89">
        <v>0</v>
      </c>
      <c r="R12" s="89">
        <v>0</v>
      </c>
      <c r="S12" s="89">
        <v>0</v>
      </c>
      <c r="T12" s="89">
        <v>0</v>
      </c>
      <c r="U12" s="89">
        <v>0</v>
      </c>
      <c r="V12" s="89">
        <v>0</v>
      </c>
      <c r="W12" s="89">
        <v>0</v>
      </c>
      <c r="X12" s="89">
        <v>0</v>
      </c>
      <c r="Y12" s="89">
        <v>0</v>
      </c>
      <c r="Z12" s="89">
        <v>0</v>
      </c>
      <c r="AA12" s="89"/>
      <c r="AB12" s="89"/>
      <c r="AC12" s="89"/>
      <c r="AD12" s="89"/>
      <c r="AE12" s="89"/>
      <c r="AF12" s="89"/>
      <c r="AG12" s="89"/>
      <c r="AH12" s="89"/>
      <c r="AI12" s="89"/>
      <c r="AJ12" s="89"/>
      <c r="AK12" s="89"/>
      <c r="AL12" s="89"/>
      <c r="AM12" s="89"/>
      <c r="AN12" s="89"/>
      <c r="AO12" t="s">
        <v>3879</v>
      </c>
      <c r="AP12" s="89"/>
      <c r="AQ12" s="89"/>
    </row>
    <row r="13">
      <c r="A13" s="89"/>
      <c r="B13" s="89">
        <v>0</v>
      </c>
      <c r="C13" s="89">
        <v>0</v>
      </c>
      <c r="D13" s="89">
        <v>0</v>
      </c>
      <c r="E13" s="89">
        <v>0</v>
      </c>
      <c r="F13" s="89">
        <v>0</v>
      </c>
      <c r="G13" s="89">
        <v>0</v>
      </c>
      <c r="H13" s="89">
        <v>692460</v>
      </c>
      <c r="I13" s="89">
        <v>0</v>
      </c>
      <c r="J13" s="89">
        <v>79715</v>
      </c>
      <c r="K13" s="89">
        <v>4530</v>
      </c>
      <c r="L13" s="89">
        <v>78350</v>
      </c>
      <c r="M13" s="89">
        <v>79715</v>
      </c>
      <c r="N13" s="89">
        <v>0</v>
      </c>
      <c r="O13" s="89">
        <v>0</v>
      </c>
      <c r="P13" s="89">
        <v>0</v>
      </c>
      <c r="Q13" s="89">
        <v>0</v>
      </c>
      <c r="R13" s="89">
        <v>0</v>
      </c>
      <c r="S13" s="89">
        <v>0</v>
      </c>
      <c r="T13" s="89">
        <v>0</v>
      </c>
      <c r="U13" s="89">
        <v>0</v>
      </c>
      <c r="V13" s="89">
        <v>20552</v>
      </c>
      <c r="W13" s="89">
        <v>0</v>
      </c>
      <c r="X13" s="89">
        <v>0</v>
      </c>
      <c r="Y13" s="89">
        <v>0</v>
      </c>
      <c r="Z13" s="89">
        <v>0</v>
      </c>
      <c r="AA13" s="89"/>
      <c r="AB13" s="89"/>
      <c r="AC13" s="89"/>
      <c r="AD13" s="89"/>
      <c r="AE13" s="89"/>
      <c r="AF13" s="89"/>
      <c r="AG13" s="89"/>
      <c r="AH13" s="89"/>
      <c r="AI13" s="89"/>
      <c r="AJ13" s="89"/>
      <c r="AK13" s="89"/>
      <c r="AL13" s="89"/>
      <c r="AM13" s="89"/>
      <c r="AN13" s="89"/>
      <c r="AO13" t="s">
        <v>3880</v>
      </c>
      <c r="AP13" s="89"/>
      <c r="AQ13" s="89"/>
    </row>
    <row r="14">
      <c r="A14" s="89"/>
      <c r="B14" s="89">
        <v>573</v>
      </c>
      <c r="C14" s="89">
        <v>573</v>
      </c>
      <c r="D14" s="89">
        <v>0</v>
      </c>
      <c r="E14" s="89">
        <v>252</v>
      </c>
      <c r="F14" s="89">
        <v>0</v>
      </c>
      <c r="G14" s="89">
        <v>825</v>
      </c>
      <c r="H14" s="89">
        <v>673251</v>
      </c>
      <c r="I14" s="89">
        <v>825</v>
      </c>
      <c r="J14" s="89">
        <v>64816</v>
      </c>
      <c r="K14" s="89">
        <v>4554</v>
      </c>
      <c r="L14" s="89">
        <v>62418</v>
      </c>
      <c r="M14" s="89">
        <v>64564</v>
      </c>
      <c r="N14" s="89">
        <v>2013</v>
      </c>
      <c r="O14" s="89">
        <v>0</v>
      </c>
      <c r="P14" s="89">
        <v>0</v>
      </c>
      <c r="Q14" s="89">
        <v>0</v>
      </c>
      <c r="R14" s="89">
        <v>4566579.056125112</v>
      </c>
      <c r="S14" s="89">
        <v>2520000</v>
      </c>
      <c r="T14" s="89">
        <v>0</v>
      </c>
      <c r="U14" s="89">
        <v>0</v>
      </c>
      <c r="V14" s="89">
        <v>199666</v>
      </c>
      <c r="W14" s="89">
        <v>573</v>
      </c>
      <c r="X14" s="89">
        <v>0</v>
      </c>
      <c r="Y14" s="89">
        <v>0</v>
      </c>
      <c r="Z14" s="89">
        <v>177</v>
      </c>
      <c r="AA14" s="89"/>
      <c r="AB14" s="89"/>
      <c r="AC14" s="89"/>
      <c r="AD14" s="89"/>
      <c r="AE14" s="89"/>
      <c r="AF14" s="89"/>
      <c r="AG14" s="89"/>
      <c r="AH14" s="89"/>
      <c r="AI14" s="89"/>
      <c r="AJ14" s="89"/>
      <c r="AK14" s="89"/>
      <c r="AL14" s="89"/>
      <c r="AM14" s="89"/>
      <c r="AN14" s="89"/>
      <c r="AO14" t="s">
        <v>3881</v>
      </c>
      <c r="AP14" s="89"/>
      <c r="AQ14" s="89"/>
    </row>
    <row r="15">
      <c r="A15" s="89"/>
      <c r="B15" s="89">
        <v>1670</v>
      </c>
      <c r="C15" s="89">
        <v>938</v>
      </c>
      <c r="D15" s="89">
        <v>821</v>
      </c>
      <c r="E15" s="89">
        <v>933</v>
      </c>
      <c r="F15" s="89">
        <v>0</v>
      </c>
      <c r="G15" s="89">
        <v>1871</v>
      </c>
      <c r="H15" s="89">
        <v>629259</v>
      </c>
      <c r="I15" s="89">
        <v>2692</v>
      </c>
      <c r="J15" s="89">
        <v>67867</v>
      </c>
      <c r="K15" s="89">
        <v>3375</v>
      </c>
      <c r="L15" s="89">
        <v>65091</v>
      </c>
      <c r="M15" s="89">
        <v>66219</v>
      </c>
      <c r="N15" s="89">
        <v>12473</v>
      </c>
      <c r="O15" s="89">
        <v>0</v>
      </c>
      <c r="P15" s="89">
        <v>0</v>
      </c>
      <c r="Q15" s="89">
        <v>0</v>
      </c>
      <c r="R15" s="89">
        <v>152946485.4654674</v>
      </c>
      <c r="S15" s="89">
        <v>18660000</v>
      </c>
      <c r="T15" s="89">
        <v>0</v>
      </c>
      <c r="U15" s="89">
        <v>108859850.14</v>
      </c>
      <c r="V15" s="89">
        <v>373944</v>
      </c>
      <c r="W15" s="89">
        <v>5727</v>
      </c>
      <c r="X15" s="89">
        <v>1329</v>
      </c>
      <c r="Y15" s="89">
        <v>0</v>
      </c>
      <c r="Z15" s="89">
        <v>0</v>
      </c>
      <c r="AA15" s="89"/>
      <c r="AB15" s="89"/>
      <c r="AC15" s="89"/>
      <c r="AD15" s="89"/>
      <c r="AE15" s="89"/>
      <c r="AF15" s="89"/>
      <c r="AG15" s="89"/>
      <c r="AH15" s="89"/>
      <c r="AI15" s="89"/>
      <c r="AJ15" s="89"/>
      <c r="AK15" s="89"/>
      <c r="AL15" s="89"/>
      <c r="AM15" s="89"/>
      <c r="AN15" s="89"/>
      <c r="AO15" t="s">
        <v>3882</v>
      </c>
      <c r="AP15" s="89"/>
      <c r="AQ15" s="89"/>
    </row>
    <row r="16">
      <c r="A16" s="89"/>
      <c r="B16" s="89">
        <v>10702</v>
      </c>
      <c r="C16" s="89">
        <v>4988</v>
      </c>
      <c r="D16" s="89">
        <v>4766</v>
      </c>
      <c r="E16" s="89">
        <v>870</v>
      </c>
      <c r="F16" s="89">
        <v>1459</v>
      </c>
      <c r="G16" s="89">
        <v>7317</v>
      </c>
      <c r="H16" s="89">
        <v>586875</v>
      </c>
      <c r="I16" s="89">
        <v>12083</v>
      </c>
      <c r="J16" s="89">
        <v>85232</v>
      </c>
      <c r="K16" s="89">
        <v>5252</v>
      </c>
      <c r="L16" s="89">
        <v>79246</v>
      </c>
      <c r="M16" s="89">
        <v>79849</v>
      </c>
      <c r="N16" s="89">
        <v>24260</v>
      </c>
      <c r="O16" s="89">
        <v>0</v>
      </c>
      <c r="P16" s="89">
        <v>0</v>
      </c>
      <c r="Q16" s="89">
        <v>0</v>
      </c>
      <c r="R16" s="89">
        <v>1651995363.328844</v>
      </c>
      <c r="S16" s="89">
        <v>22949780.74356532</v>
      </c>
      <c r="T16" s="89">
        <v>264564995.2335565</v>
      </c>
      <c r="U16" s="89">
        <v>237223062.7</v>
      </c>
      <c r="V16" s="89">
        <v>387372</v>
      </c>
      <c r="W16" s="89">
        <v>26358</v>
      </c>
      <c r="X16" s="89">
        <v>16510</v>
      </c>
      <c r="Y16" s="89">
        <v>2091</v>
      </c>
      <c r="Z16" s="89">
        <v>1049</v>
      </c>
      <c r="AA16" s="89"/>
      <c r="AB16" s="89"/>
      <c r="AC16" s="89"/>
      <c r="AD16" s="89"/>
      <c r="AE16" s="89"/>
      <c r="AF16" s="89"/>
      <c r="AG16" s="89"/>
      <c r="AH16" s="89"/>
      <c r="AI16" s="89"/>
      <c r="AJ16" s="89"/>
      <c r="AK16" s="89"/>
      <c r="AL16" s="89"/>
      <c r="AM16" s="89"/>
      <c r="AN16" s="89"/>
      <c r="AO16" t="s">
        <v>3883</v>
      </c>
      <c r="AP16" s="89"/>
      <c r="AQ16" s="89"/>
    </row>
    <row r="17">
      <c r="A17" s="89"/>
      <c r="B17" s="89">
        <v>15788</v>
      </c>
      <c r="C17" s="89">
        <v>7297</v>
      </c>
      <c r="D17" s="89">
        <v>4321</v>
      </c>
      <c r="E17" s="89">
        <v>4600</v>
      </c>
      <c r="F17" s="89">
        <v>628</v>
      </c>
      <c r="G17" s="89">
        <v>12203</v>
      </c>
      <c r="H17" s="89">
        <v>518826</v>
      </c>
      <c r="I17" s="89">
        <v>16524</v>
      </c>
      <c r="J17" s="89">
        <v>77002</v>
      </c>
      <c r="K17" s="89">
        <v>3376</v>
      </c>
      <c r="L17" s="89">
        <v>66479</v>
      </c>
      <c r="M17" s="89">
        <v>67407</v>
      </c>
      <c r="N17" s="89">
        <v>25956</v>
      </c>
      <c r="O17" s="89">
        <v>0</v>
      </c>
      <c r="P17" s="89">
        <v>0</v>
      </c>
      <c r="Q17" s="89">
        <v>0</v>
      </c>
      <c r="R17" s="89">
        <v>1574773831.353587</v>
      </c>
      <c r="S17" s="89">
        <v>414819895.0803966</v>
      </c>
      <c r="T17" s="89">
        <v>151294718.7797907</v>
      </c>
      <c r="U17" s="89">
        <v>821617100.4000001</v>
      </c>
      <c r="V17" s="89">
        <v>323147</v>
      </c>
      <c r="W17" s="89">
        <v>42830</v>
      </c>
      <c r="X17" s="89">
        <v>18452</v>
      </c>
      <c r="Y17" s="89">
        <v>2770</v>
      </c>
      <c r="Z17" s="89">
        <v>2562</v>
      </c>
      <c r="AA17" s="89"/>
      <c r="AB17" s="89"/>
      <c r="AC17" s="89"/>
      <c r="AD17" s="89"/>
      <c r="AE17" s="89"/>
      <c r="AF17" s="89"/>
      <c r="AG17" s="89"/>
      <c r="AH17" s="89"/>
      <c r="AI17" s="89"/>
      <c r="AJ17" s="89"/>
      <c r="AK17" s="89"/>
      <c r="AL17" s="89"/>
      <c r="AM17" s="89"/>
      <c r="AN17" s="89"/>
      <c r="AO17" t="s">
        <v>3884</v>
      </c>
      <c r="AP17" s="89"/>
      <c r="AQ17" s="89"/>
    </row>
    <row r="18">
      <c r="A18" s="89"/>
      <c r="B18" s="89">
        <v>49469</v>
      </c>
      <c r="C18" s="89">
        <v>23179</v>
      </c>
      <c r="D18" s="89">
        <v>16107</v>
      </c>
      <c r="E18" s="89">
        <v>18637</v>
      </c>
      <c r="F18" s="89">
        <v>3604</v>
      </c>
      <c r="G18" s="89">
        <v>45139</v>
      </c>
      <c r="H18" s="89">
        <v>1281637</v>
      </c>
      <c r="I18" s="89">
        <v>59025</v>
      </c>
      <c r="J18" s="89">
        <v>223432</v>
      </c>
      <c r="K18" s="89">
        <v>9672</v>
      </c>
      <c r="L18" s="89">
        <v>183069</v>
      </c>
      <c r="M18" s="89">
        <v>187587</v>
      </c>
      <c r="N18" s="89">
        <v>62612</v>
      </c>
      <c r="O18" s="89">
        <v>0</v>
      </c>
      <c r="P18" s="89">
        <v>0</v>
      </c>
      <c r="Q18" s="89">
        <v>0</v>
      </c>
      <c r="R18" s="89">
        <v>5751837444.69929</v>
      </c>
      <c r="S18" s="89">
        <v>1578189618.642897</v>
      </c>
      <c r="T18" s="89">
        <v>326845653.3617533</v>
      </c>
      <c r="U18" s="89">
        <v>1658431070.06</v>
      </c>
      <c r="V18" s="89">
        <v>810637</v>
      </c>
      <c r="W18" s="89">
        <v>130751</v>
      </c>
      <c r="X18" s="89">
        <v>70144</v>
      </c>
      <c r="Y18" s="89">
        <v>8740</v>
      </c>
      <c r="Z18" s="89">
        <v>5377</v>
      </c>
      <c r="AA18" s="89"/>
      <c r="AB18" s="89"/>
      <c r="AC18" s="89"/>
      <c r="AD18" s="89"/>
      <c r="AE18" s="89"/>
      <c r="AF18" s="89"/>
      <c r="AG18" s="89"/>
      <c r="AH18" s="89"/>
      <c r="AI18" s="89"/>
      <c r="AJ18" s="89"/>
      <c r="AK18" s="89"/>
      <c r="AL18" s="89"/>
      <c r="AM18" s="89"/>
      <c r="AN18" s="89"/>
      <c r="AO18" t="s">
        <v>3885</v>
      </c>
      <c r="AP18" s="89"/>
      <c r="AQ18" s="89"/>
    </row>
    <row r="19">
      <c r="A19" s="89"/>
      <c r="B19" s="89">
        <v>21016</v>
      </c>
      <c r="C19" s="89">
        <v>8236</v>
      </c>
      <c r="D19" s="89">
        <v>7691</v>
      </c>
      <c r="E19" s="89">
        <v>26419</v>
      </c>
      <c r="F19" s="89">
        <v>3100</v>
      </c>
      <c r="G19" s="89">
        <v>35260</v>
      </c>
      <c r="H19" s="89">
        <v>797608</v>
      </c>
      <c r="I19" s="89">
        <v>42315</v>
      </c>
      <c r="J19" s="89">
        <v>142655</v>
      </c>
      <c r="K19" s="89">
        <v>6346</v>
      </c>
      <c r="L19" s="89">
        <v>116604</v>
      </c>
      <c r="M19" s="89">
        <v>119063</v>
      </c>
      <c r="N19" s="89">
        <v>25070</v>
      </c>
      <c r="O19" s="89">
        <v>0</v>
      </c>
      <c r="P19" s="89">
        <v>0</v>
      </c>
      <c r="Q19" s="89">
        <v>0</v>
      </c>
      <c r="R19" s="89">
        <v>2206319872.588533</v>
      </c>
      <c r="S19" s="89">
        <v>2360839681.13946</v>
      </c>
      <c r="T19" s="89">
        <v>674411235.0512153</v>
      </c>
      <c r="U19" s="89">
        <v>866753672.9600002</v>
      </c>
      <c r="V19" s="89">
        <v>474918</v>
      </c>
      <c r="W19" s="89">
        <v>40409</v>
      </c>
      <c r="X19" s="89">
        <v>31257</v>
      </c>
      <c r="Y19" s="89">
        <v>4594</v>
      </c>
      <c r="Z19" s="89">
        <v>4597</v>
      </c>
      <c r="AA19" s="89"/>
      <c r="AB19" s="89"/>
      <c r="AC19" s="89"/>
      <c r="AD19" s="89"/>
      <c r="AE19" s="89"/>
      <c r="AF19" s="89"/>
      <c r="AG19" s="89"/>
      <c r="AH19" s="89"/>
      <c r="AI19" s="89"/>
      <c r="AJ19" s="89"/>
      <c r="AK19" s="89"/>
      <c r="AL19" s="89"/>
      <c r="AM19" s="89"/>
      <c r="AN19" s="89"/>
      <c r="AO19" t="s">
        <v>3886</v>
      </c>
      <c r="AP19" s="89"/>
      <c r="AQ19" s="89"/>
    </row>
    <row r="20">
      <c r="A20" s="89"/>
      <c r="B20" s="89">
        <v>1485</v>
      </c>
      <c r="C20" s="89">
        <v>183</v>
      </c>
      <c r="D20" s="89">
        <v>2114</v>
      </c>
      <c r="E20" s="89">
        <v>14615</v>
      </c>
      <c r="F20" s="89">
        <v>3843</v>
      </c>
      <c r="G20" s="89">
        <v>17813</v>
      </c>
      <c r="H20" s="89">
        <v>453325</v>
      </c>
      <c r="I20" s="89">
        <v>19208</v>
      </c>
      <c r="J20" s="89">
        <v>60802</v>
      </c>
      <c r="K20" s="89">
        <v>2977</v>
      </c>
      <c r="L20" s="89">
        <v>46987</v>
      </c>
      <c r="M20" s="89">
        <v>48225</v>
      </c>
      <c r="N20" s="89">
        <v>2702</v>
      </c>
      <c r="O20" s="89">
        <v>176724</v>
      </c>
      <c r="P20" s="89">
        <v>340929</v>
      </c>
      <c r="Q20" s="89">
        <v>0</v>
      </c>
      <c r="R20" s="89">
        <v>55417317.1883929</v>
      </c>
      <c r="S20" s="89">
        <v>1569926714.532348</v>
      </c>
      <c r="T20" s="89">
        <v>720386309.8888859</v>
      </c>
      <c r="U20" s="89">
        <v>371338187.65</v>
      </c>
      <c r="V20" s="89">
        <v>145600</v>
      </c>
      <c r="W20" s="89">
        <v>4221</v>
      </c>
      <c r="X20" s="89">
        <v>3372</v>
      </c>
      <c r="Y20" s="89">
        <v>919</v>
      </c>
      <c r="Z20" s="89">
        <v>849</v>
      </c>
      <c r="AA20" s="89"/>
      <c r="AB20" s="89"/>
      <c r="AC20" s="89"/>
      <c r="AD20" s="89"/>
      <c r="AE20" s="89"/>
      <c r="AF20" s="89"/>
      <c r="AG20" s="89"/>
      <c r="AH20" s="89"/>
      <c r="AI20" s="89"/>
      <c r="AJ20" s="89"/>
      <c r="AK20" s="89"/>
      <c r="AL20" s="89"/>
      <c r="AM20" s="89"/>
      <c r="AN20" s="89"/>
      <c r="AO20" t="s">
        <v>3887</v>
      </c>
      <c r="AP20" s="89"/>
      <c r="AQ20" s="89"/>
    </row>
    <row r="21">
      <c r="A21" s="89"/>
      <c r="B21" s="89"/>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89"/>
      <c r="AH21" s="89"/>
      <c r="AI21" s="89"/>
      <c r="AJ21" s="89"/>
      <c r="AK21" s="89"/>
      <c r="AL21" s="89"/>
      <c r="AM21" s="89"/>
      <c r="AN21" s="89"/>
      <c r="AO21" t="s">
        <v>19630</v>
      </c>
      <c r="AP21" s="89">
        <v>1</v>
      </c>
      <c r="AQ21" s="89"/>
    </row>
    <row r="22">
      <c r="A22" s="89"/>
      <c r="B22" s="89"/>
      <c r="C22" s="89"/>
      <c r="D22" s="89"/>
      <c r="E22" s="89"/>
      <c r="F22" s="89"/>
      <c r="G22" s="89"/>
      <c r="H22" s="89"/>
      <c r="I22" s="89"/>
      <c r="J22" s="89"/>
      <c r="K22" s="89"/>
      <c r="L22" s="89"/>
      <c r="M22" s="89"/>
      <c r="N22" s="89"/>
      <c r="O22" s="89"/>
      <c r="P22" s="89"/>
      <c r="Q22" s="89"/>
      <c r="R22" s="89"/>
      <c r="S22" s="89"/>
      <c r="T22" s="89"/>
      <c r="U22" s="89"/>
      <c r="V22" s="89"/>
      <c r="W22" s="89"/>
      <c r="X22" s="89"/>
      <c r="Y22" s="89"/>
      <c r="Z22" s="89"/>
      <c r="AA22" s="89"/>
      <c r="AB22" s="89"/>
      <c r="AC22" s="89"/>
      <c r="AD22" s="89"/>
      <c r="AE22" s="89"/>
      <c r="AF22" s="89"/>
      <c r="AG22" s="89"/>
      <c r="AH22" s="89"/>
      <c r="AI22" s="89"/>
      <c r="AJ22" s="89"/>
      <c r="AK22" s="89"/>
      <c r="AL22" s="89"/>
      <c r="AM22" s="89"/>
      <c r="AN22" s="89"/>
      <c r="AO22" t="s">
        <v>19630</v>
      </c>
      <c r="AP22" s="89">
        <v>2</v>
      </c>
      <c r="AQ22" s="89"/>
    </row>
    <row r="23">
      <c r="A23" s="89"/>
      <c r="B23" s="89"/>
      <c r="C23" s="89"/>
      <c r="D23" s="89"/>
      <c r="E23" s="89"/>
      <c r="F23" s="89"/>
      <c r="G23" s="89"/>
      <c r="H23" s="89"/>
      <c r="I23" s="89"/>
      <c r="J23" s="89"/>
      <c r="K23" s="89"/>
      <c r="L23" s="89"/>
      <c r="M23" s="89"/>
      <c r="N23" s="89"/>
      <c r="O23" s="89"/>
      <c r="P23" s="89"/>
      <c r="Q23" s="89"/>
      <c r="R23" s="89"/>
      <c r="S23" s="89"/>
      <c r="T23" s="89"/>
      <c r="U23" s="89"/>
      <c r="V23" s="89"/>
      <c r="W23" s="89"/>
      <c r="X23" s="89"/>
      <c r="Y23" s="89"/>
      <c r="Z23" s="89"/>
      <c r="AA23" s="89"/>
      <c r="AB23" s="89"/>
      <c r="AC23" s="89"/>
      <c r="AD23" s="89"/>
      <c r="AE23" s="89"/>
      <c r="AF23" s="89"/>
      <c r="AG23" s="89"/>
      <c r="AH23" s="89"/>
      <c r="AI23" s="89"/>
      <c r="AJ23" s="89"/>
      <c r="AK23" s="89"/>
      <c r="AL23" s="89"/>
      <c r="AM23" s="89"/>
      <c r="AN23" s="89"/>
      <c r="AO23" t="s">
        <v>19630</v>
      </c>
      <c r="AP23" s="89">
        <v>3</v>
      </c>
      <c r="AQ23" s="89"/>
    </row>
    <row r="24">
      <c r="A24" s="89"/>
      <c r="B24" s="89"/>
      <c r="C24" s="89"/>
      <c r="D24" s="89"/>
      <c r="E24" s="89"/>
      <c r="F24" s="89"/>
      <c r="G24" s="89"/>
      <c r="H24" s="89"/>
      <c r="I24" s="89"/>
      <c r="J24" s="89"/>
      <c r="K24" s="89"/>
      <c r="L24" s="89"/>
      <c r="M24" s="89"/>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t="s">
        <v>19630</v>
      </c>
      <c r="AP24" s="89">
        <v>4</v>
      </c>
      <c r="AQ24" s="89"/>
    </row>
    <row r="25">
      <c r="A25" s="89"/>
      <c r="B25" s="89"/>
      <c r="C25" s="89"/>
      <c r="D25" s="89"/>
      <c r="E25" s="89"/>
      <c r="F25" s="89"/>
      <c r="G25" s="89"/>
      <c r="H25" s="89"/>
      <c r="I25" s="89"/>
      <c r="J25" s="89"/>
      <c r="K25" s="89"/>
      <c r="L25" s="89"/>
      <c r="M25" s="89"/>
      <c r="N25" s="89"/>
      <c r="O25" s="89"/>
      <c r="P25" s="89"/>
      <c r="Q25" s="89"/>
      <c r="R25" s="89"/>
      <c r="S25" s="89"/>
      <c r="T25" s="89"/>
      <c r="U25" s="89"/>
      <c r="V25" s="89"/>
      <c r="W25" s="89"/>
      <c r="X25" s="89"/>
      <c r="Y25" s="89"/>
      <c r="Z25" s="89"/>
      <c r="AA25" s="89"/>
      <c r="AB25" s="89"/>
      <c r="AC25" s="89"/>
      <c r="AD25" s="89"/>
      <c r="AE25" s="89"/>
      <c r="AF25" s="89"/>
      <c r="AG25" s="89"/>
      <c r="AH25" s="89"/>
      <c r="AI25" s="89"/>
      <c r="AJ25" s="89"/>
      <c r="AK25" s="89"/>
      <c r="AL25" s="89"/>
      <c r="AM25" s="89"/>
      <c r="AN25" s="89"/>
      <c r="AO25" t="s">
        <v>19630</v>
      </c>
      <c r="AP25" s="89">
        <v>5</v>
      </c>
      <c r="AQ25" s="89"/>
    </row>
    <row r="26">
      <c r="A26" s="89"/>
      <c r="B26" s="89"/>
      <c r="C26" s="89"/>
      <c r="D26" s="89"/>
      <c r="E26" s="89"/>
      <c r="F26" s="89"/>
      <c r="G26" s="89"/>
      <c r="H26" s="89"/>
      <c r="I26" s="89"/>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t="s">
        <v>19630</v>
      </c>
      <c r="AP26" s="89">
        <v>6</v>
      </c>
      <c r="AQ26" s="89"/>
    </row>
    <row r="27">
      <c r="A27" s="89"/>
      <c r="B27" s="89"/>
      <c r="C27" s="89"/>
      <c r="D27" s="89"/>
      <c r="E27" s="89"/>
      <c r="F27" s="89"/>
      <c r="G27" s="89"/>
      <c r="H27" s="89"/>
      <c r="I27" s="89"/>
      <c r="J27" s="89"/>
      <c r="K27" s="89"/>
      <c r="L27" s="89"/>
      <c r="M27" s="89"/>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t="s">
        <v>19630</v>
      </c>
      <c r="AP27" s="89">
        <v>7</v>
      </c>
      <c r="AQ27" s="89"/>
    </row>
    <row r="28">
      <c r="A28" s="89"/>
      <c r="B28" s="89"/>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t="s">
        <v>19630</v>
      </c>
      <c r="AP28" s="89">
        <v>8</v>
      </c>
      <c r="AQ28" s="89"/>
    </row>
    <row r="29">
      <c r="A29" s="89"/>
      <c r="B29" s="89"/>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t="s">
        <v>19630</v>
      </c>
      <c r="AP29" s="89">
        <v>9</v>
      </c>
      <c r="AQ29" s="89"/>
    </row>
    <row r="30">
      <c r="A30" s="89"/>
      <c r="B30" s="89"/>
      <c r="C30" s="89"/>
      <c r="D30" s="89"/>
      <c r="E30" s="89"/>
      <c r="F30" s="89"/>
      <c r="G30" s="89"/>
      <c r="H30" s="89"/>
      <c r="I30" s="89"/>
      <c r="J30" s="89"/>
      <c r="K30" s="89"/>
      <c r="L30" s="89"/>
      <c r="M30" s="89"/>
      <c r="N30" s="89"/>
      <c r="O30" s="89"/>
      <c r="P30" s="89"/>
      <c r="Q30" s="89"/>
      <c r="R30" s="89"/>
      <c r="S30" s="89"/>
      <c r="T30" s="89"/>
      <c r="U30" s="89"/>
      <c r="V30" s="89"/>
      <c r="W30" s="89"/>
      <c r="X30" s="89"/>
      <c r="Y30" s="89"/>
      <c r="Z30" s="89"/>
      <c r="AA30" s="89"/>
      <c r="AB30" s="89"/>
      <c r="AC30" s="89"/>
      <c r="AD30" s="89"/>
      <c r="AE30" s="89"/>
      <c r="AF30" s="89"/>
      <c r="AG30" s="89"/>
      <c r="AH30" s="89"/>
      <c r="AI30" s="89"/>
      <c r="AJ30" s="89"/>
      <c r="AK30" s="89"/>
      <c r="AL30" s="89"/>
      <c r="AM30" s="89"/>
      <c r="AN30" s="89"/>
      <c r="AO30" t="s">
        <v>19630</v>
      </c>
      <c r="AP30" s="89">
        <v>10</v>
      </c>
      <c r="AQ30" s="89"/>
    </row>
  </sheetData>
  <phoneticPr fontId="0" type="noConversion"/>
  <pageMargins left="0.75" right="0.75" top="1" bottom="1" header="0.5" footer="0.5"/>
  <pageSetup orientation="portrait" r:id="rId1"/>
  <headerFooter alignWithMargins="false">
    <oddFooter>&amp;R&amp;1#&amp;"Calibri"&amp;12&amp;K000000Official Use</oddFooter>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2"/>
  <dimension ref="A1:AG30"/>
  <sheetViews>
    <sheetView workbookViewId="0">
      <selection activeCell="K1" sqref="K1"/>
    </sheetView>
  </sheetViews>
  <sheetFormatPr defaultRowHeight="14.4" x14ac:dyDescent="0.3"/>
  <sheetData>
    <row r="1" x14ac:dyDescent="0.3">
      <c r="A1" t="s">
        <v>19614</v>
      </c>
      <c r="B1" t="s">
        <v>3851</v>
      </c>
      <c r="C1" t="s">
        <v>3852</v>
      </c>
      <c r="D1" t="s">
        <v>3853</v>
      </c>
      <c r="E1" t="s">
        <v>3854</v>
      </c>
      <c r="F1" t="s">
        <v>3855</v>
      </c>
      <c r="G1" t="s">
        <v>3856</v>
      </c>
      <c r="H1" t="s">
        <v>315</v>
      </c>
      <c r="I1" t="s">
        <v>3857</v>
      </c>
      <c r="J1" t="s">
        <v>3858</v>
      </c>
      <c r="K1" t="s">
        <v>3859</v>
      </c>
      <c r="L1" t="s">
        <v>3860</v>
      </c>
      <c r="M1" t="s">
        <v>3861</v>
      </c>
      <c r="N1" t="s">
        <v>3862</v>
      </c>
      <c r="O1" t="s">
        <v>3863</v>
      </c>
      <c r="P1" t="s">
        <v>3864</v>
      </c>
      <c r="Q1" t="s">
        <v>3865</v>
      </c>
      <c r="R1" t="s">
        <v>3866</v>
      </c>
      <c r="S1" t="s">
        <v>3867</v>
      </c>
      <c r="T1" t="s">
        <v>3868</v>
      </c>
      <c r="U1" t="s">
        <v>3869</v>
      </c>
      <c r="V1" t="s">
        <v>3870</v>
      </c>
      <c r="W1" t="s">
        <v>3871</v>
      </c>
      <c r="X1" t="s">
        <v>3872</v>
      </c>
      <c r="Y1" t="s">
        <v>325</v>
      </c>
      <c r="Z1" t="s">
        <v>3873</v>
      </c>
      <c r="AA1" t="s">
        <v>3874</v>
      </c>
      <c r="AB1" t="s">
        <v>3875</v>
      </c>
      <c r="AC1" t="s">
        <v>3876</v>
      </c>
      <c r="AD1" t="s">
        <v>3877</v>
      </c>
      <c r="AE1" t="s">
        <v>3878</v>
      </c>
      <c r="AF1" t="s">
        <v>3888</v>
      </c>
      <c r="AG1" t="s">
        <v>3889</v>
      </c>
    </row>
    <row r="2" x14ac:dyDescent="0.3">
      <c r="A2" s="89">
        <v>1</v>
      </c>
      <c r="B2" s="89">
        <v>6023</v>
      </c>
      <c r="C2" s="89">
        <v>0</v>
      </c>
      <c r="D2" s="89">
        <v>697683</v>
      </c>
      <c r="E2" s="89">
        <v>6317</v>
      </c>
      <c r="F2" s="89">
        <v>0</v>
      </c>
      <c r="G2" s="89">
        <v>6317</v>
      </c>
      <c r="H2" s="89">
        <v>6317</v>
      </c>
      <c r="I2" s="89">
        <v>6317</v>
      </c>
      <c r="J2" s="89">
        <v>49153</v>
      </c>
      <c r="K2" s="89">
        <v>44172</v>
      </c>
      <c r="L2" s="89">
        <v>53901</v>
      </c>
      <c r="M2" s="89">
        <v>0</v>
      </c>
      <c r="N2" s="89">
        <v>0</v>
      </c>
      <c r="O2" s="89">
        <v>166690</v>
      </c>
      <c r="P2" s="89">
        <v>0</v>
      </c>
      <c r="Q2" s="89">
        <v>0</v>
      </c>
      <c r="R2" s="89">
        <v>0</v>
      </c>
      <c r="S2" s="89">
        <v>0</v>
      </c>
      <c r="T2" s="89">
        <v>5615842.925034197</v>
      </c>
      <c r="U2" s="89">
        <v>784754.29588523868</v>
      </c>
      <c r="V2" s="89"/>
      <c r="W2" s="89"/>
      <c r="X2" s="89">
        <v>7.1000001129029114E-3</v>
      </c>
      <c r="Y2" s="89">
        <v>1.949999982594169E-3</v>
      </c>
      <c r="Z2" s="89">
        <v>5.0706781090191187E-3</v>
      </c>
      <c r="AA2" s="89">
        <v>18986782.973130971</v>
      </c>
      <c r="AB2" s="89">
        <v>2007626.3107721701</v>
      </c>
      <c r="AC2" s="89">
        <v>0.56432092189788818</v>
      </c>
      <c r="AD2" s="89">
        <v>508743.99076312839</v>
      </c>
      <c r="AE2" t="s">
        <v>19630</v>
      </c>
      <c r="AF2" s="89"/>
      <c r="AG2" s="89"/>
    </row>
    <row r="3" x14ac:dyDescent="0.3">
      <c r="A3" s="89">
        <v>2</v>
      </c>
      <c r="B3" s="89">
        <v>32673</v>
      </c>
      <c r="C3" s="89">
        <v>0</v>
      </c>
      <c r="D3" s="89">
        <v>697234</v>
      </c>
      <c r="E3" s="89">
        <v>12282</v>
      </c>
      <c r="F3" s="89">
        <v>0</v>
      </c>
      <c r="G3" s="89">
        <v>12282</v>
      </c>
      <c r="H3" s="89">
        <v>10662</v>
      </c>
      <c r="I3" s="89">
        <v>12282</v>
      </c>
      <c r="J3" s="89">
        <v>33934</v>
      </c>
      <c r="K3" s="89">
        <v>30143</v>
      </c>
      <c r="L3" s="89">
        <v>43144</v>
      </c>
      <c r="M3" s="89">
        <v>0</v>
      </c>
      <c r="N3" s="89">
        <v>0</v>
      </c>
      <c r="O3" s="89">
        <v>210998</v>
      </c>
      <c r="P3" s="89">
        <v>0</v>
      </c>
      <c r="Q3" s="89">
        <v>0</v>
      </c>
      <c r="R3" s="89">
        <v>0</v>
      </c>
      <c r="S3" s="89">
        <v>0</v>
      </c>
      <c r="T3" s="89">
        <v>10181448.750979619</v>
      </c>
      <c r="U3" s="89">
        <v>1295676.3383231109</v>
      </c>
      <c r="V3" s="89"/>
      <c r="W3" s="89"/>
      <c r="X3" s="89">
        <v>8.3028799758328772E-3</v>
      </c>
      <c r="Y3" s="89">
        <v>1.86698719864278E-3</v>
      </c>
      <c r="Z3" s="89">
        <v>6.0500087462739176E-3</v>
      </c>
      <c r="AA3" s="89">
        <v>37608773.666872017</v>
      </c>
      <c r="AB3" s="89">
        <v>2540000</v>
      </c>
      <c r="AC3" s="89">
        <v>0.5160592794418335</v>
      </c>
      <c r="AD3" s="89">
        <v>893193.90386343002</v>
      </c>
      <c r="AE3" t="s">
        <v>19630</v>
      </c>
      <c r="AF3" s="89"/>
      <c r="AG3" s="89"/>
    </row>
    <row r="4" x14ac:dyDescent="0.3">
      <c r="A4" s="89">
        <v>3</v>
      </c>
      <c r="B4" s="89">
        <v>60428</v>
      </c>
      <c r="C4" s="89">
        <v>0</v>
      </c>
      <c r="D4" s="89">
        <v>695246</v>
      </c>
      <c r="E4" s="89">
        <v>30943</v>
      </c>
      <c r="F4" s="89">
        <v>0</v>
      </c>
      <c r="G4" s="89">
        <v>30943</v>
      </c>
      <c r="H4" s="89">
        <v>26023</v>
      </c>
      <c r="I4" s="89">
        <v>30943</v>
      </c>
      <c r="J4" s="89">
        <v>29719</v>
      </c>
      <c r="K4" s="89">
        <v>23520</v>
      </c>
      <c r="L4" s="89">
        <v>39443</v>
      </c>
      <c r="M4" s="89">
        <v>0</v>
      </c>
      <c r="N4" s="89">
        <v>0</v>
      </c>
      <c r="O4" s="89">
        <v>247036</v>
      </c>
      <c r="P4" s="89">
        <v>0</v>
      </c>
      <c r="Q4" s="89">
        <v>0</v>
      </c>
      <c r="R4" s="89">
        <v>0</v>
      </c>
      <c r="S4" s="89">
        <v>0</v>
      </c>
      <c r="T4" s="89">
        <v>13118272.803495361</v>
      </c>
      <c r="U4" s="89">
        <v>1694558.6919933611</v>
      </c>
      <c r="V4" s="89"/>
      <c r="W4" s="89"/>
      <c r="X4" s="89">
        <v>6.9746456793524847E-3</v>
      </c>
      <c r="Y4" s="89">
        <v>1.773847118032409E-3</v>
      </c>
      <c r="Z4" s="89">
        <v>5.3174034635469951E-3</v>
      </c>
      <c r="AA4" s="89">
        <v>34100164.298165828</v>
      </c>
      <c r="AB4" s="89">
        <v>3212202.097235471</v>
      </c>
      <c r="AC4" s="89">
        <v>0.5160592794418335</v>
      </c>
      <c r="AD4" s="89">
        <v>1558544.0043078701</v>
      </c>
      <c r="AE4" t="s">
        <v>19630</v>
      </c>
      <c r="AF4" s="89"/>
      <c r="AG4" s="89"/>
    </row>
    <row r="5" x14ac:dyDescent="0.3">
      <c r="A5" s="89">
        <v>4</v>
      </c>
      <c r="B5" s="89">
        <v>102919</v>
      </c>
      <c r="C5" s="89">
        <v>0</v>
      </c>
      <c r="D5" s="89">
        <v>702558</v>
      </c>
      <c r="E5" s="89">
        <v>40430</v>
      </c>
      <c r="F5" s="89">
        <v>0</v>
      </c>
      <c r="G5" s="89">
        <v>40430</v>
      </c>
      <c r="H5" s="89">
        <v>25949</v>
      </c>
      <c r="I5" s="89">
        <v>40430</v>
      </c>
      <c r="J5" s="89">
        <v>15630</v>
      </c>
      <c r="K5" s="89">
        <v>23494</v>
      </c>
      <c r="L5" s="89">
        <v>37636</v>
      </c>
      <c r="M5" s="89">
        <v>0</v>
      </c>
      <c r="N5" s="89">
        <v>0</v>
      </c>
      <c r="O5" s="89">
        <v>268076</v>
      </c>
      <c r="P5" s="89">
        <v>1112</v>
      </c>
      <c r="Q5" s="89">
        <v>0</v>
      </c>
      <c r="R5" s="89">
        <v>0</v>
      </c>
      <c r="S5" s="89">
        <v>0</v>
      </c>
      <c r="T5" s="89">
        <v>16162649.27199788</v>
      </c>
      <c r="U5" s="89">
        <v>2007302.3567787369</v>
      </c>
      <c r="V5" s="89"/>
      <c r="W5" s="89"/>
      <c r="X5" s="89">
        <v>7.4775219939813503E-3</v>
      </c>
      <c r="Y5" s="89">
        <v>1.9271107159044749E-3</v>
      </c>
      <c r="Z5" s="89">
        <v>4.5885092668236094E-3</v>
      </c>
      <c r="AA5" s="89">
        <v>43285694.138214476</v>
      </c>
      <c r="AB5" s="89">
        <v>6022878.9323165091</v>
      </c>
      <c r="AC5" s="89">
        <v>0.52951246500015259</v>
      </c>
      <c r="AD5" s="89">
        <v>1808933.0655374499</v>
      </c>
      <c r="AE5" t="s">
        <v>19630</v>
      </c>
      <c r="AF5" s="89"/>
      <c r="AG5" s="89"/>
    </row>
    <row r="6" x14ac:dyDescent="0.3">
      <c r="A6" s="89">
        <v>5</v>
      </c>
      <c r="B6" s="89">
        <v>125956</v>
      </c>
      <c r="C6" s="89">
        <v>0</v>
      </c>
      <c r="D6" s="89">
        <v>704215</v>
      </c>
      <c r="E6" s="89">
        <v>47586</v>
      </c>
      <c r="F6" s="89">
        <v>0</v>
      </c>
      <c r="G6" s="89">
        <v>47586</v>
      </c>
      <c r="H6" s="89">
        <v>34239</v>
      </c>
      <c r="I6" s="89">
        <v>47586</v>
      </c>
      <c r="J6" s="89">
        <v>12816</v>
      </c>
      <c r="K6" s="89">
        <v>19319</v>
      </c>
      <c r="L6" s="89">
        <v>29813</v>
      </c>
      <c r="M6" s="89">
        <v>0</v>
      </c>
      <c r="N6" s="89">
        <v>0</v>
      </c>
      <c r="O6" s="89">
        <v>299901</v>
      </c>
      <c r="P6" s="89">
        <v>3048</v>
      </c>
      <c r="Q6" s="89">
        <v>305</v>
      </c>
      <c r="R6" s="89">
        <v>0</v>
      </c>
      <c r="S6" s="89">
        <v>0</v>
      </c>
      <c r="T6" s="89">
        <v>21124407.165140159</v>
      </c>
      <c r="U6" s="89">
        <v>1952487.7500430711</v>
      </c>
      <c r="V6" s="89"/>
      <c r="W6" s="89"/>
      <c r="X6" s="89">
        <v>9.4747521505055467E-3</v>
      </c>
      <c r="Y6" s="89">
        <v>2.522773340256068E-3</v>
      </c>
      <c r="Z6" s="89">
        <v>9.7766336814356907E-3</v>
      </c>
      <c r="AA6" s="89">
        <v>52491466.827392578</v>
      </c>
      <c r="AB6" s="89">
        <v>4900000.1412171582</v>
      </c>
      <c r="AC6" s="89">
        <v>0.52951246500015259</v>
      </c>
      <c r="AD6" s="89">
        <v>2496891.2088457281</v>
      </c>
      <c r="AE6" t="s">
        <v>19630</v>
      </c>
      <c r="AF6" s="89"/>
      <c r="AG6" s="89"/>
    </row>
    <row r="7" x14ac:dyDescent="0.3">
      <c r="A7" s="89">
        <v>6</v>
      </c>
      <c r="B7" s="89">
        <v>163016</v>
      </c>
      <c r="C7" s="89">
        <v>0</v>
      </c>
      <c r="D7" s="89">
        <v>700746</v>
      </c>
      <c r="E7" s="89">
        <v>67828</v>
      </c>
      <c r="F7" s="89">
        <v>0</v>
      </c>
      <c r="G7" s="89">
        <v>67828</v>
      </c>
      <c r="H7" s="89">
        <v>51248</v>
      </c>
      <c r="I7" s="89">
        <v>67828</v>
      </c>
      <c r="J7" s="89">
        <v>6836</v>
      </c>
      <c r="K7" s="89">
        <v>14344</v>
      </c>
      <c r="L7" s="89">
        <v>33272</v>
      </c>
      <c r="M7" s="89">
        <v>0</v>
      </c>
      <c r="N7" s="89">
        <v>0</v>
      </c>
      <c r="O7" s="89">
        <v>324822</v>
      </c>
      <c r="P7" s="89">
        <v>9907</v>
      </c>
      <c r="Q7" s="89">
        <v>890</v>
      </c>
      <c r="R7" s="89">
        <v>0</v>
      </c>
      <c r="S7" s="89">
        <v>0</v>
      </c>
      <c r="T7" s="89">
        <v>25196971.371149711</v>
      </c>
      <c r="U7" s="89">
        <v>2178032.468797938</v>
      </c>
      <c r="V7" s="89"/>
      <c r="W7" s="89"/>
      <c r="X7" s="89">
        <v>7.7177967441033066E-3</v>
      </c>
      <c r="Y7" s="89">
        <v>1.974789988145269E-3</v>
      </c>
      <c r="Z7" s="89">
        <v>7.5568841769710019E-3</v>
      </c>
      <c r="AA7" s="89">
        <v>66604797.38476181</v>
      </c>
      <c r="AB7" s="89">
        <v>6000000</v>
      </c>
      <c r="AC7" s="89">
        <v>0.52951246500015259</v>
      </c>
      <c r="AD7" s="89">
        <v>2194823.6346244812</v>
      </c>
      <c r="AE7" t="s">
        <v>19630</v>
      </c>
      <c r="AF7" s="89"/>
      <c r="AG7" s="89"/>
    </row>
    <row r="8" x14ac:dyDescent="0.3">
      <c r="A8" s="89">
        <v>7</v>
      </c>
      <c r="B8" s="89">
        <v>193665</v>
      </c>
      <c r="C8" s="89">
        <v>852</v>
      </c>
      <c r="D8" s="89">
        <v>700551</v>
      </c>
      <c r="E8" s="89">
        <v>106342</v>
      </c>
      <c r="F8" s="89">
        <v>0</v>
      </c>
      <c r="G8" s="89">
        <v>105490</v>
      </c>
      <c r="H8" s="89">
        <v>66206</v>
      </c>
      <c r="I8" s="89">
        <v>105490</v>
      </c>
      <c r="J8" s="89">
        <v>5271</v>
      </c>
      <c r="K8" s="89">
        <v>8512</v>
      </c>
      <c r="L8" s="89">
        <v>26790</v>
      </c>
      <c r="M8" s="89">
        <v>0</v>
      </c>
      <c r="N8" s="89">
        <v>124739908.7118457</v>
      </c>
      <c r="O8" s="89">
        <v>345001</v>
      </c>
      <c r="P8" s="89">
        <v>21004</v>
      </c>
      <c r="Q8" s="89">
        <v>852</v>
      </c>
      <c r="R8" s="89">
        <v>0</v>
      </c>
      <c r="S8" s="89">
        <v>0</v>
      </c>
      <c r="T8" s="89">
        <v>28293679.82494599</v>
      </c>
      <c r="U8" s="89">
        <v>2498624.1382271731</v>
      </c>
      <c r="V8" s="89">
        <v>1.9154608617104159E-2</v>
      </c>
      <c r="W8" s="89"/>
      <c r="X8" s="89">
        <v>9.2143204687943573E-3</v>
      </c>
      <c r="Y8" s="89">
        <v>2.347378401365102E-3</v>
      </c>
      <c r="Z8" s="89">
        <v>8.0021564548933867E-3</v>
      </c>
      <c r="AA8" s="89">
        <v>67678878.57972692</v>
      </c>
      <c r="AB8" s="89">
        <v>8383934.7850733576</v>
      </c>
      <c r="AC8" s="89">
        <v>0.52951246500015259</v>
      </c>
      <c r="AD8" s="89">
        <v>2703918.483231165</v>
      </c>
      <c r="AE8" t="s">
        <v>19630</v>
      </c>
      <c r="AF8" s="89"/>
      <c r="AG8" s="89"/>
    </row>
    <row r="9" x14ac:dyDescent="0.3">
      <c r="A9" s="89">
        <v>8</v>
      </c>
      <c r="B9" s="89">
        <v>258220</v>
      </c>
      <c r="C9" s="89">
        <v>2815</v>
      </c>
      <c r="D9" s="89">
        <v>703126</v>
      </c>
      <c r="E9" s="89">
        <v>115211</v>
      </c>
      <c r="F9" s="89">
        <v>2295</v>
      </c>
      <c r="G9" s="89">
        <v>110882</v>
      </c>
      <c r="H9" s="89">
        <v>85948</v>
      </c>
      <c r="I9" s="89">
        <v>113177</v>
      </c>
      <c r="J9" s="89">
        <v>1081</v>
      </c>
      <c r="K9" s="89">
        <v>9617</v>
      </c>
      <c r="L9" s="89">
        <v>32155</v>
      </c>
      <c r="M9" s="89">
        <v>0</v>
      </c>
      <c r="N9" s="89">
        <v>401937006.48100758</v>
      </c>
      <c r="O9" s="89">
        <v>349360</v>
      </c>
      <c r="P9" s="89">
        <v>40647</v>
      </c>
      <c r="Q9" s="89">
        <v>9360</v>
      </c>
      <c r="R9" s="89">
        <v>0</v>
      </c>
      <c r="S9" s="89">
        <v>0</v>
      </c>
      <c r="T9" s="89">
        <v>34785818.114162378</v>
      </c>
      <c r="U9" s="89">
        <v>2739895.1934163221</v>
      </c>
      <c r="V9" s="89">
        <v>1.5437578002654049E-2</v>
      </c>
      <c r="W9" s="89">
        <v>1.179999992946797E-2</v>
      </c>
      <c r="X9" s="89">
        <v>1.0017675712899601E-2</v>
      </c>
      <c r="Y9" s="89">
        <v>2.3150292218288319E-3</v>
      </c>
      <c r="Z9" s="89">
        <v>1.082961614489205E-2</v>
      </c>
      <c r="AA9" s="89">
        <v>93583018.157802641</v>
      </c>
      <c r="AB9" s="89">
        <v>9385653.0925420336</v>
      </c>
      <c r="AC9" s="89">
        <v>0.52951246500015259</v>
      </c>
      <c r="AD9" s="89">
        <v>5220476.6392707815</v>
      </c>
      <c r="AE9" t="s">
        <v>19630</v>
      </c>
      <c r="AF9" s="89"/>
      <c r="AG9" s="89"/>
    </row>
    <row r="10" x14ac:dyDescent="0.3">
      <c r="A10" s="89">
        <v>9</v>
      </c>
      <c r="B10" s="89">
        <v>307925</v>
      </c>
      <c r="C10" s="89">
        <v>5690</v>
      </c>
      <c r="D10" s="89">
        <v>704353</v>
      </c>
      <c r="E10" s="89">
        <v>178962</v>
      </c>
      <c r="F10" s="89">
        <v>8177</v>
      </c>
      <c r="G10" s="89">
        <v>171328</v>
      </c>
      <c r="H10" s="89">
        <v>118634</v>
      </c>
      <c r="I10" s="89">
        <v>174602</v>
      </c>
      <c r="J10" s="89">
        <v>646</v>
      </c>
      <c r="K10" s="89">
        <v>2674</v>
      </c>
      <c r="L10" s="89">
        <v>21983</v>
      </c>
      <c r="M10" s="89">
        <v>0</v>
      </c>
      <c r="N10" s="89">
        <v>726447355.84763587</v>
      </c>
      <c r="O10" s="89">
        <v>329577</v>
      </c>
      <c r="P10" s="89">
        <v>76645</v>
      </c>
      <c r="Q10" s="89">
        <v>26651</v>
      </c>
      <c r="R10" s="89">
        <v>572</v>
      </c>
      <c r="S10" s="89">
        <v>0</v>
      </c>
      <c r="T10" s="89">
        <v>40533619.335463107</v>
      </c>
      <c r="U10" s="89">
        <v>3257472.5412527141</v>
      </c>
      <c r="V10" s="89">
        <v>1.39563291605977E-2</v>
      </c>
      <c r="W10" s="89">
        <v>1.196060087447288E-2</v>
      </c>
      <c r="X10" s="89">
        <v>9.110200800708507E-3</v>
      </c>
      <c r="Y10" s="89">
        <v>2.0383238707790238E-3</v>
      </c>
      <c r="Z10" s="89">
        <v>9.5659905778424717E-3</v>
      </c>
      <c r="AA10" s="89">
        <v>103804205.6917232</v>
      </c>
      <c r="AB10" s="89">
        <v>14646490.75250601</v>
      </c>
      <c r="AC10" s="89">
        <v>0.45218947529792791</v>
      </c>
      <c r="AD10" s="89">
        <v>6420580.9822300896</v>
      </c>
      <c r="AE10" t="s">
        <v>19630</v>
      </c>
      <c r="AF10" s="89"/>
      <c r="AG10" s="89"/>
    </row>
    <row r="11" x14ac:dyDescent="0.3">
      <c r="A11" s="89">
        <v>10</v>
      </c>
      <c r="B11" s="89">
        <v>347684</v>
      </c>
      <c r="C11" s="89">
        <v>31362</v>
      </c>
      <c r="D11" s="89">
        <v>705097</v>
      </c>
      <c r="E11" s="89">
        <v>280824</v>
      </c>
      <c r="F11" s="89">
        <v>38807</v>
      </c>
      <c r="G11" s="89">
        <v>246990</v>
      </c>
      <c r="H11" s="89">
        <v>133823</v>
      </c>
      <c r="I11" s="89">
        <v>258351</v>
      </c>
      <c r="J11" s="89">
        <v>0</v>
      </c>
      <c r="K11" s="89">
        <v>929</v>
      </c>
      <c r="L11" s="89">
        <v>22792</v>
      </c>
      <c r="M11" s="89">
        <v>0</v>
      </c>
      <c r="N11" s="89">
        <v>10030956263.452921</v>
      </c>
      <c r="O11" s="89">
        <v>194375</v>
      </c>
      <c r="P11" s="89">
        <v>98506</v>
      </c>
      <c r="Q11" s="89">
        <v>103006</v>
      </c>
      <c r="R11" s="89">
        <v>18542</v>
      </c>
      <c r="S11" s="89">
        <v>14611</v>
      </c>
      <c r="T11" s="89">
        <v>64588179.054919086</v>
      </c>
      <c r="U11" s="89">
        <v>5438920.9588413211</v>
      </c>
      <c r="V11" s="89">
        <v>2.462866522416363E-2</v>
      </c>
      <c r="W11" s="89">
        <v>1.213778767534112E-2</v>
      </c>
      <c r="X11" s="89">
        <v>1.4392159187470509E-2</v>
      </c>
      <c r="Y11" s="89">
        <v>3.902662595432589E-3</v>
      </c>
      <c r="Z11" s="89">
        <v>3.8127396174502302E-2</v>
      </c>
      <c r="AA11" s="89">
        <v>1007837209.401363</v>
      </c>
      <c r="AB11" s="89">
        <v>40000000</v>
      </c>
      <c r="AC11" s="89">
        <v>0.42259901762008673</v>
      </c>
      <c r="AD11" s="89">
        <v>9651286.1363356579</v>
      </c>
      <c r="AE11" t="s">
        <v>19630</v>
      </c>
      <c r="AF11" s="89"/>
      <c r="AG11" s="89"/>
    </row>
    <row r="12" x14ac:dyDescent="0.3">
      <c r="A12" s="89"/>
      <c r="B12" s="89">
        <v>0</v>
      </c>
      <c r="C12" s="89">
        <v>0</v>
      </c>
      <c r="D12" s="89">
        <v>1377568</v>
      </c>
      <c r="E12" s="89">
        <v>144779</v>
      </c>
      <c r="F12" s="89">
        <v>9197</v>
      </c>
      <c r="G12" s="89">
        <v>141832</v>
      </c>
      <c r="H12" s="89">
        <v>101492</v>
      </c>
      <c r="I12" s="89">
        <v>144779</v>
      </c>
      <c r="J12" s="89">
        <v>0</v>
      </c>
      <c r="K12" s="89">
        <v>0</v>
      </c>
      <c r="L12" s="89">
        <v>0</v>
      </c>
      <c r="M12" s="89">
        <v>0</v>
      </c>
      <c r="N12" s="89">
        <v>0</v>
      </c>
      <c r="O12" s="89">
        <v>0</v>
      </c>
      <c r="P12" s="89">
        <v>0</v>
      </c>
      <c r="Q12" s="89">
        <v>0</v>
      </c>
      <c r="R12" s="89">
        <v>0</v>
      </c>
      <c r="S12" s="89">
        <v>0</v>
      </c>
      <c r="T12" s="89"/>
      <c r="U12" s="89"/>
      <c r="V12" s="89"/>
      <c r="W12" s="89"/>
      <c r="X12" s="89"/>
      <c r="Y12" s="89"/>
      <c r="Z12" s="89"/>
      <c r="AA12" s="89"/>
      <c r="AB12" s="89"/>
      <c r="AC12" s="89"/>
      <c r="AD12" s="89"/>
      <c r="AE12" t="s">
        <v>3879</v>
      </c>
      <c r="AF12" s="89"/>
      <c r="AG12" s="89"/>
    </row>
    <row r="13" x14ac:dyDescent="0.3">
      <c r="A13" s="89"/>
      <c r="B13" s="89">
        <v>2515</v>
      </c>
      <c r="C13" s="89">
        <v>0</v>
      </c>
      <c r="D13" s="89">
        <v>692460</v>
      </c>
      <c r="E13" s="89">
        <v>79715</v>
      </c>
      <c r="F13" s="89">
        <v>4530</v>
      </c>
      <c r="G13" s="89">
        <v>78350</v>
      </c>
      <c r="H13" s="89">
        <v>53964</v>
      </c>
      <c r="I13" s="89">
        <v>79715</v>
      </c>
      <c r="J13" s="89">
        <v>0</v>
      </c>
      <c r="K13" s="89">
        <v>0</v>
      </c>
      <c r="L13" s="89">
        <v>0</v>
      </c>
      <c r="M13" s="89">
        <v>0</v>
      </c>
      <c r="N13" s="89">
        <v>0</v>
      </c>
      <c r="O13" s="89">
        <v>20552</v>
      </c>
      <c r="P13" s="89">
        <v>0</v>
      </c>
      <c r="Q13" s="89">
        <v>0</v>
      </c>
      <c r="R13" s="89">
        <v>0</v>
      </c>
      <c r="S13" s="89">
        <v>0</v>
      </c>
      <c r="T13" s="89"/>
      <c r="U13" s="89"/>
      <c r="V13" s="89"/>
      <c r="W13" s="89"/>
      <c r="X13" s="89"/>
      <c r="Y13" s="89"/>
      <c r="Z13" s="89"/>
      <c r="AA13" s="89"/>
      <c r="AB13" s="89"/>
      <c r="AC13" s="89"/>
      <c r="AD13" s="89"/>
      <c r="AE13" t="s">
        <v>3880</v>
      </c>
      <c r="AF13" s="89"/>
      <c r="AG13" s="89"/>
    </row>
    <row r="14" x14ac:dyDescent="0.3">
      <c r="A14" s="89"/>
      <c r="B14" s="89">
        <v>76475</v>
      </c>
      <c r="C14" s="89">
        <v>0</v>
      </c>
      <c r="D14" s="89">
        <v>673251</v>
      </c>
      <c r="E14" s="89">
        <v>64564</v>
      </c>
      <c r="F14" s="89">
        <v>4554</v>
      </c>
      <c r="G14" s="89">
        <v>62418</v>
      </c>
      <c r="H14" s="89">
        <v>37446</v>
      </c>
      <c r="I14" s="89">
        <v>64564</v>
      </c>
      <c r="J14" s="89">
        <v>2013</v>
      </c>
      <c r="K14" s="89">
        <v>0</v>
      </c>
      <c r="L14" s="89">
        <v>0</v>
      </c>
      <c r="M14" s="89">
        <v>0</v>
      </c>
      <c r="N14" s="89">
        <v>0</v>
      </c>
      <c r="O14" s="89">
        <v>199666</v>
      </c>
      <c r="P14" s="89">
        <v>573</v>
      </c>
      <c r="Q14" s="89">
        <v>0</v>
      </c>
      <c r="R14" s="89">
        <v>0</v>
      </c>
      <c r="S14" s="89">
        <v>177</v>
      </c>
      <c r="T14" s="89"/>
      <c r="U14" s="89"/>
      <c r="V14" s="89"/>
      <c r="W14" s="89"/>
      <c r="X14" s="89"/>
      <c r="Y14" s="89"/>
      <c r="Z14" s="89"/>
      <c r="AA14" s="89"/>
      <c r="AB14" s="89"/>
      <c r="AC14" s="89"/>
      <c r="AD14" s="89"/>
      <c r="AE14" t="s">
        <v>3881</v>
      </c>
      <c r="AF14" s="89"/>
      <c r="AG14" s="89"/>
    </row>
    <row r="15" x14ac:dyDescent="0.3">
      <c r="A15" s="89"/>
      <c r="B15" s="89">
        <v>240044</v>
      </c>
      <c r="C15" s="89">
        <v>383</v>
      </c>
      <c r="D15" s="89">
        <v>629259</v>
      </c>
      <c r="E15" s="89">
        <v>66219</v>
      </c>
      <c r="F15" s="89">
        <v>3375</v>
      </c>
      <c r="G15" s="89">
        <v>65091</v>
      </c>
      <c r="H15" s="89">
        <v>42624</v>
      </c>
      <c r="I15" s="89">
        <v>66219</v>
      </c>
      <c r="J15" s="89">
        <v>12473</v>
      </c>
      <c r="K15" s="89">
        <v>0</v>
      </c>
      <c r="L15" s="89">
        <v>0</v>
      </c>
      <c r="M15" s="89">
        <v>0</v>
      </c>
      <c r="N15" s="89">
        <v>10161713.642867999</v>
      </c>
      <c r="O15" s="89">
        <v>373944</v>
      </c>
      <c r="P15" s="89">
        <v>5727</v>
      </c>
      <c r="Q15" s="89">
        <v>1329</v>
      </c>
      <c r="R15" s="89">
        <v>0</v>
      </c>
      <c r="S15" s="89">
        <v>0</v>
      </c>
      <c r="T15" s="89"/>
      <c r="U15" s="89"/>
      <c r="V15" s="89"/>
      <c r="W15" s="89"/>
      <c r="X15" s="89"/>
      <c r="Y15" s="89"/>
      <c r="Z15" s="89"/>
      <c r="AA15" s="89"/>
      <c r="AB15" s="89"/>
      <c r="AC15" s="89"/>
      <c r="AD15" s="89"/>
      <c r="AE15" t="s">
        <v>3882</v>
      </c>
      <c r="AF15" s="89"/>
      <c r="AG15" s="89"/>
    </row>
    <row r="16" x14ac:dyDescent="0.3">
      <c r="A16" s="89"/>
      <c r="B16" s="89">
        <v>267469</v>
      </c>
      <c r="C16" s="89">
        <v>3115</v>
      </c>
      <c r="D16" s="89">
        <v>586875</v>
      </c>
      <c r="E16" s="89">
        <v>82126</v>
      </c>
      <c r="F16" s="89">
        <v>5252</v>
      </c>
      <c r="G16" s="89">
        <v>79246</v>
      </c>
      <c r="H16" s="89">
        <v>53722</v>
      </c>
      <c r="I16" s="89">
        <v>79849</v>
      </c>
      <c r="J16" s="89">
        <v>24260</v>
      </c>
      <c r="K16" s="89">
        <v>0</v>
      </c>
      <c r="L16" s="89">
        <v>0</v>
      </c>
      <c r="M16" s="89">
        <v>0</v>
      </c>
      <c r="N16" s="89">
        <v>930954246.01155055</v>
      </c>
      <c r="O16" s="89">
        <v>387372</v>
      </c>
      <c r="P16" s="89">
        <v>26358</v>
      </c>
      <c r="Q16" s="89">
        <v>16510</v>
      </c>
      <c r="R16" s="89">
        <v>2091</v>
      </c>
      <c r="S16" s="89">
        <v>1049</v>
      </c>
      <c r="T16" s="89"/>
      <c r="U16" s="89"/>
      <c r="V16" s="89"/>
      <c r="W16" s="89"/>
      <c r="X16" s="89"/>
      <c r="Y16" s="89"/>
      <c r="Z16" s="89"/>
      <c r="AA16" s="89"/>
      <c r="AB16" s="89"/>
      <c r="AC16" s="89"/>
      <c r="AD16" s="89"/>
      <c r="AE16" t="s">
        <v>3883</v>
      </c>
      <c r="AF16" s="89"/>
      <c r="AG16" s="89"/>
    </row>
    <row r="17" x14ac:dyDescent="0.3">
      <c r="A17" s="89"/>
      <c r="B17" s="89">
        <v>233638</v>
      </c>
      <c r="C17" s="89">
        <v>7222</v>
      </c>
      <c r="D17" s="89">
        <v>518826</v>
      </c>
      <c r="E17" s="89">
        <v>73055</v>
      </c>
      <c r="F17" s="89">
        <v>3376</v>
      </c>
      <c r="G17" s="89">
        <v>66479</v>
      </c>
      <c r="H17" s="89">
        <v>45133</v>
      </c>
      <c r="I17" s="89">
        <v>67407</v>
      </c>
      <c r="J17" s="89">
        <v>25956</v>
      </c>
      <c r="K17" s="89">
        <v>0</v>
      </c>
      <c r="L17" s="89">
        <v>0</v>
      </c>
      <c r="M17" s="89">
        <v>0</v>
      </c>
      <c r="N17" s="89">
        <v>2366729738.723207</v>
      </c>
      <c r="O17" s="89">
        <v>323147</v>
      </c>
      <c r="P17" s="89">
        <v>42830</v>
      </c>
      <c r="Q17" s="89">
        <v>18452</v>
      </c>
      <c r="R17" s="89">
        <v>2770</v>
      </c>
      <c r="S17" s="89">
        <v>2562</v>
      </c>
      <c r="T17" s="89"/>
      <c r="U17" s="89"/>
      <c r="V17" s="89"/>
      <c r="W17" s="89"/>
      <c r="X17" s="89"/>
      <c r="Y17" s="89"/>
      <c r="Z17" s="89"/>
      <c r="AA17" s="89"/>
      <c r="AB17" s="89"/>
      <c r="AC17" s="89"/>
      <c r="AD17" s="89"/>
      <c r="AE17" t="s">
        <v>3884</v>
      </c>
      <c r="AF17" s="89"/>
      <c r="AG17" s="89"/>
    </row>
    <row r="18" x14ac:dyDescent="0.3">
      <c r="A18" s="89"/>
      <c r="B18" s="89">
        <v>526412</v>
      </c>
      <c r="C18" s="89">
        <v>21842</v>
      </c>
      <c r="D18" s="89">
        <v>1281637</v>
      </c>
      <c r="E18" s="89">
        <v>203670</v>
      </c>
      <c r="F18" s="89">
        <v>9672</v>
      </c>
      <c r="G18" s="89">
        <v>183069</v>
      </c>
      <c r="H18" s="89">
        <v>119495</v>
      </c>
      <c r="I18" s="89">
        <v>187450</v>
      </c>
      <c r="J18" s="89">
        <v>62612</v>
      </c>
      <c r="K18" s="89">
        <v>0</v>
      </c>
      <c r="L18" s="89">
        <v>0</v>
      </c>
      <c r="M18" s="89">
        <v>0</v>
      </c>
      <c r="N18" s="89">
        <v>5658545419.7165241</v>
      </c>
      <c r="O18" s="89">
        <v>810637</v>
      </c>
      <c r="P18" s="89">
        <v>130751</v>
      </c>
      <c r="Q18" s="89">
        <v>70144</v>
      </c>
      <c r="R18" s="89">
        <v>8740</v>
      </c>
      <c r="S18" s="89">
        <v>5377</v>
      </c>
      <c r="T18" s="89"/>
      <c r="U18" s="89"/>
      <c r="V18" s="89"/>
      <c r="W18" s="89"/>
      <c r="X18" s="89"/>
      <c r="Y18" s="89"/>
      <c r="Z18" s="89"/>
      <c r="AA18" s="89"/>
      <c r="AB18" s="89"/>
      <c r="AC18" s="89"/>
      <c r="AD18" s="89"/>
      <c r="AE18" t="s">
        <v>3885</v>
      </c>
      <c r="AF18" s="89"/>
      <c r="AG18" s="89"/>
    </row>
    <row r="19" x14ac:dyDescent="0.3">
      <c r="A19" s="89"/>
      <c r="B19" s="89">
        <v>214281</v>
      </c>
      <c r="C19" s="89">
        <v>7474</v>
      </c>
      <c r="D19" s="89">
        <v>797608</v>
      </c>
      <c r="E19" s="89">
        <v>123985</v>
      </c>
      <c r="F19" s="89">
        <v>6346</v>
      </c>
      <c r="G19" s="89">
        <v>116604</v>
      </c>
      <c r="H19" s="89">
        <v>76418</v>
      </c>
      <c r="I19" s="89">
        <v>118798</v>
      </c>
      <c r="J19" s="89">
        <v>25070</v>
      </c>
      <c r="K19" s="89">
        <v>0</v>
      </c>
      <c r="L19" s="89">
        <v>0</v>
      </c>
      <c r="M19" s="89">
        <v>0</v>
      </c>
      <c r="N19" s="89">
        <v>2186379571.1595831</v>
      </c>
      <c r="O19" s="89">
        <v>474918</v>
      </c>
      <c r="P19" s="89">
        <v>40409</v>
      </c>
      <c r="Q19" s="89">
        <v>31257</v>
      </c>
      <c r="R19" s="89">
        <v>4594</v>
      </c>
      <c r="S19" s="89">
        <v>4597</v>
      </c>
      <c r="T19" s="89"/>
      <c r="U19" s="89"/>
      <c r="V19" s="89"/>
      <c r="W19" s="89"/>
      <c r="X19" s="89"/>
      <c r="Y19" s="89"/>
      <c r="Z19" s="89"/>
      <c r="AA19" s="89"/>
      <c r="AB19" s="89"/>
      <c r="AC19" s="89"/>
      <c r="AD19" s="89"/>
      <c r="AE19" t="s">
        <v>3886</v>
      </c>
      <c r="AF19" s="89"/>
      <c r="AG19" s="89"/>
    </row>
    <row r="20" x14ac:dyDescent="0.3">
      <c r="A20" s="89"/>
      <c r="B20" s="89">
        <v>37675</v>
      </c>
      <c r="C20" s="89">
        <v>683</v>
      </c>
      <c r="D20" s="89">
        <v>453325</v>
      </c>
      <c r="E20" s="89">
        <v>48612</v>
      </c>
      <c r="F20" s="89">
        <v>2977</v>
      </c>
      <c r="G20" s="89">
        <v>46987</v>
      </c>
      <c r="H20" s="89">
        <v>28755</v>
      </c>
      <c r="I20" s="89">
        <v>48225</v>
      </c>
      <c r="J20" s="89">
        <v>2702</v>
      </c>
      <c r="K20" s="89">
        <v>176724</v>
      </c>
      <c r="L20" s="89">
        <v>340929</v>
      </c>
      <c r="M20" s="89">
        <v>0</v>
      </c>
      <c r="N20" s="89">
        <v>131309845.2396739</v>
      </c>
      <c r="O20" s="89">
        <v>145600</v>
      </c>
      <c r="P20" s="89">
        <v>4221</v>
      </c>
      <c r="Q20" s="89">
        <v>3372</v>
      </c>
      <c r="R20" s="89">
        <v>919</v>
      </c>
      <c r="S20" s="89">
        <v>849</v>
      </c>
      <c r="T20" s="89"/>
      <c r="U20" s="89"/>
      <c r="V20" s="89"/>
      <c r="W20" s="89"/>
      <c r="X20" s="89"/>
      <c r="Y20" s="89"/>
      <c r="Z20" s="89"/>
      <c r="AA20" s="89"/>
      <c r="AB20" s="89"/>
      <c r="AC20" s="89"/>
      <c r="AD20" s="89"/>
      <c r="AE20" t="s">
        <v>3887</v>
      </c>
      <c r="AF20" s="89"/>
      <c r="AG20" s="89"/>
    </row>
    <row r="21" x14ac:dyDescent="0.3">
      <c r="A21" s="89"/>
      <c r="B21" s="89"/>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t="s">
        <v>19630</v>
      </c>
      <c r="AF21" s="89">
        <v>1</v>
      </c>
      <c r="AG21" s="89"/>
    </row>
    <row r="22" x14ac:dyDescent="0.3">
      <c r="A22" s="89"/>
      <c r="B22" s="89"/>
      <c r="C22" s="89"/>
      <c r="D22" s="89"/>
      <c r="E22" s="89"/>
      <c r="F22" s="89"/>
      <c r="G22" s="89"/>
      <c r="H22" s="89"/>
      <c r="I22" s="89"/>
      <c r="J22" s="89"/>
      <c r="K22" s="89"/>
      <c r="L22" s="89"/>
      <c r="M22" s="89"/>
      <c r="N22" s="89"/>
      <c r="O22" s="89"/>
      <c r="P22" s="89"/>
      <c r="Q22" s="89"/>
      <c r="R22" s="89"/>
      <c r="S22" s="89"/>
      <c r="T22" s="89"/>
      <c r="U22" s="89"/>
      <c r="V22" s="89"/>
      <c r="W22" s="89"/>
      <c r="X22" s="89"/>
      <c r="Y22" s="89"/>
      <c r="Z22" s="89"/>
      <c r="AA22" s="89"/>
      <c r="AB22" s="89"/>
      <c r="AC22" s="89"/>
      <c r="AD22" s="89"/>
      <c r="AE22" t="s">
        <v>19630</v>
      </c>
      <c r="AF22" s="89">
        <v>2</v>
      </c>
      <c r="AG22" s="89"/>
    </row>
    <row r="23" x14ac:dyDescent="0.3">
      <c r="A23" s="89"/>
      <c r="B23" s="89"/>
      <c r="C23" s="89"/>
      <c r="D23" s="89"/>
      <c r="E23" s="89"/>
      <c r="F23" s="89"/>
      <c r="G23" s="89"/>
      <c r="H23" s="89"/>
      <c r="I23" s="89"/>
      <c r="J23" s="89"/>
      <c r="K23" s="89"/>
      <c r="L23" s="89"/>
      <c r="M23" s="89"/>
      <c r="N23" s="89"/>
      <c r="O23" s="89"/>
      <c r="P23" s="89"/>
      <c r="Q23" s="89"/>
      <c r="R23" s="89"/>
      <c r="S23" s="89"/>
      <c r="T23" s="89"/>
      <c r="U23" s="89"/>
      <c r="V23" s="89"/>
      <c r="W23" s="89"/>
      <c r="X23" s="89"/>
      <c r="Y23" s="89"/>
      <c r="Z23" s="89"/>
      <c r="AA23" s="89"/>
      <c r="AB23" s="89"/>
      <c r="AC23" s="89"/>
      <c r="AD23" s="89"/>
      <c r="AE23" t="s">
        <v>19630</v>
      </c>
      <c r="AF23" s="89">
        <v>3</v>
      </c>
      <c r="AG23" s="89"/>
    </row>
    <row r="24" x14ac:dyDescent="0.3">
      <c r="A24" s="89"/>
      <c r="B24" s="89"/>
      <c r="C24" s="89"/>
      <c r="D24" s="89"/>
      <c r="E24" s="89"/>
      <c r="F24" s="89"/>
      <c r="G24" s="89"/>
      <c r="H24" s="89"/>
      <c r="I24" s="89"/>
      <c r="J24" s="89"/>
      <c r="K24" s="89"/>
      <c r="L24" s="89"/>
      <c r="M24" s="89"/>
      <c r="N24" s="89"/>
      <c r="O24" s="89"/>
      <c r="P24" s="89"/>
      <c r="Q24" s="89"/>
      <c r="R24" s="89"/>
      <c r="S24" s="89"/>
      <c r="T24" s="89"/>
      <c r="U24" s="89"/>
      <c r="V24" s="89"/>
      <c r="W24" s="89"/>
      <c r="X24" s="89"/>
      <c r="Y24" s="89"/>
      <c r="Z24" s="89"/>
      <c r="AA24" s="89"/>
      <c r="AB24" s="89"/>
      <c r="AC24" s="89"/>
      <c r="AD24" s="89"/>
      <c r="AE24" t="s">
        <v>19630</v>
      </c>
      <c r="AF24" s="89">
        <v>4</v>
      </c>
      <c r="AG24" s="89"/>
    </row>
    <row r="25" x14ac:dyDescent="0.3">
      <c r="A25" s="89"/>
      <c r="B25" s="89"/>
      <c r="C25" s="89"/>
      <c r="D25" s="89"/>
      <c r="E25" s="89"/>
      <c r="F25" s="89"/>
      <c r="G25" s="89"/>
      <c r="H25" s="89"/>
      <c r="I25" s="89"/>
      <c r="J25" s="89"/>
      <c r="K25" s="89"/>
      <c r="L25" s="89"/>
      <c r="M25" s="89"/>
      <c r="N25" s="89"/>
      <c r="O25" s="89"/>
      <c r="P25" s="89"/>
      <c r="Q25" s="89"/>
      <c r="R25" s="89"/>
      <c r="S25" s="89"/>
      <c r="T25" s="89"/>
      <c r="U25" s="89"/>
      <c r="V25" s="89"/>
      <c r="W25" s="89"/>
      <c r="X25" s="89"/>
      <c r="Y25" s="89"/>
      <c r="Z25" s="89"/>
      <c r="AA25" s="89"/>
      <c r="AB25" s="89"/>
      <c r="AC25" s="89"/>
      <c r="AD25" s="89"/>
      <c r="AE25" t="s">
        <v>19630</v>
      </c>
      <c r="AF25" s="89">
        <v>5</v>
      </c>
      <c r="AG25" s="89"/>
    </row>
    <row r="26" x14ac:dyDescent="0.3">
      <c r="A26" s="89"/>
      <c r="B26" s="89"/>
      <c r="C26" s="89"/>
      <c r="D26" s="89"/>
      <c r="E26" s="89"/>
      <c r="F26" s="89"/>
      <c r="G26" s="89"/>
      <c r="H26" s="89"/>
      <c r="I26" s="89"/>
      <c r="J26" s="89"/>
      <c r="K26" s="89"/>
      <c r="L26" s="89"/>
      <c r="M26" s="89"/>
      <c r="N26" s="89"/>
      <c r="O26" s="89"/>
      <c r="P26" s="89"/>
      <c r="Q26" s="89"/>
      <c r="R26" s="89"/>
      <c r="S26" s="89"/>
      <c r="T26" s="89"/>
      <c r="U26" s="89"/>
      <c r="V26" s="89"/>
      <c r="W26" s="89"/>
      <c r="X26" s="89"/>
      <c r="Y26" s="89"/>
      <c r="Z26" s="89"/>
      <c r="AA26" s="89"/>
      <c r="AB26" s="89"/>
      <c r="AC26" s="89"/>
      <c r="AD26" s="89"/>
      <c r="AE26" t="s">
        <v>19630</v>
      </c>
      <c r="AF26" s="89">
        <v>6</v>
      </c>
      <c r="AG26" s="89"/>
    </row>
    <row r="27" x14ac:dyDescent="0.3">
      <c r="A27" s="89"/>
      <c r="B27" s="89"/>
      <c r="C27" s="89"/>
      <c r="D27" s="89"/>
      <c r="E27" s="89"/>
      <c r="F27" s="89"/>
      <c r="G27" s="89"/>
      <c r="H27" s="89"/>
      <c r="I27" s="89"/>
      <c r="J27" s="89"/>
      <c r="K27" s="89"/>
      <c r="L27" s="89"/>
      <c r="M27" s="89"/>
      <c r="N27" s="89"/>
      <c r="O27" s="89"/>
      <c r="P27" s="89"/>
      <c r="Q27" s="89"/>
      <c r="R27" s="89"/>
      <c r="S27" s="89"/>
      <c r="T27" s="89"/>
      <c r="U27" s="89"/>
      <c r="V27" s="89"/>
      <c r="W27" s="89"/>
      <c r="X27" s="89"/>
      <c r="Y27" s="89"/>
      <c r="Z27" s="89"/>
      <c r="AA27" s="89"/>
      <c r="AB27" s="89"/>
      <c r="AC27" s="89"/>
      <c r="AD27" s="89"/>
      <c r="AE27" t="s">
        <v>19630</v>
      </c>
      <c r="AF27" s="89">
        <v>7</v>
      </c>
      <c r="AG27" s="89"/>
    </row>
    <row r="28" x14ac:dyDescent="0.3">
      <c r="A28" s="89"/>
      <c r="B28" s="89"/>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t="s">
        <v>19630</v>
      </c>
      <c r="AF28" s="89">
        <v>8</v>
      </c>
      <c r="AG28" s="89"/>
    </row>
    <row r="29" x14ac:dyDescent="0.3">
      <c r="A29" s="89"/>
      <c r="B29" s="89"/>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t="s">
        <v>19630</v>
      </c>
      <c r="AF29" s="89">
        <v>9</v>
      </c>
      <c r="AG29" s="89"/>
    </row>
    <row r="30" x14ac:dyDescent="0.3">
      <c r="A30" s="89"/>
      <c r="B30" s="89"/>
      <c r="C30" s="89"/>
      <c r="D30" s="89"/>
      <c r="E30" s="89"/>
      <c r="F30" s="89"/>
      <c r="G30" s="89"/>
      <c r="H30" s="89"/>
      <c r="I30" s="89"/>
      <c r="J30" s="89"/>
      <c r="K30" s="89"/>
      <c r="L30" s="89"/>
      <c r="M30" s="89"/>
      <c r="N30" s="89"/>
      <c r="O30" s="89"/>
      <c r="P30" s="89"/>
      <c r="Q30" s="89"/>
      <c r="R30" s="89"/>
      <c r="S30" s="89"/>
      <c r="T30" s="89"/>
      <c r="U30" s="89"/>
      <c r="V30" s="89"/>
      <c r="W30" s="89"/>
      <c r="X30" s="89"/>
      <c r="Y30" s="89"/>
      <c r="Z30" s="89"/>
      <c r="AA30" s="89"/>
      <c r="AB30" s="89"/>
      <c r="AC30" s="89"/>
      <c r="AD30" s="89"/>
      <c r="AE30" t="s">
        <v>19630</v>
      </c>
      <c r="AF30" s="89">
        <v>10</v>
      </c>
      <c r="AG30" s="89"/>
    </row>
  </sheetData>
  <phoneticPr fontId="0" type="noConversion"/>
  <pageMargins left="0.75" right="0.75" top="1" bottom="1" header="0.5" footer="0.5"/>
  <pageSetup orientation="portrait" r:id="rId1"/>
  <headerFooter alignWithMargins="false">
    <oddFooter>&amp;R&amp;1#&amp;"Calibri"&amp;12&amp;K000000Official Use</oddFooter>
  </headerFooter>
</worksheet>
</file>

<file path=xl/worksheets/sheet4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3"/>
  <dimension ref="A1:AX103"/>
  <sheetViews>
    <sheetView workbookViewId="0"/>
  </sheetViews>
  <sheetFormatPr defaultRowHeight="14.4" x14ac:dyDescent="0.3"/>
  <sheetData>
    <row r="1" x14ac:dyDescent="0.3">
      <c r="A1" t="s">
        <v>3890</v>
      </c>
      <c r="B1" t="s">
        <v>19492</v>
      </c>
      <c r="C1" t="s">
        <v>19488</v>
      </c>
      <c r="D1" t="s">
        <v>19499</v>
      </c>
      <c r="E1" t="s">
        <v>19510</v>
      </c>
      <c r="F1" t="s">
        <v>19521</v>
      </c>
      <c r="G1" t="s">
        <v>19523</v>
      </c>
      <c r="H1" t="s">
        <v>19489</v>
      </c>
      <c r="I1" t="s">
        <v>19490</v>
      </c>
      <c r="J1" t="s">
        <v>19491</v>
      </c>
      <c r="K1" t="s">
        <v>3680</v>
      </c>
      <c r="L1" t="s">
        <v>19524</v>
      </c>
      <c r="M1" t="s">
        <v>19525</v>
      </c>
      <c r="N1" t="s">
        <v>19526</v>
      </c>
      <c r="O1" t="s">
        <v>19493</v>
      </c>
      <c r="P1" t="s">
        <v>19494</v>
      </c>
      <c r="Q1" t="s">
        <v>19495</v>
      </c>
      <c r="R1" t="s">
        <v>19496</v>
      </c>
      <c r="S1" t="s">
        <v>19497</v>
      </c>
      <c r="T1" t="s">
        <v>19498</v>
      </c>
      <c r="U1" t="s">
        <v>19500</v>
      </c>
      <c r="V1" t="s">
        <v>19501</v>
      </c>
      <c r="W1" t="s">
        <v>19502</v>
      </c>
      <c r="X1" t="s">
        <v>19503</v>
      </c>
      <c r="Y1" t="s">
        <v>19504</v>
      </c>
      <c r="Z1" t="s">
        <v>19505</v>
      </c>
      <c r="AA1" t="s">
        <v>19506</v>
      </c>
      <c r="AB1" t="s">
        <v>19507</v>
      </c>
      <c r="AC1" t="s">
        <v>19508</v>
      </c>
      <c r="AD1" t="s">
        <v>19509</v>
      </c>
      <c r="AE1" t="s">
        <v>19511</v>
      </c>
      <c r="AF1" t="s">
        <v>19512</v>
      </c>
      <c r="AG1" t="s">
        <v>19513</v>
      </c>
      <c r="AH1" t="s">
        <v>19514</v>
      </c>
      <c r="AI1" t="s">
        <v>19515</v>
      </c>
      <c r="AJ1" t="s">
        <v>19516</v>
      </c>
      <c r="AK1" t="s">
        <v>19517</v>
      </c>
      <c r="AL1" t="s">
        <v>19518</v>
      </c>
      <c r="AM1" t="s">
        <v>19519</v>
      </c>
      <c r="AN1" t="s">
        <v>19520</v>
      </c>
      <c r="AO1" t="s">
        <v>19522</v>
      </c>
      <c r="AP1" t="s">
        <v>19614</v>
      </c>
      <c r="AQ1" t="s">
        <v>19615</v>
      </c>
      <c r="AR1" t="s">
        <v>19616</v>
      </c>
      <c r="AS1" t="s">
        <v>19617</v>
      </c>
      <c r="AT1" t="s">
        <v>19618</v>
      </c>
      <c r="AU1" t="s">
        <v>19619</v>
      </c>
      <c r="AV1" t="s">
        <v>19620</v>
      </c>
      <c r="AW1" t="s">
        <v>19621</v>
      </c>
      <c r="AX1" t="s">
        <v>19622</v>
      </c>
    </row>
    <row r="2" x14ac:dyDescent="0.3">
      <c r="A2" s="89">
        <v>0</v>
      </c>
      <c r="B2" s="89">
        <v>0</v>
      </c>
      <c r="C2" s="89">
        <v>0</v>
      </c>
      <c r="D2" s="89">
        <v>0</v>
      </c>
      <c r="E2" s="89">
        <v>0</v>
      </c>
      <c r="F2" s="89">
        <v>0</v>
      </c>
      <c r="G2" s="89">
        <v>0</v>
      </c>
      <c r="H2" s="89">
        <v>0</v>
      </c>
      <c r="I2" s="89">
        <v>0</v>
      </c>
      <c r="J2" s="89">
        <v>0</v>
      </c>
      <c r="K2" s="89">
        <v>0</v>
      </c>
      <c r="L2" s="89">
        <v>0</v>
      </c>
      <c r="M2" s="89">
        <v>0</v>
      </c>
      <c r="N2" s="89">
        <v>0</v>
      </c>
      <c r="O2" s="89">
        <v>0</v>
      </c>
      <c r="P2" s="89">
        <v>0</v>
      </c>
      <c r="Q2" s="89">
        <v>0</v>
      </c>
      <c r="R2" s="89">
        <v>0</v>
      </c>
      <c r="S2" s="89">
        <v>0</v>
      </c>
      <c r="T2" s="89">
        <v>0</v>
      </c>
      <c r="U2" s="89">
        <v>0</v>
      </c>
      <c r="V2" s="89">
        <v>0</v>
      </c>
      <c r="W2" s="89">
        <v>0</v>
      </c>
      <c r="X2" s="89">
        <v>0</v>
      </c>
      <c r="Y2" s="89">
        <v>0</v>
      </c>
      <c r="Z2" s="89">
        <v>0</v>
      </c>
      <c r="AA2" s="89">
        <v>0</v>
      </c>
      <c r="AB2" s="89">
        <v>0</v>
      </c>
      <c r="AC2" s="89">
        <v>0</v>
      </c>
      <c r="AD2" s="89">
        <v>0</v>
      </c>
      <c r="AE2" s="89">
        <v>0</v>
      </c>
      <c r="AF2" s="89">
        <v>0</v>
      </c>
      <c r="AG2" s="89">
        <v>0</v>
      </c>
      <c r="AH2" s="89">
        <v>0</v>
      </c>
      <c r="AI2" s="89">
        <v>0</v>
      </c>
      <c r="AJ2" s="89">
        <v>0</v>
      </c>
      <c r="AK2" s="89">
        <v>0</v>
      </c>
      <c r="AL2" s="89">
        <v>0</v>
      </c>
      <c r="AM2" s="89">
        <v>0</v>
      </c>
      <c r="AN2" s="89">
        <v>0</v>
      </c>
      <c r="AO2" s="89">
        <v>0</v>
      </c>
      <c r="AP2" s="89">
        <v>0</v>
      </c>
      <c r="AQ2" s="89">
        <v>0</v>
      </c>
      <c r="AR2" s="89">
        <v>0</v>
      </c>
      <c r="AS2" s="89">
        <v>0</v>
      </c>
      <c r="AT2" s="89">
        <v>0</v>
      </c>
      <c r="AU2" s="89">
        <v>0</v>
      </c>
      <c r="AV2" s="89">
        <v>0</v>
      </c>
      <c r="AW2" s="89">
        <v>0</v>
      </c>
      <c r="AX2" s="89">
        <v>0</v>
      </c>
    </row>
    <row r="3" x14ac:dyDescent="0.3">
      <c r="A3" s="89">
        <v>1</v>
      </c>
      <c r="B3" s="89">
        <v>0</v>
      </c>
      <c r="C3" s="89">
        <v>0</v>
      </c>
      <c r="D3" s="89">
        <v>0</v>
      </c>
      <c r="E3" s="89">
        <v>7.3675543380691581E-4</v>
      </c>
      <c r="F3" s="89">
        <v>5.006652210881226E-4</v>
      </c>
      <c r="G3" s="89">
        <v>0</v>
      </c>
      <c r="H3" s="89">
        <v>0</v>
      </c>
      <c r="I3" s="89">
        <v>0</v>
      </c>
      <c r="J3" s="89">
        <v>0</v>
      </c>
      <c r="K3" s="89">
        <v>0</v>
      </c>
      <c r="L3" s="89">
        <v>0</v>
      </c>
      <c r="M3" s="89">
        <v>0</v>
      </c>
      <c r="N3" s="89">
        <v>6.8157437004016464E-4</v>
      </c>
      <c r="O3" s="89">
        <v>2.3130099444864709E-2</v>
      </c>
      <c r="P3" s="89">
        <v>5.3257375562069846E-3</v>
      </c>
      <c r="Q3" s="89">
        <v>4.1828192447180952E-2</v>
      </c>
      <c r="R3" s="89">
        <v>2.208530476800411E-3</v>
      </c>
      <c r="S3" s="89">
        <v>2.6014649328767441E-2</v>
      </c>
      <c r="T3" s="89">
        <v>1.895498955675081E-3</v>
      </c>
      <c r="U3" s="89">
        <v>1.263414457004847E-2</v>
      </c>
      <c r="V3" s="89">
        <v>0</v>
      </c>
      <c r="W3" s="89">
        <v>2.5842991185048441E-2</v>
      </c>
      <c r="X3" s="89">
        <v>2.0911130832364469E-2</v>
      </c>
      <c r="Y3" s="89">
        <v>1.6464742475485419E-2</v>
      </c>
      <c r="Z3" s="89">
        <v>0</v>
      </c>
      <c r="AA3" s="89">
        <v>2.206056525375057E-2</v>
      </c>
      <c r="AB3" s="89">
        <v>2.1747098438662009E-2</v>
      </c>
      <c r="AC3" s="89">
        <v>2.1115833501990151E-2</v>
      </c>
      <c r="AD3" s="89">
        <v>0</v>
      </c>
      <c r="AE3" s="89">
        <v>2.3130099394099799E-2</v>
      </c>
      <c r="AF3" s="89">
        <v>4.1828192437085882E-2</v>
      </c>
      <c r="AG3" s="89">
        <v>0</v>
      </c>
      <c r="AH3" s="89">
        <v>0</v>
      </c>
      <c r="AI3" s="89">
        <v>1.9034014814160161E-2</v>
      </c>
      <c r="AJ3" s="89">
        <v>1.7728819610613549E-2</v>
      </c>
      <c r="AK3" s="89">
        <v>0</v>
      </c>
      <c r="AL3" s="89">
        <v>0</v>
      </c>
      <c r="AM3" s="89">
        <v>0</v>
      </c>
      <c r="AN3" s="89">
        <v>1.691011188945377E-2</v>
      </c>
      <c r="AO3" s="89">
        <v>9.4104958501435684E-4</v>
      </c>
      <c r="AP3" s="89">
        <v>5.4530212016959748E-4</v>
      </c>
      <c r="AQ3" s="89">
        <v>5.6905506316694081E-4</v>
      </c>
      <c r="AR3" s="89">
        <v>5.4585091724770787E-4</v>
      </c>
      <c r="AS3" s="89">
        <v>5.6539496854455162E-4</v>
      </c>
      <c r="AT3" s="89">
        <v>1.0387564382235751E-3</v>
      </c>
      <c r="AU3" s="89">
        <v>1.2167147456889941E-3</v>
      </c>
      <c r="AV3" s="89">
        <v>1.188527104820194E-3</v>
      </c>
      <c r="AW3" s="89">
        <v>4.4497018161181248E-3</v>
      </c>
      <c r="AX3" s="89">
        <v>1.1769312395605569E-3</v>
      </c>
    </row>
    <row r="4" x14ac:dyDescent="0.3">
      <c r="A4" s="89">
        <v>2</v>
      </c>
      <c r="B4" s="89">
        <v>0</v>
      </c>
      <c r="C4" s="89">
        <v>0</v>
      </c>
      <c r="D4" s="89">
        <v>0</v>
      </c>
      <c r="E4" s="89">
        <v>1.627918891453859E-3</v>
      </c>
      <c r="F4" s="89">
        <v>1.0641041228541871E-3</v>
      </c>
      <c r="G4" s="89">
        <v>0</v>
      </c>
      <c r="H4" s="89">
        <v>3.1665532160393299E-4</v>
      </c>
      <c r="I4" s="89">
        <v>0</v>
      </c>
      <c r="J4" s="89">
        <v>4.7966778469919031E-4</v>
      </c>
      <c r="K4" s="89">
        <v>8.6818946592137495E-4</v>
      </c>
      <c r="L4" s="89">
        <v>3.6797704939932292E-4</v>
      </c>
      <c r="M4" s="89">
        <v>0</v>
      </c>
      <c r="N4" s="89">
        <v>2.2649722943050019E-3</v>
      </c>
      <c r="O4" s="89">
        <v>5.8521475138044489E-2</v>
      </c>
      <c r="P4" s="89">
        <v>1.020759133672894E-2</v>
      </c>
      <c r="Q4" s="89">
        <v>6.8860032851698671E-2</v>
      </c>
      <c r="R4" s="89">
        <v>2.208530476800411E-3</v>
      </c>
      <c r="S4" s="89">
        <v>5.5621426398433663E-2</v>
      </c>
      <c r="T4" s="89">
        <v>2.3759525029957412E-3</v>
      </c>
      <c r="U4" s="89">
        <v>2.2862090669580341E-2</v>
      </c>
      <c r="V4" s="89">
        <v>0</v>
      </c>
      <c r="W4" s="89">
        <v>3.9750297654807809E-2</v>
      </c>
      <c r="X4" s="89">
        <v>4.3451217850628131E-2</v>
      </c>
      <c r="Y4" s="89">
        <v>3.0258820660907359E-2</v>
      </c>
      <c r="Z4" s="89">
        <v>0</v>
      </c>
      <c r="AA4" s="89">
        <v>4.5736817503298763E-2</v>
      </c>
      <c r="AB4" s="89">
        <v>4.2486289414612168E-2</v>
      </c>
      <c r="AC4" s="89">
        <v>3.5934168111248971E-2</v>
      </c>
      <c r="AD4" s="89">
        <v>0</v>
      </c>
      <c r="AE4" s="89">
        <v>5.8521474829188479E-2</v>
      </c>
      <c r="AF4" s="89">
        <v>6.886003267235713E-2</v>
      </c>
      <c r="AG4" s="89">
        <v>0</v>
      </c>
      <c r="AH4" s="89">
        <v>0</v>
      </c>
      <c r="AI4" s="89">
        <v>3.6181758580474843E-2</v>
      </c>
      <c r="AJ4" s="89">
        <v>3.4691362244859213E-2</v>
      </c>
      <c r="AK4" s="89">
        <v>0</v>
      </c>
      <c r="AL4" s="89">
        <v>0</v>
      </c>
      <c r="AM4" s="89">
        <v>0</v>
      </c>
      <c r="AN4" s="89">
        <v>3.357195425244023E-2</v>
      </c>
      <c r="AO4" s="89">
        <v>2.5037242702794621E-3</v>
      </c>
      <c r="AP4" s="89">
        <v>1.3620390796916029E-3</v>
      </c>
      <c r="AQ4" s="89">
        <v>1.418986353412081E-3</v>
      </c>
      <c r="AR4" s="89">
        <v>1.363409848371128E-3</v>
      </c>
      <c r="AS4" s="89">
        <v>1.4122263863180541E-3</v>
      </c>
      <c r="AT4" s="89">
        <v>2.2586740102376189E-3</v>
      </c>
      <c r="AU4" s="89">
        <v>2.5972652369858321E-3</v>
      </c>
      <c r="AV4" s="89">
        <v>2.5393514310008141E-3</v>
      </c>
      <c r="AW4" s="89">
        <v>9.1114309521443081E-3</v>
      </c>
      <c r="AX4" s="89">
        <v>2.4860592844750968E-3</v>
      </c>
    </row>
    <row r="5" x14ac:dyDescent="0.3">
      <c r="A5" s="89">
        <v>3</v>
      </c>
      <c r="B5" s="89">
        <v>0</v>
      </c>
      <c r="C5" s="89">
        <v>0</v>
      </c>
      <c r="D5" s="89">
        <v>0</v>
      </c>
      <c r="E5" s="89">
        <v>2.602993352702141E-3</v>
      </c>
      <c r="F5" s="89">
        <v>1.760936647988071E-3</v>
      </c>
      <c r="G5" s="89">
        <v>0</v>
      </c>
      <c r="H5" s="89">
        <v>3.1665532160393299E-4</v>
      </c>
      <c r="I5" s="89">
        <v>0</v>
      </c>
      <c r="J5" s="89">
        <v>4.7966778469919031E-4</v>
      </c>
      <c r="K5" s="89">
        <v>8.6818946592137495E-4</v>
      </c>
      <c r="L5" s="89">
        <v>3.6797704939932292E-4</v>
      </c>
      <c r="M5" s="89">
        <v>0</v>
      </c>
      <c r="N5" s="89">
        <v>3.1620640292078501E-3</v>
      </c>
      <c r="O5" s="89">
        <v>8.5364122346253568E-2</v>
      </c>
      <c r="P5" s="89">
        <v>1.526283762597247E-2</v>
      </c>
      <c r="Q5" s="89">
        <v>9.4323878426599339E-2</v>
      </c>
      <c r="R5" s="89">
        <v>2.208530476800411E-3</v>
      </c>
      <c r="S5" s="89">
        <v>7.7946441804410405E-2</v>
      </c>
      <c r="T5" s="89">
        <v>1.059230847035964E-2</v>
      </c>
      <c r="U5" s="89">
        <v>3.4115329787534947E-2</v>
      </c>
      <c r="V5" s="89">
        <v>0</v>
      </c>
      <c r="W5" s="89">
        <v>4.8779342210182527E-2</v>
      </c>
      <c r="X5" s="89">
        <v>7.0194085476345813E-2</v>
      </c>
      <c r="Y5" s="89">
        <v>4.5966640475802928E-2</v>
      </c>
      <c r="Z5" s="89">
        <v>0</v>
      </c>
      <c r="AA5" s="89">
        <v>7.0901040043612404E-2</v>
      </c>
      <c r="AB5" s="89">
        <v>6.4634317447984063E-2</v>
      </c>
      <c r="AC5" s="89">
        <v>5.0690906317737712E-2</v>
      </c>
      <c r="AD5" s="89">
        <v>0</v>
      </c>
      <c r="AE5" s="89">
        <v>8.5364122092189812E-2</v>
      </c>
      <c r="AF5" s="89">
        <v>9.4323878139819323E-2</v>
      </c>
      <c r="AG5" s="89">
        <v>0</v>
      </c>
      <c r="AH5" s="89">
        <v>0</v>
      </c>
      <c r="AI5" s="89">
        <v>5.3589833120964263E-2</v>
      </c>
      <c r="AJ5" s="89">
        <v>5.0147937983789491E-2</v>
      </c>
      <c r="AK5" s="89">
        <v>0</v>
      </c>
      <c r="AL5" s="89">
        <v>0</v>
      </c>
      <c r="AM5" s="89">
        <v>0</v>
      </c>
      <c r="AN5" s="89">
        <v>5.2056091690095618E-2</v>
      </c>
      <c r="AO5" s="89">
        <v>2.643237611418861E-3</v>
      </c>
      <c r="AP5" s="89">
        <v>2.4299853446085639E-3</v>
      </c>
      <c r="AQ5" s="89">
        <v>2.5334515402560451E-3</v>
      </c>
      <c r="AR5" s="89">
        <v>2.432430904249076E-3</v>
      </c>
      <c r="AS5" s="89">
        <v>2.5195234653615059E-3</v>
      </c>
      <c r="AT5" s="89">
        <v>3.7042893473221098E-3</v>
      </c>
      <c r="AU5" s="89">
        <v>4.2499612128399471E-3</v>
      </c>
      <c r="AV5" s="89">
        <v>4.1528747184890139E-3</v>
      </c>
      <c r="AW5" s="89">
        <v>1.4528178298080849E-2</v>
      </c>
      <c r="AX5" s="89">
        <v>4.040895999000373E-3</v>
      </c>
    </row>
    <row r="6" x14ac:dyDescent="0.3">
      <c r="A6" s="89">
        <v>4</v>
      </c>
      <c r="B6" s="89">
        <v>0</v>
      </c>
      <c r="C6" s="89">
        <v>0</v>
      </c>
      <c r="D6" s="89">
        <v>0</v>
      </c>
      <c r="E6" s="89">
        <v>3.7498562951926279E-3</v>
      </c>
      <c r="F6" s="89">
        <v>2.6401862894659869E-3</v>
      </c>
      <c r="G6" s="89">
        <v>0</v>
      </c>
      <c r="H6" s="89">
        <v>3.1665532160393299E-4</v>
      </c>
      <c r="I6" s="89">
        <v>0</v>
      </c>
      <c r="J6" s="89">
        <v>4.7966778469919031E-4</v>
      </c>
      <c r="K6" s="89">
        <v>8.6818946592137495E-4</v>
      </c>
      <c r="L6" s="89">
        <v>3.6797704939932292E-4</v>
      </c>
      <c r="M6" s="89">
        <v>0</v>
      </c>
      <c r="N6" s="89">
        <v>4.1326942115160808E-3</v>
      </c>
      <c r="O6" s="89">
        <v>0.1268185176992235</v>
      </c>
      <c r="P6" s="89">
        <v>1.9244520218835701E-2</v>
      </c>
      <c r="Q6" s="89">
        <v>0.11484913944620009</v>
      </c>
      <c r="R6" s="89">
        <v>1.2766341416845271E-2</v>
      </c>
      <c r="S6" s="89">
        <v>0.110618813232759</v>
      </c>
      <c r="T6" s="89">
        <v>1.565068115270107E-2</v>
      </c>
      <c r="U6" s="89">
        <v>4.3930486197160973E-2</v>
      </c>
      <c r="V6" s="89">
        <v>0</v>
      </c>
      <c r="W6" s="89">
        <v>5.3523249844345651E-2</v>
      </c>
      <c r="X6" s="89">
        <v>8.8825815842251687E-2</v>
      </c>
      <c r="Y6" s="89">
        <v>5.3618927621447571E-2</v>
      </c>
      <c r="Z6" s="89">
        <v>0</v>
      </c>
      <c r="AA6" s="89">
        <v>8.669684312654391E-2</v>
      </c>
      <c r="AB6" s="89">
        <v>7.6987307678522188E-2</v>
      </c>
      <c r="AC6" s="89">
        <v>6.0751652103517163E-2</v>
      </c>
      <c r="AD6" s="89">
        <v>0</v>
      </c>
      <c r="AE6" s="89">
        <v>0.12681851728221821</v>
      </c>
      <c r="AF6" s="89">
        <v>0.1148491392231121</v>
      </c>
      <c r="AG6" s="89">
        <v>0</v>
      </c>
      <c r="AH6" s="89">
        <v>0</v>
      </c>
      <c r="AI6" s="89">
        <v>6.8144947021955643E-2</v>
      </c>
      <c r="AJ6" s="89">
        <v>6.222985650585295E-2</v>
      </c>
      <c r="AK6" s="89">
        <v>0</v>
      </c>
      <c r="AL6" s="89">
        <v>0</v>
      </c>
      <c r="AM6" s="89">
        <v>0</v>
      </c>
      <c r="AN6" s="89">
        <v>6.7106253751766071E-2</v>
      </c>
      <c r="AO6" s="89">
        <v>2.942932936829424E-3</v>
      </c>
      <c r="AP6" s="89">
        <v>3.582827208812481E-3</v>
      </c>
      <c r="AQ6" s="89">
        <v>3.7365103137154579E-3</v>
      </c>
      <c r="AR6" s="89">
        <v>3.5864329991273239E-3</v>
      </c>
      <c r="AS6" s="89">
        <v>3.7148443075869001E-3</v>
      </c>
      <c r="AT6" s="89">
        <v>5.2239262133662286E-3</v>
      </c>
      <c r="AU6" s="89">
        <v>5.9422367631700272E-3</v>
      </c>
      <c r="AV6" s="89">
        <v>5.8131262265701464E-3</v>
      </c>
      <c r="AW6" s="89">
        <v>1.8609522940526629E-2</v>
      </c>
      <c r="AX6" s="89">
        <v>5.6044416684530394E-3</v>
      </c>
    </row>
    <row r="7" x14ac:dyDescent="0.3">
      <c r="A7" s="89">
        <v>5</v>
      </c>
      <c r="B7" s="89">
        <v>0</v>
      </c>
      <c r="C7" s="89">
        <v>0</v>
      </c>
      <c r="D7" s="89">
        <v>0</v>
      </c>
      <c r="E7" s="89">
        <v>5.152744604177889E-3</v>
      </c>
      <c r="F7" s="89">
        <v>3.4106822166629471E-3</v>
      </c>
      <c r="G7" s="89">
        <v>0</v>
      </c>
      <c r="H7" s="89">
        <v>3.1665532160393299E-4</v>
      </c>
      <c r="I7" s="89">
        <v>0</v>
      </c>
      <c r="J7" s="89">
        <v>4.7966778469919031E-4</v>
      </c>
      <c r="K7" s="89">
        <v>8.6818946592137495E-4</v>
      </c>
      <c r="L7" s="89">
        <v>3.6797704939932292E-4</v>
      </c>
      <c r="M7" s="89">
        <v>0</v>
      </c>
      <c r="N7" s="89">
        <v>6.3070662776448924E-3</v>
      </c>
      <c r="O7" s="89">
        <v>0.16380913274395181</v>
      </c>
      <c r="P7" s="89">
        <v>2.384521672805712E-2</v>
      </c>
      <c r="Q7" s="89">
        <v>0.1489347862369359</v>
      </c>
      <c r="R7" s="89">
        <v>2.0484676153857309E-2</v>
      </c>
      <c r="S7" s="89">
        <v>0.15047544014290509</v>
      </c>
      <c r="T7" s="89">
        <v>1.599029515574845E-2</v>
      </c>
      <c r="U7" s="89">
        <v>5.3861821371807159E-2</v>
      </c>
      <c r="V7" s="89">
        <v>3.8011884174768307E-2</v>
      </c>
      <c r="W7" s="89">
        <v>6.7015478050006003E-2</v>
      </c>
      <c r="X7" s="89">
        <v>0.1041012135489251</v>
      </c>
      <c r="Y7" s="89">
        <v>5.9793540971285843E-2</v>
      </c>
      <c r="Z7" s="89">
        <v>2.1114639168554029E-3</v>
      </c>
      <c r="AA7" s="89">
        <v>0.1070273184230412</v>
      </c>
      <c r="AB7" s="89">
        <v>9.132369265162335E-2</v>
      </c>
      <c r="AC7" s="89">
        <v>8.2146135998990996E-2</v>
      </c>
      <c r="AD7" s="89">
        <v>0</v>
      </c>
      <c r="AE7" s="89">
        <v>0.16380913217226439</v>
      </c>
      <c r="AF7" s="89">
        <v>0.14893478586449441</v>
      </c>
      <c r="AG7" s="89">
        <v>0</v>
      </c>
      <c r="AH7" s="89">
        <v>0</v>
      </c>
      <c r="AI7" s="89">
        <v>8.5230119067699228E-2</v>
      </c>
      <c r="AJ7" s="89">
        <v>7.6746389857417413E-2</v>
      </c>
      <c r="AK7" s="89">
        <v>0</v>
      </c>
      <c r="AL7" s="89">
        <v>0</v>
      </c>
      <c r="AM7" s="89">
        <v>0</v>
      </c>
      <c r="AN7" s="89">
        <v>8.0225502820938127E-2</v>
      </c>
      <c r="AO7" s="89">
        <v>5.4516677872620406E-3</v>
      </c>
      <c r="AP7" s="89">
        <v>4.9390996308118912E-3</v>
      </c>
      <c r="AQ7" s="89">
        <v>5.1518609243685291E-3</v>
      </c>
      <c r="AR7" s="89">
        <v>4.944070386188824E-3</v>
      </c>
      <c r="AS7" s="89">
        <v>5.1210915511070666E-3</v>
      </c>
      <c r="AT7" s="89">
        <v>7.0611328124408346E-3</v>
      </c>
      <c r="AU7" s="89">
        <v>7.974815488321841E-3</v>
      </c>
      <c r="AV7" s="89">
        <v>7.8050711843332251E-3</v>
      </c>
      <c r="AW7" s="89">
        <v>2.2630527374311909E-2</v>
      </c>
      <c r="AX7" s="89">
        <v>7.4869021768150142E-3</v>
      </c>
    </row>
    <row r="8" x14ac:dyDescent="0.3">
      <c r="A8" s="89">
        <v>6</v>
      </c>
      <c r="B8" s="89">
        <v>0</v>
      </c>
      <c r="C8" s="89">
        <v>0</v>
      </c>
      <c r="D8" s="89">
        <v>0</v>
      </c>
      <c r="E8" s="89">
        <v>6.4619629493551864E-3</v>
      </c>
      <c r="F8" s="89">
        <v>4.0382316753207262E-3</v>
      </c>
      <c r="G8" s="89">
        <v>0</v>
      </c>
      <c r="H8" s="89">
        <v>3.1665532160393299E-4</v>
      </c>
      <c r="I8" s="89">
        <v>0</v>
      </c>
      <c r="J8" s="89">
        <v>4.7966778469919031E-4</v>
      </c>
      <c r="K8" s="89">
        <v>8.6818946592137495E-4</v>
      </c>
      <c r="L8" s="89">
        <v>3.6797704939932292E-4</v>
      </c>
      <c r="M8" s="89">
        <v>0</v>
      </c>
      <c r="N8" s="89">
        <v>8.4260696944239502E-3</v>
      </c>
      <c r="O8" s="89">
        <v>0.20113291692276281</v>
      </c>
      <c r="P8" s="89">
        <v>2.7597825328666781E-2</v>
      </c>
      <c r="Q8" s="89">
        <v>0.16929144837701271</v>
      </c>
      <c r="R8" s="89">
        <v>4.3663312841069543E-2</v>
      </c>
      <c r="S8" s="89">
        <v>0.1737209139059416</v>
      </c>
      <c r="T8" s="89">
        <v>1.6475026761367809E-2</v>
      </c>
      <c r="U8" s="89">
        <v>6.6197726499996057E-2</v>
      </c>
      <c r="V8" s="89">
        <v>3.8011884174768307E-2</v>
      </c>
      <c r="W8" s="89">
        <v>8.6383248315109948E-2</v>
      </c>
      <c r="X8" s="89">
        <v>0.1238411764371119</v>
      </c>
      <c r="Y8" s="89">
        <v>6.9442630286150261E-2</v>
      </c>
      <c r="Z8" s="89">
        <v>9.5294715973775652E-3</v>
      </c>
      <c r="AA8" s="89">
        <v>0.13533398424370491</v>
      </c>
      <c r="AB8" s="89">
        <v>0.11084370463988651</v>
      </c>
      <c r="AC8" s="89">
        <v>9.9803771459746754E-2</v>
      </c>
      <c r="AD8" s="89">
        <v>0</v>
      </c>
      <c r="AE8" s="89">
        <v>0.2011329162278119</v>
      </c>
      <c r="AF8" s="89">
        <v>0.16929144793133211</v>
      </c>
      <c r="AG8" s="89">
        <v>0</v>
      </c>
      <c r="AH8" s="89">
        <v>0</v>
      </c>
      <c r="AI8" s="89">
        <v>0.1036113811354596</v>
      </c>
      <c r="AJ8" s="89">
        <v>9.092678684016621E-2</v>
      </c>
      <c r="AK8" s="89">
        <v>0</v>
      </c>
      <c r="AL8" s="89">
        <v>0</v>
      </c>
      <c r="AM8" s="89">
        <v>0</v>
      </c>
      <c r="AN8" s="89">
        <v>9.8051108589240099E-2</v>
      </c>
      <c r="AO8" s="89">
        <v>5.7602882085704098E-3</v>
      </c>
      <c r="AP8" s="89">
        <v>6.4202140000279156E-3</v>
      </c>
      <c r="AQ8" s="89">
        <v>6.6974915019088364E-3</v>
      </c>
      <c r="AR8" s="89">
        <v>6.4266753625529006E-3</v>
      </c>
      <c r="AS8" s="89">
        <v>6.65678081623101E-3</v>
      </c>
      <c r="AT8" s="89">
        <v>8.9224856013624051E-3</v>
      </c>
      <c r="AU8" s="89">
        <v>1.0034918515819989E-2</v>
      </c>
      <c r="AV8" s="89">
        <v>9.8175398347611128E-3</v>
      </c>
      <c r="AW8" s="89">
        <v>2.7603776094281451E-2</v>
      </c>
      <c r="AX8" s="89">
        <v>9.3806004809610915E-3</v>
      </c>
    </row>
    <row r="9" x14ac:dyDescent="0.3">
      <c r="A9" s="89">
        <v>7</v>
      </c>
      <c r="B9" s="89">
        <v>0</v>
      </c>
      <c r="C9" s="89">
        <v>0</v>
      </c>
      <c r="D9" s="89">
        <v>0</v>
      </c>
      <c r="E9" s="89">
        <v>7.9857825907185681E-3</v>
      </c>
      <c r="F9" s="89">
        <v>5.1211007381110696E-3</v>
      </c>
      <c r="G9" s="89">
        <v>0</v>
      </c>
      <c r="H9" s="89">
        <v>3.1665532160393299E-4</v>
      </c>
      <c r="I9" s="89">
        <v>0</v>
      </c>
      <c r="J9" s="89">
        <v>4.7966778469919031E-4</v>
      </c>
      <c r="K9" s="89">
        <v>8.6818946592137495E-4</v>
      </c>
      <c r="L9" s="89">
        <v>3.6797704939932292E-4</v>
      </c>
      <c r="M9" s="89">
        <v>0</v>
      </c>
      <c r="N9" s="89">
        <v>9.5536323162824319E-3</v>
      </c>
      <c r="O9" s="89">
        <v>0.21876985961024459</v>
      </c>
      <c r="P9" s="89">
        <v>3.2895834001154582E-2</v>
      </c>
      <c r="Q9" s="89">
        <v>0.18312001006156331</v>
      </c>
      <c r="R9" s="89">
        <v>4.5554777061299602E-2</v>
      </c>
      <c r="S9" s="89">
        <v>0.19374478341926879</v>
      </c>
      <c r="T9" s="89">
        <v>1.88728094368515E-2</v>
      </c>
      <c r="U9" s="89">
        <v>7.7148597321771817E-2</v>
      </c>
      <c r="V9" s="89">
        <v>5.7721750043166702E-2</v>
      </c>
      <c r="W9" s="89">
        <v>0.1047843231493517</v>
      </c>
      <c r="X9" s="89">
        <v>0.14357561573773869</v>
      </c>
      <c r="Y9" s="89">
        <v>7.9509701671995267E-2</v>
      </c>
      <c r="Z9" s="89">
        <v>9.5294715973775652E-3</v>
      </c>
      <c r="AA9" s="89">
        <v>0.14971745253898799</v>
      </c>
      <c r="AB9" s="89">
        <v>0.12889580279307081</v>
      </c>
      <c r="AC9" s="89">
        <v>0.112589424777593</v>
      </c>
      <c r="AD9" s="89">
        <v>0</v>
      </c>
      <c r="AE9" s="89">
        <v>0.21876985896261869</v>
      </c>
      <c r="AF9" s="89">
        <v>0.18312000963596209</v>
      </c>
      <c r="AG9" s="89">
        <v>0</v>
      </c>
      <c r="AH9" s="89">
        <v>0</v>
      </c>
      <c r="AI9" s="89">
        <v>0.1150875692430218</v>
      </c>
      <c r="AJ9" s="89">
        <v>0.1060367812948657</v>
      </c>
      <c r="AK9" s="89">
        <v>0</v>
      </c>
      <c r="AL9" s="89">
        <v>0</v>
      </c>
      <c r="AM9" s="89">
        <v>0</v>
      </c>
      <c r="AN9" s="89">
        <v>0.11500220607296829</v>
      </c>
      <c r="AO9" s="89">
        <v>6.9095900312002561E-3</v>
      </c>
      <c r="AP9" s="89">
        <v>8.0029335100487917E-3</v>
      </c>
      <c r="AQ9" s="89">
        <v>8.3491530624220447E-3</v>
      </c>
      <c r="AR9" s="89">
        <v>8.0109877360717181E-3</v>
      </c>
      <c r="AS9" s="89">
        <v>8.2978190856307071E-3</v>
      </c>
      <c r="AT9" s="89">
        <v>1.075754808124026E-2</v>
      </c>
      <c r="AU9" s="89">
        <v>1.20260764324631E-2</v>
      </c>
      <c r="AV9" s="89">
        <v>1.17788619486104E-2</v>
      </c>
      <c r="AW9" s="89">
        <v>3.2214625498718383E-2</v>
      </c>
      <c r="AX9" s="89">
        <v>1.1221296198866131E-2</v>
      </c>
    </row>
    <row r="10" x14ac:dyDescent="0.3">
      <c r="A10" s="89">
        <v>8</v>
      </c>
      <c r="B10" s="89">
        <v>0</v>
      </c>
      <c r="C10" s="89">
        <v>0</v>
      </c>
      <c r="D10" s="89">
        <v>0</v>
      </c>
      <c r="E10" s="89">
        <v>9.3368229534480027E-3</v>
      </c>
      <c r="F10" s="89">
        <v>6.0834682777253539E-3</v>
      </c>
      <c r="G10" s="89">
        <v>0</v>
      </c>
      <c r="H10" s="89">
        <v>3.749215075944726E-4</v>
      </c>
      <c r="I10" s="89">
        <v>0</v>
      </c>
      <c r="J10" s="89">
        <v>5.863119525192571E-4</v>
      </c>
      <c r="K10" s="89">
        <v>9.0679424578290341E-4</v>
      </c>
      <c r="L10" s="89">
        <v>4.3568669372789199E-4</v>
      </c>
      <c r="M10" s="89">
        <v>0</v>
      </c>
      <c r="N10" s="89">
        <v>1.074304939572095E-2</v>
      </c>
      <c r="O10" s="89">
        <v>0.2478387137951947</v>
      </c>
      <c r="P10" s="89">
        <v>3.9359374478300048E-2</v>
      </c>
      <c r="Q10" s="89">
        <v>0.21173113153896031</v>
      </c>
      <c r="R10" s="89">
        <v>8.2925405098625227E-2</v>
      </c>
      <c r="S10" s="89">
        <v>0.21610490105072661</v>
      </c>
      <c r="T10" s="89">
        <v>1.88728094368515E-2</v>
      </c>
      <c r="U10" s="89">
        <v>8.9353638105857683E-2</v>
      </c>
      <c r="V10" s="89">
        <v>5.7721750043166702E-2</v>
      </c>
      <c r="W10" s="89">
        <v>0.1228817354640684</v>
      </c>
      <c r="X10" s="89">
        <v>0.16149480330839461</v>
      </c>
      <c r="Y10" s="89">
        <v>9.0280108273432622E-2</v>
      </c>
      <c r="Z10" s="89">
        <v>9.5294715973775652E-3</v>
      </c>
      <c r="AA10" s="89">
        <v>0.1611176201478218</v>
      </c>
      <c r="AB10" s="89">
        <v>0.14047359042898569</v>
      </c>
      <c r="AC10" s="89">
        <v>0.129132458664414</v>
      </c>
      <c r="AD10" s="89">
        <v>0</v>
      </c>
      <c r="AE10" s="89">
        <v>0.24783871322893861</v>
      </c>
      <c r="AF10" s="89">
        <v>0.21173113109682601</v>
      </c>
      <c r="AG10" s="89">
        <v>0</v>
      </c>
      <c r="AH10" s="89">
        <v>0</v>
      </c>
      <c r="AI10" s="89">
        <v>0.1279391801164057</v>
      </c>
      <c r="AJ10" s="89">
        <v>0.1187710322614951</v>
      </c>
      <c r="AK10" s="89">
        <v>0</v>
      </c>
      <c r="AL10" s="89">
        <v>0</v>
      </c>
      <c r="AM10" s="89">
        <v>0</v>
      </c>
      <c r="AN10" s="89">
        <v>0.12904137660253059</v>
      </c>
      <c r="AO10" s="89">
        <v>7.4544906228558236E-3</v>
      </c>
      <c r="AP10" s="89">
        <v>9.7057070320395785E-3</v>
      </c>
      <c r="AQ10" s="89">
        <v>1.01256597761657E-2</v>
      </c>
      <c r="AR10" s="89">
        <v>9.7154749450242602E-3</v>
      </c>
      <c r="AS10" s="89">
        <v>1.006333501944928E-2</v>
      </c>
      <c r="AT10" s="89">
        <v>1.2872276739803901E-2</v>
      </c>
      <c r="AU10" s="89">
        <v>1.4368280468912909E-2</v>
      </c>
      <c r="AV10" s="89">
        <v>1.4063975034126149E-2</v>
      </c>
      <c r="AW10" s="89">
        <v>3.6815453290241322E-2</v>
      </c>
      <c r="AX10" s="89">
        <v>1.3314741540052501E-2</v>
      </c>
    </row>
    <row r="11" x14ac:dyDescent="0.3">
      <c r="A11" s="89">
        <v>9</v>
      </c>
      <c r="B11" s="89">
        <v>0</v>
      </c>
      <c r="C11" s="89">
        <v>0</v>
      </c>
      <c r="D11" s="89">
        <v>0</v>
      </c>
      <c r="E11" s="89">
        <v>1.0801801863288491E-2</v>
      </c>
      <c r="F11" s="89">
        <v>7.6344711764641344E-3</v>
      </c>
      <c r="G11" s="89">
        <v>5.2311915674966448E-5</v>
      </c>
      <c r="H11" s="89">
        <v>3.749215075944726E-4</v>
      </c>
      <c r="I11" s="89">
        <v>0</v>
      </c>
      <c r="J11" s="89">
        <v>5.863119525192571E-4</v>
      </c>
      <c r="K11" s="89">
        <v>9.0679424578290341E-4</v>
      </c>
      <c r="L11" s="89">
        <v>4.3568669372789199E-4</v>
      </c>
      <c r="M11" s="89">
        <v>0</v>
      </c>
      <c r="N11" s="89">
        <v>1.3204233884634131E-2</v>
      </c>
      <c r="O11" s="89">
        <v>0.28000851590010167</v>
      </c>
      <c r="P11" s="89">
        <v>4.2384707461039263E-2</v>
      </c>
      <c r="Q11" s="89">
        <v>0.23072770715464511</v>
      </c>
      <c r="R11" s="89">
        <v>0.1172235159466138</v>
      </c>
      <c r="S11" s="89">
        <v>0.23980280349774169</v>
      </c>
      <c r="T11" s="89">
        <v>2.0113101338774361E-2</v>
      </c>
      <c r="U11" s="89">
        <v>0.10039314273488451</v>
      </c>
      <c r="V11" s="89">
        <v>5.7721750043166702E-2</v>
      </c>
      <c r="W11" s="89">
        <v>0.13065899135981821</v>
      </c>
      <c r="X11" s="89">
        <v>0.1786216071363412</v>
      </c>
      <c r="Y11" s="89">
        <v>0.10163662755453021</v>
      </c>
      <c r="Z11" s="89">
        <v>9.5294715973775652E-3</v>
      </c>
      <c r="AA11" s="89">
        <v>0.1826454444041323</v>
      </c>
      <c r="AB11" s="89">
        <v>0.15356251881046029</v>
      </c>
      <c r="AC11" s="89">
        <v>0.14205597059798369</v>
      </c>
      <c r="AD11" s="89">
        <v>0</v>
      </c>
      <c r="AE11" s="89">
        <v>0.28000851535244092</v>
      </c>
      <c r="AF11" s="89">
        <v>0.23072770670931819</v>
      </c>
      <c r="AG11" s="89">
        <v>0</v>
      </c>
      <c r="AH11" s="89">
        <v>0</v>
      </c>
      <c r="AI11" s="89">
        <v>0.14880123903310241</v>
      </c>
      <c r="AJ11" s="89">
        <v>0.13194681828885699</v>
      </c>
      <c r="AK11" s="89">
        <v>0</v>
      </c>
      <c r="AL11" s="89">
        <v>0</v>
      </c>
      <c r="AM11" s="89">
        <v>0</v>
      </c>
      <c r="AN11" s="89">
        <v>0.14309001159538931</v>
      </c>
      <c r="AO11" s="89">
        <v>9.3181132785697795E-3</v>
      </c>
      <c r="AP11" s="89">
        <v>1.1497740652915299E-2</v>
      </c>
      <c r="AQ11" s="89">
        <v>1.1993867870358121E-2</v>
      </c>
      <c r="AR11" s="89">
        <v>1.150931208504769E-2</v>
      </c>
      <c r="AS11" s="89">
        <v>1.191952702092652E-2</v>
      </c>
      <c r="AT11" s="89">
        <v>1.503650441811691E-2</v>
      </c>
      <c r="AU11" s="89">
        <v>1.673921129475231E-2</v>
      </c>
      <c r="AV11" s="89">
        <v>1.6387718598722081E-2</v>
      </c>
      <c r="AW11" s="89">
        <v>4.1418576814027858E-2</v>
      </c>
      <c r="AX11" s="89">
        <v>1.5458674914491309E-2</v>
      </c>
    </row>
    <row r="12" x14ac:dyDescent="0.3">
      <c r="A12" s="89">
        <v>10</v>
      </c>
      <c r="B12" s="89">
        <v>0</v>
      </c>
      <c r="C12" s="89">
        <v>0</v>
      </c>
      <c r="D12" s="89">
        <v>0</v>
      </c>
      <c r="E12" s="89">
        <v>1.287166337085071E-2</v>
      </c>
      <c r="F12" s="89">
        <v>8.9257441462277411E-3</v>
      </c>
      <c r="G12" s="89">
        <v>5.2311915674966448E-5</v>
      </c>
      <c r="H12" s="89">
        <v>4.3601359291506678E-4</v>
      </c>
      <c r="I12" s="89">
        <v>0</v>
      </c>
      <c r="J12" s="89">
        <v>6.7885391621657211E-4</v>
      </c>
      <c r="K12" s="89">
        <v>1.0742934191465389E-3</v>
      </c>
      <c r="L12" s="89">
        <v>5.0668024338325552E-4</v>
      </c>
      <c r="M12" s="89">
        <v>0</v>
      </c>
      <c r="N12" s="89">
        <v>1.5798052281530701E-2</v>
      </c>
      <c r="O12" s="89">
        <v>0.32617551836768022</v>
      </c>
      <c r="P12" s="89">
        <v>4.8007834010000763E-2</v>
      </c>
      <c r="Q12" s="89">
        <v>0.25012167595899232</v>
      </c>
      <c r="R12" s="89">
        <v>0.120481645065854</v>
      </c>
      <c r="S12" s="89">
        <v>0.27207734970397118</v>
      </c>
      <c r="T12" s="89">
        <v>2.1109535292553511E-2</v>
      </c>
      <c r="U12" s="89">
        <v>0.1110319293442993</v>
      </c>
      <c r="V12" s="89">
        <v>6.9844882206148498E-2</v>
      </c>
      <c r="W12" s="89">
        <v>0.1452358846082426</v>
      </c>
      <c r="X12" s="89">
        <v>0.19649593648075159</v>
      </c>
      <c r="Y12" s="89">
        <v>0.12002850852073869</v>
      </c>
      <c r="Z12" s="89">
        <v>9.5294715973775652E-3</v>
      </c>
      <c r="AA12" s="89">
        <v>0.20543431334808501</v>
      </c>
      <c r="AB12" s="89">
        <v>0.16807325232250089</v>
      </c>
      <c r="AC12" s="89">
        <v>0.1581003669385708</v>
      </c>
      <c r="AD12" s="89">
        <v>0</v>
      </c>
      <c r="AE12" s="89">
        <v>0.32617551797811423</v>
      </c>
      <c r="AF12" s="89">
        <v>0.25012167541288138</v>
      </c>
      <c r="AG12" s="89">
        <v>0</v>
      </c>
      <c r="AH12" s="89">
        <v>0</v>
      </c>
      <c r="AI12" s="89">
        <v>0.16691018170609101</v>
      </c>
      <c r="AJ12" s="89">
        <v>0.14590597297235711</v>
      </c>
      <c r="AK12" s="89">
        <v>0</v>
      </c>
      <c r="AL12" s="89">
        <v>0</v>
      </c>
      <c r="AM12" s="89">
        <v>0</v>
      </c>
      <c r="AN12" s="89">
        <v>0.15771715682973139</v>
      </c>
      <c r="AO12" s="89">
        <v>9.5313760963384245E-3</v>
      </c>
      <c r="AP12" s="89">
        <v>1.340765683700189E-2</v>
      </c>
      <c r="AQ12" s="89">
        <v>1.3986518963597009E-2</v>
      </c>
      <c r="AR12" s="89">
        <v>1.3421150426379759E-2</v>
      </c>
      <c r="AS12" s="89">
        <v>1.389981824093592E-2</v>
      </c>
      <c r="AT12" s="89">
        <v>1.7350081547818821E-2</v>
      </c>
      <c r="AU12" s="89">
        <v>1.923626607305616E-2</v>
      </c>
      <c r="AV12" s="89">
        <v>1.8853249508881911E-2</v>
      </c>
      <c r="AW12" s="89">
        <v>4.6453278069223343E-2</v>
      </c>
      <c r="AX12" s="89">
        <v>1.779247673853367E-2</v>
      </c>
    </row>
    <row r="13" x14ac:dyDescent="0.3">
      <c r="A13" s="89">
        <v>11</v>
      </c>
      <c r="B13" s="89">
        <v>0</v>
      </c>
      <c r="C13" s="89">
        <v>0</v>
      </c>
      <c r="D13" s="89">
        <v>0</v>
      </c>
      <c r="E13" s="89">
        <v>1.470432211266804E-2</v>
      </c>
      <c r="F13" s="89">
        <v>1.064687851718637E-2</v>
      </c>
      <c r="G13" s="89">
        <v>5.2311915674966448E-5</v>
      </c>
      <c r="H13" s="89">
        <v>6.20844457480869E-4</v>
      </c>
      <c r="I13" s="89">
        <v>0</v>
      </c>
      <c r="J13" s="89">
        <v>1.035730853204072E-3</v>
      </c>
      <c r="K13" s="89">
        <v>1.0742934191465389E-3</v>
      </c>
      <c r="L13" s="89">
        <v>7.2146746324220322E-4</v>
      </c>
      <c r="M13" s="89">
        <v>0</v>
      </c>
      <c r="N13" s="89">
        <v>1.7159824393650089E-2</v>
      </c>
      <c r="O13" s="89">
        <v>0.35624474339892748</v>
      </c>
      <c r="P13" s="89">
        <v>5.5010122194197653E-2</v>
      </c>
      <c r="Q13" s="89">
        <v>0.26613013619114517</v>
      </c>
      <c r="R13" s="89">
        <v>0.120481645065854</v>
      </c>
      <c r="S13" s="89">
        <v>0.29532672371428348</v>
      </c>
      <c r="T13" s="89">
        <v>2.4420114157053158E-2</v>
      </c>
      <c r="U13" s="89">
        <v>0.12089218879315999</v>
      </c>
      <c r="V13" s="89">
        <v>0.11603988033520719</v>
      </c>
      <c r="W13" s="89">
        <v>0.15650635178975189</v>
      </c>
      <c r="X13" s="89">
        <v>0.2148461312625348</v>
      </c>
      <c r="Y13" s="89">
        <v>0.13188339104031321</v>
      </c>
      <c r="Z13" s="89">
        <v>9.5294715973775652E-3</v>
      </c>
      <c r="AA13" s="89">
        <v>0.22629340074527879</v>
      </c>
      <c r="AB13" s="89">
        <v>0.18446273543131539</v>
      </c>
      <c r="AC13" s="89">
        <v>0.1704196474925864</v>
      </c>
      <c r="AD13" s="89">
        <v>0</v>
      </c>
      <c r="AE13" s="89">
        <v>0.35624474286000612</v>
      </c>
      <c r="AF13" s="89">
        <v>0.26613013564513111</v>
      </c>
      <c r="AG13" s="89">
        <v>0</v>
      </c>
      <c r="AH13" s="89">
        <v>0</v>
      </c>
      <c r="AI13" s="89">
        <v>0.18660114091537849</v>
      </c>
      <c r="AJ13" s="89">
        <v>0.1623861504219746</v>
      </c>
      <c r="AK13" s="89">
        <v>0</v>
      </c>
      <c r="AL13" s="89">
        <v>0</v>
      </c>
      <c r="AM13" s="89">
        <v>0</v>
      </c>
      <c r="AN13" s="89">
        <v>0.1725297730486694</v>
      </c>
      <c r="AO13" s="89">
        <v>1.1008088015850971E-2</v>
      </c>
      <c r="AP13" s="89">
        <v>1.545884210834432E-2</v>
      </c>
      <c r="AQ13" s="89">
        <v>1.612566186646771E-2</v>
      </c>
      <c r="AR13" s="89">
        <v>1.547440002947874E-2</v>
      </c>
      <c r="AS13" s="89">
        <v>1.6026583916464578E-2</v>
      </c>
      <c r="AT13" s="89">
        <v>1.9745573126450248E-2</v>
      </c>
      <c r="AU13" s="89">
        <v>2.180988732941996E-2</v>
      </c>
      <c r="AV13" s="89">
        <v>2.1386218134594331E-2</v>
      </c>
      <c r="AW13" s="89">
        <v>5.1371596504502487E-2</v>
      </c>
      <c r="AX13" s="89">
        <v>2.0325205587031828E-2</v>
      </c>
    </row>
    <row r="14" x14ac:dyDescent="0.3">
      <c r="A14" s="89">
        <v>12</v>
      </c>
      <c r="B14" s="89">
        <v>0</v>
      </c>
      <c r="C14" s="89">
        <v>0</v>
      </c>
      <c r="D14" s="89">
        <v>0</v>
      </c>
      <c r="E14" s="89">
        <v>1.6709849287251711E-2</v>
      </c>
      <c r="F14" s="89">
        <v>1.191740337487927E-2</v>
      </c>
      <c r="G14" s="89">
        <v>5.2311915674966448E-5</v>
      </c>
      <c r="H14" s="89">
        <v>7.5215008608581224E-4</v>
      </c>
      <c r="I14" s="89">
        <v>0</v>
      </c>
      <c r="J14" s="89">
        <v>1.2598253859561019E-3</v>
      </c>
      <c r="K14" s="89">
        <v>1.268270848957732E-3</v>
      </c>
      <c r="L14" s="89">
        <v>8.7405437553166412E-4</v>
      </c>
      <c r="M14" s="89">
        <v>0</v>
      </c>
      <c r="N14" s="89">
        <v>1.8927581459336668E-2</v>
      </c>
      <c r="O14" s="89">
        <v>0.37936136469635939</v>
      </c>
      <c r="P14" s="89">
        <v>6.1120879970574478E-2</v>
      </c>
      <c r="Q14" s="89">
        <v>0.29480217689294991</v>
      </c>
      <c r="R14" s="89">
        <v>0.18396610970245211</v>
      </c>
      <c r="S14" s="89">
        <v>0.3138997012410587</v>
      </c>
      <c r="T14" s="89">
        <v>2.6758814777403529E-2</v>
      </c>
      <c r="U14" s="89">
        <v>0.13125785316722641</v>
      </c>
      <c r="V14" s="89">
        <v>0.12948482455257901</v>
      </c>
      <c r="W14" s="89">
        <v>0.17721329561218579</v>
      </c>
      <c r="X14" s="89">
        <v>0.23144685522074429</v>
      </c>
      <c r="Y14" s="89">
        <v>0.14133286712256191</v>
      </c>
      <c r="Z14" s="89">
        <v>9.5294715973775652E-3</v>
      </c>
      <c r="AA14" s="89">
        <v>0.24275207513293551</v>
      </c>
      <c r="AB14" s="89">
        <v>0.19741243713861631</v>
      </c>
      <c r="AC14" s="89">
        <v>0.19151788202235659</v>
      </c>
      <c r="AD14" s="89">
        <v>0</v>
      </c>
      <c r="AE14" s="89">
        <v>0.37936136417562361</v>
      </c>
      <c r="AF14" s="89">
        <v>0.29480217653788882</v>
      </c>
      <c r="AG14" s="89">
        <v>0</v>
      </c>
      <c r="AH14" s="89">
        <v>0</v>
      </c>
      <c r="AI14" s="89">
        <v>0.20156310451066359</v>
      </c>
      <c r="AJ14" s="89">
        <v>0.17459055931572509</v>
      </c>
      <c r="AK14" s="89">
        <v>0</v>
      </c>
      <c r="AL14" s="89">
        <v>0</v>
      </c>
      <c r="AM14" s="89">
        <v>0</v>
      </c>
      <c r="AN14" s="89">
        <v>0.1890218237525208</v>
      </c>
      <c r="AO14" s="89">
        <v>1.1952895535980191E-2</v>
      </c>
      <c r="AP14" s="89">
        <v>1.7648105007433971E-2</v>
      </c>
      <c r="AQ14" s="89">
        <v>1.8409299607693431E-2</v>
      </c>
      <c r="AR14" s="89">
        <v>1.7665866222921729E-2</v>
      </c>
      <c r="AS14" s="89">
        <v>1.829651499170333E-2</v>
      </c>
      <c r="AT14" s="89">
        <v>2.2354879840483479E-2</v>
      </c>
      <c r="AU14" s="89">
        <v>2.4586258948790341E-2</v>
      </c>
      <c r="AV14" s="89">
        <v>2.4113290543890241E-2</v>
      </c>
      <c r="AW14" s="89">
        <v>5.6146682127387937E-2</v>
      </c>
      <c r="AX14" s="89">
        <v>2.2960754436340561E-2</v>
      </c>
    </row>
    <row r="15" x14ac:dyDescent="0.3">
      <c r="A15" s="89">
        <v>13</v>
      </c>
      <c r="B15" s="89">
        <v>0</v>
      </c>
      <c r="C15" s="89">
        <v>0</v>
      </c>
      <c r="D15" s="89">
        <v>0</v>
      </c>
      <c r="E15" s="89">
        <v>1.8683176088769349E-2</v>
      </c>
      <c r="F15" s="89">
        <v>1.345120206637601E-2</v>
      </c>
      <c r="G15" s="89">
        <v>2.5314286869641491E-4</v>
      </c>
      <c r="H15" s="89">
        <v>9.5702648455760989E-4</v>
      </c>
      <c r="I15" s="89">
        <v>0</v>
      </c>
      <c r="J15" s="89">
        <v>1.5754015998800601E-3</v>
      </c>
      <c r="K15" s="89">
        <v>1.795520289556809E-3</v>
      </c>
      <c r="L15" s="89">
        <v>1.112135997591085E-3</v>
      </c>
      <c r="M15" s="89">
        <v>0</v>
      </c>
      <c r="N15" s="89">
        <v>2.1036991710809111E-2</v>
      </c>
      <c r="O15" s="89">
        <v>0.40661569016240529</v>
      </c>
      <c r="P15" s="89">
        <v>6.5171519905534214E-2</v>
      </c>
      <c r="Q15" s="89">
        <v>0.30485143426337691</v>
      </c>
      <c r="R15" s="89">
        <v>0.22710461390672779</v>
      </c>
      <c r="S15" s="89">
        <v>0.33208265404026621</v>
      </c>
      <c r="T15" s="89">
        <v>2.9457027546960769E-2</v>
      </c>
      <c r="U15" s="89">
        <v>0.1425013659230398</v>
      </c>
      <c r="V15" s="89">
        <v>0.12948482455257901</v>
      </c>
      <c r="W15" s="89">
        <v>0.19833750232116129</v>
      </c>
      <c r="X15" s="89">
        <v>0.2465901889702995</v>
      </c>
      <c r="Y15" s="89">
        <v>0.15133563357440991</v>
      </c>
      <c r="Z15" s="89">
        <v>9.5294715973775652E-3</v>
      </c>
      <c r="AA15" s="89">
        <v>0.26422987017912558</v>
      </c>
      <c r="AB15" s="89">
        <v>0.21306652243287541</v>
      </c>
      <c r="AC15" s="89">
        <v>0.19922623185472629</v>
      </c>
      <c r="AD15" s="89">
        <v>0</v>
      </c>
      <c r="AE15" s="89">
        <v>0.40661568976174961</v>
      </c>
      <c r="AF15" s="89">
        <v>0.30485143391631009</v>
      </c>
      <c r="AG15" s="89">
        <v>0</v>
      </c>
      <c r="AH15" s="89">
        <v>0</v>
      </c>
      <c r="AI15" s="89">
        <v>0.22143398149507479</v>
      </c>
      <c r="AJ15" s="89">
        <v>0.18921344089697131</v>
      </c>
      <c r="AK15" s="89">
        <v>0</v>
      </c>
      <c r="AL15" s="89">
        <v>0</v>
      </c>
      <c r="AM15" s="89">
        <v>0</v>
      </c>
      <c r="AN15" s="89">
        <v>0.20326519109320079</v>
      </c>
      <c r="AO15" s="89">
        <v>1.432728420605635E-2</v>
      </c>
      <c r="AP15" s="89">
        <v>1.997465205556688E-2</v>
      </c>
      <c r="AQ15" s="89">
        <v>2.0828410789259962E-2</v>
      </c>
      <c r="AR15" s="89">
        <v>1.9994754729440511E-2</v>
      </c>
      <c r="AS15" s="89">
        <v>2.0701598050020059E-2</v>
      </c>
      <c r="AT15" s="89">
        <v>2.497464767065527E-2</v>
      </c>
      <c r="AU15" s="89">
        <v>2.739841802370932E-2</v>
      </c>
      <c r="AV15" s="89">
        <v>2.687588101703085E-2</v>
      </c>
      <c r="AW15" s="89">
        <v>6.0810559563078542E-2</v>
      </c>
      <c r="AX15" s="89">
        <v>2.555871489995467E-2</v>
      </c>
    </row>
    <row r="16" x14ac:dyDescent="0.3">
      <c r="A16" s="89">
        <v>14</v>
      </c>
      <c r="B16" s="89">
        <v>0</v>
      </c>
      <c r="C16" s="89">
        <v>0</v>
      </c>
      <c r="D16" s="89">
        <v>0</v>
      </c>
      <c r="E16" s="89">
        <v>2.0708731352031929E-2</v>
      </c>
      <c r="F16" s="89">
        <v>1.4671921820610121E-2</v>
      </c>
      <c r="G16" s="89">
        <v>2.5314286869641491E-4</v>
      </c>
      <c r="H16" s="89">
        <v>1.1897864271743299E-3</v>
      </c>
      <c r="I16" s="89">
        <v>0</v>
      </c>
      <c r="J16" s="89">
        <v>2.007132838704189E-3</v>
      </c>
      <c r="K16" s="89">
        <v>1.9120913935638071E-3</v>
      </c>
      <c r="L16" s="89">
        <v>1.382620373058447E-3</v>
      </c>
      <c r="M16" s="89">
        <v>0</v>
      </c>
      <c r="N16" s="89">
        <v>2.338869108525881E-2</v>
      </c>
      <c r="O16" s="89">
        <v>0.42960091055126298</v>
      </c>
      <c r="P16" s="89">
        <v>6.9339169124093269E-2</v>
      </c>
      <c r="Q16" s="89">
        <v>0.32606597305833879</v>
      </c>
      <c r="R16" s="89">
        <v>0.24229290375942761</v>
      </c>
      <c r="S16" s="89">
        <v>0.35416195386787519</v>
      </c>
      <c r="T16" s="89">
        <v>3.8092581476892512E-2</v>
      </c>
      <c r="U16" s="89">
        <v>0.1526646810989834</v>
      </c>
      <c r="V16" s="89">
        <v>0.12948482455257901</v>
      </c>
      <c r="W16" s="89">
        <v>0.2190859539700051</v>
      </c>
      <c r="X16" s="89">
        <v>0.2612188247881202</v>
      </c>
      <c r="Y16" s="89">
        <v>0.15941795996615951</v>
      </c>
      <c r="Z16" s="89">
        <v>2.3122114452167379E-2</v>
      </c>
      <c r="AA16" s="89">
        <v>0.27644270689226308</v>
      </c>
      <c r="AB16" s="89">
        <v>0.22838776051643189</v>
      </c>
      <c r="AC16" s="89">
        <v>0.2123315998345697</v>
      </c>
      <c r="AD16" s="89">
        <v>0</v>
      </c>
      <c r="AE16" s="89">
        <v>0.42960091019010371</v>
      </c>
      <c r="AF16" s="89">
        <v>0.32606597254538461</v>
      </c>
      <c r="AG16" s="89">
        <v>0</v>
      </c>
      <c r="AH16" s="89">
        <v>0</v>
      </c>
      <c r="AI16" s="89">
        <v>0.23338896284089891</v>
      </c>
      <c r="AJ16" s="89">
        <v>0.20445067341218301</v>
      </c>
      <c r="AK16" s="89">
        <v>0</v>
      </c>
      <c r="AL16" s="89">
        <v>0</v>
      </c>
      <c r="AM16" s="89">
        <v>0</v>
      </c>
      <c r="AN16" s="89">
        <v>0.21725513016561679</v>
      </c>
      <c r="AO16" s="89">
        <v>1.557147389033656E-2</v>
      </c>
      <c r="AP16" s="89">
        <v>2.2356774629007651E-2</v>
      </c>
      <c r="AQ16" s="89">
        <v>2.331254581326845E-2</v>
      </c>
      <c r="AR16" s="89">
        <v>2.237927469298789E-2</v>
      </c>
      <c r="AS16" s="89">
        <v>2.3171495135806051E-2</v>
      </c>
      <c r="AT16" s="89">
        <v>2.7706490220651591E-2</v>
      </c>
      <c r="AU16" s="89">
        <v>3.033204407735798E-2</v>
      </c>
      <c r="AV16" s="89">
        <v>2.9752122263079151E-2</v>
      </c>
      <c r="AW16" s="89">
        <v>6.6000645395162941E-2</v>
      </c>
      <c r="AX16" s="89">
        <v>2.829959475238953E-2</v>
      </c>
    </row>
    <row r="17" x14ac:dyDescent="0.3">
      <c r="A17" s="89">
        <v>15</v>
      </c>
      <c r="B17" s="89">
        <v>0</v>
      </c>
      <c r="C17" s="89">
        <v>0</v>
      </c>
      <c r="D17" s="89">
        <v>0</v>
      </c>
      <c r="E17" s="89">
        <v>2.2440207738535681E-2</v>
      </c>
      <c r="F17" s="89">
        <v>1.5815222734297078E-2</v>
      </c>
      <c r="G17" s="89">
        <v>3.5082580196654751E-4</v>
      </c>
      <c r="H17" s="89">
        <v>1.1897864271743299E-3</v>
      </c>
      <c r="I17" s="89">
        <v>0</v>
      </c>
      <c r="J17" s="89">
        <v>2.007132838704189E-3</v>
      </c>
      <c r="K17" s="89">
        <v>1.9120913935638071E-3</v>
      </c>
      <c r="L17" s="89">
        <v>1.382620373058447E-3</v>
      </c>
      <c r="M17" s="89">
        <v>0</v>
      </c>
      <c r="N17" s="89">
        <v>2.4100673999939131E-2</v>
      </c>
      <c r="O17" s="89">
        <v>0.44375987102579362</v>
      </c>
      <c r="P17" s="89">
        <v>7.7623554052874674E-2</v>
      </c>
      <c r="Q17" s="89">
        <v>0.34200656973208732</v>
      </c>
      <c r="R17" s="89">
        <v>0.24229290375942761</v>
      </c>
      <c r="S17" s="89">
        <v>0.37431843178857538</v>
      </c>
      <c r="T17" s="89">
        <v>5.4303265635964548E-2</v>
      </c>
      <c r="U17" s="89">
        <v>0.1643017178384254</v>
      </c>
      <c r="V17" s="89">
        <v>0.12948482455257901</v>
      </c>
      <c r="W17" s="89">
        <v>0.2491561895815356</v>
      </c>
      <c r="X17" s="89">
        <v>0.27695401931380981</v>
      </c>
      <c r="Y17" s="89">
        <v>0.17148183352122429</v>
      </c>
      <c r="Z17" s="89">
        <v>2.3122114452167379E-2</v>
      </c>
      <c r="AA17" s="89">
        <v>0.28922424413302938</v>
      </c>
      <c r="AB17" s="89">
        <v>0.24463333403577059</v>
      </c>
      <c r="AC17" s="89">
        <v>0.22308457186100331</v>
      </c>
      <c r="AD17" s="89">
        <v>0</v>
      </c>
      <c r="AE17" s="89">
        <v>0.44375987070946099</v>
      </c>
      <c r="AF17" s="89">
        <v>0.34200656928201401</v>
      </c>
      <c r="AG17" s="89">
        <v>0</v>
      </c>
      <c r="AH17" s="89">
        <v>0</v>
      </c>
      <c r="AI17" s="89">
        <v>0.24431534872161911</v>
      </c>
      <c r="AJ17" s="89">
        <v>0.2170054617412244</v>
      </c>
      <c r="AK17" s="89">
        <v>0</v>
      </c>
      <c r="AL17" s="89">
        <v>0</v>
      </c>
      <c r="AM17" s="89">
        <v>0</v>
      </c>
      <c r="AN17" s="89">
        <v>0.23531901293690591</v>
      </c>
      <c r="AO17" s="89">
        <v>1.6187775249174589E-2</v>
      </c>
      <c r="AP17" s="89">
        <v>2.4917044439984829E-2</v>
      </c>
      <c r="AQ17" s="89">
        <v>2.5980818864222311E-2</v>
      </c>
      <c r="AR17" s="89">
        <v>2.4942121183092959E-2</v>
      </c>
      <c r="AS17" s="89">
        <v>2.5822606171206419E-2</v>
      </c>
      <c r="AT17" s="89">
        <v>3.0547170239634019E-2</v>
      </c>
      <c r="AU17" s="89">
        <v>3.3412707269991522E-2</v>
      </c>
      <c r="AV17" s="89">
        <v>3.2754403270090549E-2</v>
      </c>
      <c r="AW17" s="89">
        <v>7.1032171049828965E-2</v>
      </c>
      <c r="AX17" s="89">
        <v>3.1131847555636291E-2</v>
      </c>
    </row>
    <row r="18" x14ac:dyDescent="0.3">
      <c r="A18" s="89">
        <v>16</v>
      </c>
      <c r="B18" s="89">
        <v>0</v>
      </c>
      <c r="C18" s="89">
        <v>0</v>
      </c>
      <c r="D18" s="89">
        <v>0</v>
      </c>
      <c r="E18" s="89">
        <v>2.443554740720048E-2</v>
      </c>
      <c r="F18" s="89">
        <v>1.7728049915040359E-2</v>
      </c>
      <c r="G18" s="89">
        <v>3.5082580196654751E-4</v>
      </c>
      <c r="H18" s="89">
        <v>1.1897864271743299E-3</v>
      </c>
      <c r="I18" s="89">
        <v>0</v>
      </c>
      <c r="J18" s="89">
        <v>2.007132838704189E-3</v>
      </c>
      <c r="K18" s="89">
        <v>1.9120913935638071E-3</v>
      </c>
      <c r="L18" s="89">
        <v>1.382620373058447E-3</v>
      </c>
      <c r="M18" s="89">
        <v>0</v>
      </c>
      <c r="N18" s="89">
        <v>2.6307833128749219E-2</v>
      </c>
      <c r="O18" s="89">
        <v>0.46534430626154322</v>
      </c>
      <c r="P18" s="89">
        <v>8.5729303171608831E-2</v>
      </c>
      <c r="Q18" s="89">
        <v>0.36140076522953468</v>
      </c>
      <c r="R18" s="89">
        <v>0.29540634292148288</v>
      </c>
      <c r="S18" s="89">
        <v>0.40165526494379739</v>
      </c>
      <c r="T18" s="89">
        <v>5.5032088067901143E-2</v>
      </c>
      <c r="U18" s="89">
        <v>0.1739518844630614</v>
      </c>
      <c r="V18" s="89">
        <v>0.12948482455257901</v>
      </c>
      <c r="W18" s="89">
        <v>0.26136822903581691</v>
      </c>
      <c r="X18" s="89">
        <v>0.29438964190079697</v>
      </c>
      <c r="Y18" s="89">
        <v>0.1783008358971577</v>
      </c>
      <c r="Z18" s="89">
        <v>2.3122114452167379E-2</v>
      </c>
      <c r="AA18" s="89">
        <v>0.30808846431920323</v>
      </c>
      <c r="AB18" s="89">
        <v>0.26149020811415941</v>
      </c>
      <c r="AC18" s="89">
        <v>0.23772398358602531</v>
      </c>
      <c r="AD18" s="89">
        <v>0</v>
      </c>
      <c r="AE18" s="89">
        <v>0.46534430558163881</v>
      </c>
      <c r="AF18" s="89">
        <v>0.36140076491748763</v>
      </c>
      <c r="AG18" s="89">
        <v>0</v>
      </c>
      <c r="AH18" s="89">
        <v>0</v>
      </c>
      <c r="AI18" s="89">
        <v>0.26133825176046682</v>
      </c>
      <c r="AJ18" s="89">
        <v>0.23436016347242161</v>
      </c>
      <c r="AK18" s="89">
        <v>0</v>
      </c>
      <c r="AL18" s="89">
        <v>0</v>
      </c>
      <c r="AM18" s="89">
        <v>0</v>
      </c>
      <c r="AN18" s="89">
        <v>0.24890856052987351</v>
      </c>
      <c r="AO18" s="89">
        <v>1.7600289110474839E-2</v>
      </c>
      <c r="AP18" s="89">
        <v>2.748560927420296E-2</v>
      </c>
      <c r="AQ18" s="89">
        <v>2.8661268416719531E-2</v>
      </c>
      <c r="AR18" s="89">
        <v>2.7513271044626812E-2</v>
      </c>
      <c r="AS18" s="89">
        <v>2.848581539033752E-2</v>
      </c>
      <c r="AT18" s="89">
        <v>3.3477573300829983E-2</v>
      </c>
      <c r="AU18" s="89">
        <v>3.6522573006828901E-2</v>
      </c>
      <c r="AV18" s="89">
        <v>3.5804085881967512E-2</v>
      </c>
      <c r="AW18" s="89">
        <v>7.5991963674965621E-2</v>
      </c>
      <c r="AX18" s="89">
        <v>3.4053980634113079E-2</v>
      </c>
    </row>
    <row r="19" x14ac:dyDescent="0.3">
      <c r="A19" s="89">
        <v>17</v>
      </c>
      <c r="B19" s="89">
        <v>0</v>
      </c>
      <c r="C19" s="89">
        <v>0</v>
      </c>
      <c r="D19" s="89">
        <v>0</v>
      </c>
      <c r="E19" s="89">
        <v>2.7376802556546769E-2</v>
      </c>
      <c r="F19" s="89">
        <v>1.9540095890651459E-2</v>
      </c>
      <c r="G19" s="89">
        <v>1.5196827944077449E-3</v>
      </c>
      <c r="H19" s="89">
        <v>1.1897864271743299E-3</v>
      </c>
      <c r="I19" s="89">
        <v>0</v>
      </c>
      <c r="J19" s="89">
        <v>2.007132838704189E-3</v>
      </c>
      <c r="K19" s="89">
        <v>1.9120913935638071E-3</v>
      </c>
      <c r="L19" s="89">
        <v>1.382620373058447E-3</v>
      </c>
      <c r="M19" s="89">
        <v>0</v>
      </c>
      <c r="N19" s="89">
        <v>2.9915080500445699E-2</v>
      </c>
      <c r="O19" s="89">
        <v>0.48534551181808311</v>
      </c>
      <c r="P19" s="89">
        <v>9.3349538996982118E-2</v>
      </c>
      <c r="Q19" s="89">
        <v>0.37250415549067228</v>
      </c>
      <c r="R19" s="89">
        <v>0.29875929453141231</v>
      </c>
      <c r="S19" s="89">
        <v>0.41525542719408409</v>
      </c>
      <c r="T19" s="89">
        <v>6.1779232888773787E-2</v>
      </c>
      <c r="U19" s="89">
        <v>0.18353727799615471</v>
      </c>
      <c r="V19" s="89">
        <v>0.18064248533778801</v>
      </c>
      <c r="W19" s="89">
        <v>0.26958350173131329</v>
      </c>
      <c r="X19" s="89">
        <v>0.31501203974706649</v>
      </c>
      <c r="Y19" s="89">
        <v>0.19226706374963409</v>
      </c>
      <c r="Z19" s="89">
        <v>3.37961922549034E-2</v>
      </c>
      <c r="AA19" s="89">
        <v>0.32782635649637459</v>
      </c>
      <c r="AB19" s="89">
        <v>0.27747894174039112</v>
      </c>
      <c r="AC19" s="89">
        <v>0.24589870618222559</v>
      </c>
      <c r="AD19" s="89">
        <v>0</v>
      </c>
      <c r="AE19" s="89">
        <v>0.48534551089009692</v>
      </c>
      <c r="AF19" s="89">
        <v>0.37250415522257518</v>
      </c>
      <c r="AG19" s="89">
        <v>0</v>
      </c>
      <c r="AH19" s="89">
        <v>0</v>
      </c>
      <c r="AI19" s="89">
        <v>0.27873983159100812</v>
      </c>
      <c r="AJ19" s="89">
        <v>0.24702130003114481</v>
      </c>
      <c r="AK19" s="89">
        <v>0</v>
      </c>
      <c r="AL19" s="89">
        <v>0</v>
      </c>
      <c r="AM19" s="89">
        <v>0</v>
      </c>
      <c r="AN19" s="89">
        <v>0.26503429994614602</v>
      </c>
      <c r="AO19" s="89">
        <v>2.28693838834063E-2</v>
      </c>
      <c r="AP19" s="89">
        <v>3.024697149947134E-2</v>
      </c>
      <c r="AQ19" s="89">
        <v>3.1500791923166557E-2</v>
      </c>
      <c r="AR19" s="89">
        <v>3.027741233028167E-2</v>
      </c>
      <c r="AS19" s="89">
        <v>3.1307075418627872E-2</v>
      </c>
      <c r="AT19" s="89">
        <v>3.6486812214397459E-2</v>
      </c>
      <c r="AU19" s="89">
        <v>3.9638172044761083E-2</v>
      </c>
      <c r="AV19" s="89">
        <v>3.8897633542625709E-2</v>
      </c>
      <c r="AW19" s="89">
        <v>8.2335626500538744E-2</v>
      </c>
      <c r="AX19" s="89">
        <v>3.7082526648713518E-2</v>
      </c>
    </row>
    <row r="20" x14ac:dyDescent="0.3">
      <c r="A20" s="89">
        <v>18</v>
      </c>
      <c r="B20" s="89">
        <v>0</v>
      </c>
      <c r="C20" s="89">
        <v>0</v>
      </c>
      <c r="D20" s="89">
        <v>0</v>
      </c>
      <c r="E20" s="89">
        <v>3.001085779514627E-2</v>
      </c>
      <c r="F20" s="89">
        <v>2.0886885658222321E-2</v>
      </c>
      <c r="G20" s="89">
        <v>2.0353702510544709E-3</v>
      </c>
      <c r="H20" s="89">
        <v>2.0001256571534078E-3</v>
      </c>
      <c r="I20" s="89">
        <v>0</v>
      </c>
      <c r="J20" s="89">
        <v>3.2623704120887079E-3</v>
      </c>
      <c r="K20" s="89">
        <v>3.9510262060233623E-3</v>
      </c>
      <c r="L20" s="89">
        <v>2.3242948642681251E-3</v>
      </c>
      <c r="M20" s="89">
        <v>0</v>
      </c>
      <c r="N20" s="89">
        <v>3.1985581716410111E-2</v>
      </c>
      <c r="O20" s="89">
        <v>0.51552900495926834</v>
      </c>
      <c r="P20" s="89">
        <v>0.100123403327651</v>
      </c>
      <c r="Q20" s="89">
        <v>0.39008283676218319</v>
      </c>
      <c r="R20" s="89">
        <v>0.29875929453141231</v>
      </c>
      <c r="S20" s="89">
        <v>0.43300155229841569</v>
      </c>
      <c r="T20" s="89">
        <v>7.5645627351331027E-2</v>
      </c>
      <c r="U20" s="89">
        <v>0.195381515766201</v>
      </c>
      <c r="V20" s="89">
        <v>0.18064248533778801</v>
      </c>
      <c r="W20" s="89">
        <v>0.28508776720663248</v>
      </c>
      <c r="X20" s="89">
        <v>0.33092365431179621</v>
      </c>
      <c r="Y20" s="89">
        <v>0.21971455307735949</v>
      </c>
      <c r="Z20" s="89">
        <v>3.37961922549034E-2</v>
      </c>
      <c r="AA20" s="89">
        <v>0.34087885229185522</v>
      </c>
      <c r="AB20" s="89">
        <v>0.29715961374594141</v>
      </c>
      <c r="AC20" s="89">
        <v>0.26198416679132608</v>
      </c>
      <c r="AD20" s="89">
        <v>0</v>
      </c>
      <c r="AE20" s="89">
        <v>0.51552900417933545</v>
      </c>
      <c r="AF20" s="89">
        <v>0.3900828362811336</v>
      </c>
      <c r="AG20" s="89">
        <v>0</v>
      </c>
      <c r="AH20" s="89">
        <v>0</v>
      </c>
      <c r="AI20" s="89">
        <v>0.2912828744530091</v>
      </c>
      <c r="AJ20" s="89">
        <v>0.26449944167179418</v>
      </c>
      <c r="AK20" s="89">
        <v>0</v>
      </c>
      <c r="AL20" s="89">
        <v>0</v>
      </c>
      <c r="AM20" s="89">
        <v>0</v>
      </c>
      <c r="AN20" s="89">
        <v>0.28012873782323677</v>
      </c>
      <c r="AO20" s="89">
        <v>2.507811024716879E-2</v>
      </c>
      <c r="AP20" s="89">
        <v>3.3083588140473012E-2</v>
      </c>
      <c r="AQ20" s="89">
        <v>3.4436289883254083E-2</v>
      </c>
      <c r="AR20" s="89">
        <v>3.311688376840722E-2</v>
      </c>
      <c r="AS20" s="89">
        <v>3.422974934282013E-2</v>
      </c>
      <c r="AT20" s="89">
        <v>3.9654292022085112E-2</v>
      </c>
      <c r="AU20" s="89">
        <v>4.3003283777809168E-2</v>
      </c>
      <c r="AV20" s="89">
        <v>4.2209309371215809E-2</v>
      </c>
      <c r="AW20" s="89">
        <v>8.8254136316715984E-2</v>
      </c>
      <c r="AX20" s="89">
        <v>4.0329458505935487E-2</v>
      </c>
    </row>
    <row r="21" x14ac:dyDescent="0.3">
      <c r="A21" s="89">
        <v>19</v>
      </c>
      <c r="B21" s="89">
        <v>0</v>
      </c>
      <c r="C21" s="89">
        <v>0</v>
      </c>
      <c r="D21" s="89">
        <v>0</v>
      </c>
      <c r="E21" s="89">
        <v>3.2203826015495401E-2</v>
      </c>
      <c r="F21" s="89">
        <v>2.1934916686393309E-2</v>
      </c>
      <c r="G21" s="89">
        <v>2.2583338428642371E-3</v>
      </c>
      <c r="H21" s="89">
        <v>2.061190777955938E-3</v>
      </c>
      <c r="I21" s="89">
        <v>0</v>
      </c>
      <c r="J21" s="89">
        <v>3.3548715283326421E-3</v>
      </c>
      <c r="K21" s="89">
        <v>4.1184514609475757E-3</v>
      </c>
      <c r="L21" s="89">
        <v>2.3952570791467812E-3</v>
      </c>
      <c r="M21" s="89">
        <v>0</v>
      </c>
      <c r="N21" s="89">
        <v>3.4177902928684882E-2</v>
      </c>
      <c r="O21" s="89">
        <v>0.53048827882770466</v>
      </c>
      <c r="P21" s="89">
        <v>0.1042202163446482</v>
      </c>
      <c r="Q21" s="89">
        <v>0.40478458588656602</v>
      </c>
      <c r="R21" s="89">
        <v>0.29875929453141231</v>
      </c>
      <c r="S21" s="89">
        <v>0.44356732216822548</v>
      </c>
      <c r="T21" s="89">
        <v>7.8609088360525506E-2</v>
      </c>
      <c r="U21" s="89">
        <v>0.2078369264959227</v>
      </c>
      <c r="V21" s="89">
        <v>0.18064248533778801</v>
      </c>
      <c r="W21" s="89">
        <v>0.29842707184130901</v>
      </c>
      <c r="X21" s="89">
        <v>0.34075078610693871</v>
      </c>
      <c r="Y21" s="89">
        <v>0.226260929326868</v>
      </c>
      <c r="Z21" s="89">
        <v>3.37961922549034E-2</v>
      </c>
      <c r="AA21" s="89">
        <v>0.35075417649918039</v>
      </c>
      <c r="AB21" s="89">
        <v>0.30796796237529711</v>
      </c>
      <c r="AC21" s="89">
        <v>0.27278993573441979</v>
      </c>
      <c r="AD21" s="89">
        <v>0</v>
      </c>
      <c r="AE21" s="89">
        <v>0.53048827813743904</v>
      </c>
      <c r="AF21" s="89">
        <v>0.40478458546288032</v>
      </c>
      <c r="AG21" s="89">
        <v>0</v>
      </c>
      <c r="AH21" s="89">
        <v>0</v>
      </c>
      <c r="AI21" s="89">
        <v>0.30246062650287259</v>
      </c>
      <c r="AJ21" s="89">
        <v>0.27581128506642971</v>
      </c>
      <c r="AK21" s="89">
        <v>0</v>
      </c>
      <c r="AL21" s="89">
        <v>0</v>
      </c>
      <c r="AM21" s="89">
        <v>0</v>
      </c>
      <c r="AN21" s="89">
        <v>0.29402025460137432</v>
      </c>
      <c r="AO21" s="89">
        <v>2.5839405269188719E-2</v>
      </c>
      <c r="AP21" s="89">
        <v>3.6098041550025682E-2</v>
      </c>
      <c r="AQ21" s="89">
        <v>3.7573556367982E-2</v>
      </c>
      <c r="AR21" s="89">
        <v>3.6134370951646198E-2</v>
      </c>
      <c r="AS21" s="89">
        <v>3.7347293722438883E-2</v>
      </c>
      <c r="AT21" s="89">
        <v>4.2949106119027372E-2</v>
      </c>
      <c r="AU21" s="89">
        <v>4.6531255855226897E-2</v>
      </c>
      <c r="AV21" s="89">
        <v>4.5653350461736637E-2</v>
      </c>
      <c r="AW21" s="89">
        <v>9.2596789545185548E-2</v>
      </c>
      <c r="AX21" s="89">
        <v>4.3606800038550123E-2</v>
      </c>
    </row>
    <row r="22" x14ac:dyDescent="0.3">
      <c r="A22" s="89">
        <v>20</v>
      </c>
      <c r="B22" s="89">
        <v>0</v>
      </c>
      <c r="C22" s="89">
        <v>0</v>
      </c>
      <c r="D22" s="89">
        <v>0</v>
      </c>
      <c r="E22" s="89">
        <v>3.443066381932619E-2</v>
      </c>
      <c r="F22" s="89">
        <v>2.418853158790123E-2</v>
      </c>
      <c r="G22" s="89">
        <v>3.1425855710255188E-3</v>
      </c>
      <c r="H22" s="89">
        <v>2.061190777955938E-3</v>
      </c>
      <c r="I22" s="89">
        <v>0</v>
      </c>
      <c r="J22" s="89">
        <v>3.3548715283326421E-3</v>
      </c>
      <c r="K22" s="89">
        <v>4.1184514609475757E-3</v>
      </c>
      <c r="L22" s="89">
        <v>2.3952570791467812E-3</v>
      </c>
      <c r="M22" s="89">
        <v>0</v>
      </c>
      <c r="N22" s="89">
        <v>3.6278742212179971E-2</v>
      </c>
      <c r="O22" s="89">
        <v>0.55724564736589532</v>
      </c>
      <c r="P22" s="89">
        <v>0.11065408013182459</v>
      </c>
      <c r="Q22" s="89">
        <v>0.42067711343380793</v>
      </c>
      <c r="R22" s="89">
        <v>0.3412808314298485</v>
      </c>
      <c r="S22" s="89">
        <v>0.46558421803942368</v>
      </c>
      <c r="T22" s="89">
        <v>8.4886793909173155E-2</v>
      </c>
      <c r="U22" s="89">
        <v>0.217147010857415</v>
      </c>
      <c r="V22" s="89">
        <v>0.2143604344483695</v>
      </c>
      <c r="W22" s="89">
        <v>0.31285650307485607</v>
      </c>
      <c r="X22" s="89">
        <v>0.35409091959029038</v>
      </c>
      <c r="Y22" s="89">
        <v>0.2417510501464612</v>
      </c>
      <c r="Z22" s="89">
        <v>3.37961922549034E-2</v>
      </c>
      <c r="AA22" s="89">
        <v>0.36475144343568622</v>
      </c>
      <c r="AB22" s="89">
        <v>0.32397326631721313</v>
      </c>
      <c r="AC22" s="89">
        <v>0.28464870984867818</v>
      </c>
      <c r="AD22" s="89">
        <v>0</v>
      </c>
      <c r="AE22" s="89">
        <v>0.55724564671680976</v>
      </c>
      <c r="AF22" s="89">
        <v>0.42067711303216337</v>
      </c>
      <c r="AG22" s="89">
        <v>2.128883774453395E-2</v>
      </c>
      <c r="AH22" s="89">
        <v>0</v>
      </c>
      <c r="AI22" s="89">
        <v>0.31726074841034901</v>
      </c>
      <c r="AJ22" s="89">
        <v>0.29325809196083352</v>
      </c>
      <c r="AK22" s="89">
        <v>0</v>
      </c>
      <c r="AL22" s="89">
        <v>0</v>
      </c>
      <c r="AM22" s="89">
        <v>0</v>
      </c>
      <c r="AN22" s="89">
        <v>0.30511329612485882</v>
      </c>
      <c r="AO22" s="89">
        <v>3.379808551995573E-2</v>
      </c>
      <c r="AP22" s="89">
        <v>3.9074279445368183E-2</v>
      </c>
      <c r="AQ22" s="89">
        <v>4.0647571548871969E-2</v>
      </c>
      <c r="AR22" s="89">
        <v>3.9113604160229402E-2</v>
      </c>
      <c r="AS22" s="89">
        <v>4.0401537202555113E-2</v>
      </c>
      <c r="AT22" s="89">
        <v>4.6244614213112822E-2</v>
      </c>
      <c r="AU22" s="89">
        <v>5.0012917117653863E-2</v>
      </c>
      <c r="AV22" s="89">
        <v>4.9068607488031803E-2</v>
      </c>
      <c r="AW22" s="89">
        <v>9.7928331712100886E-2</v>
      </c>
      <c r="AX22" s="89">
        <v>4.6962723477981E-2</v>
      </c>
    </row>
    <row r="23" x14ac:dyDescent="0.3">
      <c r="A23" s="89">
        <v>21</v>
      </c>
      <c r="B23" s="89">
        <v>0</v>
      </c>
      <c r="C23" s="89">
        <v>0</v>
      </c>
      <c r="D23" s="89">
        <v>0</v>
      </c>
      <c r="E23" s="89">
        <v>3.6548513294879473E-2</v>
      </c>
      <c r="F23" s="89">
        <v>2.5642675841271841E-2</v>
      </c>
      <c r="G23" s="89">
        <v>3.3011955815339901E-3</v>
      </c>
      <c r="H23" s="89">
        <v>2.4873732522268229E-3</v>
      </c>
      <c r="I23" s="89">
        <v>0</v>
      </c>
      <c r="J23" s="89">
        <v>4.020001016410436E-3</v>
      </c>
      <c r="K23" s="89">
        <v>5.1580950728489011E-3</v>
      </c>
      <c r="L23" s="89">
        <v>2.8905128310272349E-3</v>
      </c>
      <c r="M23" s="89">
        <v>0</v>
      </c>
      <c r="N23" s="89">
        <v>3.9443194453616479E-2</v>
      </c>
      <c r="O23" s="89">
        <v>0.58564877086480838</v>
      </c>
      <c r="P23" s="89">
        <v>0.122914741272256</v>
      </c>
      <c r="Q23" s="89">
        <v>0.43834162137419252</v>
      </c>
      <c r="R23" s="89">
        <v>0.34337205455600112</v>
      </c>
      <c r="S23" s="89">
        <v>0.48943032988291463</v>
      </c>
      <c r="T23" s="89">
        <v>8.5563434380006589E-2</v>
      </c>
      <c r="U23" s="89">
        <v>0.2293655964474508</v>
      </c>
      <c r="V23" s="89">
        <v>0.2143604344483695</v>
      </c>
      <c r="W23" s="89">
        <v>0.32460540257130061</v>
      </c>
      <c r="X23" s="89">
        <v>0.36784247665614728</v>
      </c>
      <c r="Y23" s="89">
        <v>0.2579250807328351</v>
      </c>
      <c r="Z23" s="89">
        <v>3.37961922549034E-2</v>
      </c>
      <c r="AA23" s="89">
        <v>0.37944433968898722</v>
      </c>
      <c r="AB23" s="89">
        <v>0.34303219126034717</v>
      </c>
      <c r="AC23" s="89">
        <v>0.29974862801345742</v>
      </c>
      <c r="AD23" s="89">
        <v>0</v>
      </c>
      <c r="AE23" s="89">
        <v>0.58564877007275062</v>
      </c>
      <c r="AF23" s="89">
        <v>0.43834162102072949</v>
      </c>
      <c r="AG23" s="89">
        <v>4.0276179516685842E-2</v>
      </c>
      <c r="AH23" s="89">
        <v>0.17852604828462509</v>
      </c>
      <c r="AI23" s="89">
        <v>0.33060440877591651</v>
      </c>
      <c r="AJ23" s="89">
        <v>0.31131830025143759</v>
      </c>
      <c r="AK23" s="89">
        <v>0</v>
      </c>
      <c r="AL23" s="89">
        <v>0</v>
      </c>
      <c r="AM23" s="89">
        <v>0</v>
      </c>
      <c r="AN23" s="89">
        <v>0.31855490562630262</v>
      </c>
      <c r="AO23" s="89">
        <v>3.6372114493009138E-2</v>
      </c>
      <c r="AP23" s="89">
        <v>4.2247228748035687E-2</v>
      </c>
      <c r="AQ23" s="89">
        <v>4.3949810293997492E-2</v>
      </c>
      <c r="AR23" s="89">
        <v>4.2289746748310431E-2</v>
      </c>
      <c r="AS23" s="89">
        <v>4.3685721766242483E-2</v>
      </c>
      <c r="AT23" s="89">
        <v>4.9782756358114418E-2</v>
      </c>
      <c r="AU23" s="89">
        <v>5.3813598402572257E-2</v>
      </c>
      <c r="AV23" s="89">
        <v>5.277231473796485E-2</v>
      </c>
      <c r="AW23" s="89">
        <v>0.1034068239702768</v>
      </c>
      <c r="AX23" s="89">
        <v>5.0646539293308777E-2</v>
      </c>
    </row>
    <row r="24" x14ac:dyDescent="0.3">
      <c r="A24" s="89">
        <v>22</v>
      </c>
      <c r="B24" s="89">
        <v>0</v>
      </c>
      <c r="C24" s="89">
        <v>0</v>
      </c>
      <c r="D24" s="89">
        <v>0</v>
      </c>
      <c r="E24" s="89">
        <v>3.8830599071498689E-2</v>
      </c>
      <c r="F24" s="89">
        <v>2.7425663018261302E-2</v>
      </c>
      <c r="G24" s="89">
        <v>3.7514220620231968E-3</v>
      </c>
      <c r="H24" s="89">
        <v>2.6251983073760218E-3</v>
      </c>
      <c r="I24" s="89">
        <v>0</v>
      </c>
      <c r="J24" s="89">
        <v>4.2334957865132307E-3</v>
      </c>
      <c r="K24" s="89">
        <v>5.5048835457251E-3</v>
      </c>
      <c r="L24" s="89">
        <v>3.0506758021410971E-3</v>
      </c>
      <c r="M24" s="89">
        <v>0</v>
      </c>
      <c r="N24" s="89">
        <v>4.2571426754776667E-2</v>
      </c>
      <c r="O24" s="89">
        <v>0.6058287730865064</v>
      </c>
      <c r="P24" s="89">
        <v>0.12987842625603491</v>
      </c>
      <c r="Q24" s="89">
        <v>0.44482784749701221</v>
      </c>
      <c r="R24" s="89">
        <v>0.35109056337218142</v>
      </c>
      <c r="S24" s="89">
        <v>0.505897173880824</v>
      </c>
      <c r="T24" s="89">
        <v>9.1312342597534707E-2</v>
      </c>
      <c r="U24" s="89">
        <v>0.23924254604317841</v>
      </c>
      <c r="V24" s="89">
        <v>0.2143604344483695</v>
      </c>
      <c r="W24" s="89">
        <v>0.34802018591136991</v>
      </c>
      <c r="X24" s="89">
        <v>0.38276838191356488</v>
      </c>
      <c r="Y24" s="89">
        <v>0.27313520715231632</v>
      </c>
      <c r="Z24" s="89">
        <v>4.0027739680990937E-2</v>
      </c>
      <c r="AA24" s="89">
        <v>0.39600042487278442</v>
      </c>
      <c r="AB24" s="89">
        <v>0.35832353073082118</v>
      </c>
      <c r="AC24" s="89">
        <v>0.31057786225284439</v>
      </c>
      <c r="AD24" s="89">
        <v>0</v>
      </c>
      <c r="AE24" s="89">
        <v>0.6058287723542034</v>
      </c>
      <c r="AF24" s="89">
        <v>0.44482784709213052</v>
      </c>
      <c r="AG24" s="89">
        <v>0.25239739163789798</v>
      </c>
      <c r="AH24" s="89">
        <v>0.17852604828462509</v>
      </c>
      <c r="AI24" s="89">
        <v>0.34640678149756249</v>
      </c>
      <c r="AJ24" s="89">
        <v>0.32627257051267439</v>
      </c>
      <c r="AK24" s="89">
        <v>0</v>
      </c>
      <c r="AL24" s="89">
        <v>0</v>
      </c>
      <c r="AM24" s="89">
        <v>0</v>
      </c>
      <c r="AN24" s="89">
        <v>0.33183744715234609</v>
      </c>
      <c r="AO24" s="89">
        <v>3.9716676745239869E-2</v>
      </c>
      <c r="AP24" s="89">
        <v>4.5419611626979217E-2</v>
      </c>
      <c r="AQ24" s="89">
        <v>4.7243118327505058E-2</v>
      </c>
      <c r="AR24" s="89">
        <v>4.5465322342613419E-2</v>
      </c>
      <c r="AS24" s="89">
        <v>4.6958877782596893E-2</v>
      </c>
      <c r="AT24" s="89">
        <v>5.3213187816264683E-2</v>
      </c>
      <c r="AU24" s="89">
        <v>5.7445404086758169E-2</v>
      </c>
      <c r="AV24" s="89">
        <v>5.6326718284241177E-2</v>
      </c>
      <c r="AW24" s="89">
        <v>0.1091775421674905</v>
      </c>
      <c r="AX24" s="89">
        <v>5.4040920622043423E-2</v>
      </c>
    </row>
    <row r="25" x14ac:dyDescent="0.3">
      <c r="A25" s="89">
        <v>23</v>
      </c>
      <c r="B25" s="89">
        <v>0</v>
      </c>
      <c r="C25" s="89">
        <v>0</v>
      </c>
      <c r="D25" s="89">
        <v>0</v>
      </c>
      <c r="E25" s="89">
        <v>4.1270754159152413E-2</v>
      </c>
      <c r="F25" s="89">
        <v>2.942615936849638E-2</v>
      </c>
      <c r="G25" s="89">
        <v>3.8080720389980392E-3</v>
      </c>
      <c r="H25" s="89">
        <v>2.6251983073760218E-3</v>
      </c>
      <c r="I25" s="89">
        <v>0</v>
      </c>
      <c r="J25" s="89">
        <v>4.2334957865132307E-3</v>
      </c>
      <c r="K25" s="89">
        <v>5.5048835457251E-3</v>
      </c>
      <c r="L25" s="89">
        <v>3.0506758021410971E-3</v>
      </c>
      <c r="M25" s="89">
        <v>0</v>
      </c>
      <c r="N25" s="89">
        <v>4.560746168264572E-2</v>
      </c>
      <c r="O25" s="89">
        <v>0.62686945627789126</v>
      </c>
      <c r="P25" s="89">
        <v>0.14323752045757379</v>
      </c>
      <c r="Q25" s="89">
        <v>0.45765225683831068</v>
      </c>
      <c r="R25" s="89">
        <v>0.35635323959472248</v>
      </c>
      <c r="S25" s="89">
        <v>0.52237181837328484</v>
      </c>
      <c r="T25" s="89">
        <v>0.1045996294183749</v>
      </c>
      <c r="U25" s="89">
        <v>0.24812114777809671</v>
      </c>
      <c r="V25" s="89">
        <v>0.25376256809064102</v>
      </c>
      <c r="W25" s="89">
        <v>0.35828135752438578</v>
      </c>
      <c r="X25" s="89">
        <v>0.39382208490992698</v>
      </c>
      <c r="Y25" s="89">
        <v>0.28579189181766612</v>
      </c>
      <c r="Z25" s="89">
        <v>4.0027739680990937E-2</v>
      </c>
      <c r="AA25" s="89">
        <v>0.41104547913138262</v>
      </c>
      <c r="AB25" s="89">
        <v>0.3714706353293179</v>
      </c>
      <c r="AC25" s="89">
        <v>0.32158601937646841</v>
      </c>
      <c r="AD25" s="89">
        <v>0</v>
      </c>
      <c r="AE25" s="89">
        <v>0.62686945558625873</v>
      </c>
      <c r="AF25" s="89">
        <v>0.45765225629406209</v>
      </c>
      <c r="AG25" s="89">
        <v>0.25239739163789798</v>
      </c>
      <c r="AH25" s="89">
        <v>0.17852604828462509</v>
      </c>
      <c r="AI25" s="89">
        <v>0.36071179529550718</v>
      </c>
      <c r="AJ25" s="89">
        <v>0.34042827951353283</v>
      </c>
      <c r="AK25" s="89">
        <v>0</v>
      </c>
      <c r="AL25" s="89">
        <v>0</v>
      </c>
      <c r="AM25" s="89">
        <v>0</v>
      </c>
      <c r="AN25" s="89">
        <v>0.34582202438289472</v>
      </c>
      <c r="AO25" s="89">
        <v>4.0318259524877997E-2</v>
      </c>
      <c r="AP25" s="89">
        <v>4.8803201792348518E-2</v>
      </c>
      <c r="AQ25" s="89">
        <v>5.0772053622488177E-2</v>
      </c>
      <c r="AR25" s="89">
        <v>4.8852317784301283E-2</v>
      </c>
      <c r="AS25" s="89">
        <v>5.0465115384629097E-2</v>
      </c>
      <c r="AT25" s="89">
        <v>5.690789058697892E-2</v>
      </c>
      <c r="AU25" s="89">
        <v>6.133451344760904E-2</v>
      </c>
      <c r="AV25" s="89">
        <v>6.0133823017566583E-2</v>
      </c>
      <c r="AW25" s="89">
        <v>0.1141860754860185</v>
      </c>
      <c r="AX25" s="89">
        <v>5.788789165510299E-2</v>
      </c>
    </row>
    <row r="26" x14ac:dyDescent="0.3">
      <c r="A26" s="89">
        <v>24</v>
      </c>
      <c r="B26" s="89">
        <v>0</v>
      </c>
      <c r="C26" s="89">
        <v>0</v>
      </c>
      <c r="D26" s="89">
        <v>0</v>
      </c>
      <c r="E26" s="89">
        <v>4.3741390360750712E-2</v>
      </c>
      <c r="F26" s="89">
        <v>3.2107397089265903E-2</v>
      </c>
      <c r="G26" s="89">
        <v>4.2410747582381026E-3</v>
      </c>
      <c r="H26" s="89">
        <v>3.1457180933848168E-3</v>
      </c>
      <c r="I26" s="89">
        <v>0</v>
      </c>
      <c r="J26" s="89">
        <v>5.2385308887868236E-3</v>
      </c>
      <c r="K26" s="89">
        <v>5.5048835457251E-3</v>
      </c>
      <c r="L26" s="89">
        <v>3.6555585309052691E-3</v>
      </c>
      <c r="M26" s="89">
        <v>0</v>
      </c>
      <c r="N26" s="89">
        <v>4.9616323094919083E-2</v>
      </c>
      <c r="O26" s="89">
        <v>0.64211395164951246</v>
      </c>
      <c r="P26" s="89">
        <v>0.15143375988961799</v>
      </c>
      <c r="Q26" s="89">
        <v>0.47594962458275808</v>
      </c>
      <c r="R26" s="89">
        <v>0.35635323959472248</v>
      </c>
      <c r="S26" s="89">
        <v>0.54008284125213535</v>
      </c>
      <c r="T26" s="89">
        <v>0.1082704104414845</v>
      </c>
      <c r="U26" s="89">
        <v>0.25914115827592682</v>
      </c>
      <c r="V26" s="89">
        <v>0.31054575486692992</v>
      </c>
      <c r="W26" s="89">
        <v>0.36665283072452998</v>
      </c>
      <c r="X26" s="89">
        <v>0.40456077603392349</v>
      </c>
      <c r="Y26" s="89">
        <v>0.29222372490349241</v>
      </c>
      <c r="Z26" s="89">
        <v>5.5899486705642973E-2</v>
      </c>
      <c r="AA26" s="89">
        <v>0.42327486402893871</v>
      </c>
      <c r="AB26" s="89">
        <v>0.38081593315102391</v>
      </c>
      <c r="AC26" s="89">
        <v>0.33642488611998389</v>
      </c>
      <c r="AD26" s="89">
        <v>0</v>
      </c>
      <c r="AE26" s="89">
        <v>0.64211395094031942</v>
      </c>
      <c r="AF26" s="89">
        <v>0.47594962408457903</v>
      </c>
      <c r="AG26" s="89">
        <v>0.25239739163789798</v>
      </c>
      <c r="AH26" s="89">
        <v>0.17852604828462509</v>
      </c>
      <c r="AI26" s="89">
        <v>0.3747325429243164</v>
      </c>
      <c r="AJ26" s="89">
        <v>0.35118844146669398</v>
      </c>
      <c r="AK26" s="89">
        <v>0</v>
      </c>
      <c r="AL26" s="89">
        <v>0</v>
      </c>
      <c r="AM26" s="89">
        <v>0</v>
      </c>
      <c r="AN26" s="89">
        <v>0.3581757892854639</v>
      </c>
      <c r="AO26" s="89">
        <v>4.2364611775552313E-2</v>
      </c>
      <c r="AP26" s="89">
        <v>5.2253446167619608E-2</v>
      </c>
      <c r="AQ26" s="89">
        <v>5.435306836948705E-2</v>
      </c>
      <c r="AR26" s="89">
        <v>5.2306034517301939E-2</v>
      </c>
      <c r="AS26" s="89">
        <v>5.4026988003738202E-2</v>
      </c>
      <c r="AT26" s="89">
        <v>6.0679577584019428E-2</v>
      </c>
      <c r="AU26" s="89">
        <v>6.5324491393907821E-2</v>
      </c>
      <c r="AV26" s="89">
        <v>6.4045415705580686E-2</v>
      </c>
      <c r="AW26" s="89">
        <v>0.1197222741188135</v>
      </c>
      <c r="AX26" s="89">
        <v>6.1755870437263313E-2</v>
      </c>
    </row>
    <row r="27" x14ac:dyDescent="0.3">
      <c r="A27" s="89">
        <v>25</v>
      </c>
      <c r="B27" s="89">
        <v>0</v>
      </c>
      <c r="C27" s="89">
        <v>0</v>
      </c>
      <c r="D27" s="89">
        <v>0</v>
      </c>
      <c r="E27" s="89">
        <v>4.6351325368552847E-2</v>
      </c>
      <c r="F27" s="89">
        <v>3.3888737380765623E-2</v>
      </c>
      <c r="G27" s="89">
        <v>5.2777378470331027E-3</v>
      </c>
      <c r="H27" s="89">
        <v>3.391674716034293E-3</v>
      </c>
      <c r="I27" s="89">
        <v>0</v>
      </c>
      <c r="J27" s="89">
        <v>5.6195244069956749E-3</v>
      </c>
      <c r="K27" s="89">
        <v>6.1237472286396529E-3</v>
      </c>
      <c r="L27" s="89">
        <v>3.9413784306762279E-3</v>
      </c>
      <c r="M27" s="89">
        <v>0</v>
      </c>
      <c r="N27" s="89">
        <v>5.2346201670730882E-2</v>
      </c>
      <c r="O27" s="89">
        <v>0.65709773065559141</v>
      </c>
      <c r="P27" s="89">
        <v>0.15756540299907651</v>
      </c>
      <c r="Q27" s="89">
        <v>0.49420923055777832</v>
      </c>
      <c r="R27" s="89">
        <v>0.37437850924939969</v>
      </c>
      <c r="S27" s="89">
        <v>0.55599194988962297</v>
      </c>
      <c r="T27" s="89">
        <v>0.113476885017066</v>
      </c>
      <c r="U27" s="89">
        <v>0.26741122949819512</v>
      </c>
      <c r="V27" s="89">
        <v>0.3278094855963038</v>
      </c>
      <c r="W27" s="89">
        <v>0.38376934756250752</v>
      </c>
      <c r="X27" s="89">
        <v>0.41651381951393102</v>
      </c>
      <c r="Y27" s="89">
        <v>0.30542767135087923</v>
      </c>
      <c r="Z27" s="89">
        <v>5.5899486705642973E-2</v>
      </c>
      <c r="AA27" s="89">
        <v>0.44234180880938251</v>
      </c>
      <c r="AB27" s="89">
        <v>0.39037268260983188</v>
      </c>
      <c r="AC27" s="89">
        <v>0.35005235694235459</v>
      </c>
      <c r="AD27" s="89">
        <v>0</v>
      </c>
      <c r="AE27" s="89">
        <v>0.65709772992500071</v>
      </c>
      <c r="AF27" s="89">
        <v>0.49420923028105951</v>
      </c>
      <c r="AG27" s="89">
        <v>0.25239739163789798</v>
      </c>
      <c r="AH27" s="89">
        <v>0.17852604828462509</v>
      </c>
      <c r="AI27" s="89">
        <v>0.39338626845152891</v>
      </c>
      <c r="AJ27" s="89">
        <v>0.36165899440152532</v>
      </c>
      <c r="AK27" s="89">
        <v>0</v>
      </c>
      <c r="AL27" s="89">
        <v>0</v>
      </c>
      <c r="AM27" s="89">
        <v>0</v>
      </c>
      <c r="AN27" s="89">
        <v>0.3720747395261903</v>
      </c>
      <c r="AO27" s="89">
        <v>4.6571150394755428E-2</v>
      </c>
      <c r="AP27" s="89">
        <v>5.5685860586584368E-2</v>
      </c>
      <c r="AQ27" s="89">
        <v>5.7895788138136263E-2</v>
      </c>
      <c r="AR27" s="89">
        <v>5.5741903349763942E-2</v>
      </c>
      <c r="AS27" s="89">
        <v>5.7548759779007988E-2</v>
      </c>
      <c r="AT27" s="89">
        <v>6.4431086723344397E-2</v>
      </c>
      <c r="AU27" s="89">
        <v>6.9226904550851523E-2</v>
      </c>
      <c r="AV27" s="89">
        <v>6.7869739704725748E-2</v>
      </c>
      <c r="AW27" s="89">
        <v>0.125012215564935</v>
      </c>
      <c r="AX27" s="89">
        <v>6.551509064231939E-2</v>
      </c>
    </row>
    <row r="28" x14ac:dyDescent="0.3">
      <c r="A28" s="89">
        <v>26</v>
      </c>
      <c r="B28" s="89">
        <v>0</v>
      </c>
      <c r="C28" s="89">
        <v>0</v>
      </c>
      <c r="D28" s="89">
        <v>0</v>
      </c>
      <c r="E28" s="89">
        <v>4.8759163937402691E-2</v>
      </c>
      <c r="F28" s="89">
        <v>3.6458509688209677E-2</v>
      </c>
      <c r="G28" s="89">
        <v>7.21755149105879E-3</v>
      </c>
      <c r="H28" s="89">
        <v>3.843258236926972E-3</v>
      </c>
      <c r="I28" s="89">
        <v>0</v>
      </c>
      <c r="J28" s="89">
        <v>6.3151097477241762E-3</v>
      </c>
      <c r="K28" s="89">
        <v>7.2858974309716633E-3</v>
      </c>
      <c r="L28" s="89">
        <v>4.466152089093664E-3</v>
      </c>
      <c r="M28" s="89">
        <v>0</v>
      </c>
      <c r="N28" s="89">
        <v>5.5214889839454433E-2</v>
      </c>
      <c r="O28" s="89">
        <v>0.68297484163652256</v>
      </c>
      <c r="P28" s="89">
        <v>0.1618126725419303</v>
      </c>
      <c r="Q28" s="89">
        <v>0.5147400059638193</v>
      </c>
      <c r="R28" s="89">
        <v>0.37437850924939969</v>
      </c>
      <c r="S28" s="89">
        <v>0.57481454324204151</v>
      </c>
      <c r="T28" s="89">
        <v>0.1285774302978592</v>
      </c>
      <c r="U28" s="89">
        <v>0.27858177872332462</v>
      </c>
      <c r="V28" s="89">
        <v>0.35024705611613233</v>
      </c>
      <c r="W28" s="89">
        <v>0.40696566865831407</v>
      </c>
      <c r="X28" s="89">
        <v>0.43074977847066248</v>
      </c>
      <c r="Y28" s="89">
        <v>0.32777698513015391</v>
      </c>
      <c r="Z28" s="89">
        <v>5.5899486705642973E-2</v>
      </c>
      <c r="AA28" s="89">
        <v>0.4654974982297253</v>
      </c>
      <c r="AB28" s="89">
        <v>0.40956777232098068</v>
      </c>
      <c r="AC28" s="89">
        <v>0.36238337014451688</v>
      </c>
      <c r="AD28" s="89">
        <v>0</v>
      </c>
      <c r="AE28" s="89">
        <v>0.68297484094292948</v>
      </c>
      <c r="AF28" s="89">
        <v>0.51474000566359113</v>
      </c>
      <c r="AG28" s="89">
        <v>0.25239739163789798</v>
      </c>
      <c r="AH28" s="89">
        <v>0.17852604828462509</v>
      </c>
      <c r="AI28" s="89">
        <v>0.41191561029238138</v>
      </c>
      <c r="AJ28" s="89">
        <v>0.37880859597547911</v>
      </c>
      <c r="AK28" s="89">
        <v>0</v>
      </c>
      <c r="AL28" s="89">
        <v>0</v>
      </c>
      <c r="AM28" s="89">
        <v>0</v>
      </c>
      <c r="AN28" s="89">
        <v>0.3866611428863429</v>
      </c>
      <c r="AO28" s="89">
        <v>5.0314523511051312E-2</v>
      </c>
      <c r="AP28" s="89">
        <v>5.93884130548245E-2</v>
      </c>
      <c r="AQ28" s="89">
        <v>6.1686319683922401E-2</v>
      </c>
      <c r="AR28" s="89">
        <v>5.944818210092314E-2</v>
      </c>
      <c r="AS28" s="89">
        <v>6.1318286357691203E-2</v>
      </c>
      <c r="AT28" s="89">
        <v>6.8474891577135766E-2</v>
      </c>
      <c r="AU28" s="89">
        <v>7.3493921016387034E-2</v>
      </c>
      <c r="AV28" s="89">
        <v>7.2039754025283398E-2</v>
      </c>
      <c r="AW28" s="89">
        <v>0.13122822569294609</v>
      </c>
      <c r="AX28" s="89">
        <v>6.9542394280194333E-2</v>
      </c>
    </row>
    <row r="29" x14ac:dyDescent="0.3">
      <c r="A29" s="89">
        <v>27</v>
      </c>
      <c r="B29" s="89">
        <v>0</v>
      </c>
      <c r="C29" s="89">
        <v>0</v>
      </c>
      <c r="D29" s="89">
        <v>0</v>
      </c>
      <c r="E29" s="89">
        <v>5.2071694729706929E-2</v>
      </c>
      <c r="F29" s="89">
        <v>3.8539223924896372E-2</v>
      </c>
      <c r="G29" s="89">
        <v>7.8997328097835766E-3</v>
      </c>
      <c r="H29" s="89">
        <v>4.3049060721089124E-3</v>
      </c>
      <c r="I29" s="89">
        <v>0</v>
      </c>
      <c r="J29" s="89">
        <v>7.0302148386845289E-3</v>
      </c>
      <c r="K29" s="89">
        <v>8.447472491121235E-3</v>
      </c>
      <c r="L29" s="89">
        <v>5.0026212297080534E-3</v>
      </c>
      <c r="M29" s="89">
        <v>0</v>
      </c>
      <c r="N29" s="89">
        <v>5.7968382205185978E-2</v>
      </c>
      <c r="O29" s="89">
        <v>0.70159876560700363</v>
      </c>
      <c r="P29" s="89">
        <v>0.17131403230677561</v>
      </c>
      <c r="Q29" s="89">
        <v>0.52921282448951423</v>
      </c>
      <c r="R29" s="89">
        <v>0.39645288069821172</v>
      </c>
      <c r="S29" s="89">
        <v>0.58983829574795044</v>
      </c>
      <c r="T29" s="89">
        <v>0.13199362372660811</v>
      </c>
      <c r="U29" s="89">
        <v>0.28872088122974859</v>
      </c>
      <c r="V29" s="89">
        <v>0.35024705611613233</v>
      </c>
      <c r="W29" s="89">
        <v>0.4206992976438847</v>
      </c>
      <c r="X29" s="89">
        <v>0.44244455238687608</v>
      </c>
      <c r="Y29" s="89">
        <v>0.33281755417523229</v>
      </c>
      <c r="Z29" s="89">
        <v>6.630575610472611E-2</v>
      </c>
      <c r="AA29" s="89">
        <v>0.47840925666230338</v>
      </c>
      <c r="AB29" s="89">
        <v>0.41991737536285839</v>
      </c>
      <c r="AC29" s="89">
        <v>0.37101566601843788</v>
      </c>
      <c r="AD29" s="89">
        <v>0</v>
      </c>
      <c r="AE29" s="89">
        <v>0.70159876490940953</v>
      </c>
      <c r="AF29" s="89">
        <v>0.52921282427905181</v>
      </c>
      <c r="AG29" s="89">
        <v>0.25239739163789798</v>
      </c>
      <c r="AH29" s="89">
        <v>0.17852604828462509</v>
      </c>
      <c r="AI29" s="89">
        <v>0.42669780826296883</v>
      </c>
      <c r="AJ29" s="89">
        <v>0.38941683188623782</v>
      </c>
      <c r="AK29" s="89">
        <v>0</v>
      </c>
      <c r="AL29" s="89">
        <v>0</v>
      </c>
      <c r="AM29" s="89">
        <v>0</v>
      </c>
      <c r="AN29" s="89">
        <v>0.3985859198195042</v>
      </c>
      <c r="AO29" s="89">
        <v>5.34445703004751E-2</v>
      </c>
      <c r="AP29" s="89">
        <v>6.2969929890303561E-2</v>
      </c>
      <c r="AQ29" s="89">
        <v>6.5395788364874294E-2</v>
      </c>
      <c r="AR29" s="89">
        <v>6.3033303407945246E-2</v>
      </c>
      <c r="AS29" s="89">
        <v>6.5007346682218317E-2</v>
      </c>
      <c r="AT29" s="89">
        <v>7.2355893845988659E-2</v>
      </c>
      <c r="AU29" s="89">
        <v>7.7544558732711807E-2</v>
      </c>
      <c r="AV29" s="89">
        <v>7.6037208736099079E-2</v>
      </c>
      <c r="AW29" s="89">
        <v>0.1366433878977554</v>
      </c>
      <c r="AX29" s="89">
        <v>7.3408092656279567E-2</v>
      </c>
    </row>
    <row r="30" x14ac:dyDescent="0.3">
      <c r="A30" s="89">
        <v>28</v>
      </c>
      <c r="B30" s="89">
        <v>0</v>
      </c>
      <c r="C30" s="89">
        <v>0</v>
      </c>
      <c r="D30" s="89">
        <v>0</v>
      </c>
      <c r="E30" s="89">
        <v>5.5188329215010261E-2</v>
      </c>
      <c r="F30" s="89">
        <v>4.2209172779488817E-2</v>
      </c>
      <c r="G30" s="89">
        <v>8.7874864395641912E-3</v>
      </c>
      <c r="H30" s="89">
        <v>4.3973480437341271E-3</v>
      </c>
      <c r="I30" s="89">
        <v>0</v>
      </c>
      <c r="J30" s="89">
        <v>7.1702454416475714E-3</v>
      </c>
      <c r="K30" s="89">
        <v>8.7009251929570861E-3</v>
      </c>
      <c r="L30" s="89">
        <v>5.1100456803283706E-3</v>
      </c>
      <c r="M30" s="89">
        <v>0</v>
      </c>
      <c r="N30" s="89">
        <v>6.1366185256414012E-2</v>
      </c>
      <c r="O30" s="89">
        <v>0.72554370333111051</v>
      </c>
      <c r="P30" s="89">
        <v>0.18046372648851169</v>
      </c>
      <c r="Q30" s="89">
        <v>0.53461775240928011</v>
      </c>
      <c r="R30" s="89">
        <v>0.39645288069821172</v>
      </c>
      <c r="S30" s="89">
        <v>0.60738940848849821</v>
      </c>
      <c r="T30" s="89">
        <v>0.13740360795049189</v>
      </c>
      <c r="U30" s="89">
        <v>0.30071292578330627</v>
      </c>
      <c r="V30" s="89">
        <v>0.38899806026096562</v>
      </c>
      <c r="W30" s="89">
        <v>0.43371309353460991</v>
      </c>
      <c r="X30" s="89">
        <v>0.46206768302909518</v>
      </c>
      <c r="Y30" s="89">
        <v>0.34749783473230061</v>
      </c>
      <c r="Z30" s="89">
        <v>7.5207025558136145E-2</v>
      </c>
      <c r="AA30" s="89">
        <v>0.49698023660599011</v>
      </c>
      <c r="AB30" s="89">
        <v>0.43837670703519771</v>
      </c>
      <c r="AC30" s="89">
        <v>0.37834857111011377</v>
      </c>
      <c r="AD30" s="89">
        <v>0</v>
      </c>
      <c r="AE30" s="89">
        <v>0.72554370272084168</v>
      </c>
      <c r="AF30" s="89">
        <v>0.53461775219329588</v>
      </c>
      <c r="AG30" s="89">
        <v>0.25239739163789798</v>
      </c>
      <c r="AH30" s="89">
        <v>0.17852604828462509</v>
      </c>
      <c r="AI30" s="89">
        <v>0.44349506769729158</v>
      </c>
      <c r="AJ30" s="89">
        <v>0.40561499661964562</v>
      </c>
      <c r="AK30" s="89">
        <v>0</v>
      </c>
      <c r="AL30" s="89">
        <v>0</v>
      </c>
      <c r="AM30" s="89">
        <v>0</v>
      </c>
      <c r="AN30" s="89">
        <v>0.41318719010483462</v>
      </c>
      <c r="AO30" s="89">
        <v>6.0083432422775217E-2</v>
      </c>
      <c r="AP30" s="89">
        <v>6.6972332847230961E-2</v>
      </c>
      <c r="AQ30" s="89">
        <v>6.9539845961535965E-2</v>
      </c>
      <c r="AR30" s="89">
        <v>6.703973442008633E-2</v>
      </c>
      <c r="AS30" s="89">
        <v>6.9125441133612187E-2</v>
      </c>
      <c r="AT30" s="89">
        <v>7.6613559032887829E-2</v>
      </c>
      <c r="AU30" s="89">
        <v>8.1975246341296409E-2</v>
      </c>
      <c r="AV30" s="89">
        <v>8.0404304038850918E-2</v>
      </c>
      <c r="AW30" s="89">
        <v>0.14380579751753511</v>
      </c>
      <c r="AX30" s="89">
        <v>7.7688681174960611E-2</v>
      </c>
    </row>
    <row r="31" x14ac:dyDescent="0.3">
      <c r="A31" s="89">
        <v>29</v>
      </c>
      <c r="B31" s="89">
        <v>0</v>
      </c>
      <c r="C31" s="89">
        <v>0</v>
      </c>
      <c r="D31" s="89">
        <v>0</v>
      </c>
      <c r="E31" s="89">
        <v>5.8307723809537831E-2</v>
      </c>
      <c r="F31" s="89">
        <v>4.4599701727148312E-2</v>
      </c>
      <c r="G31" s="89">
        <v>9.5714525378530271E-3</v>
      </c>
      <c r="H31" s="89">
        <v>5.3960327687438024E-3</v>
      </c>
      <c r="I31" s="89">
        <v>0</v>
      </c>
      <c r="J31" s="89">
        <v>8.7172353234241714E-3</v>
      </c>
      <c r="K31" s="89">
        <v>1.121376547657589E-2</v>
      </c>
      <c r="L31" s="89">
        <v>6.2705916535581788E-3</v>
      </c>
      <c r="M31" s="89">
        <v>0</v>
      </c>
      <c r="N31" s="89">
        <v>6.6105691029475833E-2</v>
      </c>
      <c r="O31" s="89">
        <v>0.73274174915422718</v>
      </c>
      <c r="P31" s="89">
        <v>0.19166878044304689</v>
      </c>
      <c r="Q31" s="89">
        <v>0.54378827392887663</v>
      </c>
      <c r="R31" s="89">
        <v>0.39967073789481639</v>
      </c>
      <c r="S31" s="89">
        <v>0.61583734408761515</v>
      </c>
      <c r="T31" s="89">
        <v>0.156022683679619</v>
      </c>
      <c r="U31" s="89">
        <v>0.31146018040448392</v>
      </c>
      <c r="V31" s="89">
        <v>0.38899806026096562</v>
      </c>
      <c r="W31" s="89">
        <v>0.44654338114015452</v>
      </c>
      <c r="X31" s="89">
        <v>0.4760041965874941</v>
      </c>
      <c r="Y31" s="89">
        <v>0.35480649238689871</v>
      </c>
      <c r="Z31" s="89">
        <v>7.5207025558136145E-2</v>
      </c>
      <c r="AA31" s="89">
        <v>0.50761235070191468</v>
      </c>
      <c r="AB31" s="89">
        <v>0.44935526162457179</v>
      </c>
      <c r="AC31" s="89">
        <v>0.38519163814166579</v>
      </c>
      <c r="AD31" s="89">
        <v>0</v>
      </c>
      <c r="AE31" s="89">
        <v>0.73274174860248598</v>
      </c>
      <c r="AF31" s="89">
        <v>0.54378827377600447</v>
      </c>
      <c r="AG31" s="89">
        <v>0.25239739163789798</v>
      </c>
      <c r="AH31" s="89">
        <v>0.17852604828462509</v>
      </c>
      <c r="AI31" s="89">
        <v>0.45455436718499642</v>
      </c>
      <c r="AJ31" s="89">
        <v>0.41649574986896382</v>
      </c>
      <c r="AK31" s="89">
        <v>0</v>
      </c>
      <c r="AL31" s="89">
        <v>0</v>
      </c>
      <c r="AM31" s="89">
        <v>0</v>
      </c>
      <c r="AN31" s="89">
        <v>0.42693072817143402</v>
      </c>
      <c r="AO31" s="89">
        <v>6.4228748015731973E-2</v>
      </c>
      <c r="AP31" s="89">
        <v>7.0992647232029193E-2</v>
      </c>
      <c r="AQ31" s="89">
        <v>7.3699517934751491E-2</v>
      </c>
      <c r="AR31" s="89">
        <v>7.1064094886324286E-2</v>
      </c>
      <c r="AS31" s="89">
        <v>7.3265823084376583E-2</v>
      </c>
      <c r="AT31" s="89">
        <v>8.0850027473759342E-2</v>
      </c>
      <c r="AU31" s="89">
        <v>8.6422003064581185E-2</v>
      </c>
      <c r="AV31" s="89">
        <v>8.4772246120739456E-2</v>
      </c>
      <c r="AW31" s="89">
        <v>0.14946692938777939</v>
      </c>
      <c r="AX31" s="89">
        <v>8.2136176970705937E-2</v>
      </c>
    </row>
    <row r="32" x14ac:dyDescent="0.3">
      <c r="A32" s="89">
        <v>30</v>
      </c>
      <c r="B32" s="89">
        <v>0</v>
      </c>
      <c r="C32" s="89">
        <v>0</v>
      </c>
      <c r="D32" s="89">
        <v>0</v>
      </c>
      <c r="E32" s="89">
        <v>6.1388186318632458E-2</v>
      </c>
      <c r="F32" s="89">
        <v>4.6463146423717773E-2</v>
      </c>
      <c r="G32" s="89">
        <v>1.107334975038583E-2</v>
      </c>
      <c r="H32" s="89">
        <v>8.4453143847113294E-3</v>
      </c>
      <c r="I32" s="89">
        <v>0</v>
      </c>
      <c r="J32" s="89">
        <v>1.338004740690053E-2</v>
      </c>
      <c r="K32" s="89">
        <v>1.928563467561626E-2</v>
      </c>
      <c r="L32" s="89">
        <v>9.8140838208390143E-3</v>
      </c>
      <c r="M32" s="89">
        <v>0</v>
      </c>
      <c r="N32" s="89">
        <v>6.8333390220703297E-2</v>
      </c>
      <c r="O32" s="89">
        <v>0.74402583629434271</v>
      </c>
      <c r="P32" s="89">
        <v>0.19936784420897219</v>
      </c>
      <c r="Q32" s="89">
        <v>0.55391185669182086</v>
      </c>
      <c r="R32" s="89">
        <v>0.41051159209084781</v>
      </c>
      <c r="S32" s="89">
        <v>0.63067778497156723</v>
      </c>
      <c r="T32" s="89">
        <v>0.16083248047452359</v>
      </c>
      <c r="U32" s="89">
        <v>0.32223748634533561</v>
      </c>
      <c r="V32" s="89">
        <v>0.38899806026096562</v>
      </c>
      <c r="W32" s="89">
        <v>0.45805634141279528</v>
      </c>
      <c r="X32" s="89">
        <v>0.49016215579261968</v>
      </c>
      <c r="Y32" s="89">
        <v>0.36490102733830487</v>
      </c>
      <c r="Z32" s="89">
        <v>7.5207025558136145E-2</v>
      </c>
      <c r="AA32" s="89">
        <v>0.51746751310838723</v>
      </c>
      <c r="AB32" s="89">
        <v>0.46357331293023157</v>
      </c>
      <c r="AC32" s="89">
        <v>0.40034142006106838</v>
      </c>
      <c r="AD32" s="89">
        <v>0</v>
      </c>
      <c r="AE32" s="89">
        <v>0.744025835606547</v>
      </c>
      <c r="AF32" s="89">
        <v>0.5539118565423119</v>
      </c>
      <c r="AG32" s="89">
        <v>0.25239739163789798</v>
      </c>
      <c r="AH32" s="89">
        <v>0.17852604828462509</v>
      </c>
      <c r="AI32" s="89">
        <v>0.46905813058637202</v>
      </c>
      <c r="AJ32" s="89">
        <v>0.43169310179804471</v>
      </c>
      <c r="AK32" s="89">
        <v>0</v>
      </c>
      <c r="AL32" s="89">
        <v>0</v>
      </c>
      <c r="AM32" s="89">
        <v>0</v>
      </c>
      <c r="AN32" s="89">
        <v>0.43719808666734972</v>
      </c>
      <c r="AO32" s="89">
        <v>7.2823458784690043E-2</v>
      </c>
      <c r="AP32" s="89">
        <v>7.4980036631544442E-2</v>
      </c>
      <c r="AQ32" s="89">
        <v>7.7783532947613712E-2</v>
      </c>
      <c r="AR32" s="89">
        <v>7.505549723127071E-2</v>
      </c>
      <c r="AS32" s="89">
        <v>7.734636151845331E-2</v>
      </c>
      <c r="AT32" s="89">
        <v>8.5046117925796097E-2</v>
      </c>
      <c r="AU32" s="89">
        <v>9.0830224253843503E-2</v>
      </c>
      <c r="AV32" s="89">
        <v>8.9096105499154102E-2</v>
      </c>
      <c r="AW32" s="89">
        <v>0.15534844893541969</v>
      </c>
      <c r="AX32" s="89">
        <v>8.6361744571362128E-2</v>
      </c>
    </row>
    <row r="33" x14ac:dyDescent="0.3">
      <c r="A33" s="89">
        <v>31</v>
      </c>
      <c r="B33" s="89">
        <v>0</v>
      </c>
      <c r="C33" s="89">
        <v>0</v>
      </c>
      <c r="D33" s="89">
        <v>0</v>
      </c>
      <c r="E33" s="89">
        <v>6.5368884807201114E-2</v>
      </c>
      <c r="F33" s="89">
        <v>4.951786177059795E-2</v>
      </c>
      <c r="G33" s="89">
        <v>1.4467541176780129E-2</v>
      </c>
      <c r="H33" s="89">
        <v>8.4453143847113294E-3</v>
      </c>
      <c r="I33" s="89">
        <v>0</v>
      </c>
      <c r="J33" s="89">
        <v>1.338004740690053E-2</v>
      </c>
      <c r="K33" s="89">
        <v>1.928563467561626E-2</v>
      </c>
      <c r="L33" s="89">
        <v>9.8140838208390143E-3</v>
      </c>
      <c r="M33" s="89">
        <v>0</v>
      </c>
      <c r="N33" s="89">
        <v>7.2032103513228626E-2</v>
      </c>
      <c r="O33" s="89">
        <v>0.76543048921356682</v>
      </c>
      <c r="P33" s="89">
        <v>0.2074309857835403</v>
      </c>
      <c r="Q33" s="89">
        <v>0.57772794393194637</v>
      </c>
      <c r="R33" s="89">
        <v>0.42035776764314958</v>
      </c>
      <c r="S33" s="89">
        <v>0.64706662402396309</v>
      </c>
      <c r="T33" s="89">
        <v>0.16507476178568189</v>
      </c>
      <c r="U33" s="89">
        <v>0.3326284594930255</v>
      </c>
      <c r="V33" s="89">
        <v>0.38899806026096562</v>
      </c>
      <c r="W33" s="89">
        <v>0.47969174977334539</v>
      </c>
      <c r="X33" s="89">
        <v>0.50258771708117567</v>
      </c>
      <c r="Y33" s="89">
        <v>0.37573506903067683</v>
      </c>
      <c r="Z33" s="89">
        <v>8.1222543828925672E-2</v>
      </c>
      <c r="AA33" s="89">
        <v>0.5351602963680121</v>
      </c>
      <c r="AB33" s="89">
        <v>0.47653562248642273</v>
      </c>
      <c r="AC33" s="89">
        <v>0.41692845137843948</v>
      </c>
      <c r="AD33" s="89">
        <v>0</v>
      </c>
      <c r="AE33" s="89">
        <v>0.76543048857951512</v>
      </c>
      <c r="AF33" s="89">
        <v>0.57772794384691573</v>
      </c>
      <c r="AG33" s="89">
        <v>0.25239739163789798</v>
      </c>
      <c r="AH33" s="89">
        <v>0.17852604828462509</v>
      </c>
      <c r="AI33" s="89">
        <v>0.48526757433827139</v>
      </c>
      <c r="AJ33" s="89">
        <v>0.44438082541418839</v>
      </c>
      <c r="AK33" s="89">
        <v>0</v>
      </c>
      <c r="AL33" s="89">
        <v>0</v>
      </c>
      <c r="AM33" s="89">
        <v>0</v>
      </c>
      <c r="AN33" s="89">
        <v>0.44713020818650889</v>
      </c>
      <c r="AO33" s="89">
        <v>9.0225986559745064E-2</v>
      </c>
      <c r="AP33" s="89">
        <v>7.9363226391728756E-2</v>
      </c>
      <c r="AQ33" s="89">
        <v>8.2235336235778694E-2</v>
      </c>
      <c r="AR33" s="89">
        <v>7.944309827401605E-2</v>
      </c>
      <c r="AS33" s="89">
        <v>8.1769531336274889E-2</v>
      </c>
      <c r="AT33" s="89">
        <v>8.9746196942731449E-2</v>
      </c>
      <c r="AU33" s="89">
        <v>9.5681354439633035E-2</v>
      </c>
      <c r="AV33" s="89">
        <v>9.3890480357688336E-2</v>
      </c>
      <c r="AW33" s="89">
        <v>0.16200566061414939</v>
      </c>
      <c r="AX33" s="89">
        <v>9.1109215616765105E-2</v>
      </c>
    </row>
    <row r="34" x14ac:dyDescent="0.3">
      <c r="A34" s="89">
        <v>32</v>
      </c>
      <c r="B34" s="89">
        <v>0</v>
      </c>
      <c r="C34" s="89">
        <v>0</v>
      </c>
      <c r="D34" s="89">
        <v>0</v>
      </c>
      <c r="E34" s="89">
        <v>6.9093074596865853E-2</v>
      </c>
      <c r="F34" s="89">
        <v>5.2503810496063598E-2</v>
      </c>
      <c r="G34" s="89">
        <v>1.544226749750657E-2</v>
      </c>
      <c r="H34" s="89">
        <v>9.6606393508423087E-3</v>
      </c>
      <c r="I34" s="89">
        <v>0</v>
      </c>
      <c r="J34" s="89">
        <v>1.5261771899079891E-2</v>
      </c>
      <c r="K34" s="89">
        <v>2.2349156343451301E-2</v>
      </c>
      <c r="L34" s="89">
        <v>1.1226381876759809E-2</v>
      </c>
      <c r="M34" s="89">
        <v>0</v>
      </c>
      <c r="N34" s="89">
        <v>7.7100315475715955E-2</v>
      </c>
      <c r="O34" s="89">
        <v>0.77926934205351028</v>
      </c>
      <c r="P34" s="89">
        <v>0.21242169143846951</v>
      </c>
      <c r="Q34" s="89">
        <v>0.59063965145091124</v>
      </c>
      <c r="R34" s="89">
        <v>0.45081332372206828</v>
      </c>
      <c r="S34" s="89">
        <v>0.65518303860464755</v>
      </c>
      <c r="T34" s="89">
        <v>0.17534253295845009</v>
      </c>
      <c r="U34" s="89">
        <v>0.34427954647281578</v>
      </c>
      <c r="V34" s="89">
        <v>0.42806583010725519</v>
      </c>
      <c r="W34" s="89">
        <v>0.49083441654196108</v>
      </c>
      <c r="X34" s="89">
        <v>0.51473676422884529</v>
      </c>
      <c r="Y34" s="89">
        <v>0.39291922295525378</v>
      </c>
      <c r="Z34" s="89">
        <v>8.1222543828925672E-2</v>
      </c>
      <c r="AA34" s="89">
        <v>0.5461826472826713</v>
      </c>
      <c r="AB34" s="89">
        <v>0.48747203083807789</v>
      </c>
      <c r="AC34" s="89">
        <v>0.42613564701154788</v>
      </c>
      <c r="AD34" s="89">
        <v>0</v>
      </c>
      <c r="AE34" s="89">
        <v>0.77926934158986916</v>
      </c>
      <c r="AF34" s="89">
        <v>0.59063965138162222</v>
      </c>
      <c r="AG34" s="89">
        <v>0.25239739163789798</v>
      </c>
      <c r="AH34" s="89">
        <v>0.17852604828462509</v>
      </c>
      <c r="AI34" s="89">
        <v>0.49743088216365489</v>
      </c>
      <c r="AJ34" s="89">
        <v>0.45652541342874292</v>
      </c>
      <c r="AK34" s="89">
        <v>0</v>
      </c>
      <c r="AL34" s="89">
        <v>0</v>
      </c>
      <c r="AM34" s="89">
        <v>0</v>
      </c>
      <c r="AN34" s="89">
        <v>0.45725836189394231</v>
      </c>
      <c r="AO34" s="89">
        <v>0.1000620685616472</v>
      </c>
      <c r="AP34" s="89">
        <v>8.3712984977191277E-2</v>
      </c>
      <c r="AQ34" s="89">
        <v>8.6730298689732421E-2</v>
      </c>
      <c r="AR34" s="89">
        <v>8.3797234496597317E-2</v>
      </c>
      <c r="AS34" s="89">
        <v>8.6244666458716826E-2</v>
      </c>
      <c r="AT34" s="89">
        <v>9.4368025142842538E-2</v>
      </c>
      <c r="AU34" s="89">
        <v>0.1005123171388768</v>
      </c>
      <c r="AV34" s="89">
        <v>9.8654248971595512E-2</v>
      </c>
      <c r="AW34" s="89">
        <v>0.1683119752329354</v>
      </c>
      <c r="AX34" s="89">
        <v>9.573109834882855E-2</v>
      </c>
    </row>
    <row r="35" x14ac:dyDescent="0.3">
      <c r="A35" s="89">
        <v>33</v>
      </c>
      <c r="B35" s="89">
        <v>0</v>
      </c>
      <c r="C35" s="89">
        <v>0</v>
      </c>
      <c r="D35" s="89">
        <v>0</v>
      </c>
      <c r="E35" s="89">
        <v>7.3191616650098892E-2</v>
      </c>
      <c r="F35" s="89">
        <v>5.5116096044918579E-2</v>
      </c>
      <c r="G35" s="89">
        <v>1.8770175442614039E-2</v>
      </c>
      <c r="H35" s="89">
        <v>1.018430406131449E-2</v>
      </c>
      <c r="I35" s="89">
        <v>0</v>
      </c>
      <c r="J35" s="89">
        <v>1.6069205918505271E-2</v>
      </c>
      <c r="K35" s="89">
        <v>2.369140203526765E-2</v>
      </c>
      <c r="L35" s="89">
        <v>1.183491924179776E-2</v>
      </c>
      <c r="M35" s="89">
        <v>0</v>
      </c>
      <c r="N35" s="89">
        <v>8.1838329381035704E-2</v>
      </c>
      <c r="O35" s="89">
        <v>0.78118673316268883</v>
      </c>
      <c r="P35" s="89">
        <v>0.218105358206899</v>
      </c>
      <c r="Q35" s="89">
        <v>0.59633558922738017</v>
      </c>
      <c r="R35" s="89">
        <v>0.45178999450150031</v>
      </c>
      <c r="S35" s="89">
        <v>0.65618930240177231</v>
      </c>
      <c r="T35" s="89">
        <v>0.18210134756335131</v>
      </c>
      <c r="U35" s="89">
        <v>0.35529209149594881</v>
      </c>
      <c r="V35" s="89">
        <v>0.49063683481941928</v>
      </c>
      <c r="W35" s="89">
        <v>0.50938186107985883</v>
      </c>
      <c r="X35" s="89">
        <v>0.52639705756816857</v>
      </c>
      <c r="Y35" s="89">
        <v>0.40771873557744159</v>
      </c>
      <c r="Z35" s="89">
        <v>8.1222543828925672E-2</v>
      </c>
      <c r="AA35" s="89">
        <v>0.55938311345466118</v>
      </c>
      <c r="AB35" s="89">
        <v>0.50111552445859642</v>
      </c>
      <c r="AC35" s="89">
        <v>0.43791229258877951</v>
      </c>
      <c r="AD35" s="89">
        <v>0</v>
      </c>
      <c r="AE35" s="89">
        <v>0.78118673273833716</v>
      </c>
      <c r="AF35" s="89">
        <v>0.59633558917139695</v>
      </c>
      <c r="AG35" s="89">
        <v>0.25239739163789798</v>
      </c>
      <c r="AH35" s="89">
        <v>0.17852604828462509</v>
      </c>
      <c r="AI35" s="89">
        <v>0.50927425143830907</v>
      </c>
      <c r="AJ35" s="89">
        <v>0.46990155192452321</v>
      </c>
      <c r="AK35" s="89">
        <v>0</v>
      </c>
      <c r="AL35" s="89">
        <v>0</v>
      </c>
      <c r="AM35" s="89">
        <v>0</v>
      </c>
      <c r="AN35" s="89">
        <v>0.46936430409019991</v>
      </c>
      <c r="AO35" s="89">
        <v>0.1074713073824948</v>
      </c>
      <c r="AP35" s="89">
        <v>8.8100052234597229E-2</v>
      </c>
      <c r="AQ35" s="89">
        <v>9.118459762453017E-2</v>
      </c>
      <c r="AR35" s="89">
        <v>8.8188716938913225E-2</v>
      </c>
      <c r="AS35" s="89">
        <v>9.0674229911569953E-2</v>
      </c>
      <c r="AT35" s="89">
        <v>9.8856877536453197E-2</v>
      </c>
      <c r="AU35" s="89">
        <v>0.1051516491328304</v>
      </c>
      <c r="AV35" s="89">
        <v>0.10324800711254339</v>
      </c>
      <c r="AW35" s="89">
        <v>0.17426568167147641</v>
      </c>
      <c r="AX35" s="89">
        <v>0.10026967694803091</v>
      </c>
    </row>
    <row r="36" x14ac:dyDescent="0.3">
      <c r="A36" s="89">
        <v>34</v>
      </c>
      <c r="B36" s="89">
        <v>0</v>
      </c>
      <c r="C36" s="89">
        <v>0</v>
      </c>
      <c r="D36" s="89">
        <v>0</v>
      </c>
      <c r="E36" s="89">
        <v>7.7014265400119422E-2</v>
      </c>
      <c r="F36" s="89">
        <v>5.7933464109657752E-2</v>
      </c>
      <c r="G36" s="89">
        <v>2.0260128366059688E-2</v>
      </c>
      <c r="H36" s="89">
        <v>1.047354904938467E-2</v>
      </c>
      <c r="I36" s="89">
        <v>0</v>
      </c>
      <c r="J36" s="89">
        <v>1.651725429080286E-2</v>
      </c>
      <c r="K36" s="89">
        <v>2.4419185757983491E-2</v>
      </c>
      <c r="L36" s="89">
        <v>1.2171043443735969E-2</v>
      </c>
      <c r="M36" s="89">
        <v>0</v>
      </c>
      <c r="N36" s="89">
        <v>8.9387697051953804E-2</v>
      </c>
      <c r="O36" s="89">
        <v>0.79250036050956463</v>
      </c>
      <c r="P36" s="89">
        <v>0.22344012320028689</v>
      </c>
      <c r="Q36" s="89">
        <v>0.60221794646840587</v>
      </c>
      <c r="R36" s="89">
        <v>0.46442241420946678</v>
      </c>
      <c r="S36" s="89">
        <v>0.6712832593586433</v>
      </c>
      <c r="T36" s="89">
        <v>0.185800988229742</v>
      </c>
      <c r="U36" s="89">
        <v>0.36501520846766222</v>
      </c>
      <c r="V36" s="89">
        <v>0.50816453696667363</v>
      </c>
      <c r="W36" s="89">
        <v>0.52099422167363929</v>
      </c>
      <c r="X36" s="89">
        <v>0.53615874321979629</v>
      </c>
      <c r="Y36" s="89">
        <v>0.41328513142655809</v>
      </c>
      <c r="Z36" s="89">
        <v>8.8346793913854721E-2</v>
      </c>
      <c r="AA36" s="89">
        <v>0.56879303765541167</v>
      </c>
      <c r="AB36" s="89">
        <v>0.50922057017375599</v>
      </c>
      <c r="AC36" s="89">
        <v>0.44219470916231818</v>
      </c>
      <c r="AD36" s="89">
        <v>0</v>
      </c>
      <c r="AE36" s="89">
        <v>0.79250036019887293</v>
      </c>
      <c r="AF36" s="89">
        <v>0.60221794642892035</v>
      </c>
      <c r="AG36" s="89">
        <v>0.25239739163789798</v>
      </c>
      <c r="AH36" s="89">
        <v>0.17852604828462509</v>
      </c>
      <c r="AI36" s="89">
        <v>0.51818689002120621</v>
      </c>
      <c r="AJ36" s="89">
        <v>0.47779695844063108</v>
      </c>
      <c r="AK36" s="89">
        <v>0</v>
      </c>
      <c r="AL36" s="89">
        <v>0</v>
      </c>
      <c r="AM36" s="89">
        <v>0</v>
      </c>
      <c r="AN36" s="89">
        <v>0.48222358506883017</v>
      </c>
      <c r="AO36" s="89">
        <v>0.11163212445780039</v>
      </c>
      <c r="AP36" s="89">
        <v>9.2796210667269591E-2</v>
      </c>
      <c r="AQ36" s="89">
        <v>9.6029448492749594E-2</v>
      </c>
      <c r="AR36" s="89">
        <v>9.2889601628702273E-2</v>
      </c>
      <c r="AS36" s="89">
        <v>9.5490081185034451E-2</v>
      </c>
      <c r="AT36" s="89">
        <v>0.1037436946909258</v>
      </c>
      <c r="AU36" s="89">
        <v>0.11019596407480139</v>
      </c>
      <c r="AV36" s="89">
        <v>0.10821599715420351</v>
      </c>
      <c r="AW36" s="89">
        <v>0.18011205404435471</v>
      </c>
      <c r="AX36" s="89">
        <v>0.1051716456565928</v>
      </c>
    </row>
    <row r="37" x14ac:dyDescent="0.3">
      <c r="A37" s="89">
        <v>35</v>
      </c>
      <c r="B37" s="89">
        <v>0</v>
      </c>
      <c r="C37" s="89">
        <v>0</v>
      </c>
      <c r="D37" s="89">
        <v>0</v>
      </c>
      <c r="E37" s="89">
        <v>8.0823664165639367E-2</v>
      </c>
      <c r="F37" s="89">
        <v>6.2195700401935297E-2</v>
      </c>
      <c r="G37" s="89">
        <v>2.1941259384084689E-2</v>
      </c>
      <c r="H37" s="89">
        <v>1.152861622493267E-2</v>
      </c>
      <c r="I37" s="89">
        <v>0</v>
      </c>
      <c r="J37" s="89">
        <v>1.8236802616463869E-2</v>
      </c>
      <c r="K37" s="89">
        <v>2.6512273796269119E-2</v>
      </c>
      <c r="L37" s="89">
        <v>1.3397110020510059E-2</v>
      </c>
      <c r="M37" s="89">
        <v>0</v>
      </c>
      <c r="N37" s="89">
        <v>9.3940545826467131E-2</v>
      </c>
      <c r="O37" s="89">
        <v>0.81192886458782565</v>
      </c>
      <c r="P37" s="89">
        <v>0.22912510744217049</v>
      </c>
      <c r="Q37" s="89">
        <v>0.62197384890776664</v>
      </c>
      <c r="R37" s="89">
        <v>0.47807626149447557</v>
      </c>
      <c r="S37" s="89">
        <v>0.69117062021732179</v>
      </c>
      <c r="T37" s="89">
        <v>0.2000240658029537</v>
      </c>
      <c r="U37" s="89">
        <v>0.37511084132453992</v>
      </c>
      <c r="V37" s="89">
        <v>0.63471439399702556</v>
      </c>
      <c r="W37" s="89">
        <v>0.52782990529661711</v>
      </c>
      <c r="X37" s="89">
        <v>0.55317423838933522</v>
      </c>
      <c r="Y37" s="89">
        <v>0.42387869945950363</v>
      </c>
      <c r="Z37" s="89">
        <v>0.1060330795101956</v>
      </c>
      <c r="AA37" s="89">
        <v>0.5784753387559709</v>
      </c>
      <c r="AB37" s="89">
        <v>0.5242013963372758</v>
      </c>
      <c r="AC37" s="89">
        <v>0.45807484842885182</v>
      </c>
      <c r="AD37" s="89">
        <v>0</v>
      </c>
      <c r="AE37" s="89">
        <v>0.81192886429986444</v>
      </c>
      <c r="AF37" s="89">
        <v>0.62197384878322304</v>
      </c>
      <c r="AG37" s="89">
        <v>0.25239739163789798</v>
      </c>
      <c r="AH37" s="89">
        <v>0.17852604828462509</v>
      </c>
      <c r="AI37" s="89">
        <v>0.53119526480635038</v>
      </c>
      <c r="AJ37" s="89">
        <v>0.49035459538296761</v>
      </c>
      <c r="AK37" s="89">
        <v>0</v>
      </c>
      <c r="AL37" s="89">
        <v>0</v>
      </c>
      <c r="AM37" s="89">
        <v>0</v>
      </c>
      <c r="AN37" s="89">
        <v>0.49149083819642908</v>
      </c>
      <c r="AO37" s="89">
        <v>0.1279747579498334</v>
      </c>
      <c r="AP37" s="89">
        <v>9.7326427470780588E-2</v>
      </c>
      <c r="AQ37" s="89">
        <v>0.1006884789891524</v>
      </c>
      <c r="AR37" s="89">
        <v>9.7424377684145386E-2</v>
      </c>
      <c r="AS37" s="89">
        <v>0.10012703126498131</v>
      </c>
      <c r="AT37" s="89">
        <v>0.1085985801549547</v>
      </c>
      <c r="AU37" s="89">
        <v>0.1152312425725868</v>
      </c>
      <c r="AV37" s="89">
        <v>0.1131912332700635</v>
      </c>
      <c r="AW37" s="89">
        <v>0.1879131907173906</v>
      </c>
      <c r="AX37" s="89">
        <v>0.109987307887404</v>
      </c>
    </row>
    <row r="38" x14ac:dyDescent="0.3">
      <c r="A38" s="89">
        <v>36</v>
      </c>
      <c r="B38" s="89">
        <v>0</v>
      </c>
      <c r="C38" s="89">
        <v>0</v>
      </c>
      <c r="D38" s="89">
        <v>0</v>
      </c>
      <c r="E38" s="89">
        <v>8.5158475074482057E-2</v>
      </c>
      <c r="F38" s="89">
        <v>6.4863984325663079E-2</v>
      </c>
      <c r="G38" s="89">
        <v>2.4807683261364021E-2</v>
      </c>
      <c r="H38" s="89">
        <v>1.1831196048275559E-2</v>
      </c>
      <c r="I38" s="89">
        <v>0</v>
      </c>
      <c r="J38" s="89">
        <v>1.8821032749253109E-2</v>
      </c>
      <c r="K38" s="89">
        <v>2.6512273796269119E-2</v>
      </c>
      <c r="L38" s="89">
        <v>1.3748730293422291E-2</v>
      </c>
      <c r="M38" s="89">
        <v>0</v>
      </c>
      <c r="N38" s="89">
        <v>9.7649662390887237E-2</v>
      </c>
      <c r="O38" s="89">
        <v>0.81869738615035759</v>
      </c>
      <c r="P38" s="89">
        <v>0.24260059589406491</v>
      </c>
      <c r="Q38" s="89">
        <v>0.63405424948334033</v>
      </c>
      <c r="R38" s="89">
        <v>0.48250124998537419</v>
      </c>
      <c r="S38" s="89">
        <v>0.70242283360765068</v>
      </c>
      <c r="T38" s="89">
        <v>0.21067179065349309</v>
      </c>
      <c r="U38" s="89">
        <v>0.38489675598934542</v>
      </c>
      <c r="V38" s="89">
        <v>0.66591581559048119</v>
      </c>
      <c r="W38" s="89">
        <v>0.5388917410348556</v>
      </c>
      <c r="X38" s="89">
        <v>0.5649992350668136</v>
      </c>
      <c r="Y38" s="89">
        <v>0.43146065308358911</v>
      </c>
      <c r="Z38" s="89">
        <v>0.1060330795101956</v>
      </c>
      <c r="AA38" s="89">
        <v>0.58735288806029984</v>
      </c>
      <c r="AB38" s="89">
        <v>0.53642974897592743</v>
      </c>
      <c r="AC38" s="89">
        <v>0.47184604419101922</v>
      </c>
      <c r="AD38" s="89">
        <v>0</v>
      </c>
      <c r="AE38" s="89">
        <v>0.8186973859107145</v>
      </c>
      <c r="AF38" s="89">
        <v>0.63405424938764687</v>
      </c>
      <c r="AG38" s="89">
        <v>0.25239739163789798</v>
      </c>
      <c r="AH38" s="89">
        <v>0.17852604828462509</v>
      </c>
      <c r="AI38" s="89">
        <v>0.5437121227175663</v>
      </c>
      <c r="AJ38" s="89">
        <v>0.50452074929924118</v>
      </c>
      <c r="AK38" s="89">
        <v>0</v>
      </c>
      <c r="AL38" s="89">
        <v>0</v>
      </c>
      <c r="AM38" s="89">
        <v>0</v>
      </c>
      <c r="AN38" s="89">
        <v>0.5030900457162012</v>
      </c>
      <c r="AO38" s="89">
        <v>0.13813496185539281</v>
      </c>
      <c r="AP38" s="89">
        <v>0.1023079658968464</v>
      </c>
      <c r="AQ38" s="89">
        <v>0.10578143724121521</v>
      </c>
      <c r="AR38" s="89">
        <v>0.1024109295763827</v>
      </c>
      <c r="AS38" s="89">
        <v>0.1051894937939345</v>
      </c>
      <c r="AT38" s="89">
        <v>0.11378398749147541</v>
      </c>
      <c r="AU38" s="89">
        <v>0.12057870316784081</v>
      </c>
      <c r="AV38" s="89">
        <v>0.11846599485342579</v>
      </c>
      <c r="AW38" s="89">
        <v>0.19419053385269991</v>
      </c>
      <c r="AX38" s="89">
        <v>0.1152293239356342</v>
      </c>
    </row>
    <row r="39" x14ac:dyDescent="0.3">
      <c r="A39" s="89">
        <v>37</v>
      </c>
      <c r="B39" s="89">
        <v>0</v>
      </c>
      <c r="C39" s="89">
        <v>0</v>
      </c>
      <c r="D39" s="89">
        <v>0</v>
      </c>
      <c r="E39" s="89">
        <v>8.9267972644225368E-2</v>
      </c>
      <c r="F39" s="89">
        <v>6.8463111299544452E-2</v>
      </c>
      <c r="G39" s="89">
        <v>2.5894327564569379E-2</v>
      </c>
      <c r="H39" s="89">
        <v>1.249775519037892E-2</v>
      </c>
      <c r="I39" s="89">
        <v>0</v>
      </c>
      <c r="J39" s="89">
        <v>1.9872964312207631E-2</v>
      </c>
      <c r="K39" s="89">
        <v>2.8061499324345061E-2</v>
      </c>
      <c r="L39" s="89">
        <v>1.4523321622312469E-2</v>
      </c>
      <c r="M39" s="89">
        <v>0</v>
      </c>
      <c r="N39" s="89">
        <v>0.1016570686890868</v>
      </c>
      <c r="O39" s="89">
        <v>0.82483980410196789</v>
      </c>
      <c r="P39" s="89">
        <v>0.24960461556444569</v>
      </c>
      <c r="Q39" s="89">
        <v>0.65495916849643432</v>
      </c>
      <c r="R39" s="89">
        <v>0.51711321774496188</v>
      </c>
      <c r="S39" s="89">
        <v>0.71049634546830265</v>
      </c>
      <c r="T39" s="89">
        <v>0.21645499233835119</v>
      </c>
      <c r="U39" s="89">
        <v>0.39530462698924629</v>
      </c>
      <c r="V39" s="89">
        <v>0.66591581559048119</v>
      </c>
      <c r="W39" s="89">
        <v>0.55224415340418798</v>
      </c>
      <c r="X39" s="89">
        <v>0.57805448533721837</v>
      </c>
      <c r="Y39" s="89">
        <v>0.43876328215062488</v>
      </c>
      <c r="Z39" s="89">
        <v>0.108744351917029</v>
      </c>
      <c r="AA39" s="89">
        <v>0.59814776319413498</v>
      </c>
      <c r="AB39" s="89">
        <v>0.54699998937338457</v>
      </c>
      <c r="AC39" s="89">
        <v>0.48548231449949991</v>
      </c>
      <c r="AD39" s="89">
        <v>0</v>
      </c>
      <c r="AE39" s="89">
        <v>0.82483980393370537</v>
      </c>
      <c r="AF39" s="89">
        <v>0.65495916835103218</v>
      </c>
      <c r="AG39" s="89">
        <v>0.25239739163789798</v>
      </c>
      <c r="AH39" s="89">
        <v>0.17852604828462509</v>
      </c>
      <c r="AI39" s="89">
        <v>0.55768836971236291</v>
      </c>
      <c r="AJ39" s="89">
        <v>0.51595413352779862</v>
      </c>
      <c r="AK39" s="89">
        <v>0</v>
      </c>
      <c r="AL39" s="89">
        <v>0</v>
      </c>
      <c r="AM39" s="89">
        <v>0</v>
      </c>
      <c r="AN39" s="89">
        <v>0.51526215791550445</v>
      </c>
      <c r="AO39" s="89">
        <v>0.1434779626855833</v>
      </c>
      <c r="AP39" s="89">
        <v>0.1072421389094692</v>
      </c>
      <c r="AQ39" s="89">
        <v>0.1108863658384497</v>
      </c>
      <c r="AR39" s="89">
        <v>0.1073500683861885</v>
      </c>
      <c r="AS39" s="89">
        <v>0.1102665701758478</v>
      </c>
      <c r="AT39" s="89">
        <v>0.1190578745099284</v>
      </c>
      <c r="AU39" s="89">
        <v>0.1260142716580378</v>
      </c>
      <c r="AV39" s="89">
        <v>0.12382529080000231</v>
      </c>
      <c r="AW39" s="89">
        <v>0.20061300004109339</v>
      </c>
      <c r="AX39" s="89">
        <v>0.1205152808295344</v>
      </c>
    </row>
    <row r="40" x14ac:dyDescent="0.3">
      <c r="A40" s="89">
        <v>38</v>
      </c>
      <c r="B40" s="89">
        <v>0</v>
      </c>
      <c r="C40" s="89">
        <v>0</v>
      </c>
      <c r="D40" s="89">
        <v>0</v>
      </c>
      <c r="E40" s="89">
        <v>9.3932523160106543E-2</v>
      </c>
      <c r="F40" s="89">
        <v>7.2615406829561288E-2</v>
      </c>
      <c r="G40" s="89">
        <v>2.8092917267443729E-2</v>
      </c>
      <c r="H40" s="89">
        <v>1.456307408082131E-2</v>
      </c>
      <c r="I40" s="89">
        <v>0</v>
      </c>
      <c r="J40" s="89">
        <v>2.34458236222163E-2</v>
      </c>
      <c r="K40" s="89">
        <v>3.0795898910079219E-2</v>
      </c>
      <c r="L40" s="89">
        <v>1.6923375875385331E-2</v>
      </c>
      <c r="M40" s="89">
        <v>0</v>
      </c>
      <c r="N40" s="89">
        <v>0.10805781314865009</v>
      </c>
      <c r="O40" s="89">
        <v>0.83134708849297811</v>
      </c>
      <c r="P40" s="89">
        <v>0.25348898015347582</v>
      </c>
      <c r="Q40" s="89">
        <v>0.66676202606959123</v>
      </c>
      <c r="R40" s="89">
        <v>0.55194232384529573</v>
      </c>
      <c r="S40" s="89">
        <v>0.71635451687636997</v>
      </c>
      <c r="T40" s="89">
        <v>0.23459779770216349</v>
      </c>
      <c r="U40" s="89">
        <v>0.40534722683107538</v>
      </c>
      <c r="V40" s="89">
        <v>0.70741798873458772</v>
      </c>
      <c r="W40" s="89">
        <v>0.56485379414302728</v>
      </c>
      <c r="X40" s="89">
        <v>0.59181943291837247</v>
      </c>
      <c r="Y40" s="89">
        <v>0.4478952526212634</v>
      </c>
      <c r="Z40" s="89">
        <v>0.13357441457666369</v>
      </c>
      <c r="AA40" s="89">
        <v>0.60742581769590032</v>
      </c>
      <c r="AB40" s="89">
        <v>0.55903958450293645</v>
      </c>
      <c r="AC40" s="89">
        <v>0.49246030698473869</v>
      </c>
      <c r="AD40" s="89">
        <v>0</v>
      </c>
      <c r="AE40" s="89">
        <v>0.83134708831649307</v>
      </c>
      <c r="AF40" s="89">
        <v>0.66676202582541655</v>
      </c>
      <c r="AG40" s="89">
        <v>0.25239739163789798</v>
      </c>
      <c r="AH40" s="89">
        <v>0.25762388818297333</v>
      </c>
      <c r="AI40" s="89">
        <v>0.56660017772238502</v>
      </c>
      <c r="AJ40" s="89">
        <v>0.52750905859027819</v>
      </c>
      <c r="AK40" s="89">
        <v>0</v>
      </c>
      <c r="AL40" s="89">
        <v>0</v>
      </c>
      <c r="AM40" s="89">
        <v>0</v>
      </c>
      <c r="AN40" s="89">
        <v>0.52699350234129705</v>
      </c>
      <c r="AO40" s="89">
        <v>0.1573308075833878</v>
      </c>
      <c r="AP40" s="89">
        <v>0.1123025111817504</v>
      </c>
      <c r="AQ40" s="89">
        <v>0.1160723977267977</v>
      </c>
      <c r="AR40" s="89">
        <v>0.1124155334637504</v>
      </c>
      <c r="AS40" s="89">
        <v>0.11543468298672691</v>
      </c>
      <c r="AT40" s="89">
        <v>0.12432442608062751</v>
      </c>
      <c r="AU40" s="89">
        <v>0.1314158194615084</v>
      </c>
      <c r="AV40" s="89">
        <v>0.129181860327646</v>
      </c>
      <c r="AW40" s="89">
        <v>0.2085242594628563</v>
      </c>
      <c r="AX40" s="89">
        <v>0.12580674121853169</v>
      </c>
    </row>
    <row r="41" x14ac:dyDescent="0.3">
      <c r="A41" s="89">
        <v>39</v>
      </c>
      <c r="B41" s="89">
        <v>0</v>
      </c>
      <c r="C41" s="89">
        <v>0</v>
      </c>
      <c r="D41" s="89">
        <v>0</v>
      </c>
      <c r="E41" s="89">
        <v>9.8643169611729115E-2</v>
      </c>
      <c r="F41" s="89">
        <v>7.6494144146825663E-2</v>
      </c>
      <c r="G41" s="89">
        <v>3.1250902352382433E-2</v>
      </c>
      <c r="H41" s="89">
        <v>1.5394553463686751E-2</v>
      </c>
      <c r="I41" s="89">
        <v>0</v>
      </c>
      <c r="J41" s="89">
        <v>2.4764641093968951E-2</v>
      </c>
      <c r="K41" s="89">
        <v>3.2684828806380087E-2</v>
      </c>
      <c r="L41" s="89">
        <v>1.7889616797512931E-2</v>
      </c>
      <c r="M41" s="89">
        <v>0</v>
      </c>
      <c r="N41" s="89">
        <v>0.11379053963789081</v>
      </c>
      <c r="O41" s="89">
        <v>0.83752931280336929</v>
      </c>
      <c r="P41" s="89">
        <v>0.26149230550217051</v>
      </c>
      <c r="Q41" s="89">
        <v>0.68541647760738267</v>
      </c>
      <c r="R41" s="89">
        <v>0.55194232384529573</v>
      </c>
      <c r="S41" s="89">
        <v>0.7301613922322675</v>
      </c>
      <c r="T41" s="89">
        <v>0.2465396006875909</v>
      </c>
      <c r="U41" s="89">
        <v>0.41478015629471132</v>
      </c>
      <c r="V41" s="89">
        <v>0.75123724410272341</v>
      </c>
      <c r="W41" s="89">
        <v>0.57547433614785526</v>
      </c>
      <c r="X41" s="89">
        <v>0.60074705684842844</v>
      </c>
      <c r="Y41" s="89">
        <v>0.46164713069374969</v>
      </c>
      <c r="Z41" s="89">
        <v>0.13357441457666369</v>
      </c>
      <c r="AA41" s="89">
        <v>0.61976130389601147</v>
      </c>
      <c r="AB41" s="89">
        <v>0.56938198305973398</v>
      </c>
      <c r="AC41" s="89">
        <v>0.50611710942747612</v>
      </c>
      <c r="AD41" s="89">
        <v>0</v>
      </c>
      <c r="AE41" s="89">
        <v>0.83752931268528807</v>
      </c>
      <c r="AF41" s="89">
        <v>0.68541647746497736</v>
      </c>
      <c r="AG41" s="89">
        <v>0.25239739163789798</v>
      </c>
      <c r="AH41" s="89">
        <v>0.25762388818297333</v>
      </c>
      <c r="AI41" s="89">
        <v>0.5791227753150564</v>
      </c>
      <c r="AJ41" s="89">
        <v>0.53865663195156599</v>
      </c>
      <c r="AK41" s="89">
        <v>0</v>
      </c>
      <c r="AL41" s="89">
        <v>0</v>
      </c>
      <c r="AM41" s="89">
        <v>0</v>
      </c>
      <c r="AN41" s="89">
        <v>0.53706885003033911</v>
      </c>
      <c r="AO41" s="89">
        <v>0.16920932732021959</v>
      </c>
      <c r="AP41" s="89">
        <v>0.1175034020085452</v>
      </c>
      <c r="AQ41" s="89">
        <v>0.12137977759165219</v>
      </c>
      <c r="AR41" s="89">
        <v>0.1176216585149939</v>
      </c>
      <c r="AS41" s="89">
        <v>0.1207141411611726</v>
      </c>
      <c r="AT41" s="89">
        <v>0.12977051066583789</v>
      </c>
      <c r="AU41" s="89">
        <v>0.13700272992653301</v>
      </c>
      <c r="AV41" s="89">
        <v>0.13471277037253071</v>
      </c>
      <c r="AW41" s="89">
        <v>0.2149383151657645</v>
      </c>
      <c r="AX41" s="89">
        <v>0.13125581091445271</v>
      </c>
    </row>
    <row r="42" x14ac:dyDescent="0.3">
      <c r="A42" s="89">
        <v>40</v>
      </c>
      <c r="B42" s="89">
        <v>0</v>
      </c>
      <c r="C42" s="89">
        <v>0</v>
      </c>
      <c r="D42" s="89">
        <v>0</v>
      </c>
      <c r="E42" s="89">
        <v>0.1035892283159863</v>
      </c>
      <c r="F42" s="89">
        <v>7.9950116555030065E-2</v>
      </c>
      <c r="G42" s="89">
        <v>3.4329369581068338E-2</v>
      </c>
      <c r="H42" s="89">
        <v>1.6767783915597859E-2</v>
      </c>
      <c r="I42" s="89">
        <v>0</v>
      </c>
      <c r="J42" s="89">
        <v>2.7353149649492259E-2</v>
      </c>
      <c r="K42" s="89">
        <v>3.309978446368865E-2</v>
      </c>
      <c r="L42" s="89">
        <v>1.9485412779339469E-2</v>
      </c>
      <c r="M42" s="89">
        <v>0</v>
      </c>
      <c r="N42" s="89">
        <v>0.1176525829255121</v>
      </c>
      <c r="O42" s="89">
        <v>0.84104660513405927</v>
      </c>
      <c r="P42" s="89">
        <v>0.2676806364139977</v>
      </c>
      <c r="Q42" s="89">
        <v>0.6866074555256888</v>
      </c>
      <c r="R42" s="89">
        <v>0.5575062876939213</v>
      </c>
      <c r="S42" s="89">
        <v>0.73839091398394663</v>
      </c>
      <c r="T42" s="89">
        <v>0.2563936422223102</v>
      </c>
      <c r="U42" s="89">
        <v>0.42559326973748879</v>
      </c>
      <c r="V42" s="89">
        <v>0.7731468717867912</v>
      </c>
      <c r="W42" s="89">
        <v>0.58949305836218857</v>
      </c>
      <c r="X42" s="89">
        <v>0.61420418995918902</v>
      </c>
      <c r="Y42" s="89">
        <v>0.47584244487359062</v>
      </c>
      <c r="Z42" s="89">
        <v>0.14108398083419529</v>
      </c>
      <c r="AA42" s="89">
        <v>0.63788685012426671</v>
      </c>
      <c r="AB42" s="89">
        <v>0.58229548222950711</v>
      </c>
      <c r="AC42" s="89">
        <v>0.51073390647319528</v>
      </c>
      <c r="AD42" s="89">
        <v>0</v>
      </c>
      <c r="AE42" s="89">
        <v>0.84104660501061479</v>
      </c>
      <c r="AF42" s="89">
        <v>0.68660745538231804</v>
      </c>
      <c r="AG42" s="89">
        <v>0.25239739163789798</v>
      </c>
      <c r="AH42" s="89">
        <v>0.25762388818297333</v>
      </c>
      <c r="AI42" s="89">
        <v>0.59266135212548354</v>
      </c>
      <c r="AJ42" s="89">
        <v>0.54888220414302313</v>
      </c>
      <c r="AK42" s="89">
        <v>0</v>
      </c>
      <c r="AL42" s="89">
        <v>0</v>
      </c>
      <c r="AM42" s="89">
        <v>0</v>
      </c>
      <c r="AN42" s="89">
        <v>0.55007058539858356</v>
      </c>
      <c r="AO42" s="89">
        <v>0.17922077962748209</v>
      </c>
      <c r="AP42" s="89">
        <v>0.12265772332617041</v>
      </c>
      <c r="AQ42" s="89">
        <v>0.126637349526212</v>
      </c>
      <c r="AR42" s="89">
        <v>0.1227811671890847</v>
      </c>
      <c r="AS42" s="89">
        <v>0.1259481609874383</v>
      </c>
      <c r="AT42" s="89">
        <v>0.13502295711073231</v>
      </c>
      <c r="AU42" s="89">
        <v>0.1423685662127912</v>
      </c>
      <c r="AV42" s="89">
        <v>0.14003942255944579</v>
      </c>
      <c r="AW42" s="89">
        <v>0.2220772636804749</v>
      </c>
      <c r="AX42" s="89">
        <v>0.13648892366908541</v>
      </c>
    </row>
    <row r="43" x14ac:dyDescent="0.3">
      <c r="A43" s="89">
        <v>41</v>
      </c>
      <c r="B43" s="89">
        <v>0</v>
      </c>
      <c r="C43" s="89">
        <v>0</v>
      </c>
      <c r="D43" s="89">
        <v>0</v>
      </c>
      <c r="E43" s="89">
        <v>0.10877594704258629</v>
      </c>
      <c r="F43" s="89">
        <v>8.4508849256371046E-2</v>
      </c>
      <c r="G43" s="89">
        <v>3.7047639914943677E-2</v>
      </c>
      <c r="H43" s="89">
        <v>1.7479963968095959E-2</v>
      </c>
      <c r="I43" s="89">
        <v>0</v>
      </c>
      <c r="J43" s="89">
        <v>2.8503152993437499E-2</v>
      </c>
      <c r="K43" s="89">
        <v>3.4583203230256147E-2</v>
      </c>
      <c r="L43" s="89">
        <v>2.0313019001246241E-2</v>
      </c>
      <c r="M43" s="89">
        <v>0</v>
      </c>
      <c r="N43" s="89">
        <v>0.1260977660000222</v>
      </c>
      <c r="O43" s="89">
        <v>0.84805068544726137</v>
      </c>
      <c r="P43" s="89">
        <v>0.27791940257950248</v>
      </c>
      <c r="Q43" s="89">
        <v>0.69795638163001616</v>
      </c>
      <c r="R43" s="89">
        <v>0.5575062876939213</v>
      </c>
      <c r="S43" s="89">
        <v>0.75239670195090369</v>
      </c>
      <c r="T43" s="89">
        <v>0.2774739901171161</v>
      </c>
      <c r="U43" s="89">
        <v>0.43561698939526722</v>
      </c>
      <c r="V43" s="89">
        <v>0.7731468717867912</v>
      </c>
      <c r="W43" s="89">
        <v>0.59530852330445994</v>
      </c>
      <c r="X43" s="89">
        <v>0.62591218700925855</v>
      </c>
      <c r="Y43" s="89">
        <v>0.49180011615078711</v>
      </c>
      <c r="Z43" s="89">
        <v>0.14108398083419529</v>
      </c>
      <c r="AA43" s="89">
        <v>0.64160973557463497</v>
      </c>
      <c r="AB43" s="89">
        <v>0.59341632539921407</v>
      </c>
      <c r="AC43" s="89">
        <v>0.52269534125873718</v>
      </c>
      <c r="AD43" s="89">
        <v>0</v>
      </c>
      <c r="AE43" s="89">
        <v>0.8480506853678621</v>
      </c>
      <c r="AF43" s="89">
        <v>0.69795638159857742</v>
      </c>
      <c r="AG43" s="89">
        <v>0.25239739163789798</v>
      </c>
      <c r="AH43" s="89">
        <v>0.25762388818297333</v>
      </c>
      <c r="AI43" s="89">
        <v>0.59760740938139256</v>
      </c>
      <c r="AJ43" s="89">
        <v>0.56101254909110243</v>
      </c>
      <c r="AK43" s="89">
        <v>0</v>
      </c>
      <c r="AL43" s="89">
        <v>0</v>
      </c>
      <c r="AM43" s="89">
        <v>0</v>
      </c>
      <c r="AN43" s="89">
        <v>0.56146734276784616</v>
      </c>
      <c r="AO43" s="89">
        <v>0.1925060197423121</v>
      </c>
      <c r="AP43" s="89">
        <v>0.12822637495717951</v>
      </c>
      <c r="AQ43" s="89">
        <v>0.1323452528201888</v>
      </c>
      <c r="AR43" s="89">
        <v>0.12835542316240439</v>
      </c>
      <c r="AS43" s="89">
        <v>0.1316246747899136</v>
      </c>
      <c r="AT43" s="89">
        <v>0.14077959938078999</v>
      </c>
      <c r="AU43" s="89">
        <v>0.14826429592538271</v>
      </c>
      <c r="AV43" s="89">
        <v>0.14589035164497571</v>
      </c>
      <c r="AW43" s="89">
        <v>0.22922015051600231</v>
      </c>
      <c r="AX43" s="89">
        <v>0.14237077694510589</v>
      </c>
    </row>
    <row r="44" x14ac:dyDescent="0.3">
      <c r="A44" s="89">
        <v>42</v>
      </c>
      <c r="B44" s="89">
        <v>0</v>
      </c>
      <c r="C44" s="89">
        <v>0</v>
      </c>
      <c r="D44" s="89">
        <v>0</v>
      </c>
      <c r="E44" s="89">
        <v>0.1132198842122083</v>
      </c>
      <c r="F44" s="89">
        <v>8.9742998155816281E-2</v>
      </c>
      <c r="G44" s="89">
        <v>3.9731853002798648E-2</v>
      </c>
      <c r="H44" s="89">
        <v>1.9599184819716179E-2</v>
      </c>
      <c r="I44" s="89">
        <v>0</v>
      </c>
      <c r="J44" s="89">
        <v>3.2085342633247728E-2</v>
      </c>
      <c r="K44" s="89">
        <v>3.7941991245117601E-2</v>
      </c>
      <c r="L44" s="89">
        <v>2.2775711344626859E-2</v>
      </c>
      <c r="M44" s="89">
        <v>0</v>
      </c>
      <c r="N44" s="89">
        <v>0.12935666342931071</v>
      </c>
      <c r="O44" s="89">
        <v>0.85020412304404092</v>
      </c>
      <c r="P44" s="89">
        <v>0.28576125370535421</v>
      </c>
      <c r="Q44" s="89">
        <v>0.71540338217709765</v>
      </c>
      <c r="R44" s="89">
        <v>0.56712760858295286</v>
      </c>
      <c r="S44" s="89">
        <v>0.75759963181665713</v>
      </c>
      <c r="T44" s="89">
        <v>0.2850894686460978</v>
      </c>
      <c r="U44" s="89">
        <v>0.44525247147239738</v>
      </c>
      <c r="V44" s="89">
        <v>0.7731468717867912</v>
      </c>
      <c r="W44" s="89">
        <v>0.5966673584637735</v>
      </c>
      <c r="X44" s="89">
        <v>0.63673992505998112</v>
      </c>
      <c r="Y44" s="89">
        <v>0.50202125144099985</v>
      </c>
      <c r="Z44" s="89">
        <v>0.14614613183257369</v>
      </c>
      <c r="AA44" s="89">
        <v>0.64946769061005882</v>
      </c>
      <c r="AB44" s="89">
        <v>0.60382536544300291</v>
      </c>
      <c r="AC44" s="89">
        <v>0.53217825412329256</v>
      </c>
      <c r="AD44" s="89">
        <v>0</v>
      </c>
      <c r="AE44" s="89">
        <v>0.8502041229493541</v>
      </c>
      <c r="AF44" s="89">
        <v>0.71540338198869047</v>
      </c>
      <c r="AG44" s="89">
        <v>0.25239739163789798</v>
      </c>
      <c r="AH44" s="89">
        <v>0.25762388818297333</v>
      </c>
      <c r="AI44" s="89">
        <v>0.60690520556769634</v>
      </c>
      <c r="AJ44" s="89">
        <v>0.57245922684837025</v>
      </c>
      <c r="AK44" s="89">
        <v>0</v>
      </c>
      <c r="AL44" s="89">
        <v>0</v>
      </c>
      <c r="AM44" s="89">
        <v>0</v>
      </c>
      <c r="AN44" s="89">
        <v>0.57093050622367669</v>
      </c>
      <c r="AO44" s="89">
        <v>0.2009569894931266</v>
      </c>
      <c r="AP44" s="89">
        <v>0.1334707515273717</v>
      </c>
      <c r="AQ44" s="89">
        <v>0.1377053984249017</v>
      </c>
      <c r="AR44" s="89">
        <v>0.1336050777214981</v>
      </c>
      <c r="AS44" s="89">
        <v>0.13696618431916241</v>
      </c>
      <c r="AT44" s="89">
        <v>0.14624690596631151</v>
      </c>
      <c r="AU44" s="89">
        <v>0.15386196472947319</v>
      </c>
      <c r="AV44" s="89">
        <v>0.1514356327329158</v>
      </c>
      <c r="AW44" s="89">
        <v>0.2357970588778813</v>
      </c>
      <c r="AX44" s="89">
        <v>0.1479459438664637</v>
      </c>
    </row>
    <row r="45" x14ac:dyDescent="0.3">
      <c r="A45" s="89">
        <v>43</v>
      </c>
      <c r="B45" s="89">
        <v>0</v>
      </c>
      <c r="C45" s="89">
        <v>0</v>
      </c>
      <c r="D45" s="89">
        <v>0</v>
      </c>
      <c r="E45" s="89">
        <v>0.1186406799802372</v>
      </c>
      <c r="F45" s="89">
        <v>9.2724091948916912E-2</v>
      </c>
      <c r="G45" s="89">
        <v>4.2208824599428083E-2</v>
      </c>
      <c r="H45" s="89">
        <v>1.9599184819716179E-2</v>
      </c>
      <c r="I45" s="89">
        <v>0</v>
      </c>
      <c r="J45" s="89">
        <v>3.2085342633247728E-2</v>
      </c>
      <c r="K45" s="89">
        <v>3.7941991245117601E-2</v>
      </c>
      <c r="L45" s="89">
        <v>2.2775711344626859E-2</v>
      </c>
      <c r="M45" s="89">
        <v>0</v>
      </c>
      <c r="N45" s="89">
        <v>0.1331245334725511</v>
      </c>
      <c r="O45" s="89">
        <v>0.85919267647381048</v>
      </c>
      <c r="P45" s="89">
        <v>0.29939674531804739</v>
      </c>
      <c r="Q45" s="89">
        <v>0.72526742169835379</v>
      </c>
      <c r="R45" s="89">
        <v>0.56929677911066179</v>
      </c>
      <c r="S45" s="89">
        <v>0.7662854824995905</v>
      </c>
      <c r="T45" s="89">
        <v>0.30808168596966529</v>
      </c>
      <c r="U45" s="89">
        <v>0.45745043022473991</v>
      </c>
      <c r="V45" s="89">
        <v>0.7731468717867912</v>
      </c>
      <c r="W45" s="89">
        <v>0.61285541076363481</v>
      </c>
      <c r="X45" s="89">
        <v>0.65092650649155448</v>
      </c>
      <c r="Y45" s="89">
        <v>0.51073256046840787</v>
      </c>
      <c r="Z45" s="89">
        <v>0.15720825854672521</v>
      </c>
      <c r="AA45" s="89">
        <v>0.65967077054146539</v>
      </c>
      <c r="AB45" s="89">
        <v>0.62025285221061521</v>
      </c>
      <c r="AC45" s="89">
        <v>0.54099827236756037</v>
      </c>
      <c r="AD45" s="89">
        <v>0</v>
      </c>
      <c r="AE45" s="89">
        <v>0.85919267647499109</v>
      </c>
      <c r="AF45" s="89">
        <v>0.72526742156202784</v>
      </c>
      <c r="AG45" s="89">
        <v>0.25239739163789798</v>
      </c>
      <c r="AH45" s="89">
        <v>0.25762388818297333</v>
      </c>
      <c r="AI45" s="89">
        <v>0.61873676571590708</v>
      </c>
      <c r="AJ45" s="89">
        <v>0.58716946590399788</v>
      </c>
      <c r="AK45" s="89">
        <v>0</v>
      </c>
      <c r="AL45" s="89">
        <v>0</v>
      </c>
      <c r="AM45" s="89">
        <v>0</v>
      </c>
      <c r="AN45" s="89">
        <v>0.58400348909673527</v>
      </c>
      <c r="AO45" s="89">
        <v>0.207801285401706</v>
      </c>
      <c r="AP45" s="89">
        <v>0.139454262801496</v>
      </c>
      <c r="AQ45" s="89">
        <v>0.1438602854223798</v>
      </c>
      <c r="AR45" s="89">
        <v>0.13959461085650021</v>
      </c>
      <c r="AS45" s="89">
        <v>0.14308148381402599</v>
      </c>
      <c r="AT45" s="89">
        <v>0.15246359606952661</v>
      </c>
      <c r="AU45" s="89">
        <v>0.16031493350221521</v>
      </c>
      <c r="AV45" s="89">
        <v>0.15780611195229211</v>
      </c>
      <c r="AW45" s="89">
        <v>0.24362431967651571</v>
      </c>
      <c r="AX45" s="89">
        <v>0.15411832068240269</v>
      </c>
    </row>
    <row r="46" x14ac:dyDescent="0.3">
      <c r="A46" s="89">
        <v>44</v>
      </c>
      <c r="B46" s="89">
        <v>0</v>
      </c>
      <c r="C46" s="89">
        <v>0</v>
      </c>
      <c r="D46" s="89">
        <v>0</v>
      </c>
      <c r="E46" s="89">
        <v>0.1238934367678763</v>
      </c>
      <c r="F46" s="89">
        <v>9.7609791955708777E-2</v>
      </c>
      <c r="G46" s="89">
        <v>4.6206185875948429E-2</v>
      </c>
      <c r="H46" s="89">
        <v>1.9599184819716179E-2</v>
      </c>
      <c r="I46" s="89">
        <v>0</v>
      </c>
      <c r="J46" s="89">
        <v>3.2085342633247728E-2</v>
      </c>
      <c r="K46" s="89">
        <v>3.7941991245117601E-2</v>
      </c>
      <c r="L46" s="89">
        <v>2.2775711344626859E-2</v>
      </c>
      <c r="M46" s="89">
        <v>0</v>
      </c>
      <c r="N46" s="89">
        <v>0.1368296799518032</v>
      </c>
      <c r="O46" s="89">
        <v>0.86926961998369789</v>
      </c>
      <c r="P46" s="89">
        <v>0.30897769730174729</v>
      </c>
      <c r="Q46" s="89">
        <v>0.73434412250497094</v>
      </c>
      <c r="R46" s="89">
        <v>0.56929677911066179</v>
      </c>
      <c r="S46" s="89">
        <v>0.77501423590255625</v>
      </c>
      <c r="T46" s="89">
        <v>0.32430855947435572</v>
      </c>
      <c r="U46" s="89">
        <v>0.46725221814628748</v>
      </c>
      <c r="V46" s="89">
        <v>0.81186268031451192</v>
      </c>
      <c r="W46" s="89">
        <v>0.63131328578138479</v>
      </c>
      <c r="X46" s="89">
        <v>0.65853298870610466</v>
      </c>
      <c r="Y46" s="89">
        <v>0.52220563244237506</v>
      </c>
      <c r="Z46" s="89">
        <v>0.15720825854672521</v>
      </c>
      <c r="AA46" s="89">
        <v>0.66901177414052548</v>
      </c>
      <c r="AB46" s="89">
        <v>0.63045512353260402</v>
      </c>
      <c r="AC46" s="89">
        <v>0.54833704378330972</v>
      </c>
      <c r="AD46" s="89">
        <v>0</v>
      </c>
      <c r="AE46" s="89">
        <v>0.86926961989481699</v>
      </c>
      <c r="AF46" s="89">
        <v>0.73434412241436897</v>
      </c>
      <c r="AG46" s="89">
        <v>0.33448408131952428</v>
      </c>
      <c r="AH46" s="89">
        <v>0.25762388818297333</v>
      </c>
      <c r="AI46" s="89">
        <v>0.62782439243647958</v>
      </c>
      <c r="AJ46" s="89">
        <v>0.59592515363521037</v>
      </c>
      <c r="AK46" s="89">
        <v>0</v>
      </c>
      <c r="AL46" s="89">
        <v>0</v>
      </c>
      <c r="AM46" s="89">
        <v>0</v>
      </c>
      <c r="AN46" s="89">
        <v>0.59686935051765744</v>
      </c>
      <c r="AO46" s="89">
        <v>0.21838143855635159</v>
      </c>
      <c r="AP46" s="89">
        <v>0.14505820509169351</v>
      </c>
      <c r="AQ46" s="89">
        <v>0.14956428014122949</v>
      </c>
      <c r="AR46" s="89">
        <v>0.14520419300585291</v>
      </c>
      <c r="AS46" s="89">
        <v>0.14874879111587891</v>
      </c>
      <c r="AT46" s="89">
        <v>0.15822489881202351</v>
      </c>
      <c r="AU46" s="89">
        <v>0.16617203548881521</v>
      </c>
      <c r="AV46" s="89">
        <v>0.1636269312533748</v>
      </c>
      <c r="AW46" s="89">
        <v>0.24999262007414319</v>
      </c>
      <c r="AX46" s="89">
        <v>0.15989984466132179</v>
      </c>
    </row>
    <row r="47" x14ac:dyDescent="0.3">
      <c r="A47" s="89">
        <v>45</v>
      </c>
      <c r="B47" s="89">
        <v>0</v>
      </c>
      <c r="C47" s="89">
        <v>0</v>
      </c>
      <c r="D47" s="89">
        <v>0</v>
      </c>
      <c r="E47" s="89">
        <v>0.12935565371175151</v>
      </c>
      <c r="F47" s="89">
        <v>0.1020808541559302</v>
      </c>
      <c r="G47" s="89">
        <v>4.8153498919129838E-2</v>
      </c>
      <c r="H47" s="89">
        <v>2.2155655144021399E-2</v>
      </c>
      <c r="I47" s="89">
        <v>0</v>
      </c>
      <c r="J47" s="89">
        <v>3.6045073371916321E-2</v>
      </c>
      <c r="K47" s="89">
        <v>4.4376506361523071E-2</v>
      </c>
      <c r="L47" s="89">
        <v>2.5746520115658349E-2</v>
      </c>
      <c r="M47" s="89">
        <v>0</v>
      </c>
      <c r="N47" s="89">
        <v>0.1411435888105543</v>
      </c>
      <c r="O47" s="89">
        <v>0.8751916793242247</v>
      </c>
      <c r="P47" s="89">
        <v>0.31729619708641638</v>
      </c>
      <c r="Q47" s="89">
        <v>0.74730268965386504</v>
      </c>
      <c r="R47" s="89">
        <v>0.57408355911339481</v>
      </c>
      <c r="S47" s="89">
        <v>0.7849013627463981</v>
      </c>
      <c r="T47" s="89">
        <v>0.33581255149356892</v>
      </c>
      <c r="U47" s="89">
        <v>0.47618620364870451</v>
      </c>
      <c r="V47" s="89">
        <v>0.89378181033004267</v>
      </c>
      <c r="W47" s="89">
        <v>0.63497252837278395</v>
      </c>
      <c r="X47" s="89">
        <v>0.67034610130125682</v>
      </c>
      <c r="Y47" s="89">
        <v>0.53002471051057454</v>
      </c>
      <c r="Z47" s="89">
        <v>0.15903933086589311</v>
      </c>
      <c r="AA47" s="89">
        <v>0.67965073283078858</v>
      </c>
      <c r="AB47" s="89">
        <v>0.64041874628631312</v>
      </c>
      <c r="AC47" s="89">
        <v>0.55815140395800888</v>
      </c>
      <c r="AD47" s="89">
        <v>0</v>
      </c>
      <c r="AE47" s="89">
        <v>0.87519167930234176</v>
      </c>
      <c r="AF47" s="89">
        <v>0.74730268950683509</v>
      </c>
      <c r="AG47" s="89">
        <v>0.33448408131952428</v>
      </c>
      <c r="AH47" s="89">
        <v>0.25762388818297333</v>
      </c>
      <c r="AI47" s="89">
        <v>0.64357419151754203</v>
      </c>
      <c r="AJ47" s="89">
        <v>0.60903067386796106</v>
      </c>
      <c r="AK47" s="89">
        <v>0</v>
      </c>
      <c r="AL47" s="89">
        <v>0</v>
      </c>
      <c r="AM47" s="89">
        <v>0</v>
      </c>
      <c r="AN47" s="89">
        <v>0.60646696622031504</v>
      </c>
      <c r="AO47" s="89">
        <v>0.22694123184486739</v>
      </c>
      <c r="AP47" s="89">
        <v>0.1510091124186852</v>
      </c>
      <c r="AQ47" s="89">
        <v>0.15568499845747699</v>
      </c>
      <c r="AR47" s="89">
        <v>0.15116108938080969</v>
      </c>
      <c r="AS47" s="89">
        <v>0.15484924958780949</v>
      </c>
      <c r="AT47" s="89">
        <v>0.16443857027263431</v>
      </c>
      <c r="AU47" s="89">
        <v>0.17252318876994119</v>
      </c>
      <c r="AV47" s="89">
        <v>0.16991960771655329</v>
      </c>
      <c r="AW47" s="89">
        <v>0.25699202402021659</v>
      </c>
      <c r="AX47" s="89">
        <v>0.1661253541564052</v>
      </c>
    </row>
    <row r="48" x14ac:dyDescent="0.3">
      <c r="A48" s="89">
        <v>46</v>
      </c>
      <c r="B48" s="89">
        <v>0</v>
      </c>
      <c r="C48" s="89">
        <v>0</v>
      </c>
      <c r="D48" s="89">
        <v>0</v>
      </c>
      <c r="E48" s="89">
        <v>0.13434421981568201</v>
      </c>
      <c r="F48" s="89">
        <v>0.1055055865297102</v>
      </c>
      <c r="G48" s="89">
        <v>5.0789686766391388E-2</v>
      </c>
      <c r="H48" s="89">
        <v>2.3059545765378841E-2</v>
      </c>
      <c r="I48" s="89">
        <v>0</v>
      </c>
      <c r="J48" s="89">
        <v>3.7445224615284142E-2</v>
      </c>
      <c r="K48" s="89">
        <v>4.6650830396234057E-2</v>
      </c>
      <c r="L48" s="89">
        <v>2.6796908285805249E-2</v>
      </c>
      <c r="M48" s="89">
        <v>0</v>
      </c>
      <c r="N48" s="89">
        <v>0.14551376417205061</v>
      </c>
      <c r="O48" s="89">
        <v>0.89391736077456507</v>
      </c>
      <c r="P48" s="89">
        <v>0.3240104571889923</v>
      </c>
      <c r="Q48" s="89">
        <v>0.75654010945043737</v>
      </c>
      <c r="R48" s="89">
        <v>0.57408355911339481</v>
      </c>
      <c r="S48" s="89">
        <v>0.79688682262455446</v>
      </c>
      <c r="T48" s="89">
        <v>0.35766779719819791</v>
      </c>
      <c r="U48" s="89">
        <v>0.48724048282538929</v>
      </c>
      <c r="V48" s="89">
        <v>0.89378181033004267</v>
      </c>
      <c r="W48" s="89">
        <v>0.63861429398464209</v>
      </c>
      <c r="X48" s="89">
        <v>0.68530765880565303</v>
      </c>
      <c r="Y48" s="89">
        <v>0.54431380271916097</v>
      </c>
      <c r="Z48" s="89">
        <v>0.15903933086589311</v>
      </c>
      <c r="AA48" s="89">
        <v>0.69376087792780727</v>
      </c>
      <c r="AB48" s="89">
        <v>0.65482339375554854</v>
      </c>
      <c r="AC48" s="89">
        <v>0.5663495918505026</v>
      </c>
      <c r="AD48" s="89">
        <v>0</v>
      </c>
      <c r="AE48" s="89">
        <v>0.89391736083698559</v>
      </c>
      <c r="AF48" s="89">
        <v>0.75654010926672643</v>
      </c>
      <c r="AG48" s="89">
        <v>0.33448408131952428</v>
      </c>
      <c r="AH48" s="89">
        <v>0.25762388818297333</v>
      </c>
      <c r="AI48" s="89">
        <v>0.65709037543713489</v>
      </c>
      <c r="AJ48" s="89">
        <v>0.62311136938538314</v>
      </c>
      <c r="AK48" s="89">
        <v>0</v>
      </c>
      <c r="AL48" s="89">
        <v>0</v>
      </c>
      <c r="AM48" s="89">
        <v>0</v>
      </c>
      <c r="AN48" s="89">
        <v>0.6211521574548734</v>
      </c>
      <c r="AO48" s="89">
        <v>0.2323489004751596</v>
      </c>
      <c r="AP48" s="89">
        <v>0.15694963371402379</v>
      </c>
      <c r="AQ48" s="89">
        <v>0.16178248555830341</v>
      </c>
      <c r="AR48" s="89">
        <v>0.15710758927151541</v>
      </c>
      <c r="AS48" s="89">
        <v>0.16091427434737851</v>
      </c>
      <c r="AT48" s="89">
        <v>0.17062445924093469</v>
      </c>
      <c r="AU48" s="89">
        <v>0.1789015266063165</v>
      </c>
      <c r="AV48" s="89">
        <v>0.17620636097879919</v>
      </c>
      <c r="AW48" s="89">
        <v>0.26455540460110277</v>
      </c>
      <c r="AX48" s="89">
        <v>0.17233787538354409</v>
      </c>
    </row>
    <row r="49" x14ac:dyDescent="0.3">
      <c r="A49" s="89">
        <v>47</v>
      </c>
      <c r="B49" s="89">
        <v>0</v>
      </c>
      <c r="C49" s="89">
        <v>0</v>
      </c>
      <c r="D49" s="89">
        <v>0</v>
      </c>
      <c r="E49" s="89">
        <v>0.13995827380558129</v>
      </c>
      <c r="F49" s="89">
        <v>0.1090937904019831</v>
      </c>
      <c r="G49" s="89">
        <v>5.6009288194590029E-2</v>
      </c>
      <c r="H49" s="89">
        <v>2.446184346612915E-2</v>
      </c>
      <c r="I49" s="89">
        <v>0</v>
      </c>
      <c r="J49" s="89">
        <v>3.959051841559786E-2</v>
      </c>
      <c r="K49" s="89">
        <v>5.0356521037174001E-2</v>
      </c>
      <c r="L49" s="89">
        <v>2.8426482573986559E-2</v>
      </c>
      <c r="M49" s="89">
        <v>0</v>
      </c>
      <c r="N49" s="89">
        <v>0.14969883694854011</v>
      </c>
      <c r="O49" s="89">
        <v>0.89652093451505854</v>
      </c>
      <c r="P49" s="89">
        <v>0.32710810781634603</v>
      </c>
      <c r="Q49" s="89">
        <v>0.76967226609072148</v>
      </c>
      <c r="R49" s="89">
        <v>0.57839722713911357</v>
      </c>
      <c r="S49" s="89">
        <v>0.79930107568819864</v>
      </c>
      <c r="T49" s="89">
        <v>0.37079860713666901</v>
      </c>
      <c r="U49" s="89">
        <v>0.49765083682420319</v>
      </c>
      <c r="V49" s="89">
        <v>0.92281866629687959</v>
      </c>
      <c r="W49" s="89">
        <v>0.65760958612327824</v>
      </c>
      <c r="X49" s="89">
        <v>0.69500557212817804</v>
      </c>
      <c r="Y49" s="89">
        <v>0.55747152999523741</v>
      </c>
      <c r="Z49" s="89">
        <v>0.17522313818689139</v>
      </c>
      <c r="AA49" s="89">
        <v>0.70520101478541719</v>
      </c>
      <c r="AB49" s="89">
        <v>0.66768430018423675</v>
      </c>
      <c r="AC49" s="89">
        <v>0.57578557412247122</v>
      </c>
      <c r="AD49" s="89">
        <v>0</v>
      </c>
      <c r="AE49" s="89">
        <v>0.89652093452425052</v>
      </c>
      <c r="AF49" s="89">
        <v>0.76967226611680095</v>
      </c>
      <c r="AG49" s="89">
        <v>0.33448408131952428</v>
      </c>
      <c r="AH49" s="89">
        <v>0.25762388818297333</v>
      </c>
      <c r="AI49" s="89">
        <v>0.66720776054573061</v>
      </c>
      <c r="AJ49" s="89">
        <v>0.63508314152670475</v>
      </c>
      <c r="AK49" s="89">
        <v>0</v>
      </c>
      <c r="AL49" s="89">
        <v>0</v>
      </c>
      <c r="AM49" s="89">
        <v>0</v>
      </c>
      <c r="AN49" s="89">
        <v>0.63289792198568828</v>
      </c>
      <c r="AO49" s="89">
        <v>0.2410477373629254</v>
      </c>
      <c r="AP49" s="89">
        <v>0.1631987122595123</v>
      </c>
      <c r="AQ49" s="89">
        <v>0.16810512380770451</v>
      </c>
      <c r="AR49" s="89">
        <v>0.1633629569472306</v>
      </c>
      <c r="AS49" s="89">
        <v>0.16720672736642339</v>
      </c>
      <c r="AT49" s="89">
        <v>0.17700865283551029</v>
      </c>
      <c r="AU49" s="89">
        <v>0.18540902778380089</v>
      </c>
      <c r="AV49" s="89">
        <v>0.18264343234992389</v>
      </c>
      <c r="AW49" s="89">
        <v>0.27237099012284671</v>
      </c>
      <c r="AX49" s="89">
        <v>0.17862623507088349</v>
      </c>
    </row>
    <row r="50" x14ac:dyDescent="0.3">
      <c r="A50" s="89">
        <v>48</v>
      </c>
      <c r="B50" s="89">
        <v>0</v>
      </c>
      <c r="C50" s="89">
        <v>0</v>
      </c>
      <c r="D50" s="89">
        <v>0</v>
      </c>
      <c r="E50" s="89">
        <v>0.14561025321576729</v>
      </c>
      <c r="F50" s="89">
        <v>0.1124638606530072</v>
      </c>
      <c r="G50" s="89">
        <v>6.0241450248996853E-2</v>
      </c>
      <c r="H50" s="89">
        <v>2.47473567630484E-2</v>
      </c>
      <c r="I50" s="89">
        <v>0</v>
      </c>
      <c r="J50" s="89">
        <v>4.0024858323475222E-2</v>
      </c>
      <c r="K50" s="89">
        <v>5.1127162088009999E-2</v>
      </c>
      <c r="L50" s="89">
        <v>2.8758270273092489E-2</v>
      </c>
      <c r="M50" s="89">
        <v>0</v>
      </c>
      <c r="N50" s="89">
        <v>0.1555148737868596</v>
      </c>
      <c r="O50" s="89">
        <v>0.9049975903745513</v>
      </c>
      <c r="P50" s="89">
        <v>0.33672991513331241</v>
      </c>
      <c r="Q50" s="89">
        <v>0.77619522378768979</v>
      </c>
      <c r="R50" s="89">
        <v>0.61333487142912724</v>
      </c>
      <c r="S50" s="89">
        <v>0.80696116133762885</v>
      </c>
      <c r="T50" s="89">
        <v>0.38260238236614041</v>
      </c>
      <c r="U50" s="89">
        <v>0.50805289571970458</v>
      </c>
      <c r="V50" s="89">
        <v>0.94231735503097369</v>
      </c>
      <c r="W50" s="89">
        <v>0.67291723557876115</v>
      </c>
      <c r="X50" s="89">
        <v>0.70595817673404659</v>
      </c>
      <c r="Y50" s="89">
        <v>0.57442458806326269</v>
      </c>
      <c r="Z50" s="89">
        <v>0.17913149030899811</v>
      </c>
      <c r="AA50" s="89">
        <v>0.71435369202791166</v>
      </c>
      <c r="AB50" s="89">
        <v>0.67990598867418928</v>
      </c>
      <c r="AC50" s="89">
        <v>0.58384003707516818</v>
      </c>
      <c r="AD50" s="89">
        <v>0</v>
      </c>
      <c r="AE50" s="89">
        <v>0.90499759038098582</v>
      </c>
      <c r="AF50" s="89">
        <v>0.77619522383797879</v>
      </c>
      <c r="AG50" s="89">
        <v>0.33448408131952428</v>
      </c>
      <c r="AH50" s="89">
        <v>0.25762388818297333</v>
      </c>
      <c r="AI50" s="89">
        <v>0.67946005440743218</v>
      </c>
      <c r="AJ50" s="89">
        <v>0.64761798956268091</v>
      </c>
      <c r="AK50" s="89">
        <v>0</v>
      </c>
      <c r="AL50" s="89">
        <v>0</v>
      </c>
      <c r="AM50" s="89">
        <v>0</v>
      </c>
      <c r="AN50" s="89">
        <v>0.64200046095592056</v>
      </c>
      <c r="AO50" s="89">
        <v>0.25954946115907868</v>
      </c>
      <c r="AP50" s="89">
        <v>0.16938428374698131</v>
      </c>
      <c r="AQ50" s="89">
        <v>0.1744054738087524</v>
      </c>
      <c r="AR50" s="89">
        <v>0.16955475365083791</v>
      </c>
      <c r="AS50" s="89">
        <v>0.17346868828318279</v>
      </c>
      <c r="AT50" s="89">
        <v>0.18334392565932639</v>
      </c>
      <c r="AU50" s="89">
        <v>0.1918915897573249</v>
      </c>
      <c r="AV50" s="89">
        <v>0.1890560077516748</v>
      </c>
      <c r="AW50" s="89">
        <v>0.28024032347738509</v>
      </c>
      <c r="AX50" s="89">
        <v>0.18493318044909271</v>
      </c>
    </row>
    <row r="51" x14ac:dyDescent="0.3">
      <c r="A51" s="89">
        <v>49</v>
      </c>
      <c r="B51" s="89">
        <v>0</v>
      </c>
      <c r="C51" s="89">
        <v>0</v>
      </c>
      <c r="D51" s="89">
        <v>0</v>
      </c>
      <c r="E51" s="89">
        <v>0.15122682927987971</v>
      </c>
      <c r="F51" s="89">
        <v>0.11752897581265211</v>
      </c>
      <c r="G51" s="89">
        <v>6.4129352738905424E-2</v>
      </c>
      <c r="H51" s="89">
        <v>2.7889781718918101E-2</v>
      </c>
      <c r="I51" s="89">
        <v>0</v>
      </c>
      <c r="J51" s="89">
        <v>4.5060954508113357E-2</v>
      </c>
      <c r="K51" s="89">
        <v>5.7924224488509812E-2</v>
      </c>
      <c r="L51" s="89">
        <v>3.2410001933127763E-2</v>
      </c>
      <c r="M51" s="89">
        <v>0</v>
      </c>
      <c r="N51" s="89">
        <v>0.15903902715595811</v>
      </c>
      <c r="O51" s="89">
        <v>0.91156521569063542</v>
      </c>
      <c r="P51" s="89">
        <v>0.34557711209188158</v>
      </c>
      <c r="Q51" s="89">
        <v>0.79247005333217502</v>
      </c>
      <c r="R51" s="89">
        <v>0.61333487142912724</v>
      </c>
      <c r="S51" s="89">
        <v>0.81053768808942483</v>
      </c>
      <c r="T51" s="89">
        <v>0.4084933033164293</v>
      </c>
      <c r="U51" s="89">
        <v>0.51790845319003231</v>
      </c>
      <c r="V51" s="89">
        <v>0.94231735503097369</v>
      </c>
      <c r="W51" s="89">
        <v>0.67291723557876115</v>
      </c>
      <c r="X51" s="89">
        <v>0.72037273168855398</v>
      </c>
      <c r="Y51" s="89">
        <v>0.58070503661697104</v>
      </c>
      <c r="Z51" s="89">
        <v>0.17913149030899811</v>
      </c>
      <c r="AA51" s="89">
        <v>0.72322142875445916</v>
      </c>
      <c r="AB51" s="89">
        <v>0.69515554213119835</v>
      </c>
      <c r="AC51" s="89">
        <v>0.59357226871284052</v>
      </c>
      <c r="AD51" s="89">
        <v>0</v>
      </c>
      <c r="AE51" s="89">
        <v>0.91156521573837046</v>
      </c>
      <c r="AF51" s="89">
        <v>0.79247005331209586</v>
      </c>
      <c r="AG51" s="89">
        <v>0.33448408131952428</v>
      </c>
      <c r="AH51" s="89">
        <v>0.25762388818297333</v>
      </c>
      <c r="AI51" s="89">
        <v>0.69074730960075337</v>
      </c>
      <c r="AJ51" s="89">
        <v>0.66276691506574603</v>
      </c>
      <c r="AK51" s="89">
        <v>0</v>
      </c>
      <c r="AL51" s="89">
        <v>0</v>
      </c>
      <c r="AM51" s="89">
        <v>0</v>
      </c>
      <c r="AN51" s="89">
        <v>0.6536018213364424</v>
      </c>
      <c r="AO51" s="89">
        <v>0.26485754450882693</v>
      </c>
      <c r="AP51" s="89">
        <v>0.17559496571685551</v>
      </c>
      <c r="AQ51" s="89">
        <v>0.18072294228623051</v>
      </c>
      <c r="AR51" s="89">
        <v>0.17577168610827151</v>
      </c>
      <c r="AS51" s="89">
        <v>0.17976901105786031</v>
      </c>
      <c r="AT51" s="89">
        <v>0.18976440875209591</v>
      </c>
      <c r="AU51" s="89">
        <v>0.1984606577139873</v>
      </c>
      <c r="AV51" s="89">
        <v>0.19556819774877529</v>
      </c>
      <c r="AW51" s="89">
        <v>0.28746582028211132</v>
      </c>
      <c r="AX51" s="89">
        <v>0.19126271028997299</v>
      </c>
    </row>
    <row r="52" x14ac:dyDescent="0.3">
      <c r="A52" s="89">
        <v>50</v>
      </c>
      <c r="B52" s="89">
        <v>0</v>
      </c>
      <c r="C52" s="89">
        <v>0</v>
      </c>
      <c r="D52" s="89">
        <v>0</v>
      </c>
      <c r="E52" s="89">
        <v>0.15739156882970901</v>
      </c>
      <c r="F52" s="89">
        <v>0.12180873991364401</v>
      </c>
      <c r="G52" s="89">
        <v>6.7439030019823321E-2</v>
      </c>
      <c r="H52" s="89">
        <v>3.1886557018189418E-2</v>
      </c>
      <c r="I52" s="89">
        <v>0</v>
      </c>
      <c r="J52" s="89">
        <v>5.1793715577126503E-2</v>
      </c>
      <c r="K52" s="89">
        <v>6.4411154015465363E-2</v>
      </c>
      <c r="L52" s="89">
        <v>3.7054552273505452E-2</v>
      </c>
      <c r="M52" s="89">
        <v>0</v>
      </c>
      <c r="N52" s="89">
        <v>0.16373704796418029</v>
      </c>
      <c r="O52" s="89">
        <v>0.92246495651930949</v>
      </c>
      <c r="P52" s="89">
        <v>0.35364531679616168</v>
      </c>
      <c r="Q52" s="89">
        <v>0.79621942826017589</v>
      </c>
      <c r="R52" s="89">
        <v>0.62262317274257006</v>
      </c>
      <c r="S52" s="89">
        <v>0.82127116859208871</v>
      </c>
      <c r="T52" s="89">
        <v>0.42106499001051823</v>
      </c>
      <c r="U52" s="89">
        <v>0.52726676869243394</v>
      </c>
      <c r="V52" s="89">
        <v>0.94231735503097369</v>
      </c>
      <c r="W52" s="89">
        <v>0.6854897377360758</v>
      </c>
      <c r="X52" s="89">
        <v>0.73013826711332963</v>
      </c>
      <c r="Y52" s="89">
        <v>0.58972112423780232</v>
      </c>
      <c r="Z52" s="89">
        <v>0.18913670078766021</v>
      </c>
      <c r="AA52" s="89">
        <v>0.73078179146487388</v>
      </c>
      <c r="AB52" s="89">
        <v>0.70582070161958621</v>
      </c>
      <c r="AC52" s="89">
        <v>0.59818026627244969</v>
      </c>
      <c r="AD52" s="89">
        <v>0</v>
      </c>
      <c r="AE52" s="89">
        <v>0.92246495650833982</v>
      </c>
      <c r="AF52" s="89">
        <v>0.79621942829491799</v>
      </c>
      <c r="AG52" s="89">
        <v>0.33448408131952428</v>
      </c>
      <c r="AH52" s="89">
        <v>0.25762388818297333</v>
      </c>
      <c r="AI52" s="89">
        <v>0.69986434733647551</v>
      </c>
      <c r="AJ52" s="89">
        <v>0.67266869487933278</v>
      </c>
      <c r="AK52" s="89">
        <v>0</v>
      </c>
      <c r="AL52" s="89">
        <v>0</v>
      </c>
      <c r="AM52" s="89">
        <v>0</v>
      </c>
      <c r="AN52" s="89">
        <v>0.66424982998493087</v>
      </c>
      <c r="AO52" s="89">
        <v>0.27682938630101123</v>
      </c>
      <c r="AP52" s="89">
        <v>0.18197338643381239</v>
      </c>
      <c r="AQ52" s="89">
        <v>0.18722986627946289</v>
      </c>
      <c r="AR52" s="89">
        <v>0.18215652612660821</v>
      </c>
      <c r="AS52" s="89">
        <v>0.1862639564848117</v>
      </c>
      <c r="AT52" s="89">
        <v>0.19627137182804799</v>
      </c>
      <c r="AU52" s="89">
        <v>0.20505961299543199</v>
      </c>
      <c r="AV52" s="89">
        <v>0.2021227310760999</v>
      </c>
      <c r="AW52" s="89">
        <v>0.2949962170788914</v>
      </c>
      <c r="AX52" s="89">
        <v>0.1978296962623099</v>
      </c>
    </row>
    <row r="53" x14ac:dyDescent="0.3">
      <c r="A53" s="89">
        <v>51</v>
      </c>
      <c r="B53" s="89">
        <v>0</v>
      </c>
      <c r="C53" s="89">
        <v>0</v>
      </c>
      <c r="D53" s="89">
        <v>0</v>
      </c>
      <c r="E53" s="89">
        <v>0.16371434814570579</v>
      </c>
      <c r="F53" s="89">
        <v>0.1263989733171457</v>
      </c>
      <c r="G53" s="89">
        <v>7.310606981471128E-2</v>
      </c>
      <c r="H53" s="89">
        <v>3.2057010764332462E-2</v>
      </c>
      <c r="I53" s="89">
        <v>0</v>
      </c>
      <c r="J53" s="89">
        <v>5.2122832745757811E-2</v>
      </c>
      <c r="K53" s="89">
        <v>6.4411154015465363E-2</v>
      </c>
      <c r="L53" s="89">
        <v>3.7252632211802618E-2</v>
      </c>
      <c r="M53" s="89">
        <v>0</v>
      </c>
      <c r="N53" s="89">
        <v>0.17787415871050391</v>
      </c>
      <c r="O53" s="89">
        <v>0.92800567733586914</v>
      </c>
      <c r="P53" s="89">
        <v>0.36304415733115247</v>
      </c>
      <c r="Q53" s="89">
        <v>0.80298798632378299</v>
      </c>
      <c r="R53" s="89">
        <v>0.62344068240873451</v>
      </c>
      <c r="S53" s="89">
        <v>0.82548733589709589</v>
      </c>
      <c r="T53" s="89">
        <v>0.42634249242902278</v>
      </c>
      <c r="U53" s="89">
        <v>0.53666822027421879</v>
      </c>
      <c r="V53" s="89">
        <v>0.94231735503097369</v>
      </c>
      <c r="W53" s="89">
        <v>0.69272083802116902</v>
      </c>
      <c r="X53" s="89">
        <v>0.74013562583418724</v>
      </c>
      <c r="Y53" s="89">
        <v>0.60016263789556745</v>
      </c>
      <c r="Z53" s="89">
        <v>0.20589112244884161</v>
      </c>
      <c r="AA53" s="89">
        <v>0.7400912397047148</v>
      </c>
      <c r="AB53" s="89">
        <v>0.71655664517388651</v>
      </c>
      <c r="AC53" s="89">
        <v>0.60543984231320891</v>
      </c>
      <c r="AD53" s="89">
        <v>0</v>
      </c>
      <c r="AE53" s="89">
        <v>0.92800567738978645</v>
      </c>
      <c r="AF53" s="89">
        <v>0.80298798645200342</v>
      </c>
      <c r="AG53" s="89">
        <v>0.38876102800153428</v>
      </c>
      <c r="AH53" s="89">
        <v>0.25762388818297333</v>
      </c>
      <c r="AI53" s="89">
        <v>0.7088676698136217</v>
      </c>
      <c r="AJ53" s="89">
        <v>0.68227991613682459</v>
      </c>
      <c r="AK53" s="89">
        <v>0</v>
      </c>
      <c r="AL53" s="89">
        <v>0</v>
      </c>
      <c r="AM53" s="89">
        <v>0</v>
      </c>
      <c r="AN53" s="89">
        <v>0.67592292531043652</v>
      </c>
      <c r="AO53" s="89">
        <v>0.2917648296731567</v>
      </c>
      <c r="AP53" s="89">
        <v>0.18871961192927231</v>
      </c>
      <c r="AQ53" s="89">
        <v>0.1940644495004524</v>
      </c>
      <c r="AR53" s="89">
        <v>0.1889095410855659</v>
      </c>
      <c r="AS53" s="89">
        <v>0.1930558545044056</v>
      </c>
      <c r="AT53" s="89">
        <v>0.2031139777946124</v>
      </c>
      <c r="AU53" s="89">
        <v>0.2119839507693794</v>
      </c>
      <c r="AV53" s="89">
        <v>0.2089954763966865</v>
      </c>
      <c r="AW53" s="89">
        <v>0.30330300125657761</v>
      </c>
      <c r="AX53" s="89">
        <v>0.2046670772068685</v>
      </c>
    </row>
    <row r="54" x14ac:dyDescent="0.3">
      <c r="A54" s="89">
        <v>52</v>
      </c>
      <c r="B54" s="89">
        <v>0</v>
      </c>
      <c r="C54" s="89">
        <v>0</v>
      </c>
      <c r="D54" s="89">
        <v>0</v>
      </c>
      <c r="E54" s="89">
        <v>0.1694762049942396</v>
      </c>
      <c r="F54" s="89">
        <v>0.13380847840311669</v>
      </c>
      <c r="G54" s="89">
        <v>7.8673623152672748E-2</v>
      </c>
      <c r="H54" s="89">
        <v>3.3491499507623423E-2</v>
      </c>
      <c r="I54" s="89">
        <v>0</v>
      </c>
      <c r="J54" s="89">
        <v>5.4845316352341182E-2</v>
      </c>
      <c r="K54" s="89">
        <v>6.472267196225015E-2</v>
      </c>
      <c r="L54" s="89">
        <v>3.8919614887094549E-2</v>
      </c>
      <c r="M54" s="89">
        <v>0</v>
      </c>
      <c r="N54" s="89">
        <v>0.18202826964339919</v>
      </c>
      <c r="O54" s="89">
        <v>0.93115431773359847</v>
      </c>
      <c r="P54" s="89">
        <v>0.37074865888213732</v>
      </c>
      <c r="Q54" s="89">
        <v>0.82029025552128387</v>
      </c>
      <c r="R54" s="89">
        <v>0.62344068240873451</v>
      </c>
      <c r="S54" s="89">
        <v>0.83281200028081781</v>
      </c>
      <c r="T54" s="89">
        <v>0.44969687843799883</v>
      </c>
      <c r="U54" s="89">
        <v>0.54801875781691844</v>
      </c>
      <c r="V54" s="89">
        <v>0.94231735503097369</v>
      </c>
      <c r="W54" s="89">
        <v>0.69272083802116902</v>
      </c>
      <c r="X54" s="89">
        <v>0.7531645972183213</v>
      </c>
      <c r="Y54" s="89">
        <v>0.61321319028164889</v>
      </c>
      <c r="Z54" s="89">
        <v>0.20589112244884161</v>
      </c>
      <c r="AA54" s="89">
        <v>0.75242444832582434</v>
      </c>
      <c r="AB54" s="89">
        <v>0.72938963422288916</v>
      </c>
      <c r="AC54" s="89">
        <v>0.62126718466308239</v>
      </c>
      <c r="AD54" s="89">
        <v>0</v>
      </c>
      <c r="AE54" s="89">
        <v>0.93115431780888247</v>
      </c>
      <c r="AF54" s="89">
        <v>0.82029025554376855</v>
      </c>
      <c r="AG54" s="89">
        <v>0.38876102800153428</v>
      </c>
      <c r="AH54" s="89">
        <v>0.25762388818297333</v>
      </c>
      <c r="AI54" s="89">
        <v>0.71860399815386877</v>
      </c>
      <c r="AJ54" s="89">
        <v>0.69307521098729141</v>
      </c>
      <c r="AK54" s="89">
        <v>0</v>
      </c>
      <c r="AL54" s="89">
        <v>0</v>
      </c>
      <c r="AM54" s="89">
        <v>0</v>
      </c>
      <c r="AN54" s="89">
        <v>0.68652462714279716</v>
      </c>
      <c r="AO54" s="89">
        <v>0.3087416147158234</v>
      </c>
      <c r="AP54" s="89">
        <v>0.19558477925185611</v>
      </c>
      <c r="AQ54" s="89">
        <v>0.201017231741074</v>
      </c>
      <c r="AR54" s="89">
        <v>0.19578161757579829</v>
      </c>
      <c r="AS54" s="89">
        <v>0.19997463910962021</v>
      </c>
      <c r="AT54" s="89">
        <v>0.21015144137075761</v>
      </c>
      <c r="AU54" s="89">
        <v>0.2191729998247513</v>
      </c>
      <c r="AV54" s="89">
        <v>0.2161273069080818</v>
      </c>
      <c r="AW54" s="89">
        <v>0.31155092858371808</v>
      </c>
      <c r="AX54" s="89">
        <v>0.21163826850597189</v>
      </c>
    </row>
    <row r="55" x14ac:dyDescent="0.3">
      <c r="A55" s="89">
        <v>53</v>
      </c>
      <c r="B55" s="89">
        <v>0</v>
      </c>
      <c r="C55" s="89">
        <v>0</v>
      </c>
      <c r="D55" s="89">
        <v>0</v>
      </c>
      <c r="E55" s="89">
        <v>0.17538701029830711</v>
      </c>
      <c r="F55" s="89">
        <v>0.13782335336995299</v>
      </c>
      <c r="G55" s="89">
        <v>8.5296982566700916E-2</v>
      </c>
      <c r="H55" s="89">
        <v>3.3491499507623423E-2</v>
      </c>
      <c r="I55" s="89">
        <v>0</v>
      </c>
      <c r="J55" s="89">
        <v>5.4845316352341182E-2</v>
      </c>
      <c r="K55" s="89">
        <v>6.472267196225015E-2</v>
      </c>
      <c r="L55" s="89">
        <v>3.8919614887094549E-2</v>
      </c>
      <c r="M55" s="89">
        <v>0</v>
      </c>
      <c r="N55" s="89">
        <v>0.1857218309392277</v>
      </c>
      <c r="O55" s="89">
        <v>0.93695057250426472</v>
      </c>
      <c r="P55" s="89">
        <v>0.38052229840252988</v>
      </c>
      <c r="Q55" s="89">
        <v>0.83098264184047943</v>
      </c>
      <c r="R55" s="89">
        <v>0.64313303351333828</v>
      </c>
      <c r="S55" s="89">
        <v>0.84268352613555697</v>
      </c>
      <c r="T55" s="89">
        <v>0.45550481695995498</v>
      </c>
      <c r="U55" s="89">
        <v>0.55861598489574193</v>
      </c>
      <c r="V55" s="89">
        <v>0.94231735503097369</v>
      </c>
      <c r="W55" s="89">
        <v>0.70166686692372393</v>
      </c>
      <c r="X55" s="89">
        <v>0.76082263291676555</v>
      </c>
      <c r="Y55" s="89">
        <v>0.62415574655014072</v>
      </c>
      <c r="Z55" s="89">
        <v>0.20589112244884161</v>
      </c>
      <c r="AA55" s="89">
        <v>0.7570943844676149</v>
      </c>
      <c r="AB55" s="89">
        <v>0.7366025845730001</v>
      </c>
      <c r="AC55" s="89">
        <v>0.63492692026785635</v>
      </c>
      <c r="AD55" s="89">
        <v>0</v>
      </c>
      <c r="AE55" s="89">
        <v>0.93695057250582836</v>
      </c>
      <c r="AF55" s="89">
        <v>0.83098264191301208</v>
      </c>
      <c r="AG55" s="89">
        <v>0.38876102800153428</v>
      </c>
      <c r="AH55" s="89">
        <v>0.25762388818297333</v>
      </c>
      <c r="AI55" s="89">
        <v>0.72374713193339435</v>
      </c>
      <c r="AJ55" s="89">
        <v>0.70028220262376273</v>
      </c>
      <c r="AK55" s="89">
        <v>0</v>
      </c>
      <c r="AL55" s="89">
        <v>0</v>
      </c>
      <c r="AM55" s="89">
        <v>0</v>
      </c>
      <c r="AN55" s="89">
        <v>0.6981501564317365</v>
      </c>
      <c r="AO55" s="89">
        <v>0.32123565290834433</v>
      </c>
      <c r="AP55" s="89">
        <v>0.20243497242891531</v>
      </c>
      <c r="AQ55" s="89">
        <v>0.20792713123479831</v>
      </c>
      <c r="AR55" s="89">
        <v>0.20263870485038801</v>
      </c>
      <c r="AS55" s="89">
        <v>0.20684009494997019</v>
      </c>
      <c r="AT55" s="89">
        <v>0.217083357764188</v>
      </c>
      <c r="AU55" s="89">
        <v>0.22627684853245969</v>
      </c>
      <c r="AV55" s="89">
        <v>0.22314626979470839</v>
      </c>
      <c r="AW55" s="89">
        <v>0.31886280219033569</v>
      </c>
      <c r="AX55" s="89">
        <v>0.21861299417565661</v>
      </c>
    </row>
    <row r="56" x14ac:dyDescent="0.3">
      <c r="A56" s="89">
        <v>54</v>
      </c>
      <c r="B56" s="89">
        <v>0</v>
      </c>
      <c r="C56" s="89">
        <v>0</v>
      </c>
      <c r="D56" s="89">
        <v>0</v>
      </c>
      <c r="E56" s="89">
        <v>0.181117993394036</v>
      </c>
      <c r="F56" s="89">
        <v>0.14491561029727729</v>
      </c>
      <c r="G56" s="89">
        <v>8.7897432797256911E-2</v>
      </c>
      <c r="H56" s="89">
        <v>3.5394411971506848E-2</v>
      </c>
      <c r="I56" s="89">
        <v>0</v>
      </c>
      <c r="J56" s="89">
        <v>5.798466802932891E-2</v>
      </c>
      <c r="K56" s="89">
        <v>6.8247422536591315E-2</v>
      </c>
      <c r="L56" s="89">
        <v>4.1130940786113707E-2</v>
      </c>
      <c r="M56" s="89">
        <v>0</v>
      </c>
      <c r="N56" s="89">
        <v>0.19486204540975191</v>
      </c>
      <c r="O56" s="89">
        <v>0.94626889997874641</v>
      </c>
      <c r="P56" s="89">
        <v>0.38696954280078583</v>
      </c>
      <c r="Q56" s="89">
        <v>0.83970457790965569</v>
      </c>
      <c r="R56" s="89">
        <v>0.64604829374271477</v>
      </c>
      <c r="S56" s="89">
        <v>0.85126797038932267</v>
      </c>
      <c r="T56" s="89">
        <v>0.47234023563251848</v>
      </c>
      <c r="U56" s="89">
        <v>0.56718805056787935</v>
      </c>
      <c r="V56" s="89">
        <v>0.94231735503097369</v>
      </c>
      <c r="W56" s="89">
        <v>0.70458770712951535</v>
      </c>
      <c r="X56" s="89">
        <v>0.77406568516421292</v>
      </c>
      <c r="Y56" s="89">
        <v>0.64231787134592233</v>
      </c>
      <c r="Z56" s="89">
        <v>0.20810238696437869</v>
      </c>
      <c r="AA56" s="89">
        <v>0.77542183879761961</v>
      </c>
      <c r="AB56" s="89">
        <v>0.74958758825719363</v>
      </c>
      <c r="AC56" s="89">
        <v>0.64181398472995843</v>
      </c>
      <c r="AD56" s="89">
        <v>0</v>
      </c>
      <c r="AE56" s="89">
        <v>0.94626890011007703</v>
      </c>
      <c r="AF56" s="89">
        <v>0.83970457800723597</v>
      </c>
      <c r="AG56" s="89">
        <v>0.38876102800153428</v>
      </c>
      <c r="AH56" s="89">
        <v>0.25762388818297333</v>
      </c>
      <c r="AI56" s="89">
        <v>0.7398831792964421</v>
      </c>
      <c r="AJ56" s="89">
        <v>0.71256637268977463</v>
      </c>
      <c r="AK56" s="89">
        <v>0</v>
      </c>
      <c r="AL56" s="89">
        <v>0</v>
      </c>
      <c r="AM56" s="89">
        <v>0</v>
      </c>
      <c r="AN56" s="89">
        <v>0.71034006019723617</v>
      </c>
      <c r="AO56" s="89">
        <v>0.32970118465772891</v>
      </c>
      <c r="AP56" s="89">
        <v>0.20954222399986269</v>
      </c>
      <c r="AQ56" s="89">
        <v>0.21523594299704391</v>
      </c>
      <c r="AR56" s="89">
        <v>0.20975310922480209</v>
      </c>
      <c r="AS56" s="89">
        <v>0.21411612028818891</v>
      </c>
      <c r="AT56" s="89">
        <v>0.22444239523307391</v>
      </c>
      <c r="AU56" s="89">
        <v>0.23374956019344889</v>
      </c>
      <c r="AV56" s="89">
        <v>0.2305418000418977</v>
      </c>
      <c r="AW56" s="89">
        <v>0.32736401061484988</v>
      </c>
      <c r="AX56" s="89">
        <v>0.2259700056211508</v>
      </c>
    </row>
    <row r="57" x14ac:dyDescent="0.3">
      <c r="A57" s="89">
        <v>55</v>
      </c>
      <c r="B57" s="89">
        <v>0</v>
      </c>
      <c r="C57" s="89">
        <v>0</v>
      </c>
      <c r="D57" s="89">
        <v>0</v>
      </c>
      <c r="E57" s="89">
        <v>0.18770800879668001</v>
      </c>
      <c r="F57" s="89">
        <v>0.15019794615706039</v>
      </c>
      <c r="G57" s="89">
        <v>9.4454864059610413E-2</v>
      </c>
      <c r="H57" s="89">
        <v>3.7248097599160361E-2</v>
      </c>
      <c r="I57" s="89">
        <v>0</v>
      </c>
      <c r="J57" s="89">
        <v>6.0816000168514288E-2</v>
      </c>
      <c r="K57" s="89">
        <v>7.3175691062382836E-2</v>
      </c>
      <c r="L57" s="89">
        <v>4.3285061437940461E-2</v>
      </c>
      <c r="M57" s="89">
        <v>0</v>
      </c>
      <c r="N57" s="89">
        <v>0.2006680976488302</v>
      </c>
      <c r="O57" s="89">
        <v>0.95304611117893301</v>
      </c>
      <c r="P57" s="89">
        <v>0.39125491627188469</v>
      </c>
      <c r="Q57" s="89">
        <v>0.85032590654253837</v>
      </c>
      <c r="R57" s="89">
        <v>0.64604829374271477</v>
      </c>
      <c r="S57" s="89">
        <v>0.8597822101921262</v>
      </c>
      <c r="T57" s="89">
        <v>0.48489621598757132</v>
      </c>
      <c r="U57" s="89">
        <v>0.57756669141332495</v>
      </c>
      <c r="V57" s="89">
        <v>1</v>
      </c>
      <c r="W57" s="89">
        <v>0.71219347016351897</v>
      </c>
      <c r="X57" s="89">
        <v>0.78152135670022882</v>
      </c>
      <c r="Y57" s="89">
        <v>0.65299249038942664</v>
      </c>
      <c r="Z57" s="89">
        <v>0.20938163089898701</v>
      </c>
      <c r="AA57" s="89">
        <v>0.78179004463487856</v>
      </c>
      <c r="AB57" s="89">
        <v>0.75728323910767414</v>
      </c>
      <c r="AC57" s="89">
        <v>0.65670858155217071</v>
      </c>
      <c r="AD57" s="89">
        <v>0</v>
      </c>
      <c r="AE57" s="89">
        <v>0.95304611128729622</v>
      </c>
      <c r="AF57" s="89">
        <v>0.85032590660777019</v>
      </c>
      <c r="AG57" s="89">
        <v>0.38876102800153428</v>
      </c>
      <c r="AH57" s="89">
        <v>0.25762388818297333</v>
      </c>
      <c r="AI57" s="89">
        <v>0.74704844430728479</v>
      </c>
      <c r="AJ57" s="89">
        <v>0.7211369005568089</v>
      </c>
      <c r="AK57" s="89">
        <v>0</v>
      </c>
      <c r="AL57" s="89">
        <v>0</v>
      </c>
      <c r="AM57" s="89">
        <v>0</v>
      </c>
      <c r="AN57" s="89">
        <v>0.71909692284707638</v>
      </c>
      <c r="AO57" s="89">
        <v>0.33948089763290801</v>
      </c>
      <c r="AP57" s="89">
        <v>0.21672844809715949</v>
      </c>
      <c r="AQ57" s="89">
        <v>0.22248494174291339</v>
      </c>
      <c r="AR57" s="89">
        <v>0.21694656560424369</v>
      </c>
      <c r="AS57" s="89">
        <v>0.22133234938289331</v>
      </c>
      <c r="AT57" s="89">
        <v>0.23171631008299731</v>
      </c>
      <c r="AU57" s="89">
        <v>0.24112759035830561</v>
      </c>
      <c r="AV57" s="89">
        <v>0.23786313526179381</v>
      </c>
      <c r="AW57" s="89">
        <v>0.33473364990409982</v>
      </c>
      <c r="AX57" s="89">
        <v>0.2331903858022096</v>
      </c>
    </row>
    <row r="58" x14ac:dyDescent="0.3">
      <c r="A58" s="89">
        <v>56</v>
      </c>
      <c r="B58" s="89">
        <v>0</v>
      </c>
      <c r="C58" s="89">
        <v>0</v>
      </c>
      <c r="D58" s="89">
        <v>0</v>
      </c>
      <c r="E58" s="89">
        <v>0.19431854867941281</v>
      </c>
      <c r="F58" s="89">
        <v>0.1569824866346399</v>
      </c>
      <c r="G58" s="89">
        <v>9.8446534374024813E-2</v>
      </c>
      <c r="H58" s="89">
        <v>4.2964251738024768E-2</v>
      </c>
      <c r="I58" s="89">
        <v>0</v>
      </c>
      <c r="J58" s="89">
        <v>6.9964832369840579E-2</v>
      </c>
      <c r="K58" s="89">
        <v>8.5618546084572977E-2</v>
      </c>
      <c r="L58" s="89">
        <v>4.9927657947219921E-2</v>
      </c>
      <c r="M58" s="89">
        <v>0</v>
      </c>
      <c r="N58" s="89">
        <v>0.21084139607316879</v>
      </c>
      <c r="O58" s="89">
        <v>0.96057263967983142</v>
      </c>
      <c r="P58" s="89">
        <v>0.40142534668391899</v>
      </c>
      <c r="Q58" s="89">
        <v>0.85415888295074383</v>
      </c>
      <c r="R58" s="89">
        <v>0.64903264341232836</v>
      </c>
      <c r="S58" s="89">
        <v>0.8671653782849833</v>
      </c>
      <c r="T58" s="89">
        <v>0.50206989451972883</v>
      </c>
      <c r="U58" s="89">
        <v>0.58671971548456892</v>
      </c>
      <c r="V58" s="89">
        <v>1</v>
      </c>
      <c r="W58" s="89">
        <v>0.72693093316147639</v>
      </c>
      <c r="X58" s="89">
        <v>0.79081002239898446</v>
      </c>
      <c r="Y58" s="89">
        <v>0.66549444130734614</v>
      </c>
      <c r="Z58" s="89">
        <v>0.21962940144692861</v>
      </c>
      <c r="AA58" s="89">
        <v>0.80344886048364272</v>
      </c>
      <c r="AB58" s="89">
        <v>0.76932481547062304</v>
      </c>
      <c r="AC58" s="89">
        <v>0.66416467944938684</v>
      </c>
      <c r="AD58" s="89">
        <v>0</v>
      </c>
      <c r="AE58" s="89">
        <v>0.96057263971682272</v>
      </c>
      <c r="AF58" s="89">
        <v>0.85415888298237541</v>
      </c>
      <c r="AG58" s="89">
        <v>0.38876102800153428</v>
      </c>
      <c r="AH58" s="89">
        <v>0.25762388818297333</v>
      </c>
      <c r="AI58" s="89">
        <v>0.7602027110678049</v>
      </c>
      <c r="AJ58" s="89">
        <v>0.73062658098037869</v>
      </c>
      <c r="AK58" s="89">
        <v>0</v>
      </c>
      <c r="AL58" s="89">
        <v>0</v>
      </c>
      <c r="AM58" s="89">
        <v>0</v>
      </c>
      <c r="AN58" s="89">
        <v>0.72989859700908344</v>
      </c>
      <c r="AO58" s="89">
        <v>0.34926217641438501</v>
      </c>
      <c r="AP58" s="89">
        <v>0.22373167509355851</v>
      </c>
      <c r="AQ58" s="89">
        <v>0.22960637705185721</v>
      </c>
      <c r="AR58" s="89">
        <v>0.22395684071281899</v>
      </c>
      <c r="AS58" s="89">
        <v>0.22845070485751329</v>
      </c>
      <c r="AT58" s="89">
        <v>0.2388341366934118</v>
      </c>
      <c r="AU58" s="89">
        <v>0.24832152449877529</v>
      </c>
      <c r="AV58" s="89">
        <v>0.24502802548240649</v>
      </c>
      <c r="AW58" s="89">
        <v>0.34272258514621989</v>
      </c>
      <c r="AX58" s="89">
        <v>0.2402954165306958</v>
      </c>
    </row>
    <row r="59" x14ac:dyDescent="0.3">
      <c r="A59" s="89">
        <v>57</v>
      </c>
      <c r="B59" s="89">
        <v>0</v>
      </c>
      <c r="C59" s="89">
        <v>0</v>
      </c>
      <c r="D59" s="89">
        <v>0</v>
      </c>
      <c r="E59" s="89">
        <v>0.20057148890529011</v>
      </c>
      <c r="F59" s="89">
        <v>0.16042073627849571</v>
      </c>
      <c r="G59" s="89">
        <v>0.1040104051761626</v>
      </c>
      <c r="H59" s="89">
        <v>4.5086918309792563E-2</v>
      </c>
      <c r="I59" s="89">
        <v>0</v>
      </c>
      <c r="J59" s="89">
        <v>7.3208578031793106E-2</v>
      </c>
      <c r="K59" s="89">
        <v>9.1251588235611372E-2</v>
      </c>
      <c r="L59" s="89">
        <v>5.2394354473844759E-2</v>
      </c>
      <c r="M59" s="89">
        <v>0</v>
      </c>
      <c r="N59" s="89">
        <v>0.21989372917037081</v>
      </c>
      <c r="O59" s="89">
        <v>0.96126892289413524</v>
      </c>
      <c r="P59" s="89">
        <v>0.40536788462032419</v>
      </c>
      <c r="Q59" s="89">
        <v>0.86036315535015473</v>
      </c>
      <c r="R59" s="89">
        <v>0.70558173266439672</v>
      </c>
      <c r="S59" s="89">
        <v>0.87553920918586237</v>
      </c>
      <c r="T59" s="89">
        <v>0.53756820451851106</v>
      </c>
      <c r="U59" s="89">
        <v>0.59531970899576503</v>
      </c>
      <c r="V59" s="89">
        <v>1</v>
      </c>
      <c r="W59" s="89">
        <v>0.73747610569203381</v>
      </c>
      <c r="X59" s="89">
        <v>0.7995722734651205</v>
      </c>
      <c r="Y59" s="89">
        <v>0.68933214637142659</v>
      </c>
      <c r="Z59" s="89">
        <v>0.26347892843686782</v>
      </c>
      <c r="AA59" s="89">
        <v>0.81304294638393071</v>
      </c>
      <c r="AB59" s="89">
        <v>0.77910130172437553</v>
      </c>
      <c r="AC59" s="89">
        <v>0.67177916809658311</v>
      </c>
      <c r="AD59" s="89">
        <v>0</v>
      </c>
      <c r="AE59" s="89">
        <v>0.96126892293550514</v>
      </c>
      <c r="AF59" s="89">
        <v>0.86036315536655184</v>
      </c>
      <c r="AG59" s="89">
        <v>0.38876102800153428</v>
      </c>
      <c r="AH59" s="89">
        <v>0.25762388818297333</v>
      </c>
      <c r="AI59" s="89">
        <v>0.76998234818753586</v>
      </c>
      <c r="AJ59" s="89">
        <v>0.74027673328623622</v>
      </c>
      <c r="AK59" s="89">
        <v>0</v>
      </c>
      <c r="AL59" s="89">
        <v>0</v>
      </c>
      <c r="AM59" s="89">
        <v>0</v>
      </c>
      <c r="AN59" s="89">
        <v>0.7421535740372468</v>
      </c>
      <c r="AO59" s="89">
        <v>0.36221562217469833</v>
      </c>
      <c r="AP59" s="89">
        <v>0.23167013702565289</v>
      </c>
      <c r="AQ59" s="89">
        <v>0.23767416153733059</v>
      </c>
      <c r="AR59" s="89">
        <v>0.23190329198614629</v>
      </c>
      <c r="AS59" s="89">
        <v>0.23648246381005561</v>
      </c>
      <c r="AT59" s="89">
        <v>0.24687894420903109</v>
      </c>
      <c r="AU59" s="89">
        <v>0.25656575983740088</v>
      </c>
      <c r="AV59" s="89">
        <v>0.25313453858169882</v>
      </c>
      <c r="AW59" s="89">
        <v>0.35361848351316638</v>
      </c>
      <c r="AX59" s="89">
        <v>0.2483252741313888</v>
      </c>
    </row>
    <row r="60" x14ac:dyDescent="0.3">
      <c r="A60" s="89">
        <v>58</v>
      </c>
      <c r="B60" s="89">
        <v>0</v>
      </c>
      <c r="C60" s="89">
        <v>0</v>
      </c>
      <c r="D60" s="89">
        <v>0</v>
      </c>
      <c r="E60" s="89">
        <v>0.20853893167414589</v>
      </c>
      <c r="F60" s="89">
        <v>0.1698784682596052</v>
      </c>
      <c r="G60" s="89">
        <v>0.109177592295586</v>
      </c>
      <c r="H60" s="89">
        <v>4.5776153197253713E-2</v>
      </c>
      <c r="I60" s="89">
        <v>0</v>
      </c>
      <c r="J60" s="89">
        <v>7.4328022452168227E-2</v>
      </c>
      <c r="K60" s="89">
        <v>9.2644429603672362E-2</v>
      </c>
      <c r="L60" s="89">
        <v>5.319529670638444E-2</v>
      </c>
      <c r="M60" s="89">
        <v>0</v>
      </c>
      <c r="N60" s="89">
        <v>0.23002794813304839</v>
      </c>
      <c r="O60" s="89">
        <v>0.96126892289413524</v>
      </c>
      <c r="P60" s="89">
        <v>0.41248483592777913</v>
      </c>
      <c r="Q60" s="89">
        <v>0.86832220354051537</v>
      </c>
      <c r="R60" s="89">
        <v>0.70558173266439672</v>
      </c>
      <c r="S60" s="89">
        <v>0.88229443746733538</v>
      </c>
      <c r="T60" s="89">
        <v>0.56044252511045567</v>
      </c>
      <c r="U60" s="89">
        <v>0.60522921555022391</v>
      </c>
      <c r="V60" s="89">
        <v>1</v>
      </c>
      <c r="W60" s="89">
        <v>0.74188904302613901</v>
      </c>
      <c r="X60" s="89">
        <v>0.80903384419265068</v>
      </c>
      <c r="Y60" s="89">
        <v>0.69514169525221936</v>
      </c>
      <c r="Z60" s="89">
        <v>0.27363847862822671</v>
      </c>
      <c r="AA60" s="89">
        <v>0.81746363205992023</v>
      </c>
      <c r="AB60" s="89">
        <v>0.78289428300694319</v>
      </c>
      <c r="AC60" s="89">
        <v>0.68186337917865592</v>
      </c>
      <c r="AD60" s="89">
        <v>0</v>
      </c>
      <c r="AE60" s="89">
        <v>0.96126892293550514</v>
      </c>
      <c r="AF60" s="89">
        <v>0.86832220359950651</v>
      </c>
      <c r="AG60" s="89">
        <v>0.38876102800153428</v>
      </c>
      <c r="AH60" s="89">
        <v>0.25762388818297333</v>
      </c>
      <c r="AI60" s="89">
        <v>0.77428164259125609</v>
      </c>
      <c r="AJ60" s="89">
        <v>0.74414894829197142</v>
      </c>
      <c r="AK60" s="89">
        <v>0</v>
      </c>
      <c r="AL60" s="89">
        <v>0</v>
      </c>
      <c r="AM60" s="89">
        <v>0</v>
      </c>
      <c r="AN60" s="89">
        <v>0.75317345891525234</v>
      </c>
      <c r="AO60" s="89">
        <v>0.37734381630211039</v>
      </c>
      <c r="AP60" s="89">
        <v>0.2393690019933632</v>
      </c>
      <c r="AQ60" s="89">
        <v>0.24551699079011571</v>
      </c>
      <c r="AR60" s="89">
        <v>0.23960990516249681</v>
      </c>
      <c r="AS60" s="89">
        <v>0.2442800004813622</v>
      </c>
      <c r="AT60" s="89">
        <v>0.25468541913458698</v>
      </c>
      <c r="AU60" s="89">
        <v>0.26439521666577043</v>
      </c>
      <c r="AV60" s="89">
        <v>0.26098820154970548</v>
      </c>
      <c r="AW60" s="89">
        <v>0.36201393353036931</v>
      </c>
      <c r="AX60" s="89">
        <v>0.25611945527007718</v>
      </c>
    </row>
    <row r="61" x14ac:dyDescent="0.3">
      <c r="A61" s="89">
        <v>59</v>
      </c>
      <c r="B61" s="89">
        <v>0</v>
      </c>
      <c r="C61" s="89">
        <v>0</v>
      </c>
      <c r="D61" s="89">
        <v>0</v>
      </c>
      <c r="E61" s="89">
        <v>0.21623775387807889</v>
      </c>
      <c r="F61" s="89">
        <v>0.1772975886375521</v>
      </c>
      <c r="G61" s="89">
        <v>0.1136437660570894</v>
      </c>
      <c r="H61" s="89">
        <v>4.7536626288091528E-2</v>
      </c>
      <c r="I61" s="89">
        <v>0</v>
      </c>
      <c r="J61" s="89">
        <v>7.7321442396986767E-2</v>
      </c>
      <c r="K61" s="89">
        <v>9.5318423657288001E-2</v>
      </c>
      <c r="L61" s="89">
        <v>5.5241097453493572E-2</v>
      </c>
      <c r="M61" s="89">
        <v>0</v>
      </c>
      <c r="N61" s="89">
        <v>0.23587320209781051</v>
      </c>
      <c r="O61" s="89">
        <v>0.96424730204895759</v>
      </c>
      <c r="P61" s="89">
        <v>0.42269802005594692</v>
      </c>
      <c r="Q61" s="89">
        <v>0.87335992172489096</v>
      </c>
      <c r="R61" s="89">
        <v>0.77594267742973955</v>
      </c>
      <c r="S61" s="89">
        <v>0.88326559903897905</v>
      </c>
      <c r="T61" s="89">
        <v>0.57853429565379721</v>
      </c>
      <c r="U61" s="89">
        <v>0.61507032303411424</v>
      </c>
      <c r="V61" s="89">
        <v>1</v>
      </c>
      <c r="W61" s="89">
        <v>0.74188904302613901</v>
      </c>
      <c r="X61" s="89">
        <v>0.81426970305528035</v>
      </c>
      <c r="Y61" s="89">
        <v>0.72211627537784173</v>
      </c>
      <c r="Z61" s="89">
        <v>0.28074086680265342</v>
      </c>
      <c r="AA61" s="89">
        <v>0.82145737512947092</v>
      </c>
      <c r="AB61" s="89">
        <v>0.78820813108992871</v>
      </c>
      <c r="AC61" s="89">
        <v>0.68747451815480642</v>
      </c>
      <c r="AD61" s="89">
        <v>0</v>
      </c>
      <c r="AE61" s="89">
        <v>0.9642473020911434</v>
      </c>
      <c r="AF61" s="89">
        <v>0.87335992180318689</v>
      </c>
      <c r="AG61" s="89">
        <v>0.38876102800153428</v>
      </c>
      <c r="AH61" s="89">
        <v>0.25762388818297333</v>
      </c>
      <c r="AI61" s="89">
        <v>0.77858890339571019</v>
      </c>
      <c r="AJ61" s="89">
        <v>0.74930968604483339</v>
      </c>
      <c r="AK61" s="89">
        <v>0</v>
      </c>
      <c r="AL61" s="89">
        <v>0</v>
      </c>
      <c r="AM61" s="89">
        <v>0</v>
      </c>
      <c r="AN61" s="89">
        <v>0.76248356615777646</v>
      </c>
      <c r="AO61" s="89">
        <v>0.3928067798160052</v>
      </c>
      <c r="AP61" s="89">
        <v>0.24725756111761979</v>
      </c>
      <c r="AQ61" s="89">
        <v>0.25357498060265898</v>
      </c>
      <c r="AR61" s="89">
        <v>0.24750640340534069</v>
      </c>
      <c r="AS61" s="89">
        <v>0.25229932060745253</v>
      </c>
      <c r="AT61" s="89">
        <v>0.26269605853629369</v>
      </c>
      <c r="AU61" s="89">
        <v>0.27247983358094241</v>
      </c>
      <c r="AV61" s="89">
        <v>0.2690491429835396</v>
      </c>
      <c r="AW61" s="89">
        <v>0.37084492234740768</v>
      </c>
      <c r="AX61" s="89">
        <v>0.26426214237462547</v>
      </c>
    </row>
    <row r="62" x14ac:dyDescent="0.3">
      <c r="A62" s="89">
        <v>60</v>
      </c>
      <c r="B62" s="89">
        <v>0</v>
      </c>
      <c r="C62" s="89">
        <v>0</v>
      </c>
      <c r="D62" s="89">
        <v>0</v>
      </c>
      <c r="E62" s="89">
        <v>0.2229760723978845</v>
      </c>
      <c r="F62" s="89">
        <v>0.18362260380616949</v>
      </c>
      <c r="G62" s="89">
        <v>0.120340521519379</v>
      </c>
      <c r="H62" s="89">
        <v>5.1601685287423253E-2</v>
      </c>
      <c r="I62" s="89">
        <v>0</v>
      </c>
      <c r="J62" s="89">
        <v>8.3501347447075699E-2</v>
      </c>
      <c r="K62" s="89">
        <v>0.1063176554091544</v>
      </c>
      <c r="L62" s="89">
        <v>5.996499853505894E-2</v>
      </c>
      <c r="M62" s="89">
        <v>0</v>
      </c>
      <c r="N62" s="89">
        <v>0.24242685287515059</v>
      </c>
      <c r="O62" s="89">
        <v>0.96530084086992918</v>
      </c>
      <c r="P62" s="89">
        <v>0.43157906597703571</v>
      </c>
      <c r="Q62" s="89">
        <v>0.87551535393816504</v>
      </c>
      <c r="R62" s="89">
        <v>0.77594267742973955</v>
      </c>
      <c r="S62" s="89">
        <v>0.8851923211931636</v>
      </c>
      <c r="T62" s="89">
        <v>0.5869584738282323</v>
      </c>
      <c r="U62" s="89">
        <v>0.62539592039127467</v>
      </c>
      <c r="V62" s="89">
        <v>1</v>
      </c>
      <c r="W62" s="89">
        <v>0.74614687216681774</v>
      </c>
      <c r="X62" s="89">
        <v>0.82157992011888104</v>
      </c>
      <c r="Y62" s="89">
        <v>0.73705578520008552</v>
      </c>
      <c r="Z62" s="89">
        <v>0.3013150026004478</v>
      </c>
      <c r="AA62" s="89">
        <v>0.82550220152839593</v>
      </c>
      <c r="AB62" s="89">
        <v>0.79660549878721498</v>
      </c>
      <c r="AC62" s="89">
        <v>0.69473996051963904</v>
      </c>
      <c r="AD62" s="89">
        <v>0</v>
      </c>
      <c r="AE62" s="89">
        <v>0.96530084092469282</v>
      </c>
      <c r="AF62" s="89">
        <v>0.87551535399642488</v>
      </c>
      <c r="AG62" s="89">
        <v>0.412734944380514</v>
      </c>
      <c r="AH62" s="89">
        <v>0.25762388818297333</v>
      </c>
      <c r="AI62" s="89">
        <v>0.78459243051539129</v>
      </c>
      <c r="AJ62" s="89">
        <v>0.75859236723562973</v>
      </c>
      <c r="AK62" s="89">
        <v>0</v>
      </c>
      <c r="AL62" s="89">
        <v>0</v>
      </c>
      <c r="AM62" s="89">
        <v>0</v>
      </c>
      <c r="AN62" s="89">
        <v>0.77039740103400689</v>
      </c>
      <c r="AO62" s="89">
        <v>0.40585527001859872</v>
      </c>
      <c r="AP62" s="89">
        <v>0.25521617016224191</v>
      </c>
      <c r="AQ62" s="89">
        <v>0.26160835251262898</v>
      </c>
      <c r="AR62" s="89">
        <v>0.25547302206743527</v>
      </c>
      <c r="AS62" s="89">
        <v>0.26031140639387118</v>
      </c>
      <c r="AT62" s="89">
        <v>0.27065699157901119</v>
      </c>
      <c r="AU62" s="89">
        <v>0.28057653699660429</v>
      </c>
      <c r="AV62" s="89">
        <v>0.27706895486237187</v>
      </c>
      <c r="AW62" s="89">
        <v>0.37991234355706333</v>
      </c>
      <c r="AX62" s="89">
        <v>0.2723031163380108</v>
      </c>
    </row>
    <row r="63" x14ac:dyDescent="0.3">
      <c r="A63" s="89">
        <v>61</v>
      </c>
      <c r="B63" s="89">
        <v>0</v>
      </c>
      <c r="C63" s="89">
        <v>0</v>
      </c>
      <c r="D63" s="89">
        <v>0</v>
      </c>
      <c r="E63" s="89">
        <v>0.23024946975907451</v>
      </c>
      <c r="F63" s="89">
        <v>0.1895595574053085</v>
      </c>
      <c r="G63" s="89">
        <v>0.12784685697800291</v>
      </c>
      <c r="H63" s="89">
        <v>5.4078742375911953E-2</v>
      </c>
      <c r="I63" s="89">
        <v>0</v>
      </c>
      <c r="J63" s="89">
        <v>8.7281941423043588E-2</v>
      </c>
      <c r="K63" s="89">
        <v>0.1129222192347859</v>
      </c>
      <c r="L63" s="89">
        <v>6.2843523216086855E-2</v>
      </c>
      <c r="M63" s="89">
        <v>0</v>
      </c>
      <c r="N63" s="89">
        <v>0.2464201776921974</v>
      </c>
      <c r="O63" s="89">
        <v>0.96742901823705729</v>
      </c>
      <c r="P63" s="89">
        <v>0.44493708324817471</v>
      </c>
      <c r="Q63" s="89">
        <v>0.88072149957725632</v>
      </c>
      <c r="R63" s="89">
        <v>0.79728070490588754</v>
      </c>
      <c r="S63" s="89">
        <v>0.8917252353799231</v>
      </c>
      <c r="T63" s="89">
        <v>0.60430396470174097</v>
      </c>
      <c r="U63" s="89">
        <v>0.63494562231245488</v>
      </c>
      <c r="V63" s="89">
        <v>1</v>
      </c>
      <c r="W63" s="89">
        <v>0.75273460114255752</v>
      </c>
      <c r="X63" s="89">
        <v>0.82909132967482135</v>
      </c>
      <c r="Y63" s="89">
        <v>0.75117741664305471</v>
      </c>
      <c r="Z63" s="89">
        <v>0.30375208817827271</v>
      </c>
      <c r="AA63" s="89">
        <v>0.82957897920852841</v>
      </c>
      <c r="AB63" s="89">
        <v>0.80365941012918185</v>
      </c>
      <c r="AC63" s="89">
        <v>0.70110492213921372</v>
      </c>
      <c r="AD63" s="89">
        <v>0</v>
      </c>
      <c r="AE63" s="89">
        <v>0.96742901827094219</v>
      </c>
      <c r="AF63" s="89">
        <v>0.88072149971163749</v>
      </c>
      <c r="AG63" s="89">
        <v>0.52627541235136177</v>
      </c>
      <c r="AH63" s="89">
        <v>0.25762388818297333</v>
      </c>
      <c r="AI63" s="89">
        <v>0.79022140925605644</v>
      </c>
      <c r="AJ63" s="89">
        <v>0.76692361158587996</v>
      </c>
      <c r="AK63" s="89">
        <v>0</v>
      </c>
      <c r="AL63" s="89">
        <v>0</v>
      </c>
      <c r="AM63" s="89">
        <v>0</v>
      </c>
      <c r="AN63" s="89">
        <v>0.77740918725607178</v>
      </c>
      <c r="AO63" s="89">
        <v>0.42161839859979339</v>
      </c>
      <c r="AP63" s="89">
        <v>0.26350324623058979</v>
      </c>
      <c r="AQ63" s="89">
        <v>0.26996727084666078</v>
      </c>
      <c r="AR63" s="89">
        <v>0.26376843832549479</v>
      </c>
      <c r="AS63" s="89">
        <v>0.26863507548642129</v>
      </c>
      <c r="AT63" s="89">
        <v>0.27897278243313411</v>
      </c>
      <c r="AU63" s="89">
        <v>0.28902954337608538</v>
      </c>
      <c r="AV63" s="89">
        <v>0.28544412322695001</v>
      </c>
      <c r="AW63" s="89">
        <v>0.38847758072078209</v>
      </c>
      <c r="AX63" s="89">
        <v>0.28064527734117922</v>
      </c>
    </row>
    <row r="64" x14ac:dyDescent="0.3">
      <c r="A64" s="89">
        <v>62</v>
      </c>
      <c r="B64" s="89">
        <v>0</v>
      </c>
      <c r="C64" s="89">
        <v>0</v>
      </c>
      <c r="D64" s="89">
        <v>0</v>
      </c>
      <c r="E64" s="89">
        <v>0.23724973200887969</v>
      </c>
      <c r="F64" s="89">
        <v>0.1944913529744276</v>
      </c>
      <c r="G64" s="89">
        <v>0.1368827004571925</v>
      </c>
      <c r="H64" s="89">
        <v>5.9117100032657022E-2</v>
      </c>
      <c r="I64" s="89">
        <v>0</v>
      </c>
      <c r="J64" s="89">
        <v>9.5992249429456472E-2</v>
      </c>
      <c r="K64" s="89">
        <v>0.1196303898505071</v>
      </c>
      <c r="L64" s="89">
        <v>6.86984697710874E-2</v>
      </c>
      <c r="M64" s="89">
        <v>0</v>
      </c>
      <c r="N64" s="89">
        <v>0.25047837279486102</v>
      </c>
      <c r="O64" s="89">
        <v>0.97174850854892403</v>
      </c>
      <c r="P64" s="89">
        <v>0.45218433703164168</v>
      </c>
      <c r="Q64" s="89">
        <v>0.88800011846541094</v>
      </c>
      <c r="R64" s="89">
        <v>0.79728070490588754</v>
      </c>
      <c r="S64" s="89">
        <v>0.89683845955833597</v>
      </c>
      <c r="T64" s="89">
        <v>0.61930754641117525</v>
      </c>
      <c r="U64" s="89">
        <v>0.64571806954819</v>
      </c>
      <c r="V64" s="89">
        <v>1</v>
      </c>
      <c r="W64" s="89">
        <v>0.75901429835388701</v>
      </c>
      <c r="X64" s="89">
        <v>0.83701717567920875</v>
      </c>
      <c r="Y64" s="89">
        <v>0.75879152273413863</v>
      </c>
      <c r="Z64" s="89">
        <v>0.31286577211890881</v>
      </c>
      <c r="AA64" s="89">
        <v>0.83634739894932597</v>
      </c>
      <c r="AB64" s="89">
        <v>0.80822777411849978</v>
      </c>
      <c r="AC64" s="89">
        <v>0.71280530550349197</v>
      </c>
      <c r="AD64" s="89">
        <v>0</v>
      </c>
      <c r="AE64" s="89">
        <v>0.97174850855887318</v>
      </c>
      <c r="AF64" s="89">
        <v>0.88800011861273587</v>
      </c>
      <c r="AG64" s="89">
        <v>0.52627541235136177</v>
      </c>
      <c r="AH64" s="89">
        <v>0.25762388818297333</v>
      </c>
      <c r="AI64" s="89">
        <v>0.79952369260646361</v>
      </c>
      <c r="AJ64" s="89">
        <v>0.77288860782571045</v>
      </c>
      <c r="AK64" s="89">
        <v>0</v>
      </c>
      <c r="AL64" s="89">
        <v>0</v>
      </c>
      <c r="AM64" s="89">
        <v>0</v>
      </c>
      <c r="AN64" s="89">
        <v>0.78547360052474569</v>
      </c>
      <c r="AO64" s="89">
        <v>0.43656730790610049</v>
      </c>
      <c r="AP64" s="89">
        <v>0.27186634285194688</v>
      </c>
      <c r="AQ64" s="89">
        <v>0.27833113505603652</v>
      </c>
      <c r="AR64" s="89">
        <v>0.27213995164434868</v>
      </c>
      <c r="AS64" s="89">
        <v>0.27698280263523972</v>
      </c>
      <c r="AT64" s="89">
        <v>0.28731747824057841</v>
      </c>
      <c r="AU64" s="89">
        <v>0.29754154958195861</v>
      </c>
      <c r="AV64" s="89">
        <v>0.29385234806511229</v>
      </c>
      <c r="AW64" s="89">
        <v>0.39715411675459472</v>
      </c>
      <c r="AX64" s="89">
        <v>0.28894335406336402</v>
      </c>
    </row>
    <row r="65" x14ac:dyDescent="0.3">
      <c r="A65" s="89">
        <v>63</v>
      </c>
      <c r="B65" s="89">
        <v>0</v>
      </c>
      <c r="C65" s="89">
        <v>0</v>
      </c>
      <c r="D65" s="89">
        <v>0</v>
      </c>
      <c r="E65" s="89">
        <v>0.24526891128845571</v>
      </c>
      <c r="F65" s="89">
        <v>0.19998412284970321</v>
      </c>
      <c r="G65" s="89">
        <v>0.14446240996014861</v>
      </c>
      <c r="H65" s="89">
        <v>6.0862437407235702E-2</v>
      </c>
      <c r="I65" s="89">
        <v>0</v>
      </c>
      <c r="J65" s="89">
        <v>9.8857237693214861E-2</v>
      </c>
      <c r="K65" s="89">
        <v>0.1229581777956079</v>
      </c>
      <c r="L65" s="89">
        <v>7.0726681689493531E-2</v>
      </c>
      <c r="M65" s="89">
        <v>0</v>
      </c>
      <c r="N65" s="89">
        <v>0.25856450401638548</v>
      </c>
      <c r="O65" s="89">
        <v>0.97678919133410946</v>
      </c>
      <c r="P65" s="89">
        <v>0.45961361552694541</v>
      </c>
      <c r="Q65" s="89">
        <v>0.89435966638414</v>
      </c>
      <c r="R65" s="89">
        <v>0.8466937529061449</v>
      </c>
      <c r="S65" s="89">
        <v>0.90400711405103085</v>
      </c>
      <c r="T65" s="89">
        <v>0.62714172342044316</v>
      </c>
      <c r="U65" s="89">
        <v>0.65498435589249471</v>
      </c>
      <c r="V65" s="89">
        <v>1</v>
      </c>
      <c r="W65" s="89">
        <v>0.77223344875421907</v>
      </c>
      <c r="X65" s="89">
        <v>0.84361736066917759</v>
      </c>
      <c r="Y65" s="89">
        <v>0.76891687046641843</v>
      </c>
      <c r="Z65" s="89">
        <v>0.32931940717521052</v>
      </c>
      <c r="AA65" s="89">
        <v>0.84437370316591887</v>
      </c>
      <c r="AB65" s="89">
        <v>0.81769554818656809</v>
      </c>
      <c r="AC65" s="89">
        <v>0.72277805642817128</v>
      </c>
      <c r="AD65" s="89">
        <v>0</v>
      </c>
      <c r="AE65" s="89">
        <v>0.97678919129796882</v>
      </c>
      <c r="AF65" s="89">
        <v>0.89435966655246069</v>
      </c>
      <c r="AG65" s="89">
        <v>0.52627541235136177</v>
      </c>
      <c r="AH65" s="89">
        <v>0.25762388818297333</v>
      </c>
      <c r="AI65" s="89">
        <v>0.80731072269814108</v>
      </c>
      <c r="AJ65" s="89">
        <v>0.78186743693170169</v>
      </c>
      <c r="AK65" s="89">
        <v>0</v>
      </c>
      <c r="AL65" s="89">
        <v>0</v>
      </c>
      <c r="AM65" s="89">
        <v>0</v>
      </c>
      <c r="AN65" s="89">
        <v>0.79670316591577872</v>
      </c>
      <c r="AO65" s="89">
        <v>0.44194632228114178</v>
      </c>
      <c r="AP65" s="89">
        <v>0.2805794996851636</v>
      </c>
      <c r="AQ65" s="89">
        <v>0.28713755427653348</v>
      </c>
      <c r="AR65" s="89">
        <v>0.28086187747888469</v>
      </c>
      <c r="AS65" s="89">
        <v>0.28574562523090802</v>
      </c>
      <c r="AT65" s="89">
        <v>0.29609392395107098</v>
      </c>
      <c r="AU65" s="89">
        <v>0.30639906823643392</v>
      </c>
      <c r="AV65" s="89">
        <v>0.30263669994390918</v>
      </c>
      <c r="AW65" s="89">
        <v>0.40606683852256831</v>
      </c>
      <c r="AX65" s="89">
        <v>0.29760270319679749</v>
      </c>
    </row>
    <row r="66" x14ac:dyDescent="0.3">
      <c r="A66" s="89">
        <v>64</v>
      </c>
      <c r="B66" s="89">
        <v>0</v>
      </c>
      <c r="C66" s="89">
        <v>0</v>
      </c>
      <c r="D66" s="89">
        <v>0</v>
      </c>
      <c r="E66" s="89">
        <v>0.25295448155011763</v>
      </c>
      <c r="F66" s="89">
        <v>0.204427602544523</v>
      </c>
      <c r="G66" s="89">
        <v>0.15001294238232141</v>
      </c>
      <c r="H66" s="89">
        <v>6.2329551587745093E-2</v>
      </c>
      <c r="I66" s="89">
        <v>0</v>
      </c>
      <c r="J66" s="89">
        <v>0.1015938250892076</v>
      </c>
      <c r="K66" s="89">
        <v>0.1235918924454471</v>
      </c>
      <c r="L66" s="89">
        <v>7.2431577550839593E-2</v>
      </c>
      <c r="M66" s="89">
        <v>0</v>
      </c>
      <c r="N66" s="89">
        <v>0.26418997558016222</v>
      </c>
      <c r="O66" s="89">
        <v>0.98073916279730255</v>
      </c>
      <c r="P66" s="89">
        <v>0.47749499613296748</v>
      </c>
      <c r="Q66" s="89">
        <v>0.89712900011202779</v>
      </c>
      <c r="R66" s="89">
        <v>0.85421587651029685</v>
      </c>
      <c r="S66" s="89">
        <v>0.91111336458731484</v>
      </c>
      <c r="T66" s="89">
        <v>0.63979057904114212</v>
      </c>
      <c r="U66" s="89">
        <v>0.66592895573035382</v>
      </c>
      <c r="V66" s="89">
        <v>1</v>
      </c>
      <c r="W66" s="89">
        <v>0.78456455013162352</v>
      </c>
      <c r="X66" s="89">
        <v>0.85277898385405138</v>
      </c>
      <c r="Y66" s="89">
        <v>0.7796531150716699</v>
      </c>
      <c r="Z66" s="89">
        <v>0.32931940717521052</v>
      </c>
      <c r="AA66" s="89">
        <v>0.85172090963812885</v>
      </c>
      <c r="AB66" s="89">
        <v>0.82842915028321729</v>
      </c>
      <c r="AC66" s="89">
        <v>0.72547363233987139</v>
      </c>
      <c r="AD66" s="89">
        <v>0</v>
      </c>
      <c r="AE66" s="89">
        <v>0.98073916279494322</v>
      </c>
      <c r="AF66" s="89">
        <v>0.89712900027980691</v>
      </c>
      <c r="AG66" s="89">
        <v>0.52627541235136177</v>
      </c>
      <c r="AH66" s="89">
        <v>0.25762388818297333</v>
      </c>
      <c r="AI66" s="89">
        <v>0.81747141143365964</v>
      </c>
      <c r="AJ66" s="89">
        <v>0.79301121214192927</v>
      </c>
      <c r="AK66" s="89">
        <v>0</v>
      </c>
      <c r="AL66" s="89">
        <v>0</v>
      </c>
      <c r="AM66" s="89">
        <v>0</v>
      </c>
      <c r="AN66" s="89">
        <v>0.80691223469139317</v>
      </c>
      <c r="AO66" s="89">
        <v>0.45340739805896391</v>
      </c>
      <c r="AP66" s="89">
        <v>0.28949830755813127</v>
      </c>
      <c r="AQ66" s="89">
        <v>0.29623380002107352</v>
      </c>
      <c r="AR66" s="89">
        <v>0.28978966132227291</v>
      </c>
      <c r="AS66" s="89">
        <v>0.29479433069031441</v>
      </c>
      <c r="AT66" s="89">
        <v>0.3051293757144577</v>
      </c>
      <c r="AU66" s="89">
        <v>0.31558256938092122</v>
      </c>
      <c r="AV66" s="89">
        <v>0.31170386811653539</v>
      </c>
      <c r="AW66" s="89">
        <v>0.41500097159062921</v>
      </c>
      <c r="AX66" s="89">
        <v>0.3066962997171046</v>
      </c>
    </row>
    <row r="67" x14ac:dyDescent="0.3">
      <c r="A67" s="89">
        <v>65</v>
      </c>
      <c r="B67" s="89">
        <v>0</v>
      </c>
      <c r="C67" s="89">
        <v>0</v>
      </c>
      <c r="D67" s="89">
        <v>0</v>
      </c>
      <c r="E67" s="89">
        <v>0.26164896163213408</v>
      </c>
      <c r="F67" s="89">
        <v>0.2127160208208973</v>
      </c>
      <c r="G67" s="89">
        <v>0.15836614717612921</v>
      </c>
      <c r="H67" s="89">
        <v>6.3977647988998451E-2</v>
      </c>
      <c r="I67" s="89">
        <v>0</v>
      </c>
      <c r="J67" s="89">
        <v>0.10411672120339351</v>
      </c>
      <c r="K67" s="89">
        <v>0.12793678595385971</v>
      </c>
      <c r="L67" s="89">
        <v>7.4346788221505047E-2</v>
      </c>
      <c r="M67" s="89">
        <v>0</v>
      </c>
      <c r="N67" s="89">
        <v>0.26709095220048318</v>
      </c>
      <c r="O67" s="89">
        <v>0.98503465671173773</v>
      </c>
      <c r="P67" s="89">
        <v>0.48558258573992519</v>
      </c>
      <c r="Q67" s="89">
        <v>0.89856833361519395</v>
      </c>
      <c r="R67" s="89">
        <v>0.86422026481868386</v>
      </c>
      <c r="S67" s="89">
        <v>0.91914007348065863</v>
      </c>
      <c r="T67" s="89">
        <v>0.66240118666437109</v>
      </c>
      <c r="U67" s="89">
        <v>0.67449580354732053</v>
      </c>
      <c r="V67" s="89">
        <v>1</v>
      </c>
      <c r="W67" s="89">
        <v>0.79291854635222669</v>
      </c>
      <c r="X67" s="89">
        <v>0.86064708326121986</v>
      </c>
      <c r="Y67" s="89">
        <v>0.78482698288617958</v>
      </c>
      <c r="Z67" s="89">
        <v>0.35916925676645428</v>
      </c>
      <c r="AA67" s="89">
        <v>0.85760471844126118</v>
      </c>
      <c r="AB67" s="89">
        <v>0.83534419517526437</v>
      </c>
      <c r="AC67" s="89">
        <v>0.73446964030633943</v>
      </c>
      <c r="AD67" s="89">
        <v>0</v>
      </c>
      <c r="AE67" s="89">
        <v>0.98503465671955681</v>
      </c>
      <c r="AF67" s="89">
        <v>0.89856833378180623</v>
      </c>
      <c r="AG67" s="89">
        <v>0.52627541235136177</v>
      </c>
      <c r="AH67" s="89">
        <v>0.25762388818297333</v>
      </c>
      <c r="AI67" s="89">
        <v>0.82566525338660213</v>
      </c>
      <c r="AJ67" s="89">
        <v>0.79964753158162605</v>
      </c>
      <c r="AK67" s="89">
        <v>0</v>
      </c>
      <c r="AL67" s="89">
        <v>0</v>
      </c>
      <c r="AM67" s="89">
        <v>0</v>
      </c>
      <c r="AN67" s="89">
        <v>0.81527362088349675</v>
      </c>
      <c r="AO67" s="89">
        <v>0.47780312992152491</v>
      </c>
      <c r="AP67" s="89">
        <v>0.29880689376107122</v>
      </c>
      <c r="AQ67" s="89">
        <v>0.30563444249238658</v>
      </c>
      <c r="AR67" s="89">
        <v>0.29910761577213602</v>
      </c>
      <c r="AS67" s="89">
        <v>0.3041468277527678</v>
      </c>
      <c r="AT67" s="89">
        <v>0.31444525141285479</v>
      </c>
      <c r="AU67" s="89">
        <v>0.32493936542035762</v>
      </c>
      <c r="AV67" s="89">
        <v>0.32102085814774922</v>
      </c>
      <c r="AW67" s="89">
        <v>0.42552576653473229</v>
      </c>
      <c r="AX67" s="89">
        <v>0.31596538069381808</v>
      </c>
    </row>
    <row r="68" x14ac:dyDescent="0.3">
      <c r="A68" s="89">
        <v>66</v>
      </c>
      <c r="B68" s="89">
        <v>0</v>
      </c>
      <c r="C68" s="89">
        <v>0</v>
      </c>
      <c r="D68" s="89">
        <v>0</v>
      </c>
      <c r="E68" s="89">
        <v>0.27024069715043358</v>
      </c>
      <c r="F68" s="89">
        <v>0.21976081947623599</v>
      </c>
      <c r="G68" s="89">
        <v>0.16483412040202311</v>
      </c>
      <c r="H68" s="89">
        <v>7.0488924693263094E-2</v>
      </c>
      <c r="I68" s="89">
        <v>0</v>
      </c>
      <c r="J68" s="89">
        <v>0.1149704873214223</v>
      </c>
      <c r="K68" s="89">
        <v>0.13926136808449499</v>
      </c>
      <c r="L68" s="89">
        <v>8.1913376325319476E-2</v>
      </c>
      <c r="M68" s="89">
        <v>0</v>
      </c>
      <c r="N68" s="89">
        <v>0.27359639123943369</v>
      </c>
      <c r="O68" s="89">
        <v>0.98599528945195103</v>
      </c>
      <c r="P68" s="89">
        <v>0.50142019734952248</v>
      </c>
      <c r="Q68" s="89">
        <v>0.90414173528590192</v>
      </c>
      <c r="R68" s="89">
        <v>0.86422026481868386</v>
      </c>
      <c r="S68" s="89">
        <v>0.92502554661965575</v>
      </c>
      <c r="T68" s="89">
        <v>0.67593973178420241</v>
      </c>
      <c r="U68" s="89">
        <v>0.68483666424615541</v>
      </c>
      <c r="V68" s="89">
        <v>1</v>
      </c>
      <c r="W68" s="89">
        <v>0.80133043506755941</v>
      </c>
      <c r="X68" s="89">
        <v>0.86690480582246388</v>
      </c>
      <c r="Y68" s="89">
        <v>0.79634627403145719</v>
      </c>
      <c r="Z68" s="89">
        <v>0.35916925676645428</v>
      </c>
      <c r="AA68" s="89">
        <v>0.86262269548522064</v>
      </c>
      <c r="AB68" s="89">
        <v>0.84339124478552874</v>
      </c>
      <c r="AC68" s="89">
        <v>0.74011011090285661</v>
      </c>
      <c r="AD68" s="89">
        <v>0</v>
      </c>
      <c r="AE68" s="89">
        <v>0.98599528946718185</v>
      </c>
      <c r="AF68" s="89">
        <v>0.90414173544492571</v>
      </c>
      <c r="AG68" s="89">
        <v>0.52627541235136177</v>
      </c>
      <c r="AH68" s="89">
        <v>0.25762388818297333</v>
      </c>
      <c r="AI68" s="89">
        <v>0.83211993466835099</v>
      </c>
      <c r="AJ68" s="89">
        <v>0.80882956176933063</v>
      </c>
      <c r="AK68" s="89">
        <v>0</v>
      </c>
      <c r="AL68" s="89">
        <v>0</v>
      </c>
      <c r="AM68" s="89">
        <v>0</v>
      </c>
      <c r="AN68" s="89">
        <v>0.82274510380566479</v>
      </c>
      <c r="AO68" s="89">
        <v>0.49213980896536841</v>
      </c>
      <c r="AP68" s="89">
        <v>0.30796952207161188</v>
      </c>
      <c r="AQ68" s="89">
        <v>0.31491412215650327</v>
      </c>
      <c r="AR68" s="89">
        <v>0.30827946543623219</v>
      </c>
      <c r="AS68" s="89">
        <v>0.31341548901530369</v>
      </c>
      <c r="AT68" s="89">
        <v>0.32366093129908052</v>
      </c>
      <c r="AU68" s="89">
        <v>0.33427831763643029</v>
      </c>
      <c r="AV68" s="89">
        <v>0.3303025757810138</v>
      </c>
      <c r="AW68" s="89">
        <v>0.43432207571424808</v>
      </c>
      <c r="AX68" s="89">
        <v>0.32522473657976292</v>
      </c>
    </row>
    <row r="69" x14ac:dyDescent="0.3">
      <c r="A69" s="89">
        <v>67</v>
      </c>
      <c r="B69" s="89">
        <v>0</v>
      </c>
      <c r="C69" s="89">
        <v>0</v>
      </c>
      <c r="D69" s="89">
        <v>0</v>
      </c>
      <c r="E69" s="89">
        <v>0.27917311848905768</v>
      </c>
      <c r="F69" s="89">
        <v>0.2255723714561936</v>
      </c>
      <c r="G69" s="89">
        <v>0.17374733874522449</v>
      </c>
      <c r="H69" s="89">
        <v>7.2994969877526628E-2</v>
      </c>
      <c r="I69" s="89">
        <v>0</v>
      </c>
      <c r="J69" s="89">
        <v>0.1192880260959167</v>
      </c>
      <c r="K69" s="89">
        <v>0.14269622533964979</v>
      </c>
      <c r="L69" s="89">
        <v>8.4825587330950719E-2</v>
      </c>
      <c r="M69" s="89">
        <v>0</v>
      </c>
      <c r="N69" s="89">
        <v>0.27820413097712232</v>
      </c>
      <c r="O69" s="89">
        <v>0.98941831741495012</v>
      </c>
      <c r="P69" s="89">
        <v>0.51242278450589918</v>
      </c>
      <c r="Q69" s="89">
        <v>0.90861213581338285</v>
      </c>
      <c r="R69" s="89">
        <v>0.86422026481868386</v>
      </c>
      <c r="S69" s="89">
        <v>0.93207719369408026</v>
      </c>
      <c r="T69" s="89">
        <v>0.68406819780385708</v>
      </c>
      <c r="U69" s="89">
        <v>0.69477314865872941</v>
      </c>
      <c r="V69" s="89">
        <v>1</v>
      </c>
      <c r="W69" s="89">
        <v>0.81964412500409611</v>
      </c>
      <c r="X69" s="89">
        <v>0.87465172106619304</v>
      </c>
      <c r="Y69" s="89">
        <v>0.80231256618886759</v>
      </c>
      <c r="Z69" s="89">
        <v>0.37430316431165461</v>
      </c>
      <c r="AA69" s="89">
        <v>0.86815403607323938</v>
      </c>
      <c r="AB69" s="89">
        <v>0.85336459359409611</v>
      </c>
      <c r="AC69" s="89">
        <v>0.7476102062306228</v>
      </c>
      <c r="AD69" s="89">
        <v>0</v>
      </c>
      <c r="AE69" s="89">
        <v>0.98941831734808938</v>
      </c>
      <c r="AF69" s="89">
        <v>0.90861213596878254</v>
      </c>
      <c r="AG69" s="89">
        <v>0.52627541235136177</v>
      </c>
      <c r="AH69" s="89">
        <v>0.25762388818297333</v>
      </c>
      <c r="AI69" s="89">
        <v>0.8398978248263328</v>
      </c>
      <c r="AJ69" s="89">
        <v>0.82118494716771873</v>
      </c>
      <c r="AK69" s="89">
        <v>0</v>
      </c>
      <c r="AL69" s="89">
        <v>0</v>
      </c>
      <c r="AM69" s="89">
        <v>0</v>
      </c>
      <c r="AN69" s="89">
        <v>0.82985904936330979</v>
      </c>
      <c r="AO69" s="89">
        <v>0.50766509156991813</v>
      </c>
      <c r="AP69" s="89">
        <v>0.31764306975862938</v>
      </c>
      <c r="AQ69" s="89">
        <v>0.32466898851287862</v>
      </c>
      <c r="AR69" s="89">
        <v>0.31796274867077329</v>
      </c>
      <c r="AS69" s="89">
        <v>0.32312634422465097</v>
      </c>
      <c r="AT69" s="89">
        <v>0.33334872254506398</v>
      </c>
      <c r="AU69" s="89">
        <v>0.34405934656370379</v>
      </c>
      <c r="AV69" s="89">
        <v>0.34000316252909868</v>
      </c>
      <c r="AW69" s="89">
        <v>0.44412247934003979</v>
      </c>
      <c r="AX69" s="89">
        <v>0.33488704241313638</v>
      </c>
    </row>
    <row r="70" x14ac:dyDescent="0.3">
      <c r="A70" s="89">
        <v>68</v>
      </c>
      <c r="B70" s="89">
        <v>0</v>
      </c>
      <c r="C70" s="89">
        <v>0</v>
      </c>
      <c r="D70" s="89">
        <v>0</v>
      </c>
      <c r="E70" s="89">
        <v>0.29004487836647391</v>
      </c>
      <c r="F70" s="89">
        <v>0.23182625781533131</v>
      </c>
      <c r="G70" s="89">
        <v>0.18443644002799231</v>
      </c>
      <c r="H70" s="89">
        <v>7.7238873173536476E-2</v>
      </c>
      <c r="I70" s="89">
        <v>0</v>
      </c>
      <c r="J70" s="89">
        <v>0.1266465247263581</v>
      </c>
      <c r="K70" s="89">
        <v>0.1482040148155557</v>
      </c>
      <c r="L70" s="89">
        <v>8.9757318794965291E-2</v>
      </c>
      <c r="M70" s="89">
        <v>0</v>
      </c>
      <c r="N70" s="89">
        <v>0.2872413421335363</v>
      </c>
      <c r="O70" s="89">
        <v>0.99044708374097123</v>
      </c>
      <c r="P70" s="89">
        <v>0.51801704793851711</v>
      </c>
      <c r="Q70" s="89">
        <v>0.91461937991146036</v>
      </c>
      <c r="R70" s="89">
        <v>0.86422026481868386</v>
      </c>
      <c r="S70" s="89">
        <v>0.93584093231510879</v>
      </c>
      <c r="T70" s="89">
        <v>0.69963747509723717</v>
      </c>
      <c r="U70" s="89">
        <v>0.70389531793191817</v>
      </c>
      <c r="V70" s="89">
        <v>1</v>
      </c>
      <c r="W70" s="89">
        <v>0.82358736851303671</v>
      </c>
      <c r="X70" s="89">
        <v>0.8802564886252594</v>
      </c>
      <c r="Y70" s="89">
        <v>0.82380783006349445</v>
      </c>
      <c r="Z70" s="89">
        <v>0.37430316431165461</v>
      </c>
      <c r="AA70" s="89">
        <v>0.87068436438351537</v>
      </c>
      <c r="AB70" s="89">
        <v>0.85692523023282918</v>
      </c>
      <c r="AC70" s="89">
        <v>0.75422448662331454</v>
      </c>
      <c r="AD70" s="89">
        <v>0</v>
      </c>
      <c r="AE70" s="89">
        <v>0.99044708366827772</v>
      </c>
      <c r="AF70" s="89">
        <v>0.91461938007464461</v>
      </c>
      <c r="AG70" s="89">
        <v>0.52627541235136177</v>
      </c>
      <c r="AH70" s="89">
        <v>0.25762388818297333</v>
      </c>
      <c r="AI70" s="89">
        <v>0.84319436735978626</v>
      </c>
      <c r="AJ70" s="89">
        <v>0.82585097574500732</v>
      </c>
      <c r="AK70" s="89">
        <v>0</v>
      </c>
      <c r="AL70" s="89">
        <v>0</v>
      </c>
      <c r="AM70" s="89">
        <v>0</v>
      </c>
      <c r="AN70" s="89">
        <v>0.83902024363397054</v>
      </c>
      <c r="AO70" s="89">
        <v>0.52296677703513328</v>
      </c>
      <c r="AP70" s="89">
        <v>0.32763002710861971</v>
      </c>
      <c r="AQ70" s="89">
        <v>0.33467384636537889</v>
      </c>
      <c r="AR70" s="89">
        <v>0.32795975698665958</v>
      </c>
      <c r="AS70" s="89">
        <v>0.33309857233037449</v>
      </c>
      <c r="AT70" s="89">
        <v>0.34326821855624629</v>
      </c>
      <c r="AU70" s="89">
        <v>0.35395716596014559</v>
      </c>
      <c r="AV70" s="89">
        <v>0.34990048106155291</v>
      </c>
      <c r="AW70" s="89">
        <v>0.45375235402974262</v>
      </c>
      <c r="AX70" s="89">
        <v>0.34476360381627319</v>
      </c>
    </row>
    <row r="71" x14ac:dyDescent="0.3">
      <c r="A71" s="89">
        <v>69</v>
      </c>
      <c r="B71" s="89">
        <v>3.6946914018104221E-3</v>
      </c>
      <c r="C71" s="89">
        <v>3.6946914018104221E-3</v>
      </c>
      <c r="D71" s="89">
        <v>1.9471663734944729E-3</v>
      </c>
      <c r="E71" s="89">
        <v>0.29828863588935728</v>
      </c>
      <c r="F71" s="89">
        <v>0.23980390187513451</v>
      </c>
      <c r="G71" s="89">
        <v>0.19452273063403741</v>
      </c>
      <c r="H71" s="89">
        <v>8.353297270085365E-2</v>
      </c>
      <c r="I71" s="89">
        <v>0</v>
      </c>
      <c r="J71" s="89">
        <v>0.1360507918207329</v>
      </c>
      <c r="K71" s="89">
        <v>0.15976066094538219</v>
      </c>
      <c r="L71" s="89">
        <v>9.6472715888262561E-2</v>
      </c>
      <c r="M71" s="89">
        <v>0</v>
      </c>
      <c r="N71" s="89">
        <v>0.29666687245709311</v>
      </c>
      <c r="O71" s="89">
        <v>0.99138136069339489</v>
      </c>
      <c r="P71" s="89">
        <v>0.52586826549577104</v>
      </c>
      <c r="Q71" s="89">
        <v>0.91943750300936355</v>
      </c>
      <c r="R71" s="89">
        <v>0.86422026481868386</v>
      </c>
      <c r="S71" s="89">
        <v>0.93889872617923975</v>
      </c>
      <c r="T71" s="89">
        <v>0.71035395075966978</v>
      </c>
      <c r="U71" s="89">
        <v>0.71511466477643282</v>
      </c>
      <c r="V71" s="89">
        <v>1</v>
      </c>
      <c r="W71" s="89">
        <v>0.83558313034549803</v>
      </c>
      <c r="X71" s="89">
        <v>0.88399394882613724</v>
      </c>
      <c r="Y71" s="89">
        <v>0.83122567213727494</v>
      </c>
      <c r="Z71" s="89">
        <v>0.37967634386845162</v>
      </c>
      <c r="AA71" s="89">
        <v>0.87724354698231655</v>
      </c>
      <c r="AB71" s="89">
        <v>0.86390313425720044</v>
      </c>
      <c r="AC71" s="89">
        <v>0.76771116566792497</v>
      </c>
      <c r="AD71" s="89">
        <v>0</v>
      </c>
      <c r="AE71" s="89">
        <v>0.99138136062253313</v>
      </c>
      <c r="AF71" s="89">
        <v>0.91943750316374673</v>
      </c>
      <c r="AG71" s="89">
        <v>0.52627541235136177</v>
      </c>
      <c r="AH71" s="89">
        <v>0.25762388818297333</v>
      </c>
      <c r="AI71" s="89">
        <v>0.85014515737115937</v>
      </c>
      <c r="AJ71" s="89">
        <v>0.83365807524896884</v>
      </c>
      <c r="AK71" s="89">
        <v>0</v>
      </c>
      <c r="AL71" s="89">
        <v>0</v>
      </c>
      <c r="AM71" s="89">
        <v>0</v>
      </c>
      <c r="AN71" s="89">
        <v>0.84634456024488347</v>
      </c>
      <c r="AO71" s="89">
        <v>0.5361776413508148</v>
      </c>
      <c r="AP71" s="89">
        <v>0.33758728999193749</v>
      </c>
      <c r="AQ71" s="89">
        <v>0.34465401645329008</v>
      </c>
      <c r="AR71" s="89">
        <v>0.33792332257961932</v>
      </c>
      <c r="AS71" s="89">
        <v>0.34305774378589599</v>
      </c>
      <c r="AT71" s="89">
        <v>0.35316860589000898</v>
      </c>
      <c r="AU71" s="89">
        <v>0.36399658755407632</v>
      </c>
      <c r="AV71" s="89">
        <v>0.35984143127859042</v>
      </c>
      <c r="AW71" s="89">
        <v>0.46279263844427188</v>
      </c>
      <c r="AX71" s="89">
        <v>0.35460696564508648</v>
      </c>
    </row>
    <row r="72" x14ac:dyDescent="0.3">
      <c r="A72" s="89">
        <v>70</v>
      </c>
      <c r="B72" s="89">
        <v>1.1054503584101351E-2</v>
      </c>
      <c r="C72" s="89">
        <v>1.1054503584101351E-2</v>
      </c>
      <c r="D72" s="89">
        <v>4.9001893201146302E-3</v>
      </c>
      <c r="E72" s="89">
        <v>0.30831409347203342</v>
      </c>
      <c r="F72" s="89">
        <v>0.24511872802879631</v>
      </c>
      <c r="G72" s="89">
        <v>0.20336854659288689</v>
      </c>
      <c r="H72" s="89">
        <v>8.6904244048571055E-2</v>
      </c>
      <c r="I72" s="89">
        <v>0</v>
      </c>
      <c r="J72" s="89">
        <v>0.1404550326765675</v>
      </c>
      <c r="K72" s="89">
        <v>0.1605723532277567</v>
      </c>
      <c r="L72" s="89">
        <v>9.9197546790968857E-2</v>
      </c>
      <c r="M72" s="89">
        <v>0</v>
      </c>
      <c r="N72" s="89">
        <v>0.30365902504417802</v>
      </c>
      <c r="O72" s="89">
        <v>0.99138136069339489</v>
      </c>
      <c r="P72" s="89">
        <v>0.54030755852869972</v>
      </c>
      <c r="Q72" s="89">
        <v>0.92537090833118618</v>
      </c>
      <c r="R72" s="89">
        <v>0.8741386372545864</v>
      </c>
      <c r="S72" s="89">
        <v>0.93889872617923975</v>
      </c>
      <c r="T72" s="89">
        <v>0.72838986504183711</v>
      </c>
      <c r="U72" s="89">
        <v>0.72439017358096769</v>
      </c>
      <c r="V72" s="89">
        <v>1</v>
      </c>
      <c r="W72" s="89">
        <v>0.83558313034549803</v>
      </c>
      <c r="X72" s="89">
        <v>0.88954230883951435</v>
      </c>
      <c r="Y72" s="89">
        <v>0.84804543143586886</v>
      </c>
      <c r="Z72" s="89">
        <v>0.38380066090990272</v>
      </c>
      <c r="AA72" s="89">
        <v>0.88182318874370369</v>
      </c>
      <c r="AB72" s="89">
        <v>0.86828057939189462</v>
      </c>
      <c r="AC72" s="89">
        <v>0.77435184451894679</v>
      </c>
      <c r="AD72" s="89">
        <v>0</v>
      </c>
      <c r="AE72" s="89">
        <v>0.99138136062253313</v>
      </c>
      <c r="AF72" s="89">
        <v>0.92537090848966097</v>
      </c>
      <c r="AG72" s="89">
        <v>0.52627541235136177</v>
      </c>
      <c r="AH72" s="89">
        <v>0.25762388818297333</v>
      </c>
      <c r="AI72" s="89">
        <v>0.85470120687171169</v>
      </c>
      <c r="AJ72" s="89">
        <v>0.83850261692608041</v>
      </c>
      <c r="AK72" s="89">
        <v>0</v>
      </c>
      <c r="AL72" s="89">
        <v>0</v>
      </c>
      <c r="AM72" s="89">
        <v>0</v>
      </c>
      <c r="AN72" s="89">
        <v>0.85416728442938183</v>
      </c>
      <c r="AO72" s="89">
        <v>0.55204223418011089</v>
      </c>
      <c r="AP72" s="89">
        <v>0.3480465270380112</v>
      </c>
      <c r="AQ72" s="89">
        <v>0.35522471629810748</v>
      </c>
      <c r="AR72" s="89">
        <v>0.34838567891543382</v>
      </c>
      <c r="AS72" s="89">
        <v>0.35357797993294188</v>
      </c>
      <c r="AT72" s="89">
        <v>0.36364782681074442</v>
      </c>
      <c r="AU72" s="89">
        <v>0.37455063161796442</v>
      </c>
      <c r="AV72" s="89">
        <v>0.37031404895002162</v>
      </c>
      <c r="AW72" s="89">
        <v>0.47288010849915718</v>
      </c>
      <c r="AX72" s="89">
        <v>0.36506496971944269</v>
      </c>
    </row>
    <row r="73" x14ac:dyDescent="0.3">
      <c r="A73" s="89">
        <v>71</v>
      </c>
      <c r="B73" s="89">
        <v>1.1054503584101351E-2</v>
      </c>
      <c r="C73" s="89">
        <v>1.1054503584101351E-2</v>
      </c>
      <c r="D73" s="89">
        <v>4.9001893201146302E-3</v>
      </c>
      <c r="E73" s="89">
        <v>0.31830289237906151</v>
      </c>
      <c r="F73" s="89">
        <v>0.25447581033076327</v>
      </c>
      <c r="G73" s="89">
        <v>0.2123903002848429</v>
      </c>
      <c r="H73" s="89">
        <v>9.0730751898784587E-2</v>
      </c>
      <c r="I73" s="89">
        <v>0</v>
      </c>
      <c r="J73" s="89">
        <v>0.1465345876589316</v>
      </c>
      <c r="K73" s="89">
        <v>0.16919745974591821</v>
      </c>
      <c r="L73" s="89">
        <v>0.1036442336841268</v>
      </c>
      <c r="M73" s="89">
        <v>0</v>
      </c>
      <c r="N73" s="89">
        <v>0.31329805701904812</v>
      </c>
      <c r="O73" s="89">
        <v>0.99286171168927417</v>
      </c>
      <c r="P73" s="89">
        <v>0.54838794221298626</v>
      </c>
      <c r="Q73" s="89">
        <v>0.92623377126532591</v>
      </c>
      <c r="R73" s="89">
        <v>0.88348306527508691</v>
      </c>
      <c r="S73" s="89">
        <v>0.94363752661918765</v>
      </c>
      <c r="T73" s="89">
        <v>0.73995437951081244</v>
      </c>
      <c r="U73" s="89">
        <v>0.73518393427690099</v>
      </c>
      <c r="V73" s="89">
        <v>1</v>
      </c>
      <c r="W73" s="89">
        <v>0.84406165004533096</v>
      </c>
      <c r="X73" s="89">
        <v>0.89304208739386759</v>
      </c>
      <c r="Y73" s="89">
        <v>0.85707960481938683</v>
      </c>
      <c r="Z73" s="89">
        <v>0.38735513155677848</v>
      </c>
      <c r="AA73" s="89">
        <v>0.88611162528508525</v>
      </c>
      <c r="AB73" s="89">
        <v>0.87307894656739604</v>
      </c>
      <c r="AC73" s="89">
        <v>0.78052908376817465</v>
      </c>
      <c r="AD73" s="89">
        <v>0</v>
      </c>
      <c r="AE73" s="89">
        <v>0.99286171162772174</v>
      </c>
      <c r="AF73" s="89">
        <v>0.92623377141029761</v>
      </c>
      <c r="AG73" s="89">
        <v>0.52627541235136177</v>
      </c>
      <c r="AH73" s="89">
        <v>0.25762388818297333</v>
      </c>
      <c r="AI73" s="89">
        <v>0.85842787843700952</v>
      </c>
      <c r="AJ73" s="89">
        <v>0.8427935780861876</v>
      </c>
      <c r="AK73" s="89">
        <v>0</v>
      </c>
      <c r="AL73" s="89">
        <v>0</v>
      </c>
      <c r="AM73" s="89">
        <v>0</v>
      </c>
      <c r="AN73" s="89">
        <v>0.86310588102251629</v>
      </c>
      <c r="AO73" s="89">
        <v>0.56370388974468899</v>
      </c>
      <c r="AP73" s="89">
        <v>0.35829861533970653</v>
      </c>
      <c r="AQ73" s="89">
        <v>0.36556947936116702</v>
      </c>
      <c r="AR73" s="89">
        <v>0.3586480850132579</v>
      </c>
      <c r="AS73" s="89">
        <v>0.36388480727014788</v>
      </c>
      <c r="AT73" s="89">
        <v>0.37386393081471941</v>
      </c>
      <c r="AU73" s="89">
        <v>0.38478834659031991</v>
      </c>
      <c r="AV73" s="89">
        <v>0.38053138005756471</v>
      </c>
      <c r="AW73" s="89">
        <v>0.48199431304560553</v>
      </c>
      <c r="AX73" s="89">
        <v>0.37512286507659998</v>
      </c>
    </row>
    <row r="74" x14ac:dyDescent="0.3">
      <c r="A74" s="89">
        <v>72</v>
      </c>
      <c r="B74" s="89">
        <v>1.1054503584101351E-2</v>
      </c>
      <c r="C74" s="89">
        <v>1.1054503584101351E-2</v>
      </c>
      <c r="D74" s="89">
        <v>4.9001893201146302E-3</v>
      </c>
      <c r="E74" s="89">
        <v>0.32904407814452391</v>
      </c>
      <c r="F74" s="89">
        <v>0.2667105915081221</v>
      </c>
      <c r="G74" s="89">
        <v>0.22926060707070731</v>
      </c>
      <c r="H74" s="89">
        <v>9.442988641053783E-2</v>
      </c>
      <c r="I74" s="89">
        <v>0</v>
      </c>
      <c r="J74" s="89">
        <v>0.1525929395674788</v>
      </c>
      <c r="K74" s="89">
        <v>0.17634153279609521</v>
      </c>
      <c r="L74" s="89">
        <v>0.107942903278787</v>
      </c>
      <c r="M74" s="89">
        <v>0</v>
      </c>
      <c r="N74" s="89">
        <v>0.32363356005743699</v>
      </c>
      <c r="O74" s="89">
        <v>0.99286171168927417</v>
      </c>
      <c r="P74" s="89">
        <v>0.55710091616321622</v>
      </c>
      <c r="Q74" s="89">
        <v>0.93177648606495522</v>
      </c>
      <c r="R74" s="89">
        <v>0.88348306527508691</v>
      </c>
      <c r="S74" s="89">
        <v>0.94844653151009772</v>
      </c>
      <c r="T74" s="89">
        <v>0.7546922213489099</v>
      </c>
      <c r="U74" s="89">
        <v>0.74556177400964962</v>
      </c>
      <c r="V74" s="89">
        <v>1</v>
      </c>
      <c r="W74" s="89">
        <v>0.85667456771783412</v>
      </c>
      <c r="X74" s="89">
        <v>0.90017588441842811</v>
      </c>
      <c r="Y74" s="89">
        <v>0.86452357077260367</v>
      </c>
      <c r="Z74" s="89">
        <v>0.38735513155677848</v>
      </c>
      <c r="AA74" s="89">
        <v>0.89367846962125919</v>
      </c>
      <c r="AB74" s="89">
        <v>0.88345250452216528</v>
      </c>
      <c r="AC74" s="89">
        <v>0.79094474216039112</v>
      </c>
      <c r="AD74" s="89">
        <v>0</v>
      </c>
      <c r="AE74" s="89">
        <v>0.99286171162772174</v>
      </c>
      <c r="AF74" s="89">
        <v>0.93177648615057729</v>
      </c>
      <c r="AG74" s="89">
        <v>0.52627541235136177</v>
      </c>
      <c r="AH74" s="89">
        <v>0.25762388818297333</v>
      </c>
      <c r="AI74" s="89">
        <v>0.86585674873004292</v>
      </c>
      <c r="AJ74" s="89">
        <v>0.85391836254111497</v>
      </c>
      <c r="AK74" s="89">
        <v>0</v>
      </c>
      <c r="AL74" s="89">
        <v>0</v>
      </c>
      <c r="AM74" s="89">
        <v>0</v>
      </c>
      <c r="AN74" s="89">
        <v>0.86853494901335204</v>
      </c>
      <c r="AO74" s="89">
        <v>0.58375247358249904</v>
      </c>
      <c r="AP74" s="89">
        <v>0.36899079297504489</v>
      </c>
      <c r="AQ74" s="89">
        <v>0.37609162532756307</v>
      </c>
      <c r="AR74" s="89">
        <v>0.36935102335468528</v>
      </c>
      <c r="AS74" s="89">
        <v>0.37436692457521548</v>
      </c>
      <c r="AT74" s="89">
        <v>0.38430520304450178</v>
      </c>
      <c r="AU74" s="89">
        <v>0.39521027164791739</v>
      </c>
      <c r="AV74" s="89">
        <v>0.39098718538611982</v>
      </c>
      <c r="AW74" s="89">
        <v>0.49169601915964473</v>
      </c>
      <c r="AX74" s="89">
        <v>0.38550310862579051</v>
      </c>
    </row>
    <row r="75" x14ac:dyDescent="0.3">
      <c r="A75" s="89">
        <v>73</v>
      </c>
      <c r="B75" s="89">
        <v>1.1054503584101351E-2</v>
      </c>
      <c r="C75" s="89">
        <v>1.1054503584101351E-2</v>
      </c>
      <c r="D75" s="89">
        <v>7.4414264028616504E-3</v>
      </c>
      <c r="E75" s="89">
        <v>0.33937798216288501</v>
      </c>
      <c r="F75" s="89">
        <v>0.27949795801086991</v>
      </c>
      <c r="G75" s="89">
        <v>0.24306441240467111</v>
      </c>
      <c r="H75" s="89">
        <v>9.6284858946541582E-2</v>
      </c>
      <c r="I75" s="89">
        <v>0</v>
      </c>
      <c r="J75" s="89">
        <v>0.1554349823017678</v>
      </c>
      <c r="K75" s="89">
        <v>0.1812155918034665</v>
      </c>
      <c r="L75" s="89">
        <v>0.11009851941388921</v>
      </c>
      <c r="M75" s="89">
        <v>0</v>
      </c>
      <c r="N75" s="89">
        <v>0.33413434566625211</v>
      </c>
      <c r="O75" s="89">
        <v>0.99380123162201039</v>
      </c>
      <c r="P75" s="89">
        <v>0.57533484518534794</v>
      </c>
      <c r="Q75" s="89">
        <v>0.93177648606495522</v>
      </c>
      <c r="R75" s="89">
        <v>0.89632257012913463</v>
      </c>
      <c r="S75" s="89">
        <v>0.95083348284281222</v>
      </c>
      <c r="T75" s="89">
        <v>0.76791449203375084</v>
      </c>
      <c r="U75" s="89">
        <v>0.75504779047131521</v>
      </c>
      <c r="V75" s="89">
        <v>1</v>
      </c>
      <c r="W75" s="89">
        <v>0.86903625380943539</v>
      </c>
      <c r="X75" s="89">
        <v>0.90803795809371279</v>
      </c>
      <c r="Y75" s="89">
        <v>0.87344722005081432</v>
      </c>
      <c r="Z75" s="89">
        <v>0.42477513802480421</v>
      </c>
      <c r="AA75" s="89">
        <v>0.90302681710307375</v>
      </c>
      <c r="AB75" s="89">
        <v>0.89071588626783715</v>
      </c>
      <c r="AC75" s="89">
        <v>0.79539434897002015</v>
      </c>
      <c r="AD75" s="89">
        <v>0</v>
      </c>
      <c r="AE75" s="89">
        <v>0.99380123157147782</v>
      </c>
      <c r="AF75" s="89">
        <v>0.93177648615057729</v>
      </c>
      <c r="AG75" s="89">
        <v>0.52627541235136177</v>
      </c>
      <c r="AH75" s="89">
        <v>0.43678526048284633</v>
      </c>
      <c r="AI75" s="89">
        <v>0.87735525760477651</v>
      </c>
      <c r="AJ75" s="89">
        <v>0.86276900404882906</v>
      </c>
      <c r="AK75" s="89">
        <v>0</v>
      </c>
      <c r="AL75" s="89">
        <v>0</v>
      </c>
      <c r="AM75" s="89">
        <v>0</v>
      </c>
      <c r="AN75" s="89">
        <v>0.87711239306070432</v>
      </c>
      <c r="AO75" s="89">
        <v>0.59672502217964618</v>
      </c>
      <c r="AP75" s="89">
        <v>0.38092232120273661</v>
      </c>
      <c r="AQ75" s="89">
        <v>0.38803148620049399</v>
      </c>
      <c r="AR75" s="89">
        <v>0.38129455958232161</v>
      </c>
      <c r="AS75" s="89">
        <v>0.38624385434733211</v>
      </c>
      <c r="AT75" s="89">
        <v>0.39612369307113232</v>
      </c>
      <c r="AU75" s="89">
        <v>0.40704668832632618</v>
      </c>
      <c r="AV75" s="89">
        <v>0.40277150158555702</v>
      </c>
      <c r="AW75" s="89">
        <v>0.50410415083833549</v>
      </c>
      <c r="AX75" s="89">
        <v>0.39716524294045469</v>
      </c>
    </row>
    <row r="76" x14ac:dyDescent="0.3">
      <c r="A76" s="89">
        <v>74</v>
      </c>
      <c r="B76" s="89">
        <v>1.9141030396498129E-2</v>
      </c>
      <c r="C76" s="89">
        <v>1.9141030396498129E-2</v>
      </c>
      <c r="D76" s="89">
        <v>1.1491986484015679E-2</v>
      </c>
      <c r="E76" s="89">
        <v>0.34929245198818021</v>
      </c>
      <c r="F76" s="89">
        <v>0.2854336269148765</v>
      </c>
      <c r="G76" s="89">
        <v>0.25515834960107409</v>
      </c>
      <c r="H76" s="89">
        <v>0.1119895857171218</v>
      </c>
      <c r="I76" s="89">
        <v>0</v>
      </c>
      <c r="J76" s="89">
        <v>0.17838039401384359</v>
      </c>
      <c r="K76" s="89">
        <v>0.21548522133386669</v>
      </c>
      <c r="L76" s="89">
        <v>0.1270379615291046</v>
      </c>
      <c r="M76" s="89">
        <v>0</v>
      </c>
      <c r="N76" s="89">
        <v>0.34210905182558471</v>
      </c>
      <c r="O76" s="89">
        <v>0.99380123162201039</v>
      </c>
      <c r="P76" s="89">
        <v>0.57969699001286179</v>
      </c>
      <c r="Q76" s="89">
        <v>0.93726848828487463</v>
      </c>
      <c r="R76" s="89">
        <v>0.89632257012913463</v>
      </c>
      <c r="S76" s="89">
        <v>0.95083348284281222</v>
      </c>
      <c r="T76" s="89">
        <v>0.78031478901724793</v>
      </c>
      <c r="U76" s="89">
        <v>0.76433212736113609</v>
      </c>
      <c r="V76" s="89">
        <v>1</v>
      </c>
      <c r="W76" s="89">
        <v>0.87552458246403564</v>
      </c>
      <c r="X76" s="89">
        <v>0.91309170594830125</v>
      </c>
      <c r="Y76" s="89">
        <v>0.88048526110817493</v>
      </c>
      <c r="Z76" s="89">
        <v>0.42955353267324342</v>
      </c>
      <c r="AA76" s="89">
        <v>0.90761028258184784</v>
      </c>
      <c r="AB76" s="89">
        <v>0.89680241537566796</v>
      </c>
      <c r="AC76" s="89">
        <v>0.80176517691366822</v>
      </c>
      <c r="AD76" s="89">
        <v>0</v>
      </c>
      <c r="AE76" s="89">
        <v>0.99380123157147782</v>
      </c>
      <c r="AF76" s="89">
        <v>0.9372684883370962</v>
      </c>
      <c r="AG76" s="89">
        <v>0.52627541235136177</v>
      </c>
      <c r="AH76" s="89">
        <v>0.43678526048284633</v>
      </c>
      <c r="AI76" s="89">
        <v>0.88350986195644565</v>
      </c>
      <c r="AJ76" s="89">
        <v>0.8702038847489042</v>
      </c>
      <c r="AK76" s="89">
        <v>0</v>
      </c>
      <c r="AL76" s="89">
        <v>0</v>
      </c>
      <c r="AM76" s="89">
        <v>0</v>
      </c>
      <c r="AN76" s="89">
        <v>0.88528201216601921</v>
      </c>
      <c r="AO76" s="89">
        <v>0.61119072366243343</v>
      </c>
      <c r="AP76" s="89">
        <v>0.39223055098467507</v>
      </c>
      <c r="AQ76" s="89">
        <v>0.39927832824627052</v>
      </c>
      <c r="AR76" s="89">
        <v>0.39260603171581321</v>
      </c>
      <c r="AS76" s="89">
        <v>0.39752731052107287</v>
      </c>
      <c r="AT76" s="89">
        <v>0.4072715174840203</v>
      </c>
      <c r="AU76" s="89">
        <v>0.41826532929094551</v>
      </c>
      <c r="AV76" s="89">
        <v>0.41387577012078619</v>
      </c>
      <c r="AW76" s="89">
        <v>0.51418443722095875</v>
      </c>
      <c r="AX76" s="89">
        <v>0.40839248863911842</v>
      </c>
    </row>
    <row r="77" x14ac:dyDescent="0.3">
      <c r="A77" s="89">
        <v>75</v>
      </c>
      <c r="B77" s="89">
        <v>1.9141030396498129E-2</v>
      </c>
      <c r="C77" s="89">
        <v>1.9141030396498129E-2</v>
      </c>
      <c r="D77" s="89">
        <v>1.63433423039583E-2</v>
      </c>
      <c r="E77" s="89">
        <v>0.36035053884376189</v>
      </c>
      <c r="F77" s="89">
        <v>0.29849646682517328</v>
      </c>
      <c r="G77" s="89">
        <v>0.26690422382944518</v>
      </c>
      <c r="H77" s="89">
        <v>0.11597002747705409</v>
      </c>
      <c r="I77" s="89">
        <v>0</v>
      </c>
      <c r="J77" s="89">
        <v>0.18469963265719699</v>
      </c>
      <c r="K77" s="89">
        <v>0.22448950422660729</v>
      </c>
      <c r="L77" s="89">
        <v>0.1316635310812177</v>
      </c>
      <c r="M77" s="89">
        <v>0</v>
      </c>
      <c r="N77" s="89">
        <v>0.35043101709086238</v>
      </c>
      <c r="O77" s="89">
        <v>0.99380123162201039</v>
      </c>
      <c r="P77" s="89">
        <v>0.59376909418159529</v>
      </c>
      <c r="Q77" s="89">
        <v>0.94069605247169397</v>
      </c>
      <c r="R77" s="89">
        <v>0.89632257012913463</v>
      </c>
      <c r="S77" s="89">
        <v>0.95387177547056479</v>
      </c>
      <c r="T77" s="89">
        <v>0.79324402995886278</v>
      </c>
      <c r="U77" s="89">
        <v>0.77382720710769226</v>
      </c>
      <c r="V77" s="89">
        <v>1</v>
      </c>
      <c r="W77" s="89">
        <v>0.8877322526734317</v>
      </c>
      <c r="X77" s="89">
        <v>0.9204243521250246</v>
      </c>
      <c r="Y77" s="89">
        <v>0.88765593109190444</v>
      </c>
      <c r="Z77" s="89">
        <v>0.45083490485078132</v>
      </c>
      <c r="AA77" s="89">
        <v>0.91564959425126868</v>
      </c>
      <c r="AB77" s="89">
        <v>0.90649965229353879</v>
      </c>
      <c r="AC77" s="89">
        <v>0.80732645213519527</v>
      </c>
      <c r="AD77" s="89">
        <v>0</v>
      </c>
      <c r="AE77" s="89">
        <v>0.99380123157147782</v>
      </c>
      <c r="AF77" s="89">
        <v>0.94069605252471378</v>
      </c>
      <c r="AG77" s="89">
        <v>0.52627541235136177</v>
      </c>
      <c r="AH77" s="89">
        <v>0.43678526048284633</v>
      </c>
      <c r="AI77" s="89">
        <v>0.89477418562461719</v>
      </c>
      <c r="AJ77" s="89">
        <v>0.88203607483876845</v>
      </c>
      <c r="AK77" s="89">
        <v>0</v>
      </c>
      <c r="AL77" s="89">
        <v>0</v>
      </c>
      <c r="AM77" s="89">
        <v>0</v>
      </c>
      <c r="AN77" s="89">
        <v>0.8934151951186442</v>
      </c>
      <c r="AO77" s="89">
        <v>0.62124554880414673</v>
      </c>
      <c r="AP77" s="89">
        <v>0.40425476397092408</v>
      </c>
      <c r="AQ77" s="89">
        <v>0.41137308255163402</v>
      </c>
      <c r="AR77" s="89">
        <v>0.40464234598080168</v>
      </c>
      <c r="AS77" s="89">
        <v>0.40957402391665731</v>
      </c>
      <c r="AT77" s="89">
        <v>0.41925880080515993</v>
      </c>
      <c r="AU77" s="89">
        <v>0.43023946980765782</v>
      </c>
      <c r="AV77" s="89">
        <v>0.42582390718242658</v>
      </c>
      <c r="AW77" s="89">
        <v>0.52568342295618864</v>
      </c>
      <c r="AX77" s="89">
        <v>0.42032396822562812</v>
      </c>
    </row>
    <row r="78" x14ac:dyDescent="0.3">
      <c r="A78" s="89">
        <v>76</v>
      </c>
      <c r="B78" s="89">
        <v>2.570218538283808E-2</v>
      </c>
      <c r="C78" s="89">
        <v>2.570218538283808E-2</v>
      </c>
      <c r="D78" s="89">
        <v>1.9813724746890169E-2</v>
      </c>
      <c r="E78" s="89">
        <v>0.37119251119979219</v>
      </c>
      <c r="F78" s="89">
        <v>0.30641372794958222</v>
      </c>
      <c r="G78" s="89">
        <v>0.28105853239530532</v>
      </c>
      <c r="H78" s="89">
        <v>0.1213680734518876</v>
      </c>
      <c r="I78" s="89">
        <v>0</v>
      </c>
      <c r="J78" s="89">
        <v>0.19231082184287121</v>
      </c>
      <c r="K78" s="89">
        <v>0.23137392823055691</v>
      </c>
      <c r="L78" s="89">
        <v>0.13687306683685591</v>
      </c>
      <c r="M78" s="89">
        <v>0</v>
      </c>
      <c r="N78" s="89">
        <v>0.36285473920060912</v>
      </c>
      <c r="O78" s="89">
        <v>0.99380123162201039</v>
      </c>
      <c r="P78" s="89">
        <v>0.60080280936826302</v>
      </c>
      <c r="Q78" s="89">
        <v>0.94372707255081756</v>
      </c>
      <c r="R78" s="89">
        <v>0.90041881537129898</v>
      </c>
      <c r="S78" s="89">
        <v>0.95678135993822011</v>
      </c>
      <c r="T78" s="89">
        <v>0.80020622483530313</v>
      </c>
      <c r="U78" s="89">
        <v>0.78276315609830638</v>
      </c>
      <c r="V78" s="89">
        <v>1</v>
      </c>
      <c r="W78" s="89">
        <v>0.88997804454445162</v>
      </c>
      <c r="X78" s="89">
        <v>0.92356559963229645</v>
      </c>
      <c r="Y78" s="89">
        <v>0.89156044630303566</v>
      </c>
      <c r="Z78" s="89">
        <v>0.47456254866319519</v>
      </c>
      <c r="AA78" s="89">
        <v>0.91705673339225935</v>
      </c>
      <c r="AB78" s="89">
        <v>0.91041799161650094</v>
      </c>
      <c r="AC78" s="89">
        <v>0.81931721854110384</v>
      </c>
      <c r="AD78" s="89">
        <v>0</v>
      </c>
      <c r="AE78" s="89">
        <v>0.99380123157147782</v>
      </c>
      <c r="AF78" s="89">
        <v>0.94372707259526345</v>
      </c>
      <c r="AG78" s="89">
        <v>0.52627541235136177</v>
      </c>
      <c r="AH78" s="89">
        <v>0.43678526048284633</v>
      </c>
      <c r="AI78" s="89">
        <v>0.89716549420661729</v>
      </c>
      <c r="AJ78" s="89">
        <v>0.88603837651831086</v>
      </c>
      <c r="AK78" s="89">
        <v>0</v>
      </c>
      <c r="AL78" s="89">
        <v>0</v>
      </c>
      <c r="AM78" s="89">
        <v>0</v>
      </c>
      <c r="AN78" s="89">
        <v>0.89861626297007213</v>
      </c>
      <c r="AO78" s="89">
        <v>0.63895012061405909</v>
      </c>
      <c r="AP78" s="89">
        <v>0.41647875945379681</v>
      </c>
      <c r="AQ78" s="89">
        <v>0.42357886589745741</v>
      </c>
      <c r="AR78" s="89">
        <v>0.416872040598527</v>
      </c>
      <c r="AS78" s="89">
        <v>0.42173480822839898</v>
      </c>
      <c r="AT78" s="89">
        <v>0.43131592204276492</v>
      </c>
      <c r="AU78" s="89">
        <v>0.44235610051616342</v>
      </c>
      <c r="AV78" s="89">
        <v>0.43783966712364691</v>
      </c>
      <c r="AW78" s="89">
        <v>0.53700583520491418</v>
      </c>
      <c r="AX78" s="89">
        <v>0.43229354733554121</v>
      </c>
    </row>
    <row r="79" x14ac:dyDescent="0.3">
      <c r="A79" s="89">
        <v>77</v>
      </c>
      <c r="B79" s="89">
        <v>4.0685187505535583E-2</v>
      </c>
      <c r="C79" s="89">
        <v>4.0685187505535583E-2</v>
      </c>
      <c r="D79" s="89">
        <v>2.6425647094267989E-2</v>
      </c>
      <c r="E79" s="89">
        <v>0.38317749961429831</v>
      </c>
      <c r="F79" s="89">
        <v>0.31789330212872913</v>
      </c>
      <c r="G79" s="89">
        <v>0.29578309089696242</v>
      </c>
      <c r="H79" s="89">
        <v>0.13378263274054991</v>
      </c>
      <c r="I79" s="89">
        <v>9.844531004696247E-3</v>
      </c>
      <c r="J79" s="89">
        <v>0.20558911457651771</v>
      </c>
      <c r="K79" s="89">
        <v>0.24217253919221621</v>
      </c>
      <c r="L79" s="89">
        <v>0.1488713472412137</v>
      </c>
      <c r="M79" s="89">
        <v>0</v>
      </c>
      <c r="N79" s="89">
        <v>0.37361657590044189</v>
      </c>
      <c r="O79" s="89">
        <v>0.99380123162201039</v>
      </c>
      <c r="P79" s="89">
        <v>0.61432074041085938</v>
      </c>
      <c r="Q79" s="89">
        <v>0.95149318709956598</v>
      </c>
      <c r="R79" s="89">
        <v>0.91045616358498582</v>
      </c>
      <c r="S79" s="89">
        <v>0.96100142749050288</v>
      </c>
      <c r="T79" s="89">
        <v>0.8086091593452428</v>
      </c>
      <c r="U79" s="89">
        <v>0.79217423326755387</v>
      </c>
      <c r="V79" s="89">
        <v>1</v>
      </c>
      <c r="W79" s="89">
        <v>0.90193011392806033</v>
      </c>
      <c r="X79" s="89">
        <v>0.93083079108821032</v>
      </c>
      <c r="Y79" s="89">
        <v>0.89699689259803317</v>
      </c>
      <c r="Z79" s="89">
        <v>0.48023571443853569</v>
      </c>
      <c r="AA79" s="89">
        <v>0.92136147011398395</v>
      </c>
      <c r="AB79" s="89">
        <v>0.91917594379204826</v>
      </c>
      <c r="AC79" s="89">
        <v>0.82829269437331532</v>
      </c>
      <c r="AD79" s="89">
        <v>0</v>
      </c>
      <c r="AE79" s="89">
        <v>0.99380123157147782</v>
      </c>
      <c r="AF79" s="89">
        <v>0.95149318712964337</v>
      </c>
      <c r="AG79" s="89">
        <v>0.52627541235136177</v>
      </c>
      <c r="AH79" s="89">
        <v>0.43678526048284633</v>
      </c>
      <c r="AI79" s="89">
        <v>0.90532758045709583</v>
      </c>
      <c r="AJ79" s="89">
        <v>0.89710428963180722</v>
      </c>
      <c r="AK79" s="89">
        <v>0</v>
      </c>
      <c r="AL79" s="89">
        <v>0</v>
      </c>
      <c r="AM79" s="89">
        <v>0</v>
      </c>
      <c r="AN79" s="89">
        <v>0.90441915695110409</v>
      </c>
      <c r="AO79" s="89">
        <v>0.65314665999424404</v>
      </c>
      <c r="AP79" s="89">
        <v>0.42919491557461709</v>
      </c>
      <c r="AQ79" s="89">
        <v>0.43622491500172877</v>
      </c>
      <c r="AR79" s="89">
        <v>0.42958591534464458</v>
      </c>
      <c r="AS79" s="89">
        <v>0.4343766909612794</v>
      </c>
      <c r="AT79" s="89">
        <v>0.44387064952834387</v>
      </c>
      <c r="AU79" s="89">
        <v>0.45491134815296758</v>
      </c>
      <c r="AV79" s="89">
        <v>0.45035887784647338</v>
      </c>
      <c r="AW79" s="89">
        <v>0.54823949445416986</v>
      </c>
      <c r="AX79" s="89">
        <v>0.44478789084937898</v>
      </c>
    </row>
    <row r="80" x14ac:dyDescent="0.3">
      <c r="A80" s="89">
        <v>78</v>
      </c>
      <c r="B80" s="89">
        <v>4.0685187505535583E-2</v>
      </c>
      <c r="C80" s="89">
        <v>4.0685187505535583E-2</v>
      </c>
      <c r="D80" s="89">
        <v>2.6425647094267989E-2</v>
      </c>
      <c r="E80" s="89">
        <v>0.39537100436407308</v>
      </c>
      <c r="F80" s="89">
        <v>0.3267127428840107</v>
      </c>
      <c r="G80" s="89">
        <v>0.31056396282481752</v>
      </c>
      <c r="H80" s="89">
        <v>0.13556425669351821</v>
      </c>
      <c r="I80" s="89">
        <v>9.844531004696247E-3</v>
      </c>
      <c r="J80" s="89">
        <v>0.20850936939688969</v>
      </c>
      <c r="K80" s="89">
        <v>0.24559783981836991</v>
      </c>
      <c r="L80" s="89">
        <v>0.15094172686417939</v>
      </c>
      <c r="M80" s="89">
        <v>0</v>
      </c>
      <c r="N80" s="89">
        <v>0.38368033388679651</v>
      </c>
      <c r="O80" s="89">
        <v>0.99599143894801667</v>
      </c>
      <c r="P80" s="89">
        <v>0.62764734619805518</v>
      </c>
      <c r="Q80" s="89">
        <v>0.95993792920972321</v>
      </c>
      <c r="R80" s="89">
        <v>0.91045616358498582</v>
      </c>
      <c r="S80" s="89">
        <v>0.96293985038651453</v>
      </c>
      <c r="T80" s="89">
        <v>0.81571014961310007</v>
      </c>
      <c r="U80" s="89">
        <v>0.80216798684592472</v>
      </c>
      <c r="V80" s="89">
        <v>1</v>
      </c>
      <c r="W80" s="89">
        <v>0.90382418158581745</v>
      </c>
      <c r="X80" s="89">
        <v>0.93423733817980714</v>
      </c>
      <c r="Y80" s="89">
        <v>0.90709611645087673</v>
      </c>
      <c r="Z80" s="89">
        <v>0.48325868968877073</v>
      </c>
      <c r="AA80" s="89">
        <v>0.92525049144985061</v>
      </c>
      <c r="AB80" s="89">
        <v>0.92402420202672975</v>
      </c>
      <c r="AC80" s="89">
        <v>0.84885709341241133</v>
      </c>
      <c r="AD80" s="89">
        <v>0</v>
      </c>
      <c r="AE80" s="89">
        <v>0.9959914389112573</v>
      </c>
      <c r="AF80" s="89">
        <v>0.9599379292154937</v>
      </c>
      <c r="AG80" s="89">
        <v>0.57863444572305334</v>
      </c>
      <c r="AH80" s="89">
        <v>0.43678526048284633</v>
      </c>
      <c r="AI80" s="89">
        <v>0.9104745691195073</v>
      </c>
      <c r="AJ80" s="89">
        <v>0.90338358287185794</v>
      </c>
      <c r="AK80" s="89">
        <v>0</v>
      </c>
      <c r="AL80" s="89">
        <v>0</v>
      </c>
      <c r="AM80" s="89">
        <v>0</v>
      </c>
      <c r="AN80" s="89">
        <v>0.91057426707480582</v>
      </c>
      <c r="AO80" s="89">
        <v>0.66693374102753844</v>
      </c>
      <c r="AP80" s="89">
        <v>0.44229163161351109</v>
      </c>
      <c r="AQ80" s="89">
        <v>0.44934606007077621</v>
      </c>
      <c r="AR80" s="89">
        <v>0.44269581203923231</v>
      </c>
      <c r="AS80" s="89">
        <v>0.44742675881864652</v>
      </c>
      <c r="AT80" s="89">
        <v>0.45689344359924838</v>
      </c>
      <c r="AU80" s="89">
        <v>0.46797572856269881</v>
      </c>
      <c r="AV80" s="89">
        <v>0.46333876601939589</v>
      </c>
      <c r="AW80" s="89">
        <v>0.55945909460300325</v>
      </c>
      <c r="AX80" s="89">
        <v>0.45769668219701709</v>
      </c>
    </row>
    <row r="81" x14ac:dyDescent="0.3">
      <c r="A81" s="89">
        <v>79</v>
      </c>
      <c r="B81" s="89">
        <v>4.2245495125872091E-2</v>
      </c>
      <c r="C81" s="89">
        <v>4.2245495125872091E-2</v>
      </c>
      <c r="D81" s="89">
        <v>3.1988867153098469E-2</v>
      </c>
      <c r="E81" s="89">
        <v>0.4075454246484852</v>
      </c>
      <c r="F81" s="89">
        <v>0.33628860241788699</v>
      </c>
      <c r="G81" s="89">
        <v>0.32340715383584612</v>
      </c>
      <c r="H81" s="89">
        <v>0.13912528182871239</v>
      </c>
      <c r="I81" s="89">
        <v>9.844531004696247E-3</v>
      </c>
      <c r="J81" s="89">
        <v>0.21448180374645351</v>
      </c>
      <c r="K81" s="89">
        <v>0.24878168827410951</v>
      </c>
      <c r="L81" s="89">
        <v>0.15482701713148289</v>
      </c>
      <c r="M81" s="89">
        <v>0</v>
      </c>
      <c r="N81" s="89">
        <v>0.39157830781677311</v>
      </c>
      <c r="O81" s="89">
        <v>0.99599143894801667</v>
      </c>
      <c r="P81" s="89">
        <v>0.63392683816256012</v>
      </c>
      <c r="Q81" s="89">
        <v>0.97619039057027346</v>
      </c>
      <c r="R81" s="89">
        <v>0.9153835219052302</v>
      </c>
      <c r="S81" s="89">
        <v>0.96591573905785633</v>
      </c>
      <c r="T81" s="89">
        <v>0.82503835223201527</v>
      </c>
      <c r="U81" s="89">
        <v>0.81158690103372833</v>
      </c>
      <c r="V81" s="89">
        <v>1</v>
      </c>
      <c r="W81" s="89">
        <v>0.91314268861484016</v>
      </c>
      <c r="X81" s="89">
        <v>0.93803020163772699</v>
      </c>
      <c r="Y81" s="89">
        <v>0.91312805322840906</v>
      </c>
      <c r="Z81" s="89">
        <v>0.51092841971608627</v>
      </c>
      <c r="AA81" s="89">
        <v>0.93101085088388535</v>
      </c>
      <c r="AB81" s="89">
        <v>0.92818281092711452</v>
      </c>
      <c r="AC81" s="89">
        <v>0.86041961816096602</v>
      </c>
      <c r="AD81" s="89">
        <v>0</v>
      </c>
      <c r="AE81" s="89">
        <v>0.9959914389112573</v>
      </c>
      <c r="AF81" s="89">
        <v>0.97619039054265222</v>
      </c>
      <c r="AG81" s="89">
        <v>0.57863444572305334</v>
      </c>
      <c r="AH81" s="89">
        <v>0.66010165184243963</v>
      </c>
      <c r="AI81" s="89">
        <v>0.91829629388113676</v>
      </c>
      <c r="AJ81" s="89">
        <v>0.90830788572123089</v>
      </c>
      <c r="AK81" s="89">
        <v>0</v>
      </c>
      <c r="AL81" s="89">
        <v>0</v>
      </c>
      <c r="AM81" s="89">
        <v>0</v>
      </c>
      <c r="AN81" s="89">
        <v>0.91755847230726484</v>
      </c>
      <c r="AO81" s="89">
        <v>0.68255704310633425</v>
      </c>
      <c r="AP81" s="89">
        <v>0.45540201102111072</v>
      </c>
      <c r="AQ81" s="89">
        <v>0.46253790504173381</v>
      </c>
      <c r="AR81" s="89">
        <v>0.45581781554549999</v>
      </c>
      <c r="AS81" s="89">
        <v>0.46055874513439021</v>
      </c>
      <c r="AT81" s="89">
        <v>0.47005979730249609</v>
      </c>
      <c r="AU81" s="89">
        <v>0.48114144434168921</v>
      </c>
      <c r="AV81" s="89">
        <v>0.47642236697601181</v>
      </c>
      <c r="AW81" s="89">
        <v>0.57185803591680862</v>
      </c>
      <c r="AX81" s="89">
        <v>0.47082327799038981</v>
      </c>
    </row>
    <row r="82" x14ac:dyDescent="0.3">
      <c r="A82" s="89">
        <v>80</v>
      </c>
      <c r="B82" s="89">
        <v>4.6674331469267402E-2</v>
      </c>
      <c r="C82" s="89">
        <v>4.6674331469267402E-2</v>
      </c>
      <c r="D82" s="89">
        <v>3.4322612867037659E-2</v>
      </c>
      <c r="E82" s="89">
        <v>0.42057849605573461</v>
      </c>
      <c r="F82" s="89">
        <v>0.34976277107750919</v>
      </c>
      <c r="G82" s="89">
        <v>0.34834899030774519</v>
      </c>
      <c r="H82" s="89">
        <v>0.1425153342496033</v>
      </c>
      <c r="I82" s="89">
        <v>9.844531004696247E-3</v>
      </c>
      <c r="J82" s="89">
        <v>0.21869087506288509</v>
      </c>
      <c r="K82" s="89">
        <v>0.25632013487366379</v>
      </c>
      <c r="L82" s="89">
        <v>0.1580487092499511</v>
      </c>
      <c r="M82" s="89">
        <v>0</v>
      </c>
      <c r="N82" s="89">
        <v>0.40713402628579709</v>
      </c>
      <c r="O82" s="89">
        <v>0.99694801114589593</v>
      </c>
      <c r="P82" s="89">
        <v>0.64326900663839703</v>
      </c>
      <c r="Q82" s="89">
        <v>0.97960761480665248</v>
      </c>
      <c r="R82" s="89">
        <v>0.9153835219052302</v>
      </c>
      <c r="S82" s="89">
        <v>0.96914904404939273</v>
      </c>
      <c r="T82" s="89">
        <v>0.8360035935344704</v>
      </c>
      <c r="U82" s="89">
        <v>0.82166255372287811</v>
      </c>
      <c r="V82" s="89">
        <v>1</v>
      </c>
      <c r="W82" s="89">
        <v>0.92070475919999129</v>
      </c>
      <c r="X82" s="89">
        <v>0.94162505285069009</v>
      </c>
      <c r="Y82" s="89">
        <v>0.92034159316813668</v>
      </c>
      <c r="Z82" s="89">
        <v>0.51476518500923563</v>
      </c>
      <c r="AA82" s="89">
        <v>0.93651456334617467</v>
      </c>
      <c r="AB82" s="89">
        <v>0.9332097403917835</v>
      </c>
      <c r="AC82" s="89">
        <v>0.86866766980808319</v>
      </c>
      <c r="AD82" s="89">
        <v>0</v>
      </c>
      <c r="AE82" s="89">
        <v>0.99694801110371312</v>
      </c>
      <c r="AF82" s="89">
        <v>0.97960761477194558</v>
      </c>
      <c r="AG82" s="89">
        <v>0.57863444572305334</v>
      </c>
      <c r="AH82" s="89">
        <v>0.66010165184243963</v>
      </c>
      <c r="AI82" s="89">
        <v>0.92413356548388215</v>
      </c>
      <c r="AJ82" s="89">
        <v>0.91412950175854391</v>
      </c>
      <c r="AK82" s="89">
        <v>0</v>
      </c>
      <c r="AL82" s="89">
        <v>0</v>
      </c>
      <c r="AM82" s="89">
        <v>0</v>
      </c>
      <c r="AN82" s="89">
        <v>0.92216466005150788</v>
      </c>
      <c r="AO82" s="89">
        <v>0.70579752308233357</v>
      </c>
      <c r="AP82" s="89">
        <v>0.46956652071282612</v>
      </c>
      <c r="AQ82" s="89">
        <v>0.47639509044718031</v>
      </c>
      <c r="AR82" s="89">
        <v>0.46999212330857693</v>
      </c>
      <c r="AS82" s="89">
        <v>0.47434752430939298</v>
      </c>
      <c r="AT82" s="89">
        <v>0.48376207402758098</v>
      </c>
      <c r="AU82" s="89">
        <v>0.49481273030846118</v>
      </c>
      <c r="AV82" s="89">
        <v>0.49006471838107701</v>
      </c>
      <c r="AW82" s="89">
        <v>0.58380072670777183</v>
      </c>
      <c r="AX82" s="89">
        <v>0.4844186816048231</v>
      </c>
    </row>
    <row r="83" x14ac:dyDescent="0.3">
      <c r="A83" s="89">
        <v>81</v>
      </c>
      <c r="B83" s="89">
        <v>4.6674331469267402E-2</v>
      </c>
      <c r="C83" s="89">
        <v>4.6674331469267402E-2</v>
      </c>
      <c r="D83" s="89">
        <v>3.4322612867037659E-2</v>
      </c>
      <c r="E83" s="89">
        <v>0.43433473353227919</v>
      </c>
      <c r="F83" s="89">
        <v>0.36375761504376519</v>
      </c>
      <c r="G83" s="89">
        <v>0.36855620487191559</v>
      </c>
      <c r="H83" s="89">
        <v>0.1516242779977664</v>
      </c>
      <c r="I83" s="89">
        <v>9.844531004696247E-3</v>
      </c>
      <c r="J83" s="89">
        <v>0.2329765545501403</v>
      </c>
      <c r="K83" s="89">
        <v>0.27808185591684742</v>
      </c>
      <c r="L83" s="89">
        <v>0.16863397977885111</v>
      </c>
      <c r="M83" s="89">
        <v>0</v>
      </c>
      <c r="N83" s="89">
        <v>0.4190421390051785</v>
      </c>
      <c r="O83" s="89">
        <v>0.99694801114589593</v>
      </c>
      <c r="P83" s="89">
        <v>0.65203195453553797</v>
      </c>
      <c r="Q83" s="89">
        <v>0.98059536579704931</v>
      </c>
      <c r="R83" s="89">
        <v>0.91851875844408426</v>
      </c>
      <c r="S83" s="89">
        <v>0.96914904404939273</v>
      </c>
      <c r="T83" s="89">
        <v>0.84326600287704601</v>
      </c>
      <c r="U83" s="89">
        <v>0.83113083370469387</v>
      </c>
      <c r="V83" s="89">
        <v>1</v>
      </c>
      <c r="W83" s="89">
        <v>0.93692885777015589</v>
      </c>
      <c r="X83" s="89">
        <v>0.94531631577379271</v>
      </c>
      <c r="Y83" s="89">
        <v>0.92925050589897296</v>
      </c>
      <c r="Z83" s="89">
        <v>0.54364078583671271</v>
      </c>
      <c r="AA83" s="89">
        <v>0.93957763779332804</v>
      </c>
      <c r="AB83" s="89">
        <v>0.94066584211334925</v>
      </c>
      <c r="AC83" s="89">
        <v>0.8718736159141639</v>
      </c>
      <c r="AD83" s="89">
        <v>0</v>
      </c>
      <c r="AE83" s="89">
        <v>0.99694801110371312</v>
      </c>
      <c r="AF83" s="89">
        <v>0.98059536574688499</v>
      </c>
      <c r="AG83" s="89">
        <v>0.65669351745301108</v>
      </c>
      <c r="AH83" s="89">
        <v>0.66010165184243963</v>
      </c>
      <c r="AI83" s="89">
        <v>0.92870473655840213</v>
      </c>
      <c r="AJ83" s="89">
        <v>0.92315770682831599</v>
      </c>
      <c r="AK83" s="89">
        <v>0</v>
      </c>
      <c r="AL83" s="89">
        <v>0</v>
      </c>
      <c r="AM83" s="89">
        <v>0</v>
      </c>
      <c r="AN83" s="89">
        <v>0.92715600676989407</v>
      </c>
      <c r="AO83" s="89">
        <v>0.72171425726134841</v>
      </c>
      <c r="AP83" s="89">
        <v>0.48341969943580287</v>
      </c>
      <c r="AQ83" s="89">
        <v>0.4900549813040434</v>
      </c>
      <c r="AR83" s="89">
        <v>0.48385924399826258</v>
      </c>
      <c r="AS83" s="89">
        <v>0.48798763957324831</v>
      </c>
      <c r="AT83" s="89">
        <v>0.49725108584304001</v>
      </c>
      <c r="AU83" s="89">
        <v>0.50820966489757691</v>
      </c>
      <c r="AV83" s="89">
        <v>0.50348345490959334</v>
      </c>
      <c r="AW83" s="89">
        <v>0.59650903715602011</v>
      </c>
      <c r="AX83" s="89">
        <v>0.49770384498361858</v>
      </c>
    </row>
    <row r="84" x14ac:dyDescent="0.3">
      <c r="A84" s="89">
        <v>82</v>
      </c>
      <c r="B84" s="89">
        <v>4.6674331469267402E-2</v>
      </c>
      <c r="C84" s="89">
        <v>4.6674331469267402E-2</v>
      </c>
      <c r="D84" s="89">
        <v>3.9854486230347728E-2</v>
      </c>
      <c r="E84" s="89">
        <v>0.44808518151428928</v>
      </c>
      <c r="F84" s="89">
        <v>0.38030094494716821</v>
      </c>
      <c r="G84" s="89">
        <v>0.38484445984847909</v>
      </c>
      <c r="H84" s="89">
        <v>0.15923786597171019</v>
      </c>
      <c r="I84" s="89">
        <v>9.844531004696247E-3</v>
      </c>
      <c r="J84" s="89">
        <v>0.24507996478207211</v>
      </c>
      <c r="K84" s="89">
        <v>0.29519744135541409</v>
      </c>
      <c r="L84" s="89">
        <v>0.17748153561275631</v>
      </c>
      <c r="M84" s="89">
        <v>0</v>
      </c>
      <c r="N84" s="89">
        <v>0.42819373199868388</v>
      </c>
      <c r="O84" s="89">
        <v>0.9981027633033801</v>
      </c>
      <c r="P84" s="89">
        <v>0.65943151385544618</v>
      </c>
      <c r="Q84" s="89">
        <v>0.98344556936222649</v>
      </c>
      <c r="R84" s="89">
        <v>0.92681830022600242</v>
      </c>
      <c r="S84" s="89">
        <v>0.97361092693276752</v>
      </c>
      <c r="T84" s="89">
        <v>0.85484698269540083</v>
      </c>
      <c r="U84" s="89">
        <v>0.83995005575982784</v>
      </c>
      <c r="V84" s="89">
        <v>1</v>
      </c>
      <c r="W84" s="89">
        <v>0.94412391178494581</v>
      </c>
      <c r="X84" s="89">
        <v>0.95087622510661363</v>
      </c>
      <c r="Y84" s="89">
        <v>0.93430179243305089</v>
      </c>
      <c r="Z84" s="89">
        <v>0.58352510880930164</v>
      </c>
      <c r="AA84" s="89">
        <v>0.95074097692537507</v>
      </c>
      <c r="AB84" s="89">
        <v>0.94882618225149884</v>
      </c>
      <c r="AC84" s="89">
        <v>0.88101628198246551</v>
      </c>
      <c r="AD84" s="89">
        <v>0</v>
      </c>
      <c r="AE84" s="89">
        <v>0.99810276327498337</v>
      </c>
      <c r="AF84" s="89">
        <v>0.98344556935373606</v>
      </c>
      <c r="AG84" s="89">
        <v>0.65669351745301108</v>
      </c>
      <c r="AH84" s="89">
        <v>0.90025412960609907</v>
      </c>
      <c r="AI84" s="89">
        <v>0.93856836843077063</v>
      </c>
      <c r="AJ84" s="89">
        <v>0.93205012799769071</v>
      </c>
      <c r="AK84" s="89">
        <v>0</v>
      </c>
      <c r="AL84" s="89">
        <v>0</v>
      </c>
      <c r="AM84" s="89">
        <v>0</v>
      </c>
      <c r="AN84" s="89">
        <v>0.93125172279635005</v>
      </c>
      <c r="AO84" s="89">
        <v>0.73778945103770677</v>
      </c>
      <c r="AP84" s="89">
        <v>0.49784609846529032</v>
      </c>
      <c r="AQ84" s="89">
        <v>0.50446553631698454</v>
      </c>
      <c r="AR84" s="89">
        <v>0.498300161888657</v>
      </c>
      <c r="AS84" s="89">
        <v>0.5023624140357692</v>
      </c>
      <c r="AT84" s="89">
        <v>0.51152308251571477</v>
      </c>
      <c r="AU84" s="89">
        <v>0.5223856853439508</v>
      </c>
      <c r="AV84" s="89">
        <v>0.51766846820360446</v>
      </c>
      <c r="AW84" s="89">
        <v>0.61033681488412084</v>
      </c>
      <c r="AX84" s="89">
        <v>0.51176872251154026</v>
      </c>
    </row>
    <row r="85" x14ac:dyDescent="0.3">
      <c r="A85" s="89">
        <v>83</v>
      </c>
      <c r="B85" s="89">
        <v>6.0199984778549383E-2</v>
      </c>
      <c r="C85" s="89">
        <v>6.0199984778549383E-2</v>
      </c>
      <c r="D85" s="89">
        <v>6.082064320979208E-2</v>
      </c>
      <c r="E85" s="89">
        <v>0.46213324575094128</v>
      </c>
      <c r="F85" s="89">
        <v>0.39472008713449669</v>
      </c>
      <c r="G85" s="89">
        <v>0.4064902759345424</v>
      </c>
      <c r="H85" s="89">
        <v>0.16575021153051289</v>
      </c>
      <c r="I85" s="89">
        <v>9.844531004696247E-3</v>
      </c>
      <c r="J85" s="89">
        <v>0.25342683504685881</v>
      </c>
      <c r="K85" s="89">
        <v>0.29905270865719308</v>
      </c>
      <c r="L85" s="89">
        <v>0.1828572033810445</v>
      </c>
      <c r="M85" s="89">
        <v>0</v>
      </c>
      <c r="N85" s="89">
        <v>0.44742048979059701</v>
      </c>
      <c r="O85" s="89">
        <v>0.9981027633033801</v>
      </c>
      <c r="P85" s="89">
        <v>0.67995874586189109</v>
      </c>
      <c r="Q85" s="89">
        <v>0.98425991323799134</v>
      </c>
      <c r="R85" s="89">
        <v>0.92681830022600242</v>
      </c>
      <c r="S85" s="89">
        <v>0.97361092693276752</v>
      </c>
      <c r="T85" s="89">
        <v>0.86559914046908681</v>
      </c>
      <c r="U85" s="89">
        <v>0.84920039000736591</v>
      </c>
      <c r="V85" s="89">
        <v>1</v>
      </c>
      <c r="W85" s="89">
        <v>0.94624299555429336</v>
      </c>
      <c r="X85" s="89">
        <v>0.95403672147962515</v>
      </c>
      <c r="Y85" s="89">
        <v>0.9355972689158657</v>
      </c>
      <c r="Z85" s="89">
        <v>0.59777970507591827</v>
      </c>
      <c r="AA85" s="89">
        <v>0.95228488561347513</v>
      </c>
      <c r="AB85" s="89">
        <v>0.95119681806711953</v>
      </c>
      <c r="AC85" s="89">
        <v>0.88940805856937954</v>
      </c>
      <c r="AD85" s="89">
        <v>0</v>
      </c>
      <c r="AE85" s="89">
        <v>0.99810276327498337</v>
      </c>
      <c r="AF85" s="89">
        <v>0.98425991324140782</v>
      </c>
      <c r="AG85" s="89">
        <v>0.65669351745301108</v>
      </c>
      <c r="AH85" s="89">
        <v>0.90025412960609907</v>
      </c>
      <c r="AI85" s="89">
        <v>0.9408366111684513</v>
      </c>
      <c r="AJ85" s="89">
        <v>0.93483417272471758</v>
      </c>
      <c r="AK85" s="89">
        <v>0</v>
      </c>
      <c r="AL85" s="89">
        <v>0</v>
      </c>
      <c r="AM85" s="89">
        <v>0</v>
      </c>
      <c r="AN85" s="89">
        <v>0.93665162561702819</v>
      </c>
      <c r="AO85" s="89">
        <v>0.75806069253107267</v>
      </c>
      <c r="AP85" s="89">
        <v>0.51313685148765431</v>
      </c>
      <c r="AQ85" s="89">
        <v>0.51959331236510065</v>
      </c>
      <c r="AR85" s="89">
        <v>0.51359269132363583</v>
      </c>
      <c r="AS85" s="89">
        <v>0.51742746568095432</v>
      </c>
      <c r="AT85" s="89">
        <v>0.52643846166276143</v>
      </c>
      <c r="AU85" s="89">
        <v>0.53726796191562465</v>
      </c>
      <c r="AV85" s="89">
        <v>0.53251059817554003</v>
      </c>
      <c r="AW85" s="89">
        <v>0.62324209245035112</v>
      </c>
      <c r="AX85" s="89">
        <v>0.52658038332671309</v>
      </c>
    </row>
    <row r="86" x14ac:dyDescent="0.3">
      <c r="A86" s="89">
        <v>84</v>
      </c>
      <c r="B86" s="89">
        <v>6.7950521086565449E-2</v>
      </c>
      <c r="C86" s="89">
        <v>6.7950521086565449E-2</v>
      </c>
      <c r="D86" s="89">
        <v>7.1270705008615987E-2</v>
      </c>
      <c r="E86" s="89">
        <v>0.4773805691405188</v>
      </c>
      <c r="F86" s="89">
        <v>0.40803896280686242</v>
      </c>
      <c r="G86" s="89">
        <v>0.42503351754026369</v>
      </c>
      <c r="H86" s="89">
        <v>0.1749673965204562</v>
      </c>
      <c r="I86" s="89">
        <v>9.844531004696247E-3</v>
      </c>
      <c r="J86" s="89">
        <v>0.26644446026518509</v>
      </c>
      <c r="K86" s="89">
        <v>0.31679367187073809</v>
      </c>
      <c r="L86" s="89">
        <v>0.19231209460641149</v>
      </c>
      <c r="M86" s="89">
        <v>0</v>
      </c>
      <c r="N86" s="89">
        <v>0.46218576960300561</v>
      </c>
      <c r="O86" s="89">
        <v>0.9981027633033801</v>
      </c>
      <c r="P86" s="89">
        <v>0.7003872980315381</v>
      </c>
      <c r="Q86" s="89">
        <v>0.98802059849760004</v>
      </c>
      <c r="R86" s="89">
        <v>0.92973968311412647</v>
      </c>
      <c r="S86" s="89">
        <v>0.97361092693276752</v>
      </c>
      <c r="T86" s="89">
        <v>0.8719495126329897</v>
      </c>
      <c r="U86" s="89">
        <v>0.85829076965160633</v>
      </c>
      <c r="V86" s="89">
        <v>1</v>
      </c>
      <c r="W86" s="89">
        <v>0.95310926389146799</v>
      </c>
      <c r="X86" s="89">
        <v>0.95749599372520455</v>
      </c>
      <c r="Y86" s="89">
        <v>0.93928274544556956</v>
      </c>
      <c r="Z86" s="89">
        <v>0.62626505038937419</v>
      </c>
      <c r="AA86" s="89">
        <v>0.95738776576841189</v>
      </c>
      <c r="AB86" s="89">
        <v>0.95533363340013688</v>
      </c>
      <c r="AC86" s="89">
        <v>0.8986064547163779</v>
      </c>
      <c r="AD86" s="89">
        <v>0</v>
      </c>
      <c r="AE86" s="89">
        <v>0.99810276327498337</v>
      </c>
      <c r="AF86" s="89">
        <v>0.9880205985560031</v>
      </c>
      <c r="AG86" s="89">
        <v>0.65669351745301108</v>
      </c>
      <c r="AH86" s="89">
        <v>0.90025412960609907</v>
      </c>
      <c r="AI86" s="89">
        <v>0.94646133464029458</v>
      </c>
      <c r="AJ86" s="89">
        <v>0.9396416824289936</v>
      </c>
      <c r="AK86" s="89">
        <v>0</v>
      </c>
      <c r="AL86" s="89">
        <v>0</v>
      </c>
      <c r="AM86" s="89">
        <v>0</v>
      </c>
      <c r="AN86" s="89">
        <v>0.94146225389247384</v>
      </c>
      <c r="AO86" s="89">
        <v>0.77000857748689966</v>
      </c>
      <c r="AP86" s="89">
        <v>0.52848263803735529</v>
      </c>
      <c r="AQ86" s="89">
        <v>0.53486997743839948</v>
      </c>
      <c r="AR86" s="89">
        <v>0.52894612180316203</v>
      </c>
      <c r="AS86" s="89">
        <v>0.53266668579587784</v>
      </c>
      <c r="AT86" s="89">
        <v>0.54153798708499745</v>
      </c>
      <c r="AU86" s="89">
        <v>0.55232929541244158</v>
      </c>
      <c r="AV86" s="89">
        <v>0.54755998819391638</v>
      </c>
      <c r="AW86" s="89">
        <v>0.63673685420289383</v>
      </c>
      <c r="AX86" s="89">
        <v>0.54163075457214049</v>
      </c>
    </row>
    <row r="87" x14ac:dyDescent="0.3">
      <c r="A87" s="89">
        <v>85</v>
      </c>
      <c r="B87" s="89">
        <v>7.2869691506309758E-2</v>
      </c>
      <c r="C87" s="89">
        <v>7.2869691506309758E-2</v>
      </c>
      <c r="D87" s="89">
        <v>8.2574416237761281E-2</v>
      </c>
      <c r="E87" s="89">
        <v>0.49126931798625201</v>
      </c>
      <c r="F87" s="89">
        <v>0.42965854696815908</v>
      </c>
      <c r="G87" s="89">
        <v>0.44506987728479869</v>
      </c>
      <c r="H87" s="89">
        <v>0.18113795296326871</v>
      </c>
      <c r="I87" s="89">
        <v>1.3618675305136619E-2</v>
      </c>
      <c r="J87" s="89">
        <v>0.27429213967516092</v>
      </c>
      <c r="K87" s="89">
        <v>0.32218360918065397</v>
      </c>
      <c r="L87" s="89">
        <v>0.19868546871392501</v>
      </c>
      <c r="M87" s="89">
        <v>0</v>
      </c>
      <c r="N87" s="89">
        <v>0.47881863516622192</v>
      </c>
      <c r="O87" s="89">
        <v>0.9981027633033801</v>
      </c>
      <c r="P87" s="89">
        <v>0.71082407168614525</v>
      </c>
      <c r="Q87" s="89">
        <v>0.98802059849760004</v>
      </c>
      <c r="R87" s="89">
        <v>0.92973968311412647</v>
      </c>
      <c r="S87" s="89">
        <v>0.97418816352956783</v>
      </c>
      <c r="T87" s="89">
        <v>0.87695354707484352</v>
      </c>
      <c r="U87" s="89">
        <v>0.86958167340308146</v>
      </c>
      <c r="V87" s="89">
        <v>1</v>
      </c>
      <c r="W87" s="89">
        <v>0.961218582398497</v>
      </c>
      <c r="X87" s="89">
        <v>0.96235139457195373</v>
      </c>
      <c r="Y87" s="89">
        <v>0.95162929277299624</v>
      </c>
      <c r="Z87" s="89">
        <v>0.63845150701027842</v>
      </c>
      <c r="AA87" s="89">
        <v>0.96294801285288056</v>
      </c>
      <c r="AB87" s="89">
        <v>0.95994198228164962</v>
      </c>
      <c r="AC87" s="89">
        <v>0.90080925940591738</v>
      </c>
      <c r="AD87" s="89">
        <v>0</v>
      </c>
      <c r="AE87" s="89">
        <v>0.99810276327498337</v>
      </c>
      <c r="AF87" s="89">
        <v>0.9880205985560031</v>
      </c>
      <c r="AG87" s="89">
        <v>0.65669351745301108</v>
      </c>
      <c r="AH87" s="89">
        <v>0.90025412960609907</v>
      </c>
      <c r="AI87" s="89">
        <v>0.95294868813233324</v>
      </c>
      <c r="AJ87" s="89">
        <v>0.94584881079890304</v>
      </c>
      <c r="AK87" s="89">
        <v>0</v>
      </c>
      <c r="AL87" s="89">
        <v>0</v>
      </c>
      <c r="AM87" s="89">
        <v>0</v>
      </c>
      <c r="AN87" s="89">
        <v>0.94716063257710514</v>
      </c>
      <c r="AO87" s="89">
        <v>0.78463101618010278</v>
      </c>
      <c r="AP87" s="89">
        <v>0.54483844929376901</v>
      </c>
      <c r="AQ87" s="89">
        <v>0.55116977523567612</v>
      </c>
      <c r="AR87" s="89">
        <v>0.54531344300029005</v>
      </c>
      <c r="AS87" s="89">
        <v>0.54890263801419714</v>
      </c>
      <c r="AT87" s="89">
        <v>0.55761835651720726</v>
      </c>
      <c r="AU87" s="89">
        <v>0.56835652096536116</v>
      </c>
      <c r="AV87" s="89">
        <v>0.56356104702519216</v>
      </c>
      <c r="AW87" s="89">
        <v>0.6508443014136529</v>
      </c>
      <c r="AX87" s="89">
        <v>0.55760581110722585</v>
      </c>
    </row>
    <row r="88" x14ac:dyDescent="0.3">
      <c r="A88" s="89">
        <v>86</v>
      </c>
      <c r="B88" s="89">
        <v>7.5523130654428783E-2</v>
      </c>
      <c r="C88" s="89">
        <v>7.5523130654428783E-2</v>
      </c>
      <c r="D88" s="89">
        <v>8.8673136187142468E-2</v>
      </c>
      <c r="E88" s="89">
        <v>0.5062529125182148</v>
      </c>
      <c r="F88" s="89">
        <v>0.44710698244607011</v>
      </c>
      <c r="G88" s="89">
        <v>0.46989956403912753</v>
      </c>
      <c r="H88" s="89">
        <v>0.18834352039119731</v>
      </c>
      <c r="I88" s="89">
        <v>1.8863379666811751E-2</v>
      </c>
      <c r="J88" s="89">
        <v>0.2827000977757822</v>
      </c>
      <c r="K88" s="89">
        <v>0.33613162881094999</v>
      </c>
      <c r="L88" s="89">
        <v>0.2066288196955382</v>
      </c>
      <c r="M88" s="89">
        <v>0</v>
      </c>
      <c r="N88" s="89">
        <v>0.49598116246269391</v>
      </c>
      <c r="O88" s="89">
        <v>0.9981027633033801</v>
      </c>
      <c r="P88" s="89">
        <v>0.72689017130773514</v>
      </c>
      <c r="Q88" s="89">
        <v>0.98802059849760004</v>
      </c>
      <c r="R88" s="89">
        <v>0.92973968311412647</v>
      </c>
      <c r="S88" s="89">
        <v>0.97418816352956783</v>
      </c>
      <c r="T88" s="89">
        <v>0.88887126010698825</v>
      </c>
      <c r="U88" s="89">
        <v>0.87850579640988147</v>
      </c>
      <c r="V88" s="89">
        <v>1</v>
      </c>
      <c r="W88" s="89">
        <v>0.96296191110771279</v>
      </c>
      <c r="X88" s="89">
        <v>0.96607981617500605</v>
      </c>
      <c r="Y88" s="89">
        <v>0.95425775695012416</v>
      </c>
      <c r="Z88" s="89">
        <v>0.67095196971072379</v>
      </c>
      <c r="AA88" s="89">
        <v>0.96615237194077142</v>
      </c>
      <c r="AB88" s="89">
        <v>0.96285799761783697</v>
      </c>
      <c r="AC88" s="89">
        <v>0.90496848317391598</v>
      </c>
      <c r="AD88" s="89">
        <v>0</v>
      </c>
      <c r="AE88" s="89">
        <v>0.99810276327498337</v>
      </c>
      <c r="AF88" s="89">
        <v>0.9880205985560031</v>
      </c>
      <c r="AG88" s="89">
        <v>0.65669351745301108</v>
      </c>
      <c r="AH88" s="89">
        <v>0.90025412960609907</v>
      </c>
      <c r="AI88" s="89">
        <v>0.95747989475478767</v>
      </c>
      <c r="AJ88" s="89">
        <v>0.94990523613105138</v>
      </c>
      <c r="AK88" s="89">
        <v>0</v>
      </c>
      <c r="AL88" s="89">
        <v>0</v>
      </c>
      <c r="AM88" s="89">
        <v>0</v>
      </c>
      <c r="AN88" s="89">
        <v>0.95154657860464242</v>
      </c>
      <c r="AO88" s="89">
        <v>0.80072421672888661</v>
      </c>
      <c r="AP88" s="89">
        <v>0.5613238736456192</v>
      </c>
      <c r="AQ88" s="89">
        <v>0.56742431104097757</v>
      </c>
      <c r="AR88" s="89">
        <v>0.56181278798949619</v>
      </c>
      <c r="AS88" s="89">
        <v>0.56510371726520747</v>
      </c>
      <c r="AT88" s="89">
        <v>0.57364580326663184</v>
      </c>
      <c r="AU88" s="89">
        <v>0.58429765471477413</v>
      </c>
      <c r="AV88" s="89">
        <v>0.57947918030503176</v>
      </c>
      <c r="AW88" s="89">
        <v>0.66530917313849458</v>
      </c>
      <c r="AX88" s="89">
        <v>0.57345954707894331</v>
      </c>
    </row>
    <row r="89" x14ac:dyDescent="0.3">
      <c r="A89" s="89">
        <v>87</v>
      </c>
      <c r="B89" s="89">
        <v>8.2398228785714261E-2</v>
      </c>
      <c r="C89" s="89">
        <v>8.2398228785714261E-2</v>
      </c>
      <c r="D89" s="89">
        <v>9.4458011425871374E-2</v>
      </c>
      <c r="E89" s="89">
        <v>0.52251163724853067</v>
      </c>
      <c r="F89" s="89">
        <v>0.45912710509467752</v>
      </c>
      <c r="G89" s="89">
        <v>0.49778466433349738</v>
      </c>
      <c r="H89" s="89">
        <v>0.20833056917753889</v>
      </c>
      <c r="I89" s="89">
        <v>3.754411149579532E-2</v>
      </c>
      <c r="J89" s="89">
        <v>0.30585499509477693</v>
      </c>
      <c r="K89" s="89">
        <v>0.36290036979257723</v>
      </c>
      <c r="L89" s="89">
        <v>0.2287409802879182</v>
      </c>
      <c r="M89" s="89">
        <v>0</v>
      </c>
      <c r="N89" s="89">
        <v>0.50861752932535453</v>
      </c>
      <c r="O89" s="89">
        <v>0.9981027633033801</v>
      </c>
      <c r="P89" s="89">
        <v>0.72959229525767766</v>
      </c>
      <c r="Q89" s="89">
        <v>0.98802059849760004</v>
      </c>
      <c r="R89" s="89">
        <v>0.93605691964104587</v>
      </c>
      <c r="S89" s="89">
        <v>0.97674282549513636</v>
      </c>
      <c r="T89" s="89">
        <v>0.90006714567751933</v>
      </c>
      <c r="U89" s="89">
        <v>0.88653545985207982</v>
      </c>
      <c r="V89" s="89">
        <v>1</v>
      </c>
      <c r="W89" s="89">
        <v>0.96861571398922985</v>
      </c>
      <c r="X89" s="89">
        <v>0.9704456263062029</v>
      </c>
      <c r="Y89" s="89">
        <v>0.95891182654815799</v>
      </c>
      <c r="Z89" s="89">
        <v>0.70809698626126505</v>
      </c>
      <c r="AA89" s="89">
        <v>0.96987390455722344</v>
      </c>
      <c r="AB89" s="89">
        <v>0.96915093522321383</v>
      </c>
      <c r="AC89" s="89">
        <v>0.91251257593223223</v>
      </c>
      <c r="AD89" s="89">
        <v>0</v>
      </c>
      <c r="AE89" s="89">
        <v>0.99810276327498337</v>
      </c>
      <c r="AF89" s="89">
        <v>0.9880205985560031</v>
      </c>
      <c r="AG89" s="89">
        <v>0.65669351745301108</v>
      </c>
      <c r="AH89" s="89">
        <v>0.90025412960609907</v>
      </c>
      <c r="AI89" s="89">
        <v>0.96200402724983669</v>
      </c>
      <c r="AJ89" s="89">
        <v>0.95700493000007592</v>
      </c>
      <c r="AK89" s="89">
        <v>0</v>
      </c>
      <c r="AL89" s="89">
        <v>0</v>
      </c>
      <c r="AM89" s="89">
        <v>0</v>
      </c>
      <c r="AN89" s="89">
        <v>0.95619375194316003</v>
      </c>
      <c r="AO89" s="89">
        <v>0.82080082849942826</v>
      </c>
      <c r="AP89" s="89">
        <v>0.57867154276895283</v>
      </c>
      <c r="AQ89" s="89">
        <v>0.58437239247793982</v>
      </c>
      <c r="AR89" s="89">
        <v>0.57917099680476969</v>
      </c>
      <c r="AS89" s="89">
        <v>0.58208501344634789</v>
      </c>
      <c r="AT89" s="89">
        <v>0.59035871717335198</v>
      </c>
      <c r="AU89" s="89">
        <v>0.60094336695149875</v>
      </c>
      <c r="AV89" s="89">
        <v>0.59605633722927409</v>
      </c>
      <c r="AW89" s="89">
        <v>0.68083134669933709</v>
      </c>
      <c r="AX89" s="89">
        <v>0.59002454104945279</v>
      </c>
    </row>
    <row r="90" x14ac:dyDescent="0.3">
      <c r="A90" s="89">
        <v>88</v>
      </c>
      <c r="B90" s="89">
        <v>8.5837465098671156E-2</v>
      </c>
      <c r="C90" s="89">
        <v>8.5837465098671156E-2</v>
      </c>
      <c r="D90" s="89">
        <v>0.1002035482147204</v>
      </c>
      <c r="E90" s="89">
        <v>0.54146655867653781</v>
      </c>
      <c r="F90" s="89">
        <v>0.47644555607131139</v>
      </c>
      <c r="G90" s="89">
        <v>0.52721102123811192</v>
      </c>
      <c r="H90" s="89">
        <v>0.2194122022115236</v>
      </c>
      <c r="I90" s="89">
        <v>5.0812001711671988E-2</v>
      </c>
      <c r="J90" s="89">
        <v>0.31706318395717942</v>
      </c>
      <c r="K90" s="89">
        <v>0.37936578749938571</v>
      </c>
      <c r="L90" s="89">
        <v>0.24106125034285761</v>
      </c>
      <c r="M90" s="89">
        <v>0</v>
      </c>
      <c r="N90" s="89">
        <v>0.52376315984386324</v>
      </c>
      <c r="O90" s="89">
        <v>0.99884064723631072</v>
      </c>
      <c r="P90" s="89">
        <v>0.74087750549473341</v>
      </c>
      <c r="Q90" s="89">
        <v>0.99055326638973917</v>
      </c>
      <c r="R90" s="89">
        <v>0.95168418915659669</v>
      </c>
      <c r="S90" s="89">
        <v>0.97737076530652045</v>
      </c>
      <c r="T90" s="89">
        <v>0.90380079518236123</v>
      </c>
      <c r="U90" s="89">
        <v>0.89571948942340307</v>
      </c>
      <c r="V90" s="89">
        <v>1</v>
      </c>
      <c r="W90" s="89">
        <v>0.97300025123158096</v>
      </c>
      <c r="X90" s="89">
        <v>0.97431063116528616</v>
      </c>
      <c r="Y90" s="89">
        <v>0.9722778750166623</v>
      </c>
      <c r="Z90" s="89">
        <v>0.7320998316628945</v>
      </c>
      <c r="AA90" s="89">
        <v>0.97495363138646252</v>
      </c>
      <c r="AB90" s="89">
        <v>0.97449612281629805</v>
      </c>
      <c r="AC90" s="89">
        <v>0.91808558380190597</v>
      </c>
      <c r="AD90" s="89">
        <v>0</v>
      </c>
      <c r="AE90" s="89">
        <v>0.99884064721255417</v>
      </c>
      <c r="AF90" s="89">
        <v>0.99055326644685349</v>
      </c>
      <c r="AG90" s="89">
        <v>0.72305331799002681</v>
      </c>
      <c r="AH90" s="89">
        <v>0.90025412960609907</v>
      </c>
      <c r="AI90" s="89">
        <v>0.96966756572172474</v>
      </c>
      <c r="AJ90" s="89">
        <v>0.96417299058818162</v>
      </c>
      <c r="AK90" s="89">
        <v>0</v>
      </c>
      <c r="AL90" s="89">
        <v>0</v>
      </c>
      <c r="AM90" s="89">
        <v>0</v>
      </c>
      <c r="AN90" s="89">
        <v>0.95923286016162057</v>
      </c>
      <c r="AO90" s="89">
        <v>0.83730207816943458</v>
      </c>
      <c r="AP90" s="89">
        <v>0.59668766015985797</v>
      </c>
      <c r="AQ90" s="89">
        <v>0.60202949060488664</v>
      </c>
      <c r="AR90" s="89">
        <v>0.59720178450310202</v>
      </c>
      <c r="AS90" s="89">
        <v>0.5997077857285894</v>
      </c>
      <c r="AT90" s="89">
        <v>0.60780949654787308</v>
      </c>
      <c r="AU90" s="89">
        <v>0.6181885418476698</v>
      </c>
      <c r="AV90" s="89">
        <v>0.61337387800830989</v>
      </c>
      <c r="AW90" s="89">
        <v>0.69632434386361997</v>
      </c>
      <c r="AX90" s="89">
        <v>0.6072059313511402</v>
      </c>
    </row>
    <row r="91" x14ac:dyDescent="0.3">
      <c r="A91" s="89">
        <v>89</v>
      </c>
      <c r="B91" s="89">
        <v>0.1059881159002638</v>
      </c>
      <c r="C91" s="89">
        <v>0.1059881159002638</v>
      </c>
      <c r="D91" s="89">
        <v>0.11914984738619271</v>
      </c>
      <c r="E91" s="89">
        <v>0.55955912019422416</v>
      </c>
      <c r="F91" s="89">
        <v>0.49742963795765482</v>
      </c>
      <c r="G91" s="89">
        <v>0.55374151462994403</v>
      </c>
      <c r="H91" s="89">
        <v>0.23448358336275621</v>
      </c>
      <c r="I91" s="89">
        <v>5.0812001711671988E-2</v>
      </c>
      <c r="J91" s="89">
        <v>0.33781410328919592</v>
      </c>
      <c r="K91" s="89">
        <v>0.39862843981421198</v>
      </c>
      <c r="L91" s="89">
        <v>0.25530941180817179</v>
      </c>
      <c r="M91" s="89">
        <v>0</v>
      </c>
      <c r="N91" s="89">
        <v>0.53715765825595319</v>
      </c>
      <c r="O91" s="89">
        <v>0.99884064723631072</v>
      </c>
      <c r="P91" s="89">
        <v>0.75328392939781152</v>
      </c>
      <c r="Q91" s="89">
        <v>0.99147505841577854</v>
      </c>
      <c r="R91" s="89">
        <v>0.95168418915659669</v>
      </c>
      <c r="S91" s="89">
        <v>0.98069767623267312</v>
      </c>
      <c r="T91" s="89">
        <v>0.9192184084089583</v>
      </c>
      <c r="U91" s="89">
        <v>0.90466071219257582</v>
      </c>
      <c r="V91" s="89">
        <v>1</v>
      </c>
      <c r="W91" s="89">
        <v>0.98079389179565046</v>
      </c>
      <c r="X91" s="89">
        <v>0.97700580713172147</v>
      </c>
      <c r="Y91" s="89">
        <v>0.97734791715648939</v>
      </c>
      <c r="Z91" s="89">
        <v>0.79083458696607045</v>
      </c>
      <c r="AA91" s="89">
        <v>0.98012941246139484</v>
      </c>
      <c r="AB91" s="89">
        <v>0.97886204077486394</v>
      </c>
      <c r="AC91" s="89">
        <v>0.92675601078230363</v>
      </c>
      <c r="AD91" s="89">
        <v>0</v>
      </c>
      <c r="AE91" s="89">
        <v>0.99884064721255417</v>
      </c>
      <c r="AF91" s="89">
        <v>0.99147505848637085</v>
      </c>
      <c r="AG91" s="89">
        <v>0.84579976985040273</v>
      </c>
      <c r="AH91" s="89">
        <v>0.90025412960609907</v>
      </c>
      <c r="AI91" s="89">
        <v>0.97539798746411777</v>
      </c>
      <c r="AJ91" s="89">
        <v>0.97064788860782569</v>
      </c>
      <c r="AK91" s="89">
        <v>0</v>
      </c>
      <c r="AL91" s="89">
        <v>0</v>
      </c>
      <c r="AM91" s="89">
        <v>0</v>
      </c>
      <c r="AN91" s="89">
        <v>0.963355750977541</v>
      </c>
      <c r="AO91" s="89">
        <v>0.85675299374335123</v>
      </c>
      <c r="AP91" s="89">
        <v>0.61543799250112829</v>
      </c>
      <c r="AQ91" s="89">
        <v>0.62052712866279891</v>
      </c>
      <c r="AR91" s="89">
        <v>0.61595070755097137</v>
      </c>
      <c r="AS91" s="89">
        <v>0.61817809165744908</v>
      </c>
      <c r="AT91" s="89">
        <v>0.62606812614557805</v>
      </c>
      <c r="AU91" s="89">
        <v>0.63629206176279129</v>
      </c>
      <c r="AV91" s="89">
        <v>0.63150954859731101</v>
      </c>
      <c r="AW91" s="89">
        <v>0.71370253488931312</v>
      </c>
      <c r="AX91" s="89">
        <v>0.6254141957796262</v>
      </c>
    </row>
    <row r="92" x14ac:dyDescent="0.3">
      <c r="A92" s="89">
        <v>90</v>
      </c>
      <c r="B92" s="89">
        <v>0.1110524040669431</v>
      </c>
      <c r="C92" s="89">
        <v>0.1110524040669431</v>
      </c>
      <c r="D92" s="89">
        <v>0.13323359789464601</v>
      </c>
      <c r="E92" s="89">
        <v>0.57650576474710979</v>
      </c>
      <c r="F92" s="89">
        <v>0.51999024713561215</v>
      </c>
      <c r="G92" s="89">
        <v>0.58492689952780386</v>
      </c>
      <c r="H92" s="89">
        <v>0.24723511517928751</v>
      </c>
      <c r="I92" s="89">
        <v>5.8695718171517912E-2</v>
      </c>
      <c r="J92" s="89">
        <v>0.35406159771028423</v>
      </c>
      <c r="K92" s="89">
        <v>0.41833756232576202</v>
      </c>
      <c r="L92" s="89">
        <v>0.26930684918566511</v>
      </c>
      <c r="M92" s="89">
        <v>0</v>
      </c>
      <c r="N92" s="89">
        <v>0.54557607806978703</v>
      </c>
      <c r="O92" s="89">
        <v>1</v>
      </c>
      <c r="P92" s="89">
        <v>0.76071130874642401</v>
      </c>
      <c r="Q92" s="89">
        <v>0.99473542227892731</v>
      </c>
      <c r="R92" s="89">
        <v>0.96274433485130617</v>
      </c>
      <c r="S92" s="89">
        <v>0.98342784932564731</v>
      </c>
      <c r="T92" s="89">
        <v>0.92942170682813208</v>
      </c>
      <c r="U92" s="89">
        <v>0.91378517175935881</v>
      </c>
      <c r="V92" s="89">
        <v>1</v>
      </c>
      <c r="W92" s="89">
        <v>0.98079389179565046</v>
      </c>
      <c r="X92" s="89">
        <v>0.98018571975191393</v>
      </c>
      <c r="Y92" s="89">
        <v>0.98342942232064445</v>
      </c>
      <c r="Z92" s="89">
        <v>0.80018055370579322</v>
      </c>
      <c r="AA92" s="89">
        <v>0.98155264100337769</v>
      </c>
      <c r="AB92" s="89">
        <v>0.98073718812909794</v>
      </c>
      <c r="AC92" s="89">
        <v>0.93314737086020838</v>
      </c>
      <c r="AD92" s="89">
        <v>0</v>
      </c>
      <c r="AE92" s="89">
        <v>1</v>
      </c>
      <c r="AF92" s="89">
        <v>0.99473542233769496</v>
      </c>
      <c r="AG92" s="89">
        <v>0.84579976985040273</v>
      </c>
      <c r="AH92" s="89">
        <v>0.90025412960609907</v>
      </c>
      <c r="AI92" s="89">
        <v>0.97779448627270504</v>
      </c>
      <c r="AJ92" s="89">
        <v>0.97347276345874822</v>
      </c>
      <c r="AK92" s="89">
        <v>0</v>
      </c>
      <c r="AL92" s="89">
        <v>0</v>
      </c>
      <c r="AM92" s="89">
        <v>0</v>
      </c>
      <c r="AN92" s="89">
        <v>0.96776944047474078</v>
      </c>
      <c r="AO92" s="89">
        <v>0.86794161922534552</v>
      </c>
      <c r="AP92" s="89">
        <v>0.63419660400363531</v>
      </c>
      <c r="AQ92" s="89">
        <v>0.6388831119566839</v>
      </c>
      <c r="AR92" s="89">
        <v>0.63472310114666208</v>
      </c>
      <c r="AS92" s="89">
        <v>0.6365060413013367</v>
      </c>
      <c r="AT92" s="89">
        <v>0.64418734632599117</v>
      </c>
      <c r="AU92" s="89">
        <v>0.6542383999762309</v>
      </c>
      <c r="AV92" s="89">
        <v>0.64946629478783668</v>
      </c>
      <c r="AW92" s="89">
        <v>0.72845388747171125</v>
      </c>
      <c r="AX92" s="89">
        <v>0.64350500837933222</v>
      </c>
    </row>
    <row r="93" x14ac:dyDescent="0.3">
      <c r="A93" s="89">
        <v>91</v>
      </c>
      <c r="B93" s="89">
        <v>0.13654410826306401</v>
      </c>
      <c r="C93" s="89">
        <v>0.13654410826306401</v>
      </c>
      <c r="D93" s="89">
        <v>0.17138323128524399</v>
      </c>
      <c r="E93" s="89">
        <v>0.59685724897411452</v>
      </c>
      <c r="F93" s="89">
        <v>0.54232243001206759</v>
      </c>
      <c r="G93" s="89">
        <v>0.61824944770947632</v>
      </c>
      <c r="H93" s="89">
        <v>0.26540197964954831</v>
      </c>
      <c r="I93" s="89">
        <v>5.8695718171517912E-2</v>
      </c>
      <c r="J93" s="89">
        <v>0.38009012356214078</v>
      </c>
      <c r="K93" s="89">
        <v>0.43272966041463612</v>
      </c>
      <c r="L93" s="89">
        <v>0.28628654450098701</v>
      </c>
      <c r="M93" s="89">
        <v>0</v>
      </c>
      <c r="N93" s="89">
        <v>0.56661060218954717</v>
      </c>
      <c r="O93" s="89">
        <v>1</v>
      </c>
      <c r="P93" s="89">
        <v>0.77970312037387302</v>
      </c>
      <c r="Q93" s="89">
        <v>0.99473542227892731</v>
      </c>
      <c r="R93" s="89">
        <v>0.96274433485130617</v>
      </c>
      <c r="S93" s="89">
        <v>0.98508155417053445</v>
      </c>
      <c r="T93" s="89">
        <v>0.94316195032158279</v>
      </c>
      <c r="U93" s="89">
        <v>0.92379469350502297</v>
      </c>
      <c r="V93" s="89">
        <v>1</v>
      </c>
      <c r="W93" s="89">
        <v>0.98079389179565046</v>
      </c>
      <c r="X93" s="89">
        <v>0.9828256598427485</v>
      </c>
      <c r="Y93" s="89">
        <v>0.98487896270782715</v>
      </c>
      <c r="Z93" s="89">
        <v>0.80988528871117871</v>
      </c>
      <c r="AA93" s="89">
        <v>0.98214051303476435</v>
      </c>
      <c r="AB93" s="89">
        <v>0.98260531111037863</v>
      </c>
      <c r="AC93" s="89">
        <v>0.9380222861651546</v>
      </c>
      <c r="AD93" s="89">
        <v>0</v>
      </c>
      <c r="AE93" s="89">
        <v>1</v>
      </c>
      <c r="AF93" s="89">
        <v>0.99473542233769496</v>
      </c>
      <c r="AG93" s="89">
        <v>0.84579976985040273</v>
      </c>
      <c r="AH93" s="89">
        <v>0.90025412960609907</v>
      </c>
      <c r="AI93" s="89">
        <v>0.97880064177572856</v>
      </c>
      <c r="AJ93" s="89">
        <v>0.97642677544571299</v>
      </c>
      <c r="AK93" s="89">
        <v>0</v>
      </c>
      <c r="AL93" s="89">
        <v>0</v>
      </c>
      <c r="AM93" s="89">
        <v>0</v>
      </c>
      <c r="AN93" s="89">
        <v>0.97127437901544078</v>
      </c>
      <c r="AO93" s="89">
        <v>0.88505134122270057</v>
      </c>
      <c r="AP93" s="89">
        <v>0.65589560482973952</v>
      </c>
      <c r="AQ93" s="89">
        <v>0.66018981176846059</v>
      </c>
      <c r="AR93" s="89">
        <v>0.65641828496114896</v>
      </c>
      <c r="AS93" s="89">
        <v>0.65778491033378528</v>
      </c>
      <c r="AT93" s="89">
        <v>0.66517711188536233</v>
      </c>
      <c r="AU93" s="89">
        <v>0.67505768999688087</v>
      </c>
      <c r="AV93" s="89">
        <v>0.67028313824307695</v>
      </c>
      <c r="AW93" s="89">
        <v>0.745279327954948</v>
      </c>
      <c r="AX93" s="89">
        <v>0.66437382912109288</v>
      </c>
    </row>
    <row r="94" x14ac:dyDescent="0.3">
      <c r="A94" s="89">
        <v>92</v>
      </c>
      <c r="B94" s="89">
        <v>0.15040210673859261</v>
      </c>
      <c r="C94" s="89">
        <v>0.15040210673859261</v>
      </c>
      <c r="D94" s="89">
        <v>0.19694256888967829</v>
      </c>
      <c r="E94" s="89">
        <v>0.61681101319703413</v>
      </c>
      <c r="F94" s="89">
        <v>0.56437511556008646</v>
      </c>
      <c r="G94" s="89">
        <v>0.64955943763319868</v>
      </c>
      <c r="H94" s="89">
        <v>0.28856105917690961</v>
      </c>
      <c r="I94" s="89">
        <v>6.3455128825314733E-2</v>
      </c>
      <c r="J94" s="89">
        <v>0.41479401469378818</v>
      </c>
      <c r="K94" s="89">
        <v>0.45812930558612353</v>
      </c>
      <c r="L94" s="89">
        <v>0.31095309135126309</v>
      </c>
      <c r="M94" s="89">
        <v>0</v>
      </c>
      <c r="N94" s="89">
        <v>0.58444963062663591</v>
      </c>
      <c r="O94" s="89">
        <v>1</v>
      </c>
      <c r="P94" s="89">
        <v>0.78585410958186297</v>
      </c>
      <c r="Q94" s="89">
        <v>0.99473542227892731</v>
      </c>
      <c r="R94" s="89">
        <v>0.97335446058644115</v>
      </c>
      <c r="S94" s="89">
        <v>0.99152086242267756</v>
      </c>
      <c r="T94" s="89">
        <v>0.94691991403276354</v>
      </c>
      <c r="U94" s="89">
        <v>0.93228340196298742</v>
      </c>
      <c r="V94" s="89">
        <v>1</v>
      </c>
      <c r="W94" s="89">
        <v>0.9836065931905319</v>
      </c>
      <c r="X94" s="89">
        <v>0.98650905583811399</v>
      </c>
      <c r="Y94" s="89">
        <v>0.98704121611347673</v>
      </c>
      <c r="Z94" s="89">
        <v>0.82587902708752936</v>
      </c>
      <c r="AA94" s="89">
        <v>0.9862076064636992</v>
      </c>
      <c r="AB94" s="89">
        <v>0.98545936787487687</v>
      </c>
      <c r="AC94" s="89">
        <v>0.94268894696549721</v>
      </c>
      <c r="AD94" s="89">
        <v>0</v>
      </c>
      <c r="AE94" s="89">
        <v>1</v>
      </c>
      <c r="AF94" s="89">
        <v>0.99473542233769496</v>
      </c>
      <c r="AG94" s="89">
        <v>0.96873801304181051</v>
      </c>
      <c r="AH94" s="89">
        <v>0.90025412960609907</v>
      </c>
      <c r="AI94" s="89">
        <v>0.98327116330641673</v>
      </c>
      <c r="AJ94" s="89">
        <v>0.98058195270542303</v>
      </c>
      <c r="AK94" s="89">
        <v>0</v>
      </c>
      <c r="AL94" s="89">
        <v>0</v>
      </c>
      <c r="AM94" s="89">
        <v>0</v>
      </c>
      <c r="AN94" s="89">
        <v>0.97690675017708306</v>
      </c>
      <c r="AO94" s="89">
        <v>0.89577132087974509</v>
      </c>
      <c r="AP94" s="89">
        <v>0.67658338529507223</v>
      </c>
      <c r="AQ94" s="89">
        <v>0.680476213854179</v>
      </c>
      <c r="AR94" s="89">
        <v>0.67711293898200531</v>
      </c>
      <c r="AS94" s="89">
        <v>0.6780994849907287</v>
      </c>
      <c r="AT94" s="89">
        <v>0.68518519273817091</v>
      </c>
      <c r="AU94" s="89">
        <v>0.69484116927784045</v>
      </c>
      <c r="AV94" s="89">
        <v>0.6900994306753363</v>
      </c>
      <c r="AW94" s="89">
        <v>0.76158335513321973</v>
      </c>
      <c r="AX94" s="89">
        <v>0.68434291326822794</v>
      </c>
    </row>
    <row r="95" x14ac:dyDescent="0.3">
      <c r="A95" s="89">
        <v>93</v>
      </c>
      <c r="B95" s="89">
        <v>0.16899072253235761</v>
      </c>
      <c r="C95" s="89">
        <v>0.16899072253235761</v>
      </c>
      <c r="D95" s="89">
        <v>0.23406685597544361</v>
      </c>
      <c r="E95" s="89">
        <v>0.64300322872159943</v>
      </c>
      <c r="F95" s="89">
        <v>0.59690389371538477</v>
      </c>
      <c r="G95" s="89">
        <v>0.68797710085911612</v>
      </c>
      <c r="H95" s="89">
        <v>0.30740349892457169</v>
      </c>
      <c r="I95" s="89">
        <v>8.2923648162988348E-2</v>
      </c>
      <c r="J95" s="89">
        <v>0.43366986640646388</v>
      </c>
      <c r="K95" s="89">
        <v>0.47509860262168252</v>
      </c>
      <c r="L95" s="89">
        <v>0.32983666946920082</v>
      </c>
      <c r="M95" s="89">
        <v>0</v>
      </c>
      <c r="N95" s="89">
        <v>0.60132629460889631</v>
      </c>
      <c r="O95" s="89">
        <v>1</v>
      </c>
      <c r="P95" s="89">
        <v>0.82252556812557409</v>
      </c>
      <c r="Q95" s="89">
        <v>0.99804495576973995</v>
      </c>
      <c r="R95" s="89">
        <v>0.97335446058644115</v>
      </c>
      <c r="S95" s="89">
        <v>0.99152086242267756</v>
      </c>
      <c r="T95" s="89">
        <v>0.95679752801371332</v>
      </c>
      <c r="U95" s="89">
        <v>0.94155537351529561</v>
      </c>
      <c r="V95" s="89">
        <v>1</v>
      </c>
      <c r="W95" s="89">
        <v>0.98865744027788394</v>
      </c>
      <c r="X95" s="89">
        <v>0.990264593234643</v>
      </c>
      <c r="Y95" s="89">
        <v>0.9896884358963538</v>
      </c>
      <c r="Z95" s="89">
        <v>0.84632235972232916</v>
      </c>
      <c r="AA95" s="89">
        <v>0.99059209236196921</v>
      </c>
      <c r="AB95" s="89">
        <v>0.98966246447063155</v>
      </c>
      <c r="AC95" s="89">
        <v>0.95438933032977546</v>
      </c>
      <c r="AD95" s="89">
        <v>0</v>
      </c>
      <c r="AE95" s="89">
        <v>1</v>
      </c>
      <c r="AF95" s="89">
        <v>0.99804495577671593</v>
      </c>
      <c r="AG95" s="89">
        <v>0.96873801304181051</v>
      </c>
      <c r="AH95" s="89">
        <v>0.90025412960609907</v>
      </c>
      <c r="AI95" s="89">
        <v>0.98755152720307371</v>
      </c>
      <c r="AJ95" s="89">
        <v>0.98535432951239332</v>
      </c>
      <c r="AK95" s="89">
        <v>0</v>
      </c>
      <c r="AL95" s="89">
        <v>0</v>
      </c>
      <c r="AM95" s="89">
        <v>0</v>
      </c>
      <c r="AN95" s="89">
        <v>0.97994382739483621</v>
      </c>
      <c r="AO95" s="89">
        <v>0.91257711987468537</v>
      </c>
      <c r="AP95" s="89">
        <v>0.70068800943968756</v>
      </c>
      <c r="AQ95" s="89">
        <v>0.70410463169898707</v>
      </c>
      <c r="AR95" s="89">
        <v>0.70122311448824903</v>
      </c>
      <c r="AS95" s="89">
        <v>0.70169738458960162</v>
      </c>
      <c r="AT95" s="89">
        <v>0.70850128113073851</v>
      </c>
      <c r="AU95" s="89">
        <v>0.71764496507146514</v>
      </c>
      <c r="AV95" s="89">
        <v>0.7131550899873017</v>
      </c>
      <c r="AW95" s="89">
        <v>0.78052300564970611</v>
      </c>
      <c r="AX95" s="89">
        <v>0.70751698467322843</v>
      </c>
    </row>
    <row r="96" x14ac:dyDescent="0.3">
      <c r="A96" s="89">
        <v>94</v>
      </c>
      <c r="B96" s="89">
        <v>0.21649855557723191</v>
      </c>
      <c r="C96" s="89">
        <v>0.21649855557723191</v>
      </c>
      <c r="D96" s="89">
        <v>0.27478086913448191</v>
      </c>
      <c r="E96" s="89">
        <v>0.66983020536015592</v>
      </c>
      <c r="F96" s="89">
        <v>0.62720227516402582</v>
      </c>
      <c r="G96" s="89">
        <v>0.72233787313822861</v>
      </c>
      <c r="H96" s="89">
        <v>0.32532457494971673</v>
      </c>
      <c r="I96" s="89">
        <v>9.9263146016942791E-2</v>
      </c>
      <c r="J96" s="89">
        <v>0.44510582390153303</v>
      </c>
      <c r="K96" s="89">
        <v>0.48856408414143032</v>
      </c>
      <c r="L96" s="89">
        <v>0.34296248899139609</v>
      </c>
      <c r="M96" s="89">
        <v>0</v>
      </c>
      <c r="N96" s="89">
        <v>0.63599535752459724</v>
      </c>
      <c r="O96" s="89">
        <v>1</v>
      </c>
      <c r="P96" s="89">
        <v>0.85551317562158369</v>
      </c>
      <c r="Q96" s="89">
        <v>0.99917384479183113</v>
      </c>
      <c r="R96" s="89">
        <v>0.99019167592903734</v>
      </c>
      <c r="S96" s="89">
        <v>0.99152086242267756</v>
      </c>
      <c r="T96" s="89">
        <v>0.96239102023832945</v>
      </c>
      <c r="U96" s="89">
        <v>0.95047459039418425</v>
      </c>
      <c r="V96" s="89">
        <v>1</v>
      </c>
      <c r="W96" s="89">
        <v>0.99067603141487071</v>
      </c>
      <c r="X96" s="89">
        <v>0.99167193639237428</v>
      </c>
      <c r="Y96" s="89">
        <v>0.99391380593440759</v>
      </c>
      <c r="Z96" s="89">
        <v>0.85744460669036182</v>
      </c>
      <c r="AA96" s="89">
        <v>0.99280207569594048</v>
      </c>
      <c r="AB96" s="89">
        <v>0.99107454354633939</v>
      </c>
      <c r="AC96" s="89">
        <v>0.95936397314396837</v>
      </c>
      <c r="AD96" s="89">
        <v>0</v>
      </c>
      <c r="AE96" s="89">
        <v>1</v>
      </c>
      <c r="AF96" s="89">
        <v>0.99917384479789184</v>
      </c>
      <c r="AG96" s="89">
        <v>0.96873801304181051</v>
      </c>
      <c r="AH96" s="89">
        <v>1</v>
      </c>
      <c r="AI96" s="89">
        <v>0.99014211817809461</v>
      </c>
      <c r="AJ96" s="89">
        <v>0.98748319318155919</v>
      </c>
      <c r="AK96" s="89">
        <v>0</v>
      </c>
      <c r="AL96" s="89">
        <v>0</v>
      </c>
      <c r="AM96" s="89">
        <v>0</v>
      </c>
      <c r="AN96" s="89">
        <v>0.98293926909808871</v>
      </c>
      <c r="AO96" s="89">
        <v>0.92168792039941838</v>
      </c>
      <c r="AP96" s="89">
        <v>0.72530662929460898</v>
      </c>
      <c r="AQ96" s="89">
        <v>0.72842256191672028</v>
      </c>
      <c r="AR96" s="89">
        <v>0.72581869842811653</v>
      </c>
      <c r="AS96" s="89">
        <v>0.72594332847978693</v>
      </c>
      <c r="AT96" s="89">
        <v>0.73247769105456562</v>
      </c>
      <c r="AU96" s="89">
        <v>0.74114757783140273</v>
      </c>
      <c r="AV96" s="89">
        <v>0.73687372621261082</v>
      </c>
      <c r="AW96" s="89">
        <v>0.79902945614848719</v>
      </c>
      <c r="AX96" s="89">
        <v>0.73109245940979195</v>
      </c>
    </row>
    <row r="97" x14ac:dyDescent="0.3">
      <c r="A97" s="89">
        <v>95</v>
      </c>
      <c r="B97" s="89">
        <v>0.2365475828543501</v>
      </c>
      <c r="C97" s="89">
        <v>0.2365475828543501</v>
      </c>
      <c r="D97" s="89">
        <v>0.32202073132361969</v>
      </c>
      <c r="E97" s="89">
        <v>0.70186360532491809</v>
      </c>
      <c r="F97" s="89">
        <v>0.67557978175155631</v>
      </c>
      <c r="G97" s="89">
        <v>0.75309562322377066</v>
      </c>
      <c r="H97" s="89">
        <v>0.35421722993216892</v>
      </c>
      <c r="I97" s="89">
        <v>0.12639677125317531</v>
      </c>
      <c r="J97" s="89">
        <v>0.47616145785105118</v>
      </c>
      <c r="K97" s="89">
        <v>0.52480672174285037</v>
      </c>
      <c r="L97" s="89">
        <v>0.37328846981065389</v>
      </c>
      <c r="M97" s="89">
        <v>0</v>
      </c>
      <c r="N97" s="89">
        <v>0.67395187514028709</v>
      </c>
      <c r="O97" s="89">
        <v>1</v>
      </c>
      <c r="P97" s="89">
        <v>0.86869053064890445</v>
      </c>
      <c r="Q97" s="89">
        <v>0.99917384479183113</v>
      </c>
      <c r="R97" s="89">
        <v>0.99019167592903734</v>
      </c>
      <c r="S97" s="89">
        <v>0.99329157468583507</v>
      </c>
      <c r="T97" s="89">
        <v>0.96809538834889286</v>
      </c>
      <c r="U97" s="89">
        <v>0.96038389040506322</v>
      </c>
      <c r="V97" s="89">
        <v>1</v>
      </c>
      <c r="W97" s="89">
        <v>0.99151492643283923</v>
      </c>
      <c r="X97" s="89">
        <v>0.9931855667652767</v>
      </c>
      <c r="Y97" s="89">
        <v>0.9950733042755413</v>
      </c>
      <c r="Z97" s="89">
        <v>0.87008625643830262</v>
      </c>
      <c r="AA97" s="89">
        <v>0.99449607602365897</v>
      </c>
      <c r="AB97" s="89">
        <v>0.99256100893049959</v>
      </c>
      <c r="AC97" s="89">
        <v>0.96512763654602574</v>
      </c>
      <c r="AD97" s="89">
        <v>0</v>
      </c>
      <c r="AE97" s="89">
        <v>1</v>
      </c>
      <c r="AF97" s="89">
        <v>0.99917384479789184</v>
      </c>
      <c r="AG97" s="89">
        <v>1</v>
      </c>
      <c r="AH97" s="89">
        <v>1</v>
      </c>
      <c r="AI97" s="89">
        <v>0.99231369555109683</v>
      </c>
      <c r="AJ97" s="89">
        <v>0.98999092241896647</v>
      </c>
      <c r="AK97" s="89">
        <v>0</v>
      </c>
      <c r="AL97" s="89">
        <v>0</v>
      </c>
      <c r="AM97" s="89">
        <v>0</v>
      </c>
      <c r="AN97" s="89">
        <v>0.98634058598269936</v>
      </c>
      <c r="AO97" s="89">
        <v>0.93918236100415786</v>
      </c>
      <c r="AP97" s="89">
        <v>0.7523886488357977</v>
      </c>
      <c r="AQ97" s="89">
        <v>0.755358500018118</v>
      </c>
      <c r="AR97" s="89">
        <v>0.75290779603752134</v>
      </c>
      <c r="AS97" s="89">
        <v>0.75290107093356529</v>
      </c>
      <c r="AT97" s="89">
        <v>0.75901774561756286</v>
      </c>
      <c r="AU97" s="89">
        <v>0.76682771814927853</v>
      </c>
      <c r="AV97" s="89">
        <v>0.76307663280170412</v>
      </c>
      <c r="AW97" s="89">
        <v>0.81942152145136604</v>
      </c>
      <c r="AX97" s="89">
        <v>0.75744819449203826</v>
      </c>
    </row>
    <row r="98" x14ac:dyDescent="0.3">
      <c r="A98" s="89">
        <v>96</v>
      </c>
      <c r="B98" s="89">
        <v>0.27392204692825339</v>
      </c>
      <c r="C98" s="89">
        <v>0.27392204692825339</v>
      </c>
      <c r="D98" s="89">
        <v>0.40846577683746071</v>
      </c>
      <c r="E98" s="89">
        <v>0.73615645906138893</v>
      </c>
      <c r="F98" s="89">
        <v>0.71028857082923968</v>
      </c>
      <c r="G98" s="89">
        <v>0.79150727302455104</v>
      </c>
      <c r="H98" s="89">
        <v>0.38526741979929258</v>
      </c>
      <c r="I98" s="89">
        <v>0.1395470787537082</v>
      </c>
      <c r="J98" s="89">
        <v>0.51444555282890059</v>
      </c>
      <c r="K98" s="89">
        <v>0.55709790150473981</v>
      </c>
      <c r="L98" s="89">
        <v>0.40331365659966822</v>
      </c>
      <c r="M98" s="89">
        <v>0</v>
      </c>
      <c r="N98" s="89">
        <v>0.70790656660451479</v>
      </c>
      <c r="O98" s="89">
        <v>1</v>
      </c>
      <c r="P98" s="89">
        <v>0.88385022498666788</v>
      </c>
      <c r="Q98" s="89">
        <v>0.99963668929088845</v>
      </c>
      <c r="R98" s="89">
        <v>0.99539063698864738</v>
      </c>
      <c r="S98" s="89">
        <v>0.99329157468583507</v>
      </c>
      <c r="T98" s="89">
        <v>0.97904419880243865</v>
      </c>
      <c r="U98" s="89">
        <v>0.96881168984646715</v>
      </c>
      <c r="V98" s="89">
        <v>1</v>
      </c>
      <c r="W98" s="89">
        <v>0.9954254006051404</v>
      </c>
      <c r="X98" s="89">
        <v>0.99477100377646011</v>
      </c>
      <c r="Y98" s="89">
        <v>0.99770176845266922</v>
      </c>
      <c r="Z98" s="89">
        <v>0.92752842628303156</v>
      </c>
      <c r="AA98" s="89">
        <v>0.99565612831495143</v>
      </c>
      <c r="AB98" s="89">
        <v>0.99481997522737808</v>
      </c>
      <c r="AC98" s="89">
        <v>0.97616512529001642</v>
      </c>
      <c r="AD98" s="89">
        <v>0</v>
      </c>
      <c r="AE98" s="89">
        <v>1</v>
      </c>
      <c r="AF98" s="89">
        <v>0.99963668929657401</v>
      </c>
      <c r="AG98" s="89">
        <v>1</v>
      </c>
      <c r="AH98" s="89">
        <v>1</v>
      </c>
      <c r="AI98" s="89">
        <v>0.99412109592770415</v>
      </c>
      <c r="AJ98" s="89">
        <v>0.99294778301922626</v>
      </c>
      <c r="AK98" s="89">
        <v>0</v>
      </c>
      <c r="AL98" s="89">
        <v>0</v>
      </c>
      <c r="AM98" s="89">
        <v>0</v>
      </c>
      <c r="AN98" s="89">
        <v>0.98955594444254436</v>
      </c>
      <c r="AO98" s="89">
        <v>0.95842987833998228</v>
      </c>
      <c r="AP98" s="89">
        <v>0.78156711007296975</v>
      </c>
      <c r="AQ98" s="89">
        <v>0.78419014875591286</v>
      </c>
      <c r="AR98" s="89">
        <v>0.78207800874192113</v>
      </c>
      <c r="AS98" s="89">
        <v>0.78174039636643877</v>
      </c>
      <c r="AT98" s="89">
        <v>0.78742583108843578</v>
      </c>
      <c r="AU98" s="89">
        <v>0.79447599459891516</v>
      </c>
      <c r="AV98" s="89">
        <v>0.79108284856925337</v>
      </c>
      <c r="AW98" s="89">
        <v>0.84347047343970194</v>
      </c>
      <c r="AX98" s="89">
        <v>0.78571898643075211</v>
      </c>
    </row>
    <row r="99" x14ac:dyDescent="0.3">
      <c r="A99" s="89">
        <v>97</v>
      </c>
      <c r="B99" s="89">
        <v>0.2988421684959563</v>
      </c>
      <c r="C99" s="89">
        <v>0.2988421684959563</v>
      </c>
      <c r="D99" s="89">
        <v>0.4844633114040735</v>
      </c>
      <c r="E99" s="89">
        <v>0.77468823221064609</v>
      </c>
      <c r="F99" s="89">
        <v>0.76050021524544131</v>
      </c>
      <c r="G99" s="89">
        <v>0.83253659567038985</v>
      </c>
      <c r="H99" s="89">
        <v>0.42161169558115019</v>
      </c>
      <c r="I99" s="89">
        <v>0.18544376180625111</v>
      </c>
      <c r="J99" s="89">
        <v>0.54945467466427933</v>
      </c>
      <c r="K99" s="89">
        <v>0.59042263686368424</v>
      </c>
      <c r="L99" s="89">
        <v>0.44150949555722629</v>
      </c>
      <c r="M99" s="89">
        <v>0</v>
      </c>
      <c r="N99" s="89">
        <v>0.74093752245568745</v>
      </c>
      <c r="O99" s="89">
        <v>1</v>
      </c>
      <c r="P99" s="89">
        <v>0.91929280803943803</v>
      </c>
      <c r="Q99" s="89">
        <v>0.99963668929088845</v>
      </c>
      <c r="R99" s="89">
        <v>1</v>
      </c>
      <c r="S99" s="89">
        <v>0.99452015257767346</v>
      </c>
      <c r="T99" s="89">
        <v>0.98316478833025733</v>
      </c>
      <c r="U99" s="89">
        <v>0.97701467299393885</v>
      </c>
      <c r="V99" s="89">
        <v>1</v>
      </c>
      <c r="W99" s="89">
        <v>0.99722116025297924</v>
      </c>
      <c r="X99" s="89">
        <v>0.99627743674739022</v>
      </c>
      <c r="Y99" s="89">
        <v>0.99770176845266922</v>
      </c>
      <c r="Z99" s="89">
        <v>0.95702231777670177</v>
      </c>
      <c r="AA99" s="89">
        <v>0.99714942665501949</v>
      </c>
      <c r="AB99" s="89">
        <v>0.99632535238487363</v>
      </c>
      <c r="AC99" s="89">
        <v>0.98141548533565637</v>
      </c>
      <c r="AD99" s="89">
        <v>0</v>
      </c>
      <c r="AE99" s="89">
        <v>1</v>
      </c>
      <c r="AF99" s="89">
        <v>0.99963668929657401</v>
      </c>
      <c r="AG99" s="89">
        <v>1</v>
      </c>
      <c r="AH99" s="89">
        <v>1</v>
      </c>
      <c r="AI99" s="89">
        <v>0.99586926047823388</v>
      </c>
      <c r="AJ99" s="89">
        <v>0.99469113435579559</v>
      </c>
      <c r="AK99" s="89">
        <v>0</v>
      </c>
      <c r="AL99" s="89">
        <v>0</v>
      </c>
      <c r="AM99" s="89">
        <v>0</v>
      </c>
      <c r="AN99" s="89">
        <v>0.99171571059474772</v>
      </c>
      <c r="AO99" s="89">
        <v>0.96957575731004497</v>
      </c>
      <c r="AP99" s="89">
        <v>0.81430755059120175</v>
      </c>
      <c r="AQ99" s="89">
        <v>0.81660477616123139</v>
      </c>
      <c r="AR99" s="89">
        <v>0.81482631970120067</v>
      </c>
      <c r="AS99" s="89">
        <v>0.81419220783826141</v>
      </c>
      <c r="AT99" s="89">
        <v>0.81935796423931506</v>
      </c>
      <c r="AU99" s="89">
        <v>0.82541903864501831</v>
      </c>
      <c r="AV99" s="89">
        <v>0.82256153626516471</v>
      </c>
      <c r="AW99" s="89">
        <v>0.86817346079291313</v>
      </c>
      <c r="AX99" s="89">
        <v>0.81750071409349567</v>
      </c>
    </row>
    <row r="100" x14ac:dyDescent="0.3">
      <c r="A100" s="89">
        <v>98</v>
      </c>
      <c r="B100" s="89">
        <v>0.4205468215984009</v>
      </c>
      <c r="C100" s="89">
        <v>0.4205468215984009</v>
      </c>
      <c r="D100" s="89">
        <v>0.62093344096038061</v>
      </c>
      <c r="E100" s="89">
        <v>0.82076175163381315</v>
      </c>
      <c r="F100" s="89">
        <v>0.8131914744939378</v>
      </c>
      <c r="G100" s="89">
        <v>0.89839476128010021</v>
      </c>
      <c r="H100" s="89">
        <v>0.45893427953832427</v>
      </c>
      <c r="I100" s="89">
        <v>0.2069621571977367</v>
      </c>
      <c r="J100" s="89">
        <v>0.57417166993650104</v>
      </c>
      <c r="K100" s="89">
        <v>0.61416306974793622</v>
      </c>
      <c r="L100" s="89">
        <v>0.4651559045442476</v>
      </c>
      <c r="M100" s="89">
        <v>0</v>
      </c>
      <c r="N100" s="89">
        <v>0.79795689798598457</v>
      </c>
      <c r="O100" s="89">
        <v>1</v>
      </c>
      <c r="P100" s="89">
        <v>0.93993646348710347</v>
      </c>
      <c r="Q100" s="89">
        <v>1</v>
      </c>
      <c r="R100" s="89">
        <v>1</v>
      </c>
      <c r="S100" s="89">
        <v>0.99818638501681012</v>
      </c>
      <c r="T100" s="89">
        <v>0.99145318990441378</v>
      </c>
      <c r="U100" s="89">
        <v>0.98403106242301575</v>
      </c>
      <c r="V100" s="89">
        <v>1</v>
      </c>
      <c r="W100" s="89">
        <v>1</v>
      </c>
      <c r="X100" s="89">
        <v>0.99787827285116537</v>
      </c>
      <c r="Y100" s="89">
        <v>0.99810166476096318</v>
      </c>
      <c r="Z100" s="89">
        <v>0.95702231777670177</v>
      </c>
      <c r="AA100" s="89">
        <v>0.99775958121125952</v>
      </c>
      <c r="AB100" s="89">
        <v>0.99803857893693138</v>
      </c>
      <c r="AC100" s="89">
        <v>0.98533125665461141</v>
      </c>
      <c r="AD100" s="89">
        <v>0</v>
      </c>
      <c r="AE100" s="89">
        <v>1</v>
      </c>
      <c r="AF100" s="89">
        <v>1</v>
      </c>
      <c r="AG100" s="89">
        <v>1</v>
      </c>
      <c r="AH100" s="89">
        <v>1</v>
      </c>
      <c r="AI100" s="89">
        <v>0.99730169619113351</v>
      </c>
      <c r="AJ100" s="89">
        <v>0.99736598223984563</v>
      </c>
      <c r="AK100" s="89">
        <v>0</v>
      </c>
      <c r="AL100" s="89">
        <v>0</v>
      </c>
      <c r="AM100" s="89">
        <v>0</v>
      </c>
      <c r="AN100" s="89">
        <v>0.99338210605512001</v>
      </c>
      <c r="AO100" s="89">
        <v>0.98441521675613164</v>
      </c>
      <c r="AP100" s="89">
        <v>0.85306025712708256</v>
      </c>
      <c r="AQ100" s="89">
        <v>0.85439145454866272</v>
      </c>
      <c r="AR100" s="89">
        <v>0.85349554263374416</v>
      </c>
      <c r="AS100" s="89">
        <v>0.85188793769128623</v>
      </c>
      <c r="AT100" s="89">
        <v>0.85658274160651282</v>
      </c>
      <c r="AU100" s="89">
        <v>0.86144720320818691</v>
      </c>
      <c r="AV100" s="89">
        <v>0.85919863509774874</v>
      </c>
      <c r="AW100" s="89">
        <v>0.89539936521445529</v>
      </c>
      <c r="AX100" s="89">
        <v>0.85470661446480467</v>
      </c>
    </row>
    <row r="101" x14ac:dyDescent="0.3">
      <c r="A101" s="89">
        <v>99</v>
      </c>
      <c r="B101" s="89">
        <v>0.62297176510529673</v>
      </c>
      <c r="C101" s="89">
        <v>0.62297176510529673</v>
      </c>
      <c r="D101" s="89">
        <v>0.77866503307137169</v>
      </c>
      <c r="E101" s="89">
        <v>0.87786953086372177</v>
      </c>
      <c r="F101" s="89">
        <v>0.89013865479910603</v>
      </c>
      <c r="G101" s="89">
        <v>0.94603107805948039</v>
      </c>
      <c r="H101" s="89">
        <v>0.52181464684956291</v>
      </c>
      <c r="I101" s="89">
        <v>0.22654044112070701</v>
      </c>
      <c r="J101" s="89">
        <v>0.62746113108765611</v>
      </c>
      <c r="K101" s="89">
        <v>0.63808106117581787</v>
      </c>
      <c r="L101" s="89">
        <v>0.50541966551341988</v>
      </c>
      <c r="M101" s="89">
        <v>0</v>
      </c>
      <c r="N101" s="89">
        <v>0.86485940470979572</v>
      </c>
      <c r="O101" s="89">
        <v>1</v>
      </c>
      <c r="P101" s="89">
        <v>0.9584700086339174</v>
      </c>
      <c r="Q101" s="89">
        <v>1</v>
      </c>
      <c r="R101" s="89">
        <v>1</v>
      </c>
      <c r="S101" s="89">
        <v>0.99818638501681012</v>
      </c>
      <c r="T101" s="89">
        <v>0.99580207766833817</v>
      </c>
      <c r="U101" s="89">
        <v>0.99204122282178531</v>
      </c>
      <c r="V101" s="89">
        <v>1</v>
      </c>
      <c r="W101" s="89">
        <v>1</v>
      </c>
      <c r="X101" s="89">
        <v>0.99831145602102844</v>
      </c>
      <c r="Y101" s="89">
        <v>0.99810166476096318</v>
      </c>
      <c r="Z101" s="89">
        <v>0.98095281047489247</v>
      </c>
      <c r="AA101" s="89">
        <v>0.99831805386902617</v>
      </c>
      <c r="AB101" s="89">
        <v>0.99835557628045768</v>
      </c>
      <c r="AC101" s="89">
        <v>0.99123277867239223</v>
      </c>
      <c r="AD101" s="89">
        <v>0</v>
      </c>
      <c r="AE101" s="89">
        <v>1</v>
      </c>
      <c r="AF101" s="89">
        <v>1</v>
      </c>
      <c r="AG101" s="89">
        <v>1</v>
      </c>
      <c r="AH101" s="89">
        <v>1</v>
      </c>
      <c r="AI101" s="89">
        <v>0.99788781444964925</v>
      </c>
      <c r="AJ101" s="89">
        <v>0.99778377885645264</v>
      </c>
      <c r="AK101" s="89">
        <v>0</v>
      </c>
      <c r="AL101" s="89">
        <v>0</v>
      </c>
      <c r="AM101" s="89">
        <v>0</v>
      </c>
      <c r="AN101" s="89">
        <v>0.99654620205711131</v>
      </c>
      <c r="AO101" s="89">
        <v>0.99427979643265485</v>
      </c>
      <c r="AP101" s="89">
        <v>0.89953184302592815</v>
      </c>
      <c r="AQ101" s="89">
        <v>0.90069762909166395</v>
      </c>
      <c r="AR101" s="89">
        <v>0.89981017563655086</v>
      </c>
      <c r="AS101" s="89">
        <v>0.89815524814738401</v>
      </c>
      <c r="AT101" s="89">
        <v>0.90219081605029017</v>
      </c>
      <c r="AU101" s="89">
        <v>0.90538911485939677</v>
      </c>
      <c r="AV101" s="89">
        <v>0.90406504461866588</v>
      </c>
      <c r="AW101" s="89">
        <v>0.92921324638533842</v>
      </c>
      <c r="AX101" s="89">
        <v>0.9001327781450168</v>
      </c>
    </row>
    <row r="102" x14ac:dyDescent="0.3">
      <c r="A102" s="89">
        <v>100</v>
      </c>
      <c r="B102" s="89">
        <v>1</v>
      </c>
      <c r="C102" s="89">
        <v>1</v>
      </c>
      <c r="D102" s="89">
        <v>1</v>
      </c>
      <c r="E102" s="89">
        <v>1</v>
      </c>
      <c r="F102" s="89">
        <v>1</v>
      </c>
      <c r="G102" s="89">
        <v>1</v>
      </c>
      <c r="H102" s="89">
        <v>0.99999999999999989</v>
      </c>
      <c r="I102" s="89">
        <v>1</v>
      </c>
      <c r="J102" s="89">
        <v>1</v>
      </c>
      <c r="K102" s="89">
        <v>1</v>
      </c>
      <c r="L102" s="89">
        <v>1</v>
      </c>
      <c r="M102" s="89">
        <v>0</v>
      </c>
      <c r="N102" s="89">
        <v>1</v>
      </c>
      <c r="O102" s="89">
        <v>1</v>
      </c>
      <c r="P102" s="89">
        <v>1</v>
      </c>
      <c r="Q102" s="89">
        <v>1</v>
      </c>
      <c r="R102" s="89">
        <v>1</v>
      </c>
      <c r="S102" s="89">
        <v>1</v>
      </c>
      <c r="T102" s="89">
        <v>1</v>
      </c>
      <c r="U102" s="89">
        <v>1</v>
      </c>
      <c r="V102" s="89">
        <v>1</v>
      </c>
      <c r="W102" s="89">
        <v>1</v>
      </c>
      <c r="X102" s="89">
        <v>1</v>
      </c>
      <c r="Y102" s="89">
        <v>1</v>
      </c>
      <c r="Z102" s="89">
        <v>1</v>
      </c>
      <c r="AA102" s="89">
        <v>1</v>
      </c>
      <c r="AB102" s="89">
        <v>1</v>
      </c>
      <c r="AC102" s="89">
        <v>1</v>
      </c>
      <c r="AD102" s="89">
        <v>0</v>
      </c>
      <c r="AE102" s="89">
        <v>1</v>
      </c>
      <c r="AF102" s="89">
        <v>1</v>
      </c>
      <c r="AG102" s="89">
        <v>1</v>
      </c>
      <c r="AH102" s="89">
        <v>1</v>
      </c>
      <c r="AI102" s="89">
        <v>0.99999999999999989</v>
      </c>
      <c r="AJ102" s="89">
        <v>1</v>
      </c>
      <c r="AK102" s="89">
        <v>0</v>
      </c>
      <c r="AL102" s="89">
        <v>0</v>
      </c>
      <c r="AM102" s="89">
        <v>0</v>
      </c>
      <c r="AN102" s="89">
        <v>1</v>
      </c>
      <c r="AO102" s="89">
        <v>1</v>
      </c>
      <c r="AP102" s="89">
        <v>0.99999999999999989</v>
      </c>
      <c r="AQ102" s="89">
        <v>1</v>
      </c>
      <c r="AR102" s="89">
        <v>1</v>
      </c>
      <c r="AS102" s="89">
        <v>1</v>
      </c>
      <c r="AT102" s="89">
        <v>1</v>
      </c>
      <c r="AU102" s="89">
        <v>0.99999999999999989</v>
      </c>
      <c r="AV102" s="89">
        <v>1</v>
      </c>
      <c r="AW102" s="89">
        <v>1</v>
      </c>
      <c r="AX102" s="89">
        <v>1</v>
      </c>
    </row>
    <row r="103" x14ac:dyDescent="0.3">
      <c r="A103" s="89">
        <v>999</v>
      </c>
      <c r="B103" s="89">
        <v>0.91886970482901498</v>
      </c>
      <c r="C103" s="89">
        <v>0.91886970482901498</v>
      </c>
      <c r="D103" s="89">
        <v>0.89968212334367659</v>
      </c>
      <c r="E103" s="89">
        <v>0.53677756648119446</v>
      </c>
      <c r="F103" s="89">
        <v>0.59962469672843555</v>
      </c>
      <c r="G103" s="89">
        <v>0.63450314614473446</v>
      </c>
      <c r="H103" s="89">
        <v>0.83353415079141258</v>
      </c>
      <c r="I103" s="89">
        <v>0.96488058054433168</v>
      </c>
      <c r="J103" s="89">
        <v>0.76020451858950588</v>
      </c>
      <c r="K103" s="89">
        <v>0.72407417468680046</v>
      </c>
      <c r="L103" s="89">
        <v>0.8197037321073487</v>
      </c>
      <c r="M103" s="89"/>
      <c r="N103" s="89">
        <v>0.53683688841719435</v>
      </c>
      <c r="O103" s="89">
        <v>-0.57486885242576302</v>
      </c>
      <c r="P103" s="89">
        <v>0.2296640649795236</v>
      </c>
      <c r="Q103" s="89">
        <v>-0.40328121561736818</v>
      </c>
      <c r="R103" s="89">
        <v>-0.21084041637676429</v>
      </c>
      <c r="S103" s="89">
        <v>-0.44709348657032949</v>
      </c>
      <c r="T103" s="89">
        <v>9.6702370087175193E-2</v>
      </c>
      <c r="U103" s="89">
        <v>-3.8768803644906299E-2</v>
      </c>
      <c r="V103" s="89">
        <v>-0.37991473981683449</v>
      </c>
      <c r="W103" s="89">
        <v>-0.24099307064608341</v>
      </c>
      <c r="X103" s="89">
        <v>-0.30776378043412711</v>
      </c>
      <c r="Y103" s="89">
        <v>-0.15536408575738389</v>
      </c>
      <c r="Z103" s="89">
        <v>0.4143071998071064</v>
      </c>
      <c r="AA103" s="89">
        <v>-0.32166164234491751</v>
      </c>
      <c r="AB103" s="89">
        <v>-0.26963377664328347</v>
      </c>
      <c r="AC103" s="89">
        <v>-0.14702192289706331</v>
      </c>
      <c r="AD103" s="89"/>
      <c r="AE103" s="89">
        <v>-0.57486885201319371</v>
      </c>
      <c r="AF103" s="89">
        <v>-0.40328121543154899</v>
      </c>
      <c r="AG103" s="89">
        <v>0.2249981906797088</v>
      </c>
      <c r="AH103" s="89">
        <v>0.32113834755263809</v>
      </c>
      <c r="AI103" s="89">
        <v>-0.26069288552876818</v>
      </c>
      <c r="AJ103" s="89">
        <v>-0.2194304680437893</v>
      </c>
      <c r="AK103" s="89"/>
      <c r="AL103" s="89"/>
      <c r="AM103" s="89"/>
      <c r="AN103" s="89">
        <v>-0.2287470921754069</v>
      </c>
      <c r="AO103" s="89">
        <v>0.28013086413476618</v>
      </c>
      <c r="AP103" s="89">
        <v>0.48526633106345463</v>
      </c>
      <c r="AQ103" s="89">
        <v>0.47726887980406568</v>
      </c>
      <c r="AR103" s="89">
        <v>0.48482996890179381</v>
      </c>
      <c r="AS103" s="89">
        <v>0.47947103948706238</v>
      </c>
      <c r="AT103" s="89">
        <v>0.46422719969010351</v>
      </c>
      <c r="AU103" s="89">
        <v>0.44983743538850068</v>
      </c>
      <c r="AV103" s="89">
        <v>0.45516956584234819</v>
      </c>
      <c r="AW103" s="89">
        <v>0.31225765437540659</v>
      </c>
      <c r="AX103" s="89">
        <v>0.46270854913405368</v>
      </c>
    </row>
  </sheetData>
  <phoneticPr fontId="0" type="noConversion"/>
  <pageMargins left="0.75" right="0.75" top="1" bottom="1" header="0.5" footer="0.5"/>
  <pageSetup orientation="portrait" r:id="rId1"/>
  <headerFooter alignWithMargins="false">
    <oddFooter>&amp;R&amp;1#&amp;"Calibri"&amp;12&amp;K000000Official Use</oddFooter>
  </headerFooter>
</worksheet>
</file>

<file path=xl/worksheets/sheet4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4"/>
  <dimension ref="A1:I15865"/>
  <sheetViews>
    <sheetView topLeftCell="A3894" workbookViewId="0">
      <selection activeCell="A3913" sqref="A3913"/>
    </sheetView>
  </sheetViews>
  <sheetFormatPr defaultRowHeight="14.4" x14ac:dyDescent="0.3"/>
  <cols>
    <col min="1" max="1" width="59" bestFit="true" customWidth="true"/>
  </cols>
  <sheetData>
    <row r="1" x14ac:dyDescent="0.3">
      <c r="A1" t="s">
        <v>3891</v>
      </c>
      <c r="B1" t="s">
        <v>19475</v>
      </c>
      <c r="C1" t="s">
        <v>19487</v>
      </c>
      <c r="D1" t="s">
        <v>19613</v>
      </c>
      <c r="E1" t="s">
        <v>19625</v>
      </c>
      <c r="F1" t="s">
        <v>19626</v>
      </c>
      <c r="G1" t="s">
        <v>19627</v>
      </c>
      <c r="H1" t="s">
        <v>19628</v>
      </c>
      <c r="I1" t="s">
        <v>19631</v>
      </c>
    </row>
    <row r="2" x14ac:dyDescent="0.3">
      <c r="A2" t="s">
        <v>3892</v>
      </c>
      <c r="B2" t="s">
        <v>19480</v>
      </c>
      <c r="C2" t="s">
        <v>19620</v>
      </c>
      <c r="D2" t="s">
        <v>19624</v>
      </c>
      <c r="E2" s="89">
        <v>3.1607281363139839E-2</v>
      </c>
      <c r="F2" s="89">
        <v>7047142</v>
      </c>
      <c r="G2" s="89"/>
      <c r="H2" t="s">
        <v>19630</v>
      </c>
      <c r="I2" s="89"/>
    </row>
    <row r="3" x14ac:dyDescent="0.3">
      <c r="A3" t="s">
        <v>3893</v>
      </c>
      <c r="B3" t="s">
        <v>19480</v>
      </c>
      <c r="C3" t="s">
        <v>19620</v>
      </c>
      <c r="D3" t="s">
        <v>19623</v>
      </c>
      <c r="E3" s="89">
        <v>0.22172378533028</v>
      </c>
      <c r="F3" s="89">
        <v>7047142</v>
      </c>
      <c r="G3" s="89"/>
      <c r="H3" t="s">
        <v>19630</v>
      </c>
      <c r="I3" s="89"/>
    </row>
    <row r="4" x14ac:dyDescent="0.3">
      <c r="A4" t="s">
        <v>3894</v>
      </c>
      <c r="B4" t="s">
        <v>19480</v>
      </c>
      <c r="C4" t="s">
        <v>19619</v>
      </c>
      <c r="D4" t="s">
        <v>19624</v>
      </c>
      <c r="E4" s="89">
        <v>3.6584334472045538E-2</v>
      </c>
      <c r="F4" s="89">
        <v>7047142</v>
      </c>
      <c r="G4" s="89"/>
      <c r="H4" t="s">
        <v>19630</v>
      </c>
      <c r="I4" s="89"/>
    </row>
    <row r="5" x14ac:dyDescent="0.3">
      <c r="A5" t="s">
        <v>3895</v>
      </c>
      <c r="B5" t="s">
        <v>19480</v>
      </c>
      <c r="C5" t="s">
        <v>19619</v>
      </c>
      <c r="D5" t="s">
        <v>19623</v>
      </c>
      <c r="E5" s="89">
        <v>0.2362374704525608</v>
      </c>
      <c r="F5" s="89">
        <v>7047142</v>
      </c>
      <c r="G5" s="89"/>
      <c r="H5" t="s">
        <v>19630</v>
      </c>
      <c r="I5" s="89"/>
    </row>
    <row r="6" x14ac:dyDescent="0.3">
      <c r="A6" t="s">
        <v>3896</v>
      </c>
      <c r="B6" t="s">
        <v>19480</v>
      </c>
      <c r="C6" t="s">
        <v>19618</v>
      </c>
      <c r="D6" t="s">
        <v>19624</v>
      </c>
      <c r="E6" s="89">
        <v>4.4226155794788863E-2</v>
      </c>
      <c r="F6" s="89">
        <v>7047142</v>
      </c>
      <c r="G6" s="89"/>
      <c r="H6" t="s">
        <v>19630</v>
      </c>
      <c r="I6" s="89"/>
    </row>
    <row r="7" x14ac:dyDescent="0.3">
      <c r="A7" t="s">
        <v>3897</v>
      </c>
      <c r="B7" t="s">
        <v>19480</v>
      </c>
      <c r="C7" t="s">
        <v>19618</v>
      </c>
      <c r="D7" t="s">
        <v>19623</v>
      </c>
      <c r="E7" s="89">
        <v>0.24311359129701091</v>
      </c>
      <c r="F7" s="89">
        <v>7047142</v>
      </c>
      <c r="G7" s="89"/>
      <c r="H7" t="s">
        <v>19630</v>
      </c>
      <c r="I7" s="89"/>
    </row>
    <row r="8" x14ac:dyDescent="0.3">
      <c r="A8" t="s">
        <v>3898</v>
      </c>
      <c r="B8" t="s">
        <v>19480</v>
      </c>
      <c r="C8" t="s">
        <v>19621</v>
      </c>
      <c r="D8" t="s">
        <v>19624</v>
      </c>
      <c r="E8" s="89">
        <v>1.6788366120620249E-3</v>
      </c>
      <c r="F8" s="89">
        <v>7047142</v>
      </c>
      <c r="G8" s="89"/>
      <c r="H8" t="s">
        <v>19630</v>
      </c>
      <c r="I8" s="89"/>
    </row>
    <row r="9" x14ac:dyDescent="0.3">
      <c r="A9" t="s">
        <v>3899</v>
      </c>
      <c r="B9" t="s">
        <v>19480</v>
      </c>
      <c r="C9" t="s">
        <v>19621</v>
      </c>
      <c r="D9" t="s">
        <v>19623</v>
      </c>
      <c r="E9" s="89">
        <v>4.0636047918432748E-2</v>
      </c>
      <c r="F9" s="89">
        <v>7047142</v>
      </c>
      <c r="G9" s="89"/>
      <c r="H9" t="s">
        <v>19630</v>
      </c>
      <c r="I9" s="89"/>
    </row>
    <row r="10" x14ac:dyDescent="0.3">
      <c r="A10" t="s">
        <v>3900</v>
      </c>
      <c r="B10" t="s">
        <v>19480</v>
      </c>
      <c r="C10" t="s">
        <v>19614</v>
      </c>
      <c r="D10" t="s">
        <v>19624</v>
      </c>
      <c r="E10" s="89">
        <v>6.4124718928609645E-2</v>
      </c>
      <c r="F10" s="89">
        <v>7047142</v>
      </c>
      <c r="G10" s="89"/>
      <c r="H10" t="s">
        <v>19630</v>
      </c>
      <c r="I10" s="89"/>
    </row>
    <row r="11" x14ac:dyDescent="0.3">
      <c r="A11" t="s">
        <v>3901</v>
      </c>
      <c r="B11" t="s">
        <v>19480</v>
      </c>
      <c r="C11" t="s">
        <v>19614</v>
      </c>
      <c r="D11" t="s">
        <v>19623</v>
      </c>
      <c r="E11" s="89">
        <v>0.26475115727765952</v>
      </c>
      <c r="F11" s="89">
        <v>7047142</v>
      </c>
      <c r="G11" s="89"/>
      <c r="H11" t="s">
        <v>19630</v>
      </c>
      <c r="I11" s="89"/>
    </row>
    <row r="12" x14ac:dyDescent="0.3">
      <c r="A12" t="s">
        <v>3902</v>
      </c>
      <c r="B12" t="s">
        <v>19480</v>
      </c>
      <c r="C12" t="s">
        <v>19549</v>
      </c>
      <c r="D12" t="s">
        <v>19624</v>
      </c>
      <c r="E12" s="89">
        <v>5.5838522907584377E-2</v>
      </c>
      <c r="F12" s="89">
        <v>7047142</v>
      </c>
      <c r="G12" s="89"/>
      <c r="H12" t="s">
        <v>19630</v>
      </c>
      <c r="I12" s="89"/>
    </row>
    <row r="13" x14ac:dyDescent="0.3">
      <c r="A13" t="s">
        <v>3903</v>
      </c>
      <c r="B13" t="s">
        <v>19480</v>
      </c>
      <c r="C13" t="s">
        <v>19549</v>
      </c>
      <c r="D13" t="s">
        <v>19623</v>
      </c>
      <c r="E13" s="89">
        <v>0.25236613651321338</v>
      </c>
      <c r="F13" s="89">
        <v>7047142</v>
      </c>
      <c r="G13" s="89"/>
      <c r="H13" t="s">
        <v>19630</v>
      </c>
      <c r="I13" s="89"/>
    </row>
    <row r="14" x14ac:dyDescent="0.3">
      <c r="A14" t="s">
        <v>3904</v>
      </c>
      <c r="B14" t="s">
        <v>19480</v>
      </c>
      <c r="C14" t="s">
        <v>19561</v>
      </c>
      <c r="D14" t="s">
        <v>19624</v>
      </c>
      <c r="E14" s="89">
        <v>5.4291938490809467E-2</v>
      </c>
      <c r="F14" s="89">
        <v>7047142</v>
      </c>
      <c r="G14" s="89"/>
      <c r="H14" t="s">
        <v>19630</v>
      </c>
      <c r="I14" s="89"/>
    </row>
    <row r="15" x14ac:dyDescent="0.3">
      <c r="A15" t="s">
        <v>3905</v>
      </c>
      <c r="B15" t="s">
        <v>19480</v>
      </c>
      <c r="C15" t="s">
        <v>19561</v>
      </c>
      <c r="D15" t="s">
        <v>19623</v>
      </c>
      <c r="E15" s="89">
        <v>0.24970307111734091</v>
      </c>
      <c r="F15" s="89">
        <v>7047142</v>
      </c>
      <c r="G15" s="89"/>
      <c r="H15" t="s">
        <v>19630</v>
      </c>
      <c r="I15" s="89"/>
    </row>
    <row r="16" x14ac:dyDescent="0.3">
      <c r="A16" t="s">
        <v>3906</v>
      </c>
      <c r="B16" t="s">
        <v>19480</v>
      </c>
      <c r="C16" t="s">
        <v>19550</v>
      </c>
      <c r="D16" t="s">
        <v>19624</v>
      </c>
      <c r="E16" s="89">
        <v>6.4124718928609645E-2</v>
      </c>
      <c r="F16" s="89">
        <v>7047142</v>
      </c>
      <c r="G16" s="89"/>
      <c r="H16" t="s">
        <v>19630</v>
      </c>
      <c r="I16" s="89"/>
    </row>
    <row r="17" x14ac:dyDescent="0.3">
      <c r="A17" t="s">
        <v>3907</v>
      </c>
      <c r="B17" t="s">
        <v>19480</v>
      </c>
      <c r="C17" t="s">
        <v>19550</v>
      </c>
      <c r="D17" t="s">
        <v>19623</v>
      </c>
      <c r="E17" s="89">
        <v>0.264586409639539</v>
      </c>
      <c r="F17" s="89">
        <v>7047142</v>
      </c>
      <c r="G17" s="89"/>
      <c r="H17" t="s">
        <v>19630</v>
      </c>
      <c r="I17" s="89"/>
    </row>
    <row r="18" x14ac:dyDescent="0.3">
      <c r="A18" t="s">
        <v>3908</v>
      </c>
      <c r="B18" t="s">
        <v>19480</v>
      </c>
      <c r="C18" t="s">
        <v>19540</v>
      </c>
      <c r="D18" t="s">
        <v>19624</v>
      </c>
      <c r="E18" s="89">
        <v>6.4124718928609645E-2</v>
      </c>
      <c r="F18" s="89">
        <v>7047142</v>
      </c>
      <c r="G18" s="89"/>
      <c r="H18" t="s">
        <v>19630</v>
      </c>
      <c r="I18" s="89"/>
    </row>
    <row r="19" x14ac:dyDescent="0.3">
      <c r="A19" t="s">
        <v>3909</v>
      </c>
      <c r="B19" t="s">
        <v>19480</v>
      </c>
      <c r="C19" t="s">
        <v>19540</v>
      </c>
      <c r="D19" t="s">
        <v>19623</v>
      </c>
      <c r="E19" s="89">
        <v>0.26475115727765952</v>
      </c>
      <c r="F19" s="89">
        <v>7047142</v>
      </c>
      <c r="G19" s="89"/>
      <c r="H19" t="s">
        <v>19630</v>
      </c>
      <c r="I19" s="89"/>
    </row>
    <row r="20" x14ac:dyDescent="0.3">
      <c r="A20" t="s">
        <v>3910</v>
      </c>
      <c r="B20" t="s">
        <v>19480</v>
      </c>
      <c r="C20" t="s">
        <v>19554</v>
      </c>
      <c r="D20" t="s">
        <v>19624</v>
      </c>
      <c r="E20" s="89">
        <v>6.3818211694897028E-2</v>
      </c>
      <c r="F20" s="89">
        <v>7047142</v>
      </c>
      <c r="G20" s="89"/>
      <c r="H20" t="s">
        <v>19630</v>
      </c>
      <c r="I20" s="89"/>
    </row>
    <row r="21" x14ac:dyDescent="0.3">
      <c r="A21" t="s">
        <v>3911</v>
      </c>
      <c r="B21" t="s">
        <v>19480</v>
      </c>
      <c r="C21" t="s">
        <v>19554</v>
      </c>
      <c r="D21" t="s">
        <v>19623</v>
      </c>
      <c r="E21" s="89">
        <v>0.26392656767807432</v>
      </c>
      <c r="F21" s="89">
        <v>7047142</v>
      </c>
      <c r="G21" s="89"/>
      <c r="H21" t="s">
        <v>19630</v>
      </c>
      <c r="I21" s="89"/>
    </row>
    <row r="22" x14ac:dyDescent="0.3">
      <c r="A22" t="s">
        <v>3912</v>
      </c>
      <c r="B22" t="s">
        <v>19480</v>
      </c>
      <c r="C22" t="s">
        <v>19539</v>
      </c>
      <c r="D22" t="s">
        <v>19624</v>
      </c>
      <c r="E22" s="89">
        <v>6.4124718928609645E-2</v>
      </c>
      <c r="F22" s="89">
        <v>7047142</v>
      </c>
      <c r="G22" s="89"/>
      <c r="H22" t="s">
        <v>19630</v>
      </c>
      <c r="I22" s="89"/>
    </row>
    <row r="23" x14ac:dyDescent="0.3">
      <c r="A23" t="s">
        <v>3913</v>
      </c>
      <c r="B23" t="s">
        <v>19480</v>
      </c>
      <c r="C23" t="s">
        <v>19539</v>
      </c>
      <c r="D23" t="s">
        <v>19623</v>
      </c>
      <c r="E23" s="89">
        <v>0.26475115727765952</v>
      </c>
      <c r="F23" s="89">
        <v>7047142</v>
      </c>
      <c r="G23" s="89"/>
      <c r="H23" t="s">
        <v>19630</v>
      </c>
      <c r="I23" s="89"/>
    </row>
    <row r="24" x14ac:dyDescent="0.3">
      <c r="A24" t="s">
        <v>3914</v>
      </c>
      <c r="B24" t="s">
        <v>19480</v>
      </c>
      <c r="C24" t="s">
        <v>19555</v>
      </c>
      <c r="D24" t="s">
        <v>19624</v>
      </c>
      <c r="E24" s="89">
        <v>6.3597271063929178E-2</v>
      </c>
      <c r="F24" s="89">
        <v>7047142</v>
      </c>
      <c r="G24" s="89"/>
      <c r="H24" t="s">
        <v>19630</v>
      </c>
      <c r="I24" s="89"/>
    </row>
    <row r="25" x14ac:dyDescent="0.3">
      <c r="A25" t="s">
        <v>3915</v>
      </c>
      <c r="B25" t="s">
        <v>19480</v>
      </c>
      <c r="C25" t="s">
        <v>19555</v>
      </c>
      <c r="D25" t="s">
        <v>19623</v>
      </c>
      <c r="E25" s="89">
        <v>0.26412792590244388</v>
      </c>
      <c r="F25" s="89">
        <v>7047142</v>
      </c>
      <c r="G25" s="89"/>
      <c r="H25" t="s">
        <v>19630</v>
      </c>
      <c r="I25" s="89"/>
    </row>
    <row r="26" x14ac:dyDescent="0.3">
      <c r="A26" t="s">
        <v>3916</v>
      </c>
      <c r="B26" t="s">
        <v>19480</v>
      </c>
      <c r="C26" t="s">
        <v>19556</v>
      </c>
      <c r="D26" t="s">
        <v>19624</v>
      </c>
      <c r="E26" s="89">
        <v>1.5335152888930011E-2</v>
      </c>
      <c r="F26" s="89">
        <v>7047142</v>
      </c>
      <c r="G26" s="89"/>
      <c r="H26" t="s">
        <v>19630</v>
      </c>
      <c r="I26" s="89"/>
    </row>
    <row r="27" x14ac:dyDescent="0.3">
      <c r="A27" t="s">
        <v>3917</v>
      </c>
      <c r="B27" t="s">
        <v>19480</v>
      </c>
      <c r="C27" t="s">
        <v>19556</v>
      </c>
      <c r="D27" t="s">
        <v>19623</v>
      </c>
      <c r="E27" s="89">
        <v>8.7585435343859971E-2</v>
      </c>
      <c r="F27" s="89">
        <v>7047142</v>
      </c>
      <c r="G27" s="89"/>
      <c r="H27" t="s">
        <v>19630</v>
      </c>
      <c r="I27" s="89"/>
    </row>
    <row r="28" x14ac:dyDescent="0.3">
      <c r="A28" t="s">
        <v>3918</v>
      </c>
      <c r="B28" t="s">
        <v>19480</v>
      </c>
      <c r="C28" t="s">
        <v>19557</v>
      </c>
      <c r="D28" t="s">
        <v>19624</v>
      </c>
      <c r="E28" s="89">
        <v>5.0530697408963807E-2</v>
      </c>
      <c r="F28" s="89">
        <v>7047142</v>
      </c>
      <c r="G28" s="89"/>
      <c r="H28" t="s">
        <v>19630</v>
      </c>
      <c r="I28" s="89"/>
    </row>
    <row r="29" x14ac:dyDescent="0.3">
      <c r="A29" t="s">
        <v>3919</v>
      </c>
      <c r="B29" t="s">
        <v>19480</v>
      </c>
      <c r="C29" t="s">
        <v>19557</v>
      </c>
      <c r="D29" t="s">
        <v>19623</v>
      </c>
      <c r="E29" s="89">
        <v>0.20830345124307131</v>
      </c>
      <c r="F29" s="89">
        <v>7047142</v>
      </c>
      <c r="G29" s="89"/>
      <c r="H29" t="s">
        <v>19630</v>
      </c>
      <c r="I29" s="89"/>
    </row>
    <row r="30" x14ac:dyDescent="0.3">
      <c r="A30" t="s">
        <v>3920</v>
      </c>
      <c r="B30" t="s">
        <v>19480</v>
      </c>
      <c r="C30" t="s">
        <v>19558</v>
      </c>
      <c r="D30" t="s">
        <v>19624</v>
      </c>
      <c r="E30" s="89">
        <v>6.3361856480258244E-2</v>
      </c>
      <c r="F30" s="89">
        <v>7047142</v>
      </c>
      <c r="G30" s="89"/>
      <c r="H30" t="s">
        <v>19630</v>
      </c>
      <c r="I30" s="89"/>
    </row>
    <row r="31" x14ac:dyDescent="0.3">
      <c r="A31" t="s">
        <v>3921</v>
      </c>
      <c r="B31" t="s">
        <v>19480</v>
      </c>
      <c r="C31" t="s">
        <v>19558</v>
      </c>
      <c r="D31" t="s">
        <v>19623</v>
      </c>
      <c r="E31" s="89">
        <v>0.26031034992625379</v>
      </c>
      <c r="F31" s="89">
        <v>7047142</v>
      </c>
      <c r="G31" s="89"/>
      <c r="H31" t="s">
        <v>19630</v>
      </c>
      <c r="I31" s="89"/>
    </row>
    <row r="32" x14ac:dyDescent="0.3">
      <c r="A32" t="s">
        <v>3922</v>
      </c>
      <c r="B32" t="s">
        <v>19480</v>
      </c>
      <c r="C32" t="s">
        <v>19551</v>
      </c>
      <c r="D32" t="s">
        <v>19624</v>
      </c>
      <c r="E32" s="89">
        <v>6.3529016443829286E-2</v>
      </c>
      <c r="F32" s="89">
        <v>7047142</v>
      </c>
      <c r="G32" s="89"/>
      <c r="H32" t="s">
        <v>19630</v>
      </c>
      <c r="I32" s="89"/>
    </row>
    <row r="33" x14ac:dyDescent="0.3">
      <c r="A33" t="s">
        <v>3923</v>
      </c>
      <c r="B33" t="s">
        <v>19480</v>
      </c>
      <c r="C33" t="s">
        <v>19551</v>
      </c>
      <c r="D33" t="s">
        <v>19623</v>
      </c>
      <c r="E33" s="89">
        <v>0.26261028939107511</v>
      </c>
      <c r="F33" s="89">
        <v>7047142</v>
      </c>
      <c r="G33" s="89"/>
      <c r="H33" t="s">
        <v>19630</v>
      </c>
      <c r="I33" s="89"/>
    </row>
    <row r="34" x14ac:dyDescent="0.3">
      <c r="A34" t="s">
        <v>3924</v>
      </c>
      <c r="B34" t="s">
        <v>19480</v>
      </c>
      <c r="C34" t="s">
        <v>19548</v>
      </c>
      <c r="D34" t="s">
        <v>19624</v>
      </c>
      <c r="E34" s="89">
        <v>5.2680221286870617E-2</v>
      </c>
      <c r="F34" s="89">
        <v>7047142</v>
      </c>
      <c r="G34" s="89"/>
      <c r="H34" t="s">
        <v>19630</v>
      </c>
      <c r="I34" s="89"/>
    </row>
    <row r="35" x14ac:dyDescent="0.3">
      <c r="A35" t="s">
        <v>3925</v>
      </c>
      <c r="B35" t="s">
        <v>19480</v>
      </c>
      <c r="C35" t="s">
        <v>19548</v>
      </c>
      <c r="D35" t="s">
        <v>19623</v>
      </c>
      <c r="E35" s="89">
        <v>0.2392124353390353</v>
      </c>
      <c r="F35" s="89">
        <v>7047142</v>
      </c>
      <c r="G35" s="89"/>
      <c r="H35" t="s">
        <v>19630</v>
      </c>
      <c r="I35" s="89"/>
    </row>
    <row r="36" x14ac:dyDescent="0.3">
      <c r="A36" t="s">
        <v>3926</v>
      </c>
      <c r="B36" t="s">
        <v>19480</v>
      </c>
      <c r="C36" t="s">
        <v>19545</v>
      </c>
      <c r="D36" t="s">
        <v>19624</v>
      </c>
      <c r="E36" s="89">
        <v>6.4124718928609645E-2</v>
      </c>
      <c r="F36" s="89">
        <v>7047142</v>
      </c>
      <c r="G36" s="89"/>
      <c r="H36" t="s">
        <v>19630</v>
      </c>
      <c r="I36" s="89"/>
    </row>
    <row r="37" x14ac:dyDescent="0.3">
      <c r="A37" t="s">
        <v>3927</v>
      </c>
      <c r="B37" t="s">
        <v>19480</v>
      </c>
      <c r="C37" t="s">
        <v>19545</v>
      </c>
      <c r="D37" t="s">
        <v>19623</v>
      </c>
      <c r="E37" s="89">
        <v>0.26491633062027131</v>
      </c>
      <c r="F37" s="89">
        <v>7047142</v>
      </c>
      <c r="G37" s="89"/>
      <c r="H37" t="s">
        <v>19630</v>
      </c>
      <c r="I37" s="89"/>
    </row>
    <row r="38" x14ac:dyDescent="0.3">
      <c r="A38" t="s">
        <v>3928</v>
      </c>
      <c r="B38" t="s">
        <v>19480</v>
      </c>
      <c r="C38" t="s">
        <v>19544</v>
      </c>
      <c r="D38" t="s">
        <v>19624</v>
      </c>
      <c r="E38" s="89">
        <v>6.4124718928609645E-2</v>
      </c>
      <c r="F38" s="89">
        <v>7047142</v>
      </c>
      <c r="G38" s="89"/>
      <c r="H38" t="s">
        <v>19630</v>
      </c>
      <c r="I38" s="89"/>
    </row>
    <row r="39" x14ac:dyDescent="0.3">
      <c r="A39" t="s">
        <v>3929</v>
      </c>
      <c r="B39" t="s">
        <v>19480</v>
      </c>
      <c r="C39" t="s">
        <v>19544</v>
      </c>
      <c r="D39" t="s">
        <v>19623</v>
      </c>
      <c r="E39" s="89">
        <v>0.26475115727765952</v>
      </c>
      <c r="F39" s="89">
        <v>7047142</v>
      </c>
      <c r="G39" s="89"/>
      <c r="H39" t="s">
        <v>19630</v>
      </c>
      <c r="I39" s="89"/>
    </row>
    <row r="40" x14ac:dyDescent="0.3">
      <c r="A40" t="s">
        <v>3930</v>
      </c>
      <c r="B40" t="s">
        <v>19480</v>
      </c>
      <c r="C40" t="s">
        <v>19546</v>
      </c>
      <c r="D40" t="s">
        <v>19624</v>
      </c>
      <c r="E40" s="89">
        <v>6.4124718928609645E-2</v>
      </c>
      <c r="F40" s="89">
        <v>7047142</v>
      </c>
      <c r="G40" s="89"/>
      <c r="H40" t="s">
        <v>19630</v>
      </c>
      <c r="I40" s="89"/>
    </row>
    <row r="41" x14ac:dyDescent="0.3">
      <c r="A41" t="s">
        <v>3931</v>
      </c>
      <c r="B41" t="s">
        <v>19480</v>
      </c>
      <c r="C41" t="s">
        <v>19546</v>
      </c>
      <c r="D41" t="s">
        <v>19623</v>
      </c>
      <c r="E41" s="89">
        <v>0.26475115727765952</v>
      </c>
      <c r="F41" s="89">
        <v>7047142</v>
      </c>
      <c r="G41" s="89"/>
      <c r="H41" t="s">
        <v>19630</v>
      </c>
      <c r="I41" s="89"/>
    </row>
    <row r="42" x14ac:dyDescent="0.3">
      <c r="A42" t="s">
        <v>3932</v>
      </c>
      <c r="B42" t="s">
        <v>19480</v>
      </c>
      <c r="C42" t="s">
        <v>19528</v>
      </c>
      <c r="D42" t="s">
        <v>19624</v>
      </c>
      <c r="E42" s="89">
        <v>6.4124718928609645E-2</v>
      </c>
      <c r="F42" s="89">
        <v>7047142</v>
      </c>
      <c r="G42" s="89"/>
      <c r="H42" t="s">
        <v>19630</v>
      </c>
      <c r="I42" s="89"/>
    </row>
    <row r="43" x14ac:dyDescent="0.3">
      <c r="A43" t="s">
        <v>3933</v>
      </c>
      <c r="B43" t="s">
        <v>19480</v>
      </c>
      <c r="C43" t="s">
        <v>19528</v>
      </c>
      <c r="D43" t="s">
        <v>19623</v>
      </c>
      <c r="E43" s="89">
        <v>0.26475115727765952</v>
      </c>
      <c r="F43" s="89">
        <v>7047142</v>
      </c>
      <c r="G43" s="89"/>
      <c r="H43" t="s">
        <v>19630</v>
      </c>
      <c r="I43" s="89"/>
    </row>
    <row r="44" x14ac:dyDescent="0.3">
      <c r="A44" t="s">
        <v>3934</v>
      </c>
      <c r="B44" t="s">
        <v>19480</v>
      </c>
      <c r="C44" t="s">
        <v>19564</v>
      </c>
      <c r="D44" t="s">
        <v>19624</v>
      </c>
      <c r="E44" s="89">
        <v>5.5838522907584377E-2</v>
      </c>
      <c r="F44" s="89">
        <v>7047142</v>
      </c>
      <c r="G44" s="89"/>
      <c r="H44" t="s">
        <v>19630</v>
      </c>
      <c r="I44" s="89"/>
    </row>
    <row r="45" x14ac:dyDescent="0.3">
      <c r="A45" t="s">
        <v>3935</v>
      </c>
      <c r="B45" t="s">
        <v>19480</v>
      </c>
      <c r="C45" t="s">
        <v>19564</v>
      </c>
      <c r="D45" t="s">
        <v>19623</v>
      </c>
      <c r="E45" s="89">
        <v>0.25236613651321338</v>
      </c>
      <c r="F45" s="89">
        <v>7047142</v>
      </c>
      <c r="G45" s="89"/>
      <c r="H45" t="s">
        <v>19630</v>
      </c>
      <c r="I45" s="89"/>
    </row>
    <row r="46" x14ac:dyDescent="0.3">
      <c r="A46" t="s">
        <v>3936</v>
      </c>
      <c r="B46" t="s">
        <v>19480</v>
      </c>
      <c r="C46" t="s">
        <v>19565</v>
      </c>
      <c r="D46" t="s">
        <v>19624</v>
      </c>
      <c r="E46" s="89">
        <v>6.4124718928609645E-2</v>
      </c>
      <c r="F46" s="89">
        <v>7047142</v>
      </c>
      <c r="G46" s="89"/>
      <c r="H46" t="s">
        <v>19630</v>
      </c>
      <c r="I46" s="89"/>
    </row>
    <row r="47" x14ac:dyDescent="0.3">
      <c r="A47" t="s">
        <v>3937</v>
      </c>
      <c r="B47" t="s">
        <v>19480</v>
      </c>
      <c r="C47" t="s">
        <v>19565</v>
      </c>
      <c r="D47" t="s">
        <v>19623</v>
      </c>
      <c r="E47" s="89">
        <v>0.26467240194677499</v>
      </c>
      <c r="F47" s="89">
        <v>7047142</v>
      </c>
      <c r="G47" s="89"/>
      <c r="H47" t="s">
        <v>19630</v>
      </c>
      <c r="I47" s="89"/>
    </row>
    <row r="48" x14ac:dyDescent="0.3">
      <c r="A48" t="s">
        <v>3938</v>
      </c>
      <c r="B48" t="s">
        <v>19480</v>
      </c>
      <c r="C48" t="s">
        <v>19566</v>
      </c>
      <c r="D48" t="s">
        <v>19624</v>
      </c>
      <c r="E48" s="89">
        <v>6.4124718928609645E-2</v>
      </c>
      <c r="F48" s="89">
        <v>7047142</v>
      </c>
      <c r="G48" s="89"/>
      <c r="H48" t="s">
        <v>19630</v>
      </c>
      <c r="I48" s="89"/>
    </row>
    <row r="49" x14ac:dyDescent="0.3">
      <c r="A49" t="s">
        <v>3939</v>
      </c>
      <c r="B49" t="s">
        <v>19480</v>
      </c>
      <c r="C49" t="s">
        <v>19566</v>
      </c>
      <c r="D49" t="s">
        <v>19623</v>
      </c>
      <c r="E49" s="89">
        <v>0.26435241407083893</v>
      </c>
      <c r="F49" s="89">
        <v>7047142</v>
      </c>
      <c r="G49" s="89"/>
      <c r="H49" t="s">
        <v>19630</v>
      </c>
      <c r="I49" s="89"/>
    </row>
    <row r="50" x14ac:dyDescent="0.3">
      <c r="A50" t="s">
        <v>3940</v>
      </c>
      <c r="B50" t="s">
        <v>19480</v>
      </c>
      <c r="C50" t="s">
        <v>19531</v>
      </c>
      <c r="D50" t="s">
        <v>19624</v>
      </c>
      <c r="E50" s="89">
        <v>6.4473370906957747E-2</v>
      </c>
      <c r="F50" s="89">
        <v>7047142</v>
      </c>
      <c r="G50" s="89"/>
      <c r="H50" t="s">
        <v>19630</v>
      </c>
      <c r="I50" s="89"/>
    </row>
    <row r="51" x14ac:dyDescent="0.3">
      <c r="A51" t="s">
        <v>3941</v>
      </c>
      <c r="B51" t="s">
        <v>19480</v>
      </c>
      <c r="C51" t="s">
        <v>19531</v>
      </c>
      <c r="D51" t="s">
        <v>19623</v>
      </c>
      <c r="E51" s="89">
        <v>0.26711239818922339</v>
      </c>
      <c r="F51" s="89">
        <v>7047142</v>
      </c>
      <c r="G51" s="89"/>
      <c r="H51" t="s">
        <v>19630</v>
      </c>
      <c r="I51" s="89"/>
    </row>
    <row r="52" x14ac:dyDescent="0.3">
      <c r="A52" t="s">
        <v>3942</v>
      </c>
      <c r="B52" t="s">
        <v>19480</v>
      </c>
      <c r="C52" t="s">
        <v>19530</v>
      </c>
      <c r="D52" t="s">
        <v>19624</v>
      </c>
      <c r="E52" s="89">
        <v>6.8167918285171492E-2</v>
      </c>
      <c r="F52" s="89">
        <v>7047142</v>
      </c>
      <c r="G52" s="89"/>
      <c r="H52" t="s">
        <v>19630</v>
      </c>
      <c r="I52" s="89"/>
    </row>
    <row r="53" x14ac:dyDescent="0.3">
      <c r="A53" t="s">
        <v>3943</v>
      </c>
      <c r="B53" t="s">
        <v>19480</v>
      </c>
      <c r="C53" t="s">
        <v>19530</v>
      </c>
      <c r="D53" t="s">
        <v>19623</v>
      </c>
      <c r="E53" s="89">
        <v>0.2747215821676362</v>
      </c>
      <c r="F53" s="89">
        <v>7047142</v>
      </c>
      <c r="G53" s="89"/>
      <c r="H53" t="s">
        <v>19630</v>
      </c>
      <c r="I53" s="89"/>
    </row>
    <row r="54" x14ac:dyDescent="0.3">
      <c r="A54" t="s">
        <v>3944</v>
      </c>
      <c r="B54" t="s">
        <v>19480</v>
      </c>
      <c r="C54" t="s">
        <v>19536</v>
      </c>
      <c r="D54" t="s">
        <v>19624</v>
      </c>
      <c r="E54" s="89">
        <v>6.9100211121047375E-2</v>
      </c>
      <c r="F54" s="89">
        <v>7047142</v>
      </c>
      <c r="G54" s="89"/>
      <c r="H54" t="s">
        <v>19630</v>
      </c>
      <c r="I54" s="89"/>
    </row>
    <row r="55" x14ac:dyDescent="0.3">
      <c r="A55" t="s">
        <v>3945</v>
      </c>
      <c r="B55" t="s">
        <v>19480</v>
      </c>
      <c r="C55" t="s">
        <v>19536</v>
      </c>
      <c r="D55" t="s">
        <v>19623</v>
      </c>
      <c r="E55" s="89">
        <v>0.27748043107404391</v>
      </c>
      <c r="F55" s="89">
        <v>7047142</v>
      </c>
      <c r="G55" s="89"/>
      <c r="H55" t="s">
        <v>19630</v>
      </c>
      <c r="I55" s="89"/>
    </row>
    <row r="56" x14ac:dyDescent="0.3">
      <c r="A56" t="s">
        <v>3946</v>
      </c>
      <c r="B56" t="s">
        <v>19480</v>
      </c>
      <c r="C56" t="s">
        <v>19571</v>
      </c>
      <c r="D56" t="s">
        <v>19624</v>
      </c>
      <c r="E56" s="89">
        <v>6.4124718928609645E-2</v>
      </c>
      <c r="F56" s="89">
        <v>7047142</v>
      </c>
      <c r="G56" s="89"/>
      <c r="H56" t="s">
        <v>19630</v>
      </c>
      <c r="I56" s="89"/>
    </row>
    <row r="57" x14ac:dyDescent="0.3">
      <c r="A57" t="s">
        <v>3947</v>
      </c>
      <c r="B57" t="s">
        <v>19480</v>
      </c>
      <c r="C57" t="s">
        <v>19571</v>
      </c>
      <c r="D57" t="s">
        <v>19623</v>
      </c>
      <c r="E57" s="89">
        <v>0.26475115727765952</v>
      </c>
      <c r="F57" s="89">
        <v>7047142</v>
      </c>
      <c r="G57" s="89"/>
      <c r="H57" t="s">
        <v>19630</v>
      </c>
      <c r="I57" s="89"/>
    </row>
    <row r="58" x14ac:dyDescent="0.3">
      <c r="A58" t="s">
        <v>3948</v>
      </c>
      <c r="B58" t="s">
        <v>19480</v>
      </c>
      <c r="C58" t="s">
        <v>19569</v>
      </c>
      <c r="D58" t="s">
        <v>19624</v>
      </c>
      <c r="E58" s="89">
        <v>6.4124718928609645E-2</v>
      </c>
      <c r="F58" s="89">
        <v>7047142</v>
      </c>
      <c r="G58" s="89"/>
      <c r="H58" t="s">
        <v>19630</v>
      </c>
      <c r="I58" s="89"/>
    </row>
    <row r="59" x14ac:dyDescent="0.3">
      <c r="A59" t="s">
        <v>3949</v>
      </c>
      <c r="B59" t="s">
        <v>19480</v>
      </c>
      <c r="C59" t="s">
        <v>19569</v>
      </c>
      <c r="D59" t="s">
        <v>19623</v>
      </c>
      <c r="E59" s="89">
        <v>0.26475115727765952</v>
      </c>
      <c r="F59" s="89">
        <v>7047142</v>
      </c>
      <c r="G59" s="89"/>
      <c r="H59" t="s">
        <v>19630</v>
      </c>
      <c r="I59" s="89"/>
    </row>
    <row r="60" x14ac:dyDescent="0.3">
      <c r="A60" t="s">
        <v>3950</v>
      </c>
      <c r="B60" t="s">
        <v>19480</v>
      </c>
      <c r="C60" t="s">
        <v>19570</v>
      </c>
      <c r="D60" t="s">
        <v>19624</v>
      </c>
      <c r="E60" s="89">
        <v>6.4124718928609645E-2</v>
      </c>
      <c r="F60" s="89">
        <v>7047142</v>
      </c>
      <c r="G60" s="89"/>
      <c r="H60" t="s">
        <v>19630</v>
      </c>
      <c r="I60" s="89"/>
    </row>
    <row r="61" x14ac:dyDescent="0.3">
      <c r="A61" t="s">
        <v>3951</v>
      </c>
      <c r="B61" t="s">
        <v>19480</v>
      </c>
      <c r="C61" t="s">
        <v>19570</v>
      </c>
      <c r="D61" t="s">
        <v>19623</v>
      </c>
      <c r="E61" s="89">
        <v>0.26475115727765952</v>
      </c>
      <c r="F61" s="89">
        <v>7047142</v>
      </c>
      <c r="G61" s="89"/>
      <c r="H61" t="s">
        <v>19630</v>
      </c>
      <c r="I61" s="89"/>
    </row>
    <row r="62" x14ac:dyDescent="0.3">
      <c r="A62" t="s">
        <v>3952</v>
      </c>
      <c r="B62" t="s">
        <v>19480</v>
      </c>
      <c r="C62" t="s">
        <v>19537</v>
      </c>
      <c r="D62" t="s">
        <v>19624</v>
      </c>
      <c r="E62" s="89">
        <v>6.4124718928609645E-2</v>
      </c>
      <c r="F62" s="89">
        <v>7047142</v>
      </c>
      <c r="G62" s="89"/>
      <c r="H62" t="s">
        <v>19630</v>
      </c>
      <c r="I62" s="89"/>
    </row>
    <row r="63" x14ac:dyDescent="0.3">
      <c r="A63" t="s">
        <v>3953</v>
      </c>
      <c r="B63" t="s">
        <v>19480</v>
      </c>
      <c r="C63" t="s">
        <v>19537</v>
      </c>
      <c r="D63" t="s">
        <v>19623</v>
      </c>
      <c r="E63" s="89">
        <v>0.26475115727765952</v>
      </c>
      <c r="F63" s="89">
        <v>7047142</v>
      </c>
      <c r="G63" s="89"/>
      <c r="H63" t="s">
        <v>19630</v>
      </c>
      <c r="I63" s="89"/>
    </row>
    <row r="64" x14ac:dyDescent="0.3">
      <c r="A64" t="s">
        <v>3954</v>
      </c>
      <c r="B64" t="s">
        <v>19480</v>
      </c>
      <c r="C64" t="s">
        <v>19538</v>
      </c>
      <c r="D64" t="s">
        <v>19624</v>
      </c>
      <c r="E64" s="89">
        <v>6.4124718928609645E-2</v>
      </c>
      <c r="F64" s="89">
        <v>7047142</v>
      </c>
      <c r="G64" s="89"/>
      <c r="H64" t="s">
        <v>19630</v>
      </c>
      <c r="I64" s="89"/>
    </row>
    <row r="65" x14ac:dyDescent="0.3">
      <c r="A65" t="s">
        <v>3955</v>
      </c>
      <c r="B65" t="s">
        <v>19480</v>
      </c>
      <c r="C65" t="s">
        <v>19538</v>
      </c>
      <c r="D65" t="s">
        <v>19623</v>
      </c>
      <c r="E65" s="89">
        <v>0.26475115727765952</v>
      </c>
      <c r="F65" s="89">
        <v>7047142</v>
      </c>
      <c r="G65" s="89"/>
      <c r="H65" t="s">
        <v>19630</v>
      </c>
      <c r="I65" s="89"/>
    </row>
    <row r="66" x14ac:dyDescent="0.3">
      <c r="A66" t="s">
        <v>3956</v>
      </c>
      <c r="B66" t="s">
        <v>19480</v>
      </c>
      <c r="C66" t="s">
        <v>19535</v>
      </c>
      <c r="D66" t="s">
        <v>19624</v>
      </c>
      <c r="E66" s="89">
        <v>6.4124718928609645E-2</v>
      </c>
      <c r="F66" s="89">
        <v>7047142</v>
      </c>
      <c r="G66" s="89"/>
      <c r="H66" t="s">
        <v>19630</v>
      </c>
      <c r="I66" s="89"/>
    </row>
    <row r="67" x14ac:dyDescent="0.3">
      <c r="A67" t="s">
        <v>3957</v>
      </c>
      <c r="B67" t="s">
        <v>19480</v>
      </c>
      <c r="C67" t="s">
        <v>19535</v>
      </c>
      <c r="D67" t="s">
        <v>19623</v>
      </c>
      <c r="E67" s="89">
        <v>0.26475115727765952</v>
      </c>
      <c r="F67" s="89">
        <v>7047142</v>
      </c>
      <c r="G67" s="89"/>
      <c r="H67" t="s">
        <v>19630</v>
      </c>
      <c r="I67" s="89"/>
    </row>
    <row r="68" x14ac:dyDescent="0.3">
      <c r="A68" t="s">
        <v>3958</v>
      </c>
      <c r="B68" t="s">
        <v>19480</v>
      </c>
      <c r="C68" t="s">
        <v>19562</v>
      </c>
      <c r="D68" t="s">
        <v>19624</v>
      </c>
      <c r="E68" s="89">
        <v>6.4124718928609645E-2</v>
      </c>
      <c r="F68" s="89">
        <v>7047142</v>
      </c>
      <c r="G68" s="89"/>
      <c r="H68" t="s">
        <v>19630</v>
      </c>
      <c r="I68" s="89"/>
    </row>
    <row r="69" x14ac:dyDescent="0.3">
      <c r="A69" t="s">
        <v>3959</v>
      </c>
      <c r="B69" t="s">
        <v>19480</v>
      </c>
      <c r="C69" t="s">
        <v>19562</v>
      </c>
      <c r="D69" t="s">
        <v>19623</v>
      </c>
      <c r="E69" s="89">
        <v>0.26475115727765952</v>
      </c>
      <c r="F69" s="89">
        <v>7047142</v>
      </c>
      <c r="G69" s="89"/>
      <c r="H69" t="s">
        <v>19630</v>
      </c>
      <c r="I69" s="89"/>
    </row>
    <row r="70" x14ac:dyDescent="0.3">
      <c r="A70" t="s">
        <v>3960</v>
      </c>
      <c r="B70" t="s">
        <v>19480</v>
      </c>
      <c r="C70" t="s">
        <v>19563</v>
      </c>
      <c r="D70" t="s">
        <v>19624</v>
      </c>
      <c r="E70" s="89">
        <v>5.6032502254105283E-2</v>
      </c>
      <c r="F70" s="89">
        <v>7047142</v>
      </c>
      <c r="G70" s="89"/>
      <c r="H70" t="s">
        <v>19630</v>
      </c>
      <c r="I70" s="89"/>
    </row>
    <row r="71" x14ac:dyDescent="0.3">
      <c r="A71" t="s">
        <v>3961</v>
      </c>
      <c r="B71" t="s">
        <v>19480</v>
      </c>
      <c r="C71" t="s">
        <v>19563</v>
      </c>
      <c r="D71" t="s">
        <v>19623</v>
      </c>
      <c r="E71" s="89">
        <v>0.25671910683792099</v>
      </c>
      <c r="F71" s="89">
        <v>7047142</v>
      </c>
      <c r="G71" s="89"/>
      <c r="H71" t="s">
        <v>19630</v>
      </c>
      <c r="I71" s="89"/>
    </row>
    <row r="72" x14ac:dyDescent="0.3">
      <c r="A72" t="s">
        <v>3962</v>
      </c>
      <c r="B72" t="s">
        <v>19480</v>
      </c>
      <c r="C72" t="s">
        <v>19567</v>
      </c>
      <c r="D72" t="s">
        <v>19624</v>
      </c>
      <c r="E72" s="89">
        <v>5.8322650515627468E-2</v>
      </c>
      <c r="F72" s="89">
        <v>7047142</v>
      </c>
      <c r="G72" s="89"/>
      <c r="H72" t="s">
        <v>19630</v>
      </c>
      <c r="I72" s="89"/>
    </row>
    <row r="73" x14ac:dyDescent="0.3">
      <c r="A73" t="s">
        <v>3963</v>
      </c>
      <c r="B73" t="s">
        <v>19480</v>
      </c>
      <c r="C73" t="s">
        <v>19567</v>
      </c>
      <c r="D73" t="s">
        <v>19623</v>
      </c>
      <c r="E73" s="89">
        <v>0.26032581718943648</v>
      </c>
      <c r="F73" s="89">
        <v>7047142</v>
      </c>
      <c r="G73" s="89"/>
      <c r="H73" t="s">
        <v>19630</v>
      </c>
      <c r="I73" s="89"/>
    </row>
    <row r="74" x14ac:dyDescent="0.3">
      <c r="A74" t="s">
        <v>3964</v>
      </c>
      <c r="B74" t="s">
        <v>19480</v>
      </c>
      <c r="C74" t="s">
        <v>19568</v>
      </c>
      <c r="D74" t="s">
        <v>19624</v>
      </c>
      <c r="E74" s="89">
        <v>6.3450828718933136E-2</v>
      </c>
      <c r="F74" s="89">
        <v>7047142</v>
      </c>
      <c r="G74" s="89"/>
      <c r="H74" t="s">
        <v>19630</v>
      </c>
      <c r="I74" s="89"/>
    </row>
    <row r="75" x14ac:dyDescent="0.3">
      <c r="A75" t="s">
        <v>3965</v>
      </c>
      <c r="B75" t="s">
        <v>19480</v>
      </c>
      <c r="C75" t="s">
        <v>19568</v>
      </c>
      <c r="D75" t="s">
        <v>19623</v>
      </c>
      <c r="E75" s="89">
        <v>0.26214783241206152</v>
      </c>
      <c r="F75" s="89">
        <v>7047142</v>
      </c>
      <c r="G75" s="89"/>
      <c r="H75" t="s">
        <v>19630</v>
      </c>
      <c r="I75" s="89"/>
    </row>
    <row r="76" x14ac:dyDescent="0.3">
      <c r="A76" t="s">
        <v>3966</v>
      </c>
      <c r="B76" t="s">
        <v>19480</v>
      </c>
      <c r="C76" t="s">
        <v>19573</v>
      </c>
      <c r="D76" t="s">
        <v>19624</v>
      </c>
      <c r="E76" s="89">
        <v>6.1132725862484402E-2</v>
      </c>
      <c r="F76" s="89">
        <v>7047142</v>
      </c>
      <c r="G76" s="89"/>
      <c r="H76" t="s">
        <v>19630</v>
      </c>
      <c r="I76" s="89"/>
    </row>
    <row r="77" x14ac:dyDescent="0.3">
      <c r="A77" t="s">
        <v>3967</v>
      </c>
      <c r="B77" t="s">
        <v>19480</v>
      </c>
      <c r="C77" t="s">
        <v>19573</v>
      </c>
      <c r="D77" t="s">
        <v>19623</v>
      </c>
      <c r="E77" s="89">
        <v>0.25069623969546811</v>
      </c>
      <c r="F77" s="89">
        <v>7047142</v>
      </c>
      <c r="G77" s="89"/>
      <c r="H77" t="s">
        <v>19630</v>
      </c>
      <c r="I77" s="89"/>
    </row>
    <row r="78" x14ac:dyDescent="0.3">
      <c r="A78" t="s">
        <v>3968</v>
      </c>
      <c r="B78" t="s">
        <v>19480</v>
      </c>
      <c r="C78" t="s">
        <v>19572</v>
      </c>
      <c r="D78" t="s">
        <v>19624</v>
      </c>
      <c r="E78" s="89">
        <v>3.251984989092032E-2</v>
      </c>
      <c r="F78" s="89">
        <v>7047142</v>
      </c>
      <c r="G78" s="89"/>
      <c r="H78" t="s">
        <v>19630</v>
      </c>
      <c r="I78" s="89"/>
    </row>
    <row r="79" x14ac:dyDescent="0.3">
      <c r="A79" t="s">
        <v>3969</v>
      </c>
      <c r="B79" t="s">
        <v>19480</v>
      </c>
      <c r="C79" t="s">
        <v>19572</v>
      </c>
      <c r="D79" t="s">
        <v>19623</v>
      </c>
      <c r="E79" s="89">
        <v>0.22419400659160829</v>
      </c>
      <c r="F79" s="89">
        <v>7047142</v>
      </c>
      <c r="G79" s="89"/>
      <c r="H79" t="s">
        <v>19630</v>
      </c>
      <c r="I79" s="89"/>
    </row>
    <row r="80" x14ac:dyDescent="0.3">
      <c r="A80" t="s">
        <v>3970</v>
      </c>
      <c r="B80" t="s">
        <v>19480</v>
      </c>
      <c r="C80" t="s">
        <v>19553</v>
      </c>
      <c r="D80" t="s">
        <v>19624</v>
      </c>
      <c r="E80" s="89">
        <v>1.2704724837387981E-2</v>
      </c>
      <c r="F80" s="89">
        <v>7047142</v>
      </c>
      <c r="G80" s="89"/>
      <c r="H80" t="s">
        <v>19630</v>
      </c>
      <c r="I80" s="89"/>
    </row>
    <row r="81" x14ac:dyDescent="0.3">
      <c r="A81" t="s">
        <v>3971</v>
      </c>
      <c r="B81" t="s">
        <v>19480</v>
      </c>
      <c r="C81" t="s">
        <v>19553</v>
      </c>
      <c r="D81" t="s">
        <v>19623</v>
      </c>
      <c r="E81" s="89">
        <v>0.18372327391728449</v>
      </c>
      <c r="F81" s="89">
        <v>7047142</v>
      </c>
      <c r="G81" s="89"/>
      <c r="H81" t="s">
        <v>19630</v>
      </c>
      <c r="I81" s="89"/>
    </row>
    <row r="82" x14ac:dyDescent="0.3">
      <c r="A82" t="s">
        <v>3972</v>
      </c>
      <c r="B82" t="s">
        <v>19480</v>
      </c>
      <c r="C82" t="s">
        <v>19532</v>
      </c>
      <c r="D82" t="s">
        <v>19624</v>
      </c>
      <c r="E82" s="89">
        <v>6.4124718928609645E-2</v>
      </c>
      <c r="F82" s="89">
        <v>7047142</v>
      </c>
      <c r="G82" s="89"/>
      <c r="H82" t="s">
        <v>19630</v>
      </c>
      <c r="I82" s="89"/>
    </row>
    <row r="83" x14ac:dyDescent="0.3">
      <c r="A83" t="s">
        <v>3973</v>
      </c>
      <c r="B83" t="s">
        <v>19480</v>
      </c>
      <c r="C83" t="s">
        <v>19532</v>
      </c>
      <c r="D83" t="s">
        <v>19623</v>
      </c>
      <c r="E83" s="89">
        <v>0.26846855079690463</v>
      </c>
      <c r="F83" s="89">
        <v>7047142</v>
      </c>
      <c r="G83" s="89"/>
      <c r="H83" t="s">
        <v>19630</v>
      </c>
      <c r="I83" s="89"/>
    </row>
    <row r="84" x14ac:dyDescent="0.3">
      <c r="A84" t="s">
        <v>3974</v>
      </c>
      <c r="B84" t="s">
        <v>19480</v>
      </c>
      <c r="C84" t="s">
        <v>19547</v>
      </c>
      <c r="D84" t="s">
        <v>19624</v>
      </c>
      <c r="E84" s="89">
        <v>5.6032502254105283E-2</v>
      </c>
      <c r="F84" s="89">
        <v>7047142</v>
      </c>
      <c r="G84" s="89"/>
      <c r="H84" t="s">
        <v>19630</v>
      </c>
      <c r="I84" s="89"/>
    </row>
    <row r="85" x14ac:dyDescent="0.3">
      <c r="A85" t="s">
        <v>3975</v>
      </c>
      <c r="B85" t="s">
        <v>19480</v>
      </c>
      <c r="C85" t="s">
        <v>19547</v>
      </c>
      <c r="D85" t="s">
        <v>19623</v>
      </c>
      <c r="E85" s="89">
        <v>0.25671910683792099</v>
      </c>
      <c r="F85" s="89">
        <v>7047142</v>
      </c>
      <c r="G85" s="89"/>
      <c r="H85" t="s">
        <v>19630</v>
      </c>
      <c r="I85" s="89"/>
    </row>
    <row r="86" x14ac:dyDescent="0.3">
      <c r="A86" t="s">
        <v>3976</v>
      </c>
      <c r="B86" t="s">
        <v>19480</v>
      </c>
      <c r="C86" t="s">
        <v>19529</v>
      </c>
      <c r="D86" t="s">
        <v>19624</v>
      </c>
      <c r="E86" s="89">
        <v>6.5063397331854525E-2</v>
      </c>
      <c r="F86" s="89">
        <v>7047142</v>
      </c>
      <c r="G86" s="89"/>
      <c r="H86" t="s">
        <v>19630</v>
      </c>
      <c r="I86" s="89"/>
    </row>
    <row r="87" x14ac:dyDescent="0.3">
      <c r="A87" t="s">
        <v>3977</v>
      </c>
      <c r="B87" t="s">
        <v>19480</v>
      </c>
      <c r="C87" t="s">
        <v>19529</v>
      </c>
      <c r="D87" t="s">
        <v>19623</v>
      </c>
      <c r="E87" s="89">
        <v>0.26852715611520239</v>
      </c>
      <c r="F87" s="89">
        <v>7047142</v>
      </c>
      <c r="G87" s="89"/>
      <c r="H87" t="s">
        <v>19630</v>
      </c>
      <c r="I87" s="89"/>
    </row>
    <row r="88" x14ac:dyDescent="0.3">
      <c r="A88" t="s">
        <v>3978</v>
      </c>
      <c r="B88" t="s">
        <v>19480</v>
      </c>
      <c r="C88" t="s">
        <v>19543</v>
      </c>
      <c r="D88" t="s">
        <v>19624</v>
      </c>
      <c r="E88" s="89">
        <v>6.4124718928609645E-2</v>
      </c>
      <c r="F88" s="89">
        <v>7047142</v>
      </c>
      <c r="G88" s="89"/>
      <c r="H88" t="s">
        <v>19630</v>
      </c>
      <c r="I88" s="89"/>
    </row>
    <row r="89" x14ac:dyDescent="0.3">
      <c r="A89" t="s">
        <v>3979</v>
      </c>
      <c r="B89" t="s">
        <v>19480</v>
      </c>
      <c r="C89" t="s">
        <v>19543</v>
      </c>
      <c r="D89" t="s">
        <v>19623</v>
      </c>
      <c r="E89" s="89">
        <v>0.26491633062027131</v>
      </c>
      <c r="F89" s="89">
        <v>7047142</v>
      </c>
      <c r="G89" s="89"/>
      <c r="H89" t="s">
        <v>19630</v>
      </c>
      <c r="I89" s="89"/>
    </row>
    <row r="90" x14ac:dyDescent="0.3">
      <c r="A90" t="s">
        <v>3980</v>
      </c>
      <c r="B90" t="s">
        <v>19480</v>
      </c>
      <c r="C90" t="s">
        <v>19542</v>
      </c>
      <c r="D90" t="s">
        <v>19624</v>
      </c>
      <c r="E90" s="89">
        <v>6.4124718928609645E-2</v>
      </c>
      <c r="F90" s="89">
        <v>7047142</v>
      </c>
      <c r="G90" s="89"/>
      <c r="H90" t="s">
        <v>19630</v>
      </c>
      <c r="I90" s="89"/>
    </row>
    <row r="91" x14ac:dyDescent="0.3">
      <c r="A91" t="s">
        <v>3981</v>
      </c>
      <c r="B91" t="s">
        <v>19480</v>
      </c>
      <c r="C91" t="s">
        <v>19542</v>
      </c>
      <c r="D91" t="s">
        <v>19623</v>
      </c>
      <c r="E91" s="89">
        <v>0.26475115727765952</v>
      </c>
      <c r="F91" s="89">
        <v>7047142</v>
      </c>
      <c r="G91" s="89"/>
      <c r="H91" t="s">
        <v>19630</v>
      </c>
      <c r="I91" s="89"/>
    </row>
    <row r="92" x14ac:dyDescent="0.3">
      <c r="A92" t="s">
        <v>3982</v>
      </c>
      <c r="B92" t="s">
        <v>19480</v>
      </c>
      <c r="C92" t="s">
        <v>19534</v>
      </c>
      <c r="D92" t="s">
        <v>19624</v>
      </c>
      <c r="E92" s="89">
        <v>6.4124718928609645E-2</v>
      </c>
      <c r="F92" s="89">
        <v>7047142</v>
      </c>
      <c r="G92" s="89"/>
      <c r="H92" t="s">
        <v>19630</v>
      </c>
      <c r="I92" s="89"/>
    </row>
    <row r="93" x14ac:dyDescent="0.3">
      <c r="A93" t="s">
        <v>3983</v>
      </c>
      <c r="B93" t="s">
        <v>19480</v>
      </c>
      <c r="C93" t="s">
        <v>19534</v>
      </c>
      <c r="D93" t="s">
        <v>19623</v>
      </c>
      <c r="E93" s="89">
        <v>0.26491633062027131</v>
      </c>
      <c r="F93" s="89">
        <v>7047142</v>
      </c>
      <c r="G93" s="89"/>
      <c r="H93" t="s">
        <v>19630</v>
      </c>
      <c r="I93" s="89"/>
    </row>
    <row r="94" x14ac:dyDescent="0.3">
      <c r="A94" t="s">
        <v>3984</v>
      </c>
      <c r="B94" t="s">
        <v>19480</v>
      </c>
      <c r="C94" t="s">
        <v>19541</v>
      </c>
      <c r="D94" t="s">
        <v>19624</v>
      </c>
      <c r="E94" s="89">
        <v>6.4124718928609645E-2</v>
      </c>
      <c r="F94" s="89">
        <v>7047142</v>
      </c>
      <c r="G94" s="89"/>
      <c r="H94" t="s">
        <v>19630</v>
      </c>
      <c r="I94" s="89"/>
    </row>
    <row r="95" x14ac:dyDescent="0.3">
      <c r="A95" t="s">
        <v>3985</v>
      </c>
      <c r="B95" t="s">
        <v>19480</v>
      </c>
      <c r="C95" t="s">
        <v>19541</v>
      </c>
      <c r="D95" t="s">
        <v>19623</v>
      </c>
      <c r="E95" s="89">
        <v>0.26475115727765952</v>
      </c>
      <c r="F95" s="89">
        <v>7047142</v>
      </c>
      <c r="G95" s="89"/>
      <c r="H95" t="s">
        <v>19630</v>
      </c>
      <c r="I95" s="89"/>
    </row>
    <row r="96" x14ac:dyDescent="0.3">
      <c r="A96" t="s">
        <v>3986</v>
      </c>
      <c r="B96" t="s">
        <v>19480</v>
      </c>
      <c r="C96" t="s">
        <v>19559</v>
      </c>
      <c r="D96" t="s">
        <v>19624</v>
      </c>
      <c r="E96" s="89">
        <v>5.8239354336836122E-2</v>
      </c>
      <c r="F96" s="89">
        <v>7047142</v>
      </c>
      <c r="G96" s="89"/>
      <c r="H96" t="s">
        <v>19630</v>
      </c>
      <c r="I96" s="89"/>
    </row>
    <row r="97" x14ac:dyDescent="0.3">
      <c r="A97" t="s">
        <v>3987</v>
      </c>
      <c r="B97" t="s">
        <v>19480</v>
      </c>
      <c r="C97" t="s">
        <v>19559</v>
      </c>
      <c r="D97" t="s">
        <v>19623</v>
      </c>
      <c r="E97" s="89">
        <v>0.26173149341960189</v>
      </c>
      <c r="F97" s="89">
        <v>7047142</v>
      </c>
      <c r="G97" s="89"/>
      <c r="H97" t="s">
        <v>19630</v>
      </c>
      <c r="I97" s="89"/>
    </row>
    <row r="98" x14ac:dyDescent="0.3">
      <c r="A98" t="s">
        <v>3988</v>
      </c>
      <c r="B98" t="s">
        <v>19480</v>
      </c>
      <c r="C98" t="s">
        <v>19552</v>
      </c>
      <c r="D98" t="s">
        <v>19624</v>
      </c>
      <c r="E98" s="89">
        <v>6.4124718928609645E-2</v>
      </c>
      <c r="F98" s="89">
        <v>7047142</v>
      </c>
      <c r="G98" s="89"/>
      <c r="H98" t="s">
        <v>19630</v>
      </c>
      <c r="I98" s="89"/>
    </row>
    <row r="99" x14ac:dyDescent="0.3">
      <c r="A99" t="s">
        <v>3989</v>
      </c>
      <c r="B99" t="s">
        <v>19480</v>
      </c>
      <c r="C99" t="s">
        <v>19552</v>
      </c>
      <c r="D99" t="s">
        <v>19623</v>
      </c>
      <c r="E99" s="89">
        <v>0.26275360990313518</v>
      </c>
      <c r="F99" s="89">
        <v>7047142</v>
      </c>
      <c r="G99" s="89"/>
      <c r="H99" t="s">
        <v>19630</v>
      </c>
      <c r="I99" s="89"/>
    </row>
    <row r="100" x14ac:dyDescent="0.3">
      <c r="A100" t="s">
        <v>3990</v>
      </c>
      <c r="B100" t="s">
        <v>19480</v>
      </c>
      <c r="C100" t="s">
        <v>19560</v>
      </c>
      <c r="D100" t="s">
        <v>19624</v>
      </c>
      <c r="E100" s="89">
        <v>5.8545435866057483E-2</v>
      </c>
      <c r="F100" s="89">
        <v>7047142</v>
      </c>
      <c r="G100" s="89"/>
      <c r="H100" t="s">
        <v>19630</v>
      </c>
      <c r="I100" s="89"/>
    </row>
    <row r="101" x14ac:dyDescent="0.3">
      <c r="A101" t="s">
        <v>3991</v>
      </c>
      <c r="B101" t="s">
        <v>19480</v>
      </c>
      <c r="C101" t="s">
        <v>19560</v>
      </c>
      <c r="D101" t="s">
        <v>19623</v>
      </c>
      <c r="E101" s="89">
        <v>0.25934002748915802</v>
      </c>
      <c r="F101" s="89">
        <v>7047142</v>
      </c>
      <c r="G101" s="89"/>
      <c r="H101" t="s">
        <v>19630</v>
      </c>
      <c r="I101" s="89"/>
    </row>
    <row r="102" x14ac:dyDescent="0.3">
      <c r="A102" t="s">
        <v>3992</v>
      </c>
      <c r="B102" t="s">
        <v>19480</v>
      </c>
      <c r="C102" t="s">
        <v>19533</v>
      </c>
      <c r="D102" t="s">
        <v>19624</v>
      </c>
      <c r="E102" s="89">
        <v>6.4124718928609645E-2</v>
      </c>
      <c r="F102" s="89">
        <v>7047142</v>
      </c>
      <c r="G102" s="89"/>
      <c r="H102" t="s">
        <v>19630</v>
      </c>
      <c r="I102" s="89"/>
    </row>
    <row r="103" x14ac:dyDescent="0.3">
      <c r="A103" t="s">
        <v>3993</v>
      </c>
      <c r="B103" t="s">
        <v>19480</v>
      </c>
      <c r="C103" t="s">
        <v>19533</v>
      </c>
      <c r="D103" t="s">
        <v>19623</v>
      </c>
      <c r="E103" s="89">
        <v>0.26475115727765952</v>
      </c>
      <c r="F103" s="89">
        <v>7047142</v>
      </c>
      <c r="G103" s="89"/>
      <c r="H103" t="s">
        <v>19630</v>
      </c>
      <c r="I103" s="89"/>
    </row>
    <row r="104" x14ac:dyDescent="0.3">
      <c r="A104" t="s">
        <v>3994</v>
      </c>
      <c r="B104" t="s">
        <v>19480</v>
      </c>
      <c r="C104" t="s">
        <v>19617</v>
      </c>
      <c r="D104" t="s">
        <v>19624</v>
      </c>
      <c r="E104" s="89">
        <v>6.4124718928609645E-2</v>
      </c>
      <c r="F104" s="89">
        <v>7047142</v>
      </c>
      <c r="G104" s="89"/>
      <c r="H104" t="s">
        <v>19630</v>
      </c>
      <c r="I104" s="89"/>
    </row>
    <row r="105" x14ac:dyDescent="0.3">
      <c r="A105" t="s">
        <v>3995</v>
      </c>
      <c r="B105" t="s">
        <v>19480</v>
      </c>
      <c r="C105" t="s">
        <v>19617</v>
      </c>
      <c r="D105" t="s">
        <v>19623</v>
      </c>
      <c r="E105" s="89">
        <v>0.26846855079690463</v>
      </c>
      <c r="F105" s="89">
        <v>7047142</v>
      </c>
      <c r="G105" s="89"/>
      <c r="H105" t="s">
        <v>19630</v>
      </c>
      <c r="I105" s="89"/>
    </row>
    <row r="106" x14ac:dyDescent="0.3">
      <c r="A106" t="s">
        <v>3996</v>
      </c>
      <c r="B106" t="s">
        <v>19480</v>
      </c>
      <c r="C106" t="s">
        <v>19616</v>
      </c>
      <c r="D106" t="s">
        <v>19624</v>
      </c>
      <c r="E106" s="89">
        <v>6.4124718928609645E-2</v>
      </c>
      <c r="F106" s="89">
        <v>7047142</v>
      </c>
      <c r="G106" s="89"/>
      <c r="H106" t="s">
        <v>19630</v>
      </c>
      <c r="I106" s="89"/>
    </row>
    <row r="107" x14ac:dyDescent="0.3">
      <c r="A107" t="s">
        <v>3997</v>
      </c>
      <c r="B107" t="s">
        <v>19480</v>
      </c>
      <c r="C107" t="s">
        <v>19616</v>
      </c>
      <c r="D107" t="s">
        <v>19623</v>
      </c>
      <c r="E107" s="89">
        <v>0.26475115727765952</v>
      </c>
      <c r="F107" s="89">
        <v>7047142</v>
      </c>
      <c r="G107" s="89"/>
      <c r="H107" t="s">
        <v>19630</v>
      </c>
      <c r="I107" s="89"/>
    </row>
    <row r="108" x14ac:dyDescent="0.3">
      <c r="A108" t="s">
        <v>3998</v>
      </c>
      <c r="B108" t="s">
        <v>19480</v>
      </c>
      <c r="C108" t="s">
        <v>19615</v>
      </c>
      <c r="D108" t="s">
        <v>19624</v>
      </c>
      <c r="E108" s="89">
        <v>6.4124718928609645E-2</v>
      </c>
      <c r="F108" s="89">
        <v>7047142</v>
      </c>
      <c r="G108" s="89"/>
      <c r="H108" t="s">
        <v>19630</v>
      </c>
      <c r="I108" s="89"/>
    </row>
    <row r="109" x14ac:dyDescent="0.3">
      <c r="A109" t="s">
        <v>3999</v>
      </c>
      <c r="B109" t="s">
        <v>19480</v>
      </c>
      <c r="C109" t="s">
        <v>19615</v>
      </c>
      <c r="D109" t="s">
        <v>19623</v>
      </c>
      <c r="E109" s="89">
        <v>0.26863372413951642</v>
      </c>
      <c r="F109" s="89">
        <v>7047142</v>
      </c>
      <c r="G109" s="89"/>
      <c r="H109" t="s">
        <v>19630</v>
      </c>
      <c r="I109" s="89"/>
    </row>
    <row r="110" x14ac:dyDescent="0.3">
      <c r="A110" t="s">
        <v>4000</v>
      </c>
      <c r="B110" t="s">
        <v>19480</v>
      </c>
      <c r="C110" t="s">
        <v>19622</v>
      </c>
      <c r="D110" t="s">
        <v>19624</v>
      </c>
      <c r="E110" s="89">
        <v>4.0303998415244083E-2</v>
      </c>
      <c r="F110" s="89">
        <v>7047142</v>
      </c>
      <c r="G110" s="89"/>
      <c r="H110" t="s">
        <v>19630</v>
      </c>
      <c r="I110" s="89"/>
    </row>
    <row r="111" x14ac:dyDescent="0.3">
      <c r="A111" t="s">
        <v>4001</v>
      </c>
      <c r="B111" t="s">
        <v>19480</v>
      </c>
      <c r="C111" t="s">
        <v>19622</v>
      </c>
      <c r="D111" t="s">
        <v>19623</v>
      </c>
      <c r="E111" s="89">
        <v>0.23514936977288101</v>
      </c>
      <c r="F111" s="89">
        <v>7047142</v>
      </c>
      <c r="G111" s="89"/>
      <c r="H111" t="s">
        <v>19630</v>
      </c>
      <c r="I111" s="89"/>
    </row>
    <row r="112" x14ac:dyDescent="0.3">
      <c r="A112" t="s">
        <v>4002</v>
      </c>
      <c r="B112" t="s">
        <v>19480</v>
      </c>
      <c r="C112" t="s">
        <v>19527</v>
      </c>
      <c r="D112" t="s">
        <v>19624</v>
      </c>
      <c r="E112" s="89">
        <v>4.0303998415244083E-2</v>
      </c>
      <c r="F112" s="89">
        <v>7047142</v>
      </c>
      <c r="G112" s="89"/>
      <c r="H112" t="s">
        <v>19630</v>
      </c>
      <c r="I112" s="89"/>
    </row>
    <row r="113" x14ac:dyDescent="0.3">
      <c r="A113" t="s">
        <v>4003</v>
      </c>
      <c r="B113" t="s">
        <v>19480</v>
      </c>
      <c r="C113" t="s">
        <v>19527</v>
      </c>
      <c r="D113" t="s">
        <v>19623</v>
      </c>
      <c r="E113" s="89">
        <v>0.23514936977288101</v>
      </c>
      <c r="F113" s="89">
        <v>7047142</v>
      </c>
      <c r="G113" s="89"/>
      <c r="H113" t="s">
        <v>19630</v>
      </c>
      <c r="I113" s="89"/>
    </row>
    <row r="114" x14ac:dyDescent="0.3">
      <c r="A114" t="s">
        <v>4004</v>
      </c>
      <c r="B114" t="s">
        <v>19481</v>
      </c>
      <c r="C114" t="s">
        <v>19620</v>
      </c>
      <c r="D114" t="s">
        <v>19624</v>
      </c>
      <c r="E114" s="89">
        <v>7.0465354497670279E-3</v>
      </c>
      <c r="F114" s="89">
        <v>7047142</v>
      </c>
      <c r="G114" s="89"/>
      <c r="H114" t="s">
        <v>19630</v>
      </c>
      <c r="I114" s="89"/>
    </row>
    <row r="115" x14ac:dyDescent="0.3">
      <c r="A115" t="s">
        <v>4005</v>
      </c>
      <c r="B115" t="s">
        <v>19481</v>
      </c>
      <c r="C115" t="s">
        <v>19620</v>
      </c>
      <c r="D115" t="s">
        <v>19623</v>
      </c>
      <c r="E115" s="89">
        <v>6.7339992002544868E-2</v>
      </c>
      <c r="F115" s="89">
        <v>7047142</v>
      </c>
      <c r="G115" s="89"/>
      <c r="H115" t="s">
        <v>19630</v>
      </c>
      <c r="I115" s="89"/>
    </row>
    <row r="116" x14ac:dyDescent="0.3">
      <c r="A116" t="s">
        <v>4006</v>
      </c>
      <c r="B116" t="s">
        <v>19481</v>
      </c>
      <c r="C116" t="s">
        <v>19619</v>
      </c>
      <c r="D116" t="s">
        <v>19624</v>
      </c>
      <c r="E116" s="89">
        <v>8.0192408236702158E-3</v>
      </c>
      <c r="F116" s="89">
        <v>7047142</v>
      </c>
      <c r="G116" s="89"/>
      <c r="H116" t="s">
        <v>19630</v>
      </c>
      <c r="I116" s="89"/>
    </row>
    <row r="117" x14ac:dyDescent="0.3">
      <c r="A117" t="s">
        <v>4007</v>
      </c>
      <c r="B117" t="s">
        <v>19481</v>
      </c>
      <c r="C117" t="s">
        <v>19619</v>
      </c>
      <c r="D117" t="s">
        <v>19623</v>
      </c>
      <c r="E117" s="89">
        <v>7.3256611450309206E-2</v>
      </c>
      <c r="F117" s="89">
        <v>7047142</v>
      </c>
      <c r="G117" s="89"/>
      <c r="H117" t="s">
        <v>19630</v>
      </c>
      <c r="I117" s="89"/>
    </row>
    <row r="118" x14ac:dyDescent="0.3">
      <c r="A118" t="s">
        <v>4008</v>
      </c>
      <c r="B118" t="s">
        <v>19481</v>
      </c>
      <c r="C118" t="s">
        <v>19618</v>
      </c>
      <c r="D118" t="s">
        <v>19624</v>
      </c>
      <c r="E118" s="89">
        <v>1.0789203555853411E-2</v>
      </c>
      <c r="F118" s="89">
        <v>7047142</v>
      </c>
      <c r="G118" s="89"/>
      <c r="H118" t="s">
        <v>19630</v>
      </c>
      <c r="I118" s="89"/>
    </row>
    <row r="119" x14ac:dyDescent="0.3">
      <c r="A119" t="s">
        <v>4009</v>
      </c>
      <c r="B119" t="s">
        <v>19481</v>
      </c>
      <c r="C119" t="s">
        <v>19618</v>
      </c>
      <c r="D119" t="s">
        <v>19623</v>
      </c>
      <c r="E119" s="89">
        <v>7.9004298199396597E-2</v>
      </c>
      <c r="F119" s="89">
        <v>7047142</v>
      </c>
      <c r="G119" s="89"/>
      <c r="H119" t="s">
        <v>19630</v>
      </c>
      <c r="I119" s="89"/>
    </row>
    <row r="120" x14ac:dyDescent="0.3">
      <c r="A120" t="s">
        <v>4010</v>
      </c>
      <c r="B120" t="s">
        <v>19481</v>
      </c>
      <c r="C120" t="s">
        <v>19621</v>
      </c>
      <c r="D120" t="s">
        <v>19624</v>
      </c>
      <c r="E120" s="89">
        <v>1.689020786429004E-4</v>
      </c>
      <c r="F120" s="89">
        <v>7047142</v>
      </c>
      <c r="G120" s="89"/>
      <c r="H120" t="s">
        <v>19630</v>
      </c>
      <c r="I120" s="89"/>
    </row>
    <row r="121" x14ac:dyDescent="0.3">
      <c r="A121" t="s">
        <v>4011</v>
      </c>
      <c r="B121" t="s">
        <v>19481</v>
      </c>
      <c r="C121" t="s">
        <v>19621</v>
      </c>
      <c r="D121" t="s">
        <v>19623</v>
      </c>
      <c r="E121" s="89">
        <v>8.9873087137789347E-3</v>
      </c>
      <c r="F121" s="89">
        <v>7047142</v>
      </c>
      <c r="G121" s="89"/>
      <c r="H121" t="s">
        <v>19630</v>
      </c>
      <c r="I121" s="89"/>
    </row>
    <row r="122" x14ac:dyDescent="0.3">
      <c r="A122" t="s">
        <v>4012</v>
      </c>
      <c r="B122" t="s">
        <v>19481</v>
      </c>
      <c r="C122" t="s">
        <v>19614</v>
      </c>
      <c r="D122" t="s">
        <v>19624</v>
      </c>
      <c r="E122" s="89">
        <v>1.889907262088732E-2</v>
      </c>
      <c r="F122" s="89">
        <v>7047142</v>
      </c>
      <c r="G122" s="89"/>
      <c r="H122" t="s">
        <v>19630</v>
      </c>
      <c r="I122" s="89"/>
    </row>
    <row r="123" x14ac:dyDescent="0.3">
      <c r="A123" t="s">
        <v>4013</v>
      </c>
      <c r="B123" t="s">
        <v>19481</v>
      </c>
      <c r="C123" t="s">
        <v>19614</v>
      </c>
      <c r="D123" t="s">
        <v>19623</v>
      </c>
      <c r="E123" s="89">
        <v>9.4961296278041465E-2</v>
      </c>
      <c r="F123" s="89">
        <v>7047142</v>
      </c>
      <c r="G123" s="89"/>
      <c r="H123" t="s">
        <v>19630</v>
      </c>
      <c r="I123" s="89"/>
    </row>
    <row r="124" x14ac:dyDescent="0.3">
      <c r="A124" t="s">
        <v>4014</v>
      </c>
      <c r="B124" t="s">
        <v>19481</v>
      </c>
      <c r="C124" t="s">
        <v>19549</v>
      </c>
      <c r="D124" t="s">
        <v>19624</v>
      </c>
      <c r="E124" s="89">
        <v>1.535065764088984E-2</v>
      </c>
      <c r="F124" s="89">
        <v>7047142</v>
      </c>
      <c r="G124" s="89"/>
      <c r="H124" t="s">
        <v>19630</v>
      </c>
      <c r="I124" s="89"/>
    </row>
    <row r="125" x14ac:dyDescent="0.3">
      <c r="A125" t="s">
        <v>4015</v>
      </c>
      <c r="B125" t="s">
        <v>19481</v>
      </c>
      <c r="C125" t="s">
        <v>19549</v>
      </c>
      <c r="D125" t="s">
        <v>19623</v>
      </c>
      <c r="E125" s="89">
        <v>8.6665105774926449E-2</v>
      </c>
      <c r="F125" s="89">
        <v>7047142</v>
      </c>
      <c r="G125" s="89"/>
      <c r="H125" t="s">
        <v>19630</v>
      </c>
      <c r="I125" s="89"/>
    </row>
    <row r="126" x14ac:dyDescent="0.3">
      <c r="A126" t="s">
        <v>4016</v>
      </c>
      <c r="B126" t="s">
        <v>19481</v>
      </c>
      <c r="C126" t="s">
        <v>19561</v>
      </c>
      <c r="D126" t="s">
        <v>19624</v>
      </c>
      <c r="E126" s="89">
        <v>1.526780626067048E-2</v>
      </c>
      <c r="F126" s="89">
        <v>7047142</v>
      </c>
      <c r="G126" s="89"/>
      <c r="H126" t="s">
        <v>19630</v>
      </c>
      <c r="I126" s="89"/>
    </row>
    <row r="127" x14ac:dyDescent="0.3">
      <c r="A127" t="s">
        <v>4017</v>
      </c>
      <c r="B127" t="s">
        <v>19481</v>
      </c>
      <c r="C127" t="s">
        <v>19561</v>
      </c>
      <c r="D127" t="s">
        <v>19623</v>
      </c>
      <c r="E127" s="89">
        <v>8.4907750090927311E-2</v>
      </c>
      <c r="F127" s="89">
        <v>7047142</v>
      </c>
      <c r="G127" s="89"/>
      <c r="H127" t="s">
        <v>19630</v>
      </c>
      <c r="I127" s="89"/>
    </row>
    <row r="128" x14ac:dyDescent="0.3">
      <c r="A128" t="s">
        <v>4018</v>
      </c>
      <c r="B128" t="s">
        <v>19481</v>
      </c>
      <c r="C128" t="s">
        <v>19550</v>
      </c>
      <c r="D128" t="s">
        <v>19624</v>
      </c>
      <c r="E128" s="89">
        <v>1.887067073256225E-2</v>
      </c>
      <c r="F128" s="89">
        <v>7047142</v>
      </c>
      <c r="G128" s="89"/>
      <c r="H128" t="s">
        <v>19630</v>
      </c>
      <c r="I128" s="89"/>
    </row>
    <row r="129" x14ac:dyDescent="0.3">
      <c r="A129" t="s">
        <v>4019</v>
      </c>
      <c r="B129" t="s">
        <v>19481</v>
      </c>
      <c r="C129" t="s">
        <v>19550</v>
      </c>
      <c r="D129" t="s">
        <v>19623</v>
      </c>
      <c r="E129" s="89">
        <v>9.4860363026146269E-2</v>
      </c>
      <c r="F129" s="89">
        <v>7047142</v>
      </c>
      <c r="G129" s="89"/>
      <c r="H129" t="s">
        <v>19630</v>
      </c>
      <c r="I129" s="89"/>
    </row>
    <row r="130" x14ac:dyDescent="0.3">
      <c r="A130" t="s">
        <v>4020</v>
      </c>
      <c r="B130" t="s">
        <v>19481</v>
      </c>
      <c r="C130" t="s">
        <v>19540</v>
      </c>
      <c r="D130" t="s">
        <v>19624</v>
      </c>
      <c r="E130" s="89">
        <v>1.889907255767985E-2</v>
      </c>
      <c r="F130" s="89">
        <v>7047142</v>
      </c>
      <c r="G130" s="89"/>
      <c r="H130" t="s">
        <v>19630</v>
      </c>
      <c r="I130" s="89"/>
    </row>
    <row r="131" x14ac:dyDescent="0.3">
      <c r="A131" t="s">
        <v>4021</v>
      </c>
      <c r="B131" t="s">
        <v>19481</v>
      </c>
      <c r="C131" t="s">
        <v>19540</v>
      </c>
      <c r="D131" t="s">
        <v>19623</v>
      </c>
      <c r="E131" s="89">
        <v>9.4961296481790192E-2</v>
      </c>
      <c r="F131" s="89">
        <v>7047142</v>
      </c>
      <c r="G131" s="89"/>
      <c r="H131" t="s">
        <v>19630</v>
      </c>
      <c r="I131" s="89"/>
    </row>
    <row r="132" x14ac:dyDescent="0.3">
      <c r="A132" t="s">
        <v>4022</v>
      </c>
      <c r="B132" t="s">
        <v>19481</v>
      </c>
      <c r="C132" t="s">
        <v>19554</v>
      </c>
      <c r="D132" t="s">
        <v>19624</v>
      </c>
      <c r="E132" s="89">
        <v>1.8856787020118889E-2</v>
      </c>
      <c r="F132" s="89">
        <v>7047142</v>
      </c>
      <c r="G132" s="89"/>
      <c r="H132" t="s">
        <v>19630</v>
      </c>
      <c r="I132" s="89"/>
    </row>
    <row r="133" x14ac:dyDescent="0.3">
      <c r="A133" t="s">
        <v>4023</v>
      </c>
      <c r="B133" t="s">
        <v>19481</v>
      </c>
      <c r="C133" t="s">
        <v>19554</v>
      </c>
      <c r="D133" t="s">
        <v>19623</v>
      </c>
      <c r="E133" s="89">
        <v>9.4457122762833023E-2</v>
      </c>
      <c r="F133" s="89">
        <v>7047142</v>
      </c>
      <c r="G133" s="89"/>
      <c r="H133" t="s">
        <v>19630</v>
      </c>
      <c r="I133" s="89"/>
    </row>
    <row r="134" x14ac:dyDescent="0.3">
      <c r="A134" t="s">
        <v>4024</v>
      </c>
      <c r="B134" t="s">
        <v>19481</v>
      </c>
      <c r="C134" t="s">
        <v>19539</v>
      </c>
      <c r="D134" t="s">
        <v>19624</v>
      </c>
      <c r="E134" s="89">
        <v>1.889907255767985E-2</v>
      </c>
      <c r="F134" s="89">
        <v>7047142</v>
      </c>
      <c r="G134" s="89"/>
      <c r="H134" t="s">
        <v>19630</v>
      </c>
      <c r="I134" s="89"/>
    </row>
    <row r="135" x14ac:dyDescent="0.3">
      <c r="A135" t="s">
        <v>4025</v>
      </c>
      <c r="B135" t="s">
        <v>19481</v>
      </c>
      <c r="C135" t="s">
        <v>19539</v>
      </c>
      <c r="D135" t="s">
        <v>19623</v>
      </c>
      <c r="E135" s="89">
        <v>9.4961296481790192E-2</v>
      </c>
      <c r="F135" s="89">
        <v>7047142</v>
      </c>
      <c r="G135" s="89"/>
      <c r="H135" t="s">
        <v>19630</v>
      </c>
      <c r="I135" s="89"/>
    </row>
    <row r="136" x14ac:dyDescent="0.3">
      <c r="A136" t="s">
        <v>4026</v>
      </c>
      <c r="B136" t="s">
        <v>19481</v>
      </c>
      <c r="C136" t="s">
        <v>19555</v>
      </c>
      <c r="D136" t="s">
        <v>19624</v>
      </c>
      <c r="E136" s="89">
        <v>1.8658616509465879E-2</v>
      </c>
      <c r="F136" s="89">
        <v>7047142</v>
      </c>
      <c r="G136" s="89"/>
      <c r="H136" t="s">
        <v>19630</v>
      </c>
      <c r="I136" s="89"/>
    </row>
    <row r="137" x14ac:dyDescent="0.3">
      <c r="A137" t="s">
        <v>4027</v>
      </c>
      <c r="B137" t="s">
        <v>19481</v>
      </c>
      <c r="C137" t="s">
        <v>19555</v>
      </c>
      <c r="D137" t="s">
        <v>19623</v>
      </c>
      <c r="E137" s="89">
        <v>9.4501881784496852E-2</v>
      </c>
      <c r="F137" s="89">
        <v>7047142</v>
      </c>
      <c r="G137" s="89"/>
      <c r="H137" t="s">
        <v>19630</v>
      </c>
      <c r="I137" s="89"/>
    </row>
    <row r="138" x14ac:dyDescent="0.3">
      <c r="A138" t="s">
        <v>4028</v>
      </c>
      <c r="B138" t="s">
        <v>19481</v>
      </c>
      <c r="C138" t="s">
        <v>19556</v>
      </c>
      <c r="D138" t="s">
        <v>19624</v>
      </c>
      <c r="E138" s="89">
        <v>3.7238746920634888E-3</v>
      </c>
      <c r="F138" s="89">
        <v>7047142</v>
      </c>
      <c r="G138" s="89"/>
      <c r="H138" t="s">
        <v>19630</v>
      </c>
      <c r="I138" s="89"/>
    </row>
    <row r="139" x14ac:dyDescent="0.3">
      <c r="A139" t="s">
        <v>4029</v>
      </c>
      <c r="B139" t="s">
        <v>19481</v>
      </c>
      <c r="C139" t="s">
        <v>19556</v>
      </c>
      <c r="D139" t="s">
        <v>19623</v>
      </c>
      <c r="E139" s="89">
        <v>2.6344229920173549E-2</v>
      </c>
      <c r="F139" s="89">
        <v>7047142</v>
      </c>
      <c r="G139" s="89"/>
      <c r="H139" t="s">
        <v>19630</v>
      </c>
      <c r="I139" s="89"/>
    </row>
    <row r="140" x14ac:dyDescent="0.3">
      <c r="A140" t="s">
        <v>4030</v>
      </c>
      <c r="B140" t="s">
        <v>19481</v>
      </c>
      <c r="C140" t="s">
        <v>19557</v>
      </c>
      <c r="D140" t="s">
        <v>19624</v>
      </c>
      <c r="E140" s="89">
        <v>1.3713484525942199E-2</v>
      </c>
      <c r="F140" s="89">
        <v>7047142</v>
      </c>
      <c r="G140" s="89"/>
      <c r="H140" t="s">
        <v>19630</v>
      </c>
      <c r="I140" s="89"/>
    </row>
    <row r="141" x14ac:dyDescent="0.3">
      <c r="A141" t="s">
        <v>4031</v>
      </c>
      <c r="B141" t="s">
        <v>19481</v>
      </c>
      <c r="C141" t="s">
        <v>19557</v>
      </c>
      <c r="D141" t="s">
        <v>19623</v>
      </c>
      <c r="E141" s="89">
        <v>7.3305383429468157E-2</v>
      </c>
      <c r="F141" s="89">
        <v>7047142</v>
      </c>
      <c r="G141" s="89"/>
      <c r="H141" t="s">
        <v>19630</v>
      </c>
      <c r="I141" s="89"/>
    </row>
    <row r="142" x14ac:dyDescent="0.3">
      <c r="A142" t="s">
        <v>4032</v>
      </c>
      <c r="B142" t="s">
        <v>19481</v>
      </c>
      <c r="C142" t="s">
        <v>19558</v>
      </c>
      <c r="D142" t="s">
        <v>19624</v>
      </c>
      <c r="E142" s="89">
        <v>1.8877488125503571E-2</v>
      </c>
      <c r="F142" s="89">
        <v>7047142</v>
      </c>
      <c r="G142" s="89"/>
      <c r="H142" t="s">
        <v>19630</v>
      </c>
      <c r="I142" s="89"/>
    </row>
    <row r="143" x14ac:dyDescent="0.3">
      <c r="A143" t="s">
        <v>4033</v>
      </c>
      <c r="B143" t="s">
        <v>19481</v>
      </c>
      <c r="C143" t="s">
        <v>19558</v>
      </c>
      <c r="D143" t="s">
        <v>19623</v>
      </c>
      <c r="E143" s="89">
        <v>9.3659884485145312E-2</v>
      </c>
      <c r="F143" s="89">
        <v>7047142</v>
      </c>
      <c r="G143" s="89"/>
      <c r="H143" t="s">
        <v>19630</v>
      </c>
      <c r="I143" s="89"/>
    </row>
    <row r="144" x14ac:dyDescent="0.3">
      <c r="A144" t="s">
        <v>4034</v>
      </c>
      <c r="B144" t="s">
        <v>19481</v>
      </c>
      <c r="C144" t="s">
        <v>19551</v>
      </c>
      <c r="D144" t="s">
        <v>19624</v>
      </c>
      <c r="E144" s="89">
        <v>1.8405378977928731E-2</v>
      </c>
      <c r="F144" s="89">
        <v>7047142</v>
      </c>
      <c r="G144" s="89"/>
      <c r="H144" t="s">
        <v>19630</v>
      </c>
      <c r="I144" s="89"/>
    </row>
    <row r="145" x14ac:dyDescent="0.3">
      <c r="A145" t="s">
        <v>4035</v>
      </c>
      <c r="B145" t="s">
        <v>19481</v>
      </c>
      <c r="C145" t="s">
        <v>19551</v>
      </c>
      <c r="D145" t="s">
        <v>19623</v>
      </c>
      <c r="E145" s="89">
        <v>9.4262671227529279E-2</v>
      </c>
      <c r="F145" s="89">
        <v>7047142</v>
      </c>
      <c r="G145" s="89"/>
      <c r="H145" t="s">
        <v>19630</v>
      </c>
      <c r="I145" s="89"/>
    </row>
    <row r="146" x14ac:dyDescent="0.3">
      <c r="A146" t="s">
        <v>4036</v>
      </c>
      <c r="B146" t="s">
        <v>19481</v>
      </c>
      <c r="C146" t="s">
        <v>19548</v>
      </c>
      <c r="D146" t="s">
        <v>19624</v>
      </c>
      <c r="E146" s="89">
        <v>1.50670727198735E-2</v>
      </c>
      <c r="F146" s="89">
        <v>7047142</v>
      </c>
      <c r="G146" s="89"/>
      <c r="H146" t="s">
        <v>19630</v>
      </c>
      <c r="I146" s="89"/>
    </row>
    <row r="147" x14ac:dyDescent="0.3">
      <c r="A147" t="s">
        <v>4037</v>
      </c>
      <c r="B147" t="s">
        <v>19481</v>
      </c>
      <c r="C147" t="s">
        <v>19548</v>
      </c>
      <c r="D147" t="s">
        <v>19623</v>
      </c>
      <c r="E147" s="89">
        <v>8.267401518992254E-2</v>
      </c>
      <c r="F147" s="89">
        <v>7047142</v>
      </c>
      <c r="G147" s="89"/>
      <c r="H147" t="s">
        <v>19630</v>
      </c>
      <c r="I147" s="89"/>
    </row>
    <row r="148" x14ac:dyDescent="0.3">
      <c r="A148" t="s">
        <v>4038</v>
      </c>
      <c r="B148" t="s">
        <v>19481</v>
      </c>
      <c r="C148" t="s">
        <v>19545</v>
      </c>
      <c r="D148" t="s">
        <v>19624</v>
      </c>
      <c r="E148" s="89">
        <v>1.8910780409994631E-2</v>
      </c>
      <c r="F148" s="89">
        <v>7047142</v>
      </c>
      <c r="G148" s="89"/>
      <c r="H148" t="s">
        <v>19630</v>
      </c>
      <c r="I148" s="89"/>
    </row>
    <row r="149" x14ac:dyDescent="0.3">
      <c r="A149" t="s">
        <v>4039</v>
      </c>
      <c r="B149" t="s">
        <v>19481</v>
      </c>
      <c r="C149" t="s">
        <v>19545</v>
      </c>
      <c r="D149" t="s">
        <v>19623</v>
      </c>
      <c r="E149" s="89">
        <v>9.5086448067726981E-2</v>
      </c>
      <c r="F149" s="89">
        <v>7047142</v>
      </c>
      <c r="G149" s="89"/>
      <c r="H149" t="s">
        <v>19630</v>
      </c>
      <c r="I149" s="89"/>
    </row>
    <row r="150" x14ac:dyDescent="0.3">
      <c r="A150" t="s">
        <v>4040</v>
      </c>
      <c r="B150" t="s">
        <v>19481</v>
      </c>
      <c r="C150" t="s">
        <v>19544</v>
      </c>
      <c r="D150" t="s">
        <v>19624</v>
      </c>
      <c r="E150" s="89">
        <v>1.889907255767985E-2</v>
      </c>
      <c r="F150" s="89">
        <v>7047142</v>
      </c>
      <c r="G150" s="89"/>
      <c r="H150" t="s">
        <v>19630</v>
      </c>
      <c r="I150" s="89"/>
    </row>
    <row r="151" x14ac:dyDescent="0.3">
      <c r="A151" t="s">
        <v>4041</v>
      </c>
      <c r="B151" t="s">
        <v>19481</v>
      </c>
      <c r="C151" t="s">
        <v>19544</v>
      </c>
      <c r="D151" t="s">
        <v>19623</v>
      </c>
      <c r="E151" s="89">
        <v>9.4961296481790192E-2</v>
      </c>
      <c r="F151" s="89">
        <v>7047142</v>
      </c>
      <c r="G151" s="89"/>
      <c r="H151" t="s">
        <v>19630</v>
      </c>
      <c r="I151" s="89"/>
    </row>
    <row r="152" x14ac:dyDescent="0.3">
      <c r="A152" t="s">
        <v>4042</v>
      </c>
      <c r="B152" t="s">
        <v>19481</v>
      </c>
      <c r="C152" t="s">
        <v>19546</v>
      </c>
      <c r="D152" t="s">
        <v>19624</v>
      </c>
      <c r="E152" s="89">
        <v>1.8902288095695819E-2</v>
      </c>
      <c r="F152" s="89">
        <v>7047142</v>
      </c>
      <c r="G152" s="89"/>
      <c r="H152" t="s">
        <v>19630</v>
      </c>
      <c r="I152" s="89"/>
    </row>
    <row r="153" x14ac:dyDescent="0.3">
      <c r="A153" t="s">
        <v>4043</v>
      </c>
      <c r="B153" t="s">
        <v>19481</v>
      </c>
      <c r="C153" t="s">
        <v>19546</v>
      </c>
      <c r="D153" t="s">
        <v>19623</v>
      </c>
      <c r="E153" s="89">
        <v>9.4988618328985447E-2</v>
      </c>
      <c r="F153" s="89">
        <v>7047142</v>
      </c>
      <c r="G153" s="89"/>
      <c r="H153" t="s">
        <v>19630</v>
      </c>
      <c r="I153" s="89"/>
    </row>
    <row r="154" x14ac:dyDescent="0.3">
      <c r="A154" t="s">
        <v>4044</v>
      </c>
      <c r="B154" t="s">
        <v>19481</v>
      </c>
      <c r="C154" t="s">
        <v>19528</v>
      </c>
      <c r="D154" t="s">
        <v>19624</v>
      </c>
      <c r="E154" s="89">
        <v>1.889907255767985E-2</v>
      </c>
      <c r="F154" s="89">
        <v>7047142</v>
      </c>
      <c r="G154" s="89"/>
      <c r="H154" t="s">
        <v>19630</v>
      </c>
      <c r="I154" s="89"/>
    </row>
    <row r="155" x14ac:dyDescent="0.3">
      <c r="A155" t="s">
        <v>4045</v>
      </c>
      <c r="B155" t="s">
        <v>19481</v>
      </c>
      <c r="C155" t="s">
        <v>19528</v>
      </c>
      <c r="D155" t="s">
        <v>19623</v>
      </c>
      <c r="E155" s="89">
        <v>9.4961296481790192E-2</v>
      </c>
      <c r="F155" s="89">
        <v>7047142</v>
      </c>
      <c r="G155" s="89"/>
      <c r="H155" t="s">
        <v>19630</v>
      </c>
      <c r="I155" s="89"/>
    </row>
    <row r="156" x14ac:dyDescent="0.3">
      <c r="A156" t="s">
        <v>4046</v>
      </c>
      <c r="B156" t="s">
        <v>19481</v>
      </c>
      <c r="C156" t="s">
        <v>19564</v>
      </c>
      <c r="D156" t="s">
        <v>19624</v>
      </c>
      <c r="E156" s="89">
        <v>1.535065764088984E-2</v>
      </c>
      <c r="F156" s="89">
        <v>7047142</v>
      </c>
      <c r="G156" s="89"/>
      <c r="H156" t="s">
        <v>19630</v>
      </c>
      <c r="I156" s="89"/>
    </row>
    <row r="157" x14ac:dyDescent="0.3">
      <c r="A157" t="s">
        <v>4047</v>
      </c>
      <c r="B157" t="s">
        <v>19481</v>
      </c>
      <c r="C157" t="s">
        <v>19564</v>
      </c>
      <c r="D157" t="s">
        <v>19623</v>
      </c>
      <c r="E157" s="89">
        <v>8.6665105820138644E-2</v>
      </c>
      <c r="F157" s="89">
        <v>7047142</v>
      </c>
      <c r="G157" s="89"/>
      <c r="H157" t="s">
        <v>19630</v>
      </c>
      <c r="I157" s="89"/>
    </row>
    <row r="158" x14ac:dyDescent="0.3">
      <c r="A158" t="s">
        <v>4048</v>
      </c>
      <c r="B158" t="s">
        <v>19481</v>
      </c>
      <c r="C158" t="s">
        <v>19565</v>
      </c>
      <c r="D158" t="s">
        <v>19624</v>
      </c>
      <c r="E158" s="89">
        <v>1.889907255767985E-2</v>
      </c>
      <c r="F158" s="89">
        <v>7047142</v>
      </c>
      <c r="G158" s="89"/>
      <c r="H158" t="s">
        <v>19630</v>
      </c>
      <c r="I158" s="89"/>
    </row>
    <row r="159" x14ac:dyDescent="0.3">
      <c r="A159" t="s">
        <v>4049</v>
      </c>
      <c r="B159" t="s">
        <v>19481</v>
      </c>
      <c r="C159" t="s">
        <v>19565</v>
      </c>
      <c r="D159" t="s">
        <v>19623</v>
      </c>
      <c r="E159" s="89">
        <v>9.4936984461427371E-2</v>
      </c>
      <c r="F159" s="89">
        <v>7047142</v>
      </c>
      <c r="G159" s="89"/>
      <c r="H159" t="s">
        <v>19630</v>
      </c>
      <c r="I159" s="89"/>
    </row>
    <row r="160" x14ac:dyDescent="0.3">
      <c r="A160" t="s">
        <v>4050</v>
      </c>
      <c r="B160" t="s">
        <v>19481</v>
      </c>
      <c r="C160" t="s">
        <v>19566</v>
      </c>
      <c r="D160" t="s">
        <v>19624</v>
      </c>
      <c r="E160" s="89">
        <v>1.889907255767985E-2</v>
      </c>
      <c r="F160" s="89">
        <v>7047142</v>
      </c>
      <c r="G160" s="89"/>
      <c r="H160" t="s">
        <v>19630</v>
      </c>
      <c r="I160" s="89"/>
    </row>
    <row r="161" x14ac:dyDescent="0.3">
      <c r="A161" t="s">
        <v>4051</v>
      </c>
      <c r="B161" t="s">
        <v>19481</v>
      </c>
      <c r="C161" t="s">
        <v>19566</v>
      </c>
      <c r="D161" t="s">
        <v>19623</v>
      </c>
      <c r="E161" s="89">
        <v>9.4959522369793256E-2</v>
      </c>
      <c r="F161" s="89">
        <v>7047142</v>
      </c>
      <c r="G161" s="89"/>
      <c r="H161" t="s">
        <v>19630</v>
      </c>
      <c r="I161" s="89"/>
    </row>
    <row r="162" x14ac:dyDescent="0.3">
      <c r="A162" t="s">
        <v>4052</v>
      </c>
      <c r="B162" t="s">
        <v>19481</v>
      </c>
      <c r="C162" t="s">
        <v>19531</v>
      </c>
      <c r="D162" t="s">
        <v>19624</v>
      </c>
      <c r="E162" s="89">
        <v>1.923869514575385E-2</v>
      </c>
      <c r="F162" s="89">
        <v>7047142</v>
      </c>
      <c r="G162" s="89"/>
      <c r="H162" t="s">
        <v>19630</v>
      </c>
      <c r="I162" s="89"/>
    </row>
    <row r="163" x14ac:dyDescent="0.3">
      <c r="A163" t="s">
        <v>4053</v>
      </c>
      <c r="B163" t="s">
        <v>19481</v>
      </c>
      <c r="C163" t="s">
        <v>19531</v>
      </c>
      <c r="D163" t="s">
        <v>19623</v>
      </c>
      <c r="E163" s="89">
        <v>9.619876535849585E-2</v>
      </c>
      <c r="F163" s="89">
        <v>7047142</v>
      </c>
      <c r="G163" s="89"/>
      <c r="H163" t="s">
        <v>19630</v>
      </c>
      <c r="I163" s="89"/>
    </row>
    <row r="164" x14ac:dyDescent="0.3">
      <c r="A164" t="s">
        <v>4054</v>
      </c>
      <c r="B164" t="s">
        <v>19481</v>
      </c>
      <c r="C164" t="s">
        <v>19530</v>
      </c>
      <c r="D164" t="s">
        <v>19624</v>
      </c>
      <c r="E164" s="89">
        <v>2.089156549753839E-2</v>
      </c>
      <c r="F164" s="89">
        <v>7047142</v>
      </c>
      <c r="G164" s="89"/>
      <c r="H164" t="s">
        <v>19630</v>
      </c>
      <c r="I164" s="89"/>
    </row>
    <row r="165" x14ac:dyDescent="0.3">
      <c r="A165" t="s">
        <v>4055</v>
      </c>
      <c r="B165" t="s">
        <v>19481</v>
      </c>
      <c r="C165" t="s">
        <v>19530</v>
      </c>
      <c r="D165" t="s">
        <v>19623</v>
      </c>
      <c r="E165" s="89">
        <v>0.10117842647261251</v>
      </c>
      <c r="F165" s="89">
        <v>7047142</v>
      </c>
      <c r="G165" s="89"/>
      <c r="H165" t="s">
        <v>19630</v>
      </c>
      <c r="I165" s="89"/>
    </row>
    <row r="166" x14ac:dyDescent="0.3">
      <c r="A166" t="s">
        <v>4056</v>
      </c>
      <c r="B166" t="s">
        <v>19481</v>
      </c>
      <c r="C166" t="s">
        <v>19536</v>
      </c>
      <c r="D166" t="s">
        <v>19624</v>
      </c>
      <c r="E166" s="89">
        <v>2.0873775589931001E-2</v>
      </c>
      <c r="F166" s="89">
        <v>7047142</v>
      </c>
      <c r="G166" s="89"/>
      <c r="H166" t="s">
        <v>19630</v>
      </c>
      <c r="I166" s="89"/>
    </row>
    <row r="167" x14ac:dyDescent="0.3">
      <c r="A167" t="s">
        <v>4057</v>
      </c>
      <c r="B167" t="s">
        <v>19481</v>
      </c>
      <c r="C167" t="s">
        <v>19536</v>
      </c>
      <c r="D167" t="s">
        <v>19623</v>
      </c>
      <c r="E167" s="89">
        <v>0.1007466753532747</v>
      </c>
      <c r="F167" s="89">
        <v>7047142</v>
      </c>
      <c r="G167" s="89"/>
      <c r="H167" t="s">
        <v>19630</v>
      </c>
      <c r="I167" s="89"/>
    </row>
    <row r="168" x14ac:dyDescent="0.3">
      <c r="A168" t="s">
        <v>4058</v>
      </c>
      <c r="B168" t="s">
        <v>19481</v>
      </c>
      <c r="C168" t="s">
        <v>19571</v>
      </c>
      <c r="D168" t="s">
        <v>19624</v>
      </c>
      <c r="E168" s="89">
        <v>1.889907255767985E-2</v>
      </c>
      <c r="F168" s="89">
        <v>7047142</v>
      </c>
      <c r="G168" s="89"/>
      <c r="H168" t="s">
        <v>19630</v>
      </c>
      <c r="I168" s="89"/>
    </row>
    <row r="169" x14ac:dyDescent="0.3">
      <c r="A169" t="s">
        <v>4059</v>
      </c>
      <c r="B169" t="s">
        <v>19481</v>
      </c>
      <c r="C169" t="s">
        <v>19571</v>
      </c>
      <c r="D169" t="s">
        <v>19623</v>
      </c>
      <c r="E169" s="89">
        <v>9.4961296481790192E-2</v>
      </c>
      <c r="F169" s="89">
        <v>7047142</v>
      </c>
      <c r="G169" s="89"/>
      <c r="H169" t="s">
        <v>19630</v>
      </c>
      <c r="I169" s="89"/>
    </row>
    <row r="170" x14ac:dyDescent="0.3">
      <c r="A170" t="s">
        <v>4060</v>
      </c>
      <c r="B170" t="s">
        <v>19481</v>
      </c>
      <c r="C170" t="s">
        <v>19569</v>
      </c>
      <c r="D170" t="s">
        <v>19624</v>
      </c>
      <c r="E170" s="89">
        <v>1.889907255767985E-2</v>
      </c>
      <c r="F170" s="89">
        <v>7047142</v>
      </c>
      <c r="G170" s="89"/>
      <c r="H170" t="s">
        <v>19630</v>
      </c>
      <c r="I170" s="89"/>
    </row>
    <row r="171" x14ac:dyDescent="0.3">
      <c r="A171" t="s">
        <v>4061</v>
      </c>
      <c r="B171" t="s">
        <v>19481</v>
      </c>
      <c r="C171" t="s">
        <v>19569</v>
      </c>
      <c r="D171" t="s">
        <v>19623</v>
      </c>
      <c r="E171" s="89">
        <v>9.4961296481790192E-2</v>
      </c>
      <c r="F171" s="89">
        <v>7047142</v>
      </c>
      <c r="G171" s="89"/>
      <c r="H171" t="s">
        <v>19630</v>
      </c>
      <c r="I171" s="89"/>
    </row>
    <row r="172" x14ac:dyDescent="0.3">
      <c r="A172" t="s">
        <v>4062</v>
      </c>
      <c r="B172" t="s">
        <v>19481</v>
      </c>
      <c r="C172" t="s">
        <v>19570</v>
      </c>
      <c r="D172" t="s">
        <v>19624</v>
      </c>
      <c r="E172" s="89">
        <v>1.889907255767985E-2</v>
      </c>
      <c r="F172" s="89">
        <v>7047142</v>
      </c>
      <c r="G172" s="89"/>
      <c r="H172" t="s">
        <v>19630</v>
      </c>
      <c r="I172" s="89"/>
    </row>
    <row r="173" x14ac:dyDescent="0.3">
      <c r="A173" t="s">
        <v>4063</v>
      </c>
      <c r="B173" t="s">
        <v>19481</v>
      </c>
      <c r="C173" t="s">
        <v>19570</v>
      </c>
      <c r="D173" t="s">
        <v>19623</v>
      </c>
      <c r="E173" s="89">
        <v>9.4961296481790192E-2</v>
      </c>
      <c r="F173" s="89">
        <v>7047142</v>
      </c>
      <c r="G173" s="89"/>
      <c r="H173" t="s">
        <v>19630</v>
      </c>
      <c r="I173" s="89"/>
    </row>
    <row r="174" x14ac:dyDescent="0.3">
      <c r="A174" t="s">
        <v>4064</v>
      </c>
      <c r="B174" t="s">
        <v>19481</v>
      </c>
      <c r="C174" t="s">
        <v>19537</v>
      </c>
      <c r="D174" t="s">
        <v>19624</v>
      </c>
      <c r="E174" s="89">
        <v>1.889907255767985E-2</v>
      </c>
      <c r="F174" s="89">
        <v>7047142</v>
      </c>
      <c r="G174" s="89"/>
      <c r="H174" t="s">
        <v>19630</v>
      </c>
      <c r="I174" s="89"/>
    </row>
    <row r="175" x14ac:dyDescent="0.3">
      <c r="A175" t="s">
        <v>4065</v>
      </c>
      <c r="B175" t="s">
        <v>19481</v>
      </c>
      <c r="C175" t="s">
        <v>19537</v>
      </c>
      <c r="D175" t="s">
        <v>19623</v>
      </c>
      <c r="E175" s="89">
        <v>9.4961296481790192E-2</v>
      </c>
      <c r="F175" s="89">
        <v>7047142</v>
      </c>
      <c r="G175" s="89"/>
      <c r="H175" t="s">
        <v>19630</v>
      </c>
      <c r="I175" s="89"/>
    </row>
    <row r="176" x14ac:dyDescent="0.3">
      <c r="A176" t="s">
        <v>4066</v>
      </c>
      <c r="B176" t="s">
        <v>19481</v>
      </c>
      <c r="C176" t="s">
        <v>19538</v>
      </c>
      <c r="D176" t="s">
        <v>19624</v>
      </c>
      <c r="E176" s="89">
        <v>1.889907255767985E-2</v>
      </c>
      <c r="F176" s="89">
        <v>7047142</v>
      </c>
      <c r="G176" s="89"/>
      <c r="H176" t="s">
        <v>19630</v>
      </c>
      <c r="I176" s="89"/>
    </row>
    <row r="177" x14ac:dyDescent="0.3">
      <c r="A177" t="s">
        <v>4067</v>
      </c>
      <c r="B177" t="s">
        <v>19481</v>
      </c>
      <c r="C177" t="s">
        <v>19538</v>
      </c>
      <c r="D177" t="s">
        <v>19623</v>
      </c>
      <c r="E177" s="89">
        <v>9.4961296481790192E-2</v>
      </c>
      <c r="F177" s="89">
        <v>7047142</v>
      </c>
      <c r="G177" s="89"/>
      <c r="H177" t="s">
        <v>19630</v>
      </c>
      <c r="I177" s="89"/>
    </row>
    <row r="178" x14ac:dyDescent="0.3">
      <c r="A178" t="s">
        <v>4068</v>
      </c>
      <c r="B178" t="s">
        <v>19481</v>
      </c>
      <c r="C178" t="s">
        <v>19535</v>
      </c>
      <c r="D178" t="s">
        <v>19624</v>
      </c>
      <c r="E178" s="89">
        <v>1.889907255767985E-2</v>
      </c>
      <c r="F178" s="89">
        <v>7047142</v>
      </c>
      <c r="G178" s="89"/>
      <c r="H178" t="s">
        <v>19630</v>
      </c>
      <c r="I178" s="89"/>
    </row>
    <row r="179" x14ac:dyDescent="0.3">
      <c r="A179" t="s">
        <v>4069</v>
      </c>
      <c r="B179" t="s">
        <v>19481</v>
      </c>
      <c r="C179" t="s">
        <v>19535</v>
      </c>
      <c r="D179" t="s">
        <v>19623</v>
      </c>
      <c r="E179" s="89">
        <v>9.4961296481790192E-2</v>
      </c>
      <c r="F179" s="89">
        <v>7047142</v>
      </c>
      <c r="G179" s="89"/>
      <c r="H179" t="s">
        <v>19630</v>
      </c>
      <c r="I179" s="89"/>
    </row>
    <row r="180" x14ac:dyDescent="0.3">
      <c r="A180" t="s">
        <v>4070</v>
      </c>
      <c r="B180" t="s">
        <v>19481</v>
      </c>
      <c r="C180" t="s">
        <v>19562</v>
      </c>
      <c r="D180" t="s">
        <v>19624</v>
      </c>
      <c r="E180" s="89">
        <v>1.889907255767985E-2</v>
      </c>
      <c r="F180" s="89">
        <v>7047142</v>
      </c>
      <c r="G180" s="89"/>
      <c r="H180" t="s">
        <v>19630</v>
      </c>
      <c r="I180" s="89"/>
    </row>
    <row r="181" x14ac:dyDescent="0.3">
      <c r="A181" t="s">
        <v>4071</v>
      </c>
      <c r="B181" t="s">
        <v>19481</v>
      </c>
      <c r="C181" t="s">
        <v>19562</v>
      </c>
      <c r="D181" t="s">
        <v>19623</v>
      </c>
      <c r="E181" s="89">
        <v>9.4961296481790192E-2</v>
      </c>
      <c r="F181" s="89">
        <v>7047142</v>
      </c>
      <c r="G181" s="89"/>
      <c r="H181" t="s">
        <v>19630</v>
      </c>
      <c r="I181" s="89"/>
    </row>
    <row r="182" x14ac:dyDescent="0.3">
      <c r="A182" t="s">
        <v>4072</v>
      </c>
      <c r="B182" t="s">
        <v>19481</v>
      </c>
      <c r="C182" t="s">
        <v>19563</v>
      </c>
      <c r="D182" t="s">
        <v>19624</v>
      </c>
      <c r="E182" s="89">
        <v>1.6217289656539052E-2</v>
      </c>
      <c r="F182" s="89">
        <v>7047142</v>
      </c>
      <c r="G182" s="89"/>
      <c r="H182" t="s">
        <v>19630</v>
      </c>
      <c r="I182" s="89"/>
    </row>
    <row r="183" x14ac:dyDescent="0.3">
      <c r="A183" t="s">
        <v>4073</v>
      </c>
      <c r="B183" t="s">
        <v>19481</v>
      </c>
      <c r="C183" t="s">
        <v>19563</v>
      </c>
      <c r="D183" t="s">
        <v>19623</v>
      </c>
      <c r="E183" s="89">
        <v>9.0547617084539206E-2</v>
      </c>
      <c r="F183" s="89">
        <v>7047142</v>
      </c>
      <c r="G183" s="89"/>
      <c r="H183" t="s">
        <v>19630</v>
      </c>
      <c r="I183" s="89"/>
    </row>
    <row r="184" x14ac:dyDescent="0.3">
      <c r="A184" t="s">
        <v>4074</v>
      </c>
      <c r="B184" t="s">
        <v>19481</v>
      </c>
      <c r="C184" t="s">
        <v>19567</v>
      </c>
      <c r="D184" t="s">
        <v>19624</v>
      </c>
      <c r="E184" s="89">
        <v>1.674817144655982E-2</v>
      </c>
      <c r="F184" s="89">
        <v>7047142</v>
      </c>
      <c r="G184" s="89"/>
      <c r="H184" t="s">
        <v>19630</v>
      </c>
      <c r="I184" s="89"/>
    </row>
    <row r="185" x14ac:dyDescent="0.3">
      <c r="A185" t="s">
        <v>4075</v>
      </c>
      <c r="B185" t="s">
        <v>19481</v>
      </c>
      <c r="C185" t="s">
        <v>19567</v>
      </c>
      <c r="D185" t="s">
        <v>19623</v>
      </c>
      <c r="E185" s="89">
        <v>9.0960059539386184E-2</v>
      </c>
      <c r="F185" s="89">
        <v>7047142</v>
      </c>
      <c r="G185" s="89"/>
      <c r="H185" t="s">
        <v>19630</v>
      </c>
      <c r="I185" s="89"/>
    </row>
    <row r="186" x14ac:dyDescent="0.3">
      <c r="A186" t="s">
        <v>4076</v>
      </c>
      <c r="B186" t="s">
        <v>19481</v>
      </c>
      <c r="C186" t="s">
        <v>19568</v>
      </c>
      <c r="D186" t="s">
        <v>19624</v>
      </c>
      <c r="E186" s="89">
        <v>1.8549835587616671E-2</v>
      </c>
      <c r="F186" s="89">
        <v>7047142</v>
      </c>
      <c r="G186" s="89"/>
      <c r="H186" t="s">
        <v>19630</v>
      </c>
      <c r="I186" s="89"/>
    </row>
    <row r="187" x14ac:dyDescent="0.3">
      <c r="A187" t="s">
        <v>4077</v>
      </c>
      <c r="B187" t="s">
        <v>19481</v>
      </c>
      <c r="C187" t="s">
        <v>19568</v>
      </c>
      <c r="D187" t="s">
        <v>19623</v>
      </c>
      <c r="E187" s="89">
        <v>9.4356724080408766E-2</v>
      </c>
      <c r="F187" s="89">
        <v>7047142</v>
      </c>
      <c r="G187" s="89"/>
      <c r="H187" t="s">
        <v>19630</v>
      </c>
      <c r="I187" s="89"/>
    </row>
    <row r="188" x14ac:dyDescent="0.3">
      <c r="A188" t="s">
        <v>4078</v>
      </c>
      <c r="B188" t="s">
        <v>19481</v>
      </c>
      <c r="C188" t="s">
        <v>19573</v>
      </c>
      <c r="D188" t="s">
        <v>19624</v>
      </c>
      <c r="E188" s="89">
        <v>1.8095616352451081E-2</v>
      </c>
      <c r="F188" s="89">
        <v>7047142</v>
      </c>
      <c r="G188" s="89"/>
      <c r="H188" t="s">
        <v>19630</v>
      </c>
      <c r="I188" s="89"/>
    </row>
    <row r="189" x14ac:dyDescent="0.3">
      <c r="A189" t="s">
        <v>4079</v>
      </c>
      <c r="B189" t="s">
        <v>19481</v>
      </c>
      <c r="C189" t="s">
        <v>19573</v>
      </c>
      <c r="D189" t="s">
        <v>19623</v>
      </c>
      <c r="E189" s="89">
        <v>9.0220143038426681E-2</v>
      </c>
      <c r="F189" s="89">
        <v>7047142</v>
      </c>
      <c r="G189" s="89"/>
      <c r="H189" t="s">
        <v>19630</v>
      </c>
      <c r="I189" s="89"/>
    </row>
    <row r="190" x14ac:dyDescent="0.3">
      <c r="A190" t="s">
        <v>4080</v>
      </c>
      <c r="B190" t="s">
        <v>19481</v>
      </c>
      <c r="C190" t="s">
        <v>19572</v>
      </c>
      <c r="D190" t="s">
        <v>19624</v>
      </c>
      <c r="E190" s="89">
        <v>6.3609620311421483E-3</v>
      </c>
      <c r="F190" s="89">
        <v>7047142</v>
      </c>
      <c r="G190" s="89"/>
      <c r="H190" t="s">
        <v>19630</v>
      </c>
      <c r="I190" s="89"/>
    </row>
    <row r="191" x14ac:dyDescent="0.3">
      <c r="A191" t="s">
        <v>4081</v>
      </c>
      <c r="B191" t="s">
        <v>19481</v>
      </c>
      <c r="C191" t="s">
        <v>19572</v>
      </c>
      <c r="D191" t="s">
        <v>19623</v>
      </c>
      <c r="E191" s="89">
        <v>6.8275576577790834E-2</v>
      </c>
      <c r="F191" s="89">
        <v>7047142</v>
      </c>
      <c r="G191" s="89"/>
      <c r="H191" t="s">
        <v>19630</v>
      </c>
      <c r="I191" s="89"/>
    </row>
    <row r="192" x14ac:dyDescent="0.3">
      <c r="A192" t="s">
        <v>4082</v>
      </c>
      <c r="B192" t="s">
        <v>19481</v>
      </c>
      <c r="C192" t="s">
        <v>19553</v>
      </c>
      <c r="D192" t="s">
        <v>19624</v>
      </c>
      <c r="E192" s="89">
        <v>1.913033211844901E-3</v>
      </c>
      <c r="F192" s="89">
        <v>7047142</v>
      </c>
      <c r="G192" s="89"/>
      <c r="H192" t="s">
        <v>19630</v>
      </c>
      <c r="I192" s="89"/>
    </row>
    <row r="193" x14ac:dyDescent="0.3">
      <c r="A193" t="s">
        <v>4083</v>
      </c>
      <c r="B193" t="s">
        <v>19481</v>
      </c>
      <c r="C193" t="s">
        <v>19553</v>
      </c>
      <c r="D193" t="s">
        <v>19623</v>
      </c>
      <c r="E193" s="89">
        <v>4.9128155697758219E-2</v>
      </c>
      <c r="F193" s="89">
        <v>7047142</v>
      </c>
      <c r="G193" s="89"/>
      <c r="H193" t="s">
        <v>19630</v>
      </c>
      <c r="I193" s="89"/>
    </row>
    <row r="194" x14ac:dyDescent="0.3">
      <c r="A194" t="s">
        <v>4084</v>
      </c>
      <c r="B194" t="s">
        <v>19481</v>
      </c>
      <c r="C194" t="s">
        <v>19532</v>
      </c>
      <c r="D194" t="s">
        <v>19624</v>
      </c>
      <c r="E194" s="89">
        <v>1.889907255767985E-2</v>
      </c>
      <c r="F194" s="89">
        <v>7047142</v>
      </c>
      <c r="G194" s="89"/>
      <c r="H194" t="s">
        <v>19630</v>
      </c>
      <c r="I194" s="89"/>
    </row>
    <row r="195" x14ac:dyDescent="0.3">
      <c r="A195" t="s">
        <v>4085</v>
      </c>
      <c r="B195" t="s">
        <v>19481</v>
      </c>
      <c r="C195" t="s">
        <v>19532</v>
      </c>
      <c r="D195" t="s">
        <v>19623</v>
      </c>
      <c r="E195" s="89">
        <v>9.6042113142465413E-2</v>
      </c>
      <c r="F195" s="89">
        <v>7047142</v>
      </c>
      <c r="G195" s="89"/>
      <c r="H195" t="s">
        <v>19630</v>
      </c>
      <c r="I195" s="89"/>
    </row>
    <row r="196" x14ac:dyDescent="0.3">
      <c r="A196" t="s">
        <v>4086</v>
      </c>
      <c r="B196" t="s">
        <v>19481</v>
      </c>
      <c r="C196" t="s">
        <v>19547</v>
      </c>
      <c r="D196" t="s">
        <v>19624</v>
      </c>
      <c r="E196" s="89">
        <v>1.621728963653591E-2</v>
      </c>
      <c r="F196" s="89">
        <v>7047142</v>
      </c>
      <c r="G196" s="89"/>
      <c r="H196" t="s">
        <v>19630</v>
      </c>
      <c r="I196" s="89"/>
    </row>
    <row r="197" x14ac:dyDescent="0.3">
      <c r="A197" t="s">
        <v>4087</v>
      </c>
      <c r="B197" t="s">
        <v>19481</v>
      </c>
      <c r="C197" t="s">
        <v>19547</v>
      </c>
      <c r="D197" t="s">
        <v>19623</v>
      </c>
      <c r="E197" s="89">
        <v>9.0547616999333433E-2</v>
      </c>
      <c r="F197" s="89">
        <v>7047142</v>
      </c>
      <c r="G197" s="89"/>
      <c r="H197" t="s">
        <v>19630</v>
      </c>
      <c r="I197" s="89"/>
    </row>
    <row r="198" x14ac:dyDescent="0.3">
      <c r="A198" t="s">
        <v>4088</v>
      </c>
      <c r="B198" t="s">
        <v>19481</v>
      </c>
      <c r="C198" t="s">
        <v>19529</v>
      </c>
      <c r="D198" t="s">
        <v>19624</v>
      </c>
      <c r="E198" s="89">
        <v>1.9202297935484711E-2</v>
      </c>
      <c r="F198" s="89">
        <v>7047142</v>
      </c>
      <c r="G198" s="89"/>
      <c r="H198" t="s">
        <v>19630</v>
      </c>
      <c r="I198" s="89"/>
    </row>
    <row r="199" x14ac:dyDescent="0.3">
      <c r="A199" t="s">
        <v>4089</v>
      </c>
      <c r="B199" t="s">
        <v>19481</v>
      </c>
      <c r="C199" t="s">
        <v>19529</v>
      </c>
      <c r="D199" t="s">
        <v>19623</v>
      </c>
      <c r="E199" s="89">
        <v>9.6330597504485707E-2</v>
      </c>
      <c r="F199" s="89">
        <v>7047142</v>
      </c>
      <c r="G199" s="89"/>
      <c r="H199" t="s">
        <v>19630</v>
      </c>
      <c r="I199" s="89"/>
    </row>
    <row r="200" x14ac:dyDescent="0.3">
      <c r="A200" t="s">
        <v>4090</v>
      </c>
      <c r="B200" t="s">
        <v>19481</v>
      </c>
      <c r="C200" t="s">
        <v>19543</v>
      </c>
      <c r="D200" t="s">
        <v>19624</v>
      </c>
      <c r="E200" s="89">
        <v>1.89139959480106E-2</v>
      </c>
      <c r="F200" s="89">
        <v>7047142</v>
      </c>
      <c r="G200" s="89"/>
      <c r="H200" t="s">
        <v>19630</v>
      </c>
      <c r="I200" s="89"/>
    </row>
    <row r="201" x14ac:dyDescent="0.3">
      <c r="A201" t="s">
        <v>4091</v>
      </c>
      <c r="B201" t="s">
        <v>19481</v>
      </c>
      <c r="C201" t="s">
        <v>19543</v>
      </c>
      <c r="D201" t="s">
        <v>19623</v>
      </c>
      <c r="E201" s="89">
        <v>9.5114155832823344E-2</v>
      </c>
      <c r="F201" s="89">
        <v>7047142</v>
      </c>
      <c r="G201" s="89"/>
      <c r="H201" t="s">
        <v>19630</v>
      </c>
      <c r="I201" s="89"/>
    </row>
    <row r="202" x14ac:dyDescent="0.3">
      <c r="A202" t="s">
        <v>4092</v>
      </c>
      <c r="B202" t="s">
        <v>19481</v>
      </c>
      <c r="C202" t="s">
        <v>19542</v>
      </c>
      <c r="D202" t="s">
        <v>19624</v>
      </c>
      <c r="E202" s="89">
        <v>1.889907255767985E-2</v>
      </c>
      <c r="F202" s="89">
        <v>7047142</v>
      </c>
      <c r="G202" s="89"/>
      <c r="H202" t="s">
        <v>19630</v>
      </c>
      <c r="I202" s="89"/>
    </row>
    <row r="203" x14ac:dyDescent="0.3">
      <c r="A203" t="s">
        <v>4093</v>
      </c>
      <c r="B203" t="s">
        <v>19481</v>
      </c>
      <c r="C203" t="s">
        <v>19542</v>
      </c>
      <c r="D203" t="s">
        <v>19623</v>
      </c>
      <c r="E203" s="89">
        <v>9.4961296481790192E-2</v>
      </c>
      <c r="F203" s="89">
        <v>7047142</v>
      </c>
      <c r="G203" s="89"/>
      <c r="H203" t="s">
        <v>19630</v>
      </c>
      <c r="I203" s="89"/>
    </row>
    <row r="204" x14ac:dyDescent="0.3">
      <c r="A204" t="s">
        <v>4094</v>
      </c>
      <c r="B204" t="s">
        <v>19481</v>
      </c>
      <c r="C204" t="s">
        <v>19534</v>
      </c>
      <c r="D204" t="s">
        <v>19624</v>
      </c>
      <c r="E204" s="89">
        <v>1.89139959480106E-2</v>
      </c>
      <c r="F204" s="89">
        <v>7047142</v>
      </c>
      <c r="G204" s="89"/>
      <c r="H204" t="s">
        <v>19630</v>
      </c>
      <c r="I204" s="89"/>
    </row>
    <row r="205" x14ac:dyDescent="0.3">
      <c r="A205" t="s">
        <v>4095</v>
      </c>
      <c r="B205" t="s">
        <v>19481</v>
      </c>
      <c r="C205" t="s">
        <v>19534</v>
      </c>
      <c r="D205" t="s">
        <v>19623</v>
      </c>
      <c r="E205" s="89">
        <v>9.5114155832823344E-2</v>
      </c>
      <c r="F205" s="89">
        <v>7047142</v>
      </c>
      <c r="G205" s="89"/>
      <c r="H205" t="s">
        <v>19630</v>
      </c>
      <c r="I205" s="89"/>
    </row>
    <row r="206" x14ac:dyDescent="0.3">
      <c r="A206" t="s">
        <v>4096</v>
      </c>
      <c r="B206" t="s">
        <v>19481</v>
      </c>
      <c r="C206" t="s">
        <v>19541</v>
      </c>
      <c r="D206" t="s">
        <v>19624</v>
      </c>
      <c r="E206" s="89">
        <v>1.889907255767985E-2</v>
      </c>
      <c r="F206" s="89">
        <v>7047142</v>
      </c>
      <c r="G206" s="89"/>
      <c r="H206" t="s">
        <v>19630</v>
      </c>
      <c r="I206" s="89"/>
    </row>
    <row r="207" x14ac:dyDescent="0.3">
      <c r="A207" t="s">
        <v>4097</v>
      </c>
      <c r="B207" t="s">
        <v>19481</v>
      </c>
      <c r="C207" t="s">
        <v>19541</v>
      </c>
      <c r="D207" t="s">
        <v>19623</v>
      </c>
      <c r="E207" s="89">
        <v>9.4961296481790192E-2</v>
      </c>
      <c r="F207" s="89">
        <v>7047142</v>
      </c>
      <c r="G207" s="89"/>
      <c r="H207" t="s">
        <v>19630</v>
      </c>
      <c r="I207" s="89"/>
    </row>
    <row r="208" x14ac:dyDescent="0.3">
      <c r="A208" t="s">
        <v>4098</v>
      </c>
      <c r="B208" t="s">
        <v>19481</v>
      </c>
      <c r="C208" t="s">
        <v>19559</v>
      </c>
      <c r="D208" t="s">
        <v>19624</v>
      </c>
      <c r="E208" s="89">
        <v>1.7001768394517589E-2</v>
      </c>
      <c r="F208" s="89">
        <v>7047142</v>
      </c>
      <c r="G208" s="89"/>
      <c r="H208" t="s">
        <v>19630</v>
      </c>
      <c r="I208" s="89"/>
    </row>
    <row r="209" x14ac:dyDescent="0.3">
      <c r="A209" t="s">
        <v>4099</v>
      </c>
      <c r="B209" t="s">
        <v>19481</v>
      </c>
      <c r="C209" t="s">
        <v>19559</v>
      </c>
      <c r="D209" t="s">
        <v>19623</v>
      </c>
      <c r="E209" s="89">
        <v>9.1792227560435674E-2</v>
      </c>
      <c r="F209" s="89">
        <v>7047142</v>
      </c>
      <c r="G209" s="89"/>
      <c r="H209" t="s">
        <v>19630</v>
      </c>
      <c r="I209" s="89"/>
    </row>
    <row r="210" x14ac:dyDescent="0.3">
      <c r="A210" t="s">
        <v>4100</v>
      </c>
      <c r="B210" t="s">
        <v>19481</v>
      </c>
      <c r="C210" t="s">
        <v>19552</v>
      </c>
      <c r="D210" t="s">
        <v>19624</v>
      </c>
      <c r="E210" s="89">
        <v>1.8666275507671231E-2</v>
      </c>
      <c r="F210" s="89">
        <v>7047142</v>
      </c>
      <c r="G210" s="89"/>
      <c r="H210" t="s">
        <v>19630</v>
      </c>
      <c r="I210" s="89"/>
    </row>
    <row r="211" x14ac:dyDescent="0.3">
      <c r="A211" t="s">
        <v>4101</v>
      </c>
      <c r="B211" t="s">
        <v>19481</v>
      </c>
      <c r="C211" t="s">
        <v>19552</v>
      </c>
      <c r="D211" t="s">
        <v>19623</v>
      </c>
      <c r="E211" s="89">
        <v>9.4174792079170982E-2</v>
      </c>
      <c r="F211" s="89">
        <v>7047142</v>
      </c>
      <c r="G211" s="89"/>
      <c r="H211" t="s">
        <v>19630</v>
      </c>
      <c r="I211" s="89"/>
    </row>
    <row r="212" x14ac:dyDescent="0.3">
      <c r="A212" t="s">
        <v>4102</v>
      </c>
      <c r="B212" t="s">
        <v>19481</v>
      </c>
      <c r="C212" t="s">
        <v>19560</v>
      </c>
      <c r="D212" t="s">
        <v>19624</v>
      </c>
      <c r="E212" s="89">
        <v>1.6832855372709461E-2</v>
      </c>
      <c r="F212" s="89">
        <v>7047142</v>
      </c>
      <c r="G212" s="89"/>
      <c r="H212" t="s">
        <v>19630</v>
      </c>
      <c r="I212" s="89"/>
    </row>
    <row r="213" x14ac:dyDescent="0.3">
      <c r="A213" t="s">
        <v>4103</v>
      </c>
      <c r="B213" t="s">
        <v>19481</v>
      </c>
      <c r="C213" t="s">
        <v>19560</v>
      </c>
      <c r="D213" t="s">
        <v>19623</v>
      </c>
      <c r="E213" s="89">
        <v>9.154596026661653E-2</v>
      </c>
      <c r="F213" s="89">
        <v>7047142</v>
      </c>
      <c r="G213" s="89"/>
      <c r="H213" t="s">
        <v>19630</v>
      </c>
      <c r="I213" s="89"/>
    </row>
    <row r="214" x14ac:dyDescent="0.3">
      <c r="A214" t="s">
        <v>4104</v>
      </c>
      <c r="B214" t="s">
        <v>19481</v>
      </c>
      <c r="C214" t="s">
        <v>19533</v>
      </c>
      <c r="D214" t="s">
        <v>19624</v>
      </c>
      <c r="E214" s="89">
        <v>1.889907255767985E-2</v>
      </c>
      <c r="F214" s="89">
        <v>7047142</v>
      </c>
      <c r="G214" s="89"/>
      <c r="H214" t="s">
        <v>19630</v>
      </c>
      <c r="I214" s="89"/>
    </row>
    <row r="215" x14ac:dyDescent="0.3">
      <c r="A215" t="s">
        <v>4105</v>
      </c>
      <c r="B215" t="s">
        <v>19481</v>
      </c>
      <c r="C215" t="s">
        <v>19533</v>
      </c>
      <c r="D215" t="s">
        <v>19623</v>
      </c>
      <c r="E215" s="89">
        <v>9.4961296481790192E-2</v>
      </c>
      <c r="F215" s="89">
        <v>7047142</v>
      </c>
      <c r="G215" s="89"/>
      <c r="H215" t="s">
        <v>19630</v>
      </c>
      <c r="I215" s="89"/>
    </row>
    <row r="216" x14ac:dyDescent="0.3">
      <c r="A216" t="s">
        <v>4106</v>
      </c>
      <c r="B216" t="s">
        <v>19481</v>
      </c>
      <c r="C216" t="s">
        <v>19617</v>
      </c>
      <c r="D216" t="s">
        <v>19624</v>
      </c>
      <c r="E216" s="89">
        <v>1.889907262088732E-2</v>
      </c>
      <c r="F216" s="89">
        <v>7047142</v>
      </c>
      <c r="G216" s="89"/>
      <c r="H216" t="s">
        <v>19630</v>
      </c>
      <c r="I216" s="89"/>
    </row>
    <row r="217" x14ac:dyDescent="0.3">
      <c r="A217" t="s">
        <v>4107</v>
      </c>
      <c r="B217" t="s">
        <v>19481</v>
      </c>
      <c r="C217" t="s">
        <v>19617</v>
      </c>
      <c r="D217" t="s">
        <v>19623</v>
      </c>
      <c r="E217" s="89">
        <v>9.6042112979206354E-2</v>
      </c>
      <c r="F217" s="89">
        <v>7047142</v>
      </c>
      <c r="G217" s="89"/>
      <c r="H217" t="s">
        <v>19630</v>
      </c>
      <c r="I217" s="89"/>
    </row>
    <row r="218" x14ac:dyDescent="0.3">
      <c r="A218" t="s">
        <v>4108</v>
      </c>
      <c r="B218" t="s">
        <v>19481</v>
      </c>
      <c r="C218" t="s">
        <v>19616</v>
      </c>
      <c r="D218" t="s">
        <v>19624</v>
      </c>
      <c r="E218" s="89">
        <v>1.889907262088732E-2</v>
      </c>
      <c r="F218" s="89">
        <v>7047142</v>
      </c>
      <c r="G218" s="89"/>
      <c r="H218" t="s">
        <v>19630</v>
      </c>
      <c r="I218" s="89"/>
    </row>
    <row r="219" x14ac:dyDescent="0.3">
      <c r="A219" t="s">
        <v>4109</v>
      </c>
      <c r="B219" t="s">
        <v>19481</v>
      </c>
      <c r="C219" t="s">
        <v>19616</v>
      </c>
      <c r="D219" t="s">
        <v>19623</v>
      </c>
      <c r="E219" s="89">
        <v>9.4961296278041465E-2</v>
      </c>
      <c r="F219" s="89">
        <v>7047142</v>
      </c>
      <c r="G219" s="89"/>
      <c r="H219" t="s">
        <v>19630</v>
      </c>
      <c r="I219" s="89"/>
    </row>
    <row r="220" x14ac:dyDescent="0.3">
      <c r="A220" t="s">
        <v>4110</v>
      </c>
      <c r="B220" t="s">
        <v>19481</v>
      </c>
      <c r="C220" t="s">
        <v>19615</v>
      </c>
      <c r="D220" t="s">
        <v>19624</v>
      </c>
      <c r="E220" s="89">
        <v>1.8913996011218071E-2</v>
      </c>
      <c r="F220" s="89">
        <v>7047142</v>
      </c>
      <c r="G220" s="89"/>
      <c r="H220" t="s">
        <v>19630</v>
      </c>
      <c r="I220" s="89"/>
    </row>
    <row r="221" x14ac:dyDescent="0.3">
      <c r="A221" t="s">
        <v>4111</v>
      </c>
      <c r="B221" t="s">
        <v>19481</v>
      </c>
      <c r="C221" t="s">
        <v>19615</v>
      </c>
      <c r="D221" t="s">
        <v>19623</v>
      </c>
      <c r="E221" s="89">
        <v>9.6194972421919739E-2</v>
      </c>
      <c r="F221" s="89">
        <v>7047142</v>
      </c>
      <c r="G221" s="89"/>
      <c r="H221" t="s">
        <v>19630</v>
      </c>
      <c r="I221" s="89"/>
    </row>
    <row r="222" x14ac:dyDescent="0.3">
      <c r="A222" t="s">
        <v>4112</v>
      </c>
      <c r="B222" t="s">
        <v>19481</v>
      </c>
      <c r="C222" t="s">
        <v>19622</v>
      </c>
      <c r="D222" t="s">
        <v>19624</v>
      </c>
      <c r="E222" s="89">
        <v>9.6376626014157921E-3</v>
      </c>
      <c r="F222" s="89">
        <v>7047142</v>
      </c>
      <c r="G222" s="89"/>
      <c r="H222" t="s">
        <v>19630</v>
      </c>
      <c r="I222" s="89"/>
    </row>
    <row r="223" x14ac:dyDescent="0.3">
      <c r="A223" t="s">
        <v>4113</v>
      </c>
      <c r="B223" t="s">
        <v>19481</v>
      </c>
      <c r="C223" t="s">
        <v>19622</v>
      </c>
      <c r="D223" t="s">
        <v>19623</v>
      </c>
      <c r="E223" s="89">
        <v>7.5550659822088584E-2</v>
      </c>
      <c r="F223" s="89">
        <v>7047142</v>
      </c>
      <c r="G223" s="89"/>
      <c r="H223" t="s">
        <v>19630</v>
      </c>
      <c r="I223" s="89"/>
    </row>
    <row r="224" x14ac:dyDescent="0.3">
      <c r="A224" t="s">
        <v>4114</v>
      </c>
      <c r="B224" t="s">
        <v>19481</v>
      </c>
      <c r="C224" t="s">
        <v>19527</v>
      </c>
      <c r="D224" t="s">
        <v>19624</v>
      </c>
      <c r="E224" s="89">
        <v>9.6376625648579867E-3</v>
      </c>
      <c r="F224" s="89">
        <v>7047142</v>
      </c>
      <c r="G224" s="89"/>
      <c r="H224" t="s">
        <v>19630</v>
      </c>
      <c r="I224" s="89"/>
    </row>
    <row r="225" x14ac:dyDescent="0.3">
      <c r="A225" t="s">
        <v>4115</v>
      </c>
      <c r="B225" t="s">
        <v>19481</v>
      </c>
      <c r="C225" t="s">
        <v>19527</v>
      </c>
      <c r="D225" t="s">
        <v>19623</v>
      </c>
      <c r="E225" s="89">
        <v>7.5550659502443468E-2</v>
      </c>
      <c r="F225" s="89">
        <v>7047142</v>
      </c>
      <c r="G225" s="89"/>
      <c r="H225" t="s">
        <v>19630</v>
      </c>
      <c r="I225" s="89"/>
    </row>
    <row r="226" x14ac:dyDescent="0.3">
      <c r="A226" t="s">
        <v>4116</v>
      </c>
      <c r="B226" t="s">
        <v>19482</v>
      </c>
      <c r="C226" t="s">
        <v>19620</v>
      </c>
      <c r="D226" t="s">
        <v>19624</v>
      </c>
      <c r="E226" s="89">
        <v>2.3306130573070788E-3</v>
      </c>
      <c r="F226" s="89">
        <v>7047142</v>
      </c>
      <c r="G226" s="89"/>
      <c r="H226" t="s">
        <v>19630</v>
      </c>
      <c r="I226" s="89"/>
    </row>
    <row r="227" x14ac:dyDescent="0.3">
      <c r="A227" t="s">
        <v>4117</v>
      </c>
      <c r="B227" t="s">
        <v>19482</v>
      </c>
      <c r="C227" t="s">
        <v>19620</v>
      </c>
      <c r="D227" t="s">
        <v>19623</v>
      </c>
      <c r="E227" s="89">
        <v>2.948446163678094E-2</v>
      </c>
      <c r="F227" s="89">
        <v>7047142</v>
      </c>
      <c r="G227" s="89"/>
      <c r="H227" t="s">
        <v>19630</v>
      </c>
      <c r="I227" s="89"/>
    </row>
    <row r="228" x14ac:dyDescent="0.3">
      <c r="A228" t="s">
        <v>4118</v>
      </c>
      <c r="B228" t="s">
        <v>19482</v>
      </c>
      <c r="C228" t="s">
        <v>19619</v>
      </c>
      <c r="D228" t="s">
        <v>19624</v>
      </c>
      <c r="E228" s="89">
        <v>2.6934654258025672E-3</v>
      </c>
      <c r="F228" s="89">
        <v>7047142</v>
      </c>
      <c r="G228" s="89"/>
      <c r="H228" t="s">
        <v>19630</v>
      </c>
      <c r="I228" s="89"/>
    </row>
    <row r="229" x14ac:dyDescent="0.3">
      <c r="A229" t="s">
        <v>4119</v>
      </c>
      <c r="B229" t="s">
        <v>19482</v>
      </c>
      <c r="C229" t="s">
        <v>19619</v>
      </c>
      <c r="D229" t="s">
        <v>19623</v>
      </c>
      <c r="E229" s="89">
        <v>3.2407905166436733E-2</v>
      </c>
      <c r="F229" s="89">
        <v>7047142</v>
      </c>
      <c r="G229" s="89"/>
      <c r="H229" t="s">
        <v>19630</v>
      </c>
      <c r="I229" s="89"/>
    </row>
    <row r="230" x14ac:dyDescent="0.3">
      <c r="A230" t="s">
        <v>4120</v>
      </c>
      <c r="B230" t="s">
        <v>19482</v>
      </c>
      <c r="C230" t="s">
        <v>19618</v>
      </c>
      <c r="D230" t="s">
        <v>19624</v>
      </c>
      <c r="E230" s="89">
        <v>4.0607183851054506E-3</v>
      </c>
      <c r="F230" s="89">
        <v>7047142</v>
      </c>
      <c r="G230" s="89"/>
      <c r="H230" t="s">
        <v>19630</v>
      </c>
      <c r="I230" s="89"/>
    </row>
    <row r="231" x14ac:dyDescent="0.3">
      <c r="A231" t="s">
        <v>4121</v>
      </c>
      <c r="B231" t="s">
        <v>19482</v>
      </c>
      <c r="C231" t="s">
        <v>19618</v>
      </c>
      <c r="D231" t="s">
        <v>19623</v>
      </c>
      <c r="E231" s="89">
        <v>3.653966494632635E-2</v>
      </c>
      <c r="F231" s="89">
        <v>7047142</v>
      </c>
      <c r="G231" s="89"/>
      <c r="H231" t="s">
        <v>19630</v>
      </c>
      <c r="I231" s="89"/>
    </row>
    <row r="232" x14ac:dyDescent="0.3">
      <c r="A232" t="s">
        <v>4122</v>
      </c>
      <c r="B232" t="s">
        <v>19482</v>
      </c>
      <c r="C232" t="s">
        <v>19621</v>
      </c>
      <c r="D232" t="s">
        <v>19624</v>
      </c>
      <c r="E232" s="89">
        <v>2.5159331997632071E-5</v>
      </c>
      <c r="F232" s="89">
        <v>7047142</v>
      </c>
      <c r="G232" s="89"/>
      <c r="H232" t="s">
        <v>19630</v>
      </c>
      <c r="I232" s="89"/>
    </row>
    <row r="233" x14ac:dyDescent="0.3">
      <c r="A233" t="s">
        <v>4123</v>
      </c>
      <c r="B233" t="s">
        <v>19482</v>
      </c>
      <c r="C233" t="s">
        <v>19621</v>
      </c>
      <c r="D233" t="s">
        <v>19623</v>
      </c>
      <c r="E233" s="89">
        <v>3.1330324463960521E-3</v>
      </c>
      <c r="F233" s="89">
        <v>7047142</v>
      </c>
      <c r="G233" s="89"/>
      <c r="H233" t="s">
        <v>19630</v>
      </c>
      <c r="I233" s="89"/>
    </row>
    <row r="234" x14ac:dyDescent="0.3">
      <c r="A234" t="s">
        <v>4124</v>
      </c>
      <c r="B234" t="s">
        <v>19482</v>
      </c>
      <c r="C234" t="s">
        <v>19614</v>
      </c>
      <c r="D234" t="s">
        <v>19624</v>
      </c>
      <c r="E234" s="89">
        <v>8.3597373582274277E-3</v>
      </c>
      <c r="F234" s="89">
        <v>7047142</v>
      </c>
      <c r="G234" s="89"/>
      <c r="H234" t="s">
        <v>19630</v>
      </c>
      <c r="I234" s="89"/>
    </row>
    <row r="235" x14ac:dyDescent="0.3">
      <c r="A235" t="s">
        <v>4125</v>
      </c>
      <c r="B235" t="s">
        <v>19482</v>
      </c>
      <c r="C235" t="s">
        <v>19614</v>
      </c>
      <c r="D235" t="s">
        <v>19623</v>
      </c>
      <c r="E235" s="89">
        <v>4.8186198307020353E-2</v>
      </c>
      <c r="F235" s="89">
        <v>7047142</v>
      </c>
      <c r="G235" s="89"/>
      <c r="H235" t="s">
        <v>19630</v>
      </c>
      <c r="I235" s="89"/>
    </row>
    <row r="236" x14ac:dyDescent="0.3">
      <c r="A236" t="s">
        <v>4126</v>
      </c>
      <c r="B236" t="s">
        <v>19482</v>
      </c>
      <c r="C236" t="s">
        <v>19549</v>
      </c>
      <c r="D236" t="s">
        <v>19624</v>
      </c>
      <c r="E236" s="89">
        <v>6.4139320871464886E-3</v>
      </c>
      <c r="F236" s="89">
        <v>7047142</v>
      </c>
      <c r="G236" s="89"/>
      <c r="H236" t="s">
        <v>19630</v>
      </c>
      <c r="I236" s="89"/>
    </row>
    <row r="237" x14ac:dyDescent="0.3">
      <c r="A237" t="s">
        <v>4127</v>
      </c>
      <c r="B237" t="s">
        <v>19482</v>
      </c>
      <c r="C237" t="s">
        <v>19549</v>
      </c>
      <c r="D237" t="s">
        <v>19623</v>
      </c>
      <c r="E237" s="89">
        <v>4.2568727083650518E-2</v>
      </c>
      <c r="F237" s="89">
        <v>7047142</v>
      </c>
      <c r="G237" s="89"/>
      <c r="H237" t="s">
        <v>19630</v>
      </c>
      <c r="I237" s="89"/>
    </row>
    <row r="238" x14ac:dyDescent="0.3">
      <c r="A238" t="s">
        <v>4128</v>
      </c>
      <c r="B238" t="s">
        <v>19482</v>
      </c>
      <c r="C238" t="s">
        <v>19561</v>
      </c>
      <c r="D238" t="s">
        <v>19624</v>
      </c>
      <c r="E238" s="89">
        <v>6.4069299074043171E-3</v>
      </c>
      <c r="F238" s="89">
        <v>7047142</v>
      </c>
      <c r="G238" s="89"/>
      <c r="H238" t="s">
        <v>19630</v>
      </c>
      <c r="I238" s="89"/>
    </row>
    <row r="239" x14ac:dyDescent="0.3">
      <c r="A239" t="s">
        <v>4129</v>
      </c>
      <c r="B239" t="s">
        <v>19482</v>
      </c>
      <c r="C239" t="s">
        <v>19561</v>
      </c>
      <c r="D239" t="s">
        <v>19623</v>
      </c>
      <c r="E239" s="89">
        <v>4.1654901850460897E-2</v>
      </c>
      <c r="F239" s="89">
        <v>7047142</v>
      </c>
      <c r="G239" s="89"/>
      <c r="H239" t="s">
        <v>19630</v>
      </c>
      <c r="I239" s="89"/>
    </row>
    <row r="240" x14ac:dyDescent="0.3">
      <c r="A240" t="s">
        <v>4130</v>
      </c>
      <c r="B240" t="s">
        <v>19482</v>
      </c>
      <c r="C240" t="s">
        <v>19550</v>
      </c>
      <c r="D240" t="s">
        <v>19624</v>
      </c>
      <c r="E240" s="89">
        <v>8.3530860888405452E-3</v>
      </c>
      <c r="F240" s="89">
        <v>7047142</v>
      </c>
      <c r="G240" s="89"/>
      <c r="H240" t="s">
        <v>19630</v>
      </c>
      <c r="I240" s="89"/>
    </row>
    <row r="241" x14ac:dyDescent="0.3">
      <c r="A241" t="s">
        <v>4131</v>
      </c>
      <c r="B241" t="s">
        <v>19482</v>
      </c>
      <c r="C241" t="s">
        <v>19550</v>
      </c>
      <c r="D241" t="s">
        <v>19623</v>
      </c>
      <c r="E241" s="89">
        <v>4.8120802530967149E-2</v>
      </c>
      <c r="F241" s="89">
        <v>7047142</v>
      </c>
      <c r="G241" s="89"/>
      <c r="H241" t="s">
        <v>19630</v>
      </c>
      <c r="I241" s="89"/>
    </row>
    <row r="242" x14ac:dyDescent="0.3">
      <c r="A242" t="s">
        <v>4132</v>
      </c>
      <c r="B242" t="s">
        <v>19482</v>
      </c>
      <c r="C242" t="s">
        <v>19540</v>
      </c>
      <c r="D242" t="s">
        <v>19624</v>
      </c>
      <c r="E242" s="89">
        <v>8.3597373630360655E-3</v>
      </c>
      <c r="F242" s="89">
        <v>7047142</v>
      </c>
      <c r="G242" s="89"/>
      <c r="H242" t="s">
        <v>19630</v>
      </c>
      <c r="I242" s="89"/>
    </row>
    <row r="243" x14ac:dyDescent="0.3">
      <c r="A243" t="s">
        <v>4133</v>
      </c>
      <c r="B243" t="s">
        <v>19482</v>
      </c>
      <c r="C243" t="s">
        <v>19540</v>
      </c>
      <c r="D243" t="s">
        <v>19623</v>
      </c>
      <c r="E243" s="89">
        <v>4.8186198461770781E-2</v>
      </c>
      <c r="F243" s="89">
        <v>7047142</v>
      </c>
      <c r="G243" s="89"/>
      <c r="H243" t="s">
        <v>19630</v>
      </c>
      <c r="I243" s="89"/>
    </row>
    <row r="244" x14ac:dyDescent="0.3">
      <c r="A244" t="s">
        <v>4134</v>
      </c>
      <c r="B244" t="s">
        <v>19482</v>
      </c>
      <c r="C244" t="s">
        <v>19554</v>
      </c>
      <c r="D244" t="s">
        <v>19624</v>
      </c>
      <c r="E244" s="89">
        <v>8.3539036782635679E-3</v>
      </c>
      <c r="F244" s="89">
        <v>7047142</v>
      </c>
      <c r="G244" s="89"/>
      <c r="H244" t="s">
        <v>19630</v>
      </c>
      <c r="I244" s="89"/>
    </row>
    <row r="245" x14ac:dyDescent="0.3">
      <c r="A245" t="s">
        <v>4135</v>
      </c>
      <c r="B245" t="s">
        <v>19482</v>
      </c>
      <c r="C245" t="s">
        <v>19554</v>
      </c>
      <c r="D245" t="s">
        <v>19623</v>
      </c>
      <c r="E245" s="89">
        <v>4.7914194530546093E-2</v>
      </c>
      <c r="F245" s="89">
        <v>7047142</v>
      </c>
      <c r="G245" s="89"/>
      <c r="H245" t="s">
        <v>19630</v>
      </c>
      <c r="I245" s="89"/>
    </row>
    <row r="246" x14ac:dyDescent="0.3">
      <c r="A246" t="s">
        <v>4136</v>
      </c>
      <c r="B246" t="s">
        <v>19482</v>
      </c>
      <c r="C246" t="s">
        <v>19539</v>
      </c>
      <c r="D246" t="s">
        <v>19624</v>
      </c>
      <c r="E246" s="89">
        <v>8.3597373630360655E-3</v>
      </c>
      <c r="F246" s="89">
        <v>7047142</v>
      </c>
      <c r="G246" s="89"/>
      <c r="H246" t="s">
        <v>19630</v>
      </c>
      <c r="I246" s="89"/>
    </row>
    <row r="247" x14ac:dyDescent="0.3">
      <c r="A247" t="s">
        <v>4137</v>
      </c>
      <c r="B247" t="s">
        <v>19482</v>
      </c>
      <c r="C247" t="s">
        <v>19539</v>
      </c>
      <c r="D247" t="s">
        <v>19623</v>
      </c>
      <c r="E247" s="89">
        <v>4.8186198461770781E-2</v>
      </c>
      <c r="F247" s="89">
        <v>7047142</v>
      </c>
      <c r="G247" s="89"/>
      <c r="H247" t="s">
        <v>19630</v>
      </c>
      <c r="I247" s="89"/>
    </row>
    <row r="248" x14ac:dyDescent="0.3">
      <c r="A248" t="s">
        <v>4138</v>
      </c>
      <c r="B248" t="s">
        <v>19482</v>
      </c>
      <c r="C248" t="s">
        <v>19555</v>
      </c>
      <c r="D248" t="s">
        <v>19624</v>
      </c>
      <c r="E248" s="89">
        <v>8.2137630319438354E-3</v>
      </c>
      <c r="F248" s="89">
        <v>7047142</v>
      </c>
      <c r="G248" s="89"/>
      <c r="H248" t="s">
        <v>19630</v>
      </c>
      <c r="I248" s="89"/>
    </row>
    <row r="249" x14ac:dyDescent="0.3">
      <c r="A249" t="s">
        <v>4139</v>
      </c>
      <c r="B249" t="s">
        <v>19482</v>
      </c>
      <c r="C249" t="s">
        <v>19555</v>
      </c>
      <c r="D249" t="s">
        <v>19623</v>
      </c>
      <c r="E249" s="89">
        <v>4.7844715586891767E-2</v>
      </c>
      <c r="F249" s="89">
        <v>7047142</v>
      </c>
      <c r="G249" s="89"/>
      <c r="H249" t="s">
        <v>19630</v>
      </c>
      <c r="I249" s="89"/>
    </row>
    <row r="250" x14ac:dyDescent="0.3">
      <c r="A250" t="s">
        <v>4140</v>
      </c>
      <c r="B250" t="s">
        <v>19482</v>
      </c>
      <c r="C250" t="s">
        <v>19556</v>
      </c>
      <c r="D250" t="s">
        <v>19624</v>
      </c>
      <c r="E250" s="89">
        <v>1.4870816949403519E-3</v>
      </c>
      <c r="F250" s="89">
        <v>7047142</v>
      </c>
      <c r="G250" s="89"/>
      <c r="H250" t="s">
        <v>19630</v>
      </c>
      <c r="I250" s="89"/>
    </row>
    <row r="251" x14ac:dyDescent="0.3">
      <c r="A251" t="s">
        <v>4141</v>
      </c>
      <c r="B251" t="s">
        <v>19482</v>
      </c>
      <c r="C251" t="s">
        <v>19556</v>
      </c>
      <c r="D251" t="s">
        <v>19623</v>
      </c>
      <c r="E251" s="89">
        <v>1.208619277464123E-2</v>
      </c>
      <c r="F251" s="89">
        <v>7047142</v>
      </c>
      <c r="G251" s="89"/>
      <c r="H251" t="s">
        <v>19630</v>
      </c>
      <c r="I251" s="89"/>
    </row>
    <row r="252" x14ac:dyDescent="0.3">
      <c r="A252" t="s">
        <v>4142</v>
      </c>
      <c r="B252" t="s">
        <v>19482</v>
      </c>
      <c r="C252" t="s">
        <v>19557</v>
      </c>
      <c r="D252" t="s">
        <v>19624</v>
      </c>
      <c r="E252" s="89">
        <v>5.6763202296234733E-3</v>
      </c>
      <c r="F252" s="89">
        <v>7047142</v>
      </c>
      <c r="G252" s="89"/>
      <c r="H252" t="s">
        <v>19630</v>
      </c>
      <c r="I252" s="89"/>
    </row>
    <row r="253" x14ac:dyDescent="0.3">
      <c r="A253" t="s">
        <v>4143</v>
      </c>
      <c r="B253" t="s">
        <v>19482</v>
      </c>
      <c r="C253" t="s">
        <v>19557</v>
      </c>
      <c r="D253" t="s">
        <v>19623</v>
      </c>
      <c r="E253" s="89">
        <v>3.67428735685216E-2</v>
      </c>
      <c r="F253" s="89">
        <v>7047142</v>
      </c>
      <c r="G253" s="89"/>
      <c r="H253" t="s">
        <v>19630</v>
      </c>
      <c r="I253" s="89"/>
    </row>
    <row r="254" x14ac:dyDescent="0.3">
      <c r="A254" t="s">
        <v>4144</v>
      </c>
      <c r="B254" t="s">
        <v>19482</v>
      </c>
      <c r="C254" t="s">
        <v>19558</v>
      </c>
      <c r="D254" t="s">
        <v>19624</v>
      </c>
      <c r="E254" s="89">
        <v>8.3583557476371341E-3</v>
      </c>
      <c r="F254" s="89">
        <v>7047142</v>
      </c>
      <c r="G254" s="89"/>
      <c r="H254" t="s">
        <v>19630</v>
      </c>
      <c r="I254" s="89"/>
    </row>
    <row r="255" x14ac:dyDescent="0.3">
      <c r="A255" t="s">
        <v>4145</v>
      </c>
      <c r="B255" t="s">
        <v>19482</v>
      </c>
      <c r="C255" t="s">
        <v>19558</v>
      </c>
      <c r="D255" t="s">
        <v>19623</v>
      </c>
      <c r="E255" s="89">
        <v>4.768159353945451E-2</v>
      </c>
      <c r="F255" s="89">
        <v>7047142</v>
      </c>
      <c r="G255" s="89"/>
      <c r="H255" t="s">
        <v>19630</v>
      </c>
      <c r="I255" s="89"/>
    </row>
    <row r="256" x14ac:dyDescent="0.3">
      <c r="A256" t="s">
        <v>4146</v>
      </c>
      <c r="B256" t="s">
        <v>19482</v>
      </c>
      <c r="C256" t="s">
        <v>19551</v>
      </c>
      <c r="D256" t="s">
        <v>19624</v>
      </c>
      <c r="E256" s="89">
        <v>8.0717445352975238E-3</v>
      </c>
      <c r="F256" s="89">
        <v>7047142</v>
      </c>
      <c r="G256" s="89"/>
      <c r="H256" t="s">
        <v>19630</v>
      </c>
      <c r="I256" s="89"/>
    </row>
    <row r="257" x14ac:dyDescent="0.3">
      <c r="A257" t="s">
        <v>4147</v>
      </c>
      <c r="B257" t="s">
        <v>19482</v>
      </c>
      <c r="C257" t="s">
        <v>19551</v>
      </c>
      <c r="D257" t="s">
        <v>19623</v>
      </c>
      <c r="E257" s="89">
        <v>4.7633600755084791E-2</v>
      </c>
      <c r="F257" s="89">
        <v>7047142</v>
      </c>
      <c r="G257" s="89"/>
      <c r="H257" t="s">
        <v>19630</v>
      </c>
      <c r="I257" s="89"/>
    </row>
    <row r="258" x14ac:dyDescent="0.3">
      <c r="A258" t="s">
        <v>4148</v>
      </c>
      <c r="B258" t="s">
        <v>19482</v>
      </c>
      <c r="C258" t="s">
        <v>19548</v>
      </c>
      <c r="D258" t="s">
        <v>19624</v>
      </c>
      <c r="E258" s="89">
        <v>6.4987841178573849E-3</v>
      </c>
      <c r="F258" s="89">
        <v>7047142</v>
      </c>
      <c r="G258" s="89"/>
      <c r="H258" t="s">
        <v>19630</v>
      </c>
      <c r="I258" s="89"/>
    </row>
    <row r="259" x14ac:dyDescent="0.3">
      <c r="A259" t="s">
        <v>4149</v>
      </c>
      <c r="B259" t="s">
        <v>19482</v>
      </c>
      <c r="C259" t="s">
        <v>19548</v>
      </c>
      <c r="D259" t="s">
        <v>19623</v>
      </c>
      <c r="E259" s="89">
        <v>4.0862996016015361E-2</v>
      </c>
      <c r="F259" s="89">
        <v>7047142</v>
      </c>
      <c r="G259" s="89"/>
      <c r="H259" t="s">
        <v>19630</v>
      </c>
      <c r="I259" s="89"/>
    </row>
    <row r="260" x14ac:dyDescent="0.3">
      <c r="A260" t="s">
        <v>4150</v>
      </c>
      <c r="B260" t="s">
        <v>19482</v>
      </c>
      <c r="C260" t="s">
        <v>19545</v>
      </c>
      <c r="D260" t="s">
        <v>19624</v>
      </c>
      <c r="E260" s="89">
        <v>8.3699017398997221E-3</v>
      </c>
      <c r="F260" s="89">
        <v>7047142</v>
      </c>
      <c r="G260" s="89"/>
      <c r="H260" t="s">
        <v>19630</v>
      </c>
      <c r="I260" s="89"/>
    </row>
    <row r="261" x14ac:dyDescent="0.3">
      <c r="A261" t="s">
        <v>4151</v>
      </c>
      <c r="B261" t="s">
        <v>19482</v>
      </c>
      <c r="C261" t="s">
        <v>19545</v>
      </c>
      <c r="D261" t="s">
        <v>19623</v>
      </c>
      <c r="E261" s="89">
        <v>4.8234581014001278E-2</v>
      </c>
      <c r="F261" s="89">
        <v>7047142</v>
      </c>
      <c r="G261" s="89"/>
      <c r="H261" t="s">
        <v>19630</v>
      </c>
      <c r="I261" s="89"/>
    </row>
    <row r="262" x14ac:dyDescent="0.3">
      <c r="A262" t="s">
        <v>4152</v>
      </c>
      <c r="B262" t="s">
        <v>19482</v>
      </c>
      <c r="C262" t="s">
        <v>19544</v>
      </c>
      <c r="D262" t="s">
        <v>19624</v>
      </c>
      <c r="E262" s="89">
        <v>8.3597373630360655E-3</v>
      </c>
      <c r="F262" s="89">
        <v>7047142</v>
      </c>
      <c r="G262" s="89"/>
      <c r="H262" t="s">
        <v>19630</v>
      </c>
      <c r="I262" s="89"/>
    </row>
    <row r="263" x14ac:dyDescent="0.3">
      <c r="A263" t="s">
        <v>4153</v>
      </c>
      <c r="B263" t="s">
        <v>19482</v>
      </c>
      <c r="C263" t="s">
        <v>19544</v>
      </c>
      <c r="D263" t="s">
        <v>19623</v>
      </c>
      <c r="E263" s="89">
        <v>4.8186198461770781E-2</v>
      </c>
      <c r="F263" s="89">
        <v>7047142</v>
      </c>
      <c r="G263" s="89"/>
      <c r="H263" t="s">
        <v>19630</v>
      </c>
      <c r="I263" s="89"/>
    </row>
    <row r="264" x14ac:dyDescent="0.3">
      <c r="A264" t="s">
        <v>4154</v>
      </c>
      <c r="B264" t="s">
        <v>19482</v>
      </c>
      <c r="C264" t="s">
        <v>19546</v>
      </c>
      <c r="D264" t="s">
        <v>19624</v>
      </c>
      <c r="E264" s="89">
        <v>8.3624826320842244E-3</v>
      </c>
      <c r="F264" s="89">
        <v>7047142</v>
      </c>
      <c r="G264" s="89"/>
      <c r="H264" t="s">
        <v>19630</v>
      </c>
      <c r="I264" s="89"/>
    </row>
    <row r="265" x14ac:dyDescent="0.3">
      <c r="A265" t="s">
        <v>4155</v>
      </c>
      <c r="B265" t="s">
        <v>19482</v>
      </c>
      <c r="C265" t="s">
        <v>19546</v>
      </c>
      <c r="D265" t="s">
        <v>19623</v>
      </c>
      <c r="E265" s="89">
        <v>4.8195393052376342E-2</v>
      </c>
      <c r="F265" s="89">
        <v>7047142</v>
      </c>
      <c r="G265" s="89"/>
      <c r="H265" t="s">
        <v>19630</v>
      </c>
      <c r="I265" s="89"/>
    </row>
    <row r="266" x14ac:dyDescent="0.3">
      <c r="A266" t="s">
        <v>4156</v>
      </c>
      <c r="B266" t="s">
        <v>19482</v>
      </c>
      <c r="C266" t="s">
        <v>19528</v>
      </c>
      <c r="D266" t="s">
        <v>19624</v>
      </c>
      <c r="E266" s="89">
        <v>8.3597373630360655E-3</v>
      </c>
      <c r="F266" s="89">
        <v>7047142</v>
      </c>
      <c r="G266" s="89"/>
      <c r="H266" t="s">
        <v>19630</v>
      </c>
      <c r="I266" s="89"/>
    </row>
    <row r="267" x14ac:dyDescent="0.3">
      <c r="A267" t="s">
        <v>4157</v>
      </c>
      <c r="B267" t="s">
        <v>19482</v>
      </c>
      <c r="C267" t="s">
        <v>19528</v>
      </c>
      <c r="D267" t="s">
        <v>19623</v>
      </c>
      <c r="E267" s="89">
        <v>4.8186198461770781E-2</v>
      </c>
      <c r="F267" s="89">
        <v>7047142</v>
      </c>
      <c r="G267" s="89"/>
      <c r="H267" t="s">
        <v>19630</v>
      </c>
      <c r="I267" s="89"/>
    </row>
    <row r="268" x14ac:dyDescent="0.3">
      <c r="A268" t="s">
        <v>4158</v>
      </c>
      <c r="B268" t="s">
        <v>19482</v>
      </c>
      <c r="C268" t="s">
        <v>19564</v>
      </c>
      <c r="D268" t="s">
        <v>19624</v>
      </c>
      <c r="E268" s="89">
        <v>6.4139320871464886E-3</v>
      </c>
      <c r="F268" s="89">
        <v>7047142</v>
      </c>
      <c r="G268" s="89"/>
      <c r="H268" t="s">
        <v>19630</v>
      </c>
      <c r="I268" s="89"/>
    </row>
    <row r="269" x14ac:dyDescent="0.3">
      <c r="A269" t="s">
        <v>4159</v>
      </c>
      <c r="B269" t="s">
        <v>19482</v>
      </c>
      <c r="C269" t="s">
        <v>19564</v>
      </c>
      <c r="D269" t="s">
        <v>19623</v>
      </c>
      <c r="E269" s="89">
        <v>4.2568727108114469E-2</v>
      </c>
      <c r="F269" s="89">
        <v>7047142</v>
      </c>
      <c r="G269" s="89"/>
      <c r="H269" t="s">
        <v>19630</v>
      </c>
      <c r="I269" s="89"/>
    </row>
    <row r="270" x14ac:dyDescent="0.3">
      <c r="A270" t="s">
        <v>4160</v>
      </c>
      <c r="B270" t="s">
        <v>19482</v>
      </c>
      <c r="C270" t="s">
        <v>19565</v>
      </c>
      <c r="D270" t="s">
        <v>19624</v>
      </c>
      <c r="E270" s="89">
        <v>8.3597373630360655E-3</v>
      </c>
      <c r="F270" s="89">
        <v>7047142</v>
      </c>
      <c r="G270" s="89"/>
      <c r="H270" t="s">
        <v>19630</v>
      </c>
      <c r="I270" s="89"/>
    </row>
    <row r="271" x14ac:dyDescent="0.3">
      <c r="A271" t="s">
        <v>4161</v>
      </c>
      <c r="B271" t="s">
        <v>19482</v>
      </c>
      <c r="C271" t="s">
        <v>19565</v>
      </c>
      <c r="D271" t="s">
        <v>19623</v>
      </c>
      <c r="E271" s="89">
        <v>4.8174818235933503E-2</v>
      </c>
      <c r="F271" s="89">
        <v>7047142</v>
      </c>
      <c r="G271" s="89"/>
      <c r="H271" t="s">
        <v>19630</v>
      </c>
      <c r="I271" s="89"/>
    </row>
    <row r="272" x14ac:dyDescent="0.3">
      <c r="A272" t="s">
        <v>4162</v>
      </c>
      <c r="B272" t="s">
        <v>19482</v>
      </c>
      <c r="C272" t="s">
        <v>19566</v>
      </c>
      <c r="D272" t="s">
        <v>19624</v>
      </c>
      <c r="E272" s="89">
        <v>8.3597373630360655E-3</v>
      </c>
      <c r="F272" s="89">
        <v>7047142</v>
      </c>
      <c r="G272" s="89"/>
      <c r="H272" t="s">
        <v>19630</v>
      </c>
      <c r="I272" s="89"/>
    </row>
    <row r="273" x14ac:dyDescent="0.3">
      <c r="A273" t="s">
        <v>4163</v>
      </c>
      <c r="B273" t="s">
        <v>19482</v>
      </c>
      <c r="C273" t="s">
        <v>19566</v>
      </c>
      <c r="D273" t="s">
        <v>19623</v>
      </c>
      <c r="E273" s="89">
        <v>4.8186190568285867E-2</v>
      </c>
      <c r="F273" s="89">
        <v>7047142</v>
      </c>
      <c r="G273" s="89"/>
      <c r="H273" t="s">
        <v>19630</v>
      </c>
      <c r="I273" s="89"/>
    </row>
    <row r="274" x14ac:dyDescent="0.3">
      <c r="A274" t="s">
        <v>4164</v>
      </c>
      <c r="B274" t="s">
        <v>19482</v>
      </c>
      <c r="C274" t="s">
        <v>19531</v>
      </c>
      <c r="D274" t="s">
        <v>19624</v>
      </c>
      <c r="E274" s="89">
        <v>8.5402925559492325E-3</v>
      </c>
      <c r="F274" s="89">
        <v>7047142</v>
      </c>
      <c r="G274" s="89"/>
      <c r="H274" t="s">
        <v>19630</v>
      </c>
      <c r="I274" s="89"/>
    </row>
    <row r="275" x14ac:dyDescent="0.3">
      <c r="A275" t="s">
        <v>4165</v>
      </c>
      <c r="B275" t="s">
        <v>19482</v>
      </c>
      <c r="C275" t="s">
        <v>19531</v>
      </c>
      <c r="D275" t="s">
        <v>19623</v>
      </c>
      <c r="E275" s="89">
        <v>4.8875516135997887E-2</v>
      </c>
      <c r="F275" s="89">
        <v>7047142</v>
      </c>
      <c r="G275" s="89"/>
      <c r="H275" t="s">
        <v>19630</v>
      </c>
      <c r="I275" s="89"/>
    </row>
    <row r="276" x14ac:dyDescent="0.3">
      <c r="A276" t="s">
        <v>4166</v>
      </c>
      <c r="B276" t="s">
        <v>19482</v>
      </c>
      <c r="C276" t="s">
        <v>19530</v>
      </c>
      <c r="D276" t="s">
        <v>19624</v>
      </c>
      <c r="E276" s="89">
        <v>9.3966849377795213E-3</v>
      </c>
      <c r="F276" s="89">
        <v>7047142</v>
      </c>
      <c r="G276" s="89"/>
      <c r="H276" t="s">
        <v>19630</v>
      </c>
      <c r="I276" s="89"/>
    </row>
    <row r="277" x14ac:dyDescent="0.3">
      <c r="A277" t="s">
        <v>4167</v>
      </c>
      <c r="B277" t="s">
        <v>19482</v>
      </c>
      <c r="C277" t="s">
        <v>19530</v>
      </c>
      <c r="D277" t="s">
        <v>19623</v>
      </c>
      <c r="E277" s="89">
        <v>5.1867009421508549E-2</v>
      </c>
      <c r="F277" s="89">
        <v>7047142</v>
      </c>
      <c r="G277" s="89"/>
      <c r="H277" t="s">
        <v>19630</v>
      </c>
      <c r="I277" s="89"/>
    </row>
    <row r="278" x14ac:dyDescent="0.3">
      <c r="A278" t="s">
        <v>4168</v>
      </c>
      <c r="B278" t="s">
        <v>19482</v>
      </c>
      <c r="C278" t="s">
        <v>19536</v>
      </c>
      <c r="D278" t="s">
        <v>19624</v>
      </c>
      <c r="E278" s="89">
        <v>9.4508446656318256E-3</v>
      </c>
      <c r="F278" s="89">
        <v>7047142</v>
      </c>
      <c r="G278" s="89"/>
      <c r="H278" t="s">
        <v>19630</v>
      </c>
      <c r="I278" s="89"/>
    </row>
    <row r="279" x14ac:dyDescent="0.3">
      <c r="A279" t="s">
        <v>4169</v>
      </c>
      <c r="B279" t="s">
        <v>19482</v>
      </c>
      <c r="C279" t="s">
        <v>19536</v>
      </c>
      <c r="D279" t="s">
        <v>19623</v>
      </c>
      <c r="E279" s="89">
        <v>5.1447603801075763E-2</v>
      </c>
      <c r="F279" s="89">
        <v>7047142</v>
      </c>
      <c r="G279" s="89"/>
      <c r="H279" t="s">
        <v>19630</v>
      </c>
      <c r="I279" s="89"/>
    </row>
    <row r="280" x14ac:dyDescent="0.3">
      <c r="A280" t="s">
        <v>4170</v>
      </c>
      <c r="B280" t="s">
        <v>19482</v>
      </c>
      <c r="C280" t="s">
        <v>19571</v>
      </c>
      <c r="D280" t="s">
        <v>19624</v>
      </c>
      <c r="E280" s="89">
        <v>8.3597373630360655E-3</v>
      </c>
      <c r="F280" s="89">
        <v>7047142</v>
      </c>
      <c r="G280" s="89"/>
      <c r="H280" t="s">
        <v>19630</v>
      </c>
      <c r="I280" s="89"/>
    </row>
    <row r="281" x14ac:dyDescent="0.3">
      <c r="A281" t="s">
        <v>4171</v>
      </c>
      <c r="B281" t="s">
        <v>19482</v>
      </c>
      <c r="C281" t="s">
        <v>19571</v>
      </c>
      <c r="D281" t="s">
        <v>19623</v>
      </c>
      <c r="E281" s="89">
        <v>4.8186198461770781E-2</v>
      </c>
      <c r="F281" s="89">
        <v>7047142</v>
      </c>
      <c r="G281" s="89"/>
      <c r="H281" t="s">
        <v>19630</v>
      </c>
      <c r="I281" s="89"/>
    </row>
    <row r="282" x14ac:dyDescent="0.3">
      <c r="A282" t="s">
        <v>4172</v>
      </c>
      <c r="B282" t="s">
        <v>19482</v>
      </c>
      <c r="C282" t="s">
        <v>19569</v>
      </c>
      <c r="D282" t="s">
        <v>19624</v>
      </c>
      <c r="E282" s="89">
        <v>8.3597373630360655E-3</v>
      </c>
      <c r="F282" s="89">
        <v>7047142</v>
      </c>
      <c r="G282" s="89"/>
      <c r="H282" t="s">
        <v>19630</v>
      </c>
      <c r="I282" s="89"/>
    </row>
    <row r="283" x14ac:dyDescent="0.3">
      <c r="A283" t="s">
        <v>4173</v>
      </c>
      <c r="B283" t="s">
        <v>19482</v>
      </c>
      <c r="C283" t="s">
        <v>19569</v>
      </c>
      <c r="D283" t="s">
        <v>19623</v>
      </c>
      <c r="E283" s="89">
        <v>4.8186198461770781E-2</v>
      </c>
      <c r="F283" s="89">
        <v>7047142</v>
      </c>
      <c r="G283" s="89"/>
      <c r="H283" t="s">
        <v>19630</v>
      </c>
      <c r="I283" s="89"/>
    </row>
    <row r="284" x14ac:dyDescent="0.3">
      <c r="A284" t="s">
        <v>4174</v>
      </c>
      <c r="B284" t="s">
        <v>19482</v>
      </c>
      <c r="C284" t="s">
        <v>19570</v>
      </c>
      <c r="D284" t="s">
        <v>19624</v>
      </c>
      <c r="E284" s="89">
        <v>8.3597373630360655E-3</v>
      </c>
      <c r="F284" s="89">
        <v>7047142</v>
      </c>
      <c r="G284" s="89"/>
      <c r="H284" t="s">
        <v>19630</v>
      </c>
      <c r="I284" s="89"/>
    </row>
    <row r="285" x14ac:dyDescent="0.3">
      <c r="A285" t="s">
        <v>4175</v>
      </c>
      <c r="B285" t="s">
        <v>19482</v>
      </c>
      <c r="C285" t="s">
        <v>19570</v>
      </c>
      <c r="D285" t="s">
        <v>19623</v>
      </c>
      <c r="E285" s="89">
        <v>4.8186198461770781E-2</v>
      </c>
      <c r="F285" s="89">
        <v>7047142</v>
      </c>
      <c r="G285" s="89"/>
      <c r="H285" t="s">
        <v>19630</v>
      </c>
      <c r="I285" s="89"/>
    </row>
    <row r="286" x14ac:dyDescent="0.3">
      <c r="A286" t="s">
        <v>4176</v>
      </c>
      <c r="B286" t="s">
        <v>19482</v>
      </c>
      <c r="C286" t="s">
        <v>19537</v>
      </c>
      <c r="D286" t="s">
        <v>19624</v>
      </c>
      <c r="E286" s="89">
        <v>8.3597373630360655E-3</v>
      </c>
      <c r="F286" s="89">
        <v>7047142</v>
      </c>
      <c r="G286" s="89"/>
      <c r="H286" t="s">
        <v>19630</v>
      </c>
      <c r="I286" s="89"/>
    </row>
    <row r="287" x14ac:dyDescent="0.3">
      <c r="A287" t="s">
        <v>4177</v>
      </c>
      <c r="B287" t="s">
        <v>19482</v>
      </c>
      <c r="C287" t="s">
        <v>19537</v>
      </c>
      <c r="D287" t="s">
        <v>19623</v>
      </c>
      <c r="E287" s="89">
        <v>4.8186198461770781E-2</v>
      </c>
      <c r="F287" s="89">
        <v>7047142</v>
      </c>
      <c r="G287" s="89"/>
      <c r="H287" t="s">
        <v>19630</v>
      </c>
      <c r="I287" s="89"/>
    </row>
    <row r="288" x14ac:dyDescent="0.3">
      <c r="A288" t="s">
        <v>4178</v>
      </c>
      <c r="B288" t="s">
        <v>19482</v>
      </c>
      <c r="C288" t="s">
        <v>19538</v>
      </c>
      <c r="D288" t="s">
        <v>19624</v>
      </c>
      <c r="E288" s="89">
        <v>8.3597373630360655E-3</v>
      </c>
      <c r="F288" s="89">
        <v>7047142</v>
      </c>
      <c r="G288" s="89"/>
      <c r="H288" t="s">
        <v>19630</v>
      </c>
      <c r="I288" s="89"/>
    </row>
    <row r="289" x14ac:dyDescent="0.3">
      <c r="A289" t="s">
        <v>4179</v>
      </c>
      <c r="B289" t="s">
        <v>19482</v>
      </c>
      <c r="C289" t="s">
        <v>19538</v>
      </c>
      <c r="D289" t="s">
        <v>19623</v>
      </c>
      <c r="E289" s="89">
        <v>4.8186198461770781E-2</v>
      </c>
      <c r="F289" s="89">
        <v>7047142</v>
      </c>
      <c r="G289" s="89"/>
      <c r="H289" t="s">
        <v>19630</v>
      </c>
      <c r="I289" s="89"/>
    </row>
    <row r="290" x14ac:dyDescent="0.3">
      <c r="A290" t="s">
        <v>4180</v>
      </c>
      <c r="B290" t="s">
        <v>19482</v>
      </c>
      <c r="C290" t="s">
        <v>19535</v>
      </c>
      <c r="D290" t="s">
        <v>19624</v>
      </c>
      <c r="E290" s="89">
        <v>8.3597373630360655E-3</v>
      </c>
      <c r="F290" s="89">
        <v>7047142</v>
      </c>
      <c r="G290" s="89"/>
      <c r="H290" t="s">
        <v>19630</v>
      </c>
      <c r="I290" s="89"/>
    </row>
    <row r="291" x14ac:dyDescent="0.3">
      <c r="A291" t="s">
        <v>4181</v>
      </c>
      <c r="B291" t="s">
        <v>19482</v>
      </c>
      <c r="C291" t="s">
        <v>19535</v>
      </c>
      <c r="D291" t="s">
        <v>19623</v>
      </c>
      <c r="E291" s="89">
        <v>4.8186198461770781E-2</v>
      </c>
      <c r="F291" s="89">
        <v>7047142</v>
      </c>
      <c r="G291" s="89"/>
      <c r="H291" t="s">
        <v>19630</v>
      </c>
      <c r="I291" s="89"/>
    </row>
    <row r="292" x14ac:dyDescent="0.3">
      <c r="A292" t="s">
        <v>4182</v>
      </c>
      <c r="B292" t="s">
        <v>19482</v>
      </c>
      <c r="C292" t="s">
        <v>19562</v>
      </c>
      <c r="D292" t="s">
        <v>19624</v>
      </c>
      <c r="E292" s="89">
        <v>8.3597373630360655E-3</v>
      </c>
      <c r="F292" s="89">
        <v>7047142</v>
      </c>
      <c r="G292" s="89"/>
      <c r="H292" t="s">
        <v>19630</v>
      </c>
      <c r="I292" s="89"/>
    </row>
    <row r="293" x14ac:dyDescent="0.3">
      <c r="A293" t="s">
        <v>4183</v>
      </c>
      <c r="B293" t="s">
        <v>19482</v>
      </c>
      <c r="C293" t="s">
        <v>19562</v>
      </c>
      <c r="D293" t="s">
        <v>19623</v>
      </c>
      <c r="E293" s="89">
        <v>4.8186198461770781E-2</v>
      </c>
      <c r="F293" s="89">
        <v>7047142</v>
      </c>
      <c r="G293" s="89"/>
      <c r="H293" t="s">
        <v>19630</v>
      </c>
      <c r="I293" s="89"/>
    </row>
    <row r="294" x14ac:dyDescent="0.3">
      <c r="A294" t="s">
        <v>4184</v>
      </c>
      <c r="B294" t="s">
        <v>19482</v>
      </c>
      <c r="C294" t="s">
        <v>19563</v>
      </c>
      <c r="D294" t="s">
        <v>19624</v>
      </c>
      <c r="E294" s="89">
        <v>6.9265990433708732E-3</v>
      </c>
      <c r="F294" s="89">
        <v>7047142</v>
      </c>
      <c r="G294" s="89"/>
      <c r="H294" t="s">
        <v>19630</v>
      </c>
      <c r="I294" s="89"/>
    </row>
    <row r="295" x14ac:dyDescent="0.3">
      <c r="A295" t="s">
        <v>4185</v>
      </c>
      <c r="B295" t="s">
        <v>19482</v>
      </c>
      <c r="C295" t="s">
        <v>19563</v>
      </c>
      <c r="D295" t="s">
        <v>19623</v>
      </c>
      <c r="E295" s="89">
        <v>4.4788431789648787E-2</v>
      </c>
      <c r="F295" s="89">
        <v>7047142</v>
      </c>
      <c r="G295" s="89"/>
      <c r="H295" t="s">
        <v>19630</v>
      </c>
      <c r="I295" s="89"/>
    </row>
    <row r="296" x14ac:dyDescent="0.3">
      <c r="A296" t="s">
        <v>4186</v>
      </c>
      <c r="B296" t="s">
        <v>19482</v>
      </c>
      <c r="C296" t="s">
        <v>19567</v>
      </c>
      <c r="D296" t="s">
        <v>19624</v>
      </c>
      <c r="E296" s="89">
        <v>7.0517866910027056E-3</v>
      </c>
      <c r="F296" s="89">
        <v>7047142</v>
      </c>
      <c r="G296" s="89"/>
      <c r="H296" t="s">
        <v>19630</v>
      </c>
      <c r="I296" s="89"/>
    </row>
    <row r="297" x14ac:dyDescent="0.3">
      <c r="A297" t="s">
        <v>4187</v>
      </c>
      <c r="B297" t="s">
        <v>19482</v>
      </c>
      <c r="C297" t="s">
        <v>19567</v>
      </c>
      <c r="D297" t="s">
        <v>19623</v>
      </c>
      <c r="E297" s="89">
        <v>4.5228866887428137E-2</v>
      </c>
      <c r="F297" s="89">
        <v>7047142</v>
      </c>
      <c r="G297" s="89"/>
      <c r="H297" t="s">
        <v>19630</v>
      </c>
      <c r="I297" s="89"/>
    </row>
    <row r="298" x14ac:dyDescent="0.3">
      <c r="A298" t="s">
        <v>4188</v>
      </c>
      <c r="B298" t="s">
        <v>19482</v>
      </c>
      <c r="C298" t="s">
        <v>19568</v>
      </c>
      <c r="D298" t="s">
        <v>19624</v>
      </c>
      <c r="E298" s="89">
        <v>8.1430677433876122E-3</v>
      </c>
      <c r="F298" s="89">
        <v>7047142</v>
      </c>
      <c r="G298" s="89"/>
      <c r="H298" t="s">
        <v>19630</v>
      </c>
      <c r="I298" s="89"/>
    </row>
    <row r="299" x14ac:dyDescent="0.3">
      <c r="A299" t="s">
        <v>4189</v>
      </c>
      <c r="B299" t="s">
        <v>19482</v>
      </c>
      <c r="C299" t="s">
        <v>19568</v>
      </c>
      <c r="D299" t="s">
        <v>19623</v>
      </c>
      <c r="E299" s="89">
        <v>4.7736892875013967E-2</v>
      </c>
      <c r="F299" s="89">
        <v>7047142</v>
      </c>
      <c r="G299" s="89"/>
      <c r="H299" t="s">
        <v>19630</v>
      </c>
      <c r="I299" s="89"/>
    </row>
    <row r="300" x14ac:dyDescent="0.3">
      <c r="A300" t="s">
        <v>4190</v>
      </c>
      <c r="B300" t="s">
        <v>19482</v>
      </c>
      <c r="C300" t="s">
        <v>19573</v>
      </c>
      <c r="D300" t="s">
        <v>19624</v>
      </c>
      <c r="E300" s="89">
        <v>7.996248951920212E-3</v>
      </c>
      <c r="F300" s="89">
        <v>7047142</v>
      </c>
      <c r="G300" s="89"/>
      <c r="H300" t="s">
        <v>19630</v>
      </c>
      <c r="I300" s="89"/>
    </row>
    <row r="301" x14ac:dyDescent="0.3">
      <c r="A301" t="s">
        <v>4191</v>
      </c>
      <c r="B301" t="s">
        <v>19482</v>
      </c>
      <c r="C301" t="s">
        <v>19573</v>
      </c>
      <c r="D301" t="s">
        <v>19623</v>
      </c>
      <c r="E301" s="89">
        <v>4.5895383005057092E-2</v>
      </c>
      <c r="F301" s="89">
        <v>7047142</v>
      </c>
      <c r="G301" s="89"/>
      <c r="H301" t="s">
        <v>19630</v>
      </c>
      <c r="I301" s="89"/>
    </row>
    <row r="302" x14ac:dyDescent="0.3">
      <c r="A302" t="s">
        <v>4192</v>
      </c>
      <c r="B302" t="s">
        <v>19482</v>
      </c>
      <c r="C302" t="s">
        <v>19572</v>
      </c>
      <c r="D302" t="s">
        <v>19624</v>
      </c>
      <c r="E302" s="89">
        <v>2.0353796722380872E-3</v>
      </c>
      <c r="F302" s="89">
        <v>7047142</v>
      </c>
      <c r="G302" s="89"/>
      <c r="H302" t="s">
        <v>19630</v>
      </c>
      <c r="I302" s="89"/>
    </row>
    <row r="303" x14ac:dyDescent="0.3">
      <c r="A303" t="s">
        <v>4193</v>
      </c>
      <c r="B303" t="s">
        <v>19482</v>
      </c>
      <c r="C303" t="s">
        <v>19572</v>
      </c>
      <c r="D303" t="s">
        <v>19623</v>
      </c>
      <c r="E303" s="89">
        <v>2.96055080743109E-2</v>
      </c>
      <c r="F303" s="89">
        <v>7047142</v>
      </c>
      <c r="G303" s="89"/>
      <c r="H303" t="s">
        <v>19630</v>
      </c>
      <c r="I303" s="89"/>
    </row>
    <row r="304" x14ac:dyDescent="0.3">
      <c r="A304" t="s">
        <v>4194</v>
      </c>
      <c r="B304" t="s">
        <v>19482</v>
      </c>
      <c r="C304" t="s">
        <v>19553</v>
      </c>
      <c r="D304" t="s">
        <v>19624</v>
      </c>
      <c r="E304" s="89">
        <v>4.303286562382185E-4</v>
      </c>
      <c r="F304" s="89">
        <v>7047142</v>
      </c>
      <c r="G304" s="89"/>
      <c r="H304" t="s">
        <v>19630</v>
      </c>
      <c r="I304" s="89"/>
    </row>
    <row r="305" x14ac:dyDescent="0.3">
      <c r="A305" t="s">
        <v>4195</v>
      </c>
      <c r="B305" t="s">
        <v>19482</v>
      </c>
      <c r="C305" t="s">
        <v>19553</v>
      </c>
      <c r="D305" t="s">
        <v>19623</v>
      </c>
      <c r="E305" s="89">
        <v>1.9034665629666891E-2</v>
      </c>
      <c r="F305" s="89">
        <v>7047142</v>
      </c>
      <c r="G305" s="89"/>
      <c r="H305" t="s">
        <v>19630</v>
      </c>
      <c r="I305" s="89"/>
    </row>
    <row r="306" x14ac:dyDescent="0.3">
      <c r="A306" t="s">
        <v>4196</v>
      </c>
      <c r="B306" t="s">
        <v>19482</v>
      </c>
      <c r="C306" t="s">
        <v>19532</v>
      </c>
      <c r="D306" t="s">
        <v>19624</v>
      </c>
      <c r="E306" s="89">
        <v>8.3597373630360655E-3</v>
      </c>
      <c r="F306" s="89">
        <v>7047142</v>
      </c>
      <c r="G306" s="89"/>
      <c r="H306" t="s">
        <v>19630</v>
      </c>
      <c r="I306" s="89"/>
    </row>
    <row r="307" x14ac:dyDescent="0.3">
      <c r="A307" t="s">
        <v>4197</v>
      </c>
      <c r="B307" t="s">
        <v>19482</v>
      </c>
      <c r="C307" t="s">
        <v>19532</v>
      </c>
      <c r="D307" t="s">
        <v>19623</v>
      </c>
      <c r="E307" s="89">
        <v>4.8520180821303972E-2</v>
      </c>
      <c r="F307" s="89">
        <v>7047142</v>
      </c>
      <c r="G307" s="89"/>
      <c r="H307" t="s">
        <v>19630</v>
      </c>
      <c r="I307" s="89"/>
    </row>
    <row r="308" x14ac:dyDescent="0.3">
      <c r="A308" t="s">
        <v>4198</v>
      </c>
      <c r="B308" t="s">
        <v>19482</v>
      </c>
      <c r="C308" t="s">
        <v>19547</v>
      </c>
      <c r="D308" t="s">
        <v>19624</v>
      </c>
      <c r="E308" s="89">
        <v>6.9265990377449897E-3</v>
      </c>
      <c r="F308" s="89">
        <v>7047142</v>
      </c>
      <c r="G308" s="89"/>
      <c r="H308" t="s">
        <v>19630</v>
      </c>
      <c r="I308" s="89"/>
    </row>
    <row r="309" x14ac:dyDescent="0.3">
      <c r="A309" t="s">
        <v>4199</v>
      </c>
      <c r="B309" t="s">
        <v>19482</v>
      </c>
      <c r="C309" t="s">
        <v>19547</v>
      </c>
      <c r="D309" t="s">
        <v>19623</v>
      </c>
      <c r="E309" s="89">
        <v>4.4788431733950827E-2</v>
      </c>
      <c r="F309" s="89">
        <v>7047142</v>
      </c>
      <c r="G309" s="89"/>
      <c r="H309" t="s">
        <v>19630</v>
      </c>
      <c r="I309" s="89"/>
    </row>
    <row r="310" x14ac:dyDescent="0.3">
      <c r="A310" t="s">
        <v>4200</v>
      </c>
      <c r="B310" t="s">
        <v>19482</v>
      </c>
      <c r="C310" t="s">
        <v>19529</v>
      </c>
      <c r="D310" t="s">
        <v>19624</v>
      </c>
      <c r="E310" s="89">
        <v>8.4848479058334224E-3</v>
      </c>
      <c r="F310" s="89">
        <v>7047142</v>
      </c>
      <c r="G310" s="89"/>
      <c r="H310" t="s">
        <v>19630</v>
      </c>
      <c r="I310" s="89"/>
    </row>
    <row r="311" x14ac:dyDescent="0.3">
      <c r="A311" t="s">
        <v>4201</v>
      </c>
      <c r="B311" t="s">
        <v>19482</v>
      </c>
      <c r="C311" t="s">
        <v>19529</v>
      </c>
      <c r="D311" t="s">
        <v>19623</v>
      </c>
      <c r="E311" s="89">
        <v>4.8898468093690153E-2</v>
      </c>
      <c r="F311" s="89">
        <v>7047142</v>
      </c>
      <c r="G311" s="89"/>
      <c r="H311" t="s">
        <v>19630</v>
      </c>
      <c r="I311" s="89"/>
    </row>
    <row r="312" x14ac:dyDescent="0.3">
      <c r="A312" t="s">
        <v>4202</v>
      </c>
      <c r="B312" t="s">
        <v>19482</v>
      </c>
      <c r="C312" t="s">
        <v>19543</v>
      </c>
      <c r="D312" t="s">
        <v>19624</v>
      </c>
      <c r="E312" s="89">
        <v>8.3727748412157355E-3</v>
      </c>
      <c r="F312" s="89">
        <v>7047142</v>
      </c>
      <c r="G312" s="89"/>
      <c r="H312" t="s">
        <v>19630</v>
      </c>
      <c r="I312" s="89"/>
    </row>
    <row r="313" x14ac:dyDescent="0.3">
      <c r="A313" t="s">
        <v>4203</v>
      </c>
      <c r="B313" t="s">
        <v>19482</v>
      </c>
      <c r="C313" t="s">
        <v>19543</v>
      </c>
      <c r="D313" t="s">
        <v>19623</v>
      </c>
      <c r="E313" s="89">
        <v>4.8244929091618302E-2</v>
      </c>
      <c r="F313" s="89">
        <v>7047142</v>
      </c>
      <c r="G313" s="89"/>
      <c r="H313" t="s">
        <v>19630</v>
      </c>
      <c r="I313" s="89"/>
    </row>
    <row r="314" x14ac:dyDescent="0.3">
      <c r="A314" t="s">
        <v>4204</v>
      </c>
      <c r="B314" t="s">
        <v>19482</v>
      </c>
      <c r="C314" t="s">
        <v>19542</v>
      </c>
      <c r="D314" t="s">
        <v>19624</v>
      </c>
      <c r="E314" s="89">
        <v>8.3597373630360655E-3</v>
      </c>
      <c r="F314" s="89">
        <v>7047142</v>
      </c>
      <c r="G314" s="89"/>
      <c r="H314" t="s">
        <v>19630</v>
      </c>
      <c r="I314" s="89"/>
    </row>
    <row r="315" x14ac:dyDescent="0.3">
      <c r="A315" t="s">
        <v>4205</v>
      </c>
      <c r="B315" t="s">
        <v>19482</v>
      </c>
      <c r="C315" t="s">
        <v>19542</v>
      </c>
      <c r="D315" t="s">
        <v>19623</v>
      </c>
      <c r="E315" s="89">
        <v>4.8186198461770781E-2</v>
      </c>
      <c r="F315" s="89">
        <v>7047142</v>
      </c>
      <c r="G315" s="89"/>
      <c r="H315" t="s">
        <v>19630</v>
      </c>
      <c r="I315" s="89"/>
    </row>
    <row r="316" x14ac:dyDescent="0.3">
      <c r="A316" t="s">
        <v>4206</v>
      </c>
      <c r="B316" t="s">
        <v>19482</v>
      </c>
      <c r="C316" t="s">
        <v>19534</v>
      </c>
      <c r="D316" t="s">
        <v>19624</v>
      </c>
      <c r="E316" s="89">
        <v>8.3727748412157355E-3</v>
      </c>
      <c r="F316" s="89">
        <v>7047142</v>
      </c>
      <c r="G316" s="89"/>
      <c r="H316" t="s">
        <v>19630</v>
      </c>
      <c r="I316" s="89"/>
    </row>
    <row r="317" x14ac:dyDescent="0.3">
      <c r="A317" t="s">
        <v>4207</v>
      </c>
      <c r="B317" t="s">
        <v>19482</v>
      </c>
      <c r="C317" t="s">
        <v>19534</v>
      </c>
      <c r="D317" t="s">
        <v>19623</v>
      </c>
      <c r="E317" s="89">
        <v>4.8244929091618302E-2</v>
      </c>
      <c r="F317" s="89">
        <v>7047142</v>
      </c>
      <c r="G317" s="89"/>
      <c r="H317" t="s">
        <v>19630</v>
      </c>
      <c r="I317" s="89"/>
    </row>
    <row r="318" x14ac:dyDescent="0.3">
      <c r="A318" t="s">
        <v>4208</v>
      </c>
      <c r="B318" t="s">
        <v>19482</v>
      </c>
      <c r="C318" t="s">
        <v>19541</v>
      </c>
      <c r="D318" t="s">
        <v>19624</v>
      </c>
      <c r="E318" s="89">
        <v>8.3597373630360655E-3</v>
      </c>
      <c r="F318" s="89">
        <v>7047142</v>
      </c>
      <c r="G318" s="89"/>
      <c r="H318" t="s">
        <v>19630</v>
      </c>
      <c r="I318" s="89"/>
    </row>
    <row r="319" x14ac:dyDescent="0.3">
      <c r="A319" t="s">
        <v>4209</v>
      </c>
      <c r="B319" t="s">
        <v>19482</v>
      </c>
      <c r="C319" t="s">
        <v>19541</v>
      </c>
      <c r="D319" t="s">
        <v>19623</v>
      </c>
      <c r="E319" s="89">
        <v>4.8186198461770781E-2</v>
      </c>
      <c r="F319" s="89">
        <v>7047142</v>
      </c>
      <c r="G319" s="89"/>
      <c r="H319" t="s">
        <v>19630</v>
      </c>
      <c r="I319" s="89"/>
    </row>
    <row r="320" x14ac:dyDescent="0.3">
      <c r="A320" t="s">
        <v>4210</v>
      </c>
      <c r="B320" t="s">
        <v>19482</v>
      </c>
      <c r="C320" t="s">
        <v>19559</v>
      </c>
      <c r="D320" t="s">
        <v>19624</v>
      </c>
      <c r="E320" s="89">
        <v>7.2003579286049292E-3</v>
      </c>
      <c r="F320" s="89">
        <v>7047142</v>
      </c>
      <c r="G320" s="89"/>
      <c r="H320" t="s">
        <v>19630</v>
      </c>
      <c r="I320" s="89"/>
    </row>
    <row r="321" x14ac:dyDescent="0.3">
      <c r="A321" t="s">
        <v>4211</v>
      </c>
      <c r="B321" t="s">
        <v>19482</v>
      </c>
      <c r="C321" t="s">
        <v>19559</v>
      </c>
      <c r="D321" t="s">
        <v>19623</v>
      </c>
      <c r="E321" s="89">
        <v>4.5731589038859287E-2</v>
      </c>
      <c r="F321" s="89">
        <v>7047142</v>
      </c>
      <c r="G321" s="89"/>
      <c r="H321" t="s">
        <v>19630</v>
      </c>
      <c r="I321" s="89"/>
    </row>
    <row r="322" x14ac:dyDescent="0.3">
      <c r="A322" t="s">
        <v>4212</v>
      </c>
      <c r="B322" t="s">
        <v>19482</v>
      </c>
      <c r="C322" t="s">
        <v>19552</v>
      </c>
      <c r="D322" t="s">
        <v>19624</v>
      </c>
      <c r="E322" s="89">
        <v>8.2234097765903902E-3</v>
      </c>
      <c r="F322" s="89">
        <v>7047142</v>
      </c>
      <c r="G322" s="89"/>
      <c r="H322" t="s">
        <v>19630</v>
      </c>
      <c r="I322" s="89"/>
    </row>
    <row r="323" x14ac:dyDescent="0.3">
      <c r="A323" t="s">
        <v>4213</v>
      </c>
      <c r="B323" t="s">
        <v>19482</v>
      </c>
      <c r="C323" t="s">
        <v>19552</v>
      </c>
      <c r="D323" t="s">
        <v>19623</v>
      </c>
      <c r="E323" s="89">
        <v>4.7698897285089643E-2</v>
      </c>
      <c r="F323" s="89">
        <v>7047142</v>
      </c>
      <c r="G323" s="89"/>
      <c r="H323" t="s">
        <v>19630</v>
      </c>
      <c r="I323" s="89"/>
    </row>
    <row r="324" x14ac:dyDescent="0.3">
      <c r="A324" t="s">
        <v>4214</v>
      </c>
      <c r="B324" t="s">
        <v>19482</v>
      </c>
      <c r="C324" t="s">
        <v>19560</v>
      </c>
      <c r="D324" t="s">
        <v>19624</v>
      </c>
      <c r="E324" s="89">
        <v>7.0750296499270766E-3</v>
      </c>
      <c r="F324" s="89">
        <v>7047142</v>
      </c>
      <c r="G324" s="89"/>
      <c r="H324" t="s">
        <v>19630</v>
      </c>
      <c r="I324" s="89"/>
    </row>
    <row r="325" x14ac:dyDescent="0.3">
      <c r="A325" t="s">
        <v>4215</v>
      </c>
      <c r="B325" t="s">
        <v>19482</v>
      </c>
      <c r="C325" t="s">
        <v>19560</v>
      </c>
      <c r="D325" t="s">
        <v>19623</v>
      </c>
      <c r="E325" s="89">
        <v>4.5577865074784583E-2</v>
      </c>
      <c r="F325" s="89">
        <v>7047142</v>
      </c>
      <c r="G325" s="89"/>
      <c r="H325" t="s">
        <v>19630</v>
      </c>
      <c r="I325" s="89"/>
    </row>
    <row r="326" x14ac:dyDescent="0.3">
      <c r="A326" t="s">
        <v>4216</v>
      </c>
      <c r="B326" t="s">
        <v>19482</v>
      </c>
      <c r="C326" t="s">
        <v>19533</v>
      </c>
      <c r="D326" t="s">
        <v>19624</v>
      </c>
      <c r="E326" s="89">
        <v>8.3597373630360655E-3</v>
      </c>
      <c r="F326" s="89">
        <v>7047142</v>
      </c>
      <c r="G326" s="89"/>
      <c r="H326" t="s">
        <v>19630</v>
      </c>
      <c r="I326" s="89"/>
    </row>
    <row r="327" x14ac:dyDescent="0.3">
      <c r="A327" t="s">
        <v>4217</v>
      </c>
      <c r="B327" t="s">
        <v>19482</v>
      </c>
      <c r="C327" t="s">
        <v>19533</v>
      </c>
      <c r="D327" t="s">
        <v>19623</v>
      </c>
      <c r="E327" s="89">
        <v>4.8186198461770781E-2</v>
      </c>
      <c r="F327" s="89">
        <v>7047142</v>
      </c>
      <c r="G327" s="89"/>
      <c r="H327" t="s">
        <v>19630</v>
      </c>
      <c r="I327" s="89"/>
    </row>
    <row r="328" x14ac:dyDescent="0.3">
      <c r="A328" t="s">
        <v>4218</v>
      </c>
      <c r="B328" t="s">
        <v>19482</v>
      </c>
      <c r="C328" t="s">
        <v>19617</v>
      </c>
      <c r="D328" t="s">
        <v>19624</v>
      </c>
      <c r="E328" s="89">
        <v>8.3597373582274277E-3</v>
      </c>
      <c r="F328" s="89">
        <v>7047142</v>
      </c>
      <c r="G328" s="89"/>
      <c r="H328" t="s">
        <v>19630</v>
      </c>
      <c r="I328" s="89"/>
    </row>
    <row r="329" x14ac:dyDescent="0.3">
      <c r="A329" t="s">
        <v>4219</v>
      </c>
      <c r="B329" t="s">
        <v>19482</v>
      </c>
      <c r="C329" t="s">
        <v>19617</v>
      </c>
      <c r="D329" t="s">
        <v>19623</v>
      </c>
      <c r="E329" s="89">
        <v>4.8520180715226041E-2</v>
      </c>
      <c r="F329" s="89">
        <v>7047142</v>
      </c>
      <c r="G329" s="89"/>
      <c r="H329" t="s">
        <v>19630</v>
      </c>
      <c r="I329" s="89"/>
    </row>
    <row r="330" x14ac:dyDescent="0.3">
      <c r="A330" t="s">
        <v>4220</v>
      </c>
      <c r="B330" t="s">
        <v>19482</v>
      </c>
      <c r="C330" t="s">
        <v>19616</v>
      </c>
      <c r="D330" t="s">
        <v>19624</v>
      </c>
      <c r="E330" s="89">
        <v>8.3597373582274277E-3</v>
      </c>
      <c r="F330" s="89">
        <v>7047142</v>
      </c>
      <c r="G330" s="89"/>
      <c r="H330" t="s">
        <v>19630</v>
      </c>
      <c r="I330" s="89"/>
    </row>
    <row r="331" x14ac:dyDescent="0.3">
      <c r="A331" t="s">
        <v>4221</v>
      </c>
      <c r="B331" t="s">
        <v>19482</v>
      </c>
      <c r="C331" t="s">
        <v>19616</v>
      </c>
      <c r="D331" t="s">
        <v>19623</v>
      </c>
      <c r="E331" s="89">
        <v>4.8186198307020353E-2</v>
      </c>
      <c r="F331" s="89">
        <v>7047142</v>
      </c>
      <c r="G331" s="89"/>
      <c r="H331" t="s">
        <v>19630</v>
      </c>
      <c r="I331" s="89"/>
    </row>
    <row r="332" x14ac:dyDescent="0.3">
      <c r="A332" t="s">
        <v>4222</v>
      </c>
      <c r="B332" t="s">
        <v>19482</v>
      </c>
      <c r="C332" t="s">
        <v>19615</v>
      </c>
      <c r="D332" t="s">
        <v>19624</v>
      </c>
      <c r="E332" s="89">
        <v>8.3727748364070993E-3</v>
      </c>
      <c r="F332" s="89">
        <v>7047142</v>
      </c>
      <c r="G332" s="89"/>
      <c r="H332" t="s">
        <v>19630</v>
      </c>
      <c r="I332" s="89"/>
    </row>
    <row r="333" x14ac:dyDescent="0.3">
      <c r="A333" t="s">
        <v>4223</v>
      </c>
      <c r="B333" t="s">
        <v>19482</v>
      </c>
      <c r="C333" t="s">
        <v>19615</v>
      </c>
      <c r="D333" t="s">
        <v>19623</v>
      </c>
      <c r="E333" s="89">
        <v>4.8578911359024923E-2</v>
      </c>
      <c r="F333" s="89">
        <v>7047142</v>
      </c>
      <c r="G333" s="89"/>
      <c r="H333" t="s">
        <v>19630</v>
      </c>
      <c r="I333" s="89"/>
    </row>
    <row r="334" x14ac:dyDescent="0.3">
      <c r="A334" t="s">
        <v>4224</v>
      </c>
      <c r="B334" t="s">
        <v>19482</v>
      </c>
      <c r="C334" t="s">
        <v>19622</v>
      </c>
      <c r="D334" t="s">
        <v>19624</v>
      </c>
      <c r="E334" s="89">
        <v>3.4922082547465621E-3</v>
      </c>
      <c r="F334" s="89">
        <v>7047142</v>
      </c>
      <c r="G334" s="89"/>
      <c r="H334" t="s">
        <v>19630</v>
      </c>
      <c r="I334" s="89"/>
    </row>
    <row r="335" x14ac:dyDescent="0.3">
      <c r="A335" t="s">
        <v>4225</v>
      </c>
      <c r="B335" t="s">
        <v>19482</v>
      </c>
      <c r="C335" t="s">
        <v>19622</v>
      </c>
      <c r="D335" t="s">
        <v>19623</v>
      </c>
      <c r="E335" s="89">
        <v>3.4621756567393282E-2</v>
      </c>
      <c r="F335" s="89">
        <v>7047142</v>
      </c>
      <c r="G335" s="89"/>
      <c r="H335" t="s">
        <v>19630</v>
      </c>
      <c r="I335" s="89"/>
    </row>
    <row r="336" x14ac:dyDescent="0.3">
      <c r="A336" t="s">
        <v>4226</v>
      </c>
      <c r="B336" t="s">
        <v>19482</v>
      </c>
      <c r="C336" t="s">
        <v>19527</v>
      </c>
      <c r="D336" t="s">
        <v>19624</v>
      </c>
      <c r="E336" s="89">
        <v>3.4922082200043842E-3</v>
      </c>
      <c r="F336" s="89">
        <v>7047142</v>
      </c>
      <c r="G336" s="89"/>
      <c r="H336" t="s">
        <v>19630</v>
      </c>
      <c r="I336" s="89"/>
    </row>
    <row r="337" x14ac:dyDescent="0.3">
      <c r="A337" t="s">
        <v>4227</v>
      </c>
      <c r="B337" t="s">
        <v>19482</v>
      </c>
      <c r="C337" t="s">
        <v>19527</v>
      </c>
      <c r="D337" t="s">
        <v>19623</v>
      </c>
      <c r="E337" s="89">
        <v>3.4621756335010537E-2</v>
      </c>
      <c r="F337" s="89">
        <v>7047142</v>
      </c>
      <c r="G337" s="89"/>
      <c r="H337" t="s">
        <v>19630</v>
      </c>
      <c r="I337" s="89"/>
    </row>
    <row r="338" x14ac:dyDescent="0.3">
      <c r="A338" t="s">
        <v>19633</v>
      </c>
      <c r="B338" t="s">
        <v>19483</v>
      </c>
      <c r="C338" t="s">
        <v>3680</v>
      </c>
      <c r="D338" t="s">
        <v>19614</v>
      </c>
      <c r="E338" s="89">
        <v>6.2301981293683923E-5</v>
      </c>
      <c r="F338" s="89">
        <v>703423</v>
      </c>
      <c r="G338" s="89">
        <v>1</v>
      </c>
      <c r="H338" t="s">
        <v>19630</v>
      </c>
      <c r="I338" s="89"/>
    </row>
    <row r="339" x14ac:dyDescent="0.3">
      <c r="A339" t="s">
        <v>19634</v>
      </c>
      <c r="B339" t="s">
        <v>19483</v>
      </c>
      <c r="C339" t="s">
        <v>3680</v>
      </c>
      <c r="D339" t="s">
        <v>19615</v>
      </c>
      <c r="E339" s="89">
        <v>6.4988261478328757E-5</v>
      </c>
      <c r="F339" s="89">
        <v>703423</v>
      </c>
      <c r="G339" s="89">
        <v>1</v>
      </c>
      <c r="H339" t="s">
        <v>19630</v>
      </c>
      <c r="I339" s="89"/>
    </row>
    <row r="340" x14ac:dyDescent="0.3">
      <c r="A340" t="s">
        <v>19635</v>
      </c>
      <c r="B340" t="s">
        <v>19483</v>
      </c>
      <c r="C340" t="s">
        <v>3680</v>
      </c>
      <c r="D340" t="s">
        <v>19616</v>
      </c>
      <c r="E340" s="89">
        <v>6.2301981293683923E-5</v>
      </c>
      <c r="F340" s="89">
        <v>703423</v>
      </c>
      <c r="G340" s="89">
        <v>1</v>
      </c>
      <c r="H340" t="s">
        <v>19630</v>
      </c>
      <c r="I340" s="89"/>
    </row>
    <row r="341" x14ac:dyDescent="0.3">
      <c r="A341" t="s">
        <v>19636</v>
      </c>
      <c r="B341" t="s">
        <v>19483</v>
      </c>
      <c r="C341" t="s">
        <v>3680</v>
      </c>
      <c r="D341" t="s">
        <v>19617</v>
      </c>
      <c r="E341" s="89">
        <v>6.2301981293683923E-5</v>
      </c>
      <c r="F341" s="89">
        <v>703423</v>
      </c>
      <c r="G341" s="89">
        <v>1</v>
      </c>
      <c r="H341" t="s">
        <v>19630</v>
      </c>
      <c r="I341" s="89"/>
    </row>
    <row r="342" x14ac:dyDescent="0.3">
      <c r="A342" t="s">
        <v>19637</v>
      </c>
      <c r="B342" t="s">
        <v>19483</v>
      </c>
      <c r="C342" t="s">
        <v>3680</v>
      </c>
      <c r="D342" t="s">
        <v>19618</v>
      </c>
      <c r="E342" s="89">
        <v>5.378537776486829E-5</v>
      </c>
      <c r="F342" s="89">
        <v>703423</v>
      </c>
      <c r="G342" s="89">
        <v>1</v>
      </c>
      <c r="H342" t="s">
        <v>19630</v>
      </c>
      <c r="I342" s="89"/>
    </row>
    <row r="343" x14ac:dyDescent="0.3">
      <c r="A343" t="s">
        <v>19638</v>
      </c>
      <c r="B343" t="s">
        <v>19483</v>
      </c>
      <c r="C343" t="s">
        <v>3680</v>
      </c>
      <c r="D343" t="s">
        <v>19619</v>
      </c>
      <c r="E343" s="89">
        <v>4.9071952423300449E-5</v>
      </c>
      <c r="F343" s="89">
        <v>703423</v>
      </c>
      <c r="G343" s="89">
        <v>1</v>
      </c>
      <c r="H343" t="s">
        <v>19630</v>
      </c>
      <c r="I343" s="89"/>
    </row>
    <row r="344" x14ac:dyDescent="0.3">
      <c r="A344" t="s">
        <v>19639</v>
      </c>
      <c r="B344" t="s">
        <v>19483</v>
      </c>
      <c r="C344" t="s">
        <v>3680</v>
      </c>
      <c r="D344" t="s">
        <v>19620</v>
      </c>
      <c r="E344" s="89">
        <v>4.8088891006891319E-5</v>
      </c>
      <c r="F344" s="89">
        <v>703423</v>
      </c>
      <c r="G344" s="89">
        <v>1</v>
      </c>
      <c r="H344" t="s">
        <v>19630</v>
      </c>
      <c r="I344" s="89"/>
    </row>
    <row r="345" x14ac:dyDescent="0.3">
      <c r="A345" t="s">
        <v>19640</v>
      </c>
      <c r="B345" t="s">
        <v>19483</v>
      </c>
      <c r="C345" t="s">
        <v>3680</v>
      </c>
      <c r="D345" t="s">
        <v>19621</v>
      </c>
      <c r="E345" s="89">
        <v>1.1460818310411879E-5</v>
      </c>
      <c r="F345" s="89">
        <v>703423</v>
      </c>
      <c r="G345" s="89">
        <v>1</v>
      </c>
      <c r="H345" t="s">
        <v>19630</v>
      </c>
      <c r="I345" s="89"/>
    </row>
    <row r="346" x14ac:dyDescent="0.3">
      <c r="A346" t="s">
        <v>19641</v>
      </c>
      <c r="B346" t="s">
        <v>19483</v>
      </c>
      <c r="C346" t="s">
        <v>3680</v>
      </c>
      <c r="D346" t="s">
        <v>19622</v>
      </c>
      <c r="E346" s="89">
        <v>5.221788899618969E-5</v>
      </c>
      <c r="F346" s="89">
        <v>703423</v>
      </c>
      <c r="G346" s="89">
        <v>1</v>
      </c>
      <c r="H346" t="s">
        <v>19630</v>
      </c>
      <c r="I346" s="89"/>
    </row>
    <row r="347" x14ac:dyDescent="0.3">
      <c r="A347" t="s">
        <v>19642</v>
      </c>
      <c r="B347" t="s">
        <v>19483</v>
      </c>
      <c r="C347" t="s">
        <v>3680</v>
      </c>
      <c r="D347" t="s">
        <v>19623</v>
      </c>
      <c r="E347" s="89">
        <v>1.865467704154122E-5</v>
      </c>
      <c r="F347" s="89">
        <v>703423</v>
      </c>
      <c r="G347" s="89">
        <v>1</v>
      </c>
      <c r="H347" t="s">
        <v>19630</v>
      </c>
      <c r="I347" s="89"/>
    </row>
    <row r="348" x14ac:dyDescent="0.3">
      <c r="A348" t="s">
        <v>19643</v>
      </c>
      <c r="B348" t="s">
        <v>19483</v>
      </c>
      <c r="C348" t="s">
        <v>3680</v>
      </c>
      <c r="D348" t="s">
        <v>19624</v>
      </c>
      <c r="E348" s="89">
        <v>3.9322689830990847E-5</v>
      </c>
      <c r="F348" s="89">
        <v>703423</v>
      </c>
      <c r="G348" s="89">
        <v>1</v>
      </c>
      <c r="H348" t="s">
        <v>19630</v>
      </c>
      <c r="I348" s="89"/>
    </row>
    <row r="349" x14ac:dyDescent="0.3">
      <c r="A349" t="s">
        <v>4723</v>
      </c>
      <c r="B349" t="s">
        <v>19483</v>
      </c>
      <c r="C349" t="s">
        <v>19524</v>
      </c>
      <c r="D349" t="s">
        <v>19614</v>
      </c>
      <c r="E349" s="89">
        <v>3.0813097321434212E-4</v>
      </c>
      <c r="F349" s="89">
        <v>703423</v>
      </c>
      <c r="G349" s="89">
        <v>1</v>
      </c>
      <c r="H349" t="s">
        <v>19630</v>
      </c>
      <c r="I349" s="89"/>
    </row>
    <row r="350" x14ac:dyDescent="0.3">
      <c r="A350" t="s">
        <v>4724</v>
      </c>
      <c r="B350" t="s">
        <v>19483</v>
      </c>
      <c r="C350" t="s">
        <v>19524</v>
      </c>
      <c r="D350" t="s">
        <v>19615</v>
      </c>
      <c r="E350" s="89">
        <v>3.2086849946755421E-4</v>
      </c>
      <c r="F350" s="89">
        <v>703423</v>
      </c>
      <c r="G350" s="89">
        <v>1</v>
      </c>
      <c r="H350" t="s">
        <v>19630</v>
      </c>
      <c r="I350" s="89"/>
    </row>
    <row r="351" x14ac:dyDescent="0.3">
      <c r="A351" t="s">
        <v>4725</v>
      </c>
      <c r="B351" t="s">
        <v>19483</v>
      </c>
      <c r="C351" t="s">
        <v>19524</v>
      </c>
      <c r="D351" t="s">
        <v>19616</v>
      </c>
      <c r="E351" s="89">
        <v>3.0813097321434212E-4</v>
      </c>
      <c r="F351" s="89">
        <v>703423</v>
      </c>
      <c r="G351" s="89">
        <v>1</v>
      </c>
      <c r="H351" t="s">
        <v>19630</v>
      </c>
      <c r="I351" s="89"/>
    </row>
    <row r="352" x14ac:dyDescent="0.3">
      <c r="A352" t="s">
        <v>4726</v>
      </c>
      <c r="B352" t="s">
        <v>19483</v>
      </c>
      <c r="C352" t="s">
        <v>19524</v>
      </c>
      <c r="D352" t="s">
        <v>19617</v>
      </c>
      <c r="E352" s="89">
        <v>3.0813097321434212E-4</v>
      </c>
      <c r="F352" s="89">
        <v>703423</v>
      </c>
      <c r="G352" s="89">
        <v>1</v>
      </c>
      <c r="H352" t="s">
        <v>19630</v>
      </c>
      <c r="I352" s="89"/>
    </row>
    <row r="353" x14ac:dyDescent="0.3">
      <c r="A353" t="s">
        <v>4727</v>
      </c>
      <c r="B353" t="s">
        <v>19483</v>
      </c>
      <c r="C353" t="s">
        <v>19524</v>
      </c>
      <c r="D353" t="s">
        <v>19618</v>
      </c>
      <c r="E353" s="89">
        <v>2.6515411698061511E-4</v>
      </c>
      <c r="F353" s="89">
        <v>703423</v>
      </c>
      <c r="G353" s="89">
        <v>1</v>
      </c>
      <c r="H353" t="s">
        <v>19630</v>
      </c>
      <c r="I353" s="89"/>
    </row>
    <row r="354" x14ac:dyDescent="0.3">
      <c r="A354" t="s">
        <v>4728</v>
      </c>
      <c r="B354" t="s">
        <v>19483</v>
      </c>
      <c r="C354" t="s">
        <v>19524</v>
      </c>
      <c r="D354" t="s">
        <v>19619</v>
      </c>
      <c r="E354" s="89">
        <v>2.4209612629102191E-4</v>
      </c>
      <c r="F354" s="89">
        <v>703423</v>
      </c>
      <c r="G354" s="89">
        <v>1</v>
      </c>
      <c r="H354" t="s">
        <v>19630</v>
      </c>
      <c r="I354" s="89"/>
    </row>
    <row r="355" x14ac:dyDescent="0.3">
      <c r="A355" t="s">
        <v>4729</v>
      </c>
      <c r="B355" t="s">
        <v>19483</v>
      </c>
      <c r="C355" t="s">
        <v>19524</v>
      </c>
      <c r="D355" t="s">
        <v>19620</v>
      </c>
      <c r="E355" s="89">
        <v>2.3684124232561899E-4</v>
      </c>
      <c r="F355" s="89">
        <v>703423</v>
      </c>
      <c r="G355" s="89">
        <v>1</v>
      </c>
      <c r="H355" t="s">
        <v>19630</v>
      </c>
      <c r="I355" s="89"/>
    </row>
    <row r="356" x14ac:dyDescent="0.3">
      <c r="A356" t="s">
        <v>4730</v>
      </c>
      <c r="B356" t="s">
        <v>19483</v>
      </c>
      <c r="C356" t="s">
        <v>19524</v>
      </c>
      <c r="D356" t="s">
        <v>19621</v>
      </c>
      <c r="E356" s="89">
        <v>6.6037962304317589E-5</v>
      </c>
      <c r="F356" s="89">
        <v>703423</v>
      </c>
      <c r="G356" s="89">
        <v>1</v>
      </c>
      <c r="H356" t="s">
        <v>19630</v>
      </c>
      <c r="I356" s="89"/>
    </row>
    <row r="357" x14ac:dyDescent="0.3">
      <c r="A357" t="s">
        <v>4731</v>
      </c>
      <c r="B357" t="s">
        <v>19483</v>
      </c>
      <c r="C357" t="s">
        <v>19524</v>
      </c>
      <c r="D357" t="s">
        <v>19622</v>
      </c>
      <c r="E357" s="89">
        <v>2.5800437947758579E-4</v>
      </c>
      <c r="F357" s="89">
        <v>703423</v>
      </c>
      <c r="G357" s="89">
        <v>1</v>
      </c>
      <c r="H357" t="s">
        <v>19630</v>
      </c>
      <c r="I357" s="89"/>
    </row>
    <row r="358" x14ac:dyDescent="0.3">
      <c r="A358" t="s">
        <v>4732</v>
      </c>
      <c r="B358" t="s">
        <v>19483</v>
      </c>
      <c r="C358" t="s">
        <v>19524</v>
      </c>
      <c r="D358" t="s">
        <v>19623</v>
      </c>
      <c r="E358" s="89">
        <v>9.6801593390701048E-5</v>
      </c>
      <c r="F358" s="89">
        <v>703423</v>
      </c>
      <c r="G358" s="89">
        <v>1</v>
      </c>
      <c r="H358" t="s">
        <v>19630</v>
      </c>
      <c r="I358" s="89"/>
    </row>
    <row r="359" x14ac:dyDescent="0.3">
      <c r="A359" t="s">
        <v>4733</v>
      </c>
      <c r="B359" t="s">
        <v>19483</v>
      </c>
      <c r="C359" t="s">
        <v>19524</v>
      </c>
      <c r="D359" t="s">
        <v>19624</v>
      </c>
      <c r="E359" s="89">
        <v>2.03359842250204E-4</v>
      </c>
      <c r="F359" s="89">
        <v>703423</v>
      </c>
      <c r="G359" s="89">
        <v>1</v>
      </c>
      <c r="H359" t="s">
        <v>19630</v>
      </c>
      <c r="I359" s="89"/>
    </row>
    <row r="360" x14ac:dyDescent="0.3">
      <c r="A360" t="s">
        <v>4734</v>
      </c>
      <c r="B360" t="s">
        <v>19483</v>
      </c>
      <c r="C360" t="s">
        <v>19525</v>
      </c>
      <c r="D360" t="s">
        <v>19614</v>
      </c>
      <c r="E360" s="89">
        <v>0</v>
      </c>
      <c r="F360" s="89">
        <v>703423</v>
      </c>
      <c r="G360" s="89">
        <v>1</v>
      </c>
      <c r="H360" t="s">
        <v>19630</v>
      </c>
      <c r="I360" s="89"/>
    </row>
    <row r="361" x14ac:dyDescent="0.3">
      <c r="A361" t="s">
        <v>4735</v>
      </c>
      <c r="B361" t="s">
        <v>19483</v>
      </c>
      <c r="C361" t="s">
        <v>19525</v>
      </c>
      <c r="D361" t="s">
        <v>19615</v>
      </c>
      <c r="E361" s="89">
        <v>0</v>
      </c>
      <c r="F361" s="89">
        <v>703423</v>
      </c>
      <c r="G361" s="89">
        <v>1</v>
      </c>
      <c r="H361" t="s">
        <v>19630</v>
      </c>
      <c r="I361" s="89"/>
    </row>
    <row r="362" x14ac:dyDescent="0.3">
      <c r="A362" t="s">
        <v>4736</v>
      </c>
      <c r="B362" t="s">
        <v>19483</v>
      </c>
      <c r="C362" t="s">
        <v>19525</v>
      </c>
      <c r="D362" t="s">
        <v>19616</v>
      </c>
      <c r="E362" s="89">
        <v>0</v>
      </c>
      <c r="F362" s="89">
        <v>703423</v>
      </c>
      <c r="G362" s="89">
        <v>1</v>
      </c>
      <c r="H362" t="s">
        <v>19630</v>
      </c>
      <c r="I362" s="89"/>
    </row>
    <row r="363" x14ac:dyDescent="0.3">
      <c r="A363" t="s">
        <v>4737</v>
      </c>
      <c r="B363" t="s">
        <v>19483</v>
      </c>
      <c r="C363" t="s">
        <v>19525</v>
      </c>
      <c r="D363" t="s">
        <v>19617</v>
      </c>
      <c r="E363" s="89">
        <v>0</v>
      </c>
      <c r="F363" s="89">
        <v>703423</v>
      </c>
      <c r="G363" s="89">
        <v>1</v>
      </c>
      <c r="H363" t="s">
        <v>19630</v>
      </c>
      <c r="I363" s="89"/>
    </row>
    <row r="364" x14ac:dyDescent="0.3">
      <c r="A364" t="s">
        <v>4738</v>
      </c>
      <c r="B364" t="s">
        <v>19483</v>
      </c>
      <c r="C364" t="s">
        <v>19525</v>
      </c>
      <c r="D364" t="s">
        <v>19618</v>
      </c>
      <c r="E364" s="89">
        <v>0</v>
      </c>
      <c r="F364" s="89">
        <v>703423</v>
      </c>
      <c r="G364" s="89">
        <v>1</v>
      </c>
      <c r="H364" t="s">
        <v>19630</v>
      </c>
      <c r="I364" s="89"/>
    </row>
    <row r="365" x14ac:dyDescent="0.3">
      <c r="A365" t="s">
        <v>4739</v>
      </c>
      <c r="B365" t="s">
        <v>19483</v>
      </c>
      <c r="C365" t="s">
        <v>19525</v>
      </c>
      <c r="D365" t="s">
        <v>19619</v>
      </c>
      <c r="E365" s="89">
        <v>0</v>
      </c>
      <c r="F365" s="89">
        <v>703423</v>
      </c>
      <c r="G365" s="89">
        <v>1</v>
      </c>
      <c r="H365" t="s">
        <v>19630</v>
      </c>
      <c r="I365" s="89"/>
    </row>
    <row r="366" x14ac:dyDescent="0.3">
      <c r="A366" t="s">
        <v>4740</v>
      </c>
      <c r="B366" t="s">
        <v>19483</v>
      </c>
      <c r="C366" t="s">
        <v>19525</v>
      </c>
      <c r="D366" t="s">
        <v>19620</v>
      </c>
      <c r="E366" s="89">
        <v>0</v>
      </c>
      <c r="F366" s="89">
        <v>703423</v>
      </c>
      <c r="G366" s="89">
        <v>1</v>
      </c>
      <c r="H366" t="s">
        <v>19630</v>
      </c>
      <c r="I366" s="89"/>
    </row>
    <row r="367" x14ac:dyDescent="0.3">
      <c r="A367" t="s">
        <v>4741</v>
      </c>
      <c r="B367" t="s">
        <v>19483</v>
      </c>
      <c r="C367" t="s">
        <v>19525</v>
      </c>
      <c r="D367" t="s">
        <v>19621</v>
      </c>
      <c r="E367" s="89">
        <v>0</v>
      </c>
      <c r="F367" s="89">
        <v>703423</v>
      </c>
      <c r="G367" s="89">
        <v>1</v>
      </c>
      <c r="H367" t="s">
        <v>19630</v>
      </c>
      <c r="I367" s="89"/>
    </row>
    <row r="368" x14ac:dyDescent="0.3">
      <c r="A368" t="s">
        <v>4742</v>
      </c>
      <c r="B368" t="s">
        <v>19483</v>
      </c>
      <c r="C368" t="s">
        <v>19525</v>
      </c>
      <c r="D368" t="s">
        <v>19622</v>
      </c>
      <c r="E368" s="89">
        <v>0</v>
      </c>
      <c r="F368" s="89">
        <v>703423</v>
      </c>
      <c r="G368" s="89">
        <v>1</v>
      </c>
      <c r="H368" t="s">
        <v>19630</v>
      </c>
      <c r="I368" s="89"/>
    </row>
    <row r="369" x14ac:dyDescent="0.3">
      <c r="A369" t="s">
        <v>4743</v>
      </c>
      <c r="B369" t="s">
        <v>19483</v>
      </c>
      <c r="C369" t="s">
        <v>19525</v>
      </c>
      <c r="D369" t="s">
        <v>19623</v>
      </c>
      <c r="E369" s="89">
        <v>0</v>
      </c>
      <c r="F369" s="89">
        <v>703423</v>
      </c>
      <c r="G369" s="89">
        <v>1</v>
      </c>
      <c r="H369" t="s">
        <v>19630</v>
      </c>
      <c r="I369" s="89"/>
    </row>
    <row r="370" x14ac:dyDescent="0.3">
      <c r="A370" t="s">
        <v>4744</v>
      </c>
      <c r="B370" t="s">
        <v>19483</v>
      </c>
      <c r="C370" t="s">
        <v>19525</v>
      </c>
      <c r="D370" t="s">
        <v>19624</v>
      </c>
      <c r="E370" s="89">
        <v>0</v>
      </c>
      <c r="F370" s="89">
        <v>703423</v>
      </c>
      <c r="G370" s="89">
        <v>1</v>
      </c>
      <c r="H370" t="s">
        <v>19630</v>
      </c>
      <c r="I370" s="89"/>
    </row>
    <row r="371" x14ac:dyDescent="0.3">
      <c r="A371" t="s">
        <v>4745</v>
      </c>
      <c r="B371" t="s">
        <v>19483</v>
      </c>
      <c r="C371" t="s">
        <v>19526</v>
      </c>
      <c r="D371" t="s">
        <v>19614</v>
      </c>
      <c r="E371" s="89">
        <v>3.8866500080818177E-2</v>
      </c>
      <c r="F371" s="89">
        <v>703423</v>
      </c>
      <c r="G371" s="89">
        <v>1</v>
      </c>
      <c r="H371" t="s">
        <v>19630</v>
      </c>
      <c r="I371" s="89"/>
    </row>
    <row r="372" x14ac:dyDescent="0.3">
      <c r="A372" t="s">
        <v>4746</v>
      </c>
      <c r="B372" t="s">
        <v>19483</v>
      </c>
      <c r="C372" t="s">
        <v>19526</v>
      </c>
      <c r="D372" t="s">
        <v>19615</v>
      </c>
      <c r="E372" s="89">
        <v>3.888132055703112E-2</v>
      </c>
      <c r="F372" s="89">
        <v>703423</v>
      </c>
      <c r="G372" s="89">
        <v>1</v>
      </c>
      <c r="H372" t="s">
        <v>19630</v>
      </c>
      <c r="I372" s="89"/>
    </row>
    <row r="373" x14ac:dyDescent="0.3">
      <c r="A373" t="s">
        <v>4747</v>
      </c>
      <c r="B373" t="s">
        <v>19483</v>
      </c>
      <c r="C373" t="s">
        <v>19526</v>
      </c>
      <c r="D373" t="s">
        <v>19616</v>
      </c>
      <c r="E373" s="89">
        <v>3.8866500080818177E-2</v>
      </c>
      <c r="F373" s="89">
        <v>703423</v>
      </c>
      <c r="G373" s="89">
        <v>1</v>
      </c>
      <c r="H373" t="s">
        <v>19630</v>
      </c>
      <c r="I373" s="89"/>
    </row>
    <row r="374" x14ac:dyDescent="0.3">
      <c r="A374" t="s">
        <v>4748</v>
      </c>
      <c r="B374" t="s">
        <v>19483</v>
      </c>
      <c r="C374" t="s">
        <v>19526</v>
      </c>
      <c r="D374" t="s">
        <v>19617</v>
      </c>
      <c r="E374" s="89">
        <v>3.8866500080818177E-2</v>
      </c>
      <c r="F374" s="89">
        <v>703423</v>
      </c>
      <c r="G374" s="89">
        <v>1</v>
      </c>
      <c r="H374" t="s">
        <v>19630</v>
      </c>
      <c r="I374" s="89"/>
    </row>
    <row r="375" x14ac:dyDescent="0.3">
      <c r="A375" t="s">
        <v>4749</v>
      </c>
      <c r="B375" t="s">
        <v>19483</v>
      </c>
      <c r="C375" t="s">
        <v>19526</v>
      </c>
      <c r="D375" t="s">
        <v>19618</v>
      </c>
      <c r="E375" s="89">
        <v>2.983791246229606E-2</v>
      </c>
      <c r="F375" s="89">
        <v>703423</v>
      </c>
      <c r="G375" s="89">
        <v>1</v>
      </c>
      <c r="H375" t="s">
        <v>19630</v>
      </c>
      <c r="I375" s="89"/>
    </row>
    <row r="376" x14ac:dyDescent="0.3">
      <c r="A376" t="s">
        <v>4750</v>
      </c>
      <c r="B376" t="s">
        <v>19483</v>
      </c>
      <c r="C376" t="s">
        <v>19526</v>
      </c>
      <c r="D376" t="s">
        <v>19619</v>
      </c>
      <c r="E376" s="89">
        <v>2.7835675113256641E-2</v>
      </c>
      <c r="F376" s="89">
        <v>703423</v>
      </c>
      <c r="G376" s="89">
        <v>1</v>
      </c>
      <c r="H376" t="s">
        <v>19630</v>
      </c>
      <c r="I376" s="89"/>
    </row>
    <row r="377" x14ac:dyDescent="0.3">
      <c r="A377" t="s">
        <v>4751</v>
      </c>
      <c r="B377" t="s">
        <v>19483</v>
      </c>
      <c r="C377" t="s">
        <v>19526</v>
      </c>
      <c r="D377" t="s">
        <v>19620</v>
      </c>
      <c r="E377" s="89">
        <v>2.6820598200722769E-2</v>
      </c>
      <c r="F377" s="89">
        <v>703423</v>
      </c>
      <c r="G377" s="89">
        <v>1</v>
      </c>
      <c r="H377" t="s">
        <v>19630</v>
      </c>
      <c r="I377" s="89"/>
    </row>
    <row r="378" x14ac:dyDescent="0.3">
      <c r="A378" t="s">
        <v>4752</v>
      </c>
      <c r="B378" t="s">
        <v>19483</v>
      </c>
      <c r="C378" t="s">
        <v>19526</v>
      </c>
      <c r="D378" t="s">
        <v>19621</v>
      </c>
      <c r="E378" s="89">
        <v>1.0307188153158821E-2</v>
      </c>
      <c r="F378" s="89">
        <v>703423</v>
      </c>
      <c r="G378" s="89">
        <v>1</v>
      </c>
      <c r="H378" t="s">
        <v>19630</v>
      </c>
      <c r="I378" s="89"/>
    </row>
    <row r="379" x14ac:dyDescent="0.3">
      <c r="A379" t="s">
        <v>4753</v>
      </c>
      <c r="B379" t="s">
        <v>19483</v>
      </c>
      <c r="C379" t="s">
        <v>19526</v>
      </c>
      <c r="D379" t="s">
        <v>19622</v>
      </c>
      <c r="E379" s="89">
        <v>2.9135909137546288E-2</v>
      </c>
      <c r="F379" s="89">
        <v>703423</v>
      </c>
      <c r="G379" s="89">
        <v>1</v>
      </c>
      <c r="H379" t="s">
        <v>19630</v>
      </c>
      <c r="I379" s="89"/>
    </row>
    <row r="380" x14ac:dyDescent="0.3">
      <c r="A380" t="s">
        <v>4754</v>
      </c>
      <c r="B380" t="s">
        <v>19483</v>
      </c>
      <c r="C380" t="s">
        <v>19526</v>
      </c>
      <c r="D380" t="s">
        <v>19623</v>
      </c>
      <c r="E380" s="89">
        <v>1.544786515748982E-2</v>
      </c>
      <c r="F380" s="89">
        <v>703423</v>
      </c>
      <c r="G380" s="89">
        <v>1</v>
      </c>
      <c r="H380" t="s">
        <v>19630</v>
      </c>
      <c r="I380" s="89"/>
    </row>
    <row r="381" x14ac:dyDescent="0.3">
      <c r="A381" t="s">
        <v>4755</v>
      </c>
      <c r="B381" t="s">
        <v>19483</v>
      </c>
      <c r="C381" t="s">
        <v>19526</v>
      </c>
      <c r="D381" t="s">
        <v>19624</v>
      </c>
      <c r="E381" s="89">
        <v>3.2321273854644193E-2</v>
      </c>
      <c r="F381" s="89">
        <v>703423</v>
      </c>
      <c r="G381" s="89">
        <v>1</v>
      </c>
      <c r="H381" t="s">
        <v>19630</v>
      </c>
      <c r="I381" s="89"/>
    </row>
    <row r="382" x14ac:dyDescent="0.3">
      <c r="A382" t="s">
        <v>4283</v>
      </c>
      <c r="B382" t="s">
        <v>19483</v>
      </c>
      <c r="C382" t="s">
        <v>19493</v>
      </c>
      <c r="D382" t="s">
        <v>19614</v>
      </c>
      <c r="E382" s="89">
        <v>7.2436292570672037E-2</v>
      </c>
      <c r="F382" s="89">
        <v>703423</v>
      </c>
      <c r="G382" s="89">
        <v>1</v>
      </c>
      <c r="H382" t="s">
        <v>19630</v>
      </c>
      <c r="I382" s="89"/>
    </row>
    <row r="383" x14ac:dyDescent="0.3">
      <c r="A383" t="s">
        <v>4284</v>
      </c>
      <c r="B383" t="s">
        <v>19483</v>
      </c>
      <c r="C383" t="s">
        <v>19493</v>
      </c>
      <c r="D383" t="s">
        <v>19615</v>
      </c>
      <c r="E383" s="89">
        <v>7.2498496512797855E-2</v>
      </c>
      <c r="F383" s="89">
        <v>703423</v>
      </c>
      <c r="G383" s="89">
        <v>1</v>
      </c>
      <c r="H383" t="s">
        <v>19630</v>
      </c>
      <c r="I383" s="89"/>
    </row>
    <row r="384" x14ac:dyDescent="0.3">
      <c r="A384" t="s">
        <v>4285</v>
      </c>
      <c r="B384" t="s">
        <v>19483</v>
      </c>
      <c r="C384" t="s">
        <v>19493</v>
      </c>
      <c r="D384" t="s">
        <v>19616</v>
      </c>
      <c r="E384" s="89">
        <v>7.2436292570672037E-2</v>
      </c>
      <c r="F384" s="89">
        <v>703423</v>
      </c>
      <c r="G384" s="89">
        <v>1</v>
      </c>
      <c r="H384" t="s">
        <v>19630</v>
      </c>
      <c r="I384" s="89"/>
    </row>
    <row r="385" x14ac:dyDescent="0.3">
      <c r="A385" t="s">
        <v>4286</v>
      </c>
      <c r="B385" t="s">
        <v>19483</v>
      </c>
      <c r="C385" t="s">
        <v>19493</v>
      </c>
      <c r="D385" t="s">
        <v>19617</v>
      </c>
      <c r="E385" s="89">
        <v>7.2436292570672037E-2</v>
      </c>
      <c r="F385" s="89">
        <v>703423</v>
      </c>
      <c r="G385" s="89">
        <v>1</v>
      </c>
      <c r="H385" t="s">
        <v>19630</v>
      </c>
      <c r="I385" s="89"/>
    </row>
    <row r="386" x14ac:dyDescent="0.3">
      <c r="A386" t="s">
        <v>4287</v>
      </c>
      <c r="B386" t="s">
        <v>19483</v>
      </c>
      <c r="C386" t="s">
        <v>19493</v>
      </c>
      <c r="D386" t="s">
        <v>19618</v>
      </c>
      <c r="E386" s="89">
        <v>5.1962435787664872E-2</v>
      </c>
      <c r="F386" s="89">
        <v>703423</v>
      </c>
      <c r="G386" s="89">
        <v>1</v>
      </c>
      <c r="H386" t="s">
        <v>19630</v>
      </c>
      <c r="I386" s="89"/>
    </row>
    <row r="387" x14ac:dyDescent="0.3">
      <c r="A387" t="s">
        <v>4288</v>
      </c>
      <c r="B387" t="s">
        <v>19483</v>
      </c>
      <c r="C387" t="s">
        <v>19493</v>
      </c>
      <c r="D387" t="s">
        <v>19619</v>
      </c>
      <c r="E387" s="89">
        <v>4.7445924472759061E-2</v>
      </c>
      <c r="F387" s="89">
        <v>703423</v>
      </c>
      <c r="G387" s="89">
        <v>1</v>
      </c>
      <c r="H387" t="s">
        <v>19630</v>
      </c>
      <c r="I387" s="89"/>
    </row>
    <row r="388" x14ac:dyDescent="0.3">
      <c r="A388" t="s">
        <v>4289</v>
      </c>
      <c r="B388" t="s">
        <v>19483</v>
      </c>
      <c r="C388" t="s">
        <v>19493</v>
      </c>
      <c r="D388" t="s">
        <v>19620</v>
      </c>
      <c r="E388" s="89">
        <v>4.5820660858035912E-2</v>
      </c>
      <c r="F388" s="89">
        <v>703423</v>
      </c>
      <c r="G388" s="89">
        <v>1</v>
      </c>
      <c r="H388" t="s">
        <v>19630</v>
      </c>
      <c r="I388" s="89"/>
    </row>
    <row r="389" x14ac:dyDescent="0.3">
      <c r="A389" t="s">
        <v>4290</v>
      </c>
      <c r="B389" t="s">
        <v>19483</v>
      </c>
      <c r="C389" t="s">
        <v>19493</v>
      </c>
      <c r="D389" t="s">
        <v>19621</v>
      </c>
      <c r="E389" s="89">
        <v>1.8125412704331861E-2</v>
      </c>
      <c r="F389" s="89">
        <v>703423</v>
      </c>
      <c r="G389" s="89">
        <v>1</v>
      </c>
      <c r="H389" t="s">
        <v>19630</v>
      </c>
      <c r="I389" s="89"/>
    </row>
    <row r="390" x14ac:dyDescent="0.3">
      <c r="A390" t="s">
        <v>4291</v>
      </c>
      <c r="B390" t="s">
        <v>19483</v>
      </c>
      <c r="C390" t="s">
        <v>19493</v>
      </c>
      <c r="D390" t="s">
        <v>19622</v>
      </c>
      <c r="E390" s="89">
        <v>5.0945939402726653E-2</v>
      </c>
      <c r="F390" s="89">
        <v>703423</v>
      </c>
      <c r="G390" s="89">
        <v>1</v>
      </c>
      <c r="H390" t="s">
        <v>19630</v>
      </c>
      <c r="I390" s="89"/>
    </row>
    <row r="391" x14ac:dyDescent="0.3">
      <c r="A391" t="s">
        <v>4292</v>
      </c>
      <c r="B391" t="s">
        <v>19483</v>
      </c>
      <c r="C391" t="s">
        <v>19493</v>
      </c>
      <c r="D391" t="s">
        <v>19623</v>
      </c>
      <c r="E391" s="89">
        <v>2.5305673683400538E-2</v>
      </c>
      <c r="F391" s="89">
        <v>703423</v>
      </c>
      <c r="G391" s="89">
        <v>1</v>
      </c>
      <c r="H391" t="s">
        <v>19630</v>
      </c>
      <c r="I391" s="89"/>
    </row>
    <row r="392" x14ac:dyDescent="0.3">
      <c r="A392" t="s">
        <v>4293</v>
      </c>
      <c r="B392" t="s">
        <v>19483</v>
      </c>
      <c r="C392" t="s">
        <v>19493</v>
      </c>
      <c r="D392" t="s">
        <v>19624</v>
      </c>
      <c r="E392" s="89">
        <v>5.3284603776320369E-2</v>
      </c>
      <c r="F392" s="89">
        <v>703423</v>
      </c>
      <c r="G392" s="89">
        <v>1</v>
      </c>
      <c r="H392" t="s">
        <v>19630</v>
      </c>
      <c r="I392" s="89"/>
    </row>
    <row r="393" x14ac:dyDescent="0.3">
      <c r="A393" t="s">
        <v>4294</v>
      </c>
      <c r="B393" t="s">
        <v>19483</v>
      </c>
      <c r="C393" t="s">
        <v>19494</v>
      </c>
      <c r="D393" t="s">
        <v>19614</v>
      </c>
      <c r="E393" s="89">
        <v>0.15514113235416899</v>
      </c>
      <c r="F393" s="89">
        <v>703423</v>
      </c>
      <c r="G393" s="89">
        <v>1</v>
      </c>
      <c r="H393" t="s">
        <v>19630</v>
      </c>
      <c r="I393" s="89"/>
    </row>
    <row r="394" x14ac:dyDescent="0.3">
      <c r="A394" t="s">
        <v>4295</v>
      </c>
      <c r="B394" t="s">
        <v>19483</v>
      </c>
      <c r="C394" t="s">
        <v>19494</v>
      </c>
      <c r="D394" t="s">
        <v>19615</v>
      </c>
      <c r="E394" s="89">
        <v>0.15514710026702011</v>
      </c>
      <c r="F394" s="89">
        <v>703423</v>
      </c>
      <c r="G394" s="89">
        <v>1</v>
      </c>
      <c r="H394" t="s">
        <v>19630</v>
      </c>
      <c r="I394" s="89"/>
    </row>
    <row r="395" x14ac:dyDescent="0.3">
      <c r="A395" t="s">
        <v>4296</v>
      </c>
      <c r="B395" t="s">
        <v>19483</v>
      </c>
      <c r="C395" t="s">
        <v>19494</v>
      </c>
      <c r="D395" t="s">
        <v>19616</v>
      </c>
      <c r="E395" s="89">
        <v>0.15514113235416899</v>
      </c>
      <c r="F395" s="89">
        <v>703423</v>
      </c>
      <c r="G395" s="89">
        <v>1</v>
      </c>
      <c r="H395" t="s">
        <v>19630</v>
      </c>
      <c r="I395" s="89"/>
    </row>
    <row r="396" x14ac:dyDescent="0.3">
      <c r="A396" t="s">
        <v>4297</v>
      </c>
      <c r="B396" t="s">
        <v>19483</v>
      </c>
      <c r="C396" t="s">
        <v>19494</v>
      </c>
      <c r="D396" t="s">
        <v>19617</v>
      </c>
      <c r="E396" s="89">
        <v>0.15514710026702011</v>
      </c>
      <c r="F396" s="89">
        <v>703423</v>
      </c>
      <c r="G396" s="89">
        <v>1</v>
      </c>
      <c r="H396" t="s">
        <v>19630</v>
      </c>
      <c r="I396" s="89"/>
    </row>
    <row r="397" x14ac:dyDescent="0.3">
      <c r="A397" t="s">
        <v>4298</v>
      </c>
      <c r="B397" t="s">
        <v>19483</v>
      </c>
      <c r="C397" t="s">
        <v>19494</v>
      </c>
      <c r="D397" t="s">
        <v>19618</v>
      </c>
      <c r="E397" s="89">
        <v>0.12913101132787311</v>
      </c>
      <c r="F397" s="89">
        <v>703423</v>
      </c>
      <c r="G397" s="89">
        <v>1</v>
      </c>
      <c r="H397" t="s">
        <v>19630</v>
      </c>
      <c r="I397" s="89"/>
    </row>
    <row r="398" x14ac:dyDescent="0.3">
      <c r="A398" t="s">
        <v>4299</v>
      </c>
      <c r="B398" t="s">
        <v>19483</v>
      </c>
      <c r="C398" t="s">
        <v>19494</v>
      </c>
      <c r="D398" t="s">
        <v>19619</v>
      </c>
      <c r="E398" s="89">
        <v>0.1146624924530352</v>
      </c>
      <c r="F398" s="89">
        <v>703423</v>
      </c>
      <c r="G398" s="89">
        <v>1</v>
      </c>
      <c r="H398" t="s">
        <v>19630</v>
      </c>
      <c r="I398" s="89"/>
    </row>
    <row r="399" x14ac:dyDescent="0.3">
      <c r="A399" t="s">
        <v>4300</v>
      </c>
      <c r="B399" t="s">
        <v>19483</v>
      </c>
      <c r="C399" t="s">
        <v>19494</v>
      </c>
      <c r="D399" t="s">
        <v>19620</v>
      </c>
      <c r="E399" s="89">
        <v>0.1110685939433588</v>
      </c>
      <c r="F399" s="89">
        <v>703423</v>
      </c>
      <c r="G399" s="89">
        <v>1</v>
      </c>
      <c r="H399" t="s">
        <v>19630</v>
      </c>
      <c r="I399" s="89"/>
    </row>
    <row r="400" x14ac:dyDescent="0.3">
      <c r="A400" t="s">
        <v>4301</v>
      </c>
      <c r="B400" t="s">
        <v>19483</v>
      </c>
      <c r="C400" t="s">
        <v>19494</v>
      </c>
      <c r="D400" t="s">
        <v>19621</v>
      </c>
      <c r="E400" s="89">
        <v>4.0382725065252222E-2</v>
      </c>
      <c r="F400" s="89">
        <v>703423</v>
      </c>
      <c r="G400" s="89">
        <v>1</v>
      </c>
      <c r="H400" t="s">
        <v>19630</v>
      </c>
      <c r="I400" s="89"/>
    </row>
    <row r="401" x14ac:dyDescent="0.3">
      <c r="A401" t="s">
        <v>4302</v>
      </c>
      <c r="B401" t="s">
        <v>19483</v>
      </c>
      <c r="C401" t="s">
        <v>19494</v>
      </c>
      <c r="D401" t="s">
        <v>19622</v>
      </c>
      <c r="E401" s="89">
        <v>9.6847336482244903E-2</v>
      </c>
      <c r="F401" s="89">
        <v>703423</v>
      </c>
      <c r="G401" s="89">
        <v>1</v>
      </c>
      <c r="H401" t="s">
        <v>19630</v>
      </c>
      <c r="I401" s="89"/>
    </row>
    <row r="402" x14ac:dyDescent="0.3">
      <c r="A402" t="s">
        <v>4303</v>
      </c>
      <c r="B402" t="s">
        <v>19483</v>
      </c>
      <c r="C402" t="s">
        <v>19494</v>
      </c>
      <c r="D402" t="s">
        <v>19623</v>
      </c>
      <c r="E402" s="89">
        <v>5.1300552899921373E-2</v>
      </c>
      <c r="F402" s="89">
        <v>703423</v>
      </c>
      <c r="G402" s="89">
        <v>1</v>
      </c>
      <c r="H402" t="s">
        <v>19630</v>
      </c>
      <c r="I402" s="89"/>
    </row>
    <row r="403" x14ac:dyDescent="0.3">
      <c r="A403" t="s">
        <v>4304</v>
      </c>
      <c r="B403" t="s">
        <v>19483</v>
      </c>
      <c r="C403" t="s">
        <v>19494</v>
      </c>
      <c r="D403" t="s">
        <v>19624</v>
      </c>
      <c r="E403" s="89">
        <v>0.1144279479627035</v>
      </c>
      <c r="F403" s="89">
        <v>703423</v>
      </c>
      <c r="G403" s="89">
        <v>1</v>
      </c>
      <c r="H403" t="s">
        <v>19630</v>
      </c>
      <c r="I403" s="89"/>
    </row>
    <row r="404" x14ac:dyDescent="0.3">
      <c r="A404" t="s">
        <v>4305</v>
      </c>
      <c r="B404" t="s">
        <v>19483</v>
      </c>
      <c r="C404" t="s">
        <v>19495</v>
      </c>
      <c r="D404" t="s">
        <v>19614</v>
      </c>
      <c r="E404" s="89">
        <v>0.1873649929912416</v>
      </c>
      <c r="F404" s="89">
        <v>703423</v>
      </c>
      <c r="G404" s="89">
        <v>1</v>
      </c>
      <c r="H404" t="s">
        <v>19630</v>
      </c>
      <c r="I404" s="89"/>
    </row>
    <row r="405" x14ac:dyDescent="0.3">
      <c r="A405" t="s">
        <v>4306</v>
      </c>
      <c r="B405" t="s">
        <v>19483</v>
      </c>
      <c r="C405" t="s">
        <v>19495</v>
      </c>
      <c r="D405" t="s">
        <v>19615</v>
      </c>
      <c r="E405" s="89">
        <v>0.1873649929912416</v>
      </c>
      <c r="F405" s="89">
        <v>703423</v>
      </c>
      <c r="G405" s="89">
        <v>1</v>
      </c>
      <c r="H405" t="s">
        <v>19630</v>
      </c>
      <c r="I405" s="89"/>
    </row>
    <row r="406" x14ac:dyDescent="0.3">
      <c r="A406" t="s">
        <v>4307</v>
      </c>
      <c r="B406" t="s">
        <v>19483</v>
      </c>
      <c r="C406" t="s">
        <v>19495</v>
      </c>
      <c r="D406" t="s">
        <v>19616</v>
      </c>
      <c r="E406" s="89">
        <v>0.1873649929912416</v>
      </c>
      <c r="F406" s="89">
        <v>703423</v>
      </c>
      <c r="G406" s="89">
        <v>1</v>
      </c>
      <c r="H406" t="s">
        <v>19630</v>
      </c>
      <c r="I406" s="89"/>
    </row>
    <row r="407" x14ac:dyDescent="0.3">
      <c r="A407" t="s">
        <v>4308</v>
      </c>
      <c r="B407" t="s">
        <v>19483</v>
      </c>
      <c r="C407" t="s">
        <v>19495</v>
      </c>
      <c r="D407" t="s">
        <v>19617</v>
      </c>
      <c r="E407" s="89">
        <v>0.1873649929912416</v>
      </c>
      <c r="F407" s="89">
        <v>703423</v>
      </c>
      <c r="G407" s="89">
        <v>1</v>
      </c>
      <c r="H407" t="s">
        <v>19630</v>
      </c>
      <c r="I407" s="89"/>
    </row>
    <row r="408" x14ac:dyDescent="0.3">
      <c r="A408" t="s">
        <v>4309</v>
      </c>
      <c r="B408" t="s">
        <v>19483</v>
      </c>
      <c r="C408" t="s">
        <v>19495</v>
      </c>
      <c r="D408" t="s">
        <v>19618</v>
      </c>
      <c r="E408" s="89">
        <v>7.5949765535097094E-2</v>
      </c>
      <c r="F408" s="89">
        <v>703423</v>
      </c>
      <c r="G408" s="89">
        <v>1</v>
      </c>
      <c r="H408" t="s">
        <v>19630</v>
      </c>
      <c r="I408" s="89"/>
    </row>
    <row r="409" x14ac:dyDescent="0.3">
      <c r="A409" t="s">
        <v>4310</v>
      </c>
      <c r="B409" t="s">
        <v>19483</v>
      </c>
      <c r="C409" t="s">
        <v>19495</v>
      </c>
      <c r="D409" t="s">
        <v>19619</v>
      </c>
      <c r="E409" s="89">
        <v>7.1607310153895376E-2</v>
      </c>
      <c r="F409" s="89">
        <v>703423</v>
      </c>
      <c r="G409" s="89">
        <v>1</v>
      </c>
      <c r="H409" t="s">
        <v>19630</v>
      </c>
      <c r="I409" s="89"/>
    </row>
    <row r="410" x14ac:dyDescent="0.3">
      <c r="A410" t="s">
        <v>4311</v>
      </c>
      <c r="B410" t="s">
        <v>19483</v>
      </c>
      <c r="C410" t="s">
        <v>19495</v>
      </c>
      <c r="D410" t="s">
        <v>19620</v>
      </c>
      <c r="E410" s="89">
        <v>6.9353168224586065E-2</v>
      </c>
      <c r="F410" s="89">
        <v>703423</v>
      </c>
      <c r="G410" s="89">
        <v>1</v>
      </c>
      <c r="H410" t="s">
        <v>19630</v>
      </c>
      <c r="I410" s="89"/>
    </row>
    <row r="411" x14ac:dyDescent="0.3">
      <c r="A411" t="s">
        <v>4312</v>
      </c>
      <c r="B411" t="s">
        <v>19483</v>
      </c>
      <c r="C411" t="s">
        <v>19495</v>
      </c>
      <c r="D411" t="s">
        <v>19621</v>
      </c>
      <c r="E411" s="89">
        <v>4.4067984627787833E-2</v>
      </c>
      <c r="F411" s="89">
        <v>703423</v>
      </c>
      <c r="G411" s="89">
        <v>1</v>
      </c>
      <c r="H411" t="s">
        <v>19630</v>
      </c>
      <c r="I411" s="89"/>
    </row>
    <row r="412" x14ac:dyDescent="0.3">
      <c r="A412" t="s">
        <v>4313</v>
      </c>
      <c r="B412" t="s">
        <v>19483</v>
      </c>
      <c r="C412" t="s">
        <v>19495</v>
      </c>
      <c r="D412" t="s">
        <v>19622</v>
      </c>
      <c r="E412" s="89">
        <v>7.5258014336170645E-2</v>
      </c>
      <c r="F412" s="89">
        <v>703423</v>
      </c>
      <c r="G412" s="89">
        <v>1</v>
      </c>
      <c r="H412" t="s">
        <v>19630</v>
      </c>
      <c r="I412" s="89"/>
    </row>
    <row r="413" x14ac:dyDescent="0.3">
      <c r="A413" t="s">
        <v>4314</v>
      </c>
      <c r="B413" t="s">
        <v>19483</v>
      </c>
      <c r="C413" t="s">
        <v>19495</v>
      </c>
      <c r="D413" t="s">
        <v>19623</v>
      </c>
      <c r="E413" s="89">
        <v>5.8979115106307933E-2</v>
      </c>
      <c r="F413" s="89">
        <v>703423</v>
      </c>
      <c r="G413" s="89">
        <v>1</v>
      </c>
      <c r="H413" t="s">
        <v>19630</v>
      </c>
      <c r="I413" s="89"/>
    </row>
    <row r="414" x14ac:dyDescent="0.3">
      <c r="A414" t="s">
        <v>4315</v>
      </c>
      <c r="B414" t="s">
        <v>19483</v>
      </c>
      <c r="C414" t="s">
        <v>19495</v>
      </c>
      <c r="D414" t="s">
        <v>19624</v>
      </c>
      <c r="E414" s="89">
        <v>0.12644167659972999</v>
      </c>
      <c r="F414" s="89">
        <v>703423</v>
      </c>
      <c r="G414" s="89">
        <v>1</v>
      </c>
      <c r="H414" t="s">
        <v>19630</v>
      </c>
      <c r="I414" s="89"/>
    </row>
    <row r="415" x14ac:dyDescent="0.3">
      <c r="A415" t="s">
        <v>4316</v>
      </c>
      <c r="B415" t="s">
        <v>19483</v>
      </c>
      <c r="C415" t="s">
        <v>19496</v>
      </c>
      <c r="D415" t="s">
        <v>19614</v>
      </c>
      <c r="E415" s="89">
        <v>7.8991154470226931E-4</v>
      </c>
      <c r="F415" s="89">
        <v>703423</v>
      </c>
      <c r="G415" s="89">
        <v>1</v>
      </c>
      <c r="H415" t="s">
        <v>19630</v>
      </c>
      <c r="I415" s="89"/>
    </row>
    <row r="416" x14ac:dyDescent="0.3">
      <c r="A416" t="s">
        <v>4317</v>
      </c>
      <c r="B416" t="s">
        <v>19483</v>
      </c>
      <c r="C416" t="s">
        <v>19496</v>
      </c>
      <c r="D416" t="s">
        <v>19615</v>
      </c>
      <c r="E416" s="89">
        <v>7.8991154470226931E-4</v>
      </c>
      <c r="F416" s="89">
        <v>703423</v>
      </c>
      <c r="G416" s="89">
        <v>1</v>
      </c>
      <c r="H416" t="s">
        <v>19630</v>
      </c>
      <c r="I416" s="89"/>
    </row>
    <row r="417" x14ac:dyDescent="0.3">
      <c r="A417" t="s">
        <v>4318</v>
      </c>
      <c r="B417" t="s">
        <v>19483</v>
      </c>
      <c r="C417" t="s">
        <v>19496</v>
      </c>
      <c r="D417" t="s">
        <v>19616</v>
      </c>
      <c r="E417" s="89">
        <v>7.8991154470226931E-4</v>
      </c>
      <c r="F417" s="89">
        <v>703423</v>
      </c>
      <c r="G417" s="89">
        <v>1</v>
      </c>
      <c r="H417" t="s">
        <v>19630</v>
      </c>
      <c r="I417" s="89"/>
    </row>
    <row r="418" x14ac:dyDescent="0.3">
      <c r="A418" t="s">
        <v>4319</v>
      </c>
      <c r="B418" t="s">
        <v>19483</v>
      </c>
      <c r="C418" t="s">
        <v>19496</v>
      </c>
      <c r="D418" t="s">
        <v>19617</v>
      </c>
      <c r="E418" s="89">
        <v>7.8991154470226931E-4</v>
      </c>
      <c r="F418" s="89">
        <v>703423</v>
      </c>
      <c r="G418" s="89">
        <v>1</v>
      </c>
      <c r="H418" t="s">
        <v>19630</v>
      </c>
      <c r="I418" s="89"/>
    </row>
    <row r="419" x14ac:dyDescent="0.3">
      <c r="A419" t="s">
        <v>4320</v>
      </c>
      <c r="B419" t="s">
        <v>19483</v>
      </c>
      <c r="C419" t="s">
        <v>19496</v>
      </c>
      <c r="D419" t="s">
        <v>19618</v>
      </c>
      <c r="E419" s="89">
        <v>5.9571694030682431E-4</v>
      </c>
      <c r="F419" s="89">
        <v>703423</v>
      </c>
      <c r="G419" s="89">
        <v>1</v>
      </c>
      <c r="H419" t="s">
        <v>19630</v>
      </c>
      <c r="I419" s="89"/>
    </row>
    <row r="420" x14ac:dyDescent="0.3">
      <c r="A420" t="s">
        <v>4321</v>
      </c>
      <c r="B420" t="s">
        <v>19483</v>
      </c>
      <c r="C420" t="s">
        <v>19496</v>
      </c>
      <c r="D420" t="s">
        <v>19619</v>
      </c>
      <c r="E420" s="89">
        <v>5.7972236680147631E-4</v>
      </c>
      <c r="F420" s="89">
        <v>703423</v>
      </c>
      <c r="G420" s="89">
        <v>1</v>
      </c>
      <c r="H420" t="s">
        <v>19630</v>
      </c>
      <c r="I420" s="89"/>
    </row>
    <row r="421" x14ac:dyDescent="0.3">
      <c r="A421" t="s">
        <v>4322</v>
      </c>
      <c r="B421" t="s">
        <v>19483</v>
      </c>
      <c r="C421" t="s">
        <v>19496</v>
      </c>
      <c r="D421" t="s">
        <v>19620</v>
      </c>
      <c r="E421" s="89">
        <v>5.5916630452170575E-4</v>
      </c>
      <c r="F421" s="89">
        <v>703423</v>
      </c>
      <c r="G421" s="89">
        <v>1</v>
      </c>
      <c r="H421" t="s">
        <v>19630</v>
      </c>
      <c r="I421" s="89"/>
    </row>
    <row r="422" x14ac:dyDescent="0.3">
      <c r="A422" t="s">
        <v>4323</v>
      </c>
      <c r="B422" t="s">
        <v>19483</v>
      </c>
      <c r="C422" t="s">
        <v>19496</v>
      </c>
      <c r="D422" t="s">
        <v>19621</v>
      </c>
      <c r="E422" s="89">
        <v>2.3261926360040709E-4</v>
      </c>
      <c r="F422" s="89">
        <v>703423</v>
      </c>
      <c r="G422" s="89">
        <v>1</v>
      </c>
      <c r="H422" t="s">
        <v>19630</v>
      </c>
      <c r="I422" s="89"/>
    </row>
    <row r="423" x14ac:dyDescent="0.3">
      <c r="A423" t="s">
        <v>4324</v>
      </c>
      <c r="B423" t="s">
        <v>19483</v>
      </c>
      <c r="C423" t="s">
        <v>19496</v>
      </c>
      <c r="D423" t="s">
        <v>19622</v>
      </c>
      <c r="E423" s="89">
        <v>5.919190173552237E-4</v>
      </c>
      <c r="F423" s="89">
        <v>703423</v>
      </c>
      <c r="G423" s="89">
        <v>1</v>
      </c>
      <c r="H423" t="s">
        <v>19630</v>
      </c>
      <c r="I423" s="89"/>
    </row>
    <row r="424" x14ac:dyDescent="0.3">
      <c r="A424" t="s">
        <v>4325</v>
      </c>
      <c r="B424" t="s">
        <v>19483</v>
      </c>
      <c r="C424" t="s">
        <v>19496</v>
      </c>
      <c r="D424" t="s">
        <v>19623</v>
      </c>
      <c r="E424" s="89">
        <v>3.7947327890521188E-4</v>
      </c>
      <c r="F424" s="89">
        <v>703423</v>
      </c>
      <c r="G424" s="89">
        <v>1</v>
      </c>
      <c r="H424" t="s">
        <v>19630</v>
      </c>
      <c r="I424" s="89"/>
    </row>
    <row r="425" x14ac:dyDescent="0.3">
      <c r="A425" t="s">
        <v>4326</v>
      </c>
      <c r="B425" t="s">
        <v>19483</v>
      </c>
      <c r="C425" t="s">
        <v>19496</v>
      </c>
      <c r="D425" t="s">
        <v>19624</v>
      </c>
      <c r="E425" s="89">
        <v>7.9712530342185902E-4</v>
      </c>
      <c r="F425" s="89">
        <v>703423</v>
      </c>
      <c r="G425" s="89">
        <v>1</v>
      </c>
      <c r="H425" t="s">
        <v>19630</v>
      </c>
      <c r="I425" s="89"/>
    </row>
    <row r="426" x14ac:dyDescent="0.3">
      <c r="A426" t="s">
        <v>4327</v>
      </c>
      <c r="B426" t="s">
        <v>19483</v>
      </c>
      <c r="C426" t="s">
        <v>19497</v>
      </c>
      <c r="D426" t="s">
        <v>19614</v>
      </c>
      <c r="E426" s="89">
        <v>1.0658557192817881E-2</v>
      </c>
      <c r="F426" s="89">
        <v>703423</v>
      </c>
      <c r="G426" s="89">
        <v>1</v>
      </c>
      <c r="H426" t="s">
        <v>19630</v>
      </c>
      <c r="I426" s="89"/>
    </row>
    <row r="427" x14ac:dyDescent="0.3">
      <c r="A427" t="s">
        <v>4328</v>
      </c>
      <c r="B427" t="s">
        <v>19483</v>
      </c>
      <c r="C427" t="s">
        <v>19497</v>
      </c>
      <c r="D427" t="s">
        <v>19615</v>
      </c>
      <c r="E427" s="89">
        <v>1.0664419413637161E-2</v>
      </c>
      <c r="F427" s="89">
        <v>703423</v>
      </c>
      <c r="G427" s="89">
        <v>1</v>
      </c>
      <c r="H427" t="s">
        <v>19630</v>
      </c>
      <c r="I427" s="89"/>
    </row>
    <row r="428" x14ac:dyDescent="0.3">
      <c r="A428" t="s">
        <v>4329</v>
      </c>
      <c r="B428" t="s">
        <v>19483</v>
      </c>
      <c r="C428" t="s">
        <v>19497</v>
      </c>
      <c r="D428" t="s">
        <v>19616</v>
      </c>
      <c r="E428" s="89">
        <v>1.0658557192817881E-2</v>
      </c>
      <c r="F428" s="89">
        <v>703423</v>
      </c>
      <c r="G428" s="89">
        <v>1</v>
      </c>
      <c r="H428" t="s">
        <v>19630</v>
      </c>
      <c r="I428" s="89"/>
    </row>
    <row r="429" x14ac:dyDescent="0.3">
      <c r="A429" t="s">
        <v>4330</v>
      </c>
      <c r="B429" t="s">
        <v>19483</v>
      </c>
      <c r="C429" t="s">
        <v>19497</v>
      </c>
      <c r="D429" t="s">
        <v>19617</v>
      </c>
      <c r="E429" s="89">
        <v>1.0658557192817881E-2</v>
      </c>
      <c r="F429" s="89">
        <v>703423</v>
      </c>
      <c r="G429" s="89">
        <v>1</v>
      </c>
      <c r="H429" t="s">
        <v>19630</v>
      </c>
      <c r="I429" s="89"/>
    </row>
    <row r="430" x14ac:dyDescent="0.3">
      <c r="A430" t="s">
        <v>4331</v>
      </c>
      <c r="B430" t="s">
        <v>19483</v>
      </c>
      <c r="C430" t="s">
        <v>19497</v>
      </c>
      <c r="D430" t="s">
        <v>19618</v>
      </c>
      <c r="E430" s="89">
        <v>7.6585681909785716E-3</v>
      </c>
      <c r="F430" s="89">
        <v>703423</v>
      </c>
      <c r="G430" s="89">
        <v>1</v>
      </c>
      <c r="H430" t="s">
        <v>19630</v>
      </c>
      <c r="I430" s="89"/>
    </row>
    <row r="431" x14ac:dyDescent="0.3">
      <c r="A431" t="s">
        <v>4332</v>
      </c>
      <c r="B431" t="s">
        <v>19483</v>
      </c>
      <c r="C431" t="s">
        <v>19497</v>
      </c>
      <c r="D431" t="s">
        <v>19619</v>
      </c>
      <c r="E431" s="89">
        <v>6.9161936759900297E-3</v>
      </c>
      <c r="F431" s="89">
        <v>703423</v>
      </c>
      <c r="G431" s="89">
        <v>1</v>
      </c>
      <c r="H431" t="s">
        <v>19630</v>
      </c>
      <c r="I431" s="89"/>
    </row>
    <row r="432" x14ac:dyDescent="0.3">
      <c r="A432" t="s">
        <v>4333</v>
      </c>
      <c r="B432" t="s">
        <v>19483</v>
      </c>
      <c r="C432" t="s">
        <v>19497</v>
      </c>
      <c r="D432" t="s">
        <v>19620</v>
      </c>
      <c r="E432" s="89">
        <v>6.6856513640811098E-3</v>
      </c>
      <c r="F432" s="89">
        <v>703423</v>
      </c>
      <c r="G432" s="89">
        <v>1</v>
      </c>
      <c r="H432" t="s">
        <v>19630</v>
      </c>
      <c r="I432" s="89"/>
    </row>
    <row r="433" x14ac:dyDescent="0.3">
      <c r="A433" t="s">
        <v>4334</v>
      </c>
      <c r="B433" t="s">
        <v>19483</v>
      </c>
      <c r="C433" t="s">
        <v>19497</v>
      </c>
      <c r="D433" t="s">
        <v>19621</v>
      </c>
      <c r="E433" s="89">
        <v>2.8188874417245159E-3</v>
      </c>
      <c r="F433" s="89">
        <v>703423</v>
      </c>
      <c r="G433" s="89">
        <v>1</v>
      </c>
      <c r="H433" t="s">
        <v>19630</v>
      </c>
      <c r="I433" s="89"/>
    </row>
    <row r="434" x14ac:dyDescent="0.3">
      <c r="A434" t="s">
        <v>4335</v>
      </c>
      <c r="B434" t="s">
        <v>19483</v>
      </c>
      <c r="C434" t="s">
        <v>19497</v>
      </c>
      <c r="D434" t="s">
        <v>19622</v>
      </c>
      <c r="E434" s="89">
        <v>7.3393186401144641E-3</v>
      </c>
      <c r="F434" s="89">
        <v>703423</v>
      </c>
      <c r="G434" s="89">
        <v>1</v>
      </c>
      <c r="H434" t="s">
        <v>19630</v>
      </c>
      <c r="I434" s="89"/>
    </row>
    <row r="435" x14ac:dyDescent="0.3">
      <c r="A435" t="s">
        <v>4336</v>
      </c>
      <c r="B435" t="s">
        <v>19483</v>
      </c>
      <c r="C435" t="s">
        <v>19497</v>
      </c>
      <c r="D435" t="s">
        <v>19623</v>
      </c>
      <c r="E435" s="89">
        <v>3.627580740491351E-3</v>
      </c>
      <c r="F435" s="89">
        <v>703423</v>
      </c>
      <c r="G435" s="89">
        <v>1</v>
      </c>
      <c r="H435" t="s">
        <v>19630</v>
      </c>
      <c r="I435" s="89"/>
    </row>
    <row r="436" x14ac:dyDescent="0.3">
      <c r="A436" t="s">
        <v>4337</v>
      </c>
      <c r="B436" t="s">
        <v>19483</v>
      </c>
      <c r="C436" t="s">
        <v>19497</v>
      </c>
      <c r="D436" t="s">
        <v>19624</v>
      </c>
      <c r="E436" s="89">
        <v>7.6411921557239682E-3</v>
      </c>
      <c r="F436" s="89">
        <v>703423</v>
      </c>
      <c r="G436" s="89">
        <v>1</v>
      </c>
      <c r="H436" t="s">
        <v>19630</v>
      </c>
      <c r="I436" s="89"/>
    </row>
    <row r="437" x14ac:dyDescent="0.3">
      <c r="A437" t="s">
        <v>4338</v>
      </c>
      <c r="B437" t="s">
        <v>19483</v>
      </c>
      <c r="C437" t="s">
        <v>19498</v>
      </c>
      <c r="D437" t="s">
        <v>19614</v>
      </c>
      <c r="E437" s="89">
        <v>3.9084427935642688E-3</v>
      </c>
      <c r="F437" s="89">
        <v>703423</v>
      </c>
      <c r="G437" s="89">
        <v>1</v>
      </c>
      <c r="H437" t="s">
        <v>19630</v>
      </c>
      <c r="I437" s="89"/>
    </row>
    <row r="438" x14ac:dyDescent="0.3">
      <c r="A438" t="s">
        <v>4339</v>
      </c>
      <c r="B438" t="s">
        <v>19483</v>
      </c>
      <c r="C438" t="s">
        <v>19498</v>
      </c>
      <c r="D438" t="s">
        <v>19615</v>
      </c>
      <c r="E438" s="89">
        <v>3.9084427935642688E-3</v>
      </c>
      <c r="F438" s="89">
        <v>703423</v>
      </c>
      <c r="G438" s="89">
        <v>1</v>
      </c>
      <c r="H438" t="s">
        <v>19630</v>
      </c>
      <c r="I438" s="89"/>
    </row>
    <row r="439" x14ac:dyDescent="0.3">
      <c r="A439" t="s">
        <v>4340</v>
      </c>
      <c r="B439" t="s">
        <v>19483</v>
      </c>
      <c r="C439" t="s">
        <v>19498</v>
      </c>
      <c r="D439" t="s">
        <v>19616</v>
      </c>
      <c r="E439" s="89">
        <v>3.9084427935642688E-3</v>
      </c>
      <c r="F439" s="89">
        <v>703423</v>
      </c>
      <c r="G439" s="89">
        <v>1</v>
      </c>
      <c r="H439" t="s">
        <v>19630</v>
      </c>
      <c r="I439" s="89"/>
    </row>
    <row r="440" x14ac:dyDescent="0.3">
      <c r="A440" t="s">
        <v>4341</v>
      </c>
      <c r="B440" t="s">
        <v>19483</v>
      </c>
      <c r="C440" t="s">
        <v>19498</v>
      </c>
      <c r="D440" t="s">
        <v>19617</v>
      </c>
      <c r="E440" s="89">
        <v>3.9084427935642688E-3</v>
      </c>
      <c r="F440" s="89">
        <v>703423</v>
      </c>
      <c r="G440" s="89">
        <v>1</v>
      </c>
      <c r="H440" t="s">
        <v>19630</v>
      </c>
      <c r="I440" s="89"/>
    </row>
    <row r="441" x14ac:dyDescent="0.3">
      <c r="A441" t="s">
        <v>4342</v>
      </c>
      <c r="B441" t="s">
        <v>19483</v>
      </c>
      <c r="C441" t="s">
        <v>19498</v>
      </c>
      <c r="D441" t="s">
        <v>19618</v>
      </c>
      <c r="E441" s="89">
        <v>3.397458428409049E-3</v>
      </c>
      <c r="F441" s="89">
        <v>703423</v>
      </c>
      <c r="G441" s="89">
        <v>1</v>
      </c>
      <c r="H441" t="s">
        <v>19630</v>
      </c>
      <c r="I441" s="89"/>
    </row>
    <row r="442" x14ac:dyDescent="0.3">
      <c r="A442" t="s">
        <v>4343</v>
      </c>
      <c r="B442" t="s">
        <v>19483</v>
      </c>
      <c r="C442" t="s">
        <v>19498</v>
      </c>
      <c r="D442" t="s">
        <v>19619</v>
      </c>
      <c r="E442" s="89">
        <v>2.9546423387967081E-3</v>
      </c>
      <c r="F442" s="89">
        <v>703423</v>
      </c>
      <c r="G442" s="89">
        <v>1</v>
      </c>
      <c r="H442" t="s">
        <v>19630</v>
      </c>
      <c r="I442" s="89"/>
    </row>
    <row r="443" x14ac:dyDescent="0.3">
      <c r="A443" t="s">
        <v>4344</v>
      </c>
      <c r="B443" t="s">
        <v>19483</v>
      </c>
      <c r="C443" t="s">
        <v>19498</v>
      </c>
      <c r="D443" t="s">
        <v>19620</v>
      </c>
      <c r="E443" s="89">
        <v>2.8527678885604882E-3</v>
      </c>
      <c r="F443" s="89">
        <v>703423</v>
      </c>
      <c r="G443" s="89">
        <v>1</v>
      </c>
      <c r="H443" t="s">
        <v>19630</v>
      </c>
      <c r="I443" s="89"/>
    </row>
    <row r="444" x14ac:dyDescent="0.3">
      <c r="A444" t="s">
        <v>4345</v>
      </c>
      <c r="B444" t="s">
        <v>19483</v>
      </c>
      <c r="C444" t="s">
        <v>19498</v>
      </c>
      <c r="D444" t="s">
        <v>19621</v>
      </c>
      <c r="E444" s="89">
        <v>8.3723486703176709E-4</v>
      </c>
      <c r="F444" s="89">
        <v>703423</v>
      </c>
      <c r="G444" s="89">
        <v>1</v>
      </c>
      <c r="H444" t="s">
        <v>19630</v>
      </c>
      <c r="I444" s="89"/>
    </row>
    <row r="445" x14ac:dyDescent="0.3">
      <c r="A445" t="s">
        <v>4346</v>
      </c>
      <c r="B445" t="s">
        <v>19483</v>
      </c>
      <c r="C445" t="s">
        <v>19498</v>
      </c>
      <c r="D445" t="s">
        <v>19622</v>
      </c>
      <c r="E445" s="89">
        <v>2.8509278777268761E-3</v>
      </c>
      <c r="F445" s="89">
        <v>703423</v>
      </c>
      <c r="G445" s="89">
        <v>1</v>
      </c>
      <c r="H445" t="s">
        <v>19630</v>
      </c>
      <c r="I445" s="89"/>
    </row>
    <row r="446" x14ac:dyDescent="0.3">
      <c r="A446" t="s">
        <v>4347</v>
      </c>
      <c r="B446" t="s">
        <v>19483</v>
      </c>
      <c r="C446" t="s">
        <v>19498</v>
      </c>
      <c r="D446" t="s">
        <v>19623</v>
      </c>
      <c r="E446" s="89">
        <v>9.9461768101902302E-4</v>
      </c>
      <c r="F446" s="89">
        <v>703423</v>
      </c>
      <c r="G446" s="89">
        <v>1</v>
      </c>
      <c r="H446" t="s">
        <v>19630</v>
      </c>
      <c r="I446" s="89"/>
    </row>
    <row r="447" x14ac:dyDescent="0.3">
      <c r="A447" t="s">
        <v>4348</v>
      </c>
      <c r="B447" t="s">
        <v>19483</v>
      </c>
      <c r="C447" t="s">
        <v>19498</v>
      </c>
      <c r="D447" t="s">
        <v>19624</v>
      </c>
      <c r="E447" s="89">
        <v>2.6086519663887451E-3</v>
      </c>
      <c r="F447" s="89">
        <v>703423</v>
      </c>
      <c r="G447" s="89">
        <v>1</v>
      </c>
      <c r="H447" t="s">
        <v>19630</v>
      </c>
      <c r="I447" s="89"/>
    </row>
    <row r="448" x14ac:dyDescent="0.3">
      <c r="A448" t="s">
        <v>4272</v>
      </c>
      <c r="B448" t="s">
        <v>19483</v>
      </c>
      <c r="C448" t="s">
        <v>19492</v>
      </c>
      <c r="D448" t="s">
        <v>19614</v>
      </c>
      <c r="E448" s="89">
        <v>0</v>
      </c>
      <c r="F448" s="89">
        <v>703423</v>
      </c>
      <c r="G448" s="89">
        <v>1</v>
      </c>
      <c r="H448" t="s">
        <v>19630</v>
      </c>
      <c r="I448" s="89"/>
    </row>
    <row r="449" x14ac:dyDescent="0.3">
      <c r="A449" t="s">
        <v>4273</v>
      </c>
      <c r="B449" t="s">
        <v>19483</v>
      </c>
      <c r="C449" t="s">
        <v>19492</v>
      </c>
      <c r="D449" t="s">
        <v>19615</v>
      </c>
      <c r="E449" s="89">
        <v>0</v>
      </c>
      <c r="F449" s="89">
        <v>703423</v>
      </c>
      <c r="G449" s="89">
        <v>1</v>
      </c>
      <c r="H449" t="s">
        <v>19630</v>
      </c>
      <c r="I449" s="89"/>
    </row>
    <row r="450" x14ac:dyDescent="0.3">
      <c r="A450" t="s">
        <v>4274</v>
      </c>
      <c r="B450" t="s">
        <v>19483</v>
      </c>
      <c r="C450" t="s">
        <v>19492</v>
      </c>
      <c r="D450" t="s">
        <v>19616</v>
      </c>
      <c r="E450" s="89">
        <v>0</v>
      </c>
      <c r="F450" s="89">
        <v>703423</v>
      </c>
      <c r="G450" s="89">
        <v>1</v>
      </c>
      <c r="H450" t="s">
        <v>19630</v>
      </c>
      <c r="I450" s="89"/>
    </row>
    <row r="451" x14ac:dyDescent="0.3">
      <c r="A451" t="s">
        <v>4275</v>
      </c>
      <c r="B451" t="s">
        <v>19483</v>
      </c>
      <c r="C451" t="s">
        <v>19492</v>
      </c>
      <c r="D451" t="s">
        <v>19617</v>
      </c>
      <c r="E451" s="89">
        <v>0</v>
      </c>
      <c r="F451" s="89">
        <v>703423</v>
      </c>
      <c r="G451" s="89">
        <v>1</v>
      </c>
      <c r="H451" t="s">
        <v>19630</v>
      </c>
      <c r="I451" s="89"/>
    </row>
    <row r="452" x14ac:dyDescent="0.3">
      <c r="A452" t="s">
        <v>4276</v>
      </c>
      <c r="B452" t="s">
        <v>19483</v>
      </c>
      <c r="C452" t="s">
        <v>19492</v>
      </c>
      <c r="D452" t="s">
        <v>19618</v>
      </c>
      <c r="E452" s="89">
        <v>0</v>
      </c>
      <c r="F452" s="89">
        <v>703423</v>
      </c>
      <c r="G452" s="89">
        <v>1</v>
      </c>
      <c r="H452" t="s">
        <v>19630</v>
      </c>
      <c r="I452" s="89"/>
    </row>
    <row r="453" x14ac:dyDescent="0.3">
      <c r="A453" t="s">
        <v>4277</v>
      </c>
      <c r="B453" t="s">
        <v>19483</v>
      </c>
      <c r="C453" t="s">
        <v>19492</v>
      </c>
      <c r="D453" t="s">
        <v>19619</v>
      </c>
      <c r="E453" s="89">
        <v>0</v>
      </c>
      <c r="F453" s="89">
        <v>703423</v>
      </c>
      <c r="G453" s="89">
        <v>1</v>
      </c>
      <c r="H453" t="s">
        <v>19630</v>
      </c>
      <c r="I453" s="89"/>
    </row>
    <row r="454" x14ac:dyDescent="0.3">
      <c r="A454" t="s">
        <v>4278</v>
      </c>
      <c r="B454" t="s">
        <v>19483</v>
      </c>
      <c r="C454" t="s">
        <v>19492</v>
      </c>
      <c r="D454" t="s">
        <v>19620</v>
      </c>
      <c r="E454" s="89">
        <v>0</v>
      </c>
      <c r="F454" s="89">
        <v>703423</v>
      </c>
      <c r="G454" s="89">
        <v>1</v>
      </c>
      <c r="H454" t="s">
        <v>19630</v>
      </c>
      <c r="I454" s="89"/>
    </row>
    <row r="455" x14ac:dyDescent="0.3">
      <c r="A455" t="s">
        <v>4279</v>
      </c>
      <c r="B455" t="s">
        <v>19483</v>
      </c>
      <c r="C455" t="s">
        <v>19492</v>
      </c>
      <c r="D455" t="s">
        <v>19621</v>
      </c>
      <c r="E455" s="89">
        <v>0</v>
      </c>
      <c r="F455" s="89">
        <v>703423</v>
      </c>
      <c r="G455" s="89">
        <v>1</v>
      </c>
      <c r="H455" t="s">
        <v>19630</v>
      </c>
      <c r="I455" s="89"/>
    </row>
    <row r="456" x14ac:dyDescent="0.3">
      <c r="A456" t="s">
        <v>4280</v>
      </c>
      <c r="B456" t="s">
        <v>19483</v>
      </c>
      <c r="C456" t="s">
        <v>19492</v>
      </c>
      <c r="D456" t="s">
        <v>19622</v>
      </c>
      <c r="E456" s="89">
        <v>0</v>
      </c>
      <c r="F456" s="89">
        <v>703423</v>
      </c>
      <c r="G456" s="89">
        <v>1</v>
      </c>
      <c r="H456" t="s">
        <v>19630</v>
      </c>
      <c r="I456" s="89"/>
    </row>
    <row r="457" x14ac:dyDescent="0.3">
      <c r="A457" t="s">
        <v>4281</v>
      </c>
      <c r="B457" t="s">
        <v>19483</v>
      </c>
      <c r="C457" t="s">
        <v>19492</v>
      </c>
      <c r="D457" t="s">
        <v>19623</v>
      </c>
      <c r="E457" s="89">
        <v>0</v>
      </c>
      <c r="F457" s="89">
        <v>703423</v>
      </c>
      <c r="G457" s="89">
        <v>1</v>
      </c>
      <c r="H457" t="s">
        <v>19630</v>
      </c>
      <c r="I457" s="89"/>
    </row>
    <row r="458" x14ac:dyDescent="0.3">
      <c r="A458" t="s">
        <v>4282</v>
      </c>
      <c r="B458" t="s">
        <v>19483</v>
      </c>
      <c r="C458" t="s">
        <v>19492</v>
      </c>
      <c r="D458" t="s">
        <v>19624</v>
      </c>
      <c r="E458" s="89">
        <v>0</v>
      </c>
      <c r="F458" s="89">
        <v>703423</v>
      </c>
      <c r="G458" s="89">
        <v>1</v>
      </c>
      <c r="H458" t="s">
        <v>19630</v>
      </c>
      <c r="I458" s="89"/>
    </row>
    <row r="459" x14ac:dyDescent="0.3">
      <c r="A459" t="s">
        <v>4360</v>
      </c>
      <c r="B459" t="s">
        <v>19483</v>
      </c>
      <c r="C459" t="s">
        <v>19500</v>
      </c>
      <c r="D459" t="s">
        <v>19614</v>
      </c>
      <c r="E459" s="89">
        <v>0.69756332610721139</v>
      </c>
      <c r="F459" s="89">
        <v>703423</v>
      </c>
      <c r="G459" s="89">
        <v>1</v>
      </c>
      <c r="H459" t="s">
        <v>19630</v>
      </c>
      <c r="I459" s="89"/>
    </row>
    <row r="460" x14ac:dyDescent="0.3">
      <c r="A460" t="s">
        <v>4361</v>
      </c>
      <c r="B460" t="s">
        <v>19483</v>
      </c>
      <c r="C460" t="s">
        <v>19500</v>
      </c>
      <c r="D460" t="s">
        <v>19615</v>
      </c>
      <c r="E460" s="89">
        <v>0.69784785877674116</v>
      </c>
      <c r="F460" s="89">
        <v>703423</v>
      </c>
      <c r="G460" s="89">
        <v>1</v>
      </c>
      <c r="H460" t="s">
        <v>19630</v>
      </c>
      <c r="I460" s="89"/>
    </row>
    <row r="461" x14ac:dyDescent="0.3">
      <c r="A461" t="s">
        <v>4362</v>
      </c>
      <c r="B461" t="s">
        <v>19483</v>
      </c>
      <c r="C461" t="s">
        <v>19500</v>
      </c>
      <c r="D461" t="s">
        <v>19616</v>
      </c>
      <c r="E461" s="89">
        <v>0.69756332610721139</v>
      </c>
      <c r="F461" s="89">
        <v>703423</v>
      </c>
      <c r="G461" s="89">
        <v>1</v>
      </c>
      <c r="H461" t="s">
        <v>19630</v>
      </c>
      <c r="I461" s="89"/>
    </row>
    <row r="462" x14ac:dyDescent="0.3">
      <c r="A462" t="s">
        <v>4363</v>
      </c>
      <c r="B462" t="s">
        <v>19483</v>
      </c>
      <c r="C462" t="s">
        <v>19500</v>
      </c>
      <c r="D462" t="s">
        <v>19617</v>
      </c>
      <c r="E462" s="89">
        <v>0.69760361220451694</v>
      </c>
      <c r="F462" s="89">
        <v>703423</v>
      </c>
      <c r="G462" s="89">
        <v>1</v>
      </c>
      <c r="H462" t="s">
        <v>19630</v>
      </c>
      <c r="I462" s="89"/>
    </row>
    <row r="463" x14ac:dyDescent="0.3">
      <c r="A463" t="s">
        <v>4364</v>
      </c>
      <c r="B463" t="s">
        <v>19483</v>
      </c>
      <c r="C463" t="s">
        <v>19500</v>
      </c>
      <c r="D463" t="s">
        <v>19618</v>
      </c>
      <c r="E463" s="89">
        <v>0.54563399194015849</v>
      </c>
      <c r="F463" s="89">
        <v>703423</v>
      </c>
      <c r="G463" s="89">
        <v>1</v>
      </c>
      <c r="H463" t="s">
        <v>19630</v>
      </c>
      <c r="I463" s="89"/>
    </row>
    <row r="464" x14ac:dyDescent="0.3">
      <c r="A464" t="s">
        <v>4365</v>
      </c>
      <c r="B464" t="s">
        <v>19483</v>
      </c>
      <c r="C464" t="s">
        <v>19500</v>
      </c>
      <c r="D464" t="s">
        <v>19619</v>
      </c>
      <c r="E464" s="89">
        <v>0.4931465373517725</v>
      </c>
      <c r="F464" s="89">
        <v>703423</v>
      </c>
      <c r="G464" s="89">
        <v>1</v>
      </c>
      <c r="H464" t="s">
        <v>19630</v>
      </c>
      <c r="I464" s="89"/>
    </row>
    <row r="465" x14ac:dyDescent="0.3">
      <c r="A465" t="s">
        <v>4366</v>
      </c>
      <c r="B465" t="s">
        <v>19483</v>
      </c>
      <c r="C465" t="s">
        <v>19500</v>
      </c>
      <c r="D465" t="s">
        <v>19620</v>
      </c>
      <c r="E465" s="89">
        <v>0.47601445180632551</v>
      </c>
      <c r="F465" s="89">
        <v>703423</v>
      </c>
      <c r="G465" s="89">
        <v>1</v>
      </c>
      <c r="H465" t="s">
        <v>19630</v>
      </c>
      <c r="I465" s="89"/>
    </row>
    <row r="466" x14ac:dyDescent="0.3">
      <c r="A466" t="s">
        <v>4367</v>
      </c>
      <c r="B466" t="s">
        <v>19483</v>
      </c>
      <c r="C466" t="s">
        <v>19500</v>
      </c>
      <c r="D466" t="s">
        <v>19621</v>
      </c>
      <c r="E466" s="89">
        <v>0.17376646885412</v>
      </c>
      <c r="F466" s="89">
        <v>703423</v>
      </c>
      <c r="G466" s="89">
        <v>1</v>
      </c>
      <c r="H466" t="s">
        <v>19630</v>
      </c>
      <c r="I466" s="89"/>
    </row>
    <row r="467" x14ac:dyDescent="0.3">
      <c r="A467" t="s">
        <v>4368</v>
      </c>
      <c r="B467" t="s">
        <v>19483</v>
      </c>
      <c r="C467" t="s">
        <v>19500</v>
      </c>
      <c r="D467" t="s">
        <v>19622</v>
      </c>
      <c r="E467" s="89">
        <v>0.52689455471367963</v>
      </c>
      <c r="F467" s="89">
        <v>703423</v>
      </c>
      <c r="G467" s="89">
        <v>1</v>
      </c>
      <c r="H467" t="s">
        <v>19630</v>
      </c>
      <c r="I467" s="89"/>
    </row>
    <row r="468" x14ac:dyDescent="0.3">
      <c r="A468" t="s">
        <v>4369</v>
      </c>
      <c r="B468" t="s">
        <v>19483</v>
      </c>
      <c r="C468" t="s">
        <v>19500</v>
      </c>
      <c r="D468" t="s">
        <v>19623</v>
      </c>
      <c r="E468" s="89">
        <v>0.2410368216083745</v>
      </c>
      <c r="F468" s="89">
        <v>703423</v>
      </c>
      <c r="G468" s="89">
        <v>1</v>
      </c>
      <c r="H468" t="s">
        <v>19630</v>
      </c>
      <c r="I468" s="89"/>
    </row>
    <row r="469" x14ac:dyDescent="0.3">
      <c r="A469" t="s">
        <v>4370</v>
      </c>
      <c r="B469" t="s">
        <v>19483</v>
      </c>
      <c r="C469" t="s">
        <v>19500</v>
      </c>
      <c r="D469" t="s">
        <v>19624</v>
      </c>
      <c r="E469" s="89">
        <v>0.51336455341633669</v>
      </c>
      <c r="F469" s="89">
        <v>703423</v>
      </c>
      <c r="G469" s="89">
        <v>1</v>
      </c>
      <c r="H469" t="s">
        <v>19630</v>
      </c>
      <c r="I469" s="89"/>
    </row>
    <row r="470" x14ac:dyDescent="0.3">
      <c r="A470" t="s">
        <v>4371</v>
      </c>
      <c r="B470" t="s">
        <v>19483</v>
      </c>
      <c r="C470" t="s">
        <v>19501</v>
      </c>
      <c r="D470" t="s">
        <v>19614</v>
      </c>
      <c r="E470" s="89">
        <v>3.648437625104303E-3</v>
      </c>
      <c r="F470" s="89">
        <v>703423</v>
      </c>
      <c r="G470" s="89">
        <v>1</v>
      </c>
      <c r="H470" t="s">
        <v>19630</v>
      </c>
      <c r="I470" s="89"/>
    </row>
    <row r="471" x14ac:dyDescent="0.3">
      <c r="A471" t="s">
        <v>4372</v>
      </c>
      <c r="B471" t="s">
        <v>19483</v>
      </c>
      <c r="C471" t="s">
        <v>19501</v>
      </c>
      <c r="D471" t="s">
        <v>19615</v>
      </c>
      <c r="E471" s="89">
        <v>3.648437625104303E-3</v>
      </c>
      <c r="F471" s="89">
        <v>703423</v>
      </c>
      <c r="G471" s="89">
        <v>1</v>
      </c>
      <c r="H471" t="s">
        <v>19630</v>
      </c>
      <c r="I471" s="89"/>
    </row>
    <row r="472" x14ac:dyDescent="0.3">
      <c r="A472" t="s">
        <v>4373</v>
      </c>
      <c r="B472" t="s">
        <v>19483</v>
      </c>
      <c r="C472" t="s">
        <v>19501</v>
      </c>
      <c r="D472" t="s">
        <v>19616</v>
      </c>
      <c r="E472" s="89">
        <v>3.648437625104303E-3</v>
      </c>
      <c r="F472" s="89">
        <v>703423</v>
      </c>
      <c r="G472" s="89">
        <v>1</v>
      </c>
      <c r="H472" t="s">
        <v>19630</v>
      </c>
      <c r="I472" s="89"/>
    </row>
    <row r="473" x14ac:dyDescent="0.3">
      <c r="A473" t="s">
        <v>4374</v>
      </c>
      <c r="B473" t="s">
        <v>19483</v>
      </c>
      <c r="C473" t="s">
        <v>19501</v>
      </c>
      <c r="D473" t="s">
        <v>19617</v>
      </c>
      <c r="E473" s="89">
        <v>3.648437625104303E-3</v>
      </c>
      <c r="F473" s="89">
        <v>703423</v>
      </c>
      <c r="G473" s="89">
        <v>1</v>
      </c>
      <c r="H473" t="s">
        <v>19630</v>
      </c>
      <c r="I473" s="89"/>
    </row>
    <row r="474" x14ac:dyDescent="0.3">
      <c r="A474" t="s">
        <v>4375</v>
      </c>
      <c r="B474" t="s">
        <v>19483</v>
      </c>
      <c r="C474" t="s">
        <v>19501</v>
      </c>
      <c r="D474" t="s">
        <v>19618</v>
      </c>
      <c r="E474" s="89">
        <v>3.2122960360570761E-3</v>
      </c>
      <c r="F474" s="89">
        <v>703423</v>
      </c>
      <c r="G474" s="89">
        <v>1</v>
      </c>
      <c r="H474" t="s">
        <v>19630</v>
      </c>
      <c r="I474" s="89"/>
    </row>
    <row r="475" x14ac:dyDescent="0.3">
      <c r="A475" t="s">
        <v>4376</v>
      </c>
      <c r="B475" t="s">
        <v>19483</v>
      </c>
      <c r="C475" t="s">
        <v>19501</v>
      </c>
      <c r="D475" t="s">
        <v>19619</v>
      </c>
      <c r="E475" s="89">
        <v>3.0196467573495788E-3</v>
      </c>
      <c r="F475" s="89">
        <v>703423</v>
      </c>
      <c r="G475" s="89">
        <v>1</v>
      </c>
      <c r="H475" t="s">
        <v>19630</v>
      </c>
      <c r="I475" s="89"/>
    </row>
    <row r="476" x14ac:dyDescent="0.3">
      <c r="A476" t="s">
        <v>4377</v>
      </c>
      <c r="B476" t="s">
        <v>19483</v>
      </c>
      <c r="C476" t="s">
        <v>19501</v>
      </c>
      <c r="D476" t="s">
        <v>19620</v>
      </c>
      <c r="E476" s="89">
        <v>2.9120617952965418E-3</v>
      </c>
      <c r="F476" s="89">
        <v>703423</v>
      </c>
      <c r="G476" s="89">
        <v>1</v>
      </c>
      <c r="H476" t="s">
        <v>19630</v>
      </c>
      <c r="I476" s="89"/>
    </row>
    <row r="477" x14ac:dyDescent="0.3">
      <c r="A477" t="s">
        <v>4378</v>
      </c>
      <c r="B477" t="s">
        <v>19483</v>
      </c>
      <c r="C477" t="s">
        <v>19501</v>
      </c>
      <c r="D477" t="s">
        <v>19621</v>
      </c>
      <c r="E477" s="89">
        <v>8.484536926446157E-4</v>
      </c>
      <c r="F477" s="89">
        <v>703423</v>
      </c>
      <c r="G477" s="89">
        <v>1</v>
      </c>
      <c r="H477" t="s">
        <v>19630</v>
      </c>
      <c r="I477" s="89"/>
    </row>
    <row r="478" x14ac:dyDescent="0.3">
      <c r="A478" t="s">
        <v>4379</v>
      </c>
      <c r="B478" t="s">
        <v>19483</v>
      </c>
      <c r="C478" t="s">
        <v>19501</v>
      </c>
      <c r="D478" t="s">
        <v>19622</v>
      </c>
      <c r="E478" s="89">
        <v>3.2560495403959112E-3</v>
      </c>
      <c r="F478" s="89">
        <v>703423</v>
      </c>
      <c r="G478" s="89">
        <v>1</v>
      </c>
      <c r="H478" t="s">
        <v>19630</v>
      </c>
      <c r="I478" s="89"/>
    </row>
    <row r="479" x14ac:dyDescent="0.3">
      <c r="A479" t="s">
        <v>4380</v>
      </c>
      <c r="B479" t="s">
        <v>19483</v>
      </c>
      <c r="C479" t="s">
        <v>19501</v>
      </c>
      <c r="D479" t="s">
        <v>19623</v>
      </c>
      <c r="E479" s="89">
        <v>1.702724689527038E-3</v>
      </c>
      <c r="F479" s="89">
        <v>703423</v>
      </c>
      <c r="G479" s="89">
        <v>1</v>
      </c>
      <c r="H479" t="s">
        <v>19630</v>
      </c>
      <c r="I479" s="89"/>
    </row>
    <row r="480" x14ac:dyDescent="0.3">
      <c r="A480" t="s">
        <v>4381</v>
      </c>
      <c r="B480" t="s">
        <v>19483</v>
      </c>
      <c r="C480" t="s">
        <v>19501</v>
      </c>
      <c r="D480" t="s">
        <v>19624</v>
      </c>
      <c r="E480" s="89">
        <v>3.4741782051686508E-3</v>
      </c>
      <c r="F480" s="89">
        <v>703423</v>
      </c>
      <c r="G480" s="89">
        <v>1</v>
      </c>
      <c r="H480" t="s">
        <v>19630</v>
      </c>
      <c r="I480" s="89"/>
    </row>
    <row r="481" x14ac:dyDescent="0.3">
      <c r="A481" t="s">
        <v>4382</v>
      </c>
      <c r="B481" t="s">
        <v>19483</v>
      </c>
      <c r="C481" t="s">
        <v>19502</v>
      </c>
      <c r="D481" t="s">
        <v>19614</v>
      </c>
      <c r="E481" s="89">
        <v>5.2388593447569732E-3</v>
      </c>
      <c r="F481" s="89">
        <v>703423</v>
      </c>
      <c r="G481" s="89">
        <v>1</v>
      </c>
      <c r="H481" t="s">
        <v>19630</v>
      </c>
      <c r="I481" s="89"/>
    </row>
    <row r="482" x14ac:dyDescent="0.3">
      <c r="A482" t="s">
        <v>4383</v>
      </c>
      <c r="B482" t="s">
        <v>19483</v>
      </c>
      <c r="C482" t="s">
        <v>19502</v>
      </c>
      <c r="D482" t="s">
        <v>19615</v>
      </c>
      <c r="E482" s="89">
        <v>5.239324638738968E-3</v>
      </c>
      <c r="F482" s="89">
        <v>703423</v>
      </c>
      <c r="G482" s="89">
        <v>1</v>
      </c>
      <c r="H482" t="s">
        <v>19630</v>
      </c>
      <c r="I482" s="89"/>
    </row>
    <row r="483" x14ac:dyDescent="0.3">
      <c r="A483" t="s">
        <v>4384</v>
      </c>
      <c r="B483" t="s">
        <v>19483</v>
      </c>
      <c r="C483" t="s">
        <v>19502</v>
      </c>
      <c r="D483" t="s">
        <v>19616</v>
      </c>
      <c r="E483" s="89">
        <v>5.2388593447569732E-3</v>
      </c>
      <c r="F483" s="89">
        <v>703423</v>
      </c>
      <c r="G483" s="89">
        <v>1</v>
      </c>
      <c r="H483" t="s">
        <v>19630</v>
      </c>
      <c r="I483" s="89"/>
    </row>
    <row r="484" x14ac:dyDescent="0.3">
      <c r="A484" t="s">
        <v>4385</v>
      </c>
      <c r="B484" t="s">
        <v>19483</v>
      </c>
      <c r="C484" t="s">
        <v>19502</v>
      </c>
      <c r="D484" t="s">
        <v>19617</v>
      </c>
      <c r="E484" s="89">
        <v>5.2388593447569732E-3</v>
      </c>
      <c r="F484" s="89">
        <v>703423</v>
      </c>
      <c r="G484" s="89">
        <v>1</v>
      </c>
      <c r="H484" t="s">
        <v>19630</v>
      </c>
      <c r="I484" s="89"/>
    </row>
    <row r="485" x14ac:dyDescent="0.3">
      <c r="A485" t="s">
        <v>4386</v>
      </c>
      <c r="B485" t="s">
        <v>19483</v>
      </c>
      <c r="C485" t="s">
        <v>19502</v>
      </c>
      <c r="D485" t="s">
        <v>19618</v>
      </c>
      <c r="E485" s="89">
        <v>4.0859501408427113E-3</v>
      </c>
      <c r="F485" s="89">
        <v>703423</v>
      </c>
      <c r="G485" s="89">
        <v>1</v>
      </c>
      <c r="H485" t="s">
        <v>19630</v>
      </c>
      <c r="I485" s="89"/>
    </row>
    <row r="486" x14ac:dyDescent="0.3">
      <c r="A486" t="s">
        <v>4387</v>
      </c>
      <c r="B486" t="s">
        <v>19483</v>
      </c>
      <c r="C486" t="s">
        <v>19502</v>
      </c>
      <c r="D486" t="s">
        <v>19619</v>
      </c>
      <c r="E486" s="89">
        <v>3.7887362008874989E-3</v>
      </c>
      <c r="F486" s="89">
        <v>703423</v>
      </c>
      <c r="G486" s="89">
        <v>1</v>
      </c>
      <c r="H486" t="s">
        <v>19630</v>
      </c>
      <c r="I486" s="89"/>
    </row>
    <row r="487" x14ac:dyDescent="0.3">
      <c r="A487" t="s">
        <v>4388</v>
      </c>
      <c r="B487" t="s">
        <v>19483</v>
      </c>
      <c r="C487" t="s">
        <v>19502</v>
      </c>
      <c r="D487" t="s">
        <v>19620</v>
      </c>
      <c r="E487" s="89">
        <v>3.6468889379017411E-3</v>
      </c>
      <c r="F487" s="89">
        <v>703423</v>
      </c>
      <c r="G487" s="89">
        <v>1</v>
      </c>
      <c r="H487" t="s">
        <v>19630</v>
      </c>
      <c r="I487" s="89"/>
    </row>
    <row r="488" x14ac:dyDescent="0.3">
      <c r="A488" t="s">
        <v>4389</v>
      </c>
      <c r="B488" t="s">
        <v>19483</v>
      </c>
      <c r="C488" t="s">
        <v>19502</v>
      </c>
      <c r="D488" t="s">
        <v>19621</v>
      </c>
      <c r="E488" s="89">
        <v>1.1550710460380999E-3</v>
      </c>
      <c r="F488" s="89">
        <v>703423</v>
      </c>
      <c r="G488" s="89">
        <v>1</v>
      </c>
      <c r="H488" t="s">
        <v>19630</v>
      </c>
      <c r="I488" s="89"/>
    </row>
    <row r="489" x14ac:dyDescent="0.3">
      <c r="A489" t="s">
        <v>4390</v>
      </c>
      <c r="B489" t="s">
        <v>19483</v>
      </c>
      <c r="C489" t="s">
        <v>19502</v>
      </c>
      <c r="D489" t="s">
        <v>19622</v>
      </c>
      <c r="E489" s="89">
        <v>3.9624627117176127E-3</v>
      </c>
      <c r="F489" s="89">
        <v>703423</v>
      </c>
      <c r="G489" s="89">
        <v>1</v>
      </c>
      <c r="H489" t="s">
        <v>19630</v>
      </c>
      <c r="I489" s="89"/>
    </row>
    <row r="490" x14ac:dyDescent="0.3">
      <c r="A490" t="s">
        <v>4391</v>
      </c>
      <c r="B490" t="s">
        <v>19483</v>
      </c>
      <c r="C490" t="s">
        <v>19502</v>
      </c>
      <c r="D490" t="s">
        <v>19623</v>
      </c>
      <c r="E490" s="89">
        <v>1.755945293081506E-3</v>
      </c>
      <c r="F490" s="89">
        <v>703423</v>
      </c>
      <c r="G490" s="89">
        <v>1</v>
      </c>
      <c r="H490" t="s">
        <v>19630</v>
      </c>
      <c r="I490" s="89"/>
    </row>
    <row r="491" x14ac:dyDescent="0.3">
      <c r="A491" t="s">
        <v>4392</v>
      </c>
      <c r="B491" t="s">
        <v>19483</v>
      </c>
      <c r="C491" t="s">
        <v>19502</v>
      </c>
      <c r="D491" t="s">
        <v>19624</v>
      </c>
      <c r="E491" s="89">
        <v>3.7390650079352269E-3</v>
      </c>
      <c r="F491" s="89">
        <v>703423</v>
      </c>
      <c r="G491" s="89">
        <v>1</v>
      </c>
      <c r="H491" t="s">
        <v>19630</v>
      </c>
      <c r="I491" s="89"/>
    </row>
    <row r="492" x14ac:dyDescent="0.3">
      <c r="A492" t="s">
        <v>4393</v>
      </c>
      <c r="B492" t="s">
        <v>19483</v>
      </c>
      <c r="C492" t="s">
        <v>19503</v>
      </c>
      <c r="D492" t="s">
        <v>19614</v>
      </c>
      <c r="E492" s="89">
        <v>2.6321414923905979</v>
      </c>
      <c r="F492" s="89">
        <v>703423</v>
      </c>
      <c r="G492" s="89">
        <v>1</v>
      </c>
      <c r="H492" t="s">
        <v>19630</v>
      </c>
      <c r="I492" s="89"/>
    </row>
    <row r="493" x14ac:dyDescent="0.3">
      <c r="A493" t="s">
        <v>4394</v>
      </c>
      <c r="B493" t="s">
        <v>19483</v>
      </c>
      <c r="C493" t="s">
        <v>19503</v>
      </c>
      <c r="D493" t="s">
        <v>19615</v>
      </c>
      <c r="E493" s="89">
        <v>2.6333367170876079</v>
      </c>
      <c r="F493" s="89">
        <v>703423</v>
      </c>
      <c r="G493" s="89">
        <v>1</v>
      </c>
      <c r="H493" t="s">
        <v>19630</v>
      </c>
      <c r="I493" s="89"/>
    </row>
    <row r="494" x14ac:dyDescent="0.3">
      <c r="A494" t="s">
        <v>4395</v>
      </c>
      <c r="B494" t="s">
        <v>19483</v>
      </c>
      <c r="C494" t="s">
        <v>19503</v>
      </c>
      <c r="D494" t="s">
        <v>19616</v>
      </c>
      <c r="E494" s="89">
        <v>2.6321414923905979</v>
      </c>
      <c r="F494" s="89">
        <v>703423</v>
      </c>
      <c r="G494" s="89">
        <v>1</v>
      </c>
      <c r="H494" t="s">
        <v>19630</v>
      </c>
      <c r="I494" s="89"/>
    </row>
    <row r="495" x14ac:dyDescent="0.3">
      <c r="A495" t="s">
        <v>4396</v>
      </c>
      <c r="B495" t="s">
        <v>19483</v>
      </c>
      <c r="C495" t="s">
        <v>19503</v>
      </c>
      <c r="D495" t="s">
        <v>19617</v>
      </c>
      <c r="E495" s="89">
        <v>2.632240092928809</v>
      </c>
      <c r="F495" s="89">
        <v>703423</v>
      </c>
      <c r="G495" s="89">
        <v>1</v>
      </c>
      <c r="H495" t="s">
        <v>19630</v>
      </c>
      <c r="I495" s="89"/>
    </row>
    <row r="496" x14ac:dyDescent="0.3">
      <c r="A496" t="s">
        <v>4397</v>
      </c>
      <c r="B496" t="s">
        <v>19483</v>
      </c>
      <c r="C496" t="s">
        <v>19503</v>
      </c>
      <c r="D496" t="s">
        <v>19618</v>
      </c>
      <c r="E496" s="89">
        <v>2.1232420751366119</v>
      </c>
      <c r="F496" s="89">
        <v>703423</v>
      </c>
      <c r="G496" s="89">
        <v>1</v>
      </c>
      <c r="H496" t="s">
        <v>19630</v>
      </c>
      <c r="I496" s="89"/>
    </row>
    <row r="497" x14ac:dyDescent="0.3">
      <c r="A497" t="s">
        <v>4398</v>
      </c>
      <c r="B497" t="s">
        <v>19483</v>
      </c>
      <c r="C497" t="s">
        <v>19503</v>
      </c>
      <c r="D497" t="s">
        <v>19619</v>
      </c>
      <c r="E497" s="89">
        <v>1.9802453750548821</v>
      </c>
      <c r="F497" s="89">
        <v>703423</v>
      </c>
      <c r="G497" s="89">
        <v>1</v>
      </c>
      <c r="H497" t="s">
        <v>19630</v>
      </c>
      <c r="I497" s="89"/>
    </row>
    <row r="498" x14ac:dyDescent="0.3">
      <c r="A498" t="s">
        <v>4399</v>
      </c>
      <c r="B498" t="s">
        <v>19483</v>
      </c>
      <c r="C498" t="s">
        <v>19503</v>
      </c>
      <c r="D498" t="s">
        <v>19620</v>
      </c>
      <c r="E498" s="89">
        <v>1.906144250441727</v>
      </c>
      <c r="F498" s="89">
        <v>703423</v>
      </c>
      <c r="G498" s="89">
        <v>1</v>
      </c>
      <c r="H498" t="s">
        <v>19630</v>
      </c>
      <c r="I498" s="89"/>
    </row>
    <row r="499" x14ac:dyDescent="0.3">
      <c r="A499" t="s">
        <v>4400</v>
      </c>
      <c r="B499" t="s">
        <v>19483</v>
      </c>
      <c r="C499" t="s">
        <v>19503</v>
      </c>
      <c r="D499" t="s">
        <v>19621</v>
      </c>
      <c r="E499" s="89">
        <v>0.42330192730632932</v>
      </c>
      <c r="F499" s="89">
        <v>703423</v>
      </c>
      <c r="G499" s="89">
        <v>1</v>
      </c>
      <c r="H499" t="s">
        <v>19630</v>
      </c>
      <c r="I499" s="89"/>
    </row>
    <row r="500" x14ac:dyDescent="0.3">
      <c r="A500" t="s">
        <v>4401</v>
      </c>
      <c r="B500" t="s">
        <v>19483</v>
      </c>
      <c r="C500" t="s">
        <v>19503</v>
      </c>
      <c r="D500" t="s">
        <v>19622</v>
      </c>
      <c r="E500" s="89">
        <v>2.053207322134242</v>
      </c>
      <c r="F500" s="89">
        <v>703423</v>
      </c>
      <c r="G500" s="89">
        <v>1</v>
      </c>
      <c r="H500" t="s">
        <v>19630</v>
      </c>
      <c r="I500" s="89"/>
    </row>
    <row r="501" x14ac:dyDescent="0.3">
      <c r="A501" t="s">
        <v>4402</v>
      </c>
      <c r="B501" t="s">
        <v>19483</v>
      </c>
      <c r="C501" t="s">
        <v>19503</v>
      </c>
      <c r="D501" t="s">
        <v>19623</v>
      </c>
      <c r="E501" s="89">
        <v>0.88792037708145299</v>
      </c>
      <c r="F501" s="89">
        <v>703423</v>
      </c>
      <c r="G501" s="89">
        <v>1</v>
      </c>
      <c r="H501" t="s">
        <v>19630</v>
      </c>
      <c r="I501" s="89"/>
    </row>
    <row r="502" x14ac:dyDescent="0.3">
      <c r="A502" t="s">
        <v>4403</v>
      </c>
      <c r="B502" t="s">
        <v>19483</v>
      </c>
      <c r="C502" t="s">
        <v>19503</v>
      </c>
      <c r="D502" t="s">
        <v>19624</v>
      </c>
      <c r="E502" s="89">
        <v>1.9017870669564649</v>
      </c>
      <c r="F502" s="89">
        <v>703423</v>
      </c>
      <c r="G502" s="89">
        <v>1</v>
      </c>
      <c r="H502" t="s">
        <v>19630</v>
      </c>
      <c r="I502" s="89"/>
    </row>
    <row r="503" x14ac:dyDescent="0.3">
      <c r="A503" t="s">
        <v>4404</v>
      </c>
      <c r="B503" t="s">
        <v>19483</v>
      </c>
      <c r="C503" t="s">
        <v>19504</v>
      </c>
      <c r="D503" t="s">
        <v>19614</v>
      </c>
      <c r="E503" s="89">
        <v>0.63950601423165443</v>
      </c>
      <c r="F503" s="89">
        <v>703423</v>
      </c>
      <c r="G503" s="89">
        <v>1</v>
      </c>
      <c r="H503" t="s">
        <v>19630</v>
      </c>
      <c r="I503" s="89"/>
    </row>
    <row r="504" x14ac:dyDescent="0.3">
      <c r="A504" t="s">
        <v>4405</v>
      </c>
      <c r="B504" t="s">
        <v>19483</v>
      </c>
      <c r="C504" t="s">
        <v>19504</v>
      </c>
      <c r="D504" t="s">
        <v>19615</v>
      </c>
      <c r="E504" s="89">
        <v>0.6404545050998397</v>
      </c>
      <c r="F504" s="89">
        <v>703423</v>
      </c>
      <c r="G504" s="89">
        <v>1</v>
      </c>
      <c r="H504" t="s">
        <v>19630</v>
      </c>
      <c r="I504" s="89"/>
    </row>
    <row r="505" x14ac:dyDescent="0.3">
      <c r="A505" t="s">
        <v>4406</v>
      </c>
      <c r="B505" t="s">
        <v>19483</v>
      </c>
      <c r="C505" t="s">
        <v>19504</v>
      </c>
      <c r="D505" t="s">
        <v>19616</v>
      </c>
      <c r="E505" s="89">
        <v>0.63950601423165443</v>
      </c>
      <c r="F505" s="89">
        <v>703423</v>
      </c>
      <c r="G505" s="89">
        <v>1</v>
      </c>
      <c r="H505" t="s">
        <v>19630</v>
      </c>
      <c r="I505" s="89"/>
    </row>
    <row r="506" x14ac:dyDescent="0.3">
      <c r="A506" t="s">
        <v>4407</v>
      </c>
      <c r="B506" t="s">
        <v>19483</v>
      </c>
      <c r="C506" t="s">
        <v>19504</v>
      </c>
      <c r="D506" t="s">
        <v>19617</v>
      </c>
      <c r="E506" s="89">
        <v>0.63965058044901613</v>
      </c>
      <c r="F506" s="89">
        <v>703423</v>
      </c>
      <c r="G506" s="89">
        <v>1</v>
      </c>
      <c r="H506" t="s">
        <v>19630</v>
      </c>
      <c r="I506" s="89"/>
    </row>
    <row r="507" x14ac:dyDescent="0.3">
      <c r="A507" t="s">
        <v>4408</v>
      </c>
      <c r="B507" t="s">
        <v>19483</v>
      </c>
      <c r="C507" t="s">
        <v>19504</v>
      </c>
      <c r="D507" t="s">
        <v>19618</v>
      </c>
      <c r="E507" s="89">
        <v>0.49388557976557229</v>
      </c>
      <c r="F507" s="89">
        <v>703423</v>
      </c>
      <c r="G507" s="89">
        <v>1</v>
      </c>
      <c r="H507" t="s">
        <v>19630</v>
      </c>
      <c r="I507" s="89"/>
    </row>
    <row r="508" x14ac:dyDescent="0.3">
      <c r="A508" t="s">
        <v>4409</v>
      </c>
      <c r="B508" t="s">
        <v>19483</v>
      </c>
      <c r="C508" t="s">
        <v>19504</v>
      </c>
      <c r="D508" t="s">
        <v>19619</v>
      </c>
      <c r="E508" s="89">
        <v>0.45643213244755843</v>
      </c>
      <c r="F508" s="89">
        <v>703423</v>
      </c>
      <c r="G508" s="89">
        <v>1</v>
      </c>
      <c r="H508" t="s">
        <v>19630</v>
      </c>
      <c r="I508" s="89"/>
    </row>
    <row r="509" x14ac:dyDescent="0.3">
      <c r="A509" t="s">
        <v>4410</v>
      </c>
      <c r="B509" t="s">
        <v>19483</v>
      </c>
      <c r="C509" t="s">
        <v>19504</v>
      </c>
      <c r="D509" t="s">
        <v>19620</v>
      </c>
      <c r="E509" s="89">
        <v>0.43889490370435608</v>
      </c>
      <c r="F509" s="89">
        <v>703423</v>
      </c>
      <c r="G509" s="89">
        <v>1</v>
      </c>
      <c r="H509" t="s">
        <v>19630</v>
      </c>
      <c r="I509" s="89"/>
    </row>
    <row r="510" x14ac:dyDescent="0.3">
      <c r="A510" t="s">
        <v>4411</v>
      </c>
      <c r="B510" t="s">
        <v>19483</v>
      </c>
      <c r="C510" t="s">
        <v>19504</v>
      </c>
      <c r="D510" t="s">
        <v>19621</v>
      </c>
      <c r="E510" s="89">
        <v>8.1895593416960663E-2</v>
      </c>
      <c r="F510" s="89">
        <v>703423</v>
      </c>
      <c r="G510" s="89">
        <v>1</v>
      </c>
      <c r="H510" t="s">
        <v>19630</v>
      </c>
      <c r="I510" s="89"/>
    </row>
    <row r="511" x14ac:dyDescent="0.3">
      <c r="A511" t="s">
        <v>4412</v>
      </c>
      <c r="B511" t="s">
        <v>19483</v>
      </c>
      <c r="C511" t="s">
        <v>19504</v>
      </c>
      <c r="D511" t="s">
        <v>19622</v>
      </c>
      <c r="E511" s="89">
        <v>0.47981873282069382</v>
      </c>
      <c r="F511" s="89">
        <v>703423</v>
      </c>
      <c r="G511" s="89">
        <v>1</v>
      </c>
      <c r="H511" t="s">
        <v>19630</v>
      </c>
      <c r="I511" s="89"/>
    </row>
    <row r="512" x14ac:dyDescent="0.3">
      <c r="A512" t="s">
        <v>4413</v>
      </c>
      <c r="B512" t="s">
        <v>19483</v>
      </c>
      <c r="C512" t="s">
        <v>19504</v>
      </c>
      <c r="D512" t="s">
        <v>19623</v>
      </c>
      <c r="E512" s="89">
        <v>0.203072219106747</v>
      </c>
      <c r="F512" s="89">
        <v>703423</v>
      </c>
      <c r="G512" s="89">
        <v>1</v>
      </c>
      <c r="H512" t="s">
        <v>19630</v>
      </c>
      <c r="I512" s="89"/>
    </row>
    <row r="513" x14ac:dyDescent="0.3">
      <c r="A513" t="s">
        <v>4414</v>
      </c>
      <c r="B513" t="s">
        <v>19483</v>
      </c>
      <c r="C513" t="s">
        <v>19504</v>
      </c>
      <c r="D513" t="s">
        <v>19624</v>
      </c>
      <c r="E513" s="89">
        <v>0.42827781525426539</v>
      </c>
      <c r="F513" s="89">
        <v>703423</v>
      </c>
      <c r="G513" s="89">
        <v>1</v>
      </c>
      <c r="H513" t="s">
        <v>19630</v>
      </c>
      <c r="I513" s="89"/>
    </row>
    <row r="514" x14ac:dyDescent="0.3">
      <c r="A514" t="s">
        <v>4415</v>
      </c>
      <c r="B514" t="s">
        <v>19483</v>
      </c>
      <c r="C514" t="s">
        <v>19505</v>
      </c>
      <c r="D514" t="s">
        <v>19614</v>
      </c>
      <c r="E514" s="89">
        <v>3.8286050127312718E-2</v>
      </c>
      <c r="F514" s="89">
        <v>703423</v>
      </c>
      <c r="G514" s="89">
        <v>1</v>
      </c>
      <c r="H514" t="s">
        <v>19630</v>
      </c>
      <c r="I514" s="89"/>
    </row>
    <row r="515" x14ac:dyDescent="0.3">
      <c r="A515" t="s">
        <v>4416</v>
      </c>
      <c r="B515" t="s">
        <v>19483</v>
      </c>
      <c r="C515" t="s">
        <v>19505</v>
      </c>
      <c r="D515" t="s">
        <v>19615</v>
      </c>
      <c r="E515" s="89">
        <v>3.8286050127312718E-2</v>
      </c>
      <c r="F515" s="89">
        <v>703423</v>
      </c>
      <c r="G515" s="89">
        <v>1</v>
      </c>
      <c r="H515" t="s">
        <v>19630</v>
      </c>
      <c r="I515" s="89"/>
    </row>
    <row r="516" x14ac:dyDescent="0.3">
      <c r="A516" t="s">
        <v>4417</v>
      </c>
      <c r="B516" t="s">
        <v>19483</v>
      </c>
      <c r="C516" t="s">
        <v>19505</v>
      </c>
      <c r="D516" t="s">
        <v>19616</v>
      </c>
      <c r="E516" s="89">
        <v>3.8286050127312718E-2</v>
      </c>
      <c r="F516" s="89">
        <v>703423</v>
      </c>
      <c r="G516" s="89">
        <v>1</v>
      </c>
      <c r="H516" t="s">
        <v>19630</v>
      </c>
      <c r="I516" s="89"/>
    </row>
    <row r="517" x14ac:dyDescent="0.3">
      <c r="A517" t="s">
        <v>4418</v>
      </c>
      <c r="B517" t="s">
        <v>19483</v>
      </c>
      <c r="C517" t="s">
        <v>19505</v>
      </c>
      <c r="D517" t="s">
        <v>19617</v>
      </c>
      <c r="E517" s="89">
        <v>3.8286050127312718E-2</v>
      </c>
      <c r="F517" s="89">
        <v>703423</v>
      </c>
      <c r="G517" s="89">
        <v>1</v>
      </c>
      <c r="H517" t="s">
        <v>19630</v>
      </c>
      <c r="I517" s="89"/>
    </row>
    <row r="518" x14ac:dyDescent="0.3">
      <c r="A518" t="s">
        <v>4419</v>
      </c>
      <c r="B518" t="s">
        <v>19483</v>
      </c>
      <c r="C518" t="s">
        <v>19505</v>
      </c>
      <c r="D518" t="s">
        <v>19618</v>
      </c>
      <c r="E518" s="89">
        <v>3.6373811504728973E-2</v>
      </c>
      <c r="F518" s="89">
        <v>703423</v>
      </c>
      <c r="G518" s="89">
        <v>1</v>
      </c>
      <c r="H518" t="s">
        <v>19630</v>
      </c>
      <c r="I518" s="89"/>
    </row>
    <row r="519" x14ac:dyDescent="0.3">
      <c r="A519" t="s">
        <v>4420</v>
      </c>
      <c r="B519" t="s">
        <v>19483</v>
      </c>
      <c r="C519" t="s">
        <v>19505</v>
      </c>
      <c r="D519" t="s">
        <v>19619</v>
      </c>
      <c r="E519" s="89">
        <v>3.4177716334112977E-2</v>
      </c>
      <c r="F519" s="89">
        <v>703423</v>
      </c>
      <c r="G519" s="89">
        <v>1</v>
      </c>
      <c r="H519" t="s">
        <v>19630</v>
      </c>
      <c r="I519" s="89"/>
    </row>
    <row r="520" x14ac:dyDescent="0.3">
      <c r="A520" t="s">
        <v>4421</v>
      </c>
      <c r="B520" t="s">
        <v>19483</v>
      </c>
      <c r="C520" t="s">
        <v>19505</v>
      </c>
      <c r="D520" t="s">
        <v>19620</v>
      </c>
      <c r="E520" s="89">
        <v>3.3657899262027148E-2</v>
      </c>
      <c r="F520" s="89">
        <v>703423</v>
      </c>
      <c r="G520" s="89">
        <v>1</v>
      </c>
      <c r="H520" t="s">
        <v>19630</v>
      </c>
      <c r="I520" s="89"/>
    </row>
    <row r="521" x14ac:dyDescent="0.3">
      <c r="A521" t="s">
        <v>4422</v>
      </c>
      <c r="B521" t="s">
        <v>19483</v>
      </c>
      <c r="C521" t="s">
        <v>19505</v>
      </c>
      <c r="D521" t="s">
        <v>19621</v>
      </c>
      <c r="E521" s="89">
        <v>5.8970044248761507E-3</v>
      </c>
      <c r="F521" s="89">
        <v>703423</v>
      </c>
      <c r="G521" s="89">
        <v>1</v>
      </c>
      <c r="H521" t="s">
        <v>19630</v>
      </c>
      <c r="I521" s="89"/>
    </row>
    <row r="522" x14ac:dyDescent="0.3">
      <c r="A522" t="s">
        <v>4423</v>
      </c>
      <c r="B522" t="s">
        <v>19483</v>
      </c>
      <c r="C522" t="s">
        <v>19505</v>
      </c>
      <c r="D522" t="s">
        <v>19622</v>
      </c>
      <c r="E522" s="89">
        <v>3.6373811535178727E-2</v>
      </c>
      <c r="F522" s="89">
        <v>703423</v>
      </c>
      <c r="G522" s="89">
        <v>1</v>
      </c>
      <c r="H522" t="s">
        <v>19630</v>
      </c>
      <c r="I522" s="89"/>
    </row>
    <row r="523" x14ac:dyDescent="0.3">
      <c r="A523" t="s">
        <v>4424</v>
      </c>
      <c r="B523" t="s">
        <v>19483</v>
      </c>
      <c r="C523" t="s">
        <v>19505</v>
      </c>
      <c r="D523" t="s">
        <v>19623</v>
      </c>
      <c r="E523" s="89">
        <v>1.822209168914022E-2</v>
      </c>
      <c r="F523" s="89">
        <v>703423</v>
      </c>
      <c r="G523" s="89">
        <v>1</v>
      </c>
      <c r="H523" t="s">
        <v>19630</v>
      </c>
      <c r="I523" s="89"/>
    </row>
    <row r="524" x14ac:dyDescent="0.3">
      <c r="A524" t="s">
        <v>4425</v>
      </c>
      <c r="B524" t="s">
        <v>19483</v>
      </c>
      <c r="C524" t="s">
        <v>19505</v>
      </c>
      <c r="D524" t="s">
        <v>19624</v>
      </c>
      <c r="E524" s="89">
        <v>3.7179700387489148E-2</v>
      </c>
      <c r="F524" s="89">
        <v>703423</v>
      </c>
      <c r="G524" s="89">
        <v>1</v>
      </c>
      <c r="H524" t="s">
        <v>19630</v>
      </c>
      <c r="I524" s="89"/>
    </row>
    <row r="525" x14ac:dyDescent="0.3">
      <c r="A525" t="s">
        <v>4426</v>
      </c>
      <c r="B525" t="s">
        <v>19483</v>
      </c>
      <c r="C525" t="s">
        <v>19506</v>
      </c>
      <c r="D525" t="s">
        <v>19614</v>
      </c>
      <c r="E525" s="89">
        <v>4.4554944952546201E-2</v>
      </c>
      <c r="F525" s="89">
        <v>703423</v>
      </c>
      <c r="G525" s="89">
        <v>1</v>
      </c>
      <c r="H525" t="s">
        <v>19630</v>
      </c>
      <c r="I525" s="89"/>
    </row>
    <row r="526" x14ac:dyDescent="0.3">
      <c r="A526" t="s">
        <v>4427</v>
      </c>
      <c r="B526" t="s">
        <v>19483</v>
      </c>
      <c r="C526" t="s">
        <v>19506</v>
      </c>
      <c r="D526" t="s">
        <v>19615</v>
      </c>
      <c r="E526" s="89">
        <v>4.4560278127808467E-2</v>
      </c>
      <c r="F526" s="89">
        <v>703423</v>
      </c>
      <c r="G526" s="89">
        <v>1</v>
      </c>
      <c r="H526" t="s">
        <v>19630</v>
      </c>
      <c r="I526" s="89"/>
    </row>
    <row r="527" x14ac:dyDescent="0.3">
      <c r="A527" t="s">
        <v>4428</v>
      </c>
      <c r="B527" t="s">
        <v>19483</v>
      </c>
      <c r="C527" t="s">
        <v>19506</v>
      </c>
      <c r="D527" t="s">
        <v>19616</v>
      </c>
      <c r="E527" s="89">
        <v>4.4554944952546201E-2</v>
      </c>
      <c r="F527" s="89">
        <v>703423</v>
      </c>
      <c r="G527" s="89">
        <v>1</v>
      </c>
      <c r="H527" t="s">
        <v>19630</v>
      </c>
      <c r="I527" s="89"/>
    </row>
    <row r="528" x14ac:dyDescent="0.3">
      <c r="A528" t="s">
        <v>4429</v>
      </c>
      <c r="B528" t="s">
        <v>19483</v>
      </c>
      <c r="C528" t="s">
        <v>19506</v>
      </c>
      <c r="D528" t="s">
        <v>19617</v>
      </c>
      <c r="E528" s="89">
        <v>4.455970603268123E-2</v>
      </c>
      <c r="F528" s="89">
        <v>703423</v>
      </c>
      <c r="G528" s="89">
        <v>1</v>
      </c>
      <c r="H528" t="s">
        <v>19630</v>
      </c>
      <c r="I528" s="89"/>
    </row>
    <row r="529" x14ac:dyDescent="0.3">
      <c r="A529" t="s">
        <v>4430</v>
      </c>
      <c r="B529" t="s">
        <v>19483</v>
      </c>
      <c r="C529" t="s">
        <v>19506</v>
      </c>
      <c r="D529" t="s">
        <v>19618</v>
      </c>
      <c r="E529" s="89">
        <v>3.4803967412835327E-2</v>
      </c>
      <c r="F529" s="89">
        <v>703423</v>
      </c>
      <c r="G529" s="89">
        <v>1</v>
      </c>
      <c r="H529" t="s">
        <v>19630</v>
      </c>
      <c r="I529" s="89"/>
    </row>
    <row r="530" x14ac:dyDescent="0.3">
      <c r="A530" t="s">
        <v>4431</v>
      </c>
      <c r="B530" t="s">
        <v>19483</v>
      </c>
      <c r="C530" t="s">
        <v>19506</v>
      </c>
      <c r="D530" t="s">
        <v>19619</v>
      </c>
      <c r="E530" s="89">
        <v>3.2633402005904262E-2</v>
      </c>
      <c r="F530" s="89">
        <v>703423</v>
      </c>
      <c r="G530" s="89">
        <v>1</v>
      </c>
      <c r="H530" t="s">
        <v>19630</v>
      </c>
      <c r="I530" s="89"/>
    </row>
    <row r="531" x14ac:dyDescent="0.3">
      <c r="A531" t="s">
        <v>4432</v>
      </c>
      <c r="B531" t="s">
        <v>19483</v>
      </c>
      <c r="C531" t="s">
        <v>19506</v>
      </c>
      <c r="D531" t="s">
        <v>19620</v>
      </c>
      <c r="E531" s="89">
        <v>3.1417875332038971E-2</v>
      </c>
      <c r="F531" s="89">
        <v>703423</v>
      </c>
      <c r="G531" s="89">
        <v>1</v>
      </c>
      <c r="H531" t="s">
        <v>19630</v>
      </c>
      <c r="I531" s="89"/>
    </row>
    <row r="532" x14ac:dyDescent="0.3">
      <c r="A532" t="s">
        <v>4433</v>
      </c>
      <c r="B532" t="s">
        <v>19483</v>
      </c>
      <c r="C532" t="s">
        <v>19506</v>
      </c>
      <c r="D532" t="s">
        <v>19621</v>
      </c>
      <c r="E532" s="89">
        <v>7.4652544473927471E-3</v>
      </c>
      <c r="F532" s="89">
        <v>703423</v>
      </c>
      <c r="G532" s="89">
        <v>1</v>
      </c>
      <c r="H532" t="s">
        <v>19630</v>
      </c>
      <c r="I532" s="89"/>
    </row>
    <row r="533" x14ac:dyDescent="0.3">
      <c r="A533" t="s">
        <v>4434</v>
      </c>
      <c r="B533" t="s">
        <v>19483</v>
      </c>
      <c r="C533" t="s">
        <v>19506</v>
      </c>
      <c r="D533" t="s">
        <v>19622</v>
      </c>
      <c r="E533" s="89">
        <v>3.3788281239156059E-2</v>
      </c>
      <c r="F533" s="89">
        <v>703423</v>
      </c>
      <c r="G533" s="89">
        <v>1</v>
      </c>
      <c r="H533" t="s">
        <v>19630</v>
      </c>
      <c r="I533" s="89"/>
    </row>
    <row r="534" x14ac:dyDescent="0.3">
      <c r="A534" t="s">
        <v>4435</v>
      </c>
      <c r="B534" t="s">
        <v>19483</v>
      </c>
      <c r="C534" t="s">
        <v>19506</v>
      </c>
      <c r="D534" t="s">
        <v>19623</v>
      </c>
      <c r="E534" s="89">
        <v>1.517839292171508E-2</v>
      </c>
      <c r="F534" s="89">
        <v>703423</v>
      </c>
      <c r="G534" s="89">
        <v>1</v>
      </c>
      <c r="H534" t="s">
        <v>19630</v>
      </c>
      <c r="I534" s="89"/>
    </row>
    <row r="535" x14ac:dyDescent="0.3">
      <c r="A535" t="s">
        <v>4436</v>
      </c>
      <c r="B535" t="s">
        <v>19483</v>
      </c>
      <c r="C535" t="s">
        <v>19506</v>
      </c>
      <c r="D535" t="s">
        <v>19624</v>
      </c>
      <c r="E535" s="89">
        <v>3.2333194230490643E-2</v>
      </c>
      <c r="F535" s="89">
        <v>703423</v>
      </c>
      <c r="G535" s="89">
        <v>1</v>
      </c>
      <c r="H535" t="s">
        <v>19630</v>
      </c>
      <c r="I535" s="89"/>
    </row>
    <row r="536" x14ac:dyDescent="0.3">
      <c r="A536" t="s">
        <v>4437</v>
      </c>
      <c r="B536" t="s">
        <v>19483</v>
      </c>
      <c r="C536" t="s">
        <v>19507</v>
      </c>
      <c r="D536" t="s">
        <v>19614</v>
      </c>
      <c r="E536" s="89">
        <v>4.6329430838145419E-2</v>
      </c>
      <c r="F536" s="89">
        <v>703423</v>
      </c>
      <c r="G536" s="89">
        <v>1</v>
      </c>
      <c r="H536" t="s">
        <v>19630</v>
      </c>
      <c r="I536" s="89"/>
    </row>
    <row r="537" x14ac:dyDescent="0.3">
      <c r="A537" t="s">
        <v>4438</v>
      </c>
      <c r="B537" t="s">
        <v>19483</v>
      </c>
      <c r="C537" t="s">
        <v>19507</v>
      </c>
      <c r="D537" t="s">
        <v>19615</v>
      </c>
      <c r="E537" s="89">
        <v>4.6345918493511017E-2</v>
      </c>
      <c r="F537" s="89">
        <v>703423</v>
      </c>
      <c r="G537" s="89">
        <v>1</v>
      </c>
      <c r="H537" t="s">
        <v>19630</v>
      </c>
      <c r="I537" s="89"/>
    </row>
    <row r="538" x14ac:dyDescent="0.3">
      <c r="A538" t="s">
        <v>4439</v>
      </c>
      <c r="B538" t="s">
        <v>19483</v>
      </c>
      <c r="C538" t="s">
        <v>19507</v>
      </c>
      <c r="D538" t="s">
        <v>19616</v>
      </c>
      <c r="E538" s="89">
        <v>4.6329430838145419E-2</v>
      </c>
      <c r="F538" s="89">
        <v>703423</v>
      </c>
      <c r="G538" s="89">
        <v>1</v>
      </c>
      <c r="H538" t="s">
        <v>19630</v>
      </c>
      <c r="I538" s="89"/>
    </row>
    <row r="539" x14ac:dyDescent="0.3">
      <c r="A539" t="s">
        <v>4440</v>
      </c>
      <c r="B539" t="s">
        <v>19483</v>
      </c>
      <c r="C539" t="s">
        <v>19507</v>
      </c>
      <c r="D539" t="s">
        <v>19617</v>
      </c>
      <c r="E539" s="89">
        <v>4.63336403998406E-2</v>
      </c>
      <c r="F539" s="89">
        <v>703423</v>
      </c>
      <c r="G539" s="89">
        <v>1</v>
      </c>
      <c r="H539" t="s">
        <v>19630</v>
      </c>
      <c r="I539" s="89"/>
    </row>
    <row r="540" x14ac:dyDescent="0.3">
      <c r="A540" t="s">
        <v>4441</v>
      </c>
      <c r="B540" t="s">
        <v>19483</v>
      </c>
      <c r="C540" t="s">
        <v>19507</v>
      </c>
      <c r="D540" t="s">
        <v>19618</v>
      </c>
      <c r="E540" s="89">
        <v>3.6926772321829449E-2</v>
      </c>
      <c r="F540" s="89">
        <v>703423</v>
      </c>
      <c r="G540" s="89">
        <v>1</v>
      </c>
      <c r="H540" t="s">
        <v>19630</v>
      </c>
      <c r="I540" s="89"/>
    </row>
    <row r="541" x14ac:dyDescent="0.3">
      <c r="A541" t="s">
        <v>4442</v>
      </c>
      <c r="B541" t="s">
        <v>19483</v>
      </c>
      <c r="C541" t="s">
        <v>19507</v>
      </c>
      <c r="D541" t="s">
        <v>19619</v>
      </c>
      <c r="E541" s="89">
        <v>3.4381661040134737E-2</v>
      </c>
      <c r="F541" s="89">
        <v>703423</v>
      </c>
      <c r="G541" s="89">
        <v>1</v>
      </c>
      <c r="H541" t="s">
        <v>19630</v>
      </c>
      <c r="I541" s="89"/>
    </row>
    <row r="542" x14ac:dyDescent="0.3">
      <c r="A542" t="s">
        <v>4443</v>
      </c>
      <c r="B542" t="s">
        <v>19483</v>
      </c>
      <c r="C542" t="s">
        <v>19507</v>
      </c>
      <c r="D542" t="s">
        <v>19620</v>
      </c>
      <c r="E542" s="89">
        <v>3.3074468034643582E-2</v>
      </c>
      <c r="F542" s="89">
        <v>703423</v>
      </c>
      <c r="G542" s="89">
        <v>1</v>
      </c>
      <c r="H542" t="s">
        <v>19630</v>
      </c>
      <c r="I542" s="89"/>
    </row>
    <row r="543" x14ac:dyDescent="0.3">
      <c r="A543" t="s">
        <v>4444</v>
      </c>
      <c r="B543" t="s">
        <v>19483</v>
      </c>
      <c r="C543" t="s">
        <v>19507</v>
      </c>
      <c r="D543" t="s">
        <v>19621</v>
      </c>
      <c r="E543" s="89">
        <v>7.6278676513190924E-3</v>
      </c>
      <c r="F543" s="89">
        <v>703423</v>
      </c>
      <c r="G543" s="89">
        <v>1</v>
      </c>
      <c r="H543" t="s">
        <v>19630</v>
      </c>
      <c r="I543" s="89"/>
    </row>
    <row r="544" x14ac:dyDescent="0.3">
      <c r="A544" t="s">
        <v>4445</v>
      </c>
      <c r="B544" t="s">
        <v>19483</v>
      </c>
      <c r="C544" t="s">
        <v>19507</v>
      </c>
      <c r="D544" t="s">
        <v>19622</v>
      </c>
      <c r="E544" s="89">
        <v>3.5783484921921453E-2</v>
      </c>
      <c r="F544" s="89">
        <v>703423</v>
      </c>
      <c r="G544" s="89">
        <v>1</v>
      </c>
      <c r="H544" t="s">
        <v>19630</v>
      </c>
      <c r="I544" s="89"/>
    </row>
    <row r="545" x14ac:dyDescent="0.3">
      <c r="A545" t="s">
        <v>4446</v>
      </c>
      <c r="B545" t="s">
        <v>19483</v>
      </c>
      <c r="C545" t="s">
        <v>19507</v>
      </c>
      <c r="D545" t="s">
        <v>19623</v>
      </c>
      <c r="E545" s="89">
        <v>1.509102935196854E-2</v>
      </c>
      <c r="F545" s="89">
        <v>703423</v>
      </c>
      <c r="G545" s="89">
        <v>1</v>
      </c>
      <c r="H545" t="s">
        <v>19630</v>
      </c>
      <c r="I545" s="89"/>
    </row>
    <row r="546" x14ac:dyDescent="0.3">
      <c r="A546" t="s">
        <v>4447</v>
      </c>
      <c r="B546" t="s">
        <v>19483</v>
      </c>
      <c r="C546" t="s">
        <v>19507</v>
      </c>
      <c r="D546" t="s">
        <v>19624</v>
      </c>
      <c r="E546" s="89">
        <v>3.2285019423523839E-2</v>
      </c>
      <c r="F546" s="89">
        <v>703423</v>
      </c>
      <c r="G546" s="89">
        <v>1</v>
      </c>
      <c r="H546" t="s">
        <v>19630</v>
      </c>
      <c r="I546" s="89"/>
    </row>
    <row r="547" x14ac:dyDescent="0.3">
      <c r="A547" t="s">
        <v>4448</v>
      </c>
      <c r="B547" t="s">
        <v>19483</v>
      </c>
      <c r="C547" t="s">
        <v>19508</v>
      </c>
      <c r="D547" t="s">
        <v>19614</v>
      </c>
      <c r="E547" s="89">
        <v>0.19098670918136659</v>
      </c>
      <c r="F547" s="89">
        <v>703423</v>
      </c>
      <c r="G547" s="89">
        <v>1</v>
      </c>
      <c r="H547" t="s">
        <v>19630</v>
      </c>
      <c r="I547" s="89"/>
    </row>
    <row r="548" x14ac:dyDescent="0.3">
      <c r="A548" t="s">
        <v>4449</v>
      </c>
      <c r="B548" t="s">
        <v>19483</v>
      </c>
      <c r="C548" t="s">
        <v>19508</v>
      </c>
      <c r="D548" t="s">
        <v>19615</v>
      </c>
      <c r="E548" s="89">
        <v>0.1909986359945697</v>
      </c>
      <c r="F548" s="89">
        <v>703423</v>
      </c>
      <c r="G548" s="89">
        <v>1</v>
      </c>
      <c r="H548" t="s">
        <v>19630</v>
      </c>
      <c r="I548" s="89"/>
    </row>
    <row r="549" x14ac:dyDescent="0.3">
      <c r="A549" t="s">
        <v>4450</v>
      </c>
      <c r="B549" t="s">
        <v>19483</v>
      </c>
      <c r="C549" t="s">
        <v>19508</v>
      </c>
      <c r="D549" t="s">
        <v>19616</v>
      </c>
      <c r="E549" s="89">
        <v>0.19098670918136659</v>
      </c>
      <c r="F549" s="89">
        <v>703423</v>
      </c>
      <c r="G549" s="89">
        <v>1</v>
      </c>
      <c r="H549" t="s">
        <v>19630</v>
      </c>
      <c r="I549" s="89"/>
    </row>
    <row r="550" x14ac:dyDescent="0.3">
      <c r="A550" t="s">
        <v>4451</v>
      </c>
      <c r="B550" t="s">
        <v>19483</v>
      </c>
      <c r="C550" t="s">
        <v>19508</v>
      </c>
      <c r="D550" t="s">
        <v>19617</v>
      </c>
      <c r="E550" s="89">
        <v>0.19098670918136659</v>
      </c>
      <c r="F550" s="89">
        <v>703423</v>
      </c>
      <c r="G550" s="89">
        <v>1</v>
      </c>
      <c r="H550" t="s">
        <v>19630</v>
      </c>
      <c r="I550" s="89"/>
    </row>
    <row r="551" x14ac:dyDescent="0.3">
      <c r="A551" t="s">
        <v>4452</v>
      </c>
      <c r="B551" t="s">
        <v>19483</v>
      </c>
      <c r="C551" t="s">
        <v>19508</v>
      </c>
      <c r="D551" t="s">
        <v>19618</v>
      </c>
      <c r="E551" s="89">
        <v>9.2380604337618813E-2</v>
      </c>
      <c r="F551" s="89">
        <v>703423</v>
      </c>
      <c r="G551" s="89">
        <v>1</v>
      </c>
      <c r="H551" t="s">
        <v>19630</v>
      </c>
      <c r="I551" s="89"/>
    </row>
    <row r="552" x14ac:dyDescent="0.3">
      <c r="A552" t="s">
        <v>4453</v>
      </c>
      <c r="B552" t="s">
        <v>19483</v>
      </c>
      <c r="C552" t="s">
        <v>19508</v>
      </c>
      <c r="D552" t="s">
        <v>19619</v>
      </c>
      <c r="E552" s="89">
        <v>8.6014024352607105E-2</v>
      </c>
      <c r="F552" s="89">
        <v>703423</v>
      </c>
      <c r="G552" s="89">
        <v>1</v>
      </c>
      <c r="H552" t="s">
        <v>19630</v>
      </c>
      <c r="I552" s="89"/>
    </row>
    <row r="553" x14ac:dyDescent="0.3">
      <c r="A553" t="s">
        <v>4454</v>
      </c>
      <c r="B553" t="s">
        <v>19483</v>
      </c>
      <c r="C553" t="s">
        <v>19508</v>
      </c>
      <c r="D553" t="s">
        <v>19620</v>
      </c>
      <c r="E553" s="89">
        <v>8.3228854080476034E-2</v>
      </c>
      <c r="F553" s="89">
        <v>703423</v>
      </c>
      <c r="G553" s="89">
        <v>1</v>
      </c>
      <c r="H553" t="s">
        <v>19630</v>
      </c>
      <c r="I553" s="89"/>
    </row>
    <row r="554" x14ac:dyDescent="0.3">
      <c r="A554" t="s">
        <v>4455</v>
      </c>
      <c r="B554" t="s">
        <v>19483</v>
      </c>
      <c r="C554" t="s">
        <v>19508</v>
      </c>
      <c r="D554" t="s">
        <v>19621</v>
      </c>
      <c r="E554" s="89">
        <v>5.2655820017378459E-2</v>
      </c>
      <c r="F554" s="89">
        <v>703423</v>
      </c>
      <c r="G554" s="89">
        <v>1</v>
      </c>
      <c r="H554" t="s">
        <v>19630</v>
      </c>
      <c r="I554" s="89"/>
    </row>
    <row r="555" x14ac:dyDescent="0.3">
      <c r="A555" t="s">
        <v>4456</v>
      </c>
      <c r="B555" t="s">
        <v>19483</v>
      </c>
      <c r="C555" t="s">
        <v>19508</v>
      </c>
      <c r="D555" t="s">
        <v>19622</v>
      </c>
      <c r="E555" s="89">
        <v>9.1939689586495482E-2</v>
      </c>
      <c r="F555" s="89">
        <v>703423</v>
      </c>
      <c r="G555" s="89">
        <v>1</v>
      </c>
      <c r="H555" t="s">
        <v>19630</v>
      </c>
      <c r="I555" s="89"/>
    </row>
    <row r="556" x14ac:dyDescent="0.3">
      <c r="A556" t="s">
        <v>4457</v>
      </c>
      <c r="B556" t="s">
        <v>19483</v>
      </c>
      <c r="C556" t="s">
        <v>19508</v>
      </c>
      <c r="D556" t="s">
        <v>19623</v>
      </c>
      <c r="E556" s="89">
        <v>6.3758032350223162E-2</v>
      </c>
      <c r="F556" s="89">
        <v>703423</v>
      </c>
      <c r="G556" s="89">
        <v>1</v>
      </c>
      <c r="H556" t="s">
        <v>19630</v>
      </c>
      <c r="I556" s="89"/>
    </row>
    <row r="557" x14ac:dyDescent="0.3">
      <c r="A557" t="s">
        <v>4458</v>
      </c>
      <c r="B557" t="s">
        <v>19483</v>
      </c>
      <c r="C557" t="s">
        <v>19508</v>
      </c>
      <c r="D557" t="s">
        <v>19624</v>
      </c>
      <c r="E557" s="89">
        <v>0.1377357821850459</v>
      </c>
      <c r="F557" s="89">
        <v>703423</v>
      </c>
      <c r="G557" s="89">
        <v>1</v>
      </c>
      <c r="H557" t="s">
        <v>19630</v>
      </c>
      <c r="I557" s="89"/>
    </row>
    <row r="558" x14ac:dyDescent="0.3">
      <c r="A558" t="s">
        <v>4459</v>
      </c>
      <c r="B558" t="s">
        <v>19483</v>
      </c>
      <c r="C558" t="s">
        <v>19509</v>
      </c>
      <c r="D558" t="s">
        <v>19614</v>
      </c>
      <c r="E558" s="89">
        <v>0</v>
      </c>
      <c r="F558" s="89">
        <v>703423</v>
      </c>
      <c r="G558" s="89">
        <v>1</v>
      </c>
      <c r="H558" t="s">
        <v>19630</v>
      </c>
      <c r="I558" s="89"/>
    </row>
    <row r="559" x14ac:dyDescent="0.3">
      <c r="A559" t="s">
        <v>4460</v>
      </c>
      <c r="B559" t="s">
        <v>19483</v>
      </c>
      <c r="C559" t="s">
        <v>19509</v>
      </c>
      <c r="D559" t="s">
        <v>19615</v>
      </c>
      <c r="E559" s="89">
        <v>0</v>
      </c>
      <c r="F559" s="89">
        <v>703423</v>
      </c>
      <c r="G559" s="89">
        <v>1</v>
      </c>
      <c r="H559" t="s">
        <v>19630</v>
      </c>
      <c r="I559" s="89"/>
    </row>
    <row r="560" x14ac:dyDescent="0.3">
      <c r="A560" t="s">
        <v>4461</v>
      </c>
      <c r="B560" t="s">
        <v>19483</v>
      </c>
      <c r="C560" t="s">
        <v>19509</v>
      </c>
      <c r="D560" t="s">
        <v>19616</v>
      </c>
      <c r="E560" s="89">
        <v>0</v>
      </c>
      <c r="F560" s="89">
        <v>703423</v>
      </c>
      <c r="G560" s="89">
        <v>1</v>
      </c>
      <c r="H560" t="s">
        <v>19630</v>
      </c>
      <c r="I560" s="89"/>
    </row>
    <row r="561" x14ac:dyDescent="0.3">
      <c r="A561" t="s">
        <v>4462</v>
      </c>
      <c r="B561" t="s">
        <v>19483</v>
      </c>
      <c r="C561" t="s">
        <v>19509</v>
      </c>
      <c r="D561" t="s">
        <v>19617</v>
      </c>
      <c r="E561" s="89">
        <v>0</v>
      </c>
      <c r="F561" s="89">
        <v>703423</v>
      </c>
      <c r="G561" s="89">
        <v>1</v>
      </c>
      <c r="H561" t="s">
        <v>19630</v>
      </c>
      <c r="I561" s="89"/>
    </row>
    <row r="562" x14ac:dyDescent="0.3">
      <c r="A562" t="s">
        <v>4463</v>
      </c>
      <c r="B562" t="s">
        <v>19483</v>
      </c>
      <c r="C562" t="s">
        <v>19509</v>
      </c>
      <c r="D562" t="s">
        <v>19618</v>
      </c>
      <c r="E562" s="89">
        <v>0</v>
      </c>
      <c r="F562" s="89">
        <v>703423</v>
      </c>
      <c r="G562" s="89">
        <v>1</v>
      </c>
      <c r="H562" t="s">
        <v>19630</v>
      </c>
      <c r="I562" s="89"/>
    </row>
    <row r="563" x14ac:dyDescent="0.3">
      <c r="A563" t="s">
        <v>4464</v>
      </c>
      <c r="B563" t="s">
        <v>19483</v>
      </c>
      <c r="C563" t="s">
        <v>19509</v>
      </c>
      <c r="D563" t="s">
        <v>19619</v>
      </c>
      <c r="E563" s="89">
        <v>0</v>
      </c>
      <c r="F563" s="89">
        <v>703423</v>
      </c>
      <c r="G563" s="89">
        <v>1</v>
      </c>
      <c r="H563" t="s">
        <v>19630</v>
      </c>
      <c r="I563" s="89"/>
    </row>
    <row r="564" x14ac:dyDescent="0.3">
      <c r="A564" t="s">
        <v>4465</v>
      </c>
      <c r="B564" t="s">
        <v>19483</v>
      </c>
      <c r="C564" t="s">
        <v>19509</v>
      </c>
      <c r="D564" t="s">
        <v>19620</v>
      </c>
      <c r="E564" s="89">
        <v>0</v>
      </c>
      <c r="F564" s="89">
        <v>703423</v>
      </c>
      <c r="G564" s="89">
        <v>1</v>
      </c>
      <c r="H564" t="s">
        <v>19630</v>
      </c>
      <c r="I564" s="89"/>
    </row>
    <row r="565" x14ac:dyDescent="0.3">
      <c r="A565" t="s">
        <v>4466</v>
      </c>
      <c r="B565" t="s">
        <v>19483</v>
      </c>
      <c r="C565" t="s">
        <v>19509</v>
      </c>
      <c r="D565" t="s">
        <v>19621</v>
      </c>
      <c r="E565" s="89">
        <v>0</v>
      </c>
      <c r="F565" s="89">
        <v>703423</v>
      </c>
      <c r="G565" s="89">
        <v>1</v>
      </c>
      <c r="H565" t="s">
        <v>19630</v>
      </c>
      <c r="I565" s="89"/>
    </row>
    <row r="566" x14ac:dyDescent="0.3">
      <c r="A566" t="s">
        <v>4467</v>
      </c>
      <c r="B566" t="s">
        <v>19483</v>
      </c>
      <c r="C566" t="s">
        <v>19509</v>
      </c>
      <c r="D566" t="s">
        <v>19622</v>
      </c>
      <c r="E566" s="89">
        <v>0</v>
      </c>
      <c r="F566" s="89">
        <v>703423</v>
      </c>
      <c r="G566" s="89">
        <v>1</v>
      </c>
      <c r="H566" t="s">
        <v>19630</v>
      </c>
      <c r="I566" s="89"/>
    </row>
    <row r="567" x14ac:dyDescent="0.3">
      <c r="A567" t="s">
        <v>4468</v>
      </c>
      <c r="B567" t="s">
        <v>19483</v>
      </c>
      <c r="C567" t="s">
        <v>19509</v>
      </c>
      <c r="D567" t="s">
        <v>19623</v>
      </c>
      <c r="E567" s="89">
        <v>0</v>
      </c>
      <c r="F567" s="89">
        <v>703423</v>
      </c>
      <c r="G567" s="89">
        <v>1</v>
      </c>
      <c r="H567" t="s">
        <v>19630</v>
      </c>
      <c r="I567" s="89"/>
    </row>
    <row r="568" x14ac:dyDescent="0.3">
      <c r="A568" t="s">
        <v>4469</v>
      </c>
      <c r="B568" t="s">
        <v>19483</v>
      </c>
      <c r="C568" t="s">
        <v>19509</v>
      </c>
      <c r="D568" t="s">
        <v>19624</v>
      </c>
      <c r="E568" s="89">
        <v>0</v>
      </c>
      <c r="F568" s="89">
        <v>703423</v>
      </c>
      <c r="G568" s="89">
        <v>1</v>
      </c>
      <c r="H568" t="s">
        <v>19630</v>
      </c>
      <c r="I568" s="89"/>
    </row>
    <row r="569" x14ac:dyDescent="0.3">
      <c r="A569" t="s">
        <v>4228</v>
      </c>
      <c r="B569" t="s">
        <v>19483</v>
      </c>
      <c r="C569" t="s">
        <v>19488</v>
      </c>
      <c r="D569" t="s">
        <v>19614</v>
      </c>
      <c r="E569" s="89">
        <v>0</v>
      </c>
      <c r="F569" s="89">
        <v>703423</v>
      </c>
      <c r="G569" s="89">
        <v>1</v>
      </c>
      <c r="H569" t="s">
        <v>19630</v>
      </c>
      <c r="I569" s="89"/>
    </row>
    <row r="570" x14ac:dyDescent="0.3">
      <c r="A570" t="s">
        <v>4229</v>
      </c>
      <c r="B570" t="s">
        <v>19483</v>
      </c>
      <c r="C570" t="s">
        <v>19488</v>
      </c>
      <c r="D570" t="s">
        <v>19615</v>
      </c>
      <c r="E570" s="89">
        <v>0</v>
      </c>
      <c r="F570" s="89">
        <v>703423</v>
      </c>
      <c r="G570" s="89">
        <v>1</v>
      </c>
      <c r="H570" t="s">
        <v>19630</v>
      </c>
      <c r="I570" s="89"/>
    </row>
    <row r="571" x14ac:dyDescent="0.3">
      <c r="A571" t="s">
        <v>4230</v>
      </c>
      <c r="B571" t="s">
        <v>19483</v>
      </c>
      <c r="C571" t="s">
        <v>19488</v>
      </c>
      <c r="D571" t="s">
        <v>19616</v>
      </c>
      <c r="E571" s="89">
        <v>0</v>
      </c>
      <c r="F571" s="89">
        <v>703423</v>
      </c>
      <c r="G571" s="89">
        <v>1</v>
      </c>
      <c r="H571" t="s">
        <v>19630</v>
      </c>
      <c r="I571" s="89"/>
    </row>
    <row r="572" x14ac:dyDescent="0.3">
      <c r="A572" t="s">
        <v>4231</v>
      </c>
      <c r="B572" t="s">
        <v>19483</v>
      </c>
      <c r="C572" t="s">
        <v>19488</v>
      </c>
      <c r="D572" t="s">
        <v>19617</v>
      </c>
      <c r="E572" s="89">
        <v>0</v>
      </c>
      <c r="F572" s="89">
        <v>703423</v>
      </c>
      <c r="G572" s="89">
        <v>1</v>
      </c>
      <c r="H572" t="s">
        <v>19630</v>
      </c>
      <c r="I572" s="89"/>
    </row>
    <row r="573" x14ac:dyDescent="0.3">
      <c r="A573" t="s">
        <v>4232</v>
      </c>
      <c r="B573" t="s">
        <v>19483</v>
      </c>
      <c r="C573" t="s">
        <v>19488</v>
      </c>
      <c r="D573" t="s">
        <v>19618</v>
      </c>
      <c r="E573" s="89">
        <v>0</v>
      </c>
      <c r="F573" s="89">
        <v>703423</v>
      </c>
      <c r="G573" s="89">
        <v>1</v>
      </c>
      <c r="H573" t="s">
        <v>19630</v>
      </c>
      <c r="I573" s="89"/>
    </row>
    <row r="574" x14ac:dyDescent="0.3">
      <c r="A574" t="s">
        <v>4233</v>
      </c>
      <c r="B574" t="s">
        <v>19483</v>
      </c>
      <c r="C574" t="s">
        <v>19488</v>
      </c>
      <c r="D574" t="s">
        <v>19619</v>
      </c>
      <c r="E574" s="89">
        <v>0</v>
      </c>
      <c r="F574" s="89">
        <v>703423</v>
      </c>
      <c r="G574" s="89">
        <v>1</v>
      </c>
      <c r="H574" t="s">
        <v>19630</v>
      </c>
      <c r="I574" s="89"/>
    </row>
    <row r="575" x14ac:dyDescent="0.3">
      <c r="A575" t="s">
        <v>4234</v>
      </c>
      <c r="B575" t="s">
        <v>19483</v>
      </c>
      <c r="C575" t="s">
        <v>19488</v>
      </c>
      <c r="D575" t="s">
        <v>19620</v>
      </c>
      <c r="E575" s="89">
        <v>0</v>
      </c>
      <c r="F575" s="89">
        <v>703423</v>
      </c>
      <c r="G575" s="89">
        <v>1</v>
      </c>
      <c r="H575" t="s">
        <v>19630</v>
      </c>
      <c r="I575" s="89"/>
    </row>
    <row r="576" x14ac:dyDescent="0.3">
      <c r="A576" t="s">
        <v>4235</v>
      </c>
      <c r="B576" t="s">
        <v>19483</v>
      </c>
      <c r="C576" t="s">
        <v>19488</v>
      </c>
      <c r="D576" t="s">
        <v>19621</v>
      </c>
      <c r="E576" s="89">
        <v>0</v>
      </c>
      <c r="F576" s="89">
        <v>703423</v>
      </c>
      <c r="G576" s="89">
        <v>1</v>
      </c>
      <c r="H576" t="s">
        <v>19630</v>
      </c>
      <c r="I576" s="89"/>
    </row>
    <row r="577" x14ac:dyDescent="0.3">
      <c r="A577" t="s">
        <v>4236</v>
      </c>
      <c r="B577" t="s">
        <v>19483</v>
      </c>
      <c r="C577" t="s">
        <v>19488</v>
      </c>
      <c r="D577" t="s">
        <v>19622</v>
      </c>
      <c r="E577" s="89">
        <v>0</v>
      </c>
      <c r="F577" s="89">
        <v>703423</v>
      </c>
      <c r="G577" s="89">
        <v>1</v>
      </c>
      <c r="H577" t="s">
        <v>19630</v>
      </c>
      <c r="I577" s="89"/>
    </row>
    <row r="578" x14ac:dyDescent="0.3">
      <c r="A578" t="s">
        <v>4237</v>
      </c>
      <c r="B578" t="s">
        <v>19483</v>
      </c>
      <c r="C578" t="s">
        <v>19488</v>
      </c>
      <c r="D578" t="s">
        <v>19623</v>
      </c>
      <c r="E578" s="89">
        <v>0</v>
      </c>
      <c r="F578" s="89">
        <v>703423</v>
      </c>
      <c r="G578" s="89">
        <v>1</v>
      </c>
      <c r="H578" t="s">
        <v>19630</v>
      </c>
      <c r="I578" s="89"/>
    </row>
    <row r="579" x14ac:dyDescent="0.3">
      <c r="A579" t="s">
        <v>4238</v>
      </c>
      <c r="B579" t="s">
        <v>19483</v>
      </c>
      <c r="C579" t="s">
        <v>19488</v>
      </c>
      <c r="D579" t="s">
        <v>19624</v>
      </c>
      <c r="E579" s="89">
        <v>0</v>
      </c>
      <c r="F579" s="89">
        <v>703423</v>
      </c>
      <c r="G579" s="89">
        <v>1</v>
      </c>
      <c r="H579" t="s">
        <v>19630</v>
      </c>
      <c r="I579" s="89"/>
    </row>
    <row r="580" x14ac:dyDescent="0.3">
      <c r="A580" t="s">
        <v>4481</v>
      </c>
      <c r="B580" t="s">
        <v>19483</v>
      </c>
      <c r="C580" t="s">
        <v>19511</v>
      </c>
      <c r="D580" t="s">
        <v>19614</v>
      </c>
      <c r="E580" s="89">
        <v>7.2436291961993207E-2</v>
      </c>
      <c r="F580" s="89">
        <v>703423</v>
      </c>
      <c r="G580" s="89">
        <v>1</v>
      </c>
      <c r="H580" t="s">
        <v>19630</v>
      </c>
      <c r="I580" s="89"/>
    </row>
    <row r="581" x14ac:dyDescent="0.3">
      <c r="A581" t="s">
        <v>4482</v>
      </c>
      <c r="B581" t="s">
        <v>19483</v>
      </c>
      <c r="C581" t="s">
        <v>19511</v>
      </c>
      <c r="D581" t="s">
        <v>19615</v>
      </c>
      <c r="E581" s="89">
        <v>7.249849590414234E-2</v>
      </c>
      <c r="F581" s="89">
        <v>703423</v>
      </c>
      <c r="G581" s="89">
        <v>1</v>
      </c>
      <c r="H581" t="s">
        <v>19630</v>
      </c>
      <c r="I581" s="89"/>
    </row>
    <row r="582" x14ac:dyDescent="0.3">
      <c r="A582" t="s">
        <v>4483</v>
      </c>
      <c r="B582" t="s">
        <v>19483</v>
      </c>
      <c r="C582" t="s">
        <v>19511</v>
      </c>
      <c r="D582" t="s">
        <v>19616</v>
      </c>
      <c r="E582" s="89">
        <v>7.2436291961993207E-2</v>
      </c>
      <c r="F582" s="89">
        <v>703423</v>
      </c>
      <c r="G582" s="89">
        <v>1</v>
      </c>
      <c r="H582" t="s">
        <v>19630</v>
      </c>
      <c r="I582" s="89"/>
    </row>
    <row r="583" x14ac:dyDescent="0.3">
      <c r="A583" t="s">
        <v>4484</v>
      </c>
      <c r="B583" t="s">
        <v>19483</v>
      </c>
      <c r="C583" t="s">
        <v>19511</v>
      </c>
      <c r="D583" t="s">
        <v>19617</v>
      </c>
      <c r="E583" s="89">
        <v>7.2436291961993207E-2</v>
      </c>
      <c r="F583" s="89">
        <v>703423</v>
      </c>
      <c r="G583" s="89">
        <v>1</v>
      </c>
      <c r="H583" t="s">
        <v>19630</v>
      </c>
      <c r="I583" s="89"/>
    </row>
    <row r="584" x14ac:dyDescent="0.3">
      <c r="A584" t="s">
        <v>4485</v>
      </c>
      <c r="B584" t="s">
        <v>19483</v>
      </c>
      <c r="C584" t="s">
        <v>19511</v>
      </c>
      <c r="D584" t="s">
        <v>19618</v>
      </c>
      <c r="E584" s="89">
        <v>5.1962435342314213E-2</v>
      </c>
      <c r="F584" s="89">
        <v>703423</v>
      </c>
      <c r="G584" s="89">
        <v>1</v>
      </c>
      <c r="H584" t="s">
        <v>19630</v>
      </c>
      <c r="I584" s="89"/>
    </row>
    <row r="585" x14ac:dyDescent="0.3">
      <c r="A585" t="s">
        <v>4486</v>
      </c>
      <c r="B585" t="s">
        <v>19483</v>
      </c>
      <c r="C585" t="s">
        <v>19511</v>
      </c>
      <c r="D585" t="s">
        <v>19619</v>
      </c>
      <c r="E585" s="89">
        <v>4.7445924052957403E-2</v>
      </c>
      <c r="F585" s="89">
        <v>703423</v>
      </c>
      <c r="G585" s="89">
        <v>1</v>
      </c>
      <c r="H585" t="s">
        <v>19630</v>
      </c>
      <c r="I585" s="89"/>
    </row>
    <row r="586" x14ac:dyDescent="0.3">
      <c r="A586" t="s">
        <v>4487</v>
      </c>
      <c r="B586" t="s">
        <v>19483</v>
      </c>
      <c r="C586" t="s">
        <v>19511</v>
      </c>
      <c r="D586" t="s">
        <v>19620</v>
      </c>
      <c r="E586" s="89">
        <v>4.5820660454228362E-2</v>
      </c>
      <c r="F586" s="89">
        <v>703423</v>
      </c>
      <c r="G586" s="89">
        <v>1</v>
      </c>
      <c r="H586" t="s">
        <v>19630</v>
      </c>
      <c r="I586" s="89"/>
    </row>
    <row r="587" x14ac:dyDescent="0.3">
      <c r="A587" t="s">
        <v>4488</v>
      </c>
      <c r="B587" t="s">
        <v>19483</v>
      </c>
      <c r="C587" t="s">
        <v>19511</v>
      </c>
      <c r="D587" t="s">
        <v>19621</v>
      </c>
      <c r="E587" s="89">
        <v>1.8125412598841369E-2</v>
      </c>
      <c r="F587" s="89">
        <v>703423</v>
      </c>
      <c r="G587" s="89">
        <v>1</v>
      </c>
      <c r="H587" t="s">
        <v>19630</v>
      </c>
      <c r="I587" s="89"/>
    </row>
    <row r="588" x14ac:dyDescent="0.3">
      <c r="A588" t="s">
        <v>4489</v>
      </c>
      <c r="B588" t="s">
        <v>19483</v>
      </c>
      <c r="C588" t="s">
        <v>19511</v>
      </c>
      <c r="D588" t="s">
        <v>19622</v>
      </c>
      <c r="E588" s="89">
        <v>5.0945938953559949E-2</v>
      </c>
      <c r="F588" s="89">
        <v>703423</v>
      </c>
      <c r="G588" s="89">
        <v>1</v>
      </c>
      <c r="H588" t="s">
        <v>19630</v>
      </c>
      <c r="I588" s="89"/>
    </row>
    <row r="589" x14ac:dyDescent="0.3">
      <c r="A589" t="s">
        <v>4490</v>
      </c>
      <c r="B589" t="s">
        <v>19483</v>
      </c>
      <c r="C589" t="s">
        <v>19511</v>
      </c>
      <c r="D589" t="s">
        <v>19623</v>
      </c>
      <c r="E589" s="89">
        <v>2.5305673488943581E-2</v>
      </c>
      <c r="F589" s="89">
        <v>703423</v>
      </c>
      <c r="G589" s="89">
        <v>1</v>
      </c>
      <c r="H589" t="s">
        <v>19630</v>
      </c>
      <c r="I589" s="89"/>
    </row>
    <row r="590" x14ac:dyDescent="0.3">
      <c r="A590" t="s">
        <v>4491</v>
      </c>
      <c r="B590" t="s">
        <v>19483</v>
      </c>
      <c r="C590" t="s">
        <v>19511</v>
      </c>
      <c r="D590" t="s">
        <v>19624</v>
      </c>
      <c r="E590" s="89">
        <v>5.3284603374481862E-2</v>
      </c>
      <c r="F590" s="89">
        <v>703423</v>
      </c>
      <c r="G590" s="89">
        <v>1</v>
      </c>
      <c r="H590" t="s">
        <v>19630</v>
      </c>
      <c r="I590" s="89"/>
    </row>
    <row r="591" x14ac:dyDescent="0.3">
      <c r="A591" t="s">
        <v>4492</v>
      </c>
      <c r="B591" t="s">
        <v>19483</v>
      </c>
      <c r="C591" t="s">
        <v>19512</v>
      </c>
      <c r="D591" t="s">
        <v>19614</v>
      </c>
      <c r="E591" s="89">
        <v>0.18736498989236891</v>
      </c>
      <c r="F591" s="89">
        <v>703423</v>
      </c>
      <c r="G591" s="89">
        <v>1</v>
      </c>
      <c r="H591" t="s">
        <v>19630</v>
      </c>
      <c r="I591" s="89"/>
    </row>
    <row r="592" x14ac:dyDescent="0.3">
      <c r="A592" t="s">
        <v>4493</v>
      </c>
      <c r="B592" t="s">
        <v>19483</v>
      </c>
      <c r="C592" t="s">
        <v>19512</v>
      </c>
      <c r="D592" t="s">
        <v>19615</v>
      </c>
      <c r="E592" s="89">
        <v>0.18736498989236891</v>
      </c>
      <c r="F592" s="89">
        <v>703423</v>
      </c>
      <c r="G592" s="89">
        <v>1</v>
      </c>
      <c r="H592" t="s">
        <v>19630</v>
      </c>
      <c r="I592" s="89"/>
    </row>
    <row r="593" x14ac:dyDescent="0.3">
      <c r="A593" t="s">
        <v>4494</v>
      </c>
      <c r="B593" t="s">
        <v>19483</v>
      </c>
      <c r="C593" t="s">
        <v>19512</v>
      </c>
      <c r="D593" t="s">
        <v>19616</v>
      </c>
      <c r="E593" s="89">
        <v>0.18736498989236891</v>
      </c>
      <c r="F593" s="89">
        <v>703423</v>
      </c>
      <c r="G593" s="89">
        <v>1</v>
      </c>
      <c r="H593" t="s">
        <v>19630</v>
      </c>
      <c r="I593" s="89"/>
    </row>
    <row r="594" x14ac:dyDescent="0.3">
      <c r="A594" t="s">
        <v>4495</v>
      </c>
      <c r="B594" t="s">
        <v>19483</v>
      </c>
      <c r="C594" t="s">
        <v>19512</v>
      </c>
      <c r="D594" t="s">
        <v>19617</v>
      </c>
      <c r="E594" s="89">
        <v>0.18736498989236891</v>
      </c>
      <c r="F594" s="89">
        <v>703423</v>
      </c>
      <c r="G594" s="89">
        <v>1</v>
      </c>
      <c r="H594" t="s">
        <v>19630</v>
      </c>
      <c r="I594" s="89"/>
    </row>
    <row r="595" x14ac:dyDescent="0.3">
      <c r="A595" t="s">
        <v>4496</v>
      </c>
      <c r="B595" t="s">
        <v>19483</v>
      </c>
      <c r="C595" t="s">
        <v>19512</v>
      </c>
      <c r="D595" t="s">
        <v>19618</v>
      </c>
      <c r="E595" s="89">
        <v>7.5949764215929014E-2</v>
      </c>
      <c r="F595" s="89">
        <v>703423</v>
      </c>
      <c r="G595" s="89">
        <v>1</v>
      </c>
      <c r="H595" t="s">
        <v>19630</v>
      </c>
      <c r="I595" s="89"/>
    </row>
    <row r="596" x14ac:dyDescent="0.3">
      <c r="A596" t="s">
        <v>4497</v>
      </c>
      <c r="B596" t="s">
        <v>19483</v>
      </c>
      <c r="C596" t="s">
        <v>19512</v>
      </c>
      <c r="D596" t="s">
        <v>19619</v>
      </c>
      <c r="E596" s="89">
        <v>7.1607308911230488E-2</v>
      </c>
      <c r="F596" s="89">
        <v>703423</v>
      </c>
      <c r="G596" s="89">
        <v>1</v>
      </c>
      <c r="H596" t="s">
        <v>19630</v>
      </c>
      <c r="I596" s="89"/>
    </row>
    <row r="597" x14ac:dyDescent="0.3">
      <c r="A597" t="s">
        <v>4498</v>
      </c>
      <c r="B597" t="s">
        <v>19483</v>
      </c>
      <c r="C597" t="s">
        <v>19512</v>
      </c>
      <c r="D597" t="s">
        <v>19620</v>
      </c>
      <c r="E597" s="89">
        <v>6.9353167023320589E-2</v>
      </c>
      <c r="F597" s="89">
        <v>703423</v>
      </c>
      <c r="G597" s="89">
        <v>1</v>
      </c>
      <c r="H597" t="s">
        <v>19630</v>
      </c>
      <c r="I597" s="89"/>
    </row>
    <row r="598" x14ac:dyDescent="0.3">
      <c r="A598" t="s">
        <v>4499</v>
      </c>
      <c r="B598" t="s">
        <v>19483</v>
      </c>
      <c r="C598" t="s">
        <v>19512</v>
      </c>
      <c r="D598" t="s">
        <v>19621</v>
      </c>
      <c r="E598" s="89">
        <v>4.406798393395369E-2</v>
      </c>
      <c r="F598" s="89">
        <v>703423</v>
      </c>
      <c r="G598" s="89">
        <v>1</v>
      </c>
      <c r="H598" t="s">
        <v>19630</v>
      </c>
      <c r="I598" s="89"/>
    </row>
    <row r="599" x14ac:dyDescent="0.3">
      <c r="A599" t="s">
        <v>4500</v>
      </c>
      <c r="B599" t="s">
        <v>19483</v>
      </c>
      <c r="C599" t="s">
        <v>19512</v>
      </c>
      <c r="D599" t="s">
        <v>19622</v>
      </c>
      <c r="E599" s="89">
        <v>7.5258013027371506E-2</v>
      </c>
      <c r="F599" s="89">
        <v>703423</v>
      </c>
      <c r="G599" s="89">
        <v>1</v>
      </c>
      <c r="H599" t="s">
        <v>19630</v>
      </c>
      <c r="I599" s="89"/>
    </row>
    <row r="600" x14ac:dyDescent="0.3">
      <c r="A600" t="s">
        <v>4501</v>
      </c>
      <c r="B600" t="s">
        <v>19483</v>
      </c>
      <c r="C600" t="s">
        <v>19512</v>
      </c>
      <c r="D600" t="s">
        <v>19623</v>
      </c>
      <c r="E600" s="89">
        <v>5.8979114127513638E-2</v>
      </c>
      <c r="F600" s="89">
        <v>703423</v>
      </c>
      <c r="G600" s="89">
        <v>1</v>
      </c>
      <c r="H600" t="s">
        <v>19630</v>
      </c>
      <c r="I600" s="89"/>
    </row>
    <row r="601" x14ac:dyDescent="0.3">
      <c r="A601" t="s">
        <v>4502</v>
      </c>
      <c r="B601" t="s">
        <v>19483</v>
      </c>
      <c r="C601" t="s">
        <v>19512</v>
      </c>
      <c r="D601" t="s">
        <v>19624</v>
      </c>
      <c r="E601" s="89">
        <v>0.12644167448244609</v>
      </c>
      <c r="F601" s="89">
        <v>703423</v>
      </c>
      <c r="G601" s="89">
        <v>1</v>
      </c>
      <c r="H601" t="s">
        <v>19630</v>
      </c>
      <c r="I601" s="89"/>
    </row>
    <row r="602" x14ac:dyDescent="0.3">
      <c r="A602" t="s">
        <v>4503</v>
      </c>
      <c r="B602" t="s">
        <v>19483</v>
      </c>
      <c r="C602" t="s">
        <v>19513</v>
      </c>
      <c r="D602" t="s">
        <v>19614</v>
      </c>
      <c r="E602" s="89">
        <v>0</v>
      </c>
      <c r="F602" s="89">
        <v>703423</v>
      </c>
      <c r="G602" s="89">
        <v>1</v>
      </c>
      <c r="H602" t="s">
        <v>19630</v>
      </c>
      <c r="I602" s="89"/>
    </row>
    <row r="603" x14ac:dyDescent="0.3">
      <c r="A603" t="s">
        <v>4504</v>
      </c>
      <c r="B603" t="s">
        <v>19483</v>
      </c>
      <c r="C603" t="s">
        <v>19513</v>
      </c>
      <c r="D603" t="s">
        <v>19615</v>
      </c>
      <c r="E603" s="89">
        <v>0</v>
      </c>
      <c r="F603" s="89">
        <v>703423</v>
      </c>
      <c r="G603" s="89">
        <v>1</v>
      </c>
      <c r="H603" t="s">
        <v>19630</v>
      </c>
      <c r="I603" s="89"/>
    </row>
    <row r="604" x14ac:dyDescent="0.3">
      <c r="A604" t="s">
        <v>4505</v>
      </c>
      <c r="B604" t="s">
        <v>19483</v>
      </c>
      <c r="C604" t="s">
        <v>19513</v>
      </c>
      <c r="D604" t="s">
        <v>19616</v>
      </c>
      <c r="E604" s="89">
        <v>0</v>
      </c>
      <c r="F604" s="89">
        <v>703423</v>
      </c>
      <c r="G604" s="89">
        <v>1</v>
      </c>
      <c r="H604" t="s">
        <v>19630</v>
      </c>
      <c r="I604" s="89"/>
    </row>
    <row r="605" x14ac:dyDescent="0.3">
      <c r="A605" t="s">
        <v>4506</v>
      </c>
      <c r="B605" t="s">
        <v>19483</v>
      </c>
      <c r="C605" t="s">
        <v>19513</v>
      </c>
      <c r="D605" t="s">
        <v>19617</v>
      </c>
      <c r="E605" s="89">
        <v>0</v>
      </c>
      <c r="F605" s="89">
        <v>703423</v>
      </c>
      <c r="G605" s="89">
        <v>1</v>
      </c>
      <c r="H605" t="s">
        <v>19630</v>
      </c>
      <c r="I605" s="89"/>
    </row>
    <row r="606" x14ac:dyDescent="0.3">
      <c r="A606" t="s">
        <v>4507</v>
      </c>
      <c r="B606" t="s">
        <v>19483</v>
      </c>
      <c r="C606" t="s">
        <v>19513</v>
      </c>
      <c r="D606" t="s">
        <v>19618</v>
      </c>
      <c r="E606" s="89">
        <v>0</v>
      </c>
      <c r="F606" s="89">
        <v>703423</v>
      </c>
      <c r="G606" s="89">
        <v>1</v>
      </c>
      <c r="H606" t="s">
        <v>19630</v>
      </c>
      <c r="I606" s="89"/>
    </row>
    <row r="607" x14ac:dyDescent="0.3">
      <c r="A607" t="s">
        <v>4508</v>
      </c>
      <c r="B607" t="s">
        <v>19483</v>
      </c>
      <c r="C607" t="s">
        <v>19513</v>
      </c>
      <c r="D607" t="s">
        <v>19619</v>
      </c>
      <c r="E607" s="89">
        <v>0</v>
      </c>
      <c r="F607" s="89">
        <v>703423</v>
      </c>
      <c r="G607" s="89">
        <v>1</v>
      </c>
      <c r="H607" t="s">
        <v>19630</v>
      </c>
      <c r="I607" s="89"/>
    </row>
    <row r="608" x14ac:dyDescent="0.3">
      <c r="A608" t="s">
        <v>4509</v>
      </c>
      <c r="B608" t="s">
        <v>19483</v>
      </c>
      <c r="C608" t="s">
        <v>19513</v>
      </c>
      <c r="D608" t="s">
        <v>19620</v>
      </c>
      <c r="E608" s="89">
        <v>0</v>
      </c>
      <c r="F608" s="89">
        <v>703423</v>
      </c>
      <c r="G608" s="89">
        <v>1</v>
      </c>
      <c r="H608" t="s">
        <v>19630</v>
      </c>
      <c r="I608" s="89"/>
    </row>
    <row r="609" x14ac:dyDescent="0.3">
      <c r="A609" t="s">
        <v>4510</v>
      </c>
      <c r="B609" t="s">
        <v>19483</v>
      </c>
      <c r="C609" t="s">
        <v>19513</v>
      </c>
      <c r="D609" t="s">
        <v>19621</v>
      </c>
      <c r="E609" s="89">
        <v>0</v>
      </c>
      <c r="F609" s="89">
        <v>703423</v>
      </c>
      <c r="G609" s="89">
        <v>1</v>
      </c>
      <c r="H609" t="s">
        <v>19630</v>
      </c>
      <c r="I609" s="89"/>
    </row>
    <row r="610" x14ac:dyDescent="0.3">
      <c r="A610" t="s">
        <v>4511</v>
      </c>
      <c r="B610" t="s">
        <v>19483</v>
      </c>
      <c r="C610" t="s">
        <v>19513</v>
      </c>
      <c r="D610" t="s">
        <v>19622</v>
      </c>
      <c r="E610" s="89">
        <v>0</v>
      </c>
      <c r="F610" s="89">
        <v>703423</v>
      </c>
      <c r="G610" s="89">
        <v>1</v>
      </c>
      <c r="H610" t="s">
        <v>19630</v>
      </c>
      <c r="I610" s="89"/>
    </row>
    <row r="611" x14ac:dyDescent="0.3">
      <c r="A611" t="s">
        <v>4512</v>
      </c>
      <c r="B611" t="s">
        <v>19483</v>
      </c>
      <c r="C611" t="s">
        <v>19513</v>
      </c>
      <c r="D611" t="s">
        <v>19623</v>
      </c>
      <c r="E611" s="89">
        <v>0</v>
      </c>
      <c r="F611" s="89">
        <v>703423</v>
      </c>
      <c r="G611" s="89">
        <v>1</v>
      </c>
      <c r="H611" t="s">
        <v>19630</v>
      </c>
      <c r="I611" s="89"/>
    </row>
    <row r="612" x14ac:dyDescent="0.3">
      <c r="A612" t="s">
        <v>4513</v>
      </c>
      <c r="B612" t="s">
        <v>19483</v>
      </c>
      <c r="C612" t="s">
        <v>19513</v>
      </c>
      <c r="D612" t="s">
        <v>19624</v>
      </c>
      <c r="E612" s="89">
        <v>0</v>
      </c>
      <c r="F612" s="89">
        <v>703423</v>
      </c>
      <c r="G612" s="89">
        <v>1</v>
      </c>
      <c r="H612" t="s">
        <v>19630</v>
      </c>
      <c r="I612" s="89"/>
    </row>
    <row r="613" x14ac:dyDescent="0.3">
      <c r="A613" t="s">
        <v>4514</v>
      </c>
      <c r="B613" t="s">
        <v>19483</v>
      </c>
      <c r="C613" t="s">
        <v>19514</v>
      </c>
      <c r="D613" t="s">
        <v>19614</v>
      </c>
      <c r="E613" s="89">
        <v>0</v>
      </c>
      <c r="F613" s="89">
        <v>703423</v>
      </c>
      <c r="G613" s="89">
        <v>1</v>
      </c>
      <c r="H613" t="s">
        <v>19630</v>
      </c>
      <c r="I613" s="89"/>
    </row>
    <row r="614" x14ac:dyDescent="0.3">
      <c r="A614" t="s">
        <v>4515</v>
      </c>
      <c r="B614" t="s">
        <v>19483</v>
      </c>
      <c r="C614" t="s">
        <v>19514</v>
      </c>
      <c r="D614" t="s">
        <v>19615</v>
      </c>
      <c r="E614" s="89">
        <v>0</v>
      </c>
      <c r="F614" s="89">
        <v>703423</v>
      </c>
      <c r="G614" s="89">
        <v>1</v>
      </c>
      <c r="H614" t="s">
        <v>19630</v>
      </c>
      <c r="I614" s="89"/>
    </row>
    <row r="615" x14ac:dyDescent="0.3">
      <c r="A615" t="s">
        <v>4516</v>
      </c>
      <c r="B615" t="s">
        <v>19483</v>
      </c>
      <c r="C615" t="s">
        <v>19514</v>
      </c>
      <c r="D615" t="s">
        <v>19616</v>
      </c>
      <c r="E615" s="89">
        <v>0</v>
      </c>
      <c r="F615" s="89">
        <v>703423</v>
      </c>
      <c r="G615" s="89">
        <v>1</v>
      </c>
      <c r="H615" t="s">
        <v>19630</v>
      </c>
      <c r="I615" s="89"/>
    </row>
    <row r="616" x14ac:dyDescent="0.3">
      <c r="A616" t="s">
        <v>4517</v>
      </c>
      <c r="B616" t="s">
        <v>19483</v>
      </c>
      <c r="C616" t="s">
        <v>19514</v>
      </c>
      <c r="D616" t="s">
        <v>19617</v>
      </c>
      <c r="E616" s="89">
        <v>0</v>
      </c>
      <c r="F616" s="89">
        <v>703423</v>
      </c>
      <c r="G616" s="89">
        <v>1</v>
      </c>
      <c r="H616" t="s">
        <v>19630</v>
      </c>
      <c r="I616" s="89"/>
    </row>
    <row r="617" x14ac:dyDescent="0.3">
      <c r="A617" t="s">
        <v>4518</v>
      </c>
      <c r="B617" t="s">
        <v>19483</v>
      </c>
      <c r="C617" t="s">
        <v>19514</v>
      </c>
      <c r="D617" t="s">
        <v>19618</v>
      </c>
      <c r="E617" s="89">
        <v>0</v>
      </c>
      <c r="F617" s="89">
        <v>703423</v>
      </c>
      <c r="G617" s="89">
        <v>1</v>
      </c>
      <c r="H617" t="s">
        <v>19630</v>
      </c>
      <c r="I617" s="89"/>
    </row>
    <row r="618" x14ac:dyDescent="0.3">
      <c r="A618" t="s">
        <v>4519</v>
      </c>
      <c r="B618" t="s">
        <v>19483</v>
      </c>
      <c r="C618" t="s">
        <v>19514</v>
      </c>
      <c r="D618" t="s">
        <v>19619</v>
      </c>
      <c r="E618" s="89">
        <v>0</v>
      </c>
      <c r="F618" s="89">
        <v>703423</v>
      </c>
      <c r="G618" s="89">
        <v>1</v>
      </c>
      <c r="H618" t="s">
        <v>19630</v>
      </c>
      <c r="I618" s="89"/>
    </row>
    <row r="619" x14ac:dyDescent="0.3">
      <c r="A619" t="s">
        <v>4520</v>
      </c>
      <c r="B619" t="s">
        <v>19483</v>
      </c>
      <c r="C619" t="s">
        <v>19514</v>
      </c>
      <c r="D619" t="s">
        <v>19620</v>
      </c>
      <c r="E619" s="89">
        <v>0</v>
      </c>
      <c r="F619" s="89">
        <v>703423</v>
      </c>
      <c r="G619" s="89">
        <v>1</v>
      </c>
      <c r="H619" t="s">
        <v>19630</v>
      </c>
      <c r="I619" s="89"/>
    </row>
    <row r="620" x14ac:dyDescent="0.3">
      <c r="A620" t="s">
        <v>4521</v>
      </c>
      <c r="B620" t="s">
        <v>19483</v>
      </c>
      <c r="C620" t="s">
        <v>19514</v>
      </c>
      <c r="D620" t="s">
        <v>19621</v>
      </c>
      <c r="E620" s="89">
        <v>0</v>
      </c>
      <c r="F620" s="89">
        <v>703423</v>
      </c>
      <c r="G620" s="89">
        <v>1</v>
      </c>
      <c r="H620" t="s">
        <v>19630</v>
      </c>
      <c r="I620" s="89"/>
    </row>
    <row r="621" x14ac:dyDescent="0.3">
      <c r="A621" t="s">
        <v>4522</v>
      </c>
      <c r="B621" t="s">
        <v>19483</v>
      </c>
      <c r="C621" t="s">
        <v>19514</v>
      </c>
      <c r="D621" t="s">
        <v>19622</v>
      </c>
      <c r="E621" s="89">
        <v>0</v>
      </c>
      <c r="F621" s="89">
        <v>703423</v>
      </c>
      <c r="G621" s="89">
        <v>1</v>
      </c>
      <c r="H621" t="s">
        <v>19630</v>
      </c>
      <c r="I621" s="89"/>
    </row>
    <row r="622" x14ac:dyDescent="0.3">
      <c r="A622" t="s">
        <v>4523</v>
      </c>
      <c r="B622" t="s">
        <v>19483</v>
      </c>
      <c r="C622" t="s">
        <v>19514</v>
      </c>
      <c r="D622" t="s">
        <v>19623</v>
      </c>
      <c r="E622" s="89">
        <v>0</v>
      </c>
      <c r="F622" s="89">
        <v>703423</v>
      </c>
      <c r="G622" s="89">
        <v>1</v>
      </c>
      <c r="H622" t="s">
        <v>19630</v>
      </c>
      <c r="I622" s="89"/>
    </row>
    <row r="623" x14ac:dyDescent="0.3">
      <c r="A623" t="s">
        <v>4524</v>
      </c>
      <c r="B623" t="s">
        <v>19483</v>
      </c>
      <c r="C623" t="s">
        <v>19514</v>
      </c>
      <c r="D623" t="s">
        <v>19624</v>
      </c>
      <c r="E623" s="89">
        <v>0</v>
      </c>
      <c r="F623" s="89">
        <v>703423</v>
      </c>
      <c r="G623" s="89">
        <v>1</v>
      </c>
      <c r="H623" t="s">
        <v>19630</v>
      </c>
      <c r="I623" s="89"/>
    </row>
    <row r="624" x14ac:dyDescent="0.3">
      <c r="A624" t="s">
        <v>4525</v>
      </c>
      <c r="B624" t="s">
        <v>19483</v>
      </c>
      <c r="C624" t="s">
        <v>19515</v>
      </c>
      <c r="D624" t="s">
        <v>19614</v>
      </c>
      <c r="E624" s="89">
        <v>5.1725874296676209E-2</v>
      </c>
      <c r="F624" s="89">
        <v>703423</v>
      </c>
      <c r="G624" s="89">
        <v>1</v>
      </c>
      <c r="H624" t="s">
        <v>19630</v>
      </c>
      <c r="I624" s="89"/>
    </row>
    <row r="625" x14ac:dyDescent="0.3">
      <c r="A625" t="s">
        <v>4526</v>
      </c>
      <c r="B625" t="s">
        <v>19483</v>
      </c>
      <c r="C625" t="s">
        <v>19515</v>
      </c>
      <c r="D625" t="s">
        <v>19615</v>
      </c>
      <c r="E625" s="89">
        <v>5.1732579135903241E-2</v>
      </c>
      <c r="F625" s="89">
        <v>703423</v>
      </c>
      <c r="G625" s="89">
        <v>1</v>
      </c>
      <c r="H625" t="s">
        <v>19630</v>
      </c>
      <c r="I625" s="89"/>
    </row>
    <row r="626" x14ac:dyDescent="0.3">
      <c r="A626" t="s">
        <v>4527</v>
      </c>
      <c r="B626" t="s">
        <v>19483</v>
      </c>
      <c r="C626" t="s">
        <v>19515</v>
      </c>
      <c r="D626" t="s">
        <v>19616</v>
      </c>
      <c r="E626" s="89">
        <v>5.1725874296676209E-2</v>
      </c>
      <c r="F626" s="89">
        <v>703423</v>
      </c>
      <c r="G626" s="89">
        <v>1</v>
      </c>
      <c r="H626" t="s">
        <v>19630</v>
      </c>
      <c r="I626" s="89"/>
    </row>
    <row r="627" x14ac:dyDescent="0.3">
      <c r="A627" t="s">
        <v>4528</v>
      </c>
      <c r="B627" t="s">
        <v>19483</v>
      </c>
      <c r="C627" t="s">
        <v>19515</v>
      </c>
      <c r="D627" t="s">
        <v>19617</v>
      </c>
      <c r="E627" s="89">
        <v>5.1730898996503558E-2</v>
      </c>
      <c r="F627" s="89">
        <v>703423</v>
      </c>
      <c r="G627" s="89">
        <v>1</v>
      </c>
      <c r="H627" t="s">
        <v>19630</v>
      </c>
      <c r="I627" s="89"/>
    </row>
    <row r="628" x14ac:dyDescent="0.3">
      <c r="A628" t="s">
        <v>4529</v>
      </c>
      <c r="B628" t="s">
        <v>19483</v>
      </c>
      <c r="C628" t="s">
        <v>19515</v>
      </c>
      <c r="D628" t="s">
        <v>19618</v>
      </c>
      <c r="E628" s="89">
        <v>4.0244421644756258E-2</v>
      </c>
      <c r="F628" s="89">
        <v>703423</v>
      </c>
      <c r="G628" s="89">
        <v>1</v>
      </c>
      <c r="H628" t="s">
        <v>19630</v>
      </c>
      <c r="I628" s="89"/>
    </row>
    <row r="629" x14ac:dyDescent="0.3">
      <c r="A629" t="s">
        <v>4530</v>
      </c>
      <c r="B629" t="s">
        <v>19483</v>
      </c>
      <c r="C629" t="s">
        <v>19515</v>
      </c>
      <c r="D629" t="s">
        <v>19619</v>
      </c>
      <c r="E629" s="89">
        <v>3.7337564831107423E-2</v>
      </c>
      <c r="F629" s="89">
        <v>703423</v>
      </c>
      <c r="G629" s="89">
        <v>1</v>
      </c>
      <c r="H629" t="s">
        <v>19630</v>
      </c>
      <c r="I629" s="89"/>
    </row>
    <row r="630" x14ac:dyDescent="0.3">
      <c r="A630" t="s">
        <v>4531</v>
      </c>
      <c r="B630" t="s">
        <v>19483</v>
      </c>
      <c r="C630" t="s">
        <v>19515</v>
      </c>
      <c r="D630" t="s">
        <v>19620</v>
      </c>
      <c r="E630" s="89">
        <v>3.6025475705228613E-2</v>
      </c>
      <c r="F630" s="89">
        <v>703423</v>
      </c>
      <c r="G630" s="89">
        <v>1</v>
      </c>
      <c r="H630" t="s">
        <v>19630</v>
      </c>
      <c r="I630" s="89"/>
    </row>
    <row r="631" x14ac:dyDescent="0.3">
      <c r="A631" t="s">
        <v>4532</v>
      </c>
      <c r="B631" t="s">
        <v>19483</v>
      </c>
      <c r="C631" t="s">
        <v>19515</v>
      </c>
      <c r="D631" t="s">
        <v>19621</v>
      </c>
      <c r="E631" s="89">
        <v>9.6856627782480158E-3</v>
      </c>
      <c r="F631" s="89">
        <v>703423</v>
      </c>
      <c r="G631" s="89">
        <v>1</v>
      </c>
      <c r="H631" t="s">
        <v>19630</v>
      </c>
      <c r="I631" s="89"/>
    </row>
    <row r="632" x14ac:dyDescent="0.3">
      <c r="A632" t="s">
        <v>4533</v>
      </c>
      <c r="B632" t="s">
        <v>19483</v>
      </c>
      <c r="C632" t="s">
        <v>19515</v>
      </c>
      <c r="D632" t="s">
        <v>19622</v>
      </c>
      <c r="E632" s="89">
        <v>3.8800657501180107E-2</v>
      </c>
      <c r="F632" s="89">
        <v>703423</v>
      </c>
      <c r="G632" s="89">
        <v>1</v>
      </c>
      <c r="H632" t="s">
        <v>19630</v>
      </c>
      <c r="I632" s="89"/>
    </row>
    <row r="633" x14ac:dyDescent="0.3">
      <c r="A633" t="s">
        <v>4534</v>
      </c>
      <c r="B633" t="s">
        <v>19483</v>
      </c>
      <c r="C633" t="s">
        <v>19515</v>
      </c>
      <c r="D633" t="s">
        <v>19623</v>
      </c>
      <c r="E633" s="89">
        <v>1.7611711926412369E-2</v>
      </c>
      <c r="F633" s="89">
        <v>703423</v>
      </c>
      <c r="G633" s="89">
        <v>1</v>
      </c>
      <c r="H633" t="s">
        <v>19630</v>
      </c>
      <c r="I633" s="89"/>
    </row>
    <row r="634" x14ac:dyDescent="0.3">
      <c r="A634" t="s">
        <v>4535</v>
      </c>
      <c r="B634" t="s">
        <v>19483</v>
      </c>
      <c r="C634" t="s">
        <v>19515</v>
      </c>
      <c r="D634" t="s">
        <v>19624</v>
      </c>
      <c r="E634" s="89">
        <v>3.77729217716994E-2</v>
      </c>
      <c r="F634" s="89">
        <v>703423</v>
      </c>
      <c r="G634" s="89">
        <v>1</v>
      </c>
      <c r="H634" t="s">
        <v>19630</v>
      </c>
      <c r="I634" s="89"/>
    </row>
    <row r="635" x14ac:dyDescent="0.3">
      <c r="A635" t="s">
        <v>4536</v>
      </c>
      <c r="B635" t="s">
        <v>19483</v>
      </c>
      <c r="C635" t="s">
        <v>19516</v>
      </c>
      <c r="D635" t="s">
        <v>19614</v>
      </c>
      <c r="E635" s="89">
        <v>7.466182431244227E-3</v>
      </c>
      <c r="F635" s="89">
        <v>703423</v>
      </c>
      <c r="G635" s="89">
        <v>1</v>
      </c>
      <c r="H635" t="s">
        <v>19630</v>
      </c>
      <c r="I635" s="89"/>
    </row>
    <row r="636" x14ac:dyDescent="0.3">
      <c r="A636" t="s">
        <v>4537</v>
      </c>
      <c r="B636" t="s">
        <v>19483</v>
      </c>
      <c r="C636" t="s">
        <v>19516</v>
      </c>
      <c r="D636" t="s">
        <v>19615</v>
      </c>
      <c r="E636" s="89">
        <v>7.4686470534532437E-3</v>
      </c>
      <c r="F636" s="89">
        <v>703423</v>
      </c>
      <c r="G636" s="89">
        <v>1</v>
      </c>
      <c r="H636" t="s">
        <v>19630</v>
      </c>
      <c r="I636" s="89"/>
    </row>
    <row r="637" x14ac:dyDescent="0.3">
      <c r="A637" t="s">
        <v>4538</v>
      </c>
      <c r="B637" t="s">
        <v>19483</v>
      </c>
      <c r="C637" t="s">
        <v>19516</v>
      </c>
      <c r="D637" t="s">
        <v>19616</v>
      </c>
      <c r="E637" s="89">
        <v>7.466182431244227E-3</v>
      </c>
      <c r="F637" s="89">
        <v>703423</v>
      </c>
      <c r="G637" s="89">
        <v>1</v>
      </c>
      <c r="H637" t="s">
        <v>19630</v>
      </c>
      <c r="I637" s="89"/>
    </row>
    <row r="638" x14ac:dyDescent="0.3">
      <c r="A638" t="s">
        <v>4539</v>
      </c>
      <c r="B638" t="s">
        <v>19483</v>
      </c>
      <c r="C638" t="s">
        <v>19516</v>
      </c>
      <c r="D638" t="s">
        <v>19617</v>
      </c>
      <c r="E638" s="89">
        <v>7.4667837972006816E-3</v>
      </c>
      <c r="F638" s="89">
        <v>703423</v>
      </c>
      <c r="G638" s="89">
        <v>1</v>
      </c>
      <c r="H638" t="s">
        <v>19630</v>
      </c>
      <c r="I638" s="89"/>
    </row>
    <row r="639" x14ac:dyDescent="0.3">
      <c r="A639" t="s">
        <v>4540</v>
      </c>
      <c r="B639" t="s">
        <v>19483</v>
      </c>
      <c r="C639" t="s">
        <v>19516</v>
      </c>
      <c r="D639" t="s">
        <v>19618</v>
      </c>
      <c r="E639" s="89">
        <v>5.9793466653122462E-3</v>
      </c>
      <c r="F639" s="89">
        <v>703423</v>
      </c>
      <c r="G639" s="89">
        <v>1</v>
      </c>
      <c r="H639" t="s">
        <v>19630</v>
      </c>
      <c r="I639" s="89"/>
    </row>
    <row r="640" x14ac:dyDescent="0.3">
      <c r="A640" t="s">
        <v>4541</v>
      </c>
      <c r="B640" t="s">
        <v>19483</v>
      </c>
      <c r="C640" t="s">
        <v>19516</v>
      </c>
      <c r="D640" t="s">
        <v>19619</v>
      </c>
      <c r="E640" s="89">
        <v>5.5084438006064336E-3</v>
      </c>
      <c r="F640" s="89">
        <v>703423</v>
      </c>
      <c r="G640" s="89">
        <v>1</v>
      </c>
      <c r="H640" t="s">
        <v>19630</v>
      </c>
      <c r="I640" s="89"/>
    </row>
    <row r="641" x14ac:dyDescent="0.3">
      <c r="A641" t="s">
        <v>4542</v>
      </c>
      <c r="B641" t="s">
        <v>19483</v>
      </c>
      <c r="C641" t="s">
        <v>19516</v>
      </c>
      <c r="D641" t="s">
        <v>19620</v>
      </c>
      <c r="E641" s="89">
        <v>5.3077551803364532E-3</v>
      </c>
      <c r="F641" s="89">
        <v>703423</v>
      </c>
      <c r="G641" s="89">
        <v>1</v>
      </c>
      <c r="H641" t="s">
        <v>19630</v>
      </c>
      <c r="I641" s="89"/>
    </row>
    <row r="642" x14ac:dyDescent="0.3">
      <c r="A642" t="s">
        <v>4543</v>
      </c>
      <c r="B642" t="s">
        <v>19483</v>
      </c>
      <c r="C642" t="s">
        <v>19516</v>
      </c>
      <c r="D642" t="s">
        <v>19621</v>
      </c>
      <c r="E642" s="89">
        <v>1.3819525364438031E-3</v>
      </c>
      <c r="F642" s="89">
        <v>703423</v>
      </c>
      <c r="G642" s="89">
        <v>1</v>
      </c>
      <c r="H642" t="s">
        <v>19630</v>
      </c>
      <c r="I642" s="89"/>
    </row>
    <row r="643" x14ac:dyDescent="0.3">
      <c r="A643" t="s">
        <v>4544</v>
      </c>
      <c r="B643" t="s">
        <v>19483</v>
      </c>
      <c r="C643" t="s">
        <v>19516</v>
      </c>
      <c r="D643" t="s">
        <v>19622</v>
      </c>
      <c r="E643" s="89">
        <v>5.7758868254391719E-3</v>
      </c>
      <c r="F643" s="89">
        <v>703423</v>
      </c>
      <c r="G643" s="89">
        <v>1</v>
      </c>
      <c r="H643" t="s">
        <v>19630</v>
      </c>
      <c r="I643" s="89"/>
    </row>
    <row r="644" x14ac:dyDescent="0.3">
      <c r="A644" t="s">
        <v>4545</v>
      </c>
      <c r="B644" t="s">
        <v>19483</v>
      </c>
      <c r="C644" t="s">
        <v>19516</v>
      </c>
      <c r="D644" t="s">
        <v>19623</v>
      </c>
      <c r="E644" s="89">
        <v>2.476977964185743E-3</v>
      </c>
      <c r="F644" s="89">
        <v>703423</v>
      </c>
      <c r="G644" s="89">
        <v>1</v>
      </c>
      <c r="H644" t="s">
        <v>19630</v>
      </c>
      <c r="I644" s="89"/>
    </row>
    <row r="645" x14ac:dyDescent="0.3">
      <c r="A645" t="s">
        <v>4546</v>
      </c>
      <c r="B645" t="s">
        <v>19483</v>
      </c>
      <c r="C645" t="s">
        <v>19516</v>
      </c>
      <c r="D645" t="s">
        <v>19624</v>
      </c>
      <c r="E645" s="89">
        <v>5.3113636591848113E-3</v>
      </c>
      <c r="F645" s="89">
        <v>703423</v>
      </c>
      <c r="G645" s="89">
        <v>1</v>
      </c>
      <c r="H645" t="s">
        <v>19630</v>
      </c>
      <c r="I645" s="89"/>
    </row>
    <row r="646" x14ac:dyDescent="0.3">
      <c r="A646" t="s">
        <v>4547</v>
      </c>
      <c r="B646" t="s">
        <v>19483</v>
      </c>
      <c r="C646" t="s">
        <v>19517</v>
      </c>
      <c r="D646" t="s">
        <v>19614</v>
      </c>
      <c r="E646" s="89">
        <v>0</v>
      </c>
      <c r="F646" s="89">
        <v>703423</v>
      </c>
      <c r="G646" s="89">
        <v>1</v>
      </c>
      <c r="H646" t="s">
        <v>19630</v>
      </c>
      <c r="I646" s="89"/>
    </row>
    <row r="647" x14ac:dyDescent="0.3">
      <c r="A647" t="s">
        <v>4548</v>
      </c>
      <c r="B647" t="s">
        <v>19483</v>
      </c>
      <c r="C647" t="s">
        <v>19517</v>
      </c>
      <c r="D647" t="s">
        <v>19615</v>
      </c>
      <c r="E647" s="89">
        <v>0</v>
      </c>
      <c r="F647" s="89">
        <v>703423</v>
      </c>
      <c r="G647" s="89">
        <v>1</v>
      </c>
      <c r="H647" t="s">
        <v>19630</v>
      </c>
      <c r="I647" s="89"/>
    </row>
    <row r="648" x14ac:dyDescent="0.3">
      <c r="A648" t="s">
        <v>4549</v>
      </c>
      <c r="B648" t="s">
        <v>19483</v>
      </c>
      <c r="C648" t="s">
        <v>19517</v>
      </c>
      <c r="D648" t="s">
        <v>19616</v>
      </c>
      <c r="E648" s="89">
        <v>0</v>
      </c>
      <c r="F648" s="89">
        <v>703423</v>
      </c>
      <c r="G648" s="89">
        <v>1</v>
      </c>
      <c r="H648" t="s">
        <v>19630</v>
      </c>
      <c r="I648" s="89"/>
    </row>
    <row r="649" x14ac:dyDescent="0.3">
      <c r="A649" t="s">
        <v>4550</v>
      </c>
      <c r="B649" t="s">
        <v>19483</v>
      </c>
      <c r="C649" t="s">
        <v>19517</v>
      </c>
      <c r="D649" t="s">
        <v>19617</v>
      </c>
      <c r="E649" s="89">
        <v>0</v>
      </c>
      <c r="F649" s="89">
        <v>703423</v>
      </c>
      <c r="G649" s="89">
        <v>1</v>
      </c>
      <c r="H649" t="s">
        <v>19630</v>
      </c>
      <c r="I649" s="89"/>
    </row>
    <row r="650" x14ac:dyDescent="0.3">
      <c r="A650" t="s">
        <v>4551</v>
      </c>
      <c r="B650" t="s">
        <v>19483</v>
      </c>
      <c r="C650" t="s">
        <v>19517</v>
      </c>
      <c r="D650" t="s">
        <v>19618</v>
      </c>
      <c r="E650" s="89">
        <v>0</v>
      </c>
      <c r="F650" s="89">
        <v>703423</v>
      </c>
      <c r="G650" s="89">
        <v>1</v>
      </c>
      <c r="H650" t="s">
        <v>19630</v>
      </c>
      <c r="I650" s="89"/>
    </row>
    <row r="651" x14ac:dyDescent="0.3">
      <c r="A651" t="s">
        <v>4552</v>
      </c>
      <c r="B651" t="s">
        <v>19483</v>
      </c>
      <c r="C651" t="s">
        <v>19517</v>
      </c>
      <c r="D651" t="s">
        <v>19619</v>
      </c>
      <c r="E651" s="89">
        <v>0</v>
      </c>
      <c r="F651" s="89">
        <v>703423</v>
      </c>
      <c r="G651" s="89">
        <v>1</v>
      </c>
      <c r="H651" t="s">
        <v>19630</v>
      </c>
      <c r="I651" s="89"/>
    </row>
    <row r="652" x14ac:dyDescent="0.3">
      <c r="A652" t="s">
        <v>4553</v>
      </c>
      <c r="B652" t="s">
        <v>19483</v>
      </c>
      <c r="C652" t="s">
        <v>19517</v>
      </c>
      <c r="D652" t="s">
        <v>19620</v>
      </c>
      <c r="E652" s="89">
        <v>0</v>
      </c>
      <c r="F652" s="89">
        <v>703423</v>
      </c>
      <c r="G652" s="89">
        <v>1</v>
      </c>
      <c r="H652" t="s">
        <v>19630</v>
      </c>
      <c r="I652" s="89"/>
    </row>
    <row r="653" x14ac:dyDescent="0.3">
      <c r="A653" t="s">
        <v>4554</v>
      </c>
      <c r="B653" t="s">
        <v>19483</v>
      </c>
      <c r="C653" t="s">
        <v>19517</v>
      </c>
      <c r="D653" t="s">
        <v>19621</v>
      </c>
      <c r="E653" s="89">
        <v>0</v>
      </c>
      <c r="F653" s="89">
        <v>703423</v>
      </c>
      <c r="G653" s="89">
        <v>1</v>
      </c>
      <c r="H653" t="s">
        <v>19630</v>
      </c>
      <c r="I653" s="89"/>
    </row>
    <row r="654" x14ac:dyDescent="0.3">
      <c r="A654" t="s">
        <v>4555</v>
      </c>
      <c r="B654" t="s">
        <v>19483</v>
      </c>
      <c r="C654" t="s">
        <v>19517</v>
      </c>
      <c r="D654" t="s">
        <v>19622</v>
      </c>
      <c r="E654" s="89">
        <v>0</v>
      </c>
      <c r="F654" s="89">
        <v>703423</v>
      </c>
      <c r="G654" s="89">
        <v>1</v>
      </c>
      <c r="H654" t="s">
        <v>19630</v>
      </c>
      <c r="I654" s="89"/>
    </row>
    <row r="655" x14ac:dyDescent="0.3">
      <c r="A655" t="s">
        <v>4556</v>
      </c>
      <c r="B655" t="s">
        <v>19483</v>
      </c>
      <c r="C655" t="s">
        <v>19517</v>
      </c>
      <c r="D655" t="s">
        <v>19623</v>
      </c>
      <c r="E655" s="89">
        <v>0</v>
      </c>
      <c r="F655" s="89">
        <v>703423</v>
      </c>
      <c r="G655" s="89">
        <v>1</v>
      </c>
      <c r="H655" t="s">
        <v>19630</v>
      </c>
      <c r="I655" s="89"/>
    </row>
    <row r="656" x14ac:dyDescent="0.3">
      <c r="A656" t="s">
        <v>4557</v>
      </c>
      <c r="B656" t="s">
        <v>19483</v>
      </c>
      <c r="C656" t="s">
        <v>19517</v>
      </c>
      <c r="D656" t="s">
        <v>19624</v>
      </c>
      <c r="E656" s="89">
        <v>0</v>
      </c>
      <c r="F656" s="89">
        <v>703423</v>
      </c>
      <c r="G656" s="89">
        <v>1</v>
      </c>
      <c r="H656" t="s">
        <v>19630</v>
      </c>
      <c r="I656" s="89"/>
    </row>
    <row r="657" x14ac:dyDescent="0.3">
      <c r="A657" t="s">
        <v>4558</v>
      </c>
      <c r="B657" t="s">
        <v>19483</v>
      </c>
      <c r="C657" t="s">
        <v>19518</v>
      </c>
      <c r="D657" t="s">
        <v>19614</v>
      </c>
      <c r="E657" s="89">
        <v>0</v>
      </c>
      <c r="F657" s="89">
        <v>703423</v>
      </c>
      <c r="G657" s="89">
        <v>1</v>
      </c>
      <c r="H657" t="s">
        <v>19630</v>
      </c>
      <c r="I657" s="89"/>
    </row>
    <row r="658" x14ac:dyDescent="0.3">
      <c r="A658" t="s">
        <v>4559</v>
      </c>
      <c r="B658" t="s">
        <v>19483</v>
      </c>
      <c r="C658" t="s">
        <v>19518</v>
      </c>
      <c r="D658" t="s">
        <v>19615</v>
      </c>
      <c r="E658" s="89">
        <v>0</v>
      </c>
      <c r="F658" s="89">
        <v>703423</v>
      </c>
      <c r="G658" s="89">
        <v>1</v>
      </c>
      <c r="H658" t="s">
        <v>19630</v>
      </c>
      <c r="I658" s="89"/>
    </row>
    <row r="659" x14ac:dyDescent="0.3">
      <c r="A659" t="s">
        <v>4560</v>
      </c>
      <c r="B659" t="s">
        <v>19483</v>
      </c>
      <c r="C659" t="s">
        <v>19518</v>
      </c>
      <c r="D659" t="s">
        <v>19616</v>
      </c>
      <c r="E659" s="89">
        <v>0</v>
      </c>
      <c r="F659" s="89">
        <v>703423</v>
      </c>
      <c r="G659" s="89">
        <v>1</v>
      </c>
      <c r="H659" t="s">
        <v>19630</v>
      </c>
      <c r="I659" s="89"/>
    </row>
    <row r="660" x14ac:dyDescent="0.3">
      <c r="A660" t="s">
        <v>4561</v>
      </c>
      <c r="B660" t="s">
        <v>19483</v>
      </c>
      <c r="C660" t="s">
        <v>19518</v>
      </c>
      <c r="D660" t="s">
        <v>19617</v>
      </c>
      <c r="E660" s="89">
        <v>0</v>
      </c>
      <c r="F660" s="89">
        <v>703423</v>
      </c>
      <c r="G660" s="89">
        <v>1</v>
      </c>
      <c r="H660" t="s">
        <v>19630</v>
      </c>
      <c r="I660" s="89"/>
    </row>
    <row r="661" x14ac:dyDescent="0.3">
      <c r="A661" t="s">
        <v>4562</v>
      </c>
      <c r="B661" t="s">
        <v>19483</v>
      </c>
      <c r="C661" t="s">
        <v>19518</v>
      </c>
      <c r="D661" t="s">
        <v>19618</v>
      </c>
      <c r="E661" s="89">
        <v>0</v>
      </c>
      <c r="F661" s="89">
        <v>703423</v>
      </c>
      <c r="G661" s="89">
        <v>1</v>
      </c>
      <c r="H661" t="s">
        <v>19630</v>
      </c>
      <c r="I661" s="89"/>
    </row>
    <row r="662" x14ac:dyDescent="0.3">
      <c r="A662" t="s">
        <v>4563</v>
      </c>
      <c r="B662" t="s">
        <v>19483</v>
      </c>
      <c r="C662" t="s">
        <v>19518</v>
      </c>
      <c r="D662" t="s">
        <v>19619</v>
      </c>
      <c r="E662" s="89">
        <v>0</v>
      </c>
      <c r="F662" s="89">
        <v>703423</v>
      </c>
      <c r="G662" s="89">
        <v>1</v>
      </c>
      <c r="H662" t="s">
        <v>19630</v>
      </c>
      <c r="I662" s="89"/>
    </row>
    <row r="663" x14ac:dyDescent="0.3">
      <c r="A663" t="s">
        <v>4564</v>
      </c>
      <c r="B663" t="s">
        <v>19483</v>
      </c>
      <c r="C663" t="s">
        <v>19518</v>
      </c>
      <c r="D663" t="s">
        <v>19620</v>
      </c>
      <c r="E663" s="89">
        <v>0</v>
      </c>
      <c r="F663" s="89">
        <v>703423</v>
      </c>
      <c r="G663" s="89">
        <v>1</v>
      </c>
      <c r="H663" t="s">
        <v>19630</v>
      </c>
      <c r="I663" s="89"/>
    </row>
    <row r="664" x14ac:dyDescent="0.3">
      <c r="A664" t="s">
        <v>4565</v>
      </c>
      <c r="B664" t="s">
        <v>19483</v>
      </c>
      <c r="C664" t="s">
        <v>19518</v>
      </c>
      <c r="D664" t="s">
        <v>19621</v>
      </c>
      <c r="E664" s="89">
        <v>0</v>
      </c>
      <c r="F664" s="89">
        <v>703423</v>
      </c>
      <c r="G664" s="89">
        <v>1</v>
      </c>
      <c r="H664" t="s">
        <v>19630</v>
      </c>
      <c r="I664" s="89"/>
    </row>
    <row r="665" x14ac:dyDescent="0.3">
      <c r="A665" t="s">
        <v>4566</v>
      </c>
      <c r="B665" t="s">
        <v>19483</v>
      </c>
      <c r="C665" t="s">
        <v>19518</v>
      </c>
      <c r="D665" t="s">
        <v>19622</v>
      </c>
      <c r="E665" s="89">
        <v>0</v>
      </c>
      <c r="F665" s="89">
        <v>703423</v>
      </c>
      <c r="G665" s="89">
        <v>1</v>
      </c>
      <c r="H665" t="s">
        <v>19630</v>
      </c>
      <c r="I665" s="89"/>
    </row>
    <row r="666" x14ac:dyDescent="0.3">
      <c r="A666" t="s">
        <v>4567</v>
      </c>
      <c r="B666" t="s">
        <v>19483</v>
      </c>
      <c r="C666" t="s">
        <v>19518</v>
      </c>
      <c r="D666" t="s">
        <v>19623</v>
      </c>
      <c r="E666" s="89">
        <v>0</v>
      </c>
      <c r="F666" s="89">
        <v>703423</v>
      </c>
      <c r="G666" s="89">
        <v>1</v>
      </c>
      <c r="H666" t="s">
        <v>19630</v>
      </c>
      <c r="I666" s="89"/>
    </row>
    <row r="667" x14ac:dyDescent="0.3">
      <c r="A667" t="s">
        <v>4568</v>
      </c>
      <c r="B667" t="s">
        <v>19483</v>
      </c>
      <c r="C667" t="s">
        <v>19518</v>
      </c>
      <c r="D667" t="s">
        <v>19624</v>
      </c>
      <c r="E667" s="89">
        <v>0</v>
      </c>
      <c r="F667" s="89">
        <v>703423</v>
      </c>
      <c r="G667" s="89">
        <v>1</v>
      </c>
      <c r="H667" t="s">
        <v>19630</v>
      </c>
      <c r="I667" s="89"/>
    </row>
    <row r="668" x14ac:dyDescent="0.3">
      <c r="A668" t="s">
        <v>4569</v>
      </c>
      <c r="B668" t="s">
        <v>19483</v>
      </c>
      <c r="C668" t="s">
        <v>19519</v>
      </c>
      <c r="D668" t="s">
        <v>19614</v>
      </c>
      <c r="E668" s="89">
        <v>0</v>
      </c>
      <c r="F668" s="89">
        <v>703423</v>
      </c>
      <c r="G668" s="89">
        <v>1</v>
      </c>
      <c r="H668" t="s">
        <v>19630</v>
      </c>
      <c r="I668" s="89"/>
    </row>
    <row r="669" x14ac:dyDescent="0.3">
      <c r="A669" t="s">
        <v>4570</v>
      </c>
      <c r="B669" t="s">
        <v>19483</v>
      </c>
      <c r="C669" t="s">
        <v>19519</v>
      </c>
      <c r="D669" t="s">
        <v>19615</v>
      </c>
      <c r="E669" s="89">
        <v>0</v>
      </c>
      <c r="F669" s="89">
        <v>703423</v>
      </c>
      <c r="G669" s="89">
        <v>1</v>
      </c>
      <c r="H669" t="s">
        <v>19630</v>
      </c>
      <c r="I669" s="89"/>
    </row>
    <row r="670" x14ac:dyDescent="0.3">
      <c r="A670" t="s">
        <v>4571</v>
      </c>
      <c r="B670" t="s">
        <v>19483</v>
      </c>
      <c r="C670" t="s">
        <v>19519</v>
      </c>
      <c r="D670" t="s">
        <v>19616</v>
      </c>
      <c r="E670" s="89">
        <v>0</v>
      </c>
      <c r="F670" s="89">
        <v>703423</v>
      </c>
      <c r="G670" s="89">
        <v>1</v>
      </c>
      <c r="H670" t="s">
        <v>19630</v>
      </c>
      <c r="I670" s="89"/>
    </row>
    <row r="671" x14ac:dyDescent="0.3">
      <c r="A671" t="s">
        <v>4572</v>
      </c>
      <c r="B671" t="s">
        <v>19483</v>
      </c>
      <c r="C671" t="s">
        <v>19519</v>
      </c>
      <c r="D671" t="s">
        <v>19617</v>
      </c>
      <c r="E671" s="89">
        <v>0</v>
      </c>
      <c r="F671" s="89">
        <v>703423</v>
      </c>
      <c r="G671" s="89">
        <v>1</v>
      </c>
      <c r="H671" t="s">
        <v>19630</v>
      </c>
      <c r="I671" s="89"/>
    </row>
    <row r="672" x14ac:dyDescent="0.3">
      <c r="A672" t="s">
        <v>4573</v>
      </c>
      <c r="B672" t="s">
        <v>19483</v>
      </c>
      <c r="C672" t="s">
        <v>19519</v>
      </c>
      <c r="D672" t="s">
        <v>19618</v>
      </c>
      <c r="E672" s="89">
        <v>0</v>
      </c>
      <c r="F672" s="89">
        <v>703423</v>
      </c>
      <c r="G672" s="89">
        <v>1</v>
      </c>
      <c r="H672" t="s">
        <v>19630</v>
      </c>
      <c r="I672" s="89"/>
    </row>
    <row r="673" x14ac:dyDescent="0.3">
      <c r="A673" t="s">
        <v>4574</v>
      </c>
      <c r="B673" t="s">
        <v>19483</v>
      </c>
      <c r="C673" t="s">
        <v>19519</v>
      </c>
      <c r="D673" t="s">
        <v>19619</v>
      </c>
      <c r="E673" s="89">
        <v>0</v>
      </c>
      <c r="F673" s="89">
        <v>703423</v>
      </c>
      <c r="G673" s="89">
        <v>1</v>
      </c>
      <c r="H673" t="s">
        <v>19630</v>
      </c>
      <c r="I673" s="89"/>
    </row>
    <row r="674" x14ac:dyDescent="0.3">
      <c r="A674" t="s">
        <v>4575</v>
      </c>
      <c r="B674" t="s">
        <v>19483</v>
      </c>
      <c r="C674" t="s">
        <v>19519</v>
      </c>
      <c r="D674" t="s">
        <v>19620</v>
      </c>
      <c r="E674" s="89">
        <v>0</v>
      </c>
      <c r="F674" s="89">
        <v>703423</v>
      </c>
      <c r="G674" s="89">
        <v>1</v>
      </c>
      <c r="H674" t="s">
        <v>19630</v>
      </c>
      <c r="I674" s="89"/>
    </row>
    <row r="675" x14ac:dyDescent="0.3">
      <c r="A675" t="s">
        <v>4576</v>
      </c>
      <c r="B675" t="s">
        <v>19483</v>
      </c>
      <c r="C675" t="s">
        <v>19519</v>
      </c>
      <c r="D675" t="s">
        <v>19621</v>
      </c>
      <c r="E675" s="89">
        <v>0</v>
      </c>
      <c r="F675" s="89">
        <v>703423</v>
      </c>
      <c r="G675" s="89">
        <v>1</v>
      </c>
      <c r="H675" t="s">
        <v>19630</v>
      </c>
      <c r="I675" s="89"/>
    </row>
    <row r="676" x14ac:dyDescent="0.3">
      <c r="A676" t="s">
        <v>4577</v>
      </c>
      <c r="B676" t="s">
        <v>19483</v>
      </c>
      <c r="C676" t="s">
        <v>19519</v>
      </c>
      <c r="D676" t="s">
        <v>19622</v>
      </c>
      <c r="E676" s="89">
        <v>0</v>
      </c>
      <c r="F676" s="89">
        <v>703423</v>
      </c>
      <c r="G676" s="89">
        <v>1</v>
      </c>
      <c r="H676" t="s">
        <v>19630</v>
      </c>
      <c r="I676" s="89"/>
    </row>
    <row r="677" x14ac:dyDescent="0.3">
      <c r="A677" t="s">
        <v>4578</v>
      </c>
      <c r="B677" t="s">
        <v>19483</v>
      </c>
      <c r="C677" t="s">
        <v>19519</v>
      </c>
      <c r="D677" t="s">
        <v>19623</v>
      </c>
      <c r="E677" s="89">
        <v>0</v>
      </c>
      <c r="F677" s="89">
        <v>703423</v>
      </c>
      <c r="G677" s="89">
        <v>1</v>
      </c>
      <c r="H677" t="s">
        <v>19630</v>
      </c>
      <c r="I677" s="89"/>
    </row>
    <row r="678" x14ac:dyDescent="0.3">
      <c r="A678" t="s">
        <v>4579</v>
      </c>
      <c r="B678" t="s">
        <v>19483</v>
      </c>
      <c r="C678" t="s">
        <v>19519</v>
      </c>
      <c r="D678" t="s">
        <v>19624</v>
      </c>
      <c r="E678" s="89">
        <v>0</v>
      </c>
      <c r="F678" s="89">
        <v>703423</v>
      </c>
      <c r="G678" s="89">
        <v>1</v>
      </c>
      <c r="H678" t="s">
        <v>19630</v>
      </c>
      <c r="I678" s="89"/>
    </row>
    <row r="679" x14ac:dyDescent="0.3">
      <c r="A679" t="s">
        <v>4580</v>
      </c>
      <c r="B679" t="s">
        <v>19483</v>
      </c>
      <c r="C679" t="s">
        <v>19520</v>
      </c>
      <c r="D679" t="s">
        <v>19614</v>
      </c>
      <c r="E679" s="89">
        <v>0.37287375485665858</v>
      </c>
      <c r="F679" s="89">
        <v>703423</v>
      </c>
      <c r="G679" s="89">
        <v>1</v>
      </c>
      <c r="H679" t="s">
        <v>19630</v>
      </c>
      <c r="I679" s="89"/>
    </row>
    <row r="680" x14ac:dyDescent="0.3">
      <c r="A680" t="s">
        <v>4581</v>
      </c>
      <c r="B680" t="s">
        <v>19483</v>
      </c>
      <c r="C680" t="s">
        <v>19520</v>
      </c>
      <c r="D680" t="s">
        <v>19615</v>
      </c>
      <c r="E680" s="89">
        <v>0.37305794304099982</v>
      </c>
      <c r="F680" s="89">
        <v>703423</v>
      </c>
      <c r="G680" s="89">
        <v>1</v>
      </c>
      <c r="H680" t="s">
        <v>19630</v>
      </c>
      <c r="I680" s="89"/>
    </row>
    <row r="681" x14ac:dyDescent="0.3">
      <c r="A681" t="s">
        <v>4582</v>
      </c>
      <c r="B681" t="s">
        <v>19483</v>
      </c>
      <c r="C681" t="s">
        <v>19520</v>
      </c>
      <c r="D681" t="s">
        <v>19616</v>
      </c>
      <c r="E681" s="89">
        <v>0.37287375485665858</v>
      </c>
      <c r="F681" s="89">
        <v>703423</v>
      </c>
      <c r="G681" s="89">
        <v>1</v>
      </c>
      <c r="H681" t="s">
        <v>19630</v>
      </c>
      <c r="I681" s="89"/>
    </row>
    <row r="682" x14ac:dyDescent="0.3">
      <c r="A682" t="s">
        <v>4583</v>
      </c>
      <c r="B682" t="s">
        <v>19483</v>
      </c>
      <c r="C682" t="s">
        <v>19520</v>
      </c>
      <c r="D682" t="s">
        <v>19617</v>
      </c>
      <c r="E682" s="89">
        <v>0.37288647741080883</v>
      </c>
      <c r="F682" s="89">
        <v>703423</v>
      </c>
      <c r="G682" s="89">
        <v>1</v>
      </c>
      <c r="H682" t="s">
        <v>19630</v>
      </c>
      <c r="I682" s="89"/>
    </row>
    <row r="683" x14ac:dyDescent="0.3">
      <c r="A683" t="s">
        <v>4584</v>
      </c>
      <c r="B683" t="s">
        <v>19483</v>
      </c>
      <c r="C683" t="s">
        <v>19520</v>
      </c>
      <c r="D683" t="s">
        <v>19618</v>
      </c>
      <c r="E683" s="89">
        <v>0.297878191534173</v>
      </c>
      <c r="F683" s="89">
        <v>703423</v>
      </c>
      <c r="G683" s="89">
        <v>1</v>
      </c>
      <c r="H683" t="s">
        <v>19630</v>
      </c>
      <c r="I683" s="89"/>
    </row>
    <row r="684" x14ac:dyDescent="0.3">
      <c r="A684" t="s">
        <v>4585</v>
      </c>
      <c r="B684" t="s">
        <v>19483</v>
      </c>
      <c r="C684" t="s">
        <v>19520</v>
      </c>
      <c r="D684" t="s">
        <v>19619</v>
      </c>
      <c r="E684" s="89">
        <v>0.27646284145892602</v>
      </c>
      <c r="F684" s="89">
        <v>703423</v>
      </c>
      <c r="G684" s="89">
        <v>1</v>
      </c>
      <c r="H684" t="s">
        <v>19630</v>
      </c>
      <c r="I684" s="89"/>
    </row>
    <row r="685" x14ac:dyDescent="0.3">
      <c r="A685" t="s">
        <v>4586</v>
      </c>
      <c r="B685" t="s">
        <v>19483</v>
      </c>
      <c r="C685" t="s">
        <v>19520</v>
      </c>
      <c r="D685" t="s">
        <v>19620</v>
      </c>
      <c r="E685" s="89">
        <v>0.26619851347763729</v>
      </c>
      <c r="F685" s="89">
        <v>703423</v>
      </c>
      <c r="G685" s="89">
        <v>1</v>
      </c>
      <c r="H685" t="s">
        <v>19630</v>
      </c>
      <c r="I685" s="89"/>
    </row>
    <row r="686" x14ac:dyDescent="0.3">
      <c r="A686" t="s">
        <v>4587</v>
      </c>
      <c r="B686" t="s">
        <v>19483</v>
      </c>
      <c r="C686" t="s">
        <v>19520</v>
      </c>
      <c r="D686" t="s">
        <v>19621</v>
      </c>
      <c r="E686" s="89">
        <v>8.1290436792468626E-2</v>
      </c>
      <c r="F686" s="89">
        <v>703423</v>
      </c>
      <c r="G686" s="89">
        <v>1</v>
      </c>
      <c r="H686" t="s">
        <v>19630</v>
      </c>
      <c r="I686" s="89"/>
    </row>
    <row r="687" x14ac:dyDescent="0.3">
      <c r="A687" t="s">
        <v>4588</v>
      </c>
      <c r="B687" t="s">
        <v>19483</v>
      </c>
      <c r="C687" t="s">
        <v>19520</v>
      </c>
      <c r="D687" t="s">
        <v>19622</v>
      </c>
      <c r="E687" s="89">
        <v>0.28924304727176459</v>
      </c>
      <c r="F687" s="89">
        <v>703423</v>
      </c>
      <c r="G687" s="89">
        <v>1</v>
      </c>
      <c r="H687" t="s">
        <v>19630</v>
      </c>
      <c r="I687" s="89"/>
    </row>
    <row r="688" x14ac:dyDescent="0.3">
      <c r="A688" t="s">
        <v>4589</v>
      </c>
      <c r="B688" t="s">
        <v>19483</v>
      </c>
      <c r="C688" t="s">
        <v>19520</v>
      </c>
      <c r="D688" t="s">
        <v>19623</v>
      </c>
      <c r="E688" s="89">
        <v>0.12680577675737459</v>
      </c>
      <c r="F688" s="89">
        <v>703423</v>
      </c>
      <c r="G688" s="89">
        <v>1</v>
      </c>
      <c r="H688" t="s">
        <v>19630</v>
      </c>
      <c r="I688" s="89"/>
    </row>
    <row r="689" x14ac:dyDescent="0.3">
      <c r="A689" t="s">
        <v>4590</v>
      </c>
      <c r="B689" t="s">
        <v>19483</v>
      </c>
      <c r="C689" t="s">
        <v>19520</v>
      </c>
      <c r="D689" t="s">
        <v>19624</v>
      </c>
      <c r="E689" s="89">
        <v>0.27084064157382592</v>
      </c>
      <c r="F689" s="89">
        <v>703423</v>
      </c>
      <c r="G689" s="89">
        <v>1</v>
      </c>
      <c r="H689" t="s">
        <v>19630</v>
      </c>
      <c r="I689" s="89"/>
    </row>
    <row r="690" x14ac:dyDescent="0.3">
      <c r="A690" t="s">
        <v>4349</v>
      </c>
      <c r="B690" t="s">
        <v>19483</v>
      </c>
      <c r="C690" t="s">
        <v>19499</v>
      </c>
      <c r="D690" t="s">
        <v>19614</v>
      </c>
      <c r="E690" s="89">
        <v>0</v>
      </c>
      <c r="F690" s="89">
        <v>703423</v>
      </c>
      <c r="G690" s="89">
        <v>1</v>
      </c>
      <c r="H690" t="s">
        <v>19630</v>
      </c>
      <c r="I690" s="89"/>
    </row>
    <row r="691" x14ac:dyDescent="0.3">
      <c r="A691" t="s">
        <v>4350</v>
      </c>
      <c r="B691" t="s">
        <v>19483</v>
      </c>
      <c r="C691" t="s">
        <v>19499</v>
      </c>
      <c r="D691" t="s">
        <v>19615</v>
      </c>
      <c r="E691" s="89">
        <v>0</v>
      </c>
      <c r="F691" s="89">
        <v>703423</v>
      </c>
      <c r="G691" s="89">
        <v>1</v>
      </c>
      <c r="H691" t="s">
        <v>19630</v>
      </c>
      <c r="I691" s="89"/>
    </row>
    <row r="692" x14ac:dyDescent="0.3">
      <c r="A692" t="s">
        <v>4351</v>
      </c>
      <c r="B692" t="s">
        <v>19483</v>
      </c>
      <c r="C692" t="s">
        <v>19499</v>
      </c>
      <c r="D692" t="s">
        <v>19616</v>
      </c>
      <c r="E692" s="89">
        <v>0</v>
      </c>
      <c r="F692" s="89">
        <v>703423</v>
      </c>
      <c r="G692" s="89">
        <v>1</v>
      </c>
      <c r="H692" t="s">
        <v>19630</v>
      </c>
      <c r="I692" s="89"/>
    </row>
    <row r="693" x14ac:dyDescent="0.3">
      <c r="A693" t="s">
        <v>4352</v>
      </c>
      <c r="B693" t="s">
        <v>19483</v>
      </c>
      <c r="C693" t="s">
        <v>19499</v>
      </c>
      <c r="D693" t="s">
        <v>19617</v>
      </c>
      <c r="E693" s="89">
        <v>0</v>
      </c>
      <c r="F693" s="89">
        <v>703423</v>
      </c>
      <c r="G693" s="89">
        <v>1</v>
      </c>
      <c r="H693" t="s">
        <v>19630</v>
      </c>
      <c r="I693" s="89"/>
    </row>
    <row r="694" x14ac:dyDescent="0.3">
      <c r="A694" t="s">
        <v>4353</v>
      </c>
      <c r="B694" t="s">
        <v>19483</v>
      </c>
      <c r="C694" t="s">
        <v>19499</v>
      </c>
      <c r="D694" t="s">
        <v>19618</v>
      </c>
      <c r="E694" s="89">
        <v>0</v>
      </c>
      <c r="F694" s="89">
        <v>703423</v>
      </c>
      <c r="G694" s="89">
        <v>1</v>
      </c>
      <c r="H694" t="s">
        <v>19630</v>
      </c>
      <c r="I694" s="89"/>
    </row>
    <row r="695" x14ac:dyDescent="0.3">
      <c r="A695" t="s">
        <v>4354</v>
      </c>
      <c r="B695" t="s">
        <v>19483</v>
      </c>
      <c r="C695" t="s">
        <v>19499</v>
      </c>
      <c r="D695" t="s">
        <v>19619</v>
      </c>
      <c r="E695" s="89">
        <v>0</v>
      </c>
      <c r="F695" s="89">
        <v>703423</v>
      </c>
      <c r="G695" s="89">
        <v>1</v>
      </c>
      <c r="H695" t="s">
        <v>19630</v>
      </c>
      <c r="I695" s="89"/>
    </row>
    <row r="696" x14ac:dyDescent="0.3">
      <c r="A696" t="s">
        <v>4355</v>
      </c>
      <c r="B696" t="s">
        <v>19483</v>
      </c>
      <c r="C696" t="s">
        <v>19499</v>
      </c>
      <c r="D696" t="s">
        <v>19620</v>
      </c>
      <c r="E696" s="89">
        <v>0</v>
      </c>
      <c r="F696" s="89">
        <v>703423</v>
      </c>
      <c r="G696" s="89">
        <v>1</v>
      </c>
      <c r="H696" t="s">
        <v>19630</v>
      </c>
      <c r="I696" s="89"/>
    </row>
    <row r="697" x14ac:dyDescent="0.3">
      <c r="A697" t="s">
        <v>4356</v>
      </c>
      <c r="B697" t="s">
        <v>19483</v>
      </c>
      <c r="C697" t="s">
        <v>19499</v>
      </c>
      <c r="D697" t="s">
        <v>19621</v>
      </c>
      <c r="E697" s="89">
        <v>0</v>
      </c>
      <c r="F697" s="89">
        <v>703423</v>
      </c>
      <c r="G697" s="89">
        <v>1</v>
      </c>
      <c r="H697" t="s">
        <v>19630</v>
      </c>
      <c r="I697" s="89"/>
    </row>
    <row r="698" x14ac:dyDescent="0.3">
      <c r="A698" t="s">
        <v>4357</v>
      </c>
      <c r="B698" t="s">
        <v>19483</v>
      </c>
      <c r="C698" t="s">
        <v>19499</v>
      </c>
      <c r="D698" t="s">
        <v>19622</v>
      </c>
      <c r="E698" s="89">
        <v>0</v>
      </c>
      <c r="F698" s="89">
        <v>703423</v>
      </c>
      <c r="G698" s="89">
        <v>1</v>
      </c>
      <c r="H698" t="s">
        <v>19630</v>
      </c>
      <c r="I698" s="89"/>
    </row>
    <row r="699" x14ac:dyDescent="0.3">
      <c r="A699" t="s">
        <v>4358</v>
      </c>
      <c r="B699" t="s">
        <v>19483</v>
      </c>
      <c r="C699" t="s">
        <v>19499</v>
      </c>
      <c r="D699" t="s">
        <v>19623</v>
      </c>
      <c r="E699" s="89">
        <v>0</v>
      </c>
      <c r="F699" s="89">
        <v>703423</v>
      </c>
      <c r="G699" s="89">
        <v>1</v>
      </c>
      <c r="H699" t="s">
        <v>19630</v>
      </c>
      <c r="I699" s="89"/>
    </row>
    <row r="700" x14ac:dyDescent="0.3">
      <c r="A700" t="s">
        <v>4359</v>
      </c>
      <c r="B700" t="s">
        <v>19483</v>
      </c>
      <c r="C700" t="s">
        <v>19499</v>
      </c>
      <c r="D700" t="s">
        <v>19624</v>
      </c>
      <c r="E700" s="89">
        <v>0</v>
      </c>
      <c r="F700" s="89">
        <v>703423</v>
      </c>
      <c r="G700" s="89">
        <v>1</v>
      </c>
      <c r="H700" t="s">
        <v>19630</v>
      </c>
      <c r="I700" s="89"/>
    </row>
    <row r="701" x14ac:dyDescent="0.3">
      <c r="A701" t="s">
        <v>4602</v>
      </c>
      <c r="B701" t="s">
        <v>19483</v>
      </c>
      <c r="C701" t="s">
        <v>19522</v>
      </c>
      <c r="D701" t="s">
        <v>19614</v>
      </c>
      <c r="E701" s="89">
        <v>4.1427847650174217E-2</v>
      </c>
      <c r="F701" s="89">
        <v>703423</v>
      </c>
      <c r="G701" s="89">
        <v>1</v>
      </c>
      <c r="H701" t="s">
        <v>19630</v>
      </c>
      <c r="I701" s="89"/>
    </row>
    <row r="702" x14ac:dyDescent="0.3">
      <c r="A702" t="s">
        <v>4603</v>
      </c>
      <c r="B702" t="s">
        <v>19483</v>
      </c>
      <c r="C702" t="s">
        <v>19522</v>
      </c>
      <c r="D702" t="s">
        <v>19615</v>
      </c>
      <c r="E702" s="89">
        <v>4.155193639099812E-2</v>
      </c>
      <c r="F702" s="89">
        <v>703423</v>
      </c>
      <c r="G702" s="89">
        <v>1</v>
      </c>
      <c r="H702" t="s">
        <v>19630</v>
      </c>
      <c r="I702" s="89"/>
    </row>
    <row r="703" x14ac:dyDescent="0.3">
      <c r="A703" t="s">
        <v>4604</v>
      </c>
      <c r="B703" t="s">
        <v>19483</v>
      </c>
      <c r="C703" t="s">
        <v>19522</v>
      </c>
      <c r="D703" t="s">
        <v>19616</v>
      </c>
      <c r="E703" s="89">
        <v>4.1427847650174217E-2</v>
      </c>
      <c r="F703" s="89">
        <v>703423</v>
      </c>
      <c r="G703" s="89">
        <v>1</v>
      </c>
      <c r="H703" t="s">
        <v>19630</v>
      </c>
      <c r="I703" s="89"/>
    </row>
    <row r="704" x14ac:dyDescent="0.3">
      <c r="A704" t="s">
        <v>4605</v>
      </c>
      <c r="B704" t="s">
        <v>19483</v>
      </c>
      <c r="C704" t="s">
        <v>19522</v>
      </c>
      <c r="D704" t="s">
        <v>19617</v>
      </c>
      <c r="E704" s="89">
        <v>4.155193639099812E-2</v>
      </c>
      <c r="F704" s="89">
        <v>703423</v>
      </c>
      <c r="G704" s="89">
        <v>1</v>
      </c>
      <c r="H704" t="s">
        <v>19630</v>
      </c>
      <c r="I704" s="89"/>
    </row>
    <row r="705" x14ac:dyDescent="0.3">
      <c r="A705" t="s">
        <v>4606</v>
      </c>
      <c r="B705" t="s">
        <v>19483</v>
      </c>
      <c r="C705" t="s">
        <v>19522</v>
      </c>
      <c r="D705" t="s">
        <v>19618</v>
      </c>
      <c r="E705" s="89">
        <v>2.7551286787057889E-2</v>
      </c>
      <c r="F705" s="89">
        <v>703423</v>
      </c>
      <c r="G705" s="89">
        <v>1</v>
      </c>
      <c r="H705" t="s">
        <v>19630</v>
      </c>
      <c r="I705" s="89"/>
    </row>
    <row r="706" x14ac:dyDescent="0.3">
      <c r="A706" t="s">
        <v>4607</v>
      </c>
      <c r="B706" t="s">
        <v>19483</v>
      </c>
      <c r="C706" t="s">
        <v>19522</v>
      </c>
      <c r="D706" t="s">
        <v>19619</v>
      </c>
      <c r="E706" s="89">
        <v>2.5317201449474799E-2</v>
      </c>
      <c r="F706" s="89">
        <v>703423</v>
      </c>
      <c r="G706" s="89">
        <v>1</v>
      </c>
      <c r="H706" t="s">
        <v>19630</v>
      </c>
      <c r="I706" s="89"/>
    </row>
    <row r="707" x14ac:dyDescent="0.3">
      <c r="A707" t="s">
        <v>4608</v>
      </c>
      <c r="B707" t="s">
        <v>19483</v>
      </c>
      <c r="C707" t="s">
        <v>19522</v>
      </c>
      <c r="D707" t="s">
        <v>19620</v>
      </c>
      <c r="E707" s="89">
        <v>2.444122192603013E-2</v>
      </c>
      <c r="F707" s="89">
        <v>703423</v>
      </c>
      <c r="G707" s="89">
        <v>1</v>
      </c>
      <c r="H707" t="s">
        <v>19630</v>
      </c>
      <c r="I707" s="89"/>
    </row>
    <row r="708" x14ac:dyDescent="0.3">
      <c r="A708" t="s">
        <v>4609</v>
      </c>
      <c r="B708" t="s">
        <v>19483</v>
      </c>
      <c r="C708" t="s">
        <v>19522</v>
      </c>
      <c r="D708" t="s">
        <v>19621</v>
      </c>
      <c r="E708" s="89">
        <v>9.0860889794969028E-3</v>
      </c>
      <c r="F708" s="89">
        <v>703423</v>
      </c>
      <c r="G708" s="89">
        <v>1</v>
      </c>
      <c r="H708" t="s">
        <v>19630</v>
      </c>
      <c r="I708" s="89"/>
    </row>
    <row r="709" x14ac:dyDescent="0.3">
      <c r="A709" t="s">
        <v>4610</v>
      </c>
      <c r="B709" t="s">
        <v>19483</v>
      </c>
      <c r="C709" t="s">
        <v>19522</v>
      </c>
      <c r="D709" t="s">
        <v>19622</v>
      </c>
      <c r="E709" s="89">
        <v>2.2204385161924699E-2</v>
      </c>
      <c r="F709" s="89">
        <v>703423</v>
      </c>
      <c r="G709" s="89">
        <v>1</v>
      </c>
      <c r="H709" t="s">
        <v>19630</v>
      </c>
      <c r="I709" s="89"/>
    </row>
    <row r="710" x14ac:dyDescent="0.3">
      <c r="A710" t="s">
        <v>4611</v>
      </c>
      <c r="B710" t="s">
        <v>19483</v>
      </c>
      <c r="C710" t="s">
        <v>19522</v>
      </c>
      <c r="D710" t="s">
        <v>19623</v>
      </c>
      <c r="E710" s="89">
        <v>1.4361205958989711E-2</v>
      </c>
      <c r="F710" s="89">
        <v>703423</v>
      </c>
      <c r="G710" s="89">
        <v>1</v>
      </c>
      <c r="H710" t="s">
        <v>19630</v>
      </c>
      <c r="I710" s="89"/>
    </row>
    <row r="711" x14ac:dyDescent="0.3">
      <c r="A711" t="s">
        <v>4612</v>
      </c>
      <c r="B711" t="s">
        <v>19483</v>
      </c>
      <c r="C711" t="s">
        <v>19522</v>
      </c>
      <c r="D711" t="s">
        <v>19624</v>
      </c>
      <c r="E711" s="89">
        <v>3.0949940025683489E-2</v>
      </c>
      <c r="F711" s="89">
        <v>703423</v>
      </c>
      <c r="G711" s="89">
        <v>1</v>
      </c>
      <c r="H711" t="s">
        <v>19630</v>
      </c>
      <c r="I711" s="89"/>
    </row>
    <row r="712" x14ac:dyDescent="0.3">
      <c r="A712" t="s">
        <v>4613</v>
      </c>
      <c r="B712" t="s">
        <v>19483</v>
      </c>
      <c r="C712" t="s">
        <v>19614</v>
      </c>
      <c r="D712" t="s">
        <v>19614</v>
      </c>
      <c r="E712" s="89">
        <v>1</v>
      </c>
      <c r="F712" s="89">
        <v>703423</v>
      </c>
      <c r="G712" s="89">
        <v>1</v>
      </c>
      <c r="H712" t="s">
        <v>19630</v>
      </c>
      <c r="I712" s="89"/>
    </row>
    <row r="713" x14ac:dyDescent="0.3">
      <c r="A713" t="s">
        <v>4614</v>
      </c>
      <c r="B713" t="s">
        <v>19483</v>
      </c>
      <c r="C713" t="s">
        <v>19614</v>
      </c>
      <c r="D713" t="s">
        <v>19615</v>
      </c>
      <c r="E713" s="89">
        <v>1.0004235282428551</v>
      </c>
      <c r="F713" s="89">
        <v>703423</v>
      </c>
      <c r="G713" s="89">
        <v>1</v>
      </c>
      <c r="H713" t="s">
        <v>19630</v>
      </c>
      <c r="I713" s="89"/>
    </row>
    <row r="714" x14ac:dyDescent="0.3">
      <c r="A714" t="s">
        <v>4615</v>
      </c>
      <c r="B714" t="s">
        <v>19483</v>
      </c>
      <c r="C714" t="s">
        <v>19614</v>
      </c>
      <c r="D714" t="s">
        <v>19616</v>
      </c>
      <c r="E714" s="89">
        <v>1</v>
      </c>
      <c r="F714" s="89">
        <v>703423</v>
      </c>
      <c r="G714" s="89">
        <v>1</v>
      </c>
      <c r="H714" t="s">
        <v>19630</v>
      </c>
      <c r="I714" s="89"/>
    </row>
    <row r="715" x14ac:dyDescent="0.3">
      <c r="A715" t="s">
        <v>4616</v>
      </c>
      <c r="B715" t="s">
        <v>19483</v>
      </c>
      <c r="C715" t="s">
        <v>19614</v>
      </c>
      <c r="D715" t="s">
        <v>19617</v>
      </c>
      <c r="E715" s="89">
        <v>1.0001026597433871</v>
      </c>
      <c r="F715" s="89">
        <v>703423</v>
      </c>
      <c r="G715" s="89">
        <v>1</v>
      </c>
      <c r="H715" t="s">
        <v>19630</v>
      </c>
      <c r="I715" s="89"/>
    </row>
    <row r="716" x14ac:dyDescent="0.3">
      <c r="A716" t="s">
        <v>4617</v>
      </c>
      <c r="B716" t="s">
        <v>19483</v>
      </c>
      <c r="C716" t="s">
        <v>19614</v>
      </c>
      <c r="D716" t="s">
        <v>19618</v>
      </c>
      <c r="E716" s="89">
        <v>0.82563054149144532</v>
      </c>
      <c r="F716" s="89">
        <v>703423</v>
      </c>
      <c r="G716" s="89">
        <v>1</v>
      </c>
      <c r="H716" t="s">
        <v>19630</v>
      </c>
      <c r="I716" s="89"/>
    </row>
    <row r="717" x14ac:dyDescent="0.3">
      <c r="A717" t="s">
        <v>4618</v>
      </c>
      <c r="B717" t="s">
        <v>19483</v>
      </c>
      <c r="C717" t="s">
        <v>19614</v>
      </c>
      <c r="D717" t="s">
        <v>19619</v>
      </c>
      <c r="E717" s="89">
        <v>0.76633226275687139</v>
      </c>
      <c r="F717" s="89">
        <v>703423</v>
      </c>
      <c r="G717" s="89">
        <v>1</v>
      </c>
      <c r="H717" t="s">
        <v>19630</v>
      </c>
      <c r="I717" s="89"/>
    </row>
    <row r="718" x14ac:dyDescent="0.3">
      <c r="A718" t="s">
        <v>4619</v>
      </c>
      <c r="B718" t="s">
        <v>19483</v>
      </c>
      <c r="C718" t="s">
        <v>19614</v>
      </c>
      <c r="D718" t="s">
        <v>19620</v>
      </c>
      <c r="E718" s="89">
        <v>0.73916136444730385</v>
      </c>
      <c r="F718" s="89">
        <v>703423</v>
      </c>
      <c r="G718" s="89">
        <v>1</v>
      </c>
      <c r="H718" t="s">
        <v>19630</v>
      </c>
      <c r="I718" s="89"/>
    </row>
    <row r="719" x14ac:dyDescent="0.3">
      <c r="A719" t="s">
        <v>4620</v>
      </c>
      <c r="B719" t="s">
        <v>19483</v>
      </c>
      <c r="C719" t="s">
        <v>19614</v>
      </c>
      <c r="D719" t="s">
        <v>19621</v>
      </c>
      <c r="E719" s="89">
        <v>0.29169671128329799</v>
      </c>
      <c r="F719" s="89">
        <v>703423</v>
      </c>
      <c r="G719" s="89">
        <v>1</v>
      </c>
      <c r="H719" t="s">
        <v>19630</v>
      </c>
      <c r="I719" s="89"/>
    </row>
    <row r="720" x14ac:dyDescent="0.3">
      <c r="A720" t="s">
        <v>4621</v>
      </c>
      <c r="B720" t="s">
        <v>19483</v>
      </c>
      <c r="C720" t="s">
        <v>19614</v>
      </c>
      <c r="D720" t="s">
        <v>19622</v>
      </c>
      <c r="E720" s="89">
        <v>0.80560583459857593</v>
      </c>
      <c r="F720" s="89">
        <v>703423</v>
      </c>
      <c r="G720" s="89">
        <v>1</v>
      </c>
      <c r="H720" t="s">
        <v>19630</v>
      </c>
      <c r="I720" s="89"/>
    </row>
    <row r="721" x14ac:dyDescent="0.3">
      <c r="A721" t="s">
        <v>4622</v>
      </c>
      <c r="B721" t="s">
        <v>19483</v>
      </c>
      <c r="C721" t="s">
        <v>19614</v>
      </c>
      <c r="D721" t="s">
        <v>19623</v>
      </c>
      <c r="E721" s="89">
        <v>0.40318432860661763</v>
      </c>
      <c r="F721" s="89">
        <v>703423</v>
      </c>
      <c r="G721" s="89">
        <v>1</v>
      </c>
      <c r="H721" t="s">
        <v>19630</v>
      </c>
      <c r="I721" s="89"/>
    </row>
    <row r="722" x14ac:dyDescent="0.3">
      <c r="A722" t="s">
        <v>4623</v>
      </c>
      <c r="B722" t="s">
        <v>19483</v>
      </c>
      <c r="C722" t="s">
        <v>19614</v>
      </c>
      <c r="D722" t="s">
        <v>19624</v>
      </c>
      <c r="E722" s="89">
        <v>0.86152309138714056</v>
      </c>
      <c r="F722" s="89">
        <v>703423</v>
      </c>
      <c r="G722" s="89">
        <v>1</v>
      </c>
      <c r="H722" t="s">
        <v>19630</v>
      </c>
      <c r="I722" s="89"/>
    </row>
    <row r="723" x14ac:dyDescent="0.3">
      <c r="A723" t="s">
        <v>4624</v>
      </c>
      <c r="B723" t="s">
        <v>19483</v>
      </c>
      <c r="C723" t="s">
        <v>19615</v>
      </c>
      <c r="D723" t="s">
        <v>19614</v>
      </c>
      <c r="E723" s="89">
        <v>0.99959412789145785</v>
      </c>
      <c r="F723" s="89">
        <v>703423</v>
      </c>
      <c r="G723" s="89">
        <v>1</v>
      </c>
      <c r="H723" t="s">
        <v>19630</v>
      </c>
      <c r="I723" s="89"/>
    </row>
    <row r="724" x14ac:dyDescent="0.3">
      <c r="A724" t="s">
        <v>4625</v>
      </c>
      <c r="B724" t="s">
        <v>19483</v>
      </c>
      <c r="C724" t="s">
        <v>19615</v>
      </c>
      <c r="D724" t="s">
        <v>19615</v>
      </c>
      <c r="E724" s="89">
        <v>1</v>
      </c>
      <c r="F724" s="89">
        <v>703423</v>
      </c>
      <c r="G724" s="89">
        <v>1</v>
      </c>
      <c r="H724" t="s">
        <v>19630</v>
      </c>
      <c r="I724" s="89"/>
    </row>
    <row r="725" x14ac:dyDescent="0.3">
      <c r="A725" t="s">
        <v>4626</v>
      </c>
      <c r="B725" t="s">
        <v>19483</v>
      </c>
      <c r="C725" t="s">
        <v>19615</v>
      </c>
      <c r="D725" t="s">
        <v>19616</v>
      </c>
      <c r="E725" s="89">
        <v>0.99959412789145785</v>
      </c>
      <c r="F725" s="89">
        <v>703423</v>
      </c>
      <c r="G725" s="89">
        <v>1</v>
      </c>
      <c r="H725" t="s">
        <v>19630</v>
      </c>
      <c r="I725" s="89"/>
    </row>
    <row r="726" x14ac:dyDescent="0.3">
      <c r="A726" t="s">
        <v>4627</v>
      </c>
      <c r="B726" t="s">
        <v>19483</v>
      </c>
      <c r="C726" t="s">
        <v>19615</v>
      </c>
      <c r="D726" t="s">
        <v>19617</v>
      </c>
      <c r="E726" s="89">
        <v>0.99969186902678575</v>
      </c>
      <c r="F726" s="89">
        <v>703423</v>
      </c>
      <c r="G726" s="89">
        <v>1</v>
      </c>
      <c r="H726" t="s">
        <v>19630</v>
      </c>
      <c r="I726" s="89"/>
    </row>
    <row r="727" x14ac:dyDescent="0.3">
      <c r="A727" t="s">
        <v>4628</v>
      </c>
      <c r="B727" t="s">
        <v>19483</v>
      </c>
      <c r="C727" t="s">
        <v>19615</v>
      </c>
      <c r="D727" t="s">
        <v>19618</v>
      </c>
      <c r="E727" s="89">
        <v>0.82526831519138144</v>
      </c>
      <c r="F727" s="89">
        <v>703423</v>
      </c>
      <c r="G727" s="89">
        <v>1</v>
      </c>
      <c r="H727" t="s">
        <v>19630</v>
      </c>
      <c r="I727" s="89"/>
    </row>
    <row r="728" x14ac:dyDescent="0.3">
      <c r="A728" t="s">
        <v>4629</v>
      </c>
      <c r="B728" t="s">
        <v>19483</v>
      </c>
      <c r="C728" t="s">
        <v>19615</v>
      </c>
      <c r="D728" t="s">
        <v>19619</v>
      </c>
      <c r="E728" s="89">
        <v>0.76599145936387458</v>
      </c>
      <c r="F728" s="89">
        <v>703423</v>
      </c>
      <c r="G728" s="89">
        <v>1</v>
      </c>
      <c r="H728" t="s">
        <v>19630</v>
      </c>
      <c r="I728" s="89"/>
    </row>
    <row r="729" x14ac:dyDescent="0.3">
      <c r="A729" t="s">
        <v>4630</v>
      </c>
      <c r="B729" t="s">
        <v>19483</v>
      </c>
      <c r="C729" t="s">
        <v>19615</v>
      </c>
      <c r="D729" t="s">
        <v>19620</v>
      </c>
      <c r="E729" s="89">
        <v>0.73883257064778329</v>
      </c>
      <c r="F729" s="89">
        <v>703423</v>
      </c>
      <c r="G729" s="89">
        <v>1</v>
      </c>
      <c r="H729" t="s">
        <v>19630</v>
      </c>
      <c r="I729" s="89"/>
    </row>
    <row r="730" x14ac:dyDescent="0.3">
      <c r="A730" t="s">
        <v>4631</v>
      </c>
      <c r="B730" t="s">
        <v>19483</v>
      </c>
      <c r="C730" t="s">
        <v>19615</v>
      </c>
      <c r="D730" t="s">
        <v>19621</v>
      </c>
      <c r="E730" s="89">
        <v>0.29160983986405808</v>
      </c>
      <c r="F730" s="89">
        <v>703423</v>
      </c>
      <c r="G730" s="89">
        <v>1</v>
      </c>
      <c r="H730" t="s">
        <v>19630</v>
      </c>
      <c r="I730" s="89"/>
    </row>
    <row r="731" x14ac:dyDescent="0.3">
      <c r="A731" t="s">
        <v>4632</v>
      </c>
      <c r="B731" t="s">
        <v>19483</v>
      </c>
      <c r="C731" t="s">
        <v>19615</v>
      </c>
      <c r="D731" t="s">
        <v>19622</v>
      </c>
      <c r="E731" s="89">
        <v>0.80524777691745875</v>
      </c>
      <c r="F731" s="89">
        <v>703423</v>
      </c>
      <c r="G731" s="89">
        <v>1</v>
      </c>
      <c r="H731" t="s">
        <v>19630</v>
      </c>
      <c r="I731" s="89"/>
    </row>
    <row r="732" x14ac:dyDescent="0.3">
      <c r="A732" t="s">
        <v>4633</v>
      </c>
      <c r="B732" t="s">
        <v>19483</v>
      </c>
      <c r="C732" t="s">
        <v>19615</v>
      </c>
      <c r="D732" t="s">
        <v>19623</v>
      </c>
      <c r="E732" s="89">
        <v>0.40302953888604059</v>
      </c>
      <c r="F732" s="89">
        <v>703423</v>
      </c>
      <c r="G732" s="89">
        <v>1</v>
      </c>
      <c r="H732" t="s">
        <v>19630</v>
      </c>
      <c r="I732" s="89"/>
    </row>
    <row r="733" x14ac:dyDescent="0.3">
      <c r="A733" t="s">
        <v>4634</v>
      </c>
      <c r="B733" t="s">
        <v>19483</v>
      </c>
      <c r="C733" t="s">
        <v>19615</v>
      </c>
      <c r="D733" t="s">
        <v>19624</v>
      </c>
      <c r="E733" s="89">
        <v>0.86120141465615985</v>
      </c>
      <c r="F733" s="89">
        <v>703423</v>
      </c>
      <c r="G733" s="89">
        <v>1</v>
      </c>
      <c r="H733" t="s">
        <v>19630</v>
      </c>
      <c r="I733" s="89"/>
    </row>
    <row r="734" x14ac:dyDescent="0.3">
      <c r="A734" t="s">
        <v>4635</v>
      </c>
      <c r="B734" t="s">
        <v>19483</v>
      </c>
      <c r="C734" t="s">
        <v>19616</v>
      </c>
      <c r="D734" t="s">
        <v>19614</v>
      </c>
      <c r="E734" s="89">
        <v>1</v>
      </c>
      <c r="F734" s="89">
        <v>703423</v>
      </c>
      <c r="G734" s="89">
        <v>1</v>
      </c>
      <c r="H734" t="s">
        <v>19630</v>
      </c>
      <c r="I734" s="89"/>
    </row>
    <row r="735" x14ac:dyDescent="0.3">
      <c r="A735" t="s">
        <v>4636</v>
      </c>
      <c r="B735" t="s">
        <v>19483</v>
      </c>
      <c r="C735" t="s">
        <v>19616</v>
      </c>
      <c r="D735" t="s">
        <v>19615</v>
      </c>
      <c r="E735" s="89">
        <v>1.0004235282428551</v>
      </c>
      <c r="F735" s="89">
        <v>703423</v>
      </c>
      <c r="G735" s="89">
        <v>1</v>
      </c>
      <c r="H735" t="s">
        <v>19630</v>
      </c>
      <c r="I735" s="89"/>
    </row>
    <row r="736" x14ac:dyDescent="0.3">
      <c r="A736" t="s">
        <v>4637</v>
      </c>
      <c r="B736" t="s">
        <v>19483</v>
      </c>
      <c r="C736" t="s">
        <v>19616</v>
      </c>
      <c r="D736" t="s">
        <v>19616</v>
      </c>
      <c r="E736" s="89">
        <v>1</v>
      </c>
      <c r="F736" s="89">
        <v>703423</v>
      </c>
      <c r="G736" s="89">
        <v>1</v>
      </c>
      <c r="H736" t="s">
        <v>19630</v>
      </c>
      <c r="I736" s="89"/>
    </row>
    <row r="737" x14ac:dyDescent="0.3">
      <c r="A737" t="s">
        <v>4638</v>
      </c>
      <c r="B737" t="s">
        <v>19483</v>
      </c>
      <c r="C737" t="s">
        <v>19616</v>
      </c>
      <c r="D737" t="s">
        <v>19617</v>
      </c>
      <c r="E737" s="89">
        <v>1.0001026597433871</v>
      </c>
      <c r="F737" s="89">
        <v>703423</v>
      </c>
      <c r="G737" s="89">
        <v>1</v>
      </c>
      <c r="H737" t="s">
        <v>19630</v>
      </c>
      <c r="I737" s="89"/>
    </row>
    <row r="738" x14ac:dyDescent="0.3">
      <c r="A738" t="s">
        <v>4639</v>
      </c>
      <c r="B738" t="s">
        <v>19483</v>
      </c>
      <c r="C738" t="s">
        <v>19616</v>
      </c>
      <c r="D738" t="s">
        <v>19618</v>
      </c>
      <c r="E738" s="89">
        <v>0.82563054149144532</v>
      </c>
      <c r="F738" s="89">
        <v>703423</v>
      </c>
      <c r="G738" s="89">
        <v>1</v>
      </c>
      <c r="H738" t="s">
        <v>19630</v>
      </c>
      <c r="I738" s="89"/>
    </row>
    <row r="739" x14ac:dyDescent="0.3">
      <c r="A739" t="s">
        <v>4640</v>
      </c>
      <c r="B739" t="s">
        <v>19483</v>
      </c>
      <c r="C739" t="s">
        <v>19616</v>
      </c>
      <c r="D739" t="s">
        <v>19619</v>
      </c>
      <c r="E739" s="89">
        <v>0.76633226275687139</v>
      </c>
      <c r="F739" s="89">
        <v>703423</v>
      </c>
      <c r="G739" s="89">
        <v>1</v>
      </c>
      <c r="H739" t="s">
        <v>19630</v>
      </c>
      <c r="I739" s="89"/>
    </row>
    <row r="740" x14ac:dyDescent="0.3">
      <c r="A740" t="s">
        <v>4641</v>
      </c>
      <c r="B740" t="s">
        <v>19483</v>
      </c>
      <c r="C740" t="s">
        <v>19616</v>
      </c>
      <c r="D740" t="s">
        <v>19620</v>
      </c>
      <c r="E740" s="89">
        <v>0.73916136444730385</v>
      </c>
      <c r="F740" s="89">
        <v>703423</v>
      </c>
      <c r="G740" s="89">
        <v>1</v>
      </c>
      <c r="H740" t="s">
        <v>19630</v>
      </c>
      <c r="I740" s="89"/>
    </row>
    <row r="741" x14ac:dyDescent="0.3">
      <c r="A741" t="s">
        <v>4642</v>
      </c>
      <c r="B741" t="s">
        <v>19483</v>
      </c>
      <c r="C741" t="s">
        <v>19616</v>
      </c>
      <c r="D741" t="s">
        <v>19621</v>
      </c>
      <c r="E741" s="89">
        <v>0.29169671128329799</v>
      </c>
      <c r="F741" s="89">
        <v>703423</v>
      </c>
      <c r="G741" s="89">
        <v>1</v>
      </c>
      <c r="H741" t="s">
        <v>19630</v>
      </c>
      <c r="I741" s="89"/>
    </row>
    <row r="742" x14ac:dyDescent="0.3">
      <c r="A742" t="s">
        <v>4643</v>
      </c>
      <c r="B742" t="s">
        <v>19483</v>
      </c>
      <c r="C742" t="s">
        <v>19616</v>
      </c>
      <c r="D742" t="s">
        <v>19622</v>
      </c>
      <c r="E742" s="89">
        <v>0.80560583459857593</v>
      </c>
      <c r="F742" s="89">
        <v>703423</v>
      </c>
      <c r="G742" s="89">
        <v>1</v>
      </c>
      <c r="H742" t="s">
        <v>19630</v>
      </c>
      <c r="I742" s="89"/>
    </row>
    <row r="743" x14ac:dyDescent="0.3">
      <c r="A743" t="s">
        <v>4644</v>
      </c>
      <c r="B743" t="s">
        <v>19483</v>
      </c>
      <c r="C743" t="s">
        <v>19616</v>
      </c>
      <c r="D743" t="s">
        <v>19623</v>
      </c>
      <c r="E743" s="89">
        <v>0.40318432860661763</v>
      </c>
      <c r="F743" s="89">
        <v>703423</v>
      </c>
      <c r="G743" s="89">
        <v>1</v>
      </c>
      <c r="H743" t="s">
        <v>19630</v>
      </c>
      <c r="I743" s="89"/>
    </row>
    <row r="744" x14ac:dyDescent="0.3">
      <c r="A744" t="s">
        <v>4645</v>
      </c>
      <c r="B744" t="s">
        <v>19483</v>
      </c>
      <c r="C744" t="s">
        <v>19616</v>
      </c>
      <c r="D744" t="s">
        <v>19624</v>
      </c>
      <c r="E744" s="89">
        <v>0.86152309138714056</v>
      </c>
      <c r="F744" s="89">
        <v>703423</v>
      </c>
      <c r="G744" s="89">
        <v>1</v>
      </c>
      <c r="H744" t="s">
        <v>19630</v>
      </c>
      <c r="I744" s="89"/>
    </row>
    <row r="745" x14ac:dyDescent="0.3">
      <c r="A745" t="s">
        <v>4646</v>
      </c>
      <c r="B745" t="s">
        <v>19483</v>
      </c>
      <c r="C745" t="s">
        <v>19617</v>
      </c>
      <c r="D745" t="s">
        <v>19614</v>
      </c>
      <c r="E745" s="89">
        <v>0.99990225886467232</v>
      </c>
      <c r="F745" s="89">
        <v>703423</v>
      </c>
      <c r="G745" s="89">
        <v>1</v>
      </c>
      <c r="H745" t="s">
        <v>19630</v>
      </c>
      <c r="I745" s="89"/>
    </row>
    <row r="746" x14ac:dyDescent="0.3">
      <c r="A746" t="s">
        <v>4647</v>
      </c>
      <c r="B746" t="s">
        <v>19483</v>
      </c>
      <c r="C746" t="s">
        <v>19617</v>
      </c>
      <c r="D746" t="s">
        <v>19615</v>
      </c>
      <c r="E746" s="89">
        <v>1.000320868499468</v>
      </c>
      <c r="F746" s="89">
        <v>703423</v>
      </c>
      <c r="G746" s="89">
        <v>1</v>
      </c>
      <c r="H746" t="s">
        <v>19630</v>
      </c>
      <c r="I746" s="89"/>
    </row>
    <row r="747" x14ac:dyDescent="0.3">
      <c r="A747" t="s">
        <v>4648</v>
      </c>
      <c r="B747" t="s">
        <v>19483</v>
      </c>
      <c r="C747" t="s">
        <v>19617</v>
      </c>
      <c r="D747" t="s">
        <v>19616</v>
      </c>
      <c r="E747" s="89">
        <v>0.99990225886467232</v>
      </c>
      <c r="F747" s="89">
        <v>703423</v>
      </c>
      <c r="G747" s="89">
        <v>1</v>
      </c>
      <c r="H747" t="s">
        <v>19630</v>
      </c>
      <c r="I747" s="89"/>
    </row>
    <row r="748" x14ac:dyDescent="0.3">
      <c r="A748" t="s">
        <v>4649</v>
      </c>
      <c r="B748" t="s">
        <v>19483</v>
      </c>
      <c r="C748" t="s">
        <v>19617</v>
      </c>
      <c r="D748" t="s">
        <v>19617</v>
      </c>
      <c r="E748" s="89">
        <v>1</v>
      </c>
      <c r="F748" s="89">
        <v>703423</v>
      </c>
      <c r="G748" s="89">
        <v>1</v>
      </c>
      <c r="H748" t="s">
        <v>19630</v>
      </c>
      <c r="I748" s="89"/>
    </row>
    <row r="749" x14ac:dyDescent="0.3">
      <c r="A749" t="s">
        <v>4650</v>
      </c>
      <c r="B749" t="s">
        <v>19483</v>
      </c>
      <c r="C749" t="s">
        <v>19617</v>
      </c>
      <c r="D749" t="s">
        <v>19618</v>
      </c>
      <c r="E749" s="89">
        <v>0.82553346930836213</v>
      </c>
      <c r="F749" s="89">
        <v>703423</v>
      </c>
      <c r="G749" s="89">
        <v>1</v>
      </c>
      <c r="H749" t="s">
        <v>19630</v>
      </c>
      <c r="I749" s="89"/>
    </row>
    <row r="750" x14ac:dyDescent="0.3">
      <c r="A750" t="s">
        <v>4651</v>
      </c>
      <c r="B750" t="s">
        <v>19483</v>
      </c>
      <c r="C750" t="s">
        <v>19617</v>
      </c>
      <c r="D750" t="s">
        <v>19619</v>
      </c>
      <c r="E750" s="89">
        <v>0.76623355549016559</v>
      </c>
      <c r="F750" s="89">
        <v>703423</v>
      </c>
      <c r="G750" s="89">
        <v>1</v>
      </c>
      <c r="H750" t="s">
        <v>19630</v>
      </c>
      <c r="I750" s="89"/>
    </row>
    <row r="751" x14ac:dyDescent="0.3">
      <c r="A751" t="s">
        <v>4652</v>
      </c>
      <c r="B751" t="s">
        <v>19483</v>
      </c>
      <c r="C751" t="s">
        <v>19617</v>
      </c>
      <c r="D751" t="s">
        <v>19620</v>
      </c>
      <c r="E751" s="89">
        <v>0.73906941189010877</v>
      </c>
      <c r="F751" s="89">
        <v>703423</v>
      </c>
      <c r="G751" s="89">
        <v>1</v>
      </c>
      <c r="H751" t="s">
        <v>19630</v>
      </c>
      <c r="I751" s="89"/>
    </row>
    <row r="752" x14ac:dyDescent="0.3">
      <c r="A752" t="s">
        <v>4653</v>
      </c>
      <c r="B752" t="s">
        <v>19483</v>
      </c>
      <c r="C752" t="s">
        <v>19617</v>
      </c>
      <c r="D752" t="s">
        <v>19621</v>
      </c>
      <c r="E752" s="89">
        <v>0.29167587782636251</v>
      </c>
      <c r="F752" s="89">
        <v>703423</v>
      </c>
      <c r="G752" s="89">
        <v>1</v>
      </c>
      <c r="H752" t="s">
        <v>19630</v>
      </c>
      <c r="I752" s="89"/>
    </row>
    <row r="753" x14ac:dyDescent="0.3">
      <c r="A753" t="s">
        <v>4654</v>
      </c>
      <c r="B753" t="s">
        <v>19483</v>
      </c>
      <c r="C753" t="s">
        <v>19617</v>
      </c>
      <c r="D753" t="s">
        <v>19622</v>
      </c>
      <c r="E753" s="89">
        <v>0.80550578129693617</v>
      </c>
      <c r="F753" s="89">
        <v>703423</v>
      </c>
      <c r="G753" s="89">
        <v>1</v>
      </c>
      <c r="H753" t="s">
        <v>19630</v>
      </c>
      <c r="I753" s="89"/>
    </row>
    <row r="754" x14ac:dyDescent="0.3">
      <c r="A754" t="s">
        <v>4655</v>
      </c>
      <c r="B754" t="s">
        <v>19483</v>
      </c>
      <c r="C754" t="s">
        <v>19617</v>
      </c>
      <c r="D754" t="s">
        <v>19623</v>
      </c>
      <c r="E754" s="89">
        <v>0.4031263404794313</v>
      </c>
      <c r="F754" s="89">
        <v>703423</v>
      </c>
      <c r="G754" s="89">
        <v>1</v>
      </c>
      <c r="H754" t="s">
        <v>19630</v>
      </c>
      <c r="I754" s="89"/>
    </row>
    <row r="755" x14ac:dyDescent="0.3">
      <c r="A755" t="s">
        <v>4656</v>
      </c>
      <c r="B755" t="s">
        <v>19483</v>
      </c>
      <c r="C755" t="s">
        <v>19617</v>
      </c>
      <c r="D755" t="s">
        <v>19624</v>
      </c>
      <c r="E755" s="89">
        <v>0.86140477449841024</v>
      </c>
      <c r="F755" s="89">
        <v>703423</v>
      </c>
      <c r="G755" s="89">
        <v>1</v>
      </c>
      <c r="H755" t="s">
        <v>19630</v>
      </c>
      <c r="I755" s="89"/>
    </row>
    <row r="756" x14ac:dyDescent="0.3">
      <c r="A756" t="s">
        <v>4657</v>
      </c>
      <c r="B756" t="s">
        <v>19483</v>
      </c>
      <c r="C756" t="s">
        <v>19618</v>
      </c>
      <c r="D756" t="s">
        <v>19614</v>
      </c>
      <c r="E756" s="89">
        <v>1.319377378018443</v>
      </c>
      <c r="F756" s="89">
        <v>703423</v>
      </c>
      <c r="G756" s="89">
        <v>1</v>
      </c>
      <c r="H756" t="s">
        <v>19630</v>
      </c>
      <c r="I756" s="89"/>
    </row>
    <row r="757" x14ac:dyDescent="0.3">
      <c r="A757" t="s">
        <v>4658</v>
      </c>
      <c r="B757" t="s">
        <v>19483</v>
      </c>
      <c r="C757" t="s">
        <v>19618</v>
      </c>
      <c r="D757" t="s">
        <v>19615</v>
      </c>
      <c r="E757" s="89">
        <v>1.3198546235305699</v>
      </c>
      <c r="F757" s="89">
        <v>703423</v>
      </c>
      <c r="G757" s="89">
        <v>1</v>
      </c>
      <c r="H757" t="s">
        <v>19630</v>
      </c>
      <c r="I757" s="89"/>
    </row>
    <row r="758" x14ac:dyDescent="0.3">
      <c r="A758" t="s">
        <v>4659</v>
      </c>
      <c r="B758" t="s">
        <v>19483</v>
      </c>
      <c r="C758" t="s">
        <v>19618</v>
      </c>
      <c r="D758" t="s">
        <v>19616</v>
      </c>
      <c r="E758" s="89">
        <v>1.319377378018443</v>
      </c>
      <c r="F758" s="89">
        <v>703423</v>
      </c>
      <c r="G758" s="89">
        <v>1</v>
      </c>
      <c r="H758" t="s">
        <v>19630</v>
      </c>
      <c r="I758" s="89"/>
    </row>
    <row r="759" x14ac:dyDescent="0.3">
      <c r="A759" t="s">
        <v>4660</v>
      </c>
      <c r="B759" t="s">
        <v>19483</v>
      </c>
      <c r="C759" t="s">
        <v>19618</v>
      </c>
      <c r="D759" t="s">
        <v>19617</v>
      </c>
      <c r="E759" s="89">
        <v>1.3194807452195541</v>
      </c>
      <c r="F759" s="89">
        <v>703423</v>
      </c>
      <c r="G759" s="89">
        <v>1</v>
      </c>
      <c r="H759" t="s">
        <v>19630</v>
      </c>
      <c r="I759" s="89"/>
    </row>
    <row r="760" x14ac:dyDescent="0.3">
      <c r="A760" t="s">
        <v>4661</v>
      </c>
      <c r="B760" t="s">
        <v>19483</v>
      </c>
      <c r="C760" t="s">
        <v>19618</v>
      </c>
      <c r="D760" t="s">
        <v>19618</v>
      </c>
      <c r="E760" s="89">
        <v>1</v>
      </c>
      <c r="F760" s="89">
        <v>703423</v>
      </c>
      <c r="G760" s="89">
        <v>1</v>
      </c>
      <c r="H760" t="s">
        <v>19630</v>
      </c>
      <c r="I760" s="89"/>
    </row>
    <row r="761" x14ac:dyDescent="0.3">
      <c r="A761" t="s">
        <v>4662</v>
      </c>
      <c r="B761" t="s">
        <v>19483</v>
      </c>
      <c r="C761" t="s">
        <v>19618</v>
      </c>
      <c r="D761" t="s">
        <v>19619</v>
      </c>
      <c r="E761" s="89">
        <v>0.92847042332657781</v>
      </c>
      <c r="F761" s="89">
        <v>703423</v>
      </c>
      <c r="G761" s="89">
        <v>1</v>
      </c>
      <c r="H761" t="s">
        <v>19630</v>
      </c>
      <c r="I761" s="89"/>
    </row>
    <row r="762" x14ac:dyDescent="0.3">
      <c r="A762" t="s">
        <v>4663</v>
      </c>
      <c r="B762" t="s">
        <v>19483</v>
      </c>
      <c r="C762" t="s">
        <v>19618</v>
      </c>
      <c r="D762" t="s">
        <v>19620</v>
      </c>
      <c r="E762" s="89">
        <v>0.89589879531541883</v>
      </c>
      <c r="F762" s="89">
        <v>703423</v>
      </c>
      <c r="G762" s="89">
        <v>1</v>
      </c>
      <c r="H762" t="s">
        <v>19630</v>
      </c>
      <c r="I762" s="89"/>
    </row>
    <row r="763" x14ac:dyDescent="0.3">
      <c r="A763" t="s">
        <v>4664</v>
      </c>
      <c r="B763" t="s">
        <v>19483</v>
      </c>
      <c r="C763" t="s">
        <v>19618</v>
      </c>
      <c r="D763" t="s">
        <v>19621</v>
      </c>
      <c r="E763" s="89">
        <v>0.36510347097514539</v>
      </c>
      <c r="F763" s="89">
        <v>703423</v>
      </c>
      <c r="G763" s="89">
        <v>1</v>
      </c>
      <c r="H763" t="s">
        <v>19630</v>
      </c>
      <c r="I763" s="89"/>
    </row>
    <row r="764" x14ac:dyDescent="0.3">
      <c r="A764" t="s">
        <v>4665</v>
      </c>
      <c r="B764" t="s">
        <v>19483</v>
      </c>
      <c r="C764" t="s">
        <v>19618</v>
      </c>
      <c r="D764" t="s">
        <v>19622</v>
      </c>
      <c r="E764" s="89">
        <v>0.97662019224236474</v>
      </c>
      <c r="F764" s="89">
        <v>703423</v>
      </c>
      <c r="G764" s="89">
        <v>1</v>
      </c>
      <c r="H764" t="s">
        <v>19630</v>
      </c>
      <c r="I764" s="89"/>
    </row>
    <row r="765" x14ac:dyDescent="0.3">
      <c r="A765" t="s">
        <v>4666</v>
      </c>
      <c r="B765" t="s">
        <v>19483</v>
      </c>
      <c r="C765" t="s">
        <v>19618</v>
      </c>
      <c r="D765" t="s">
        <v>19623</v>
      </c>
      <c r="E765" s="89">
        <v>0.50778248967200112</v>
      </c>
      <c r="F765" s="89">
        <v>703423</v>
      </c>
      <c r="G765" s="89">
        <v>1</v>
      </c>
      <c r="H765" t="s">
        <v>19630</v>
      </c>
      <c r="I765" s="89"/>
    </row>
    <row r="766" x14ac:dyDescent="0.3">
      <c r="A766" t="s">
        <v>4667</v>
      </c>
      <c r="B766" t="s">
        <v>19483</v>
      </c>
      <c r="C766" t="s">
        <v>19618</v>
      </c>
      <c r="D766" t="s">
        <v>19624</v>
      </c>
      <c r="E766" s="89">
        <v>1.0848091032473941</v>
      </c>
      <c r="F766" s="89">
        <v>703423</v>
      </c>
      <c r="G766" s="89">
        <v>1</v>
      </c>
      <c r="H766" t="s">
        <v>19630</v>
      </c>
      <c r="I766" s="89"/>
    </row>
    <row r="767" x14ac:dyDescent="0.3">
      <c r="A767" t="s">
        <v>4668</v>
      </c>
      <c r="B767" t="s">
        <v>19483</v>
      </c>
      <c r="C767" t="s">
        <v>19619</v>
      </c>
      <c r="D767" t="s">
        <v>19614</v>
      </c>
      <c r="E767" s="89">
        <v>1.4289474953198249</v>
      </c>
      <c r="F767" s="89">
        <v>703423</v>
      </c>
      <c r="G767" s="89">
        <v>1</v>
      </c>
      <c r="H767" t="s">
        <v>19630</v>
      </c>
      <c r="I767" s="89"/>
    </row>
    <row r="768" x14ac:dyDescent="0.3">
      <c r="A768" t="s">
        <v>4669</v>
      </c>
      <c r="B768" t="s">
        <v>19483</v>
      </c>
      <c r="C768" t="s">
        <v>19619</v>
      </c>
      <c r="D768" t="s">
        <v>19615</v>
      </c>
      <c r="E768" s="89">
        <v>1.429458858231287</v>
      </c>
      <c r="F768" s="89">
        <v>703423</v>
      </c>
      <c r="G768" s="89">
        <v>1</v>
      </c>
      <c r="H768" t="s">
        <v>19630</v>
      </c>
      <c r="I768" s="89"/>
    </row>
    <row r="769" x14ac:dyDescent="0.3">
      <c r="A769" t="s">
        <v>4670</v>
      </c>
      <c r="B769" t="s">
        <v>19483</v>
      </c>
      <c r="C769" t="s">
        <v>19619</v>
      </c>
      <c r="D769" t="s">
        <v>19616</v>
      </c>
      <c r="E769" s="89">
        <v>1.4289474953198249</v>
      </c>
      <c r="F769" s="89">
        <v>703423</v>
      </c>
      <c r="G769" s="89">
        <v>1</v>
      </c>
      <c r="H769" t="s">
        <v>19630</v>
      </c>
      <c r="I769" s="89"/>
    </row>
    <row r="770" x14ac:dyDescent="0.3">
      <c r="A770" t="s">
        <v>4671</v>
      </c>
      <c r="B770" t="s">
        <v>19483</v>
      </c>
      <c r="C770" t="s">
        <v>19619</v>
      </c>
      <c r="D770" t="s">
        <v>19617</v>
      </c>
      <c r="E770" s="89">
        <v>1.4290491502456071</v>
      </c>
      <c r="F770" s="89">
        <v>703423</v>
      </c>
      <c r="G770" s="89">
        <v>1</v>
      </c>
      <c r="H770" t="s">
        <v>19630</v>
      </c>
      <c r="I770" s="89"/>
    </row>
    <row r="771" x14ac:dyDescent="0.3">
      <c r="A771" t="s">
        <v>4672</v>
      </c>
      <c r="B771" t="s">
        <v>19483</v>
      </c>
      <c r="C771" t="s">
        <v>19619</v>
      </c>
      <c r="D771" t="s">
        <v>19618</v>
      </c>
      <c r="E771" s="89">
        <v>1.0829138909669249</v>
      </c>
      <c r="F771" s="89">
        <v>703423</v>
      </c>
      <c r="G771" s="89">
        <v>1</v>
      </c>
      <c r="H771" t="s">
        <v>19630</v>
      </c>
      <c r="I771" s="89"/>
    </row>
    <row r="772" x14ac:dyDescent="0.3">
      <c r="A772" t="s">
        <v>4673</v>
      </c>
      <c r="B772" t="s">
        <v>19483</v>
      </c>
      <c r="C772" t="s">
        <v>19619</v>
      </c>
      <c r="D772" t="s">
        <v>19619</v>
      </c>
      <c r="E772" s="89">
        <v>1</v>
      </c>
      <c r="F772" s="89">
        <v>703423</v>
      </c>
      <c r="G772" s="89">
        <v>1</v>
      </c>
      <c r="H772" t="s">
        <v>19630</v>
      </c>
      <c r="I772" s="89"/>
    </row>
    <row r="773" x14ac:dyDescent="0.3">
      <c r="A773" t="s">
        <v>4674</v>
      </c>
      <c r="B773" t="s">
        <v>19483</v>
      </c>
      <c r="C773" t="s">
        <v>19619</v>
      </c>
      <c r="D773" t="s">
        <v>19620</v>
      </c>
      <c r="E773" s="89">
        <v>0.96556510627742631</v>
      </c>
      <c r="F773" s="89">
        <v>703423</v>
      </c>
      <c r="G773" s="89">
        <v>1</v>
      </c>
      <c r="H773" t="s">
        <v>19630</v>
      </c>
      <c r="I773" s="89"/>
    </row>
    <row r="774" x14ac:dyDescent="0.3">
      <c r="A774" t="s">
        <v>4675</v>
      </c>
      <c r="B774" t="s">
        <v>19483</v>
      </c>
      <c r="C774" t="s">
        <v>19619</v>
      </c>
      <c r="D774" t="s">
        <v>19621</v>
      </c>
      <c r="E774" s="89">
        <v>0.39737387803383029</v>
      </c>
      <c r="F774" s="89">
        <v>703423</v>
      </c>
      <c r="G774" s="89">
        <v>1</v>
      </c>
      <c r="H774" t="s">
        <v>19630</v>
      </c>
      <c r="I774" s="89"/>
    </row>
    <row r="775" x14ac:dyDescent="0.3">
      <c r="A775" t="s">
        <v>4676</v>
      </c>
      <c r="B775" t="s">
        <v>19483</v>
      </c>
      <c r="C775" t="s">
        <v>19619</v>
      </c>
      <c r="D775" t="s">
        <v>19622</v>
      </c>
      <c r="E775" s="89">
        <v>1.055501768227024</v>
      </c>
      <c r="F775" s="89">
        <v>703423</v>
      </c>
      <c r="G775" s="89">
        <v>1</v>
      </c>
      <c r="H775" t="s">
        <v>19630</v>
      </c>
      <c r="I775" s="89"/>
    </row>
    <row r="776" x14ac:dyDescent="0.3">
      <c r="A776" t="s">
        <v>4677</v>
      </c>
      <c r="B776" t="s">
        <v>19483</v>
      </c>
      <c r="C776" t="s">
        <v>19619</v>
      </c>
      <c r="D776" t="s">
        <v>19623</v>
      </c>
      <c r="E776" s="89">
        <v>0.54475667721261789</v>
      </c>
      <c r="F776" s="89">
        <v>703423</v>
      </c>
      <c r="G776" s="89">
        <v>1</v>
      </c>
      <c r="H776" t="s">
        <v>19630</v>
      </c>
      <c r="I776" s="89"/>
    </row>
    <row r="777" x14ac:dyDescent="0.3">
      <c r="A777" t="s">
        <v>4678</v>
      </c>
      <c r="B777" t="s">
        <v>19483</v>
      </c>
      <c r="C777" t="s">
        <v>19619</v>
      </c>
      <c r="D777" t="s">
        <v>19624</v>
      </c>
      <c r="E777" s="89">
        <v>1.1638700750884461</v>
      </c>
      <c r="F777" s="89">
        <v>703423</v>
      </c>
      <c r="G777" s="89">
        <v>1</v>
      </c>
      <c r="H777" t="s">
        <v>19630</v>
      </c>
      <c r="I777" s="89"/>
    </row>
    <row r="778" x14ac:dyDescent="0.3">
      <c r="A778" t="s">
        <v>4679</v>
      </c>
      <c r="B778" t="s">
        <v>19483</v>
      </c>
      <c r="C778" t="s">
        <v>19620</v>
      </c>
      <c r="D778" t="s">
        <v>19614</v>
      </c>
      <c r="E778" s="89">
        <v>1.4780326418171681</v>
      </c>
      <c r="F778" s="89">
        <v>703423</v>
      </c>
      <c r="G778" s="89">
        <v>1</v>
      </c>
      <c r="H778" t="s">
        <v>19630</v>
      </c>
      <c r="I778" s="89"/>
    </row>
    <row r="779" x14ac:dyDescent="0.3">
      <c r="A779" t="s">
        <v>4680</v>
      </c>
      <c r="B779" t="s">
        <v>19483</v>
      </c>
      <c r="C779" t="s">
        <v>19620</v>
      </c>
      <c r="D779" t="s">
        <v>19615</v>
      </c>
      <c r="E779" s="89">
        <v>1.478560247353746</v>
      </c>
      <c r="F779" s="89">
        <v>703423</v>
      </c>
      <c r="G779" s="89">
        <v>1</v>
      </c>
      <c r="H779" t="s">
        <v>19630</v>
      </c>
      <c r="I779" s="89"/>
    </row>
    <row r="780" x14ac:dyDescent="0.3">
      <c r="A780" t="s">
        <v>4681</v>
      </c>
      <c r="B780" t="s">
        <v>19483</v>
      </c>
      <c r="C780" t="s">
        <v>19620</v>
      </c>
      <c r="D780" t="s">
        <v>19616</v>
      </c>
      <c r="E780" s="89">
        <v>1.4780326418171681</v>
      </c>
      <c r="F780" s="89">
        <v>703423</v>
      </c>
      <c r="G780" s="89">
        <v>1</v>
      </c>
      <c r="H780" t="s">
        <v>19630</v>
      </c>
      <c r="I780" s="89"/>
    </row>
    <row r="781" x14ac:dyDescent="0.3">
      <c r="A781" t="s">
        <v>4682</v>
      </c>
      <c r="B781" t="s">
        <v>19483</v>
      </c>
      <c r="C781" t="s">
        <v>19620</v>
      </c>
      <c r="D781" t="s">
        <v>19617</v>
      </c>
      <c r="E781" s="89">
        <v>1.478141764175231</v>
      </c>
      <c r="F781" s="89">
        <v>703423</v>
      </c>
      <c r="G781" s="89">
        <v>1</v>
      </c>
      <c r="H781" t="s">
        <v>19630</v>
      </c>
      <c r="I781" s="89"/>
    </row>
    <row r="782" x14ac:dyDescent="0.3">
      <c r="A782" t="s">
        <v>4683</v>
      </c>
      <c r="B782" t="s">
        <v>19483</v>
      </c>
      <c r="C782" t="s">
        <v>19620</v>
      </c>
      <c r="D782" t="s">
        <v>19618</v>
      </c>
      <c r="E782" s="89">
        <v>1.1212027050365769</v>
      </c>
      <c r="F782" s="89">
        <v>703423</v>
      </c>
      <c r="G782" s="89">
        <v>1</v>
      </c>
      <c r="H782" t="s">
        <v>19630</v>
      </c>
      <c r="I782" s="89"/>
    </row>
    <row r="783" x14ac:dyDescent="0.3">
      <c r="A783" t="s">
        <v>4684</v>
      </c>
      <c r="B783" t="s">
        <v>19483</v>
      </c>
      <c r="C783" t="s">
        <v>19620</v>
      </c>
      <c r="D783" t="s">
        <v>19619</v>
      </c>
      <c r="E783" s="89">
        <v>1.036067460720854</v>
      </c>
      <c r="F783" s="89">
        <v>703423</v>
      </c>
      <c r="G783" s="89">
        <v>1</v>
      </c>
      <c r="H783" t="s">
        <v>19630</v>
      </c>
      <c r="I783" s="89"/>
    </row>
    <row r="784" x14ac:dyDescent="0.3">
      <c r="A784" t="s">
        <v>4685</v>
      </c>
      <c r="B784" t="s">
        <v>19483</v>
      </c>
      <c r="C784" t="s">
        <v>19620</v>
      </c>
      <c r="D784" t="s">
        <v>19620</v>
      </c>
      <c r="E784" s="89">
        <v>1</v>
      </c>
      <c r="F784" s="89">
        <v>703423</v>
      </c>
      <c r="G784" s="89">
        <v>1</v>
      </c>
      <c r="H784" t="s">
        <v>19630</v>
      </c>
      <c r="I784" s="89"/>
    </row>
    <row r="785" x14ac:dyDescent="0.3">
      <c r="A785" t="s">
        <v>4686</v>
      </c>
      <c r="B785" t="s">
        <v>19483</v>
      </c>
      <c r="C785" t="s">
        <v>19620</v>
      </c>
      <c r="D785" t="s">
        <v>19621</v>
      </c>
      <c r="E785" s="89">
        <v>0.4106938435064838</v>
      </c>
      <c r="F785" s="89">
        <v>703423</v>
      </c>
      <c r="G785" s="89">
        <v>1</v>
      </c>
      <c r="H785" t="s">
        <v>19630</v>
      </c>
      <c r="I785" s="89"/>
    </row>
    <row r="786" x14ac:dyDescent="0.3">
      <c r="A786" t="s">
        <v>4687</v>
      </c>
      <c r="B786" t="s">
        <v>19483</v>
      </c>
      <c r="C786" t="s">
        <v>19620</v>
      </c>
      <c r="D786" t="s">
        <v>19622</v>
      </c>
      <c r="E786" s="89">
        <v>1.092951182712909</v>
      </c>
      <c r="F786" s="89">
        <v>703423</v>
      </c>
      <c r="G786" s="89">
        <v>1</v>
      </c>
      <c r="H786" t="s">
        <v>19630</v>
      </c>
      <c r="I786" s="89"/>
    </row>
    <row r="787" x14ac:dyDescent="0.3">
      <c r="A787" t="s">
        <v>4688</v>
      </c>
      <c r="B787" t="s">
        <v>19483</v>
      </c>
      <c r="C787" t="s">
        <v>19620</v>
      </c>
      <c r="D787" t="s">
        <v>19623</v>
      </c>
      <c r="E787" s="89">
        <v>0.56380917408804976</v>
      </c>
      <c r="F787" s="89">
        <v>703423</v>
      </c>
      <c r="G787" s="89">
        <v>1</v>
      </c>
      <c r="H787" t="s">
        <v>19630</v>
      </c>
      <c r="I787" s="89"/>
    </row>
    <row r="788" x14ac:dyDescent="0.3">
      <c r="A788" t="s">
        <v>4689</v>
      </c>
      <c r="B788" t="s">
        <v>19483</v>
      </c>
      <c r="C788" t="s">
        <v>19620</v>
      </c>
      <c r="D788" t="s">
        <v>19624</v>
      </c>
      <c r="E788" s="89">
        <v>1.2046936814441569</v>
      </c>
      <c r="F788" s="89">
        <v>703423</v>
      </c>
      <c r="G788" s="89">
        <v>1</v>
      </c>
      <c r="H788" t="s">
        <v>19630</v>
      </c>
      <c r="I788" s="89"/>
    </row>
    <row r="789" x14ac:dyDescent="0.3">
      <c r="A789" t="s">
        <v>4690</v>
      </c>
      <c r="B789" t="s">
        <v>19483</v>
      </c>
      <c r="C789" t="s">
        <v>19621</v>
      </c>
      <c r="D789" t="s">
        <v>19614</v>
      </c>
      <c r="E789" s="89">
        <v>5.1584215139209801</v>
      </c>
      <c r="F789" s="89">
        <v>703423</v>
      </c>
      <c r="G789" s="89">
        <v>1</v>
      </c>
      <c r="H789" t="s">
        <v>19630</v>
      </c>
      <c r="I789" s="89"/>
    </row>
    <row r="790" x14ac:dyDescent="0.3">
      <c r="A790" t="s">
        <v>4691</v>
      </c>
      <c r="B790" t="s">
        <v>19483</v>
      </c>
      <c r="C790" t="s">
        <v>19621</v>
      </c>
      <c r="D790" t="s">
        <v>19615</v>
      </c>
      <c r="E790" s="89">
        <v>5.1613853346167851</v>
      </c>
      <c r="F790" s="89">
        <v>703423</v>
      </c>
      <c r="G790" s="89">
        <v>1</v>
      </c>
      <c r="H790" t="s">
        <v>19630</v>
      </c>
      <c r="I790" s="89"/>
    </row>
    <row r="791" x14ac:dyDescent="0.3">
      <c r="A791" t="s">
        <v>4692</v>
      </c>
      <c r="B791" t="s">
        <v>19483</v>
      </c>
      <c r="C791" t="s">
        <v>19621</v>
      </c>
      <c r="D791" t="s">
        <v>19616</v>
      </c>
      <c r="E791" s="89">
        <v>5.1584215139209801</v>
      </c>
      <c r="F791" s="89">
        <v>703423</v>
      </c>
      <c r="G791" s="89">
        <v>1</v>
      </c>
      <c r="H791" t="s">
        <v>19630</v>
      </c>
      <c r="I791" s="89"/>
    </row>
    <row r="792" x14ac:dyDescent="0.3">
      <c r="A792" t="s">
        <v>4693</v>
      </c>
      <c r="B792" t="s">
        <v>19483</v>
      </c>
      <c r="C792" t="s">
        <v>19621</v>
      </c>
      <c r="D792" t="s">
        <v>19617</v>
      </c>
      <c r="E792" s="89">
        <v>5.158903146897309</v>
      </c>
      <c r="F792" s="89">
        <v>703423</v>
      </c>
      <c r="G792" s="89">
        <v>1</v>
      </c>
      <c r="H792" t="s">
        <v>19630</v>
      </c>
      <c r="I792" s="89"/>
    </row>
    <row r="793" x14ac:dyDescent="0.3">
      <c r="A793" t="s">
        <v>4694</v>
      </c>
      <c r="B793" t="s">
        <v>19483</v>
      </c>
      <c r="C793" t="s">
        <v>19621</v>
      </c>
      <c r="D793" t="s">
        <v>19618</v>
      </c>
      <c r="E793" s="89">
        <v>4.0659307858359117</v>
      </c>
      <c r="F793" s="89">
        <v>703423</v>
      </c>
      <c r="G793" s="89">
        <v>1</v>
      </c>
      <c r="H793" t="s">
        <v>19630</v>
      </c>
      <c r="I793" s="89"/>
    </row>
    <row r="794" x14ac:dyDescent="0.3">
      <c r="A794" t="s">
        <v>4695</v>
      </c>
      <c r="B794" t="s">
        <v>19483</v>
      </c>
      <c r="C794" t="s">
        <v>19621</v>
      </c>
      <c r="D794" t="s">
        <v>19619</v>
      </c>
      <c r="E794" s="89">
        <v>3.7764240029458418</v>
      </c>
      <c r="F794" s="89">
        <v>703423</v>
      </c>
      <c r="G794" s="89">
        <v>1</v>
      </c>
      <c r="H794" t="s">
        <v>19630</v>
      </c>
      <c r="I794" s="89"/>
    </row>
    <row r="795" x14ac:dyDescent="0.3">
      <c r="A795" t="s">
        <v>4696</v>
      </c>
      <c r="B795" t="s">
        <v>19483</v>
      </c>
      <c r="C795" t="s">
        <v>19621</v>
      </c>
      <c r="D795" t="s">
        <v>19620</v>
      </c>
      <c r="E795" s="89">
        <v>3.638548784027106</v>
      </c>
      <c r="F795" s="89">
        <v>703423</v>
      </c>
      <c r="G795" s="89">
        <v>1</v>
      </c>
      <c r="H795" t="s">
        <v>19630</v>
      </c>
      <c r="I795" s="89"/>
    </row>
    <row r="796" x14ac:dyDescent="0.3">
      <c r="A796" t="s">
        <v>4697</v>
      </c>
      <c r="B796" t="s">
        <v>19483</v>
      </c>
      <c r="C796" t="s">
        <v>19621</v>
      </c>
      <c r="D796" t="s">
        <v>19621</v>
      </c>
      <c r="E796" s="89">
        <v>1</v>
      </c>
      <c r="F796" s="89">
        <v>703423</v>
      </c>
      <c r="G796" s="89">
        <v>1</v>
      </c>
      <c r="H796" t="s">
        <v>19630</v>
      </c>
      <c r="I796" s="89"/>
    </row>
    <row r="797" x14ac:dyDescent="0.3">
      <c r="A797" t="s">
        <v>4698</v>
      </c>
      <c r="B797" t="s">
        <v>19483</v>
      </c>
      <c r="C797" t="s">
        <v>19621</v>
      </c>
      <c r="D797" t="s">
        <v>19622</v>
      </c>
      <c r="E797" s="89">
        <v>3.9403115298625462</v>
      </c>
      <c r="F797" s="89">
        <v>703423</v>
      </c>
      <c r="G797" s="89">
        <v>1</v>
      </c>
      <c r="H797" t="s">
        <v>19630</v>
      </c>
      <c r="I797" s="89"/>
    </row>
    <row r="798" x14ac:dyDescent="0.3">
      <c r="A798" t="s">
        <v>4699</v>
      </c>
      <c r="B798" t="s">
        <v>19483</v>
      </c>
      <c r="C798" t="s">
        <v>19621</v>
      </c>
      <c r="D798" t="s">
        <v>19623</v>
      </c>
      <c r="E798" s="89">
        <v>1.7968942930994041</v>
      </c>
      <c r="F798" s="89">
        <v>703423</v>
      </c>
      <c r="G798" s="89">
        <v>1</v>
      </c>
      <c r="H798" t="s">
        <v>19630</v>
      </c>
      <c r="I798" s="89"/>
    </row>
    <row r="799" x14ac:dyDescent="0.3">
      <c r="A799" t="s">
        <v>4700</v>
      </c>
      <c r="B799" t="s">
        <v>19483</v>
      </c>
      <c r="C799" t="s">
        <v>19621</v>
      </c>
      <c r="D799" t="s">
        <v>19624</v>
      </c>
      <c r="E799" s="89">
        <v>3.8366443042941101</v>
      </c>
      <c r="F799" s="89">
        <v>703423</v>
      </c>
      <c r="G799" s="89">
        <v>1</v>
      </c>
      <c r="H799" t="s">
        <v>19630</v>
      </c>
      <c r="I799" s="89"/>
    </row>
    <row r="800" x14ac:dyDescent="0.3">
      <c r="A800" t="s">
        <v>4701</v>
      </c>
      <c r="B800" t="s">
        <v>19483</v>
      </c>
      <c r="C800" t="s">
        <v>19622</v>
      </c>
      <c r="D800" t="s">
        <v>19614</v>
      </c>
      <c r="E800" s="89">
        <v>1.381123819824331</v>
      </c>
      <c r="F800" s="89">
        <v>703423</v>
      </c>
      <c r="G800" s="89">
        <v>1</v>
      </c>
      <c r="H800" t="s">
        <v>19630</v>
      </c>
      <c r="I800" s="89"/>
    </row>
    <row r="801" x14ac:dyDescent="0.3">
      <c r="A801" t="s">
        <v>4702</v>
      </c>
      <c r="B801" t="s">
        <v>19483</v>
      </c>
      <c r="C801" t="s">
        <v>19622</v>
      </c>
      <c r="D801" t="s">
        <v>19615</v>
      </c>
      <c r="E801" s="89">
        <v>1.3816084465648739</v>
      </c>
      <c r="F801" s="89">
        <v>703423</v>
      </c>
      <c r="G801" s="89">
        <v>1</v>
      </c>
      <c r="H801" t="s">
        <v>19630</v>
      </c>
      <c r="I801" s="89"/>
    </row>
    <row r="802" x14ac:dyDescent="0.3">
      <c r="A802" t="s">
        <v>4703</v>
      </c>
      <c r="B802" t="s">
        <v>19483</v>
      </c>
      <c r="C802" t="s">
        <v>19622</v>
      </c>
      <c r="D802" t="s">
        <v>19616</v>
      </c>
      <c r="E802" s="89">
        <v>1.381123819824331</v>
      </c>
      <c r="F802" s="89">
        <v>703423</v>
      </c>
      <c r="G802" s="89">
        <v>1</v>
      </c>
      <c r="H802" t="s">
        <v>19630</v>
      </c>
      <c r="I802" s="89"/>
    </row>
    <row r="803" x14ac:dyDescent="0.3">
      <c r="A803" t="s">
        <v>4704</v>
      </c>
      <c r="B803" t="s">
        <v>19483</v>
      </c>
      <c r="C803" t="s">
        <v>19622</v>
      </c>
      <c r="D803" t="s">
        <v>19617</v>
      </c>
      <c r="E803" s="89">
        <v>1.381224107168243</v>
      </c>
      <c r="F803" s="89">
        <v>703423</v>
      </c>
      <c r="G803" s="89">
        <v>1</v>
      </c>
      <c r="H803" t="s">
        <v>19630</v>
      </c>
      <c r="I803" s="89"/>
    </row>
    <row r="804" x14ac:dyDescent="0.3">
      <c r="A804" t="s">
        <v>4705</v>
      </c>
      <c r="B804" t="s">
        <v>19483</v>
      </c>
      <c r="C804" t="s">
        <v>19622</v>
      </c>
      <c r="D804" t="s">
        <v>19618</v>
      </c>
      <c r="E804" s="89">
        <v>1.0513169911854681</v>
      </c>
      <c r="F804" s="89">
        <v>703423</v>
      </c>
      <c r="G804" s="89">
        <v>1</v>
      </c>
      <c r="H804" t="s">
        <v>19630</v>
      </c>
      <c r="I804" s="89"/>
    </row>
    <row r="805" x14ac:dyDescent="0.3">
      <c r="A805" t="s">
        <v>4706</v>
      </c>
      <c r="B805" t="s">
        <v>19483</v>
      </c>
      <c r="C805" t="s">
        <v>19622</v>
      </c>
      <c r="D805" t="s">
        <v>19619</v>
      </c>
      <c r="E805" s="89">
        <v>0.97165678560255697</v>
      </c>
      <c r="F805" s="89">
        <v>703423</v>
      </c>
      <c r="G805" s="89">
        <v>1</v>
      </c>
      <c r="H805" t="s">
        <v>19630</v>
      </c>
      <c r="I805" s="89"/>
    </row>
    <row r="806" x14ac:dyDescent="0.3">
      <c r="A806" t="s">
        <v>4707</v>
      </c>
      <c r="B806" t="s">
        <v>19483</v>
      </c>
      <c r="C806" t="s">
        <v>19622</v>
      </c>
      <c r="D806" t="s">
        <v>19620</v>
      </c>
      <c r="E806" s="89">
        <v>0.93783960446221426</v>
      </c>
      <c r="F806" s="89">
        <v>703423</v>
      </c>
      <c r="G806" s="89">
        <v>1</v>
      </c>
      <c r="H806" t="s">
        <v>19630</v>
      </c>
      <c r="I806" s="89"/>
    </row>
    <row r="807" x14ac:dyDescent="0.3">
      <c r="A807" t="s">
        <v>4708</v>
      </c>
      <c r="B807" t="s">
        <v>19483</v>
      </c>
      <c r="C807" t="s">
        <v>19622</v>
      </c>
      <c r="D807" t="s">
        <v>19621</v>
      </c>
      <c r="E807" s="89">
        <v>0.37761962942566779</v>
      </c>
      <c r="F807" s="89">
        <v>703423</v>
      </c>
      <c r="G807" s="89">
        <v>1</v>
      </c>
      <c r="H807" t="s">
        <v>19630</v>
      </c>
      <c r="I807" s="89"/>
    </row>
    <row r="808" x14ac:dyDescent="0.3">
      <c r="A808" t="s">
        <v>4709</v>
      </c>
      <c r="B808" t="s">
        <v>19483</v>
      </c>
      <c r="C808" t="s">
        <v>19622</v>
      </c>
      <c r="D808" t="s">
        <v>19622</v>
      </c>
      <c r="E808" s="89">
        <v>1</v>
      </c>
      <c r="F808" s="89">
        <v>703423</v>
      </c>
      <c r="G808" s="89">
        <v>1</v>
      </c>
      <c r="H808" t="s">
        <v>19630</v>
      </c>
      <c r="I808" s="89"/>
    </row>
    <row r="809" x14ac:dyDescent="0.3">
      <c r="A809" t="s">
        <v>4710</v>
      </c>
      <c r="B809" t="s">
        <v>19483</v>
      </c>
      <c r="C809" t="s">
        <v>19622</v>
      </c>
      <c r="D809" t="s">
        <v>19623</v>
      </c>
      <c r="E809" s="89">
        <v>0.5227777312536156</v>
      </c>
      <c r="F809" s="89">
        <v>703423</v>
      </c>
      <c r="G809" s="89">
        <v>1</v>
      </c>
      <c r="H809" t="s">
        <v>19630</v>
      </c>
      <c r="I809" s="89"/>
    </row>
    <row r="810" x14ac:dyDescent="0.3">
      <c r="A810" t="s">
        <v>4711</v>
      </c>
      <c r="B810" t="s">
        <v>19483</v>
      </c>
      <c r="C810" t="s">
        <v>19622</v>
      </c>
      <c r="D810" t="s">
        <v>19624</v>
      </c>
      <c r="E810" s="89">
        <v>1.119562178697215</v>
      </c>
      <c r="F810" s="89">
        <v>703423</v>
      </c>
      <c r="G810" s="89">
        <v>1</v>
      </c>
      <c r="H810" t="s">
        <v>19630</v>
      </c>
      <c r="I810" s="89"/>
    </row>
    <row r="811" x14ac:dyDescent="0.3">
      <c r="A811" t="s">
        <v>4470</v>
      </c>
      <c r="B811" t="s">
        <v>19483</v>
      </c>
      <c r="C811" t="s">
        <v>19510</v>
      </c>
      <c r="D811" t="s">
        <v>19614</v>
      </c>
      <c r="E811" s="89">
        <v>4.143391072713376E-2</v>
      </c>
      <c r="F811" s="89">
        <v>703423</v>
      </c>
      <c r="G811" s="89">
        <v>1</v>
      </c>
      <c r="H811" t="s">
        <v>19630</v>
      </c>
      <c r="I811" s="89"/>
    </row>
    <row r="812" x14ac:dyDescent="0.3">
      <c r="A812" t="s">
        <v>4471</v>
      </c>
      <c r="B812" t="s">
        <v>19483</v>
      </c>
      <c r="C812" t="s">
        <v>19510</v>
      </c>
      <c r="D812" t="s">
        <v>19615</v>
      </c>
      <c r="E812" s="89">
        <v>4.1446581817481648E-2</v>
      </c>
      <c r="F812" s="89">
        <v>703423</v>
      </c>
      <c r="G812" s="89">
        <v>1</v>
      </c>
      <c r="H812" t="s">
        <v>19630</v>
      </c>
      <c r="I812" s="89"/>
    </row>
    <row r="813" x14ac:dyDescent="0.3">
      <c r="A813" t="s">
        <v>4472</v>
      </c>
      <c r="B813" t="s">
        <v>19483</v>
      </c>
      <c r="C813" t="s">
        <v>19510</v>
      </c>
      <c r="D813" t="s">
        <v>19616</v>
      </c>
      <c r="E813" s="89">
        <v>4.143391072713376E-2</v>
      </c>
      <c r="F813" s="89">
        <v>703423</v>
      </c>
      <c r="G813" s="89">
        <v>1</v>
      </c>
      <c r="H813" t="s">
        <v>19630</v>
      </c>
      <c r="I813" s="89"/>
    </row>
    <row r="814" x14ac:dyDescent="0.3">
      <c r="A814" t="s">
        <v>4473</v>
      </c>
      <c r="B814" t="s">
        <v>19483</v>
      </c>
      <c r="C814" t="s">
        <v>19510</v>
      </c>
      <c r="D814" t="s">
        <v>19617</v>
      </c>
      <c r="E814" s="89">
        <v>4.1441199968332808E-2</v>
      </c>
      <c r="F814" s="89">
        <v>703423</v>
      </c>
      <c r="G814" s="89">
        <v>1</v>
      </c>
      <c r="H814" t="s">
        <v>19630</v>
      </c>
      <c r="I814" s="89"/>
    </row>
    <row r="815" x14ac:dyDescent="0.3">
      <c r="A815" t="s">
        <v>4474</v>
      </c>
      <c r="B815" t="s">
        <v>19483</v>
      </c>
      <c r="C815" t="s">
        <v>19510</v>
      </c>
      <c r="D815" t="s">
        <v>19618</v>
      </c>
      <c r="E815" s="89">
        <v>3.2252570058683823E-2</v>
      </c>
      <c r="F815" s="89">
        <v>703423</v>
      </c>
      <c r="G815" s="89">
        <v>1</v>
      </c>
      <c r="H815" t="s">
        <v>19630</v>
      </c>
      <c r="I815" s="89"/>
    </row>
    <row r="816" x14ac:dyDescent="0.3">
      <c r="A816" t="s">
        <v>4475</v>
      </c>
      <c r="B816" t="s">
        <v>19483</v>
      </c>
      <c r="C816" t="s">
        <v>19510</v>
      </c>
      <c r="D816" t="s">
        <v>19619</v>
      </c>
      <c r="E816" s="89">
        <v>3.0427432552203999E-2</v>
      </c>
      <c r="F816" s="89">
        <v>703423</v>
      </c>
      <c r="G816" s="89">
        <v>1</v>
      </c>
      <c r="H816" t="s">
        <v>19630</v>
      </c>
      <c r="I816" s="89"/>
    </row>
    <row r="817" x14ac:dyDescent="0.3">
      <c r="A817" t="s">
        <v>4476</v>
      </c>
      <c r="B817" t="s">
        <v>19483</v>
      </c>
      <c r="C817" t="s">
        <v>19510</v>
      </c>
      <c r="D817" t="s">
        <v>19620</v>
      </c>
      <c r="E817" s="89">
        <v>2.9053647700956201E-2</v>
      </c>
      <c r="F817" s="89">
        <v>703423</v>
      </c>
      <c r="G817" s="89">
        <v>1</v>
      </c>
      <c r="H817" t="s">
        <v>19630</v>
      </c>
      <c r="I817" s="89"/>
    </row>
    <row r="818" x14ac:dyDescent="0.3">
      <c r="A818" t="s">
        <v>4477</v>
      </c>
      <c r="B818" t="s">
        <v>19483</v>
      </c>
      <c r="C818" t="s">
        <v>19510</v>
      </c>
      <c r="D818" t="s">
        <v>19621</v>
      </c>
      <c r="E818" s="89">
        <v>1.1209365593415829E-2</v>
      </c>
      <c r="F818" s="89">
        <v>703423</v>
      </c>
      <c r="G818" s="89">
        <v>1</v>
      </c>
      <c r="H818" t="s">
        <v>19630</v>
      </c>
      <c r="I818" s="89"/>
    </row>
    <row r="819" x14ac:dyDescent="0.3">
      <c r="A819" t="s">
        <v>4478</v>
      </c>
      <c r="B819" t="s">
        <v>19483</v>
      </c>
      <c r="C819" t="s">
        <v>19510</v>
      </c>
      <c r="D819" t="s">
        <v>19622</v>
      </c>
      <c r="E819" s="89">
        <v>3.1550474675479473E-2</v>
      </c>
      <c r="F819" s="89">
        <v>703423</v>
      </c>
      <c r="G819" s="89">
        <v>1</v>
      </c>
      <c r="H819" t="s">
        <v>19630</v>
      </c>
      <c r="I819" s="89"/>
    </row>
    <row r="820" x14ac:dyDescent="0.3">
      <c r="A820" t="s">
        <v>4479</v>
      </c>
      <c r="B820" t="s">
        <v>19483</v>
      </c>
      <c r="C820" t="s">
        <v>19510</v>
      </c>
      <c r="D820" t="s">
        <v>19623</v>
      </c>
      <c r="E820" s="89">
        <v>1.6054160670676849E-2</v>
      </c>
      <c r="F820" s="89">
        <v>703423</v>
      </c>
      <c r="G820" s="89">
        <v>1</v>
      </c>
      <c r="H820" t="s">
        <v>19630</v>
      </c>
      <c r="I820" s="89"/>
    </row>
    <row r="821" x14ac:dyDescent="0.3">
      <c r="A821" t="s">
        <v>4480</v>
      </c>
      <c r="B821" t="s">
        <v>19483</v>
      </c>
      <c r="C821" t="s">
        <v>19510</v>
      </c>
      <c r="D821" t="s">
        <v>19624</v>
      </c>
      <c r="E821" s="89">
        <v>3.4381393652802232E-2</v>
      </c>
      <c r="F821" s="89">
        <v>703423</v>
      </c>
      <c r="G821" s="89">
        <v>1</v>
      </c>
      <c r="H821" t="s">
        <v>19630</v>
      </c>
      <c r="I821" s="89"/>
    </row>
    <row r="822" x14ac:dyDescent="0.3">
      <c r="A822" t="s">
        <v>4591</v>
      </c>
      <c r="B822" t="s">
        <v>19483</v>
      </c>
      <c r="C822" t="s">
        <v>19521</v>
      </c>
      <c r="D822" t="s">
        <v>19614</v>
      </c>
      <c r="E822" s="89">
        <v>7.6512357702085317E-3</v>
      </c>
      <c r="F822" s="89">
        <v>703423</v>
      </c>
      <c r="G822" s="89">
        <v>1</v>
      </c>
      <c r="H822" t="s">
        <v>19630</v>
      </c>
      <c r="I822" s="89"/>
    </row>
    <row r="823" x14ac:dyDescent="0.3">
      <c r="A823" t="s">
        <v>4592</v>
      </c>
      <c r="B823" t="s">
        <v>19483</v>
      </c>
      <c r="C823" t="s">
        <v>19521</v>
      </c>
      <c r="D823" t="s">
        <v>19615</v>
      </c>
      <c r="E823" s="89">
        <v>7.6548073049768784E-3</v>
      </c>
      <c r="F823" s="89">
        <v>703423</v>
      </c>
      <c r="G823" s="89">
        <v>1</v>
      </c>
      <c r="H823" t="s">
        <v>19630</v>
      </c>
      <c r="I823" s="89"/>
    </row>
    <row r="824" x14ac:dyDescent="0.3">
      <c r="A824" t="s">
        <v>4593</v>
      </c>
      <c r="B824" t="s">
        <v>19483</v>
      </c>
      <c r="C824" t="s">
        <v>19521</v>
      </c>
      <c r="D824" t="s">
        <v>19616</v>
      </c>
      <c r="E824" s="89">
        <v>7.6512357702085317E-3</v>
      </c>
      <c r="F824" s="89">
        <v>703423</v>
      </c>
      <c r="G824" s="89">
        <v>1</v>
      </c>
      <c r="H824" t="s">
        <v>19630</v>
      </c>
      <c r="I824" s="89"/>
    </row>
    <row r="825" x14ac:dyDescent="0.3">
      <c r="A825" t="s">
        <v>4594</v>
      </c>
      <c r="B825" t="s">
        <v>19483</v>
      </c>
      <c r="C825" t="s">
        <v>19521</v>
      </c>
      <c r="D825" t="s">
        <v>19617</v>
      </c>
      <c r="E825" s="89">
        <v>7.6514139612913383E-3</v>
      </c>
      <c r="F825" s="89">
        <v>703423</v>
      </c>
      <c r="G825" s="89">
        <v>1</v>
      </c>
      <c r="H825" t="s">
        <v>19630</v>
      </c>
      <c r="I825" s="89"/>
    </row>
    <row r="826" x14ac:dyDescent="0.3">
      <c r="A826" t="s">
        <v>4595</v>
      </c>
      <c r="B826" t="s">
        <v>19483</v>
      </c>
      <c r="C826" t="s">
        <v>19521</v>
      </c>
      <c r="D826" t="s">
        <v>19618</v>
      </c>
      <c r="E826" s="89">
        <v>6.0362440109684723E-3</v>
      </c>
      <c r="F826" s="89">
        <v>703423</v>
      </c>
      <c r="G826" s="89">
        <v>1</v>
      </c>
      <c r="H826" t="s">
        <v>19630</v>
      </c>
      <c r="I826" s="89"/>
    </row>
    <row r="827" x14ac:dyDescent="0.3">
      <c r="A827" t="s">
        <v>4596</v>
      </c>
      <c r="B827" t="s">
        <v>19483</v>
      </c>
      <c r="C827" t="s">
        <v>19521</v>
      </c>
      <c r="D827" t="s">
        <v>19619</v>
      </c>
      <c r="E827" s="89">
        <v>5.6400281686501651E-3</v>
      </c>
      <c r="F827" s="89">
        <v>703423</v>
      </c>
      <c r="G827" s="89">
        <v>1</v>
      </c>
      <c r="H827" t="s">
        <v>19630</v>
      </c>
      <c r="I827" s="89"/>
    </row>
    <row r="828" x14ac:dyDescent="0.3">
      <c r="A828" t="s">
        <v>4597</v>
      </c>
      <c r="B828" t="s">
        <v>19483</v>
      </c>
      <c r="C828" t="s">
        <v>19521</v>
      </c>
      <c r="D828" t="s">
        <v>19620</v>
      </c>
      <c r="E828" s="89">
        <v>5.3812460216175126E-3</v>
      </c>
      <c r="F828" s="89">
        <v>703423</v>
      </c>
      <c r="G828" s="89">
        <v>1</v>
      </c>
      <c r="H828" t="s">
        <v>19630</v>
      </c>
      <c r="I828" s="89"/>
    </row>
    <row r="829" x14ac:dyDescent="0.3">
      <c r="A829" t="s">
        <v>4598</v>
      </c>
      <c r="B829" t="s">
        <v>19483</v>
      </c>
      <c r="C829" t="s">
        <v>19521</v>
      </c>
      <c r="D829" t="s">
        <v>19621</v>
      </c>
      <c r="E829" s="89">
        <v>2.1105998792376318E-3</v>
      </c>
      <c r="F829" s="89">
        <v>703423</v>
      </c>
      <c r="G829" s="89">
        <v>1</v>
      </c>
      <c r="H829" t="s">
        <v>19630</v>
      </c>
      <c r="I829" s="89"/>
    </row>
    <row r="830" x14ac:dyDescent="0.3">
      <c r="A830" t="s">
        <v>4599</v>
      </c>
      <c r="B830" t="s">
        <v>19483</v>
      </c>
      <c r="C830" t="s">
        <v>19521</v>
      </c>
      <c r="D830" t="s">
        <v>19622</v>
      </c>
      <c r="E830" s="89">
        <v>5.898939810405548E-3</v>
      </c>
      <c r="F830" s="89">
        <v>703423</v>
      </c>
      <c r="G830" s="89">
        <v>1</v>
      </c>
      <c r="H830" t="s">
        <v>19630</v>
      </c>
      <c r="I830" s="89"/>
    </row>
    <row r="831" x14ac:dyDescent="0.3">
      <c r="A831" t="s">
        <v>4600</v>
      </c>
      <c r="B831" t="s">
        <v>19483</v>
      </c>
      <c r="C831" t="s">
        <v>19521</v>
      </c>
      <c r="D831" t="s">
        <v>19623</v>
      </c>
      <c r="E831" s="89">
        <v>2.9983362047549529E-3</v>
      </c>
      <c r="F831" s="89">
        <v>703423</v>
      </c>
      <c r="G831" s="89">
        <v>1</v>
      </c>
      <c r="H831" t="s">
        <v>19630</v>
      </c>
      <c r="I831" s="89"/>
    </row>
    <row r="832" x14ac:dyDescent="0.3">
      <c r="A832" t="s">
        <v>4601</v>
      </c>
      <c r="B832" t="s">
        <v>19483</v>
      </c>
      <c r="C832" t="s">
        <v>19521</v>
      </c>
      <c r="D832" t="s">
        <v>19624</v>
      </c>
      <c r="E832" s="89">
        <v>6.4422127029084598E-3</v>
      </c>
      <c r="F832" s="89">
        <v>703423</v>
      </c>
      <c r="G832" s="89">
        <v>1</v>
      </c>
      <c r="H832" t="s">
        <v>19630</v>
      </c>
      <c r="I832" s="89"/>
    </row>
    <row r="833" x14ac:dyDescent="0.3">
      <c r="A833" t="s">
        <v>4712</v>
      </c>
      <c r="B833" t="s">
        <v>19483</v>
      </c>
      <c r="C833" t="s">
        <v>19523</v>
      </c>
      <c r="D833" t="s">
        <v>19614</v>
      </c>
      <c r="E833" s="89">
        <v>9.7741135327748639E-5</v>
      </c>
      <c r="F833" s="89">
        <v>703423</v>
      </c>
      <c r="G833" s="89">
        <v>1</v>
      </c>
      <c r="H833" t="s">
        <v>19630</v>
      </c>
      <c r="I833" s="89"/>
    </row>
    <row r="834" x14ac:dyDescent="0.3">
      <c r="A834" t="s">
        <v>4713</v>
      </c>
      <c r="B834" t="s">
        <v>19483</v>
      </c>
      <c r="C834" t="s">
        <v>19523</v>
      </c>
      <c r="D834" t="s">
        <v>19615</v>
      </c>
      <c r="E834" s="89">
        <v>1.026597433871051E-4</v>
      </c>
      <c r="F834" s="89">
        <v>703423</v>
      </c>
      <c r="G834" s="89">
        <v>1</v>
      </c>
      <c r="H834" t="s">
        <v>19630</v>
      </c>
      <c r="I834" s="89"/>
    </row>
    <row r="835" x14ac:dyDescent="0.3">
      <c r="A835" t="s">
        <v>4714</v>
      </c>
      <c r="B835" t="s">
        <v>19483</v>
      </c>
      <c r="C835" t="s">
        <v>19523</v>
      </c>
      <c r="D835" t="s">
        <v>19616</v>
      </c>
      <c r="E835" s="89">
        <v>9.7741135327748639E-5</v>
      </c>
      <c r="F835" s="89">
        <v>703423</v>
      </c>
      <c r="G835" s="89">
        <v>1</v>
      </c>
      <c r="H835" t="s">
        <v>19630</v>
      </c>
      <c r="I835" s="89"/>
    </row>
    <row r="836" x14ac:dyDescent="0.3">
      <c r="A836" t="s">
        <v>4715</v>
      </c>
      <c r="B836" t="s">
        <v>19483</v>
      </c>
      <c r="C836" t="s">
        <v>19523</v>
      </c>
      <c r="D836" t="s">
        <v>19617</v>
      </c>
      <c r="E836" s="89">
        <v>1.026597433871051E-4</v>
      </c>
      <c r="F836" s="89">
        <v>703423</v>
      </c>
      <c r="G836" s="89">
        <v>1</v>
      </c>
      <c r="H836" t="s">
        <v>19630</v>
      </c>
      <c r="I836" s="89"/>
    </row>
    <row r="837" x14ac:dyDescent="0.3">
      <c r="A837" t="s">
        <v>4716</v>
      </c>
      <c r="B837" t="s">
        <v>19483</v>
      </c>
      <c r="C837" t="s">
        <v>19523</v>
      </c>
      <c r="D837" t="s">
        <v>19618</v>
      </c>
      <c r="E837" s="89">
        <v>9.7072183083322572E-5</v>
      </c>
      <c r="F837" s="89">
        <v>703423</v>
      </c>
      <c r="G837" s="89">
        <v>1</v>
      </c>
      <c r="H837" t="s">
        <v>19630</v>
      </c>
      <c r="I837" s="89"/>
    </row>
    <row r="838" x14ac:dyDescent="0.3">
      <c r="A838" t="s">
        <v>4717</v>
      </c>
      <c r="B838" t="s">
        <v>19483</v>
      </c>
      <c r="C838" t="s">
        <v>19523</v>
      </c>
      <c r="D838" t="s">
        <v>19619</v>
      </c>
      <c r="E838" s="89">
        <v>9.870726670579909E-5</v>
      </c>
      <c r="F838" s="89">
        <v>703423</v>
      </c>
      <c r="G838" s="89">
        <v>1</v>
      </c>
      <c r="H838" t="s">
        <v>19630</v>
      </c>
      <c r="I838" s="89"/>
    </row>
    <row r="839" x14ac:dyDescent="0.3">
      <c r="A839" t="s">
        <v>4718</v>
      </c>
      <c r="B839" t="s">
        <v>19483</v>
      </c>
      <c r="C839" t="s">
        <v>19523</v>
      </c>
      <c r="D839" t="s">
        <v>19620</v>
      </c>
      <c r="E839" s="89">
        <v>9.195255719500772E-5</v>
      </c>
      <c r="F839" s="89">
        <v>703423</v>
      </c>
      <c r="G839" s="89">
        <v>1</v>
      </c>
      <c r="H839" t="s">
        <v>19630</v>
      </c>
      <c r="I839" s="89"/>
    </row>
    <row r="840" x14ac:dyDescent="0.3">
      <c r="A840" t="s">
        <v>4719</v>
      </c>
      <c r="B840" t="s">
        <v>19483</v>
      </c>
      <c r="C840" t="s">
        <v>19523</v>
      </c>
      <c r="D840" t="s">
        <v>19621</v>
      </c>
      <c r="E840" s="89">
        <v>2.083345693558998E-5</v>
      </c>
      <c r="F840" s="89">
        <v>703423</v>
      </c>
      <c r="G840" s="89">
        <v>1</v>
      </c>
      <c r="H840" t="s">
        <v>19630</v>
      </c>
      <c r="I840" s="89"/>
    </row>
    <row r="841" x14ac:dyDescent="0.3">
      <c r="A841" t="s">
        <v>4720</v>
      </c>
      <c r="B841" t="s">
        <v>19483</v>
      </c>
      <c r="C841" t="s">
        <v>19523</v>
      </c>
      <c r="D841" t="s">
        <v>19622</v>
      </c>
      <c r="E841" s="89">
        <v>1.000533016397197E-4</v>
      </c>
      <c r="F841" s="89">
        <v>703423</v>
      </c>
      <c r="G841" s="89">
        <v>1</v>
      </c>
      <c r="H841" t="s">
        <v>19630</v>
      </c>
      <c r="I841" s="89"/>
    </row>
    <row r="842" x14ac:dyDescent="0.3">
      <c r="A842" t="s">
        <v>4721</v>
      </c>
      <c r="B842" t="s">
        <v>19483</v>
      </c>
      <c r="C842" t="s">
        <v>19523</v>
      </c>
      <c r="D842" t="s">
        <v>19623</v>
      </c>
      <c r="E842" s="89">
        <v>5.7988127186323859E-5</v>
      </c>
      <c r="F842" s="89">
        <v>703423</v>
      </c>
      <c r="G842" s="89">
        <v>1</v>
      </c>
      <c r="H842" t="s">
        <v>19630</v>
      </c>
      <c r="I842" s="89"/>
    </row>
    <row r="843" x14ac:dyDescent="0.3">
      <c r="A843" t="s">
        <v>4722</v>
      </c>
      <c r="B843" t="s">
        <v>19483</v>
      </c>
      <c r="C843" t="s">
        <v>19523</v>
      </c>
      <c r="D843" t="s">
        <v>19624</v>
      </c>
      <c r="E843" s="89">
        <v>1.1831688873039921E-4</v>
      </c>
      <c r="F843" s="89">
        <v>703423</v>
      </c>
      <c r="G843" s="89">
        <v>1</v>
      </c>
      <c r="H843" t="s">
        <v>19630</v>
      </c>
      <c r="I843" s="89"/>
    </row>
    <row r="844" x14ac:dyDescent="0.3">
      <c r="A844" t="s">
        <v>4239</v>
      </c>
      <c r="B844" t="s">
        <v>19483</v>
      </c>
      <c r="C844" t="s">
        <v>19489</v>
      </c>
      <c r="D844" t="s">
        <v>19614</v>
      </c>
      <c r="E844" s="89">
        <v>3.0813097321434212E-4</v>
      </c>
      <c r="F844" s="89">
        <v>703423</v>
      </c>
      <c r="G844" s="89">
        <v>1</v>
      </c>
      <c r="H844" t="s">
        <v>19630</v>
      </c>
      <c r="I844" s="89"/>
    </row>
    <row r="845" x14ac:dyDescent="0.3">
      <c r="A845" t="s">
        <v>4240</v>
      </c>
      <c r="B845" t="s">
        <v>19483</v>
      </c>
      <c r="C845" t="s">
        <v>19489</v>
      </c>
      <c r="D845" t="s">
        <v>19615</v>
      </c>
      <c r="E845" s="89">
        <v>3.2086849946755421E-4</v>
      </c>
      <c r="F845" s="89">
        <v>703423</v>
      </c>
      <c r="G845" s="89">
        <v>1</v>
      </c>
      <c r="H845" t="s">
        <v>19630</v>
      </c>
      <c r="I845" s="89"/>
    </row>
    <row r="846" x14ac:dyDescent="0.3">
      <c r="A846" t="s">
        <v>4241</v>
      </c>
      <c r="B846" t="s">
        <v>19483</v>
      </c>
      <c r="C846" t="s">
        <v>19489</v>
      </c>
      <c r="D846" t="s">
        <v>19616</v>
      </c>
      <c r="E846" s="89">
        <v>3.0813097321434212E-4</v>
      </c>
      <c r="F846" s="89">
        <v>703423</v>
      </c>
      <c r="G846" s="89">
        <v>1</v>
      </c>
      <c r="H846" t="s">
        <v>19630</v>
      </c>
      <c r="I846" s="89"/>
    </row>
    <row r="847" x14ac:dyDescent="0.3">
      <c r="A847" t="s">
        <v>4242</v>
      </c>
      <c r="B847" t="s">
        <v>19483</v>
      </c>
      <c r="C847" t="s">
        <v>19489</v>
      </c>
      <c r="D847" t="s">
        <v>19617</v>
      </c>
      <c r="E847" s="89">
        <v>3.0813097321434212E-4</v>
      </c>
      <c r="F847" s="89">
        <v>703423</v>
      </c>
      <c r="G847" s="89">
        <v>1</v>
      </c>
      <c r="H847" t="s">
        <v>19630</v>
      </c>
      <c r="I847" s="89"/>
    </row>
    <row r="848" x14ac:dyDescent="0.3">
      <c r="A848" t="s">
        <v>4243</v>
      </c>
      <c r="B848" t="s">
        <v>19483</v>
      </c>
      <c r="C848" t="s">
        <v>19489</v>
      </c>
      <c r="D848" t="s">
        <v>19618</v>
      </c>
      <c r="E848" s="89">
        <v>2.6515411698061511E-4</v>
      </c>
      <c r="F848" s="89">
        <v>703423</v>
      </c>
      <c r="G848" s="89">
        <v>1</v>
      </c>
      <c r="H848" t="s">
        <v>19630</v>
      </c>
      <c r="I848" s="89"/>
    </row>
    <row r="849" x14ac:dyDescent="0.3">
      <c r="A849" t="s">
        <v>4244</v>
      </c>
      <c r="B849" t="s">
        <v>19483</v>
      </c>
      <c r="C849" t="s">
        <v>19489</v>
      </c>
      <c r="D849" t="s">
        <v>19619</v>
      </c>
      <c r="E849" s="89">
        <v>2.4209612629102191E-4</v>
      </c>
      <c r="F849" s="89">
        <v>703423</v>
      </c>
      <c r="G849" s="89">
        <v>1</v>
      </c>
      <c r="H849" t="s">
        <v>19630</v>
      </c>
      <c r="I849" s="89"/>
    </row>
    <row r="850" x14ac:dyDescent="0.3">
      <c r="A850" t="s">
        <v>4245</v>
      </c>
      <c r="B850" t="s">
        <v>19483</v>
      </c>
      <c r="C850" t="s">
        <v>19489</v>
      </c>
      <c r="D850" t="s">
        <v>19620</v>
      </c>
      <c r="E850" s="89">
        <v>2.3684124232561899E-4</v>
      </c>
      <c r="F850" s="89">
        <v>703423</v>
      </c>
      <c r="G850" s="89">
        <v>1</v>
      </c>
      <c r="H850" t="s">
        <v>19630</v>
      </c>
      <c r="I850" s="89"/>
    </row>
    <row r="851" x14ac:dyDescent="0.3">
      <c r="A851" t="s">
        <v>4246</v>
      </c>
      <c r="B851" t="s">
        <v>19483</v>
      </c>
      <c r="C851" t="s">
        <v>19489</v>
      </c>
      <c r="D851" t="s">
        <v>19621</v>
      </c>
      <c r="E851" s="89">
        <v>6.6037962304317589E-5</v>
      </c>
      <c r="F851" s="89">
        <v>703423</v>
      </c>
      <c r="G851" s="89">
        <v>1</v>
      </c>
      <c r="H851" t="s">
        <v>19630</v>
      </c>
      <c r="I851" s="89"/>
    </row>
    <row r="852" x14ac:dyDescent="0.3">
      <c r="A852" t="s">
        <v>4247</v>
      </c>
      <c r="B852" t="s">
        <v>19483</v>
      </c>
      <c r="C852" t="s">
        <v>19489</v>
      </c>
      <c r="D852" t="s">
        <v>19622</v>
      </c>
      <c r="E852" s="89">
        <v>2.5800437947758579E-4</v>
      </c>
      <c r="F852" s="89">
        <v>703423</v>
      </c>
      <c r="G852" s="89">
        <v>1</v>
      </c>
      <c r="H852" t="s">
        <v>19630</v>
      </c>
      <c r="I852" s="89"/>
    </row>
    <row r="853" x14ac:dyDescent="0.3">
      <c r="A853" t="s">
        <v>4248</v>
      </c>
      <c r="B853" t="s">
        <v>19483</v>
      </c>
      <c r="C853" t="s">
        <v>19489</v>
      </c>
      <c r="D853" t="s">
        <v>19623</v>
      </c>
      <c r="E853" s="89">
        <v>9.6801593390701048E-5</v>
      </c>
      <c r="F853" s="89">
        <v>703423</v>
      </c>
      <c r="G853" s="89">
        <v>1</v>
      </c>
      <c r="H853" t="s">
        <v>19630</v>
      </c>
      <c r="I853" s="89"/>
    </row>
    <row r="854" x14ac:dyDescent="0.3">
      <c r="A854" t="s">
        <v>4249</v>
      </c>
      <c r="B854" t="s">
        <v>19483</v>
      </c>
      <c r="C854" t="s">
        <v>19489</v>
      </c>
      <c r="D854" t="s">
        <v>19624</v>
      </c>
      <c r="E854" s="89">
        <v>2.03359842250204E-4</v>
      </c>
      <c r="F854" s="89">
        <v>703423</v>
      </c>
      <c r="G854" s="89">
        <v>1</v>
      </c>
      <c r="H854" t="s">
        <v>19630</v>
      </c>
      <c r="I854" s="89"/>
    </row>
    <row r="855" x14ac:dyDescent="0.3">
      <c r="A855" t="s">
        <v>4250</v>
      </c>
      <c r="B855" t="s">
        <v>19483</v>
      </c>
      <c r="C855" t="s">
        <v>19490</v>
      </c>
      <c r="D855" t="s">
        <v>19614</v>
      </c>
      <c r="E855" s="89">
        <v>0</v>
      </c>
      <c r="F855" s="89">
        <v>703423</v>
      </c>
      <c r="G855" s="89">
        <v>1</v>
      </c>
      <c r="H855" t="s">
        <v>19630</v>
      </c>
      <c r="I855" s="89"/>
    </row>
    <row r="856" x14ac:dyDescent="0.3">
      <c r="A856" t="s">
        <v>4251</v>
      </c>
      <c r="B856" t="s">
        <v>19483</v>
      </c>
      <c r="C856" t="s">
        <v>19490</v>
      </c>
      <c r="D856" t="s">
        <v>19615</v>
      </c>
      <c r="E856" s="89">
        <v>0</v>
      </c>
      <c r="F856" s="89">
        <v>703423</v>
      </c>
      <c r="G856" s="89">
        <v>1</v>
      </c>
      <c r="H856" t="s">
        <v>19630</v>
      </c>
      <c r="I856" s="89"/>
    </row>
    <row r="857" x14ac:dyDescent="0.3">
      <c r="A857" t="s">
        <v>4252</v>
      </c>
      <c r="B857" t="s">
        <v>19483</v>
      </c>
      <c r="C857" t="s">
        <v>19490</v>
      </c>
      <c r="D857" t="s">
        <v>19616</v>
      </c>
      <c r="E857" s="89">
        <v>0</v>
      </c>
      <c r="F857" s="89">
        <v>703423</v>
      </c>
      <c r="G857" s="89">
        <v>1</v>
      </c>
      <c r="H857" t="s">
        <v>19630</v>
      </c>
      <c r="I857" s="89"/>
    </row>
    <row r="858" x14ac:dyDescent="0.3">
      <c r="A858" t="s">
        <v>4253</v>
      </c>
      <c r="B858" t="s">
        <v>19483</v>
      </c>
      <c r="C858" t="s">
        <v>19490</v>
      </c>
      <c r="D858" t="s">
        <v>19617</v>
      </c>
      <c r="E858" s="89">
        <v>0</v>
      </c>
      <c r="F858" s="89">
        <v>703423</v>
      </c>
      <c r="G858" s="89">
        <v>1</v>
      </c>
      <c r="H858" t="s">
        <v>19630</v>
      </c>
      <c r="I858" s="89"/>
    </row>
    <row r="859" x14ac:dyDescent="0.3">
      <c r="A859" t="s">
        <v>4254</v>
      </c>
      <c r="B859" t="s">
        <v>19483</v>
      </c>
      <c r="C859" t="s">
        <v>19490</v>
      </c>
      <c r="D859" t="s">
        <v>19618</v>
      </c>
      <c r="E859" s="89">
        <v>0</v>
      </c>
      <c r="F859" s="89">
        <v>703423</v>
      </c>
      <c r="G859" s="89">
        <v>1</v>
      </c>
      <c r="H859" t="s">
        <v>19630</v>
      </c>
      <c r="I859" s="89"/>
    </row>
    <row r="860" x14ac:dyDescent="0.3">
      <c r="A860" t="s">
        <v>4255</v>
      </c>
      <c r="B860" t="s">
        <v>19483</v>
      </c>
      <c r="C860" t="s">
        <v>19490</v>
      </c>
      <c r="D860" t="s">
        <v>19619</v>
      </c>
      <c r="E860" s="89">
        <v>0</v>
      </c>
      <c r="F860" s="89">
        <v>703423</v>
      </c>
      <c r="G860" s="89">
        <v>1</v>
      </c>
      <c r="H860" t="s">
        <v>19630</v>
      </c>
      <c r="I860" s="89"/>
    </row>
    <row r="861" x14ac:dyDescent="0.3">
      <c r="A861" t="s">
        <v>4256</v>
      </c>
      <c r="B861" t="s">
        <v>19483</v>
      </c>
      <c r="C861" t="s">
        <v>19490</v>
      </c>
      <c r="D861" t="s">
        <v>19620</v>
      </c>
      <c r="E861" s="89">
        <v>0</v>
      </c>
      <c r="F861" s="89">
        <v>703423</v>
      </c>
      <c r="G861" s="89">
        <v>1</v>
      </c>
      <c r="H861" t="s">
        <v>19630</v>
      </c>
      <c r="I861" s="89"/>
    </row>
    <row r="862" x14ac:dyDescent="0.3">
      <c r="A862" t="s">
        <v>4257</v>
      </c>
      <c r="B862" t="s">
        <v>19483</v>
      </c>
      <c r="C862" t="s">
        <v>19490</v>
      </c>
      <c r="D862" t="s">
        <v>19621</v>
      </c>
      <c r="E862" s="89">
        <v>0</v>
      </c>
      <c r="F862" s="89">
        <v>703423</v>
      </c>
      <c r="G862" s="89">
        <v>1</v>
      </c>
      <c r="H862" t="s">
        <v>19630</v>
      </c>
      <c r="I862" s="89"/>
    </row>
    <row r="863" x14ac:dyDescent="0.3">
      <c r="A863" t="s">
        <v>4258</v>
      </c>
      <c r="B863" t="s">
        <v>19483</v>
      </c>
      <c r="C863" t="s">
        <v>19490</v>
      </c>
      <c r="D863" t="s">
        <v>19622</v>
      </c>
      <c r="E863" s="89">
        <v>0</v>
      </c>
      <c r="F863" s="89">
        <v>703423</v>
      </c>
      <c r="G863" s="89">
        <v>1</v>
      </c>
      <c r="H863" t="s">
        <v>19630</v>
      </c>
      <c r="I863" s="89"/>
    </row>
    <row r="864" x14ac:dyDescent="0.3">
      <c r="A864" t="s">
        <v>4259</v>
      </c>
      <c r="B864" t="s">
        <v>19483</v>
      </c>
      <c r="C864" t="s">
        <v>19490</v>
      </c>
      <c r="D864" t="s">
        <v>19623</v>
      </c>
      <c r="E864" s="89">
        <v>0</v>
      </c>
      <c r="F864" s="89">
        <v>703423</v>
      </c>
      <c r="G864" s="89">
        <v>1</v>
      </c>
      <c r="H864" t="s">
        <v>19630</v>
      </c>
      <c r="I864" s="89"/>
    </row>
    <row r="865" x14ac:dyDescent="0.3">
      <c r="A865" t="s">
        <v>4260</v>
      </c>
      <c r="B865" t="s">
        <v>19483</v>
      </c>
      <c r="C865" t="s">
        <v>19490</v>
      </c>
      <c r="D865" t="s">
        <v>19624</v>
      </c>
      <c r="E865" s="89">
        <v>0</v>
      </c>
      <c r="F865" s="89">
        <v>703423</v>
      </c>
      <c r="G865" s="89">
        <v>1</v>
      </c>
      <c r="H865" t="s">
        <v>19630</v>
      </c>
      <c r="I865" s="89"/>
    </row>
    <row r="866" x14ac:dyDescent="0.3">
      <c r="A866" t="s">
        <v>4261</v>
      </c>
      <c r="B866" t="s">
        <v>19483</v>
      </c>
      <c r="C866" t="s">
        <v>19491</v>
      </c>
      <c r="D866" t="s">
        <v>19614</v>
      </c>
      <c r="E866" s="89">
        <v>2.4582899192065821E-4</v>
      </c>
      <c r="F866" s="89">
        <v>703423</v>
      </c>
      <c r="G866" s="89">
        <v>1</v>
      </c>
      <c r="H866" t="s">
        <v>19630</v>
      </c>
      <c r="I866" s="89"/>
    </row>
    <row r="867" x14ac:dyDescent="0.3">
      <c r="A867" t="s">
        <v>4262</v>
      </c>
      <c r="B867" t="s">
        <v>19483</v>
      </c>
      <c r="C867" t="s">
        <v>19491</v>
      </c>
      <c r="D867" t="s">
        <v>19615</v>
      </c>
      <c r="E867" s="89">
        <v>2.5588023798922538E-4</v>
      </c>
      <c r="F867" s="89">
        <v>703423</v>
      </c>
      <c r="G867" s="89">
        <v>1</v>
      </c>
      <c r="H867" t="s">
        <v>19630</v>
      </c>
      <c r="I867" s="89"/>
    </row>
    <row r="868" x14ac:dyDescent="0.3">
      <c r="A868" t="s">
        <v>4263</v>
      </c>
      <c r="B868" t="s">
        <v>19483</v>
      </c>
      <c r="C868" t="s">
        <v>19491</v>
      </c>
      <c r="D868" t="s">
        <v>19616</v>
      </c>
      <c r="E868" s="89">
        <v>2.4582899192065821E-4</v>
      </c>
      <c r="F868" s="89">
        <v>703423</v>
      </c>
      <c r="G868" s="89">
        <v>1</v>
      </c>
      <c r="H868" t="s">
        <v>19630</v>
      </c>
      <c r="I868" s="89"/>
    </row>
    <row r="869" x14ac:dyDescent="0.3">
      <c r="A869" t="s">
        <v>4264</v>
      </c>
      <c r="B869" t="s">
        <v>19483</v>
      </c>
      <c r="C869" t="s">
        <v>19491</v>
      </c>
      <c r="D869" t="s">
        <v>19617</v>
      </c>
      <c r="E869" s="89">
        <v>2.4582899192065821E-4</v>
      </c>
      <c r="F869" s="89">
        <v>703423</v>
      </c>
      <c r="G869" s="89">
        <v>1</v>
      </c>
      <c r="H869" t="s">
        <v>19630</v>
      </c>
      <c r="I869" s="89"/>
    </row>
    <row r="870" x14ac:dyDescent="0.3">
      <c r="A870" t="s">
        <v>4265</v>
      </c>
      <c r="B870" t="s">
        <v>19483</v>
      </c>
      <c r="C870" t="s">
        <v>19491</v>
      </c>
      <c r="D870" t="s">
        <v>19618</v>
      </c>
      <c r="E870" s="89">
        <v>2.113687392157468E-4</v>
      </c>
      <c r="F870" s="89">
        <v>703423</v>
      </c>
      <c r="G870" s="89">
        <v>1</v>
      </c>
      <c r="H870" t="s">
        <v>19630</v>
      </c>
      <c r="I870" s="89"/>
    </row>
    <row r="871" x14ac:dyDescent="0.3">
      <c r="A871" t="s">
        <v>4266</v>
      </c>
      <c r="B871" t="s">
        <v>19483</v>
      </c>
      <c r="C871" t="s">
        <v>19491</v>
      </c>
      <c r="D871" t="s">
        <v>19619</v>
      </c>
      <c r="E871" s="89">
        <v>1.9302417386772141E-4</v>
      </c>
      <c r="F871" s="89">
        <v>703423</v>
      </c>
      <c r="G871" s="89">
        <v>1</v>
      </c>
      <c r="H871" t="s">
        <v>19630</v>
      </c>
      <c r="I871" s="89"/>
    </row>
    <row r="872" x14ac:dyDescent="0.3">
      <c r="A872" t="s">
        <v>4267</v>
      </c>
      <c r="B872" t="s">
        <v>19483</v>
      </c>
      <c r="C872" t="s">
        <v>19491</v>
      </c>
      <c r="D872" t="s">
        <v>19620</v>
      </c>
      <c r="E872" s="89">
        <v>1.8875235131872781E-4</v>
      </c>
      <c r="F872" s="89">
        <v>703423</v>
      </c>
      <c r="G872" s="89">
        <v>1</v>
      </c>
      <c r="H872" t="s">
        <v>19630</v>
      </c>
      <c r="I872" s="89"/>
    </row>
    <row r="873" x14ac:dyDescent="0.3">
      <c r="A873" t="s">
        <v>4268</v>
      </c>
      <c r="B873" t="s">
        <v>19483</v>
      </c>
      <c r="C873" t="s">
        <v>19491</v>
      </c>
      <c r="D873" t="s">
        <v>19621</v>
      </c>
      <c r="E873" s="89">
        <v>5.457714399390571E-5</v>
      </c>
      <c r="F873" s="89">
        <v>703423</v>
      </c>
      <c r="G873" s="89">
        <v>1</v>
      </c>
      <c r="H873" t="s">
        <v>19630</v>
      </c>
      <c r="I873" s="89"/>
    </row>
    <row r="874" x14ac:dyDescent="0.3">
      <c r="A874" t="s">
        <v>4269</v>
      </c>
      <c r="B874" t="s">
        <v>19483</v>
      </c>
      <c r="C874" t="s">
        <v>19491</v>
      </c>
      <c r="D874" t="s">
        <v>19622</v>
      </c>
      <c r="E874" s="89">
        <v>2.057864904813961E-4</v>
      </c>
      <c r="F874" s="89">
        <v>703423</v>
      </c>
      <c r="G874" s="89">
        <v>1</v>
      </c>
      <c r="H874" t="s">
        <v>19630</v>
      </c>
      <c r="I874" s="89"/>
    </row>
    <row r="875" x14ac:dyDescent="0.3">
      <c r="A875" t="s">
        <v>4270</v>
      </c>
      <c r="B875" t="s">
        <v>19483</v>
      </c>
      <c r="C875" t="s">
        <v>19491</v>
      </c>
      <c r="D875" t="s">
        <v>19623</v>
      </c>
      <c r="E875" s="89">
        <v>7.8146916349159835E-5</v>
      </c>
      <c r="F875" s="89">
        <v>703423</v>
      </c>
      <c r="G875" s="89">
        <v>1</v>
      </c>
      <c r="H875" t="s">
        <v>19630</v>
      </c>
      <c r="I875" s="89"/>
    </row>
    <row r="876" x14ac:dyDescent="0.3">
      <c r="A876" t="s">
        <v>4271</v>
      </c>
      <c r="B876" t="s">
        <v>19483</v>
      </c>
      <c r="C876" t="s">
        <v>19491</v>
      </c>
      <c r="D876" t="s">
        <v>19624</v>
      </c>
      <c r="E876" s="89">
        <v>1.6403715241921309E-4</v>
      </c>
      <c r="F876" s="89">
        <v>703423</v>
      </c>
      <c r="G876" s="89">
        <v>1</v>
      </c>
      <c r="H876" t="s">
        <v>19630</v>
      </c>
      <c r="I876" s="89"/>
    </row>
    <row r="877" x14ac:dyDescent="0.3">
      <c r="A877" t="s">
        <v>19644</v>
      </c>
      <c r="B877" t="s">
        <v>19483</v>
      </c>
      <c r="C877" t="s">
        <v>3680</v>
      </c>
      <c r="D877" t="s">
        <v>19614</v>
      </c>
      <c r="E877" s="89">
        <v>6.4334514386931823E-5</v>
      </c>
      <c r="F877" s="89">
        <v>704537</v>
      </c>
      <c r="G877" s="89">
        <v>2</v>
      </c>
      <c r="H877" t="s">
        <v>19630</v>
      </c>
      <c r="I877" s="89"/>
    </row>
    <row r="878" x14ac:dyDescent="0.3">
      <c r="A878" t="s">
        <v>19645</v>
      </c>
      <c r="B878" t="s">
        <v>19483</v>
      </c>
      <c r="C878" t="s">
        <v>3680</v>
      </c>
      <c r="D878" t="s">
        <v>19615</v>
      </c>
      <c r="E878" s="89">
        <v>6.6557562919972198E-5</v>
      </c>
      <c r="F878" s="89">
        <v>704537</v>
      </c>
      <c r="G878" s="89">
        <v>2</v>
      </c>
      <c r="H878" t="s">
        <v>19630</v>
      </c>
      <c r="I878" s="89"/>
    </row>
    <row r="879" x14ac:dyDescent="0.3">
      <c r="A879" t="s">
        <v>19646</v>
      </c>
      <c r="B879" t="s">
        <v>19483</v>
      </c>
      <c r="C879" t="s">
        <v>3680</v>
      </c>
      <c r="D879" t="s">
        <v>19616</v>
      </c>
      <c r="E879" s="89">
        <v>6.4334514386931823E-5</v>
      </c>
      <c r="F879" s="89">
        <v>704537</v>
      </c>
      <c r="G879" s="89">
        <v>2</v>
      </c>
      <c r="H879" t="s">
        <v>19630</v>
      </c>
      <c r="I879" s="89"/>
    </row>
    <row r="880" x14ac:dyDescent="0.3">
      <c r="A880" t="s">
        <v>19647</v>
      </c>
      <c r="B880" t="s">
        <v>19483</v>
      </c>
      <c r="C880" t="s">
        <v>3680</v>
      </c>
      <c r="D880" t="s">
        <v>19617</v>
      </c>
      <c r="E880" s="89">
        <v>6.4334514386931823E-5</v>
      </c>
      <c r="F880" s="89">
        <v>704537</v>
      </c>
      <c r="G880" s="89">
        <v>2</v>
      </c>
      <c r="H880" t="s">
        <v>19630</v>
      </c>
      <c r="I880" s="89"/>
    </row>
    <row r="881" x14ac:dyDescent="0.3">
      <c r="A881" t="s">
        <v>19648</v>
      </c>
      <c r="B881" t="s">
        <v>19483</v>
      </c>
      <c r="C881" t="s">
        <v>3680</v>
      </c>
      <c r="D881" t="s">
        <v>19618</v>
      </c>
      <c r="E881" s="89">
        <v>6.1395731459998153E-5</v>
      </c>
      <c r="F881" s="89">
        <v>704537</v>
      </c>
      <c r="G881" s="89">
        <v>2</v>
      </c>
      <c r="H881" t="s">
        <v>19630</v>
      </c>
      <c r="I881" s="89"/>
    </row>
    <row r="882" x14ac:dyDescent="0.3">
      <c r="A882" t="s">
        <v>19649</v>
      </c>
      <c r="B882" t="s">
        <v>19483</v>
      </c>
      <c r="C882" t="s">
        <v>3680</v>
      </c>
      <c r="D882" t="s">
        <v>19619</v>
      </c>
      <c r="E882" s="89">
        <v>5.957337835314884E-5</v>
      </c>
      <c r="F882" s="89">
        <v>704537</v>
      </c>
      <c r="G882" s="89">
        <v>2</v>
      </c>
      <c r="H882" t="s">
        <v>19630</v>
      </c>
      <c r="I882" s="89"/>
    </row>
    <row r="883" x14ac:dyDescent="0.3">
      <c r="A883" t="s">
        <v>19650</v>
      </c>
      <c r="B883" t="s">
        <v>19483</v>
      </c>
      <c r="C883" t="s">
        <v>3680</v>
      </c>
      <c r="D883" t="s">
        <v>19620</v>
      </c>
      <c r="E883" s="89">
        <v>5.7600331923631962E-5</v>
      </c>
      <c r="F883" s="89">
        <v>704537</v>
      </c>
      <c r="G883" s="89">
        <v>2</v>
      </c>
      <c r="H883" t="s">
        <v>19630</v>
      </c>
      <c r="I883" s="89"/>
    </row>
    <row r="884" x14ac:dyDescent="0.3">
      <c r="A884" t="s">
        <v>19651</v>
      </c>
      <c r="B884" t="s">
        <v>19483</v>
      </c>
      <c r="C884" t="s">
        <v>3680</v>
      </c>
      <c r="D884" t="s">
        <v>19621</v>
      </c>
      <c r="E884" s="89">
        <v>2.5804064843119039E-5</v>
      </c>
      <c r="F884" s="89">
        <v>704537</v>
      </c>
      <c r="G884" s="89">
        <v>2</v>
      </c>
      <c r="H884" t="s">
        <v>19630</v>
      </c>
      <c r="I884" s="89"/>
    </row>
    <row r="885" x14ac:dyDescent="0.3">
      <c r="A885" t="s">
        <v>19652</v>
      </c>
      <c r="B885" t="s">
        <v>19483</v>
      </c>
      <c r="C885" t="s">
        <v>3680</v>
      </c>
      <c r="D885" t="s">
        <v>19622</v>
      </c>
      <c r="E885" s="89">
        <v>5.9518945720672667E-5</v>
      </c>
      <c r="F885" s="89">
        <v>704537</v>
      </c>
      <c r="G885" s="89">
        <v>2</v>
      </c>
      <c r="H885" t="s">
        <v>19630</v>
      </c>
      <c r="I885" s="89"/>
    </row>
    <row r="886" x14ac:dyDescent="0.3">
      <c r="A886" t="s">
        <v>19653</v>
      </c>
      <c r="B886" t="s">
        <v>19483</v>
      </c>
      <c r="C886" t="s">
        <v>3680</v>
      </c>
      <c r="D886" t="s">
        <v>19623</v>
      </c>
      <c r="E886" s="89">
        <v>4.265265789336313E-5</v>
      </c>
      <c r="F886" s="89">
        <v>704537</v>
      </c>
      <c r="G886" s="89">
        <v>2</v>
      </c>
      <c r="H886" t="s">
        <v>19630</v>
      </c>
      <c r="I886" s="89"/>
    </row>
    <row r="887" x14ac:dyDescent="0.3">
      <c r="A887" t="s">
        <v>19654</v>
      </c>
      <c r="B887" t="s">
        <v>19483</v>
      </c>
      <c r="C887" t="s">
        <v>3680</v>
      </c>
      <c r="D887" t="s">
        <v>19624</v>
      </c>
      <c r="E887" s="89">
        <v>1.050598777854388E-4</v>
      </c>
      <c r="F887" s="89">
        <v>704537</v>
      </c>
      <c r="G887" s="89">
        <v>2</v>
      </c>
      <c r="H887" t="s">
        <v>19630</v>
      </c>
      <c r="I887" s="89"/>
    </row>
    <row r="888" x14ac:dyDescent="0.3">
      <c r="A888" t="s">
        <v>5251</v>
      </c>
      <c r="B888" t="s">
        <v>19483</v>
      </c>
      <c r="C888" t="s">
        <v>19524</v>
      </c>
      <c r="D888" t="s">
        <v>19614</v>
      </c>
      <c r="E888" s="89">
        <v>4.6044985507937431E-4</v>
      </c>
      <c r="F888" s="89">
        <v>704537</v>
      </c>
      <c r="G888" s="89">
        <v>2</v>
      </c>
      <c r="H888" t="s">
        <v>19630</v>
      </c>
      <c r="I888" s="89"/>
    </row>
    <row r="889" x14ac:dyDescent="0.3">
      <c r="A889" t="s">
        <v>5252</v>
      </c>
      <c r="B889" t="s">
        <v>19483</v>
      </c>
      <c r="C889" t="s">
        <v>19524</v>
      </c>
      <c r="D889" t="s">
        <v>19615</v>
      </c>
      <c r="E889" s="89">
        <v>4.7523333571757248E-4</v>
      </c>
      <c r="F889" s="89">
        <v>704537</v>
      </c>
      <c r="G889" s="89">
        <v>2</v>
      </c>
      <c r="H889" t="s">
        <v>19630</v>
      </c>
      <c r="I889" s="89"/>
    </row>
    <row r="890" x14ac:dyDescent="0.3">
      <c r="A890" t="s">
        <v>5253</v>
      </c>
      <c r="B890" t="s">
        <v>19483</v>
      </c>
      <c r="C890" t="s">
        <v>19524</v>
      </c>
      <c r="D890" t="s">
        <v>19616</v>
      </c>
      <c r="E890" s="89">
        <v>4.6044985507937431E-4</v>
      </c>
      <c r="F890" s="89">
        <v>704537</v>
      </c>
      <c r="G890" s="89">
        <v>2</v>
      </c>
      <c r="H890" t="s">
        <v>19630</v>
      </c>
      <c r="I890" s="89"/>
    </row>
    <row r="891" x14ac:dyDescent="0.3">
      <c r="A891" t="s">
        <v>5254</v>
      </c>
      <c r="B891" t="s">
        <v>19483</v>
      </c>
      <c r="C891" t="s">
        <v>19524</v>
      </c>
      <c r="D891" t="s">
        <v>19617</v>
      </c>
      <c r="E891" s="89">
        <v>4.6044985507937431E-4</v>
      </c>
      <c r="F891" s="89">
        <v>704537</v>
      </c>
      <c r="G891" s="89">
        <v>2</v>
      </c>
      <c r="H891" t="s">
        <v>19630</v>
      </c>
      <c r="I891" s="89"/>
    </row>
    <row r="892" x14ac:dyDescent="0.3">
      <c r="A892" t="s">
        <v>5255</v>
      </c>
      <c r="B892" t="s">
        <v>19483</v>
      </c>
      <c r="C892" t="s">
        <v>19524</v>
      </c>
      <c r="D892" t="s">
        <v>19618</v>
      </c>
      <c r="E892" s="89">
        <v>4.4489217389877722E-4</v>
      </c>
      <c r="F892" s="89">
        <v>704537</v>
      </c>
      <c r="G892" s="89">
        <v>2</v>
      </c>
      <c r="H892" t="s">
        <v>19630</v>
      </c>
      <c r="I892" s="89"/>
    </row>
    <row r="893" x14ac:dyDescent="0.3">
      <c r="A893" t="s">
        <v>5256</v>
      </c>
      <c r="B893" t="s">
        <v>19483</v>
      </c>
      <c r="C893" t="s">
        <v>19524</v>
      </c>
      <c r="D893" t="s">
        <v>19619</v>
      </c>
      <c r="E893" s="89">
        <v>4.2854905523450259E-4</v>
      </c>
      <c r="F893" s="89">
        <v>704537</v>
      </c>
      <c r="G893" s="89">
        <v>2</v>
      </c>
      <c r="H893" t="s">
        <v>19630</v>
      </c>
      <c r="I893" s="89"/>
    </row>
    <row r="894" x14ac:dyDescent="0.3">
      <c r="A894" t="s">
        <v>5257</v>
      </c>
      <c r="B894" t="s">
        <v>19483</v>
      </c>
      <c r="C894" t="s">
        <v>19524</v>
      </c>
      <c r="D894" t="s">
        <v>19620</v>
      </c>
      <c r="E894" s="89">
        <v>4.1194615581383791E-4</v>
      </c>
      <c r="F894" s="89">
        <v>704537</v>
      </c>
      <c r="G894" s="89">
        <v>2</v>
      </c>
      <c r="H894" t="s">
        <v>19630</v>
      </c>
      <c r="I894" s="89"/>
    </row>
    <row r="895" x14ac:dyDescent="0.3">
      <c r="A895" t="s">
        <v>5258</v>
      </c>
      <c r="B895" t="s">
        <v>19483</v>
      </c>
      <c r="C895" t="s">
        <v>19524</v>
      </c>
      <c r="D895" t="s">
        <v>19621</v>
      </c>
      <c r="E895" s="89">
        <v>2.3862759917398871E-4</v>
      </c>
      <c r="F895" s="89">
        <v>704537</v>
      </c>
      <c r="G895" s="89">
        <v>2</v>
      </c>
      <c r="H895" t="s">
        <v>19630</v>
      </c>
      <c r="I895" s="89"/>
    </row>
    <row r="896" x14ac:dyDescent="0.3">
      <c r="A896" t="s">
        <v>5259</v>
      </c>
      <c r="B896" t="s">
        <v>19483</v>
      </c>
      <c r="C896" t="s">
        <v>19524</v>
      </c>
      <c r="D896" t="s">
        <v>19622</v>
      </c>
      <c r="E896" s="89">
        <v>4.3237482857749629E-4</v>
      </c>
      <c r="F896" s="89">
        <v>704537</v>
      </c>
      <c r="G896" s="89">
        <v>2</v>
      </c>
      <c r="H896" t="s">
        <v>19630</v>
      </c>
      <c r="I896" s="89"/>
    </row>
    <row r="897" x14ac:dyDescent="0.3">
      <c r="A897" t="s">
        <v>5260</v>
      </c>
      <c r="B897" t="s">
        <v>19483</v>
      </c>
      <c r="C897" t="s">
        <v>19524</v>
      </c>
      <c r="D897" t="s">
        <v>19623</v>
      </c>
      <c r="E897" s="89">
        <v>2.9603182500369702E-4</v>
      </c>
      <c r="F897" s="89">
        <v>704537</v>
      </c>
      <c r="G897" s="89">
        <v>2</v>
      </c>
      <c r="H897" t="s">
        <v>19630</v>
      </c>
      <c r="I897" s="89"/>
    </row>
    <row r="898" x14ac:dyDescent="0.3">
      <c r="A898" t="s">
        <v>5261</v>
      </c>
      <c r="B898" t="s">
        <v>19483</v>
      </c>
      <c r="C898" t="s">
        <v>19524</v>
      </c>
      <c r="D898" t="s">
        <v>19624</v>
      </c>
      <c r="E898" s="89">
        <v>7.1753578038507063E-4</v>
      </c>
      <c r="F898" s="89">
        <v>704537</v>
      </c>
      <c r="G898" s="89">
        <v>2</v>
      </c>
      <c r="H898" t="s">
        <v>19630</v>
      </c>
      <c r="I898" s="89"/>
    </row>
    <row r="899" x14ac:dyDescent="0.3">
      <c r="A899" t="s">
        <v>5262</v>
      </c>
      <c r="B899" t="s">
        <v>19483</v>
      </c>
      <c r="C899" t="s">
        <v>19525</v>
      </c>
      <c r="D899" t="s">
        <v>19614</v>
      </c>
      <c r="E899" s="89">
        <v>0</v>
      </c>
      <c r="F899" s="89">
        <v>704537</v>
      </c>
      <c r="G899" s="89">
        <v>2</v>
      </c>
      <c r="H899" t="s">
        <v>19630</v>
      </c>
      <c r="I899" s="89"/>
    </row>
    <row r="900" x14ac:dyDescent="0.3">
      <c r="A900" t="s">
        <v>5263</v>
      </c>
      <c r="B900" t="s">
        <v>19483</v>
      </c>
      <c r="C900" t="s">
        <v>19525</v>
      </c>
      <c r="D900" t="s">
        <v>19615</v>
      </c>
      <c r="E900" s="89">
        <v>0</v>
      </c>
      <c r="F900" s="89">
        <v>704537</v>
      </c>
      <c r="G900" s="89">
        <v>2</v>
      </c>
      <c r="H900" t="s">
        <v>19630</v>
      </c>
      <c r="I900" s="89"/>
    </row>
    <row r="901" x14ac:dyDescent="0.3">
      <c r="A901" t="s">
        <v>5264</v>
      </c>
      <c r="B901" t="s">
        <v>19483</v>
      </c>
      <c r="C901" t="s">
        <v>19525</v>
      </c>
      <c r="D901" t="s">
        <v>19616</v>
      </c>
      <c r="E901" s="89">
        <v>0</v>
      </c>
      <c r="F901" s="89">
        <v>704537</v>
      </c>
      <c r="G901" s="89">
        <v>2</v>
      </c>
      <c r="H901" t="s">
        <v>19630</v>
      </c>
      <c r="I901" s="89"/>
    </row>
    <row r="902" x14ac:dyDescent="0.3">
      <c r="A902" t="s">
        <v>5265</v>
      </c>
      <c r="B902" t="s">
        <v>19483</v>
      </c>
      <c r="C902" t="s">
        <v>19525</v>
      </c>
      <c r="D902" t="s">
        <v>19617</v>
      </c>
      <c r="E902" s="89">
        <v>0</v>
      </c>
      <c r="F902" s="89">
        <v>704537</v>
      </c>
      <c r="G902" s="89">
        <v>2</v>
      </c>
      <c r="H902" t="s">
        <v>19630</v>
      </c>
      <c r="I902" s="89"/>
    </row>
    <row r="903" x14ac:dyDescent="0.3">
      <c r="A903" t="s">
        <v>5266</v>
      </c>
      <c r="B903" t="s">
        <v>19483</v>
      </c>
      <c r="C903" t="s">
        <v>19525</v>
      </c>
      <c r="D903" t="s">
        <v>19618</v>
      </c>
      <c r="E903" s="89">
        <v>0</v>
      </c>
      <c r="F903" s="89">
        <v>704537</v>
      </c>
      <c r="G903" s="89">
        <v>2</v>
      </c>
      <c r="H903" t="s">
        <v>19630</v>
      </c>
      <c r="I903" s="89"/>
    </row>
    <row r="904" x14ac:dyDescent="0.3">
      <c r="A904" t="s">
        <v>5267</v>
      </c>
      <c r="B904" t="s">
        <v>19483</v>
      </c>
      <c r="C904" t="s">
        <v>19525</v>
      </c>
      <c r="D904" t="s">
        <v>19619</v>
      </c>
      <c r="E904" s="89">
        <v>0</v>
      </c>
      <c r="F904" s="89">
        <v>704537</v>
      </c>
      <c r="G904" s="89">
        <v>2</v>
      </c>
      <c r="H904" t="s">
        <v>19630</v>
      </c>
      <c r="I904" s="89"/>
    </row>
    <row r="905" x14ac:dyDescent="0.3">
      <c r="A905" t="s">
        <v>5268</v>
      </c>
      <c r="B905" t="s">
        <v>19483</v>
      </c>
      <c r="C905" t="s">
        <v>19525</v>
      </c>
      <c r="D905" t="s">
        <v>19620</v>
      </c>
      <c r="E905" s="89">
        <v>0</v>
      </c>
      <c r="F905" s="89">
        <v>704537</v>
      </c>
      <c r="G905" s="89">
        <v>2</v>
      </c>
      <c r="H905" t="s">
        <v>19630</v>
      </c>
      <c r="I905" s="89"/>
    </row>
    <row r="906" x14ac:dyDescent="0.3">
      <c r="A906" t="s">
        <v>5269</v>
      </c>
      <c r="B906" t="s">
        <v>19483</v>
      </c>
      <c r="C906" t="s">
        <v>19525</v>
      </c>
      <c r="D906" t="s">
        <v>19621</v>
      </c>
      <c r="E906" s="89">
        <v>0</v>
      </c>
      <c r="F906" s="89">
        <v>704537</v>
      </c>
      <c r="G906" s="89">
        <v>2</v>
      </c>
      <c r="H906" t="s">
        <v>19630</v>
      </c>
      <c r="I906" s="89"/>
    </row>
    <row r="907" x14ac:dyDescent="0.3">
      <c r="A907" t="s">
        <v>5270</v>
      </c>
      <c r="B907" t="s">
        <v>19483</v>
      </c>
      <c r="C907" t="s">
        <v>19525</v>
      </c>
      <c r="D907" t="s">
        <v>19622</v>
      </c>
      <c r="E907" s="89">
        <v>0</v>
      </c>
      <c r="F907" s="89">
        <v>704537</v>
      </c>
      <c r="G907" s="89">
        <v>2</v>
      </c>
      <c r="H907" t="s">
        <v>19630</v>
      </c>
      <c r="I907" s="89"/>
    </row>
    <row r="908" x14ac:dyDescent="0.3">
      <c r="A908" t="s">
        <v>5271</v>
      </c>
      <c r="B908" t="s">
        <v>19483</v>
      </c>
      <c r="C908" t="s">
        <v>19525</v>
      </c>
      <c r="D908" t="s">
        <v>19623</v>
      </c>
      <c r="E908" s="89">
        <v>0</v>
      </c>
      <c r="F908" s="89">
        <v>704537</v>
      </c>
      <c r="G908" s="89">
        <v>2</v>
      </c>
      <c r="H908" t="s">
        <v>19630</v>
      </c>
      <c r="I908" s="89"/>
    </row>
    <row r="909" x14ac:dyDescent="0.3">
      <c r="A909" t="s">
        <v>5272</v>
      </c>
      <c r="B909" t="s">
        <v>19483</v>
      </c>
      <c r="C909" t="s">
        <v>19525</v>
      </c>
      <c r="D909" t="s">
        <v>19624</v>
      </c>
      <c r="E909" s="89">
        <v>0</v>
      </c>
      <c r="F909" s="89">
        <v>704537</v>
      </c>
      <c r="G909" s="89">
        <v>2</v>
      </c>
      <c r="H909" t="s">
        <v>19630</v>
      </c>
      <c r="I909" s="89"/>
    </row>
    <row r="910" x14ac:dyDescent="0.3">
      <c r="A910" t="s">
        <v>5273</v>
      </c>
      <c r="B910" t="s">
        <v>19483</v>
      </c>
      <c r="C910" t="s">
        <v>19526</v>
      </c>
      <c r="D910" t="s">
        <v>19614</v>
      </c>
      <c r="E910" s="89">
        <v>2.5138224184974689E-2</v>
      </c>
      <c r="F910" s="89">
        <v>704537</v>
      </c>
      <c r="G910" s="89">
        <v>2</v>
      </c>
      <c r="H910" t="s">
        <v>19630</v>
      </c>
      <c r="I910" s="89"/>
    </row>
    <row r="911" x14ac:dyDescent="0.3">
      <c r="A911" t="s">
        <v>5274</v>
      </c>
      <c r="B911" t="s">
        <v>19483</v>
      </c>
      <c r="C911" t="s">
        <v>19526</v>
      </c>
      <c r="D911" t="s">
        <v>19615</v>
      </c>
      <c r="E911" s="89">
        <v>2.5255332535840731E-2</v>
      </c>
      <c r="F911" s="89">
        <v>704537</v>
      </c>
      <c r="G911" s="89">
        <v>2</v>
      </c>
      <c r="H911" t="s">
        <v>19630</v>
      </c>
      <c r="I911" s="89"/>
    </row>
    <row r="912" x14ac:dyDescent="0.3">
      <c r="A912" t="s">
        <v>5275</v>
      </c>
      <c r="B912" t="s">
        <v>19483</v>
      </c>
      <c r="C912" t="s">
        <v>19526</v>
      </c>
      <c r="D912" t="s">
        <v>19616</v>
      </c>
      <c r="E912" s="89">
        <v>2.5138224184974689E-2</v>
      </c>
      <c r="F912" s="89">
        <v>704537</v>
      </c>
      <c r="G912" s="89">
        <v>2</v>
      </c>
      <c r="H912" t="s">
        <v>19630</v>
      </c>
      <c r="I912" s="89"/>
    </row>
    <row r="913" x14ac:dyDescent="0.3">
      <c r="A913" t="s">
        <v>5276</v>
      </c>
      <c r="B913" t="s">
        <v>19483</v>
      </c>
      <c r="C913" t="s">
        <v>19526</v>
      </c>
      <c r="D913" t="s">
        <v>19617</v>
      </c>
      <c r="E913" s="89">
        <v>2.524048979977565E-2</v>
      </c>
      <c r="F913" s="89">
        <v>704537</v>
      </c>
      <c r="G913" s="89">
        <v>2</v>
      </c>
      <c r="H913" t="s">
        <v>19630</v>
      </c>
      <c r="I913" s="89"/>
    </row>
    <row r="914" x14ac:dyDescent="0.3">
      <c r="A914" t="s">
        <v>5277</v>
      </c>
      <c r="B914" t="s">
        <v>19483</v>
      </c>
      <c r="C914" t="s">
        <v>19526</v>
      </c>
      <c r="D914" t="s">
        <v>19618</v>
      </c>
      <c r="E914" s="89">
        <v>2.2619894577648351E-2</v>
      </c>
      <c r="F914" s="89">
        <v>704537</v>
      </c>
      <c r="G914" s="89">
        <v>2</v>
      </c>
      <c r="H914" t="s">
        <v>19630</v>
      </c>
      <c r="I914" s="89"/>
    </row>
    <row r="915" x14ac:dyDescent="0.3">
      <c r="A915" t="s">
        <v>5278</v>
      </c>
      <c r="B915" t="s">
        <v>19483</v>
      </c>
      <c r="C915" t="s">
        <v>19526</v>
      </c>
      <c r="D915" t="s">
        <v>19619</v>
      </c>
      <c r="E915" s="89">
        <v>2.2073991406512911E-2</v>
      </c>
      <c r="F915" s="89">
        <v>704537</v>
      </c>
      <c r="G915" s="89">
        <v>2</v>
      </c>
      <c r="H915" t="s">
        <v>19630</v>
      </c>
      <c r="I915" s="89"/>
    </row>
    <row r="916" x14ac:dyDescent="0.3">
      <c r="A916" t="s">
        <v>5279</v>
      </c>
      <c r="B916" t="s">
        <v>19483</v>
      </c>
      <c r="C916" t="s">
        <v>19526</v>
      </c>
      <c r="D916" t="s">
        <v>19620</v>
      </c>
      <c r="E916" s="89">
        <v>2.1197828691160811E-2</v>
      </c>
      <c r="F916" s="89">
        <v>704537</v>
      </c>
      <c r="G916" s="89">
        <v>2</v>
      </c>
      <c r="H916" t="s">
        <v>19630</v>
      </c>
      <c r="I916" s="89"/>
    </row>
    <row r="917" x14ac:dyDescent="0.3">
      <c r="A917" t="s">
        <v>5280</v>
      </c>
      <c r="B917" t="s">
        <v>19483</v>
      </c>
      <c r="C917" t="s">
        <v>19526</v>
      </c>
      <c r="D917" t="s">
        <v>19621</v>
      </c>
      <c r="E917" s="89">
        <v>1.1850225410538189E-2</v>
      </c>
      <c r="F917" s="89">
        <v>704537</v>
      </c>
      <c r="G917" s="89">
        <v>2</v>
      </c>
      <c r="H917" t="s">
        <v>19630</v>
      </c>
      <c r="I917" s="89"/>
    </row>
    <row r="918" x14ac:dyDescent="0.3">
      <c r="A918" t="s">
        <v>5281</v>
      </c>
      <c r="B918" t="s">
        <v>19483</v>
      </c>
      <c r="C918" t="s">
        <v>19526</v>
      </c>
      <c r="D918" t="s">
        <v>19622</v>
      </c>
      <c r="E918" s="89">
        <v>2.2530365419469012E-2</v>
      </c>
      <c r="F918" s="89">
        <v>704537</v>
      </c>
      <c r="G918" s="89">
        <v>2</v>
      </c>
      <c r="H918" t="s">
        <v>19630</v>
      </c>
      <c r="I918" s="89"/>
    </row>
    <row r="919" x14ac:dyDescent="0.3">
      <c r="A919" t="s">
        <v>5282</v>
      </c>
      <c r="B919" t="s">
        <v>19483</v>
      </c>
      <c r="C919" t="s">
        <v>19526</v>
      </c>
      <c r="D919" t="s">
        <v>19623</v>
      </c>
      <c r="E919" s="89">
        <v>1.9635513843932171E-2</v>
      </c>
      <c r="F919" s="89">
        <v>704537</v>
      </c>
      <c r="G919" s="89">
        <v>2</v>
      </c>
      <c r="H919" t="s">
        <v>19630</v>
      </c>
      <c r="I919" s="89"/>
    </row>
    <row r="920" x14ac:dyDescent="0.3">
      <c r="A920" t="s">
        <v>5283</v>
      </c>
      <c r="B920" t="s">
        <v>19483</v>
      </c>
      <c r="C920" t="s">
        <v>19526</v>
      </c>
      <c r="D920" t="s">
        <v>19624</v>
      </c>
      <c r="E920" s="89">
        <v>4.1615420452022912E-2</v>
      </c>
      <c r="F920" s="89">
        <v>704537</v>
      </c>
      <c r="G920" s="89">
        <v>2</v>
      </c>
      <c r="H920" t="s">
        <v>19630</v>
      </c>
      <c r="I920" s="89"/>
    </row>
    <row r="921" x14ac:dyDescent="0.3">
      <c r="A921" t="s">
        <v>4811</v>
      </c>
      <c r="B921" t="s">
        <v>19483</v>
      </c>
      <c r="C921" t="s">
        <v>19493</v>
      </c>
      <c r="D921" t="s">
        <v>19614</v>
      </c>
      <c r="E921" s="89">
        <v>2.3406572651202748E-2</v>
      </c>
      <c r="F921" s="89">
        <v>704537</v>
      </c>
      <c r="G921" s="89">
        <v>2</v>
      </c>
      <c r="H921" t="s">
        <v>19630</v>
      </c>
      <c r="I921" s="89"/>
    </row>
    <row r="922" x14ac:dyDescent="0.3">
      <c r="A922" t="s">
        <v>4812</v>
      </c>
      <c r="B922" t="s">
        <v>19483</v>
      </c>
      <c r="C922" t="s">
        <v>19493</v>
      </c>
      <c r="D922" t="s">
        <v>19615</v>
      </c>
      <c r="E922" s="89">
        <v>2.3478605146107698E-2</v>
      </c>
      <c r="F922" s="89">
        <v>704537</v>
      </c>
      <c r="G922" s="89">
        <v>2</v>
      </c>
      <c r="H922" t="s">
        <v>19630</v>
      </c>
      <c r="I922" s="89"/>
    </row>
    <row r="923" x14ac:dyDescent="0.3">
      <c r="A923" t="s">
        <v>4813</v>
      </c>
      <c r="B923" t="s">
        <v>19483</v>
      </c>
      <c r="C923" t="s">
        <v>19493</v>
      </c>
      <c r="D923" t="s">
        <v>19616</v>
      </c>
      <c r="E923" s="89">
        <v>2.3406572651202748E-2</v>
      </c>
      <c r="F923" s="89">
        <v>704537</v>
      </c>
      <c r="G923" s="89">
        <v>2</v>
      </c>
      <c r="H923" t="s">
        <v>19630</v>
      </c>
      <c r="I923" s="89"/>
    </row>
    <row r="924" x14ac:dyDescent="0.3">
      <c r="A924" t="s">
        <v>4814</v>
      </c>
      <c r="B924" t="s">
        <v>19483</v>
      </c>
      <c r="C924" t="s">
        <v>19493</v>
      </c>
      <c r="D924" t="s">
        <v>19617</v>
      </c>
      <c r="E924" s="89">
        <v>2.3462947201391041E-2</v>
      </c>
      <c r="F924" s="89">
        <v>704537</v>
      </c>
      <c r="G924" s="89">
        <v>2</v>
      </c>
      <c r="H924" t="s">
        <v>19630</v>
      </c>
      <c r="I924" s="89"/>
    </row>
    <row r="925" x14ac:dyDescent="0.3">
      <c r="A925" t="s">
        <v>4815</v>
      </c>
      <c r="B925" t="s">
        <v>19483</v>
      </c>
      <c r="C925" t="s">
        <v>19493</v>
      </c>
      <c r="D925" t="s">
        <v>19618</v>
      </c>
      <c r="E925" s="89">
        <v>2.03203178975935E-2</v>
      </c>
      <c r="F925" s="89">
        <v>704537</v>
      </c>
      <c r="G925" s="89">
        <v>2</v>
      </c>
      <c r="H925" t="s">
        <v>19630</v>
      </c>
      <c r="I925" s="89"/>
    </row>
    <row r="926" x14ac:dyDescent="0.3">
      <c r="A926" t="s">
        <v>4816</v>
      </c>
      <c r="B926" t="s">
        <v>19483</v>
      </c>
      <c r="C926" t="s">
        <v>19493</v>
      </c>
      <c r="D926" t="s">
        <v>19619</v>
      </c>
      <c r="E926" s="89">
        <v>1.9873895695818631E-2</v>
      </c>
      <c r="F926" s="89">
        <v>704537</v>
      </c>
      <c r="G926" s="89">
        <v>2</v>
      </c>
      <c r="H926" t="s">
        <v>19630</v>
      </c>
      <c r="I926" s="89"/>
    </row>
    <row r="927" x14ac:dyDescent="0.3">
      <c r="A927" t="s">
        <v>4817</v>
      </c>
      <c r="B927" t="s">
        <v>19483</v>
      </c>
      <c r="C927" t="s">
        <v>19493</v>
      </c>
      <c r="D927" t="s">
        <v>19620</v>
      </c>
      <c r="E927" s="89">
        <v>1.9132636955902359E-2</v>
      </c>
      <c r="F927" s="89">
        <v>704537</v>
      </c>
      <c r="G927" s="89">
        <v>2</v>
      </c>
      <c r="H927" t="s">
        <v>19630</v>
      </c>
      <c r="I927" s="89"/>
    </row>
    <row r="928" x14ac:dyDescent="0.3">
      <c r="A928" t="s">
        <v>4818</v>
      </c>
      <c r="B928" t="s">
        <v>19483</v>
      </c>
      <c r="C928" t="s">
        <v>19493</v>
      </c>
      <c r="D928" t="s">
        <v>19621</v>
      </c>
      <c r="E928" s="89">
        <v>8.9891280561367314E-3</v>
      </c>
      <c r="F928" s="89">
        <v>704537</v>
      </c>
      <c r="G928" s="89">
        <v>2</v>
      </c>
      <c r="H928" t="s">
        <v>19630</v>
      </c>
      <c r="I928" s="89"/>
    </row>
    <row r="929" x14ac:dyDescent="0.3">
      <c r="A929" t="s">
        <v>4819</v>
      </c>
      <c r="B929" t="s">
        <v>19483</v>
      </c>
      <c r="C929" t="s">
        <v>19493</v>
      </c>
      <c r="D929" t="s">
        <v>19622</v>
      </c>
      <c r="E929" s="89">
        <v>2.0368384283424301E-2</v>
      </c>
      <c r="F929" s="89">
        <v>704537</v>
      </c>
      <c r="G929" s="89">
        <v>2</v>
      </c>
      <c r="H929" t="s">
        <v>19630</v>
      </c>
      <c r="I929" s="89"/>
    </row>
    <row r="930" x14ac:dyDescent="0.3">
      <c r="A930" t="s">
        <v>4820</v>
      </c>
      <c r="B930" t="s">
        <v>19483</v>
      </c>
      <c r="C930" t="s">
        <v>19493</v>
      </c>
      <c r="D930" t="s">
        <v>19623</v>
      </c>
      <c r="E930" s="89">
        <v>1.793611165593461E-2</v>
      </c>
      <c r="F930" s="89">
        <v>704537</v>
      </c>
      <c r="G930" s="89">
        <v>2</v>
      </c>
      <c r="H930" t="s">
        <v>19630</v>
      </c>
      <c r="I930" s="89"/>
    </row>
    <row r="931" x14ac:dyDescent="0.3">
      <c r="A931" t="s">
        <v>4821</v>
      </c>
      <c r="B931" t="s">
        <v>19483</v>
      </c>
      <c r="C931" t="s">
        <v>19493</v>
      </c>
      <c r="D931" t="s">
        <v>19624</v>
      </c>
      <c r="E931" s="89">
        <v>3.7711167690737679E-2</v>
      </c>
      <c r="F931" s="89">
        <v>704537</v>
      </c>
      <c r="G931" s="89">
        <v>2</v>
      </c>
      <c r="H931" t="s">
        <v>19630</v>
      </c>
      <c r="I931" s="89"/>
    </row>
    <row r="932" x14ac:dyDescent="0.3">
      <c r="A932" t="s">
        <v>4822</v>
      </c>
      <c r="B932" t="s">
        <v>19483</v>
      </c>
      <c r="C932" t="s">
        <v>19494</v>
      </c>
      <c r="D932" t="s">
        <v>19614</v>
      </c>
      <c r="E932" s="89">
        <v>9.3286940692737505E-2</v>
      </c>
      <c r="F932" s="89">
        <v>704537</v>
      </c>
      <c r="G932" s="89">
        <v>2</v>
      </c>
      <c r="H932" t="s">
        <v>19630</v>
      </c>
      <c r="I932" s="89"/>
    </row>
    <row r="933" x14ac:dyDescent="0.3">
      <c r="A933" t="s">
        <v>4823</v>
      </c>
      <c r="B933" t="s">
        <v>19483</v>
      </c>
      <c r="C933" t="s">
        <v>19494</v>
      </c>
      <c r="D933" t="s">
        <v>19615</v>
      </c>
      <c r="E933" s="89">
        <v>9.3513952233656453E-2</v>
      </c>
      <c r="F933" s="89">
        <v>704537</v>
      </c>
      <c r="G933" s="89">
        <v>2</v>
      </c>
      <c r="H933" t="s">
        <v>19630</v>
      </c>
      <c r="I933" s="89"/>
    </row>
    <row r="934" x14ac:dyDescent="0.3">
      <c r="A934" t="s">
        <v>4824</v>
      </c>
      <c r="B934" t="s">
        <v>19483</v>
      </c>
      <c r="C934" t="s">
        <v>19494</v>
      </c>
      <c r="D934" t="s">
        <v>19616</v>
      </c>
      <c r="E934" s="89">
        <v>9.3286940692737505E-2</v>
      </c>
      <c r="F934" s="89">
        <v>704537</v>
      </c>
      <c r="G934" s="89">
        <v>2</v>
      </c>
      <c r="H934" t="s">
        <v>19630</v>
      </c>
      <c r="I934" s="89"/>
    </row>
    <row r="935" x14ac:dyDescent="0.3">
      <c r="A935" t="s">
        <v>4825</v>
      </c>
      <c r="B935" t="s">
        <v>19483</v>
      </c>
      <c r="C935" t="s">
        <v>19494</v>
      </c>
      <c r="D935" t="s">
        <v>19617</v>
      </c>
      <c r="E935" s="89">
        <v>9.3507867830519245E-2</v>
      </c>
      <c r="F935" s="89">
        <v>704537</v>
      </c>
      <c r="G935" s="89">
        <v>2</v>
      </c>
      <c r="H935" t="s">
        <v>19630</v>
      </c>
      <c r="I935" s="89"/>
    </row>
    <row r="936" x14ac:dyDescent="0.3">
      <c r="A936" t="s">
        <v>4826</v>
      </c>
      <c r="B936" t="s">
        <v>19483</v>
      </c>
      <c r="C936" t="s">
        <v>19494</v>
      </c>
      <c r="D936" t="s">
        <v>19618</v>
      </c>
      <c r="E936" s="89">
        <v>8.5979233572901201E-2</v>
      </c>
      <c r="F936" s="89">
        <v>704537</v>
      </c>
      <c r="G936" s="89">
        <v>2</v>
      </c>
      <c r="H936" t="s">
        <v>19630</v>
      </c>
      <c r="I936" s="89"/>
    </row>
    <row r="937" x14ac:dyDescent="0.3">
      <c r="A937" t="s">
        <v>4827</v>
      </c>
      <c r="B937" t="s">
        <v>19483</v>
      </c>
      <c r="C937" t="s">
        <v>19494</v>
      </c>
      <c r="D937" t="s">
        <v>19619</v>
      </c>
      <c r="E937" s="89">
        <v>8.2777513884219486E-2</v>
      </c>
      <c r="F937" s="89">
        <v>704537</v>
      </c>
      <c r="G937" s="89">
        <v>2</v>
      </c>
      <c r="H937" t="s">
        <v>19630</v>
      </c>
      <c r="I937" s="89"/>
    </row>
    <row r="938" x14ac:dyDescent="0.3">
      <c r="A938" t="s">
        <v>4828</v>
      </c>
      <c r="B938" t="s">
        <v>19483</v>
      </c>
      <c r="C938" t="s">
        <v>19494</v>
      </c>
      <c r="D938" t="s">
        <v>19620</v>
      </c>
      <c r="E938" s="89">
        <v>7.9592844259536916E-2</v>
      </c>
      <c r="F938" s="89">
        <v>704537</v>
      </c>
      <c r="G938" s="89">
        <v>2</v>
      </c>
      <c r="H938" t="s">
        <v>19630</v>
      </c>
      <c r="I938" s="89"/>
    </row>
    <row r="939" x14ac:dyDescent="0.3">
      <c r="A939" t="s">
        <v>4829</v>
      </c>
      <c r="B939" t="s">
        <v>19483</v>
      </c>
      <c r="C939" t="s">
        <v>19494</v>
      </c>
      <c r="D939" t="s">
        <v>19621</v>
      </c>
      <c r="E939" s="89">
        <v>4.3277494232918913E-2</v>
      </c>
      <c r="F939" s="89">
        <v>704537</v>
      </c>
      <c r="G939" s="89">
        <v>2</v>
      </c>
      <c r="H939" t="s">
        <v>19630</v>
      </c>
      <c r="I939" s="89"/>
    </row>
    <row r="940" x14ac:dyDescent="0.3">
      <c r="A940" t="s">
        <v>4830</v>
      </c>
      <c r="B940" t="s">
        <v>19483</v>
      </c>
      <c r="C940" t="s">
        <v>19494</v>
      </c>
      <c r="D940" t="s">
        <v>19622</v>
      </c>
      <c r="E940" s="89">
        <v>8.0006472930887154E-2</v>
      </c>
      <c r="F940" s="89">
        <v>704537</v>
      </c>
      <c r="G940" s="89">
        <v>2</v>
      </c>
      <c r="H940" t="s">
        <v>19630</v>
      </c>
      <c r="I940" s="89"/>
    </row>
    <row r="941" x14ac:dyDescent="0.3">
      <c r="A941" t="s">
        <v>4831</v>
      </c>
      <c r="B941" t="s">
        <v>19483</v>
      </c>
      <c r="C941" t="s">
        <v>19494</v>
      </c>
      <c r="D941" t="s">
        <v>19623</v>
      </c>
      <c r="E941" s="89">
        <v>6.6061899765965382E-2</v>
      </c>
      <c r="F941" s="89">
        <v>704537</v>
      </c>
      <c r="G941" s="89">
        <v>2</v>
      </c>
      <c r="H941" t="s">
        <v>19630</v>
      </c>
      <c r="I941" s="89"/>
    </row>
    <row r="942" x14ac:dyDescent="0.3">
      <c r="A942" t="s">
        <v>4832</v>
      </c>
      <c r="B942" t="s">
        <v>19483</v>
      </c>
      <c r="C942" t="s">
        <v>19494</v>
      </c>
      <c r="D942" t="s">
        <v>19624</v>
      </c>
      <c r="E942" s="89">
        <v>0.1486089088674524</v>
      </c>
      <c r="F942" s="89">
        <v>704537</v>
      </c>
      <c r="G942" s="89">
        <v>2</v>
      </c>
      <c r="H942" t="s">
        <v>19630</v>
      </c>
      <c r="I942" s="89"/>
    </row>
    <row r="943" x14ac:dyDescent="0.3">
      <c r="A943" t="s">
        <v>4833</v>
      </c>
      <c r="B943" t="s">
        <v>19483</v>
      </c>
      <c r="C943" t="s">
        <v>19495</v>
      </c>
      <c r="D943" t="s">
        <v>19614</v>
      </c>
      <c r="E943" s="89">
        <v>5.3885089335745262E-2</v>
      </c>
      <c r="F943" s="89">
        <v>704537</v>
      </c>
      <c r="G943" s="89">
        <v>2</v>
      </c>
      <c r="H943" t="s">
        <v>19630</v>
      </c>
      <c r="I943" s="89"/>
    </row>
    <row r="944" x14ac:dyDescent="0.3">
      <c r="A944" t="s">
        <v>4834</v>
      </c>
      <c r="B944" t="s">
        <v>19483</v>
      </c>
      <c r="C944" t="s">
        <v>19495</v>
      </c>
      <c r="D944" t="s">
        <v>19615</v>
      </c>
      <c r="E944" s="89">
        <v>5.3925161912253702E-2</v>
      </c>
      <c r="F944" s="89">
        <v>704537</v>
      </c>
      <c r="G944" s="89">
        <v>2</v>
      </c>
      <c r="H944" t="s">
        <v>19630</v>
      </c>
      <c r="I944" s="89"/>
    </row>
    <row r="945" x14ac:dyDescent="0.3">
      <c r="A945" t="s">
        <v>4835</v>
      </c>
      <c r="B945" t="s">
        <v>19483</v>
      </c>
      <c r="C945" t="s">
        <v>19495</v>
      </c>
      <c r="D945" t="s">
        <v>19616</v>
      </c>
      <c r="E945" s="89">
        <v>5.3885089335745262E-2</v>
      </c>
      <c r="F945" s="89">
        <v>704537</v>
      </c>
      <c r="G945" s="89">
        <v>2</v>
      </c>
      <c r="H945" t="s">
        <v>19630</v>
      </c>
      <c r="I945" s="89"/>
    </row>
    <row r="946" x14ac:dyDescent="0.3">
      <c r="A946" t="s">
        <v>4836</v>
      </c>
      <c r="B946" t="s">
        <v>19483</v>
      </c>
      <c r="C946" t="s">
        <v>19495</v>
      </c>
      <c r="D946" t="s">
        <v>19617</v>
      </c>
      <c r="E946" s="89">
        <v>5.3911984637780887E-2</v>
      </c>
      <c r="F946" s="89">
        <v>704537</v>
      </c>
      <c r="G946" s="89">
        <v>2</v>
      </c>
      <c r="H946" t="s">
        <v>19630</v>
      </c>
      <c r="I946" s="89"/>
    </row>
    <row r="947" x14ac:dyDescent="0.3">
      <c r="A947" t="s">
        <v>4837</v>
      </c>
      <c r="B947" t="s">
        <v>19483</v>
      </c>
      <c r="C947" t="s">
        <v>19495</v>
      </c>
      <c r="D947" t="s">
        <v>19618</v>
      </c>
      <c r="E947" s="89">
        <v>3.4265201574728517E-2</v>
      </c>
      <c r="F947" s="89">
        <v>704537</v>
      </c>
      <c r="G947" s="89">
        <v>2</v>
      </c>
      <c r="H947" t="s">
        <v>19630</v>
      </c>
      <c r="I947" s="89"/>
    </row>
    <row r="948" x14ac:dyDescent="0.3">
      <c r="A948" t="s">
        <v>4838</v>
      </c>
      <c r="B948" t="s">
        <v>19483</v>
      </c>
      <c r="C948" t="s">
        <v>19495</v>
      </c>
      <c r="D948" t="s">
        <v>19619</v>
      </c>
      <c r="E948" s="89">
        <v>3.2999430361908548E-2</v>
      </c>
      <c r="F948" s="89">
        <v>704537</v>
      </c>
      <c r="G948" s="89">
        <v>2</v>
      </c>
      <c r="H948" t="s">
        <v>19630</v>
      </c>
      <c r="I948" s="89"/>
    </row>
    <row r="949" x14ac:dyDescent="0.3">
      <c r="A949" t="s">
        <v>4839</v>
      </c>
      <c r="B949" t="s">
        <v>19483</v>
      </c>
      <c r="C949" t="s">
        <v>19495</v>
      </c>
      <c r="D949" t="s">
        <v>19620</v>
      </c>
      <c r="E949" s="89">
        <v>3.1926006379268561E-2</v>
      </c>
      <c r="F949" s="89">
        <v>704537</v>
      </c>
      <c r="G949" s="89">
        <v>2</v>
      </c>
      <c r="H949" t="s">
        <v>19630</v>
      </c>
      <c r="I949" s="89"/>
    </row>
    <row r="950" x14ac:dyDescent="0.3">
      <c r="A950" t="s">
        <v>4840</v>
      </c>
      <c r="B950" t="s">
        <v>19483</v>
      </c>
      <c r="C950" t="s">
        <v>19495</v>
      </c>
      <c r="D950" t="s">
        <v>19621</v>
      </c>
      <c r="E950" s="89">
        <v>2.3109061223760351E-2</v>
      </c>
      <c r="F950" s="89">
        <v>704537</v>
      </c>
      <c r="G950" s="89">
        <v>2</v>
      </c>
      <c r="H950" t="s">
        <v>19630</v>
      </c>
      <c r="I950" s="89"/>
    </row>
    <row r="951" x14ac:dyDescent="0.3">
      <c r="A951" t="s">
        <v>4841</v>
      </c>
      <c r="B951" t="s">
        <v>19483</v>
      </c>
      <c r="C951" t="s">
        <v>19495</v>
      </c>
      <c r="D951" t="s">
        <v>19622</v>
      </c>
      <c r="E951" s="89">
        <v>3.4199143247516189E-2</v>
      </c>
      <c r="F951" s="89">
        <v>704537</v>
      </c>
      <c r="G951" s="89">
        <v>2</v>
      </c>
      <c r="H951" t="s">
        <v>19630</v>
      </c>
      <c r="I951" s="89"/>
    </row>
    <row r="952" x14ac:dyDescent="0.3">
      <c r="A952" t="s">
        <v>4842</v>
      </c>
      <c r="B952" t="s">
        <v>19483</v>
      </c>
      <c r="C952" t="s">
        <v>19495</v>
      </c>
      <c r="D952" t="s">
        <v>19623</v>
      </c>
      <c r="E952" s="89">
        <v>3.9495008489097663E-2</v>
      </c>
      <c r="F952" s="89">
        <v>704537</v>
      </c>
      <c r="G952" s="89">
        <v>2</v>
      </c>
      <c r="H952" t="s">
        <v>19630</v>
      </c>
      <c r="I952" s="89"/>
    </row>
    <row r="953" x14ac:dyDescent="0.3">
      <c r="A953" t="s">
        <v>4843</v>
      </c>
      <c r="B953" t="s">
        <v>19483</v>
      </c>
      <c r="C953" t="s">
        <v>19495</v>
      </c>
      <c r="D953" t="s">
        <v>19624</v>
      </c>
      <c r="E953" s="89">
        <v>8.5680254348183646E-2</v>
      </c>
      <c r="F953" s="89">
        <v>704537</v>
      </c>
      <c r="G953" s="89">
        <v>2</v>
      </c>
      <c r="H953" t="s">
        <v>19630</v>
      </c>
      <c r="I953" s="89"/>
    </row>
    <row r="954" x14ac:dyDescent="0.3">
      <c r="A954" t="s">
        <v>4844</v>
      </c>
      <c r="B954" t="s">
        <v>19483</v>
      </c>
      <c r="C954" t="s">
        <v>19496</v>
      </c>
      <c r="D954" t="s">
        <v>19614</v>
      </c>
      <c r="E954" s="89">
        <v>9.1219578420876344E-4</v>
      </c>
      <c r="F954" s="89">
        <v>704537</v>
      </c>
      <c r="G954" s="89">
        <v>2</v>
      </c>
      <c r="H954" t="s">
        <v>19630</v>
      </c>
      <c r="I954" s="89"/>
    </row>
    <row r="955" x14ac:dyDescent="0.3">
      <c r="A955" t="s">
        <v>4845</v>
      </c>
      <c r="B955" t="s">
        <v>19483</v>
      </c>
      <c r="C955" t="s">
        <v>19496</v>
      </c>
      <c r="D955" t="s">
        <v>19615</v>
      </c>
      <c r="E955" s="89">
        <v>9.1219578420876344E-4</v>
      </c>
      <c r="F955" s="89">
        <v>704537</v>
      </c>
      <c r="G955" s="89">
        <v>2</v>
      </c>
      <c r="H955" t="s">
        <v>19630</v>
      </c>
      <c r="I955" s="89"/>
    </row>
    <row r="956" x14ac:dyDescent="0.3">
      <c r="A956" t="s">
        <v>4846</v>
      </c>
      <c r="B956" t="s">
        <v>19483</v>
      </c>
      <c r="C956" t="s">
        <v>19496</v>
      </c>
      <c r="D956" t="s">
        <v>19616</v>
      </c>
      <c r="E956" s="89">
        <v>9.1219578420876344E-4</v>
      </c>
      <c r="F956" s="89">
        <v>704537</v>
      </c>
      <c r="G956" s="89">
        <v>2</v>
      </c>
      <c r="H956" t="s">
        <v>19630</v>
      </c>
      <c r="I956" s="89"/>
    </row>
    <row r="957" x14ac:dyDescent="0.3">
      <c r="A957" t="s">
        <v>4847</v>
      </c>
      <c r="B957" t="s">
        <v>19483</v>
      </c>
      <c r="C957" t="s">
        <v>19496</v>
      </c>
      <c r="D957" t="s">
        <v>19617</v>
      </c>
      <c r="E957" s="89">
        <v>9.1219578420876344E-4</v>
      </c>
      <c r="F957" s="89">
        <v>704537</v>
      </c>
      <c r="G957" s="89">
        <v>2</v>
      </c>
      <c r="H957" t="s">
        <v>19630</v>
      </c>
      <c r="I957" s="89"/>
    </row>
    <row r="958" x14ac:dyDescent="0.3">
      <c r="A958" t="s">
        <v>4848</v>
      </c>
      <c r="B958" t="s">
        <v>19483</v>
      </c>
      <c r="C958" t="s">
        <v>19496</v>
      </c>
      <c r="D958" t="s">
        <v>19618</v>
      </c>
      <c r="E958" s="89">
        <v>7.7581657360636849E-4</v>
      </c>
      <c r="F958" s="89">
        <v>704537</v>
      </c>
      <c r="G958" s="89">
        <v>2</v>
      </c>
      <c r="H958" t="s">
        <v>19630</v>
      </c>
      <c r="I958" s="89"/>
    </row>
    <row r="959" x14ac:dyDescent="0.3">
      <c r="A959" t="s">
        <v>4849</v>
      </c>
      <c r="B959" t="s">
        <v>19483</v>
      </c>
      <c r="C959" t="s">
        <v>19496</v>
      </c>
      <c r="D959" t="s">
        <v>19619</v>
      </c>
      <c r="E959" s="89">
        <v>7.623166206201632E-4</v>
      </c>
      <c r="F959" s="89">
        <v>704537</v>
      </c>
      <c r="G959" s="89">
        <v>2</v>
      </c>
      <c r="H959" t="s">
        <v>19630</v>
      </c>
      <c r="I959" s="89"/>
    </row>
    <row r="960" x14ac:dyDescent="0.3">
      <c r="A960" t="s">
        <v>4850</v>
      </c>
      <c r="B960" t="s">
        <v>19483</v>
      </c>
      <c r="C960" t="s">
        <v>19496</v>
      </c>
      <c r="D960" t="s">
        <v>19620</v>
      </c>
      <c r="E960" s="89">
        <v>7.3399844560757799E-4</v>
      </c>
      <c r="F960" s="89">
        <v>704537</v>
      </c>
      <c r="G960" s="89">
        <v>2</v>
      </c>
      <c r="H960" t="s">
        <v>19630</v>
      </c>
      <c r="I960" s="89"/>
    </row>
    <row r="961" x14ac:dyDescent="0.3">
      <c r="A961" t="s">
        <v>4851</v>
      </c>
      <c r="B961" t="s">
        <v>19483</v>
      </c>
      <c r="C961" t="s">
        <v>19496</v>
      </c>
      <c r="D961" t="s">
        <v>19621</v>
      </c>
      <c r="E961" s="89">
        <v>5.2446375006868909E-4</v>
      </c>
      <c r="F961" s="89">
        <v>704537</v>
      </c>
      <c r="G961" s="89">
        <v>2</v>
      </c>
      <c r="H961" t="s">
        <v>19630</v>
      </c>
      <c r="I961" s="89"/>
    </row>
    <row r="962" x14ac:dyDescent="0.3">
      <c r="A962" t="s">
        <v>4852</v>
      </c>
      <c r="B962" t="s">
        <v>19483</v>
      </c>
      <c r="C962" t="s">
        <v>19496</v>
      </c>
      <c r="D962" t="s">
        <v>19622</v>
      </c>
      <c r="E962" s="89">
        <v>7.682507719794496E-4</v>
      </c>
      <c r="F962" s="89">
        <v>704537</v>
      </c>
      <c r="G962" s="89">
        <v>2</v>
      </c>
      <c r="H962" t="s">
        <v>19630</v>
      </c>
      <c r="I962" s="89"/>
    </row>
    <row r="963" x14ac:dyDescent="0.3">
      <c r="A963" t="s">
        <v>4853</v>
      </c>
      <c r="B963" t="s">
        <v>19483</v>
      </c>
      <c r="C963" t="s">
        <v>19496</v>
      </c>
      <c r="D963" t="s">
        <v>19623</v>
      </c>
      <c r="E963" s="89">
        <v>6.7452130901917296E-4</v>
      </c>
      <c r="F963" s="89">
        <v>704537</v>
      </c>
      <c r="G963" s="89">
        <v>2</v>
      </c>
      <c r="H963" t="s">
        <v>19630</v>
      </c>
      <c r="I963" s="89"/>
    </row>
    <row r="964" x14ac:dyDescent="0.3">
      <c r="A964" t="s">
        <v>4854</v>
      </c>
      <c r="B964" t="s">
        <v>19483</v>
      </c>
      <c r="C964" t="s">
        <v>19496</v>
      </c>
      <c r="D964" t="s">
        <v>19624</v>
      </c>
      <c r="E964" s="89">
        <v>1.446416064951474E-3</v>
      </c>
      <c r="F964" s="89">
        <v>704537</v>
      </c>
      <c r="G964" s="89">
        <v>2</v>
      </c>
      <c r="H964" t="s">
        <v>19630</v>
      </c>
      <c r="I964" s="89"/>
    </row>
    <row r="965" x14ac:dyDescent="0.3">
      <c r="A965" t="s">
        <v>4855</v>
      </c>
      <c r="B965" t="s">
        <v>19483</v>
      </c>
      <c r="C965" t="s">
        <v>19497</v>
      </c>
      <c r="D965" t="s">
        <v>19614</v>
      </c>
      <c r="E965" s="89">
        <v>3.3689115449241211E-3</v>
      </c>
      <c r="F965" s="89">
        <v>704537</v>
      </c>
      <c r="G965" s="89">
        <v>2</v>
      </c>
      <c r="H965" t="s">
        <v>19630</v>
      </c>
      <c r="I965" s="89"/>
    </row>
    <row r="966" x14ac:dyDescent="0.3">
      <c r="A966" t="s">
        <v>4856</v>
      </c>
      <c r="B966" t="s">
        <v>19483</v>
      </c>
      <c r="C966" t="s">
        <v>19497</v>
      </c>
      <c r="D966" t="s">
        <v>19615</v>
      </c>
      <c r="E966" s="89">
        <v>3.3754514466458239E-3</v>
      </c>
      <c r="F966" s="89">
        <v>704537</v>
      </c>
      <c r="G966" s="89">
        <v>2</v>
      </c>
      <c r="H966" t="s">
        <v>19630</v>
      </c>
      <c r="I966" s="89"/>
    </row>
    <row r="967" x14ac:dyDescent="0.3">
      <c r="A967" t="s">
        <v>4857</v>
      </c>
      <c r="B967" t="s">
        <v>19483</v>
      </c>
      <c r="C967" t="s">
        <v>19497</v>
      </c>
      <c r="D967" t="s">
        <v>19616</v>
      </c>
      <c r="E967" s="89">
        <v>3.3689115449241211E-3</v>
      </c>
      <c r="F967" s="89">
        <v>704537</v>
      </c>
      <c r="G967" s="89">
        <v>2</v>
      </c>
      <c r="H967" t="s">
        <v>19630</v>
      </c>
      <c r="I967" s="89"/>
    </row>
    <row r="968" x14ac:dyDescent="0.3">
      <c r="A968" t="s">
        <v>4858</v>
      </c>
      <c r="B968" t="s">
        <v>19483</v>
      </c>
      <c r="C968" t="s">
        <v>19497</v>
      </c>
      <c r="D968" t="s">
        <v>19617</v>
      </c>
      <c r="E968" s="89">
        <v>3.3732047485936761E-3</v>
      </c>
      <c r="F968" s="89">
        <v>704537</v>
      </c>
      <c r="G968" s="89">
        <v>2</v>
      </c>
      <c r="H968" t="s">
        <v>19630</v>
      </c>
      <c r="I968" s="89"/>
    </row>
    <row r="969" x14ac:dyDescent="0.3">
      <c r="A969" t="s">
        <v>4859</v>
      </c>
      <c r="B969" t="s">
        <v>19483</v>
      </c>
      <c r="C969" t="s">
        <v>19497</v>
      </c>
      <c r="D969" t="s">
        <v>19618</v>
      </c>
      <c r="E969" s="89">
        <v>2.9828809477729029E-3</v>
      </c>
      <c r="F969" s="89">
        <v>704537</v>
      </c>
      <c r="G969" s="89">
        <v>2</v>
      </c>
      <c r="H969" t="s">
        <v>19630</v>
      </c>
      <c r="I969" s="89"/>
    </row>
    <row r="970" x14ac:dyDescent="0.3">
      <c r="A970" t="s">
        <v>4860</v>
      </c>
      <c r="B970" t="s">
        <v>19483</v>
      </c>
      <c r="C970" t="s">
        <v>19497</v>
      </c>
      <c r="D970" t="s">
        <v>19619</v>
      </c>
      <c r="E970" s="89">
        <v>2.8908631824293139E-3</v>
      </c>
      <c r="F970" s="89">
        <v>704537</v>
      </c>
      <c r="G970" s="89">
        <v>2</v>
      </c>
      <c r="H970" t="s">
        <v>19630</v>
      </c>
      <c r="I970" s="89"/>
    </row>
    <row r="971" x14ac:dyDescent="0.3">
      <c r="A971" t="s">
        <v>4861</v>
      </c>
      <c r="B971" t="s">
        <v>19483</v>
      </c>
      <c r="C971" t="s">
        <v>19497</v>
      </c>
      <c r="D971" t="s">
        <v>19620</v>
      </c>
      <c r="E971" s="89">
        <v>2.7872527850056361E-3</v>
      </c>
      <c r="F971" s="89">
        <v>704537</v>
      </c>
      <c r="G971" s="89">
        <v>2</v>
      </c>
      <c r="H971" t="s">
        <v>19630</v>
      </c>
      <c r="I971" s="89"/>
    </row>
    <row r="972" x14ac:dyDescent="0.3">
      <c r="A972" t="s">
        <v>4862</v>
      </c>
      <c r="B972" t="s">
        <v>19483</v>
      </c>
      <c r="C972" t="s">
        <v>19497</v>
      </c>
      <c r="D972" t="s">
        <v>19621</v>
      </c>
      <c r="E972" s="89">
        <v>1.360650215738627E-3</v>
      </c>
      <c r="F972" s="89">
        <v>704537</v>
      </c>
      <c r="G972" s="89">
        <v>2</v>
      </c>
      <c r="H972" t="s">
        <v>19630</v>
      </c>
      <c r="I972" s="89"/>
    </row>
    <row r="973" x14ac:dyDescent="0.3">
      <c r="A973" t="s">
        <v>4863</v>
      </c>
      <c r="B973" t="s">
        <v>19483</v>
      </c>
      <c r="C973" t="s">
        <v>19497</v>
      </c>
      <c r="D973" t="s">
        <v>19622</v>
      </c>
      <c r="E973" s="89">
        <v>2.979513633447531E-3</v>
      </c>
      <c r="F973" s="89">
        <v>704537</v>
      </c>
      <c r="G973" s="89">
        <v>2</v>
      </c>
      <c r="H973" t="s">
        <v>19630</v>
      </c>
      <c r="I973" s="89"/>
    </row>
    <row r="974" x14ac:dyDescent="0.3">
      <c r="A974" t="s">
        <v>4864</v>
      </c>
      <c r="B974" t="s">
        <v>19483</v>
      </c>
      <c r="C974" t="s">
        <v>19497</v>
      </c>
      <c r="D974" t="s">
        <v>19623</v>
      </c>
      <c r="E974" s="89">
        <v>2.5487060463624902E-3</v>
      </c>
      <c r="F974" s="89">
        <v>704537</v>
      </c>
      <c r="G974" s="89">
        <v>2</v>
      </c>
      <c r="H974" t="s">
        <v>19630</v>
      </c>
      <c r="I974" s="89"/>
    </row>
    <row r="975" x14ac:dyDescent="0.3">
      <c r="A975" t="s">
        <v>4865</v>
      </c>
      <c r="B975" t="s">
        <v>19483</v>
      </c>
      <c r="C975" t="s">
        <v>19497</v>
      </c>
      <c r="D975" t="s">
        <v>19624</v>
      </c>
      <c r="E975" s="89">
        <v>5.4093317300610609E-3</v>
      </c>
      <c r="F975" s="89">
        <v>704537</v>
      </c>
      <c r="G975" s="89">
        <v>2</v>
      </c>
      <c r="H975" t="s">
        <v>19630</v>
      </c>
      <c r="I975" s="89"/>
    </row>
    <row r="976" x14ac:dyDescent="0.3">
      <c r="A976" t="s">
        <v>4866</v>
      </c>
      <c r="B976" t="s">
        <v>19483</v>
      </c>
      <c r="C976" t="s">
        <v>19498</v>
      </c>
      <c r="D976" t="s">
        <v>19614</v>
      </c>
      <c r="E976" s="89">
        <v>5.0871350584289132E-3</v>
      </c>
      <c r="F976" s="89">
        <v>704537</v>
      </c>
      <c r="G976" s="89">
        <v>2</v>
      </c>
      <c r="H976" t="s">
        <v>19630</v>
      </c>
      <c r="I976" s="89"/>
    </row>
    <row r="977" x14ac:dyDescent="0.3">
      <c r="A977" t="s">
        <v>4867</v>
      </c>
      <c r="B977" t="s">
        <v>19483</v>
      </c>
      <c r="C977" t="s">
        <v>19498</v>
      </c>
      <c r="D977" t="s">
        <v>19615</v>
      </c>
      <c r="E977" s="89">
        <v>5.1247661418219364E-3</v>
      </c>
      <c r="F977" s="89">
        <v>704537</v>
      </c>
      <c r="G977" s="89">
        <v>2</v>
      </c>
      <c r="H977" t="s">
        <v>19630</v>
      </c>
      <c r="I977" s="89"/>
    </row>
    <row r="978" x14ac:dyDescent="0.3">
      <c r="A978" t="s">
        <v>4868</v>
      </c>
      <c r="B978" t="s">
        <v>19483</v>
      </c>
      <c r="C978" t="s">
        <v>19498</v>
      </c>
      <c r="D978" t="s">
        <v>19616</v>
      </c>
      <c r="E978" s="89">
        <v>5.0871350584289132E-3</v>
      </c>
      <c r="F978" s="89">
        <v>704537</v>
      </c>
      <c r="G978" s="89">
        <v>2</v>
      </c>
      <c r="H978" t="s">
        <v>19630</v>
      </c>
      <c r="I978" s="89"/>
    </row>
    <row r="979" x14ac:dyDescent="0.3">
      <c r="A979" t="s">
        <v>4869</v>
      </c>
      <c r="B979" t="s">
        <v>19483</v>
      </c>
      <c r="C979" t="s">
        <v>19498</v>
      </c>
      <c r="D979" t="s">
        <v>19617</v>
      </c>
      <c r="E979" s="89">
        <v>5.1205345181324982E-3</v>
      </c>
      <c r="F979" s="89">
        <v>704537</v>
      </c>
      <c r="G979" s="89">
        <v>2</v>
      </c>
      <c r="H979" t="s">
        <v>19630</v>
      </c>
      <c r="I979" s="89"/>
    </row>
    <row r="980" x14ac:dyDescent="0.3">
      <c r="A980" t="s">
        <v>4870</v>
      </c>
      <c r="B980" t="s">
        <v>19483</v>
      </c>
      <c r="C980" t="s">
        <v>19498</v>
      </c>
      <c r="D980" t="s">
        <v>19618</v>
      </c>
      <c r="E980" s="89">
        <v>4.9107328001361241E-3</v>
      </c>
      <c r="F980" s="89">
        <v>704537</v>
      </c>
      <c r="G980" s="89">
        <v>2</v>
      </c>
      <c r="H980" t="s">
        <v>19630</v>
      </c>
      <c r="I980" s="89"/>
    </row>
    <row r="981" x14ac:dyDescent="0.3">
      <c r="A981" t="s">
        <v>4871</v>
      </c>
      <c r="B981" t="s">
        <v>19483</v>
      </c>
      <c r="C981" t="s">
        <v>19498</v>
      </c>
      <c r="D981" t="s">
        <v>19619</v>
      </c>
      <c r="E981" s="89">
        <v>4.7748684756675824E-3</v>
      </c>
      <c r="F981" s="89">
        <v>704537</v>
      </c>
      <c r="G981" s="89">
        <v>2</v>
      </c>
      <c r="H981" t="s">
        <v>19630</v>
      </c>
      <c r="I981" s="89"/>
    </row>
    <row r="982" x14ac:dyDescent="0.3">
      <c r="A982" t="s">
        <v>4872</v>
      </c>
      <c r="B982" t="s">
        <v>19483</v>
      </c>
      <c r="C982" t="s">
        <v>19498</v>
      </c>
      <c r="D982" t="s">
        <v>19620</v>
      </c>
      <c r="E982" s="89">
        <v>4.5780862955716083E-3</v>
      </c>
      <c r="F982" s="89">
        <v>704537</v>
      </c>
      <c r="G982" s="89">
        <v>2</v>
      </c>
      <c r="H982" t="s">
        <v>19630</v>
      </c>
      <c r="I982" s="89"/>
    </row>
    <row r="983" x14ac:dyDescent="0.3">
      <c r="A983" t="s">
        <v>4873</v>
      </c>
      <c r="B983" t="s">
        <v>19483</v>
      </c>
      <c r="C983" t="s">
        <v>19498</v>
      </c>
      <c r="D983" t="s">
        <v>19621</v>
      </c>
      <c r="E983" s="89">
        <v>1.853192518040716E-3</v>
      </c>
      <c r="F983" s="89">
        <v>704537</v>
      </c>
      <c r="G983" s="89">
        <v>2</v>
      </c>
      <c r="H983" t="s">
        <v>19630</v>
      </c>
      <c r="I983" s="89"/>
    </row>
    <row r="984" x14ac:dyDescent="0.3">
      <c r="A984" t="s">
        <v>4874</v>
      </c>
      <c r="B984" t="s">
        <v>19483</v>
      </c>
      <c r="C984" t="s">
        <v>19498</v>
      </c>
      <c r="D984" t="s">
        <v>19622</v>
      </c>
      <c r="E984" s="89">
        <v>4.838535407445283E-3</v>
      </c>
      <c r="F984" s="89">
        <v>704537</v>
      </c>
      <c r="G984" s="89">
        <v>2</v>
      </c>
      <c r="H984" t="s">
        <v>19630</v>
      </c>
      <c r="I984" s="89"/>
    </row>
    <row r="985" x14ac:dyDescent="0.3">
      <c r="A985" t="s">
        <v>4875</v>
      </c>
      <c r="B985" t="s">
        <v>19483</v>
      </c>
      <c r="C985" t="s">
        <v>19498</v>
      </c>
      <c r="D985" t="s">
        <v>19623</v>
      </c>
      <c r="E985" s="89">
        <v>3.0002407735495551E-3</v>
      </c>
      <c r="F985" s="89">
        <v>704537</v>
      </c>
      <c r="G985" s="89">
        <v>2</v>
      </c>
      <c r="H985" t="s">
        <v>19630</v>
      </c>
      <c r="I985" s="89"/>
    </row>
    <row r="986" x14ac:dyDescent="0.3">
      <c r="A986" t="s">
        <v>4876</v>
      </c>
      <c r="B986" t="s">
        <v>19483</v>
      </c>
      <c r="C986" t="s">
        <v>19498</v>
      </c>
      <c r="D986" t="s">
        <v>19624</v>
      </c>
      <c r="E986" s="89">
        <v>7.868937123198038E-3</v>
      </c>
      <c r="F986" s="89">
        <v>704537</v>
      </c>
      <c r="G986" s="89">
        <v>2</v>
      </c>
      <c r="H986" t="s">
        <v>19630</v>
      </c>
      <c r="I986" s="89"/>
    </row>
    <row r="987" x14ac:dyDescent="0.3">
      <c r="A987" t="s">
        <v>4800</v>
      </c>
      <c r="B987" t="s">
        <v>19483</v>
      </c>
      <c r="C987" t="s">
        <v>19492</v>
      </c>
      <c r="D987" t="s">
        <v>19614</v>
      </c>
      <c r="E987" s="89">
        <v>0</v>
      </c>
      <c r="F987" s="89">
        <v>704537</v>
      </c>
      <c r="G987" s="89">
        <v>2</v>
      </c>
      <c r="H987" t="s">
        <v>19630</v>
      </c>
      <c r="I987" s="89"/>
    </row>
    <row r="988" x14ac:dyDescent="0.3">
      <c r="A988" t="s">
        <v>4801</v>
      </c>
      <c r="B988" t="s">
        <v>19483</v>
      </c>
      <c r="C988" t="s">
        <v>19492</v>
      </c>
      <c r="D988" t="s">
        <v>19615</v>
      </c>
      <c r="E988" s="89">
        <v>0</v>
      </c>
      <c r="F988" s="89">
        <v>704537</v>
      </c>
      <c r="G988" s="89">
        <v>2</v>
      </c>
      <c r="H988" t="s">
        <v>19630</v>
      </c>
      <c r="I988" s="89"/>
    </row>
    <row r="989" x14ac:dyDescent="0.3">
      <c r="A989" t="s">
        <v>4802</v>
      </c>
      <c r="B989" t="s">
        <v>19483</v>
      </c>
      <c r="C989" t="s">
        <v>19492</v>
      </c>
      <c r="D989" t="s">
        <v>19616</v>
      </c>
      <c r="E989" s="89">
        <v>0</v>
      </c>
      <c r="F989" s="89">
        <v>704537</v>
      </c>
      <c r="G989" s="89">
        <v>2</v>
      </c>
      <c r="H989" t="s">
        <v>19630</v>
      </c>
      <c r="I989" s="89"/>
    </row>
    <row r="990" x14ac:dyDescent="0.3">
      <c r="A990" t="s">
        <v>4803</v>
      </c>
      <c r="B990" t="s">
        <v>19483</v>
      </c>
      <c r="C990" t="s">
        <v>19492</v>
      </c>
      <c r="D990" t="s">
        <v>19617</v>
      </c>
      <c r="E990" s="89">
        <v>0</v>
      </c>
      <c r="F990" s="89">
        <v>704537</v>
      </c>
      <c r="G990" s="89">
        <v>2</v>
      </c>
      <c r="H990" t="s">
        <v>19630</v>
      </c>
      <c r="I990" s="89"/>
    </row>
    <row r="991" x14ac:dyDescent="0.3">
      <c r="A991" t="s">
        <v>4804</v>
      </c>
      <c r="B991" t="s">
        <v>19483</v>
      </c>
      <c r="C991" t="s">
        <v>19492</v>
      </c>
      <c r="D991" t="s">
        <v>19618</v>
      </c>
      <c r="E991" s="89">
        <v>0</v>
      </c>
      <c r="F991" s="89">
        <v>704537</v>
      </c>
      <c r="G991" s="89">
        <v>2</v>
      </c>
      <c r="H991" t="s">
        <v>19630</v>
      </c>
      <c r="I991" s="89"/>
    </row>
    <row r="992" x14ac:dyDescent="0.3">
      <c r="A992" t="s">
        <v>4805</v>
      </c>
      <c r="B992" t="s">
        <v>19483</v>
      </c>
      <c r="C992" t="s">
        <v>19492</v>
      </c>
      <c r="D992" t="s">
        <v>19619</v>
      </c>
      <c r="E992" s="89">
        <v>0</v>
      </c>
      <c r="F992" s="89">
        <v>704537</v>
      </c>
      <c r="G992" s="89">
        <v>2</v>
      </c>
      <c r="H992" t="s">
        <v>19630</v>
      </c>
      <c r="I992" s="89"/>
    </row>
    <row r="993" x14ac:dyDescent="0.3">
      <c r="A993" t="s">
        <v>4806</v>
      </c>
      <c r="B993" t="s">
        <v>19483</v>
      </c>
      <c r="C993" t="s">
        <v>19492</v>
      </c>
      <c r="D993" t="s">
        <v>19620</v>
      </c>
      <c r="E993" s="89">
        <v>0</v>
      </c>
      <c r="F993" s="89">
        <v>704537</v>
      </c>
      <c r="G993" s="89">
        <v>2</v>
      </c>
      <c r="H993" t="s">
        <v>19630</v>
      </c>
      <c r="I993" s="89"/>
    </row>
    <row r="994" x14ac:dyDescent="0.3">
      <c r="A994" t="s">
        <v>4807</v>
      </c>
      <c r="B994" t="s">
        <v>19483</v>
      </c>
      <c r="C994" t="s">
        <v>19492</v>
      </c>
      <c r="D994" t="s">
        <v>19621</v>
      </c>
      <c r="E994" s="89">
        <v>0</v>
      </c>
      <c r="F994" s="89">
        <v>704537</v>
      </c>
      <c r="G994" s="89">
        <v>2</v>
      </c>
      <c r="H994" t="s">
        <v>19630</v>
      </c>
      <c r="I994" s="89"/>
    </row>
    <row r="995" x14ac:dyDescent="0.3">
      <c r="A995" t="s">
        <v>4808</v>
      </c>
      <c r="B995" t="s">
        <v>19483</v>
      </c>
      <c r="C995" t="s">
        <v>19492</v>
      </c>
      <c r="D995" t="s">
        <v>19622</v>
      </c>
      <c r="E995" s="89">
        <v>0</v>
      </c>
      <c r="F995" s="89">
        <v>704537</v>
      </c>
      <c r="G995" s="89">
        <v>2</v>
      </c>
      <c r="H995" t="s">
        <v>19630</v>
      </c>
      <c r="I995" s="89"/>
    </row>
    <row r="996" x14ac:dyDescent="0.3">
      <c r="A996" t="s">
        <v>4809</v>
      </c>
      <c r="B996" t="s">
        <v>19483</v>
      </c>
      <c r="C996" t="s">
        <v>19492</v>
      </c>
      <c r="D996" t="s">
        <v>19623</v>
      </c>
      <c r="E996" s="89">
        <v>0</v>
      </c>
      <c r="F996" s="89">
        <v>704537</v>
      </c>
      <c r="G996" s="89">
        <v>2</v>
      </c>
      <c r="H996" t="s">
        <v>19630</v>
      </c>
      <c r="I996" s="89"/>
    </row>
    <row r="997" x14ac:dyDescent="0.3">
      <c r="A997" t="s">
        <v>4810</v>
      </c>
      <c r="B997" t="s">
        <v>19483</v>
      </c>
      <c r="C997" t="s">
        <v>19492</v>
      </c>
      <c r="D997" t="s">
        <v>19624</v>
      </c>
      <c r="E997" s="89">
        <v>0</v>
      </c>
      <c r="F997" s="89">
        <v>704537</v>
      </c>
      <c r="G997" s="89">
        <v>2</v>
      </c>
      <c r="H997" t="s">
        <v>19630</v>
      </c>
      <c r="I997" s="89"/>
    </row>
    <row r="998" x14ac:dyDescent="0.3">
      <c r="A998" t="s">
        <v>4888</v>
      </c>
      <c r="B998" t="s">
        <v>19483</v>
      </c>
      <c r="C998" t="s">
        <v>19500</v>
      </c>
      <c r="D998" t="s">
        <v>19614</v>
      </c>
      <c r="E998" s="89">
        <v>0.30090260286611531</v>
      </c>
      <c r="F998" s="89">
        <v>704537</v>
      </c>
      <c r="G998" s="89">
        <v>2</v>
      </c>
      <c r="H998" t="s">
        <v>19630</v>
      </c>
      <c r="I998" s="89"/>
    </row>
    <row r="999" x14ac:dyDescent="0.3">
      <c r="A999" t="s">
        <v>4889</v>
      </c>
      <c r="B999" t="s">
        <v>19483</v>
      </c>
      <c r="C999" t="s">
        <v>19500</v>
      </c>
      <c r="D999" t="s">
        <v>19615</v>
      </c>
      <c r="E999" s="89">
        <v>0.30203204030884101</v>
      </c>
      <c r="F999" s="89">
        <v>704537</v>
      </c>
      <c r="G999" s="89">
        <v>2</v>
      </c>
      <c r="H999" t="s">
        <v>19630</v>
      </c>
      <c r="I999" s="89"/>
    </row>
    <row r="1000" x14ac:dyDescent="0.3">
      <c r="A1000" t="s">
        <v>4890</v>
      </c>
      <c r="B1000" t="s">
        <v>19483</v>
      </c>
      <c r="C1000" t="s">
        <v>19500</v>
      </c>
      <c r="D1000" t="s">
        <v>19616</v>
      </c>
      <c r="E1000" s="89">
        <v>0.30090260286611531</v>
      </c>
      <c r="F1000" s="89">
        <v>704537</v>
      </c>
      <c r="G1000" s="89">
        <v>2</v>
      </c>
      <c r="H1000" t="s">
        <v>19630</v>
      </c>
      <c r="I1000" s="89"/>
    </row>
    <row r="1001" x14ac:dyDescent="0.3">
      <c r="A1001" t="s">
        <v>4891</v>
      </c>
      <c r="B1001" t="s">
        <v>19483</v>
      </c>
      <c r="C1001" t="s">
        <v>19500</v>
      </c>
      <c r="D1001" t="s">
        <v>19617</v>
      </c>
      <c r="E1001" s="89">
        <v>0.30188257368783239</v>
      </c>
      <c r="F1001" s="89">
        <v>704537</v>
      </c>
      <c r="G1001" s="89">
        <v>2</v>
      </c>
      <c r="H1001" t="s">
        <v>19630</v>
      </c>
      <c r="I1001" s="89"/>
    </row>
    <row r="1002" x14ac:dyDescent="0.3">
      <c r="A1002" t="s">
        <v>4892</v>
      </c>
      <c r="B1002" t="s">
        <v>19483</v>
      </c>
      <c r="C1002" t="s">
        <v>19500</v>
      </c>
      <c r="D1002" t="s">
        <v>19618</v>
      </c>
      <c r="E1002" s="89">
        <v>0.27748602328362909</v>
      </c>
      <c r="F1002" s="89">
        <v>704537</v>
      </c>
      <c r="G1002" s="89">
        <v>2</v>
      </c>
      <c r="H1002" t="s">
        <v>19630</v>
      </c>
      <c r="I1002" s="89"/>
    </row>
    <row r="1003" x14ac:dyDescent="0.3">
      <c r="A1003" t="s">
        <v>4893</v>
      </c>
      <c r="B1003" t="s">
        <v>19483</v>
      </c>
      <c r="C1003" t="s">
        <v>19500</v>
      </c>
      <c r="D1003" t="s">
        <v>19619</v>
      </c>
      <c r="E1003" s="89">
        <v>0.26719750732756747</v>
      </c>
      <c r="F1003" s="89">
        <v>704537</v>
      </c>
      <c r="G1003" s="89">
        <v>2</v>
      </c>
      <c r="H1003" t="s">
        <v>19630</v>
      </c>
      <c r="I1003" s="89"/>
    </row>
    <row r="1004" x14ac:dyDescent="0.3">
      <c r="A1004" t="s">
        <v>4894</v>
      </c>
      <c r="B1004" t="s">
        <v>19483</v>
      </c>
      <c r="C1004" t="s">
        <v>19500</v>
      </c>
      <c r="D1004" t="s">
        <v>19620</v>
      </c>
      <c r="E1004" s="89">
        <v>0.25747951454447332</v>
      </c>
      <c r="F1004" s="89">
        <v>704537</v>
      </c>
      <c r="G1004" s="89">
        <v>2</v>
      </c>
      <c r="H1004" t="s">
        <v>19630</v>
      </c>
      <c r="I1004" s="89"/>
    </row>
    <row r="1005" x14ac:dyDescent="0.3">
      <c r="A1005" t="s">
        <v>4895</v>
      </c>
      <c r="B1005" t="s">
        <v>19483</v>
      </c>
      <c r="C1005" t="s">
        <v>19500</v>
      </c>
      <c r="D1005" t="s">
        <v>19621</v>
      </c>
      <c r="E1005" s="89">
        <v>0.1389362812438967</v>
      </c>
      <c r="F1005" s="89">
        <v>704537</v>
      </c>
      <c r="G1005" s="89">
        <v>2</v>
      </c>
      <c r="H1005" t="s">
        <v>19630</v>
      </c>
      <c r="I1005" s="89"/>
    </row>
    <row r="1006" x14ac:dyDescent="0.3">
      <c r="A1006" t="s">
        <v>4896</v>
      </c>
      <c r="B1006" t="s">
        <v>19483</v>
      </c>
      <c r="C1006" t="s">
        <v>19500</v>
      </c>
      <c r="D1006" t="s">
        <v>19622</v>
      </c>
      <c r="E1006" s="89">
        <v>0.27312979813922661</v>
      </c>
      <c r="F1006" s="89">
        <v>704537</v>
      </c>
      <c r="G1006" s="89">
        <v>2</v>
      </c>
      <c r="H1006" t="s">
        <v>19630</v>
      </c>
      <c r="I1006" s="89"/>
    </row>
    <row r="1007" x14ac:dyDescent="0.3">
      <c r="A1007" t="s">
        <v>4897</v>
      </c>
      <c r="B1007" t="s">
        <v>19483</v>
      </c>
      <c r="C1007" t="s">
        <v>19500</v>
      </c>
      <c r="D1007" t="s">
        <v>19623</v>
      </c>
      <c r="E1007" s="89">
        <v>0.22166882629551751</v>
      </c>
      <c r="F1007" s="89">
        <v>704537</v>
      </c>
      <c r="G1007" s="89">
        <v>2</v>
      </c>
      <c r="H1007" t="s">
        <v>19630</v>
      </c>
      <c r="I1007" s="89"/>
    </row>
    <row r="1008" x14ac:dyDescent="0.3">
      <c r="A1008" t="s">
        <v>4898</v>
      </c>
      <c r="B1008" t="s">
        <v>19483</v>
      </c>
      <c r="C1008" t="s">
        <v>19500</v>
      </c>
      <c r="D1008" t="s">
        <v>19624</v>
      </c>
      <c r="E1008" s="89">
        <v>0.48476234756362052</v>
      </c>
      <c r="F1008" s="89">
        <v>704537</v>
      </c>
      <c r="G1008" s="89">
        <v>2</v>
      </c>
      <c r="H1008" t="s">
        <v>19630</v>
      </c>
      <c r="I1008" s="89"/>
    </row>
    <row r="1009" x14ac:dyDescent="0.3">
      <c r="A1009" t="s">
        <v>4899</v>
      </c>
      <c r="B1009" t="s">
        <v>19483</v>
      </c>
      <c r="C1009" t="s">
        <v>19501</v>
      </c>
      <c r="D1009" t="s">
        <v>19614</v>
      </c>
      <c r="E1009" s="89">
        <v>4.5117333135678388E-3</v>
      </c>
      <c r="F1009" s="89">
        <v>704537</v>
      </c>
      <c r="G1009" s="89">
        <v>2</v>
      </c>
      <c r="H1009" t="s">
        <v>19630</v>
      </c>
      <c r="I1009" s="89"/>
    </row>
    <row r="1010" x14ac:dyDescent="0.3">
      <c r="A1010" t="s">
        <v>4900</v>
      </c>
      <c r="B1010" t="s">
        <v>19483</v>
      </c>
      <c r="C1010" t="s">
        <v>19501</v>
      </c>
      <c r="D1010" t="s">
        <v>19615</v>
      </c>
      <c r="E1010" s="89">
        <v>4.5117333135678388E-3</v>
      </c>
      <c r="F1010" s="89">
        <v>704537</v>
      </c>
      <c r="G1010" s="89">
        <v>2</v>
      </c>
      <c r="H1010" t="s">
        <v>19630</v>
      </c>
      <c r="I1010" s="89"/>
    </row>
    <row r="1011" x14ac:dyDescent="0.3">
      <c r="A1011" t="s">
        <v>4901</v>
      </c>
      <c r="B1011" t="s">
        <v>19483</v>
      </c>
      <c r="C1011" t="s">
        <v>19501</v>
      </c>
      <c r="D1011" t="s">
        <v>19616</v>
      </c>
      <c r="E1011" s="89">
        <v>4.5117333135678388E-3</v>
      </c>
      <c r="F1011" s="89">
        <v>704537</v>
      </c>
      <c r="G1011" s="89">
        <v>2</v>
      </c>
      <c r="H1011" t="s">
        <v>19630</v>
      </c>
      <c r="I1011" s="89"/>
    </row>
    <row r="1012" x14ac:dyDescent="0.3">
      <c r="A1012" t="s">
        <v>4902</v>
      </c>
      <c r="B1012" t="s">
        <v>19483</v>
      </c>
      <c r="C1012" t="s">
        <v>19501</v>
      </c>
      <c r="D1012" t="s">
        <v>19617</v>
      </c>
      <c r="E1012" s="89">
        <v>4.5117333135678388E-3</v>
      </c>
      <c r="F1012" s="89">
        <v>704537</v>
      </c>
      <c r="G1012" s="89">
        <v>2</v>
      </c>
      <c r="H1012" t="s">
        <v>19630</v>
      </c>
      <c r="I1012" s="89"/>
    </row>
    <row r="1013" x14ac:dyDescent="0.3">
      <c r="A1013" t="s">
        <v>4903</v>
      </c>
      <c r="B1013" t="s">
        <v>19483</v>
      </c>
      <c r="C1013" t="s">
        <v>19501</v>
      </c>
      <c r="D1013" t="s">
        <v>19618</v>
      </c>
      <c r="E1013" s="89">
        <v>4.1133689186799698E-3</v>
      </c>
      <c r="F1013" s="89">
        <v>704537</v>
      </c>
      <c r="G1013" s="89">
        <v>2</v>
      </c>
      <c r="H1013" t="s">
        <v>19630</v>
      </c>
      <c r="I1013" s="89"/>
    </row>
    <row r="1014" x14ac:dyDescent="0.3">
      <c r="A1014" t="s">
        <v>4904</v>
      </c>
      <c r="B1014" t="s">
        <v>19483</v>
      </c>
      <c r="C1014" t="s">
        <v>19501</v>
      </c>
      <c r="D1014" t="s">
        <v>19619</v>
      </c>
      <c r="E1014" s="89">
        <v>4.0477487985583543E-3</v>
      </c>
      <c r="F1014" s="89">
        <v>704537</v>
      </c>
      <c r="G1014" s="89">
        <v>2</v>
      </c>
      <c r="H1014" t="s">
        <v>19630</v>
      </c>
      <c r="I1014" s="89"/>
    </row>
    <row r="1015" x14ac:dyDescent="0.3">
      <c r="A1015" t="s">
        <v>4905</v>
      </c>
      <c r="B1015" t="s">
        <v>19483</v>
      </c>
      <c r="C1015" t="s">
        <v>19501</v>
      </c>
      <c r="D1015" t="s">
        <v>19620</v>
      </c>
      <c r="E1015" s="89">
        <v>3.868806261101481E-3</v>
      </c>
      <c r="F1015" s="89">
        <v>704537</v>
      </c>
      <c r="G1015" s="89">
        <v>2</v>
      </c>
      <c r="H1015" t="s">
        <v>19630</v>
      </c>
      <c r="I1015" s="89"/>
    </row>
    <row r="1016" x14ac:dyDescent="0.3">
      <c r="A1016" t="s">
        <v>4906</v>
      </c>
      <c r="B1016" t="s">
        <v>19483</v>
      </c>
      <c r="C1016" t="s">
        <v>19501</v>
      </c>
      <c r="D1016" t="s">
        <v>19621</v>
      </c>
      <c r="E1016" s="89">
        <v>1.152063267495333E-3</v>
      </c>
      <c r="F1016" s="89">
        <v>704537</v>
      </c>
      <c r="G1016" s="89">
        <v>2</v>
      </c>
      <c r="H1016" t="s">
        <v>19630</v>
      </c>
      <c r="I1016" s="89"/>
    </row>
    <row r="1017" x14ac:dyDescent="0.3">
      <c r="A1017" t="s">
        <v>4907</v>
      </c>
      <c r="B1017" t="s">
        <v>19483</v>
      </c>
      <c r="C1017" t="s">
        <v>19501</v>
      </c>
      <c r="D1017" t="s">
        <v>19622</v>
      </c>
      <c r="E1017" s="89">
        <v>4.1491820543856387E-3</v>
      </c>
      <c r="F1017" s="89">
        <v>704537</v>
      </c>
      <c r="G1017" s="89">
        <v>2</v>
      </c>
      <c r="H1017" t="s">
        <v>19630</v>
      </c>
      <c r="I1017" s="89"/>
    </row>
    <row r="1018" x14ac:dyDescent="0.3">
      <c r="A1018" t="s">
        <v>4908</v>
      </c>
      <c r="B1018" t="s">
        <v>19483</v>
      </c>
      <c r="C1018" t="s">
        <v>19501</v>
      </c>
      <c r="D1018" t="s">
        <v>19623</v>
      </c>
      <c r="E1018" s="89">
        <v>2.8595490296416952E-3</v>
      </c>
      <c r="F1018" s="89">
        <v>704537</v>
      </c>
      <c r="G1018" s="89">
        <v>2</v>
      </c>
      <c r="H1018" t="s">
        <v>19630</v>
      </c>
      <c r="I1018" s="89"/>
    </row>
    <row r="1019" x14ac:dyDescent="0.3">
      <c r="A1019" t="s">
        <v>4909</v>
      </c>
      <c r="B1019" t="s">
        <v>19483</v>
      </c>
      <c r="C1019" t="s">
        <v>19501</v>
      </c>
      <c r="D1019" t="s">
        <v>19624</v>
      </c>
      <c r="E1019" s="89">
        <v>6.7747348773109714E-3</v>
      </c>
      <c r="F1019" s="89">
        <v>704537</v>
      </c>
      <c r="G1019" s="89">
        <v>2</v>
      </c>
      <c r="H1019" t="s">
        <v>19630</v>
      </c>
      <c r="I1019" s="89"/>
    </row>
    <row r="1020" x14ac:dyDescent="0.3">
      <c r="A1020" t="s">
        <v>4910</v>
      </c>
      <c r="B1020" t="s">
        <v>19483</v>
      </c>
      <c r="C1020" t="s">
        <v>19502</v>
      </c>
      <c r="D1020" t="s">
        <v>19614</v>
      </c>
      <c r="E1020" s="89">
        <v>2.685191212775787E-3</v>
      </c>
      <c r="F1020" s="89">
        <v>704537</v>
      </c>
      <c r="G1020" s="89">
        <v>2</v>
      </c>
      <c r="H1020" t="s">
        <v>19630</v>
      </c>
      <c r="I1020" s="89"/>
    </row>
    <row r="1021" x14ac:dyDescent="0.3">
      <c r="A1021" t="s">
        <v>4911</v>
      </c>
      <c r="B1021" t="s">
        <v>19483</v>
      </c>
      <c r="C1021" t="s">
        <v>19502</v>
      </c>
      <c r="D1021" t="s">
        <v>19615</v>
      </c>
      <c r="E1021" s="89">
        <v>2.6941086745446981E-3</v>
      </c>
      <c r="F1021" s="89">
        <v>704537</v>
      </c>
      <c r="G1021" s="89">
        <v>2</v>
      </c>
      <c r="H1021" t="s">
        <v>19630</v>
      </c>
      <c r="I1021" s="89"/>
    </row>
    <row r="1022" x14ac:dyDescent="0.3">
      <c r="A1022" t="s">
        <v>4912</v>
      </c>
      <c r="B1022" t="s">
        <v>19483</v>
      </c>
      <c r="C1022" t="s">
        <v>19502</v>
      </c>
      <c r="D1022" t="s">
        <v>19616</v>
      </c>
      <c r="E1022" s="89">
        <v>2.685191212775787E-3</v>
      </c>
      <c r="F1022" s="89">
        <v>704537</v>
      </c>
      <c r="G1022" s="89">
        <v>2</v>
      </c>
      <c r="H1022" t="s">
        <v>19630</v>
      </c>
      <c r="I1022" s="89"/>
    </row>
    <row r="1023" x14ac:dyDescent="0.3">
      <c r="A1023" t="s">
        <v>4913</v>
      </c>
      <c r="B1023" t="s">
        <v>19483</v>
      </c>
      <c r="C1023" t="s">
        <v>19502</v>
      </c>
      <c r="D1023" t="s">
        <v>19617</v>
      </c>
      <c r="E1023" s="89">
        <v>2.6925411562688942E-3</v>
      </c>
      <c r="F1023" s="89">
        <v>704537</v>
      </c>
      <c r="G1023" s="89">
        <v>2</v>
      </c>
      <c r="H1023" t="s">
        <v>19630</v>
      </c>
      <c r="I1023" s="89"/>
    </row>
    <row r="1024" x14ac:dyDescent="0.3">
      <c r="A1024" t="s">
        <v>4914</v>
      </c>
      <c r="B1024" t="s">
        <v>19483</v>
      </c>
      <c r="C1024" t="s">
        <v>19502</v>
      </c>
      <c r="D1024" t="s">
        <v>19618</v>
      </c>
      <c r="E1024" s="89">
        <v>2.509167988059142E-3</v>
      </c>
      <c r="F1024" s="89">
        <v>704537</v>
      </c>
      <c r="G1024" s="89">
        <v>2</v>
      </c>
      <c r="H1024" t="s">
        <v>19630</v>
      </c>
      <c r="I1024" s="89"/>
    </row>
    <row r="1025" x14ac:dyDescent="0.3">
      <c r="A1025" t="s">
        <v>4915</v>
      </c>
      <c r="B1025" t="s">
        <v>19483</v>
      </c>
      <c r="C1025" t="s">
        <v>19502</v>
      </c>
      <c r="D1025" t="s">
        <v>19619</v>
      </c>
      <c r="E1025" s="89">
        <v>2.4525844212964988E-3</v>
      </c>
      <c r="F1025" s="89">
        <v>704537</v>
      </c>
      <c r="G1025" s="89">
        <v>2</v>
      </c>
      <c r="H1025" t="s">
        <v>19630</v>
      </c>
      <c r="I1025" s="89"/>
    </row>
    <row r="1026" x14ac:dyDescent="0.3">
      <c r="A1026" t="s">
        <v>4916</v>
      </c>
      <c r="B1026" t="s">
        <v>19483</v>
      </c>
      <c r="C1026" t="s">
        <v>19502</v>
      </c>
      <c r="D1026" t="s">
        <v>19620</v>
      </c>
      <c r="E1026" s="89">
        <v>2.3570913200777208E-3</v>
      </c>
      <c r="F1026" s="89">
        <v>704537</v>
      </c>
      <c r="G1026" s="89">
        <v>2</v>
      </c>
      <c r="H1026" t="s">
        <v>19630</v>
      </c>
      <c r="I1026" s="89"/>
    </row>
    <row r="1027" x14ac:dyDescent="0.3">
      <c r="A1027" t="s">
        <v>4917</v>
      </c>
      <c r="B1027" t="s">
        <v>19483</v>
      </c>
      <c r="C1027" t="s">
        <v>19502</v>
      </c>
      <c r="D1027" t="s">
        <v>19621</v>
      </c>
      <c r="E1027" s="89">
        <v>1.124229515216586E-3</v>
      </c>
      <c r="F1027" s="89">
        <v>704537</v>
      </c>
      <c r="G1027" s="89">
        <v>2</v>
      </c>
      <c r="H1027" t="s">
        <v>19630</v>
      </c>
      <c r="I1027" s="89"/>
    </row>
    <row r="1028" x14ac:dyDescent="0.3">
      <c r="A1028" t="s">
        <v>4918</v>
      </c>
      <c r="B1028" t="s">
        <v>19483</v>
      </c>
      <c r="C1028" t="s">
        <v>19502</v>
      </c>
      <c r="D1028" t="s">
        <v>19622</v>
      </c>
      <c r="E1028" s="89">
        <v>2.4366685182294441E-3</v>
      </c>
      <c r="F1028" s="89">
        <v>704537</v>
      </c>
      <c r="G1028" s="89">
        <v>2</v>
      </c>
      <c r="H1028" t="s">
        <v>19630</v>
      </c>
      <c r="I1028" s="89"/>
    </row>
    <row r="1029" x14ac:dyDescent="0.3">
      <c r="A1029" t="s">
        <v>4919</v>
      </c>
      <c r="B1029" t="s">
        <v>19483</v>
      </c>
      <c r="C1029" t="s">
        <v>19502</v>
      </c>
      <c r="D1029" t="s">
        <v>19623</v>
      </c>
      <c r="E1029" s="89">
        <v>1.8612121823791471E-3</v>
      </c>
      <c r="F1029" s="89">
        <v>704537</v>
      </c>
      <c r="G1029" s="89">
        <v>2</v>
      </c>
      <c r="H1029" t="s">
        <v>19630</v>
      </c>
      <c r="I1029" s="89"/>
    </row>
    <row r="1030" x14ac:dyDescent="0.3">
      <c r="A1030" t="s">
        <v>4920</v>
      </c>
      <c r="B1030" t="s">
        <v>19483</v>
      </c>
      <c r="C1030" t="s">
        <v>19502</v>
      </c>
      <c r="D1030" t="s">
        <v>19624</v>
      </c>
      <c r="E1030" s="89">
        <v>4.2093802780485646E-3</v>
      </c>
      <c r="F1030" s="89">
        <v>704537</v>
      </c>
      <c r="G1030" s="89">
        <v>2</v>
      </c>
      <c r="H1030" t="s">
        <v>19630</v>
      </c>
      <c r="I1030" s="89"/>
    </row>
    <row r="1031" x14ac:dyDescent="0.3">
      <c r="A1031" t="s">
        <v>4921</v>
      </c>
      <c r="B1031" t="s">
        <v>19483</v>
      </c>
      <c r="C1031" t="s">
        <v>19503</v>
      </c>
      <c r="D1031" t="s">
        <v>19614</v>
      </c>
      <c r="E1031" s="89">
        <v>0.94980841765918855</v>
      </c>
      <c r="F1031" s="89">
        <v>704537</v>
      </c>
      <c r="G1031" s="89">
        <v>2</v>
      </c>
      <c r="H1031" t="s">
        <v>19630</v>
      </c>
      <c r="I1031" s="89"/>
    </row>
    <row r="1032" x14ac:dyDescent="0.3">
      <c r="A1032" t="s">
        <v>4922</v>
      </c>
      <c r="B1032" t="s">
        <v>19483</v>
      </c>
      <c r="C1032" t="s">
        <v>19503</v>
      </c>
      <c r="D1032" t="s">
        <v>19615</v>
      </c>
      <c r="E1032" s="89">
        <v>0.95398847032161693</v>
      </c>
      <c r="F1032" s="89">
        <v>704537</v>
      </c>
      <c r="G1032" s="89">
        <v>2</v>
      </c>
      <c r="H1032" t="s">
        <v>19630</v>
      </c>
      <c r="I1032" s="89"/>
    </row>
    <row r="1033" x14ac:dyDescent="0.3">
      <c r="A1033" t="s">
        <v>4923</v>
      </c>
      <c r="B1033" t="s">
        <v>19483</v>
      </c>
      <c r="C1033" t="s">
        <v>19503</v>
      </c>
      <c r="D1033" t="s">
        <v>19616</v>
      </c>
      <c r="E1033" s="89">
        <v>0.94980841765918855</v>
      </c>
      <c r="F1033" s="89">
        <v>704537</v>
      </c>
      <c r="G1033" s="89">
        <v>2</v>
      </c>
      <c r="H1033" t="s">
        <v>19630</v>
      </c>
      <c r="I1033" s="89"/>
    </row>
    <row r="1034" x14ac:dyDescent="0.3">
      <c r="A1034" t="s">
        <v>4924</v>
      </c>
      <c r="B1034" t="s">
        <v>19483</v>
      </c>
      <c r="C1034" t="s">
        <v>19503</v>
      </c>
      <c r="D1034" t="s">
        <v>19617</v>
      </c>
      <c r="E1034" s="89">
        <v>0.95363807745696016</v>
      </c>
      <c r="F1034" s="89">
        <v>704537</v>
      </c>
      <c r="G1034" s="89">
        <v>2</v>
      </c>
      <c r="H1034" t="s">
        <v>19630</v>
      </c>
      <c r="I1034" s="89"/>
    </row>
    <row r="1035" x14ac:dyDescent="0.3">
      <c r="A1035" t="s">
        <v>4925</v>
      </c>
      <c r="B1035" t="s">
        <v>19483</v>
      </c>
      <c r="C1035" t="s">
        <v>19503</v>
      </c>
      <c r="D1035" t="s">
        <v>19618</v>
      </c>
      <c r="E1035" s="89">
        <v>0.8763001870928534</v>
      </c>
      <c r="F1035" s="89">
        <v>704537</v>
      </c>
      <c r="G1035" s="89">
        <v>2</v>
      </c>
      <c r="H1035" t="s">
        <v>19630</v>
      </c>
      <c r="I1035" s="89"/>
    </row>
    <row r="1036" x14ac:dyDescent="0.3">
      <c r="A1036" t="s">
        <v>4926</v>
      </c>
      <c r="B1036" t="s">
        <v>19483</v>
      </c>
      <c r="C1036" t="s">
        <v>19503</v>
      </c>
      <c r="D1036" t="s">
        <v>19619</v>
      </c>
      <c r="E1036" s="89">
        <v>0.86429008145414965</v>
      </c>
      <c r="F1036" s="89">
        <v>704537</v>
      </c>
      <c r="G1036" s="89">
        <v>2</v>
      </c>
      <c r="H1036" t="s">
        <v>19630</v>
      </c>
      <c r="I1036" s="89"/>
    </row>
    <row r="1037" x14ac:dyDescent="0.3">
      <c r="A1037" t="s">
        <v>4927</v>
      </c>
      <c r="B1037" t="s">
        <v>19483</v>
      </c>
      <c r="C1037" t="s">
        <v>19503</v>
      </c>
      <c r="D1037" t="s">
        <v>19620</v>
      </c>
      <c r="E1037" s="89">
        <v>0.82930655875203918</v>
      </c>
      <c r="F1037" s="89">
        <v>704537</v>
      </c>
      <c r="G1037" s="89">
        <v>2</v>
      </c>
      <c r="H1037" t="s">
        <v>19630</v>
      </c>
      <c r="I1037" s="89"/>
    </row>
    <row r="1038" x14ac:dyDescent="0.3">
      <c r="A1038" t="s">
        <v>4928</v>
      </c>
      <c r="B1038" t="s">
        <v>19483</v>
      </c>
      <c r="C1038" t="s">
        <v>19503</v>
      </c>
      <c r="D1038" t="s">
        <v>19621</v>
      </c>
      <c r="E1038" s="89">
        <v>0.31015765770834702</v>
      </c>
      <c r="F1038" s="89">
        <v>704537</v>
      </c>
      <c r="G1038" s="89">
        <v>2</v>
      </c>
      <c r="H1038" t="s">
        <v>19630</v>
      </c>
      <c r="I1038" s="89"/>
    </row>
    <row r="1039" x14ac:dyDescent="0.3">
      <c r="A1039" t="s">
        <v>4929</v>
      </c>
      <c r="B1039" t="s">
        <v>19483</v>
      </c>
      <c r="C1039" t="s">
        <v>19503</v>
      </c>
      <c r="D1039" t="s">
        <v>19622</v>
      </c>
      <c r="E1039" s="89">
        <v>0.86009096398096385</v>
      </c>
      <c r="F1039" s="89">
        <v>704537</v>
      </c>
      <c r="G1039" s="89">
        <v>2</v>
      </c>
      <c r="H1039" t="s">
        <v>19630</v>
      </c>
      <c r="I1039" s="89"/>
    </row>
    <row r="1040" x14ac:dyDescent="0.3">
      <c r="A1040" t="s">
        <v>4930</v>
      </c>
      <c r="B1040" t="s">
        <v>19483</v>
      </c>
      <c r="C1040" t="s">
        <v>19503</v>
      </c>
      <c r="D1040" t="s">
        <v>19623</v>
      </c>
      <c r="E1040" s="89">
        <v>0.68433054104145385</v>
      </c>
      <c r="F1040" s="89">
        <v>704537</v>
      </c>
      <c r="G1040" s="89">
        <v>2</v>
      </c>
      <c r="H1040" t="s">
        <v>19630</v>
      </c>
      <c r="I1040" s="89"/>
    </row>
    <row r="1041" x14ac:dyDescent="0.3">
      <c r="A1041" t="s">
        <v>4931</v>
      </c>
      <c r="B1041" t="s">
        <v>19483</v>
      </c>
      <c r="C1041" t="s">
        <v>19503</v>
      </c>
      <c r="D1041" t="s">
        <v>19624</v>
      </c>
      <c r="E1041" s="89">
        <v>1.506560098335787</v>
      </c>
      <c r="F1041" s="89">
        <v>704537</v>
      </c>
      <c r="G1041" s="89">
        <v>2</v>
      </c>
      <c r="H1041" t="s">
        <v>19630</v>
      </c>
      <c r="I1041" s="89"/>
    </row>
    <row r="1042" x14ac:dyDescent="0.3">
      <c r="A1042" t="s">
        <v>4932</v>
      </c>
      <c r="B1042" t="s">
        <v>19483</v>
      </c>
      <c r="C1042" t="s">
        <v>19504</v>
      </c>
      <c r="D1042" t="s">
        <v>19614</v>
      </c>
      <c r="E1042" s="89">
        <v>0.2610825820607694</v>
      </c>
      <c r="F1042" s="89">
        <v>704537</v>
      </c>
      <c r="G1042" s="89">
        <v>2</v>
      </c>
      <c r="H1042" t="s">
        <v>19630</v>
      </c>
      <c r="I1042" s="89"/>
    </row>
    <row r="1043" x14ac:dyDescent="0.3">
      <c r="A1043" t="s">
        <v>4933</v>
      </c>
      <c r="B1043" t="s">
        <v>19483</v>
      </c>
      <c r="C1043" t="s">
        <v>19504</v>
      </c>
      <c r="D1043" t="s">
        <v>19615</v>
      </c>
      <c r="E1043" s="89">
        <v>0.26296989543421079</v>
      </c>
      <c r="F1043" s="89">
        <v>704537</v>
      </c>
      <c r="G1043" s="89">
        <v>2</v>
      </c>
      <c r="H1043" t="s">
        <v>19630</v>
      </c>
      <c r="I1043" s="89"/>
    </row>
    <row r="1044" x14ac:dyDescent="0.3">
      <c r="A1044" t="s">
        <v>4934</v>
      </c>
      <c r="B1044" t="s">
        <v>19483</v>
      </c>
      <c r="C1044" t="s">
        <v>19504</v>
      </c>
      <c r="D1044" t="s">
        <v>19616</v>
      </c>
      <c r="E1044" s="89">
        <v>0.2610825820607694</v>
      </c>
      <c r="F1044" s="89">
        <v>704537</v>
      </c>
      <c r="G1044" s="89">
        <v>2</v>
      </c>
      <c r="H1044" t="s">
        <v>19630</v>
      </c>
      <c r="I1044" s="89"/>
    </row>
    <row r="1045" x14ac:dyDescent="0.3">
      <c r="A1045" t="s">
        <v>4935</v>
      </c>
      <c r="B1045" t="s">
        <v>19483</v>
      </c>
      <c r="C1045" t="s">
        <v>19504</v>
      </c>
      <c r="D1045" t="s">
        <v>19617</v>
      </c>
      <c r="E1045" s="89">
        <v>0.26277937985015121</v>
      </c>
      <c r="F1045" s="89">
        <v>704537</v>
      </c>
      <c r="G1045" s="89">
        <v>2</v>
      </c>
      <c r="H1045" t="s">
        <v>19630</v>
      </c>
      <c r="I1045" s="89"/>
    </row>
    <row r="1046" x14ac:dyDescent="0.3">
      <c r="A1046" t="s">
        <v>4936</v>
      </c>
      <c r="B1046" t="s">
        <v>19483</v>
      </c>
      <c r="C1046" t="s">
        <v>19504</v>
      </c>
      <c r="D1046" t="s">
        <v>19618</v>
      </c>
      <c r="E1046" s="89">
        <v>0.2476117007694757</v>
      </c>
      <c r="F1046" s="89">
        <v>704537</v>
      </c>
      <c r="G1046" s="89">
        <v>2</v>
      </c>
      <c r="H1046" t="s">
        <v>19630</v>
      </c>
      <c r="I1046" s="89"/>
    </row>
    <row r="1047" x14ac:dyDescent="0.3">
      <c r="A1047" t="s">
        <v>4937</v>
      </c>
      <c r="B1047" t="s">
        <v>19483</v>
      </c>
      <c r="C1047" t="s">
        <v>19504</v>
      </c>
      <c r="D1047" t="s">
        <v>19619</v>
      </c>
      <c r="E1047" s="89">
        <v>0.242578158148094</v>
      </c>
      <c r="F1047" s="89">
        <v>704537</v>
      </c>
      <c r="G1047" s="89">
        <v>2</v>
      </c>
      <c r="H1047" t="s">
        <v>19630</v>
      </c>
      <c r="I1047" s="89"/>
    </row>
    <row r="1048" x14ac:dyDescent="0.3">
      <c r="A1048" t="s">
        <v>4938</v>
      </c>
      <c r="B1048" t="s">
        <v>19483</v>
      </c>
      <c r="C1048" t="s">
        <v>19504</v>
      </c>
      <c r="D1048" t="s">
        <v>19620</v>
      </c>
      <c r="E1048" s="89">
        <v>0.23275914117228541</v>
      </c>
      <c r="F1048" s="89">
        <v>704537</v>
      </c>
      <c r="G1048" s="89">
        <v>2</v>
      </c>
      <c r="H1048" t="s">
        <v>19630</v>
      </c>
      <c r="I1048" s="89"/>
    </row>
    <row r="1049" x14ac:dyDescent="0.3">
      <c r="A1049" t="s">
        <v>4939</v>
      </c>
      <c r="B1049" t="s">
        <v>19483</v>
      </c>
      <c r="C1049" t="s">
        <v>19504</v>
      </c>
      <c r="D1049" t="s">
        <v>19621</v>
      </c>
      <c r="E1049" s="89">
        <v>7.6809505781100101E-2</v>
      </c>
      <c r="F1049" s="89">
        <v>704537</v>
      </c>
      <c r="G1049" s="89">
        <v>2</v>
      </c>
      <c r="H1049" t="s">
        <v>19630</v>
      </c>
      <c r="I1049" s="89"/>
    </row>
    <row r="1050" x14ac:dyDescent="0.3">
      <c r="A1050" t="s">
        <v>4940</v>
      </c>
      <c r="B1050" t="s">
        <v>19483</v>
      </c>
      <c r="C1050" t="s">
        <v>19504</v>
      </c>
      <c r="D1050" t="s">
        <v>19622</v>
      </c>
      <c r="E1050" s="89">
        <v>0.24362408938356431</v>
      </c>
      <c r="F1050" s="89">
        <v>704537</v>
      </c>
      <c r="G1050" s="89">
        <v>2</v>
      </c>
      <c r="H1050" t="s">
        <v>19630</v>
      </c>
      <c r="I1050" s="89"/>
    </row>
    <row r="1051" x14ac:dyDescent="0.3">
      <c r="A1051" t="s">
        <v>4941</v>
      </c>
      <c r="B1051" t="s">
        <v>19483</v>
      </c>
      <c r="C1051" t="s">
        <v>19504</v>
      </c>
      <c r="D1051" t="s">
        <v>19623</v>
      </c>
      <c r="E1051" s="89">
        <v>0.18307780078590091</v>
      </c>
      <c r="F1051" s="89">
        <v>704537</v>
      </c>
      <c r="G1051" s="89">
        <v>2</v>
      </c>
      <c r="H1051" t="s">
        <v>19630</v>
      </c>
      <c r="I1051" s="89"/>
    </row>
    <row r="1052" x14ac:dyDescent="0.3">
      <c r="A1052" t="s">
        <v>4942</v>
      </c>
      <c r="B1052" t="s">
        <v>19483</v>
      </c>
      <c r="C1052" t="s">
        <v>19504</v>
      </c>
      <c r="D1052" t="s">
        <v>19624</v>
      </c>
      <c r="E1052" s="89">
        <v>0.41985744636674022</v>
      </c>
      <c r="F1052" s="89">
        <v>704537</v>
      </c>
      <c r="G1052" s="89">
        <v>2</v>
      </c>
      <c r="H1052" t="s">
        <v>19630</v>
      </c>
      <c r="I1052" s="89"/>
    </row>
    <row r="1053" x14ac:dyDescent="0.3">
      <c r="A1053" t="s">
        <v>4943</v>
      </c>
      <c r="B1053" t="s">
        <v>19483</v>
      </c>
      <c r="C1053" t="s">
        <v>19505</v>
      </c>
      <c r="D1053" t="s">
        <v>19614</v>
      </c>
      <c r="E1053" s="89">
        <v>5.6758499676504787E-2</v>
      </c>
      <c r="F1053" s="89">
        <v>704537</v>
      </c>
      <c r="G1053" s="89">
        <v>2</v>
      </c>
      <c r="H1053" t="s">
        <v>19630</v>
      </c>
      <c r="I1053" s="89"/>
    </row>
    <row r="1054" x14ac:dyDescent="0.3">
      <c r="A1054" t="s">
        <v>4944</v>
      </c>
      <c r="B1054" t="s">
        <v>19483</v>
      </c>
      <c r="C1054" t="s">
        <v>19505</v>
      </c>
      <c r="D1054" t="s">
        <v>19615</v>
      </c>
      <c r="E1054" s="89">
        <v>5.6758499676504787E-2</v>
      </c>
      <c r="F1054" s="89">
        <v>704537</v>
      </c>
      <c r="G1054" s="89">
        <v>2</v>
      </c>
      <c r="H1054" t="s">
        <v>19630</v>
      </c>
      <c r="I1054" s="89"/>
    </row>
    <row r="1055" x14ac:dyDescent="0.3">
      <c r="A1055" t="s">
        <v>4945</v>
      </c>
      <c r="B1055" t="s">
        <v>19483</v>
      </c>
      <c r="C1055" t="s">
        <v>19505</v>
      </c>
      <c r="D1055" t="s">
        <v>19616</v>
      </c>
      <c r="E1055" s="89">
        <v>5.6758499676504787E-2</v>
      </c>
      <c r="F1055" s="89">
        <v>704537</v>
      </c>
      <c r="G1055" s="89">
        <v>2</v>
      </c>
      <c r="H1055" t="s">
        <v>19630</v>
      </c>
      <c r="I1055" s="89"/>
    </row>
    <row r="1056" x14ac:dyDescent="0.3">
      <c r="A1056" t="s">
        <v>4946</v>
      </c>
      <c r="B1056" t="s">
        <v>19483</v>
      </c>
      <c r="C1056" t="s">
        <v>19505</v>
      </c>
      <c r="D1056" t="s">
        <v>19617</v>
      </c>
      <c r="E1056" s="89">
        <v>5.6758499676504787E-2</v>
      </c>
      <c r="F1056" s="89">
        <v>704537</v>
      </c>
      <c r="G1056" s="89">
        <v>2</v>
      </c>
      <c r="H1056" t="s">
        <v>19630</v>
      </c>
      <c r="I1056" s="89"/>
    </row>
    <row r="1057" x14ac:dyDescent="0.3">
      <c r="A1057" t="s">
        <v>4947</v>
      </c>
      <c r="B1057" t="s">
        <v>19483</v>
      </c>
      <c r="C1057" t="s">
        <v>19505</v>
      </c>
      <c r="D1057" t="s">
        <v>19618</v>
      </c>
      <c r="E1057" s="89">
        <v>5.5137832643251422E-2</v>
      </c>
      <c r="F1057" s="89">
        <v>704537</v>
      </c>
      <c r="G1057" s="89">
        <v>2</v>
      </c>
      <c r="H1057" t="s">
        <v>19630</v>
      </c>
      <c r="I1057" s="89"/>
    </row>
    <row r="1058" x14ac:dyDescent="0.3">
      <c r="A1058" t="s">
        <v>4948</v>
      </c>
      <c r="B1058" t="s">
        <v>19483</v>
      </c>
      <c r="C1058" t="s">
        <v>19505</v>
      </c>
      <c r="D1058" t="s">
        <v>19619</v>
      </c>
      <c r="E1058" s="89">
        <v>5.4007470709827067E-2</v>
      </c>
      <c r="F1058" s="89">
        <v>704537</v>
      </c>
      <c r="G1058" s="89">
        <v>2</v>
      </c>
      <c r="H1058" t="s">
        <v>19630</v>
      </c>
      <c r="I1058" s="89"/>
    </row>
    <row r="1059" x14ac:dyDescent="0.3">
      <c r="A1059" t="s">
        <v>4949</v>
      </c>
      <c r="B1059" t="s">
        <v>19483</v>
      </c>
      <c r="C1059" t="s">
        <v>19505</v>
      </c>
      <c r="D1059" t="s">
        <v>19620</v>
      </c>
      <c r="E1059" s="89">
        <v>5.1042659351579318E-2</v>
      </c>
      <c r="F1059" s="89">
        <v>704537</v>
      </c>
      <c r="G1059" s="89">
        <v>2</v>
      </c>
      <c r="H1059" t="s">
        <v>19630</v>
      </c>
      <c r="I1059" s="89"/>
    </row>
    <row r="1060" x14ac:dyDescent="0.3">
      <c r="A1060" t="s">
        <v>4950</v>
      </c>
      <c r="B1060" t="s">
        <v>19483</v>
      </c>
      <c r="C1060" t="s">
        <v>19505</v>
      </c>
      <c r="D1060" t="s">
        <v>19621</v>
      </c>
      <c r="E1060" s="89">
        <v>7.6411112558445998E-3</v>
      </c>
      <c r="F1060" s="89">
        <v>704537</v>
      </c>
      <c r="G1060" s="89">
        <v>2</v>
      </c>
      <c r="H1060" t="s">
        <v>19630</v>
      </c>
      <c r="I1060" s="89"/>
    </row>
    <row r="1061" x14ac:dyDescent="0.3">
      <c r="A1061" t="s">
        <v>4951</v>
      </c>
      <c r="B1061" t="s">
        <v>19483</v>
      </c>
      <c r="C1061" t="s">
        <v>19505</v>
      </c>
      <c r="D1061" t="s">
        <v>19622</v>
      </c>
      <c r="E1061" s="89">
        <v>5.4434641845966608E-2</v>
      </c>
      <c r="F1061" s="89">
        <v>704537</v>
      </c>
      <c r="G1061" s="89">
        <v>2</v>
      </c>
      <c r="H1061" t="s">
        <v>19630</v>
      </c>
      <c r="I1061" s="89"/>
    </row>
    <row r="1062" x14ac:dyDescent="0.3">
      <c r="A1062" t="s">
        <v>4952</v>
      </c>
      <c r="B1062" t="s">
        <v>19483</v>
      </c>
      <c r="C1062" t="s">
        <v>19505</v>
      </c>
      <c r="D1062" t="s">
        <v>19623</v>
      </c>
      <c r="E1062" s="89">
        <v>3.2914067453971498E-2</v>
      </c>
      <c r="F1062" s="89">
        <v>704537</v>
      </c>
      <c r="G1062" s="89">
        <v>2</v>
      </c>
      <c r="H1062" t="s">
        <v>19630</v>
      </c>
      <c r="I1062" s="89"/>
    </row>
    <row r="1063" x14ac:dyDescent="0.3">
      <c r="A1063" t="s">
        <v>4953</v>
      </c>
      <c r="B1063" t="s">
        <v>19483</v>
      </c>
      <c r="C1063" t="s">
        <v>19505</v>
      </c>
      <c r="D1063" t="s">
        <v>19624</v>
      </c>
      <c r="E1063" s="89">
        <v>8.6325980750398865E-2</v>
      </c>
      <c r="F1063" s="89">
        <v>704537</v>
      </c>
      <c r="G1063" s="89">
        <v>2</v>
      </c>
      <c r="H1063" t="s">
        <v>19630</v>
      </c>
      <c r="I1063" s="89"/>
    </row>
    <row r="1064" x14ac:dyDescent="0.3">
      <c r="A1064" t="s">
        <v>4954</v>
      </c>
      <c r="B1064" t="s">
        <v>19483</v>
      </c>
      <c r="C1064" t="s">
        <v>19506</v>
      </c>
      <c r="D1064" t="s">
        <v>19614</v>
      </c>
      <c r="E1064" s="89">
        <v>1.5728262199769721E-2</v>
      </c>
      <c r="F1064" s="89">
        <v>704537</v>
      </c>
      <c r="G1064" s="89">
        <v>2</v>
      </c>
      <c r="H1064" t="s">
        <v>19630</v>
      </c>
      <c r="I1064" s="89"/>
    </row>
    <row r="1065" x14ac:dyDescent="0.3">
      <c r="A1065" t="s">
        <v>4955</v>
      </c>
      <c r="B1065" t="s">
        <v>19483</v>
      </c>
      <c r="C1065" t="s">
        <v>19506</v>
      </c>
      <c r="D1065" t="s">
        <v>19615</v>
      </c>
      <c r="E1065" s="89">
        <v>1.5790496491769609E-2</v>
      </c>
      <c r="F1065" s="89">
        <v>704537</v>
      </c>
      <c r="G1065" s="89">
        <v>2</v>
      </c>
      <c r="H1065" t="s">
        <v>19630</v>
      </c>
      <c r="I1065" s="89"/>
    </row>
    <row r="1066" x14ac:dyDescent="0.3">
      <c r="A1066" t="s">
        <v>4956</v>
      </c>
      <c r="B1066" t="s">
        <v>19483</v>
      </c>
      <c r="C1066" t="s">
        <v>19506</v>
      </c>
      <c r="D1066" t="s">
        <v>19616</v>
      </c>
      <c r="E1066" s="89">
        <v>1.5728262199769721E-2</v>
      </c>
      <c r="F1066" s="89">
        <v>704537</v>
      </c>
      <c r="G1066" s="89">
        <v>2</v>
      </c>
      <c r="H1066" t="s">
        <v>19630</v>
      </c>
      <c r="I1066" s="89"/>
    </row>
    <row r="1067" x14ac:dyDescent="0.3">
      <c r="A1067" t="s">
        <v>4957</v>
      </c>
      <c r="B1067" t="s">
        <v>19483</v>
      </c>
      <c r="C1067" t="s">
        <v>19506</v>
      </c>
      <c r="D1067" t="s">
        <v>19617</v>
      </c>
      <c r="E1067" s="89">
        <v>1.578740168210253E-2</v>
      </c>
      <c r="F1067" s="89">
        <v>704537</v>
      </c>
      <c r="G1067" s="89">
        <v>2</v>
      </c>
      <c r="H1067" t="s">
        <v>19630</v>
      </c>
      <c r="I1067" s="89"/>
    </row>
    <row r="1068" x14ac:dyDescent="0.3">
      <c r="A1068" t="s">
        <v>4958</v>
      </c>
      <c r="B1068" t="s">
        <v>19483</v>
      </c>
      <c r="C1068" t="s">
        <v>19506</v>
      </c>
      <c r="D1068" t="s">
        <v>19618</v>
      </c>
      <c r="E1068" s="89">
        <v>1.420604499425708E-2</v>
      </c>
      <c r="F1068" s="89">
        <v>704537</v>
      </c>
      <c r="G1068" s="89">
        <v>2</v>
      </c>
      <c r="H1068" t="s">
        <v>19630</v>
      </c>
      <c r="I1068" s="89"/>
    </row>
    <row r="1069" x14ac:dyDescent="0.3">
      <c r="A1069" t="s">
        <v>4959</v>
      </c>
      <c r="B1069" t="s">
        <v>19483</v>
      </c>
      <c r="C1069" t="s">
        <v>19506</v>
      </c>
      <c r="D1069" t="s">
        <v>19619</v>
      </c>
      <c r="E1069" s="89">
        <v>1.39943789392717E-2</v>
      </c>
      <c r="F1069" s="89">
        <v>704537</v>
      </c>
      <c r="G1069" s="89">
        <v>2</v>
      </c>
      <c r="H1069" t="s">
        <v>19630</v>
      </c>
      <c r="I1069" s="89"/>
    </row>
    <row r="1070" x14ac:dyDescent="0.3">
      <c r="A1070" t="s">
        <v>4960</v>
      </c>
      <c r="B1070" t="s">
        <v>19483</v>
      </c>
      <c r="C1070" t="s">
        <v>19506</v>
      </c>
      <c r="D1070" t="s">
        <v>19620</v>
      </c>
      <c r="E1070" s="89">
        <v>1.346286542378675E-2</v>
      </c>
      <c r="F1070" s="89">
        <v>704537</v>
      </c>
      <c r="G1070" s="89">
        <v>2</v>
      </c>
      <c r="H1070" t="s">
        <v>19630</v>
      </c>
      <c r="I1070" s="89"/>
    </row>
    <row r="1071" x14ac:dyDescent="0.3">
      <c r="A1071" t="s">
        <v>4961</v>
      </c>
      <c r="B1071" t="s">
        <v>19483</v>
      </c>
      <c r="C1071" t="s">
        <v>19506</v>
      </c>
      <c r="D1071" t="s">
        <v>19621</v>
      </c>
      <c r="E1071" s="89">
        <v>5.4992563539791534E-3</v>
      </c>
      <c r="F1071" s="89">
        <v>704537</v>
      </c>
      <c r="G1071" s="89">
        <v>2</v>
      </c>
      <c r="H1071" t="s">
        <v>19630</v>
      </c>
      <c r="I1071" s="89"/>
    </row>
    <row r="1072" x14ac:dyDescent="0.3">
      <c r="A1072" t="s">
        <v>4962</v>
      </c>
      <c r="B1072" t="s">
        <v>19483</v>
      </c>
      <c r="C1072" t="s">
        <v>19506</v>
      </c>
      <c r="D1072" t="s">
        <v>19622</v>
      </c>
      <c r="E1072" s="89">
        <v>1.4045034658664191E-2</v>
      </c>
      <c r="F1072" s="89">
        <v>704537</v>
      </c>
      <c r="G1072" s="89">
        <v>2</v>
      </c>
      <c r="H1072" t="s">
        <v>19630</v>
      </c>
      <c r="I1072" s="89"/>
    </row>
    <row r="1073" x14ac:dyDescent="0.3">
      <c r="A1073" t="s">
        <v>4963</v>
      </c>
      <c r="B1073" t="s">
        <v>19483</v>
      </c>
      <c r="C1073" t="s">
        <v>19506</v>
      </c>
      <c r="D1073" t="s">
        <v>19623</v>
      </c>
      <c r="E1073" s="89">
        <v>1.1343676885799341E-2</v>
      </c>
      <c r="F1073" s="89">
        <v>704537</v>
      </c>
      <c r="G1073" s="89">
        <v>2</v>
      </c>
      <c r="H1073" t="s">
        <v>19630</v>
      </c>
      <c r="I1073" s="89"/>
    </row>
    <row r="1074" x14ac:dyDescent="0.3">
      <c r="A1074" t="s">
        <v>4964</v>
      </c>
      <c r="B1074" t="s">
        <v>19483</v>
      </c>
      <c r="C1074" t="s">
        <v>19506</v>
      </c>
      <c r="D1074" t="s">
        <v>19624</v>
      </c>
      <c r="E1074" s="89">
        <v>2.4785264179632911E-2</v>
      </c>
      <c r="F1074" s="89">
        <v>704537</v>
      </c>
      <c r="G1074" s="89">
        <v>2</v>
      </c>
      <c r="H1074" t="s">
        <v>19630</v>
      </c>
      <c r="I1074" s="89"/>
    </row>
    <row r="1075" x14ac:dyDescent="0.3">
      <c r="A1075" t="s">
        <v>4965</v>
      </c>
      <c r="B1075" t="s">
        <v>19483</v>
      </c>
      <c r="C1075" t="s">
        <v>19507</v>
      </c>
      <c r="D1075" t="s">
        <v>19614</v>
      </c>
      <c r="E1075" s="89">
        <v>1.8467586000948381E-2</v>
      </c>
      <c r="F1075" s="89">
        <v>704537</v>
      </c>
      <c r="G1075" s="89">
        <v>2</v>
      </c>
      <c r="H1075" t="s">
        <v>19630</v>
      </c>
      <c r="I1075" s="89"/>
    </row>
    <row r="1076" x14ac:dyDescent="0.3">
      <c r="A1076" t="s">
        <v>4966</v>
      </c>
      <c r="B1076" t="s">
        <v>19483</v>
      </c>
      <c r="C1076" t="s">
        <v>19507</v>
      </c>
      <c r="D1076" t="s">
        <v>19615</v>
      </c>
      <c r="E1076" s="89">
        <v>1.8545169425336142E-2</v>
      </c>
      <c r="F1076" s="89">
        <v>704537</v>
      </c>
      <c r="G1076" s="89">
        <v>2</v>
      </c>
      <c r="H1076" t="s">
        <v>19630</v>
      </c>
      <c r="I1076" s="89"/>
    </row>
    <row r="1077" x14ac:dyDescent="0.3">
      <c r="A1077" t="s">
        <v>4967</v>
      </c>
      <c r="B1077" t="s">
        <v>19483</v>
      </c>
      <c r="C1077" t="s">
        <v>19507</v>
      </c>
      <c r="D1077" t="s">
        <v>19616</v>
      </c>
      <c r="E1077" s="89">
        <v>1.8467586000948381E-2</v>
      </c>
      <c r="F1077" s="89">
        <v>704537</v>
      </c>
      <c r="G1077" s="89">
        <v>2</v>
      </c>
      <c r="H1077" t="s">
        <v>19630</v>
      </c>
      <c r="I1077" s="89"/>
    </row>
    <row r="1078" x14ac:dyDescent="0.3">
      <c r="A1078" t="s">
        <v>4968</v>
      </c>
      <c r="B1078" t="s">
        <v>19483</v>
      </c>
      <c r="C1078" t="s">
        <v>19507</v>
      </c>
      <c r="D1078" t="s">
        <v>19617</v>
      </c>
      <c r="E1078" s="89">
        <v>1.8542898548378279E-2</v>
      </c>
      <c r="F1078" s="89">
        <v>704537</v>
      </c>
      <c r="G1078" s="89">
        <v>2</v>
      </c>
      <c r="H1078" t="s">
        <v>19630</v>
      </c>
      <c r="I1078" s="89"/>
    </row>
    <row r="1079" x14ac:dyDescent="0.3">
      <c r="A1079" t="s">
        <v>4969</v>
      </c>
      <c r="B1079" t="s">
        <v>19483</v>
      </c>
      <c r="C1079" t="s">
        <v>19507</v>
      </c>
      <c r="D1079" t="s">
        <v>19618</v>
      </c>
      <c r="E1079" s="89">
        <v>1.7040562138178891E-2</v>
      </c>
      <c r="F1079" s="89">
        <v>704537</v>
      </c>
      <c r="G1079" s="89">
        <v>2</v>
      </c>
      <c r="H1079" t="s">
        <v>19630</v>
      </c>
      <c r="I1079" s="89"/>
    </row>
    <row r="1080" x14ac:dyDescent="0.3">
      <c r="A1080" t="s">
        <v>4970</v>
      </c>
      <c r="B1080" t="s">
        <v>19483</v>
      </c>
      <c r="C1080" t="s">
        <v>19507</v>
      </c>
      <c r="D1080" t="s">
        <v>19619</v>
      </c>
      <c r="E1080" s="89">
        <v>1.675796128388311E-2</v>
      </c>
      <c r="F1080" s="89">
        <v>704537</v>
      </c>
      <c r="G1080" s="89">
        <v>2</v>
      </c>
      <c r="H1080" t="s">
        <v>19630</v>
      </c>
      <c r="I1080" s="89"/>
    </row>
    <row r="1081" x14ac:dyDescent="0.3">
      <c r="A1081" t="s">
        <v>4971</v>
      </c>
      <c r="B1081" t="s">
        <v>19483</v>
      </c>
      <c r="C1081" t="s">
        <v>19507</v>
      </c>
      <c r="D1081" t="s">
        <v>19620</v>
      </c>
      <c r="E1081" s="89">
        <v>1.6088435098789398E-2</v>
      </c>
      <c r="F1081" s="89">
        <v>704537</v>
      </c>
      <c r="G1081" s="89">
        <v>2</v>
      </c>
      <c r="H1081" t="s">
        <v>19630</v>
      </c>
      <c r="I1081" s="89"/>
    </row>
    <row r="1082" x14ac:dyDescent="0.3">
      <c r="A1082" t="s">
        <v>4972</v>
      </c>
      <c r="B1082" t="s">
        <v>19483</v>
      </c>
      <c r="C1082" t="s">
        <v>19507</v>
      </c>
      <c r="D1082" t="s">
        <v>19621</v>
      </c>
      <c r="E1082" s="89">
        <v>6.3417015645595171E-3</v>
      </c>
      <c r="F1082" s="89">
        <v>704537</v>
      </c>
      <c r="G1082" s="89">
        <v>2</v>
      </c>
      <c r="H1082" t="s">
        <v>19630</v>
      </c>
      <c r="I1082" s="89"/>
    </row>
    <row r="1083" x14ac:dyDescent="0.3">
      <c r="A1083" t="s">
        <v>4973</v>
      </c>
      <c r="B1083" t="s">
        <v>19483</v>
      </c>
      <c r="C1083" t="s">
        <v>19507</v>
      </c>
      <c r="D1083" t="s">
        <v>19622</v>
      </c>
      <c r="E1083" s="89">
        <v>1.6729058196919739E-2</v>
      </c>
      <c r="F1083" s="89">
        <v>704537</v>
      </c>
      <c r="G1083" s="89">
        <v>2</v>
      </c>
      <c r="H1083" t="s">
        <v>19630</v>
      </c>
      <c r="I1083" s="89"/>
    </row>
    <row r="1084" x14ac:dyDescent="0.3">
      <c r="A1084" t="s">
        <v>4974</v>
      </c>
      <c r="B1084" t="s">
        <v>19483</v>
      </c>
      <c r="C1084" t="s">
        <v>19507</v>
      </c>
      <c r="D1084" t="s">
        <v>19623</v>
      </c>
      <c r="E1084" s="89">
        <v>1.3251216627558959E-2</v>
      </c>
      <c r="F1084" s="89">
        <v>704537</v>
      </c>
      <c r="G1084" s="89">
        <v>2</v>
      </c>
      <c r="H1084" t="s">
        <v>19630</v>
      </c>
      <c r="I1084" s="89"/>
    </row>
    <row r="1085" x14ac:dyDescent="0.3">
      <c r="A1085" t="s">
        <v>4975</v>
      </c>
      <c r="B1085" t="s">
        <v>19483</v>
      </c>
      <c r="C1085" t="s">
        <v>19507</v>
      </c>
      <c r="D1085" t="s">
        <v>19624</v>
      </c>
      <c r="E1085" s="89">
        <v>2.9456252965567531E-2</v>
      </c>
      <c r="F1085" s="89">
        <v>704537</v>
      </c>
      <c r="G1085" s="89">
        <v>2</v>
      </c>
      <c r="H1085" t="s">
        <v>19630</v>
      </c>
      <c r="I1085" s="89"/>
    </row>
    <row r="1086" x14ac:dyDescent="0.3">
      <c r="A1086" t="s">
        <v>4976</v>
      </c>
      <c r="B1086" t="s">
        <v>19483</v>
      </c>
      <c r="C1086" t="s">
        <v>19508</v>
      </c>
      <c r="D1086" t="s">
        <v>19614</v>
      </c>
      <c r="E1086" s="89">
        <v>6.883623034277575E-2</v>
      </c>
      <c r="F1086" s="89">
        <v>704537</v>
      </c>
      <c r="G1086" s="89">
        <v>2</v>
      </c>
      <c r="H1086" t="s">
        <v>19630</v>
      </c>
      <c r="I1086" s="89"/>
    </row>
    <row r="1087" x14ac:dyDescent="0.3">
      <c r="A1087" t="s">
        <v>4977</v>
      </c>
      <c r="B1087" t="s">
        <v>19483</v>
      </c>
      <c r="C1087" t="s">
        <v>19508</v>
      </c>
      <c r="D1087" t="s">
        <v>19615</v>
      </c>
      <c r="E1087" s="89">
        <v>6.8911301435130662E-2</v>
      </c>
      <c r="F1087" s="89">
        <v>704537</v>
      </c>
      <c r="G1087" s="89">
        <v>2</v>
      </c>
      <c r="H1087" t="s">
        <v>19630</v>
      </c>
      <c r="I1087" s="89"/>
    </row>
    <row r="1088" x14ac:dyDescent="0.3">
      <c r="A1088" t="s">
        <v>4978</v>
      </c>
      <c r="B1088" t="s">
        <v>19483</v>
      </c>
      <c r="C1088" t="s">
        <v>19508</v>
      </c>
      <c r="D1088" t="s">
        <v>19616</v>
      </c>
      <c r="E1088" s="89">
        <v>6.883623034277575E-2</v>
      </c>
      <c r="F1088" s="89">
        <v>704537</v>
      </c>
      <c r="G1088" s="89">
        <v>2</v>
      </c>
      <c r="H1088" t="s">
        <v>19630</v>
      </c>
      <c r="I1088" s="89"/>
    </row>
    <row r="1089" x14ac:dyDescent="0.3">
      <c r="A1089" t="s">
        <v>4979</v>
      </c>
      <c r="B1089" t="s">
        <v>19483</v>
      </c>
      <c r="C1089" t="s">
        <v>19508</v>
      </c>
      <c r="D1089" t="s">
        <v>19617</v>
      </c>
      <c r="E1089" s="89">
        <v>6.8899487112511135E-2</v>
      </c>
      <c r="F1089" s="89">
        <v>704537</v>
      </c>
      <c r="G1089" s="89">
        <v>2</v>
      </c>
      <c r="H1089" t="s">
        <v>19630</v>
      </c>
      <c r="I1089" s="89"/>
    </row>
    <row r="1090" x14ac:dyDescent="0.3">
      <c r="A1090" t="s">
        <v>4980</v>
      </c>
      <c r="B1090" t="s">
        <v>19483</v>
      </c>
      <c r="C1090" t="s">
        <v>19508</v>
      </c>
      <c r="D1090" t="s">
        <v>19618</v>
      </c>
      <c r="E1090" s="89">
        <v>5.0703789023114593E-2</v>
      </c>
      <c r="F1090" s="89">
        <v>704537</v>
      </c>
      <c r="G1090" s="89">
        <v>2</v>
      </c>
      <c r="H1090" t="s">
        <v>19630</v>
      </c>
      <c r="I1090" s="89"/>
    </row>
    <row r="1091" x14ac:dyDescent="0.3">
      <c r="A1091" t="s">
        <v>4981</v>
      </c>
      <c r="B1091" t="s">
        <v>19483</v>
      </c>
      <c r="C1091" t="s">
        <v>19508</v>
      </c>
      <c r="D1091" t="s">
        <v>19619</v>
      </c>
      <c r="E1091" s="89">
        <v>4.8401729246976492E-2</v>
      </c>
      <c r="F1091" s="89">
        <v>704537</v>
      </c>
      <c r="G1091" s="89">
        <v>2</v>
      </c>
      <c r="H1091" t="s">
        <v>19630</v>
      </c>
      <c r="I1091" s="89"/>
    </row>
    <row r="1092" x14ac:dyDescent="0.3">
      <c r="A1092" t="s">
        <v>4982</v>
      </c>
      <c r="B1092" t="s">
        <v>19483</v>
      </c>
      <c r="C1092" t="s">
        <v>19508</v>
      </c>
      <c r="D1092" t="s">
        <v>19620</v>
      </c>
      <c r="E1092" s="89">
        <v>4.6874039098192648E-2</v>
      </c>
      <c r="F1092" s="89">
        <v>704537</v>
      </c>
      <c r="G1092" s="89">
        <v>2</v>
      </c>
      <c r="H1092" t="s">
        <v>19630</v>
      </c>
      <c r="I1092" s="89"/>
    </row>
    <row r="1093" x14ac:dyDescent="0.3">
      <c r="A1093" t="s">
        <v>4983</v>
      </c>
      <c r="B1093" t="s">
        <v>19483</v>
      </c>
      <c r="C1093" t="s">
        <v>19508</v>
      </c>
      <c r="D1093" t="s">
        <v>19621</v>
      </c>
      <c r="E1093" s="89">
        <v>3.309606078779357E-2</v>
      </c>
      <c r="F1093" s="89">
        <v>704537</v>
      </c>
      <c r="G1093" s="89">
        <v>2</v>
      </c>
      <c r="H1093" t="s">
        <v>19630</v>
      </c>
      <c r="I1093" s="89"/>
    </row>
    <row r="1094" x14ac:dyDescent="0.3">
      <c r="A1094" t="s">
        <v>4984</v>
      </c>
      <c r="B1094" t="s">
        <v>19483</v>
      </c>
      <c r="C1094" t="s">
        <v>19508</v>
      </c>
      <c r="D1094" t="s">
        <v>19622</v>
      </c>
      <c r="E1094" s="89">
        <v>5.0603108023852462E-2</v>
      </c>
      <c r="F1094" s="89">
        <v>704537</v>
      </c>
      <c r="G1094" s="89">
        <v>2</v>
      </c>
      <c r="H1094" t="s">
        <v>19630</v>
      </c>
      <c r="I1094" s="89"/>
    </row>
    <row r="1095" x14ac:dyDescent="0.3">
      <c r="A1095" t="s">
        <v>4985</v>
      </c>
      <c r="B1095" t="s">
        <v>19483</v>
      </c>
      <c r="C1095" t="s">
        <v>19508</v>
      </c>
      <c r="D1095" t="s">
        <v>19623</v>
      </c>
      <c r="E1095" s="89">
        <v>5.0591995972344359E-2</v>
      </c>
      <c r="F1095" s="89">
        <v>704537</v>
      </c>
      <c r="G1095" s="89">
        <v>2</v>
      </c>
      <c r="H1095" t="s">
        <v>19630</v>
      </c>
      <c r="I1095" s="89"/>
    </row>
    <row r="1096" x14ac:dyDescent="0.3">
      <c r="A1096" t="s">
        <v>4986</v>
      </c>
      <c r="B1096" t="s">
        <v>19483</v>
      </c>
      <c r="C1096" t="s">
        <v>19508</v>
      </c>
      <c r="D1096" t="s">
        <v>19624</v>
      </c>
      <c r="E1096" s="89">
        <v>0.10985275774437341</v>
      </c>
      <c r="F1096" s="89">
        <v>704537</v>
      </c>
      <c r="G1096" s="89">
        <v>2</v>
      </c>
      <c r="H1096" t="s">
        <v>19630</v>
      </c>
      <c r="I1096" s="89"/>
    </row>
    <row r="1097" x14ac:dyDescent="0.3">
      <c r="A1097" t="s">
        <v>4987</v>
      </c>
      <c r="B1097" t="s">
        <v>19483</v>
      </c>
      <c r="C1097" t="s">
        <v>19509</v>
      </c>
      <c r="D1097" t="s">
        <v>19614</v>
      </c>
      <c r="E1097" s="89">
        <v>0</v>
      </c>
      <c r="F1097" s="89">
        <v>704537</v>
      </c>
      <c r="G1097" s="89">
        <v>2</v>
      </c>
      <c r="H1097" t="s">
        <v>19630</v>
      </c>
      <c r="I1097" s="89"/>
    </row>
    <row r="1098" x14ac:dyDescent="0.3">
      <c r="A1098" t="s">
        <v>4988</v>
      </c>
      <c r="B1098" t="s">
        <v>19483</v>
      </c>
      <c r="C1098" t="s">
        <v>19509</v>
      </c>
      <c r="D1098" t="s">
        <v>19615</v>
      </c>
      <c r="E1098" s="89">
        <v>0</v>
      </c>
      <c r="F1098" s="89">
        <v>704537</v>
      </c>
      <c r="G1098" s="89">
        <v>2</v>
      </c>
      <c r="H1098" t="s">
        <v>19630</v>
      </c>
      <c r="I1098" s="89"/>
    </row>
    <row r="1099" x14ac:dyDescent="0.3">
      <c r="A1099" t="s">
        <v>4989</v>
      </c>
      <c r="B1099" t="s">
        <v>19483</v>
      </c>
      <c r="C1099" t="s">
        <v>19509</v>
      </c>
      <c r="D1099" t="s">
        <v>19616</v>
      </c>
      <c r="E1099" s="89">
        <v>0</v>
      </c>
      <c r="F1099" s="89">
        <v>704537</v>
      </c>
      <c r="G1099" s="89">
        <v>2</v>
      </c>
      <c r="H1099" t="s">
        <v>19630</v>
      </c>
      <c r="I1099" s="89"/>
    </row>
    <row r="1100" x14ac:dyDescent="0.3">
      <c r="A1100" t="s">
        <v>4990</v>
      </c>
      <c r="B1100" t="s">
        <v>19483</v>
      </c>
      <c r="C1100" t="s">
        <v>19509</v>
      </c>
      <c r="D1100" t="s">
        <v>19617</v>
      </c>
      <c r="E1100" s="89">
        <v>0</v>
      </c>
      <c r="F1100" s="89">
        <v>704537</v>
      </c>
      <c r="G1100" s="89">
        <v>2</v>
      </c>
      <c r="H1100" t="s">
        <v>19630</v>
      </c>
      <c r="I1100" s="89"/>
    </row>
    <row r="1101" x14ac:dyDescent="0.3">
      <c r="A1101" t="s">
        <v>4991</v>
      </c>
      <c r="B1101" t="s">
        <v>19483</v>
      </c>
      <c r="C1101" t="s">
        <v>19509</v>
      </c>
      <c r="D1101" t="s">
        <v>19618</v>
      </c>
      <c r="E1101" s="89">
        <v>0</v>
      </c>
      <c r="F1101" s="89">
        <v>704537</v>
      </c>
      <c r="G1101" s="89">
        <v>2</v>
      </c>
      <c r="H1101" t="s">
        <v>19630</v>
      </c>
      <c r="I1101" s="89"/>
    </row>
    <row r="1102" x14ac:dyDescent="0.3">
      <c r="A1102" t="s">
        <v>4992</v>
      </c>
      <c r="B1102" t="s">
        <v>19483</v>
      </c>
      <c r="C1102" t="s">
        <v>19509</v>
      </c>
      <c r="D1102" t="s">
        <v>19619</v>
      </c>
      <c r="E1102" s="89">
        <v>0</v>
      </c>
      <c r="F1102" s="89">
        <v>704537</v>
      </c>
      <c r="G1102" s="89">
        <v>2</v>
      </c>
      <c r="H1102" t="s">
        <v>19630</v>
      </c>
      <c r="I1102" s="89"/>
    </row>
    <row r="1103" x14ac:dyDescent="0.3">
      <c r="A1103" t="s">
        <v>4993</v>
      </c>
      <c r="B1103" t="s">
        <v>19483</v>
      </c>
      <c r="C1103" t="s">
        <v>19509</v>
      </c>
      <c r="D1103" t="s">
        <v>19620</v>
      </c>
      <c r="E1103" s="89">
        <v>0</v>
      </c>
      <c r="F1103" s="89">
        <v>704537</v>
      </c>
      <c r="G1103" s="89">
        <v>2</v>
      </c>
      <c r="H1103" t="s">
        <v>19630</v>
      </c>
      <c r="I1103" s="89"/>
    </row>
    <row r="1104" x14ac:dyDescent="0.3">
      <c r="A1104" t="s">
        <v>4994</v>
      </c>
      <c r="B1104" t="s">
        <v>19483</v>
      </c>
      <c r="C1104" t="s">
        <v>19509</v>
      </c>
      <c r="D1104" t="s">
        <v>19621</v>
      </c>
      <c r="E1104" s="89">
        <v>0</v>
      </c>
      <c r="F1104" s="89">
        <v>704537</v>
      </c>
      <c r="G1104" s="89">
        <v>2</v>
      </c>
      <c r="H1104" t="s">
        <v>19630</v>
      </c>
      <c r="I1104" s="89"/>
    </row>
    <row r="1105" x14ac:dyDescent="0.3">
      <c r="A1105" t="s">
        <v>4995</v>
      </c>
      <c r="B1105" t="s">
        <v>19483</v>
      </c>
      <c r="C1105" t="s">
        <v>19509</v>
      </c>
      <c r="D1105" t="s">
        <v>19622</v>
      </c>
      <c r="E1105" s="89">
        <v>0</v>
      </c>
      <c r="F1105" s="89">
        <v>704537</v>
      </c>
      <c r="G1105" s="89">
        <v>2</v>
      </c>
      <c r="H1105" t="s">
        <v>19630</v>
      </c>
      <c r="I1105" s="89"/>
    </row>
    <row r="1106" x14ac:dyDescent="0.3">
      <c r="A1106" t="s">
        <v>4996</v>
      </c>
      <c r="B1106" t="s">
        <v>19483</v>
      </c>
      <c r="C1106" t="s">
        <v>19509</v>
      </c>
      <c r="D1106" t="s">
        <v>19623</v>
      </c>
      <c r="E1106" s="89">
        <v>0</v>
      </c>
      <c r="F1106" s="89">
        <v>704537</v>
      </c>
      <c r="G1106" s="89">
        <v>2</v>
      </c>
      <c r="H1106" t="s">
        <v>19630</v>
      </c>
      <c r="I1106" s="89"/>
    </row>
    <row r="1107" x14ac:dyDescent="0.3">
      <c r="A1107" t="s">
        <v>4997</v>
      </c>
      <c r="B1107" t="s">
        <v>19483</v>
      </c>
      <c r="C1107" t="s">
        <v>19509</v>
      </c>
      <c r="D1107" t="s">
        <v>19624</v>
      </c>
      <c r="E1107" s="89">
        <v>0</v>
      </c>
      <c r="F1107" s="89">
        <v>704537</v>
      </c>
      <c r="G1107" s="89">
        <v>2</v>
      </c>
      <c r="H1107" t="s">
        <v>19630</v>
      </c>
      <c r="I1107" s="89"/>
    </row>
    <row r="1108" x14ac:dyDescent="0.3">
      <c r="A1108" t="s">
        <v>4756</v>
      </c>
      <c r="B1108" t="s">
        <v>19483</v>
      </c>
      <c r="C1108" t="s">
        <v>19488</v>
      </c>
      <c r="D1108" t="s">
        <v>19614</v>
      </c>
      <c r="E1108" s="89">
        <v>0</v>
      </c>
      <c r="F1108" s="89">
        <v>704537</v>
      </c>
      <c r="G1108" s="89">
        <v>2</v>
      </c>
      <c r="H1108" t="s">
        <v>19630</v>
      </c>
      <c r="I1108" s="89"/>
    </row>
    <row r="1109" x14ac:dyDescent="0.3">
      <c r="A1109" t="s">
        <v>4757</v>
      </c>
      <c r="B1109" t="s">
        <v>19483</v>
      </c>
      <c r="C1109" t="s">
        <v>19488</v>
      </c>
      <c r="D1109" t="s">
        <v>19615</v>
      </c>
      <c r="E1109" s="89">
        <v>0</v>
      </c>
      <c r="F1109" s="89">
        <v>704537</v>
      </c>
      <c r="G1109" s="89">
        <v>2</v>
      </c>
      <c r="H1109" t="s">
        <v>19630</v>
      </c>
      <c r="I1109" s="89"/>
    </row>
    <row r="1110" x14ac:dyDescent="0.3">
      <c r="A1110" t="s">
        <v>4758</v>
      </c>
      <c r="B1110" t="s">
        <v>19483</v>
      </c>
      <c r="C1110" t="s">
        <v>19488</v>
      </c>
      <c r="D1110" t="s">
        <v>19616</v>
      </c>
      <c r="E1110" s="89">
        <v>0</v>
      </c>
      <c r="F1110" s="89">
        <v>704537</v>
      </c>
      <c r="G1110" s="89">
        <v>2</v>
      </c>
      <c r="H1110" t="s">
        <v>19630</v>
      </c>
      <c r="I1110" s="89"/>
    </row>
    <row r="1111" x14ac:dyDescent="0.3">
      <c r="A1111" t="s">
        <v>4759</v>
      </c>
      <c r="B1111" t="s">
        <v>19483</v>
      </c>
      <c r="C1111" t="s">
        <v>19488</v>
      </c>
      <c r="D1111" t="s">
        <v>19617</v>
      </c>
      <c r="E1111" s="89">
        <v>0</v>
      </c>
      <c r="F1111" s="89">
        <v>704537</v>
      </c>
      <c r="G1111" s="89">
        <v>2</v>
      </c>
      <c r="H1111" t="s">
        <v>19630</v>
      </c>
      <c r="I1111" s="89"/>
    </row>
    <row r="1112" x14ac:dyDescent="0.3">
      <c r="A1112" t="s">
        <v>4760</v>
      </c>
      <c r="B1112" t="s">
        <v>19483</v>
      </c>
      <c r="C1112" t="s">
        <v>19488</v>
      </c>
      <c r="D1112" t="s">
        <v>19618</v>
      </c>
      <c r="E1112" s="89">
        <v>0</v>
      </c>
      <c r="F1112" s="89">
        <v>704537</v>
      </c>
      <c r="G1112" s="89">
        <v>2</v>
      </c>
      <c r="H1112" t="s">
        <v>19630</v>
      </c>
      <c r="I1112" s="89"/>
    </row>
    <row r="1113" x14ac:dyDescent="0.3">
      <c r="A1113" t="s">
        <v>4761</v>
      </c>
      <c r="B1113" t="s">
        <v>19483</v>
      </c>
      <c r="C1113" t="s">
        <v>19488</v>
      </c>
      <c r="D1113" t="s">
        <v>19619</v>
      </c>
      <c r="E1113" s="89">
        <v>0</v>
      </c>
      <c r="F1113" s="89">
        <v>704537</v>
      </c>
      <c r="G1113" s="89">
        <v>2</v>
      </c>
      <c r="H1113" t="s">
        <v>19630</v>
      </c>
      <c r="I1113" s="89"/>
    </row>
    <row r="1114" x14ac:dyDescent="0.3">
      <c r="A1114" t="s">
        <v>4762</v>
      </c>
      <c r="B1114" t="s">
        <v>19483</v>
      </c>
      <c r="C1114" t="s">
        <v>19488</v>
      </c>
      <c r="D1114" t="s">
        <v>19620</v>
      </c>
      <c r="E1114" s="89">
        <v>0</v>
      </c>
      <c r="F1114" s="89">
        <v>704537</v>
      </c>
      <c r="G1114" s="89">
        <v>2</v>
      </c>
      <c r="H1114" t="s">
        <v>19630</v>
      </c>
      <c r="I1114" s="89"/>
    </row>
    <row r="1115" x14ac:dyDescent="0.3">
      <c r="A1115" t="s">
        <v>4763</v>
      </c>
      <c r="B1115" t="s">
        <v>19483</v>
      </c>
      <c r="C1115" t="s">
        <v>19488</v>
      </c>
      <c r="D1115" t="s">
        <v>19621</v>
      </c>
      <c r="E1115" s="89">
        <v>0</v>
      </c>
      <c r="F1115" s="89">
        <v>704537</v>
      </c>
      <c r="G1115" s="89">
        <v>2</v>
      </c>
      <c r="H1115" t="s">
        <v>19630</v>
      </c>
      <c r="I1115" s="89"/>
    </row>
    <row r="1116" x14ac:dyDescent="0.3">
      <c r="A1116" t="s">
        <v>4764</v>
      </c>
      <c r="B1116" t="s">
        <v>19483</v>
      </c>
      <c r="C1116" t="s">
        <v>19488</v>
      </c>
      <c r="D1116" t="s">
        <v>19622</v>
      </c>
      <c r="E1116" s="89">
        <v>0</v>
      </c>
      <c r="F1116" s="89">
        <v>704537</v>
      </c>
      <c r="G1116" s="89">
        <v>2</v>
      </c>
      <c r="H1116" t="s">
        <v>19630</v>
      </c>
      <c r="I1116" s="89"/>
    </row>
    <row r="1117" x14ac:dyDescent="0.3">
      <c r="A1117" t="s">
        <v>4765</v>
      </c>
      <c r="B1117" t="s">
        <v>19483</v>
      </c>
      <c r="C1117" t="s">
        <v>19488</v>
      </c>
      <c r="D1117" t="s">
        <v>19623</v>
      </c>
      <c r="E1117" s="89">
        <v>0</v>
      </c>
      <c r="F1117" s="89">
        <v>704537</v>
      </c>
      <c r="G1117" s="89">
        <v>2</v>
      </c>
      <c r="H1117" t="s">
        <v>19630</v>
      </c>
      <c r="I1117" s="89"/>
    </row>
    <row r="1118" x14ac:dyDescent="0.3">
      <c r="A1118" t="s">
        <v>4766</v>
      </c>
      <c r="B1118" t="s">
        <v>19483</v>
      </c>
      <c r="C1118" t="s">
        <v>19488</v>
      </c>
      <c r="D1118" t="s">
        <v>19624</v>
      </c>
      <c r="E1118" s="89">
        <v>0</v>
      </c>
      <c r="F1118" s="89">
        <v>704537</v>
      </c>
      <c r="G1118" s="89">
        <v>2</v>
      </c>
      <c r="H1118" t="s">
        <v>19630</v>
      </c>
      <c r="I1118" s="89"/>
    </row>
    <row r="1119" x14ac:dyDescent="0.3">
      <c r="A1119" t="s">
        <v>5009</v>
      </c>
      <c r="B1119" t="s">
        <v>19483</v>
      </c>
      <c r="C1119" t="s">
        <v>19511</v>
      </c>
      <c r="D1119" t="s">
        <v>19614</v>
      </c>
      <c r="E1119" s="89">
        <v>2.340657247515E-2</v>
      </c>
      <c r="F1119" s="89">
        <v>704537</v>
      </c>
      <c r="G1119" s="89">
        <v>2</v>
      </c>
      <c r="H1119" t="s">
        <v>19630</v>
      </c>
      <c r="I1119" s="89"/>
    </row>
    <row r="1120" x14ac:dyDescent="0.3">
      <c r="A1120" t="s">
        <v>5010</v>
      </c>
      <c r="B1120" t="s">
        <v>19483</v>
      </c>
      <c r="C1120" t="s">
        <v>19511</v>
      </c>
      <c r="D1120" t="s">
        <v>19615</v>
      </c>
      <c r="E1120" s="89">
        <v>2.347860496946547E-2</v>
      </c>
      <c r="F1120" s="89">
        <v>704537</v>
      </c>
      <c r="G1120" s="89">
        <v>2</v>
      </c>
      <c r="H1120" t="s">
        <v>19630</v>
      </c>
      <c r="I1120" s="89"/>
    </row>
    <row r="1121" x14ac:dyDescent="0.3">
      <c r="A1121" t="s">
        <v>5011</v>
      </c>
      <c r="B1121" t="s">
        <v>19483</v>
      </c>
      <c r="C1121" t="s">
        <v>19511</v>
      </c>
      <c r="D1121" t="s">
        <v>19616</v>
      </c>
      <c r="E1121" s="89">
        <v>2.340657247515E-2</v>
      </c>
      <c r="F1121" s="89">
        <v>704537</v>
      </c>
      <c r="G1121" s="89">
        <v>2</v>
      </c>
      <c r="H1121" t="s">
        <v>19630</v>
      </c>
      <c r="I1121" s="89"/>
    </row>
    <row r="1122" x14ac:dyDescent="0.3">
      <c r="A1122" t="s">
        <v>5012</v>
      </c>
      <c r="B1122" t="s">
        <v>19483</v>
      </c>
      <c r="C1122" t="s">
        <v>19511</v>
      </c>
      <c r="D1122" t="s">
        <v>19617</v>
      </c>
      <c r="E1122" s="89">
        <v>2.3462947024936051E-2</v>
      </c>
      <c r="F1122" s="89">
        <v>704537</v>
      </c>
      <c r="G1122" s="89">
        <v>2</v>
      </c>
      <c r="H1122" t="s">
        <v>19630</v>
      </c>
      <c r="I1122" s="89"/>
    </row>
    <row r="1123" x14ac:dyDescent="0.3">
      <c r="A1123" t="s">
        <v>5013</v>
      </c>
      <c r="B1123" t="s">
        <v>19483</v>
      </c>
      <c r="C1123" t="s">
        <v>19511</v>
      </c>
      <c r="D1123" t="s">
        <v>19618</v>
      </c>
      <c r="E1123" s="89">
        <v>2.0320317742922599E-2</v>
      </c>
      <c r="F1123" s="89">
        <v>704537</v>
      </c>
      <c r="G1123" s="89">
        <v>2</v>
      </c>
      <c r="H1123" t="s">
        <v>19630</v>
      </c>
      <c r="I1123" s="89"/>
    </row>
    <row r="1124" x14ac:dyDescent="0.3">
      <c r="A1124" t="s">
        <v>5014</v>
      </c>
      <c r="B1124" t="s">
        <v>19483</v>
      </c>
      <c r="C1124" t="s">
        <v>19511</v>
      </c>
      <c r="D1124" t="s">
        <v>19619</v>
      </c>
      <c r="E1124" s="89">
        <v>1.9873895543242561E-2</v>
      </c>
      <c r="F1124" s="89">
        <v>704537</v>
      </c>
      <c r="G1124" s="89">
        <v>2</v>
      </c>
      <c r="H1124" t="s">
        <v>19630</v>
      </c>
      <c r="I1124" s="89"/>
    </row>
    <row r="1125" x14ac:dyDescent="0.3">
      <c r="A1125" t="s">
        <v>5015</v>
      </c>
      <c r="B1125" t="s">
        <v>19483</v>
      </c>
      <c r="C1125" t="s">
        <v>19511</v>
      </c>
      <c r="D1125" t="s">
        <v>19620</v>
      </c>
      <c r="E1125" s="89">
        <v>1.913263680953628E-2</v>
      </c>
      <c r="F1125" s="89">
        <v>704537</v>
      </c>
      <c r="G1125" s="89">
        <v>2</v>
      </c>
      <c r="H1125" t="s">
        <v>19630</v>
      </c>
      <c r="I1125" s="89"/>
    </row>
    <row r="1126" x14ac:dyDescent="0.3">
      <c r="A1126" t="s">
        <v>5016</v>
      </c>
      <c r="B1126" t="s">
        <v>19483</v>
      </c>
      <c r="C1126" t="s">
        <v>19511</v>
      </c>
      <c r="D1126" t="s">
        <v>19621</v>
      </c>
      <c r="E1126" s="89">
        <v>8.989127999059883E-3</v>
      </c>
      <c r="F1126" s="89">
        <v>704537</v>
      </c>
      <c r="G1126" s="89">
        <v>2</v>
      </c>
      <c r="H1126" t="s">
        <v>19630</v>
      </c>
      <c r="I1126" s="89"/>
    </row>
    <row r="1127" x14ac:dyDescent="0.3">
      <c r="A1127" t="s">
        <v>5017</v>
      </c>
      <c r="B1127" t="s">
        <v>19483</v>
      </c>
      <c r="C1127" t="s">
        <v>19511</v>
      </c>
      <c r="D1127" t="s">
        <v>19622</v>
      </c>
      <c r="E1127" s="89">
        <v>2.0368384127220231E-2</v>
      </c>
      <c r="F1127" s="89">
        <v>704537</v>
      </c>
      <c r="G1127" s="89">
        <v>2</v>
      </c>
      <c r="H1127" t="s">
        <v>19630</v>
      </c>
      <c r="I1127" s="89"/>
    </row>
    <row r="1128" x14ac:dyDescent="0.3">
      <c r="A1128" t="s">
        <v>5018</v>
      </c>
      <c r="B1128" t="s">
        <v>19483</v>
      </c>
      <c r="C1128" t="s">
        <v>19511</v>
      </c>
      <c r="D1128" t="s">
        <v>19623</v>
      </c>
      <c r="E1128" s="89">
        <v>1.7936111527115991E-2</v>
      </c>
      <c r="F1128" s="89">
        <v>704537</v>
      </c>
      <c r="G1128" s="89">
        <v>2</v>
      </c>
      <c r="H1128" t="s">
        <v>19630</v>
      </c>
      <c r="I1128" s="89"/>
    </row>
    <row r="1129" x14ac:dyDescent="0.3">
      <c r="A1129" t="s">
        <v>5019</v>
      </c>
      <c r="B1129" t="s">
        <v>19483</v>
      </c>
      <c r="C1129" t="s">
        <v>19511</v>
      </c>
      <c r="D1129" t="s">
        <v>19624</v>
      </c>
      <c r="E1129" s="89">
        <v>3.7711167413753473E-2</v>
      </c>
      <c r="F1129" s="89">
        <v>704537</v>
      </c>
      <c r="G1129" s="89">
        <v>2</v>
      </c>
      <c r="H1129" t="s">
        <v>19630</v>
      </c>
      <c r="I1129" s="89"/>
    </row>
    <row r="1130" x14ac:dyDescent="0.3">
      <c r="A1130" t="s">
        <v>5020</v>
      </c>
      <c r="B1130" t="s">
        <v>19483</v>
      </c>
      <c r="C1130" t="s">
        <v>19512</v>
      </c>
      <c r="D1130" t="s">
        <v>19614</v>
      </c>
      <c r="E1130" s="89">
        <v>5.3885088600400907E-2</v>
      </c>
      <c r="F1130" s="89">
        <v>704537</v>
      </c>
      <c r="G1130" s="89">
        <v>2</v>
      </c>
      <c r="H1130" t="s">
        <v>19630</v>
      </c>
      <c r="I1130" s="89"/>
    </row>
    <row r="1131" x14ac:dyDescent="0.3">
      <c r="A1131" t="s">
        <v>5021</v>
      </c>
      <c r="B1131" t="s">
        <v>19483</v>
      </c>
      <c r="C1131" t="s">
        <v>19512</v>
      </c>
      <c r="D1131" t="s">
        <v>19615</v>
      </c>
      <c r="E1131" s="89">
        <v>5.3925161176909348E-2</v>
      </c>
      <c r="F1131" s="89">
        <v>704537</v>
      </c>
      <c r="G1131" s="89">
        <v>2</v>
      </c>
      <c r="H1131" t="s">
        <v>19630</v>
      </c>
      <c r="I1131" s="89"/>
    </row>
    <row r="1132" x14ac:dyDescent="0.3">
      <c r="A1132" t="s">
        <v>5022</v>
      </c>
      <c r="B1132" t="s">
        <v>19483</v>
      </c>
      <c r="C1132" t="s">
        <v>19512</v>
      </c>
      <c r="D1132" t="s">
        <v>19616</v>
      </c>
      <c r="E1132" s="89">
        <v>5.3885088600400907E-2</v>
      </c>
      <c r="F1132" s="89">
        <v>704537</v>
      </c>
      <c r="G1132" s="89">
        <v>2</v>
      </c>
      <c r="H1132" t="s">
        <v>19630</v>
      </c>
      <c r="I1132" s="89"/>
    </row>
    <row r="1133" x14ac:dyDescent="0.3">
      <c r="A1133" t="s">
        <v>5023</v>
      </c>
      <c r="B1133" t="s">
        <v>19483</v>
      </c>
      <c r="C1133" t="s">
        <v>19512</v>
      </c>
      <c r="D1133" t="s">
        <v>19617</v>
      </c>
      <c r="E1133" s="89">
        <v>5.391198390243656E-2</v>
      </c>
      <c r="F1133" s="89">
        <v>704537</v>
      </c>
      <c r="G1133" s="89">
        <v>2</v>
      </c>
      <c r="H1133" t="s">
        <v>19630</v>
      </c>
      <c r="I1133" s="89"/>
    </row>
    <row r="1134" x14ac:dyDescent="0.3">
      <c r="A1134" t="s">
        <v>5024</v>
      </c>
      <c r="B1134" t="s">
        <v>19483</v>
      </c>
      <c r="C1134" t="s">
        <v>19512</v>
      </c>
      <c r="D1134" t="s">
        <v>19618</v>
      </c>
      <c r="E1134" s="89">
        <v>3.4265201115158628E-2</v>
      </c>
      <c r="F1134" s="89">
        <v>704537</v>
      </c>
      <c r="G1134" s="89">
        <v>2</v>
      </c>
      <c r="H1134" t="s">
        <v>19630</v>
      </c>
      <c r="I1134" s="89"/>
    </row>
    <row r="1135" x14ac:dyDescent="0.3">
      <c r="A1135" t="s">
        <v>5025</v>
      </c>
      <c r="B1135" t="s">
        <v>19483</v>
      </c>
      <c r="C1135" t="s">
        <v>19512</v>
      </c>
      <c r="D1135" t="s">
        <v>19619</v>
      </c>
      <c r="E1135" s="89">
        <v>3.2999429921139897E-2</v>
      </c>
      <c r="F1135" s="89">
        <v>704537</v>
      </c>
      <c r="G1135" s="89">
        <v>2</v>
      </c>
      <c r="H1135" t="s">
        <v>19630</v>
      </c>
      <c r="I1135" s="89"/>
    </row>
    <row r="1136" x14ac:dyDescent="0.3">
      <c r="A1136" t="s">
        <v>5026</v>
      </c>
      <c r="B1136" t="s">
        <v>19483</v>
      </c>
      <c r="C1136" t="s">
        <v>19512</v>
      </c>
      <c r="D1136" t="s">
        <v>19620</v>
      </c>
      <c r="E1136" s="89">
        <v>3.1926005953775351E-2</v>
      </c>
      <c r="F1136" s="89">
        <v>704537</v>
      </c>
      <c r="G1136" s="89">
        <v>2</v>
      </c>
      <c r="H1136" t="s">
        <v>19630</v>
      </c>
      <c r="I1136" s="89"/>
    </row>
    <row r="1137" x14ac:dyDescent="0.3">
      <c r="A1137" t="s">
        <v>5027</v>
      </c>
      <c r="B1137" t="s">
        <v>19483</v>
      </c>
      <c r="C1137" t="s">
        <v>19512</v>
      </c>
      <c r="D1137" t="s">
        <v>19621</v>
      </c>
      <c r="E1137" s="89">
        <v>2.3109060914520901E-2</v>
      </c>
      <c r="F1137" s="89">
        <v>704537</v>
      </c>
      <c r="G1137" s="89">
        <v>2</v>
      </c>
      <c r="H1137" t="s">
        <v>19630</v>
      </c>
      <c r="I1137" s="89"/>
    </row>
    <row r="1138" x14ac:dyDescent="0.3">
      <c r="A1138" t="s">
        <v>5028</v>
      </c>
      <c r="B1138" t="s">
        <v>19483</v>
      </c>
      <c r="C1138" t="s">
        <v>19512</v>
      </c>
      <c r="D1138" t="s">
        <v>19622</v>
      </c>
      <c r="E1138" s="89">
        <v>3.4199142787895209E-2</v>
      </c>
      <c r="F1138" s="89">
        <v>704537</v>
      </c>
      <c r="G1138" s="89">
        <v>2</v>
      </c>
      <c r="H1138" t="s">
        <v>19630</v>
      </c>
      <c r="I1138" s="89"/>
    </row>
    <row r="1139" x14ac:dyDescent="0.3">
      <c r="A1139" t="s">
        <v>5029</v>
      </c>
      <c r="B1139" t="s">
        <v>19483</v>
      </c>
      <c r="C1139" t="s">
        <v>19512</v>
      </c>
      <c r="D1139" t="s">
        <v>19623</v>
      </c>
      <c r="E1139" s="89">
        <v>3.9495007960965042E-2</v>
      </c>
      <c r="F1139" s="89">
        <v>704537</v>
      </c>
      <c r="G1139" s="89">
        <v>2</v>
      </c>
      <c r="H1139" t="s">
        <v>19630</v>
      </c>
      <c r="I1139" s="89"/>
    </row>
    <row r="1140" x14ac:dyDescent="0.3">
      <c r="A1140" t="s">
        <v>5030</v>
      </c>
      <c r="B1140" t="s">
        <v>19483</v>
      </c>
      <c r="C1140" t="s">
        <v>19512</v>
      </c>
      <c r="D1140" t="s">
        <v>19624</v>
      </c>
      <c r="E1140" s="89">
        <v>8.5680253177704085E-2</v>
      </c>
      <c r="F1140" s="89">
        <v>704537</v>
      </c>
      <c r="G1140" s="89">
        <v>2</v>
      </c>
      <c r="H1140" t="s">
        <v>19630</v>
      </c>
      <c r="I1140" s="89"/>
    </row>
    <row r="1141" x14ac:dyDescent="0.3">
      <c r="A1141" t="s">
        <v>5031</v>
      </c>
      <c r="B1141" t="s">
        <v>19483</v>
      </c>
      <c r="C1141" t="s">
        <v>19513</v>
      </c>
      <c r="D1141" t="s">
        <v>19614</v>
      </c>
      <c r="E1141" s="89">
        <v>4.890834431125003E-5</v>
      </c>
      <c r="F1141" s="89">
        <v>704537</v>
      </c>
      <c r="G1141" s="89">
        <v>2</v>
      </c>
      <c r="H1141" t="s">
        <v>19630</v>
      </c>
      <c r="I1141" s="89"/>
    </row>
    <row r="1142" x14ac:dyDescent="0.3">
      <c r="A1142" t="s">
        <v>5032</v>
      </c>
      <c r="B1142" t="s">
        <v>19483</v>
      </c>
      <c r="C1142" t="s">
        <v>19513</v>
      </c>
      <c r="D1142" t="s">
        <v>19615</v>
      </c>
      <c r="E1142" s="89">
        <v>4.890834431125003E-5</v>
      </c>
      <c r="F1142" s="89">
        <v>704537</v>
      </c>
      <c r="G1142" s="89">
        <v>2</v>
      </c>
      <c r="H1142" t="s">
        <v>19630</v>
      </c>
      <c r="I1142" s="89"/>
    </row>
    <row r="1143" x14ac:dyDescent="0.3">
      <c r="A1143" t="s">
        <v>5033</v>
      </c>
      <c r="B1143" t="s">
        <v>19483</v>
      </c>
      <c r="C1143" t="s">
        <v>19513</v>
      </c>
      <c r="D1143" t="s">
        <v>19616</v>
      </c>
      <c r="E1143" s="89">
        <v>4.890834431125003E-5</v>
      </c>
      <c r="F1143" s="89">
        <v>704537</v>
      </c>
      <c r="G1143" s="89">
        <v>2</v>
      </c>
      <c r="H1143" t="s">
        <v>19630</v>
      </c>
      <c r="I1143" s="89"/>
    </row>
    <row r="1144" x14ac:dyDescent="0.3">
      <c r="A1144" t="s">
        <v>5034</v>
      </c>
      <c r="B1144" t="s">
        <v>19483</v>
      </c>
      <c r="C1144" t="s">
        <v>19513</v>
      </c>
      <c r="D1144" t="s">
        <v>19617</v>
      </c>
      <c r="E1144" s="89">
        <v>4.890834431125003E-5</v>
      </c>
      <c r="F1144" s="89">
        <v>704537</v>
      </c>
      <c r="G1144" s="89">
        <v>2</v>
      </c>
      <c r="H1144" t="s">
        <v>19630</v>
      </c>
      <c r="I1144" s="89"/>
    </row>
    <row r="1145" x14ac:dyDescent="0.3">
      <c r="A1145" t="s">
        <v>5035</v>
      </c>
      <c r="B1145" t="s">
        <v>19483</v>
      </c>
      <c r="C1145" t="s">
        <v>19513</v>
      </c>
      <c r="D1145" t="s">
        <v>19618</v>
      </c>
      <c r="E1145" s="89">
        <v>4.1643006697589499E-5</v>
      </c>
      <c r="F1145" s="89">
        <v>704537</v>
      </c>
      <c r="G1145" s="89">
        <v>2</v>
      </c>
      <c r="H1145" t="s">
        <v>19630</v>
      </c>
      <c r="I1145" s="89"/>
    </row>
    <row r="1146" x14ac:dyDescent="0.3">
      <c r="A1146" t="s">
        <v>5036</v>
      </c>
      <c r="B1146" t="s">
        <v>19483</v>
      </c>
      <c r="C1146" t="s">
        <v>19513</v>
      </c>
      <c r="D1146" t="s">
        <v>19619</v>
      </c>
      <c r="E1146" s="89">
        <v>4.0864824920827909E-5</v>
      </c>
      <c r="F1146" s="89">
        <v>704537</v>
      </c>
      <c r="G1146" s="89">
        <v>2</v>
      </c>
      <c r="H1146" t="s">
        <v>19630</v>
      </c>
      <c r="I1146" s="89"/>
    </row>
    <row r="1147" x14ac:dyDescent="0.3">
      <c r="A1147" t="s">
        <v>5037</v>
      </c>
      <c r="B1147" t="s">
        <v>19483</v>
      </c>
      <c r="C1147" t="s">
        <v>19513</v>
      </c>
      <c r="D1147" t="s">
        <v>19620</v>
      </c>
      <c r="E1147" s="89">
        <v>3.9755088057235177E-5</v>
      </c>
      <c r="F1147" s="89">
        <v>704537</v>
      </c>
      <c r="G1147" s="89">
        <v>2</v>
      </c>
      <c r="H1147" t="s">
        <v>19630</v>
      </c>
      <c r="I1147" s="89"/>
    </row>
    <row r="1148" x14ac:dyDescent="0.3">
      <c r="A1148" t="s">
        <v>5038</v>
      </c>
      <c r="B1148" t="s">
        <v>19483</v>
      </c>
      <c r="C1148" t="s">
        <v>19513</v>
      </c>
      <c r="D1148" t="s">
        <v>19621</v>
      </c>
      <c r="E1148" s="89">
        <v>1.7601782001188911E-5</v>
      </c>
      <c r="F1148" s="89">
        <v>704537</v>
      </c>
      <c r="G1148" s="89">
        <v>2</v>
      </c>
      <c r="H1148" t="s">
        <v>19630</v>
      </c>
      <c r="I1148" s="89"/>
    </row>
    <row r="1149" x14ac:dyDescent="0.3">
      <c r="A1149" t="s">
        <v>5039</v>
      </c>
      <c r="B1149" t="s">
        <v>19483</v>
      </c>
      <c r="C1149" t="s">
        <v>19513</v>
      </c>
      <c r="D1149" t="s">
        <v>19622</v>
      </c>
      <c r="E1149" s="89">
        <v>4.3664684911839599E-5</v>
      </c>
      <c r="F1149" s="89">
        <v>704537</v>
      </c>
      <c r="G1149" s="89">
        <v>2</v>
      </c>
      <c r="H1149" t="s">
        <v>19630</v>
      </c>
      <c r="I1149" s="89"/>
    </row>
    <row r="1150" x14ac:dyDescent="0.3">
      <c r="A1150" t="s">
        <v>5040</v>
      </c>
      <c r="B1150" t="s">
        <v>19483</v>
      </c>
      <c r="C1150" t="s">
        <v>19513</v>
      </c>
      <c r="D1150" t="s">
        <v>19623</v>
      </c>
      <c r="E1150" s="89">
        <v>4.754569801974451E-5</v>
      </c>
      <c r="F1150" s="89">
        <v>704537</v>
      </c>
      <c r="G1150" s="89">
        <v>2</v>
      </c>
      <c r="H1150" t="s">
        <v>19630</v>
      </c>
      <c r="I1150" s="89"/>
    </row>
    <row r="1151" x14ac:dyDescent="0.3">
      <c r="A1151" t="s">
        <v>5041</v>
      </c>
      <c r="B1151" t="s">
        <v>19483</v>
      </c>
      <c r="C1151" t="s">
        <v>19513</v>
      </c>
      <c r="D1151" t="s">
        <v>19624</v>
      </c>
      <c r="E1151" s="89">
        <v>9.7010531899674853E-5</v>
      </c>
      <c r="F1151" s="89">
        <v>704537</v>
      </c>
      <c r="G1151" s="89">
        <v>2</v>
      </c>
      <c r="H1151" t="s">
        <v>19630</v>
      </c>
      <c r="I1151" s="89"/>
    </row>
    <row r="1152" x14ac:dyDescent="0.3">
      <c r="A1152" t="s">
        <v>5042</v>
      </c>
      <c r="B1152" t="s">
        <v>19483</v>
      </c>
      <c r="C1152" t="s">
        <v>19514</v>
      </c>
      <c r="D1152" t="s">
        <v>19614</v>
      </c>
      <c r="E1152" s="89">
        <v>0</v>
      </c>
      <c r="F1152" s="89">
        <v>704537</v>
      </c>
      <c r="G1152" s="89">
        <v>2</v>
      </c>
      <c r="H1152" t="s">
        <v>19630</v>
      </c>
      <c r="I1152" s="89"/>
    </row>
    <row r="1153" x14ac:dyDescent="0.3">
      <c r="A1153" t="s">
        <v>5043</v>
      </c>
      <c r="B1153" t="s">
        <v>19483</v>
      </c>
      <c r="C1153" t="s">
        <v>19514</v>
      </c>
      <c r="D1153" t="s">
        <v>19615</v>
      </c>
      <c r="E1153" s="89">
        <v>0</v>
      </c>
      <c r="F1153" s="89">
        <v>704537</v>
      </c>
      <c r="G1153" s="89">
        <v>2</v>
      </c>
      <c r="H1153" t="s">
        <v>19630</v>
      </c>
      <c r="I1153" s="89"/>
    </row>
    <row r="1154" x14ac:dyDescent="0.3">
      <c r="A1154" t="s">
        <v>5044</v>
      </c>
      <c r="B1154" t="s">
        <v>19483</v>
      </c>
      <c r="C1154" t="s">
        <v>19514</v>
      </c>
      <c r="D1154" t="s">
        <v>19616</v>
      </c>
      <c r="E1154" s="89">
        <v>0</v>
      </c>
      <c r="F1154" s="89">
        <v>704537</v>
      </c>
      <c r="G1154" s="89">
        <v>2</v>
      </c>
      <c r="H1154" t="s">
        <v>19630</v>
      </c>
      <c r="I1154" s="89"/>
    </row>
    <row r="1155" x14ac:dyDescent="0.3">
      <c r="A1155" t="s">
        <v>5045</v>
      </c>
      <c r="B1155" t="s">
        <v>19483</v>
      </c>
      <c r="C1155" t="s">
        <v>19514</v>
      </c>
      <c r="D1155" t="s">
        <v>19617</v>
      </c>
      <c r="E1155" s="89">
        <v>0</v>
      </c>
      <c r="F1155" s="89">
        <v>704537</v>
      </c>
      <c r="G1155" s="89">
        <v>2</v>
      </c>
      <c r="H1155" t="s">
        <v>19630</v>
      </c>
      <c r="I1155" s="89"/>
    </row>
    <row r="1156" x14ac:dyDescent="0.3">
      <c r="A1156" t="s">
        <v>5046</v>
      </c>
      <c r="B1156" t="s">
        <v>19483</v>
      </c>
      <c r="C1156" t="s">
        <v>19514</v>
      </c>
      <c r="D1156" t="s">
        <v>19618</v>
      </c>
      <c r="E1156" s="89">
        <v>0</v>
      </c>
      <c r="F1156" s="89">
        <v>704537</v>
      </c>
      <c r="G1156" s="89">
        <v>2</v>
      </c>
      <c r="H1156" t="s">
        <v>19630</v>
      </c>
      <c r="I1156" s="89"/>
    </row>
    <row r="1157" x14ac:dyDescent="0.3">
      <c r="A1157" t="s">
        <v>5047</v>
      </c>
      <c r="B1157" t="s">
        <v>19483</v>
      </c>
      <c r="C1157" t="s">
        <v>19514</v>
      </c>
      <c r="D1157" t="s">
        <v>19619</v>
      </c>
      <c r="E1157" s="89">
        <v>0</v>
      </c>
      <c r="F1157" s="89">
        <v>704537</v>
      </c>
      <c r="G1157" s="89">
        <v>2</v>
      </c>
      <c r="H1157" t="s">
        <v>19630</v>
      </c>
      <c r="I1157" s="89"/>
    </row>
    <row r="1158" x14ac:dyDescent="0.3">
      <c r="A1158" t="s">
        <v>5048</v>
      </c>
      <c r="B1158" t="s">
        <v>19483</v>
      </c>
      <c r="C1158" t="s">
        <v>19514</v>
      </c>
      <c r="D1158" t="s">
        <v>19620</v>
      </c>
      <c r="E1158" s="89">
        <v>0</v>
      </c>
      <c r="F1158" s="89">
        <v>704537</v>
      </c>
      <c r="G1158" s="89">
        <v>2</v>
      </c>
      <c r="H1158" t="s">
        <v>19630</v>
      </c>
      <c r="I1158" s="89"/>
    </row>
    <row r="1159" x14ac:dyDescent="0.3">
      <c r="A1159" t="s">
        <v>5049</v>
      </c>
      <c r="B1159" t="s">
        <v>19483</v>
      </c>
      <c r="C1159" t="s">
        <v>19514</v>
      </c>
      <c r="D1159" t="s">
        <v>19621</v>
      </c>
      <c r="E1159" s="89">
        <v>0</v>
      </c>
      <c r="F1159" s="89">
        <v>704537</v>
      </c>
      <c r="G1159" s="89">
        <v>2</v>
      </c>
      <c r="H1159" t="s">
        <v>19630</v>
      </c>
      <c r="I1159" s="89"/>
    </row>
    <row r="1160" x14ac:dyDescent="0.3">
      <c r="A1160" t="s">
        <v>5050</v>
      </c>
      <c r="B1160" t="s">
        <v>19483</v>
      </c>
      <c r="C1160" t="s">
        <v>19514</v>
      </c>
      <c r="D1160" t="s">
        <v>19622</v>
      </c>
      <c r="E1160" s="89">
        <v>0</v>
      </c>
      <c r="F1160" s="89">
        <v>704537</v>
      </c>
      <c r="G1160" s="89">
        <v>2</v>
      </c>
      <c r="H1160" t="s">
        <v>19630</v>
      </c>
      <c r="I1160" s="89"/>
    </row>
    <row r="1161" x14ac:dyDescent="0.3">
      <c r="A1161" t="s">
        <v>5051</v>
      </c>
      <c r="B1161" t="s">
        <v>19483</v>
      </c>
      <c r="C1161" t="s">
        <v>19514</v>
      </c>
      <c r="D1161" t="s">
        <v>19623</v>
      </c>
      <c r="E1161" s="89">
        <v>0</v>
      </c>
      <c r="F1161" s="89">
        <v>704537</v>
      </c>
      <c r="G1161" s="89">
        <v>2</v>
      </c>
      <c r="H1161" t="s">
        <v>19630</v>
      </c>
      <c r="I1161" s="89"/>
    </row>
    <row r="1162" x14ac:dyDescent="0.3">
      <c r="A1162" t="s">
        <v>5052</v>
      </c>
      <c r="B1162" t="s">
        <v>19483</v>
      </c>
      <c r="C1162" t="s">
        <v>19514</v>
      </c>
      <c r="D1162" t="s">
        <v>19624</v>
      </c>
      <c r="E1162" s="89">
        <v>0</v>
      </c>
      <c r="F1162" s="89">
        <v>704537</v>
      </c>
      <c r="G1162" s="89">
        <v>2</v>
      </c>
      <c r="H1162" t="s">
        <v>19630</v>
      </c>
      <c r="I1162" s="89"/>
    </row>
    <row r="1163" x14ac:dyDescent="0.3">
      <c r="A1163" t="s">
        <v>5053</v>
      </c>
      <c r="B1163" t="s">
        <v>19483</v>
      </c>
      <c r="C1163" t="s">
        <v>19515</v>
      </c>
      <c r="D1163" t="s">
        <v>19614</v>
      </c>
      <c r="E1163" s="89">
        <v>2.1313748510025841E-2</v>
      </c>
      <c r="F1163" s="89">
        <v>704537</v>
      </c>
      <c r="G1163" s="89">
        <v>2</v>
      </c>
      <c r="H1163" t="s">
        <v>19630</v>
      </c>
      <c r="I1163" s="89"/>
    </row>
    <row r="1164" x14ac:dyDescent="0.3">
      <c r="A1164" t="s">
        <v>5054</v>
      </c>
      <c r="B1164" t="s">
        <v>19483</v>
      </c>
      <c r="C1164" t="s">
        <v>19515</v>
      </c>
      <c r="D1164" t="s">
        <v>19615</v>
      </c>
      <c r="E1164" s="89">
        <v>2.1397704909285178E-2</v>
      </c>
      <c r="F1164" s="89">
        <v>704537</v>
      </c>
      <c r="G1164" s="89">
        <v>2</v>
      </c>
      <c r="H1164" t="s">
        <v>19630</v>
      </c>
      <c r="I1164" s="89"/>
    </row>
    <row r="1165" x14ac:dyDescent="0.3">
      <c r="A1165" t="s">
        <v>5055</v>
      </c>
      <c r="B1165" t="s">
        <v>19483</v>
      </c>
      <c r="C1165" t="s">
        <v>19515</v>
      </c>
      <c r="D1165" t="s">
        <v>19616</v>
      </c>
      <c r="E1165" s="89">
        <v>2.1313748510025841E-2</v>
      </c>
      <c r="F1165" s="89">
        <v>704537</v>
      </c>
      <c r="G1165" s="89">
        <v>2</v>
      </c>
      <c r="H1165" t="s">
        <v>19630</v>
      </c>
      <c r="I1165" s="89"/>
    </row>
    <row r="1166" x14ac:dyDescent="0.3">
      <c r="A1166" t="s">
        <v>5056</v>
      </c>
      <c r="B1166" t="s">
        <v>19483</v>
      </c>
      <c r="C1166" t="s">
        <v>19515</v>
      </c>
      <c r="D1166" t="s">
        <v>19617</v>
      </c>
      <c r="E1166" s="89">
        <v>2.1393008212018089E-2</v>
      </c>
      <c r="F1166" s="89">
        <v>704537</v>
      </c>
      <c r="G1166" s="89">
        <v>2</v>
      </c>
      <c r="H1166" t="s">
        <v>19630</v>
      </c>
      <c r="I1166" s="89"/>
    </row>
    <row r="1167" x14ac:dyDescent="0.3">
      <c r="A1167" t="s">
        <v>5057</v>
      </c>
      <c r="B1167" t="s">
        <v>19483</v>
      </c>
      <c r="C1167" t="s">
        <v>19515</v>
      </c>
      <c r="D1167" t="s">
        <v>19618</v>
      </c>
      <c r="E1167" s="89">
        <v>1.9213688501363822E-2</v>
      </c>
      <c r="F1167" s="89">
        <v>704537</v>
      </c>
      <c r="G1167" s="89">
        <v>2</v>
      </c>
      <c r="H1167" t="s">
        <v>19630</v>
      </c>
      <c r="I1167" s="89"/>
    </row>
    <row r="1168" x14ac:dyDescent="0.3">
      <c r="A1168" t="s">
        <v>5058</v>
      </c>
      <c r="B1168" t="s">
        <v>19483</v>
      </c>
      <c r="C1168" t="s">
        <v>19515</v>
      </c>
      <c r="D1168" t="s">
        <v>19619</v>
      </c>
      <c r="E1168" s="89">
        <v>1.8814836898976572E-2</v>
      </c>
      <c r="F1168" s="89">
        <v>704537</v>
      </c>
      <c r="G1168" s="89">
        <v>2</v>
      </c>
      <c r="H1168" t="s">
        <v>19630</v>
      </c>
      <c r="I1168" s="89"/>
    </row>
    <row r="1169" x14ac:dyDescent="0.3">
      <c r="A1169" t="s">
        <v>5059</v>
      </c>
      <c r="B1169" t="s">
        <v>19483</v>
      </c>
      <c r="C1169" t="s">
        <v>19515</v>
      </c>
      <c r="D1169" t="s">
        <v>19620</v>
      </c>
      <c r="E1169" s="89">
        <v>1.8114948793532551E-2</v>
      </c>
      <c r="F1169" s="89">
        <v>704537</v>
      </c>
      <c r="G1169" s="89">
        <v>2</v>
      </c>
      <c r="H1169" t="s">
        <v>19630</v>
      </c>
      <c r="I1169" s="89"/>
    </row>
    <row r="1170" x14ac:dyDescent="0.3">
      <c r="A1170" t="s">
        <v>5060</v>
      </c>
      <c r="B1170" t="s">
        <v>19483</v>
      </c>
      <c r="C1170" t="s">
        <v>19515</v>
      </c>
      <c r="D1170" t="s">
        <v>19621</v>
      </c>
      <c r="E1170" s="89">
        <v>7.9011745768405948E-3</v>
      </c>
      <c r="F1170" s="89">
        <v>704537</v>
      </c>
      <c r="G1170" s="89">
        <v>2</v>
      </c>
      <c r="H1170" t="s">
        <v>19630</v>
      </c>
      <c r="I1170" s="89"/>
    </row>
    <row r="1171" x14ac:dyDescent="0.3">
      <c r="A1171" t="s">
        <v>5061</v>
      </c>
      <c r="B1171" t="s">
        <v>19483</v>
      </c>
      <c r="C1171" t="s">
        <v>19515</v>
      </c>
      <c r="D1171" t="s">
        <v>19622</v>
      </c>
      <c r="E1171" s="89">
        <v>1.8933829943630461E-2</v>
      </c>
      <c r="F1171" s="89">
        <v>704537</v>
      </c>
      <c r="G1171" s="89">
        <v>2</v>
      </c>
      <c r="H1171" t="s">
        <v>19630</v>
      </c>
      <c r="I1171" s="89"/>
    </row>
    <row r="1172" x14ac:dyDescent="0.3">
      <c r="A1172" t="s">
        <v>5062</v>
      </c>
      <c r="B1172" t="s">
        <v>19483</v>
      </c>
      <c r="C1172" t="s">
        <v>19515</v>
      </c>
      <c r="D1172" t="s">
        <v>19623</v>
      </c>
      <c r="E1172" s="89">
        <v>1.538628022620768E-2</v>
      </c>
      <c r="F1172" s="89">
        <v>704537</v>
      </c>
      <c r="G1172" s="89">
        <v>2</v>
      </c>
      <c r="H1172" t="s">
        <v>19630</v>
      </c>
      <c r="I1172" s="89"/>
    </row>
    <row r="1173" x14ac:dyDescent="0.3">
      <c r="A1173" t="s">
        <v>5063</v>
      </c>
      <c r="B1173" t="s">
        <v>19483</v>
      </c>
      <c r="C1173" t="s">
        <v>19515</v>
      </c>
      <c r="D1173" t="s">
        <v>19624</v>
      </c>
      <c r="E1173" s="89">
        <v>3.3694570501468971E-2</v>
      </c>
      <c r="F1173" s="89">
        <v>704537</v>
      </c>
      <c r="G1173" s="89">
        <v>2</v>
      </c>
      <c r="H1173" t="s">
        <v>19630</v>
      </c>
      <c r="I1173" s="89"/>
    </row>
    <row r="1174" x14ac:dyDescent="0.3">
      <c r="A1174" t="s">
        <v>5064</v>
      </c>
      <c r="B1174" t="s">
        <v>19483</v>
      </c>
      <c r="C1174" t="s">
        <v>19516</v>
      </c>
      <c r="D1174" t="s">
        <v>19614</v>
      </c>
      <c r="E1174" s="89">
        <v>3.3093473159885919E-3</v>
      </c>
      <c r="F1174" s="89">
        <v>704537</v>
      </c>
      <c r="G1174" s="89">
        <v>2</v>
      </c>
      <c r="H1174" t="s">
        <v>19630</v>
      </c>
      <c r="I1174" s="89"/>
    </row>
    <row r="1175" x14ac:dyDescent="0.3">
      <c r="A1175" t="s">
        <v>5065</v>
      </c>
      <c r="B1175" t="s">
        <v>19483</v>
      </c>
      <c r="C1175" t="s">
        <v>19516</v>
      </c>
      <c r="D1175" t="s">
        <v>19615</v>
      </c>
      <c r="E1175" s="89">
        <v>3.3226521276159531E-3</v>
      </c>
      <c r="F1175" s="89">
        <v>704537</v>
      </c>
      <c r="G1175" s="89">
        <v>2</v>
      </c>
      <c r="H1175" t="s">
        <v>19630</v>
      </c>
      <c r="I1175" s="89"/>
    </row>
    <row r="1176" x14ac:dyDescent="0.3">
      <c r="A1176" t="s">
        <v>5066</v>
      </c>
      <c r="B1176" t="s">
        <v>19483</v>
      </c>
      <c r="C1176" t="s">
        <v>19516</v>
      </c>
      <c r="D1176" t="s">
        <v>19616</v>
      </c>
      <c r="E1176" s="89">
        <v>3.3093473159885919E-3</v>
      </c>
      <c r="F1176" s="89">
        <v>704537</v>
      </c>
      <c r="G1176" s="89">
        <v>2</v>
      </c>
      <c r="H1176" t="s">
        <v>19630</v>
      </c>
      <c r="I1176" s="89"/>
    </row>
    <row r="1177" x14ac:dyDescent="0.3">
      <c r="A1177" t="s">
        <v>5067</v>
      </c>
      <c r="B1177" t="s">
        <v>19483</v>
      </c>
      <c r="C1177" t="s">
        <v>19516</v>
      </c>
      <c r="D1177" t="s">
        <v>19617</v>
      </c>
      <c r="E1177" s="89">
        <v>3.3221979522243799E-3</v>
      </c>
      <c r="F1177" s="89">
        <v>704537</v>
      </c>
      <c r="G1177" s="89">
        <v>2</v>
      </c>
      <c r="H1177" t="s">
        <v>19630</v>
      </c>
      <c r="I1177" s="89"/>
    </row>
    <row r="1178" x14ac:dyDescent="0.3">
      <c r="A1178" t="s">
        <v>5068</v>
      </c>
      <c r="B1178" t="s">
        <v>19483</v>
      </c>
      <c r="C1178" t="s">
        <v>19516</v>
      </c>
      <c r="D1178" t="s">
        <v>19618</v>
      </c>
      <c r="E1178" s="89">
        <v>3.0392113504438558E-3</v>
      </c>
      <c r="F1178" s="89">
        <v>704537</v>
      </c>
      <c r="G1178" s="89">
        <v>2</v>
      </c>
      <c r="H1178" t="s">
        <v>19630</v>
      </c>
      <c r="I1178" s="89"/>
    </row>
    <row r="1179" x14ac:dyDescent="0.3">
      <c r="A1179" t="s">
        <v>5069</v>
      </c>
      <c r="B1179" t="s">
        <v>19483</v>
      </c>
      <c r="C1179" t="s">
        <v>19516</v>
      </c>
      <c r="D1179" t="s">
        <v>19619</v>
      </c>
      <c r="E1179" s="89">
        <v>2.971523122939192E-3</v>
      </c>
      <c r="F1179" s="89">
        <v>704537</v>
      </c>
      <c r="G1179" s="89">
        <v>2</v>
      </c>
      <c r="H1179" t="s">
        <v>19630</v>
      </c>
      <c r="I1179" s="89"/>
    </row>
    <row r="1180" x14ac:dyDescent="0.3">
      <c r="A1180" t="s">
        <v>5070</v>
      </c>
      <c r="B1180" t="s">
        <v>19483</v>
      </c>
      <c r="C1180" t="s">
        <v>19516</v>
      </c>
      <c r="D1180" t="s">
        <v>19620</v>
      </c>
      <c r="E1180" s="89">
        <v>2.8564925387087551E-3</v>
      </c>
      <c r="F1180" s="89">
        <v>704537</v>
      </c>
      <c r="G1180" s="89">
        <v>2</v>
      </c>
      <c r="H1180" t="s">
        <v>19630</v>
      </c>
      <c r="I1180" s="89"/>
    </row>
    <row r="1181" x14ac:dyDescent="0.3">
      <c r="A1181" t="s">
        <v>5071</v>
      </c>
      <c r="B1181" t="s">
        <v>19483</v>
      </c>
      <c r="C1181" t="s">
        <v>19516</v>
      </c>
      <c r="D1181" t="s">
        <v>19621</v>
      </c>
      <c r="E1181" s="89">
        <v>1.1966824023126189E-3</v>
      </c>
      <c r="F1181" s="89">
        <v>704537</v>
      </c>
      <c r="G1181" s="89">
        <v>2</v>
      </c>
      <c r="H1181" t="s">
        <v>19630</v>
      </c>
      <c r="I1181" s="89"/>
    </row>
    <row r="1182" x14ac:dyDescent="0.3">
      <c r="A1182" t="s">
        <v>5072</v>
      </c>
      <c r="B1182" t="s">
        <v>19483</v>
      </c>
      <c r="C1182" t="s">
        <v>19516</v>
      </c>
      <c r="D1182" t="s">
        <v>19622</v>
      </c>
      <c r="E1182" s="89">
        <v>2.9814021302626832E-3</v>
      </c>
      <c r="F1182" s="89">
        <v>704537</v>
      </c>
      <c r="G1182" s="89">
        <v>2</v>
      </c>
      <c r="H1182" t="s">
        <v>19630</v>
      </c>
      <c r="I1182" s="89"/>
    </row>
    <row r="1183" x14ac:dyDescent="0.3">
      <c r="A1183" t="s">
        <v>5073</v>
      </c>
      <c r="B1183" t="s">
        <v>19483</v>
      </c>
      <c r="C1183" t="s">
        <v>19516</v>
      </c>
      <c r="D1183" t="s">
        <v>19623</v>
      </c>
      <c r="E1183" s="89">
        <v>2.3928928114732659E-3</v>
      </c>
      <c r="F1183" s="89">
        <v>704537</v>
      </c>
      <c r="G1183" s="89">
        <v>2</v>
      </c>
      <c r="H1183" t="s">
        <v>19630</v>
      </c>
      <c r="I1183" s="89"/>
    </row>
    <row r="1184" x14ac:dyDescent="0.3">
      <c r="A1184" t="s">
        <v>5074</v>
      </c>
      <c r="B1184" t="s">
        <v>19483</v>
      </c>
      <c r="C1184" t="s">
        <v>19516</v>
      </c>
      <c r="D1184" t="s">
        <v>19624</v>
      </c>
      <c r="E1184" s="89">
        <v>5.2915225840284314E-3</v>
      </c>
      <c r="F1184" s="89">
        <v>704537</v>
      </c>
      <c r="G1184" s="89">
        <v>2</v>
      </c>
      <c r="H1184" t="s">
        <v>19630</v>
      </c>
      <c r="I1184" s="89"/>
    </row>
    <row r="1185" x14ac:dyDescent="0.3">
      <c r="A1185" t="s">
        <v>5075</v>
      </c>
      <c r="B1185" t="s">
        <v>19483</v>
      </c>
      <c r="C1185" t="s">
        <v>19517</v>
      </c>
      <c r="D1185" t="s">
        <v>19614</v>
      </c>
      <c r="E1185" s="89">
        <v>0</v>
      </c>
      <c r="F1185" s="89">
        <v>704537</v>
      </c>
      <c r="G1185" s="89">
        <v>2</v>
      </c>
      <c r="H1185" t="s">
        <v>19630</v>
      </c>
      <c r="I1185" s="89"/>
    </row>
    <row r="1186" x14ac:dyDescent="0.3">
      <c r="A1186" t="s">
        <v>5076</v>
      </c>
      <c r="B1186" t="s">
        <v>19483</v>
      </c>
      <c r="C1186" t="s">
        <v>19517</v>
      </c>
      <c r="D1186" t="s">
        <v>19615</v>
      </c>
      <c r="E1186" s="89">
        <v>0</v>
      </c>
      <c r="F1186" s="89">
        <v>704537</v>
      </c>
      <c r="G1186" s="89">
        <v>2</v>
      </c>
      <c r="H1186" t="s">
        <v>19630</v>
      </c>
      <c r="I1186" s="89"/>
    </row>
    <row r="1187" x14ac:dyDescent="0.3">
      <c r="A1187" t="s">
        <v>5077</v>
      </c>
      <c r="B1187" t="s">
        <v>19483</v>
      </c>
      <c r="C1187" t="s">
        <v>19517</v>
      </c>
      <c r="D1187" t="s">
        <v>19616</v>
      </c>
      <c r="E1187" s="89">
        <v>0</v>
      </c>
      <c r="F1187" s="89">
        <v>704537</v>
      </c>
      <c r="G1187" s="89">
        <v>2</v>
      </c>
      <c r="H1187" t="s">
        <v>19630</v>
      </c>
      <c r="I1187" s="89"/>
    </row>
    <row r="1188" x14ac:dyDescent="0.3">
      <c r="A1188" t="s">
        <v>5078</v>
      </c>
      <c r="B1188" t="s">
        <v>19483</v>
      </c>
      <c r="C1188" t="s">
        <v>19517</v>
      </c>
      <c r="D1188" t="s">
        <v>19617</v>
      </c>
      <c r="E1188" s="89">
        <v>0</v>
      </c>
      <c r="F1188" s="89">
        <v>704537</v>
      </c>
      <c r="G1188" s="89">
        <v>2</v>
      </c>
      <c r="H1188" t="s">
        <v>19630</v>
      </c>
      <c r="I1188" s="89"/>
    </row>
    <row r="1189" x14ac:dyDescent="0.3">
      <c r="A1189" t="s">
        <v>5079</v>
      </c>
      <c r="B1189" t="s">
        <v>19483</v>
      </c>
      <c r="C1189" t="s">
        <v>19517</v>
      </c>
      <c r="D1189" t="s">
        <v>19618</v>
      </c>
      <c r="E1189" s="89">
        <v>0</v>
      </c>
      <c r="F1189" s="89">
        <v>704537</v>
      </c>
      <c r="G1189" s="89">
        <v>2</v>
      </c>
      <c r="H1189" t="s">
        <v>19630</v>
      </c>
      <c r="I1189" s="89"/>
    </row>
    <row r="1190" x14ac:dyDescent="0.3">
      <c r="A1190" t="s">
        <v>5080</v>
      </c>
      <c r="B1190" t="s">
        <v>19483</v>
      </c>
      <c r="C1190" t="s">
        <v>19517</v>
      </c>
      <c r="D1190" t="s">
        <v>19619</v>
      </c>
      <c r="E1190" s="89">
        <v>0</v>
      </c>
      <c r="F1190" s="89">
        <v>704537</v>
      </c>
      <c r="G1190" s="89">
        <v>2</v>
      </c>
      <c r="H1190" t="s">
        <v>19630</v>
      </c>
      <c r="I1190" s="89"/>
    </row>
    <row r="1191" x14ac:dyDescent="0.3">
      <c r="A1191" t="s">
        <v>5081</v>
      </c>
      <c r="B1191" t="s">
        <v>19483</v>
      </c>
      <c r="C1191" t="s">
        <v>19517</v>
      </c>
      <c r="D1191" t="s">
        <v>19620</v>
      </c>
      <c r="E1191" s="89">
        <v>0</v>
      </c>
      <c r="F1191" s="89">
        <v>704537</v>
      </c>
      <c r="G1191" s="89">
        <v>2</v>
      </c>
      <c r="H1191" t="s">
        <v>19630</v>
      </c>
      <c r="I1191" s="89"/>
    </row>
    <row r="1192" x14ac:dyDescent="0.3">
      <c r="A1192" t="s">
        <v>5082</v>
      </c>
      <c r="B1192" t="s">
        <v>19483</v>
      </c>
      <c r="C1192" t="s">
        <v>19517</v>
      </c>
      <c r="D1192" t="s">
        <v>19621</v>
      </c>
      <c r="E1192" s="89">
        <v>0</v>
      </c>
      <c r="F1192" s="89">
        <v>704537</v>
      </c>
      <c r="G1192" s="89">
        <v>2</v>
      </c>
      <c r="H1192" t="s">
        <v>19630</v>
      </c>
      <c r="I1192" s="89"/>
    </row>
    <row r="1193" x14ac:dyDescent="0.3">
      <c r="A1193" t="s">
        <v>5083</v>
      </c>
      <c r="B1193" t="s">
        <v>19483</v>
      </c>
      <c r="C1193" t="s">
        <v>19517</v>
      </c>
      <c r="D1193" t="s">
        <v>19622</v>
      </c>
      <c r="E1193" s="89">
        <v>0</v>
      </c>
      <c r="F1193" s="89">
        <v>704537</v>
      </c>
      <c r="G1193" s="89">
        <v>2</v>
      </c>
      <c r="H1193" t="s">
        <v>19630</v>
      </c>
      <c r="I1193" s="89"/>
    </row>
    <row r="1194" x14ac:dyDescent="0.3">
      <c r="A1194" t="s">
        <v>5084</v>
      </c>
      <c r="B1194" t="s">
        <v>19483</v>
      </c>
      <c r="C1194" t="s">
        <v>19517</v>
      </c>
      <c r="D1194" t="s">
        <v>19623</v>
      </c>
      <c r="E1194" s="89">
        <v>0</v>
      </c>
      <c r="F1194" s="89">
        <v>704537</v>
      </c>
      <c r="G1194" s="89">
        <v>2</v>
      </c>
      <c r="H1194" t="s">
        <v>19630</v>
      </c>
      <c r="I1194" s="89"/>
    </row>
    <row r="1195" x14ac:dyDescent="0.3">
      <c r="A1195" t="s">
        <v>5085</v>
      </c>
      <c r="B1195" t="s">
        <v>19483</v>
      </c>
      <c r="C1195" t="s">
        <v>19517</v>
      </c>
      <c r="D1195" t="s">
        <v>19624</v>
      </c>
      <c r="E1195" s="89">
        <v>0</v>
      </c>
      <c r="F1195" s="89">
        <v>704537</v>
      </c>
      <c r="G1195" s="89">
        <v>2</v>
      </c>
      <c r="H1195" t="s">
        <v>19630</v>
      </c>
      <c r="I1195" s="89"/>
    </row>
    <row r="1196" x14ac:dyDescent="0.3">
      <c r="A1196" t="s">
        <v>5086</v>
      </c>
      <c r="B1196" t="s">
        <v>19483</v>
      </c>
      <c r="C1196" t="s">
        <v>19518</v>
      </c>
      <c r="D1196" t="s">
        <v>19614</v>
      </c>
      <c r="E1196" s="89">
        <v>0</v>
      </c>
      <c r="F1196" s="89">
        <v>704537</v>
      </c>
      <c r="G1196" s="89">
        <v>2</v>
      </c>
      <c r="H1196" t="s">
        <v>19630</v>
      </c>
      <c r="I1196" s="89"/>
    </row>
    <row r="1197" x14ac:dyDescent="0.3">
      <c r="A1197" t="s">
        <v>5087</v>
      </c>
      <c r="B1197" t="s">
        <v>19483</v>
      </c>
      <c r="C1197" t="s">
        <v>19518</v>
      </c>
      <c r="D1197" t="s">
        <v>19615</v>
      </c>
      <c r="E1197" s="89">
        <v>0</v>
      </c>
      <c r="F1197" s="89">
        <v>704537</v>
      </c>
      <c r="G1197" s="89">
        <v>2</v>
      </c>
      <c r="H1197" t="s">
        <v>19630</v>
      </c>
      <c r="I1197" s="89"/>
    </row>
    <row r="1198" x14ac:dyDescent="0.3">
      <c r="A1198" t="s">
        <v>5088</v>
      </c>
      <c r="B1198" t="s">
        <v>19483</v>
      </c>
      <c r="C1198" t="s">
        <v>19518</v>
      </c>
      <c r="D1198" t="s">
        <v>19616</v>
      </c>
      <c r="E1198" s="89">
        <v>0</v>
      </c>
      <c r="F1198" s="89">
        <v>704537</v>
      </c>
      <c r="G1198" s="89">
        <v>2</v>
      </c>
      <c r="H1198" t="s">
        <v>19630</v>
      </c>
      <c r="I1198" s="89"/>
    </row>
    <row r="1199" x14ac:dyDescent="0.3">
      <c r="A1199" t="s">
        <v>5089</v>
      </c>
      <c r="B1199" t="s">
        <v>19483</v>
      </c>
      <c r="C1199" t="s">
        <v>19518</v>
      </c>
      <c r="D1199" t="s">
        <v>19617</v>
      </c>
      <c r="E1199" s="89">
        <v>0</v>
      </c>
      <c r="F1199" s="89">
        <v>704537</v>
      </c>
      <c r="G1199" s="89">
        <v>2</v>
      </c>
      <c r="H1199" t="s">
        <v>19630</v>
      </c>
      <c r="I1199" s="89"/>
    </row>
    <row r="1200" x14ac:dyDescent="0.3">
      <c r="A1200" t="s">
        <v>5090</v>
      </c>
      <c r="B1200" t="s">
        <v>19483</v>
      </c>
      <c r="C1200" t="s">
        <v>19518</v>
      </c>
      <c r="D1200" t="s">
        <v>19618</v>
      </c>
      <c r="E1200" s="89">
        <v>0</v>
      </c>
      <c r="F1200" s="89">
        <v>704537</v>
      </c>
      <c r="G1200" s="89">
        <v>2</v>
      </c>
      <c r="H1200" t="s">
        <v>19630</v>
      </c>
      <c r="I1200" s="89"/>
    </row>
    <row r="1201" x14ac:dyDescent="0.3">
      <c r="A1201" t="s">
        <v>5091</v>
      </c>
      <c r="B1201" t="s">
        <v>19483</v>
      </c>
      <c r="C1201" t="s">
        <v>19518</v>
      </c>
      <c r="D1201" t="s">
        <v>19619</v>
      </c>
      <c r="E1201" s="89">
        <v>0</v>
      </c>
      <c r="F1201" s="89">
        <v>704537</v>
      </c>
      <c r="G1201" s="89">
        <v>2</v>
      </c>
      <c r="H1201" t="s">
        <v>19630</v>
      </c>
      <c r="I1201" s="89"/>
    </row>
    <row r="1202" x14ac:dyDescent="0.3">
      <c r="A1202" t="s">
        <v>5092</v>
      </c>
      <c r="B1202" t="s">
        <v>19483</v>
      </c>
      <c r="C1202" t="s">
        <v>19518</v>
      </c>
      <c r="D1202" t="s">
        <v>19620</v>
      </c>
      <c r="E1202" s="89">
        <v>0</v>
      </c>
      <c r="F1202" s="89">
        <v>704537</v>
      </c>
      <c r="G1202" s="89">
        <v>2</v>
      </c>
      <c r="H1202" t="s">
        <v>19630</v>
      </c>
      <c r="I1202" s="89"/>
    </row>
    <row r="1203" x14ac:dyDescent="0.3">
      <c r="A1203" t="s">
        <v>5093</v>
      </c>
      <c r="B1203" t="s">
        <v>19483</v>
      </c>
      <c r="C1203" t="s">
        <v>19518</v>
      </c>
      <c r="D1203" t="s">
        <v>19621</v>
      </c>
      <c r="E1203" s="89">
        <v>0</v>
      </c>
      <c r="F1203" s="89">
        <v>704537</v>
      </c>
      <c r="G1203" s="89">
        <v>2</v>
      </c>
      <c r="H1203" t="s">
        <v>19630</v>
      </c>
      <c r="I1203" s="89"/>
    </row>
    <row r="1204" x14ac:dyDescent="0.3">
      <c r="A1204" t="s">
        <v>5094</v>
      </c>
      <c r="B1204" t="s">
        <v>19483</v>
      </c>
      <c r="C1204" t="s">
        <v>19518</v>
      </c>
      <c r="D1204" t="s">
        <v>19622</v>
      </c>
      <c r="E1204" s="89">
        <v>0</v>
      </c>
      <c r="F1204" s="89">
        <v>704537</v>
      </c>
      <c r="G1204" s="89">
        <v>2</v>
      </c>
      <c r="H1204" t="s">
        <v>19630</v>
      </c>
      <c r="I1204" s="89"/>
    </row>
    <row r="1205" x14ac:dyDescent="0.3">
      <c r="A1205" t="s">
        <v>5095</v>
      </c>
      <c r="B1205" t="s">
        <v>19483</v>
      </c>
      <c r="C1205" t="s">
        <v>19518</v>
      </c>
      <c r="D1205" t="s">
        <v>19623</v>
      </c>
      <c r="E1205" s="89">
        <v>0</v>
      </c>
      <c r="F1205" s="89">
        <v>704537</v>
      </c>
      <c r="G1205" s="89">
        <v>2</v>
      </c>
      <c r="H1205" t="s">
        <v>19630</v>
      </c>
      <c r="I1205" s="89"/>
    </row>
    <row r="1206" x14ac:dyDescent="0.3">
      <c r="A1206" t="s">
        <v>5096</v>
      </c>
      <c r="B1206" t="s">
        <v>19483</v>
      </c>
      <c r="C1206" t="s">
        <v>19518</v>
      </c>
      <c r="D1206" t="s">
        <v>19624</v>
      </c>
      <c r="E1206" s="89">
        <v>0</v>
      </c>
      <c r="F1206" s="89">
        <v>704537</v>
      </c>
      <c r="G1206" s="89">
        <v>2</v>
      </c>
      <c r="H1206" t="s">
        <v>19630</v>
      </c>
      <c r="I1206" s="89"/>
    </row>
    <row r="1207" x14ac:dyDescent="0.3">
      <c r="A1207" t="s">
        <v>5097</v>
      </c>
      <c r="B1207" t="s">
        <v>19483</v>
      </c>
      <c r="C1207" t="s">
        <v>19519</v>
      </c>
      <c r="D1207" t="s">
        <v>19614</v>
      </c>
      <c r="E1207" s="89">
        <v>0</v>
      </c>
      <c r="F1207" s="89">
        <v>704537</v>
      </c>
      <c r="G1207" s="89">
        <v>2</v>
      </c>
      <c r="H1207" t="s">
        <v>19630</v>
      </c>
      <c r="I1207" s="89"/>
    </row>
    <row r="1208" x14ac:dyDescent="0.3">
      <c r="A1208" t="s">
        <v>5098</v>
      </c>
      <c r="B1208" t="s">
        <v>19483</v>
      </c>
      <c r="C1208" t="s">
        <v>19519</v>
      </c>
      <c r="D1208" t="s">
        <v>19615</v>
      </c>
      <c r="E1208" s="89">
        <v>0</v>
      </c>
      <c r="F1208" s="89">
        <v>704537</v>
      </c>
      <c r="G1208" s="89">
        <v>2</v>
      </c>
      <c r="H1208" t="s">
        <v>19630</v>
      </c>
      <c r="I1208" s="89"/>
    </row>
    <row r="1209" x14ac:dyDescent="0.3">
      <c r="A1209" t="s">
        <v>5099</v>
      </c>
      <c r="B1209" t="s">
        <v>19483</v>
      </c>
      <c r="C1209" t="s">
        <v>19519</v>
      </c>
      <c r="D1209" t="s">
        <v>19616</v>
      </c>
      <c r="E1209" s="89">
        <v>0</v>
      </c>
      <c r="F1209" s="89">
        <v>704537</v>
      </c>
      <c r="G1209" s="89">
        <v>2</v>
      </c>
      <c r="H1209" t="s">
        <v>19630</v>
      </c>
      <c r="I1209" s="89"/>
    </row>
    <row r="1210" x14ac:dyDescent="0.3">
      <c r="A1210" t="s">
        <v>5100</v>
      </c>
      <c r="B1210" t="s">
        <v>19483</v>
      </c>
      <c r="C1210" t="s">
        <v>19519</v>
      </c>
      <c r="D1210" t="s">
        <v>19617</v>
      </c>
      <c r="E1210" s="89">
        <v>0</v>
      </c>
      <c r="F1210" s="89">
        <v>704537</v>
      </c>
      <c r="G1210" s="89">
        <v>2</v>
      </c>
      <c r="H1210" t="s">
        <v>19630</v>
      </c>
      <c r="I1210" s="89"/>
    </row>
    <row r="1211" x14ac:dyDescent="0.3">
      <c r="A1211" t="s">
        <v>5101</v>
      </c>
      <c r="B1211" t="s">
        <v>19483</v>
      </c>
      <c r="C1211" t="s">
        <v>19519</v>
      </c>
      <c r="D1211" t="s">
        <v>19618</v>
      </c>
      <c r="E1211" s="89">
        <v>0</v>
      </c>
      <c r="F1211" s="89">
        <v>704537</v>
      </c>
      <c r="G1211" s="89">
        <v>2</v>
      </c>
      <c r="H1211" t="s">
        <v>19630</v>
      </c>
      <c r="I1211" s="89"/>
    </row>
    <row r="1212" x14ac:dyDescent="0.3">
      <c r="A1212" t="s">
        <v>5102</v>
      </c>
      <c r="B1212" t="s">
        <v>19483</v>
      </c>
      <c r="C1212" t="s">
        <v>19519</v>
      </c>
      <c r="D1212" t="s">
        <v>19619</v>
      </c>
      <c r="E1212" s="89">
        <v>0</v>
      </c>
      <c r="F1212" s="89">
        <v>704537</v>
      </c>
      <c r="G1212" s="89">
        <v>2</v>
      </c>
      <c r="H1212" t="s">
        <v>19630</v>
      </c>
      <c r="I1212" s="89"/>
    </row>
    <row r="1213" x14ac:dyDescent="0.3">
      <c r="A1213" t="s">
        <v>5103</v>
      </c>
      <c r="B1213" t="s">
        <v>19483</v>
      </c>
      <c r="C1213" t="s">
        <v>19519</v>
      </c>
      <c r="D1213" t="s">
        <v>19620</v>
      </c>
      <c r="E1213" s="89">
        <v>0</v>
      </c>
      <c r="F1213" s="89">
        <v>704537</v>
      </c>
      <c r="G1213" s="89">
        <v>2</v>
      </c>
      <c r="H1213" t="s">
        <v>19630</v>
      </c>
      <c r="I1213" s="89"/>
    </row>
    <row r="1214" x14ac:dyDescent="0.3">
      <c r="A1214" t="s">
        <v>5104</v>
      </c>
      <c r="B1214" t="s">
        <v>19483</v>
      </c>
      <c r="C1214" t="s">
        <v>19519</v>
      </c>
      <c r="D1214" t="s">
        <v>19621</v>
      </c>
      <c r="E1214" s="89">
        <v>0</v>
      </c>
      <c r="F1214" s="89">
        <v>704537</v>
      </c>
      <c r="G1214" s="89">
        <v>2</v>
      </c>
      <c r="H1214" t="s">
        <v>19630</v>
      </c>
      <c r="I1214" s="89"/>
    </row>
    <row r="1215" x14ac:dyDescent="0.3">
      <c r="A1215" t="s">
        <v>5105</v>
      </c>
      <c r="B1215" t="s">
        <v>19483</v>
      </c>
      <c r="C1215" t="s">
        <v>19519</v>
      </c>
      <c r="D1215" t="s">
        <v>19622</v>
      </c>
      <c r="E1215" s="89">
        <v>0</v>
      </c>
      <c r="F1215" s="89">
        <v>704537</v>
      </c>
      <c r="G1215" s="89">
        <v>2</v>
      </c>
      <c r="H1215" t="s">
        <v>19630</v>
      </c>
      <c r="I1215" s="89"/>
    </row>
    <row r="1216" x14ac:dyDescent="0.3">
      <c r="A1216" t="s">
        <v>5106</v>
      </c>
      <c r="B1216" t="s">
        <v>19483</v>
      </c>
      <c r="C1216" t="s">
        <v>19519</v>
      </c>
      <c r="D1216" t="s">
        <v>19623</v>
      </c>
      <c r="E1216" s="89">
        <v>0</v>
      </c>
      <c r="F1216" s="89">
        <v>704537</v>
      </c>
      <c r="G1216" s="89">
        <v>2</v>
      </c>
      <c r="H1216" t="s">
        <v>19630</v>
      </c>
      <c r="I1216" s="89"/>
    </row>
    <row r="1217" x14ac:dyDescent="0.3">
      <c r="A1217" t="s">
        <v>5107</v>
      </c>
      <c r="B1217" t="s">
        <v>19483</v>
      </c>
      <c r="C1217" t="s">
        <v>19519</v>
      </c>
      <c r="D1217" t="s">
        <v>19624</v>
      </c>
      <c r="E1217" s="89">
        <v>0</v>
      </c>
      <c r="F1217" s="89">
        <v>704537</v>
      </c>
      <c r="G1217" s="89">
        <v>2</v>
      </c>
      <c r="H1217" t="s">
        <v>19630</v>
      </c>
      <c r="I1217" s="89"/>
    </row>
    <row r="1218" x14ac:dyDescent="0.3">
      <c r="A1218" t="s">
        <v>5108</v>
      </c>
      <c r="B1218" t="s">
        <v>19483</v>
      </c>
      <c r="C1218" t="s">
        <v>19520</v>
      </c>
      <c r="D1218" t="s">
        <v>19614</v>
      </c>
      <c r="E1218" s="89">
        <v>0.15680546625416211</v>
      </c>
      <c r="F1218" s="89">
        <v>704537</v>
      </c>
      <c r="G1218" s="89">
        <v>2</v>
      </c>
      <c r="H1218" t="s">
        <v>19630</v>
      </c>
      <c r="I1218" s="89"/>
    </row>
    <row r="1219" x14ac:dyDescent="0.3">
      <c r="A1219" t="s">
        <v>5109</v>
      </c>
      <c r="B1219" t="s">
        <v>19483</v>
      </c>
      <c r="C1219" t="s">
        <v>19520</v>
      </c>
      <c r="D1219" t="s">
        <v>19615</v>
      </c>
      <c r="E1219" s="89">
        <v>0.15729829843099291</v>
      </c>
      <c r="F1219" s="89">
        <v>704537</v>
      </c>
      <c r="G1219" s="89">
        <v>2</v>
      </c>
      <c r="H1219" t="s">
        <v>19630</v>
      </c>
      <c r="I1219" s="89"/>
    </row>
    <row r="1220" x14ac:dyDescent="0.3">
      <c r="A1220" t="s">
        <v>5110</v>
      </c>
      <c r="B1220" t="s">
        <v>19483</v>
      </c>
      <c r="C1220" t="s">
        <v>19520</v>
      </c>
      <c r="D1220" t="s">
        <v>19616</v>
      </c>
      <c r="E1220" s="89">
        <v>0.15680546625416211</v>
      </c>
      <c r="F1220" s="89">
        <v>704537</v>
      </c>
      <c r="G1220" s="89">
        <v>2</v>
      </c>
      <c r="H1220" t="s">
        <v>19630</v>
      </c>
      <c r="I1220" s="89"/>
    </row>
    <row r="1221" x14ac:dyDescent="0.3">
      <c r="A1221" t="s">
        <v>5111</v>
      </c>
      <c r="B1221" t="s">
        <v>19483</v>
      </c>
      <c r="C1221" t="s">
        <v>19520</v>
      </c>
      <c r="D1221" t="s">
        <v>19617</v>
      </c>
      <c r="E1221" s="89">
        <v>0.1572306100108464</v>
      </c>
      <c r="F1221" s="89">
        <v>704537</v>
      </c>
      <c r="G1221" s="89">
        <v>2</v>
      </c>
      <c r="H1221" t="s">
        <v>19630</v>
      </c>
      <c r="I1221" s="89"/>
    </row>
    <row r="1222" x14ac:dyDescent="0.3">
      <c r="A1222" t="s">
        <v>5112</v>
      </c>
      <c r="B1222" t="s">
        <v>19483</v>
      </c>
      <c r="C1222" t="s">
        <v>19520</v>
      </c>
      <c r="D1222" t="s">
        <v>19618</v>
      </c>
      <c r="E1222" s="89">
        <v>0.1462023801230535</v>
      </c>
      <c r="F1222" s="89">
        <v>704537</v>
      </c>
      <c r="G1222" s="89">
        <v>2</v>
      </c>
      <c r="H1222" t="s">
        <v>19630</v>
      </c>
      <c r="I1222" s="89"/>
    </row>
    <row r="1223" x14ac:dyDescent="0.3">
      <c r="A1223" t="s">
        <v>5113</v>
      </c>
      <c r="B1223" t="s">
        <v>19483</v>
      </c>
      <c r="C1223" t="s">
        <v>19520</v>
      </c>
      <c r="D1223" t="s">
        <v>19619</v>
      </c>
      <c r="E1223" s="89">
        <v>0.1434638559774758</v>
      </c>
      <c r="F1223" s="89">
        <v>704537</v>
      </c>
      <c r="G1223" s="89">
        <v>2</v>
      </c>
      <c r="H1223" t="s">
        <v>19630</v>
      </c>
      <c r="I1223" s="89"/>
    </row>
    <row r="1224" x14ac:dyDescent="0.3">
      <c r="A1224" t="s">
        <v>5114</v>
      </c>
      <c r="B1224" t="s">
        <v>19483</v>
      </c>
      <c r="C1224" t="s">
        <v>19520</v>
      </c>
      <c r="D1224" t="s">
        <v>19620</v>
      </c>
      <c r="E1224" s="89">
        <v>0.13784549014497671</v>
      </c>
      <c r="F1224" s="89">
        <v>704537</v>
      </c>
      <c r="G1224" s="89">
        <v>2</v>
      </c>
      <c r="H1224" t="s">
        <v>19630</v>
      </c>
      <c r="I1224" s="89"/>
    </row>
    <row r="1225" x14ac:dyDescent="0.3">
      <c r="A1225" t="s">
        <v>5115</v>
      </c>
      <c r="B1225" t="s">
        <v>19483</v>
      </c>
      <c r="C1225" t="s">
        <v>19520</v>
      </c>
      <c r="D1225" t="s">
        <v>19621</v>
      </c>
      <c r="E1225" s="89">
        <v>6.6675496486766905E-2</v>
      </c>
      <c r="F1225" s="89">
        <v>704537</v>
      </c>
      <c r="G1225" s="89">
        <v>2</v>
      </c>
      <c r="H1225" t="s">
        <v>19630</v>
      </c>
      <c r="I1225" s="89"/>
    </row>
    <row r="1226" x14ac:dyDescent="0.3">
      <c r="A1226" t="s">
        <v>5116</v>
      </c>
      <c r="B1226" t="s">
        <v>19483</v>
      </c>
      <c r="C1226" t="s">
        <v>19520</v>
      </c>
      <c r="D1226" t="s">
        <v>19622</v>
      </c>
      <c r="E1226" s="89">
        <v>0.14403798099326531</v>
      </c>
      <c r="F1226" s="89">
        <v>704537</v>
      </c>
      <c r="G1226" s="89">
        <v>2</v>
      </c>
      <c r="H1226" t="s">
        <v>19630</v>
      </c>
      <c r="I1226" s="89"/>
    </row>
    <row r="1227" x14ac:dyDescent="0.3">
      <c r="A1227" t="s">
        <v>5117</v>
      </c>
      <c r="B1227" t="s">
        <v>19483</v>
      </c>
      <c r="C1227" t="s">
        <v>19520</v>
      </c>
      <c r="D1227" t="s">
        <v>19623</v>
      </c>
      <c r="E1227" s="89">
        <v>0.1127543360365796</v>
      </c>
      <c r="F1227" s="89">
        <v>704537</v>
      </c>
      <c r="G1227" s="89">
        <v>2</v>
      </c>
      <c r="H1227" t="s">
        <v>19630</v>
      </c>
      <c r="I1227" s="89"/>
    </row>
    <row r="1228" x14ac:dyDescent="0.3">
      <c r="A1228" t="s">
        <v>5118</v>
      </c>
      <c r="B1228" t="s">
        <v>19483</v>
      </c>
      <c r="C1228" t="s">
        <v>19520</v>
      </c>
      <c r="D1228" t="s">
        <v>19624</v>
      </c>
      <c r="E1228" s="89">
        <v>0.2493135288875826</v>
      </c>
      <c r="F1228" s="89">
        <v>704537</v>
      </c>
      <c r="G1228" s="89">
        <v>2</v>
      </c>
      <c r="H1228" t="s">
        <v>19630</v>
      </c>
      <c r="I1228" s="89"/>
    </row>
    <row r="1229" x14ac:dyDescent="0.3">
      <c r="A1229" t="s">
        <v>4877</v>
      </c>
      <c r="B1229" t="s">
        <v>19483</v>
      </c>
      <c r="C1229" t="s">
        <v>19499</v>
      </c>
      <c r="D1229" t="s">
        <v>19614</v>
      </c>
      <c r="E1229" s="89">
        <v>0</v>
      </c>
      <c r="F1229" s="89">
        <v>704537</v>
      </c>
      <c r="G1229" s="89">
        <v>2</v>
      </c>
      <c r="H1229" t="s">
        <v>19630</v>
      </c>
      <c r="I1229" s="89"/>
    </row>
    <row r="1230" x14ac:dyDescent="0.3">
      <c r="A1230" t="s">
        <v>4878</v>
      </c>
      <c r="B1230" t="s">
        <v>19483</v>
      </c>
      <c r="C1230" t="s">
        <v>19499</v>
      </c>
      <c r="D1230" t="s">
        <v>19615</v>
      </c>
      <c r="E1230" s="89">
        <v>0</v>
      </c>
      <c r="F1230" s="89">
        <v>704537</v>
      </c>
      <c r="G1230" s="89">
        <v>2</v>
      </c>
      <c r="H1230" t="s">
        <v>19630</v>
      </c>
      <c r="I1230" s="89"/>
    </row>
    <row r="1231" x14ac:dyDescent="0.3">
      <c r="A1231" t="s">
        <v>4879</v>
      </c>
      <c r="B1231" t="s">
        <v>19483</v>
      </c>
      <c r="C1231" t="s">
        <v>19499</v>
      </c>
      <c r="D1231" t="s">
        <v>19616</v>
      </c>
      <c r="E1231" s="89">
        <v>0</v>
      </c>
      <c r="F1231" s="89">
        <v>704537</v>
      </c>
      <c r="G1231" s="89">
        <v>2</v>
      </c>
      <c r="H1231" t="s">
        <v>19630</v>
      </c>
      <c r="I1231" s="89"/>
    </row>
    <row r="1232" x14ac:dyDescent="0.3">
      <c r="A1232" t="s">
        <v>4880</v>
      </c>
      <c r="B1232" t="s">
        <v>19483</v>
      </c>
      <c r="C1232" t="s">
        <v>19499</v>
      </c>
      <c r="D1232" t="s">
        <v>19617</v>
      </c>
      <c r="E1232" s="89">
        <v>0</v>
      </c>
      <c r="F1232" s="89">
        <v>704537</v>
      </c>
      <c r="G1232" s="89">
        <v>2</v>
      </c>
      <c r="H1232" t="s">
        <v>19630</v>
      </c>
      <c r="I1232" s="89"/>
    </row>
    <row r="1233" x14ac:dyDescent="0.3">
      <c r="A1233" t="s">
        <v>4881</v>
      </c>
      <c r="B1233" t="s">
        <v>19483</v>
      </c>
      <c r="C1233" t="s">
        <v>19499</v>
      </c>
      <c r="D1233" t="s">
        <v>19618</v>
      </c>
      <c r="E1233" s="89">
        <v>0</v>
      </c>
      <c r="F1233" s="89">
        <v>704537</v>
      </c>
      <c r="G1233" s="89">
        <v>2</v>
      </c>
      <c r="H1233" t="s">
        <v>19630</v>
      </c>
      <c r="I1233" s="89"/>
    </row>
    <row r="1234" x14ac:dyDescent="0.3">
      <c r="A1234" t="s">
        <v>4882</v>
      </c>
      <c r="B1234" t="s">
        <v>19483</v>
      </c>
      <c r="C1234" t="s">
        <v>19499</v>
      </c>
      <c r="D1234" t="s">
        <v>19619</v>
      </c>
      <c r="E1234" s="89">
        <v>0</v>
      </c>
      <c r="F1234" s="89">
        <v>704537</v>
      </c>
      <c r="G1234" s="89">
        <v>2</v>
      </c>
      <c r="H1234" t="s">
        <v>19630</v>
      </c>
      <c r="I1234" s="89"/>
    </row>
    <row r="1235" x14ac:dyDescent="0.3">
      <c r="A1235" t="s">
        <v>4883</v>
      </c>
      <c r="B1235" t="s">
        <v>19483</v>
      </c>
      <c r="C1235" t="s">
        <v>19499</v>
      </c>
      <c r="D1235" t="s">
        <v>19620</v>
      </c>
      <c r="E1235" s="89">
        <v>0</v>
      </c>
      <c r="F1235" s="89">
        <v>704537</v>
      </c>
      <c r="G1235" s="89">
        <v>2</v>
      </c>
      <c r="H1235" t="s">
        <v>19630</v>
      </c>
      <c r="I1235" s="89"/>
    </row>
    <row r="1236" x14ac:dyDescent="0.3">
      <c r="A1236" t="s">
        <v>4884</v>
      </c>
      <c r="B1236" t="s">
        <v>19483</v>
      </c>
      <c r="C1236" t="s">
        <v>19499</v>
      </c>
      <c r="D1236" t="s">
        <v>19621</v>
      </c>
      <c r="E1236" s="89">
        <v>0</v>
      </c>
      <c r="F1236" s="89">
        <v>704537</v>
      </c>
      <c r="G1236" s="89">
        <v>2</v>
      </c>
      <c r="H1236" t="s">
        <v>19630</v>
      </c>
      <c r="I1236" s="89"/>
    </row>
    <row r="1237" x14ac:dyDescent="0.3">
      <c r="A1237" t="s">
        <v>4885</v>
      </c>
      <c r="B1237" t="s">
        <v>19483</v>
      </c>
      <c r="C1237" t="s">
        <v>19499</v>
      </c>
      <c r="D1237" t="s">
        <v>19622</v>
      </c>
      <c r="E1237" s="89">
        <v>0</v>
      </c>
      <c r="F1237" s="89">
        <v>704537</v>
      </c>
      <c r="G1237" s="89">
        <v>2</v>
      </c>
      <c r="H1237" t="s">
        <v>19630</v>
      </c>
      <c r="I1237" s="89"/>
    </row>
    <row r="1238" x14ac:dyDescent="0.3">
      <c r="A1238" t="s">
        <v>4886</v>
      </c>
      <c r="B1238" t="s">
        <v>19483</v>
      </c>
      <c r="C1238" t="s">
        <v>19499</v>
      </c>
      <c r="D1238" t="s">
        <v>19623</v>
      </c>
      <c r="E1238" s="89">
        <v>0</v>
      </c>
      <c r="F1238" s="89">
        <v>704537</v>
      </c>
      <c r="G1238" s="89">
        <v>2</v>
      </c>
      <c r="H1238" t="s">
        <v>19630</v>
      </c>
      <c r="I1238" s="89"/>
    </row>
    <row r="1239" x14ac:dyDescent="0.3">
      <c r="A1239" t="s">
        <v>4887</v>
      </c>
      <c r="B1239" t="s">
        <v>19483</v>
      </c>
      <c r="C1239" t="s">
        <v>19499</v>
      </c>
      <c r="D1239" t="s">
        <v>19624</v>
      </c>
      <c r="E1239" s="89">
        <v>0</v>
      </c>
      <c r="F1239" s="89">
        <v>704537</v>
      </c>
      <c r="G1239" s="89">
        <v>2</v>
      </c>
      <c r="H1239" t="s">
        <v>19630</v>
      </c>
      <c r="I1239" s="89"/>
    </row>
    <row r="1240" x14ac:dyDescent="0.3">
      <c r="A1240" t="s">
        <v>5130</v>
      </c>
      <c r="B1240" t="s">
        <v>19483</v>
      </c>
      <c r="C1240" t="s">
        <v>19522</v>
      </c>
      <c r="D1240" t="s">
        <v>19614</v>
      </c>
      <c r="E1240" s="89">
        <v>4.5973132425990153E-2</v>
      </c>
      <c r="F1240" s="89">
        <v>704537</v>
      </c>
      <c r="G1240" s="89">
        <v>2</v>
      </c>
      <c r="H1240" t="s">
        <v>19630</v>
      </c>
      <c r="I1240" s="89"/>
    </row>
    <row r="1241" x14ac:dyDescent="0.3">
      <c r="A1241" t="s">
        <v>5131</v>
      </c>
      <c r="B1241" t="s">
        <v>19483</v>
      </c>
      <c r="C1241" t="s">
        <v>19522</v>
      </c>
      <c r="D1241" t="s">
        <v>19615</v>
      </c>
      <c r="E1241" s="89">
        <v>4.7754712519544523E-2</v>
      </c>
      <c r="F1241" s="89">
        <v>704537</v>
      </c>
      <c r="G1241" s="89">
        <v>2</v>
      </c>
      <c r="H1241" t="s">
        <v>19630</v>
      </c>
      <c r="I1241" s="89"/>
    </row>
    <row r="1242" x14ac:dyDescent="0.3">
      <c r="A1242" t="s">
        <v>5132</v>
      </c>
      <c r="B1242" t="s">
        <v>19483</v>
      </c>
      <c r="C1242" t="s">
        <v>19522</v>
      </c>
      <c r="D1242" t="s">
        <v>19616</v>
      </c>
      <c r="E1242" s="89">
        <v>4.5973132425990153E-2</v>
      </c>
      <c r="F1242" s="89">
        <v>704537</v>
      </c>
      <c r="G1242" s="89">
        <v>2</v>
      </c>
      <c r="H1242" t="s">
        <v>19630</v>
      </c>
      <c r="I1242" s="89"/>
    </row>
    <row r="1243" x14ac:dyDescent="0.3">
      <c r="A1243" t="s">
        <v>5133</v>
      </c>
      <c r="B1243" t="s">
        <v>19483</v>
      </c>
      <c r="C1243" t="s">
        <v>19522</v>
      </c>
      <c r="D1243" t="s">
        <v>19617</v>
      </c>
      <c r="E1243" s="89">
        <v>4.7754712519544523E-2</v>
      </c>
      <c r="F1243" s="89">
        <v>704537</v>
      </c>
      <c r="G1243" s="89">
        <v>2</v>
      </c>
      <c r="H1243" t="s">
        <v>19630</v>
      </c>
      <c r="I1243" s="89"/>
    </row>
    <row r="1244" x14ac:dyDescent="0.3">
      <c r="A1244" t="s">
        <v>5134</v>
      </c>
      <c r="B1244" t="s">
        <v>19483</v>
      </c>
      <c r="C1244" t="s">
        <v>19522</v>
      </c>
      <c r="D1244" t="s">
        <v>19618</v>
      </c>
      <c r="E1244" s="89">
        <v>4.3758695734302348E-2</v>
      </c>
      <c r="F1244" s="89">
        <v>704537</v>
      </c>
      <c r="G1244" s="89">
        <v>2</v>
      </c>
      <c r="H1244" t="s">
        <v>19630</v>
      </c>
      <c r="I1244" s="89"/>
    </row>
    <row r="1245" x14ac:dyDescent="0.3">
      <c r="A1245" t="s">
        <v>5135</v>
      </c>
      <c r="B1245" t="s">
        <v>19483</v>
      </c>
      <c r="C1245" t="s">
        <v>19522</v>
      </c>
      <c r="D1245" t="s">
        <v>19619</v>
      </c>
      <c r="E1245" s="89">
        <v>4.3114253327192438E-2</v>
      </c>
      <c r="F1245" s="89">
        <v>704537</v>
      </c>
      <c r="G1245" s="89">
        <v>2</v>
      </c>
      <c r="H1245" t="s">
        <v>19630</v>
      </c>
      <c r="I1245" s="89"/>
    </row>
    <row r="1246" x14ac:dyDescent="0.3">
      <c r="A1246" t="s">
        <v>5136</v>
      </c>
      <c r="B1246" t="s">
        <v>19483</v>
      </c>
      <c r="C1246" t="s">
        <v>19522</v>
      </c>
      <c r="D1246" t="s">
        <v>19620</v>
      </c>
      <c r="E1246" s="89">
        <v>4.1436375113248887E-2</v>
      </c>
      <c r="F1246" s="89">
        <v>704537</v>
      </c>
      <c r="G1246" s="89">
        <v>2</v>
      </c>
      <c r="H1246" t="s">
        <v>19630</v>
      </c>
      <c r="I1246" s="89"/>
    </row>
    <row r="1247" x14ac:dyDescent="0.3">
      <c r="A1247" t="s">
        <v>5137</v>
      </c>
      <c r="B1247" t="s">
        <v>19483</v>
      </c>
      <c r="C1247" t="s">
        <v>19522</v>
      </c>
      <c r="D1247" t="s">
        <v>19621</v>
      </c>
      <c r="E1247" s="89">
        <v>1.7571885991045911E-2</v>
      </c>
      <c r="F1247" s="89">
        <v>704537</v>
      </c>
      <c r="G1247" s="89">
        <v>2</v>
      </c>
      <c r="H1247" t="s">
        <v>19630</v>
      </c>
      <c r="I1247" s="89"/>
    </row>
    <row r="1248" x14ac:dyDescent="0.3">
      <c r="A1248" t="s">
        <v>5138</v>
      </c>
      <c r="B1248" t="s">
        <v>19483</v>
      </c>
      <c r="C1248" t="s">
        <v>19522</v>
      </c>
      <c r="D1248" t="s">
        <v>19622</v>
      </c>
      <c r="E1248" s="89">
        <v>4.1457872656441228E-2</v>
      </c>
      <c r="F1248" s="89">
        <v>704537</v>
      </c>
      <c r="G1248" s="89">
        <v>2</v>
      </c>
      <c r="H1248" t="s">
        <v>19630</v>
      </c>
      <c r="I1248" s="89"/>
    </row>
    <row r="1249" x14ac:dyDescent="0.3">
      <c r="A1249" t="s">
        <v>5139</v>
      </c>
      <c r="B1249" t="s">
        <v>19483</v>
      </c>
      <c r="C1249" t="s">
        <v>19522</v>
      </c>
      <c r="D1249" t="s">
        <v>19623</v>
      </c>
      <c r="E1249" s="89">
        <v>3.4788413258101183E-2</v>
      </c>
      <c r="F1249" s="89">
        <v>704537</v>
      </c>
      <c r="G1249" s="89">
        <v>2</v>
      </c>
      <c r="H1249" t="s">
        <v>19630</v>
      </c>
      <c r="I1249" s="89"/>
    </row>
    <row r="1250" x14ac:dyDescent="0.3">
      <c r="A1250" t="s">
        <v>5140</v>
      </c>
      <c r="B1250" t="s">
        <v>19483</v>
      </c>
      <c r="C1250" t="s">
        <v>19522</v>
      </c>
      <c r="D1250" t="s">
        <v>19624</v>
      </c>
      <c r="E1250" s="89">
        <v>7.7623501560073277E-2</v>
      </c>
      <c r="F1250" s="89">
        <v>704537</v>
      </c>
      <c r="G1250" s="89">
        <v>2</v>
      </c>
      <c r="H1250" t="s">
        <v>19630</v>
      </c>
      <c r="I1250" s="89"/>
    </row>
    <row r="1251" x14ac:dyDescent="0.3">
      <c r="A1251" t="s">
        <v>5141</v>
      </c>
      <c r="B1251" t="s">
        <v>19483</v>
      </c>
      <c r="C1251" t="s">
        <v>19614</v>
      </c>
      <c r="D1251" t="s">
        <v>19614</v>
      </c>
      <c r="E1251" s="89">
        <v>1</v>
      </c>
      <c r="F1251" s="89">
        <v>704537</v>
      </c>
      <c r="G1251" s="89">
        <v>2</v>
      </c>
      <c r="H1251" t="s">
        <v>19630</v>
      </c>
      <c r="I1251" s="89"/>
    </row>
    <row r="1252" x14ac:dyDescent="0.3">
      <c r="A1252" t="s">
        <v>5142</v>
      </c>
      <c r="B1252" t="s">
        <v>19483</v>
      </c>
      <c r="C1252" t="s">
        <v>19614</v>
      </c>
      <c r="D1252" t="s">
        <v>19615</v>
      </c>
      <c r="E1252" s="89">
        <v>1.004639319877789</v>
      </c>
      <c r="F1252" s="89">
        <v>704537</v>
      </c>
      <c r="G1252" s="89">
        <v>2</v>
      </c>
      <c r="H1252" t="s">
        <v>19630</v>
      </c>
      <c r="I1252" s="89"/>
    </row>
    <row r="1253" x14ac:dyDescent="0.3">
      <c r="A1253" t="s">
        <v>5143</v>
      </c>
      <c r="B1253" t="s">
        <v>19483</v>
      </c>
      <c r="C1253" t="s">
        <v>19614</v>
      </c>
      <c r="D1253" t="s">
        <v>19616</v>
      </c>
      <c r="E1253" s="89">
        <v>1</v>
      </c>
      <c r="F1253" s="89">
        <v>704537</v>
      </c>
      <c r="G1253" s="89">
        <v>2</v>
      </c>
      <c r="H1253" t="s">
        <v>19630</v>
      </c>
      <c r="I1253" s="89"/>
    </row>
    <row r="1254" x14ac:dyDescent="0.3">
      <c r="A1254" t="s">
        <v>5144</v>
      </c>
      <c r="B1254" t="s">
        <v>19483</v>
      </c>
      <c r="C1254" t="s">
        <v>19614</v>
      </c>
      <c r="D1254" t="s">
        <v>19617</v>
      </c>
      <c r="E1254" s="89">
        <v>1.0041640865420709</v>
      </c>
      <c r="F1254" s="89">
        <v>704537</v>
      </c>
      <c r="G1254" s="89">
        <v>2</v>
      </c>
      <c r="H1254" t="s">
        <v>19630</v>
      </c>
      <c r="I1254" s="89"/>
    </row>
    <row r="1255" x14ac:dyDescent="0.3">
      <c r="A1255" t="s">
        <v>5145</v>
      </c>
      <c r="B1255" t="s">
        <v>19483</v>
      </c>
      <c r="C1255" t="s">
        <v>19614</v>
      </c>
      <c r="D1255" t="s">
        <v>19618</v>
      </c>
      <c r="E1255" s="89">
        <v>0.92678491403521979</v>
      </c>
      <c r="F1255" s="89">
        <v>704537</v>
      </c>
      <c r="G1255" s="89">
        <v>2</v>
      </c>
      <c r="H1255" t="s">
        <v>19630</v>
      </c>
      <c r="I1255" s="89"/>
    </row>
    <row r="1256" x14ac:dyDescent="0.3">
      <c r="A1256" t="s">
        <v>5146</v>
      </c>
      <c r="B1256" t="s">
        <v>19483</v>
      </c>
      <c r="C1256" t="s">
        <v>19614</v>
      </c>
      <c r="D1256" t="s">
        <v>19619</v>
      </c>
      <c r="E1256" s="89">
        <v>0.90138205728379461</v>
      </c>
      <c r="F1256" s="89">
        <v>704537</v>
      </c>
      <c r="G1256" s="89">
        <v>2</v>
      </c>
      <c r="H1256" t="s">
        <v>19630</v>
      </c>
      <c r="I1256" s="89"/>
    </row>
    <row r="1257" x14ac:dyDescent="0.3">
      <c r="A1257" t="s">
        <v>5147</v>
      </c>
      <c r="B1257" t="s">
        <v>19483</v>
      </c>
      <c r="C1257" t="s">
        <v>19614</v>
      </c>
      <c r="D1257" t="s">
        <v>19620</v>
      </c>
      <c r="E1257" s="89">
        <v>0.86821693010783307</v>
      </c>
      <c r="F1257" s="89">
        <v>704537</v>
      </c>
      <c r="G1257" s="89">
        <v>2</v>
      </c>
      <c r="H1257" t="s">
        <v>19630</v>
      </c>
      <c r="I1257" s="89"/>
    </row>
    <row r="1258" x14ac:dyDescent="0.3">
      <c r="A1258" t="s">
        <v>5148</v>
      </c>
      <c r="B1258" t="s">
        <v>19483</v>
      </c>
      <c r="C1258" t="s">
        <v>19614</v>
      </c>
      <c r="D1258" t="s">
        <v>19621</v>
      </c>
      <c r="E1258" s="89">
        <v>0.46102489390455648</v>
      </c>
      <c r="F1258" s="89">
        <v>704537</v>
      </c>
      <c r="G1258" s="89">
        <v>2</v>
      </c>
      <c r="H1258" t="s">
        <v>19630</v>
      </c>
      <c r="I1258" s="89"/>
    </row>
    <row r="1259" x14ac:dyDescent="0.3">
      <c r="A1259" t="s">
        <v>5149</v>
      </c>
      <c r="B1259" t="s">
        <v>19483</v>
      </c>
      <c r="C1259" t="s">
        <v>19614</v>
      </c>
      <c r="D1259" t="s">
        <v>19622</v>
      </c>
      <c r="E1259" s="89">
        <v>0.91358718911797665</v>
      </c>
      <c r="F1259" s="89">
        <v>704537</v>
      </c>
      <c r="G1259" s="89">
        <v>2</v>
      </c>
      <c r="H1259" t="s">
        <v>19630</v>
      </c>
      <c r="I1259" s="89"/>
    </row>
    <row r="1260" x14ac:dyDescent="0.3">
      <c r="A1260" t="s">
        <v>5150</v>
      </c>
      <c r="B1260" t="s">
        <v>19483</v>
      </c>
      <c r="C1260" t="s">
        <v>19614</v>
      </c>
      <c r="D1260" t="s">
        <v>19623</v>
      </c>
      <c r="E1260" s="89">
        <v>0.74003703066617321</v>
      </c>
      <c r="F1260" s="89">
        <v>704537</v>
      </c>
      <c r="G1260" s="89">
        <v>2</v>
      </c>
      <c r="H1260" t="s">
        <v>19630</v>
      </c>
      <c r="I1260" s="89"/>
    </row>
    <row r="1261" x14ac:dyDescent="0.3">
      <c r="A1261" t="s">
        <v>5151</v>
      </c>
      <c r="B1261" t="s">
        <v>19483</v>
      </c>
      <c r="C1261" t="s">
        <v>19614</v>
      </c>
      <c r="D1261" t="s">
        <v>19624</v>
      </c>
      <c r="E1261" s="89">
        <v>1.6279379137159189</v>
      </c>
      <c r="F1261" s="89">
        <v>704537</v>
      </c>
      <c r="G1261" s="89">
        <v>2</v>
      </c>
      <c r="H1261" t="s">
        <v>19630</v>
      </c>
      <c r="I1261" s="89"/>
    </row>
    <row r="1262" x14ac:dyDescent="0.3">
      <c r="A1262" t="s">
        <v>5152</v>
      </c>
      <c r="B1262" t="s">
        <v>19483</v>
      </c>
      <c r="C1262" t="s">
        <v>19615</v>
      </c>
      <c r="D1262" t="s">
        <v>19614</v>
      </c>
      <c r="E1262" s="89">
        <v>0.99573277857909703</v>
      </c>
      <c r="F1262" s="89">
        <v>704537</v>
      </c>
      <c r="G1262" s="89">
        <v>2</v>
      </c>
      <c r="H1262" t="s">
        <v>19630</v>
      </c>
      <c r="I1262" s="89"/>
    </row>
    <row r="1263" x14ac:dyDescent="0.3">
      <c r="A1263" t="s">
        <v>5153</v>
      </c>
      <c r="B1263" t="s">
        <v>19483</v>
      </c>
      <c r="C1263" t="s">
        <v>19615</v>
      </c>
      <c r="D1263" t="s">
        <v>19615</v>
      </c>
      <c r="E1263" s="89">
        <v>1</v>
      </c>
      <c r="F1263" s="89">
        <v>704537</v>
      </c>
      <c r="G1263" s="89">
        <v>2</v>
      </c>
      <c r="H1263" t="s">
        <v>19630</v>
      </c>
      <c r="I1263" s="89"/>
    </row>
    <row r="1264" x14ac:dyDescent="0.3">
      <c r="A1264" t="s">
        <v>5154</v>
      </c>
      <c r="B1264" t="s">
        <v>19483</v>
      </c>
      <c r="C1264" t="s">
        <v>19615</v>
      </c>
      <c r="D1264" t="s">
        <v>19616</v>
      </c>
      <c r="E1264" s="89">
        <v>0.99573277857909703</v>
      </c>
      <c r="F1264" s="89">
        <v>704537</v>
      </c>
      <c r="G1264" s="89">
        <v>2</v>
      </c>
      <c r="H1264" t="s">
        <v>19630</v>
      </c>
      <c r="I1264" s="89"/>
    </row>
    <row r="1265" x14ac:dyDescent="0.3">
      <c r="A1265" t="s">
        <v>5155</v>
      </c>
      <c r="B1265" t="s">
        <v>19483</v>
      </c>
      <c r="C1265" t="s">
        <v>19615</v>
      </c>
      <c r="D1265" t="s">
        <v>19617</v>
      </c>
      <c r="E1265" s="89">
        <v>0.99953955014492057</v>
      </c>
      <c r="F1265" s="89">
        <v>704537</v>
      </c>
      <c r="G1265" s="89">
        <v>2</v>
      </c>
      <c r="H1265" t="s">
        <v>19630</v>
      </c>
      <c r="I1265" s="89"/>
    </row>
    <row r="1266" x14ac:dyDescent="0.3">
      <c r="A1266" t="s">
        <v>5156</v>
      </c>
      <c r="B1266" t="s">
        <v>19483</v>
      </c>
      <c r="C1266" t="s">
        <v>19615</v>
      </c>
      <c r="D1266" t="s">
        <v>19618</v>
      </c>
      <c r="E1266" s="89">
        <v>0.92234412170980706</v>
      </c>
      <c r="F1266" s="89">
        <v>704537</v>
      </c>
      <c r="G1266" s="89">
        <v>2</v>
      </c>
      <c r="H1266" t="s">
        <v>19630</v>
      </c>
      <c r="I1266" s="89"/>
    </row>
    <row r="1267" x14ac:dyDescent="0.3">
      <c r="A1267" t="s">
        <v>5157</v>
      </c>
      <c r="B1267" t="s">
        <v>19483</v>
      </c>
      <c r="C1267" t="s">
        <v>19615</v>
      </c>
      <c r="D1267" t="s">
        <v>19619</v>
      </c>
      <c r="E1267" s="89">
        <v>0.89699075985202581</v>
      </c>
      <c r="F1267" s="89">
        <v>704537</v>
      </c>
      <c r="G1267" s="89">
        <v>2</v>
      </c>
      <c r="H1267" t="s">
        <v>19630</v>
      </c>
      <c r="I1267" s="89"/>
    </row>
    <row r="1268" x14ac:dyDescent="0.3">
      <c r="A1268" t="s">
        <v>5158</v>
      </c>
      <c r="B1268" t="s">
        <v>19483</v>
      </c>
      <c r="C1268" t="s">
        <v>19615</v>
      </c>
      <c r="D1268" t="s">
        <v>19620</v>
      </c>
      <c r="E1268" s="89">
        <v>0.86401004090830669</v>
      </c>
      <c r="F1268" s="89">
        <v>704537</v>
      </c>
      <c r="G1268" s="89">
        <v>2</v>
      </c>
      <c r="H1268" t="s">
        <v>19630</v>
      </c>
      <c r="I1268" s="89"/>
    </row>
    <row r="1269" x14ac:dyDescent="0.3">
      <c r="A1269" t="s">
        <v>5159</v>
      </c>
      <c r="B1269" t="s">
        <v>19483</v>
      </c>
      <c r="C1269" t="s">
        <v>19615</v>
      </c>
      <c r="D1269" t="s">
        <v>19621</v>
      </c>
      <c r="E1269" s="89">
        <v>0.45936713439815691</v>
      </c>
      <c r="F1269" s="89">
        <v>704537</v>
      </c>
      <c r="G1269" s="89">
        <v>2</v>
      </c>
      <c r="H1269" t="s">
        <v>19630</v>
      </c>
      <c r="I1269" s="89"/>
    </row>
    <row r="1270" x14ac:dyDescent="0.3">
      <c r="A1270" t="s">
        <v>5160</v>
      </c>
      <c r="B1270" t="s">
        <v>19483</v>
      </c>
      <c r="C1270" t="s">
        <v>19615</v>
      </c>
      <c r="D1270" t="s">
        <v>19622</v>
      </c>
      <c r="E1270" s="89">
        <v>0.90936790636291509</v>
      </c>
      <c r="F1270" s="89">
        <v>704537</v>
      </c>
      <c r="G1270" s="89">
        <v>2</v>
      </c>
      <c r="H1270" t="s">
        <v>19630</v>
      </c>
      <c r="I1270" s="89"/>
    </row>
    <row r="1271" x14ac:dyDescent="0.3">
      <c r="A1271" t="s">
        <v>5161</v>
      </c>
      <c r="B1271" t="s">
        <v>19483</v>
      </c>
      <c r="C1271" t="s">
        <v>19615</v>
      </c>
      <c r="D1271" t="s">
        <v>19623</v>
      </c>
      <c r="E1271" s="89">
        <v>0.7368519375717667</v>
      </c>
      <c r="F1271" s="89">
        <v>704537</v>
      </c>
      <c r="G1271" s="89">
        <v>2</v>
      </c>
      <c r="H1271" t="s">
        <v>19630</v>
      </c>
      <c r="I1271" s="89"/>
    </row>
    <row r="1272" x14ac:dyDescent="0.3">
      <c r="A1272" t="s">
        <v>5162</v>
      </c>
      <c r="B1272" t="s">
        <v>19483</v>
      </c>
      <c r="C1272" t="s">
        <v>19615</v>
      </c>
      <c r="D1272" t="s">
        <v>19624</v>
      </c>
      <c r="E1272" s="89">
        <v>1.6205667088772251</v>
      </c>
      <c r="F1272" s="89">
        <v>704537</v>
      </c>
      <c r="G1272" s="89">
        <v>2</v>
      </c>
      <c r="H1272" t="s">
        <v>19630</v>
      </c>
      <c r="I1272" s="89"/>
    </row>
    <row r="1273" x14ac:dyDescent="0.3">
      <c r="A1273" t="s">
        <v>5163</v>
      </c>
      <c r="B1273" t="s">
        <v>19483</v>
      </c>
      <c r="C1273" t="s">
        <v>19616</v>
      </c>
      <c r="D1273" t="s">
        <v>19614</v>
      </c>
      <c r="E1273" s="89">
        <v>1</v>
      </c>
      <c r="F1273" s="89">
        <v>704537</v>
      </c>
      <c r="G1273" s="89">
        <v>2</v>
      </c>
      <c r="H1273" t="s">
        <v>19630</v>
      </c>
      <c r="I1273" s="89"/>
    </row>
    <row r="1274" x14ac:dyDescent="0.3">
      <c r="A1274" t="s">
        <v>5164</v>
      </c>
      <c r="B1274" t="s">
        <v>19483</v>
      </c>
      <c r="C1274" t="s">
        <v>19616</v>
      </c>
      <c r="D1274" t="s">
        <v>19615</v>
      </c>
      <c r="E1274" s="89">
        <v>1.004639319877789</v>
      </c>
      <c r="F1274" s="89">
        <v>704537</v>
      </c>
      <c r="G1274" s="89">
        <v>2</v>
      </c>
      <c r="H1274" t="s">
        <v>19630</v>
      </c>
      <c r="I1274" s="89"/>
    </row>
    <row r="1275" x14ac:dyDescent="0.3">
      <c r="A1275" t="s">
        <v>5165</v>
      </c>
      <c r="B1275" t="s">
        <v>19483</v>
      </c>
      <c r="C1275" t="s">
        <v>19616</v>
      </c>
      <c r="D1275" t="s">
        <v>19616</v>
      </c>
      <c r="E1275" s="89">
        <v>1</v>
      </c>
      <c r="F1275" s="89">
        <v>704537</v>
      </c>
      <c r="G1275" s="89">
        <v>2</v>
      </c>
      <c r="H1275" t="s">
        <v>19630</v>
      </c>
      <c r="I1275" s="89"/>
    </row>
    <row r="1276" x14ac:dyDescent="0.3">
      <c r="A1276" t="s">
        <v>5166</v>
      </c>
      <c r="B1276" t="s">
        <v>19483</v>
      </c>
      <c r="C1276" t="s">
        <v>19616</v>
      </c>
      <c r="D1276" t="s">
        <v>19617</v>
      </c>
      <c r="E1276" s="89">
        <v>1.0041640865420709</v>
      </c>
      <c r="F1276" s="89">
        <v>704537</v>
      </c>
      <c r="G1276" s="89">
        <v>2</v>
      </c>
      <c r="H1276" t="s">
        <v>19630</v>
      </c>
      <c r="I1276" s="89"/>
    </row>
    <row r="1277" x14ac:dyDescent="0.3">
      <c r="A1277" t="s">
        <v>5167</v>
      </c>
      <c r="B1277" t="s">
        <v>19483</v>
      </c>
      <c r="C1277" t="s">
        <v>19616</v>
      </c>
      <c r="D1277" t="s">
        <v>19618</v>
      </c>
      <c r="E1277" s="89">
        <v>0.92678491403521979</v>
      </c>
      <c r="F1277" s="89">
        <v>704537</v>
      </c>
      <c r="G1277" s="89">
        <v>2</v>
      </c>
      <c r="H1277" t="s">
        <v>19630</v>
      </c>
      <c r="I1277" s="89"/>
    </row>
    <row r="1278" x14ac:dyDescent="0.3">
      <c r="A1278" t="s">
        <v>5168</v>
      </c>
      <c r="B1278" t="s">
        <v>19483</v>
      </c>
      <c r="C1278" t="s">
        <v>19616</v>
      </c>
      <c r="D1278" t="s">
        <v>19619</v>
      </c>
      <c r="E1278" s="89">
        <v>0.90138205728379461</v>
      </c>
      <c r="F1278" s="89">
        <v>704537</v>
      </c>
      <c r="G1278" s="89">
        <v>2</v>
      </c>
      <c r="H1278" t="s">
        <v>19630</v>
      </c>
      <c r="I1278" s="89"/>
    </row>
    <row r="1279" x14ac:dyDescent="0.3">
      <c r="A1279" t="s">
        <v>5169</v>
      </c>
      <c r="B1279" t="s">
        <v>19483</v>
      </c>
      <c r="C1279" t="s">
        <v>19616</v>
      </c>
      <c r="D1279" t="s">
        <v>19620</v>
      </c>
      <c r="E1279" s="89">
        <v>0.86821693010783307</v>
      </c>
      <c r="F1279" s="89">
        <v>704537</v>
      </c>
      <c r="G1279" s="89">
        <v>2</v>
      </c>
      <c r="H1279" t="s">
        <v>19630</v>
      </c>
      <c r="I1279" s="89"/>
    </row>
    <row r="1280" x14ac:dyDescent="0.3">
      <c r="A1280" t="s">
        <v>5170</v>
      </c>
      <c r="B1280" t="s">
        <v>19483</v>
      </c>
      <c r="C1280" t="s">
        <v>19616</v>
      </c>
      <c r="D1280" t="s">
        <v>19621</v>
      </c>
      <c r="E1280" s="89">
        <v>0.46102489390455648</v>
      </c>
      <c r="F1280" s="89">
        <v>704537</v>
      </c>
      <c r="G1280" s="89">
        <v>2</v>
      </c>
      <c r="H1280" t="s">
        <v>19630</v>
      </c>
      <c r="I1280" s="89"/>
    </row>
    <row r="1281" x14ac:dyDescent="0.3">
      <c r="A1281" t="s">
        <v>5171</v>
      </c>
      <c r="B1281" t="s">
        <v>19483</v>
      </c>
      <c r="C1281" t="s">
        <v>19616</v>
      </c>
      <c r="D1281" t="s">
        <v>19622</v>
      </c>
      <c r="E1281" s="89">
        <v>0.91358718911797665</v>
      </c>
      <c r="F1281" s="89">
        <v>704537</v>
      </c>
      <c r="G1281" s="89">
        <v>2</v>
      </c>
      <c r="H1281" t="s">
        <v>19630</v>
      </c>
      <c r="I1281" s="89"/>
    </row>
    <row r="1282" x14ac:dyDescent="0.3">
      <c r="A1282" t="s">
        <v>5172</v>
      </c>
      <c r="B1282" t="s">
        <v>19483</v>
      </c>
      <c r="C1282" t="s">
        <v>19616</v>
      </c>
      <c r="D1282" t="s">
        <v>19623</v>
      </c>
      <c r="E1282" s="89">
        <v>0.74003703066617321</v>
      </c>
      <c r="F1282" s="89">
        <v>704537</v>
      </c>
      <c r="G1282" s="89">
        <v>2</v>
      </c>
      <c r="H1282" t="s">
        <v>19630</v>
      </c>
      <c r="I1282" s="89"/>
    </row>
    <row r="1283" x14ac:dyDescent="0.3">
      <c r="A1283" t="s">
        <v>5173</v>
      </c>
      <c r="B1283" t="s">
        <v>19483</v>
      </c>
      <c r="C1283" t="s">
        <v>19616</v>
      </c>
      <c r="D1283" t="s">
        <v>19624</v>
      </c>
      <c r="E1283" s="89">
        <v>1.6279379137159189</v>
      </c>
      <c r="F1283" s="89">
        <v>704537</v>
      </c>
      <c r="G1283" s="89">
        <v>2</v>
      </c>
      <c r="H1283" t="s">
        <v>19630</v>
      </c>
      <c r="I1283" s="89"/>
    </row>
    <row r="1284" x14ac:dyDescent="0.3">
      <c r="A1284" t="s">
        <v>5174</v>
      </c>
      <c r="B1284" t="s">
        <v>19483</v>
      </c>
      <c r="C1284" t="s">
        <v>19617</v>
      </c>
      <c r="D1284" t="s">
        <v>19614</v>
      </c>
      <c r="E1284" s="89">
        <v>0.99619322843417624</v>
      </c>
      <c r="F1284" s="89">
        <v>704537</v>
      </c>
      <c r="G1284" s="89">
        <v>2</v>
      </c>
      <c r="H1284" t="s">
        <v>19630</v>
      </c>
      <c r="I1284" s="89"/>
    </row>
    <row r="1285" x14ac:dyDescent="0.3">
      <c r="A1285" t="s">
        <v>5175</v>
      </c>
      <c r="B1285" t="s">
        <v>19483</v>
      </c>
      <c r="C1285" t="s">
        <v>19617</v>
      </c>
      <c r="D1285" t="s">
        <v>19615</v>
      </c>
      <c r="E1285" s="89">
        <v>1.0004752333357181</v>
      </c>
      <c r="F1285" s="89">
        <v>704537</v>
      </c>
      <c r="G1285" s="89">
        <v>2</v>
      </c>
      <c r="H1285" t="s">
        <v>19630</v>
      </c>
      <c r="I1285" s="89"/>
    </row>
    <row r="1286" x14ac:dyDescent="0.3">
      <c r="A1286" t="s">
        <v>5176</v>
      </c>
      <c r="B1286" t="s">
        <v>19483</v>
      </c>
      <c r="C1286" t="s">
        <v>19617</v>
      </c>
      <c r="D1286" t="s">
        <v>19616</v>
      </c>
      <c r="E1286" s="89">
        <v>0.99619322843417624</v>
      </c>
      <c r="F1286" s="89">
        <v>704537</v>
      </c>
      <c r="G1286" s="89">
        <v>2</v>
      </c>
      <c r="H1286" t="s">
        <v>19630</v>
      </c>
      <c r="I1286" s="89"/>
    </row>
    <row r="1287" x14ac:dyDescent="0.3">
      <c r="A1287" t="s">
        <v>5177</v>
      </c>
      <c r="B1287" t="s">
        <v>19483</v>
      </c>
      <c r="C1287" t="s">
        <v>19617</v>
      </c>
      <c r="D1287" t="s">
        <v>19617</v>
      </c>
      <c r="E1287" s="89">
        <v>1</v>
      </c>
      <c r="F1287" s="89">
        <v>704537</v>
      </c>
      <c r="G1287" s="89">
        <v>2</v>
      </c>
      <c r="H1287" t="s">
        <v>19630</v>
      </c>
      <c r="I1287" s="89"/>
    </row>
    <row r="1288" x14ac:dyDescent="0.3">
      <c r="A1288" t="s">
        <v>5178</v>
      </c>
      <c r="B1288" t="s">
        <v>19483</v>
      </c>
      <c r="C1288" t="s">
        <v>19617</v>
      </c>
      <c r="D1288" t="s">
        <v>19618</v>
      </c>
      <c r="E1288" s="89">
        <v>0.92278901388370593</v>
      </c>
      <c r="F1288" s="89">
        <v>704537</v>
      </c>
      <c r="G1288" s="89">
        <v>2</v>
      </c>
      <c r="H1288" t="s">
        <v>19630</v>
      </c>
      <c r="I1288" s="89"/>
    </row>
    <row r="1289" x14ac:dyDescent="0.3">
      <c r="A1289" t="s">
        <v>5179</v>
      </c>
      <c r="B1289" t="s">
        <v>19483</v>
      </c>
      <c r="C1289" t="s">
        <v>19617</v>
      </c>
      <c r="D1289" t="s">
        <v>19619</v>
      </c>
      <c r="E1289" s="89">
        <v>0.89741930890726052</v>
      </c>
      <c r="F1289" s="89">
        <v>704537</v>
      </c>
      <c r="G1289" s="89">
        <v>2</v>
      </c>
      <c r="H1289" t="s">
        <v>19630</v>
      </c>
      <c r="I1289" s="89"/>
    </row>
    <row r="1290" x14ac:dyDescent="0.3">
      <c r="A1290" t="s">
        <v>5180</v>
      </c>
      <c r="B1290" t="s">
        <v>19483</v>
      </c>
      <c r="C1290" t="s">
        <v>19617</v>
      </c>
      <c r="D1290" t="s">
        <v>19620</v>
      </c>
      <c r="E1290" s="89">
        <v>0.86442198706412054</v>
      </c>
      <c r="F1290" s="89">
        <v>704537</v>
      </c>
      <c r="G1290" s="89">
        <v>2</v>
      </c>
      <c r="H1290" t="s">
        <v>19630</v>
      </c>
      <c r="I1290" s="89"/>
    </row>
    <row r="1291" x14ac:dyDescent="0.3">
      <c r="A1291" t="s">
        <v>5181</v>
      </c>
      <c r="B1291" t="s">
        <v>19483</v>
      </c>
      <c r="C1291" t="s">
        <v>19617</v>
      </c>
      <c r="D1291" t="s">
        <v>19621</v>
      </c>
      <c r="E1291" s="89">
        <v>0.45960576199733078</v>
      </c>
      <c r="F1291" s="89">
        <v>704537</v>
      </c>
      <c r="G1291" s="89">
        <v>2</v>
      </c>
      <c r="H1291" t="s">
        <v>19630</v>
      </c>
      <c r="I1291" s="89"/>
    </row>
    <row r="1292" x14ac:dyDescent="0.3">
      <c r="A1292" t="s">
        <v>5182</v>
      </c>
      <c r="B1292" t="s">
        <v>19483</v>
      </c>
      <c r="C1292" t="s">
        <v>19617</v>
      </c>
      <c r="D1292" t="s">
        <v>19622</v>
      </c>
      <c r="E1292" s="89">
        <v>0.90980028119149259</v>
      </c>
      <c r="F1292" s="89">
        <v>704537</v>
      </c>
      <c r="G1292" s="89">
        <v>2</v>
      </c>
      <c r="H1292" t="s">
        <v>19630</v>
      </c>
      <c r="I1292" s="89"/>
    </row>
    <row r="1293" x14ac:dyDescent="0.3">
      <c r="A1293" t="s">
        <v>5183</v>
      </c>
      <c r="B1293" t="s">
        <v>19483</v>
      </c>
      <c r="C1293" t="s">
        <v>19617</v>
      </c>
      <c r="D1293" t="s">
        <v>19623</v>
      </c>
      <c r="E1293" s="89">
        <v>0.73714796939677041</v>
      </c>
      <c r="F1293" s="89">
        <v>704537</v>
      </c>
      <c r="G1293" s="89">
        <v>2</v>
      </c>
      <c r="H1293" t="s">
        <v>19630</v>
      </c>
      <c r="I1293" s="89"/>
    </row>
    <row r="1294" x14ac:dyDescent="0.3">
      <c r="A1294" t="s">
        <v>5184</v>
      </c>
      <c r="B1294" t="s">
        <v>19483</v>
      </c>
      <c r="C1294" t="s">
        <v>19617</v>
      </c>
      <c r="D1294" t="s">
        <v>19624</v>
      </c>
      <c r="E1294" s="89">
        <v>1.6212842446576099</v>
      </c>
      <c r="F1294" s="89">
        <v>704537</v>
      </c>
      <c r="G1294" s="89">
        <v>2</v>
      </c>
      <c r="H1294" t="s">
        <v>19630</v>
      </c>
      <c r="I1294" s="89"/>
    </row>
    <row r="1295" x14ac:dyDescent="0.3">
      <c r="A1295" t="s">
        <v>5185</v>
      </c>
      <c r="B1295" t="s">
        <v>19483</v>
      </c>
      <c r="C1295" t="s">
        <v>19618</v>
      </c>
      <c r="D1295" t="s">
        <v>19614</v>
      </c>
      <c r="E1295" s="89">
        <v>1.0986086396091821</v>
      </c>
      <c r="F1295" s="89">
        <v>704537</v>
      </c>
      <c r="G1295" s="89">
        <v>2</v>
      </c>
      <c r="H1295" t="s">
        <v>19630</v>
      </c>
      <c r="I1295" s="89"/>
    </row>
    <row r="1296" x14ac:dyDescent="0.3">
      <c r="A1296" t="s">
        <v>5186</v>
      </c>
      <c r="B1296" t="s">
        <v>19483</v>
      </c>
      <c r="C1296" t="s">
        <v>19618</v>
      </c>
      <c r="D1296" t="s">
        <v>19615</v>
      </c>
      <c r="E1296" s="89">
        <v>1.1030852273117959</v>
      </c>
      <c r="F1296" s="89">
        <v>704537</v>
      </c>
      <c r="G1296" s="89">
        <v>2</v>
      </c>
      <c r="H1296" t="s">
        <v>19630</v>
      </c>
      <c r="I1296" s="89"/>
    </row>
    <row r="1297" x14ac:dyDescent="0.3">
      <c r="A1297" t="s">
        <v>5187</v>
      </c>
      <c r="B1297" t="s">
        <v>19483</v>
      </c>
      <c r="C1297" t="s">
        <v>19618</v>
      </c>
      <c r="D1297" t="s">
        <v>19616</v>
      </c>
      <c r="E1297" s="89">
        <v>1.0986086396091821</v>
      </c>
      <c r="F1297" s="89">
        <v>704537</v>
      </c>
      <c r="G1297" s="89">
        <v>2</v>
      </c>
      <c r="H1297" t="s">
        <v>19630</v>
      </c>
      <c r="I1297" s="89"/>
    </row>
    <row r="1298" x14ac:dyDescent="0.3">
      <c r="A1298" t="s">
        <v>5188</v>
      </c>
      <c r="B1298" t="s">
        <v>19483</v>
      </c>
      <c r="C1298" t="s">
        <v>19618</v>
      </c>
      <c r="D1298" t="s">
        <v>19617</v>
      </c>
      <c r="E1298" s="89">
        <v>1.1025907913650561</v>
      </c>
      <c r="F1298" s="89">
        <v>704537</v>
      </c>
      <c r="G1298" s="89">
        <v>2</v>
      </c>
      <c r="H1298" t="s">
        <v>19630</v>
      </c>
      <c r="I1298" s="89"/>
    </row>
    <row r="1299" x14ac:dyDescent="0.3">
      <c r="A1299" t="s">
        <v>5189</v>
      </c>
      <c r="B1299" t="s">
        <v>19483</v>
      </c>
      <c r="C1299" t="s">
        <v>19618</v>
      </c>
      <c r="D1299" t="s">
        <v>19618</v>
      </c>
      <c r="E1299" s="89">
        <v>1</v>
      </c>
      <c r="F1299" s="89">
        <v>704537</v>
      </c>
      <c r="G1299" s="89">
        <v>2</v>
      </c>
      <c r="H1299" t="s">
        <v>19630</v>
      </c>
      <c r="I1299" s="89"/>
    </row>
    <row r="1300" x14ac:dyDescent="0.3">
      <c r="A1300" t="s">
        <v>5190</v>
      </c>
      <c r="B1300" t="s">
        <v>19483</v>
      </c>
      <c r="C1300" t="s">
        <v>19618</v>
      </c>
      <c r="D1300" t="s">
        <v>19619</v>
      </c>
      <c r="E1300" s="89">
        <v>0.97245362678386515</v>
      </c>
      <c r="F1300" s="89">
        <v>704537</v>
      </c>
      <c r="G1300" s="89">
        <v>2</v>
      </c>
      <c r="H1300" t="s">
        <v>19630</v>
      </c>
      <c r="I1300" s="89"/>
    </row>
    <row r="1301" x14ac:dyDescent="0.3">
      <c r="A1301" t="s">
        <v>5191</v>
      </c>
      <c r="B1301" t="s">
        <v>19483</v>
      </c>
      <c r="C1301" t="s">
        <v>19618</v>
      </c>
      <c r="D1301" t="s">
        <v>19620</v>
      </c>
      <c r="E1301" s="89">
        <v>0.93681387853752451</v>
      </c>
      <c r="F1301" s="89">
        <v>704537</v>
      </c>
      <c r="G1301" s="89">
        <v>2</v>
      </c>
      <c r="H1301" t="s">
        <v>19630</v>
      </c>
      <c r="I1301" s="89"/>
    </row>
    <row r="1302" x14ac:dyDescent="0.3">
      <c r="A1302" t="s">
        <v>5192</v>
      </c>
      <c r="B1302" t="s">
        <v>19483</v>
      </c>
      <c r="C1302" t="s">
        <v>19618</v>
      </c>
      <c r="D1302" t="s">
        <v>19621</v>
      </c>
      <c r="E1302" s="89">
        <v>0.50110524582296068</v>
      </c>
      <c r="F1302" s="89">
        <v>704537</v>
      </c>
      <c r="G1302" s="89">
        <v>2</v>
      </c>
      <c r="H1302" t="s">
        <v>19630</v>
      </c>
      <c r="I1302" s="89"/>
    </row>
    <row r="1303" x14ac:dyDescent="0.3">
      <c r="A1303" t="s">
        <v>5193</v>
      </c>
      <c r="B1303" t="s">
        <v>19483</v>
      </c>
      <c r="C1303" t="s">
        <v>19618</v>
      </c>
      <c r="D1303" t="s">
        <v>19622</v>
      </c>
      <c r="E1303" s="89">
        <v>0.98666258080881497</v>
      </c>
      <c r="F1303" s="89">
        <v>704537</v>
      </c>
      <c r="G1303" s="89">
        <v>2</v>
      </c>
      <c r="H1303" t="s">
        <v>19630</v>
      </c>
      <c r="I1303" s="89"/>
    </row>
    <row r="1304" x14ac:dyDescent="0.3">
      <c r="A1304" t="s">
        <v>5194</v>
      </c>
      <c r="B1304" t="s">
        <v>19483</v>
      </c>
      <c r="C1304" t="s">
        <v>19618</v>
      </c>
      <c r="D1304" t="s">
        <v>19623</v>
      </c>
      <c r="E1304" s="89">
        <v>0.81278429710456757</v>
      </c>
      <c r="F1304" s="89">
        <v>704537</v>
      </c>
      <c r="G1304" s="89">
        <v>2</v>
      </c>
      <c r="H1304" t="s">
        <v>19630</v>
      </c>
      <c r="I1304" s="89"/>
    </row>
    <row r="1305" x14ac:dyDescent="0.3">
      <c r="A1305" t="s">
        <v>5195</v>
      </c>
      <c r="B1305" t="s">
        <v>19483</v>
      </c>
      <c r="C1305" t="s">
        <v>19618</v>
      </c>
      <c r="D1305" t="s">
        <v>19624</v>
      </c>
      <c r="E1305" s="89">
        <v>1.7844876491510311</v>
      </c>
      <c r="F1305" s="89">
        <v>704537</v>
      </c>
      <c r="G1305" s="89">
        <v>2</v>
      </c>
      <c r="H1305" t="s">
        <v>19630</v>
      </c>
      <c r="I1305" s="89"/>
    </row>
    <row r="1306" x14ac:dyDescent="0.3">
      <c r="A1306" t="s">
        <v>5196</v>
      </c>
      <c r="B1306" t="s">
        <v>19483</v>
      </c>
      <c r="C1306" t="s">
        <v>19619</v>
      </c>
      <c r="D1306" t="s">
        <v>19614</v>
      </c>
      <c r="E1306" s="89">
        <v>1.133054075254851</v>
      </c>
      <c r="F1306" s="89">
        <v>704537</v>
      </c>
      <c r="G1306" s="89">
        <v>2</v>
      </c>
      <c r="H1306" t="s">
        <v>19630</v>
      </c>
      <c r="I1306" s="89"/>
    </row>
    <row r="1307" x14ac:dyDescent="0.3">
      <c r="A1307" t="s">
        <v>5197</v>
      </c>
      <c r="B1307" t="s">
        <v>19483</v>
      </c>
      <c r="C1307" t="s">
        <v>19619</v>
      </c>
      <c r="D1307" t="s">
        <v>19615</v>
      </c>
      <c r="E1307" s="89">
        <v>1.1375879787783401</v>
      </c>
      <c r="F1307" s="89">
        <v>704537</v>
      </c>
      <c r="G1307" s="89">
        <v>2</v>
      </c>
      <c r="H1307" t="s">
        <v>19630</v>
      </c>
      <c r="I1307" s="89"/>
    </row>
    <row r="1308" x14ac:dyDescent="0.3">
      <c r="A1308" t="s">
        <v>5198</v>
      </c>
      <c r="B1308" t="s">
        <v>19483</v>
      </c>
      <c r="C1308" t="s">
        <v>19619</v>
      </c>
      <c r="D1308" t="s">
        <v>19616</v>
      </c>
      <c r="E1308" s="89">
        <v>1.133054075254851</v>
      </c>
      <c r="F1308" s="89">
        <v>704537</v>
      </c>
      <c r="G1308" s="89">
        <v>2</v>
      </c>
      <c r="H1308" t="s">
        <v>19630</v>
      </c>
      <c r="I1308" s="89"/>
    </row>
    <row r="1309" x14ac:dyDescent="0.3">
      <c r="A1309" t="s">
        <v>5199</v>
      </c>
      <c r="B1309" t="s">
        <v>19483</v>
      </c>
      <c r="C1309" t="s">
        <v>19619</v>
      </c>
      <c r="D1309" t="s">
        <v>19617</v>
      </c>
      <c r="E1309" s="89">
        <v>1.1370749213906719</v>
      </c>
      <c r="F1309" s="89">
        <v>704537</v>
      </c>
      <c r="G1309" s="89">
        <v>2</v>
      </c>
      <c r="H1309" t="s">
        <v>19630</v>
      </c>
      <c r="I1309" s="89"/>
    </row>
    <row r="1310" x14ac:dyDescent="0.3">
      <c r="A1310" t="s">
        <v>5200</v>
      </c>
      <c r="B1310" t="s">
        <v>19483</v>
      </c>
      <c r="C1310" t="s">
        <v>19619</v>
      </c>
      <c r="D1310" t="s">
        <v>19618</v>
      </c>
      <c r="E1310" s="89">
        <v>1.030677891099703</v>
      </c>
      <c r="F1310" s="89">
        <v>704537</v>
      </c>
      <c r="G1310" s="89">
        <v>2</v>
      </c>
      <c r="H1310" t="s">
        <v>19630</v>
      </c>
      <c r="I1310" s="89"/>
    </row>
    <row r="1311" x14ac:dyDescent="0.3">
      <c r="A1311" t="s">
        <v>5201</v>
      </c>
      <c r="B1311" t="s">
        <v>19483</v>
      </c>
      <c r="C1311" t="s">
        <v>19619</v>
      </c>
      <c r="D1311" t="s">
        <v>19619</v>
      </c>
      <c r="E1311" s="89">
        <v>1</v>
      </c>
      <c r="F1311" s="89">
        <v>704537</v>
      </c>
      <c r="G1311" s="89">
        <v>2</v>
      </c>
      <c r="H1311" t="s">
        <v>19630</v>
      </c>
      <c r="I1311" s="89"/>
    </row>
    <row r="1312" x14ac:dyDescent="0.3">
      <c r="A1312" t="s">
        <v>5202</v>
      </c>
      <c r="B1312" t="s">
        <v>19483</v>
      </c>
      <c r="C1312" t="s">
        <v>19619</v>
      </c>
      <c r="D1312" t="s">
        <v>19620</v>
      </c>
      <c r="E1312" s="89">
        <v>0.96393827030984081</v>
      </c>
      <c r="F1312" s="89">
        <v>704537</v>
      </c>
      <c r="G1312" s="89">
        <v>2</v>
      </c>
      <c r="H1312" t="s">
        <v>19630</v>
      </c>
      <c r="I1312" s="89"/>
    </row>
    <row r="1313" x14ac:dyDescent="0.3">
      <c r="A1313" t="s">
        <v>5203</v>
      </c>
      <c r="B1313" t="s">
        <v>19483</v>
      </c>
      <c r="C1313" t="s">
        <v>19619</v>
      </c>
      <c r="D1313" t="s">
        <v>19621</v>
      </c>
      <c r="E1313" s="89">
        <v>0.52002011326167885</v>
      </c>
      <c r="F1313" s="89">
        <v>704537</v>
      </c>
      <c r="G1313" s="89">
        <v>2</v>
      </c>
      <c r="H1313" t="s">
        <v>19630</v>
      </c>
      <c r="I1313" s="89"/>
    </row>
    <row r="1314" x14ac:dyDescent="0.3">
      <c r="A1314" t="s">
        <v>5204</v>
      </c>
      <c r="B1314" t="s">
        <v>19483</v>
      </c>
      <c r="C1314" t="s">
        <v>19619</v>
      </c>
      <c r="D1314" t="s">
        <v>19622</v>
      </c>
      <c r="E1314" s="89">
        <v>1.016710023239634</v>
      </c>
      <c r="F1314" s="89">
        <v>704537</v>
      </c>
      <c r="G1314" s="89">
        <v>2</v>
      </c>
      <c r="H1314" t="s">
        <v>19630</v>
      </c>
      <c r="I1314" s="89"/>
    </row>
    <row r="1315" x14ac:dyDescent="0.3">
      <c r="A1315" t="s">
        <v>5205</v>
      </c>
      <c r="B1315" t="s">
        <v>19483</v>
      </c>
      <c r="C1315" t="s">
        <v>19619</v>
      </c>
      <c r="D1315" t="s">
        <v>19623</v>
      </c>
      <c r="E1315" s="89">
        <v>0.83784633725053681</v>
      </c>
      <c r="F1315" s="89">
        <v>704537</v>
      </c>
      <c r="G1315" s="89">
        <v>2</v>
      </c>
      <c r="H1315" t="s">
        <v>19630</v>
      </c>
      <c r="I1315" s="89"/>
    </row>
    <row r="1316" x14ac:dyDescent="0.3">
      <c r="A1316" t="s">
        <v>5206</v>
      </c>
      <c r="B1316" t="s">
        <v>19483</v>
      </c>
      <c r="C1316" t="s">
        <v>19619</v>
      </c>
      <c r="D1316" t="s">
        <v>19624</v>
      </c>
      <c r="E1316" s="89">
        <v>1.839386980888492</v>
      </c>
      <c r="F1316" s="89">
        <v>704537</v>
      </c>
      <c r="G1316" s="89">
        <v>2</v>
      </c>
      <c r="H1316" t="s">
        <v>19630</v>
      </c>
      <c r="I1316" s="89"/>
    </row>
    <row r="1317" x14ac:dyDescent="0.3">
      <c r="A1317" t="s">
        <v>5207</v>
      </c>
      <c r="B1317" t="s">
        <v>19483</v>
      </c>
      <c r="C1317" t="s">
        <v>19620</v>
      </c>
      <c r="D1317" t="s">
        <v>19614</v>
      </c>
      <c r="E1317" s="89">
        <v>1.1748872703121891</v>
      </c>
      <c r="F1317" s="89">
        <v>704537</v>
      </c>
      <c r="G1317" s="89">
        <v>2</v>
      </c>
      <c r="H1317" t="s">
        <v>19630</v>
      </c>
      <c r="I1317" s="89"/>
    </row>
    <row r="1318" x14ac:dyDescent="0.3">
      <c r="A1318" t="s">
        <v>5208</v>
      </c>
      <c r="B1318" t="s">
        <v>19483</v>
      </c>
      <c r="C1318" t="s">
        <v>19620</v>
      </c>
      <c r="D1318" t="s">
        <v>19615</v>
      </c>
      <c r="E1318" s="89">
        <v>1.179616421392266</v>
      </c>
      <c r="F1318" s="89">
        <v>704537</v>
      </c>
      <c r="G1318" s="89">
        <v>2</v>
      </c>
      <c r="H1318" t="s">
        <v>19630</v>
      </c>
      <c r="I1318" s="89"/>
    </row>
    <row r="1319" x14ac:dyDescent="0.3">
      <c r="A1319" t="s">
        <v>5209</v>
      </c>
      <c r="B1319" t="s">
        <v>19483</v>
      </c>
      <c r="C1319" t="s">
        <v>19620</v>
      </c>
      <c r="D1319" t="s">
        <v>19616</v>
      </c>
      <c r="E1319" s="89">
        <v>1.1748872703121891</v>
      </c>
      <c r="F1319" s="89">
        <v>704537</v>
      </c>
      <c r="G1319" s="89">
        <v>2</v>
      </c>
      <c r="H1319" t="s">
        <v>19630</v>
      </c>
      <c r="I1319" s="89"/>
    </row>
    <row r="1320" x14ac:dyDescent="0.3">
      <c r="A1320" t="s">
        <v>5210</v>
      </c>
      <c r="B1320" t="s">
        <v>19483</v>
      </c>
      <c r="C1320" t="s">
        <v>19620</v>
      </c>
      <c r="D1320" t="s">
        <v>19617</v>
      </c>
      <c r="E1320" s="89">
        <v>1.1790826440738871</v>
      </c>
      <c r="F1320" s="89">
        <v>704537</v>
      </c>
      <c r="G1320" s="89">
        <v>2</v>
      </c>
      <c r="H1320" t="s">
        <v>19630</v>
      </c>
      <c r="I1320" s="89"/>
    </row>
    <row r="1321" x14ac:dyDescent="0.3">
      <c r="A1321" t="s">
        <v>5211</v>
      </c>
      <c r="B1321" t="s">
        <v>19483</v>
      </c>
      <c r="C1321" t="s">
        <v>19620</v>
      </c>
      <c r="D1321" t="s">
        <v>19618</v>
      </c>
      <c r="E1321" s="89">
        <v>1.0690469224002619</v>
      </c>
      <c r="F1321" s="89">
        <v>704537</v>
      </c>
      <c r="G1321" s="89">
        <v>2</v>
      </c>
      <c r="H1321" t="s">
        <v>19630</v>
      </c>
      <c r="I1321" s="89"/>
    </row>
    <row r="1322" x14ac:dyDescent="0.3">
      <c r="A1322" t="s">
        <v>5212</v>
      </c>
      <c r="B1322" t="s">
        <v>19483</v>
      </c>
      <c r="C1322" t="s">
        <v>19620</v>
      </c>
      <c r="D1322" t="s">
        <v>19619</v>
      </c>
      <c r="E1322" s="89">
        <v>1.0378761049850791</v>
      </c>
      <c r="F1322" s="89">
        <v>704537</v>
      </c>
      <c r="G1322" s="89">
        <v>2</v>
      </c>
      <c r="H1322" t="s">
        <v>19630</v>
      </c>
      <c r="I1322" s="89"/>
    </row>
    <row r="1323" x14ac:dyDescent="0.3">
      <c r="A1323" t="s">
        <v>5213</v>
      </c>
      <c r="B1323" t="s">
        <v>19483</v>
      </c>
      <c r="C1323" t="s">
        <v>19620</v>
      </c>
      <c r="D1323" t="s">
        <v>19620</v>
      </c>
      <c r="E1323" s="89">
        <v>1</v>
      </c>
      <c r="F1323" s="89">
        <v>704537</v>
      </c>
      <c r="G1323" s="89">
        <v>2</v>
      </c>
      <c r="H1323" t="s">
        <v>19630</v>
      </c>
      <c r="I1323" s="89"/>
    </row>
    <row r="1324" x14ac:dyDescent="0.3">
      <c r="A1324" t="s">
        <v>5214</v>
      </c>
      <c r="B1324" t="s">
        <v>19483</v>
      </c>
      <c r="C1324" t="s">
        <v>19620</v>
      </c>
      <c r="D1324" t="s">
        <v>19621</v>
      </c>
      <c r="E1324" s="89">
        <v>0.53815589372804085</v>
      </c>
      <c r="F1324" s="89">
        <v>704537</v>
      </c>
      <c r="G1324" s="89">
        <v>2</v>
      </c>
      <c r="H1324" t="s">
        <v>19630</v>
      </c>
      <c r="I1324" s="89"/>
    </row>
    <row r="1325" x14ac:dyDescent="0.3">
      <c r="A1325" t="s">
        <v>5215</v>
      </c>
      <c r="B1325" t="s">
        <v>19483</v>
      </c>
      <c r="C1325" t="s">
        <v>19620</v>
      </c>
      <c r="D1325" t="s">
        <v>19622</v>
      </c>
      <c r="E1325" s="89">
        <v>1.0545711507939941</v>
      </c>
      <c r="F1325" s="89">
        <v>704537</v>
      </c>
      <c r="G1325" s="89">
        <v>2</v>
      </c>
      <c r="H1325" t="s">
        <v>19630</v>
      </c>
      <c r="I1325" s="89"/>
    </row>
    <row r="1326" x14ac:dyDescent="0.3">
      <c r="A1326" t="s">
        <v>5216</v>
      </c>
      <c r="B1326" t="s">
        <v>19483</v>
      </c>
      <c r="C1326" t="s">
        <v>19620</v>
      </c>
      <c r="D1326" t="s">
        <v>19623</v>
      </c>
      <c r="E1326" s="89">
        <v>0.86859772619279996</v>
      </c>
      <c r="F1326" s="89">
        <v>704537</v>
      </c>
      <c r="G1326" s="89">
        <v>2</v>
      </c>
      <c r="H1326" t="s">
        <v>19630</v>
      </c>
      <c r="I1326" s="89"/>
    </row>
    <row r="1327" x14ac:dyDescent="0.3">
      <c r="A1327" t="s">
        <v>5217</v>
      </c>
      <c r="B1327" t="s">
        <v>19483</v>
      </c>
      <c r="C1327" t="s">
        <v>19620</v>
      </c>
      <c r="D1327" t="s">
        <v>19624</v>
      </c>
      <c r="E1327" s="89">
        <v>1.9071380325825491</v>
      </c>
      <c r="F1327" s="89">
        <v>704537</v>
      </c>
      <c r="G1327" s="89">
        <v>2</v>
      </c>
      <c r="H1327" t="s">
        <v>19630</v>
      </c>
      <c r="I1327" s="89"/>
    </row>
    <row r="1328" x14ac:dyDescent="0.3">
      <c r="A1328" t="s">
        <v>5218</v>
      </c>
      <c r="B1328" t="s">
        <v>19483</v>
      </c>
      <c r="C1328" t="s">
        <v>19621</v>
      </c>
      <c r="D1328" t="s">
        <v>19614</v>
      </c>
      <c r="E1328" s="89">
        <v>2.606167364544242</v>
      </c>
      <c r="F1328" s="89">
        <v>704537</v>
      </c>
      <c r="G1328" s="89">
        <v>2</v>
      </c>
      <c r="H1328" t="s">
        <v>19630</v>
      </c>
      <c r="I1328" s="89"/>
    </row>
    <row r="1329" x14ac:dyDescent="0.3">
      <c r="A1329" t="s">
        <v>5219</v>
      </c>
      <c r="B1329" t="s">
        <v>19483</v>
      </c>
      <c r="C1329" t="s">
        <v>19621</v>
      </c>
      <c r="D1329" t="s">
        <v>19615</v>
      </c>
      <c r="E1329" s="89">
        <v>2.6190519638357541</v>
      </c>
      <c r="F1329" s="89">
        <v>704537</v>
      </c>
      <c r="G1329" s="89">
        <v>2</v>
      </c>
      <c r="H1329" t="s">
        <v>19630</v>
      </c>
      <c r="I1329" s="89"/>
    </row>
    <row r="1330" x14ac:dyDescent="0.3">
      <c r="A1330" t="s">
        <v>5220</v>
      </c>
      <c r="B1330" t="s">
        <v>19483</v>
      </c>
      <c r="C1330" t="s">
        <v>19621</v>
      </c>
      <c r="D1330" t="s">
        <v>19616</v>
      </c>
      <c r="E1330" s="89">
        <v>2.606167364544242</v>
      </c>
      <c r="F1330" s="89">
        <v>704537</v>
      </c>
      <c r="G1330" s="89">
        <v>2</v>
      </c>
      <c r="H1330" t="s">
        <v>19630</v>
      </c>
      <c r="I1330" s="89"/>
    </row>
    <row r="1331" x14ac:dyDescent="0.3">
      <c r="A1331" t="s">
        <v>5221</v>
      </c>
      <c r="B1331" t="s">
        <v>19483</v>
      </c>
      <c r="C1331" t="s">
        <v>19621</v>
      </c>
      <c r="D1331" t="s">
        <v>19617</v>
      </c>
      <c r="E1331" s="89">
        <v>2.6179287420609478</v>
      </c>
      <c r="F1331" s="89">
        <v>704537</v>
      </c>
      <c r="G1331" s="89">
        <v>2</v>
      </c>
      <c r="H1331" t="s">
        <v>19630</v>
      </c>
      <c r="I1331" s="89"/>
    </row>
    <row r="1332" x14ac:dyDescent="0.3">
      <c r="A1332" t="s">
        <v>5222</v>
      </c>
      <c r="B1332" t="s">
        <v>19483</v>
      </c>
      <c r="C1332" t="s">
        <v>19621</v>
      </c>
      <c r="D1332" t="s">
        <v>19618</v>
      </c>
      <c r="E1332" s="89">
        <v>2.4021978554506989</v>
      </c>
      <c r="F1332" s="89">
        <v>704537</v>
      </c>
      <c r="G1332" s="89">
        <v>2</v>
      </c>
      <c r="H1332" t="s">
        <v>19630</v>
      </c>
      <c r="I1332" s="89"/>
    </row>
    <row r="1333" x14ac:dyDescent="0.3">
      <c r="A1333" t="s">
        <v>5223</v>
      </c>
      <c r="B1333" t="s">
        <v>19483</v>
      </c>
      <c r="C1333" t="s">
        <v>19621</v>
      </c>
      <c r="D1333" t="s">
        <v>19619</v>
      </c>
      <c r="E1333" s="89">
        <v>2.3499064040380349</v>
      </c>
      <c r="F1333" s="89">
        <v>704537</v>
      </c>
      <c r="G1333" s="89">
        <v>2</v>
      </c>
      <c r="H1333" t="s">
        <v>19630</v>
      </c>
      <c r="I1333" s="89"/>
    </row>
    <row r="1334" x14ac:dyDescent="0.3">
      <c r="A1334" t="s">
        <v>5224</v>
      </c>
      <c r="B1334" t="s">
        <v>19483</v>
      </c>
      <c r="C1334" t="s">
        <v>19621</v>
      </c>
      <c r="D1334" t="s">
        <v>19620</v>
      </c>
      <c r="E1334" s="89">
        <v>2.2586855861640478</v>
      </c>
      <c r="F1334" s="89">
        <v>704537</v>
      </c>
      <c r="G1334" s="89">
        <v>2</v>
      </c>
      <c r="H1334" t="s">
        <v>19630</v>
      </c>
      <c r="I1334" s="89"/>
    </row>
    <row r="1335" x14ac:dyDescent="0.3">
      <c r="A1335" t="s">
        <v>5225</v>
      </c>
      <c r="B1335" t="s">
        <v>19483</v>
      </c>
      <c r="C1335" t="s">
        <v>19621</v>
      </c>
      <c r="D1335" t="s">
        <v>19621</v>
      </c>
      <c r="E1335" s="89">
        <v>1</v>
      </c>
      <c r="F1335" s="89">
        <v>704537</v>
      </c>
      <c r="G1335" s="89">
        <v>2</v>
      </c>
      <c r="H1335" t="s">
        <v>19630</v>
      </c>
      <c r="I1335" s="89"/>
    </row>
    <row r="1336" x14ac:dyDescent="0.3">
      <c r="A1336" t="s">
        <v>5226</v>
      </c>
      <c r="B1336" t="s">
        <v>19483</v>
      </c>
      <c r="C1336" t="s">
        <v>19621</v>
      </c>
      <c r="D1336" t="s">
        <v>19622</v>
      </c>
      <c r="E1336" s="89">
        <v>2.3627922406180639</v>
      </c>
      <c r="F1336" s="89">
        <v>704537</v>
      </c>
      <c r="G1336" s="89">
        <v>2</v>
      </c>
      <c r="H1336" t="s">
        <v>19630</v>
      </c>
      <c r="I1336" s="89"/>
    </row>
    <row r="1337" x14ac:dyDescent="0.3">
      <c r="A1337" t="s">
        <v>5227</v>
      </c>
      <c r="B1337" t="s">
        <v>19483</v>
      </c>
      <c r="C1337" t="s">
        <v>19621</v>
      </c>
      <c r="D1337" t="s">
        <v>19623</v>
      </c>
      <c r="E1337" s="89">
        <v>1.8875727080089231</v>
      </c>
      <c r="F1337" s="89">
        <v>704537</v>
      </c>
      <c r="G1337" s="89">
        <v>2</v>
      </c>
      <c r="H1337" t="s">
        <v>19630</v>
      </c>
      <c r="I1337" s="89"/>
    </row>
    <row r="1338" x14ac:dyDescent="0.3">
      <c r="A1338" t="s">
        <v>5228</v>
      </c>
      <c r="B1338" t="s">
        <v>19483</v>
      </c>
      <c r="C1338" t="s">
        <v>19621</v>
      </c>
      <c r="D1338" t="s">
        <v>19624</v>
      </c>
      <c r="E1338" s="89">
        <v>4.1832769170671229</v>
      </c>
      <c r="F1338" s="89">
        <v>704537</v>
      </c>
      <c r="G1338" s="89">
        <v>2</v>
      </c>
      <c r="H1338" t="s">
        <v>19630</v>
      </c>
      <c r="I1338" s="89"/>
    </row>
    <row r="1339" x14ac:dyDescent="0.3">
      <c r="A1339" t="s">
        <v>5229</v>
      </c>
      <c r="B1339" t="s">
        <v>19483</v>
      </c>
      <c r="C1339" t="s">
        <v>19622</v>
      </c>
      <c r="D1339" t="s">
        <v>19614</v>
      </c>
      <c r="E1339" s="89">
        <v>1.1179257054521909</v>
      </c>
      <c r="F1339" s="89">
        <v>704537</v>
      </c>
      <c r="G1339" s="89">
        <v>2</v>
      </c>
      <c r="H1339" t="s">
        <v>19630</v>
      </c>
      <c r="I1339" s="89"/>
    </row>
    <row r="1340" x14ac:dyDescent="0.3">
      <c r="A1340" t="s">
        <v>5230</v>
      </c>
      <c r="B1340" t="s">
        <v>19483</v>
      </c>
      <c r="C1340" t="s">
        <v>19622</v>
      </c>
      <c r="D1340" t="s">
        <v>19615</v>
      </c>
      <c r="E1340" s="89">
        <v>1.1226867886741401</v>
      </c>
      <c r="F1340" s="89">
        <v>704537</v>
      </c>
      <c r="G1340" s="89">
        <v>2</v>
      </c>
      <c r="H1340" t="s">
        <v>19630</v>
      </c>
      <c r="I1340" s="89"/>
    </row>
    <row r="1341" x14ac:dyDescent="0.3">
      <c r="A1341" t="s">
        <v>5231</v>
      </c>
      <c r="B1341" t="s">
        <v>19483</v>
      </c>
      <c r="C1341" t="s">
        <v>19622</v>
      </c>
      <c r="D1341" t="s">
        <v>19616</v>
      </c>
      <c r="E1341" s="89">
        <v>1.1179257054521909</v>
      </c>
      <c r="F1341" s="89">
        <v>704537</v>
      </c>
      <c r="G1341" s="89">
        <v>2</v>
      </c>
      <c r="H1341" t="s">
        <v>19630</v>
      </c>
      <c r="I1341" s="89"/>
    </row>
    <row r="1342" x14ac:dyDescent="0.3">
      <c r="A1342" t="s">
        <v>5232</v>
      </c>
      <c r="B1342" t="s">
        <v>19483</v>
      </c>
      <c r="C1342" t="s">
        <v>19622</v>
      </c>
      <c r="D1342" t="s">
        <v>19617</v>
      </c>
      <c r="E1342" s="89">
        <v>1.1221778840562759</v>
      </c>
      <c r="F1342" s="89">
        <v>704537</v>
      </c>
      <c r="G1342" s="89">
        <v>2</v>
      </c>
      <c r="H1342" t="s">
        <v>19630</v>
      </c>
      <c r="I1342" s="89"/>
    </row>
    <row r="1343" x14ac:dyDescent="0.3">
      <c r="A1343" t="s">
        <v>5233</v>
      </c>
      <c r="B1343" t="s">
        <v>19483</v>
      </c>
      <c r="C1343" t="s">
        <v>19622</v>
      </c>
      <c r="D1343" t="s">
        <v>19618</v>
      </c>
      <c r="E1343" s="89">
        <v>1.0189272196442829</v>
      </c>
      <c r="F1343" s="89">
        <v>704537</v>
      </c>
      <c r="G1343" s="89">
        <v>2</v>
      </c>
      <c r="H1343" t="s">
        <v>19630</v>
      </c>
      <c r="I1343" s="89"/>
    </row>
    <row r="1344" x14ac:dyDescent="0.3">
      <c r="A1344" t="s">
        <v>5234</v>
      </c>
      <c r="B1344" t="s">
        <v>19483</v>
      </c>
      <c r="C1344" t="s">
        <v>19622</v>
      </c>
      <c r="D1344" t="s">
        <v>19619</v>
      </c>
      <c r="E1344" s="89">
        <v>0.99042667912078897</v>
      </c>
      <c r="F1344" s="89">
        <v>704537</v>
      </c>
      <c r="G1344" s="89">
        <v>2</v>
      </c>
      <c r="H1344" t="s">
        <v>19630</v>
      </c>
      <c r="I1344" s="89"/>
    </row>
    <row r="1345" x14ac:dyDescent="0.3">
      <c r="A1345" t="s">
        <v>5235</v>
      </c>
      <c r="B1345" t="s">
        <v>19483</v>
      </c>
      <c r="C1345" t="s">
        <v>19622</v>
      </c>
      <c r="D1345" t="s">
        <v>19620</v>
      </c>
      <c r="E1345" s="89">
        <v>0.95415684997564087</v>
      </c>
      <c r="F1345" s="89">
        <v>704537</v>
      </c>
      <c r="G1345" s="89">
        <v>2</v>
      </c>
      <c r="H1345" t="s">
        <v>19630</v>
      </c>
      <c r="I1345" s="89"/>
    </row>
    <row r="1346" x14ac:dyDescent="0.3">
      <c r="A1346" t="s">
        <v>5236</v>
      </c>
      <c r="B1346" t="s">
        <v>19483</v>
      </c>
      <c r="C1346" t="s">
        <v>19622</v>
      </c>
      <c r="D1346" t="s">
        <v>19621</v>
      </c>
      <c r="E1346" s="89">
        <v>0.50858042469668352</v>
      </c>
      <c r="F1346" s="89">
        <v>704537</v>
      </c>
      <c r="G1346" s="89">
        <v>2</v>
      </c>
      <c r="H1346" t="s">
        <v>19630</v>
      </c>
      <c r="I1346" s="89"/>
    </row>
    <row r="1347" x14ac:dyDescent="0.3">
      <c r="A1347" t="s">
        <v>5237</v>
      </c>
      <c r="B1347" t="s">
        <v>19483</v>
      </c>
      <c r="C1347" t="s">
        <v>19622</v>
      </c>
      <c r="D1347" t="s">
        <v>19622</v>
      </c>
      <c r="E1347" s="89">
        <v>1</v>
      </c>
      <c r="F1347" s="89">
        <v>704537</v>
      </c>
      <c r="G1347" s="89">
        <v>2</v>
      </c>
      <c r="H1347" t="s">
        <v>19630</v>
      </c>
      <c r="I1347" s="89"/>
    </row>
    <row r="1348" x14ac:dyDescent="0.3">
      <c r="A1348" t="s">
        <v>5238</v>
      </c>
      <c r="B1348" t="s">
        <v>19483</v>
      </c>
      <c r="C1348" t="s">
        <v>19622</v>
      </c>
      <c r="D1348" t="s">
        <v>19623</v>
      </c>
      <c r="E1348" s="89">
        <v>0.82622954471697718</v>
      </c>
      <c r="F1348" s="89">
        <v>704537</v>
      </c>
      <c r="G1348" s="89">
        <v>2</v>
      </c>
      <c r="H1348" t="s">
        <v>19630</v>
      </c>
      <c r="I1348" s="89"/>
    </row>
    <row r="1349" x14ac:dyDescent="0.3">
      <c r="A1349" t="s">
        <v>5239</v>
      </c>
      <c r="B1349" t="s">
        <v>19483</v>
      </c>
      <c r="C1349" t="s">
        <v>19622</v>
      </c>
      <c r="D1349" t="s">
        <v>19624</v>
      </c>
      <c r="E1349" s="89">
        <v>1.814554157053865</v>
      </c>
      <c r="F1349" s="89">
        <v>704537</v>
      </c>
      <c r="G1349" s="89">
        <v>2</v>
      </c>
      <c r="H1349" t="s">
        <v>19630</v>
      </c>
      <c r="I1349" s="89"/>
    </row>
    <row r="1350" x14ac:dyDescent="0.3">
      <c r="A1350" t="s">
        <v>4998</v>
      </c>
      <c r="B1350" t="s">
        <v>19483</v>
      </c>
      <c r="C1350" t="s">
        <v>19510</v>
      </c>
      <c r="D1350" t="s">
        <v>19614</v>
      </c>
      <c r="E1350" s="89">
        <v>3.5083150772041473E-2</v>
      </c>
      <c r="F1350" s="89">
        <v>704537</v>
      </c>
      <c r="G1350" s="89">
        <v>2</v>
      </c>
      <c r="H1350" t="s">
        <v>19630</v>
      </c>
      <c r="I1350" s="89"/>
    </row>
    <row r="1351" x14ac:dyDescent="0.3">
      <c r="A1351" t="s">
        <v>4999</v>
      </c>
      <c r="B1351" t="s">
        <v>19483</v>
      </c>
      <c r="C1351" t="s">
        <v>19510</v>
      </c>
      <c r="D1351" t="s">
        <v>19615</v>
      </c>
      <c r="E1351" s="89">
        <v>3.525930916351451E-2</v>
      </c>
      <c r="F1351" s="89">
        <v>704537</v>
      </c>
      <c r="G1351" s="89">
        <v>2</v>
      </c>
      <c r="H1351" t="s">
        <v>19630</v>
      </c>
      <c r="I1351" s="89"/>
    </row>
    <row r="1352" x14ac:dyDescent="0.3">
      <c r="A1352" t="s">
        <v>5000</v>
      </c>
      <c r="B1352" t="s">
        <v>19483</v>
      </c>
      <c r="C1352" t="s">
        <v>19510</v>
      </c>
      <c r="D1352" t="s">
        <v>19616</v>
      </c>
      <c r="E1352" s="89">
        <v>3.5083150772041473E-2</v>
      </c>
      <c r="F1352" s="89">
        <v>704537</v>
      </c>
      <c r="G1352" s="89">
        <v>2</v>
      </c>
      <c r="H1352" t="s">
        <v>19630</v>
      </c>
      <c r="I1352" s="89"/>
    </row>
    <row r="1353" x14ac:dyDescent="0.3">
      <c r="A1353" t="s">
        <v>5001</v>
      </c>
      <c r="B1353" t="s">
        <v>19483</v>
      </c>
      <c r="C1353" t="s">
        <v>19510</v>
      </c>
      <c r="D1353" t="s">
        <v>19617</v>
      </c>
      <c r="E1353" s="89">
        <v>3.524229117965598E-2</v>
      </c>
      <c r="F1353" s="89">
        <v>704537</v>
      </c>
      <c r="G1353" s="89">
        <v>2</v>
      </c>
      <c r="H1353" t="s">
        <v>19630</v>
      </c>
      <c r="I1353" s="89"/>
    </row>
    <row r="1354" x14ac:dyDescent="0.3">
      <c r="A1354" t="s">
        <v>5002</v>
      </c>
      <c r="B1354" t="s">
        <v>19483</v>
      </c>
      <c r="C1354" t="s">
        <v>19510</v>
      </c>
      <c r="D1354" t="s">
        <v>19618</v>
      </c>
      <c r="E1354" s="89">
        <v>3.2181748343836337E-2</v>
      </c>
      <c r="F1354" s="89">
        <v>704537</v>
      </c>
      <c r="G1354" s="89">
        <v>2</v>
      </c>
      <c r="H1354" t="s">
        <v>19630</v>
      </c>
      <c r="I1354" s="89"/>
    </row>
    <row r="1355" x14ac:dyDescent="0.3">
      <c r="A1355" t="s">
        <v>5003</v>
      </c>
      <c r="B1355" t="s">
        <v>19483</v>
      </c>
      <c r="C1355" t="s">
        <v>19510</v>
      </c>
      <c r="D1355" t="s">
        <v>19619</v>
      </c>
      <c r="E1355" s="89">
        <v>3.1736007910115063E-2</v>
      </c>
      <c r="F1355" s="89">
        <v>704537</v>
      </c>
      <c r="G1355" s="89">
        <v>2</v>
      </c>
      <c r="H1355" t="s">
        <v>19630</v>
      </c>
      <c r="I1355" s="89"/>
    </row>
    <row r="1356" x14ac:dyDescent="0.3">
      <c r="A1356" t="s">
        <v>5004</v>
      </c>
      <c r="B1356" t="s">
        <v>19483</v>
      </c>
      <c r="C1356" t="s">
        <v>19510</v>
      </c>
      <c r="D1356" t="s">
        <v>19620</v>
      </c>
      <c r="E1356" s="89">
        <v>3.0236848038474221E-2</v>
      </c>
      <c r="F1356" s="89">
        <v>704537</v>
      </c>
      <c r="G1356" s="89">
        <v>2</v>
      </c>
      <c r="H1356" t="s">
        <v>19630</v>
      </c>
      <c r="I1356" s="89"/>
    </row>
    <row r="1357" x14ac:dyDescent="0.3">
      <c r="A1357" t="s">
        <v>5005</v>
      </c>
      <c r="B1357" t="s">
        <v>19483</v>
      </c>
      <c r="C1357" t="s">
        <v>19510</v>
      </c>
      <c r="D1357" t="s">
        <v>19621</v>
      </c>
      <c r="E1357" s="89">
        <v>1.5194831536516721E-2</v>
      </c>
      <c r="F1357" s="89">
        <v>704537</v>
      </c>
      <c r="G1357" s="89">
        <v>2</v>
      </c>
      <c r="H1357" t="s">
        <v>19630</v>
      </c>
      <c r="I1357" s="89"/>
    </row>
    <row r="1358" x14ac:dyDescent="0.3">
      <c r="A1358" t="s">
        <v>5006</v>
      </c>
      <c r="B1358" t="s">
        <v>19483</v>
      </c>
      <c r="C1358" t="s">
        <v>19510</v>
      </c>
      <c r="D1358" t="s">
        <v>19622</v>
      </c>
      <c r="E1358" s="89">
        <v>3.1759627562067773E-2</v>
      </c>
      <c r="F1358" s="89">
        <v>704537</v>
      </c>
      <c r="G1358" s="89">
        <v>2</v>
      </c>
      <c r="H1358" t="s">
        <v>19630</v>
      </c>
      <c r="I1358" s="89"/>
    </row>
    <row r="1359" x14ac:dyDescent="0.3">
      <c r="A1359" t="s">
        <v>5007</v>
      </c>
      <c r="B1359" t="s">
        <v>19483</v>
      </c>
      <c r="C1359" t="s">
        <v>19510</v>
      </c>
      <c r="D1359" t="s">
        <v>19623</v>
      </c>
      <c r="E1359" s="89">
        <v>2.576144961828342E-2</v>
      </c>
      <c r="F1359" s="89">
        <v>704537</v>
      </c>
      <c r="G1359" s="89">
        <v>2</v>
      </c>
      <c r="H1359" t="s">
        <v>19630</v>
      </c>
      <c r="I1359" s="89"/>
    </row>
    <row r="1360" x14ac:dyDescent="0.3">
      <c r="A1360" t="s">
        <v>5008</v>
      </c>
      <c r="B1360" t="s">
        <v>19483</v>
      </c>
      <c r="C1360" t="s">
        <v>19510</v>
      </c>
      <c r="D1360" t="s">
        <v>19624</v>
      </c>
      <c r="E1360" s="89">
        <v>5.683134671336617E-2</v>
      </c>
      <c r="F1360" s="89">
        <v>704537</v>
      </c>
      <c r="G1360" s="89">
        <v>2</v>
      </c>
      <c r="H1360" t="s">
        <v>19630</v>
      </c>
      <c r="I1360" s="89"/>
    </row>
    <row r="1361" x14ac:dyDescent="0.3">
      <c r="A1361" t="s">
        <v>5119</v>
      </c>
      <c r="B1361" t="s">
        <v>19483</v>
      </c>
      <c r="C1361" t="s">
        <v>19521</v>
      </c>
      <c r="D1361" t="s">
        <v>19614</v>
      </c>
      <c r="E1361" s="89">
        <v>6.7500442852965166E-3</v>
      </c>
      <c r="F1361" s="89">
        <v>704537</v>
      </c>
      <c r="G1361" s="89">
        <v>2</v>
      </c>
      <c r="H1361" t="s">
        <v>19630</v>
      </c>
      <c r="I1361" s="89"/>
    </row>
    <row r="1362" x14ac:dyDescent="0.3">
      <c r="A1362" t="s">
        <v>5120</v>
      </c>
      <c r="B1362" t="s">
        <v>19483</v>
      </c>
      <c r="C1362" t="s">
        <v>19521</v>
      </c>
      <c r="D1362" t="s">
        <v>19615</v>
      </c>
      <c r="E1362" s="89">
        <v>6.7691334504115406E-3</v>
      </c>
      <c r="F1362" s="89">
        <v>704537</v>
      </c>
      <c r="G1362" s="89">
        <v>2</v>
      </c>
      <c r="H1362" t="s">
        <v>19630</v>
      </c>
      <c r="I1362" s="89"/>
    </row>
    <row r="1363" x14ac:dyDescent="0.3">
      <c r="A1363" t="s">
        <v>5121</v>
      </c>
      <c r="B1363" t="s">
        <v>19483</v>
      </c>
      <c r="C1363" t="s">
        <v>19521</v>
      </c>
      <c r="D1363" t="s">
        <v>19616</v>
      </c>
      <c r="E1363" s="89">
        <v>6.7500442852965166E-3</v>
      </c>
      <c r="F1363" s="89">
        <v>704537</v>
      </c>
      <c r="G1363" s="89">
        <v>2</v>
      </c>
      <c r="H1363" t="s">
        <v>19630</v>
      </c>
      <c r="I1363" s="89"/>
    </row>
    <row r="1364" x14ac:dyDescent="0.3">
      <c r="A1364" t="s">
        <v>5122</v>
      </c>
      <c r="B1364" t="s">
        <v>19483</v>
      </c>
      <c r="C1364" t="s">
        <v>19521</v>
      </c>
      <c r="D1364" t="s">
        <v>19617</v>
      </c>
      <c r="E1364" s="89">
        <v>6.7654315035589026E-3</v>
      </c>
      <c r="F1364" s="89">
        <v>704537</v>
      </c>
      <c r="G1364" s="89">
        <v>2</v>
      </c>
      <c r="H1364" t="s">
        <v>19630</v>
      </c>
      <c r="I1364" s="89"/>
    </row>
    <row r="1365" x14ac:dyDescent="0.3">
      <c r="A1365" t="s">
        <v>5123</v>
      </c>
      <c r="B1365" t="s">
        <v>19483</v>
      </c>
      <c r="C1365" t="s">
        <v>19521</v>
      </c>
      <c r="D1365" t="s">
        <v>19618</v>
      </c>
      <c r="E1365" s="89">
        <v>6.1872829567224336E-3</v>
      </c>
      <c r="F1365" s="89">
        <v>704537</v>
      </c>
      <c r="G1365" s="89">
        <v>2</v>
      </c>
      <c r="H1365" t="s">
        <v>19630</v>
      </c>
      <c r="I1365" s="89"/>
    </row>
    <row r="1366" x14ac:dyDescent="0.3">
      <c r="A1366" t="s">
        <v>5124</v>
      </c>
      <c r="B1366" t="s">
        <v>19483</v>
      </c>
      <c r="C1366" t="s">
        <v>19521</v>
      </c>
      <c r="D1366" t="s">
        <v>19619</v>
      </c>
      <c r="E1366" s="89">
        <v>6.140097074963536E-3</v>
      </c>
      <c r="F1366" s="89">
        <v>704537</v>
      </c>
      <c r="G1366" s="89">
        <v>2</v>
      </c>
      <c r="H1366" t="s">
        <v>19630</v>
      </c>
      <c r="I1366" s="89"/>
    </row>
    <row r="1367" x14ac:dyDescent="0.3">
      <c r="A1367" t="s">
        <v>5125</v>
      </c>
      <c r="B1367" t="s">
        <v>19483</v>
      </c>
      <c r="C1367" t="s">
        <v>19521</v>
      </c>
      <c r="D1367" t="s">
        <v>19620</v>
      </c>
      <c r="E1367" s="89">
        <v>5.8248816516850276E-3</v>
      </c>
      <c r="F1367" s="89">
        <v>704537</v>
      </c>
      <c r="G1367" s="89">
        <v>2</v>
      </c>
      <c r="H1367" t="s">
        <v>19630</v>
      </c>
      <c r="I1367" s="89"/>
    </row>
    <row r="1368" x14ac:dyDescent="0.3">
      <c r="A1368" t="s">
        <v>5126</v>
      </c>
      <c r="B1368" t="s">
        <v>19483</v>
      </c>
      <c r="C1368" t="s">
        <v>19521</v>
      </c>
      <c r="D1368" t="s">
        <v>19621</v>
      </c>
      <c r="E1368" s="89">
        <v>2.9409489298452521E-3</v>
      </c>
      <c r="F1368" s="89">
        <v>704537</v>
      </c>
      <c r="G1368" s="89">
        <v>2</v>
      </c>
      <c r="H1368" t="s">
        <v>19630</v>
      </c>
      <c r="I1368" s="89"/>
    </row>
    <row r="1369" x14ac:dyDescent="0.3">
      <c r="A1369" t="s">
        <v>5127</v>
      </c>
      <c r="B1369" t="s">
        <v>19483</v>
      </c>
      <c r="C1369" t="s">
        <v>19521</v>
      </c>
      <c r="D1369" t="s">
        <v>19622</v>
      </c>
      <c r="E1369" s="89">
        <v>6.1014999922930314E-3</v>
      </c>
      <c r="F1369" s="89">
        <v>704537</v>
      </c>
      <c r="G1369" s="89">
        <v>2</v>
      </c>
      <c r="H1369" t="s">
        <v>19630</v>
      </c>
      <c r="I1369" s="89"/>
    </row>
    <row r="1370" x14ac:dyDescent="0.3">
      <c r="A1370" t="s">
        <v>5128</v>
      </c>
      <c r="B1370" t="s">
        <v>19483</v>
      </c>
      <c r="C1370" t="s">
        <v>19521</v>
      </c>
      <c r="D1370" t="s">
        <v>19623</v>
      </c>
      <c r="E1370" s="89">
        <v>4.9899393239796934E-3</v>
      </c>
      <c r="F1370" s="89">
        <v>704537</v>
      </c>
      <c r="G1370" s="89">
        <v>2</v>
      </c>
      <c r="H1370" t="s">
        <v>19630</v>
      </c>
      <c r="I1370" s="89"/>
    </row>
    <row r="1371" x14ac:dyDescent="0.3">
      <c r="A1371" t="s">
        <v>5129</v>
      </c>
      <c r="B1371" t="s">
        <v>19483</v>
      </c>
      <c r="C1371" t="s">
        <v>19521</v>
      </c>
      <c r="D1371" t="s">
        <v>19624</v>
      </c>
      <c r="E1371" s="89">
        <v>1.091970498069135E-2</v>
      </c>
      <c r="F1371" s="89">
        <v>704537</v>
      </c>
      <c r="G1371" s="89">
        <v>2</v>
      </c>
      <c r="H1371" t="s">
        <v>19630</v>
      </c>
      <c r="I1371" s="89"/>
    </row>
    <row r="1372" x14ac:dyDescent="0.3">
      <c r="A1372" t="s">
        <v>5240</v>
      </c>
      <c r="B1372" t="s">
        <v>19483</v>
      </c>
      <c r="C1372" t="s">
        <v>19523</v>
      </c>
      <c r="D1372" t="s">
        <v>19614</v>
      </c>
      <c r="E1372" s="89">
        <v>3.8067715658237121E-3</v>
      </c>
      <c r="F1372" s="89">
        <v>704537</v>
      </c>
      <c r="G1372" s="89">
        <v>2</v>
      </c>
      <c r="H1372" t="s">
        <v>19630</v>
      </c>
      <c r="I1372" s="89"/>
    </row>
    <row r="1373" x14ac:dyDescent="0.3">
      <c r="A1373" t="s">
        <v>5241</v>
      </c>
      <c r="B1373" t="s">
        <v>19483</v>
      </c>
      <c r="C1373" t="s">
        <v>19523</v>
      </c>
      <c r="D1373" t="s">
        <v>19615</v>
      </c>
      <c r="E1373" s="89">
        <v>4.1640865420710686E-3</v>
      </c>
      <c r="F1373" s="89">
        <v>704537</v>
      </c>
      <c r="G1373" s="89">
        <v>2</v>
      </c>
      <c r="H1373" t="s">
        <v>19630</v>
      </c>
      <c r="I1373" s="89"/>
    </row>
    <row r="1374" x14ac:dyDescent="0.3">
      <c r="A1374" t="s">
        <v>5242</v>
      </c>
      <c r="B1374" t="s">
        <v>19483</v>
      </c>
      <c r="C1374" t="s">
        <v>19523</v>
      </c>
      <c r="D1374" t="s">
        <v>19616</v>
      </c>
      <c r="E1374" s="89">
        <v>3.8067715658237121E-3</v>
      </c>
      <c r="F1374" s="89">
        <v>704537</v>
      </c>
      <c r="G1374" s="89">
        <v>2</v>
      </c>
      <c r="H1374" t="s">
        <v>19630</v>
      </c>
      <c r="I1374" s="89"/>
    </row>
    <row r="1375" x14ac:dyDescent="0.3">
      <c r="A1375" t="s">
        <v>5243</v>
      </c>
      <c r="B1375" t="s">
        <v>19483</v>
      </c>
      <c r="C1375" t="s">
        <v>19523</v>
      </c>
      <c r="D1375" t="s">
        <v>19617</v>
      </c>
      <c r="E1375" s="89">
        <v>4.1640865420710686E-3</v>
      </c>
      <c r="F1375" s="89">
        <v>704537</v>
      </c>
      <c r="G1375" s="89">
        <v>2</v>
      </c>
      <c r="H1375" t="s">
        <v>19630</v>
      </c>
      <c r="I1375" s="89"/>
    </row>
    <row r="1376" x14ac:dyDescent="0.3">
      <c r="A1376" t="s">
        <v>5244</v>
      </c>
      <c r="B1376" t="s">
        <v>19483</v>
      </c>
      <c r="C1376" t="s">
        <v>19523</v>
      </c>
      <c r="D1376" t="s">
        <v>19618</v>
      </c>
      <c r="E1376" s="89">
        <v>3.9959001515139508E-3</v>
      </c>
      <c r="F1376" s="89">
        <v>704537</v>
      </c>
      <c r="G1376" s="89">
        <v>2</v>
      </c>
      <c r="H1376" t="s">
        <v>19630</v>
      </c>
      <c r="I1376" s="89"/>
    </row>
    <row r="1377" x14ac:dyDescent="0.3">
      <c r="A1377" t="s">
        <v>5245</v>
      </c>
      <c r="B1377" t="s">
        <v>19483</v>
      </c>
      <c r="C1377" t="s">
        <v>19523</v>
      </c>
      <c r="D1377" t="s">
        <v>19619</v>
      </c>
      <c r="E1377" s="89">
        <v>3.9627483765340716E-3</v>
      </c>
      <c r="F1377" s="89">
        <v>704537</v>
      </c>
      <c r="G1377" s="89">
        <v>2</v>
      </c>
      <c r="H1377" t="s">
        <v>19630</v>
      </c>
      <c r="I1377" s="89"/>
    </row>
    <row r="1378" x14ac:dyDescent="0.3">
      <c r="A1378" t="s">
        <v>5246</v>
      </c>
      <c r="B1378" t="s">
        <v>19483</v>
      </c>
      <c r="C1378" t="s">
        <v>19523</v>
      </c>
      <c r="D1378" t="s">
        <v>19620</v>
      </c>
      <c r="E1378" s="89">
        <v>3.7949430437124831E-3</v>
      </c>
      <c r="F1378" s="89">
        <v>704537</v>
      </c>
      <c r="G1378" s="89">
        <v>2</v>
      </c>
      <c r="H1378" t="s">
        <v>19630</v>
      </c>
      <c r="I1378" s="89"/>
    </row>
    <row r="1379" x14ac:dyDescent="0.3">
      <c r="A1379" t="s">
        <v>5247</v>
      </c>
      <c r="B1379" t="s">
        <v>19483</v>
      </c>
      <c r="C1379" t="s">
        <v>19523</v>
      </c>
      <c r="D1379" t="s">
        <v>19621</v>
      </c>
      <c r="E1379" s="89">
        <v>1.419131907225678E-3</v>
      </c>
      <c r="F1379" s="89">
        <v>704537</v>
      </c>
      <c r="G1379" s="89">
        <v>2</v>
      </c>
      <c r="H1379" t="s">
        <v>19630</v>
      </c>
      <c r="I1379" s="89"/>
    </row>
    <row r="1380" x14ac:dyDescent="0.3">
      <c r="A1380" t="s">
        <v>5248</v>
      </c>
      <c r="B1380" t="s">
        <v>19483</v>
      </c>
      <c r="C1380" t="s">
        <v>19523</v>
      </c>
      <c r="D1380" t="s">
        <v>19622</v>
      </c>
      <c r="E1380" s="89">
        <v>3.7869079264841541E-3</v>
      </c>
      <c r="F1380" s="89">
        <v>704537</v>
      </c>
      <c r="G1380" s="89">
        <v>2</v>
      </c>
      <c r="H1380" t="s">
        <v>19630</v>
      </c>
      <c r="I1380" s="89"/>
    </row>
    <row r="1381" x14ac:dyDescent="0.3">
      <c r="A1381" t="s">
        <v>5249</v>
      </c>
      <c r="B1381" t="s">
        <v>19483</v>
      </c>
      <c r="C1381" t="s">
        <v>19523</v>
      </c>
      <c r="D1381" t="s">
        <v>19623</v>
      </c>
      <c r="E1381" s="89">
        <v>2.8890612694027601E-3</v>
      </c>
      <c r="F1381" s="89">
        <v>704537</v>
      </c>
      <c r="G1381" s="89">
        <v>2</v>
      </c>
      <c r="H1381" t="s">
        <v>19630</v>
      </c>
      <c r="I1381" s="89"/>
    </row>
    <row r="1382" x14ac:dyDescent="0.3">
      <c r="A1382" t="s">
        <v>5250</v>
      </c>
      <c r="B1382" t="s">
        <v>19483</v>
      </c>
      <c r="C1382" t="s">
        <v>19523</v>
      </c>
      <c r="D1382" t="s">
        <v>19624</v>
      </c>
      <c r="E1382" s="89">
        <v>6.6536690583084779E-3</v>
      </c>
      <c r="F1382" s="89">
        <v>704537</v>
      </c>
      <c r="G1382" s="89">
        <v>2</v>
      </c>
      <c r="H1382" t="s">
        <v>19630</v>
      </c>
      <c r="I1382" s="89"/>
    </row>
    <row r="1383" x14ac:dyDescent="0.3">
      <c r="A1383" t="s">
        <v>4767</v>
      </c>
      <c r="B1383" t="s">
        <v>19483</v>
      </c>
      <c r="C1383" t="s">
        <v>19489</v>
      </c>
      <c r="D1383" t="s">
        <v>19614</v>
      </c>
      <c r="E1383" s="89">
        <v>4.6044985507937431E-4</v>
      </c>
      <c r="F1383" s="89">
        <v>704537</v>
      </c>
      <c r="G1383" s="89">
        <v>2</v>
      </c>
      <c r="H1383" t="s">
        <v>19630</v>
      </c>
      <c r="I1383" s="89"/>
    </row>
    <row r="1384" x14ac:dyDescent="0.3">
      <c r="A1384" t="s">
        <v>4768</v>
      </c>
      <c r="B1384" t="s">
        <v>19483</v>
      </c>
      <c r="C1384" t="s">
        <v>19489</v>
      </c>
      <c r="D1384" t="s">
        <v>19615</v>
      </c>
      <c r="E1384" s="89">
        <v>4.7523333571757248E-4</v>
      </c>
      <c r="F1384" s="89">
        <v>704537</v>
      </c>
      <c r="G1384" s="89">
        <v>2</v>
      </c>
      <c r="H1384" t="s">
        <v>19630</v>
      </c>
      <c r="I1384" s="89"/>
    </row>
    <row r="1385" x14ac:dyDescent="0.3">
      <c r="A1385" t="s">
        <v>4769</v>
      </c>
      <c r="B1385" t="s">
        <v>19483</v>
      </c>
      <c r="C1385" t="s">
        <v>19489</v>
      </c>
      <c r="D1385" t="s">
        <v>19616</v>
      </c>
      <c r="E1385" s="89">
        <v>4.6044985507937431E-4</v>
      </c>
      <c r="F1385" s="89">
        <v>704537</v>
      </c>
      <c r="G1385" s="89">
        <v>2</v>
      </c>
      <c r="H1385" t="s">
        <v>19630</v>
      </c>
      <c r="I1385" s="89"/>
    </row>
    <row r="1386" x14ac:dyDescent="0.3">
      <c r="A1386" t="s">
        <v>4770</v>
      </c>
      <c r="B1386" t="s">
        <v>19483</v>
      </c>
      <c r="C1386" t="s">
        <v>19489</v>
      </c>
      <c r="D1386" t="s">
        <v>19617</v>
      </c>
      <c r="E1386" s="89">
        <v>4.6044985507937431E-4</v>
      </c>
      <c r="F1386" s="89">
        <v>704537</v>
      </c>
      <c r="G1386" s="89">
        <v>2</v>
      </c>
      <c r="H1386" t="s">
        <v>19630</v>
      </c>
      <c r="I1386" s="89"/>
    </row>
    <row r="1387" x14ac:dyDescent="0.3">
      <c r="A1387" t="s">
        <v>4771</v>
      </c>
      <c r="B1387" t="s">
        <v>19483</v>
      </c>
      <c r="C1387" t="s">
        <v>19489</v>
      </c>
      <c r="D1387" t="s">
        <v>19618</v>
      </c>
      <c r="E1387" s="89">
        <v>4.4489217389877722E-4</v>
      </c>
      <c r="F1387" s="89">
        <v>704537</v>
      </c>
      <c r="G1387" s="89">
        <v>2</v>
      </c>
      <c r="H1387" t="s">
        <v>19630</v>
      </c>
      <c r="I1387" s="89"/>
    </row>
    <row r="1388" x14ac:dyDescent="0.3">
      <c r="A1388" t="s">
        <v>4772</v>
      </c>
      <c r="B1388" t="s">
        <v>19483</v>
      </c>
      <c r="C1388" t="s">
        <v>19489</v>
      </c>
      <c r="D1388" t="s">
        <v>19619</v>
      </c>
      <c r="E1388" s="89">
        <v>4.2854905523450259E-4</v>
      </c>
      <c r="F1388" s="89">
        <v>704537</v>
      </c>
      <c r="G1388" s="89">
        <v>2</v>
      </c>
      <c r="H1388" t="s">
        <v>19630</v>
      </c>
      <c r="I1388" s="89"/>
    </row>
    <row r="1389" x14ac:dyDescent="0.3">
      <c r="A1389" t="s">
        <v>4773</v>
      </c>
      <c r="B1389" t="s">
        <v>19483</v>
      </c>
      <c r="C1389" t="s">
        <v>19489</v>
      </c>
      <c r="D1389" t="s">
        <v>19620</v>
      </c>
      <c r="E1389" s="89">
        <v>4.1194615581383791E-4</v>
      </c>
      <c r="F1389" s="89">
        <v>704537</v>
      </c>
      <c r="G1389" s="89">
        <v>2</v>
      </c>
      <c r="H1389" t="s">
        <v>19630</v>
      </c>
      <c r="I1389" s="89"/>
    </row>
    <row r="1390" x14ac:dyDescent="0.3">
      <c r="A1390" t="s">
        <v>4774</v>
      </c>
      <c r="B1390" t="s">
        <v>19483</v>
      </c>
      <c r="C1390" t="s">
        <v>19489</v>
      </c>
      <c r="D1390" t="s">
        <v>19621</v>
      </c>
      <c r="E1390" s="89">
        <v>2.3862759917398871E-4</v>
      </c>
      <c r="F1390" s="89">
        <v>704537</v>
      </c>
      <c r="G1390" s="89">
        <v>2</v>
      </c>
      <c r="H1390" t="s">
        <v>19630</v>
      </c>
      <c r="I1390" s="89"/>
    </row>
    <row r="1391" x14ac:dyDescent="0.3">
      <c r="A1391" t="s">
        <v>4775</v>
      </c>
      <c r="B1391" t="s">
        <v>19483</v>
      </c>
      <c r="C1391" t="s">
        <v>19489</v>
      </c>
      <c r="D1391" t="s">
        <v>19622</v>
      </c>
      <c r="E1391" s="89">
        <v>4.3237482857749629E-4</v>
      </c>
      <c r="F1391" s="89">
        <v>704537</v>
      </c>
      <c r="G1391" s="89">
        <v>2</v>
      </c>
      <c r="H1391" t="s">
        <v>19630</v>
      </c>
      <c r="I1391" s="89"/>
    </row>
    <row r="1392" x14ac:dyDescent="0.3">
      <c r="A1392" t="s">
        <v>4776</v>
      </c>
      <c r="B1392" t="s">
        <v>19483</v>
      </c>
      <c r="C1392" t="s">
        <v>19489</v>
      </c>
      <c r="D1392" t="s">
        <v>19623</v>
      </c>
      <c r="E1392" s="89">
        <v>2.9603182500369702E-4</v>
      </c>
      <c r="F1392" s="89">
        <v>704537</v>
      </c>
      <c r="G1392" s="89">
        <v>2</v>
      </c>
      <c r="H1392" t="s">
        <v>19630</v>
      </c>
      <c r="I1392" s="89"/>
    </row>
    <row r="1393" x14ac:dyDescent="0.3">
      <c r="A1393" t="s">
        <v>4777</v>
      </c>
      <c r="B1393" t="s">
        <v>19483</v>
      </c>
      <c r="C1393" t="s">
        <v>19489</v>
      </c>
      <c r="D1393" t="s">
        <v>19624</v>
      </c>
      <c r="E1393" s="89">
        <v>7.1753578038507063E-4</v>
      </c>
      <c r="F1393" s="89">
        <v>704537</v>
      </c>
      <c r="G1393" s="89">
        <v>2</v>
      </c>
      <c r="H1393" t="s">
        <v>19630</v>
      </c>
      <c r="I1393" s="89"/>
    </row>
    <row r="1394" x14ac:dyDescent="0.3">
      <c r="A1394" t="s">
        <v>4778</v>
      </c>
      <c r="B1394" t="s">
        <v>19483</v>
      </c>
      <c r="C1394" t="s">
        <v>19490</v>
      </c>
      <c r="D1394" t="s">
        <v>19614</v>
      </c>
      <c r="E1394" s="89">
        <v>0</v>
      </c>
      <c r="F1394" s="89">
        <v>704537</v>
      </c>
      <c r="G1394" s="89">
        <v>2</v>
      </c>
      <c r="H1394" t="s">
        <v>19630</v>
      </c>
      <c r="I1394" s="89"/>
    </row>
    <row r="1395" x14ac:dyDescent="0.3">
      <c r="A1395" t="s">
        <v>4779</v>
      </c>
      <c r="B1395" t="s">
        <v>19483</v>
      </c>
      <c r="C1395" t="s">
        <v>19490</v>
      </c>
      <c r="D1395" t="s">
        <v>19615</v>
      </c>
      <c r="E1395" s="89">
        <v>0</v>
      </c>
      <c r="F1395" s="89">
        <v>704537</v>
      </c>
      <c r="G1395" s="89">
        <v>2</v>
      </c>
      <c r="H1395" t="s">
        <v>19630</v>
      </c>
      <c r="I1395" s="89"/>
    </row>
    <row r="1396" x14ac:dyDescent="0.3">
      <c r="A1396" t="s">
        <v>4780</v>
      </c>
      <c r="B1396" t="s">
        <v>19483</v>
      </c>
      <c r="C1396" t="s">
        <v>19490</v>
      </c>
      <c r="D1396" t="s">
        <v>19616</v>
      </c>
      <c r="E1396" s="89">
        <v>0</v>
      </c>
      <c r="F1396" s="89">
        <v>704537</v>
      </c>
      <c r="G1396" s="89">
        <v>2</v>
      </c>
      <c r="H1396" t="s">
        <v>19630</v>
      </c>
      <c r="I1396" s="89"/>
    </row>
    <row r="1397" x14ac:dyDescent="0.3">
      <c r="A1397" t="s">
        <v>4781</v>
      </c>
      <c r="B1397" t="s">
        <v>19483</v>
      </c>
      <c r="C1397" t="s">
        <v>19490</v>
      </c>
      <c r="D1397" t="s">
        <v>19617</v>
      </c>
      <c r="E1397" s="89">
        <v>0</v>
      </c>
      <c r="F1397" s="89">
        <v>704537</v>
      </c>
      <c r="G1397" s="89">
        <v>2</v>
      </c>
      <c r="H1397" t="s">
        <v>19630</v>
      </c>
      <c r="I1397" s="89"/>
    </row>
    <row r="1398" x14ac:dyDescent="0.3">
      <c r="A1398" t="s">
        <v>4782</v>
      </c>
      <c r="B1398" t="s">
        <v>19483</v>
      </c>
      <c r="C1398" t="s">
        <v>19490</v>
      </c>
      <c r="D1398" t="s">
        <v>19618</v>
      </c>
      <c r="E1398" s="89">
        <v>0</v>
      </c>
      <c r="F1398" s="89">
        <v>704537</v>
      </c>
      <c r="G1398" s="89">
        <v>2</v>
      </c>
      <c r="H1398" t="s">
        <v>19630</v>
      </c>
      <c r="I1398" s="89"/>
    </row>
    <row r="1399" x14ac:dyDescent="0.3">
      <c r="A1399" t="s">
        <v>4783</v>
      </c>
      <c r="B1399" t="s">
        <v>19483</v>
      </c>
      <c r="C1399" t="s">
        <v>19490</v>
      </c>
      <c r="D1399" t="s">
        <v>19619</v>
      </c>
      <c r="E1399" s="89">
        <v>0</v>
      </c>
      <c r="F1399" s="89">
        <v>704537</v>
      </c>
      <c r="G1399" s="89">
        <v>2</v>
      </c>
      <c r="H1399" t="s">
        <v>19630</v>
      </c>
      <c r="I1399" s="89"/>
    </row>
    <row r="1400" x14ac:dyDescent="0.3">
      <c r="A1400" t="s">
        <v>4784</v>
      </c>
      <c r="B1400" t="s">
        <v>19483</v>
      </c>
      <c r="C1400" t="s">
        <v>19490</v>
      </c>
      <c r="D1400" t="s">
        <v>19620</v>
      </c>
      <c r="E1400" s="89">
        <v>0</v>
      </c>
      <c r="F1400" s="89">
        <v>704537</v>
      </c>
      <c r="G1400" s="89">
        <v>2</v>
      </c>
      <c r="H1400" t="s">
        <v>19630</v>
      </c>
      <c r="I1400" s="89"/>
    </row>
    <row r="1401" x14ac:dyDescent="0.3">
      <c r="A1401" t="s">
        <v>4785</v>
      </c>
      <c r="B1401" t="s">
        <v>19483</v>
      </c>
      <c r="C1401" t="s">
        <v>19490</v>
      </c>
      <c r="D1401" t="s">
        <v>19621</v>
      </c>
      <c r="E1401" s="89">
        <v>0</v>
      </c>
      <c r="F1401" s="89">
        <v>704537</v>
      </c>
      <c r="G1401" s="89">
        <v>2</v>
      </c>
      <c r="H1401" t="s">
        <v>19630</v>
      </c>
      <c r="I1401" s="89"/>
    </row>
    <row r="1402" x14ac:dyDescent="0.3">
      <c r="A1402" t="s">
        <v>4786</v>
      </c>
      <c r="B1402" t="s">
        <v>19483</v>
      </c>
      <c r="C1402" t="s">
        <v>19490</v>
      </c>
      <c r="D1402" t="s">
        <v>19622</v>
      </c>
      <c r="E1402" s="89">
        <v>0</v>
      </c>
      <c r="F1402" s="89">
        <v>704537</v>
      </c>
      <c r="G1402" s="89">
        <v>2</v>
      </c>
      <c r="H1402" t="s">
        <v>19630</v>
      </c>
      <c r="I1402" s="89"/>
    </row>
    <row r="1403" x14ac:dyDescent="0.3">
      <c r="A1403" t="s">
        <v>4787</v>
      </c>
      <c r="B1403" t="s">
        <v>19483</v>
      </c>
      <c r="C1403" t="s">
        <v>19490</v>
      </c>
      <c r="D1403" t="s">
        <v>19623</v>
      </c>
      <c r="E1403" s="89">
        <v>0</v>
      </c>
      <c r="F1403" s="89">
        <v>704537</v>
      </c>
      <c r="G1403" s="89">
        <v>2</v>
      </c>
      <c r="H1403" t="s">
        <v>19630</v>
      </c>
      <c r="I1403" s="89"/>
    </row>
    <row r="1404" x14ac:dyDescent="0.3">
      <c r="A1404" t="s">
        <v>4788</v>
      </c>
      <c r="B1404" t="s">
        <v>19483</v>
      </c>
      <c r="C1404" t="s">
        <v>19490</v>
      </c>
      <c r="D1404" t="s">
        <v>19624</v>
      </c>
      <c r="E1404" s="89">
        <v>0</v>
      </c>
      <c r="F1404" s="89">
        <v>704537</v>
      </c>
      <c r="G1404" s="89">
        <v>2</v>
      </c>
      <c r="H1404" t="s">
        <v>19630</v>
      </c>
      <c r="I1404" s="89"/>
    </row>
    <row r="1405" x14ac:dyDescent="0.3">
      <c r="A1405" t="s">
        <v>4789</v>
      </c>
      <c r="B1405" t="s">
        <v>19483</v>
      </c>
      <c r="C1405" t="s">
        <v>19491</v>
      </c>
      <c r="D1405" t="s">
        <v>19614</v>
      </c>
      <c r="E1405" s="89">
        <v>3.9611534069244252E-4</v>
      </c>
      <c r="F1405" s="89">
        <v>704537</v>
      </c>
      <c r="G1405" s="89">
        <v>2</v>
      </c>
      <c r="H1405" t="s">
        <v>19630</v>
      </c>
      <c r="I1405" s="89"/>
    </row>
    <row r="1406" x14ac:dyDescent="0.3">
      <c r="A1406" t="s">
        <v>4790</v>
      </c>
      <c r="B1406" t="s">
        <v>19483</v>
      </c>
      <c r="C1406" t="s">
        <v>19491</v>
      </c>
      <c r="D1406" t="s">
        <v>19615</v>
      </c>
      <c r="E1406" s="89">
        <v>4.0867577279760038E-4</v>
      </c>
      <c r="F1406" s="89">
        <v>704537</v>
      </c>
      <c r="G1406" s="89">
        <v>2</v>
      </c>
      <c r="H1406" t="s">
        <v>19630</v>
      </c>
      <c r="I1406" s="89"/>
    </row>
    <row r="1407" x14ac:dyDescent="0.3">
      <c r="A1407" t="s">
        <v>4791</v>
      </c>
      <c r="B1407" t="s">
        <v>19483</v>
      </c>
      <c r="C1407" t="s">
        <v>19491</v>
      </c>
      <c r="D1407" t="s">
        <v>19616</v>
      </c>
      <c r="E1407" s="89">
        <v>3.9611534069244252E-4</v>
      </c>
      <c r="F1407" s="89">
        <v>704537</v>
      </c>
      <c r="G1407" s="89">
        <v>2</v>
      </c>
      <c r="H1407" t="s">
        <v>19630</v>
      </c>
      <c r="I1407" s="89"/>
    </row>
    <row r="1408" x14ac:dyDescent="0.3">
      <c r="A1408" t="s">
        <v>4792</v>
      </c>
      <c r="B1408" t="s">
        <v>19483</v>
      </c>
      <c r="C1408" t="s">
        <v>19491</v>
      </c>
      <c r="D1408" t="s">
        <v>19617</v>
      </c>
      <c r="E1408" s="89">
        <v>3.9611534069244252E-4</v>
      </c>
      <c r="F1408" s="89">
        <v>704537</v>
      </c>
      <c r="G1408" s="89">
        <v>2</v>
      </c>
      <c r="H1408" t="s">
        <v>19630</v>
      </c>
      <c r="I1408" s="89"/>
    </row>
    <row r="1409" x14ac:dyDescent="0.3">
      <c r="A1409" t="s">
        <v>4793</v>
      </c>
      <c r="B1409" t="s">
        <v>19483</v>
      </c>
      <c r="C1409" t="s">
        <v>19491</v>
      </c>
      <c r="D1409" t="s">
        <v>19618</v>
      </c>
      <c r="E1409" s="89">
        <v>3.8349644243877902E-4</v>
      </c>
      <c r="F1409" s="89">
        <v>704537</v>
      </c>
      <c r="G1409" s="89">
        <v>2</v>
      </c>
      <c r="H1409" t="s">
        <v>19630</v>
      </c>
      <c r="I1409" s="89"/>
    </row>
    <row r="1410" x14ac:dyDescent="0.3">
      <c r="A1410" t="s">
        <v>4794</v>
      </c>
      <c r="B1410" t="s">
        <v>19483</v>
      </c>
      <c r="C1410" t="s">
        <v>19491</v>
      </c>
      <c r="D1410" t="s">
        <v>19619</v>
      </c>
      <c r="E1410" s="89">
        <v>3.6897567688135371E-4</v>
      </c>
      <c r="F1410" s="89">
        <v>704537</v>
      </c>
      <c r="G1410" s="89">
        <v>2</v>
      </c>
      <c r="H1410" t="s">
        <v>19630</v>
      </c>
      <c r="I1410" s="89"/>
    </row>
    <row r="1411" x14ac:dyDescent="0.3">
      <c r="A1411" t="s">
        <v>4795</v>
      </c>
      <c r="B1411" t="s">
        <v>19483</v>
      </c>
      <c r="C1411" t="s">
        <v>19491</v>
      </c>
      <c r="D1411" t="s">
        <v>19620</v>
      </c>
      <c r="E1411" s="89">
        <v>3.5434582389020589E-4</v>
      </c>
      <c r="F1411" s="89">
        <v>704537</v>
      </c>
      <c r="G1411" s="89">
        <v>2</v>
      </c>
      <c r="H1411" t="s">
        <v>19630</v>
      </c>
      <c r="I1411" s="89"/>
    </row>
    <row r="1412" x14ac:dyDescent="0.3">
      <c r="A1412" t="s">
        <v>4796</v>
      </c>
      <c r="B1412" t="s">
        <v>19483</v>
      </c>
      <c r="C1412" t="s">
        <v>19491</v>
      </c>
      <c r="D1412" t="s">
        <v>19621</v>
      </c>
      <c r="E1412" s="89">
        <v>2.128235343308697E-4</v>
      </c>
      <c r="F1412" s="89">
        <v>704537</v>
      </c>
      <c r="G1412" s="89">
        <v>2</v>
      </c>
      <c r="H1412" t="s">
        <v>19630</v>
      </c>
      <c r="I1412" s="89"/>
    </row>
    <row r="1413" x14ac:dyDescent="0.3">
      <c r="A1413" t="s">
        <v>4797</v>
      </c>
      <c r="B1413" t="s">
        <v>19483</v>
      </c>
      <c r="C1413" t="s">
        <v>19491</v>
      </c>
      <c r="D1413" t="s">
        <v>19622</v>
      </c>
      <c r="E1413" s="89">
        <v>3.7285588285682368E-4</v>
      </c>
      <c r="F1413" s="89">
        <v>704537</v>
      </c>
      <c r="G1413" s="89">
        <v>2</v>
      </c>
      <c r="H1413" t="s">
        <v>19630</v>
      </c>
      <c r="I1413" s="89"/>
    </row>
    <row r="1414" x14ac:dyDescent="0.3">
      <c r="A1414" t="s">
        <v>4798</v>
      </c>
      <c r="B1414" t="s">
        <v>19483</v>
      </c>
      <c r="C1414" t="s">
        <v>19491</v>
      </c>
      <c r="D1414" t="s">
        <v>19623</v>
      </c>
      <c r="E1414" s="89">
        <v>2.5337916711033379E-4</v>
      </c>
      <c r="F1414" s="89">
        <v>704537</v>
      </c>
      <c r="G1414" s="89">
        <v>2</v>
      </c>
      <c r="H1414" t="s">
        <v>19630</v>
      </c>
      <c r="I1414" s="89"/>
    </row>
    <row r="1415" x14ac:dyDescent="0.3">
      <c r="A1415" t="s">
        <v>4799</v>
      </c>
      <c r="B1415" t="s">
        <v>19483</v>
      </c>
      <c r="C1415" t="s">
        <v>19491</v>
      </c>
      <c r="D1415" t="s">
        <v>19624</v>
      </c>
      <c r="E1415" s="89">
        <v>6.1247590259963188E-4</v>
      </c>
      <c r="F1415" s="89">
        <v>704537</v>
      </c>
      <c r="G1415" s="89">
        <v>2</v>
      </c>
      <c r="H1415" t="s">
        <v>19630</v>
      </c>
      <c r="I1415" s="89"/>
    </row>
    <row r="1416" x14ac:dyDescent="0.3">
      <c r="A1416" t="s">
        <v>19655</v>
      </c>
      <c r="B1416" t="s">
        <v>19483</v>
      </c>
      <c r="C1416" t="s">
        <v>3680</v>
      </c>
      <c r="D1416" t="s">
        <v>19614</v>
      </c>
      <c r="E1416" s="89">
        <v>2.2071721463734741E-4</v>
      </c>
      <c r="F1416" s="89">
        <v>703833</v>
      </c>
      <c r="G1416" s="89">
        <v>3</v>
      </c>
      <c r="H1416" t="s">
        <v>19630</v>
      </c>
      <c r="I1416" s="89"/>
    </row>
    <row r="1417" x14ac:dyDescent="0.3">
      <c r="A1417" t="s">
        <v>19656</v>
      </c>
      <c r="B1417" t="s">
        <v>19483</v>
      </c>
      <c r="C1417" t="s">
        <v>3680</v>
      </c>
      <c r="D1417" t="s">
        <v>19615</v>
      </c>
      <c r="E1417" s="89">
        <v>2.2778908767430141E-4</v>
      </c>
      <c r="F1417" s="89">
        <v>703833</v>
      </c>
      <c r="G1417" s="89">
        <v>3</v>
      </c>
      <c r="H1417" t="s">
        <v>19630</v>
      </c>
      <c r="I1417" s="89"/>
    </row>
    <row r="1418" x14ac:dyDescent="0.3">
      <c r="A1418" t="s">
        <v>19657</v>
      </c>
      <c r="B1418" t="s">
        <v>19483</v>
      </c>
      <c r="C1418" t="s">
        <v>3680</v>
      </c>
      <c r="D1418" t="s">
        <v>19616</v>
      </c>
      <c r="E1418" s="89">
        <v>2.2071721463734741E-4</v>
      </c>
      <c r="F1418" s="89">
        <v>703833</v>
      </c>
      <c r="G1418" s="89">
        <v>3</v>
      </c>
      <c r="H1418" t="s">
        <v>19630</v>
      </c>
      <c r="I1418" s="89"/>
    </row>
    <row r="1419" x14ac:dyDescent="0.3">
      <c r="A1419" t="s">
        <v>19658</v>
      </c>
      <c r="B1419" t="s">
        <v>19483</v>
      </c>
      <c r="C1419" t="s">
        <v>3680</v>
      </c>
      <c r="D1419" t="s">
        <v>19617</v>
      </c>
      <c r="E1419" s="89">
        <v>2.2071721463734741E-4</v>
      </c>
      <c r="F1419" s="89">
        <v>703833</v>
      </c>
      <c r="G1419" s="89">
        <v>3</v>
      </c>
      <c r="H1419" t="s">
        <v>19630</v>
      </c>
      <c r="I1419" s="89"/>
    </row>
    <row r="1420" x14ac:dyDescent="0.3">
      <c r="A1420" t="s">
        <v>19659</v>
      </c>
      <c r="B1420" t="s">
        <v>19483</v>
      </c>
      <c r="C1420" t="s">
        <v>3680</v>
      </c>
      <c r="D1420" t="s">
        <v>19618</v>
      </c>
      <c r="E1420" s="89">
        <v>2.1687569782175161E-4</v>
      </c>
      <c r="F1420" s="89">
        <v>703833</v>
      </c>
      <c r="G1420" s="89">
        <v>3</v>
      </c>
      <c r="H1420" t="s">
        <v>19630</v>
      </c>
      <c r="I1420" s="89"/>
    </row>
    <row r="1421" x14ac:dyDescent="0.3">
      <c r="A1421" t="s">
        <v>19660</v>
      </c>
      <c r="B1421" t="s">
        <v>19483</v>
      </c>
      <c r="C1421" t="s">
        <v>3680</v>
      </c>
      <c r="D1421" t="s">
        <v>19619</v>
      </c>
      <c r="E1421" s="89">
        <v>2.1347666576567969E-4</v>
      </c>
      <c r="F1421" s="89">
        <v>703833</v>
      </c>
      <c r="G1421" s="89">
        <v>3</v>
      </c>
      <c r="H1421" t="s">
        <v>19630</v>
      </c>
      <c r="I1421" s="89"/>
    </row>
    <row r="1422" x14ac:dyDescent="0.3">
      <c r="A1422" t="s">
        <v>19661</v>
      </c>
      <c r="B1422" t="s">
        <v>19483</v>
      </c>
      <c r="C1422" t="s">
        <v>3680</v>
      </c>
      <c r="D1422" t="s">
        <v>19620</v>
      </c>
      <c r="E1422" s="89">
        <v>2.0590310652506981E-4</v>
      </c>
      <c r="F1422" s="89">
        <v>703833</v>
      </c>
      <c r="G1422" s="89">
        <v>3</v>
      </c>
      <c r="H1422" t="s">
        <v>19630</v>
      </c>
      <c r="I1422" s="89"/>
    </row>
    <row r="1423" x14ac:dyDescent="0.3">
      <c r="A1423" t="s">
        <v>19662</v>
      </c>
      <c r="B1423" t="s">
        <v>19483</v>
      </c>
      <c r="C1423" t="s">
        <v>3680</v>
      </c>
      <c r="D1423" t="s">
        <v>19621</v>
      </c>
      <c r="E1423" s="89">
        <v>1.198796422347394E-4</v>
      </c>
      <c r="F1423" s="89">
        <v>703833</v>
      </c>
      <c r="G1423" s="89">
        <v>3</v>
      </c>
      <c r="H1423" t="s">
        <v>19630</v>
      </c>
      <c r="I1423" s="89"/>
    </row>
    <row r="1424" x14ac:dyDescent="0.3">
      <c r="A1424" t="s">
        <v>19663</v>
      </c>
      <c r="B1424" t="s">
        <v>19483</v>
      </c>
      <c r="C1424" t="s">
        <v>3680</v>
      </c>
      <c r="D1424" t="s">
        <v>19622</v>
      </c>
      <c r="E1424" s="89">
        <v>1.9326421960836281E-4</v>
      </c>
      <c r="F1424" s="89">
        <v>703833</v>
      </c>
      <c r="G1424" s="89">
        <v>3</v>
      </c>
      <c r="H1424" t="s">
        <v>19630</v>
      </c>
      <c r="I1424" s="89"/>
    </row>
    <row r="1425" x14ac:dyDescent="0.3">
      <c r="A1425" t="s">
        <v>19664</v>
      </c>
      <c r="B1425" t="s">
        <v>19483</v>
      </c>
      <c r="C1425" t="s">
        <v>3680</v>
      </c>
      <c r="D1425" t="s">
        <v>19623</v>
      </c>
      <c r="E1425" s="89">
        <v>2.0493328302101851E-4</v>
      </c>
      <c r="F1425" s="89">
        <v>703833</v>
      </c>
      <c r="G1425" s="89">
        <v>3</v>
      </c>
      <c r="H1425" t="s">
        <v>19630</v>
      </c>
      <c r="I1425" s="89"/>
    </row>
    <row r="1426" x14ac:dyDescent="0.3">
      <c r="A1426" t="s">
        <v>19665</v>
      </c>
      <c r="B1426" t="s">
        <v>19483</v>
      </c>
      <c r="C1426" t="s">
        <v>3680</v>
      </c>
      <c r="D1426" t="s">
        <v>19624</v>
      </c>
      <c r="E1426" s="89">
        <v>5.1920905920878888E-4</v>
      </c>
      <c r="F1426" s="89">
        <v>703833</v>
      </c>
      <c r="G1426" s="89">
        <v>3</v>
      </c>
      <c r="H1426" t="s">
        <v>19630</v>
      </c>
      <c r="I1426" s="89"/>
    </row>
    <row r="1427" x14ac:dyDescent="0.3">
      <c r="A1427" t="s">
        <v>5779</v>
      </c>
      <c r="B1427" t="s">
        <v>19483</v>
      </c>
      <c r="C1427" t="s">
        <v>19524</v>
      </c>
      <c r="D1427" t="s">
        <v>19614</v>
      </c>
      <c r="E1427" s="89">
        <v>1.1971679187023189E-3</v>
      </c>
      <c r="F1427" s="89">
        <v>703833</v>
      </c>
      <c r="G1427" s="89">
        <v>3</v>
      </c>
      <c r="H1427" t="s">
        <v>19630</v>
      </c>
      <c r="I1427" s="89"/>
    </row>
    <row r="1428" x14ac:dyDescent="0.3">
      <c r="A1428" t="s">
        <v>5780</v>
      </c>
      <c r="B1428" t="s">
        <v>19483</v>
      </c>
      <c r="C1428" t="s">
        <v>19524</v>
      </c>
      <c r="D1428" t="s">
        <v>19615</v>
      </c>
      <c r="E1428" s="89">
        <v>1.2337937791276339E-3</v>
      </c>
      <c r="F1428" s="89">
        <v>703833</v>
      </c>
      <c r="G1428" s="89">
        <v>3</v>
      </c>
      <c r="H1428" t="s">
        <v>19630</v>
      </c>
      <c r="I1428" s="89"/>
    </row>
    <row r="1429" x14ac:dyDescent="0.3">
      <c r="A1429" t="s">
        <v>5781</v>
      </c>
      <c r="B1429" t="s">
        <v>19483</v>
      </c>
      <c r="C1429" t="s">
        <v>19524</v>
      </c>
      <c r="D1429" t="s">
        <v>19616</v>
      </c>
      <c r="E1429" s="89">
        <v>1.1971679187023189E-3</v>
      </c>
      <c r="F1429" s="89">
        <v>703833</v>
      </c>
      <c r="G1429" s="89">
        <v>3</v>
      </c>
      <c r="H1429" t="s">
        <v>19630</v>
      </c>
      <c r="I1429" s="89"/>
    </row>
    <row r="1430" x14ac:dyDescent="0.3">
      <c r="A1430" t="s">
        <v>5782</v>
      </c>
      <c r="B1430" t="s">
        <v>19483</v>
      </c>
      <c r="C1430" t="s">
        <v>19524</v>
      </c>
      <c r="D1430" t="s">
        <v>19617</v>
      </c>
      <c r="E1430" s="89">
        <v>1.1971679187023189E-3</v>
      </c>
      <c r="F1430" s="89">
        <v>703833</v>
      </c>
      <c r="G1430" s="89">
        <v>3</v>
      </c>
      <c r="H1430" t="s">
        <v>19630</v>
      </c>
      <c r="I1430" s="89"/>
    </row>
    <row r="1431" x14ac:dyDescent="0.3">
      <c r="A1431" t="s">
        <v>5783</v>
      </c>
      <c r="B1431" t="s">
        <v>19483</v>
      </c>
      <c r="C1431" t="s">
        <v>19524</v>
      </c>
      <c r="D1431" t="s">
        <v>19618</v>
      </c>
      <c r="E1431" s="89">
        <v>1.1770712889760521E-3</v>
      </c>
      <c r="F1431" s="89">
        <v>703833</v>
      </c>
      <c r="G1431" s="89">
        <v>3</v>
      </c>
      <c r="H1431" t="s">
        <v>19630</v>
      </c>
      <c r="I1431" s="89"/>
    </row>
    <row r="1432" x14ac:dyDescent="0.3">
      <c r="A1432" t="s">
        <v>5784</v>
      </c>
      <c r="B1432" t="s">
        <v>19483</v>
      </c>
      <c r="C1432" t="s">
        <v>19524</v>
      </c>
      <c r="D1432" t="s">
        <v>19619</v>
      </c>
      <c r="E1432" s="89">
        <v>1.1571938336462609E-3</v>
      </c>
      <c r="F1432" s="89">
        <v>703833</v>
      </c>
      <c r="G1432" s="89">
        <v>3</v>
      </c>
      <c r="H1432" t="s">
        <v>19630</v>
      </c>
      <c r="I1432" s="89"/>
    </row>
    <row r="1433" x14ac:dyDescent="0.3">
      <c r="A1433" t="s">
        <v>5785</v>
      </c>
      <c r="B1433" t="s">
        <v>19483</v>
      </c>
      <c r="C1433" t="s">
        <v>19524</v>
      </c>
      <c r="D1433" t="s">
        <v>19620</v>
      </c>
      <c r="E1433" s="89">
        <v>1.1172519256092809E-3</v>
      </c>
      <c r="F1433" s="89">
        <v>703833</v>
      </c>
      <c r="G1433" s="89">
        <v>3</v>
      </c>
      <c r="H1433" t="s">
        <v>19630</v>
      </c>
      <c r="I1433" s="89"/>
    </row>
    <row r="1434" x14ac:dyDescent="0.3">
      <c r="A1434" t="s">
        <v>5786</v>
      </c>
      <c r="B1434" t="s">
        <v>19483</v>
      </c>
      <c r="C1434" t="s">
        <v>19524</v>
      </c>
      <c r="D1434" t="s">
        <v>19621</v>
      </c>
      <c r="E1434" s="89">
        <v>6.3764408810682764E-4</v>
      </c>
      <c r="F1434" s="89">
        <v>703833</v>
      </c>
      <c r="G1434" s="89">
        <v>3</v>
      </c>
      <c r="H1434" t="s">
        <v>19630</v>
      </c>
      <c r="I1434" s="89"/>
    </row>
    <row r="1435" x14ac:dyDescent="0.3">
      <c r="A1435" t="s">
        <v>5787</v>
      </c>
      <c r="B1435" t="s">
        <v>19483</v>
      </c>
      <c r="C1435" t="s">
        <v>19524</v>
      </c>
      <c r="D1435" t="s">
        <v>19622</v>
      </c>
      <c r="E1435" s="89">
        <v>1.0586686024180311E-3</v>
      </c>
      <c r="F1435" s="89">
        <v>703833</v>
      </c>
      <c r="G1435" s="89">
        <v>3</v>
      </c>
      <c r="H1435" t="s">
        <v>19630</v>
      </c>
      <c r="I1435" s="89"/>
    </row>
    <row r="1436" x14ac:dyDescent="0.3">
      <c r="A1436" t="s">
        <v>5788</v>
      </c>
      <c r="B1436" t="s">
        <v>19483</v>
      </c>
      <c r="C1436" t="s">
        <v>19524</v>
      </c>
      <c r="D1436" t="s">
        <v>19623</v>
      </c>
      <c r="E1436" s="89">
        <v>1.094410740310201E-3</v>
      </c>
      <c r="F1436" s="89">
        <v>703833</v>
      </c>
      <c r="G1436" s="89">
        <v>3</v>
      </c>
      <c r="H1436" t="s">
        <v>19630</v>
      </c>
      <c r="I1436" s="89"/>
    </row>
    <row r="1437" x14ac:dyDescent="0.3">
      <c r="A1437" t="s">
        <v>5789</v>
      </c>
      <c r="B1437" t="s">
        <v>19483</v>
      </c>
      <c r="C1437" t="s">
        <v>19524</v>
      </c>
      <c r="D1437" t="s">
        <v>19624</v>
      </c>
      <c r="E1437" s="89">
        <v>2.7789076896894819E-3</v>
      </c>
      <c r="F1437" s="89">
        <v>703833</v>
      </c>
      <c r="G1437" s="89">
        <v>3</v>
      </c>
      <c r="H1437" t="s">
        <v>19630</v>
      </c>
      <c r="I1437" s="89"/>
    </row>
    <row r="1438" x14ac:dyDescent="0.3">
      <c r="A1438" t="s">
        <v>5790</v>
      </c>
      <c r="B1438" t="s">
        <v>19483</v>
      </c>
      <c r="C1438" t="s">
        <v>19525</v>
      </c>
      <c r="D1438" t="s">
        <v>19614</v>
      </c>
      <c r="E1438" s="89">
        <v>0</v>
      </c>
      <c r="F1438" s="89">
        <v>703833</v>
      </c>
      <c r="G1438" s="89">
        <v>3</v>
      </c>
      <c r="H1438" t="s">
        <v>19630</v>
      </c>
      <c r="I1438" s="89"/>
    </row>
    <row r="1439" x14ac:dyDescent="0.3">
      <c r="A1439" t="s">
        <v>5791</v>
      </c>
      <c r="B1439" t="s">
        <v>19483</v>
      </c>
      <c r="C1439" t="s">
        <v>19525</v>
      </c>
      <c r="D1439" t="s">
        <v>19615</v>
      </c>
      <c r="E1439" s="89">
        <v>0</v>
      </c>
      <c r="F1439" s="89">
        <v>703833</v>
      </c>
      <c r="G1439" s="89">
        <v>3</v>
      </c>
      <c r="H1439" t="s">
        <v>19630</v>
      </c>
      <c r="I1439" s="89"/>
    </row>
    <row r="1440" x14ac:dyDescent="0.3">
      <c r="A1440" t="s">
        <v>5792</v>
      </c>
      <c r="B1440" t="s">
        <v>19483</v>
      </c>
      <c r="C1440" t="s">
        <v>19525</v>
      </c>
      <c r="D1440" t="s">
        <v>19616</v>
      </c>
      <c r="E1440" s="89">
        <v>0</v>
      </c>
      <c r="F1440" s="89">
        <v>703833</v>
      </c>
      <c r="G1440" s="89">
        <v>3</v>
      </c>
      <c r="H1440" t="s">
        <v>19630</v>
      </c>
      <c r="I1440" s="89"/>
    </row>
    <row r="1441" x14ac:dyDescent="0.3">
      <c r="A1441" t="s">
        <v>5793</v>
      </c>
      <c r="B1441" t="s">
        <v>19483</v>
      </c>
      <c r="C1441" t="s">
        <v>19525</v>
      </c>
      <c r="D1441" t="s">
        <v>19617</v>
      </c>
      <c r="E1441" s="89">
        <v>0</v>
      </c>
      <c r="F1441" s="89">
        <v>703833</v>
      </c>
      <c r="G1441" s="89">
        <v>3</v>
      </c>
      <c r="H1441" t="s">
        <v>19630</v>
      </c>
      <c r="I1441" s="89"/>
    </row>
    <row r="1442" x14ac:dyDescent="0.3">
      <c r="A1442" t="s">
        <v>5794</v>
      </c>
      <c r="B1442" t="s">
        <v>19483</v>
      </c>
      <c r="C1442" t="s">
        <v>19525</v>
      </c>
      <c r="D1442" t="s">
        <v>19618</v>
      </c>
      <c r="E1442" s="89">
        <v>0</v>
      </c>
      <c r="F1442" s="89">
        <v>703833</v>
      </c>
      <c r="G1442" s="89">
        <v>3</v>
      </c>
      <c r="H1442" t="s">
        <v>19630</v>
      </c>
      <c r="I1442" s="89"/>
    </row>
    <row r="1443" x14ac:dyDescent="0.3">
      <c r="A1443" t="s">
        <v>5795</v>
      </c>
      <c r="B1443" t="s">
        <v>19483</v>
      </c>
      <c r="C1443" t="s">
        <v>19525</v>
      </c>
      <c r="D1443" t="s">
        <v>19619</v>
      </c>
      <c r="E1443" s="89">
        <v>0</v>
      </c>
      <c r="F1443" s="89">
        <v>703833</v>
      </c>
      <c r="G1443" s="89">
        <v>3</v>
      </c>
      <c r="H1443" t="s">
        <v>19630</v>
      </c>
      <c r="I1443" s="89"/>
    </row>
    <row r="1444" x14ac:dyDescent="0.3">
      <c r="A1444" t="s">
        <v>5796</v>
      </c>
      <c r="B1444" t="s">
        <v>19483</v>
      </c>
      <c r="C1444" t="s">
        <v>19525</v>
      </c>
      <c r="D1444" t="s">
        <v>19620</v>
      </c>
      <c r="E1444" s="89">
        <v>0</v>
      </c>
      <c r="F1444" s="89">
        <v>703833</v>
      </c>
      <c r="G1444" s="89">
        <v>3</v>
      </c>
      <c r="H1444" t="s">
        <v>19630</v>
      </c>
      <c r="I1444" s="89"/>
    </row>
    <row r="1445" x14ac:dyDescent="0.3">
      <c r="A1445" t="s">
        <v>5797</v>
      </c>
      <c r="B1445" t="s">
        <v>19483</v>
      </c>
      <c r="C1445" t="s">
        <v>19525</v>
      </c>
      <c r="D1445" t="s">
        <v>19621</v>
      </c>
      <c r="E1445" s="89">
        <v>0</v>
      </c>
      <c r="F1445" s="89">
        <v>703833</v>
      </c>
      <c r="G1445" s="89">
        <v>3</v>
      </c>
      <c r="H1445" t="s">
        <v>19630</v>
      </c>
      <c r="I1445" s="89"/>
    </row>
    <row r="1446" x14ac:dyDescent="0.3">
      <c r="A1446" t="s">
        <v>5798</v>
      </c>
      <c r="B1446" t="s">
        <v>19483</v>
      </c>
      <c r="C1446" t="s">
        <v>19525</v>
      </c>
      <c r="D1446" t="s">
        <v>19622</v>
      </c>
      <c r="E1446" s="89">
        <v>0</v>
      </c>
      <c r="F1446" s="89">
        <v>703833</v>
      </c>
      <c r="G1446" s="89">
        <v>3</v>
      </c>
      <c r="H1446" t="s">
        <v>19630</v>
      </c>
      <c r="I1446" s="89"/>
    </row>
    <row r="1447" x14ac:dyDescent="0.3">
      <c r="A1447" t="s">
        <v>5799</v>
      </c>
      <c r="B1447" t="s">
        <v>19483</v>
      </c>
      <c r="C1447" t="s">
        <v>19525</v>
      </c>
      <c r="D1447" t="s">
        <v>19623</v>
      </c>
      <c r="E1447" s="89">
        <v>0</v>
      </c>
      <c r="F1447" s="89">
        <v>703833</v>
      </c>
      <c r="G1447" s="89">
        <v>3</v>
      </c>
      <c r="H1447" t="s">
        <v>19630</v>
      </c>
      <c r="I1447" s="89"/>
    </row>
    <row r="1448" x14ac:dyDescent="0.3">
      <c r="A1448" t="s">
        <v>5800</v>
      </c>
      <c r="B1448" t="s">
        <v>19483</v>
      </c>
      <c r="C1448" t="s">
        <v>19525</v>
      </c>
      <c r="D1448" t="s">
        <v>19624</v>
      </c>
      <c r="E1448" s="89">
        <v>0</v>
      </c>
      <c r="F1448" s="89">
        <v>703833</v>
      </c>
      <c r="G1448" s="89">
        <v>3</v>
      </c>
      <c r="H1448" t="s">
        <v>19630</v>
      </c>
      <c r="I1448" s="89"/>
    </row>
    <row r="1449" x14ac:dyDescent="0.3">
      <c r="A1449" t="s">
        <v>5801</v>
      </c>
      <c r="B1449" t="s">
        <v>19483</v>
      </c>
      <c r="C1449" t="s">
        <v>19526</v>
      </c>
      <c r="D1449" t="s">
        <v>19614</v>
      </c>
      <c r="E1449" s="89">
        <v>2.836115172410484E-2</v>
      </c>
      <c r="F1449" s="89">
        <v>703833</v>
      </c>
      <c r="G1449" s="89">
        <v>3</v>
      </c>
      <c r="H1449" t="s">
        <v>19630</v>
      </c>
      <c r="I1449" s="89"/>
    </row>
    <row r="1450" x14ac:dyDescent="0.3">
      <c r="A1450" t="s">
        <v>5802</v>
      </c>
      <c r="B1450" t="s">
        <v>19483</v>
      </c>
      <c r="C1450" t="s">
        <v>19526</v>
      </c>
      <c r="D1450" t="s">
        <v>19615</v>
      </c>
      <c r="E1450" s="89">
        <v>2.8624344534689899E-2</v>
      </c>
      <c r="F1450" s="89">
        <v>703833</v>
      </c>
      <c r="G1450" s="89">
        <v>3</v>
      </c>
      <c r="H1450" t="s">
        <v>19630</v>
      </c>
      <c r="I1450" s="89"/>
    </row>
    <row r="1451" x14ac:dyDescent="0.3">
      <c r="A1451" t="s">
        <v>5803</v>
      </c>
      <c r="B1451" t="s">
        <v>19483</v>
      </c>
      <c r="C1451" t="s">
        <v>19526</v>
      </c>
      <c r="D1451" t="s">
        <v>19616</v>
      </c>
      <c r="E1451" s="89">
        <v>2.836115172410484E-2</v>
      </c>
      <c r="F1451" s="89">
        <v>703833</v>
      </c>
      <c r="G1451" s="89">
        <v>3</v>
      </c>
      <c r="H1451" t="s">
        <v>19630</v>
      </c>
      <c r="I1451" s="89"/>
    </row>
    <row r="1452" x14ac:dyDescent="0.3">
      <c r="A1452" t="s">
        <v>5804</v>
      </c>
      <c r="B1452" t="s">
        <v>19483</v>
      </c>
      <c r="C1452" t="s">
        <v>19526</v>
      </c>
      <c r="D1452" t="s">
        <v>19617</v>
      </c>
      <c r="E1452" s="89">
        <v>2.8611471186506279E-2</v>
      </c>
      <c r="F1452" s="89">
        <v>703833</v>
      </c>
      <c r="G1452" s="89">
        <v>3</v>
      </c>
      <c r="H1452" t="s">
        <v>19630</v>
      </c>
      <c r="I1452" s="89"/>
    </row>
    <row r="1453" x14ac:dyDescent="0.3">
      <c r="A1453" t="s">
        <v>5805</v>
      </c>
      <c r="B1453" t="s">
        <v>19483</v>
      </c>
      <c r="C1453" t="s">
        <v>19526</v>
      </c>
      <c r="D1453" t="s">
        <v>19618</v>
      </c>
      <c r="E1453" s="89">
        <v>2.7080045094861529E-2</v>
      </c>
      <c r="F1453" s="89">
        <v>703833</v>
      </c>
      <c r="G1453" s="89">
        <v>3</v>
      </c>
      <c r="H1453" t="s">
        <v>19630</v>
      </c>
      <c r="I1453" s="89"/>
    </row>
    <row r="1454" x14ac:dyDescent="0.3">
      <c r="A1454" t="s">
        <v>5806</v>
      </c>
      <c r="B1454" t="s">
        <v>19483</v>
      </c>
      <c r="C1454" t="s">
        <v>19526</v>
      </c>
      <c r="D1454" t="s">
        <v>19619</v>
      </c>
      <c r="E1454" s="89">
        <v>2.667929204457118E-2</v>
      </c>
      <c r="F1454" s="89">
        <v>703833</v>
      </c>
      <c r="G1454" s="89">
        <v>3</v>
      </c>
      <c r="H1454" t="s">
        <v>19630</v>
      </c>
      <c r="I1454" s="89"/>
    </row>
    <row r="1455" x14ac:dyDescent="0.3">
      <c r="A1455" t="s">
        <v>5807</v>
      </c>
      <c r="B1455" t="s">
        <v>19483</v>
      </c>
      <c r="C1455" t="s">
        <v>19526</v>
      </c>
      <c r="D1455" t="s">
        <v>19620</v>
      </c>
      <c r="E1455" s="89">
        <v>2.5721975468573601E-2</v>
      </c>
      <c r="F1455" s="89">
        <v>703833</v>
      </c>
      <c r="G1455" s="89">
        <v>3</v>
      </c>
      <c r="H1455" t="s">
        <v>19630</v>
      </c>
      <c r="I1455" s="89"/>
    </row>
    <row r="1456" x14ac:dyDescent="0.3">
      <c r="A1456" t="s">
        <v>5808</v>
      </c>
      <c r="B1456" t="s">
        <v>19483</v>
      </c>
      <c r="C1456" t="s">
        <v>19526</v>
      </c>
      <c r="D1456" t="s">
        <v>19621</v>
      </c>
      <c r="E1456" s="89">
        <v>1.5893603947053279E-2</v>
      </c>
      <c r="F1456" s="89">
        <v>703833</v>
      </c>
      <c r="G1456" s="89">
        <v>3</v>
      </c>
      <c r="H1456" t="s">
        <v>19630</v>
      </c>
      <c r="I1456" s="89"/>
    </row>
    <row r="1457" x14ac:dyDescent="0.3">
      <c r="A1457" t="s">
        <v>5809</v>
      </c>
      <c r="B1457" t="s">
        <v>19483</v>
      </c>
      <c r="C1457" t="s">
        <v>19526</v>
      </c>
      <c r="D1457" t="s">
        <v>19622</v>
      </c>
      <c r="E1457" s="89">
        <v>2.676294593717617E-2</v>
      </c>
      <c r="F1457" s="89">
        <v>703833</v>
      </c>
      <c r="G1457" s="89">
        <v>3</v>
      </c>
      <c r="H1457" t="s">
        <v>19630</v>
      </c>
      <c r="I1457" s="89"/>
    </row>
    <row r="1458" x14ac:dyDescent="0.3">
      <c r="A1458" t="s">
        <v>5810</v>
      </c>
      <c r="B1458" t="s">
        <v>19483</v>
      </c>
      <c r="C1458" t="s">
        <v>19526</v>
      </c>
      <c r="D1458" t="s">
        <v>19623</v>
      </c>
      <c r="E1458" s="89">
        <v>2.8789896140797459E-2</v>
      </c>
      <c r="F1458" s="89">
        <v>703833</v>
      </c>
      <c r="G1458" s="89">
        <v>3</v>
      </c>
      <c r="H1458" t="s">
        <v>19630</v>
      </c>
      <c r="I1458" s="89"/>
    </row>
    <row r="1459" x14ac:dyDescent="0.3">
      <c r="A1459" t="s">
        <v>5811</v>
      </c>
      <c r="B1459" t="s">
        <v>19483</v>
      </c>
      <c r="C1459" t="s">
        <v>19526</v>
      </c>
      <c r="D1459" t="s">
        <v>19624</v>
      </c>
      <c r="E1459" s="89">
        <v>6.3991959111319552E-2</v>
      </c>
      <c r="F1459" s="89">
        <v>703833</v>
      </c>
      <c r="G1459" s="89">
        <v>3</v>
      </c>
      <c r="H1459" t="s">
        <v>19630</v>
      </c>
      <c r="I1459" s="89"/>
    </row>
    <row r="1460" x14ac:dyDescent="0.3">
      <c r="A1460" t="s">
        <v>5339</v>
      </c>
      <c r="B1460" t="s">
        <v>19483</v>
      </c>
      <c r="C1460" t="s">
        <v>19493</v>
      </c>
      <c r="D1460" t="s">
        <v>19614</v>
      </c>
      <c r="E1460" s="89">
        <v>1.3507108584387421E-2</v>
      </c>
      <c r="F1460" s="89">
        <v>703833</v>
      </c>
      <c r="G1460" s="89">
        <v>3</v>
      </c>
      <c r="H1460" t="s">
        <v>19630</v>
      </c>
      <c r="I1460" s="89"/>
    </row>
    <row r="1461" x14ac:dyDescent="0.3">
      <c r="A1461" t="s">
        <v>5340</v>
      </c>
      <c r="B1461" t="s">
        <v>19483</v>
      </c>
      <c r="C1461" t="s">
        <v>19493</v>
      </c>
      <c r="D1461" t="s">
        <v>19615</v>
      </c>
      <c r="E1461" s="89">
        <v>1.354953706556704E-2</v>
      </c>
      <c r="F1461" s="89">
        <v>703833</v>
      </c>
      <c r="G1461" s="89">
        <v>3</v>
      </c>
      <c r="H1461" t="s">
        <v>19630</v>
      </c>
      <c r="I1461" s="89"/>
    </row>
    <row r="1462" x14ac:dyDescent="0.3">
      <c r="A1462" t="s">
        <v>5341</v>
      </c>
      <c r="B1462" t="s">
        <v>19483</v>
      </c>
      <c r="C1462" t="s">
        <v>19493</v>
      </c>
      <c r="D1462" t="s">
        <v>19616</v>
      </c>
      <c r="E1462" s="89">
        <v>1.3507108584387421E-2</v>
      </c>
      <c r="F1462" s="89">
        <v>703833</v>
      </c>
      <c r="G1462" s="89">
        <v>3</v>
      </c>
      <c r="H1462" t="s">
        <v>19630</v>
      </c>
      <c r="I1462" s="89"/>
    </row>
    <row r="1463" x14ac:dyDescent="0.3">
      <c r="A1463" t="s">
        <v>5342</v>
      </c>
      <c r="B1463" t="s">
        <v>19483</v>
      </c>
      <c r="C1463" t="s">
        <v>19493</v>
      </c>
      <c r="D1463" t="s">
        <v>19617</v>
      </c>
      <c r="E1463" s="89">
        <v>1.3542001978254749E-2</v>
      </c>
      <c r="F1463" s="89">
        <v>703833</v>
      </c>
      <c r="G1463" s="89">
        <v>3</v>
      </c>
      <c r="H1463" t="s">
        <v>19630</v>
      </c>
      <c r="I1463" s="89"/>
    </row>
    <row r="1464" x14ac:dyDescent="0.3">
      <c r="A1464" t="s">
        <v>5343</v>
      </c>
      <c r="B1464" t="s">
        <v>19483</v>
      </c>
      <c r="C1464" t="s">
        <v>19493</v>
      </c>
      <c r="D1464" t="s">
        <v>19618</v>
      </c>
      <c r="E1464" s="89">
        <v>1.2309414051267059E-2</v>
      </c>
      <c r="F1464" s="89">
        <v>703833</v>
      </c>
      <c r="G1464" s="89">
        <v>3</v>
      </c>
      <c r="H1464" t="s">
        <v>19630</v>
      </c>
      <c r="I1464" s="89"/>
    </row>
    <row r="1465" x14ac:dyDescent="0.3">
      <c r="A1465" t="s">
        <v>5344</v>
      </c>
      <c r="B1465" t="s">
        <v>19483</v>
      </c>
      <c r="C1465" t="s">
        <v>19493</v>
      </c>
      <c r="D1465" t="s">
        <v>19619</v>
      </c>
      <c r="E1465" s="89">
        <v>1.2209327794242591E-2</v>
      </c>
      <c r="F1465" s="89">
        <v>703833</v>
      </c>
      <c r="G1465" s="89">
        <v>3</v>
      </c>
      <c r="H1465" t="s">
        <v>19630</v>
      </c>
      <c r="I1465" s="89"/>
    </row>
    <row r="1466" x14ac:dyDescent="0.3">
      <c r="A1466" t="s">
        <v>5345</v>
      </c>
      <c r="B1466" t="s">
        <v>19483</v>
      </c>
      <c r="C1466" t="s">
        <v>19493</v>
      </c>
      <c r="D1466" t="s">
        <v>19620</v>
      </c>
      <c r="E1466" s="89">
        <v>1.175934856037023E-2</v>
      </c>
      <c r="F1466" s="89">
        <v>703833</v>
      </c>
      <c r="G1466" s="89">
        <v>3</v>
      </c>
      <c r="H1466" t="s">
        <v>19630</v>
      </c>
      <c r="I1466" s="89"/>
    </row>
    <row r="1467" x14ac:dyDescent="0.3">
      <c r="A1467" t="s">
        <v>5346</v>
      </c>
      <c r="B1467" t="s">
        <v>19483</v>
      </c>
      <c r="C1467" t="s">
        <v>19493</v>
      </c>
      <c r="D1467" t="s">
        <v>19621</v>
      </c>
      <c r="E1467" s="89">
        <v>7.4742353575535068E-3</v>
      </c>
      <c r="F1467" s="89">
        <v>703833</v>
      </c>
      <c r="G1467" s="89">
        <v>3</v>
      </c>
      <c r="H1467" t="s">
        <v>19630</v>
      </c>
      <c r="I1467" s="89"/>
    </row>
    <row r="1468" x14ac:dyDescent="0.3">
      <c r="A1468" t="s">
        <v>5347</v>
      </c>
      <c r="B1468" t="s">
        <v>19483</v>
      </c>
      <c r="C1468" t="s">
        <v>19493</v>
      </c>
      <c r="D1468" t="s">
        <v>19622</v>
      </c>
      <c r="E1468" s="89">
        <v>1.2312853527652221E-2</v>
      </c>
      <c r="F1468" s="89">
        <v>703833</v>
      </c>
      <c r="G1468" s="89">
        <v>3</v>
      </c>
      <c r="H1468" t="s">
        <v>19630</v>
      </c>
      <c r="I1468" s="89"/>
    </row>
    <row r="1469" x14ac:dyDescent="0.3">
      <c r="A1469" t="s">
        <v>5348</v>
      </c>
      <c r="B1469" t="s">
        <v>19483</v>
      </c>
      <c r="C1469" t="s">
        <v>19493</v>
      </c>
      <c r="D1469" t="s">
        <v>19623</v>
      </c>
      <c r="E1469" s="89">
        <v>1.402949480521758E-2</v>
      </c>
      <c r="F1469" s="89">
        <v>703833</v>
      </c>
      <c r="G1469" s="89">
        <v>3</v>
      </c>
      <c r="H1469" t="s">
        <v>19630</v>
      </c>
      <c r="I1469" s="89"/>
    </row>
    <row r="1470" x14ac:dyDescent="0.3">
      <c r="A1470" t="s">
        <v>5349</v>
      </c>
      <c r="B1470" t="s">
        <v>19483</v>
      </c>
      <c r="C1470" t="s">
        <v>19493</v>
      </c>
      <c r="D1470" t="s">
        <v>19624</v>
      </c>
      <c r="E1470" s="89">
        <v>3.0217974592833211E-2</v>
      </c>
      <c r="F1470" s="89">
        <v>703833</v>
      </c>
      <c r="G1470" s="89">
        <v>3</v>
      </c>
      <c r="H1470" t="s">
        <v>19630</v>
      </c>
      <c r="I1470" s="89"/>
    </row>
    <row r="1471" x14ac:dyDescent="0.3">
      <c r="A1471" t="s">
        <v>5350</v>
      </c>
      <c r="B1471" t="s">
        <v>19483</v>
      </c>
      <c r="C1471" t="s">
        <v>19494</v>
      </c>
      <c r="D1471" t="s">
        <v>19614</v>
      </c>
      <c r="E1471" s="89">
        <v>9.4317621277426877E-2</v>
      </c>
      <c r="F1471" s="89">
        <v>703833</v>
      </c>
      <c r="G1471" s="89">
        <v>3</v>
      </c>
      <c r="H1471" t="s">
        <v>19630</v>
      </c>
      <c r="I1471" s="89"/>
    </row>
    <row r="1472" x14ac:dyDescent="0.3">
      <c r="A1472" t="s">
        <v>5351</v>
      </c>
      <c r="B1472" t="s">
        <v>19483</v>
      </c>
      <c r="C1472" t="s">
        <v>19494</v>
      </c>
      <c r="D1472" t="s">
        <v>19615</v>
      </c>
      <c r="E1472" s="89">
        <v>9.4810490165153069E-2</v>
      </c>
      <c r="F1472" s="89">
        <v>703833</v>
      </c>
      <c r="G1472" s="89">
        <v>3</v>
      </c>
      <c r="H1472" t="s">
        <v>19630</v>
      </c>
      <c r="I1472" s="89"/>
    </row>
    <row r="1473" x14ac:dyDescent="0.3">
      <c r="A1473" t="s">
        <v>5352</v>
      </c>
      <c r="B1473" t="s">
        <v>19483</v>
      </c>
      <c r="C1473" t="s">
        <v>19494</v>
      </c>
      <c r="D1473" t="s">
        <v>19616</v>
      </c>
      <c r="E1473" s="89">
        <v>9.4317621277426877E-2</v>
      </c>
      <c r="F1473" s="89">
        <v>703833</v>
      </c>
      <c r="G1473" s="89">
        <v>3</v>
      </c>
      <c r="H1473" t="s">
        <v>19630</v>
      </c>
      <c r="I1473" s="89"/>
    </row>
    <row r="1474" x14ac:dyDescent="0.3">
      <c r="A1474" t="s">
        <v>5353</v>
      </c>
      <c r="B1474" t="s">
        <v>19483</v>
      </c>
      <c r="C1474" t="s">
        <v>19494</v>
      </c>
      <c r="D1474" t="s">
        <v>19617</v>
      </c>
      <c r="E1474" s="89">
        <v>9.4660830637808779E-2</v>
      </c>
      <c r="F1474" s="89">
        <v>703833</v>
      </c>
      <c r="G1474" s="89">
        <v>3</v>
      </c>
      <c r="H1474" t="s">
        <v>19630</v>
      </c>
      <c r="I1474" s="89"/>
    </row>
    <row r="1475" x14ac:dyDescent="0.3">
      <c r="A1475" t="s">
        <v>5354</v>
      </c>
      <c r="B1475" t="s">
        <v>19483</v>
      </c>
      <c r="C1475" t="s">
        <v>19494</v>
      </c>
      <c r="D1475" t="s">
        <v>19618</v>
      </c>
      <c r="E1475" s="89">
        <v>9.0060346059739602E-2</v>
      </c>
      <c r="F1475" s="89">
        <v>703833</v>
      </c>
      <c r="G1475" s="89">
        <v>3</v>
      </c>
      <c r="H1475" t="s">
        <v>19630</v>
      </c>
      <c r="I1475" s="89"/>
    </row>
    <row r="1476" x14ac:dyDescent="0.3">
      <c r="A1476" t="s">
        <v>5355</v>
      </c>
      <c r="B1476" t="s">
        <v>19483</v>
      </c>
      <c r="C1476" t="s">
        <v>19494</v>
      </c>
      <c r="D1476" t="s">
        <v>19619</v>
      </c>
      <c r="E1476" s="89">
        <v>8.7118419397544555E-2</v>
      </c>
      <c r="F1476" s="89">
        <v>703833</v>
      </c>
      <c r="G1476" s="89">
        <v>3</v>
      </c>
      <c r="H1476" t="s">
        <v>19630</v>
      </c>
      <c r="I1476" s="89"/>
    </row>
    <row r="1477" x14ac:dyDescent="0.3">
      <c r="A1477" t="s">
        <v>5356</v>
      </c>
      <c r="B1477" t="s">
        <v>19483</v>
      </c>
      <c r="C1477" t="s">
        <v>19494</v>
      </c>
      <c r="D1477" t="s">
        <v>19620</v>
      </c>
      <c r="E1477" s="89">
        <v>8.4298371847907727E-2</v>
      </c>
      <c r="F1477" s="89">
        <v>703833</v>
      </c>
      <c r="G1477" s="89">
        <v>3</v>
      </c>
      <c r="H1477" t="s">
        <v>19630</v>
      </c>
      <c r="I1477" s="89"/>
    </row>
    <row r="1478" x14ac:dyDescent="0.3">
      <c r="A1478" t="s">
        <v>5357</v>
      </c>
      <c r="B1478" t="s">
        <v>19483</v>
      </c>
      <c r="C1478" t="s">
        <v>19494</v>
      </c>
      <c r="D1478" t="s">
        <v>19621</v>
      </c>
      <c r="E1478" s="89">
        <v>5.0148234423266963E-2</v>
      </c>
      <c r="F1478" s="89">
        <v>703833</v>
      </c>
      <c r="G1478" s="89">
        <v>3</v>
      </c>
      <c r="H1478" t="s">
        <v>19630</v>
      </c>
      <c r="I1478" s="89"/>
    </row>
    <row r="1479" x14ac:dyDescent="0.3">
      <c r="A1479" t="s">
        <v>5358</v>
      </c>
      <c r="B1479" t="s">
        <v>19483</v>
      </c>
      <c r="C1479" t="s">
        <v>19494</v>
      </c>
      <c r="D1479" t="s">
        <v>19622</v>
      </c>
      <c r="E1479" s="89">
        <v>7.9990901152307739E-2</v>
      </c>
      <c r="F1479" s="89">
        <v>703833</v>
      </c>
      <c r="G1479" s="89">
        <v>3</v>
      </c>
      <c r="H1479" t="s">
        <v>19630</v>
      </c>
      <c r="I1479" s="89"/>
    </row>
    <row r="1480" x14ac:dyDescent="0.3">
      <c r="A1480" t="s">
        <v>5359</v>
      </c>
      <c r="B1480" t="s">
        <v>19483</v>
      </c>
      <c r="C1480" t="s">
        <v>19494</v>
      </c>
      <c r="D1480" t="s">
        <v>19623</v>
      </c>
      <c r="E1480" s="89">
        <v>8.860692857897795E-2</v>
      </c>
      <c r="F1480" s="89">
        <v>703833</v>
      </c>
      <c r="G1480" s="89">
        <v>3</v>
      </c>
      <c r="H1480" t="s">
        <v>19630</v>
      </c>
      <c r="I1480" s="89"/>
    </row>
    <row r="1481" x14ac:dyDescent="0.3">
      <c r="A1481" t="s">
        <v>5360</v>
      </c>
      <c r="B1481" t="s">
        <v>19483</v>
      </c>
      <c r="C1481" t="s">
        <v>19494</v>
      </c>
      <c r="D1481" t="s">
        <v>19624</v>
      </c>
      <c r="E1481" s="89">
        <v>0.20757665066369599</v>
      </c>
      <c r="F1481" s="89">
        <v>703833</v>
      </c>
      <c r="G1481" s="89">
        <v>3</v>
      </c>
      <c r="H1481" t="s">
        <v>19630</v>
      </c>
      <c r="I1481" s="89"/>
    </row>
    <row r="1482" x14ac:dyDescent="0.3">
      <c r="A1482" t="s">
        <v>5361</v>
      </c>
      <c r="B1482" t="s">
        <v>19483</v>
      </c>
      <c r="C1482" t="s">
        <v>19495</v>
      </c>
      <c r="D1482" t="s">
        <v>19614</v>
      </c>
      <c r="E1482" s="89">
        <v>2.973419382280109E-2</v>
      </c>
      <c r="F1482" s="89">
        <v>703833</v>
      </c>
      <c r="G1482" s="89">
        <v>3</v>
      </c>
      <c r="H1482" t="s">
        <v>19630</v>
      </c>
      <c r="I1482" s="89"/>
    </row>
    <row r="1483" x14ac:dyDescent="0.3">
      <c r="A1483" t="s">
        <v>5362</v>
      </c>
      <c r="B1483" t="s">
        <v>19483</v>
      </c>
      <c r="C1483" t="s">
        <v>19495</v>
      </c>
      <c r="D1483" t="s">
        <v>19615</v>
      </c>
      <c r="E1483" s="89">
        <v>2.9855671768872671E-2</v>
      </c>
      <c r="F1483" s="89">
        <v>703833</v>
      </c>
      <c r="G1483" s="89">
        <v>3</v>
      </c>
      <c r="H1483" t="s">
        <v>19630</v>
      </c>
      <c r="I1483" s="89"/>
    </row>
    <row r="1484" x14ac:dyDescent="0.3">
      <c r="A1484" t="s">
        <v>5363</v>
      </c>
      <c r="B1484" t="s">
        <v>19483</v>
      </c>
      <c r="C1484" t="s">
        <v>19495</v>
      </c>
      <c r="D1484" t="s">
        <v>19616</v>
      </c>
      <c r="E1484" s="89">
        <v>2.973419382280109E-2</v>
      </c>
      <c r="F1484" s="89">
        <v>703833</v>
      </c>
      <c r="G1484" s="89">
        <v>3</v>
      </c>
      <c r="H1484" t="s">
        <v>19630</v>
      </c>
      <c r="I1484" s="89"/>
    </row>
    <row r="1485" x14ac:dyDescent="0.3">
      <c r="A1485" t="s">
        <v>5364</v>
      </c>
      <c r="B1485" t="s">
        <v>19483</v>
      </c>
      <c r="C1485" t="s">
        <v>19495</v>
      </c>
      <c r="D1485" t="s">
        <v>19617</v>
      </c>
      <c r="E1485" s="89">
        <v>2.9827619554302281E-2</v>
      </c>
      <c r="F1485" s="89">
        <v>703833</v>
      </c>
      <c r="G1485" s="89">
        <v>3</v>
      </c>
      <c r="H1485" t="s">
        <v>19630</v>
      </c>
      <c r="I1485" s="89"/>
    </row>
    <row r="1486" x14ac:dyDescent="0.3">
      <c r="A1486" t="s">
        <v>5365</v>
      </c>
      <c r="B1486" t="s">
        <v>19483</v>
      </c>
      <c r="C1486" t="s">
        <v>19495</v>
      </c>
      <c r="D1486" t="s">
        <v>19618</v>
      </c>
      <c r="E1486" s="89">
        <v>2.1108206050433849E-2</v>
      </c>
      <c r="F1486" s="89">
        <v>703833</v>
      </c>
      <c r="G1486" s="89">
        <v>3</v>
      </c>
      <c r="H1486" t="s">
        <v>19630</v>
      </c>
      <c r="I1486" s="89"/>
    </row>
    <row r="1487" x14ac:dyDescent="0.3">
      <c r="A1487" t="s">
        <v>5366</v>
      </c>
      <c r="B1487" t="s">
        <v>19483</v>
      </c>
      <c r="C1487" t="s">
        <v>19495</v>
      </c>
      <c r="D1487" t="s">
        <v>19619</v>
      </c>
      <c r="E1487" s="89">
        <v>2.0621436035933551E-2</v>
      </c>
      <c r="F1487" s="89">
        <v>703833</v>
      </c>
      <c r="G1487" s="89">
        <v>3</v>
      </c>
      <c r="H1487" t="s">
        <v>19630</v>
      </c>
      <c r="I1487" s="89"/>
    </row>
    <row r="1488" x14ac:dyDescent="0.3">
      <c r="A1488" t="s">
        <v>5367</v>
      </c>
      <c r="B1488" t="s">
        <v>19483</v>
      </c>
      <c r="C1488" t="s">
        <v>19495</v>
      </c>
      <c r="D1488" t="s">
        <v>19620</v>
      </c>
      <c r="E1488" s="89">
        <v>1.9977562997564279E-2</v>
      </c>
      <c r="F1488" s="89">
        <v>703833</v>
      </c>
      <c r="G1488" s="89">
        <v>3</v>
      </c>
      <c r="H1488" t="s">
        <v>19630</v>
      </c>
      <c r="I1488" s="89"/>
    </row>
    <row r="1489" x14ac:dyDescent="0.3">
      <c r="A1489" t="s">
        <v>5368</v>
      </c>
      <c r="B1489" t="s">
        <v>19483</v>
      </c>
      <c r="C1489" t="s">
        <v>19495</v>
      </c>
      <c r="D1489" t="s">
        <v>19621</v>
      </c>
      <c r="E1489" s="89">
        <v>1.6235375676970591E-2</v>
      </c>
      <c r="F1489" s="89">
        <v>703833</v>
      </c>
      <c r="G1489" s="89">
        <v>3</v>
      </c>
      <c r="H1489" t="s">
        <v>19630</v>
      </c>
      <c r="I1489" s="89"/>
    </row>
    <row r="1490" x14ac:dyDescent="0.3">
      <c r="A1490" t="s">
        <v>5369</v>
      </c>
      <c r="B1490" t="s">
        <v>19483</v>
      </c>
      <c r="C1490" t="s">
        <v>19495</v>
      </c>
      <c r="D1490" t="s">
        <v>19622</v>
      </c>
      <c r="E1490" s="89">
        <v>2.1056040083443771E-2</v>
      </c>
      <c r="F1490" s="89">
        <v>703833</v>
      </c>
      <c r="G1490" s="89">
        <v>3</v>
      </c>
      <c r="H1490" t="s">
        <v>19630</v>
      </c>
      <c r="I1490" s="89"/>
    </row>
    <row r="1491" x14ac:dyDescent="0.3">
      <c r="A1491" t="s">
        <v>5370</v>
      </c>
      <c r="B1491" t="s">
        <v>19483</v>
      </c>
      <c r="C1491" t="s">
        <v>19495</v>
      </c>
      <c r="D1491" t="s">
        <v>19623</v>
      </c>
      <c r="E1491" s="89">
        <v>2.9121978084449569E-2</v>
      </c>
      <c r="F1491" s="89">
        <v>703833</v>
      </c>
      <c r="G1491" s="89">
        <v>3</v>
      </c>
      <c r="H1491" t="s">
        <v>19630</v>
      </c>
      <c r="I1491" s="89"/>
    </row>
    <row r="1492" x14ac:dyDescent="0.3">
      <c r="A1492" t="s">
        <v>5371</v>
      </c>
      <c r="B1492" t="s">
        <v>19483</v>
      </c>
      <c r="C1492" t="s">
        <v>19495</v>
      </c>
      <c r="D1492" t="s">
        <v>19624</v>
      </c>
      <c r="E1492" s="89">
        <v>6.5921673055508265E-2</v>
      </c>
      <c r="F1492" s="89">
        <v>703833</v>
      </c>
      <c r="G1492" s="89">
        <v>3</v>
      </c>
      <c r="H1492" t="s">
        <v>19630</v>
      </c>
      <c r="I1492" s="89"/>
    </row>
    <row r="1493" x14ac:dyDescent="0.3">
      <c r="A1493" t="s">
        <v>5372</v>
      </c>
      <c r="B1493" t="s">
        <v>19483</v>
      </c>
      <c r="C1493" t="s">
        <v>19496</v>
      </c>
      <c r="D1493" t="s">
        <v>19614</v>
      </c>
      <c r="E1493" s="89">
        <v>1.9619673125318061E-4</v>
      </c>
      <c r="F1493" s="89">
        <v>703833</v>
      </c>
      <c r="G1493" s="89">
        <v>3</v>
      </c>
      <c r="H1493" t="s">
        <v>19630</v>
      </c>
      <c r="I1493" s="89"/>
    </row>
    <row r="1494" x14ac:dyDescent="0.3">
      <c r="A1494" t="s">
        <v>5373</v>
      </c>
      <c r="B1494" t="s">
        <v>19483</v>
      </c>
      <c r="C1494" t="s">
        <v>19496</v>
      </c>
      <c r="D1494" t="s">
        <v>19615</v>
      </c>
      <c r="E1494" s="89">
        <v>1.9654335676224939E-4</v>
      </c>
      <c r="F1494" s="89">
        <v>703833</v>
      </c>
      <c r="G1494" s="89">
        <v>3</v>
      </c>
      <c r="H1494" t="s">
        <v>19630</v>
      </c>
      <c r="I1494" s="89"/>
    </row>
    <row r="1495" x14ac:dyDescent="0.3">
      <c r="A1495" t="s">
        <v>5374</v>
      </c>
      <c r="B1495" t="s">
        <v>19483</v>
      </c>
      <c r="C1495" t="s">
        <v>19496</v>
      </c>
      <c r="D1495" t="s">
        <v>19616</v>
      </c>
      <c r="E1495" s="89">
        <v>1.9619673125318061E-4</v>
      </c>
      <c r="F1495" s="89">
        <v>703833</v>
      </c>
      <c r="G1495" s="89">
        <v>3</v>
      </c>
      <c r="H1495" t="s">
        <v>19630</v>
      </c>
      <c r="I1495" s="89"/>
    </row>
    <row r="1496" x14ac:dyDescent="0.3">
      <c r="A1496" t="s">
        <v>5375</v>
      </c>
      <c r="B1496" t="s">
        <v>19483</v>
      </c>
      <c r="C1496" t="s">
        <v>19496</v>
      </c>
      <c r="D1496" t="s">
        <v>19617</v>
      </c>
      <c r="E1496" s="89">
        <v>1.9619673125318061E-4</v>
      </c>
      <c r="F1496" s="89">
        <v>703833</v>
      </c>
      <c r="G1496" s="89">
        <v>3</v>
      </c>
      <c r="H1496" t="s">
        <v>19630</v>
      </c>
      <c r="I1496" s="89"/>
    </row>
    <row r="1497" x14ac:dyDescent="0.3">
      <c r="A1497" t="s">
        <v>5376</v>
      </c>
      <c r="B1497" t="s">
        <v>19483</v>
      </c>
      <c r="C1497" t="s">
        <v>19496</v>
      </c>
      <c r="D1497" t="s">
        <v>19618</v>
      </c>
      <c r="E1497" s="89">
        <v>1.6850234675368171E-4</v>
      </c>
      <c r="F1497" s="89">
        <v>703833</v>
      </c>
      <c r="G1497" s="89">
        <v>3</v>
      </c>
      <c r="H1497" t="s">
        <v>19630</v>
      </c>
      <c r="I1497" s="89"/>
    </row>
    <row r="1498" x14ac:dyDescent="0.3">
      <c r="A1498" t="s">
        <v>5377</v>
      </c>
      <c r="B1498" t="s">
        <v>19483</v>
      </c>
      <c r="C1498" t="s">
        <v>19496</v>
      </c>
      <c r="D1498" t="s">
        <v>19619</v>
      </c>
      <c r="E1498" s="89">
        <v>1.708233115764412E-4</v>
      </c>
      <c r="F1498" s="89">
        <v>703833</v>
      </c>
      <c r="G1498" s="89">
        <v>3</v>
      </c>
      <c r="H1498" t="s">
        <v>19630</v>
      </c>
      <c r="I1498" s="89"/>
    </row>
    <row r="1499" x14ac:dyDescent="0.3">
      <c r="A1499" t="s">
        <v>5378</v>
      </c>
      <c r="B1499" t="s">
        <v>19483</v>
      </c>
      <c r="C1499" t="s">
        <v>19496</v>
      </c>
      <c r="D1499" t="s">
        <v>19620</v>
      </c>
      <c r="E1499" s="89">
        <v>1.6530758339669061E-4</v>
      </c>
      <c r="F1499" s="89">
        <v>703833</v>
      </c>
      <c r="G1499" s="89">
        <v>3</v>
      </c>
      <c r="H1499" t="s">
        <v>19630</v>
      </c>
      <c r="I1499" s="89"/>
    </row>
    <row r="1500" x14ac:dyDescent="0.3">
      <c r="A1500" t="s">
        <v>5379</v>
      </c>
      <c r="B1500" t="s">
        <v>19483</v>
      </c>
      <c r="C1500" t="s">
        <v>19496</v>
      </c>
      <c r="D1500" t="s">
        <v>19621</v>
      </c>
      <c r="E1500" s="89">
        <v>1.3791646428885839E-4</v>
      </c>
      <c r="F1500" s="89">
        <v>703833</v>
      </c>
      <c r="G1500" s="89">
        <v>3</v>
      </c>
      <c r="H1500" t="s">
        <v>19630</v>
      </c>
      <c r="I1500" s="89"/>
    </row>
    <row r="1501" x14ac:dyDescent="0.3">
      <c r="A1501" t="s">
        <v>5380</v>
      </c>
      <c r="B1501" t="s">
        <v>19483</v>
      </c>
      <c r="C1501" t="s">
        <v>19496</v>
      </c>
      <c r="D1501" t="s">
        <v>19622</v>
      </c>
      <c r="E1501" s="89">
        <v>1.648803857208894E-4</v>
      </c>
      <c r="F1501" s="89">
        <v>703833</v>
      </c>
      <c r="G1501" s="89">
        <v>3</v>
      </c>
      <c r="H1501" t="s">
        <v>19630</v>
      </c>
      <c r="I1501" s="89"/>
    </row>
    <row r="1502" x14ac:dyDescent="0.3">
      <c r="A1502" t="s">
        <v>5381</v>
      </c>
      <c r="B1502" t="s">
        <v>19483</v>
      </c>
      <c r="C1502" t="s">
        <v>19496</v>
      </c>
      <c r="D1502" t="s">
        <v>19623</v>
      </c>
      <c r="E1502" s="89">
        <v>2.0712700958980319E-4</v>
      </c>
      <c r="F1502" s="89">
        <v>703833</v>
      </c>
      <c r="G1502" s="89">
        <v>3</v>
      </c>
      <c r="H1502" t="s">
        <v>19630</v>
      </c>
      <c r="I1502" s="89"/>
    </row>
    <row r="1503" x14ac:dyDescent="0.3">
      <c r="A1503" t="s">
        <v>5382</v>
      </c>
      <c r="B1503" t="s">
        <v>19483</v>
      </c>
      <c r="C1503" t="s">
        <v>19496</v>
      </c>
      <c r="D1503" t="s">
        <v>19624</v>
      </c>
      <c r="E1503" s="89">
        <v>4.5117281902302508E-4</v>
      </c>
      <c r="F1503" s="89">
        <v>703833</v>
      </c>
      <c r="G1503" s="89">
        <v>3</v>
      </c>
      <c r="H1503" t="s">
        <v>19630</v>
      </c>
      <c r="I1503" s="89"/>
    </row>
    <row r="1504" x14ac:dyDescent="0.3">
      <c r="A1504" t="s">
        <v>5383</v>
      </c>
      <c r="B1504" t="s">
        <v>19483</v>
      </c>
      <c r="C1504" t="s">
        <v>19497</v>
      </c>
      <c r="D1504" t="s">
        <v>19614</v>
      </c>
      <c r="E1504" s="89">
        <v>2.039795402689185E-3</v>
      </c>
      <c r="F1504" s="89">
        <v>703833</v>
      </c>
      <c r="G1504" s="89">
        <v>3</v>
      </c>
      <c r="H1504" t="s">
        <v>19630</v>
      </c>
      <c r="I1504" s="89"/>
    </row>
    <row r="1505" x14ac:dyDescent="0.3">
      <c r="A1505" t="s">
        <v>5384</v>
      </c>
      <c r="B1505" t="s">
        <v>19483</v>
      </c>
      <c r="C1505" t="s">
        <v>19497</v>
      </c>
      <c r="D1505" t="s">
        <v>19615</v>
      </c>
      <c r="E1505" s="89">
        <v>2.0543286817797388E-3</v>
      </c>
      <c r="F1505" s="89">
        <v>703833</v>
      </c>
      <c r="G1505" s="89">
        <v>3</v>
      </c>
      <c r="H1505" t="s">
        <v>19630</v>
      </c>
      <c r="I1505" s="89"/>
    </row>
    <row r="1506" x14ac:dyDescent="0.3">
      <c r="A1506" t="s">
        <v>5385</v>
      </c>
      <c r="B1506" t="s">
        <v>19483</v>
      </c>
      <c r="C1506" t="s">
        <v>19497</v>
      </c>
      <c r="D1506" t="s">
        <v>19616</v>
      </c>
      <c r="E1506" s="89">
        <v>2.039795402689185E-3</v>
      </c>
      <c r="F1506" s="89">
        <v>703833</v>
      </c>
      <c r="G1506" s="89">
        <v>3</v>
      </c>
      <c r="H1506" t="s">
        <v>19630</v>
      </c>
      <c r="I1506" s="89"/>
    </row>
    <row r="1507" x14ac:dyDescent="0.3">
      <c r="A1507" t="s">
        <v>5386</v>
      </c>
      <c r="B1507" t="s">
        <v>19483</v>
      </c>
      <c r="C1507" t="s">
        <v>19497</v>
      </c>
      <c r="D1507" t="s">
        <v>19617</v>
      </c>
      <c r="E1507" s="89">
        <v>2.0516840982844741E-3</v>
      </c>
      <c r="F1507" s="89">
        <v>703833</v>
      </c>
      <c r="G1507" s="89">
        <v>3</v>
      </c>
      <c r="H1507" t="s">
        <v>19630</v>
      </c>
      <c r="I1507" s="89"/>
    </row>
    <row r="1508" x14ac:dyDescent="0.3">
      <c r="A1508" t="s">
        <v>5387</v>
      </c>
      <c r="B1508" t="s">
        <v>19483</v>
      </c>
      <c r="C1508" t="s">
        <v>19497</v>
      </c>
      <c r="D1508" t="s">
        <v>19618</v>
      </c>
      <c r="E1508" s="89">
        <v>1.906007697753375E-3</v>
      </c>
      <c r="F1508" s="89">
        <v>703833</v>
      </c>
      <c r="G1508" s="89">
        <v>3</v>
      </c>
      <c r="H1508" t="s">
        <v>19630</v>
      </c>
      <c r="I1508" s="89"/>
    </row>
    <row r="1509" x14ac:dyDescent="0.3">
      <c r="A1509" t="s">
        <v>5388</v>
      </c>
      <c r="B1509" t="s">
        <v>19483</v>
      </c>
      <c r="C1509" t="s">
        <v>19497</v>
      </c>
      <c r="D1509" t="s">
        <v>19619</v>
      </c>
      <c r="E1509" s="89">
        <v>1.8820924222564641E-3</v>
      </c>
      <c r="F1509" s="89">
        <v>703833</v>
      </c>
      <c r="G1509" s="89">
        <v>3</v>
      </c>
      <c r="H1509" t="s">
        <v>19630</v>
      </c>
      <c r="I1509" s="89"/>
    </row>
    <row r="1510" x14ac:dyDescent="0.3">
      <c r="A1510" t="s">
        <v>5389</v>
      </c>
      <c r="B1510" t="s">
        <v>19483</v>
      </c>
      <c r="C1510" t="s">
        <v>19497</v>
      </c>
      <c r="D1510" t="s">
        <v>19620</v>
      </c>
      <c r="E1510" s="89">
        <v>1.810609568806097E-3</v>
      </c>
      <c r="F1510" s="89">
        <v>703833</v>
      </c>
      <c r="G1510" s="89">
        <v>3</v>
      </c>
      <c r="H1510" t="s">
        <v>19630</v>
      </c>
      <c r="I1510" s="89"/>
    </row>
    <row r="1511" x14ac:dyDescent="0.3">
      <c r="A1511" t="s">
        <v>5390</v>
      </c>
      <c r="B1511" t="s">
        <v>19483</v>
      </c>
      <c r="C1511" t="s">
        <v>19497</v>
      </c>
      <c r="D1511" t="s">
        <v>19621</v>
      </c>
      <c r="E1511" s="89">
        <v>1.1171955178919031E-3</v>
      </c>
      <c r="F1511" s="89">
        <v>703833</v>
      </c>
      <c r="G1511" s="89">
        <v>3</v>
      </c>
      <c r="H1511" t="s">
        <v>19630</v>
      </c>
      <c r="I1511" s="89"/>
    </row>
    <row r="1512" x14ac:dyDescent="0.3">
      <c r="A1512" t="s">
        <v>5391</v>
      </c>
      <c r="B1512" t="s">
        <v>19483</v>
      </c>
      <c r="C1512" t="s">
        <v>19497</v>
      </c>
      <c r="D1512" t="s">
        <v>19622</v>
      </c>
      <c r="E1512" s="89">
        <v>1.8828435442669821E-3</v>
      </c>
      <c r="F1512" s="89">
        <v>703833</v>
      </c>
      <c r="G1512" s="89">
        <v>3</v>
      </c>
      <c r="H1512" t="s">
        <v>19630</v>
      </c>
      <c r="I1512" s="89"/>
    </row>
    <row r="1513" x14ac:dyDescent="0.3">
      <c r="A1513" t="s">
        <v>5392</v>
      </c>
      <c r="B1513" t="s">
        <v>19483</v>
      </c>
      <c r="C1513" t="s">
        <v>19497</v>
      </c>
      <c r="D1513" t="s">
        <v>19623</v>
      </c>
      <c r="E1513" s="89">
        <v>2.0502388129266052E-3</v>
      </c>
      <c r="F1513" s="89">
        <v>703833</v>
      </c>
      <c r="G1513" s="89">
        <v>3</v>
      </c>
      <c r="H1513" t="s">
        <v>19630</v>
      </c>
      <c r="I1513" s="89"/>
    </row>
    <row r="1514" x14ac:dyDescent="0.3">
      <c r="A1514" t="s">
        <v>5393</v>
      </c>
      <c r="B1514" t="s">
        <v>19483</v>
      </c>
      <c r="C1514" t="s">
        <v>19497</v>
      </c>
      <c r="D1514" t="s">
        <v>19624</v>
      </c>
      <c r="E1514" s="89">
        <v>4.5423895196992081E-3</v>
      </c>
      <c r="F1514" s="89">
        <v>703833</v>
      </c>
      <c r="G1514" s="89">
        <v>3</v>
      </c>
      <c r="H1514" t="s">
        <v>19630</v>
      </c>
      <c r="I1514" s="89"/>
    </row>
    <row r="1515" x14ac:dyDescent="0.3">
      <c r="A1515" t="s">
        <v>5394</v>
      </c>
      <c r="B1515" t="s">
        <v>19483</v>
      </c>
      <c r="C1515" t="s">
        <v>19498</v>
      </c>
      <c r="D1515" t="s">
        <v>19614</v>
      </c>
      <c r="E1515" s="89">
        <v>4.306029138098199E-3</v>
      </c>
      <c r="F1515" s="89">
        <v>703833</v>
      </c>
      <c r="G1515" s="89">
        <v>3</v>
      </c>
      <c r="H1515" t="s">
        <v>19630</v>
      </c>
      <c r="I1515" s="89"/>
    </row>
    <row r="1516" x14ac:dyDescent="0.3">
      <c r="A1516" t="s">
        <v>5395</v>
      </c>
      <c r="B1516" t="s">
        <v>19483</v>
      </c>
      <c r="C1516" t="s">
        <v>19498</v>
      </c>
      <c r="D1516" t="s">
        <v>19615</v>
      </c>
      <c r="E1516" s="89">
        <v>4.3696294456988666E-3</v>
      </c>
      <c r="F1516" s="89">
        <v>703833</v>
      </c>
      <c r="G1516" s="89">
        <v>3</v>
      </c>
      <c r="H1516" t="s">
        <v>19630</v>
      </c>
      <c r="I1516" s="89"/>
    </row>
    <row r="1517" x14ac:dyDescent="0.3">
      <c r="A1517" t="s">
        <v>5396</v>
      </c>
      <c r="B1517" t="s">
        <v>19483</v>
      </c>
      <c r="C1517" t="s">
        <v>19498</v>
      </c>
      <c r="D1517" t="s">
        <v>19616</v>
      </c>
      <c r="E1517" s="89">
        <v>4.306029138098199E-3</v>
      </c>
      <c r="F1517" s="89">
        <v>703833</v>
      </c>
      <c r="G1517" s="89">
        <v>3</v>
      </c>
      <c r="H1517" t="s">
        <v>19630</v>
      </c>
      <c r="I1517" s="89"/>
    </row>
    <row r="1518" x14ac:dyDescent="0.3">
      <c r="A1518" t="s">
        <v>5397</v>
      </c>
      <c r="B1518" t="s">
        <v>19483</v>
      </c>
      <c r="C1518" t="s">
        <v>19498</v>
      </c>
      <c r="D1518" t="s">
        <v>19617</v>
      </c>
      <c r="E1518" s="89">
        <v>4.3549749903675156E-3</v>
      </c>
      <c r="F1518" s="89">
        <v>703833</v>
      </c>
      <c r="G1518" s="89">
        <v>3</v>
      </c>
      <c r="H1518" t="s">
        <v>19630</v>
      </c>
      <c r="I1518" s="89"/>
    </row>
    <row r="1519" x14ac:dyDescent="0.3">
      <c r="A1519" t="s">
        <v>5398</v>
      </c>
      <c r="B1519" t="s">
        <v>19483</v>
      </c>
      <c r="C1519" t="s">
        <v>19498</v>
      </c>
      <c r="D1519" t="s">
        <v>19618</v>
      </c>
      <c r="E1519" s="89">
        <v>4.2214948031941276E-3</v>
      </c>
      <c r="F1519" s="89">
        <v>703833</v>
      </c>
      <c r="G1519" s="89">
        <v>3</v>
      </c>
      <c r="H1519" t="s">
        <v>19630</v>
      </c>
      <c r="I1519" s="89"/>
    </row>
    <row r="1520" x14ac:dyDescent="0.3">
      <c r="A1520" t="s">
        <v>5399</v>
      </c>
      <c r="B1520" t="s">
        <v>19483</v>
      </c>
      <c r="C1520" t="s">
        <v>19498</v>
      </c>
      <c r="D1520" t="s">
        <v>19619</v>
      </c>
      <c r="E1520" s="89">
        <v>4.1714594009250507E-3</v>
      </c>
      <c r="F1520" s="89">
        <v>703833</v>
      </c>
      <c r="G1520" s="89">
        <v>3</v>
      </c>
      <c r="H1520" t="s">
        <v>19630</v>
      </c>
      <c r="I1520" s="89"/>
    </row>
    <row r="1521" x14ac:dyDescent="0.3">
      <c r="A1521" t="s">
        <v>5400</v>
      </c>
      <c r="B1521" t="s">
        <v>19483</v>
      </c>
      <c r="C1521" t="s">
        <v>19498</v>
      </c>
      <c r="D1521" t="s">
        <v>19620</v>
      </c>
      <c r="E1521" s="89">
        <v>4.0042755207213426E-3</v>
      </c>
      <c r="F1521" s="89">
        <v>703833</v>
      </c>
      <c r="G1521" s="89">
        <v>3</v>
      </c>
      <c r="H1521" t="s">
        <v>19630</v>
      </c>
      <c r="I1521" s="89"/>
    </row>
    <row r="1522" x14ac:dyDescent="0.3">
      <c r="A1522" t="s">
        <v>5401</v>
      </c>
      <c r="B1522" t="s">
        <v>19483</v>
      </c>
      <c r="C1522" t="s">
        <v>19498</v>
      </c>
      <c r="D1522" t="s">
        <v>19621</v>
      </c>
      <c r="E1522" s="89">
        <v>2.116016555015812E-3</v>
      </c>
      <c r="F1522" s="89">
        <v>703833</v>
      </c>
      <c r="G1522" s="89">
        <v>3</v>
      </c>
      <c r="H1522" t="s">
        <v>19630</v>
      </c>
      <c r="I1522" s="89"/>
    </row>
    <row r="1523" x14ac:dyDescent="0.3">
      <c r="A1523" t="s">
        <v>5402</v>
      </c>
      <c r="B1523" t="s">
        <v>19483</v>
      </c>
      <c r="C1523" t="s">
        <v>19498</v>
      </c>
      <c r="D1523" t="s">
        <v>19622</v>
      </c>
      <c r="E1523" s="89">
        <v>4.0526859614370978E-3</v>
      </c>
      <c r="F1523" s="89">
        <v>703833</v>
      </c>
      <c r="G1523" s="89">
        <v>3</v>
      </c>
      <c r="H1523" t="s">
        <v>19630</v>
      </c>
      <c r="I1523" s="89"/>
    </row>
    <row r="1524" x14ac:dyDescent="0.3">
      <c r="A1524" t="s">
        <v>5403</v>
      </c>
      <c r="B1524" t="s">
        <v>19483</v>
      </c>
      <c r="C1524" t="s">
        <v>19498</v>
      </c>
      <c r="D1524" t="s">
        <v>19623</v>
      </c>
      <c r="E1524" s="89">
        <v>3.576247392331307E-3</v>
      </c>
      <c r="F1524" s="89">
        <v>703833</v>
      </c>
      <c r="G1524" s="89">
        <v>3</v>
      </c>
      <c r="H1524" t="s">
        <v>19630</v>
      </c>
      <c r="I1524" s="89"/>
    </row>
    <row r="1525" x14ac:dyDescent="0.3">
      <c r="A1525" t="s">
        <v>5404</v>
      </c>
      <c r="B1525" t="s">
        <v>19483</v>
      </c>
      <c r="C1525" t="s">
        <v>19498</v>
      </c>
      <c r="D1525" t="s">
        <v>19624</v>
      </c>
      <c r="E1525" s="89">
        <v>9.3796691636726017E-3</v>
      </c>
      <c r="F1525" s="89">
        <v>703833</v>
      </c>
      <c r="G1525" s="89">
        <v>3</v>
      </c>
      <c r="H1525" t="s">
        <v>19630</v>
      </c>
      <c r="I1525" s="89"/>
    </row>
    <row r="1526" x14ac:dyDescent="0.3">
      <c r="A1526" t="s">
        <v>5328</v>
      </c>
      <c r="B1526" t="s">
        <v>19483</v>
      </c>
      <c r="C1526" t="s">
        <v>19492</v>
      </c>
      <c r="D1526" t="s">
        <v>19614</v>
      </c>
      <c r="E1526" s="89">
        <v>0</v>
      </c>
      <c r="F1526" s="89">
        <v>703833</v>
      </c>
      <c r="G1526" s="89">
        <v>3</v>
      </c>
      <c r="H1526" t="s">
        <v>19630</v>
      </c>
      <c r="I1526" s="89"/>
    </row>
    <row r="1527" x14ac:dyDescent="0.3">
      <c r="A1527" t="s">
        <v>5329</v>
      </c>
      <c r="B1527" t="s">
        <v>19483</v>
      </c>
      <c r="C1527" t="s">
        <v>19492</v>
      </c>
      <c r="D1527" t="s">
        <v>19615</v>
      </c>
      <c r="E1527" s="89">
        <v>0</v>
      </c>
      <c r="F1527" s="89">
        <v>703833</v>
      </c>
      <c r="G1527" s="89">
        <v>3</v>
      </c>
      <c r="H1527" t="s">
        <v>19630</v>
      </c>
      <c r="I1527" s="89"/>
    </row>
    <row r="1528" x14ac:dyDescent="0.3">
      <c r="A1528" t="s">
        <v>5330</v>
      </c>
      <c r="B1528" t="s">
        <v>19483</v>
      </c>
      <c r="C1528" t="s">
        <v>19492</v>
      </c>
      <c r="D1528" t="s">
        <v>19616</v>
      </c>
      <c r="E1528" s="89">
        <v>0</v>
      </c>
      <c r="F1528" s="89">
        <v>703833</v>
      </c>
      <c r="G1528" s="89">
        <v>3</v>
      </c>
      <c r="H1528" t="s">
        <v>19630</v>
      </c>
      <c r="I1528" s="89"/>
    </row>
    <row r="1529" x14ac:dyDescent="0.3">
      <c r="A1529" t="s">
        <v>5331</v>
      </c>
      <c r="B1529" t="s">
        <v>19483</v>
      </c>
      <c r="C1529" t="s">
        <v>19492</v>
      </c>
      <c r="D1529" t="s">
        <v>19617</v>
      </c>
      <c r="E1529" s="89">
        <v>0</v>
      </c>
      <c r="F1529" s="89">
        <v>703833</v>
      </c>
      <c r="G1529" s="89">
        <v>3</v>
      </c>
      <c r="H1529" t="s">
        <v>19630</v>
      </c>
      <c r="I1529" s="89"/>
    </row>
    <row r="1530" x14ac:dyDescent="0.3">
      <c r="A1530" t="s">
        <v>5332</v>
      </c>
      <c r="B1530" t="s">
        <v>19483</v>
      </c>
      <c r="C1530" t="s">
        <v>19492</v>
      </c>
      <c r="D1530" t="s">
        <v>19618</v>
      </c>
      <c r="E1530" s="89">
        <v>0</v>
      </c>
      <c r="F1530" s="89">
        <v>703833</v>
      </c>
      <c r="G1530" s="89">
        <v>3</v>
      </c>
      <c r="H1530" t="s">
        <v>19630</v>
      </c>
      <c r="I1530" s="89"/>
    </row>
    <row r="1531" x14ac:dyDescent="0.3">
      <c r="A1531" t="s">
        <v>5333</v>
      </c>
      <c r="B1531" t="s">
        <v>19483</v>
      </c>
      <c r="C1531" t="s">
        <v>19492</v>
      </c>
      <c r="D1531" t="s">
        <v>19619</v>
      </c>
      <c r="E1531" s="89">
        <v>0</v>
      </c>
      <c r="F1531" s="89">
        <v>703833</v>
      </c>
      <c r="G1531" s="89">
        <v>3</v>
      </c>
      <c r="H1531" t="s">
        <v>19630</v>
      </c>
      <c r="I1531" s="89"/>
    </row>
    <row r="1532" x14ac:dyDescent="0.3">
      <c r="A1532" t="s">
        <v>5334</v>
      </c>
      <c r="B1532" t="s">
        <v>19483</v>
      </c>
      <c r="C1532" t="s">
        <v>19492</v>
      </c>
      <c r="D1532" t="s">
        <v>19620</v>
      </c>
      <c r="E1532" s="89">
        <v>0</v>
      </c>
      <c r="F1532" s="89">
        <v>703833</v>
      </c>
      <c r="G1532" s="89">
        <v>3</v>
      </c>
      <c r="H1532" t="s">
        <v>19630</v>
      </c>
      <c r="I1532" s="89"/>
    </row>
    <row r="1533" x14ac:dyDescent="0.3">
      <c r="A1533" t="s">
        <v>5335</v>
      </c>
      <c r="B1533" t="s">
        <v>19483</v>
      </c>
      <c r="C1533" t="s">
        <v>19492</v>
      </c>
      <c r="D1533" t="s">
        <v>19621</v>
      </c>
      <c r="E1533" s="89">
        <v>0</v>
      </c>
      <c r="F1533" s="89">
        <v>703833</v>
      </c>
      <c r="G1533" s="89">
        <v>3</v>
      </c>
      <c r="H1533" t="s">
        <v>19630</v>
      </c>
      <c r="I1533" s="89"/>
    </row>
    <row r="1534" x14ac:dyDescent="0.3">
      <c r="A1534" t="s">
        <v>5336</v>
      </c>
      <c r="B1534" t="s">
        <v>19483</v>
      </c>
      <c r="C1534" t="s">
        <v>19492</v>
      </c>
      <c r="D1534" t="s">
        <v>19622</v>
      </c>
      <c r="E1534" s="89">
        <v>0</v>
      </c>
      <c r="F1534" s="89">
        <v>703833</v>
      </c>
      <c r="G1534" s="89">
        <v>3</v>
      </c>
      <c r="H1534" t="s">
        <v>19630</v>
      </c>
      <c r="I1534" s="89"/>
    </row>
    <row r="1535" x14ac:dyDescent="0.3">
      <c r="A1535" t="s">
        <v>5337</v>
      </c>
      <c r="B1535" t="s">
        <v>19483</v>
      </c>
      <c r="C1535" t="s">
        <v>19492</v>
      </c>
      <c r="D1535" t="s">
        <v>19623</v>
      </c>
      <c r="E1535" s="89">
        <v>0</v>
      </c>
      <c r="F1535" s="89">
        <v>703833</v>
      </c>
      <c r="G1535" s="89">
        <v>3</v>
      </c>
      <c r="H1535" t="s">
        <v>19630</v>
      </c>
      <c r="I1535" s="89"/>
    </row>
    <row r="1536" x14ac:dyDescent="0.3">
      <c r="A1536" t="s">
        <v>5338</v>
      </c>
      <c r="B1536" t="s">
        <v>19483</v>
      </c>
      <c r="C1536" t="s">
        <v>19492</v>
      </c>
      <c r="D1536" t="s">
        <v>19624</v>
      </c>
      <c r="E1536" s="89">
        <v>0</v>
      </c>
      <c r="F1536" s="89">
        <v>703833</v>
      </c>
      <c r="G1536" s="89">
        <v>3</v>
      </c>
      <c r="H1536" t="s">
        <v>19630</v>
      </c>
      <c r="I1536" s="89"/>
    </row>
    <row r="1537" x14ac:dyDescent="0.3">
      <c r="A1537" t="s">
        <v>5416</v>
      </c>
      <c r="B1537" t="s">
        <v>19483</v>
      </c>
      <c r="C1537" t="s">
        <v>19500</v>
      </c>
      <c r="D1537" t="s">
        <v>19614</v>
      </c>
      <c r="E1537" s="89">
        <v>0.21164300252550691</v>
      </c>
      <c r="F1537" s="89">
        <v>703833</v>
      </c>
      <c r="G1537" s="89">
        <v>3</v>
      </c>
      <c r="H1537" t="s">
        <v>19630</v>
      </c>
      <c r="I1537" s="89"/>
    </row>
    <row r="1538" x14ac:dyDescent="0.3">
      <c r="A1538" t="s">
        <v>5417</v>
      </c>
      <c r="B1538" t="s">
        <v>19483</v>
      </c>
      <c r="C1538" t="s">
        <v>19500</v>
      </c>
      <c r="D1538" t="s">
        <v>19615</v>
      </c>
      <c r="E1538" s="89">
        <v>0.2134995000165468</v>
      </c>
      <c r="F1538" s="89">
        <v>703833</v>
      </c>
      <c r="G1538" s="89">
        <v>3</v>
      </c>
      <c r="H1538" t="s">
        <v>19630</v>
      </c>
      <c r="I1538" s="89"/>
    </row>
    <row r="1539" x14ac:dyDescent="0.3">
      <c r="A1539" t="s">
        <v>5418</v>
      </c>
      <c r="B1539" t="s">
        <v>19483</v>
      </c>
      <c r="C1539" t="s">
        <v>19500</v>
      </c>
      <c r="D1539" t="s">
        <v>19616</v>
      </c>
      <c r="E1539" s="89">
        <v>0.21164300252550691</v>
      </c>
      <c r="F1539" s="89">
        <v>703833</v>
      </c>
      <c r="G1539" s="89">
        <v>3</v>
      </c>
      <c r="H1539" t="s">
        <v>19630</v>
      </c>
      <c r="I1539" s="89"/>
    </row>
    <row r="1540" x14ac:dyDescent="0.3">
      <c r="A1540" t="s">
        <v>5419</v>
      </c>
      <c r="B1540" t="s">
        <v>19483</v>
      </c>
      <c r="C1540" t="s">
        <v>19500</v>
      </c>
      <c r="D1540" t="s">
        <v>19617</v>
      </c>
      <c r="E1540" s="89">
        <v>0.2132800794336282</v>
      </c>
      <c r="F1540" s="89">
        <v>703833</v>
      </c>
      <c r="G1540" s="89">
        <v>3</v>
      </c>
      <c r="H1540" t="s">
        <v>19630</v>
      </c>
      <c r="I1540" s="89"/>
    </row>
    <row r="1541" x14ac:dyDescent="0.3">
      <c r="A1541" t="s">
        <v>5420</v>
      </c>
      <c r="B1541" t="s">
        <v>19483</v>
      </c>
      <c r="C1541" t="s">
        <v>19500</v>
      </c>
      <c r="D1541" t="s">
        <v>19618</v>
      </c>
      <c r="E1541" s="89">
        <v>0.20247143836934159</v>
      </c>
      <c r="F1541" s="89">
        <v>703833</v>
      </c>
      <c r="G1541" s="89">
        <v>3</v>
      </c>
      <c r="H1541" t="s">
        <v>19630</v>
      </c>
      <c r="I1541" s="89"/>
    </row>
    <row r="1542" x14ac:dyDescent="0.3">
      <c r="A1542" t="s">
        <v>5421</v>
      </c>
      <c r="B1542" t="s">
        <v>19483</v>
      </c>
      <c r="C1542" t="s">
        <v>19500</v>
      </c>
      <c r="D1542" t="s">
        <v>19619</v>
      </c>
      <c r="E1542" s="89">
        <v>0.197474273226835</v>
      </c>
      <c r="F1542" s="89">
        <v>703833</v>
      </c>
      <c r="G1542" s="89">
        <v>3</v>
      </c>
      <c r="H1542" t="s">
        <v>19630</v>
      </c>
      <c r="I1542" s="89"/>
    </row>
    <row r="1543" x14ac:dyDescent="0.3">
      <c r="A1543" t="s">
        <v>5422</v>
      </c>
      <c r="B1543" t="s">
        <v>19483</v>
      </c>
      <c r="C1543" t="s">
        <v>19500</v>
      </c>
      <c r="D1543" t="s">
        <v>19620</v>
      </c>
      <c r="E1543" s="89">
        <v>0.190634094671495</v>
      </c>
      <c r="F1543" s="89">
        <v>703833</v>
      </c>
      <c r="G1543" s="89">
        <v>3</v>
      </c>
      <c r="H1543" t="s">
        <v>19630</v>
      </c>
      <c r="I1543" s="89"/>
    </row>
    <row r="1544" x14ac:dyDescent="0.3">
      <c r="A1544" t="s">
        <v>5423</v>
      </c>
      <c r="B1544" t="s">
        <v>19483</v>
      </c>
      <c r="C1544" t="s">
        <v>19500</v>
      </c>
      <c r="D1544" t="s">
        <v>19621</v>
      </c>
      <c r="E1544" s="89">
        <v>0.1152902508548778</v>
      </c>
      <c r="F1544" s="89">
        <v>703833</v>
      </c>
      <c r="G1544" s="89">
        <v>3</v>
      </c>
      <c r="H1544" t="s">
        <v>19630</v>
      </c>
      <c r="I1544" s="89"/>
    </row>
    <row r="1545" x14ac:dyDescent="0.3">
      <c r="A1545" t="s">
        <v>5424</v>
      </c>
      <c r="B1545" t="s">
        <v>19483</v>
      </c>
      <c r="C1545" t="s">
        <v>19500</v>
      </c>
      <c r="D1545" t="s">
        <v>19622</v>
      </c>
      <c r="E1545" s="89">
        <v>0.1996168481500343</v>
      </c>
      <c r="F1545" s="89">
        <v>703833</v>
      </c>
      <c r="G1545" s="89">
        <v>3</v>
      </c>
      <c r="H1545" t="s">
        <v>19630</v>
      </c>
      <c r="I1545" s="89"/>
    </row>
    <row r="1546" x14ac:dyDescent="0.3">
      <c r="A1546" t="s">
        <v>5425</v>
      </c>
      <c r="B1546" t="s">
        <v>19483</v>
      </c>
      <c r="C1546" t="s">
        <v>19500</v>
      </c>
      <c r="D1546" t="s">
        <v>19623</v>
      </c>
      <c r="E1546" s="89">
        <v>0.2081597268008937</v>
      </c>
      <c r="F1546" s="89">
        <v>703833</v>
      </c>
      <c r="G1546" s="89">
        <v>3</v>
      </c>
      <c r="H1546" t="s">
        <v>19630</v>
      </c>
      <c r="I1546" s="89"/>
    </row>
    <row r="1547" x14ac:dyDescent="0.3">
      <c r="A1547" t="s">
        <v>5426</v>
      </c>
      <c r="B1547" t="s">
        <v>19483</v>
      </c>
      <c r="C1547" t="s">
        <v>19500</v>
      </c>
      <c r="D1547" t="s">
        <v>19624</v>
      </c>
      <c r="E1547" s="89">
        <v>0.47347658292919259</v>
      </c>
      <c r="F1547" s="89">
        <v>703833</v>
      </c>
      <c r="G1547" s="89">
        <v>3</v>
      </c>
      <c r="H1547" t="s">
        <v>19630</v>
      </c>
      <c r="I1547" s="89"/>
    </row>
    <row r="1548" x14ac:dyDescent="0.3">
      <c r="A1548" t="s">
        <v>5427</v>
      </c>
      <c r="B1548" t="s">
        <v>19483</v>
      </c>
      <c r="C1548" t="s">
        <v>19501</v>
      </c>
      <c r="D1548" t="s">
        <v>19614</v>
      </c>
      <c r="E1548" s="89">
        <v>3.7509460143892231E-3</v>
      </c>
      <c r="F1548" s="89">
        <v>703833</v>
      </c>
      <c r="G1548" s="89">
        <v>3</v>
      </c>
      <c r="H1548" t="s">
        <v>19630</v>
      </c>
      <c r="I1548" s="89"/>
    </row>
    <row r="1549" x14ac:dyDescent="0.3">
      <c r="A1549" t="s">
        <v>5428</v>
      </c>
      <c r="B1549" t="s">
        <v>19483</v>
      </c>
      <c r="C1549" t="s">
        <v>19501</v>
      </c>
      <c r="D1549" t="s">
        <v>19615</v>
      </c>
      <c r="E1549" s="89">
        <v>3.7509460143892231E-3</v>
      </c>
      <c r="F1549" s="89">
        <v>703833</v>
      </c>
      <c r="G1549" s="89">
        <v>3</v>
      </c>
      <c r="H1549" t="s">
        <v>19630</v>
      </c>
      <c r="I1549" s="89"/>
    </row>
    <row r="1550" x14ac:dyDescent="0.3">
      <c r="A1550" t="s">
        <v>5429</v>
      </c>
      <c r="B1550" t="s">
        <v>19483</v>
      </c>
      <c r="C1550" t="s">
        <v>19501</v>
      </c>
      <c r="D1550" t="s">
        <v>19616</v>
      </c>
      <c r="E1550" s="89">
        <v>3.7509460143892231E-3</v>
      </c>
      <c r="F1550" s="89">
        <v>703833</v>
      </c>
      <c r="G1550" s="89">
        <v>3</v>
      </c>
      <c r="H1550" t="s">
        <v>19630</v>
      </c>
      <c r="I1550" s="89"/>
    </row>
    <row r="1551" x14ac:dyDescent="0.3">
      <c r="A1551" t="s">
        <v>5430</v>
      </c>
      <c r="B1551" t="s">
        <v>19483</v>
      </c>
      <c r="C1551" t="s">
        <v>19501</v>
      </c>
      <c r="D1551" t="s">
        <v>19617</v>
      </c>
      <c r="E1551" s="89">
        <v>3.7509460143892231E-3</v>
      </c>
      <c r="F1551" s="89">
        <v>703833</v>
      </c>
      <c r="G1551" s="89">
        <v>3</v>
      </c>
      <c r="H1551" t="s">
        <v>19630</v>
      </c>
      <c r="I1551" s="89"/>
    </row>
    <row r="1552" x14ac:dyDescent="0.3">
      <c r="A1552" t="s">
        <v>5431</v>
      </c>
      <c r="B1552" t="s">
        <v>19483</v>
      </c>
      <c r="C1552" t="s">
        <v>19501</v>
      </c>
      <c r="D1552" t="s">
        <v>19618</v>
      </c>
      <c r="E1552" s="89">
        <v>3.6098272657345159E-3</v>
      </c>
      <c r="F1552" s="89">
        <v>703833</v>
      </c>
      <c r="G1552" s="89">
        <v>3</v>
      </c>
      <c r="H1552" t="s">
        <v>19630</v>
      </c>
      <c r="I1552" s="89"/>
    </row>
    <row r="1553" x14ac:dyDescent="0.3">
      <c r="A1553" t="s">
        <v>5432</v>
      </c>
      <c r="B1553" t="s">
        <v>19483</v>
      </c>
      <c r="C1553" t="s">
        <v>19501</v>
      </c>
      <c r="D1553" t="s">
        <v>19619</v>
      </c>
      <c r="E1553" s="89">
        <v>3.5364791481878491E-3</v>
      </c>
      <c r="F1553" s="89">
        <v>703833</v>
      </c>
      <c r="G1553" s="89">
        <v>3</v>
      </c>
      <c r="H1553" t="s">
        <v>19630</v>
      </c>
      <c r="I1553" s="89"/>
    </row>
    <row r="1554" x14ac:dyDescent="0.3">
      <c r="A1554" t="s">
        <v>5433</v>
      </c>
      <c r="B1554" t="s">
        <v>19483</v>
      </c>
      <c r="C1554" t="s">
        <v>19501</v>
      </c>
      <c r="D1554" t="s">
        <v>19620</v>
      </c>
      <c r="E1554" s="89">
        <v>3.4000793372918458E-3</v>
      </c>
      <c r="F1554" s="89">
        <v>703833</v>
      </c>
      <c r="G1554" s="89">
        <v>3</v>
      </c>
      <c r="H1554" t="s">
        <v>19630</v>
      </c>
      <c r="I1554" s="89"/>
    </row>
    <row r="1555" x14ac:dyDescent="0.3">
      <c r="A1555" t="s">
        <v>5434</v>
      </c>
      <c r="B1555" t="s">
        <v>19483</v>
      </c>
      <c r="C1555" t="s">
        <v>19501</v>
      </c>
      <c r="D1555" t="s">
        <v>19621</v>
      </c>
      <c r="E1555" s="89">
        <v>1.2995213305723619E-3</v>
      </c>
      <c r="F1555" s="89">
        <v>703833</v>
      </c>
      <c r="G1555" s="89">
        <v>3</v>
      </c>
      <c r="H1555" t="s">
        <v>19630</v>
      </c>
      <c r="I1555" s="89"/>
    </row>
    <row r="1556" x14ac:dyDescent="0.3">
      <c r="A1556" t="s">
        <v>5435</v>
      </c>
      <c r="B1556" t="s">
        <v>19483</v>
      </c>
      <c r="C1556" t="s">
        <v>19501</v>
      </c>
      <c r="D1556" t="s">
        <v>19622</v>
      </c>
      <c r="E1556" s="89">
        <v>3.0185047238853869E-3</v>
      </c>
      <c r="F1556" s="89">
        <v>703833</v>
      </c>
      <c r="G1556" s="89">
        <v>3</v>
      </c>
      <c r="H1556" t="s">
        <v>19630</v>
      </c>
      <c r="I1556" s="89"/>
    </row>
    <row r="1557" x14ac:dyDescent="0.3">
      <c r="A1557" t="s">
        <v>5436</v>
      </c>
      <c r="B1557" t="s">
        <v>19483</v>
      </c>
      <c r="C1557" t="s">
        <v>19501</v>
      </c>
      <c r="D1557" t="s">
        <v>19623</v>
      </c>
      <c r="E1557" s="89">
        <v>3.727340568224765E-3</v>
      </c>
      <c r="F1557" s="89">
        <v>703833</v>
      </c>
      <c r="G1557" s="89">
        <v>3</v>
      </c>
      <c r="H1557" t="s">
        <v>19630</v>
      </c>
      <c r="I1557" s="89"/>
    </row>
    <row r="1558" x14ac:dyDescent="0.3">
      <c r="A1558" t="s">
        <v>5437</v>
      </c>
      <c r="B1558" t="s">
        <v>19483</v>
      </c>
      <c r="C1558" t="s">
        <v>19501</v>
      </c>
      <c r="D1558" t="s">
        <v>19624</v>
      </c>
      <c r="E1558" s="89">
        <v>8.3590604201804492E-3</v>
      </c>
      <c r="F1558" s="89">
        <v>703833</v>
      </c>
      <c r="G1558" s="89">
        <v>3</v>
      </c>
      <c r="H1558" t="s">
        <v>19630</v>
      </c>
      <c r="I1558" s="89"/>
    </row>
    <row r="1559" x14ac:dyDescent="0.3">
      <c r="A1559" t="s">
        <v>5438</v>
      </c>
      <c r="B1559" t="s">
        <v>19483</v>
      </c>
      <c r="C1559" t="s">
        <v>19502</v>
      </c>
      <c r="D1559" t="s">
        <v>19614</v>
      </c>
      <c r="E1559" s="89">
        <v>1.636582887150254E-3</v>
      </c>
      <c r="F1559" s="89">
        <v>703833</v>
      </c>
      <c r="G1559" s="89">
        <v>3</v>
      </c>
      <c r="H1559" t="s">
        <v>19630</v>
      </c>
      <c r="I1559" s="89"/>
    </row>
    <row r="1560" x14ac:dyDescent="0.3">
      <c r="A1560" t="s">
        <v>5439</v>
      </c>
      <c r="B1560" t="s">
        <v>19483</v>
      </c>
      <c r="C1560" t="s">
        <v>19502</v>
      </c>
      <c r="D1560" t="s">
        <v>19615</v>
      </c>
      <c r="E1560" s="89">
        <v>1.656211263421261E-3</v>
      </c>
      <c r="F1560" s="89">
        <v>703833</v>
      </c>
      <c r="G1560" s="89">
        <v>3</v>
      </c>
      <c r="H1560" t="s">
        <v>19630</v>
      </c>
      <c r="I1560" s="89"/>
    </row>
    <row r="1561" x14ac:dyDescent="0.3">
      <c r="A1561" t="s">
        <v>5440</v>
      </c>
      <c r="B1561" t="s">
        <v>19483</v>
      </c>
      <c r="C1561" t="s">
        <v>19502</v>
      </c>
      <c r="D1561" t="s">
        <v>19616</v>
      </c>
      <c r="E1561" s="89">
        <v>1.636582887150254E-3</v>
      </c>
      <c r="F1561" s="89">
        <v>703833</v>
      </c>
      <c r="G1561" s="89">
        <v>3</v>
      </c>
      <c r="H1561" t="s">
        <v>19630</v>
      </c>
      <c r="I1561" s="89"/>
    </row>
    <row r="1562" x14ac:dyDescent="0.3">
      <c r="A1562" t="s">
        <v>5441</v>
      </c>
      <c r="B1562" t="s">
        <v>19483</v>
      </c>
      <c r="C1562" t="s">
        <v>19502</v>
      </c>
      <c r="D1562" t="s">
        <v>19617</v>
      </c>
      <c r="E1562" s="89">
        <v>1.6510803446650999E-3</v>
      </c>
      <c r="F1562" s="89">
        <v>703833</v>
      </c>
      <c r="G1562" s="89">
        <v>3</v>
      </c>
      <c r="H1562" t="s">
        <v>19630</v>
      </c>
      <c r="I1562" s="89"/>
    </row>
    <row r="1563" x14ac:dyDescent="0.3">
      <c r="A1563" t="s">
        <v>5442</v>
      </c>
      <c r="B1563" t="s">
        <v>19483</v>
      </c>
      <c r="C1563" t="s">
        <v>19502</v>
      </c>
      <c r="D1563" t="s">
        <v>19618</v>
      </c>
      <c r="E1563" s="89">
        <v>1.571203229918366E-3</v>
      </c>
      <c r="F1563" s="89">
        <v>703833</v>
      </c>
      <c r="G1563" s="89">
        <v>3</v>
      </c>
      <c r="H1563" t="s">
        <v>19630</v>
      </c>
      <c r="I1563" s="89"/>
    </row>
    <row r="1564" x14ac:dyDescent="0.3">
      <c r="A1564" t="s">
        <v>5443</v>
      </c>
      <c r="B1564" t="s">
        <v>19483</v>
      </c>
      <c r="C1564" t="s">
        <v>19502</v>
      </c>
      <c r="D1564" t="s">
        <v>19619</v>
      </c>
      <c r="E1564" s="89">
        <v>1.5583967519776989E-3</v>
      </c>
      <c r="F1564" s="89">
        <v>703833</v>
      </c>
      <c r="G1564" s="89">
        <v>3</v>
      </c>
      <c r="H1564" t="s">
        <v>19630</v>
      </c>
      <c r="I1564" s="89"/>
    </row>
    <row r="1565" x14ac:dyDescent="0.3">
      <c r="A1565" t="s">
        <v>5444</v>
      </c>
      <c r="B1565" t="s">
        <v>19483</v>
      </c>
      <c r="C1565" t="s">
        <v>19502</v>
      </c>
      <c r="D1565" t="s">
        <v>19620</v>
      </c>
      <c r="E1565" s="89">
        <v>1.505254628726811E-3</v>
      </c>
      <c r="F1565" s="89">
        <v>703833</v>
      </c>
      <c r="G1565" s="89">
        <v>3</v>
      </c>
      <c r="H1565" t="s">
        <v>19630</v>
      </c>
      <c r="I1565" s="89"/>
    </row>
    <row r="1566" x14ac:dyDescent="0.3">
      <c r="A1566" t="s">
        <v>5445</v>
      </c>
      <c r="B1566" t="s">
        <v>19483</v>
      </c>
      <c r="C1566" t="s">
        <v>19502</v>
      </c>
      <c r="D1566" t="s">
        <v>19621</v>
      </c>
      <c r="E1566" s="89">
        <v>8.814579408619207E-4</v>
      </c>
      <c r="F1566" s="89">
        <v>703833</v>
      </c>
      <c r="G1566" s="89">
        <v>3</v>
      </c>
      <c r="H1566" t="s">
        <v>19630</v>
      </c>
      <c r="I1566" s="89"/>
    </row>
    <row r="1567" x14ac:dyDescent="0.3">
      <c r="A1567" t="s">
        <v>5446</v>
      </c>
      <c r="B1567" t="s">
        <v>19483</v>
      </c>
      <c r="C1567" t="s">
        <v>19502</v>
      </c>
      <c r="D1567" t="s">
        <v>19622</v>
      </c>
      <c r="E1567" s="89">
        <v>1.542060462874917E-3</v>
      </c>
      <c r="F1567" s="89">
        <v>703833</v>
      </c>
      <c r="G1567" s="89">
        <v>3</v>
      </c>
      <c r="H1567" t="s">
        <v>19630</v>
      </c>
      <c r="I1567" s="89"/>
    </row>
    <row r="1568" x14ac:dyDescent="0.3">
      <c r="A1568" t="s">
        <v>5447</v>
      </c>
      <c r="B1568" t="s">
        <v>19483</v>
      </c>
      <c r="C1568" t="s">
        <v>19502</v>
      </c>
      <c r="D1568" t="s">
        <v>19623</v>
      </c>
      <c r="E1568" s="89">
        <v>1.531655051342464E-3</v>
      </c>
      <c r="F1568" s="89">
        <v>703833</v>
      </c>
      <c r="G1568" s="89">
        <v>3</v>
      </c>
      <c r="H1568" t="s">
        <v>19630</v>
      </c>
      <c r="I1568" s="89"/>
    </row>
    <row r="1569" x14ac:dyDescent="0.3">
      <c r="A1569" t="s">
        <v>5448</v>
      </c>
      <c r="B1569" t="s">
        <v>19483</v>
      </c>
      <c r="C1569" t="s">
        <v>19502</v>
      </c>
      <c r="D1569" t="s">
        <v>19624</v>
      </c>
      <c r="E1569" s="89">
        <v>3.599716678557744E-3</v>
      </c>
      <c r="F1569" s="89">
        <v>703833</v>
      </c>
      <c r="G1569" s="89">
        <v>3</v>
      </c>
      <c r="H1569" t="s">
        <v>19630</v>
      </c>
      <c r="I1569" s="89"/>
    </row>
    <row r="1570" x14ac:dyDescent="0.3">
      <c r="A1570" t="s">
        <v>5449</v>
      </c>
      <c r="B1570" t="s">
        <v>19483</v>
      </c>
      <c r="C1570" t="s">
        <v>19503</v>
      </c>
      <c r="D1570" t="s">
        <v>19614</v>
      </c>
      <c r="E1570" s="89">
        <v>0.57266499613983468</v>
      </c>
      <c r="F1570" s="89">
        <v>703833</v>
      </c>
      <c r="G1570" s="89">
        <v>3</v>
      </c>
      <c r="H1570" t="s">
        <v>19630</v>
      </c>
      <c r="I1570" s="89"/>
    </row>
    <row r="1571" x14ac:dyDescent="0.3">
      <c r="A1571" t="s">
        <v>5450</v>
      </c>
      <c r="B1571" t="s">
        <v>19483</v>
      </c>
      <c r="C1571" t="s">
        <v>19503</v>
      </c>
      <c r="D1571" t="s">
        <v>19615</v>
      </c>
      <c r="E1571" s="89">
        <v>0.57912011076502401</v>
      </c>
      <c r="F1571" s="89">
        <v>703833</v>
      </c>
      <c r="G1571" s="89">
        <v>3</v>
      </c>
      <c r="H1571" t="s">
        <v>19630</v>
      </c>
      <c r="I1571" s="89"/>
    </row>
    <row r="1572" x14ac:dyDescent="0.3">
      <c r="A1572" t="s">
        <v>5451</v>
      </c>
      <c r="B1572" t="s">
        <v>19483</v>
      </c>
      <c r="C1572" t="s">
        <v>19503</v>
      </c>
      <c r="D1572" t="s">
        <v>19616</v>
      </c>
      <c r="E1572" s="89">
        <v>0.57266499613983468</v>
      </c>
      <c r="F1572" s="89">
        <v>703833</v>
      </c>
      <c r="G1572" s="89">
        <v>3</v>
      </c>
      <c r="H1572" t="s">
        <v>19630</v>
      </c>
      <c r="I1572" s="89"/>
    </row>
    <row r="1573" x14ac:dyDescent="0.3">
      <c r="A1573" t="s">
        <v>5452</v>
      </c>
      <c r="B1573" t="s">
        <v>19483</v>
      </c>
      <c r="C1573" t="s">
        <v>19503</v>
      </c>
      <c r="D1573" t="s">
        <v>19617</v>
      </c>
      <c r="E1573" s="89">
        <v>0.57834637421024071</v>
      </c>
      <c r="F1573" s="89">
        <v>703833</v>
      </c>
      <c r="G1573" s="89">
        <v>3</v>
      </c>
      <c r="H1573" t="s">
        <v>19630</v>
      </c>
      <c r="I1573" s="89"/>
    </row>
    <row r="1574" x14ac:dyDescent="0.3">
      <c r="A1574" t="s">
        <v>5453</v>
      </c>
      <c r="B1574" t="s">
        <v>19483</v>
      </c>
      <c r="C1574" t="s">
        <v>19503</v>
      </c>
      <c r="D1574" t="s">
        <v>19618</v>
      </c>
      <c r="E1574" s="89">
        <v>0.55209562921335575</v>
      </c>
      <c r="F1574" s="89">
        <v>703833</v>
      </c>
      <c r="G1574" s="89">
        <v>3</v>
      </c>
      <c r="H1574" t="s">
        <v>19630</v>
      </c>
      <c r="I1574" s="89"/>
    </row>
    <row r="1575" x14ac:dyDescent="0.3">
      <c r="A1575" t="s">
        <v>5454</v>
      </c>
      <c r="B1575" t="s">
        <v>19483</v>
      </c>
      <c r="C1575" t="s">
        <v>19503</v>
      </c>
      <c r="D1575" t="s">
        <v>19619</v>
      </c>
      <c r="E1575" s="89">
        <v>0.54692946870227455</v>
      </c>
      <c r="F1575" s="89">
        <v>703833</v>
      </c>
      <c r="G1575" s="89">
        <v>3</v>
      </c>
      <c r="H1575" t="s">
        <v>19630</v>
      </c>
      <c r="I1575" s="89"/>
    </row>
    <row r="1576" x14ac:dyDescent="0.3">
      <c r="A1576" t="s">
        <v>5455</v>
      </c>
      <c r="B1576" t="s">
        <v>19483</v>
      </c>
      <c r="C1576" t="s">
        <v>19503</v>
      </c>
      <c r="D1576" t="s">
        <v>19620</v>
      </c>
      <c r="E1576" s="89">
        <v>0.52681826343456628</v>
      </c>
      <c r="F1576" s="89">
        <v>703833</v>
      </c>
      <c r="G1576" s="89">
        <v>3</v>
      </c>
      <c r="H1576" t="s">
        <v>19630</v>
      </c>
      <c r="I1576" s="89"/>
    </row>
    <row r="1577" x14ac:dyDescent="0.3">
      <c r="A1577" t="s">
        <v>5456</v>
      </c>
      <c r="B1577" t="s">
        <v>19483</v>
      </c>
      <c r="C1577" t="s">
        <v>19503</v>
      </c>
      <c r="D1577" t="s">
        <v>19621</v>
      </c>
      <c r="E1577" s="89">
        <v>0.2409373933419868</v>
      </c>
      <c r="F1577" s="89">
        <v>703833</v>
      </c>
      <c r="G1577" s="89">
        <v>3</v>
      </c>
      <c r="H1577" t="s">
        <v>19630</v>
      </c>
      <c r="I1577" s="89"/>
    </row>
    <row r="1578" x14ac:dyDescent="0.3">
      <c r="A1578" t="s">
        <v>5457</v>
      </c>
      <c r="B1578" t="s">
        <v>19483</v>
      </c>
      <c r="C1578" t="s">
        <v>19503</v>
      </c>
      <c r="D1578" t="s">
        <v>19622</v>
      </c>
      <c r="E1578" s="89">
        <v>0.54375473499154536</v>
      </c>
      <c r="F1578" s="89">
        <v>703833</v>
      </c>
      <c r="G1578" s="89">
        <v>3</v>
      </c>
      <c r="H1578" t="s">
        <v>19630</v>
      </c>
      <c r="I1578" s="89"/>
    </row>
    <row r="1579" x14ac:dyDescent="0.3">
      <c r="A1579" t="s">
        <v>5458</v>
      </c>
      <c r="B1579" t="s">
        <v>19483</v>
      </c>
      <c r="C1579" t="s">
        <v>19503</v>
      </c>
      <c r="D1579" t="s">
        <v>19623</v>
      </c>
      <c r="E1579" s="89">
        <v>0.55580468654114101</v>
      </c>
      <c r="F1579" s="89">
        <v>703833</v>
      </c>
      <c r="G1579" s="89">
        <v>3</v>
      </c>
      <c r="H1579" t="s">
        <v>19630</v>
      </c>
      <c r="I1579" s="89"/>
    </row>
    <row r="1580" x14ac:dyDescent="0.3">
      <c r="A1580" t="s">
        <v>5459</v>
      </c>
      <c r="B1580" t="s">
        <v>19483</v>
      </c>
      <c r="C1580" t="s">
        <v>19503</v>
      </c>
      <c r="D1580" t="s">
        <v>19624</v>
      </c>
      <c r="E1580" s="89">
        <v>1.280301640687</v>
      </c>
      <c r="F1580" s="89">
        <v>703833</v>
      </c>
      <c r="G1580" s="89">
        <v>3</v>
      </c>
      <c r="H1580" t="s">
        <v>19630</v>
      </c>
      <c r="I1580" s="89"/>
    </row>
    <row r="1581" x14ac:dyDescent="0.3">
      <c r="A1581" t="s">
        <v>5460</v>
      </c>
      <c r="B1581" t="s">
        <v>19483</v>
      </c>
      <c r="C1581" t="s">
        <v>19504</v>
      </c>
      <c r="D1581" t="s">
        <v>19614</v>
      </c>
      <c r="E1581" s="89">
        <v>0.19285453391462529</v>
      </c>
      <c r="F1581" s="89">
        <v>703833</v>
      </c>
      <c r="G1581" s="89">
        <v>3</v>
      </c>
      <c r="H1581" t="s">
        <v>19630</v>
      </c>
      <c r="I1581" s="89"/>
    </row>
    <row r="1582" x14ac:dyDescent="0.3">
      <c r="A1582" t="s">
        <v>5461</v>
      </c>
      <c r="B1582" t="s">
        <v>19483</v>
      </c>
      <c r="C1582" t="s">
        <v>19504</v>
      </c>
      <c r="D1582" t="s">
        <v>19615</v>
      </c>
      <c r="E1582" s="89">
        <v>0.195296164383365</v>
      </c>
      <c r="F1582" s="89">
        <v>703833</v>
      </c>
      <c r="G1582" s="89">
        <v>3</v>
      </c>
      <c r="H1582" t="s">
        <v>19630</v>
      </c>
      <c r="I1582" s="89"/>
    </row>
    <row r="1583" x14ac:dyDescent="0.3">
      <c r="A1583" t="s">
        <v>5462</v>
      </c>
      <c r="B1583" t="s">
        <v>19483</v>
      </c>
      <c r="C1583" t="s">
        <v>19504</v>
      </c>
      <c r="D1583" t="s">
        <v>19616</v>
      </c>
      <c r="E1583" s="89">
        <v>0.19285453391462529</v>
      </c>
      <c r="F1583" s="89">
        <v>703833</v>
      </c>
      <c r="G1583" s="89">
        <v>3</v>
      </c>
      <c r="H1583" t="s">
        <v>19630</v>
      </c>
      <c r="I1583" s="89"/>
    </row>
    <row r="1584" x14ac:dyDescent="0.3">
      <c r="A1584" t="s">
        <v>5463</v>
      </c>
      <c r="B1584" t="s">
        <v>19483</v>
      </c>
      <c r="C1584" t="s">
        <v>19504</v>
      </c>
      <c r="D1584" t="s">
        <v>19617</v>
      </c>
      <c r="E1584" s="89">
        <v>0.1950541688546813</v>
      </c>
      <c r="F1584" s="89">
        <v>703833</v>
      </c>
      <c r="G1584" s="89">
        <v>3</v>
      </c>
      <c r="H1584" t="s">
        <v>19630</v>
      </c>
      <c r="I1584" s="89"/>
    </row>
    <row r="1585" x14ac:dyDescent="0.3">
      <c r="A1585" t="s">
        <v>5464</v>
      </c>
      <c r="B1585" t="s">
        <v>19483</v>
      </c>
      <c r="C1585" t="s">
        <v>19504</v>
      </c>
      <c r="D1585" t="s">
        <v>19618</v>
      </c>
      <c r="E1585" s="89">
        <v>0.18740488797606011</v>
      </c>
      <c r="F1585" s="89">
        <v>703833</v>
      </c>
      <c r="G1585" s="89">
        <v>3</v>
      </c>
      <c r="H1585" t="s">
        <v>19630</v>
      </c>
      <c r="I1585" s="89"/>
    </row>
    <row r="1586" x14ac:dyDescent="0.3">
      <c r="A1586" t="s">
        <v>5465</v>
      </c>
      <c r="B1586" t="s">
        <v>19483</v>
      </c>
      <c r="C1586" t="s">
        <v>19504</v>
      </c>
      <c r="D1586" t="s">
        <v>19619</v>
      </c>
      <c r="E1586" s="89">
        <v>0.18549927681465461</v>
      </c>
      <c r="F1586" s="89">
        <v>703833</v>
      </c>
      <c r="G1586" s="89">
        <v>3</v>
      </c>
      <c r="H1586" t="s">
        <v>19630</v>
      </c>
      <c r="I1586" s="89"/>
    </row>
    <row r="1587" x14ac:dyDescent="0.3">
      <c r="A1587" t="s">
        <v>5466</v>
      </c>
      <c r="B1587" t="s">
        <v>19483</v>
      </c>
      <c r="C1587" t="s">
        <v>19504</v>
      </c>
      <c r="D1587" t="s">
        <v>19620</v>
      </c>
      <c r="E1587" s="89">
        <v>0.17868181291911481</v>
      </c>
      <c r="F1587" s="89">
        <v>703833</v>
      </c>
      <c r="G1587" s="89">
        <v>3</v>
      </c>
      <c r="H1587" t="s">
        <v>19630</v>
      </c>
      <c r="I1587" s="89"/>
    </row>
    <row r="1588" x14ac:dyDescent="0.3">
      <c r="A1588" t="s">
        <v>5467</v>
      </c>
      <c r="B1588" t="s">
        <v>19483</v>
      </c>
      <c r="C1588" t="s">
        <v>19504</v>
      </c>
      <c r="D1588" t="s">
        <v>19621</v>
      </c>
      <c r="E1588" s="89">
        <v>7.3150381237305828E-2</v>
      </c>
      <c r="F1588" s="89">
        <v>703833</v>
      </c>
      <c r="G1588" s="89">
        <v>3</v>
      </c>
      <c r="H1588" t="s">
        <v>19630</v>
      </c>
      <c r="I1588" s="89"/>
    </row>
    <row r="1589" x14ac:dyDescent="0.3">
      <c r="A1589" t="s">
        <v>5468</v>
      </c>
      <c r="B1589" t="s">
        <v>19483</v>
      </c>
      <c r="C1589" t="s">
        <v>19504</v>
      </c>
      <c r="D1589" t="s">
        <v>19622</v>
      </c>
      <c r="E1589" s="89">
        <v>0.1836737694208665</v>
      </c>
      <c r="F1589" s="89">
        <v>703833</v>
      </c>
      <c r="G1589" s="89">
        <v>3</v>
      </c>
      <c r="H1589" t="s">
        <v>19630</v>
      </c>
      <c r="I1589" s="89"/>
    </row>
    <row r="1590" x14ac:dyDescent="0.3">
      <c r="A1590" t="s">
        <v>5469</v>
      </c>
      <c r="B1590" t="s">
        <v>19483</v>
      </c>
      <c r="C1590" t="s">
        <v>19504</v>
      </c>
      <c r="D1590" t="s">
        <v>19623</v>
      </c>
      <c r="E1590" s="89">
        <v>0.18442730257063411</v>
      </c>
      <c r="F1590" s="89">
        <v>703833</v>
      </c>
      <c r="G1590" s="89">
        <v>3</v>
      </c>
      <c r="H1590" t="s">
        <v>19630</v>
      </c>
      <c r="I1590" s="89"/>
    </row>
    <row r="1591" x14ac:dyDescent="0.3">
      <c r="A1591" t="s">
        <v>5470</v>
      </c>
      <c r="B1591" t="s">
        <v>19483</v>
      </c>
      <c r="C1591" t="s">
        <v>19504</v>
      </c>
      <c r="D1591" t="s">
        <v>19624</v>
      </c>
      <c r="E1591" s="89">
        <v>0.42460513449500631</v>
      </c>
      <c r="F1591" s="89">
        <v>703833</v>
      </c>
      <c r="G1591" s="89">
        <v>3</v>
      </c>
      <c r="H1591" t="s">
        <v>19630</v>
      </c>
      <c r="I1591" s="89"/>
    </row>
    <row r="1592" x14ac:dyDescent="0.3">
      <c r="A1592" t="s">
        <v>5471</v>
      </c>
      <c r="B1592" t="s">
        <v>19483</v>
      </c>
      <c r="C1592" t="s">
        <v>19505</v>
      </c>
      <c r="D1592" t="s">
        <v>19614</v>
      </c>
      <c r="E1592" s="89">
        <v>6.9280242653003241E-2</v>
      </c>
      <c r="F1592" s="89">
        <v>703833</v>
      </c>
      <c r="G1592" s="89">
        <v>3</v>
      </c>
      <c r="H1592" t="s">
        <v>19630</v>
      </c>
      <c r="I1592" s="89"/>
    </row>
    <row r="1593" x14ac:dyDescent="0.3">
      <c r="A1593" t="s">
        <v>5472</v>
      </c>
      <c r="B1593" t="s">
        <v>19483</v>
      </c>
      <c r="C1593" t="s">
        <v>19505</v>
      </c>
      <c r="D1593" t="s">
        <v>19615</v>
      </c>
      <c r="E1593" s="89">
        <v>6.9280242653003241E-2</v>
      </c>
      <c r="F1593" s="89">
        <v>703833</v>
      </c>
      <c r="G1593" s="89">
        <v>3</v>
      </c>
      <c r="H1593" t="s">
        <v>19630</v>
      </c>
      <c r="I1593" s="89"/>
    </row>
    <row r="1594" x14ac:dyDescent="0.3">
      <c r="A1594" t="s">
        <v>5473</v>
      </c>
      <c r="B1594" t="s">
        <v>19483</v>
      </c>
      <c r="C1594" t="s">
        <v>19505</v>
      </c>
      <c r="D1594" t="s">
        <v>19616</v>
      </c>
      <c r="E1594" s="89">
        <v>6.9280242653003241E-2</v>
      </c>
      <c r="F1594" s="89">
        <v>703833</v>
      </c>
      <c r="G1594" s="89">
        <v>3</v>
      </c>
      <c r="H1594" t="s">
        <v>19630</v>
      </c>
      <c r="I1594" s="89"/>
    </row>
    <row r="1595" x14ac:dyDescent="0.3">
      <c r="A1595" t="s">
        <v>5474</v>
      </c>
      <c r="B1595" t="s">
        <v>19483</v>
      </c>
      <c r="C1595" t="s">
        <v>19505</v>
      </c>
      <c r="D1595" t="s">
        <v>19617</v>
      </c>
      <c r="E1595" s="89">
        <v>6.9280242653003241E-2</v>
      </c>
      <c r="F1595" s="89">
        <v>703833</v>
      </c>
      <c r="G1595" s="89">
        <v>3</v>
      </c>
      <c r="H1595" t="s">
        <v>19630</v>
      </c>
      <c r="I1595" s="89"/>
    </row>
    <row r="1596" x14ac:dyDescent="0.3">
      <c r="A1596" t="s">
        <v>5475</v>
      </c>
      <c r="B1596" t="s">
        <v>19483</v>
      </c>
      <c r="C1596" t="s">
        <v>19505</v>
      </c>
      <c r="D1596" t="s">
        <v>19618</v>
      </c>
      <c r="E1596" s="89">
        <v>6.8875299109140933E-2</v>
      </c>
      <c r="F1596" s="89">
        <v>703833</v>
      </c>
      <c r="G1596" s="89">
        <v>3</v>
      </c>
      <c r="H1596" t="s">
        <v>19630</v>
      </c>
      <c r="I1596" s="89"/>
    </row>
    <row r="1597" x14ac:dyDescent="0.3">
      <c r="A1597" t="s">
        <v>5476</v>
      </c>
      <c r="B1597" t="s">
        <v>19483</v>
      </c>
      <c r="C1597" t="s">
        <v>19505</v>
      </c>
      <c r="D1597" t="s">
        <v>19619</v>
      </c>
      <c r="E1597" s="89">
        <v>6.7712828132753228E-2</v>
      </c>
      <c r="F1597" s="89">
        <v>703833</v>
      </c>
      <c r="G1597" s="89">
        <v>3</v>
      </c>
      <c r="H1597" t="s">
        <v>19630</v>
      </c>
      <c r="I1597" s="89"/>
    </row>
    <row r="1598" x14ac:dyDescent="0.3">
      <c r="A1598" t="s">
        <v>5477</v>
      </c>
      <c r="B1598" t="s">
        <v>19483</v>
      </c>
      <c r="C1598" t="s">
        <v>19505</v>
      </c>
      <c r="D1598" t="s">
        <v>19620</v>
      </c>
      <c r="E1598" s="89">
        <v>6.4931481137107602E-2</v>
      </c>
      <c r="F1598" s="89">
        <v>703833</v>
      </c>
      <c r="G1598" s="89">
        <v>3</v>
      </c>
      <c r="H1598" t="s">
        <v>19630</v>
      </c>
      <c r="I1598" s="89"/>
    </row>
    <row r="1599" x14ac:dyDescent="0.3">
      <c r="A1599" t="s">
        <v>5478</v>
      </c>
      <c r="B1599" t="s">
        <v>19483</v>
      </c>
      <c r="C1599" t="s">
        <v>19505</v>
      </c>
      <c r="D1599" t="s">
        <v>19621</v>
      </c>
      <c r="E1599" s="89">
        <v>1.1361776691160669E-2</v>
      </c>
      <c r="F1599" s="89">
        <v>703833</v>
      </c>
      <c r="G1599" s="89">
        <v>3</v>
      </c>
      <c r="H1599" t="s">
        <v>19630</v>
      </c>
      <c r="I1599" s="89"/>
    </row>
    <row r="1600" x14ac:dyDescent="0.3">
      <c r="A1600" t="s">
        <v>5479</v>
      </c>
      <c r="B1600" t="s">
        <v>19483</v>
      </c>
      <c r="C1600" t="s">
        <v>19505</v>
      </c>
      <c r="D1600" t="s">
        <v>19622</v>
      </c>
      <c r="E1600" s="89">
        <v>5.517505888414799E-2</v>
      </c>
      <c r="F1600" s="89">
        <v>703833</v>
      </c>
      <c r="G1600" s="89">
        <v>3</v>
      </c>
      <c r="H1600" t="s">
        <v>19630</v>
      </c>
      <c r="I1600" s="89"/>
    </row>
    <row r="1601" x14ac:dyDescent="0.3">
      <c r="A1601" t="s">
        <v>5480</v>
      </c>
      <c r="B1601" t="s">
        <v>19483</v>
      </c>
      <c r="C1601" t="s">
        <v>19505</v>
      </c>
      <c r="D1601" t="s">
        <v>19623</v>
      </c>
      <c r="E1601" s="89">
        <v>5.6223595362773673E-2</v>
      </c>
      <c r="F1601" s="89">
        <v>703833</v>
      </c>
      <c r="G1601" s="89">
        <v>3</v>
      </c>
      <c r="H1601" t="s">
        <v>19630</v>
      </c>
      <c r="I1601" s="89"/>
    </row>
    <row r="1602" x14ac:dyDescent="0.3">
      <c r="A1602" t="s">
        <v>5481</v>
      </c>
      <c r="B1602" t="s">
        <v>19483</v>
      </c>
      <c r="C1602" t="s">
        <v>19505</v>
      </c>
      <c r="D1602" t="s">
        <v>19624</v>
      </c>
      <c r="E1602" s="89">
        <v>0.14746147730882689</v>
      </c>
      <c r="F1602" s="89">
        <v>703833</v>
      </c>
      <c r="G1602" s="89">
        <v>3</v>
      </c>
      <c r="H1602" t="s">
        <v>19630</v>
      </c>
      <c r="I1602" s="89"/>
    </row>
    <row r="1603" x14ac:dyDescent="0.3">
      <c r="A1603" t="s">
        <v>5482</v>
      </c>
      <c r="B1603" t="s">
        <v>19483</v>
      </c>
      <c r="C1603" t="s">
        <v>19506</v>
      </c>
      <c r="D1603" t="s">
        <v>19614</v>
      </c>
      <c r="E1603" s="89">
        <v>1.0538144004417809E-2</v>
      </c>
      <c r="F1603" s="89">
        <v>703833</v>
      </c>
      <c r="G1603" s="89">
        <v>3</v>
      </c>
      <c r="H1603" t="s">
        <v>19630</v>
      </c>
      <c r="I1603" s="89"/>
    </row>
    <row r="1604" x14ac:dyDescent="0.3">
      <c r="A1604" t="s">
        <v>5483</v>
      </c>
      <c r="B1604" t="s">
        <v>19483</v>
      </c>
      <c r="C1604" t="s">
        <v>19506</v>
      </c>
      <c r="D1604" t="s">
        <v>19615</v>
      </c>
      <c r="E1604" s="89">
        <v>1.065360212544875E-2</v>
      </c>
      <c r="F1604" s="89">
        <v>703833</v>
      </c>
      <c r="G1604" s="89">
        <v>3</v>
      </c>
      <c r="H1604" t="s">
        <v>19630</v>
      </c>
      <c r="I1604" s="89"/>
    </row>
    <row r="1605" x14ac:dyDescent="0.3">
      <c r="A1605" t="s">
        <v>5484</v>
      </c>
      <c r="B1605" t="s">
        <v>19483</v>
      </c>
      <c r="C1605" t="s">
        <v>19506</v>
      </c>
      <c r="D1605" t="s">
        <v>19616</v>
      </c>
      <c r="E1605" s="89">
        <v>1.0538144004417809E-2</v>
      </c>
      <c r="F1605" s="89">
        <v>703833</v>
      </c>
      <c r="G1605" s="89">
        <v>3</v>
      </c>
      <c r="H1605" t="s">
        <v>19630</v>
      </c>
      <c r="I1605" s="89"/>
    </row>
    <row r="1606" x14ac:dyDescent="0.3">
      <c r="A1606" t="s">
        <v>5485</v>
      </c>
      <c r="B1606" t="s">
        <v>19483</v>
      </c>
      <c r="C1606" t="s">
        <v>19506</v>
      </c>
      <c r="D1606" t="s">
        <v>19617</v>
      </c>
      <c r="E1606" s="89">
        <v>1.064517932303006E-2</v>
      </c>
      <c r="F1606" s="89">
        <v>703833</v>
      </c>
      <c r="G1606" s="89">
        <v>3</v>
      </c>
      <c r="H1606" t="s">
        <v>19630</v>
      </c>
      <c r="I1606" s="89"/>
    </row>
    <row r="1607" x14ac:dyDescent="0.3">
      <c r="A1607" t="s">
        <v>5486</v>
      </c>
      <c r="B1607" t="s">
        <v>19483</v>
      </c>
      <c r="C1607" t="s">
        <v>19506</v>
      </c>
      <c r="D1607" t="s">
        <v>19618</v>
      </c>
      <c r="E1607" s="89">
        <v>1.0049213621177231E-2</v>
      </c>
      <c r="F1607" s="89">
        <v>703833</v>
      </c>
      <c r="G1607" s="89">
        <v>3</v>
      </c>
      <c r="H1607" t="s">
        <v>19630</v>
      </c>
      <c r="I1607" s="89"/>
    </row>
    <row r="1608" x14ac:dyDescent="0.3">
      <c r="A1608" t="s">
        <v>5487</v>
      </c>
      <c r="B1608" t="s">
        <v>19483</v>
      </c>
      <c r="C1608" t="s">
        <v>19506</v>
      </c>
      <c r="D1608" t="s">
        <v>19619</v>
      </c>
      <c r="E1608" s="89">
        <v>9.987680715512294E-3</v>
      </c>
      <c r="F1608" s="89">
        <v>703833</v>
      </c>
      <c r="G1608" s="89">
        <v>3</v>
      </c>
      <c r="H1608" t="s">
        <v>19630</v>
      </c>
      <c r="I1608" s="89"/>
    </row>
    <row r="1609" x14ac:dyDescent="0.3">
      <c r="A1609" t="s">
        <v>5488</v>
      </c>
      <c r="B1609" t="s">
        <v>19483</v>
      </c>
      <c r="C1609" t="s">
        <v>19506</v>
      </c>
      <c r="D1609" t="s">
        <v>19620</v>
      </c>
      <c r="E1609" s="89">
        <v>9.6399913669806773E-3</v>
      </c>
      <c r="F1609" s="89">
        <v>703833</v>
      </c>
      <c r="G1609" s="89">
        <v>3</v>
      </c>
      <c r="H1609" t="s">
        <v>19630</v>
      </c>
      <c r="I1609" s="89"/>
    </row>
    <row r="1610" x14ac:dyDescent="0.3">
      <c r="A1610" t="s">
        <v>5489</v>
      </c>
      <c r="B1610" t="s">
        <v>19483</v>
      </c>
      <c r="C1610" t="s">
        <v>19506</v>
      </c>
      <c r="D1610" t="s">
        <v>19621</v>
      </c>
      <c r="E1610" s="89">
        <v>4.704178179913066E-3</v>
      </c>
      <c r="F1610" s="89">
        <v>703833</v>
      </c>
      <c r="G1610" s="89">
        <v>3</v>
      </c>
      <c r="H1610" t="s">
        <v>19630</v>
      </c>
      <c r="I1610" s="89"/>
    </row>
    <row r="1611" x14ac:dyDescent="0.3">
      <c r="A1611" t="s">
        <v>5490</v>
      </c>
      <c r="B1611" t="s">
        <v>19483</v>
      </c>
      <c r="C1611" t="s">
        <v>19506</v>
      </c>
      <c r="D1611" t="s">
        <v>19622</v>
      </c>
      <c r="E1611" s="89">
        <v>9.9860359933859541E-3</v>
      </c>
      <c r="F1611" s="89">
        <v>703833</v>
      </c>
      <c r="G1611" s="89">
        <v>3</v>
      </c>
      <c r="H1611" t="s">
        <v>19630</v>
      </c>
      <c r="I1611" s="89"/>
    </row>
    <row r="1612" x14ac:dyDescent="0.3">
      <c r="A1612" t="s">
        <v>5491</v>
      </c>
      <c r="B1612" t="s">
        <v>19483</v>
      </c>
      <c r="C1612" t="s">
        <v>19506</v>
      </c>
      <c r="D1612" t="s">
        <v>19623</v>
      </c>
      <c r="E1612" s="89">
        <v>1.0125475648737271E-2</v>
      </c>
      <c r="F1612" s="89">
        <v>703833</v>
      </c>
      <c r="G1612" s="89">
        <v>3</v>
      </c>
      <c r="H1612" t="s">
        <v>19630</v>
      </c>
      <c r="I1612" s="89"/>
    </row>
    <row r="1613" x14ac:dyDescent="0.3">
      <c r="A1613" t="s">
        <v>5492</v>
      </c>
      <c r="B1613" t="s">
        <v>19483</v>
      </c>
      <c r="C1613" t="s">
        <v>19506</v>
      </c>
      <c r="D1613" t="s">
        <v>19624</v>
      </c>
      <c r="E1613" s="89">
        <v>2.331798202146777E-2</v>
      </c>
      <c r="F1613" s="89">
        <v>703833</v>
      </c>
      <c r="G1613" s="89">
        <v>3</v>
      </c>
      <c r="H1613" t="s">
        <v>19630</v>
      </c>
      <c r="I1613" s="89"/>
    </row>
    <row r="1614" x14ac:dyDescent="0.3">
      <c r="A1614" t="s">
        <v>5493</v>
      </c>
      <c r="B1614" t="s">
        <v>19483</v>
      </c>
      <c r="C1614" t="s">
        <v>19507</v>
      </c>
      <c r="D1614" t="s">
        <v>19614</v>
      </c>
      <c r="E1614" s="89">
        <v>1.1762680837932509E-2</v>
      </c>
      <c r="F1614" s="89">
        <v>703833</v>
      </c>
      <c r="G1614" s="89">
        <v>3</v>
      </c>
      <c r="H1614" t="s">
        <v>19630</v>
      </c>
      <c r="I1614" s="89"/>
    </row>
    <row r="1615" x14ac:dyDescent="0.3">
      <c r="A1615" t="s">
        <v>5494</v>
      </c>
      <c r="B1615" t="s">
        <v>19483</v>
      </c>
      <c r="C1615" t="s">
        <v>19507</v>
      </c>
      <c r="D1615" t="s">
        <v>19615</v>
      </c>
      <c r="E1615" s="89">
        <v>1.1908692986239309E-2</v>
      </c>
      <c r="F1615" s="89">
        <v>703833</v>
      </c>
      <c r="G1615" s="89">
        <v>3</v>
      </c>
      <c r="H1615" t="s">
        <v>19630</v>
      </c>
      <c r="I1615" s="89"/>
    </row>
    <row r="1616" x14ac:dyDescent="0.3">
      <c r="A1616" t="s">
        <v>5495</v>
      </c>
      <c r="B1616" t="s">
        <v>19483</v>
      </c>
      <c r="C1616" t="s">
        <v>19507</v>
      </c>
      <c r="D1616" t="s">
        <v>19616</v>
      </c>
      <c r="E1616" s="89">
        <v>1.1762680837932509E-2</v>
      </c>
      <c r="F1616" s="89">
        <v>703833</v>
      </c>
      <c r="G1616" s="89">
        <v>3</v>
      </c>
      <c r="H1616" t="s">
        <v>19630</v>
      </c>
      <c r="I1616" s="89"/>
    </row>
    <row r="1617" x14ac:dyDescent="0.3">
      <c r="A1617" t="s">
        <v>5496</v>
      </c>
      <c r="B1617" t="s">
        <v>19483</v>
      </c>
      <c r="C1617" t="s">
        <v>19507</v>
      </c>
      <c r="D1617" t="s">
        <v>19617</v>
      </c>
      <c r="E1617" s="89">
        <v>1.1892405680333191E-2</v>
      </c>
      <c r="F1617" s="89">
        <v>703833</v>
      </c>
      <c r="G1617" s="89">
        <v>3</v>
      </c>
      <c r="H1617" t="s">
        <v>19630</v>
      </c>
      <c r="I1617" s="89"/>
    </row>
    <row r="1618" x14ac:dyDescent="0.3">
      <c r="A1618" t="s">
        <v>5497</v>
      </c>
      <c r="B1618" t="s">
        <v>19483</v>
      </c>
      <c r="C1618" t="s">
        <v>19507</v>
      </c>
      <c r="D1618" t="s">
        <v>19618</v>
      </c>
      <c r="E1618" s="89">
        <v>1.1339238971366839E-2</v>
      </c>
      <c r="F1618" s="89">
        <v>703833</v>
      </c>
      <c r="G1618" s="89">
        <v>3</v>
      </c>
      <c r="H1618" t="s">
        <v>19630</v>
      </c>
      <c r="I1618" s="89"/>
    </row>
    <row r="1619" x14ac:dyDescent="0.3">
      <c r="A1619" t="s">
        <v>5498</v>
      </c>
      <c r="B1619" t="s">
        <v>19483</v>
      </c>
      <c r="C1619" t="s">
        <v>19507</v>
      </c>
      <c r="D1619" t="s">
        <v>19619</v>
      </c>
      <c r="E1619" s="89">
        <v>1.122404275627898E-2</v>
      </c>
      <c r="F1619" s="89">
        <v>703833</v>
      </c>
      <c r="G1619" s="89">
        <v>3</v>
      </c>
      <c r="H1619" t="s">
        <v>19630</v>
      </c>
      <c r="I1619" s="89"/>
    </row>
    <row r="1620" x14ac:dyDescent="0.3">
      <c r="A1620" t="s">
        <v>5499</v>
      </c>
      <c r="B1620" t="s">
        <v>19483</v>
      </c>
      <c r="C1620" t="s">
        <v>19507</v>
      </c>
      <c r="D1620" t="s">
        <v>19620</v>
      </c>
      <c r="E1620" s="89">
        <v>1.081444085020547E-2</v>
      </c>
      <c r="F1620" s="89">
        <v>703833</v>
      </c>
      <c r="G1620" s="89">
        <v>3</v>
      </c>
      <c r="H1620" t="s">
        <v>19630</v>
      </c>
      <c r="I1620" s="89"/>
    </row>
    <row r="1621" x14ac:dyDescent="0.3">
      <c r="A1621" t="s">
        <v>5500</v>
      </c>
      <c r="B1621" t="s">
        <v>19483</v>
      </c>
      <c r="C1621" t="s">
        <v>19507</v>
      </c>
      <c r="D1621" t="s">
        <v>19621</v>
      </c>
      <c r="E1621" s="89">
        <v>5.0881963179529007E-3</v>
      </c>
      <c r="F1621" s="89">
        <v>703833</v>
      </c>
      <c r="G1621" s="89">
        <v>3</v>
      </c>
      <c r="H1621" t="s">
        <v>19630</v>
      </c>
      <c r="I1621" s="89"/>
    </row>
    <row r="1622" x14ac:dyDescent="0.3">
      <c r="A1622" t="s">
        <v>5501</v>
      </c>
      <c r="B1622" t="s">
        <v>19483</v>
      </c>
      <c r="C1622" t="s">
        <v>19507</v>
      </c>
      <c r="D1622" t="s">
        <v>19622</v>
      </c>
      <c r="E1622" s="89">
        <v>1.114834713318612E-2</v>
      </c>
      <c r="F1622" s="89">
        <v>703833</v>
      </c>
      <c r="G1622" s="89">
        <v>3</v>
      </c>
      <c r="H1622" t="s">
        <v>19630</v>
      </c>
      <c r="I1622" s="89"/>
    </row>
    <row r="1623" x14ac:dyDescent="0.3">
      <c r="A1623" t="s">
        <v>5502</v>
      </c>
      <c r="B1623" t="s">
        <v>19483</v>
      </c>
      <c r="C1623" t="s">
        <v>19507</v>
      </c>
      <c r="D1623" t="s">
        <v>19623</v>
      </c>
      <c r="E1623" s="89">
        <v>1.1332981190175961E-2</v>
      </c>
      <c r="F1623" s="89">
        <v>703833</v>
      </c>
      <c r="G1623" s="89">
        <v>3</v>
      </c>
      <c r="H1623" t="s">
        <v>19630</v>
      </c>
      <c r="I1623" s="89"/>
    </row>
    <row r="1624" x14ac:dyDescent="0.3">
      <c r="A1624" t="s">
        <v>5503</v>
      </c>
      <c r="B1624" t="s">
        <v>19483</v>
      </c>
      <c r="C1624" t="s">
        <v>19507</v>
      </c>
      <c r="D1624" t="s">
        <v>19624</v>
      </c>
      <c r="E1624" s="89">
        <v>2.6069868048583252E-2</v>
      </c>
      <c r="F1624" s="89">
        <v>703833</v>
      </c>
      <c r="G1624" s="89">
        <v>3</v>
      </c>
      <c r="H1624" t="s">
        <v>19630</v>
      </c>
      <c r="I1624" s="89"/>
    </row>
    <row r="1625" x14ac:dyDescent="0.3">
      <c r="A1625" t="s">
        <v>5504</v>
      </c>
      <c r="B1625" t="s">
        <v>19483</v>
      </c>
      <c r="C1625" t="s">
        <v>19508</v>
      </c>
      <c r="D1625" t="s">
        <v>19614</v>
      </c>
      <c r="E1625" s="89">
        <v>4.460931671173779E-2</v>
      </c>
      <c r="F1625" s="89">
        <v>703833</v>
      </c>
      <c r="G1625" s="89">
        <v>3</v>
      </c>
      <c r="H1625" t="s">
        <v>19630</v>
      </c>
      <c r="I1625" s="89"/>
    </row>
    <row r="1626" x14ac:dyDescent="0.3">
      <c r="A1626" t="s">
        <v>5505</v>
      </c>
      <c r="B1626" t="s">
        <v>19483</v>
      </c>
      <c r="C1626" t="s">
        <v>19508</v>
      </c>
      <c r="D1626" t="s">
        <v>19615</v>
      </c>
      <c r="E1626" s="89">
        <v>4.4777972669325102E-2</v>
      </c>
      <c r="F1626" s="89">
        <v>703833</v>
      </c>
      <c r="G1626" s="89">
        <v>3</v>
      </c>
      <c r="H1626" t="s">
        <v>19630</v>
      </c>
      <c r="I1626" s="89"/>
    </row>
    <row r="1627" x14ac:dyDescent="0.3">
      <c r="A1627" t="s">
        <v>5506</v>
      </c>
      <c r="B1627" t="s">
        <v>19483</v>
      </c>
      <c r="C1627" t="s">
        <v>19508</v>
      </c>
      <c r="D1627" t="s">
        <v>19616</v>
      </c>
      <c r="E1627" s="89">
        <v>4.460931671173779E-2</v>
      </c>
      <c r="F1627" s="89">
        <v>703833</v>
      </c>
      <c r="G1627" s="89">
        <v>3</v>
      </c>
      <c r="H1627" t="s">
        <v>19630</v>
      </c>
      <c r="I1627" s="89"/>
    </row>
    <row r="1628" x14ac:dyDescent="0.3">
      <c r="A1628" t="s">
        <v>5507</v>
      </c>
      <c r="B1628" t="s">
        <v>19483</v>
      </c>
      <c r="C1628" t="s">
        <v>19508</v>
      </c>
      <c r="D1628" t="s">
        <v>19617</v>
      </c>
      <c r="E1628" s="89">
        <v>4.4753227628359843E-2</v>
      </c>
      <c r="F1628" s="89">
        <v>703833</v>
      </c>
      <c r="G1628" s="89">
        <v>3</v>
      </c>
      <c r="H1628" t="s">
        <v>19630</v>
      </c>
      <c r="I1628" s="89"/>
    </row>
    <row r="1629" x14ac:dyDescent="0.3">
      <c r="A1629" t="s">
        <v>5508</v>
      </c>
      <c r="B1629" t="s">
        <v>19483</v>
      </c>
      <c r="C1629" t="s">
        <v>19508</v>
      </c>
      <c r="D1629" t="s">
        <v>19618</v>
      </c>
      <c r="E1629" s="89">
        <v>3.6227607727453488E-2</v>
      </c>
      <c r="F1629" s="89">
        <v>703833</v>
      </c>
      <c r="G1629" s="89">
        <v>3</v>
      </c>
      <c r="H1629" t="s">
        <v>19630</v>
      </c>
      <c r="I1629" s="89"/>
    </row>
    <row r="1630" x14ac:dyDescent="0.3">
      <c r="A1630" t="s">
        <v>5509</v>
      </c>
      <c r="B1630" t="s">
        <v>19483</v>
      </c>
      <c r="C1630" t="s">
        <v>19508</v>
      </c>
      <c r="D1630" t="s">
        <v>19619</v>
      </c>
      <c r="E1630" s="89">
        <v>3.5029955748331613E-2</v>
      </c>
      <c r="F1630" s="89">
        <v>703833</v>
      </c>
      <c r="G1630" s="89">
        <v>3</v>
      </c>
      <c r="H1630" t="s">
        <v>19630</v>
      </c>
      <c r="I1630" s="89"/>
    </row>
    <row r="1631" x14ac:dyDescent="0.3">
      <c r="A1631" t="s">
        <v>5510</v>
      </c>
      <c r="B1631" t="s">
        <v>19483</v>
      </c>
      <c r="C1631" t="s">
        <v>19508</v>
      </c>
      <c r="D1631" t="s">
        <v>19620</v>
      </c>
      <c r="E1631" s="89">
        <v>3.380469216165817E-2</v>
      </c>
      <c r="F1631" s="89">
        <v>703833</v>
      </c>
      <c r="G1631" s="89">
        <v>3</v>
      </c>
      <c r="H1631" t="s">
        <v>19630</v>
      </c>
      <c r="I1631" s="89"/>
    </row>
    <row r="1632" x14ac:dyDescent="0.3">
      <c r="A1632" t="s">
        <v>5511</v>
      </c>
      <c r="B1632" t="s">
        <v>19483</v>
      </c>
      <c r="C1632" t="s">
        <v>19508</v>
      </c>
      <c r="D1632" t="s">
        <v>19621</v>
      </c>
      <c r="E1632" s="89">
        <v>2.7465297772228919E-2</v>
      </c>
      <c r="F1632" s="89">
        <v>703833</v>
      </c>
      <c r="G1632" s="89">
        <v>3</v>
      </c>
      <c r="H1632" t="s">
        <v>19630</v>
      </c>
      <c r="I1632" s="89"/>
    </row>
    <row r="1633" x14ac:dyDescent="0.3">
      <c r="A1633" t="s">
        <v>5512</v>
      </c>
      <c r="B1633" t="s">
        <v>19483</v>
      </c>
      <c r="C1633" t="s">
        <v>19508</v>
      </c>
      <c r="D1633" t="s">
        <v>19622</v>
      </c>
      <c r="E1633" s="89">
        <v>3.6136143811017332E-2</v>
      </c>
      <c r="F1633" s="89">
        <v>703833</v>
      </c>
      <c r="G1633" s="89">
        <v>3</v>
      </c>
      <c r="H1633" t="s">
        <v>19630</v>
      </c>
      <c r="I1633" s="89"/>
    </row>
    <row r="1634" x14ac:dyDescent="0.3">
      <c r="A1634" t="s">
        <v>5513</v>
      </c>
      <c r="B1634" t="s">
        <v>19483</v>
      </c>
      <c r="C1634" t="s">
        <v>19508</v>
      </c>
      <c r="D1634" t="s">
        <v>19623</v>
      </c>
      <c r="E1634" s="89">
        <v>4.3864616263157623E-2</v>
      </c>
      <c r="F1634" s="89">
        <v>703833</v>
      </c>
      <c r="G1634" s="89">
        <v>3</v>
      </c>
      <c r="H1634" t="s">
        <v>19630</v>
      </c>
      <c r="I1634" s="89"/>
    </row>
    <row r="1635" x14ac:dyDescent="0.3">
      <c r="A1635" t="s">
        <v>5514</v>
      </c>
      <c r="B1635" t="s">
        <v>19483</v>
      </c>
      <c r="C1635" t="s">
        <v>19508</v>
      </c>
      <c r="D1635" t="s">
        <v>19624</v>
      </c>
      <c r="E1635" s="89">
        <v>9.904174433640503E-2</v>
      </c>
      <c r="F1635" s="89">
        <v>703833</v>
      </c>
      <c r="G1635" s="89">
        <v>3</v>
      </c>
      <c r="H1635" t="s">
        <v>19630</v>
      </c>
      <c r="I1635" s="89"/>
    </row>
    <row r="1636" x14ac:dyDescent="0.3">
      <c r="A1636" t="s">
        <v>5515</v>
      </c>
      <c r="B1636" t="s">
        <v>19483</v>
      </c>
      <c r="C1636" t="s">
        <v>19509</v>
      </c>
      <c r="D1636" t="s">
        <v>19614</v>
      </c>
      <c r="E1636" s="89">
        <v>0</v>
      </c>
      <c r="F1636" s="89">
        <v>703833</v>
      </c>
      <c r="G1636" s="89">
        <v>3</v>
      </c>
      <c r="H1636" t="s">
        <v>19630</v>
      </c>
      <c r="I1636" s="89"/>
    </row>
    <row r="1637" x14ac:dyDescent="0.3">
      <c r="A1637" t="s">
        <v>5516</v>
      </c>
      <c r="B1637" t="s">
        <v>19483</v>
      </c>
      <c r="C1637" t="s">
        <v>19509</v>
      </c>
      <c r="D1637" t="s">
        <v>19615</v>
      </c>
      <c r="E1637" s="89">
        <v>0</v>
      </c>
      <c r="F1637" s="89">
        <v>703833</v>
      </c>
      <c r="G1637" s="89">
        <v>3</v>
      </c>
      <c r="H1637" t="s">
        <v>19630</v>
      </c>
      <c r="I1637" s="89"/>
    </row>
    <row r="1638" x14ac:dyDescent="0.3">
      <c r="A1638" t="s">
        <v>5517</v>
      </c>
      <c r="B1638" t="s">
        <v>19483</v>
      </c>
      <c r="C1638" t="s">
        <v>19509</v>
      </c>
      <c r="D1638" t="s">
        <v>19616</v>
      </c>
      <c r="E1638" s="89">
        <v>0</v>
      </c>
      <c r="F1638" s="89">
        <v>703833</v>
      </c>
      <c r="G1638" s="89">
        <v>3</v>
      </c>
      <c r="H1638" t="s">
        <v>19630</v>
      </c>
      <c r="I1638" s="89"/>
    </row>
    <row r="1639" x14ac:dyDescent="0.3">
      <c r="A1639" t="s">
        <v>5518</v>
      </c>
      <c r="B1639" t="s">
        <v>19483</v>
      </c>
      <c r="C1639" t="s">
        <v>19509</v>
      </c>
      <c r="D1639" t="s">
        <v>19617</v>
      </c>
      <c r="E1639" s="89">
        <v>0</v>
      </c>
      <c r="F1639" s="89">
        <v>703833</v>
      </c>
      <c r="G1639" s="89">
        <v>3</v>
      </c>
      <c r="H1639" t="s">
        <v>19630</v>
      </c>
      <c r="I1639" s="89"/>
    </row>
    <row r="1640" x14ac:dyDescent="0.3">
      <c r="A1640" t="s">
        <v>5519</v>
      </c>
      <c r="B1640" t="s">
        <v>19483</v>
      </c>
      <c r="C1640" t="s">
        <v>19509</v>
      </c>
      <c r="D1640" t="s">
        <v>19618</v>
      </c>
      <c r="E1640" s="89">
        <v>0</v>
      </c>
      <c r="F1640" s="89">
        <v>703833</v>
      </c>
      <c r="G1640" s="89">
        <v>3</v>
      </c>
      <c r="H1640" t="s">
        <v>19630</v>
      </c>
      <c r="I1640" s="89"/>
    </row>
    <row r="1641" x14ac:dyDescent="0.3">
      <c r="A1641" t="s">
        <v>5520</v>
      </c>
      <c r="B1641" t="s">
        <v>19483</v>
      </c>
      <c r="C1641" t="s">
        <v>19509</v>
      </c>
      <c r="D1641" t="s">
        <v>19619</v>
      </c>
      <c r="E1641" s="89">
        <v>0</v>
      </c>
      <c r="F1641" s="89">
        <v>703833</v>
      </c>
      <c r="G1641" s="89">
        <v>3</v>
      </c>
      <c r="H1641" t="s">
        <v>19630</v>
      </c>
      <c r="I1641" s="89"/>
    </row>
    <row r="1642" x14ac:dyDescent="0.3">
      <c r="A1642" t="s">
        <v>5521</v>
      </c>
      <c r="B1642" t="s">
        <v>19483</v>
      </c>
      <c r="C1642" t="s">
        <v>19509</v>
      </c>
      <c r="D1642" t="s">
        <v>19620</v>
      </c>
      <c r="E1642" s="89">
        <v>0</v>
      </c>
      <c r="F1642" s="89">
        <v>703833</v>
      </c>
      <c r="G1642" s="89">
        <v>3</v>
      </c>
      <c r="H1642" t="s">
        <v>19630</v>
      </c>
      <c r="I1642" s="89"/>
    </row>
    <row r="1643" x14ac:dyDescent="0.3">
      <c r="A1643" t="s">
        <v>5522</v>
      </c>
      <c r="B1643" t="s">
        <v>19483</v>
      </c>
      <c r="C1643" t="s">
        <v>19509</v>
      </c>
      <c r="D1643" t="s">
        <v>19621</v>
      </c>
      <c r="E1643" s="89">
        <v>0</v>
      </c>
      <c r="F1643" s="89">
        <v>703833</v>
      </c>
      <c r="G1643" s="89">
        <v>3</v>
      </c>
      <c r="H1643" t="s">
        <v>19630</v>
      </c>
      <c r="I1643" s="89"/>
    </row>
    <row r="1644" x14ac:dyDescent="0.3">
      <c r="A1644" t="s">
        <v>5523</v>
      </c>
      <c r="B1644" t="s">
        <v>19483</v>
      </c>
      <c r="C1644" t="s">
        <v>19509</v>
      </c>
      <c r="D1644" t="s">
        <v>19622</v>
      </c>
      <c r="E1644" s="89">
        <v>0</v>
      </c>
      <c r="F1644" s="89">
        <v>703833</v>
      </c>
      <c r="G1644" s="89">
        <v>3</v>
      </c>
      <c r="H1644" t="s">
        <v>19630</v>
      </c>
      <c r="I1644" s="89"/>
    </row>
    <row r="1645" x14ac:dyDescent="0.3">
      <c r="A1645" t="s">
        <v>5524</v>
      </c>
      <c r="B1645" t="s">
        <v>19483</v>
      </c>
      <c r="C1645" t="s">
        <v>19509</v>
      </c>
      <c r="D1645" t="s">
        <v>19623</v>
      </c>
      <c r="E1645" s="89">
        <v>0</v>
      </c>
      <c r="F1645" s="89">
        <v>703833</v>
      </c>
      <c r="G1645" s="89">
        <v>3</v>
      </c>
      <c r="H1645" t="s">
        <v>19630</v>
      </c>
      <c r="I1645" s="89"/>
    </row>
    <row r="1646" x14ac:dyDescent="0.3">
      <c r="A1646" t="s">
        <v>5525</v>
      </c>
      <c r="B1646" t="s">
        <v>19483</v>
      </c>
      <c r="C1646" t="s">
        <v>19509</v>
      </c>
      <c r="D1646" t="s">
        <v>19624</v>
      </c>
      <c r="E1646" s="89">
        <v>0</v>
      </c>
      <c r="F1646" s="89">
        <v>703833</v>
      </c>
      <c r="G1646" s="89">
        <v>3</v>
      </c>
      <c r="H1646" t="s">
        <v>19630</v>
      </c>
      <c r="I1646" s="89"/>
    </row>
    <row r="1647" x14ac:dyDescent="0.3">
      <c r="A1647" t="s">
        <v>5284</v>
      </c>
      <c r="B1647" t="s">
        <v>19483</v>
      </c>
      <c r="C1647" t="s">
        <v>19488</v>
      </c>
      <c r="D1647" t="s">
        <v>19614</v>
      </c>
      <c r="E1647" s="89">
        <v>0</v>
      </c>
      <c r="F1647" s="89">
        <v>703833</v>
      </c>
      <c r="G1647" s="89">
        <v>3</v>
      </c>
      <c r="H1647" t="s">
        <v>19630</v>
      </c>
      <c r="I1647" s="89"/>
    </row>
    <row r="1648" x14ac:dyDescent="0.3">
      <c r="A1648" t="s">
        <v>5285</v>
      </c>
      <c r="B1648" t="s">
        <v>19483</v>
      </c>
      <c r="C1648" t="s">
        <v>19488</v>
      </c>
      <c r="D1648" t="s">
        <v>19615</v>
      </c>
      <c r="E1648" s="89">
        <v>0</v>
      </c>
      <c r="F1648" s="89">
        <v>703833</v>
      </c>
      <c r="G1648" s="89">
        <v>3</v>
      </c>
      <c r="H1648" t="s">
        <v>19630</v>
      </c>
      <c r="I1648" s="89"/>
    </row>
    <row r="1649" x14ac:dyDescent="0.3">
      <c r="A1649" t="s">
        <v>5286</v>
      </c>
      <c r="B1649" t="s">
        <v>19483</v>
      </c>
      <c r="C1649" t="s">
        <v>19488</v>
      </c>
      <c r="D1649" t="s">
        <v>19616</v>
      </c>
      <c r="E1649" s="89">
        <v>0</v>
      </c>
      <c r="F1649" s="89">
        <v>703833</v>
      </c>
      <c r="G1649" s="89">
        <v>3</v>
      </c>
      <c r="H1649" t="s">
        <v>19630</v>
      </c>
      <c r="I1649" s="89"/>
    </row>
    <row r="1650" x14ac:dyDescent="0.3">
      <c r="A1650" t="s">
        <v>5287</v>
      </c>
      <c r="B1650" t="s">
        <v>19483</v>
      </c>
      <c r="C1650" t="s">
        <v>19488</v>
      </c>
      <c r="D1650" t="s">
        <v>19617</v>
      </c>
      <c r="E1650" s="89">
        <v>0</v>
      </c>
      <c r="F1650" s="89">
        <v>703833</v>
      </c>
      <c r="G1650" s="89">
        <v>3</v>
      </c>
      <c r="H1650" t="s">
        <v>19630</v>
      </c>
      <c r="I1650" s="89"/>
    </row>
    <row r="1651" x14ac:dyDescent="0.3">
      <c r="A1651" t="s">
        <v>5288</v>
      </c>
      <c r="B1651" t="s">
        <v>19483</v>
      </c>
      <c r="C1651" t="s">
        <v>19488</v>
      </c>
      <c r="D1651" t="s">
        <v>19618</v>
      </c>
      <c r="E1651" s="89">
        <v>0</v>
      </c>
      <c r="F1651" s="89">
        <v>703833</v>
      </c>
      <c r="G1651" s="89">
        <v>3</v>
      </c>
      <c r="H1651" t="s">
        <v>19630</v>
      </c>
      <c r="I1651" s="89"/>
    </row>
    <row r="1652" x14ac:dyDescent="0.3">
      <c r="A1652" t="s">
        <v>5289</v>
      </c>
      <c r="B1652" t="s">
        <v>19483</v>
      </c>
      <c r="C1652" t="s">
        <v>19488</v>
      </c>
      <c r="D1652" t="s">
        <v>19619</v>
      </c>
      <c r="E1652" s="89">
        <v>0</v>
      </c>
      <c r="F1652" s="89">
        <v>703833</v>
      </c>
      <c r="G1652" s="89">
        <v>3</v>
      </c>
      <c r="H1652" t="s">
        <v>19630</v>
      </c>
      <c r="I1652" s="89"/>
    </row>
    <row r="1653" x14ac:dyDescent="0.3">
      <c r="A1653" t="s">
        <v>5290</v>
      </c>
      <c r="B1653" t="s">
        <v>19483</v>
      </c>
      <c r="C1653" t="s">
        <v>19488</v>
      </c>
      <c r="D1653" t="s">
        <v>19620</v>
      </c>
      <c r="E1653" s="89">
        <v>0</v>
      </c>
      <c r="F1653" s="89">
        <v>703833</v>
      </c>
      <c r="G1653" s="89">
        <v>3</v>
      </c>
      <c r="H1653" t="s">
        <v>19630</v>
      </c>
      <c r="I1653" s="89"/>
    </row>
    <row r="1654" x14ac:dyDescent="0.3">
      <c r="A1654" t="s">
        <v>5291</v>
      </c>
      <c r="B1654" t="s">
        <v>19483</v>
      </c>
      <c r="C1654" t="s">
        <v>19488</v>
      </c>
      <c r="D1654" t="s">
        <v>19621</v>
      </c>
      <c r="E1654" s="89">
        <v>0</v>
      </c>
      <c r="F1654" s="89">
        <v>703833</v>
      </c>
      <c r="G1654" s="89">
        <v>3</v>
      </c>
      <c r="H1654" t="s">
        <v>19630</v>
      </c>
      <c r="I1654" s="89"/>
    </row>
    <row r="1655" x14ac:dyDescent="0.3">
      <c r="A1655" t="s">
        <v>5292</v>
      </c>
      <c r="B1655" t="s">
        <v>19483</v>
      </c>
      <c r="C1655" t="s">
        <v>19488</v>
      </c>
      <c r="D1655" t="s">
        <v>19622</v>
      </c>
      <c r="E1655" s="89">
        <v>0</v>
      </c>
      <c r="F1655" s="89">
        <v>703833</v>
      </c>
      <c r="G1655" s="89">
        <v>3</v>
      </c>
      <c r="H1655" t="s">
        <v>19630</v>
      </c>
      <c r="I1655" s="89"/>
    </row>
    <row r="1656" x14ac:dyDescent="0.3">
      <c r="A1656" t="s">
        <v>5293</v>
      </c>
      <c r="B1656" t="s">
        <v>19483</v>
      </c>
      <c r="C1656" t="s">
        <v>19488</v>
      </c>
      <c r="D1656" t="s">
        <v>19623</v>
      </c>
      <c r="E1656" s="89">
        <v>0</v>
      </c>
      <c r="F1656" s="89">
        <v>703833</v>
      </c>
      <c r="G1656" s="89">
        <v>3</v>
      </c>
      <c r="H1656" t="s">
        <v>19630</v>
      </c>
      <c r="I1656" s="89"/>
    </row>
    <row r="1657" x14ac:dyDescent="0.3">
      <c r="A1657" t="s">
        <v>5294</v>
      </c>
      <c r="B1657" t="s">
        <v>19483</v>
      </c>
      <c r="C1657" t="s">
        <v>19488</v>
      </c>
      <c r="D1657" t="s">
        <v>19624</v>
      </c>
      <c r="E1657" s="89">
        <v>0</v>
      </c>
      <c r="F1657" s="89">
        <v>703833</v>
      </c>
      <c r="G1657" s="89">
        <v>3</v>
      </c>
      <c r="H1657" t="s">
        <v>19630</v>
      </c>
      <c r="I1657" s="89"/>
    </row>
    <row r="1658" x14ac:dyDescent="0.3">
      <c r="A1658" t="s">
        <v>5537</v>
      </c>
      <c r="B1658" t="s">
        <v>19483</v>
      </c>
      <c r="C1658" t="s">
        <v>19511</v>
      </c>
      <c r="D1658" t="s">
        <v>19614</v>
      </c>
      <c r="E1658" s="89">
        <v>1.350710849629313E-2</v>
      </c>
      <c r="F1658" s="89">
        <v>703833</v>
      </c>
      <c r="G1658" s="89">
        <v>3</v>
      </c>
      <c r="H1658" t="s">
        <v>19630</v>
      </c>
      <c r="I1658" s="89"/>
    </row>
    <row r="1659" x14ac:dyDescent="0.3">
      <c r="A1659" t="s">
        <v>5538</v>
      </c>
      <c r="B1659" t="s">
        <v>19483</v>
      </c>
      <c r="C1659" t="s">
        <v>19511</v>
      </c>
      <c r="D1659" t="s">
        <v>19615</v>
      </c>
      <c r="E1659" s="89">
        <v>1.3549536978328201E-2</v>
      </c>
      <c r="F1659" s="89">
        <v>703833</v>
      </c>
      <c r="G1659" s="89">
        <v>3</v>
      </c>
      <c r="H1659" t="s">
        <v>19630</v>
      </c>
      <c r="I1659" s="89"/>
    </row>
    <row r="1660" x14ac:dyDescent="0.3">
      <c r="A1660" t="s">
        <v>5539</v>
      </c>
      <c r="B1660" t="s">
        <v>19483</v>
      </c>
      <c r="C1660" t="s">
        <v>19511</v>
      </c>
      <c r="D1660" t="s">
        <v>19616</v>
      </c>
      <c r="E1660" s="89">
        <v>1.350710849629313E-2</v>
      </c>
      <c r="F1660" s="89">
        <v>703833</v>
      </c>
      <c r="G1660" s="89">
        <v>3</v>
      </c>
      <c r="H1660" t="s">
        <v>19630</v>
      </c>
      <c r="I1660" s="89"/>
    </row>
    <row r="1661" x14ac:dyDescent="0.3">
      <c r="A1661" t="s">
        <v>5540</v>
      </c>
      <c r="B1661" t="s">
        <v>19483</v>
      </c>
      <c r="C1661" t="s">
        <v>19511</v>
      </c>
      <c r="D1661" t="s">
        <v>19617</v>
      </c>
      <c r="E1661" s="89">
        <v>1.354200189104823E-2</v>
      </c>
      <c r="F1661" s="89">
        <v>703833</v>
      </c>
      <c r="G1661" s="89">
        <v>3</v>
      </c>
      <c r="H1661" t="s">
        <v>19630</v>
      </c>
      <c r="I1661" s="89"/>
    </row>
    <row r="1662" x14ac:dyDescent="0.3">
      <c r="A1662" t="s">
        <v>5541</v>
      </c>
      <c r="B1662" t="s">
        <v>19483</v>
      </c>
      <c r="C1662" t="s">
        <v>19511</v>
      </c>
      <c r="D1662" t="s">
        <v>19618</v>
      </c>
      <c r="E1662" s="89">
        <v>1.2309413969984541E-2</v>
      </c>
      <c r="F1662" s="89">
        <v>703833</v>
      </c>
      <c r="G1662" s="89">
        <v>3</v>
      </c>
      <c r="H1662" t="s">
        <v>19630</v>
      </c>
      <c r="I1662" s="89"/>
    </row>
    <row r="1663" x14ac:dyDescent="0.3">
      <c r="A1663" t="s">
        <v>5542</v>
      </c>
      <c r="B1663" t="s">
        <v>19483</v>
      </c>
      <c r="C1663" t="s">
        <v>19511</v>
      </c>
      <c r="D1663" t="s">
        <v>19619</v>
      </c>
      <c r="E1663" s="89">
        <v>1.2209327713326709E-2</v>
      </c>
      <c r="F1663" s="89">
        <v>703833</v>
      </c>
      <c r="G1663" s="89">
        <v>3</v>
      </c>
      <c r="H1663" t="s">
        <v>19630</v>
      </c>
      <c r="I1663" s="89"/>
    </row>
    <row r="1664" x14ac:dyDescent="0.3">
      <c r="A1664" t="s">
        <v>5543</v>
      </c>
      <c r="B1664" t="s">
        <v>19483</v>
      </c>
      <c r="C1664" t="s">
        <v>19511</v>
      </c>
      <c r="D1664" t="s">
        <v>19620</v>
      </c>
      <c r="E1664" s="89">
        <v>1.175934848233845E-2</v>
      </c>
      <c r="F1664" s="89">
        <v>703833</v>
      </c>
      <c r="G1664" s="89">
        <v>3</v>
      </c>
      <c r="H1664" t="s">
        <v>19630</v>
      </c>
      <c r="I1664" s="89"/>
    </row>
    <row r="1665" x14ac:dyDescent="0.3">
      <c r="A1665" t="s">
        <v>5544</v>
      </c>
      <c r="B1665" t="s">
        <v>19483</v>
      </c>
      <c r="C1665" t="s">
        <v>19511</v>
      </c>
      <c r="D1665" t="s">
        <v>19621</v>
      </c>
      <c r="E1665" s="89">
        <v>7.4742353046028187E-3</v>
      </c>
      <c r="F1665" s="89">
        <v>703833</v>
      </c>
      <c r="G1665" s="89">
        <v>3</v>
      </c>
      <c r="H1665" t="s">
        <v>19630</v>
      </c>
      <c r="I1665" s="89"/>
    </row>
    <row r="1666" x14ac:dyDescent="0.3">
      <c r="A1666" t="s">
        <v>5545</v>
      </c>
      <c r="B1666" t="s">
        <v>19483</v>
      </c>
      <c r="C1666" t="s">
        <v>19511</v>
      </c>
      <c r="D1666" t="s">
        <v>19622</v>
      </c>
      <c r="E1666" s="89">
        <v>1.2312853447236269E-2</v>
      </c>
      <c r="F1666" s="89">
        <v>703833</v>
      </c>
      <c r="G1666" s="89">
        <v>3</v>
      </c>
      <c r="H1666" t="s">
        <v>19630</v>
      </c>
      <c r="I1666" s="89"/>
    </row>
    <row r="1667" x14ac:dyDescent="0.3">
      <c r="A1667" t="s">
        <v>5546</v>
      </c>
      <c r="B1667" t="s">
        <v>19483</v>
      </c>
      <c r="C1667" t="s">
        <v>19511</v>
      </c>
      <c r="D1667" t="s">
        <v>19623</v>
      </c>
      <c r="E1667" s="89">
        <v>1.4029494719168679E-2</v>
      </c>
      <c r="F1667" s="89">
        <v>703833</v>
      </c>
      <c r="G1667" s="89">
        <v>3</v>
      </c>
      <c r="H1667" t="s">
        <v>19630</v>
      </c>
      <c r="I1667" s="89"/>
    </row>
    <row r="1668" x14ac:dyDescent="0.3">
      <c r="A1668" t="s">
        <v>5547</v>
      </c>
      <c r="B1668" t="s">
        <v>19483</v>
      </c>
      <c r="C1668" t="s">
        <v>19511</v>
      </c>
      <c r="D1668" t="s">
        <v>19624</v>
      </c>
      <c r="E1668" s="89">
        <v>3.0217974399652271E-2</v>
      </c>
      <c r="F1668" s="89">
        <v>703833</v>
      </c>
      <c r="G1668" s="89">
        <v>3</v>
      </c>
      <c r="H1668" t="s">
        <v>19630</v>
      </c>
      <c r="I1668" s="89"/>
    </row>
    <row r="1669" x14ac:dyDescent="0.3">
      <c r="A1669" t="s">
        <v>5548</v>
      </c>
      <c r="B1669" t="s">
        <v>19483</v>
      </c>
      <c r="C1669" t="s">
        <v>19512</v>
      </c>
      <c r="D1669" t="s">
        <v>19614</v>
      </c>
      <c r="E1669" s="89">
        <v>2.973419344037628E-2</v>
      </c>
      <c r="F1669" s="89">
        <v>703833</v>
      </c>
      <c r="G1669" s="89">
        <v>3</v>
      </c>
      <c r="H1669" t="s">
        <v>19630</v>
      </c>
      <c r="I1669" s="89"/>
    </row>
    <row r="1670" x14ac:dyDescent="0.3">
      <c r="A1670" t="s">
        <v>5549</v>
      </c>
      <c r="B1670" t="s">
        <v>19483</v>
      </c>
      <c r="C1670" t="s">
        <v>19512</v>
      </c>
      <c r="D1670" t="s">
        <v>19615</v>
      </c>
      <c r="E1670" s="89">
        <v>2.9855671385416348E-2</v>
      </c>
      <c r="F1670" s="89">
        <v>703833</v>
      </c>
      <c r="G1670" s="89">
        <v>3</v>
      </c>
      <c r="H1670" t="s">
        <v>19630</v>
      </c>
      <c r="I1670" s="89"/>
    </row>
    <row r="1671" x14ac:dyDescent="0.3">
      <c r="A1671" t="s">
        <v>5550</v>
      </c>
      <c r="B1671" t="s">
        <v>19483</v>
      </c>
      <c r="C1671" t="s">
        <v>19512</v>
      </c>
      <c r="D1671" t="s">
        <v>19616</v>
      </c>
      <c r="E1671" s="89">
        <v>2.973419344037628E-2</v>
      </c>
      <c r="F1671" s="89">
        <v>703833</v>
      </c>
      <c r="G1671" s="89">
        <v>3</v>
      </c>
      <c r="H1671" t="s">
        <v>19630</v>
      </c>
      <c r="I1671" s="89"/>
    </row>
    <row r="1672" x14ac:dyDescent="0.3">
      <c r="A1672" t="s">
        <v>5551</v>
      </c>
      <c r="B1672" t="s">
        <v>19483</v>
      </c>
      <c r="C1672" t="s">
        <v>19512</v>
      </c>
      <c r="D1672" t="s">
        <v>19617</v>
      </c>
      <c r="E1672" s="89">
        <v>2.98276191710771E-2</v>
      </c>
      <c r="F1672" s="89">
        <v>703833</v>
      </c>
      <c r="G1672" s="89">
        <v>3</v>
      </c>
      <c r="H1672" t="s">
        <v>19630</v>
      </c>
      <c r="I1672" s="89"/>
    </row>
    <row r="1673" x14ac:dyDescent="0.3">
      <c r="A1673" t="s">
        <v>5552</v>
      </c>
      <c r="B1673" t="s">
        <v>19483</v>
      </c>
      <c r="C1673" t="s">
        <v>19512</v>
      </c>
      <c r="D1673" t="s">
        <v>19618</v>
      </c>
      <c r="E1673" s="89">
        <v>2.1108205787007749E-2</v>
      </c>
      <c r="F1673" s="89">
        <v>703833</v>
      </c>
      <c r="G1673" s="89">
        <v>3</v>
      </c>
      <c r="H1673" t="s">
        <v>19630</v>
      </c>
      <c r="I1673" s="89"/>
    </row>
    <row r="1674" x14ac:dyDescent="0.3">
      <c r="A1674" t="s">
        <v>5553</v>
      </c>
      <c r="B1674" t="s">
        <v>19483</v>
      </c>
      <c r="C1674" t="s">
        <v>19512</v>
      </c>
      <c r="D1674" t="s">
        <v>19619</v>
      </c>
      <c r="E1674" s="89">
        <v>2.0621435778332989E-2</v>
      </c>
      <c r="F1674" s="89">
        <v>703833</v>
      </c>
      <c r="G1674" s="89">
        <v>3</v>
      </c>
      <c r="H1674" t="s">
        <v>19630</v>
      </c>
      <c r="I1674" s="89"/>
    </row>
    <row r="1675" x14ac:dyDescent="0.3">
      <c r="A1675" t="s">
        <v>5554</v>
      </c>
      <c r="B1675" t="s">
        <v>19483</v>
      </c>
      <c r="C1675" t="s">
        <v>19512</v>
      </c>
      <c r="D1675" t="s">
        <v>19620</v>
      </c>
      <c r="E1675" s="89">
        <v>1.997756274845456E-2</v>
      </c>
      <c r="F1675" s="89">
        <v>703833</v>
      </c>
      <c r="G1675" s="89">
        <v>3</v>
      </c>
      <c r="H1675" t="s">
        <v>19630</v>
      </c>
      <c r="I1675" s="89"/>
    </row>
    <row r="1676" x14ac:dyDescent="0.3">
      <c r="A1676" t="s">
        <v>5555</v>
      </c>
      <c r="B1676" t="s">
        <v>19483</v>
      </c>
      <c r="C1676" t="s">
        <v>19512</v>
      </c>
      <c r="D1676" t="s">
        <v>19621</v>
      </c>
      <c r="E1676" s="89">
        <v>1.6235375466766049E-2</v>
      </c>
      <c r="F1676" s="89">
        <v>703833</v>
      </c>
      <c r="G1676" s="89">
        <v>3</v>
      </c>
      <c r="H1676" t="s">
        <v>19630</v>
      </c>
      <c r="I1676" s="89"/>
    </row>
    <row r="1677" x14ac:dyDescent="0.3">
      <c r="A1677" t="s">
        <v>5556</v>
      </c>
      <c r="B1677" t="s">
        <v>19483</v>
      </c>
      <c r="C1677" t="s">
        <v>19512</v>
      </c>
      <c r="D1677" t="s">
        <v>19622</v>
      </c>
      <c r="E1677" s="89">
        <v>2.105603982071089E-2</v>
      </c>
      <c r="F1677" s="89">
        <v>703833</v>
      </c>
      <c r="G1677" s="89">
        <v>3</v>
      </c>
      <c r="H1677" t="s">
        <v>19630</v>
      </c>
      <c r="I1677" s="89"/>
    </row>
    <row r="1678" x14ac:dyDescent="0.3">
      <c r="A1678" t="s">
        <v>5557</v>
      </c>
      <c r="B1678" t="s">
        <v>19483</v>
      </c>
      <c r="C1678" t="s">
        <v>19512</v>
      </c>
      <c r="D1678" t="s">
        <v>19623</v>
      </c>
      <c r="E1678" s="89">
        <v>2.9121977718852231E-2</v>
      </c>
      <c r="F1678" s="89">
        <v>703833</v>
      </c>
      <c r="G1678" s="89">
        <v>3</v>
      </c>
      <c r="H1678" t="s">
        <v>19630</v>
      </c>
      <c r="I1678" s="89"/>
    </row>
    <row r="1679" x14ac:dyDescent="0.3">
      <c r="A1679" t="s">
        <v>5558</v>
      </c>
      <c r="B1679" t="s">
        <v>19483</v>
      </c>
      <c r="C1679" t="s">
        <v>19512</v>
      </c>
      <c r="D1679" t="s">
        <v>19624</v>
      </c>
      <c r="E1679" s="89">
        <v>6.5921672219506858E-2</v>
      </c>
      <c r="F1679" s="89">
        <v>703833</v>
      </c>
      <c r="G1679" s="89">
        <v>3</v>
      </c>
      <c r="H1679" t="s">
        <v>19630</v>
      </c>
      <c r="I1679" s="89"/>
    </row>
    <row r="1680" x14ac:dyDescent="0.3">
      <c r="A1680" t="s">
        <v>5559</v>
      </c>
      <c r="B1680" t="s">
        <v>19483</v>
      </c>
      <c r="C1680" t="s">
        <v>19513</v>
      </c>
      <c r="D1680" t="s">
        <v>19614</v>
      </c>
      <c r="E1680" s="89">
        <v>4.9954695730249326E-4</v>
      </c>
      <c r="F1680" s="89">
        <v>703833</v>
      </c>
      <c r="G1680" s="89">
        <v>3</v>
      </c>
      <c r="H1680" t="s">
        <v>19630</v>
      </c>
      <c r="I1680" s="89"/>
    </row>
    <row r="1681" x14ac:dyDescent="0.3">
      <c r="A1681" t="s">
        <v>5560</v>
      </c>
      <c r="B1681" t="s">
        <v>19483</v>
      </c>
      <c r="C1681" t="s">
        <v>19513</v>
      </c>
      <c r="D1681" t="s">
        <v>19615</v>
      </c>
      <c r="E1681" s="89">
        <v>4.9954695730249326E-4</v>
      </c>
      <c r="F1681" s="89">
        <v>703833</v>
      </c>
      <c r="G1681" s="89">
        <v>3</v>
      </c>
      <c r="H1681" t="s">
        <v>19630</v>
      </c>
      <c r="I1681" s="89"/>
    </row>
    <row r="1682" x14ac:dyDescent="0.3">
      <c r="A1682" t="s">
        <v>5561</v>
      </c>
      <c r="B1682" t="s">
        <v>19483</v>
      </c>
      <c r="C1682" t="s">
        <v>19513</v>
      </c>
      <c r="D1682" t="s">
        <v>19616</v>
      </c>
      <c r="E1682" s="89">
        <v>4.9954695730249326E-4</v>
      </c>
      <c r="F1682" s="89">
        <v>703833</v>
      </c>
      <c r="G1682" s="89">
        <v>3</v>
      </c>
      <c r="H1682" t="s">
        <v>19630</v>
      </c>
      <c r="I1682" s="89"/>
    </row>
    <row r="1683" x14ac:dyDescent="0.3">
      <c r="A1683" t="s">
        <v>5562</v>
      </c>
      <c r="B1683" t="s">
        <v>19483</v>
      </c>
      <c r="C1683" t="s">
        <v>19513</v>
      </c>
      <c r="D1683" t="s">
        <v>19617</v>
      </c>
      <c r="E1683" s="89">
        <v>4.9954695730249326E-4</v>
      </c>
      <c r="F1683" s="89">
        <v>703833</v>
      </c>
      <c r="G1683" s="89">
        <v>3</v>
      </c>
      <c r="H1683" t="s">
        <v>19630</v>
      </c>
      <c r="I1683" s="89"/>
    </row>
    <row r="1684" x14ac:dyDescent="0.3">
      <c r="A1684" t="s">
        <v>5563</v>
      </c>
      <c r="B1684" t="s">
        <v>19483</v>
      </c>
      <c r="C1684" t="s">
        <v>19513</v>
      </c>
      <c r="D1684" t="s">
        <v>19618</v>
      </c>
      <c r="E1684" s="89">
        <v>4.6305309057425041E-4</v>
      </c>
      <c r="F1684" s="89">
        <v>703833</v>
      </c>
      <c r="G1684" s="89">
        <v>3</v>
      </c>
      <c r="H1684" t="s">
        <v>19630</v>
      </c>
      <c r="I1684" s="89"/>
    </row>
    <row r="1685" x14ac:dyDescent="0.3">
      <c r="A1685" t="s">
        <v>5564</v>
      </c>
      <c r="B1685" t="s">
        <v>19483</v>
      </c>
      <c r="C1685" t="s">
        <v>19513</v>
      </c>
      <c r="D1685" t="s">
        <v>19619</v>
      </c>
      <c r="E1685" s="89">
        <v>4.2615593029988449E-4</v>
      </c>
      <c r="F1685" s="89">
        <v>703833</v>
      </c>
      <c r="G1685" s="89">
        <v>3</v>
      </c>
      <c r="H1685" t="s">
        <v>19630</v>
      </c>
      <c r="I1685" s="89"/>
    </row>
    <row r="1686" x14ac:dyDescent="0.3">
      <c r="A1686" t="s">
        <v>5565</v>
      </c>
      <c r="B1686" t="s">
        <v>19483</v>
      </c>
      <c r="C1686" t="s">
        <v>19513</v>
      </c>
      <c r="D1686" t="s">
        <v>19620</v>
      </c>
      <c r="E1686" s="89">
        <v>4.1897485737412148E-4</v>
      </c>
      <c r="F1686" s="89">
        <v>703833</v>
      </c>
      <c r="G1686" s="89">
        <v>3</v>
      </c>
      <c r="H1686" t="s">
        <v>19630</v>
      </c>
      <c r="I1686" s="89"/>
    </row>
    <row r="1687" x14ac:dyDescent="0.3">
      <c r="A1687" t="s">
        <v>5566</v>
      </c>
      <c r="B1687" t="s">
        <v>19483</v>
      </c>
      <c r="C1687" t="s">
        <v>19513</v>
      </c>
      <c r="D1687" t="s">
        <v>19621</v>
      </c>
      <c r="E1687" s="89">
        <v>1.6352902543936769E-4</v>
      </c>
      <c r="F1687" s="89">
        <v>703833</v>
      </c>
      <c r="G1687" s="89">
        <v>3</v>
      </c>
      <c r="H1687" t="s">
        <v>19630</v>
      </c>
      <c r="I1687" s="89"/>
    </row>
    <row r="1688" x14ac:dyDescent="0.3">
      <c r="A1688" t="s">
        <v>5567</v>
      </c>
      <c r="B1688" t="s">
        <v>19483</v>
      </c>
      <c r="C1688" t="s">
        <v>19513</v>
      </c>
      <c r="D1688" t="s">
        <v>19622</v>
      </c>
      <c r="E1688" s="89">
        <v>4.9690587803253715E-4</v>
      </c>
      <c r="F1688" s="89">
        <v>703833</v>
      </c>
      <c r="G1688" s="89">
        <v>3</v>
      </c>
      <c r="H1688" t="s">
        <v>19630</v>
      </c>
      <c r="I1688" s="89"/>
    </row>
    <row r="1689" x14ac:dyDescent="0.3">
      <c r="A1689" t="s">
        <v>5568</v>
      </c>
      <c r="B1689" t="s">
        <v>19483</v>
      </c>
      <c r="C1689" t="s">
        <v>19513</v>
      </c>
      <c r="D1689" t="s">
        <v>19623</v>
      </c>
      <c r="E1689" s="89">
        <v>4.2640595448814242E-4</v>
      </c>
      <c r="F1689" s="89">
        <v>703833</v>
      </c>
      <c r="G1689" s="89">
        <v>3</v>
      </c>
      <c r="H1689" t="s">
        <v>19630</v>
      </c>
      <c r="I1689" s="89"/>
    </row>
    <row r="1690" x14ac:dyDescent="0.3">
      <c r="A1690" t="s">
        <v>5569</v>
      </c>
      <c r="B1690" t="s">
        <v>19483</v>
      </c>
      <c r="C1690" t="s">
        <v>19513</v>
      </c>
      <c r="D1690" t="s">
        <v>19624</v>
      </c>
      <c r="E1690" s="89">
        <v>9.9899965805686549E-4</v>
      </c>
      <c r="F1690" s="89">
        <v>703833</v>
      </c>
      <c r="G1690" s="89">
        <v>3</v>
      </c>
      <c r="H1690" t="s">
        <v>19630</v>
      </c>
      <c r="I1690" s="89"/>
    </row>
    <row r="1691" x14ac:dyDescent="0.3">
      <c r="A1691" t="s">
        <v>5570</v>
      </c>
      <c r="B1691" t="s">
        <v>19483</v>
      </c>
      <c r="C1691" t="s">
        <v>19514</v>
      </c>
      <c r="D1691" t="s">
        <v>19614</v>
      </c>
      <c r="E1691" s="89">
        <v>2.6893842012510211E-4</v>
      </c>
      <c r="F1691" s="89">
        <v>703833</v>
      </c>
      <c r="G1691" s="89">
        <v>3</v>
      </c>
      <c r="H1691" t="s">
        <v>19630</v>
      </c>
      <c r="I1691" s="89"/>
    </row>
    <row r="1692" x14ac:dyDescent="0.3">
      <c r="A1692" t="s">
        <v>5571</v>
      </c>
      <c r="B1692" t="s">
        <v>19483</v>
      </c>
      <c r="C1692" t="s">
        <v>19514</v>
      </c>
      <c r="D1692" t="s">
        <v>19615</v>
      </c>
      <c r="E1692" s="89">
        <v>2.6893842012510211E-4</v>
      </c>
      <c r="F1692" s="89">
        <v>703833</v>
      </c>
      <c r="G1692" s="89">
        <v>3</v>
      </c>
      <c r="H1692" t="s">
        <v>19630</v>
      </c>
      <c r="I1692" s="89"/>
    </row>
    <row r="1693" x14ac:dyDescent="0.3">
      <c r="A1693" t="s">
        <v>5572</v>
      </c>
      <c r="B1693" t="s">
        <v>19483</v>
      </c>
      <c r="C1693" t="s">
        <v>19514</v>
      </c>
      <c r="D1693" t="s">
        <v>19616</v>
      </c>
      <c r="E1693" s="89">
        <v>2.6893842012510211E-4</v>
      </c>
      <c r="F1693" s="89">
        <v>703833</v>
      </c>
      <c r="G1693" s="89">
        <v>3</v>
      </c>
      <c r="H1693" t="s">
        <v>19630</v>
      </c>
      <c r="I1693" s="89"/>
    </row>
    <row r="1694" x14ac:dyDescent="0.3">
      <c r="A1694" t="s">
        <v>5573</v>
      </c>
      <c r="B1694" t="s">
        <v>19483</v>
      </c>
      <c r="C1694" t="s">
        <v>19514</v>
      </c>
      <c r="D1694" t="s">
        <v>19617</v>
      </c>
      <c r="E1694" s="89">
        <v>2.6893842012510211E-4</v>
      </c>
      <c r="F1694" s="89">
        <v>703833</v>
      </c>
      <c r="G1694" s="89">
        <v>3</v>
      </c>
      <c r="H1694" t="s">
        <v>19630</v>
      </c>
      <c r="I1694" s="89"/>
    </row>
    <row r="1695" x14ac:dyDescent="0.3">
      <c r="A1695" t="s">
        <v>5574</v>
      </c>
      <c r="B1695" t="s">
        <v>19483</v>
      </c>
      <c r="C1695" t="s">
        <v>19514</v>
      </c>
      <c r="D1695" t="s">
        <v>19618</v>
      </c>
      <c r="E1695" s="89">
        <v>2.3624784446571031E-4</v>
      </c>
      <c r="F1695" s="89">
        <v>703833</v>
      </c>
      <c r="G1695" s="89">
        <v>3</v>
      </c>
      <c r="H1695" t="s">
        <v>19630</v>
      </c>
      <c r="I1695" s="89"/>
    </row>
    <row r="1696" x14ac:dyDescent="0.3">
      <c r="A1696" t="s">
        <v>5575</v>
      </c>
      <c r="B1696" t="s">
        <v>19483</v>
      </c>
      <c r="C1696" t="s">
        <v>19514</v>
      </c>
      <c r="D1696" t="s">
        <v>19619</v>
      </c>
      <c r="E1696" s="89">
        <v>2.3680396938403041E-4</v>
      </c>
      <c r="F1696" s="89">
        <v>703833</v>
      </c>
      <c r="G1696" s="89">
        <v>3</v>
      </c>
      <c r="H1696" t="s">
        <v>19630</v>
      </c>
      <c r="I1696" s="89"/>
    </row>
    <row r="1697" x14ac:dyDescent="0.3">
      <c r="A1697" t="s">
        <v>5576</v>
      </c>
      <c r="B1697" t="s">
        <v>19483</v>
      </c>
      <c r="C1697" t="s">
        <v>19514</v>
      </c>
      <c r="D1697" t="s">
        <v>19620</v>
      </c>
      <c r="E1697" s="89">
        <v>2.2546158194744749E-4</v>
      </c>
      <c r="F1697" s="89">
        <v>703833</v>
      </c>
      <c r="G1697" s="89">
        <v>3</v>
      </c>
      <c r="H1697" t="s">
        <v>19630</v>
      </c>
      <c r="I1697" s="89"/>
    </row>
    <row r="1698" x14ac:dyDescent="0.3">
      <c r="A1698" t="s">
        <v>5577</v>
      </c>
      <c r="B1698" t="s">
        <v>19483</v>
      </c>
      <c r="C1698" t="s">
        <v>19514</v>
      </c>
      <c r="D1698" t="s">
        <v>19621</v>
      </c>
      <c r="E1698" s="89">
        <v>1.4686771493087409E-4</v>
      </c>
      <c r="F1698" s="89">
        <v>703833</v>
      </c>
      <c r="G1698" s="89">
        <v>3</v>
      </c>
      <c r="H1698" t="s">
        <v>19630</v>
      </c>
      <c r="I1698" s="89"/>
    </row>
    <row r="1699" x14ac:dyDescent="0.3">
      <c r="A1699" t="s">
        <v>5578</v>
      </c>
      <c r="B1699" t="s">
        <v>19483</v>
      </c>
      <c r="C1699" t="s">
        <v>19514</v>
      </c>
      <c r="D1699" t="s">
        <v>19622</v>
      </c>
      <c r="E1699" s="89">
        <v>2.5058662003813608E-4</v>
      </c>
      <c r="F1699" s="89">
        <v>703833</v>
      </c>
      <c r="G1699" s="89">
        <v>3</v>
      </c>
      <c r="H1699" t="s">
        <v>19630</v>
      </c>
      <c r="I1699" s="89"/>
    </row>
    <row r="1700" x14ac:dyDescent="0.3">
      <c r="A1700" t="s">
        <v>5579</v>
      </c>
      <c r="B1700" t="s">
        <v>19483</v>
      </c>
      <c r="C1700" t="s">
        <v>19514</v>
      </c>
      <c r="D1700" t="s">
        <v>19623</v>
      </c>
      <c r="E1700" s="89">
        <v>2.6774184329644602E-4</v>
      </c>
      <c r="F1700" s="89">
        <v>703833</v>
      </c>
      <c r="G1700" s="89">
        <v>3</v>
      </c>
      <c r="H1700" t="s">
        <v>19630</v>
      </c>
      <c r="I1700" s="89"/>
    </row>
    <row r="1701" x14ac:dyDescent="0.3">
      <c r="A1701" t="s">
        <v>5580</v>
      </c>
      <c r="B1701" t="s">
        <v>19483</v>
      </c>
      <c r="C1701" t="s">
        <v>19514</v>
      </c>
      <c r="D1701" t="s">
        <v>19624</v>
      </c>
      <c r="E1701" s="89">
        <v>5.4629082570627891E-4</v>
      </c>
      <c r="F1701" s="89">
        <v>703833</v>
      </c>
      <c r="G1701" s="89">
        <v>3</v>
      </c>
      <c r="H1701" t="s">
        <v>19630</v>
      </c>
      <c r="I1701" s="89"/>
    </row>
    <row r="1702" x14ac:dyDescent="0.3">
      <c r="A1702" t="s">
        <v>5581</v>
      </c>
      <c r="B1702" t="s">
        <v>19483</v>
      </c>
      <c r="C1702" t="s">
        <v>19515</v>
      </c>
      <c r="D1702" t="s">
        <v>19614</v>
      </c>
      <c r="E1702" s="89">
        <v>1.5026947277550841E-2</v>
      </c>
      <c r="F1702" s="89">
        <v>703833</v>
      </c>
      <c r="G1702" s="89">
        <v>3</v>
      </c>
      <c r="H1702" t="s">
        <v>19630</v>
      </c>
      <c r="I1702" s="89"/>
    </row>
    <row r="1703" x14ac:dyDescent="0.3">
      <c r="A1703" t="s">
        <v>5582</v>
      </c>
      <c r="B1703" t="s">
        <v>19483</v>
      </c>
      <c r="C1703" t="s">
        <v>19515</v>
      </c>
      <c r="D1703" t="s">
        <v>19615</v>
      </c>
      <c r="E1703" s="89">
        <v>1.52034270353851E-2</v>
      </c>
      <c r="F1703" s="89">
        <v>703833</v>
      </c>
      <c r="G1703" s="89">
        <v>3</v>
      </c>
      <c r="H1703" t="s">
        <v>19630</v>
      </c>
      <c r="I1703" s="89"/>
    </row>
    <row r="1704" x14ac:dyDescent="0.3">
      <c r="A1704" t="s">
        <v>5583</v>
      </c>
      <c r="B1704" t="s">
        <v>19483</v>
      </c>
      <c r="C1704" t="s">
        <v>19515</v>
      </c>
      <c r="D1704" t="s">
        <v>19616</v>
      </c>
      <c r="E1704" s="89">
        <v>1.5026947277550841E-2</v>
      </c>
      <c r="F1704" s="89">
        <v>703833</v>
      </c>
      <c r="G1704" s="89">
        <v>3</v>
      </c>
      <c r="H1704" t="s">
        <v>19630</v>
      </c>
      <c r="I1704" s="89"/>
    </row>
    <row r="1705" x14ac:dyDescent="0.3">
      <c r="A1705" t="s">
        <v>5584</v>
      </c>
      <c r="B1705" t="s">
        <v>19483</v>
      </c>
      <c r="C1705" t="s">
        <v>19515</v>
      </c>
      <c r="D1705" t="s">
        <v>19617</v>
      </c>
      <c r="E1705" s="89">
        <v>1.5181118044331631E-2</v>
      </c>
      <c r="F1705" s="89">
        <v>703833</v>
      </c>
      <c r="G1705" s="89">
        <v>3</v>
      </c>
      <c r="H1705" t="s">
        <v>19630</v>
      </c>
      <c r="I1705" s="89"/>
    </row>
    <row r="1706" x14ac:dyDescent="0.3">
      <c r="A1706" t="s">
        <v>5585</v>
      </c>
      <c r="B1706" t="s">
        <v>19483</v>
      </c>
      <c r="C1706" t="s">
        <v>19515</v>
      </c>
      <c r="D1706" t="s">
        <v>19618</v>
      </c>
      <c r="E1706" s="89">
        <v>1.430031771407405E-2</v>
      </c>
      <c r="F1706" s="89">
        <v>703833</v>
      </c>
      <c r="G1706" s="89">
        <v>3</v>
      </c>
      <c r="H1706" t="s">
        <v>19630</v>
      </c>
      <c r="I1706" s="89"/>
    </row>
    <row r="1707" x14ac:dyDescent="0.3">
      <c r="A1707" t="s">
        <v>5586</v>
      </c>
      <c r="B1707" t="s">
        <v>19483</v>
      </c>
      <c r="C1707" t="s">
        <v>19515</v>
      </c>
      <c r="D1707" t="s">
        <v>19619</v>
      </c>
      <c r="E1707" s="89">
        <v>1.419655158544338E-2</v>
      </c>
      <c r="F1707" s="89">
        <v>703833</v>
      </c>
      <c r="G1707" s="89">
        <v>3</v>
      </c>
      <c r="H1707" t="s">
        <v>19630</v>
      </c>
      <c r="I1707" s="89"/>
    </row>
    <row r="1708" x14ac:dyDescent="0.3">
      <c r="A1708" t="s">
        <v>5587</v>
      </c>
      <c r="B1708" t="s">
        <v>19483</v>
      </c>
      <c r="C1708" t="s">
        <v>19515</v>
      </c>
      <c r="D1708" t="s">
        <v>19620</v>
      </c>
      <c r="E1708" s="89">
        <v>1.3684218153870061E-2</v>
      </c>
      <c r="F1708" s="89">
        <v>703833</v>
      </c>
      <c r="G1708" s="89">
        <v>3</v>
      </c>
      <c r="H1708" t="s">
        <v>19630</v>
      </c>
      <c r="I1708" s="89"/>
    </row>
    <row r="1709" x14ac:dyDescent="0.3">
      <c r="A1709" t="s">
        <v>5588</v>
      </c>
      <c r="B1709" t="s">
        <v>19483</v>
      </c>
      <c r="C1709" t="s">
        <v>19515</v>
      </c>
      <c r="D1709" t="s">
        <v>19621</v>
      </c>
      <c r="E1709" s="89">
        <v>6.9773519524875868E-3</v>
      </c>
      <c r="F1709" s="89">
        <v>703833</v>
      </c>
      <c r="G1709" s="89">
        <v>3</v>
      </c>
      <c r="H1709" t="s">
        <v>19630</v>
      </c>
      <c r="I1709" s="89"/>
    </row>
    <row r="1710" x14ac:dyDescent="0.3">
      <c r="A1710" t="s">
        <v>5589</v>
      </c>
      <c r="B1710" t="s">
        <v>19483</v>
      </c>
      <c r="C1710" t="s">
        <v>19515</v>
      </c>
      <c r="D1710" t="s">
        <v>19622</v>
      </c>
      <c r="E1710" s="89">
        <v>1.413640195883393E-2</v>
      </c>
      <c r="F1710" s="89">
        <v>703833</v>
      </c>
      <c r="G1710" s="89">
        <v>3</v>
      </c>
      <c r="H1710" t="s">
        <v>19630</v>
      </c>
      <c r="I1710" s="89"/>
    </row>
    <row r="1711" x14ac:dyDescent="0.3">
      <c r="A1711" t="s">
        <v>5590</v>
      </c>
      <c r="B1711" t="s">
        <v>19483</v>
      </c>
      <c r="C1711" t="s">
        <v>19515</v>
      </c>
      <c r="D1711" t="s">
        <v>19623</v>
      </c>
      <c r="E1711" s="89">
        <v>1.4536824861991491E-2</v>
      </c>
      <c r="F1711" s="89">
        <v>703833</v>
      </c>
      <c r="G1711" s="89">
        <v>3</v>
      </c>
      <c r="H1711" t="s">
        <v>19630</v>
      </c>
      <c r="I1711" s="89"/>
    </row>
    <row r="1712" x14ac:dyDescent="0.3">
      <c r="A1712" t="s">
        <v>5591</v>
      </c>
      <c r="B1712" t="s">
        <v>19483</v>
      </c>
      <c r="C1712" t="s">
        <v>19515</v>
      </c>
      <c r="D1712" t="s">
        <v>19624</v>
      </c>
      <c r="E1712" s="89">
        <v>3.3433441287533713E-2</v>
      </c>
      <c r="F1712" s="89">
        <v>703833</v>
      </c>
      <c r="G1712" s="89">
        <v>3</v>
      </c>
      <c r="H1712" t="s">
        <v>19630</v>
      </c>
      <c r="I1712" s="89"/>
    </row>
    <row r="1713" x14ac:dyDescent="0.3">
      <c r="A1713" t="s">
        <v>5592</v>
      </c>
      <c r="B1713" t="s">
        <v>19483</v>
      </c>
      <c r="C1713" t="s">
        <v>19516</v>
      </c>
      <c r="D1713" t="s">
        <v>19614</v>
      </c>
      <c r="E1713" s="89">
        <v>2.21311562955586E-3</v>
      </c>
      <c r="F1713" s="89">
        <v>703833</v>
      </c>
      <c r="G1713" s="89">
        <v>3</v>
      </c>
      <c r="H1713" t="s">
        <v>19630</v>
      </c>
      <c r="I1713" s="89"/>
    </row>
    <row r="1714" x14ac:dyDescent="0.3">
      <c r="A1714" t="s">
        <v>5593</v>
      </c>
      <c r="B1714" t="s">
        <v>19483</v>
      </c>
      <c r="C1714" t="s">
        <v>19516</v>
      </c>
      <c r="D1714" t="s">
        <v>19615</v>
      </c>
      <c r="E1714" s="89">
        <v>2.2404760107654102E-3</v>
      </c>
      <c r="F1714" s="89">
        <v>703833</v>
      </c>
      <c r="G1714" s="89">
        <v>3</v>
      </c>
      <c r="H1714" t="s">
        <v>19630</v>
      </c>
      <c r="I1714" s="89"/>
    </row>
    <row r="1715" x14ac:dyDescent="0.3">
      <c r="A1715" t="s">
        <v>5594</v>
      </c>
      <c r="B1715" t="s">
        <v>19483</v>
      </c>
      <c r="C1715" t="s">
        <v>19516</v>
      </c>
      <c r="D1715" t="s">
        <v>19616</v>
      </c>
      <c r="E1715" s="89">
        <v>2.21311562955586E-3</v>
      </c>
      <c r="F1715" s="89">
        <v>703833</v>
      </c>
      <c r="G1715" s="89">
        <v>3</v>
      </c>
      <c r="H1715" t="s">
        <v>19630</v>
      </c>
      <c r="I1715" s="89"/>
    </row>
    <row r="1716" x14ac:dyDescent="0.3">
      <c r="A1716" t="s">
        <v>5595</v>
      </c>
      <c r="B1716" t="s">
        <v>19483</v>
      </c>
      <c r="C1716" t="s">
        <v>19516</v>
      </c>
      <c r="D1716" t="s">
        <v>19617</v>
      </c>
      <c r="E1716" s="89">
        <v>2.2369589702352969E-3</v>
      </c>
      <c r="F1716" s="89">
        <v>703833</v>
      </c>
      <c r="G1716" s="89">
        <v>3</v>
      </c>
      <c r="H1716" t="s">
        <v>19630</v>
      </c>
      <c r="I1716" s="89"/>
    </row>
    <row r="1717" x14ac:dyDescent="0.3">
      <c r="A1717" t="s">
        <v>5596</v>
      </c>
      <c r="B1717" t="s">
        <v>19483</v>
      </c>
      <c r="C1717" t="s">
        <v>19516</v>
      </c>
      <c r="D1717" t="s">
        <v>19618</v>
      </c>
      <c r="E1717" s="89">
        <v>2.1309303100100221E-3</v>
      </c>
      <c r="F1717" s="89">
        <v>703833</v>
      </c>
      <c r="G1717" s="89">
        <v>3</v>
      </c>
      <c r="H1717" t="s">
        <v>19630</v>
      </c>
      <c r="I1717" s="89"/>
    </row>
    <row r="1718" x14ac:dyDescent="0.3">
      <c r="A1718" t="s">
        <v>5597</v>
      </c>
      <c r="B1718" t="s">
        <v>19483</v>
      </c>
      <c r="C1718" t="s">
        <v>19516</v>
      </c>
      <c r="D1718" t="s">
        <v>19619</v>
      </c>
      <c r="E1718" s="89">
        <v>2.0998087227780292E-3</v>
      </c>
      <c r="F1718" s="89">
        <v>703833</v>
      </c>
      <c r="G1718" s="89">
        <v>3</v>
      </c>
      <c r="H1718" t="s">
        <v>19630</v>
      </c>
      <c r="I1718" s="89"/>
    </row>
    <row r="1719" x14ac:dyDescent="0.3">
      <c r="A1719" t="s">
        <v>5598</v>
      </c>
      <c r="B1719" t="s">
        <v>19483</v>
      </c>
      <c r="C1719" t="s">
        <v>19516</v>
      </c>
      <c r="D1719" t="s">
        <v>19620</v>
      </c>
      <c r="E1719" s="89">
        <v>2.0257248708173028E-3</v>
      </c>
      <c r="F1719" s="89">
        <v>703833</v>
      </c>
      <c r="G1719" s="89">
        <v>3</v>
      </c>
      <c r="H1719" t="s">
        <v>19630</v>
      </c>
      <c r="I1719" s="89"/>
    </row>
    <row r="1720" x14ac:dyDescent="0.3">
      <c r="A1720" t="s">
        <v>5599</v>
      </c>
      <c r="B1720" t="s">
        <v>19483</v>
      </c>
      <c r="C1720" t="s">
        <v>19516</v>
      </c>
      <c r="D1720" t="s">
        <v>19621</v>
      </c>
      <c r="E1720" s="89">
        <v>1.0039294826337049E-3</v>
      </c>
      <c r="F1720" s="89">
        <v>703833</v>
      </c>
      <c r="G1720" s="89">
        <v>3</v>
      </c>
      <c r="H1720" t="s">
        <v>19630</v>
      </c>
      <c r="I1720" s="89"/>
    </row>
    <row r="1721" x14ac:dyDescent="0.3">
      <c r="A1721" t="s">
        <v>5600</v>
      </c>
      <c r="B1721" t="s">
        <v>19483</v>
      </c>
      <c r="C1721" t="s">
        <v>19516</v>
      </c>
      <c r="D1721" t="s">
        <v>19622</v>
      </c>
      <c r="E1721" s="89">
        <v>2.0876944715098361E-3</v>
      </c>
      <c r="F1721" s="89">
        <v>703833</v>
      </c>
      <c r="G1721" s="89">
        <v>3</v>
      </c>
      <c r="H1721" t="s">
        <v>19630</v>
      </c>
      <c r="I1721" s="89"/>
    </row>
    <row r="1722" x14ac:dyDescent="0.3">
      <c r="A1722" t="s">
        <v>5601</v>
      </c>
      <c r="B1722" t="s">
        <v>19483</v>
      </c>
      <c r="C1722" t="s">
        <v>19516</v>
      </c>
      <c r="D1722" t="s">
        <v>19623</v>
      </c>
      <c r="E1722" s="89">
        <v>2.1353121275089529E-3</v>
      </c>
      <c r="F1722" s="89">
        <v>703833</v>
      </c>
      <c r="G1722" s="89">
        <v>3</v>
      </c>
      <c r="H1722" t="s">
        <v>19630</v>
      </c>
      <c r="I1722" s="89"/>
    </row>
    <row r="1723" x14ac:dyDescent="0.3">
      <c r="A1723" t="s">
        <v>5602</v>
      </c>
      <c r="B1723" t="s">
        <v>19483</v>
      </c>
      <c r="C1723" t="s">
        <v>19516</v>
      </c>
      <c r="D1723" t="s">
        <v>19624</v>
      </c>
      <c r="E1723" s="89">
        <v>4.9059490306895019E-3</v>
      </c>
      <c r="F1723" s="89">
        <v>703833</v>
      </c>
      <c r="G1723" s="89">
        <v>3</v>
      </c>
      <c r="H1723" t="s">
        <v>19630</v>
      </c>
      <c r="I1723" s="89"/>
    </row>
    <row r="1724" x14ac:dyDescent="0.3">
      <c r="A1724" t="s">
        <v>5603</v>
      </c>
      <c r="B1724" t="s">
        <v>19483</v>
      </c>
      <c r="C1724" t="s">
        <v>19517</v>
      </c>
      <c r="D1724" t="s">
        <v>19614</v>
      </c>
      <c r="E1724" s="89">
        <v>0</v>
      </c>
      <c r="F1724" s="89">
        <v>703833</v>
      </c>
      <c r="G1724" s="89">
        <v>3</v>
      </c>
      <c r="H1724" t="s">
        <v>19630</v>
      </c>
      <c r="I1724" s="89"/>
    </row>
    <row r="1725" x14ac:dyDescent="0.3">
      <c r="A1725" t="s">
        <v>5604</v>
      </c>
      <c r="B1725" t="s">
        <v>19483</v>
      </c>
      <c r="C1725" t="s">
        <v>19517</v>
      </c>
      <c r="D1725" t="s">
        <v>19615</v>
      </c>
      <c r="E1725" s="89">
        <v>0</v>
      </c>
      <c r="F1725" s="89">
        <v>703833</v>
      </c>
      <c r="G1725" s="89">
        <v>3</v>
      </c>
      <c r="H1725" t="s">
        <v>19630</v>
      </c>
      <c r="I1725" s="89"/>
    </row>
    <row r="1726" x14ac:dyDescent="0.3">
      <c r="A1726" t="s">
        <v>5605</v>
      </c>
      <c r="B1726" t="s">
        <v>19483</v>
      </c>
      <c r="C1726" t="s">
        <v>19517</v>
      </c>
      <c r="D1726" t="s">
        <v>19616</v>
      </c>
      <c r="E1726" s="89">
        <v>0</v>
      </c>
      <c r="F1726" s="89">
        <v>703833</v>
      </c>
      <c r="G1726" s="89">
        <v>3</v>
      </c>
      <c r="H1726" t="s">
        <v>19630</v>
      </c>
      <c r="I1726" s="89"/>
    </row>
    <row r="1727" x14ac:dyDescent="0.3">
      <c r="A1727" t="s">
        <v>5606</v>
      </c>
      <c r="B1727" t="s">
        <v>19483</v>
      </c>
      <c r="C1727" t="s">
        <v>19517</v>
      </c>
      <c r="D1727" t="s">
        <v>19617</v>
      </c>
      <c r="E1727" s="89">
        <v>0</v>
      </c>
      <c r="F1727" s="89">
        <v>703833</v>
      </c>
      <c r="G1727" s="89">
        <v>3</v>
      </c>
      <c r="H1727" t="s">
        <v>19630</v>
      </c>
      <c r="I1727" s="89"/>
    </row>
    <row r="1728" x14ac:dyDescent="0.3">
      <c r="A1728" t="s">
        <v>5607</v>
      </c>
      <c r="B1728" t="s">
        <v>19483</v>
      </c>
      <c r="C1728" t="s">
        <v>19517</v>
      </c>
      <c r="D1728" t="s">
        <v>19618</v>
      </c>
      <c r="E1728" s="89">
        <v>0</v>
      </c>
      <c r="F1728" s="89">
        <v>703833</v>
      </c>
      <c r="G1728" s="89">
        <v>3</v>
      </c>
      <c r="H1728" t="s">
        <v>19630</v>
      </c>
      <c r="I1728" s="89"/>
    </row>
    <row r="1729" x14ac:dyDescent="0.3">
      <c r="A1729" t="s">
        <v>5608</v>
      </c>
      <c r="B1729" t="s">
        <v>19483</v>
      </c>
      <c r="C1729" t="s">
        <v>19517</v>
      </c>
      <c r="D1729" t="s">
        <v>19619</v>
      </c>
      <c r="E1729" s="89">
        <v>0</v>
      </c>
      <c r="F1729" s="89">
        <v>703833</v>
      </c>
      <c r="G1729" s="89">
        <v>3</v>
      </c>
      <c r="H1729" t="s">
        <v>19630</v>
      </c>
      <c r="I1729" s="89"/>
    </row>
    <row r="1730" x14ac:dyDescent="0.3">
      <c r="A1730" t="s">
        <v>5609</v>
      </c>
      <c r="B1730" t="s">
        <v>19483</v>
      </c>
      <c r="C1730" t="s">
        <v>19517</v>
      </c>
      <c r="D1730" t="s">
        <v>19620</v>
      </c>
      <c r="E1730" s="89">
        <v>0</v>
      </c>
      <c r="F1730" s="89">
        <v>703833</v>
      </c>
      <c r="G1730" s="89">
        <v>3</v>
      </c>
      <c r="H1730" t="s">
        <v>19630</v>
      </c>
      <c r="I1730" s="89"/>
    </row>
    <row r="1731" x14ac:dyDescent="0.3">
      <c r="A1731" t="s">
        <v>5610</v>
      </c>
      <c r="B1731" t="s">
        <v>19483</v>
      </c>
      <c r="C1731" t="s">
        <v>19517</v>
      </c>
      <c r="D1731" t="s">
        <v>19621</v>
      </c>
      <c r="E1731" s="89">
        <v>0</v>
      </c>
      <c r="F1731" s="89">
        <v>703833</v>
      </c>
      <c r="G1731" s="89">
        <v>3</v>
      </c>
      <c r="H1731" t="s">
        <v>19630</v>
      </c>
      <c r="I1731" s="89"/>
    </row>
    <row r="1732" x14ac:dyDescent="0.3">
      <c r="A1732" t="s">
        <v>5611</v>
      </c>
      <c r="B1732" t="s">
        <v>19483</v>
      </c>
      <c r="C1732" t="s">
        <v>19517</v>
      </c>
      <c r="D1732" t="s">
        <v>19622</v>
      </c>
      <c r="E1732" s="89">
        <v>0</v>
      </c>
      <c r="F1732" s="89">
        <v>703833</v>
      </c>
      <c r="G1732" s="89">
        <v>3</v>
      </c>
      <c r="H1732" t="s">
        <v>19630</v>
      </c>
      <c r="I1732" s="89"/>
    </row>
    <row r="1733" x14ac:dyDescent="0.3">
      <c r="A1733" t="s">
        <v>5612</v>
      </c>
      <c r="B1733" t="s">
        <v>19483</v>
      </c>
      <c r="C1733" t="s">
        <v>19517</v>
      </c>
      <c r="D1733" t="s">
        <v>19623</v>
      </c>
      <c r="E1733" s="89">
        <v>0</v>
      </c>
      <c r="F1733" s="89">
        <v>703833</v>
      </c>
      <c r="G1733" s="89">
        <v>3</v>
      </c>
      <c r="H1733" t="s">
        <v>19630</v>
      </c>
      <c r="I1733" s="89"/>
    </row>
    <row r="1734" x14ac:dyDescent="0.3">
      <c r="A1734" t="s">
        <v>5613</v>
      </c>
      <c r="B1734" t="s">
        <v>19483</v>
      </c>
      <c r="C1734" t="s">
        <v>19517</v>
      </c>
      <c r="D1734" t="s">
        <v>19624</v>
      </c>
      <c r="E1734" s="89">
        <v>0</v>
      </c>
      <c r="F1734" s="89">
        <v>703833</v>
      </c>
      <c r="G1734" s="89">
        <v>3</v>
      </c>
      <c r="H1734" t="s">
        <v>19630</v>
      </c>
      <c r="I1734" s="89"/>
    </row>
    <row r="1735" x14ac:dyDescent="0.3">
      <c r="A1735" t="s">
        <v>5614</v>
      </c>
      <c r="B1735" t="s">
        <v>19483</v>
      </c>
      <c r="C1735" t="s">
        <v>19518</v>
      </c>
      <c r="D1735" t="s">
        <v>19614</v>
      </c>
      <c r="E1735" s="89">
        <v>0</v>
      </c>
      <c r="F1735" s="89">
        <v>703833</v>
      </c>
      <c r="G1735" s="89">
        <v>3</v>
      </c>
      <c r="H1735" t="s">
        <v>19630</v>
      </c>
      <c r="I1735" s="89"/>
    </row>
    <row r="1736" x14ac:dyDescent="0.3">
      <c r="A1736" t="s">
        <v>5615</v>
      </c>
      <c r="B1736" t="s">
        <v>19483</v>
      </c>
      <c r="C1736" t="s">
        <v>19518</v>
      </c>
      <c r="D1736" t="s">
        <v>19615</v>
      </c>
      <c r="E1736" s="89">
        <v>0</v>
      </c>
      <c r="F1736" s="89">
        <v>703833</v>
      </c>
      <c r="G1736" s="89">
        <v>3</v>
      </c>
      <c r="H1736" t="s">
        <v>19630</v>
      </c>
      <c r="I1736" s="89"/>
    </row>
    <row r="1737" x14ac:dyDescent="0.3">
      <c r="A1737" t="s">
        <v>5616</v>
      </c>
      <c r="B1737" t="s">
        <v>19483</v>
      </c>
      <c r="C1737" t="s">
        <v>19518</v>
      </c>
      <c r="D1737" t="s">
        <v>19616</v>
      </c>
      <c r="E1737" s="89">
        <v>0</v>
      </c>
      <c r="F1737" s="89">
        <v>703833</v>
      </c>
      <c r="G1737" s="89">
        <v>3</v>
      </c>
      <c r="H1737" t="s">
        <v>19630</v>
      </c>
      <c r="I1737" s="89"/>
    </row>
    <row r="1738" x14ac:dyDescent="0.3">
      <c r="A1738" t="s">
        <v>5617</v>
      </c>
      <c r="B1738" t="s">
        <v>19483</v>
      </c>
      <c r="C1738" t="s">
        <v>19518</v>
      </c>
      <c r="D1738" t="s">
        <v>19617</v>
      </c>
      <c r="E1738" s="89">
        <v>0</v>
      </c>
      <c r="F1738" s="89">
        <v>703833</v>
      </c>
      <c r="G1738" s="89">
        <v>3</v>
      </c>
      <c r="H1738" t="s">
        <v>19630</v>
      </c>
      <c r="I1738" s="89"/>
    </row>
    <row r="1739" x14ac:dyDescent="0.3">
      <c r="A1739" t="s">
        <v>5618</v>
      </c>
      <c r="B1739" t="s">
        <v>19483</v>
      </c>
      <c r="C1739" t="s">
        <v>19518</v>
      </c>
      <c r="D1739" t="s">
        <v>19618</v>
      </c>
      <c r="E1739" s="89">
        <v>0</v>
      </c>
      <c r="F1739" s="89">
        <v>703833</v>
      </c>
      <c r="G1739" s="89">
        <v>3</v>
      </c>
      <c r="H1739" t="s">
        <v>19630</v>
      </c>
      <c r="I1739" s="89"/>
    </row>
    <row r="1740" x14ac:dyDescent="0.3">
      <c r="A1740" t="s">
        <v>5619</v>
      </c>
      <c r="B1740" t="s">
        <v>19483</v>
      </c>
      <c r="C1740" t="s">
        <v>19518</v>
      </c>
      <c r="D1740" t="s">
        <v>19619</v>
      </c>
      <c r="E1740" s="89">
        <v>0</v>
      </c>
      <c r="F1740" s="89">
        <v>703833</v>
      </c>
      <c r="G1740" s="89">
        <v>3</v>
      </c>
      <c r="H1740" t="s">
        <v>19630</v>
      </c>
      <c r="I1740" s="89"/>
    </row>
    <row r="1741" x14ac:dyDescent="0.3">
      <c r="A1741" t="s">
        <v>5620</v>
      </c>
      <c r="B1741" t="s">
        <v>19483</v>
      </c>
      <c r="C1741" t="s">
        <v>19518</v>
      </c>
      <c r="D1741" t="s">
        <v>19620</v>
      </c>
      <c r="E1741" s="89">
        <v>0</v>
      </c>
      <c r="F1741" s="89">
        <v>703833</v>
      </c>
      <c r="G1741" s="89">
        <v>3</v>
      </c>
      <c r="H1741" t="s">
        <v>19630</v>
      </c>
      <c r="I1741" s="89"/>
    </row>
    <row r="1742" x14ac:dyDescent="0.3">
      <c r="A1742" t="s">
        <v>5621</v>
      </c>
      <c r="B1742" t="s">
        <v>19483</v>
      </c>
      <c r="C1742" t="s">
        <v>19518</v>
      </c>
      <c r="D1742" t="s">
        <v>19621</v>
      </c>
      <c r="E1742" s="89">
        <v>0</v>
      </c>
      <c r="F1742" s="89">
        <v>703833</v>
      </c>
      <c r="G1742" s="89">
        <v>3</v>
      </c>
      <c r="H1742" t="s">
        <v>19630</v>
      </c>
      <c r="I1742" s="89"/>
    </row>
    <row r="1743" x14ac:dyDescent="0.3">
      <c r="A1743" t="s">
        <v>5622</v>
      </c>
      <c r="B1743" t="s">
        <v>19483</v>
      </c>
      <c r="C1743" t="s">
        <v>19518</v>
      </c>
      <c r="D1743" t="s">
        <v>19622</v>
      </c>
      <c r="E1743" s="89">
        <v>0</v>
      </c>
      <c r="F1743" s="89">
        <v>703833</v>
      </c>
      <c r="G1743" s="89">
        <v>3</v>
      </c>
      <c r="H1743" t="s">
        <v>19630</v>
      </c>
      <c r="I1743" s="89"/>
    </row>
    <row r="1744" x14ac:dyDescent="0.3">
      <c r="A1744" t="s">
        <v>5623</v>
      </c>
      <c r="B1744" t="s">
        <v>19483</v>
      </c>
      <c r="C1744" t="s">
        <v>19518</v>
      </c>
      <c r="D1744" t="s">
        <v>19623</v>
      </c>
      <c r="E1744" s="89">
        <v>0</v>
      </c>
      <c r="F1744" s="89">
        <v>703833</v>
      </c>
      <c r="G1744" s="89">
        <v>3</v>
      </c>
      <c r="H1744" t="s">
        <v>19630</v>
      </c>
      <c r="I1744" s="89"/>
    </row>
    <row r="1745" x14ac:dyDescent="0.3">
      <c r="A1745" t="s">
        <v>5624</v>
      </c>
      <c r="B1745" t="s">
        <v>19483</v>
      </c>
      <c r="C1745" t="s">
        <v>19518</v>
      </c>
      <c r="D1745" t="s">
        <v>19624</v>
      </c>
      <c r="E1745" s="89">
        <v>0</v>
      </c>
      <c r="F1745" s="89">
        <v>703833</v>
      </c>
      <c r="G1745" s="89">
        <v>3</v>
      </c>
      <c r="H1745" t="s">
        <v>19630</v>
      </c>
      <c r="I1745" s="89"/>
    </row>
    <row r="1746" x14ac:dyDescent="0.3">
      <c r="A1746" t="s">
        <v>5625</v>
      </c>
      <c r="B1746" t="s">
        <v>19483</v>
      </c>
      <c r="C1746" t="s">
        <v>19519</v>
      </c>
      <c r="D1746" t="s">
        <v>19614</v>
      </c>
      <c r="E1746" s="89">
        <v>0</v>
      </c>
      <c r="F1746" s="89">
        <v>703833</v>
      </c>
      <c r="G1746" s="89">
        <v>3</v>
      </c>
      <c r="H1746" t="s">
        <v>19630</v>
      </c>
      <c r="I1746" s="89"/>
    </row>
    <row r="1747" x14ac:dyDescent="0.3">
      <c r="A1747" t="s">
        <v>5626</v>
      </c>
      <c r="B1747" t="s">
        <v>19483</v>
      </c>
      <c r="C1747" t="s">
        <v>19519</v>
      </c>
      <c r="D1747" t="s">
        <v>19615</v>
      </c>
      <c r="E1747" s="89">
        <v>0</v>
      </c>
      <c r="F1747" s="89">
        <v>703833</v>
      </c>
      <c r="G1747" s="89">
        <v>3</v>
      </c>
      <c r="H1747" t="s">
        <v>19630</v>
      </c>
      <c r="I1747" s="89"/>
    </row>
    <row r="1748" x14ac:dyDescent="0.3">
      <c r="A1748" t="s">
        <v>5627</v>
      </c>
      <c r="B1748" t="s">
        <v>19483</v>
      </c>
      <c r="C1748" t="s">
        <v>19519</v>
      </c>
      <c r="D1748" t="s">
        <v>19616</v>
      </c>
      <c r="E1748" s="89">
        <v>0</v>
      </c>
      <c r="F1748" s="89">
        <v>703833</v>
      </c>
      <c r="G1748" s="89">
        <v>3</v>
      </c>
      <c r="H1748" t="s">
        <v>19630</v>
      </c>
      <c r="I1748" s="89"/>
    </row>
    <row r="1749" x14ac:dyDescent="0.3">
      <c r="A1749" t="s">
        <v>5628</v>
      </c>
      <c r="B1749" t="s">
        <v>19483</v>
      </c>
      <c r="C1749" t="s">
        <v>19519</v>
      </c>
      <c r="D1749" t="s">
        <v>19617</v>
      </c>
      <c r="E1749" s="89">
        <v>0</v>
      </c>
      <c r="F1749" s="89">
        <v>703833</v>
      </c>
      <c r="G1749" s="89">
        <v>3</v>
      </c>
      <c r="H1749" t="s">
        <v>19630</v>
      </c>
      <c r="I1749" s="89"/>
    </row>
    <row r="1750" x14ac:dyDescent="0.3">
      <c r="A1750" t="s">
        <v>5629</v>
      </c>
      <c r="B1750" t="s">
        <v>19483</v>
      </c>
      <c r="C1750" t="s">
        <v>19519</v>
      </c>
      <c r="D1750" t="s">
        <v>19618</v>
      </c>
      <c r="E1750" s="89">
        <v>0</v>
      </c>
      <c r="F1750" s="89">
        <v>703833</v>
      </c>
      <c r="G1750" s="89">
        <v>3</v>
      </c>
      <c r="H1750" t="s">
        <v>19630</v>
      </c>
      <c r="I1750" s="89"/>
    </row>
    <row r="1751" x14ac:dyDescent="0.3">
      <c r="A1751" t="s">
        <v>5630</v>
      </c>
      <c r="B1751" t="s">
        <v>19483</v>
      </c>
      <c r="C1751" t="s">
        <v>19519</v>
      </c>
      <c r="D1751" t="s">
        <v>19619</v>
      </c>
      <c r="E1751" s="89">
        <v>0</v>
      </c>
      <c r="F1751" s="89">
        <v>703833</v>
      </c>
      <c r="G1751" s="89">
        <v>3</v>
      </c>
      <c r="H1751" t="s">
        <v>19630</v>
      </c>
      <c r="I1751" s="89"/>
    </row>
    <row r="1752" x14ac:dyDescent="0.3">
      <c r="A1752" t="s">
        <v>5631</v>
      </c>
      <c r="B1752" t="s">
        <v>19483</v>
      </c>
      <c r="C1752" t="s">
        <v>19519</v>
      </c>
      <c r="D1752" t="s">
        <v>19620</v>
      </c>
      <c r="E1752" s="89">
        <v>0</v>
      </c>
      <c r="F1752" s="89">
        <v>703833</v>
      </c>
      <c r="G1752" s="89">
        <v>3</v>
      </c>
      <c r="H1752" t="s">
        <v>19630</v>
      </c>
      <c r="I1752" s="89"/>
    </row>
    <row r="1753" x14ac:dyDescent="0.3">
      <c r="A1753" t="s">
        <v>5632</v>
      </c>
      <c r="B1753" t="s">
        <v>19483</v>
      </c>
      <c r="C1753" t="s">
        <v>19519</v>
      </c>
      <c r="D1753" t="s">
        <v>19621</v>
      </c>
      <c r="E1753" s="89">
        <v>0</v>
      </c>
      <c r="F1753" s="89">
        <v>703833</v>
      </c>
      <c r="G1753" s="89">
        <v>3</v>
      </c>
      <c r="H1753" t="s">
        <v>19630</v>
      </c>
      <c r="I1753" s="89"/>
    </row>
    <row r="1754" x14ac:dyDescent="0.3">
      <c r="A1754" t="s">
        <v>5633</v>
      </c>
      <c r="B1754" t="s">
        <v>19483</v>
      </c>
      <c r="C1754" t="s">
        <v>19519</v>
      </c>
      <c r="D1754" t="s">
        <v>19622</v>
      </c>
      <c r="E1754" s="89">
        <v>0</v>
      </c>
      <c r="F1754" s="89">
        <v>703833</v>
      </c>
      <c r="G1754" s="89">
        <v>3</v>
      </c>
      <c r="H1754" t="s">
        <v>19630</v>
      </c>
      <c r="I1754" s="89"/>
    </row>
    <row r="1755" x14ac:dyDescent="0.3">
      <c r="A1755" t="s">
        <v>5634</v>
      </c>
      <c r="B1755" t="s">
        <v>19483</v>
      </c>
      <c r="C1755" t="s">
        <v>19519</v>
      </c>
      <c r="D1755" t="s">
        <v>19623</v>
      </c>
      <c r="E1755" s="89">
        <v>0</v>
      </c>
      <c r="F1755" s="89">
        <v>703833</v>
      </c>
      <c r="G1755" s="89">
        <v>3</v>
      </c>
      <c r="H1755" t="s">
        <v>19630</v>
      </c>
      <c r="I1755" s="89"/>
    </row>
    <row r="1756" x14ac:dyDescent="0.3">
      <c r="A1756" t="s">
        <v>5635</v>
      </c>
      <c r="B1756" t="s">
        <v>19483</v>
      </c>
      <c r="C1756" t="s">
        <v>19519</v>
      </c>
      <c r="D1756" t="s">
        <v>19624</v>
      </c>
      <c r="E1756" s="89">
        <v>0</v>
      </c>
      <c r="F1756" s="89">
        <v>703833</v>
      </c>
      <c r="G1756" s="89">
        <v>3</v>
      </c>
      <c r="H1756" t="s">
        <v>19630</v>
      </c>
      <c r="I1756" s="89"/>
    </row>
    <row r="1757" x14ac:dyDescent="0.3">
      <c r="A1757" t="s">
        <v>5636</v>
      </c>
      <c r="B1757" t="s">
        <v>19483</v>
      </c>
      <c r="C1757" t="s">
        <v>19520</v>
      </c>
      <c r="D1757" t="s">
        <v>19614</v>
      </c>
      <c r="E1757" s="89">
        <v>9.9240656472739358E-2</v>
      </c>
      <c r="F1757" s="89">
        <v>703833</v>
      </c>
      <c r="G1757" s="89">
        <v>3</v>
      </c>
      <c r="H1757" t="s">
        <v>19630</v>
      </c>
      <c r="I1757" s="89"/>
    </row>
    <row r="1758" x14ac:dyDescent="0.3">
      <c r="A1758" t="s">
        <v>5637</v>
      </c>
      <c r="B1758" t="s">
        <v>19483</v>
      </c>
      <c r="C1758" t="s">
        <v>19520</v>
      </c>
      <c r="D1758" t="s">
        <v>19615</v>
      </c>
      <c r="E1758" s="89">
        <v>9.9914577635017474E-2</v>
      </c>
      <c r="F1758" s="89">
        <v>703833</v>
      </c>
      <c r="G1758" s="89">
        <v>3</v>
      </c>
      <c r="H1758" t="s">
        <v>19630</v>
      </c>
      <c r="I1758" s="89"/>
    </row>
    <row r="1759" x14ac:dyDescent="0.3">
      <c r="A1759" t="s">
        <v>5638</v>
      </c>
      <c r="B1759" t="s">
        <v>19483</v>
      </c>
      <c r="C1759" t="s">
        <v>19520</v>
      </c>
      <c r="D1759" t="s">
        <v>19616</v>
      </c>
      <c r="E1759" s="89">
        <v>9.9240656472739358E-2</v>
      </c>
      <c r="F1759" s="89">
        <v>703833</v>
      </c>
      <c r="G1759" s="89">
        <v>3</v>
      </c>
      <c r="H1759" t="s">
        <v>19630</v>
      </c>
      <c r="I1759" s="89"/>
    </row>
    <row r="1760" x14ac:dyDescent="0.3">
      <c r="A1760" t="s">
        <v>5639</v>
      </c>
      <c r="B1760" t="s">
        <v>19483</v>
      </c>
      <c r="C1760" t="s">
        <v>19520</v>
      </c>
      <c r="D1760" t="s">
        <v>19617</v>
      </c>
      <c r="E1760" s="89">
        <v>9.9801547715049579E-2</v>
      </c>
      <c r="F1760" s="89">
        <v>703833</v>
      </c>
      <c r="G1760" s="89">
        <v>3</v>
      </c>
      <c r="H1760" t="s">
        <v>19630</v>
      </c>
      <c r="I1760" s="89"/>
    </row>
    <row r="1761" x14ac:dyDescent="0.3">
      <c r="A1761" t="s">
        <v>5640</v>
      </c>
      <c r="B1761" t="s">
        <v>19483</v>
      </c>
      <c r="C1761" t="s">
        <v>19520</v>
      </c>
      <c r="D1761" t="s">
        <v>19618</v>
      </c>
      <c r="E1761" s="89">
        <v>9.5073786464449764E-2</v>
      </c>
      <c r="F1761" s="89">
        <v>703833</v>
      </c>
      <c r="G1761" s="89">
        <v>3</v>
      </c>
      <c r="H1761" t="s">
        <v>19630</v>
      </c>
      <c r="I1761" s="89"/>
    </row>
    <row r="1762" x14ac:dyDescent="0.3">
      <c r="A1762" t="s">
        <v>5641</v>
      </c>
      <c r="B1762" t="s">
        <v>19483</v>
      </c>
      <c r="C1762" t="s">
        <v>19520</v>
      </c>
      <c r="D1762" t="s">
        <v>19619</v>
      </c>
      <c r="E1762" s="89">
        <v>9.4164862350388734E-2</v>
      </c>
      <c r="F1762" s="89">
        <v>703833</v>
      </c>
      <c r="G1762" s="89">
        <v>3</v>
      </c>
      <c r="H1762" t="s">
        <v>19630</v>
      </c>
      <c r="I1762" s="89"/>
    </row>
    <row r="1763" x14ac:dyDescent="0.3">
      <c r="A1763" t="s">
        <v>5642</v>
      </c>
      <c r="B1763" t="s">
        <v>19483</v>
      </c>
      <c r="C1763" t="s">
        <v>19520</v>
      </c>
      <c r="D1763" t="s">
        <v>19620</v>
      </c>
      <c r="E1763" s="89">
        <v>9.0744849309537398E-2</v>
      </c>
      <c r="F1763" s="89">
        <v>703833</v>
      </c>
      <c r="G1763" s="89">
        <v>3</v>
      </c>
      <c r="H1763" t="s">
        <v>19630</v>
      </c>
      <c r="I1763" s="89"/>
    </row>
    <row r="1764" x14ac:dyDescent="0.3">
      <c r="A1764" t="s">
        <v>5643</v>
      </c>
      <c r="B1764" t="s">
        <v>19483</v>
      </c>
      <c r="C1764" t="s">
        <v>19520</v>
      </c>
      <c r="D1764" t="s">
        <v>19621</v>
      </c>
      <c r="E1764" s="89">
        <v>5.1919500763663598E-2</v>
      </c>
      <c r="F1764" s="89">
        <v>703833</v>
      </c>
      <c r="G1764" s="89">
        <v>3</v>
      </c>
      <c r="H1764" t="s">
        <v>19630</v>
      </c>
      <c r="I1764" s="89"/>
    </row>
    <row r="1765" x14ac:dyDescent="0.3">
      <c r="A1765" t="s">
        <v>5644</v>
      </c>
      <c r="B1765" t="s">
        <v>19483</v>
      </c>
      <c r="C1765" t="s">
        <v>19520</v>
      </c>
      <c r="D1765" t="s">
        <v>19622</v>
      </c>
      <c r="E1765" s="89">
        <v>9.3764624217970022E-2</v>
      </c>
      <c r="F1765" s="89">
        <v>703833</v>
      </c>
      <c r="G1765" s="89">
        <v>3</v>
      </c>
      <c r="H1765" t="s">
        <v>19630</v>
      </c>
      <c r="I1765" s="89"/>
    </row>
    <row r="1766" x14ac:dyDescent="0.3">
      <c r="A1766" t="s">
        <v>5645</v>
      </c>
      <c r="B1766" t="s">
        <v>19483</v>
      </c>
      <c r="C1766" t="s">
        <v>19520</v>
      </c>
      <c r="D1766" t="s">
        <v>19623</v>
      </c>
      <c r="E1766" s="89">
        <v>9.5914563431174549E-2</v>
      </c>
      <c r="F1766" s="89">
        <v>703833</v>
      </c>
      <c r="G1766" s="89">
        <v>3</v>
      </c>
      <c r="H1766" t="s">
        <v>19630</v>
      </c>
      <c r="I1766" s="89"/>
    </row>
    <row r="1767" x14ac:dyDescent="0.3">
      <c r="A1767" t="s">
        <v>5646</v>
      </c>
      <c r="B1767" t="s">
        <v>19483</v>
      </c>
      <c r="C1767" t="s">
        <v>19520</v>
      </c>
      <c r="D1767" t="s">
        <v>19624</v>
      </c>
      <c r="E1767" s="89">
        <v>0.22044207736292551</v>
      </c>
      <c r="F1767" s="89">
        <v>703833</v>
      </c>
      <c r="G1767" s="89">
        <v>3</v>
      </c>
      <c r="H1767" t="s">
        <v>19630</v>
      </c>
      <c r="I1767" s="89"/>
    </row>
    <row r="1768" x14ac:dyDescent="0.3">
      <c r="A1768" t="s">
        <v>5405</v>
      </c>
      <c r="B1768" t="s">
        <v>19483</v>
      </c>
      <c r="C1768" t="s">
        <v>19499</v>
      </c>
      <c r="D1768" t="s">
        <v>19614</v>
      </c>
      <c r="E1768" s="89">
        <v>0</v>
      </c>
      <c r="F1768" s="89">
        <v>703833</v>
      </c>
      <c r="G1768" s="89">
        <v>3</v>
      </c>
      <c r="H1768" t="s">
        <v>19630</v>
      </c>
      <c r="I1768" s="89"/>
    </row>
    <row r="1769" x14ac:dyDescent="0.3">
      <c r="A1769" t="s">
        <v>5406</v>
      </c>
      <c r="B1769" t="s">
        <v>19483</v>
      </c>
      <c r="C1769" t="s">
        <v>19499</v>
      </c>
      <c r="D1769" t="s">
        <v>19615</v>
      </c>
      <c r="E1769" s="89">
        <v>0</v>
      </c>
      <c r="F1769" s="89">
        <v>703833</v>
      </c>
      <c r="G1769" s="89">
        <v>3</v>
      </c>
      <c r="H1769" t="s">
        <v>19630</v>
      </c>
      <c r="I1769" s="89"/>
    </row>
    <row r="1770" x14ac:dyDescent="0.3">
      <c r="A1770" t="s">
        <v>5407</v>
      </c>
      <c r="B1770" t="s">
        <v>19483</v>
      </c>
      <c r="C1770" t="s">
        <v>19499</v>
      </c>
      <c r="D1770" t="s">
        <v>19616</v>
      </c>
      <c r="E1770" s="89">
        <v>0</v>
      </c>
      <c r="F1770" s="89">
        <v>703833</v>
      </c>
      <c r="G1770" s="89">
        <v>3</v>
      </c>
      <c r="H1770" t="s">
        <v>19630</v>
      </c>
      <c r="I1770" s="89"/>
    </row>
    <row r="1771" x14ac:dyDescent="0.3">
      <c r="A1771" t="s">
        <v>5408</v>
      </c>
      <c r="B1771" t="s">
        <v>19483</v>
      </c>
      <c r="C1771" t="s">
        <v>19499</v>
      </c>
      <c r="D1771" t="s">
        <v>19617</v>
      </c>
      <c r="E1771" s="89">
        <v>0</v>
      </c>
      <c r="F1771" s="89">
        <v>703833</v>
      </c>
      <c r="G1771" s="89">
        <v>3</v>
      </c>
      <c r="H1771" t="s">
        <v>19630</v>
      </c>
      <c r="I1771" s="89"/>
    </row>
    <row r="1772" x14ac:dyDescent="0.3">
      <c r="A1772" t="s">
        <v>5409</v>
      </c>
      <c r="B1772" t="s">
        <v>19483</v>
      </c>
      <c r="C1772" t="s">
        <v>19499</v>
      </c>
      <c r="D1772" t="s">
        <v>19618</v>
      </c>
      <c r="E1772" s="89">
        <v>0</v>
      </c>
      <c r="F1772" s="89">
        <v>703833</v>
      </c>
      <c r="G1772" s="89">
        <v>3</v>
      </c>
      <c r="H1772" t="s">
        <v>19630</v>
      </c>
      <c r="I1772" s="89"/>
    </row>
    <row r="1773" x14ac:dyDescent="0.3">
      <c r="A1773" t="s">
        <v>5410</v>
      </c>
      <c r="B1773" t="s">
        <v>19483</v>
      </c>
      <c r="C1773" t="s">
        <v>19499</v>
      </c>
      <c r="D1773" t="s">
        <v>19619</v>
      </c>
      <c r="E1773" s="89">
        <v>0</v>
      </c>
      <c r="F1773" s="89">
        <v>703833</v>
      </c>
      <c r="G1773" s="89">
        <v>3</v>
      </c>
      <c r="H1773" t="s">
        <v>19630</v>
      </c>
      <c r="I1773" s="89"/>
    </row>
    <row r="1774" x14ac:dyDescent="0.3">
      <c r="A1774" t="s">
        <v>5411</v>
      </c>
      <c r="B1774" t="s">
        <v>19483</v>
      </c>
      <c r="C1774" t="s">
        <v>19499</v>
      </c>
      <c r="D1774" t="s">
        <v>19620</v>
      </c>
      <c r="E1774" s="89">
        <v>0</v>
      </c>
      <c r="F1774" s="89">
        <v>703833</v>
      </c>
      <c r="G1774" s="89">
        <v>3</v>
      </c>
      <c r="H1774" t="s">
        <v>19630</v>
      </c>
      <c r="I1774" s="89"/>
    </row>
    <row r="1775" x14ac:dyDescent="0.3">
      <c r="A1775" t="s">
        <v>5412</v>
      </c>
      <c r="B1775" t="s">
        <v>19483</v>
      </c>
      <c r="C1775" t="s">
        <v>19499</v>
      </c>
      <c r="D1775" t="s">
        <v>19621</v>
      </c>
      <c r="E1775" s="89">
        <v>0</v>
      </c>
      <c r="F1775" s="89">
        <v>703833</v>
      </c>
      <c r="G1775" s="89">
        <v>3</v>
      </c>
      <c r="H1775" t="s">
        <v>19630</v>
      </c>
      <c r="I1775" s="89"/>
    </row>
    <row r="1776" x14ac:dyDescent="0.3">
      <c r="A1776" t="s">
        <v>5413</v>
      </c>
      <c r="B1776" t="s">
        <v>19483</v>
      </c>
      <c r="C1776" t="s">
        <v>19499</v>
      </c>
      <c r="D1776" t="s">
        <v>19622</v>
      </c>
      <c r="E1776" s="89">
        <v>0</v>
      </c>
      <c r="F1776" s="89">
        <v>703833</v>
      </c>
      <c r="G1776" s="89">
        <v>3</v>
      </c>
      <c r="H1776" t="s">
        <v>19630</v>
      </c>
      <c r="I1776" s="89"/>
    </row>
    <row r="1777" x14ac:dyDescent="0.3">
      <c r="A1777" t="s">
        <v>5414</v>
      </c>
      <c r="B1777" t="s">
        <v>19483</v>
      </c>
      <c r="C1777" t="s">
        <v>19499</v>
      </c>
      <c r="D1777" t="s">
        <v>19623</v>
      </c>
      <c r="E1777" s="89">
        <v>0</v>
      </c>
      <c r="F1777" s="89">
        <v>703833</v>
      </c>
      <c r="G1777" s="89">
        <v>3</v>
      </c>
      <c r="H1777" t="s">
        <v>19630</v>
      </c>
      <c r="I1777" s="89"/>
    </row>
    <row r="1778" x14ac:dyDescent="0.3">
      <c r="A1778" t="s">
        <v>5415</v>
      </c>
      <c r="B1778" t="s">
        <v>19483</v>
      </c>
      <c r="C1778" t="s">
        <v>19499</v>
      </c>
      <c r="D1778" t="s">
        <v>19624</v>
      </c>
      <c r="E1778" s="89">
        <v>0</v>
      </c>
      <c r="F1778" s="89">
        <v>703833</v>
      </c>
      <c r="G1778" s="89">
        <v>3</v>
      </c>
      <c r="H1778" t="s">
        <v>19630</v>
      </c>
      <c r="I1778" s="89"/>
    </row>
    <row r="1779" x14ac:dyDescent="0.3">
      <c r="A1779" t="s">
        <v>5658</v>
      </c>
      <c r="B1779" t="s">
        <v>19483</v>
      </c>
      <c r="C1779" t="s">
        <v>19522</v>
      </c>
      <c r="D1779" t="s">
        <v>19614</v>
      </c>
      <c r="E1779" s="89">
        <v>5.3652600028493452E-2</v>
      </c>
      <c r="F1779" s="89">
        <v>703833</v>
      </c>
      <c r="G1779" s="89">
        <v>3</v>
      </c>
      <c r="H1779" t="s">
        <v>19630</v>
      </c>
      <c r="I1779" s="89"/>
    </row>
    <row r="1780" x14ac:dyDescent="0.3">
      <c r="A1780" t="s">
        <v>5659</v>
      </c>
      <c r="B1780" t="s">
        <v>19483</v>
      </c>
      <c r="C1780" t="s">
        <v>19522</v>
      </c>
      <c r="D1780" t="s">
        <v>19615</v>
      </c>
      <c r="E1780" s="89">
        <v>5.6340986447244647E-2</v>
      </c>
      <c r="F1780" s="89">
        <v>703833</v>
      </c>
      <c r="G1780" s="89">
        <v>3</v>
      </c>
      <c r="H1780" t="s">
        <v>19630</v>
      </c>
      <c r="I1780" s="89"/>
    </row>
    <row r="1781" x14ac:dyDescent="0.3">
      <c r="A1781" t="s">
        <v>5660</v>
      </c>
      <c r="B1781" t="s">
        <v>19483</v>
      </c>
      <c r="C1781" t="s">
        <v>19522</v>
      </c>
      <c r="D1781" t="s">
        <v>19616</v>
      </c>
      <c r="E1781" s="89">
        <v>5.3652600028493452E-2</v>
      </c>
      <c r="F1781" s="89">
        <v>703833</v>
      </c>
      <c r="G1781" s="89">
        <v>3</v>
      </c>
      <c r="H1781" t="s">
        <v>19630</v>
      </c>
      <c r="I1781" s="89"/>
    </row>
    <row r="1782" x14ac:dyDescent="0.3">
      <c r="A1782" t="s">
        <v>5661</v>
      </c>
      <c r="B1782" t="s">
        <v>19483</v>
      </c>
      <c r="C1782" t="s">
        <v>19522</v>
      </c>
      <c r="D1782" t="s">
        <v>19617</v>
      </c>
      <c r="E1782" s="89">
        <v>5.6324108603961823E-2</v>
      </c>
      <c r="F1782" s="89">
        <v>703833</v>
      </c>
      <c r="G1782" s="89">
        <v>3</v>
      </c>
      <c r="H1782" t="s">
        <v>19630</v>
      </c>
      <c r="I1782" s="89"/>
    </row>
    <row r="1783" x14ac:dyDescent="0.3">
      <c r="A1783" t="s">
        <v>5662</v>
      </c>
      <c r="B1783" t="s">
        <v>19483</v>
      </c>
      <c r="C1783" t="s">
        <v>19522</v>
      </c>
      <c r="D1783" t="s">
        <v>19618</v>
      </c>
      <c r="E1783" s="89">
        <v>5.3623515069625698E-2</v>
      </c>
      <c r="F1783" s="89">
        <v>703833</v>
      </c>
      <c r="G1783" s="89">
        <v>3</v>
      </c>
      <c r="H1783" t="s">
        <v>19630</v>
      </c>
      <c r="I1783" s="89"/>
    </row>
    <row r="1784" x14ac:dyDescent="0.3">
      <c r="A1784" t="s">
        <v>5663</v>
      </c>
      <c r="B1784" t="s">
        <v>19483</v>
      </c>
      <c r="C1784" t="s">
        <v>19522</v>
      </c>
      <c r="D1784" t="s">
        <v>19619</v>
      </c>
      <c r="E1784" s="89">
        <v>5.3347115207516123E-2</v>
      </c>
      <c r="F1784" s="89">
        <v>703833</v>
      </c>
      <c r="G1784" s="89">
        <v>3</v>
      </c>
      <c r="H1784" t="s">
        <v>19630</v>
      </c>
      <c r="I1784" s="89"/>
    </row>
    <row r="1785" x14ac:dyDescent="0.3">
      <c r="A1785" t="s">
        <v>5664</v>
      </c>
      <c r="B1785" t="s">
        <v>19483</v>
      </c>
      <c r="C1785" t="s">
        <v>19522</v>
      </c>
      <c r="D1785" t="s">
        <v>19620</v>
      </c>
      <c r="E1785" s="89">
        <v>5.1345583050625872E-2</v>
      </c>
      <c r="F1785" s="89">
        <v>703833</v>
      </c>
      <c r="G1785" s="89">
        <v>3</v>
      </c>
      <c r="H1785" t="s">
        <v>19630</v>
      </c>
      <c r="I1785" s="89"/>
    </row>
    <row r="1786" x14ac:dyDescent="0.3">
      <c r="A1786" t="s">
        <v>5665</v>
      </c>
      <c r="B1786" t="s">
        <v>19483</v>
      </c>
      <c r="C1786" t="s">
        <v>19522</v>
      </c>
      <c r="D1786" t="s">
        <v>19621</v>
      </c>
      <c r="E1786" s="89">
        <v>2.4928402398887529E-2</v>
      </c>
      <c r="F1786" s="89">
        <v>703833</v>
      </c>
      <c r="G1786" s="89">
        <v>3</v>
      </c>
      <c r="H1786" t="s">
        <v>19630</v>
      </c>
      <c r="I1786" s="89"/>
    </row>
    <row r="1787" x14ac:dyDescent="0.3">
      <c r="A1787" t="s">
        <v>5666</v>
      </c>
      <c r="B1787" t="s">
        <v>19483</v>
      </c>
      <c r="C1787" t="s">
        <v>19522</v>
      </c>
      <c r="D1787" t="s">
        <v>19622</v>
      </c>
      <c r="E1787" s="89">
        <v>5.1945559034796827E-2</v>
      </c>
      <c r="F1787" s="89">
        <v>703833</v>
      </c>
      <c r="G1787" s="89">
        <v>3</v>
      </c>
      <c r="H1787" t="s">
        <v>19630</v>
      </c>
      <c r="I1787" s="89"/>
    </row>
    <row r="1788" x14ac:dyDescent="0.3">
      <c r="A1788" t="s">
        <v>5667</v>
      </c>
      <c r="B1788" t="s">
        <v>19483</v>
      </c>
      <c r="C1788" t="s">
        <v>19522</v>
      </c>
      <c r="D1788" t="s">
        <v>19623</v>
      </c>
      <c r="E1788" s="89">
        <v>5.2388129887210998E-2</v>
      </c>
      <c r="F1788" s="89">
        <v>703833</v>
      </c>
      <c r="G1788" s="89">
        <v>3</v>
      </c>
      <c r="H1788" t="s">
        <v>19630</v>
      </c>
      <c r="I1788" s="89"/>
    </row>
    <row r="1789" x14ac:dyDescent="0.3">
      <c r="A1789" t="s">
        <v>5668</v>
      </c>
      <c r="B1789" t="s">
        <v>19483</v>
      </c>
      <c r="C1789" t="s">
        <v>19522</v>
      </c>
      <c r="D1789" t="s">
        <v>19624</v>
      </c>
      <c r="E1789" s="89">
        <v>0.12274817310464919</v>
      </c>
      <c r="F1789" s="89">
        <v>703833</v>
      </c>
      <c r="G1789" s="89">
        <v>3</v>
      </c>
      <c r="H1789" t="s">
        <v>19630</v>
      </c>
      <c r="I1789" s="89"/>
    </row>
    <row r="1790" x14ac:dyDescent="0.3">
      <c r="A1790" t="s">
        <v>5669</v>
      </c>
      <c r="B1790" t="s">
        <v>19483</v>
      </c>
      <c r="C1790" t="s">
        <v>19614</v>
      </c>
      <c r="D1790" t="s">
        <v>19614</v>
      </c>
      <c r="E1790" s="89">
        <v>1</v>
      </c>
      <c r="F1790" s="89">
        <v>703833</v>
      </c>
      <c r="G1790" s="89">
        <v>3</v>
      </c>
      <c r="H1790" t="s">
        <v>19630</v>
      </c>
      <c r="I1790" s="89"/>
    </row>
    <row r="1791" x14ac:dyDescent="0.3">
      <c r="A1791" t="s">
        <v>5670</v>
      </c>
      <c r="B1791" t="s">
        <v>19483</v>
      </c>
      <c r="C1791" t="s">
        <v>19614</v>
      </c>
      <c r="D1791" t="s">
        <v>19615</v>
      </c>
      <c r="E1791" s="89">
        <v>1.0092589418833711</v>
      </c>
      <c r="F1791" s="89">
        <v>703833</v>
      </c>
      <c r="G1791" s="89">
        <v>3</v>
      </c>
      <c r="H1791" t="s">
        <v>19630</v>
      </c>
      <c r="I1791" s="89"/>
    </row>
    <row r="1792" x14ac:dyDescent="0.3">
      <c r="A1792" t="s">
        <v>5671</v>
      </c>
      <c r="B1792" t="s">
        <v>19483</v>
      </c>
      <c r="C1792" t="s">
        <v>19614</v>
      </c>
      <c r="D1792" t="s">
        <v>19616</v>
      </c>
      <c r="E1792" s="89">
        <v>1</v>
      </c>
      <c r="F1792" s="89">
        <v>703833</v>
      </c>
      <c r="G1792" s="89">
        <v>3</v>
      </c>
      <c r="H1792" t="s">
        <v>19630</v>
      </c>
      <c r="I1792" s="89"/>
    </row>
    <row r="1793" x14ac:dyDescent="0.3">
      <c r="A1793" t="s">
        <v>5672</v>
      </c>
      <c r="B1793" t="s">
        <v>19483</v>
      </c>
      <c r="C1793" t="s">
        <v>19614</v>
      </c>
      <c r="D1793" t="s">
        <v>19617</v>
      </c>
      <c r="E1793" s="89">
        <v>1.0080251481042439</v>
      </c>
      <c r="F1793" s="89">
        <v>703833</v>
      </c>
      <c r="G1793" s="89">
        <v>3</v>
      </c>
      <c r="H1793" t="s">
        <v>19630</v>
      </c>
      <c r="I1793" s="89"/>
    </row>
    <row r="1794" x14ac:dyDescent="0.3">
      <c r="A1794" t="s">
        <v>5673</v>
      </c>
      <c r="B1794" t="s">
        <v>19483</v>
      </c>
      <c r="C1794" t="s">
        <v>19614</v>
      </c>
      <c r="D1794" t="s">
        <v>19618</v>
      </c>
      <c r="E1794" s="89">
        <v>0.95817964165360014</v>
      </c>
      <c r="F1794" s="89">
        <v>703833</v>
      </c>
      <c r="G1794" s="89">
        <v>3</v>
      </c>
      <c r="H1794" t="s">
        <v>19630</v>
      </c>
      <c r="I1794" s="89"/>
    </row>
    <row r="1795" x14ac:dyDescent="0.3">
      <c r="A1795" t="s">
        <v>5674</v>
      </c>
      <c r="B1795" t="s">
        <v>19483</v>
      </c>
      <c r="C1795" t="s">
        <v>19614</v>
      </c>
      <c r="D1795" t="s">
        <v>19619</v>
      </c>
      <c r="E1795" s="89">
        <v>0.94249541895836009</v>
      </c>
      <c r="F1795" s="89">
        <v>703833</v>
      </c>
      <c r="G1795" s="89">
        <v>3</v>
      </c>
      <c r="H1795" t="s">
        <v>19630</v>
      </c>
      <c r="I1795" s="89"/>
    </row>
    <row r="1796" x14ac:dyDescent="0.3">
      <c r="A1796" t="s">
        <v>5675</v>
      </c>
      <c r="B1796" t="s">
        <v>19483</v>
      </c>
      <c r="C1796" t="s">
        <v>19614</v>
      </c>
      <c r="D1796" t="s">
        <v>19620</v>
      </c>
      <c r="E1796" s="89">
        <v>0.90932853107016998</v>
      </c>
      <c r="F1796" s="89">
        <v>703833</v>
      </c>
      <c r="G1796" s="89">
        <v>3</v>
      </c>
      <c r="H1796" t="s">
        <v>19630</v>
      </c>
      <c r="I1796" s="89"/>
    </row>
    <row r="1797" x14ac:dyDescent="0.3">
      <c r="A1797" t="s">
        <v>5676</v>
      </c>
      <c r="B1797" t="s">
        <v>19483</v>
      </c>
      <c r="C1797" t="s">
        <v>19614</v>
      </c>
      <c r="D1797" t="s">
        <v>19621</v>
      </c>
      <c r="E1797" s="89">
        <v>0.55614420402782294</v>
      </c>
      <c r="F1797" s="89">
        <v>703833</v>
      </c>
      <c r="G1797" s="89">
        <v>3</v>
      </c>
      <c r="H1797" t="s">
        <v>19630</v>
      </c>
      <c r="I1797" s="89"/>
    </row>
    <row r="1798" x14ac:dyDescent="0.3">
      <c r="A1798" t="s">
        <v>5677</v>
      </c>
      <c r="B1798" t="s">
        <v>19483</v>
      </c>
      <c r="C1798" t="s">
        <v>19614</v>
      </c>
      <c r="D1798" t="s">
        <v>19622</v>
      </c>
      <c r="E1798" s="89">
        <v>0.94202714920828612</v>
      </c>
      <c r="F1798" s="89">
        <v>703833</v>
      </c>
      <c r="G1798" s="89">
        <v>3</v>
      </c>
      <c r="H1798" t="s">
        <v>19630</v>
      </c>
      <c r="I1798" s="89"/>
    </row>
    <row r="1799" x14ac:dyDescent="0.3">
      <c r="A1799" t="s">
        <v>5678</v>
      </c>
      <c r="B1799" t="s">
        <v>19483</v>
      </c>
      <c r="C1799" t="s">
        <v>19614</v>
      </c>
      <c r="D1799" t="s">
        <v>19623</v>
      </c>
      <c r="E1799" s="89">
        <v>0.97806695510022157</v>
      </c>
      <c r="F1799" s="89">
        <v>703833</v>
      </c>
      <c r="G1799" s="89">
        <v>3</v>
      </c>
      <c r="H1799" t="s">
        <v>19630</v>
      </c>
      <c r="I1799" s="89"/>
    </row>
    <row r="1800" x14ac:dyDescent="0.3">
      <c r="A1800" t="s">
        <v>5679</v>
      </c>
      <c r="B1800" t="s">
        <v>19483</v>
      </c>
      <c r="C1800" t="s">
        <v>19614</v>
      </c>
      <c r="D1800" t="s">
        <v>19624</v>
      </c>
      <c r="E1800" s="89">
        <v>2.244044923443945</v>
      </c>
      <c r="F1800" s="89">
        <v>703833</v>
      </c>
      <c r="G1800" s="89">
        <v>3</v>
      </c>
      <c r="H1800" t="s">
        <v>19630</v>
      </c>
      <c r="I1800" s="89"/>
    </row>
    <row r="1801" x14ac:dyDescent="0.3">
      <c r="A1801" t="s">
        <v>5680</v>
      </c>
      <c r="B1801" t="s">
        <v>19483</v>
      </c>
      <c r="C1801" t="s">
        <v>19615</v>
      </c>
      <c r="D1801" t="s">
        <v>19614</v>
      </c>
      <c r="E1801" s="89">
        <v>0.99142188760501615</v>
      </c>
      <c r="F1801" s="89">
        <v>703833</v>
      </c>
      <c r="G1801" s="89">
        <v>3</v>
      </c>
      <c r="H1801" t="s">
        <v>19630</v>
      </c>
      <c r="I1801" s="89"/>
    </row>
    <row r="1802" x14ac:dyDescent="0.3">
      <c r="A1802" t="s">
        <v>5681</v>
      </c>
      <c r="B1802" t="s">
        <v>19483</v>
      </c>
      <c r="C1802" t="s">
        <v>19615</v>
      </c>
      <c r="D1802" t="s">
        <v>19615</v>
      </c>
      <c r="E1802" s="89">
        <v>1</v>
      </c>
      <c r="F1802" s="89">
        <v>703833</v>
      </c>
      <c r="G1802" s="89">
        <v>3</v>
      </c>
      <c r="H1802" t="s">
        <v>19630</v>
      </c>
      <c r="I1802" s="89"/>
    </row>
    <row r="1803" x14ac:dyDescent="0.3">
      <c r="A1803" t="s">
        <v>5682</v>
      </c>
      <c r="B1803" t="s">
        <v>19483</v>
      </c>
      <c r="C1803" t="s">
        <v>19615</v>
      </c>
      <c r="D1803" t="s">
        <v>19616</v>
      </c>
      <c r="E1803" s="89">
        <v>0.99142188760501615</v>
      </c>
      <c r="F1803" s="89">
        <v>703833</v>
      </c>
      <c r="G1803" s="89">
        <v>3</v>
      </c>
      <c r="H1803" t="s">
        <v>19630</v>
      </c>
      <c r="I1803" s="89"/>
    </row>
    <row r="1804" x14ac:dyDescent="0.3">
      <c r="A1804" t="s">
        <v>5683</v>
      </c>
      <c r="B1804" t="s">
        <v>19483</v>
      </c>
      <c r="C1804" t="s">
        <v>19615</v>
      </c>
      <c r="D1804" t="s">
        <v>19617</v>
      </c>
      <c r="E1804" s="89">
        <v>0.99880283208129772</v>
      </c>
      <c r="F1804" s="89">
        <v>703833</v>
      </c>
      <c r="G1804" s="89">
        <v>3</v>
      </c>
      <c r="H1804" t="s">
        <v>19630</v>
      </c>
      <c r="I1804" s="89"/>
    </row>
    <row r="1805" x14ac:dyDescent="0.3">
      <c r="A1805" t="s">
        <v>5684</v>
      </c>
      <c r="B1805" t="s">
        <v>19483</v>
      </c>
      <c r="C1805" t="s">
        <v>19615</v>
      </c>
      <c r="D1805" t="s">
        <v>19618</v>
      </c>
      <c r="E1805" s="89">
        <v>0.94928332893712997</v>
      </c>
      <c r="F1805" s="89">
        <v>703833</v>
      </c>
      <c r="G1805" s="89">
        <v>3</v>
      </c>
      <c r="H1805" t="s">
        <v>19630</v>
      </c>
      <c r="I1805" s="89"/>
    </row>
    <row r="1806" x14ac:dyDescent="0.3">
      <c r="A1806" t="s">
        <v>5685</v>
      </c>
      <c r="B1806" t="s">
        <v>19483</v>
      </c>
      <c r="C1806" t="s">
        <v>19615</v>
      </c>
      <c r="D1806" t="s">
        <v>19619</v>
      </c>
      <c r="E1806" s="89">
        <v>0.9336420877699444</v>
      </c>
      <c r="F1806" s="89">
        <v>703833</v>
      </c>
      <c r="G1806" s="89">
        <v>3</v>
      </c>
      <c r="H1806" t="s">
        <v>19630</v>
      </c>
      <c r="I1806" s="89"/>
    </row>
    <row r="1807" x14ac:dyDescent="0.3">
      <c r="A1807" t="s">
        <v>5686</v>
      </c>
      <c r="B1807" t="s">
        <v>19483</v>
      </c>
      <c r="C1807" t="s">
        <v>19615</v>
      </c>
      <c r="D1807" t="s">
        <v>19620</v>
      </c>
      <c r="E1807" s="89">
        <v>0.9008523117964734</v>
      </c>
      <c r="F1807" s="89">
        <v>703833</v>
      </c>
      <c r="G1807" s="89">
        <v>3</v>
      </c>
      <c r="H1807" t="s">
        <v>19630</v>
      </c>
      <c r="I1807" s="89"/>
    </row>
    <row r="1808" x14ac:dyDescent="0.3">
      <c r="A1808" t="s">
        <v>5687</v>
      </c>
      <c r="B1808" t="s">
        <v>19483</v>
      </c>
      <c r="C1808" t="s">
        <v>19615</v>
      </c>
      <c r="D1808" t="s">
        <v>19621</v>
      </c>
      <c r="E1808" s="89">
        <v>0.55212780391528371</v>
      </c>
      <c r="F1808" s="89">
        <v>703833</v>
      </c>
      <c r="G1808" s="89">
        <v>3</v>
      </c>
      <c r="H1808" t="s">
        <v>19630</v>
      </c>
      <c r="I1808" s="89"/>
    </row>
    <row r="1809" x14ac:dyDescent="0.3">
      <c r="A1809" t="s">
        <v>5688</v>
      </c>
      <c r="B1809" t="s">
        <v>19483</v>
      </c>
      <c r="C1809" t="s">
        <v>19615</v>
      </c>
      <c r="D1809" t="s">
        <v>19622</v>
      </c>
      <c r="E1809" s="89">
        <v>0.93340502092430944</v>
      </c>
      <c r="F1809" s="89">
        <v>703833</v>
      </c>
      <c r="G1809" s="89">
        <v>3</v>
      </c>
      <c r="H1809" t="s">
        <v>19630</v>
      </c>
      <c r="I1809" s="89"/>
    </row>
    <row r="1810" x14ac:dyDescent="0.3">
      <c r="A1810" t="s">
        <v>5689</v>
      </c>
      <c r="B1810" t="s">
        <v>19483</v>
      </c>
      <c r="C1810" t="s">
        <v>19615</v>
      </c>
      <c r="D1810" t="s">
        <v>19623</v>
      </c>
      <c r="E1810" s="89">
        <v>0.96993549748004027</v>
      </c>
      <c r="F1810" s="89">
        <v>703833</v>
      </c>
      <c r="G1810" s="89">
        <v>3</v>
      </c>
      <c r="H1810" t="s">
        <v>19630</v>
      </c>
      <c r="I1810" s="89"/>
    </row>
    <row r="1811" x14ac:dyDescent="0.3">
      <c r="A1811" t="s">
        <v>5690</v>
      </c>
      <c r="B1811" t="s">
        <v>19483</v>
      </c>
      <c r="C1811" t="s">
        <v>19615</v>
      </c>
      <c r="D1811" t="s">
        <v>19624</v>
      </c>
      <c r="E1811" s="89">
        <v>2.224408447097058</v>
      </c>
      <c r="F1811" s="89">
        <v>703833</v>
      </c>
      <c r="G1811" s="89">
        <v>3</v>
      </c>
      <c r="H1811" t="s">
        <v>19630</v>
      </c>
      <c r="I1811" s="89"/>
    </row>
    <row r="1812" x14ac:dyDescent="0.3">
      <c r="A1812" t="s">
        <v>5691</v>
      </c>
      <c r="B1812" t="s">
        <v>19483</v>
      </c>
      <c r="C1812" t="s">
        <v>19616</v>
      </c>
      <c r="D1812" t="s">
        <v>19614</v>
      </c>
      <c r="E1812" s="89">
        <v>1</v>
      </c>
      <c r="F1812" s="89">
        <v>703833</v>
      </c>
      <c r="G1812" s="89">
        <v>3</v>
      </c>
      <c r="H1812" t="s">
        <v>19630</v>
      </c>
      <c r="I1812" s="89"/>
    </row>
    <row r="1813" x14ac:dyDescent="0.3">
      <c r="A1813" t="s">
        <v>5692</v>
      </c>
      <c r="B1813" t="s">
        <v>19483</v>
      </c>
      <c r="C1813" t="s">
        <v>19616</v>
      </c>
      <c r="D1813" t="s">
        <v>19615</v>
      </c>
      <c r="E1813" s="89">
        <v>1.0092589418833711</v>
      </c>
      <c r="F1813" s="89">
        <v>703833</v>
      </c>
      <c r="G1813" s="89">
        <v>3</v>
      </c>
      <c r="H1813" t="s">
        <v>19630</v>
      </c>
      <c r="I1813" s="89"/>
    </row>
    <row r="1814" x14ac:dyDescent="0.3">
      <c r="A1814" t="s">
        <v>5693</v>
      </c>
      <c r="B1814" t="s">
        <v>19483</v>
      </c>
      <c r="C1814" t="s">
        <v>19616</v>
      </c>
      <c r="D1814" t="s">
        <v>19616</v>
      </c>
      <c r="E1814" s="89">
        <v>1</v>
      </c>
      <c r="F1814" s="89">
        <v>703833</v>
      </c>
      <c r="G1814" s="89">
        <v>3</v>
      </c>
      <c r="H1814" t="s">
        <v>19630</v>
      </c>
      <c r="I1814" s="89"/>
    </row>
    <row r="1815" x14ac:dyDescent="0.3">
      <c r="A1815" t="s">
        <v>5694</v>
      </c>
      <c r="B1815" t="s">
        <v>19483</v>
      </c>
      <c r="C1815" t="s">
        <v>19616</v>
      </c>
      <c r="D1815" t="s">
        <v>19617</v>
      </c>
      <c r="E1815" s="89">
        <v>1.0080251481042439</v>
      </c>
      <c r="F1815" s="89">
        <v>703833</v>
      </c>
      <c r="G1815" s="89">
        <v>3</v>
      </c>
      <c r="H1815" t="s">
        <v>19630</v>
      </c>
      <c r="I1815" s="89"/>
    </row>
    <row r="1816" x14ac:dyDescent="0.3">
      <c r="A1816" t="s">
        <v>5695</v>
      </c>
      <c r="B1816" t="s">
        <v>19483</v>
      </c>
      <c r="C1816" t="s">
        <v>19616</v>
      </c>
      <c r="D1816" t="s">
        <v>19618</v>
      </c>
      <c r="E1816" s="89">
        <v>0.95817964165360014</v>
      </c>
      <c r="F1816" s="89">
        <v>703833</v>
      </c>
      <c r="G1816" s="89">
        <v>3</v>
      </c>
      <c r="H1816" t="s">
        <v>19630</v>
      </c>
      <c r="I1816" s="89"/>
    </row>
    <row r="1817" x14ac:dyDescent="0.3">
      <c r="A1817" t="s">
        <v>5696</v>
      </c>
      <c r="B1817" t="s">
        <v>19483</v>
      </c>
      <c r="C1817" t="s">
        <v>19616</v>
      </c>
      <c r="D1817" t="s">
        <v>19619</v>
      </c>
      <c r="E1817" s="89">
        <v>0.94249541895836009</v>
      </c>
      <c r="F1817" s="89">
        <v>703833</v>
      </c>
      <c r="G1817" s="89">
        <v>3</v>
      </c>
      <c r="H1817" t="s">
        <v>19630</v>
      </c>
      <c r="I1817" s="89"/>
    </row>
    <row r="1818" x14ac:dyDescent="0.3">
      <c r="A1818" t="s">
        <v>5697</v>
      </c>
      <c r="B1818" t="s">
        <v>19483</v>
      </c>
      <c r="C1818" t="s">
        <v>19616</v>
      </c>
      <c r="D1818" t="s">
        <v>19620</v>
      </c>
      <c r="E1818" s="89">
        <v>0.90932853107016998</v>
      </c>
      <c r="F1818" s="89">
        <v>703833</v>
      </c>
      <c r="G1818" s="89">
        <v>3</v>
      </c>
      <c r="H1818" t="s">
        <v>19630</v>
      </c>
      <c r="I1818" s="89"/>
    </row>
    <row r="1819" x14ac:dyDescent="0.3">
      <c r="A1819" t="s">
        <v>5698</v>
      </c>
      <c r="B1819" t="s">
        <v>19483</v>
      </c>
      <c r="C1819" t="s">
        <v>19616</v>
      </c>
      <c r="D1819" t="s">
        <v>19621</v>
      </c>
      <c r="E1819" s="89">
        <v>0.55614420402782294</v>
      </c>
      <c r="F1819" s="89">
        <v>703833</v>
      </c>
      <c r="G1819" s="89">
        <v>3</v>
      </c>
      <c r="H1819" t="s">
        <v>19630</v>
      </c>
      <c r="I1819" s="89"/>
    </row>
    <row r="1820" x14ac:dyDescent="0.3">
      <c r="A1820" t="s">
        <v>5699</v>
      </c>
      <c r="B1820" t="s">
        <v>19483</v>
      </c>
      <c r="C1820" t="s">
        <v>19616</v>
      </c>
      <c r="D1820" t="s">
        <v>19622</v>
      </c>
      <c r="E1820" s="89">
        <v>0.94202714920828612</v>
      </c>
      <c r="F1820" s="89">
        <v>703833</v>
      </c>
      <c r="G1820" s="89">
        <v>3</v>
      </c>
      <c r="H1820" t="s">
        <v>19630</v>
      </c>
      <c r="I1820" s="89"/>
    </row>
    <row r="1821" x14ac:dyDescent="0.3">
      <c r="A1821" t="s">
        <v>5700</v>
      </c>
      <c r="B1821" t="s">
        <v>19483</v>
      </c>
      <c r="C1821" t="s">
        <v>19616</v>
      </c>
      <c r="D1821" t="s">
        <v>19623</v>
      </c>
      <c r="E1821" s="89">
        <v>0.97806695510022157</v>
      </c>
      <c r="F1821" s="89">
        <v>703833</v>
      </c>
      <c r="G1821" s="89">
        <v>3</v>
      </c>
      <c r="H1821" t="s">
        <v>19630</v>
      </c>
      <c r="I1821" s="89"/>
    </row>
    <row r="1822" x14ac:dyDescent="0.3">
      <c r="A1822" t="s">
        <v>5701</v>
      </c>
      <c r="B1822" t="s">
        <v>19483</v>
      </c>
      <c r="C1822" t="s">
        <v>19616</v>
      </c>
      <c r="D1822" t="s">
        <v>19624</v>
      </c>
      <c r="E1822" s="89">
        <v>2.244044923443945</v>
      </c>
      <c r="F1822" s="89">
        <v>703833</v>
      </c>
      <c r="G1822" s="89">
        <v>3</v>
      </c>
      <c r="H1822" t="s">
        <v>19630</v>
      </c>
      <c r="I1822" s="89"/>
    </row>
    <row r="1823" x14ac:dyDescent="0.3">
      <c r="A1823" t="s">
        <v>5702</v>
      </c>
      <c r="B1823" t="s">
        <v>19483</v>
      </c>
      <c r="C1823" t="s">
        <v>19617</v>
      </c>
      <c r="D1823" t="s">
        <v>19614</v>
      </c>
      <c r="E1823" s="89">
        <v>0.99261905552371843</v>
      </c>
      <c r="F1823" s="89">
        <v>703833</v>
      </c>
      <c r="G1823" s="89">
        <v>3</v>
      </c>
      <c r="H1823" t="s">
        <v>19630</v>
      </c>
      <c r="I1823" s="89"/>
    </row>
    <row r="1824" x14ac:dyDescent="0.3">
      <c r="A1824" t="s">
        <v>5703</v>
      </c>
      <c r="B1824" t="s">
        <v>19483</v>
      </c>
      <c r="C1824" t="s">
        <v>19617</v>
      </c>
      <c r="D1824" t="s">
        <v>19615</v>
      </c>
      <c r="E1824" s="89">
        <v>1.001233793779128</v>
      </c>
      <c r="F1824" s="89">
        <v>703833</v>
      </c>
      <c r="G1824" s="89">
        <v>3</v>
      </c>
      <c r="H1824" t="s">
        <v>19630</v>
      </c>
      <c r="I1824" s="89"/>
    </row>
    <row r="1825" x14ac:dyDescent="0.3">
      <c r="A1825" t="s">
        <v>5704</v>
      </c>
      <c r="B1825" t="s">
        <v>19483</v>
      </c>
      <c r="C1825" t="s">
        <v>19617</v>
      </c>
      <c r="D1825" t="s">
        <v>19616</v>
      </c>
      <c r="E1825" s="89">
        <v>0.99261905552371843</v>
      </c>
      <c r="F1825" s="89">
        <v>703833</v>
      </c>
      <c r="G1825" s="89">
        <v>3</v>
      </c>
      <c r="H1825" t="s">
        <v>19630</v>
      </c>
      <c r="I1825" s="89"/>
    </row>
    <row r="1826" x14ac:dyDescent="0.3">
      <c r="A1826" t="s">
        <v>5705</v>
      </c>
      <c r="B1826" t="s">
        <v>19483</v>
      </c>
      <c r="C1826" t="s">
        <v>19617</v>
      </c>
      <c r="D1826" t="s">
        <v>19617</v>
      </c>
      <c r="E1826" s="89">
        <v>1</v>
      </c>
      <c r="F1826" s="89">
        <v>703833</v>
      </c>
      <c r="G1826" s="89">
        <v>3</v>
      </c>
      <c r="H1826" t="s">
        <v>19630</v>
      </c>
      <c r="I1826" s="89"/>
    </row>
    <row r="1827" x14ac:dyDescent="0.3">
      <c r="A1827" t="s">
        <v>5706</v>
      </c>
      <c r="B1827" t="s">
        <v>19483</v>
      </c>
      <c r="C1827" t="s">
        <v>19617</v>
      </c>
      <c r="D1827" t="s">
        <v>19618</v>
      </c>
      <c r="E1827" s="89">
        <v>0.95046040022610612</v>
      </c>
      <c r="F1827" s="89">
        <v>703833</v>
      </c>
      <c r="G1827" s="89">
        <v>3</v>
      </c>
      <c r="H1827" t="s">
        <v>19630</v>
      </c>
      <c r="I1827" s="89"/>
    </row>
    <row r="1828" x14ac:dyDescent="0.3">
      <c r="A1828" t="s">
        <v>5707</v>
      </c>
      <c r="B1828" t="s">
        <v>19483</v>
      </c>
      <c r="C1828" t="s">
        <v>19617</v>
      </c>
      <c r="D1828" t="s">
        <v>19619</v>
      </c>
      <c r="E1828" s="89">
        <v>0.9347992816035906</v>
      </c>
      <c r="F1828" s="89">
        <v>703833</v>
      </c>
      <c r="G1828" s="89">
        <v>3</v>
      </c>
      <c r="H1828" t="s">
        <v>19630</v>
      </c>
      <c r="I1828" s="89"/>
    </row>
    <row r="1829" x14ac:dyDescent="0.3">
      <c r="A1829" t="s">
        <v>5708</v>
      </c>
      <c r="B1829" t="s">
        <v>19483</v>
      </c>
      <c r="C1829" t="s">
        <v>19617</v>
      </c>
      <c r="D1829" t="s">
        <v>19620</v>
      </c>
      <c r="E1829" s="89">
        <v>0.90196956372208259</v>
      </c>
      <c r="F1829" s="89">
        <v>703833</v>
      </c>
      <c r="G1829" s="89">
        <v>3</v>
      </c>
      <c r="H1829" t="s">
        <v>19630</v>
      </c>
      <c r="I1829" s="89"/>
    </row>
    <row r="1830" x14ac:dyDescent="0.3">
      <c r="A1830" t="s">
        <v>5709</v>
      </c>
      <c r="B1830" t="s">
        <v>19483</v>
      </c>
      <c r="C1830" t="s">
        <v>19617</v>
      </c>
      <c r="D1830" t="s">
        <v>19621</v>
      </c>
      <c r="E1830" s="89">
        <v>0.55276544800339056</v>
      </c>
      <c r="F1830" s="89">
        <v>703833</v>
      </c>
      <c r="G1830" s="89">
        <v>3</v>
      </c>
      <c r="H1830" t="s">
        <v>19630</v>
      </c>
      <c r="I1830" s="89"/>
    </row>
    <row r="1831" x14ac:dyDescent="0.3">
      <c r="A1831" t="s">
        <v>5710</v>
      </c>
      <c r="B1831" t="s">
        <v>19483</v>
      </c>
      <c r="C1831" t="s">
        <v>19617</v>
      </c>
      <c r="D1831" t="s">
        <v>19622</v>
      </c>
      <c r="E1831" s="89">
        <v>0.93446368952672754</v>
      </c>
      <c r="F1831" s="89">
        <v>703833</v>
      </c>
      <c r="G1831" s="89">
        <v>3</v>
      </c>
      <c r="H1831" t="s">
        <v>19630</v>
      </c>
      <c r="I1831" s="89"/>
    </row>
    <row r="1832" x14ac:dyDescent="0.3">
      <c r="A1832" t="s">
        <v>5711</v>
      </c>
      <c r="B1832" t="s">
        <v>19483</v>
      </c>
      <c r="C1832" t="s">
        <v>19617</v>
      </c>
      <c r="D1832" t="s">
        <v>19623</v>
      </c>
      <c r="E1832" s="89">
        <v>0.9710299082203504</v>
      </c>
      <c r="F1832" s="89">
        <v>703833</v>
      </c>
      <c r="G1832" s="89">
        <v>3</v>
      </c>
      <c r="H1832" t="s">
        <v>19630</v>
      </c>
      <c r="I1832" s="89"/>
    </row>
    <row r="1833" x14ac:dyDescent="0.3">
      <c r="A1833" t="s">
        <v>5712</v>
      </c>
      <c r="B1833" t="s">
        <v>19483</v>
      </c>
      <c r="C1833" t="s">
        <v>19617</v>
      </c>
      <c r="D1833" t="s">
        <v>19624</v>
      </c>
      <c r="E1833" s="89">
        <v>2.2271873547867478</v>
      </c>
      <c r="F1833" s="89">
        <v>703833</v>
      </c>
      <c r="G1833" s="89">
        <v>3</v>
      </c>
      <c r="H1833" t="s">
        <v>19630</v>
      </c>
      <c r="I1833" s="89"/>
    </row>
    <row r="1834" x14ac:dyDescent="0.3">
      <c r="A1834" t="s">
        <v>5713</v>
      </c>
      <c r="B1834" t="s">
        <v>19483</v>
      </c>
      <c r="C1834" t="s">
        <v>19618</v>
      </c>
      <c r="D1834" t="s">
        <v>19614</v>
      </c>
      <c r="E1834" s="89">
        <v>1.052867934557473</v>
      </c>
      <c r="F1834" s="89">
        <v>703833</v>
      </c>
      <c r="G1834" s="89">
        <v>3</v>
      </c>
      <c r="H1834" t="s">
        <v>19630</v>
      </c>
      <c r="I1834" s="89"/>
    </row>
    <row r="1835" x14ac:dyDescent="0.3">
      <c r="A1835" t="s">
        <v>5714</v>
      </c>
      <c r="B1835" t="s">
        <v>19483</v>
      </c>
      <c r="C1835" t="s">
        <v>19618</v>
      </c>
      <c r="D1835" t="s">
        <v>19615</v>
      </c>
      <c r="E1835" s="89">
        <v>1.061814140144085</v>
      </c>
      <c r="F1835" s="89">
        <v>703833</v>
      </c>
      <c r="G1835" s="89">
        <v>3</v>
      </c>
      <c r="H1835" t="s">
        <v>19630</v>
      </c>
      <c r="I1835" s="89"/>
    </row>
    <row r="1836" x14ac:dyDescent="0.3">
      <c r="A1836" t="s">
        <v>5715</v>
      </c>
      <c r="B1836" t="s">
        <v>19483</v>
      </c>
      <c r="C1836" t="s">
        <v>19618</v>
      </c>
      <c r="D1836" t="s">
        <v>19616</v>
      </c>
      <c r="E1836" s="89">
        <v>1.052867934557473</v>
      </c>
      <c r="F1836" s="89">
        <v>703833</v>
      </c>
      <c r="G1836" s="89">
        <v>3</v>
      </c>
      <c r="H1836" t="s">
        <v>19630</v>
      </c>
      <c r="I1836" s="89"/>
    </row>
    <row r="1837" x14ac:dyDescent="0.3">
      <c r="A1837" t="s">
        <v>5716</v>
      </c>
      <c r="B1837" t="s">
        <v>19483</v>
      </c>
      <c r="C1837" t="s">
        <v>19618</v>
      </c>
      <c r="D1837" t="s">
        <v>19617</v>
      </c>
      <c r="E1837" s="89">
        <v>1.060555212266671</v>
      </c>
      <c r="F1837" s="89">
        <v>703833</v>
      </c>
      <c r="G1837" s="89">
        <v>3</v>
      </c>
      <c r="H1837" t="s">
        <v>19630</v>
      </c>
      <c r="I1837" s="89"/>
    </row>
    <row r="1838" x14ac:dyDescent="0.3">
      <c r="A1838" t="s">
        <v>5717</v>
      </c>
      <c r="B1838" t="s">
        <v>19483</v>
      </c>
      <c r="C1838" t="s">
        <v>19618</v>
      </c>
      <c r="D1838" t="s">
        <v>19618</v>
      </c>
      <c r="E1838" s="89">
        <v>1</v>
      </c>
      <c r="F1838" s="89">
        <v>703833</v>
      </c>
      <c r="G1838" s="89">
        <v>3</v>
      </c>
      <c r="H1838" t="s">
        <v>19630</v>
      </c>
      <c r="I1838" s="89"/>
    </row>
    <row r="1839" x14ac:dyDescent="0.3">
      <c r="A1839" t="s">
        <v>5718</v>
      </c>
      <c r="B1839" t="s">
        <v>19483</v>
      </c>
      <c r="C1839" t="s">
        <v>19618</v>
      </c>
      <c r="D1839" t="s">
        <v>19619</v>
      </c>
      <c r="E1839" s="89">
        <v>0.9836029947810857</v>
      </c>
      <c r="F1839" s="89">
        <v>703833</v>
      </c>
      <c r="G1839" s="89">
        <v>3</v>
      </c>
      <c r="H1839" t="s">
        <v>19630</v>
      </c>
      <c r="I1839" s="89"/>
    </row>
    <row r="1840" x14ac:dyDescent="0.3">
      <c r="A1840" t="s">
        <v>5719</v>
      </c>
      <c r="B1840" t="s">
        <v>19483</v>
      </c>
      <c r="C1840" t="s">
        <v>19618</v>
      </c>
      <c r="D1840" t="s">
        <v>19620</v>
      </c>
      <c r="E1840" s="89">
        <v>0.94910891007467191</v>
      </c>
      <c r="F1840" s="89">
        <v>703833</v>
      </c>
      <c r="G1840" s="89">
        <v>3</v>
      </c>
      <c r="H1840" t="s">
        <v>19630</v>
      </c>
      <c r="I1840" s="89"/>
    </row>
    <row r="1841" x14ac:dyDescent="0.3">
      <c r="A1841" t="s">
        <v>5720</v>
      </c>
      <c r="B1841" t="s">
        <v>19483</v>
      </c>
      <c r="C1841" t="s">
        <v>19618</v>
      </c>
      <c r="D1841" t="s">
        <v>19621</v>
      </c>
      <c r="E1841" s="89">
        <v>0.58426700932643305</v>
      </c>
      <c r="F1841" s="89">
        <v>703833</v>
      </c>
      <c r="G1841" s="89">
        <v>3</v>
      </c>
      <c r="H1841" t="s">
        <v>19630</v>
      </c>
      <c r="I1841" s="89"/>
    </row>
    <row r="1842" x14ac:dyDescent="0.3">
      <c r="A1842" t="s">
        <v>5721</v>
      </c>
      <c r="B1842" t="s">
        <v>19483</v>
      </c>
      <c r="C1842" t="s">
        <v>19618</v>
      </c>
      <c r="D1842" t="s">
        <v>19622</v>
      </c>
      <c r="E1842" s="89">
        <v>0.98391038350639193</v>
      </c>
      <c r="F1842" s="89">
        <v>703833</v>
      </c>
      <c r="G1842" s="89">
        <v>3</v>
      </c>
      <c r="H1842" t="s">
        <v>19630</v>
      </c>
      <c r="I1842" s="89"/>
    </row>
    <row r="1843" x14ac:dyDescent="0.3">
      <c r="A1843" t="s">
        <v>5722</v>
      </c>
      <c r="B1843" t="s">
        <v>19483</v>
      </c>
      <c r="C1843" t="s">
        <v>19618</v>
      </c>
      <c r="D1843" t="s">
        <v>19623</v>
      </c>
      <c r="E1843" s="89">
        <v>1.030660381714936</v>
      </c>
      <c r="F1843" s="89">
        <v>703833</v>
      </c>
      <c r="G1843" s="89">
        <v>3</v>
      </c>
      <c r="H1843" t="s">
        <v>19630</v>
      </c>
      <c r="I1843" s="89"/>
    </row>
    <row r="1844" x14ac:dyDescent="0.3">
      <c r="A1844" t="s">
        <v>5723</v>
      </c>
      <c r="B1844" t="s">
        <v>19483</v>
      </c>
      <c r="C1844" t="s">
        <v>19618</v>
      </c>
      <c r="D1844" t="s">
        <v>19624</v>
      </c>
      <c r="E1844" s="89">
        <v>2.3608839473372272</v>
      </c>
      <c r="F1844" s="89">
        <v>703833</v>
      </c>
      <c r="G1844" s="89">
        <v>3</v>
      </c>
      <c r="H1844" t="s">
        <v>19630</v>
      </c>
      <c r="I1844" s="89"/>
    </row>
    <row r="1845" x14ac:dyDescent="0.3">
      <c r="A1845" t="s">
        <v>5724</v>
      </c>
      <c r="B1845" t="s">
        <v>19483</v>
      </c>
      <c r="C1845" t="s">
        <v>19619</v>
      </c>
      <c r="D1845" t="s">
        <v>19614</v>
      </c>
      <c r="E1845" s="89">
        <v>1.0723220274460721</v>
      </c>
      <c r="F1845" s="89">
        <v>703833</v>
      </c>
      <c r="G1845" s="89">
        <v>3</v>
      </c>
      <c r="H1845" t="s">
        <v>19630</v>
      </c>
      <c r="I1845" s="89"/>
    </row>
    <row r="1846" x14ac:dyDescent="0.3">
      <c r="A1846" t="s">
        <v>5725</v>
      </c>
      <c r="B1846" t="s">
        <v>19483</v>
      </c>
      <c r="C1846" t="s">
        <v>19619</v>
      </c>
      <c r="D1846" t="s">
        <v>19615</v>
      </c>
      <c r="E1846" s="89">
        <v>1.0813200088769179</v>
      </c>
      <c r="F1846" s="89">
        <v>703833</v>
      </c>
      <c r="G1846" s="89">
        <v>3</v>
      </c>
      <c r="H1846" t="s">
        <v>19630</v>
      </c>
      <c r="I1846" s="89"/>
    </row>
    <row r="1847" x14ac:dyDescent="0.3">
      <c r="A1847" t="s">
        <v>5726</v>
      </c>
      <c r="B1847" t="s">
        <v>19483</v>
      </c>
      <c r="C1847" t="s">
        <v>19619</v>
      </c>
      <c r="D1847" t="s">
        <v>19616</v>
      </c>
      <c r="E1847" s="89">
        <v>1.0723220274460721</v>
      </c>
      <c r="F1847" s="89">
        <v>703833</v>
      </c>
      <c r="G1847" s="89">
        <v>3</v>
      </c>
      <c r="H1847" t="s">
        <v>19630</v>
      </c>
      <c r="I1847" s="89"/>
    </row>
    <row r="1848" x14ac:dyDescent="0.3">
      <c r="A1848" t="s">
        <v>5727</v>
      </c>
      <c r="B1848" t="s">
        <v>19483</v>
      </c>
      <c r="C1848" t="s">
        <v>19619</v>
      </c>
      <c r="D1848" t="s">
        <v>19617</v>
      </c>
      <c r="E1848" s="89">
        <v>1.080039454861293</v>
      </c>
      <c r="F1848" s="89">
        <v>703833</v>
      </c>
      <c r="G1848" s="89">
        <v>3</v>
      </c>
      <c r="H1848" t="s">
        <v>19630</v>
      </c>
      <c r="I1848" s="89"/>
    </row>
    <row r="1849" x14ac:dyDescent="0.3">
      <c r="A1849" t="s">
        <v>5728</v>
      </c>
      <c r="B1849" t="s">
        <v>19483</v>
      </c>
      <c r="C1849" t="s">
        <v>19619</v>
      </c>
      <c r="D1849" t="s">
        <v>19618</v>
      </c>
      <c r="E1849" s="89">
        <v>1.018305736624689</v>
      </c>
      <c r="F1849" s="89">
        <v>703833</v>
      </c>
      <c r="G1849" s="89">
        <v>3</v>
      </c>
      <c r="H1849" t="s">
        <v>19630</v>
      </c>
      <c r="I1849" s="89"/>
    </row>
    <row r="1850" x14ac:dyDescent="0.3">
      <c r="A1850" t="s">
        <v>5729</v>
      </c>
      <c r="B1850" t="s">
        <v>19483</v>
      </c>
      <c r="C1850" t="s">
        <v>19619</v>
      </c>
      <c r="D1850" t="s">
        <v>19619</v>
      </c>
      <c r="E1850" s="89">
        <v>1</v>
      </c>
      <c r="F1850" s="89">
        <v>703833</v>
      </c>
      <c r="G1850" s="89">
        <v>3</v>
      </c>
      <c r="H1850" t="s">
        <v>19630</v>
      </c>
      <c r="I1850" s="89"/>
    </row>
    <row r="1851" x14ac:dyDescent="0.3">
      <c r="A1851" t="s">
        <v>5730</v>
      </c>
      <c r="B1851" t="s">
        <v>19483</v>
      </c>
      <c r="C1851" t="s">
        <v>19619</v>
      </c>
      <c r="D1851" t="s">
        <v>19620</v>
      </c>
      <c r="E1851" s="89">
        <v>0.96545870524013122</v>
      </c>
      <c r="F1851" s="89">
        <v>703833</v>
      </c>
      <c r="G1851" s="89">
        <v>3</v>
      </c>
      <c r="H1851" t="s">
        <v>19630</v>
      </c>
      <c r="I1851" s="89"/>
    </row>
    <row r="1852" x14ac:dyDescent="0.3">
      <c r="A1852" t="s">
        <v>5731</v>
      </c>
      <c r="B1852" t="s">
        <v>19483</v>
      </c>
      <c r="C1852" t="s">
        <v>19619</v>
      </c>
      <c r="D1852" t="s">
        <v>19621</v>
      </c>
      <c r="E1852" s="89">
        <v>0.59682108762613373</v>
      </c>
      <c r="F1852" s="89">
        <v>703833</v>
      </c>
      <c r="G1852" s="89">
        <v>3</v>
      </c>
      <c r="H1852" t="s">
        <v>19630</v>
      </c>
      <c r="I1852" s="89"/>
    </row>
    <row r="1853" x14ac:dyDescent="0.3">
      <c r="A1853" t="s">
        <v>5732</v>
      </c>
      <c r="B1853" t="s">
        <v>19483</v>
      </c>
      <c r="C1853" t="s">
        <v>19619</v>
      </c>
      <c r="D1853" t="s">
        <v>19622</v>
      </c>
      <c r="E1853" s="89">
        <v>1.001928473079698</v>
      </c>
      <c r="F1853" s="89">
        <v>703833</v>
      </c>
      <c r="G1853" s="89">
        <v>3</v>
      </c>
      <c r="H1853" t="s">
        <v>19630</v>
      </c>
      <c r="I1853" s="89"/>
    </row>
    <row r="1854" x14ac:dyDescent="0.3">
      <c r="A1854" t="s">
        <v>5733</v>
      </c>
      <c r="B1854" t="s">
        <v>19483</v>
      </c>
      <c r="C1854" t="s">
        <v>19619</v>
      </c>
      <c r="D1854" t="s">
        <v>19623</v>
      </c>
      <c r="E1854" s="89">
        <v>1.0495524846809861</v>
      </c>
      <c r="F1854" s="89">
        <v>703833</v>
      </c>
      <c r="G1854" s="89">
        <v>3</v>
      </c>
      <c r="H1854" t="s">
        <v>19630</v>
      </c>
      <c r="I1854" s="89"/>
    </row>
    <row r="1855" x14ac:dyDescent="0.3">
      <c r="A1855" t="s">
        <v>5734</v>
      </c>
      <c r="B1855" t="s">
        <v>19483</v>
      </c>
      <c r="C1855" t="s">
        <v>19619</v>
      </c>
      <c r="D1855" t="s">
        <v>19624</v>
      </c>
      <c r="E1855" s="89">
        <v>2.403549334899846</v>
      </c>
      <c r="F1855" s="89">
        <v>703833</v>
      </c>
      <c r="G1855" s="89">
        <v>3</v>
      </c>
      <c r="H1855" t="s">
        <v>19630</v>
      </c>
      <c r="I1855" s="89"/>
    </row>
    <row r="1856" x14ac:dyDescent="0.3">
      <c r="A1856" t="s">
        <v>5735</v>
      </c>
      <c r="B1856" t="s">
        <v>19483</v>
      </c>
      <c r="C1856" t="s">
        <v>19620</v>
      </c>
      <c r="D1856" t="s">
        <v>19614</v>
      </c>
      <c r="E1856" s="89">
        <v>1.110396861297376</v>
      </c>
      <c r="F1856" s="89">
        <v>703833</v>
      </c>
      <c r="G1856" s="89">
        <v>3</v>
      </c>
      <c r="H1856" t="s">
        <v>19630</v>
      </c>
      <c r="I1856" s="89"/>
    </row>
    <row r="1857" x14ac:dyDescent="0.3">
      <c r="A1857" t="s">
        <v>5736</v>
      </c>
      <c r="B1857" t="s">
        <v>19483</v>
      </c>
      <c r="C1857" t="s">
        <v>19620</v>
      </c>
      <c r="D1857" t="s">
        <v>19615</v>
      </c>
      <c r="E1857" s="89">
        <v>1.119787243494001</v>
      </c>
      <c r="F1857" s="89">
        <v>703833</v>
      </c>
      <c r="G1857" s="89">
        <v>3</v>
      </c>
      <c r="H1857" t="s">
        <v>19630</v>
      </c>
      <c r="I1857" s="89"/>
    </row>
    <row r="1858" x14ac:dyDescent="0.3">
      <c r="A1858" t="s">
        <v>5737</v>
      </c>
      <c r="B1858" t="s">
        <v>19483</v>
      </c>
      <c r="C1858" t="s">
        <v>19620</v>
      </c>
      <c r="D1858" t="s">
        <v>19616</v>
      </c>
      <c r="E1858" s="89">
        <v>1.110396861297376</v>
      </c>
      <c r="F1858" s="89">
        <v>703833</v>
      </c>
      <c r="G1858" s="89">
        <v>3</v>
      </c>
      <c r="H1858" t="s">
        <v>19630</v>
      </c>
      <c r="I1858" s="89"/>
    </row>
    <row r="1859" x14ac:dyDescent="0.3">
      <c r="A1859" t="s">
        <v>5738</v>
      </c>
      <c r="B1859" t="s">
        <v>19483</v>
      </c>
      <c r="C1859" t="s">
        <v>19620</v>
      </c>
      <c r="D1859" t="s">
        <v>19617</v>
      </c>
      <c r="E1859" s="89">
        <v>1.1184616843660831</v>
      </c>
      <c r="F1859" s="89">
        <v>703833</v>
      </c>
      <c r="G1859" s="89">
        <v>3</v>
      </c>
      <c r="H1859" t="s">
        <v>19630</v>
      </c>
      <c r="I1859" s="89"/>
    </row>
    <row r="1860" x14ac:dyDescent="0.3">
      <c r="A1860" t="s">
        <v>5739</v>
      </c>
      <c r="B1860" t="s">
        <v>19483</v>
      </c>
      <c r="C1860" t="s">
        <v>19620</v>
      </c>
      <c r="D1860" t="s">
        <v>19618</v>
      </c>
      <c r="E1860" s="89">
        <v>1.054624121714822</v>
      </c>
      <c r="F1860" s="89">
        <v>703833</v>
      </c>
      <c r="G1860" s="89">
        <v>3</v>
      </c>
      <c r="H1860" t="s">
        <v>19630</v>
      </c>
      <c r="I1860" s="89"/>
    </row>
    <row r="1861" x14ac:dyDescent="0.3">
      <c r="A1861" t="s">
        <v>5740</v>
      </c>
      <c r="B1861" t="s">
        <v>19483</v>
      </c>
      <c r="C1861" t="s">
        <v>19620</v>
      </c>
      <c r="D1861" t="s">
        <v>19619</v>
      </c>
      <c r="E1861" s="89">
        <v>1.0362385677552099</v>
      </c>
      <c r="F1861" s="89">
        <v>703833</v>
      </c>
      <c r="G1861" s="89">
        <v>3</v>
      </c>
      <c r="H1861" t="s">
        <v>19630</v>
      </c>
      <c r="I1861" s="89"/>
    </row>
    <row r="1862" x14ac:dyDescent="0.3">
      <c r="A1862" t="s">
        <v>5741</v>
      </c>
      <c r="B1862" t="s">
        <v>19483</v>
      </c>
      <c r="C1862" t="s">
        <v>19620</v>
      </c>
      <c r="D1862" t="s">
        <v>19620</v>
      </c>
      <c r="E1862" s="89">
        <v>1</v>
      </c>
      <c r="F1862" s="89">
        <v>703833</v>
      </c>
      <c r="G1862" s="89">
        <v>3</v>
      </c>
      <c r="H1862" t="s">
        <v>19630</v>
      </c>
      <c r="I1862" s="89"/>
    </row>
    <row r="1863" x14ac:dyDescent="0.3">
      <c r="A1863" t="s">
        <v>5742</v>
      </c>
      <c r="B1863" t="s">
        <v>19483</v>
      </c>
      <c r="C1863" t="s">
        <v>19620</v>
      </c>
      <c r="D1863" t="s">
        <v>19621</v>
      </c>
      <c r="E1863" s="89">
        <v>0.61761927579066767</v>
      </c>
      <c r="F1863" s="89">
        <v>703833</v>
      </c>
      <c r="G1863" s="89">
        <v>3</v>
      </c>
      <c r="H1863" t="s">
        <v>19630</v>
      </c>
      <c r="I1863" s="89"/>
    </row>
    <row r="1864" x14ac:dyDescent="0.3">
      <c r="A1864" t="s">
        <v>5743</v>
      </c>
      <c r="B1864" t="s">
        <v>19483</v>
      </c>
      <c r="C1864" t="s">
        <v>19620</v>
      </c>
      <c r="D1864" t="s">
        <v>19622</v>
      </c>
      <c r="E1864" s="89">
        <v>1.037619416544229</v>
      </c>
      <c r="F1864" s="89">
        <v>703833</v>
      </c>
      <c r="G1864" s="89">
        <v>3</v>
      </c>
      <c r="H1864" t="s">
        <v>19630</v>
      </c>
      <c r="I1864" s="89"/>
    </row>
    <row r="1865" x14ac:dyDescent="0.3">
      <c r="A1865" t="s">
        <v>5744</v>
      </c>
      <c r="B1865" t="s">
        <v>19483</v>
      </c>
      <c r="C1865" t="s">
        <v>19620</v>
      </c>
      <c r="D1865" t="s">
        <v>19623</v>
      </c>
      <c r="E1865" s="89">
        <v>1.0868891822693301</v>
      </c>
      <c r="F1865" s="89">
        <v>703833</v>
      </c>
      <c r="G1865" s="89">
        <v>3</v>
      </c>
      <c r="H1865" t="s">
        <v>19630</v>
      </c>
      <c r="I1865" s="89"/>
    </row>
    <row r="1866" x14ac:dyDescent="0.3">
      <c r="A1866" t="s">
        <v>5745</v>
      </c>
      <c r="B1866" t="s">
        <v>19483</v>
      </c>
      <c r="C1866" t="s">
        <v>19620</v>
      </c>
      <c r="D1866" t="s">
        <v>19624</v>
      </c>
      <c r="E1866" s="89">
        <v>2.489291396796868</v>
      </c>
      <c r="F1866" s="89">
        <v>703833</v>
      </c>
      <c r="G1866" s="89">
        <v>3</v>
      </c>
      <c r="H1866" t="s">
        <v>19630</v>
      </c>
      <c r="I1866" s="89"/>
    </row>
    <row r="1867" x14ac:dyDescent="0.3">
      <c r="A1867" t="s">
        <v>5746</v>
      </c>
      <c r="B1867" t="s">
        <v>19483</v>
      </c>
      <c r="C1867" t="s">
        <v>19621</v>
      </c>
      <c r="D1867" t="s">
        <v>19614</v>
      </c>
      <c r="E1867" s="89">
        <v>2.061651639541918</v>
      </c>
      <c r="F1867" s="89">
        <v>703833</v>
      </c>
      <c r="G1867" s="89">
        <v>3</v>
      </c>
      <c r="H1867" t="s">
        <v>19630</v>
      </c>
      <c r="I1867" s="89"/>
    </row>
    <row r="1868" x14ac:dyDescent="0.3">
      <c r="A1868" t="s">
        <v>5747</v>
      </c>
      <c r="B1868" t="s">
        <v>19483</v>
      </c>
      <c r="C1868" t="s">
        <v>19621</v>
      </c>
      <c r="D1868" t="s">
        <v>19615</v>
      </c>
      <c r="E1868" s="89">
        <v>2.0829283020239941</v>
      </c>
      <c r="F1868" s="89">
        <v>703833</v>
      </c>
      <c r="G1868" s="89">
        <v>3</v>
      </c>
      <c r="H1868" t="s">
        <v>19630</v>
      </c>
      <c r="I1868" s="89"/>
    </row>
    <row r="1869" x14ac:dyDescent="0.3">
      <c r="A1869" t="s">
        <v>5748</v>
      </c>
      <c r="B1869" t="s">
        <v>19483</v>
      </c>
      <c r="C1869" t="s">
        <v>19621</v>
      </c>
      <c r="D1869" t="s">
        <v>19616</v>
      </c>
      <c r="E1869" s="89">
        <v>2.061651639541918</v>
      </c>
      <c r="F1869" s="89">
        <v>703833</v>
      </c>
      <c r="G1869" s="89">
        <v>3</v>
      </c>
      <c r="H1869" t="s">
        <v>19630</v>
      </c>
      <c r="I1869" s="89"/>
    </row>
    <row r="1870" x14ac:dyDescent="0.3">
      <c r="A1870" t="s">
        <v>5749</v>
      </c>
      <c r="B1870" t="s">
        <v>19483</v>
      </c>
      <c r="C1870" t="s">
        <v>19621</v>
      </c>
      <c r="D1870" t="s">
        <v>19617</v>
      </c>
      <c r="E1870" s="89">
        <v>2.0804969772428952</v>
      </c>
      <c r="F1870" s="89">
        <v>703833</v>
      </c>
      <c r="G1870" s="89">
        <v>3</v>
      </c>
      <c r="H1870" t="s">
        <v>19630</v>
      </c>
      <c r="I1870" s="89"/>
    </row>
    <row r="1871" x14ac:dyDescent="0.3">
      <c r="A1871" t="s">
        <v>5750</v>
      </c>
      <c r="B1871" t="s">
        <v>19483</v>
      </c>
      <c r="C1871" t="s">
        <v>19621</v>
      </c>
      <c r="D1871" t="s">
        <v>19618</v>
      </c>
      <c r="E1871" s="89">
        <v>1.976950057687241</v>
      </c>
      <c r="F1871" s="89">
        <v>703833</v>
      </c>
      <c r="G1871" s="89">
        <v>3</v>
      </c>
      <c r="H1871" t="s">
        <v>19630</v>
      </c>
      <c r="I1871" s="89"/>
    </row>
    <row r="1872" x14ac:dyDescent="0.3">
      <c r="A1872" t="s">
        <v>5751</v>
      </c>
      <c r="B1872" t="s">
        <v>19483</v>
      </c>
      <c r="C1872" t="s">
        <v>19621</v>
      </c>
      <c r="D1872" t="s">
        <v>19619</v>
      </c>
      <c r="E1872" s="89">
        <v>1.9492119479595651</v>
      </c>
      <c r="F1872" s="89">
        <v>703833</v>
      </c>
      <c r="G1872" s="89">
        <v>3</v>
      </c>
      <c r="H1872" t="s">
        <v>19630</v>
      </c>
      <c r="I1872" s="89"/>
    </row>
    <row r="1873" x14ac:dyDescent="0.3">
      <c r="A1873" t="s">
        <v>5752</v>
      </c>
      <c r="B1873" t="s">
        <v>19483</v>
      </c>
      <c r="C1873" t="s">
        <v>19621</v>
      </c>
      <c r="D1873" t="s">
        <v>19620</v>
      </c>
      <c r="E1873" s="89">
        <v>1.87948594971981</v>
      </c>
      <c r="F1873" s="89">
        <v>703833</v>
      </c>
      <c r="G1873" s="89">
        <v>3</v>
      </c>
      <c r="H1873" t="s">
        <v>19630</v>
      </c>
      <c r="I1873" s="89"/>
    </row>
    <row r="1874" x14ac:dyDescent="0.3">
      <c r="A1874" t="s">
        <v>5753</v>
      </c>
      <c r="B1874" t="s">
        <v>19483</v>
      </c>
      <c r="C1874" t="s">
        <v>19621</v>
      </c>
      <c r="D1874" t="s">
        <v>19621</v>
      </c>
      <c r="E1874" s="89">
        <v>1</v>
      </c>
      <c r="F1874" s="89">
        <v>703833</v>
      </c>
      <c r="G1874" s="89">
        <v>3</v>
      </c>
      <c r="H1874" t="s">
        <v>19630</v>
      </c>
      <c r="I1874" s="89"/>
    </row>
    <row r="1875" x14ac:dyDescent="0.3">
      <c r="A1875" t="s">
        <v>5754</v>
      </c>
      <c r="B1875" t="s">
        <v>19483</v>
      </c>
      <c r="C1875" t="s">
        <v>19621</v>
      </c>
      <c r="D1875" t="s">
        <v>19622</v>
      </c>
      <c r="E1875" s="89">
        <v>1.931784280091899</v>
      </c>
      <c r="F1875" s="89">
        <v>703833</v>
      </c>
      <c r="G1875" s="89">
        <v>3</v>
      </c>
      <c r="H1875" t="s">
        <v>19630</v>
      </c>
      <c r="I1875" s="89"/>
    </row>
    <row r="1876" x14ac:dyDescent="0.3">
      <c r="A1876" t="s">
        <v>5755</v>
      </c>
      <c r="B1876" t="s">
        <v>19483</v>
      </c>
      <c r="C1876" t="s">
        <v>19621</v>
      </c>
      <c r="D1876" t="s">
        <v>19623</v>
      </c>
      <c r="E1876" s="89">
        <v>1.9958424175252629</v>
      </c>
      <c r="F1876" s="89">
        <v>703833</v>
      </c>
      <c r="G1876" s="89">
        <v>3</v>
      </c>
      <c r="H1876" t="s">
        <v>19630</v>
      </c>
      <c r="I1876" s="89"/>
    </row>
    <row r="1877" x14ac:dyDescent="0.3">
      <c r="A1877" t="s">
        <v>5756</v>
      </c>
      <c r="B1877" t="s">
        <v>19483</v>
      </c>
      <c r="C1877" t="s">
        <v>19621</v>
      </c>
      <c r="D1877" t="s">
        <v>19624</v>
      </c>
      <c r="E1877" s="89">
        <v>4.6027075545368117</v>
      </c>
      <c r="F1877" s="89">
        <v>703833</v>
      </c>
      <c r="G1877" s="89">
        <v>3</v>
      </c>
      <c r="H1877" t="s">
        <v>19630</v>
      </c>
      <c r="I1877" s="89"/>
    </row>
    <row r="1878" x14ac:dyDescent="0.3">
      <c r="A1878" t="s">
        <v>5757</v>
      </c>
      <c r="B1878" t="s">
        <v>19483</v>
      </c>
      <c r="C1878" t="s">
        <v>19622</v>
      </c>
      <c r="D1878" t="s">
        <v>19614</v>
      </c>
      <c r="E1878" s="89">
        <v>1.077160264956817</v>
      </c>
      <c r="F1878" s="89">
        <v>703833</v>
      </c>
      <c r="G1878" s="89">
        <v>3</v>
      </c>
      <c r="H1878" t="s">
        <v>19630</v>
      </c>
      <c r="I1878" s="89"/>
    </row>
    <row r="1879" x14ac:dyDescent="0.3">
      <c r="A1879" t="s">
        <v>5758</v>
      </c>
      <c r="B1879" t="s">
        <v>19483</v>
      </c>
      <c r="C1879" t="s">
        <v>19622</v>
      </c>
      <c r="D1879" t="s">
        <v>19615</v>
      </c>
      <c r="E1879" s="89">
        <v>1.0865589379919121</v>
      </c>
      <c r="F1879" s="89">
        <v>703833</v>
      </c>
      <c r="G1879" s="89">
        <v>3</v>
      </c>
      <c r="H1879" t="s">
        <v>19630</v>
      </c>
      <c r="I1879" s="89"/>
    </row>
    <row r="1880" x14ac:dyDescent="0.3">
      <c r="A1880" t="s">
        <v>5759</v>
      </c>
      <c r="B1880" t="s">
        <v>19483</v>
      </c>
      <c r="C1880" t="s">
        <v>19622</v>
      </c>
      <c r="D1880" t="s">
        <v>19616</v>
      </c>
      <c r="E1880" s="89">
        <v>1.077160264956817</v>
      </c>
      <c r="F1880" s="89">
        <v>703833</v>
      </c>
      <c r="G1880" s="89">
        <v>3</v>
      </c>
      <c r="H1880" t="s">
        <v>19630</v>
      </c>
      <c r="I1880" s="89"/>
    </row>
    <row r="1881" x14ac:dyDescent="0.3">
      <c r="A1881" t="s">
        <v>5760</v>
      </c>
      <c r="B1881" t="s">
        <v>19483</v>
      </c>
      <c r="C1881" t="s">
        <v>19622</v>
      </c>
      <c r="D1881" t="s">
        <v>19617</v>
      </c>
      <c r="E1881" s="89">
        <v>1.085118372442055</v>
      </c>
      <c r="F1881" s="89">
        <v>703833</v>
      </c>
      <c r="G1881" s="89">
        <v>3</v>
      </c>
      <c r="H1881" t="s">
        <v>19630</v>
      </c>
      <c r="I1881" s="89"/>
    </row>
    <row r="1882" x14ac:dyDescent="0.3">
      <c r="A1882" t="s">
        <v>5761</v>
      </c>
      <c r="B1882" t="s">
        <v>19483</v>
      </c>
      <c r="C1882" t="s">
        <v>19622</v>
      </c>
      <c r="D1882" t="s">
        <v>19618</v>
      </c>
      <c r="E1882" s="89">
        <v>1.024345137825172</v>
      </c>
      <c r="F1882" s="89">
        <v>703833</v>
      </c>
      <c r="G1882" s="89">
        <v>3</v>
      </c>
      <c r="H1882" t="s">
        <v>19630</v>
      </c>
      <c r="I1882" s="89"/>
    </row>
    <row r="1883" x14ac:dyDescent="0.3">
      <c r="A1883" t="s">
        <v>5762</v>
      </c>
      <c r="B1883" t="s">
        <v>19483</v>
      </c>
      <c r="C1883" t="s">
        <v>19622</v>
      </c>
      <c r="D1883" t="s">
        <v>19619</v>
      </c>
      <c r="E1883" s="89">
        <v>1.007415202112641</v>
      </c>
      <c r="F1883" s="89">
        <v>703833</v>
      </c>
      <c r="G1883" s="89">
        <v>3</v>
      </c>
      <c r="H1883" t="s">
        <v>19630</v>
      </c>
      <c r="I1883" s="89"/>
    </row>
    <row r="1884" x14ac:dyDescent="0.3">
      <c r="A1884" t="s">
        <v>5763</v>
      </c>
      <c r="B1884" t="s">
        <v>19483</v>
      </c>
      <c r="C1884" t="s">
        <v>19622</v>
      </c>
      <c r="D1884" t="s">
        <v>19620</v>
      </c>
      <c r="E1884" s="89">
        <v>0.97207568263363175</v>
      </c>
      <c r="F1884" s="89">
        <v>703833</v>
      </c>
      <c r="G1884" s="89">
        <v>3</v>
      </c>
      <c r="H1884" t="s">
        <v>19630</v>
      </c>
      <c r="I1884" s="89"/>
    </row>
    <row r="1885" x14ac:dyDescent="0.3">
      <c r="A1885" t="s">
        <v>5764</v>
      </c>
      <c r="B1885" t="s">
        <v>19483</v>
      </c>
      <c r="C1885" t="s">
        <v>19622</v>
      </c>
      <c r="D1885" t="s">
        <v>19621</v>
      </c>
      <c r="E1885" s="89">
        <v>0.59598705416152564</v>
      </c>
      <c r="F1885" s="89">
        <v>703833</v>
      </c>
      <c r="G1885" s="89">
        <v>3</v>
      </c>
      <c r="H1885" t="s">
        <v>19630</v>
      </c>
      <c r="I1885" s="89"/>
    </row>
    <row r="1886" x14ac:dyDescent="0.3">
      <c r="A1886" t="s">
        <v>5765</v>
      </c>
      <c r="B1886" t="s">
        <v>19483</v>
      </c>
      <c r="C1886" t="s">
        <v>19622</v>
      </c>
      <c r="D1886" t="s">
        <v>19622</v>
      </c>
      <c r="E1886" s="89">
        <v>1</v>
      </c>
      <c r="F1886" s="89">
        <v>703833</v>
      </c>
      <c r="G1886" s="89">
        <v>3</v>
      </c>
      <c r="H1886" t="s">
        <v>19630</v>
      </c>
      <c r="I1886" s="89"/>
    </row>
    <row r="1887" x14ac:dyDescent="0.3">
      <c r="A1887" t="s">
        <v>5766</v>
      </c>
      <c r="B1887" t="s">
        <v>19483</v>
      </c>
      <c r="C1887" t="s">
        <v>19622</v>
      </c>
      <c r="D1887" t="s">
        <v>19623</v>
      </c>
      <c r="E1887" s="89">
        <v>1.051136500579311</v>
      </c>
      <c r="F1887" s="89">
        <v>703833</v>
      </c>
      <c r="G1887" s="89">
        <v>3</v>
      </c>
      <c r="H1887" t="s">
        <v>19630</v>
      </c>
      <c r="I1887" s="89"/>
    </row>
    <row r="1888" x14ac:dyDescent="0.3">
      <c r="A1888" t="s">
        <v>5767</v>
      </c>
      <c r="B1888" t="s">
        <v>19483</v>
      </c>
      <c r="C1888" t="s">
        <v>19622</v>
      </c>
      <c r="D1888" t="s">
        <v>19624</v>
      </c>
      <c r="E1888" s="89">
        <v>2.412980637564166</v>
      </c>
      <c r="F1888" s="89">
        <v>703833</v>
      </c>
      <c r="G1888" s="89">
        <v>3</v>
      </c>
      <c r="H1888" t="s">
        <v>19630</v>
      </c>
      <c r="I1888" s="89"/>
    </row>
    <row r="1889" x14ac:dyDescent="0.3">
      <c r="A1889" t="s">
        <v>5526</v>
      </c>
      <c r="B1889" t="s">
        <v>19483</v>
      </c>
      <c r="C1889" t="s">
        <v>19510</v>
      </c>
      <c r="D1889" t="s">
        <v>19614</v>
      </c>
      <c r="E1889" s="89">
        <v>3.1111206418281811E-2</v>
      </c>
      <c r="F1889" s="89">
        <v>703833</v>
      </c>
      <c r="G1889" s="89">
        <v>3</v>
      </c>
      <c r="H1889" t="s">
        <v>19630</v>
      </c>
      <c r="I1889" s="89"/>
    </row>
    <row r="1890" x14ac:dyDescent="0.3">
      <c r="A1890" t="s">
        <v>5527</v>
      </c>
      <c r="B1890" t="s">
        <v>19483</v>
      </c>
      <c r="C1890" t="s">
        <v>19510</v>
      </c>
      <c r="D1890" t="s">
        <v>19615</v>
      </c>
      <c r="E1890" s="89">
        <v>3.141557792831292E-2</v>
      </c>
      <c r="F1890" s="89">
        <v>703833</v>
      </c>
      <c r="G1890" s="89">
        <v>3</v>
      </c>
      <c r="H1890" t="s">
        <v>19630</v>
      </c>
      <c r="I1890" s="89"/>
    </row>
    <row r="1891" x14ac:dyDescent="0.3">
      <c r="A1891" t="s">
        <v>5528</v>
      </c>
      <c r="B1891" t="s">
        <v>19483</v>
      </c>
      <c r="C1891" t="s">
        <v>19510</v>
      </c>
      <c r="D1891" t="s">
        <v>19616</v>
      </c>
      <c r="E1891" s="89">
        <v>3.1111206418281811E-2</v>
      </c>
      <c r="F1891" s="89">
        <v>703833</v>
      </c>
      <c r="G1891" s="89">
        <v>3</v>
      </c>
      <c r="H1891" t="s">
        <v>19630</v>
      </c>
      <c r="I1891" s="89"/>
    </row>
    <row r="1892" x14ac:dyDescent="0.3">
      <c r="A1892" t="s">
        <v>5529</v>
      </c>
      <c r="B1892" t="s">
        <v>19483</v>
      </c>
      <c r="C1892" t="s">
        <v>19510</v>
      </c>
      <c r="D1892" t="s">
        <v>19617</v>
      </c>
      <c r="E1892" s="89">
        <v>3.137930988821621E-2</v>
      </c>
      <c r="F1892" s="89">
        <v>703833</v>
      </c>
      <c r="G1892" s="89">
        <v>3</v>
      </c>
      <c r="H1892" t="s">
        <v>19630</v>
      </c>
      <c r="I1892" s="89"/>
    </row>
    <row r="1893" x14ac:dyDescent="0.3">
      <c r="A1893" t="s">
        <v>5530</v>
      </c>
      <c r="B1893" t="s">
        <v>19483</v>
      </c>
      <c r="C1893" t="s">
        <v>19510</v>
      </c>
      <c r="D1893" t="s">
        <v>19618</v>
      </c>
      <c r="E1893" s="89">
        <v>2.9669126778064069E-2</v>
      </c>
      <c r="F1893" s="89">
        <v>703833</v>
      </c>
      <c r="G1893" s="89">
        <v>3</v>
      </c>
      <c r="H1893" t="s">
        <v>19630</v>
      </c>
      <c r="I1893" s="89"/>
    </row>
    <row r="1894" x14ac:dyDescent="0.3">
      <c r="A1894" t="s">
        <v>5531</v>
      </c>
      <c r="B1894" t="s">
        <v>19483</v>
      </c>
      <c r="C1894" t="s">
        <v>19510</v>
      </c>
      <c r="D1894" t="s">
        <v>19619</v>
      </c>
      <c r="E1894" s="89">
        <v>2.9567304714754359E-2</v>
      </c>
      <c r="F1894" s="89">
        <v>703833</v>
      </c>
      <c r="G1894" s="89">
        <v>3</v>
      </c>
      <c r="H1894" t="s">
        <v>19630</v>
      </c>
      <c r="I1894" s="89"/>
    </row>
    <row r="1895" x14ac:dyDescent="0.3">
      <c r="A1895" t="s">
        <v>5532</v>
      </c>
      <c r="B1895" t="s">
        <v>19483</v>
      </c>
      <c r="C1895" t="s">
        <v>19510</v>
      </c>
      <c r="D1895" t="s">
        <v>19620</v>
      </c>
      <c r="E1895" s="89">
        <v>2.8206335629487621E-2</v>
      </c>
      <c r="F1895" s="89">
        <v>703833</v>
      </c>
      <c r="G1895" s="89">
        <v>3</v>
      </c>
      <c r="H1895" t="s">
        <v>19630</v>
      </c>
      <c r="I1895" s="89"/>
    </row>
    <row r="1896" x14ac:dyDescent="0.3">
      <c r="A1896" t="s">
        <v>5533</v>
      </c>
      <c r="B1896" t="s">
        <v>19483</v>
      </c>
      <c r="C1896" t="s">
        <v>19510</v>
      </c>
      <c r="D1896" t="s">
        <v>19621</v>
      </c>
      <c r="E1896" s="89">
        <v>1.7187930805735371E-2</v>
      </c>
      <c r="F1896" s="89">
        <v>703833</v>
      </c>
      <c r="G1896" s="89">
        <v>3</v>
      </c>
      <c r="H1896" t="s">
        <v>19630</v>
      </c>
      <c r="I1896" s="89"/>
    </row>
    <row r="1897" x14ac:dyDescent="0.3">
      <c r="A1897" t="s">
        <v>5534</v>
      </c>
      <c r="B1897" t="s">
        <v>19483</v>
      </c>
      <c r="C1897" t="s">
        <v>19510</v>
      </c>
      <c r="D1897" t="s">
        <v>19622</v>
      </c>
      <c r="E1897" s="89">
        <v>2.9168664122458769E-2</v>
      </c>
      <c r="F1897" s="89">
        <v>703833</v>
      </c>
      <c r="G1897" s="89">
        <v>3</v>
      </c>
      <c r="H1897" t="s">
        <v>19630</v>
      </c>
      <c r="I1897" s="89"/>
    </row>
    <row r="1898" x14ac:dyDescent="0.3">
      <c r="A1898" t="s">
        <v>5535</v>
      </c>
      <c r="B1898" t="s">
        <v>19483</v>
      </c>
      <c r="C1898" t="s">
        <v>19510</v>
      </c>
      <c r="D1898" t="s">
        <v>19623</v>
      </c>
      <c r="E1898" s="89">
        <v>3.0564534899556638E-2</v>
      </c>
      <c r="F1898" s="89">
        <v>703833</v>
      </c>
      <c r="G1898" s="89">
        <v>3</v>
      </c>
      <c r="H1898" t="s">
        <v>19630</v>
      </c>
      <c r="I1898" s="89"/>
    </row>
    <row r="1899" x14ac:dyDescent="0.3">
      <c r="A1899" t="s">
        <v>5536</v>
      </c>
      <c r="B1899" t="s">
        <v>19483</v>
      </c>
      <c r="C1899" t="s">
        <v>19510</v>
      </c>
      <c r="D1899" t="s">
        <v>19624</v>
      </c>
      <c r="E1899" s="89">
        <v>7.0106221367163948E-2</v>
      </c>
      <c r="F1899" s="89">
        <v>703833</v>
      </c>
      <c r="G1899" s="89">
        <v>3</v>
      </c>
      <c r="H1899" t="s">
        <v>19630</v>
      </c>
      <c r="I1899" s="89"/>
    </row>
    <row r="1900" x14ac:dyDescent="0.3">
      <c r="A1900" t="s">
        <v>5647</v>
      </c>
      <c r="B1900" t="s">
        <v>19483</v>
      </c>
      <c r="C1900" t="s">
        <v>19521</v>
      </c>
      <c r="D1900" t="s">
        <v>19614</v>
      </c>
      <c r="E1900" s="89">
        <v>6.963627433022172E-3</v>
      </c>
      <c r="F1900" s="89">
        <v>703833</v>
      </c>
      <c r="G1900" s="89">
        <v>3</v>
      </c>
      <c r="H1900" t="s">
        <v>19630</v>
      </c>
      <c r="I1900" s="89"/>
    </row>
    <row r="1901" x14ac:dyDescent="0.3">
      <c r="A1901" t="s">
        <v>5648</v>
      </c>
      <c r="B1901" t="s">
        <v>19483</v>
      </c>
      <c r="C1901" t="s">
        <v>19521</v>
      </c>
      <c r="D1901" t="s">
        <v>19615</v>
      </c>
      <c r="E1901" s="89">
        <v>7.0516566887703358E-3</v>
      </c>
      <c r="F1901" s="89">
        <v>703833</v>
      </c>
      <c r="G1901" s="89">
        <v>3</v>
      </c>
      <c r="H1901" t="s">
        <v>19630</v>
      </c>
      <c r="I1901" s="89"/>
    </row>
    <row r="1902" x14ac:dyDescent="0.3">
      <c r="A1902" t="s">
        <v>5649</v>
      </c>
      <c r="B1902" t="s">
        <v>19483</v>
      </c>
      <c r="C1902" t="s">
        <v>19521</v>
      </c>
      <c r="D1902" t="s">
        <v>19616</v>
      </c>
      <c r="E1902" s="89">
        <v>6.963627433022172E-3</v>
      </c>
      <c r="F1902" s="89">
        <v>703833</v>
      </c>
      <c r="G1902" s="89">
        <v>3</v>
      </c>
      <c r="H1902" t="s">
        <v>19630</v>
      </c>
      <c r="I1902" s="89"/>
    </row>
    <row r="1903" x14ac:dyDescent="0.3">
      <c r="A1903" t="s">
        <v>5650</v>
      </c>
      <c r="B1903" t="s">
        <v>19483</v>
      </c>
      <c r="C1903" t="s">
        <v>19521</v>
      </c>
      <c r="D1903" t="s">
        <v>19617</v>
      </c>
      <c r="E1903" s="89">
        <v>7.0429196165739004E-3</v>
      </c>
      <c r="F1903" s="89">
        <v>703833</v>
      </c>
      <c r="G1903" s="89">
        <v>3</v>
      </c>
      <c r="H1903" t="s">
        <v>19630</v>
      </c>
      <c r="I1903" s="89"/>
    </row>
    <row r="1904" x14ac:dyDescent="0.3">
      <c r="A1904" t="s">
        <v>5651</v>
      </c>
      <c r="B1904" t="s">
        <v>19483</v>
      </c>
      <c r="C1904" t="s">
        <v>19521</v>
      </c>
      <c r="D1904" t="s">
        <v>19618</v>
      </c>
      <c r="E1904" s="89">
        <v>6.6492583120688446E-3</v>
      </c>
      <c r="F1904" s="89">
        <v>703833</v>
      </c>
      <c r="G1904" s="89">
        <v>3</v>
      </c>
      <c r="H1904" t="s">
        <v>19630</v>
      </c>
      <c r="I1904" s="89"/>
    </row>
    <row r="1905" x14ac:dyDescent="0.3">
      <c r="A1905" t="s">
        <v>5652</v>
      </c>
      <c r="B1905" t="s">
        <v>19483</v>
      </c>
      <c r="C1905" t="s">
        <v>19521</v>
      </c>
      <c r="D1905" t="s">
        <v>19619</v>
      </c>
      <c r="E1905" s="89">
        <v>6.6712630404559842E-3</v>
      </c>
      <c r="F1905" s="89">
        <v>703833</v>
      </c>
      <c r="G1905" s="89">
        <v>3</v>
      </c>
      <c r="H1905" t="s">
        <v>19630</v>
      </c>
      <c r="I1905" s="89"/>
    </row>
    <row r="1906" x14ac:dyDescent="0.3">
      <c r="A1906" t="s">
        <v>5653</v>
      </c>
      <c r="B1906" t="s">
        <v>19483</v>
      </c>
      <c r="C1906" t="s">
        <v>19521</v>
      </c>
      <c r="D1906" t="s">
        <v>19620</v>
      </c>
      <c r="E1906" s="89">
        <v>6.334959130381148E-3</v>
      </c>
      <c r="F1906" s="89">
        <v>703833</v>
      </c>
      <c r="G1906" s="89">
        <v>3</v>
      </c>
      <c r="H1906" t="s">
        <v>19630</v>
      </c>
      <c r="I1906" s="89"/>
    </row>
    <row r="1907" x14ac:dyDescent="0.3">
      <c r="A1907" t="s">
        <v>5654</v>
      </c>
      <c r="B1907" t="s">
        <v>19483</v>
      </c>
      <c r="C1907" t="s">
        <v>19521</v>
      </c>
      <c r="D1907" t="s">
        <v>19621</v>
      </c>
      <c r="E1907" s="89">
        <v>3.610257358798614E-3</v>
      </c>
      <c r="F1907" s="89">
        <v>703833</v>
      </c>
      <c r="G1907" s="89">
        <v>3</v>
      </c>
      <c r="H1907" t="s">
        <v>19630</v>
      </c>
      <c r="I1907" s="89"/>
    </row>
    <row r="1908" x14ac:dyDescent="0.3">
      <c r="A1908" t="s">
        <v>5655</v>
      </c>
      <c r="B1908" t="s">
        <v>19483</v>
      </c>
      <c r="C1908" t="s">
        <v>19521</v>
      </c>
      <c r="D1908" t="s">
        <v>19622</v>
      </c>
      <c r="E1908" s="89">
        <v>6.5222793420720033E-3</v>
      </c>
      <c r="F1908" s="89">
        <v>703833</v>
      </c>
      <c r="G1908" s="89">
        <v>3</v>
      </c>
      <c r="H1908" t="s">
        <v>19630</v>
      </c>
      <c r="I1908" s="89"/>
    </row>
    <row r="1909" x14ac:dyDescent="0.3">
      <c r="A1909" t="s">
        <v>5656</v>
      </c>
      <c r="B1909" t="s">
        <v>19483</v>
      </c>
      <c r="C1909" t="s">
        <v>19521</v>
      </c>
      <c r="D1909" t="s">
        <v>19623</v>
      </c>
      <c r="E1909" s="89">
        <v>6.7721626887872659E-3</v>
      </c>
      <c r="F1909" s="89">
        <v>703833</v>
      </c>
      <c r="G1909" s="89">
        <v>3</v>
      </c>
      <c r="H1909" t="s">
        <v>19630</v>
      </c>
      <c r="I1909" s="89"/>
    </row>
    <row r="1910" x14ac:dyDescent="0.3">
      <c r="A1910" t="s">
        <v>5657</v>
      </c>
      <c r="B1910" t="s">
        <v>19483</v>
      </c>
      <c r="C1910" t="s">
        <v>19521</v>
      </c>
      <c r="D1910" t="s">
        <v>19624</v>
      </c>
      <c r="E1910" s="89">
        <v>1.563584052985777E-2</v>
      </c>
      <c r="F1910" s="89">
        <v>703833</v>
      </c>
      <c r="G1910" s="89">
        <v>3</v>
      </c>
      <c r="H1910" t="s">
        <v>19630</v>
      </c>
      <c r="I1910" s="89"/>
    </row>
    <row r="1911" x14ac:dyDescent="0.3">
      <c r="A1911" t="s">
        <v>5768</v>
      </c>
      <c r="B1911" t="s">
        <v>19483</v>
      </c>
      <c r="C1911" t="s">
        <v>19523</v>
      </c>
      <c r="D1911" t="s">
        <v>19614</v>
      </c>
      <c r="E1911" s="89">
        <v>7.3809444762816274E-3</v>
      </c>
      <c r="F1911" s="89">
        <v>703833</v>
      </c>
      <c r="G1911" s="89">
        <v>3</v>
      </c>
      <c r="H1911" t="s">
        <v>19630</v>
      </c>
      <c r="I1911" s="89"/>
    </row>
    <row r="1912" x14ac:dyDescent="0.3">
      <c r="A1912" t="s">
        <v>5769</v>
      </c>
      <c r="B1912" t="s">
        <v>19483</v>
      </c>
      <c r="C1912" t="s">
        <v>19523</v>
      </c>
      <c r="D1912" t="s">
        <v>19615</v>
      </c>
      <c r="E1912" s="89">
        <v>8.0251481042437432E-3</v>
      </c>
      <c r="F1912" s="89">
        <v>703833</v>
      </c>
      <c r="G1912" s="89">
        <v>3</v>
      </c>
      <c r="H1912" t="s">
        <v>19630</v>
      </c>
      <c r="I1912" s="89"/>
    </row>
    <row r="1913" x14ac:dyDescent="0.3">
      <c r="A1913" t="s">
        <v>5770</v>
      </c>
      <c r="B1913" t="s">
        <v>19483</v>
      </c>
      <c r="C1913" t="s">
        <v>19523</v>
      </c>
      <c r="D1913" t="s">
        <v>19616</v>
      </c>
      <c r="E1913" s="89">
        <v>7.3809444762816274E-3</v>
      </c>
      <c r="F1913" s="89">
        <v>703833</v>
      </c>
      <c r="G1913" s="89">
        <v>3</v>
      </c>
      <c r="H1913" t="s">
        <v>19630</v>
      </c>
      <c r="I1913" s="89"/>
    </row>
    <row r="1914" x14ac:dyDescent="0.3">
      <c r="A1914" t="s">
        <v>5771</v>
      </c>
      <c r="B1914" t="s">
        <v>19483</v>
      </c>
      <c r="C1914" t="s">
        <v>19523</v>
      </c>
      <c r="D1914" t="s">
        <v>19617</v>
      </c>
      <c r="E1914" s="89">
        <v>8.0251481042437432E-3</v>
      </c>
      <c r="F1914" s="89">
        <v>703833</v>
      </c>
      <c r="G1914" s="89">
        <v>3</v>
      </c>
      <c r="H1914" t="s">
        <v>19630</v>
      </c>
      <c r="I1914" s="89"/>
    </row>
    <row r="1915" x14ac:dyDescent="0.3">
      <c r="A1915" t="s">
        <v>5772</v>
      </c>
      <c r="B1915" t="s">
        <v>19483</v>
      </c>
      <c r="C1915" t="s">
        <v>19523</v>
      </c>
      <c r="D1915" t="s">
        <v>19618</v>
      </c>
      <c r="E1915" s="89">
        <v>7.7192414274941867E-3</v>
      </c>
      <c r="F1915" s="89">
        <v>703833</v>
      </c>
      <c r="G1915" s="89">
        <v>3</v>
      </c>
      <c r="H1915" t="s">
        <v>19630</v>
      </c>
      <c r="I1915" s="89"/>
    </row>
    <row r="1916" x14ac:dyDescent="0.3">
      <c r="A1916" t="s">
        <v>5773</v>
      </c>
      <c r="B1916" t="s">
        <v>19483</v>
      </c>
      <c r="C1916" t="s">
        <v>19523</v>
      </c>
      <c r="D1916" t="s">
        <v>19619</v>
      </c>
      <c r="E1916" s="89">
        <v>7.6961373547694834E-3</v>
      </c>
      <c r="F1916" s="89">
        <v>703833</v>
      </c>
      <c r="G1916" s="89">
        <v>3</v>
      </c>
      <c r="H1916" t="s">
        <v>19630</v>
      </c>
      <c r="I1916" s="89"/>
    </row>
    <row r="1917" x14ac:dyDescent="0.3">
      <c r="A1917" t="s">
        <v>5774</v>
      </c>
      <c r="B1917" t="s">
        <v>19483</v>
      </c>
      <c r="C1917" t="s">
        <v>19523</v>
      </c>
      <c r="D1917" t="s">
        <v>19620</v>
      </c>
      <c r="E1917" s="89">
        <v>7.3589673480874539E-3</v>
      </c>
      <c r="F1917" s="89">
        <v>703833</v>
      </c>
      <c r="G1917" s="89">
        <v>3</v>
      </c>
      <c r="H1917" t="s">
        <v>19630</v>
      </c>
      <c r="I1917" s="89"/>
    </row>
    <row r="1918" x14ac:dyDescent="0.3">
      <c r="A1918" t="s">
        <v>5775</v>
      </c>
      <c r="B1918" t="s">
        <v>19483</v>
      </c>
      <c r="C1918" t="s">
        <v>19523</v>
      </c>
      <c r="D1918" t="s">
        <v>19621</v>
      </c>
      <c r="E1918" s="89">
        <v>3.3787560244323881E-3</v>
      </c>
      <c r="F1918" s="89">
        <v>703833</v>
      </c>
      <c r="G1918" s="89">
        <v>3</v>
      </c>
      <c r="H1918" t="s">
        <v>19630</v>
      </c>
      <c r="I1918" s="89"/>
    </row>
    <row r="1919" x14ac:dyDescent="0.3">
      <c r="A1919" t="s">
        <v>5776</v>
      </c>
      <c r="B1919" t="s">
        <v>19483</v>
      </c>
      <c r="C1919" t="s">
        <v>19523</v>
      </c>
      <c r="D1919" t="s">
        <v>19622</v>
      </c>
      <c r="E1919" s="89">
        <v>7.5634596815586288E-3</v>
      </c>
      <c r="F1919" s="89">
        <v>703833</v>
      </c>
      <c r="G1919" s="89">
        <v>3</v>
      </c>
      <c r="H1919" t="s">
        <v>19630</v>
      </c>
      <c r="I1919" s="89"/>
    </row>
    <row r="1920" x14ac:dyDescent="0.3">
      <c r="A1920" t="s">
        <v>5777</v>
      </c>
      <c r="B1920" t="s">
        <v>19483</v>
      </c>
      <c r="C1920" t="s">
        <v>19523</v>
      </c>
      <c r="D1920" t="s">
        <v>19623</v>
      </c>
      <c r="E1920" s="89">
        <v>7.0370468798711247E-3</v>
      </c>
      <c r="F1920" s="89">
        <v>703833</v>
      </c>
      <c r="G1920" s="89">
        <v>3</v>
      </c>
      <c r="H1920" t="s">
        <v>19630</v>
      </c>
      <c r="I1920" s="89"/>
    </row>
    <row r="1921" x14ac:dyDescent="0.3">
      <c r="A1921" t="s">
        <v>5778</v>
      </c>
      <c r="B1921" t="s">
        <v>19483</v>
      </c>
      <c r="C1921" t="s">
        <v>19523</v>
      </c>
      <c r="D1921" t="s">
        <v>19624</v>
      </c>
      <c r="E1921" s="89">
        <v>1.6857568657196689E-2</v>
      </c>
      <c r="F1921" s="89">
        <v>703833</v>
      </c>
      <c r="G1921" s="89">
        <v>3</v>
      </c>
      <c r="H1921" t="s">
        <v>19630</v>
      </c>
      <c r="I1921" s="89"/>
    </row>
    <row r="1922" x14ac:dyDescent="0.3">
      <c r="A1922" t="s">
        <v>5295</v>
      </c>
      <c r="B1922" t="s">
        <v>19483</v>
      </c>
      <c r="C1922" t="s">
        <v>19489</v>
      </c>
      <c r="D1922" t="s">
        <v>19614</v>
      </c>
      <c r="E1922" s="89">
        <v>1.1971679187023189E-3</v>
      </c>
      <c r="F1922" s="89">
        <v>703833</v>
      </c>
      <c r="G1922" s="89">
        <v>3</v>
      </c>
      <c r="H1922" t="s">
        <v>19630</v>
      </c>
      <c r="I1922" s="89"/>
    </row>
    <row r="1923" x14ac:dyDescent="0.3">
      <c r="A1923" t="s">
        <v>5296</v>
      </c>
      <c r="B1923" t="s">
        <v>19483</v>
      </c>
      <c r="C1923" t="s">
        <v>19489</v>
      </c>
      <c r="D1923" t="s">
        <v>19615</v>
      </c>
      <c r="E1923" s="89">
        <v>1.2337937791276339E-3</v>
      </c>
      <c r="F1923" s="89">
        <v>703833</v>
      </c>
      <c r="G1923" s="89">
        <v>3</v>
      </c>
      <c r="H1923" t="s">
        <v>19630</v>
      </c>
      <c r="I1923" s="89"/>
    </row>
    <row r="1924" x14ac:dyDescent="0.3">
      <c r="A1924" t="s">
        <v>5297</v>
      </c>
      <c r="B1924" t="s">
        <v>19483</v>
      </c>
      <c r="C1924" t="s">
        <v>19489</v>
      </c>
      <c r="D1924" t="s">
        <v>19616</v>
      </c>
      <c r="E1924" s="89">
        <v>1.1971679187023189E-3</v>
      </c>
      <c r="F1924" s="89">
        <v>703833</v>
      </c>
      <c r="G1924" s="89">
        <v>3</v>
      </c>
      <c r="H1924" t="s">
        <v>19630</v>
      </c>
      <c r="I1924" s="89"/>
    </row>
    <row r="1925" x14ac:dyDescent="0.3">
      <c r="A1925" t="s">
        <v>5298</v>
      </c>
      <c r="B1925" t="s">
        <v>19483</v>
      </c>
      <c r="C1925" t="s">
        <v>19489</v>
      </c>
      <c r="D1925" t="s">
        <v>19617</v>
      </c>
      <c r="E1925" s="89">
        <v>1.1971679187023189E-3</v>
      </c>
      <c r="F1925" s="89">
        <v>703833</v>
      </c>
      <c r="G1925" s="89">
        <v>3</v>
      </c>
      <c r="H1925" t="s">
        <v>19630</v>
      </c>
      <c r="I1925" s="89"/>
    </row>
    <row r="1926" x14ac:dyDescent="0.3">
      <c r="A1926" t="s">
        <v>5299</v>
      </c>
      <c r="B1926" t="s">
        <v>19483</v>
      </c>
      <c r="C1926" t="s">
        <v>19489</v>
      </c>
      <c r="D1926" t="s">
        <v>19618</v>
      </c>
      <c r="E1926" s="89">
        <v>1.1770712889760521E-3</v>
      </c>
      <c r="F1926" s="89">
        <v>703833</v>
      </c>
      <c r="G1926" s="89">
        <v>3</v>
      </c>
      <c r="H1926" t="s">
        <v>19630</v>
      </c>
      <c r="I1926" s="89"/>
    </row>
    <row r="1927" x14ac:dyDescent="0.3">
      <c r="A1927" t="s">
        <v>5300</v>
      </c>
      <c r="B1927" t="s">
        <v>19483</v>
      </c>
      <c r="C1927" t="s">
        <v>19489</v>
      </c>
      <c r="D1927" t="s">
        <v>19619</v>
      </c>
      <c r="E1927" s="89">
        <v>1.1571938336462609E-3</v>
      </c>
      <c r="F1927" s="89">
        <v>703833</v>
      </c>
      <c r="G1927" s="89">
        <v>3</v>
      </c>
      <c r="H1927" t="s">
        <v>19630</v>
      </c>
      <c r="I1927" s="89"/>
    </row>
    <row r="1928" x14ac:dyDescent="0.3">
      <c r="A1928" t="s">
        <v>5301</v>
      </c>
      <c r="B1928" t="s">
        <v>19483</v>
      </c>
      <c r="C1928" t="s">
        <v>19489</v>
      </c>
      <c r="D1928" t="s">
        <v>19620</v>
      </c>
      <c r="E1928" s="89">
        <v>1.1172519256092809E-3</v>
      </c>
      <c r="F1928" s="89">
        <v>703833</v>
      </c>
      <c r="G1928" s="89">
        <v>3</v>
      </c>
      <c r="H1928" t="s">
        <v>19630</v>
      </c>
      <c r="I1928" s="89"/>
    </row>
    <row r="1929" x14ac:dyDescent="0.3">
      <c r="A1929" t="s">
        <v>5302</v>
      </c>
      <c r="B1929" t="s">
        <v>19483</v>
      </c>
      <c r="C1929" t="s">
        <v>19489</v>
      </c>
      <c r="D1929" t="s">
        <v>19621</v>
      </c>
      <c r="E1929" s="89">
        <v>6.3764408810682764E-4</v>
      </c>
      <c r="F1929" s="89">
        <v>703833</v>
      </c>
      <c r="G1929" s="89">
        <v>3</v>
      </c>
      <c r="H1929" t="s">
        <v>19630</v>
      </c>
      <c r="I1929" s="89"/>
    </row>
    <row r="1930" x14ac:dyDescent="0.3">
      <c r="A1930" t="s">
        <v>5303</v>
      </c>
      <c r="B1930" t="s">
        <v>19483</v>
      </c>
      <c r="C1930" t="s">
        <v>19489</v>
      </c>
      <c r="D1930" t="s">
        <v>19622</v>
      </c>
      <c r="E1930" s="89">
        <v>1.0586686024180311E-3</v>
      </c>
      <c r="F1930" s="89">
        <v>703833</v>
      </c>
      <c r="G1930" s="89">
        <v>3</v>
      </c>
      <c r="H1930" t="s">
        <v>19630</v>
      </c>
      <c r="I1930" s="89"/>
    </row>
    <row r="1931" x14ac:dyDescent="0.3">
      <c r="A1931" t="s">
        <v>5304</v>
      </c>
      <c r="B1931" t="s">
        <v>19483</v>
      </c>
      <c r="C1931" t="s">
        <v>19489</v>
      </c>
      <c r="D1931" t="s">
        <v>19623</v>
      </c>
      <c r="E1931" s="89">
        <v>1.094410740310201E-3</v>
      </c>
      <c r="F1931" s="89">
        <v>703833</v>
      </c>
      <c r="G1931" s="89">
        <v>3</v>
      </c>
      <c r="H1931" t="s">
        <v>19630</v>
      </c>
      <c r="I1931" s="89"/>
    </row>
    <row r="1932" x14ac:dyDescent="0.3">
      <c r="A1932" t="s">
        <v>5305</v>
      </c>
      <c r="B1932" t="s">
        <v>19483</v>
      </c>
      <c r="C1932" t="s">
        <v>19489</v>
      </c>
      <c r="D1932" t="s">
        <v>19624</v>
      </c>
      <c r="E1932" s="89">
        <v>2.7789076896894819E-3</v>
      </c>
      <c r="F1932" s="89">
        <v>703833</v>
      </c>
      <c r="G1932" s="89">
        <v>3</v>
      </c>
      <c r="H1932" t="s">
        <v>19630</v>
      </c>
      <c r="I1932" s="89"/>
    </row>
    <row r="1933" x14ac:dyDescent="0.3">
      <c r="A1933" t="s">
        <v>5306</v>
      </c>
      <c r="B1933" t="s">
        <v>19483</v>
      </c>
      <c r="C1933" t="s">
        <v>19490</v>
      </c>
      <c r="D1933" t="s">
        <v>19614</v>
      </c>
      <c r="E1933" s="89">
        <v>0</v>
      </c>
      <c r="F1933" s="89">
        <v>703833</v>
      </c>
      <c r="G1933" s="89">
        <v>3</v>
      </c>
      <c r="H1933" t="s">
        <v>19630</v>
      </c>
      <c r="I1933" s="89"/>
    </row>
    <row r="1934" x14ac:dyDescent="0.3">
      <c r="A1934" t="s">
        <v>5307</v>
      </c>
      <c r="B1934" t="s">
        <v>19483</v>
      </c>
      <c r="C1934" t="s">
        <v>19490</v>
      </c>
      <c r="D1934" t="s">
        <v>19615</v>
      </c>
      <c r="E1934" s="89">
        <v>0</v>
      </c>
      <c r="F1934" s="89">
        <v>703833</v>
      </c>
      <c r="G1934" s="89">
        <v>3</v>
      </c>
      <c r="H1934" t="s">
        <v>19630</v>
      </c>
      <c r="I1934" s="89"/>
    </row>
    <row r="1935" x14ac:dyDescent="0.3">
      <c r="A1935" t="s">
        <v>5308</v>
      </c>
      <c r="B1935" t="s">
        <v>19483</v>
      </c>
      <c r="C1935" t="s">
        <v>19490</v>
      </c>
      <c r="D1935" t="s">
        <v>19616</v>
      </c>
      <c r="E1935" s="89">
        <v>0</v>
      </c>
      <c r="F1935" s="89">
        <v>703833</v>
      </c>
      <c r="G1935" s="89">
        <v>3</v>
      </c>
      <c r="H1935" t="s">
        <v>19630</v>
      </c>
      <c r="I1935" s="89"/>
    </row>
    <row r="1936" x14ac:dyDescent="0.3">
      <c r="A1936" t="s">
        <v>5309</v>
      </c>
      <c r="B1936" t="s">
        <v>19483</v>
      </c>
      <c r="C1936" t="s">
        <v>19490</v>
      </c>
      <c r="D1936" t="s">
        <v>19617</v>
      </c>
      <c r="E1936" s="89">
        <v>0</v>
      </c>
      <c r="F1936" s="89">
        <v>703833</v>
      </c>
      <c r="G1936" s="89">
        <v>3</v>
      </c>
      <c r="H1936" t="s">
        <v>19630</v>
      </c>
      <c r="I1936" s="89"/>
    </row>
    <row r="1937" x14ac:dyDescent="0.3">
      <c r="A1937" t="s">
        <v>5310</v>
      </c>
      <c r="B1937" t="s">
        <v>19483</v>
      </c>
      <c r="C1937" t="s">
        <v>19490</v>
      </c>
      <c r="D1937" t="s">
        <v>19618</v>
      </c>
      <c r="E1937" s="89">
        <v>0</v>
      </c>
      <c r="F1937" s="89">
        <v>703833</v>
      </c>
      <c r="G1937" s="89">
        <v>3</v>
      </c>
      <c r="H1937" t="s">
        <v>19630</v>
      </c>
      <c r="I1937" s="89"/>
    </row>
    <row r="1938" x14ac:dyDescent="0.3">
      <c r="A1938" t="s">
        <v>5311</v>
      </c>
      <c r="B1938" t="s">
        <v>19483</v>
      </c>
      <c r="C1938" t="s">
        <v>19490</v>
      </c>
      <c r="D1938" t="s">
        <v>19619</v>
      </c>
      <c r="E1938" s="89">
        <v>0</v>
      </c>
      <c r="F1938" s="89">
        <v>703833</v>
      </c>
      <c r="G1938" s="89">
        <v>3</v>
      </c>
      <c r="H1938" t="s">
        <v>19630</v>
      </c>
      <c r="I1938" s="89"/>
    </row>
    <row r="1939" x14ac:dyDescent="0.3">
      <c r="A1939" t="s">
        <v>5312</v>
      </c>
      <c r="B1939" t="s">
        <v>19483</v>
      </c>
      <c r="C1939" t="s">
        <v>19490</v>
      </c>
      <c r="D1939" t="s">
        <v>19620</v>
      </c>
      <c r="E1939" s="89">
        <v>0</v>
      </c>
      <c r="F1939" s="89">
        <v>703833</v>
      </c>
      <c r="G1939" s="89">
        <v>3</v>
      </c>
      <c r="H1939" t="s">
        <v>19630</v>
      </c>
      <c r="I1939" s="89"/>
    </row>
    <row r="1940" x14ac:dyDescent="0.3">
      <c r="A1940" t="s">
        <v>5313</v>
      </c>
      <c r="B1940" t="s">
        <v>19483</v>
      </c>
      <c r="C1940" t="s">
        <v>19490</v>
      </c>
      <c r="D1940" t="s">
        <v>19621</v>
      </c>
      <c r="E1940" s="89">
        <v>0</v>
      </c>
      <c r="F1940" s="89">
        <v>703833</v>
      </c>
      <c r="G1940" s="89">
        <v>3</v>
      </c>
      <c r="H1940" t="s">
        <v>19630</v>
      </c>
      <c r="I1940" s="89"/>
    </row>
    <row r="1941" x14ac:dyDescent="0.3">
      <c r="A1941" t="s">
        <v>5314</v>
      </c>
      <c r="B1941" t="s">
        <v>19483</v>
      </c>
      <c r="C1941" t="s">
        <v>19490</v>
      </c>
      <c r="D1941" t="s">
        <v>19622</v>
      </c>
      <c r="E1941" s="89">
        <v>0</v>
      </c>
      <c r="F1941" s="89">
        <v>703833</v>
      </c>
      <c r="G1941" s="89">
        <v>3</v>
      </c>
      <c r="H1941" t="s">
        <v>19630</v>
      </c>
      <c r="I1941" s="89"/>
    </row>
    <row r="1942" x14ac:dyDescent="0.3">
      <c r="A1942" t="s">
        <v>5315</v>
      </c>
      <c r="B1942" t="s">
        <v>19483</v>
      </c>
      <c r="C1942" t="s">
        <v>19490</v>
      </c>
      <c r="D1942" t="s">
        <v>19623</v>
      </c>
      <c r="E1942" s="89">
        <v>0</v>
      </c>
      <c r="F1942" s="89">
        <v>703833</v>
      </c>
      <c r="G1942" s="89">
        <v>3</v>
      </c>
      <c r="H1942" t="s">
        <v>19630</v>
      </c>
      <c r="I1942" s="89"/>
    </row>
    <row r="1943" x14ac:dyDescent="0.3">
      <c r="A1943" t="s">
        <v>5316</v>
      </c>
      <c r="B1943" t="s">
        <v>19483</v>
      </c>
      <c r="C1943" t="s">
        <v>19490</v>
      </c>
      <c r="D1943" t="s">
        <v>19624</v>
      </c>
      <c r="E1943" s="89">
        <v>0</v>
      </c>
      <c r="F1943" s="89">
        <v>703833</v>
      </c>
      <c r="G1943" s="89">
        <v>3</v>
      </c>
      <c r="H1943" t="s">
        <v>19630</v>
      </c>
      <c r="I1943" s="89"/>
    </row>
    <row r="1944" x14ac:dyDescent="0.3">
      <c r="A1944" t="s">
        <v>5317</v>
      </c>
      <c r="B1944" t="s">
        <v>19483</v>
      </c>
      <c r="C1944" t="s">
        <v>19491</v>
      </c>
      <c r="D1944" t="s">
        <v>19614</v>
      </c>
      <c r="E1944" s="89">
        <v>9.7645070406497181E-4</v>
      </c>
      <c r="F1944" s="89">
        <v>703833</v>
      </c>
      <c r="G1944" s="89">
        <v>3</v>
      </c>
      <c r="H1944" t="s">
        <v>19630</v>
      </c>
      <c r="I1944" s="89"/>
    </row>
    <row r="1945" x14ac:dyDescent="0.3">
      <c r="A1945" t="s">
        <v>5318</v>
      </c>
      <c r="B1945" t="s">
        <v>19483</v>
      </c>
      <c r="C1945" t="s">
        <v>19491</v>
      </c>
      <c r="D1945" t="s">
        <v>19615</v>
      </c>
      <c r="E1945" s="89">
        <v>1.0060046914533321E-3</v>
      </c>
      <c r="F1945" s="89">
        <v>703833</v>
      </c>
      <c r="G1945" s="89">
        <v>3</v>
      </c>
      <c r="H1945" t="s">
        <v>19630</v>
      </c>
      <c r="I1945" s="89"/>
    </row>
    <row r="1946" x14ac:dyDescent="0.3">
      <c r="A1946" t="s">
        <v>5319</v>
      </c>
      <c r="B1946" t="s">
        <v>19483</v>
      </c>
      <c r="C1946" t="s">
        <v>19491</v>
      </c>
      <c r="D1946" t="s">
        <v>19616</v>
      </c>
      <c r="E1946" s="89">
        <v>9.7645070406497181E-4</v>
      </c>
      <c r="F1946" s="89">
        <v>703833</v>
      </c>
      <c r="G1946" s="89">
        <v>3</v>
      </c>
      <c r="H1946" t="s">
        <v>19630</v>
      </c>
      <c r="I1946" s="89"/>
    </row>
    <row r="1947" x14ac:dyDescent="0.3">
      <c r="A1947" t="s">
        <v>5320</v>
      </c>
      <c r="B1947" t="s">
        <v>19483</v>
      </c>
      <c r="C1947" t="s">
        <v>19491</v>
      </c>
      <c r="D1947" t="s">
        <v>19617</v>
      </c>
      <c r="E1947" s="89">
        <v>9.7645070406497181E-4</v>
      </c>
      <c r="F1947" s="89">
        <v>703833</v>
      </c>
      <c r="G1947" s="89">
        <v>3</v>
      </c>
      <c r="H1947" t="s">
        <v>19630</v>
      </c>
      <c r="I1947" s="89"/>
    </row>
    <row r="1948" x14ac:dyDescent="0.3">
      <c r="A1948" t="s">
        <v>5321</v>
      </c>
      <c r="B1948" t="s">
        <v>19483</v>
      </c>
      <c r="C1948" t="s">
        <v>19491</v>
      </c>
      <c r="D1948" t="s">
        <v>19618</v>
      </c>
      <c r="E1948" s="89">
        <v>9.6019559115430081E-4</v>
      </c>
      <c r="F1948" s="89">
        <v>703833</v>
      </c>
      <c r="G1948" s="89">
        <v>3</v>
      </c>
      <c r="H1948" t="s">
        <v>19630</v>
      </c>
      <c r="I1948" s="89"/>
    </row>
    <row r="1949" x14ac:dyDescent="0.3">
      <c r="A1949" t="s">
        <v>5322</v>
      </c>
      <c r="B1949" t="s">
        <v>19483</v>
      </c>
      <c r="C1949" t="s">
        <v>19491</v>
      </c>
      <c r="D1949" t="s">
        <v>19619</v>
      </c>
      <c r="E1949" s="89">
        <v>9.4371716788058124E-4</v>
      </c>
      <c r="F1949" s="89">
        <v>703833</v>
      </c>
      <c r="G1949" s="89">
        <v>3</v>
      </c>
      <c r="H1949" t="s">
        <v>19630</v>
      </c>
      <c r="I1949" s="89"/>
    </row>
    <row r="1950" x14ac:dyDescent="0.3">
      <c r="A1950" t="s">
        <v>5323</v>
      </c>
      <c r="B1950" t="s">
        <v>19483</v>
      </c>
      <c r="C1950" t="s">
        <v>19491</v>
      </c>
      <c r="D1950" t="s">
        <v>19620</v>
      </c>
      <c r="E1950" s="89">
        <v>9.1134881908421135E-4</v>
      </c>
      <c r="F1950" s="89">
        <v>703833</v>
      </c>
      <c r="G1950" s="89">
        <v>3</v>
      </c>
      <c r="H1950" t="s">
        <v>19630</v>
      </c>
      <c r="I1950" s="89"/>
    </row>
    <row r="1951" x14ac:dyDescent="0.3">
      <c r="A1951" t="s">
        <v>5324</v>
      </c>
      <c r="B1951" t="s">
        <v>19483</v>
      </c>
      <c r="C1951" t="s">
        <v>19491</v>
      </c>
      <c r="D1951" t="s">
        <v>19621</v>
      </c>
      <c r="E1951" s="89">
        <v>5.1776444587208815E-4</v>
      </c>
      <c r="F1951" s="89">
        <v>703833</v>
      </c>
      <c r="G1951" s="89">
        <v>3</v>
      </c>
      <c r="H1951" t="s">
        <v>19630</v>
      </c>
      <c r="I1951" s="89"/>
    </row>
    <row r="1952" x14ac:dyDescent="0.3">
      <c r="A1952" t="s">
        <v>5325</v>
      </c>
      <c r="B1952" t="s">
        <v>19483</v>
      </c>
      <c r="C1952" t="s">
        <v>19491</v>
      </c>
      <c r="D1952" t="s">
        <v>19622</v>
      </c>
      <c r="E1952" s="89">
        <v>8.6540438280966782E-4</v>
      </c>
      <c r="F1952" s="89">
        <v>703833</v>
      </c>
      <c r="G1952" s="89">
        <v>3</v>
      </c>
      <c r="H1952" t="s">
        <v>19630</v>
      </c>
      <c r="I1952" s="89"/>
    </row>
    <row r="1953" x14ac:dyDescent="0.3">
      <c r="A1953" t="s">
        <v>5326</v>
      </c>
      <c r="B1953" t="s">
        <v>19483</v>
      </c>
      <c r="C1953" t="s">
        <v>19491</v>
      </c>
      <c r="D1953" t="s">
        <v>19623</v>
      </c>
      <c r="E1953" s="89">
        <v>8.8947745728918293E-4</v>
      </c>
      <c r="F1953" s="89">
        <v>703833</v>
      </c>
      <c r="G1953" s="89">
        <v>3</v>
      </c>
      <c r="H1953" t="s">
        <v>19630</v>
      </c>
      <c r="I1953" s="89"/>
    </row>
    <row r="1954" x14ac:dyDescent="0.3">
      <c r="A1954" t="s">
        <v>5327</v>
      </c>
      <c r="B1954" t="s">
        <v>19483</v>
      </c>
      <c r="C1954" t="s">
        <v>19491</v>
      </c>
      <c r="D1954" t="s">
        <v>19624</v>
      </c>
      <c r="E1954" s="89">
        <v>2.2596986304806929E-3</v>
      </c>
      <c r="F1954" s="89">
        <v>703833</v>
      </c>
      <c r="G1954" s="89">
        <v>3</v>
      </c>
      <c r="H1954" t="s">
        <v>19630</v>
      </c>
      <c r="I1954" s="89"/>
    </row>
    <row r="1955" x14ac:dyDescent="0.3">
      <c r="A1955" t="s">
        <v>19666</v>
      </c>
      <c r="B1955" t="s">
        <v>19483</v>
      </c>
      <c r="C1955" t="s">
        <v>3680</v>
      </c>
      <c r="D1955" t="s">
        <v>19614</v>
      </c>
      <c r="E1955" s="89">
        <v>1.644544508438103E-4</v>
      </c>
      <c r="F1955" s="89">
        <v>704966</v>
      </c>
      <c r="G1955" s="89">
        <v>4</v>
      </c>
      <c r="H1955" t="s">
        <v>19630</v>
      </c>
      <c r="I1955" s="89"/>
    </row>
    <row r="1956" x14ac:dyDescent="0.3">
      <c r="A1956" t="s">
        <v>19667</v>
      </c>
      <c r="B1956" t="s">
        <v>19483</v>
      </c>
      <c r="C1956" t="s">
        <v>3680</v>
      </c>
      <c r="D1956" t="s">
        <v>19615</v>
      </c>
      <c r="E1956" s="89">
        <v>1.6908290569118631E-4</v>
      </c>
      <c r="F1956" s="89">
        <v>704966</v>
      </c>
      <c r="G1956" s="89">
        <v>4</v>
      </c>
      <c r="H1956" t="s">
        <v>19630</v>
      </c>
      <c r="I1956" s="89"/>
    </row>
    <row r="1957" x14ac:dyDescent="0.3">
      <c r="A1957" t="s">
        <v>19668</v>
      </c>
      <c r="B1957" t="s">
        <v>19483</v>
      </c>
      <c r="C1957" t="s">
        <v>3680</v>
      </c>
      <c r="D1957" t="s">
        <v>19616</v>
      </c>
      <c r="E1957" s="89">
        <v>1.644544508438103E-4</v>
      </c>
      <c r="F1957" s="89">
        <v>704966</v>
      </c>
      <c r="G1957" s="89">
        <v>4</v>
      </c>
      <c r="H1957" t="s">
        <v>19630</v>
      </c>
      <c r="I1957" s="89"/>
    </row>
    <row r="1958" x14ac:dyDescent="0.3">
      <c r="A1958" t="s">
        <v>19669</v>
      </c>
      <c r="B1958" t="s">
        <v>19483</v>
      </c>
      <c r="C1958" t="s">
        <v>3680</v>
      </c>
      <c r="D1958" t="s">
        <v>19617</v>
      </c>
      <c r="E1958" s="89">
        <v>1.6481403922102459E-4</v>
      </c>
      <c r="F1958" s="89">
        <v>704966</v>
      </c>
      <c r="G1958" s="89">
        <v>4</v>
      </c>
      <c r="H1958" t="s">
        <v>19630</v>
      </c>
      <c r="I1958" s="89"/>
    </row>
    <row r="1959" x14ac:dyDescent="0.3">
      <c r="A1959" t="s">
        <v>19670</v>
      </c>
      <c r="B1959" t="s">
        <v>19483</v>
      </c>
      <c r="C1959" t="s">
        <v>3680</v>
      </c>
      <c r="D1959" t="s">
        <v>19618</v>
      </c>
      <c r="E1959" s="89">
        <v>1.6690099351281739E-4</v>
      </c>
      <c r="F1959" s="89">
        <v>704966</v>
      </c>
      <c r="G1959" s="89">
        <v>4</v>
      </c>
      <c r="H1959" t="s">
        <v>19630</v>
      </c>
      <c r="I1959" s="89"/>
    </row>
    <row r="1960" x14ac:dyDescent="0.3">
      <c r="A1960" t="s">
        <v>19671</v>
      </c>
      <c r="B1960" t="s">
        <v>19483</v>
      </c>
      <c r="C1960" t="s">
        <v>3680</v>
      </c>
      <c r="D1960" t="s">
        <v>19619</v>
      </c>
      <c r="E1960" s="89">
        <v>1.703214423753989E-4</v>
      </c>
      <c r="F1960" s="89">
        <v>704966</v>
      </c>
      <c r="G1960" s="89">
        <v>4</v>
      </c>
      <c r="H1960" t="s">
        <v>19630</v>
      </c>
      <c r="I1960" s="89"/>
    </row>
    <row r="1961" x14ac:dyDescent="0.3">
      <c r="A1961" t="s">
        <v>19672</v>
      </c>
      <c r="B1961" t="s">
        <v>19483</v>
      </c>
      <c r="C1961" t="s">
        <v>3680</v>
      </c>
      <c r="D1961" t="s">
        <v>19620</v>
      </c>
      <c r="E1961" s="89">
        <v>1.6012414350329899E-4</v>
      </c>
      <c r="F1961" s="89">
        <v>704966</v>
      </c>
      <c r="G1961" s="89">
        <v>4</v>
      </c>
      <c r="H1961" t="s">
        <v>19630</v>
      </c>
      <c r="I1961" s="89"/>
    </row>
    <row r="1962" x14ac:dyDescent="0.3">
      <c r="A1962" t="s">
        <v>19673</v>
      </c>
      <c r="B1962" t="s">
        <v>19483</v>
      </c>
      <c r="C1962" t="s">
        <v>3680</v>
      </c>
      <c r="D1962" t="s">
        <v>19621</v>
      </c>
      <c r="E1962" s="89">
        <v>1.287205378542875E-4</v>
      </c>
      <c r="F1962" s="89">
        <v>704966</v>
      </c>
      <c r="G1962" s="89">
        <v>4</v>
      </c>
      <c r="H1962" t="s">
        <v>19630</v>
      </c>
      <c r="I1962" s="89"/>
    </row>
    <row r="1963" x14ac:dyDescent="0.3">
      <c r="A1963" t="s">
        <v>19674</v>
      </c>
      <c r="B1963" t="s">
        <v>19483</v>
      </c>
      <c r="C1963" t="s">
        <v>3680</v>
      </c>
      <c r="D1963" t="s">
        <v>19622</v>
      </c>
      <c r="E1963" s="89">
        <v>1.6351581872755321E-4</v>
      </c>
      <c r="F1963" s="89">
        <v>704966</v>
      </c>
      <c r="G1963" s="89">
        <v>4</v>
      </c>
      <c r="H1963" t="s">
        <v>19630</v>
      </c>
      <c r="I1963" s="89"/>
    </row>
    <row r="1964" x14ac:dyDescent="0.3">
      <c r="A1964" t="s">
        <v>19675</v>
      </c>
      <c r="B1964" t="s">
        <v>19483</v>
      </c>
      <c r="C1964" t="s">
        <v>3680</v>
      </c>
      <c r="D1964" t="s">
        <v>19623</v>
      </c>
      <c r="E1964" s="89">
        <v>1.977620507151767E-4</v>
      </c>
      <c r="F1964" s="89">
        <v>704966</v>
      </c>
      <c r="G1964" s="89">
        <v>4</v>
      </c>
      <c r="H1964" t="s">
        <v>19630</v>
      </c>
      <c r="I1964" s="89"/>
    </row>
    <row r="1965" x14ac:dyDescent="0.3">
      <c r="A1965" t="s">
        <v>19676</v>
      </c>
      <c r="B1965" t="s">
        <v>19483</v>
      </c>
      <c r="C1965" t="s">
        <v>3680</v>
      </c>
      <c r="D1965" t="s">
        <v>19624</v>
      </c>
      <c r="E1965" s="89">
        <v>4.7910797297431401E-4</v>
      </c>
      <c r="F1965" s="89">
        <v>704966</v>
      </c>
      <c r="G1965" s="89">
        <v>4</v>
      </c>
      <c r="H1965" t="s">
        <v>19630</v>
      </c>
      <c r="I1965" s="89"/>
    </row>
    <row r="1966" x14ac:dyDescent="0.3">
      <c r="A1966" t="s">
        <v>6307</v>
      </c>
      <c r="B1966" t="s">
        <v>19483</v>
      </c>
      <c r="C1966" t="s">
        <v>19524</v>
      </c>
      <c r="D1966" t="s">
        <v>19614</v>
      </c>
      <c r="E1966" s="89">
        <v>1.232672626017076E-3</v>
      </c>
      <c r="F1966" s="89">
        <v>704966</v>
      </c>
      <c r="G1966" s="89">
        <v>4</v>
      </c>
      <c r="H1966" t="s">
        <v>19630</v>
      </c>
      <c r="I1966" s="89"/>
    </row>
    <row r="1967" x14ac:dyDescent="0.3">
      <c r="A1967" t="s">
        <v>6308</v>
      </c>
      <c r="B1967" t="s">
        <v>19483</v>
      </c>
      <c r="C1967" t="s">
        <v>19524</v>
      </c>
      <c r="D1967" t="s">
        <v>19615</v>
      </c>
      <c r="E1967" s="89">
        <v>1.264215303097943E-3</v>
      </c>
      <c r="F1967" s="89">
        <v>704966</v>
      </c>
      <c r="G1967" s="89">
        <v>4</v>
      </c>
      <c r="H1967" t="s">
        <v>19630</v>
      </c>
      <c r="I1967" s="89"/>
    </row>
    <row r="1968" x14ac:dyDescent="0.3">
      <c r="A1968" t="s">
        <v>6309</v>
      </c>
      <c r="B1968" t="s">
        <v>19483</v>
      </c>
      <c r="C1968" t="s">
        <v>19524</v>
      </c>
      <c r="D1968" t="s">
        <v>19616</v>
      </c>
      <c r="E1968" s="89">
        <v>1.232672626017076E-3</v>
      </c>
      <c r="F1968" s="89">
        <v>704966</v>
      </c>
      <c r="G1968" s="89">
        <v>4</v>
      </c>
      <c r="H1968" t="s">
        <v>19630</v>
      </c>
      <c r="I1968" s="89"/>
    </row>
    <row r="1969" x14ac:dyDescent="0.3">
      <c r="A1969" t="s">
        <v>6310</v>
      </c>
      <c r="B1969" t="s">
        <v>19483</v>
      </c>
      <c r="C1969" t="s">
        <v>19524</v>
      </c>
      <c r="D1969" t="s">
        <v>19617</v>
      </c>
      <c r="E1969" s="89">
        <v>1.234491115737536E-3</v>
      </c>
      <c r="F1969" s="89">
        <v>704966</v>
      </c>
      <c r="G1969" s="89">
        <v>4</v>
      </c>
      <c r="H1969" t="s">
        <v>19630</v>
      </c>
      <c r="I1969" s="89"/>
    </row>
    <row r="1970" x14ac:dyDescent="0.3">
      <c r="A1970" t="s">
        <v>6311</v>
      </c>
      <c r="B1970" t="s">
        <v>19483</v>
      </c>
      <c r="C1970" t="s">
        <v>19524</v>
      </c>
      <c r="D1970" t="s">
        <v>19618</v>
      </c>
      <c r="E1970" s="89">
        <v>1.244591258116405E-3</v>
      </c>
      <c r="F1970" s="89">
        <v>704966</v>
      </c>
      <c r="G1970" s="89">
        <v>4</v>
      </c>
      <c r="H1970" t="s">
        <v>19630</v>
      </c>
      <c r="I1970" s="89"/>
    </row>
    <row r="1971" x14ac:dyDescent="0.3">
      <c r="A1971" t="s">
        <v>6312</v>
      </c>
      <c r="B1971" t="s">
        <v>19483</v>
      </c>
      <c r="C1971" t="s">
        <v>19524</v>
      </c>
      <c r="D1971" t="s">
        <v>19619</v>
      </c>
      <c r="E1971" s="89">
        <v>1.2686474802024129E-3</v>
      </c>
      <c r="F1971" s="89">
        <v>704966</v>
      </c>
      <c r="G1971" s="89">
        <v>4</v>
      </c>
      <c r="H1971" t="s">
        <v>19630</v>
      </c>
      <c r="I1971" s="89"/>
    </row>
    <row r="1972" x14ac:dyDescent="0.3">
      <c r="A1972" t="s">
        <v>6313</v>
      </c>
      <c r="B1972" t="s">
        <v>19483</v>
      </c>
      <c r="C1972" t="s">
        <v>19524</v>
      </c>
      <c r="D1972" t="s">
        <v>19620</v>
      </c>
      <c r="E1972" s="89">
        <v>1.196082409964994E-3</v>
      </c>
      <c r="F1972" s="89">
        <v>704966</v>
      </c>
      <c r="G1972" s="89">
        <v>4</v>
      </c>
      <c r="H1972" t="s">
        <v>19630</v>
      </c>
      <c r="I1972" s="89"/>
    </row>
    <row r="1973" x14ac:dyDescent="0.3">
      <c r="A1973" t="s">
        <v>6314</v>
      </c>
      <c r="B1973" t="s">
        <v>19483</v>
      </c>
      <c r="C1973" t="s">
        <v>19524</v>
      </c>
      <c r="D1973" t="s">
        <v>19621</v>
      </c>
      <c r="E1973" s="89">
        <v>9.205678442653439E-4</v>
      </c>
      <c r="F1973" s="89">
        <v>704966</v>
      </c>
      <c r="G1973" s="89">
        <v>4</v>
      </c>
      <c r="H1973" t="s">
        <v>19630</v>
      </c>
      <c r="I1973" s="89"/>
    </row>
    <row r="1974" x14ac:dyDescent="0.3">
      <c r="A1974" t="s">
        <v>6315</v>
      </c>
      <c r="B1974" t="s">
        <v>19483</v>
      </c>
      <c r="C1974" t="s">
        <v>19524</v>
      </c>
      <c r="D1974" t="s">
        <v>19622</v>
      </c>
      <c r="E1974" s="89">
        <v>1.2221518924731411E-3</v>
      </c>
      <c r="F1974" s="89">
        <v>704966</v>
      </c>
      <c r="G1974" s="89">
        <v>4</v>
      </c>
      <c r="H1974" t="s">
        <v>19630</v>
      </c>
      <c r="I1974" s="89"/>
    </row>
    <row r="1975" x14ac:dyDescent="0.3">
      <c r="A1975" t="s">
        <v>6316</v>
      </c>
      <c r="B1975" t="s">
        <v>19483</v>
      </c>
      <c r="C1975" t="s">
        <v>19524</v>
      </c>
      <c r="D1975" t="s">
        <v>19623</v>
      </c>
      <c r="E1975" s="89">
        <v>1.512921065645453E-3</v>
      </c>
      <c r="F1975" s="89">
        <v>704966</v>
      </c>
      <c r="G1975" s="89">
        <v>4</v>
      </c>
      <c r="H1975" t="s">
        <v>19630</v>
      </c>
      <c r="I1975" s="89"/>
    </row>
    <row r="1976" x14ac:dyDescent="0.3">
      <c r="A1976" t="s">
        <v>6317</v>
      </c>
      <c r="B1976" t="s">
        <v>19483</v>
      </c>
      <c r="C1976" t="s">
        <v>19524</v>
      </c>
      <c r="D1976" t="s">
        <v>19624</v>
      </c>
      <c r="E1976" s="89">
        <v>3.6709383176350219E-3</v>
      </c>
      <c r="F1976" s="89">
        <v>704966</v>
      </c>
      <c r="G1976" s="89">
        <v>4</v>
      </c>
      <c r="H1976" t="s">
        <v>19630</v>
      </c>
      <c r="I1976" s="89"/>
    </row>
    <row r="1977" x14ac:dyDescent="0.3">
      <c r="A1977" t="s">
        <v>6318</v>
      </c>
      <c r="B1977" t="s">
        <v>19483</v>
      </c>
      <c r="C1977" t="s">
        <v>19525</v>
      </c>
      <c r="D1977" t="s">
        <v>19614</v>
      </c>
      <c r="E1977" s="89">
        <v>0</v>
      </c>
      <c r="F1977" s="89">
        <v>704966</v>
      </c>
      <c r="G1977" s="89">
        <v>4</v>
      </c>
      <c r="H1977" t="s">
        <v>19630</v>
      </c>
      <c r="I1977" s="89"/>
    </row>
    <row r="1978" x14ac:dyDescent="0.3">
      <c r="A1978" t="s">
        <v>6319</v>
      </c>
      <c r="B1978" t="s">
        <v>19483</v>
      </c>
      <c r="C1978" t="s">
        <v>19525</v>
      </c>
      <c r="D1978" t="s">
        <v>19615</v>
      </c>
      <c r="E1978" s="89">
        <v>0</v>
      </c>
      <c r="F1978" s="89">
        <v>704966</v>
      </c>
      <c r="G1978" s="89">
        <v>4</v>
      </c>
      <c r="H1978" t="s">
        <v>19630</v>
      </c>
      <c r="I1978" s="89"/>
    </row>
    <row r="1979" x14ac:dyDescent="0.3">
      <c r="A1979" t="s">
        <v>6320</v>
      </c>
      <c r="B1979" t="s">
        <v>19483</v>
      </c>
      <c r="C1979" t="s">
        <v>19525</v>
      </c>
      <c r="D1979" t="s">
        <v>19616</v>
      </c>
      <c r="E1979" s="89">
        <v>0</v>
      </c>
      <c r="F1979" s="89">
        <v>704966</v>
      </c>
      <c r="G1979" s="89">
        <v>4</v>
      </c>
      <c r="H1979" t="s">
        <v>19630</v>
      </c>
      <c r="I1979" s="89"/>
    </row>
    <row r="1980" x14ac:dyDescent="0.3">
      <c r="A1980" t="s">
        <v>6321</v>
      </c>
      <c r="B1980" t="s">
        <v>19483</v>
      </c>
      <c r="C1980" t="s">
        <v>19525</v>
      </c>
      <c r="D1980" t="s">
        <v>19617</v>
      </c>
      <c r="E1980" s="89">
        <v>0</v>
      </c>
      <c r="F1980" s="89">
        <v>704966</v>
      </c>
      <c r="G1980" s="89">
        <v>4</v>
      </c>
      <c r="H1980" t="s">
        <v>19630</v>
      </c>
      <c r="I1980" s="89"/>
    </row>
    <row r="1981" x14ac:dyDescent="0.3">
      <c r="A1981" t="s">
        <v>6322</v>
      </c>
      <c r="B1981" t="s">
        <v>19483</v>
      </c>
      <c r="C1981" t="s">
        <v>19525</v>
      </c>
      <c r="D1981" t="s">
        <v>19618</v>
      </c>
      <c r="E1981" s="89">
        <v>0</v>
      </c>
      <c r="F1981" s="89">
        <v>704966</v>
      </c>
      <c r="G1981" s="89">
        <v>4</v>
      </c>
      <c r="H1981" t="s">
        <v>19630</v>
      </c>
      <c r="I1981" s="89"/>
    </row>
    <row r="1982" x14ac:dyDescent="0.3">
      <c r="A1982" t="s">
        <v>6323</v>
      </c>
      <c r="B1982" t="s">
        <v>19483</v>
      </c>
      <c r="C1982" t="s">
        <v>19525</v>
      </c>
      <c r="D1982" t="s">
        <v>19619</v>
      </c>
      <c r="E1982" s="89">
        <v>0</v>
      </c>
      <c r="F1982" s="89">
        <v>704966</v>
      </c>
      <c r="G1982" s="89">
        <v>4</v>
      </c>
      <c r="H1982" t="s">
        <v>19630</v>
      </c>
      <c r="I1982" s="89"/>
    </row>
    <row r="1983" x14ac:dyDescent="0.3">
      <c r="A1983" t="s">
        <v>6324</v>
      </c>
      <c r="B1983" t="s">
        <v>19483</v>
      </c>
      <c r="C1983" t="s">
        <v>19525</v>
      </c>
      <c r="D1983" t="s">
        <v>19620</v>
      </c>
      <c r="E1983" s="89">
        <v>0</v>
      </c>
      <c r="F1983" s="89">
        <v>704966</v>
      </c>
      <c r="G1983" s="89">
        <v>4</v>
      </c>
      <c r="H1983" t="s">
        <v>19630</v>
      </c>
      <c r="I1983" s="89"/>
    </row>
    <row r="1984" x14ac:dyDescent="0.3">
      <c r="A1984" t="s">
        <v>6325</v>
      </c>
      <c r="B1984" t="s">
        <v>19483</v>
      </c>
      <c r="C1984" t="s">
        <v>19525</v>
      </c>
      <c r="D1984" t="s">
        <v>19621</v>
      </c>
      <c r="E1984" s="89">
        <v>0</v>
      </c>
      <c r="F1984" s="89">
        <v>704966</v>
      </c>
      <c r="G1984" s="89">
        <v>4</v>
      </c>
      <c r="H1984" t="s">
        <v>19630</v>
      </c>
      <c r="I1984" s="89"/>
    </row>
    <row r="1985" x14ac:dyDescent="0.3">
      <c r="A1985" t="s">
        <v>6326</v>
      </c>
      <c r="B1985" t="s">
        <v>19483</v>
      </c>
      <c r="C1985" t="s">
        <v>19525</v>
      </c>
      <c r="D1985" t="s">
        <v>19622</v>
      </c>
      <c r="E1985" s="89">
        <v>0</v>
      </c>
      <c r="F1985" s="89">
        <v>704966</v>
      </c>
      <c r="G1985" s="89">
        <v>4</v>
      </c>
      <c r="H1985" t="s">
        <v>19630</v>
      </c>
      <c r="I1985" s="89"/>
    </row>
    <row r="1986" x14ac:dyDescent="0.3">
      <c r="A1986" t="s">
        <v>6327</v>
      </c>
      <c r="B1986" t="s">
        <v>19483</v>
      </c>
      <c r="C1986" t="s">
        <v>19525</v>
      </c>
      <c r="D1986" t="s">
        <v>19623</v>
      </c>
      <c r="E1986" s="89">
        <v>0</v>
      </c>
      <c r="F1986" s="89">
        <v>704966</v>
      </c>
      <c r="G1986" s="89">
        <v>4</v>
      </c>
      <c r="H1986" t="s">
        <v>19630</v>
      </c>
      <c r="I1986" s="89"/>
    </row>
    <row r="1987" x14ac:dyDescent="0.3">
      <c r="A1987" t="s">
        <v>6328</v>
      </c>
      <c r="B1987" t="s">
        <v>19483</v>
      </c>
      <c r="C1987" t="s">
        <v>19525</v>
      </c>
      <c r="D1987" t="s">
        <v>19624</v>
      </c>
      <c r="E1987" s="89">
        <v>0</v>
      </c>
      <c r="F1987" s="89">
        <v>704966</v>
      </c>
      <c r="G1987" s="89">
        <v>4</v>
      </c>
      <c r="H1987" t="s">
        <v>19630</v>
      </c>
      <c r="I1987" s="89"/>
    </row>
    <row r="1988" x14ac:dyDescent="0.3">
      <c r="A1988" t="s">
        <v>6329</v>
      </c>
      <c r="B1988" t="s">
        <v>19483</v>
      </c>
      <c r="C1988" t="s">
        <v>19526</v>
      </c>
      <c r="D1988" t="s">
        <v>19614</v>
      </c>
      <c r="E1988" s="89">
        <v>3.2757900452158317E-2</v>
      </c>
      <c r="F1988" s="89">
        <v>704966</v>
      </c>
      <c r="G1988" s="89">
        <v>4</v>
      </c>
      <c r="H1988" t="s">
        <v>19630</v>
      </c>
      <c r="I1988" s="89"/>
    </row>
    <row r="1989" x14ac:dyDescent="0.3">
      <c r="A1989" t="s">
        <v>6330</v>
      </c>
      <c r="B1989" t="s">
        <v>19483</v>
      </c>
      <c r="C1989" t="s">
        <v>19526</v>
      </c>
      <c r="D1989" t="s">
        <v>19615</v>
      </c>
      <c r="E1989" s="89">
        <v>3.323100552290268E-2</v>
      </c>
      <c r="F1989" s="89">
        <v>704966</v>
      </c>
      <c r="G1989" s="89">
        <v>4</v>
      </c>
      <c r="H1989" t="s">
        <v>19630</v>
      </c>
      <c r="I1989" s="89"/>
    </row>
    <row r="1990" x14ac:dyDescent="0.3">
      <c r="A1990" t="s">
        <v>6331</v>
      </c>
      <c r="B1990" t="s">
        <v>19483</v>
      </c>
      <c r="C1990" t="s">
        <v>19526</v>
      </c>
      <c r="D1990" t="s">
        <v>19616</v>
      </c>
      <c r="E1990" s="89">
        <v>3.2757900452158317E-2</v>
      </c>
      <c r="F1990" s="89">
        <v>704966</v>
      </c>
      <c r="G1990" s="89">
        <v>4</v>
      </c>
      <c r="H1990" t="s">
        <v>19630</v>
      </c>
      <c r="I1990" s="89"/>
    </row>
    <row r="1991" x14ac:dyDescent="0.3">
      <c r="A1991" t="s">
        <v>6332</v>
      </c>
      <c r="B1991" t="s">
        <v>19483</v>
      </c>
      <c r="C1991" t="s">
        <v>19526</v>
      </c>
      <c r="D1991" t="s">
        <v>19617</v>
      </c>
      <c r="E1991" s="89">
        <v>3.32106827576698E-2</v>
      </c>
      <c r="F1991" s="89">
        <v>704966</v>
      </c>
      <c r="G1991" s="89">
        <v>4</v>
      </c>
      <c r="H1991" t="s">
        <v>19630</v>
      </c>
      <c r="I1991" s="89"/>
    </row>
    <row r="1992" x14ac:dyDescent="0.3">
      <c r="A1992" t="s">
        <v>6333</v>
      </c>
      <c r="B1992" t="s">
        <v>19483</v>
      </c>
      <c r="C1992" t="s">
        <v>19526</v>
      </c>
      <c r="D1992" t="s">
        <v>19618</v>
      </c>
      <c r="E1992" s="89">
        <v>3.2029069849842988E-2</v>
      </c>
      <c r="F1992" s="89">
        <v>704966</v>
      </c>
      <c r="G1992" s="89">
        <v>4</v>
      </c>
      <c r="H1992" t="s">
        <v>19630</v>
      </c>
      <c r="I1992" s="89"/>
    </row>
    <row r="1993" x14ac:dyDescent="0.3">
      <c r="A1993" t="s">
        <v>6334</v>
      </c>
      <c r="B1993" t="s">
        <v>19483</v>
      </c>
      <c r="C1993" t="s">
        <v>19526</v>
      </c>
      <c r="D1993" t="s">
        <v>19619</v>
      </c>
      <c r="E1993" s="89">
        <v>3.2123140429212722E-2</v>
      </c>
      <c r="F1993" s="89">
        <v>704966</v>
      </c>
      <c r="G1993" s="89">
        <v>4</v>
      </c>
      <c r="H1993" t="s">
        <v>19630</v>
      </c>
      <c r="I1993" s="89"/>
    </row>
    <row r="1994" x14ac:dyDescent="0.3">
      <c r="A1994" t="s">
        <v>6335</v>
      </c>
      <c r="B1994" t="s">
        <v>19483</v>
      </c>
      <c r="C1994" t="s">
        <v>19526</v>
      </c>
      <c r="D1994" t="s">
        <v>19620</v>
      </c>
      <c r="E1994" s="89">
        <v>3.0774050173082601E-2</v>
      </c>
      <c r="F1994" s="89">
        <v>704966</v>
      </c>
      <c r="G1994" s="89">
        <v>4</v>
      </c>
      <c r="H1994" t="s">
        <v>19630</v>
      </c>
      <c r="I1994" s="89"/>
    </row>
    <row r="1995" x14ac:dyDescent="0.3">
      <c r="A1995" t="s">
        <v>6336</v>
      </c>
      <c r="B1995" t="s">
        <v>19483</v>
      </c>
      <c r="C1995" t="s">
        <v>19526</v>
      </c>
      <c r="D1995" t="s">
        <v>19621</v>
      </c>
      <c r="E1995" s="89">
        <v>2.1325592305442891E-2</v>
      </c>
      <c r="F1995" s="89">
        <v>704966</v>
      </c>
      <c r="G1995" s="89">
        <v>4</v>
      </c>
      <c r="H1995" t="s">
        <v>19630</v>
      </c>
      <c r="I1995" s="89"/>
    </row>
    <row r="1996" x14ac:dyDescent="0.3">
      <c r="A1996" t="s">
        <v>6337</v>
      </c>
      <c r="B1996" t="s">
        <v>19483</v>
      </c>
      <c r="C1996" t="s">
        <v>19526</v>
      </c>
      <c r="D1996" t="s">
        <v>19622</v>
      </c>
      <c r="E1996" s="89">
        <v>3.1830898177068363E-2</v>
      </c>
      <c r="F1996" s="89">
        <v>704966</v>
      </c>
      <c r="G1996" s="89">
        <v>4</v>
      </c>
      <c r="H1996" t="s">
        <v>19630</v>
      </c>
      <c r="I1996" s="89"/>
    </row>
    <row r="1997" x14ac:dyDescent="0.3">
      <c r="A1997" t="s">
        <v>6338</v>
      </c>
      <c r="B1997" t="s">
        <v>19483</v>
      </c>
      <c r="C1997" t="s">
        <v>19526</v>
      </c>
      <c r="D1997" t="s">
        <v>19623</v>
      </c>
      <c r="E1997" s="89">
        <v>4.3625895428729758E-2</v>
      </c>
      <c r="F1997" s="89">
        <v>704966</v>
      </c>
      <c r="G1997" s="89">
        <v>4</v>
      </c>
      <c r="H1997" t="s">
        <v>19630</v>
      </c>
      <c r="I1997" s="89"/>
    </row>
    <row r="1998" x14ac:dyDescent="0.3">
      <c r="A1998" t="s">
        <v>6339</v>
      </c>
      <c r="B1998" t="s">
        <v>19483</v>
      </c>
      <c r="C1998" t="s">
        <v>19526</v>
      </c>
      <c r="D1998" t="s">
        <v>19624</v>
      </c>
      <c r="E1998" s="89">
        <v>9.7933394623689357E-2</v>
      </c>
      <c r="F1998" s="89">
        <v>704966</v>
      </c>
      <c r="G1998" s="89">
        <v>4</v>
      </c>
      <c r="H1998" t="s">
        <v>19630</v>
      </c>
      <c r="I1998" s="89"/>
    </row>
    <row r="1999" x14ac:dyDescent="0.3">
      <c r="A1999" t="s">
        <v>5867</v>
      </c>
      <c r="B1999" t="s">
        <v>19483</v>
      </c>
      <c r="C1999" t="s">
        <v>19493</v>
      </c>
      <c r="D1999" t="s">
        <v>19614</v>
      </c>
      <c r="E1999" s="89">
        <v>5.3008833108032383E-3</v>
      </c>
      <c r="F1999" s="89">
        <v>704966</v>
      </c>
      <c r="G1999" s="89">
        <v>4</v>
      </c>
      <c r="H1999" t="s">
        <v>19630</v>
      </c>
      <c r="I1999" s="89"/>
    </row>
    <row r="2000" x14ac:dyDescent="0.3">
      <c r="A2000" t="s">
        <v>5868</v>
      </c>
      <c r="B2000" t="s">
        <v>19483</v>
      </c>
      <c r="C2000" t="s">
        <v>19493</v>
      </c>
      <c r="D2000" t="s">
        <v>19615</v>
      </c>
      <c r="E2000" s="89">
        <v>5.378612720251974E-3</v>
      </c>
      <c r="F2000" s="89">
        <v>704966</v>
      </c>
      <c r="G2000" s="89">
        <v>4</v>
      </c>
      <c r="H2000" t="s">
        <v>19630</v>
      </c>
      <c r="I2000" s="89"/>
    </row>
    <row r="2001" x14ac:dyDescent="0.3">
      <c r="A2001" t="s">
        <v>5869</v>
      </c>
      <c r="B2001" t="s">
        <v>19483</v>
      </c>
      <c r="C2001" t="s">
        <v>19493</v>
      </c>
      <c r="D2001" t="s">
        <v>19616</v>
      </c>
      <c r="E2001" s="89">
        <v>5.3008833108032383E-3</v>
      </c>
      <c r="F2001" s="89">
        <v>704966</v>
      </c>
      <c r="G2001" s="89">
        <v>4</v>
      </c>
      <c r="H2001" t="s">
        <v>19630</v>
      </c>
      <c r="I2001" s="89"/>
    </row>
    <row r="2002" x14ac:dyDescent="0.3">
      <c r="A2002" t="s">
        <v>5870</v>
      </c>
      <c r="B2002" t="s">
        <v>19483</v>
      </c>
      <c r="C2002" t="s">
        <v>19493</v>
      </c>
      <c r="D2002" t="s">
        <v>19617</v>
      </c>
      <c r="E2002" s="89">
        <v>5.378612720251974E-3</v>
      </c>
      <c r="F2002" s="89">
        <v>704966</v>
      </c>
      <c r="G2002" s="89">
        <v>4</v>
      </c>
      <c r="H2002" t="s">
        <v>19630</v>
      </c>
      <c r="I2002" s="89"/>
    </row>
    <row r="2003" x14ac:dyDescent="0.3">
      <c r="A2003" t="s">
        <v>5871</v>
      </c>
      <c r="B2003" t="s">
        <v>19483</v>
      </c>
      <c r="C2003" t="s">
        <v>19493</v>
      </c>
      <c r="D2003" t="s">
        <v>19618</v>
      </c>
      <c r="E2003" s="89">
        <v>4.9292828957967928E-3</v>
      </c>
      <c r="F2003" s="89">
        <v>704966</v>
      </c>
      <c r="G2003" s="89">
        <v>4</v>
      </c>
      <c r="H2003" t="s">
        <v>19630</v>
      </c>
      <c r="I2003" s="89"/>
    </row>
    <row r="2004" x14ac:dyDescent="0.3">
      <c r="A2004" t="s">
        <v>5872</v>
      </c>
      <c r="B2004" t="s">
        <v>19483</v>
      </c>
      <c r="C2004" t="s">
        <v>19493</v>
      </c>
      <c r="D2004" t="s">
        <v>19619</v>
      </c>
      <c r="E2004" s="89">
        <v>4.9169635044149351E-3</v>
      </c>
      <c r="F2004" s="89">
        <v>704966</v>
      </c>
      <c r="G2004" s="89">
        <v>4</v>
      </c>
      <c r="H2004" t="s">
        <v>19630</v>
      </c>
      <c r="I2004" s="89"/>
    </row>
    <row r="2005" x14ac:dyDescent="0.3">
      <c r="A2005" t="s">
        <v>5873</v>
      </c>
      <c r="B2005" t="s">
        <v>19483</v>
      </c>
      <c r="C2005" t="s">
        <v>19493</v>
      </c>
      <c r="D2005" t="s">
        <v>19620</v>
      </c>
      <c r="E2005" s="89">
        <v>4.7256681900834886E-3</v>
      </c>
      <c r="F2005" s="89">
        <v>704966</v>
      </c>
      <c r="G2005" s="89">
        <v>4</v>
      </c>
      <c r="H2005" t="s">
        <v>19630</v>
      </c>
      <c r="I2005" s="89"/>
    </row>
    <row r="2006" x14ac:dyDescent="0.3">
      <c r="A2006" t="s">
        <v>5874</v>
      </c>
      <c r="B2006" t="s">
        <v>19483</v>
      </c>
      <c r="C2006" t="s">
        <v>19493</v>
      </c>
      <c r="D2006" t="s">
        <v>19621</v>
      </c>
      <c r="E2006" s="89">
        <v>2.9881325547177979E-3</v>
      </c>
      <c r="F2006" s="89">
        <v>704966</v>
      </c>
      <c r="G2006" s="89">
        <v>4</v>
      </c>
      <c r="H2006" t="s">
        <v>19630</v>
      </c>
      <c r="I2006" s="89"/>
    </row>
    <row r="2007" x14ac:dyDescent="0.3">
      <c r="A2007" t="s">
        <v>5875</v>
      </c>
      <c r="B2007" t="s">
        <v>19483</v>
      </c>
      <c r="C2007" t="s">
        <v>19493</v>
      </c>
      <c r="D2007" t="s">
        <v>19622</v>
      </c>
      <c r="E2007" s="89">
        <v>4.8847407986453342E-3</v>
      </c>
      <c r="F2007" s="89">
        <v>704966</v>
      </c>
      <c r="G2007" s="89">
        <v>4</v>
      </c>
      <c r="H2007" t="s">
        <v>19630</v>
      </c>
      <c r="I2007" s="89"/>
    </row>
    <row r="2008" x14ac:dyDescent="0.3">
      <c r="A2008" t="s">
        <v>5876</v>
      </c>
      <c r="B2008" t="s">
        <v>19483</v>
      </c>
      <c r="C2008" t="s">
        <v>19493</v>
      </c>
      <c r="D2008" t="s">
        <v>19623</v>
      </c>
      <c r="E2008" s="89">
        <v>7.4236159739508754E-3</v>
      </c>
      <c r="F2008" s="89">
        <v>704966</v>
      </c>
      <c r="G2008" s="89">
        <v>4</v>
      </c>
      <c r="H2008" t="s">
        <v>19630</v>
      </c>
      <c r="I2008" s="89"/>
    </row>
    <row r="2009" x14ac:dyDescent="0.3">
      <c r="A2009" t="s">
        <v>5877</v>
      </c>
      <c r="B2009" t="s">
        <v>19483</v>
      </c>
      <c r="C2009" t="s">
        <v>19493</v>
      </c>
      <c r="D2009" t="s">
        <v>19624</v>
      </c>
      <c r="E2009" s="89">
        <v>1.5761555609210189E-2</v>
      </c>
      <c r="F2009" s="89">
        <v>704966</v>
      </c>
      <c r="G2009" s="89">
        <v>4</v>
      </c>
      <c r="H2009" t="s">
        <v>19630</v>
      </c>
      <c r="I2009" s="89"/>
    </row>
    <row r="2010" x14ac:dyDescent="0.3">
      <c r="A2010" t="s">
        <v>5878</v>
      </c>
      <c r="B2010" t="s">
        <v>19483</v>
      </c>
      <c r="C2010" t="s">
        <v>19494</v>
      </c>
      <c r="D2010" t="s">
        <v>19614</v>
      </c>
      <c r="E2010" s="89">
        <v>5.4144897489483902E-2</v>
      </c>
      <c r="F2010" s="89">
        <v>704966</v>
      </c>
      <c r="G2010" s="89">
        <v>4</v>
      </c>
      <c r="H2010" t="s">
        <v>19630</v>
      </c>
      <c r="I2010" s="89"/>
    </row>
    <row r="2011" x14ac:dyDescent="0.3">
      <c r="A2011" t="s">
        <v>5879</v>
      </c>
      <c r="B2011" t="s">
        <v>19483</v>
      </c>
      <c r="C2011" t="s">
        <v>19494</v>
      </c>
      <c r="D2011" t="s">
        <v>19615</v>
      </c>
      <c r="E2011" s="89">
        <v>5.4652289970122697E-2</v>
      </c>
      <c r="F2011" s="89">
        <v>704966</v>
      </c>
      <c r="G2011" s="89">
        <v>4</v>
      </c>
      <c r="H2011" t="s">
        <v>19630</v>
      </c>
      <c r="I2011" s="89"/>
    </row>
    <row r="2012" x14ac:dyDescent="0.3">
      <c r="A2012" t="s">
        <v>5880</v>
      </c>
      <c r="B2012" t="s">
        <v>19483</v>
      </c>
      <c r="C2012" t="s">
        <v>19494</v>
      </c>
      <c r="D2012" t="s">
        <v>19616</v>
      </c>
      <c r="E2012" s="89">
        <v>5.4144897489483902E-2</v>
      </c>
      <c r="F2012" s="89">
        <v>704966</v>
      </c>
      <c r="G2012" s="89">
        <v>4</v>
      </c>
      <c r="H2012" t="s">
        <v>19630</v>
      </c>
      <c r="I2012" s="89"/>
    </row>
    <row r="2013" x14ac:dyDescent="0.3">
      <c r="A2013" t="s">
        <v>5881</v>
      </c>
      <c r="B2013" t="s">
        <v>19483</v>
      </c>
      <c r="C2013" t="s">
        <v>19494</v>
      </c>
      <c r="D2013" t="s">
        <v>19617</v>
      </c>
      <c r="E2013" s="89">
        <v>5.4640885529822457E-2</v>
      </c>
      <c r="F2013" s="89">
        <v>704966</v>
      </c>
      <c r="G2013" s="89">
        <v>4</v>
      </c>
      <c r="H2013" t="s">
        <v>19630</v>
      </c>
      <c r="I2013" s="89"/>
    </row>
    <row r="2014" x14ac:dyDescent="0.3">
      <c r="A2014" t="s">
        <v>5882</v>
      </c>
      <c r="B2014" t="s">
        <v>19483</v>
      </c>
      <c r="C2014" t="s">
        <v>19494</v>
      </c>
      <c r="D2014" t="s">
        <v>19618</v>
      </c>
      <c r="E2014" s="89">
        <v>5.09072465342204E-2</v>
      </c>
      <c r="F2014" s="89">
        <v>704966</v>
      </c>
      <c r="G2014" s="89">
        <v>4</v>
      </c>
      <c r="H2014" t="s">
        <v>19630</v>
      </c>
      <c r="I2014" s="89"/>
    </row>
    <row r="2015" x14ac:dyDescent="0.3">
      <c r="A2015" t="s">
        <v>5883</v>
      </c>
      <c r="B2015" t="s">
        <v>19483</v>
      </c>
      <c r="C2015" t="s">
        <v>19494</v>
      </c>
      <c r="D2015" t="s">
        <v>19619</v>
      </c>
      <c r="E2015" s="89">
        <v>5.0208188737294449E-2</v>
      </c>
      <c r="F2015" s="89">
        <v>704966</v>
      </c>
      <c r="G2015" s="89">
        <v>4</v>
      </c>
      <c r="H2015" t="s">
        <v>19630</v>
      </c>
      <c r="I2015" s="89"/>
    </row>
    <row r="2016" x14ac:dyDescent="0.3">
      <c r="A2016" t="s">
        <v>5884</v>
      </c>
      <c r="B2016" t="s">
        <v>19483</v>
      </c>
      <c r="C2016" t="s">
        <v>19494</v>
      </c>
      <c r="D2016" t="s">
        <v>19620</v>
      </c>
      <c r="E2016" s="89">
        <v>4.8301069002641153E-2</v>
      </c>
      <c r="F2016" s="89">
        <v>704966</v>
      </c>
      <c r="G2016" s="89">
        <v>4</v>
      </c>
      <c r="H2016" t="s">
        <v>19630</v>
      </c>
      <c r="I2016" s="89"/>
    </row>
    <row r="2017" x14ac:dyDescent="0.3">
      <c r="A2017" t="s">
        <v>5885</v>
      </c>
      <c r="B2017" t="s">
        <v>19483</v>
      </c>
      <c r="C2017" t="s">
        <v>19494</v>
      </c>
      <c r="D2017" t="s">
        <v>19621</v>
      </c>
      <c r="E2017" s="89">
        <v>3.6331781437938741E-2</v>
      </c>
      <c r="F2017" s="89">
        <v>704966</v>
      </c>
      <c r="G2017" s="89">
        <v>4</v>
      </c>
      <c r="H2017" t="s">
        <v>19630</v>
      </c>
      <c r="I2017" s="89"/>
    </row>
    <row r="2018" x14ac:dyDescent="0.3">
      <c r="A2018" t="s">
        <v>5886</v>
      </c>
      <c r="B2018" t="s">
        <v>19483</v>
      </c>
      <c r="C2018" t="s">
        <v>19494</v>
      </c>
      <c r="D2018" t="s">
        <v>19622</v>
      </c>
      <c r="E2018" s="89">
        <v>4.8808047134058202E-2</v>
      </c>
      <c r="F2018" s="89">
        <v>704966</v>
      </c>
      <c r="G2018" s="89">
        <v>4</v>
      </c>
      <c r="H2018" t="s">
        <v>19630</v>
      </c>
      <c r="I2018" s="89"/>
    </row>
    <row r="2019" x14ac:dyDescent="0.3">
      <c r="A2019" t="s">
        <v>5887</v>
      </c>
      <c r="B2019" t="s">
        <v>19483</v>
      </c>
      <c r="C2019" t="s">
        <v>19494</v>
      </c>
      <c r="D2019" t="s">
        <v>19623</v>
      </c>
      <c r="E2019" s="89">
        <v>7.025308254472315E-2</v>
      </c>
      <c r="F2019" s="89">
        <v>704966</v>
      </c>
      <c r="G2019" s="89">
        <v>4</v>
      </c>
      <c r="H2019" t="s">
        <v>19630</v>
      </c>
      <c r="I2019" s="89"/>
    </row>
    <row r="2020" x14ac:dyDescent="0.3">
      <c r="A2020" t="s">
        <v>5888</v>
      </c>
      <c r="B2020" t="s">
        <v>19483</v>
      </c>
      <c r="C2020" t="s">
        <v>19494</v>
      </c>
      <c r="D2020" t="s">
        <v>19624</v>
      </c>
      <c r="E2020" s="89">
        <v>0.16088827092809951</v>
      </c>
      <c r="F2020" s="89">
        <v>704966</v>
      </c>
      <c r="G2020" s="89">
        <v>4</v>
      </c>
      <c r="H2020" t="s">
        <v>19630</v>
      </c>
      <c r="I2020" s="89"/>
    </row>
    <row r="2021" x14ac:dyDescent="0.3">
      <c r="A2021" t="s">
        <v>5889</v>
      </c>
      <c r="B2021" t="s">
        <v>19483</v>
      </c>
      <c r="C2021" t="s">
        <v>19495</v>
      </c>
      <c r="D2021" t="s">
        <v>19614</v>
      </c>
      <c r="E2021" s="89">
        <v>2.2176498732858679E-2</v>
      </c>
      <c r="F2021" s="89">
        <v>704966</v>
      </c>
      <c r="G2021" s="89">
        <v>4</v>
      </c>
      <c r="H2021" t="s">
        <v>19630</v>
      </c>
      <c r="I2021" s="89"/>
    </row>
    <row r="2022" x14ac:dyDescent="0.3">
      <c r="A2022" t="s">
        <v>5890</v>
      </c>
      <c r="B2022" t="s">
        <v>19483</v>
      </c>
      <c r="C2022" t="s">
        <v>19495</v>
      </c>
      <c r="D2022" t="s">
        <v>19615</v>
      </c>
      <c r="E2022" s="89">
        <v>2.2343143940614891E-2</v>
      </c>
      <c r="F2022" s="89">
        <v>704966</v>
      </c>
      <c r="G2022" s="89">
        <v>4</v>
      </c>
      <c r="H2022" t="s">
        <v>19630</v>
      </c>
      <c r="I2022" s="89"/>
    </row>
    <row r="2023" x14ac:dyDescent="0.3">
      <c r="A2023" t="s">
        <v>5891</v>
      </c>
      <c r="B2023" t="s">
        <v>19483</v>
      </c>
      <c r="C2023" t="s">
        <v>19495</v>
      </c>
      <c r="D2023" t="s">
        <v>19616</v>
      </c>
      <c r="E2023" s="89">
        <v>2.2176498732858679E-2</v>
      </c>
      <c r="F2023" s="89">
        <v>704966</v>
      </c>
      <c r="G2023" s="89">
        <v>4</v>
      </c>
      <c r="H2023" t="s">
        <v>19630</v>
      </c>
      <c r="I2023" s="89"/>
    </row>
    <row r="2024" x14ac:dyDescent="0.3">
      <c r="A2024" t="s">
        <v>5892</v>
      </c>
      <c r="B2024" t="s">
        <v>19483</v>
      </c>
      <c r="C2024" t="s">
        <v>19495</v>
      </c>
      <c r="D2024" t="s">
        <v>19617</v>
      </c>
      <c r="E2024" s="89">
        <v>2.2333814978223641E-2</v>
      </c>
      <c r="F2024" s="89">
        <v>704966</v>
      </c>
      <c r="G2024" s="89">
        <v>4</v>
      </c>
      <c r="H2024" t="s">
        <v>19630</v>
      </c>
      <c r="I2024" s="89"/>
    </row>
    <row r="2025" x14ac:dyDescent="0.3">
      <c r="A2025" t="s">
        <v>5893</v>
      </c>
      <c r="B2025" t="s">
        <v>19483</v>
      </c>
      <c r="C2025" t="s">
        <v>19495</v>
      </c>
      <c r="D2025" t="s">
        <v>19618</v>
      </c>
      <c r="E2025" s="89">
        <v>1.6613795678242099E-2</v>
      </c>
      <c r="F2025" s="89">
        <v>704966</v>
      </c>
      <c r="G2025" s="89">
        <v>4</v>
      </c>
      <c r="H2025" t="s">
        <v>19630</v>
      </c>
      <c r="I2025" s="89"/>
    </row>
    <row r="2026" x14ac:dyDescent="0.3">
      <c r="A2026" t="s">
        <v>5894</v>
      </c>
      <c r="B2026" t="s">
        <v>19483</v>
      </c>
      <c r="C2026" t="s">
        <v>19495</v>
      </c>
      <c r="D2026" t="s">
        <v>19619</v>
      </c>
      <c r="E2026" s="89">
        <v>1.654553673364742E-2</v>
      </c>
      <c r="F2026" s="89">
        <v>704966</v>
      </c>
      <c r="G2026" s="89">
        <v>4</v>
      </c>
      <c r="H2026" t="s">
        <v>19630</v>
      </c>
      <c r="I2026" s="89"/>
    </row>
    <row r="2027" x14ac:dyDescent="0.3">
      <c r="A2027" t="s">
        <v>5895</v>
      </c>
      <c r="B2027" t="s">
        <v>19483</v>
      </c>
      <c r="C2027" t="s">
        <v>19495</v>
      </c>
      <c r="D2027" t="s">
        <v>19620</v>
      </c>
      <c r="E2027" s="89">
        <v>1.593971884605843E-2</v>
      </c>
      <c r="F2027" s="89">
        <v>704966</v>
      </c>
      <c r="G2027" s="89">
        <v>4</v>
      </c>
      <c r="H2027" t="s">
        <v>19630</v>
      </c>
      <c r="I2027" s="89"/>
    </row>
    <row r="2028" x14ac:dyDescent="0.3">
      <c r="A2028" t="s">
        <v>5896</v>
      </c>
      <c r="B2028" t="s">
        <v>19483</v>
      </c>
      <c r="C2028" t="s">
        <v>19495</v>
      </c>
      <c r="D2028" t="s">
        <v>19621</v>
      </c>
      <c r="E2028" s="89">
        <v>1.31854977728403E-2</v>
      </c>
      <c r="F2028" s="89">
        <v>704966</v>
      </c>
      <c r="G2028" s="89">
        <v>4</v>
      </c>
      <c r="H2028" t="s">
        <v>19630</v>
      </c>
      <c r="I2028" s="89"/>
    </row>
    <row r="2029" x14ac:dyDescent="0.3">
      <c r="A2029" t="s">
        <v>5897</v>
      </c>
      <c r="B2029" t="s">
        <v>19483</v>
      </c>
      <c r="C2029" t="s">
        <v>19495</v>
      </c>
      <c r="D2029" t="s">
        <v>19622</v>
      </c>
      <c r="E2029" s="89">
        <v>1.6660637456191361E-2</v>
      </c>
      <c r="F2029" s="89">
        <v>704966</v>
      </c>
      <c r="G2029" s="89">
        <v>4</v>
      </c>
      <c r="H2029" t="s">
        <v>19630</v>
      </c>
      <c r="I2029" s="89"/>
    </row>
    <row r="2030" x14ac:dyDescent="0.3">
      <c r="A2030" t="s">
        <v>5898</v>
      </c>
      <c r="B2030" t="s">
        <v>19483</v>
      </c>
      <c r="C2030" t="s">
        <v>19495</v>
      </c>
      <c r="D2030" t="s">
        <v>19623</v>
      </c>
      <c r="E2030" s="89">
        <v>2.896057000727114E-2</v>
      </c>
      <c r="F2030" s="89">
        <v>704966</v>
      </c>
      <c r="G2030" s="89">
        <v>4</v>
      </c>
      <c r="H2030" t="s">
        <v>19630</v>
      </c>
      <c r="I2030" s="89"/>
    </row>
    <row r="2031" x14ac:dyDescent="0.3">
      <c r="A2031" t="s">
        <v>5899</v>
      </c>
      <c r="B2031" t="s">
        <v>19483</v>
      </c>
      <c r="C2031" t="s">
        <v>19495</v>
      </c>
      <c r="D2031" t="s">
        <v>19624</v>
      </c>
      <c r="E2031" s="89">
        <v>6.5551262732805413E-2</v>
      </c>
      <c r="F2031" s="89">
        <v>704966</v>
      </c>
      <c r="G2031" s="89">
        <v>4</v>
      </c>
      <c r="H2031" t="s">
        <v>19630</v>
      </c>
      <c r="I2031" s="89"/>
    </row>
    <row r="2032" x14ac:dyDescent="0.3">
      <c r="A2032" t="s">
        <v>5900</v>
      </c>
      <c r="B2032" t="s">
        <v>19483</v>
      </c>
      <c r="C2032" t="s">
        <v>19496</v>
      </c>
      <c r="D2032" t="s">
        <v>19614</v>
      </c>
      <c r="E2032" s="89">
        <v>3.1718699881705392E-4</v>
      </c>
      <c r="F2032" s="89">
        <v>704966</v>
      </c>
      <c r="G2032" s="89">
        <v>4</v>
      </c>
      <c r="H2032" t="s">
        <v>19630</v>
      </c>
      <c r="I2032" s="89"/>
    </row>
    <row r="2033" x14ac:dyDescent="0.3">
      <c r="A2033" t="s">
        <v>5901</v>
      </c>
      <c r="B2033" t="s">
        <v>19483</v>
      </c>
      <c r="C2033" t="s">
        <v>19496</v>
      </c>
      <c r="D2033" t="s">
        <v>19615</v>
      </c>
      <c r="E2033" s="89">
        <v>3.1889640680548382E-4</v>
      </c>
      <c r="F2033" s="89">
        <v>704966</v>
      </c>
      <c r="G2033" s="89">
        <v>4</v>
      </c>
      <c r="H2033" t="s">
        <v>19630</v>
      </c>
      <c r="I2033" s="89"/>
    </row>
    <row r="2034" x14ac:dyDescent="0.3">
      <c r="A2034" t="s">
        <v>5902</v>
      </c>
      <c r="B2034" t="s">
        <v>19483</v>
      </c>
      <c r="C2034" t="s">
        <v>19496</v>
      </c>
      <c r="D2034" t="s">
        <v>19616</v>
      </c>
      <c r="E2034" s="89">
        <v>3.1718699881705392E-4</v>
      </c>
      <c r="F2034" s="89">
        <v>704966</v>
      </c>
      <c r="G2034" s="89">
        <v>4</v>
      </c>
      <c r="H2034" t="s">
        <v>19630</v>
      </c>
      <c r="I2034" s="89"/>
    </row>
    <row r="2035" x14ac:dyDescent="0.3">
      <c r="A2035" t="s">
        <v>5903</v>
      </c>
      <c r="B2035" t="s">
        <v>19483</v>
      </c>
      <c r="C2035" t="s">
        <v>19496</v>
      </c>
      <c r="D2035" t="s">
        <v>19617</v>
      </c>
      <c r="E2035" s="89">
        <v>3.1889640680548382E-4</v>
      </c>
      <c r="F2035" s="89">
        <v>704966</v>
      </c>
      <c r="G2035" s="89">
        <v>4</v>
      </c>
      <c r="H2035" t="s">
        <v>19630</v>
      </c>
      <c r="I2035" s="89"/>
    </row>
    <row r="2036" x14ac:dyDescent="0.3">
      <c r="A2036" t="s">
        <v>5904</v>
      </c>
      <c r="B2036" t="s">
        <v>19483</v>
      </c>
      <c r="C2036" t="s">
        <v>19496</v>
      </c>
      <c r="D2036" t="s">
        <v>19618</v>
      </c>
      <c r="E2036" s="89">
        <v>2.9212418541571121E-4</v>
      </c>
      <c r="F2036" s="89">
        <v>704966</v>
      </c>
      <c r="G2036" s="89">
        <v>4</v>
      </c>
      <c r="H2036" t="s">
        <v>19630</v>
      </c>
      <c r="I2036" s="89"/>
    </row>
    <row r="2037" x14ac:dyDescent="0.3">
      <c r="A2037" t="s">
        <v>5905</v>
      </c>
      <c r="B2037" t="s">
        <v>19483</v>
      </c>
      <c r="C2037" t="s">
        <v>19496</v>
      </c>
      <c r="D2037" t="s">
        <v>19619</v>
      </c>
      <c r="E2037" s="89">
        <v>2.9556552848161369E-4</v>
      </c>
      <c r="F2037" s="89">
        <v>704966</v>
      </c>
      <c r="G2037" s="89">
        <v>4</v>
      </c>
      <c r="H2037" t="s">
        <v>19630</v>
      </c>
      <c r="I2037" s="89"/>
    </row>
    <row r="2038" x14ac:dyDescent="0.3">
      <c r="A2038" t="s">
        <v>5906</v>
      </c>
      <c r="B2038" t="s">
        <v>19483</v>
      </c>
      <c r="C2038" t="s">
        <v>19496</v>
      </c>
      <c r="D2038" t="s">
        <v>19620</v>
      </c>
      <c r="E2038" s="89">
        <v>2.8680705421355919E-4</v>
      </c>
      <c r="F2038" s="89">
        <v>704966</v>
      </c>
      <c r="G2038" s="89">
        <v>4</v>
      </c>
      <c r="H2038" t="s">
        <v>19630</v>
      </c>
      <c r="I2038" s="89"/>
    </row>
    <row r="2039" x14ac:dyDescent="0.3">
      <c r="A2039" t="s">
        <v>5907</v>
      </c>
      <c r="B2039" t="s">
        <v>19483</v>
      </c>
      <c r="C2039" t="s">
        <v>19496</v>
      </c>
      <c r="D2039" t="s">
        <v>19621</v>
      </c>
      <c r="E2039" s="89">
        <v>1.996246039223914E-4</v>
      </c>
      <c r="F2039" s="89">
        <v>704966</v>
      </c>
      <c r="G2039" s="89">
        <v>4</v>
      </c>
      <c r="H2039" t="s">
        <v>19630</v>
      </c>
      <c r="I2039" s="89"/>
    </row>
    <row r="2040" x14ac:dyDescent="0.3">
      <c r="A2040" t="s">
        <v>5908</v>
      </c>
      <c r="B2040" t="s">
        <v>19483</v>
      </c>
      <c r="C2040" t="s">
        <v>19496</v>
      </c>
      <c r="D2040" t="s">
        <v>19622</v>
      </c>
      <c r="E2040" s="89">
        <v>2.8723326970234218E-4</v>
      </c>
      <c r="F2040" s="89">
        <v>704966</v>
      </c>
      <c r="G2040" s="89">
        <v>4</v>
      </c>
      <c r="H2040" t="s">
        <v>19630</v>
      </c>
      <c r="I2040" s="89"/>
    </row>
    <row r="2041" x14ac:dyDescent="0.3">
      <c r="A2041" t="s">
        <v>5909</v>
      </c>
      <c r="B2041" t="s">
        <v>19483</v>
      </c>
      <c r="C2041" t="s">
        <v>19496</v>
      </c>
      <c r="D2041" t="s">
        <v>19623</v>
      </c>
      <c r="E2041" s="89">
        <v>4.2445938229955169E-4</v>
      </c>
      <c r="F2041" s="89">
        <v>704966</v>
      </c>
      <c r="G2041" s="89">
        <v>4</v>
      </c>
      <c r="H2041" t="s">
        <v>19630</v>
      </c>
      <c r="I2041" s="89"/>
    </row>
    <row r="2042" x14ac:dyDescent="0.3">
      <c r="A2042" t="s">
        <v>5910</v>
      </c>
      <c r="B2042" t="s">
        <v>19483</v>
      </c>
      <c r="C2042" t="s">
        <v>19496</v>
      </c>
      <c r="D2042" t="s">
        <v>19624</v>
      </c>
      <c r="E2042" s="89">
        <v>9.4747876619762561E-4</v>
      </c>
      <c r="F2042" s="89">
        <v>704966</v>
      </c>
      <c r="G2042" s="89">
        <v>4</v>
      </c>
      <c r="H2042" t="s">
        <v>19630</v>
      </c>
      <c r="I2042" s="89"/>
    </row>
    <row r="2043" x14ac:dyDescent="0.3">
      <c r="A2043" t="s">
        <v>5911</v>
      </c>
      <c r="B2043" t="s">
        <v>19483</v>
      </c>
      <c r="C2043" t="s">
        <v>19497</v>
      </c>
      <c r="D2043" t="s">
        <v>19614</v>
      </c>
      <c r="E2043" s="89">
        <v>9.8959685050657373E-4</v>
      </c>
      <c r="F2043" s="89">
        <v>704966</v>
      </c>
      <c r="G2043" s="89">
        <v>4</v>
      </c>
      <c r="H2043" t="s">
        <v>19630</v>
      </c>
      <c r="I2043" s="89"/>
    </row>
    <row r="2044" x14ac:dyDescent="0.3">
      <c r="A2044" t="s">
        <v>5912</v>
      </c>
      <c r="B2044" t="s">
        <v>19483</v>
      </c>
      <c r="C2044" t="s">
        <v>19497</v>
      </c>
      <c r="D2044" t="s">
        <v>19615</v>
      </c>
      <c r="E2044" s="89">
        <v>1.006232167282433E-3</v>
      </c>
      <c r="F2044" s="89">
        <v>704966</v>
      </c>
      <c r="G2044" s="89">
        <v>4</v>
      </c>
      <c r="H2044" t="s">
        <v>19630</v>
      </c>
      <c r="I2044" s="89"/>
    </row>
    <row r="2045" x14ac:dyDescent="0.3">
      <c r="A2045" t="s">
        <v>5913</v>
      </c>
      <c r="B2045" t="s">
        <v>19483</v>
      </c>
      <c r="C2045" t="s">
        <v>19497</v>
      </c>
      <c r="D2045" t="s">
        <v>19616</v>
      </c>
      <c r="E2045" s="89">
        <v>9.8959685050657373E-4</v>
      </c>
      <c r="F2045" s="89">
        <v>704966</v>
      </c>
      <c r="G2045" s="89">
        <v>4</v>
      </c>
      <c r="H2045" t="s">
        <v>19630</v>
      </c>
      <c r="I2045" s="89"/>
    </row>
    <row r="2046" x14ac:dyDescent="0.3">
      <c r="A2046" t="s">
        <v>5914</v>
      </c>
      <c r="B2046" t="s">
        <v>19483</v>
      </c>
      <c r="C2046" t="s">
        <v>19497</v>
      </c>
      <c r="D2046" t="s">
        <v>19617</v>
      </c>
      <c r="E2046" s="89">
        <v>1.005800729800461E-3</v>
      </c>
      <c r="F2046" s="89">
        <v>704966</v>
      </c>
      <c r="G2046" s="89">
        <v>4</v>
      </c>
      <c r="H2046" t="s">
        <v>19630</v>
      </c>
      <c r="I2046" s="89"/>
    </row>
    <row r="2047" x14ac:dyDescent="0.3">
      <c r="A2047" t="s">
        <v>5915</v>
      </c>
      <c r="B2047" t="s">
        <v>19483</v>
      </c>
      <c r="C2047" t="s">
        <v>19497</v>
      </c>
      <c r="D2047" t="s">
        <v>19618</v>
      </c>
      <c r="E2047" s="89">
        <v>9.399968381883253E-4</v>
      </c>
      <c r="F2047" s="89">
        <v>704966</v>
      </c>
      <c r="G2047" s="89">
        <v>4</v>
      </c>
      <c r="H2047" t="s">
        <v>19630</v>
      </c>
      <c r="I2047" s="89"/>
    </row>
    <row r="2048" x14ac:dyDescent="0.3">
      <c r="A2048" t="s">
        <v>5916</v>
      </c>
      <c r="B2048" t="s">
        <v>19483</v>
      </c>
      <c r="C2048" t="s">
        <v>19497</v>
      </c>
      <c r="D2048" t="s">
        <v>19619</v>
      </c>
      <c r="E2048" s="89">
        <v>9.3771098685100415E-4</v>
      </c>
      <c r="F2048" s="89">
        <v>704966</v>
      </c>
      <c r="G2048" s="89">
        <v>4</v>
      </c>
      <c r="H2048" t="s">
        <v>19630</v>
      </c>
      <c r="I2048" s="89"/>
    </row>
    <row r="2049" x14ac:dyDescent="0.3">
      <c r="A2049" t="s">
        <v>5917</v>
      </c>
      <c r="B2049" t="s">
        <v>19483</v>
      </c>
      <c r="C2049" t="s">
        <v>19497</v>
      </c>
      <c r="D2049" t="s">
        <v>19620</v>
      </c>
      <c r="E2049" s="89">
        <v>9.0082385954008627E-4</v>
      </c>
      <c r="F2049" s="89">
        <v>704966</v>
      </c>
      <c r="G2049" s="89">
        <v>4</v>
      </c>
      <c r="H2049" t="s">
        <v>19630</v>
      </c>
      <c r="I2049" s="89"/>
    </row>
    <row r="2050" x14ac:dyDescent="0.3">
      <c r="A2050" t="s">
        <v>5918</v>
      </c>
      <c r="B2050" t="s">
        <v>19483</v>
      </c>
      <c r="C2050" t="s">
        <v>19497</v>
      </c>
      <c r="D2050" t="s">
        <v>19621</v>
      </c>
      <c r="E2050" s="89">
        <v>5.725982844457042E-4</v>
      </c>
      <c r="F2050" s="89">
        <v>704966</v>
      </c>
      <c r="G2050" s="89">
        <v>4</v>
      </c>
      <c r="H2050" t="s">
        <v>19630</v>
      </c>
      <c r="I2050" s="89"/>
    </row>
    <row r="2051" x14ac:dyDescent="0.3">
      <c r="A2051" t="s">
        <v>5919</v>
      </c>
      <c r="B2051" t="s">
        <v>19483</v>
      </c>
      <c r="C2051" t="s">
        <v>19497</v>
      </c>
      <c r="D2051" t="s">
        <v>19622</v>
      </c>
      <c r="E2051" s="89">
        <v>9.3084086115622386E-4</v>
      </c>
      <c r="F2051" s="89">
        <v>704966</v>
      </c>
      <c r="G2051" s="89">
        <v>4</v>
      </c>
      <c r="H2051" t="s">
        <v>19630</v>
      </c>
      <c r="I2051" s="89"/>
    </row>
    <row r="2052" x14ac:dyDescent="0.3">
      <c r="A2052" t="s">
        <v>5920</v>
      </c>
      <c r="B2052" t="s">
        <v>19483</v>
      </c>
      <c r="C2052" t="s">
        <v>19497</v>
      </c>
      <c r="D2052" t="s">
        <v>19623</v>
      </c>
      <c r="E2052" s="89">
        <v>1.353853567948786E-3</v>
      </c>
      <c r="F2052" s="89">
        <v>704966</v>
      </c>
      <c r="G2052" s="89">
        <v>4</v>
      </c>
      <c r="H2052" t="s">
        <v>19630</v>
      </c>
      <c r="I2052" s="89"/>
    </row>
    <row r="2053" x14ac:dyDescent="0.3">
      <c r="A2053" t="s">
        <v>5921</v>
      </c>
      <c r="B2053" t="s">
        <v>19483</v>
      </c>
      <c r="C2053" t="s">
        <v>19497</v>
      </c>
      <c r="D2053" t="s">
        <v>19624</v>
      </c>
      <c r="E2053" s="89">
        <v>2.97008003285788E-3</v>
      </c>
      <c r="F2053" s="89">
        <v>704966</v>
      </c>
      <c r="G2053" s="89">
        <v>4</v>
      </c>
      <c r="H2053" t="s">
        <v>19630</v>
      </c>
      <c r="I2053" s="89"/>
    </row>
    <row r="2054" x14ac:dyDescent="0.3">
      <c r="A2054" t="s">
        <v>5922</v>
      </c>
      <c r="B2054" t="s">
        <v>19483</v>
      </c>
      <c r="C2054" t="s">
        <v>19498</v>
      </c>
      <c r="D2054" t="s">
        <v>19614</v>
      </c>
      <c r="E2054" s="89">
        <v>4.0961678290603104E-3</v>
      </c>
      <c r="F2054" s="89">
        <v>704966</v>
      </c>
      <c r="G2054" s="89">
        <v>4</v>
      </c>
      <c r="H2054" t="s">
        <v>19630</v>
      </c>
      <c r="I2054" s="89"/>
    </row>
    <row r="2055" x14ac:dyDescent="0.3">
      <c r="A2055" t="s">
        <v>5923</v>
      </c>
      <c r="B2055" t="s">
        <v>19483</v>
      </c>
      <c r="C2055" t="s">
        <v>19498</v>
      </c>
      <c r="D2055" t="s">
        <v>19615</v>
      </c>
      <c r="E2055" s="89">
        <v>4.225705478704476E-3</v>
      </c>
      <c r="F2055" s="89">
        <v>704966</v>
      </c>
      <c r="G2055" s="89">
        <v>4</v>
      </c>
      <c r="H2055" t="s">
        <v>19630</v>
      </c>
      <c r="I2055" s="89"/>
    </row>
    <row r="2056" x14ac:dyDescent="0.3">
      <c r="A2056" t="s">
        <v>5924</v>
      </c>
      <c r="B2056" t="s">
        <v>19483</v>
      </c>
      <c r="C2056" t="s">
        <v>19498</v>
      </c>
      <c r="D2056" t="s">
        <v>19616</v>
      </c>
      <c r="E2056" s="89">
        <v>4.0961678290603104E-3</v>
      </c>
      <c r="F2056" s="89">
        <v>704966</v>
      </c>
      <c r="G2056" s="89">
        <v>4</v>
      </c>
      <c r="H2056" t="s">
        <v>19630</v>
      </c>
      <c r="I2056" s="89"/>
    </row>
    <row r="2057" x14ac:dyDescent="0.3">
      <c r="A2057" t="s">
        <v>5925</v>
      </c>
      <c r="B2057" t="s">
        <v>19483</v>
      </c>
      <c r="C2057" t="s">
        <v>19498</v>
      </c>
      <c r="D2057" t="s">
        <v>19617</v>
      </c>
      <c r="E2057" s="89">
        <v>4.2179615782720978E-3</v>
      </c>
      <c r="F2057" s="89">
        <v>704966</v>
      </c>
      <c r="G2057" s="89">
        <v>4</v>
      </c>
      <c r="H2057" t="s">
        <v>19630</v>
      </c>
      <c r="I2057" s="89"/>
    </row>
    <row r="2058" x14ac:dyDescent="0.3">
      <c r="A2058" t="s">
        <v>5926</v>
      </c>
      <c r="B2058" t="s">
        <v>19483</v>
      </c>
      <c r="C2058" t="s">
        <v>19498</v>
      </c>
      <c r="D2058" t="s">
        <v>19618</v>
      </c>
      <c r="E2058" s="89">
        <v>4.1727299670084846E-3</v>
      </c>
      <c r="F2058" s="89">
        <v>704966</v>
      </c>
      <c r="G2058" s="89">
        <v>4</v>
      </c>
      <c r="H2058" t="s">
        <v>19630</v>
      </c>
      <c r="I2058" s="89"/>
    </row>
    <row r="2059" x14ac:dyDescent="0.3">
      <c r="A2059" t="s">
        <v>5927</v>
      </c>
      <c r="B2059" t="s">
        <v>19483</v>
      </c>
      <c r="C2059" t="s">
        <v>19498</v>
      </c>
      <c r="D2059" t="s">
        <v>19619</v>
      </c>
      <c r="E2059" s="89">
        <v>4.1775536554166208E-3</v>
      </c>
      <c r="F2059" s="89">
        <v>704966</v>
      </c>
      <c r="G2059" s="89">
        <v>4</v>
      </c>
      <c r="H2059" t="s">
        <v>19630</v>
      </c>
      <c r="I2059" s="89"/>
    </row>
    <row r="2060" x14ac:dyDescent="0.3">
      <c r="A2060" t="s">
        <v>5928</v>
      </c>
      <c r="B2060" t="s">
        <v>19483</v>
      </c>
      <c r="C2060" t="s">
        <v>19498</v>
      </c>
      <c r="D2060" t="s">
        <v>19620</v>
      </c>
      <c r="E2060" s="89">
        <v>3.986452664427027E-3</v>
      </c>
      <c r="F2060" s="89">
        <v>704966</v>
      </c>
      <c r="G2060" s="89">
        <v>4</v>
      </c>
      <c r="H2060" t="s">
        <v>19630</v>
      </c>
      <c r="I2060" s="89"/>
    </row>
    <row r="2061" x14ac:dyDescent="0.3">
      <c r="A2061" t="s">
        <v>5929</v>
      </c>
      <c r="B2061" t="s">
        <v>19483</v>
      </c>
      <c r="C2061" t="s">
        <v>19498</v>
      </c>
      <c r="D2061" t="s">
        <v>19621</v>
      </c>
      <c r="E2061" s="89">
        <v>2.08008850886651E-3</v>
      </c>
      <c r="F2061" s="89">
        <v>704966</v>
      </c>
      <c r="G2061" s="89">
        <v>4</v>
      </c>
      <c r="H2061" t="s">
        <v>19630</v>
      </c>
      <c r="I2061" s="89"/>
    </row>
    <row r="2062" x14ac:dyDescent="0.3">
      <c r="A2062" t="s">
        <v>5930</v>
      </c>
      <c r="B2062" t="s">
        <v>19483</v>
      </c>
      <c r="C2062" t="s">
        <v>19498</v>
      </c>
      <c r="D2062" t="s">
        <v>19622</v>
      </c>
      <c r="E2062" s="89">
        <v>4.1340633046475601E-3</v>
      </c>
      <c r="F2062" s="89">
        <v>704966</v>
      </c>
      <c r="G2062" s="89">
        <v>4</v>
      </c>
      <c r="H2062" t="s">
        <v>19630</v>
      </c>
      <c r="I2062" s="89"/>
    </row>
    <row r="2063" x14ac:dyDescent="0.3">
      <c r="A2063" t="s">
        <v>5931</v>
      </c>
      <c r="B2063" t="s">
        <v>19483</v>
      </c>
      <c r="C2063" t="s">
        <v>19498</v>
      </c>
      <c r="D2063" t="s">
        <v>19623</v>
      </c>
      <c r="E2063" s="89">
        <v>4.492698928940218E-3</v>
      </c>
      <c r="F2063" s="89">
        <v>704966</v>
      </c>
      <c r="G2063" s="89">
        <v>4</v>
      </c>
      <c r="H2063" t="s">
        <v>19630</v>
      </c>
      <c r="I2063" s="89"/>
    </row>
    <row r="2064" x14ac:dyDescent="0.3">
      <c r="A2064" t="s">
        <v>5932</v>
      </c>
      <c r="B2064" t="s">
        <v>19483</v>
      </c>
      <c r="C2064" t="s">
        <v>19498</v>
      </c>
      <c r="D2064" t="s">
        <v>19624</v>
      </c>
      <c r="E2064" s="89">
        <v>1.17833094253513E-2</v>
      </c>
      <c r="F2064" s="89">
        <v>704966</v>
      </c>
      <c r="G2064" s="89">
        <v>4</v>
      </c>
      <c r="H2064" t="s">
        <v>19630</v>
      </c>
      <c r="I2064" s="89"/>
    </row>
    <row r="2065" x14ac:dyDescent="0.3">
      <c r="A2065" t="s">
        <v>5856</v>
      </c>
      <c r="B2065" t="s">
        <v>19483</v>
      </c>
      <c r="C2065" t="s">
        <v>19492</v>
      </c>
      <c r="D2065" t="s">
        <v>19614</v>
      </c>
      <c r="E2065" s="89">
        <v>0</v>
      </c>
      <c r="F2065" s="89">
        <v>704966</v>
      </c>
      <c r="G2065" s="89">
        <v>4</v>
      </c>
      <c r="H2065" t="s">
        <v>19630</v>
      </c>
      <c r="I2065" s="89"/>
    </row>
    <row r="2066" x14ac:dyDescent="0.3">
      <c r="A2066" t="s">
        <v>5857</v>
      </c>
      <c r="B2066" t="s">
        <v>19483</v>
      </c>
      <c r="C2066" t="s">
        <v>19492</v>
      </c>
      <c r="D2066" t="s">
        <v>19615</v>
      </c>
      <c r="E2066" s="89">
        <v>0</v>
      </c>
      <c r="F2066" s="89">
        <v>704966</v>
      </c>
      <c r="G2066" s="89">
        <v>4</v>
      </c>
      <c r="H2066" t="s">
        <v>19630</v>
      </c>
      <c r="I2066" s="89"/>
    </row>
    <row r="2067" x14ac:dyDescent="0.3">
      <c r="A2067" t="s">
        <v>5858</v>
      </c>
      <c r="B2067" t="s">
        <v>19483</v>
      </c>
      <c r="C2067" t="s">
        <v>19492</v>
      </c>
      <c r="D2067" t="s">
        <v>19616</v>
      </c>
      <c r="E2067" s="89">
        <v>0</v>
      </c>
      <c r="F2067" s="89">
        <v>704966</v>
      </c>
      <c r="G2067" s="89">
        <v>4</v>
      </c>
      <c r="H2067" t="s">
        <v>19630</v>
      </c>
      <c r="I2067" s="89"/>
    </row>
    <row r="2068" x14ac:dyDescent="0.3">
      <c r="A2068" t="s">
        <v>5859</v>
      </c>
      <c r="B2068" t="s">
        <v>19483</v>
      </c>
      <c r="C2068" t="s">
        <v>19492</v>
      </c>
      <c r="D2068" t="s">
        <v>19617</v>
      </c>
      <c r="E2068" s="89">
        <v>0</v>
      </c>
      <c r="F2068" s="89">
        <v>704966</v>
      </c>
      <c r="G2068" s="89">
        <v>4</v>
      </c>
      <c r="H2068" t="s">
        <v>19630</v>
      </c>
      <c r="I2068" s="89"/>
    </row>
    <row r="2069" x14ac:dyDescent="0.3">
      <c r="A2069" t="s">
        <v>5860</v>
      </c>
      <c r="B2069" t="s">
        <v>19483</v>
      </c>
      <c r="C2069" t="s">
        <v>19492</v>
      </c>
      <c r="D2069" t="s">
        <v>19618</v>
      </c>
      <c r="E2069" s="89">
        <v>0</v>
      </c>
      <c r="F2069" s="89">
        <v>704966</v>
      </c>
      <c r="G2069" s="89">
        <v>4</v>
      </c>
      <c r="H2069" t="s">
        <v>19630</v>
      </c>
      <c r="I2069" s="89"/>
    </row>
    <row r="2070" x14ac:dyDescent="0.3">
      <c r="A2070" t="s">
        <v>5861</v>
      </c>
      <c r="B2070" t="s">
        <v>19483</v>
      </c>
      <c r="C2070" t="s">
        <v>19492</v>
      </c>
      <c r="D2070" t="s">
        <v>19619</v>
      </c>
      <c r="E2070" s="89">
        <v>0</v>
      </c>
      <c r="F2070" s="89">
        <v>704966</v>
      </c>
      <c r="G2070" s="89">
        <v>4</v>
      </c>
      <c r="H2070" t="s">
        <v>19630</v>
      </c>
      <c r="I2070" s="89"/>
    </row>
    <row r="2071" x14ac:dyDescent="0.3">
      <c r="A2071" t="s">
        <v>5862</v>
      </c>
      <c r="B2071" t="s">
        <v>19483</v>
      </c>
      <c r="C2071" t="s">
        <v>19492</v>
      </c>
      <c r="D2071" t="s">
        <v>19620</v>
      </c>
      <c r="E2071" s="89">
        <v>0</v>
      </c>
      <c r="F2071" s="89">
        <v>704966</v>
      </c>
      <c r="G2071" s="89">
        <v>4</v>
      </c>
      <c r="H2071" t="s">
        <v>19630</v>
      </c>
      <c r="I2071" s="89"/>
    </row>
    <row r="2072" x14ac:dyDescent="0.3">
      <c r="A2072" t="s">
        <v>5863</v>
      </c>
      <c r="B2072" t="s">
        <v>19483</v>
      </c>
      <c r="C2072" t="s">
        <v>19492</v>
      </c>
      <c r="D2072" t="s">
        <v>19621</v>
      </c>
      <c r="E2072" s="89">
        <v>0</v>
      </c>
      <c r="F2072" s="89">
        <v>704966</v>
      </c>
      <c r="G2072" s="89">
        <v>4</v>
      </c>
      <c r="H2072" t="s">
        <v>19630</v>
      </c>
      <c r="I2072" s="89"/>
    </row>
    <row r="2073" x14ac:dyDescent="0.3">
      <c r="A2073" t="s">
        <v>5864</v>
      </c>
      <c r="B2073" t="s">
        <v>19483</v>
      </c>
      <c r="C2073" t="s">
        <v>19492</v>
      </c>
      <c r="D2073" t="s">
        <v>19622</v>
      </c>
      <c r="E2073" s="89">
        <v>0</v>
      </c>
      <c r="F2073" s="89">
        <v>704966</v>
      </c>
      <c r="G2073" s="89">
        <v>4</v>
      </c>
      <c r="H2073" t="s">
        <v>19630</v>
      </c>
      <c r="I2073" s="89"/>
    </row>
    <row r="2074" x14ac:dyDescent="0.3">
      <c r="A2074" t="s">
        <v>5865</v>
      </c>
      <c r="B2074" t="s">
        <v>19483</v>
      </c>
      <c r="C2074" t="s">
        <v>19492</v>
      </c>
      <c r="D2074" t="s">
        <v>19623</v>
      </c>
      <c r="E2074" s="89">
        <v>0</v>
      </c>
      <c r="F2074" s="89">
        <v>704966</v>
      </c>
      <c r="G2074" s="89">
        <v>4</v>
      </c>
      <c r="H2074" t="s">
        <v>19630</v>
      </c>
      <c r="I2074" s="89"/>
    </row>
    <row r="2075" x14ac:dyDescent="0.3">
      <c r="A2075" t="s">
        <v>5866</v>
      </c>
      <c r="B2075" t="s">
        <v>19483</v>
      </c>
      <c r="C2075" t="s">
        <v>19492</v>
      </c>
      <c r="D2075" t="s">
        <v>19624</v>
      </c>
      <c r="E2075" s="89">
        <v>0</v>
      </c>
      <c r="F2075" s="89">
        <v>704966</v>
      </c>
      <c r="G2075" s="89">
        <v>4</v>
      </c>
      <c r="H2075" t="s">
        <v>19630</v>
      </c>
      <c r="I2075" s="89"/>
    </row>
    <row r="2076" x14ac:dyDescent="0.3">
      <c r="A2076" t="s">
        <v>5944</v>
      </c>
      <c r="B2076" t="s">
        <v>19483</v>
      </c>
      <c r="C2076" t="s">
        <v>19500</v>
      </c>
      <c r="D2076" t="s">
        <v>19614</v>
      </c>
      <c r="E2076" s="89">
        <v>0.15680411237176631</v>
      </c>
      <c r="F2076" s="89">
        <v>704966</v>
      </c>
      <c r="G2076" s="89">
        <v>4</v>
      </c>
      <c r="H2076" t="s">
        <v>19630</v>
      </c>
      <c r="I2076" s="89"/>
    </row>
    <row r="2077" x14ac:dyDescent="0.3">
      <c r="A2077" t="s">
        <v>5945</v>
      </c>
      <c r="B2077" t="s">
        <v>19483</v>
      </c>
      <c r="C2077" t="s">
        <v>19500</v>
      </c>
      <c r="D2077" t="s">
        <v>19615</v>
      </c>
      <c r="E2077" s="89">
        <v>0.15987185572311449</v>
      </c>
      <c r="F2077" s="89">
        <v>704966</v>
      </c>
      <c r="G2077" s="89">
        <v>4</v>
      </c>
      <c r="H2077" t="s">
        <v>19630</v>
      </c>
      <c r="I2077" s="89"/>
    </row>
    <row r="2078" x14ac:dyDescent="0.3">
      <c r="A2078" t="s">
        <v>5946</v>
      </c>
      <c r="B2078" t="s">
        <v>19483</v>
      </c>
      <c r="C2078" t="s">
        <v>19500</v>
      </c>
      <c r="D2078" t="s">
        <v>19616</v>
      </c>
      <c r="E2078" s="89">
        <v>0.15680411237176631</v>
      </c>
      <c r="F2078" s="89">
        <v>704966</v>
      </c>
      <c r="G2078" s="89">
        <v>4</v>
      </c>
      <c r="H2078" t="s">
        <v>19630</v>
      </c>
      <c r="I2078" s="89"/>
    </row>
    <row r="2079" x14ac:dyDescent="0.3">
      <c r="A2079" t="s">
        <v>5947</v>
      </c>
      <c r="B2079" t="s">
        <v>19483</v>
      </c>
      <c r="C2079" t="s">
        <v>19500</v>
      </c>
      <c r="D2079" t="s">
        <v>19617</v>
      </c>
      <c r="E2079" s="89">
        <v>0.15967438488003191</v>
      </c>
      <c r="F2079" s="89">
        <v>704966</v>
      </c>
      <c r="G2079" s="89">
        <v>4</v>
      </c>
      <c r="H2079" t="s">
        <v>19630</v>
      </c>
      <c r="I2079" s="89"/>
    </row>
    <row r="2080" x14ac:dyDescent="0.3">
      <c r="A2080" t="s">
        <v>5948</v>
      </c>
      <c r="B2080" t="s">
        <v>19483</v>
      </c>
      <c r="C2080" t="s">
        <v>19500</v>
      </c>
      <c r="D2080" t="s">
        <v>19618</v>
      </c>
      <c r="E2080" s="89">
        <v>0.15491539754497671</v>
      </c>
      <c r="F2080" s="89">
        <v>704966</v>
      </c>
      <c r="G2080" s="89">
        <v>4</v>
      </c>
      <c r="H2080" t="s">
        <v>19630</v>
      </c>
      <c r="I2080" s="89"/>
    </row>
    <row r="2081" x14ac:dyDescent="0.3">
      <c r="A2081" t="s">
        <v>5949</v>
      </c>
      <c r="B2081" t="s">
        <v>19483</v>
      </c>
      <c r="C2081" t="s">
        <v>19500</v>
      </c>
      <c r="D2081" t="s">
        <v>19619</v>
      </c>
      <c r="E2081" s="89">
        <v>0.15425814546564121</v>
      </c>
      <c r="F2081" s="89">
        <v>704966</v>
      </c>
      <c r="G2081" s="89">
        <v>4</v>
      </c>
      <c r="H2081" t="s">
        <v>19630</v>
      </c>
      <c r="I2081" s="89"/>
    </row>
    <row r="2082" x14ac:dyDescent="0.3">
      <c r="A2082" t="s">
        <v>5950</v>
      </c>
      <c r="B2082" t="s">
        <v>19483</v>
      </c>
      <c r="C2082" t="s">
        <v>19500</v>
      </c>
      <c r="D2082" t="s">
        <v>19620</v>
      </c>
      <c r="E2082" s="89">
        <v>0.14779937459108999</v>
      </c>
      <c r="F2082" s="89">
        <v>704966</v>
      </c>
      <c r="G2082" s="89">
        <v>4</v>
      </c>
      <c r="H2082" t="s">
        <v>19630</v>
      </c>
      <c r="I2082" s="89"/>
    </row>
    <row r="2083" x14ac:dyDescent="0.3">
      <c r="A2083" t="s">
        <v>5951</v>
      </c>
      <c r="B2083" t="s">
        <v>19483</v>
      </c>
      <c r="C2083" t="s">
        <v>19500</v>
      </c>
      <c r="D2083" t="s">
        <v>19621</v>
      </c>
      <c r="E2083" s="89">
        <v>9.7937439644218707E-2</v>
      </c>
      <c r="F2083" s="89">
        <v>704966</v>
      </c>
      <c r="G2083" s="89">
        <v>4</v>
      </c>
      <c r="H2083" t="s">
        <v>19630</v>
      </c>
      <c r="I2083" s="89"/>
    </row>
    <row r="2084" x14ac:dyDescent="0.3">
      <c r="A2084" t="s">
        <v>5952</v>
      </c>
      <c r="B2084" t="s">
        <v>19483</v>
      </c>
      <c r="C2084" t="s">
        <v>19500</v>
      </c>
      <c r="D2084" t="s">
        <v>19622</v>
      </c>
      <c r="E2084" s="89">
        <v>0.15344043315743139</v>
      </c>
      <c r="F2084" s="89">
        <v>704966</v>
      </c>
      <c r="G2084" s="89">
        <v>4</v>
      </c>
      <c r="H2084" t="s">
        <v>19630</v>
      </c>
      <c r="I2084" s="89"/>
    </row>
    <row r="2085" x14ac:dyDescent="0.3">
      <c r="A2085" t="s">
        <v>5953</v>
      </c>
      <c r="B2085" t="s">
        <v>19483</v>
      </c>
      <c r="C2085" t="s">
        <v>19500</v>
      </c>
      <c r="D2085" t="s">
        <v>19623</v>
      </c>
      <c r="E2085" s="89">
        <v>0.2037873389895592</v>
      </c>
      <c r="F2085" s="89">
        <v>704966</v>
      </c>
      <c r="G2085" s="89">
        <v>4</v>
      </c>
      <c r="H2085" t="s">
        <v>19630</v>
      </c>
      <c r="I2085" s="89"/>
    </row>
    <row r="2086" x14ac:dyDescent="0.3">
      <c r="A2086" t="s">
        <v>5954</v>
      </c>
      <c r="B2086" t="s">
        <v>19483</v>
      </c>
      <c r="C2086" t="s">
        <v>19500</v>
      </c>
      <c r="D2086" t="s">
        <v>19624</v>
      </c>
      <c r="E2086" s="89">
        <v>0.46454133464199382</v>
      </c>
      <c r="F2086" s="89">
        <v>704966</v>
      </c>
      <c r="G2086" s="89">
        <v>4</v>
      </c>
      <c r="H2086" t="s">
        <v>19630</v>
      </c>
      <c r="I2086" s="89"/>
    </row>
    <row r="2087" x14ac:dyDescent="0.3">
      <c r="A2087" t="s">
        <v>5955</v>
      </c>
      <c r="B2087" t="s">
        <v>19483</v>
      </c>
      <c r="C2087" t="s">
        <v>19501</v>
      </c>
      <c r="D2087" t="s">
        <v>19614</v>
      </c>
      <c r="E2087" s="89">
        <v>6.1215911573737659E-3</v>
      </c>
      <c r="F2087" s="89">
        <v>704966</v>
      </c>
      <c r="G2087" s="89">
        <v>4</v>
      </c>
      <c r="H2087" t="s">
        <v>19630</v>
      </c>
      <c r="I2087" s="89"/>
    </row>
    <row r="2088" x14ac:dyDescent="0.3">
      <c r="A2088" t="s">
        <v>5956</v>
      </c>
      <c r="B2088" t="s">
        <v>19483</v>
      </c>
      <c r="C2088" t="s">
        <v>19501</v>
      </c>
      <c r="D2088" t="s">
        <v>19615</v>
      </c>
      <c r="E2088" s="89">
        <v>6.4704813709038156E-3</v>
      </c>
      <c r="F2088" s="89">
        <v>704966</v>
      </c>
      <c r="G2088" s="89">
        <v>4</v>
      </c>
      <c r="H2088" t="s">
        <v>19630</v>
      </c>
      <c r="I2088" s="89"/>
    </row>
    <row r="2089" x14ac:dyDescent="0.3">
      <c r="A2089" t="s">
        <v>5957</v>
      </c>
      <c r="B2089" t="s">
        <v>19483</v>
      </c>
      <c r="C2089" t="s">
        <v>19501</v>
      </c>
      <c r="D2089" t="s">
        <v>19616</v>
      </c>
      <c r="E2089" s="89">
        <v>6.1215911573737659E-3</v>
      </c>
      <c r="F2089" s="89">
        <v>704966</v>
      </c>
      <c r="G2089" s="89">
        <v>4</v>
      </c>
      <c r="H2089" t="s">
        <v>19630</v>
      </c>
      <c r="I2089" s="89"/>
    </row>
    <row r="2090" x14ac:dyDescent="0.3">
      <c r="A2090" t="s">
        <v>5958</v>
      </c>
      <c r="B2090" t="s">
        <v>19483</v>
      </c>
      <c r="C2090" t="s">
        <v>19501</v>
      </c>
      <c r="D2090" t="s">
        <v>19617</v>
      </c>
      <c r="E2090" s="89">
        <v>6.4704813709038156E-3</v>
      </c>
      <c r="F2090" s="89">
        <v>704966</v>
      </c>
      <c r="G2090" s="89">
        <v>4</v>
      </c>
      <c r="H2090" t="s">
        <v>19630</v>
      </c>
      <c r="I2090" s="89"/>
    </row>
    <row r="2091" x14ac:dyDescent="0.3">
      <c r="A2091" t="s">
        <v>5959</v>
      </c>
      <c r="B2091" t="s">
        <v>19483</v>
      </c>
      <c r="C2091" t="s">
        <v>19501</v>
      </c>
      <c r="D2091" t="s">
        <v>19618</v>
      </c>
      <c r="E2091" s="89">
        <v>6.2309433522622559E-3</v>
      </c>
      <c r="F2091" s="89">
        <v>704966</v>
      </c>
      <c r="G2091" s="89">
        <v>4</v>
      </c>
      <c r="H2091" t="s">
        <v>19630</v>
      </c>
      <c r="I2091" s="89"/>
    </row>
    <row r="2092" x14ac:dyDescent="0.3">
      <c r="A2092" t="s">
        <v>5960</v>
      </c>
      <c r="B2092" t="s">
        <v>19483</v>
      </c>
      <c r="C2092" t="s">
        <v>19501</v>
      </c>
      <c r="D2092" t="s">
        <v>19619</v>
      </c>
      <c r="E2092" s="89">
        <v>6.3673976628881718E-3</v>
      </c>
      <c r="F2092" s="89">
        <v>704966</v>
      </c>
      <c r="G2092" s="89">
        <v>4</v>
      </c>
      <c r="H2092" t="s">
        <v>19630</v>
      </c>
      <c r="I2092" s="89"/>
    </row>
    <row r="2093" x14ac:dyDescent="0.3">
      <c r="A2093" t="s">
        <v>5961</v>
      </c>
      <c r="B2093" t="s">
        <v>19483</v>
      </c>
      <c r="C2093" t="s">
        <v>19501</v>
      </c>
      <c r="D2093" t="s">
        <v>19620</v>
      </c>
      <c r="E2093" s="89">
        <v>6.0278872721694606E-3</v>
      </c>
      <c r="F2093" s="89">
        <v>704966</v>
      </c>
      <c r="G2093" s="89">
        <v>4</v>
      </c>
      <c r="H2093" t="s">
        <v>19630</v>
      </c>
      <c r="I2093" s="89"/>
    </row>
    <row r="2094" x14ac:dyDescent="0.3">
      <c r="A2094" t="s">
        <v>5962</v>
      </c>
      <c r="B2094" t="s">
        <v>19483</v>
      </c>
      <c r="C2094" t="s">
        <v>19501</v>
      </c>
      <c r="D2094" t="s">
        <v>19621</v>
      </c>
      <c r="E2094" s="89">
        <v>2.439620715854417E-3</v>
      </c>
      <c r="F2094" s="89">
        <v>704966</v>
      </c>
      <c r="G2094" s="89">
        <v>4</v>
      </c>
      <c r="H2094" t="s">
        <v>19630</v>
      </c>
      <c r="I2094" s="89"/>
    </row>
    <row r="2095" x14ac:dyDescent="0.3">
      <c r="A2095" t="s">
        <v>5963</v>
      </c>
      <c r="B2095" t="s">
        <v>19483</v>
      </c>
      <c r="C2095" t="s">
        <v>19501</v>
      </c>
      <c r="D2095" t="s">
        <v>19622</v>
      </c>
      <c r="E2095" s="89">
        <v>6.1817048791664034E-3</v>
      </c>
      <c r="F2095" s="89">
        <v>704966</v>
      </c>
      <c r="G2095" s="89">
        <v>4</v>
      </c>
      <c r="H2095" t="s">
        <v>19630</v>
      </c>
      <c r="I2095" s="89"/>
    </row>
    <row r="2096" x14ac:dyDescent="0.3">
      <c r="A2096" t="s">
        <v>5964</v>
      </c>
      <c r="B2096" t="s">
        <v>19483</v>
      </c>
      <c r="C2096" t="s">
        <v>19501</v>
      </c>
      <c r="D2096" t="s">
        <v>19623</v>
      </c>
      <c r="E2096" s="89">
        <v>7.5770217172418507E-3</v>
      </c>
      <c r="F2096" s="89">
        <v>704966</v>
      </c>
      <c r="G2096" s="89">
        <v>4</v>
      </c>
      <c r="H2096" t="s">
        <v>19630</v>
      </c>
      <c r="I2096" s="89"/>
    </row>
    <row r="2097" x14ac:dyDescent="0.3">
      <c r="A2097" t="s">
        <v>5965</v>
      </c>
      <c r="B2097" t="s">
        <v>19483</v>
      </c>
      <c r="C2097" t="s">
        <v>19501</v>
      </c>
      <c r="D2097" t="s">
        <v>19624</v>
      </c>
      <c r="E2097" s="89">
        <v>1.7985569536676311E-2</v>
      </c>
      <c r="F2097" s="89">
        <v>704966</v>
      </c>
      <c r="G2097" s="89">
        <v>4</v>
      </c>
      <c r="H2097" t="s">
        <v>19630</v>
      </c>
      <c r="I2097" s="89"/>
    </row>
    <row r="2098" x14ac:dyDescent="0.3">
      <c r="A2098" t="s">
        <v>5966</v>
      </c>
      <c r="B2098" t="s">
        <v>19483</v>
      </c>
      <c r="C2098" t="s">
        <v>19502</v>
      </c>
      <c r="D2098" t="s">
        <v>19614</v>
      </c>
      <c r="E2098" s="89">
        <v>1.1194883476322601E-3</v>
      </c>
      <c r="F2098" s="89">
        <v>704966</v>
      </c>
      <c r="G2098" s="89">
        <v>4</v>
      </c>
      <c r="H2098" t="s">
        <v>19630</v>
      </c>
      <c r="I2098" s="89"/>
    </row>
    <row r="2099" x14ac:dyDescent="0.3">
      <c r="A2099" t="s">
        <v>5967</v>
      </c>
      <c r="B2099" t="s">
        <v>19483</v>
      </c>
      <c r="C2099" t="s">
        <v>19502</v>
      </c>
      <c r="D2099" t="s">
        <v>19615</v>
      </c>
      <c r="E2099" s="89">
        <v>1.152174491736768E-3</v>
      </c>
      <c r="F2099" s="89">
        <v>704966</v>
      </c>
      <c r="G2099" s="89">
        <v>4</v>
      </c>
      <c r="H2099" t="s">
        <v>19630</v>
      </c>
      <c r="I2099" s="89"/>
    </row>
    <row r="2100" x14ac:dyDescent="0.3">
      <c r="A2100" t="s">
        <v>5968</v>
      </c>
      <c r="B2100" t="s">
        <v>19483</v>
      </c>
      <c r="C2100" t="s">
        <v>19502</v>
      </c>
      <c r="D2100" t="s">
        <v>19616</v>
      </c>
      <c r="E2100" s="89">
        <v>1.1194883476322601E-3</v>
      </c>
      <c r="F2100" s="89">
        <v>704966</v>
      </c>
      <c r="G2100" s="89">
        <v>4</v>
      </c>
      <c r="H2100" t="s">
        <v>19630</v>
      </c>
      <c r="I2100" s="89"/>
    </row>
    <row r="2101" x14ac:dyDescent="0.3">
      <c r="A2101" t="s">
        <v>5969</v>
      </c>
      <c r="B2101" t="s">
        <v>19483</v>
      </c>
      <c r="C2101" t="s">
        <v>19502</v>
      </c>
      <c r="D2101" t="s">
        <v>19617</v>
      </c>
      <c r="E2101" s="89">
        <v>1.1511089354363251E-3</v>
      </c>
      <c r="F2101" s="89">
        <v>704966</v>
      </c>
      <c r="G2101" s="89">
        <v>4</v>
      </c>
      <c r="H2101" t="s">
        <v>19630</v>
      </c>
      <c r="I2101" s="89"/>
    </row>
    <row r="2102" x14ac:dyDescent="0.3">
      <c r="A2102" t="s">
        <v>5970</v>
      </c>
      <c r="B2102" t="s">
        <v>19483</v>
      </c>
      <c r="C2102" t="s">
        <v>19502</v>
      </c>
      <c r="D2102" t="s">
        <v>19618</v>
      </c>
      <c r="E2102" s="89">
        <v>1.121394817734479E-3</v>
      </c>
      <c r="F2102" s="89">
        <v>704966</v>
      </c>
      <c r="G2102" s="89">
        <v>4</v>
      </c>
      <c r="H2102" t="s">
        <v>19630</v>
      </c>
      <c r="I2102" s="89"/>
    </row>
    <row r="2103" x14ac:dyDescent="0.3">
      <c r="A2103" t="s">
        <v>5971</v>
      </c>
      <c r="B2103" t="s">
        <v>19483</v>
      </c>
      <c r="C2103" t="s">
        <v>19502</v>
      </c>
      <c r="D2103" t="s">
        <v>19619</v>
      </c>
      <c r="E2103" s="89">
        <v>1.1336926772187359E-3</v>
      </c>
      <c r="F2103" s="89">
        <v>704966</v>
      </c>
      <c r="G2103" s="89">
        <v>4</v>
      </c>
      <c r="H2103" t="s">
        <v>19630</v>
      </c>
      <c r="I2103" s="89"/>
    </row>
    <row r="2104" x14ac:dyDescent="0.3">
      <c r="A2104" t="s">
        <v>5972</v>
      </c>
      <c r="B2104" t="s">
        <v>19483</v>
      </c>
      <c r="C2104" t="s">
        <v>19502</v>
      </c>
      <c r="D2104" t="s">
        <v>19620</v>
      </c>
      <c r="E2104" s="89">
        <v>1.0808227917698809E-3</v>
      </c>
      <c r="F2104" s="89">
        <v>704966</v>
      </c>
      <c r="G2104" s="89">
        <v>4</v>
      </c>
      <c r="H2104" t="s">
        <v>19630</v>
      </c>
      <c r="I2104" s="89"/>
    </row>
    <row r="2105" x14ac:dyDescent="0.3">
      <c r="A2105" t="s">
        <v>5973</v>
      </c>
      <c r="B2105" t="s">
        <v>19483</v>
      </c>
      <c r="C2105" t="s">
        <v>19502</v>
      </c>
      <c r="D2105" t="s">
        <v>19621</v>
      </c>
      <c r="E2105" s="89">
        <v>7.3226156261449698E-4</v>
      </c>
      <c r="F2105" s="89">
        <v>704966</v>
      </c>
      <c r="G2105" s="89">
        <v>4</v>
      </c>
      <c r="H2105" t="s">
        <v>19630</v>
      </c>
      <c r="I2105" s="89"/>
    </row>
    <row r="2106" x14ac:dyDescent="0.3">
      <c r="A2106" t="s">
        <v>5974</v>
      </c>
      <c r="B2106" t="s">
        <v>19483</v>
      </c>
      <c r="C2106" t="s">
        <v>19502</v>
      </c>
      <c r="D2106" t="s">
        <v>19622</v>
      </c>
      <c r="E2106" s="89">
        <v>1.1066959052440581E-3</v>
      </c>
      <c r="F2106" s="89">
        <v>704966</v>
      </c>
      <c r="G2106" s="89">
        <v>4</v>
      </c>
      <c r="H2106" t="s">
        <v>19630</v>
      </c>
      <c r="I2106" s="89"/>
    </row>
    <row r="2107" x14ac:dyDescent="0.3">
      <c r="A2107" t="s">
        <v>5975</v>
      </c>
      <c r="B2107" t="s">
        <v>19483</v>
      </c>
      <c r="C2107" t="s">
        <v>19502</v>
      </c>
      <c r="D2107" t="s">
        <v>19623</v>
      </c>
      <c r="E2107" s="89">
        <v>1.4053135456266791E-3</v>
      </c>
      <c r="F2107" s="89">
        <v>704966</v>
      </c>
      <c r="G2107" s="89">
        <v>4</v>
      </c>
      <c r="H2107" t="s">
        <v>19630</v>
      </c>
      <c r="I2107" s="89"/>
    </row>
    <row r="2108" x14ac:dyDescent="0.3">
      <c r="A2108" t="s">
        <v>5976</v>
      </c>
      <c r="B2108" t="s">
        <v>19483</v>
      </c>
      <c r="C2108" t="s">
        <v>19502</v>
      </c>
      <c r="D2108" t="s">
        <v>19624</v>
      </c>
      <c r="E2108" s="89">
        <v>3.266153339986479E-3</v>
      </c>
      <c r="F2108" s="89">
        <v>704966</v>
      </c>
      <c r="G2108" s="89">
        <v>4</v>
      </c>
      <c r="H2108" t="s">
        <v>19630</v>
      </c>
      <c r="I2108" s="89"/>
    </row>
    <row r="2109" x14ac:dyDescent="0.3">
      <c r="A2109" t="s">
        <v>5977</v>
      </c>
      <c r="B2109" t="s">
        <v>19483</v>
      </c>
      <c r="C2109" t="s">
        <v>19503</v>
      </c>
      <c r="D2109" t="s">
        <v>19614</v>
      </c>
      <c r="E2109" s="89">
        <v>0.39392846922308811</v>
      </c>
      <c r="F2109" s="89">
        <v>704966</v>
      </c>
      <c r="G2109" s="89">
        <v>4</v>
      </c>
      <c r="H2109" t="s">
        <v>19630</v>
      </c>
      <c r="I2109" s="89"/>
    </row>
    <row r="2110" x14ac:dyDescent="0.3">
      <c r="A2110" t="s">
        <v>5978</v>
      </c>
      <c r="B2110" t="s">
        <v>19483</v>
      </c>
      <c r="C2110" t="s">
        <v>19503</v>
      </c>
      <c r="D2110" t="s">
        <v>19615</v>
      </c>
      <c r="E2110" s="89">
        <v>0.40257370138371701</v>
      </c>
      <c r="F2110" s="89">
        <v>704966</v>
      </c>
      <c r="G2110" s="89">
        <v>4</v>
      </c>
      <c r="H2110" t="s">
        <v>19630</v>
      </c>
      <c r="I2110" s="89"/>
    </row>
    <row r="2111" x14ac:dyDescent="0.3">
      <c r="A2111" t="s">
        <v>5979</v>
      </c>
      <c r="B2111" t="s">
        <v>19483</v>
      </c>
      <c r="C2111" t="s">
        <v>19503</v>
      </c>
      <c r="D2111" t="s">
        <v>19616</v>
      </c>
      <c r="E2111" s="89">
        <v>0.39392846922308811</v>
      </c>
      <c r="F2111" s="89">
        <v>704966</v>
      </c>
      <c r="G2111" s="89">
        <v>4</v>
      </c>
      <c r="H2111" t="s">
        <v>19630</v>
      </c>
      <c r="I2111" s="89"/>
    </row>
    <row r="2112" x14ac:dyDescent="0.3">
      <c r="A2112" t="s">
        <v>5980</v>
      </c>
      <c r="B2112" t="s">
        <v>19483</v>
      </c>
      <c r="C2112" t="s">
        <v>19503</v>
      </c>
      <c r="D2112" t="s">
        <v>19617</v>
      </c>
      <c r="E2112" s="89">
        <v>0.40220377116011657</v>
      </c>
      <c r="F2112" s="89">
        <v>704966</v>
      </c>
      <c r="G2112" s="89">
        <v>4</v>
      </c>
      <c r="H2112" t="s">
        <v>19630</v>
      </c>
      <c r="I2112" s="89"/>
    </row>
    <row r="2113" x14ac:dyDescent="0.3">
      <c r="A2113" t="s">
        <v>5981</v>
      </c>
      <c r="B2113" t="s">
        <v>19483</v>
      </c>
      <c r="C2113" t="s">
        <v>19503</v>
      </c>
      <c r="D2113" t="s">
        <v>19618</v>
      </c>
      <c r="E2113" s="89">
        <v>0.39100634470864148</v>
      </c>
      <c r="F2113" s="89">
        <v>704966</v>
      </c>
      <c r="G2113" s="89">
        <v>4</v>
      </c>
      <c r="H2113" t="s">
        <v>19630</v>
      </c>
      <c r="I2113" s="89"/>
    </row>
    <row r="2114" x14ac:dyDescent="0.3">
      <c r="A2114" t="s">
        <v>5982</v>
      </c>
      <c r="B2114" t="s">
        <v>19483</v>
      </c>
      <c r="C2114" t="s">
        <v>19503</v>
      </c>
      <c r="D2114" t="s">
        <v>19619</v>
      </c>
      <c r="E2114" s="89">
        <v>0.39429134449112851</v>
      </c>
      <c r="F2114" s="89">
        <v>704966</v>
      </c>
      <c r="G2114" s="89">
        <v>4</v>
      </c>
      <c r="H2114" t="s">
        <v>19630</v>
      </c>
      <c r="I2114" s="89"/>
    </row>
    <row r="2115" x14ac:dyDescent="0.3">
      <c r="A2115" t="s">
        <v>5983</v>
      </c>
      <c r="B2115" t="s">
        <v>19483</v>
      </c>
      <c r="C2115" t="s">
        <v>19503</v>
      </c>
      <c r="D2115" t="s">
        <v>19620</v>
      </c>
      <c r="E2115" s="89">
        <v>0.37677346680704499</v>
      </c>
      <c r="F2115" s="89">
        <v>704966</v>
      </c>
      <c r="G2115" s="89">
        <v>4</v>
      </c>
      <c r="H2115" t="s">
        <v>19630</v>
      </c>
      <c r="I2115" s="89"/>
    </row>
    <row r="2116" x14ac:dyDescent="0.3">
      <c r="A2116" t="s">
        <v>5984</v>
      </c>
      <c r="B2116" t="s">
        <v>19483</v>
      </c>
      <c r="C2116" t="s">
        <v>19503</v>
      </c>
      <c r="D2116" t="s">
        <v>19621</v>
      </c>
      <c r="E2116" s="89">
        <v>0.18818844535334439</v>
      </c>
      <c r="F2116" s="89">
        <v>704966</v>
      </c>
      <c r="G2116" s="89">
        <v>4</v>
      </c>
      <c r="H2116" t="s">
        <v>19630</v>
      </c>
      <c r="I2116" s="89"/>
    </row>
    <row r="2117" x14ac:dyDescent="0.3">
      <c r="A2117" t="s">
        <v>5985</v>
      </c>
      <c r="B2117" t="s">
        <v>19483</v>
      </c>
      <c r="C2117" t="s">
        <v>19503</v>
      </c>
      <c r="D2117" t="s">
        <v>19622</v>
      </c>
      <c r="E2117" s="89">
        <v>0.38744392251168602</v>
      </c>
      <c r="F2117" s="89">
        <v>704966</v>
      </c>
      <c r="G2117" s="89">
        <v>4</v>
      </c>
      <c r="H2117" t="s">
        <v>19630</v>
      </c>
      <c r="I2117" s="89"/>
    </row>
    <row r="2118" x14ac:dyDescent="0.3">
      <c r="A2118" t="s">
        <v>5986</v>
      </c>
      <c r="B2118" t="s">
        <v>19483</v>
      </c>
      <c r="C2118" t="s">
        <v>19503</v>
      </c>
      <c r="D2118" t="s">
        <v>19623</v>
      </c>
      <c r="E2118" s="89">
        <v>0.49835831709978212</v>
      </c>
      <c r="F2118" s="89">
        <v>704966</v>
      </c>
      <c r="G2118" s="89">
        <v>4</v>
      </c>
      <c r="H2118" t="s">
        <v>19630</v>
      </c>
      <c r="I2118" s="89"/>
    </row>
    <row r="2119" x14ac:dyDescent="0.3">
      <c r="A2119" t="s">
        <v>5987</v>
      </c>
      <c r="B2119" t="s">
        <v>19483</v>
      </c>
      <c r="C2119" t="s">
        <v>19503</v>
      </c>
      <c r="D2119" t="s">
        <v>19624</v>
      </c>
      <c r="E2119" s="89">
        <v>1.16065876873846</v>
      </c>
      <c r="F2119" s="89">
        <v>704966</v>
      </c>
      <c r="G2119" s="89">
        <v>4</v>
      </c>
      <c r="H2119" t="s">
        <v>19630</v>
      </c>
      <c r="I2119" s="89"/>
    </row>
    <row r="2120" x14ac:dyDescent="0.3">
      <c r="A2120" t="s">
        <v>5988</v>
      </c>
      <c r="B2120" t="s">
        <v>19483</v>
      </c>
      <c r="C2120" t="s">
        <v>19504</v>
      </c>
      <c r="D2120" t="s">
        <v>19614</v>
      </c>
      <c r="E2120" s="89">
        <v>0.1294445780189809</v>
      </c>
      <c r="F2120" s="89">
        <v>704966</v>
      </c>
      <c r="G2120" s="89">
        <v>4</v>
      </c>
      <c r="H2120" t="s">
        <v>19630</v>
      </c>
      <c r="I2120" s="89"/>
    </row>
    <row r="2121" x14ac:dyDescent="0.3">
      <c r="A2121" t="s">
        <v>5989</v>
      </c>
      <c r="B2121" t="s">
        <v>19483</v>
      </c>
      <c r="C2121" t="s">
        <v>19504</v>
      </c>
      <c r="D2121" t="s">
        <v>19615</v>
      </c>
      <c r="E2121" s="89">
        <v>0.132145677140727</v>
      </c>
      <c r="F2121" s="89">
        <v>704966</v>
      </c>
      <c r="G2121" s="89">
        <v>4</v>
      </c>
      <c r="H2121" t="s">
        <v>19630</v>
      </c>
      <c r="I2121" s="89"/>
    </row>
    <row r="2122" x14ac:dyDescent="0.3">
      <c r="A2122" t="s">
        <v>5990</v>
      </c>
      <c r="B2122" t="s">
        <v>19483</v>
      </c>
      <c r="C2122" t="s">
        <v>19504</v>
      </c>
      <c r="D2122" t="s">
        <v>19616</v>
      </c>
      <c r="E2122" s="89">
        <v>0.1294445780189809</v>
      </c>
      <c r="F2122" s="89">
        <v>704966</v>
      </c>
      <c r="G2122" s="89">
        <v>4</v>
      </c>
      <c r="H2122" t="s">
        <v>19630</v>
      </c>
      <c r="I2122" s="89"/>
    </row>
    <row r="2123" x14ac:dyDescent="0.3">
      <c r="A2123" t="s">
        <v>5991</v>
      </c>
      <c r="B2123" t="s">
        <v>19483</v>
      </c>
      <c r="C2123" t="s">
        <v>19504</v>
      </c>
      <c r="D2123" t="s">
        <v>19617</v>
      </c>
      <c r="E2123" s="89">
        <v>0.13204035643735559</v>
      </c>
      <c r="F2123" s="89">
        <v>704966</v>
      </c>
      <c r="G2123" s="89">
        <v>4</v>
      </c>
      <c r="H2123" t="s">
        <v>19630</v>
      </c>
      <c r="I2123" s="89"/>
    </row>
    <row r="2124" x14ac:dyDescent="0.3">
      <c r="A2124" t="s">
        <v>5992</v>
      </c>
      <c r="B2124" t="s">
        <v>19483</v>
      </c>
      <c r="C2124" t="s">
        <v>19504</v>
      </c>
      <c r="D2124" t="s">
        <v>19618</v>
      </c>
      <c r="E2124" s="89">
        <v>0.12824667079002611</v>
      </c>
      <c r="F2124" s="89">
        <v>704966</v>
      </c>
      <c r="G2124" s="89">
        <v>4</v>
      </c>
      <c r="H2124" t="s">
        <v>19630</v>
      </c>
      <c r="I2124" s="89"/>
    </row>
    <row r="2125" x14ac:dyDescent="0.3">
      <c r="A2125" t="s">
        <v>5993</v>
      </c>
      <c r="B2125" t="s">
        <v>19483</v>
      </c>
      <c r="C2125" t="s">
        <v>19504</v>
      </c>
      <c r="D2125" t="s">
        <v>19619</v>
      </c>
      <c r="E2125" s="89">
        <v>0.128986792677587</v>
      </c>
      <c r="F2125" s="89">
        <v>704966</v>
      </c>
      <c r="G2125" s="89">
        <v>4</v>
      </c>
      <c r="H2125" t="s">
        <v>19630</v>
      </c>
      <c r="I2125" s="89"/>
    </row>
    <row r="2126" x14ac:dyDescent="0.3">
      <c r="A2126" t="s">
        <v>5994</v>
      </c>
      <c r="B2126" t="s">
        <v>19483</v>
      </c>
      <c r="C2126" t="s">
        <v>19504</v>
      </c>
      <c r="D2126" t="s">
        <v>19620</v>
      </c>
      <c r="E2126" s="89">
        <v>0.1230858864341307</v>
      </c>
      <c r="F2126" s="89">
        <v>704966</v>
      </c>
      <c r="G2126" s="89">
        <v>4</v>
      </c>
      <c r="H2126" t="s">
        <v>19630</v>
      </c>
      <c r="I2126" s="89"/>
    </row>
    <row r="2127" x14ac:dyDescent="0.3">
      <c r="A2127" t="s">
        <v>5995</v>
      </c>
      <c r="B2127" t="s">
        <v>19483</v>
      </c>
      <c r="C2127" t="s">
        <v>19504</v>
      </c>
      <c r="D2127" t="s">
        <v>19621</v>
      </c>
      <c r="E2127" s="89">
        <v>5.3923741729639631E-2</v>
      </c>
      <c r="F2127" s="89">
        <v>704966</v>
      </c>
      <c r="G2127" s="89">
        <v>4</v>
      </c>
      <c r="H2127" t="s">
        <v>19630</v>
      </c>
      <c r="I2127" s="89"/>
    </row>
    <row r="2128" x14ac:dyDescent="0.3">
      <c r="A2128" t="s">
        <v>5996</v>
      </c>
      <c r="B2128" t="s">
        <v>19483</v>
      </c>
      <c r="C2128" t="s">
        <v>19504</v>
      </c>
      <c r="D2128" t="s">
        <v>19622</v>
      </c>
      <c r="E2128" s="89">
        <v>0.12720234300693101</v>
      </c>
      <c r="F2128" s="89">
        <v>704966</v>
      </c>
      <c r="G2128" s="89">
        <v>4</v>
      </c>
      <c r="H2128" t="s">
        <v>19630</v>
      </c>
      <c r="I2128" s="89"/>
    </row>
    <row r="2129" x14ac:dyDescent="0.3">
      <c r="A2129" t="s">
        <v>5997</v>
      </c>
      <c r="B2129" t="s">
        <v>19483</v>
      </c>
      <c r="C2129" t="s">
        <v>19504</v>
      </c>
      <c r="D2129" t="s">
        <v>19623</v>
      </c>
      <c r="E2129" s="89">
        <v>0.1694758769239994</v>
      </c>
      <c r="F2129" s="89">
        <v>704966</v>
      </c>
      <c r="G2129" s="89">
        <v>4</v>
      </c>
      <c r="H2129" t="s">
        <v>19630</v>
      </c>
      <c r="I2129" s="89"/>
    </row>
    <row r="2130" x14ac:dyDescent="0.3">
      <c r="A2130" t="s">
        <v>5998</v>
      </c>
      <c r="B2130" t="s">
        <v>19483</v>
      </c>
      <c r="C2130" t="s">
        <v>19504</v>
      </c>
      <c r="D2130" t="s">
        <v>19624</v>
      </c>
      <c r="E2130" s="89">
        <v>0.3840972831580064</v>
      </c>
      <c r="F2130" s="89">
        <v>704966</v>
      </c>
      <c r="G2130" s="89">
        <v>4</v>
      </c>
      <c r="H2130" t="s">
        <v>19630</v>
      </c>
      <c r="I2130" s="89"/>
    </row>
    <row r="2131" x14ac:dyDescent="0.3">
      <c r="A2131" t="s">
        <v>5999</v>
      </c>
      <c r="B2131" t="s">
        <v>19483</v>
      </c>
      <c r="C2131" t="s">
        <v>19505</v>
      </c>
      <c r="D2131" t="s">
        <v>19614</v>
      </c>
      <c r="E2131" s="89">
        <v>8.0589749980635006E-2</v>
      </c>
      <c r="F2131" s="89">
        <v>704966</v>
      </c>
      <c r="G2131" s="89">
        <v>4</v>
      </c>
      <c r="H2131" t="s">
        <v>19630</v>
      </c>
      <c r="I2131" s="89"/>
    </row>
    <row r="2132" x14ac:dyDescent="0.3">
      <c r="A2132" t="s">
        <v>6000</v>
      </c>
      <c r="B2132" t="s">
        <v>19483</v>
      </c>
      <c r="C2132" t="s">
        <v>19505</v>
      </c>
      <c r="D2132" t="s">
        <v>19615</v>
      </c>
      <c r="E2132" s="89">
        <v>8.5439389470194416E-2</v>
      </c>
      <c r="F2132" s="89">
        <v>704966</v>
      </c>
      <c r="G2132" s="89">
        <v>4</v>
      </c>
      <c r="H2132" t="s">
        <v>19630</v>
      </c>
      <c r="I2132" s="89"/>
    </row>
    <row r="2133" x14ac:dyDescent="0.3">
      <c r="A2133" t="s">
        <v>6001</v>
      </c>
      <c r="B2133" t="s">
        <v>19483</v>
      </c>
      <c r="C2133" t="s">
        <v>19505</v>
      </c>
      <c r="D2133" t="s">
        <v>19616</v>
      </c>
      <c r="E2133" s="89">
        <v>8.0589749980635006E-2</v>
      </c>
      <c r="F2133" s="89">
        <v>704966</v>
      </c>
      <c r="G2133" s="89">
        <v>4</v>
      </c>
      <c r="H2133" t="s">
        <v>19630</v>
      </c>
      <c r="I2133" s="89"/>
    </row>
    <row r="2134" x14ac:dyDescent="0.3">
      <c r="A2134" t="s">
        <v>6002</v>
      </c>
      <c r="B2134" t="s">
        <v>19483</v>
      </c>
      <c r="C2134" t="s">
        <v>19505</v>
      </c>
      <c r="D2134" t="s">
        <v>19617</v>
      </c>
      <c r="E2134" s="89">
        <v>8.5414053182747363E-2</v>
      </c>
      <c r="F2134" s="89">
        <v>704966</v>
      </c>
      <c r="G2134" s="89">
        <v>4</v>
      </c>
      <c r="H2134" t="s">
        <v>19630</v>
      </c>
      <c r="I2134" s="89"/>
    </row>
    <row r="2135" x14ac:dyDescent="0.3">
      <c r="A2135" t="s">
        <v>6003</v>
      </c>
      <c r="B2135" t="s">
        <v>19483</v>
      </c>
      <c r="C2135" t="s">
        <v>19505</v>
      </c>
      <c r="D2135" t="s">
        <v>19618</v>
      </c>
      <c r="E2135" s="89">
        <v>8.2282138558860698E-2</v>
      </c>
      <c r="F2135" s="89">
        <v>704966</v>
      </c>
      <c r="G2135" s="89">
        <v>4</v>
      </c>
      <c r="H2135" t="s">
        <v>19630</v>
      </c>
      <c r="I2135" s="89"/>
    </row>
    <row r="2136" x14ac:dyDescent="0.3">
      <c r="A2136" t="s">
        <v>6004</v>
      </c>
      <c r="B2136" t="s">
        <v>19483</v>
      </c>
      <c r="C2136" t="s">
        <v>19505</v>
      </c>
      <c r="D2136" t="s">
        <v>19619</v>
      </c>
      <c r="E2136" s="89">
        <v>8.3273890347331375E-2</v>
      </c>
      <c r="F2136" s="89">
        <v>704966</v>
      </c>
      <c r="G2136" s="89">
        <v>4</v>
      </c>
      <c r="H2136" t="s">
        <v>19630</v>
      </c>
      <c r="I2136" s="89"/>
    </row>
    <row r="2137" x14ac:dyDescent="0.3">
      <c r="A2137" t="s">
        <v>6005</v>
      </c>
      <c r="B2137" t="s">
        <v>19483</v>
      </c>
      <c r="C2137" t="s">
        <v>19505</v>
      </c>
      <c r="D2137" t="s">
        <v>19620</v>
      </c>
      <c r="E2137" s="89">
        <v>7.9149394832885842E-2</v>
      </c>
      <c r="F2137" s="89">
        <v>704966</v>
      </c>
      <c r="G2137" s="89">
        <v>4</v>
      </c>
      <c r="H2137" t="s">
        <v>19630</v>
      </c>
      <c r="I2137" s="89"/>
    </row>
    <row r="2138" x14ac:dyDescent="0.3">
      <c r="A2138" t="s">
        <v>6006</v>
      </c>
      <c r="B2138" t="s">
        <v>19483</v>
      </c>
      <c r="C2138" t="s">
        <v>19505</v>
      </c>
      <c r="D2138" t="s">
        <v>19621</v>
      </c>
      <c r="E2138" s="89">
        <v>1.8277283812008611E-2</v>
      </c>
      <c r="F2138" s="89">
        <v>704966</v>
      </c>
      <c r="G2138" s="89">
        <v>4</v>
      </c>
      <c r="H2138" t="s">
        <v>19630</v>
      </c>
      <c r="I2138" s="89"/>
    </row>
    <row r="2139" x14ac:dyDescent="0.3">
      <c r="A2139" t="s">
        <v>6007</v>
      </c>
      <c r="B2139" t="s">
        <v>19483</v>
      </c>
      <c r="C2139" t="s">
        <v>19505</v>
      </c>
      <c r="D2139" t="s">
        <v>19622</v>
      </c>
      <c r="E2139" s="89">
        <v>8.0220205329272654E-2</v>
      </c>
      <c r="F2139" s="89">
        <v>704966</v>
      </c>
      <c r="G2139" s="89">
        <v>4</v>
      </c>
      <c r="H2139" t="s">
        <v>19630</v>
      </c>
      <c r="I2139" s="89"/>
    </row>
    <row r="2140" x14ac:dyDescent="0.3">
      <c r="A2140" t="s">
        <v>6008</v>
      </c>
      <c r="B2140" t="s">
        <v>19483</v>
      </c>
      <c r="C2140" t="s">
        <v>19505</v>
      </c>
      <c r="D2140" t="s">
        <v>19623</v>
      </c>
      <c r="E2140" s="89">
        <v>9.4444531785443098E-2</v>
      </c>
      <c r="F2140" s="89">
        <v>704966</v>
      </c>
      <c r="G2140" s="89">
        <v>4</v>
      </c>
      <c r="H2140" t="s">
        <v>19630</v>
      </c>
      <c r="I2140" s="89"/>
    </row>
    <row r="2141" x14ac:dyDescent="0.3">
      <c r="A2141" t="s">
        <v>6009</v>
      </c>
      <c r="B2141" t="s">
        <v>19483</v>
      </c>
      <c r="C2141" t="s">
        <v>19505</v>
      </c>
      <c r="D2141" t="s">
        <v>19624</v>
      </c>
      <c r="E2141" s="89">
        <v>0.23735377862265949</v>
      </c>
      <c r="F2141" s="89">
        <v>704966</v>
      </c>
      <c r="G2141" s="89">
        <v>4</v>
      </c>
      <c r="H2141" t="s">
        <v>19630</v>
      </c>
      <c r="I2141" s="89"/>
    </row>
    <row r="2142" x14ac:dyDescent="0.3">
      <c r="A2142" t="s">
        <v>6010</v>
      </c>
      <c r="B2142" t="s">
        <v>19483</v>
      </c>
      <c r="C2142" t="s">
        <v>19506</v>
      </c>
      <c r="D2142" t="s">
        <v>19614</v>
      </c>
      <c r="E2142" s="89">
        <v>6.2107047078390444E-3</v>
      </c>
      <c r="F2142" s="89">
        <v>704966</v>
      </c>
      <c r="G2142" s="89">
        <v>4</v>
      </c>
      <c r="H2142" t="s">
        <v>19630</v>
      </c>
      <c r="I2142" s="89"/>
    </row>
    <row r="2143" x14ac:dyDescent="0.3">
      <c r="A2143" t="s">
        <v>6011</v>
      </c>
      <c r="B2143" t="s">
        <v>19483</v>
      </c>
      <c r="C2143" t="s">
        <v>19506</v>
      </c>
      <c r="D2143" t="s">
        <v>19615</v>
      </c>
      <c r="E2143" s="89">
        <v>6.3417912560929639E-3</v>
      </c>
      <c r="F2143" s="89">
        <v>704966</v>
      </c>
      <c r="G2143" s="89">
        <v>4</v>
      </c>
      <c r="H2143" t="s">
        <v>19630</v>
      </c>
      <c r="I2143" s="89"/>
    </row>
    <row r="2144" x14ac:dyDescent="0.3">
      <c r="A2144" t="s">
        <v>6012</v>
      </c>
      <c r="B2144" t="s">
        <v>19483</v>
      </c>
      <c r="C2144" t="s">
        <v>19506</v>
      </c>
      <c r="D2144" t="s">
        <v>19616</v>
      </c>
      <c r="E2144" s="89">
        <v>6.2107047078390444E-3</v>
      </c>
      <c r="F2144" s="89">
        <v>704966</v>
      </c>
      <c r="G2144" s="89">
        <v>4</v>
      </c>
      <c r="H2144" t="s">
        <v>19630</v>
      </c>
      <c r="I2144" s="89"/>
    </row>
    <row r="2145" x14ac:dyDescent="0.3">
      <c r="A2145" t="s">
        <v>6013</v>
      </c>
      <c r="B2145" t="s">
        <v>19483</v>
      </c>
      <c r="C2145" t="s">
        <v>19506</v>
      </c>
      <c r="D2145" t="s">
        <v>19617</v>
      </c>
      <c r="E2145" s="89">
        <v>6.3369834827897006E-3</v>
      </c>
      <c r="F2145" s="89">
        <v>704966</v>
      </c>
      <c r="G2145" s="89">
        <v>4</v>
      </c>
      <c r="H2145" t="s">
        <v>19630</v>
      </c>
      <c r="I2145" s="89"/>
    </row>
    <row r="2146" x14ac:dyDescent="0.3">
      <c r="A2146" t="s">
        <v>6014</v>
      </c>
      <c r="B2146" t="s">
        <v>19483</v>
      </c>
      <c r="C2146" t="s">
        <v>19506</v>
      </c>
      <c r="D2146" t="s">
        <v>19618</v>
      </c>
      <c r="E2146" s="89">
        <v>6.0879221211215077E-3</v>
      </c>
      <c r="F2146" s="89">
        <v>704966</v>
      </c>
      <c r="G2146" s="89">
        <v>4</v>
      </c>
      <c r="H2146" t="s">
        <v>19630</v>
      </c>
      <c r="I2146" s="89"/>
    </row>
    <row r="2147" x14ac:dyDescent="0.3">
      <c r="A2147" t="s">
        <v>6015</v>
      </c>
      <c r="B2147" t="s">
        <v>19483</v>
      </c>
      <c r="C2147" t="s">
        <v>19506</v>
      </c>
      <c r="D2147" t="s">
        <v>19619</v>
      </c>
      <c r="E2147" s="89">
        <v>6.182072295248614E-3</v>
      </c>
      <c r="F2147" s="89">
        <v>704966</v>
      </c>
      <c r="G2147" s="89">
        <v>4</v>
      </c>
      <c r="H2147" t="s">
        <v>19630</v>
      </c>
      <c r="I2147" s="89"/>
    </row>
    <row r="2148" x14ac:dyDescent="0.3">
      <c r="A2148" t="s">
        <v>6016</v>
      </c>
      <c r="B2148" t="s">
        <v>19483</v>
      </c>
      <c r="C2148" t="s">
        <v>19506</v>
      </c>
      <c r="D2148" t="s">
        <v>19620</v>
      </c>
      <c r="E2148" s="89">
        <v>5.8943251855710964E-3</v>
      </c>
      <c r="F2148" s="89">
        <v>704966</v>
      </c>
      <c r="G2148" s="89">
        <v>4</v>
      </c>
      <c r="H2148" t="s">
        <v>19630</v>
      </c>
      <c r="I2148" s="89"/>
    </row>
    <row r="2149" x14ac:dyDescent="0.3">
      <c r="A2149" t="s">
        <v>6017</v>
      </c>
      <c r="B2149" t="s">
        <v>19483</v>
      </c>
      <c r="C2149" t="s">
        <v>19506</v>
      </c>
      <c r="D2149" t="s">
        <v>19621</v>
      </c>
      <c r="E2149" s="89">
        <v>3.16670030645296E-3</v>
      </c>
      <c r="F2149" s="89">
        <v>704966</v>
      </c>
      <c r="G2149" s="89">
        <v>4</v>
      </c>
      <c r="H2149" t="s">
        <v>19630</v>
      </c>
      <c r="I2149" s="89"/>
    </row>
    <row r="2150" x14ac:dyDescent="0.3">
      <c r="A2150" t="s">
        <v>6018</v>
      </c>
      <c r="B2150" t="s">
        <v>19483</v>
      </c>
      <c r="C2150" t="s">
        <v>19506</v>
      </c>
      <c r="D2150" t="s">
        <v>19622</v>
      </c>
      <c r="E2150" s="89">
        <v>6.0767926333177664E-3</v>
      </c>
      <c r="F2150" s="89">
        <v>704966</v>
      </c>
      <c r="G2150" s="89">
        <v>4</v>
      </c>
      <c r="H2150" t="s">
        <v>19630</v>
      </c>
      <c r="I2150" s="89"/>
    </row>
    <row r="2151" x14ac:dyDescent="0.3">
      <c r="A2151" t="s">
        <v>6019</v>
      </c>
      <c r="B2151" t="s">
        <v>19483</v>
      </c>
      <c r="C2151" t="s">
        <v>19506</v>
      </c>
      <c r="D2151" t="s">
        <v>19623</v>
      </c>
      <c r="E2151" s="89">
        <v>8.0640175575670339E-3</v>
      </c>
      <c r="F2151" s="89">
        <v>704966</v>
      </c>
      <c r="G2151" s="89">
        <v>4</v>
      </c>
      <c r="H2151" t="s">
        <v>19630</v>
      </c>
      <c r="I2151" s="89"/>
    </row>
    <row r="2152" x14ac:dyDescent="0.3">
      <c r="A2152" t="s">
        <v>6020</v>
      </c>
      <c r="B2152" t="s">
        <v>19483</v>
      </c>
      <c r="C2152" t="s">
        <v>19506</v>
      </c>
      <c r="D2152" t="s">
        <v>19624</v>
      </c>
      <c r="E2152" s="89">
        <v>1.8413790694650111E-2</v>
      </c>
      <c r="F2152" s="89">
        <v>704966</v>
      </c>
      <c r="G2152" s="89">
        <v>4</v>
      </c>
      <c r="H2152" t="s">
        <v>19630</v>
      </c>
      <c r="I2152" s="89"/>
    </row>
    <row r="2153" x14ac:dyDescent="0.3">
      <c r="A2153" t="s">
        <v>6021</v>
      </c>
      <c r="B2153" t="s">
        <v>19483</v>
      </c>
      <c r="C2153" t="s">
        <v>19507</v>
      </c>
      <c r="D2153" t="s">
        <v>19614</v>
      </c>
      <c r="E2153" s="89">
        <v>7.4944464256385002E-3</v>
      </c>
      <c r="F2153" s="89">
        <v>704966</v>
      </c>
      <c r="G2153" s="89">
        <v>4</v>
      </c>
      <c r="H2153" t="s">
        <v>19630</v>
      </c>
      <c r="I2153" s="89"/>
    </row>
    <row r="2154" x14ac:dyDescent="0.3">
      <c r="A2154" t="s">
        <v>6022</v>
      </c>
      <c r="B2154" t="s">
        <v>19483</v>
      </c>
      <c r="C2154" t="s">
        <v>19507</v>
      </c>
      <c r="D2154" t="s">
        <v>19615</v>
      </c>
      <c r="E2154" s="89">
        <v>7.672253087873635E-3</v>
      </c>
      <c r="F2154" s="89">
        <v>704966</v>
      </c>
      <c r="G2154" s="89">
        <v>4</v>
      </c>
      <c r="H2154" t="s">
        <v>19630</v>
      </c>
      <c r="I2154" s="89"/>
    </row>
    <row r="2155" x14ac:dyDescent="0.3">
      <c r="A2155" t="s">
        <v>6023</v>
      </c>
      <c r="B2155" t="s">
        <v>19483</v>
      </c>
      <c r="C2155" t="s">
        <v>19507</v>
      </c>
      <c r="D2155" t="s">
        <v>19616</v>
      </c>
      <c r="E2155" s="89">
        <v>7.4944464256385002E-3</v>
      </c>
      <c r="F2155" s="89">
        <v>704966</v>
      </c>
      <c r="G2155" s="89">
        <v>4</v>
      </c>
      <c r="H2155" t="s">
        <v>19630</v>
      </c>
      <c r="I2155" s="89"/>
    </row>
    <row r="2156" x14ac:dyDescent="0.3">
      <c r="A2156" t="s">
        <v>6024</v>
      </c>
      <c r="B2156" t="s">
        <v>19483</v>
      </c>
      <c r="C2156" t="s">
        <v>19507</v>
      </c>
      <c r="D2156" t="s">
        <v>19617</v>
      </c>
      <c r="E2156" s="89">
        <v>7.6663481723349466E-3</v>
      </c>
      <c r="F2156" s="89">
        <v>704966</v>
      </c>
      <c r="G2156" s="89">
        <v>4</v>
      </c>
      <c r="H2156" t="s">
        <v>19630</v>
      </c>
      <c r="I2156" s="89"/>
    </row>
    <row r="2157" x14ac:dyDescent="0.3">
      <c r="A2157" t="s">
        <v>6025</v>
      </c>
      <c r="B2157" t="s">
        <v>19483</v>
      </c>
      <c r="C2157" t="s">
        <v>19507</v>
      </c>
      <c r="D2157" t="s">
        <v>19618</v>
      </c>
      <c r="E2157" s="89">
        <v>7.4398295554152843E-3</v>
      </c>
      <c r="F2157" s="89">
        <v>704966</v>
      </c>
      <c r="G2157" s="89">
        <v>4</v>
      </c>
      <c r="H2157" t="s">
        <v>19630</v>
      </c>
      <c r="I2157" s="89"/>
    </row>
    <row r="2158" x14ac:dyDescent="0.3">
      <c r="A2158" t="s">
        <v>6026</v>
      </c>
      <c r="B2158" t="s">
        <v>19483</v>
      </c>
      <c r="C2158" t="s">
        <v>19507</v>
      </c>
      <c r="D2158" t="s">
        <v>19619</v>
      </c>
      <c r="E2158" s="89">
        <v>7.5221778385619028E-3</v>
      </c>
      <c r="F2158" s="89">
        <v>704966</v>
      </c>
      <c r="G2158" s="89">
        <v>4</v>
      </c>
      <c r="H2158" t="s">
        <v>19630</v>
      </c>
      <c r="I2158" s="89"/>
    </row>
    <row r="2159" x14ac:dyDescent="0.3">
      <c r="A2159" t="s">
        <v>6027</v>
      </c>
      <c r="B2159" t="s">
        <v>19483</v>
      </c>
      <c r="C2159" t="s">
        <v>19507</v>
      </c>
      <c r="D2159" t="s">
        <v>19620</v>
      </c>
      <c r="E2159" s="89">
        <v>7.1735668546232924E-3</v>
      </c>
      <c r="F2159" s="89">
        <v>704966</v>
      </c>
      <c r="G2159" s="89">
        <v>4</v>
      </c>
      <c r="H2159" t="s">
        <v>19630</v>
      </c>
      <c r="I2159" s="89"/>
    </row>
    <row r="2160" x14ac:dyDescent="0.3">
      <c r="A2160" t="s">
        <v>6028</v>
      </c>
      <c r="B2160" t="s">
        <v>19483</v>
      </c>
      <c r="C2160" t="s">
        <v>19507</v>
      </c>
      <c r="D2160" t="s">
        <v>19621</v>
      </c>
      <c r="E2160" s="89">
        <v>3.7003330920771711E-3</v>
      </c>
      <c r="F2160" s="89">
        <v>704966</v>
      </c>
      <c r="G2160" s="89">
        <v>4</v>
      </c>
      <c r="H2160" t="s">
        <v>19630</v>
      </c>
      <c r="I2160" s="89"/>
    </row>
    <row r="2161" x14ac:dyDescent="0.3">
      <c r="A2161" t="s">
        <v>6029</v>
      </c>
      <c r="B2161" t="s">
        <v>19483</v>
      </c>
      <c r="C2161" t="s">
        <v>19507</v>
      </c>
      <c r="D2161" t="s">
        <v>19622</v>
      </c>
      <c r="E2161" s="89">
        <v>7.3720986892476578E-3</v>
      </c>
      <c r="F2161" s="89">
        <v>704966</v>
      </c>
      <c r="G2161" s="89">
        <v>4</v>
      </c>
      <c r="H2161" t="s">
        <v>19630</v>
      </c>
      <c r="I2161" s="89"/>
    </row>
    <row r="2162" x14ac:dyDescent="0.3">
      <c r="A2162" t="s">
        <v>6030</v>
      </c>
      <c r="B2162" t="s">
        <v>19483</v>
      </c>
      <c r="C2162" t="s">
        <v>19507</v>
      </c>
      <c r="D2162" t="s">
        <v>19623</v>
      </c>
      <c r="E2162" s="89">
        <v>9.4650739166755159E-3</v>
      </c>
      <c r="F2162" s="89">
        <v>704966</v>
      </c>
      <c r="G2162" s="89">
        <v>4</v>
      </c>
      <c r="H2162" t="s">
        <v>19630</v>
      </c>
      <c r="I2162" s="89"/>
    </row>
    <row r="2163" x14ac:dyDescent="0.3">
      <c r="A2163" t="s">
        <v>6031</v>
      </c>
      <c r="B2163" t="s">
        <v>19483</v>
      </c>
      <c r="C2163" t="s">
        <v>19507</v>
      </c>
      <c r="D2163" t="s">
        <v>19624</v>
      </c>
      <c r="E2163" s="89">
        <v>2.20390514338169E-2</v>
      </c>
      <c r="F2163" s="89">
        <v>704966</v>
      </c>
      <c r="G2163" s="89">
        <v>4</v>
      </c>
      <c r="H2163" t="s">
        <v>19630</v>
      </c>
      <c r="I2163" s="89"/>
    </row>
    <row r="2164" x14ac:dyDescent="0.3">
      <c r="A2164" t="s">
        <v>6032</v>
      </c>
      <c r="B2164" t="s">
        <v>19483</v>
      </c>
      <c r="C2164" t="s">
        <v>19508</v>
      </c>
      <c r="D2164" t="s">
        <v>19614</v>
      </c>
      <c r="E2164" s="89">
        <v>3.1880964716695208E-2</v>
      </c>
      <c r="F2164" s="89">
        <v>704966</v>
      </c>
      <c r="G2164" s="89">
        <v>4</v>
      </c>
      <c r="H2164" t="s">
        <v>19630</v>
      </c>
      <c r="I2164" s="89"/>
    </row>
    <row r="2165" x14ac:dyDescent="0.3">
      <c r="A2165" t="s">
        <v>6033</v>
      </c>
      <c r="B2165" t="s">
        <v>19483</v>
      </c>
      <c r="C2165" t="s">
        <v>19508</v>
      </c>
      <c r="D2165" t="s">
        <v>19615</v>
      </c>
      <c r="E2165" s="89">
        <v>3.2227334429820738E-2</v>
      </c>
      <c r="F2165" s="89">
        <v>704966</v>
      </c>
      <c r="G2165" s="89">
        <v>4</v>
      </c>
      <c r="H2165" t="s">
        <v>19630</v>
      </c>
      <c r="I2165" s="89"/>
    </row>
    <row r="2166" x14ac:dyDescent="0.3">
      <c r="A2166" t="s">
        <v>6034</v>
      </c>
      <c r="B2166" t="s">
        <v>19483</v>
      </c>
      <c r="C2166" t="s">
        <v>19508</v>
      </c>
      <c r="D2166" t="s">
        <v>19616</v>
      </c>
      <c r="E2166" s="89">
        <v>3.1880964716695208E-2</v>
      </c>
      <c r="F2166" s="89">
        <v>704966</v>
      </c>
      <c r="G2166" s="89">
        <v>4</v>
      </c>
      <c r="H2166" t="s">
        <v>19630</v>
      </c>
      <c r="I2166" s="89"/>
    </row>
    <row r="2167" x14ac:dyDescent="0.3">
      <c r="A2167" t="s">
        <v>6035</v>
      </c>
      <c r="B2167" t="s">
        <v>19483</v>
      </c>
      <c r="C2167" t="s">
        <v>19508</v>
      </c>
      <c r="D2167" t="s">
        <v>19617</v>
      </c>
      <c r="E2167" s="89">
        <v>3.2218978887961852E-2</v>
      </c>
      <c r="F2167" s="89">
        <v>704966</v>
      </c>
      <c r="G2167" s="89">
        <v>4</v>
      </c>
      <c r="H2167" t="s">
        <v>19630</v>
      </c>
      <c r="I2167" s="89"/>
    </row>
    <row r="2168" x14ac:dyDescent="0.3">
      <c r="A2168" t="s">
        <v>6036</v>
      </c>
      <c r="B2168" t="s">
        <v>19483</v>
      </c>
      <c r="C2168" t="s">
        <v>19508</v>
      </c>
      <c r="D2168" t="s">
        <v>19618</v>
      </c>
      <c r="E2168" s="89">
        <v>2.699344510151392E-2</v>
      </c>
      <c r="F2168" s="89">
        <v>704966</v>
      </c>
      <c r="G2168" s="89">
        <v>4</v>
      </c>
      <c r="H2168" t="s">
        <v>19630</v>
      </c>
      <c r="I2168" s="89"/>
    </row>
    <row r="2169" x14ac:dyDescent="0.3">
      <c r="A2169" t="s">
        <v>6037</v>
      </c>
      <c r="B2169" t="s">
        <v>19483</v>
      </c>
      <c r="C2169" t="s">
        <v>19508</v>
      </c>
      <c r="D2169" t="s">
        <v>19619</v>
      </c>
      <c r="E2169" s="89">
        <v>2.668030535754402E-2</v>
      </c>
      <c r="F2169" s="89">
        <v>704966</v>
      </c>
      <c r="G2169" s="89">
        <v>4</v>
      </c>
      <c r="H2169" t="s">
        <v>19630</v>
      </c>
      <c r="I2169" s="89"/>
    </row>
    <row r="2170" x14ac:dyDescent="0.3">
      <c r="A2170" t="s">
        <v>6038</v>
      </c>
      <c r="B2170" t="s">
        <v>19483</v>
      </c>
      <c r="C2170" t="s">
        <v>19508</v>
      </c>
      <c r="D2170" t="s">
        <v>19620</v>
      </c>
      <c r="E2170" s="89">
        <v>2.565944505399045E-2</v>
      </c>
      <c r="F2170" s="89">
        <v>704966</v>
      </c>
      <c r="G2170" s="89">
        <v>4</v>
      </c>
      <c r="H2170" t="s">
        <v>19630</v>
      </c>
      <c r="I2170" s="89"/>
    </row>
    <row r="2171" x14ac:dyDescent="0.3">
      <c r="A2171" t="s">
        <v>6039</v>
      </c>
      <c r="B2171" t="s">
        <v>19483</v>
      </c>
      <c r="C2171" t="s">
        <v>19508</v>
      </c>
      <c r="D2171" t="s">
        <v>19621</v>
      </c>
      <c r="E2171" s="89">
        <v>2.1436391199130631E-2</v>
      </c>
      <c r="F2171" s="89">
        <v>704966</v>
      </c>
      <c r="G2171" s="89">
        <v>4</v>
      </c>
      <c r="H2171" t="s">
        <v>19630</v>
      </c>
      <c r="I2171" s="89"/>
    </row>
    <row r="2172" x14ac:dyDescent="0.3">
      <c r="A2172" t="s">
        <v>6040</v>
      </c>
      <c r="B2172" t="s">
        <v>19483</v>
      </c>
      <c r="C2172" t="s">
        <v>19508</v>
      </c>
      <c r="D2172" t="s">
        <v>19622</v>
      </c>
      <c r="E2172" s="89">
        <v>2.6927205844900791E-2</v>
      </c>
      <c r="F2172" s="89">
        <v>704966</v>
      </c>
      <c r="G2172" s="89">
        <v>4</v>
      </c>
      <c r="H2172" t="s">
        <v>19630</v>
      </c>
      <c r="I2172" s="89"/>
    </row>
    <row r="2173" x14ac:dyDescent="0.3">
      <c r="A2173" t="s">
        <v>6041</v>
      </c>
      <c r="B2173" t="s">
        <v>19483</v>
      </c>
      <c r="C2173" t="s">
        <v>19508</v>
      </c>
      <c r="D2173" t="s">
        <v>19623</v>
      </c>
      <c r="E2173" s="89">
        <v>4.0782953870142379E-2</v>
      </c>
      <c r="F2173" s="89">
        <v>704966</v>
      </c>
      <c r="G2173" s="89">
        <v>4</v>
      </c>
      <c r="H2173" t="s">
        <v>19630</v>
      </c>
      <c r="I2173" s="89"/>
    </row>
    <row r="2174" x14ac:dyDescent="0.3">
      <c r="A2174" t="s">
        <v>6042</v>
      </c>
      <c r="B2174" t="s">
        <v>19483</v>
      </c>
      <c r="C2174" t="s">
        <v>19508</v>
      </c>
      <c r="D2174" t="s">
        <v>19624</v>
      </c>
      <c r="E2174" s="89">
        <v>9.3738099237771655E-2</v>
      </c>
      <c r="F2174" s="89">
        <v>704966</v>
      </c>
      <c r="G2174" s="89">
        <v>4</v>
      </c>
      <c r="H2174" t="s">
        <v>19630</v>
      </c>
      <c r="I2174" s="89"/>
    </row>
    <row r="2175" x14ac:dyDescent="0.3">
      <c r="A2175" t="s">
        <v>6043</v>
      </c>
      <c r="B2175" t="s">
        <v>19483</v>
      </c>
      <c r="C2175" t="s">
        <v>19509</v>
      </c>
      <c r="D2175" t="s">
        <v>19614</v>
      </c>
      <c r="E2175" s="89">
        <v>0</v>
      </c>
      <c r="F2175" s="89">
        <v>704966</v>
      </c>
      <c r="G2175" s="89">
        <v>4</v>
      </c>
      <c r="H2175" t="s">
        <v>19630</v>
      </c>
      <c r="I2175" s="89"/>
    </row>
    <row r="2176" x14ac:dyDescent="0.3">
      <c r="A2176" t="s">
        <v>6044</v>
      </c>
      <c r="B2176" t="s">
        <v>19483</v>
      </c>
      <c r="C2176" t="s">
        <v>19509</v>
      </c>
      <c r="D2176" t="s">
        <v>19615</v>
      </c>
      <c r="E2176" s="89">
        <v>0</v>
      </c>
      <c r="F2176" s="89">
        <v>704966</v>
      </c>
      <c r="G2176" s="89">
        <v>4</v>
      </c>
      <c r="H2176" t="s">
        <v>19630</v>
      </c>
      <c r="I2176" s="89"/>
    </row>
    <row r="2177" x14ac:dyDescent="0.3">
      <c r="A2177" t="s">
        <v>6045</v>
      </c>
      <c r="B2177" t="s">
        <v>19483</v>
      </c>
      <c r="C2177" t="s">
        <v>19509</v>
      </c>
      <c r="D2177" t="s">
        <v>19616</v>
      </c>
      <c r="E2177" s="89">
        <v>0</v>
      </c>
      <c r="F2177" s="89">
        <v>704966</v>
      </c>
      <c r="G2177" s="89">
        <v>4</v>
      </c>
      <c r="H2177" t="s">
        <v>19630</v>
      </c>
      <c r="I2177" s="89"/>
    </row>
    <row r="2178" x14ac:dyDescent="0.3">
      <c r="A2178" t="s">
        <v>6046</v>
      </c>
      <c r="B2178" t="s">
        <v>19483</v>
      </c>
      <c r="C2178" t="s">
        <v>19509</v>
      </c>
      <c r="D2178" t="s">
        <v>19617</v>
      </c>
      <c r="E2178" s="89">
        <v>0</v>
      </c>
      <c r="F2178" s="89">
        <v>704966</v>
      </c>
      <c r="G2178" s="89">
        <v>4</v>
      </c>
      <c r="H2178" t="s">
        <v>19630</v>
      </c>
      <c r="I2178" s="89"/>
    </row>
    <row r="2179" x14ac:dyDescent="0.3">
      <c r="A2179" t="s">
        <v>6047</v>
      </c>
      <c r="B2179" t="s">
        <v>19483</v>
      </c>
      <c r="C2179" t="s">
        <v>19509</v>
      </c>
      <c r="D2179" t="s">
        <v>19618</v>
      </c>
      <c r="E2179" s="89">
        <v>0</v>
      </c>
      <c r="F2179" s="89">
        <v>704966</v>
      </c>
      <c r="G2179" s="89">
        <v>4</v>
      </c>
      <c r="H2179" t="s">
        <v>19630</v>
      </c>
      <c r="I2179" s="89"/>
    </row>
    <row r="2180" x14ac:dyDescent="0.3">
      <c r="A2180" t="s">
        <v>6048</v>
      </c>
      <c r="B2180" t="s">
        <v>19483</v>
      </c>
      <c r="C2180" t="s">
        <v>19509</v>
      </c>
      <c r="D2180" t="s">
        <v>19619</v>
      </c>
      <c r="E2180" s="89">
        <v>0</v>
      </c>
      <c r="F2180" s="89">
        <v>704966</v>
      </c>
      <c r="G2180" s="89">
        <v>4</v>
      </c>
      <c r="H2180" t="s">
        <v>19630</v>
      </c>
      <c r="I2180" s="89"/>
    </row>
    <row r="2181" x14ac:dyDescent="0.3">
      <c r="A2181" t="s">
        <v>6049</v>
      </c>
      <c r="B2181" t="s">
        <v>19483</v>
      </c>
      <c r="C2181" t="s">
        <v>19509</v>
      </c>
      <c r="D2181" t="s">
        <v>19620</v>
      </c>
      <c r="E2181" s="89">
        <v>0</v>
      </c>
      <c r="F2181" s="89">
        <v>704966</v>
      </c>
      <c r="G2181" s="89">
        <v>4</v>
      </c>
      <c r="H2181" t="s">
        <v>19630</v>
      </c>
      <c r="I2181" s="89"/>
    </row>
    <row r="2182" x14ac:dyDescent="0.3">
      <c r="A2182" t="s">
        <v>6050</v>
      </c>
      <c r="B2182" t="s">
        <v>19483</v>
      </c>
      <c r="C2182" t="s">
        <v>19509</v>
      </c>
      <c r="D2182" t="s">
        <v>19621</v>
      </c>
      <c r="E2182" s="89">
        <v>0</v>
      </c>
      <c r="F2182" s="89">
        <v>704966</v>
      </c>
      <c r="G2182" s="89">
        <v>4</v>
      </c>
      <c r="H2182" t="s">
        <v>19630</v>
      </c>
      <c r="I2182" s="89"/>
    </row>
    <row r="2183" x14ac:dyDescent="0.3">
      <c r="A2183" t="s">
        <v>6051</v>
      </c>
      <c r="B2183" t="s">
        <v>19483</v>
      </c>
      <c r="C2183" t="s">
        <v>19509</v>
      </c>
      <c r="D2183" t="s">
        <v>19622</v>
      </c>
      <c r="E2183" s="89">
        <v>0</v>
      </c>
      <c r="F2183" s="89">
        <v>704966</v>
      </c>
      <c r="G2183" s="89">
        <v>4</v>
      </c>
      <c r="H2183" t="s">
        <v>19630</v>
      </c>
      <c r="I2183" s="89"/>
    </row>
    <row r="2184" x14ac:dyDescent="0.3">
      <c r="A2184" t="s">
        <v>6052</v>
      </c>
      <c r="B2184" t="s">
        <v>19483</v>
      </c>
      <c r="C2184" t="s">
        <v>19509</v>
      </c>
      <c r="D2184" t="s">
        <v>19623</v>
      </c>
      <c r="E2184" s="89">
        <v>0</v>
      </c>
      <c r="F2184" s="89">
        <v>704966</v>
      </c>
      <c r="G2184" s="89">
        <v>4</v>
      </c>
      <c r="H2184" t="s">
        <v>19630</v>
      </c>
      <c r="I2184" s="89"/>
    </row>
    <row r="2185" x14ac:dyDescent="0.3">
      <c r="A2185" t="s">
        <v>6053</v>
      </c>
      <c r="B2185" t="s">
        <v>19483</v>
      </c>
      <c r="C2185" t="s">
        <v>19509</v>
      </c>
      <c r="D2185" t="s">
        <v>19624</v>
      </c>
      <c r="E2185" s="89">
        <v>0</v>
      </c>
      <c r="F2185" s="89">
        <v>704966</v>
      </c>
      <c r="G2185" s="89">
        <v>4</v>
      </c>
      <c r="H2185" t="s">
        <v>19630</v>
      </c>
      <c r="I2185" s="89"/>
    </row>
    <row r="2186" x14ac:dyDescent="0.3">
      <c r="A2186" t="s">
        <v>5812</v>
      </c>
      <c r="B2186" t="s">
        <v>19483</v>
      </c>
      <c r="C2186" t="s">
        <v>19488</v>
      </c>
      <c r="D2186" t="s">
        <v>19614</v>
      </c>
      <c r="E2186" s="89">
        <v>0</v>
      </c>
      <c r="F2186" s="89">
        <v>704966</v>
      </c>
      <c r="G2186" s="89">
        <v>4</v>
      </c>
      <c r="H2186" t="s">
        <v>19630</v>
      </c>
      <c r="I2186" s="89"/>
    </row>
    <row r="2187" x14ac:dyDescent="0.3">
      <c r="A2187" t="s">
        <v>5813</v>
      </c>
      <c r="B2187" t="s">
        <v>19483</v>
      </c>
      <c r="C2187" t="s">
        <v>19488</v>
      </c>
      <c r="D2187" t="s">
        <v>19615</v>
      </c>
      <c r="E2187" s="89">
        <v>0</v>
      </c>
      <c r="F2187" s="89">
        <v>704966</v>
      </c>
      <c r="G2187" s="89">
        <v>4</v>
      </c>
      <c r="H2187" t="s">
        <v>19630</v>
      </c>
      <c r="I2187" s="89"/>
    </row>
    <row r="2188" x14ac:dyDescent="0.3">
      <c r="A2188" t="s">
        <v>5814</v>
      </c>
      <c r="B2188" t="s">
        <v>19483</v>
      </c>
      <c r="C2188" t="s">
        <v>19488</v>
      </c>
      <c r="D2188" t="s">
        <v>19616</v>
      </c>
      <c r="E2188" s="89">
        <v>0</v>
      </c>
      <c r="F2188" s="89">
        <v>704966</v>
      </c>
      <c r="G2188" s="89">
        <v>4</v>
      </c>
      <c r="H2188" t="s">
        <v>19630</v>
      </c>
      <c r="I2188" s="89"/>
    </row>
    <row r="2189" x14ac:dyDescent="0.3">
      <c r="A2189" t="s">
        <v>5815</v>
      </c>
      <c r="B2189" t="s">
        <v>19483</v>
      </c>
      <c r="C2189" t="s">
        <v>19488</v>
      </c>
      <c r="D2189" t="s">
        <v>19617</v>
      </c>
      <c r="E2189" s="89">
        <v>0</v>
      </c>
      <c r="F2189" s="89">
        <v>704966</v>
      </c>
      <c r="G2189" s="89">
        <v>4</v>
      </c>
      <c r="H2189" t="s">
        <v>19630</v>
      </c>
      <c r="I2189" s="89"/>
    </row>
    <row r="2190" x14ac:dyDescent="0.3">
      <c r="A2190" t="s">
        <v>5816</v>
      </c>
      <c r="B2190" t="s">
        <v>19483</v>
      </c>
      <c r="C2190" t="s">
        <v>19488</v>
      </c>
      <c r="D2190" t="s">
        <v>19618</v>
      </c>
      <c r="E2190" s="89">
        <v>0</v>
      </c>
      <c r="F2190" s="89">
        <v>704966</v>
      </c>
      <c r="G2190" s="89">
        <v>4</v>
      </c>
      <c r="H2190" t="s">
        <v>19630</v>
      </c>
      <c r="I2190" s="89"/>
    </row>
    <row r="2191" x14ac:dyDescent="0.3">
      <c r="A2191" t="s">
        <v>5817</v>
      </c>
      <c r="B2191" t="s">
        <v>19483</v>
      </c>
      <c r="C2191" t="s">
        <v>19488</v>
      </c>
      <c r="D2191" t="s">
        <v>19619</v>
      </c>
      <c r="E2191" s="89">
        <v>0</v>
      </c>
      <c r="F2191" s="89">
        <v>704966</v>
      </c>
      <c r="G2191" s="89">
        <v>4</v>
      </c>
      <c r="H2191" t="s">
        <v>19630</v>
      </c>
      <c r="I2191" s="89"/>
    </row>
    <row r="2192" x14ac:dyDescent="0.3">
      <c r="A2192" t="s">
        <v>5818</v>
      </c>
      <c r="B2192" t="s">
        <v>19483</v>
      </c>
      <c r="C2192" t="s">
        <v>19488</v>
      </c>
      <c r="D2192" t="s">
        <v>19620</v>
      </c>
      <c r="E2192" s="89">
        <v>0</v>
      </c>
      <c r="F2192" s="89">
        <v>704966</v>
      </c>
      <c r="G2192" s="89">
        <v>4</v>
      </c>
      <c r="H2192" t="s">
        <v>19630</v>
      </c>
      <c r="I2192" s="89"/>
    </row>
    <row r="2193" x14ac:dyDescent="0.3">
      <c r="A2193" t="s">
        <v>5819</v>
      </c>
      <c r="B2193" t="s">
        <v>19483</v>
      </c>
      <c r="C2193" t="s">
        <v>19488</v>
      </c>
      <c r="D2193" t="s">
        <v>19621</v>
      </c>
      <c r="E2193" s="89">
        <v>0</v>
      </c>
      <c r="F2193" s="89">
        <v>704966</v>
      </c>
      <c r="G2193" s="89">
        <v>4</v>
      </c>
      <c r="H2193" t="s">
        <v>19630</v>
      </c>
      <c r="I2193" s="89"/>
    </row>
    <row r="2194" x14ac:dyDescent="0.3">
      <c r="A2194" t="s">
        <v>5820</v>
      </c>
      <c r="B2194" t="s">
        <v>19483</v>
      </c>
      <c r="C2194" t="s">
        <v>19488</v>
      </c>
      <c r="D2194" t="s">
        <v>19622</v>
      </c>
      <c r="E2194" s="89">
        <v>0</v>
      </c>
      <c r="F2194" s="89">
        <v>704966</v>
      </c>
      <c r="G2194" s="89">
        <v>4</v>
      </c>
      <c r="H2194" t="s">
        <v>19630</v>
      </c>
      <c r="I2194" s="89"/>
    </row>
    <row r="2195" x14ac:dyDescent="0.3">
      <c r="A2195" t="s">
        <v>5821</v>
      </c>
      <c r="B2195" t="s">
        <v>19483</v>
      </c>
      <c r="C2195" t="s">
        <v>19488</v>
      </c>
      <c r="D2195" t="s">
        <v>19623</v>
      </c>
      <c r="E2195" s="89">
        <v>0</v>
      </c>
      <c r="F2195" s="89">
        <v>704966</v>
      </c>
      <c r="G2195" s="89">
        <v>4</v>
      </c>
      <c r="H2195" t="s">
        <v>19630</v>
      </c>
      <c r="I2195" s="89"/>
    </row>
    <row r="2196" x14ac:dyDescent="0.3">
      <c r="A2196" t="s">
        <v>5822</v>
      </c>
      <c r="B2196" t="s">
        <v>19483</v>
      </c>
      <c r="C2196" t="s">
        <v>19488</v>
      </c>
      <c r="D2196" t="s">
        <v>19624</v>
      </c>
      <c r="E2196" s="89">
        <v>0</v>
      </c>
      <c r="F2196" s="89">
        <v>704966</v>
      </c>
      <c r="G2196" s="89">
        <v>4</v>
      </c>
      <c r="H2196" t="s">
        <v>19630</v>
      </c>
      <c r="I2196" s="89"/>
    </row>
    <row r="2197" x14ac:dyDescent="0.3">
      <c r="A2197" t="s">
        <v>6065</v>
      </c>
      <c r="B2197" t="s">
        <v>19483</v>
      </c>
      <c r="C2197" t="s">
        <v>19511</v>
      </c>
      <c r="D2197" t="s">
        <v>19614</v>
      </c>
      <c r="E2197" s="89">
        <v>5.3008833087036591E-3</v>
      </c>
      <c r="F2197" s="89">
        <v>704966</v>
      </c>
      <c r="G2197" s="89">
        <v>4</v>
      </c>
      <c r="H2197" t="s">
        <v>19630</v>
      </c>
      <c r="I2197" s="89"/>
    </row>
    <row r="2198" x14ac:dyDescent="0.3">
      <c r="A2198" t="s">
        <v>6066</v>
      </c>
      <c r="B2198" t="s">
        <v>19483</v>
      </c>
      <c r="C2198" t="s">
        <v>19511</v>
      </c>
      <c r="D2198" t="s">
        <v>19615</v>
      </c>
      <c r="E2198" s="89">
        <v>5.3786127185221546E-3</v>
      </c>
      <c r="F2198" s="89">
        <v>704966</v>
      </c>
      <c r="G2198" s="89">
        <v>4</v>
      </c>
      <c r="H2198" t="s">
        <v>19630</v>
      </c>
      <c r="I2198" s="89"/>
    </row>
    <row r="2199" x14ac:dyDescent="0.3">
      <c r="A2199" t="s">
        <v>6067</v>
      </c>
      <c r="B2199" t="s">
        <v>19483</v>
      </c>
      <c r="C2199" t="s">
        <v>19511</v>
      </c>
      <c r="D2199" t="s">
        <v>19616</v>
      </c>
      <c r="E2199" s="89">
        <v>5.3008833087036591E-3</v>
      </c>
      <c r="F2199" s="89">
        <v>704966</v>
      </c>
      <c r="G2199" s="89">
        <v>4</v>
      </c>
      <c r="H2199" t="s">
        <v>19630</v>
      </c>
      <c r="I2199" s="89"/>
    </row>
    <row r="2200" x14ac:dyDescent="0.3">
      <c r="A2200" t="s">
        <v>6068</v>
      </c>
      <c r="B2200" t="s">
        <v>19483</v>
      </c>
      <c r="C2200" t="s">
        <v>19511</v>
      </c>
      <c r="D2200" t="s">
        <v>19617</v>
      </c>
      <c r="E2200" s="89">
        <v>5.3786127185221546E-3</v>
      </c>
      <c r="F2200" s="89">
        <v>704966</v>
      </c>
      <c r="G2200" s="89">
        <v>4</v>
      </c>
      <c r="H2200" t="s">
        <v>19630</v>
      </c>
      <c r="I2200" s="89"/>
    </row>
    <row r="2201" x14ac:dyDescent="0.3">
      <c r="A2201" t="s">
        <v>6069</v>
      </c>
      <c r="B2201" t="s">
        <v>19483</v>
      </c>
      <c r="C2201" t="s">
        <v>19511</v>
      </c>
      <c r="D2201" t="s">
        <v>19618</v>
      </c>
      <c r="E2201" s="89">
        <v>4.9292828943678056E-3</v>
      </c>
      <c r="F2201" s="89">
        <v>704966</v>
      </c>
      <c r="G2201" s="89">
        <v>4</v>
      </c>
      <c r="H2201" t="s">
        <v>19630</v>
      </c>
      <c r="I2201" s="89"/>
    </row>
    <row r="2202" x14ac:dyDescent="0.3">
      <c r="A2202" t="s">
        <v>6070</v>
      </c>
      <c r="B2202" t="s">
        <v>19483</v>
      </c>
      <c r="C2202" t="s">
        <v>19511</v>
      </c>
      <c r="D2202" t="s">
        <v>19619</v>
      </c>
      <c r="E2202" s="89">
        <v>4.9169635026814623E-3</v>
      </c>
      <c r="F2202" s="89">
        <v>704966</v>
      </c>
      <c r="G2202" s="89">
        <v>4</v>
      </c>
      <c r="H2202" t="s">
        <v>19630</v>
      </c>
      <c r="I2202" s="89"/>
    </row>
    <row r="2203" x14ac:dyDescent="0.3">
      <c r="A2203" t="s">
        <v>6071</v>
      </c>
      <c r="B2203" t="s">
        <v>19483</v>
      </c>
      <c r="C2203" t="s">
        <v>19511</v>
      </c>
      <c r="D2203" t="s">
        <v>19620</v>
      </c>
      <c r="E2203" s="89">
        <v>4.7256681885509619E-3</v>
      </c>
      <c r="F2203" s="89">
        <v>704966</v>
      </c>
      <c r="G2203" s="89">
        <v>4</v>
      </c>
      <c r="H2203" t="s">
        <v>19630</v>
      </c>
      <c r="I2203" s="89"/>
    </row>
    <row r="2204" x14ac:dyDescent="0.3">
      <c r="A2204" t="s">
        <v>6072</v>
      </c>
      <c r="B2204" t="s">
        <v>19483</v>
      </c>
      <c r="C2204" t="s">
        <v>19511</v>
      </c>
      <c r="D2204" t="s">
        <v>19621</v>
      </c>
      <c r="E2204" s="89">
        <v>2.9881325532179559E-3</v>
      </c>
      <c r="F2204" s="89">
        <v>704966</v>
      </c>
      <c r="G2204" s="89">
        <v>4</v>
      </c>
      <c r="H2204" t="s">
        <v>19630</v>
      </c>
      <c r="I2204" s="89"/>
    </row>
    <row r="2205" x14ac:dyDescent="0.3">
      <c r="A2205" t="s">
        <v>6073</v>
      </c>
      <c r="B2205" t="s">
        <v>19483</v>
      </c>
      <c r="C2205" t="s">
        <v>19511</v>
      </c>
      <c r="D2205" t="s">
        <v>19622</v>
      </c>
      <c r="E2205" s="89">
        <v>4.8847407972064374E-3</v>
      </c>
      <c r="F2205" s="89">
        <v>704966</v>
      </c>
      <c r="G2205" s="89">
        <v>4</v>
      </c>
      <c r="H2205" t="s">
        <v>19630</v>
      </c>
      <c r="I2205" s="89"/>
    </row>
    <row r="2206" x14ac:dyDescent="0.3">
      <c r="A2206" t="s">
        <v>6074</v>
      </c>
      <c r="B2206" t="s">
        <v>19483</v>
      </c>
      <c r="C2206" t="s">
        <v>19511</v>
      </c>
      <c r="D2206" t="s">
        <v>19623</v>
      </c>
      <c r="E2206" s="89">
        <v>7.423615969818706E-3</v>
      </c>
      <c r="F2206" s="89">
        <v>704966</v>
      </c>
      <c r="G2206" s="89">
        <v>4</v>
      </c>
      <c r="H2206" t="s">
        <v>19630</v>
      </c>
      <c r="I2206" s="89"/>
    </row>
    <row r="2207" x14ac:dyDescent="0.3">
      <c r="A2207" t="s">
        <v>6075</v>
      </c>
      <c r="B2207" t="s">
        <v>19483</v>
      </c>
      <c r="C2207" t="s">
        <v>19511</v>
      </c>
      <c r="D2207" t="s">
        <v>19624</v>
      </c>
      <c r="E2207" s="89">
        <v>1.5761555601389851E-2</v>
      </c>
      <c r="F2207" s="89">
        <v>704966</v>
      </c>
      <c r="G2207" s="89">
        <v>4</v>
      </c>
      <c r="H2207" t="s">
        <v>19630</v>
      </c>
      <c r="I2207" s="89"/>
    </row>
    <row r="2208" x14ac:dyDescent="0.3">
      <c r="A2208" t="s">
        <v>6076</v>
      </c>
      <c r="B2208" t="s">
        <v>19483</v>
      </c>
      <c r="C2208" t="s">
        <v>19512</v>
      </c>
      <c r="D2208" t="s">
        <v>19614</v>
      </c>
      <c r="E2208" s="89">
        <v>2.2176498411250321E-2</v>
      </c>
      <c r="F2208" s="89">
        <v>704966</v>
      </c>
      <c r="G2208" s="89">
        <v>4</v>
      </c>
      <c r="H2208" t="s">
        <v>19630</v>
      </c>
      <c r="I2208" s="89"/>
    </row>
    <row r="2209" x14ac:dyDescent="0.3">
      <c r="A2209" t="s">
        <v>6077</v>
      </c>
      <c r="B2209" t="s">
        <v>19483</v>
      </c>
      <c r="C2209" t="s">
        <v>19512</v>
      </c>
      <c r="D2209" t="s">
        <v>19615</v>
      </c>
      <c r="E2209" s="89">
        <v>2.2343143616755112E-2</v>
      </c>
      <c r="F2209" s="89">
        <v>704966</v>
      </c>
      <c r="G2209" s="89">
        <v>4</v>
      </c>
      <c r="H2209" t="s">
        <v>19630</v>
      </c>
      <c r="I2209" s="89"/>
    </row>
    <row r="2210" x14ac:dyDescent="0.3">
      <c r="A2210" t="s">
        <v>6078</v>
      </c>
      <c r="B2210" t="s">
        <v>19483</v>
      </c>
      <c r="C2210" t="s">
        <v>19512</v>
      </c>
      <c r="D2210" t="s">
        <v>19616</v>
      </c>
      <c r="E2210" s="89">
        <v>2.2176498411250321E-2</v>
      </c>
      <c r="F2210" s="89">
        <v>704966</v>
      </c>
      <c r="G2210" s="89">
        <v>4</v>
      </c>
      <c r="H2210" t="s">
        <v>19630</v>
      </c>
      <c r="I2210" s="89"/>
    </row>
    <row r="2211" x14ac:dyDescent="0.3">
      <c r="A2211" t="s">
        <v>6079</v>
      </c>
      <c r="B2211" t="s">
        <v>19483</v>
      </c>
      <c r="C2211" t="s">
        <v>19512</v>
      </c>
      <c r="D2211" t="s">
        <v>19617</v>
      </c>
      <c r="E2211" s="89">
        <v>2.2333814654439468E-2</v>
      </c>
      <c r="F2211" s="89">
        <v>704966</v>
      </c>
      <c r="G2211" s="89">
        <v>4</v>
      </c>
      <c r="H2211" t="s">
        <v>19630</v>
      </c>
      <c r="I2211" s="89"/>
    </row>
    <row r="2212" x14ac:dyDescent="0.3">
      <c r="A2212" t="s">
        <v>6080</v>
      </c>
      <c r="B2212" t="s">
        <v>19483</v>
      </c>
      <c r="C2212" t="s">
        <v>19512</v>
      </c>
      <c r="D2212" t="s">
        <v>19618</v>
      </c>
      <c r="E2212" s="89">
        <v>1.661379544141613E-2</v>
      </c>
      <c r="F2212" s="89">
        <v>704966</v>
      </c>
      <c r="G2212" s="89">
        <v>4</v>
      </c>
      <c r="H2212" t="s">
        <v>19630</v>
      </c>
      <c r="I2212" s="89"/>
    </row>
    <row r="2213" x14ac:dyDescent="0.3">
      <c r="A2213" t="s">
        <v>6081</v>
      </c>
      <c r="B2213" t="s">
        <v>19483</v>
      </c>
      <c r="C2213" t="s">
        <v>19512</v>
      </c>
      <c r="D2213" t="s">
        <v>19619</v>
      </c>
      <c r="E2213" s="89">
        <v>1.654553649838543E-2</v>
      </c>
      <c r="F2213" s="89">
        <v>704966</v>
      </c>
      <c r="G2213" s="89">
        <v>4</v>
      </c>
      <c r="H2213" t="s">
        <v>19630</v>
      </c>
      <c r="I2213" s="89"/>
    </row>
    <row r="2214" x14ac:dyDescent="0.3">
      <c r="A2214" t="s">
        <v>6082</v>
      </c>
      <c r="B2214" t="s">
        <v>19483</v>
      </c>
      <c r="C2214" t="s">
        <v>19512</v>
      </c>
      <c r="D2214" t="s">
        <v>19620</v>
      </c>
      <c r="E2214" s="89">
        <v>1.593971861963386E-2</v>
      </c>
      <c r="F2214" s="89">
        <v>704966</v>
      </c>
      <c r="G2214" s="89">
        <v>4</v>
      </c>
      <c r="H2214" t="s">
        <v>19630</v>
      </c>
      <c r="I2214" s="89"/>
    </row>
    <row r="2215" x14ac:dyDescent="0.3">
      <c r="A2215" t="s">
        <v>6083</v>
      </c>
      <c r="B2215" t="s">
        <v>19483</v>
      </c>
      <c r="C2215" t="s">
        <v>19512</v>
      </c>
      <c r="D2215" t="s">
        <v>19621</v>
      </c>
      <c r="E2215" s="89">
        <v>1.318549758482376E-2</v>
      </c>
      <c r="F2215" s="89">
        <v>704966</v>
      </c>
      <c r="G2215" s="89">
        <v>4</v>
      </c>
      <c r="H2215" t="s">
        <v>19630</v>
      </c>
      <c r="I2215" s="89"/>
    </row>
    <row r="2216" x14ac:dyDescent="0.3">
      <c r="A2216" t="s">
        <v>6084</v>
      </c>
      <c r="B2216" t="s">
        <v>19483</v>
      </c>
      <c r="C2216" t="s">
        <v>19512</v>
      </c>
      <c r="D2216" t="s">
        <v>19622</v>
      </c>
      <c r="E2216" s="89">
        <v>1.6660637218590828E-2</v>
      </c>
      <c r="F2216" s="89">
        <v>704966</v>
      </c>
      <c r="G2216" s="89">
        <v>4</v>
      </c>
      <c r="H2216" t="s">
        <v>19630</v>
      </c>
      <c r="I2216" s="89"/>
    </row>
    <row r="2217" x14ac:dyDescent="0.3">
      <c r="A2217" t="s">
        <v>6085</v>
      </c>
      <c r="B2217" t="s">
        <v>19483</v>
      </c>
      <c r="C2217" t="s">
        <v>19512</v>
      </c>
      <c r="D2217" t="s">
        <v>19623</v>
      </c>
      <c r="E2217" s="89">
        <v>2.8960569588534438E-2</v>
      </c>
      <c r="F2217" s="89">
        <v>704966</v>
      </c>
      <c r="G2217" s="89">
        <v>4</v>
      </c>
      <c r="H2217" t="s">
        <v>19630</v>
      </c>
      <c r="I2217" s="89"/>
    </row>
    <row r="2218" x14ac:dyDescent="0.3">
      <c r="A2218" t="s">
        <v>6086</v>
      </c>
      <c r="B2218" t="s">
        <v>19483</v>
      </c>
      <c r="C2218" t="s">
        <v>19512</v>
      </c>
      <c r="D2218" t="s">
        <v>19624</v>
      </c>
      <c r="E2218" s="89">
        <v>6.5551261779444384E-2</v>
      </c>
      <c r="F2218" s="89">
        <v>704966</v>
      </c>
      <c r="G2218" s="89">
        <v>4</v>
      </c>
      <c r="H2218" t="s">
        <v>19630</v>
      </c>
      <c r="I2218" s="89"/>
    </row>
    <row r="2219" x14ac:dyDescent="0.3">
      <c r="A2219" t="s">
        <v>6087</v>
      </c>
      <c r="B2219" t="s">
        <v>19483</v>
      </c>
      <c r="C2219" t="s">
        <v>19513</v>
      </c>
      <c r="D2219" t="s">
        <v>19614</v>
      </c>
      <c r="E2219" s="89">
        <v>0</v>
      </c>
      <c r="F2219" s="89">
        <v>704966</v>
      </c>
      <c r="G2219" s="89">
        <v>4</v>
      </c>
      <c r="H2219" t="s">
        <v>19630</v>
      </c>
      <c r="I2219" s="89"/>
    </row>
    <row r="2220" x14ac:dyDescent="0.3">
      <c r="A2220" t="s">
        <v>6088</v>
      </c>
      <c r="B2220" t="s">
        <v>19483</v>
      </c>
      <c r="C2220" t="s">
        <v>19513</v>
      </c>
      <c r="D2220" t="s">
        <v>19615</v>
      </c>
      <c r="E2220" s="89">
        <v>0</v>
      </c>
      <c r="F2220" s="89">
        <v>704966</v>
      </c>
      <c r="G2220" s="89">
        <v>4</v>
      </c>
      <c r="H2220" t="s">
        <v>19630</v>
      </c>
      <c r="I2220" s="89"/>
    </row>
    <row r="2221" x14ac:dyDescent="0.3">
      <c r="A2221" t="s">
        <v>6089</v>
      </c>
      <c r="B2221" t="s">
        <v>19483</v>
      </c>
      <c r="C2221" t="s">
        <v>19513</v>
      </c>
      <c r="D2221" t="s">
        <v>19616</v>
      </c>
      <c r="E2221" s="89">
        <v>0</v>
      </c>
      <c r="F2221" s="89">
        <v>704966</v>
      </c>
      <c r="G2221" s="89">
        <v>4</v>
      </c>
      <c r="H2221" t="s">
        <v>19630</v>
      </c>
      <c r="I2221" s="89"/>
    </row>
    <row r="2222" x14ac:dyDescent="0.3">
      <c r="A2222" t="s">
        <v>6090</v>
      </c>
      <c r="B2222" t="s">
        <v>19483</v>
      </c>
      <c r="C2222" t="s">
        <v>19513</v>
      </c>
      <c r="D2222" t="s">
        <v>19617</v>
      </c>
      <c r="E2222" s="89">
        <v>0</v>
      </c>
      <c r="F2222" s="89">
        <v>704966</v>
      </c>
      <c r="G2222" s="89">
        <v>4</v>
      </c>
      <c r="H2222" t="s">
        <v>19630</v>
      </c>
      <c r="I2222" s="89"/>
    </row>
    <row r="2223" x14ac:dyDescent="0.3">
      <c r="A2223" t="s">
        <v>6091</v>
      </c>
      <c r="B2223" t="s">
        <v>19483</v>
      </c>
      <c r="C2223" t="s">
        <v>19513</v>
      </c>
      <c r="D2223" t="s">
        <v>19618</v>
      </c>
      <c r="E2223" s="89">
        <v>0</v>
      </c>
      <c r="F2223" s="89">
        <v>704966</v>
      </c>
      <c r="G2223" s="89">
        <v>4</v>
      </c>
      <c r="H2223" t="s">
        <v>19630</v>
      </c>
      <c r="I2223" s="89"/>
    </row>
    <row r="2224" x14ac:dyDescent="0.3">
      <c r="A2224" t="s">
        <v>6092</v>
      </c>
      <c r="B2224" t="s">
        <v>19483</v>
      </c>
      <c r="C2224" t="s">
        <v>19513</v>
      </c>
      <c r="D2224" t="s">
        <v>19619</v>
      </c>
      <c r="E2224" s="89">
        <v>0</v>
      </c>
      <c r="F2224" s="89">
        <v>704966</v>
      </c>
      <c r="G2224" s="89">
        <v>4</v>
      </c>
      <c r="H2224" t="s">
        <v>19630</v>
      </c>
      <c r="I2224" s="89"/>
    </row>
    <row r="2225" x14ac:dyDescent="0.3">
      <c r="A2225" t="s">
        <v>6093</v>
      </c>
      <c r="B2225" t="s">
        <v>19483</v>
      </c>
      <c r="C2225" t="s">
        <v>19513</v>
      </c>
      <c r="D2225" t="s">
        <v>19620</v>
      </c>
      <c r="E2225" s="89">
        <v>0</v>
      </c>
      <c r="F2225" s="89">
        <v>704966</v>
      </c>
      <c r="G2225" s="89">
        <v>4</v>
      </c>
      <c r="H2225" t="s">
        <v>19630</v>
      </c>
      <c r="I2225" s="89"/>
    </row>
    <row r="2226" x14ac:dyDescent="0.3">
      <c r="A2226" t="s">
        <v>6094</v>
      </c>
      <c r="B2226" t="s">
        <v>19483</v>
      </c>
      <c r="C2226" t="s">
        <v>19513</v>
      </c>
      <c r="D2226" t="s">
        <v>19621</v>
      </c>
      <c r="E2226" s="89">
        <v>0</v>
      </c>
      <c r="F2226" s="89">
        <v>704966</v>
      </c>
      <c r="G2226" s="89">
        <v>4</v>
      </c>
      <c r="H2226" t="s">
        <v>19630</v>
      </c>
      <c r="I2226" s="89"/>
    </row>
    <row r="2227" x14ac:dyDescent="0.3">
      <c r="A2227" t="s">
        <v>6095</v>
      </c>
      <c r="B2227" t="s">
        <v>19483</v>
      </c>
      <c r="C2227" t="s">
        <v>19513</v>
      </c>
      <c r="D2227" t="s">
        <v>19622</v>
      </c>
      <c r="E2227" s="89">
        <v>0</v>
      </c>
      <c r="F2227" s="89">
        <v>704966</v>
      </c>
      <c r="G2227" s="89">
        <v>4</v>
      </c>
      <c r="H2227" t="s">
        <v>19630</v>
      </c>
      <c r="I2227" s="89"/>
    </row>
    <row r="2228" x14ac:dyDescent="0.3">
      <c r="A2228" t="s">
        <v>6096</v>
      </c>
      <c r="B2228" t="s">
        <v>19483</v>
      </c>
      <c r="C2228" t="s">
        <v>19513</v>
      </c>
      <c r="D2228" t="s">
        <v>19623</v>
      </c>
      <c r="E2228" s="89">
        <v>0</v>
      </c>
      <c r="F2228" s="89">
        <v>704966</v>
      </c>
      <c r="G2228" s="89">
        <v>4</v>
      </c>
      <c r="H2228" t="s">
        <v>19630</v>
      </c>
      <c r="I2228" s="89"/>
    </row>
    <row r="2229" x14ac:dyDescent="0.3">
      <c r="A2229" t="s">
        <v>6097</v>
      </c>
      <c r="B2229" t="s">
        <v>19483</v>
      </c>
      <c r="C2229" t="s">
        <v>19513</v>
      </c>
      <c r="D2229" t="s">
        <v>19624</v>
      </c>
      <c r="E2229" s="89">
        <v>0</v>
      </c>
      <c r="F2229" s="89">
        <v>704966</v>
      </c>
      <c r="G2229" s="89">
        <v>4</v>
      </c>
      <c r="H2229" t="s">
        <v>19630</v>
      </c>
      <c r="I2229" s="89"/>
    </row>
    <row r="2230" x14ac:dyDescent="0.3">
      <c r="A2230" t="s">
        <v>6098</v>
      </c>
      <c r="B2230" t="s">
        <v>19483</v>
      </c>
      <c r="C2230" t="s">
        <v>19514</v>
      </c>
      <c r="D2230" t="s">
        <v>19614</v>
      </c>
      <c r="E2230" s="89">
        <v>7.3585111368624522E-5</v>
      </c>
      <c r="F2230" s="89">
        <v>704966</v>
      </c>
      <c r="G2230" s="89">
        <v>4</v>
      </c>
      <c r="H2230" t="s">
        <v>19630</v>
      </c>
      <c r="I2230" s="89"/>
    </row>
    <row r="2231" x14ac:dyDescent="0.3">
      <c r="A2231" t="s">
        <v>6099</v>
      </c>
      <c r="B2231" t="s">
        <v>19483</v>
      </c>
      <c r="C2231" t="s">
        <v>19514</v>
      </c>
      <c r="D2231" t="s">
        <v>19615</v>
      </c>
      <c r="E2231" s="89">
        <v>7.5934329693517721E-5</v>
      </c>
      <c r="F2231" s="89">
        <v>704966</v>
      </c>
      <c r="G2231" s="89">
        <v>4</v>
      </c>
      <c r="H2231" t="s">
        <v>19630</v>
      </c>
      <c r="I2231" s="89"/>
    </row>
    <row r="2232" x14ac:dyDescent="0.3">
      <c r="A2232" t="s">
        <v>6100</v>
      </c>
      <c r="B2232" t="s">
        <v>19483</v>
      </c>
      <c r="C2232" t="s">
        <v>19514</v>
      </c>
      <c r="D2232" t="s">
        <v>19616</v>
      </c>
      <c r="E2232" s="89">
        <v>7.3585111368624522E-5</v>
      </c>
      <c r="F2232" s="89">
        <v>704966</v>
      </c>
      <c r="G2232" s="89">
        <v>4</v>
      </c>
      <c r="H2232" t="s">
        <v>19630</v>
      </c>
      <c r="I2232" s="89"/>
    </row>
    <row r="2233" x14ac:dyDescent="0.3">
      <c r="A2233" t="s">
        <v>6101</v>
      </c>
      <c r="B2233" t="s">
        <v>19483</v>
      </c>
      <c r="C2233" t="s">
        <v>19514</v>
      </c>
      <c r="D2233" t="s">
        <v>19617</v>
      </c>
      <c r="E2233" s="89">
        <v>7.3585111368624522E-5</v>
      </c>
      <c r="F2233" s="89">
        <v>704966</v>
      </c>
      <c r="G2233" s="89">
        <v>4</v>
      </c>
      <c r="H2233" t="s">
        <v>19630</v>
      </c>
      <c r="I2233" s="89"/>
    </row>
    <row r="2234" x14ac:dyDescent="0.3">
      <c r="A2234" t="s">
        <v>6102</v>
      </c>
      <c r="B2234" t="s">
        <v>19483</v>
      </c>
      <c r="C2234" t="s">
        <v>19514</v>
      </c>
      <c r="D2234" t="s">
        <v>19618</v>
      </c>
      <c r="E2234" s="89">
        <v>7.2803985182803827E-5</v>
      </c>
      <c r="F2234" s="89">
        <v>704966</v>
      </c>
      <c r="G2234" s="89">
        <v>4</v>
      </c>
      <c r="H2234" t="s">
        <v>19630</v>
      </c>
      <c r="I2234" s="89"/>
    </row>
    <row r="2235" x14ac:dyDescent="0.3">
      <c r="A2235" t="s">
        <v>6103</v>
      </c>
      <c r="B2235" t="s">
        <v>19483</v>
      </c>
      <c r="C2235" t="s">
        <v>19514</v>
      </c>
      <c r="D2235" t="s">
        <v>19619</v>
      </c>
      <c r="E2235" s="89">
        <v>7.9629620378681145E-5</v>
      </c>
      <c r="F2235" s="89">
        <v>704966</v>
      </c>
      <c r="G2235" s="89">
        <v>4</v>
      </c>
      <c r="H2235" t="s">
        <v>19630</v>
      </c>
      <c r="I2235" s="89"/>
    </row>
    <row r="2236" x14ac:dyDescent="0.3">
      <c r="A2236" t="s">
        <v>6104</v>
      </c>
      <c r="B2236" t="s">
        <v>19483</v>
      </c>
      <c r="C2236" t="s">
        <v>19514</v>
      </c>
      <c r="D2236" t="s">
        <v>19620</v>
      </c>
      <c r="E2236" s="89">
        <v>7.0455804166540313E-5</v>
      </c>
      <c r="F2236" s="89">
        <v>704966</v>
      </c>
      <c r="G2236" s="89">
        <v>4</v>
      </c>
      <c r="H2236" t="s">
        <v>19630</v>
      </c>
      <c r="I2236" s="89"/>
    </row>
    <row r="2237" x14ac:dyDescent="0.3">
      <c r="A2237" t="s">
        <v>6105</v>
      </c>
      <c r="B2237" t="s">
        <v>19483</v>
      </c>
      <c r="C2237" t="s">
        <v>19514</v>
      </c>
      <c r="D2237" t="s">
        <v>19621</v>
      </c>
      <c r="E2237" s="89">
        <v>5.4335749264086912E-5</v>
      </c>
      <c r="F2237" s="89">
        <v>704966</v>
      </c>
      <c r="G2237" s="89">
        <v>4</v>
      </c>
      <c r="H2237" t="s">
        <v>19630</v>
      </c>
      <c r="I2237" s="89"/>
    </row>
    <row r="2238" x14ac:dyDescent="0.3">
      <c r="A2238" t="s">
        <v>6106</v>
      </c>
      <c r="B2238" t="s">
        <v>19483</v>
      </c>
      <c r="C2238" t="s">
        <v>19514</v>
      </c>
      <c r="D2238" t="s">
        <v>19622</v>
      </c>
      <c r="E2238" s="89">
        <v>7.3921262447627093E-5</v>
      </c>
      <c r="F2238" s="89">
        <v>704966</v>
      </c>
      <c r="G2238" s="89">
        <v>4</v>
      </c>
      <c r="H2238" t="s">
        <v>19630</v>
      </c>
      <c r="I2238" s="89"/>
    </row>
    <row r="2239" x14ac:dyDescent="0.3">
      <c r="A2239" t="s">
        <v>6107</v>
      </c>
      <c r="B2239" t="s">
        <v>19483</v>
      </c>
      <c r="C2239" t="s">
        <v>19514</v>
      </c>
      <c r="D2239" t="s">
        <v>19623</v>
      </c>
      <c r="E2239" s="89">
        <v>1.184351826377271E-4</v>
      </c>
      <c r="F2239" s="89">
        <v>704966</v>
      </c>
      <c r="G2239" s="89">
        <v>4</v>
      </c>
      <c r="H2239" t="s">
        <v>19630</v>
      </c>
      <c r="I2239" s="89"/>
    </row>
    <row r="2240" x14ac:dyDescent="0.3">
      <c r="A2240" t="s">
        <v>6108</v>
      </c>
      <c r="B2240" t="s">
        <v>19483</v>
      </c>
      <c r="C2240" t="s">
        <v>19514</v>
      </c>
      <c r="D2240" t="s">
        <v>19624</v>
      </c>
      <c r="E2240" s="89">
        <v>2.416508862389561E-4</v>
      </c>
      <c r="F2240" s="89">
        <v>704966</v>
      </c>
      <c r="G2240" s="89">
        <v>4</v>
      </c>
      <c r="H2240" t="s">
        <v>19630</v>
      </c>
      <c r="I2240" s="89"/>
    </row>
    <row r="2241" x14ac:dyDescent="0.3">
      <c r="A2241" t="s">
        <v>6109</v>
      </c>
      <c r="B2241" t="s">
        <v>19483</v>
      </c>
      <c r="C2241" t="s">
        <v>19515</v>
      </c>
      <c r="D2241" t="s">
        <v>19614</v>
      </c>
      <c r="E2241" s="89">
        <v>9.2058137570435877E-3</v>
      </c>
      <c r="F2241" s="89">
        <v>704966</v>
      </c>
      <c r="G2241" s="89">
        <v>4</v>
      </c>
      <c r="H2241" t="s">
        <v>19630</v>
      </c>
      <c r="I2241" s="89"/>
    </row>
    <row r="2242" x14ac:dyDescent="0.3">
      <c r="A2242" t="s">
        <v>6110</v>
      </c>
      <c r="B2242" t="s">
        <v>19483</v>
      </c>
      <c r="C2242" t="s">
        <v>19515</v>
      </c>
      <c r="D2242" t="s">
        <v>19615</v>
      </c>
      <c r="E2242" s="89">
        <v>9.3738172569801E-3</v>
      </c>
      <c r="F2242" s="89">
        <v>704966</v>
      </c>
      <c r="G2242" s="89">
        <v>4</v>
      </c>
      <c r="H2242" t="s">
        <v>19630</v>
      </c>
      <c r="I2242" s="89"/>
    </row>
    <row r="2243" x14ac:dyDescent="0.3">
      <c r="A2243" t="s">
        <v>6111</v>
      </c>
      <c r="B2243" t="s">
        <v>19483</v>
      </c>
      <c r="C2243" t="s">
        <v>19515</v>
      </c>
      <c r="D2243" t="s">
        <v>19616</v>
      </c>
      <c r="E2243" s="89">
        <v>9.2058137570435877E-3</v>
      </c>
      <c r="F2243" s="89">
        <v>704966</v>
      </c>
      <c r="G2243" s="89">
        <v>4</v>
      </c>
      <c r="H2243" t="s">
        <v>19630</v>
      </c>
      <c r="I2243" s="89"/>
    </row>
    <row r="2244" x14ac:dyDescent="0.3">
      <c r="A2244" t="s">
        <v>6112</v>
      </c>
      <c r="B2244" t="s">
        <v>19483</v>
      </c>
      <c r="C2244" t="s">
        <v>19515</v>
      </c>
      <c r="D2244" t="s">
        <v>19617</v>
      </c>
      <c r="E2244" s="89">
        <v>9.3654706836512058E-3</v>
      </c>
      <c r="F2244" s="89">
        <v>704966</v>
      </c>
      <c r="G2244" s="89">
        <v>4</v>
      </c>
      <c r="H2244" t="s">
        <v>19630</v>
      </c>
      <c r="I2244" s="89"/>
    </row>
    <row r="2245" x14ac:dyDescent="0.3">
      <c r="A2245" t="s">
        <v>6113</v>
      </c>
      <c r="B2245" t="s">
        <v>19483</v>
      </c>
      <c r="C2245" t="s">
        <v>19515</v>
      </c>
      <c r="D2245" t="s">
        <v>19618</v>
      </c>
      <c r="E2245" s="89">
        <v>8.984809927631926E-3</v>
      </c>
      <c r="F2245" s="89">
        <v>704966</v>
      </c>
      <c r="G2245" s="89">
        <v>4</v>
      </c>
      <c r="H2245" t="s">
        <v>19630</v>
      </c>
      <c r="I2245" s="89"/>
    </row>
    <row r="2246" x14ac:dyDescent="0.3">
      <c r="A2246" t="s">
        <v>6114</v>
      </c>
      <c r="B2246" t="s">
        <v>19483</v>
      </c>
      <c r="C2246" t="s">
        <v>19515</v>
      </c>
      <c r="D2246" t="s">
        <v>19619</v>
      </c>
      <c r="E2246" s="89">
        <v>9.0612950339764332E-3</v>
      </c>
      <c r="F2246" s="89">
        <v>704966</v>
      </c>
      <c r="G2246" s="89">
        <v>4</v>
      </c>
      <c r="H2246" t="s">
        <v>19630</v>
      </c>
      <c r="I2246" s="89"/>
    </row>
    <row r="2247" x14ac:dyDescent="0.3">
      <c r="A2247" t="s">
        <v>6115</v>
      </c>
      <c r="B2247" t="s">
        <v>19483</v>
      </c>
      <c r="C2247" t="s">
        <v>19515</v>
      </c>
      <c r="D2247" t="s">
        <v>19620</v>
      </c>
      <c r="E2247" s="89">
        <v>8.664136365857231E-3</v>
      </c>
      <c r="F2247" s="89">
        <v>704966</v>
      </c>
      <c r="G2247" s="89">
        <v>4</v>
      </c>
      <c r="H2247" t="s">
        <v>19630</v>
      </c>
      <c r="I2247" s="89"/>
    </row>
    <row r="2248" x14ac:dyDescent="0.3">
      <c r="A2248" t="s">
        <v>6116</v>
      </c>
      <c r="B2248" t="s">
        <v>19483</v>
      </c>
      <c r="C2248" t="s">
        <v>19515</v>
      </c>
      <c r="D2248" t="s">
        <v>19621</v>
      </c>
      <c r="E2248" s="89">
        <v>5.0270439005857927E-3</v>
      </c>
      <c r="F2248" s="89">
        <v>704966</v>
      </c>
      <c r="G2248" s="89">
        <v>4</v>
      </c>
      <c r="H2248" t="s">
        <v>19630</v>
      </c>
      <c r="I2248" s="89"/>
    </row>
    <row r="2249" x14ac:dyDescent="0.3">
      <c r="A2249" t="s">
        <v>6117</v>
      </c>
      <c r="B2249" t="s">
        <v>19483</v>
      </c>
      <c r="C2249" t="s">
        <v>19515</v>
      </c>
      <c r="D2249" t="s">
        <v>19622</v>
      </c>
      <c r="E2249" s="89">
        <v>8.9146854533106688E-3</v>
      </c>
      <c r="F2249" s="89">
        <v>704966</v>
      </c>
      <c r="G2249" s="89">
        <v>4</v>
      </c>
      <c r="H2249" t="s">
        <v>19630</v>
      </c>
      <c r="I2249" s="89"/>
    </row>
    <row r="2250" x14ac:dyDescent="0.3">
      <c r="A2250" t="s">
        <v>6118</v>
      </c>
      <c r="B2250" t="s">
        <v>19483</v>
      </c>
      <c r="C2250" t="s">
        <v>19515</v>
      </c>
      <c r="D2250" t="s">
        <v>19623</v>
      </c>
      <c r="E2250" s="89">
        <v>1.18647869399581E-2</v>
      </c>
      <c r="F2250" s="89">
        <v>704966</v>
      </c>
      <c r="G2250" s="89">
        <v>4</v>
      </c>
      <c r="H2250" t="s">
        <v>19630</v>
      </c>
      <c r="I2250" s="89"/>
    </row>
    <row r="2251" x14ac:dyDescent="0.3">
      <c r="A2251" t="s">
        <v>6119</v>
      </c>
      <c r="B2251" t="s">
        <v>19483</v>
      </c>
      <c r="C2251" t="s">
        <v>19515</v>
      </c>
      <c r="D2251" t="s">
        <v>19624</v>
      </c>
      <c r="E2251" s="89">
        <v>2.720864221606703E-2</v>
      </c>
      <c r="F2251" s="89">
        <v>704966</v>
      </c>
      <c r="G2251" s="89">
        <v>4</v>
      </c>
      <c r="H2251" t="s">
        <v>19630</v>
      </c>
      <c r="I2251" s="89"/>
    </row>
    <row r="2252" x14ac:dyDescent="0.3">
      <c r="A2252" t="s">
        <v>6120</v>
      </c>
      <c r="B2252" t="s">
        <v>19483</v>
      </c>
      <c r="C2252" t="s">
        <v>19516</v>
      </c>
      <c r="D2252" t="s">
        <v>19614</v>
      </c>
      <c r="E2252" s="89">
        <v>1.405465862815906E-3</v>
      </c>
      <c r="F2252" s="89">
        <v>704966</v>
      </c>
      <c r="G2252" s="89">
        <v>4</v>
      </c>
      <c r="H2252" t="s">
        <v>19630</v>
      </c>
      <c r="I2252" s="89"/>
    </row>
    <row r="2253" x14ac:dyDescent="0.3">
      <c r="A2253" t="s">
        <v>6121</v>
      </c>
      <c r="B2253" t="s">
        <v>19483</v>
      </c>
      <c r="C2253" t="s">
        <v>19516</v>
      </c>
      <c r="D2253" t="s">
        <v>19615</v>
      </c>
      <c r="E2253" s="89">
        <v>1.434819831522754E-3</v>
      </c>
      <c r="F2253" s="89">
        <v>704966</v>
      </c>
      <c r="G2253" s="89">
        <v>4</v>
      </c>
      <c r="H2253" t="s">
        <v>19630</v>
      </c>
      <c r="I2253" s="89"/>
    </row>
    <row r="2254" x14ac:dyDescent="0.3">
      <c r="A2254" t="s">
        <v>6122</v>
      </c>
      <c r="B2254" t="s">
        <v>19483</v>
      </c>
      <c r="C2254" t="s">
        <v>19516</v>
      </c>
      <c r="D2254" t="s">
        <v>19616</v>
      </c>
      <c r="E2254" s="89">
        <v>1.405465862815906E-3</v>
      </c>
      <c r="F2254" s="89">
        <v>704966</v>
      </c>
      <c r="G2254" s="89">
        <v>4</v>
      </c>
      <c r="H2254" t="s">
        <v>19630</v>
      </c>
      <c r="I2254" s="89"/>
    </row>
    <row r="2255" x14ac:dyDescent="0.3">
      <c r="A2255" t="s">
        <v>6123</v>
      </c>
      <c r="B2255" t="s">
        <v>19483</v>
      </c>
      <c r="C2255" t="s">
        <v>19516</v>
      </c>
      <c r="D2255" t="s">
        <v>19617</v>
      </c>
      <c r="E2255" s="89">
        <v>1.4336297716385611E-3</v>
      </c>
      <c r="F2255" s="89">
        <v>704966</v>
      </c>
      <c r="G2255" s="89">
        <v>4</v>
      </c>
      <c r="H2255" t="s">
        <v>19630</v>
      </c>
      <c r="I2255" s="89"/>
    </row>
    <row r="2256" x14ac:dyDescent="0.3">
      <c r="A2256" t="s">
        <v>6124</v>
      </c>
      <c r="B2256" t="s">
        <v>19483</v>
      </c>
      <c r="C2256" t="s">
        <v>19516</v>
      </c>
      <c r="D2256" t="s">
        <v>19618</v>
      </c>
      <c r="E2256" s="89">
        <v>1.3903483379195749E-3</v>
      </c>
      <c r="F2256" s="89">
        <v>704966</v>
      </c>
      <c r="G2256" s="89">
        <v>4</v>
      </c>
      <c r="H2256" t="s">
        <v>19630</v>
      </c>
      <c r="I2256" s="89"/>
    </row>
    <row r="2257" x14ac:dyDescent="0.3">
      <c r="A2257" t="s">
        <v>6125</v>
      </c>
      <c r="B2257" t="s">
        <v>19483</v>
      </c>
      <c r="C2257" t="s">
        <v>19516</v>
      </c>
      <c r="D2257" t="s">
        <v>19619</v>
      </c>
      <c r="E2257" s="89">
        <v>1.3977500359255649E-3</v>
      </c>
      <c r="F2257" s="89">
        <v>704966</v>
      </c>
      <c r="G2257" s="89">
        <v>4</v>
      </c>
      <c r="H2257" t="s">
        <v>19630</v>
      </c>
      <c r="I2257" s="89"/>
    </row>
    <row r="2258" x14ac:dyDescent="0.3">
      <c r="A2258" t="s">
        <v>6126</v>
      </c>
      <c r="B2258" t="s">
        <v>19483</v>
      </c>
      <c r="C2258" t="s">
        <v>19516</v>
      </c>
      <c r="D2258" t="s">
        <v>19620</v>
      </c>
      <c r="E2258" s="89">
        <v>1.3358495892419489E-3</v>
      </c>
      <c r="F2258" s="89">
        <v>704966</v>
      </c>
      <c r="G2258" s="89">
        <v>4</v>
      </c>
      <c r="H2258" t="s">
        <v>19630</v>
      </c>
      <c r="I2258" s="89"/>
    </row>
    <row r="2259" x14ac:dyDescent="0.3">
      <c r="A2259" t="s">
        <v>6127</v>
      </c>
      <c r="B2259" t="s">
        <v>19483</v>
      </c>
      <c r="C2259" t="s">
        <v>19516</v>
      </c>
      <c r="D2259" t="s">
        <v>19621</v>
      </c>
      <c r="E2259" s="89">
        <v>7.4817428513605344E-4</v>
      </c>
      <c r="F2259" s="89">
        <v>704966</v>
      </c>
      <c r="G2259" s="89">
        <v>4</v>
      </c>
      <c r="H2259" t="s">
        <v>19630</v>
      </c>
      <c r="I2259" s="89"/>
    </row>
    <row r="2260" x14ac:dyDescent="0.3">
      <c r="A2260" t="s">
        <v>6128</v>
      </c>
      <c r="B2260" t="s">
        <v>19483</v>
      </c>
      <c r="C2260" t="s">
        <v>19516</v>
      </c>
      <c r="D2260" t="s">
        <v>19622</v>
      </c>
      <c r="E2260" s="89">
        <v>1.3736535232822919E-3</v>
      </c>
      <c r="F2260" s="89">
        <v>704966</v>
      </c>
      <c r="G2260" s="89">
        <v>4</v>
      </c>
      <c r="H2260" t="s">
        <v>19630</v>
      </c>
      <c r="I2260" s="89"/>
    </row>
    <row r="2261" x14ac:dyDescent="0.3">
      <c r="A2261" t="s">
        <v>6129</v>
      </c>
      <c r="B2261" t="s">
        <v>19483</v>
      </c>
      <c r="C2261" t="s">
        <v>19516</v>
      </c>
      <c r="D2261" t="s">
        <v>19623</v>
      </c>
      <c r="E2261" s="89">
        <v>1.7863866235591421E-3</v>
      </c>
      <c r="F2261" s="89">
        <v>704966</v>
      </c>
      <c r="G2261" s="89">
        <v>4</v>
      </c>
      <c r="H2261" t="s">
        <v>19630</v>
      </c>
      <c r="I2261" s="89"/>
    </row>
    <row r="2262" x14ac:dyDescent="0.3">
      <c r="A2262" t="s">
        <v>6130</v>
      </c>
      <c r="B2262" t="s">
        <v>19483</v>
      </c>
      <c r="C2262" t="s">
        <v>19516</v>
      </c>
      <c r="D2262" t="s">
        <v>19624</v>
      </c>
      <c r="E2262" s="89">
        <v>4.1351534907938213E-3</v>
      </c>
      <c r="F2262" s="89">
        <v>704966</v>
      </c>
      <c r="G2262" s="89">
        <v>4</v>
      </c>
      <c r="H2262" t="s">
        <v>19630</v>
      </c>
      <c r="I2262" s="89"/>
    </row>
    <row r="2263" x14ac:dyDescent="0.3">
      <c r="A2263" t="s">
        <v>6131</v>
      </c>
      <c r="B2263" t="s">
        <v>19483</v>
      </c>
      <c r="C2263" t="s">
        <v>19517</v>
      </c>
      <c r="D2263" t="s">
        <v>19614</v>
      </c>
      <c r="E2263" s="89">
        <v>0</v>
      </c>
      <c r="F2263" s="89">
        <v>704966</v>
      </c>
      <c r="G2263" s="89">
        <v>4</v>
      </c>
      <c r="H2263" t="s">
        <v>19630</v>
      </c>
      <c r="I2263" s="89"/>
    </row>
    <row r="2264" x14ac:dyDescent="0.3">
      <c r="A2264" t="s">
        <v>6132</v>
      </c>
      <c r="B2264" t="s">
        <v>19483</v>
      </c>
      <c r="C2264" t="s">
        <v>19517</v>
      </c>
      <c r="D2264" t="s">
        <v>19615</v>
      </c>
      <c r="E2264" s="89">
        <v>0</v>
      </c>
      <c r="F2264" s="89">
        <v>704966</v>
      </c>
      <c r="G2264" s="89">
        <v>4</v>
      </c>
      <c r="H2264" t="s">
        <v>19630</v>
      </c>
      <c r="I2264" s="89"/>
    </row>
    <row r="2265" x14ac:dyDescent="0.3">
      <c r="A2265" t="s">
        <v>6133</v>
      </c>
      <c r="B2265" t="s">
        <v>19483</v>
      </c>
      <c r="C2265" t="s">
        <v>19517</v>
      </c>
      <c r="D2265" t="s">
        <v>19616</v>
      </c>
      <c r="E2265" s="89">
        <v>0</v>
      </c>
      <c r="F2265" s="89">
        <v>704966</v>
      </c>
      <c r="G2265" s="89">
        <v>4</v>
      </c>
      <c r="H2265" t="s">
        <v>19630</v>
      </c>
      <c r="I2265" s="89"/>
    </row>
    <row r="2266" x14ac:dyDescent="0.3">
      <c r="A2266" t="s">
        <v>6134</v>
      </c>
      <c r="B2266" t="s">
        <v>19483</v>
      </c>
      <c r="C2266" t="s">
        <v>19517</v>
      </c>
      <c r="D2266" t="s">
        <v>19617</v>
      </c>
      <c r="E2266" s="89">
        <v>0</v>
      </c>
      <c r="F2266" s="89">
        <v>704966</v>
      </c>
      <c r="G2266" s="89">
        <v>4</v>
      </c>
      <c r="H2266" t="s">
        <v>19630</v>
      </c>
      <c r="I2266" s="89"/>
    </row>
    <row r="2267" x14ac:dyDescent="0.3">
      <c r="A2267" t="s">
        <v>6135</v>
      </c>
      <c r="B2267" t="s">
        <v>19483</v>
      </c>
      <c r="C2267" t="s">
        <v>19517</v>
      </c>
      <c r="D2267" t="s">
        <v>19618</v>
      </c>
      <c r="E2267" s="89">
        <v>0</v>
      </c>
      <c r="F2267" s="89">
        <v>704966</v>
      </c>
      <c r="G2267" s="89">
        <v>4</v>
      </c>
      <c r="H2267" t="s">
        <v>19630</v>
      </c>
      <c r="I2267" s="89"/>
    </row>
    <row r="2268" x14ac:dyDescent="0.3">
      <c r="A2268" t="s">
        <v>6136</v>
      </c>
      <c r="B2268" t="s">
        <v>19483</v>
      </c>
      <c r="C2268" t="s">
        <v>19517</v>
      </c>
      <c r="D2268" t="s">
        <v>19619</v>
      </c>
      <c r="E2268" s="89">
        <v>0</v>
      </c>
      <c r="F2268" s="89">
        <v>704966</v>
      </c>
      <c r="G2268" s="89">
        <v>4</v>
      </c>
      <c r="H2268" t="s">
        <v>19630</v>
      </c>
      <c r="I2268" s="89"/>
    </row>
    <row r="2269" x14ac:dyDescent="0.3">
      <c r="A2269" t="s">
        <v>6137</v>
      </c>
      <c r="B2269" t="s">
        <v>19483</v>
      </c>
      <c r="C2269" t="s">
        <v>19517</v>
      </c>
      <c r="D2269" t="s">
        <v>19620</v>
      </c>
      <c r="E2269" s="89">
        <v>0</v>
      </c>
      <c r="F2269" s="89">
        <v>704966</v>
      </c>
      <c r="G2269" s="89">
        <v>4</v>
      </c>
      <c r="H2269" t="s">
        <v>19630</v>
      </c>
      <c r="I2269" s="89"/>
    </row>
    <row r="2270" x14ac:dyDescent="0.3">
      <c r="A2270" t="s">
        <v>6138</v>
      </c>
      <c r="B2270" t="s">
        <v>19483</v>
      </c>
      <c r="C2270" t="s">
        <v>19517</v>
      </c>
      <c r="D2270" t="s">
        <v>19621</v>
      </c>
      <c r="E2270" s="89">
        <v>0</v>
      </c>
      <c r="F2270" s="89">
        <v>704966</v>
      </c>
      <c r="G2270" s="89">
        <v>4</v>
      </c>
      <c r="H2270" t="s">
        <v>19630</v>
      </c>
      <c r="I2270" s="89"/>
    </row>
    <row r="2271" x14ac:dyDescent="0.3">
      <c r="A2271" t="s">
        <v>6139</v>
      </c>
      <c r="B2271" t="s">
        <v>19483</v>
      </c>
      <c r="C2271" t="s">
        <v>19517</v>
      </c>
      <c r="D2271" t="s">
        <v>19622</v>
      </c>
      <c r="E2271" s="89">
        <v>0</v>
      </c>
      <c r="F2271" s="89">
        <v>704966</v>
      </c>
      <c r="G2271" s="89">
        <v>4</v>
      </c>
      <c r="H2271" t="s">
        <v>19630</v>
      </c>
      <c r="I2271" s="89"/>
    </row>
    <row r="2272" x14ac:dyDescent="0.3">
      <c r="A2272" t="s">
        <v>6140</v>
      </c>
      <c r="B2272" t="s">
        <v>19483</v>
      </c>
      <c r="C2272" t="s">
        <v>19517</v>
      </c>
      <c r="D2272" t="s">
        <v>19623</v>
      </c>
      <c r="E2272" s="89">
        <v>0</v>
      </c>
      <c r="F2272" s="89">
        <v>704966</v>
      </c>
      <c r="G2272" s="89">
        <v>4</v>
      </c>
      <c r="H2272" t="s">
        <v>19630</v>
      </c>
      <c r="I2272" s="89"/>
    </row>
    <row r="2273" x14ac:dyDescent="0.3">
      <c r="A2273" t="s">
        <v>6141</v>
      </c>
      <c r="B2273" t="s">
        <v>19483</v>
      </c>
      <c r="C2273" t="s">
        <v>19517</v>
      </c>
      <c r="D2273" t="s">
        <v>19624</v>
      </c>
      <c r="E2273" s="89">
        <v>0</v>
      </c>
      <c r="F2273" s="89">
        <v>704966</v>
      </c>
      <c r="G2273" s="89">
        <v>4</v>
      </c>
      <c r="H2273" t="s">
        <v>19630</v>
      </c>
      <c r="I2273" s="89"/>
    </row>
    <row r="2274" x14ac:dyDescent="0.3">
      <c r="A2274" t="s">
        <v>6142</v>
      </c>
      <c r="B2274" t="s">
        <v>19483</v>
      </c>
      <c r="C2274" t="s">
        <v>19518</v>
      </c>
      <c r="D2274" t="s">
        <v>19614</v>
      </c>
      <c r="E2274" s="89">
        <v>0</v>
      </c>
      <c r="F2274" s="89">
        <v>704966</v>
      </c>
      <c r="G2274" s="89">
        <v>4</v>
      </c>
      <c r="H2274" t="s">
        <v>19630</v>
      </c>
      <c r="I2274" s="89"/>
    </row>
    <row r="2275" x14ac:dyDescent="0.3">
      <c r="A2275" t="s">
        <v>6143</v>
      </c>
      <c r="B2275" t="s">
        <v>19483</v>
      </c>
      <c r="C2275" t="s">
        <v>19518</v>
      </c>
      <c r="D2275" t="s">
        <v>19615</v>
      </c>
      <c r="E2275" s="89">
        <v>0</v>
      </c>
      <c r="F2275" s="89">
        <v>704966</v>
      </c>
      <c r="G2275" s="89">
        <v>4</v>
      </c>
      <c r="H2275" t="s">
        <v>19630</v>
      </c>
      <c r="I2275" s="89"/>
    </row>
    <row r="2276" x14ac:dyDescent="0.3">
      <c r="A2276" t="s">
        <v>6144</v>
      </c>
      <c r="B2276" t="s">
        <v>19483</v>
      </c>
      <c r="C2276" t="s">
        <v>19518</v>
      </c>
      <c r="D2276" t="s">
        <v>19616</v>
      </c>
      <c r="E2276" s="89">
        <v>0</v>
      </c>
      <c r="F2276" s="89">
        <v>704966</v>
      </c>
      <c r="G2276" s="89">
        <v>4</v>
      </c>
      <c r="H2276" t="s">
        <v>19630</v>
      </c>
      <c r="I2276" s="89"/>
    </row>
    <row r="2277" x14ac:dyDescent="0.3">
      <c r="A2277" t="s">
        <v>6145</v>
      </c>
      <c r="B2277" t="s">
        <v>19483</v>
      </c>
      <c r="C2277" t="s">
        <v>19518</v>
      </c>
      <c r="D2277" t="s">
        <v>19617</v>
      </c>
      <c r="E2277" s="89">
        <v>0</v>
      </c>
      <c r="F2277" s="89">
        <v>704966</v>
      </c>
      <c r="G2277" s="89">
        <v>4</v>
      </c>
      <c r="H2277" t="s">
        <v>19630</v>
      </c>
      <c r="I2277" s="89"/>
    </row>
    <row r="2278" x14ac:dyDescent="0.3">
      <c r="A2278" t="s">
        <v>6146</v>
      </c>
      <c r="B2278" t="s">
        <v>19483</v>
      </c>
      <c r="C2278" t="s">
        <v>19518</v>
      </c>
      <c r="D2278" t="s">
        <v>19618</v>
      </c>
      <c r="E2278" s="89">
        <v>0</v>
      </c>
      <c r="F2278" s="89">
        <v>704966</v>
      </c>
      <c r="G2278" s="89">
        <v>4</v>
      </c>
      <c r="H2278" t="s">
        <v>19630</v>
      </c>
      <c r="I2278" s="89"/>
    </row>
    <row r="2279" x14ac:dyDescent="0.3">
      <c r="A2279" t="s">
        <v>6147</v>
      </c>
      <c r="B2279" t="s">
        <v>19483</v>
      </c>
      <c r="C2279" t="s">
        <v>19518</v>
      </c>
      <c r="D2279" t="s">
        <v>19619</v>
      </c>
      <c r="E2279" s="89">
        <v>0</v>
      </c>
      <c r="F2279" s="89">
        <v>704966</v>
      </c>
      <c r="G2279" s="89">
        <v>4</v>
      </c>
      <c r="H2279" t="s">
        <v>19630</v>
      </c>
      <c r="I2279" s="89"/>
    </row>
    <row r="2280" x14ac:dyDescent="0.3">
      <c r="A2280" t="s">
        <v>6148</v>
      </c>
      <c r="B2280" t="s">
        <v>19483</v>
      </c>
      <c r="C2280" t="s">
        <v>19518</v>
      </c>
      <c r="D2280" t="s">
        <v>19620</v>
      </c>
      <c r="E2280" s="89">
        <v>0</v>
      </c>
      <c r="F2280" s="89">
        <v>704966</v>
      </c>
      <c r="G2280" s="89">
        <v>4</v>
      </c>
      <c r="H2280" t="s">
        <v>19630</v>
      </c>
      <c r="I2280" s="89"/>
    </row>
    <row r="2281" x14ac:dyDescent="0.3">
      <c r="A2281" t="s">
        <v>6149</v>
      </c>
      <c r="B2281" t="s">
        <v>19483</v>
      </c>
      <c r="C2281" t="s">
        <v>19518</v>
      </c>
      <c r="D2281" t="s">
        <v>19621</v>
      </c>
      <c r="E2281" s="89">
        <v>0</v>
      </c>
      <c r="F2281" s="89">
        <v>704966</v>
      </c>
      <c r="G2281" s="89">
        <v>4</v>
      </c>
      <c r="H2281" t="s">
        <v>19630</v>
      </c>
      <c r="I2281" s="89"/>
    </row>
    <row r="2282" x14ac:dyDescent="0.3">
      <c r="A2282" t="s">
        <v>6150</v>
      </c>
      <c r="B2282" t="s">
        <v>19483</v>
      </c>
      <c r="C2282" t="s">
        <v>19518</v>
      </c>
      <c r="D2282" t="s">
        <v>19622</v>
      </c>
      <c r="E2282" s="89">
        <v>0</v>
      </c>
      <c r="F2282" s="89">
        <v>704966</v>
      </c>
      <c r="G2282" s="89">
        <v>4</v>
      </c>
      <c r="H2282" t="s">
        <v>19630</v>
      </c>
      <c r="I2282" s="89"/>
    </row>
    <row r="2283" x14ac:dyDescent="0.3">
      <c r="A2283" t="s">
        <v>6151</v>
      </c>
      <c r="B2283" t="s">
        <v>19483</v>
      </c>
      <c r="C2283" t="s">
        <v>19518</v>
      </c>
      <c r="D2283" t="s">
        <v>19623</v>
      </c>
      <c r="E2283" s="89">
        <v>0</v>
      </c>
      <c r="F2283" s="89">
        <v>704966</v>
      </c>
      <c r="G2283" s="89">
        <v>4</v>
      </c>
      <c r="H2283" t="s">
        <v>19630</v>
      </c>
      <c r="I2283" s="89"/>
    </row>
    <row r="2284" x14ac:dyDescent="0.3">
      <c r="A2284" t="s">
        <v>6152</v>
      </c>
      <c r="B2284" t="s">
        <v>19483</v>
      </c>
      <c r="C2284" t="s">
        <v>19518</v>
      </c>
      <c r="D2284" t="s">
        <v>19624</v>
      </c>
      <c r="E2284" s="89">
        <v>0</v>
      </c>
      <c r="F2284" s="89">
        <v>704966</v>
      </c>
      <c r="G2284" s="89">
        <v>4</v>
      </c>
      <c r="H2284" t="s">
        <v>19630</v>
      </c>
      <c r="I2284" s="89"/>
    </row>
    <row r="2285" x14ac:dyDescent="0.3">
      <c r="A2285" t="s">
        <v>6153</v>
      </c>
      <c r="B2285" t="s">
        <v>19483</v>
      </c>
      <c r="C2285" t="s">
        <v>19519</v>
      </c>
      <c r="D2285" t="s">
        <v>19614</v>
      </c>
      <c r="E2285" s="89">
        <v>0</v>
      </c>
      <c r="F2285" s="89">
        <v>704966</v>
      </c>
      <c r="G2285" s="89">
        <v>4</v>
      </c>
      <c r="H2285" t="s">
        <v>19630</v>
      </c>
      <c r="I2285" s="89"/>
    </row>
    <row r="2286" x14ac:dyDescent="0.3">
      <c r="A2286" t="s">
        <v>6154</v>
      </c>
      <c r="B2286" t="s">
        <v>19483</v>
      </c>
      <c r="C2286" t="s">
        <v>19519</v>
      </c>
      <c r="D2286" t="s">
        <v>19615</v>
      </c>
      <c r="E2286" s="89">
        <v>0</v>
      </c>
      <c r="F2286" s="89">
        <v>704966</v>
      </c>
      <c r="G2286" s="89">
        <v>4</v>
      </c>
      <c r="H2286" t="s">
        <v>19630</v>
      </c>
      <c r="I2286" s="89"/>
    </row>
    <row r="2287" x14ac:dyDescent="0.3">
      <c r="A2287" t="s">
        <v>6155</v>
      </c>
      <c r="B2287" t="s">
        <v>19483</v>
      </c>
      <c r="C2287" t="s">
        <v>19519</v>
      </c>
      <c r="D2287" t="s">
        <v>19616</v>
      </c>
      <c r="E2287" s="89">
        <v>0</v>
      </c>
      <c r="F2287" s="89">
        <v>704966</v>
      </c>
      <c r="G2287" s="89">
        <v>4</v>
      </c>
      <c r="H2287" t="s">
        <v>19630</v>
      </c>
      <c r="I2287" s="89"/>
    </row>
    <row r="2288" x14ac:dyDescent="0.3">
      <c r="A2288" t="s">
        <v>6156</v>
      </c>
      <c r="B2288" t="s">
        <v>19483</v>
      </c>
      <c r="C2288" t="s">
        <v>19519</v>
      </c>
      <c r="D2288" t="s">
        <v>19617</v>
      </c>
      <c r="E2288" s="89">
        <v>0</v>
      </c>
      <c r="F2288" s="89">
        <v>704966</v>
      </c>
      <c r="G2288" s="89">
        <v>4</v>
      </c>
      <c r="H2288" t="s">
        <v>19630</v>
      </c>
      <c r="I2288" s="89"/>
    </row>
    <row r="2289" x14ac:dyDescent="0.3">
      <c r="A2289" t="s">
        <v>6157</v>
      </c>
      <c r="B2289" t="s">
        <v>19483</v>
      </c>
      <c r="C2289" t="s">
        <v>19519</v>
      </c>
      <c r="D2289" t="s">
        <v>19618</v>
      </c>
      <c r="E2289" s="89">
        <v>0</v>
      </c>
      <c r="F2289" s="89">
        <v>704966</v>
      </c>
      <c r="G2289" s="89">
        <v>4</v>
      </c>
      <c r="H2289" t="s">
        <v>19630</v>
      </c>
      <c r="I2289" s="89"/>
    </row>
    <row r="2290" x14ac:dyDescent="0.3">
      <c r="A2290" t="s">
        <v>6158</v>
      </c>
      <c r="B2290" t="s">
        <v>19483</v>
      </c>
      <c r="C2290" t="s">
        <v>19519</v>
      </c>
      <c r="D2290" t="s">
        <v>19619</v>
      </c>
      <c r="E2290" s="89">
        <v>0</v>
      </c>
      <c r="F2290" s="89">
        <v>704966</v>
      </c>
      <c r="G2290" s="89">
        <v>4</v>
      </c>
      <c r="H2290" t="s">
        <v>19630</v>
      </c>
      <c r="I2290" s="89"/>
    </row>
    <row r="2291" x14ac:dyDescent="0.3">
      <c r="A2291" t="s">
        <v>6159</v>
      </c>
      <c r="B2291" t="s">
        <v>19483</v>
      </c>
      <c r="C2291" t="s">
        <v>19519</v>
      </c>
      <c r="D2291" t="s">
        <v>19620</v>
      </c>
      <c r="E2291" s="89">
        <v>0</v>
      </c>
      <c r="F2291" s="89">
        <v>704966</v>
      </c>
      <c r="G2291" s="89">
        <v>4</v>
      </c>
      <c r="H2291" t="s">
        <v>19630</v>
      </c>
      <c r="I2291" s="89"/>
    </row>
    <row r="2292" x14ac:dyDescent="0.3">
      <c r="A2292" t="s">
        <v>6160</v>
      </c>
      <c r="B2292" t="s">
        <v>19483</v>
      </c>
      <c r="C2292" t="s">
        <v>19519</v>
      </c>
      <c r="D2292" t="s">
        <v>19621</v>
      </c>
      <c r="E2292" s="89">
        <v>0</v>
      </c>
      <c r="F2292" s="89">
        <v>704966</v>
      </c>
      <c r="G2292" s="89">
        <v>4</v>
      </c>
      <c r="H2292" t="s">
        <v>19630</v>
      </c>
      <c r="I2292" s="89"/>
    </row>
    <row r="2293" x14ac:dyDescent="0.3">
      <c r="A2293" t="s">
        <v>6161</v>
      </c>
      <c r="B2293" t="s">
        <v>19483</v>
      </c>
      <c r="C2293" t="s">
        <v>19519</v>
      </c>
      <c r="D2293" t="s">
        <v>19622</v>
      </c>
      <c r="E2293" s="89">
        <v>0</v>
      </c>
      <c r="F2293" s="89">
        <v>704966</v>
      </c>
      <c r="G2293" s="89">
        <v>4</v>
      </c>
      <c r="H2293" t="s">
        <v>19630</v>
      </c>
      <c r="I2293" s="89"/>
    </row>
    <row r="2294" x14ac:dyDescent="0.3">
      <c r="A2294" t="s">
        <v>6162</v>
      </c>
      <c r="B2294" t="s">
        <v>19483</v>
      </c>
      <c r="C2294" t="s">
        <v>19519</v>
      </c>
      <c r="D2294" t="s">
        <v>19623</v>
      </c>
      <c r="E2294" s="89">
        <v>0</v>
      </c>
      <c r="F2294" s="89">
        <v>704966</v>
      </c>
      <c r="G2294" s="89">
        <v>4</v>
      </c>
      <c r="H2294" t="s">
        <v>19630</v>
      </c>
      <c r="I2294" s="89"/>
    </row>
    <row r="2295" x14ac:dyDescent="0.3">
      <c r="A2295" t="s">
        <v>6163</v>
      </c>
      <c r="B2295" t="s">
        <v>19483</v>
      </c>
      <c r="C2295" t="s">
        <v>19519</v>
      </c>
      <c r="D2295" t="s">
        <v>19624</v>
      </c>
      <c r="E2295" s="89">
        <v>0</v>
      </c>
      <c r="F2295" s="89">
        <v>704966</v>
      </c>
      <c r="G2295" s="89">
        <v>4</v>
      </c>
      <c r="H2295" t="s">
        <v>19630</v>
      </c>
      <c r="I2295" s="89"/>
    </row>
    <row r="2296" x14ac:dyDescent="0.3">
      <c r="A2296" t="s">
        <v>6164</v>
      </c>
      <c r="B2296" t="s">
        <v>19483</v>
      </c>
      <c r="C2296" t="s">
        <v>19520</v>
      </c>
      <c r="D2296" t="s">
        <v>19614</v>
      </c>
      <c r="E2296" s="89">
        <v>6.334840393171047E-2</v>
      </c>
      <c r="F2296" s="89">
        <v>704966</v>
      </c>
      <c r="G2296" s="89">
        <v>4</v>
      </c>
      <c r="H2296" t="s">
        <v>19630</v>
      </c>
      <c r="I2296" s="89"/>
    </row>
    <row r="2297" x14ac:dyDescent="0.3">
      <c r="A2297" t="s">
        <v>6165</v>
      </c>
      <c r="B2297" t="s">
        <v>19483</v>
      </c>
      <c r="C2297" t="s">
        <v>19520</v>
      </c>
      <c r="D2297" t="s">
        <v>19615</v>
      </c>
      <c r="E2297" s="89">
        <v>6.4226443475589215E-2</v>
      </c>
      <c r="F2297" s="89">
        <v>704966</v>
      </c>
      <c r="G2297" s="89">
        <v>4</v>
      </c>
      <c r="H2297" t="s">
        <v>19630</v>
      </c>
      <c r="I2297" s="89"/>
    </row>
    <row r="2298" x14ac:dyDescent="0.3">
      <c r="A2298" t="s">
        <v>6166</v>
      </c>
      <c r="B2298" t="s">
        <v>19483</v>
      </c>
      <c r="C2298" t="s">
        <v>19520</v>
      </c>
      <c r="D2298" t="s">
        <v>19616</v>
      </c>
      <c r="E2298" s="89">
        <v>6.334840393171047E-2</v>
      </c>
      <c r="F2298" s="89">
        <v>704966</v>
      </c>
      <c r="G2298" s="89">
        <v>4</v>
      </c>
      <c r="H2298" t="s">
        <v>19630</v>
      </c>
      <c r="I2298" s="89"/>
    </row>
    <row r="2299" x14ac:dyDescent="0.3">
      <c r="A2299" t="s">
        <v>6167</v>
      </c>
      <c r="B2299" t="s">
        <v>19483</v>
      </c>
      <c r="C2299" t="s">
        <v>19520</v>
      </c>
      <c r="D2299" t="s">
        <v>19617</v>
      </c>
      <c r="E2299" s="89">
        <v>6.4141429627213781E-2</v>
      </c>
      <c r="F2299" s="89">
        <v>704966</v>
      </c>
      <c r="G2299" s="89">
        <v>4</v>
      </c>
      <c r="H2299" t="s">
        <v>19630</v>
      </c>
      <c r="I2299" s="89"/>
    </row>
    <row r="2300" x14ac:dyDescent="0.3">
      <c r="A2300" t="s">
        <v>6168</v>
      </c>
      <c r="B2300" t="s">
        <v>19483</v>
      </c>
      <c r="C2300" t="s">
        <v>19520</v>
      </c>
      <c r="D2300" t="s">
        <v>19618</v>
      </c>
      <c r="E2300" s="89">
        <v>6.2283444175314041E-2</v>
      </c>
      <c r="F2300" s="89">
        <v>704966</v>
      </c>
      <c r="G2300" s="89">
        <v>4</v>
      </c>
      <c r="H2300" t="s">
        <v>19630</v>
      </c>
      <c r="I2300" s="89"/>
    </row>
    <row r="2301" x14ac:dyDescent="0.3">
      <c r="A2301" t="s">
        <v>6169</v>
      </c>
      <c r="B2301" t="s">
        <v>19483</v>
      </c>
      <c r="C2301" t="s">
        <v>19520</v>
      </c>
      <c r="D2301" t="s">
        <v>19619</v>
      </c>
      <c r="E2301" s="89">
        <v>6.2872257119164998E-2</v>
      </c>
      <c r="F2301" s="89">
        <v>704966</v>
      </c>
      <c r="G2301" s="89">
        <v>4</v>
      </c>
      <c r="H2301" t="s">
        <v>19630</v>
      </c>
      <c r="I2301" s="89"/>
    </row>
    <row r="2302" x14ac:dyDescent="0.3">
      <c r="A2302" t="s">
        <v>6170</v>
      </c>
      <c r="B2302" t="s">
        <v>19483</v>
      </c>
      <c r="C2302" t="s">
        <v>19520</v>
      </c>
      <c r="D2302" t="s">
        <v>19620</v>
      </c>
      <c r="E2302" s="89">
        <v>6.0098382052157673E-2</v>
      </c>
      <c r="F2302" s="89">
        <v>704966</v>
      </c>
      <c r="G2302" s="89">
        <v>4</v>
      </c>
      <c r="H2302" t="s">
        <v>19630</v>
      </c>
      <c r="I2302" s="89"/>
    </row>
    <row r="2303" x14ac:dyDescent="0.3">
      <c r="A2303" t="s">
        <v>6171</v>
      </c>
      <c r="B2303" t="s">
        <v>19483</v>
      </c>
      <c r="C2303" t="s">
        <v>19520</v>
      </c>
      <c r="D2303" t="s">
        <v>19621</v>
      </c>
      <c r="E2303" s="89">
        <v>3.9563997270784357E-2</v>
      </c>
      <c r="F2303" s="89">
        <v>704966</v>
      </c>
      <c r="G2303" s="89">
        <v>4</v>
      </c>
      <c r="H2303" t="s">
        <v>19630</v>
      </c>
      <c r="I2303" s="89"/>
    </row>
    <row r="2304" x14ac:dyDescent="0.3">
      <c r="A2304" t="s">
        <v>6172</v>
      </c>
      <c r="B2304" t="s">
        <v>19483</v>
      </c>
      <c r="C2304" t="s">
        <v>19520</v>
      </c>
      <c r="D2304" t="s">
        <v>19622</v>
      </c>
      <c r="E2304" s="89">
        <v>6.1819270402980027E-2</v>
      </c>
      <c r="F2304" s="89">
        <v>704966</v>
      </c>
      <c r="G2304" s="89">
        <v>4</v>
      </c>
      <c r="H2304" t="s">
        <v>19630</v>
      </c>
      <c r="I2304" s="89"/>
    </row>
    <row r="2305" x14ac:dyDescent="0.3">
      <c r="A2305" t="s">
        <v>6173</v>
      </c>
      <c r="B2305" t="s">
        <v>19483</v>
      </c>
      <c r="C2305" t="s">
        <v>19520</v>
      </c>
      <c r="D2305" t="s">
        <v>19623</v>
      </c>
      <c r="E2305" s="89">
        <v>8.2077253579487724E-2</v>
      </c>
      <c r="F2305" s="89">
        <v>704966</v>
      </c>
      <c r="G2305" s="89">
        <v>4</v>
      </c>
      <c r="H2305" t="s">
        <v>19630</v>
      </c>
      <c r="I2305" s="89"/>
    </row>
    <row r="2306" x14ac:dyDescent="0.3">
      <c r="A2306" t="s">
        <v>6174</v>
      </c>
      <c r="B2306" t="s">
        <v>19483</v>
      </c>
      <c r="C2306" t="s">
        <v>19520</v>
      </c>
      <c r="D2306" t="s">
        <v>19624</v>
      </c>
      <c r="E2306" s="89">
        <v>0.18822525168176099</v>
      </c>
      <c r="F2306" s="89">
        <v>704966</v>
      </c>
      <c r="G2306" s="89">
        <v>4</v>
      </c>
      <c r="H2306" t="s">
        <v>19630</v>
      </c>
      <c r="I2306" s="89"/>
    </row>
    <row r="2307" x14ac:dyDescent="0.3">
      <c r="A2307" t="s">
        <v>5933</v>
      </c>
      <c r="B2307" t="s">
        <v>19483</v>
      </c>
      <c r="C2307" t="s">
        <v>19499</v>
      </c>
      <c r="D2307" t="s">
        <v>19614</v>
      </c>
      <c r="E2307" s="89">
        <v>0</v>
      </c>
      <c r="F2307" s="89">
        <v>704966</v>
      </c>
      <c r="G2307" s="89">
        <v>4</v>
      </c>
      <c r="H2307" t="s">
        <v>19630</v>
      </c>
      <c r="I2307" s="89"/>
    </row>
    <row r="2308" x14ac:dyDescent="0.3">
      <c r="A2308" t="s">
        <v>5934</v>
      </c>
      <c r="B2308" t="s">
        <v>19483</v>
      </c>
      <c r="C2308" t="s">
        <v>19499</v>
      </c>
      <c r="D2308" t="s">
        <v>19615</v>
      </c>
      <c r="E2308" s="89">
        <v>0</v>
      </c>
      <c r="F2308" s="89">
        <v>704966</v>
      </c>
      <c r="G2308" s="89">
        <v>4</v>
      </c>
      <c r="H2308" t="s">
        <v>19630</v>
      </c>
      <c r="I2308" s="89"/>
    </row>
    <row r="2309" x14ac:dyDescent="0.3">
      <c r="A2309" t="s">
        <v>5935</v>
      </c>
      <c r="B2309" t="s">
        <v>19483</v>
      </c>
      <c r="C2309" t="s">
        <v>19499</v>
      </c>
      <c r="D2309" t="s">
        <v>19616</v>
      </c>
      <c r="E2309" s="89">
        <v>0</v>
      </c>
      <c r="F2309" s="89">
        <v>704966</v>
      </c>
      <c r="G2309" s="89">
        <v>4</v>
      </c>
      <c r="H2309" t="s">
        <v>19630</v>
      </c>
      <c r="I2309" s="89"/>
    </row>
    <row r="2310" x14ac:dyDescent="0.3">
      <c r="A2310" t="s">
        <v>5936</v>
      </c>
      <c r="B2310" t="s">
        <v>19483</v>
      </c>
      <c r="C2310" t="s">
        <v>19499</v>
      </c>
      <c r="D2310" t="s">
        <v>19617</v>
      </c>
      <c r="E2310" s="89">
        <v>0</v>
      </c>
      <c r="F2310" s="89">
        <v>704966</v>
      </c>
      <c r="G2310" s="89">
        <v>4</v>
      </c>
      <c r="H2310" t="s">
        <v>19630</v>
      </c>
      <c r="I2310" s="89"/>
    </row>
    <row r="2311" x14ac:dyDescent="0.3">
      <c r="A2311" t="s">
        <v>5937</v>
      </c>
      <c r="B2311" t="s">
        <v>19483</v>
      </c>
      <c r="C2311" t="s">
        <v>19499</v>
      </c>
      <c r="D2311" t="s">
        <v>19618</v>
      </c>
      <c r="E2311" s="89">
        <v>0</v>
      </c>
      <c r="F2311" s="89">
        <v>704966</v>
      </c>
      <c r="G2311" s="89">
        <v>4</v>
      </c>
      <c r="H2311" t="s">
        <v>19630</v>
      </c>
      <c r="I2311" s="89"/>
    </row>
    <row r="2312" x14ac:dyDescent="0.3">
      <c r="A2312" t="s">
        <v>5938</v>
      </c>
      <c r="B2312" t="s">
        <v>19483</v>
      </c>
      <c r="C2312" t="s">
        <v>19499</v>
      </c>
      <c r="D2312" t="s">
        <v>19619</v>
      </c>
      <c r="E2312" s="89">
        <v>0</v>
      </c>
      <c r="F2312" s="89">
        <v>704966</v>
      </c>
      <c r="G2312" s="89">
        <v>4</v>
      </c>
      <c r="H2312" t="s">
        <v>19630</v>
      </c>
      <c r="I2312" s="89"/>
    </row>
    <row r="2313" x14ac:dyDescent="0.3">
      <c r="A2313" t="s">
        <v>5939</v>
      </c>
      <c r="B2313" t="s">
        <v>19483</v>
      </c>
      <c r="C2313" t="s">
        <v>19499</v>
      </c>
      <c r="D2313" t="s">
        <v>19620</v>
      </c>
      <c r="E2313" s="89">
        <v>0</v>
      </c>
      <c r="F2313" s="89">
        <v>704966</v>
      </c>
      <c r="G2313" s="89">
        <v>4</v>
      </c>
      <c r="H2313" t="s">
        <v>19630</v>
      </c>
      <c r="I2313" s="89"/>
    </row>
    <row r="2314" x14ac:dyDescent="0.3">
      <c r="A2314" t="s">
        <v>5940</v>
      </c>
      <c r="B2314" t="s">
        <v>19483</v>
      </c>
      <c r="C2314" t="s">
        <v>19499</v>
      </c>
      <c r="D2314" t="s">
        <v>19621</v>
      </c>
      <c r="E2314" s="89">
        <v>0</v>
      </c>
      <c r="F2314" s="89">
        <v>704966</v>
      </c>
      <c r="G2314" s="89">
        <v>4</v>
      </c>
      <c r="H2314" t="s">
        <v>19630</v>
      </c>
      <c r="I2314" s="89"/>
    </row>
    <row r="2315" x14ac:dyDescent="0.3">
      <c r="A2315" t="s">
        <v>5941</v>
      </c>
      <c r="B2315" t="s">
        <v>19483</v>
      </c>
      <c r="C2315" t="s">
        <v>19499</v>
      </c>
      <c r="D2315" t="s">
        <v>19622</v>
      </c>
      <c r="E2315" s="89">
        <v>0</v>
      </c>
      <c r="F2315" s="89">
        <v>704966</v>
      </c>
      <c r="G2315" s="89">
        <v>4</v>
      </c>
      <c r="H2315" t="s">
        <v>19630</v>
      </c>
      <c r="I2315" s="89"/>
    </row>
    <row r="2316" x14ac:dyDescent="0.3">
      <c r="A2316" t="s">
        <v>5942</v>
      </c>
      <c r="B2316" t="s">
        <v>19483</v>
      </c>
      <c r="C2316" t="s">
        <v>19499</v>
      </c>
      <c r="D2316" t="s">
        <v>19623</v>
      </c>
      <c r="E2316" s="89">
        <v>0</v>
      </c>
      <c r="F2316" s="89">
        <v>704966</v>
      </c>
      <c r="G2316" s="89">
        <v>4</v>
      </c>
      <c r="H2316" t="s">
        <v>19630</v>
      </c>
      <c r="I2316" s="89"/>
    </row>
    <row r="2317" x14ac:dyDescent="0.3">
      <c r="A2317" t="s">
        <v>5943</v>
      </c>
      <c r="B2317" t="s">
        <v>19483</v>
      </c>
      <c r="C2317" t="s">
        <v>19499</v>
      </c>
      <c r="D2317" t="s">
        <v>19624</v>
      </c>
      <c r="E2317" s="89">
        <v>0</v>
      </c>
      <c r="F2317" s="89">
        <v>704966</v>
      </c>
      <c r="G2317" s="89">
        <v>4</v>
      </c>
      <c r="H2317" t="s">
        <v>19630</v>
      </c>
      <c r="I2317" s="89"/>
    </row>
    <row r="2318" x14ac:dyDescent="0.3">
      <c r="A2318" t="s">
        <v>6186</v>
      </c>
      <c r="B2318" t="s">
        <v>19483</v>
      </c>
      <c r="C2318" t="s">
        <v>19522</v>
      </c>
      <c r="D2318" t="s">
        <v>19614</v>
      </c>
      <c r="E2318" s="89">
        <v>0.11417556467608</v>
      </c>
      <c r="F2318" s="89">
        <v>704966</v>
      </c>
      <c r="G2318" s="89">
        <v>4</v>
      </c>
      <c r="H2318" t="s">
        <v>19630</v>
      </c>
      <c r="I2318" s="89"/>
    </row>
    <row r="2319" x14ac:dyDescent="0.3">
      <c r="A2319" t="s">
        <v>6187</v>
      </c>
      <c r="B2319" t="s">
        <v>19483</v>
      </c>
      <c r="C2319" t="s">
        <v>19522</v>
      </c>
      <c r="D2319" t="s">
        <v>19615</v>
      </c>
      <c r="E2319" s="89">
        <v>0.12066328018521839</v>
      </c>
      <c r="F2319" s="89">
        <v>704966</v>
      </c>
      <c r="G2319" s="89">
        <v>4</v>
      </c>
      <c r="H2319" t="s">
        <v>19630</v>
      </c>
      <c r="I2319" s="89"/>
    </row>
    <row r="2320" x14ac:dyDescent="0.3">
      <c r="A2320" t="s">
        <v>6188</v>
      </c>
      <c r="B2320" t="s">
        <v>19483</v>
      </c>
      <c r="C2320" t="s">
        <v>19522</v>
      </c>
      <c r="D2320" t="s">
        <v>19616</v>
      </c>
      <c r="E2320" s="89">
        <v>0.11417556467608</v>
      </c>
      <c r="F2320" s="89">
        <v>704966</v>
      </c>
      <c r="G2320" s="89">
        <v>4</v>
      </c>
      <c r="H2320" t="s">
        <v>19630</v>
      </c>
      <c r="I2320" s="89"/>
    </row>
    <row r="2321" x14ac:dyDescent="0.3">
      <c r="A2321" t="s">
        <v>6189</v>
      </c>
      <c r="B2321" t="s">
        <v>19483</v>
      </c>
      <c r="C2321" t="s">
        <v>19522</v>
      </c>
      <c r="D2321" t="s">
        <v>19617</v>
      </c>
      <c r="E2321" s="89">
        <v>0.12065110053388289</v>
      </c>
      <c r="F2321" s="89">
        <v>704966</v>
      </c>
      <c r="G2321" s="89">
        <v>4</v>
      </c>
      <c r="H2321" t="s">
        <v>19630</v>
      </c>
      <c r="I2321" s="89"/>
    </row>
    <row r="2322" x14ac:dyDescent="0.3">
      <c r="A2322" t="s">
        <v>6190</v>
      </c>
      <c r="B2322" t="s">
        <v>19483</v>
      </c>
      <c r="C2322" t="s">
        <v>19522</v>
      </c>
      <c r="D2322" t="s">
        <v>19618</v>
      </c>
      <c r="E2322" s="89">
        <v>0.1177507178968643</v>
      </c>
      <c r="F2322" s="89">
        <v>704966</v>
      </c>
      <c r="G2322" s="89">
        <v>4</v>
      </c>
      <c r="H2322" t="s">
        <v>19630</v>
      </c>
      <c r="I2322" s="89"/>
    </row>
    <row r="2323" x14ac:dyDescent="0.3">
      <c r="A2323" t="s">
        <v>6191</v>
      </c>
      <c r="B2323" t="s">
        <v>19483</v>
      </c>
      <c r="C2323" t="s">
        <v>19522</v>
      </c>
      <c r="D2323" t="s">
        <v>19619</v>
      </c>
      <c r="E2323" s="89">
        <v>0.118938788837065</v>
      </c>
      <c r="F2323" s="89">
        <v>704966</v>
      </c>
      <c r="G2323" s="89">
        <v>4</v>
      </c>
      <c r="H2323" t="s">
        <v>19630</v>
      </c>
      <c r="I2323" s="89"/>
    </row>
    <row r="2324" x14ac:dyDescent="0.3">
      <c r="A2324" t="s">
        <v>6192</v>
      </c>
      <c r="B2324" t="s">
        <v>19483</v>
      </c>
      <c r="C2324" t="s">
        <v>19522</v>
      </c>
      <c r="D2324" t="s">
        <v>19620</v>
      </c>
      <c r="E2324" s="89">
        <v>0.1133707186209138</v>
      </c>
      <c r="F2324" s="89">
        <v>704966</v>
      </c>
      <c r="G2324" s="89">
        <v>4</v>
      </c>
      <c r="H2324" t="s">
        <v>19630</v>
      </c>
      <c r="I2324" s="89"/>
    </row>
    <row r="2325" x14ac:dyDescent="0.3">
      <c r="A2325" t="s">
        <v>6193</v>
      </c>
      <c r="B2325" t="s">
        <v>19483</v>
      </c>
      <c r="C2325" t="s">
        <v>19522</v>
      </c>
      <c r="D2325" t="s">
        <v>19621</v>
      </c>
      <c r="E2325" s="89">
        <v>5.278700194688591E-2</v>
      </c>
      <c r="F2325" s="89">
        <v>704966</v>
      </c>
      <c r="G2325" s="89">
        <v>4</v>
      </c>
      <c r="H2325" t="s">
        <v>19630</v>
      </c>
      <c r="I2325" s="89"/>
    </row>
    <row r="2326" x14ac:dyDescent="0.3">
      <c r="A2326" t="s">
        <v>6194</v>
      </c>
      <c r="B2326" t="s">
        <v>19483</v>
      </c>
      <c r="C2326" t="s">
        <v>19522</v>
      </c>
      <c r="D2326" t="s">
        <v>19622</v>
      </c>
      <c r="E2326" s="89">
        <v>0.1165115325134297</v>
      </c>
      <c r="F2326" s="89">
        <v>704966</v>
      </c>
      <c r="G2326" s="89">
        <v>4</v>
      </c>
      <c r="H2326" t="s">
        <v>19630</v>
      </c>
      <c r="I2326" s="89"/>
    </row>
    <row r="2327" x14ac:dyDescent="0.3">
      <c r="A2327" t="s">
        <v>6195</v>
      </c>
      <c r="B2327" t="s">
        <v>19483</v>
      </c>
      <c r="C2327" t="s">
        <v>19522</v>
      </c>
      <c r="D2327" t="s">
        <v>19623</v>
      </c>
      <c r="E2327" s="89">
        <v>0.1401936889325244</v>
      </c>
      <c r="F2327" s="89">
        <v>704966</v>
      </c>
      <c r="G2327" s="89">
        <v>4</v>
      </c>
      <c r="H2327" t="s">
        <v>19630</v>
      </c>
      <c r="I2327" s="89"/>
    </row>
    <row r="2328" x14ac:dyDescent="0.3">
      <c r="A2328" t="s">
        <v>6196</v>
      </c>
      <c r="B2328" t="s">
        <v>19483</v>
      </c>
      <c r="C2328" t="s">
        <v>19522</v>
      </c>
      <c r="D2328" t="s">
        <v>19624</v>
      </c>
      <c r="E2328" s="89">
        <v>0.33264724365312381</v>
      </c>
      <c r="F2328" s="89">
        <v>704966</v>
      </c>
      <c r="G2328" s="89">
        <v>4</v>
      </c>
      <c r="H2328" t="s">
        <v>19630</v>
      </c>
      <c r="I2328" s="89"/>
    </row>
    <row r="2329" x14ac:dyDescent="0.3">
      <c r="A2329" t="s">
        <v>6197</v>
      </c>
      <c r="B2329" t="s">
        <v>19483</v>
      </c>
      <c r="C2329" t="s">
        <v>19614</v>
      </c>
      <c r="D2329" t="s">
        <v>19614</v>
      </c>
      <c r="E2329" s="89">
        <v>1</v>
      </c>
      <c r="F2329" s="89">
        <v>704966</v>
      </c>
      <c r="G2329" s="89">
        <v>4</v>
      </c>
      <c r="H2329" t="s">
        <v>19630</v>
      </c>
      <c r="I2329" s="89"/>
    </row>
    <row r="2330" x14ac:dyDescent="0.3">
      <c r="A2330" t="s">
        <v>6198</v>
      </c>
      <c r="B2330" t="s">
        <v>19483</v>
      </c>
      <c r="C2330" t="s">
        <v>19614</v>
      </c>
      <c r="D2330" t="s">
        <v>19615</v>
      </c>
      <c r="E2330" s="89">
        <v>1.0194994643423521</v>
      </c>
      <c r="F2330" s="89">
        <v>704966</v>
      </c>
      <c r="G2330" s="89">
        <v>4</v>
      </c>
      <c r="H2330" t="s">
        <v>19630</v>
      </c>
      <c r="I2330" s="89"/>
    </row>
    <row r="2331" x14ac:dyDescent="0.3">
      <c r="A2331" t="s">
        <v>6199</v>
      </c>
      <c r="B2331" t="s">
        <v>19483</v>
      </c>
      <c r="C2331" t="s">
        <v>19614</v>
      </c>
      <c r="D2331" t="s">
        <v>19616</v>
      </c>
      <c r="E2331" s="89">
        <v>1</v>
      </c>
      <c r="F2331" s="89">
        <v>704966</v>
      </c>
      <c r="G2331" s="89">
        <v>4</v>
      </c>
      <c r="H2331" t="s">
        <v>19630</v>
      </c>
      <c r="I2331" s="89"/>
    </row>
    <row r="2332" x14ac:dyDescent="0.3">
      <c r="A2332" t="s">
        <v>6200</v>
      </c>
      <c r="B2332" t="s">
        <v>19483</v>
      </c>
      <c r="C2332" t="s">
        <v>19614</v>
      </c>
      <c r="D2332" t="s">
        <v>19617</v>
      </c>
      <c r="E2332" s="89">
        <v>1.018233310576014</v>
      </c>
      <c r="F2332" s="89">
        <v>704966</v>
      </c>
      <c r="G2332" s="89">
        <v>4</v>
      </c>
      <c r="H2332" t="s">
        <v>19630</v>
      </c>
      <c r="I2332" s="89"/>
    </row>
    <row r="2333" x14ac:dyDescent="0.3">
      <c r="A2333" t="s">
        <v>6201</v>
      </c>
      <c r="B2333" t="s">
        <v>19483</v>
      </c>
      <c r="C2333" t="s">
        <v>19614</v>
      </c>
      <c r="D2333" t="s">
        <v>19618</v>
      </c>
      <c r="E2333" s="89">
        <v>0.9867824017668404</v>
      </c>
      <c r="F2333" s="89">
        <v>704966</v>
      </c>
      <c r="G2333" s="89">
        <v>4</v>
      </c>
      <c r="H2333" t="s">
        <v>19630</v>
      </c>
      <c r="I2333" s="89"/>
    </row>
    <row r="2334" x14ac:dyDescent="0.3">
      <c r="A2334" t="s">
        <v>6202</v>
      </c>
      <c r="B2334" t="s">
        <v>19483</v>
      </c>
      <c r="C2334" t="s">
        <v>19614</v>
      </c>
      <c r="D2334" t="s">
        <v>19619</v>
      </c>
      <c r="E2334" s="89">
        <v>0.99000533012011871</v>
      </c>
      <c r="F2334" s="89">
        <v>704966</v>
      </c>
      <c r="G2334" s="89">
        <v>4</v>
      </c>
      <c r="H2334" t="s">
        <v>19630</v>
      </c>
      <c r="I2334" s="89"/>
    </row>
    <row r="2335" x14ac:dyDescent="0.3">
      <c r="A2335" t="s">
        <v>6203</v>
      </c>
      <c r="B2335" t="s">
        <v>19483</v>
      </c>
      <c r="C2335" t="s">
        <v>19614</v>
      </c>
      <c r="D2335" t="s">
        <v>19620</v>
      </c>
      <c r="E2335" s="89">
        <v>0.94754465475472016</v>
      </c>
      <c r="F2335" s="89">
        <v>704966</v>
      </c>
      <c r="G2335" s="89">
        <v>4</v>
      </c>
      <c r="H2335" t="s">
        <v>19630</v>
      </c>
      <c r="I2335" s="89"/>
    </row>
    <row r="2336" x14ac:dyDescent="0.3">
      <c r="A2336" t="s">
        <v>6204</v>
      </c>
      <c r="B2336" t="s">
        <v>19483</v>
      </c>
      <c r="C2336" t="s">
        <v>19614</v>
      </c>
      <c r="D2336" t="s">
        <v>19621</v>
      </c>
      <c r="E2336" s="89">
        <v>0.63500573055801857</v>
      </c>
      <c r="F2336" s="89">
        <v>704966</v>
      </c>
      <c r="G2336" s="89">
        <v>4</v>
      </c>
      <c r="H2336" t="s">
        <v>19630</v>
      </c>
      <c r="I2336" s="89"/>
    </row>
    <row r="2337" x14ac:dyDescent="0.3">
      <c r="A2337" t="s">
        <v>6205</v>
      </c>
      <c r="B2337" t="s">
        <v>19483</v>
      </c>
      <c r="C2337" t="s">
        <v>19614</v>
      </c>
      <c r="D2337" t="s">
        <v>19622</v>
      </c>
      <c r="E2337" s="89">
        <v>0.9774767533063764</v>
      </c>
      <c r="F2337" s="89">
        <v>704966</v>
      </c>
      <c r="G2337" s="89">
        <v>4</v>
      </c>
      <c r="H2337" t="s">
        <v>19630</v>
      </c>
      <c r="I2337" s="89"/>
    </row>
    <row r="2338" x14ac:dyDescent="0.3">
      <c r="A2338" t="s">
        <v>6206</v>
      </c>
      <c r="B2338" t="s">
        <v>19483</v>
      </c>
      <c r="C2338" t="s">
        <v>19614</v>
      </c>
      <c r="D2338" t="s">
        <v>19623</v>
      </c>
      <c r="E2338" s="89">
        <v>1.288294508823137</v>
      </c>
      <c r="F2338" s="89">
        <v>704966</v>
      </c>
      <c r="G2338" s="89">
        <v>4</v>
      </c>
      <c r="H2338" t="s">
        <v>19630</v>
      </c>
      <c r="I2338" s="89"/>
    </row>
    <row r="2339" x14ac:dyDescent="0.3">
      <c r="A2339" t="s">
        <v>6207</v>
      </c>
      <c r="B2339" t="s">
        <v>19483</v>
      </c>
      <c r="C2339" t="s">
        <v>19614</v>
      </c>
      <c r="D2339" t="s">
        <v>19624</v>
      </c>
      <c r="E2339" s="89">
        <v>2.9698745615553999</v>
      </c>
      <c r="F2339" s="89">
        <v>704966</v>
      </c>
      <c r="G2339" s="89">
        <v>4</v>
      </c>
      <c r="H2339" t="s">
        <v>19630</v>
      </c>
      <c r="I2339" s="89"/>
    </row>
    <row r="2340" x14ac:dyDescent="0.3">
      <c r="A2340" t="s">
        <v>6208</v>
      </c>
      <c r="B2340" t="s">
        <v>19483</v>
      </c>
      <c r="C2340" t="s">
        <v>19615</v>
      </c>
      <c r="D2340" t="s">
        <v>19614</v>
      </c>
      <c r="E2340" s="89">
        <v>0.98187264336333113</v>
      </c>
      <c r="F2340" s="89">
        <v>704966</v>
      </c>
      <c r="G2340" s="89">
        <v>4</v>
      </c>
      <c r="H2340" t="s">
        <v>19630</v>
      </c>
      <c r="I2340" s="89"/>
    </row>
    <row r="2341" x14ac:dyDescent="0.3">
      <c r="A2341" t="s">
        <v>6209</v>
      </c>
      <c r="B2341" t="s">
        <v>19483</v>
      </c>
      <c r="C2341" t="s">
        <v>19615</v>
      </c>
      <c r="D2341" t="s">
        <v>19615</v>
      </c>
      <c r="E2341" s="89">
        <v>1</v>
      </c>
      <c r="F2341" s="89">
        <v>704966</v>
      </c>
      <c r="G2341" s="89">
        <v>4</v>
      </c>
      <c r="H2341" t="s">
        <v>19630</v>
      </c>
      <c r="I2341" s="89"/>
    </row>
    <row r="2342" x14ac:dyDescent="0.3">
      <c r="A2342" t="s">
        <v>6210</v>
      </c>
      <c r="B2342" t="s">
        <v>19483</v>
      </c>
      <c r="C2342" t="s">
        <v>19615</v>
      </c>
      <c r="D2342" t="s">
        <v>19616</v>
      </c>
      <c r="E2342" s="89">
        <v>0.98187264336333113</v>
      </c>
      <c r="F2342" s="89">
        <v>704966</v>
      </c>
      <c r="G2342" s="89">
        <v>4</v>
      </c>
      <c r="H2342" t="s">
        <v>19630</v>
      </c>
      <c r="I2342" s="89"/>
    </row>
    <row r="2343" x14ac:dyDescent="0.3">
      <c r="A2343" t="s">
        <v>6211</v>
      </c>
      <c r="B2343" t="s">
        <v>19483</v>
      </c>
      <c r="C2343" t="s">
        <v>19615</v>
      </c>
      <c r="D2343" t="s">
        <v>19617</v>
      </c>
      <c r="E2343" s="89">
        <v>0.99876550888426252</v>
      </c>
      <c r="F2343" s="89">
        <v>704966</v>
      </c>
      <c r="G2343" s="89">
        <v>4</v>
      </c>
      <c r="H2343" t="s">
        <v>19630</v>
      </c>
      <c r="I2343" s="89"/>
    </row>
    <row r="2344" x14ac:dyDescent="0.3">
      <c r="A2344" t="s">
        <v>6212</v>
      </c>
      <c r="B2344" t="s">
        <v>19483</v>
      </c>
      <c r="C2344" t="s">
        <v>19615</v>
      </c>
      <c r="D2344" t="s">
        <v>19618</v>
      </c>
      <c r="E2344" s="89">
        <v>0.96771683522806595</v>
      </c>
      <c r="F2344" s="89">
        <v>704966</v>
      </c>
      <c r="G2344" s="89">
        <v>4</v>
      </c>
      <c r="H2344" t="s">
        <v>19630</v>
      </c>
      <c r="I2344" s="89"/>
    </row>
    <row r="2345" x14ac:dyDescent="0.3">
      <c r="A2345" t="s">
        <v>6213</v>
      </c>
      <c r="B2345" t="s">
        <v>19483</v>
      </c>
      <c r="C2345" t="s">
        <v>19615</v>
      </c>
      <c r="D2345" t="s">
        <v>19619</v>
      </c>
      <c r="E2345" s="89">
        <v>0.97085553489502618</v>
      </c>
      <c r="F2345" s="89">
        <v>704966</v>
      </c>
      <c r="G2345" s="89">
        <v>4</v>
      </c>
      <c r="H2345" t="s">
        <v>19630</v>
      </c>
      <c r="I2345" s="89"/>
    </row>
    <row r="2346" x14ac:dyDescent="0.3">
      <c r="A2346" t="s">
        <v>6214</v>
      </c>
      <c r="B2346" t="s">
        <v>19483</v>
      </c>
      <c r="C2346" t="s">
        <v>19615</v>
      </c>
      <c r="D2346" t="s">
        <v>19620</v>
      </c>
      <c r="E2346" s="89">
        <v>0.92922006696583037</v>
      </c>
      <c r="F2346" s="89">
        <v>704966</v>
      </c>
      <c r="G2346" s="89">
        <v>4</v>
      </c>
      <c r="H2346" t="s">
        <v>19630</v>
      </c>
      <c r="I2346" s="89"/>
    </row>
    <row r="2347" x14ac:dyDescent="0.3">
      <c r="A2347" t="s">
        <v>6215</v>
      </c>
      <c r="B2347" t="s">
        <v>19483</v>
      </c>
      <c r="C2347" t="s">
        <v>19615</v>
      </c>
      <c r="D2347" t="s">
        <v>19621</v>
      </c>
      <c r="E2347" s="89">
        <v>0.62478970040520787</v>
      </c>
      <c r="F2347" s="89">
        <v>704966</v>
      </c>
      <c r="G2347" s="89">
        <v>4</v>
      </c>
      <c r="H2347" t="s">
        <v>19630</v>
      </c>
      <c r="I2347" s="89"/>
    </row>
    <row r="2348" x14ac:dyDescent="0.3">
      <c r="A2348" t="s">
        <v>6216</v>
      </c>
      <c r="B2348" t="s">
        <v>19483</v>
      </c>
      <c r="C2348" t="s">
        <v>19615</v>
      </c>
      <c r="D2348" t="s">
        <v>19622</v>
      </c>
      <c r="E2348" s="89">
        <v>0.95871781125178612</v>
      </c>
      <c r="F2348" s="89">
        <v>704966</v>
      </c>
      <c r="G2348" s="89">
        <v>4</v>
      </c>
      <c r="H2348" t="s">
        <v>19630</v>
      </c>
      <c r="I2348" s="89"/>
    </row>
    <row r="2349" x14ac:dyDescent="0.3">
      <c r="A2349" t="s">
        <v>6217</v>
      </c>
      <c r="B2349" t="s">
        <v>19483</v>
      </c>
      <c r="C2349" t="s">
        <v>19615</v>
      </c>
      <c r="D2349" t="s">
        <v>19623</v>
      </c>
      <c r="E2349" s="89">
        <v>1.2656007738609769</v>
      </c>
      <c r="F2349" s="89">
        <v>704966</v>
      </c>
      <c r="G2349" s="89">
        <v>4</v>
      </c>
      <c r="H2349" t="s">
        <v>19630</v>
      </c>
      <c r="I2349" s="89"/>
    </row>
    <row r="2350" x14ac:dyDescent="0.3">
      <c r="A2350" t="s">
        <v>6218</v>
      </c>
      <c r="B2350" t="s">
        <v>19483</v>
      </c>
      <c r="C2350" t="s">
        <v>19615</v>
      </c>
      <c r="D2350" t="s">
        <v>19624</v>
      </c>
      <c r="E2350" s="89">
        <v>2.9164964486562761</v>
      </c>
      <c r="F2350" s="89">
        <v>704966</v>
      </c>
      <c r="G2350" s="89">
        <v>4</v>
      </c>
      <c r="H2350" t="s">
        <v>19630</v>
      </c>
      <c r="I2350" s="89"/>
    </row>
    <row r="2351" x14ac:dyDescent="0.3">
      <c r="A2351" t="s">
        <v>6219</v>
      </c>
      <c r="B2351" t="s">
        <v>19483</v>
      </c>
      <c r="C2351" t="s">
        <v>19616</v>
      </c>
      <c r="D2351" t="s">
        <v>19614</v>
      </c>
      <c r="E2351" s="89">
        <v>1</v>
      </c>
      <c r="F2351" s="89">
        <v>704966</v>
      </c>
      <c r="G2351" s="89">
        <v>4</v>
      </c>
      <c r="H2351" t="s">
        <v>19630</v>
      </c>
      <c r="I2351" s="89"/>
    </row>
    <row r="2352" x14ac:dyDescent="0.3">
      <c r="A2352" t="s">
        <v>6220</v>
      </c>
      <c r="B2352" t="s">
        <v>19483</v>
      </c>
      <c r="C2352" t="s">
        <v>19616</v>
      </c>
      <c r="D2352" t="s">
        <v>19615</v>
      </c>
      <c r="E2352" s="89">
        <v>1.0194994643423521</v>
      </c>
      <c r="F2352" s="89">
        <v>704966</v>
      </c>
      <c r="G2352" s="89">
        <v>4</v>
      </c>
      <c r="H2352" t="s">
        <v>19630</v>
      </c>
      <c r="I2352" s="89"/>
    </row>
    <row r="2353" x14ac:dyDescent="0.3">
      <c r="A2353" t="s">
        <v>6221</v>
      </c>
      <c r="B2353" t="s">
        <v>19483</v>
      </c>
      <c r="C2353" t="s">
        <v>19616</v>
      </c>
      <c r="D2353" t="s">
        <v>19616</v>
      </c>
      <c r="E2353" s="89">
        <v>1</v>
      </c>
      <c r="F2353" s="89">
        <v>704966</v>
      </c>
      <c r="G2353" s="89">
        <v>4</v>
      </c>
      <c r="H2353" t="s">
        <v>19630</v>
      </c>
      <c r="I2353" s="89"/>
    </row>
    <row r="2354" x14ac:dyDescent="0.3">
      <c r="A2354" t="s">
        <v>6222</v>
      </c>
      <c r="B2354" t="s">
        <v>19483</v>
      </c>
      <c r="C2354" t="s">
        <v>19616</v>
      </c>
      <c r="D2354" t="s">
        <v>19617</v>
      </c>
      <c r="E2354" s="89">
        <v>1.018233310576014</v>
      </c>
      <c r="F2354" s="89">
        <v>704966</v>
      </c>
      <c r="G2354" s="89">
        <v>4</v>
      </c>
      <c r="H2354" t="s">
        <v>19630</v>
      </c>
      <c r="I2354" s="89"/>
    </row>
    <row r="2355" x14ac:dyDescent="0.3">
      <c r="A2355" t="s">
        <v>6223</v>
      </c>
      <c r="B2355" t="s">
        <v>19483</v>
      </c>
      <c r="C2355" t="s">
        <v>19616</v>
      </c>
      <c r="D2355" t="s">
        <v>19618</v>
      </c>
      <c r="E2355" s="89">
        <v>0.9867824017668404</v>
      </c>
      <c r="F2355" s="89">
        <v>704966</v>
      </c>
      <c r="G2355" s="89">
        <v>4</v>
      </c>
      <c r="H2355" t="s">
        <v>19630</v>
      </c>
      <c r="I2355" s="89"/>
    </row>
    <row r="2356" x14ac:dyDescent="0.3">
      <c r="A2356" t="s">
        <v>6224</v>
      </c>
      <c r="B2356" t="s">
        <v>19483</v>
      </c>
      <c r="C2356" t="s">
        <v>19616</v>
      </c>
      <c r="D2356" t="s">
        <v>19619</v>
      </c>
      <c r="E2356" s="89">
        <v>0.99000533012011871</v>
      </c>
      <c r="F2356" s="89">
        <v>704966</v>
      </c>
      <c r="G2356" s="89">
        <v>4</v>
      </c>
      <c r="H2356" t="s">
        <v>19630</v>
      </c>
      <c r="I2356" s="89"/>
    </row>
    <row r="2357" x14ac:dyDescent="0.3">
      <c r="A2357" t="s">
        <v>6225</v>
      </c>
      <c r="B2357" t="s">
        <v>19483</v>
      </c>
      <c r="C2357" t="s">
        <v>19616</v>
      </c>
      <c r="D2357" t="s">
        <v>19620</v>
      </c>
      <c r="E2357" s="89">
        <v>0.94754465475472016</v>
      </c>
      <c r="F2357" s="89">
        <v>704966</v>
      </c>
      <c r="G2357" s="89">
        <v>4</v>
      </c>
      <c r="H2357" t="s">
        <v>19630</v>
      </c>
      <c r="I2357" s="89"/>
    </row>
    <row r="2358" x14ac:dyDescent="0.3">
      <c r="A2358" t="s">
        <v>6226</v>
      </c>
      <c r="B2358" t="s">
        <v>19483</v>
      </c>
      <c r="C2358" t="s">
        <v>19616</v>
      </c>
      <c r="D2358" t="s">
        <v>19621</v>
      </c>
      <c r="E2358" s="89">
        <v>0.63500573055801857</v>
      </c>
      <c r="F2358" s="89">
        <v>704966</v>
      </c>
      <c r="G2358" s="89">
        <v>4</v>
      </c>
      <c r="H2358" t="s">
        <v>19630</v>
      </c>
      <c r="I2358" s="89"/>
    </row>
    <row r="2359" x14ac:dyDescent="0.3">
      <c r="A2359" t="s">
        <v>6227</v>
      </c>
      <c r="B2359" t="s">
        <v>19483</v>
      </c>
      <c r="C2359" t="s">
        <v>19616</v>
      </c>
      <c r="D2359" t="s">
        <v>19622</v>
      </c>
      <c r="E2359" s="89">
        <v>0.9774767533063764</v>
      </c>
      <c r="F2359" s="89">
        <v>704966</v>
      </c>
      <c r="G2359" s="89">
        <v>4</v>
      </c>
      <c r="H2359" t="s">
        <v>19630</v>
      </c>
      <c r="I2359" s="89"/>
    </row>
    <row r="2360" x14ac:dyDescent="0.3">
      <c r="A2360" t="s">
        <v>6228</v>
      </c>
      <c r="B2360" t="s">
        <v>19483</v>
      </c>
      <c r="C2360" t="s">
        <v>19616</v>
      </c>
      <c r="D2360" t="s">
        <v>19623</v>
      </c>
      <c r="E2360" s="89">
        <v>1.288294508823137</v>
      </c>
      <c r="F2360" s="89">
        <v>704966</v>
      </c>
      <c r="G2360" s="89">
        <v>4</v>
      </c>
      <c r="H2360" t="s">
        <v>19630</v>
      </c>
      <c r="I2360" s="89"/>
    </row>
    <row r="2361" x14ac:dyDescent="0.3">
      <c r="A2361" t="s">
        <v>6229</v>
      </c>
      <c r="B2361" t="s">
        <v>19483</v>
      </c>
      <c r="C2361" t="s">
        <v>19616</v>
      </c>
      <c r="D2361" t="s">
        <v>19624</v>
      </c>
      <c r="E2361" s="89">
        <v>2.9698745615553999</v>
      </c>
      <c r="F2361" s="89">
        <v>704966</v>
      </c>
      <c r="G2361" s="89">
        <v>4</v>
      </c>
      <c r="H2361" t="s">
        <v>19630</v>
      </c>
      <c r="I2361" s="89"/>
    </row>
    <row r="2362" x14ac:dyDescent="0.3">
      <c r="A2362" t="s">
        <v>6230</v>
      </c>
      <c r="B2362" t="s">
        <v>19483</v>
      </c>
      <c r="C2362" t="s">
        <v>19617</v>
      </c>
      <c r="D2362" t="s">
        <v>19614</v>
      </c>
      <c r="E2362" s="89">
        <v>0.98310531598934814</v>
      </c>
      <c r="F2362" s="89">
        <v>704966</v>
      </c>
      <c r="G2362" s="89">
        <v>4</v>
      </c>
      <c r="H2362" t="s">
        <v>19630</v>
      </c>
      <c r="I2362" s="89"/>
    </row>
    <row r="2363" x14ac:dyDescent="0.3">
      <c r="A2363" t="s">
        <v>6231</v>
      </c>
      <c r="B2363" t="s">
        <v>19483</v>
      </c>
      <c r="C2363" t="s">
        <v>19617</v>
      </c>
      <c r="D2363" t="s">
        <v>19615</v>
      </c>
      <c r="E2363" s="89">
        <v>1.0012642153030979</v>
      </c>
      <c r="F2363" s="89">
        <v>704966</v>
      </c>
      <c r="G2363" s="89">
        <v>4</v>
      </c>
      <c r="H2363" t="s">
        <v>19630</v>
      </c>
      <c r="I2363" s="89"/>
    </row>
    <row r="2364" x14ac:dyDescent="0.3">
      <c r="A2364" t="s">
        <v>6232</v>
      </c>
      <c r="B2364" t="s">
        <v>19483</v>
      </c>
      <c r="C2364" t="s">
        <v>19617</v>
      </c>
      <c r="D2364" t="s">
        <v>19616</v>
      </c>
      <c r="E2364" s="89">
        <v>0.98310531598934814</v>
      </c>
      <c r="F2364" s="89">
        <v>704966</v>
      </c>
      <c r="G2364" s="89">
        <v>4</v>
      </c>
      <c r="H2364" t="s">
        <v>19630</v>
      </c>
      <c r="I2364" s="89"/>
    </row>
    <row r="2365" x14ac:dyDescent="0.3">
      <c r="A2365" t="s">
        <v>6233</v>
      </c>
      <c r="B2365" t="s">
        <v>19483</v>
      </c>
      <c r="C2365" t="s">
        <v>19617</v>
      </c>
      <c r="D2365" t="s">
        <v>19617</v>
      </c>
      <c r="E2365" s="89">
        <v>1</v>
      </c>
      <c r="F2365" s="89">
        <v>704966</v>
      </c>
      <c r="G2365" s="89">
        <v>4</v>
      </c>
      <c r="H2365" t="s">
        <v>19630</v>
      </c>
      <c r="I2365" s="89"/>
    </row>
    <row r="2366" x14ac:dyDescent="0.3">
      <c r="A2366" t="s">
        <v>6234</v>
      </c>
      <c r="B2366" t="s">
        <v>19483</v>
      </c>
      <c r="C2366" t="s">
        <v>19617</v>
      </c>
      <c r="D2366" t="s">
        <v>19618</v>
      </c>
      <c r="E2366" s="89">
        <v>0.96896142648618244</v>
      </c>
      <c r="F2366" s="89">
        <v>704966</v>
      </c>
      <c r="G2366" s="89">
        <v>4</v>
      </c>
      <c r="H2366" t="s">
        <v>19630</v>
      </c>
      <c r="I2366" s="89"/>
    </row>
    <row r="2367" x14ac:dyDescent="0.3">
      <c r="A2367" t="s">
        <v>6235</v>
      </c>
      <c r="B2367" t="s">
        <v>19483</v>
      </c>
      <c r="C2367" t="s">
        <v>19617</v>
      </c>
      <c r="D2367" t="s">
        <v>19619</v>
      </c>
      <c r="E2367" s="89">
        <v>0.97212418237522846</v>
      </c>
      <c r="F2367" s="89">
        <v>704966</v>
      </c>
      <c r="G2367" s="89">
        <v>4</v>
      </c>
      <c r="H2367" t="s">
        <v>19630</v>
      </c>
      <c r="I2367" s="89"/>
    </row>
    <row r="2368" x14ac:dyDescent="0.3">
      <c r="A2368" t="s">
        <v>6236</v>
      </c>
      <c r="B2368" t="s">
        <v>19483</v>
      </c>
      <c r="C2368" t="s">
        <v>19617</v>
      </c>
      <c r="D2368" t="s">
        <v>19620</v>
      </c>
      <c r="E2368" s="89">
        <v>0.93041614937579553</v>
      </c>
      <c r="F2368" s="89">
        <v>704966</v>
      </c>
      <c r="G2368" s="89">
        <v>4</v>
      </c>
      <c r="H2368" t="s">
        <v>19630</v>
      </c>
      <c r="I2368" s="89"/>
    </row>
    <row r="2369" x14ac:dyDescent="0.3">
      <c r="A2369" t="s">
        <v>6237</v>
      </c>
      <c r="B2369" t="s">
        <v>19483</v>
      </c>
      <c r="C2369" t="s">
        <v>19617</v>
      </c>
      <c r="D2369" t="s">
        <v>19621</v>
      </c>
      <c r="E2369" s="89">
        <v>0.62571026824947329</v>
      </c>
      <c r="F2369" s="89">
        <v>704966</v>
      </c>
      <c r="G2369" s="89">
        <v>4</v>
      </c>
      <c r="H2369" t="s">
        <v>19630</v>
      </c>
      <c r="I2369" s="89"/>
    </row>
    <row r="2370" x14ac:dyDescent="0.3">
      <c r="A2370" t="s">
        <v>6238</v>
      </c>
      <c r="B2370" t="s">
        <v>19483</v>
      </c>
      <c r="C2370" t="s">
        <v>19617</v>
      </c>
      <c r="D2370" t="s">
        <v>19622</v>
      </c>
      <c r="E2370" s="89">
        <v>0.95993996314425933</v>
      </c>
      <c r="F2370" s="89">
        <v>704966</v>
      </c>
      <c r="G2370" s="89">
        <v>4</v>
      </c>
      <c r="H2370" t="s">
        <v>19630</v>
      </c>
      <c r="I2370" s="89"/>
    </row>
    <row r="2371" x14ac:dyDescent="0.3">
      <c r="A2371" t="s">
        <v>6239</v>
      </c>
      <c r="B2371" t="s">
        <v>19483</v>
      </c>
      <c r="C2371" t="s">
        <v>19617</v>
      </c>
      <c r="D2371" t="s">
        <v>19623</v>
      </c>
      <c r="E2371" s="89">
        <v>1.267113694926622</v>
      </c>
      <c r="F2371" s="89">
        <v>704966</v>
      </c>
      <c r="G2371" s="89">
        <v>4</v>
      </c>
      <c r="H2371" t="s">
        <v>19630</v>
      </c>
      <c r="I2371" s="89"/>
    </row>
    <row r="2372" x14ac:dyDescent="0.3">
      <c r="A2372" t="s">
        <v>6240</v>
      </c>
      <c r="B2372" t="s">
        <v>19483</v>
      </c>
      <c r="C2372" t="s">
        <v>19617</v>
      </c>
      <c r="D2372" t="s">
        <v>19624</v>
      </c>
      <c r="E2372" s="89">
        <v>2.9201673869739109</v>
      </c>
      <c r="F2372" s="89">
        <v>704966</v>
      </c>
      <c r="G2372" s="89">
        <v>4</v>
      </c>
      <c r="H2372" t="s">
        <v>19630</v>
      </c>
      <c r="I2372" s="89"/>
    </row>
    <row r="2373" x14ac:dyDescent="0.3">
      <c r="A2373" t="s">
        <v>6241</v>
      </c>
      <c r="B2373" t="s">
        <v>19483</v>
      </c>
      <c r="C2373" t="s">
        <v>19618</v>
      </c>
      <c r="D2373" t="s">
        <v>19614</v>
      </c>
      <c r="E2373" s="89">
        <v>1.0203520768133301</v>
      </c>
      <c r="F2373" s="89">
        <v>704966</v>
      </c>
      <c r="G2373" s="89">
        <v>4</v>
      </c>
      <c r="H2373" t="s">
        <v>19630</v>
      </c>
      <c r="I2373" s="89"/>
    </row>
    <row r="2374" x14ac:dyDescent="0.3">
      <c r="A2374" t="s">
        <v>6242</v>
      </c>
      <c r="B2374" t="s">
        <v>19483</v>
      </c>
      <c r="C2374" t="s">
        <v>19618</v>
      </c>
      <c r="D2374" t="s">
        <v>19615</v>
      </c>
      <c r="E2374" s="89">
        <v>1.0389252241602791</v>
      </c>
      <c r="F2374" s="89">
        <v>704966</v>
      </c>
      <c r="G2374" s="89">
        <v>4</v>
      </c>
      <c r="H2374" t="s">
        <v>19630</v>
      </c>
      <c r="I2374" s="89"/>
    </row>
    <row r="2375" x14ac:dyDescent="0.3">
      <c r="A2375" t="s">
        <v>6243</v>
      </c>
      <c r="B2375" t="s">
        <v>19483</v>
      </c>
      <c r="C2375" t="s">
        <v>19618</v>
      </c>
      <c r="D2375" t="s">
        <v>19616</v>
      </c>
      <c r="E2375" s="89">
        <v>1.0203520768133301</v>
      </c>
      <c r="F2375" s="89">
        <v>704966</v>
      </c>
      <c r="G2375" s="89">
        <v>4</v>
      </c>
      <c r="H2375" t="s">
        <v>19630</v>
      </c>
      <c r="I2375" s="89"/>
    </row>
    <row r="2376" x14ac:dyDescent="0.3">
      <c r="A2376" t="s">
        <v>6244</v>
      </c>
      <c r="B2376" t="s">
        <v>19483</v>
      </c>
      <c r="C2376" t="s">
        <v>19618</v>
      </c>
      <c r="D2376" t="s">
        <v>19617</v>
      </c>
      <c r="E2376" s="89">
        <v>1.0376695182306881</v>
      </c>
      <c r="F2376" s="89">
        <v>704966</v>
      </c>
      <c r="G2376" s="89">
        <v>4</v>
      </c>
      <c r="H2376" t="s">
        <v>19630</v>
      </c>
      <c r="I2376" s="89"/>
    </row>
    <row r="2377" x14ac:dyDescent="0.3">
      <c r="A2377" t="s">
        <v>6245</v>
      </c>
      <c r="B2377" t="s">
        <v>19483</v>
      </c>
      <c r="C2377" t="s">
        <v>19618</v>
      </c>
      <c r="D2377" t="s">
        <v>19618</v>
      </c>
      <c r="E2377" s="89">
        <v>1</v>
      </c>
      <c r="F2377" s="89">
        <v>704966</v>
      </c>
      <c r="G2377" s="89">
        <v>4</v>
      </c>
      <c r="H2377" t="s">
        <v>19630</v>
      </c>
      <c r="I2377" s="89"/>
    </row>
    <row r="2378" x14ac:dyDescent="0.3">
      <c r="A2378" t="s">
        <v>6246</v>
      </c>
      <c r="B2378" t="s">
        <v>19483</v>
      </c>
      <c r="C2378" t="s">
        <v>19618</v>
      </c>
      <c r="D2378" t="s">
        <v>19619</v>
      </c>
      <c r="E2378" s="89">
        <v>1.0031522751148549</v>
      </c>
      <c r="F2378" s="89">
        <v>704966</v>
      </c>
      <c r="G2378" s="89">
        <v>4</v>
      </c>
      <c r="H2378" t="s">
        <v>19630</v>
      </c>
      <c r="I2378" s="89"/>
    </row>
    <row r="2379" x14ac:dyDescent="0.3">
      <c r="A2379" t="s">
        <v>6247</v>
      </c>
      <c r="B2379" t="s">
        <v>19483</v>
      </c>
      <c r="C2379" t="s">
        <v>19618</v>
      </c>
      <c r="D2379" t="s">
        <v>19620</v>
      </c>
      <c r="E2379" s="89">
        <v>0.96024270258749456</v>
      </c>
      <c r="F2379" s="89">
        <v>704966</v>
      </c>
      <c r="G2379" s="89">
        <v>4</v>
      </c>
      <c r="H2379" t="s">
        <v>19630</v>
      </c>
      <c r="I2379" s="89"/>
    </row>
    <row r="2380" x14ac:dyDescent="0.3">
      <c r="A2380" t="s">
        <v>6248</v>
      </c>
      <c r="B2380" t="s">
        <v>19483</v>
      </c>
      <c r="C2380" t="s">
        <v>19618</v>
      </c>
      <c r="D2380" t="s">
        <v>19621</v>
      </c>
      <c r="E2380" s="89">
        <v>0.64699250908215789</v>
      </c>
      <c r="F2380" s="89">
        <v>704966</v>
      </c>
      <c r="G2380" s="89">
        <v>4</v>
      </c>
      <c r="H2380" t="s">
        <v>19630</v>
      </c>
      <c r="I2380" s="89"/>
    </row>
    <row r="2381" x14ac:dyDescent="0.3">
      <c r="A2381" t="s">
        <v>6249</v>
      </c>
      <c r="B2381" t="s">
        <v>19483</v>
      </c>
      <c r="C2381" t="s">
        <v>19618</v>
      </c>
      <c r="D2381" t="s">
        <v>19622</v>
      </c>
      <c r="E2381" s="89">
        <v>0.99091268277632638</v>
      </c>
      <c r="F2381" s="89">
        <v>704966</v>
      </c>
      <c r="G2381" s="89">
        <v>4</v>
      </c>
      <c r="H2381" t="s">
        <v>19630</v>
      </c>
      <c r="I2381" s="89"/>
    </row>
    <row r="2382" x14ac:dyDescent="0.3">
      <c r="A2382" t="s">
        <v>6250</v>
      </c>
      <c r="B2382" t="s">
        <v>19483</v>
      </c>
      <c r="C2382" t="s">
        <v>19618</v>
      </c>
      <c r="D2382" t="s">
        <v>19623</v>
      </c>
      <c r="E2382" s="89">
        <v>1.316179027547784</v>
      </c>
      <c r="F2382" s="89">
        <v>704966</v>
      </c>
      <c r="G2382" s="89">
        <v>4</v>
      </c>
      <c r="H2382" t="s">
        <v>19630</v>
      </c>
      <c r="I2382" s="89"/>
    </row>
    <row r="2383" x14ac:dyDescent="0.3">
      <c r="A2383" t="s">
        <v>6251</v>
      </c>
      <c r="B2383" t="s">
        <v>19483</v>
      </c>
      <c r="C2383" t="s">
        <v>19618</v>
      </c>
      <c r="D2383" t="s">
        <v>19624</v>
      </c>
      <c r="E2383" s="89">
        <v>3.0303421913964068</v>
      </c>
      <c r="F2383" s="89">
        <v>704966</v>
      </c>
      <c r="G2383" s="89">
        <v>4</v>
      </c>
      <c r="H2383" t="s">
        <v>19630</v>
      </c>
      <c r="I2383" s="89"/>
    </row>
    <row r="2384" x14ac:dyDescent="0.3">
      <c r="A2384" t="s">
        <v>6252</v>
      </c>
      <c r="B2384" t="s">
        <v>19483</v>
      </c>
      <c r="C2384" t="s">
        <v>19619</v>
      </c>
      <c r="D2384" t="s">
        <v>19614</v>
      </c>
      <c r="E2384" s="89">
        <v>1.018607183510573</v>
      </c>
      <c r="F2384" s="89">
        <v>704966</v>
      </c>
      <c r="G2384" s="89">
        <v>4</v>
      </c>
      <c r="H2384" t="s">
        <v>19630</v>
      </c>
      <c r="I2384" s="89"/>
    </row>
    <row r="2385" x14ac:dyDescent="0.3">
      <c r="A2385" t="s">
        <v>6253</v>
      </c>
      <c r="B2385" t="s">
        <v>19483</v>
      </c>
      <c r="C2385" t="s">
        <v>19619</v>
      </c>
      <c r="D2385" t="s">
        <v>19615</v>
      </c>
      <c r="E2385" s="89">
        <v>1.037099855214249</v>
      </c>
      <c r="F2385" s="89">
        <v>704966</v>
      </c>
      <c r="G2385" s="89">
        <v>4</v>
      </c>
      <c r="H2385" t="s">
        <v>19630</v>
      </c>
      <c r="I2385" s="89"/>
    </row>
    <row r="2386" x14ac:dyDescent="0.3">
      <c r="A2386" t="s">
        <v>6254</v>
      </c>
      <c r="B2386" t="s">
        <v>19483</v>
      </c>
      <c r="C2386" t="s">
        <v>19619</v>
      </c>
      <c r="D2386" t="s">
        <v>19616</v>
      </c>
      <c r="E2386" s="89">
        <v>1.018607183510573</v>
      </c>
      <c r="F2386" s="89">
        <v>704966</v>
      </c>
      <c r="G2386" s="89">
        <v>4</v>
      </c>
      <c r="H2386" t="s">
        <v>19630</v>
      </c>
      <c r="I2386" s="89"/>
    </row>
    <row r="2387" x14ac:dyDescent="0.3">
      <c r="A2387" t="s">
        <v>6255</v>
      </c>
      <c r="B2387" t="s">
        <v>19483</v>
      </c>
      <c r="C2387" t="s">
        <v>19619</v>
      </c>
      <c r="D2387" t="s">
        <v>19617</v>
      </c>
      <c r="E2387" s="89">
        <v>1.0358674945494899</v>
      </c>
      <c r="F2387" s="89">
        <v>704966</v>
      </c>
      <c r="G2387" s="89">
        <v>4</v>
      </c>
      <c r="H2387" t="s">
        <v>19630</v>
      </c>
      <c r="I2387" s="89"/>
    </row>
    <row r="2388" x14ac:dyDescent="0.3">
      <c r="A2388" t="s">
        <v>6256</v>
      </c>
      <c r="B2388" t="s">
        <v>19483</v>
      </c>
      <c r="C2388" t="s">
        <v>19619</v>
      </c>
      <c r="D2388" t="s">
        <v>19618</v>
      </c>
      <c r="E2388" s="89">
        <v>0.99803544486114071</v>
      </c>
      <c r="F2388" s="89">
        <v>704966</v>
      </c>
      <c r="G2388" s="89">
        <v>4</v>
      </c>
      <c r="H2388" t="s">
        <v>19630</v>
      </c>
      <c r="I2388" s="89"/>
    </row>
    <row r="2389" x14ac:dyDescent="0.3">
      <c r="A2389" t="s">
        <v>6257</v>
      </c>
      <c r="B2389" t="s">
        <v>19483</v>
      </c>
      <c r="C2389" t="s">
        <v>19619</v>
      </c>
      <c r="D2389" t="s">
        <v>19619</v>
      </c>
      <c r="E2389" s="89">
        <v>1</v>
      </c>
      <c r="F2389" s="89">
        <v>704966</v>
      </c>
      <c r="G2389" s="89">
        <v>4</v>
      </c>
      <c r="H2389" t="s">
        <v>19630</v>
      </c>
      <c r="I2389" s="89"/>
    </row>
    <row r="2390" x14ac:dyDescent="0.3">
      <c r="A2390" t="s">
        <v>6258</v>
      </c>
      <c r="B2390" t="s">
        <v>19483</v>
      </c>
      <c r="C2390" t="s">
        <v>19619</v>
      </c>
      <c r="D2390" t="s">
        <v>19620</v>
      </c>
      <c r="E2390" s="89">
        <v>0.95770100870250696</v>
      </c>
      <c r="F2390" s="89">
        <v>704966</v>
      </c>
      <c r="G2390" s="89">
        <v>4</v>
      </c>
      <c r="H2390" t="s">
        <v>19630</v>
      </c>
      <c r="I2390" s="89"/>
    </row>
    <row r="2391" x14ac:dyDescent="0.3">
      <c r="A2391" t="s">
        <v>6259</v>
      </c>
      <c r="B2391" t="s">
        <v>19483</v>
      </c>
      <c r="C2391" t="s">
        <v>19619</v>
      </c>
      <c r="D2391" t="s">
        <v>19621</v>
      </c>
      <c r="E2391" s="89">
        <v>0.64652726832472263</v>
      </c>
      <c r="F2391" s="89">
        <v>704966</v>
      </c>
      <c r="G2391" s="89">
        <v>4</v>
      </c>
      <c r="H2391" t="s">
        <v>19630</v>
      </c>
      <c r="I2391" s="89"/>
    </row>
    <row r="2392" x14ac:dyDescent="0.3">
      <c r="A2392" t="s">
        <v>6260</v>
      </c>
      <c r="B2392" t="s">
        <v>19483</v>
      </c>
      <c r="C2392" t="s">
        <v>19619</v>
      </c>
      <c r="D2392" t="s">
        <v>19622</v>
      </c>
      <c r="E2392" s="89">
        <v>0.98880705865141083</v>
      </c>
      <c r="F2392" s="89">
        <v>704966</v>
      </c>
      <c r="G2392" s="89">
        <v>4</v>
      </c>
      <c r="H2392" t="s">
        <v>19630</v>
      </c>
      <c r="I2392" s="89"/>
    </row>
    <row r="2393" x14ac:dyDescent="0.3">
      <c r="A2393" t="s">
        <v>6261</v>
      </c>
      <c r="B2393" t="s">
        <v>19483</v>
      </c>
      <c r="C2393" t="s">
        <v>19619</v>
      </c>
      <c r="D2393" t="s">
        <v>19623</v>
      </c>
      <c r="E2393" s="89">
        <v>1.3135935569208641</v>
      </c>
      <c r="F2393" s="89">
        <v>704966</v>
      </c>
      <c r="G2393" s="89">
        <v>4</v>
      </c>
      <c r="H2393" t="s">
        <v>19630</v>
      </c>
      <c r="I2393" s="89"/>
    </row>
    <row r="2394" x14ac:dyDescent="0.3">
      <c r="A2394" t="s">
        <v>6262</v>
      </c>
      <c r="B2394" t="s">
        <v>19483</v>
      </c>
      <c r="C2394" t="s">
        <v>19619</v>
      </c>
      <c r="D2394" t="s">
        <v>19624</v>
      </c>
      <c r="E2394" s="89">
        <v>3.0241751684239051</v>
      </c>
      <c r="F2394" s="89">
        <v>704966</v>
      </c>
      <c r="G2394" s="89">
        <v>4</v>
      </c>
      <c r="H2394" t="s">
        <v>19630</v>
      </c>
      <c r="I2394" s="89"/>
    </row>
    <row r="2395" x14ac:dyDescent="0.3">
      <c r="A2395" t="s">
        <v>6263</v>
      </c>
      <c r="B2395" t="s">
        <v>19483</v>
      </c>
      <c r="C2395" t="s">
        <v>19620</v>
      </c>
      <c r="D2395" t="s">
        <v>19614</v>
      </c>
      <c r="E2395" s="89">
        <v>1.0632675315135911</v>
      </c>
      <c r="F2395" s="89">
        <v>704966</v>
      </c>
      <c r="G2395" s="89">
        <v>4</v>
      </c>
      <c r="H2395" t="s">
        <v>19630</v>
      </c>
      <c r="I2395" s="89"/>
    </row>
    <row r="2396" x14ac:dyDescent="0.3">
      <c r="A2396" t="s">
        <v>6264</v>
      </c>
      <c r="B2396" t="s">
        <v>19483</v>
      </c>
      <c r="C2396" t="s">
        <v>19620</v>
      </c>
      <c r="D2396" t="s">
        <v>19615</v>
      </c>
      <c r="E2396" s="89">
        <v>1.082586964580627</v>
      </c>
      <c r="F2396" s="89">
        <v>704966</v>
      </c>
      <c r="G2396" s="89">
        <v>4</v>
      </c>
      <c r="H2396" t="s">
        <v>19630</v>
      </c>
      <c r="I2396" s="89"/>
    </row>
    <row r="2397" x14ac:dyDescent="0.3">
      <c r="A2397" t="s">
        <v>6265</v>
      </c>
      <c r="B2397" t="s">
        <v>19483</v>
      </c>
      <c r="C2397" t="s">
        <v>19620</v>
      </c>
      <c r="D2397" t="s">
        <v>19616</v>
      </c>
      <c r="E2397" s="89">
        <v>1.0632675315135911</v>
      </c>
      <c r="F2397" s="89">
        <v>704966</v>
      </c>
      <c r="G2397" s="89">
        <v>4</v>
      </c>
      <c r="H2397" t="s">
        <v>19630</v>
      </c>
      <c r="I2397" s="89"/>
    </row>
    <row r="2398" x14ac:dyDescent="0.3">
      <c r="A2398" t="s">
        <v>6266</v>
      </c>
      <c r="B2398" t="s">
        <v>19483</v>
      </c>
      <c r="C2398" t="s">
        <v>19620</v>
      </c>
      <c r="D2398" t="s">
        <v>19617</v>
      </c>
      <c r="E2398" s="89">
        <v>1.081280400363879</v>
      </c>
      <c r="F2398" s="89">
        <v>704966</v>
      </c>
      <c r="G2398" s="89">
        <v>4</v>
      </c>
      <c r="H2398" t="s">
        <v>19630</v>
      </c>
      <c r="I2398" s="89"/>
    </row>
    <row r="2399" x14ac:dyDescent="0.3">
      <c r="A2399" t="s">
        <v>6267</v>
      </c>
      <c r="B2399" t="s">
        <v>19483</v>
      </c>
      <c r="C2399" t="s">
        <v>19620</v>
      </c>
      <c r="D2399" t="s">
        <v>19618</v>
      </c>
      <c r="E2399" s="89">
        <v>1.041985722190313</v>
      </c>
      <c r="F2399" s="89">
        <v>704966</v>
      </c>
      <c r="G2399" s="89">
        <v>4</v>
      </c>
      <c r="H2399" t="s">
        <v>19630</v>
      </c>
      <c r="I2399" s="89"/>
    </row>
    <row r="2400" x14ac:dyDescent="0.3">
      <c r="A2400" t="s">
        <v>6268</v>
      </c>
      <c r="B2400" t="s">
        <v>19483</v>
      </c>
      <c r="C2400" t="s">
        <v>19620</v>
      </c>
      <c r="D2400" t="s">
        <v>19619</v>
      </c>
      <c r="E2400" s="89">
        <v>1.044562081529274</v>
      </c>
      <c r="F2400" s="89">
        <v>704966</v>
      </c>
      <c r="G2400" s="89">
        <v>4</v>
      </c>
      <c r="H2400" t="s">
        <v>19630</v>
      </c>
      <c r="I2400" s="89"/>
    </row>
    <row r="2401" x14ac:dyDescent="0.3">
      <c r="A2401" t="s">
        <v>6269</v>
      </c>
      <c r="B2401" t="s">
        <v>19483</v>
      </c>
      <c r="C2401" t="s">
        <v>19620</v>
      </c>
      <c r="D2401" t="s">
        <v>19620</v>
      </c>
      <c r="E2401" s="89">
        <v>1</v>
      </c>
      <c r="F2401" s="89">
        <v>704966</v>
      </c>
      <c r="G2401" s="89">
        <v>4</v>
      </c>
      <c r="H2401" t="s">
        <v>19630</v>
      </c>
      <c r="I2401" s="89"/>
    </row>
    <row r="2402" x14ac:dyDescent="0.3">
      <c r="A2402" t="s">
        <v>6270</v>
      </c>
      <c r="B2402" t="s">
        <v>19483</v>
      </c>
      <c r="C2402" t="s">
        <v>19620</v>
      </c>
      <c r="D2402" t="s">
        <v>19621</v>
      </c>
      <c r="E2402" s="89">
        <v>0.67474381899139391</v>
      </c>
      <c r="F2402" s="89">
        <v>704966</v>
      </c>
      <c r="G2402" s="89">
        <v>4</v>
      </c>
      <c r="H2402" t="s">
        <v>19630</v>
      </c>
      <c r="I2402" s="89"/>
    </row>
    <row r="2403" x14ac:dyDescent="0.3">
      <c r="A2403" t="s">
        <v>6271</v>
      </c>
      <c r="B2403" t="s">
        <v>19483</v>
      </c>
      <c r="C2403" t="s">
        <v>19620</v>
      </c>
      <c r="D2403" t="s">
        <v>19622</v>
      </c>
      <c r="E2403" s="89">
        <v>1.0324240359967709</v>
      </c>
      <c r="F2403" s="89">
        <v>704966</v>
      </c>
      <c r="G2403" s="89">
        <v>4</v>
      </c>
      <c r="H2403" t="s">
        <v>19630</v>
      </c>
      <c r="I2403" s="89"/>
    </row>
    <row r="2404" x14ac:dyDescent="0.3">
      <c r="A2404" t="s">
        <v>6272</v>
      </c>
      <c r="B2404" t="s">
        <v>19483</v>
      </c>
      <c r="C2404" t="s">
        <v>19620</v>
      </c>
      <c r="D2404" t="s">
        <v>19623</v>
      </c>
      <c r="E2404" s="89">
        <v>1.371265037310361</v>
      </c>
      <c r="F2404" s="89">
        <v>704966</v>
      </c>
      <c r="G2404" s="89">
        <v>4</v>
      </c>
      <c r="H2404" t="s">
        <v>19630</v>
      </c>
      <c r="I2404" s="89"/>
    </row>
    <row r="2405" x14ac:dyDescent="0.3">
      <c r="A2405" t="s">
        <v>6273</v>
      </c>
      <c r="B2405" t="s">
        <v>19483</v>
      </c>
      <c r="C2405" t="s">
        <v>19620</v>
      </c>
      <c r="D2405" t="s">
        <v>19624</v>
      </c>
      <c r="E2405" s="89">
        <v>3.1570548204821369</v>
      </c>
      <c r="F2405" s="89">
        <v>704966</v>
      </c>
      <c r="G2405" s="89">
        <v>4</v>
      </c>
      <c r="H2405" t="s">
        <v>19630</v>
      </c>
      <c r="I2405" s="89"/>
    </row>
    <row r="2406" x14ac:dyDescent="0.3">
      <c r="A2406" t="s">
        <v>6274</v>
      </c>
      <c r="B2406" t="s">
        <v>19483</v>
      </c>
      <c r="C2406" t="s">
        <v>19621</v>
      </c>
      <c r="D2406" t="s">
        <v>19614</v>
      </c>
      <c r="E2406" s="89">
        <v>1.8012134376886999</v>
      </c>
      <c r="F2406" s="89">
        <v>704966</v>
      </c>
      <c r="G2406" s="89">
        <v>4</v>
      </c>
      <c r="H2406" t="s">
        <v>19630</v>
      </c>
      <c r="I2406" s="89"/>
    </row>
    <row r="2407" x14ac:dyDescent="0.3">
      <c r="A2407" t="s">
        <v>6275</v>
      </c>
      <c r="B2407" t="s">
        <v>19483</v>
      </c>
      <c r="C2407" t="s">
        <v>19621</v>
      </c>
      <c r="D2407" t="s">
        <v>19615</v>
      </c>
      <c r="E2407" s="89">
        <v>1.8433005213614311</v>
      </c>
      <c r="F2407" s="89">
        <v>704966</v>
      </c>
      <c r="G2407" s="89">
        <v>4</v>
      </c>
      <c r="H2407" t="s">
        <v>19630</v>
      </c>
      <c r="I2407" s="89"/>
    </row>
    <row r="2408" x14ac:dyDescent="0.3">
      <c r="A2408" t="s">
        <v>6276</v>
      </c>
      <c r="B2408" t="s">
        <v>19483</v>
      </c>
      <c r="C2408" t="s">
        <v>19621</v>
      </c>
      <c r="D2408" t="s">
        <v>19616</v>
      </c>
      <c r="E2408" s="89">
        <v>1.8012134376886999</v>
      </c>
      <c r="F2408" s="89">
        <v>704966</v>
      </c>
      <c r="G2408" s="89">
        <v>4</v>
      </c>
      <c r="H2408" t="s">
        <v>19630</v>
      </c>
      <c r="I2408" s="89"/>
    </row>
    <row r="2409" x14ac:dyDescent="0.3">
      <c r="A2409" t="s">
        <v>6277</v>
      </c>
      <c r="B2409" t="s">
        <v>19483</v>
      </c>
      <c r="C2409" t="s">
        <v>19621</v>
      </c>
      <c r="D2409" t="s">
        <v>19617</v>
      </c>
      <c r="E2409" s="89">
        <v>1.841469314426242</v>
      </c>
      <c r="F2409" s="89">
        <v>704966</v>
      </c>
      <c r="G2409" s="89">
        <v>4</v>
      </c>
      <c r="H2409" t="s">
        <v>19630</v>
      </c>
      <c r="I2409" s="89"/>
    </row>
    <row r="2410" x14ac:dyDescent="0.3">
      <c r="A2410" t="s">
        <v>6278</v>
      </c>
      <c r="B2410" t="s">
        <v>19483</v>
      </c>
      <c r="C2410" t="s">
        <v>19621</v>
      </c>
      <c r="D2410" t="s">
        <v>19618</v>
      </c>
      <c r="E2410" s="89">
        <v>1.7807261558085821</v>
      </c>
      <c r="F2410" s="89">
        <v>704966</v>
      </c>
      <c r="G2410" s="89">
        <v>4</v>
      </c>
      <c r="H2410" t="s">
        <v>19630</v>
      </c>
      <c r="I2410" s="89"/>
    </row>
    <row r="2411" x14ac:dyDescent="0.3">
      <c r="A2411" t="s">
        <v>6279</v>
      </c>
      <c r="B2411" t="s">
        <v>19483</v>
      </c>
      <c r="C2411" t="s">
        <v>19621</v>
      </c>
      <c r="D2411" t="s">
        <v>19619</v>
      </c>
      <c r="E2411" s="89">
        <v>1.789496766149496</v>
      </c>
      <c r="F2411" s="89">
        <v>704966</v>
      </c>
      <c r="G2411" s="89">
        <v>4</v>
      </c>
      <c r="H2411" t="s">
        <v>19630</v>
      </c>
      <c r="I2411" s="89"/>
    </row>
    <row r="2412" x14ac:dyDescent="0.3">
      <c r="A2412" t="s">
        <v>6280</v>
      </c>
      <c r="B2412" t="s">
        <v>19483</v>
      </c>
      <c r="C2412" t="s">
        <v>19621</v>
      </c>
      <c r="D2412" t="s">
        <v>19620</v>
      </c>
      <c r="E2412" s="89">
        <v>1.71125968024141</v>
      </c>
      <c r="F2412" s="89">
        <v>704966</v>
      </c>
      <c r="G2412" s="89">
        <v>4</v>
      </c>
      <c r="H2412" t="s">
        <v>19630</v>
      </c>
      <c r="I2412" s="89"/>
    </row>
    <row r="2413" x14ac:dyDescent="0.3">
      <c r="A2413" t="s">
        <v>6281</v>
      </c>
      <c r="B2413" t="s">
        <v>19483</v>
      </c>
      <c r="C2413" t="s">
        <v>19621</v>
      </c>
      <c r="D2413" t="s">
        <v>19621</v>
      </c>
      <c r="E2413" s="89">
        <v>1</v>
      </c>
      <c r="F2413" s="89">
        <v>704966</v>
      </c>
      <c r="G2413" s="89">
        <v>4</v>
      </c>
      <c r="H2413" t="s">
        <v>19630</v>
      </c>
      <c r="I2413" s="89"/>
    </row>
    <row r="2414" x14ac:dyDescent="0.3">
      <c r="A2414" t="s">
        <v>6282</v>
      </c>
      <c r="B2414" t="s">
        <v>19483</v>
      </c>
      <c r="C2414" t="s">
        <v>19621</v>
      </c>
      <c r="D2414" t="s">
        <v>19622</v>
      </c>
      <c r="E2414" s="89">
        <v>1.7631110283209539</v>
      </c>
      <c r="F2414" s="89">
        <v>704966</v>
      </c>
      <c r="G2414" s="89">
        <v>4</v>
      </c>
      <c r="H2414" t="s">
        <v>19630</v>
      </c>
      <c r="I2414" s="89"/>
    </row>
    <row r="2415" x14ac:dyDescent="0.3">
      <c r="A2415" t="s">
        <v>6283</v>
      </c>
      <c r="B2415" t="s">
        <v>19483</v>
      </c>
      <c r="C2415" t="s">
        <v>19621</v>
      </c>
      <c r="D2415" t="s">
        <v>19623</v>
      </c>
      <c r="E2415" s="89">
        <v>2.299548538787727</v>
      </c>
      <c r="F2415" s="89">
        <v>704966</v>
      </c>
      <c r="G2415" s="89">
        <v>4</v>
      </c>
      <c r="H2415" t="s">
        <v>19630</v>
      </c>
      <c r="I2415" s="89"/>
    </row>
    <row r="2416" x14ac:dyDescent="0.3">
      <c r="A2416" t="s">
        <v>6284</v>
      </c>
      <c r="B2416" t="s">
        <v>19483</v>
      </c>
      <c r="C2416" t="s">
        <v>19621</v>
      </c>
      <c r="D2416" t="s">
        <v>19624</v>
      </c>
      <c r="E2416" s="89">
        <v>5.330423647617903</v>
      </c>
      <c r="F2416" s="89">
        <v>704966</v>
      </c>
      <c r="G2416" s="89">
        <v>4</v>
      </c>
      <c r="H2416" t="s">
        <v>19630</v>
      </c>
      <c r="I2416" s="89"/>
    </row>
    <row r="2417" x14ac:dyDescent="0.3">
      <c r="A2417" t="s">
        <v>6285</v>
      </c>
      <c r="B2417" t="s">
        <v>19483</v>
      </c>
      <c r="C2417" t="s">
        <v>19622</v>
      </c>
      <c r="D2417" t="s">
        <v>19614</v>
      </c>
      <c r="E2417" s="89">
        <v>1.0311362192973541</v>
      </c>
      <c r="F2417" s="89">
        <v>704966</v>
      </c>
      <c r="G2417" s="89">
        <v>4</v>
      </c>
      <c r="H2417" t="s">
        <v>19630</v>
      </c>
      <c r="I2417" s="89"/>
    </row>
    <row r="2418" x14ac:dyDescent="0.3">
      <c r="A2418" t="s">
        <v>6286</v>
      </c>
      <c r="B2418" t="s">
        <v>19483</v>
      </c>
      <c r="C2418" t="s">
        <v>19622</v>
      </c>
      <c r="D2418" t="s">
        <v>19615</v>
      </c>
      <c r="E2418" s="89">
        <v>1.050056888880712</v>
      </c>
      <c r="F2418" s="89">
        <v>704966</v>
      </c>
      <c r="G2418" s="89">
        <v>4</v>
      </c>
      <c r="H2418" t="s">
        <v>19630</v>
      </c>
      <c r="I2418" s="89"/>
    </row>
    <row r="2419" x14ac:dyDescent="0.3">
      <c r="A2419" t="s">
        <v>6287</v>
      </c>
      <c r="B2419" t="s">
        <v>19483</v>
      </c>
      <c r="C2419" t="s">
        <v>19622</v>
      </c>
      <c r="D2419" t="s">
        <v>19616</v>
      </c>
      <c r="E2419" s="89">
        <v>1.0311362192973541</v>
      </c>
      <c r="F2419" s="89">
        <v>704966</v>
      </c>
      <c r="G2419" s="89">
        <v>4</v>
      </c>
      <c r="H2419" t="s">
        <v>19630</v>
      </c>
      <c r="I2419" s="89"/>
    </row>
    <row r="2420" x14ac:dyDescent="0.3">
      <c r="A2420" t="s">
        <v>6288</v>
      </c>
      <c r="B2420" t="s">
        <v>19483</v>
      </c>
      <c r="C2420" t="s">
        <v>19622</v>
      </c>
      <c r="D2420" t="s">
        <v>19617</v>
      </c>
      <c r="E2420" s="89">
        <v>1.0487784662667201</v>
      </c>
      <c r="F2420" s="89">
        <v>704966</v>
      </c>
      <c r="G2420" s="89">
        <v>4</v>
      </c>
      <c r="H2420" t="s">
        <v>19630</v>
      </c>
      <c r="I2420" s="89"/>
    </row>
    <row r="2421" x14ac:dyDescent="0.3">
      <c r="A2421" t="s">
        <v>6289</v>
      </c>
      <c r="B2421" t="s">
        <v>19483</v>
      </c>
      <c r="C2421" t="s">
        <v>19622</v>
      </c>
      <c r="D2421" t="s">
        <v>19618</v>
      </c>
      <c r="E2421" s="89">
        <v>1.0110088677893561</v>
      </c>
      <c r="F2421" s="89">
        <v>704966</v>
      </c>
      <c r="G2421" s="89">
        <v>4</v>
      </c>
      <c r="H2421" t="s">
        <v>19630</v>
      </c>
      <c r="I2421" s="89"/>
    </row>
    <row r="2422" x14ac:dyDescent="0.3">
      <c r="A2422" t="s">
        <v>6290</v>
      </c>
      <c r="B2422" t="s">
        <v>19483</v>
      </c>
      <c r="C2422" t="s">
        <v>19622</v>
      </c>
      <c r="D2422" t="s">
        <v>19619</v>
      </c>
      <c r="E2422" s="89">
        <v>1.01401837362126</v>
      </c>
      <c r="F2422" s="89">
        <v>704966</v>
      </c>
      <c r="G2422" s="89">
        <v>4</v>
      </c>
      <c r="H2422" t="s">
        <v>19630</v>
      </c>
      <c r="I2422" s="89"/>
    </row>
    <row r="2423" x14ac:dyDescent="0.3">
      <c r="A2423" t="s">
        <v>6291</v>
      </c>
      <c r="B2423" t="s">
        <v>19483</v>
      </c>
      <c r="C2423" t="s">
        <v>19622</v>
      </c>
      <c r="D2423" t="s">
        <v>19620</v>
      </c>
      <c r="E2423" s="89">
        <v>0.97072416149159091</v>
      </c>
      <c r="F2423" s="89">
        <v>704966</v>
      </c>
      <c r="G2423" s="89">
        <v>4</v>
      </c>
      <c r="H2423" t="s">
        <v>19630</v>
      </c>
      <c r="I2423" s="89"/>
    </row>
    <row r="2424" x14ac:dyDescent="0.3">
      <c r="A2424" t="s">
        <v>6292</v>
      </c>
      <c r="B2424" t="s">
        <v>19483</v>
      </c>
      <c r="C2424" t="s">
        <v>19622</v>
      </c>
      <c r="D2424" t="s">
        <v>19621</v>
      </c>
      <c r="E2424" s="89">
        <v>0.65334297540892272</v>
      </c>
      <c r="F2424" s="89">
        <v>704966</v>
      </c>
      <c r="G2424" s="89">
        <v>4</v>
      </c>
      <c r="H2424" t="s">
        <v>19630</v>
      </c>
      <c r="I2424" s="89"/>
    </row>
    <row r="2425" x14ac:dyDescent="0.3">
      <c r="A2425" t="s">
        <v>6293</v>
      </c>
      <c r="B2425" t="s">
        <v>19483</v>
      </c>
      <c r="C2425" t="s">
        <v>19622</v>
      </c>
      <c r="D2425" t="s">
        <v>19622</v>
      </c>
      <c r="E2425" s="89">
        <v>1</v>
      </c>
      <c r="F2425" s="89">
        <v>704966</v>
      </c>
      <c r="G2425" s="89">
        <v>4</v>
      </c>
      <c r="H2425" t="s">
        <v>19630</v>
      </c>
      <c r="I2425" s="89"/>
    </row>
    <row r="2426" x14ac:dyDescent="0.3">
      <c r="A2426" t="s">
        <v>6294</v>
      </c>
      <c r="B2426" t="s">
        <v>19483</v>
      </c>
      <c r="C2426" t="s">
        <v>19622</v>
      </c>
      <c r="D2426" t="s">
        <v>19623</v>
      </c>
      <c r="E2426" s="89">
        <v>1.3295160081110391</v>
      </c>
      <c r="F2426" s="89">
        <v>704966</v>
      </c>
      <c r="G2426" s="89">
        <v>4</v>
      </c>
      <c r="H2426" t="s">
        <v>19630</v>
      </c>
      <c r="I2426" s="89"/>
    </row>
    <row r="2427" x14ac:dyDescent="0.3">
      <c r="A2427" t="s">
        <v>6295</v>
      </c>
      <c r="B2427" t="s">
        <v>19483</v>
      </c>
      <c r="C2427" t="s">
        <v>19622</v>
      </c>
      <c r="D2427" t="s">
        <v>19624</v>
      </c>
      <c r="E2427" s="89">
        <v>3.0616100558763462</v>
      </c>
      <c r="F2427" s="89">
        <v>704966</v>
      </c>
      <c r="G2427" s="89">
        <v>4</v>
      </c>
      <c r="H2427" t="s">
        <v>19630</v>
      </c>
      <c r="I2427" s="89"/>
    </row>
    <row r="2428" x14ac:dyDescent="0.3">
      <c r="A2428" t="s">
        <v>6054</v>
      </c>
      <c r="B2428" t="s">
        <v>19483</v>
      </c>
      <c r="C2428" t="s">
        <v>19510</v>
      </c>
      <c r="D2428" t="s">
        <v>19614</v>
      </c>
      <c r="E2428" s="89">
        <v>3.6772279265498982E-2</v>
      </c>
      <c r="F2428" s="89">
        <v>704966</v>
      </c>
      <c r="G2428" s="89">
        <v>4</v>
      </c>
      <c r="H2428" t="s">
        <v>19630</v>
      </c>
      <c r="I2428" s="89"/>
    </row>
    <row r="2429" x14ac:dyDescent="0.3">
      <c r="A2429" t="s">
        <v>6055</v>
      </c>
      <c r="B2429" t="s">
        <v>19483</v>
      </c>
      <c r="C2429" t="s">
        <v>19510</v>
      </c>
      <c r="D2429" t="s">
        <v>19615</v>
      </c>
      <c r="E2429" s="89">
        <v>3.7462109876024281E-2</v>
      </c>
      <c r="F2429" s="89">
        <v>704966</v>
      </c>
      <c r="G2429" s="89">
        <v>4</v>
      </c>
      <c r="H2429" t="s">
        <v>19630</v>
      </c>
      <c r="I2429" s="89"/>
    </row>
    <row r="2430" x14ac:dyDescent="0.3">
      <c r="A2430" t="s">
        <v>6056</v>
      </c>
      <c r="B2430" t="s">
        <v>19483</v>
      </c>
      <c r="C2430" t="s">
        <v>19510</v>
      </c>
      <c r="D2430" t="s">
        <v>19616</v>
      </c>
      <c r="E2430" s="89">
        <v>3.6772279265498982E-2</v>
      </c>
      <c r="F2430" s="89">
        <v>704966</v>
      </c>
      <c r="G2430" s="89">
        <v>4</v>
      </c>
      <c r="H2430" t="s">
        <v>19630</v>
      </c>
      <c r="I2430" s="89"/>
    </row>
    <row r="2431" x14ac:dyDescent="0.3">
      <c r="A2431" t="s">
        <v>6057</v>
      </c>
      <c r="B2431" t="s">
        <v>19483</v>
      </c>
      <c r="C2431" t="s">
        <v>19510</v>
      </c>
      <c r="D2431" t="s">
        <v>19617</v>
      </c>
      <c r="E2431" s="89">
        <v>3.7403103111097742E-2</v>
      </c>
      <c r="F2431" s="89">
        <v>704966</v>
      </c>
      <c r="G2431" s="89">
        <v>4</v>
      </c>
      <c r="H2431" t="s">
        <v>19630</v>
      </c>
      <c r="I2431" s="89"/>
    </row>
    <row r="2432" x14ac:dyDescent="0.3">
      <c r="A2432" t="s">
        <v>6058</v>
      </c>
      <c r="B2432" t="s">
        <v>19483</v>
      </c>
      <c r="C2432" t="s">
        <v>19510</v>
      </c>
      <c r="D2432" t="s">
        <v>19618</v>
      </c>
      <c r="E2432" s="89">
        <v>3.6167113821771783E-2</v>
      </c>
      <c r="F2432" s="89">
        <v>704966</v>
      </c>
      <c r="G2432" s="89">
        <v>4</v>
      </c>
      <c r="H2432" t="s">
        <v>19630</v>
      </c>
      <c r="I2432" s="89"/>
    </row>
    <row r="2433" x14ac:dyDescent="0.3">
      <c r="A2433" t="s">
        <v>6059</v>
      </c>
      <c r="B2433" t="s">
        <v>19483</v>
      </c>
      <c r="C2433" t="s">
        <v>19510</v>
      </c>
      <c r="D2433" t="s">
        <v>19619</v>
      </c>
      <c r="E2433" s="89">
        <v>3.6634752334576227E-2</v>
      </c>
      <c r="F2433" s="89">
        <v>704966</v>
      </c>
      <c r="G2433" s="89">
        <v>4</v>
      </c>
      <c r="H2433" t="s">
        <v>19630</v>
      </c>
      <c r="I2433" s="89"/>
    </row>
    <row r="2434" x14ac:dyDescent="0.3">
      <c r="A2434" t="s">
        <v>6060</v>
      </c>
      <c r="B2434" t="s">
        <v>19483</v>
      </c>
      <c r="C2434" t="s">
        <v>19510</v>
      </c>
      <c r="D2434" t="s">
        <v>19620</v>
      </c>
      <c r="E2434" s="89">
        <v>3.4801883911589428E-2</v>
      </c>
      <c r="F2434" s="89">
        <v>704966</v>
      </c>
      <c r="G2434" s="89">
        <v>4</v>
      </c>
      <c r="H2434" t="s">
        <v>19630</v>
      </c>
      <c r="I2434" s="89"/>
    </row>
    <row r="2435" x14ac:dyDescent="0.3">
      <c r="A2435" t="s">
        <v>6061</v>
      </c>
      <c r="B2435" t="s">
        <v>19483</v>
      </c>
      <c r="C2435" t="s">
        <v>19510</v>
      </c>
      <c r="D2435" t="s">
        <v>19621</v>
      </c>
      <c r="E2435" s="89">
        <v>2.3255333964698671E-2</v>
      </c>
      <c r="F2435" s="89">
        <v>704966</v>
      </c>
      <c r="G2435" s="89">
        <v>4</v>
      </c>
      <c r="H2435" t="s">
        <v>19630</v>
      </c>
      <c r="I2435" s="89"/>
    </row>
    <row r="2436" x14ac:dyDescent="0.3">
      <c r="A2436" t="s">
        <v>6062</v>
      </c>
      <c r="B2436" t="s">
        <v>19483</v>
      </c>
      <c r="C2436" t="s">
        <v>19510</v>
      </c>
      <c r="D2436" t="s">
        <v>19622</v>
      </c>
      <c r="E2436" s="89">
        <v>3.5893925726660662E-2</v>
      </c>
      <c r="F2436" s="89">
        <v>704966</v>
      </c>
      <c r="G2436" s="89">
        <v>4</v>
      </c>
      <c r="H2436" t="s">
        <v>19630</v>
      </c>
      <c r="I2436" s="89"/>
    </row>
    <row r="2437" x14ac:dyDescent="0.3">
      <c r="A2437" t="s">
        <v>6063</v>
      </c>
      <c r="B2437" t="s">
        <v>19483</v>
      </c>
      <c r="C2437" t="s">
        <v>19510</v>
      </c>
      <c r="D2437" t="s">
        <v>19623</v>
      </c>
      <c r="E2437" s="89">
        <v>4.7473314808691013E-2</v>
      </c>
      <c r="F2437" s="89">
        <v>704966</v>
      </c>
      <c r="G2437" s="89">
        <v>4</v>
      </c>
      <c r="H2437" t="s">
        <v>19630</v>
      </c>
      <c r="I2437" s="89"/>
    </row>
    <row r="2438" x14ac:dyDescent="0.3">
      <c r="A2438" t="s">
        <v>6064</v>
      </c>
      <c r="B2438" t="s">
        <v>19483</v>
      </c>
      <c r="C2438" t="s">
        <v>19510</v>
      </c>
      <c r="D2438" t="s">
        <v>19624</v>
      </c>
      <c r="E2438" s="89">
        <v>0.1093905271809002</v>
      </c>
      <c r="F2438" s="89">
        <v>704966</v>
      </c>
      <c r="G2438" s="89">
        <v>4</v>
      </c>
      <c r="H2438" t="s">
        <v>19630</v>
      </c>
      <c r="I2438" s="89"/>
    </row>
    <row r="2439" x14ac:dyDescent="0.3">
      <c r="A2439" t="s">
        <v>6175</v>
      </c>
      <c r="B2439" t="s">
        <v>19483</v>
      </c>
      <c r="C2439" t="s">
        <v>19521</v>
      </c>
      <c r="D2439" t="s">
        <v>19614</v>
      </c>
      <c r="E2439" s="89">
        <v>7.8880687375188999E-3</v>
      </c>
      <c r="F2439" s="89">
        <v>704966</v>
      </c>
      <c r="G2439" s="89">
        <v>4</v>
      </c>
      <c r="H2439" t="s">
        <v>19630</v>
      </c>
      <c r="I2439" s="89"/>
    </row>
    <row r="2440" x14ac:dyDescent="0.3">
      <c r="A2440" t="s">
        <v>6176</v>
      </c>
      <c r="B2440" t="s">
        <v>19483</v>
      </c>
      <c r="C2440" t="s">
        <v>19521</v>
      </c>
      <c r="D2440" t="s">
        <v>19615</v>
      </c>
      <c r="E2440" s="89">
        <v>8.0249994903541528E-3</v>
      </c>
      <c r="F2440" s="89">
        <v>704966</v>
      </c>
      <c r="G2440" s="89">
        <v>4</v>
      </c>
      <c r="H2440" t="s">
        <v>19630</v>
      </c>
      <c r="I2440" s="89"/>
    </row>
    <row r="2441" x14ac:dyDescent="0.3">
      <c r="A2441" t="s">
        <v>6177</v>
      </c>
      <c r="B2441" t="s">
        <v>19483</v>
      </c>
      <c r="C2441" t="s">
        <v>19521</v>
      </c>
      <c r="D2441" t="s">
        <v>19616</v>
      </c>
      <c r="E2441" s="89">
        <v>7.8880687375188999E-3</v>
      </c>
      <c r="F2441" s="89">
        <v>704966</v>
      </c>
      <c r="G2441" s="89">
        <v>4</v>
      </c>
      <c r="H2441" t="s">
        <v>19630</v>
      </c>
      <c r="I2441" s="89"/>
    </row>
    <row r="2442" x14ac:dyDescent="0.3">
      <c r="A2442" t="s">
        <v>6178</v>
      </c>
      <c r="B2442" t="s">
        <v>19483</v>
      </c>
      <c r="C2442" t="s">
        <v>19521</v>
      </c>
      <c r="D2442" t="s">
        <v>19617</v>
      </c>
      <c r="E2442" s="89">
        <v>8.0098027032909826E-3</v>
      </c>
      <c r="F2442" s="89">
        <v>704966</v>
      </c>
      <c r="G2442" s="89">
        <v>4</v>
      </c>
      <c r="H2442" t="s">
        <v>19630</v>
      </c>
      <c r="I2442" s="89"/>
    </row>
    <row r="2443" x14ac:dyDescent="0.3">
      <c r="A2443" t="s">
        <v>6179</v>
      </c>
      <c r="B2443" t="s">
        <v>19483</v>
      </c>
      <c r="C2443" t="s">
        <v>19521</v>
      </c>
      <c r="D2443" t="s">
        <v>19618</v>
      </c>
      <c r="E2443" s="89">
        <v>7.7831635074008081E-3</v>
      </c>
      <c r="F2443" s="89">
        <v>704966</v>
      </c>
      <c r="G2443" s="89">
        <v>4</v>
      </c>
      <c r="H2443" t="s">
        <v>19630</v>
      </c>
      <c r="I2443" s="89"/>
    </row>
    <row r="2444" x14ac:dyDescent="0.3">
      <c r="A2444" t="s">
        <v>6180</v>
      </c>
      <c r="B2444" t="s">
        <v>19483</v>
      </c>
      <c r="C2444" t="s">
        <v>19521</v>
      </c>
      <c r="D2444" t="s">
        <v>19619</v>
      </c>
      <c r="E2444" s="89">
        <v>7.9273291946974668E-3</v>
      </c>
      <c r="F2444" s="89">
        <v>704966</v>
      </c>
      <c r="G2444" s="89">
        <v>4</v>
      </c>
      <c r="H2444" t="s">
        <v>19630</v>
      </c>
      <c r="I2444" s="89"/>
    </row>
    <row r="2445" x14ac:dyDescent="0.3">
      <c r="A2445" t="s">
        <v>6181</v>
      </c>
      <c r="B2445" t="s">
        <v>19483</v>
      </c>
      <c r="C2445" t="s">
        <v>19521</v>
      </c>
      <c r="D2445" t="s">
        <v>19620</v>
      </c>
      <c r="E2445" s="89">
        <v>7.4971073859035568E-3</v>
      </c>
      <c r="F2445" s="89">
        <v>704966</v>
      </c>
      <c r="G2445" s="89">
        <v>4</v>
      </c>
      <c r="H2445" t="s">
        <v>19630</v>
      </c>
      <c r="I2445" s="89"/>
    </row>
    <row r="2446" x14ac:dyDescent="0.3">
      <c r="A2446" t="s">
        <v>6182</v>
      </c>
      <c r="B2446" t="s">
        <v>19483</v>
      </c>
      <c r="C2446" t="s">
        <v>19521</v>
      </c>
      <c r="D2446" t="s">
        <v>19621</v>
      </c>
      <c r="E2446" s="89">
        <v>4.961216701972671E-3</v>
      </c>
      <c r="F2446" s="89">
        <v>704966</v>
      </c>
      <c r="G2446" s="89">
        <v>4</v>
      </c>
      <c r="H2446" t="s">
        <v>19630</v>
      </c>
      <c r="I2446" s="89"/>
    </row>
    <row r="2447" x14ac:dyDescent="0.3">
      <c r="A2447" t="s">
        <v>6183</v>
      </c>
      <c r="B2447" t="s">
        <v>19483</v>
      </c>
      <c r="C2447" t="s">
        <v>19521</v>
      </c>
      <c r="D2447" t="s">
        <v>19622</v>
      </c>
      <c r="E2447" s="89">
        <v>7.7230516186995949E-3</v>
      </c>
      <c r="F2447" s="89">
        <v>704966</v>
      </c>
      <c r="G2447" s="89">
        <v>4</v>
      </c>
      <c r="H2447" t="s">
        <v>19630</v>
      </c>
      <c r="I2447" s="89"/>
    </row>
    <row r="2448" x14ac:dyDescent="0.3">
      <c r="A2448" t="s">
        <v>6184</v>
      </c>
      <c r="B2448" t="s">
        <v>19483</v>
      </c>
      <c r="C2448" t="s">
        <v>19521</v>
      </c>
      <c r="D2448" t="s">
        <v>19623</v>
      </c>
      <c r="E2448" s="89">
        <v>1.019816558080633E-2</v>
      </c>
      <c r="F2448" s="89">
        <v>704966</v>
      </c>
      <c r="G2448" s="89">
        <v>4</v>
      </c>
      <c r="H2448" t="s">
        <v>19630</v>
      </c>
      <c r="I2448" s="89"/>
    </row>
    <row r="2449" x14ac:dyDescent="0.3">
      <c r="A2449" t="s">
        <v>6185</v>
      </c>
      <c r="B2449" t="s">
        <v>19483</v>
      </c>
      <c r="C2449" t="s">
        <v>19521</v>
      </c>
      <c r="D2449" t="s">
        <v>19624</v>
      </c>
      <c r="E2449" s="89">
        <v>2.3489124877332131E-2</v>
      </c>
      <c r="F2449" s="89">
        <v>704966</v>
      </c>
      <c r="G2449" s="89">
        <v>4</v>
      </c>
      <c r="H2449" t="s">
        <v>19630</v>
      </c>
      <c r="I2449" s="89"/>
    </row>
    <row r="2450" x14ac:dyDescent="0.3">
      <c r="A2450" t="s">
        <v>6296</v>
      </c>
      <c r="B2450" t="s">
        <v>19483</v>
      </c>
      <c r="C2450" t="s">
        <v>19523</v>
      </c>
      <c r="D2450" t="s">
        <v>19614</v>
      </c>
      <c r="E2450" s="89">
        <v>1.6894684010651889E-2</v>
      </c>
      <c r="F2450" s="89">
        <v>704966</v>
      </c>
      <c r="G2450" s="89">
        <v>4</v>
      </c>
      <c r="H2450" t="s">
        <v>19630</v>
      </c>
      <c r="I2450" s="89"/>
    </row>
    <row r="2451" x14ac:dyDescent="0.3">
      <c r="A2451" t="s">
        <v>6297</v>
      </c>
      <c r="B2451" t="s">
        <v>19483</v>
      </c>
      <c r="C2451" t="s">
        <v>19523</v>
      </c>
      <c r="D2451" t="s">
        <v>19615</v>
      </c>
      <c r="E2451" s="89">
        <v>1.823524903925388E-2</v>
      </c>
      <c r="F2451" s="89">
        <v>704966</v>
      </c>
      <c r="G2451" s="89">
        <v>4</v>
      </c>
      <c r="H2451" t="s">
        <v>19630</v>
      </c>
      <c r="I2451" s="89"/>
    </row>
    <row r="2452" x14ac:dyDescent="0.3">
      <c r="A2452" t="s">
        <v>6298</v>
      </c>
      <c r="B2452" t="s">
        <v>19483</v>
      </c>
      <c r="C2452" t="s">
        <v>19523</v>
      </c>
      <c r="D2452" t="s">
        <v>19616</v>
      </c>
      <c r="E2452" s="89">
        <v>1.6894684010651889E-2</v>
      </c>
      <c r="F2452" s="89">
        <v>704966</v>
      </c>
      <c r="G2452" s="89">
        <v>4</v>
      </c>
      <c r="H2452" t="s">
        <v>19630</v>
      </c>
      <c r="I2452" s="89"/>
    </row>
    <row r="2453" x14ac:dyDescent="0.3">
      <c r="A2453" t="s">
        <v>6299</v>
      </c>
      <c r="B2453" t="s">
        <v>19483</v>
      </c>
      <c r="C2453" t="s">
        <v>19523</v>
      </c>
      <c r="D2453" t="s">
        <v>19617</v>
      </c>
      <c r="E2453" s="89">
        <v>1.8233310576013548E-2</v>
      </c>
      <c r="F2453" s="89">
        <v>704966</v>
      </c>
      <c r="G2453" s="89">
        <v>4</v>
      </c>
      <c r="H2453" t="s">
        <v>19630</v>
      </c>
      <c r="I2453" s="89"/>
    </row>
    <row r="2454" x14ac:dyDescent="0.3">
      <c r="A2454" t="s">
        <v>6300</v>
      </c>
      <c r="B2454" t="s">
        <v>19483</v>
      </c>
      <c r="C2454" t="s">
        <v>19523</v>
      </c>
      <c r="D2454" t="s">
        <v>19618</v>
      </c>
      <c r="E2454" s="89">
        <v>1.7820975280657899E-2</v>
      </c>
      <c r="F2454" s="89">
        <v>704966</v>
      </c>
      <c r="G2454" s="89">
        <v>4</v>
      </c>
      <c r="H2454" t="s">
        <v>19630</v>
      </c>
      <c r="I2454" s="89"/>
    </row>
    <row r="2455" x14ac:dyDescent="0.3">
      <c r="A2455" t="s">
        <v>6301</v>
      </c>
      <c r="B2455" t="s">
        <v>19483</v>
      </c>
      <c r="C2455" t="s">
        <v>19523</v>
      </c>
      <c r="D2455" t="s">
        <v>19619</v>
      </c>
      <c r="E2455" s="89">
        <v>1.7881147744890101E-2</v>
      </c>
      <c r="F2455" s="89">
        <v>704966</v>
      </c>
      <c r="G2455" s="89">
        <v>4</v>
      </c>
      <c r="H2455" t="s">
        <v>19630</v>
      </c>
      <c r="I2455" s="89"/>
    </row>
    <row r="2456" x14ac:dyDescent="0.3">
      <c r="A2456" t="s">
        <v>6302</v>
      </c>
      <c r="B2456" t="s">
        <v>19483</v>
      </c>
      <c r="C2456" t="s">
        <v>19523</v>
      </c>
      <c r="D2456" t="s">
        <v>19620</v>
      </c>
      <c r="E2456" s="89">
        <v>1.7128505378924689E-2</v>
      </c>
      <c r="F2456" s="89">
        <v>704966</v>
      </c>
      <c r="G2456" s="89">
        <v>4</v>
      </c>
      <c r="H2456" t="s">
        <v>19630</v>
      </c>
      <c r="I2456" s="89"/>
    </row>
    <row r="2457" x14ac:dyDescent="0.3">
      <c r="A2457" t="s">
        <v>6303</v>
      </c>
      <c r="B2457" t="s">
        <v>19483</v>
      </c>
      <c r="C2457" t="s">
        <v>19523</v>
      </c>
      <c r="D2457" t="s">
        <v>19621</v>
      </c>
      <c r="E2457" s="89">
        <v>9.2954623085453152E-3</v>
      </c>
      <c r="F2457" s="89">
        <v>704966</v>
      </c>
      <c r="G2457" s="89">
        <v>4</v>
      </c>
      <c r="H2457" t="s">
        <v>19630</v>
      </c>
      <c r="I2457" s="89"/>
    </row>
    <row r="2458" x14ac:dyDescent="0.3">
      <c r="A2458" t="s">
        <v>6304</v>
      </c>
      <c r="B2458" t="s">
        <v>19483</v>
      </c>
      <c r="C2458" t="s">
        <v>19523</v>
      </c>
      <c r="D2458" t="s">
        <v>19622</v>
      </c>
      <c r="E2458" s="89">
        <v>1.7536790162117E-2</v>
      </c>
      <c r="F2458" s="89">
        <v>704966</v>
      </c>
      <c r="G2458" s="89">
        <v>4</v>
      </c>
      <c r="H2458" t="s">
        <v>19630</v>
      </c>
      <c r="I2458" s="89"/>
    </row>
    <row r="2459" x14ac:dyDescent="0.3">
      <c r="A2459" t="s">
        <v>6305</v>
      </c>
      <c r="B2459" t="s">
        <v>19483</v>
      </c>
      <c r="C2459" t="s">
        <v>19523</v>
      </c>
      <c r="D2459" t="s">
        <v>19623</v>
      </c>
      <c r="E2459" s="89">
        <v>2.1180813896514279E-2</v>
      </c>
      <c r="F2459" s="89">
        <v>704966</v>
      </c>
      <c r="G2459" s="89">
        <v>4</v>
      </c>
      <c r="H2459" t="s">
        <v>19630</v>
      </c>
      <c r="I2459" s="89"/>
    </row>
    <row r="2460" x14ac:dyDescent="0.3">
      <c r="A2460" t="s">
        <v>6306</v>
      </c>
      <c r="B2460" t="s">
        <v>19483</v>
      </c>
      <c r="C2460" t="s">
        <v>19523</v>
      </c>
      <c r="D2460" t="s">
        <v>19624</v>
      </c>
      <c r="E2460" s="89">
        <v>4.9707174581489252E-2</v>
      </c>
      <c r="F2460" s="89">
        <v>704966</v>
      </c>
      <c r="G2460" s="89">
        <v>4</v>
      </c>
      <c r="H2460" t="s">
        <v>19630</v>
      </c>
      <c r="I2460" s="89"/>
    </row>
    <row r="2461" x14ac:dyDescent="0.3">
      <c r="A2461" t="s">
        <v>5823</v>
      </c>
      <c r="B2461" t="s">
        <v>19483</v>
      </c>
      <c r="C2461" t="s">
        <v>19489</v>
      </c>
      <c r="D2461" t="s">
        <v>19614</v>
      </c>
      <c r="E2461" s="89">
        <v>1.232672626017076E-3</v>
      </c>
      <c r="F2461" s="89">
        <v>704966</v>
      </c>
      <c r="G2461" s="89">
        <v>4</v>
      </c>
      <c r="H2461" t="s">
        <v>19630</v>
      </c>
      <c r="I2461" s="89"/>
    </row>
    <row r="2462" x14ac:dyDescent="0.3">
      <c r="A2462" t="s">
        <v>5824</v>
      </c>
      <c r="B2462" t="s">
        <v>19483</v>
      </c>
      <c r="C2462" t="s">
        <v>19489</v>
      </c>
      <c r="D2462" t="s">
        <v>19615</v>
      </c>
      <c r="E2462" s="89">
        <v>1.264215303097943E-3</v>
      </c>
      <c r="F2462" s="89">
        <v>704966</v>
      </c>
      <c r="G2462" s="89">
        <v>4</v>
      </c>
      <c r="H2462" t="s">
        <v>19630</v>
      </c>
      <c r="I2462" s="89"/>
    </row>
    <row r="2463" x14ac:dyDescent="0.3">
      <c r="A2463" t="s">
        <v>5825</v>
      </c>
      <c r="B2463" t="s">
        <v>19483</v>
      </c>
      <c r="C2463" t="s">
        <v>19489</v>
      </c>
      <c r="D2463" t="s">
        <v>19616</v>
      </c>
      <c r="E2463" s="89">
        <v>1.232672626017076E-3</v>
      </c>
      <c r="F2463" s="89">
        <v>704966</v>
      </c>
      <c r="G2463" s="89">
        <v>4</v>
      </c>
      <c r="H2463" t="s">
        <v>19630</v>
      </c>
      <c r="I2463" s="89"/>
    </row>
    <row r="2464" x14ac:dyDescent="0.3">
      <c r="A2464" t="s">
        <v>5826</v>
      </c>
      <c r="B2464" t="s">
        <v>19483</v>
      </c>
      <c r="C2464" t="s">
        <v>19489</v>
      </c>
      <c r="D2464" t="s">
        <v>19617</v>
      </c>
      <c r="E2464" s="89">
        <v>1.234491115737536E-3</v>
      </c>
      <c r="F2464" s="89">
        <v>704966</v>
      </c>
      <c r="G2464" s="89">
        <v>4</v>
      </c>
      <c r="H2464" t="s">
        <v>19630</v>
      </c>
      <c r="I2464" s="89"/>
    </row>
    <row r="2465" x14ac:dyDescent="0.3">
      <c r="A2465" t="s">
        <v>5827</v>
      </c>
      <c r="B2465" t="s">
        <v>19483</v>
      </c>
      <c r="C2465" t="s">
        <v>19489</v>
      </c>
      <c r="D2465" t="s">
        <v>19618</v>
      </c>
      <c r="E2465" s="89">
        <v>1.244591258116405E-3</v>
      </c>
      <c r="F2465" s="89">
        <v>704966</v>
      </c>
      <c r="G2465" s="89">
        <v>4</v>
      </c>
      <c r="H2465" t="s">
        <v>19630</v>
      </c>
      <c r="I2465" s="89"/>
    </row>
    <row r="2466" x14ac:dyDescent="0.3">
      <c r="A2466" t="s">
        <v>5828</v>
      </c>
      <c r="B2466" t="s">
        <v>19483</v>
      </c>
      <c r="C2466" t="s">
        <v>19489</v>
      </c>
      <c r="D2466" t="s">
        <v>19619</v>
      </c>
      <c r="E2466" s="89">
        <v>1.2686474802024129E-3</v>
      </c>
      <c r="F2466" s="89">
        <v>704966</v>
      </c>
      <c r="G2466" s="89">
        <v>4</v>
      </c>
      <c r="H2466" t="s">
        <v>19630</v>
      </c>
      <c r="I2466" s="89"/>
    </row>
    <row r="2467" x14ac:dyDescent="0.3">
      <c r="A2467" t="s">
        <v>5829</v>
      </c>
      <c r="B2467" t="s">
        <v>19483</v>
      </c>
      <c r="C2467" t="s">
        <v>19489</v>
      </c>
      <c r="D2467" t="s">
        <v>19620</v>
      </c>
      <c r="E2467" s="89">
        <v>1.196082409964994E-3</v>
      </c>
      <c r="F2467" s="89">
        <v>704966</v>
      </c>
      <c r="G2467" s="89">
        <v>4</v>
      </c>
      <c r="H2467" t="s">
        <v>19630</v>
      </c>
      <c r="I2467" s="89"/>
    </row>
    <row r="2468" x14ac:dyDescent="0.3">
      <c r="A2468" t="s">
        <v>5830</v>
      </c>
      <c r="B2468" t="s">
        <v>19483</v>
      </c>
      <c r="C2468" t="s">
        <v>19489</v>
      </c>
      <c r="D2468" t="s">
        <v>19621</v>
      </c>
      <c r="E2468" s="89">
        <v>9.205678442653439E-4</v>
      </c>
      <c r="F2468" s="89">
        <v>704966</v>
      </c>
      <c r="G2468" s="89">
        <v>4</v>
      </c>
      <c r="H2468" t="s">
        <v>19630</v>
      </c>
      <c r="I2468" s="89"/>
    </row>
    <row r="2469" x14ac:dyDescent="0.3">
      <c r="A2469" t="s">
        <v>5831</v>
      </c>
      <c r="B2469" t="s">
        <v>19483</v>
      </c>
      <c r="C2469" t="s">
        <v>19489</v>
      </c>
      <c r="D2469" t="s">
        <v>19622</v>
      </c>
      <c r="E2469" s="89">
        <v>1.2221518924731411E-3</v>
      </c>
      <c r="F2469" s="89">
        <v>704966</v>
      </c>
      <c r="G2469" s="89">
        <v>4</v>
      </c>
      <c r="H2469" t="s">
        <v>19630</v>
      </c>
      <c r="I2469" s="89"/>
    </row>
    <row r="2470" x14ac:dyDescent="0.3">
      <c r="A2470" t="s">
        <v>5832</v>
      </c>
      <c r="B2470" t="s">
        <v>19483</v>
      </c>
      <c r="C2470" t="s">
        <v>19489</v>
      </c>
      <c r="D2470" t="s">
        <v>19623</v>
      </c>
      <c r="E2470" s="89">
        <v>1.512921065645453E-3</v>
      </c>
      <c r="F2470" s="89">
        <v>704966</v>
      </c>
      <c r="G2470" s="89">
        <v>4</v>
      </c>
      <c r="H2470" t="s">
        <v>19630</v>
      </c>
      <c r="I2470" s="89"/>
    </row>
    <row r="2471" x14ac:dyDescent="0.3">
      <c r="A2471" t="s">
        <v>5833</v>
      </c>
      <c r="B2471" t="s">
        <v>19483</v>
      </c>
      <c r="C2471" t="s">
        <v>19489</v>
      </c>
      <c r="D2471" t="s">
        <v>19624</v>
      </c>
      <c r="E2471" s="89">
        <v>3.6709383176350219E-3</v>
      </c>
      <c r="F2471" s="89">
        <v>704966</v>
      </c>
      <c r="G2471" s="89">
        <v>4</v>
      </c>
      <c r="H2471" t="s">
        <v>19630</v>
      </c>
      <c r="I2471" s="89"/>
    </row>
    <row r="2472" x14ac:dyDescent="0.3">
      <c r="A2472" t="s">
        <v>5834</v>
      </c>
      <c r="B2472" t="s">
        <v>19483</v>
      </c>
      <c r="C2472" t="s">
        <v>19490</v>
      </c>
      <c r="D2472" t="s">
        <v>19614</v>
      </c>
      <c r="E2472" s="89">
        <v>0</v>
      </c>
      <c r="F2472" s="89">
        <v>704966</v>
      </c>
      <c r="G2472" s="89">
        <v>4</v>
      </c>
      <c r="H2472" t="s">
        <v>19630</v>
      </c>
      <c r="I2472" s="89"/>
    </row>
    <row r="2473" x14ac:dyDescent="0.3">
      <c r="A2473" t="s">
        <v>5835</v>
      </c>
      <c r="B2473" t="s">
        <v>19483</v>
      </c>
      <c r="C2473" t="s">
        <v>19490</v>
      </c>
      <c r="D2473" t="s">
        <v>19615</v>
      </c>
      <c r="E2473" s="89">
        <v>0</v>
      </c>
      <c r="F2473" s="89">
        <v>704966</v>
      </c>
      <c r="G2473" s="89">
        <v>4</v>
      </c>
      <c r="H2473" t="s">
        <v>19630</v>
      </c>
      <c r="I2473" s="89"/>
    </row>
    <row r="2474" x14ac:dyDescent="0.3">
      <c r="A2474" t="s">
        <v>5836</v>
      </c>
      <c r="B2474" t="s">
        <v>19483</v>
      </c>
      <c r="C2474" t="s">
        <v>19490</v>
      </c>
      <c r="D2474" t="s">
        <v>19616</v>
      </c>
      <c r="E2474" s="89">
        <v>0</v>
      </c>
      <c r="F2474" s="89">
        <v>704966</v>
      </c>
      <c r="G2474" s="89">
        <v>4</v>
      </c>
      <c r="H2474" t="s">
        <v>19630</v>
      </c>
      <c r="I2474" s="89"/>
    </row>
    <row r="2475" x14ac:dyDescent="0.3">
      <c r="A2475" t="s">
        <v>5837</v>
      </c>
      <c r="B2475" t="s">
        <v>19483</v>
      </c>
      <c r="C2475" t="s">
        <v>19490</v>
      </c>
      <c r="D2475" t="s">
        <v>19617</v>
      </c>
      <c r="E2475" s="89">
        <v>0</v>
      </c>
      <c r="F2475" s="89">
        <v>704966</v>
      </c>
      <c r="G2475" s="89">
        <v>4</v>
      </c>
      <c r="H2475" t="s">
        <v>19630</v>
      </c>
      <c r="I2475" s="89"/>
    </row>
    <row r="2476" x14ac:dyDescent="0.3">
      <c r="A2476" t="s">
        <v>5838</v>
      </c>
      <c r="B2476" t="s">
        <v>19483</v>
      </c>
      <c r="C2476" t="s">
        <v>19490</v>
      </c>
      <c r="D2476" t="s">
        <v>19618</v>
      </c>
      <c r="E2476" s="89">
        <v>0</v>
      </c>
      <c r="F2476" s="89">
        <v>704966</v>
      </c>
      <c r="G2476" s="89">
        <v>4</v>
      </c>
      <c r="H2476" t="s">
        <v>19630</v>
      </c>
      <c r="I2476" s="89"/>
    </row>
    <row r="2477" x14ac:dyDescent="0.3">
      <c r="A2477" t="s">
        <v>5839</v>
      </c>
      <c r="B2477" t="s">
        <v>19483</v>
      </c>
      <c r="C2477" t="s">
        <v>19490</v>
      </c>
      <c r="D2477" t="s">
        <v>19619</v>
      </c>
      <c r="E2477" s="89">
        <v>0</v>
      </c>
      <c r="F2477" s="89">
        <v>704966</v>
      </c>
      <c r="G2477" s="89">
        <v>4</v>
      </c>
      <c r="H2477" t="s">
        <v>19630</v>
      </c>
      <c r="I2477" s="89"/>
    </row>
    <row r="2478" x14ac:dyDescent="0.3">
      <c r="A2478" t="s">
        <v>5840</v>
      </c>
      <c r="B2478" t="s">
        <v>19483</v>
      </c>
      <c r="C2478" t="s">
        <v>19490</v>
      </c>
      <c r="D2478" t="s">
        <v>19620</v>
      </c>
      <c r="E2478" s="89">
        <v>0</v>
      </c>
      <c r="F2478" s="89">
        <v>704966</v>
      </c>
      <c r="G2478" s="89">
        <v>4</v>
      </c>
      <c r="H2478" t="s">
        <v>19630</v>
      </c>
      <c r="I2478" s="89"/>
    </row>
    <row r="2479" x14ac:dyDescent="0.3">
      <c r="A2479" t="s">
        <v>5841</v>
      </c>
      <c r="B2479" t="s">
        <v>19483</v>
      </c>
      <c r="C2479" t="s">
        <v>19490</v>
      </c>
      <c r="D2479" t="s">
        <v>19621</v>
      </c>
      <c r="E2479" s="89">
        <v>0</v>
      </c>
      <c r="F2479" s="89">
        <v>704966</v>
      </c>
      <c r="G2479" s="89">
        <v>4</v>
      </c>
      <c r="H2479" t="s">
        <v>19630</v>
      </c>
      <c r="I2479" s="89"/>
    </row>
    <row r="2480" x14ac:dyDescent="0.3">
      <c r="A2480" t="s">
        <v>5842</v>
      </c>
      <c r="B2480" t="s">
        <v>19483</v>
      </c>
      <c r="C2480" t="s">
        <v>19490</v>
      </c>
      <c r="D2480" t="s">
        <v>19622</v>
      </c>
      <c r="E2480" s="89">
        <v>0</v>
      </c>
      <c r="F2480" s="89">
        <v>704966</v>
      </c>
      <c r="G2480" s="89">
        <v>4</v>
      </c>
      <c r="H2480" t="s">
        <v>19630</v>
      </c>
      <c r="I2480" s="89"/>
    </row>
    <row r="2481" x14ac:dyDescent="0.3">
      <c r="A2481" t="s">
        <v>5843</v>
      </c>
      <c r="B2481" t="s">
        <v>19483</v>
      </c>
      <c r="C2481" t="s">
        <v>19490</v>
      </c>
      <c r="D2481" t="s">
        <v>19623</v>
      </c>
      <c r="E2481" s="89">
        <v>0</v>
      </c>
      <c r="F2481" s="89">
        <v>704966</v>
      </c>
      <c r="G2481" s="89">
        <v>4</v>
      </c>
      <c r="H2481" t="s">
        <v>19630</v>
      </c>
      <c r="I2481" s="89"/>
    </row>
    <row r="2482" x14ac:dyDescent="0.3">
      <c r="A2482" t="s">
        <v>5844</v>
      </c>
      <c r="B2482" t="s">
        <v>19483</v>
      </c>
      <c r="C2482" t="s">
        <v>19490</v>
      </c>
      <c r="D2482" t="s">
        <v>19624</v>
      </c>
      <c r="E2482" s="89">
        <v>0</v>
      </c>
      <c r="F2482" s="89">
        <v>704966</v>
      </c>
      <c r="G2482" s="89">
        <v>4</v>
      </c>
      <c r="H2482" t="s">
        <v>19630</v>
      </c>
      <c r="I2482" s="89"/>
    </row>
    <row r="2483" x14ac:dyDescent="0.3">
      <c r="A2483" t="s">
        <v>5845</v>
      </c>
      <c r="B2483" t="s">
        <v>19483</v>
      </c>
      <c r="C2483" t="s">
        <v>19491</v>
      </c>
      <c r="D2483" t="s">
        <v>19614</v>
      </c>
      <c r="E2483" s="89">
        <v>1.0682181751732649E-3</v>
      </c>
      <c r="F2483" s="89">
        <v>704966</v>
      </c>
      <c r="G2483" s="89">
        <v>4</v>
      </c>
      <c r="H2483" t="s">
        <v>19630</v>
      </c>
      <c r="I2483" s="89"/>
    </row>
    <row r="2484" x14ac:dyDescent="0.3">
      <c r="A2484" t="s">
        <v>5846</v>
      </c>
      <c r="B2484" t="s">
        <v>19483</v>
      </c>
      <c r="C2484" t="s">
        <v>19491</v>
      </c>
      <c r="D2484" t="s">
        <v>19615</v>
      </c>
      <c r="E2484" s="89">
        <v>1.0951323974067559E-3</v>
      </c>
      <c r="F2484" s="89">
        <v>704966</v>
      </c>
      <c r="G2484" s="89">
        <v>4</v>
      </c>
      <c r="H2484" t="s">
        <v>19630</v>
      </c>
      <c r="I2484" s="89"/>
    </row>
    <row r="2485" x14ac:dyDescent="0.3">
      <c r="A2485" t="s">
        <v>5847</v>
      </c>
      <c r="B2485" t="s">
        <v>19483</v>
      </c>
      <c r="C2485" t="s">
        <v>19491</v>
      </c>
      <c r="D2485" t="s">
        <v>19616</v>
      </c>
      <c r="E2485" s="89">
        <v>1.0682181751732649E-3</v>
      </c>
      <c r="F2485" s="89">
        <v>704966</v>
      </c>
      <c r="G2485" s="89">
        <v>4</v>
      </c>
      <c r="H2485" t="s">
        <v>19630</v>
      </c>
      <c r="I2485" s="89"/>
    </row>
    <row r="2486" x14ac:dyDescent="0.3">
      <c r="A2486" t="s">
        <v>5848</v>
      </c>
      <c r="B2486" t="s">
        <v>19483</v>
      </c>
      <c r="C2486" t="s">
        <v>19491</v>
      </c>
      <c r="D2486" t="s">
        <v>19617</v>
      </c>
      <c r="E2486" s="89">
        <v>1.069677076516511E-3</v>
      </c>
      <c r="F2486" s="89">
        <v>704966</v>
      </c>
      <c r="G2486" s="89">
        <v>4</v>
      </c>
      <c r="H2486" t="s">
        <v>19630</v>
      </c>
      <c r="I2486" s="89"/>
    </row>
    <row r="2487" x14ac:dyDescent="0.3">
      <c r="A2487" t="s">
        <v>5849</v>
      </c>
      <c r="B2487" t="s">
        <v>19483</v>
      </c>
      <c r="C2487" t="s">
        <v>19491</v>
      </c>
      <c r="D2487" t="s">
        <v>19618</v>
      </c>
      <c r="E2487" s="89">
        <v>1.0776902646035869E-3</v>
      </c>
      <c r="F2487" s="89">
        <v>704966</v>
      </c>
      <c r="G2487" s="89">
        <v>4</v>
      </c>
      <c r="H2487" t="s">
        <v>19630</v>
      </c>
      <c r="I2487" s="89"/>
    </row>
    <row r="2488" x14ac:dyDescent="0.3">
      <c r="A2488" t="s">
        <v>5850</v>
      </c>
      <c r="B2488" t="s">
        <v>19483</v>
      </c>
      <c r="C2488" t="s">
        <v>19491</v>
      </c>
      <c r="D2488" t="s">
        <v>19619</v>
      </c>
      <c r="E2488" s="89">
        <v>1.0983260378270149E-3</v>
      </c>
      <c r="F2488" s="89">
        <v>704966</v>
      </c>
      <c r="G2488" s="89">
        <v>4</v>
      </c>
      <c r="H2488" t="s">
        <v>19630</v>
      </c>
      <c r="I2488" s="89"/>
    </row>
    <row r="2489" x14ac:dyDescent="0.3">
      <c r="A2489" t="s">
        <v>5851</v>
      </c>
      <c r="B2489" t="s">
        <v>19483</v>
      </c>
      <c r="C2489" t="s">
        <v>19491</v>
      </c>
      <c r="D2489" t="s">
        <v>19620</v>
      </c>
      <c r="E2489" s="89">
        <v>1.0359582664616941E-3</v>
      </c>
      <c r="F2489" s="89">
        <v>704966</v>
      </c>
      <c r="G2489" s="89">
        <v>4</v>
      </c>
      <c r="H2489" t="s">
        <v>19630</v>
      </c>
      <c r="I2489" s="89"/>
    </row>
    <row r="2490" x14ac:dyDescent="0.3">
      <c r="A2490" t="s">
        <v>5852</v>
      </c>
      <c r="B2490" t="s">
        <v>19483</v>
      </c>
      <c r="C2490" t="s">
        <v>19491</v>
      </c>
      <c r="D2490" t="s">
        <v>19621</v>
      </c>
      <c r="E2490" s="89">
        <v>7.918473064110564E-4</v>
      </c>
      <c r="F2490" s="89">
        <v>704966</v>
      </c>
      <c r="G2490" s="89">
        <v>4</v>
      </c>
      <c r="H2490" t="s">
        <v>19630</v>
      </c>
      <c r="I2490" s="89"/>
    </row>
    <row r="2491" x14ac:dyDescent="0.3">
      <c r="A2491" t="s">
        <v>5853</v>
      </c>
      <c r="B2491" t="s">
        <v>19483</v>
      </c>
      <c r="C2491" t="s">
        <v>19491</v>
      </c>
      <c r="D2491" t="s">
        <v>19622</v>
      </c>
      <c r="E2491" s="89">
        <v>1.0586360737455871E-3</v>
      </c>
      <c r="F2491" s="89">
        <v>704966</v>
      </c>
      <c r="G2491" s="89">
        <v>4</v>
      </c>
      <c r="H2491" t="s">
        <v>19630</v>
      </c>
      <c r="I2491" s="89"/>
    </row>
    <row r="2492" x14ac:dyDescent="0.3">
      <c r="A2492" t="s">
        <v>5854</v>
      </c>
      <c r="B2492" t="s">
        <v>19483</v>
      </c>
      <c r="C2492" t="s">
        <v>19491</v>
      </c>
      <c r="D2492" t="s">
        <v>19623</v>
      </c>
      <c r="E2492" s="89">
        <v>1.315159014930276E-3</v>
      </c>
      <c r="F2492" s="89">
        <v>704966</v>
      </c>
      <c r="G2492" s="89">
        <v>4</v>
      </c>
      <c r="H2492" t="s">
        <v>19630</v>
      </c>
      <c r="I2492" s="89"/>
    </row>
    <row r="2493" x14ac:dyDescent="0.3">
      <c r="A2493" t="s">
        <v>5855</v>
      </c>
      <c r="B2493" t="s">
        <v>19483</v>
      </c>
      <c r="C2493" t="s">
        <v>19491</v>
      </c>
      <c r="D2493" t="s">
        <v>19624</v>
      </c>
      <c r="E2493" s="89">
        <v>3.1918303446607081E-3</v>
      </c>
      <c r="F2493" s="89">
        <v>704966</v>
      </c>
      <c r="G2493" s="89">
        <v>4</v>
      </c>
      <c r="H2493" t="s">
        <v>19630</v>
      </c>
      <c r="I2493" s="89"/>
    </row>
    <row r="2494" x14ac:dyDescent="0.3">
      <c r="A2494" t="s">
        <v>19677</v>
      </c>
      <c r="B2494" t="s">
        <v>19483</v>
      </c>
      <c r="C2494" t="s">
        <v>3680</v>
      </c>
      <c r="D2494" t="s">
        <v>19614</v>
      </c>
      <c r="E2494" s="89">
        <v>2.9340878288633269E-4</v>
      </c>
      <c r="F2494" s="89">
        <v>703695</v>
      </c>
      <c r="G2494" s="89">
        <v>5</v>
      </c>
      <c r="H2494" t="s">
        <v>19630</v>
      </c>
      <c r="I2494" s="89"/>
    </row>
    <row r="2495" x14ac:dyDescent="0.3">
      <c r="A2495" t="s">
        <v>19678</v>
      </c>
      <c r="B2495" t="s">
        <v>19483</v>
      </c>
      <c r="C2495" t="s">
        <v>3680</v>
      </c>
      <c r="D2495" t="s">
        <v>19615</v>
      </c>
      <c r="E2495" s="89">
        <v>3.0455521707794468E-4</v>
      </c>
      <c r="F2495" s="89">
        <v>703695</v>
      </c>
      <c r="G2495" s="89">
        <v>5</v>
      </c>
      <c r="H2495" t="s">
        <v>19630</v>
      </c>
      <c r="I2495" s="89"/>
    </row>
    <row r="2496" x14ac:dyDescent="0.3">
      <c r="A2496" t="s">
        <v>19679</v>
      </c>
      <c r="B2496" t="s">
        <v>19483</v>
      </c>
      <c r="C2496" t="s">
        <v>3680</v>
      </c>
      <c r="D2496" t="s">
        <v>19616</v>
      </c>
      <c r="E2496" s="89">
        <v>2.9340878288633269E-4</v>
      </c>
      <c r="F2496" s="89">
        <v>703695</v>
      </c>
      <c r="G2496" s="89">
        <v>5</v>
      </c>
      <c r="H2496" t="s">
        <v>19630</v>
      </c>
      <c r="I2496" s="89"/>
    </row>
    <row r="2497" x14ac:dyDescent="0.3">
      <c r="A2497" t="s">
        <v>19680</v>
      </c>
      <c r="B2497" t="s">
        <v>19483</v>
      </c>
      <c r="C2497" t="s">
        <v>3680</v>
      </c>
      <c r="D2497" t="s">
        <v>19617</v>
      </c>
      <c r="E2497" s="89">
        <v>2.9439006668793079E-4</v>
      </c>
      <c r="F2497" s="89">
        <v>703695</v>
      </c>
      <c r="G2497" s="89">
        <v>5</v>
      </c>
      <c r="H2497" t="s">
        <v>19630</v>
      </c>
      <c r="I2497" s="89"/>
    </row>
    <row r="2498" x14ac:dyDescent="0.3">
      <c r="A2498" t="s">
        <v>19681</v>
      </c>
      <c r="B2498" t="s">
        <v>19483</v>
      </c>
      <c r="C2498" t="s">
        <v>3680</v>
      </c>
      <c r="D2498" t="s">
        <v>19618</v>
      </c>
      <c r="E2498" s="89">
        <v>3.0169521105347877E-4</v>
      </c>
      <c r="F2498" s="89">
        <v>703695</v>
      </c>
      <c r="G2498" s="89">
        <v>5</v>
      </c>
      <c r="H2498" t="s">
        <v>19630</v>
      </c>
      <c r="I2498" s="89"/>
    </row>
    <row r="2499" x14ac:dyDescent="0.3">
      <c r="A2499" t="s">
        <v>19682</v>
      </c>
      <c r="B2499" t="s">
        <v>19483</v>
      </c>
      <c r="C2499" t="s">
        <v>3680</v>
      </c>
      <c r="D2499" t="s">
        <v>19619</v>
      </c>
      <c r="E2499" s="89">
        <v>3.1119688085001621E-4</v>
      </c>
      <c r="F2499" s="89">
        <v>703695</v>
      </c>
      <c r="G2499" s="89">
        <v>5</v>
      </c>
      <c r="H2499" t="s">
        <v>19630</v>
      </c>
      <c r="I2499" s="89"/>
    </row>
    <row r="2500" x14ac:dyDescent="0.3">
      <c r="A2500" t="s">
        <v>19683</v>
      </c>
      <c r="B2500" t="s">
        <v>19483</v>
      </c>
      <c r="C2500" t="s">
        <v>3680</v>
      </c>
      <c r="D2500" t="s">
        <v>19620</v>
      </c>
      <c r="E2500" s="89">
        <v>2.9415316638008979E-4</v>
      </c>
      <c r="F2500" s="89">
        <v>703695</v>
      </c>
      <c r="G2500" s="89">
        <v>5</v>
      </c>
      <c r="H2500" t="s">
        <v>19630</v>
      </c>
      <c r="I2500" s="89"/>
    </row>
    <row r="2501" x14ac:dyDescent="0.3">
      <c r="A2501" t="s">
        <v>19684</v>
      </c>
      <c r="B2501" t="s">
        <v>19483</v>
      </c>
      <c r="C2501" t="s">
        <v>3680</v>
      </c>
      <c r="D2501" t="s">
        <v>19621</v>
      </c>
      <c r="E2501" s="89">
        <v>2.428429108460615E-4</v>
      </c>
      <c r="F2501" s="89">
        <v>703695</v>
      </c>
      <c r="G2501" s="89">
        <v>5</v>
      </c>
      <c r="H2501" t="s">
        <v>19630</v>
      </c>
      <c r="I2501" s="89"/>
    </row>
    <row r="2502" x14ac:dyDescent="0.3">
      <c r="A2502" t="s">
        <v>19685</v>
      </c>
      <c r="B2502" t="s">
        <v>19483</v>
      </c>
      <c r="C2502" t="s">
        <v>3680</v>
      </c>
      <c r="D2502" t="s">
        <v>19622</v>
      </c>
      <c r="E2502" s="89">
        <v>2.9219124432578201E-4</v>
      </c>
      <c r="F2502" s="89">
        <v>703695</v>
      </c>
      <c r="G2502" s="89">
        <v>5</v>
      </c>
      <c r="H2502" t="s">
        <v>19630</v>
      </c>
      <c r="I2502" s="89"/>
    </row>
    <row r="2503" x14ac:dyDescent="0.3">
      <c r="A2503" t="s">
        <v>19686</v>
      </c>
      <c r="B2503" t="s">
        <v>19483</v>
      </c>
      <c r="C2503" t="s">
        <v>3680</v>
      </c>
      <c r="D2503" t="s">
        <v>19623</v>
      </c>
      <c r="E2503" s="89">
        <v>4.2628415414167178E-4</v>
      </c>
      <c r="F2503" s="89">
        <v>703695</v>
      </c>
      <c r="G2503" s="89">
        <v>5</v>
      </c>
      <c r="H2503" t="s">
        <v>19630</v>
      </c>
      <c r="I2503" s="89"/>
    </row>
    <row r="2504" x14ac:dyDescent="0.3">
      <c r="A2504" t="s">
        <v>19687</v>
      </c>
      <c r="B2504" t="s">
        <v>19483</v>
      </c>
      <c r="C2504" t="s">
        <v>3680</v>
      </c>
      <c r="D2504" t="s">
        <v>19624</v>
      </c>
      <c r="E2504" s="89">
        <v>1.073989484781331E-3</v>
      </c>
      <c r="F2504" s="89">
        <v>703695</v>
      </c>
      <c r="G2504" s="89">
        <v>5</v>
      </c>
      <c r="H2504" t="s">
        <v>19630</v>
      </c>
      <c r="I2504" s="89"/>
    </row>
    <row r="2505" x14ac:dyDescent="0.3">
      <c r="A2505" t="s">
        <v>6835</v>
      </c>
      <c r="B2505" t="s">
        <v>19483</v>
      </c>
      <c r="C2505" t="s">
        <v>19524</v>
      </c>
      <c r="D2505" t="s">
        <v>19614</v>
      </c>
      <c r="E2505" s="89">
        <v>1.800799714087617E-3</v>
      </c>
      <c r="F2505" s="89">
        <v>703695</v>
      </c>
      <c r="G2505" s="89">
        <v>5</v>
      </c>
      <c r="H2505" t="s">
        <v>19630</v>
      </c>
      <c r="I2505" s="89"/>
    </row>
    <row r="2506" x14ac:dyDescent="0.3">
      <c r="A2506" t="s">
        <v>6836</v>
      </c>
      <c r="B2506" t="s">
        <v>19483</v>
      </c>
      <c r="C2506" t="s">
        <v>19524</v>
      </c>
      <c r="D2506" t="s">
        <v>19615</v>
      </c>
      <c r="E2506" s="89">
        <v>1.8647066060740161E-3</v>
      </c>
      <c r="F2506" s="89">
        <v>703695</v>
      </c>
      <c r="G2506" s="89">
        <v>5</v>
      </c>
      <c r="H2506" t="s">
        <v>19630</v>
      </c>
      <c r="I2506" s="89"/>
    </row>
    <row r="2507" x14ac:dyDescent="0.3">
      <c r="A2507" t="s">
        <v>6837</v>
      </c>
      <c r="B2507" t="s">
        <v>19483</v>
      </c>
      <c r="C2507" t="s">
        <v>19524</v>
      </c>
      <c r="D2507" t="s">
        <v>19616</v>
      </c>
      <c r="E2507" s="89">
        <v>1.800799714087617E-3</v>
      </c>
      <c r="F2507" s="89">
        <v>703695</v>
      </c>
      <c r="G2507" s="89">
        <v>5</v>
      </c>
      <c r="H2507" t="s">
        <v>19630</v>
      </c>
      <c r="I2507" s="89"/>
    </row>
    <row r="2508" x14ac:dyDescent="0.3">
      <c r="A2508" t="s">
        <v>6838</v>
      </c>
      <c r="B2508" t="s">
        <v>19483</v>
      </c>
      <c r="C2508" t="s">
        <v>19524</v>
      </c>
      <c r="D2508" t="s">
        <v>19617</v>
      </c>
      <c r="E2508" s="89">
        <v>1.8070874745197739E-3</v>
      </c>
      <c r="F2508" s="89">
        <v>703695</v>
      </c>
      <c r="G2508" s="89">
        <v>5</v>
      </c>
      <c r="H2508" t="s">
        <v>19630</v>
      </c>
      <c r="I2508" s="89"/>
    </row>
    <row r="2509" x14ac:dyDescent="0.3">
      <c r="A2509" t="s">
        <v>6839</v>
      </c>
      <c r="B2509" t="s">
        <v>19483</v>
      </c>
      <c r="C2509" t="s">
        <v>19524</v>
      </c>
      <c r="D2509" t="s">
        <v>19618</v>
      </c>
      <c r="E2509" s="89">
        <v>1.838387705566983E-3</v>
      </c>
      <c r="F2509" s="89">
        <v>703695</v>
      </c>
      <c r="G2509" s="89">
        <v>5</v>
      </c>
      <c r="H2509" t="s">
        <v>19630</v>
      </c>
      <c r="I2509" s="89"/>
    </row>
    <row r="2510" x14ac:dyDescent="0.3">
      <c r="A2510" t="s">
        <v>6840</v>
      </c>
      <c r="B2510" t="s">
        <v>19483</v>
      </c>
      <c r="C2510" t="s">
        <v>19524</v>
      </c>
      <c r="D2510" t="s">
        <v>19619</v>
      </c>
      <c r="E2510" s="89">
        <v>1.8935363905208591E-3</v>
      </c>
      <c r="F2510" s="89">
        <v>703695</v>
      </c>
      <c r="G2510" s="89">
        <v>5</v>
      </c>
      <c r="H2510" t="s">
        <v>19630</v>
      </c>
      <c r="I2510" s="89"/>
    </row>
    <row r="2511" x14ac:dyDescent="0.3">
      <c r="A2511" t="s">
        <v>6841</v>
      </c>
      <c r="B2511" t="s">
        <v>19483</v>
      </c>
      <c r="C2511" t="s">
        <v>19524</v>
      </c>
      <c r="D2511" t="s">
        <v>19620</v>
      </c>
      <c r="E2511" s="89">
        <v>1.792666189397942E-3</v>
      </c>
      <c r="F2511" s="89">
        <v>703695</v>
      </c>
      <c r="G2511" s="89">
        <v>5</v>
      </c>
      <c r="H2511" t="s">
        <v>19630</v>
      </c>
      <c r="I2511" s="89"/>
    </row>
    <row r="2512" x14ac:dyDescent="0.3">
      <c r="A2512" t="s">
        <v>6842</v>
      </c>
      <c r="B2512" t="s">
        <v>19483</v>
      </c>
      <c r="C2512" t="s">
        <v>19524</v>
      </c>
      <c r="D2512" t="s">
        <v>19621</v>
      </c>
      <c r="E2512" s="89">
        <v>1.4294250013513891E-3</v>
      </c>
      <c r="F2512" s="89">
        <v>703695</v>
      </c>
      <c r="G2512" s="89">
        <v>5</v>
      </c>
      <c r="H2512" t="s">
        <v>19630</v>
      </c>
      <c r="I2512" s="89"/>
    </row>
    <row r="2513" x14ac:dyDescent="0.3">
      <c r="A2513" t="s">
        <v>6843</v>
      </c>
      <c r="B2513" t="s">
        <v>19483</v>
      </c>
      <c r="C2513" t="s">
        <v>19524</v>
      </c>
      <c r="D2513" t="s">
        <v>19622</v>
      </c>
      <c r="E2513" s="89">
        <v>1.783043582291774E-3</v>
      </c>
      <c r="F2513" s="89">
        <v>703695</v>
      </c>
      <c r="G2513" s="89">
        <v>5</v>
      </c>
      <c r="H2513" t="s">
        <v>19630</v>
      </c>
      <c r="I2513" s="89"/>
    </row>
    <row r="2514" x14ac:dyDescent="0.3">
      <c r="A2514" t="s">
        <v>6844</v>
      </c>
      <c r="B2514" t="s">
        <v>19483</v>
      </c>
      <c r="C2514" t="s">
        <v>19524</v>
      </c>
      <c r="D2514" t="s">
        <v>19623</v>
      </c>
      <c r="E2514" s="89">
        <v>2.6608046194983108E-3</v>
      </c>
      <c r="F2514" s="89">
        <v>703695</v>
      </c>
      <c r="G2514" s="89">
        <v>5</v>
      </c>
      <c r="H2514" t="s">
        <v>19630</v>
      </c>
      <c r="I2514" s="89"/>
    </row>
    <row r="2515" x14ac:dyDescent="0.3">
      <c r="A2515" t="s">
        <v>6845</v>
      </c>
      <c r="B2515" t="s">
        <v>19483</v>
      </c>
      <c r="C2515" t="s">
        <v>19524</v>
      </c>
      <c r="D2515" t="s">
        <v>19624</v>
      </c>
      <c r="E2515" s="89">
        <v>6.6241537340645867E-3</v>
      </c>
      <c r="F2515" s="89">
        <v>703695</v>
      </c>
      <c r="G2515" s="89">
        <v>5</v>
      </c>
      <c r="H2515" t="s">
        <v>19630</v>
      </c>
      <c r="I2515" s="89"/>
    </row>
    <row r="2516" x14ac:dyDescent="0.3">
      <c r="A2516" t="s">
        <v>6846</v>
      </c>
      <c r="B2516" t="s">
        <v>19483</v>
      </c>
      <c r="C2516" t="s">
        <v>19525</v>
      </c>
      <c r="D2516" t="s">
        <v>19614</v>
      </c>
      <c r="E2516" s="89">
        <v>0</v>
      </c>
      <c r="F2516" s="89">
        <v>703695</v>
      </c>
      <c r="G2516" s="89">
        <v>5</v>
      </c>
      <c r="H2516" t="s">
        <v>19630</v>
      </c>
      <c r="I2516" s="89"/>
    </row>
    <row r="2517" x14ac:dyDescent="0.3">
      <c r="A2517" t="s">
        <v>6847</v>
      </c>
      <c r="B2517" t="s">
        <v>19483</v>
      </c>
      <c r="C2517" t="s">
        <v>19525</v>
      </c>
      <c r="D2517" t="s">
        <v>19615</v>
      </c>
      <c r="E2517" s="89">
        <v>0</v>
      </c>
      <c r="F2517" s="89">
        <v>703695</v>
      </c>
      <c r="G2517" s="89">
        <v>5</v>
      </c>
      <c r="H2517" t="s">
        <v>19630</v>
      </c>
      <c r="I2517" s="89"/>
    </row>
    <row r="2518" x14ac:dyDescent="0.3">
      <c r="A2518" t="s">
        <v>6848</v>
      </c>
      <c r="B2518" t="s">
        <v>19483</v>
      </c>
      <c r="C2518" t="s">
        <v>19525</v>
      </c>
      <c r="D2518" t="s">
        <v>19616</v>
      </c>
      <c r="E2518" s="89">
        <v>0</v>
      </c>
      <c r="F2518" s="89">
        <v>703695</v>
      </c>
      <c r="G2518" s="89">
        <v>5</v>
      </c>
      <c r="H2518" t="s">
        <v>19630</v>
      </c>
      <c r="I2518" s="89"/>
    </row>
    <row r="2519" x14ac:dyDescent="0.3">
      <c r="A2519" t="s">
        <v>6849</v>
      </c>
      <c r="B2519" t="s">
        <v>19483</v>
      </c>
      <c r="C2519" t="s">
        <v>19525</v>
      </c>
      <c r="D2519" t="s">
        <v>19617</v>
      </c>
      <c r="E2519" s="89">
        <v>0</v>
      </c>
      <c r="F2519" s="89">
        <v>703695</v>
      </c>
      <c r="G2519" s="89">
        <v>5</v>
      </c>
      <c r="H2519" t="s">
        <v>19630</v>
      </c>
      <c r="I2519" s="89"/>
    </row>
    <row r="2520" x14ac:dyDescent="0.3">
      <c r="A2520" t="s">
        <v>6850</v>
      </c>
      <c r="B2520" t="s">
        <v>19483</v>
      </c>
      <c r="C2520" t="s">
        <v>19525</v>
      </c>
      <c r="D2520" t="s">
        <v>19618</v>
      </c>
      <c r="E2520" s="89">
        <v>0</v>
      </c>
      <c r="F2520" s="89">
        <v>703695</v>
      </c>
      <c r="G2520" s="89">
        <v>5</v>
      </c>
      <c r="H2520" t="s">
        <v>19630</v>
      </c>
      <c r="I2520" s="89"/>
    </row>
    <row r="2521" x14ac:dyDescent="0.3">
      <c r="A2521" t="s">
        <v>6851</v>
      </c>
      <c r="B2521" t="s">
        <v>19483</v>
      </c>
      <c r="C2521" t="s">
        <v>19525</v>
      </c>
      <c r="D2521" t="s">
        <v>19619</v>
      </c>
      <c r="E2521" s="89">
        <v>0</v>
      </c>
      <c r="F2521" s="89">
        <v>703695</v>
      </c>
      <c r="G2521" s="89">
        <v>5</v>
      </c>
      <c r="H2521" t="s">
        <v>19630</v>
      </c>
      <c r="I2521" s="89"/>
    </row>
    <row r="2522" x14ac:dyDescent="0.3">
      <c r="A2522" t="s">
        <v>6852</v>
      </c>
      <c r="B2522" t="s">
        <v>19483</v>
      </c>
      <c r="C2522" t="s">
        <v>19525</v>
      </c>
      <c r="D2522" t="s">
        <v>19620</v>
      </c>
      <c r="E2522" s="89">
        <v>0</v>
      </c>
      <c r="F2522" s="89">
        <v>703695</v>
      </c>
      <c r="G2522" s="89">
        <v>5</v>
      </c>
      <c r="H2522" t="s">
        <v>19630</v>
      </c>
      <c r="I2522" s="89"/>
    </row>
    <row r="2523" x14ac:dyDescent="0.3">
      <c r="A2523" t="s">
        <v>6853</v>
      </c>
      <c r="B2523" t="s">
        <v>19483</v>
      </c>
      <c r="C2523" t="s">
        <v>19525</v>
      </c>
      <c r="D2523" t="s">
        <v>19621</v>
      </c>
      <c r="E2523" s="89">
        <v>0</v>
      </c>
      <c r="F2523" s="89">
        <v>703695</v>
      </c>
      <c r="G2523" s="89">
        <v>5</v>
      </c>
      <c r="H2523" t="s">
        <v>19630</v>
      </c>
      <c r="I2523" s="89"/>
    </row>
    <row r="2524" x14ac:dyDescent="0.3">
      <c r="A2524" t="s">
        <v>6854</v>
      </c>
      <c r="B2524" t="s">
        <v>19483</v>
      </c>
      <c r="C2524" t="s">
        <v>19525</v>
      </c>
      <c r="D2524" t="s">
        <v>19622</v>
      </c>
      <c r="E2524" s="89">
        <v>0</v>
      </c>
      <c r="F2524" s="89">
        <v>703695</v>
      </c>
      <c r="G2524" s="89">
        <v>5</v>
      </c>
      <c r="H2524" t="s">
        <v>19630</v>
      </c>
      <c r="I2524" s="89"/>
    </row>
    <row r="2525" x14ac:dyDescent="0.3">
      <c r="A2525" t="s">
        <v>6855</v>
      </c>
      <c r="B2525" t="s">
        <v>19483</v>
      </c>
      <c r="C2525" t="s">
        <v>19525</v>
      </c>
      <c r="D2525" t="s">
        <v>19623</v>
      </c>
      <c r="E2525" s="89">
        <v>0</v>
      </c>
      <c r="F2525" s="89">
        <v>703695</v>
      </c>
      <c r="G2525" s="89">
        <v>5</v>
      </c>
      <c r="H2525" t="s">
        <v>19630</v>
      </c>
      <c r="I2525" s="89"/>
    </row>
    <row r="2526" x14ac:dyDescent="0.3">
      <c r="A2526" t="s">
        <v>6856</v>
      </c>
      <c r="B2526" t="s">
        <v>19483</v>
      </c>
      <c r="C2526" t="s">
        <v>19525</v>
      </c>
      <c r="D2526" t="s">
        <v>19624</v>
      </c>
      <c r="E2526" s="89">
        <v>0</v>
      </c>
      <c r="F2526" s="89">
        <v>703695</v>
      </c>
      <c r="G2526" s="89">
        <v>5</v>
      </c>
      <c r="H2526" t="s">
        <v>19630</v>
      </c>
      <c r="I2526" s="89"/>
    </row>
    <row r="2527" x14ac:dyDescent="0.3">
      <c r="A2527" t="s">
        <v>6857</v>
      </c>
      <c r="B2527" t="s">
        <v>19483</v>
      </c>
      <c r="C2527" t="s">
        <v>19526</v>
      </c>
      <c r="D2527" t="s">
        <v>19614</v>
      </c>
      <c r="E2527" s="89">
        <v>2.4700209979956742E-2</v>
      </c>
      <c r="F2527" s="89">
        <v>703695</v>
      </c>
      <c r="G2527" s="89">
        <v>5</v>
      </c>
      <c r="H2527" t="s">
        <v>19630</v>
      </c>
      <c r="I2527" s="89"/>
    </row>
    <row r="2528" x14ac:dyDescent="0.3">
      <c r="A2528" t="s">
        <v>6858</v>
      </c>
      <c r="B2528" t="s">
        <v>19483</v>
      </c>
      <c r="C2528" t="s">
        <v>19526</v>
      </c>
      <c r="D2528" t="s">
        <v>19615</v>
      </c>
      <c r="E2528" s="89">
        <v>2.5018339485554639E-2</v>
      </c>
      <c r="F2528" s="89">
        <v>703695</v>
      </c>
      <c r="G2528" s="89">
        <v>5</v>
      </c>
      <c r="H2528" t="s">
        <v>19630</v>
      </c>
      <c r="I2528" s="89"/>
    </row>
    <row r="2529" x14ac:dyDescent="0.3">
      <c r="A2529" t="s">
        <v>6859</v>
      </c>
      <c r="B2529" t="s">
        <v>19483</v>
      </c>
      <c r="C2529" t="s">
        <v>19526</v>
      </c>
      <c r="D2529" t="s">
        <v>19616</v>
      </c>
      <c r="E2529" s="89">
        <v>2.4700209979956742E-2</v>
      </c>
      <c r="F2529" s="89">
        <v>703695</v>
      </c>
      <c r="G2529" s="89">
        <v>5</v>
      </c>
      <c r="H2529" t="s">
        <v>19630</v>
      </c>
      <c r="I2529" s="89"/>
    </row>
    <row r="2530" x14ac:dyDescent="0.3">
      <c r="A2530" t="s">
        <v>6860</v>
      </c>
      <c r="B2530" t="s">
        <v>19483</v>
      </c>
      <c r="C2530" t="s">
        <v>19526</v>
      </c>
      <c r="D2530" t="s">
        <v>19617</v>
      </c>
      <c r="E2530" s="89">
        <v>2.4956810971058611E-2</v>
      </c>
      <c r="F2530" s="89">
        <v>703695</v>
      </c>
      <c r="G2530" s="89">
        <v>5</v>
      </c>
      <c r="H2530" t="s">
        <v>19630</v>
      </c>
      <c r="I2530" s="89"/>
    </row>
    <row r="2531" x14ac:dyDescent="0.3">
      <c r="A2531" t="s">
        <v>6861</v>
      </c>
      <c r="B2531" t="s">
        <v>19483</v>
      </c>
      <c r="C2531" t="s">
        <v>19526</v>
      </c>
      <c r="D2531" t="s">
        <v>19618</v>
      </c>
      <c r="E2531" s="89">
        <v>2.4330093954697721E-2</v>
      </c>
      <c r="F2531" s="89">
        <v>703695</v>
      </c>
      <c r="G2531" s="89">
        <v>5</v>
      </c>
      <c r="H2531" t="s">
        <v>19630</v>
      </c>
      <c r="I2531" s="89"/>
    </row>
    <row r="2532" x14ac:dyDescent="0.3">
      <c r="A2532" t="s">
        <v>6862</v>
      </c>
      <c r="B2532" t="s">
        <v>19483</v>
      </c>
      <c r="C2532" t="s">
        <v>19526</v>
      </c>
      <c r="D2532" t="s">
        <v>19619</v>
      </c>
      <c r="E2532" s="89">
        <v>2.452525544417454E-2</v>
      </c>
      <c r="F2532" s="89">
        <v>703695</v>
      </c>
      <c r="G2532" s="89">
        <v>5</v>
      </c>
      <c r="H2532" t="s">
        <v>19630</v>
      </c>
      <c r="I2532" s="89"/>
    </row>
    <row r="2533" x14ac:dyDescent="0.3">
      <c r="A2533" t="s">
        <v>6863</v>
      </c>
      <c r="B2533" t="s">
        <v>19483</v>
      </c>
      <c r="C2533" t="s">
        <v>19526</v>
      </c>
      <c r="D2533" t="s">
        <v>19620</v>
      </c>
      <c r="E2533" s="89">
        <v>2.344585900265397E-2</v>
      </c>
      <c r="F2533" s="89">
        <v>703695</v>
      </c>
      <c r="G2533" s="89">
        <v>5</v>
      </c>
      <c r="H2533" t="s">
        <v>19630</v>
      </c>
      <c r="I2533" s="89"/>
    </row>
    <row r="2534" x14ac:dyDescent="0.3">
      <c r="A2534" t="s">
        <v>6864</v>
      </c>
      <c r="B2534" t="s">
        <v>19483</v>
      </c>
      <c r="C2534" t="s">
        <v>19526</v>
      </c>
      <c r="D2534" t="s">
        <v>19621</v>
      </c>
      <c r="E2534" s="89">
        <v>1.7704746730979819E-2</v>
      </c>
      <c r="F2534" s="89">
        <v>703695</v>
      </c>
      <c r="G2534" s="89">
        <v>5</v>
      </c>
      <c r="H2534" t="s">
        <v>19630</v>
      </c>
      <c r="I2534" s="89"/>
    </row>
    <row r="2535" x14ac:dyDescent="0.3">
      <c r="A2535" t="s">
        <v>6865</v>
      </c>
      <c r="B2535" t="s">
        <v>19483</v>
      </c>
      <c r="C2535" t="s">
        <v>19526</v>
      </c>
      <c r="D2535" t="s">
        <v>19622</v>
      </c>
      <c r="E2535" s="89">
        <v>2.4058242944027228E-2</v>
      </c>
      <c r="F2535" s="89">
        <v>703695</v>
      </c>
      <c r="G2535" s="89">
        <v>5</v>
      </c>
      <c r="H2535" t="s">
        <v>19630</v>
      </c>
      <c r="I2535" s="89"/>
    </row>
    <row r="2536" x14ac:dyDescent="0.3">
      <c r="A2536" t="s">
        <v>6866</v>
      </c>
      <c r="B2536" t="s">
        <v>19483</v>
      </c>
      <c r="C2536" t="s">
        <v>19526</v>
      </c>
      <c r="D2536" t="s">
        <v>19623</v>
      </c>
      <c r="E2536" s="89">
        <v>3.8318981752911083E-2</v>
      </c>
      <c r="F2536" s="89">
        <v>703695</v>
      </c>
      <c r="G2536" s="89">
        <v>5</v>
      </c>
      <c r="H2536" t="s">
        <v>19630</v>
      </c>
      <c r="I2536" s="89"/>
    </row>
    <row r="2537" x14ac:dyDescent="0.3">
      <c r="A2537" t="s">
        <v>6867</v>
      </c>
      <c r="B2537" t="s">
        <v>19483</v>
      </c>
      <c r="C2537" t="s">
        <v>19526</v>
      </c>
      <c r="D2537" t="s">
        <v>19624</v>
      </c>
      <c r="E2537" s="89">
        <v>9.0135169832868206E-2</v>
      </c>
      <c r="F2537" s="89">
        <v>703695</v>
      </c>
      <c r="G2537" s="89">
        <v>5</v>
      </c>
      <c r="H2537" t="s">
        <v>19630</v>
      </c>
      <c r="I2537" s="89"/>
    </row>
    <row r="2538" x14ac:dyDescent="0.3">
      <c r="A2538" t="s">
        <v>6395</v>
      </c>
      <c r="B2538" t="s">
        <v>19483</v>
      </c>
      <c r="C2538" t="s">
        <v>19493</v>
      </c>
      <c r="D2538" t="s">
        <v>19614</v>
      </c>
      <c r="E2538" s="89">
        <v>3.4594687687224961E-3</v>
      </c>
      <c r="F2538" s="89">
        <v>703695</v>
      </c>
      <c r="G2538" s="89">
        <v>5</v>
      </c>
      <c r="H2538" t="s">
        <v>19630</v>
      </c>
      <c r="I2538" s="89"/>
    </row>
    <row r="2539" x14ac:dyDescent="0.3">
      <c r="A2539" t="s">
        <v>6396</v>
      </c>
      <c r="B2539" t="s">
        <v>19483</v>
      </c>
      <c r="C2539" t="s">
        <v>19493</v>
      </c>
      <c r="D2539" t="s">
        <v>19615</v>
      </c>
      <c r="E2539" s="89">
        <v>3.494873176458304E-3</v>
      </c>
      <c r="F2539" s="89">
        <v>703695</v>
      </c>
      <c r="G2539" s="89">
        <v>5</v>
      </c>
      <c r="H2539" t="s">
        <v>19630</v>
      </c>
      <c r="I2539" s="89"/>
    </row>
    <row r="2540" x14ac:dyDescent="0.3">
      <c r="A2540" t="s">
        <v>6397</v>
      </c>
      <c r="B2540" t="s">
        <v>19483</v>
      </c>
      <c r="C2540" t="s">
        <v>19493</v>
      </c>
      <c r="D2540" t="s">
        <v>19616</v>
      </c>
      <c r="E2540" s="89">
        <v>3.4594687687224961E-3</v>
      </c>
      <c r="F2540" s="89">
        <v>703695</v>
      </c>
      <c r="G2540" s="89">
        <v>5</v>
      </c>
      <c r="H2540" t="s">
        <v>19630</v>
      </c>
      <c r="I2540" s="89"/>
    </row>
    <row r="2541" x14ac:dyDescent="0.3">
      <c r="A2541" t="s">
        <v>6398</v>
      </c>
      <c r="B2541" t="s">
        <v>19483</v>
      </c>
      <c r="C2541" t="s">
        <v>19493</v>
      </c>
      <c r="D2541" t="s">
        <v>19617</v>
      </c>
      <c r="E2541" s="89">
        <v>3.494873176458304E-3</v>
      </c>
      <c r="F2541" s="89">
        <v>703695</v>
      </c>
      <c r="G2541" s="89">
        <v>5</v>
      </c>
      <c r="H2541" t="s">
        <v>19630</v>
      </c>
      <c r="I2541" s="89"/>
    </row>
    <row r="2542" x14ac:dyDescent="0.3">
      <c r="A2542" t="s">
        <v>6399</v>
      </c>
      <c r="B2542" t="s">
        <v>19483</v>
      </c>
      <c r="C2542" t="s">
        <v>19493</v>
      </c>
      <c r="D2542" t="s">
        <v>19618</v>
      </c>
      <c r="E2542" s="89">
        <v>3.29511084035052E-3</v>
      </c>
      <c r="F2542" s="89">
        <v>703695</v>
      </c>
      <c r="G2542" s="89">
        <v>5</v>
      </c>
      <c r="H2542" t="s">
        <v>19630</v>
      </c>
      <c r="I2542" s="89"/>
    </row>
    <row r="2543" x14ac:dyDescent="0.3">
      <c r="A2543" t="s">
        <v>6400</v>
      </c>
      <c r="B2543" t="s">
        <v>19483</v>
      </c>
      <c r="C2543" t="s">
        <v>19493</v>
      </c>
      <c r="D2543" t="s">
        <v>19619</v>
      </c>
      <c r="E2543" s="89">
        <v>3.357749325418314E-3</v>
      </c>
      <c r="F2543" s="89">
        <v>703695</v>
      </c>
      <c r="G2543" s="89">
        <v>5</v>
      </c>
      <c r="H2543" t="s">
        <v>19630</v>
      </c>
      <c r="I2543" s="89"/>
    </row>
    <row r="2544" x14ac:dyDescent="0.3">
      <c r="A2544" t="s">
        <v>6401</v>
      </c>
      <c r="B2544" t="s">
        <v>19483</v>
      </c>
      <c r="C2544" t="s">
        <v>19493</v>
      </c>
      <c r="D2544" t="s">
        <v>19620</v>
      </c>
      <c r="E2544" s="89">
        <v>3.2073507023857649E-3</v>
      </c>
      <c r="F2544" s="89">
        <v>703695</v>
      </c>
      <c r="G2544" s="89">
        <v>5</v>
      </c>
      <c r="H2544" t="s">
        <v>19630</v>
      </c>
      <c r="I2544" s="89"/>
    </row>
    <row r="2545" x14ac:dyDescent="0.3">
      <c r="A2545" t="s">
        <v>6402</v>
      </c>
      <c r="B2545" t="s">
        <v>19483</v>
      </c>
      <c r="C2545" t="s">
        <v>19493</v>
      </c>
      <c r="D2545" t="s">
        <v>19621</v>
      </c>
      <c r="E2545" s="89">
        <v>2.229060475221679E-3</v>
      </c>
      <c r="F2545" s="89">
        <v>703695</v>
      </c>
      <c r="G2545" s="89">
        <v>5</v>
      </c>
      <c r="H2545" t="s">
        <v>19630</v>
      </c>
      <c r="I2545" s="89"/>
    </row>
    <row r="2546" x14ac:dyDescent="0.3">
      <c r="A2546" t="s">
        <v>6403</v>
      </c>
      <c r="B2546" t="s">
        <v>19483</v>
      </c>
      <c r="C2546" t="s">
        <v>19493</v>
      </c>
      <c r="D2546" t="s">
        <v>19622</v>
      </c>
      <c r="E2546" s="89">
        <v>3.2845333615139829E-3</v>
      </c>
      <c r="F2546" s="89">
        <v>703695</v>
      </c>
      <c r="G2546" s="89">
        <v>5</v>
      </c>
      <c r="H2546" t="s">
        <v>19630</v>
      </c>
      <c r="I2546" s="89"/>
    </row>
    <row r="2547" x14ac:dyDescent="0.3">
      <c r="A2547" t="s">
        <v>6404</v>
      </c>
      <c r="B2547" t="s">
        <v>19483</v>
      </c>
      <c r="C2547" t="s">
        <v>19493</v>
      </c>
      <c r="D2547" t="s">
        <v>19623</v>
      </c>
      <c r="E2547" s="89">
        <v>6.079944937806875E-3</v>
      </c>
      <c r="F2547" s="89">
        <v>703695</v>
      </c>
      <c r="G2547" s="89">
        <v>5</v>
      </c>
      <c r="H2547" t="s">
        <v>19630</v>
      </c>
      <c r="I2547" s="89"/>
    </row>
    <row r="2548" x14ac:dyDescent="0.3">
      <c r="A2548" t="s">
        <v>6405</v>
      </c>
      <c r="B2548" t="s">
        <v>19483</v>
      </c>
      <c r="C2548" t="s">
        <v>19493</v>
      </c>
      <c r="D2548" t="s">
        <v>19624</v>
      </c>
      <c r="E2548" s="89">
        <v>1.3152252981971511E-2</v>
      </c>
      <c r="F2548" s="89">
        <v>703695</v>
      </c>
      <c r="G2548" s="89">
        <v>5</v>
      </c>
      <c r="H2548" t="s">
        <v>19630</v>
      </c>
      <c r="I2548" s="89"/>
    </row>
    <row r="2549" x14ac:dyDescent="0.3">
      <c r="A2549" t="s">
        <v>6406</v>
      </c>
      <c r="B2549" t="s">
        <v>19483</v>
      </c>
      <c r="C2549" t="s">
        <v>19494</v>
      </c>
      <c r="D2549" t="s">
        <v>19614</v>
      </c>
      <c r="E2549" s="89">
        <v>5.5127630141912257E-2</v>
      </c>
      <c r="F2549" s="89">
        <v>703695</v>
      </c>
      <c r="G2549" s="89">
        <v>5</v>
      </c>
      <c r="H2549" t="s">
        <v>19630</v>
      </c>
      <c r="I2549" s="89"/>
    </row>
    <row r="2550" x14ac:dyDescent="0.3">
      <c r="A2550" t="s">
        <v>6407</v>
      </c>
      <c r="B2550" t="s">
        <v>19483</v>
      </c>
      <c r="C2550" t="s">
        <v>19494</v>
      </c>
      <c r="D2550" t="s">
        <v>19615</v>
      </c>
      <c r="E2550" s="89">
        <v>5.5528703488151969E-2</v>
      </c>
      <c r="F2550" s="89">
        <v>703695</v>
      </c>
      <c r="G2550" s="89">
        <v>5</v>
      </c>
      <c r="H2550" t="s">
        <v>19630</v>
      </c>
      <c r="I2550" s="89"/>
    </row>
    <row r="2551" x14ac:dyDescent="0.3">
      <c r="A2551" t="s">
        <v>6408</v>
      </c>
      <c r="B2551" t="s">
        <v>19483</v>
      </c>
      <c r="C2551" t="s">
        <v>19494</v>
      </c>
      <c r="D2551" t="s">
        <v>19616</v>
      </c>
      <c r="E2551" s="89">
        <v>5.5127630141912257E-2</v>
      </c>
      <c r="F2551" s="89">
        <v>703695</v>
      </c>
      <c r="G2551" s="89">
        <v>5</v>
      </c>
      <c r="H2551" t="s">
        <v>19630</v>
      </c>
      <c r="I2551" s="89"/>
    </row>
    <row r="2552" x14ac:dyDescent="0.3">
      <c r="A2552" t="s">
        <v>6409</v>
      </c>
      <c r="B2552" t="s">
        <v>19483</v>
      </c>
      <c r="C2552" t="s">
        <v>19494</v>
      </c>
      <c r="D2552" t="s">
        <v>19617</v>
      </c>
      <c r="E2552" s="89">
        <v>5.5502070787451993E-2</v>
      </c>
      <c r="F2552" s="89">
        <v>703695</v>
      </c>
      <c r="G2552" s="89">
        <v>5</v>
      </c>
      <c r="H2552" t="s">
        <v>19630</v>
      </c>
      <c r="I2552" s="89"/>
    </row>
    <row r="2553" x14ac:dyDescent="0.3">
      <c r="A2553" t="s">
        <v>6410</v>
      </c>
      <c r="B2553" t="s">
        <v>19483</v>
      </c>
      <c r="C2553" t="s">
        <v>19494</v>
      </c>
      <c r="D2553" t="s">
        <v>19618</v>
      </c>
      <c r="E2553" s="89">
        <v>5.353224858677387E-2</v>
      </c>
      <c r="F2553" s="89">
        <v>703695</v>
      </c>
      <c r="G2553" s="89">
        <v>5</v>
      </c>
      <c r="H2553" t="s">
        <v>19630</v>
      </c>
      <c r="I2553" s="89"/>
    </row>
    <row r="2554" x14ac:dyDescent="0.3">
      <c r="A2554" t="s">
        <v>6411</v>
      </c>
      <c r="B2554" t="s">
        <v>19483</v>
      </c>
      <c r="C2554" t="s">
        <v>19494</v>
      </c>
      <c r="D2554" t="s">
        <v>19619</v>
      </c>
      <c r="E2554" s="89">
        <v>5.3059298742477792E-2</v>
      </c>
      <c r="F2554" s="89">
        <v>703695</v>
      </c>
      <c r="G2554" s="89">
        <v>5</v>
      </c>
      <c r="H2554" t="s">
        <v>19630</v>
      </c>
      <c r="I2554" s="89"/>
    </row>
    <row r="2555" x14ac:dyDescent="0.3">
      <c r="A2555" t="s">
        <v>6412</v>
      </c>
      <c r="B2555" t="s">
        <v>19483</v>
      </c>
      <c r="C2555" t="s">
        <v>19494</v>
      </c>
      <c r="D2555" t="s">
        <v>19620</v>
      </c>
      <c r="E2555" s="89">
        <v>5.0996127534759413E-2</v>
      </c>
      <c r="F2555" s="89">
        <v>703695</v>
      </c>
      <c r="G2555" s="89">
        <v>5</v>
      </c>
      <c r="H2555" t="s">
        <v>19630</v>
      </c>
      <c r="I2555" s="89"/>
    </row>
    <row r="2556" x14ac:dyDescent="0.3">
      <c r="A2556" t="s">
        <v>6413</v>
      </c>
      <c r="B2556" t="s">
        <v>19483</v>
      </c>
      <c r="C2556" t="s">
        <v>19494</v>
      </c>
      <c r="D2556" t="s">
        <v>19621</v>
      </c>
      <c r="E2556" s="89">
        <v>3.8563288394826548E-2</v>
      </c>
      <c r="F2556" s="89">
        <v>703695</v>
      </c>
      <c r="G2556" s="89">
        <v>5</v>
      </c>
      <c r="H2556" t="s">
        <v>19630</v>
      </c>
      <c r="I2556" s="89"/>
    </row>
    <row r="2557" x14ac:dyDescent="0.3">
      <c r="A2557" t="s">
        <v>6414</v>
      </c>
      <c r="B2557" t="s">
        <v>19483</v>
      </c>
      <c r="C2557" t="s">
        <v>19494</v>
      </c>
      <c r="D2557" t="s">
        <v>19622</v>
      </c>
      <c r="E2557" s="89">
        <v>5.1540663115715743E-2</v>
      </c>
      <c r="F2557" s="89">
        <v>703695</v>
      </c>
      <c r="G2557" s="89">
        <v>5</v>
      </c>
      <c r="H2557" t="s">
        <v>19630</v>
      </c>
      <c r="I2557" s="89"/>
    </row>
    <row r="2558" x14ac:dyDescent="0.3">
      <c r="A2558" t="s">
        <v>6415</v>
      </c>
      <c r="B2558" t="s">
        <v>19483</v>
      </c>
      <c r="C2558" t="s">
        <v>19494</v>
      </c>
      <c r="D2558" t="s">
        <v>19623</v>
      </c>
      <c r="E2558" s="89">
        <v>8.4434622763659276E-2</v>
      </c>
      <c r="F2558" s="89">
        <v>703695</v>
      </c>
      <c r="G2558" s="89">
        <v>5</v>
      </c>
      <c r="H2558" t="s">
        <v>19630</v>
      </c>
      <c r="I2558" s="89"/>
    </row>
    <row r="2559" x14ac:dyDescent="0.3">
      <c r="A2559" t="s">
        <v>6416</v>
      </c>
      <c r="B2559" t="s">
        <v>19483</v>
      </c>
      <c r="C2559" t="s">
        <v>19494</v>
      </c>
      <c r="D2559" t="s">
        <v>19624</v>
      </c>
      <c r="E2559" s="89">
        <v>0.200301161901807</v>
      </c>
      <c r="F2559" s="89">
        <v>703695</v>
      </c>
      <c r="G2559" s="89">
        <v>5</v>
      </c>
      <c r="H2559" t="s">
        <v>19630</v>
      </c>
      <c r="I2559" s="89"/>
    </row>
    <row r="2560" x14ac:dyDescent="0.3">
      <c r="A2560" t="s">
        <v>6417</v>
      </c>
      <c r="B2560" t="s">
        <v>19483</v>
      </c>
      <c r="C2560" t="s">
        <v>19495</v>
      </c>
      <c r="D2560" t="s">
        <v>19614</v>
      </c>
      <c r="E2560" s="89">
        <v>1.4714511090147941E-2</v>
      </c>
      <c r="F2560" s="89">
        <v>703695</v>
      </c>
      <c r="G2560" s="89">
        <v>5</v>
      </c>
      <c r="H2560" t="s">
        <v>19630</v>
      </c>
      <c r="I2560" s="89"/>
    </row>
    <row r="2561" x14ac:dyDescent="0.3">
      <c r="A2561" t="s">
        <v>6418</v>
      </c>
      <c r="B2561" t="s">
        <v>19483</v>
      </c>
      <c r="C2561" t="s">
        <v>19495</v>
      </c>
      <c r="D2561" t="s">
        <v>19615</v>
      </c>
      <c r="E2561" s="89">
        <v>1.490621412330711E-2</v>
      </c>
      <c r="F2561" s="89">
        <v>703695</v>
      </c>
      <c r="G2561" s="89">
        <v>5</v>
      </c>
      <c r="H2561" t="s">
        <v>19630</v>
      </c>
      <c r="I2561" s="89"/>
    </row>
    <row r="2562" x14ac:dyDescent="0.3">
      <c r="A2562" t="s">
        <v>6419</v>
      </c>
      <c r="B2562" t="s">
        <v>19483</v>
      </c>
      <c r="C2562" t="s">
        <v>19495</v>
      </c>
      <c r="D2562" t="s">
        <v>19616</v>
      </c>
      <c r="E2562" s="89">
        <v>1.4714511090147941E-2</v>
      </c>
      <c r="F2562" s="89">
        <v>703695</v>
      </c>
      <c r="G2562" s="89">
        <v>5</v>
      </c>
      <c r="H2562" t="s">
        <v>19630</v>
      </c>
      <c r="I2562" s="89"/>
    </row>
    <row r="2563" x14ac:dyDescent="0.3">
      <c r="A2563" t="s">
        <v>6420</v>
      </c>
      <c r="B2563" t="s">
        <v>19483</v>
      </c>
      <c r="C2563" t="s">
        <v>19495</v>
      </c>
      <c r="D2563" t="s">
        <v>19617</v>
      </c>
      <c r="E2563" s="89">
        <v>1.4891042725707709E-2</v>
      </c>
      <c r="F2563" s="89">
        <v>703695</v>
      </c>
      <c r="G2563" s="89">
        <v>5</v>
      </c>
      <c r="H2563" t="s">
        <v>19630</v>
      </c>
      <c r="I2563" s="89"/>
    </row>
    <row r="2564" x14ac:dyDescent="0.3">
      <c r="A2564" t="s">
        <v>6421</v>
      </c>
      <c r="B2564" t="s">
        <v>19483</v>
      </c>
      <c r="C2564" t="s">
        <v>19495</v>
      </c>
      <c r="D2564" t="s">
        <v>19618</v>
      </c>
      <c r="E2564" s="89">
        <v>1.2437596042493461E-2</v>
      </c>
      <c r="F2564" s="89">
        <v>703695</v>
      </c>
      <c r="G2564" s="89">
        <v>5</v>
      </c>
      <c r="H2564" t="s">
        <v>19630</v>
      </c>
      <c r="I2564" s="89"/>
    </row>
    <row r="2565" x14ac:dyDescent="0.3">
      <c r="A2565" t="s">
        <v>6422</v>
      </c>
      <c r="B2565" t="s">
        <v>19483</v>
      </c>
      <c r="C2565" t="s">
        <v>19495</v>
      </c>
      <c r="D2565" t="s">
        <v>19619</v>
      </c>
      <c r="E2565" s="89">
        <v>1.2520599073412599E-2</v>
      </c>
      <c r="F2565" s="89">
        <v>703695</v>
      </c>
      <c r="G2565" s="89">
        <v>5</v>
      </c>
      <c r="H2565" t="s">
        <v>19630</v>
      </c>
      <c r="I2565" s="89"/>
    </row>
    <row r="2566" x14ac:dyDescent="0.3">
      <c r="A2566" t="s">
        <v>6423</v>
      </c>
      <c r="B2566" t="s">
        <v>19483</v>
      </c>
      <c r="C2566" t="s">
        <v>19495</v>
      </c>
      <c r="D2566" t="s">
        <v>19620</v>
      </c>
      <c r="E2566" s="89">
        <v>1.1983398710005561E-2</v>
      </c>
      <c r="F2566" s="89">
        <v>703695</v>
      </c>
      <c r="G2566" s="89">
        <v>5</v>
      </c>
      <c r="H2566" t="s">
        <v>19630</v>
      </c>
      <c r="I2566" s="89"/>
    </row>
    <row r="2567" x14ac:dyDescent="0.3">
      <c r="A2567" t="s">
        <v>6424</v>
      </c>
      <c r="B2567" t="s">
        <v>19483</v>
      </c>
      <c r="C2567" t="s">
        <v>19495</v>
      </c>
      <c r="D2567" t="s">
        <v>19621</v>
      </c>
      <c r="E2567" s="89">
        <v>9.6608687009526722E-3</v>
      </c>
      <c r="F2567" s="89">
        <v>703695</v>
      </c>
      <c r="G2567" s="89">
        <v>5</v>
      </c>
      <c r="H2567" t="s">
        <v>19630</v>
      </c>
      <c r="I2567" s="89"/>
    </row>
    <row r="2568" x14ac:dyDescent="0.3">
      <c r="A2568" t="s">
        <v>6425</v>
      </c>
      <c r="B2568" t="s">
        <v>19483</v>
      </c>
      <c r="C2568" t="s">
        <v>19495</v>
      </c>
      <c r="D2568" t="s">
        <v>19622</v>
      </c>
      <c r="E2568" s="89">
        <v>1.241866405684583E-2</v>
      </c>
      <c r="F2568" s="89">
        <v>703695</v>
      </c>
      <c r="G2568" s="89">
        <v>5</v>
      </c>
      <c r="H2568" t="s">
        <v>19630</v>
      </c>
      <c r="I2568" s="89"/>
    </row>
    <row r="2569" x14ac:dyDescent="0.3">
      <c r="A2569" t="s">
        <v>6426</v>
      </c>
      <c r="B2569" t="s">
        <v>19483</v>
      </c>
      <c r="C2569" t="s">
        <v>19495</v>
      </c>
      <c r="D2569" t="s">
        <v>19623</v>
      </c>
      <c r="E2569" s="89">
        <v>2.2409708842720279E-2</v>
      </c>
      <c r="F2569" s="89">
        <v>703695</v>
      </c>
      <c r="G2569" s="89">
        <v>5</v>
      </c>
      <c r="H2569" t="s">
        <v>19630</v>
      </c>
      <c r="I2569" s="89"/>
    </row>
    <row r="2570" x14ac:dyDescent="0.3">
      <c r="A2570" t="s">
        <v>6427</v>
      </c>
      <c r="B2570" t="s">
        <v>19483</v>
      </c>
      <c r="C2570" t="s">
        <v>19495</v>
      </c>
      <c r="D2570" t="s">
        <v>19624</v>
      </c>
      <c r="E2570" s="89">
        <v>5.3294385734223362E-2</v>
      </c>
      <c r="F2570" s="89">
        <v>703695</v>
      </c>
      <c r="G2570" s="89">
        <v>5</v>
      </c>
      <c r="H2570" t="s">
        <v>19630</v>
      </c>
      <c r="I2570" s="89"/>
    </row>
    <row r="2571" x14ac:dyDescent="0.3">
      <c r="A2571" t="s">
        <v>6428</v>
      </c>
      <c r="B2571" t="s">
        <v>19483</v>
      </c>
      <c r="C2571" t="s">
        <v>19496</v>
      </c>
      <c r="D2571" t="s">
        <v>19614</v>
      </c>
      <c r="E2571" s="89">
        <v>1.09033191440432E-4</v>
      </c>
      <c r="F2571" s="89">
        <v>703695</v>
      </c>
      <c r="G2571" s="89">
        <v>5</v>
      </c>
      <c r="H2571" t="s">
        <v>19630</v>
      </c>
      <c r="I2571" s="89"/>
    </row>
    <row r="2572" x14ac:dyDescent="0.3">
      <c r="A2572" t="s">
        <v>6429</v>
      </c>
      <c r="B2572" t="s">
        <v>19483</v>
      </c>
      <c r="C2572" t="s">
        <v>19496</v>
      </c>
      <c r="D2572" t="s">
        <v>19615</v>
      </c>
      <c r="E2572" s="89">
        <v>1.098727669660973E-4</v>
      </c>
      <c r="F2572" s="89">
        <v>703695</v>
      </c>
      <c r="G2572" s="89">
        <v>5</v>
      </c>
      <c r="H2572" t="s">
        <v>19630</v>
      </c>
      <c r="I2572" s="89"/>
    </row>
    <row r="2573" x14ac:dyDescent="0.3">
      <c r="A2573" t="s">
        <v>6430</v>
      </c>
      <c r="B2573" t="s">
        <v>19483</v>
      </c>
      <c r="C2573" t="s">
        <v>19496</v>
      </c>
      <c r="D2573" t="s">
        <v>19616</v>
      </c>
      <c r="E2573" s="89">
        <v>1.09033191440432E-4</v>
      </c>
      <c r="F2573" s="89">
        <v>703695</v>
      </c>
      <c r="G2573" s="89">
        <v>5</v>
      </c>
      <c r="H2573" t="s">
        <v>19630</v>
      </c>
      <c r="I2573" s="89"/>
    </row>
    <row r="2574" x14ac:dyDescent="0.3">
      <c r="A2574" t="s">
        <v>6431</v>
      </c>
      <c r="B2574" t="s">
        <v>19483</v>
      </c>
      <c r="C2574" t="s">
        <v>19496</v>
      </c>
      <c r="D2574" t="s">
        <v>19617</v>
      </c>
      <c r="E2574" s="89">
        <v>1.098727669660973E-4</v>
      </c>
      <c r="F2574" s="89">
        <v>703695</v>
      </c>
      <c r="G2574" s="89">
        <v>5</v>
      </c>
      <c r="H2574" t="s">
        <v>19630</v>
      </c>
      <c r="I2574" s="89"/>
    </row>
    <row r="2575" x14ac:dyDescent="0.3">
      <c r="A2575" t="s">
        <v>6432</v>
      </c>
      <c r="B2575" t="s">
        <v>19483</v>
      </c>
      <c r="C2575" t="s">
        <v>19496</v>
      </c>
      <c r="D2575" t="s">
        <v>19618</v>
      </c>
      <c r="E2575" s="89">
        <v>1.0339983538728411E-4</v>
      </c>
      <c r="F2575" s="89">
        <v>703695</v>
      </c>
      <c r="G2575" s="89">
        <v>5</v>
      </c>
      <c r="H2575" t="s">
        <v>19630</v>
      </c>
      <c r="I2575" s="89"/>
    </row>
    <row r="2576" x14ac:dyDescent="0.3">
      <c r="A2576" t="s">
        <v>6433</v>
      </c>
      <c r="B2576" t="s">
        <v>19483</v>
      </c>
      <c r="C2576" t="s">
        <v>19496</v>
      </c>
      <c r="D2576" t="s">
        <v>19619</v>
      </c>
      <c r="E2576" s="89">
        <v>1.0717668394755271E-4</v>
      </c>
      <c r="F2576" s="89">
        <v>703695</v>
      </c>
      <c r="G2576" s="89">
        <v>5</v>
      </c>
      <c r="H2576" t="s">
        <v>19630</v>
      </c>
      <c r="I2576" s="89"/>
    </row>
    <row r="2577" x14ac:dyDescent="0.3">
      <c r="A2577" t="s">
        <v>6434</v>
      </c>
      <c r="B2577" t="s">
        <v>19483</v>
      </c>
      <c r="C2577" t="s">
        <v>19496</v>
      </c>
      <c r="D2577" t="s">
        <v>19620</v>
      </c>
      <c r="E2577" s="89">
        <v>1.025590862933375E-4</v>
      </c>
      <c r="F2577" s="89">
        <v>703695</v>
      </c>
      <c r="G2577" s="89">
        <v>5</v>
      </c>
      <c r="H2577" t="s">
        <v>19630</v>
      </c>
      <c r="I2577" s="89"/>
    </row>
    <row r="2578" x14ac:dyDescent="0.3">
      <c r="A2578" t="s">
        <v>6435</v>
      </c>
      <c r="B2578" t="s">
        <v>19483</v>
      </c>
      <c r="C2578" t="s">
        <v>19496</v>
      </c>
      <c r="D2578" t="s">
        <v>19621</v>
      </c>
      <c r="E2578" s="89">
        <v>6.3541036232003936E-5</v>
      </c>
      <c r="F2578" s="89">
        <v>703695</v>
      </c>
      <c r="G2578" s="89">
        <v>5</v>
      </c>
      <c r="H2578" t="s">
        <v>19630</v>
      </c>
      <c r="I2578" s="89"/>
    </row>
    <row r="2579" x14ac:dyDescent="0.3">
      <c r="A2579" t="s">
        <v>6436</v>
      </c>
      <c r="B2579" t="s">
        <v>19483</v>
      </c>
      <c r="C2579" t="s">
        <v>19496</v>
      </c>
      <c r="D2579" t="s">
        <v>19622</v>
      </c>
      <c r="E2579" s="89">
        <v>1.055721255867603E-4</v>
      </c>
      <c r="F2579" s="89">
        <v>703695</v>
      </c>
      <c r="G2579" s="89">
        <v>5</v>
      </c>
      <c r="H2579" t="s">
        <v>19630</v>
      </c>
      <c r="I2579" s="89"/>
    </row>
    <row r="2580" x14ac:dyDescent="0.3">
      <c r="A2580" t="s">
        <v>6437</v>
      </c>
      <c r="B2580" t="s">
        <v>19483</v>
      </c>
      <c r="C2580" t="s">
        <v>19496</v>
      </c>
      <c r="D2580" t="s">
        <v>19623</v>
      </c>
      <c r="E2580" s="89">
        <v>1.9412699400855811E-4</v>
      </c>
      <c r="F2580" s="89">
        <v>703695</v>
      </c>
      <c r="G2580" s="89">
        <v>5</v>
      </c>
      <c r="H2580" t="s">
        <v>19630</v>
      </c>
      <c r="I2580" s="89"/>
    </row>
    <row r="2581" x14ac:dyDescent="0.3">
      <c r="A2581" t="s">
        <v>6438</v>
      </c>
      <c r="B2581" t="s">
        <v>19483</v>
      </c>
      <c r="C2581" t="s">
        <v>19496</v>
      </c>
      <c r="D2581" t="s">
        <v>19624</v>
      </c>
      <c r="E2581" s="89">
        <v>4.239997072520275E-4</v>
      </c>
      <c r="F2581" s="89">
        <v>703695</v>
      </c>
      <c r="G2581" s="89">
        <v>5</v>
      </c>
      <c r="H2581" t="s">
        <v>19630</v>
      </c>
      <c r="I2581" s="89"/>
    </row>
    <row r="2582" x14ac:dyDescent="0.3">
      <c r="A2582" t="s">
        <v>6439</v>
      </c>
      <c r="B2582" t="s">
        <v>19483</v>
      </c>
      <c r="C2582" t="s">
        <v>19497</v>
      </c>
      <c r="D2582" t="s">
        <v>19614</v>
      </c>
      <c r="E2582" s="89">
        <v>6.1391748664532523E-4</v>
      </c>
      <c r="F2582" s="89">
        <v>703695</v>
      </c>
      <c r="G2582" s="89">
        <v>5</v>
      </c>
      <c r="H2582" t="s">
        <v>19630</v>
      </c>
      <c r="I2582" s="89"/>
    </row>
    <row r="2583" x14ac:dyDescent="0.3">
      <c r="A2583" t="s">
        <v>6440</v>
      </c>
      <c r="B2583" t="s">
        <v>19483</v>
      </c>
      <c r="C2583" t="s">
        <v>19497</v>
      </c>
      <c r="D2583" t="s">
        <v>19615</v>
      </c>
      <c r="E2583" s="89">
        <v>6.1984036689939626E-4</v>
      </c>
      <c r="F2583" s="89">
        <v>703695</v>
      </c>
      <c r="G2583" s="89">
        <v>5</v>
      </c>
      <c r="H2583" t="s">
        <v>19630</v>
      </c>
      <c r="I2583" s="89"/>
    </row>
    <row r="2584" x14ac:dyDescent="0.3">
      <c r="A2584" t="s">
        <v>6441</v>
      </c>
      <c r="B2584" t="s">
        <v>19483</v>
      </c>
      <c r="C2584" t="s">
        <v>19497</v>
      </c>
      <c r="D2584" t="s">
        <v>19616</v>
      </c>
      <c r="E2584" s="89">
        <v>6.1391748664532523E-4</v>
      </c>
      <c r="F2584" s="89">
        <v>703695</v>
      </c>
      <c r="G2584" s="89">
        <v>5</v>
      </c>
      <c r="H2584" t="s">
        <v>19630</v>
      </c>
      <c r="I2584" s="89"/>
    </row>
    <row r="2585" x14ac:dyDescent="0.3">
      <c r="A2585" t="s">
        <v>6442</v>
      </c>
      <c r="B2585" t="s">
        <v>19483</v>
      </c>
      <c r="C2585" t="s">
        <v>19497</v>
      </c>
      <c r="D2585" t="s">
        <v>19617</v>
      </c>
      <c r="E2585" s="89">
        <v>6.1942131423432995E-4</v>
      </c>
      <c r="F2585" s="89">
        <v>703695</v>
      </c>
      <c r="G2585" s="89">
        <v>5</v>
      </c>
      <c r="H2585" t="s">
        <v>19630</v>
      </c>
      <c r="I2585" s="89"/>
    </row>
    <row r="2586" x14ac:dyDescent="0.3">
      <c r="A2586" t="s">
        <v>6443</v>
      </c>
      <c r="B2586" t="s">
        <v>19483</v>
      </c>
      <c r="C2586" t="s">
        <v>19497</v>
      </c>
      <c r="D2586" t="s">
        <v>19618</v>
      </c>
      <c r="E2586" s="89">
        <v>5.9749834617469613E-4</v>
      </c>
      <c r="F2586" s="89">
        <v>703695</v>
      </c>
      <c r="G2586" s="89">
        <v>5</v>
      </c>
      <c r="H2586" t="s">
        <v>19630</v>
      </c>
      <c r="I2586" s="89"/>
    </row>
    <row r="2587" x14ac:dyDescent="0.3">
      <c r="A2587" t="s">
        <v>6444</v>
      </c>
      <c r="B2587" t="s">
        <v>19483</v>
      </c>
      <c r="C2587" t="s">
        <v>19497</v>
      </c>
      <c r="D2587" t="s">
        <v>19619</v>
      </c>
      <c r="E2587" s="89">
        <v>6.0366063481229703E-4</v>
      </c>
      <c r="F2587" s="89">
        <v>703695</v>
      </c>
      <c r="G2587" s="89">
        <v>5</v>
      </c>
      <c r="H2587" t="s">
        <v>19630</v>
      </c>
      <c r="I2587" s="89"/>
    </row>
    <row r="2588" x14ac:dyDescent="0.3">
      <c r="A2588" t="s">
        <v>6445</v>
      </c>
      <c r="B2588" t="s">
        <v>19483</v>
      </c>
      <c r="C2588" t="s">
        <v>19497</v>
      </c>
      <c r="D2588" t="s">
        <v>19620</v>
      </c>
      <c r="E2588" s="89">
        <v>5.7710656422549161E-4</v>
      </c>
      <c r="F2588" s="89">
        <v>703695</v>
      </c>
      <c r="G2588" s="89">
        <v>5</v>
      </c>
      <c r="H2588" t="s">
        <v>19630</v>
      </c>
      <c r="I2588" s="89"/>
    </row>
    <row r="2589" x14ac:dyDescent="0.3">
      <c r="A2589" t="s">
        <v>6446</v>
      </c>
      <c r="B2589" t="s">
        <v>19483</v>
      </c>
      <c r="C2589" t="s">
        <v>19497</v>
      </c>
      <c r="D2589" t="s">
        <v>19621</v>
      </c>
      <c r="E2589" s="89">
        <v>4.2009311554963471E-4</v>
      </c>
      <c r="F2589" s="89">
        <v>703695</v>
      </c>
      <c r="G2589" s="89">
        <v>5</v>
      </c>
      <c r="H2589" t="s">
        <v>19630</v>
      </c>
      <c r="I2589" s="89"/>
    </row>
    <row r="2590" x14ac:dyDescent="0.3">
      <c r="A2590" t="s">
        <v>6447</v>
      </c>
      <c r="B2590" t="s">
        <v>19483</v>
      </c>
      <c r="C2590" t="s">
        <v>19497</v>
      </c>
      <c r="D2590" t="s">
        <v>19622</v>
      </c>
      <c r="E2590" s="89">
        <v>5.9541582935821065E-4</v>
      </c>
      <c r="F2590" s="89">
        <v>703695</v>
      </c>
      <c r="G2590" s="89">
        <v>5</v>
      </c>
      <c r="H2590" t="s">
        <v>19630</v>
      </c>
      <c r="I2590" s="89"/>
    </row>
    <row r="2591" x14ac:dyDescent="0.3">
      <c r="A2591" t="s">
        <v>6448</v>
      </c>
      <c r="B2591" t="s">
        <v>19483</v>
      </c>
      <c r="C2591" t="s">
        <v>19497</v>
      </c>
      <c r="D2591" t="s">
        <v>19623</v>
      </c>
      <c r="E2591" s="89">
        <v>1.037403088634564E-3</v>
      </c>
      <c r="F2591" s="89">
        <v>703695</v>
      </c>
      <c r="G2591" s="89">
        <v>5</v>
      </c>
      <c r="H2591" t="s">
        <v>19630</v>
      </c>
      <c r="I2591" s="89"/>
    </row>
    <row r="2592" x14ac:dyDescent="0.3">
      <c r="A2592" t="s">
        <v>6449</v>
      </c>
      <c r="B2592" t="s">
        <v>19483</v>
      </c>
      <c r="C2592" t="s">
        <v>19497</v>
      </c>
      <c r="D2592" t="s">
        <v>19624</v>
      </c>
      <c r="E2592" s="89">
        <v>2.2856720825539609E-3</v>
      </c>
      <c r="F2592" s="89">
        <v>703695</v>
      </c>
      <c r="G2592" s="89">
        <v>5</v>
      </c>
      <c r="H2592" t="s">
        <v>19630</v>
      </c>
      <c r="I2592" s="89"/>
    </row>
    <row r="2593" x14ac:dyDescent="0.3">
      <c r="A2593" t="s">
        <v>6450</v>
      </c>
      <c r="B2593" t="s">
        <v>19483</v>
      </c>
      <c r="C2593" t="s">
        <v>19498</v>
      </c>
      <c r="D2593" t="s">
        <v>19614</v>
      </c>
      <c r="E2593" s="89">
        <v>5.7566561120915459E-3</v>
      </c>
      <c r="F2593" s="89">
        <v>703695</v>
      </c>
      <c r="G2593" s="89">
        <v>5</v>
      </c>
      <c r="H2593" t="s">
        <v>19630</v>
      </c>
      <c r="I2593" s="89"/>
    </row>
    <row r="2594" x14ac:dyDescent="0.3">
      <c r="A2594" t="s">
        <v>6451</v>
      </c>
      <c r="B2594" t="s">
        <v>19483</v>
      </c>
      <c r="C2594" t="s">
        <v>19498</v>
      </c>
      <c r="D2594" t="s">
        <v>19615</v>
      </c>
      <c r="E2594" s="89">
        <v>5.9170778917929474E-3</v>
      </c>
      <c r="F2594" s="89">
        <v>703695</v>
      </c>
      <c r="G2594" s="89">
        <v>5</v>
      </c>
      <c r="H2594" t="s">
        <v>19630</v>
      </c>
      <c r="I2594" s="89"/>
    </row>
    <row r="2595" x14ac:dyDescent="0.3">
      <c r="A2595" t="s">
        <v>6452</v>
      </c>
      <c r="B2595" t="s">
        <v>19483</v>
      </c>
      <c r="C2595" t="s">
        <v>19498</v>
      </c>
      <c r="D2595" t="s">
        <v>19616</v>
      </c>
      <c r="E2595" s="89">
        <v>5.7566561120915459E-3</v>
      </c>
      <c r="F2595" s="89">
        <v>703695</v>
      </c>
      <c r="G2595" s="89">
        <v>5</v>
      </c>
      <c r="H2595" t="s">
        <v>19630</v>
      </c>
      <c r="I2595" s="89"/>
    </row>
    <row r="2596" x14ac:dyDescent="0.3">
      <c r="A2596" t="s">
        <v>6453</v>
      </c>
      <c r="B2596" t="s">
        <v>19483</v>
      </c>
      <c r="C2596" t="s">
        <v>19498</v>
      </c>
      <c r="D2596" t="s">
        <v>19617</v>
      </c>
      <c r="E2596" s="89">
        <v>5.9111340435511464E-3</v>
      </c>
      <c r="F2596" s="89">
        <v>703695</v>
      </c>
      <c r="G2596" s="89">
        <v>5</v>
      </c>
      <c r="H2596" t="s">
        <v>19630</v>
      </c>
      <c r="I2596" s="89"/>
    </row>
    <row r="2597" x14ac:dyDescent="0.3">
      <c r="A2597" t="s">
        <v>6454</v>
      </c>
      <c r="B2597" t="s">
        <v>19483</v>
      </c>
      <c r="C2597" t="s">
        <v>19498</v>
      </c>
      <c r="D2597" t="s">
        <v>19618</v>
      </c>
      <c r="E2597" s="89">
        <v>5.7986994586122524E-3</v>
      </c>
      <c r="F2597" s="89">
        <v>703695</v>
      </c>
      <c r="G2597" s="89">
        <v>5</v>
      </c>
      <c r="H2597" t="s">
        <v>19630</v>
      </c>
      <c r="I2597" s="89"/>
    </row>
    <row r="2598" x14ac:dyDescent="0.3">
      <c r="A2598" t="s">
        <v>6455</v>
      </c>
      <c r="B2598" t="s">
        <v>19483</v>
      </c>
      <c r="C2598" t="s">
        <v>19498</v>
      </c>
      <c r="D2598" t="s">
        <v>19619</v>
      </c>
      <c r="E2598" s="89">
        <v>5.8452161544665284E-3</v>
      </c>
      <c r="F2598" s="89">
        <v>703695</v>
      </c>
      <c r="G2598" s="89">
        <v>5</v>
      </c>
      <c r="H2598" t="s">
        <v>19630</v>
      </c>
      <c r="I2598" s="89"/>
    </row>
    <row r="2599" x14ac:dyDescent="0.3">
      <c r="A2599" t="s">
        <v>6456</v>
      </c>
      <c r="B2599" t="s">
        <v>19483</v>
      </c>
      <c r="C2599" t="s">
        <v>19498</v>
      </c>
      <c r="D2599" t="s">
        <v>19620</v>
      </c>
      <c r="E2599" s="89">
        <v>5.5743460253421858E-3</v>
      </c>
      <c r="F2599" s="89">
        <v>703695</v>
      </c>
      <c r="G2599" s="89">
        <v>5</v>
      </c>
      <c r="H2599" t="s">
        <v>19630</v>
      </c>
      <c r="I2599" s="89"/>
    </row>
    <row r="2600" x14ac:dyDescent="0.3">
      <c r="A2600" t="s">
        <v>6457</v>
      </c>
      <c r="B2600" t="s">
        <v>19483</v>
      </c>
      <c r="C2600" t="s">
        <v>19498</v>
      </c>
      <c r="D2600" t="s">
        <v>19621</v>
      </c>
      <c r="E2600" s="89">
        <v>3.3730740181667621E-3</v>
      </c>
      <c r="F2600" s="89">
        <v>703695</v>
      </c>
      <c r="G2600" s="89">
        <v>5</v>
      </c>
      <c r="H2600" t="s">
        <v>19630</v>
      </c>
      <c r="I2600" s="89"/>
    </row>
    <row r="2601" x14ac:dyDescent="0.3">
      <c r="A2601" t="s">
        <v>6458</v>
      </c>
      <c r="B2601" t="s">
        <v>19483</v>
      </c>
      <c r="C2601" t="s">
        <v>19498</v>
      </c>
      <c r="D2601" t="s">
        <v>19622</v>
      </c>
      <c r="E2601" s="89">
        <v>5.7400543756058386E-3</v>
      </c>
      <c r="F2601" s="89">
        <v>703695</v>
      </c>
      <c r="G2601" s="89">
        <v>5</v>
      </c>
      <c r="H2601" t="s">
        <v>19630</v>
      </c>
      <c r="I2601" s="89"/>
    </row>
    <row r="2602" x14ac:dyDescent="0.3">
      <c r="A2602" t="s">
        <v>6459</v>
      </c>
      <c r="B2602" t="s">
        <v>19483</v>
      </c>
      <c r="C2602" t="s">
        <v>19498</v>
      </c>
      <c r="D2602" t="s">
        <v>19623</v>
      </c>
      <c r="E2602" s="89">
        <v>7.7558185810143601E-3</v>
      </c>
      <c r="F2602" s="89">
        <v>703695</v>
      </c>
      <c r="G2602" s="89">
        <v>5</v>
      </c>
      <c r="H2602" t="s">
        <v>19630</v>
      </c>
      <c r="I2602" s="89"/>
    </row>
    <row r="2603" x14ac:dyDescent="0.3">
      <c r="A2603" t="s">
        <v>6460</v>
      </c>
      <c r="B2603" t="s">
        <v>19483</v>
      </c>
      <c r="C2603" t="s">
        <v>19498</v>
      </c>
      <c r="D2603" t="s">
        <v>19624</v>
      </c>
      <c r="E2603" s="89">
        <v>2.034171700184215E-2</v>
      </c>
      <c r="F2603" s="89">
        <v>703695</v>
      </c>
      <c r="G2603" s="89">
        <v>5</v>
      </c>
      <c r="H2603" t="s">
        <v>19630</v>
      </c>
      <c r="I2603" s="89"/>
    </row>
    <row r="2604" x14ac:dyDescent="0.3">
      <c r="A2604" t="s">
        <v>6384</v>
      </c>
      <c r="B2604" t="s">
        <v>19483</v>
      </c>
      <c r="C2604" t="s">
        <v>19492</v>
      </c>
      <c r="D2604" t="s">
        <v>19614</v>
      </c>
      <c r="E2604" s="89">
        <v>0</v>
      </c>
      <c r="F2604" s="89">
        <v>703695</v>
      </c>
      <c r="G2604" s="89">
        <v>5</v>
      </c>
      <c r="H2604" t="s">
        <v>19630</v>
      </c>
      <c r="I2604" s="89"/>
    </row>
    <row r="2605" x14ac:dyDescent="0.3">
      <c r="A2605" t="s">
        <v>6385</v>
      </c>
      <c r="B2605" t="s">
        <v>19483</v>
      </c>
      <c r="C2605" t="s">
        <v>19492</v>
      </c>
      <c r="D2605" t="s">
        <v>19615</v>
      </c>
      <c r="E2605" s="89">
        <v>0</v>
      </c>
      <c r="F2605" s="89">
        <v>703695</v>
      </c>
      <c r="G2605" s="89">
        <v>5</v>
      </c>
      <c r="H2605" t="s">
        <v>19630</v>
      </c>
      <c r="I2605" s="89"/>
    </row>
    <row r="2606" x14ac:dyDescent="0.3">
      <c r="A2606" t="s">
        <v>6386</v>
      </c>
      <c r="B2606" t="s">
        <v>19483</v>
      </c>
      <c r="C2606" t="s">
        <v>19492</v>
      </c>
      <c r="D2606" t="s">
        <v>19616</v>
      </c>
      <c r="E2606" s="89">
        <v>0</v>
      </c>
      <c r="F2606" s="89">
        <v>703695</v>
      </c>
      <c r="G2606" s="89">
        <v>5</v>
      </c>
      <c r="H2606" t="s">
        <v>19630</v>
      </c>
      <c r="I2606" s="89"/>
    </row>
    <row r="2607" x14ac:dyDescent="0.3">
      <c r="A2607" t="s">
        <v>6387</v>
      </c>
      <c r="B2607" t="s">
        <v>19483</v>
      </c>
      <c r="C2607" t="s">
        <v>19492</v>
      </c>
      <c r="D2607" t="s">
        <v>19617</v>
      </c>
      <c r="E2607" s="89">
        <v>0</v>
      </c>
      <c r="F2607" s="89">
        <v>703695</v>
      </c>
      <c r="G2607" s="89">
        <v>5</v>
      </c>
      <c r="H2607" t="s">
        <v>19630</v>
      </c>
      <c r="I2607" s="89"/>
    </row>
    <row r="2608" x14ac:dyDescent="0.3">
      <c r="A2608" t="s">
        <v>6388</v>
      </c>
      <c r="B2608" t="s">
        <v>19483</v>
      </c>
      <c r="C2608" t="s">
        <v>19492</v>
      </c>
      <c r="D2608" t="s">
        <v>19618</v>
      </c>
      <c r="E2608" s="89">
        <v>0</v>
      </c>
      <c r="F2608" s="89">
        <v>703695</v>
      </c>
      <c r="G2608" s="89">
        <v>5</v>
      </c>
      <c r="H2608" t="s">
        <v>19630</v>
      </c>
      <c r="I2608" s="89"/>
    </row>
    <row r="2609" x14ac:dyDescent="0.3">
      <c r="A2609" t="s">
        <v>6389</v>
      </c>
      <c r="B2609" t="s">
        <v>19483</v>
      </c>
      <c r="C2609" t="s">
        <v>19492</v>
      </c>
      <c r="D2609" t="s">
        <v>19619</v>
      </c>
      <c r="E2609" s="89">
        <v>0</v>
      </c>
      <c r="F2609" s="89">
        <v>703695</v>
      </c>
      <c r="G2609" s="89">
        <v>5</v>
      </c>
      <c r="H2609" t="s">
        <v>19630</v>
      </c>
      <c r="I2609" s="89"/>
    </row>
    <row r="2610" x14ac:dyDescent="0.3">
      <c r="A2610" t="s">
        <v>6390</v>
      </c>
      <c r="B2610" t="s">
        <v>19483</v>
      </c>
      <c r="C2610" t="s">
        <v>19492</v>
      </c>
      <c r="D2610" t="s">
        <v>19620</v>
      </c>
      <c r="E2610" s="89">
        <v>0</v>
      </c>
      <c r="F2610" s="89">
        <v>703695</v>
      </c>
      <c r="G2610" s="89">
        <v>5</v>
      </c>
      <c r="H2610" t="s">
        <v>19630</v>
      </c>
      <c r="I2610" s="89"/>
    </row>
    <row r="2611" x14ac:dyDescent="0.3">
      <c r="A2611" t="s">
        <v>6391</v>
      </c>
      <c r="B2611" t="s">
        <v>19483</v>
      </c>
      <c r="C2611" t="s">
        <v>19492</v>
      </c>
      <c r="D2611" t="s">
        <v>19621</v>
      </c>
      <c r="E2611" s="89">
        <v>0</v>
      </c>
      <c r="F2611" s="89">
        <v>703695</v>
      </c>
      <c r="G2611" s="89">
        <v>5</v>
      </c>
      <c r="H2611" t="s">
        <v>19630</v>
      </c>
      <c r="I2611" s="89"/>
    </row>
    <row r="2612" x14ac:dyDescent="0.3">
      <c r="A2612" t="s">
        <v>6392</v>
      </c>
      <c r="B2612" t="s">
        <v>19483</v>
      </c>
      <c r="C2612" t="s">
        <v>19492</v>
      </c>
      <c r="D2612" t="s">
        <v>19622</v>
      </c>
      <c r="E2612" s="89">
        <v>0</v>
      </c>
      <c r="F2612" s="89">
        <v>703695</v>
      </c>
      <c r="G2612" s="89">
        <v>5</v>
      </c>
      <c r="H2612" t="s">
        <v>19630</v>
      </c>
      <c r="I2612" s="89"/>
    </row>
    <row r="2613" x14ac:dyDescent="0.3">
      <c r="A2613" t="s">
        <v>6393</v>
      </c>
      <c r="B2613" t="s">
        <v>19483</v>
      </c>
      <c r="C2613" t="s">
        <v>19492</v>
      </c>
      <c r="D2613" t="s">
        <v>19623</v>
      </c>
      <c r="E2613" s="89">
        <v>0</v>
      </c>
      <c r="F2613" s="89">
        <v>703695</v>
      </c>
      <c r="G2613" s="89">
        <v>5</v>
      </c>
      <c r="H2613" t="s">
        <v>19630</v>
      </c>
      <c r="I2613" s="89"/>
    </row>
    <row r="2614" x14ac:dyDescent="0.3">
      <c r="A2614" t="s">
        <v>6394</v>
      </c>
      <c r="B2614" t="s">
        <v>19483</v>
      </c>
      <c r="C2614" t="s">
        <v>19492</v>
      </c>
      <c r="D2614" t="s">
        <v>19624</v>
      </c>
      <c r="E2614" s="89">
        <v>0</v>
      </c>
      <c r="F2614" s="89">
        <v>703695</v>
      </c>
      <c r="G2614" s="89">
        <v>5</v>
      </c>
      <c r="H2614" t="s">
        <v>19630</v>
      </c>
      <c r="I2614" s="89"/>
    </row>
    <row r="2615" x14ac:dyDescent="0.3">
      <c r="A2615" t="s">
        <v>6472</v>
      </c>
      <c r="B2615" t="s">
        <v>19483</v>
      </c>
      <c r="C2615" t="s">
        <v>19500</v>
      </c>
      <c r="D2615" t="s">
        <v>19614</v>
      </c>
      <c r="E2615" s="89">
        <v>0.1236320102849276</v>
      </c>
      <c r="F2615" s="89">
        <v>703695</v>
      </c>
      <c r="G2615" s="89">
        <v>5</v>
      </c>
      <c r="H2615" t="s">
        <v>19630</v>
      </c>
      <c r="I2615" s="89"/>
    </row>
    <row r="2616" x14ac:dyDescent="0.3">
      <c r="A2616" t="s">
        <v>6473</v>
      </c>
      <c r="B2616" t="s">
        <v>19483</v>
      </c>
      <c r="C2616" t="s">
        <v>19500</v>
      </c>
      <c r="D2616" t="s">
        <v>19615</v>
      </c>
      <c r="E2616" s="89">
        <v>0.12626544754938129</v>
      </c>
      <c r="F2616" s="89">
        <v>703695</v>
      </c>
      <c r="G2616" s="89">
        <v>5</v>
      </c>
      <c r="H2616" t="s">
        <v>19630</v>
      </c>
      <c r="I2616" s="89"/>
    </row>
    <row r="2617" x14ac:dyDescent="0.3">
      <c r="A2617" t="s">
        <v>6474</v>
      </c>
      <c r="B2617" t="s">
        <v>19483</v>
      </c>
      <c r="C2617" t="s">
        <v>19500</v>
      </c>
      <c r="D2617" t="s">
        <v>19616</v>
      </c>
      <c r="E2617" s="89">
        <v>0.1236320102849276</v>
      </c>
      <c r="F2617" s="89">
        <v>703695</v>
      </c>
      <c r="G2617" s="89">
        <v>5</v>
      </c>
      <c r="H2617" t="s">
        <v>19630</v>
      </c>
      <c r="I2617" s="89"/>
    </row>
    <row r="2618" x14ac:dyDescent="0.3">
      <c r="A2618" t="s">
        <v>6475</v>
      </c>
      <c r="B2618" t="s">
        <v>19483</v>
      </c>
      <c r="C2618" t="s">
        <v>19500</v>
      </c>
      <c r="D2618" t="s">
        <v>19617</v>
      </c>
      <c r="E2618" s="89">
        <v>0.12607140843699741</v>
      </c>
      <c r="F2618" s="89">
        <v>703695</v>
      </c>
      <c r="G2618" s="89">
        <v>5</v>
      </c>
      <c r="H2618" t="s">
        <v>19630</v>
      </c>
      <c r="I2618" s="89"/>
    </row>
    <row r="2619" x14ac:dyDescent="0.3">
      <c r="A2619" t="s">
        <v>6476</v>
      </c>
      <c r="B2619" t="s">
        <v>19483</v>
      </c>
      <c r="C2619" t="s">
        <v>19500</v>
      </c>
      <c r="D2619" t="s">
        <v>19618</v>
      </c>
      <c r="E2619" s="89">
        <v>0.1232734062952812</v>
      </c>
      <c r="F2619" s="89">
        <v>703695</v>
      </c>
      <c r="G2619" s="89">
        <v>5</v>
      </c>
      <c r="H2619" t="s">
        <v>19630</v>
      </c>
      <c r="I2619" s="89"/>
    </row>
    <row r="2620" x14ac:dyDescent="0.3">
      <c r="A2620" t="s">
        <v>6477</v>
      </c>
      <c r="B2620" t="s">
        <v>19483</v>
      </c>
      <c r="C2620" t="s">
        <v>19500</v>
      </c>
      <c r="D2620" t="s">
        <v>19619</v>
      </c>
      <c r="E2620" s="89">
        <v>0.1239085676326858</v>
      </c>
      <c r="F2620" s="89">
        <v>703695</v>
      </c>
      <c r="G2620" s="89">
        <v>5</v>
      </c>
      <c r="H2620" t="s">
        <v>19630</v>
      </c>
      <c r="I2620" s="89"/>
    </row>
    <row r="2621" x14ac:dyDescent="0.3">
      <c r="A2621" t="s">
        <v>6478</v>
      </c>
      <c r="B2621" t="s">
        <v>19483</v>
      </c>
      <c r="C2621" t="s">
        <v>19500</v>
      </c>
      <c r="D2621" t="s">
        <v>19620</v>
      </c>
      <c r="E2621" s="89">
        <v>0.11845877053315031</v>
      </c>
      <c r="F2621" s="89">
        <v>703695</v>
      </c>
      <c r="G2621" s="89">
        <v>5</v>
      </c>
      <c r="H2621" t="s">
        <v>19630</v>
      </c>
      <c r="I2621" s="89"/>
    </row>
    <row r="2622" x14ac:dyDescent="0.3">
      <c r="A2622" t="s">
        <v>6479</v>
      </c>
      <c r="B2622" t="s">
        <v>19483</v>
      </c>
      <c r="C2622" t="s">
        <v>19500</v>
      </c>
      <c r="D2622" t="s">
        <v>19621</v>
      </c>
      <c r="E2622" s="89">
        <v>8.4455643935596111E-2</v>
      </c>
      <c r="F2622" s="89">
        <v>703695</v>
      </c>
      <c r="G2622" s="89">
        <v>5</v>
      </c>
      <c r="H2622" t="s">
        <v>19630</v>
      </c>
      <c r="I2622" s="89"/>
    </row>
    <row r="2623" x14ac:dyDescent="0.3">
      <c r="A2623" t="s">
        <v>6480</v>
      </c>
      <c r="B2623" t="s">
        <v>19483</v>
      </c>
      <c r="C2623" t="s">
        <v>19500</v>
      </c>
      <c r="D2623" t="s">
        <v>19622</v>
      </c>
      <c r="E2623" s="89">
        <v>0.12230359110481059</v>
      </c>
      <c r="F2623" s="89">
        <v>703695</v>
      </c>
      <c r="G2623" s="89">
        <v>5</v>
      </c>
      <c r="H2623" t="s">
        <v>19630</v>
      </c>
      <c r="I2623" s="89"/>
    </row>
    <row r="2624" x14ac:dyDescent="0.3">
      <c r="A2624" t="s">
        <v>6481</v>
      </c>
      <c r="B2624" t="s">
        <v>19483</v>
      </c>
      <c r="C2624" t="s">
        <v>19500</v>
      </c>
      <c r="D2624" t="s">
        <v>19623</v>
      </c>
      <c r="E2624" s="89">
        <v>0.19152510271513951</v>
      </c>
      <c r="F2624" s="89">
        <v>703695</v>
      </c>
      <c r="G2624" s="89">
        <v>5</v>
      </c>
      <c r="H2624" t="s">
        <v>19630</v>
      </c>
      <c r="I2624" s="89"/>
    </row>
    <row r="2625" x14ac:dyDescent="0.3">
      <c r="A2625" t="s">
        <v>6482</v>
      </c>
      <c r="B2625" t="s">
        <v>19483</v>
      </c>
      <c r="C2625" t="s">
        <v>19500</v>
      </c>
      <c r="D2625" t="s">
        <v>19624</v>
      </c>
      <c r="E2625" s="89">
        <v>0.45211489734008597</v>
      </c>
      <c r="F2625" s="89">
        <v>703695</v>
      </c>
      <c r="G2625" s="89">
        <v>5</v>
      </c>
      <c r="H2625" t="s">
        <v>19630</v>
      </c>
      <c r="I2625" s="89"/>
    </row>
    <row r="2626" x14ac:dyDescent="0.3">
      <c r="A2626" t="s">
        <v>6483</v>
      </c>
      <c r="B2626" t="s">
        <v>19483</v>
      </c>
      <c r="C2626" t="s">
        <v>19501</v>
      </c>
      <c r="D2626" t="s">
        <v>19614</v>
      </c>
      <c r="E2626" s="89">
        <v>2.181228738778E-3</v>
      </c>
      <c r="F2626" s="89">
        <v>703695</v>
      </c>
      <c r="G2626" s="89">
        <v>5</v>
      </c>
      <c r="H2626" t="s">
        <v>19630</v>
      </c>
      <c r="I2626" s="89"/>
    </row>
    <row r="2627" x14ac:dyDescent="0.3">
      <c r="A2627" t="s">
        <v>6484</v>
      </c>
      <c r="B2627" t="s">
        <v>19483</v>
      </c>
      <c r="C2627" t="s">
        <v>19501</v>
      </c>
      <c r="D2627" t="s">
        <v>19615</v>
      </c>
      <c r="E2627" s="89">
        <v>2.215300544412348E-3</v>
      </c>
      <c r="F2627" s="89">
        <v>703695</v>
      </c>
      <c r="G2627" s="89">
        <v>5</v>
      </c>
      <c r="H2627" t="s">
        <v>19630</v>
      </c>
      <c r="I2627" s="89"/>
    </row>
    <row r="2628" x14ac:dyDescent="0.3">
      <c r="A2628" t="s">
        <v>6485</v>
      </c>
      <c r="B2628" t="s">
        <v>19483</v>
      </c>
      <c r="C2628" t="s">
        <v>19501</v>
      </c>
      <c r="D2628" t="s">
        <v>19616</v>
      </c>
      <c r="E2628" s="89">
        <v>2.181228738778E-3</v>
      </c>
      <c r="F2628" s="89">
        <v>703695</v>
      </c>
      <c r="G2628" s="89">
        <v>5</v>
      </c>
      <c r="H2628" t="s">
        <v>19630</v>
      </c>
      <c r="I2628" s="89"/>
    </row>
    <row r="2629" x14ac:dyDescent="0.3">
      <c r="A2629" t="s">
        <v>6486</v>
      </c>
      <c r="B2629" t="s">
        <v>19483</v>
      </c>
      <c r="C2629" t="s">
        <v>19501</v>
      </c>
      <c r="D2629" t="s">
        <v>19617</v>
      </c>
      <c r="E2629" s="89">
        <v>2.215300544412348E-3</v>
      </c>
      <c r="F2629" s="89">
        <v>703695</v>
      </c>
      <c r="G2629" s="89">
        <v>5</v>
      </c>
      <c r="H2629" t="s">
        <v>19630</v>
      </c>
      <c r="I2629" s="89"/>
    </row>
    <row r="2630" x14ac:dyDescent="0.3">
      <c r="A2630" t="s">
        <v>6487</v>
      </c>
      <c r="B2630" t="s">
        <v>19483</v>
      </c>
      <c r="C2630" t="s">
        <v>19501</v>
      </c>
      <c r="D2630" t="s">
        <v>19618</v>
      </c>
      <c r="E2630" s="89">
        <v>2.2149493193610158E-3</v>
      </c>
      <c r="F2630" s="89">
        <v>703695</v>
      </c>
      <c r="G2630" s="89">
        <v>5</v>
      </c>
      <c r="H2630" t="s">
        <v>19630</v>
      </c>
      <c r="I2630" s="89"/>
    </row>
    <row r="2631" x14ac:dyDescent="0.3">
      <c r="A2631" t="s">
        <v>6488</v>
      </c>
      <c r="B2631" t="s">
        <v>19483</v>
      </c>
      <c r="C2631" t="s">
        <v>19501</v>
      </c>
      <c r="D2631" t="s">
        <v>19619</v>
      </c>
      <c r="E2631" s="89">
        <v>2.2837642411201379E-3</v>
      </c>
      <c r="F2631" s="89">
        <v>703695</v>
      </c>
      <c r="G2631" s="89">
        <v>5</v>
      </c>
      <c r="H2631" t="s">
        <v>19630</v>
      </c>
      <c r="I2631" s="89"/>
    </row>
    <row r="2632" x14ac:dyDescent="0.3">
      <c r="A2632" t="s">
        <v>6489</v>
      </c>
      <c r="B2632" t="s">
        <v>19483</v>
      </c>
      <c r="C2632" t="s">
        <v>19501</v>
      </c>
      <c r="D2632" t="s">
        <v>19620</v>
      </c>
      <c r="E2632" s="89">
        <v>2.128745750199083E-3</v>
      </c>
      <c r="F2632" s="89">
        <v>703695</v>
      </c>
      <c r="G2632" s="89">
        <v>5</v>
      </c>
      <c r="H2632" t="s">
        <v>19630</v>
      </c>
      <c r="I2632" s="89"/>
    </row>
    <row r="2633" x14ac:dyDescent="0.3">
      <c r="A2633" t="s">
        <v>6490</v>
      </c>
      <c r="B2633" t="s">
        <v>19483</v>
      </c>
      <c r="C2633" t="s">
        <v>19501</v>
      </c>
      <c r="D2633" t="s">
        <v>19621</v>
      </c>
      <c r="E2633" s="89">
        <v>1.1900037562510651E-3</v>
      </c>
      <c r="F2633" s="89">
        <v>703695</v>
      </c>
      <c r="G2633" s="89">
        <v>5</v>
      </c>
      <c r="H2633" t="s">
        <v>19630</v>
      </c>
      <c r="I2633" s="89"/>
    </row>
    <row r="2634" x14ac:dyDescent="0.3">
      <c r="A2634" t="s">
        <v>6491</v>
      </c>
      <c r="B2634" t="s">
        <v>19483</v>
      </c>
      <c r="C2634" t="s">
        <v>19501</v>
      </c>
      <c r="D2634" t="s">
        <v>19622</v>
      </c>
      <c r="E2634" s="89">
        <v>2.2162906402032881E-3</v>
      </c>
      <c r="F2634" s="89">
        <v>703695</v>
      </c>
      <c r="G2634" s="89">
        <v>5</v>
      </c>
      <c r="H2634" t="s">
        <v>19630</v>
      </c>
      <c r="I2634" s="89"/>
    </row>
    <row r="2635" x14ac:dyDescent="0.3">
      <c r="A2635" t="s">
        <v>6492</v>
      </c>
      <c r="B2635" t="s">
        <v>19483</v>
      </c>
      <c r="C2635" t="s">
        <v>19501</v>
      </c>
      <c r="D2635" t="s">
        <v>19623</v>
      </c>
      <c r="E2635" s="89">
        <v>3.072880745715345E-3</v>
      </c>
      <c r="F2635" s="89">
        <v>703695</v>
      </c>
      <c r="G2635" s="89">
        <v>5</v>
      </c>
      <c r="H2635" t="s">
        <v>19630</v>
      </c>
      <c r="I2635" s="89"/>
    </row>
    <row r="2636" x14ac:dyDescent="0.3">
      <c r="A2636" t="s">
        <v>6493</v>
      </c>
      <c r="B2636" t="s">
        <v>19483</v>
      </c>
      <c r="C2636" t="s">
        <v>19501</v>
      </c>
      <c r="D2636" t="s">
        <v>19624</v>
      </c>
      <c r="E2636" s="89">
        <v>7.7697270612908124E-3</v>
      </c>
      <c r="F2636" s="89">
        <v>703695</v>
      </c>
      <c r="G2636" s="89">
        <v>5</v>
      </c>
      <c r="H2636" t="s">
        <v>19630</v>
      </c>
      <c r="I2636" s="89"/>
    </row>
    <row r="2637" x14ac:dyDescent="0.3">
      <c r="A2637" t="s">
        <v>6494</v>
      </c>
      <c r="B2637" t="s">
        <v>19483</v>
      </c>
      <c r="C2637" t="s">
        <v>19502</v>
      </c>
      <c r="D2637" t="s">
        <v>19614</v>
      </c>
      <c r="E2637" s="89">
        <v>6.4635811734439373E-4</v>
      </c>
      <c r="F2637" s="89">
        <v>703695</v>
      </c>
      <c r="G2637" s="89">
        <v>5</v>
      </c>
      <c r="H2637" t="s">
        <v>19630</v>
      </c>
      <c r="I2637" s="89"/>
    </row>
    <row r="2638" x14ac:dyDescent="0.3">
      <c r="A2638" t="s">
        <v>6495</v>
      </c>
      <c r="B2638" t="s">
        <v>19483</v>
      </c>
      <c r="C2638" t="s">
        <v>19502</v>
      </c>
      <c r="D2638" t="s">
        <v>19615</v>
      </c>
      <c r="E2638" s="89">
        <v>6.5813698775419758E-4</v>
      </c>
      <c r="F2638" s="89">
        <v>703695</v>
      </c>
      <c r="G2638" s="89">
        <v>5</v>
      </c>
      <c r="H2638" t="s">
        <v>19630</v>
      </c>
      <c r="I2638" s="89"/>
    </row>
    <row r="2639" x14ac:dyDescent="0.3">
      <c r="A2639" t="s">
        <v>6496</v>
      </c>
      <c r="B2639" t="s">
        <v>19483</v>
      </c>
      <c r="C2639" t="s">
        <v>19502</v>
      </c>
      <c r="D2639" t="s">
        <v>19616</v>
      </c>
      <c r="E2639" s="89">
        <v>6.4635811734439373E-4</v>
      </c>
      <c r="F2639" s="89">
        <v>703695</v>
      </c>
      <c r="G2639" s="89">
        <v>5</v>
      </c>
      <c r="H2639" t="s">
        <v>19630</v>
      </c>
      <c r="I2639" s="89"/>
    </row>
    <row r="2640" x14ac:dyDescent="0.3">
      <c r="A2640" t="s">
        <v>6497</v>
      </c>
      <c r="B2640" t="s">
        <v>19483</v>
      </c>
      <c r="C2640" t="s">
        <v>19502</v>
      </c>
      <c r="D2640" t="s">
        <v>19617</v>
      </c>
      <c r="E2640" s="89">
        <v>6.5797047646478897E-4</v>
      </c>
      <c r="F2640" s="89">
        <v>703695</v>
      </c>
      <c r="G2640" s="89">
        <v>5</v>
      </c>
      <c r="H2640" t="s">
        <v>19630</v>
      </c>
      <c r="I2640" s="89"/>
    </row>
    <row r="2641" x14ac:dyDescent="0.3">
      <c r="A2641" t="s">
        <v>6498</v>
      </c>
      <c r="B2641" t="s">
        <v>19483</v>
      </c>
      <c r="C2641" t="s">
        <v>19502</v>
      </c>
      <c r="D2641" t="s">
        <v>19618</v>
      </c>
      <c r="E2641" s="89">
        <v>6.3591523892751777E-4</v>
      </c>
      <c r="F2641" s="89">
        <v>703695</v>
      </c>
      <c r="G2641" s="89">
        <v>5</v>
      </c>
      <c r="H2641" t="s">
        <v>19630</v>
      </c>
      <c r="I2641" s="89"/>
    </row>
    <row r="2642" x14ac:dyDescent="0.3">
      <c r="A2642" t="s">
        <v>6499</v>
      </c>
      <c r="B2642" t="s">
        <v>19483</v>
      </c>
      <c r="C2642" t="s">
        <v>19502</v>
      </c>
      <c r="D2642" t="s">
        <v>19619</v>
      </c>
      <c r="E2642" s="89">
        <v>6.4282546611792364E-4</v>
      </c>
      <c r="F2642" s="89">
        <v>703695</v>
      </c>
      <c r="G2642" s="89">
        <v>5</v>
      </c>
      <c r="H2642" t="s">
        <v>19630</v>
      </c>
      <c r="I2642" s="89"/>
    </row>
    <row r="2643" x14ac:dyDescent="0.3">
      <c r="A2643" t="s">
        <v>6500</v>
      </c>
      <c r="B2643" t="s">
        <v>19483</v>
      </c>
      <c r="C2643" t="s">
        <v>19502</v>
      </c>
      <c r="D2643" t="s">
        <v>19620</v>
      </c>
      <c r="E2643" s="89">
        <v>6.1470955811245465E-4</v>
      </c>
      <c r="F2643" s="89">
        <v>703695</v>
      </c>
      <c r="G2643" s="89">
        <v>5</v>
      </c>
      <c r="H2643" t="s">
        <v>19630</v>
      </c>
      <c r="I2643" s="89"/>
    </row>
    <row r="2644" x14ac:dyDescent="0.3">
      <c r="A2644" t="s">
        <v>6501</v>
      </c>
      <c r="B2644" t="s">
        <v>19483</v>
      </c>
      <c r="C2644" t="s">
        <v>19502</v>
      </c>
      <c r="D2644" t="s">
        <v>19621</v>
      </c>
      <c r="E2644" s="89">
        <v>4.0368826124795911E-4</v>
      </c>
      <c r="F2644" s="89">
        <v>703695</v>
      </c>
      <c r="G2644" s="89">
        <v>5</v>
      </c>
      <c r="H2644" t="s">
        <v>19630</v>
      </c>
      <c r="I2644" s="89"/>
    </row>
    <row r="2645" x14ac:dyDescent="0.3">
      <c r="A2645" t="s">
        <v>6502</v>
      </c>
      <c r="B2645" t="s">
        <v>19483</v>
      </c>
      <c r="C2645" t="s">
        <v>19502</v>
      </c>
      <c r="D2645" t="s">
        <v>19622</v>
      </c>
      <c r="E2645" s="89">
        <v>6.3260278110768668E-4</v>
      </c>
      <c r="F2645" s="89">
        <v>703695</v>
      </c>
      <c r="G2645" s="89">
        <v>5</v>
      </c>
      <c r="H2645" t="s">
        <v>19630</v>
      </c>
      <c r="I2645" s="89"/>
    </row>
    <row r="2646" x14ac:dyDescent="0.3">
      <c r="A2646" t="s">
        <v>6503</v>
      </c>
      <c r="B2646" t="s">
        <v>19483</v>
      </c>
      <c r="C2646" t="s">
        <v>19502</v>
      </c>
      <c r="D2646" t="s">
        <v>19623</v>
      </c>
      <c r="E2646" s="89">
        <v>9.7808140696770325E-4</v>
      </c>
      <c r="F2646" s="89">
        <v>703695</v>
      </c>
      <c r="G2646" s="89">
        <v>5</v>
      </c>
      <c r="H2646" t="s">
        <v>19630</v>
      </c>
      <c r="I2646" s="89"/>
    </row>
    <row r="2647" x14ac:dyDescent="0.3">
      <c r="A2647" t="s">
        <v>6504</v>
      </c>
      <c r="B2647" t="s">
        <v>19483</v>
      </c>
      <c r="C2647" t="s">
        <v>19502</v>
      </c>
      <c r="D2647" t="s">
        <v>19624</v>
      </c>
      <c r="E2647" s="89">
        <v>2.3591196923671118E-3</v>
      </c>
      <c r="F2647" s="89">
        <v>703695</v>
      </c>
      <c r="G2647" s="89">
        <v>5</v>
      </c>
      <c r="H2647" t="s">
        <v>19630</v>
      </c>
      <c r="I2647" s="89"/>
    </row>
    <row r="2648" x14ac:dyDescent="0.3">
      <c r="A2648" t="s">
        <v>6505</v>
      </c>
      <c r="B2648" t="s">
        <v>19483</v>
      </c>
      <c r="C2648" t="s">
        <v>19503</v>
      </c>
      <c r="D2648" t="s">
        <v>19614</v>
      </c>
      <c r="E2648" s="89">
        <v>0.29559032428781451</v>
      </c>
      <c r="F2648" s="89">
        <v>703695</v>
      </c>
      <c r="G2648" s="89">
        <v>5</v>
      </c>
      <c r="H2648" t="s">
        <v>19630</v>
      </c>
      <c r="I2648" s="89"/>
    </row>
    <row r="2649" x14ac:dyDescent="0.3">
      <c r="A2649" t="s">
        <v>6506</v>
      </c>
      <c r="B2649" t="s">
        <v>19483</v>
      </c>
      <c r="C2649" t="s">
        <v>19503</v>
      </c>
      <c r="D2649" t="s">
        <v>19615</v>
      </c>
      <c r="E2649" s="89">
        <v>0.30227829568327458</v>
      </c>
      <c r="F2649" s="89">
        <v>703695</v>
      </c>
      <c r="G2649" s="89">
        <v>5</v>
      </c>
      <c r="H2649" t="s">
        <v>19630</v>
      </c>
      <c r="I2649" s="89"/>
    </row>
    <row r="2650" x14ac:dyDescent="0.3">
      <c r="A2650" t="s">
        <v>6507</v>
      </c>
      <c r="B2650" t="s">
        <v>19483</v>
      </c>
      <c r="C2650" t="s">
        <v>19503</v>
      </c>
      <c r="D2650" t="s">
        <v>19616</v>
      </c>
      <c r="E2650" s="89">
        <v>0.29559032428781451</v>
      </c>
      <c r="F2650" s="89">
        <v>703695</v>
      </c>
      <c r="G2650" s="89">
        <v>5</v>
      </c>
      <c r="H2650" t="s">
        <v>19630</v>
      </c>
      <c r="I2650" s="89"/>
    </row>
    <row r="2651" x14ac:dyDescent="0.3">
      <c r="A2651" t="s">
        <v>6508</v>
      </c>
      <c r="B2651" t="s">
        <v>19483</v>
      </c>
      <c r="C2651" t="s">
        <v>19503</v>
      </c>
      <c r="D2651" t="s">
        <v>19617</v>
      </c>
      <c r="E2651" s="89">
        <v>0.3018179592408316</v>
      </c>
      <c r="F2651" s="89">
        <v>703695</v>
      </c>
      <c r="G2651" s="89">
        <v>5</v>
      </c>
      <c r="H2651" t="s">
        <v>19630</v>
      </c>
      <c r="I2651" s="89"/>
    </row>
    <row r="2652" x14ac:dyDescent="0.3">
      <c r="A2652" t="s">
        <v>6509</v>
      </c>
      <c r="B2652" t="s">
        <v>19483</v>
      </c>
      <c r="C2652" t="s">
        <v>19503</v>
      </c>
      <c r="D2652" t="s">
        <v>19618</v>
      </c>
      <c r="E2652" s="89">
        <v>0.2949223161321895</v>
      </c>
      <c r="F2652" s="89">
        <v>703695</v>
      </c>
      <c r="G2652" s="89">
        <v>5</v>
      </c>
      <c r="H2652" t="s">
        <v>19630</v>
      </c>
      <c r="I2652" s="89"/>
    </row>
    <row r="2653" x14ac:dyDescent="0.3">
      <c r="A2653" t="s">
        <v>6510</v>
      </c>
      <c r="B2653" t="s">
        <v>19483</v>
      </c>
      <c r="C2653" t="s">
        <v>19503</v>
      </c>
      <c r="D2653" t="s">
        <v>19619</v>
      </c>
      <c r="E2653" s="89">
        <v>0.29901865924488452</v>
      </c>
      <c r="F2653" s="89">
        <v>703695</v>
      </c>
      <c r="G2653" s="89">
        <v>5</v>
      </c>
      <c r="H2653" t="s">
        <v>19630</v>
      </c>
      <c r="I2653" s="89"/>
    </row>
    <row r="2654" x14ac:dyDescent="0.3">
      <c r="A2654" t="s">
        <v>6511</v>
      </c>
      <c r="B2654" t="s">
        <v>19483</v>
      </c>
      <c r="C2654" t="s">
        <v>19503</v>
      </c>
      <c r="D2654" t="s">
        <v>19620</v>
      </c>
      <c r="E2654" s="89">
        <v>0.28567788877767641</v>
      </c>
      <c r="F2654" s="89">
        <v>703695</v>
      </c>
      <c r="G2654" s="89">
        <v>5</v>
      </c>
      <c r="H2654" t="s">
        <v>19630</v>
      </c>
      <c r="I2654" s="89"/>
    </row>
    <row r="2655" x14ac:dyDescent="0.3">
      <c r="A2655" t="s">
        <v>6512</v>
      </c>
      <c r="B2655" t="s">
        <v>19483</v>
      </c>
      <c r="C2655" t="s">
        <v>19503</v>
      </c>
      <c r="D2655" t="s">
        <v>19621</v>
      </c>
      <c r="E2655" s="89">
        <v>0.16374739010139289</v>
      </c>
      <c r="F2655" s="89">
        <v>703695</v>
      </c>
      <c r="G2655" s="89">
        <v>5</v>
      </c>
      <c r="H2655" t="s">
        <v>19630</v>
      </c>
      <c r="I2655" s="89"/>
    </row>
    <row r="2656" x14ac:dyDescent="0.3">
      <c r="A2656" t="s">
        <v>6513</v>
      </c>
      <c r="B2656" t="s">
        <v>19483</v>
      </c>
      <c r="C2656" t="s">
        <v>19503</v>
      </c>
      <c r="D2656" t="s">
        <v>19622</v>
      </c>
      <c r="E2656" s="89">
        <v>0.29243137798480812</v>
      </c>
      <c r="F2656" s="89">
        <v>703695</v>
      </c>
      <c r="G2656" s="89">
        <v>5</v>
      </c>
      <c r="H2656" t="s">
        <v>19630</v>
      </c>
      <c r="I2656" s="89"/>
    </row>
    <row r="2657" x14ac:dyDescent="0.3">
      <c r="A2657" t="s">
        <v>6514</v>
      </c>
      <c r="B2657" t="s">
        <v>19483</v>
      </c>
      <c r="C2657" t="s">
        <v>19503</v>
      </c>
      <c r="D2657" t="s">
        <v>19623</v>
      </c>
      <c r="E2657" s="89">
        <v>0.45127656962761681</v>
      </c>
      <c r="F2657" s="89">
        <v>703695</v>
      </c>
      <c r="G2657" s="89">
        <v>5</v>
      </c>
      <c r="H2657" t="s">
        <v>19630</v>
      </c>
      <c r="I2657" s="89"/>
    </row>
    <row r="2658" x14ac:dyDescent="0.3">
      <c r="A2658" t="s">
        <v>6515</v>
      </c>
      <c r="B2658" t="s">
        <v>19483</v>
      </c>
      <c r="C2658" t="s">
        <v>19503</v>
      </c>
      <c r="D2658" t="s">
        <v>19624</v>
      </c>
      <c r="E2658" s="89">
        <v>1.077368081667051</v>
      </c>
      <c r="F2658" s="89">
        <v>703695</v>
      </c>
      <c r="G2658" s="89">
        <v>5</v>
      </c>
      <c r="H2658" t="s">
        <v>19630</v>
      </c>
      <c r="I2658" s="89"/>
    </row>
    <row r="2659" x14ac:dyDescent="0.3">
      <c r="A2659" t="s">
        <v>6516</v>
      </c>
      <c r="B2659" t="s">
        <v>19483</v>
      </c>
      <c r="C2659" t="s">
        <v>19504</v>
      </c>
      <c r="D2659" t="s">
        <v>19614</v>
      </c>
      <c r="E2659" s="89">
        <v>0.1066769138061168</v>
      </c>
      <c r="F2659" s="89">
        <v>703695</v>
      </c>
      <c r="G2659" s="89">
        <v>5</v>
      </c>
      <c r="H2659" t="s">
        <v>19630</v>
      </c>
      <c r="I2659" s="89"/>
    </row>
    <row r="2660" x14ac:dyDescent="0.3">
      <c r="A2660" t="s">
        <v>6517</v>
      </c>
      <c r="B2660" t="s">
        <v>19483</v>
      </c>
      <c r="C2660" t="s">
        <v>19504</v>
      </c>
      <c r="D2660" t="s">
        <v>19615</v>
      </c>
      <c r="E2660" s="89">
        <v>0.1091271568515977</v>
      </c>
      <c r="F2660" s="89">
        <v>703695</v>
      </c>
      <c r="G2660" s="89">
        <v>5</v>
      </c>
      <c r="H2660" t="s">
        <v>19630</v>
      </c>
      <c r="I2660" s="89"/>
    </row>
    <row r="2661" x14ac:dyDescent="0.3">
      <c r="A2661" t="s">
        <v>6518</v>
      </c>
      <c r="B2661" t="s">
        <v>19483</v>
      </c>
      <c r="C2661" t="s">
        <v>19504</v>
      </c>
      <c r="D2661" t="s">
        <v>19616</v>
      </c>
      <c r="E2661" s="89">
        <v>0.1066769138061168</v>
      </c>
      <c r="F2661" s="89">
        <v>703695</v>
      </c>
      <c r="G2661" s="89">
        <v>5</v>
      </c>
      <c r="H2661" t="s">
        <v>19630</v>
      </c>
      <c r="I2661" s="89"/>
    </row>
    <row r="2662" x14ac:dyDescent="0.3">
      <c r="A2662" t="s">
        <v>6519</v>
      </c>
      <c r="B2662" t="s">
        <v>19483</v>
      </c>
      <c r="C2662" t="s">
        <v>19504</v>
      </c>
      <c r="D2662" t="s">
        <v>19617</v>
      </c>
      <c r="E2662" s="89">
        <v>0.1090413356779617</v>
      </c>
      <c r="F2662" s="89">
        <v>703695</v>
      </c>
      <c r="G2662" s="89">
        <v>5</v>
      </c>
      <c r="H2662" t="s">
        <v>19630</v>
      </c>
      <c r="I2662" s="89"/>
    </row>
    <row r="2663" x14ac:dyDescent="0.3">
      <c r="A2663" t="s">
        <v>6520</v>
      </c>
      <c r="B2663" t="s">
        <v>19483</v>
      </c>
      <c r="C2663" t="s">
        <v>19504</v>
      </c>
      <c r="D2663" t="s">
        <v>19618</v>
      </c>
      <c r="E2663" s="89">
        <v>0.1069164783378765</v>
      </c>
      <c r="F2663" s="89">
        <v>703695</v>
      </c>
      <c r="G2663" s="89">
        <v>5</v>
      </c>
      <c r="H2663" t="s">
        <v>19630</v>
      </c>
      <c r="I2663" s="89"/>
    </row>
    <row r="2664" x14ac:dyDescent="0.3">
      <c r="A2664" t="s">
        <v>6521</v>
      </c>
      <c r="B2664" t="s">
        <v>19483</v>
      </c>
      <c r="C2664" t="s">
        <v>19504</v>
      </c>
      <c r="D2664" t="s">
        <v>19619</v>
      </c>
      <c r="E2664" s="89">
        <v>0.1087819602922577</v>
      </c>
      <c r="F2664" s="89">
        <v>703695</v>
      </c>
      <c r="G2664" s="89">
        <v>5</v>
      </c>
      <c r="H2664" t="s">
        <v>19630</v>
      </c>
      <c r="I2664" s="89"/>
    </row>
    <row r="2665" x14ac:dyDescent="0.3">
      <c r="A2665" t="s">
        <v>6522</v>
      </c>
      <c r="B2665" t="s">
        <v>19483</v>
      </c>
      <c r="C2665" t="s">
        <v>19504</v>
      </c>
      <c r="D2665" t="s">
        <v>19620</v>
      </c>
      <c r="E2665" s="89">
        <v>0.10322996495773</v>
      </c>
      <c r="F2665" s="89">
        <v>703695</v>
      </c>
      <c r="G2665" s="89">
        <v>5</v>
      </c>
      <c r="H2665" t="s">
        <v>19630</v>
      </c>
      <c r="I2665" s="89"/>
    </row>
    <row r="2666" x14ac:dyDescent="0.3">
      <c r="A2666" t="s">
        <v>6523</v>
      </c>
      <c r="B2666" t="s">
        <v>19483</v>
      </c>
      <c r="C2666" t="s">
        <v>19504</v>
      </c>
      <c r="D2666" t="s">
        <v>19621</v>
      </c>
      <c r="E2666" s="89">
        <v>5.2383389692321133E-2</v>
      </c>
      <c r="F2666" s="89">
        <v>703695</v>
      </c>
      <c r="G2666" s="89">
        <v>5</v>
      </c>
      <c r="H2666" t="s">
        <v>19630</v>
      </c>
      <c r="I2666" s="89"/>
    </row>
    <row r="2667" x14ac:dyDescent="0.3">
      <c r="A2667" t="s">
        <v>6524</v>
      </c>
      <c r="B2667" t="s">
        <v>19483</v>
      </c>
      <c r="C2667" t="s">
        <v>19504</v>
      </c>
      <c r="D2667" t="s">
        <v>19622</v>
      </c>
      <c r="E2667" s="89">
        <v>0.1063694119281493</v>
      </c>
      <c r="F2667" s="89">
        <v>703695</v>
      </c>
      <c r="G2667" s="89">
        <v>5</v>
      </c>
      <c r="H2667" t="s">
        <v>19630</v>
      </c>
      <c r="I2667" s="89"/>
    </row>
    <row r="2668" x14ac:dyDescent="0.3">
      <c r="A2668" t="s">
        <v>6525</v>
      </c>
      <c r="B2668" t="s">
        <v>19483</v>
      </c>
      <c r="C2668" t="s">
        <v>19504</v>
      </c>
      <c r="D2668" t="s">
        <v>19623</v>
      </c>
      <c r="E2668" s="89">
        <v>0.15637001397051839</v>
      </c>
      <c r="F2668" s="89">
        <v>703695</v>
      </c>
      <c r="G2668" s="89">
        <v>5</v>
      </c>
      <c r="H2668" t="s">
        <v>19630</v>
      </c>
      <c r="I2668" s="89"/>
    </row>
    <row r="2669" x14ac:dyDescent="0.3">
      <c r="A2669" t="s">
        <v>6526</v>
      </c>
      <c r="B2669" t="s">
        <v>19483</v>
      </c>
      <c r="C2669" t="s">
        <v>19504</v>
      </c>
      <c r="D2669" t="s">
        <v>19624</v>
      </c>
      <c r="E2669" s="89">
        <v>0.38403001732666431</v>
      </c>
      <c r="F2669" s="89">
        <v>703695</v>
      </c>
      <c r="G2669" s="89">
        <v>5</v>
      </c>
      <c r="H2669" t="s">
        <v>19630</v>
      </c>
      <c r="I2669" s="89"/>
    </row>
    <row r="2670" x14ac:dyDescent="0.3">
      <c r="A2670" t="s">
        <v>6527</v>
      </c>
      <c r="B2670" t="s">
        <v>19483</v>
      </c>
      <c r="C2670" t="s">
        <v>19505</v>
      </c>
      <c r="D2670" t="s">
        <v>19614</v>
      </c>
      <c r="E2670" s="89">
        <v>4.7876834256471691E-2</v>
      </c>
      <c r="F2670" s="89">
        <v>703695</v>
      </c>
      <c r="G2670" s="89">
        <v>5</v>
      </c>
      <c r="H2670" t="s">
        <v>19630</v>
      </c>
      <c r="I2670" s="89"/>
    </row>
    <row r="2671" x14ac:dyDescent="0.3">
      <c r="A2671" t="s">
        <v>6528</v>
      </c>
      <c r="B2671" t="s">
        <v>19483</v>
      </c>
      <c r="C2671" t="s">
        <v>19505</v>
      </c>
      <c r="D2671" t="s">
        <v>19615</v>
      </c>
      <c r="E2671" s="89">
        <v>4.8590572477134462E-2</v>
      </c>
      <c r="F2671" s="89">
        <v>703695</v>
      </c>
      <c r="G2671" s="89">
        <v>5</v>
      </c>
      <c r="H2671" t="s">
        <v>19630</v>
      </c>
      <c r="I2671" s="89"/>
    </row>
    <row r="2672" x14ac:dyDescent="0.3">
      <c r="A2672" t="s">
        <v>6529</v>
      </c>
      <c r="B2672" t="s">
        <v>19483</v>
      </c>
      <c r="C2672" t="s">
        <v>19505</v>
      </c>
      <c r="D2672" t="s">
        <v>19616</v>
      </c>
      <c r="E2672" s="89">
        <v>4.7876834256471691E-2</v>
      </c>
      <c r="F2672" s="89">
        <v>703695</v>
      </c>
      <c r="G2672" s="89">
        <v>5</v>
      </c>
      <c r="H2672" t="s">
        <v>19630</v>
      </c>
      <c r="I2672" s="89"/>
    </row>
    <row r="2673" x14ac:dyDescent="0.3">
      <c r="A2673" t="s">
        <v>6530</v>
      </c>
      <c r="B2673" t="s">
        <v>19483</v>
      </c>
      <c r="C2673" t="s">
        <v>19505</v>
      </c>
      <c r="D2673" t="s">
        <v>19617</v>
      </c>
      <c r="E2673" s="89">
        <v>4.8590572477134462E-2</v>
      </c>
      <c r="F2673" s="89">
        <v>703695</v>
      </c>
      <c r="G2673" s="89">
        <v>5</v>
      </c>
      <c r="H2673" t="s">
        <v>19630</v>
      </c>
      <c r="I2673" s="89"/>
    </row>
    <row r="2674" x14ac:dyDescent="0.3">
      <c r="A2674" t="s">
        <v>6531</v>
      </c>
      <c r="B2674" t="s">
        <v>19483</v>
      </c>
      <c r="C2674" t="s">
        <v>19505</v>
      </c>
      <c r="D2674" t="s">
        <v>19618</v>
      </c>
      <c r="E2674" s="89">
        <v>4.8092857705086998E-2</v>
      </c>
      <c r="F2674" s="89">
        <v>703695</v>
      </c>
      <c r="G2674" s="89">
        <v>5</v>
      </c>
      <c r="H2674" t="s">
        <v>19630</v>
      </c>
      <c r="I2674" s="89"/>
    </row>
    <row r="2675" x14ac:dyDescent="0.3">
      <c r="A2675" t="s">
        <v>6532</v>
      </c>
      <c r="B2675" t="s">
        <v>19483</v>
      </c>
      <c r="C2675" t="s">
        <v>19505</v>
      </c>
      <c r="D2675" t="s">
        <v>19619</v>
      </c>
      <c r="E2675" s="89">
        <v>4.9234127148884498E-2</v>
      </c>
      <c r="F2675" s="89">
        <v>703695</v>
      </c>
      <c r="G2675" s="89">
        <v>5</v>
      </c>
      <c r="H2675" t="s">
        <v>19630</v>
      </c>
      <c r="I2675" s="89"/>
    </row>
    <row r="2676" x14ac:dyDescent="0.3">
      <c r="A2676" t="s">
        <v>6533</v>
      </c>
      <c r="B2676" t="s">
        <v>19483</v>
      </c>
      <c r="C2676" t="s">
        <v>19505</v>
      </c>
      <c r="D2676" t="s">
        <v>19620</v>
      </c>
      <c r="E2676" s="89">
        <v>4.6364905201507461E-2</v>
      </c>
      <c r="F2676" s="89">
        <v>703695</v>
      </c>
      <c r="G2676" s="89">
        <v>5</v>
      </c>
      <c r="H2676" t="s">
        <v>19630</v>
      </c>
      <c r="I2676" s="89"/>
    </row>
    <row r="2677" x14ac:dyDescent="0.3">
      <c r="A2677" t="s">
        <v>6534</v>
      </c>
      <c r="B2677" t="s">
        <v>19483</v>
      </c>
      <c r="C2677" t="s">
        <v>19505</v>
      </c>
      <c r="D2677" t="s">
        <v>19621</v>
      </c>
      <c r="E2677" s="89">
        <v>1.6135106204411939E-2</v>
      </c>
      <c r="F2677" s="89">
        <v>703695</v>
      </c>
      <c r="G2677" s="89">
        <v>5</v>
      </c>
      <c r="H2677" t="s">
        <v>19630</v>
      </c>
      <c r="I2677" s="89"/>
    </row>
    <row r="2678" x14ac:dyDescent="0.3">
      <c r="A2678" t="s">
        <v>6535</v>
      </c>
      <c r="B2678" t="s">
        <v>19483</v>
      </c>
      <c r="C2678" t="s">
        <v>19505</v>
      </c>
      <c r="D2678" t="s">
        <v>19622</v>
      </c>
      <c r="E2678" s="89">
        <v>4.6917258238844413E-2</v>
      </c>
      <c r="F2678" s="89">
        <v>703695</v>
      </c>
      <c r="G2678" s="89">
        <v>5</v>
      </c>
      <c r="H2678" t="s">
        <v>19630</v>
      </c>
      <c r="I2678" s="89"/>
    </row>
    <row r="2679" x14ac:dyDescent="0.3">
      <c r="A2679" t="s">
        <v>6536</v>
      </c>
      <c r="B2679" t="s">
        <v>19483</v>
      </c>
      <c r="C2679" t="s">
        <v>19505</v>
      </c>
      <c r="D2679" t="s">
        <v>19623</v>
      </c>
      <c r="E2679" s="89">
        <v>7.235334819457967E-2</v>
      </c>
      <c r="F2679" s="89">
        <v>703695</v>
      </c>
      <c r="G2679" s="89">
        <v>5</v>
      </c>
      <c r="H2679" t="s">
        <v>19630</v>
      </c>
      <c r="I2679" s="89"/>
    </row>
    <row r="2680" x14ac:dyDescent="0.3">
      <c r="A2680" t="s">
        <v>6537</v>
      </c>
      <c r="B2680" t="s">
        <v>19483</v>
      </c>
      <c r="C2680" t="s">
        <v>19505</v>
      </c>
      <c r="D2680" t="s">
        <v>19624</v>
      </c>
      <c r="E2680" s="89">
        <v>0.1754869822726626</v>
      </c>
      <c r="F2680" s="89">
        <v>703695</v>
      </c>
      <c r="G2680" s="89">
        <v>5</v>
      </c>
      <c r="H2680" t="s">
        <v>19630</v>
      </c>
      <c r="I2680" s="89"/>
    </row>
    <row r="2681" x14ac:dyDescent="0.3">
      <c r="A2681" t="s">
        <v>6538</v>
      </c>
      <c r="B2681" t="s">
        <v>19483</v>
      </c>
      <c r="C2681" t="s">
        <v>19506</v>
      </c>
      <c r="D2681" t="s">
        <v>19614</v>
      </c>
      <c r="E2681" s="89">
        <v>3.8226561757860509E-3</v>
      </c>
      <c r="F2681" s="89">
        <v>703695</v>
      </c>
      <c r="G2681" s="89">
        <v>5</v>
      </c>
      <c r="H2681" t="s">
        <v>19630</v>
      </c>
      <c r="I2681" s="89"/>
    </row>
    <row r="2682" x14ac:dyDescent="0.3">
      <c r="A2682" t="s">
        <v>6539</v>
      </c>
      <c r="B2682" t="s">
        <v>19483</v>
      </c>
      <c r="C2682" t="s">
        <v>19506</v>
      </c>
      <c r="D2682" t="s">
        <v>19615</v>
      </c>
      <c r="E2682" s="89">
        <v>3.9268444632781126E-3</v>
      </c>
      <c r="F2682" s="89">
        <v>703695</v>
      </c>
      <c r="G2682" s="89">
        <v>5</v>
      </c>
      <c r="H2682" t="s">
        <v>19630</v>
      </c>
      <c r="I2682" s="89"/>
    </row>
    <row r="2683" x14ac:dyDescent="0.3">
      <c r="A2683" t="s">
        <v>6540</v>
      </c>
      <c r="B2683" t="s">
        <v>19483</v>
      </c>
      <c r="C2683" t="s">
        <v>19506</v>
      </c>
      <c r="D2683" t="s">
        <v>19616</v>
      </c>
      <c r="E2683" s="89">
        <v>3.8226561757860509E-3</v>
      </c>
      <c r="F2683" s="89">
        <v>703695</v>
      </c>
      <c r="G2683" s="89">
        <v>5</v>
      </c>
      <c r="H2683" t="s">
        <v>19630</v>
      </c>
      <c r="I2683" s="89"/>
    </row>
    <row r="2684" x14ac:dyDescent="0.3">
      <c r="A2684" t="s">
        <v>6541</v>
      </c>
      <c r="B2684" t="s">
        <v>19483</v>
      </c>
      <c r="C2684" t="s">
        <v>19506</v>
      </c>
      <c r="D2684" t="s">
        <v>19617</v>
      </c>
      <c r="E2684" s="89">
        <v>3.9198830034639261E-3</v>
      </c>
      <c r="F2684" s="89">
        <v>703695</v>
      </c>
      <c r="G2684" s="89">
        <v>5</v>
      </c>
      <c r="H2684" t="s">
        <v>19630</v>
      </c>
      <c r="I2684" s="89"/>
    </row>
    <row r="2685" x14ac:dyDescent="0.3">
      <c r="A2685" t="s">
        <v>6542</v>
      </c>
      <c r="B2685" t="s">
        <v>19483</v>
      </c>
      <c r="C2685" t="s">
        <v>19506</v>
      </c>
      <c r="D2685" t="s">
        <v>19618</v>
      </c>
      <c r="E2685" s="89">
        <v>3.778269248698216E-3</v>
      </c>
      <c r="F2685" s="89">
        <v>703695</v>
      </c>
      <c r="G2685" s="89">
        <v>5</v>
      </c>
      <c r="H2685" t="s">
        <v>19630</v>
      </c>
      <c r="I2685" s="89"/>
    </row>
    <row r="2686" x14ac:dyDescent="0.3">
      <c r="A2686" t="s">
        <v>6543</v>
      </c>
      <c r="B2686" t="s">
        <v>19483</v>
      </c>
      <c r="C2686" t="s">
        <v>19506</v>
      </c>
      <c r="D2686" t="s">
        <v>19619</v>
      </c>
      <c r="E2686" s="89">
        <v>3.8486173152520739E-3</v>
      </c>
      <c r="F2686" s="89">
        <v>703695</v>
      </c>
      <c r="G2686" s="89">
        <v>5</v>
      </c>
      <c r="H2686" t="s">
        <v>19630</v>
      </c>
      <c r="I2686" s="89"/>
    </row>
    <row r="2687" x14ac:dyDescent="0.3">
      <c r="A2687" t="s">
        <v>6544</v>
      </c>
      <c r="B2687" t="s">
        <v>19483</v>
      </c>
      <c r="C2687" t="s">
        <v>19506</v>
      </c>
      <c r="D2687" t="s">
        <v>19620</v>
      </c>
      <c r="E2687" s="89">
        <v>3.675971273237042E-3</v>
      </c>
      <c r="F2687" s="89">
        <v>703695</v>
      </c>
      <c r="G2687" s="89">
        <v>5</v>
      </c>
      <c r="H2687" t="s">
        <v>19630</v>
      </c>
      <c r="I2687" s="89"/>
    </row>
    <row r="2688" x14ac:dyDescent="0.3">
      <c r="A2688" t="s">
        <v>6545</v>
      </c>
      <c r="B2688" t="s">
        <v>19483</v>
      </c>
      <c r="C2688" t="s">
        <v>19506</v>
      </c>
      <c r="D2688" t="s">
        <v>19621</v>
      </c>
      <c r="E2688" s="89">
        <v>2.185574447723394E-3</v>
      </c>
      <c r="F2688" s="89">
        <v>703695</v>
      </c>
      <c r="G2688" s="89">
        <v>5</v>
      </c>
      <c r="H2688" t="s">
        <v>19630</v>
      </c>
      <c r="I2688" s="89"/>
    </row>
    <row r="2689" x14ac:dyDescent="0.3">
      <c r="A2689" t="s">
        <v>6546</v>
      </c>
      <c r="B2689" t="s">
        <v>19483</v>
      </c>
      <c r="C2689" t="s">
        <v>19506</v>
      </c>
      <c r="D2689" t="s">
        <v>19622</v>
      </c>
      <c r="E2689" s="89">
        <v>3.767533909519445E-3</v>
      </c>
      <c r="F2689" s="89">
        <v>703695</v>
      </c>
      <c r="G2689" s="89">
        <v>5</v>
      </c>
      <c r="H2689" t="s">
        <v>19630</v>
      </c>
      <c r="I2689" s="89"/>
    </row>
    <row r="2690" x14ac:dyDescent="0.3">
      <c r="A2690" t="s">
        <v>6547</v>
      </c>
      <c r="B2690" t="s">
        <v>19483</v>
      </c>
      <c r="C2690" t="s">
        <v>19506</v>
      </c>
      <c r="D2690" t="s">
        <v>19623</v>
      </c>
      <c r="E2690" s="89">
        <v>6.149891223842476E-3</v>
      </c>
      <c r="F2690" s="89">
        <v>703695</v>
      </c>
      <c r="G2690" s="89">
        <v>5</v>
      </c>
      <c r="H2690" t="s">
        <v>19630</v>
      </c>
      <c r="I2690" s="89"/>
    </row>
    <row r="2691" x14ac:dyDescent="0.3">
      <c r="A2691" t="s">
        <v>6548</v>
      </c>
      <c r="B2691" t="s">
        <v>19483</v>
      </c>
      <c r="C2691" t="s">
        <v>19506</v>
      </c>
      <c r="D2691" t="s">
        <v>19624</v>
      </c>
      <c r="E2691" s="89">
        <v>1.418035082195929E-2</v>
      </c>
      <c r="F2691" s="89">
        <v>703695</v>
      </c>
      <c r="G2691" s="89">
        <v>5</v>
      </c>
      <c r="H2691" t="s">
        <v>19630</v>
      </c>
      <c r="I2691" s="89"/>
    </row>
    <row r="2692" x14ac:dyDescent="0.3">
      <c r="A2692" t="s">
        <v>6549</v>
      </c>
      <c r="B2692" t="s">
        <v>19483</v>
      </c>
      <c r="C2692" t="s">
        <v>19507</v>
      </c>
      <c r="D2692" t="s">
        <v>19614</v>
      </c>
      <c r="E2692" s="89">
        <v>6.2382901335580939E-3</v>
      </c>
      <c r="F2692" s="89">
        <v>703695</v>
      </c>
      <c r="G2692" s="89">
        <v>5</v>
      </c>
      <c r="H2692" t="s">
        <v>19630</v>
      </c>
      <c r="I2692" s="89"/>
    </row>
    <row r="2693" x14ac:dyDescent="0.3">
      <c r="A2693" t="s">
        <v>6550</v>
      </c>
      <c r="B2693" t="s">
        <v>19483</v>
      </c>
      <c r="C2693" t="s">
        <v>19507</v>
      </c>
      <c r="D2693" t="s">
        <v>19615</v>
      </c>
      <c r="E2693" s="89">
        <v>6.3827223497692053E-3</v>
      </c>
      <c r="F2693" s="89">
        <v>703695</v>
      </c>
      <c r="G2693" s="89">
        <v>5</v>
      </c>
      <c r="H2693" t="s">
        <v>19630</v>
      </c>
      <c r="I2693" s="89"/>
    </row>
    <row r="2694" x14ac:dyDescent="0.3">
      <c r="A2694" t="s">
        <v>6551</v>
      </c>
      <c r="B2694" t="s">
        <v>19483</v>
      </c>
      <c r="C2694" t="s">
        <v>19507</v>
      </c>
      <c r="D2694" t="s">
        <v>19616</v>
      </c>
      <c r="E2694" s="89">
        <v>6.2382901335580939E-3</v>
      </c>
      <c r="F2694" s="89">
        <v>703695</v>
      </c>
      <c r="G2694" s="89">
        <v>5</v>
      </c>
      <c r="H2694" t="s">
        <v>19630</v>
      </c>
      <c r="I2694" s="89"/>
    </row>
    <row r="2695" x14ac:dyDescent="0.3">
      <c r="A2695" t="s">
        <v>6552</v>
      </c>
      <c r="B2695" t="s">
        <v>19483</v>
      </c>
      <c r="C2695" t="s">
        <v>19507</v>
      </c>
      <c r="D2695" t="s">
        <v>19617</v>
      </c>
      <c r="E2695" s="89">
        <v>6.3726769014961554E-3</v>
      </c>
      <c r="F2695" s="89">
        <v>703695</v>
      </c>
      <c r="G2695" s="89">
        <v>5</v>
      </c>
      <c r="H2695" t="s">
        <v>19630</v>
      </c>
      <c r="I2695" s="89"/>
    </row>
    <row r="2696" x14ac:dyDescent="0.3">
      <c r="A2696" t="s">
        <v>6553</v>
      </c>
      <c r="B2696" t="s">
        <v>19483</v>
      </c>
      <c r="C2696" t="s">
        <v>19507</v>
      </c>
      <c r="D2696" t="s">
        <v>19618</v>
      </c>
      <c r="E2696" s="89">
        <v>6.2131360102462294E-3</v>
      </c>
      <c r="F2696" s="89">
        <v>703695</v>
      </c>
      <c r="G2696" s="89">
        <v>5</v>
      </c>
      <c r="H2696" t="s">
        <v>19630</v>
      </c>
      <c r="I2696" s="89"/>
    </row>
    <row r="2697" x14ac:dyDescent="0.3">
      <c r="A2697" t="s">
        <v>6554</v>
      </c>
      <c r="B2697" t="s">
        <v>19483</v>
      </c>
      <c r="C2697" t="s">
        <v>19507</v>
      </c>
      <c r="D2697" t="s">
        <v>19619</v>
      </c>
      <c r="E2697" s="89">
        <v>6.2936368616895756E-3</v>
      </c>
      <c r="F2697" s="89">
        <v>703695</v>
      </c>
      <c r="G2697" s="89">
        <v>5</v>
      </c>
      <c r="H2697" t="s">
        <v>19630</v>
      </c>
      <c r="I2697" s="89"/>
    </row>
    <row r="2698" x14ac:dyDescent="0.3">
      <c r="A2698" t="s">
        <v>6555</v>
      </c>
      <c r="B2698" t="s">
        <v>19483</v>
      </c>
      <c r="C2698" t="s">
        <v>19507</v>
      </c>
      <c r="D2698" t="s">
        <v>19620</v>
      </c>
      <c r="E2698" s="89">
        <v>6.0129427624234909E-3</v>
      </c>
      <c r="F2698" s="89">
        <v>703695</v>
      </c>
      <c r="G2698" s="89">
        <v>5</v>
      </c>
      <c r="H2698" t="s">
        <v>19630</v>
      </c>
      <c r="I2698" s="89"/>
    </row>
    <row r="2699" x14ac:dyDescent="0.3">
      <c r="A2699" t="s">
        <v>6556</v>
      </c>
      <c r="B2699" t="s">
        <v>19483</v>
      </c>
      <c r="C2699" t="s">
        <v>19507</v>
      </c>
      <c r="D2699" t="s">
        <v>19621</v>
      </c>
      <c r="E2699" s="89">
        <v>3.4549406739054832E-3</v>
      </c>
      <c r="F2699" s="89">
        <v>703695</v>
      </c>
      <c r="G2699" s="89">
        <v>5</v>
      </c>
      <c r="H2699" t="s">
        <v>19630</v>
      </c>
      <c r="I2699" s="89"/>
    </row>
    <row r="2700" x14ac:dyDescent="0.3">
      <c r="A2700" t="s">
        <v>6557</v>
      </c>
      <c r="B2700" t="s">
        <v>19483</v>
      </c>
      <c r="C2700" t="s">
        <v>19507</v>
      </c>
      <c r="D2700" t="s">
        <v>19622</v>
      </c>
      <c r="E2700" s="89">
        <v>6.1765734123728376E-3</v>
      </c>
      <c r="F2700" s="89">
        <v>703695</v>
      </c>
      <c r="G2700" s="89">
        <v>5</v>
      </c>
      <c r="H2700" t="s">
        <v>19630</v>
      </c>
      <c r="I2700" s="89"/>
    </row>
    <row r="2701" x14ac:dyDescent="0.3">
      <c r="A2701" t="s">
        <v>6558</v>
      </c>
      <c r="B2701" t="s">
        <v>19483</v>
      </c>
      <c r="C2701" t="s">
        <v>19507</v>
      </c>
      <c r="D2701" t="s">
        <v>19623</v>
      </c>
      <c r="E2701" s="89">
        <v>9.4747286684922546E-3</v>
      </c>
      <c r="F2701" s="89">
        <v>703695</v>
      </c>
      <c r="G2701" s="89">
        <v>5</v>
      </c>
      <c r="H2701" t="s">
        <v>19630</v>
      </c>
      <c r="I2701" s="89"/>
    </row>
    <row r="2702" x14ac:dyDescent="0.3">
      <c r="A2702" t="s">
        <v>6559</v>
      </c>
      <c r="B2702" t="s">
        <v>19483</v>
      </c>
      <c r="C2702" t="s">
        <v>19507</v>
      </c>
      <c r="D2702" t="s">
        <v>19624</v>
      </c>
      <c r="E2702" s="89">
        <v>2.273298889676284E-2</v>
      </c>
      <c r="F2702" s="89">
        <v>703695</v>
      </c>
      <c r="G2702" s="89">
        <v>5</v>
      </c>
      <c r="H2702" t="s">
        <v>19630</v>
      </c>
      <c r="I2702" s="89"/>
    </row>
    <row r="2703" x14ac:dyDescent="0.3">
      <c r="A2703" t="s">
        <v>6560</v>
      </c>
      <c r="B2703" t="s">
        <v>19483</v>
      </c>
      <c r="C2703" t="s">
        <v>19508</v>
      </c>
      <c r="D2703" t="s">
        <v>19614</v>
      </c>
      <c r="E2703" s="89">
        <v>2.0276553008125971E-2</v>
      </c>
      <c r="F2703" s="89">
        <v>703695</v>
      </c>
      <c r="G2703" s="89">
        <v>5</v>
      </c>
      <c r="H2703" t="s">
        <v>19630</v>
      </c>
      <c r="I2703" s="89"/>
    </row>
    <row r="2704" x14ac:dyDescent="0.3">
      <c r="A2704" t="s">
        <v>6561</v>
      </c>
      <c r="B2704" t="s">
        <v>19483</v>
      </c>
      <c r="C2704" t="s">
        <v>19508</v>
      </c>
      <c r="D2704" t="s">
        <v>19615</v>
      </c>
      <c r="E2704" s="89">
        <v>2.0526569891316879E-2</v>
      </c>
      <c r="F2704" s="89">
        <v>703695</v>
      </c>
      <c r="G2704" s="89">
        <v>5</v>
      </c>
      <c r="H2704" t="s">
        <v>19630</v>
      </c>
      <c r="I2704" s="89"/>
    </row>
    <row r="2705" x14ac:dyDescent="0.3">
      <c r="A2705" t="s">
        <v>6562</v>
      </c>
      <c r="B2705" t="s">
        <v>19483</v>
      </c>
      <c r="C2705" t="s">
        <v>19508</v>
      </c>
      <c r="D2705" t="s">
        <v>19616</v>
      </c>
      <c r="E2705" s="89">
        <v>2.0276553008125971E-2</v>
      </c>
      <c r="F2705" s="89">
        <v>703695</v>
      </c>
      <c r="G2705" s="89">
        <v>5</v>
      </c>
      <c r="H2705" t="s">
        <v>19630</v>
      </c>
      <c r="I2705" s="89"/>
    </row>
    <row r="2706" x14ac:dyDescent="0.3">
      <c r="A2706" t="s">
        <v>6563</v>
      </c>
      <c r="B2706" t="s">
        <v>19483</v>
      </c>
      <c r="C2706" t="s">
        <v>19508</v>
      </c>
      <c r="D2706" t="s">
        <v>19617</v>
      </c>
      <c r="E2706" s="89">
        <v>2.051093262377443E-2</v>
      </c>
      <c r="F2706" s="89">
        <v>703695</v>
      </c>
      <c r="G2706" s="89">
        <v>5</v>
      </c>
      <c r="H2706" t="s">
        <v>19630</v>
      </c>
      <c r="I2706" s="89"/>
    </row>
    <row r="2707" x14ac:dyDescent="0.3">
      <c r="A2707" t="s">
        <v>6564</v>
      </c>
      <c r="B2707" t="s">
        <v>19483</v>
      </c>
      <c r="C2707" t="s">
        <v>19508</v>
      </c>
      <c r="D2707" t="s">
        <v>19618</v>
      </c>
      <c r="E2707" s="89">
        <v>1.8257969229775871E-2</v>
      </c>
      <c r="F2707" s="89">
        <v>703695</v>
      </c>
      <c r="G2707" s="89">
        <v>5</v>
      </c>
      <c r="H2707" t="s">
        <v>19630</v>
      </c>
      <c r="I2707" s="89"/>
    </row>
    <row r="2708" x14ac:dyDescent="0.3">
      <c r="A2708" t="s">
        <v>6565</v>
      </c>
      <c r="B2708" t="s">
        <v>19483</v>
      </c>
      <c r="C2708" t="s">
        <v>19508</v>
      </c>
      <c r="D2708" t="s">
        <v>19619</v>
      </c>
      <c r="E2708" s="89">
        <v>1.828428376583564E-2</v>
      </c>
      <c r="F2708" s="89">
        <v>703695</v>
      </c>
      <c r="G2708" s="89">
        <v>5</v>
      </c>
      <c r="H2708" t="s">
        <v>19630</v>
      </c>
      <c r="I2708" s="89"/>
    </row>
    <row r="2709" x14ac:dyDescent="0.3">
      <c r="A2709" t="s">
        <v>6566</v>
      </c>
      <c r="B2709" t="s">
        <v>19483</v>
      </c>
      <c r="C2709" t="s">
        <v>19508</v>
      </c>
      <c r="D2709" t="s">
        <v>19620</v>
      </c>
      <c r="E2709" s="89">
        <v>1.7501688796605078E-2</v>
      </c>
      <c r="F2709" s="89">
        <v>703695</v>
      </c>
      <c r="G2709" s="89">
        <v>5</v>
      </c>
      <c r="H2709" t="s">
        <v>19630</v>
      </c>
      <c r="I2709" s="89"/>
    </row>
    <row r="2710" x14ac:dyDescent="0.3">
      <c r="A2710" t="s">
        <v>6567</v>
      </c>
      <c r="B2710" t="s">
        <v>19483</v>
      </c>
      <c r="C2710" t="s">
        <v>19508</v>
      </c>
      <c r="D2710" t="s">
        <v>19621</v>
      </c>
      <c r="E2710" s="89">
        <v>1.437209343392082E-2</v>
      </c>
      <c r="F2710" s="89">
        <v>703695</v>
      </c>
      <c r="G2710" s="89">
        <v>5</v>
      </c>
      <c r="H2710" t="s">
        <v>19630</v>
      </c>
      <c r="I2710" s="89"/>
    </row>
    <row r="2711" x14ac:dyDescent="0.3">
      <c r="A2711" t="s">
        <v>6568</v>
      </c>
      <c r="B2711" t="s">
        <v>19483</v>
      </c>
      <c r="C2711" t="s">
        <v>19508</v>
      </c>
      <c r="D2711" t="s">
        <v>19622</v>
      </c>
      <c r="E2711" s="89">
        <v>1.8143367874796212E-2</v>
      </c>
      <c r="F2711" s="89">
        <v>703695</v>
      </c>
      <c r="G2711" s="89">
        <v>5</v>
      </c>
      <c r="H2711" t="s">
        <v>19630</v>
      </c>
      <c r="I2711" s="89"/>
    </row>
    <row r="2712" x14ac:dyDescent="0.3">
      <c r="A2712" t="s">
        <v>6569</v>
      </c>
      <c r="B2712" t="s">
        <v>19483</v>
      </c>
      <c r="C2712" t="s">
        <v>19508</v>
      </c>
      <c r="D2712" t="s">
        <v>19623</v>
      </c>
      <c r="E2712" s="89">
        <v>3.1372460172221187E-2</v>
      </c>
      <c r="F2712" s="89">
        <v>703695</v>
      </c>
      <c r="G2712" s="89">
        <v>5</v>
      </c>
      <c r="H2712" t="s">
        <v>19630</v>
      </c>
      <c r="I2712" s="89"/>
    </row>
    <row r="2713" x14ac:dyDescent="0.3">
      <c r="A2713" t="s">
        <v>6570</v>
      </c>
      <c r="B2713" t="s">
        <v>19483</v>
      </c>
      <c r="C2713" t="s">
        <v>19508</v>
      </c>
      <c r="D2713" t="s">
        <v>19624</v>
      </c>
      <c r="E2713" s="89">
        <v>7.3781508282111177E-2</v>
      </c>
      <c r="F2713" s="89">
        <v>703695</v>
      </c>
      <c r="G2713" s="89">
        <v>5</v>
      </c>
      <c r="H2713" t="s">
        <v>19630</v>
      </c>
      <c r="I2713" s="89"/>
    </row>
    <row r="2714" x14ac:dyDescent="0.3">
      <c r="A2714" t="s">
        <v>6571</v>
      </c>
      <c r="B2714" t="s">
        <v>19483</v>
      </c>
      <c r="C2714" t="s">
        <v>19509</v>
      </c>
      <c r="D2714" t="s">
        <v>19614</v>
      </c>
      <c r="E2714" s="89">
        <v>0</v>
      </c>
      <c r="F2714" s="89">
        <v>703695</v>
      </c>
      <c r="G2714" s="89">
        <v>5</v>
      </c>
      <c r="H2714" t="s">
        <v>19630</v>
      </c>
      <c r="I2714" s="89"/>
    </row>
    <row r="2715" x14ac:dyDescent="0.3">
      <c r="A2715" t="s">
        <v>6572</v>
      </c>
      <c r="B2715" t="s">
        <v>19483</v>
      </c>
      <c r="C2715" t="s">
        <v>19509</v>
      </c>
      <c r="D2715" t="s">
        <v>19615</v>
      </c>
      <c r="E2715" s="89">
        <v>0</v>
      </c>
      <c r="F2715" s="89">
        <v>703695</v>
      </c>
      <c r="G2715" s="89">
        <v>5</v>
      </c>
      <c r="H2715" t="s">
        <v>19630</v>
      </c>
      <c r="I2715" s="89"/>
    </row>
    <row r="2716" x14ac:dyDescent="0.3">
      <c r="A2716" t="s">
        <v>6573</v>
      </c>
      <c r="B2716" t="s">
        <v>19483</v>
      </c>
      <c r="C2716" t="s">
        <v>19509</v>
      </c>
      <c r="D2716" t="s">
        <v>19616</v>
      </c>
      <c r="E2716" s="89">
        <v>0</v>
      </c>
      <c r="F2716" s="89">
        <v>703695</v>
      </c>
      <c r="G2716" s="89">
        <v>5</v>
      </c>
      <c r="H2716" t="s">
        <v>19630</v>
      </c>
      <c r="I2716" s="89"/>
    </row>
    <row r="2717" x14ac:dyDescent="0.3">
      <c r="A2717" t="s">
        <v>6574</v>
      </c>
      <c r="B2717" t="s">
        <v>19483</v>
      </c>
      <c r="C2717" t="s">
        <v>19509</v>
      </c>
      <c r="D2717" t="s">
        <v>19617</v>
      </c>
      <c r="E2717" s="89">
        <v>0</v>
      </c>
      <c r="F2717" s="89">
        <v>703695</v>
      </c>
      <c r="G2717" s="89">
        <v>5</v>
      </c>
      <c r="H2717" t="s">
        <v>19630</v>
      </c>
      <c r="I2717" s="89"/>
    </row>
    <row r="2718" x14ac:dyDescent="0.3">
      <c r="A2718" t="s">
        <v>6575</v>
      </c>
      <c r="B2718" t="s">
        <v>19483</v>
      </c>
      <c r="C2718" t="s">
        <v>19509</v>
      </c>
      <c r="D2718" t="s">
        <v>19618</v>
      </c>
      <c r="E2718" s="89">
        <v>0</v>
      </c>
      <c r="F2718" s="89">
        <v>703695</v>
      </c>
      <c r="G2718" s="89">
        <v>5</v>
      </c>
      <c r="H2718" t="s">
        <v>19630</v>
      </c>
      <c r="I2718" s="89"/>
    </row>
    <row r="2719" x14ac:dyDescent="0.3">
      <c r="A2719" t="s">
        <v>6576</v>
      </c>
      <c r="B2719" t="s">
        <v>19483</v>
      </c>
      <c r="C2719" t="s">
        <v>19509</v>
      </c>
      <c r="D2719" t="s">
        <v>19619</v>
      </c>
      <c r="E2719" s="89">
        <v>0</v>
      </c>
      <c r="F2719" s="89">
        <v>703695</v>
      </c>
      <c r="G2719" s="89">
        <v>5</v>
      </c>
      <c r="H2719" t="s">
        <v>19630</v>
      </c>
      <c r="I2719" s="89"/>
    </row>
    <row r="2720" x14ac:dyDescent="0.3">
      <c r="A2720" t="s">
        <v>6577</v>
      </c>
      <c r="B2720" t="s">
        <v>19483</v>
      </c>
      <c r="C2720" t="s">
        <v>19509</v>
      </c>
      <c r="D2720" t="s">
        <v>19620</v>
      </c>
      <c r="E2720" s="89">
        <v>0</v>
      </c>
      <c r="F2720" s="89">
        <v>703695</v>
      </c>
      <c r="G2720" s="89">
        <v>5</v>
      </c>
      <c r="H2720" t="s">
        <v>19630</v>
      </c>
      <c r="I2720" s="89"/>
    </row>
    <row r="2721" x14ac:dyDescent="0.3">
      <c r="A2721" t="s">
        <v>6578</v>
      </c>
      <c r="B2721" t="s">
        <v>19483</v>
      </c>
      <c r="C2721" t="s">
        <v>19509</v>
      </c>
      <c r="D2721" t="s">
        <v>19621</v>
      </c>
      <c r="E2721" s="89">
        <v>0</v>
      </c>
      <c r="F2721" s="89">
        <v>703695</v>
      </c>
      <c r="G2721" s="89">
        <v>5</v>
      </c>
      <c r="H2721" t="s">
        <v>19630</v>
      </c>
      <c r="I2721" s="89"/>
    </row>
    <row r="2722" x14ac:dyDescent="0.3">
      <c r="A2722" t="s">
        <v>6579</v>
      </c>
      <c r="B2722" t="s">
        <v>19483</v>
      </c>
      <c r="C2722" t="s">
        <v>19509</v>
      </c>
      <c r="D2722" t="s">
        <v>19622</v>
      </c>
      <c r="E2722" s="89">
        <v>0</v>
      </c>
      <c r="F2722" s="89">
        <v>703695</v>
      </c>
      <c r="G2722" s="89">
        <v>5</v>
      </c>
      <c r="H2722" t="s">
        <v>19630</v>
      </c>
      <c r="I2722" s="89"/>
    </row>
    <row r="2723" x14ac:dyDescent="0.3">
      <c r="A2723" t="s">
        <v>6580</v>
      </c>
      <c r="B2723" t="s">
        <v>19483</v>
      </c>
      <c r="C2723" t="s">
        <v>19509</v>
      </c>
      <c r="D2723" t="s">
        <v>19623</v>
      </c>
      <c r="E2723" s="89">
        <v>0</v>
      </c>
      <c r="F2723" s="89">
        <v>703695</v>
      </c>
      <c r="G2723" s="89">
        <v>5</v>
      </c>
      <c r="H2723" t="s">
        <v>19630</v>
      </c>
      <c r="I2723" s="89"/>
    </row>
    <row r="2724" x14ac:dyDescent="0.3">
      <c r="A2724" t="s">
        <v>6581</v>
      </c>
      <c r="B2724" t="s">
        <v>19483</v>
      </c>
      <c r="C2724" t="s">
        <v>19509</v>
      </c>
      <c r="D2724" t="s">
        <v>19624</v>
      </c>
      <c r="E2724" s="89">
        <v>0</v>
      </c>
      <c r="F2724" s="89">
        <v>703695</v>
      </c>
      <c r="G2724" s="89">
        <v>5</v>
      </c>
      <c r="H2724" t="s">
        <v>19630</v>
      </c>
      <c r="I2724" s="89"/>
    </row>
    <row r="2725" x14ac:dyDescent="0.3">
      <c r="A2725" t="s">
        <v>6340</v>
      </c>
      <c r="B2725" t="s">
        <v>19483</v>
      </c>
      <c r="C2725" t="s">
        <v>19488</v>
      </c>
      <c r="D2725" t="s">
        <v>19614</v>
      </c>
      <c r="E2725" s="89">
        <v>0</v>
      </c>
      <c r="F2725" s="89">
        <v>703695</v>
      </c>
      <c r="G2725" s="89">
        <v>5</v>
      </c>
      <c r="H2725" t="s">
        <v>19630</v>
      </c>
      <c r="I2725" s="89"/>
    </row>
    <row r="2726" x14ac:dyDescent="0.3">
      <c r="A2726" t="s">
        <v>6341</v>
      </c>
      <c r="B2726" t="s">
        <v>19483</v>
      </c>
      <c r="C2726" t="s">
        <v>19488</v>
      </c>
      <c r="D2726" t="s">
        <v>19615</v>
      </c>
      <c r="E2726" s="89">
        <v>0</v>
      </c>
      <c r="F2726" s="89">
        <v>703695</v>
      </c>
      <c r="G2726" s="89">
        <v>5</v>
      </c>
      <c r="H2726" t="s">
        <v>19630</v>
      </c>
      <c r="I2726" s="89"/>
    </row>
    <row r="2727" x14ac:dyDescent="0.3">
      <c r="A2727" t="s">
        <v>6342</v>
      </c>
      <c r="B2727" t="s">
        <v>19483</v>
      </c>
      <c r="C2727" t="s">
        <v>19488</v>
      </c>
      <c r="D2727" t="s">
        <v>19616</v>
      </c>
      <c r="E2727" s="89">
        <v>0</v>
      </c>
      <c r="F2727" s="89">
        <v>703695</v>
      </c>
      <c r="G2727" s="89">
        <v>5</v>
      </c>
      <c r="H2727" t="s">
        <v>19630</v>
      </c>
      <c r="I2727" s="89"/>
    </row>
    <row r="2728" x14ac:dyDescent="0.3">
      <c r="A2728" t="s">
        <v>6343</v>
      </c>
      <c r="B2728" t="s">
        <v>19483</v>
      </c>
      <c r="C2728" t="s">
        <v>19488</v>
      </c>
      <c r="D2728" t="s">
        <v>19617</v>
      </c>
      <c r="E2728" s="89">
        <v>0</v>
      </c>
      <c r="F2728" s="89">
        <v>703695</v>
      </c>
      <c r="G2728" s="89">
        <v>5</v>
      </c>
      <c r="H2728" t="s">
        <v>19630</v>
      </c>
      <c r="I2728" s="89"/>
    </row>
    <row r="2729" x14ac:dyDescent="0.3">
      <c r="A2729" t="s">
        <v>6344</v>
      </c>
      <c r="B2729" t="s">
        <v>19483</v>
      </c>
      <c r="C2729" t="s">
        <v>19488</v>
      </c>
      <c r="D2729" t="s">
        <v>19618</v>
      </c>
      <c r="E2729" s="89">
        <v>0</v>
      </c>
      <c r="F2729" s="89">
        <v>703695</v>
      </c>
      <c r="G2729" s="89">
        <v>5</v>
      </c>
      <c r="H2729" t="s">
        <v>19630</v>
      </c>
      <c r="I2729" s="89"/>
    </row>
    <row r="2730" x14ac:dyDescent="0.3">
      <c r="A2730" t="s">
        <v>6345</v>
      </c>
      <c r="B2730" t="s">
        <v>19483</v>
      </c>
      <c r="C2730" t="s">
        <v>19488</v>
      </c>
      <c r="D2730" t="s">
        <v>19619</v>
      </c>
      <c r="E2730" s="89">
        <v>0</v>
      </c>
      <c r="F2730" s="89">
        <v>703695</v>
      </c>
      <c r="G2730" s="89">
        <v>5</v>
      </c>
      <c r="H2730" t="s">
        <v>19630</v>
      </c>
      <c r="I2730" s="89"/>
    </row>
    <row r="2731" x14ac:dyDescent="0.3">
      <c r="A2731" t="s">
        <v>6346</v>
      </c>
      <c r="B2731" t="s">
        <v>19483</v>
      </c>
      <c r="C2731" t="s">
        <v>19488</v>
      </c>
      <c r="D2731" t="s">
        <v>19620</v>
      </c>
      <c r="E2731" s="89">
        <v>0</v>
      </c>
      <c r="F2731" s="89">
        <v>703695</v>
      </c>
      <c r="G2731" s="89">
        <v>5</v>
      </c>
      <c r="H2731" t="s">
        <v>19630</v>
      </c>
      <c r="I2731" s="89"/>
    </row>
    <row r="2732" x14ac:dyDescent="0.3">
      <c r="A2732" t="s">
        <v>6347</v>
      </c>
      <c r="B2732" t="s">
        <v>19483</v>
      </c>
      <c r="C2732" t="s">
        <v>19488</v>
      </c>
      <c r="D2732" t="s">
        <v>19621</v>
      </c>
      <c r="E2732" s="89">
        <v>0</v>
      </c>
      <c r="F2732" s="89">
        <v>703695</v>
      </c>
      <c r="G2732" s="89">
        <v>5</v>
      </c>
      <c r="H2732" t="s">
        <v>19630</v>
      </c>
      <c r="I2732" s="89"/>
    </row>
    <row r="2733" x14ac:dyDescent="0.3">
      <c r="A2733" t="s">
        <v>6348</v>
      </c>
      <c r="B2733" t="s">
        <v>19483</v>
      </c>
      <c r="C2733" t="s">
        <v>19488</v>
      </c>
      <c r="D2733" t="s">
        <v>19622</v>
      </c>
      <c r="E2733" s="89">
        <v>0</v>
      </c>
      <c r="F2733" s="89">
        <v>703695</v>
      </c>
      <c r="G2733" s="89">
        <v>5</v>
      </c>
      <c r="H2733" t="s">
        <v>19630</v>
      </c>
      <c r="I2733" s="89"/>
    </row>
    <row r="2734" x14ac:dyDescent="0.3">
      <c r="A2734" t="s">
        <v>6349</v>
      </c>
      <c r="B2734" t="s">
        <v>19483</v>
      </c>
      <c r="C2734" t="s">
        <v>19488</v>
      </c>
      <c r="D2734" t="s">
        <v>19623</v>
      </c>
      <c r="E2734" s="89">
        <v>0</v>
      </c>
      <c r="F2734" s="89">
        <v>703695</v>
      </c>
      <c r="G2734" s="89">
        <v>5</v>
      </c>
      <c r="H2734" t="s">
        <v>19630</v>
      </c>
      <c r="I2734" s="89"/>
    </row>
    <row r="2735" x14ac:dyDescent="0.3">
      <c r="A2735" t="s">
        <v>6350</v>
      </c>
      <c r="B2735" t="s">
        <v>19483</v>
      </c>
      <c r="C2735" t="s">
        <v>19488</v>
      </c>
      <c r="D2735" t="s">
        <v>19624</v>
      </c>
      <c r="E2735" s="89">
        <v>0</v>
      </c>
      <c r="F2735" s="89">
        <v>703695</v>
      </c>
      <c r="G2735" s="89">
        <v>5</v>
      </c>
      <c r="H2735" t="s">
        <v>19630</v>
      </c>
      <c r="I2735" s="89"/>
    </row>
    <row r="2736" x14ac:dyDescent="0.3">
      <c r="A2736" t="s">
        <v>6593</v>
      </c>
      <c r="B2736" t="s">
        <v>19483</v>
      </c>
      <c r="C2736" t="s">
        <v>19511</v>
      </c>
      <c r="D2736" t="s">
        <v>19614</v>
      </c>
      <c r="E2736" s="89">
        <v>3.4594687522288021E-3</v>
      </c>
      <c r="F2736" s="89">
        <v>703695</v>
      </c>
      <c r="G2736" s="89">
        <v>5</v>
      </c>
      <c r="H2736" t="s">
        <v>19630</v>
      </c>
      <c r="I2736" s="89"/>
    </row>
    <row r="2737" x14ac:dyDescent="0.3">
      <c r="A2737" t="s">
        <v>6594</v>
      </c>
      <c r="B2737" t="s">
        <v>19483</v>
      </c>
      <c r="C2737" t="s">
        <v>19511</v>
      </c>
      <c r="D2737" t="s">
        <v>19615</v>
      </c>
      <c r="E2737" s="89">
        <v>3.49487315996461E-3</v>
      </c>
      <c r="F2737" s="89">
        <v>703695</v>
      </c>
      <c r="G2737" s="89">
        <v>5</v>
      </c>
      <c r="H2737" t="s">
        <v>19630</v>
      </c>
      <c r="I2737" s="89"/>
    </row>
    <row r="2738" x14ac:dyDescent="0.3">
      <c r="A2738" t="s">
        <v>6595</v>
      </c>
      <c r="B2738" t="s">
        <v>19483</v>
      </c>
      <c r="C2738" t="s">
        <v>19511</v>
      </c>
      <c r="D2738" t="s">
        <v>19616</v>
      </c>
      <c r="E2738" s="89">
        <v>3.4594687522288021E-3</v>
      </c>
      <c r="F2738" s="89">
        <v>703695</v>
      </c>
      <c r="G2738" s="89">
        <v>5</v>
      </c>
      <c r="H2738" t="s">
        <v>19630</v>
      </c>
      <c r="I2738" s="89"/>
    </row>
    <row r="2739" x14ac:dyDescent="0.3">
      <c r="A2739" t="s">
        <v>6596</v>
      </c>
      <c r="B2739" t="s">
        <v>19483</v>
      </c>
      <c r="C2739" t="s">
        <v>19511</v>
      </c>
      <c r="D2739" t="s">
        <v>19617</v>
      </c>
      <c r="E2739" s="89">
        <v>3.49487315996461E-3</v>
      </c>
      <c r="F2739" s="89">
        <v>703695</v>
      </c>
      <c r="G2739" s="89">
        <v>5</v>
      </c>
      <c r="H2739" t="s">
        <v>19630</v>
      </c>
      <c r="I2739" s="89"/>
    </row>
    <row r="2740" x14ac:dyDescent="0.3">
      <c r="A2740" t="s">
        <v>6597</v>
      </c>
      <c r="B2740" t="s">
        <v>19483</v>
      </c>
      <c r="C2740" t="s">
        <v>19511</v>
      </c>
      <c r="D2740" t="s">
        <v>19618</v>
      </c>
      <c r="E2740" s="89">
        <v>3.295110824919159E-3</v>
      </c>
      <c r="F2740" s="89">
        <v>703695</v>
      </c>
      <c r="G2740" s="89">
        <v>5</v>
      </c>
      <c r="H2740" t="s">
        <v>19630</v>
      </c>
      <c r="I2740" s="89"/>
    </row>
    <row r="2741" x14ac:dyDescent="0.3">
      <c r="A2741" t="s">
        <v>6598</v>
      </c>
      <c r="B2741" t="s">
        <v>19483</v>
      </c>
      <c r="C2741" t="s">
        <v>19511</v>
      </c>
      <c r="D2741" t="s">
        <v>19619</v>
      </c>
      <c r="E2741" s="89">
        <v>3.3577493097664878E-3</v>
      </c>
      <c r="F2741" s="89">
        <v>703695</v>
      </c>
      <c r="G2741" s="89">
        <v>5</v>
      </c>
      <c r="H2741" t="s">
        <v>19630</v>
      </c>
      <c r="I2741" s="89"/>
    </row>
    <row r="2742" x14ac:dyDescent="0.3">
      <c r="A2742" t="s">
        <v>6599</v>
      </c>
      <c r="B2742" t="s">
        <v>19483</v>
      </c>
      <c r="C2742" t="s">
        <v>19511</v>
      </c>
      <c r="D2742" t="s">
        <v>19620</v>
      </c>
      <c r="E2742" s="89">
        <v>3.2073506872891222E-3</v>
      </c>
      <c r="F2742" s="89">
        <v>703695</v>
      </c>
      <c r="G2742" s="89">
        <v>5</v>
      </c>
      <c r="H2742" t="s">
        <v>19630</v>
      </c>
      <c r="I2742" s="89"/>
    </row>
    <row r="2743" x14ac:dyDescent="0.3">
      <c r="A2743" t="s">
        <v>6600</v>
      </c>
      <c r="B2743" t="s">
        <v>19483</v>
      </c>
      <c r="C2743" t="s">
        <v>19511</v>
      </c>
      <c r="D2743" t="s">
        <v>19621</v>
      </c>
      <c r="E2743" s="89">
        <v>2.229060465058553E-3</v>
      </c>
      <c r="F2743" s="89">
        <v>703695</v>
      </c>
      <c r="G2743" s="89">
        <v>5</v>
      </c>
      <c r="H2743" t="s">
        <v>19630</v>
      </c>
      <c r="I2743" s="89"/>
    </row>
    <row r="2744" x14ac:dyDescent="0.3">
      <c r="A2744" t="s">
        <v>6601</v>
      </c>
      <c r="B2744" t="s">
        <v>19483</v>
      </c>
      <c r="C2744" t="s">
        <v>19511</v>
      </c>
      <c r="D2744" t="s">
        <v>19622</v>
      </c>
      <c r="E2744" s="89">
        <v>3.2845333458318428E-3</v>
      </c>
      <c r="F2744" s="89">
        <v>703695</v>
      </c>
      <c r="G2744" s="89">
        <v>5</v>
      </c>
      <c r="H2744" t="s">
        <v>19630</v>
      </c>
      <c r="I2744" s="89"/>
    </row>
    <row r="2745" x14ac:dyDescent="0.3">
      <c r="A2745" t="s">
        <v>6602</v>
      </c>
      <c r="B2745" t="s">
        <v>19483</v>
      </c>
      <c r="C2745" t="s">
        <v>19511</v>
      </c>
      <c r="D2745" t="s">
        <v>19623</v>
      </c>
      <c r="E2745" s="89">
        <v>6.0799449080478239E-3</v>
      </c>
      <c r="F2745" s="89">
        <v>703695</v>
      </c>
      <c r="G2745" s="89">
        <v>5</v>
      </c>
      <c r="H2745" t="s">
        <v>19630</v>
      </c>
      <c r="I2745" s="89"/>
    </row>
    <row r="2746" x14ac:dyDescent="0.3">
      <c r="A2746" t="s">
        <v>6603</v>
      </c>
      <c r="B2746" t="s">
        <v>19483</v>
      </c>
      <c r="C2746" t="s">
        <v>19511</v>
      </c>
      <c r="D2746" t="s">
        <v>19624</v>
      </c>
      <c r="E2746" s="89">
        <v>1.315225291747869E-2</v>
      </c>
      <c r="F2746" s="89">
        <v>703695</v>
      </c>
      <c r="G2746" s="89">
        <v>5</v>
      </c>
      <c r="H2746" t="s">
        <v>19630</v>
      </c>
      <c r="I2746" s="89"/>
    </row>
    <row r="2747" x14ac:dyDescent="0.3">
      <c r="A2747" t="s">
        <v>6604</v>
      </c>
      <c r="B2747" t="s">
        <v>19483</v>
      </c>
      <c r="C2747" t="s">
        <v>19512</v>
      </c>
      <c r="D2747" t="s">
        <v>19614</v>
      </c>
      <c r="E2747" s="89">
        <v>1.4714510898091979E-2</v>
      </c>
      <c r="F2747" s="89">
        <v>703695</v>
      </c>
      <c r="G2747" s="89">
        <v>5</v>
      </c>
      <c r="H2747" t="s">
        <v>19630</v>
      </c>
      <c r="I2747" s="89"/>
    </row>
    <row r="2748" x14ac:dyDescent="0.3">
      <c r="A2748" t="s">
        <v>6605</v>
      </c>
      <c r="B2748" t="s">
        <v>19483</v>
      </c>
      <c r="C2748" t="s">
        <v>19512</v>
      </c>
      <c r="D2748" t="s">
        <v>19615</v>
      </c>
      <c r="E2748" s="89">
        <v>1.490621392867566E-2</v>
      </c>
      <c r="F2748" s="89">
        <v>703695</v>
      </c>
      <c r="G2748" s="89">
        <v>5</v>
      </c>
      <c r="H2748" t="s">
        <v>19630</v>
      </c>
      <c r="I2748" s="89"/>
    </row>
    <row r="2749" x14ac:dyDescent="0.3">
      <c r="A2749" t="s">
        <v>6606</v>
      </c>
      <c r="B2749" t="s">
        <v>19483</v>
      </c>
      <c r="C2749" t="s">
        <v>19512</v>
      </c>
      <c r="D2749" t="s">
        <v>19616</v>
      </c>
      <c r="E2749" s="89">
        <v>1.4714510898091979E-2</v>
      </c>
      <c r="F2749" s="89">
        <v>703695</v>
      </c>
      <c r="G2749" s="89">
        <v>5</v>
      </c>
      <c r="H2749" t="s">
        <v>19630</v>
      </c>
      <c r="I2749" s="89"/>
    </row>
    <row r="2750" x14ac:dyDescent="0.3">
      <c r="A2750" t="s">
        <v>6607</v>
      </c>
      <c r="B2750" t="s">
        <v>19483</v>
      </c>
      <c r="C2750" t="s">
        <v>19512</v>
      </c>
      <c r="D2750" t="s">
        <v>19617</v>
      </c>
      <c r="E2750" s="89">
        <v>1.489104253153551E-2</v>
      </c>
      <c r="F2750" s="89">
        <v>703695</v>
      </c>
      <c r="G2750" s="89">
        <v>5</v>
      </c>
      <c r="H2750" t="s">
        <v>19630</v>
      </c>
      <c r="I2750" s="89"/>
    </row>
    <row r="2751" x14ac:dyDescent="0.3">
      <c r="A2751" t="s">
        <v>6608</v>
      </c>
      <c r="B2751" t="s">
        <v>19483</v>
      </c>
      <c r="C2751" t="s">
        <v>19512</v>
      </c>
      <c r="D2751" t="s">
        <v>19618</v>
      </c>
      <c r="E2751" s="89">
        <v>1.2437595880737831E-2</v>
      </c>
      <c r="F2751" s="89">
        <v>703695</v>
      </c>
      <c r="G2751" s="89">
        <v>5</v>
      </c>
      <c r="H2751" t="s">
        <v>19630</v>
      </c>
      <c r="I2751" s="89"/>
    </row>
    <row r="2752" x14ac:dyDescent="0.3">
      <c r="A2752" t="s">
        <v>6609</v>
      </c>
      <c r="B2752" t="s">
        <v>19483</v>
      </c>
      <c r="C2752" t="s">
        <v>19512</v>
      </c>
      <c r="D2752" t="s">
        <v>19619</v>
      </c>
      <c r="E2752" s="89">
        <v>1.252059890847323E-2</v>
      </c>
      <c r="F2752" s="89">
        <v>703695</v>
      </c>
      <c r="G2752" s="89">
        <v>5</v>
      </c>
      <c r="H2752" t="s">
        <v>19630</v>
      </c>
      <c r="I2752" s="89"/>
    </row>
    <row r="2753" x14ac:dyDescent="0.3">
      <c r="A2753" t="s">
        <v>6610</v>
      </c>
      <c r="B2753" t="s">
        <v>19483</v>
      </c>
      <c r="C2753" t="s">
        <v>19512</v>
      </c>
      <c r="D2753" t="s">
        <v>19620</v>
      </c>
      <c r="E2753" s="89">
        <v>1.198339855336727E-2</v>
      </c>
      <c r="F2753" s="89">
        <v>703695</v>
      </c>
      <c r="G2753" s="89">
        <v>5</v>
      </c>
      <c r="H2753" t="s">
        <v>19630</v>
      </c>
      <c r="I2753" s="89"/>
    </row>
    <row r="2754" x14ac:dyDescent="0.3">
      <c r="A2754" t="s">
        <v>6611</v>
      </c>
      <c r="B2754" t="s">
        <v>19483</v>
      </c>
      <c r="C2754" t="s">
        <v>19512</v>
      </c>
      <c r="D2754" t="s">
        <v>19621</v>
      </c>
      <c r="E2754" s="89">
        <v>9.6608685727696472E-3</v>
      </c>
      <c r="F2754" s="89">
        <v>703695</v>
      </c>
      <c r="G2754" s="89">
        <v>5</v>
      </c>
      <c r="H2754" t="s">
        <v>19630</v>
      </c>
      <c r="I2754" s="89"/>
    </row>
    <row r="2755" x14ac:dyDescent="0.3">
      <c r="A2755" t="s">
        <v>6612</v>
      </c>
      <c r="B2755" t="s">
        <v>19483</v>
      </c>
      <c r="C2755" t="s">
        <v>19512</v>
      </c>
      <c r="D2755" t="s">
        <v>19622</v>
      </c>
      <c r="E2755" s="89">
        <v>1.241866389588527E-2</v>
      </c>
      <c r="F2755" s="89">
        <v>703695</v>
      </c>
      <c r="G2755" s="89">
        <v>5</v>
      </c>
      <c r="H2755" t="s">
        <v>19630</v>
      </c>
      <c r="I2755" s="89"/>
    </row>
    <row r="2756" x14ac:dyDescent="0.3">
      <c r="A2756" t="s">
        <v>6613</v>
      </c>
      <c r="B2756" t="s">
        <v>19483</v>
      </c>
      <c r="C2756" t="s">
        <v>19512</v>
      </c>
      <c r="D2756" t="s">
        <v>19623</v>
      </c>
      <c r="E2756" s="89">
        <v>2.2409708559477239E-2</v>
      </c>
      <c r="F2756" s="89">
        <v>703695</v>
      </c>
      <c r="G2756" s="89">
        <v>5</v>
      </c>
      <c r="H2756" t="s">
        <v>19630</v>
      </c>
      <c r="I2756" s="89"/>
    </row>
    <row r="2757" x14ac:dyDescent="0.3">
      <c r="A2757" t="s">
        <v>6614</v>
      </c>
      <c r="B2757" t="s">
        <v>19483</v>
      </c>
      <c r="C2757" t="s">
        <v>19512</v>
      </c>
      <c r="D2757" t="s">
        <v>19624</v>
      </c>
      <c r="E2757" s="89">
        <v>5.3294385046477738E-2</v>
      </c>
      <c r="F2757" s="89">
        <v>703695</v>
      </c>
      <c r="G2757" s="89">
        <v>5</v>
      </c>
      <c r="H2757" t="s">
        <v>19630</v>
      </c>
      <c r="I2757" s="89"/>
    </row>
    <row r="2758" x14ac:dyDescent="0.3">
      <c r="A2758" t="s">
        <v>6615</v>
      </c>
      <c r="B2758" t="s">
        <v>19483</v>
      </c>
      <c r="C2758" t="s">
        <v>19513</v>
      </c>
      <c r="D2758" t="s">
        <v>19614</v>
      </c>
      <c r="E2758" s="89">
        <v>9.8275806842269351E-5</v>
      </c>
      <c r="F2758" s="89">
        <v>703695</v>
      </c>
      <c r="G2758" s="89">
        <v>5</v>
      </c>
      <c r="H2758" t="s">
        <v>19630</v>
      </c>
      <c r="I2758" s="89"/>
    </row>
    <row r="2759" x14ac:dyDescent="0.3">
      <c r="A2759" t="s">
        <v>6616</v>
      </c>
      <c r="B2759" t="s">
        <v>19483</v>
      </c>
      <c r="C2759" t="s">
        <v>19513</v>
      </c>
      <c r="D2759" t="s">
        <v>19615</v>
      </c>
      <c r="E2759" s="89">
        <v>9.8275806842269351E-5</v>
      </c>
      <c r="F2759" s="89">
        <v>703695</v>
      </c>
      <c r="G2759" s="89">
        <v>5</v>
      </c>
      <c r="H2759" t="s">
        <v>19630</v>
      </c>
      <c r="I2759" s="89"/>
    </row>
    <row r="2760" x14ac:dyDescent="0.3">
      <c r="A2760" t="s">
        <v>6617</v>
      </c>
      <c r="B2760" t="s">
        <v>19483</v>
      </c>
      <c r="C2760" t="s">
        <v>19513</v>
      </c>
      <c r="D2760" t="s">
        <v>19616</v>
      </c>
      <c r="E2760" s="89">
        <v>9.8275806842269351E-5</v>
      </c>
      <c r="F2760" s="89">
        <v>703695</v>
      </c>
      <c r="G2760" s="89">
        <v>5</v>
      </c>
      <c r="H2760" t="s">
        <v>19630</v>
      </c>
      <c r="I2760" s="89"/>
    </row>
    <row r="2761" x14ac:dyDescent="0.3">
      <c r="A2761" t="s">
        <v>6618</v>
      </c>
      <c r="B2761" t="s">
        <v>19483</v>
      </c>
      <c r="C2761" t="s">
        <v>19513</v>
      </c>
      <c r="D2761" t="s">
        <v>19617</v>
      </c>
      <c r="E2761" s="89">
        <v>9.8275806842269351E-5</v>
      </c>
      <c r="F2761" s="89">
        <v>703695</v>
      </c>
      <c r="G2761" s="89">
        <v>5</v>
      </c>
      <c r="H2761" t="s">
        <v>19630</v>
      </c>
      <c r="I2761" s="89"/>
    </row>
    <row r="2762" x14ac:dyDescent="0.3">
      <c r="A2762" t="s">
        <v>6619</v>
      </c>
      <c r="B2762" t="s">
        <v>19483</v>
      </c>
      <c r="C2762" t="s">
        <v>19513</v>
      </c>
      <c r="D2762" t="s">
        <v>19618</v>
      </c>
      <c r="E2762" s="89">
        <v>9.3253193204674667E-5</v>
      </c>
      <c r="F2762" s="89">
        <v>703695</v>
      </c>
      <c r="G2762" s="89">
        <v>5</v>
      </c>
      <c r="H2762" t="s">
        <v>19630</v>
      </c>
      <c r="I2762" s="89"/>
    </row>
    <row r="2763" x14ac:dyDescent="0.3">
      <c r="A2763" t="s">
        <v>6620</v>
      </c>
      <c r="B2763" t="s">
        <v>19483</v>
      </c>
      <c r="C2763" t="s">
        <v>19513</v>
      </c>
      <c r="D2763" t="s">
        <v>19619</v>
      </c>
      <c r="E2763" s="89">
        <v>9.6789857978944968E-5</v>
      </c>
      <c r="F2763" s="89">
        <v>703695</v>
      </c>
      <c r="G2763" s="89">
        <v>5</v>
      </c>
      <c r="H2763" t="s">
        <v>19630</v>
      </c>
      <c r="I2763" s="89"/>
    </row>
    <row r="2764" x14ac:dyDescent="0.3">
      <c r="A2764" t="s">
        <v>6621</v>
      </c>
      <c r="B2764" t="s">
        <v>19483</v>
      </c>
      <c r="C2764" t="s">
        <v>19513</v>
      </c>
      <c r="D2764" t="s">
        <v>19620</v>
      </c>
      <c r="E2764" s="89">
        <v>8.971582225137207E-5</v>
      </c>
      <c r="F2764" s="89">
        <v>703695</v>
      </c>
      <c r="G2764" s="89">
        <v>5</v>
      </c>
      <c r="H2764" t="s">
        <v>19630</v>
      </c>
      <c r="I2764" s="89"/>
    </row>
    <row r="2765" x14ac:dyDescent="0.3">
      <c r="A2765" t="s">
        <v>6622</v>
      </c>
      <c r="B2765" t="s">
        <v>19483</v>
      </c>
      <c r="C2765" t="s">
        <v>19513</v>
      </c>
      <c r="D2765" t="s">
        <v>19621</v>
      </c>
      <c r="E2765" s="89">
        <v>6.5428019286790438E-5</v>
      </c>
      <c r="F2765" s="89">
        <v>703695</v>
      </c>
      <c r="G2765" s="89">
        <v>5</v>
      </c>
      <c r="H2765" t="s">
        <v>19630</v>
      </c>
      <c r="I2765" s="89"/>
    </row>
    <row r="2766" x14ac:dyDescent="0.3">
      <c r="A2766" t="s">
        <v>6623</v>
      </c>
      <c r="B2766" t="s">
        <v>19483</v>
      </c>
      <c r="C2766" t="s">
        <v>19513</v>
      </c>
      <c r="D2766" t="s">
        <v>19622</v>
      </c>
      <c r="E2766" s="89">
        <v>9.8275806842269351E-5</v>
      </c>
      <c r="F2766" s="89">
        <v>703695</v>
      </c>
      <c r="G2766" s="89">
        <v>5</v>
      </c>
      <c r="H2766" t="s">
        <v>19630</v>
      </c>
      <c r="I2766" s="89"/>
    </row>
    <row r="2767" x14ac:dyDescent="0.3">
      <c r="A2767" t="s">
        <v>6624</v>
      </c>
      <c r="B2767" t="s">
        <v>19483</v>
      </c>
      <c r="C2767" t="s">
        <v>19513</v>
      </c>
      <c r="D2767" t="s">
        <v>19623</v>
      </c>
      <c r="E2767" s="89">
        <v>1.304006199697366E-4</v>
      </c>
      <c r="F2767" s="89">
        <v>703695</v>
      </c>
      <c r="G2767" s="89">
        <v>5</v>
      </c>
      <c r="H2767" t="s">
        <v>19630</v>
      </c>
      <c r="I2767" s="89"/>
    </row>
    <row r="2768" x14ac:dyDescent="0.3">
      <c r="A2768" t="s">
        <v>6625</v>
      </c>
      <c r="B2768" t="s">
        <v>19483</v>
      </c>
      <c r="C2768" t="s">
        <v>19513</v>
      </c>
      <c r="D2768" t="s">
        <v>19624</v>
      </c>
      <c r="E2768" s="89">
        <v>3.4201064408371281E-4</v>
      </c>
      <c r="F2768" s="89">
        <v>703695</v>
      </c>
      <c r="G2768" s="89">
        <v>5</v>
      </c>
      <c r="H2768" t="s">
        <v>19630</v>
      </c>
      <c r="I2768" s="89"/>
    </row>
    <row r="2769" x14ac:dyDescent="0.3">
      <c r="A2769" t="s">
        <v>6626</v>
      </c>
      <c r="B2769" t="s">
        <v>19483</v>
      </c>
      <c r="C2769" t="s">
        <v>19514</v>
      </c>
      <c r="D2769" t="s">
        <v>19614</v>
      </c>
      <c r="E2769" s="89">
        <v>0</v>
      </c>
      <c r="F2769" s="89">
        <v>703695</v>
      </c>
      <c r="G2769" s="89">
        <v>5</v>
      </c>
      <c r="H2769" t="s">
        <v>19630</v>
      </c>
      <c r="I2769" s="89"/>
    </row>
    <row r="2770" x14ac:dyDescent="0.3">
      <c r="A2770" t="s">
        <v>6627</v>
      </c>
      <c r="B2770" t="s">
        <v>19483</v>
      </c>
      <c r="C2770" t="s">
        <v>19514</v>
      </c>
      <c r="D2770" t="s">
        <v>19615</v>
      </c>
      <c r="E2770" s="89">
        <v>0</v>
      </c>
      <c r="F2770" s="89">
        <v>703695</v>
      </c>
      <c r="G2770" s="89">
        <v>5</v>
      </c>
      <c r="H2770" t="s">
        <v>19630</v>
      </c>
      <c r="I2770" s="89"/>
    </row>
    <row r="2771" x14ac:dyDescent="0.3">
      <c r="A2771" t="s">
        <v>6628</v>
      </c>
      <c r="B2771" t="s">
        <v>19483</v>
      </c>
      <c r="C2771" t="s">
        <v>19514</v>
      </c>
      <c r="D2771" t="s">
        <v>19616</v>
      </c>
      <c r="E2771" s="89">
        <v>0</v>
      </c>
      <c r="F2771" s="89">
        <v>703695</v>
      </c>
      <c r="G2771" s="89">
        <v>5</v>
      </c>
      <c r="H2771" t="s">
        <v>19630</v>
      </c>
      <c r="I2771" s="89"/>
    </row>
    <row r="2772" x14ac:dyDescent="0.3">
      <c r="A2772" t="s">
        <v>6629</v>
      </c>
      <c r="B2772" t="s">
        <v>19483</v>
      </c>
      <c r="C2772" t="s">
        <v>19514</v>
      </c>
      <c r="D2772" t="s">
        <v>19617</v>
      </c>
      <c r="E2772" s="89">
        <v>0</v>
      </c>
      <c r="F2772" s="89">
        <v>703695</v>
      </c>
      <c r="G2772" s="89">
        <v>5</v>
      </c>
      <c r="H2772" t="s">
        <v>19630</v>
      </c>
      <c r="I2772" s="89"/>
    </row>
    <row r="2773" x14ac:dyDescent="0.3">
      <c r="A2773" t="s">
        <v>6630</v>
      </c>
      <c r="B2773" t="s">
        <v>19483</v>
      </c>
      <c r="C2773" t="s">
        <v>19514</v>
      </c>
      <c r="D2773" t="s">
        <v>19618</v>
      </c>
      <c r="E2773" s="89">
        <v>0</v>
      </c>
      <c r="F2773" s="89">
        <v>703695</v>
      </c>
      <c r="G2773" s="89">
        <v>5</v>
      </c>
      <c r="H2773" t="s">
        <v>19630</v>
      </c>
      <c r="I2773" s="89"/>
    </row>
    <row r="2774" x14ac:dyDescent="0.3">
      <c r="A2774" t="s">
        <v>6631</v>
      </c>
      <c r="B2774" t="s">
        <v>19483</v>
      </c>
      <c r="C2774" t="s">
        <v>19514</v>
      </c>
      <c r="D2774" t="s">
        <v>19619</v>
      </c>
      <c r="E2774" s="89">
        <v>0</v>
      </c>
      <c r="F2774" s="89">
        <v>703695</v>
      </c>
      <c r="G2774" s="89">
        <v>5</v>
      </c>
      <c r="H2774" t="s">
        <v>19630</v>
      </c>
      <c r="I2774" s="89"/>
    </row>
    <row r="2775" x14ac:dyDescent="0.3">
      <c r="A2775" t="s">
        <v>6632</v>
      </c>
      <c r="B2775" t="s">
        <v>19483</v>
      </c>
      <c r="C2775" t="s">
        <v>19514</v>
      </c>
      <c r="D2775" t="s">
        <v>19620</v>
      </c>
      <c r="E2775" s="89">
        <v>0</v>
      </c>
      <c r="F2775" s="89">
        <v>703695</v>
      </c>
      <c r="G2775" s="89">
        <v>5</v>
      </c>
      <c r="H2775" t="s">
        <v>19630</v>
      </c>
      <c r="I2775" s="89"/>
    </row>
    <row r="2776" x14ac:dyDescent="0.3">
      <c r="A2776" t="s">
        <v>6633</v>
      </c>
      <c r="B2776" t="s">
        <v>19483</v>
      </c>
      <c r="C2776" t="s">
        <v>19514</v>
      </c>
      <c r="D2776" t="s">
        <v>19621</v>
      </c>
      <c r="E2776" s="89">
        <v>0</v>
      </c>
      <c r="F2776" s="89">
        <v>703695</v>
      </c>
      <c r="G2776" s="89">
        <v>5</v>
      </c>
      <c r="H2776" t="s">
        <v>19630</v>
      </c>
      <c r="I2776" s="89"/>
    </row>
    <row r="2777" x14ac:dyDescent="0.3">
      <c r="A2777" t="s">
        <v>6634</v>
      </c>
      <c r="B2777" t="s">
        <v>19483</v>
      </c>
      <c r="C2777" t="s">
        <v>19514</v>
      </c>
      <c r="D2777" t="s">
        <v>19622</v>
      </c>
      <c r="E2777" s="89">
        <v>0</v>
      </c>
      <c r="F2777" s="89">
        <v>703695</v>
      </c>
      <c r="G2777" s="89">
        <v>5</v>
      </c>
      <c r="H2777" t="s">
        <v>19630</v>
      </c>
      <c r="I2777" s="89"/>
    </row>
    <row r="2778" x14ac:dyDescent="0.3">
      <c r="A2778" t="s">
        <v>6635</v>
      </c>
      <c r="B2778" t="s">
        <v>19483</v>
      </c>
      <c r="C2778" t="s">
        <v>19514</v>
      </c>
      <c r="D2778" t="s">
        <v>19623</v>
      </c>
      <c r="E2778" s="89">
        <v>0</v>
      </c>
      <c r="F2778" s="89">
        <v>703695</v>
      </c>
      <c r="G2778" s="89">
        <v>5</v>
      </c>
      <c r="H2778" t="s">
        <v>19630</v>
      </c>
      <c r="I2778" s="89"/>
    </row>
    <row r="2779" x14ac:dyDescent="0.3">
      <c r="A2779" t="s">
        <v>6636</v>
      </c>
      <c r="B2779" t="s">
        <v>19483</v>
      </c>
      <c r="C2779" t="s">
        <v>19514</v>
      </c>
      <c r="D2779" t="s">
        <v>19624</v>
      </c>
      <c r="E2779" s="89">
        <v>0</v>
      </c>
      <c r="F2779" s="89">
        <v>703695</v>
      </c>
      <c r="G2779" s="89">
        <v>5</v>
      </c>
      <c r="H2779" t="s">
        <v>19630</v>
      </c>
      <c r="I2779" s="89"/>
    </row>
    <row r="2780" x14ac:dyDescent="0.3">
      <c r="A2780" t="s">
        <v>6637</v>
      </c>
      <c r="B2780" t="s">
        <v>19483</v>
      </c>
      <c r="C2780" t="s">
        <v>19515</v>
      </c>
      <c r="D2780" t="s">
        <v>19614</v>
      </c>
      <c r="E2780" s="89">
        <v>6.3593055734018286E-3</v>
      </c>
      <c r="F2780" s="89">
        <v>703695</v>
      </c>
      <c r="G2780" s="89">
        <v>5</v>
      </c>
      <c r="H2780" t="s">
        <v>19630</v>
      </c>
      <c r="I2780" s="89"/>
    </row>
    <row r="2781" x14ac:dyDescent="0.3">
      <c r="A2781" t="s">
        <v>6638</v>
      </c>
      <c r="B2781" t="s">
        <v>19483</v>
      </c>
      <c r="C2781" t="s">
        <v>19515</v>
      </c>
      <c r="D2781" t="s">
        <v>19615</v>
      </c>
      <c r="E2781" s="89">
        <v>6.5119196247836308E-3</v>
      </c>
      <c r="F2781" s="89">
        <v>703695</v>
      </c>
      <c r="G2781" s="89">
        <v>5</v>
      </c>
      <c r="H2781" t="s">
        <v>19630</v>
      </c>
      <c r="I2781" s="89"/>
    </row>
    <row r="2782" x14ac:dyDescent="0.3">
      <c r="A2782" t="s">
        <v>6639</v>
      </c>
      <c r="B2782" t="s">
        <v>19483</v>
      </c>
      <c r="C2782" t="s">
        <v>19515</v>
      </c>
      <c r="D2782" t="s">
        <v>19616</v>
      </c>
      <c r="E2782" s="89">
        <v>6.3593055734018286E-3</v>
      </c>
      <c r="F2782" s="89">
        <v>703695</v>
      </c>
      <c r="G2782" s="89">
        <v>5</v>
      </c>
      <c r="H2782" t="s">
        <v>19630</v>
      </c>
      <c r="I2782" s="89"/>
    </row>
    <row r="2783" x14ac:dyDescent="0.3">
      <c r="A2783" t="s">
        <v>6640</v>
      </c>
      <c r="B2783" t="s">
        <v>19483</v>
      </c>
      <c r="C2783" t="s">
        <v>19515</v>
      </c>
      <c r="D2783" t="s">
        <v>19617</v>
      </c>
      <c r="E2783" s="89">
        <v>6.5005549864904921E-3</v>
      </c>
      <c r="F2783" s="89">
        <v>703695</v>
      </c>
      <c r="G2783" s="89">
        <v>5</v>
      </c>
      <c r="H2783" t="s">
        <v>19630</v>
      </c>
      <c r="I2783" s="89"/>
    </row>
    <row r="2784" x14ac:dyDescent="0.3">
      <c r="A2784" t="s">
        <v>6641</v>
      </c>
      <c r="B2784" t="s">
        <v>19483</v>
      </c>
      <c r="C2784" t="s">
        <v>19515</v>
      </c>
      <c r="D2784" t="s">
        <v>19618</v>
      </c>
      <c r="E2784" s="89">
        <v>6.2647895265296504E-3</v>
      </c>
      <c r="F2784" s="89">
        <v>703695</v>
      </c>
      <c r="G2784" s="89">
        <v>5</v>
      </c>
      <c r="H2784" t="s">
        <v>19630</v>
      </c>
      <c r="I2784" s="89"/>
    </row>
    <row r="2785" x14ac:dyDescent="0.3">
      <c r="A2785" t="s">
        <v>6642</v>
      </c>
      <c r="B2785" t="s">
        <v>19483</v>
      </c>
      <c r="C2785" t="s">
        <v>19515</v>
      </c>
      <c r="D2785" t="s">
        <v>19619</v>
      </c>
      <c r="E2785" s="89">
        <v>6.3613077597735592E-3</v>
      </c>
      <c r="F2785" s="89">
        <v>703695</v>
      </c>
      <c r="G2785" s="89">
        <v>5</v>
      </c>
      <c r="H2785" t="s">
        <v>19630</v>
      </c>
      <c r="I2785" s="89"/>
    </row>
    <row r="2786" x14ac:dyDescent="0.3">
      <c r="A2786" t="s">
        <v>6643</v>
      </c>
      <c r="B2786" t="s">
        <v>19483</v>
      </c>
      <c r="C2786" t="s">
        <v>19515</v>
      </c>
      <c r="D2786" t="s">
        <v>19620</v>
      </c>
      <c r="E2786" s="89">
        <v>6.0880024497476058E-3</v>
      </c>
      <c r="F2786" s="89">
        <v>703695</v>
      </c>
      <c r="G2786" s="89">
        <v>5</v>
      </c>
      <c r="H2786" t="s">
        <v>19630</v>
      </c>
      <c r="I2786" s="89"/>
    </row>
    <row r="2787" x14ac:dyDescent="0.3">
      <c r="A2787" t="s">
        <v>6644</v>
      </c>
      <c r="B2787" t="s">
        <v>19483</v>
      </c>
      <c r="C2787" t="s">
        <v>19515</v>
      </c>
      <c r="D2787" t="s">
        <v>19621</v>
      </c>
      <c r="E2787" s="89">
        <v>3.7962203749565149E-3</v>
      </c>
      <c r="F2787" s="89">
        <v>703695</v>
      </c>
      <c r="G2787" s="89">
        <v>5</v>
      </c>
      <c r="H2787" t="s">
        <v>19630</v>
      </c>
      <c r="I2787" s="89"/>
    </row>
    <row r="2788" x14ac:dyDescent="0.3">
      <c r="A2788" t="s">
        <v>6645</v>
      </c>
      <c r="B2788" t="s">
        <v>19483</v>
      </c>
      <c r="C2788" t="s">
        <v>19515</v>
      </c>
      <c r="D2788" t="s">
        <v>19622</v>
      </c>
      <c r="E2788" s="89">
        <v>6.258897196919494E-3</v>
      </c>
      <c r="F2788" s="89">
        <v>703695</v>
      </c>
      <c r="G2788" s="89">
        <v>5</v>
      </c>
      <c r="H2788" t="s">
        <v>19630</v>
      </c>
      <c r="I2788" s="89"/>
    </row>
    <row r="2789" x14ac:dyDescent="0.3">
      <c r="A2789" t="s">
        <v>6646</v>
      </c>
      <c r="B2789" t="s">
        <v>19483</v>
      </c>
      <c r="C2789" t="s">
        <v>19515</v>
      </c>
      <c r="D2789" t="s">
        <v>19623</v>
      </c>
      <c r="E2789" s="89">
        <v>1.0091201794559331E-2</v>
      </c>
      <c r="F2789" s="89">
        <v>703695</v>
      </c>
      <c r="G2789" s="89">
        <v>5</v>
      </c>
      <c r="H2789" t="s">
        <v>19630</v>
      </c>
      <c r="I2789" s="89"/>
    </row>
    <row r="2790" x14ac:dyDescent="0.3">
      <c r="A2790" t="s">
        <v>6647</v>
      </c>
      <c r="B2790" t="s">
        <v>19483</v>
      </c>
      <c r="C2790" t="s">
        <v>19515</v>
      </c>
      <c r="D2790" t="s">
        <v>19624</v>
      </c>
      <c r="E2790" s="89">
        <v>2.3507874713946931E-2</v>
      </c>
      <c r="F2790" s="89">
        <v>703695</v>
      </c>
      <c r="G2790" s="89">
        <v>5</v>
      </c>
      <c r="H2790" t="s">
        <v>19630</v>
      </c>
      <c r="I2790" s="89"/>
    </row>
    <row r="2791" x14ac:dyDescent="0.3">
      <c r="A2791" t="s">
        <v>6648</v>
      </c>
      <c r="B2791" t="s">
        <v>19483</v>
      </c>
      <c r="C2791" t="s">
        <v>19516</v>
      </c>
      <c r="D2791" t="s">
        <v>19614</v>
      </c>
      <c r="E2791" s="89">
        <v>1.187321036625348E-3</v>
      </c>
      <c r="F2791" s="89">
        <v>703695</v>
      </c>
      <c r="G2791" s="89">
        <v>5</v>
      </c>
      <c r="H2791" t="s">
        <v>19630</v>
      </c>
      <c r="I2791" s="89"/>
    </row>
    <row r="2792" x14ac:dyDescent="0.3">
      <c r="A2792" t="s">
        <v>6649</v>
      </c>
      <c r="B2792" t="s">
        <v>19483</v>
      </c>
      <c r="C2792" t="s">
        <v>19516</v>
      </c>
      <c r="D2792" t="s">
        <v>19615</v>
      </c>
      <c r="E2792" s="89">
        <v>1.212094857820303E-3</v>
      </c>
      <c r="F2792" s="89">
        <v>703695</v>
      </c>
      <c r="G2792" s="89">
        <v>5</v>
      </c>
      <c r="H2792" t="s">
        <v>19630</v>
      </c>
      <c r="I2792" s="89"/>
    </row>
    <row r="2793" x14ac:dyDescent="0.3">
      <c r="A2793" t="s">
        <v>6650</v>
      </c>
      <c r="B2793" t="s">
        <v>19483</v>
      </c>
      <c r="C2793" t="s">
        <v>19516</v>
      </c>
      <c r="D2793" t="s">
        <v>19616</v>
      </c>
      <c r="E2793" s="89">
        <v>1.187321036625348E-3</v>
      </c>
      <c r="F2793" s="89">
        <v>703695</v>
      </c>
      <c r="G2793" s="89">
        <v>5</v>
      </c>
      <c r="H2793" t="s">
        <v>19630</v>
      </c>
      <c r="I2793" s="89"/>
    </row>
    <row r="2794" x14ac:dyDescent="0.3">
      <c r="A2794" t="s">
        <v>6651</v>
      </c>
      <c r="B2794" t="s">
        <v>19483</v>
      </c>
      <c r="C2794" t="s">
        <v>19516</v>
      </c>
      <c r="D2794" t="s">
        <v>19617</v>
      </c>
      <c r="E2794" s="89">
        <v>1.20998907036548E-3</v>
      </c>
      <c r="F2794" s="89">
        <v>703695</v>
      </c>
      <c r="G2794" s="89">
        <v>5</v>
      </c>
      <c r="H2794" t="s">
        <v>19630</v>
      </c>
      <c r="I2794" s="89"/>
    </row>
    <row r="2795" x14ac:dyDescent="0.3">
      <c r="A2795" t="s">
        <v>6652</v>
      </c>
      <c r="B2795" t="s">
        <v>19483</v>
      </c>
      <c r="C2795" t="s">
        <v>19516</v>
      </c>
      <c r="D2795" t="s">
        <v>19618</v>
      </c>
      <c r="E2795" s="89">
        <v>1.1803059713551139E-3</v>
      </c>
      <c r="F2795" s="89">
        <v>703695</v>
      </c>
      <c r="G2795" s="89">
        <v>5</v>
      </c>
      <c r="H2795" t="s">
        <v>19630</v>
      </c>
      <c r="I2795" s="89"/>
    </row>
    <row r="2796" x14ac:dyDescent="0.3">
      <c r="A2796" t="s">
        <v>6653</v>
      </c>
      <c r="B2796" t="s">
        <v>19483</v>
      </c>
      <c r="C2796" t="s">
        <v>19516</v>
      </c>
      <c r="D2796" t="s">
        <v>19619</v>
      </c>
      <c r="E2796" s="89">
        <v>1.1918367638300671E-3</v>
      </c>
      <c r="F2796" s="89">
        <v>703695</v>
      </c>
      <c r="G2796" s="89">
        <v>5</v>
      </c>
      <c r="H2796" t="s">
        <v>19630</v>
      </c>
      <c r="I2796" s="89"/>
    </row>
    <row r="2797" x14ac:dyDescent="0.3">
      <c r="A2797" t="s">
        <v>6654</v>
      </c>
      <c r="B2797" t="s">
        <v>19483</v>
      </c>
      <c r="C2797" t="s">
        <v>19516</v>
      </c>
      <c r="D2797" t="s">
        <v>19620</v>
      </c>
      <c r="E2797" s="89">
        <v>1.140385637446753E-3</v>
      </c>
      <c r="F2797" s="89">
        <v>703695</v>
      </c>
      <c r="G2797" s="89">
        <v>5</v>
      </c>
      <c r="H2797" t="s">
        <v>19630</v>
      </c>
      <c r="I2797" s="89"/>
    </row>
    <row r="2798" x14ac:dyDescent="0.3">
      <c r="A2798" t="s">
        <v>6655</v>
      </c>
      <c r="B2798" t="s">
        <v>19483</v>
      </c>
      <c r="C2798" t="s">
        <v>19516</v>
      </c>
      <c r="D2798" t="s">
        <v>19621</v>
      </c>
      <c r="E2798" s="89">
        <v>6.8861192400546209E-4</v>
      </c>
      <c r="F2798" s="89">
        <v>703695</v>
      </c>
      <c r="G2798" s="89">
        <v>5</v>
      </c>
      <c r="H2798" t="s">
        <v>19630</v>
      </c>
      <c r="I2798" s="89"/>
    </row>
    <row r="2799" x14ac:dyDescent="0.3">
      <c r="A2799" t="s">
        <v>6656</v>
      </c>
      <c r="B2799" t="s">
        <v>19483</v>
      </c>
      <c r="C2799" t="s">
        <v>19516</v>
      </c>
      <c r="D2799" t="s">
        <v>19622</v>
      </c>
      <c r="E2799" s="89">
        <v>1.171708673868357E-3</v>
      </c>
      <c r="F2799" s="89">
        <v>703695</v>
      </c>
      <c r="G2799" s="89">
        <v>5</v>
      </c>
      <c r="H2799" t="s">
        <v>19630</v>
      </c>
      <c r="I2799" s="89"/>
    </row>
    <row r="2800" x14ac:dyDescent="0.3">
      <c r="A2800" t="s">
        <v>6657</v>
      </c>
      <c r="B2800" t="s">
        <v>19483</v>
      </c>
      <c r="C2800" t="s">
        <v>19516</v>
      </c>
      <c r="D2800" t="s">
        <v>19623</v>
      </c>
      <c r="E2800" s="89">
        <v>1.819850235847093E-3</v>
      </c>
      <c r="F2800" s="89">
        <v>703695</v>
      </c>
      <c r="G2800" s="89">
        <v>5</v>
      </c>
      <c r="H2800" t="s">
        <v>19630</v>
      </c>
      <c r="I2800" s="89"/>
    </row>
    <row r="2801" x14ac:dyDescent="0.3">
      <c r="A2801" t="s">
        <v>6658</v>
      </c>
      <c r="B2801" t="s">
        <v>19483</v>
      </c>
      <c r="C2801" t="s">
        <v>19516</v>
      </c>
      <c r="D2801" t="s">
        <v>19624</v>
      </c>
      <c r="E2801" s="89">
        <v>4.3327267744573249E-3</v>
      </c>
      <c r="F2801" s="89">
        <v>703695</v>
      </c>
      <c r="G2801" s="89">
        <v>5</v>
      </c>
      <c r="H2801" t="s">
        <v>19630</v>
      </c>
      <c r="I2801" s="89"/>
    </row>
    <row r="2802" x14ac:dyDescent="0.3">
      <c r="A2802" t="s">
        <v>6659</v>
      </c>
      <c r="B2802" t="s">
        <v>19483</v>
      </c>
      <c r="C2802" t="s">
        <v>19517</v>
      </c>
      <c r="D2802" t="s">
        <v>19614</v>
      </c>
      <c r="E2802" s="89">
        <v>0</v>
      </c>
      <c r="F2802" s="89">
        <v>703695</v>
      </c>
      <c r="G2802" s="89">
        <v>5</v>
      </c>
      <c r="H2802" t="s">
        <v>19630</v>
      </c>
      <c r="I2802" s="89"/>
    </row>
    <row r="2803" x14ac:dyDescent="0.3">
      <c r="A2803" t="s">
        <v>6660</v>
      </c>
      <c r="B2803" t="s">
        <v>19483</v>
      </c>
      <c r="C2803" t="s">
        <v>19517</v>
      </c>
      <c r="D2803" t="s">
        <v>19615</v>
      </c>
      <c r="E2803" s="89">
        <v>0</v>
      </c>
      <c r="F2803" s="89">
        <v>703695</v>
      </c>
      <c r="G2803" s="89">
        <v>5</v>
      </c>
      <c r="H2803" t="s">
        <v>19630</v>
      </c>
      <c r="I2803" s="89"/>
    </row>
    <row r="2804" x14ac:dyDescent="0.3">
      <c r="A2804" t="s">
        <v>6661</v>
      </c>
      <c r="B2804" t="s">
        <v>19483</v>
      </c>
      <c r="C2804" t="s">
        <v>19517</v>
      </c>
      <c r="D2804" t="s">
        <v>19616</v>
      </c>
      <c r="E2804" s="89">
        <v>0</v>
      </c>
      <c r="F2804" s="89">
        <v>703695</v>
      </c>
      <c r="G2804" s="89">
        <v>5</v>
      </c>
      <c r="H2804" t="s">
        <v>19630</v>
      </c>
      <c r="I2804" s="89"/>
    </row>
    <row r="2805" x14ac:dyDescent="0.3">
      <c r="A2805" t="s">
        <v>6662</v>
      </c>
      <c r="B2805" t="s">
        <v>19483</v>
      </c>
      <c r="C2805" t="s">
        <v>19517</v>
      </c>
      <c r="D2805" t="s">
        <v>19617</v>
      </c>
      <c r="E2805" s="89">
        <v>0</v>
      </c>
      <c r="F2805" s="89">
        <v>703695</v>
      </c>
      <c r="G2805" s="89">
        <v>5</v>
      </c>
      <c r="H2805" t="s">
        <v>19630</v>
      </c>
      <c r="I2805" s="89"/>
    </row>
    <row r="2806" x14ac:dyDescent="0.3">
      <c r="A2806" t="s">
        <v>6663</v>
      </c>
      <c r="B2806" t="s">
        <v>19483</v>
      </c>
      <c r="C2806" t="s">
        <v>19517</v>
      </c>
      <c r="D2806" t="s">
        <v>19618</v>
      </c>
      <c r="E2806" s="89">
        <v>0</v>
      </c>
      <c r="F2806" s="89">
        <v>703695</v>
      </c>
      <c r="G2806" s="89">
        <v>5</v>
      </c>
      <c r="H2806" t="s">
        <v>19630</v>
      </c>
      <c r="I2806" s="89"/>
    </row>
    <row r="2807" x14ac:dyDescent="0.3">
      <c r="A2807" t="s">
        <v>6664</v>
      </c>
      <c r="B2807" t="s">
        <v>19483</v>
      </c>
      <c r="C2807" t="s">
        <v>19517</v>
      </c>
      <c r="D2807" t="s">
        <v>19619</v>
      </c>
      <c r="E2807" s="89">
        <v>0</v>
      </c>
      <c r="F2807" s="89">
        <v>703695</v>
      </c>
      <c r="G2807" s="89">
        <v>5</v>
      </c>
      <c r="H2807" t="s">
        <v>19630</v>
      </c>
      <c r="I2807" s="89"/>
    </row>
    <row r="2808" x14ac:dyDescent="0.3">
      <c r="A2808" t="s">
        <v>6665</v>
      </c>
      <c r="B2808" t="s">
        <v>19483</v>
      </c>
      <c r="C2808" t="s">
        <v>19517</v>
      </c>
      <c r="D2808" t="s">
        <v>19620</v>
      </c>
      <c r="E2808" s="89">
        <v>0</v>
      </c>
      <c r="F2808" s="89">
        <v>703695</v>
      </c>
      <c r="G2808" s="89">
        <v>5</v>
      </c>
      <c r="H2808" t="s">
        <v>19630</v>
      </c>
      <c r="I2808" s="89"/>
    </row>
    <row r="2809" x14ac:dyDescent="0.3">
      <c r="A2809" t="s">
        <v>6666</v>
      </c>
      <c r="B2809" t="s">
        <v>19483</v>
      </c>
      <c r="C2809" t="s">
        <v>19517</v>
      </c>
      <c r="D2809" t="s">
        <v>19621</v>
      </c>
      <c r="E2809" s="89">
        <v>0</v>
      </c>
      <c r="F2809" s="89">
        <v>703695</v>
      </c>
      <c r="G2809" s="89">
        <v>5</v>
      </c>
      <c r="H2809" t="s">
        <v>19630</v>
      </c>
      <c r="I2809" s="89"/>
    </row>
    <row r="2810" x14ac:dyDescent="0.3">
      <c r="A2810" t="s">
        <v>6667</v>
      </c>
      <c r="B2810" t="s">
        <v>19483</v>
      </c>
      <c r="C2810" t="s">
        <v>19517</v>
      </c>
      <c r="D2810" t="s">
        <v>19622</v>
      </c>
      <c r="E2810" s="89">
        <v>0</v>
      </c>
      <c r="F2810" s="89">
        <v>703695</v>
      </c>
      <c r="G2810" s="89">
        <v>5</v>
      </c>
      <c r="H2810" t="s">
        <v>19630</v>
      </c>
      <c r="I2810" s="89"/>
    </row>
    <row r="2811" x14ac:dyDescent="0.3">
      <c r="A2811" t="s">
        <v>6668</v>
      </c>
      <c r="B2811" t="s">
        <v>19483</v>
      </c>
      <c r="C2811" t="s">
        <v>19517</v>
      </c>
      <c r="D2811" t="s">
        <v>19623</v>
      </c>
      <c r="E2811" s="89">
        <v>0</v>
      </c>
      <c r="F2811" s="89">
        <v>703695</v>
      </c>
      <c r="G2811" s="89">
        <v>5</v>
      </c>
      <c r="H2811" t="s">
        <v>19630</v>
      </c>
      <c r="I2811" s="89"/>
    </row>
    <row r="2812" x14ac:dyDescent="0.3">
      <c r="A2812" t="s">
        <v>6669</v>
      </c>
      <c r="B2812" t="s">
        <v>19483</v>
      </c>
      <c r="C2812" t="s">
        <v>19517</v>
      </c>
      <c r="D2812" t="s">
        <v>19624</v>
      </c>
      <c r="E2812" s="89">
        <v>0</v>
      </c>
      <c r="F2812" s="89">
        <v>703695</v>
      </c>
      <c r="G2812" s="89">
        <v>5</v>
      </c>
      <c r="H2812" t="s">
        <v>19630</v>
      </c>
      <c r="I2812" s="89"/>
    </row>
    <row r="2813" x14ac:dyDescent="0.3">
      <c r="A2813" t="s">
        <v>6670</v>
      </c>
      <c r="B2813" t="s">
        <v>19483</v>
      </c>
      <c r="C2813" t="s">
        <v>19518</v>
      </c>
      <c r="D2813" t="s">
        <v>19614</v>
      </c>
      <c r="E2813" s="89">
        <v>0</v>
      </c>
      <c r="F2813" s="89">
        <v>703695</v>
      </c>
      <c r="G2813" s="89">
        <v>5</v>
      </c>
      <c r="H2813" t="s">
        <v>19630</v>
      </c>
      <c r="I2813" s="89"/>
    </row>
    <row r="2814" x14ac:dyDescent="0.3">
      <c r="A2814" t="s">
        <v>6671</v>
      </c>
      <c r="B2814" t="s">
        <v>19483</v>
      </c>
      <c r="C2814" t="s">
        <v>19518</v>
      </c>
      <c r="D2814" t="s">
        <v>19615</v>
      </c>
      <c r="E2814" s="89">
        <v>0</v>
      </c>
      <c r="F2814" s="89">
        <v>703695</v>
      </c>
      <c r="G2814" s="89">
        <v>5</v>
      </c>
      <c r="H2814" t="s">
        <v>19630</v>
      </c>
      <c r="I2814" s="89"/>
    </row>
    <row r="2815" x14ac:dyDescent="0.3">
      <c r="A2815" t="s">
        <v>6672</v>
      </c>
      <c r="B2815" t="s">
        <v>19483</v>
      </c>
      <c r="C2815" t="s">
        <v>19518</v>
      </c>
      <c r="D2815" t="s">
        <v>19616</v>
      </c>
      <c r="E2815" s="89">
        <v>0</v>
      </c>
      <c r="F2815" s="89">
        <v>703695</v>
      </c>
      <c r="G2815" s="89">
        <v>5</v>
      </c>
      <c r="H2815" t="s">
        <v>19630</v>
      </c>
      <c r="I2815" s="89"/>
    </row>
    <row r="2816" x14ac:dyDescent="0.3">
      <c r="A2816" t="s">
        <v>6673</v>
      </c>
      <c r="B2816" t="s">
        <v>19483</v>
      </c>
      <c r="C2816" t="s">
        <v>19518</v>
      </c>
      <c r="D2816" t="s">
        <v>19617</v>
      </c>
      <c r="E2816" s="89">
        <v>0</v>
      </c>
      <c r="F2816" s="89">
        <v>703695</v>
      </c>
      <c r="G2816" s="89">
        <v>5</v>
      </c>
      <c r="H2816" t="s">
        <v>19630</v>
      </c>
      <c r="I2816" s="89"/>
    </row>
    <row r="2817" x14ac:dyDescent="0.3">
      <c r="A2817" t="s">
        <v>6674</v>
      </c>
      <c r="B2817" t="s">
        <v>19483</v>
      </c>
      <c r="C2817" t="s">
        <v>19518</v>
      </c>
      <c r="D2817" t="s">
        <v>19618</v>
      </c>
      <c r="E2817" s="89">
        <v>0</v>
      </c>
      <c r="F2817" s="89">
        <v>703695</v>
      </c>
      <c r="G2817" s="89">
        <v>5</v>
      </c>
      <c r="H2817" t="s">
        <v>19630</v>
      </c>
      <c r="I2817" s="89"/>
    </row>
    <row r="2818" x14ac:dyDescent="0.3">
      <c r="A2818" t="s">
        <v>6675</v>
      </c>
      <c r="B2818" t="s">
        <v>19483</v>
      </c>
      <c r="C2818" t="s">
        <v>19518</v>
      </c>
      <c r="D2818" t="s">
        <v>19619</v>
      </c>
      <c r="E2818" s="89">
        <v>0</v>
      </c>
      <c r="F2818" s="89">
        <v>703695</v>
      </c>
      <c r="G2818" s="89">
        <v>5</v>
      </c>
      <c r="H2818" t="s">
        <v>19630</v>
      </c>
      <c r="I2818" s="89"/>
    </row>
    <row r="2819" x14ac:dyDescent="0.3">
      <c r="A2819" t="s">
        <v>6676</v>
      </c>
      <c r="B2819" t="s">
        <v>19483</v>
      </c>
      <c r="C2819" t="s">
        <v>19518</v>
      </c>
      <c r="D2819" t="s">
        <v>19620</v>
      </c>
      <c r="E2819" s="89">
        <v>0</v>
      </c>
      <c r="F2819" s="89">
        <v>703695</v>
      </c>
      <c r="G2819" s="89">
        <v>5</v>
      </c>
      <c r="H2819" t="s">
        <v>19630</v>
      </c>
      <c r="I2819" s="89"/>
    </row>
    <row r="2820" x14ac:dyDescent="0.3">
      <c r="A2820" t="s">
        <v>6677</v>
      </c>
      <c r="B2820" t="s">
        <v>19483</v>
      </c>
      <c r="C2820" t="s">
        <v>19518</v>
      </c>
      <c r="D2820" t="s">
        <v>19621</v>
      </c>
      <c r="E2820" s="89">
        <v>0</v>
      </c>
      <c r="F2820" s="89">
        <v>703695</v>
      </c>
      <c r="G2820" s="89">
        <v>5</v>
      </c>
      <c r="H2820" t="s">
        <v>19630</v>
      </c>
      <c r="I2820" s="89"/>
    </row>
    <row r="2821" x14ac:dyDescent="0.3">
      <c r="A2821" t="s">
        <v>6678</v>
      </c>
      <c r="B2821" t="s">
        <v>19483</v>
      </c>
      <c r="C2821" t="s">
        <v>19518</v>
      </c>
      <c r="D2821" t="s">
        <v>19622</v>
      </c>
      <c r="E2821" s="89">
        <v>0</v>
      </c>
      <c r="F2821" s="89">
        <v>703695</v>
      </c>
      <c r="G2821" s="89">
        <v>5</v>
      </c>
      <c r="H2821" t="s">
        <v>19630</v>
      </c>
      <c r="I2821" s="89"/>
    </row>
    <row r="2822" x14ac:dyDescent="0.3">
      <c r="A2822" t="s">
        <v>6679</v>
      </c>
      <c r="B2822" t="s">
        <v>19483</v>
      </c>
      <c r="C2822" t="s">
        <v>19518</v>
      </c>
      <c r="D2822" t="s">
        <v>19623</v>
      </c>
      <c r="E2822" s="89">
        <v>0</v>
      </c>
      <c r="F2822" s="89">
        <v>703695</v>
      </c>
      <c r="G2822" s="89">
        <v>5</v>
      </c>
      <c r="H2822" t="s">
        <v>19630</v>
      </c>
      <c r="I2822" s="89"/>
    </row>
    <row r="2823" x14ac:dyDescent="0.3">
      <c r="A2823" t="s">
        <v>6680</v>
      </c>
      <c r="B2823" t="s">
        <v>19483</v>
      </c>
      <c r="C2823" t="s">
        <v>19518</v>
      </c>
      <c r="D2823" t="s">
        <v>19624</v>
      </c>
      <c r="E2823" s="89">
        <v>0</v>
      </c>
      <c r="F2823" s="89">
        <v>703695</v>
      </c>
      <c r="G2823" s="89">
        <v>5</v>
      </c>
      <c r="H2823" t="s">
        <v>19630</v>
      </c>
      <c r="I2823" s="89"/>
    </row>
    <row r="2824" x14ac:dyDescent="0.3">
      <c r="A2824" t="s">
        <v>6681</v>
      </c>
      <c r="B2824" t="s">
        <v>19483</v>
      </c>
      <c r="C2824" t="s">
        <v>19519</v>
      </c>
      <c r="D2824" t="s">
        <v>19614</v>
      </c>
      <c r="E2824" s="89">
        <v>0</v>
      </c>
      <c r="F2824" s="89">
        <v>703695</v>
      </c>
      <c r="G2824" s="89">
        <v>5</v>
      </c>
      <c r="H2824" t="s">
        <v>19630</v>
      </c>
      <c r="I2824" s="89"/>
    </row>
    <row r="2825" x14ac:dyDescent="0.3">
      <c r="A2825" t="s">
        <v>6682</v>
      </c>
      <c r="B2825" t="s">
        <v>19483</v>
      </c>
      <c r="C2825" t="s">
        <v>19519</v>
      </c>
      <c r="D2825" t="s">
        <v>19615</v>
      </c>
      <c r="E2825" s="89">
        <v>0</v>
      </c>
      <c r="F2825" s="89">
        <v>703695</v>
      </c>
      <c r="G2825" s="89">
        <v>5</v>
      </c>
      <c r="H2825" t="s">
        <v>19630</v>
      </c>
      <c r="I2825" s="89"/>
    </row>
    <row r="2826" x14ac:dyDescent="0.3">
      <c r="A2826" t="s">
        <v>6683</v>
      </c>
      <c r="B2826" t="s">
        <v>19483</v>
      </c>
      <c r="C2826" t="s">
        <v>19519</v>
      </c>
      <c r="D2826" t="s">
        <v>19616</v>
      </c>
      <c r="E2826" s="89">
        <v>0</v>
      </c>
      <c r="F2826" s="89">
        <v>703695</v>
      </c>
      <c r="G2826" s="89">
        <v>5</v>
      </c>
      <c r="H2826" t="s">
        <v>19630</v>
      </c>
      <c r="I2826" s="89"/>
    </row>
    <row r="2827" x14ac:dyDescent="0.3">
      <c r="A2827" t="s">
        <v>6684</v>
      </c>
      <c r="B2827" t="s">
        <v>19483</v>
      </c>
      <c r="C2827" t="s">
        <v>19519</v>
      </c>
      <c r="D2827" t="s">
        <v>19617</v>
      </c>
      <c r="E2827" s="89">
        <v>0</v>
      </c>
      <c r="F2827" s="89">
        <v>703695</v>
      </c>
      <c r="G2827" s="89">
        <v>5</v>
      </c>
      <c r="H2827" t="s">
        <v>19630</v>
      </c>
      <c r="I2827" s="89"/>
    </row>
    <row r="2828" x14ac:dyDescent="0.3">
      <c r="A2828" t="s">
        <v>6685</v>
      </c>
      <c r="B2828" t="s">
        <v>19483</v>
      </c>
      <c r="C2828" t="s">
        <v>19519</v>
      </c>
      <c r="D2828" t="s">
        <v>19618</v>
      </c>
      <c r="E2828" s="89">
        <v>0</v>
      </c>
      <c r="F2828" s="89">
        <v>703695</v>
      </c>
      <c r="G2828" s="89">
        <v>5</v>
      </c>
      <c r="H2828" t="s">
        <v>19630</v>
      </c>
      <c r="I2828" s="89"/>
    </row>
    <row r="2829" x14ac:dyDescent="0.3">
      <c r="A2829" t="s">
        <v>6686</v>
      </c>
      <c r="B2829" t="s">
        <v>19483</v>
      </c>
      <c r="C2829" t="s">
        <v>19519</v>
      </c>
      <c r="D2829" t="s">
        <v>19619</v>
      </c>
      <c r="E2829" s="89">
        <v>0</v>
      </c>
      <c r="F2829" s="89">
        <v>703695</v>
      </c>
      <c r="G2829" s="89">
        <v>5</v>
      </c>
      <c r="H2829" t="s">
        <v>19630</v>
      </c>
      <c r="I2829" s="89"/>
    </row>
    <row r="2830" x14ac:dyDescent="0.3">
      <c r="A2830" t="s">
        <v>6687</v>
      </c>
      <c r="B2830" t="s">
        <v>19483</v>
      </c>
      <c r="C2830" t="s">
        <v>19519</v>
      </c>
      <c r="D2830" t="s">
        <v>19620</v>
      </c>
      <c r="E2830" s="89">
        <v>0</v>
      </c>
      <c r="F2830" s="89">
        <v>703695</v>
      </c>
      <c r="G2830" s="89">
        <v>5</v>
      </c>
      <c r="H2830" t="s">
        <v>19630</v>
      </c>
      <c r="I2830" s="89"/>
    </row>
    <row r="2831" x14ac:dyDescent="0.3">
      <c r="A2831" t="s">
        <v>6688</v>
      </c>
      <c r="B2831" t="s">
        <v>19483</v>
      </c>
      <c r="C2831" t="s">
        <v>19519</v>
      </c>
      <c r="D2831" t="s">
        <v>19621</v>
      </c>
      <c r="E2831" s="89">
        <v>0</v>
      </c>
      <c r="F2831" s="89">
        <v>703695</v>
      </c>
      <c r="G2831" s="89">
        <v>5</v>
      </c>
      <c r="H2831" t="s">
        <v>19630</v>
      </c>
      <c r="I2831" s="89"/>
    </row>
    <row r="2832" x14ac:dyDescent="0.3">
      <c r="A2832" t="s">
        <v>6689</v>
      </c>
      <c r="B2832" t="s">
        <v>19483</v>
      </c>
      <c r="C2832" t="s">
        <v>19519</v>
      </c>
      <c r="D2832" t="s">
        <v>19622</v>
      </c>
      <c r="E2832" s="89">
        <v>0</v>
      </c>
      <c r="F2832" s="89">
        <v>703695</v>
      </c>
      <c r="G2832" s="89">
        <v>5</v>
      </c>
      <c r="H2832" t="s">
        <v>19630</v>
      </c>
      <c r="I2832" s="89"/>
    </row>
    <row r="2833" x14ac:dyDescent="0.3">
      <c r="A2833" t="s">
        <v>6690</v>
      </c>
      <c r="B2833" t="s">
        <v>19483</v>
      </c>
      <c r="C2833" t="s">
        <v>19519</v>
      </c>
      <c r="D2833" t="s">
        <v>19623</v>
      </c>
      <c r="E2833" s="89">
        <v>0</v>
      </c>
      <c r="F2833" s="89">
        <v>703695</v>
      </c>
      <c r="G2833" s="89">
        <v>5</v>
      </c>
      <c r="H2833" t="s">
        <v>19630</v>
      </c>
      <c r="I2833" s="89"/>
    </row>
    <row r="2834" x14ac:dyDescent="0.3">
      <c r="A2834" t="s">
        <v>6691</v>
      </c>
      <c r="B2834" t="s">
        <v>19483</v>
      </c>
      <c r="C2834" t="s">
        <v>19519</v>
      </c>
      <c r="D2834" t="s">
        <v>19624</v>
      </c>
      <c r="E2834" s="89">
        <v>0</v>
      </c>
      <c r="F2834" s="89">
        <v>703695</v>
      </c>
      <c r="G2834" s="89">
        <v>5</v>
      </c>
      <c r="H2834" t="s">
        <v>19630</v>
      </c>
      <c r="I2834" s="89"/>
    </row>
    <row r="2835" x14ac:dyDescent="0.3">
      <c r="A2835" t="s">
        <v>6692</v>
      </c>
      <c r="B2835" t="s">
        <v>19483</v>
      </c>
      <c r="C2835" t="s">
        <v>19520</v>
      </c>
      <c r="D2835" t="s">
        <v>19614</v>
      </c>
      <c r="E2835" s="89">
        <v>5.163181044922973E-2</v>
      </c>
      <c r="F2835" s="89">
        <v>703695</v>
      </c>
      <c r="G2835" s="89">
        <v>5</v>
      </c>
      <c r="H2835" t="s">
        <v>19630</v>
      </c>
      <c r="I2835" s="89"/>
    </row>
    <row r="2836" x14ac:dyDescent="0.3">
      <c r="A2836" t="s">
        <v>6693</v>
      </c>
      <c r="B2836" t="s">
        <v>19483</v>
      </c>
      <c r="C2836" t="s">
        <v>19520</v>
      </c>
      <c r="D2836" t="s">
        <v>19615</v>
      </c>
      <c r="E2836" s="89">
        <v>5.2536720770801987E-2</v>
      </c>
      <c r="F2836" s="89">
        <v>703695</v>
      </c>
      <c r="G2836" s="89">
        <v>5</v>
      </c>
      <c r="H2836" t="s">
        <v>19630</v>
      </c>
      <c r="I2836" s="89"/>
    </row>
    <row r="2837" x14ac:dyDescent="0.3">
      <c r="A2837" t="s">
        <v>6694</v>
      </c>
      <c r="B2837" t="s">
        <v>19483</v>
      </c>
      <c r="C2837" t="s">
        <v>19520</v>
      </c>
      <c r="D2837" t="s">
        <v>19616</v>
      </c>
      <c r="E2837" s="89">
        <v>5.163181044922973E-2</v>
      </c>
      <c r="F2837" s="89">
        <v>703695</v>
      </c>
      <c r="G2837" s="89">
        <v>5</v>
      </c>
      <c r="H2837" t="s">
        <v>19630</v>
      </c>
      <c r="I2837" s="89"/>
    </row>
    <row r="2838" x14ac:dyDescent="0.3">
      <c r="A2838" t="s">
        <v>6695</v>
      </c>
      <c r="B2838" t="s">
        <v>19483</v>
      </c>
      <c r="C2838" t="s">
        <v>19520</v>
      </c>
      <c r="D2838" t="s">
        <v>19617</v>
      </c>
      <c r="E2838" s="89">
        <v>5.2438027293133432E-2</v>
      </c>
      <c r="F2838" s="89">
        <v>703695</v>
      </c>
      <c r="G2838" s="89">
        <v>5</v>
      </c>
      <c r="H2838" t="s">
        <v>19630</v>
      </c>
      <c r="I2838" s="89"/>
    </row>
    <row r="2839" x14ac:dyDescent="0.3">
      <c r="A2839" t="s">
        <v>6696</v>
      </c>
      <c r="B2839" t="s">
        <v>19483</v>
      </c>
      <c r="C2839" t="s">
        <v>19520</v>
      </c>
      <c r="D2839" t="s">
        <v>19618</v>
      </c>
      <c r="E2839" s="89">
        <v>5.1258613435298521E-2</v>
      </c>
      <c r="F2839" s="89">
        <v>703695</v>
      </c>
      <c r="G2839" s="89">
        <v>5</v>
      </c>
      <c r="H2839" t="s">
        <v>19630</v>
      </c>
      <c r="I2839" s="89"/>
    </row>
    <row r="2840" x14ac:dyDescent="0.3">
      <c r="A2840" t="s">
        <v>6697</v>
      </c>
      <c r="B2840" t="s">
        <v>19483</v>
      </c>
      <c r="C2840" t="s">
        <v>19520</v>
      </c>
      <c r="D2840" t="s">
        <v>19619</v>
      </c>
      <c r="E2840" s="89">
        <v>5.204648509365143E-2</v>
      </c>
      <c r="F2840" s="89">
        <v>703695</v>
      </c>
      <c r="G2840" s="89">
        <v>5</v>
      </c>
      <c r="H2840" t="s">
        <v>19630</v>
      </c>
      <c r="I2840" s="89"/>
    </row>
    <row r="2841" x14ac:dyDescent="0.3">
      <c r="A2841" t="s">
        <v>6698</v>
      </c>
      <c r="B2841" t="s">
        <v>19483</v>
      </c>
      <c r="C2841" t="s">
        <v>19520</v>
      </c>
      <c r="D2841" t="s">
        <v>19620</v>
      </c>
      <c r="E2841" s="89">
        <v>4.96242945439846E-2</v>
      </c>
      <c r="F2841" s="89">
        <v>703695</v>
      </c>
      <c r="G2841" s="89">
        <v>5</v>
      </c>
      <c r="H2841" t="s">
        <v>19630</v>
      </c>
      <c r="I2841" s="89"/>
    </row>
    <row r="2842" x14ac:dyDescent="0.3">
      <c r="A2842" t="s">
        <v>6699</v>
      </c>
      <c r="B2842" t="s">
        <v>19483</v>
      </c>
      <c r="C2842" t="s">
        <v>19520</v>
      </c>
      <c r="D2842" t="s">
        <v>19621</v>
      </c>
      <c r="E2842" s="89">
        <v>3.3958693579186398E-2</v>
      </c>
      <c r="F2842" s="89">
        <v>703695</v>
      </c>
      <c r="G2842" s="89">
        <v>5</v>
      </c>
      <c r="H2842" t="s">
        <v>19630</v>
      </c>
      <c r="I2842" s="89"/>
    </row>
    <row r="2843" x14ac:dyDescent="0.3">
      <c r="A2843" t="s">
        <v>6700</v>
      </c>
      <c r="B2843" t="s">
        <v>19483</v>
      </c>
      <c r="C2843" t="s">
        <v>19520</v>
      </c>
      <c r="D2843" t="s">
        <v>19622</v>
      </c>
      <c r="E2843" s="89">
        <v>5.0814325027188592E-2</v>
      </c>
      <c r="F2843" s="89">
        <v>703695</v>
      </c>
      <c r="G2843" s="89">
        <v>5</v>
      </c>
      <c r="H2843" t="s">
        <v>19630</v>
      </c>
      <c r="I2843" s="89"/>
    </row>
    <row r="2844" x14ac:dyDescent="0.3">
      <c r="A2844" t="s">
        <v>6701</v>
      </c>
      <c r="B2844" t="s">
        <v>19483</v>
      </c>
      <c r="C2844" t="s">
        <v>19520</v>
      </c>
      <c r="D2844" t="s">
        <v>19623</v>
      </c>
      <c r="E2844" s="89">
        <v>7.7964197215172462E-2</v>
      </c>
      <c r="F2844" s="89">
        <v>703695</v>
      </c>
      <c r="G2844" s="89">
        <v>5</v>
      </c>
      <c r="H2844" t="s">
        <v>19630</v>
      </c>
      <c r="I2844" s="89"/>
    </row>
    <row r="2845" x14ac:dyDescent="0.3">
      <c r="A2845" t="s">
        <v>6702</v>
      </c>
      <c r="B2845" t="s">
        <v>19483</v>
      </c>
      <c r="C2845" t="s">
        <v>19520</v>
      </c>
      <c r="D2845" t="s">
        <v>19624</v>
      </c>
      <c r="E2845" s="89">
        <v>0.18756081880200731</v>
      </c>
      <c r="F2845" s="89">
        <v>703695</v>
      </c>
      <c r="G2845" s="89">
        <v>5</v>
      </c>
      <c r="H2845" t="s">
        <v>19630</v>
      </c>
      <c r="I2845" s="89"/>
    </row>
    <row r="2846" x14ac:dyDescent="0.3">
      <c r="A2846" t="s">
        <v>6461</v>
      </c>
      <c r="B2846" t="s">
        <v>19483</v>
      </c>
      <c r="C2846" t="s">
        <v>19499</v>
      </c>
      <c r="D2846" t="s">
        <v>19614</v>
      </c>
      <c r="E2846" s="89">
        <v>0</v>
      </c>
      <c r="F2846" s="89">
        <v>703695</v>
      </c>
      <c r="G2846" s="89">
        <v>5</v>
      </c>
      <c r="H2846" t="s">
        <v>19630</v>
      </c>
      <c r="I2846" s="89"/>
    </row>
    <row r="2847" x14ac:dyDescent="0.3">
      <c r="A2847" t="s">
        <v>6462</v>
      </c>
      <c r="B2847" t="s">
        <v>19483</v>
      </c>
      <c r="C2847" t="s">
        <v>19499</v>
      </c>
      <c r="D2847" t="s">
        <v>19615</v>
      </c>
      <c r="E2847" s="89">
        <v>0</v>
      </c>
      <c r="F2847" s="89">
        <v>703695</v>
      </c>
      <c r="G2847" s="89">
        <v>5</v>
      </c>
      <c r="H2847" t="s">
        <v>19630</v>
      </c>
      <c r="I2847" s="89"/>
    </row>
    <row r="2848" x14ac:dyDescent="0.3">
      <c r="A2848" t="s">
        <v>6463</v>
      </c>
      <c r="B2848" t="s">
        <v>19483</v>
      </c>
      <c r="C2848" t="s">
        <v>19499</v>
      </c>
      <c r="D2848" t="s">
        <v>19616</v>
      </c>
      <c r="E2848" s="89">
        <v>0</v>
      </c>
      <c r="F2848" s="89">
        <v>703695</v>
      </c>
      <c r="G2848" s="89">
        <v>5</v>
      </c>
      <c r="H2848" t="s">
        <v>19630</v>
      </c>
      <c r="I2848" s="89"/>
    </row>
    <row r="2849" x14ac:dyDescent="0.3">
      <c r="A2849" t="s">
        <v>6464</v>
      </c>
      <c r="B2849" t="s">
        <v>19483</v>
      </c>
      <c r="C2849" t="s">
        <v>19499</v>
      </c>
      <c r="D2849" t="s">
        <v>19617</v>
      </c>
      <c r="E2849" s="89">
        <v>0</v>
      </c>
      <c r="F2849" s="89">
        <v>703695</v>
      </c>
      <c r="G2849" s="89">
        <v>5</v>
      </c>
      <c r="H2849" t="s">
        <v>19630</v>
      </c>
      <c r="I2849" s="89"/>
    </row>
    <row r="2850" x14ac:dyDescent="0.3">
      <c r="A2850" t="s">
        <v>6465</v>
      </c>
      <c r="B2850" t="s">
        <v>19483</v>
      </c>
      <c r="C2850" t="s">
        <v>19499</v>
      </c>
      <c r="D2850" t="s">
        <v>19618</v>
      </c>
      <c r="E2850" s="89">
        <v>0</v>
      </c>
      <c r="F2850" s="89">
        <v>703695</v>
      </c>
      <c r="G2850" s="89">
        <v>5</v>
      </c>
      <c r="H2850" t="s">
        <v>19630</v>
      </c>
      <c r="I2850" s="89"/>
    </row>
    <row r="2851" x14ac:dyDescent="0.3">
      <c r="A2851" t="s">
        <v>6466</v>
      </c>
      <c r="B2851" t="s">
        <v>19483</v>
      </c>
      <c r="C2851" t="s">
        <v>19499</v>
      </c>
      <c r="D2851" t="s">
        <v>19619</v>
      </c>
      <c r="E2851" s="89">
        <v>0</v>
      </c>
      <c r="F2851" s="89">
        <v>703695</v>
      </c>
      <c r="G2851" s="89">
        <v>5</v>
      </c>
      <c r="H2851" t="s">
        <v>19630</v>
      </c>
      <c r="I2851" s="89"/>
    </row>
    <row r="2852" x14ac:dyDescent="0.3">
      <c r="A2852" t="s">
        <v>6467</v>
      </c>
      <c r="B2852" t="s">
        <v>19483</v>
      </c>
      <c r="C2852" t="s">
        <v>19499</v>
      </c>
      <c r="D2852" t="s">
        <v>19620</v>
      </c>
      <c r="E2852" s="89">
        <v>0</v>
      </c>
      <c r="F2852" s="89">
        <v>703695</v>
      </c>
      <c r="G2852" s="89">
        <v>5</v>
      </c>
      <c r="H2852" t="s">
        <v>19630</v>
      </c>
      <c r="I2852" s="89"/>
    </row>
    <row r="2853" x14ac:dyDescent="0.3">
      <c r="A2853" t="s">
        <v>6468</v>
      </c>
      <c r="B2853" t="s">
        <v>19483</v>
      </c>
      <c r="C2853" t="s">
        <v>19499</v>
      </c>
      <c r="D2853" t="s">
        <v>19621</v>
      </c>
      <c r="E2853" s="89">
        <v>0</v>
      </c>
      <c r="F2853" s="89">
        <v>703695</v>
      </c>
      <c r="G2853" s="89">
        <v>5</v>
      </c>
      <c r="H2853" t="s">
        <v>19630</v>
      </c>
      <c r="I2853" s="89"/>
    </row>
    <row r="2854" x14ac:dyDescent="0.3">
      <c r="A2854" t="s">
        <v>6469</v>
      </c>
      <c r="B2854" t="s">
        <v>19483</v>
      </c>
      <c r="C2854" t="s">
        <v>19499</v>
      </c>
      <c r="D2854" t="s">
        <v>19622</v>
      </c>
      <c r="E2854" s="89">
        <v>0</v>
      </c>
      <c r="F2854" s="89">
        <v>703695</v>
      </c>
      <c r="G2854" s="89">
        <v>5</v>
      </c>
      <c r="H2854" t="s">
        <v>19630</v>
      </c>
      <c r="I2854" s="89"/>
    </row>
    <row r="2855" x14ac:dyDescent="0.3">
      <c r="A2855" t="s">
        <v>6470</v>
      </c>
      <c r="B2855" t="s">
        <v>19483</v>
      </c>
      <c r="C2855" t="s">
        <v>19499</v>
      </c>
      <c r="D2855" t="s">
        <v>19623</v>
      </c>
      <c r="E2855" s="89">
        <v>0</v>
      </c>
      <c r="F2855" s="89">
        <v>703695</v>
      </c>
      <c r="G2855" s="89">
        <v>5</v>
      </c>
      <c r="H2855" t="s">
        <v>19630</v>
      </c>
      <c r="I2855" s="89"/>
    </row>
    <row r="2856" x14ac:dyDescent="0.3">
      <c r="A2856" t="s">
        <v>6471</v>
      </c>
      <c r="B2856" t="s">
        <v>19483</v>
      </c>
      <c r="C2856" t="s">
        <v>19499</v>
      </c>
      <c r="D2856" t="s">
        <v>19624</v>
      </c>
      <c r="E2856" s="89">
        <v>0</v>
      </c>
      <c r="F2856" s="89">
        <v>703695</v>
      </c>
      <c r="G2856" s="89">
        <v>5</v>
      </c>
      <c r="H2856" t="s">
        <v>19630</v>
      </c>
      <c r="I2856" s="89"/>
    </row>
    <row r="2857" x14ac:dyDescent="0.3">
      <c r="A2857" t="s">
        <v>6714</v>
      </c>
      <c r="B2857" t="s">
        <v>19483</v>
      </c>
      <c r="C2857" t="s">
        <v>19522</v>
      </c>
      <c r="D2857" t="s">
        <v>19614</v>
      </c>
      <c r="E2857" s="89">
        <v>8.3435732803303159E-2</v>
      </c>
      <c r="F2857" s="89">
        <v>703695</v>
      </c>
      <c r="G2857" s="89">
        <v>5</v>
      </c>
      <c r="H2857" t="s">
        <v>19630</v>
      </c>
      <c r="I2857" s="89"/>
    </row>
    <row r="2858" x14ac:dyDescent="0.3">
      <c r="A2858" t="s">
        <v>6715</v>
      </c>
      <c r="B2858" t="s">
        <v>19483</v>
      </c>
      <c r="C2858" t="s">
        <v>19522</v>
      </c>
      <c r="D2858" t="s">
        <v>19615</v>
      </c>
      <c r="E2858" s="89">
        <v>8.7785542201714598E-2</v>
      </c>
      <c r="F2858" s="89">
        <v>703695</v>
      </c>
      <c r="G2858" s="89">
        <v>5</v>
      </c>
      <c r="H2858" t="s">
        <v>19630</v>
      </c>
      <c r="I2858" s="89"/>
    </row>
    <row r="2859" x14ac:dyDescent="0.3">
      <c r="A2859" t="s">
        <v>6716</v>
      </c>
      <c r="B2859" t="s">
        <v>19483</v>
      </c>
      <c r="C2859" t="s">
        <v>19522</v>
      </c>
      <c r="D2859" t="s">
        <v>19616</v>
      </c>
      <c r="E2859" s="89">
        <v>8.3435732803303159E-2</v>
      </c>
      <c r="F2859" s="89">
        <v>703695</v>
      </c>
      <c r="G2859" s="89">
        <v>5</v>
      </c>
      <c r="H2859" t="s">
        <v>19630</v>
      </c>
      <c r="I2859" s="89"/>
    </row>
    <row r="2860" x14ac:dyDescent="0.3">
      <c r="A2860" t="s">
        <v>6717</v>
      </c>
      <c r="B2860" t="s">
        <v>19483</v>
      </c>
      <c r="C2860" t="s">
        <v>19522</v>
      </c>
      <c r="D2860" t="s">
        <v>19617</v>
      </c>
      <c r="E2860" s="89">
        <v>8.7711453798587566E-2</v>
      </c>
      <c r="F2860" s="89">
        <v>703695</v>
      </c>
      <c r="G2860" s="89">
        <v>5</v>
      </c>
      <c r="H2860" t="s">
        <v>19630</v>
      </c>
      <c r="I2860" s="89"/>
    </row>
    <row r="2861" x14ac:dyDescent="0.3">
      <c r="A2861" t="s">
        <v>6718</v>
      </c>
      <c r="B2861" t="s">
        <v>19483</v>
      </c>
      <c r="C2861" t="s">
        <v>19522</v>
      </c>
      <c r="D2861" t="s">
        <v>19618</v>
      </c>
      <c r="E2861" s="89">
        <v>8.5758008353128037E-2</v>
      </c>
      <c r="F2861" s="89">
        <v>703695</v>
      </c>
      <c r="G2861" s="89">
        <v>5</v>
      </c>
      <c r="H2861" t="s">
        <v>19630</v>
      </c>
      <c r="I2861" s="89"/>
    </row>
    <row r="2862" x14ac:dyDescent="0.3">
      <c r="A2862" t="s">
        <v>6719</v>
      </c>
      <c r="B2862" t="s">
        <v>19483</v>
      </c>
      <c r="C2862" t="s">
        <v>19522</v>
      </c>
      <c r="D2862" t="s">
        <v>19619</v>
      </c>
      <c r="E2862" s="89">
        <v>8.7345212223427199E-2</v>
      </c>
      <c r="F2862" s="89">
        <v>703695</v>
      </c>
      <c r="G2862" s="89">
        <v>5</v>
      </c>
      <c r="H2862" t="s">
        <v>19630</v>
      </c>
      <c r="I2862" s="89"/>
    </row>
    <row r="2863" x14ac:dyDescent="0.3">
      <c r="A2863" t="s">
        <v>6720</v>
      </c>
      <c r="B2863" t="s">
        <v>19483</v>
      </c>
      <c r="C2863" t="s">
        <v>19522</v>
      </c>
      <c r="D2863" t="s">
        <v>19620</v>
      </c>
      <c r="E2863" s="89">
        <v>8.3086683188779958E-2</v>
      </c>
      <c r="F2863" s="89">
        <v>703695</v>
      </c>
      <c r="G2863" s="89">
        <v>5</v>
      </c>
      <c r="H2863" t="s">
        <v>19630</v>
      </c>
      <c r="I2863" s="89"/>
    </row>
    <row r="2864" x14ac:dyDescent="0.3">
      <c r="A2864" t="s">
        <v>6721</v>
      </c>
      <c r="B2864" t="s">
        <v>19483</v>
      </c>
      <c r="C2864" t="s">
        <v>19522</v>
      </c>
      <c r="D2864" t="s">
        <v>19621</v>
      </c>
      <c r="E2864" s="89">
        <v>4.8505921814413613E-2</v>
      </c>
      <c r="F2864" s="89">
        <v>703695</v>
      </c>
      <c r="G2864" s="89">
        <v>5</v>
      </c>
      <c r="H2864" t="s">
        <v>19630</v>
      </c>
      <c r="I2864" s="89"/>
    </row>
    <row r="2865" x14ac:dyDescent="0.3">
      <c r="A2865" t="s">
        <v>6722</v>
      </c>
      <c r="B2865" t="s">
        <v>19483</v>
      </c>
      <c r="C2865" t="s">
        <v>19522</v>
      </c>
      <c r="D2865" t="s">
        <v>19622</v>
      </c>
      <c r="E2865" s="89">
        <v>8.4478428482181844E-2</v>
      </c>
      <c r="F2865" s="89">
        <v>703695</v>
      </c>
      <c r="G2865" s="89">
        <v>5</v>
      </c>
      <c r="H2865" t="s">
        <v>19630</v>
      </c>
      <c r="I2865" s="89"/>
    </row>
    <row r="2866" x14ac:dyDescent="0.3">
      <c r="A2866" t="s">
        <v>6723</v>
      </c>
      <c r="B2866" t="s">
        <v>19483</v>
      </c>
      <c r="C2866" t="s">
        <v>19522</v>
      </c>
      <c r="D2866" t="s">
        <v>19623</v>
      </c>
      <c r="E2866" s="89">
        <v>0.1249213960752272</v>
      </c>
      <c r="F2866" s="89">
        <v>703695</v>
      </c>
      <c r="G2866" s="89">
        <v>5</v>
      </c>
      <c r="H2866" t="s">
        <v>19630</v>
      </c>
      <c r="I2866" s="89"/>
    </row>
    <row r="2867" x14ac:dyDescent="0.3">
      <c r="A2867" t="s">
        <v>6724</v>
      </c>
      <c r="B2867" t="s">
        <v>19483</v>
      </c>
      <c r="C2867" t="s">
        <v>19522</v>
      </c>
      <c r="D2867" t="s">
        <v>19624</v>
      </c>
      <c r="E2867" s="89">
        <v>0.30332153090342862</v>
      </c>
      <c r="F2867" s="89">
        <v>703695</v>
      </c>
      <c r="G2867" s="89">
        <v>5</v>
      </c>
      <c r="H2867" t="s">
        <v>19630</v>
      </c>
      <c r="I2867" s="89"/>
    </row>
    <row r="2868" x14ac:dyDescent="0.3">
      <c r="A2868" t="s">
        <v>6725</v>
      </c>
      <c r="B2868" t="s">
        <v>19483</v>
      </c>
      <c r="C2868" t="s">
        <v>19614</v>
      </c>
      <c r="D2868" t="s">
        <v>19614</v>
      </c>
      <c r="E2868" s="89">
        <v>1</v>
      </c>
      <c r="F2868" s="89">
        <v>703695</v>
      </c>
      <c r="G2868" s="89">
        <v>5</v>
      </c>
      <c r="H2868" t="s">
        <v>19630</v>
      </c>
      <c r="I2868" s="89"/>
    </row>
    <row r="2869" x14ac:dyDescent="0.3">
      <c r="A2869" t="s">
        <v>6726</v>
      </c>
      <c r="B2869" t="s">
        <v>19483</v>
      </c>
      <c r="C2869" t="s">
        <v>19614</v>
      </c>
      <c r="D2869" t="s">
        <v>19615</v>
      </c>
      <c r="E2869" s="89">
        <v>1.022443829905455</v>
      </c>
      <c r="F2869" s="89">
        <v>703695</v>
      </c>
      <c r="G2869" s="89">
        <v>5</v>
      </c>
      <c r="H2869" t="s">
        <v>19630</v>
      </c>
      <c r="I2869" s="89"/>
    </row>
    <row r="2870" x14ac:dyDescent="0.3">
      <c r="A2870" t="s">
        <v>6727</v>
      </c>
      <c r="B2870" t="s">
        <v>19483</v>
      </c>
      <c r="C2870" t="s">
        <v>19614</v>
      </c>
      <c r="D2870" t="s">
        <v>19616</v>
      </c>
      <c r="E2870" s="89">
        <v>1</v>
      </c>
      <c r="F2870" s="89">
        <v>703695</v>
      </c>
      <c r="G2870" s="89">
        <v>5</v>
      </c>
      <c r="H2870" t="s">
        <v>19630</v>
      </c>
      <c r="I2870" s="89"/>
    </row>
    <row r="2871" x14ac:dyDescent="0.3">
      <c r="A2871" t="s">
        <v>6728</v>
      </c>
      <c r="B2871" t="s">
        <v>19483</v>
      </c>
      <c r="C2871" t="s">
        <v>19614</v>
      </c>
      <c r="D2871" t="s">
        <v>19617</v>
      </c>
      <c r="E2871" s="89">
        <v>1.020572202623022</v>
      </c>
      <c r="F2871" s="89">
        <v>703695</v>
      </c>
      <c r="G2871" s="89">
        <v>5</v>
      </c>
      <c r="H2871" t="s">
        <v>19630</v>
      </c>
      <c r="I2871" s="89"/>
    </row>
    <row r="2872" x14ac:dyDescent="0.3">
      <c r="A2872" t="s">
        <v>6729</v>
      </c>
      <c r="B2872" t="s">
        <v>19483</v>
      </c>
      <c r="C2872" t="s">
        <v>19614</v>
      </c>
      <c r="D2872" t="s">
        <v>19618</v>
      </c>
      <c r="E2872" s="89">
        <v>0.99866124690470537</v>
      </c>
      <c r="F2872" s="89">
        <v>703695</v>
      </c>
      <c r="G2872" s="89">
        <v>5</v>
      </c>
      <c r="H2872" t="s">
        <v>19630</v>
      </c>
      <c r="I2872" s="89"/>
    </row>
    <row r="2873" x14ac:dyDescent="0.3">
      <c r="A2873" t="s">
        <v>6730</v>
      </c>
      <c r="B2873" t="s">
        <v>19483</v>
      </c>
      <c r="C2873" t="s">
        <v>19614</v>
      </c>
      <c r="D2873" t="s">
        <v>19619</v>
      </c>
      <c r="E2873" s="89">
        <v>1.0096276957456909</v>
      </c>
      <c r="F2873" s="89">
        <v>703695</v>
      </c>
      <c r="G2873" s="89">
        <v>5</v>
      </c>
      <c r="H2873" t="s">
        <v>19630</v>
      </c>
      <c r="I2873" s="89"/>
    </row>
    <row r="2874" x14ac:dyDescent="0.3">
      <c r="A2874" t="s">
        <v>6731</v>
      </c>
      <c r="B2874" t="s">
        <v>19483</v>
      </c>
      <c r="C2874" t="s">
        <v>19614</v>
      </c>
      <c r="D2874" t="s">
        <v>19620</v>
      </c>
      <c r="E2874" s="89">
        <v>0.96439249135468119</v>
      </c>
      <c r="F2874" s="89">
        <v>703695</v>
      </c>
      <c r="G2874" s="89">
        <v>5</v>
      </c>
      <c r="H2874" t="s">
        <v>19630</v>
      </c>
      <c r="I2874" s="89"/>
    </row>
    <row r="2875" x14ac:dyDescent="0.3">
      <c r="A2875" t="s">
        <v>6732</v>
      </c>
      <c r="B2875" t="s">
        <v>19483</v>
      </c>
      <c r="C2875" t="s">
        <v>19614</v>
      </c>
      <c r="D2875" t="s">
        <v>19621</v>
      </c>
      <c r="E2875" s="89">
        <v>0.68864925091448892</v>
      </c>
      <c r="F2875" s="89">
        <v>703695</v>
      </c>
      <c r="G2875" s="89">
        <v>5</v>
      </c>
      <c r="H2875" t="s">
        <v>19630</v>
      </c>
      <c r="I2875" s="89"/>
    </row>
    <row r="2876" x14ac:dyDescent="0.3">
      <c r="A2876" t="s">
        <v>6733</v>
      </c>
      <c r="B2876" t="s">
        <v>19483</v>
      </c>
      <c r="C2876" t="s">
        <v>19614</v>
      </c>
      <c r="D2876" t="s">
        <v>19622</v>
      </c>
      <c r="E2876" s="89">
        <v>0.99209550629814125</v>
      </c>
      <c r="F2876" s="89">
        <v>703695</v>
      </c>
      <c r="G2876" s="89">
        <v>5</v>
      </c>
      <c r="H2876" t="s">
        <v>19630</v>
      </c>
      <c r="I2876" s="89"/>
    </row>
    <row r="2877" x14ac:dyDescent="0.3">
      <c r="A2877" t="s">
        <v>6734</v>
      </c>
      <c r="B2877" t="s">
        <v>19483</v>
      </c>
      <c r="C2877" t="s">
        <v>19614</v>
      </c>
      <c r="D2877" t="s">
        <v>19623</v>
      </c>
      <c r="E2877" s="89">
        <v>1.533118581652557</v>
      </c>
      <c r="F2877" s="89">
        <v>703695</v>
      </c>
      <c r="G2877" s="89">
        <v>5</v>
      </c>
      <c r="H2877" t="s">
        <v>19630</v>
      </c>
      <c r="I2877" s="89"/>
    </row>
    <row r="2878" x14ac:dyDescent="0.3">
      <c r="A2878" t="s">
        <v>6735</v>
      </c>
      <c r="B2878" t="s">
        <v>19483</v>
      </c>
      <c r="C2878" t="s">
        <v>19614</v>
      </c>
      <c r="D2878" t="s">
        <v>19624</v>
      </c>
      <c r="E2878" s="89">
        <v>3.6571335122028978</v>
      </c>
      <c r="F2878" s="89">
        <v>703695</v>
      </c>
      <c r="G2878" s="89">
        <v>5</v>
      </c>
      <c r="H2878" t="s">
        <v>19630</v>
      </c>
      <c r="I2878" s="89"/>
    </row>
    <row r="2879" x14ac:dyDescent="0.3">
      <c r="A2879" t="s">
        <v>6736</v>
      </c>
      <c r="B2879" t="s">
        <v>19483</v>
      </c>
      <c r="C2879" t="s">
        <v>19615</v>
      </c>
      <c r="D2879" t="s">
        <v>19614</v>
      </c>
      <c r="E2879" s="89">
        <v>0.97904240412497423</v>
      </c>
      <c r="F2879" s="89">
        <v>703695</v>
      </c>
      <c r="G2879" s="89">
        <v>5</v>
      </c>
      <c r="H2879" t="s">
        <v>19630</v>
      </c>
      <c r="I2879" s="89"/>
    </row>
    <row r="2880" x14ac:dyDescent="0.3">
      <c r="A2880" t="s">
        <v>6737</v>
      </c>
      <c r="B2880" t="s">
        <v>19483</v>
      </c>
      <c r="C2880" t="s">
        <v>19615</v>
      </c>
      <c r="D2880" t="s">
        <v>19615</v>
      </c>
      <c r="E2880" s="89">
        <v>1</v>
      </c>
      <c r="F2880" s="89">
        <v>703695</v>
      </c>
      <c r="G2880" s="89">
        <v>5</v>
      </c>
      <c r="H2880" t="s">
        <v>19630</v>
      </c>
      <c r="I2880" s="89"/>
    </row>
    <row r="2881" x14ac:dyDescent="0.3">
      <c r="A2881" t="s">
        <v>6738</v>
      </c>
      <c r="B2881" t="s">
        <v>19483</v>
      </c>
      <c r="C2881" t="s">
        <v>19615</v>
      </c>
      <c r="D2881" t="s">
        <v>19616</v>
      </c>
      <c r="E2881" s="89">
        <v>0.97904240412497423</v>
      </c>
      <c r="F2881" s="89">
        <v>703695</v>
      </c>
      <c r="G2881" s="89">
        <v>5</v>
      </c>
      <c r="H2881" t="s">
        <v>19630</v>
      </c>
      <c r="I2881" s="89"/>
    </row>
    <row r="2882" x14ac:dyDescent="0.3">
      <c r="A2882" t="s">
        <v>6739</v>
      </c>
      <c r="B2882" t="s">
        <v>19483</v>
      </c>
      <c r="C2882" t="s">
        <v>19615</v>
      </c>
      <c r="D2882" t="s">
        <v>19617</v>
      </c>
      <c r="E2882" s="89">
        <v>0.99819291252548026</v>
      </c>
      <c r="F2882" s="89">
        <v>703695</v>
      </c>
      <c r="G2882" s="89">
        <v>5</v>
      </c>
      <c r="H2882" t="s">
        <v>19630</v>
      </c>
      <c r="I2882" s="89"/>
    </row>
    <row r="2883" x14ac:dyDescent="0.3">
      <c r="A2883" t="s">
        <v>6740</v>
      </c>
      <c r="B2883" t="s">
        <v>19483</v>
      </c>
      <c r="C2883" t="s">
        <v>19615</v>
      </c>
      <c r="D2883" t="s">
        <v>19618</v>
      </c>
      <c r="E2883" s="89">
        <v>0.97662554476786634</v>
      </c>
      <c r="F2883" s="89">
        <v>703695</v>
      </c>
      <c r="G2883" s="89">
        <v>5</v>
      </c>
      <c r="H2883" t="s">
        <v>19630</v>
      </c>
      <c r="I2883" s="89"/>
    </row>
    <row r="2884" x14ac:dyDescent="0.3">
      <c r="A2884" t="s">
        <v>6741</v>
      </c>
      <c r="B2884" t="s">
        <v>19483</v>
      </c>
      <c r="C2884" t="s">
        <v>19615</v>
      </c>
      <c r="D2884" t="s">
        <v>19619</v>
      </c>
      <c r="E2884" s="89">
        <v>0.98718463465329287</v>
      </c>
      <c r="F2884" s="89">
        <v>703695</v>
      </c>
      <c r="G2884" s="89">
        <v>5</v>
      </c>
      <c r="H2884" t="s">
        <v>19630</v>
      </c>
      <c r="I2884" s="89"/>
    </row>
    <row r="2885" x14ac:dyDescent="0.3">
      <c r="A2885" t="s">
        <v>6742</v>
      </c>
      <c r="B2885" t="s">
        <v>19483</v>
      </c>
      <c r="C2885" t="s">
        <v>19615</v>
      </c>
      <c r="D2885" t="s">
        <v>19620</v>
      </c>
      <c r="E2885" s="89">
        <v>0.94302982417045178</v>
      </c>
      <c r="F2885" s="89">
        <v>703695</v>
      </c>
      <c r="G2885" s="89">
        <v>5</v>
      </c>
      <c r="H2885" t="s">
        <v>19630</v>
      </c>
      <c r="I2885" s="89"/>
    </row>
    <row r="2886" x14ac:dyDescent="0.3">
      <c r="A2886" t="s">
        <v>6743</v>
      </c>
      <c r="B2886" t="s">
        <v>19483</v>
      </c>
      <c r="C2886" t="s">
        <v>19615</v>
      </c>
      <c r="D2886" t="s">
        <v>19621</v>
      </c>
      <c r="E2886" s="89">
        <v>0.67415747640487511</v>
      </c>
      <c r="F2886" s="89">
        <v>703695</v>
      </c>
      <c r="G2886" s="89">
        <v>5</v>
      </c>
      <c r="H2886" t="s">
        <v>19630</v>
      </c>
      <c r="I2886" s="89"/>
    </row>
    <row r="2887" x14ac:dyDescent="0.3">
      <c r="A2887" t="s">
        <v>6744</v>
      </c>
      <c r="B2887" t="s">
        <v>19483</v>
      </c>
      <c r="C2887" t="s">
        <v>19615</v>
      </c>
      <c r="D2887" t="s">
        <v>19622</v>
      </c>
      <c r="E2887" s="89">
        <v>0.9699732134397081</v>
      </c>
      <c r="F2887" s="89">
        <v>703695</v>
      </c>
      <c r="G2887" s="89">
        <v>5</v>
      </c>
      <c r="H2887" t="s">
        <v>19630</v>
      </c>
      <c r="I2887" s="89"/>
    </row>
    <row r="2888" x14ac:dyDescent="0.3">
      <c r="A2888" t="s">
        <v>6745</v>
      </c>
      <c r="B2888" t="s">
        <v>19483</v>
      </c>
      <c r="C2888" t="s">
        <v>19615</v>
      </c>
      <c r="D2888" t="s">
        <v>19623</v>
      </c>
      <c r="E2888" s="89">
        <v>1.501001836909079</v>
      </c>
      <c r="F2888" s="89">
        <v>703695</v>
      </c>
      <c r="G2888" s="89">
        <v>5</v>
      </c>
      <c r="H2888" t="s">
        <v>19630</v>
      </c>
      <c r="I2888" s="89"/>
    </row>
    <row r="2889" x14ac:dyDescent="0.3">
      <c r="A2889" t="s">
        <v>6746</v>
      </c>
      <c r="B2889" t="s">
        <v>19483</v>
      </c>
      <c r="C2889" t="s">
        <v>19615</v>
      </c>
      <c r="D2889" t="s">
        <v>19624</v>
      </c>
      <c r="E2889" s="89">
        <v>3.5800741243902081</v>
      </c>
      <c r="F2889" s="89">
        <v>703695</v>
      </c>
      <c r="G2889" s="89">
        <v>5</v>
      </c>
      <c r="H2889" t="s">
        <v>19630</v>
      </c>
      <c r="I2889" s="89"/>
    </row>
    <row r="2890" x14ac:dyDescent="0.3">
      <c r="A2890" t="s">
        <v>6747</v>
      </c>
      <c r="B2890" t="s">
        <v>19483</v>
      </c>
      <c r="C2890" t="s">
        <v>19616</v>
      </c>
      <c r="D2890" t="s">
        <v>19614</v>
      </c>
      <c r="E2890" s="89">
        <v>1</v>
      </c>
      <c r="F2890" s="89">
        <v>703695</v>
      </c>
      <c r="G2890" s="89">
        <v>5</v>
      </c>
      <c r="H2890" t="s">
        <v>19630</v>
      </c>
      <c r="I2890" s="89"/>
    </row>
    <row r="2891" x14ac:dyDescent="0.3">
      <c r="A2891" t="s">
        <v>6748</v>
      </c>
      <c r="B2891" t="s">
        <v>19483</v>
      </c>
      <c r="C2891" t="s">
        <v>19616</v>
      </c>
      <c r="D2891" t="s">
        <v>19615</v>
      </c>
      <c r="E2891" s="89">
        <v>1.022443829905455</v>
      </c>
      <c r="F2891" s="89">
        <v>703695</v>
      </c>
      <c r="G2891" s="89">
        <v>5</v>
      </c>
      <c r="H2891" t="s">
        <v>19630</v>
      </c>
      <c r="I2891" s="89"/>
    </row>
    <row r="2892" x14ac:dyDescent="0.3">
      <c r="A2892" t="s">
        <v>6749</v>
      </c>
      <c r="B2892" t="s">
        <v>19483</v>
      </c>
      <c r="C2892" t="s">
        <v>19616</v>
      </c>
      <c r="D2892" t="s">
        <v>19616</v>
      </c>
      <c r="E2892" s="89">
        <v>1</v>
      </c>
      <c r="F2892" s="89">
        <v>703695</v>
      </c>
      <c r="G2892" s="89">
        <v>5</v>
      </c>
      <c r="H2892" t="s">
        <v>19630</v>
      </c>
      <c r="I2892" s="89"/>
    </row>
    <row r="2893" x14ac:dyDescent="0.3">
      <c r="A2893" t="s">
        <v>6750</v>
      </c>
      <c r="B2893" t="s">
        <v>19483</v>
      </c>
      <c r="C2893" t="s">
        <v>19616</v>
      </c>
      <c r="D2893" t="s">
        <v>19617</v>
      </c>
      <c r="E2893" s="89">
        <v>1.020572202623022</v>
      </c>
      <c r="F2893" s="89">
        <v>703695</v>
      </c>
      <c r="G2893" s="89">
        <v>5</v>
      </c>
      <c r="H2893" t="s">
        <v>19630</v>
      </c>
      <c r="I2893" s="89"/>
    </row>
    <row r="2894" x14ac:dyDescent="0.3">
      <c r="A2894" t="s">
        <v>6751</v>
      </c>
      <c r="B2894" t="s">
        <v>19483</v>
      </c>
      <c r="C2894" t="s">
        <v>19616</v>
      </c>
      <c r="D2894" t="s">
        <v>19618</v>
      </c>
      <c r="E2894" s="89">
        <v>0.99866124690470537</v>
      </c>
      <c r="F2894" s="89">
        <v>703695</v>
      </c>
      <c r="G2894" s="89">
        <v>5</v>
      </c>
      <c r="H2894" t="s">
        <v>19630</v>
      </c>
      <c r="I2894" s="89"/>
    </row>
    <row r="2895" x14ac:dyDescent="0.3">
      <c r="A2895" t="s">
        <v>6752</v>
      </c>
      <c r="B2895" t="s">
        <v>19483</v>
      </c>
      <c r="C2895" t="s">
        <v>19616</v>
      </c>
      <c r="D2895" t="s">
        <v>19619</v>
      </c>
      <c r="E2895" s="89">
        <v>1.0096276957456909</v>
      </c>
      <c r="F2895" s="89">
        <v>703695</v>
      </c>
      <c r="G2895" s="89">
        <v>5</v>
      </c>
      <c r="H2895" t="s">
        <v>19630</v>
      </c>
      <c r="I2895" s="89"/>
    </row>
    <row r="2896" x14ac:dyDescent="0.3">
      <c r="A2896" t="s">
        <v>6753</v>
      </c>
      <c r="B2896" t="s">
        <v>19483</v>
      </c>
      <c r="C2896" t="s">
        <v>19616</v>
      </c>
      <c r="D2896" t="s">
        <v>19620</v>
      </c>
      <c r="E2896" s="89">
        <v>0.96439249135468119</v>
      </c>
      <c r="F2896" s="89">
        <v>703695</v>
      </c>
      <c r="G2896" s="89">
        <v>5</v>
      </c>
      <c r="H2896" t="s">
        <v>19630</v>
      </c>
      <c r="I2896" s="89"/>
    </row>
    <row r="2897" x14ac:dyDescent="0.3">
      <c r="A2897" t="s">
        <v>6754</v>
      </c>
      <c r="B2897" t="s">
        <v>19483</v>
      </c>
      <c r="C2897" t="s">
        <v>19616</v>
      </c>
      <c r="D2897" t="s">
        <v>19621</v>
      </c>
      <c r="E2897" s="89">
        <v>0.68864925091448892</v>
      </c>
      <c r="F2897" s="89">
        <v>703695</v>
      </c>
      <c r="G2897" s="89">
        <v>5</v>
      </c>
      <c r="H2897" t="s">
        <v>19630</v>
      </c>
      <c r="I2897" s="89"/>
    </row>
    <row r="2898" x14ac:dyDescent="0.3">
      <c r="A2898" t="s">
        <v>6755</v>
      </c>
      <c r="B2898" t="s">
        <v>19483</v>
      </c>
      <c r="C2898" t="s">
        <v>19616</v>
      </c>
      <c r="D2898" t="s">
        <v>19622</v>
      </c>
      <c r="E2898" s="89">
        <v>0.99209550629814125</v>
      </c>
      <c r="F2898" s="89">
        <v>703695</v>
      </c>
      <c r="G2898" s="89">
        <v>5</v>
      </c>
      <c r="H2898" t="s">
        <v>19630</v>
      </c>
      <c r="I2898" s="89"/>
    </row>
    <row r="2899" x14ac:dyDescent="0.3">
      <c r="A2899" t="s">
        <v>6756</v>
      </c>
      <c r="B2899" t="s">
        <v>19483</v>
      </c>
      <c r="C2899" t="s">
        <v>19616</v>
      </c>
      <c r="D2899" t="s">
        <v>19623</v>
      </c>
      <c r="E2899" s="89">
        <v>1.533118581652557</v>
      </c>
      <c r="F2899" s="89">
        <v>703695</v>
      </c>
      <c r="G2899" s="89">
        <v>5</v>
      </c>
      <c r="H2899" t="s">
        <v>19630</v>
      </c>
      <c r="I2899" s="89"/>
    </row>
    <row r="2900" x14ac:dyDescent="0.3">
      <c r="A2900" t="s">
        <v>6757</v>
      </c>
      <c r="B2900" t="s">
        <v>19483</v>
      </c>
      <c r="C2900" t="s">
        <v>19616</v>
      </c>
      <c r="D2900" t="s">
        <v>19624</v>
      </c>
      <c r="E2900" s="89">
        <v>3.6571335122028978</v>
      </c>
      <c r="F2900" s="89">
        <v>703695</v>
      </c>
      <c r="G2900" s="89">
        <v>5</v>
      </c>
      <c r="H2900" t="s">
        <v>19630</v>
      </c>
      <c r="I2900" s="89"/>
    </row>
    <row r="2901" x14ac:dyDescent="0.3">
      <c r="A2901" t="s">
        <v>6758</v>
      </c>
      <c r="B2901" t="s">
        <v>19483</v>
      </c>
      <c r="C2901" t="s">
        <v>19617</v>
      </c>
      <c r="D2901" t="s">
        <v>19614</v>
      </c>
      <c r="E2901" s="89">
        <v>0.98084320383906176</v>
      </c>
      <c r="F2901" s="89">
        <v>703695</v>
      </c>
      <c r="G2901" s="89">
        <v>5</v>
      </c>
      <c r="H2901" t="s">
        <v>19630</v>
      </c>
      <c r="I2901" s="89"/>
    </row>
    <row r="2902" x14ac:dyDescent="0.3">
      <c r="A2902" t="s">
        <v>6759</v>
      </c>
      <c r="B2902" t="s">
        <v>19483</v>
      </c>
      <c r="C2902" t="s">
        <v>19617</v>
      </c>
      <c r="D2902" t="s">
        <v>19615</v>
      </c>
      <c r="E2902" s="89">
        <v>1.001864706606074</v>
      </c>
      <c r="F2902" s="89">
        <v>703695</v>
      </c>
      <c r="G2902" s="89">
        <v>5</v>
      </c>
      <c r="H2902" t="s">
        <v>19630</v>
      </c>
      <c r="I2902" s="89"/>
    </row>
    <row r="2903" x14ac:dyDescent="0.3">
      <c r="A2903" t="s">
        <v>6760</v>
      </c>
      <c r="B2903" t="s">
        <v>19483</v>
      </c>
      <c r="C2903" t="s">
        <v>19617</v>
      </c>
      <c r="D2903" t="s">
        <v>19616</v>
      </c>
      <c r="E2903" s="89">
        <v>0.98084320383906176</v>
      </c>
      <c r="F2903" s="89">
        <v>703695</v>
      </c>
      <c r="G2903" s="89">
        <v>5</v>
      </c>
      <c r="H2903" t="s">
        <v>19630</v>
      </c>
      <c r="I2903" s="89"/>
    </row>
    <row r="2904" x14ac:dyDescent="0.3">
      <c r="A2904" t="s">
        <v>6761</v>
      </c>
      <c r="B2904" t="s">
        <v>19483</v>
      </c>
      <c r="C2904" t="s">
        <v>19617</v>
      </c>
      <c r="D2904" t="s">
        <v>19617</v>
      </c>
      <c r="E2904" s="89">
        <v>1</v>
      </c>
      <c r="F2904" s="89">
        <v>703695</v>
      </c>
      <c r="G2904" s="89">
        <v>5</v>
      </c>
      <c r="H2904" t="s">
        <v>19630</v>
      </c>
      <c r="I2904" s="89"/>
    </row>
    <row r="2905" x14ac:dyDescent="0.3">
      <c r="A2905" t="s">
        <v>6762</v>
      </c>
      <c r="B2905" t="s">
        <v>19483</v>
      </c>
      <c r="C2905" t="s">
        <v>19617</v>
      </c>
      <c r="D2905" t="s">
        <v>19618</v>
      </c>
      <c r="E2905" s="89">
        <v>0.97846393247343333</v>
      </c>
      <c r="F2905" s="89">
        <v>703695</v>
      </c>
      <c r="G2905" s="89">
        <v>5</v>
      </c>
      <c r="H2905" t="s">
        <v>19630</v>
      </c>
      <c r="I2905" s="89"/>
    </row>
    <row r="2906" x14ac:dyDescent="0.3">
      <c r="A2906" t="s">
        <v>6763</v>
      </c>
      <c r="B2906" t="s">
        <v>19483</v>
      </c>
      <c r="C2906" t="s">
        <v>19617</v>
      </c>
      <c r="D2906" t="s">
        <v>19619</v>
      </c>
      <c r="E2906" s="89">
        <v>0.98907817104381379</v>
      </c>
      <c r="F2906" s="89">
        <v>703695</v>
      </c>
      <c r="G2906" s="89">
        <v>5</v>
      </c>
      <c r="H2906" t="s">
        <v>19630</v>
      </c>
      <c r="I2906" s="89"/>
    </row>
    <row r="2907" x14ac:dyDescent="0.3">
      <c r="A2907" t="s">
        <v>6764</v>
      </c>
      <c r="B2907" t="s">
        <v>19483</v>
      </c>
      <c r="C2907" t="s">
        <v>19617</v>
      </c>
      <c r="D2907" t="s">
        <v>19620</v>
      </c>
      <c r="E2907" s="89">
        <v>0.94482249035984955</v>
      </c>
      <c r="F2907" s="89">
        <v>703695</v>
      </c>
      <c r="G2907" s="89">
        <v>5</v>
      </c>
      <c r="H2907" t="s">
        <v>19630</v>
      </c>
      <c r="I2907" s="89"/>
    </row>
    <row r="2908" x14ac:dyDescent="0.3">
      <c r="A2908" t="s">
        <v>6765</v>
      </c>
      <c r="B2908" t="s">
        <v>19483</v>
      </c>
      <c r="C2908" t="s">
        <v>19617</v>
      </c>
      <c r="D2908" t="s">
        <v>19621</v>
      </c>
      <c r="E2908" s="89">
        <v>0.67558690140622657</v>
      </c>
      <c r="F2908" s="89">
        <v>703695</v>
      </c>
      <c r="G2908" s="89">
        <v>5</v>
      </c>
      <c r="H2908" t="s">
        <v>19630</v>
      </c>
      <c r="I2908" s="89"/>
    </row>
    <row r="2909" x14ac:dyDescent="0.3">
      <c r="A2909" t="s">
        <v>6766</v>
      </c>
      <c r="B2909" t="s">
        <v>19483</v>
      </c>
      <c r="C2909" t="s">
        <v>19617</v>
      </c>
      <c r="D2909" t="s">
        <v>19622</v>
      </c>
      <c r="E2909" s="89">
        <v>0.97175625702199986</v>
      </c>
      <c r="F2909" s="89">
        <v>703695</v>
      </c>
      <c r="G2909" s="89">
        <v>5</v>
      </c>
      <c r="H2909" t="s">
        <v>19630</v>
      </c>
      <c r="I2909" s="89"/>
    </row>
    <row r="2910" x14ac:dyDescent="0.3">
      <c r="A2910" t="s">
        <v>6767</v>
      </c>
      <c r="B2910" t="s">
        <v>19483</v>
      </c>
      <c r="C2910" t="s">
        <v>19617</v>
      </c>
      <c r="D2910" t="s">
        <v>19623</v>
      </c>
      <c r="E2910" s="89">
        <v>1.503662641528577</v>
      </c>
      <c r="F2910" s="89">
        <v>703695</v>
      </c>
      <c r="G2910" s="89">
        <v>5</v>
      </c>
      <c r="H2910" t="s">
        <v>19630</v>
      </c>
      <c r="I2910" s="89"/>
    </row>
    <row r="2911" x14ac:dyDescent="0.3">
      <c r="A2911" t="s">
        <v>6768</v>
      </c>
      <c r="B2911" t="s">
        <v>19483</v>
      </c>
      <c r="C2911" t="s">
        <v>19617</v>
      </c>
      <c r="D2911" t="s">
        <v>19624</v>
      </c>
      <c r="E2911" s="89">
        <v>3.5866982781242722</v>
      </c>
      <c r="F2911" s="89">
        <v>703695</v>
      </c>
      <c r="G2911" s="89">
        <v>5</v>
      </c>
      <c r="H2911" t="s">
        <v>19630</v>
      </c>
      <c r="I2911" s="89"/>
    </row>
    <row r="2912" x14ac:dyDescent="0.3">
      <c r="A2912" t="s">
        <v>6769</v>
      </c>
      <c r="B2912" t="s">
        <v>19483</v>
      </c>
      <c r="C2912" t="s">
        <v>19618</v>
      </c>
      <c r="D2912" t="s">
        <v>19614</v>
      </c>
      <c r="E2912" s="89">
        <v>1.004970319383605</v>
      </c>
      <c r="F2912" s="89">
        <v>703695</v>
      </c>
      <c r="G2912" s="89">
        <v>5</v>
      </c>
      <c r="H2912" t="s">
        <v>19630</v>
      </c>
      <c r="I2912" s="89"/>
    </row>
    <row r="2913" x14ac:dyDescent="0.3">
      <c r="A2913" t="s">
        <v>6770</v>
      </c>
      <c r="B2913" t="s">
        <v>19483</v>
      </c>
      <c r="C2913" t="s">
        <v>19618</v>
      </c>
      <c r="D2913" t="s">
        <v>19615</v>
      </c>
      <c r="E2913" s="89">
        <v>1.0263332501450519</v>
      </c>
      <c r="F2913" s="89">
        <v>703695</v>
      </c>
      <c r="G2913" s="89">
        <v>5</v>
      </c>
      <c r="H2913" t="s">
        <v>19630</v>
      </c>
      <c r="I2913" s="89"/>
    </row>
    <row r="2914" x14ac:dyDescent="0.3">
      <c r="A2914" t="s">
        <v>6771</v>
      </c>
      <c r="B2914" t="s">
        <v>19483</v>
      </c>
      <c r="C2914" t="s">
        <v>19618</v>
      </c>
      <c r="D2914" t="s">
        <v>19616</v>
      </c>
      <c r="E2914" s="89">
        <v>1.004970319383605</v>
      </c>
      <c r="F2914" s="89">
        <v>703695</v>
      </c>
      <c r="G2914" s="89">
        <v>5</v>
      </c>
      <c r="H2914" t="s">
        <v>19630</v>
      </c>
      <c r="I2914" s="89"/>
    </row>
    <row r="2915" x14ac:dyDescent="0.3">
      <c r="A2915" t="s">
        <v>6772</v>
      </c>
      <c r="B2915" t="s">
        <v>19483</v>
      </c>
      <c r="C2915" t="s">
        <v>19618</v>
      </c>
      <c r="D2915" t="s">
        <v>19617</v>
      </c>
      <c r="E2915" s="89">
        <v>1.024497520847645</v>
      </c>
      <c r="F2915" s="89">
        <v>703695</v>
      </c>
      <c r="G2915" s="89">
        <v>5</v>
      </c>
      <c r="H2915" t="s">
        <v>19630</v>
      </c>
      <c r="I2915" s="89"/>
    </row>
    <row r="2916" x14ac:dyDescent="0.3">
      <c r="A2916" t="s">
        <v>6773</v>
      </c>
      <c r="B2916" t="s">
        <v>19483</v>
      </c>
      <c r="C2916" t="s">
        <v>19618</v>
      </c>
      <c r="D2916" t="s">
        <v>19618</v>
      </c>
      <c r="E2916" s="89">
        <v>1</v>
      </c>
      <c r="F2916" s="89">
        <v>703695</v>
      </c>
      <c r="G2916" s="89">
        <v>5</v>
      </c>
      <c r="H2916" t="s">
        <v>19630</v>
      </c>
      <c r="I2916" s="89"/>
    </row>
    <row r="2917" x14ac:dyDescent="0.3">
      <c r="A2917" t="s">
        <v>6774</v>
      </c>
      <c r="B2917" t="s">
        <v>19483</v>
      </c>
      <c r="C2917" t="s">
        <v>19618</v>
      </c>
      <c r="D2917" t="s">
        <v>19619</v>
      </c>
      <c r="E2917" s="89">
        <v>1.0108200939370631</v>
      </c>
      <c r="F2917" s="89">
        <v>703695</v>
      </c>
      <c r="G2917" s="89">
        <v>5</v>
      </c>
      <c r="H2917" t="s">
        <v>19630</v>
      </c>
      <c r="I2917" s="89"/>
    </row>
    <row r="2918" x14ac:dyDescent="0.3">
      <c r="A2918" t="s">
        <v>6775</v>
      </c>
      <c r="B2918" t="s">
        <v>19483</v>
      </c>
      <c r="C2918" t="s">
        <v>19618</v>
      </c>
      <c r="D2918" t="s">
        <v>19620</v>
      </c>
      <c r="E2918" s="89">
        <v>0.96564123640684729</v>
      </c>
      <c r="F2918" s="89">
        <v>703695</v>
      </c>
      <c r="G2918" s="89">
        <v>5</v>
      </c>
      <c r="H2918" t="s">
        <v>19630</v>
      </c>
      <c r="I2918" s="89"/>
    </row>
    <row r="2919" x14ac:dyDescent="0.3">
      <c r="A2919" t="s">
        <v>6776</v>
      </c>
      <c r="B2919" t="s">
        <v>19483</v>
      </c>
      <c r="C2919" t="s">
        <v>19618</v>
      </c>
      <c r="D2919" t="s">
        <v>19621</v>
      </c>
      <c r="E2919" s="89">
        <v>0.69066120679718424</v>
      </c>
      <c r="F2919" s="89">
        <v>703695</v>
      </c>
      <c r="G2919" s="89">
        <v>5</v>
      </c>
      <c r="H2919" t="s">
        <v>19630</v>
      </c>
      <c r="I2919" s="89"/>
    </row>
    <row r="2920" x14ac:dyDescent="0.3">
      <c r="A2920" t="s">
        <v>6777</v>
      </c>
      <c r="B2920" t="s">
        <v>19483</v>
      </c>
      <c r="C2920" t="s">
        <v>19618</v>
      </c>
      <c r="D2920" t="s">
        <v>19622</v>
      </c>
      <c r="E2920" s="89">
        <v>0.99331086448464212</v>
      </c>
      <c r="F2920" s="89">
        <v>703695</v>
      </c>
      <c r="G2920" s="89">
        <v>5</v>
      </c>
      <c r="H2920" t="s">
        <v>19630</v>
      </c>
      <c r="I2920" s="89"/>
    </row>
    <row r="2921" x14ac:dyDescent="0.3">
      <c r="A2921" t="s">
        <v>6778</v>
      </c>
      <c r="B2921" t="s">
        <v>19483</v>
      </c>
      <c r="C2921" t="s">
        <v>19618</v>
      </c>
      <c r="D2921" t="s">
        <v>19623</v>
      </c>
      <c r="E2921" s="89">
        <v>1.541727070020988</v>
      </c>
      <c r="F2921" s="89">
        <v>703695</v>
      </c>
      <c r="G2921" s="89">
        <v>5</v>
      </c>
      <c r="H2921" t="s">
        <v>19630</v>
      </c>
      <c r="I2921" s="89"/>
    </row>
    <row r="2922" x14ac:dyDescent="0.3">
      <c r="A2922" t="s">
        <v>6779</v>
      </c>
      <c r="B2922" t="s">
        <v>19483</v>
      </c>
      <c r="C2922" t="s">
        <v>19618</v>
      </c>
      <c r="D2922" t="s">
        <v>19624</v>
      </c>
      <c r="E2922" s="89">
        <v>3.6751273741939028</v>
      </c>
      <c r="F2922" s="89">
        <v>703695</v>
      </c>
      <c r="G2922" s="89">
        <v>5</v>
      </c>
      <c r="H2922" t="s">
        <v>19630</v>
      </c>
      <c r="I2922" s="89"/>
    </row>
    <row r="2923" x14ac:dyDescent="0.3">
      <c r="A2923" t="s">
        <v>6780</v>
      </c>
      <c r="B2923" t="s">
        <v>19483</v>
      </c>
      <c r="C2923" t="s">
        <v>19619</v>
      </c>
      <c r="D2923" t="s">
        <v>19614</v>
      </c>
      <c r="E2923" s="89">
        <v>0.99557164836807033</v>
      </c>
      <c r="F2923" s="89">
        <v>703695</v>
      </c>
      <c r="G2923" s="89">
        <v>5</v>
      </c>
      <c r="H2923" t="s">
        <v>19630</v>
      </c>
      <c r="I2923" s="89"/>
    </row>
    <row r="2924" x14ac:dyDescent="0.3">
      <c r="A2924" t="s">
        <v>6781</v>
      </c>
      <c r="B2924" t="s">
        <v>19483</v>
      </c>
      <c r="C2924" t="s">
        <v>19619</v>
      </c>
      <c r="D2924" t="s">
        <v>19615</v>
      </c>
      <c r="E2924" s="89">
        <v>1.016563666323272</v>
      </c>
      <c r="F2924" s="89">
        <v>703695</v>
      </c>
      <c r="G2924" s="89">
        <v>5</v>
      </c>
      <c r="H2924" t="s">
        <v>19630</v>
      </c>
      <c r="I2924" s="89"/>
    </row>
    <row r="2925" x14ac:dyDescent="0.3">
      <c r="A2925" t="s">
        <v>6782</v>
      </c>
      <c r="B2925" t="s">
        <v>19483</v>
      </c>
      <c r="C2925" t="s">
        <v>19619</v>
      </c>
      <c r="D2925" t="s">
        <v>19616</v>
      </c>
      <c r="E2925" s="89">
        <v>0.99557164836807033</v>
      </c>
      <c r="F2925" s="89">
        <v>703695</v>
      </c>
      <c r="G2925" s="89">
        <v>5</v>
      </c>
      <c r="H2925" t="s">
        <v>19630</v>
      </c>
      <c r="I2925" s="89"/>
    </row>
    <row r="2926" x14ac:dyDescent="0.3">
      <c r="A2926" t="s">
        <v>6783</v>
      </c>
      <c r="B2926" t="s">
        <v>19483</v>
      </c>
      <c r="C2926" t="s">
        <v>19619</v>
      </c>
      <c r="D2926" t="s">
        <v>19617</v>
      </c>
      <c r="E2926" s="89">
        <v>1.0147807638337969</v>
      </c>
      <c r="F2926" s="89">
        <v>703695</v>
      </c>
      <c r="G2926" s="89">
        <v>5</v>
      </c>
      <c r="H2926" t="s">
        <v>19630</v>
      </c>
      <c r="I2926" s="89"/>
    </row>
    <row r="2927" x14ac:dyDescent="0.3">
      <c r="A2927" t="s">
        <v>6784</v>
      </c>
      <c r="B2927" t="s">
        <v>19483</v>
      </c>
      <c r="C2927" t="s">
        <v>19619</v>
      </c>
      <c r="D2927" t="s">
        <v>19618</v>
      </c>
      <c r="E2927" s="89">
        <v>0.99046023521265791</v>
      </c>
      <c r="F2927" s="89">
        <v>703695</v>
      </c>
      <c r="G2927" s="89">
        <v>5</v>
      </c>
      <c r="H2927" t="s">
        <v>19630</v>
      </c>
      <c r="I2927" s="89"/>
    </row>
    <row r="2928" x14ac:dyDescent="0.3">
      <c r="A2928" t="s">
        <v>6785</v>
      </c>
      <c r="B2928" t="s">
        <v>19483</v>
      </c>
      <c r="C2928" t="s">
        <v>19619</v>
      </c>
      <c r="D2928" t="s">
        <v>19619</v>
      </c>
      <c r="E2928" s="89">
        <v>1</v>
      </c>
      <c r="F2928" s="89">
        <v>703695</v>
      </c>
      <c r="G2928" s="89">
        <v>5</v>
      </c>
      <c r="H2928" t="s">
        <v>19630</v>
      </c>
      <c r="I2928" s="89"/>
    </row>
    <row r="2929" x14ac:dyDescent="0.3">
      <c r="A2929" t="s">
        <v>6786</v>
      </c>
      <c r="B2929" t="s">
        <v>19483</v>
      </c>
      <c r="C2929" t="s">
        <v>19619</v>
      </c>
      <c r="D2929" t="s">
        <v>19620</v>
      </c>
      <c r="E2929" s="89">
        <v>0.95589785311923203</v>
      </c>
      <c r="F2929" s="89">
        <v>703695</v>
      </c>
      <c r="G2929" s="89">
        <v>5</v>
      </c>
      <c r="H2929" t="s">
        <v>19630</v>
      </c>
      <c r="I2929" s="89"/>
    </row>
    <row r="2930" x14ac:dyDescent="0.3">
      <c r="A2930" t="s">
        <v>6787</v>
      </c>
      <c r="B2930" t="s">
        <v>19483</v>
      </c>
      <c r="C2930" t="s">
        <v>19619</v>
      </c>
      <c r="D2930" t="s">
        <v>19621</v>
      </c>
      <c r="E2930" s="89">
        <v>0.68486581034702609</v>
      </c>
      <c r="F2930" s="89">
        <v>703695</v>
      </c>
      <c r="G2930" s="89">
        <v>5</v>
      </c>
      <c r="H2930" t="s">
        <v>19630</v>
      </c>
      <c r="I2930" s="89"/>
    </row>
    <row r="2931" x14ac:dyDescent="0.3">
      <c r="A2931" t="s">
        <v>6788</v>
      </c>
      <c r="B2931" t="s">
        <v>19483</v>
      </c>
      <c r="C2931" t="s">
        <v>19619</v>
      </c>
      <c r="D2931" t="s">
        <v>19622</v>
      </c>
      <c r="E2931" s="89">
        <v>0.98373668735169084</v>
      </c>
      <c r="F2931" s="89">
        <v>703695</v>
      </c>
      <c r="G2931" s="89">
        <v>5</v>
      </c>
      <c r="H2931" t="s">
        <v>19630</v>
      </c>
      <c r="I2931" s="89"/>
    </row>
    <row r="2932" x14ac:dyDescent="0.3">
      <c r="A2932" t="s">
        <v>6789</v>
      </c>
      <c r="B2932" t="s">
        <v>19483</v>
      </c>
      <c r="C2932" t="s">
        <v>19619</v>
      </c>
      <c r="D2932" t="s">
        <v>19623</v>
      </c>
      <c r="E2932" s="89">
        <v>1.5276269082019469</v>
      </c>
      <c r="F2932" s="89">
        <v>703695</v>
      </c>
      <c r="G2932" s="89">
        <v>5</v>
      </c>
      <c r="H2932" t="s">
        <v>19630</v>
      </c>
      <c r="I2932" s="89"/>
    </row>
    <row r="2933" x14ac:dyDescent="0.3">
      <c r="A2933" t="s">
        <v>6790</v>
      </c>
      <c r="B2933" t="s">
        <v>19483</v>
      </c>
      <c r="C2933" t="s">
        <v>19619</v>
      </c>
      <c r="D2933" t="s">
        <v>19624</v>
      </c>
      <c r="E2933" s="89">
        <v>3.640539390596877</v>
      </c>
      <c r="F2933" s="89">
        <v>703695</v>
      </c>
      <c r="G2933" s="89">
        <v>5</v>
      </c>
      <c r="H2933" t="s">
        <v>19630</v>
      </c>
      <c r="I2933" s="89"/>
    </row>
    <row r="2934" x14ac:dyDescent="0.3">
      <c r="A2934" t="s">
        <v>6791</v>
      </c>
      <c r="B2934" t="s">
        <v>19483</v>
      </c>
      <c r="C2934" t="s">
        <v>19620</v>
      </c>
      <c r="D2934" t="s">
        <v>19614</v>
      </c>
      <c r="E2934" s="89">
        <v>1.041266101225393</v>
      </c>
      <c r="F2934" s="89">
        <v>703695</v>
      </c>
      <c r="G2934" s="89">
        <v>5</v>
      </c>
      <c r="H2934" t="s">
        <v>19630</v>
      </c>
      <c r="I2934" s="89"/>
    </row>
    <row r="2935" x14ac:dyDescent="0.3">
      <c r="A2935" t="s">
        <v>6792</v>
      </c>
      <c r="B2935" t="s">
        <v>19483</v>
      </c>
      <c r="C2935" t="s">
        <v>19620</v>
      </c>
      <c r="D2935" t="s">
        <v>19615</v>
      </c>
      <c r="E2935" s="89">
        <v>1.063303179205628</v>
      </c>
      <c r="F2935" s="89">
        <v>703695</v>
      </c>
      <c r="G2935" s="89">
        <v>5</v>
      </c>
      <c r="H2935" t="s">
        <v>19630</v>
      </c>
      <c r="I2935" s="89"/>
    </row>
    <row r="2936" x14ac:dyDescent="0.3">
      <c r="A2936" t="s">
        <v>6793</v>
      </c>
      <c r="B2936" t="s">
        <v>19483</v>
      </c>
      <c r="C2936" t="s">
        <v>19620</v>
      </c>
      <c r="D2936" t="s">
        <v>19616</v>
      </c>
      <c r="E2936" s="89">
        <v>1.041266101225393</v>
      </c>
      <c r="F2936" s="89">
        <v>703695</v>
      </c>
      <c r="G2936" s="89">
        <v>5</v>
      </c>
      <c r="H2936" t="s">
        <v>19630</v>
      </c>
      <c r="I2936" s="89"/>
    </row>
    <row r="2937" x14ac:dyDescent="0.3">
      <c r="A2937" t="s">
        <v>6794</v>
      </c>
      <c r="B2937" t="s">
        <v>19483</v>
      </c>
      <c r="C2937" t="s">
        <v>19620</v>
      </c>
      <c r="D2937" t="s">
        <v>19617</v>
      </c>
      <c r="E2937" s="89">
        <v>1.06142060296664</v>
      </c>
      <c r="F2937" s="89">
        <v>703695</v>
      </c>
      <c r="G2937" s="89">
        <v>5</v>
      </c>
      <c r="H2937" t="s">
        <v>19630</v>
      </c>
      <c r="I2937" s="89"/>
    </row>
    <row r="2938" x14ac:dyDescent="0.3">
      <c r="A2938" t="s">
        <v>6795</v>
      </c>
      <c r="B2938" t="s">
        <v>19483</v>
      </c>
      <c r="C2938" t="s">
        <v>19620</v>
      </c>
      <c r="D2938" t="s">
        <v>19618</v>
      </c>
      <c r="E2938" s="89">
        <v>1.0360362201467399</v>
      </c>
      <c r="F2938" s="89">
        <v>703695</v>
      </c>
      <c r="G2938" s="89">
        <v>5</v>
      </c>
      <c r="H2938" t="s">
        <v>19630</v>
      </c>
      <c r="I2938" s="89"/>
    </row>
    <row r="2939" x14ac:dyDescent="0.3">
      <c r="A2939" t="s">
        <v>6796</v>
      </c>
      <c r="B2939" t="s">
        <v>19483</v>
      </c>
      <c r="C2939" t="s">
        <v>19620</v>
      </c>
      <c r="D2939" t="s">
        <v>19619</v>
      </c>
      <c r="E2939" s="89">
        <v>1.046671759231373</v>
      </c>
      <c r="F2939" s="89">
        <v>703695</v>
      </c>
      <c r="G2939" s="89">
        <v>5</v>
      </c>
      <c r="H2939" t="s">
        <v>19630</v>
      </c>
      <c r="I2939" s="89"/>
    </row>
    <row r="2940" x14ac:dyDescent="0.3">
      <c r="A2940" t="s">
        <v>6797</v>
      </c>
      <c r="B2940" t="s">
        <v>19483</v>
      </c>
      <c r="C2940" t="s">
        <v>19620</v>
      </c>
      <c r="D2940" t="s">
        <v>19620</v>
      </c>
      <c r="E2940" s="89">
        <v>1</v>
      </c>
      <c r="F2940" s="89">
        <v>703695</v>
      </c>
      <c r="G2940" s="89">
        <v>5</v>
      </c>
      <c r="H2940" t="s">
        <v>19630</v>
      </c>
      <c r="I2940" s="89"/>
    </row>
    <row r="2941" x14ac:dyDescent="0.3">
      <c r="A2941" t="s">
        <v>6798</v>
      </c>
      <c r="B2941" t="s">
        <v>19483</v>
      </c>
      <c r="C2941" t="s">
        <v>19620</v>
      </c>
      <c r="D2941" t="s">
        <v>19621</v>
      </c>
      <c r="E2941" s="89">
        <v>0.7159565853396348</v>
      </c>
      <c r="F2941" s="89">
        <v>703695</v>
      </c>
      <c r="G2941" s="89">
        <v>5</v>
      </c>
      <c r="H2941" t="s">
        <v>19630</v>
      </c>
      <c r="I2941" s="89"/>
    </row>
    <row r="2942" x14ac:dyDescent="0.3">
      <c r="A2942" t="s">
        <v>6799</v>
      </c>
      <c r="B2942" t="s">
        <v>19483</v>
      </c>
      <c r="C2942" t="s">
        <v>19620</v>
      </c>
      <c r="D2942" t="s">
        <v>19622</v>
      </c>
      <c r="E2942" s="89">
        <v>1.029046512112276</v>
      </c>
      <c r="F2942" s="89">
        <v>703695</v>
      </c>
      <c r="G2942" s="89">
        <v>5</v>
      </c>
      <c r="H2942" t="s">
        <v>19630</v>
      </c>
      <c r="I2942" s="89"/>
    </row>
    <row r="2943" x14ac:dyDescent="0.3">
      <c r="A2943" t="s">
        <v>6800</v>
      </c>
      <c r="B2943" t="s">
        <v>19483</v>
      </c>
      <c r="C2943" t="s">
        <v>19620</v>
      </c>
      <c r="D2943" t="s">
        <v>19623</v>
      </c>
      <c r="E2943" s="89">
        <v>1.5975707409438371</v>
      </c>
      <c r="F2943" s="89">
        <v>703695</v>
      </c>
      <c r="G2943" s="89">
        <v>5</v>
      </c>
      <c r="H2943" t="s">
        <v>19630</v>
      </c>
      <c r="I2943" s="89"/>
    </row>
    <row r="2944" x14ac:dyDescent="0.3">
      <c r="A2944" t="s">
        <v>6801</v>
      </c>
      <c r="B2944" t="s">
        <v>19483</v>
      </c>
      <c r="C2944" t="s">
        <v>19620</v>
      </c>
      <c r="D2944" t="s">
        <v>19624</v>
      </c>
      <c r="E2944" s="89">
        <v>3.8075526388501642</v>
      </c>
      <c r="F2944" s="89">
        <v>703695</v>
      </c>
      <c r="G2944" s="89">
        <v>5</v>
      </c>
      <c r="H2944" t="s">
        <v>19630</v>
      </c>
      <c r="I2944" s="89"/>
    </row>
    <row r="2945" x14ac:dyDescent="0.3">
      <c r="A2945" t="s">
        <v>6802</v>
      </c>
      <c r="B2945" t="s">
        <v>19483</v>
      </c>
      <c r="C2945" t="s">
        <v>19621</v>
      </c>
      <c r="D2945" t="s">
        <v>19614</v>
      </c>
      <c r="E2945" s="89">
        <v>1.581429622088351</v>
      </c>
      <c r="F2945" s="89">
        <v>703695</v>
      </c>
      <c r="G2945" s="89">
        <v>5</v>
      </c>
      <c r="H2945" t="s">
        <v>19630</v>
      </c>
      <c r="I2945" s="89"/>
    </row>
    <row r="2946" x14ac:dyDescent="0.3">
      <c r="A2946" t="s">
        <v>6803</v>
      </c>
      <c r="B2946" t="s">
        <v>19483</v>
      </c>
      <c r="C2946" t="s">
        <v>19621</v>
      </c>
      <c r="D2946" t="s">
        <v>19615</v>
      </c>
      <c r="E2946" s="89">
        <v>1.61754009129555</v>
      </c>
      <c r="F2946" s="89">
        <v>703695</v>
      </c>
      <c r="G2946" s="89">
        <v>5</v>
      </c>
      <c r="H2946" t="s">
        <v>19630</v>
      </c>
      <c r="I2946" s="89"/>
    </row>
    <row r="2947" x14ac:dyDescent="0.3">
      <c r="A2947" t="s">
        <v>6804</v>
      </c>
      <c r="B2947" t="s">
        <v>19483</v>
      </c>
      <c r="C2947" t="s">
        <v>19621</v>
      </c>
      <c r="D2947" t="s">
        <v>19616</v>
      </c>
      <c r="E2947" s="89">
        <v>1.581429622088351</v>
      </c>
      <c r="F2947" s="89">
        <v>703695</v>
      </c>
      <c r="G2947" s="89">
        <v>5</v>
      </c>
      <c r="H2947" t="s">
        <v>19630</v>
      </c>
      <c r="I2947" s="89"/>
    </row>
    <row r="2948" x14ac:dyDescent="0.3">
      <c r="A2948" t="s">
        <v>6805</v>
      </c>
      <c r="B2948" t="s">
        <v>19483</v>
      </c>
      <c r="C2948" t="s">
        <v>19621</v>
      </c>
      <c r="D2948" t="s">
        <v>19617</v>
      </c>
      <c r="E2948" s="89">
        <v>1.6150380827979109</v>
      </c>
      <c r="F2948" s="89">
        <v>703695</v>
      </c>
      <c r="G2948" s="89">
        <v>5</v>
      </c>
      <c r="H2948" t="s">
        <v>19630</v>
      </c>
      <c r="I2948" s="89"/>
    </row>
    <row r="2949" x14ac:dyDescent="0.3">
      <c r="A2949" t="s">
        <v>6806</v>
      </c>
      <c r="B2949" t="s">
        <v>19483</v>
      </c>
      <c r="C2949" t="s">
        <v>19621</v>
      </c>
      <c r="D2949" t="s">
        <v>19618</v>
      </c>
      <c r="E2949" s="89">
        <v>1.578044424415165</v>
      </c>
      <c r="F2949" s="89">
        <v>703695</v>
      </c>
      <c r="G2949" s="89">
        <v>5</v>
      </c>
      <c r="H2949" t="s">
        <v>19630</v>
      </c>
      <c r="I2949" s="89"/>
    </row>
    <row r="2950" x14ac:dyDescent="0.3">
      <c r="A2950" t="s">
        <v>6807</v>
      </c>
      <c r="B2950" t="s">
        <v>19483</v>
      </c>
      <c r="C2950" t="s">
        <v>19621</v>
      </c>
      <c r="D2950" t="s">
        <v>19619</v>
      </c>
      <c r="E2950" s="89">
        <v>1.597069269469223</v>
      </c>
      <c r="F2950" s="89">
        <v>703695</v>
      </c>
      <c r="G2950" s="89">
        <v>5</v>
      </c>
      <c r="H2950" t="s">
        <v>19630</v>
      </c>
      <c r="I2950" s="89"/>
    </row>
    <row r="2951" x14ac:dyDescent="0.3">
      <c r="A2951" t="s">
        <v>6808</v>
      </c>
      <c r="B2951" t="s">
        <v>19483</v>
      </c>
      <c r="C2951" t="s">
        <v>19621</v>
      </c>
      <c r="D2951" t="s">
        <v>19620</v>
      </c>
      <c r="E2951" s="89">
        <v>1.524496299347023</v>
      </c>
      <c r="F2951" s="89">
        <v>703695</v>
      </c>
      <c r="G2951" s="89">
        <v>5</v>
      </c>
      <c r="H2951" t="s">
        <v>19630</v>
      </c>
      <c r="I2951" s="89"/>
    </row>
    <row r="2952" x14ac:dyDescent="0.3">
      <c r="A2952" t="s">
        <v>6809</v>
      </c>
      <c r="B2952" t="s">
        <v>19483</v>
      </c>
      <c r="C2952" t="s">
        <v>19621</v>
      </c>
      <c r="D2952" t="s">
        <v>19621</v>
      </c>
      <c r="E2952" s="89">
        <v>1</v>
      </c>
      <c r="F2952" s="89">
        <v>703695</v>
      </c>
      <c r="G2952" s="89">
        <v>5</v>
      </c>
      <c r="H2952" t="s">
        <v>19630</v>
      </c>
      <c r="I2952" s="89"/>
    </row>
    <row r="2953" x14ac:dyDescent="0.3">
      <c r="A2953" t="s">
        <v>6810</v>
      </c>
      <c r="B2953" t="s">
        <v>19483</v>
      </c>
      <c r="C2953" t="s">
        <v>19621</v>
      </c>
      <c r="D2953" t="s">
        <v>19622</v>
      </c>
      <c r="E2953" s="89">
        <v>1.5653800917939711</v>
      </c>
      <c r="F2953" s="89">
        <v>703695</v>
      </c>
      <c r="G2953" s="89">
        <v>5</v>
      </c>
      <c r="H2953" t="s">
        <v>19630</v>
      </c>
      <c r="I2953" s="89"/>
    </row>
    <row r="2954" x14ac:dyDescent="0.3">
      <c r="A2954" t="s">
        <v>6811</v>
      </c>
      <c r="B2954" t="s">
        <v>19483</v>
      </c>
      <c r="C2954" t="s">
        <v>19621</v>
      </c>
      <c r="D2954" t="s">
        <v>19623</v>
      </c>
      <c r="E2954" s="89">
        <v>2.41149051469203</v>
      </c>
      <c r="F2954" s="89">
        <v>703695</v>
      </c>
      <c r="G2954" s="89">
        <v>5</v>
      </c>
      <c r="H2954" t="s">
        <v>19630</v>
      </c>
      <c r="I2954" s="89"/>
    </row>
    <row r="2955" x14ac:dyDescent="0.3">
      <c r="A2955" t="s">
        <v>6812</v>
      </c>
      <c r="B2955" t="s">
        <v>19483</v>
      </c>
      <c r="C2955" t="s">
        <v>19621</v>
      </c>
      <c r="D2955" t="s">
        <v>19624</v>
      </c>
      <c r="E2955" s="89">
        <v>5.7706659412610586</v>
      </c>
      <c r="F2955" s="89">
        <v>703695</v>
      </c>
      <c r="G2955" s="89">
        <v>5</v>
      </c>
      <c r="H2955" t="s">
        <v>19630</v>
      </c>
      <c r="I2955" s="89"/>
    </row>
    <row r="2956" x14ac:dyDescent="0.3">
      <c r="A2956" t="s">
        <v>6813</v>
      </c>
      <c r="B2956" t="s">
        <v>19483</v>
      </c>
      <c r="C2956" t="s">
        <v>19622</v>
      </c>
      <c r="D2956" t="s">
        <v>19614</v>
      </c>
      <c r="E2956" s="89">
        <v>1.014240389456774</v>
      </c>
      <c r="F2956" s="89">
        <v>703695</v>
      </c>
      <c r="G2956" s="89">
        <v>5</v>
      </c>
      <c r="H2956" t="s">
        <v>19630</v>
      </c>
      <c r="I2956" s="89"/>
    </row>
    <row r="2957" x14ac:dyDescent="0.3">
      <c r="A2957" t="s">
        <v>6814</v>
      </c>
      <c r="B2957" t="s">
        <v>19483</v>
      </c>
      <c r="C2957" t="s">
        <v>19622</v>
      </c>
      <c r="D2957" t="s">
        <v>19615</v>
      </c>
      <c r="E2957" s="89">
        <v>1.035623939905725</v>
      </c>
      <c r="F2957" s="89">
        <v>703695</v>
      </c>
      <c r="G2957" s="89">
        <v>5</v>
      </c>
      <c r="H2957" t="s">
        <v>19630</v>
      </c>
      <c r="I2957" s="89"/>
    </row>
    <row r="2958" x14ac:dyDescent="0.3">
      <c r="A2958" t="s">
        <v>6815</v>
      </c>
      <c r="B2958" t="s">
        <v>19483</v>
      </c>
      <c r="C2958" t="s">
        <v>19622</v>
      </c>
      <c r="D2958" t="s">
        <v>19616</v>
      </c>
      <c r="E2958" s="89">
        <v>1.014240389456774</v>
      </c>
      <c r="F2958" s="89">
        <v>703695</v>
      </c>
      <c r="G2958" s="89">
        <v>5</v>
      </c>
      <c r="H2958" t="s">
        <v>19630</v>
      </c>
      <c r="I2958" s="89"/>
    </row>
    <row r="2959" x14ac:dyDescent="0.3">
      <c r="A2959" t="s">
        <v>6816</v>
      </c>
      <c r="B2959" t="s">
        <v>19483</v>
      </c>
      <c r="C2959" t="s">
        <v>19622</v>
      </c>
      <c r="D2959" t="s">
        <v>19617</v>
      </c>
      <c r="E2959" s="89">
        <v>1.033730825439952</v>
      </c>
      <c r="F2959" s="89">
        <v>703695</v>
      </c>
      <c r="G2959" s="89">
        <v>5</v>
      </c>
      <c r="H2959" t="s">
        <v>19630</v>
      </c>
      <c r="I2959" s="89"/>
    </row>
    <row r="2960" x14ac:dyDescent="0.3">
      <c r="A2960" t="s">
        <v>6817</v>
      </c>
      <c r="B2960" t="s">
        <v>19483</v>
      </c>
      <c r="C2960" t="s">
        <v>19622</v>
      </c>
      <c r="D2960" t="s">
        <v>19618</v>
      </c>
      <c r="E2960" s="89">
        <v>1.0092326021699729</v>
      </c>
      <c r="F2960" s="89">
        <v>703695</v>
      </c>
      <c r="G2960" s="89">
        <v>5</v>
      </c>
      <c r="H2960" t="s">
        <v>19630</v>
      </c>
      <c r="I2960" s="89"/>
    </row>
    <row r="2961" x14ac:dyDescent="0.3">
      <c r="A2961" t="s">
        <v>6818</v>
      </c>
      <c r="B2961" t="s">
        <v>19483</v>
      </c>
      <c r="C2961" t="s">
        <v>19622</v>
      </c>
      <c r="D2961" t="s">
        <v>19619</v>
      </c>
      <c r="E2961" s="89">
        <v>1.020048660630767</v>
      </c>
      <c r="F2961" s="89">
        <v>703695</v>
      </c>
      <c r="G2961" s="89">
        <v>5</v>
      </c>
      <c r="H2961" t="s">
        <v>19630</v>
      </c>
      <c r="I2961" s="89"/>
    </row>
    <row r="2962" x14ac:dyDescent="0.3">
      <c r="A2962" t="s">
        <v>6819</v>
      </c>
      <c r="B2962" t="s">
        <v>19483</v>
      </c>
      <c r="C2962" t="s">
        <v>19622</v>
      </c>
      <c r="D2962" t="s">
        <v>19620</v>
      </c>
      <c r="E2962" s="89">
        <v>0.97449817263728478</v>
      </c>
      <c r="F2962" s="89">
        <v>703695</v>
      </c>
      <c r="G2962" s="89">
        <v>5</v>
      </c>
      <c r="H2962" t="s">
        <v>19630</v>
      </c>
      <c r="I2962" s="89"/>
    </row>
    <row r="2963" x14ac:dyDescent="0.3">
      <c r="A2963" t="s">
        <v>6820</v>
      </c>
      <c r="B2963" t="s">
        <v>19483</v>
      </c>
      <c r="C2963" t="s">
        <v>19622</v>
      </c>
      <c r="D2963" t="s">
        <v>19621</v>
      </c>
      <c r="E2963" s="89">
        <v>0.69623767269905534</v>
      </c>
      <c r="F2963" s="89">
        <v>703695</v>
      </c>
      <c r="G2963" s="89">
        <v>5</v>
      </c>
      <c r="H2963" t="s">
        <v>19630</v>
      </c>
      <c r="I2963" s="89"/>
    </row>
    <row r="2964" x14ac:dyDescent="0.3">
      <c r="A2964" t="s">
        <v>6821</v>
      </c>
      <c r="B2964" t="s">
        <v>19483</v>
      </c>
      <c r="C2964" t="s">
        <v>19622</v>
      </c>
      <c r="D2964" t="s">
        <v>19622</v>
      </c>
      <c r="E2964" s="89">
        <v>1</v>
      </c>
      <c r="F2964" s="89">
        <v>703695</v>
      </c>
      <c r="G2964" s="89">
        <v>5</v>
      </c>
      <c r="H2964" t="s">
        <v>19630</v>
      </c>
      <c r="I2964" s="89"/>
    </row>
    <row r="2965" x14ac:dyDescent="0.3">
      <c r="A2965" t="s">
        <v>6822</v>
      </c>
      <c r="B2965" t="s">
        <v>19483</v>
      </c>
      <c r="C2965" t="s">
        <v>19622</v>
      </c>
      <c r="D2965" t="s">
        <v>19623</v>
      </c>
      <c r="E2965" s="89">
        <v>1.553648046045341</v>
      </c>
      <c r="F2965" s="89">
        <v>703695</v>
      </c>
      <c r="G2965" s="89">
        <v>5</v>
      </c>
      <c r="H2965" t="s">
        <v>19630</v>
      </c>
      <c r="I2965" s="89"/>
    </row>
    <row r="2966" x14ac:dyDescent="0.3">
      <c r="A2966" t="s">
        <v>6823</v>
      </c>
      <c r="B2966" t="s">
        <v>19483</v>
      </c>
      <c r="C2966" t="s">
        <v>19622</v>
      </c>
      <c r="D2966" t="s">
        <v>19624</v>
      </c>
      <c r="E2966" s="89">
        <v>3.7066639206530372</v>
      </c>
      <c r="F2966" s="89">
        <v>703695</v>
      </c>
      <c r="G2966" s="89">
        <v>5</v>
      </c>
      <c r="H2966" t="s">
        <v>19630</v>
      </c>
      <c r="I2966" s="89"/>
    </row>
    <row r="2967" x14ac:dyDescent="0.3">
      <c r="A2967" t="s">
        <v>6582</v>
      </c>
      <c r="B2967" t="s">
        <v>19483</v>
      </c>
      <c r="C2967" t="s">
        <v>19510</v>
      </c>
      <c r="D2967" t="s">
        <v>19614</v>
      </c>
      <c r="E2967" s="89">
        <v>3.77192267617956E-2</v>
      </c>
      <c r="F2967" s="89">
        <v>703695</v>
      </c>
      <c r="G2967" s="89">
        <v>5</v>
      </c>
      <c r="H2967" t="s">
        <v>19630</v>
      </c>
      <c r="I2967" s="89"/>
    </row>
    <row r="2968" x14ac:dyDescent="0.3">
      <c r="A2968" t="s">
        <v>6583</v>
      </c>
      <c r="B2968" t="s">
        <v>19483</v>
      </c>
      <c r="C2968" t="s">
        <v>19510</v>
      </c>
      <c r="D2968" t="s">
        <v>19615</v>
      </c>
      <c r="E2968" s="89">
        <v>3.8580073079754092E-2</v>
      </c>
      <c r="F2968" s="89">
        <v>703695</v>
      </c>
      <c r="G2968" s="89">
        <v>5</v>
      </c>
      <c r="H2968" t="s">
        <v>19630</v>
      </c>
      <c r="I2968" s="89"/>
    </row>
    <row r="2969" x14ac:dyDescent="0.3">
      <c r="A2969" t="s">
        <v>6584</v>
      </c>
      <c r="B2969" t="s">
        <v>19483</v>
      </c>
      <c r="C2969" t="s">
        <v>19510</v>
      </c>
      <c r="D2969" t="s">
        <v>19616</v>
      </c>
      <c r="E2969" s="89">
        <v>3.77192267617956E-2</v>
      </c>
      <c r="F2969" s="89">
        <v>703695</v>
      </c>
      <c r="G2969" s="89">
        <v>5</v>
      </c>
      <c r="H2969" t="s">
        <v>19630</v>
      </c>
      <c r="I2969" s="89"/>
    </row>
    <row r="2970" x14ac:dyDescent="0.3">
      <c r="A2970" t="s">
        <v>6585</v>
      </c>
      <c r="B2970" t="s">
        <v>19483</v>
      </c>
      <c r="C2970" t="s">
        <v>19510</v>
      </c>
      <c r="D2970" t="s">
        <v>19617</v>
      </c>
      <c r="E2970" s="89">
        <v>3.8497663590178928E-2</v>
      </c>
      <c r="F2970" s="89">
        <v>703695</v>
      </c>
      <c r="G2970" s="89">
        <v>5</v>
      </c>
      <c r="H2970" t="s">
        <v>19630</v>
      </c>
      <c r="I2970" s="89"/>
    </row>
    <row r="2971" x14ac:dyDescent="0.3">
      <c r="A2971" t="s">
        <v>6586</v>
      </c>
      <c r="B2971" t="s">
        <v>19483</v>
      </c>
      <c r="C2971" t="s">
        <v>19510</v>
      </c>
      <c r="D2971" t="s">
        <v>19618</v>
      </c>
      <c r="E2971" s="89">
        <v>3.7592728863746983E-2</v>
      </c>
      <c r="F2971" s="89">
        <v>703695</v>
      </c>
      <c r="G2971" s="89">
        <v>5</v>
      </c>
      <c r="H2971" t="s">
        <v>19630</v>
      </c>
      <c r="I2971" s="89"/>
    </row>
    <row r="2972" x14ac:dyDescent="0.3">
      <c r="A2972" t="s">
        <v>6587</v>
      </c>
      <c r="B2972" t="s">
        <v>19483</v>
      </c>
      <c r="C2972" t="s">
        <v>19510</v>
      </c>
      <c r="D2972" t="s">
        <v>19619</v>
      </c>
      <c r="E2972" s="89">
        <v>3.8419221856267068E-2</v>
      </c>
      <c r="F2972" s="89">
        <v>703695</v>
      </c>
      <c r="G2972" s="89">
        <v>5</v>
      </c>
      <c r="H2972" t="s">
        <v>19630</v>
      </c>
      <c r="I2972" s="89"/>
    </row>
    <row r="2973" x14ac:dyDescent="0.3">
      <c r="A2973" t="s">
        <v>6588</v>
      </c>
      <c r="B2973" t="s">
        <v>19483</v>
      </c>
      <c r="C2973" t="s">
        <v>19510</v>
      </c>
      <c r="D2973" t="s">
        <v>19620</v>
      </c>
      <c r="E2973" s="89">
        <v>3.6370061445836141E-2</v>
      </c>
      <c r="F2973" s="89">
        <v>703695</v>
      </c>
      <c r="G2973" s="89">
        <v>5</v>
      </c>
      <c r="H2973" t="s">
        <v>19630</v>
      </c>
      <c r="I2973" s="89"/>
    </row>
    <row r="2974" x14ac:dyDescent="0.3">
      <c r="A2974" t="s">
        <v>6589</v>
      </c>
      <c r="B2974" t="s">
        <v>19483</v>
      </c>
      <c r="C2974" t="s">
        <v>19510</v>
      </c>
      <c r="D2974" t="s">
        <v>19621</v>
      </c>
      <c r="E2974" s="89">
        <v>2.5741183380849179E-2</v>
      </c>
      <c r="F2974" s="89">
        <v>703695</v>
      </c>
      <c r="G2974" s="89">
        <v>5</v>
      </c>
      <c r="H2974" t="s">
        <v>19630</v>
      </c>
      <c r="I2974" s="89"/>
    </row>
    <row r="2975" x14ac:dyDescent="0.3">
      <c r="A2975" t="s">
        <v>6590</v>
      </c>
      <c r="B2975" t="s">
        <v>19483</v>
      </c>
      <c r="C2975" t="s">
        <v>19510</v>
      </c>
      <c r="D2975" t="s">
        <v>19622</v>
      </c>
      <c r="E2975" s="89">
        <v>3.7382278597581947E-2</v>
      </c>
      <c r="F2975" s="89">
        <v>703695</v>
      </c>
      <c r="G2975" s="89">
        <v>5</v>
      </c>
      <c r="H2975" t="s">
        <v>19630</v>
      </c>
      <c r="I2975" s="89"/>
    </row>
    <row r="2976" x14ac:dyDescent="0.3">
      <c r="A2976" t="s">
        <v>6591</v>
      </c>
      <c r="B2976" t="s">
        <v>19483</v>
      </c>
      <c r="C2976" t="s">
        <v>19510</v>
      </c>
      <c r="D2976" t="s">
        <v>19623</v>
      </c>
      <c r="E2976" s="89">
        <v>5.7875260078871033E-2</v>
      </c>
      <c r="F2976" s="89">
        <v>703695</v>
      </c>
      <c r="G2976" s="89">
        <v>5</v>
      </c>
      <c r="H2976" t="s">
        <v>19630</v>
      </c>
      <c r="I2976" s="89"/>
    </row>
    <row r="2977" x14ac:dyDescent="0.3">
      <c r="A2977" t="s">
        <v>6592</v>
      </c>
      <c r="B2977" t="s">
        <v>19483</v>
      </c>
      <c r="C2977" t="s">
        <v>19510</v>
      </c>
      <c r="D2977" t="s">
        <v>19624</v>
      </c>
      <c r="E2977" s="89">
        <v>0.13802816698430601</v>
      </c>
      <c r="F2977" s="89">
        <v>703695</v>
      </c>
      <c r="G2977" s="89">
        <v>5</v>
      </c>
      <c r="H2977" t="s">
        <v>19630</v>
      </c>
      <c r="I2977" s="89"/>
    </row>
    <row r="2978" x14ac:dyDescent="0.3">
      <c r="A2978" t="s">
        <v>6703</v>
      </c>
      <c r="B2978" t="s">
        <v>19483</v>
      </c>
      <c r="C2978" t="s">
        <v>19521</v>
      </c>
      <c r="D2978" t="s">
        <v>19614</v>
      </c>
      <c r="E2978" s="89">
        <v>7.9752260955269702E-3</v>
      </c>
      <c r="F2978" s="89">
        <v>703695</v>
      </c>
      <c r="G2978" s="89">
        <v>5</v>
      </c>
      <c r="H2978" t="s">
        <v>19630</v>
      </c>
      <c r="I2978" s="89"/>
    </row>
    <row r="2979" x14ac:dyDescent="0.3">
      <c r="A2979" t="s">
        <v>6704</v>
      </c>
      <c r="B2979" t="s">
        <v>19483</v>
      </c>
      <c r="C2979" t="s">
        <v>19521</v>
      </c>
      <c r="D2979" t="s">
        <v>19615</v>
      </c>
      <c r="E2979" s="89">
        <v>8.1594398026017603E-3</v>
      </c>
      <c r="F2979" s="89">
        <v>703695</v>
      </c>
      <c r="G2979" s="89">
        <v>5</v>
      </c>
      <c r="H2979" t="s">
        <v>19630</v>
      </c>
      <c r="I2979" s="89"/>
    </row>
    <row r="2980" x14ac:dyDescent="0.3">
      <c r="A2980" t="s">
        <v>6705</v>
      </c>
      <c r="B2980" t="s">
        <v>19483</v>
      </c>
      <c r="C2980" t="s">
        <v>19521</v>
      </c>
      <c r="D2980" t="s">
        <v>19616</v>
      </c>
      <c r="E2980" s="89">
        <v>7.9752260955269702E-3</v>
      </c>
      <c r="F2980" s="89">
        <v>703695</v>
      </c>
      <c r="G2980" s="89">
        <v>5</v>
      </c>
      <c r="H2980" t="s">
        <v>19630</v>
      </c>
      <c r="I2980" s="89"/>
    </row>
    <row r="2981" x14ac:dyDescent="0.3">
      <c r="A2981" t="s">
        <v>6706</v>
      </c>
      <c r="B2981" t="s">
        <v>19483</v>
      </c>
      <c r="C2981" t="s">
        <v>19521</v>
      </c>
      <c r="D2981" t="s">
        <v>19617</v>
      </c>
      <c r="E2981" s="89">
        <v>8.1421755426634938E-3</v>
      </c>
      <c r="F2981" s="89">
        <v>703695</v>
      </c>
      <c r="G2981" s="89">
        <v>5</v>
      </c>
      <c r="H2981" t="s">
        <v>19630</v>
      </c>
      <c r="I2981" s="89"/>
    </row>
    <row r="2982" x14ac:dyDescent="0.3">
      <c r="A2982" t="s">
        <v>6707</v>
      </c>
      <c r="B2982" t="s">
        <v>19483</v>
      </c>
      <c r="C2982" t="s">
        <v>19521</v>
      </c>
      <c r="D2982" t="s">
        <v>19618</v>
      </c>
      <c r="E2982" s="89">
        <v>7.9832560703354954E-3</v>
      </c>
      <c r="F2982" s="89">
        <v>703695</v>
      </c>
      <c r="G2982" s="89">
        <v>5</v>
      </c>
      <c r="H2982" t="s">
        <v>19630</v>
      </c>
      <c r="I2982" s="89"/>
    </row>
    <row r="2983" x14ac:dyDescent="0.3">
      <c r="A2983" t="s">
        <v>6708</v>
      </c>
      <c r="B2983" t="s">
        <v>19483</v>
      </c>
      <c r="C2983" t="s">
        <v>19521</v>
      </c>
      <c r="D2983" t="s">
        <v>19619</v>
      </c>
      <c r="E2983" s="89">
        <v>8.2525373751062975E-3</v>
      </c>
      <c r="F2983" s="89">
        <v>703695</v>
      </c>
      <c r="G2983" s="89">
        <v>5</v>
      </c>
      <c r="H2983" t="s">
        <v>19630</v>
      </c>
      <c r="I2983" s="89"/>
    </row>
    <row r="2984" x14ac:dyDescent="0.3">
      <c r="A2984" t="s">
        <v>6709</v>
      </c>
      <c r="B2984" t="s">
        <v>19483</v>
      </c>
      <c r="C2984" t="s">
        <v>19521</v>
      </c>
      <c r="D2984" t="s">
        <v>19620</v>
      </c>
      <c r="E2984" s="89">
        <v>7.7320854349318532E-3</v>
      </c>
      <c r="F2984" s="89">
        <v>703695</v>
      </c>
      <c r="G2984" s="89">
        <v>5</v>
      </c>
      <c r="H2984" t="s">
        <v>19630</v>
      </c>
      <c r="I2984" s="89"/>
    </row>
    <row r="2985" x14ac:dyDescent="0.3">
      <c r="A2985" t="s">
        <v>6710</v>
      </c>
      <c r="B2985" t="s">
        <v>19483</v>
      </c>
      <c r="C2985" t="s">
        <v>19521</v>
      </c>
      <c r="D2985" t="s">
        <v>19621</v>
      </c>
      <c r="E2985" s="89">
        <v>5.3495916117595292E-3</v>
      </c>
      <c r="F2985" s="89">
        <v>703695</v>
      </c>
      <c r="G2985" s="89">
        <v>5</v>
      </c>
      <c r="H2985" t="s">
        <v>19630</v>
      </c>
      <c r="I2985" s="89"/>
    </row>
    <row r="2986" x14ac:dyDescent="0.3">
      <c r="A2986" t="s">
        <v>6711</v>
      </c>
      <c r="B2986" t="s">
        <v>19483</v>
      </c>
      <c r="C2986" t="s">
        <v>19521</v>
      </c>
      <c r="D2986" t="s">
        <v>19622</v>
      </c>
      <c r="E2986" s="89">
        <v>7.9275461630032105E-3</v>
      </c>
      <c r="F2986" s="89">
        <v>703695</v>
      </c>
      <c r="G2986" s="89">
        <v>5</v>
      </c>
      <c r="H2986" t="s">
        <v>19630</v>
      </c>
      <c r="I2986" s="89"/>
    </row>
    <row r="2987" x14ac:dyDescent="0.3">
      <c r="A2987" t="s">
        <v>6712</v>
      </c>
      <c r="B2987" t="s">
        <v>19483</v>
      </c>
      <c r="C2987" t="s">
        <v>19521</v>
      </c>
      <c r="D2987" t="s">
        <v>19623</v>
      </c>
      <c r="E2987" s="89">
        <v>1.206857266301832E-2</v>
      </c>
      <c r="F2987" s="89">
        <v>703695</v>
      </c>
      <c r="G2987" s="89">
        <v>5</v>
      </c>
      <c r="H2987" t="s">
        <v>19630</v>
      </c>
      <c r="I2987" s="89"/>
    </row>
    <row r="2988" x14ac:dyDescent="0.3">
      <c r="A2988" t="s">
        <v>6713</v>
      </c>
      <c r="B2988" t="s">
        <v>19483</v>
      </c>
      <c r="C2988" t="s">
        <v>19521</v>
      </c>
      <c r="D2988" t="s">
        <v>19624</v>
      </c>
      <c r="E2988" s="89">
        <v>2.8985081268980872E-2</v>
      </c>
      <c r="F2988" s="89">
        <v>703695</v>
      </c>
      <c r="G2988" s="89">
        <v>5</v>
      </c>
      <c r="H2988" t="s">
        <v>19630</v>
      </c>
      <c r="I2988" s="89"/>
    </row>
    <row r="2989" x14ac:dyDescent="0.3">
      <c r="A2989" t="s">
        <v>6824</v>
      </c>
      <c r="B2989" t="s">
        <v>19483</v>
      </c>
      <c r="C2989" t="s">
        <v>19523</v>
      </c>
      <c r="D2989" t="s">
        <v>19614</v>
      </c>
      <c r="E2989" s="89">
        <v>1.9156796160938239E-2</v>
      </c>
      <c r="F2989" s="89">
        <v>703695</v>
      </c>
      <c r="G2989" s="89">
        <v>5</v>
      </c>
      <c r="H2989" t="s">
        <v>19630</v>
      </c>
      <c r="I2989" s="89"/>
    </row>
    <row r="2990" x14ac:dyDescent="0.3">
      <c r="A2990" t="s">
        <v>6825</v>
      </c>
      <c r="B2990" t="s">
        <v>19483</v>
      </c>
      <c r="C2990" t="s">
        <v>19523</v>
      </c>
      <c r="D2990" t="s">
        <v>19615</v>
      </c>
      <c r="E2990" s="89">
        <v>2.0579123299380699E-2</v>
      </c>
      <c r="F2990" s="89">
        <v>703695</v>
      </c>
      <c r="G2990" s="89">
        <v>5</v>
      </c>
      <c r="H2990" t="s">
        <v>19630</v>
      </c>
      <c r="I2990" s="89"/>
    </row>
    <row r="2991" x14ac:dyDescent="0.3">
      <c r="A2991" t="s">
        <v>6826</v>
      </c>
      <c r="B2991" t="s">
        <v>19483</v>
      </c>
      <c r="C2991" t="s">
        <v>19523</v>
      </c>
      <c r="D2991" t="s">
        <v>19616</v>
      </c>
      <c r="E2991" s="89">
        <v>1.9156796160938239E-2</v>
      </c>
      <c r="F2991" s="89">
        <v>703695</v>
      </c>
      <c r="G2991" s="89">
        <v>5</v>
      </c>
      <c r="H2991" t="s">
        <v>19630</v>
      </c>
      <c r="I2991" s="89"/>
    </row>
    <row r="2992" x14ac:dyDescent="0.3">
      <c r="A2992" t="s">
        <v>6827</v>
      </c>
      <c r="B2992" t="s">
        <v>19483</v>
      </c>
      <c r="C2992" t="s">
        <v>19523</v>
      </c>
      <c r="D2992" t="s">
        <v>19617</v>
      </c>
      <c r="E2992" s="89">
        <v>2.057220262302166E-2</v>
      </c>
      <c r="F2992" s="89">
        <v>703695</v>
      </c>
      <c r="G2992" s="89">
        <v>5</v>
      </c>
      <c r="H2992" t="s">
        <v>19630</v>
      </c>
      <c r="I2992" s="89"/>
    </row>
    <row r="2993" x14ac:dyDescent="0.3">
      <c r="A2993" t="s">
        <v>6828</v>
      </c>
      <c r="B2993" t="s">
        <v>19483</v>
      </c>
      <c r="C2993" t="s">
        <v>19523</v>
      </c>
      <c r="D2993" t="s">
        <v>19618</v>
      </c>
      <c r="E2993" s="89">
        <v>2.0197314431272002E-2</v>
      </c>
      <c r="F2993" s="89">
        <v>703695</v>
      </c>
      <c r="G2993" s="89">
        <v>5</v>
      </c>
      <c r="H2993" t="s">
        <v>19630</v>
      </c>
      <c r="I2993" s="89"/>
    </row>
    <row r="2994" x14ac:dyDescent="0.3">
      <c r="A2994" t="s">
        <v>6829</v>
      </c>
      <c r="B2994" t="s">
        <v>19483</v>
      </c>
      <c r="C2994" t="s">
        <v>19523</v>
      </c>
      <c r="D2994" t="s">
        <v>19619</v>
      </c>
      <c r="E2994" s="89">
        <v>2.0549524701877261E-2</v>
      </c>
      <c r="F2994" s="89">
        <v>703695</v>
      </c>
      <c r="G2994" s="89">
        <v>5</v>
      </c>
      <c r="H2994" t="s">
        <v>19630</v>
      </c>
      <c r="I2994" s="89"/>
    </row>
    <row r="2995" x14ac:dyDescent="0.3">
      <c r="A2995" t="s">
        <v>6830</v>
      </c>
      <c r="B2995" t="s">
        <v>19483</v>
      </c>
      <c r="C2995" t="s">
        <v>19523</v>
      </c>
      <c r="D2995" t="s">
        <v>19620</v>
      </c>
      <c r="E2995" s="89">
        <v>1.957000099483153E-2</v>
      </c>
      <c r="F2995" s="89">
        <v>703695</v>
      </c>
      <c r="G2995" s="89">
        <v>5</v>
      </c>
      <c r="H2995" t="s">
        <v>19630</v>
      </c>
      <c r="I2995" s="89"/>
    </row>
    <row r="2996" x14ac:dyDescent="0.3">
      <c r="A2996" t="s">
        <v>6831</v>
      </c>
      <c r="B2996" t="s">
        <v>19483</v>
      </c>
      <c r="C2996" t="s">
        <v>19523</v>
      </c>
      <c r="D2996" t="s">
        <v>19621</v>
      </c>
      <c r="E2996" s="89">
        <v>1.3062349508262339E-2</v>
      </c>
      <c r="F2996" s="89">
        <v>703695</v>
      </c>
      <c r="G2996" s="89">
        <v>5</v>
      </c>
      <c r="H2996" t="s">
        <v>19630</v>
      </c>
      <c r="I2996" s="89"/>
    </row>
    <row r="2997" x14ac:dyDescent="0.3">
      <c r="A2997" t="s">
        <v>6832</v>
      </c>
      <c r="B2997" t="s">
        <v>19483</v>
      </c>
      <c r="C2997" t="s">
        <v>19523</v>
      </c>
      <c r="D2997" t="s">
        <v>19622</v>
      </c>
      <c r="E2997" s="89">
        <v>2.0339249276141509E-2</v>
      </c>
      <c r="F2997" s="89">
        <v>703695</v>
      </c>
      <c r="G2997" s="89">
        <v>5</v>
      </c>
      <c r="H2997" t="s">
        <v>19630</v>
      </c>
      <c r="I2997" s="89"/>
    </row>
    <row r="2998" x14ac:dyDescent="0.3">
      <c r="A2998" t="s">
        <v>6833</v>
      </c>
      <c r="B2998" t="s">
        <v>19483</v>
      </c>
      <c r="C2998" t="s">
        <v>19523</v>
      </c>
      <c r="D2998" t="s">
        <v>19623</v>
      </c>
      <c r="E2998" s="89">
        <v>2.9455940123979989E-2</v>
      </c>
      <c r="F2998" s="89">
        <v>703695</v>
      </c>
      <c r="G2998" s="89">
        <v>5</v>
      </c>
      <c r="H2998" t="s">
        <v>19630</v>
      </c>
      <c r="I2998" s="89"/>
    </row>
    <row r="2999" x14ac:dyDescent="0.3">
      <c r="A2999" t="s">
        <v>6834</v>
      </c>
      <c r="B2999" t="s">
        <v>19483</v>
      </c>
      <c r="C2999" t="s">
        <v>19523</v>
      </c>
      <c r="D2999" t="s">
        <v>19624</v>
      </c>
      <c r="E2999" s="89">
        <v>7.0435234078626327E-2</v>
      </c>
      <c r="F2999" s="89">
        <v>703695</v>
      </c>
      <c r="G2999" s="89">
        <v>5</v>
      </c>
      <c r="H2999" t="s">
        <v>19630</v>
      </c>
      <c r="I2999" s="89"/>
    </row>
    <row r="3000" x14ac:dyDescent="0.3">
      <c r="A3000" t="s">
        <v>6351</v>
      </c>
      <c r="B3000" t="s">
        <v>19483</v>
      </c>
      <c r="C3000" t="s">
        <v>19489</v>
      </c>
      <c r="D3000" t="s">
        <v>19614</v>
      </c>
      <c r="E3000" s="89">
        <v>1.800799714087617E-3</v>
      </c>
      <c r="F3000" s="89">
        <v>703695</v>
      </c>
      <c r="G3000" s="89">
        <v>5</v>
      </c>
      <c r="H3000" t="s">
        <v>19630</v>
      </c>
      <c r="I3000" s="89"/>
    </row>
    <row r="3001" x14ac:dyDescent="0.3">
      <c r="A3001" t="s">
        <v>6352</v>
      </c>
      <c r="B3001" t="s">
        <v>19483</v>
      </c>
      <c r="C3001" t="s">
        <v>19489</v>
      </c>
      <c r="D3001" t="s">
        <v>19615</v>
      </c>
      <c r="E3001" s="89">
        <v>1.8647066060740161E-3</v>
      </c>
      <c r="F3001" s="89">
        <v>703695</v>
      </c>
      <c r="G3001" s="89">
        <v>5</v>
      </c>
      <c r="H3001" t="s">
        <v>19630</v>
      </c>
      <c r="I3001" s="89"/>
    </row>
    <row r="3002" x14ac:dyDescent="0.3">
      <c r="A3002" t="s">
        <v>6353</v>
      </c>
      <c r="B3002" t="s">
        <v>19483</v>
      </c>
      <c r="C3002" t="s">
        <v>19489</v>
      </c>
      <c r="D3002" t="s">
        <v>19616</v>
      </c>
      <c r="E3002" s="89">
        <v>1.800799714087617E-3</v>
      </c>
      <c r="F3002" s="89">
        <v>703695</v>
      </c>
      <c r="G3002" s="89">
        <v>5</v>
      </c>
      <c r="H3002" t="s">
        <v>19630</v>
      </c>
      <c r="I3002" s="89"/>
    </row>
    <row r="3003" x14ac:dyDescent="0.3">
      <c r="A3003" t="s">
        <v>6354</v>
      </c>
      <c r="B3003" t="s">
        <v>19483</v>
      </c>
      <c r="C3003" t="s">
        <v>19489</v>
      </c>
      <c r="D3003" t="s">
        <v>19617</v>
      </c>
      <c r="E3003" s="89">
        <v>1.8070874745197739E-3</v>
      </c>
      <c r="F3003" s="89">
        <v>703695</v>
      </c>
      <c r="G3003" s="89">
        <v>5</v>
      </c>
      <c r="H3003" t="s">
        <v>19630</v>
      </c>
      <c r="I3003" s="89"/>
    </row>
    <row r="3004" x14ac:dyDescent="0.3">
      <c r="A3004" t="s">
        <v>6355</v>
      </c>
      <c r="B3004" t="s">
        <v>19483</v>
      </c>
      <c r="C3004" t="s">
        <v>19489</v>
      </c>
      <c r="D3004" t="s">
        <v>19618</v>
      </c>
      <c r="E3004" s="89">
        <v>1.838387705566983E-3</v>
      </c>
      <c r="F3004" s="89">
        <v>703695</v>
      </c>
      <c r="G3004" s="89">
        <v>5</v>
      </c>
      <c r="H3004" t="s">
        <v>19630</v>
      </c>
      <c r="I3004" s="89"/>
    </row>
    <row r="3005" x14ac:dyDescent="0.3">
      <c r="A3005" t="s">
        <v>6356</v>
      </c>
      <c r="B3005" t="s">
        <v>19483</v>
      </c>
      <c r="C3005" t="s">
        <v>19489</v>
      </c>
      <c r="D3005" t="s">
        <v>19619</v>
      </c>
      <c r="E3005" s="89">
        <v>1.8935363905208591E-3</v>
      </c>
      <c r="F3005" s="89">
        <v>703695</v>
      </c>
      <c r="G3005" s="89">
        <v>5</v>
      </c>
      <c r="H3005" t="s">
        <v>19630</v>
      </c>
      <c r="I3005" s="89"/>
    </row>
    <row r="3006" x14ac:dyDescent="0.3">
      <c r="A3006" t="s">
        <v>6357</v>
      </c>
      <c r="B3006" t="s">
        <v>19483</v>
      </c>
      <c r="C3006" t="s">
        <v>19489</v>
      </c>
      <c r="D3006" t="s">
        <v>19620</v>
      </c>
      <c r="E3006" s="89">
        <v>1.792666189397942E-3</v>
      </c>
      <c r="F3006" s="89">
        <v>703695</v>
      </c>
      <c r="G3006" s="89">
        <v>5</v>
      </c>
      <c r="H3006" t="s">
        <v>19630</v>
      </c>
      <c r="I3006" s="89"/>
    </row>
    <row r="3007" x14ac:dyDescent="0.3">
      <c r="A3007" t="s">
        <v>6358</v>
      </c>
      <c r="B3007" t="s">
        <v>19483</v>
      </c>
      <c r="C3007" t="s">
        <v>19489</v>
      </c>
      <c r="D3007" t="s">
        <v>19621</v>
      </c>
      <c r="E3007" s="89">
        <v>1.4294250013513891E-3</v>
      </c>
      <c r="F3007" s="89">
        <v>703695</v>
      </c>
      <c r="G3007" s="89">
        <v>5</v>
      </c>
      <c r="H3007" t="s">
        <v>19630</v>
      </c>
      <c r="I3007" s="89"/>
    </row>
    <row r="3008" x14ac:dyDescent="0.3">
      <c r="A3008" t="s">
        <v>6359</v>
      </c>
      <c r="B3008" t="s">
        <v>19483</v>
      </c>
      <c r="C3008" t="s">
        <v>19489</v>
      </c>
      <c r="D3008" t="s">
        <v>19622</v>
      </c>
      <c r="E3008" s="89">
        <v>1.783043582291774E-3</v>
      </c>
      <c r="F3008" s="89">
        <v>703695</v>
      </c>
      <c r="G3008" s="89">
        <v>5</v>
      </c>
      <c r="H3008" t="s">
        <v>19630</v>
      </c>
      <c r="I3008" s="89"/>
    </row>
    <row r="3009" x14ac:dyDescent="0.3">
      <c r="A3009" t="s">
        <v>6360</v>
      </c>
      <c r="B3009" t="s">
        <v>19483</v>
      </c>
      <c r="C3009" t="s">
        <v>19489</v>
      </c>
      <c r="D3009" t="s">
        <v>19623</v>
      </c>
      <c r="E3009" s="89">
        <v>2.6608046194983108E-3</v>
      </c>
      <c r="F3009" s="89">
        <v>703695</v>
      </c>
      <c r="G3009" s="89">
        <v>5</v>
      </c>
      <c r="H3009" t="s">
        <v>19630</v>
      </c>
      <c r="I3009" s="89"/>
    </row>
    <row r="3010" x14ac:dyDescent="0.3">
      <c r="A3010" t="s">
        <v>6361</v>
      </c>
      <c r="B3010" t="s">
        <v>19483</v>
      </c>
      <c r="C3010" t="s">
        <v>19489</v>
      </c>
      <c r="D3010" t="s">
        <v>19624</v>
      </c>
      <c r="E3010" s="89">
        <v>6.6241537340645867E-3</v>
      </c>
      <c r="F3010" s="89">
        <v>703695</v>
      </c>
      <c r="G3010" s="89">
        <v>5</v>
      </c>
      <c r="H3010" t="s">
        <v>19630</v>
      </c>
      <c r="I3010" s="89"/>
    </row>
    <row r="3011" x14ac:dyDescent="0.3">
      <c r="A3011" t="s">
        <v>6362</v>
      </c>
      <c r="B3011" t="s">
        <v>19483</v>
      </c>
      <c r="C3011" t="s">
        <v>19490</v>
      </c>
      <c r="D3011" t="s">
        <v>19614</v>
      </c>
      <c r="E3011" s="89">
        <v>0</v>
      </c>
      <c r="F3011" s="89">
        <v>703695</v>
      </c>
      <c r="G3011" s="89">
        <v>5</v>
      </c>
      <c r="H3011" t="s">
        <v>19630</v>
      </c>
      <c r="I3011" s="89"/>
    </row>
    <row r="3012" x14ac:dyDescent="0.3">
      <c r="A3012" t="s">
        <v>6363</v>
      </c>
      <c r="B3012" t="s">
        <v>19483</v>
      </c>
      <c r="C3012" t="s">
        <v>19490</v>
      </c>
      <c r="D3012" t="s">
        <v>19615</v>
      </c>
      <c r="E3012" s="89">
        <v>0</v>
      </c>
      <c r="F3012" s="89">
        <v>703695</v>
      </c>
      <c r="G3012" s="89">
        <v>5</v>
      </c>
      <c r="H3012" t="s">
        <v>19630</v>
      </c>
      <c r="I3012" s="89"/>
    </row>
    <row r="3013" x14ac:dyDescent="0.3">
      <c r="A3013" t="s">
        <v>6364</v>
      </c>
      <c r="B3013" t="s">
        <v>19483</v>
      </c>
      <c r="C3013" t="s">
        <v>19490</v>
      </c>
      <c r="D3013" t="s">
        <v>19616</v>
      </c>
      <c r="E3013" s="89">
        <v>0</v>
      </c>
      <c r="F3013" s="89">
        <v>703695</v>
      </c>
      <c r="G3013" s="89">
        <v>5</v>
      </c>
      <c r="H3013" t="s">
        <v>19630</v>
      </c>
      <c r="I3013" s="89"/>
    </row>
    <row r="3014" x14ac:dyDescent="0.3">
      <c r="A3014" t="s">
        <v>6365</v>
      </c>
      <c r="B3014" t="s">
        <v>19483</v>
      </c>
      <c r="C3014" t="s">
        <v>19490</v>
      </c>
      <c r="D3014" t="s">
        <v>19617</v>
      </c>
      <c r="E3014" s="89">
        <v>0</v>
      </c>
      <c r="F3014" s="89">
        <v>703695</v>
      </c>
      <c r="G3014" s="89">
        <v>5</v>
      </c>
      <c r="H3014" t="s">
        <v>19630</v>
      </c>
      <c r="I3014" s="89"/>
    </row>
    <row r="3015" x14ac:dyDescent="0.3">
      <c r="A3015" t="s">
        <v>6366</v>
      </c>
      <c r="B3015" t="s">
        <v>19483</v>
      </c>
      <c r="C3015" t="s">
        <v>19490</v>
      </c>
      <c r="D3015" t="s">
        <v>19618</v>
      </c>
      <c r="E3015" s="89">
        <v>0</v>
      </c>
      <c r="F3015" s="89">
        <v>703695</v>
      </c>
      <c r="G3015" s="89">
        <v>5</v>
      </c>
      <c r="H3015" t="s">
        <v>19630</v>
      </c>
      <c r="I3015" s="89"/>
    </row>
    <row r="3016" x14ac:dyDescent="0.3">
      <c r="A3016" t="s">
        <v>6367</v>
      </c>
      <c r="B3016" t="s">
        <v>19483</v>
      </c>
      <c r="C3016" t="s">
        <v>19490</v>
      </c>
      <c r="D3016" t="s">
        <v>19619</v>
      </c>
      <c r="E3016" s="89">
        <v>0</v>
      </c>
      <c r="F3016" s="89">
        <v>703695</v>
      </c>
      <c r="G3016" s="89">
        <v>5</v>
      </c>
      <c r="H3016" t="s">
        <v>19630</v>
      </c>
      <c r="I3016" s="89"/>
    </row>
    <row r="3017" x14ac:dyDescent="0.3">
      <c r="A3017" t="s">
        <v>6368</v>
      </c>
      <c r="B3017" t="s">
        <v>19483</v>
      </c>
      <c r="C3017" t="s">
        <v>19490</v>
      </c>
      <c r="D3017" t="s">
        <v>19620</v>
      </c>
      <c r="E3017" s="89">
        <v>0</v>
      </c>
      <c r="F3017" s="89">
        <v>703695</v>
      </c>
      <c r="G3017" s="89">
        <v>5</v>
      </c>
      <c r="H3017" t="s">
        <v>19630</v>
      </c>
      <c r="I3017" s="89"/>
    </row>
    <row r="3018" x14ac:dyDescent="0.3">
      <c r="A3018" t="s">
        <v>6369</v>
      </c>
      <c r="B3018" t="s">
        <v>19483</v>
      </c>
      <c r="C3018" t="s">
        <v>19490</v>
      </c>
      <c r="D3018" t="s">
        <v>19621</v>
      </c>
      <c r="E3018" s="89">
        <v>0</v>
      </c>
      <c r="F3018" s="89">
        <v>703695</v>
      </c>
      <c r="G3018" s="89">
        <v>5</v>
      </c>
      <c r="H3018" t="s">
        <v>19630</v>
      </c>
      <c r="I3018" s="89"/>
    </row>
    <row r="3019" x14ac:dyDescent="0.3">
      <c r="A3019" t="s">
        <v>6370</v>
      </c>
      <c r="B3019" t="s">
        <v>19483</v>
      </c>
      <c r="C3019" t="s">
        <v>19490</v>
      </c>
      <c r="D3019" t="s">
        <v>19622</v>
      </c>
      <c r="E3019" s="89">
        <v>0</v>
      </c>
      <c r="F3019" s="89">
        <v>703695</v>
      </c>
      <c r="G3019" s="89">
        <v>5</v>
      </c>
      <c r="H3019" t="s">
        <v>19630</v>
      </c>
      <c r="I3019" s="89"/>
    </row>
    <row r="3020" x14ac:dyDescent="0.3">
      <c r="A3020" t="s">
        <v>6371</v>
      </c>
      <c r="B3020" t="s">
        <v>19483</v>
      </c>
      <c r="C3020" t="s">
        <v>19490</v>
      </c>
      <c r="D3020" t="s">
        <v>19623</v>
      </c>
      <c r="E3020" s="89">
        <v>0</v>
      </c>
      <c r="F3020" s="89">
        <v>703695</v>
      </c>
      <c r="G3020" s="89">
        <v>5</v>
      </c>
      <c r="H3020" t="s">
        <v>19630</v>
      </c>
      <c r="I3020" s="89"/>
    </row>
    <row r="3021" x14ac:dyDescent="0.3">
      <c r="A3021" t="s">
        <v>6372</v>
      </c>
      <c r="B3021" t="s">
        <v>19483</v>
      </c>
      <c r="C3021" t="s">
        <v>19490</v>
      </c>
      <c r="D3021" t="s">
        <v>19624</v>
      </c>
      <c r="E3021" s="89">
        <v>0</v>
      </c>
      <c r="F3021" s="89">
        <v>703695</v>
      </c>
      <c r="G3021" s="89">
        <v>5</v>
      </c>
      <c r="H3021" t="s">
        <v>19630</v>
      </c>
      <c r="I3021" s="89"/>
    </row>
    <row r="3022" x14ac:dyDescent="0.3">
      <c r="A3022" t="s">
        <v>6373</v>
      </c>
      <c r="B3022" t="s">
        <v>19483</v>
      </c>
      <c r="C3022" t="s">
        <v>19491</v>
      </c>
      <c r="D3022" t="s">
        <v>19614</v>
      </c>
      <c r="E3022" s="89">
        <v>1.507390931201284E-3</v>
      </c>
      <c r="F3022" s="89">
        <v>703695</v>
      </c>
      <c r="G3022" s="89">
        <v>5</v>
      </c>
      <c r="H3022" t="s">
        <v>19630</v>
      </c>
      <c r="I3022" s="89"/>
    </row>
    <row r="3023" x14ac:dyDescent="0.3">
      <c r="A3023" t="s">
        <v>6374</v>
      </c>
      <c r="B3023" t="s">
        <v>19483</v>
      </c>
      <c r="C3023" t="s">
        <v>19491</v>
      </c>
      <c r="D3023" t="s">
        <v>19615</v>
      </c>
      <c r="E3023" s="89">
        <v>1.5601513889960711E-3</v>
      </c>
      <c r="F3023" s="89">
        <v>703695</v>
      </c>
      <c r="G3023" s="89">
        <v>5</v>
      </c>
      <c r="H3023" t="s">
        <v>19630</v>
      </c>
      <c r="I3023" s="89"/>
    </row>
    <row r="3024" x14ac:dyDescent="0.3">
      <c r="A3024" t="s">
        <v>6375</v>
      </c>
      <c r="B3024" t="s">
        <v>19483</v>
      </c>
      <c r="C3024" t="s">
        <v>19491</v>
      </c>
      <c r="D3024" t="s">
        <v>19616</v>
      </c>
      <c r="E3024" s="89">
        <v>1.507390931201284E-3</v>
      </c>
      <c r="F3024" s="89">
        <v>703695</v>
      </c>
      <c r="G3024" s="89">
        <v>5</v>
      </c>
      <c r="H3024" t="s">
        <v>19630</v>
      </c>
      <c r="I3024" s="89"/>
    </row>
    <row r="3025" x14ac:dyDescent="0.3">
      <c r="A3025" t="s">
        <v>6376</v>
      </c>
      <c r="B3025" t="s">
        <v>19483</v>
      </c>
      <c r="C3025" t="s">
        <v>19491</v>
      </c>
      <c r="D3025" t="s">
        <v>19617</v>
      </c>
      <c r="E3025" s="89">
        <v>1.5126974078318431E-3</v>
      </c>
      <c r="F3025" s="89">
        <v>703695</v>
      </c>
      <c r="G3025" s="89">
        <v>5</v>
      </c>
      <c r="H3025" t="s">
        <v>19630</v>
      </c>
      <c r="I3025" s="89"/>
    </row>
    <row r="3026" x14ac:dyDescent="0.3">
      <c r="A3026" t="s">
        <v>6377</v>
      </c>
      <c r="B3026" t="s">
        <v>19483</v>
      </c>
      <c r="C3026" t="s">
        <v>19491</v>
      </c>
      <c r="D3026" t="s">
        <v>19618</v>
      </c>
      <c r="E3026" s="89">
        <v>1.536692494513504E-3</v>
      </c>
      <c r="F3026" s="89">
        <v>703695</v>
      </c>
      <c r="G3026" s="89">
        <v>5</v>
      </c>
      <c r="H3026" t="s">
        <v>19630</v>
      </c>
      <c r="I3026" s="89"/>
    </row>
    <row r="3027" x14ac:dyDescent="0.3">
      <c r="A3027" t="s">
        <v>6378</v>
      </c>
      <c r="B3027" t="s">
        <v>19483</v>
      </c>
      <c r="C3027" t="s">
        <v>19491</v>
      </c>
      <c r="D3027" t="s">
        <v>19619</v>
      </c>
      <c r="E3027" s="89">
        <v>1.582339509670843E-3</v>
      </c>
      <c r="F3027" s="89">
        <v>703695</v>
      </c>
      <c r="G3027" s="89">
        <v>5</v>
      </c>
      <c r="H3027" t="s">
        <v>19630</v>
      </c>
      <c r="I3027" s="89"/>
    </row>
    <row r="3028" x14ac:dyDescent="0.3">
      <c r="A3028" t="s">
        <v>6379</v>
      </c>
      <c r="B3028" t="s">
        <v>19483</v>
      </c>
      <c r="C3028" t="s">
        <v>19491</v>
      </c>
      <c r="D3028" t="s">
        <v>19620</v>
      </c>
      <c r="E3028" s="89">
        <v>1.4985130230178521E-3</v>
      </c>
      <c r="F3028" s="89">
        <v>703695</v>
      </c>
      <c r="G3028" s="89">
        <v>5</v>
      </c>
      <c r="H3028" t="s">
        <v>19630</v>
      </c>
      <c r="I3028" s="89"/>
    </row>
    <row r="3029" x14ac:dyDescent="0.3">
      <c r="A3029" t="s">
        <v>6380</v>
      </c>
      <c r="B3029" t="s">
        <v>19483</v>
      </c>
      <c r="C3029" t="s">
        <v>19491</v>
      </c>
      <c r="D3029" t="s">
        <v>19621</v>
      </c>
      <c r="E3029" s="89">
        <v>1.186582090505327E-3</v>
      </c>
      <c r="F3029" s="89">
        <v>703695</v>
      </c>
      <c r="G3029" s="89">
        <v>5</v>
      </c>
      <c r="H3029" t="s">
        <v>19630</v>
      </c>
      <c r="I3029" s="89"/>
    </row>
    <row r="3030" x14ac:dyDescent="0.3">
      <c r="A3030" t="s">
        <v>6381</v>
      </c>
      <c r="B3030" t="s">
        <v>19483</v>
      </c>
      <c r="C3030" t="s">
        <v>19491</v>
      </c>
      <c r="D3030" t="s">
        <v>19622</v>
      </c>
      <c r="E3030" s="89">
        <v>1.490852337965992E-3</v>
      </c>
      <c r="F3030" s="89">
        <v>703695</v>
      </c>
      <c r="G3030" s="89">
        <v>5</v>
      </c>
      <c r="H3030" t="s">
        <v>19630</v>
      </c>
      <c r="I3030" s="89"/>
    </row>
    <row r="3031" x14ac:dyDescent="0.3">
      <c r="A3031" t="s">
        <v>6382</v>
      </c>
      <c r="B3031" t="s">
        <v>19483</v>
      </c>
      <c r="C3031" t="s">
        <v>19491</v>
      </c>
      <c r="D3031" t="s">
        <v>19623</v>
      </c>
      <c r="E3031" s="89">
        <v>2.2345204653566389E-3</v>
      </c>
      <c r="F3031" s="89">
        <v>703695</v>
      </c>
      <c r="G3031" s="89">
        <v>5</v>
      </c>
      <c r="H3031" t="s">
        <v>19630</v>
      </c>
      <c r="I3031" s="89"/>
    </row>
    <row r="3032" x14ac:dyDescent="0.3">
      <c r="A3032" t="s">
        <v>6383</v>
      </c>
      <c r="B3032" t="s">
        <v>19483</v>
      </c>
      <c r="C3032" t="s">
        <v>19491</v>
      </c>
      <c r="D3032" t="s">
        <v>19624</v>
      </c>
      <c r="E3032" s="89">
        <v>5.5501642492832553E-3</v>
      </c>
      <c r="F3032" s="89">
        <v>703695</v>
      </c>
      <c r="G3032" s="89">
        <v>5</v>
      </c>
      <c r="H3032" t="s">
        <v>19630</v>
      </c>
      <c r="I3032" s="89"/>
    </row>
    <row r="3033" x14ac:dyDescent="0.3">
      <c r="A3033" t="s">
        <v>19688</v>
      </c>
      <c r="B3033" t="s">
        <v>19483</v>
      </c>
      <c r="C3033" t="s">
        <v>3680</v>
      </c>
      <c r="D3033" t="s">
        <v>19614</v>
      </c>
      <c r="E3033" s="89">
        <v>3.1420584708719511E-4</v>
      </c>
      <c r="F3033" s="89">
        <v>707048</v>
      </c>
      <c r="G3033" s="89">
        <v>6</v>
      </c>
      <c r="H3033" t="s">
        <v>19630</v>
      </c>
      <c r="I3033" s="89"/>
    </row>
    <row r="3034" x14ac:dyDescent="0.3">
      <c r="A3034" t="s">
        <v>19689</v>
      </c>
      <c r="B3034" t="s">
        <v>19483</v>
      </c>
      <c r="C3034" t="s">
        <v>3680</v>
      </c>
      <c r="D3034" t="s">
        <v>19615</v>
      </c>
      <c r="E3034" s="89">
        <v>3.2815154730996612E-4</v>
      </c>
      <c r="F3034" s="89">
        <v>707048</v>
      </c>
      <c r="G3034" s="89">
        <v>6</v>
      </c>
      <c r="H3034" t="s">
        <v>19630</v>
      </c>
      <c r="I3034" s="89"/>
    </row>
    <row r="3035" x14ac:dyDescent="0.3">
      <c r="A3035" t="s">
        <v>19690</v>
      </c>
      <c r="B3035" t="s">
        <v>19483</v>
      </c>
      <c r="C3035" t="s">
        <v>3680</v>
      </c>
      <c r="D3035" t="s">
        <v>19616</v>
      </c>
      <c r="E3035" s="89">
        <v>3.1420584708719511E-4</v>
      </c>
      <c r="F3035" s="89">
        <v>707048</v>
      </c>
      <c r="G3035" s="89">
        <v>6</v>
      </c>
      <c r="H3035" t="s">
        <v>19630</v>
      </c>
      <c r="I3035" s="89"/>
    </row>
    <row r="3036" x14ac:dyDescent="0.3">
      <c r="A3036" t="s">
        <v>19691</v>
      </c>
      <c r="B3036" t="s">
        <v>19483</v>
      </c>
      <c r="C3036" t="s">
        <v>3680</v>
      </c>
      <c r="D3036" t="s">
        <v>19617</v>
      </c>
      <c r="E3036" s="89">
        <v>3.1942548233205458E-4</v>
      </c>
      <c r="F3036" s="89">
        <v>707048</v>
      </c>
      <c r="G3036" s="89">
        <v>6</v>
      </c>
      <c r="H3036" t="s">
        <v>19630</v>
      </c>
      <c r="I3036" s="89"/>
    </row>
    <row r="3037" x14ac:dyDescent="0.3">
      <c r="A3037" t="s">
        <v>19692</v>
      </c>
      <c r="B3037" t="s">
        <v>19483</v>
      </c>
      <c r="C3037" t="s">
        <v>3680</v>
      </c>
      <c r="D3037" t="s">
        <v>19618</v>
      </c>
      <c r="E3037" s="89">
        <v>3.2371433328970699E-4</v>
      </c>
      <c r="F3037" s="89">
        <v>707048</v>
      </c>
      <c r="G3037" s="89">
        <v>6</v>
      </c>
      <c r="H3037" t="s">
        <v>19630</v>
      </c>
      <c r="I3037" s="89"/>
    </row>
    <row r="3038" x14ac:dyDescent="0.3">
      <c r="A3038" t="s">
        <v>19693</v>
      </c>
      <c r="B3038" t="s">
        <v>19483</v>
      </c>
      <c r="C3038" t="s">
        <v>3680</v>
      </c>
      <c r="D3038" t="s">
        <v>19619</v>
      </c>
      <c r="E3038" s="89">
        <v>3.3384866388146362E-4</v>
      </c>
      <c r="F3038" s="89">
        <v>707048</v>
      </c>
      <c r="G3038" s="89">
        <v>6</v>
      </c>
      <c r="H3038" t="s">
        <v>19630</v>
      </c>
      <c r="I3038" s="89"/>
    </row>
    <row r="3039" x14ac:dyDescent="0.3">
      <c r="A3039" t="s">
        <v>19694</v>
      </c>
      <c r="B3039" t="s">
        <v>19483</v>
      </c>
      <c r="C3039" t="s">
        <v>3680</v>
      </c>
      <c r="D3039" t="s">
        <v>19620</v>
      </c>
      <c r="E3039" s="89">
        <v>3.1605567131859119E-4</v>
      </c>
      <c r="F3039" s="89">
        <v>707048</v>
      </c>
      <c r="G3039" s="89">
        <v>6</v>
      </c>
      <c r="H3039" t="s">
        <v>19630</v>
      </c>
      <c r="I3039" s="89"/>
    </row>
    <row r="3040" x14ac:dyDescent="0.3">
      <c r="A3040" t="s">
        <v>19695</v>
      </c>
      <c r="B3040" t="s">
        <v>19483</v>
      </c>
      <c r="C3040" t="s">
        <v>3680</v>
      </c>
      <c r="D3040" t="s">
        <v>19621</v>
      </c>
      <c r="E3040" s="89">
        <v>2.4094729889720561E-4</v>
      </c>
      <c r="F3040" s="89">
        <v>707048</v>
      </c>
      <c r="G3040" s="89">
        <v>6</v>
      </c>
      <c r="H3040" t="s">
        <v>19630</v>
      </c>
      <c r="I3040" s="89"/>
    </row>
    <row r="3041" x14ac:dyDescent="0.3">
      <c r="A3041" t="s">
        <v>19696</v>
      </c>
      <c r="B3041" t="s">
        <v>19483</v>
      </c>
      <c r="C3041" t="s">
        <v>3680</v>
      </c>
      <c r="D3041" t="s">
        <v>19622</v>
      </c>
      <c r="E3041" s="89">
        <v>3.1424183636744773E-4</v>
      </c>
      <c r="F3041" s="89">
        <v>707048</v>
      </c>
      <c r="G3041" s="89">
        <v>6</v>
      </c>
      <c r="H3041" t="s">
        <v>19630</v>
      </c>
      <c r="I3041" s="89"/>
    </row>
    <row r="3042" x14ac:dyDescent="0.3">
      <c r="A3042" t="s">
        <v>19697</v>
      </c>
      <c r="B3042" t="s">
        <v>19483</v>
      </c>
      <c r="C3042" t="s">
        <v>3680</v>
      </c>
      <c r="D3042" t="s">
        <v>19623</v>
      </c>
      <c r="E3042" s="89">
        <v>5.6496616088706655E-4</v>
      </c>
      <c r="F3042" s="89">
        <v>707048</v>
      </c>
      <c r="G3042" s="89">
        <v>6</v>
      </c>
      <c r="H3042" t="s">
        <v>19630</v>
      </c>
      <c r="I3042" s="89"/>
    </row>
    <row r="3043" x14ac:dyDescent="0.3">
      <c r="A3043" t="s">
        <v>19698</v>
      </c>
      <c r="B3043" t="s">
        <v>19483</v>
      </c>
      <c r="C3043" t="s">
        <v>3680</v>
      </c>
      <c r="D3043" t="s">
        <v>19624</v>
      </c>
      <c r="E3043" s="89">
        <v>1.428841575742203E-3</v>
      </c>
      <c r="F3043" s="89">
        <v>707048</v>
      </c>
      <c r="G3043" s="89">
        <v>6</v>
      </c>
      <c r="H3043" t="s">
        <v>19630</v>
      </c>
      <c r="I3043" s="89"/>
    </row>
    <row r="3044" x14ac:dyDescent="0.3">
      <c r="A3044" t="s">
        <v>7363</v>
      </c>
      <c r="B3044" t="s">
        <v>19483</v>
      </c>
      <c r="C3044" t="s">
        <v>19524</v>
      </c>
      <c r="D3044" t="s">
        <v>19614</v>
      </c>
      <c r="E3044" s="89">
        <v>1.8991612326774729E-3</v>
      </c>
      <c r="F3044" s="89">
        <v>707048</v>
      </c>
      <c r="G3044" s="89">
        <v>6</v>
      </c>
      <c r="H3044" t="s">
        <v>19630</v>
      </c>
      <c r="I3044" s="89"/>
    </row>
    <row r="3045" x14ac:dyDescent="0.3">
      <c r="A3045" t="s">
        <v>7364</v>
      </c>
      <c r="B3045" t="s">
        <v>19483</v>
      </c>
      <c r="C3045" t="s">
        <v>19524</v>
      </c>
      <c r="D3045" t="s">
        <v>19615</v>
      </c>
      <c r="E3045" s="89">
        <v>1.973592114727943E-3</v>
      </c>
      <c r="F3045" s="89">
        <v>707048</v>
      </c>
      <c r="G3045" s="89">
        <v>6</v>
      </c>
      <c r="H3045" t="s">
        <v>19630</v>
      </c>
      <c r="I3045" s="89"/>
    </row>
    <row r="3046" x14ac:dyDescent="0.3">
      <c r="A3046" t="s">
        <v>7365</v>
      </c>
      <c r="B3046" t="s">
        <v>19483</v>
      </c>
      <c r="C3046" t="s">
        <v>19524</v>
      </c>
      <c r="D3046" t="s">
        <v>19616</v>
      </c>
      <c r="E3046" s="89">
        <v>1.8991612326774729E-3</v>
      </c>
      <c r="F3046" s="89">
        <v>707048</v>
      </c>
      <c r="G3046" s="89">
        <v>6</v>
      </c>
      <c r="H3046" t="s">
        <v>19630</v>
      </c>
      <c r="I3046" s="89"/>
    </row>
    <row r="3047" x14ac:dyDescent="0.3">
      <c r="A3047" t="s">
        <v>7366</v>
      </c>
      <c r="B3047" t="s">
        <v>19483</v>
      </c>
      <c r="C3047" t="s">
        <v>19524</v>
      </c>
      <c r="D3047" t="s">
        <v>19617</v>
      </c>
      <c r="E3047" s="89">
        <v>1.9243160892027859E-3</v>
      </c>
      <c r="F3047" s="89">
        <v>707048</v>
      </c>
      <c r="G3047" s="89">
        <v>6</v>
      </c>
      <c r="H3047" t="s">
        <v>19630</v>
      </c>
      <c r="I3047" s="89"/>
    </row>
    <row r="3048" x14ac:dyDescent="0.3">
      <c r="A3048" t="s">
        <v>7367</v>
      </c>
      <c r="B3048" t="s">
        <v>19483</v>
      </c>
      <c r="C3048" t="s">
        <v>19524</v>
      </c>
      <c r="D3048" t="s">
        <v>19618</v>
      </c>
      <c r="E3048" s="89">
        <v>1.948001793477165E-3</v>
      </c>
      <c r="F3048" s="89">
        <v>707048</v>
      </c>
      <c r="G3048" s="89">
        <v>6</v>
      </c>
      <c r="H3048" t="s">
        <v>19630</v>
      </c>
      <c r="I3048" s="89"/>
    </row>
    <row r="3049" x14ac:dyDescent="0.3">
      <c r="A3049" t="s">
        <v>7368</v>
      </c>
      <c r="B3049" t="s">
        <v>19483</v>
      </c>
      <c r="C3049" t="s">
        <v>19524</v>
      </c>
      <c r="D3049" t="s">
        <v>19619</v>
      </c>
      <c r="E3049" s="89">
        <v>2.0050793440271339E-3</v>
      </c>
      <c r="F3049" s="89">
        <v>707048</v>
      </c>
      <c r="G3049" s="89">
        <v>6</v>
      </c>
      <c r="H3049" t="s">
        <v>19630</v>
      </c>
      <c r="I3049" s="89"/>
    </row>
    <row r="3050" x14ac:dyDescent="0.3">
      <c r="A3050" t="s">
        <v>7369</v>
      </c>
      <c r="B3050" t="s">
        <v>19483</v>
      </c>
      <c r="C3050" t="s">
        <v>19524</v>
      </c>
      <c r="D3050" t="s">
        <v>19620</v>
      </c>
      <c r="E3050" s="89">
        <v>1.898838848392824E-3</v>
      </c>
      <c r="F3050" s="89">
        <v>707048</v>
      </c>
      <c r="G3050" s="89">
        <v>6</v>
      </c>
      <c r="H3050" t="s">
        <v>19630</v>
      </c>
      <c r="I3050" s="89"/>
    </row>
    <row r="3051" x14ac:dyDescent="0.3">
      <c r="A3051" t="s">
        <v>7370</v>
      </c>
      <c r="B3051" t="s">
        <v>19483</v>
      </c>
      <c r="C3051" t="s">
        <v>19524</v>
      </c>
      <c r="D3051" t="s">
        <v>19621</v>
      </c>
      <c r="E3051" s="89">
        <v>1.423550398620416E-3</v>
      </c>
      <c r="F3051" s="89">
        <v>707048</v>
      </c>
      <c r="G3051" s="89">
        <v>6</v>
      </c>
      <c r="H3051" t="s">
        <v>19630</v>
      </c>
      <c r="I3051" s="89"/>
    </row>
    <row r="3052" x14ac:dyDescent="0.3">
      <c r="A3052" t="s">
        <v>7371</v>
      </c>
      <c r="B3052" t="s">
        <v>19483</v>
      </c>
      <c r="C3052" t="s">
        <v>19524</v>
      </c>
      <c r="D3052" t="s">
        <v>19622</v>
      </c>
      <c r="E3052" s="89">
        <v>1.8896941484859769E-3</v>
      </c>
      <c r="F3052" s="89">
        <v>707048</v>
      </c>
      <c r="G3052" s="89">
        <v>6</v>
      </c>
      <c r="H3052" t="s">
        <v>19630</v>
      </c>
      <c r="I3052" s="89"/>
    </row>
    <row r="3053" x14ac:dyDescent="0.3">
      <c r="A3053" t="s">
        <v>7372</v>
      </c>
      <c r="B3053" t="s">
        <v>19483</v>
      </c>
      <c r="C3053" t="s">
        <v>19524</v>
      </c>
      <c r="D3053" t="s">
        <v>19623</v>
      </c>
      <c r="E3053" s="89">
        <v>3.39205513280525E-3</v>
      </c>
      <c r="F3053" s="89">
        <v>707048</v>
      </c>
      <c r="G3053" s="89">
        <v>6</v>
      </c>
      <c r="H3053" t="s">
        <v>19630</v>
      </c>
      <c r="I3053" s="89"/>
    </row>
    <row r="3054" x14ac:dyDescent="0.3">
      <c r="A3054" t="s">
        <v>7373</v>
      </c>
      <c r="B3054" t="s">
        <v>19483</v>
      </c>
      <c r="C3054" t="s">
        <v>19524</v>
      </c>
      <c r="D3054" t="s">
        <v>19624</v>
      </c>
      <c r="E3054" s="89">
        <v>8.5596086604332617E-3</v>
      </c>
      <c r="F3054" s="89">
        <v>707048</v>
      </c>
      <c r="G3054" s="89">
        <v>6</v>
      </c>
      <c r="H3054" t="s">
        <v>19630</v>
      </c>
      <c r="I3054" s="89"/>
    </row>
    <row r="3055" x14ac:dyDescent="0.3">
      <c r="A3055" t="s">
        <v>7374</v>
      </c>
      <c r="B3055" t="s">
        <v>19483</v>
      </c>
      <c r="C3055" t="s">
        <v>19525</v>
      </c>
      <c r="D3055" t="s">
        <v>19614</v>
      </c>
      <c r="E3055" s="89">
        <v>0</v>
      </c>
      <c r="F3055" s="89">
        <v>707048</v>
      </c>
      <c r="G3055" s="89">
        <v>6</v>
      </c>
      <c r="H3055" t="s">
        <v>19630</v>
      </c>
      <c r="I3055" s="89"/>
    </row>
    <row r="3056" x14ac:dyDescent="0.3">
      <c r="A3056" t="s">
        <v>7375</v>
      </c>
      <c r="B3056" t="s">
        <v>19483</v>
      </c>
      <c r="C3056" t="s">
        <v>19525</v>
      </c>
      <c r="D3056" t="s">
        <v>19615</v>
      </c>
      <c r="E3056" s="89">
        <v>0</v>
      </c>
      <c r="F3056" s="89">
        <v>707048</v>
      </c>
      <c r="G3056" s="89">
        <v>6</v>
      </c>
      <c r="H3056" t="s">
        <v>19630</v>
      </c>
      <c r="I3056" s="89"/>
    </row>
    <row r="3057" x14ac:dyDescent="0.3">
      <c r="A3057" t="s">
        <v>7376</v>
      </c>
      <c r="B3057" t="s">
        <v>19483</v>
      </c>
      <c r="C3057" t="s">
        <v>19525</v>
      </c>
      <c r="D3057" t="s">
        <v>19616</v>
      </c>
      <c r="E3057" s="89">
        <v>0</v>
      </c>
      <c r="F3057" s="89">
        <v>707048</v>
      </c>
      <c r="G3057" s="89">
        <v>6</v>
      </c>
      <c r="H3057" t="s">
        <v>19630</v>
      </c>
      <c r="I3057" s="89"/>
    </row>
    <row r="3058" x14ac:dyDescent="0.3">
      <c r="A3058" t="s">
        <v>7377</v>
      </c>
      <c r="B3058" t="s">
        <v>19483</v>
      </c>
      <c r="C3058" t="s">
        <v>19525</v>
      </c>
      <c r="D3058" t="s">
        <v>19617</v>
      </c>
      <c r="E3058" s="89">
        <v>0</v>
      </c>
      <c r="F3058" s="89">
        <v>707048</v>
      </c>
      <c r="G3058" s="89">
        <v>6</v>
      </c>
      <c r="H3058" t="s">
        <v>19630</v>
      </c>
      <c r="I3058" s="89"/>
    </row>
    <row r="3059" x14ac:dyDescent="0.3">
      <c r="A3059" t="s">
        <v>7378</v>
      </c>
      <c r="B3059" t="s">
        <v>19483</v>
      </c>
      <c r="C3059" t="s">
        <v>19525</v>
      </c>
      <c r="D3059" t="s">
        <v>19618</v>
      </c>
      <c r="E3059" s="89">
        <v>0</v>
      </c>
      <c r="F3059" s="89">
        <v>707048</v>
      </c>
      <c r="G3059" s="89">
        <v>6</v>
      </c>
      <c r="H3059" t="s">
        <v>19630</v>
      </c>
      <c r="I3059" s="89"/>
    </row>
    <row r="3060" x14ac:dyDescent="0.3">
      <c r="A3060" t="s">
        <v>7379</v>
      </c>
      <c r="B3060" t="s">
        <v>19483</v>
      </c>
      <c r="C3060" t="s">
        <v>19525</v>
      </c>
      <c r="D3060" t="s">
        <v>19619</v>
      </c>
      <c r="E3060" s="89">
        <v>0</v>
      </c>
      <c r="F3060" s="89">
        <v>707048</v>
      </c>
      <c r="G3060" s="89">
        <v>6</v>
      </c>
      <c r="H3060" t="s">
        <v>19630</v>
      </c>
      <c r="I3060" s="89"/>
    </row>
    <row r="3061" x14ac:dyDescent="0.3">
      <c r="A3061" t="s">
        <v>7380</v>
      </c>
      <c r="B3061" t="s">
        <v>19483</v>
      </c>
      <c r="C3061" t="s">
        <v>19525</v>
      </c>
      <c r="D3061" t="s">
        <v>19620</v>
      </c>
      <c r="E3061" s="89">
        <v>0</v>
      </c>
      <c r="F3061" s="89">
        <v>707048</v>
      </c>
      <c r="G3061" s="89">
        <v>6</v>
      </c>
      <c r="H3061" t="s">
        <v>19630</v>
      </c>
      <c r="I3061" s="89"/>
    </row>
    <row r="3062" x14ac:dyDescent="0.3">
      <c r="A3062" t="s">
        <v>7381</v>
      </c>
      <c r="B3062" t="s">
        <v>19483</v>
      </c>
      <c r="C3062" t="s">
        <v>19525</v>
      </c>
      <c r="D3062" t="s">
        <v>19621</v>
      </c>
      <c r="E3062" s="89">
        <v>0</v>
      </c>
      <c r="F3062" s="89">
        <v>707048</v>
      </c>
      <c r="G3062" s="89">
        <v>6</v>
      </c>
      <c r="H3062" t="s">
        <v>19630</v>
      </c>
      <c r="I3062" s="89"/>
    </row>
    <row r="3063" x14ac:dyDescent="0.3">
      <c r="A3063" t="s">
        <v>7382</v>
      </c>
      <c r="B3063" t="s">
        <v>19483</v>
      </c>
      <c r="C3063" t="s">
        <v>19525</v>
      </c>
      <c r="D3063" t="s">
        <v>19622</v>
      </c>
      <c r="E3063" s="89">
        <v>0</v>
      </c>
      <c r="F3063" s="89">
        <v>707048</v>
      </c>
      <c r="G3063" s="89">
        <v>6</v>
      </c>
      <c r="H3063" t="s">
        <v>19630</v>
      </c>
      <c r="I3063" s="89"/>
    </row>
    <row r="3064" x14ac:dyDescent="0.3">
      <c r="A3064" t="s">
        <v>7383</v>
      </c>
      <c r="B3064" t="s">
        <v>19483</v>
      </c>
      <c r="C3064" t="s">
        <v>19525</v>
      </c>
      <c r="D3064" t="s">
        <v>19623</v>
      </c>
      <c r="E3064" s="89">
        <v>0</v>
      </c>
      <c r="F3064" s="89">
        <v>707048</v>
      </c>
      <c r="G3064" s="89">
        <v>6</v>
      </c>
      <c r="H3064" t="s">
        <v>19630</v>
      </c>
      <c r="I3064" s="89"/>
    </row>
    <row r="3065" x14ac:dyDescent="0.3">
      <c r="A3065" t="s">
        <v>7384</v>
      </c>
      <c r="B3065" t="s">
        <v>19483</v>
      </c>
      <c r="C3065" t="s">
        <v>19525</v>
      </c>
      <c r="D3065" t="s">
        <v>19624</v>
      </c>
      <c r="E3065" s="89">
        <v>0</v>
      </c>
      <c r="F3065" s="89">
        <v>707048</v>
      </c>
      <c r="G3065" s="89">
        <v>6</v>
      </c>
      <c r="H3065" t="s">
        <v>19630</v>
      </c>
      <c r="I3065" s="89"/>
    </row>
    <row r="3066" x14ac:dyDescent="0.3">
      <c r="A3066" t="s">
        <v>7385</v>
      </c>
      <c r="B3066" t="s">
        <v>19483</v>
      </c>
      <c r="C3066" t="s">
        <v>19526</v>
      </c>
      <c r="D3066" t="s">
        <v>19614</v>
      </c>
      <c r="E3066" s="89">
        <v>3.4097564040895458E-2</v>
      </c>
      <c r="F3066" s="89">
        <v>707048</v>
      </c>
      <c r="G3066" s="89">
        <v>6</v>
      </c>
      <c r="H3066" t="s">
        <v>19630</v>
      </c>
      <c r="I3066" s="89"/>
    </row>
    <row r="3067" x14ac:dyDescent="0.3">
      <c r="A3067" t="s">
        <v>7386</v>
      </c>
      <c r="B3067" t="s">
        <v>19483</v>
      </c>
      <c r="C3067" t="s">
        <v>19526</v>
      </c>
      <c r="D3067" t="s">
        <v>19615</v>
      </c>
      <c r="E3067" s="89">
        <v>3.4997281768911301E-2</v>
      </c>
      <c r="F3067" s="89">
        <v>707048</v>
      </c>
      <c r="G3067" s="89">
        <v>6</v>
      </c>
      <c r="H3067" t="s">
        <v>19630</v>
      </c>
      <c r="I3067" s="89"/>
    </row>
    <row r="3068" x14ac:dyDescent="0.3">
      <c r="A3068" t="s">
        <v>7387</v>
      </c>
      <c r="B3068" t="s">
        <v>19483</v>
      </c>
      <c r="C3068" t="s">
        <v>19526</v>
      </c>
      <c r="D3068" t="s">
        <v>19616</v>
      </c>
      <c r="E3068" s="89">
        <v>3.4097564040895458E-2</v>
      </c>
      <c r="F3068" s="89">
        <v>707048</v>
      </c>
      <c r="G3068" s="89">
        <v>6</v>
      </c>
      <c r="H3068" t="s">
        <v>19630</v>
      </c>
      <c r="I3068" s="89"/>
    </row>
    <row r="3069" x14ac:dyDescent="0.3">
      <c r="A3069" t="s">
        <v>7388</v>
      </c>
      <c r="B3069" t="s">
        <v>19483</v>
      </c>
      <c r="C3069" t="s">
        <v>19526</v>
      </c>
      <c r="D3069" t="s">
        <v>19617</v>
      </c>
      <c r="E3069" s="89">
        <v>3.4918570329906667E-2</v>
      </c>
      <c r="F3069" s="89">
        <v>707048</v>
      </c>
      <c r="G3069" s="89">
        <v>6</v>
      </c>
      <c r="H3069" t="s">
        <v>19630</v>
      </c>
      <c r="I3069" s="89"/>
    </row>
    <row r="3070" x14ac:dyDescent="0.3">
      <c r="A3070" t="s">
        <v>7389</v>
      </c>
      <c r="B3070" t="s">
        <v>19483</v>
      </c>
      <c r="C3070" t="s">
        <v>19526</v>
      </c>
      <c r="D3070" t="s">
        <v>19618</v>
      </c>
      <c r="E3070" s="89">
        <v>3.4466825167753977E-2</v>
      </c>
      <c r="F3070" s="89">
        <v>707048</v>
      </c>
      <c r="G3070" s="89">
        <v>6</v>
      </c>
      <c r="H3070" t="s">
        <v>19630</v>
      </c>
      <c r="I3070" s="89"/>
    </row>
    <row r="3071" x14ac:dyDescent="0.3">
      <c r="A3071" t="s">
        <v>7390</v>
      </c>
      <c r="B3071" t="s">
        <v>19483</v>
      </c>
      <c r="C3071" t="s">
        <v>19526</v>
      </c>
      <c r="D3071" t="s">
        <v>19619</v>
      </c>
      <c r="E3071" s="89">
        <v>3.5142187178666157E-2</v>
      </c>
      <c r="F3071" s="89">
        <v>707048</v>
      </c>
      <c r="G3071" s="89">
        <v>6</v>
      </c>
      <c r="H3071" t="s">
        <v>19630</v>
      </c>
      <c r="I3071" s="89"/>
    </row>
    <row r="3072" x14ac:dyDescent="0.3">
      <c r="A3072" t="s">
        <v>7391</v>
      </c>
      <c r="B3072" t="s">
        <v>19483</v>
      </c>
      <c r="C3072" t="s">
        <v>19526</v>
      </c>
      <c r="D3072" t="s">
        <v>19620</v>
      </c>
      <c r="E3072" s="89">
        <v>3.355360461956252E-2</v>
      </c>
      <c r="F3072" s="89">
        <v>707048</v>
      </c>
      <c r="G3072" s="89">
        <v>6</v>
      </c>
      <c r="H3072" t="s">
        <v>19630</v>
      </c>
      <c r="I3072" s="89"/>
    </row>
    <row r="3073" x14ac:dyDescent="0.3">
      <c r="A3073" t="s">
        <v>7392</v>
      </c>
      <c r="B3073" t="s">
        <v>19483</v>
      </c>
      <c r="C3073" t="s">
        <v>19526</v>
      </c>
      <c r="D3073" t="s">
        <v>19621</v>
      </c>
      <c r="E3073" s="89">
        <v>2.5561743308600539E-2</v>
      </c>
      <c r="F3073" s="89">
        <v>707048</v>
      </c>
      <c r="G3073" s="89">
        <v>6</v>
      </c>
      <c r="H3073" t="s">
        <v>19630</v>
      </c>
      <c r="I3073" s="89"/>
    </row>
    <row r="3074" x14ac:dyDescent="0.3">
      <c r="A3074" t="s">
        <v>7393</v>
      </c>
      <c r="B3074" t="s">
        <v>19483</v>
      </c>
      <c r="C3074" t="s">
        <v>19526</v>
      </c>
      <c r="D3074" t="s">
        <v>19622</v>
      </c>
      <c r="E3074" s="89">
        <v>3.4377656799281911E-2</v>
      </c>
      <c r="F3074" s="89">
        <v>707048</v>
      </c>
      <c r="G3074" s="89">
        <v>6</v>
      </c>
      <c r="H3074" t="s">
        <v>19630</v>
      </c>
      <c r="I3074" s="89"/>
    </row>
    <row r="3075" x14ac:dyDescent="0.3">
      <c r="A3075" t="s">
        <v>7394</v>
      </c>
      <c r="B3075" t="s">
        <v>19483</v>
      </c>
      <c r="C3075" t="s">
        <v>19526</v>
      </c>
      <c r="D3075" t="s">
        <v>19623</v>
      </c>
      <c r="E3075" s="89">
        <v>6.6090375662527914E-2</v>
      </c>
      <c r="F3075" s="89">
        <v>707048</v>
      </c>
      <c r="G3075" s="89">
        <v>6</v>
      </c>
      <c r="H3075" t="s">
        <v>19630</v>
      </c>
      <c r="I3075" s="89"/>
    </row>
    <row r="3076" x14ac:dyDescent="0.3">
      <c r="A3076" t="s">
        <v>7395</v>
      </c>
      <c r="B3076" t="s">
        <v>19483</v>
      </c>
      <c r="C3076" t="s">
        <v>19526</v>
      </c>
      <c r="D3076" t="s">
        <v>19624</v>
      </c>
      <c r="E3076" s="89">
        <v>0.15377046232220781</v>
      </c>
      <c r="F3076" s="89">
        <v>707048</v>
      </c>
      <c r="G3076" s="89">
        <v>6</v>
      </c>
      <c r="H3076" t="s">
        <v>19630</v>
      </c>
      <c r="I3076" s="89"/>
    </row>
    <row r="3077" x14ac:dyDescent="0.3">
      <c r="A3077" t="s">
        <v>6923</v>
      </c>
      <c r="B3077" t="s">
        <v>19483</v>
      </c>
      <c r="C3077" t="s">
        <v>19493</v>
      </c>
      <c r="D3077" t="s">
        <v>19614</v>
      </c>
      <c r="E3077" s="89">
        <v>1.5209943742430861E-3</v>
      </c>
      <c r="F3077" s="89">
        <v>707048</v>
      </c>
      <c r="G3077" s="89">
        <v>6</v>
      </c>
      <c r="H3077" t="s">
        <v>19630</v>
      </c>
      <c r="I3077" s="89"/>
    </row>
    <row r="3078" x14ac:dyDescent="0.3">
      <c r="A3078" t="s">
        <v>6924</v>
      </c>
      <c r="B3078" t="s">
        <v>19483</v>
      </c>
      <c r="C3078" t="s">
        <v>19493</v>
      </c>
      <c r="D3078" t="s">
        <v>19615</v>
      </c>
      <c r="E3078" s="89">
        <v>1.55385473895746E-3</v>
      </c>
      <c r="F3078" s="89">
        <v>707048</v>
      </c>
      <c r="G3078" s="89">
        <v>6</v>
      </c>
      <c r="H3078" t="s">
        <v>19630</v>
      </c>
      <c r="I3078" s="89"/>
    </row>
    <row r="3079" x14ac:dyDescent="0.3">
      <c r="A3079" t="s">
        <v>6925</v>
      </c>
      <c r="B3079" t="s">
        <v>19483</v>
      </c>
      <c r="C3079" t="s">
        <v>19493</v>
      </c>
      <c r="D3079" t="s">
        <v>19616</v>
      </c>
      <c r="E3079" s="89">
        <v>1.5209943742430861E-3</v>
      </c>
      <c r="F3079" s="89">
        <v>707048</v>
      </c>
      <c r="G3079" s="89">
        <v>6</v>
      </c>
      <c r="H3079" t="s">
        <v>19630</v>
      </c>
      <c r="I3079" s="89"/>
    </row>
    <row r="3080" x14ac:dyDescent="0.3">
      <c r="A3080" t="s">
        <v>6926</v>
      </c>
      <c r="B3080" t="s">
        <v>19483</v>
      </c>
      <c r="C3080" t="s">
        <v>19493</v>
      </c>
      <c r="D3080" t="s">
        <v>19617</v>
      </c>
      <c r="E3080" s="89">
        <v>1.5435644914306051E-3</v>
      </c>
      <c r="F3080" s="89">
        <v>707048</v>
      </c>
      <c r="G3080" s="89">
        <v>6</v>
      </c>
      <c r="H3080" t="s">
        <v>19630</v>
      </c>
      <c r="I3080" s="89"/>
    </row>
    <row r="3081" x14ac:dyDescent="0.3">
      <c r="A3081" t="s">
        <v>6927</v>
      </c>
      <c r="B3081" t="s">
        <v>19483</v>
      </c>
      <c r="C3081" t="s">
        <v>19493</v>
      </c>
      <c r="D3081" t="s">
        <v>19618</v>
      </c>
      <c r="E3081" s="89">
        <v>1.467168557864352E-3</v>
      </c>
      <c r="F3081" s="89">
        <v>707048</v>
      </c>
      <c r="G3081" s="89">
        <v>6</v>
      </c>
      <c r="H3081" t="s">
        <v>19630</v>
      </c>
      <c r="I3081" s="89"/>
    </row>
    <row r="3082" x14ac:dyDescent="0.3">
      <c r="A3082" t="s">
        <v>6928</v>
      </c>
      <c r="B3082" t="s">
        <v>19483</v>
      </c>
      <c r="C3082" t="s">
        <v>19493</v>
      </c>
      <c r="D3082" t="s">
        <v>19619</v>
      </c>
      <c r="E3082" s="89">
        <v>1.5047096227290399E-3</v>
      </c>
      <c r="F3082" s="89">
        <v>707048</v>
      </c>
      <c r="G3082" s="89">
        <v>6</v>
      </c>
      <c r="H3082" t="s">
        <v>19630</v>
      </c>
      <c r="I3082" s="89"/>
    </row>
    <row r="3083" x14ac:dyDescent="0.3">
      <c r="A3083" t="s">
        <v>6929</v>
      </c>
      <c r="B3083" t="s">
        <v>19483</v>
      </c>
      <c r="C3083" t="s">
        <v>19493</v>
      </c>
      <c r="D3083" t="s">
        <v>19620</v>
      </c>
      <c r="E3083" s="89">
        <v>1.4306271466576739E-3</v>
      </c>
      <c r="F3083" s="89">
        <v>707048</v>
      </c>
      <c r="G3083" s="89">
        <v>6</v>
      </c>
      <c r="H3083" t="s">
        <v>19630</v>
      </c>
      <c r="I3083" s="89"/>
    </row>
    <row r="3084" x14ac:dyDescent="0.3">
      <c r="A3084" t="s">
        <v>6930</v>
      </c>
      <c r="B3084" t="s">
        <v>19483</v>
      </c>
      <c r="C3084" t="s">
        <v>19493</v>
      </c>
      <c r="D3084" t="s">
        <v>19621</v>
      </c>
      <c r="E3084" s="89">
        <v>1.0698404007140859E-3</v>
      </c>
      <c r="F3084" s="89">
        <v>707048</v>
      </c>
      <c r="G3084" s="89">
        <v>6</v>
      </c>
      <c r="H3084" t="s">
        <v>19630</v>
      </c>
      <c r="I3084" s="89"/>
    </row>
    <row r="3085" x14ac:dyDescent="0.3">
      <c r="A3085" t="s">
        <v>6931</v>
      </c>
      <c r="B3085" t="s">
        <v>19483</v>
      </c>
      <c r="C3085" t="s">
        <v>19493</v>
      </c>
      <c r="D3085" t="s">
        <v>19622</v>
      </c>
      <c r="E3085" s="89">
        <v>1.448670901682465E-3</v>
      </c>
      <c r="F3085" s="89">
        <v>707048</v>
      </c>
      <c r="G3085" s="89">
        <v>6</v>
      </c>
      <c r="H3085" t="s">
        <v>19630</v>
      </c>
      <c r="I3085" s="89"/>
    </row>
    <row r="3086" x14ac:dyDescent="0.3">
      <c r="A3086" t="s">
        <v>6932</v>
      </c>
      <c r="B3086" t="s">
        <v>19483</v>
      </c>
      <c r="C3086" t="s">
        <v>19493</v>
      </c>
      <c r="D3086" t="s">
        <v>19623</v>
      </c>
      <c r="E3086" s="89">
        <v>2.9596924625365801E-3</v>
      </c>
      <c r="F3086" s="89">
        <v>707048</v>
      </c>
      <c r="G3086" s="89">
        <v>6</v>
      </c>
      <c r="H3086" t="s">
        <v>19630</v>
      </c>
      <c r="I3086" s="89"/>
    </row>
    <row r="3087" x14ac:dyDescent="0.3">
      <c r="A3087" t="s">
        <v>6933</v>
      </c>
      <c r="B3087" t="s">
        <v>19483</v>
      </c>
      <c r="C3087" t="s">
        <v>19493</v>
      </c>
      <c r="D3087" t="s">
        <v>19624</v>
      </c>
      <c r="E3087" s="89">
        <v>6.7499482807146334E-3</v>
      </c>
      <c r="F3087" s="89">
        <v>707048</v>
      </c>
      <c r="G3087" s="89">
        <v>6</v>
      </c>
      <c r="H3087" t="s">
        <v>19630</v>
      </c>
      <c r="I3087" s="89"/>
    </row>
    <row r="3088" x14ac:dyDescent="0.3">
      <c r="A3088" t="s">
        <v>6934</v>
      </c>
      <c r="B3088" t="s">
        <v>19483</v>
      </c>
      <c r="C3088" t="s">
        <v>19494</v>
      </c>
      <c r="D3088" t="s">
        <v>19614</v>
      </c>
      <c r="E3088" s="89">
        <v>4.0328223840934187E-2</v>
      </c>
      <c r="F3088" s="89">
        <v>707048</v>
      </c>
      <c r="G3088" s="89">
        <v>6</v>
      </c>
      <c r="H3088" t="s">
        <v>19630</v>
      </c>
      <c r="I3088" s="89"/>
    </row>
    <row r="3089" x14ac:dyDescent="0.3">
      <c r="A3089" t="s">
        <v>6935</v>
      </c>
      <c r="B3089" t="s">
        <v>19483</v>
      </c>
      <c r="C3089" t="s">
        <v>19494</v>
      </c>
      <c r="D3089" t="s">
        <v>19615</v>
      </c>
      <c r="E3089" s="89">
        <v>4.0935011290907562E-2</v>
      </c>
      <c r="F3089" s="89">
        <v>707048</v>
      </c>
      <c r="G3089" s="89">
        <v>6</v>
      </c>
      <c r="H3089" t="s">
        <v>19630</v>
      </c>
      <c r="I3089" s="89"/>
    </row>
    <row r="3090" x14ac:dyDescent="0.3">
      <c r="A3090" t="s">
        <v>6936</v>
      </c>
      <c r="B3090" t="s">
        <v>19483</v>
      </c>
      <c r="C3090" t="s">
        <v>19494</v>
      </c>
      <c r="D3090" t="s">
        <v>19616</v>
      </c>
      <c r="E3090" s="89">
        <v>4.0328223840934187E-2</v>
      </c>
      <c r="F3090" s="89">
        <v>707048</v>
      </c>
      <c r="G3090" s="89">
        <v>6</v>
      </c>
      <c r="H3090" t="s">
        <v>19630</v>
      </c>
      <c r="I3090" s="89"/>
    </row>
    <row r="3091" x14ac:dyDescent="0.3">
      <c r="A3091" t="s">
        <v>6937</v>
      </c>
      <c r="B3091" t="s">
        <v>19483</v>
      </c>
      <c r="C3091" t="s">
        <v>19494</v>
      </c>
      <c r="D3091" t="s">
        <v>19617</v>
      </c>
      <c r="E3091" s="89">
        <v>4.0894716321362358E-2</v>
      </c>
      <c r="F3091" s="89">
        <v>707048</v>
      </c>
      <c r="G3091" s="89">
        <v>6</v>
      </c>
      <c r="H3091" t="s">
        <v>19630</v>
      </c>
      <c r="I3091" s="89"/>
    </row>
    <row r="3092" x14ac:dyDescent="0.3">
      <c r="A3092" t="s">
        <v>6938</v>
      </c>
      <c r="B3092" t="s">
        <v>19483</v>
      </c>
      <c r="C3092" t="s">
        <v>19494</v>
      </c>
      <c r="D3092" t="s">
        <v>19618</v>
      </c>
      <c r="E3092" s="89">
        <v>3.992206521880165E-2</v>
      </c>
      <c r="F3092" s="89">
        <v>707048</v>
      </c>
      <c r="G3092" s="89">
        <v>6</v>
      </c>
      <c r="H3092" t="s">
        <v>19630</v>
      </c>
      <c r="I3092" s="89"/>
    </row>
    <row r="3093" x14ac:dyDescent="0.3">
      <c r="A3093" t="s">
        <v>6939</v>
      </c>
      <c r="B3093" t="s">
        <v>19483</v>
      </c>
      <c r="C3093" t="s">
        <v>19494</v>
      </c>
      <c r="D3093" t="s">
        <v>19619</v>
      </c>
      <c r="E3093" s="89">
        <v>4.0118647030754857E-2</v>
      </c>
      <c r="F3093" s="89">
        <v>707048</v>
      </c>
      <c r="G3093" s="89">
        <v>6</v>
      </c>
      <c r="H3093" t="s">
        <v>19630</v>
      </c>
      <c r="I3093" s="89"/>
    </row>
    <row r="3094" x14ac:dyDescent="0.3">
      <c r="A3094" t="s">
        <v>6940</v>
      </c>
      <c r="B3094" t="s">
        <v>19483</v>
      </c>
      <c r="C3094" t="s">
        <v>19494</v>
      </c>
      <c r="D3094" t="s">
        <v>19620</v>
      </c>
      <c r="E3094" s="89">
        <v>3.8445840704860852E-2</v>
      </c>
      <c r="F3094" s="89">
        <v>707048</v>
      </c>
      <c r="G3094" s="89">
        <v>6</v>
      </c>
      <c r="H3094" t="s">
        <v>19630</v>
      </c>
      <c r="I3094" s="89"/>
    </row>
    <row r="3095" x14ac:dyDescent="0.3">
      <c r="A3095" t="s">
        <v>6941</v>
      </c>
      <c r="B3095" t="s">
        <v>19483</v>
      </c>
      <c r="C3095" t="s">
        <v>19494</v>
      </c>
      <c r="D3095" t="s">
        <v>19621</v>
      </c>
      <c r="E3095" s="89">
        <v>3.1410483808861481E-2</v>
      </c>
      <c r="F3095" s="89">
        <v>707048</v>
      </c>
      <c r="G3095" s="89">
        <v>6</v>
      </c>
      <c r="H3095" t="s">
        <v>19630</v>
      </c>
      <c r="I3095" s="89"/>
    </row>
    <row r="3096" x14ac:dyDescent="0.3">
      <c r="A3096" t="s">
        <v>6942</v>
      </c>
      <c r="B3096" t="s">
        <v>19483</v>
      </c>
      <c r="C3096" t="s">
        <v>19494</v>
      </c>
      <c r="D3096" t="s">
        <v>19622</v>
      </c>
      <c r="E3096" s="89">
        <v>3.820771167697648E-2</v>
      </c>
      <c r="F3096" s="89">
        <v>707048</v>
      </c>
      <c r="G3096" s="89">
        <v>6</v>
      </c>
      <c r="H3096" t="s">
        <v>19630</v>
      </c>
      <c r="I3096" s="89"/>
    </row>
    <row r="3097" x14ac:dyDescent="0.3">
      <c r="A3097" t="s">
        <v>6943</v>
      </c>
      <c r="B3097" t="s">
        <v>19483</v>
      </c>
      <c r="C3097" t="s">
        <v>19494</v>
      </c>
      <c r="D3097" t="s">
        <v>19623</v>
      </c>
      <c r="E3097" s="89">
        <v>7.6230190730555356E-2</v>
      </c>
      <c r="F3097" s="89">
        <v>707048</v>
      </c>
      <c r="G3097" s="89">
        <v>6</v>
      </c>
      <c r="H3097" t="s">
        <v>19630</v>
      </c>
      <c r="I3097" s="89"/>
    </row>
    <row r="3098" x14ac:dyDescent="0.3">
      <c r="A3098" t="s">
        <v>6944</v>
      </c>
      <c r="B3098" t="s">
        <v>19483</v>
      </c>
      <c r="C3098" t="s">
        <v>19494</v>
      </c>
      <c r="D3098" t="s">
        <v>19624</v>
      </c>
      <c r="E3098" s="89">
        <v>0.18075609864148839</v>
      </c>
      <c r="F3098" s="89">
        <v>707048</v>
      </c>
      <c r="G3098" s="89">
        <v>6</v>
      </c>
      <c r="H3098" t="s">
        <v>19630</v>
      </c>
      <c r="I3098" s="89"/>
    </row>
    <row r="3099" x14ac:dyDescent="0.3">
      <c r="A3099" t="s">
        <v>6945</v>
      </c>
      <c r="B3099" t="s">
        <v>19483</v>
      </c>
      <c r="C3099" t="s">
        <v>19495</v>
      </c>
      <c r="D3099" t="s">
        <v>19614</v>
      </c>
      <c r="E3099" s="89">
        <v>8.7436399816811679E-3</v>
      </c>
      <c r="F3099" s="89">
        <v>707048</v>
      </c>
      <c r="G3099" s="89">
        <v>6</v>
      </c>
      <c r="H3099" t="s">
        <v>19630</v>
      </c>
      <c r="I3099" s="89"/>
    </row>
    <row r="3100" x14ac:dyDescent="0.3">
      <c r="A3100" t="s">
        <v>6946</v>
      </c>
      <c r="B3100" t="s">
        <v>19483</v>
      </c>
      <c r="C3100" t="s">
        <v>19495</v>
      </c>
      <c r="D3100" t="s">
        <v>19615</v>
      </c>
      <c r="E3100" s="89">
        <v>8.9463964822231908E-3</v>
      </c>
      <c r="F3100" s="89">
        <v>707048</v>
      </c>
      <c r="G3100" s="89">
        <v>6</v>
      </c>
      <c r="H3100" t="s">
        <v>19630</v>
      </c>
      <c r="I3100" s="89"/>
    </row>
    <row r="3101" x14ac:dyDescent="0.3">
      <c r="A3101" t="s">
        <v>6947</v>
      </c>
      <c r="B3101" t="s">
        <v>19483</v>
      </c>
      <c r="C3101" t="s">
        <v>19495</v>
      </c>
      <c r="D3101" t="s">
        <v>19616</v>
      </c>
      <c r="E3101" s="89">
        <v>8.7436399816811679E-3</v>
      </c>
      <c r="F3101" s="89">
        <v>707048</v>
      </c>
      <c r="G3101" s="89">
        <v>6</v>
      </c>
      <c r="H3101" t="s">
        <v>19630</v>
      </c>
      <c r="I3101" s="89"/>
    </row>
    <row r="3102" x14ac:dyDescent="0.3">
      <c r="A3102" t="s">
        <v>6948</v>
      </c>
      <c r="B3102" t="s">
        <v>19483</v>
      </c>
      <c r="C3102" t="s">
        <v>19495</v>
      </c>
      <c r="D3102" t="s">
        <v>19617</v>
      </c>
      <c r="E3102" s="89">
        <v>8.939857424195197E-3</v>
      </c>
      <c r="F3102" s="89">
        <v>707048</v>
      </c>
      <c r="G3102" s="89">
        <v>6</v>
      </c>
      <c r="H3102" t="s">
        <v>19630</v>
      </c>
      <c r="I3102" s="89"/>
    </row>
    <row r="3103" x14ac:dyDescent="0.3">
      <c r="A3103" t="s">
        <v>6949</v>
      </c>
      <c r="B3103" t="s">
        <v>19483</v>
      </c>
      <c r="C3103" t="s">
        <v>19495</v>
      </c>
      <c r="D3103" t="s">
        <v>19618</v>
      </c>
      <c r="E3103" s="89">
        <v>7.5542611152898519E-3</v>
      </c>
      <c r="F3103" s="89">
        <v>707048</v>
      </c>
      <c r="G3103" s="89">
        <v>6</v>
      </c>
      <c r="H3103" t="s">
        <v>19630</v>
      </c>
      <c r="I3103" s="89"/>
    </row>
    <row r="3104" x14ac:dyDescent="0.3">
      <c r="A3104" t="s">
        <v>6950</v>
      </c>
      <c r="B3104" t="s">
        <v>19483</v>
      </c>
      <c r="C3104" t="s">
        <v>19495</v>
      </c>
      <c r="D3104" t="s">
        <v>19619</v>
      </c>
      <c r="E3104" s="89">
        <v>7.6178649961821049E-3</v>
      </c>
      <c r="F3104" s="89">
        <v>707048</v>
      </c>
      <c r="G3104" s="89">
        <v>6</v>
      </c>
      <c r="H3104" t="s">
        <v>19630</v>
      </c>
      <c r="I3104" s="89"/>
    </row>
    <row r="3105" x14ac:dyDescent="0.3">
      <c r="A3105" t="s">
        <v>6951</v>
      </c>
      <c r="B3105" t="s">
        <v>19483</v>
      </c>
      <c r="C3105" t="s">
        <v>19495</v>
      </c>
      <c r="D3105" t="s">
        <v>19620</v>
      </c>
      <c r="E3105" s="89">
        <v>7.2876408647393094E-3</v>
      </c>
      <c r="F3105" s="89">
        <v>707048</v>
      </c>
      <c r="G3105" s="89">
        <v>6</v>
      </c>
      <c r="H3105" t="s">
        <v>19630</v>
      </c>
      <c r="I3105" s="89"/>
    </row>
    <row r="3106" x14ac:dyDescent="0.3">
      <c r="A3106" t="s">
        <v>6952</v>
      </c>
      <c r="B3106" t="s">
        <v>19483</v>
      </c>
      <c r="C3106" t="s">
        <v>19495</v>
      </c>
      <c r="D3106" t="s">
        <v>19621</v>
      </c>
      <c r="E3106" s="89">
        <v>6.3826321172079786E-3</v>
      </c>
      <c r="F3106" s="89">
        <v>707048</v>
      </c>
      <c r="G3106" s="89">
        <v>6</v>
      </c>
      <c r="H3106" t="s">
        <v>19630</v>
      </c>
      <c r="I3106" s="89"/>
    </row>
    <row r="3107" x14ac:dyDescent="0.3">
      <c r="A3107" t="s">
        <v>6953</v>
      </c>
      <c r="B3107" t="s">
        <v>19483</v>
      </c>
      <c r="C3107" t="s">
        <v>19495</v>
      </c>
      <c r="D3107" t="s">
        <v>19622</v>
      </c>
      <c r="E3107" s="89">
        <v>7.4670129263884558E-3</v>
      </c>
      <c r="F3107" s="89">
        <v>707048</v>
      </c>
      <c r="G3107" s="89">
        <v>6</v>
      </c>
      <c r="H3107" t="s">
        <v>19630</v>
      </c>
      <c r="I3107" s="89"/>
    </row>
    <row r="3108" x14ac:dyDescent="0.3">
      <c r="A3108" t="s">
        <v>6954</v>
      </c>
      <c r="B3108" t="s">
        <v>19483</v>
      </c>
      <c r="C3108" t="s">
        <v>19495</v>
      </c>
      <c r="D3108" t="s">
        <v>19623</v>
      </c>
      <c r="E3108" s="89">
        <v>1.6698355711698809E-2</v>
      </c>
      <c r="F3108" s="89">
        <v>707048</v>
      </c>
      <c r="G3108" s="89">
        <v>6</v>
      </c>
      <c r="H3108" t="s">
        <v>19630</v>
      </c>
      <c r="I3108" s="89"/>
    </row>
    <row r="3109" x14ac:dyDescent="0.3">
      <c r="A3109" t="s">
        <v>6955</v>
      </c>
      <c r="B3109" t="s">
        <v>19483</v>
      </c>
      <c r="C3109" t="s">
        <v>19495</v>
      </c>
      <c r="D3109" t="s">
        <v>19624</v>
      </c>
      <c r="E3109" s="89">
        <v>3.8716142067517917E-2</v>
      </c>
      <c r="F3109" s="89">
        <v>707048</v>
      </c>
      <c r="G3109" s="89">
        <v>6</v>
      </c>
      <c r="H3109" t="s">
        <v>19630</v>
      </c>
      <c r="I3109" s="89"/>
    </row>
    <row r="3110" x14ac:dyDescent="0.3">
      <c r="A3110" t="s">
        <v>6956</v>
      </c>
      <c r="B3110" t="s">
        <v>19483</v>
      </c>
      <c r="C3110" t="s">
        <v>19496</v>
      </c>
      <c r="D3110" t="s">
        <v>19614</v>
      </c>
      <c r="E3110" s="89">
        <v>2.0683291718704769E-4</v>
      </c>
      <c r="F3110" s="89">
        <v>707048</v>
      </c>
      <c r="G3110" s="89">
        <v>6</v>
      </c>
      <c r="H3110" t="s">
        <v>19630</v>
      </c>
      <c r="I3110" s="89"/>
    </row>
    <row r="3111" x14ac:dyDescent="0.3">
      <c r="A3111" t="s">
        <v>6957</v>
      </c>
      <c r="B3111" t="s">
        <v>19483</v>
      </c>
      <c r="C3111" t="s">
        <v>19496</v>
      </c>
      <c r="D3111" t="s">
        <v>19615</v>
      </c>
      <c r="E3111" s="89">
        <v>2.0849170012430379E-4</v>
      </c>
      <c r="F3111" s="89">
        <v>707048</v>
      </c>
      <c r="G3111" s="89">
        <v>6</v>
      </c>
      <c r="H3111" t="s">
        <v>19630</v>
      </c>
      <c r="I3111" s="89"/>
    </row>
    <row r="3112" x14ac:dyDescent="0.3">
      <c r="A3112" t="s">
        <v>6958</v>
      </c>
      <c r="B3112" t="s">
        <v>19483</v>
      </c>
      <c r="C3112" t="s">
        <v>19496</v>
      </c>
      <c r="D3112" t="s">
        <v>19616</v>
      </c>
      <c r="E3112" s="89">
        <v>2.0683291718704769E-4</v>
      </c>
      <c r="F3112" s="89">
        <v>707048</v>
      </c>
      <c r="G3112" s="89">
        <v>6</v>
      </c>
      <c r="H3112" t="s">
        <v>19630</v>
      </c>
      <c r="I3112" s="89"/>
    </row>
    <row r="3113" x14ac:dyDescent="0.3">
      <c r="A3113" t="s">
        <v>6959</v>
      </c>
      <c r="B3113" t="s">
        <v>19483</v>
      </c>
      <c r="C3113" t="s">
        <v>19496</v>
      </c>
      <c r="D3113" t="s">
        <v>19617</v>
      </c>
      <c r="E3113" s="89">
        <v>2.0849170012430379E-4</v>
      </c>
      <c r="F3113" s="89">
        <v>707048</v>
      </c>
      <c r="G3113" s="89">
        <v>6</v>
      </c>
      <c r="H3113" t="s">
        <v>19630</v>
      </c>
      <c r="I3113" s="89"/>
    </row>
    <row r="3114" x14ac:dyDescent="0.3">
      <c r="A3114" t="s">
        <v>6960</v>
      </c>
      <c r="B3114" t="s">
        <v>19483</v>
      </c>
      <c r="C3114" t="s">
        <v>19496</v>
      </c>
      <c r="D3114" t="s">
        <v>19618</v>
      </c>
      <c r="E3114" s="89">
        <v>1.9532977964096179E-4</v>
      </c>
      <c r="F3114" s="89">
        <v>707048</v>
      </c>
      <c r="G3114" s="89">
        <v>6</v>
      </c>
      <c r="H3114" t="s">
        <v>19630</v>
      </c>
      <c r="I3114" s="89"/>
    </row>
    <row r="3115" x14ac:dyDescent="0.3">
      <c r="A3115" t="s">
        <v>6961</v>
      </c>
      <c r="B3115" t="s">
        <v>19483</v>
      </c>
      <c r="C3115" t="s">
        <v>19496</v>
      </c>
      <c r="D3115" t="s">
        <v>19619</v>
      </c>
      <c r="E3115" s="89">
        <v>2.0190206093270661E-4</v>
      </c>
      <c r="F3115" s="89">
        <v>707048</v>
      </c>
      <c r="G3115" s="89">
        <v>6</v>
      </c>
      <c r="H3115" t="s">
        <v>19630</v>
      </c>
      <c r="I3115" s="89"/>
    </row>
    <row r="3116" x14ac:dyDescent="0.3">
      <c r="A3116" t="s">
        <v>6962</v>
      </c>
      <c r="B3116" t="s">
        <v>19483</v>
      </c>
      <c r="C3116" t="s">
        <v>19496</v>
      </c>
      <c r="D3116" t="s">
        <v>19620</v>
      </c>
      <c r="E3116" s="89">
        <v>1.9453997215398999E-4</v>
      </c>
      <c r="F3116" s="89">
        <v>707048</v>
      </c>
      <c r="G3116" s="89">
        <v>6</v>
      </c>
      <c r="H3116" t="s">
        <v>19630</v>
      </c>
      <c r="I3116" s="89"/>
    </row>
    <row r="3117" x14ac:dyDescent="0.3">
      <c r="A3117" t="s">
        <v>6963</v>
      </c>
      <c r="B3117" t="s">
        <v>19483</v>
      </c>
      <c r="C3117" t="s">
        <v>19496</v>
      </c>
      <c r="D3117" t="s">
        <v>19621</v>
      </c>
      <c r="E3117" s="89">
        <v>1.365092144931946E-4</v>
      </c>
      <c r="F3117" s="89">
        <v>707048</v>
      </c>
      <c r="G3117" s="89">
        <v>6</v>
      </c>
      <c r="H3117" t="s">
        <v>19630</v>
      </c>
      <c r="I3117" s="89"/>
    </row>
    <row r="3118" x14ac:dyDescent="0.3">
      <c r="A3118" t="s">
        <v>6964</v>
      </c>
      <c r="B3118" t="s">
        <v>19483</v>
      </c>
      <c r="C3118" t="s">
        <v>19496</v>
      </c>
      <c r="D3118" t="s">
        <v>19622</v>
      </c>
      <c r="E3118" s="89">
        <v>1.9628177277077231E-4</v>
      </c>
      <c r="F3118" s="89">
        <v>707048</v>
      </c>
      <c r="G3118" s="89">
        <v>6</v>
      </c>
      <c r="H3118" t="s">
        <v>19630</v>
      </c>
      <c r="I3118" s="89"/>
    </row>
    <row r="3119" x14ac:dyDescent="0.3">
      <c r="A3119" t="s">
        <v>6965</v>
      </c>
      <c r="B3119" t="s">
        <v>19483</v>
      </c>
      <c r="C3119" t="s">
        <v>19496</v>
      </c>
      <c r="D3119" t="s">
        <v>19623</v>
      </c>
      <c r="E3119" s="89">
        <v>3.830750089255558E-4</v>
      </c>
      <c r="F3119" s="89">
        <v>707048</v>
      </c>
      <c r="G3119" s="89">
        <v>6</v>
      </c>
      <c r="H3119" t="s">
        <v>19630</v>
      </c>
      <c r="I3119" s="89"/>
    </row>
    <row r="3120" x14ac:dyDescent="0.3">
      <c r="A3120" t="s">
        <v>6966</v>
      </c>
      <c r="B3120" t="s">
        <v>19483</v>
      </c>
      <c r="C3120" t="s">
        <v>19496</v>
      </c>
      <c r="D3120" t="s">
        <v>19624</v>
      </c>
      <c r="E3120" s="89">
        <v>9.4966385784506745E-4</v>
      </c>
      <c r="F3120" s="89">
        <v>707048</v>
      </c>
      <c r="G3120" s="89">
        <v>6</v>
      </c>
      <c r="H3120" t="s">
        <v>19630</v>
      </c>
      <c r="I3120" s="89"/>
    </row>
    <row r="3121" x14ac:dyDescent="0.3">
      <c r="A3121" t="s">
        <v>6967</v>
      </c>
      <c r="B3121" t="s">
        <v>19483</v>
      </c>
      <c r="C3121" t="s">
        <v>19497</v>
      </c>
      <c r="D3121" t="s">
        <v>19614</v>
      </c>
      <c r="E3121" s="89">
        <v>3.8543368898555391E-4</v>
      </c>
      <c r="F3121" s="89">
        <v>707048</v>
      </c>
      <c r="G3121" s="89">
        <v>6</v>
      </c>
      <c r="H3121" t="s">
        <v>19630</v>
      </c>
      <c r="I3121" s="89"/>
    </row>
    <row r="3122" x14ac:dyDescent="0.3">
      <c r="A3122" t="s">
        <v>6968</v>
      </c>
      <c r="B3122" t="s">
        <v>19483</v>
      </c>
      <c r="C3122" t="s">
        <v>19497</v>
      </c>
      <c r="D3122" t="s">
        <v>19615</v>
      </c>
      <c r="E3122" s="89">
        <v>3.9939827405011227E-4</v>
      </c>
      <c r="F3122" s="89">
        <v>707048</v>
      </c>
      <c r="G3122" s="89">
        <v>6</v>
      </c>
      <c r="H3122" t="s">
        <v>19630</v>
      </c>
      <c r="I3122" s="89"/>
    </row>
    <row r="3123" x14ac:dyDescent="0.3">
      <c r="A3123" t="s">
        <v>6969</v>
      </c>
      <c r="B3123" t="s">
        <v>19483</v>
      </c>
      <c r="C3123" t="s">
        <v>19497</v>
      </c>
      <c r="D3123" t="s">
        <v>19616</v>
      </c>
      <c r="E3123" s="89">
        <v>3.8543368898555391E-4</v>
      </c>
      <c r="F3123" s="89">
        <v>707048</v>
      </c>
      <c r="G3123" s="89">
        <v>6</v>
      </c>
      <c r="H3123" t="s">
        <v>19630</v>
      </c>
      <c r="I3123" s="89"/>
    </row>
    <row r="3124" x14ac:dyDescent="0.3">
      <c r="A3124" t="s">
        <v>6970</v>
      </c>
      <c r="B3124" t="s">
        <v>19483</v>
      </c>
      <c r="C3124" t="s">
        <v>19497</v>
      </c>
      <c r="D3124" t="s">
        <v>19617</v>
      </c>
      <c r="E3124" s="89">
        <v>3.9841818904918559E-4</v>
      </c>
      <c r="F3124" s="89">
        <v>707048</v>
      </c>
      <c r="G3124" s="89">
        <v>6</v>
      </c>
      <c r="H3124" t="s">
        <v>19630</v>
      </c>
      <c r="I3124" s="89"/>
    </row>
    <row r="3125" x14ac:dyDescent="0.3">
      <c r="A3125" t="s">
        <v>6971</v>
      </c>
      <c r="B3125" t="s">
        <v>19483</v>
      </c>
      <c r="C3125" t="s">
        <v>19497</v>
      </c>
      <c r="D3125" t="s">
        <v>19618</v>
      </c>
      <c r="E3125" s="89">
        <v>3.868436885692898E-4</v>
      </c>
      <c r="F3125" s="89">
        <v>707048</v>
      </c>
      <c r="G3125" s="89">
        <v>6</v>
      </c>
      <c r="H3125" t="s">
        <v>19630</v>
      </c>
      <c r="I3125" s="89"/>
    </row>
    <row r="3126" x14ac:dyDescent="0.3">
      <c r="A3126" t="s">
        <v>6972</v>
      </c>
      <c r="B3126" t="s">
        <v>19483</v>
      </c>
      <c r="C3126" t="s">
        <v>19497</v>
      </c>
      <c r="D3126" t="s">
        <v>19619</v>
      </c>
      <c r="E3126" s="89">
        <v>3.9298251390992031E-4</v>
      </c>
      <c r="F3126" s="89">
        <v>707048</v>
      </c>
      <c r="G3126" s="89">
        <v>6</v>
      </c>
      <c r="H3126" t="s">
        <v>19630</v>
      </c>
      <c r="I3126" s="89"/>
    </row>
    <row r="3127" x14ac:dyDescent="0.3">
      <c r="A3127" t="s">
        <v>6973</v>
      </c>
      <c r="B3127" t="s">
        <v>19483</v>
      </c>
      <c r="C3127" t="s">
        <v>19497</v>
      </c>
      <c r="D3127" t="s">
        <v>19620</v>
      </c>
      <c r="E3127" s="89">
        <v>3.7490494374277828E-4</v>
      </c>
      <c r="F3127" s="89">
        <v>707048</v>
      </c>
      <c r="G3127" s="89">
        <v>6</v>
      </c>
      <c r="H3127" t="s">
        <v>19630</v>
      </c>
      <c r="I3127" s="89"/>
    </row>
    <row r="3128" x14ac:dyDescent="0.3">
      <c r="A3128" t="s">
        <v>6974</v>
      </c>
      <c r="B3128" t="s">
        <v>19483</v>
      </c>
      <c r="C3128" t="s">
        <v>19497</v>
      </c>
      <c r="D3128" t="s">
        <v>19621</v>
      </c>
      <c r="E3128" s="89">
        <v>2.8736332407167082E-4</v>
      </c>
      <c r="F3128" s="89">
        <v>707048</v>
      </c>
      <c r="G3128" s="89">
        <v>6</v>
      </c>
      <c r="H3128" t="s">
        <v>19630</v>
      </c>
      <c r="I3128" s="89"/>
    </row>
    <row r="3129" x14ac:dyDescent="0.3">
      <c r="A3129" t="s">
        <v>6975</v>
      </c>
      <c r="B3129" t="s">
        <v>19483</v>
      </c>
      <c r="C3129" t="s">
        <v>19497</v>
      </c>
      <c r="D3129" t="s">
        <v>19622</v>
      </c>
      <c r="E3129" s="89">
        <v>3.841747594943527E-4</v>
      </c>
      <c r="F3129" s="89">
        <v>707048</v>
      </c>
      <c r="G3129" s="89">
        <v>6</v>
      </c>
      <c r="H3129" t="s">
        <v>19630</v>
      </c>
      <c r="I3129" s="89"/>
    </row>
    <row r="3130" x14ac:dyDescent="0.3">
      <c r="A3130" t="s">
        <v>6976</v>
      </c>
      <c r="B3130" t="s">
        <v>19483</v>
      </c>
      <c r="C3130" t="s">
        <v>19497</v>
      </c>
      <c r="D3130" t="s">
        <v>19623</v>
      </c>
      <c r="E3130" s="89">
        <v>7.7870034878532593E-4</v>
      </c>
      <c r="F3130" s="89">
        <v>707048</v>
      </c>
      <c r="G3130" s="89">
        <v>6</v>
      </c>
      <c r="H3130" t="s">
        <v>19630</v>
      </c>
      <c r="I3130" s="89"/>
    </row>
    <row r="3131" x14ac:dyDescent="0.3">
      <c r="A3131" t="s">
        <v>6977</v>
      </c>
      <c r="B3131" t="s">
        <v>19483</v>
      </c>
      <c r="C3131" t="s">
        <v>19497</v>
      </c>
      <c r="D3131" t="s">
        <v>19624</v>
      </c>
      <c r="E3131" s="89">
        <v>1.743697550500399E-3</v>
      </c>
      <c r="F3131" s="89">
        <v>707048</v>
      </c>
      <c r="G3131" s="89">
        <v>6</v>
      </c>
      <c r="H3131" t="s">
        <v>19630</v>
      </c>
      <c r="I3131" s="89"/>
    </row>
    <row r="3132" x14ac:dyDescent="0.3">
      <c r="A3132" t="s">
        <v>6978</v>
      </c>
      <c r="B3132" t="s">
        <v>19483</v>
      </c>
      <c r="C3132" t="s">
        <v>19498</v>
      </c>
      <c r="D3132" t="s">
        <v>19614</v>
      </c>
      <c r="E3132" s="89">
        <v>4.6565958491176472E-3</v>
      </c>
      <c r="F3132" s="89">
        <v>707048</v>
      </c>
      <c r="G3132" s="89">
        <v>6</v>
      </c>
      <c r="H3132" t="s">
        <v>19630</v>
      </c>
      <c r="I3132" s="89"/>
    </row>
    <row r="3133" x14ac:dyDescent="0.3">
      <c r="A3133" t="s">
        <v>6979</v>
      </c>
      <c r="B3133" t="s">
        <v>19483</v>
      </c>
      <c r="C3133" t="s">
        <v>19498</v>
      </c>
      <c r="D3133" t="s">
        <v>19615</v>
      </c>
      <c r="E3133" s="89">
        <v>4.8174976765985858E-3</v>
      </c>
      <c r="F3133" s="89">
        <v>707048</v>
      </c>
      <c r="G3133" s="89">
        <v>6</v>
      </c>
      <c r="H3133" t="s">
        <v>19630</v>
      </c>
      <c r="I3133" s="89"/>
    </row>
    <row r="3134" x14ac:dyDescent="0.3">
      <c r="A3134" t="s">
        <v>6980</v>
      </c>
      <c r="B3134" t="s">
        <v>19483</v>
      </c>
      <c r="C3134" t="s">
        <v>19498</v>
      </c>
      <c r="D3134" t="s">
        <v>19616</v>
      </c>
      <c r="E3134" s="89">
        <v>4.6565958491176472E-3</v>
      </c>
      <c r="F3134" s="89">
        <v>707048</v>
      </c>
      <c r="G3134" s="89">
        <v>6</v>
      </c>
      <c r="H3134" t="s">
        <v>19630</v>
      </c>
      <c r="I3134" s="89"/>
    </row>
    <row r="3135" x14ac:dyDescent="0.3">
      <c r="A3135" t="s">
        <v>6981</v>
      </c>
      <c r="B3135" t="s">
        <v>19483</v>
      </c>
      <c r="C3135" t="s">
        <v>19498</v>
      </c>
      <c r="D3135" t="s">
        <v>19617</v>
      </c>
      <c r="E3135" s="89">
        <v>4.8091519561995954E-3</v>
      </c>
      <c r="F3135" s="89">
        <v>707048</v>
      </c>
      <c r="G3135" s="89">
        <v>6</v>
      </c>
      <c r="H3135" t="s">
        <v>19630</v>
      </c>
      <c r="I3135" s="89"/>
    </row>
    <row r="3136" x14ac:dyDescent="0.3">
      <c r="A3136" t="s">
        <v>6982</v>
      </c>
      <c r="B3136" t="s">
        <v>19483</v>
      </c>
      <c r="C3136" t="s">
        <v>19498</v>
      </c>
      <c r="D3136" t="s">
        <v>19618</v>
      </c>
      <c r="E3136" s="89">
        <v>4.7580526081087513E-3</v>
      </c>
      <c r="F3136" s="89">
        <v>707048</v>
      </c>
      <c r="G3136" s="89">
        <v>6</v>
      </c>
      <c r="H3136" t="s">
        <v>19630</v>
      </c>
      <c r="I3136" s="89"/>
    </row>
    <row r="3137" x14ac:dyDescent="0.3">
      <c r="A3137" t="s">
        <v>6983</v>
      </c>
      <c r="B3137" t="s">
        <v>19483</v>
      </c>
      <c r="C3137" t="s">
        <v>19498</v>
      </c>
      <c r="D3137" t="s">
        <v>19619</v>
      </c>
      <c r="E3137" s="89">
        <v>4.8926176653986322E-3</v>
      </c>
      <c r="F3137" s="89">
        <v>707048</v>
      </c>
      <c r="G3137" s="89">
        <v>6</v>
      </c>
      <c r="H3137" t="s">
        <v>19630</v>
      </c>
      <c r="I3137" s="89"/>
    </row>
    <row r="3138" x14ac:dyDescent="0.3">
      <c r="A3138" t="s">
        <v>6984</v>
      </c>
      <c r="B3138" t="s">
        <v>19483</v>
      </c>
      <c r="C3138" t="s">
        <v>19498</v>
      </c>
      <c r="D3138" t="s">
        <v>19620</v>
      </c>
      <c r="E3138" s="89">
        <v>4.6085973837109049E-3</v>
      </c>
      <c r="F3138" s="89">
        <v>707048</v>
      </c>
      <c r="G3138" s="89">
        <v>6</v>
      </c>
      <c r="H3138" t="s">
        <v>19630</v>
      </c>
      <c r="I3138" s="89"/>
    </row>
    <row r="3139" x14ac:dyDescent="0.3">
      <c r="A3139" t="s">
        <v>6985</v>
      </c>
      <c r="B3139" t="s">
        <v>19483</v>
      </c>
      <c r="C3139" t="s">
        <v>19498</v>
      </c>
      <c r="D3139" t="s">
        <v>19621</v>
      </c>
      <c r="E3139" s="89">
        <v>2.779005903107899E-3</v>
      </c>
      <c r="F3139" s="89">
        <v>707048</v>
      </c>
      <c r="G3139" s="89">
        <v>6</v>
      </c>
      <c r="H3139" t="s">
        <v>19630</v>
      </c>
      <c r="I3139" s="89"/>
    </row>
    <row r="3140" x14ac:dyDescent="0.3">
      <c r="A3140" t="s">
        <v>6986</v>
      </c>
      <c r="B3140" t="s">
        <v>19483</v>
      </c>
      <c r="C3140" t="s">
        <v>19498</v>
      </c>
      <c r="D3140" t="s">
        <v>19622</v>
      </c>
      <c r="E3140" s="89">
        <v>4.7197958932128688E-3</v>
      </c>
      <c r="F3140" s="89">
        <v>707048</v>
      </c>
      <c r="G3140" s="89">
        <v>6</v>
      </c>
      <c r="H3140" t="s">
        <v>19630</v>
      </c>
      <c r="I3140" s="89"/>
    </row>
    <row r="3141" x14ac:dyDescent="0.3">
      <c r="A3141" t="s">
        <v>6987</v>
      </c>
      <c r="B3141" t="s">
        <v>19483</v>
      </c>
      <c r="C3141" t="s">
        <v>19498</v>
      </c>
      <c r="D3141" t="s">
        <v>19623</v>
      </c>
      <c r="E3141" s="89">
        <v>7.7763266718136707E-3</v>
      </c>
      <c r="F3141" s="89">
        <v>707048</v>
      </c>
      <c r="G3141" s="89">
        <v>6</v>
      </c>
      <c r="H3141" t="s">
        <v>19630</v>
      </c>
      <c r="I3141" s="89"/>
    </row>
    <row r="3142" x14ac:dyDescent="0.3">
      <c r="A3142" t="s">
        <v>6988</v>
      </c>
      <c r="B3142" t="s">
        <v>19483</v>
      </c>
      <c r="C3142" t="s">
        <v>19498</v>
      </c>
      <c r="D3142" t="s">
        <v>19624</v>
      </c>
      <c r="E3142" s="89">
        <v>2.0395504977273771E-2</v>
      </c>
      <c r="F3142" s="89">
        <v>707048</v>
      </c>
      <c r="G3142" s="89">
        <v>6</v>
      </c>
      <c r="H3142" t="s">
        <v>19630</v>
      </c>
      <c r="I3142" s="89"/>
    </row>
    <row r="3143" x14ac:dyDescent="0.3">
      <c r="A3143" t="s">
        <v>6912</v>
      </c>
      <c r="B3143" t="s">
        <v>19483</v>
      </c>
      <c r="C3143" t="s">
        <v>19492</v>
      </c>
      <c r="D3143" t="s">
        <v>19614</v>
      </c>
      <c r="E3143" s="89">
        <v>0</v>
      </c>
      <c r="F3143" s="89">
        <v>707048</v>
      </c>
      <c r="G3143" s="89">
        <v>6</v>
      </c>
      <c r="H3143" t="s">
        <v>19630</v>
      </c>
      <c r="I3143" s="89"/>
    </row>
    <row r="3144" x14ac:dyDescent="0.3">
      <c r="A3144" t="s">
        <v>6913</v>
      </c>
      <c r="B3144" t="s">
        <v>19483</v>
      </c>
      <c r="C3144" t="s">
        <v>19492</v>
      </c>
      <c r="D3144" t="s">
        <v>19615</v>
      </c>
      <c r="E3144" s="89">
        <v>0</v>
      </c>
      <c r="F3144" s="89">
        <v>707048</v>
      </c>
      <c r="G3144" s="89">
        <v>6</v>
      </c>
      <c r="H3144" t="s">
        <v>19630</v>
      </c>
      <c r="I3144" s="89"/>
    </row>
    <row r="3145" x14ac:dyDescent="0.3">
      <c r="A3145" t="s">
        <v>6914</v>
      </c>
      <c r="B3145" t="s">
        <v>19483</v>
      </c>
      <c r="C3145" t="s">
        <v>19492</v>
      </c>
      <c r="D3145" t="s">
        <v>19616</v>
      </c>
      <c r="E3145" s="89">
        <v>0</v>
      </c>
      <c r="F3145" s="89">
        <v>707048</v>
      </c>
      <c r="G3145" s="89">
        <v>6</v>
      </c>
      <c r="H3145" t="s">
        <v>19630</v>
      </c>
      <c r="I3145" s="89"/>
    </row>
    <row r="3146" x14ac:dyDescent="0.3">
      <c r="A3146" t="s">
        <v>6915</v>
      </c>
      <c r="B3146" t="s">
        <v>19483</v>
      </c>
      <c r="C3146" t="s">
        <v>19492</v>
      </c>
      <c r="D3146" t="s">
        <v>19617</v>
      </c>
      <c r="E3146" s="89">
        <v>0</v>
      </c>
      <c r="F3146" s="89">
        <v>707048</v>
      </c>
      <c r="G3146" s="89">
        <v>6</v>
      </c>
      <c r="H3146" t="s">
        <v>19630</v>
      </c>
      <c r="I3146" s="89"/>
    </row>
    <row r="3147" x14ac:dyDescent="0.3">
      <c r="A3147" t="s">
        <v>6916</v>
      </c>
      <c r="B3147" t="s">
        <v>19483</v>
      </c>
      <c r="C3147" t="s">
        <v>19492</v>
      </c>
      <c r="D3147" t="s">
        <v>19618</v>
      </c>
      <c r="E3147" s="89">
        <v>0</v>
      </c>
      <c r="F3147" s="89">
        <v>707048</v>
      </c>
      <c r="G3147" s="89">
        <v>6</v>
      </c>
      <c r="H3147" t="s">
        <v>19630</v>
      </c>
      <c r="I3147" s="89"/>
    </row>
    <row r="3148" x14ac:dyDescent="0.3">
      <c r="A3148" t="s">
        <v>6917</v>
      </c>
      <c r="B3148" t="s">
        <v>19483</v>
      </c>
      <c r="C3148" t="s">
        <v>19492</v>
      </c>
      <c r="D3148" t="s">
        <v>19619</v>
      </c>
      <c r="E3148" s="89">
        <v>0</v>
      </c>
      <c r="F3148" s="89">
        <v>707048</v>
      </c>
      <c r="G3148" s="89">
        <v>6</v>
      </c>
      <c r="H3148" t="s">
        <v>19630</v>
      </c>
      <c r="I3148" s="89"/>
    </row>
    <row r="3149" x14ac:dyDescent="0.3">
      <c r="A3149" t="s">
        <v>6918</v>
      </c>
      <c r="B3149" t="s">
        <v>19483</v>
      </c>
      <c r="C3149" t="s">
        <v>19492</v>
      </c>
      <c r="D3149" t="s">
        <v>19620</v>
      </c>
      <c r="E3149" s="89">
        <v>0</v>
      </c>
      <c r="F3149" s="89">
        <v>707048</v>
      </c>
      <c r="G3149" s="89">
        <v>6</v>
      </c>
      <c r="H3149" t="s">
        <v>19630</v>
      </c>
      <c r="I3149" s="89"/>
    </row>
    <row r="3150" x14ac:dyDescent="0.3">
      <c r="A3150" t="s">
        <v>6919</v>
      </c>
      <c r="B3150" t="s">
        <v>19483</v>
      </c>
      <c r="C3150" t="s">
        <v>19492</v>
      </c>
      <c r="D3150" t="s">
        <v>19621</v>
      </c>
      <c r="E3150" s="89">
        <v>0</v>
      </c>
      <c r="F3150" s="89">
        <v>707048</v>
      </c>
      <c r="G3150" s="89">
        <v>6</v>
      </c>
      <c r="H3150" t="s">
        <v>19630</v>
      </c>
      <c r="I3150" s="89"/>
    </row>
    <row r="3151" x14ac:dyDescent="0.3">
      <c r="A3151" t="s">
        <v>6920</v>
      </c>
      <c r="B3151" t="s">
        <v>19483</v>
      </c>
      <c r="C3151" t="s">
        <v>19492</v>
      </c>
      <c r="D3151" t="s">
        <v>19622</v>
      </c>
      <c r="E3151" s="89">
        <v>0</v>
      </c>
      <c r="F3151" s="89">
        <v>707048</v>
      </c>
      <c r="G3151" s="89">
        <v>6</v>
      </c>
      <c r="H3151" t="s">
        <v>19630</v>
      </c>
      <c r="I3151" s="89"/>
    </row>
    <row r="3152" x14ac:dyDescent="0.3">
      <c r="A3152" t="s">
        <v>6921</v>
      </c>
      <c r="B3152" t="s">
        <v>19483</v>
      </c>
      <c r="C3152" t="s">
        <v>19492</v>
      </c>
      <c r="D3152" t="s">
        <v>19623</v>
      </c>
      <c r="E3152" s="89">
        <v>0</v>
      </c>
      <c r="F3152" s="89">
        <v>707048</v>
      </c>
      <c r="G3152" s="89">
        <v>6</v>
      </c>
      <c r="H3152" t="s">
        <v>19630</v>
      </c>
      <c r="I3152" s="89"/>
    </row>
    <row r="3153" x14ac:dyDescent="0.3">
      <c r="A3153" t="s">
        <v>6922</v>
      </c>
      <c r="B3153" t="s">
        <v>19483</v>
      </c>
      <c r="C3153" t="s">
        <v>19492</v>
      </c>
      <c r="D3153" t="s">
        <v>19624</v>
      </c>
      <c r="E3153" s="89">
        <v>0</v>
      </c>
      <c r="F3153" s="89">
        <v>707048</v>
      </c>
      <c r="G3153" s="89">
        <v>6</v>
      </c>
      <c r="H3153" t="s">
        <v>19630</v>
      </c>
      <c r="I3153" s="89"/>
    </row>
    <row r="3154" x14ac:dyDescent="0.3">
      <c r="A3154" t="s">
        <v>7000</v>
      </c>
      <c r="B3154" t="s">
        <v>19483</v>
      </c>
      <c r="C3154" t="s">
        <v>19500</v>
      </c>
      <c r="D3154" t="s">
        <v>19614</v>
      </c>
      <c r="E3154" s="89">
        <v>9.6703404361629247E-2</v>
      </c>
      <c r="F3154" s="89">
        <v>707048</v>
      </c>
      <c r="G3154" s="89">
        <v>6</v>
      </c>
      <c r="H3154" t="s">
        <v>19630</v>
      </c>
      <c r="I3154" s="89"/>
    </row>
    <row r="3155" x14ac:dyDescent="0.3">
      <c r="A3155" t="s">
        <v>7001</v>
      </c>
      <c r="B3155" t="s">
        <v>19483</v>
      </c>
      <c r="C3155" t="s">
        <v>19500</v>
      </c>
      <c r="D3155" t="s">
        <v>19615</v>
      </c>
      <c r="E3155" s="89">
        <v>9.9643194605637697E-2</v>
      </c>
      <c r="F3155" s="89">
        <v>707048</v>
      </c>
      <c r="G3155" s="89">
        <v>6</v>
      </c>
      <c r="H3155" t="s">
        <v>19630</v>
      </c>
      <c r="I3155" s="89"/>
    </row>
    <row r="3156" x14ac:dyDescent="0.3">
      <c r="A3156" t="s">
        <v>7002</v>
      </c>
      <c r="B3156" t="s">
        <v>19483</v>
      </c>
      <c r="C3156" t="s">
        <v>19500</v>
      </c>
      <c r="D3156" t="s">
        <v>19616</v>
      </c>
      <c r="E3156" s="89">
        <v>9.6703404361629247E-2</v>
      </c>
      <c r="F3156" s="89">
        <v>707048</v>
      </c>
      <c r="G3156" s="89">
        <v>6</v>
      </c>
      <c r="H3156" t="s">
        <v>19630</v>
      </c>
      <c r="I3156" s="89"/>
    </row>
    <row r="3157" x14ac:dyDescent="0.3">
      <c r="A3157" t="s">
        <v>7003</v>
      </c>
      <c r="B3157" t="s">
        <v>19483</v>
      </c>
      <c r="C3157" t="s">
        <v>19500</v>
      </c>
      <c r="D3157" t="s">
        <v>19617</v>
      </c>
      <c r="E3157" s="89">
        <v>9.9445061685874733E-2</v>
      </c>
      <c r="F3157" s="89">
        <v>707048</v>
      </c>
      <c r="G3157" s="89">
        <v>6</v>
      </c>
      <c r="H3157" t="s">
        <v>19630</v>
      </c>
      <c r="I3157" s="89"/>
    </row>
    <row r="3158" x14ac:dyDescent="0.3">
      <c r="A3158" t="s">
        <v>7004</v>
      </c>
      <c r="B3158" t="s">
        <v>19483</v>
      </c>
      <c r="C3158" t="s">
        <v>19500</v>
      </c>
      <c r="D3158" t="s">
        <v>19618</v>
      </c>
      <c r="E3158" s="89">
        <v>9.8290380235679917E-2</v>
      </c>
      <c r="F3158" s="89">
        <v>707048</v>
      </c>
      <c r="G3158" s="89">
        <v>6</v>
      </c>
      <c r="H3158" t="s">
        <v>19630</v>
      </c>
      <c r="I3158" s="89"/>
    </row>
    <row r="3159" x14ac:dyDescent="0.3">
      <c r="A3159" t="s">
        <v>7005</v>
      </c>
      <c r="B3159" t="s">
        <v>19483</v>
      </c>
      <c r="C3159" t="s">
        <v>19500</v>
      </c>
      <c r="D3159" t="s">
        <v>19619</v>
      </c>
      <c r="E3159" s="89">
        <v>9.9611345793495537E-2</v>
      </c>
      <c r="F3159" s="89">
        <v>707048</v>
      </c>
      <c r="G3159" s="89">
        <v>6</v>
      </c>
      <c r="H3159" t="s">
        <v>19630</v>
      </c>
      <c r="I3159" s="89"/>
    </row>
    <row r="3160" x14ac:dyDescent="0.3">
      <c r="A3160" t="s">
        <v>7006</v>
      </c>
      <c r="B3160" t="s">
        <v>19483</v>
      </c>
      <c r="C3160" t="s">
        <v>19500</v>
      </c>
      <c r="D3160" t="s">
        <v>19620</v>
      </c>
      <c r="E3160" s="89">
        <v>9.5017950554481562E-2</v>
      </c>
      <c r="F3160" s="89">
        <v>707048</v>
      </c>
      <c r="G3160" s="89">
        <v>6</v>
      </c>
      <c r="H3160" t="s">
        <v>19630</v>
      </c>
      <c r="I3160" s="89"/>
    </row>
    <row r="3161" x14ac:dyDescent="0.3">
      <c r="A3161" t="s">
        <v>7007</v>
      </c>
      <c r="B3161" t="s">
        <v>19483</v>
      </c>
      <c r="C3161" t="s">
        <v>19500</v>
      </c>
      <c r="D3161" t="s">
        <v>19621</v>
      </c>
      <c r="E3161" s="89">
        <v>7.2611641145439595E-2</v>
      </c>
      <c r="F3161" s="89">
        <v>707048</v>
      </c>
      <c r="G3161" s="89">
        <v>6</v>
      </c>
      <c r="H3161" t="s">
        <v>19630</v>
      </c>
      <c r="I3161" s="89"/>
    </row>
    <row r="3162" x14ac:dyDescent="0.3">
      <c r="A3162" t="s">
        <v>7008</v>
      </c>
      <c r="B3162" t="s">
        <v>19483</v>
      </c>
      <c r="C3162" t="s">
        <v>19500</v>
      </c>
      <c r="D3162" t="s">
        <v>19622</v>
      </c>
      <c r="E3162" s="89">
        <v>9.7775179684633104E-2</v>
      </c>
      <c r="F3162" s="89">
        <v>707048</v>
      </c>
      <c r="G3162" s="89">
        <v>6</v>
      </c>
      <c r="H3162" t="s">
        <v>19630</v>
      </c>
      <c r="I3162" s="89"/>
    </row>
    <row r="3163" x14ac:dyDescent="0.3">
      <c r="A3163" t="s">
        <v>7009</v>
      </c>
      <c r="B3163" t="s">
        <v>19483</v>
      </c>
      <c r="C3163" t="s">
        <v>19500</v>
      </c>
      <c r="D3163" t="s">
        <v>19623</v>
      </c>
      <c r="E3163" s="89">
        <v>0.1799359214123695</v>
      </c>
      <c r="F3163" s="89">
        <v>707048</v>
      </c>
      <c r="G3163" s="89">
        <v>6</v>
      </c>
      <c r="H3163" t="s">
        <v>19630</v>
      </c>
      <c r="I3163" s="89"/>
    </row>
    <row r="3164" x14ac:dyDescent="0.3">
      <c r="A3164" t="s">
        <v>7010</v>
      </c>
      <c r="B3164" t="s">
        <v>19483</v>
      </c>
      <c r="C3164" t="s">
        <v>19500</v>
      </c>
      <c r="D3164" t="s">
        <v>19624</v>
      </c>
      <c r="E3164" s="89">
        <v>0.43181715769865769</v>
      </c>
      <c r="F3164" s="89">
        <v>707048</v>
      </c>
      <c r="G3164" s="89">
        <v>6</v>
      </c>
      <c r="H3164" t="s">
        <v>19630</v>
      </c>
      <c r="I3164" s="89"/>
    </row>
    <row r="3165" x14ac:dyDescent="0.3">
      <c r="A3165" t="s">
        <v>7011</v>
      </c>
      <c r="B3165" t="s">
        <v>19483</v>
      </c>
      <c r="C3165" t="s">
        <v>19501</v>
      </c>
      <c r="D3165" t="s">
        <v>19614</v>
      </c>
      <c r="E3165" s="89">
        <v>6.0508256028362565E-4</v>
      </c>
      <c r="F3165" s="89">
        <v>707048</v>
      </c>
      <c r="G3165" s="89">
        <v>6</v>
      </c>
      <c r="H3165" t="s">
        <v>19630</v>
      </c>
      <c r="I3165" s="89"/>
    </row>
    <row r="3166" x14ac:dyDescent="0.3">
      <c r="A3166" t="s">
        <v>7012</v>
      </c>
      <c r="B3166" t="s">
        <v>19483</v>
      </c>
      <c r="C3166" t="s">
        <v>19501</v>
      </c>
      <c r="D3166" t="s">
        <v>19615</v>
      </c>
      <c r="E3166" s="89">
        <v>6.4386989186437091E-4</v>
      </c>
      <c r="F3166" s="89">
        <v>707048</v>
      </c>
      <c r="G3166" s="89">
        <v>6</v>
      </c>
      <c r="H3166" t="s">
        <v>19630</v>
      </c>
      <c r="I3166" s="89"/>
    </row>
    <row r="3167" x14ac:dyDescent="0.3">
      <c r="A3167" t="s">
        <v>7013</v>
      </c>
      <c r="B3167" t="s">
        <v>19483</v>
      </c>
      <c r="C3167" t="s">
        <v>19501</v>
      </c>
      <c r="D3167" t="s">
        <v>19616</v>
      </c>
      <c r="E3167" s="89">
        <v>6.0508256028362565E-4</v>
      </c>
      <c r="F3167" s="89">
        <v>707048</v>
      </c>
      <c r="G3167" s="89">
        <v>6</v>
      </c>
      <c r="H3167" t="s">
        <v>19630</v>
      </c>
      <c r="I3167" s="89"/>
    </row>
    <row r="3168" x14ac:dyDescent="0.3">
      <c r="A3168" t="s">
        <v>7014</v>
      </c>
      <c r="B3168" t="s">
        <v>19483</v>
      </c>
      <c r="C3168" t="s">
        <v>19501</v>
      </c>
      <c r="D3168" t="s">
        <v>19617</v>
      </c>
      <c r="E3168" s="89">
        <v>6.4386989186437091E-4</v>
      </c>
      <c r="F3168" s="89">
        <v>707048</v>
      </c>
      <c r="G3168" s="89">
        <v>6</v>
      </c>
      <c r="H3168" t="s">
        <v>19630</v>
      </c>
      <c r="I3168" s="89"/>
    </row>
    <row r="3169" x14ac:dyDescent="0.3">
      <c r="A3169" t="s">
        <v>7015</v>
      </c>
      <c r="B3169" t="s">
        <v>19483</v>
      </c>
      <c r="C3169" t="s">
        <v>19501</v>
      </c>
      <c r="D3169" t="s">
        <v>19618</v>
      </c>
      <c r="E3169" s="89">
        <v>6.3922769728172761E-4</v>
      </c>
      <c r="F3169" s="89">
        <v>707048</v>
      </c>
      <c r="G3169" s="89">
        <v>6</v>
      </c>
      <c r="H3169" t="s">
        <v>19630</v>
      </c>
      <c r="I3169" s="89"/>
    </row>
    <row r="3170" x14ac:dyDescent="0.3">
      <c r="A3170" t="s">
        <v>7016</v>
      </c>
      <c r="B3170" t="s">
        <v>19483</v>
      </c>
      <c r="C3170" t="s">
        <v>19501</v>
      </c>
      <c r="D3170" t="s">
        <v>19619</v>
      </c>
      <c r="E3170" s="89">
        <v>6.5883501995500702E-4</v>
      </c>
      <c r="F3170" s="89">
        <v>707048</v>
      </c>
      <c r="G3170" s="89">
        <v>6</v>
      </c>
      <c r="H3170" t="s">
        <v>19630</v>
      </c>
      <c r="I3170" s="89"/>
    </row>
    <row r="3171" x14ac:dyDescent="0.3">
      <c r="A3171" t="s">
        <v>7017</v>
      </c>
      <c r="B3171" t="s">
        <v>19483</v>
      </c>
      <c r="C3171" t="s">
        <v>19501</v>
      </c>
      <c r="D3171" t="s">
        <v>19620</v>
      </c>
      <c r="E3171" s="89">
        <v>6.1728778417871133E-4</v>
      </c>
      <c r="F3171" s="89">
        <v>707048</v>
      </c>
      <c r="G3171" s="89">
        <v>6</v>
      </c>
      <c r="H3171" t="s">
        <v>19630</v>
      </c>
      <c r="I3171" s="89"/>
    </row>
    <row r="3172" x14ac:dyDescent="0.3">
      <c r="A3172" t="s">
        <v>7018</v>
      </c>
      <c r="B3172" t="s">
        <v>19483</v>
      </c>
      <c r="C3172" t="s">
        <v>19501</v>
      </c>
      <c r="D3172" t="s">
        <v>19621</v>
      </c>
      <c r="E3172" s="89">
        <v>4.0612476350974453E-4</v>
      </c>
      <c r="F3172" s="89">
        <v>707048</v>
      </c>
      <c r="G3172" s="89">
        <v>6</v>
      </c>
      <c r="H3172" t="s">
        <v>19630</v>
      </c>
      <c r="I3172" s="89"/>
    </row>
    <row r="3173" x14ac:dyDescent="0.3">
      <c r="A3173" t="s">
        <v>7019</v>
      </c>
      <c r="B3173" t="s">
        <v>19483</v>
      </c>
      <c r="C3173" t="s">
        <v>19501</v>
      </c>
      <c r="D3173" t="s">
        <v>19622</v>
      </c>
      <c r="E3173" s="89">
        <v>6.3886616213941624E-4</v>
      </c>
      <c r="F3173" s="89">
        <v>707048</v>
      </c>
      <c r="G3173" s="89">
        <v>6</v>
      </c>
      <c r="H3173" t="s">
        <v>19630</v>
      </c>
      <c r="I3173" s="89"/>
    </row>
    <row r="3174" x14ac:dyDescent="0.3">
      <c r="A3174" t="s">
        <v>7020</v>
      </c>
      <c r="B3174" t="s">
        <v>19483</v>
      </c>
      <c r="C3174" t="s">
        <v>19501</v>
      </c>
      <c r="D3174" t="s">
        <v>19623</v>
      </c>
      <c r="E3174" s="89">
        <v>9.9391895791638824E-4</v>
      </c>
      <c r="F3174" s="89">
        <v>707048</v>
      </c>
      <c r="G3174" s="89">
        <v>6</v>
      </c>
      <c r="H3174" t="s">
        <v>19630</v>
      </c>
      <c r="I3174" s="89"/>
    </row>
    <row r="3175" x14ac:dyDescent="0.3">
      <c r="A3175" t="s">
        <v>7021</v>
      </c>
      <c r="B3175" t="s">
        <v>19483</v>
      </c>
      <c r="C3175" t="s">
        <v>19501</v>
      </c>
      <c r="D3175" t="s">
        <v>19624</v>
      </c>
      <c r="E3175" s="89">
        <v>2.6068193774146761E-3</v>
      </c>
      <c r="F3175" s="89">
        <v>707048</v>
      </c>
      <c r="G3175" s="89">
        <v>6</v>
      </c>
      <c r="H3175" t="s">
        <v>19630</v>
      </c>
      <c r="I3175" s="89"/>
    </row>
    <row r="3176" x14ac:dyDescent="0.3">
      <c r="A3176" t="s">
        <v>7022</v>
      </c>
      <c r="B3176" t="s">
        <v>19483</v>
      </c>
      <c r="C3176" t="s">
        <v>19502</v>
      </c>
      <c r="D3176" t="s">
        <v>19614</v>
      </c>
      <c r="E3176" s="89">
        <v>3.336415149226994E-4</v>
      </c>
      <c r="F3176" s="89">
        <v>707048</v>
      </c>
      <c r="G3176" s="89">
        <v>6</v>
      </c>
      <c r="H3176" t="s">
        <v>19630</v>
      </c>
      <c r="I3176" s="89"/>
    </row>
    <row r="3177" x14ac:dyDescent="0.3">
      <c r="A3177" t="s">
        <v>7023</v>
      </c>
      <c r="B3177" t="s">
        <v>19483</v>
      </c>
      <c r="C3177" t="s">
        <v>19502</v>
      </c>
      <c r="D3177" t="s">
        <v>19615</v>
      </c>
      <c r="E3177" s="89">
        <v>3.397631099737445E-4</v>
      </c>
      <c r="F3177" s="89">
        <v>707048</v>
      </c>
      <c r="G3177" s="89">
        <v>6</v>
      </c>
      <c r="H3177" t="s">
        <v>19630</v>
      </c>
      <c r="I3177" s="89"/>
    </row>
    <row r="3178" x14ac:dyDescent="0.3">
      <c r="A3178" t="s">
        <v>7024</v>
      </c>
      <c r="B3178" t="s">
        <v>19483</v>
      </c>
      <c r="C3178" t="s">
        <v>19502</v>
      </c>
      <c r="D3178" t="s">
        <v>19616</v>
      </c>
      <c r="E3178" s="89">
        <v>3.336415149226994E-4</v>
      </c>
      <c r="F3178" s="89">
        <v>707048</v>
      </c>
      <c r="G3178" s="89">
        <v>6</v>
      </c>
      <c r="H3178" t="s">
        <v>19630</v>
      </c>
      <c r="I3178" s="89"/>
    </row>
    <row r="3179" x14ac:dyDescent="0.3">
      <c r="A3179" t="s">
        <v>7025</v>
      </c>
      <c r="B3179" t="s">
        <v>19483</v>
      </c>
      <c r="C3179" t="s">
        <v>19502</v>
      </c>
      <c r="D3179" t="s">
        <v>19617</v>
      </c>
      <c r="E3179" s="89">
        <v>3.3955538170020298E-4</v>
      </c>
      <c r="F3179" s="89">
        <v>707048</v>
      </c>
      <c r="G3179" s="89">
        <v>6</v>
      </c>
      <c r="H3179" t="s">
        <v>19630</v>
      </c>
      <c r="I3179" s="89"/>
    </row>
    <row r="3180" x14ac:dyDescent="0.3">
      <c r="A3180" t="s">
        <v>7026</v>
      </c>
      <c r="B3180" t="s">
        <v>19483</v>
      </c>
      <c r="C3180" t="s">
        <v>19502</v>
      </c>
      <c r="D3180" t="s">
        <v>19618</v>
      </c>
      <c r="E3180" s="89">
        <v>3.331945844095123E-4</v>
      </c>
      <c r="F3180" s="89">
        <v>707048</v>
      </c>
      <c r="G3180" s="89">
        <v>6</v>
      </c>
      <c r="H3180" t="s">
        <v>19630</v>
      </c>
      <c r="I3180" s="89"/>
    </row>
    <row r="3181" x14ac:dyDescent="0.3">
      <c r="A3181" t="s">
        <v>7027</v>
      </c>
      <c r="B3181" t="s">
        <v>19483</v>
      </c>
      <c r="C3181" t="s">
        <v>19502</v>
      </c>
      <c r="D3181" t="s">
        <v>19619</v>
      </c>
      <c r="E3181" s="89">
        <v>3.4290599623213152E-4</v>
      </c>
      <c r="F3181" s="89">
        <v>707048</v>
      </c>
      <c r="G3181" s="89">
        <v>6</v>
      </c>
      <c r="H3181" t="s">
        <v>19630</v>
      </c>
      <c r="I3181" s="89"/>
    </row>
    <row r="3182" x14ac:dyDescent="0.3">
      <c r="A3182" t="s">
        <v>7028</v>
      </c>
      <c r="B3182" t="s">
        <v>19483</v>
      </c>
      <c r="C3182" t="s">
        <v>19502</v>
      </c>
      <c r="D3182" t="s">
        <v>19620</v>
      </c>
      <c r="E3182" s="89">
        <v>3.2555571937217722E-4</v>
      </c>
      <c r="F3182" s="89">
        <v>707048</v>
      </c>
      <c r="G3182" s="89">
        <v>6</v>
      </c>
      <c r="H3182" t="s">
        <v>19630</v>
      </c>
      <c r="I3182" s="89"/>
    </row>
    <row r="3183" x14ac:dyDescent="0.3">
      <c r="A3183" t="s">
        <v>7029</v>
      </c>
      <c r="B3183" t="s">
        <v>19483</v>
      </c>
      <c r="C3183" t="s">
        <v>19502</v>
      </c>
      <c r="D3183" t="s">
        <v>19621</v>
      </c>
      <c r="E3183" s="89">
        <v>2.340447111516013E-4</v>
      </c>
      <c r="F3183" s="89">
        <v>707048</v>
      </c>
      <c r="G3183" s="89">
        <v>6</v>
      </c>
      <c r="H3183" t="s">
        <v>19630</v>
      </c>
      <c r="I3183" s="89"/>
    </row>
    <row r="3184" x14ac:dyDescent="0.3">
      <c r="A3184" t="s">
        <v>7030</v>
      </c>
      <c r="B3184" t="s">
        <v>19483</v>
      </c>
      <c r="C3184" t="s">
        <v>19502</v>
      </c>
      <c r="D3184" t="s">
        <v>19622</v>
      </c>
      <c r="E3184" s="89">
        <v>3.3188640566509298E-4</v>
      </c>
      <c r="F3184" s="89">
        <v>707048</v>
      </c>
      <c r="G3184" s="89">
        <v>6</v>
      </c>
      <c r="H3184" t="s">
        <v>19630</v>
      </c>
      <c r="I3184" s="89"/>
    </row>
    <row r="3185" x14ac:dyDescent="0.3">
      <c r="A3185" t="s">
        <v>7031</v>
      </c>
      <c r="B3185" t="s">
        <v>19483</v>
      </c>
      <c r="C3185" t="s">
        <v>19502</v>
      </c>
      <c r="D3185" t="s">
        <v>19623</v>
      </c>
      <c r="E3185" s="89">
        <v>6.0321867890074008E-4</v>
      </c>
      <c r="F3185" s="89">
        <v>707048</v>
      </c>
      <c r="G3185" s="89">
        <v>6</v>
      </c>
      <c r="H3185" t="s">
        <v>19630</v>
      </c>
      <c r="I3185" s="89"/>
    </row>
    <row r="3186" x14ac:dyDescent="0.3">
      <c r="A3186" t="s">
        <v>7032</v>
      </c>
      <c r="B3186" t="s">
        <v>19483</v>
      </c>
      <c r="C3186" t="s">
        <v>19502</v>
      </c>
      <c r="D3186" t="s">
        <v>19624</v>
      </c>
      <c r="E3186" s="89">
        <v>1.4763246462223959E-3</v>
      </c>
      <c r="F3186" s="89">
        <v>707048</v>
      </c>
      <c r="G3186" s="89">
        <v>6</v>
      </c>
      <c r="H3186" t="s">
        <v>19630</v>
      </c>
      <c r="I3186" s="89"/>
    </row>
    <row r="3187" x14ac:dyDescent="0.3">
      <c r="A3187" t="s">
        <v>7033</v>
      </c>
      <c r="B3187" t="s">
        <v>19483</v>
      </c>
      <c r="C3187" t="s">
        <v>19503</v>
      </c>
      <c r="D3187" t="s">
        <v>19614</v>
      </c>
      <c r="E3187" s="89">
        <v>0.19070185706962409</v>
      </c>
      <c r="F3187" s="89">
        <v>707048</v>
      </c>
      <c r="G3187" s="89">
        <v>6</v>
      </c>
      <c r="H3187" t="s">
        <v>19630</v>
      </c>
      <c r="I3187" s="89"/>
    </row>
    <row r="3188" x14ac:dyDescent="0.3">
      <c r="A3188" t="s">
        <v>7034</v>
      </c>
      <c r="B3188" t="s">
        <v>19483</v>
      </c>
      <c r="C3188" t="s">
        <v>19503</v>
      </c>
      <c r="D3188" t="s">
        <v>19615</v>
      </c>
      <c r="E3188" s="89">
        <v>0.19803627538180049</v>
      </c>
      <c r="F3188" s="89">
        <v>707048</v>
      </c>
      <c r="G3188" s="89">
        <v>6</v>
      </c>
      <c r="H3188" t="s">
        <v>19630</v>
      </c>
      <c r="I3188" s="89"/>
    </row>
    <row r="3189" x14ac:dyDescent="0.3">
      <c r="A3189" t="s">
        <v>7035</v>
      </c>
      <c r="B3189" t="s">
        <v>19483</v>
      </c>
      <c r="C3189" t="s">
        <v>19503</v>
      </c>
      <c r="D3189" t="s">
        <v>19616</v>
      </c>
      <c r="E3189" s="89">
        <v>0.19070185706962409</v>
      </c>
      <c r="F3189" s="89">
        <v>707048</v>
      </c>
      <c r="G3189" s="89">
        <v>6</v>
      </c>
      <c r="H3189" t="s">
        <v>19630</v>
      </c>
      <c r="I3189" s="89"/>
    </row>
    <row r="3190" x14ac:dyDescent="0.3">
      <c r="A3190" t="s">
        <v>7036</v>
      </c>
      <c r="B3190" t="s">
        <v>19483</v>
      </c>
      <c r="C3190" t="s">
        <v>19503</v>
      </c>
      <c r="D3190" t="s">
        <v>19617</v>
      </c>
      <c r="E3190" s="89">
        <v>0.19753596878352339</v>
      </c>
      <c r="F3190" s="89">
        <v>707048</v>
      </c>
      <c r="G3190" s="89">
        <v>6</v>
      </c>
      <c r="H3190" t="s">
        <v>19630</v>
      </c>
      <c r="I3190" s="89"/>
    </row>
    <row r="3191" x14ac:dyDescent="0.3">
      <c r="A3191" t="s">
        <v>7037</v>
      </c>
      <c r="B3191" t="s">
        <v>19483</v>
      </c>
      <c r="C3191" t="s">
        <v>19503</v>
      </c>
      <c r="D3191" t="s">
        <v>19618</v>
      </c>
      <c r="E3191" s="89">
        <v>0.19498006173782881</v>
      </c>
      <c r="F3191" s="89">
        <v>707048</v>
      </c>
      <c r="G3191" s="89">
        <v>6</v>
      </c>
      <c r="H3191" t="s">
        <v>19630</v>
      </c>
      <c r="I3191" s="89"/>
    </row>
    <row r="3192" x14ac:dyDescent="0.3">
      <c r="A3192" t="s">
        <v>7038</v>
      </c>
      <c r="B3192" t="s">
        <v>19483</v>
      </c>
      <c r="C3192" t="s">
        <v>19503</v>
      </c>
      <c r="D3192" t="s">
        <v>19619</v>
      </c>
      <c r="E3192" s="89">
        <v>0.20030125676593941</v>
      </c>
      <c r="F3192" s="89">
        <v>707048</v>
      </c>
      <c r="G3192" s="89">
        <v>6</v>
      </c>
      <c r="H3192" t="s">
        <v>19630</v>
      </c>
      <c r="I3192" s="89"/>
    </row>
    <row r="3193" x14ac:dyDescent="0.3">
      <c r="A3193" t="s">
        <v>7039</v>
      </c>
      <c r="B3193" t="s">
        <v>19483</v>
      </c>
      <c r="C3193" t="s">
        <v>19503</v>
      </c>
      <c r="D3193" t="s">
        <v>19620</v>
      </c>
      <c r="E3193" s="89">
        <v>0.18989748473108611</v>
      </c>
      <c r="F3193" s="89">
        <v>707048</v>
      </c>
      <c r="G3193" s="89">
        <v>6</v>
      </c>
      <c r="H3193" t="s">
        <v>19630</v>
      </c>
      <c r="I3193" s="89"/>
    </row>
    <row r="3194" x14ac:dyDescent="0.3">
      <c r="A3194" t="s">
        <v>7040</v>
      </c>
      <c r="B3194" t="s">
        <v>19483</v>
      </c>
      <c r="C3194" t="s">
        <v>19503</v>
      </c>
      <c r="D3194" t="s">
        <v>19621</v>
      </c>
      <c r="E3194" s="89">
        <v>0.1116440683106045</v>
      </c>
      <c r="F3194" s="89">
        <v>707048</v>
      </c>
      <c r="G3194" s="89">
        <v>6</v>
      </c>
      <c r="H3194" t="s">
        <v>19630</v>
      </c>
      <c r="I3194" s="89"/>
    </row>
    <row r="3195" x14ac:dyDescent="0.3">
      <c r="A3195" t="s">
        <v>7041</v>
      </c>
      <c r="B3195" t="s">
        <v>19483</v>
      </c>
      <c r="C3195" t="s">
        <v>19503</v>
      </c>
      <c r="D3195" t="s">
        <v>19622</v>
      </c>
      <c r="E3195" s="89">
        <v>0.19538316770783731</v>
      </c>
      <c r="F3195" s="89">
        <v>707048</v>
      </c>
      <c r="G3195" s="89">
        <v>6</v>
      </c>
      <c r="H3195" t="s">
        <v>19630</v>
      </c>
      <c r="I3195" s="89"/>
    </row>
    <row r="3196" x14ac:dyDescent="0.3">
      <c r="A3196" t="s">
        <v>7042</v>
      </c>
      <c r="B3196" t="s">
        <v>19483</v>
      </c>
      <c r="C3196" t="s">
        <v>19503</v>
      </c>
      <c r="D3196" t="s">
        <v>19623</v>
      </c>
      <c r="E3196" s="89">
        <v>0.340422910533697</v>
      </c>
      <c r="F3196" s="89">
        <v>707048</v>
      </c>
      <c r="G3196" s="89">
        <v>6</v>
      </c>
      <c r="H3196" t="s">
        <v>19630</v>
      </c>
      <c r="I3196" s="89"/>
    </row>
    <row r="3197" x14ac:dyDescent="0.3">
      <c r="A3197" t="s">
        <v>7043</v>
      </c>
      <c r="B3197" t="s">
        <v>19483</v>
      </c>
      <c r="C3197" t="s">
        <v>19503</v>
      </c>
      <c r="D3197" t="s">
        <v>19624</v>
      </c>
      <c r="E3197" s="89">
        <v>0.8372769239694231</v>
      </c>
      <c r="F3197" s="89">
        <v>707048</v>
      </c>
      <c r="G3197" s="89">
        <v>6</v>
      </c>
      <c r="H3197" t="s">
        <v>19630</v>
      </c>
      <c r="I3197" s="89"/>
    </row>
    <row r="3198" x14ac:dyDescent="0.3">
      <c r="A3198" t="s">
        <v>7044</v>
      </c>
      <c r="B3198" t="s">
        <v>19483</v>
      </c>
      <c r="C3198" t="s">
        <v>19504</v>
      </c>
      <c r="D3198" t="s">
        <v>19614</v>
      </c>
      <c r="E3198" s="89">
        <v>0.1104310705125555</v>
      </c>
      <c r="F3198" s="89">
        <v>707048</v>
      </c>
      <c r="G3198" s="89">
        <v>6</v>
      </c>
      <c r="H3198" t="s">
        <v>19630</v>
      </c>
      <c r="I3198" s="89"/>
    </row>
    <row r="3199" x14ac:dyDescent="0.3">
      <c r="A3199" t="s">
        <v>7045</v>
      </c>
      <c r="B3199" t="s">
        <v>19483</v>
      </c>
      <c r="C3199" t="s">
        <v>19504</v>
      </c>
      <c r="D3199" t="s">
        <v>19615</v>
      </c>
      <c r="E3199" s="89">
        <v>0.1133565931135503</v>
      </c>
      <c r="F3199" s="89">
        <v>707048</v>
      </c>
      <c r="G3199" s="89">
        <v>6</v>
      </c>
      <c r="H3199" t="s">
        <v>19630</v>
      </c>
      <c r="I3199" s="89"/>
    </row>
    <row r="3200" x14ac:dyDescent="0.3">
      <c r="A3200" t="s">
        <v>7046</v>
      </c>
      <c r="B3200" t="s">
        <v>19483</v>
      </c>
      <c r="C3200" t="s">
        <v>19504</v>
      </c>
      <c r="D3200" t="s">
        <v>19616</v>
      </c>
      <c r="E3200" s="89">
        <v>0.1104310705125555</v>
      </c>
      <c r="F3200" s="89">
        <v>707048</v>
      </c>
      <c r="G3200" s="89">
        <v>6</v>
      </c>
      <c r="H3200" t="s">
        <v>19630</v>
      </c>
      <c r="I3200" s="89"/>
    </row>
    <row r="3201" x14ac:dyDescent="0.3">
      <c r="A3201" t="s">
        <v>7047</v>
      </c>
      <c r="B3201" t="s">
        <v>19483</v>
      </c>
      <c r="C3201" t="s">
        <v>19504</v>
      </c>
      <c r="D3201" t="s">
        <v>19617</v>
      </c>
      <c r="E3201" s="89">
        <v>0.1131294122105863</v>
      </c>
      <c r="F3201" s="89">
        <v>707048</v>
      </c>
      <c r="G3201" s="89">
        <v>6</v>
      </c>
      <c r="H3201" t="s">
        <v>19630</v>
      </c>
      <c r="I3201" s="89"/>
    </row>
    <row r="3202" x14ac:dyDescent="0.3">
      <c r="A3202" t="s">
        <v>7048</v>
      </c>
      <c r="B3202" t="s">
        <v>19483</v>
      </c>
      <c r="C3202" t="s">
        <v>19504</v>
      </c>
      <c r="D3202" t="s">
        <v>19618</v>
      </c>
      <c r="E3202" s="89">
        <v>0.1122368645023302</v>
      </c>
      <c r="F3202" s="89">
        <v>707048</v>
      </c>
      <c r="G3202" s="89">
        <v>6</v>
      </c>
      <c r="H3202" t="s">
        <v>19630</v>
      </c>
      <c r="I3202" s="89"/>
    </row>
    <row r="3203" x14ac:dyDescent="0.3">
      <c r="A3203" t="s">
        <v>7049</v>
      </c>
      <c r="B3203" t="s">
        <v>19483</v>
      </c>
      <c r="C3203" t="s">
        <v>19504</v>
      </c>
      <c r="D3203" t="s">
        <v>19619</v>
      </c>
      <c r="E3203" s="89">
        <v>0.1153463128535463</v>
      </c>
      <c r="F3203" s="89">
        <v>707048</v>
      </c>
      <c r="G3203" s="89">
        <v>6</v>
      </c>
      <c r="H3203" t="s">
        <v>19630</v>
      </c>
      <c r="I3203" s="89"/>
    </row>
    <row r="3204" x14ac:dyDescent="0.3">
      <c r="A3204" t="s">
        <v>7050</v>
      </c>
      <c r="B3204" t="s">
        <v>19483</v>
      </c>
      <c r="C3204" t="s">
        <v>19504</v>
      </c>
      <c r="D3204" t="s">
        <v>19620</v>
      </c>
      <c r="E3204" s="89">
        <v>0.10948435970898659</v>
      </c>
      <c r="F3204" s="89">
        <v>707048</v>
      </c>
      <c r="G3204" s="89">
        <v>6</v>
      </c>
      <c r="H3204" t="s">
        <v>19630</v>
      </c>
      <c r="I3204" s="89"/>
    </row>
    <row r="3205" x14ac:dyDescent="0.3">
      <c r="A3205" t="s">
        <v>7051</v>
      </c>
      <c r="B3205" t="s">
        <v>19483</v>
      </c>
      <c r="C3205" t="s">
        <v>19504</v>
      </c>
      <c r="D3205" t="s">
        <v>19621</v>
      </c>
      <c r="E3205" s="89">
        <v>6.1008222888191181E-2</v>
      </c>
      <c r="F3205" s="89">
        <v>707048</v>
      </c>
      <c r="G3205" s="89">
        <v>6</v>
      </c>
      <c r="H3205" t="s">
        <v>19630</v>
      </c>
      <c r="I3205" s="89"/>
    </row>
    <row r="3206" x14ac:dyDescent="0.3">
      <c r="A3206" t="s">
        <v>7052</v>
      </c>
      <c r="B3206" t="s">
        <v>19483</v>
      </c>
      <c r="C3206" t="s">
        <v>19504</v>
      </c>
      <c r="D3206" t="s">
        <v>19622</v>
      </c>
      <c r="E3206" s="89">
        <v>0.1112330536783947</v>
      </c>
      <c r="F3206" s="89">
        <v>707048</v>
      </c>
      <c r="G3206" s="89">
        <v>6</v>
      </c>
      <c r="H3206" t="s">
        <v>19630</v>
      </c>
      <c r="I3206" s="89"/>
    </row>
    <row r="3207" x14ac:dyDescent="0.3">
      <c r="A3207" t="s">
        <v>7053</v>
      </c>
      <c r="B3207" t="s">
        <v>19483</v>
      </c>
      <c r="C3207" t="s">
        <v>19504</v>
      </c>
      <c r="D3207" t="s">
        <v>19623</v>
      </c>
      <c r="E3207" s="89">
        <v>0.2021252635175026</v>
      </c>
      <c r="F3207" s="89">
        <v>707048</v>
      </c>
      <c r="G3207" s="89">
        <v>6</v>
      </c>
      <c r="H3207" t="s">
        <v>19630</v>
      </c>
      <c r="I3207" s="89"/>
    </row>
    <row r="3208" x14ac:dyDescent="0.3">
      <c r="A3208" t="s">
        <v>7054</v>
      </c>
      <c r="B3208" t="s">
        <v>19483</v>
      </c>
      <c r="C3208" t="s">
        <v>19504</v>
      </c>
      <c r="D3208" t="s">
        <v>19624</v>
      </c>
      <c r="E3208" s="89">
        <v>0.49497055843090171</v>
      </c>
      <c r="F3208" s="89">
        <v>707048</v>
      </c>
      <c r="G3208" s="89">
        <v>6</v>
      </c>
      <c r="H3208" t="s">
        <v>19630</v>
      </c>
      <c r="I3208" s="89"/>
    </row>
    <row r="3209" x14ac:dyDescent="0.3">
      <c r="A3209" t="s">
        <v>7055</v>
      </c>
      <c r="B3209" t="s">
        <v>19483</v>
      </c>
      <c r="C3209" t="s">
        <v>19505</v>
      </c>
      <c r="D3209" t="s">
        <v>19614</v>
      </c>
      <c r="E3209" s="89">
        <v>8.9271407006355941E-2</v>
      </c>
      <c r="F3209" s="89">
        <v>707048</v>
      </c>
      <c r="G3209" s="89">
        <v>6</v>
      </c>
      <c r="H3209" t="s">
        <v>19630</v>
      </c>
      <c r="I3209" s="89"/>
    </row>
    <row r="3210" x14ac:dyDescent="0.3">
      <c r="A3210" t="s">
        <v>7056</v>
      </c>
      <c r="B3210" t="s">
        <v>19483</v>
      </c>
      <c r="C3210" t="s">
        <v>19505</v>
      </c>
      <c r="D3210" t="s">
        <v>19615</v>
      </c>
      <c r="E3210" s="89">
        <v>9.2914282429006512E-2</v>
      </c>
      <c r="F3210" s="89">
        <v>707048</v>
      </c>
      <c r="G3210" s="89">
        <v>6</v>
      </c>
      <c r="H3210" t="s">
        <v>19630</v>
      </c>
      <c r="I3210" s="89"/>
    </row>
    <row r="3211" x14ac:dyDescent="0.3">
      <c r="A3211" t="s">
        <v>7057</v>
      </c>
      <c r="B3211" t="s">
        <v>19483</v>
      </c>
      <c r="C3211" t="s">
        <v>19505</v>
      </c>
      <c r="D3211" t="s">
        <v>19616</v>
      </c>
      <c r="E3211" s="89">
        <v>8.9271407006355941E-2</v>
      </c>
      <c r="F3211" s="89">
        <v>707048</v>
      </c>
      <c r="G3211" s="89">
        <v>6</v>
      </c>
      <c r="H3211" t="s">
        <v>19630</v>
      </c>
      <c r="I3211" s="89"/>
    </row>
    <row r="3212" x14ac:dyDescent="0.3">
      <c r="A3212" t="s">
        <v>7058</v>
      </c>
      <c r="B3212" t="s">
        <v>19483</v>
      </c>
      <c r="C3212" t="s">
        <v>19505</v>
      </c>
      <c r="D3212" t="s">
        <v>19617</v>
      </c>
      <c r="E3212" s="89">
        <v>9.256633643452325E-2</v>
      </c>
      <c r="F3212" s="89">
        <v>707048</v>
      </c>
      <c r="G3212" s="89">
        <v>6</v>
      </c>
      <c r="H3212" t="s">
        <v>19630</v>
      </c>
      <c r="I3212" s="89"/>
    </row>
    <row r="3213" x14ac:dyDescent="0.3">
      <c r="A3213" t="s">
        <v>7059</v>
      </c>
      <c r="B3213" t="s">
        <v>19483</v>
      </c>
      <c r="C3213" t="s">
        <v>19505</v>
      </c>
      <c r="D3213" t="s">
        <v>19618</v>
      </c>
      <c r="E3213" s="89">
        <v>9.2025968727577762E-2</v>
      </c>
      <c r="F3213" s="89">
        <v>707048</v>
      </c>
      <c r="G3213" s="89">
        <v>6</v>
      </c>
      <c r="H3213" t="s">
        <v>19630</v>
      </c>
      <c r="I3213" s="89"/>
    </row>
    <row r="3214" x14ac:dyDescent="0.3">
      <c r="A3214" t="s">
        <v>7060</v>
      </c>
      <c r="B3214" t="s">
        <v>19483</v>
      </c>
      <c r="C3214" t="s">
        <v>19505</v>
      </c>
      <c r="D3214" t="s">
        <v>19619</v>
      </c>
      <c r="E3214" s="89">
        <v>9.3581089780285606E-2</v>
      </c>
      <c r="F3214" s="89">
        <v>707048</v>
      </c>
      <c r="G3214" s="89">
        <v>6</v>
      </c>
      <c r="H3214" t="s">
        <v>19630</v>
      </c>
      <c r="I3214" s="89"/>
    </row>
    <row r="3215" x14ac:dyDescent="0.3">
      <c r="A3215" t="s">
        <v>7061</v>
      </c>
      <c r="B3215" t="s">
        <v>19483</v>
      </c>
      <c r="C3215" t="s">
        <v>19505</v>
      </c>
      <c r="D3215" t="s">
        <v>19620</v>
      </c>
      <c r="E3215" s="89">
        <v>8.9684287733370588E-2</v>
      </c>
      <c r="F3215" s="89">
        <v>707048</v>
      </c>
      <c r="G3215" s="89">
        <v>6</v>
      </c>
      <c r="H3215" t="s">
        <v>19630</v>
      </c>
      <c r="I3215" s="89"/>
    </row>
    <row r="3216" x14ac:dyDescent="0.3">
      <c r="A3216" t="s">
        <v>7062</v>
      </c>
      <c r="B3216" t="s">
        <v>19483</v>
      </c>
      <c r="C3216" t="s">
        <v>19505</v>
      </c>
      <c r="D3216" t="s">
        <v>19621</v>
      </c>
      <c r="E3216" s="89">
        <v>2.5944149794401909E-2</v>
      </c>
      <c r="F3216" s="89">
        <v>707048</v>
      </c>
      <c r="G3216" s="89">
        <v>6</v>
      </c>
      <c r="H3216" t="s">
        <v>19630</v>
      </c>
      <c r="I3216" s="89"/>
    </row>
    <row r="3217" x14ac:dyDescent="0.3">
      <c r="A3217" t="s">
        <v>7063</v>
      </c>
      <c r="B3217" t="s">
        <v>19483</v>
      </c>
      <c r="C3217" t="s">
        <v>19505</v>
      </c>
      <c r="D3217" t="s">
        <v>19622</v>
      </c>
      <c r="E3217" s="89">
        <v>9.0977546651287225E-2</v>
      </c>
      <c r="F3217" s="89">
        <v>707048</v>
      </c>
      <c r="G3217" s="89">
        <v>6</v>
      </c>
      <c r="H3217" t="s">
        <v>19630</v>
      </c>
      <c r="I3217" s="89"/>
    </row>
    <row r="3218" x14ac:dyDescent="0.3">
      <c r="A3218" t="s">
        <v>7064</v>
      </c>
      <c r="B3218" t="s">
        <v>19483</v>
      </c>
      <c r="C3218" t="s">
        <v>19505</v>
      </c>
      <c r="D3218" t="s">
        <v>19623</v>
      </c>
      <c r="E3218" s="89">
        <v>0.15791831814877819</v>
      </c>
      <c r="F3218" s="89">
        <v>707048</v>
      </c>
      <c r="G3218" s="89">
        <v>6</v>
      </c>
      <c r="H3218" t="s">
        <v>19630</v>
      </c>
      <c r="I3218" s="89"/>
    </row>
    <row r="3219" x14ac:dyDescent="0.3">
      <c r="A3219" t="s">
        <v>7065</v>
      </c>
      <c r="B3219" t="s">
        <v>19483</v>
      </c>
      <c r="C3219" t="s">
        <v>19505</v>
      </c>
      <c r="D3219" t="s">
        <v>19624</v>
      </c>
      <c r="E3219" s="89">
        <v>0.40149942433390678</v>
      </c>
      <c r="F3219" s="89">
        <v>707048</v>
      </c>
      <c r="G3219" s="89">
        <v>6</v>
      </c>
      <c r="H3219" t="s">
        <v>19630</v>
      </c>
      <c r="I3219" s="89"/>
    </row>
    <row r="3220" x14ac:dyDescent="0.3">
      <c r="A3220" t="s">
        <v>7066</v>
      </c>
      <c r="B3220" t="s">
        <v>19483</v>
      </c>
      <c r="C3220" t="s">
        <v>19506</v>
      </c>
      <c r="D3220" t="s">
        <v>19614</v>
      </c>
      <c r="E3220" s="89">
        <v>3.2122745484599092E-3</v>
      </c>
      <c r="F3220" s="89">
        <v>707048</v>
      </c>
      <c r="G3220" s="89">
        <v>6</v>
      </c>
      <c r="H3220" t="s">
        <v>19630</v>
      </c>
      <c r="I3220" s="89"/>
    </row>
    <row r="3221" x14ac:dyDescent="0.3">
      <c r="A3221" t="s">
        <v>7067</v>
      </c>
      <c r="B3221" t="s">
        <v>19483</v>
      </c>
      <c r="C3221" t="s">
        <v>19506</v>
      </c>
      <c r="D3221" t="s">
        <v>19615</v>
      </c>
      <c r="E3221" s="89">
        <v>3.2956351487895739E-3</v>
      </c>
      <c r="F3221" s="89">
        <v>707048</v>
      </c>
      <c r="G3221" s="89">
        <v>6</v>
      </c>
      <c r="H3221" t="s">
        <v>19630</v>
      </c>
      <c r="I3221" s="89"/>
    </row>
    <row r="3222" x14ac:dyDescent="0.3">
      <c r="A3222" t="s">
        <v>7068</v>
      </c>
      <c r="B3222" t="s">
        <v>19483</v>
      </c>
      <c r="C3222" t="s">
        <v>19506</v>
      </c>
      <c r="D3222" t="s">
        <v>19616</v>
      </c>
      <c r="E3222" s="89">
        <v>3.2122745484599092E-3</v>
      </c>
      <c r="F3222" s="89">
        <v>707048</v>
      </c>
      <c r="G3222" s="89">
        <v>6</v>
      </c>
      <c r="H3222" t="s">
        <v>19630</v>
      </c>
      <c r="I3222" s="89"/>
    </row>
    <row r="3223" x14ac:dyDescent="0.3">
      <c r="A3223" t="s">
        <v>7069</v>
      </c>
      <c r="B3223" t="s">
        <v>19483</v>
      </c>
      <c r="C3223" t="s">
        <v>19506</v>
      </c>
      <c r="D3223" t="s">
        <v>19617</v>
      </c>
      <c r="E3223" s="89">
        <v>3.2898479204245502E-3</v>
      </c>
      <c r="F3223" s="89">
        <v>707048</v>
      </c>
      <c r="G3223" s="89">
        <v>6</v>
      </c>
      <c r="H3223" t="s">
        <v>19630</v>
      </c>
      <c r="I3223" s="89"/>
    </row>
    <row r="3224" x14ac:dyDescent="0.3">
      <c r="A3224" t="s">
        <v>7070</v>
      </c>
      <c r="B3224" t="s">
        <v>19483</v>
      </c>
      <c r="C3224" t="s">
        <v>19506</v>
      </c>
      <c r="D3224" t="s">
        <v>19618</v>
      </c>
      <c r="E3224" s="89">
        <v>3.2095135542930852E-3</v>
      </c>
      <c r="F3224" s="89">
        <v>707048</v>
      </c>
      <c r="G3224" s="89">
        <v>6</v>
      </c>
      <c r="H3224" t="s">
        <v>19630</v>
      </c>
      <c r="I3224" s="89"/>
    </row>
    <row r="3225" x14ac:dyDescent="0.3">
      <c r="A3225" t="s">
        <v>7071</v>
      </c>
      <c r="B3225" t="s">
        <v>19483</v>
      </c>
      <c r="C3225" t="s">
        <v>19506</v>
      </c>
      <c r="D3225" t="s">
        <v>19619</v>
      </c>
      <c r="E3225" s="89">
        <v>3.309894450998841E-3</v>
      </c>
      <c r="F3225" s="89">
        <v>707048</v>
      </c>
      <c r="G3225" s="89">
        <v>6</v>
      </c>
      <c r="H3225" t="s">
        <v>19630</v>
      </c>
      <c r="I3225" s="89"/>
    </row>
    <row r="3226" x14ac:dyDescent="0.3">
      <c r="A3226" t="s">
        <v>7072</v>
      </c>
      <c r="B3226" t="s">
        <v>19483</v>
      </c>
      <c r="C3226" t="s">
        <v>19506</v>
      </c>
      <c r="D3226" t="s">
        <v>19620</v>
      </c>
      <c r="E3226" s="89">
        <v>3.1419698358250382E-3</v>
      </c>
      <c r="F3226" s="89">
        <v>707048</v>
      </c>
      <c r="G3226" s="89">
        <v>6</v>
      </c>
      <c r="H3226" t="s">
        <v>19630</v>
      </c>
      <c r="I3226" s="89"/>
    </row>
    <row r="3227" x14ac:dyDescent="0.3">
      <c r="A3227" t="s">
        <v>7073</v>
      </c>
      <c r="B3227" t="s">
        <v>19483</v>
      </c>
      <c r="C3227" t="s">
        <v>19506</v>
      </c>
      <c r="D3227" t="s">
        <v>19621</v>
      </c>
      <c r="E3227" s="89">
        <v>1.855245134358598E-3</v>
      </c>
      <c r="F3227" s="89">
        <v>707048</v>
      </c>
      <c r="G3227" s="89">
        <v>6</v>
      </c>
      <c r="H3227" t="s">
        <v>19630</v>
      </c>
      <c r="I3227" s="89"/>
    </row>
    <row r="3228" x14ac:dyDescent="0.3">
      <c r="A3228" t="s">
        <v>7074</v>
      </c>
      <c r="B3228" t="s">
        <v>19483</v>
      </c>
      <c r="C3228" t="s">
        <v>19506</v>
      </c>
      <c r="D3228" t="s">
        <v>19622</v>
      </c>
      <c r="E3228" s="89">
        <v>3.2155743645416392E-3</v>
      </c>
      <c r="F3228" s="89">
        <v>707048</v>
      </c>
      <c r="G3228" s="89">
        <v>6</v>
      </c>
      <c r="H3228" t="s">
        <v>19630</v>
      </c>
      <c r="I3228" s="89"/>
    </row>
    <row r="3229" x14ac:dyDescent="0.3">
      <c r="A3229" t="s">
        <v>7075</v>
      </c>
      <c r="B3229" t="s">
        <v>19483</v>
      </c>
      <c r="C3229" t="s">
        <v>19506</v>
      </c>
      <c r="D3229" t="s">
        <v>19623</v>
      </c>
      <c r="E3229" s="89">
        <v>5.7000746883335181E-3</v>
      </c>
      <c r="F3229" s="89">
        <v>707048</v>
      </c>
      <c r="G3229" s="89">
        <v>6</v>
      </c>
      <c r="H3229" t="s">
        <v>19630</v>
      </c>
      <c r="I3229" s="89"/>
    </row>
    <row r="3230" x14ac:dyDescent="0.3">
      <c r="A3230" t="s">
        <v>7076</v>
      </c>
      <c r="B3230" t="s">
        <v>19483</v>
      </c>
      <c r="C3230" t="s">
        <v>19506</v>
      </c>
      <c r="D3230" t="s">
        <v>19624</v>
      </c>
      <c r="E3230" s="89">
        <v>1.4059706301125749E-2</v>
      </c>
      <c r="F3230" s="89">
        <v>707048</v>
      </c>
      <c r="G3230" s="89">
        <v>6</v>
      </c>
      <c r="H3230" t="s">
        <v>19630</v>
      </c>
      <c r="I3230" s="89"/>
    </row>
    <row r="3231" x14ac:dyDescent="0.3">
      <c r="A3231" t="s">
        <v>7077</v>
      </c>
      <c r="B3231" t="s">
        <v>19483</v>
      </c>
      <c r="C3231" t="s">
        <v>19507</v>
      </c>
      <c r="D3231" t="s">
        <v>19614</v>
      </c>
      <c r="E3231" s="89">
        <v>3.7652564611074168E-3</v>
      </c>
      <c r="F3231" s="89">
        <v>707048</v>
      </c>
      <c r="G3231" s="89">
        <v>6</v>
      </c>
      <c r="H3231" t="s">
        <v>19630</v>
      </c>
      <c r="I3231" s="89"/>
    </row>
    <row r="3232" x14ac:dyDescent="0.3">
      <c r="A3232" t="s">
        <v>7078</v>
      </c>
      <c r="B3232" t="s">
        <v>19483</v>
      </c>
      <c r="C3232" t="s">
        <v>19507</v>
      </c>
      <c r="D3232" t="s">
        <v>19615</v>
      </c>
      <c r="E3232" s="89">
        <v>3.9104340474033824E-3</v>
      </c>
      <c r="F3232" s="89">
        <v>707048</v>
      </c>
      <c r="G3232" s="89">
        <v>6</v>
      </c>
      <c r="H3232" t="s">
        <v>19630</v>
      </c>
      <c r="I3232" s="89"/>
    </row>
    <row r="3233" x14ac:dyDescent="0.3">
      <c r="A3233" t="s">
        <v>7079</v>
      </c>
      <c r="B3233" t="s">
        <v>19483</v>
      </c>
      <c r="C3233" t="s">
        <v>19507</v>
      </c>
      <c r="D3233" t="s">
        <v>19616</v>
      </c>
      <c r="E3233" s="89">
        <v>3.7652564611074168E-3</v>
      </c>
      <c r="F3233" s="89">
        <v>707048</v>
      </c>
      <c r="G3233" s="89">
        <v>6</v>
      </c>
      <c r="H3233" t="s">
        <v>19630</v>
      </c>
      <c r="I3233" s="89"/>
    </row>
    <row r="3234" x14ac:dyDescent="0.3">
      <c r="A3234" t="s">
        <v>7080</v>
      </c>
      <c r="B3234" t="s">
        <v>19483</v>
      </c>
      <c r="C3234" t="s">
        <v>19507</v>
      </c>
      <c r="D3234" t="s">
        <v>19617</v>
      </c>
      <c r="E3234" s="89">
        <v>3.9018285992780391E-3</v>
      </c>
      <c r="F3234" s="89">
        <v>707048</v>
      </c>
      <c r="G3234" s="89">
        <v>6</v>
      </c>
      <c r="H3234" t="s">
        <v>19630</v>
      </c>
      <c r="I3234" s="89"/>
    </row>
    <row r="3235" x14ac:dyDescent="0.3">
      <c r="A3235" t="s">
        <v>7081</v>
      </c>
      <c r="B3235" t="s">
        <v>19483</v>
      </c>
      <c r="C3235" t="s">
        <v>19507</v>
      </c>
      <c r="D3235" t="s">
        <v>19618</v>
      </c>
      <c r="E3235" s="89">
        <v>3.844179326818574E-3</v>
      </c>
      <c r="F3235" s="89">
        <v>707048</v>
      </c>
      <c r="G3235" s="89">
        <v>6</v>
      </c>
      <c r="H3235" t="s">
        <v>19630</v>
      </c>
      <c r="I3235" s="89"/>
    </row>
    <row r="3236" x14ac:dyDescent="0.3">
      <c r="A3236" t="s">
        <v>7082</v>
      </c>
      <c r="B3236" t="s">
        <v>19483</v>
      </c>
      <c r="C3236" t="s">
        <v>19507</v>
      </c>
      <c r="D3236" t="s">
        <v>19619</v>
      </c>
      <c r="E3236" s="89">
        <v>3.9444363542615341E-3</v>
      </c>
      <c r="F3236" s="89">
        <v>707048</v>
      </c>
      <c r="G3236" s="89">
        <v>6</v>
      </c>
      <c r="H3236" t="s">
        <v>19630</v>
      </c>
      <c r="I3236" s="89"/>
    </row>
    <row r="3237" x14ac:dyDescent="0.3">
      <c r="A3237" t="s">
        <v>7083</v>
      </c>
      <c r="B3237" t="s">
        <v>19483</v>
      </c>
      <c r="C3237" t="s">
        <v>19507</v>
      </c>
      <c r="D3237" t="s">
        <v>19620</v>
      </c>
      <c r="E3237" s="89">
        <v>3.749214307095336E-3</v>
      </c>
      <c r="F3237" s="89">
        <v>707048</v>
      </c>
      <c r="G3237" s="89">
        <v>6</v>
      </c>
      <c r="H3237" t="s">
        <v>19630</v>
      </c>
      <c r="I3237" s="89"/>
    </row>
    <row r="3238" x14ac:dyDescent="0.3">
      <c r="A3238" t="s">
        <v>7084</v>
      </c>
      <c r="B3238" t="s">
        <v>19483</v>
      </c>
      <c r="C3238" t="s">
        <v>19507</v>
      </c>
      <c r="D3238" t="s">
        <v>19621</v>
      </c>
      <c r="E3238" s="89">
        <v>2.2602602939758181E-3</v>
      </c>
      <c r="F3238" s="89">
        <v>707048</v>
      </c>
      <c r="G3238" s="89">
        <v>6</v>
      </c>
      <c r="H3238" t="s">
        <v>19630</v>
      </c>
      <c r="I3238" s="89"/>
    </row>
    <row r="3239" x14ac:dyDescent="0.3">
      <c r="A3239" t="s">
        <v>7085</v>
      </c>
      <c r="B3239" t="s">
        <v>19483</v>
      </c>
      <c r="C3239" t="s">
        <v>19507</v>
      </c>
      <c r="D3239" t="s">
        <v>19622</v>
      </c>
      <c r="E3239" s="89">
        <v>3.8433830576894059E-3</v>
      </c>
      <c r="F3239" s="89">
        <v>707048</v>
      </c>
      <c r="G3239" s="89">
        <v>6</v>
      </c>
      <c r="H3239" t="s">
        <v>19630</v>
      </c>
      <c r="I3239" s="89"/>
    </row>
    <row r="3240" x14ac:dyDescent="0.3">
      <c r="A3240" t="s">
        <v>7086</v>
      </c>
      <c r="B3240" t="s">
        <v>19483</v>
      </c>
      <c r="C3240" t="s">
        <v>19507</v>
      </c>
      <c r="D3240" t="s">
        <v>19623</v>
      </c>
      <c r="E3240" s="89">
        <v>6.6210040914842843E-3</v>
      </c>
      <c r="F3240" s="89">
        <v>707048</v>
      </c>
      <c r="G3240" s="89">
        <v>6</v>
      </c>
      <c r="H3240" t="s">
        <v>19630</v>
      </c>
      <c r="I3240" s="89"/>
    </row>
    <row r="3241" x14ac:dyDescent="0.3">
      <c r="A3241" t="s">
        <v>7087</v>
      </c>
      <c r="B3241" t="s">
        <v>19483</v>
      </c>
      <c r="C3241" t="s">
        <v>19507</v>
      </c>
      <c r="D3241" t="s">
        <v>19624</v>
      </c>
      <c r="E3241" s="89">
        <v>1.643918255744076E-2</v>
      </c>
      <c r="F3241" s="89">
        <v>707048</v>
      </c>
      <c r="G3241" s="89">
        <v>6</v>
      </c>
      <c r="H3241" t="s">
        <v>19630</v>
      </c>
      <c r="I3241" s="89"/>
    </row>
    <row r="3242" x14ac:dyDescent="0.3">
      <c r="A3242" t="s">
        <v>7088</v>
      </c>
      <c r="B3242" t="s">
        <v>19483</v>
      </c>
      <c r="C3242" t="s">
        <v>19508</v>
      </c>
      <c r="D3242" t="s">
        <v>19614</v>
      </c>
      <c r="E3242" s="89">
        <v>1.8209838848652338E-2</v>
      </c>
      <c r="F3242" s="89">
        <v>707048</v>
      </c>
      <c r="G3242" s="89">
        <v>6</v>
      </c>
      <c r="H3242" t="s">
        <v>19630</v>
      </c>
      <c r="I3242" s="89"/>
    </row>
    <row r="3243" x14ac:dyDescent="0.3">
      <c r="A3243" t="s">
        <v>7089</v>
      </c>
      <c r="B3243" t="s">
        <v>19483</v>
      </c>
      <c r="C3243" t="s">
        <v>19508</v>
      </c>
      <c r="D3243" t="s">
        <v>19615</v>
      </c>
      <c r="E3243" s="89">
        <v>1.862915141913643E-2</v>
      </c>
      <c r="F3243" s="89">
        <v>707048</v>
      </c>
      <c r="G3243" s="89">
        <v>6</v>
      </c>
      <c r="H3243" t="s">
        <v>19630</v>
      </c>
      <c r="I3243" s="89"/>
    </row>
    <row r="3244" x14ac:dyDescent="0.3">
      <c r="A3244" t="s">
        <v>7090</v>
      </c>
      <c r="B3244" t="s">
        <v>19483</v>
      </c>
      <c r="C3244" t="s">
        <v>19508</v>
      </c>
      <c r="D3244" t="s">
        <v>19616</v>
      </c>
      <c r="E3244" s="89">
        <v>1.8209838848652338E-2</v>
      </c>
      <c r="F3244" s="89">
        <v>707048</v>
      </c>
      <c r="G3244" s="89">
        <v>6</v>
      </c>
      <c r="H3244" t="s">
        <v>19630</v>
      </c>
      <c r="I3244" s="89"/>
    </row>
    <row r="3245" x14ac:dyDescent="0.3">
      <c r="A3245" t="s">
        <v>7091</v>
      </c>
      <c r="B3245" t="s">
        <v>19483</v>
      </c>
      <c r="C3245" t="s">
        <v>19508</v>
      </c>
      <c r="D3245" t="s">
        <v>19617</v>
      </c>
      <c r="E3245" s="89">
        <v>1.8610734811729951E-2</v>
      </c>
      <c r="F3245" s="89">
        <v>707048</v>
      </c>
      <c r="G3245" s="89">
        <v>6</v>
      </c>
      <c r="H3245" t="s">
        <v>19630</v>
      </c>
      <c r="I3245" s="89"/>
    </row>
    <row r="3246" x14ac:dyDescent="0.3">
      <c r="A3246" t="s">
        <v>7092</v>
      </c>
      <c r="B3246" t="s">
        <v>19483</v>
      </c>
      <c r="C3246" t="s">
        <v>19508</v>
      </c>
      <c r="D3246" t="s">
        <v>19618</v>
      </c>
      <c r="E3246" s="89">
        <v>1.7349020538163989E-2</v>
      </c>
      <c r="F3246" s="89">
        <v>707048</v>
      </c>
      <c r="G3246" s="89">
        <v>6</v>
      </c>
      <c r="H3246" t="s">
        <v>19630</v>
      </c>
      <c r="I3246" s="89"/>
    </row>
    <row r="3247" x14ac:dyDescent="0.3">
      <c r="A3247" t="s">
        <v>7093</v>
      </c>
      <c r="B3247" t="s">
        <v>19483</v>
      </c>
      <c r="C3247" t="s">
        <v>19508</v>
      </c>
      <c r="D3247" t="s">
        <v>19619</v>
      </c>
      <c r="E3247" s="89">
        <v>1.751275105551937E-2</v>
      </c>
      <c r="F3247" s="89">
        <v>707048</v>
      </c>
      <c r="G3247" s="89">
        <v>6</v>
      </c>
      <c r="H3247" t="s">
        <v>19630</v>
      </c>
      <c r="I3247" s="89"/>
    </row>
    <row r="3248" x14ac:dyDescent="0.3">
      <c r="A3248" t="s">
        <v>7094</v>
      </c>
      <c r="B3248" t="s">
        <v>19483</v>
      </c>
      <c r="C3248" t="s">
        <v>19508</v>
      </c>
      <c r="D3248" t="s">
        <v>19620</v>
      </c>
      <c r="E3248" s="89">
        <v>1.673993842870574E-2</v>
      </c>
      <c r="F3248" s="89">
        <v>707048</v>
      </c>
      <c r="G3248" s="89">
        <v>6</v>
      </c>
      <c r="H3248" t="s">
        <v>19630</v>
      </c>
      <c r="I3248" s="89"/>
    </row>
    <row r="3249" x14ac:dyDescent="0.3">
      <c r="A3249" t="s">
        <v>7095</v>
      </c>
      <c r="B3249" t="s">
        <v>19483</v>
      </c>
      <c r="C3249" t="s">
        <v>19508</v>
      </c>
      <c r="D3249" t="s">
        <v>19621</v>
      </c>
      <c r="E3249" s="89">
        <v>1.4468124053239859E-2</v>
      </c>
      <c r="F3249" s="89">
        <v>707048</v>
      </c>
      <c r="G3249" s="89">
        <v>6</v>
      </c>
      <c r="H3249" t="s">
        <v>19630</v>
      </c>
      <c r="I3249" s="89"/>
    </row>
    <row r="3250" x14ac:dyDescent="0.3">
      <c r="A3250" t="s">
        <v>7096</v>
      </c>
      <c r="B3250" t="s">
        <v>19483</v>
      </c>
      <c r="C3250" t="s">
        <v>19508</v>
      </c>
      <c r="D3250" t="s">
        <v>19622</v>
      </c>
      <c r="E3250" s="89">
        <v>1.7274675003780229E-2</v>
      </c>
      <c r="F3250" s="89">
        <v>707048</v>
      </c>
      <c r="G3250" s="89">
        <v>6</v>
      </c>
      <c r="H3250" t="s">
        <v>19630</v>
      </c>
      <c r="I3250" s="89"/>
    </row>
    <row r="3251" x14ac:dyDescent="0.3">
      <c r="A3251" t="s">
        <v>7097</v>
      </c>
      <c r="B3251" t="s">
        <v>19483</v>
      </c>
      <c r="C3251" t="s">
        <v>19508</v>
      </c>
      <c r="D3251" t="s">
        <v>19623</v>
      </c>
      <c r="E3251" s="89">
        <v>3.3348987662867459E-2</v>
      </c>
      <c r="F3251" s="89">
        <v>707048</v>
      </c>
      <c r="G3251" s="89">
        <v>6</v>
      </c>
      <c r="H3251" t="s">
        <v>19630</v>
      </c>
      <c r="I3251" s="89"/>
    </row>
    <row r="3252" x14ac:dyDescent="0.3">
      <c r="A3252" t="s">
        <v>7098</v>
      </c>
      <c r="B3252" t="s">
        <v>19483</v>
      </c>
      <c r="C3252" t="s">
        <v>19508</v>
      </c>
      <c r="D3252" t="s">
        <v>19624</v>
      </c>
      <c r="E3252" s="89">
        <v>8.0394275751049973E-2</v>
      </c>
      <c r="F3252" s="89">
        <v>707048</v>
      </c>
      <c r="G3252" s="89">
        <v>6</v>
      </c>
      <c r="H3252" t="s">
        <v>19630</v>
      </c>
      <c r="I3252" s="89"/>
    </row>
    <row r="3253" x14ac:dyDescent="0.3">
      <c r="A3253" t="s">
        <v>7099</v>
      </c>
      <c r="B3253" t="s">
        <v>19483</v>
      </c>
      <c r="C3253" t="s">
        <v>19509</v>
      </c>
      <c r="D3253" t="s">
        <v>19614</v>
      </c>
      <c r="E3253" s="89">
        <v>0</v>
      </c>
      <c r="F3253" s="89">
        <v>707048</v>
      </c>
      <c r="G3253" s="89">
        <v>6</v>
      </c>
      <c r="H3253" t="s">
        <v>19630</v>
      </c>
      <c r="I3253" s="89"/>
    </row>
    <row r="3254" x14ac:dyDescent="0.3">
      <c r="A3254" t="s">
        <v>7100</v>
      </c>
      <c r="B3254" t="s">
        <v>19483</v>
      </c>
      <c r="C3254" t="s">
        <v>19509</v>
      </c>
      <c r="D3254" t="s">
        <v>19615</v>
      </c>
      <c r="E3254" s="89">
        <v>0</v>
      </c>
      <c r="F3254" s="89">
        <v>707048</v>
      </c>
      <c r="G3254" s="89">
        <v>6</v>
      </c>
      <c r="H3254" t="s">
        <v>19630</v>
      </c>
      <c r="I3254" s="89"/>
    </row>
    <row r="3255" x14ac:dyDescent="0.3">
      <c r="A3255" t="s">
        <v>7101</v>
      </c>
      <c r="B3255" t="s">
        <v>19483</v>
      </c>
      <c r="C3255" t="s">
        <v>19509</v>
      </c>
      <c r="D3255" t="s">
        <v>19616</v>
      </c>
      <c r="E3255" s="89">
        <v>0</v>
      </c>
      <c r="F3255" s="89">
        <v>707048</v>
      </c>
      <c r="G3255" s="89">
        <v>6</v>
      </c>
      <c r="H3255" t="s">
        <v>19630</v>
      </c>
      <c r="I3255" s="89"/>
    </row>
    <row r="3256" x14ac:dyDescent="0.3">
      <c r="A3256" t="s">
        <v>7102</v>
      </c>
      <c r="B3256" t="s">
        <v>19483</v>
      </c>
      <c r="C3256" t="s">
        <v>19509</v>
      </c>
      <c r="D3256" t="s">
        <v>19617</v>
      </c>
      <c r="E3256" s="89">
        <v>0</v>
      </c>
      <c r="F3256" s="89">
        <v>707048</v>
      </c>
      <c r="G3256" s="89">
        <v>6</v>
      </c>
      <c r="H3256" t="s">
        <v>19630</v>
      </c>
      <c r="I3256" s="89"/>
    </row>
    <row r="3257" x14ac:dyDescent="0.3">
      <c r="A3257" t="s">
        <v>7103</v>
      </c>
      <c r="B3257" t="s">
        <v>19483</v>
      </c>
      <c r="C3257" t="s">
        <v>19509</v>
      </c>
      <c r="D3257" t="s">
        <v>19618</v>
      </c>
      <c r="E3257" s="89">
        <v>0</v>
      </c>
      <c r="F3257" s="89">
        <v>707048</v>
      </c>
      <c r="G3257" s="89">
        <v>6</v>
      </c>
      <c r="H3257" t="s">
        <v>19630</v>
      </c>
      <c r="I3257" s="89"/>
    </row>
    <row r="3258" x14ac:dyDescent="0.3">
      <c r="A3258" t="s">
        <v>7104</v>
      </c>
      <c r="B3258" t="s">
        <v>19483</v>
      </c>
      <c r="C3258" t="s">
        <v>19509</v>
      </c>
      <c r="D3258" t="s">
        <v>19619</v>
      </c>
      <c r="E3258" s="89">
        <v>0</v>
      </c>
      <c r="F3258" s="89">
        <v>707048</v>
      </c>
      <c r="G3258" s="89">
        <v>6</v>
      </c>
      <c r="H3258" t="s">
        <v>19630</v>
      </c>
      <c r="I3258" s="89"/>
    </row>
    <row r="3259" x14ac:dyDescent="0.3">
      <c r="A3259" t="s">
        <v>7105</v>
      </c>
      <c r="B3259" t="s">
        <v>19483</v>
      </c>
      <c r="C3259" t="s">
        <v>19509</v>
      </c>
      <c r="D3259" t="s">
        <v>19620</v>
      </c>
      <c r="E3259" s="89">
        <v>0</v>
      </c>
      <c r="F3259" s="89">
        <v>707048</v>
      </c>
      <c r="G3259" s="89">
        <v>6</v>
      </c>
      <c r="H3259" t="s">
        <v>19630</v>
      </c>
      <c r="I3259" s="89"/>
    </row>
    <row r="3260" x14ac:dyDescent="0.3">
      <c r="A3260" t="s">
        <v>7106</v>
      </c>
      <c r="B3260" t="s">
        <v>19483</v>
      </c>
      <c r="C3260" t="s">
        <v>19509</v>
      </c>
      <c r="D3260" t="s">
        <v>19621</v>
      </c>
      <c r="E3260" s="89">
        <v>0</v>
      </c>
      <c r="F3260" s="89">
        <v>707048</v>
      </c>
      <c r="G3260" s="89">
        <v>6</v>
      </c>
      <c r="H3260" t="s">
        <v>19630</v>
      </c>
      <c r="I3260" s="89"/>
    </row>
    <row r="3261" x14ac:dyDescent="0.3">
      <c r="A3261" t="s">
        <v>7107</v>
      </c>
      <c r="B3261" t="s">
        <v>19483</v>
      </c>
      <c r="C3261" t="s">
        <v>19509</v>
      </c>
      <c r="D3261" t="s">
        <v>19622</v>
      </c>
      <c r="E3261" s="89">
        <v>0</v>
      </c>
      <c r="F3261" s="89">
        <v>707048</v>
      </c>
      <c r="G3261" s="89">
        <v>6</v>
      </c>
      <c r="H3261" t="s">
        <v>19630</v>
      </c>
      <c r="I3261" s="89"/>
    </row>
    <row r="3262" x14ac:dyDescent="0.3">
      <c r="A3262" t="s">
        <v>7108</v>
      </c>
      <c r="B3262" t="s">
        <v>19483</v>
      </c>
      <c r="C3262" t="s">
        <v>19509</v>
      </c>
      <c r="D3262" t="s">
        <v>19623</v>
      </c>
      <c r="E3262" s="89">
        <v>0</v>
      </c>
      <c r="F3262" s="89">
        <v>707048</v>
      </c>
      <c r="G3262" s="89">
        <v>6</v>
      </c>
      <c r="H3262" t="s">
        <v>19630</v>
      </c>
      <c r="I3262" s="89"/>
    </row>
    <row r="3263" x14ac:dyDescent="0.3">
      <c r="A3263" t="s">
        <v>7109</v>
      </c>
      <c r="B3263" t="s">
        <v>19483</v>
      </c>
      <c r="C3263" t="s">
        <v>19509</v>
      </c>
      <c r="D3263" t="s">
        <v>19624</v>
      </c>
      <c r="E3263" s="89">
        <v>0</v>
      </c>
      <c r="F3263" s="89">
        <v>707048</v>
      </c>
      <c r="G3263" s="89">
        <v>6</v>
      </c>
      <c r="H3263" t="s">
        <v>19630</v>
      </c>
      <c r="I3263" s="89"/>
    </row>
    <row r="3264" x14ac:dyDescent="0.3">
      <c r="A3264" t="s">
        <v>6868</v>
      </c>
      <c r="B3264" t="s">
        <v>19483</v>
      </c>
      <c r="C3264" t="s">
        <v>19488</v>
      </c>
      <c r="D3264" t="s">
        <v>19614</v>
      </c>
      <c r="E3264" s="89">
        <v>0</v>
      </c>
      <c r="F3264" s="89">
        <v>707048</v>
      </c>
      <c r="G3264" s="89">
        <v>6</v>
      </c>
      <c r="H3264" t="s">
        <v>19630</v>
      </c>
      <c r="I3264" s="89"/>
    </row>
    <row r="3265" x14ac:dyDescent="0.3">
      <c r="A3265" t="s">
        <v>6869</v>
      </c>
      <c r="B3265" t="s">
        <v>19483</v>
      </c>
      <c r="C3265" t="s">
        <v>19488</v>
      </c>
      <c r="D3265" t="s">
        <v>19615</v>
      </c>
      <c r="E3265" s="89">
        <v>0</v>
      </c>
      <c r="F3265" s="89">
        <v>707048</v>
      </c>
      <c r="G3265" s="89">
        <v>6</v>
      </c>
      <c r="H3265" t="s">
        <v>19630</v>
      </c>
      <c r="I3265" s="89"/>
    </row>
    <row r="3266" x14ac:dyDescent="0.3">
      <c r="A3266" t="s">
        <v>6870</v>
      </c>
      <c r="B3266" t="s">
        <v>19483</v>
      </c>
      <c r="C3266" t="s">
        <v>19488</v>
      </c>
      <c r="D3266" t="s">
        <v>19616</v>
      </c>
      <c r="E3266" s="89">
        <v>0</v>
      </c>
      <c r="F3266" s="89">
        <v>707048</v>
      </c>
      <c r="G3266" s="89">
        <v>6</v>
      </c>
      <c r="H3266" t="s">
        <v>19630</v>
      </c>
      <c r="I3266" s="89"/>
    </row>
    <row r="3267" x14ac:dyDescent="0.3">
      <c r="A3267" t="s">
        <v>6871</v>
      </c>
      <c r="B3267" t="s">
        <v>19483</v>
      </c>
      <c r="C3267" t="s">
        <v>19488</v>
      </c>
      <c r="D3267" t="s">
        <v>19617</v>
      </c>
      <c r="E3267" s="89">
        <v>0</v>
      </c>
      <c r="F3267" s="89">
        <v>707048</v>
      </c>
      <c r="G3267" s="89">
        <v>6</v>
      </c>
      <c r="H3267" t="s">
        <v>19630</v>
      </c>
      <c r="I3267" s="89"/>
    </row>
    <row r="3268" x14ac:dyDescent="0.3">
      <c r="A3268" t="s">
        <v>6872</v>
      </c>
      <c r="B3268" t="s">
        <v>19483</v>
      </c>
      <c r="C3268" t="s">
        <v>19488</v>
      </c>
      <c r="D3268" t="s">
        <v>19618</v>
      </c>
      <c r="E3268" s="89">
        <v>0</v>
      </c>
      <c r="F3268" s="89">
        <v>707048</v>
      </c>
      <c r="G3268" s="89">
        <v>6</v>
      </c>
      <c r="H3268" t="s">
        <v>19630</v>
      </c>
      <c r="I3268" s="89"/>
    </row>
    <row r="3269" x14ac:dyDescent="0.3">
      <c r="A3269" t="s">
        <v>6873</v>
      </c>
      <c r="B3269" t="s">
        <v>19483</v>
      </c>
      <c r="C3269" t="s">
        <v>19488</v>
      </c>
      <c r="D3269" t="s">
        <v>19619</v>
      </c>
      <c r="E3269" s="89">
        <v>0</v>
      </c>
      <c r="F3269" s="89">
        <v>707048</v>
      </c>
      <c r="G3269" s="89">
        <v>6</v>
      </c>
      <c r="H3269" t="s">
        <v>19630</v>
      </c>
      <c r="I3269" s="89"/>
    </row>
    <row r="3270" x14ac:dyDescent="0.3">
      <c r="A3270" t="s">
        <v>6874</v>
      </c>
      <c r="B3270" t="s">
        <v>19483</v>
      </c>
      <c r="C3270" t="s">
        <v>19488</v>
      </c>
      <c r="D3270" t="s">
        <v>19620</v>
      </c>
      <c r="E3270" s="89">
        <v>0</v>
      </c>
      <c r="F3270" s="89">
        <v>707048</v>
      </c>
      <c r="G3270" s="89">
        <v>6</v>
      </c>
      <c r="H3270" t="s">
        <v>19630</v>
      </c>
      <c r="I3270" s="89"/>
    </row>
    <row r="3271" x14ac:dyDescent="0.3">
      <c r="A3271" t="s">
        <v>6875</v>
      </c>
      <c r="B3271" t="s">
        <v>19483</v>
      </c>
      <c r="C3271" t="s">
        <v>19488</v>
      </c>
      <c r="D3271" t="s">
        <v>19621</v>
      </c>
      <c r="E3271" s="89">
        <v>0</v>
      </c>
      <c r="F3271" s="89">
        <v>707048</v>
      </c>
      <c r="G3271" s="89">
        <v>6</v>
      </c>
      <c r="H3271" t="s">
        <v>19630</v>
      </c>
      <c r="I3271" s="89"/>
    </row>
    <row r="3272" x14ac:dyDescent="0.3">
      <c r="A3272" t="s">
        <v>6876</v>
      </c>
      <c r="B3272" t="s">
        <v>19483</v>
      </c>
      <c r="C3272" t="s">
        <v>19488</v>
      </c>
      <c r="D3272" t="s">
        <v>19622</v>
      </c>
      <c r="E3272" s="89">
        <v>0</v>
      </c>
      <c r="F3272" s="89">
        <v>707048</v>
      </c>
      <c r="G3272" s="89">
        <v>6</v>
      </c>
      <c r="H3272" t="s">
        <v>19630</v>
      </c>
      <c r="I3272" s="89"/>
    </row>
    <row r="3273" x14ac:dyDescent="0.3">
      <c r="A3273" t="s">
        <v>6877</v>
      </c>
      <c r="B3273" t="s">
        <v>19483</v>
      </c>
      <c r="C3273" t="s">
        <v>19488</v>
      </c>
      <c r="D3273" t="s">
        <v>19623</v>
      </c>
      <c r="E3273" s="89">
        <v>0</v>
      </c>
      <c r="F3273" s="89">
        <v>707048</v>
      </c>
      <c r="G3273" s="89">
        <v>6</v>
      </c>
      <c r="H3273" t="s">
        <v>19630</v>
      </c>
      <c r="I3273" s="89"/>
    </row>
    <row r="3274" x14ac:dyDescent="0.3">
      <c r="A3274" t="s">
        <v>6878</v>
      </c>
      <c r="B3274" t="s">
        <v>19483</v>
      </c>
      <c r="C3274" t="s">
        <v>19488</v>
      </c>
      <c r="D3274" t="s">
        <v>19624</v>
      </c>
      <c r="E3274" s="89">
        <v>0</v>
      </c>
      <c r="F3274" s="89">
        <v>707048</v>
      </c>
      <c r="G3274" s="89">
        <v>6</v>
      </c>
      <c r="H3274" t="s">
        <v>19630</v>
      </c>
      <c r="I3274" s="89"/>
    </row>
    <row r="3275" x14ac:dyDescent="0.3">
      <c r="A3275" t="s">
        <v>7121</v>
      </c>
      <c r="B3275" t="s">
        <v>19483</v>
      </c>
      <c r="C3275" t="s">
        <v>19511</v>
      </c>
      <c r="D3275" t="s">
        <v>19614</v>
      </c>
      <c r="E3275" s="89">
        <v>1.5209943672394261E-3</v>
      </c>
      <c r="F3275" s="89">
        <v>707048</v>
      </c>
      <c r="G3275" s="89">
        <v>6</v>
      </c>
      <c r="H3275" t="s">
        <v>19630</v>
      </c>
      <c r="I3275" s="89"/>
    </row>
    <row r="3276" x14ac:dyDescent="0.3">
      <c r="A3276" t="s">
        <v>7122</v>
      </c>
      <c r="B3276" t="s">
        <v>19483</v>
      </c>
      <c r="C3276" t="s">
        <v>19511</v>
      </c>
      <c r="D3276" t="s">
        <v>19615</v>
      </c>
      <c r="E3276" s="89">
        <v>1.5538547317317101E-3</v>
      </c>
      <c r="F3276" s="89">
        <v>707048</v>
      </c>
      <c r="G3276" s="89">
        <v>6</v>
      </c>
      <c r="H3276" t="s">
        <v>19630</v>
      </c>
      <c r="I3276" s="89"/>
    </row>
    <row r="3277" x14ac:dyDescent="0.3">
      <c r="A3277" t="s">
        <v>7123</v>
      </c>
      <c r="B3277" t="s">
        <v>19483</v>
      </c>
      <c r="C3277" t="s">
        <v>19511</v>
      </c>
      <c r="D3277" t="s">
        <v>19616</v>
      </c>
      <c r="E3277" s="89">
        <v>1.5209943672394261E-3</v>
      </c>
      <c r="F3277" s="89">
        <v>707048</v>
      </c>
      <c r="G3277" s="89">
        <v>6</v>
      </c>
      <c r="H3277" t="s">
        <v>19630</v>
      </c>
      <c r="I3277" s="89"/>
    </row>
    <row r="3278" x14ac:dyDescent="0.3">
      <c r="A3278" t="s">
        <v>7124</v>
      </c>
      <c r="B3278" t="s">
        <v>19483</v>
      </c>
      <c r="C3278" t="s">
        <v>19511</v>
      </c>
      <c r="D3278" t="s">
        <v>19617</v>
      </c>
      <c r="E3278" s="89">
        <v>1.5435644843575661E-3</v>
      </c>
      <c r="F3278" s="89">
        <v>707048</v>
      </c>
      <c r="G3278" s="89">
        <v>6</v>
      </c>
      <c r="H3278" t="s">
        <v>19630</v>
      </c>
      <c r="I3278" s="89"/>
    </row>
    <row r="3279" x14ac:dyDescent="0.3">
      <c r="A3279" t="s">
        <v>7125</v>
      </c>
      <c r="B3279" t="s">
        <v>19483</v>
      </c>
      <c r="C3279" t="s">
        <v>19511</v>
      </c>
      <c r="D3279" t="s">
        <v>19618</v>
      </c>
      <c r="E3279" s="89">
        <v>1.4671685511504259E-3</v>
      </c>
      <c r="F3279" s="89">
        <v>707048</v>
      </c>
      <c r="G3279" s="89">
        <v>6</v>
      </c>
      <c r="H3279" t="s">
        <v>19630</v>
      </c>
      <c r="I3279" s="89"/>
    </row>
    <row r="3280" x14ac:dyDescent="0.3">
      <c r="A3280" t="s">
        <v>7126</v>
      </c>
      <c r="B3280" t="s">
        <v>19483</v>
      </c>
      <c r="C3280" t="s">
        <v>19511</v>
      </c>
      <c r="D3280" t="s">
        <v>19619</v>
      </c>
      <c r="E3280" s="89">
        <v>1.5047096158684E-3</v>
      </c>
      <c r="F3280" s="89">
        <v>707048</v>
      </c>
      <c r="G3280" s="89">
        <v>6</v>
      </c>
      <c r="H3280" t="s">
        <v>19630</v>
      </c>
      <c r="I3280" s="89"/>
    </row>
    <row r="3281" x14ac:dyDescent="0.3">
      <c r="A3281" t="s">
        <v>7127</v>
      </c>
      <c r="B3281" t="s">
        <v>19483</v>
      </c>
      <c r="C3281" t="s">
        <v>19511</v>
      </c>
      <c r="D3281" t="s">
        <v>19620</v>
      </c>
      <c r="E3281" s="89">
        <v>1.4306271401184111E-3</v>
      </c>
      <c r="F3281" s="89">
        <v>707048</v>
      </c>
      <c r="G3281" s="89">
        <v>6</v>
      </c>
      <c r="H3281" t="s">
        <v>19630</v>
      </c>
      <c r="I3281" s="89"/>
    </row>
    <row r="3282" x14ac:dyDescent="0.3">
      <c r="A3282" t="s">
        <v>7128</v>
      </c>
      <c r="B3282" t="s">
        <v>19483</v>
      </c>
      <c r="C3282" t="s">
        <v>19511</v>
      </c>
      <c r="D3282" t="s">
        <v>19621</v>
      </c>
      <c r="E3282" s="89">
        <v>1.0698403960929641E-3</v>
      </c>
      <c r="F3282" s="89">
        <v>707048</v>
      </c>
      <c r="G3282" s="89">
        <v>6</v>
      </c>
      <c r="H3282" t="s">
        <v>19630</v>
      </c>
      <c r="I3282" s="89"/>
    </row>
    <row r="3283" x14ac:dyDescent="0.3">
      <c r="A3283" t="s">
        <v>7129</v>
      </c>
      <c r="B3283" t="s">
        <v>19483</v>
      </c>
      <c r="C3283" t="s">
        <v>19511</v>
      </c>
      <c r="D3283" t="s">
        <v>19622</v>
      </c>
      <c r="E3283" s="89">
        <v>1.448670895012587E-3</v>
      </c>
      <c r="F3283" s="89">
        <v>707048</v>
      </c>
      <c r="G3283" s="89">
        <v>6</v>
      </c>
      <c r="H3283" t="s">
        <v>19630</v>
      </c>
      <c r="I3283" s="89"/>
    </row>
    <row r="3284" x14ac:dyDescent="0.3">
      <c r="A3284" t="s">
        <v>7130</v>
      </c>
      <c r="B3284" t="s">
        <v>19483</v>
      </c>
      <c r="C3284" t="s">
        <v>19511</v>
      </c>
      <c r="D3284" t="s">
        <v>19623</v>
      </c>
      <c r="E3284" s="89">
        <v>2.9596924497001451E-3</v>
      </c>
      <c r="F3284" s="89">
        <v>707048</v>
      </c>
      <c r="G3284" s="89">
        <v>6</v>
      </c>
      <c r="H3284" t="s">
        <v>19630</v>
      </c>
      <c r="I3284" s="89"/>
    </row>
    <row r="3285" x14ac:dyDescent="0.3">
      <c r="A3285" t="s">
        <v>7131</v>
      </c>
      <c r="B3285" t="s">
        <v>19483</v>
      </c>
      <c r="C3285" t="s">
        <v>19511</v>
      </c>
      <c r="D3285" t="s">
        <v>19624</v>
      </c>
      <c r="E3285" s="89">
        <v>6.7499482493798991E-3</v>
      </c>
      <c r="F3285" s="89">
        <v>707048</v>
      </c>
      <c r="G3285" s="89">
        <v>6</v>
      </c>
      <c r="H3285" t="s">
        <v>19630</v>
      </c>
      <c r="I3285" s="89"/>
    </row>
    <row r="3286" x14ac:dyDescent="0.3">
      <c r="A3286" t="s">
        <v>7132</v>
      </c>
      <c r="B3286" t="s">
        <v>19483</v>
      </c>
      <c r="C3286" t="s">
        <v>19512</v>
      </c>
      <c r="D3286" t="s">
        <v>19614</v>
      </c>
      <c r="E3286" s="89">
        <v>8.7436398566539675E-3</v>
      </c>
      <c r="F3286" s="89">
        <v>707048</v>
      </c>
      <c r="G3286" s="89">
        <v>6</v>
      </c>
      <c r="H3286" t="s">
        <v>19630</v>
      </c>
      <c r="I3286" s="89"/>
    </row>
    <row r="3287" x14ac:dyDescent="0.3">
      <c r="A3287" t="s">
        <v>7133</v>
      </c>
      <c r="B3287" t="s">
        <v>19483</v>
      </c>
      <c r="C3287" t="s">
        <v>19512</v>
      </c>
      <c r="D3287" t="s">
        <v>19615</v>
      </c>
      <c r="E3287" s="89">
        <v>8.9463963552210545E-3</v>
      </c>
      <c r="F3287" s="89">
        <v>707048</v>
      </c>
      <c r="G3287" s="89">
        <v>6</v>
      </c>
      <c r="H3287" t="s">
        <v>19630</v>
      </c>
      <c r="I3287" s="89"/>
    </row>
    <row r="3288" x14ac:dyDescent="0.3">
      <c r="A3288" t="s">
        <v>7134</v>
      </c>
      <c r="B3288" t="s">
        <v>19483</v>
      </c>
      <c r="C3288" t="s">
        <v>19512</v>
      </c>
      <c r="D3288" t="s">
        <v>19616</v>
      </c>
      <c r="E3288" s="89">
        <v>8.7436398566539675E-3</v>
      </c>
      <c r="F3288" s="89">
        <v>707048</v>
      </c>
      <c r="G3288" s="89">
        <v>6</v>
      </c>
      <c r="H3288" t="s">
        <v>19630</v>
      </c>
      <c r="I3288" s="89"/>
    </row>
    <row r="3289" x14ac:dyDescent="0.3">
      <c r="A3289" t="s">
        <v>7135</v>
      </c>
      <c r="B3289" t="s">
        <v>19483</v>
      </c>
      <c r="C3289" t="s">
        <v>19512</v>
      </c>
      <c r="D3289" t="s">
        <v>19617</v>
      </c>
      <c r="E3289" s="89">
        <v>8.9398572972939697E-3</v>
      </c>
      <c r="F3289" s="89">
        <v>707048</v>
      </c>
      <c r="G3289" s="89">
        <v>6</v>
      </c>
      <c r="H3289" t="s">
        <v>19630</v>
      </c>
      <c r="I3289" s="89"/>
    </row>
    <row r="3290" x14ac:dyDescent="0.3">
      <c r="A3290" t="s">
        <v>7136</v>
      </c>
      <c r="B3290" t="s">
        <v>19483</v>
      </c>
      <c r="C3290" t="s">
        <v>19512</v>
      </c>
      <c r="D3290" t="s">
        <v>19618</v>
      </c>
      <c r="E3290" s="89">
        <v>7.5542610079309793E-3</v>
      </c>
      <c r="F3290" s="89">
        <v>707048</v>
      </c>
      <c r="G3290" s="89">
        <v>6</v>
      </c>
      <c r="H3290" t="s">
        <v>19630</v>
      </c>
      <c r="I3290" s="89"/>
    </row>
    <row r="3291" x14ac:dyDescent="0.3">
      <c r="A3291" t="s">
        <v>7137</v>
      </c>
      <c r="B3291" t="s">
        <v>19483</v>
      </c>
      <c r="C3291" t="s">
        <v>19512</v>
      </c>
      <c r="D3291" t="s">
        <v>19619</v>
      </c>
      <c r="E3291" s="89">
        <v>7.6178648880645544E-3</v>
      </c>
      <c r="F3291" s="89">
        <v>707048</v>
      </c>
      <c r="G3291" s="89">
        <v>6</v>
      </c>
      <c r="H3291" t="s">
        <v>19630</v>
      </c>
      <c r="I3291" s="89"/>
    </row>
    <row r="3292" x14ac:dyDescent="0.3">
      <c r="A3292" t="s">
        <v>7138</v>
      </c>
      <c r="B3292" t="s">
        <v>19483</v>
      </c>
      <c r="C3292" t="s">
        <v>19512</v>
      </c>
      <c r="D3292" t="s">
        <v>19620</v>
      </c>
      <c r="E3292" s="89">
        <v>7.2876407605745267E-3</v>
      </c>
      <c r="F3292" s="89">
        <v>707048</v>
      </c>
      <c r="G3292" s="89">
        <v>6</v>
      </c>
      <c r="H3292" t="s">
        <v>19630</v>
      </c>
      <c r="I3292" s="89"/>
    </row>
    <row r="3293" x14ac:dyDescent="0.3">
      <c r="A3293" t="s">
        <v>7139</v>
      </c>
      <c r="B3293" t="s">
        <v>19483</v>
      </c>
      <c r="C3293" t="s">
        <v>19512</v>
      </c>
      <c r="D3293" t="s">
        <v>19621</v>
      </c>
      <c r="E3293" s="89">
        <v>6.3826320209766632E-3</v>
      </c>
      <c r="F3293" s="89">
        <v>707048</v>
      </c>
      <c r="G3293" s="89">
        <v>6</v>
      </c>
      <c r="H3293" t="s">
        <v>19630</v>
      </c>
      <c r="I3293" s="89"/>
    </row>
    <row r="3294" x14ac:dyDescent="0.3">
      <c r="A3294" t="s">
        <v>7140</v>
      </c>
      <c r="B3294" t="s">
        <v>19483</v>
      </c>
      <c r="C3294" t="s">
        <v>19512</v>
      </c>
      <c r="D3294" t="s">
        <v>19622</v>
      </c>
      <c r="E3294" s="89">
        <v>7.4670128202427421E-3</v>
      </c>
      <c r="F3294" s="89">
        <v>707048</v>
      </c>
      <c r="G3294" s="89">
        <v>6</v>
      </c>
      <c r="H3294" t="s">
        <v>19630</v>
      </c>
      <c r="I3294" s="89"/>
    </row>
    <row r="3295" x14ac:dyDescent="0.3">
      <c r="A3295" t="s">
        <v>7141</v>
      </c>
      <c r="B3295" t="s">
        <v>19483</v>
      </c>
      <c r="C3295" t="s">
        <v>19512</v>
      </c>
      <c r="D3295" t="s">
        <v>19623</v>
      </c>
      <c r="E3295" s="89">
        <v>1.6698355461493779E-2</v>
      </c>
      <c r="F3295" s="89">
        <v>707048</v>
      </c>
      <c r="G3295" s="89">
        <v>6</v>
      </c>
      <c r="H3295" t="s">
        <v>19630</v>
      </c>
      <c r="I3295" s="89"/>
    </row>
    <row r="3296" x14ac:dyDescent="0.3">
      <c r="A3296" t="s">
        <v>7142</v>
      </c>
      <c r="B3296" t="s">
        <v>19483</v>
      </c>
      <c r="C3296" t="s">
        <v>19512</v>
      </c>
      <c r="D3296" t="s">
        <v>19624</v>
      </c>
      <c r="E3296" s="89">
        <v>3.8716141506187497E-2</v>
      </c>
      <c r="F3296" s="89">
        <v>707048</v>
      </c>
      <c r="G3296" s="89">
        <v>6</v>
      </c>
      <c r="H3296" t="s">
        <v>19630</v>
      </c>
      <c r="I3296" s="89"/>
    </row>
    <row r="3297" x14ac:dyDescent="0.3">
      <c r="A3297" t="s">
        <v>7143</v>
      </c>
      <c r="B3297" t="s">
        <v>19483</v>
      </c>
      <c r="C3297" t="s">
        <v>19513</v>
      </c>
      <c r="D3297" t="s">
        <v>19614</v>
      </c>
      <c r="E3297" s="89">
        <v>7.8223812835393909E-5</v>
      </c>
      <c r="F3297" s="89">
        <v>707048</v>
      </c>
      <c r="G3297" s="89">
        <v>6</v>
      </c>
      <c r="H3297" t="s">
        <v>19630</v>
      </c>
      <c r="I3297" s="89"/>
    </row>
    <row r="3298" x14ac:dyDescent="0.3">
      <c r="A3298" t="s">
        <v>7144</v>
      </c>
      <c r="B3298" t="s">
        <v>19483</v>
      </c>
      <c r="C3298" t="s">
        <v>19513</v>
      </c>
      <c r="D3298" t="s">
        <v>19615</v>
      </c>
      <c r="E3298" s="89">
        <v>7.8223812835393909E-5</v>
      </c>
      <c r="F3298" s="89">
        <v>707048</v>
      </c>
      <c r="G3298" s="89">
        <v>6</v>
      </c>
      <c r="H3298" t="s">
        <v>19630</v>
      </c>
      <c r="I3298" s="89"/>
    </row>
    <row r="3299" x14ac:dyDescent="0.3">
      <c r="A3299" t="s">
        <v>7145</v>
      </c>
      <c r="B3299" t="s">
        <v>19483</v>
      </c>
      <c r="C3299" t="s">
        <v>19513</v>
      </c>
      <c r="D3299" t="s">
        <v>19616</v>
      </c>
      <c r="E3299" s="89">
        <v>7.8223812835393909E-5</v>
      </c>
      <c r="F3299" s="89">
        <v>707048</v>
      </c>
      <c r="G3299" s="89">
        <v>6</v>
      </c>
      <c r="H3299" t="s">
        <v>19630</v>
      </c>
      <c r="I3299" s="89"/>
    </row>
    <row r="3300" x14ac:dyDescent="0.3">
      <c r="A3300" t="s">
        <v>7146</v>
      </c>
      <c r="B3300" t="s">
        <v>19483</v>
      </c>
      <c r="C3300" t="s">
        <v>19513</v>
      </c>
      <c r="D3300" t="s">
        <v>19617</v>
      </c>
      <c r="E3300" s="89">
        <v>7.8223812835393909E-5</v>
      </c>
      <c r="F3300" s="89">
        <v>707048</v>
      </c>
      <c r="G3300" s="89">
        <v>6</v>
      </c>
      <c r="H3300" t="s">
        <v>19630</v>
      </c>
      <c r="I3300" s="89"/>
    </row>
    <row r="3301" x14ac:dyDescent="0.3">
      <c r="A3301" t="s">
        <v>7147</v>
      </c>
      <c r="B3301" t="s">
        <v>19483</v>
      </c>
      <c r="C3301" t="s">
        <v>19513</v>
      </c>
      <c r="D3301" t="s">
        <v>19618</v>
      </c>
      <c r="E3301" s="89">
        <v>7.606325025902953E-5</v>
      </c>
      <c r="F3301" s="89">
        <v>707048</v>
      </c>
      <c r="G3301" s="89">
        <v>6</v>
      </c>
      <c r="H3301" t="s">
        <v>19630</v>
      </c>
      <c r="I3301" s="89"/>
    </row>
    <row r="3302" x14ac:dyDescent="0.3">
      <c r="A3302" t="s">
        <v>7148</v>
      </c>
      <c r="B3302" t="s">
        <v>19483</v>
      </c>
      <c r="C3302" t="s">
        <v>19513</v>
      </c>
      <c r="D3302" t="s">
        <v>19619</v>
      </c>
      <c r="E3302" s="89">
        <v>7.8045438575018698E-5</v>
      </c>
      <c r="F3302" s="89">
        <v>707048</v>
      </c>
      <c r="G3302" s="89">
        <v>6</v>
      </c>
      <c r="H3302" t="s">
        <v>19630</v>
      </c>
      <c r="I3302" s="89"/>
    </row>
    <row r="3303" x14ac:dyDescent="0.3">
      <c r="A3303" t="s">
        <v>7149</v>
      </c>
      <c r="B3303" t="s">
        <v>19483</v>
      </c>
      <c r="C3303" t="s">
        <v>19513</v>
      </c>
      <c r="D3303" t="s">
        <v>19620</v>
      </c>
      <c r="E3303" s="89">
        <v>7.4503719719142073E-5</v>
      </c>
      <c r="F3303" s="89">
        <v>707048</v>
      </c>
      <c r="G3303" s="89">
        <v>6</v>
      </c>
      <c r="H3303" t="s">
        <v>19630</v>
      </c>
      <c r="I3303" s="89"/>
    </row>
    <row r="3304" x14ac:dyDescent="0.3">
      <c r="A3304" t="s">
        <v>7150</v>
      </c>
      <c r="B3304" t="s">
        <v>19483</v>
      </c>
      <c r="C3304" t="s">
        <v>19513</v>
      </c>
      <c r="D3304" t="s">
        <v>19621</v>
      </c>
      <c r="E3304" s="89">
        <v>4.5307318025703928E-5</v>
      </c>
      <c r="F3304" s="89">
        <v>707048</v>
      </c>
      <c r="G3304" s="89">
        <v>6</v>
      </c>
      <c r="H3304" t="s">
        <v>19630</v>
      </c>
      <c r="I3304" s="89"/>
    </row>
    <row r="3305" x14ac:dyDescent="0.3">
      <c r="A3305" t="s">
        <v>7151</v>
      </c>
      <c r="B3305" t="s">
        <v>19483</v>
      </c>
      <c r="C3305" t="s">
        <v>19513</v>
      </c>
      <c r="D3305" t="s">
        <v>19622</v>
      </c>
      <c r="E3305" s="89">
        <v>7.3302104578982949E-5</v>
      </c>
      <c r="F3305" s="89">
        <v>707048</v>
      </c>
      <c r="G3305" s="89">
        <v>6</v>
      </c>
      <c r="H3305" t="s">
        <v>19630</v>
      </c>
      <c r="I3305" s="89"/>
    </row>
    <row r="3306" x14ac:dyDescent="0.3">
      <c r="A3306" t="s">
        <v>7152</v>
      </c>
      <c r="B3306" t="s">
        <v>19483</v>
      </c>
      <c r="C3306" t="s">
        <v>19513</v>
      </c>
      <c r="D3306" t="s">
        <v>19623</v>
      </c>
      <c r="E3306" s="89">
        <v>1.2371763726836549E-4</v>
      </c>
      <c r="F3306" s="89">
        <v>707048</v>
      </c>
      <c r="G3306" s="89">
        <v>6</v>
      </c>
      <c r="H3306" t="s">
        <v>19630</v>
      </c>
      <c r="I3306" s="89"/>
    </row>
    <row r="3307" x14ac:dyDescent="0.3">
      <c r="A3307" t="s">
        <v>7153</v>
      </c>
      <c r="B3307" t="s">
        <v>19483</v>
      </c>
      <c r="C3307" t="s">
        <v>19513</v>
      </c>
      <c r="D3307" t="s">
        <v>19624</v>
      </c>
      <c r="E3307" s="89">
        <v>3.2448272727912458E-4</v>
      </c>
      <c r="F3307" s="89">
        <v>707048</v>
      </c>
      <c r="G3307" s="89">
        <v>6</v>
      </c>
      <c r="H3307" t="s">
        <v>19630</v>
      </c>
      <c r="I3307" s="89"/>
    </row>
    <row r="3308" x14ac:dyDescent="0.3">
      <c r="A3308" t="s">
        <v>7154</v>
      </c>
      <c r="B3308" t="s">
        <v>19483</v>
      </c>
      <c r="C3308" t="s">
        <v>19514</v>
      </c>
      <c r="D3308" t="s">
        <v>19614</v>
      </c>
      <c r="E3308" s="89">
        <v>0</v>
      </c>
      <c r="F3308" s="89">
        <v>707048</v>
      </c>
      <c r="G3308" s="89">
        <v>6</v>
      </c>
      <c r="H3308" t="s">
        <v>19630</v>
      </c>
      <c r="I3308" s="89"/>
    </row>
    <row r="3309" x14ac:dyDescent="0.3">
      <c r="A3309" t="s">
        <v>7155</v>
      </c>
      <c r="B3309" t="s">
        <v>19483</v>
      </c>
      <c r="C3309" t="s">
        <v>19514</v>
      </c>
      <c r="D3309" t="s">
        <v>19615</v>
      </c>
      <c r="E3309" s="89">
        <v>0</v>
      </c>
      <c r="F3309" s="89">
        <v>707048</v>
      </c>
      <c r="G3309" s="89">
        <v>6</v>
      </c>
      <c r="H3309" t="s">
        <v>19630</v>
      </c>
      <c r="I3309" s="89"/>
    </row>
    <row r="3310" x14ac:dyDescent="0.3">
      <c r="A3310" t="s">
        <v>7156</v>
      </c>
      <c r="B3310" t="s">
        <v>19483</v>
      </c>
      <c r="C3310" t="s">
        <v>19514</v>
      </c>
      <c r="D3310" t="s">
        <v>19616</v>
      </c>
      <c r="E3310" s="89">
        <v>0</v>
      </c>
      <c r="F3310" s="89">
        <v>707048</v>
      </c>
      <c r="G3310" s="89">
        <v>6</v>
      </c>
      <c r="H3310" t="s">
        <v>19630</v>
      </c>
      <c r="I3310" s="89"/>
    </row>
    <row r="3311" x14ac:dyDescent="0.3">
      <c r="A3311" t="s">
        <v>7157</v>
      </c>
      <c r="B3311" t="s">
        <v>19483</v>
      </c>
      <c r="C3311" t="s">
        <v>19514</v>
      </c>
      <c r="D3311" t="s">
        <v>19617</v>
      </c>
      <c r="E3311" s="89">
        <v>0</v>
      </c>
      <c r="F3311" s="89">
        <v>707048</v>
      </c>
      <c r="G3311" s="89">
        <v>6</v>
      </c>
      <c r="H3311" t="s">
        <v>19630</v>
      </c>
      <c r="I3311" s="89"/>
    </row>
    <row r="3312" x14ac:dyDescent="0.3">
      <c r="A3312" t="s">
        <v>7158</v>
      </c>
      <c r="B3312" t="s">
        <v>19483</v>
      </c>
      <c r="C3312" t="s">
        <v>19514</v>
      </c>
      <c r="D3312" t="s">
        <v>19618</v>
      </c>
      <c r="E3312" s="89">
        <v>0</v>
      </c>
      <c r="F3312" s="89">
        <v>707048</v>
      </c>
      <c r="G3312" s="89">
        <v>6</v>
      </c>
      <c r="H3312" t="s">
        <v>19630</v>
      </c>
      <c r="I3312" s="89"/>
    </row>
    <row r="3313" x14ac:dyDescent="0.3">
      <c r="A3313" t="s">
        <v>7159</v>
      </c>
      <c r="B3313" t="s">
        <v>19483</v>
      </c>
      <c r="C3313" t="s">
        <v>19514</v>
      </c>
      <c r="D3313" t="s">
        <v>19619</v>
      </c>
      <c r="E3313" s="89">
        <v>0</v>
      </c>
      <c r="F3313" s="89">
        <v>707048</v>
      </c>
      <c r="G3313" s="89">
        <v>6</v>
      </c>
      <c r="H3313" t="s">
        <v>19630</v>
      </c>
      <c r="I3313" s="89"/>
    </row>
    <row r="3314" x14ac:dyDescent="0.3">
      <c r="A3314" t="s">
        <v>7160</v>
      </c>
      <c r="B3314" t="s">
        <v>19483</v>
      </c>
      <c r="C3314" t="s">
        <v>19514</v>
      </c>
      <c r="D3314" t="s">
        <v>19620</v>
      </c>
      <c r="E3314" s="89">
        <v>0</v>
      </c>
      <c r="F3314" s="89">
        <v>707048</v>
      </c>
      <c r="G3314" s="89">
        <v>6</v>
      </c>
      <c r="H3314" t="s">
        <v>19630</v>
      </c>
      <c r="I3314" s="89"/>
    </row>
    <row r="3315" x14ac:dyDescent="0.3">
      <c r="A3315" t="s">
        <v>7161</v>
      </c>
      <c r="B3315" t="s">
        <v>19483</v>
      </c>
      <c r="C3315" t="s">
        <v>19514</v>
      </c>
      <c r="D3315" t="s">
        <v>19621</v>
      </c>
      <c r="E3315" s="89">
        <v>0</v>
      </c>
      <c r="F3315" s="89">
        <v>707048</v>
      </c>
      <c r="G3315" s="89">
        <v>6</v>
      </c>
      <c r="H3315" t="s">
        <v>19630</v>
      </c>
      <c r="I3315" s="89"/>
    </row>
    <row r="3316" x14ac:dyDescent="0.3">
      <c r="A3316" t="s">
        <v>7162</v>
      </c>
      <c r="B3316" t="s">
        <v>19483</v>
      </c>
      <c r="C3316" t="s">
        <v>19514</v>
      </c>
      <c r="D3316" t="s">
        <v>19622</v>
      </c>
      <c r="E3316" s="89">
        <v>0</v>
      </c>
      <c r="F3316" s="89">
        <v>707048</v>
      </c>
      <c r="G3316" s="89">
        <v>6</v>
      </c>
      <c r="H3316" t="s">
        <v>19630</v>
      </c>
      <c r="I3316" s="89"/>
    </row>
    <row r="3317" x14ac:dyDescent="0.3">
      <c r="A3317" t="s">
        <v>7163</v>
      </c>
      <c r="B3317" t="s">
        <v>19483</v>
      </c>
      <c r="C3317" t="s">
        <v>19514</v>
      </c>
      <c r="D3317" t="s">
        <v>19623</v>
      </c>
      <c r="E3317" s="89">
        <v>0</v>
      </c>
      <c r="F3317" s="89">
        <v>707048</v>
      </c>
      <c r="G3317" s="89">
        <v>6</v>
      </c>
      <c r="H3317" t="s">
        <v>19630</v>
      </c>
      <c r="I3317" s="89"/>
    </row>
    <row r="3318" x14ac:dyDescent="0.3">
      <c r="A3318" t="s">
        <v>7164</v>
      </c>
      <c r="B3318" t="s">
        <v>19483</v>
      </c>
      <c r="C3318" t="s">
        <v>19514</v>
      </c>
      <c r="D3318" t="s">
        <v>19624</v>
      </c>
      <c r="E3318" s="89">
        <v>0</v>
      </c>
      <c r="F3318" s="89">
        <v>707048</v>
      </c>
      <c r="G3318" s="89">
        <v>6</v>
      </c>
      <c r="H3318" t="s">
        <v>19630</v>
      </c>
      <c r="I3318" s="89"/>
    </row>
    <row r="3319" x14ac:dyDescent="0.3">
      <c r="A3319" t="s">
        <v>7165</v>
      </c>
      <c r="B3319" t="s">
        <v>19483</v>
      </c>
      <c r="C3319" t="s">
        <v>19515</v>
      </c>
      <c r="D3319" t="s">
        <v>19614</v>
      </c>
      <c r="E3319" s="89">
        <v>4.1334849037337178E-3</v>
      </c>
      <c r="F3319" s="89">
        <v>707048</v>
      </c>
      <c r="G3319" s="89">
        <v>6</v>
      </c>
      <c r="H3319" t="s">
        <v>19630</v>
      </c>
      <c r="I3319" s="89"/>
    </row>
    <row r="3320" x14ac:dyDescent="0.3">
      <c r="A3320" t="s">
        <v>7166</v>
      </c>
      <c r="B3320" t="s">
        <v>19483</v>
      </c>
      <c r="C3320" t="s">
        <v>19515</v>
      </c>
      <c r="D3320" t="s">
        <v>19615</v>
      </c>
      <c r="E3320" s="89">
        <v>4.2462355060020546E-3</v>
      </c>
      <c r="F3320" s="89">
        <v>707048</v>
      </c>
      <c r="G3320" s="89">
        <v>6</v>
      </c>
      <c r="H3320" t="s">
        <v>19630</v>
      </c>
      <c r="I3320" s="89"/>
    </row>
    <row r="3321" x14ac:dyDescent="0.3">
      <c r="A3321" t="s">
        <v>7167</v>
      </c>
      <c r="B3321" t="s">
        <v>19483</v>
      </c>
      <c r="C3321" t="s">
        <v>19515</v>
      </c>
      <c r="D3321" t="s">
        <v>19616</v>
      </c>
      <c r="E3321" s="89">
        <v>4.1334849037337178E-3</v>
      </c>
      <c r="F3321" s="89">
        <v>707048</v>
      </c>
      <c r="G3321" s="89">
        <v>6</v>
      </c>
      <c r="H3321" t="s">
        <v>19630</v>
      </c>
      <c r="I3321" s="89"/>
    </row>
    <row r="3322" x14ac:dyDescent="0.3">
      <c r="A3322" t="s">
        <v>7168</v>
      </c>
      <c r="B3322" t="s">
        <v>19483</v>
      </c>
      <c r="C3322" t="s">
        <v>19515</v>
      </c>
      <c r="D3322" t="s">
        <v>19617</v>
      </c>
      <c r="E3322" s="89">
        <v>4.2379323431678212E-3</v>
      </c>
      <c r="F3322" s="89">
        <v>707048</v>
      </c>
      <c r="G3322" s="89">
        <v>6</v>
      </c>
      <c r="H3322" t="s">
        <v>19630</v>
      </c>
      <c r="I3322" s="89"/>
    </row>
    <row r="3323" x14ac:dyDescent="0.3">
      <c r="A3323" t="s">
        <v>7169</v>
      </c>
      <c r="B3323" t="s">
        <v>19483</v>
      </c>
      <c r="C3323" t="s">
        <v>19515</v>
      </c>
      <c r="D3323" t="s">
        <v>19618</v>
      </c>
      <c r="E3323" s="89">
        <v>4.1447162480513352E-3</v>
      </c>
      <c r="F3323" s="89">
        <v>707048</v>
      </c>
      <c r="G3323" s="89">
        <v>6</v>
      </c>
      <c r="H3323" t="s">
        <v>19630</v>
      </c>
      <c r="I3323" s="89"/>
    </row>
    <row r="3324" x14ac:dyDescent="0.3">
      <c r="A3324" t="s">
        <v>7170</v>
      </c>
      <c r="B3324" t="s">
        <v>19483</v>
      </c>
      <c r="C3324" t="s">
        <v>19515</v>
      </c>
      <c r="D3324" t="s">
        <v>19619</v>
      </c>
      <c r="E3324" s="89">
        <v>4.2529068879546984E-3</v>
      </c>
      <c r="F3324" s="89">
        <v>707048</v>
      </c>
      <c r="G3324" s="89">
        <v>6</v>
      </c>
      <c r="H3324" t="s">
        <v>19630</v>
      </c>
      <c r="I3324" s="89"/>
    </row>
    <row r="3325" x14ac:dyDescent="0.3">
      <c r="A3325" t="s">
        <v>7171</v>
      </c>
      <c r="B3325" t="s">
        <v>19483</v>
      </c>
      <c r="C3325" t="s">
        <v>19515</v>
      </c>
      <c r="D3325" t="s">
        <v>19620</v>
      </c>
      <c r="E3325" s="89">
        <v>4.0508751171566167E-3</v>
      </c>
      <c r="F3325" s="89">
        <v>707048</v>
      </c>
      <c r="G3325" s="89">
        <v>6</v>
      </c>
      <c r="H3325" t="s">
        <v>19630</v>
      </c>
      <c r="I3325" s="89"/>
    </row>
    <row r="3326" x14ac:dyDescent="0.3">
      <c r="A3326" t="s">
        <v>7172</v>
      </c>
      <c r="B3326" t="s">
        <v>19483</v>
      </c>
      <c r="C3326" t="s">
        <v>19515</v>
      </c>
      <c r="D3326" t="s">
        <v>19621</v>
      </c>
      <c r="E3326" s="89">
        <v>2.5950283612606951E-3</v>
      </c>
      <c r="F3326" s="89">
        <v>707048</v>
      </c>
      <c r="G3326" s="89">
        <v>6</v>
      </c>
      <c r="H3326" t="s">
        <v>19630</v>
      </c>
      <c r="I3326" s="89"/>
    </row>
    <row r="3327" x14ac:dyDescent="0.3">
      <c r="A3327" t="s">
        <v>7173</v>
      </c>
      <c r="B3327" t="s">
        <v>19483</v>
      </c>
      <c r="C3327" t="s">
        <v>19515</v>
      </c>
      <c r="D3327" t="s">
        <v>19622</v>
      </c>
      <c r="E3327" s="89">
        <v>4.1439900489892156E-3</v>
      </c>
      <c r="F3327" s="89">
        <v>707048</v>
      </c>
      <c r="G3327" s="89">
        <v>6</v>
      </c>
      <c r="H3327" t="s">
        <v>19630</v>
      </c>
      <c r="I3327" s="89"/>
    </row>
    <row r="3328" x14ac:dyDescent="0.3">
      <c r="A3328" t="s">
        <v>7174</v>
      </c>
      <c r="B3328" t="s">
        <v>19483</v>
      </c>
      <c r="C3328" t="s">
        <v>19515</v>
      </c>
      <c r="D3328" t="s">
        <v>19623</v>
      </c>
      <c r="E3328" s="89">
        <v>7.4270230273207807E-3</v>
      </c>
      <c r="F3328" s="89">
        <v>707048</v>
      </c>
      <c r="G3328" s="89">
        <v>6</v>
      </c>
      <c r="H3328" t="s">
        <v>19630</v>
      </c>
      <c r="I3328" s="89"/>
    </row>
    <row r="3329" x14ac:dyDescent="0.3">
      <c r="A3329" t="s">
        <v>7175</v>
      </c>
      <c r="B3329" t="s">
        <v>19483</v>
      </c>
      <c r="C3329" t="s">
        <v>19515</v>
      </c>
      <c r="D3329" t="s">
        <v>19624</v>
      </c>
      <c r="E3329" s="89">
        <v>1.8179100031227621E-2</v>
      </c>
      <c r="F3329" s="89">
        <v>707048</v>
      </c>
      <c r="G3329" s="89">
        <v>6</v>
      </c>
      <c r="H3329" t="s">
        <v>19630</v>
      </c>
      <c r="I3329" s="89"/>
    </row>
    <row r="3330" x14ac:dyDescent="0.3">
      <c r="A3330" t="s">
        <v>7176</v>
      </c>
      <c r="B3330" t="s">
        <v>19483</v>
      </c>
      <c r="C3330" t="s">
        <v>19516</v>
      </c>
      <c r="D3330" t="s">
        <v>19614</v>
      </c>
      <c r="E3330" s="89">
        <v>6.7391769203676438E-4</v>
      </c>
      <c r="F3330" s="89">
        <v>707048</v>
      </c>
      <c r="G3330" s="89">
        <v>6</v>
      </c>
      <c r="H3330" t="s">
        <v>19630</v>
      </c>
      <c r="I3330" s="89"/>
    </row>
    <row r="3331" x14ac:dyDescent="0.3">
      <c r="A3331" t="s">
        <v>7177</v>
      </c>
      <c r="B3331" t="s">
        <v>19483</v>
      </c>
      <c r="C3331" t="s">
        <v>19516</v>
      </c>
      <c r="D3331" t="s">
        <v>19615</v>
      </c>
      <c r="E3331" s="89">
        <v>6.9812398415775945E-4</v>
      </c>
      <c r="F3331" s="89">
        <v>707048</v>
      </c>
      <c r="G3331" s="89">
        <v>6</v>
      </c>
      <c r="H3331" t="s">
        <v>19630</v>
      </c>
      <c r="I3331" s="89"/>
    </row>
    <row r="3332" x14ac:dyDescent="0.3">
      <c r="A3332" t="s">
        <v>7178</v>
      </c>
      <c r="B3332" t="s">
        <v>19483</v>
      </c>
      <c r="C3332" t="s">
        <v>19516</v>
      </c>
      <c r="D3332" t="s">
        <v>19616</v>
      </c>
      <c r="E3332" s="89">
        <v>6.7391769203676438E-4</v>
      </c>
      <c r="F3332" s="89">
        <v>707048</v>
      </c>
      <c r="G3332" s="89">
        <v>6</v>
      </c>
      <c r="H3332" t="s">
        <v>19630</v>
      </c>
      <c r="I3332" s="89"/>
    </row>
    <row r="3333" x14ac:dyDescent="0.3">
      <c r="A3333" t="s">
        <v>7179</v>
      </c>
      <c r="B3333" t="s">
        <v>19483</v>
      </c>
      <c r="C3333" t="s">
        <v>19516</v>
      </c>
      <c r="D3333" t="s">
        <v>19617</v>
      </c>
      <c r="E3333" s="89">
        <v>6.9674560435849687E-4</v>
      </c>
      <c r="F3333" s="89">
        <v>707048</v>
      </c>
      <c r="G3333" s="89">
        <v>6</v>
      </c>
      <c r="H3333" t="s">
        <v>19630</v>
      </c>
      <c r="I3333" s="89"/>
    </row>
    <row r="3334" x14ac:dyDescent="0.3">
      <c r="A3334" t="s">
        <v>7180</v>
      </c>
      <c r="B3334" t="s">
        <v>19483</v>
      </c>
      <c r="C3334" t="s">
        <v>19516</v>
      </c>
      <c r="D3334" t="s">
        <v>19618</v>
      </c>
      <c r="E3334" s="89">
        <v>6.8739005501463723E-4</v>
      </c>
      <c r="F3334" s="89">
        <v>707048</v>
      </c>
      <c r="G3334" s="89">
        <v>6</v>
      </c>
      <c r="H3334" t="s">
        <v>19630</v>
      </c>
      <c r="I3334" s="89"/>
    </row>
    <row r="3335" x14ac:dyDescent="0.3">
      <c r="A3335" t="s">
        <v>7181</v>
      </c>
      <c r="B3335" t="s">
        <v>19483</v>
      </c>
      <c r="C3335" t="s">
        <v>19516</v>
      </c>
      <c r="D3335" t="s">
        <v>19619</v>
      </c>
      <c r="E3335" s="89">
        <v>7.0182516679937758E-4</v>
      </c>
      <c r="F3335" s="89">
        <v>707048</v>
      </c>
      <c r="G3335" s="89">
        <v>6</v>
      </c>
      <c r="H3335" t="s">
        <v>19630</v>
      </c>
      <c r="I3335" s="89"/>
    </row>
    <row r="3336" x14ac:dyDescent="0.3">
      <c r="A3336" t="s">
        <v>7182</v>
      </c>
      <c r="B3336" t="s">
        <v>19483</v>
      </c>
      <c r="C3336" t="s">
        <v>19516</v>
      </c>
      <c r="D3336" t="s">
        <v>19620</v>
      </c>
      <c r="E3336" s="89">
        <v>6.6919908440900592E-4</v>
      </c>
      <c r="F3336" s="89">
        <v>707048</v>
      </c>
      <c r="G3336" s="89">
        <v>6</v>
      </c>
      <c r="H3336" t="s">
        <v>19630</v>
      </c>
      <c r="I3336" s="89"/>
    </row>
    <row r="3337" x14ac:dyDescent="0.3">
      <c r="A3337" t="s">
        <v>7183</v>
      </c>
      <c r="B3337" t="s">
        <v>19483</v>
      </c>
      <c r="C3337" t="s">
        <v>19516</v>
      </c>
      <c r="D3337" t="s">
        <v>19621</v>
      </c>
      <c r="E3337" s="89">
        <v>4.3007376421810059E-4</v>
      </c>
      <c r="F3337" s="89">
        <v>707048</v>
      </c>
      <c r="G3337" s="89">
        <v>6</v>
      </c>
      <c r="H3337" t="s">
        <v>19630</v>
      </c>
      <c r="I3337" s="89"/>
    </row>
    <row r="3338" x14ac:dyDescent="0.3">
      <c r="A3338" t="s">
        <v>7184</v>
      </c>
      <c r="B3338" t="s">
        <v>19483</v>
      </c>
      <c r="C3338" t="s">
        <v>19516</v>
      </c>
      <c r="D3338" t="s">
        <v>19622</v>
      </c>
      <c r="E3338" s="89">
        <v>6.8857093074344445E-4</v>
      </c>
      <c r="F3338" s="89">
        <v>707048</v>
      </c>
      <c r="G3338" s="89">
        <v>6</v>
      </c>
      <c r="H3338" t="s">
        <v>19630</v>
      </c>
      <c r="I3338" s="89"/>
    </row>
    <row r="3339" x14ac:dyDescent="0.3">
      <c r="A3339" t="s">
        <v>7185</v>
      </c>
      <c r="B3339" t="s">
        <v>19483</v>
      </c>
      <c r="C3339" t="s">
        <v>19516</v>
      </c>
      <c r="D3339" t="s">
        <v>19623</v>
      </c>
      <c r="E3339" s="89">
        <v>1.1972281136055361E-3</v>
      </c>
      <c r="F3339" s="89">
        <v>707048</v>
      </c>
      <c r="G3339" s="89">
        <v>6</v>
      </c>
      <c r="H3339" t="s">
        <v>19630</v>
      </c>
      <c r="I3339" s="89"/>
    </row>
    <row r="3340" x14ac:dyDescent="0.3">
      <c r="A3340" t="s">
        <v>7186</v>
      </c>
      <c r="B3340" t="s">
        <v>19483</v>
      </c>
      <c r="C3340" t="s">
        <v>19516</v>
      </c>
      <c r="D3340" t="s">
        <v>19624</v>
      </c>
      <c r="E3340" s="89">
        <v>2.9565258153747159E-3</v>
      </c>
      <c r="F3340" s="89">
        <v>707048</v>
      </c>
      <c r="G3340" s="89">
        <v>6</v>
      </c>
      <c r="H3340" t="s">
        <v>19630</v>
      </c>
      <c r="I3340" s="89"/>
    </row>
    <row r="3341" x14ac:dyDescent="0.3">
      <c r="A3341" t="s">
        <v>7187</v>
      </c>
      <c r="B3341" t="s">
        <v>19483</v>
      </c>
      <c r="C3341" t="s">
        <v>19517</v>
      </c>
      <c r="D3341" t="s">
        <v>19614</v>
      </c>
      <c r="E3341" s="89">
        <v>0</v>
      </c>
      <c r="F3341" s="89">
        <v>707048</v>
      </c>
      <c r="G3341" s="89">
        <v>6</v>
      </c>
      <c r="H3341" t="s">
        <v>19630</v>
      </c>
      <c r="I3341" s="89"/>
    </row>
    <row r="3342" x14ac:dyDescent="0.3">
      <c r="A3342" t="s">
        <v>7188</v>
      </c>
      <c r="B3342" t="s">
        <v>19483</v>
      </c>
      <c r="C3342" t="s">
        <v>19517</v>
      </c>
      <c r="D3342" t="s">
        <v>19615</v>
      </c>
      <c r="E3342" s="89">
        <v>0</v>
      </c>
      <c r="F3342" s="89">
        <v>707048</v>
      </c>
      <c r="G3342" s="89">
        <v>6</v>
      </c>
      <c r="H3342" t="s">
        <v>19630</v>
      </c>
      <c r="I3342" s="89"/>
    </row>
    <row r="3343" x14ac:dyDescent="0.3">
      <c r="A3343" t="s">
        <v>7189</v>
      </c>
      <c r="B3343" t="s">
        <v>19483</v>
      </c>
      <c r="C3343" t="s">
        <v>19517</v>
      </c>
      <c r="D3343" t="s">
        <v>19616</v>
      </c>
      <c r="E3343" s="89">
        <v>0</v>
      </c>
      <c r="F3343" s="89">
        <v>707048</v>
      </c>
      <c r="G3343" s="89">
        <v>6</v>
      </c>
      <c r="H3343" t="s">
        <v>19630</v>
      </c>
      <c r="I3343" s="89"/>
    </row>
    <row r="3344" x14ac:dyDescent="0.3">
      <c r="A3344" t="s">
        <v>7190</v>
      </c>
      <c r="B3344" t="s">
        <v>19483</v>
      </c>
      <c r="C3344" t="s">
        <v>19517</v>
      </c>
      <c r="D3344" t="s">
        <v>19617</v>
      </c>
      <c r="E3344" s="89">
        <v>0</v>
      </c>
      <c r="F3344" s="89">
        <v>707048</v>
      </c>
      <c r="G3344" s="89">
        <v>6</v>
      </c>
      <c r="H3344" t="s">
        <v>19630</v>
      </c>
      <c r="I3344" s="89"/>
    </row>
    <row r="3345" x14ac:dyDescent="0.3">
      <c r="A3345" t="s">
        <v>7191</v>
      </c>
      <c r="B3345" t="s">
        <v>19483</v>
      </c>
      <c r="C3345" t="s">
        <v>19517</v>
      </c>
      <c r="D3345" t="s">
        <v>19618</v>
      </c>
      <c r="E3345" s="89">
        <v>0</v>
      </c>
      <c r="F3345" s="89">
        <v>707048</v>
      </c>
      <c r="G3345" s="89">
        <v>6</v>
      </c>
      <c r="H3345" t="s">
        <v>19630</v>
      </c>
      <c r="I3345" s="89"/>
    </row>
    <row r="3346" x14ac:dyDescent="0.3">
      <c r="A3346" t="s">
        <v>7192</v>
      </c>
      <c r="B3346" t="s">
        <v>19483</v>
      </c>
      <c r="C3346" t="s">
        <v>19517</v>
      </c>
      <c r="D3346" t="s">
        <v>19619</v>
      </c>
      <c r="E3346" s="89">
        <v>0</v>
      </c>
      <c r="F3346" s="89">
        <v>707048</v>
      </c>
      <c r="G3346" s="89">
        <v>6</v>
      </c>
      <c r="H3346" t="s">
        <v>19630</v>
      </c>
      <c r="I3346" s="89"/>
    </row>
    <row r="3347" x14ac:dyDescent="0.3">
      <c r="A3347" t="s">
        <v>7193</v>
      </c>
      <c r="B3347" t="s">
        <v>19483</v>
      </c>
      <c r="C3347" t="s">
        <v>19517</v>
      </c>
      <c r="D3347" t="s">
        <v>19620</v>
      </c>
      <c r="E3347" s="89">
        <v>0</v>
      </c>
      <c r="F3347" s="89">
        <v>707048</v>
      </c>
      <c r="G3347" s="89">
        <v>6</v>
      </c>
      <c r="H3347" t="s">
        <v>19630</v>
      </c>
      <c r="I3347" s="89"/>
    </row>
    <row r="3348" x14ac:dyDescent="0.3">
      <c r="A3348" t="s">
        <v>7194</v>
      </c>
      <c r="B3348" t="s">
        <v>19483</v>
      </c>
      <c r="C3348" t="s">
        <v>19517</v>
      </c>
      <c r="D3348" t="s">
        <v>19621</v>
      </c>
      <c r="E3348" s="89">
        <v>0</v>
      </c>
      <c r="F3348" s="89">
        <v>707048</v>
      </c>
      <c r="G3348" s="89">
        <v>6</v>
      </c>
      <c r="H3348" t="s">
        <v>19630</v>
      </c>
      <c r="I3348" s="89"/>
    </row>
    <row r="3349" x14ac:dyDescent="0.3">
      <c r="A3349" t="s">
        <v>7195</v>
      </c>
      <c r="B3349" t="s">
        <v>19483</v>
      </c>
      <c r="C3349" t="s">
        <v>19517</v>
      </c>
      <c r="D3349" t="s">
        <v>19622</v>
      </c>
      <c r="E3349" s="89">
        <v>0</v>
      </c>
      <c r="F3349" s="89">
        <v>707048</v>
      </c>
      <c r="G3349" s="89">
        <v>6</v>
      </c>
      <c r="H3349" t="s">
        <v>19630</v>
      </c>
      <c r="I3349" s="89"/>
    </row>
    <row r="3350" x14ac:dyDescent="0.3">
      <c r="A3350" t="s">
        <v>7196</v>
      </c>
      <c r="B3350" t="s">
        <v>19483</v>
      </c>
      <c r="C3350" t="s">
        <v>19517</v>
      </c>
      <c r="D3350" t="s">
        <v>19623</v>
      </c>
      <c r="E3350" s="89">
        <v>0</v>
      </c>
      <c r="F3350" s="89">
        <v>707048</v>
      </c>
      <c r="G3350" s="89">
        <v>6</v>
      </c>
      <c r="H3350" t="s">
        <v>19630</v>
      </c>
      <c r="I3350" s="89"/>
    </row>
    <row r="3351" x14ac:dyDescent="0.3">
      <c r="A3351" t="s">
        <v>7197</v>
      </c>
      <c r="B3351" t="s">
        <v>19483</v>
      </c>
      <c r="C3351" t="s">
        <v>19517</v>
      </c>
      <c r="D3351" t="s">
        <v>19624</v>
      </c>
      <c r="E3351" s="89">
        <v>0</v>
      </c>
      <c r="F3351" s="89">
        <v>707048</v>
      </c>
      <c r="G3351" s="89">
        <v>6</v>
      </c>
      <c r="H3351" t="s">
        <v>19630</v>
      </c>
      <c r="I3351" s="89"/>
    </row>
    <row r="3352" x14ac:dyDescent="0.3">
      <c r="A3352" t="s">
        <v>7198</v>
      </c>
      <c r="B3352" t="s">
        <v>19483</v>
      </c>
      <c r="C3352" t="s">
        <v>19518</v>
      </c>
      <c r="D3352" t="s">
        <v>19614</v>
      </c>
      <c r="E3352" s="89">
        <v>0</v>
      </c>
      <c r="F3352" s="89">
        <v>707048</v>
      </c>
      <c r="G3352" s="89">
        <v>6</v>
      </c>
      <c r="H3352" t="s">
        <v>19630</v>
      </c>
      <c r="I3352" s="89"/>
    </row>
    <row r="3353" x14ac:dyDescent="0.3">
      <c r="A3353" t="s">
        <v>7199</v>
      </c>
      <c r="B3353" t="s">
        <v>19483</v>
      </c>
      <c r="C3353" t="s">
        <v>19518</v>
      </c>
      <c r="D3353" t="s">
        <v>19615</v>
      </c>
      <c r="E3353" s="89">
        <v>0</v>
      </c>
      <c r="F3353" s="89">
        <v>707048</v>
      </c>
      <c r="G3353" s="89">
        <v>6</v>
      </c>
      <c r="H3353" t="s">
        <v>19630</v>
      </c>
      <c r="I3353" s="89"/>
    </row>
    <row r="3354" x14ac:dyDescent="0.3">
      <c r="A3354" t="s">
        <v>7200</v>
      </c>
      <c r="B3354" t="s">
        <v>19483</v>
      </c>
      <c r="C3354" t="s">
        <v>19518</v>
      </c>
      <c r="D3354" t="s">
        <v>19616</v>
      </c>
      <c r="E3354" s="89">
        <v>0</v>
      </c>
      <c r="F3354" s="89">
        <v>707048</v>
      </c>
      <c r="G3354" s="89">
        <v>6</v>
      </c>
      <c r="H3354" t="s">
        <v>19630</v>
      </c>
      <c r="I3354" s="89"/>
    </row>
    <row r="3355" x14ac:dyDescent="0.3">
      <c r="A3355" t="s">
        <v>7201</v>
      </c>
      <c r="B3355" t="s">
        <v>19483</v>
      </c>
      <c r="C3355" t="s">
        <v>19518</v>
      </c>
      <c r="D3355" t="s">
        <v>19617</v>
      </c>
      <c r="E3355" s="89">
        <v>0</v>
      </c>
      <c r="F3355" s="89">
        <v>707048</v>
      </c>
      <c r="G3355" s="89">
        <v>6</v>
      </c>
      <c r="H3355" t="s">
        <v>19630</v>
      </c>
      <c r="I3355" s="89"/>
    </row>
    <row r="3356" x14ac:dyDescent="0.3">
      <c r="A3356" t="s">
        <v>7202</v>
      </c>
      <c r="B3356" t="s">
        <v>19483</v>
      </c>
      <c r="C3356" t="s">
        <v>19518</v>
      </c>
      <c r="D3356" t="s">
        <v>19618</v>
      </c>
      <c r="E3356" s="89">
        <v>0</v>
      </c>
      <c r="F3356" s="89">
        <v>707048</v>
      </c>
      <c r="G3356" s="89">
        <v>6</v>
      </c>
      <c r="H3356" t="s">
        <v>19630</v>
      </c>
      <c r="I3356" s="89"/>
    </row>
    <row r="3357" x14ac:dyDescent="0.3">
      <c r="A3357" t="s">
        <v>7203</v>
      </c>
      <c r="B3357" t="s">
        <v>19483</v>
      </c>
      <c r="C3357" t="s">
        <v>19518</v>
      </c>
      <c r="D3357" t="s">
        <v>19619</v>
      </c>
      <c r="E3357" s="89">
        <v>0</v>
      </c>
      <c r="F3357" s="89">
        <v>707048</v>
      </c>
      <c r="G3357" s="89">
        <v>6</v>
      </c>
      <c r="H3357" t="s">
        <v>19630</v>
      </c>
      <c r="I3357" s="89"/>
    </row>
    <row r="3358" x14ac:dyDescent="0.3">
      <c r="A3358" t="s">
        <v>7204</v>
      </c>
      <c r="B3358" t="s">
        <v>19483</v>
      </c>
      <c r="C3358" t="s">
        <v>19518</v>
      </c>
      <c r="D3358" t="s">
        <v>19620</v>
      </c>
      <c r="E3358" s="89">
        <v>0</v>
      </c>
      <c r="F3358" s="89">
        <v>707048</v>
      </c>
      <c r="G3358" s="89">
        <v>6</v>
      </c>
      <c r="H3358" t="s">
        <v>19630</v>
      </c>
      <c r="I3358" s="89"/>
    </row>
    <row r="3359" x14ac:dyDescent="0.3">
      <c r="A3359" t="s">
        <v>7205</v>
      </c>
      <c r="B3359" t="s">
        <v>19483</v>
      </c>
      <c r="C3359" t="s">
        <v>19518</v>
      </c>
      <c r="D3359" t="s">
        <v>19621</v>
      </c>
      <c r="E3359" s="89">
        <v>0</v>
      </c>
      <c r="F3359" s="89">
        <v>707048</v>
      </c>
      <c r="G3359" s="89">
        <v>6</v>
      </c>
      <c r="H3359" t="s">
        <v>19630</v>
      </c>
      <c r="I3359" s="89"/>
    </row>
    <row r="3360" x14ac:dyDescent="0.3">
      <c r="A3360" t="s">
        <v>7206</v>
      </c>
      <c r="B3360" t="s">
        <v>19483</v>
      </c>
      <c r="C3360" t="s">
        <v>19518</v>
      </c>
      <c r="D3360" t="s">
        <v>19622</v>
      </c>
      <c r="E3360" s="89">
        <v>0</v>
      </c>
      <c r="F3360" s="89">
        <v>707048</v>
      </c>
      <c r="G3360" s="89">
        <v>6</v>
      </c>
      <c r="H3360" t="s">
        <v>19630</v>
      </c>
      <c r="I3360" s="89"/>
    </row>
    <row r="3361" x14ac:dyDescent="0.3">
      <c r="A3361" t="s">
        <v>7207</v>
      </c>
      <c r="B3361" t="s">
        <v>19483</v>
      </c>
      <c r="C3361" t="s">
        <v>19518</v>
      </c>
      <c r="D3361" t="s">
        <v>19623</v>
      </c>
      <c r="E3361" s="89">
        <v>0</v>
      </c>
      <c r="F3361" s="89">
        <v>707048</v>
      </c>
      <c r="G3361" s="89">
        <v>6</v>
      </c>
      <c r="H3361" t="s">
        <v>19630</v>
      </c>
      <c r="I3361" s="89"/>
    </row>
    <row r="3362" x14ac:dyDescent="0.3">
      <c r="A3362" t="s">
        <v>7208</v>
      </c>
      <c r="B3362" t="s">
        <v>19483</v>
      </c>
      <c r="C3362" t="s">
        <v>19518</v>
      </c>
      <c r="D3362" t="s">
        <v>19624</v>
      </c>
      <c r="E3362" s="89">
        <v>0</v>
      </c>
      <c r="F3362" s="89">
        <v>707048</v>
      </c>
      <c r="G3362" s="89">
        <v>6</v>
      </c>
      <c r="H3362" t="s">
        <v>19630</v>
      </c>
      <c r="I3362" s="89"/>
    </row>
    <row r="3363" x14ac:dyDescent="0.3">
      <c r="A3363" t="s">
        <v>7209</v>
      </c>
      <c r="B3363" t="s">
        <v>19483</v>
      </c>
      <c r="C3363" t="s">
        <v>19519</v>
      </c>
      <c r="D3363" t="s">
        <v>19614</v>
      </c>
      <c r="E3363" s="89">
        <v>0</v>
      </c>
      <c r="F3363" s="89">
        <v>707048</v>
      </c>
      <c r="G3363" s="89">
        <v>6</v>
      </c>
      <c r="H3363" t="s">
        <v>19630</v>
      </c>
      <c r="I3363" s="89"/>
    </row>
    <row r="3364" x14ac:dyDescent="0.3">
      <c r="A3364" t="s">
        <v>7210</v>
      </c>
      <c r="B3364" t="s">
        <v>19483</v>
      </c>
      <c r="C3364" t="s">
        <v>19519</v>
      </c>
      <c r="D3364" t="s">
        <v>19615</v>
      </c>
      <c r="E3364" s="89">
        <v>0</v>
      </c>
      <c r="F3364" s="89">
        <v>707048</v>
      </c>
      <c r="G3364" s="89">
        <v>6</v>
      </c>
      <c r="H3364" t="s">
        <v>19630</v>
      </c>
      <c r="I3364" s="89"/>
    </row>
    <row r="3365" x14ac:dyDescent="0.3">
      <c r="A3365" t="s">
        <v>7211</v>
      </c>
      <c r="B3365" t="s">
        <v>19483</v>
      </c>
      <c r="C3365" t="s">
        <v>19519</v>
      </c>
      <c r="D3365" t="s">
        <v>19616</v>
      </c>
      <c r="E3365" s="89">
        <v>0</v>
      </c>
      <c r="F3365" s="89">
        <v>707048</v>
      </c>
      <c r="G3365" s="89">
        <v>6</v>
      </c>
      <c r="H3365" t="s">
        <v>19630</v>
      </c>
      <c r="I3365" s="89"/>
    </row>
    <row r="3366" x14ac:dyDescent="0.3">
      <c r="A3366" t="s">
        <v>7212</v>
      </c>
      <c r="B3366" t="s">
        <v>19483</v>
      </c>
      <c r="C3366" t="s">
        <v>19519</v>
      </c>
      <c r="D3366" t="s">
        <v>19617</v>
      </c>
      <c r="E3366" s="89">
        <v>0</v>
      </c>
      <c r="F3366" s="89">
        <v>707048</v>
      </c>
      <c r="G3366" s="89">
        <v>6</v>
      </c>
      <c r="H3366" t="s">
        <v>19630</v>
      </c>
      <c r="I3366" s="89"/>
    </row>
    <row r="3367" x14ac:dyDescent="0.3">
      <c r="A3367" t="s">
        <v>7213</v>
      </c>
      <c r="B3367" t="s">
        <v>19483</v>
      </c>
      <c r="C3367" t="s">
        <v>19519</v>
      </c>
      <c r="D3367" t="s">
        <v>19618</v>
      </c>
      <c r="E3367" s="89">
        <v>0</v>
      </c>
      <c r="F3367" s="89">
        <v>707048</v>
      </c>
      <c r="G3367" s="89">
        <v>6</v>
      </c>
      <c r="H3367" t="s">
        <v>19630</v>
      </c>
      <c r="I3367" s="89"/>
    </row>
    <row r="3368" x14ac:dyDescent="0.3">
      <c r="A3368" t="s">
        <v>7214</v>
      </c>
      <c r="B3368" t="s">
        <v>19483</v>
      </c>
      <c r="C3368" t="s">
        <v>19519</v>
      </c>
      <c r="D3368" t="s">
        <v>19619</v>
      </c>
      <c r="E3368" s="89">
        <v>0</v>
      </c>
      <c r="F3368" s="89">
        <v>707048</v>
      </c>
      <c r="G3368" s="89">
        <v>6</v>
      </c>
      <c r="H3368" t="s">
        <v>19630</v>
      </c>
      <c r="I3368" s="89"/>
    </row>
    <row r="3369" x14ac:dyDescent="0.3">
      <c r="A3369" t="s">
        <v>7215</v>
      </c>
      <c r="B3369" t="s">
        <v>19483</v>
      </c>
      <c r="C3369" t="s">
        <v>19519</v>
      </c>
      <c r="D3369" t="s">
        <v>19620</v>
      </c>
      <c r="E3369" s="89">
        <v>0</v>
      </c>
      <c r="F3369" s="89">
        <v>707048</v>
      </c>
      <c r="G3369" s="89">
        <v>6</v>
      </c>
      <c r="H3369" t="s">
        <v>19630</v>
      </c>
      <c r="I3369" s="89"/>
    </row>
    <row r="3370" x14ac:dyDescent="0.3">
      <c r="A3370" t="s">
        <v>7216</v>
      </c>
      <c r="B3370" t="s">
        <v>19483</v>
      </c>
      <c r="C3370" t="s">
        <v>19519</v>
      </c>
      <c r="D3370" t="s">
        <v>19621</v>
      </c>
      <c r="E3370" s="89">
        <v>0</v>
      </c>
      <c r="F3370" s="89">
        <v>707048</v>
      </c>
      <c r="G3370" s="89">
        <v>6</v>
      </c>
      <c r="H3370" t="s">
        <v>19630</v>
      </c>
      <c r="I3370" s="89"/>
    </row>
    <row r="3371" x14ac:dyDescent="0.3">
      <c r="A3371" t="s">
        <v>7217</v>
      </c>
      <c r="B3371" t="s">
        <v>19483</v>
      </c>
      <c r="C3371" t="s">
        <v>19519</v>
      </c>
      <c r="D3371" t="s">
        <v>19622</v>
      </c>
      <c r="E3371" s="89">
        <v>0</v>
      </c>
      <c r="F3371" s="89">
        <v>707048</v>
      </c>
      <c r="G3371" s="89">
        <v>6</v>
      </c>
      <c r="H3371" t="s">
        <v>19630</v>
      </c>
      <c r="I3371" s="89"/>
    </row>
    <row r="3372" x14ac:dyDescent="0.3">
      <c r="A3372" t="s">
        <v>7218</v>
      </c>
      <c r="B3372" t="s">
        <v>19483</v>
      </c>
      <c r="C3372" t="s">
        <v>19519</v>
      </c>
      <c r="D3372" t="s">
        <v>19623</v>
      </c>
      <c r="E3372" s="89">
        <v>0</v>
      </c>
      <c r="F3372" s="89">
        <v>707048</v>
      </c>
      <c r="G3372" s="89">
        <v>6</v>
      </c>
      <c r="H3372" t="s">
        <v>19630</v>
      </c>
      <c r="I3372" s="89"/>
    </row>
    <row r="3373" x14ac:dyDescent="0.3">
      <c r="A3373" t="s">
        <v>7219</v>
      </c>
      <c r="B3373" t="s">
        <v>19483</v>
      </c>
      <c r="C3373" t="s">
        <v>19519</v>
      </c>
      <c r="D3373" t="s">
        <v>19624</v>
      </c>
      <c r="E3373" s="89">
        <v>0</v>
      </c>
      <c r="F3373" s="89">
        <v>707048</v>
      </c>
      <c r="G3373" s="89">
        <v>6</v>
      </c>
      <c r="H3373" t="s">
        <v>19630</v>
      </c>
      <c r="I3373" s="89"/>
    </row>
    <row r="3374" x14ac:dyDescent="0.3">
      <c r="A3374" t="s">
        <v>7220</v>
      </c>
      <c r="B3374" t="s">
        <v>19483</v>
      </c>
      <c r="C3374" t="s">
        <v>19520</v>
      </c>
      <c r="D3374" t="s">
        <v>19614</v>
      </c>
      <c r="E3374" s="89">
        <v>3.9024907725165897E-2</v>
      </c>
      <c r="F3374" s="89">
        <v>707048</v>
      </c>
      <c r="G3374" s="89">
        <v>6</v>
      </c>
      <c r="H3374" t="s">
        <v>19630</v>
      </c>
      <c r="I3374" s="89"/>
    </row>
    <row r="3375" x14ac:dyDescent="0.3">
      <c r="A3375" t="s">
        <v>7221</v>
      </c>
      <c r="B3375" t="s">
        <v>19483</v>
      </c>
      <c r="C3375" t="s">
        <v>19520</v>
      </c>
      <c r="D3375" t="s">
        <v>19615</v>
      </c>
      <c r="E3375" s="89">
        <v>3.9903450087506828E-2</v>
      </c>
      <c r="F3375" s="89">
        <v>707048</v>
      </c>
      <c r="G3375" s="89">
        <v>6</v>
      </c>
      <c r="H3375" t="s">
        <v>19630</v>
      </c>
      <c r="I3375" s="89"/>
    </row>
    <row r="3376" x14ac:dyDescent="0.3">
      <c r="A3376" t="s">
        <v>7222</v>
      </c>
      <c r="B3376" t="s">
        <v>19483</v>
      </c>
      <c r="C3376" t="s">
        <v>19520</v>
      </c>
      <c r="D3376" t="s">
        <v>19616</v>
      </c>
      <c r="E3376" s="89">
        <v>3.9024907725165897E-2</v>
      </c>
      <c r="F3376" s="89">
        <v>707048</v>
      </c>
      <c r="G3376" s="89">
        <v>6</v>
      </c>
      <c r="H3376" t="s">
        <v>19630</v>
      </c>
      <c r="I3376" s="89"/>
    </row>
    <row r="3377" x14ac:dyDescent="0.3">
      <c r="A3377" t="s">
        <v>7223</v>
      </c>
      <c r="B3377" t="s">
        <v>19483</v>
      </c>
      <c r="C3377" t="s">
        <v>19520</v>
      </c>
      <c r="D3377" t="s">
        <v>19617</v>
      </c>
      <c r="E3377" s="89">
        <v>3.9821725586609472E-2</v>
      </c>
      <c r="F3377" s="89">
        <v>707048</v>
      </c>
      <c r="G3377" s="89">
        <v>6</v>
      </c>
      <c r="H3377" t="s">
        <v>19630</v>
      </c>
      <c r="I3377" s="89"/>
    </row>
    <row r="3378" x14ac:dyDescent="0.3">
      <c r="A3378" t="s">
        <v>7224</v>
      </c>
      <c r="B3378" t="s">
        <v>19483</v>
      </c>
      <c r="C3378" t="s">
        <v>19520</v>
      </c>
      <c r="D3378" t="s">
        <v>19618</v>
      </c>
      <c r="E3378" s="89">
        <v>3.9323368844041459E-2</v>
      </c>
      <c r="F3378" s="89">
        <v>707048</v>
      </c>
      <c r="G3378" s="89">
        <v>6</v>
      </c>
      <c r="H3378" t="s">
        <v>19630</v>
      </c>
      <c r="I3378" s="89"/>
    </row>
    <row r="3379" x14ac:dyDescent="0.3">
      <c r="A3379" t="s">
        <v>7225</v>
      </c>
      <c r="B3379" t="s">
        <v>19483</v>
      </c>
      <c r="C3379" t="s">
        <v>19520</v>
      </c>
      <c r="D3379" t="s">
        <v>19619</v>
      </c>
      <c r="E3379" s="89">
        <v>4.0317464588695381E-2</v>
      </c>
      <c r="F3379" s="89">
        <v>707048</v>
      </c>
      <c r="G3379" s="89">
        <v>6</v>
      </c>
      <c r="H3379" t="s">
        <v>19630</v>
      </c>
      <c r="I3379" s="89"/>
    </row>
    <row r="3380" x14ac:dyDescent="0.3">
      <c r="A3380" t="s">
        <v>7226</v>
      </c>
      <c r="B3380" t="s">
        <v>19483</v>
      </c>
      <c r="C3380" t="s">
        <v>19520</v>
      </c>
      <c r="D3380" t="s">
        <v>19620</v>
      </c>
      <c r="E3380" s="89">
        <v>3.8336468922720059E-2</v>
      </c>
      <c r="F3380" s="89">
        <v>707048</v>
      </c>
      <c r="G3380" s="89">
        <v>6</v>
      </c>
      <c r="H3380" t="s">
        <v>19630</v>
      </c>
      <c r="I3380" s="89"/>
    </row>
    <row r="3381" x14ac:dyDescent="0.3">
      <c r="A3381" t="s">
        <v>7227</v>
      </c>
      <c r="B3381" t="s">
        <v>19483</v>
      </c>
      <c r="C3381" t="s">
        <v>19520</v>
      </c>
      <c r="D3381" t="s">
        <v>19621</v>
      </c>
      <c r="E3381" s="89">
        <v>2.7409877771903981E-2</v>
      </c>
      <c r="F3381" s="89">
        <v>707048</v>
      </c>
      <c r="G3381" s="89">
        <v>6</v>
      </c>
      <c r="H3381" t="s">
        <v>19630</v>
      </c>
      <c r="I3381" s="89"/>
    </row>
    <row r="3382" x14ac:dyDescent="0.3">
      <c r="A3382" t="s">
        <v>7228</v>
      </c>
      <c r="B3382" t="s">
        <v>19483</v>
      </c>
      <c r="C3382" t="s">
        <v>19520</v>
      </c>
      <c r="D3382" t="s">
        <v>19622</v>
      </c>
      <c r="E3382" s="89">
        <v>3.8953310123707938E-2</v>
      </c>
      <c r="F3382" s="89">
        <v>707048</v>
      </c>
      <c r="G3382" s="89">
        <v>6</v>
      </c>
      <c r="H3382" t="s">
        <v>19630</v>
      </c>
      <c r="I3382" s="89"/>
    </row>
    <row r="3383" x14ac:dyDescent="0.3">
      <c r="A3383" t="s">
        <v>7229</v>
      </c>
      <c r="B3383" t="s">
        <v>19483</v>
      </c>
      <c r="C3383" t="s">
        <v>19520</v>
      </c>
      <c r="D3383" t="s">
        <v>19623</v>
      </c>
      <c r="E3383" s="89">
        <v>7.2346008639011666E-2</v>
      </c>
      <c r="F3383" s="89">
        <v>707048</v>
      </c>
      <c r="G3383" s="89">
        <v>6</v>
      </c>
      <c r="H3383" t="s">
        <v>19630</v>
      </c>
      <c r="I3383" s="89"/>
    </row>
    <row r="3384" x14ac:dyDescent="0.3">
      <c r="A3384" t="s">
        <v>7230</v>
      </c>
      <c r="B3384" t="s">
        <v>19483</v>
      </c>
      <c r="C3384" t="s">
        <v>19520</v>
      </c>
      <c r="D3384" t="s">
        <v>19624</v>
      </c>
      <c r="E3384" s="89">
        <v>0.17366863359000859</v>
      </c>
      <c r="F3384" s="89">
        <v>707048</v>
      </c>
      <c r="G3384" s="89">
        <v>6</v>
      </c>
      <c r="H3384" t="s">
        <v>19630</v>
      </c>
      <c r="I3384" s="89"/>
    </row>
    <row r="3385" x14ac:dyDescent="0.3">
      <c r="A3385" t="s">
        <v>6989</v>
      </c>
      <c r="B3385" t="s">
        <v>19483</v>
      </c>
      <c r="C3385" t="s">
        <v>19499</v>
      </c>
      <c r="D3385" t="s">
        <v>19614</v>
      </c>
      <c r="E3385" s="89">
        <v>0</v>
      </c>
      <c r="F3385" s="89">
        <v>707048</v>
      </c>
      <c r="G3385" s="89">
        <v>6</v>
      </c>
      <c r="H3385" t="s">
        <v>19630</v>
      </c>
      <c r="I3385" s="89"/>
    </row>
    <row r="3386" x14ac:dyDescent="0.3">
      <c r="A3386" t="s">
        <v>6990</v>
      </c>
      <c r="B3386" t="s">
        <v>19483</v>
      </c>
      <c r="C3386" t="s">
        <v>19499</v>
      </c>
      <c r="D3386" t="s">
        <v>19615</v>
      </c>
      <c r="E3386" s="89">
        <v>0</v>
      </c>
      <c r="F3386" s="89">
        <v>707048</v>
      </c>
      <c r="G3386" s="89">
        <v>6</v>
      </c>
      <c r="H3386" t="s">
        <v>19630</v>
      </c>
      <c r="I3386" s="89"/>
    </row>
    <row r="3387" x14ac:dyDescent="0.3">
      <c r="A3387" t="s">
        <v>6991</v>
      </c>
      <c r="B3387" t="s">
        <v>19483</v>
      </c>
      <c r="C3387" t="s">
        <v>19499</v>
      </c>
      <c r="D3387" t="s">
        <v>19616</v>
      </c>
      <c r="E3387" s="89">
        <v>0</v>
      </c>
      <c r="F3387" s="89">
        <v>707048</v>
      </c>
      <c r="G3387" s="89">
        <v>6</v>
      </c>
      <c r="H3387" t="s">
        <v>19630</v>
      </c>
      <c r="I3387" s="89"/>
    </row>
    <row r="3388" x14ac:dyDescent="0.3">
      <c r="A3388" t="s">
        <v>6992</v>
      </c>
      <c r="B3388" t="s">
        <v>19483</v>
      </c>
      <c r="C3388" t="s">
        <v>19499</v>
      </c>
      <c r="D3388" t="s">
        <v>19617</v>
      </c>
      <c r="E3388" s="89">
        <v>0</v>
      </c>
      <c r="F3388" s="89">
        <v>707048</v>
      </c>
      <c r="G3388" s="89">
        <v>6</v>
      </c>
      <c r="H3388" t="s">
        <v>19630</v>
      </c>
      <c r="I3388" s="89"/>
    </row>
    <row r="3389" x14ac:dyDescent="0.3">
      <c r="A3389" t="s">
        <v>6993</v>
      </c>
      <c r="B3389" t="s">
        <v>19483</v>
      </c>
      <c r="C3389" t="s">
        <v>19499</v>
      </c>
      <c r="D3389" t="s">
        <v>19618</v>
      </c>
      <c r="E3389" s="89">
        <v>0</v>
      </c>
      <c r="F3389" s="89">
        <v>707048</v>
      </c>
      <c r="G3389" s="89">
        <v>6</v>
      </c>
      <c r="H3389" t="s">
        <v>19630</v>
      </c>
      <c r="I3389" s="89"/>
    </row>
    <row r="3390" x14ac:dyDescent="0.3">
      <c r="A3390" t="s">
        <v>6994</v>
      </c>
      <c r="B3390" t="s">
        <v>19483</v>
      </c>
      <c r="C3390" t="s">
        <v>19499</v>
      </c>
      <c r="D3390" t="s">
        <v>19619</v>
      </c>
      <c r="E3390" s="89">
        <v>0</v>
      </c>
      <c r="F3390" s="89">
        <v>707048</v>
      </c>
      <c r="G3390" s="89">
        <v>6</v>
      </c>
      <c r="H3390" t="s">
        <v>19630</v>
      </c>
      <c r="I3390" s="89"/>
    </row>
    <row r="3391" x14ac:dyDescent="0.3">
      <c r="A3391" t="s">
        <v>6995</v>
      </c>
      <c r="B3391" t="s">
        <v>19483</v>
      </c>
      <c r="C3391" t="s">
        <v>19499</v>
      </c>
      <c r="D3391" t="s">
        <v>19620</v>
      </c>
      <c r="E3391" s="89">
        <v>0</v>
      </c>
      <c r="F3391" s="89">
        <v>707048</v>
      </c>
      <c r="G3391" s="89">
        <v>6</v>
      </c>
      <c r="H3391" t="s">
        <v>19630</v>
      </c>
      <c r="I3391" s="89"/>
    </row>
    <row r="3392" x14ac:dyDescent="0.3">
      <c r="A3392" t="s">
        <v>6996</v>
      </c>
      <c r="B3392" t="s">
        <v>19483</v>
      </c>
      <c r="C3392" t="s">
        <v>19499</v>
      </c>
      <c r="D3392" t="s">
        <v>19621</v>
      </c>
      <c r="E3392" s="89">
        <v>0</v>
      </c>
      <c r="F3392" s="89">
        <v>707048</v>
      </c>
      <c r="G3392" s="89">
        <v>6</v>
      </c>
      <c r="H3392" t="s">
        <v>19630</v>
      </c>
      <c r="I3392" s="89"/>
    </row>
    <row r="3393" x14ac:dyDescent="0.3">
      <c r="A3393" t="s">
        <v>6997</v>
      </c>
      <c r="B3393" t="s">
        <v>19483</v>
      </c>
      <c r="C3393" t="s">
        <v>19499</v>
      </c>
      <c r="D3393" t="s">
        <v>19622</v>
      </c>
      <c r="E3393" s="89">
        <v>0</v>
      </c>
      <c r="F3393" s="89">
        <v>707048</v>
      </c>
      <c r="G3393" s="89">
        <v>6</v>
      </c>
      <c r="H3393" t="s">
        <v>19630</v>
      </c>
      <c r="I3393" s="89"/>
    </row>
    <row r="3394" x14ac:dyDescent="0.3">
      <c r="A3394" t="s">
        <v>6998</v>
      </c>
      <c r="B3394" t="s">
        <v>19483</v>
      </c>
      <c r="C3394" t="s">
        <v>19499</v>
      </c>
      <c r="D3394" t="s">
        <v>19623</v>
      </c>
      <c r="E3394" s="89">
        <v>0</v>
      </c>
      <c r="F3394" s="89">
        <v>707048</v>
      </c>
      <c r="G3394" s="89">
        <v>6</v>
      </c>
      <c r="H3394" t="s">
        <v>19630</v>
      </c>
      <c r="I3394" s="89"/>
    </row>
    <row r="3395" x14ac:dyDescent="0.3">
      <c r="A3395" t="s">
        <v>6999</v>
      </c>
      <c r="B3395" t="s">
        <v>19483</v>
      </c>
      <c r="C3395" t="s">
        <v>19499</v>
      </c>
      <c r="D3395" t="s">
        <v>19624</v>
      </c>
      <c r="E3395" s="89">
        <v>0</v>
      </c>
      <c r="F3395" s="89">
        <v>707048</v>
      </c>
      <c r="G3395" s="89">
        <v>6</v>
      </c>
      <c r="H3395" t="s">
        <v>19630</v>
      </c>
      <c r="I3395" s="89"/>
    </row>
    <row r="3396" x14ac:dyDescent="0.3">
      <c r="A3396" t="s">
        <v>7242</v>
      </c>
      <c r="B3396" t="s">
        <v>19483</v>
      </c>
      <c r="C3396" t="s">
        <v>19522</v>
      </c>
      <c r="D3396" t="s">
        <v>19614</v>
      </c>
      <c r="E3396" s="89">
        <v>8.9746466929573623E-2</v>
      </c>
      <c r="F3396" s="89">
        <v>707048</v>
      </c>
      <c r="G3396" s="89">
        <v>6</v>
      </c>
      <c r="H3396" t="s">
        <v>19630</v>
      </c>
      <c r="I3396" s="89"/>
    </row>
    <row r="3397" x14ac:dyDescent="0.3">
      <c r="A3397" t="s">
        <v>7243</v>
      </c>
      <c r="B3397" t="s">
        <v>19483</v>
      </c>
      <c r="C3397" t="s">
        <v>19522</v>
      </c>
      <c r="D3397" t="s">
        <v>19615</v>
      </c>
      <c r="E3397" s="89">
        <v>9.4602194887907581E-2</v>
      </c>
      <c r="F3397" s="89">
        <v>707048</v>
      </c>
      <c r="G3397" s="89">
        <v>6</v>
      </c>
      <c r="H3397" t="s">
        <v>19630</v>
      </c>
      <c r="I3397" s="89"/>
    </row>
    <row r="3398" x14ac:dyDescent="0.3">
      <c r="A3398" t="s">
        <v>7244</v>
      </c>
      <c r="B3398" t="s">
        <v>19483</v>
      </c>
      <c r="C3398" t="s">
        <v>19522</v>
      </c>
      <c r="D3398" t="s">
        <v>19616</v>
      </c>
      <c r="E3398" s="89">
        <v>8.9746466929573623E-2</v>
      </c>
      <c r="F3398" s="89">
        <v>707048</v>
      </c>
      <c r="G3398" s="89">
        <v>6</v>
      </c>
      <c r="H3398" t="s">
        <v>19630</v>
      </c>
      <c r="I3398" s="89"/>
    </row>
    <row r="3399" x14ac:dyDescent="0.3">
      <c r="A3399" t="s">
        <v>7245</v>
      </c>
      <c r="B3399" t="s">
        <v>19483</v>
      </c>
      <c r="C3399" t="s">
        <v>19522</v>
      </c>
      <c r="D3399" t="s">
        <v>19617</v>
      </c>
      <c r="E3399" s="89">
        <v>9.4527721206486962E-2</v>
      </c>
      <c r="F3399" s="89">
        <v>707048</v>
      </c>
      <c r="G3399" s="89">
        <v>6</v>
      </c>
      <c r="H3399" t="s">
        <v>19630</v>
      </c>
      <c r="I3399" s="89"/>
    </row>
    <row r="3400" x14ac:dyDescent="0.3">
      <c r="A3400" t="s">
        <v>7246</v>
      </c>
      <c r="B3400" t="s">
        <v>19483</v>
      </c>
      <c r="C3400" t="s">
        <v>19522</v>
      </c>
      <c r="D3400" t="s">
        <v>19618</v>
      </c>
      <c r="E3400" s="89">
        <v>9.3334377255643239E-2</v>
      </c>
      <c r="F3400" s="89">
        <v>707048</v>
      </c>
      <c r="G3400" s="89">
        <v>6</v>
      </c>
      <c r="H3400" t="s">
        <v>19630</v>
      </c>
      <c r="I3400" s="89"/>
    </row>
    <row r="3401" x14ac:dyDescent="0.3">
      <c r="A3401" t="s">
        <v>7247</v>
      </c>
      <c r="B3401" t="s">
        <v>19483</v>
      </c>
      <c r="C3401" t="s">
        <v>19522</v>
      </c>
      <c r="D3401" t="s">
        <v>19619</v>
      </c>
      <c r="E3401" s="89">
        <v>9.615641367410073E-2</v>
      </c>
      <c r="F3401" s="89">
        <v>707048</v>
      </c>
      <c r="G3401" s="89">
        <v>6</v>
      </c>
      <c r="H3401" t="s">
        <v>19630</v>
      </c>
      <c r="I3401" s="89"/>
    </row>
    <row r="3402" x14ac:dyDescent="0.3">
      <c r="A3402" t="s">
        <v>7248</v>
      </c>
      <c r="B3402" t="s">
        <v>19483</v>
      </c>
      <c r="C3402" t="s">
        <v>19522</v>
      </c>
      <c r="D3402" t="s">
        <v>19620</v>
      </c>
      <c r="E3402" s="89">
        <v>9.1017256202314378E-2</v>
      </c>
      <c r="F3402" s="89">
        <v>707048</v>
      </c>
      <c r="G3402" s="89">
        <v>6</v>
      </c>
      <c r="H3402" t="s">
        <v>19630</v>
      </c>
      <c r="I3402" s="89"/>
    </row>
    <row r="3403" x14ac:dyDescent="0.3">
      <c r="A3403" t="s">
        <v>7249</v>
      </c>
      <c r="B3403" t="s">
        <v>19483</v>
      </c>
      <c r="C3403" t="s">
        <v>19522</v>
      </c>
      <c r="D3403" t="s">
        <v>19621</v>
      </c>
      <c r="E3403" s="89">
        <v>5.6276860881736182E-2</v>
      </c>
      <c r="F3403" s="89">
        <v>707048</v>
      </c>
      <c r="G3403" s="89">
        <v>6</v>
      </c>
      <c r="H3403" t="s">
        <v>19630</v>
      </c>
      <c r="I3403" s="89"/>
    </row>
    <row r="3404" x14ac:dyDescent="0.3">
      <c r="A3404" t="s">
        <v>7250</v>
      </c>
      <c r="B3404" t="s">
        <v>19483</v>
      </c>
      <c r="C3404" t="s">
        <v>19522</v>
      </c>
      <c r="D3404" t="s">
        <v>19622</v>
      </c>
      <c r="E3404" s="89">
        <v>9.2495720812698634E-2</v>
      </c>
      <c r="F3404" s="89">
        <v>707048</v>
      </c>
      <c r="G3404" s="89">
        <v>6</v>
      </c>
      <c r="H3404" t="s">
        <v>19630</v>
      </c>
      <c r="I3404" s="89"/>
    </row>
    <row r="3405" x14ac:dyDescent="0.3">
      <c r="A3405" t="s">
        <v>7251</v>
      </c>
      <c r="B3405" t="s">
        <v>19483</v>
      </c>
      <c r="C3405" t="s">
        <v>19522</v>
      </c>
      <c r="D3405" t="s">
        <v>19623</v>
      </c>
      <c r="E3405" s="89">
        <v>0.15943412329453199</v>
      </c>
      <c r="F3405" s="89">
        <v>707048</v>
      </c>
      <c r="G3405" s="89">
        <v>6</v>
      </c>
      <c r="H3405" t="s">
        <v>19630</v>
      </c>
      <c r="I3405" s="89"/>
    </row>
    <row r="3406" x14ac:dyDescent="0.3">
      <c r="A3406" t="s">
        <v>7252</v>
      </c>
      <c r="B3406" t="s">
        <v>19483</v>
      </c>
      <c r="C3406" t="s">
        <v>19522</v>
      </c>
      <c r="D3406" t="s">
        <v>19624</v>
      </c>
      <c r="E3406" s="89">
        <v>0.39604654606997108</v>
      </c>
      <c r="F3406" s="89">
        <v>707048</v>
      </c>
      <c r="G3406" s="89">
        <v>6</v>
      </c>
      <c r="H3406" t="s">
        <v>19630</v>
      </c>
      <c r="I3406" s="89"/>
    </row>
    <row r="3407" x14ac:dyDescent="0.3">
      <c r="A3407" t="s">
        <v>7253</v>
      </c>
      <c r="B3407" t="s">
        <v>19483</v>
      </c>
      <c r="C3407" t="s">
        <v>19614</v>
      </c>
      <c r="D3407" t="s">
        <v>19614</v>
      </c>
      <c r="E3407" s="89">
        <v>1</v>
      </c>
      <c r="F3407" s="89">
        <v>707048</v>
      </c>
      <c r="G3407" s="89">
        <v>6</v>
      </c>
      <c r="H3407" t="s">
        <v>19630</v>
      </c>
      <c r="I3407" s="89"/>
    </row>
    <row r="3408" x14ac:dyDescent="0.3">
      <c r="A3408" t="s">
        <v>7254</v>
      </c>
      <c r="B3408" t="s">
        <v>19483</v>
      </c>
      <c r="C3408" t="s">
        <v>19614</v>
      </c>
      <c r="D3408" t="s">
        <v>19615</v>
      </c>
      <c r="E3408" s="89">
        <v>1.028852197559704</v>
      </c>
      <c r="F3408" s="89">
        <v>707048</v>
      </c>
      <c r="G3408" s="89">
        <v>6</v>
      </c>
      <c r="H3408" t="s">
        <v>19630</v>
      </c>
      <c r="I3408" s="89"/>
    </row>
    <row r="3409" x14ac:dyDescent="0.3">
      <c r="A3409" t="s">
        <v>7255</v>
      </c>
      <c r="B3409" t="s">
        <v>19483</v>
      </c>
      <c r="C3409" t="s">
        <v>19614</v>
      </c>
      <c r="D3409" t="s">
        <v>19616</v>
      </c>
      <c r="E3409" s="89">
        <v>1</v>
      </c>
      <c r="F3409" s="89">
        <v>707048</v>
      </c>
      <c r="G3409" s="89">
        <v>6</v>
      </c>
      <c r="H3409" t="s">
        <v>19630</v>
      </c>
      <c r="I3409" s="89"/>
    </row>
    <row r="3410" x14ac:dyDescent="0.3">
      <c r="A3410" t="s">
        <v>7256</v>
      </c>
      <c r="B3410" t="s">
        <v>19483</v>
      </c>
      <c r="C3410" t="s">
        <v>19614</v>
      </c>
      <c r="D3410" t="s">
        <v>19617</v>
      </c>
      <c r="E3410" s="89">
        <v>1.026850976041132</v>
      </c>
      <c r="F3410" s="89">
        <v>707048</v>
      </c>
      <c r="G3410" s="89">
        <v>6</v>
      </c>
      <c r="H3410" t="s">
        <v>19630</v>
      </c>
      <c r="I3410" s="89"/>
    </row>
    <row r="3411" x14ac:dyDescent="0.3">
      <c r="A3411" t="s">
        <v>7257</v>
      </c>
      <c r="B3411" t="s">
        <v>19483</v>
      </c>
      <c r="C3411" t="s">
        <v>19614</v>
      </c>
      <c r="D3411" t="s">
        <v>19618</v>
      </c>
      <c r="E3411" s="89">
        <v>1.0143531704868389</v>
      </c>
      <c r="F3411" s="89">
        <v>707048</v>
      </c>
      <c r="G3411" s="89">
        <v>6</v>
      </c>
      <c r="H3411" t="s">
        <v>19630</v>
      </c>
      <c r="I3411" s="89"/>
    </row>
    <row r="3412" x14ac:dyDescent="0.3">
      <c r="A3412" t="s">
        <v>7258</v>
      </c>
      <c r="B3412" t="s">
        <v>19483</v>
      </c>
      <c r="C3412" t="s">
        <v>19614</v>
      </c>
      <c r="D3412" t="s">
        <v>19619</v>
      </c>
      <c r="E3412" s="89">
        <v>1.0340402915598099</v>
      </c>
      <c r="F3412" s="89">
        <v>707048</v>
      </c>
      <c r="G3412" s="89">
        <v>6</v>
      </c>
      <c r="H3412" t="s">
        <v>19630</v>
      </c>
      <c r="I3412" s="89"/>
    </row>
    <row r="3413" x14ac:dyDescent="0.3">
      <c r="A3413" t="s">
        <v>7259</v>
      </c>
      <c r="B3413" t="s">
        <v>19483</v>
      </c>
      <c r="C3413" t="s">
        <v>19614</v>
      </c>
      <c r="D3413" t="s">
        <v>19620</v>
      </c>
      <c r="E3413" s="89">
        <v>0.98548670583572495</v>
      </c>
      <c r="F3413" s="89">
        <v>707048</v>
      </c>
      <c r="G3413" s="89">
        <v>6</v>
      </c>
      <c r="H3413" t="s">
        <v>19630</v>
      </c>
      <c r="I3413" s="89"/>
    </row>
    <row r="3414" x14ac:dyDescent="0.3">
      <c r="A3414" t="s">
        <v>7260</v>
      </c>
      <c r="B3414" t="s">
        <v>19483</v>
      </c>
      <c r="C3414" t="s">
        <v>19614</v>
      </c>
      <c r="D3414" t="s">
        <v>19621</v>
      </c>
      <c r="E3414" s="89">
        <v>0.73722225683848552</v>
      </c>
      <c r="F3414" s="89">
        <v>707048</v>
      </c>
      <c r="G3414" s="89">
        <v>6</v>
      </c>
      <c r="H3414" t="s">
        <v>19630</v>
      </c>
      <c r="I3414" s="89"/>
    </row>
    <row r="3415" x14ac:dyDescent="0.3">
      <c r="A3415" t="s">
        <v>7261</v>
      </c>
      <c r="B3415" t="s">
        <v>19483</v>
      </c>
      <c r="C3415" t="s">
        <v>19614</v>
      </c>
      <c r="D3415" t="s">
        <v>19622</v>
      </c>
      <c r="E3415" s="89">
        <v>1.008840448055371</v>
      </c>
      <c r="F3415" s="89">
        <v>707048</v>
      </c>
      <c r="G3415" s="89">
        <v>6</v>
      </c>
      <c r="H3415" t="s">
        <v>19630</v>
      </c>
      <c r="I3415" s="89"/>
    </row>
    <row r="3416" x14ac:dyDescent="0.3">
      <c r="A3416" t="s">
        <v>7262</v>
      </c>
      <c r="B3416" t="s">
        <v>19483</v>
      </c>
      <c r="C3416" t="s">
        <v>19614</v>
      </c>
      <c r="D3416" t="s">
        <v>19623</v>
      </c>
      <c r="E3416" s="89">
        <v>1.8498550349254139</v>
      </c>
      <c r="F3416" s="89">
        <v>707048</v>
      </c>
      <c r="G3416" s="89">
        <v>6</v>
      </c>
      <c r="H3416" t="s">
        <v>19630</v>
      </c>
      <c r="I3416" s="89"/>
    </row>
    <row r="3417" x14ac:dyDescent="0.3">
      <c r="A3417" t="s">
        <v>7263</v>
      </c>
      <c r="B3417" t="s">
        <v>19483</v>
      </c>
      <c r="C3417" t="s">
        <v>19614</v>
      </c>
      <c r="D3417" t="s">
        <v>19624</v>
      </c>
      <c r="E3417" s="89">
        <v>4.4734558023364723</v>
      </c>
      <c r="F3417" s="89">
        <v>707048</v>
      </c>
      <c r="G3417" s="89">
        <v>6</v>
      </c>
      <c r="H3417" t="s">
        <v>19630</v>
      </c>
      <c r="I3417" s="89"/>
    </row>
    <row r="3418" x14ac:dyDescent="0.3">
      <c r="A3418" t="s">
        <v>7264</v>
      </c>
      <c r="B3418" t="s">
        <v>19483</v>
      </c>
      <c r="C3418" t="s">
        <v>19615</v>
      </c>
      <c r="D3418" t="s">
        <v>19614</v>
      </c>
      <c r="E3418" s="89">
        <v>0.97306604544342257</v>
      </c>
      <c r="F3418" s="89">
        <v>707048</v>
      </c>
      <c r="G3418" s="89">
        <v>6</v>
      </c>
      <c r="H3418" t="s">
        <v>19630</v>
      </c>
      <c r="I3418" s="89"/>
    </row>
    <row r="3419" x14ac:dyDescent="0.3">
      <c r="A3419" t="s">
        <v>7265</v>
      </c>
      <c r="B3419" t="s">
        <v>19483</v>
      </c>
      <c r="C3419" t="s">
        <v>19615</v>
      </c>
      <c r="D3419" t="s">
        <v>19615</v>
      </c>
      <c r="E3419" s="89">
        <v>1</v>
      </c>
      <c r="F3419" s="89">
        <v>707048</v>
      </c>
      <c r="G3419" s="89">
        <v>6</v>
      </c>
      <c r="H3419" t="s">
        <v>19630</v>
      </c>
      <c r="I3419" s="89"/>
    </row>
    <row r="3420" x14ac:dyDescent="0.3">
      <c r="A3420" t="s">
        <v>7266</v>
      </c>
      <c r="B3420" t="s">
        <v>19483</v>
      </c>
      <c r="C3420" t="s">
        <v>19615</v>
      </c>
      <c r="D3420" t="s">
        <v>19616</v>
      </c>
      <c r="E3420" s="89">
        <v>0.97306604544342257</v>
      </c>
      <c r="F3420" s="89">
        <v>707048</v>
      </c>
      <c r="G3420" s="89">
        <v>6</v>
      </c>
      <c r="H3420" t="s">
        <v>19630</v>
      </c>
      <c r="I3420" s="89"/>
    </row>
    <row r="3421" x14ac:dyDescent="0.3">
      <c r="A3421" t="s">
        <v>7267</v>
      </c>
      <c r="B3421" t="s">
        <v>19483</v>
      </c>
      <c r="C3421" t="s">
        <v>19615</v>
      </c>
      <c r="D3421" t="s">
        <v>19617</v>
      </c>
      <c r="E3421" s="89">
        <v>0.99807568391079726</v>
      </c>
      <c r="F3421" s="89">
        <v>707048</v>
      </c>
      <c r="G3421" s="89">
        <v>6</v>
      </c>
      <c r="H3421" t="s">
        <v>19630</v>
      </c>
      <c r="I3421" s="89"/>
    </row>
    <row r="3422" x14ac:dyDescent="0.3">
      <c r="A3422" t="s">
        <v>7268</v>
      </c>
      <c r="B3422" t="s">
        <v>19483</v>
      </c>
      <c r="C3422" t="s">
        <v>19615</v>
      </c>
      <c r="D3422" t="s">
        <v>19618</v>
      </c>
      <c r="E3422" s="89">
        <v>0.98587507110795269</v>
      </c>
      <c r="F3422" s="89">
        <v>707048</v>
      </c>
      <c r="G3422" s="89">
        <v>6</v>
      </c>
      <c r="H3422" t="s">
        <v>19630</v>
      </c>
      <c r="I3422" s="89"/>
    </row>
    <row r="3423" x14ac:dyDescent="0.3">
      <c r="A3423" t="s">
        <v>7269</v>
      </c>
      <c r="B3423" t="s">
        <v>19483</v>
      </c>
      <c r="C3423" t="s">
        <v>19615</v>
      </c>
      <c r="D3423" t="s">
        <v>19619</v>
      </c>
      <c r="E3423" s="89">
        <v>1.00481780596153</v>
      </c>
      <c r="F3423" s="89">
        <v>707048</v>
      </c>
      <c r="G3423" s="89">
        <v>6</v>
      </c>
      <c r="H3423" t="s">
        <v>19630</v>
      </c>
      <c r="I3423" s="89"/>
    </row>
    <row r="3424" x14ac:dyDescent="0.3">
      <c r="A3424" t="s">
        <v>7270</v>
      </c>
      <c r="B3424" t="s">
        <v>19483</v>
      </c>
      <c r="C3424" t="s">
        <v>19615</v>
      </c>
      <c r="D3424" t="s">
        <v>19620</v>
      </c>
      <c r="E3424" s="89">
        <v>0.95779141352364461</v>
      </c>
      <c r="F3424" s="89">
        <v>707048</v>
      </c>
      <c r="G3424" s="89">
        <v>6</v>
      </c>
      <c r="H3424" t="s">
        <v>19630</v>
      </c>
      <c r="I3424" s="89"/>
    </row>
    <row r="3425" x14ac:dyDescent="0.3">
      <c r="A3425" t="s">
        <v>7271</v>
      </c>
      <c r="B3425" t="s">
        <v>19483</v>
      </c>
      <c r="C3425" t="s">
        <v>19615</v>
      </c>
      <c r="D3425" t="s">
        <v>19621</v>
      </c>
      <c r="E3425" s="89">
        <v>0.71842644971427061</v>
      </c>
      <c r="F3425" s="89">
        <v>707048</v>
      </c>
      <c r="G3425" s="89">
        <v>6</v>
      </c>
      <c r="H3425" t="s">
        <v>19630</v>
      </c>
      <c r="I3425" s="89"/>
    </row>
    <row r="3426" x14ac:dyDescent="0.3">
      <c r="A3426" t="s">
        <v>7272</v>
      </c>
      <c r="B3426" t="s">
        <v>19483</v>
      </c>
      <c r="C3426" t="s">
        <v>19615</v>
      </c>
      <c r="D3426" t="s">
        <v>19622</v>
      </c>
      <c r="E3426" s="89">
        <v>0.98025850963437755</v>
      </c>
      <c r="F3426" s="89">
        <v>707048</v>
      </c>
      <c r="G3426" s="89">
        <v>6</v>
      </c>
      <c r="H3426" t="s">
        <v>19630</v>
      </c>
      <c r="I3426" s="89"/>
    </row>
    <row r="3427" x14ac:dyDescent="0.3">
      <c r="A3427" t="s">
        <v>7273</v>
      </c>
      <c r="B3427" t="s">
        <v>19483</v>
      </c>
      <c r="C3427" t="s">
        <v>19615</v>
      </c>
      <c r="D3427" t="s">
        <v>19623</v>
      </c>
      <c r="E3427" s="89">
        <v>1.8012316862401321</v>
      </c>
      <c r="F3427" s="89">
        <v>707048</v>
      </c>
      <c r="G3427" s="89">
        <v>6</v>
      </c>
      <c r="H3427" t="s">
        <v>19630</v>
      </c>
      <c r="I3427" s="89"/>
    </row>
    <row r="3428" x14ac:dyDescent="0.3">
      <c r="A3428" t="s">
        <v>7274</v>
      </c>
      <c r="B3428" t="s">
        <v>19483</v>
      </c>
      <c r="C3428" t="s">
        <v>19615</v>
      </c>
      <c r="D3428" t="s">
        <v>19624</v>
      </c>
      <c r="E3428" s="89">
        <v>4.353874757652946</v>
      </c>
      <c r="F3428" s="89">
        <v>707048</v>
      </c>
      <c r="G3428" s="89">
        <v>6</v>
      </c>
      <c r="H3428" t="s">
        <v>19630</v>
      </c>
      <c r="I3428" s="89"/>
    </row>
    <row r="3429" x14ac:dyDescent="0.3">
      <c r="A3429" t="s">
        <v>7275</v>
      </c>
      <c r="B3429" t="s">
        <v>19483</v>
      </c>
      <c r="C3429" t="s">
        <v>19616</v>
      </c>
      <c r="D3429" t="s">
        <v>19614</v>
      </c>
      <c r="E3429" s="89">
        <v>1</v>
      </c>
      <c r="F3429" s="89">
        <v>707048</v>
      </c>
      <c r="G3429" s="89">
        <v>6</v>
      </c>
      <c r="H3429" t="s">
        <v>19630</v>
      </c>
      <c r="I3429" s="89"/>
    </row>
    <row r="3430" x14ac:dyDescent="0.3">
      <c r="A3430" t="s">
        <v>7276</v>
      </c>
      <c r="B3430" t="s">
        <v>19483</v>
      </c>
      <c r="C3430" t="s">
        <v>19616</v>
      </c>
      <c r="D3430" t="s">
        <v>19615</v>
      </c>
      <c r="E3430" s="89">
        <v>1.028852197559704</v>
      </c>
      <c r="F3430" s="89">
        <v>707048</v>
      </c>
      <c r="G3430" s="89">
        <v>6</v>
      </c>
      <c r="H3430" t="s">
        <v>19630</v>
      </c>
      <c r="I3430" s="89"/>
    </row>
    <row r="3431" x14ac:dyDescent="0.3">
      <c r="A3431" t="s">
        <v>7277</v>
      </c>
      <c r="B3431" t="s">
        <v>19483</v>
      </c>
      <c r="C3431" t="s">
        <v>19616</v>
      </c>
      <c r="D3431" t="s">
        <v>19616</v>
      </c>
      <c r="E3431" s="89">
        <v>1</v>
      </c>
      <c r="F3431" s="89">
        <v>707048</v>
      </c>
      <c r="G3431" s="89">
        <v>6</v>
      </c>
      <c r="H3431" t="s">
        <v>19630</v>
      </c>
      <c r="I3431" s="89"/>
    </row>
    <row r="3432" x14ac:dyDescent="0.3">
      <c r="A3432" t="s">
        <v>7278</v>
      </c>
      <c r="B3432" t="s">
        <v>19483</v>
      </c>
      <c r="C3432" t="s">
        <v>19616</v>
      </c>
      <c r="D3432" t="s">
        <v>19617</v>
      </c>
      <c r="E3432" s="89">
        <v>1.026850976041132</v>
      </c>
      <c r="F3432" s="89">
        <v>707048</v>
      </c>
      <c r="G3432" s="89">
        <v>6</v>
      </c>
      <c r="H3432" t="s">
        <v>19630</v>
      </c>
      <c r="I3432" s="89"/>
    </row>
    <row r="3433" x14ac:dyDescent="0.3">
      <c r="A3433" t="s">
        <v>7279</v>
      </c>
      <c r="B3433" t="s">
        <v>19483</v>
      </c>
      <c r="C3433" t="s">
        <v>19616</v>
      </c>
      <c r="D3433" t="s">
        <v>19618</v>
      </c>
      <c r="E3433" s="89">
        <v>1.0143531704868389</v>
      </c>
      <c r="F3433" s="89">
        <v>707048</v>
      </c>
      <c r="G3433" s="89">
        <v>6</v>
      </c>
      <c r="H3433" t="s">
        <v>19630</v>
      </c>
      <c r="I3433" s="89"/>
    </row>
    <row r="3434" x14ac:dyDescent="0.3">
      <c r="A3434" t="s">
        <v>7280</v>
      </c>
      <c r="B3434" t="s">
        <v>19483</v>
      </c>
      <c r="C3434" t="s">
        <v>19616</v>
      </c>
      <c r="D3434" t="s">
        <v>19619</v>
      </c>
      <c r="E3434" s="89">
        <v>1.0340402915598099</v>
      </c>
      <c r="F3434" s="89">
        <v>707048</v>
      </c>
      <c r="G3434" s="89">
        <v>6</v>
      </c>
      <c r="H3434" t="s">
        <v>19630</v>
      </c>
      <c r="I3434" s="89"/>
    </row>
    <row r="3435" x14ac:dyDescent="0.3">
      <c r="A3435" t="s">
        <v>7281</v>
      </c>
      <c r="B3435" t="s">
        <v>19483</v>
      </c>
      <c r="C3435" t="s">
        <v>19616</v>
      </c>
      <c r="D3435" t="s">
        <v>19620</v>
      </c>
      <c r="E3435" s="89">
        <v>0.98548670583572495</v>
      </c>
      <c r="F3435" s="89">
        <v>707048</v>
      </c>
      <c r="G3435" s="89">
        <v>6</v>
      </c>
      <c r="H3435" t="s">
        <v>19630</v>
      </c>
      <c r="I3435" s="89"/>
    </row>
    <row r="3436" x14ac:dyDescent="0.3">
      <c r="A3436" t="s">
        <v>7282</v>
      </c>
      <c r="B3436" t="s">
        <v>19483</v>
      </c>
      <c r="C3436" t="s">
        <v>19616</v>
      </c>
      <c r="D3436" t="s">
        <v>19621</v>
      </c>
      <c r="E3436" s="89">
        <v>0.73722225683848552</v>
      </c>
      <c r="F3436" s="89">
        <v>707048</v>
      </c>
      <c r="G3436" s="89">
        <v>6</v>
      </c>
      <c r="H3436" t="s">
        <v>19630</v>
      </c>
      <c r="I3436" s="89"/>
    </row>
    <row r="3437" x14ac:dyDescent="0.3">
      <c r="A3437" t="s">
        <v>7283</v>
      </c>
      <c r="B3437" t="s">
        <v>19483</v>
      </c>
      <c r="C3437" t="s">
        <v>19616</v>
      </c>
      <c r="D3437" t="s">
        <v>19622</v>
      </c>
      <c r="E3437" s="89">
        <v>1.008840448055371</v>
      </c>
      <c r="F3437" s="89">
        <v>707048</v>
      </c>
      <c r="G3437" s="89">
        <v>6</v>
      </c>
      <c r="H3437" t="s">
        <v>19630</v>
      </c>
      <c r="I3437" s="89"/>
    </row>
    <row r="3438" x14ac:dyDescent="0.3">
      <c r="A3438" t="s">
        <v>7284</v>
      </c>
      <c r="B3438" t="s">
        <v>19483</v>
      </c>
      <c r="C3438" t="s">
        <v>19616</v>
      </c>
      <c r="D3438" t="s">
        <v>19623</v>
      </c>
      <c r="E3438" s="89">
        <v>1.8498550349254139</v>
      </c>
      <c r="F3438" s="89">
        <v>707048</v>
      </c>
      <c r="G3438" s="89">
        <v>6</v>
      </c>
      <c r="H3438" t="s">
        <v>19630</v>
      </c>
      <c r="I3438" s="89"/>
    </row>
    <row r="3439" x14ac:dyDescent="0.3">
      <c r="A3439" t="s">
        <v>7285</v>
      </c>
      <c r="B3439" t="s">
        <v>19483</v>
      </c>
      <c r="C3439" t="s">
        <v>19616</v>
      </c>
      <c r="D3439" t="s">
        <v>19624</v>
      </c>
      <c r="E3439" s="89">
        <v>4.4734558023364723</v>
      </c>
      <c r="F3439" s="89">
        <v>707048</v>
      </c>
      <c r="G3439" s="89">
        <v>6</v>
      </c>
      <c r="H3439" t="s">
        <v>19630</v>
      </c>
      <c r="I3439" s="89"/>
    </row>
    <row r="3440" x14ac:dyDescent="0.3">
      <c r="A3440" t="s">
        <v>7286</v>
      </c>
      <c r="B3440" t="s">
        <v>19483</v>
      </c>
      <c r="C3440" t="s">
        <v>19617</v>
      </c>
      <c r="D3440" t="s">
        <v>19614</v>
      </c>
      <c r="E3440" s="89">
        <v>0.97496520667609998</v>
      </c>
      <c r="F3440" s="89">
        <v>707048</v>
      </c>
      <c r="G3440" s="89">
        <v>6</v>
      </c>
      <c r="H3440" t="s">
        <v>19630</v>
      </c>
      <c r="I3440" s="89"/>
    </row>
    <row r="3441" x14ac:dyDescent="0.3">
      <c r="A3441" t="s">
        <v>7287</v>
      </c>
      <c r="B3441" t="s">
        <v>19483</v>
      </c>
      <c r="C3441" t="s">
        <v>19617</v>
      </c>
      <c r="D3441" t="s">
        <v>19615</v>
      </c>
      <c r="E3441" s="89">
        <v>1.0019735921147279</v>
      </c>
      <c r="F3441" s="89">
        <v>707048</v>
      </c>
      <c r="G3441" s="89">
        <v>6</v>
      </c>
      <c r="H3441" t="s">
        <v>19630</v>
      </c>
      <c r="I3441" s="89"/>
    </row>
    <row r="3442" x14ac:dyDescent="0.3">
      <c r="A3442" t="s">
        <v>7288</v>
      </c>
      <c r="B3442" t="s">
        <v>19483</v>
      </c>
      <c r="C3442" t="s">
        <v>19617</v>
      </c>
      <c r="D3442" t="s">
        <v>19616</v>
      </c>
      <c r="E3442" s="89">
        <v>0.97496520667609998</v>
      </c>
      <c r="F3442" s="89">
        <v>707048</v>
      </c>
      <c r="G3442" s="89">
        <v>6</v>
      </c>
      <c r="H3442" t="s">
        <v>19630</v>
      </c>
      <c r="I3442" s="89"/>
    </row>
    <row r="3443" x14ac:dyDescent="0.3">
      <c r="A3443" t="s">
        <v>7289</v>
      </c>
      <c r="B3443" t="s">
        <v>19483</v>
      </c>
      <c r="C3443" t="s">
        <v>19617</v>
      </c>
      <c r="D3443" t="s">
        <v>19617</v>
      </c>
      <c r="E3443" s="89">
        <v>1</v>
      </c>
      <c r="F3443" s="89">
        <v>707048</v>
      </c>
      <c r="G3443" s="89">
        <v>6</v>
      </c>
      <c r="H3443" t="s">
        <v>19630</v>
      </c>
      <c r="I3443" s="89"/>
    </row>
    <row r="3444" x14ac:dyDescent="0.3">
      <c r="A3444" t="s">
        <v>7290</v>
      </c>
      <c r="B3444" t="s">
        <v>19483</v>
      </c>
      <c r="C3444" t="s">
        <v>19617</v>
      </c>
      <c r="D3444" t="s">
        <v>19618</v>
      </c>
      <c r="E3444" s="89">
        <v>0.98782307290142979</v>
      </c>
      <c r="F3444" s="89">
        <v>707048</v>
      </c>
      <c r="G3444" s="89">
        <v>6</v>
      </c>
      <c r="H3444" t="s">
        <v>19630</v>
      </c>
      <c r="I3444" s="89"/>
    </row>
    <row r="3445" x14ac:dyDescent="0.3">
      <c r="A3445" t="s">
        <v>7291</v>
      </c>
      <c r="B3445" t="s">
        <v>19483</v>
      </c>
      <c r="C3445" t="s">
        <v>19617</v>
      </c>
      <c r="D3445" t="s">
        <v>19619</v>
      </c>
      <c r="E3445" s="89">
        <v>1.006822885305557</v>
      </c>
      <c r="F3445" s="89">
        <v>707048</v>
      </c>
      <c r="G3445" s="89">
        <v>6</v>
      </c>
      <c r="H3445" t="s">
        <v>19630</v>
      </c>
      <c r="I3445" s="89"/>
    </row>
    <row r="3446" x14ac:dyDescent="0.3">
      <c r="A3446" t="s">
        <v>7292</v>
      </c>
      <c r="B3446" t="s">
        <v>19483</v>
      </c>
      <c r="C3446" t="s">
        <v>19617</v>
      </c>
      <c r="D3446" t="s">
        <v>19620</v>
      </c>
      <c r="E3446" s="89">
        <v>0.95969025237203742</v>
      </c>
      <c r="F3446" s="89">
        <v>707048</v>
      </c>
      <c r="G3446" s="89">
        <v>6</v>
      </c>
      <c r="H3446" t="s">
        <v>19630</v>
      </c>
      <c r="I3446" s="89"/>
    </row>
    <row r="3447" x14ac:dyDescent="0.3">
      <c r="A3447" t="s">
        <v>7293</v>
      </c>
      <c r="B3447" t="s">
        <v>19483</v>
      </c>
      <c r="C3447" t="s">
        <v>19617</v>
      </c>
      <c r="D3447" t="s">
        <v>19621</v>
      </c>
      <c r="E3447" s="89">
        <v>0.71985000011289113</v>
      </c>
      <c r="F3447" s="89">
        <v>707048</v>
      </c>
      <c r="G3447" s="89">
        <v>6</v>
      </c>
      <c r="H3447" t="s">
        <v>19630</v>
      </c>
      <c r="I3447" s="89"/>
    </row>
    <row r="3448" x14ac:dyDescent="0.3">
      <c r="A3448" t="s">
        <v>7294</v>
      </c>
      <c r="B3448" t="s">
        <v>19483</v>
      </c>
      <c r="C3448" t="s">
        <v>19617</v>
      </c>
      <c r="D3448" t="s">
        <v>19622</v>
      </c>
      <c r="E3448" s="89">
        <v>0.9821482037828636</v>
      </c>
      <c r="F3448" s="89">
        <v>707048</v>
      </c>
      <c r="G3448" s="89">
        <v>6</v>
      </c>
      <c r="H3448" t="s">
        <v>19630</v>
      </c>
      <c r="I3448" s="89"/>
    </row>
    <row r="3449" x14ac:dyDescent="0.3">
      <c r="A3449" t="s">
        <v>7295</v>
      </c>
      <c r="B3449" t="s">
        <v>19483</v>
      </c>
      <c r="C3449" t="s">
        <v>19617</v>
      </c>
      <c r="D3449" t="s">
        <v>19623</v>
      </c>
      <c r="E3449" s="89">
        <v>1.8046237413729369</v>
      </c>
      <c r="F3449" s="89">
        <v>707048</v>
      </c>
      <c r="G3449" s="89">
        <v>6</v>
      </c>
      <c r="H3449" t="s">
        <v>19630</v>
      </c>
      <c r="I3449" s="89"/>
    </row>
    <row r="3450" x14ac:dyDescent="0.3">
      <c r="A3450" t="s">
        <v>7296</v>
      </c>
      <c r="B3450" t="s">
        <v>19483</v>
      </c>
      <c r="C3450" t="s">
        <v>19617</v>
      </c>
      <c r="D3450" t="s">
        <v>19624</v>
      </c>
      <c r="E3450" s="89">
        <v>4.3624343663133791</v>
      </c>
      <c r="F3450" s="89">
        <v>707048</v>
      </c>
      <c r="G3450" s="89">
        <v>6</v>
      </c>
      <c r="H3450" t="s">
        <v>19630</v>
      </c>
      <c r="I3450" s="89"/>
    </row>
    <row r="3451" x14ac:dyDescent="0.3">
      <c r="A3451" t="s">
        <v>7297</v>
      </c>
      <c r="B3451" t="s">
        <v>19483</v>
      </c>
      <c r="C3451" t="s">
        <v>19618</v>
      </c>
      <c r="D3451" t="s">
        <v>19614</v>
      </c>
      <c r="E3451" s="89">
        <v>0.98842313899310885</v>
      </c>
      <c r="F3451" s="89">
        <v>707048</v>
      </c>
      <c r="G3451" s="89">
        <v>6</v>
      </c>
      <c r="H3451" t="s">
        <v>19630</v>
      </c>
      <c r="I3451" s="89"/>
    </row>
    <row r="3452" x14ac:dyDescent="0.3">
      <c r="A3452" t="s">
        <v>7298</v>
      </c>
      <c r="B3452" t="s">
        <v>19483</v>
      </c>
      <c r="C3452" t="s">
        <v>19618</v>
      </c>
      <c r="D3452" t="s">
        <v>19615</v>
      </c>
      <c r="E3452" s="89">
        <v>1.015731326090072</v>
      </c>
      <c r="F3452" s="89">
        <v>707048</v>
      </c>
      <c r="G3452" s="89">
        <v>6</v>
      </c>
      <c r="H3452" t="s">
        <v>19630</v>
      </c>
      <c r="I3452" s="89"/>
    </row>
    <row r="3453" x14ac:dyDescent="0.3">
      <c r="A3453" t="s">
        <v>7299</v>
      </c>
      <c r="B3453" t="s">
        <v>19483</v>
      </c>
      <c r="C3453" t="s">
        <v>19618</v>
      </c>
      <c r="D3453" t="s">
        <v>19616</v>
      </c>
      <c r="E3453" s="89">
        <v>0.98842313899310885</v>
      </c>
      <c r="F3453" s="89">
        <v>707048</v>
      </c>
      <c r="G3453" s="89">
        <v>6</v>
      </c>
      <c r="H3453" t="s">
        <v>19630</v>
      </c>
      <c r="I3453" s="89"/>
    </row>
    <row r="3454" x14ac:dyDescent="0.3">
      <c r="A3454" t="s">
        <v>7300</v>
      </c>
      <c r="B3454" t="s">
        <v>19483</v>
      </c>
      <c r="C3454" t="s">
        <v>19618</v>
      </c>
      <c r="D3454" t="s">
        <v>19617</v>
      </c>
      <c r="E3454" s="89">
        <v>1.0137804991529351</v>
      </c>
      <c r="F3454" s="89">
        <v>707048</v>
      </c>
      <c r="G3454" s="89">
        <v>6</v>
      </c>
      <c r="H3454" t="s">
        <v>19630</v>
      </c>
      <c r="I3454" s="89"/>
    </row>
    <row r="3455" x14ac:dyDescent="0.3">
      <c r="A3455" t="s">
        <v>7301</v>
      </c>
      <c r="B3455" t="s">
        <v>19483</v>
      </c>
      <c r="C3455" t="s">
        <v>19618</v>
      </c>
      <c r="D3455" t="s">
        <v>19618</v>
      </c>
      <c r="E3455" s="89">
        <v>1</v>
      </c>
      <c r="F3455" s="89">
        <v>707048</v>
      </c>
      <c r="G3455" s="89">
        <v>6</v>
      </c>
      <c r="H3455" t="s">
        <v>19630</v>
      </c>
      <c r="I3455" s="89"/>
    </row>
    <row r="3456" x14ac:dyDescent="0.3">
      <c r="A3456" t="s">
        <v>7302</v>
      </c>
      <c r="B3456" t="s">
        <v>19483</v>
      </c>
      <c r="C3456" t="s">
        <v>19618</v>
      </c>
      <c r="D3456" t="s">
        <v>19619</v>
      </c>
      <c r="E3456" s="89">
        <v>1.0191750600197249</v>
      </c>
      <c r="F3456" s="89">
        <v>707048</v>
      </c>
      <c r="G3456" s="89">
        <v>6</v>
      </c>
      <c r="H3456" t="s">
        <v>19630</v>
      </c>
      <c r="I3456" s="89"/>
    </row>
    <row r="3457" x14ac:dyDescent="0.3">
      <c r="A3457" t="s">
        <v>7303</v>
      </c>
      <c r="B3457" t="s">
        <v>19483</v>
      </c>
      <c r="C3457" t="s">
        <v>19618</v>
      </c>
      <c r="D3457" t="s">
        <v>19620</v>
      </c>
      <c r="E3457" s="89">
        <v>0.97149879931777627</v>
      </c>
      <c r="F3457" s="89">
        <v>707048</v>
      </c>
      <c r="G3457" s="89">
        <v>6</v>
      </c>
      <c r="H3457" t="s">
        <v>19630</v>
      </c>
      <c r="I3457" s="89"/>
    </row>
    <row r="3458" x14ac:dyDescent="0.3">
      <c r="A3458" t="s">
        <v>7304</v>
      </c>
      <c r="B3458" t="s">
        <v>19483</v>
      </c>
      <c r="C3458" t="s">
        <v>19618</v>
      </c>
      <c r="D3458" t="s">
        <v>19621</v>
      </c>
      <c r="E3458" s="89">
        <v>0.72908584078933802</v>
      </c>
      <c r="F3458" s="89">
        <v>707048</v>
      </c>
      <c r="G3458" s="89">
        <v>6</v>
      </c>
      <c r="H3458" t="s">
        <v>19630</v>
      </c>
      <c r="I3458" s="89"/>
    </row>
    <row r="3459" x14ac:dyDescent="0.3">
      <c r="A3459" t="s">
        <v>7305</v>
      </c>
      <c r="B3459" t="s">
        <v>19483</v>
      </c>
      <c r="C3459" t="s">
        <v>19618</v>
      </c>
      <c r="D3459" t="s">
        <v>19622</v>
      </c>
      <c r="E3459" s="89">
        <v>0.99427633820671524</v>
      </c>
      <c r="F3459" s="89">
        <v>707048</v>
      </c>
      <c r="G3459" s="89">
        <v>6</v>
      </c>
      <c r="H3459" t="s">
        <v>19630</v>
      </c>
      <c r="I3459" s="89"/>
    </row>
    <row r="3460" x14ac:dyDescent="0.3">
      <c r="A3460" t="s">
        <v>7306</v>
      </c>
      <c r="B3460" t="s">
        <v>19483</v>
      </c>
      <c r="C3460" t="s">
        <v>19618</v>
      </c>
      <c r="D3460" t="s">
        <v>19623</v>
      </c>
      <c r="E3460" s="89">
        <v>1.8300207779384461</v>
      </c>
      <c r="F3460" s="89">
        <v>707048</v>
      </c>
      <c r="G3460" s="89">
        <v>6</v>
      </c>
      <c r="H3460" t="s">
        <v>19630</v>
      </c>
      <c r="I3460" s="89"/>
    </row>
    <row r="3461" x14ac:dyDescent="0.3">
      <c r="A3461" t="s">
        <v>7307</v>
      </c>
      <c r="B3461" t="s">
        <v>19483</v>
      </c>
      <c r="C3461" t="s">
        <v>19618</v>
      </c>
      <c r="D3461" t="s">
        <v>19624</v>
      </c>
      <c r="E3461" s="89">
        <v>4.421750619840239</v>
      </c>
      <c r="F3461" s="89">
        <v>707048</v>
      </c>
      <c r="G3461" s="89">
        <v>6</v>
      </c>
      <c r="H3461" t="s">
        <v>19630</v>
      </c>
      <c r="I3461" s="89"/>
    </row>
    <row r="3462" x14ac:dyDescent="0.3">
      <c r="A3462" t="s">
        <v>7308</v>
      </c>
      <c r="B3462" t="s">
        <v>19483</v>
      </c>
      <c r="C3462" t="s">
        <v>19619</v>
      </c>
      <c r="D3462" t="s">
        <v>19614</v>
      </c>
      <c r="E3462" s="89">
        <v>0.9711708209315939</v>
      </c>
      <c r="F3462" s="89">
        <v>707048</v>
      </c>
      <c r="G3462" s="89">
        <v>6</v>
      </c>
      <c r="H3462" t="s">
        <v>19630</v>
      </c>
      <c r="I3462" s="89"/>
    </row>
    <row r="3463" x14ac:dyDescent="0.3">
      <c r="A3463" t="s">
        <v>7309</v>
      </c>
      <c r="B3463" t="s">
        <v>19483</v>
      </c>
      <c r="C3463" t="s">
        <v>19619</v>
      </c>
      <c r="D3463" t="s">
        <v>19615</v>
      </c>
      <c r="E3463" s="89">
        <v>0.99779648292741907</v>
      </c>
      <c r="F3463" s="89">
        <v>707048</v>
      </c>
      <c r="G3463" s="89">
        <v>6</v>
      </c>
      <c r="H3463" t="s">
        <v>19630</v>
      </c>
      <c r="I3463" s="89"/>
    </row>
    <row r="3464" x14ac:dyDescent="0.3">
      <c r="A3464" t="s">
        <v>7310</v>
      </c>
      <c r="B3464" t="s">
        <v>19483</v>
      </c>
      <c r="C3464" t="s">
        <v>19619</v>
      </c>
      <c r="D3464" t="s">
        <v>19616</v>
      </c>
      <c r="E3464" s="89">
        <v>0.9711708209315939</v>
      </c>
      <c r="F3464" s="89">
        <v>707048</v>
      </c>
      <c r="G3464" s="89">
        <v>6</v>
      </c>
      <c r="H3464" t="s">
        <v>19630</v>
      </c>
      <c r="I3464" s="89"/>
    </row>
    <row r="3465" x14ac:dyDescent="0.3">
      <c r="A3465" t="s">
        <v>7311</v>
      </c>
      <c r="B3465" t="s">
        <v>19483</v>
      </c>
      <c r="C3465" t="s">
        <v>19619</v>
      </c>
      <c r="D3465" t="s">
        <v>19617</v>
      </c>
      <c r="E3465" s="89">
        <v>0.99590026819455524</v>
      </c>
      <c r="F3465" s="89">
        <v>707048</v>
      </c>
      <c r="G3465" s="89">
        <v>6</v>
      </c>
      <c r="H3465" t="s">
        <v>19630</v>
      </c>
      <c r="I3465" s="89"/>
    </row>
    <row r="3466" x14ac:dyDescent="0.3">
      <c r="A3466" t="s">
        <v>7312</v>
      </c>
      <c r="B3466" t="s">
        <v>19483</v>
      </c>
      <c r="C3466" t="s">
        <v>19619</v>
      </c>
      <c r="D3466" t="s">
        <v>19618</v>
      </c>
      <c r="E3466" s="89">
        <v>0.98224499033615997</v>
      </c>
      <c r="F3466" s="89">
        <v>707048</v>
      </c>
      <c r="G3466" s="89">
        <v>6</v>
      </c>
      <c r="H3466" t="s">
        <v>19630</v>
      </c>
      <c r="I3466" s="89"/>
    </row>
    <row r="3467" x14ac:dyDescent="0.3">
      <c r="A3467" t="s">
        <v>7313</v>
      </c>
      <c r="B3467" t="s">
        <v>19483</v>
      </c>
      <c r="C3467" t="s">
        <v>19619</v>
      </c>
      <c r="D3467" t="s">
        <v>19619</v>
      </c>
      <c r="E3467" s="89">
        <v>1</v>
      </c>
      <c r="F3467" s="89">
        <v>707048</v>
      </c>
      <c r="G3467" s="89">
        <v>6</v>
      </c>
      <c r="H3467" t="s">
        <v>19630</v>
      </c>
      <c r="I3467" s="89"/>
    </row>
    <row r="3468" x14ac:dyDescent="0.3">
      <c r="A3468" t="s">
        <v>7314</v>
      </c>
      <c r="B3468" t="s">
        <v>19483</v>
      </c>
      <c r="C3468" t="s">
        <v>19619</v>
      </c>
      <c r="D3468" t="s">
        <v>19620</v>
      </c>
      <c r="E3468" s="89">
        <v>0.95384937140602644</v>
      </c>
      <c r="F3468" s="89">
        <v>707048</v>
      </c>
      <c r="G3468" s="89">
        <v>6</v>
      </c>
      <c r="H3468" t="s">
        <v>19630</v>
      </c>
      <c r="I3468" s="89"/>
    </row>
    <row r="3469" x14ac:dyDescent="0.3">
      <c r="A3469" t="s">
        <v>7315</v>
      </c>
      <c r="B3469" t="s">
        <v>19483</v>
      </c>
      <c r="C3469" t="s">
        <v>19619</v>
      </c>
      <c r="D3469" t="s">
        <v>19621</v>
      </c>
      <c r="E3469" s="89">
        <v>0.71748277564201057</v>
      </c>
      <c r="F3469" s="89">
        <v>707048</v>
      </c>
      <c r="G3469" s="89">
        <v>6</v>
      </c>
      <c r="H3469" t="s">
        <v>19630</v>
      </c>
      <c r="I3469" s="89"/>
    </row>
    <row r="3470" x14ac:dyDescent="0.3">
      <c r="A3470" t="s">
        <v>7316</v>
      </c>
      <c r="B3470" t="s">
        <v>19483</v>
      </c>
      <c r="C3470" t="s">
        <v>19619</v>
      </c>
      <c r="D3470" t="s">
        <v>19622</v>
      </c>
      <c r="E3470" s="89">
        <v>0.97668818937737523</v>
      </c>
      <c r="F3470" s="89">
        <v>707048</v>
      </c>
      <c r="G3470" s="89">
        <v>6</v>
      </c>
      <c r="H3470" t="s">
        <v>19630</v>
      </c>
      <c r="I3470" s="89"/>
    </row>
    <row r="3471" x14ac:dyDescent="0.3">
      <c r="A3471" t="s">
        <v>7317</v>
      </c>
      <c r="B3471" t="s">
        <v>19483</v>
      </c>
      <c r="C3471" t="s">
        <v>19619</v>
      </c>
      <c r="D3471" t="s">
        <v>19623</v>
      </c>
      <c r="E3471" s="89">
        <v>1.7991437464678031</v>
      </c>
      <c r="F3471" s="89">
        <v>707048</v>
      </c>
      <c r="G3471" s="89">
        <v>6</v>
      </c>
      <c r="H3471" t="s">
        <v>19630</v>
      </c>
      <c r="I3471" s="89"/>
    </row>
    <row r="3472" x14ac:dyDescent="0.3">
      <c r="A3472" t="s">
        <v>7318</v>
      </c>
      <c r="B3472" t="s">
        <v>19483</v>
      </c>
      <c r="C3472" t="s">
        <v>19619</v>
      </c>
      <c r="D3472" t="s">
        <v>19624</v>
      </c>
      <c r="E3472" s="89">
        <v>4.344812322323417</v>
      </c>
      <c r="F3472" s="89">
        <v>707048</v>
      </c>
      <c r="G3472" s="89">
        <v>6</v>
      </c>
      <c r="H3472" t="s">
        <v>19630</v>
      </c>
      <c r="I3472" s="89"/>
    </row>
    <row r="3473" x14ac:dyDescent="0.3">
      <c r="A3473" t="s">
        <v>7319</v>
      </c>
      <c r="B3473" t="s">
        <v>19483</v>
      </c>
      <c r="C3473" t="s">
        <v>19620</v>
      </c>
      <c r="D3473" t="s">
        <v>19614</v>
      </c>
      <c r="E3473" s="89">
        <v>1.017869798759379</v>
      </c>
      <c r="F3473" s="89">
        <v>707048</v>
      </c>
      <c r="G3473" s="89">
        <v>6</v>
      </c>
      <c r="H3473" t="s">
        <v>19630</v>
      </c>
      <c r="I3473" s="89"/>
    </row>
    <row r="3474" x14ac:dyDescent="0.3">
      <c r="A3474" t="s">
        <v>7320</v>
      </c>
      <c r="B3474" t="s">
        <v>19483</v>
      </c>
      <c r="C3474" t="s">
        <v>19620</v>
      </c>
      <c r="D3474" t="s">
        <v>19615</v>
      </c>
      <c r="E3474" s="89">
        <v>1.045947131990598</v>
      </c>
      <c r="F3474" s="89">
        <v>707048</v>
      </c>
      <c r="G3474" s="89">
        <v>6</v>
      </c>
      <c r="H3474" t="s">
        <v>19630</v>
      </c>
      <c r="I3474" s="89"/>
    </row>
    <row r="3475" x14ac:dyDescent="0.3">
      <c r="A3475" t="s">
        <v>7321</v>
      </c>
      <c r="B3475" t="s">
        <v>19483</v>
      </c>
      <c r="C3475" t="s">
        <v>19620</v>
      </c>
      <c r="D3475" t="s">
        <v>19616</v>
      </c>
      <c r="E3475" s="89">
        <v>1.017869798759379</v>
      </c>
      <c r="F3475" s="89">
        <v>707048</v>
      </c>
      <c r="G3475" s="89">
        <v>6</v>
      </c>
      <c r="H3475" t="s">
        <v>19630</v>
      </c>
      <c r="I3475" s="89"/>
    </row>
    <row r="3476" x14ac:dyDescent="0.3">
      <c r="A3476" t="s">
        <v>7322</v>
      </c>
      <c r="B3476" t="s">
        <v>19483</v>
      </c>
      <c r="C3476" t="s">
        <v>19620</v>
      </c>
      <c r="D3476" t="s">
        <v>19617</v>
      </c>
      <c r="E3476" s="89">
        <v>1.0439458047759409</v>
      </c>
      <c r="F3476" s="89">
        <v>707048</v>
      </c>
      <c r="G3476" s="89">
        <v>6</v>
      </c>
      <c r="H3476" t="s">
        <v>19630</v>
      </c>
      <c r="I3476" s="89"/>
    </row>
    <row r="3477" x14ac:dyDescent="0.3">
      <c r="A3477" t="s">
        <v>7323</v>
      </c>
      <c r="B3477" t="s">
        <v>19483</v>
      </c>
      <c r="C3477" t="s">
        <v>19620</v>
      </c>
      <c r="D3477" t="s">
        <v>19618</v>
      </c>
      <c r="E3477" s="89">
        <v>1.0296904057513281</v>
      </c>
      <c r="F3477" s="89">
        <v>707048</v>
      </c>
      <c r="G3477" s="89">
        <v>6</v>
      </c>
      <c r="H3477" t="s">
        <v>19630</v>
      </c>
      <c r="I3477" s="89"/>
    </row>
    <row r="3478" x14ac:dyDescent="0.3">
      <c r="A3478" t="s">
        <v>7324</v>
      </c>
      <c r="B3478" t="s">
        <v>19483</v>
      </c>
      <c r="C3478" t="s">
        <v>19620</v>
      </c>
      <c r="D3478" t="s">
        <v>19619</v>
      </c>
      <c r="E3478" s="89">
        <v>1.0490009422541371</v>
      </c>
      <c r="F3478" s="89">
        <v>707048</v>
      </c>
      <c r="G3478" s="89">
        <v>6</v>
      </c>
      <c r="H3478" t="s">
        <v>19630</v>
      </c>
      <c r="I3478" s="89"/>
    </row>
    <row r="3479" x14ac:dyDescent="0.3">
      <c r="A3479" t="s">
        <v>7325</v>
      </c>
      <c r="B3479" t="s">
        <v>19483</v>
      </c>
      <c r="C3479" t="s">
        <v>19620</v>
      </c>
      <c r="D3479" t="s">
        <v>19620</v>
      </c>
      <c r="E3479" s="89">
        <v>1</v>
      </c>
      <c r="F3479" s="89">
        <v>707048</v>
      </c>
      <c r="G3479" s="89">
        <v>6</v>
      </c>
      <c r="H3479" t="s">
        <v>19630</v>
      </c>
      <c r="I3479" s="89"/>
    </row>
    <row r="3480" x14ac:dyDescent="0.3">
      <c r="A3480" t="s">
        <v>7326</v>
      </c>
      <c r="B3480" t="s">
        <v>19483</v>
      </c>
      <c r="C3480" t="s">
        <v>19620</v>
      </c>
      <c r="D3480" t="s">
        <v>19621</v>
      </c>
      <c r="E3480" s="89">
        <v>0.75140051935075003</v>
      </c>
      <c r="F3480" s="89">
        <v>707048</v>
      </c>
      <c r="G3480" s="89">
        <v>6</v>
      </c>
      <c r="H3480" t="s">
        <v>19630</v>
      </c>
      <c r="I3480" s="89"/>
    </row>
    <row r="3481" x14ac:dyDescent="0.3">
      <c r="A3481" t="s">
        <v>7327</v>
      </c>
      <c r="B3481" t="s">
        <v>19483</v>
      </c>
      <c r="C3481" t="s">
        <v>19620</v>
      </c>
      <c r="D3481" t="s">
        <v>19622</v>
      </c>
      <c r="E3481" s="89">
        <v>1.0238289927573889</v>
      </c>
      <c r="F3481" s="89">
        <v>707048</v>
      </c>
      <c r="G3481" s="89">
        <v>6</v>
      </c>
      <c r="H3481" t="s">
        <v>19630</v>
      </c>
      <c r="I3481" s="89"/>
    </row>
    <row r="3482" x14ac:dyDescent="0.3">
      <c r="A3482" t="s">
        <v>7328</v>
      </c>
      <c r="B3482" t="s">
        <v>19483</v>
      </c>
      <c r="C3482" t="s">
        <v>19620</v>
      </c>
      <c r="D3482" t="s">
        <v>19623</v>
      </c>
      <c r="E3482" s="89">
        <v>1.8845032994793049</v>
      </c>
      <c r="F3482" s="89">
        <v>707048</v>
      </c>
      <c r="G3482" s="89">
        <v>6</v>
      </c>
      <c r="H3482" t="s">
        <v>19630</v>
      </c>
      <c r="I3482" s="89"/>
    </row>
    <row r="3483" x14ac:dyDescent="0.3">
      <c r="A3483" t="s">
        <v>7329</v>
      </c>
      <c r="B3483" t="s">
        <v>19483</v>
      </c>
      <c r="C3483" t="s">
        <v>19620</v>
      </c>
      <c r="D3483" t="s">
        <v>19624</v>
      </c>
      <c r="E3483" s="89">
        <v>4.5532842438087213</v>
      </c>
      <c r="F3483" s="89">
        <v>707048</v>
      </c>
      <c r="G3483" s="89">
        <v>6</v>
      </c>
      <c r="H3483" t="s">
        <v>19630</v>
      </c>
      <c r="I3483" s="89"/>
    </row>
    <row r="3484" x14ac:dyDescent="0.3">
      <c r="A3484" t="s">
        <v>7330</v>
      </c>
      <c r="B3484" t="s">
        <v>19483</v>
      </c>
      <c r="C3484" t="s">
        <v>19621</v>
      </c>
      <c r="D3484" t="s">
        <v>19614</v>
      </c>
      <c r="E3484" s="89">
        <v>1.4906801716897919</v>
      </c>
      <c r="F3484" s="89">
        <v>707048</v>
      </c>
      <c r="G3484" s="89">
        <v>6</v>
      </c>
      <c r="H3484" t="s">
        <v>19630</v>
      </c>
      <c r="I3484" s="89"/>
    </row>
    <row r="3485" x14ac:dyDescent="0.3">
      <c r="A3485" t="s">
        <v>7331</v>
      </c>
      <c r="B3485" t="s">
        <v>19483</v>
      </c>
      <c r="C3485" t="s">
        <v>19621</v>
      </c>
      <c r="D3485" t="s">
        <v>19615</v>
      </c>
      <c r="E3485" s="89">
        <v>1.536949041937165</v>
      </c>
      <c r="F3485" s="89">
        <v>707048</v>
      </c>
      <c r="G3485" s="89">
        <v>6</v>
      </c>
      <c r="H3485" t="s">
        <v>19630</v>
      </c>
      <c r="I3485" s="89"/>
    </row>
    <row r="3486" x14ac:dyDescent="0.3">
      <c r="A3486" t="s">
        <v>7332</v>
      </c>
      <c r="B3486" t="s">
        <v>19483</v>
      </c>
      <c r="C3486" t="s">
        <v>19621</v>
      </c>
      <c r="D3486" t="s">
        <v>19616</v>
      </c>
      <c r="E3486" s="89">
        <v>1.4906801716897919</v>
      </c>
      <c r="F3486" s="89">
        <v>707048</v>
      </c>
      <c r="G3486" s="89">
        <v>6</v>
      </c>
      <c r="H3486" t="s">
        <v>19630</v>
      </c>
      <c r="I3486" s="89"/>
    </row>
    <row r="3487" x14ac:dyDescent="0.3">
      <c r="A3487" t="s">
        <v>7333</v>
      </c>
      <c r="B3487" t="s">
        <v>19483</v>
      </c>
      <c r="C3487" t="s">
        <v>19621</v>
      </c>
      <c r="D3487" t="s">
        <v>19617</v>
      </c>
      <c r="E3487" s="89">
        <v>1.5338209877979849</v>
      </c>
      <c r="F3487" s="89">
        <v>707048</v>
      </c>
      <c r="G3487" s="89">
        <v>6</v>
      </c>
      <c r="H3487" t="s">
        <v>19630</v>
      </c>
      <c r="I3487" s="89"/>
    </row>
    <row r="3488" x14ac:dyDescent="0.3">
      <c r="A3488" t="s">
        <v>7334</v>
      </c>
      <c r="B3488" t="s">
        <v>19483</v>
      </c>
      <c r="C3488" t="s">
        <v>19621</v>
      </c>
      <c r="D3488" t="s">
        <v>19618</v>
      </c>
      <c r="E3488" s="89">
        <v>1.5144788259879911</v>
      </c>
      <c r="F3488" s="89">
        <v>707048</v>
      </c>
      <c r="G3488" s="89">
        <v>6</v>
      </c>
      <c r="H3488" t="s">
        <v>19630</v>
      </c>
      <c r="I3488" s="89"/>
    </row>
    <row r="3489" x14ac:dyDescent="0.3">
      <c r="A3489" t="s">
        <v>7335</v>
      </c>
      <c r="B3489" t="s">
        <v>19483</v>
      </c>
      <c r="C3489" t="s">
        <v>19621</v>
      </c>
      <c r="D3489" t="s">
        <v>19619</v>
      </c>
      <c r="E3489" s="89">
        <v>1.5460454436588</v>
      </c>
      <c r="F3489" s="89">
        <v>707048</v>
      </c>
      <c r="G3489" s="89">
        <v>6</v>
      </c>
      <c r="H3489" t="s">
        <v>19630</v>
      </c>
      <c r="I3489" s="89"/>
    </row>
    <row r="3490" x14ac:dyDescent="0.3">
      <c r="A3490" t="s">
        <v>7336</v>
      </c>
      <c r="B3490" t="s">
        <v>19483</v>
      </c>
      <c r="C3490" t="s">
        <v>19621</v>
      </c>
      <c r="D3490" t="s">
        <v>19620</v>
      </c>
      <c r="E3490" s="89">
        <v>1.472594784423876</v>
      </c>
      <c r="F3490" s="89">
        <v>707048</v>
      </c>
      <c r="G3490" s="89">
        <v>6</v>
      </c>
      <c r="H3490" t="s">
        <v>19630</v>
      </c>
      <c r="I3490" s="89"/>
    </row>
    <row r="3491" x14ac:dyDescent="0.3">
      <c r="A3491" t="s">
        <v>7337</v>
      </c>
      <c r="B3491" t="s">
        <v>19483</v>
      </c>
      <c r="C3491" t="s">
        <v>19621</v>
      </c>
      <c r="D3491" t="s">
        <v>19621</v>
      </c>
      <c r="E3491" s="89">
        <v>1</v>
      </c>
      <c r="F3491" s="89">
        <v>707048</v>
      </c>
      <c r="G3491" s="89">
        <v>6</v>
      </c>
      <c r="H3491" t="s">
        <v>19630</v>
      </c>
      <c r="I3491" s="89"/>
    </row>
    <row r="3492" x14ac:dyDescent="0.3">
      <c r="A3492" t="s">
        <v>7338</v>
      </c>
      <c r="B3492" t="s">
        <v>19483</v>
      </c>
      <c r="C3492" t="s">
        <v>19621</v>
      </c>
      <c r="D3492" t="s">
        <v>19622</v>
      </c>
      <c r="E3492" s="89">
        <v>1.506062874756966</v>
      </c>
      <c r="F3492" s="89">
        <v>707048</v>
      </c>
      <c r="G3492" s="89">
        <v>6</v>
      </c>
      <c r="H3492" t="s">
        <v>19630</v>
      </c>
      <c r="I3492" s="89"/>
    </row>
    <row r="3493" x14ac:dyDescent="0.3">
      <c r="A3493" t="s">
        <v>7339</v>
      </c>
      <c r="B3493" t="s">
        <v>19483</v>
      </c>
      <c r="C3493" t="s">
        <v>19621</v>
      </c>
      <c r="D3493" t="s">
        <v>19623</v>
      </c>
      <c r="E3493" s="89">
        <v>2.7319935892802261</v>
      </c>
      <c r="F3493" s="89">
        <v>707048</v>
      </c>
      <c r="G3493" s="89">
        <v>6</v>
      </c>
      <c r="H3493" t="s">
        <v>19630</v>
      </c>
      <c r="I3493" s="89"/>
    </row>
    <row r="3494" x14ac:dyDescent="0.3">
      <c r="A3494" t="s">
        <v>7340</v>
      </c>
      <c r="B3494" t="s">
        <v>19483</v>
      </c>
      <c r="C3494" t="s">
        <v>19621</v>
      </c>
      <c r="D3494" t="s">
        <v>19624</v>
      </c>
      <c r="E3494" s="89">
        <v>6.6497507333638506</v>
      </c>
      <c r="F3494" s="89">
        <v>707048</v>
      </c>
      <c r="G3494" s="89">
        <v>6</v>
      </c>
      <c r="H3494" t="s">
        <v>19630</v>
      </c>
      <c r="I3494" s="89"/>
    </row>
    <row r="3495" x14ac:dyDescent="0.3">
      <c r="A3495" t="s">
        <v>7341</v>
      </c>
      <c r="B3495" t="s">
        <v>19483</v>
      </c>
      <c r="C3495" t="s">
        <v>19622</v>
      </c>
      <c r="D3495" t="s">
        <v>19614</v>
      </c>
      <c r="E3495" s="89">
        <v>0.99662269185598074</v>
      </c>
      <c r="F3495" s="89">
        <v>707048</v>
      </c>
      <c r="G3495" s="89">
        <v>6</v>
      </c>
      <c r="H3495" t="s">
        <v>19630</v>
      </c>
      <c r="I3495" s="89"/>
    </row>
    <row r="3496" x14ac:dyDescent="0.3">
      <c r="A3496" t="s">
        <v>7342</v>
      </c>
      <c r="B3496" t="s">
        <v>19483</v>
      </c>
      <c r="C3496" t="s">
        <v>19622</v>
      </c>
      <c r="D3496" t="s">
        <v>19615</v>
      </c>
      <c r="E3496" s="89">
        <v>1.023962825108903</v>
      </c>
      <c r="F3496" s="89">
        <v>707048</v>
      </c>
      <c r="G3496" s="89">
        <v>6</v>
      </c>
      <c r="H3496" t="s">
        <v>19630</v>
      </c>
      <c r="I3496" s="89"/>
    </row>
    <row r="3497" x14ac:dyDescent="0.3">
      <c r="A3497" t="s">
        <v>7343</v>
      </c>
      <c r="B3497" t="s">
        <v>19483</v>
      </c>
      <c r="C3497" t="s">
        <v>19622</v>
      </c>
      <c r="D3497" t="s">
        <v>19616</v>
      </c>
      <c r="E3497" s="89">
        <v>0.99662269185598074</v>
      </c>
      <c r="F3497" s="89">
        <v>707048</v>
      </c>
      <c r="G3497" s="89">
        <v>6</v>
      </c>
      <c r="H3497" t="s">
        <v>19630</v>
      </c>
      <c r="I3497" s="89"/>
    </row>
    <row r="3498" x14ac:dyDescent="0.3">
      <c r="A3498" t="s">
        <v>7344</v>
      </c>
      <c r="B3498" t="s">
        <v>19483</v>
      </c>
      <c r="C3498" t="s">
        <v>19622</v>
      </c>
      <c r="D3498" t="s">
        <v>19617</v>
      </c>
      <c r="E3498" s="89">
        <v>1.02194810582249</v>
      </c>
      <c r="F3498" s="89">
        <v>707048</v>
      </c>
      <c r="G3498" s="89">
        <v>6</v>
      </c>
      <c r="H3498" t="s">
        <v>19630</v>
      </c>
      <c r="I3498" s="89"/>
    </row>
    <row r="3499" x14ac:dyDescent="0.3">
      <c r="A3499" t="s">
        <v>7345</v>
      </c>
      <c r="B3499" t="s">
        <v>19483</v>
      </c>
      <c r="C3499" t="s">
        <v>19622</v>
      </c>
      <c r="D3499" t="s">
        <v>19618</v>
      </c>
      <c r="E3499" s="89">
        <v>1.008098681682227</v>
      </c>
      <c r="F3499" s="89">
        <v>707048</v>
      </c>
      <c r="G3499" s="89">
        <v>6</v>
      </c>
      <c r="H3499" t="s">
        <v>19630</v>
      </c>
      <c r="I3499" s="89"/>
    </row>
    <row r="3500" x14ac:dyDescent="0.3">
      <c r="A3500" t="s">
        <v>7346</v>
      </c>
      <c r="B3500" t="s">
        <v>19483</v>
      </c>
      <c r="C3500" t="s">
        <v>19622</v>
      </c>
      <c r="D3500" t="s">
        <v>19619</v>
      </c>
      <c r="E3500" s="89">
        <v>1.0274895769446539</v>
      </c>
      <c r="F3500" s="89">
        <v>707048</v>
      </c>
      <c r="G3500" s="89">
        <v>6</v>
      </c>
      <c r="H3500" t="s">
        <v>19630</v>
      </c>
      <c r="I3500" s="89"/>
    </row>
    <row r="3501" x14ac:dyDescent="0.3">
      <c r="A3501" t="s">
        <v>7347</v>
      </c>
      <c r="B3501" t="s">
        <v>19483</v>
      </c>
      <c r="C3501" t="s">
        <v>19622</v>
      </c>
      <c r="D3501" t="s">
        <v>19620</v>
      </c>
      <c r="E3501" s="89">
        <v>0.97939870470552048</v>
      </c>
      <c r="F3501" s="89">
        <v>707048</v>
      </c>
      <c r="G3501" s="89">
        <v>6</v>
      </c>
      <c r="H3501" t="s">
        <v>19630</v>
      </c>
      <c r="I3501" s="89"/>
    </row>
    <row r="3502" x14ac:dyDescent="0.3">
      <c r="A3502" t="s">
        <v>7348</v>
      </c>
      <c r="B3502" t="s">
        <v>19483</v>
      </c>
      <c r="C3502" t="s">
        <v>19622</v>
      </c>
      <c r="D3502" t="s">
        <v>19621</v>
      </c>
      <c r="E3502" s="89">
        <v>0.73504367596033515</v>
      </c>
      <c r="F3502" s="89">
        <v>707048</v>
      </c>
      <c r="G3502" s="89">
        <v>6</v>
      </c>
      <c r="H3502" t="s">
        <v>19630</v>
      </c>
      <c r="I3502" s="89"/>
    </row>
    <row r="3503" x14ac:dyDescent="0.3">
      <c r="A3503" t="s">
        <v>7349</v>
      </c>
      <c r="B3503" t="s">
        <v>19483</v>
      </c>
      <c r="C3503" t="s">
        <v>19622</v>
      </c>
      <c r="D3503" t="s">
        <v>19622</v>
      </c>
      <c r="E3503" s="89">
        <v>1</v>
      </c>
      <c r="F3503" s="89">
        <v>707048</v>
      </c>
      <c r="G3503" s="89">
        <v>6</v>
      </c>
      <c r="H3503" t="s">
        <v>19630</v>
      </c>
      <c r="I3503" s="89"/>
    </row>
    <row r="3504" x14ac:dyDescent="0.3">
      <c r="A3504" t="s">
        <v>7350</v>
      </c>
      <c r="B3504" t="s">
        <v>19483</v>
      </c>
      <c r="C3504" t="s">
        <v>19622</v>
      </c>
      <c r="D3504" t="s">
        <v>19623</v>
      </c>
      <c r="E3504" s="89">
        <v>1.845109984066607</v>
      </c>
      <c r="F3504" s="89">
        <v>707048</v>
      </c>
      <c r="G3504" s="89">
        <v>6</v>
      </c>
      <c r="H3504" t="s">
        <v>19630</v>
      </c>
      <c r="I3504" s="89"/>
    </row>
    <row r="3505" x14ac:dyDescent="0.3">
      <c r="A3505" t="s">
        <v>7351</v>
      </c>
      <c r="B3505" t="s">
        <v>19483</v>
      </c>
      <c r="C3505" t="s">
        <v>19622</v>
      </c>
      <c r="D3505" t="s">
        <v>19624</v>
      </c>
      <c r="E3505" s="89">
        <v>4.4591956439656499</v>
      </c>
      <c r="F3505" s="89">
        <v>707048</v>
      </c>
      <c r="G3505" s="89">
        <v>6</v>
      </c>
      <c r="H3505" t="s">
        <v>19630</v>
      </c>
      <c r="I3505" s="89"/>
    </row>
    <row r="3506" x14ac:dyDescent="0.3">
      <c r="A3506" t="s">
        <v>7110</v>
      </c>
      <c r="B3506" t="s">
        <v>19483</v>
      </c>
      <c r="C3506" t="s">
        <v>19510</v>
      </c>
      <c r="D3506" t="s">
        <v>19614</v>
      </c>
      <c r="E3506" s="89">
        <v>3.7220413399451882E-2</v>
      </c>
      <c r="F3506" s="89">
        <v>707048</v>
      </c>
      <c r="G3506" s="89">
        <v>6</v>
      </c>
      <c r="H3506" t="s">
        <v>19630</v>
      </c>
      <c r="I3506" s="89"/>
    </row>
    <row r="3507" x14ac:dyDescent="0.3">
      <c r="A3507" t="s">
        <v>7111</v>
      </c>
      <c r="B3507" t="s">
        <v>19483</v>
      </c>
      <c r="C3507" t="s">
        <v>19510</v>
      </c>
      <c r="D3507" t="s">
        <v>19615</v>
      </c>
      <c r="E3507" s="89">
        <v>3.8375668490179878E-2</v>
      </c>
      <c r="F3507" s="89">
        <v>707048</v>
      </c>
      <c r="G3507" s="89">
        <v>6</v>
      </c>
      <c r="H3507" t="s">
        <v>19630</v>
      </c>
      <c r="I3507" s="89"/>
    </row>
    <row r="3508" x14ac:dyDescent="0.3">
      <c r="A3508" t="s">
        <v>7112</v>
      </c>
      <c r="B3508" t="s">
        <v>19483</v>
      </c>
      <c r="C3508" t="s">
        <v>19510</v>
      </c>
      <c r="D3508" t="s">
        <v>19616</v>
      </c>
      <c r="E3508" s="89">
        <v>3.7220413399451882E-2</v>
      </c>
      <c r="F3508" s="89">
        <v>707048</v>
      </c>
      <c r="G3508" s="89">
        <v>6</v>
      </c>
      <c r="H3508" t="s">
        <v>19630</v>
      </c>
      <c r="I3508" s="89"/>
    </row>
    <row r="3509" x14ac:dyDescent="0.3">
      <c r="A3509" t="s">
        <v>7113</v>
      </c>
      <c r="B3509" t="s">
        <v>19483</v>
      </c>
      <c r="C3509" t="s">
        <v>19510</v>
      </c>
      <c r="D3509" t="s">
        <v>19617</v>
      </c>
      <c r="E3509" s="89">
        <v>3.8292292727788647E-2</v>
      </c>
      <c r="F3509" s="89">
        <v>707048</v>
      </c>
      <c r="G3509" s="89">
        <v>6</v>
      </c>
      <c r="H3509" t="s">
        <v>19630</v>
      </c>
      <c r="I3509" s="89"/>
    </row>
    <row r="3510" x14ac:dyDescent="0.3">
      <c r="A3510" t="s">
        <v>7114</v>
      </c>
      <c r="B3510" t="s">
        <v>19483</v>
      </c>
      <c r="C3510" t="s">
        <v>19510</v>
      </c>
      <c r="D3510" t="s">
        <v>19618</v>
      </c>
      <c r="E3510" s="89">
        <v>3.7827017898070928E-2</v>
      </c>
      <c r="F3510" s="89">
        <v>707048</v>
      </c>
      <c r="G3510" s="89">
        <v>6</v>
      </c>
      <c r="H3510" t="s">
        <v>19630</v>
      </c>
      <c r="I3510" s="89"/>
    </row>
    <row r="3511" x14ac:dyDescent="0.3">
      <c r="A3511" t="s">
        <v>7115</v>
      </c>
      <c r="B3511" t="s">
        <v>19483</v>
      </c>
      <c r="C3511" t="s">
        <v>19510</v>
      </c>
      <c r="D3511" t="s">
        <v>19619</v>
      </c>
      <c r="E3511" s="89">
        <v>3.8959177155380213E-2</v>
      </c>
      <c r="F3511" s="89">
        <v>707048</v>
      </c>
      <c r="G3511" s="89">
        <v>6</v>
      </c>
      <c r="H3511" t="s">
        <v>19630</v>
      </c>
      <c r="I3511" s="89"/>
    </row>
    <row r="3512" x14ac:dyDescent="0.3">
      <c r="A3512" t="s">
        <v>7116</v>
      </c>
      <c r="B3512" t="s">
        <v>19483</v>
      </c>
      <c r="C3512" t="s">
        <v>19510</v>
      </c>
      <c r="D3512" t="s">
        <v>19620</v>
      </c>
      <c r="E3512" s="89">
        <v>3.6794451841187181E-2</v>
      </c>
      <c r="F3512" s="89">
        <v>707048</v>
      </c>
      <c r="G3512" s="89">
        <v>6</v>
      </c>
      <c r="H3512" t="s">
        <v>19630</v>
      </c>
      <c r="I3512" s="89"/>
    </row>
    <row r="3513" x14ac:dyDescent="0.3">
      <c r="A3513" t="s">
        <v>7117</v>
      </c>
      <c r="B3513" t="s">
        <v>19483</v>
      </c>
      <c r="C3513" t="s">
        <v>19510</v>
      </c>
      <c r="D3513" t="s">
        <v>19621</v>
      </c>
      <c r="E3513" s="89">
        <v>2.7139844716959391E-2</v>
      </c>
      <c r="F3513" s="89">
        <v>707048</v>
      </c>
      <c r="G3513" s="89">
        <v>6</v>
      </c>
      <c r="H3513" t="s">
        <v>19630</v>
      </c>
      <c r="I3513" s="89"/>
    </row>
    <row r="3514" x14ac:dyDescent="0.3">
      <c r="A3514" t="s">
        <v>7118</v>
      </c>
      <c r="B3514" t="s">
        <v>19483</v>
      </c>
      <c r="C3514" t="s">
        <v>19510</v>
      </c>
      <c r="D3514" t="s">
        <v>19622</v>
      </c>
      <c r="E3514" s="89">
        <v>3.7556459535999863E-2</v>
      </c>
      <c r="F3514" s="89">
        <v>707048</v>
      </c>
      <c r="G3514" s="89">
        <v>6</v>
      </c>
      <c r="H3514" t="s">
        <v>19630</v>
      </c>
      <c r="I3514" s="89"/>
    </row>
    <row r="3515" x14ac:dyDescent="0.3">
      <c r="A3515" t="s">
        <v>7119</v>
      </c>
      <c r="B3515" t="s">
        <v>19483</v>
      </c>
      <c r="C3515" t="s">
        <v>19510</v>
      </c>
      <c r="D3515" t="s">
        <v>19623</v>
      </c>
      <c r="E3515" s="89">
        <v>6.8308062615214535E-2</v>
      </c>
      <c r="F3515" s="89">
        <v>707048</v>
      </c>
      <c r="G3515" s="89">
        <v>6</v>
      </c>
      <c r="H3515" t="s">
        <v>19630</v>
      </c>
      <c r="I3515" s="89"/>
    </row>
    <row r="3516" x14ac:dyDescent="0.3">
      <c r="A3516" t="s">
        <v>7120</v>
      </c>
      <c r="B3516" t="s">
        <v>19483</v>
      </c>
      <c r="C3516" t="s">
        <v>19510</v>
      </c>
      <c r="D3516" t="s">
        <v>19624</v>
      </c>
      <c r="E3516" s="89">
        <v>0.1662912173824754</v>
      </c>
      <c r="F3516" s="89">
        <v>707048</v>
      </c>
      <c r="G3516" s="89">
        <v>6</v>
      </c>
      <c r="H3516" t="s">
        <v>19630</v>
      </c>
      <c r="I3516" s="89"/>
    </row>
    <row r="3517" x14ac:dyDescent="0.3">
      <c r="A3517" t="s">
        <v>7231</v>
      </c>
      <c r="B3517" t="s">
        <v>19483</v>
      </c>
      <c r="C3517" t="s">
        <v>19521</v>
      </c>
      <c r="D3517" t="s">
        <v>19614</v>
      </c>
      <c r="E3517" s="89">
        <v>9.4785644283335944E-3</v>
      </c>
      <c r="F3517" s="89">
        <v>707048</v>
      </c>
      <c r="G3517" s="89">
        <v>6</v>
      </c>
      <c r="H3517" t="s">
        <v>19630</v>
      </c>
      <c r="I3517" s="89"/>
    </row>
    <row r="3518" x14ac:dyDescent="0.3">
      <c r="A3518" t="s">
        <v>7232</v>
      </c>
      <c r="B3518" t="s">
        <v>19483</v>
      </c>
      <c r="C3518" t="s">
        <v>19521</v>
      </c>
      <c r="D3518" t="s">
        <v>19615</v>
      </c>
      <c r="E3518" s="89">
        <v>9.7749805729988905E-3</v>
      </c>
      <c r="F3518" s="89">
        <v>707048</v>
      </c>
      <c r="G3518" s="89">
        <v>6</v>
      </c>
      <c r="H3518" t="s">
        <v>19630</v>
      </c>
      <c r="I3518" s="89"/>
    </row>
    <row r="3519" x14ac:dyDescent="0.3">
      <c r="A3519" t="s">
        <v>7233</v>
      </c>
      <c r="B3519" t="s">
        <v>19483</v>
      </c>
      <c r="C3519" t="s">
        <v>19521</v>
      </c>
      <c r="D3519" t="s">
        <v>19616</v>
      </c>
      <c r="E3519" s="89">
        <v>9.4785644283335944E-3</v>
      </c>
      <c r="F3519" s="89">
        <v>707048</v>
      </c>
      <c r="G3519" s="89">
        <v>6</v>
      </c>
      <c r="H3519" t="s">
        <v>19630</v>
      </c>
      <c r="I3519" s="89"/>
    </row>
    <row r="3520" x14ac:dyDescent="0.3">
      <c r="A3520" t="s">
        <v>7234</v>
      </c>
      <c r="B3520" t="s">
        <v>19483</v>
      </c>
      <c r="C3520" t="s">
        <v>19521</v>
      </c>
      <c r="D3520" t="s">
        <v>19617</v>
      </c>
      <c r="E3520" s="89">
        <v>9.7532438535968304E-3</v>
      </c>
      <c r="F3520" s="89">
        <v>707048</v>
      </c>
      <c r="G3520" s="89">
        <v>6</v>
      </c>
      <c r="H3520" t="s">
        <v>19630</v>
      </c>
      <c r="I3520" s="89"/>
    </row>
    <row r="3521" x14ac:dyDescent="0.3">
      <c r="A3521" t="s">
        <v>7235</v>
      </c>
      <c r="B3521" t="s">
        <v>19483</v>
      </c>
      <c r="C3521" t="s">
        <v>19521</v>
      </c>
      <c r="D3521" t="s">
        <v>19618</v>
      </c>
      <c r="E3521" s="89">
        <v>9.6183975170972061E-3</v>
      </c>
      <c r="F3521" s="89">
        <v>707048</v>
      </c>
      <c r="G3521" s="89">
        <v>6</v>
      </c>
      <c r="H3521" t="s">
        <v>19630</v>
      </c>
      <c r="I3521" s="89"/>
    </row>
    <row r="3522" x14ac:dyDescent="0.3">
      <c r="A3522" t="s">
        <v>7236</v>
      </c>
      <c r="B3522" t="s">
        <v>19483</v>
      </c>
      <c r="C3522" t="s">
        <v>19521</v>
      </c>
      <c r="D3522" t="s">
        <v>19619</v>
      </c>
      <c r="E3522" s="89">
        <v>1.0041765098757101E-2</v>
      </c>
      <c r="F3522" s="89">
        <v>707048</v>
      </c>
      <c r="G3522" s="89">
        <v>6</v>
      </c>
      <c r="H3522" t="s">
        <v>19630</v>
      </c>
      <c r="I3522" s="89"/>
    </row>
    <row r="3523" x14ac:dyDescent="0.3">
      <c r="A3523" t="s">
        <v>7237</v>
      </c>
      <c r="B3523" t="s">
        <v>19483</v>
      </c>
      <c r="C3523" t="s">
        <v>19521</v>
      </c>
      <c r="D3523" t="s">
        <v>19620</v>
      </c>
      <c r="E3523" s="89">
        <v>9.3561767527863011E-3</v>
      </c>
      <c r="F3523" s="89">
        <v>707048</v>
      </c>
      <c r="G3523" s="89">
        <v>6</v>
      </c>
      <c r="H3523" t="s">
        <v>19630</v>
      </c>
      <c r="I3523" s="89"/>
    </row>
    <row r="3524" x14ac:dyDescent="0.3">
      <c r="A3524" t="s">
        <v>7238</v>
      </c>
      <c r="B3524" t="s">
        <v>19483</v>
      </c>
      <c r="C3524" t="s">
        <v>19521</v>
      </c>
      <c r="D3524" t="s">
        <v>19621</v>
      </c>
      <c r="E3524" s="89">
        <v>6.7778989917800271E-3</v>
      </c>
      <c r="F3524" s="89">
        <v>707048</v>
      </c>
      <c r="G3524" s="89">
        <v>6</v>
      </c>
      <c r="H3524" t="s">
        <v>19630</v>
      </c>
      <c r="I3524" s="89"/>
    </row>
    <row r="3525" x14ac:dyDescent="0.3">
      <c r="A3525" t="s">
        <v>7239</v>
      </c>
      <c r="B3525" t="s">
        <v>19483</v>
      </c>
      <c r="C3525" t="s">
        <v>19521</v>
      </c>
      <c r="D3525" t="s">
        <v>19622</v>
      </c>
      <c r="E3525" s="89">
        <v>9.5843438440137534E-3</v>
      </c>
      <c r="F3525" s="89">
        <v>707048</v>
      </c>
      <c r="G3525" s="89">
        <v>6</v>
      </c>
      <c r="H3525" t="s">
        <v>19630</v>
      </c>
      <c r="I3525" s="89"/>
    </row>
    <row r="3526" x14ac:dyDescent="0.3">
      <c r="A3526" t="s">
        <v>7240</v>
      </c>
      <c r="B3526" t="s">
        <v>19483</v>
      </c>
      <c r="C3526" t="s">
        <v>19521</v>
      </c>
      <c r="D3526" t="s">
        <v>19623</v>
      </c>
      <c r="E3526" s="89">
        <v>1.7051490396287641E-2</v>
      </c>
      <c r="F3526" s="89">
        <v>707048</v>
      </c>
      <c r="G3526" s="89">
        <v>6</v>
      </c>
      <c r="H3526" t="s">
        <v>19630</v>
      </c>
      <c r="I3526" s="89"/>
    </row>
    <row r="3527" x14ac:dyDescent="0.3">
      <c r="A3527" t="s">
        <v>7241</v>
      </c>
      <c r="B3527" t="s">
        <v>19483</v>
      </c>
      <c r="C3527" t="s">
        <v>19521</v>
      </c>
      <c r="D3527" t="s">
        <v>19624</v>
      </c>
      <c r="E3527" s="89">
        <v>4.2180704102828911E-2</v>
      </c>
      <c r="F3527" s="89">
        <v>707048</v>
      </c>
      <c r="G3527" s="89">
        <v>6</v>
      </c>
      <c r="H3527" t="s">
        <v>19630</v>
      </c>
      <c r="I3527" s="89"/>
    </row>
    <row r="3528" x14ac:dyDescent="0.3">
      <c r="A3528" t="s">
        <v>7352</v>
      </c>
      <c r="B3528" t="s">
        <v>19483</v>
      </c>
      <c r="C3528" t="s">
        <v>19523</v>
      </c>
      <c r="D3528" t="s">
        <v>19614</v>
      </c>
      <c r="E3528" s="89">
        <v>2.5034793323900011E-2</v>
      </c>
      <c r="F3528" s="89">
        <v>707048</v>
      </c>
      <c r="G3528" s="89">
        <v>6</v>
      </c>
      <c r="H3528" t="s">
        <v>19630</v>
      </c>
      <c r="I3528" s="89"/>
    </row>
    <row r="3529" x14ac:dyDescent="0.3">
      <c r="A3529" t="s">
        <v>7353</v>
      </c>
      <c r="B3529" t="s">
        <v>19483</v>
      </c>
      <c r="C3529" t="s">
        <v>19523</v>
      </c>
      <c r="D3529" t="s">
        <v>19615</v>
      </c>
      <c r="E3529" s="89">
        <v>2.6878605444975771E-2</v>
      </c>
      <c r="F3529" s="89">
        <v>707048</v>
      </c>
      <c r="G3529" s="89">
        <v>6</v>
      </c>
      <c r="H3529" t="s">
        <v>19630</v>
      </c>
      <c r="I3529" s="89"/>
    </row>
    <row r="3530" x14ac:dyDescent="0.3">
      <c r="A3530" t="s">
        <v>7354</v>
      </c>
      <c r="B3530" t="s">
        <v>19483</v>
      </c>
      <c r="C3530" t="s">
        <v>19523</v>
      </c>
      <c r="D3530" t="s">
        <v>19616</v>
      </c>
      <c r="E3530" s="89">
        <v>2.5034793323900011E-2</v>
      </c>
      <c r="F3530" s="89">
        <v>707048</v>
      </c>
      <c r="G3530" s="89">
        <v>6</v>
      </c>
      <c r="H3530" t="s">
        <v>19630</v>
      </c>
      <c r="I3530" s="89"/>
    </row>
    <row r="3531" x14ac:dyDescent="0.3">
      <c r="A3531" t="s">
        <v>7355</v>
      </c>
      <c r="B3531" t="s">
        <v>19483</v>
      </c>
      <c r="C3531" t="s">
        <v>19523</v>
      </c>
      <c r="D3531" t="s">
        <v>19617</v>
      </c>
      <c r="E3531" s="89">
        <v>2.6850976041132062E-2</v>
      </c>
      <c r="F3531" s="89">
        <v>707048</v>
      </c>
      <c r="G3531" s="89">
        <v>6</v>
      </c>
      <c r="H3531" t="s">
        <v>19630</v>
      </c>
      <c r="I3531" s="89"/>
    </row>
    <row r="3532" x14ac:dyDescent="0.3">
      <c r="A3532" t="s">
        <v>7356</v>
      </c>
      <c r="B3532" t="s">
        <v>19483</v>
      </c>
      <c r="C3532" t="s">
        <v>19523</v>
      </c>
      <c r="D3532" t="s">
        <v>19618</v>
      </c>
      <c r="E3532" s="89">
        <v>2.6530097585409591E-2</v>
      </c>
      <c r="F3532" s="89">
        <v>707048</v>
      </c>
      <c r="G3532" s="89">
        <v>6</v>
      </c>
      <c r="H3532" t="s">
        <v>19630</v>
      </c>
      <c r="I3532" s="89"/>
    </row>
    <row r="3533" x14ac:dyDescent="0.3">
      <c r="A3533" t="s">
        <v>7357</v>
      </c>
      <c r="B3533" t="s">
        <v>19483</v>
      </c>
      <c r="C3533" t="s">
        <v>19523</v>
      </c>
      <c r="D3533" t="s">
        <v>19619</v>
      </c>
      <c r="E3533" s="89">
        <v>2.7217406254253319E-2</v>
      </c>
      <c r="F3533" s="89">
        <v>707048</v>
      </c>
      <c r="G3533" s="89">
        <v>6</v>
      </c>
      <c r="H3533" t="s">
        <v>19630</v>
      </c>
      <c r="I3533" s="89"/>
    </row>
    <row r="3534" x14ac:dyDescent="0.3">
      <c r="A3534" t="s">
        <v>7358</v>
      </c>
      <c r="B3534" t="s">
        <v>19483</v>
      </c>
      <c r="C3534" t="s">
        <v>19523</v>
      </c>
      <c r="D3534" t="s">
        <v>19620</v>
      </c>
      <c r="E3534" s="89">
        <v>2.579645346368745E-2</v>
      </c>
      <c r="F3534" s="89">
        <v>707048</v>
      </c>
      <c r="G3534" s="89">
        <v>6</v>
      </c>
      <c r="H3534" t="s">
        <v>19630</v>
      </c>
      <c r="I3534" s="89"/>
    </row>
    <row r="3535" x14ac:dyDescent="0.3">
      <c r="A3535" t="s">
        <v>7359</v>
      </c>
      <c r="B3535" t="s">
        <v>19483</v>
      </c>
      <c r="C3535" t="s">
        <v>19523</v>
      </c>
      <c r="D3535" t="s">
        <v>19621</v>
      </c>
      <c r="E3535" s="89">
        <v>1.737225672559441E-2</v>
      </c>
      <c r="F3535" s="89">
        <v>707048</v>
      </c>
      <c r="G3535" s="89">
        <v>6</v>
      </c>
      <c r="H3535" t="s">
        <v>19630</v>
      </c>
      <c r="I3535" s="89"/>
    </row>
    <row r="3536" x14ac:dyDescent="0.3">
      <c r="A3536" t="s">
        <v>7360</v>
      </c>
      <c r="B3536" t="s">
        <v>19483</v>
      </c>
      <c r="C3536" t="s">
        <v>19523</v>
      </c>
      <c r="D3536" t="s">
        <v>19622</v>
      </c>
      <c r="E3536" s="89">
        <v>2.6692244272507621E-2</v>
      </c>
      <c r="F3536" s="89">
        <v>707048</v>
      </c>
      <c r="G3536" s="89">
        <v>6</v>
      </c>
      <c r="H3536" t="s">
        <v>19630</v>
      </c>
      <c r="I3536" s="89"/>
    </row>
    <row r="3537" x14ac:dyDescent="0.3">
      <c r="A3537" t="s">
        <v>7361</v>
      </c>
      <c r="B3537" t="s">
        <v>19483</v>
      </c>
      <c r="C3537" t="s">
        <v>19523</v>
      </c>
      <c r="D3537" t="s">
        <v>19623</v>
      </c>
      <c r="E3537" s="89">
        <v>4.5231293552477243E-2</v>
      </c>
      <c r="F3537" s="89">
        <v>707048</v>
      </c>
      <c r="G3537" s="89">
        <v>6</v>
      </c>
      <c r="H3537" t="s">
        <v>19630</v>
      </c>
      <c r="I3537" s="89"/>
    </row>
    <row r="3538" x14ac:dyDescent="0.3">
      <c r="A3538" t="s">
        <v>7362</v>
      </c>
      <c r="B3538" t="s">
        <v>19483</v>
      </c>
      <c r="C3538" t="s">
        <v>19523</v>
      </c>
      <c r="D3538" t="s">
        <v>19624</v>
      </c>
      <c r="E3538" s="89">
        <v>0.11102143602309381</v>
      </c>
      <c r="F3538" s="89">
        <v>707048</v>
      </c>
      <c r="G3538" s="89">
        <v>6</v>
      </c>
      <c r="H3538" t="s">
        <v>19630</v>
      </c>
      <c r="I3538" s="89"/>
    </row>
    <row r="3539" x14ac:dyDescent="0.3">
      <c r="A3539" t="s">
        <v>6879</v>
      </c>
      <c r="B3539" t="s">
        <v>19483</v>
      </c>
      <c r="C3539" t="s">
        <v>19489</v>
      </c>
      <c r="D3539" t="s">
        <v>19614</v>
      </c>
      <c r="E3539" s="89">
        <v>1.8991612326774729E-3</v>
      </c>
      <c r="F3539" s="89">
        <v>707048</v>
      </c>
      <c r="G3539" s="89">
        <v>6</v>
      </c>
      <c r="H3539" t="s">
        <v>19630</v>
      </c>
      <c r="I3539" s="89"/>
    </row>
    <row r="3540" x14ac:dyDescent="0.3">
      <c r="A3540" t="s">
        <v>6880</v>
      </c>
      <c r="B3540" t="s">
        <v>19483</v>
      </c>
      <c r="C3540" t="s">
        <v>19489</v>
      </c>
      <c r="D3540" t="s">
        <v>19615</v>
      </c>
      <c r="E3540" s="89">
        <v>1.973592114727943E-3</v>
      </c>
      <c r="F3540" s="89">
        <v>707048</v>
      </c>
      <c r="G3540" s="89">
        <v>6</v>
      </c>
      <c r="H3540" t="s">
        <v>19630</v>
      </c>
      <c r="I3540" s="89"/>
    </row>
    <row r="3541" x14ac:dyDescent="0.3">
      <c r="A3541" t="s">
        <v>6881</v>
      </c>
      <c r="B3541" t="s">
        <v>19483</v>
      </c>
      <c r="C3541" t="s">
        <v>19489</v>
      </c>
      <c r="D3541" t="s">
        <v>19616</v>
      </c>
      <c r="E3541" s="89">
        <v>1.8991612326774729E-3</v>
      </c>
      <c r="F3541" s="89">
        <v>707048</v>
      </c>
      <c r="G3541" s="89">
        <v>6</v>
      </c>
      <c r="H3541" t="s">
        <v>19630</v>
      </c>
      <c r="I3541" s="89"/>
    </row>
    <row r="3542" x14ac:dyDescent="0.3">
      <c r="A3542" t="s">
        <v>6882</v>
      </c>
      <c r="B3542" t="s">
        <v>19483</v>
      </c>
      <c r="C3542" t="s">
        <v>19489</v>
      </c>
      <c r="D3542" t="s">
        <v>19617</v>
      </c>
      <c r="E3542" s="89">
        <v>1.9243160892027859E-3</v>
      </c>
      <c r="F3542" s="89">
        <v>707048</v>
      </c>
      <c r="G3542" s="89">
        <v>6</v>
      </c>
      <c r="H3542" t="s">
        <v>19630</v>
      </c>
      <c r="I3542" s="89"/>
    </row>
    <row r="3543" x14ac:dyDescent="0.3">
      <c r="A3543" t="s">
        <v>6883</v>
      </c>
      <c r="B3543" t="s">
        <v>19483</v>
      </c>
      <c r="C3543" t="s">
        <v>19489</v>
      </c>
      <c r="D3543" t="s">
        <v>19618</v>
      </c>
      <c r="E3543" s="89">
        <v>1.948001793477165E-3</v>
      </c>
      <c r="F3543" s="89">
        <v>707048</v>
      </c>
      <c r="G3543" s="89">
        <v>6</v>
      </c>
      <c r="H3543" t="s">
        <v>19630</v>
      </c>
      <c r="I3543" s="89"/>
    </row>
    <row r="3544" x14ac:dyDescent="0.3">
      <c r="A3544" t="s">
        <v>6884</v>
      </c>
      <c r="B3544" t="s">
        <v>19483</v>
      </c>
      <c r="C3544" t="s">
        <v>19489</v>
      </c>
      <c r="D3544" t="s">
        <v>19619</v>
      </c>
      <c r="E3544" s="89">
        <v>2.0050793440271339E-3</v>
      </c>
      <c r="F3544" s="89">
        <v>707048</v>
      </c>
      <c r="G3544" s="89">
        <v>6</v>
      </c>
      <c r="H3544" t="s">
        <v>19630</v>
      </c>
      <c r="I3544" s="89"/>
    </row>
    <row r="3545" x14ac:dyDescent="0.3">
      <c r="A3545" t="s">
        <v>6885</v>
      </c>
      <c r="B3545" t="s">
        <v>19483</v>
      </c>
      <c r="C3545" t="s">
        <v>19489</v>
      </c>
      <c r="D3545" t="s">
        <v>19620</v>
      </c>
      <c r="E3545" s="89">
        <v>1.898838848392824E-3</v>
      </c>
      <c r="F3545" s="89">
        <v>707048</v>
      </c>
      <c r="G3545" s="89">
        <v>6</v>
      </c>
      <c r="H3545" t="s">
        <v>19630</v>
      </c>
      <c r="I3545" s="89"/>
    </row>
    <row r="3546" x14ac:dyDescent="0.3">
      <c r="A3546" t="s">
        <v>6886</v>
      </c>
      <c r="B3546" t="s">
        <v>19483</v>
      </c>
      <c r="C3546" t="s">
        <v>19489</v>
      </c>
      <c r="D3546" t="s">
        <v>19621</v>
      </c>
      <c r="E3546" s="89">
        <v>1.423550398620416E-3</v>
      </c>
      <c r="F3546" s="89">
        <v>707048</v>
      </c>
      <c r="G3546" s="89">
        <v>6</v>
      </c>
      <c r="H3546" t="s">
        <v>19630</v>
      </c>
      <c r="I3546" s="89"/>
    </row>
    <row r="3547" x14ac:dyDescent="0.3">
      <c r="A3547" t="s">
        <v>6887</v>
      </c>
      <c r="B3547" t="s">
        <v>19483</v>
      </c>
      <c r="C3547" t="s">
        <v>19489</v>
      </c>
      <c r="D3547" t="s">
        <v>19622</v>
      </c>
      <c r="E3547" s="89">
        <v>1.8896941484859769E-3</v>
      </c>
      <c r="F3547" s="89">
        <v>707048</v>
      </c>
      <c r="G3547" s="89">
        <v>6</v>
      </c>
      <c r="H3547" t="s">
        <v>19630</v>
      </c>
      <c r="I3547" s="89"/>
    </row>
    <row r="3548" x14ac:dyDescent="0.3">
      <c r="A3548" t="s">
        <v>6888</v>
      </c>
      <c r="B3548" t="s">
        <v>19483</v>
      </c>
      <c r="C3548" t="s">
        <v>19489</v>
      </c>
      <c r="D3548" t="s">
        <v>19623</v>
      </c>
      <c r="E3548" s="89">
        <v>3.39205513280525E-3</v>
      </c>
      <c r="F3548" s="89">
        <v>707048</v>
      </c>
      <c r="G3548" s="89">
        <v>6</v>
      </c>
      <c r="H3548" t="s">
        <v>19630</v>
      </c>
      <c r="I3548" s="89"/>
    </row>
    <row r="3549" x14ac:dyDescent="0.3">
      <c r="A3549" t="s">
        <v>6889</v>
      </c>
      <c r="B3549" t="s">
        <v>19483</v>
      </c>
      <c r="C3549" t="s">
        <v>19489</v>
      </c>
      <c r="D3549" t="s">
        <v>19624</v>
      </c>
      <c r="E3549" s="89">
        <v>8.5596086604332617E-3</v>
      </c>
      <c r="F3549" s="89">
        <v>707048</v>
      </c>
      <c r="G3549" s="89">
        <v>6</v>
      </c>
      <c r="H3549" t="s">
        <v>19630</v>
      </c>
      <c r="I3549" s="89"/>
    </row>
    <row r="3550" x14ac:dyDescent="0.3">
      <c r="A3550" t="s">
        <v>6890</v>
      </c>
      <c r="B3550" t="s">
        <v>19483</v>
      </c>
      <c r="C3550" t="s">
        <v>19490</v>
      </c>
      <c r="D3550" t="s">
        <v>19614</v>
      </c>
      <c r="E3550" s="89">
        <v>0</v>
      </c>
      <c r="F3550" s="89">
        <v>707048</v>
      </c>
      <c r="G3550" s="89">
        <v>6</v>
      </c>
      <c r="H3550" t="s">
        <v>19630</v>
      </c>
      <c r="I3550" s="89"/>
    </row>
    <row r="3551" x14ac:dyDescent="0.3">
      <c r="A3551" t="s">
        <v>6891</v>
      </c>
      <c r="B3551" t="s">
        <v>19483</v>
      </c>
      <c r="C3551" t="s">
        <v>19490</v>
      </c>
      <c r="D3551" t="s">
        <v>19615</v>
      </c>
      <c r="E3551" s="89">
        <v>0</v>
      </c>
      <c r="F3551" s="89">
        <v>707048</v>
      </c>
      <c r="G3551" s="89">
        <v>6</v>
      </c>
      <c r="H3551" t="s">
        <v>19630</v>
      </c>
      <c r="I3551" s="89"/>
    </row>
    <row r="3552" x14ac:dyDescent="0.3">
      <c r="A3552" t="s">
        <v>6892</v>
      </c>
      <c r="B3552" t="s">
        <v>19483</v>
      </c>
      <c r="C3552" t="s">
        <v>19490</v>
      </c>
      <c r="D3552" t="s">
        <v>19616</v>
      </c>
      <c r="E3552" s="89">
        <v>0</v>
      </c>
      <c r="F3552" s="89">
        <v>707048</v>
      </c>
      <c r="G3552" s="89">
        <v>6</v>
      </c>
      <c r="H3552" t="s">
        <v>19630</v>
      </c>
      <c r="I3552" s="89"/>
    </row>
    <row r="3553" x14ac:dyDescent="0.3">
      <c r="A3553" t="s">
        <v>6893</v>
      </c>
      <c r="B3553" t="s">
        <v>19483</v>
      </c>
      <c r="C3553" t="s">
        <v>19490</v>
      </c>
      <c r="D3553" t="s">
        <v>19617</v>
      </c>
      <c r="E3553" s="89">
        <v>0</v>
      </c>
      <c r="F3553" s="89">
        <v>707048</v>
      </c>
      <c r="G3553" s="89">
        <v>6</v>
      </c>
      <c r="H3553" t="s">
        <v>19630</v>
      </c>
      <c r="I3553" s="89"/>
    </row>
    <row r="3554" x14ac:dyDescent="0.3">
      <c r="A3554" t="s">
        <v>6894</v>
      </c>
      <c r="B3554" t="s">
        <v>19483</v>
      </c>
      <c r="C3554" t="s">
        <v>19490</v>
      </c>
      <c r="D3554" t="s">
        <v>19618</v>
      </c>
      <c r="E3554" s="89">
        <v>0</v>
      </c>
      <c r="F3554" s="89">
        <v>707048</v>
      </c>
      <c r="G3554" s="89">
        <v>6</v>
      </c>
      <c r="H3554" t="s">
        <v>19630</v>
      </c>
      <c r="I3554" s="89"/>
    </row>
    <row r="3555" x14ac:dyDescent="0.3">
      <c r="A3555" t="s">
        <v>6895</v>
      </c>
      <c r="B3555" t="s">
        <v>19483</v>
      </c>
      <c r="C3555" t="s">
        <v>19490</v>
      </c>
      <c r="D3555" t="s">
        <v>19619</v>
      </c>
      <c r="E3555" s="89">
        <v>0</v>
      </c>
      <c r="F3555" s="89">
        <v>707048</v>
      </c>
      <c r="G3555" s="89">
        <v>6</v>
      </c>
      <c r="H3555" t="s">
        <v>19630</v>
      </c>
      <c r="I3555" s="89"/>
    </row>
    <row r="3556" x14ac:dyDescent="0.3">
      <c r="A3556" t="s">
        <v>6896</v>
      </c>
      <c r="B3556" t="s">
        <v>19483</v>
      </c>
      <c r="C3556" t="s">
        <v>19490</v>
      </c>
      <c r="D3556" t="s">
        <v>19620</v>
      </c>
      <c r="E3556" s="89">
        <v>0</v>
      </c>
      <c r="F3556" s="89">
        <v>707048</v>
      </c>
      <c r="G3556" s="89">
        <v>6</v>
      </c>
      <c r="H3556" t="s">
        <v>19630</v>
      </c>
      <c r="I3556" s="89"/>
    </row>
    <row r="3557" x14ac:dyDescent="0.3">
      <c r="A3557" t="s">
        <v>6897</v>
      </c>
      <c r="B3557" t="s">
        <v>19483</v>
      </c>
      <c r="C3557" t="s">
        <v>19490</v>
      </c>
      <c r="D3557" t="s">
        <v>19621</v>
      </c>
      <c r="E3557" s="89">
        <v>0</v>
      </c>
      <c r="F3557" s="89">
        <v>707048</v>
      </c>
      <c r="G3557" s="89">
        <v>6</v>
      </c>
      <c r="H3557" t="s">
        <v>19630</v>
      </c>
      <c r="I3557" s="89"/>
    </row>
    <row r="3558" x14ac:dyDescent="0.3">
      <c r="A3558" t="s">
        <v>6898</v>
      </c>
      <c r="B3558" t="s">
        <v>19483</v>
      </c>
      <c r="C3558" t="s">
        <v>19490</v>
      </c>
      <c r="D3558" t="s">
        <v>19622</v>
      </c>
      <c r="E3558" s="89">
        <v>0</v>
      </c>
      <c r="F3558" s="89">
        <v>707048</v>
      </c>
      <c r="G3558" s="89">
        <v>6</v>
      </c>
      <c r="H3558" t="s">
        <v>19630</v>
      </c>
      <c r="I3558" s="89"/>
    </row>
    <row r="3559" x14ac:dyDescent="0.3">
      <c r="A3559" t="s">
        <v>6899</v>
      </c>
      <c r="B3559" t="s">
        <v>19483</v>
      </c>
      <c r="C3559" t="s">
        <v>19490</v>
      </c>
      <c r="D3559" t="s">
        <v>19623</v>
      </c>
      <c r="E3559" s="89">
        <v>0</v>
      </c>
      <c r="F3559" s="89">
        <v>707048</v>
      </c>
      <c r="G3559" s="89">
        <v>6</v>
      </c>
      <c r="H3559" t="s">
        <v>19630</v>
      </c>
      <c r="I3559" s="89"/>
    </row>
    <row r="3560" x14ac:dyDescent="0.3">
      <c r="A3560" t="s">
        <v>6900</v>
      </c>
      <c r="B3560" t="s">
        <v>19483</v>
      </c>
      <c r="C3560" t="s">
        <v>19490</v>
      </c>
      <c r="D3560" t="s">
        <v>19624</v>
      </c>
      <c r="E3560" s="89">
        <v>0</v>
      </c>
      <c r="F3560" s="89">
        <v>707048</v>
      </c>
      <c r="G3560" s="89">
        <v>6</v>
      </c>
      <c r="H3560" t="s">
        <v>19630</v>
      </c>
      <c r="I3560" s="89"/>
    </row>
    <row r="3561" x14ac:dyDescent="0.3">
      <c r="A3561" t="s">
        <v>6901</v>
      </c>
      <c r="B3561" t="s">
        <v>19483</v>
      </c>
      <c r="C3561" t="s">
        <v>19491</v>
      </c>
      <c r="D3561" t="s">
        <v>19614</v>
      </c>
      <c r="E3561" s="89">
        <v>1.584955385590277E-3</v>
      </c>
      <c r="F3561" s="89">
        <v>707048</v>
      </c>
      <c r="G3561" s="89">
        <v>6</v>
      </c>
      <c r="H3561" t="s">
        <v>19630</v>
      </c>
      <c r="I3561" s="89"/>
    </row>
    <row r="3562" x14ac:dyDescent="0.3">
      <c r="A3562" t="s">
        <v>6902</v>
      </c>
      <c r="B3562" t="s">
        <v>19483</v>
      </c>
      <c r="C3562" t="s">
        <v>19491</v>
      </c>
      <c r="D3562" t="s">
        <v>19615</v>
      </c>
      <c r="E3562" s="89">
        <v>1.6454405674179769E-3</v>
      </c>
      <c r="F3562" s="89">
        <v>707048</v>
      </c>
      <c r="G3562" s="89">
        <v>6</v>
      </c>
      <c r="H3562" t="s">
        <v>19630</v>
      </c>
      <c r="I3562" s="89"/>
    </row>
    <row r="3563" x14ac:dyDescent="0.3">
      <c r="A3563" t="s">
        <v>6903</v>
      </c>
      <c r="B3563" t="s">
        <v>19483</v>
      </c>
      <c r="C3563" t="s">
        <v>19491</v>
      </c>
      <c r="D3563" t="s">
        <v>19616</v>
      </c>
      <c r="E3563" s="89">
        <v>1.584955385590277E-3</v>
      </c>
      <c r="F3563" s="89">
        <v>707048</v>
      </c>
      <c r="G3563" s="89">
        <v>6</v>
      </c>
      <c r="H3563" t="s">
        <v>19630</v>
      </c>
      <c r="I3563" s="89"/>
    </row>
    <row r="3564" x14ac:dyDescent="0.3">
      <c r="A3564" t="s">
        <v>6904</v>
      </c>
      <c r="B3564" t="s">
        <v>19483</v>
      </c>
      <c r="C3564" t="s">
        <v>19491</v>
      </c>
      <c r="D3564" t="s">
        <v>19617</v>
      </c>
      <c r="E3564" s="89">
        <v>1.6048906068707311E-3</v>
      </c>
      <c r="F3564" s="89">
        <v>707048</v>
      </c>
      <c r="G3564" s="89">
        <v>6</v>
      </c>
      <c r="H3564" t="s">
        <v>19630</v>
      </c>
      <c r="I3564" s="89"/>
    </row>
    <row r="3565" x14ac:dyDescent="0.3">
      <c r="A3565" t="s">
        <v>6905</v>
      </c>
      <c r="B3565" t="s">
        <v>19483</v>
      </c>
      <c r="C3565" t="s">
        <v>19491</v>
      </c>
      <c r="D3565" t="s">
        <v>19618</v>
      </c>
      <c r="E3565" s="89">
        <v>1.624287460187459E-3</v>
      </c>
      <c r="F3565" s="89">
        <v>707048</v>
      </c>
      <c r="G3565" s="89">
        <v>6</v>
      </c>
      <c r="H3565" t="s">
        <v>19630</v>
      </c>
      <c r="I3565" s="89"/>
    </row>
    <row r="3566" x14ac:dyDescent="0.3">
      <c r="A3566" t="s">
        <v>6906</v>
      </c>
      <c r="B3566" t="s">
        <v>19483</v>
      </c>
      <c r="C3566" t="s">
        <v>19491</v>
      </c>
      <c r="D3566" t="s">
        <v>19619</v>
      </c>
      <c r="E3566" s="89">
        <v>1.6712306801456699E-3</v>
      </c>
      <c r="F3566" s="89">
        <v>707048</v>
      </c>
      <c r="G3566" s="89">
        <v>6</v>
      </c>
      <c r="H3566" t="s">
        <v>19630</v>
      </c>
      <c r="I3566" s="89"/>
    </row>
    <row r="3567" x14ac:dyDescent="0.3">
      <c r="A3567" t="s">
        <v>6907</v>
      </c>
      <c r="B3567" t="s">
        <v>19483</v>
      </c>
      <c r="C3567" t="s">
        <v>19491</v>
      </c>
      <c r="D3567" t="s">
        <v>19620</v>
      </c>
      <c r="E3567" s="89">
        <v>1.582783177074233E-3</v>
      </c>
      <c r="F3567" s="89">
        <v>707048</v>
      </c>
      <c r="G3567" s="89">
        <v>6</v>
      </c>
      <c r="H3567" t="s">
        <v>19630</v>
      </c>
      <c r="I3567" s="89"/>
    </row>
    <row r="3568" x14ac:dyDescent="0.3">
      <c r="A3568" t="s">
        <v>6908</v>
      </c>
      <c r="B3568" t="s">
        <v>19483</v>
      </c>
      <c r="C3568" t="s">
        <v>19491</v>
      </c>
      <c r="D3568" t="s">
        <v>19621</v>
      </c>
      <c r="E3568" s="89">
        <v>1.1826030997232099E-3</v>
      </c>
      <c r="F3568" s="89">
        <v>707048</v>
      </c>
      <c r="G3568" s="89">
        <v>6</v>
      </c>
      <c r="H3568" t="s">
        <v>19630</v>
      </c>
      <c r="I3568" s="89"/>
    </row>
    <row r="3569" x14ac:dyDescent="0.3">
      <c r="A3569" t="s">
        <v>6909</v>
      </c>
      <c r="B3569" t="s">
        <v>19483</v>
      </c>
      <c r="C3569" t="s">
        <v>19491</v>
      </c>
      <c r="D3569" t="s">
        <v>19622</v>
      </c>
      <c r="E3569" s="89">
        <v>1.5754523121185289E-3</v>
      </c>
      <c r="F3569" s="89">
        <v>707048</v>
      </c>
      <c r="G3569" s="89">
        <v>6</v>
      </c>
      <c r="H3569" t="s">
        <v>19630</v>
      </c>
      <c r="I3569" s="89"/>
    </row>
    <row r="3570" x14ac:dyDescent="0.3">
      <c r="A3570" t="s">
        <v>6910</v>
      </c>
      <c r="B3570" t="s">
        <v>19483</v>
      </c>
      <c r="C3570" t="s">
        <v>19491</v>
      </c>
      <c r="D3570" t="s">
        <v>19623</v>
      </c>
      <c r="E3570" s="89">
        <v>2.8270889719181841E-3</v>
      </c>
      <c r="F3570" s="89">
        <v>707048</v>
      </c>
      <c r="G3570" s="89">
        <v>6</v>
      </c>
      <c r="H3570" t="s">
        <v>19630</v>
      </c>
      <c r="I3570" s="89"/>
    </row>
    <row r="3571" x14ac:dyDescent="0.3">
      <c r="A3571" t="s">
        <v>6911</v>
      </c>
      <c r="B3571" t="s">
        <v>19483</v>
      </c>
      <c r="C3571" t="s">
        <v>19491</v>
      </c>
      <c r="D3571" t="s">
        <v>19624</v>
      </c>
      <c r="E3571" s="89">
        <v>7.1307670846910594E-3</v>
      </c>
      <c r="F3571" s="89">
        <v>707048</v>
      </c>
      <c r="G3571" s="89">
        <v>6</v>
      </c>
      <c r="H3571" t="s">
        <v>19630</v>
      </c>
      <c r="I3571" s="89"/>
    </row>
    <row r="3572" x14ac:dyDescent="0.3">
      <c r="A3572" t="s">
        <v>19699</v>
      </c>
      <c r="B3572" t="s">
        <v>19483</v>
      </c>
      <c r="C3572" t="s">
        <v>3680</v>
      </c>
      <c r="D3572" t="s">
        <v>19614</v>
      </c>
      <c r="E3572" s="89">
        <v>3.3168358032227872E-4</v>
      </c>
      <c r="F3572" s="89">
        <v>704837</v>
      </c>
      <c r="G3572" s="89">
        <v>7</v>
      </c>
      <c r="H3572" t="s">
        <v>19630</v>
      </c>
      <c r="I3572" s="89"/>
    </row>
    <row r="3573" x14ac:dyDescent="0.3">
      <c r="A3573" t="s">
        <v>19700</v>
      </c>
      <c r="B3573" t="s">
        <v>19483</v>
      </c>
      <c r="C3573" t="s">
        <v>3680</v>
      </c>
      <c r="D3573" t="s">
        <v>19615</v>
      </c>
      <c r="E3573" s="89">
        <v>3.4315943837204689E-4</v>
      </c>
      <c r="F3573" s="89">
        <v>704837</v>
      </c>
      <c r="G3573" s="89">
        <v>7</v>
      </c>
      <c r="H3573" t="s">
        <v>19630</v>
      </c>
      <c r="I3573" s="89"/>
    </row>
    <row r="3574" x14ac:dyDescent="0.3">
      <c r="A3574" t="s">
        <v>19701</v>
      </c>
      <c r="B3574" t="s">
        <v>19483</v>
      </c>
      <c r="C3574" t="s">
        <v>3680</v>
      </c>
      <c r="D3574" t="s">
        <v>19616</v>
      </c>
      <c r="E3574" s="89">
        <v>3.3168358032227872E-4</v>
      </c>
      <c r="F3574" s="89">
        <v>704837</v>
      </c>
      <c r="G3574" s="89">
        <v>7</v>
      </c>
      <c r="H3574" t="s">
        <v>19630</v>
      </c>
      <c r="I3574" s="89"/>
    </row>
    <row r="3575" x14ac:dyDescent="0.3">
      <c r="A3575" t="s">
        <v>19702</v>
      </c>
      <c r="B3575" t="s">
        <v>19483</v>
      </c>
      <c r="C3575" t="s">
        <v>3680</v>
      </c>
      <c r="D3575" t="s">
        <v>19617</v>
      </c>
      <c r="E3575" s="89">
        <v>3.3605803709087819E-4</v>
      </c>
      <c r="F3575" s="89">
        <v>704837</v>
      </c>
      <c r="G3575" s="89">
        <v>7</v>
      </c>
      <c r="H3575" t="s">
        <v>19630</v>
      </c>
      <c r="I3575" s="89"/>
    </row>
    <row r="3576" x14ac:dyDescent="0.3">
      <c r="A3576" t="s">
        <v>19703</v>
      </c>
      <c r="B3576" t="s">
        <v>19483</v>
      </c>
      <c r="C3576" t="s">
        <v>3680</v>
      </c>
      <c r="D3576" t="s">
        <v>19618</v>
      </c>
      <c r="E3576" s="89">
        <v>3.4182134295580088E-4</v>
      </c>
      <c r="F3576" s="89">
        <v>704837</v>
      </c>
      <c r="G3576" s="89">
        <v>7</v>
      </c>
      <c r="H3576" t="s">
        <v>19630</v>
      </c>
      <c r="I3576" s="89"/>
    </row>
    <row r="3577" x14ac:dyDescent="0.3">
      <c r="A3577" t="s">
        <v>19704</v>
      </c>
      <c r="B3577" t="s">
        <v>19483</v>
      </c>
      <c r="C3577" t="s">
        <v>3680</v>
      </c>
      <c r="D3577" t="s">
        <v>19619</v>
      </c>
      <c r="E3577" s="89">
        <v>3.5367495872286689E-4</v>
      </c>
      <c r="F3577" s="89">
        <v>704837</v>
      </c>
      <c r="G3577" s="89">
        <v>7</v>
      </c>
      <c r="H3577" t="s">
        <v>19630</v>
      </c>
      <c r="I3577" s="89"/>
    </row>
    <row r="3578" x14ac:dyDescent="0.3">
      <c r="A3578" t="s">
        <v>19705</v>
      </c>
      <c r="B3578" t="s">
        <v>19483</v>
      </c>
      <c r="C3578" t="s">
        <v>3680</v>
      </c>
      <c r="D3578" t="s">
        <v>19620</v>
      </c>
      <c r="E3578" s="89">
        <v>3.3483191511974681E-4</v>
      </c>
      <c r="F3578" s="89">
        <v>704837</v>
      </c>
      <c r="G3578" s="89">
        <v>7</v>
      </c>
      <c r="H3578" t="s">
        <v>19630</v>
      </c>
      <c r="I3578" s="89"/>
    </row>
    <row r="3579" x14ac:dyDescent="0.3">
      <c r="A3579" t="s">
        <v>19706</v>
      </c>
      <c r="B3579" t="s">
        <v>19483</v>
      </c>
      <c r="C3579" t="s">
        <v>3680</v>
      </c>
      <c r="D3579" t="s">
        <v>19621</v>
      </c>
      <c r="E3579" s="89">
        <v>2.6397874930983038E-4</v>
      </c>
      <c r="F3579" s="89">
        <v>704837</v>
      </c>
      <c r="G3579" s="89">
        <v>7</v>
      </c>
      <c r="H3579" t="s">
        <v>19630</v>
      </c>
      <c r="I3579" s="89"/>
    </row>
    <row r="3580" x14ac:dyDescent="0.3">
      <c r="A3580" t="s">
        <v>19707</v>
      </c>
      <c r="B3580" t="s">
        <v>19483</v>
      </c>
      <c r="C3580" t="s">
        <v>3680</v>
      </c>
      <c r="D3580" t="s">
        <v>19622</v>
      </c>
      <c r="E3580" s="89">
        <v>3.3619059084147979E-4</v>
      </c>
      <c r="F3580" s="89">
        <v>704837</v>
      </c>
      <c r="G3580" s="89">
        <v>7</v>
      </c>
      <c r="H3580" t="s">
        <v>19630</v>
      </c>
      <c r="I3580" s="89"/>
    </row>
    <row r="3581" x14ac:dyDescent="0.3">
      <c r="A3581" t="s">
        <v>19708</v>
      </c>
      <c r="B3581" t="s">
        <v>19483</v>
      </c>
      <c r="C3581" t="s">
        <v>3680</v>
      </c>
      <c r="D3581" t="s">
        <v>19623</v>
      </c>
      <c r="E3581" s="89">
        <v>7.5126003128258168E-4</v>
      </c>
      <c r="F3581" s="89">
        <v>704837</v>
      </c>
      <c r="G3581" s="89">
        <v>7</v>
      </c>
      <c r="H3581" t="s">
        <v>19630</v>
      </c>
      <c r="I3581" s="89"/>
    </row>
    <row r="3582" x14ac:dyDescent="0.3">
      <c r="A3582" t="s">
        <v>19709</v>
      </c>
      <c r="B3582" t="s">
        <v>19483</v>
      </c>
      <c r="C3582" t="s">
        <v>3680</v>
      </c>
      <c r="D3582" t="s">
        <v>19624</v>
      </c>
      <c r="E3582" s="89">
        <v>1.8663835235371031E-3</v>
      </c>
      <c r="F3582" s="89">
        <v>704837</v>
      </c>
      <c r="G3582" s="89">
        <v>7</v>
      </c>
      <c r="H3582" t="s">
        <v>19630</v>
      </c>
      <c r="I3582" s="89"/>
    </row>
    <row r="3583" x14ac:dyDescent="0.3">
      <c r="A3583" t="s">
        <v>7891</v>
      </c>
      <c r="B3583" t="s">
        <v>19483</v>
      </c>
      <c r="C3583" t="s">
        <v>19524</v>
      </c>
      <c r="D3583" t="s">
        <v>19614</v>
      </c>
      <c r="E3583" s="89">
        <v>2.6099264133685098E-3</v>
      </c>
      <c r="F3583" s="89">
        <v>704837</v>
      </c>
      <c r="G3583" s="89">
        <v>7</v>
      </c>
      <c r="H3583" t="s">
        <v>19630</v>
      </c>
      <c r="I3583" s="89"/>
    </row>
    <row r="3584" x14ac:dyDescent="0.3">
      <c r="A3584" t="s">
        <v>7892</v>
      </c>
      <c r="B3584" t="s">
        <v>19483</v>
      </c>
      <c r="C3584" t="s">
        <v>19524</v>
      </c>
      <c r="D3584" t="s">
        <v>19615</v>
      </c>
      <c r="E3584" s="89">
        <v>2.7011255780520489E-3</v>
      </c>
      <c r="F3584" s="89">
        <v>704837</v>
      </c>
      <c r="G3584" s="89">
        <v>7</v>
      </c>
      <c r="H3584" t="s">
        <v>19630</v>
      </c>
      <c r="I3584" s="89"/>
    </row>
    <row r="3585" x14ac:dyDescent="0.3">
      <c r="A3585" t="s">
        <v>7893</v>
      </c>
      <c r="B3585" t="s">
        <v>19483</v>
      </c>
      <c r="C3585" t="s">
        <v>19524</v>
      </c>
      <c r="D3585" t="s">
        <v>19616</v>
      </c>
      <c r="E3585" s="89">
        <v>2.6099264133685098E-3</v>
      </c>
      <c r="F3585" s="89">
        <v>704837</v>
      </c>
      <c r="G3585" s="89">
        <v>7</v>
      </c>
      <c r="H3585" t="s">
        <v>19630</v>
      </c>
      <c r="I3585" s="89"/>
    </row>
    <row r="3586" x14ac:dyDescent="0.3">
      <c r="A3586" t="s">
        <v>7894</v>
      </c>
      <c r="B3586" t="s">
        <v>19483</v>
      </c>
      <c r="C3586" t="s">
        <v>19524</v>
      </c>
      <c r="D3586" t="s">
        <v>19617</v>
      </c>
      <c r="E3586" s="89">
        <v>2.6466792083131691E-3</v>
      </c>
      <c r="F3586" s="89">
        <v>704837</v>
      </c>
      <c r="G3586" s="89">
        <v>7</v>
      </c>
      <c r="H3586" t="s">
        <v>19630</v>
      </c>
      <c r="I3586" s="89"/>
    </row>
    <row r="3587" x14ac:dyDescent="0.3">
      <c r="A3587" t="s">
        <v>7895</v>
      </c>
      <c r="B3587" t="s">
        <v>19483</v>
      </c>
      <c r="C3587" t="s">
        <v>19524</v>
      </c>
      <c r="D3587" t="s">
        <v>19618</v>
      </c>
      <c r="E3587" s="89">
        <v>2.6882768438943761E-3</v>
      </c>
      <c r="F3587" s="89">
        <v>704837</v>
      </c>
      <c r="G3587" s="89">
        <v>7</v>
      </c>
      <c r="H3587" t="s">
        <v>19630</v>
      </c>
      <c r="I3587" s="89"/>
    </row>
    <row r="3588" x14ac:dyDescent="0.3">
      <c r="A3588" t="s">
        <v>7896</v>
      </c>
      <c r="B3588" t="s">
        <v>19483</v>
      </c>
      <c r="C3588" t="s">
        <v>19524</v>
      </c>
      <c r="D3588" t="s">
        <v>19619</v>
      </c>
      <c r="E3588" s="89">
        <v>2.771796521341957E-3</v>
      </c>
      <c r="F3588" s="89">
        <v>704837</v>
      </c>
      <c r="G3588" s="89">
        <v>7</v>
      </c>
      <c r="H3588" t="s">
        <v>19630</v>
      </c>
      <c r="I3588" s="89"/>
    </row>
    <row r="3589" x14ac:dyDescent="0.3">
      <c r="A3589" t="s">
        <v>7897</v>
      </c>
      <c r="B3589" t="s">
        <v>19483</v>
      </c>
      <c r="C3589" t="s">
        <v>19524</v>
      </c>
      <c r="D3589" t="s">
        <v>19620</v>
      </c>
      <c r="E3589" s="89">
        <v>2.6305930933698358E-3</v>
      </c>
      <c r="F3589" s="89">
        <v>704837</v>
      </c>
      <c r="G3589" s="89">
        <v>7</v>
      </c>
      <c r="H3589" t="s">
        <v>19630</v>
      </c>
      <c r="I3589" s="89"/>
    </row>
    <row r="3590" x14ac:dyDescent="0.3">
      <c r="A3590" t="s">
        <v>7898</v>
      </c>
      <c r="B3590" t="s">
        <v>19483</v>
      </c>
      <c r="C3590" t="s">
        <v>19524</v>
      </c>
      <c r="D3590" t="s">
        <v>19621</v>
      </c>
      <c r="E3590" s="89">
        <v>2.076034818339104E-3</v>
      </c>
      <c r="F3590" s="89">
        <v>704837</v>
      </c>
      <c r="G3590" s="89">
        <v>7</v>
      </c>
      <c r="H3590" t="s">
        <v>19630</v>
      </c>
      <c r="I3590" s="89"/>
    </row>
    <row r="3591" x14ac:dyDescent="0.3">
      <c r="A3591" t="s">
        <v>7899</v>
      </c>
      <c r="B3591" t="s">
        <v>19483</v>
      </c>
      <c r="C3591" t="s">
        <v>19524</v>
      </c>
      <c r="D3591" t="s">
        <v>19622</v>
      </c>
      <c r="E3591" s="89">
        <v>2.6423338157889982E-3</v>
      </c>
      <c r="F3591" s="89">
        <v>704837</v>
      </c>
      <c r="G3591" s="89">
        <v>7</v>
      </c>
      <c r="H3591" t="s">
        <v>19630</v>
      </c>
      <c r="I3591" s="89"/>
    </row>
    <row r="3592" x14ac:dyDescent="0.3">
      <c r="A3592" t="s">
        <v>7900</v>
      </c>
      <c r="B3592" t="s">
        <v>19483</v>
      </c>
      <c r="C3592" t="s">
        <v>19524</v>
      </c>
      <c r="D3592" t="s">
        <v>19623</v>
      </c>
      <c r="E3592" s="89">
        <v>5.8280917154976894E-3</v>
      </c>
      <c r="F3592" s="89">
        <v>704837</v>
      </c>
      <c r="G3592" s="89">
        <v>7</v>
      </c>
      <c r="H3592" t="s">
        <v>19630</v>
      </c>
      <c r="I3592" s="89"/>
    </row>
    <row r="3593" x14ac:dyDescent="0.3">
      <c r="A3593" t="s">
        <v>7901</v>
      </c>
      <c r="B3593" t="s">
        <v>19483</v>
      </c>
      <c r="C3593" t="s">
        <v>19524</v>
      </c>
      <c r="D3593" t="s">
        <v>19624</v>
      </c>
      <c r="E3593" s="89">
        <v>1.4704456062470971E-2</v>
      </c>
      <c r="F3593" s="89">
        <v>704837</v>
      </c>
      <c r="G3593" s="89">
        <v>7</v>
      </c>
      <c r="H3593" t="s">
        <v>19630</v>
      </c>
      <c r="I3593" s="89"/>
    </row>
    <row r="3594" x14ac:dyDescent="0.3">
      <c r="A3594" t="s">
        <v>7902</v>
      </c>
      <c r="B3594" t="s">
        <v>19483</v>
      </c>
      <c r="C3594" t="s">
        <v>19525</v>
      </c>
      <c r="D3594" t="s">
        <v>19614</v>
      </c>
      <c r="E3594" s="89">
        <v>0</v>
      </c>
      <c r="F3594" s="89">
        <v>704837</v>
      </c>
      <c r="G3594" s="89">
        <v>7</v>
      </c>
      <c r="H3594" t="s">
        <v>19630</v>
      </c>
      <c r="I3594" s="89"/>
    </row>
    <row r="3595" x14ac:dyDescent="0.3">
      <c r="A3595" t="s">
        <v>7903</v>
      </c>
      <c r="B3595" t="s">
        <v>19483</v>
      </c>
      <c r="C3595" t="s">
        <v>19525</v>
      </c>
      <c r="D3595" t="s">
        <v>19615</v>
      </c>
      <c r="E3595" s="89">
        <v>0</v>
      </c>
      <c r="F3595" s="89">
        <v>704837</v>
      </c>
      <c r="G3595" s="89">
        <v>7</v>
      </c>
      <c r="H3595" t="s">
        <v>19630</v>
      </c>
      <c r="I3595" s="89"/>
    </row>
    <row r="3596" x14ac:dyDescent="0.3">
      <c r="A3596" t="s">
        <v>7904</v>
      </c>
      <c r="B3596" t="s">
        <v>19483</v>
      </c>
      <c r="C3596" t="s">
        <v>19525</v>
      </c>
      <c r="D3596" t="s">
        <v>19616</v>
      </c>
      <c r="E3596" s="89">
        <v>0</v>
      </c>
      <c r="F3596" s="89">
        <v>704837</v>
      </c>
      <c r="G3596" s="89">
        <v>7</v>
      </c>
      <c r="H3596" t="s">
        <v>19630</v>
      </c>
      <c r="I3596" s="89"/>
    </row>
    <row r="3597" x14ac:dyDescent="0.3">
      <c r="A3597" t="s">
        <v>7905</v>
      </c>
      <c r="B3597" t="s">
        <v>19483</v>
      </c>
      <c r="C3597" t="s">
        <v>19525</v>
      </c>
      <c r="D3597" t="s">
        <v>19617</v>
      </c>
      <c r="E3597" s="89">
        <v>0</v>
      </c>
      <c r="F3597" s="89">
        <v>704837</v>
      </c>
      <c r="G3597" s="89">
        <v>7</v>
      </c>
      <c r="H3597" t="s">
        <v>19630</v>
      </c>
      <c r="I3597" s="89"/>
    </row>
    <row r="3598" x14ac:dyDescent="0.3">
      <c r="A3598" t="s">
        <v>7906</v>
      </c>
      <c r="B3598" t="s">
        <v>19483</v>
      </c>
      <c r="C3598" t="s">
        <v>19525</v>
      </c>
      <c r="D3598" t="s">
        <v>19618</v>
      </c>
      <c r="E3598" s="89">
        <v>0</v>
      </c>
      <c r="F3598" s="89">
        <v>704837</v>
      </c>
      <c r="G3598" s="89">
        <v>7</v>
      </c>
      <c r="H3598" t="s">
        <v>19630</v>
      </c>
      <c r="I3598" s="89"/>
    </row>
    <row r="3599" x14ac:dyDescent="0.3">
      <c r="A3599" t="s">
        <v>7907</v>
      </c>
      <c r="B3599" t="s">
        <v>19483</v>
      </c>
      <c r="C3599" t="s">
        <v>19525</v>
      </c>
      <c r="D3599" t="s">
        <v>19619</v>
      </c>
      <c r="E3599" s="89">
        <v>0</v>
      </c>
      <c r="F3599" s="89">
        <v>704837</v>
      </c>
      <c r="G3599" s="89">
        <v>7</v>
      </c>
      <c r="H3599" t="s">
        <v>19630</v>
      </c>
      <c r="I3599" s="89"/>
    </row>
    <row r="3600" x14ac:dyDescent="0.3">
      <c r="A3600" t="s">
        <v>7908</v>
      </c>
      <c r="B3600" t="s">
        <v>19483</v>
      </c>
      <c r="C3600" t="s">
        <v>19525</v>
      </c>
      <c r="D3600" t="s">
        <v>19620</v>
      </c>
      <c r="E3600" s="89">
        <v>0</v>
      </c>
      <c r="F3600" s="89">
        <v>704837</v>
      </c>
      <c r="G3600" s="89">
        <v>7</v>
      </c>
      <c r="H3600" t="s">
        <v>19630</v>
      </c>
      <c r="I3600" s="89"/>
    </row>
    <row r="3601" x14ac:dyDescent="0.3">
      <c r="A3601" t="s">
        <v>7909</v>
      </c>
      <c r="B3601" t="s">
        <v>19483</v>
      </c>
      <c r="C3601" t="s">
        <v>19525</v>
      </c>
      <c r="D3601" t="s">
        <v>19621</v>
      </c>
      <c r="E3601" s="89">
        <v>0</v>
      </c>
      <c r="F3601" s="89">
        <v>704837</v>
      </c>
      <c r="G3601" s="89">
        <v>7</v>
      </c>
      <c r="H3601" t="s">
        <v>19630</v>
      </c>
      <c r="I3601" s="89"/>
    </row>
    <row r="3602" x14ac:dyDescent="0.3">
      <c r="A3602" t="s">
        <v>7910</v>
      </c>
      <c r="B3602" t="s">
        <v>19483</v>
      </c>
      <c r="C3602" t="s">
        <v>19525</v>
      </c>
      <c r="D3602" t="s">
        <v>19622</v>
      </c>
      <c r="E3602" s="89">
        <v>0</v>
      </c>
      <c r="F3602" s="89">
        <v>704837</v>
      </c>
      <c r="G3602" s="89">
        <v>7</v>
      </c>
      <c r="H3602" t="s">
        <v>19630</v>
      </c>
      <c r="I3602" s="89"/>
    </row>
    <row r="3603" x14ac:dyDescent="0.3">
      <c r="A3603" t="s">
        <v>7911</v>
      </c>
      <c r="B3603" t="s">
        <v>19483</v>
      </c>
      <c r="C3603" t="s">
        <v>19525</v>
      </c>
      <c r="D3603" t="s">
        <v>19623</v>
      </c>
      <c r="E3603" s="89">
        <v>0</v>
      </c>
      <c r="F3603" s="89">
        <v>704837</v>
      </c>
      <c r="G3603" s="89">
        <v>7</v>
      </c>
      <c r="H3603" t="s">
        <v>19630</v>
      </c>
      <c r="I3603" s="89"/>
    </row>
    <row r="3604" x14ac:dyDescent="0.3">
      <c r="A3604" t="s">
        <v>7912</v>
      </c>
      <c r="B3604" t="s">
        <v>19483</v>
      </c>
      <c r="C3604" t="s">
        <v>19525</v>
      </c>
      <c r="D3604" t="s">
        <v>19624</v>
      </c>
      <c r="E3604" s="89">
        <v>0</v>
      </c>
      <c r="F3604" s="89">
        <v>704837</v>
      </c>
      <c r="G3604" s="89">
        <v>7</v>
      </c>
      <c r="H3604" t="s">
        <v>19630</v>
      </c>
      <c r="I3604" s="89"/>
    </row>
    <row r="3605" x14ac:dyDescent="0.3">
      <c r="A3605" t="s">
        <v>7913</v>
      </c>
      <c r="B3605" t="s">
        <v>19483</v>
      </c>
      <c r="C3605" t="s">
        <v>19526</v>
      </c>
      <c r="D3605" t="s">
        <v>19614</v>
      </c>
      <c r="E3605" s="89">
        <v>2.0601413475624549E-2</v>
      </c>
      <c r="F3605" s="89">
        <v>704837</v>
      </c>
      <c r="G3605" s="89">
        <v>7</v>
      </c>
      <c r="H3605" t="s">
        <v>19630</v>
      </c>
      <c r="I3605" s="89"/>
    </row>
    <row r="3606" x14ac:dyDescent="0.3">
      <c r="A3606" t="s">
        <v>7914</v>
      </c>
      <c r="B3606" t="s">
        <v>19483</v>
      </c>
      <c r="C3606" t="s">
        <v>19526</v>
      </c>
      <c r="D3606" t="s">
        <v>19615</v>
      </c>
      <c r="E3606" s="89">
        <v>2.1500661594928291E-2</v>
      </c>
      <c r="F3606" s="89">
        <v>704837</v>
      </c>
      <c r="G3606" s="89">
        <v>7</v>
      </c>
      <c r="H3606" t="s">
        <v>19630</v>
      </c>
      <c r="I3606" s="89"/>
    </row>
    <row r="3607" x14ac:dyDescent="0.3">
      <c r="A3607" t="s">
        <v>7915</v>
      </c>
      <c r="B3607" t="s">
        <v>19483</v>
      </c>
      <c r="C3607" t="s">
        <v>19526</v>
      </c>
      <c r="D3607" t="s">
        <v>19616</v>
      </c>
      <c r="E3607" s="89">
        <v>2.0605335619363022E-2</v>
      </c>
      <c r="F3607" s="89">
        <v>704837</v>
      </c>
      <c r="G3607" s="89">
        <v>7</v>
      </c>
      <c r="H3607" t="s">
        <v>19630</v>
      </c>
      <c r="I3607" s="89"/>
    </row>
    <row r="3608" x14ac:dyDescent="0.3">
      <c r="A3608" t="s">
        <v>7916</v>
      </c>
      <c r="B3608" t="s">
        <v>19483</v>
      </c>
      <c r="C3608" t="s">
        <v>19526</v>
      </c>
      <c r="D3608" t="s">
        <v>19617</v>
      </c>
      <c r="E3608" s="89">
        <v>2.1433472648120469E-2</v>
      </c>
      <c r="F3608" s="89">
        <v>704837</v>
      </c>
      <c r="G3608" s="89">
        <v>7</v>
      </c>
      <c r="H3608" t="s">
        <v>19630</v>
      </c>
      <c r="I3608" s="89"/>
    </row>
    <row r="3609" x14ac:dyDescent="0.3">
      <c r="A3609" t="s">
        <v>7917</v>
      </c>
      <c r="B3609" t="s">
        <v>19483</v>
      </c>
      <c r="C3609" t="s">
        <v>19526</v>
      </c>
      <c r="D3609" t="s">
        <v>19618</v>
      </c>
      <c r="E3609" s="89">
        <v>2.1344714978118521E-2</v>
      </c>
      <c r="F3609" s="89">
        <v>704837</v>
      </c>
      <c r="G3609" s="89">
        <v>7</v>
      </c>
      <c r="H3609" t="s">
        <v>19630</v>
      </c>
      <c r="I3609" s="89"/>
    </row>
    <row r="3610" x14ac:dyDescent="0.3">
      <c r="A3610" t="s">
        <v>7918</v>
      </c>
      <c r="B3610" t="s">
        <v>19483</v>
      </c>
      <c r="C3610" t="s">
        <v>19526</v>
      </c>
      <c r="D3610" t="s">
        <v>19619</v>
      </c>
      <c r="E3610" s="89">
        <v>2.179415436098138E-2</v>
      </c>
      <c r="F3610" s="89">
        <v>704837</v>
      </c>
      <c r="G3610" s="89">
        <v>7</v>
      </c>
      <c r="H3610" t="s">
        <v>19630</v>
      </c>
      <c r="I3610" s="89"/>
    </row>
    <row r="3611" x14ac:dyDescent="0.3">
      <c r="A3611" t="s">
        <v>7919</v>
      </c>
      <c r="B3611" t="s">
        <v>19483</v>
      </c>
      <c r="C3611" t="s">
        <v>19526</v>
      </c>
      <c r="D3611" t="s">
        <v>19620</v>
      </c>
      <c r="E3611" s="89">
        <v>2.0842006306353311E-2</v>
      </c>
      <c r="F3611" s="89">
        <v>704837</v>
      </c>
      <c r="G3611" s="89">
        <v>7</v>
      </c>
      <c r="H3611" t="s">
        <v>19630</v>
      </c>
      <c r="I3611" s="89"/>
    </row>
    <row r="3612" x14ac:dyDescent="0.3">
      <c r="A3612" t="s">
        <v>7920</v>
      </c>
      <c r="B3612" t="s">
        <v>19483</v>
      </c>
      <c r="C3612" t="s">
        <v>19526</v>
      </c>
      <c r="D3612" t="s">
        <v>19621</v>
      </c>
      <c r="E3612" s="89">
        <v>1.6971260880223771E-2</v>
      </c>
      <c r="F3612" s="89">
        <v>704837</v>
      </c>
      <c r="G3612" s="89">
        <v>7</v>
      </c>
      <c r="H3612" t="s">
        <v>19630</v>
      </c>
      <c r="I3612" s="89"/>
    </row>
    <row r="3613" x14ac:dyDescent="0.3">
      <c r="A3613" t="s">
        <v>7921</v>
      </c>
      <c r="B3613" t="s">
        <v>19483</v>
      </c>
      <c r="C3613" t="s">
        <v>19526</v>
      </c>
      <c r="D3613" t="s">
        <v>19622</v>
      </c>
      <c r="E3613" s="89">
        <v>2.1401753608566179E-2</v>
      </c>
      <c r="F3613" s="89">
        <v>704837</v>
      </c>
      <c r="G3613" s="89">
        <v>7</v>
      </c>
      <c r="H3613" t="s">
        <v>19630</v>
      </c>
      <c r="I3613" s="89"/>
    </row>
    <row r="3614" x14ac:dyDescent="0.3">
      <c r="A3614" t="s">
        <v>7922</v>
      </c>
      <c r="B3614" t="s">
        <v>19483</v>
      </c>
      <c r="C3614" t="s">
        <v>19526</v>
      </c>
      <c r="D3614" t="s">
        <v>19623</v>
      </c>
      <c r="E3614" s="89">
        <v>5.1474061296770061E-2</v>
      </c>
      <c r="F3614" s="89">
        <v>704837</v>
      </c>
      <c r="G3614" s="89">
        <v>7</v>
      </c>
      <c r="H3614" t="s">
        <v>19630</v>
      </c>
      <c r="I3614" s="89"/>
    </row>
    <row r="3615" x14ac:dyDescent="0.3">
      <c r="A3615" t="s">
        <v>7923</v>
      </c>
      <c r="B3615" t="s">
        <v>19483</v>
      </c>
      <c r="C3615" t="s">
        <v>19526</v>
      </c>
      <c r="D3615" t="s">
        <v>19624</v>
      </c>
      <c r="E3615" s="89">
        <v>0.11996079025215239</v>
      </c>
      <c r="F3615" s="89">
        <v>704837</v>
      </c>
      <c r="G3615" s="89">
        <v>7</v>
      </c>
      <c r="H3615" t="s">
        <v>19630</v>
      </c>
      <c r="I3615" s="89"/>
    </row>
    <row r="3616" x14ac:dyDescent="0.3">
      <c r="A3616" t="s">
        <v>7451</v>
      </c>
      <c r="B3616" t="s">
        <v>19483</v>
      </c>
      <c r="C3616" t="s">
        <v>19493</v>
      </c>
      <c r="D3616" t="s">
        <v>19614</v>
      </c>
      <c r="E3616" s="89">
        <v>7.3655185299945287E-4</v>
      </c>
      <c r="F3616" s="89">
        <v>704837</v>
      </c>
      <c r="G3616" s="89">
        <v>7</v>
      </c>
      <c r="H3616" t="s">
        <v>19630</v>
      </c>
      <c r="I3616" s="89"/>
    </row>
    <row r="3617" x14ac:dyDescent="0.3">
      <c r="A3617" t="s">
        <v>7452</v>
      </c>
      <c r="B3617" t="s">
        <v>19483</v>
      </c>
      <c r="C3617" t="s">
        <v>19493</v>
      </c>
      <c r="D3617" t="s">
        <v>19615</v>
      </c>
      <c r="E3617" s="89">
        <v>7.5556739519192721E-4</v>
      </c>
      <c r="F3617" s="89">
        <v>704837</v>
      </c>
      <c r="G3617" s="89">
        <v>7</v>
      </c>
      <c r="H3617" t="s">
        <v>19630</v>
      </c>
      <c r="I3617" s="89"/>
    </row>
    <row r="3618" x14ac:dyDescent="0.3">
      <c r="A3618" t="s">
        <v>7453</v>
      </c>
      <c r="B3618" t="s">
        <v>19483</v>
      </c>
      <c r="C3618" t="s">
        <v>19493</v>
      </c>
      <c r="D3618" t="s">
        <v>19616</v>
      </c>
      <c r="E3618" s="89">
        <v>7.3655185299945287E-4</v>
      </c>
      <c r="F3618" s="89">
        <v>704837</v>
      </c>
      <c r="G3618" s="89">
        <v>7</v>
      </c>
      <c r="H3618" t="s">
        <v>19630</v>
      </c>
      <c r="I3618" s="89"/>
    </row>
    <row r="3619" x14ac:dyDescent="0.3">
      <c r="A3619" t="s">
        <v>7454</v>
      </c>
      <c r="B3619" t="s">
        <v>19483</v>
      </c>
      <c r="C3619" t="s">
        <v>19493</v>
      </c>
      <c r="D3619" t="s">
        <v>19617</v>
      </c>
      <c r="E3619" s="89">
        <v>7.5556739519192721E-4</v>
      </c>
      <c r="F3619" s="89">
        <v>704837</v>
      </c>
      <c r="G3619" s="89">
        <v>7</v>
      </c>
      <c r="H3619" t="s">
        <v>19630</v>
      </c>
      <c r="I3619" s="89"/>
    </row>
    <row r="3620" x14ac:dyDescent="0.3">
      <c r="A3620" t="s">
        <v>7455</v>
      </c>
      <c r="B3620" t="s">
        <v>19483</v>
      </c>
      <c r="C3620" t="s">
        <v>19493</v>
      </c>
      <c r="D3620" t="s">
        <v>19618</v>
      </c>
      <c r="E3620" s="89">
        <v>7.2642422300042741E-4</v>
      </c>
      <c r="F3620" s="89">
        <v>704837</v>
      </c>
      <c r="G3620" s="89">
        <v>7</v>
      </c>
      <c r="H3620" t="s">
        <v>19630</v>
      </c>
      <c r="I3620" s="89"/>
    </row>
    <row r="3621" x14ac:dyDescent="0.3">
      <c r="A3621" t="s">
        <v>7456</v>
      </c>
      <c r="B3621" t="s">
        <v>19483</v>
      </c>
      <c r="C3621" t="s">
        <v>19493</v>
      </c>
      <c r="D3621" t="s">
        <v>19619</v>
      </c>
      <c r="E3621" s="89">
        <v>7.4313447460870434E-4</v>
      </c>
      <c r="F3621" s="89">
        <v>704837</v>
      </c>
      <c r="G3621" s="89">
        <v>7</v>
      </c>
      <c r="H3621" t="s">
        <v>19630</v>
      </c>
      <c r="I3621" s="89"/>
    </row>
    <row r="3622" x14ac:dyDescent="0.3">
      <c r="A3622" t="s">
        <v>7457</v>
      </c>
      <c r="B3622" t="s">
        <v>19483</v>
      </c>
      <c r="C3622" t="s">
        <v>19493</v>
      </c>
      <c r="D3622" t="s">
        <v>19620</v>
      </c>
      <c r="E3622" s="89">
        <v>7.0846616435217384E-4</v>
      </c>
      <c r="F3622" s="89">
        <v>704837</v>
      </c>
      <c r="G3622" s="89">
        <v>7</v>
      </c>
      <c r="H3622" t="s">
        <v>19630</v>
      </c>
      <c r="I3622" s="89"/>
    </row>
    <row r="3623" x14ac:dyDescent="0.3">
      <c r="A3623" t="s">
        <v>7458</v>
      </c>
      <c r="B3623" t="s">
        <v>19483</v>
      </c>
      <c r="C3623" t="s">
        <v>19493</v>
      </c>
      <c r="D3623" t="s">
        <v>19621</v>
      </c>
      <c r="E3623" s="89">
        <v>6.2911023314260765E-4</v>
      </c>
      <c r="F3623" s="89">
        <v>704837</v>
      </c>
      <c r="G3623" s="89">
        <v>7</v>
      </c>
      <c r="H3623" t="s">
        <v>19630</v>
      </c>
      <c r="I3623" s="89"/>
    </row>
    <row r="3624" x14ac:dyDescent="0.3">
      <c r="A3624" t="s">
        <v>7459</v>
      </c>
      <c r="B3624" t="s">
        <v>19483</v>
      </c>
      <c r="C3624" t="s">
        <v>19493</v>
      </c>
      <c r="D3624" t="s">
        <v>19622</v>
      </c>
      <c r="E3624" s="89">
        <v>7.288367167554721E-4</v>
      </c>
      <c r="F3624" s="89">
        <v>704837</v>
      </c>
      <c r="G3624" s="89">
        <v>7</v>
      </c>
      <c r="H3624" t="s">
        <v>19630</v>
      </c>
      <c r="I3624" s="89"/>
    </row>
    <row r="3625" x14ac:dyDescent="0.3">
      <c r="A3625" t="s">
        <v>7460</v>
      </c>
      <c r="B3625" t="s">
        <v>19483</v>
      </c>
      <c r="C3625" t="s">
        <v>19493</v>
      </c>
      <c r="D3625" t="s">
        <v>19623</v>
      </c>
      <c r="E3625" s="89">
        <v>1.858877613508745E-3</v>
      </c>
      <c r="F3625" s="89">
        <v>704837</v>
      </c>
      <c r="G3625" s="89">
        <v>7</v>
      </c>
      <c r="H3625" t="s">
        <v>19630</v>
      </c>
      <c r="I3625" s="89"/>
    </row>
    <row r="3626" x14ac:dyDescent="0.3">
      <c r="A3626" t="s">
        <v>7461</v>
      </c>
      <c r="B3626" t="s">
        <v>19483</v>
      </c>
      <c r="C3626" t="s">
        <v>19493</v>
      </c>
      <c r="D3626" t="s">
        <v>19624</v>
      </c>
      <c r="E3626" s="89">
        <v>4.1538995252795342E-3</v>
      </c>
      <c r="F3626" s="89">
        <v>704837</v>
      </c>
      <c r="G3626" s="89">
        <v>7</v>
      </c>
      <c r="H3626" t="s">
        <v>19630</v>
      </c>
      <c r="I3626" s="89"/>
    </row>
    <row r="3627" x14ac:dyDescent="0.3">
      <c r="A3627" t="s">
        <v>7462</v>
      </c>
      <c r="B3627" t="s">
        <v>19483</v>
      </c>
      <c r="C3627" t="s">
        <v>19494</v>
      </c>
      <c r="D3627" t="s">
        <v>19614</v>
      </c>
      <c r="E3627" s="89">
        <v>4.4399869931164439E-2</v>
      </c>
      <c r="F3627" s="89">
        <v>704837</v>
      </c>
      <c r="G3627" s="89">
        <v>7</v>
      </c>
      <c r="H3627" t="s">
        <v>19630</v>
      </c>
      <c r="I3627" s="89"/>
    </row>
    <row r="3628" x14ac:dyDescent="0.3">
      <c r="A3628" t="s">
        <v>7463</v>
      </c>
      <c r="B3628" t="s">
        <v>19483</v>
      </c>
      <c r="C3628" t="s">
        <v>19494</v>
      </c>
      <c r="D3628" t="s">
        <v>19615</v>
      </c>
      <c r="E3628" s="89">
        <v>4.4959791166307828E-2</v>
      </c>
      <c r="F3628" s="89">
        <v>704837</v>
      </c>
      <c r="G3628" s="89">
        <v>7</v>
      </c>
      <c r="H3628" t="s">
        <v>19630</v>
      </c>
      <c r="I3628" s="89"/>
    </row>
    <row r="3629" x14ac:dyDescent="0.3">
      <c r="A3629" t="s">
        <v>7464</v>
      </c>
      <c r="B3629" t="s">
        <v>19483</v>
      </c>
      <c r="C3629" t="s">
        <v>19494</v>
      </c>
      <c r="D3629" t="s">
        <v>19616</v>
      </c>
      <c r="E3629" s="89">
        <v>4.4399869931164439E-2</v>
      </c>
      <c r="F3629" s="89">
        <v>704837</v>
      </c>
      <c r="G3629" s="89">
        <v>7</v>
      </c>
      <c r="H3629" t="s">
        <v>19630</v>
      </c>
      <c r="I3629" s="89"/>
    </row>
    <row r="3630" x14ac:dyDescent="0.3">
      <c r="A3630" t="s">
        <v>7465</v>
      </c>
      <c r="B3630" t="s">
        <v>19483</v>
      </c>
      <c r="C3630" t="s">
        <v>19494</v>
      </c>
      <c r="D3630" t="s">
        <v>19617</v>
      </c>
      <c r="E3630" s="89">
        <v>4.4940014523142072E-2</v>
      </c>
      <c r="F3630" s="89">
        <v>704837</v>
      </c>
      <c r="G3630" s="89">
        <v>7</v>
      </c>
      <c r="H3630" t="s">
        <v>19630</v>
      </c>
      <c r="I3630" s="89"/>
    </row>
    <row r="3631" x14ac:dyDescent="0.3">
      <c r="A3631" t="s">
        <v>7466</v>
      </c>
      <c r="B3631" t="s">
        <v>19483</v>
      </c>
      <c r="C3631" t="s">
        <v>19494</v>
      </c>
      <c r="D3631" t="s">
        <v>19618</v>
      </c>
      <c r="E3631" s="89">
        <v>4.438591796149384E-2</v>
      </c>
      <c r="F3631" s="89">
        <v>704837</v>
      </c>
      <c r="G3631" s="89">
        <v>7</v>
      </c>
      <c r="H3631" t="s">
        <v>19630</v>
      </c>
      <c r="I3631" s="89"/>
    </row>
    <row r="3632" x14ac:dyDescent="0.3">
      <c r="A3632" t="s">
        <v>7467</v>
      </c>
      <c r="B3632" t="s">
        <v>19483</v>
      </c>
      <c r="C3632" t="s">
        <v>19494</v>
      </c>
      <c r="D3632" t="s">
        <v>19619</v>
      </c>
      <c r="E3632" s="89">
        <v>4.4796858997132483E-2</v>
      </c>
      <c r="F3632" s="89">
        <v>704837</v>
      </c>
      <c r="G3632" s="89">
        <v>7</v>
      </c>
      <c r="H3632" t="s">
        <v>19630</v>
      </c>
      <c r="I3632" s="89"/>
    </row>
    <row r="3633" x14ac:dyDescent="0.3">
      <c r="A3633" t="s">
        <v>7468</v>
      </c>
      <c r="B3633" t="s">
        <v>19483</v>
      </c>
      <c r="C3633" t="s">
        <v>19494</v>
      </c>
      <c r="D3633" t="s">
        <v>19620</v>
      </c>
      <c r="E3633" s="89">
        <v>4.2805692741595278E-2</v>
      </c>
      <c r="F3633" s="89">
        <v>704837</v>
      </c>
      <c r="G3633" s="89">
        <v>7</v>
      </c>
      <c r="H3633" t="s">
        <v>19630</v>
      </c>
      <c r="I3633" s="89"/>
    </row>
    <row r="3634" x14ac:dyDescent="0.3">
      <c r="A3634" t="s">
        <v>7469</v>
      </c>
      <c r="B3634" t="s">
        <v>19483</v>
      </c>
      <c r="C3634" t="s">
        <v>19494</v>
      </c>
      <c r="D3634" t="s">
        <v>19621</v>
      </c>
      <c r="E3634" s="89">
        <v>3.6664824162338627E-2</v>
      </c>
      <c r="F3634" s="89">
        <v>704837</v>
      </c>
      <c r="G3634" s="89">
        <v>7</v>
      </c>
      <c r="H3634" t="s">
        <v>19630</v>
      </c>
      <c r="I3634" s="89"/>
    </row>
    <row r="3635" x14ac:dyDescent="0.3">
      <c r="A3635" t="s">
        <v>7470</v>
      </c>
      <c r="B3635" t="s">
        <v>19483</v>
      </c>
      <c r="C3635" t="s">
        <v>19494</v>
      </c>
      <c r="D3635" t="s">
        <v>19622</v>
      </c>
      <c r="E3635" s="89">
        <v>4.3473894944166078E-2</v>
      </c>
      <c r="F3635" s="89">
        <v>704837</v>
      </c>
      <c r="G3635" s="89">
        <v>7</v>
      </c>
      <c r="H3635" t="s">
        <v>19630</v>
      </c>
      <c r="I3635" s="89"/>
    </row>
    <row r="3636" x14ac:dyDescent="0.3">
      <c r="A3636" t="s">
        <v>7471</v>
      </c>
      <c r="B3636" t="s">
        <v>19483</v>
      </c>
      <c r="C3636" t="s">
        <v>19494</v>
      </c>
      <c r="D3636" t="s">
        <v>19623</v>
      </c>
      <c r="E3636" s="89">
        <v>0.1012651312930757</v>
      </c>
      <c r="F3636" s="89">
        <v>704837</v>
      </c>
      <c r="G3636" s="89">
        <v>7</v>
      </c>
      <c r="H3636" t="s">
        <v>19630</v>
      </c>
      <c r="I3636" s="89"/>
    </row>
    <row r="3637" x14ac:dyDescent="0.3">
      <c r="A3637" t="s">
        <v>7472</v>
      </c>
      <c r="B3637" t="s">
        <v>19483</v>
      </c>
      <c r="C3637" t="s">
        <v>19494</v>
      </c>
      <c r="D3637" t="s">
        <v>19624</v>
      </c>
      <c r="E3637" s="89">
        <v>0.24965709214996931</v>
      </c>
      <c r="F3637" s="89">
        <v>704837</v>
      </c>
      <c r="G3637" s="89">
        <v>7</v>
      </c>
      <c r="H3637" t="s">
        <v>19630</v>
      </c>
      <c r="I3637" s="89"/>
    </row>
    <row r="3638" x14ac:dyDescent="0.3">
      <c r="A3638" t="s">
        <v>7473</v>
      </c>
      <c r="B3638" t="s">
        <v>19483</v>
      </c>
      <c r="C3638" t="s">
        <v>19495</v>
      </c>
      <c r="D3638" t="s">
        <v>19614</v>
      </c>
      <c r="E3638" s="89">
        <v>4.2674536196913313E-3</v>
      </c>
      <c r="F3638" s="89">
        <v>704837</v>
      </c>
      <c r="G3638" s="89">
        <v>7</v>
      </c>
      <c r="H3638" t="s">
        <v>19630</v>
      </c>
      <c r="I3638" s="89"/>
    </row>
    <row r="3639" x14ac:dyDescent="0.3">
      <c r="A3639" t="s">
        <v>7474</v>
      </c>
      <c r="B3639" t="s">
        <v>19483</v>
      </c>
      <c r="C3639" t="s">
        <v>19495</v>
      </c>
      <c r="D3639" t="s">
        <v>19615</v>
      </c>
      <c r="E3639" s="89">
        <v>4.3249121949309249E-3</v>
      </c>
      <c r="F3639" s="89">
        <v>704837</v>
      </c>
      <c r="G3639" s="89">
        <v>7</v>
      </c>
      <c r="H3639" t="s">
        <v>19630</v>
      </c>
      <c r="I3639" s="89"/>
    </row>
    <row r="3640" x14ac:dyDescent="0.3">
      <c r="A3640" t="s">
        <v>7475</v>
      </c>
      <c r="B3640" t="s">
        <v>19483</v>
      </c>
      <c r="C3640" t="s">
        <v>19495</v>
      </c>
      <c r="D3640" t="s">
        <v>19616</v>
      </c>
      <c r="E3640" s="89">
        <v>4.2674536196913313E-3</v>
      </c>
      <c r="F3640" s="89">
        <v>704837</v>
      </c>
      <c r="G3640" s="89">
        <v>7</v>
      </c>
      <c r="H3640" t="s">
        <v>19630</v>
      </c>
      <c r="I3640" s="89"/>
    </row>
    <row r="3641" x14ac:dyDescent="0.3">
      <c r="A3641" t="s">
        <v>7476</v>
      </c>
      <c r="B3641" t="s">
        <v>19483</v>
      </c>
      <c r="C3641" t="s">
        <v>19495</v>
      </c>
      <c r="D3641" t="s">
        <v>19617</v>
      </c>
      <c r="E3641" s="89">
        <v>4.3222032543584451E-3</v>
      </c>
      <c r="F3641" s="89">
        <v>704837</v>
      </c>
      <c r="G3641" s="89">
        <v>7</v>
      </c>
      <c r="H3641" t="s">
        <v>19630</v>
      </c>
      <c r="I3641" s="89"/>
    </row>
    <row r="3642" x14ac:dyDescent="0.3">
      <c r="A3642" t="s">
        <v>7477</v>
      </c>
      <c r="B3642" t="s">
        <v>19483</v>
      </c>
      <c r="C3642" t="s">
        <v>19495</v>
      </c>
      <c r="D3642" t="s">
        <v>19618</v>
      </c>
      <c r="E3642" s="89">
        <v>3.710900922962901E-3</v>
      </c>
      <c r="F3642" s="89">
        <v>704837</v>
      </c>
      <c r="G3642" s="89">
        <v>7</v>
      </c>
      <c r="H3642" t="s">
        <v>19630</v>
      </c>
      <c r="I3642" s="89"/>
    </row>
    <row r="3643" x14ac:dyDescent="0.3">
      <c r="A3643" t="s">
        <v>7478</v>
      </c>
      <c r="B3643" t="s">
        <v>19483</v>
      </c>
      <c r="C3643" t="s">
        <v>19495</v>
      </c>
      <c r="D3643" t="s">
        <v>19619</v>
      </c>
      <c r="E3643" s="89">
        <v>3.736924619632603E-3</v>
      </c>
      <c r="F3643" s="89">
        <v>704837</v>
      </c>
      <c r="G3643" s="89">
        <v>7</v>
      </c>
      <c r="H3643" t="s">
        <v>19630</v>
      </c>
      <c r="I3643" s="89"/>
    </row>
    <row r="3644" x14ac:dyDescent="0.3">
      <c r="A3644" t="s">
        <v>7479</v>
      </c>
      <c r="B3644" t="s">
        <v>19483</v>
      </c>
      <c r="C3644" t="s">
        <v>19495</v>
      </c>
      <c r="D3644" t="s">
        <v>19620</v>
      </c>
      <c r="E3644" s="89">
        <v>3.599148003939776E-3</v>
      </c>
      <c r="F3644" s="89">
        <v>704837</v>
      </c>
      <c r="G3644" s="89">
        <v>7</v>
      </c>
      <c r="H3644" t="s">
        <v>19630</v>
      </c>
      <c r="I3644" s="89"/>
    </row>
    <row r="3645" x14ac:dyDescent="0.3">
      <c r="A3645" t="s">
        <v>7480</v>
      </c>
      <c r="B3645" t="s">
        <v>19483</v>
      </c>
      <c r="C3645" t="s">
        <v>19495</v>
      </c>
      <c r="D3645" t="s">
        <v>19621</v>
      </c>
      <c r="E3645" s="89">
        <v>3.3933530172208788E-3</v>
      </c>
      <c r="F3645" s="89">
        <v>704837</v>
      </c>
      <c r="G3645" s="89">
        <v>7</v>
      </c>
      <c r="H3645" t="s">
        <v>19630</v>
      </c>
      <c r="I3645" s="89"/>
    </row>
    <row r="3646" x14ac:dyDescent="0.3">
      <c r="A3646" t="s">
        <v>7481</v>
      </c>
      <c r="B3646" t="s">
        <v>19483</v>
      </c>
      <c r="C3646" t="s">
        <v>19495</v>
      </c>
      <c r="D3646" t="s">
        <v>19622</v>
      </c>
      <c r="E3646" s="89">
        <v>3.7102880899775839E-3</v>
      </c>
      <c r="F3646" s="89">
        <v>704837</v>
      </c>
      <c r="G3646" s="89">
        <v>7</v>
      </c>
      <c r="H3646" t="s">
        <v>19630</v>
      </c>
      <c r="I3646" s="89"/>
    </row>
    <row r="3647" x14ac:dyDescent="0.3">
      <c r="A3647" t="s">
        <v>7482</v>
      </c>
      <c r="B3647" t="s">
        <v>19483</v>
      </c>
      <c r="C3647" t="s">
        <v>19495</v>
      </c>
      <c r="D3647" t="s">
        <v>19623</v>
      </c>
      <c r="E3647" s="89">
        <v>1.0157510880580249E-2</v>
      </c>
      <c r="F3647" s="89">
        <v>704837</v>
      </c>
      <c r="G3647" s="89">
        <v>7</v>
      </c>
      <c r="H3647" t="s">
        <v>19630</v>
      </c>
      <c r="I3647" s="89"/>
    </row>
    <row r="3648" x14ac:dyDescent="0.3">
      <c r="A3648" t="s">
        <v>7483</v>
      </c>
      <c r="B3648" t="s">
        <v>19483</v>
      </c>
      <c r="C3648" t="s">
        <v>19495</v>
      </c>
      <c r="D3648" t="s">
        <v>19624</v>
      </c>
      <c r="E3648" s="89">
        <v>2.418951668615113E-2</v>
      </c>
      <c r="F3648" s="89">
        <v>704837</v>
      </c>
      <c r="G3648" s="89">
        <v>7</v>
      </c>
      <c r="H3648" t="s">
        <v>19630</v>
      </c>
      <c r="I3648" s="89"/>
    </row>
    <row r="3649" x14ac:dyDescent="0.3">
      <c r="A3649" t="s">
        <v>7484</v>
      </c>
      <c r="B3649" t="s">
        <v>19483</v>
      </c>
      <c r="C3649" t="s">
        <v>19496</v>
      </c>
      <c r="D3649" t="s">
        <v>19614</v>
      </c>
      <c r="E3649" s="89">
        <v>1.142639108428047E-4</v>
      </c>
      <c r="F3649" s="89">
        <v>704837</v>
      </c>
      <c r="G3649" s="89">
        <v>7</v>
      </c>
      <c r="H3649" t="s">
        <v>19630</v>
      </c>
      <c r="I3649" s="89"/>
    </row>
    <row r="3650" x14ac:dyDescent="0.3">
      <c r="A3650" t="s">
        <v>7485</v>
      </c>
      <c r="B3650" t="s">
        <v>19483</v>
      </c>
      <c r="C3650" t="s">
        <v>19496</v>
      </c>
      <c r="D3650" t="s">
        <v>19615</v>
      </c>
      <c r="E3650" s="89">
        <v>1.154894665532648E-4</v>
      </c>
      <c r="F3650" s="89">
        <v>704837</v>
      </c>
      <c r="G3650" s="89">
        <v>7</v>
      </c>
      <c r="H3650" t="s">
        <v>19630</v>
      </c>
      <c r="I3650" s="89"/>
    </row>
    <row r="3651" x14ac:dyDescent="0.3">
      <c r="A3651" t="s">
        <v>7486</v>
      </c>
      <c r="B3651" t="s">
        <v>19483</v>
      </c>
      <c r="C3651" t="s">
        <v>19496</v>
      </c>
      <c r="D3651" t="s">
        <v>19616</v>
      </c>
      <c r="E3651" s="89">
        <v>1.142639108428047E-4</v>
      </c>
      <c r="F3651" s="89">
        <v>704837</v>
      </c>
      <c r="G3651" s="89">
        <v>7</v>
      </c>
      <c r="H3651" t="s">
        <v>19630</v>
      </c>
      <c r="I3651" s="89"/>
    </row>
    <row r="3652" x14ac:dyDescent="0.3">
      <c r="A3652" t="s">
        <v>7487</v>
      </c>
      <c r="B3652" t="s">
        <v>19483</v>
      </c>
      <c r="C3652" t="s">
        <v>19496</v>
      </c>
      <c r="D3652" t="s">
        <v>19617</v>
      </c>
      <c r="E3652" s="89">
        <v>1.154894665532648E-4</v>
      </c>
      <c r="F3652" s="89">
        <v>704837</v>
      </c>
      <c r="G3652" s="89">
        <v>7</v>
      </c>
      <c r="H3652" t="s">
        <v>19630</v>
      </c>
      <c r="I3652" s="89"/>
    </row>
    <row r="3653" x14ac:dyDescent="0.3">
      <c r="A3653" t="s">
        <v>7488</v>
      </c>
      <c r="B3653" t="s">
        <v>19483</v>
      </c>
      <c r="C3653" t="s">
        <v>19496</v>
      </c>
      <c r="D3653" t="s">
        <v>19618</v>
      </c>
      <c r="E3653" s="89">
        <v>1.0797233742941759E-4</v>
      </c>
      <c r="F3653" s="89">
        <v>704837</v>
      </c>
      <c r="G3653" s="89">
        <v>7</v>
      </c>
      <c r="H3653" t="s">
        <v>19630</v>
      </c>
      <c r="I3653" s="89"/>
    </row>
    <row r="3654" x14ac:dyDescent="0.3">
      <c r="A3654" t="s">
        <v>7489</v>
      </c>
      <c r="B3654" t="s">
        <v>19483</v>
      </c>
      <c r="C3654" t="s">
        <v>19496</v>
      </c>
      <c r="D3654" t="s">
        <v>19619</v>
      </c>
      <c r="E3654" s="89">
        <v>1.128167713165689E-4</v>
      </c>
      <c r="F3654" s="89">
        <v>704837</v>
      </c>
      <c r="G3654" s="89">
        <v>7</v>
      </c>
      <c r="H3654" t="s">
        <v>19630</v>
      </c>
      <c r="I3654" s="89"/>
    </row>
    <row r="3655" x14ac:dyDescent="0.3">
      <c r="A3655" t="s">
        <v>7490</v>
      </c>
      <c r="B3655" t="s">
        <v>19483</v>
      </c>
      <c r="C3655" t="s">
        <v>19496</v>
      </c>
      <c r="D3655" t="s">
        <v>19620</v>
      </c>
      <c r="E3655" s="89">
        <v>1.0701421828819519E-4</v>
      </c>
      <c r="F3655" s="89">
        <v>704837</v>
      </c>
      <c r="G3655" s="89">
        <v>7</v>
      </c>
      <c r="H3655" t="s">
        <v>19630</v>
      </c>
      <c r="I3655" s="89"/>
    </row>
    <row r="3656" x14ac:dyDescent="0.3">
      <c r="A3656" t="s">
        <v>7491</v>
      </c>
      <c r="B3656" t="s">
        <v>19483</v>
      </c>
      <c r="C3656" t="s">
        <v>19496</v>
      </c>
      <c r="D3656" t="s">
        <v>19621</v>
      </c>
      <c r="E3656" s="89">
        <v>9.9637121932555207E-5</v>
      </c>
      <c r="F3656" s="89">
        <v>704837</v>
      </c>
      <c r="G3656" s="89">
        <v>7</v>
      </c>
      <c r="H3656" t="s">
        <v>19630</v>
      </c>
      <c r="I3656" s="89"/>
    </row>
    <row r="3657" x14ac:dyDescent="0.3">
      <c r="A3657" t="s">
        <v>7492</v>
      </c>
      <c r="B3657" t="s">
        <v>19483</v>
      </c>
      <c r="C3657" t="s">
        <v>19496</v>
      </c>
      <c r="D3657" t="s">
        <v>19622</v>
      </c>
      <c r="E3657" s="89">
        <v>1.089562769265757E-4</v>
      </c>
      <c r="F3657" s="89">
        <v>704837</v>
      </c>
      <c r="G3657" s="89">
        <v>7</v>
      </c>
      <c r="H3657" t="s">
        <v>19630</v>
      </c>
      <c r="I3657" s="89"/>
    </row>
    <row r="3658" x14ac:dyDescent="0.3">
      <c r="A3658" t="s">
        <v>7493</v>
      </c>
      <c r="B3658" t="s">
        <v>19483</v>
      </c>
      <c r="C3658" t="s">
        <v>19496</v>
      </c>
      <c r="D3658" t="s">
        <v>19623</v>
      </c>
      <c r="E3658" s="89">
        <v>2.6215070191693902E-4</v>
      </c>
      <c r="F3658" s="89">
        <v>704837</v>
      </c>
      <c r="G3658" s="89">
        <v>7</v>
      </c>
      <c r="H3658" t="s">
        <v>19630</v>
      </c>
      <c r="I3658" s="89"/>
    </row>
    <row r="3659" x14ac:dyDescent="0.3">
      <c r="A3659" t="s">
        <v>7494</v>
      </c>
      <c r="B3659" t="s">
        <v>19483</v>
      </c>
      <c r="C3659" t="s">
        <v>19496</v>
      </c>
      <c r="D3659" t="s">
        <v>19624</v>
      </c>
      <c r="E3659" s="89">
        <v>6.1993927138967138E-4</v>
      </c>
      <c r="F3659" s="89">
        <v>704837</v>
      </c>
      <c r="G3659" s="89">
        <v>7</v>
      </c>
      <c r="H3659" t="s">
        <v>19630</v>
      </c>
      <c r="I3659" s="89"/>
    </row>
    <row r="3660" x14ac:dyDescent="0.3">
      <c r="A3660" t="s">
        <v>7495</v>
      </c>
      <c r="B3660" t="s">
        <v>19483</v>
      </c>
      <c r="C3660" t="s">
        <v>19497</v>
      </c>
      <c r="D3660" t="s">
        <v>19614</v>
      </c>
      <c r="E3660" s="89">
        <v>2.5760476777188013E-4</v>
      </c>
      <c r="F3660" s="89">
        <v>704837</v>
      </c>
      <c r="G3660" s="89">
        <v>7</v>
      </c>
      <c r="H3660" t="s">
        <v>19630</v>
      </c>
      <c r="I3660" s="89"/>
    </row>
    <row r="3661" x14ac:dyDescent="0.3">
      <c r="A3661" t="s">
        <v>7496</v>
      </c>
      <c r="B3661" t="s">
        <v>19483</v>
      </c>
      <c r="C3661" t="s">
        <v>19497</v>
      </c>
      <c r="D3661" t="s">
        <v>19615</v>
      </c>
      <c r="E3661" s="89">
        <v>2.654478370075732E-4</v>
      </c>
      <c r="F3661" s="89">
        <v>704837</v>
      </c>
      <c r="G3661" s="89">
        <v>7</v>
      </c>
      <c r="H3661" t="s">
        <v>19630</v>
      </c>
      <c r="I3661" s="89"/>
    </row>
    <row r="3662" x14ac:dyDescent="0.3">
      <c r="A3662" t="s">
        <v>7497</v>
      </c>
      <c r="B3662" t="s">
        <v>19483</v>
      </c>
      <c r="C3662" t="s">
        <v>19497</v>
      </c>
      <c r="D3662" t="s">
        <v>19616</v>
      </c>
      <c r="E3662" s="89">
        <v>2.5760476777188013E-4</v>
      </c>
      <c r="F3662" s="89">
        <v>704837</v>
      </c>
      <c r="G3662" s="89">
        <v>7</v>
      </c>
      <c r="H3662" t="s">
        <v>19630</v>
      </c>
      <c r="I3662" s="89"/>
    </row>
    <row r="3663" x14ac:dyDescent="0.3">
      <c r="A3663" t="s">
        <v>7498</v>
      </c>
      <c r="B3663" t="s">
        <v>19483</v>
      </c>
      <c r="C3663" t="s">
        <v>19497</v>
      </c>
      <c r="D3663" t="s">
        <v>19617</v>
      </c>
      <c r="E3663" s="89">
        <v>2.6525997262684289E-4</v>
      </c>
      <c r="F3663" s="89">
        <v>704837</v>
      </c>
      <c r="G3663" s="89">
        <v>7</v>
      </c>
      <c r="H3663" t="s">
        <v>19630</v>
      </c>
      <c r="I3663" s="89"/>
    </row>
    <row r="3664" x14ac:dyDescent="0.3">
      <c r="A3664" t="s">
        <v>7499</v>
      </c>
      <c r="B3664" t="s">
        <v>19483</v>
      </c>
      <c r="C3664" t="s">
        <v>19497</v>
      </c>
      <c r="D3664" t="s">
        <v>19618</v>
      </c>
      <c r="E3664" s="89">
        <v>2.6085712597229209E-4</v>
      </c>
      <c r="F3664" s="89">
        <v>704837</v>
      </c>
      <c r="G3664" s="89">
        <v>7</v>
      </c>
      <c r="H3664" t="s">
        <v>19630</v>
      </c>
      <c r="I3664" s="89"/>
    </row>
    <row r="3665" x14ac:dyDescent="0.3">
      <c r="A3665" t="s">
        <v>7500</v>
      </c>
      <c r="B3665" t="s">
        <v>19483</v>
      </c>
      <c r="C3665" t="s">
        <v>19497</v>
      </c>
      <c r="D3665" t="s">
        <v>19619</v>
      </c>
      <c r="E3665" s="89">
        <v>2.6578582520006382E-4</v>
      </c>
      <c r="F3665" s="89">
        <v>704837</v>
      </c>
      <c r="G3665" s="89">
        <v>7</v>
      </c>
      <c r="H3665" t="s">
        <v>19630</v>
      </c>
      <c r="I3665" s="89"/>
    </row>
    <row r="3666" x14ac:dyDescent="0.3">
      <c r="A3666" t="s">
        <v>7501</v>
      </c>
      <c r="B3666" t="s">
        <v>19483</v>
      </c>
      <c r="C3666" t="s">
        <v>19497</v>
      </c>
      <c r="D3666" t="s">
        <v>19620</v>
      </c>
      <c r="E3666" s="89">
        <v>2.5373933829105999E-4</v>
      </c>
      <c r="F3666" s="89">
        <v>704837</v>
      </c>
      <c r="G3666" s="89">
        <v>7</v>
      </c>
      <c r="H3666" t="s">
        <v>19630</v>
      </c>
      <c r="I3666" s="89"/>
    </row>
    <row r="3667" x14ac:dyDescent="0.3">
      <c r="A3667" t="s">
        <v>7502</v>
      </c>
      <c r="B3667" t="s">
        <v>19483</v>
      </c>
      <c r="C3667" t="s">
        <v>19497</v>
      </c>
      <c r="D3667" t="s">
        <v>19621</v>
      </c>
      <c r="E3667" s="89">
        <v>2.0907975219014381E-4</v>
      </c>
      <c r="F3667" s="89">
        <v>704837</v>
      </c>
      <c r="G3667" s="89">
        <v>7</v>
      </c>
      <c r="H3667" t="s">
        <v>19630</v>
      </c>
      <c r="I3667" s="89"/>
    </row>
    <row r="3668" x14ac:dyDescent="0.3">
      <c r="A3668" t="s">
        <v>7503</v>
      </c>
      <c r="B3668" t="s">
        <v>19483</v>
      </c>
      <c r="C3668" t="s">
        <v>19497</v>
      </c>
      <c r="D3668" t="s">
        <v>19622</v>
      </c>
      <c r="E3668" s="89">
        <v>2.6060144065357082E-4</v>
      </c>
      <c r="F3668" s="89">
        <v>704837</v>
      </c>
      <c r="G3668" s="89">
        <v>7</v>
      </c>
      <c r="H3668" t="s">
        <v>19630</v>
      </c>
      <c r="I3668" s="89"/>
    </row>
    <row r="3669" x14ac:dyDescent="0.3">
      <c r="A3669" t="s">
        <v>7504</v>
      </c>
      <c r="B3669" t="s">
        <v>19483</v>
      </c>
      <c r="C3669" t="s">
        <v>19497</v>
      </c>
      <c r="D3669" t="s">
        <v>19623</v>
      </c>
      <c r="E3669" s="89">
        <v>6.2548337893960834E-4</v>
      </c>
      <c r="F3669" s="89">
        <v>704837</v>
      </c>
      <c r="G3669" s="89">
        <v>7</v>
      </c>
      <c r="H3669" t="s">
        <v>19630</v>
      </c>
      <c r="I3669" s="89"/>
    </row>
    <row r="3670" x14ac:dyDescent="0.3">
      <c r="A3670" t="s">
        <v>7505</v>
      </c>
      <c r="B3670" t="s">
        <v>19483</v>
      </c>
      <c r="C3670" t="s">
        <v>19497</v>
      </c>
      <c r="D3670" t="s">
        <v>19624</v>
      </c>
      <c r="E3670" s="89">
        <v>1.450795697938426E-3</v>
      </c>
      <c r="F3670" s="89">
        <v>704837</v>
      </c>
      <c r="G3670" s="89">
        <v>7</v>
      </c>
      <c r="H3670" t="s">
        <v>19630</v>
      </c>
      <c r="I3670" s="89"/>
    </row>
    <row r="3671" x14ac:dyDescent="0.3">
      <c r="A3671" t="s">
        <v>7506</v>
      </c>
      <c r="B3671" t="s">
        <v>19483</v>
      </c>
      <c r="C3671" t="s">
        <v>19498</v>
      </c>
      <c r="D3671" t="s">
        <v>19614</v>
      </c>
      <c r="E3671" s="89">
        <v>3.1649712503221432E-3</v>
      </c>
      <c r="F3671" s="89">
        <v>704837</v>
      </c>
      <c r="G3671" s="89">
        <v>7</v>
      </c>
      <c r="H3671" t="s">
        <v>19630</v>
      </c>
      <c r="I3671" s="89"/>
    </row>
    <row r="3672" x14ac:dyDescent="0.3">
      <c r="A3672" t="s">
        <v>7507</v>
      </c>
      <c r="B3672" t="s">
        <v>19483</v>
      </c>
      <c r="C3672" t="s">
        <v>19498</v>
      </c>
      <c r="D3672" t="s">
        <v>19615</v>
      </c>
      <c r="E3672" s="89">
        <v>3.2757736960083079E-3</v>
      </c>
      <c r="F3672" s="89">
        <v>704837</v>
      </c>
      <c r="G3672" s="89">
        <v>7</v>
      </c>
      <c r="H3672" t="s">
        <v>19630</v>
      </c>
      <c r="I3672" s="89"/>
    </row>
    <row r="3673" x14ac:dyDescent="0.3">
      <c r="A3673" t="s">
        <v>7508</v>
      </c>
      <c r="B3673" t="s">
        <v>19483</v>
      </c>
      <c r="C3673" t="s">
        <v>19498</v>
      </c>
      <c r="D3673" t="s">
        <v>19616</v>
      </c>
      <c r="E3673" s="89">
        <v>3.1649712503221432E-3</v>
      </c>
      <c r="F3673" s="89">
        <v>704837</v>
      </c>
      <c r="G3673" s="89">
        <v>7</v>
      </c>
      <c r="H3673" t="s">
        <v>19630</v>
      </c>
      <c r="I3673" s="89"/>
    </row>
    <row r="3674" x14ac:dyDescent="0.3">
      <c r="A3674" t="s">
        <v>7509</v>
      </c>
      <c r="B3674" t="s">
        <v>19483</v>
      </c>
      <c r="C3674" t="s">
        <v>19498</v>
      </c>
      <c r="D3674" t="s">
        <v>19617</v>
      </c>
      <c r="E3674" s="89">
        <v>3.2620604972205111E-3</v>
      </c>
      <c r="F3674" s="89">
        <v>704837</v>
      </c>
      <c r="G3674" s="89">
        <v>7</v>
      </c>
      <c r="H3674" t="s">
        <v>19630</v>
      </c>
      <c r="I3674" s="89"/>
    </row>
    <row r="3675" x14ac:dyDescent="0.3">
      <c r="A3675" t="s">
        <v>7510</v>
      </c>
      <c r="B3675" t="s">
        <v>19483</v>
      </c>
      <c r="C3675" t="s">
        <v>19498</v>
      </c>
      <c r="D3675" t="s">
        <v>19618</v>
      </c>
      <c r="E3675" s="89">
        <v>3.2585199647765782E-3</v>
      </c>
      <c r="F3675" s="89">
        <v>704837</v>
      </c>
      <c r="G3675" s="89">
        <v>7</v>
      </c>
      <c r="H3675" t="s">
        <v>19630</v>
      </c>
      <c r="I3675" s="89"/>
    </row>
    <row r="3676" x14ac:dyDescent="0.3">
      <c r="A3676" t="s">
        <v>7511</v>
      </c>
      <c r="B3676" t="s">
        <v>19483</v>
      </c>
      <c r="C3676" t="s">
        <v>19498</v>
      </c>
      <c r="D3676" t="s">
        <v>19619</v>
      </c>
      <c r="E3676" s="89">
        <v>3.35797798463983E-3</v>
      </c>
      <c r="F3676" s="89">
        <v>704837</v>
      </c>
      <c r="G3676" s="89">
        <v>7</v>
      </c>
      <c r="H3676" t="s">
        <v>19630</v>
      </c>
      <c r="I3676" s="89"/>
    </row>
    <row r="3677" x14ac:dyDescent="0.3">
      <c r="A3677" t="s">
        <v>7512</v>
      </c>
      <c r="B3677" t="s">
        <v>19483</v>
      </c>
      <c r="C3677" t="s">
        <v>19498</v>
      </c>
      <c r="D3677" t="s">
        <v>19620</v>
      </c>
      <c r="E3677" s="89">
        <v>3.1847981699174481E-3</v>
      </c>
      <c r="F3677" s="89">
        <v>704837</v>
      </c>
      <c r="G3677" s="89">
        <v>7</v>
      </c>
      <c r="H3677" t="s">
        <v>19630</v>
      </c>
      <c r="I3677" s="89"/>
    </row>
    <row r="3678" x14ac:dyDescent="0.3">
      <c r="A3678" t="s">
        <v>7513</v>
      </c>
      <c r="B3678" t="s">
        <v>19483</v>
      </c>
      <c r="C3678" t="s">
        <v>19498</v>
      </c>
      <c r="D3678" t="s">
        <v>19621</v>
      </c>
      <c r="E3678" s="89">
        <v>2.3563596238739171E-3</v>
      </c>
      <c r="F3678" s="89">
        <v>704837</v>
      </c>
      <c r="G3678" s="89">
        <v>7</v>
      </c>
      <c r="H3678" t="s">
        <v>19630</v>
      </c>
      <c r="I3678" s="89"/>
    </row>
    <row r="3679" x14ac:dyDescent="0.3">
      <c r="A3679" t="s">
        <v>7514</v>
      </c>
      <c r="B3679" t="s">
        <v>19483</v>
      </c>
      <c r="C3679" t="s">
        <v>19498</v>
      </c>
      <c r="D3679" t="s">
        <v>19622</v>
      </c>
      <c r="E3679" s="89">
        <v>3.239332952407348E-3</v>
      </c>
      <c r="F3679" s="89">
        <v>704837</v>
      </c>
      <c r="G3679" s="89">
        <v>7</v>
      </c>
      <c r="H3679" t="s">
        <v>19630</v>
      </c>
      <c r="I3679" s="89"/>
    </row>
    <row r="3680" x14ac:dyDescent="0.3">
      <c r="A3680" t="s">
        <v>7515</v>
      </c>
      <c r="B3680" t="s">
        <v>19483</v>
      </c>
      <c r="C3680" t="s">
        <v>19498</v>
      </c>
      <c r="D3680" t="s">
        <v>19623</v>
      </c>
      <c r="E3680" s="89">
        <v>6.6504523527484132E-3</v>
      </c>
      <c r="F3680" s="89">
        <v>704837</v>
      </c>
      <c r="G3680" s="89">
        <v>7</v>
      </c>
      <c r="H3680" t="s">
        <v>19630</v>
      </c>
      <c r="I3680" s="89"/>
    </row>
    <row r="3681" x14ac:dyDescent="0.3">
      <c r="A3681" t="s">
        <v>7516</v>
      </c>
      <c r="B3681" t="s">
        <v>19483</v>
      </c>
      <c r="C3681" t="s">
        <v>19498</v>
      </c>
      <c r="D3681" t="s">
        <v>19624</v>
      </c>
      <c r="E3681" s="89">
        <v>1.744259722951777E-2</v>
      </c>
      <c r="F3681" s="89">
        <v>704837</v>
      </c>
      <c r="G3681" s="89">
        <v>7</v>
      </c>
      <c r="H3681" t="s">
        <v>19630</v>
      </c>
      <c r="I3681" s="89"/>
    </row>
    <row r="3682" x14ac:dyDescent="0.3">
      <c r="A3682" t="s">
        <v>7440</v>
      </c>
      <c r="B3682" t="s">
        <v>19483</v>
      </c>
      <c r="C3682" t="s">
        <v>19492</v>
      </c>
      <c r="D3682" t="s">
        <v>19614</v>
      </c>
      <c r="E3682" s="89">
        <v>1.081509516591716E-4</v>
      </c>
      <c r="F3682" s="89">
        <v>704837</v>
      </c>
      <c r="G3682" s="89">
        <v>7</v>
      </c>
      <c r="H3682" t="s">
        <v>19630</v>
      </c>
      <c r="I3682" s="89"/>
    </row>
    <row r="3683" x14ac:dyDescent="0.3">
      <c r="A3683" t="s">
        <v>7441</v>
      </c>
      <c r="B3683" t="s">
        <v>19483</v>
      </c>
      <c r="C3683" t="s">
        <v>19492</v>
      </c>
      <c r="D3683" t="s">
        <v>19615</v>
      </c>
      <c r="E3683" s="89">
        <v>1.194352581457131E-4</v>
      </c>
      <c r="F3683" s="89">
        <v>704837</v>
      </c>
      <c r="G3683" s="89">
        <v>7</v>
      </c>
      <c r="H3683" t="s">
        <v>19630</v>
      </c>
      <c r="I3683" s="89"/>
    </row>
    <row r="3684" x14ac:dyDescent="0.3">
      <c r="A3684" t="s">
        <v>7442</v>
      </c>
      <c r="B3684" t="s">
        <v>19483</v>
      </c>
      <c r="C3684" t="s">
        <v>19492</v>
      </c>
      <c r="D3684" t="s">
        <v>19616</v>
      </c>
      <c r="E3684" s="89">
        <v>1.098898092391539E-4</v>
      </c>
      <c r="F3684" s="89">
        <v>704837</v>
      </c>
      <c r="G3684" s="89">
        <v>7</v>
      </c>
      <c r="H3684" t="s">
        <v>19630</v>
      </c>
      <c r="I3684" s="89"/>
    </row>
    <row r="3685" x14ac:dyDescent="0.3">
      <c r="A3685" t="s">
        <v>7443</v>
      </c>
      <c r="B3685" t="s">
        <v>19483</v>
      </c>
      <c r="C3685" t="s">
        <v>19492</v>
      </c>
      <c r="D3685" t="s">
        <v>19617</v>
      </c>
      <c r="E3685" s="89">
        <v>1.194352581457131E-4</v>
      </c>
      <c r="F3685" s="89">
        <v>704837</v>
      </c>
      <c r="G3685" s="89">
        <v>7</v>
      </c>
      <c r="H3685" t="s">
        <v>19630</v>
      </c>
      <c r="I3685" s="89"/>
    </row>
    <row r="3686" x14ac:dyDescent="0.3">
      <c r="A3686" t="s">
        <v>7444</v>
      </c>
      <c r="B3686" t="s">
        <v>19483</v>
      </c>
      <c r="C3686" t="s">
        <v>19492</v>
      </c>
      <c r="D3686" t="s">
        <v>19618</v>
      </c>
      <c r="E3686" s="89">
        <v>1.1910077300800059E-4</v>
      </c>
      <c r="F3686" s="89">
        <v>704837</v>
      </c>
      <c r="G3686" s="89">
        <v>7</v>
      </c>
      <c r="H3686" t="s">
        <v>19630</v>
      </c>
      <c r="I3686" s="89"/>
    </row>
    <row r="3687" x14ac:dyDescent="0.3">
      <c r="A3687" t="s">
        <v>7445</v>
      </c>
      <c r="B3687" t="s">
        <v>19483</v>
      </c>
      <c r="C3687" t="s">
        <v>19492</v>
      </c>
      <c r="D3687" t="s">
        <v>19619</v>
      </c>
      <c r="E3687" s="89">
        <v>1.289847320477643E-4</v>
      </c>
      <c r="F3687" s="89">
        <v>704837</v>
      </c>
      <c r="G3687" s="89">
        <v>7</v>
      </c>
      <c r="H3687" t="s">
        <v>19630</v>
      </c>
      <c r="I3687" s="89"/>
    </row>
    <row r="3688" x14ac:dyDescent="0.3">
      <c r="A3688" t="s">
        <v>7446</v>
      </c>
      <c r="B3688" t="s">
        <v>19483</v>
      </c>
      <c r="C3688" t="s">
        <v>19492</v>
      </c>
      <c r="D3688" t="s">
        <v>19620</v>
      </c>
      <c r="E3688" s="89">
        <v>1.175078064801734E-4</v>
      </c>
      <c r="F3688" s="89">
        <v>704837</v>
      </c>
      <c r="G3688" s="89">
        <v>7</v>
      </c>
      <c r="H3688" t="s">
        <v>19630</v>
      </c>
      <c r="I3688" s="89"/>
    </row>
    <row r="3689" x14ac:dyDescent="0.3">
      <c r="A3689" t="s">
        <v>7447</v>
      </c>
      <c r="B3689" t="s">
        <v>19483</v>
      </c>
      <c r="C3689" t="s">
        <v>19492</v>
      </c>
      <c r="D3689" t="s">
        <v>19621</v>
      </c>
      <c r="E3689" s="89">
        <v>7.2052280401252599E-5</v>
      </c>
      <c r="F3689" s="89">
        <v>704837</v>
      </c>
      <c r="G3689" s="89">
        <v>7</v>
      </c>
      <c r="H3689" t="s">
        <v>19630</v>
      </c>
      <c r="I3689" s="89"/>
    </row>
    <row r="3690" x14ac:dyDescent="0.3">
      <c r="A3690" t="s">
        <v>7448</v>
      </c>
      <c r="B3690" t="s">
        <v>19483</v>
      </c>
      <c r="C3690" t="s">
        <v>19492</v>
      </c>
      <c r="D3690" t="s">
        <v>19622</v>
      </c>
      <c r="E3690" s="89">
        <v>1.170191322866881E-4</v>
      </c>
      <c r="F3690" s="89">
        <v>704837</v>
      </c>
      <c r="G3690" s="89">
        <v>7</v>
      </c>
      <c r="H3690" t="s">
        <v>19630</v>
      </c>
      <c r="I3690" s="89"/>
    </row>
    <row r="3691" x14ac:dyDescent="0.3">
      <c r="A3691" t="s">
        <v>7449</v>
      </c>
      <c r="B3691" t="s">
        <v>19483</v>
      </c>
      <c r="C3691" t="s">
        <v>19492</v>
      </c>
      <c r="D3691" t="s">
        <v>19623</v>
      </c>
      <c r="E3691" s="89">
        <v>2.8741470603012439E-4</v>
      </c>
      <c r="F3691" s="89">
        <v>704837</v>
      </c>
      <c r="G3691" s="89">
        <v>7</v>
      </c>
      <c r="H3691" t="s">
        <v>19630</v>
      </c>
      <c r="I3691" s="89"/>
    </row>
    <row r="3692" x14ac:dyDescent="0.3">
      <c r="A3692" t="s">
        <v>7450</v>
      </c>
      <c r="B3692" t="s">
        <v>19483</v>
      </c>
      <c r="C3692" t="s">
        <v>19492</v>
      </c>
      <c r="D3692" t="s">
        <v>19624</v>
      </c>
      <c r="E3692" s="89">
        <v>6.8451459846590043E-4</v>
      </c>
      <c r="F3692" s="89">
        <v>704837</v>
      </c>
      <c r="G3692" s="89">
        <v>7</v>
      </c>
      <c r="H3692" t="s">
        <v>19630</v>
      </c>
      <c r="I3692" s="89"/>
    </row>
    <row r="3693" x14ac:dyDescent="0.3">
      <c r="A3693" t="s">
        <v>7528</v>
      </c>
      <c r="B3693" t="s">
        <v>19483</v>
      </c>
      <c r="C3693" t="s">
        <v>19500</v>
      </c>
      <c r="D3693" t="s">
        <v>19614</v>
      </c>
      <c r="E3693" s="89">
        <v>7.7062304751528379E-2</v>
      </c>
      <c r="F3693" s="89">
        <v>704837</v>
      </c>
      <c r="G3693" s="89">
        <v>7</v>
      </c>
      <c r="H3693" t="s">
        <v>19630</v>
      </c>
      <c r="I3693" s="89"/>
    </row>
    <row r="3694" x14ac:dyDescent="0.3">
      <c r="A3694" t="s">
        <v>7529</v>
      </c>
      <c r="B3694" t="s">
        <v>19483</v>
      </c>
      <c r="C3694" t="s">
        <v>19500</v>
      </c>
      <c r="D3694" t="s">
        <v>19615</v>
      </c>
      <c r="E3694" s="89">
        <v>7.9936851366449416E-2</v>
      </c>
      <c r="F3694" s="89">
        <v>704837</v>
      </c>
      <c r="G3694" s="89">
        <v>7</v>
      </c>
      <c r="H3694" t="s">
        <v>19630</v>
      </c>
      <c r="I3694" s="89"/>
    </row>
    <row r="3695" x14ac:dyDescent="0.3">
      <c r="A3695" t="s">
        <v>7530</v>
      </c>
      <c r="B3695" t="s">
        <v>19483</v>
      </c>
      <c r="C3695" t="s">
        <v>19500</v>
      </c>
      <c r="D3695" t="s">
        <v>19616</v>
      </c>
      <c r="E3695" s="89">
        <v>7.7070076018464884E-2</v>
      </c>
      <c r="F3695" s="89">
        <v>704837</v>
      </c>
      <c r="G3695" s="89">
        <v>7</v>
      </c>
      <c r="H3695" t="s">
        <v>19630</v>
      </c>
      <c r="I3695" s="89"/>
    </row>
    <row r="3696" x14ac:dyDescent="0.3">
      <c r="A3696" t="s">
        <v>7531</v>
      </c>
      <c r="B3696" t="s">
        <v>19483</v>
      </c>
      <c r="C3696" t="s">
        <v>19500</v>
      </c>
      <c r="D3696" t="s">
        <v>19617</v>
      </c>
      <c r="E3696" s="89">
        <v>7.973492601215916E-2</v>
      </c>
      <c r="F3696" s="89">
        <v>704837</v>
      </c>
      <c r="G3696" s="89">
        <v>7</v>
      </c>
      <c r="H3696" t="s">
        <v>19630</v>
      </c>
      <c r="I3696" s="89"/>
    </row>
    <row r="3697" x14ac:dyDescent="0.3">
      <c r="A3697" t="s">
        <v>7532</v>
      </c>
      <c r="B3697" t="s">
        <v>19483</v>
      </c>
      <c r="C3697" t="s">
        <v>19500</v>
      </c>
      <c r="D3697" t="s">
        <v>19618</v>
      </c>
      <c r="E3697" s="89">
        <v>7.9292369750904521E-2</v>
      </c>
      <c r="F3697" s="89">
        <v>704837</v>
      </c>
      <c r="G3697" s="89">
        <v>7</v>
      </c>
      <c r="H3697" t="s">
        <v>19630</v>
      </c>
      <c r="I3697" s="89"/>
    </row>
    <row r="3698" x14ac:dyDescent="0.3">
      <c r="A3698" t="s">
        <v>7533</v>
      </c>
      <c r="B3698" t="s">
        <v>19483</v>
      </c>
      <c r="C3698" t="s">
        <v>19500</v>
      </c>
      <c r="D3698" t="s">
        <v>19619</v>
      </c>
      <c r="E3698" s="89">
        <v>8.075773443439177E-2</v>
      </c>
      <c r="F3698" s="89">
        <v>704837</v>
      </c>
      <c r="G3698" s="89">
        <v>7</v>
      </c>
      <c r="H3698" t="s">
        <v>19630</v>
      </c>
      <c r="I3698" s="89"/>
    </row>
    <row r="3699" x14ac:dyDescent="0.3">
      <c r="A3699" t="s">
        <v>7534</v>
      </c>
      <c r="B3699" t="s">
        <v>19483</v>
      </c>
      <c r="C3699" t="s">
        <v>19500</v>
      </c>
      <c r="D3699" t="s">
        <v>19620</v>
      </c>
      <c r="E3699" s="89">
        <v>7.7041459698222764E-2</v>
      </c>
      <c r="F3699" s="89">
        <v>704837</v>
      </c>
      <c r="G3699" s="89">
        <v>7</v>
      </c>
      <c r="H3699" t="s">
        <v>19630</v>
      </c>
      <c r="I3699" s="89"/>
    </row>
    <row r="3700" x14ac:dyDescent="0.3">
      <c r="A3700" t="s">
        <v>7535</v>
      </c>
      <c r="B3700" t="s">
        <v>19483</v>
      </c>
      <c r="C3700" t="s">
        <v>19500</v>
      </c>
      <c r="D3700" t="s">
        <v>19621</v>
      </c>
      <c r="E3700" s="89">
        <v>6.291311562613057E-2</v>
      </c>
      <c r="F3700" s="89">
        <v>704837</v>
      </c>
      <c r="G3700" s="89">
        <v>7</v>
      </c>
      <c r="H3700" t="s">
        <v>19630</v>
      </c>
      <c r="I3700" s="89"/>
    </row>
    <row r="3701" x14ac:dyDescent="0.3">
      <c r="A3701" t="s">
        <v>7536</v>
      </c>
      <c r="B3701" t="s">
        <v>19483</v>
      </c>
      <c r="C3701" t="s">
        <v>19500</v>
      </c>
      <c r="D3701" t="s">
        <v>19622</v>
      </c>
      <c r="E3701" s="89">
        <v>7.8953769346920985E-2</v>
      </c>
      <c r="F3701" s="89">
        <v>704837</v>
      </c>
      <c r="G3701" s="89">
        <v>7</v>
      </c>
      <c r="H3701" t="s">
        <v>19630</v>
      </c>
      <c r="I3701" s="89"/>
    </row>
    <row r="3702" x14ac:dyDescent="0.3">
      <c r="A3702" t="s">
        <v>7537</v>
      </c>
      <c r="B3702" t="s">
        <v>19483</v>
      </c>
      <c r="C3702" t="s">
        <v>19500</v>
      </c>
      <c r="D3702" t="s">
        <v>19623</v>
      </c>
      <c r="E3702" s="89">
        <v>0.17864687772236809</v>
      </c>
      <c r="F3702" s="89">
        <v>704837</v>
      </c>
      <c r="G3702" s="89">
        <v>7</v>
      </c>
      <c r="H3702" t="s">
        <v>19630</v>
      </c>
      <c r="I3702" s="89"/>
    </row>
    <row r="3703" x14ac:dyDescent="0.3">
      <c r="A3703" t="s">
        <v>7538</v>
      </c>
      <c r="B3703" t="s">
        <v>19483</v>
      </c>
      <c r="C3703" t="s">
        <v>19500</v>
      </c>
      <c r="D3703" t="s">
        <v>19624</v>
      </c>
      <c r="E3703" s="89">
        <v>0.43488435998479008</v>
      </c>
      <c r="F3703" s="89">
        <v>704837</v>
      </c>
      <c r="G3703" s="89">
        <v>7</v>
      </c>
      <c r="H3703" t="s">
        <v>19630</v>
      </c>
      <c r="I3703" s="89"/>
    </row>
    <row r="3704" x14ac:dyDescent="0.3">
      <c r="A3704" t="s">
        <v>7539</v>
      </c>
      <c r="B3704" t="s">
        <v>19483</v>
      </c>
      <c r="C3704" t="s">
        <v>19501</v>
      </c>
      <c r="D3704" t="s">
        <v>19614</v>
      </c>
      <c r="E3704" s="89">
        <v>0</v>
      </c>
      <c r="F3704" s="89">
        <v>704837</v>
      </c>
      <c r="G3704" s="89">
        <v>7</v>
      </c>
      <c r="H3704" t="s">
        <v>19630</v>
      </c>
      <c r="I3704" s="89"/>
    </row>
    <row r="3705" x14ac:dyDescent="0.3">
      <c r="A3705" t="s">
        <v>7540</v>
      </c>
      <c r="B3705" t="s">
        <v>19483</v>
      </c>
      <c r="C3705" t="s">
        <v>19501</v>
      </c>
      <c r="D3705" t="s">
        <v>19615</v>
      </c>
      <c r="E3705" s="89">
        <v>0</v>
      </c>
      <c r="F3705" s="89">
        <v>704837</v>
      </c>
      <c r="G3705" s="89">
        <v>7</v>
      </c>
      <c r="H3705" t="s">
        <v>19630</v>
      </c>
      <c r="I3705" s="89"/>
    </row>
    <row r="3706" x14ac:dyDescent="0.3">
      <c r="A3706" t="s">
        <v>7541</v>
      </c>
      <c r="B3706" t="s">
        <v>19483</v>
      </c>
      <c r="C3706" t="s">
        <v>19501</v>
      </c>
      <c r="D3706" t="s">
        <v>19616</v>
      </c>
      <c r="E3706" s="89">
        <v>0</v>
      </c>
      <c r="F3706" s="89">
        <v>704837</v>
      </c>
      <c r="G3706" s="89">
        <v>7</v>
      </c>
      <c r="H3706" t="s">
        <v>19630</v>
      </c>
      <c r="I3706" s="89"/>
    </row>
    <row r="3707" x14ac:dyDescent="0.3">
      <c r="A3707" t="s">
        <v>7542</v>
      </c>
      <c r="B3707" t="s">
        <v>19483</v>
      </c>
      <c r="C3707" t="s">
        <v>19501</v>
      </c>
      <c r="D3707" t="s">
        <v>19617</v>
      </c>
      <c r="E3707" s="89">
        <v>0</v>
      </c>
      <c r="F3707" s="89">
        <v>704837</v>
      </c>
      <c r="G3707" s="89">
        <v>7</v>
      </c>
      <c r="H3707" t="s">
        <v>19630</v>
      </c>
      <c r="I3707" s="89"/>
    </row>
    <row r="3708" x14ac:dyDescent="0.3">
      <c r="A3708" t="s">
        <v>7543</v>
      </c>
      <c r="B3708" t="s">
        <v>19483</v>
      </c>
      <c r="C3708" t="s">
        <v>19501</v>
      </c>
      <c r="D3708" t="s">
        <v>19618</v>
      </c>
      <c r="E3708" s="89">
        <v>0</v>
      </c>
      <c r="F3708" s="89">
        <v>704837</v>
      </c>
      <c r="G3708" s="89">
        <v>7</v>
      </c>
      <c r="H3708" t="s">
        <v>19630</v>
      </c>
      <c r="I3708" s="89"/>
    </row>
    <row r="3709" x14ac:dyDescent="0.3">
      <c r="A3709" t="s">
        <v>7544</v>
      </c>
      <c r="B3709" t="s">
        <v>19483</v>
      </c>
      <c r="C3709" t="s">
        <v>19501</v>
      </c>
      <c r="D3709" t="s">
        <v>19619</v>
      </c>
      <c r="E3709" s="89">
        <v>0</v>
      </c>
      <c r="F3709" s="89">
        <v>704837</v>
      </c>
      <c r="G3709" s="89">
        <v>7</v>
      </c>
      <c r="H3709" t="s">
        <v>19630</v>
      </c>
      <c r="I3709" s="89"/>
    </row>
    <row r="3710" x14ac:dyDescent="0.3">
      <c r="A3710" t="s">
        <v>7545</v>
      </c>
      <c r="B3710" t="s">
        <v>19483</v>
      </c>
      <c r="C3710" t="s">
        <v>19501</v>
      </c>
      <c r="D3710" t="s">
        <v>19620</v>
      </c>
      <c r="E3710" s="89">
        <v>0</v>
      </c>
      <c r="F3710" s="89">
        <v>704837</v>
      </c>
      <c r="G3710" s="89">
        <v>7</v>
      </c>
      <c r="H3710" t="s">
        <v>19630</v>
      </c>
      <c r="I3710" s="89"/>
    </row>
    <row r="3711" x14ac:dyDescent="0.3">
      <c r="A3711" t="s">
        <v>7546</v>
      </c>
      <c r="B3711" t="s">
        <v>19483</v>
      </c>
      <c r="C3711" t="s">
        <v>19501</v>
      </c>
      <c r="D3711" t="s">
        <v>19621</v>
      </c>
      <c r="E3711" s="89">
        <v>0</v>
      </c>
      <c r="F3711" s="89">
        <v>704837</v>
      </c>
      <c r="G3711" s="89">
        <v>7</v>
      </c>
      <c r="H3711" t="s">
        <v>19630</v>
      </c>
      <c r="I3711" s="89"/>
    </row>
    <row r="3712" x14ac:dyDescent="0.3">
      <c r="A3712" t="s">
        <v>7547</v>
      </c>
      <c r="B3712" t="s">
        <v>19483</v>
      </c>
      <c r="C3712" t="s">
        <v>19501</v>
      </c>
      <c r="D3712" t="s">
        <v>19622</v>
      </c>
      <c r="E3712" s="89">
        <v>0</v>
      </c>
      <c r="F3712" s="89">
        <v>704837</v>
      </c>
      <c r="G3712" s="89">
        <v>7</v>
      </c>
      <c r="H3712" t="s">
        <v>19630</v>
      </c>
      <c r="I3712" s="89"/>
    </row>
    <row r="3713" x14ac:dyDescent="0.3">
      <c r="A3713" t="s">
        <v>7548</v>
      </c>
      <c r="B3713" t="s">
        <v>19483</v>
      </c>
      <c r="C3713" t="s">
        <v>19501</v>
      </c>
      <c r="D3713" t="s">
        <v>19623</v>
      </c>
      <c r="E3713" s="89">
        <v>0</v>
      </c>
      <c r="F3713" s="89">
        <v>704837</v>
      </c>
      <c r="G3713" s="89">
        <v>7</v>
      </c>
      <c r="H3713" t="s">
        <v>19630</v>
      </c>
      <c r="I3713" s="89"/>
    </row>
    <row r="3714" x14ac:dyDescent="0.3">
      <c r="A3714" t="s">
        <v>7549</v>
      </c>
      <c r="B3714" t="s">
        <v>19483</v>
      </c>
      <c r="C3714" t="s">
        <v>19501</v>
      </c>
      <c r="D3714" t="s">
        <v>19624</v>
      </c>
      <c r="E3714" s="89">
        <v>0</v>
      </c>
      <c r="F3714" s="89">
        <v>704837</v>
      </c>
      <c r="G3714" s="89">
        <v>7</v>
      </c>
      <c r="H3714" t="s">
        <v>19630</v>
      </c>
      <c r="I3714" s="89"/>
    </row>
    <row r="3715" x14ac:dyDescent="0.3">
      <c r="A3715" t="s">
        <v>7550</v>
      </c>
      <c r="B3715" t="s">
        <v>19483</v>
      </c>
      <c r="C3715" t="s">
        <v>19502</v>
      </c>
      <c r="D3715" t="s">
        <v>19614</v>
      </c>
      <c r="E3715" s="89">
        <v>3.8957808451611499E-4</v>
      </c>
      <c r="F3715" s="89">
        <v>704837</v>
      </c>
      <c r="G3715" s="89">
        <v>7</v>
      </c>
      <c r="H3715" t="s">
        <v>19630</v>
      </c>
      <c r="I3715" s="89"/>
    </row>
    <row r="3716" x14ac:dyDescent="0.3">
      <c r="A3716" t="s">
        <v>7551</v>
      </c>
      <c r="B3716" t="s">
        <v>19483</v>
      </c>
      <c r="C3716" t="s">
        <v>19502</v>
      </c>
      <c r="D3716" t="s">
        <v>19615</v>
      </c>
      <c r="E3716" s="89">
        <v>4.0344126883845642E-4</v>
      </c>
      <c r="F3716" s="89">
        <v>704837</v>
      </c>
      <c r="G3716" s="89">
        <v>7</v>
      </c>
      <c r="H3716" t="s">
        <v>19630</v>
      </c>
      <c r="I3716" s="89"/>
    </row>
    <row r="3717" x14ac:dyDescent="0.3">
      <c r="A3717" t="s">
        <v>7552</v>
      </c>
      <c r="B3717" t="s">
        <v>19483</v>
      </c>
      <c r="C3717" t="s">
        <v>19502</v>
      </c>
      <c r="D3717" t="s">
        <v>19616</v>
      </c>
      <c r="E3717" s="89">
        <v>3.8957808451611499E-4</v>
      </c>
      <c r="F3717" s="89">
        <v>704837</v>
      </c>
      <c r="G3717" s="89">
        <v>7</v>
      </c>
      <c r="H3717" t="s">
        <v>19630</v>
      </c>
      <c r="I3717" s="89"/>
    </row>
    <row r="3718" x14ac:dyDescent="0.3">
      <c r="A3718" t="s">
        <v>7553</v>
      </c>
      <c r="B3718" t="s">
        <v>19483</v>
      </c>
      <c r="C3718" t="s">
        <v>19502</v>
      </c>
      <c r="D3718" t="s">
        <v>19617</v>
      </c>
      <c r="E3718" s="89">
        <v>4.0307707012432898E-4</v>
      </c>
      <c r="F3718" s="89">
        <v>704837</v>
      </c>
      <c r="G3718" s="89">
        <v>7</v>
      </c>
      <c r="H3718" t="s">
        <v>19630</v>
      </c>
      <c r="I3718" s="89"/>
    </row>
    <row r="3719" x14ac:dyDescent="0.3">
      <c r="A3719" t="s">
        <v>7554</v>
      </c>
      <c r="B3719" t="s">
        <v>19483</v>
      </c>
      <c r="C3719" t="s">
        <v>19502</v>
      </c>
      <c r="D3719" t="s">
        <v>19618</v>
      </c>
      <c r="E3719" s="89">
        <v>3.9910107864651938E-4</v>
      </c>
      <c r="F3719" s="89">
        <v>704837</v>
      </c>
      <c r="G3719" s="89">
        <v>7</v>
      </c>
      <c r="H3719" t="s">
        <v>19630</v>
      </c>
      <c r="I3719" s="89"/>
    </row>
    <row r="3720" x14ac:dyDescent="0.3">
      <c r="A3720" t="s">
        <v>7555</v>
      </c>
      <c r="B3720" t="s">
        <v>19483</v>
      </c>
      <c r="C3720" t="s">
        <v>19502</v>
      </c>
      <c r="D3720" t="s">
        <v>19619</v>
      </c>
      <c r="E3720" s="89">
        <v>4.1031310606934649E-4</v>
      </c>
      <c r="F3720" s="89">
        <v>704837</v>
      </c>
      <c r="G3720" s="89">
        <v>7</v>
      </c>
      <c r="H3720" t="s">
        <v>19630</v>
      </c>
      <c r="I3720" s="89"/>
    </row>
    <row r="3721" x14ac:dyDescent="0.3">
      <c r="A3721" t="s">
        <v>7556</v>
      </c>
      <c r="B3721" t="s">
        <v>19483</v>
      </c>
      <c r="C3721" t="s">
        <v>19502</v>
      </c>
      <c r="D3721" t="s">
        <v>19620</v>
      </c>
      <c r="E3721" s="89">
        <v>3.913358231283375E-4</v>
      </c>
      <c r="F3721" s="89">
        <v>704837</v>
      </c>
      <c r="G3721" s="89">
        <v>7</v>
      </c>
      <c r="H3721" t="s">
        <v>19630</v>
      </c>
      <c r="I3721" s="89"/>
    </row>
    <row r="3722" x14ac:dyDescent="0.3">
      <c r="A3722" t="s">
        <v>7557</v>
      </c>
      <c r="B3722" t="s">
        <v>19483</v>
      </c>
      <c r="C3722" t="s">
        <v>19502</v>
      </c>
      <c r="D3722" t="s">
        <v>19621</v>
      </c>
      <c r="E3722" s="89">
        <v>3.1742174557034339E-4</v>
      </c>
      <c r="F3722" s="89">
        <v>704837</v>
      </c>
      <c r="G3722" s="89">
        <v>7</v>
      </c>
      <c r="H3722" t="s">
        <v>19630</v>
      </c>
      <c r="I3722" s="89"/>
    </row>
    <row r="3723" x14ac:dyDescent="0.3">
      <c r="A3723" t="s">
        <v>7558</v>
      </c>
      <c r="B3723" t="s">
        <v>19483</v>
      </c>
      <c r="C3723" t="s">
        <v>19502</v>
      </c>
      <c r="D3723" t="s">
        <v>19622</v>
      </c>
      <c r="E3723" s="89">
        <v>3.9828998175144839E-4</v>
      </c>
      <c r="F3723" s="89">
        <v>704837</v>
      </c>
      <c r="G3723" s="89">
        <v>7</v>
      </c>
      <c r="H3723" t="s">
        <v>19630</v>
      </c>
      <c r="I3723" s="89"/>
    </row>
    <row r="3724" x14ac:dyDescent="0.3">
      <c r="A3724" t="s">
        <v>7559</v>
      </c>
      <c r="B3724" t="s">
        <v>19483</v>
      </c>
      <c r="C3724" t="s">
        <v>19502</v>
      </c>
      <c r="D3724" t="s">
        <v>19623</v>
      </c>
      <c r="E3724" s="89">
        <v>9.6148479585010877E-4</v>
      </c>
      <c r="F3724" s="89">
        <v>704837</v>
      </c>
      <c r="G3724" s="89">
        <v>7</v>
      </c>
      <c r="H3724" t="s">
        <v>19630</v>
      </c>
      <c r="I3724" s="89"/>
    </row>
    <row r="3725" x14ac:dyDescent="0.3">
      <c r="A3725" t="s">
        <v>7560</v>
      </c>
      <c r="B3725" t="s">
        <v>19483</v>
      </c>
      <c r="C3725" t="s">
        <v>19502</v>
      </c>
      <c r="D3725" t="s">
        <v>19624</v>
      </c>
      <c r="E3725" s="89">
        <v>2.2259597533348489E-3</v>
      </c>
      <c r="F3725" s="89">
        <v>704837</v>
      </c>
      <c r="G3725" s="89">
        <v>7</v>
      </c>
      <c r="H3725" t="s">
        <v>19630</v>
      </c>
      <c r="I3725" s="89"/>
    </row>
    <row r="3726" x14ac:dyDescent="0.3">
      <c r="A3726" t="s">
        <v>7561</v>
      </c>
      <c r="B3726" t="s">
        <v>19483</v>
      </c>
      <c r="C3726" t="s">
        <v>19503</v>
      </c>
      <c r="D3726" t="s">
        <v>19614</v>
      </c>
      <c r="E3726" s="89">
        <v>0.11214133007351409</v>
      </c>
      <c r="F3726" s="89">
        <v>704837</v>
      </c>
      <c r="G3726" s="89">
        <v>7</v>
      </c>
      <c r="H3726" t="s">
        <v>19630</v>
      </c>
      <c r="I3726" s="89"/>
    </row>
    <row r="3727" x14ac:dyDescent="0.3">
      <c r="A3727" t="s">
        <v>7562</v>
      </c>
      <c r="B3727" t="s">
        <v>19483</v>
      </c>
      <c r="C3727" t="s">
        <v>19503</v>
      </c>
      <c r="D3727" t="s">
        <v>19615</v>
      </c>
      <c r="E3727" s="89">
        <v>0.1179332170462711</v>
      </c>
      <c r="F3727" s="89">
        <v>704837</v>
      </c>
      <c r="G3727" s="89">
        <v>7</v>
      </c>
      <c r="H3727" t="s">
        <v>19630</v>
      </c>
      <c r="I3727" s="89"/>
    </row>
    <row r="3728" x14ac:dyDescent="0.3">
      <c r="A3728" t="s">
        <v>7563</v>
      </c>
      <c r="B3728" t="s">
        <v>19483</v>
      </c>
      <c r="C3728" t="s">
        <v>19503</v>
      </c>
      <c r="D3728" t="s">
        <v>19616</v>
      </c>
      <c r="E3728" s="89">
        <v>0.11219159680589121</v>
      </c>
      <c r="F3728" s="89">
        <v>704837</v>
      </c>
      <c r="G3728" s="89">
        <v>7</v>
      </c>
      <c r="H3728" t="s">
        <v>19630</v>
      </c>
      <c r="I3728" s="89"/>
    </row>
    <row r="3729" x14ac:dyDescent="0.3">
      <c r="A3729" t="s">
        <v>7564</v>
      </c>
      <c r="B3729" t="s">
        <v>19483</v>
      </c>
      <c r="C3729" t="s">
        <v>19503</v>
      </c>
      <c r="D3729" t="s">
        <v>19617</v>
      </c>
      <c r="E3729" s="89">
        <v>0.1175154744834296</v>
      </c>
      <c r="F3729" s="89">
        <v>704837</v>
      </c>
      <c r="G3729" s="89">
        <v>7</v>
      </c>
      <c r="H3729" t="s">
        <v>19630</v>
      </c>
      <c r="I3729" s="89"/>
    </row>
    <row r="3730" x14ac:dyDescent="0.3">
      <c r="A3730" t="s">
        <v>7565</v>
      </c>
      <c r="B3730" t="s">
        <v>19483</v>
      </c>
      <c r="C3730" t="s">
        <v>19503</v>
      </c>
      <c r="D3730" t="s">
        <v>19618</v>
      </c>
      <c r="E3730" s="89">
        <v>0.11693217715238011</v>
      </c>
      <c r="F3730" s="89">
        <v>704837</v>
      </c>
      <c r="G3730" s="89">
        <v>7</v>
      </c>
      <c r="H3730" t="s">
        <v>19630</v>
      </c>
      <c r="I3730" s="89"/>
    </row>
    <row r="3731" x14ac:dyDescent="0.3">
      <c r="A3731" t="s">
        <v>7566</v>
      </c>
      <c r="B3731" t="s">
        <v>19483</v>
      </c>
      <c r="C3731" t="s">
        <v>19503</v>
      </c>
      <c r="D3731" t="s">
        <v>19619</v>
      </c>
      <c r="E3731" s="89">
        <v>0.1207170372998617</v>
      </c>
      <c r="F3731" s="89">
        <v>704837</v>
      </c>
      <c r="G3731" s="89">
        <v>7</v>
      </c>
      <c r="H3731" t="s">
        <v>19630</v>
      </c>
      <c r="I3731" s="89"/>
    </row>
    <row r="3732" x14ac:dyDescent="0.3">
      <c r="A3732" t="s">
        <v>7567</v>
      </c>
      <c r="B3732" t="s">
        <v>19483</v>
      </c>
      <c r="C3732" t="s">
        <v>19503</v>
      </c>
      <c r="D3732" t="s">
        <v>19620</v>
      </c>
      <c r="E3732" s="89">
        <v>0.1144981100105131</v>
      </c>
      <c r="F3732" s="89">
        <v>704837</v>
      </c>
      <c r="G3732" s="89">
        <v>7</v>
      </c>
      <c r="H3732" t="s">
        <v>19630</v>
      </c>
      <c r="I3732" s="89"/>
    </row>
    <row r="3733" x14ac:dyDescent="0.3">
      <c r="A3733" t="s">
        <v>7568</v>
      </c>
      <c r="B3733" t="s">
        <v>19483</v>
      </c>
      <c r="C3733" t="s">
        <v>19503</v>
      </c>
      <c r="D3733" t="s">
        <v>19621</v>
      </c>
      <c r="E3733" s="89">
        <v>7.7734803244664294E-2</v>
      </c>
      <c r="F3733" s="89">
        <v>704837</v>
      </c>
      <c r="G3733" s="89">
        <v>7</v>
      </c>
      <c r="H3733" t="s">
        <v>19630</v>
      </c>
      <c r="I3733" s="89"/>
    </row>
    <row r="3734" x14ac:dyDescent="0.3">
      <c r="A3734" t="s">
        <v>7569</v>
      </c>
      <c r="B3734" t="s">
        <v>19483</v>
      </c>
      <c r="C3734" t="s">
        <v>19503</v>
      </c>
      <c r="D3734" t="s">
        <v>19622</v>
      </c>
      <c r="E3734" s="89">
        <v>0.11581829646826231</v>
      </c>
      <c r="F3734" s="89">
        <v>704837</v>
      </c>
      <c r="G3734" s="89">
        <v>7</v>
      </c>
      <c r="H3734" t="s">
        <v>19630</v>
      </c>
      <c r="I3734" s="89"/>
    </row>
    <row r="3735" x14ac:dyDescent="0.3">
      <c r="A3735" t="s">
        <v>7570</v>
      </c>
      <c r="B3735" t="s">
        <v>19483</v>
      </c>
      <c r="C3735" t="s">
        <v>19503</v>
      </c>
      <c r="D3735" t="s">
        <v>19623</v>
      </c>
      <c r="E3735" s="89">
        <v>0.25210986907699368</v>
      </c>
      <c r="F3735" s="89">
        <v>704837</v>
      </c>
      <c r="G3735" s="89">
        <v>7</v>
      </c>
      <c r="H3735" t="s">
        <v>19630</v>
      </c>
      <c r="I3735" s="89"/>
    </row>
    <row r="3736" x14ac:dyDescent="0.3">
      <c r="A3736" t="s">
        <v>7571</v>
      </c>
      <c r="B3736" t="s">
        <v>19483</v>
      </c>
      <c r="C3736" t="s">
        <v>19503</v>
      </c>
      <c r="D3736" t="s">
        <v>19624</v>
      </c>
      <c r="E3736" s="89">
        <v>0.62320566821439949</v>
      </c>
      <c r="F3736" s="89">
        <v>704837</v>
      </c>
      <c r="G3736" s="89">
        <v>7</v>
      </c>
      <c r="H3736" t="s">
        <v>19630</v>
      </c>
      <c r="I3736" s="89"/>
    </row>
    <row r="3737" x14ac:dyDescent="0.3">
      <c r="A3737" t="s">
        <v>7572</v>
      </c>
      <c r="B3737" t="s">
        <v>19483</v>
      </c>
      <c r="C3737" t="s">
        <v>19504</v>
      </c>
      <c r="D3737" t="s">
        <v>19614</v>
      </c>
      <c r="E3737" s="89">
        <v>6.6025327007236262E-2</v>
      </c>
      <c r="F3737" s="89">
        <v>704837</v>
      </c>
      <c r="G3737" s="89">
        <v>7</v>
      </c>
      <c r="H3737" t="s">
        <v>19630</v>
      </c>
      <c r="I3737" s="89"/>
    </row>
    <row r="3738" x14ac:dyDescent="0.3">
      <c r="A3738" t="s">
        <v>7573</v>
      </c>
      <c r="B3738" t="s">
        <v>19483</v>
      </c>
      <c r="C3738" t="s">
        <v>19504</v>
      </c>
      <c r="D3738" t="s">
        <v>19615</v>
      </c>
      <c r="E3738" s="89">
        <v>6.8672206268873895E-2</v>
      </c>
      <c r="F3738" s="89">
        <v>704837</v>
      </c>
      <c r="G3738" s="89">
        <v>7</v>
      </c>
      <c r="H3738" t="s">
        <v>19630</v>
      </c>
      <c r="I3738" s="89"/>
    </row>
    <row r="3739" x14ac:dyDescent="0.3">
      <c r="A3739" t="s">
        <v>7574</v>
      </c>
      <c r="B3739" t="s">
        <v>19483</v>
      </c>
      <c r="C3739" t="s">
        <v>19504</v>
      </c>
      <c r="D3739" t="s">
        <v>19616</v>
      </c>
      <c r="E3739" s="89">
        <v>6.6043752036882966E-2</v>
      </c>
      <c r="F3739" s="89">
        <v>704837</v>
      </c>
      <c r="G3739" s="89">
        <v>7</v>
      </c>
      <c r="H3739" t="s">
        <v>19630</v>
      </c>
      <c r="I3739" s="89"/>
    </row>
    <row r="3740" x14ac:dyDescent="0.3">
      <c r="A3740" t="s">
        <v>7575</v>
      </c>
      <c r="B3740" t="s">
        <v>19483</v>
      </c>
      <c r="C3740" t="s">
        <v>19504</v>
      </c>
      <c r="D3740" t="s">
        <v>19617</v>
      </c>
      <c r="E3740" s="89">
        <v>6.8411632750232959E-2</v>
      </c>
      <c r="F3740" s="89">
        <v>704837</v>
      </c>
      <c r="G3740" s="89">
        <v>7</v>
      </c>
      <c r="H3740" t="s">
        <v>19630</v>
      </c>
      <c r="I3740" s="89"/>
    </row>
    <row r="3741" x14ac:dyDescent="0.3">
      <c r="A3741" t="s">
        <v>7576</v>
      </c>
      <c r="B3741" t="s">
        <v>19483</v>
      </c>
      <c r="C3741" t="s">
        <v>19504</v>
      </c>
      <c r="D3741" t="s">
        <v>19618</v>
      </c>
      <c r="E3741" s="89">
        <v>6.8397872565113288E-2</v>
      </c>
      <c r="F3741" s="89">
        <v>704837</v>
      </c>
      <c r="G3741" s="89">
        <v>7</v>
      </c>
      <c r="H3741" t="s">
        <v>19630</v>
      </c>
      <c r="I3741" s="89"/>
    </row>
    <row r="3742" x14ac:dyDescent="0.3">
      <c r="A3742" t="s">
        <v>7577</v>
      </c>
      <c r="B3742" t="s">
        <v>19483</v>
      </c>
      <c r="C3742" t="s">
        <v>19504</v>
      </c>
      <c r="D3742" t="s">
        <v>19619</v>
      </c>
      <c r="E3742" s="89">
        <v>7.0340864119529223E-2</v>
      </c>
      <c r="F3742" s="89">
        <v>704837</v>
      </c>
      <c r="G3742" s="89">
        <v>7</v>
      </c>
      <c r="H3742" t="s">
        <v>19630</v>
      </c>
      <c r="I3742" s="89"/>
    </row>
    <row r="3743" x14ac:dyDescent="0.3">
      <c r="A3743" t="s">
        <v>7578</v>
      </c>
      <c r="B3743" t="s">
        <v>19483</v>
      </c>
      <c r="C3743" t="s">
        <v>19504</v>
      </c>
      <c r="D3743" t="s">
        <v>19620</v>
      </c>
      <c r="E3743" s="89">
        <v>6.6890645189289902E-2</v>
      </c>
      <c r="F3743" s="89">
        <v>704837</v>
      </c>
      <c r="G3743" s="89">
        <v>7</v>
      </c>
      <c r="H3743" t="s">
        <v>19630</v>
      </c>
      <c r="I3743" s="89"/>
    </row>
    <row r="3744" x14ac:dyDescent="0.3">
      <c r="A3744" t="s">
        <v>7579</v>
      </c>
      <c r="B3744" t="s">
        <v>19483</v>
      </c>
      <c r="C3744" t="s">
        <v>19504</v>
      </c>
      <c r="D3744" t="s">
        <v>19621</v>
      </c>
      <c r="E3744" s="89">
        <v>4.2181721497402819E-2</v>
      </c>
      <c r="F3744" s="89">
        <v>704837</v>
      </c>
      <c r="G3744" s="89">
        <v>7</v>
      </c>
      <c r="H3744" t="s">
        <v>19630</v>
      </c>
      <c r="I3744" s="89"/>
    </row>
    <row r="3745" x14ac:dyDescent="0.3">
      <c r="A3745" t="s">
        <v>7580</v>
      </c>
      <c r="B3745" t="s">
        <v>19483</v>
      </c>
      <c r="C3745" t="s">
        <v>19504</v>
      </c>
      <c r="D3745" t="s">
        <v>19622</v>
      </c>
      <c r="E3745" s="89">
        <v>6.786493929079504E-2</v>
      </c>
      <c r="F3745" s="89">
        <v>704837</v>
      </c>
      <c r="G3745" s="89">
        <v>7</v>
      </c>
      <c r="H3745" t="s">
        <v>19630</v>
      </c>
      <c r="I3745" s="89"/>
    </row>
    <row r="3746" x14ac:dyDescent="0.3">
      <c r="A3746" t="s">
        <v>7581</v>
      </c>
      <c r="B3746" t="s">
        <v>19483</v>
      </c>
      <c r="C3746" t="s">
        <v>19504</v>
      </c>
      <c r="D3746" t="s">
        <v>19623</v>
      </c>
      <c r="E3746" s="89">
        <v>0.14815694972381191</v>
      </c>
      <c r="F3746" s="89">
        <v>704837</v>
      </c>
      <c r="G3746" s="89">
        <v>7</v>
      </c>
      <c r="H3746" t="s">
        <v>19630</v>
      </c>
      <c r="I3746" s="89"/>
    </row>
    <row r="3747" x14ac:dyDescent="0.3">
      <c r="A3747" t="s">
        <v>7582</v>
      </c>
      <c r="B3747" t="s">
        <v>19483</v>
      </c>
      <c r="C3747" t="s">
        <v>19504</v>
      </c>
      <c r="D3747" t="s">
        <v>19624</v>
      </c>
      <c r="E3747" s="89">
        <v>0.37123585051787938</v>
      </c>
      <c r="F3747" s="89">
        <v>704837</v>
      </c>
      <c r="G3747" s="89">
        <v>7</v>
      </c>
      <c r="H3747" t="s">
        <v>19630</v>
      </c>
      <c r="I3747" s="89"/>
    </row>
    <row r="3748" x14ac:dyDescent="0.3">
      <c r="A3748" t="s">
        <v>7583</v>
      </c>
      <c r="B3748" t="s">
        <v>19483</v>
      </c>
      <c r="C3748" t="s">
        <v>19505</v>
      </c>
      <c r="D3748" t="s">
        <v>19614</v>
      </c>
      <c r="E3748" s="89">
        <v>5.4020090527670157E-2</v>
      </c>
      <c r="F3748" s="89">
        <v>704837</v>
      </c>
      <c r="G3748" s="89">
        <v>7</v>
      </c>
      <c r="H3748" t="s">
        <v>19630</v>
      </c>
      <c r="I3748" s="89"/>
    </row>
    <row r="3749" x14ac:dyDescent="0.3">
      <c r="A3749" t="s">
        <v>7584</v>
      </c>
      <c r="B3749" t="s">
        <v>19483</v>
      </c>
      <c r="C3749" t="s">
        <v>19505</v>
      </c>
      <c r="D3749" t="s">
        <v>19615</v>
      </c>
      <c r="E3749" s="89">
        <v>5.5448719210564462E-2</v>
      </c>
      <c r="F3749" s="89">
        <v>704837</v>
      </c>
      <c r="G3749" s="89">
        <v>7</v>
      </c>
      <c r="H3749" t="s">
        <v>19630</v>
      </c>
      <c r="I3749" s="89"/>
    </row>
    <row r="3750" x14ac:dyDescent="0.3">
      <c r="A3750" t="s">
        <v>7585</v>
      </c>
      <c r="B3750" t="s">
        <v>19483</v>
      </c>
      <c r="C3750" t="s">
        <v>19505</v>
      </c>
      <c r="D3750" t="s">
        <v>19616</v>
      </c>
      <c r="E3750" s="89">
        <v>5.4020090527670157E-2</v>
      </c>
      <c r="F3750" s="89">
        <v>704837</v>
      </c>
      <c r="G3750" s="89">
        <v>7</v>
      </c>
      <c r="H3750" t="s">
        <v>19630</v>
      </c>
      <c r="I3750" s="89"/>
    </row>
    <row r="3751" x14ac:dyDescent="0.3">
      <c r="A3751" t="s">
        <v>7586</v>
      </c>
      <c r="B3751" t="s">
        <v>19483</v>
      </c>
      <c r="C3751" t="s">
        <v>19505</v>
      </c>
      <c r="D3751" t="s">
        <v>19617</v>
      </c>
      <c r="E3751" s="89">
        <v>5.5301825730981968E-2</v>
      </c>
      <c r="F3751" s="89">
        <v>704837</v>
      </c>
      <c r="G3751" s="89">
        <v>7</v>
      </c>
      <c r="H3751" t="s">
        <v>19630</v>
      </c>
      <c r="I3751" s="89"/>
    </row>
    <row r="3752" x14ac:dyDescent="0.3">
      <c r="A3752" t="s">
        <v>7587</v>
      </c>
      <c r="B3752" t="s">
        <v>19483</v>
      </c>
      <c r="C3752" t="s">
        <v>19505</v>
      </c>
      <c r="D3752" t="s">
        <v>19618</v>
      </c>
      <c r="E3752" s="89">
        <v>5.5271417080064021E-2</v>
      </c>
      <c r="F3752" s="89">
        <v>704837</v>
      </c>
      <c r="G3752" s="89">
        <v>7</v>
      </c>
      <c r="H3752" t="s">
        <v>19630</v>
      </c>
      <c r="I3752" s="89"/>
    </row>
    <row r="3753" x14ac:dyDescent="0.3">
      <c r="A3753" t="s">
        <v>7588</v>
      </c>
      <c r="B3753" t="s">
        <v>19483</v>
      </c>
      <c r="C3753" t="s">
        <v>19505</v>
      </c>
      <c r="D3753" t="s">
        <v>19619</v>
      </c>
      <c r="E3753" s="89">
        <v>5.7357371764863413E-2</v>
      </c>
      <c r="F3753" s="89">
        <v>704837</v>
      </c>
      <c r="G3753" s="89">
        <v>7</v>
      </c>
      <c r="H3753" t="s">
        <v>19630</v>
      </c>
      <c r="I3753" s="89"/>
    </row>
    <row r="3754" x14ac:dyDescent="0.3">
      <c r="A3754" t="s">
        <v>7589</v>
      </c>
      <c r="B3754" t="s">
        <v>19483</v>
      </c>
      <c r="C3754" t="s">
        <v>19505</v>
      </c>
      <c r="D3754" t="s">
        <v>19620</v>
      </c>
      <c r="E3754" s="89">
        <v>5.4230128675912322E-2</v>
      </c>
      <c r="F3754" s="89">
        <v>704837</v>
      </c>
      <c r="G3754" s="89">
        <v>7</v>
      </c>
      <c r="H3754" t="s">
        <v>19630</v>
      </c>
      <c r="I3754" s="89"/>
    </row>
    <row r="3755" x14ac:dyDescent="0.3">
      <c r="A3755" t="s">
        <v>7590</v>
      </c>
      <c r="B3755" t="s">
        <v>19483</v>
      </c>
      <c r="C3755" t="s">
        <v>19505</v>
      </c>
      <c r="D3755" t="s">
        <v>19621</v>
      </c>
      <c r="E3755" s="89">
        <v>2.1639421779236188E-2</v>
      </c>
      <c r="F3755" s="89">
        <v>704837</v>
      </c>
      <c r="G3755" s="89">
        <v>7</v>
      </c>
      <c r="H3755" t="s">
        <v>19630</v>
      </c>
      <c r="I3755" s="89"/>
    </row>
    <row r="3756" x14ac:dyDescent="0.3">
      <c r="A3756" t="s">
        <v>7591</v>
      </c>
      <c r="B3756" t="s">
        <v>19483</v>
      </c>
      <c r="C3756" t="s">
        <v>19505</v>
      </c>
      <c r="D3756" t="s">
        <v>19622</v>
      </c>
      <c r="E3756" s="89">
        <v>5.5558947694107248E-2</v>
      </c>
      <c r="F3756" s="89">
        <v>704837</v>
      </c>
      <c r="G3756" s="89">
        <v>7</v>
      </c>
      <c r="H3756" t="s">
        <v>19630</v>
      </c>
      <c r="I3756" s="89"/>
    </row>
    <row r="3757" x14ac:dyDescent="0.3">
      <c r="A3757" t="s">
        <v>7592</v>
      </c>
      <c r="B3757" t="s">
        <v>19483</v>
      </c>
      <c r="C3757" t="s">
        <v>19505</v>
      </c>
      <c r="D3757" t="s">
        <v>19623</v>
      </c>
      <c r="E3757" s="89">
        <v>0.1131781467115392</v>
      </c>
      <c r="F3757" s="89">
        <v>704837</v>
      </c>
      <c r="G3757" s="89">
        <v>7</v>
      </c>
      <c r="H3757" t="s">
        <v>19630</v>
      </c>
      <c r="I3757" s="89"/>
    </row>
    <row r="3758" x14ac:dyDescent="0.3">
      <c r="A3758" t="s">
        <v>7593</v>
      </c>
      <c r="B3758" t="s">
        <v>19483</v>
      </c>
      <c r="C3758" t="s">
        <v>19505</v>
      </c>
      <c r="D3758" t="s">
        <v>19624</v>
      </c>
      <c r="E3758" s="89">
        <v>0.29413143360558569</v>
      </c>
      <c r="F3758" s="89">
        <v>704837</v>
      </c>
      <c r="G3758" s="89">
        <v>7</v>
      </c>
      <c r="H3758" t="s">
        <v>19630</v>
      </c>
      <c r="I3758" s="89"/>
    </row>
    <row r="3759" x14ac:dyDescent="0.3">
      <c r="A3759" t="s">
        <v>7594</v>
      </c>
      <c r="B3759" t="s">
        <v>19483</v>
      </c>
      <c r="C3759" t="s">
        <v>19506</v>
      </c>
      <c r="D3759" t="s">
        <v>19614</v>
      </c>
      <c r="E3759" s="89">
        <v>1.5026008349897631E-3</v>
      </c>
      <c r="F3759" s="89">
        <v>704837</v>
      </c>
      <c r="G3759" s="89">
        <v>7</v>
      </c>
      <c r="H3759" t="s">
        <v>19630</v>
      </c>
      <c r="I3759" s="89"/>
    </row>
    <row r="3760" x14ac:dyDescent="0.3">
      <c r="A3760" t="s">
        <v>7595</v>
      </c>
      <c r="B3760" t="s">
        <v>19483</v>
      </c>
      <c r="C3760" t="s">
        <v>19506</v>
      </c>
      <c r="D3760" t="s">
        <v>19615</v>
      </c>
      <c r="E3760" s="89">
        <v>1.5781897028017029E-3</v>
      </c>
      <c r="F3760" s="89">
        <v>704837</v>
      </c>
      <c r="G3760" s="89">
        <v>7</v>
      </c>
      <c r="H3760" t="s">
        <v>19630</v>
      </c>
      <c r="I3760" s="89"/>
    </row>
    <row r="3761" x14ac:dyDescent="0.3">
      <c r="A3761" t="s">
        <v>7596</v>
      </c>
      <c r="B3761" t="s">
        <v>19483</v>
      </c>
      <c r="C3761" t="s">
        <v>19506</v>
      </c>
      <c r="D3761" t="s">
        <v>19616</v>
      </c>
      <c r="E3761" s="89">
        <v>1.502772538758668E-3</v>
      </c>
      <c r="F3761" s="89">
        <v>704837</v>
      </c>
      <c r="G3761" s="89">
        <v>7</v>
      </c>
      <c r="H3761" t="s">
        <v>19630</v>
      </c>
      <c r="I3761" s="89"/>
    </row>
    <row r="3762" x14ac:dyDescent="0.3">
      <c r="A3762" t="s">
        <v>7597</v>
      </c>
      <c r="B3762" t="s">
        <v>19483</v>
      </c>
      <c r="C3762" t="s">
        <v>19506</v>
      </c>
      <c r="D3762" t="s">
        <v>19617</v>
      </c>
      <c r="E3762" s="89">
        <v>1.5744199073881109E-3</v>
      </c>
      <c r="F3762" s="89">
        <v>704837</v>
      </c>
      <c r="G3762" s="89">
        <v>7</v>
      </c>
      <c r="H3762" t="s">
        <v>19630</v>
      </c>
      <c r="I3762" s="89"/>
    </row>
    <row r="3763" x14ac:dyDescent="0.3">
      <c r="A3763" t="s">
        <v>7598</v>
      </c>
      <c r="B3763" t="s">
        <v>19483</v>
      </c>
      <c r="C3763" t="s">
        <v>19506</v>
      </c>
      <c r="D3763" t="s">
        <v>19618</v>
      </c>
      <c r="E3763" s="89">
        <v>1.5579299657646479E-3</v>
      </c>
      <c r="F3763" s="89">
        <v>704837</v>
      </c>
      <c r="G3763" s="89">
        <v>7</v>
      </c>
      <c r="H3763" t="s">
        <v>19630</v>
      </c>
      <c r="I3763" s="89"/>
    </row>
    <row r="3764" x14ac:dyDescent="0.3">
      <c r="A3764" t="s">
        <v>7599</v>
      </c>
      <c r="B3764" t="s">
        <v>19483</v>
      </c>
      <c r="C3764" t="s">
        <v>19506</v>
      </c>
      <c r="D3764" t="s">
        <v>19619</v>
      </c>
      <c r="E3764" s="89">
        <v>1.6077291094005229E-3</v>
      </c>
      <c r="F3764" s="89">
        <v>704837</v>
      </c>
      <c r="G3764" s="89">
        <v>7</v>
      </c>
      <c r="H3764" t="s">
        <v>19630</v>
      </c>
      <c r="I3764" s="89"/>
    </row>
    <row r="3765" x14ac:dyDescent="0.3">
      <c r="A3765" t="s">
        <v>7600</v>
      </c>
      <c r="B3765" t="s">
        <v>19483</v>
      </c>
      <c r="C3765" t="s">
        <v>19506</v>
      </c>
      <c r="D3765" t="s">
        <v>19620</v>
      </c>
      <c r="E3765" s="89">
        <v>1.529226893251011E-3</v>
      </c>
      <c r="F3765" s="89">
        <v>704837</v>
      </c>
      <c r="G3765" s="89">
        <v>7</v>
      </c>
      <c r="H3765" t="s">
        <v>19630</v>
      </c>
      <c r="I3765" s="89"/>
    </row>
    <row r="3766" x14ac:dyDescent="0.3">
      <c r="A3766" t="s">
        <v>7601</v>
      </c>
      <c r="B3766" t="s">
        <v>19483</v>
      </c>
      <c r="C3766" t="s">
        <v>19506</v>
      </c>
      <c r="D3766" t="s">
        <v>19621</v>
      </c>
      <c r="E3766" s="89">
        <v>1.1203218404679919E-3</v>
      </c>
      <c r="F3766" s="89">
        <v>704837</v>
      </c>
      <c r="G3766" s="89">
        <v>7</v>
      </c>
      <c r="H3766" t="s">
        <v>19630</v>
      </c>
      <c r="I3766" s="89"/>
    </row>
    <row r="3767" x14ac:dyDescent="0.3">
      <c r="A3767" t="s">
        <v>7602</v>
      </c>
      <c r="B3767" t="s">
        <v>19483</v>
      </c>
      <c r="C3767" t="s">
        <v>19506</v>
      </c>
      <c r="D3767" t="s">
        <v>19622</v>
      </c>
      <c r="E3767" s="89">
        <v>1.5537242402542859E-3</v>
      </c>
      <c r="F3767" s="89">
        <v>704837</v>
      </c>
      <c r="G3767" s="89">
        <v>7</v>
      </c>
      <c r="H3767" t="s">
        <v>19630</v>
      </c>
      <c r="I3767" s="89"/>
    </row>
    <row r="3768" x14ac:dyDescent="0.3">
      <c r="A3768" t="s">
        <v>7603</v>
      </c>
      <c r="B3768" t="s">
        <v>19483</v>
      </c>
      <c r="C3768" t="s">
        <v>19506</v>
      </c>
      <c r="D3768" t="s">
        <v>19623</v>
      </c>
      <c r="E3768" s="89">
        <v>3.495020776518443E-3</v>
      </c>
      <c r="F3768" s="89">
        <v>704837</v>
      </c>
      <c r="G3768" s="89">
        <v>7</v>
      </c>
      <c r="H3768" t="s">
        <v>19630</v>
      </c>
      <c r="I3768" s="89"/>
    </row>
    <row r="3769" x14ac:dyDescent="0.3">
      <c r="A3769" t="s">
        <v>7604</v>
      </c>
      <c r="B3769" t="s">
        <v>19483</v>
      </c>
      <c r="C3769" t="s">
        <v>19506</v>
      </c>
      <c r="D3769" t="s">
        <v>19624</v>
      </c>
      <c r="E3769" s="89">
        <v>8.4443120500806036E-3</v>
      </c>
      <c r="F3769" s="89">
        <v>704837</v>
      </c>
      <c r="G3769" s="89">
        <v>7</v>
      </c>
      <c r="H3769" t="s">
        <v>19630</v>
      </c>
      <c r="I3769" s="89"/>
    </row>
    <row r="3770" x14ac:dyDescent="0.3">
      <c r="A3770" t="s">
        <v>7605</v>
      </c>
      <c r="B3770" t="s">
        <v>19483</v>
      </c>
      <c r="C3770" t="s">
        <v>19507</v>
      </c>
      <c r="D3770" t="s">
        <v>19614</v>
      </c>
      <c r="E3770" s="89">
        <v>2.336721277876075E-3</v>
      </c>
      <c r="F3770" s="89">
        <v>704837</v>
      </c>
      <c r="G3770" s="89">
        <v>7</v>
      </c>
      <c r="H3770" t="s">
        <v>19630</v>
      </c>
      <c r="I3770" s="89"/>
    </row>
    <row r="3771" x14ac:dyDescent="0.3">
      <c r="A3771" t="s">
        <v>7606</v>
      </c>
      <c r="B3771" t="s">
        <v>19483</v>
      </c>
      <c r="C3771" t="s">
        <v>19507</v>
      </c>
      <c r="D3771" t="s">
        <v>19615</v>
      </c>
      <c r="E3771" s="89">
        <v>2.4333177994702668E-3</v>
      </c>
      <c r="F3771" s="89">
        <v>704837</v>
      </c>
      <c r="G3771" s="89">
        <v>7</v>
      </c>
      <c r="H3771" t="s">
        <v>19630</v>
      </c>
      <c r="I3771" s="89"/>
    </row>
    <row r="3772" x14ac:dyDescent="0.3">
      <c r="A3772" t="s">
        <v>7607</v>
      </c>
      <c r="B3772" t="s">
        <v>19483</v>
      </c>
      <c r="C3772" t="s">
        <v>19507</v>
      </c>
      <c r="D3772" t="s">
        <v>19616</v>
      </c>
      <c r="E3772" s="89">
        <v>2.3372577884139371E-3</v>
      </c>
      <c r="F3772" s="89">
        <v>704837</v>
      </c>
      <c r="G3772" s="89">
        <v>7</v>
      </c>
      <c r="H3772" t="s">
        <v>19630</v>
      </c>
      <c r="I3772" s="89"/>
    </row>
    <row r="3773" x14ac:dyDescent="0.3">
      <c r="A3773" t="s">
        <v>7608</v>
      </c>
      <c r="B3773" t="s">
        <v>19483</v>
      </c>
      <c r="C3773" t="s">
        <v>19507</v>
      </c>
      <c r="D3773" t="s">
        <v>19617</v>
      </c>
      <c r="E3773" s="89">
        <v>2.426829893207391E-3</v>
      </c>
      <c r="F3773" s="89">
        <v>704837</v>
      </c>
      <c r="G3773" s="89">
        <v>7</v>
      </c>
      <c r="H3773" t="s">
        <v>19630</v>
      </c>
      <c r="I3773" s="89"/>
    </row>
    <row r="3774" x14ac:dyDescent="0.3">
      <c r="A3774" t="s">
        <v>7609</v>
      </c>
      <c r="B3774" t="s">
        <v>19483</v>
      </c>
      <c r="C3774" t="s">
        <v>19507</v>
      </c>
      <c r="D3774" t="s">
        <v>19618</v>
      </c>
      <c r="E3774" s="89">
        <v>2.41028545649505E-3</v>
      </c>
      <c r="F3774" s="89">
        <v>704837</v>
      </c>
      <c r="G3774" s="89">
        <v>7</v>
      </c>
      <c r="H3774" t="s">
        <v>19630</v>
      </c>
      <c r="I3774" s="89"/>
    </row>
    <row r="3775" x14ac:dyDescent="0.3">
      <c r="A3775" t="s">
        <v>7610</v>
      </c>
      <c r="B3775" t="s">
        <v>19483</v>
      </c>
      <c r="C3775" t="s">
        <v>19507</v>
      </c>
      <c r="D3775" t="s">
        <v>19619</v>
      </c>
      <c r="E3775" s="89">
        <v>2.4854124581047549E-3</v>
      </c>
      <c r="F3775" s="89">
        <v>704837</v>
      </c>
      <c r="G3775" s="89">
        <v>7</v>
      </c>
      <c r="H3775" t="s">
        <v>19630</v>
      </c>
      <c r="I3775" s="89"/>
    </row>
    <row r="3776" x14ac:dyDescent="0.3">
      <c r="A3776" t="s">
        <v>7611</v>
      </c>
      <c r="B3776" t="s">
        <v>19483</v>
      </c>
      <c r="C3776" t="s">
        <v>19507</v>
      </c>
      <c r="D3776" t="s">
        <v>19620</v>
      </c>
      <c r="E3776" s="89">
        <v>2.3593057740272021E-3</v>
      </c>
      <c r="F3776" s="89">
        <v>704837</v>
      </c>
      <c r="G3776" s="89">
        <v>7</v>
      </c>
      <c r="H3776" t="s">
        <v>19630</v>
      </c>
      <c r="I3776" s="89"/>
    </row>
    <row r="3777" x14ac:dyDescent="0.3">
      <c r="A3777" t="s">
        <v>7612</v>
      </c>
      <c r="B3777" t="s">
        <v>19483</v>
      </c>
      <c r="C3777" t="s">
        <v>19507</v>
      </c>
      <c r="D3777" t="s">
        <v>19621</v>
      </c>
      <c r="E3777" s="89">
        <v>1.6833766036189509E-3</v>
      </c>
      <c r="F3777" s="89">
        <v>704837</v>
      </c>
      <c r="G3777" s="89">
        <v>7</v>
      </c>
      <c r="H3777" t="s">
        <v>19630</v>
      </c>
      <c r="I3777" s="89"/>
    </row>
    <row r="3778" x14ac:dyDescent="0.3">
      <c r="A3778" t="s">
        <v>7613</v>
      </c>
      <c r="B3778" t="s">
        <v>19483</v>
      </c>
      <c r="C3778" t="s">
        <v>19507</v>
      </c>
      <c r="D3778" t="s">
        <v>19622</v>
      </c>
      <c r="E3778" s="89">
        <v>2.393780195974091E-3</v>
      </c>
      <c r="F3778" s="89">
        <v>704837</v>
      </c>
      <c r="G3778" s="89">
        <v>7</v>
      </c>
      <c r="H3778" t="s">
        <v>19630</v>
      </c>
      <c r="I3778" s="89"/>
    </row>
    <row r="3779" x14ac:dyDescent="0.3">
      <c r="A3779" t="s">
        <v>7614</v>
      </c>
      <c r="B3779" t="s">
        <v>19483</v>
      </c>
      <c r="C3779" t="s">
        <v>19507</v>
      </c>
      <c r="D3779" t="s">
        <v>19623</v>
      </c>
      <c r="E3779" s="89">
        <v>5.3933965228380272E-3</v>
      </c>
      <c r="F3779" s="89">
        <v>704837</v>
      </c>
      <c r="G3779" s="89">
        <v>7</v>
      </c>
      <c r="H3779" t="s">
        <v>19630</v>
      </c>
      <c r="I3779" s="89"/>
    </row>
    <row r="3780" x14ac:dyDescent="0.3">
      <c r="A3780" t="s">
        <v>7615</v>
      </c>
      <c r="B3780" t="s">
        <v>19483</v>
      </c>
      <c r="C3780" t="s">
        <v>19507</v>
      </c>
      <c r="D3780" t="s">
        <v>19624</v>
      </c>
      <c r="E3780" s="89">
        <v>1.3111052592155739E-2</v>
      </c>
      <c r="F3780" s="89">
        <v>704837</v>
      </c>
      <c r="G3780" s="89">
        <v>7</v>
      </c>
      <c r="H3780" t="s">
        <v>19630</v>
      </c>
      <c r="I3780" s="89"/>
    </row>
    <row r="3781" x14ac:dyDescent="0.3">
      <c r="A3781" t="s">
        <v>7616</v>
      </c>
      <c r="B3781" t="s">
        <v>19483</v>
      </c>
      <c r="C3781" t="s">
        <v>19508</v>
      </c>
      <c r="D3781" t="s">
        <v>19614</v>
      </c>
      <c r="E3781" s="89">
        <v>1.1725989915259491E-2</v>
      </c>
      <c r="F3781" s="89">
        <v>704837</v>
      </c>
      <c r="G3781" s="89">
        <v>7</v>
      </c>
      <c r="H3781" t="s">
        <v>19630</v>
      </c>
      <c r="I3781" s="89"/>
    </row>
    <row r="3782" x14ac:dyDescent="0.3">
      <c r="A3782" t="s">
        <v>7617</v>
      </c>
      <c r="B3782" t="s">
        <v>19483</v>
      </c>
      <c r="C3782" t="s">
        <v>19508</v>
      </c>
      <c r="D3782" t="s">
        <v>19615</v>
      </c>
      <c r="E3782" s="89">
        <v>1.198602910436207E-2</v>
      </c>
      <c r="F3782" s="89">
        <v>704837</v>
      </c>
      <c r="G3782" s="89">
        <v>7</v>
      </c>
      <c r="H3782" t="s">
        <v>19630</v>
      </c>
      <c r="I3782" s="89"/>
    </row>
    <row r="3783" x14ac:dyDescent="0.3">
      <c r="A3783" t="s">
        <v>7618</v>
      </c>
      <c r="B3783" t="s">
        <v>19483</v>
      </c>
      <c r="C3783" t="s">
        <v>19508</v>
      </c>
      <c r="D3783" t="s">
        <v>19616</v>
      </c>
      <c r="E3783" s="89">
        <v>1.1725989915259491E-2</v>
      </c>
      <c r="F3783" s="89">
        <v>704837</v>
      </c>
      <c r="G3783" s="89">
        <v>7</v>
      </c>
      <c r="H3783" t="s">
        <v>19630</v>
      </c>
      <c r="I3783" s="89"/>
    </row>
    <row r="3784" x14ac:dyDescent="0.3">
      <c r="A3784" t="s">
        <v>7619</v>
      </c>
      <c r="B3784" t="s">
        <v>19483</v>
      </c>
      <c r="C3784" t="s">
        <v>19508</v>
      </c>
      <c r="D3784" t="s">
        <v>19617</v>
      </c>
      <c r="E3784" s="89">
        <v>1.1967779700135109E-2</v>
      </c>
      <c r="F3784" s="89">
        <v>704837</v>
      </c>
      <c r="G3784" s="89">
        <v>7</v>
      </c>
      <c r="H3784" t="s">
        <v>19630</v>
      </c>
      <c r="I3784" s="89"/>
    </row>
    <row r="3785" x14ac:dyDescent="0.3">
      <c r="A3785" t="s">
        <v>7620</v>
      </c>
      <c r="B3785" t="s">
        <v>19483</v>
      </c>
      <c r="C3785" t="s">
        <v>19508</v>
      </c>
      <c r="D3785" t="s">
        <v>19618</v>
      </c>
      <c r="E3785" s="89">
        <v>1.14558474360695E-2</v>
      </c>
      <c r="F3785" s="89">
        <v>704837</v>
      </c>
      <c r="G3785" s="89">
        <v>7</v>
      </c>
      <c r="H3785" t="s">
        <v>19630</v>
      </c>
      <c r="I3785" s="89"/>
    </row>
    <row r="3786" x14ac:dyDescent="0.3">
      <c r="A3786" t="s">
        <v>7621</v>
      </c>
      <c r="B3786" t="s">
        <v>19483</v>
      </c>
      <c r="C3786" t="s">
        <v>19508</v>
      </c>
      <c r="D3786" t="s">
        <v>19619</v>
      </c>
      <c r="E3786" s="89">
        <v>1.1564876788077671E-2</v>
      </c>
      <c r="F3786" s="89">
        <v>704837</v>
      </c>
      <c r="G3786" s="89">
        <v>7</v>
      </c>
      <c r="H3786" t="s">
        <v>19630</v>
      </c>
      <c r="I3786" s="89"/>
    </row>
    <row r="3787" x14ac:dyDescent="0.3">
      <c r="A3787" t="s">
        <v>7622</v>
      </c>
      <c r="B3787" t="s">
        <v>19483</v>
      </c>
      <c r="C3787" t="s">
        <v>19508</v>
      </c>
      <c r="D3787" t="s">
        <v>19620</v>
      </c>
      <c r="E3787" s="89">
        <v>1.1071170048993989E-2</v>
      </c>
      <c r="F3787" s="89">
        <v>704837</v>
      </c>
      <c r="G3787" s="89">
        <v>7</v>
      </c>
      <c r="H3787" t="s">
        <v>19630</v>
      </c>
      <c r="I3787" s="89"/>
    </row>
    <row r="3788" x14ac:dyDescent="0.3">
      <c r="A3788" t="s">
        <v>7623</v>
      </c>
      <c r="B3788" t="s">
        <v>19483</v>
      </c>
      <c r="C3788" t="s">
        <v>19508</v>
      </c>
      <c r="D3788" t="s">
        <v>19621</v>
      </c>
      <c r="E3788" s="89">
        <v>9.9474808933863144E-3</v>
      </c>
      <c r="F3788" s="89">
        <v>704837</v>
      </c>
      <c r="G3788" s="89">
        <v>7</v>
      </c>
      <c r="H3788" t="s">
        <v>19630</v>
      </c>
      <c r="I3788" s="89"/>
    </row>
    <row r="3789" x14ac:dyDescent="0.3">
      <c r="A3789" t="s">
        <v>7624</v>
      </c>
      <c r="B3789" t="s">
        <v>19483</v>
      </c>
      <c r="C3789" t="s">
        <v>19508</v>
      </c>
      <c r="D3789" t="s">
        <v>19622</v>
      </c>
      <c r="E3789" s="89">
        <v>1.14530618661854E-2</v>
      </c>
      <c r="F3789" s="89">
        <v>704837</v>
      </c>
      <c r="G3789" s="89">
        <v>7</v>
      </c>
      <c r="H3789" t="s">
        <v>19630</v>
      </c>
      <c r="I3789" s="89"/>
    </row>
    <row r="3790" x14ac:dyDescent="0.3">
      <c r="A3790" t="s">
        <v>7625</v>
      </c>
      <c r="B3790" t="s">
        <v>19483</v>
      </c>
      <c r="C3790" t="s">
        <v>19508</v>
      </c>
      <c r="D3790" t="s">
        <v>19623</v>
      </c>
      <c r="E3790" s="89">
        <v>2.7228074839252631E-2</v>
      </c>
      <c r="F3790" s="89">
        <v>704837</v>
      </c>
      <c r="G3790" s="89">
        <v>7</v>
      </c>
      <c r="H3790" t="s">
        <v>19630</v>
      </c>
      <c r="I3790" s="89"/>
    </row>
    <row r="3791" x14ac:dyDescent="0.3">
      <c r="A3791" t="s">
        <v>7626</v>
      </c>
      <c r="B3791" t="s">
        <v>19483</v>
      </c>
      <c r="C3791" t="s">
        <v>19508</v>
      </c>
      <c r="D3791" t="s">
        <v>19624</v>
      </c>
      <c r="E3791" s="89">
        <v>6.6275325588737194E-2</v>
      </c>
      <c r="F3791" s="89">
        <v>704837</v>
      </c>
      <c r="G3791" s="89">
        <v>7</v>
      </c>
      <c r="H3791" t="s">
        <v>19630</v>
      </c>
      <c r="I3791" s="89"/>
    </row>
    <row r="3792" x14ac:dyDescent="0.3">
      <c r="A3792" t="s">
        <v>7627</v>
      </c>
      <c r="B3792" t="s">
        <v>19483</v>
      </c>
      <c r="C3792" t="s">
        <v>19509</v>
      </c>
      <c r="D3792" t="s">
        <v>19614</v>
      </c>
      <c r="E3792" s="89">
        <v>0</v>
      </c>
      <c r="F3792" s="89">
        <v>704837</v>
      </c>
      <c r="G3792" s="89">
        <v>7</v>
      </c>
      <c r="H3792" t="s">
        <v>19630</v>
      </c>
      <c r="I3792" s="89"/>
    </row>
    <row r="3793" x14ac:dyDescent="0.3">
      <c r="A3793" t="s">
        <v>7628</v>
      </c>
      <c r="B3793" t="s">
        <v>19483</v>
      </c>
      <c r="C3793" t="s">
        <v>19509</v>
      </c>
      <c r="D3793" t="s">
        <v>19615</v>
      </c>
      <c r="E3793" s="89">
        <v>0</v>
      </c>
      <c r="F3793" s="89">
        <v>704837</v>
      </c>
      <c r="G3793" s="89">
        <v>7</v>
      </c>
      <c r="H3793" t="s">
        <v>19630</v>
      </c>
      <c r="I3793" s="89"/>
    </row>
    <row r="3794" x14ac:dyDescent="0.3">
      <c r="A3794" t="s">
        <v>7629</v>
      </c>
      <c r="B3794" t="s">
        <v>19483</v>
      </c>
      <c r="C3794" t="s">
        <v>19509</v>
      </c>
      <c r="D3794" t="s">
        <v>19616</v>
      </c>
      <c r="E3794" s="89">
        <v>0</v>
      </c>
      <c r="F3794" s="89">
        <v>704837</v>
      </c>
      <c r="G3794" s="89">
        <v>7</v>
      </c>
      <c r="H3794" t="s">
        <v>19630</v>
      </c>
      <c r="I3794" s="89"/>
    </row>
    <row r="3795" x14ac:dyDescent="0.3">
      <c r="A3795" t="s">
        <v>7630</v>
      </c>
      <c r="B3795" t="s">
        <v>19483</v>
      </c>
      <c r="C3795" t="s">
        <v>19509</v>
      </c>
      <c r="D3795" t="s">
        <v>19617</v>
      </c>
      <c r="E3795" s="89">
        <v>0</v>
      </c>
      <c r="F3795" s="89">
        <v>704837</v>
      </c>
      <c r="G3795" s="89">
        <v>7</v>
      </c>
      <c r="H3795" t="s">
        <v>19630</v>
      </c>
      <c r="I3795" s="89"/>
    </row>
    <row r="3796" x14ac:dyDescent="0.3">
      <c r="A3796" t="s">
        <v>7631</v>
      </c>
      <c r="B3796" t="s">
        <v>19483</v>
      </c>
      <c r="C3796" t="s">
        <v>19509</v>
      </c>
      <c r="D3796" t="s">
        <v>19618</v>
      </c>
      <c r="E3796" s="89">
        <v>0</v>
      </c>
      <c r="F3796" s="89">
        <v>704837</v>
      </c>
      <c r="G3796" s="89">
        <v>7</v>
      </c>
      <c r="H3796" t="s">
        <v>19630</v>
      </c>
      <c r="I3796" s="89"/>
    </row>
    <row r="3797" x14ac:dyDescent="0.3">
      <c r="A3797" t="s">
        <v>7632</v>
      </c>
      <c r="B3797" t="s">
        <v>19483</v>
      </c>
      <c r="C3797" t="s">
        <v>19509</v>
      </c>
      <c r="D3797" t="s">
        <v>19619</v>
      </c>
      <c r="E3797" s="89">
        <v>0</v>
      </c>
      <c r="F3797" s="89">
        <v>704837</v>
      </c>
      <c r="G3797" s="89">
        <v>7</v>
      </c>
      <c r="H3797" t="s">
        <v>19630</v>
      </c>
      <c r="I3797" s="89"/>
    </row>
    <row r="3798" x14ac:dyDescent="0.3">
      <c r="A3798" t="s">
        <v>7633</v>
      </c>
      <c r="B3798" t="s">
        <v>19483</v>
      </c>
      <c r="C3798" t="s">
        <v>19509</v>
      </c>
      <c r="D3798" t="s">
        <v>19620</v>
      </c>
      <c r="E3798" s="89">
        <v>0</v>
      </c>
      <c r="F3798" s="89">
        <v>704837</v>
      </c>
      <c r="G3798" s="89">
        <v>7</v>
      </c>
      <c r="H3798" t="s">
        <v>19630</v>
      </c>
      <c r="I3798" s="89"/>
    </row>
    <row r="3799" x14ac:dyDescent="0.3">
      <c r="A3799" t="s">
        <v>7634</v>
      </c>
      <c r="B3799" t="s">
        <v>19483</v>
      </c>
      <c r="C3799" t="s">
        <v>19509</v>
      </c>
      <c r="D3799" t="s">
        <v>19621</v>
      </c>
      <c r="E3799" s="89">
        <v>0</v>
      </c>
      <c r="F3799" s="89">
        <v>704837</v>
      </c>
      <c r="G3799" s="89">
        <v>7</v>
      </c>
      <c r="H3799" t="s">
        <v>19630</v>
      </c>
      <c r="I3799" s="89"/>
    </row>
    <row r="3800" x14ac:dyDescent="0.3">
      <c r="A3800" t="s">
        <v>7635</v>
      </c>
      <c r="B3800" t="s">
        <v>19483</v>
      </c>
      <c r="C3800" t="s">
        <v>19509</v>
      </c>
      <c r="D3800" t="s">
        <v>19622</v>
      </c>
      <c r="E3800" s="89">
        <v>0</v>
      </c>
      <c r="F3800" s="89">
        <v>704837</v>
      </c>
      <c r="G3800" s="89">
        <v>7</v>
      </c>
      <c r="H3800" t="s">
        <v>19630</v>
      </c>
      <c r="I3800" s="89"/>
    </row>
    <row r="3801" x14ac:dyDescent="0.3">
      <c r="A3801" t="s">
        <v>7636</v>
      </c>
      <c r="B3801" t="s">
        <v>19483</v>
      </c>
      <c r="C3801" t="s">
        <v>19509</v>
      </c>
      <c r="D3801" t="s">
        <v>19623</v>
      </c>
      <c r="E3801" s="89">
        <v>0</v>
      </c>
      <c r="F3801" s="89">
        <v>704837</v>
      </c>
      <c r="G3801" s="89">
        <v>7</v>
      </c>
      <c r="H3801" t="s">
        <v>19630</v>
      </c>
      <c r="I3801" s="89"/>
    </row>
    <row r="3802" x14ac:dyDescent="0.3">
      <c r="A3802" t="s">
        <v>7637</v>
      </c>
      <c r="B3802" t="s">
        <v>19483</v>
      </c>
      <c r="C3802" t="s">
        <v>19509</v>
      </c>
      <c r="D3802" t="s">
        <v>19624</v>
      </c>
      <c r="E3802" s="89">
        <v>0</v>
      </c>
      <c r="F3802" s="89">
        <v>704837</v>
      </c>
      <c r="G3802" s="89">
        <v>7</v>
      </c>
      <c r="H3802" t="s">
        <v>19630</v>
      </c>
      <c r="I3802" s="89"/>
    </row>
    <row r="3803" x14ac:dyDescent="0.3">
      <c r="A3803" t="s">
        <v>7396</v>
      </c>
      <c r="B3803" t="s">
        <v>19483</v>
      </c>
      <c r="C3803" t="s">
        <v>19488</v>
      </c>
      <c r="D3803" t="s">
        <v>19614</v>
      </c>
      <c r="E3803" s="89">
        <v>1.081509516591716E-4</v>
      </c>
      <c r="F3803" s="89">
        <v>704837</v>
      </c>
      <c r="G3803" s="89">
        <v>7</v>
      </c>
      <c r="H3803" t="s">
        <v>19630</v>
      </c>
      <c r="I3803" s="89"/>
    </row>
    <row r="3804" x14ac:dyDescent="0.3">
      <c r="A3804" t="s">
        <v>7397</v>
      </c>
      <c r="B3804" t="s">
        <v>19483</v>
      </c>
      <c r="C3804" t="s">
        <v>19488</v>
      </c>
      <c r="D3804" t="s">
        <v>19615</v>
      </c>
      <c r="E3804" s="89">
        <v>1.194352581457131E-4</v>
      </c>
      <c r="F3804" s="89">
        <v>704837</v>
      </c>
      <c r="G3804" s="89">
        <v>7</v>
      </c>
      <c r="H3804" t="s">
        <v>19630</v>
      </c>
      <c r="I3804" s="89"/>
    </row>
    <row r="3805" x14ac:dyDescent="0.3">
      <c r="A3805" t="s">
        <v>7398</v>
      </c>
      <c r="B3805" t="s">
        <v>19483</v>
      </c>
      <c r="C3805" t="s">
        <v>19488</v>
      </c>
      <c r="D3805" t="s">
        <v>19616</v>
      </c>
      <c r="E3805" s="89">
        <v>1.098898092391539E-4</v>
      </c>
      <c r="F3805" s="89">
        <v>704837</v>
      </c>
      <c r="G3805" s="89">
        <v>7</v>
      </c>
      <c r="H3805" t="s">
        <v>19630</v>
      </c>
      <c r="I3805" s="89"/>
    </row>
    <row r="3806" x14ac:dyDescent="0.3">
      <c r="A3806" t="s">
        <v>7399</v>
      </c>
      <c r="B3806" t="s">
        <v>19483</v>
      </c>
      <c r="C3806" t="s">
        <v>19488</v>
      </c>
      <c r="D3806" t="s">
        <v>19617</v>
      </c>
      <c r="E3806" s="89">
        <v>1.194352581457131E-4</v>
      </c>
      <c r="F3806" s="89">
        <v>704837</v>
      </c>
      <c r="G3806" s="89">
        <v>7</v>
      </c>
      <c r="H3806" t="s">
        <v>19630</v>
      </c>
      <c r="I3806" s="89"/>
    </row>
    <row r="3807" x14ac:dyDescent="0.3">
      <c r="A3807" t="s">
        <v>7400</v>
      </c>
      <c r="B3807" t="s">
        <v>19483</v>
      </c>
      <c r="C3807" t="s">
        <v>19488</v>
      </c>
      <c r="D3807" t="s">
        <v>19618</v>
      </c>
      <c r="E3807" s="89">
        <v>1.1910077300800059E-4</v>
      </c>
      <c r="F3807" s="89">
        <v>704837</v>
      </c>
      <c r="G3807" s="89">
        <v>7</v>
      </c>
      <c r="H3807" t="s">
        <v>19630</v>
      </c>
      <c r="I3807" s="89"/>
    </row>
    <row r="3808" x14ac:dyDescent="0.3">
      <c r="A3808" t="s">
        <v>7401</v>
      </c>
      <c r="B3808" t="s">
        <v>19483</v>
      </c>
      <c r="C3808" t="s">
        <v>19488</v>
      </c>
      <c r="D3808" t="s">
        <v>19619</v>
      </c>
      <c r="E3808" s="89">
        <v>1.289847320477643E-4</v>
      </c>
      <c r="F3808" s="89">
        <v>704837</v>
      </c>
      <c r="G3808" s="89">
        <v>7</v>
      </c>
      <c r="H3808" t="s">
        <v>19630</v>
      </c>
      <c r="I3808" s="89"/>
    </row>
    <row r="3809" x14ac:dyDescent="0.3">
      <c r="A3809" t="s">
        <v>7402</v>
      </c>
      <c r="B3809" t="s">
        <v>19483</v>
      </c>
      <c r="C3809" t="s">
        <v>19488</v>
      </c>
      <c r="D3809" t="s">
        <v>19620</v>
      </c>
      <c r="E3809" s="89">
        <v>1.175078064801734E-4</v>
      </c>
      <c r="F3809" s="89">
        <v>704837</v>
      </c>
      <c r="G3809" s="89">
        <v>7</v>
      </c>
      <c r="H3809" t="s">
        <v>19630</v>
      </c>
      <c r="I3809" s="89"/>
    </row>
    <row r="3810" x14ac:dyDescent="0.3">
      <c r="A3810" t="s">
        <v>7403</v>
      </c>
      <c r="B3810" t="s">
        <v>19483</v>
      </c>
      <c r="C3810" t="s">
        <v>19488</v>
      </c>
      <c r="D3810" t="s">
        <v>19621</v>
      </c>
      <c r="E3810" s="89">
        <v>7.2052280401252599E-5</v>
      </c>
      <c r="F3810" s="89">
        <v>704837</v>
      </c>
      <c r="G3810" s="89">
        <v>7</v>
      </c>
      <c r="H3810" t="s">
        <v>19630</v>
      </c>
      <c r="I3810" s="89"/>
    </row>
    <row r="3811" x14ac:dyDescent="0.3">
      <c r="A3811" t="s">
        <v>7404</v>
      </c>
      <c r="B3811" t="s">
        <v>19483</v>
      </c>
      <c r="C3811" t="s">
        <v>19488</v>
      </c>
      <c r="D3811" t="s">
        <v>19622</v>
      </c>
      <c r="E3811" s="89">
        <v>1.170191322866881E-4</v>
      </c>
      <c r="F3811" s="89">
        <v>704837</v>
      </c>
      <c r="G3811" s="89">
        <v>7</v>
      </c>
      <c r="H3811" t="s">
        <v>19630</v>
      </c>
      <c r="I3811" s="89"/>
    </row>
    <row r="3812" x14ac:dyDescent="0.3">
      <c r="A3812" t="s">
        <v>7405</v>
      </c>
      <c r="B3812" t="s">
        <v>19483</v>
      </c>
      <c r="C3812" t="s">
        <v>19488</v>
      </c>
      <c r="D3812" t="s">
        <v>19623</v>
      </c>
      <c r="E3812" s="89">
        <v>2.8741470603012439E-4</v>
      </c>
      <c r="F3812" s="89">
        <v>704837</v>
      </c>
      <c r="G3812" s="89">
        <v>7</v>
      </c>
      <c r="H3812" t="s">
        <v>19630</v>
      </c>
      <c r="I3812" s="89"/>
    </row>
    <row r="3813" x14ac:dyDescent="0.3">
      <c r="A3813" t="s">
        <v>7406</v>
      </c>
      <c r="B3813" t="s">
        <v>19483</v>
      </c>
      <c r="C3813" t="s">
        <v>19488</v>
      </c>
      <c r="D3813" t="s">
        <v>19624</v>
      </c>
      <c r="E3813" s="89">
        <v>6.8451459846590043E-4</v>
      </c>
      <c r="F3813" s="89">
        <v>704837</v>
      </c>
      <c r="G3813" s="89">
        <v>7</v>
      </c>
      <c r="H3813" t="s">
        <v>19630</v>
      </c>
      <c r="I3813" s="89"/>
    </row>
    <row r="3814" x14ac:dyDescent="0.3">
      <c r="A3814" t="s">
        <v>7649</v>
      </c>
      <c r="B3814" t="s">
        <v>19483</v>
      </c>
      <c r="C3814" t="s">
        <v>19511</v>
      </c>
      <c r="D3814" t="s">
        <v>19614</v>
      </c>
      <c r="E3814" s="89">
        <v>7.3655184485773618E-4</v>
      </c>
      <c r="F3814" s="89">
        <v>704837</v>
      </c>
      <c r="G3814" s="89">
        <v>7</v>
      </c>
      <c r="H3814" t="s">
        <v>19630</v>
      </c>
      <c r="I3814" s="89"/>
    </row>
    <row r="3815" x14ac:dyDescent="0.3">
      <c r="A3815" t="s">
        <v>7650</v>
      </c>
      <c r="B3815" t="s">
        <v>19483</v>
      </c>
      <c r="C3815" t="s">
        <v>19511</v>
      </c>
      <c r="D3815" t="s">
        <v>19615</v>
      </c>
      <c r="E3815" s="89">
        <v>7.5556738673890648E-4</v>
      </c>
      <c r="F3815" s="89">
        <v>704837</v>
      </c>
      <c r="G3815" s="89">
        <v>7</v>
      </c>
      <c r="H3815" t="s">
        <v>19630</v>
      </c>
      <c r="I3815" s="89"/>
    </row>
    <row r="3816" x14ac:dyDescent="0.3">
      <c r="A3816" t="s">
        <v>7651</v>
      </c>
      <c r="B3816" t="s">
        <v>19483</v>
      </c>
      <c r="C3816" t="s">
        <v>19511</v>
      </c>
      <c r="D3816" t="s">
        <v>19616</v>
      </c>
      <c r="E3816" s="89">
        <v>7.3655184485773618E-4</v>
      </c>
      <c r="F3816" s="89">
        <v>704837</v>
      </c>
      <c r="G3816" s="89">
        <v>7</v>
      </c>
      <c r="H3816" t="s">
        <v>19630</v>
      </c>
      <c r="I3816" s="89"/>
    </row>
    <row r="3817" x14ac:dyDescent="0.3">
      <c r="A3817" t="s">
        <v>7652</v>
      </c>
      <c r="B3817" t="s">
        <v>19483</v>
      </c>
      <c r="C3817" t="s">
        <v>19511</v>
      </c>
      <c r="D3817" t="s">
        <v>19617</v>
      </c>
      <c r="E3817" s="89">
        <v>7.5556738673890648E-4</v>
      </c>
      <c r="F3817" s="89">
        <v>704837</v>
      </c>
      <c r="G3817" s="89">
        <v>7</v>
      </c>
      <c r="H3817" t="s">
        <v>19630</v>
      </c>
      <c r="I3817" s="89"/>
    </row>
    <row r="3818" x14ac:dyDescent="0.3">
      <c r="A3818" t="s">
        <v>7653</v>
      </c>
      <c r="B3818" t="s">
        <v>19483</v>
      </c>
      <c r="C3818" t="s">
        <v>19511</v>
      </c>
      <c r="D3818" t="s">
        <v>19618</v>
      </c>
      <c r="E3818" s="89">
        <v>7.2642421488724139E-4</v>
      </c>
      <c r="F3818" s="89">
        <v>704837</v>
      </c>
      <c r="G3818" s="89">
        <v>7</v>
      </c>
      <c r="H3818" t="s">
        <v>19630</v>
      </c>
      <c r="I3818" s="89"/>
    </row>
    <row r="3819" x14ac:dyDescent="0.3">
      <c r="A3819" t="s">
        <v>7654</v>
      </c>
      <c r="B3819" t="s">
        <v>19483</v>
      </c>
      <c r="C3819" t="s">
        <v>19511</v>
      </c>
      <c r="D3819" t="s">
        <v>19619</v>
      </c>
      <c r="E3819" s="89">
        <v>7.4313446629379264E-4</v>
      </c>
      <c r="F3819" s="89">
        <v>704837</v>
      </c>
      <c r="G3819" s="89">
        <v>7</v>
      </c>
      <c r="H3819" t="s">
        <v>19630</v>
      </c>
      <c r="I3819" s="89"/>
    </row>
    <row r="3820" x14ac:dyDescent="0.3">
      <c r="A3820" t="s">
        <v>7655</v>
      </c>
      <c r="B3820" t="s">
        <v>19483</v>
      </c>
      <c r="C3820" t="s">
        <v>19511</v>
      </c>
      <c r="D3820" t="s">
        <v>19620</v>
      </c>
      <c r="E3820" s="89">
        <v>7.0846615648013987E-4</v>
      </c>
      <c r="F3820" s="89">
        <v>704837</v>
      </c>
      <c r="G3820" s="89">
        <v>7</v>
      </c>
      <c r="H3820" t="s">
        <v>19630</v>
      </c>
      <c r="I3820" s="89"/>
    </row>
    <row r="3821" x14ac:dyDescent="0.3">
      <c r="A3821" t="s">
        <v>7656</v>
      </c>
      <c r="B3821" t="s">
        <v>19483</v>
      </c>
      <c r="C3821" t="s">
        <v>19511</v>
      </c>
      <c r="D3821" t="s">
        <v>19621</v>
      </c>
      <c r="E3821" s="89">
        <v>6.2911022612719954E-4</v>
      </c>
      <c r="F3821" s="89">
        <v>704837</v>
      </c>
      <c r="G3821" s="89">
        <v>7</v>
      </c>
      <c r="H3821" t="s">
        <v>19630</v>
      </c>
      <c r="I3821" s="89"/>
    </row>
    <row r="3822" x14ac:dyDescent="0.3">
      <c r="A3822" t="s">
        <v>7657</v>
      </c>
      <c r="B3822" t="s">
        <v>19483</v>
      </c>
      <c r="C3822" t="s">
        <v>19511</v>
      </c>
      <c r="D3822" t="s">
        <v>19622</v>
      </c>
      <c r="E3822" s="89">
        <v>7.2883670863432197E-4</v>
      </c>
      <c r="F3822" s="89">
        <v>704837</v>
      </c>
      <c r="G3822" s="89">
        <v>7</v>
      </c>
      <c r="H3822" t="s">
        <v>19630</v>
      </c>
      <c r="I3822" s="89"/>
    </row>
    <row r="3823" x14ac:dyDescent="0.3">
      <c r="A3823" t="s">
        <v>7658</v>
      </c>
      <c r="B3823" t="s">
        <v>19483</v>
      </c>
      <c r="C3823" t="s">
        <v>19511</v>
      </c>
      <c r="D3823" t="s">
        <v>19623</v>
      </c>
      <c r="E3823" s="89">
        <v>1.8588775916410141E-3</v>
      </c>
      <c r="F3823" s="89">
        <v>704837</v>
      </c>
      <c r="G3823" s="89">
        <v>7</v>
      </c>
      <c r="H3823" t="s">
        <v>19630</v>
      </c>
      <c r="I3823" s="89"/>
    </row>
    <row r="3824" x14ac:dyDescent="0.3">
      <c r="A3824" t="s">
        <v>7659</v>
      </c>
      <c r="B3824" t="s">
        <v>19483</v>
      </c>
      <c r="C3824" t="s">
        <v>19511</v>
      </c>
      <c r="D3824" t="s">
        <v>19624</v>
      </c>
      <c r="E3824" s="89">
        <v>4.1538994784005162E-3</v>
      </c>
      <c r="F3824" s="89">
        <v>704837</v>
      </c>
      <c r="G3824" s="89">
        <v>7</v>
      </c>
      <c r="H3824" t="s">
        <v>19630</v>
      </c>
      <c r="I3824" s="89"/>
    </row>
    <row r="3825" x14ac:dyDescent="0.3">
      <c r="A3825" t="s">
        <v>7660</v>
      </c>
      <c r="B3825" t="s">
        <v>19483</v>
      </c>
      <c r="C3825" t="s">
        <v>19512</v>
      </c>
      <c r="D3825" t="s">
        <v>19614</v>
      </c>
      <c r="E3825" s="89">
        <v>4.2674535668413916E-3</v>
      </c>
      <c r="F3825" s="89">
        <v>704837</v>
      </c>
      <c r="G3825" s="89">
        <v>7</v>
      </c>
      <c r="H3825" t="s">
        <v>19630</v>
      </c>
      <c r="I3825" s="89"/>
    </row>
    <row r="3826" x14ac:dyDescent="0.3">
      <c r="A3826" t="s">
        <v>7661</v>
      </c>
      <c r="B3826" t="s">
        <v>19483</v>
      </c>
      <c r="C3826" t="s">
        <v>19512</v>
      </c>
      <c r="D3826" t="s">
        <v>19615</v>
      </c>
      <c r="E3826" s="89">
        <v>4.324912141130865E-3</v>
      </c>
      <c r="F3826" s="89">
        <v>704837</v>
      </c>
      <c r="G3826" s="89">
        <v>7</v>
      </c>
      <c r="H3826" t="s">
        <v>19630</v>
      </c>
      <c r="I3826" s="89"/>
    </row>
    <row r="3827" x14ac:dyDescent="0.3">
      <c r="A3827" t="s">
        <v>7662</v>
      </c>
      <c r="B3827" t="s">
        <v>19483</v>
      </c>
      <c r="C3827" t="s">
        <v>19512</v>
      </c>
      <c r="D3827" t="s">
        <v>19616</v>
      </c>
      <c r="E3827" s="89">
        <v>4.2674535668413916E-3</v>
      </c>
      <c r="F3827" s="89">
        <v>704837</v>
      </c>
      <c r="G3827" s="89">
        <v>7</v>
      </c>
      <c r="H3827" t="s">
        <v>19630</v>
      </c>
      <c r="I3827" s="89"/>
    </row>
    <row r="3828" x14ac:dyDescent="0.3">
      <c r="A3828" t="s">
        <v>7663</v>
      </c>
      <c r="B3828" t="s">
        <v>19483</v>
      </c>
      <c r="C3828" t="s">
        <v>19512</v>
      </c>
      <c r="D3828" t="s">
        <v>19617</v>
      </c>
      <c r="E3828" s="89">
        <v>4.3222032006001911E-3</v>
      </c>
      <c r="F3828" s="89">
        <v>704837</v>
      </c>
      <c r="G3828" s="89">
        <v>7</v>
      </c>
      <c r="H3828" t="s">
        <v>19630</v>
      </c>
      <c r="I3828" s="89"/>
    </row>
    <row r="3829" x14ac:dyDescent="0.3">
      <c r="A3829" t="s">
        <v>7664</v>
      </c>
      <c r="B3829" t="s">
        <v>19483</v>
      </c>
      <c r="C3829" t="s">
        <v>19512</v>
      </c>
      <c r="D3829" t="s">
        <v>19618</v>
      </c>
      <c r="E3829" s="89">
        <v>3.710900877484052E-3</v>
      </c>
      <c r="F3829" s="89">
        <v>704837</v>
      </c>
      <c r="G3829" s="89">
        <v>7</v>
      </c>
      <c r="H3829" t="s">
        <v>19630</v>
      </c>
      <c r="I3829" s="89"/>
    </row>
    <row r="3830" x14ac:dyDescent="0.3">
      <c r="A3830" t="s">
        <v>7665</v>
      </c>
      <c r="B3830" t="s">
        <v>19483</v>
      </c>
      <c r="C3830" t="s">
        <v>19512</v>
      </c>
      <c r="D3830" t="s">
        <v>19619</v>
      </c>
      <c r="E3830" s="89">
        <v>3.7369245744940998E-3</v>
      </c>
      <c r="F3830" s="89">
        <v>704837</v>
      </c>
      <c r="G3830" s="89">
        <v>7</v>
      </c>
      <c r="H3830" t="s">
        <v>19630</v>
      </c>
      <c r="I3830" s="89"/>
    </row>
    <row r="3831" x14ac:dyDescent="0.3">
      <c r="A3831" t="s">
        <v>7666</v>
      </c>
      <c r="B3831" t="s">
        <v>19483</v>
      </c>
      <c r="C3831" t="s">
        <v>19512</v>
      </c>
      <c r="D3831" t="s">
        <v>19620</v>
      </c>
      <c r="E3831" s="89">
        <v>3.59914796031357E-3</v>
      </c>
      <c r="F3831" s="89">
        <v>704837</v>
      </c>
      <c r="G3831" s="89">
        <v>7</v>
      </c>
      <c r="H3831" t="s">
        <v>19630</v>
      </c>
      <c r="I3831" s="89"/>
    </row>
    <row r="3832" x14ac:dyDescent="0.3">
      <c r="A3832" t="s">
        <v>7667</v>
      </c>
      <c r="B3832" t="s">
        <v>19483</v>
      </c>
      <c r="C3832" t="s">
        <v>19512</v>
      </c>
      <c r="D3832" t="s">
        <v>19621</v>
      </c>
      <c r="E3832" s="89">
        <v>3.3933529770606139E-3</v>
      </c>
      <c r="F3832" s="89">
        <v>704837</v>
      </c>
      <c r="G3832" s="89">
        <v>7</v>
      </c>
      <c r="H3832" t="s">
        <v>19630</v>
      </c>
      <c r="I3832" s="89"/>
    </row>
    <row r="3833" x14ac:dyDescent="0.3">
      <c r="A3833" t="s">
        <v>7668</v>
      </c>
      <c r="B3833" t="s">
        <v>19483</v>
      </c>
      <c r="C3833" t="s">
        <v>19512</v>
      </c>
      <c r="D3833" t="s">
        <v>19622</v>
      </c>
      <c r="E3833" s="89">
        <v>3.7102880445101329E-3</v>
      </c>
      <c r="F3833" s="89">
        <v>704837</v>
      </c>
      <c r="G3833" s="89">
        <v>7</v>
      </c>
      <c r="H3833" t="s">
        <v>19630</v>
      </c>
      <c r="I3833" s="89"/>
    </row>
    <row r="3834" x14ac:dyDescent="0.3">
      <c r="A3834" t="s">
        <v>7669</v>
      </c>
      <c r="B3834" t="s">
        <v>19483</v>
      </c>
      <c r="C3834" t="s">
        <v>19512</v>
      </c>
      <c r="D3834" t="s">
        <v>19623</v>
      </c>
      <c r="E3834" s="89">
        <v>1.015751075343784E-2</v>
      </c>
      <c r="F3834" s="89">
        <v>704837</v>
      </c>
      <c r="G3834" s="89">
        <v>7</v>
      </c>
      <c r="H3834" t="s">
        <v>19630</v>
      </c>
      <c r="I3834" s="89"/>
    </row>
    <row r="3835" x14ac:dyDescent="0.3">
      <c r="A3835" t="s">
        <v>7670</v>
      </c>
      <c r="B3835" t="s">
        <v>19483</v>
      </c>
      <c r="C3835" t="s">
        <v>19512</v>
      </c>
      <c r="D3835" t="s">
        <v>19624</v>
      </c>
      <c r="E3835" s="89">
        <v>2.4189516381674669E-2</v>
      </c>
      <c r="F3835" s="89">
        <v>704837</v>
      </c>
      <c r="G3835" s="89">
        <v>7</v>
      </c>
      <c r="H3835" t="s">
        <v>19630</v>
      </c>
      <c r="I3835" s="89"/>
    </row>
    <row r="3836" x14ac:dyDescent="0.3">
      <c r="A3836" t="s">
        <v>7671</v>
      </c>
      <c r="B3836" t="s">
        <v>19483</v>
      </c>
      <c r="C3836" t="s">
        <v>19513</v>
      </c>
      <c r="D3836" t="s">
        <v>19614</v>
      </c>
      <c r="E3836" s="89">
        <v>9.4828605305083814E-5</v>
      </c>
      <c r="F3836" s="89">
        <v>704837</v>
      </c>
      <c r="G3836" s="89">
        <v>7</v>
      </c>
      <c r="H3836" t="s">
        <v>19630</v>
      </c>
      <c r="I3836" s="89"/>
    </row>
    <row r="3837" x14ac:dyDescent="0.3">
      <c r="A3837" t="s">
        <v>7672</v>
      </c>
      <c r="B3837" t="s">
        <v>19483</v>
      </c>
      <c r="C3837" t="s">
        <v>19513</v>
      </c>
      <c r="D3837" t="s">
        <v>19615</v>
      </c>
      <c r="E3837" s="89">
        <v>9.6849319493746882E-5</v>
      </c>
      <c r="F3837" s="89">
        <v>704837</v>
      </c>
      <c r="G3837" s="89">
        <v>7</v>
      </c>
      <c r="H3837" t="s">
        <v>19630</v>
      </c>
      <c r="I3837" s="89"/>
    </row>
    <row r="3838" x14ac:dyDescent="0.3">
      <c r="A3838" t="s">
        <v>7673</v>
      </c>
      <c r="B3838" t="s">
        <v>19483</v>
      </c>
      <c r="C3838" t="s">
        <v>19513</v>
      </c>
      <c r="D3838" t="s">
        <v>19616</v>
      </c>
      <c r="E3838" s="89">
        <v>9.4828605305083814E-5</v>
      </c>
      <c r="F3838" s="89">
        <v>704837</v>
      </c>
      <c r="G3838" s="89">
        <v>7</v>
      </c>
      <c r="H3838" t="s">
        <v>19630</v>
      </c>
      <c r="I3838" s="89"/>
    </row>
    <row r="3839" x14ac:dyDescent="0.3">
      <c r="A3839" t="s">
        <v>7674</v>
      </c>
      <c r="B3839" t="s">
        <v>19483</v>
      </c>
      <c r="C3839" t="s">
        <v>19513</v>
      </c>
      <c r="D3839" t="s">
        <v>19617</v>
      </c>
      <c r="E3839" s="89">
        <v>9.4828605305083814E-5</v>
      </c>
      <c r="F3839" s="89">
        <v>704837</v>
      </c>
      <c r="G3839" s="89">
        <v>7</v>
      </c>
      <c r="H3839" t="s">
        <v>19630</v>
      </c>
      <c r="I3839" s="89"/>
    </row>
    <row r="3840" x14ac:dyDescent="0.3">
      <c r="A3840" t="s">
        <v>7675</v>
      </c>
      <c r="B3840" t="s">
        <v>19483</v>
      </c>
      <c r="C3840" t="s">
        <v>19513</v>
      </c>
      <c r="D3840" t="s">
        <v>19618</v>
      </c>
      <c r="E3840" s="89">
        <v>9.4877820979479731E-5</v>
      </c>
      <c r="F3840" s="89">
        <v>704837</v>
      </c>
      <c r="G3840" s="89">
        <v>7</v>
      </c>
      <c r="H3840" t="s">
        <v>19630</v>
      </c>
      <c r="I3840" s="89"/>
    </row>
    <row r="3841" x14ac:dyDescent="0.3">
      <c r="A3841" t="s">
        <v>7676</v>
      </c>
      <c r="B3841" t="s">
        <v>19483</v>
      </c>
      <c r="C3841" t="s">
        <v>19513</v>
      </c>
      <c r="D3841" t="s">
        <v>19619</v>
      </c>
      <c r="E3841" s="89">
        <v>9.6340375776012428E-5</v>
      </c>
      <c r="F3841" s="89">
        <v>704837</v>
      </c>
      <c r="G3841" s="89">
        <v>7</v>
      </c>
      <c r="H3841" t="s">
        <v>19630</v>
      </c>
      <c r="I3841" s="89"/>
    </row>
    <row r="3842" x14ac:dyDescent="0.3">
      <c r="A3842" t="s">
        <v>7677</v>
      </c>
      <c r="B3842" t="s">
        <v>19483</v>
      </c>
      <c r="C3842" t="s">
        <v>19513</v>
      </c>
      <c r="D3842" t="s">
        <v>19620</v>
      </c>
      <c r="E3842" s="89">
        <v>9.173430994866687E-5</v>
      </c>
      <c r="F3842" s="89">
        <v>704837</v>
      </c>
      <c r="G3842" s="89">
        <v>7</v>
      </c>
      <c r="H3842" t="s">
        <v>19630</v>
      </c>
      <c r="I3842" s="89"/>
    </row>
    <row r="3843" x14ac:dyDescent="0.3">
      <c r="A3843" t="s">
        <v>7678</v>
      </c>
      <c r="B3843" t="s">
        <v>19483</v>
      </c>
      <c r="C3843" t="s">
        <v>19513</v>
      </c>
      <c r="D3843" t="s">
        <v>19621</v>
      </c>
      <c r="E3843" s="89">
        <v>6.1308869281102141E-5</v>
      </c>
      <c r="F3843" s="89">
        <v>704837</v>
      </c>
      <c r="G3843" s="89">
        <v>7</v>
      </c>
      <c r="H3843" t="s">
        <v>19630</v>
      </c>
      <c r="I3843" s="89"/>
    </row>
    <row r="3844" x14ac:dyDescent="0.3">
      <c r="A3844" t="s">
        <v>7679</v>
      </c>
      <c r="B3844" t="s">
        <v>19483</v>
      </c>
      <c r="C3844" t="s">
        <v>19513</v>
      </c>
      <c r="D3844" t="s">
        <v>19622</v>
      </c>
      <c r="E3844" s="89">
        <v>9.4354337791706266E-5</v>
      </c>
      <c r="F3844" s="89">
        <v>704837</v>
      </c>
      <c r="G3844" s="89">
        <v>7</v>
      </c>
      <c r="H3844" t="s">
        <v>19630</v>
      </c>
      <c r="I3844" s="89"/>
    </row>
    <row r="3845" x14ac:dyDescent="0.3">
      <c r="A3845" t="s">
        <v>7680</v>
      </c>
      <c r="B3845" t="s">
        <v>19483</v>
      </c>
      <c r="C3845" t="s">
        <v>19513</v>
      </c>
      <c r="D3845" t="s">
        <v>19623</v>
      </c>
      <c r="E3845" s="89">
        <v>1.8007497580107789E-4</v>
      </c>
      <c r="F3845" s="89">
        <v>704837</v>
      </c>
      <c r="G3845" s="89">
        <v>7</v>
      </c>
      <c r="H3845" t="s">
        <v>19630</v>
      </c>
      <c r="I3845" s="89"/>
    </row>
    <row r="3846" x14ac:dyDescent="0.3">
      <c r="A3846" t="s">
        <v>7681</v>
      </c>
      <c r="B3846" t="s">
        <v>19483</v>
      </c>
      <c r="C3846" t="s">
        <v>19513</v>
      </c>
      <c r="D3846" t="s">
        <v>19624</v>
      </c>
      <c r="E3846" s="89">
        <v>4.7229498196694829E-4</v>
      </c>
      <c r="F3846" s="89">
        <v>704837</v>
      </c>
      <c r="G3846" s="89">
        <v>7</v>
      </c>
      <c r="H3846" t="s">
        <v>19630</v>
      </c>
      <c r="I3846" s="89"/>
    </row>
    <row r="3847" x14ac:dyDescent="0.3">
      <c r="A3847" t="s">
        <v>7682</v>
      </c>
      <c r="B3847" t="s">
        <v>19483</v>
      </c>
      <c r="C3847" t="s">
        <v>19514</v>
      </c>
      <c r="D3847" t="s">
        <v>19614</v>
      </c>
      <c r="E3847" s="89">
        <v>0</v>
      </c>
      <c r="F3847" s="89">
        <v>704837</v>
      </c>
      <c r="G3847" s="89">
        <v>7</v>
      </c>
      <c r="H3847" t="s">
        <v>19630</v>
      </c>
      <c r="I3847" s="89"/>
    </row>
    <row r="3848" x14ac:dyDescent="0.3">
      <c r="A3848" t="s">
        <v>7683</v>
      </c>
      <c r="B3848" t="s">
        <v>19483</v>
      </c>
      <c r="C3848" t="s">
        <v>19514</v>
      </c>
      <c r="D3848" t="s">
        <v>19615</v>
      </c>
      <c r="E3848" s="89">
        <v>0</v>
      </c>
      <c r="F3848" s="89">
        <v>704837</v>
      </c>
      <c r="G3848" s="89">
        <v>7</v>
      </c>
      <c r="H3848" t="s">
        <v>19630</v>
      </c>
      <c r="I3848" s="89"/>
    </row>
    <row r="3849" x14ac:dyDescent="0.3">
      <c r="A3849" t="s">
        <v>7684</v>
      </c>
      <c r="B3849" t="s">
        <v>19483</v>
      </c>
      <c r="C3849" t="s">
        <v>19514</v>
      </c>
      <c r="D3849" t="s">
        <v>19616</v>
      </c>
      <c r="E3849" s="89">
        <v>0</v>
      </c>
      <c r="F3849" s="89">
        <v>704837</v>
      </c>
      <c r="G3849" s="89">
        <v>7</v>
      </c>
      <c r="H3849" t="s">
        <v>19630</v>
      </c>
      <c r="I3849" s="89"/>
    </row>
    <row r="3850" x14ac:dyDescent="0.3">
      <c r="A3850" t="s">
        <v>7685</v>
      </c>
      <c r="B3850" t="s">
        <v>19483</v>
      </c>
      <c r="C3850" t="s">
        <v>19514</v>
      </c>
      <c r="D3850" t="s">
        <v>19617</v>
      </c>
      <c r="E3850" s="89">
        <v>0</v>
      </c>
      <c r="F3850" s="89">
        <v>704837</v>
      </c>
      <c r="G3850" s="89">
        <v>7</v>
      </c>
      <c r="H3850" t="s">
        <v>19630</v>
      </c>
      <c r="I3850" s="89"/>
    </row>
    <row r="3851" x14ac:dyDescent="0.3">
      <c r="A3851" t="s">
        <v>7686</v>
      </c>
      <c r="B3851" t="s">
        <v>19483</v>
      </c>
      <c r="C3851" t="s">
        <v>19514</v>
      </c>
      <c r="D3851" t="s">
        <v>19618</v>
      </c>
      <c r="E3851" s="89">
        <v>0</v>
      </c>
      <c r="F3851" s="89">
        <v>704837</v>
      </c>
      <c r="G3851" s="89">
        <v>7</v>
      </c>
      <c r="H3851" t="s">
        <v>19630</v>
      </c>
      <c r="I3851" s="89"/>
    </row>
    <row r="3852" x14ac:dyDescent="0.3">
      <c r="A3852" t="s">
        <v>7687</v>
      </c>
      <c r="B3852" t="s">
        <v>19483</v>
      </c>
      <c r="C3852" t="s">
        <v>19514</v>
      </c>
      <c r="D3852" t="s">
        <v>19619</v>
      </c>
      <c r="E3852" s="89">
        <v>0</v>
      </c>
      <c r="F3852" s="89">
        <v>704837</v>
      </c>
      <c r="G3852" s="89">
        <v>7</v>
      </c>
      <c r="H3852" t="s">
        <v>19630</v>
      </c>
      <c r="I3852" s="89"/>
    </row>
    <row r="3853" x14ac:dyDescent="0.3">
      <c r="A3853" t="s">
        <v>7688</v>
      </c>
      <c r="B3853" t="s">
        <v>19483</v>
      </c>
      <c r="C3853" t="s">
        <v>19514</v>
      </c>
      <c r="D3853" t="s">
        <v>19620</v>
      </c>
      <c r="E3853" s="89">
        <v>0</v>
      </c>
      <c r="F3853" s="89">
        <v>704837</v>
      </c>
      <c r="G3853" s="89">
        <v>7</v>
      </c>
      <c r="H3853" t="s">
        <v>19630</v>
      </c>
      <c r="I3853" s="89"/>
    </row>
    <row r="3854" x14ac:dyDescent="0.3">
      <c r="A3854" t="s">
        <v>7689</v>
      </c>
      <c r="B3854" t="s">
        <v>19483</v>
      </c>
      <c r="C3854" t="s">
        <v>19514</v>
      </c>
      <c r="D3854" t="s">
        <v>19621</v>
      </c>
      <c r="E3854" s="89">
        <v>0</v>
      </c>
      <c r="F3854" s="89">
        <v>704837</v>
      </c>
      <c r="G3854" s="89">
        <v>7</v>
      </c>
      <c r="H3854" t="s">
        <v>19630</v>
      </c>
      <c r="I3854" s="89"/>
    </row>
    <row r="3855" x14ac:dyDescent="0.3">
      <c r="A3855" t="s">
        <v>7690</v>
      </c>
      <c r="B3855" t="s">
        <v>19483</v>
      </c>
      <c r="C3855" t="s">
        <v>19514</v>
      </c>
      <c r="D3855" t="s">
        <v>19622</v>
      </c>
      <c r="E3855" s="89">
        <v>0</v>
      </c>
      <c r="F3855" s="89">
        <v>704837</v>
      </c>
      <c r="G3855" s="89">
        <v>7</v>
      </c>
      <c r="H3855" t="s">
        <v>19630</v>
      </c>
      <c r="I3855" s="89"/>
    </row>
    <row r="3856" x14ac:dyDescent="0.3">
      <c r="A3856" t="s">
        <v>7691</v>
      </c>
      <c r="B3856" t="s">
        <v>19483</v>
      </c>
      <c r="C3856" t="s">
        <v>19514</v>
      </c>
      <c r="D3856" t="s">
        <v>19623</v>
      </c>
      <c r="E3856" s="89">
        <v>0</v>
      </c>
      <c r="F3856" s="89">
        <v>704837</v>
      </c>
      <c r="G3856" s="89">
        <v>7</v>
      </c>
      <c r="H3856" t="s">
        <v>19630</v>
      </c>
      <c r="I3856" s="89"/>
    </row>
    <row r="3857" x14ac:dyDescent="0.3">
      <c r="A3857" t="s">
        <v>7692</v>
      </c>
      <c r="B3857" t="s">
        <v>19483</v>
      </c>
      <c r="C3857" t="s">
        <v>19514</v>
      </c>
      <c r="D3857" t="s">
        <v>19624</v>
      </c>
      <c r="E3857" s="89">
        <v>0</v>
      </c>
      <c r="F3857" s="89">
        <v>704837</v>
      </c>
      <c r="G3857" s="89">
        <v>7</v>
      </c>
      <c r="H3857" t="s">
        <v>19630</v>
      </c>
      <c r="I3857" s="89"/>
    </row>
    <row r="3858" x14ac:dyDescent="0.3">
      <c r="A3858" t="s">
        <v>7693</v>
      </c>
      <c r="B3858" t="s">
        <v>19483</v>
      </c>
      <c r="C3858" t="s">
        <v>19515</v>
      </c>
      <c r="D3858" t="s">
        <v>19614</v>
      </c>
      <c r="E3858" s="89">
        <v>2.7058544463844469E-3</v>
      </c>
      <c r="F3858" s="89">
        <v>704837</v>
      </c>
      <c r="G3858" s="89">
        <v>7</v>
      </c>
      <c r="H3858" t="s">
        <v>19630</v>
      </c>
      <c r="I3858" s="89"/>
    </row>
    <row r="3859" x14ac:dyDescent="0.3">
      <c r="A3859" t="s">
        <v>7694</v>
      </c>
      <c r="B3859" t="s">
        <v>19483</v>
      </c>
      <c r="C3859" t="s">
        <v>19515</v>
      </c>
      <c r="D3859" t="s">
        <v>19615</v>
      </c>
      <c r="E3859" s="89">
        <v>2.8356037487149632E-3</v>
      </c>
      <c r="F3859" s="89">
        <v>704837</v>
      </c>
      <c r="G3859" s="89">
        <v>7</v>
      </c>
      <c r="H3859" t="s">
        <v>19630</v>
      </c>
      <c r="I3859" s="89"/>
    </row>
    <row r="3860" x14ac:dyDescent="0.3">
      <c r="A3860" t="s">
        <v>7695</v>
      </c>
      <c r="B3860" t="s">
        <v>19483</v>
      </c>
      <c r="C3860" t="s">
        <v>19515</v>
      </c>
      <c r="D3860" t="s">
        <v>19616</v>
      </c>
      <c r="E3860" s="89">
        <v>2.706036350024291E-3</v>
      </c>
      <c r="F3860" s="89">
        <v>704837</v>
      </c>
      <c r="G3860" s="89">
        <v>7</v>
      </c>
      <c r="H3860" t="s">
        <v>19630</v>
      </c>
      <c r="I3860" s="89"/>
    </row>
    <row r="3861" x14ac:dyDescent="0.3">
      <c r="A3861" t="s">
        <v>7696</v>
      </c>
      <c r="B3861" t="s">
        <v>19483</v>
      </c>
      <c r="C3861" t="s">
        <v>19515</v>
      </c>
      <c r="D3861" t="s">
        <v>19617</v>
      </c>
      <c r="E3861" s="89">
        <v>2.8287547315443231E-3</v>
      </c>
      <c r="F3861" s="89">
        <v>704837</v>
      </c>
      <c r="G3861" s="89">
        <v>7</v>
      </c>
      <c r="H3861" t="s">
        <v>19630</v>
      </c>
      <c r="I3861" s="89"/>
    </row>
    <row r="3862" x14ac:dyDescent="0.3">
      <c r="A3862" t="s">
        <v>7697</v>
      </c>
      <c r="B3862" t="s">
        <v>19483</v>
      </c>
      <c r="C3862" t="s">
        <v>19515</v>
      </c>
      <c r="D3862" t="s">
        <v>19618</v>
      </c>
      <c r="E3862" s="89">
        <v>2.790856128245818E-3</v>
      </c>
      <c r="F3862" s="89">
        <v>704837</v>
      </c>
      <c r="G3862" s="89">
        <v>7</v>
      </c>
      <c r="H3862" t="s">
        <v>19630</v>
      </c>
      <c r="I3862" s="89"/>
    </row>
    <row r="3863" x14ac:dyDescent="0.3">
      <c r="A3863" t="s">
        <v>7698</v>
      </c>
      <c r="B3863" t="s">
        <v>19483</v>
      </c>
      <c r="C3863" t="s">
        <v>19515</v>
      </c>
      <c r="D3863" t="s">
        <v>19619</v>
      </c>
      <c r="E3863" s="89">
        <v>2.877173265058851E-3</v>
      </c>
      <c r="F3863" s="89">
        <v>704837</v>
      </c>
      <c r="G3863" s="89">
        <v>7</v>
      </c>
      <c r="H3863" t="s">
        <v>19630</v>
      </c>
      <c r="I3863" s="89"/>
    </row>
    <row r="3864" x14ac:dyDescent="0.3">
      <c r="A3864" t="s">
        <v>7699</v>
      </c>
      <c r="B3864" t="s">
        <v>19483</v>
      </c>
      <c r="C3864" t="s">
        <v>19515</v>
      </c>
      <c r="D3864" t="s">
        <v>19620</v>
      </c>
      <c r="E3864" s="89">
        <v>2.739418746363929E-3</v>
      </c>
      <c r="F3864" s="89">
        <v>704837</v>
      </c>
      <c r="G3864" s="89">
        <v>7</v>
      </c>
      <c r="H3864" t="s">
        <v>19630</v>
      </c>
      <c r="I3864" s="89"/>
    </row>
    <row r="3865" x14ac:dyDescent="0.3">
      <c r="A3865" t="s">
        <v>7700</v>
      </c>
      <c r="B3865" t="s">
        <v>19483</v>
      </c>
      <c r="C3865" t="s">
        <v>19515</v>
      </c>
      <c r="D3865" t="s">
        <v>19621</v>
      </c>
      <c r="E3865" s="89">
        <v>2.0538708339888812E-3</v>
      </c>
      <c r="F3865" s="89">
        <v>704837</v>
      </c>
      <c r="G3865" s="89">
        <v>7</v>
      </c>
      <c r="H3865" t="s">
        <v>19630</v>
      </c>
      <c r="I3865" s="89"/>
    </row>
    <row r="3866" x14ac:dyDescent="0.3">
      <c r="A3866" t="s">
        <v>7701</v>
      </c>
      <c r="B3866" t="s">
        <v>19483</v>
      </c>
      <c r="C3866" t="s">
        <v>19515</v>
      </c>
      <c r="D3866" t="s">
        <v>19622</v>
      </c>
      <c r="E3866" s="89">
        <v>2.7882262182352098E-3</v>
      </c>
      <c r="F3866" s="89">
        <v>704837</v>
      </c>
      <c r="G3866" s="89">
        <v>7</v>
      </c>
      <c r="H3866" t="s">
        <v>19630</v>
      </c>
      <c r="I3866" s="89"/>
    </row>
    <row r="3867" x14ac:dyDescent="0.3">
      <c r="A3867" t="s">
        <v>7702</v>
      </c>
      <c r="B3867" t="s">
        <v>19483</v>
      </c>
      <c r="C3867" t="s">
        <v>19515</v>
      </c>
      <c r="D3867" t="s">
        <v>19623</v>
      </c>
      <c r="E3867" s="89">
        <v>6.2531086987495316E-3</v>
      </c>
      <c r="F3867" s="89">
        <v>704837</v>
      </c>
      <c r="G3867" s="89">
        <v>7</v>
      </c>
      <c r="H3867" t="s">
        <v>19630</v>
      </c>
      <c r="I3867" s="89"/>
    </row>
    <row r="3868" x14ac:dyDescent="0.3">
      <c r="A3868" t="s">
        <v>7703</v>
      </c>
      <c r="B3868" t="s">
        <v>19483</v>
      </c>
      <c r="C3868" t="s">
        <v>19515</v>
      </c>
      <c r="D3868" t="s">
        <v>19624</v>
      </c>
      <c r="E3868" s="89">
        <v>1.514357990491955E-2</v>
      </c>
      <c r="F3868" s="89">
        <v>704837</v>
      </c>
      <c r="G3868" s="89">
        <v>7</v>
      </c>
      <c r="H3868" t="s">
        <v>19630</v>
      </c>
      <c r="I3868" s="89"/>
    </row>
    <row r="3869" x14ac:dyDescent="0.3">
      <c r="A3869" t="s">
        <v>7704</v>
      </c>
      <c r="B3869" t="s">
        <v>19483</v>
      </c>
      <c r="C3869" t="s">
        <v>19516</v>
      </c>
      <c r="D3869" t="s">
        <v>19614</v>
      </c>
      <c r="E3869" s="89">
        <v>4.9362180805453471E-4</v>
      </c>
      <c r="F3869" s="89">
        <v>704837</v>
      </c>
      <c r="G3869" s="89">
        <v>7</v>
      </c>
      <c r="H3869" t="s">
        <v>19630</v>
      </c>
      <c r="I3869" s="89"/>
    </row>
    <row r="3870" x14ac:dyDescent="0.3">
      <c r="A3870" t="s">
        <v>7705</v>
      </c>
      <c r="B3870" t="s">
        <v>19483</v>
      </c>
      <c r="C3870" t="s">
        <v>19516</v>
      </c>
      <c r="D3870" t="s">
        <v>19615</v>
      </c>
      <c r="E3870" s="89">
        <v>5.134437337520508E-4</v>
      </c>
      <c r="F3870" s="89">
        <v>704837</v>
      </c>
      <c r="G3870" s="89">
        <v>7</v>
      </c>
      <c r="H3870" t="s">
        <v>19630</v>
      </c>
      <c r="I3870" s="89"/>
    </row>
    <row r="3871" x14ac:dyDescent="0.3">
      <c r="A3871" t="s">
        <v>7706</v>
      </c>
      <c r="B3871" t="s">
        <v>19483</v>
      </c>
      <c r="C3871" t="s">
        <v>19516</v>
      </c>
      <c r="D3871" t="s">
        <v>19616</v>
      </c>
      <c r="E3871" s="89">
        <v>4.9369845241708653E-4</v>
      </c>
      <c r="F3871" s="89">
        <v>704837</v>
      </c>
      <c r="G3871" s="89">
        <v>7</v>
      </c>
      <c r="H3871" t="s">
        <v>19630</v>
      </c>
      <c r="I3871" s="89"/>
    </row>
    <row r="3872" x14ac:dyDescent="0.3">
      <c r="A3872" t="s">
        <v>7707</v>
      </c>
      <c r="B3872" t="s">
        <v>19483</v>
      </c>
      <c r="C3872" t="s">
        <v>19516</v>
      </c>
      <c r="D3872" t="s">
        <v>19617</v>
      </c>
      <c r="E3872" s="89">
        <v>5.121867399521437E-4</v>
      </c>
      <c r="F3872" s="89">
        <v>704837</v>
      </c>
      <c r="G3872" s="89">
        <v>7</v>
      </c>
      <c r="H3872" t="s">
        <v>19630</v>
      </c>
      <c r="I3872" s="89"/>
    </row>
    <row r="3873" x14ac:dyDescent="0.3">
      <c r="A3873" t="s">
        <v>7708</v>
      </c>
      <c r="B3873" t="s">
        <v>19483</v>
      </c>
      <c r="C3873" t="s">
        <v>19516</v>
      </c>
      <c r="D3873" t="s">
        <v>19618</v>
      </c>
      <c r="E3873" s="89">
        <v>5.0835515371589054E-4</v>
      </c>
      <c r="F3873" s="89">
        <v>704837</v>
      </c>
      <c r="G3873" s="89">
        <v>7</v>
      </c>
      <c r="H3873" t="s">
        <v>19630</v>
      </c>
      <c r="I3873" s="89"/>
    </row>
    <row r="3874" x14ac:dyDescent="0.3">
      <c r="A3874" t="s">
        <v>7709</v>
      </c>
      <c r="B3874" t="s">
        <v>19483</v>
      </c>
      <c r="C3874" t="s">
        <v>19516</v>
      </c>
      <c r="D3874" t="s">
        <v>19619</v>
      </c>
      <c r="E3874" s="89">
        <v>5.226771609329493E-4</v>
      </c>
      <c r="F3874" s="89">
        <v>704837</v>
      </c>
      <c r="G3874" s="89">
        <v>7</v>
      </c>
      <c r="H3874" t="s">
        <v>19630</v>
      </c>
      <c r="I3874" s="89"/>
    </row>
    <row r="3875" x14ac:dyDescent="0.3">
      <c r="A3875" t="s">
        <v>7710</v>
      </c>
      <c r="B3875" t="s">
        <v>19483</v>
      </c>
      <c r="C3875" t="s">
        <v>19516</v>
      </c>
      <c r="D3875" t="s">
        <v>19620</v>
      </c>
      <c r="E3875" s="89">
        <v>4.9717783896344257E-4</v>
      </c>
      <c r="F3875" s="89">
        <v>704837</v>
      </c>
      <c r="G3875" s="89">
        <v>7</v>
      </c>
      <c r="H3875" t="s">
        <v>19630</v>
      </c>
      <c r="I3875" s="89"/>
    </row>
    <row r="3876" x14ac:dyDescent="0.3">
      <c r="A3876" t="s">
        <v>7711</v>
      </c>
      <c r="B3876" t="s">
        <v>19483</v>
      </c>
      <c r="C3876" t="s">
        <v>19516</v>
      </c>
      <c r="D3876" t="s">
        <v>19621</v>
      </c>
      <c r="E3876" s="89">
        <v>3.6623110133157552E-4</v>
      </c>
      <c r="F3876" s="89">
        <v>704837</v>
      </c>
      <c r="G3876" s="89">
        <v>7</v>
      </c>
      <c r="H3876" t="s">
        <v>19630</v>
      </c>
      <c r="I3876" s="89"/>
    </row>
    <row r="3877" x14ac:dyDescent="0.3">
      <c r="A3877" t="s">
        <v>7712</v>
      </c>
      <c r="B3877" t="s">
        <v>19483</v>
      </c>
      <c r="C3877" t="s">
        <v>19516</v>
      </c>
      <c r="D3877" t="s">
        <v>19622</v>
      </c>
      <c r="E3877" s="89">
        <v>5.0520947276982693E-4</v>
      </c>
      <c r="F3877" s="89">
        <v>704837</v>
      </c>
      <c r="G3877" s="89">
        <v>7</v>
      </c>
      <c r="H3877" t="s">
        <v>19630</v>
      </c>
      <c r="I3877" s="89"/>
    </row>
    <row r="3878" x14ac:dyDescent="0.3">
      <c r="A3878" t="s">
        <v>7713</v>
      </c>
      <c r="B3878" t="s">
        <v>19483</v>
      </c>
      <c r="C3878" t="s">
        <v>19516</v>
      </c>
      <c r="D3878" t="s">
        <v>19623</v>
      </c>
      <c r="E3878" s="89">
        <v>1.153770179020982E-3</v>
      </c>
      <c r="F3878" s="89">
        <v>704837</v>
      </c>
      <c r="G3878" s="89">
        <v>7</v>
      </c>
      <c r="H3878" t="s">
        <v>19630</v>
      </c>
      <c r="I3878" s="89"/>
    </row>
    <row r="3879" x14ac:dyDescent="0.3">
      <c r="A3879" t="s">
        <v>7714</v>
      </c>
      <c r="B3879" t="s">
        <v>19483</v>
      </c>
      <c r="C3879" t="s">
        <v>19516</v>
      </c>
      <c r="D3879" t="s">
        <v>19624</v>
      </c>
      <c r="E3879" s="89">
        <v>2.7807600978619761E-3</v>
      </c>
      <c r="F3879" s="89">
        <v>704837</v>
      </c>
      <c r="G3879" s="89">
        <v>7</v>
      </c>
      <c r="H3879" t="s">
        <v>19630</v>
      </c>
      <c r="I3879" s="89"/>
    </row>
    <row r="3880" x14ac:dyDescent="0.3">
      <c r="A3880" t="s">
        <v>7715</v>
      </c>
      <c r="B3880" t="s">
        <v>19483</v>
      </c>
      <c r="C3880" t="s">
        <v>19517</v>
      </c>
      <c r="D3880" t="s">
        <v>19614</v>
      </c>
      <c r="E3880" s="89">
        <v>0</v>
      </c>
      <c r="F3880" s="89">
        <v>704837</v>
      </c>
      <c r="G3880" s="89">
        <v>7</v>
      </c>
      <c r="H3880" t="s">
        <v>19630</v>
      </c>
      <c r="I3880" s="89"/>
    </row>
    <row r="3881" x14ac:dyDescent="0.3">
      <c r="A3881" t="s">
        <v>7716</v>
      </c>
      <c r="B3881" t="s">
        <v>19483</v>
      </c>
      <c r="C3881" t="s">
        <v>19517</v>
      </c>
      <c r="D3881" t="s">
        <v>19615</v>
      </c>
      <c r="E3881" s="89">
        <v>0</v>
      </c>
      <c r="F3881" s="89">
        <v>704837</v>
      </c>
      <c r="G3881" s="89">
        <v>7</v>
      </c>
      <c r="H3881" t="s">
        <v>19630</v>
      </c>
      <c r="I3881" s="89"/>
    </row>
    <row r="3882" x14ac:dyDescent="0.3">
      <c r="A3882" t="s">
        <v>7717</v>
      </c>
      <c r="B3882" t="s">
        <v>19483</v>
      </c>
      <c r="C3882" t="s">
        <v>19517</v>
      </c>
      <c r="D3882" t="s">
        <v>19616</v>
      </c>
      <c r="E3882" s="89">
        <v>0</v>
      </c>
      <c r="F3882" s="89">
        <v>704837</v>
      </c>
      <c r="G3882" s="89">
        <v>7</v>
      </c>
      <c r="H3882" t="s">
        <v>19630</v>
      </c>
      <c r="I3882" s="89"/>
    </row>
    <row r="3883" x14ac:dyDescent="0.3">
      <c r="A3883" t="s">
        <v>7718</v>
      </c>
      <c r="B3883" t="s">
        <v>19483</v>
      </c>
      <c r="C3883" t="s">
        <v>19517</v>
      </c>
      <c r="D3883" t="s">
        <v>19617</v>
      </c>
      <c r="E3883" s="89">
        <v>0</v>
      </c>
      <c r="F3883" s="89">
        <v>704837</v>
      </c>
      <c r="G3883" s="89">
        <v>7</v>
      </c>
      <c r="H3883" t="s">
        <v>19630</v>
      </c>
      <c r="I3883" s="89"/>
    </row>
    <row r="3884" x14ac:dyDescent="0.3">
      <c r="A3884" t="s">
        <v>7719</v>
      </c>
      <c r="B3884" t="s">
        <v>19483</v>
      </c>
      <c r="C3884" t="s">
        <v>19517</v>
      </c>
      <c r="D3884" t="s">
        <v>19618</v>
      </c>
      <c r="E3884" s="89">
        <v>0</v>
      </c>
      <c r="F3884" s="89">
        <v>704837</v>
      </c>
      <c r="G3884" s="89">
        <v>7</v>
      </c>
      <c r="H3884" t="s">
        <v>19630</v>
      </c>
      <c r="I3884" s="89"/>
    </row>
    <row r="3885" x14ac:dyDescent="0.3">
      <c r="A3885" t="s">
        <v>7720</v>
      </c>
      <c r="B3885" t="s">
        <v>19483</v>
      </c>
      <c r="C3885" t="s">
        <v>19517</v>
      </c>
      <c r="D3885" t="s">
        <v>19619</v>
      </c>
      <c r="E3885" s="89">
        <v>0</v>
      </c>
      <c r="F3885" s="89">
        <v>704837</v>
      </c>
      <c r="G3885" s="89">
        <v>7</v>
      </c>
      <c r="H3885" t="s">
        <v>19630</v>
      </c>
      <c r="I3885" s="89"/>
    </row>
    <row r="3886" x14ac:dyDescent="0.3">
      <c r="A3886" t="s">
        <v>7721</v>
      </c>
      <c r="B3886" t="s">
        <v>19483</v>
      </c>
      <c r="C3886" t="s">
        <v>19517</v>
      </c>
      <c r="D3886" t="s">
        <v>19620</v>
      </c>
      <c r="E3886" s="89">
        <v>0</v>
      </c>
      <c r="F3886" s="89">
        <v>704837</v>
      </c>
      <c r="G3886" s="89">
        <v>7</v>
      </c>
      <c r="H3886" t="s">
        <v>19630</v>
      </c>
      <c r="I3886" s="89"/>
    </row>
    <row r="3887" x14ac:dyDescent="0.3">
      <c r="A3887" t="s">
        <v>7722</v>
      </c>
      <c r="B3887" t="s">
        <v>19483</v>
      </c>
      <c r="C3887" t="s">
        <v>19517</v>
      </c>
      <c r="D3887" t="s">
        <v>19621</v>
      </c>
      <c r="E3887" s="89">
        <v>0</v>
      </c>
      <c r="F3887" s="89">
        <v>704837</v>
      </c>
      <c r="G3887" s="89">
        <v>7</v>
      </c>
      <c r="H3887" t="s">
        <v>19630</v>
      </c>
      <c r="I3887" s="89"/>
    </row>
    <row r="3888" x14ac:dyDescent="0.3">
      <c r="A3888" t="s">
        <v>7723</v>
      </c>
      <c r="B3888" t="s">
        <v>19483</v>
      </c>
      <c r="C3888" t="s">
        <v>19517</v>
      </c>
      <c r="D3888" t="s">
        <v>19622</v>
      </c>
      <c r="E3888" s="89">
        <v>0</v>
      </c>
      <c r="F3888" s="89">
        <v>704837</v>
      </c>
      <c r="G3888" s="89">
        <v>7</v>
      </c>
      <c r="H3888" t="s">
        <v>19630</v>
      </c>
      <c r="I3888" s="89"/>
    </row>
    <row r="3889" x14ac:dyDescent="0.3">
      <c r="A3889" t="s">
        <v>7724</v>
      </c>
      <c r="B3889" t="s">
        <v>19483</v>
      </c>
      <c r="C3889" t="s">
        <v>19517</v>
      </c>
      <c r="D3889" t="s">
        <v>19623</v>
      </c>
      <c r="E3889" s="89">
        <v>0</v>
      </c>
      <c r="F3889" s="89">
        <v>704837</v>
      </c>
      <c r="G3889" s="89">
        <v>7</v>
      </c>
      <c r="H3889" t="s">
        <v>19630</v>
      </c>
      <c r="I3889" s="89"/>
    </row>
    <row r="3890" x14ac:dyDescent="0.3">
      <c r="A3890" t="s">
        <v>7725</v>
      </c>
      <c r="B3890" t="s">
        <v>19483</v>
      </c>
      <c r="C3890" t="s">
        <v>19517</v>
      </c>
      <c r="D3890" t="s">
        <v>19624</v>
      </c>
      <c r="E3890" s="89">
        <v>0</v>
      </c>
      <c r="F3890" s="89">
        <v>704837</v>
      </c>
      <c r="G3890" s="89">
        <v>7</v>
      </c>
      <c r="H3890" t="s">
        <v>19630</v>
      </c>
      <c r="I3890" s="89"/>
    </row>
    <row r="3891" x14ac:dyDescent="0.3">
      <c r="A3891" t="s">
        <v>7726</v>
      </c>
      <c r="B3891" t="s">
        <v>19483</v>
      </c>
      <c r="C3891" t="s">
        <v>19518</v>
      </c>
      <c r="D3891" t="s">
        <v>19614</v>
      </c>
      <c r="E3891" s="89">
        <v>0</v>
      </c>
      <c r="F3891" s="89">
        <v>704837</v>
      </c>
      <c r="G3891" s="89">
        <v>7</v>
      </c>
      <c r="H3891" t="s">
        <v>19630</v>
      </c>
      <c r="I3891" s="89"/>
    </row>
    <row r="3892" x14ac:dyDescent="0.3">
      <c r="A3892" t="s">
        <v>7727</v>
      </c>
      <c r="B3892" t="s">
        <v>19483</v>
      </c>
      <c r="C3892" t="s">
        <v>19518</v>
      </c>
      <c r="D3892" t="s">
        <v>19615</v>
      </c>
      <c r="E3892" s="89">
        <v>0</v>
      </c>
      <c r="F3892" s="89">
        <v>704837</v>
      </c>
      <c r="G3892" s="89">
        <v>7</v>
      </c>
      <c r="H3892" t="s">
        <v>19630</v>
      </c>
      <c r="I3892" s="89"/>
    </row>
    <row r="3893" x14ac:dyDescent="0.3">
      <c r="A3893" t="s">
        <v>7728</v>
      </c>
      <c r="B3893" t="s">
        <v>19483</v>
      </c>
      <c r="C3893" t="s">
        <v>19518</v>
      </c>
      <c r="D3893" t="s">
        <v>19616</v>
      </c>
      <c r="E3893" s="89">
        <v>0</v>
      </c>
      <c r="F3893" s="89">
        <v>704837</v>
      </c>
      <c r="G3893" s="89">
        <v>7</v>
      </c>
      <c r="H3893" t="s">
        <v>19630</v>
      </c>
      <c r="I3893" s="89"/>
    </row>
    <row r="3894" x14ac:dyDescent="0.3">
      <c r="A3894" t="s">
        <v>7729</v>
      </c>
      <c r="B3894" t="s">
        <v>19483</v>
      </c>
      <c r="C3894" t="s">
        <v>19518</v>
      </c>
      <c r="D3894" t="s">
        <v>19617</v>
      </c>
      <c r="E3894" s="89">
        <v>0</v>
      </c>
      <c r="F3894" s="89">
        <v>704837</v>
      </c>
      <c r="G3894" s="89">
        <v>7</v>
      </c>
      <c r="H3894" t="s">
        <v>19630</v>
      </c>
      <c r="I3894" s="89"/>
    </row>
    <row r="3895" x14ac:dyDescent="0.3">
      <c r="A3895" t="s">
        <v>7730</v>
      </c>
      <c r="B3895" t="s">
        <v>19483</v>
      </c>
      <c r="C3895" t="s">
        <v>19518</v>
      </c>
      <c r="D3895" t="s">
        <v>19618</v>
      </c>
      <c r="E3895" s="89">
        <v>0</v>
      </c>
      <c r="F3895" s="89">
        <v>704837</v>
      </c>
      <c r="G3895" s="89">
        <v>7</v>
      </c>
      <c r="H3895" t="s">
        <v>19630</v>
      </c>
      <c r="I3895" s="89"/>
    </row>
    <row r="3896" x14ac:dyDescent="0.3">
      <c r="A3896" t="s">
        <v>7731</v>
      </c>
      <c r="B3896" t="s">
        <v>19483</v>
      </c>
      <c r="C3896" t="s">
        <v>19518</v>
      </c>
      <c r="D3896" t="s">
        <v>19619</v>
      </c>
      <c r="E3896" s="89">
        <v>0</v>
      </c>
      <c r="F3896" s="89">
        <v>704837</v>
      </c>
      <c r="G3896" s="89">
        <v>7</v>
      </c>
      <c r="H3896" t="s">
        <v>19630</v>
      </c>
      <c r="I3896" s="89"/>
    </row>
    <row r="3897" x14ac:dyDescent="0.3">
      <c r="A3897" t="s">
        <v>7732</v>
      </c>
      <c r="B3897" t="s">
        <v>19483</v>
      </c>
      <c r="C3897" t="s">
        <v>19518</v>
      </c>
      <c r="D3897" t="s">
        <v>19620</v>
      </c>
      <c r="E3897" s="89">
        <v>0</v>
      </c>
      <c r="F3897" s="89">
        <v>704837</v>
      </c>
      <c r="G3897" s="89">
        <v>7</v>
      </c>
      <c r="H3897" t="s">
        <v>19630</v>
      </c>
      <c r="I3897" s="89"/>
    </row>
    <row r="3898" x14ac:dyDescent="0.3">
      <c r="A3898" t="s">
        <v>7733</v>
      </c>
      <c r="B3898" t="s">
        <v>19483</v>
      </c>
      <c r="C3898" t="s">
        <v>19518</v>
      </c>
      <c r="D3898" t="s">
        <v>19621</v>
      </c>
      <c r="E3898" s="89">
        <v>0</v>
      </c>
      <c r="F3898" s="89">
        <v>704837</v>
      </c>
      <c r="G3898" s="89">
        <v>7</v>
      </c>
      <c r="H3898" t="s">
        <v>19630</v>
      </c>
      <c r="I3898" s="89"/>
    </row>
    <row r="3899" x14ac:dyDescent="0.3">
      <c r="A3899" t="s">
        <v>7734</v>
      </c>
      <c r="B3899" t="s">
        <v>19483</v>
      </c>
      <c r="C3899" t="s">
        <v>19518</v>
      </c>
      <c r="D3899" t="s">
        <v>19622</v>
      </c>
      <c r="E3899" s="89">
        <v>0</v>
      </c>
      <c r="F3899" s="89">
        <v>704837</v>
      </c>
      <c r="G3899" s="89">
        <v>7</v>
      </c>
      <c r="H3899" t="s">
        <v>19630</v>
      </c>
      <c r="I3899" s="89"/>
    </row>
    <row r="3900" x14ac:dyDescent="0.3">
      <c r="A3900" t="s">
        <v>7735</v>
      </c>
      <c r="B3900" t="s">
        <v>19483</v>
      </c>
      <c r="C3900" t="s">
        <v>19518</v>
      </c>
      <c r="D3900" t="s">
        <v>19623</v>
      </c>
      <c r="E3900" s="89">
        <v>0</v>
      </c>
      <c r="F3900" s="89">
        <v>704837</v>
      </c>
      <c r="G3900" s="89">
        <v>7</v>
      </c>
      <c r="H3900" t="s">
        <v>19630</v>
      </c>
      <c r="I3900" s="89"/>
    </row>
    <row r="3901" x14ac:dyDescent="0.3">
      <c r="A3901" t="s">
        <v>7736</v>
      </c>
      <c r="B3901" t="s">
        <v>19483</v>
      </c>
      <c r="C3901" t="s">
        <v>19518</v>
      </c>
      <c r="D3901" t="s">
        <v>19624</v>
      </c>
      <c r="E3901" s="89">
        <v>0</v>
      </c>
      <c r="F3901" s="89">
        <v>704837</v>
      </c>
      <c r="G3901" s="89">
        <v>7</v>
      </c>
      <c r="H3901" t="s">
        <v>19630</v>
      </c>
      <c r="I3901" s="89"/>
    </row>
    <row r="3902" x14ac:dyDescent="0.3">
      <c r="A3902" t="s">
        <v>7737</v>
      </c>
      <c r="B3902" t="s">
        <v>19483</v>
      </c>
      <c r="C3902" t="s">
        <v>19519</v>
      </c>
      <c r="D3902" t="s">
        <v>19614</v>
      </c>
      <c r="E3902" s="89">
        <v>0</v>
      </c>
      <c r="F3902" s="89">
        <v>704837</v>
      </c>
      <c r="G3902" s="89">
        <v>7</v>
      </c>
      <c r="H3902" t="s">
        <v>19630</v>
      </c>
      <c r="I3902" s="89"/>
    </row>
    <row r="3903" x14ac:dyDescent="0.3">
      <c r="A3903" t="s">
        <v>7738</v>
      </c>
      <c r="B3903" t="s">
        <v>19483</v>
      </c>
      <c r="C3903" t="s">
        <v>19519</v>
      </c>
      <c r="D3903" t="s">
        <v>19615</v>
      </c>
      <c r="E3903" s="89">
        <v>0</v>
      </c>
      <c r="F3903" s="89">
        <v>704837</v>
      </c>
      <c r="G3903" s="89">
        <v>7</v>
      </c>
      <c r="H3903" t="s">
        <v>19630</v>
      </c>
      <c r="I3903" s="89"/>
    </row>
    <row r="3904" x14ac:dyDescent="0.3">
      <c r="A3904" t="s">
        <v>7739</v>
      </c>
      <c r="B3904" t="s">
        <v>19483</v>
      </c>
      <c r="C3904" t="s">
        <v>19519</v>
      </c>
      <c r="D3904" t="s">
        <v>19616</v>
      </c>
      <c r="E3904" s="89">
        <v>0</v>
      </c>
      <c r="F3904" s="89">
        <v>704837</v>
      </c>
      <c r="G3904" s="89">
        <v>7</v>
      </c>
      <c r="H3904" t="s">
        <v>19630</v>
      </c>
      <c r="I3904" s="89"/>
    </row>
    <row r="3905" x14ac:dyDescent="0.3">
      <c r="A3905" t="s">
        <v>7740</v>
      </c>
      <c r="B3905" t="s">
        <v>19483</v>
      </c>
      <c r="C3905" t="s">
        <v>19519</v>
      </c>
      <c r="D3905" t="s">
        <v>19617</v>
      </c>
      <c r="E3905" s="89">
        <v>0</v>
      </c>
      <c r="F3905" s="89">
        <v>704837</v>
      </c>
      <c r="G3905" s="89">
        <v>7</v>
      </c>
      <c r="H3905" t="s">
        <v>19630</v>
      </c>
      <c r="I3905" s="89"/>
    </row>
    <row r="3906" x14ac:dyDescent="0.3">
      <c r="A3906" t="s">
        <v>7741</v>
      </c>
      <c r="B3906" t="s">
        <v>19483</v>
      </c>
      <c r="C3906" t="s">
        <v>19519</v>
      </c>
      <c r="D3906" t="s">
        <v>19618</v>
      </c>
      <c r="E3906" s="89">
        <v>0</v>
      </c>
      <c r="F3906" s="89">
        <v>704837</v>
      </c>
      <c r="G3906" s="89">
        <v>7</v>
      </c>
      <c r="H3906" t="s">
        <v>19630</v>
      </c>
      <c r="I3906" s="89"/>
    </row>
    <row r="3907" x14ac:dyDescent="0.3">
      <c r="A3907" t="s">
        <v>7742</v>
      </c>
      <c r="B3907" t="s">
        <v>19483</v>
      </c>
      <c r="C3907" t="s">
        <v>19519</v>
      </c>
      <c r="D3907" t="s">
        <v>19619</v>
      </c>
      <c r="E3907" s="89">
        <v>0</v>
      </c>
      <c r="F3907" s="89">
        <v>704837</v>
      </c>
      <c r="G3907" s="89">
        <v>7</v>
      </c>
      <c r="H3907" t="s">
        <v>19630</v>
      </c>
      <c r="I3907" s="89"/>
    </row>
    <row r="3908" x14ac:dyDescent="0.3">
      <c r="A3908" t="s">
        <v>7743</v>
      </c>
      <c r="B3908" t="s">
        <v>19483</v>
      </c>
      <c r="C3908" t="s">
        <v>19519</v>
      </c>
      <c r="D3908" t="s">
        <v>19620</v>
      </c>
      <c r="E3908" s="89">
        <v>0</v>
      </c>
      <c r="F3908" s="89">
        <v>704837</v>
      </c>
      <c r="G3908" s="89">
        <v>7</v>
      </c>
      <c r="H3908" t="s">
        <v>19630</v>
      </c>
      <c r="I3908" s="89"/>
    </row>
    <row r="3909" x14ac:dyDescent="0.3">
      <c r="A3909" t="s">
        <v>7744</v>
      </c>
      <c r="B3909" t="s">
        <v>19483</v>
      </c>
      <c r="C3909" t="s">
        <v>19519</v>
      </c>
      <c r="D3909" t="s">
        <v>19621</v>
      </c>
      <c r="E3909" s="89">
        <v>0</v>
      </c>
      <c r="F3909" s="89">
        <v>704837</v>
      </c>
      <c r="G3909" s="89">
        <v>7</v>
      </c>
      <c r="H3909" t="s">
        <v>19630</v>
      </c>
      <c r="I3909" s="89"/>
    </row>
    <row r="3910" x14ac:dyDescent="0.3">
      <c r="A3910" t="s">
        <v>7745</v>
      </c>
      <c r="B3910" t="s">
        <v>19483</v>
      </c>
      <c r="C3910" t="s">
        <v>19519</v>
      </c>
      <c r="D3910" t="s">
        <v>19622</v>
      </c>
      <c r="E3910" s="89">
        <v>0</v>
      </c>
      <c r="F3910" s="89">
        <v>704837</v>
      </c>
      <c r="G3910" s="89">
        <v>7</v>
      </c>
      <c r="H3910" t="s">
        <v>19630</v>
      </c>
      <c r="I3910" s="89"/>
    </row>
    <row r="3911" x14ac:dyDescent="0.3">
      <c r="A3911" t="s">
        <v>7746</v>
      </c>
      <c r="B3911" t="s">
        <v>19483</v>
      </c>
      <c r="C3911" t="s">
        <v>19519</v>
      </c>
      <c r="D3911" t="s">
        <v>19623</v>
      </c>
      <c r="E3911" s="89">
        <v>0</v>
      </c>
      <c r="F3911" s="89">
        <v>704837</v>
      </c>
      <c r="G3911" s="89">
        <v>7</v>
      </c>
      <c r="H3911" t="s">
        <v>19630</v>
      </c>
      <c r="I3911" s="89"/>
    </row>
    <row r="3912" x14ac:dyDescent="0.3">
      <c r="A3912" t="s">
        <v>7747</v>
      </c>
      <c r="B3912" t="s">
        <v>19483</v>
      </c>
      <c r="C3912" t="s">
        <v>19519</v>
      </c>
      <c r="D3912" t="s">
        <v>19624</v>
      </c>
      <c r="E3912" s="89">
        <v>0</v>
      </c>
      <c r="F3912" s="89">
        <v>704837</v>
      </c>
      <c r="G3912" s="89">
        <v>7</v>
      </c>
      <c r="H3912" t="s">
        <v>19630</v>
      </c>
      <c r="I3912" s="89"/>
    </row>
    <row r="3913" x14ac:dyDescent="0.3">
      <c r="A3913" t="s">
        <v>7748</v>
      </c>
      <c r="B3913" t="s">
        <v>19483</v>
      </c>
      <c r="C3913" t="s">
        <v>19520</v>
      </c>
      <c r="D3913" t="s">
        <v>19614</v>
      </c>
      <c r="E3913" s="89">
        <v>2.430024524787883E-2</v>
      </c>
      <c r="F3913" s="89">
        <v>704837</v>
      </c>
      <c r="G3913" s="89">
        <v>7</v>
      </c>
      <c r="H3913" t="s">
        <v>19630</v>
      </c>
      <c r="I3913" s="89"/>
    </row>
    <row r="3914" x14ac:dyDescent="0.3">
      <c r="A3914" t="s">
        <v>7749</v>
      </c>
      <c r="B3914" t="s">
        <v>19483</v>
      </c>
      <c r="C3914" t="s">
        <v>19520</v>
      </c>
      <c r="D3914" t="s">
        <v>19615</v>
      </c>
      <c r="E3914" s="89">
        <v>2.4889969046397679E-2</v>
      </c>
      <c r="F3914" s="89">
        <v>704837</v>
      </c>
      <c r="G3914" s="89">
        <v>7</v>
      </c>
      <c r="H3914" t="s">
        <v>19630</v>
      </c>
      <c r="I3914" s="89"/>
    </row>
    <row r="3915" x14ac:dyDescent="0.3">
      <c r="A3915" t="s">
        <v>7750</v>
      </c>
      <c r="B3915" t="s">
        <v>19483</v>
      </c>
      <c r="C3915" t="s">
        <v>19520</v>
      </c>
      <c r="D3915" t="s">
        <v>19616</v>
      </c>
      <c r="E3915" s="89">
        <v>2.4301355585850899E-2</v>
      </c>
      <c r="F3915" s="89">
        <v>704837</v>
      </c>
      <c r="G3915" s="89">
        <v>7</v>
      </c>
      <c r="H3915" t="s">
        <v>19630</v>
      </c>
      <c r="I3915" s="89"/>
    </row>
    <row r="3916" x14ac:dyDescent="0.3">
      <c r="A3916" t="s">
        <v>7751</v>
      </c>
      <c r="B3916" t="s">
        <v>19483</v>
      </c>
      <c r="C3916" t="s">
        <v>19520</v>
      </c>
      <c r="D3916" t="s">
        <v>19617</v>
      </c>
      <c r="E3916" s="89">
        <v>2.4810912284036649E-2</v>
      </c>
      <c r="F3916" s="89">
        <v>704837</v>
      </c>
      <c r="G3916" s="89">
        <v>7</v>
      </c>
      <c r="H3916" t="s">
        <v>19630</v>
      </c>
      <c r="I3916" s="89"/>
    </row>
    <row r="3917" x14ac:dyDescent="0.3">
      <c r="A3917" t="s">
        <v>7752</v>
      </c>
      <c r="B3917" t="s">
        <v>19483</v>
      </c>
      <c r="C3917" t="s">
        <v>19520</v>
      </c>
      <c r="D3917" t="s">
        <v>19618</v>
      </c>
      <c r="E3917" s="89">
        <v>2.4696087053251159E-2</v>
      </c>
      <c r="F3917" s="89">
        <v>704837</v>
      </c>
      <c r="G3917" s="89">
        <v>7</v>
      </c>
      <c r="H3917" t="s">
        <v>19630</v>
      </c>
      <c r="I3917" s="89"/>
    </row>
    <row r="3918" x14ac:dyDescent="0.3">
      <c r="A3918" t="s">
        <v>7753</v>
      </c>
      <c r="B3918" t="s">
        <v>19483</v>
      </c>
      <c r="C3918" t="s">
        <v>19520</v>
      </c>
      <c r="D3918" t="s">
        <v>19619</v>
      </c>
      <c r="E3918" s="89">
        <v>2.5356225071035011E-2</v>
      </c>
      <c r="F3918" s="89">
        <v>704837</v>
      </c>
      <c r="G3918" s="89">
        <v>7</v>
      </c>
      <c r="H3918" t="s">
        <v>19630</v>
      </c>
      <c r="I3918" s="89"/>
    </row>
    <row r="3919" x14ac:dyDescent="0.3">
      <c r="A3919" t="s">
        <v>7754</v>
      </c>
      <c r="B3919" t="s">
        <v>19483</v>
      </c>
      <c r="C3919" t="s">
        <v>19520</v>
      </c>
      <c r="D3919" t="s">
        <v>19620</v>
      </c>
      <c r="E3919" s="89">
        <v>2.4153623605751639E-2</v>
      </c>
      <c r="F3919" s="89">
        <v>704837</v>
      </c>
      <c r="G3919" s="89">
        <v>7</v>
      </c>
      <c r="H3919" t="s">
        <v>19630</v>
      </c>
      <c r="I3919" s="89"/>
    </row>
    <row r="3920" x14ac:dyDescent="0.3">
      <c r="A3920" t="s">
        <v>7755</v>
      </c>
      <c r="B3920" t="s">
        <v>19483</v>
      </c>
      <c r="C3920" t="s">
        <v>19520</v>
      </c>
      <c r="D3920" t="s">
        <v>19621</v>
      </c>
      <c r="E3920" s="89">
        <v>1.94650823162183E-2</v>
      </c>
      <c r="F3920" s="89">
        <v>704837</v>
      </c>
      <c r="G3920" s="89">
        <v>7</v>
      </c>
      <c r="H3920" t="s">
        <v>19630</v>
      </c>
      <c r="I3920" s="89"/>
    </row>
    <row r="3921" x14ac:dyDescent="0.3">
      <c r="A3921" t="s">
        <v>7756</v>
      </c>
      <c r="B3921" t="s">
        <v>19483</v>
      </c>
      <c r="C3921" t="s">
        <v>19520</v>
      </c>
      <c r="D3921" t="s">
        <v>19622</v>
      </c>
      <c r="E3921" s="89">
        <v>2.4557404771267301E-2</v>
      </c>
      <c r="F3921" s="89">
        <v>704837</v>
      </c>
      <c r="G3921" s="89">
        <v>7</v>
      </c>
      <c r="H3921" t="s">
        <v>19630</v>
      </c>
      <c r="I3921" s="89"/>
    </row>
    <row r="3922" x14ac:dyDescent="0.3">
      <c r="A3922" t="s">
        <v>7757</v>
      </c>
      <c r="B3922" t="s">
        <v>19483</v>
      </c>
      <c r="C3922" t="s">
        <v>19520</v>
      </c>
      <c r="D3922" t="s">
        <v>19623</v>
      </c>
      <c r="E3922" s="89">
        <v>5.5576456690082279E-2</v>
      </c>
      <c r="F3922" s="89">
        <v>704837</v>
      </c>
      <c r="G3922" s="89">
        <v>7</v>
      </c>
      <c r="H3922" t="s">
        <v>19630</v>
      </c>
      <c r="I3922" s="89"/>
    </row>
    <row r="3923" x14ac:dyDescent="0.3">
      <c r="A3923" t="s">
        <v>7758</v>
      </c>
      <c r="B3923" t="s">
        <v>19483</v>
      </c>
      <c r="C3923" t="s">
        <v>19520</v>
      </c>
      <c r="D3923" t="s">
        <v>19624</v>
      </c>
      <c r="E3923" s="89">
        <v>0.13644879538142801</v>
      </c>
      <c r="F3923" s="89">
        <v>704837</v>
      </c>
      <c r="G3923" s="89">
        <v>7</v>
      </c>
      <c r="H3923" t="s">
        <v>19630</v>
      </c>
      <c r="I3923" s="89"/>
    </row>
    <row r="3924" x14ac:dyDescent="0.3">
      <c r="A3924" t="s">
        <v>7517</v>
      </c>
      <c r="B3924" t="s">
        <v>19483</v>
      </c>
      <c r="C3924" t="s">
        <v>19499</v>
      </c>
      <c r="D3924" t="s">
        <v>19614</v>
      </c>
      <c r="E3924" s="89">
        <v>4.2266593245067884E-3</v>
      </c>
      <c r="F3924" s="89">
        <v>704837</v>
      </c>
      <c r="G3924" s="89">
        <v>7</v>
      </c>
      <c r="H3924" t="s">
        <v>19630</v>
      </c>
      <c r="I3924" s="89"/>
    </row>
    <row r="3925" x14ac:dyDescent="0.3">
      <c r="A3925" t="s">
        <v>7518</v>
      </c>
      <c r="B3925" t="s">
        <v>19483</v>
      </c>
      <c r="C3925" t="s">
        <v>19499</v>
      </c>
      <c r="D3925" t="s">
        <v>19615</v>
      </c>
      <c r="E3925" s="89">
        <v>4.6325366704759313E-3</v>
      </c>
      <c r="F3925" s="89">
        <v>704837</v>
      </c>
      <c r="G3925" s="89">
        <v>7</v>
      </c>
      <c r="H3925" t="s">
        <v>19630</v>
      </c>
      <c r="I3925" s="89"/>
    </row>
    <row r="3926" x14ac:dyDescent="0.3">
      <c r="A3926" t="s">
        <v>7519</v>
      </c>
      <c r="B3926" t="s">
        <v>19483</v>
      </c>
      <c r="C3926" t="s">
        <v>19499</v>
      </c>
      <c r="D3926" t="s">
        <v>19616</v>
      </c>
      <c r="E3926" s="89">
        <v>4.2950930851073706E-3</v>
      </c>
      <c r="F3926" s="89">
        <v>704837</v>
      </c>
      <c r="G3926" s="89">
        <v>7</v>
      </c>
      <c r="H3926" t="s">
        <v>19630</v>
      </c>
      <c r="I3926" s="89"/>
    </row>
    <row r="3927" x14ac:dyDescent="0.3">
      <c r="A3927" t="s">
        <v>7520</v>
      </c>
      <c r="B3927" t="s">
        <v>19483</v>
      </c>
      <c r="C3927" t="s">
        <v>19499</v>
      </c>
      <c r="D3927" t="s">
        <v>19617</v>
      </c>
      <c r="E3927" s="89">
        <v>4.6325366704759313E-3</v>
      </c>
      <c r="F3927" s="89">
        <v>704837</v>
      </c>
      <c r="G3927" s="89">
        <v>7</v>
      </c>
      <c r="H3927" t="s">
        <v>19630</v>
      </c>
      <c r="I3927" s="89"/>
    </row>
    <row r="3928" x14ac:dyDescent="0.3">
      <c r="A3928" t="s">
        <v>7521</v>
      </c>
      <c r="B3928" t="s">
        <v>19483</v>
      </c>
      <c r="C3928" t="s">
        <v>19499</v>
      </c>
      <c r="D3928" t="s">
        <v>19618</v>
      </c>
      <c r="E3928" s="89">
        <v>4.6207122015350672E-3</v>
      </c>
      <c r="F3928" s="89">
        <v>704837</v>
      </c>
      <c r="G3928" s="89">
        <v>7</v>
      </c>
      <c r="H3928" t="s">
        <v>19630</v>
      </c>
      <c r="I3928" s="89"/>
    </row>
    <row r="3929" x14ac:dyDescent="0.3">
      <c r="A3929" t="s">
        <v>7522</v>
      </c>
      <c r="B3929" t="s">
        <v>19483</v>
      </c>
      <c r="C3929" t="s">
        <v>19499</v>
      </c>
      <c r="D3929" t="s">
        <v>19619</v>
      </c>
      <c r="E3929" s="89">
        <v>4.9978361890495064E-3</v>
      </c>
      <c r="F3929" s="89">
        <v>704837</v>
      </c>
      <c r="G3929" s="89">
        <v>7</v>
      </c>
      <c r="H3929" t="s">
        <v>19630</v>
      </c>
      <c r="I3929" s="89"/>
    </row>
    <row r="3930" x14ac:dyDescent="0.3">
      <c r="A3930" t="s">
        <v>7523</v>
      </c>
      <c r="B3930" t="s">
        <v>19483</v>
      </c>
      <c r="C3930" t="s">
        <v>19499</v>
      </c>
      <c r="D3930" t="s">
        <v>19620</v>
      </c>
      <c r="E3930" s="89">
        <v>4.5570996760313761E-3</v>
      </c>
      <c r="F3930" s="89">
        <v>704837</v>
      </c>
      <c r="G3930" s="89">
        <v>7</v>
      </c>
      <c r="H3930" t="s">
        <v>19630</v>
      </c>
      <c r="I3930" s="89"/>
    </row>
    <row r="3931" x14ac:dyDescent="0.3">
      <c r="A3931" t="s">
        <v>7524</v>
      </c>
      <c r="B3931" t="s">
        <v>19483</v>
      </c>
      <c r="C3931" t="s">
        <v>19499</v>
      </c>
      <c r="D3931" t="s">
        <v>19621</v>
      </c>
      <c r="E3931" s="89">
        <v>2.9713874722153669E-3</v>
      </c>
      <c r="F3931" s="89">
        <v>704837</v>
      </c>
      <c r="G3931" s="89">
        <v>7</v>
      </c>
      <c r="H3931" t="s">
        <v>19630</v>
      </c>
      <c r="I3931" s="89"/>
    </row>
    <row r="3932" x14ac:dyDescent="0.3">
      <c r="A3932" t="s">
        <v>7525</v>
      </c>
      <c r="B3932" t="s">
        <v>19483</v>
      </c>
      <c r="C3932" t="s">
        <v>19499</v>
      </c>
      <c r="D3932" t="s">
        <v>19622</v>
      </c>
      <c r="E3932" s="89">
        <v>4.5401606271630581E-3</v>
      </c>
      <c r="F3932" s="89">
        <v>704837</v>
      </c>
      <c r="G3932" s="89">
        <v>7</v>
      </c>
      <c r="H3932" t="s">
        <v>19630</v>
      </c>
      <c r="I3932" s="89"/>
    </row>
    <row r="3933" x14ac:dyDescent="0.3">
      <c r="A3933" t="s">
        <v>7526</v>
      </c>
      <c r="B3933" t="s">
        <v>19483</v>
      </c>
      <c r="C3933" t="s">
        <v>19499</v>
      </c>
      <c r="D3933" t="s">
        <v>19623</v>
      </c>
      <c r="E3933" s="89">
        <v>1.1479263393805131E-2</v>
      </c>
      <c r="F3933" s="89">
        <v>704837</v>
      </c>
      <c r="G3933" s="89">
        <v>7</v>
      </c>
      <c r="H3933" t="s">
        <v>19630</v>
      </c>
      <c r="I3933" s="89"/>
    </row>
    <row r="3934" x14ac:dyDescent="0.3">
      <c r="A3934" t="s">
        <v>7527</v>
      </c>
      <c r="B3934" t="s">
        <v>19483</v>
      </c>
      <c r="C3934" t="s">
        <v>19499</v>
      </c>
      <c r="D3934" t="s">
        <v>19624</v>
      </c>
      <c r="E3934" s="89">
        <v>2.6889267438210029E-2</v>
      </c>
      <c r="F3934" s="89">
        <v>704837</v>
      </c>
      <c r="G3934" s="89">
        <v>7</v>
      </c>
      <c r="H3934" t="s">
        <v>19630</v>
      </c>
      <c r="I3934" s="89"/>
    </row>
    <row r="3935" x14ac:dyDescent="0.3">
      <c r="A3935" t="s">
        <v>7770</v>
      </c>
      <c r="B3935" t="s">
        <v>19483</v>
      </c>
      <c r="C3935" t="s">
        <v>19522</v>
      </c>
      <c r="D3935" t="s">
        <v>19614</v>
      </c>
      <c r="E3935" s="89">
        <v>8.0072747423637028E-2</v>
      </c>
      <c r="F3935" s="89">
        <v>704837</v>
      </c>
      <c r="G3935" s="89">
        <v>7</v>
      </c>
      <c r="H3935" t="s">
        <v>19630</v>
      </c>
      <c r="I3935" s="89"/>
    </row>
    <row r="3936" x14ac:dyDescent="0.3">
      <c r="A3936" t="s">
        <v>7771</v>
      </c>
      <c r="B3936" t="s">
        <v>19483</v>
      </c>
      <c r="C3936" t="s">
        <v>19522</v>
      </c>
      <c r="D3936" t="s">
        <v>19615</v>
      </c>
      <c r="E3936" s="89">
        <v>8.5459864253468951E-2</v>
      </c>
      <c r="F3936" s="89">
        <v>704837</v>
      </c>
      <c r="G3936" s="89">
        <v>7</v>
      </c>
      <c r="H3936" t="s">
        <v>19630</v>
      </c>
      <c r="I3936" s="89"/>
    </row>
    <row r="3937" x14ac:dyDescent="0.3">
      <c r="A3937" t="s">
        <v>7772</v>
      </c>
      <c r="B3937" t="s">
        <v>19483</v>
      </c>
      <c r="C3937" t="s">
        <v>19522</v>
      </c>
      <c r="D3937" t="s">
        <v>19616</v>
      </c>
      <c r="E3937" s="89">
        <v>8.0100423964172579E-2</v>
      </c>
      <c r="F3937" s="89">
        <v>704837</v>
      </c>
      <c r="G3937" s="89">
        <v>7</v>
      </c>
      <c r="H3937" t="s">
        <v>19630</v>
      </c>
      <c r="I3937" s="89"/>
    </row>
    <row r="3938" x14ac:dyDescent="0.3">
      <c r="A3938" t="s">
        <v>7773</v>
      </c>
      <c r="B3938" t="s">
        <v>19483</v>
      </c>
      <c r="C3938" t="s">
        <v>19522</v>
      </c>
      <c r="D3938" t="s">
        <v>19617</v>
      </c>
      <c r="E3938" s="89">
        <v>8.5318048442455552E-2</v>
      </c>
      <c r="F3938" s="89">
        <v>704837</v>
      </c>
      <c r="G3938" s="89">
        <v>7</v>
      </c>
      <c r="H3938" t="s">
        <v>19630</v>
      </c>
      <c r="I3938" s="89"/>
    </row>
    <row r="3939" x14ac:dyDescent="0.3">
      <c r="A3939" t="s">
        <v>7774</v>
      </c>
      <c r="B3939" t="s">
        <v>19483</v>
      </c>
      <c r="C3939" t="s">
        <v>19522</v>
      </c>
      <c r="D3939" t="s">
        <v>19618</v>
      </c>
      <c r="E3939" s="89">
        <v>8.4915901290766538E-2</v>
      </c>
      <c r="F3939" s="89">
        <v>704837</v>
      </c>
      <c r="G3939" s="89">
        <v>7</v>
      </c>
      <c r="H3939" t="s">
        <v>19630</v>
      </c>
      <c r="I3939" s="89"/>
    </row>
    <row r="3940" x14ac:dyDescent="0.3">
      <c r="A3940" t="s">
        <v>7775</v>
      </c>
      <c r="B3940" t="s">
        <v>19483</v>
      </c>
      <c r="C3940" t="s">
        <v>19522</v>
      </c>
      <c r="D3940" t="s">
        <v>19619</v>
      </c>
      <c r="E3940" s="89">
        <v>8.754388829890955E-2</v>
      </c>
      <c r="F3940" s="89">
        <v>704837</v>
      </c>
      <c r="G3940" s="89">
        <v>7</v>
      </c>
      <c r="H3940" t="s">
        <v>19630</v>
      </c>
      <c r="I3940" s="89"/>
    </row>
    <row r="3941" x14ac:dyDescent="0.3">
      <c r="A3941" t="s">
        <v>7776</v>
      </c>
      <c r="B3941" t="s">
        <v>19483</v>
      </c>
      <c r="C3941" t="s">
        <v>19522</v>
      </c>
      <c r="D3941" t="s">
        <v>19620</v>
      </c>
      <c r="E3941" s="89">
        <v>8.3195266719748431E-2</v>
      </c>
      <c r="F3941" s="89">
        <v>704837</v>
      </c>
      <c r="G3941" s="89">
        <v>7</v>
      </c>
      <c r="H3941" t="s">
        <v>19630</v>
      </c>
      <c r="I3941" s="89"/>
    </row>
    <row r="3942" x14ac:dyDescent="0.3">
      <c r="A3942" t="s">
        <v>7777</v>
      </c>
      <c r="B3942" t="s">
        <v>19483</v>
      </c>
      <c r="C3942" t="s">
        <v>19522</v>
      </c>
      <c r="D3942" t="s">
        <v>19621</v>
      </c>
      <c r="E3942" s="89">
        <v>5.9007208709492831E-2</v>
      </c>
      <c r="F3942" s="89">
        <v>704837</v>
      </c>
      <c r="G3942" s="89">
        <v>7</v>
      </c>
      <c r="H3942" t="s">
        <v>19630</v>
      </c>
      <c r="I3942" s="89"/>
    </row>
    <row r="3943" x14ac:dyDescent="0.3">
      <c r="A3943" t="s">
        <v>7778</v>
      </c>
      <c r="B3943" t="s">
        <v>19483</v>
      </c>
      <c r="C3943" t="s">
        <v>19522</v>
      </c>
      <c r="D3943" t="s">
        <v>19622</v>
      </c>
      <c r="E3943" s="89">
        <v>8.4498852854543949E-2</v>
      </c>
      <c r="F3943" s="89">
        <v>704837</v>
      </c>
      <c r="G3943" s="89">
        <v>7</v>
      </c>
      <c r="H3943" t="s">
        <v>19630</v>
      </c>
      <c r="I3943" s="89"/>
    </row>
    <row r="3944" x14ac:dyDescent="0.3">
      <c r="A3944" t="s">
        <v>7779</v>
      </c>
      <c r="B3944" t="s">
        <v>19483</v>
      </c>
      <c r="C3944" t="s">
        <v>19522</v>
      </c>
      <c r="D3944" t="s">
        <v>19623</v>
      </c>
      <c r="E3944" s="89">
        <v>0.18110049760903069</v>
      </c>
      <c r="F3944" s="89">
        <v>704837</v>
      </c>
      <c r="G3944" s="89">
        <v>7</v>
      </c>
      <c r="H3944" t="s">
        <v>19630</v>
      </c>
      <c r="I3944" s="89"/>
    </row>
    <row r="3945" x14ac:dyDescent="0.3">
      <c r="A3945" t="s">
        <v>7780</v>
      </c>
      <c r="B3945" t="s">
        <v>19483</v>
      </c>
      <c r="C3945" t="s">
        <v>19522</v>
      </c>
      <c r="D3945" t="s">
        <v>19624</v>
      </c>
      <c r="E3945" s="89">
        <v>0.45006560320415961</v>
      </c>
      <c r="F3945" s="89">
        <v>704837</v>
      </c>
      <c r="G3945" s="89">
        <v>7</v>
      </c>
      <c r="H3945" t="s">
        <v>19630</v>
      </c>
      <c r="I3945" s="89"/>
    </row>
    <row r="3946" x14ac:dyDescent="0.3">
      <c r="A3946" t="s">
        <v>7781</v>
      </c>
      <c r="B3946" t="s">
        <v>19483</v>
      </c>
      <c r="C3946" t="s">
        <v>19614</v>
      </c>
      <c r="D3946" t="s">
        <v>19614</v>
      </c>
      <c r="E3946" s="89">
        <v>1</v>
      </c>
      <c r="F3946" s="89">
        <v>704837</v>
      </c>
      <c r="G3946" s="89">
        <v>7</v>
      </c>
      <c r="H3946" t="s">
        <v>19630</v>
      </c>
      <c r="I3946" s="89"/>
    </row>
    <row r="3947" x14ac:dyDescent="0.3">
      <c r="A3947" t="s">
        <v>7782</v>
      </c>
      <c r="B3947" t="s">
        <v>19483</v>
      </c>
      <c r="C3947" t="s">
        <v>19614</v>
      </c>
      <c r="D3947" t="s">
        <v>19615</v>
      </c>
      <c r="E3947" s="89">
        <v>1.0365561256785769</v>
      </c>
      <c r="F3947" s="89">
        <v>704837</v>
      </c>
      <c r="G3947" s="89">
        <v>7</v>
      </c>
      <c r="H3947" t="s">
        <v>19630</v>
      </c>
      <c r="I3947" s="89"/>
    </row>
    <row r="3948" x14ac:dyDescent="0.3">
      <c r="A3948" t="s">
        <v>7783</v>
      </c>
      <c r="B3948" t="s">
        <v>19483</v>
      </c>
      <c r="C3948" t="s">
        <v>19614</v>
      </c>
      <c r="D3948" t="s">
        <v>19616</v>
      </c>
      <c r="E3948" s="89">
        <v>1.0001098898092391</v>
      </c>
      <c r="F3948" s="89">
        <v>704837</v>
      </c>
      <c r="G3948" s="89">
        <v>7</v>
      </c>
      <c r="H3948" t="s">
        <v>19630</v>
      </c>
      <c r="I3948" s="89"/>
    </row>
    <row r="3949" x14ac:dyDescent="0.3">
      <c r="A3949" t="s">
        <v>7784</v>
      </c>
      <c r="B3949" t="s">
        <v>19483</v>
      </c>
      <c r="C3949" t="s">
        <v>19614</v>
      </c>
      <c r="D3949" t="s">
        <v>19617</v>
      </c>
      <c r="E3949" s="89">
        <v>1.033815159327804</v>
      </c>
      <c r="F3949" s="89">
        <v>704837</v>
      </c>
      <c r="G3949" s="89">
        <v>7</v>
      </c>
      <c r="H3949" t="s">
        <v>19630</v>
      </c>
      <c r="I3949" s="89"/>
    </row>
    <row r="3950" x14ac:dyDescent="0.3">
      <c r="A3950" t="s">
        <v>7785</v>
      </c>
      <c r="B3950" t="s">
        <v>19483</v>
      </c>
      <c r="C3950" t="s">
        <v>19614</v>
      </c>
      <c r="D3950" t="s">
        <v>19618</v>
      </c>
      <c r="E3950" s="89">
        <v>1.028373865569054</v>
      </c>
      <c r="F3950" s="89">
        <v>704837</v>
      </c>
      <c r="G3950" s="89">
        <v>7</v>
      </c>
      <c r="H3950" t="s">
        <v>19630</v>
      </c>
      <c r="I3950" s="89"/>
    </row>
    <row r="3951" x14ac:dyDescent="0.3">
      <c r="A3951" t="s">
        <v>7786</v>
      </c>
      <c r="B3951" t="s">
        <v>19483</v>
      </c>
      <c r="C3951" t="s">
        <v>19614</v>
      </c>
      <c r="D3951" t="s">
        <v>19619</v>
      </c>
      <c r="E3951" s="89">
        <v>1.052552521992806</v>
      </c>
      <c r="F3951" s="89">
        <v>704837</v>
      </c>
      <c r="G3951" s="89">
        <v>7</v>
      </c>
      <c r="H3951" t="s">
        <v>19630</v>
      </c>
      <c r="I3951" s="89"/>
    </row>
    <row r="3952" x14ac:dyDescent="0.3">
      <c r="A3952" t="s">
        <v>7787</v>
      </c>
      <c r="B3952" t="s">
        <v>19483</v>
      </c>
      <c r="C3952" t="s">
        <v>19614</v>
      </c>
      <c r="D3952" t="s">
        <v>19620</v>
      </c>
      <c r="E3952" s="89">
        <v>1.0037389743636129</v>
      </c>
      <c r="F3952" s="89">
        <v>704837</v>
      </c>
      <c r="G3952" s="89">
        <v>7</v>
      </c>
      <c r="H3952" t="s">
        <v>19630</v>
      </c>
      <c r="I3952" s="89"/>
    </row>
    <row r="3953" x14ac:dyDescent="0.3">
      <c r="A3953" t="s">
        <v>7788</v>
      </c>
      <c r="B3953" t="s">
        <v>19483</v>
      </c>
      <c r="C3953" t="s">
        <v>19614</v>
      </c>
      <c r="D3953" t="s">
        <v>19621</v>
      </c>
      <c r="E3953" s="89">
        <v>0.81637615803610353</v>
      </c>
      <c r="F3953" s="89">
        <v>704837</v>
      </c>
      <c r="G3953" s="89">
        <v>7</v>
      </c>
      <c r="H3953" t="s">
        <v>19630</v>
      </c>
      <c r="I3953" s="89"/>
    </row>
    <row r="3954" x14ac:dyDescent="0.3">
      <c r="A3954" t="s">
        <v>7789</v>
      </c>
      <c r="B3954" t="s">
        <v>19483</v>
      </c>
      <c r="C3954" t="s">
        <v>19614</v>
      </c>
      <c r="D3954" t="s">
        <v>19622</v>
      </c>
      <c r="E3954" s="89">
        <v>1.0242480506066449</v>
      </c>
      <c r="F3954" s="89">
        <v>704837</v>
      </c>
      <c r="G3954" s="89">
        <v>7</v>
      </c>
      <c r="H3954" t="s">
        <v>19630</v>
      </c>
      <c r="I3954" s="89"/>
    </row>
    <row r="3955" x14ac:dyDescent="0.3">
      <c r="A3955" t="s">
        <v>7790</v>
      </c>
      <c r="B3955" t="s">
        <v>19483</v>
      </c>
      <c r="C3955" t="s">
        <v>19614</v>
      </c>
      <c r="D3955" t="s">
        <v>19623</v>
      </c>
      <c r="E3955" s="89">
        <v>2.3112165090752921</v>
      </c>
      <c r="F3955" s="89">
        <v>704837</v>
      </c>
      <c r="G3955" s="89">
        <v>7</v>
      </c>
      <c r="H3955" t="s">
        <v>19630</v>
      </c>
      <c r="I3955" s="89"/>
    </row>
    <row r="3956" x14ac:dyDescent="0.3">
      <c r="A3956" t="s">
        <v>7791</v>
      </c>
      <c r="B3956" t="s">
        <v>19483</v>
      </c>
      <c r="C3956" t="s">
        <v>19614</v>
      </c>
      <c r="D3956" t="s">
        <v>19624</v>
      </c>
      <c r="E3956" s="89">
        <v>5.6627047862039124</v>
      </c>
      <c r="F3956" s="89">
        <v>704837</v>
      </c>
      <c r="G3956" s="89">
        <v>7</v>
      </c>
      <c r="H3956" t="s">
        <v>19630</v>
      </c>
      <c r="I3956" s="89"/>
    </row>
    <row r="3957" x14ac:dyDescent="0.3">
      <c r="A3957" t="s">
        <v>7792</v>
      </c>
      <c r="B3957" t="s">
        <v>19483</v>
      </c>
      <c r="C3957" t="s">
        <v>19615</v>
      </c>
      <c r="D3957" t="s">
        <v>19614</v>
      </c>
      <c r="E3957" s="89">
        <v>0.96641900877106623</v>
      </c>
      <c r="F3957" s="89">
        <v>704837</v>
      </c>
      <c r="G3957" s="89">
        <v>7</v>
      </c>
      <c r="H3957" t="s">
        <v>19630</v>
      </c>
      <c r="I3957" s="89"/>
    </row>
    <row r="3958" x14ac:dyDescent="0.3">
      <c r="A3958" t="s">
        <v>7793</v>
      </c>
      <c r="B3958" t="s">
        <v>19483</v>
      </c>
      <c r="C3958" t="s">
        <v>19615</v>
      </c>
      <c r="D3958" t="s">
        <v>19615</v>
      </c>
      <c r="E3958" s="89">
        <v>1</v>
      </c>
      <c r="F3958" s="89">
        <v>704837</v>
      </c>
      <c r="G3958" s="89">
        <v>7</v>
      </c>
      <c r="H3958" t="s">
        <v>19630</v>
      </c>
      <c r="I3958" s="89"/>
    </row>
    <row r="3959" x14ac:dyDescent="0.3">
      <c r="A3959" t="s">
        <v>7794</v>
      </c>
      <c r="B3959" t="s">
        <v>19483</v>
      </c>
      <c r="C3959" t="s">
        <v>19615</v>
      </c>
      <c r="D3959" t="s">
        <v>19616</v>
      </c>
      <c r="E3959" s="89">
        <v>0.96651884859162629</v>
      </c>
      <c r="F3959" s="89">
        <v>704837</v>
      </c>
      <c r="G3959" s="89">
        <v>7</v>
      </c>
      <c r="H3959" t="s">
        <v>19630</v>
      </c>
      <c r="I3959" s="89"/>
    </row>
    <row r="3960" x14ac:dyDescent="0.3">
      <c r="A3960" t="s">
        <v>7795</v>
      </c>
      <c r="B3960" t="s">
        <v>19483</v>
      </c>
      <c r="C3960" t="s">
        <v>19615</v>
      </c>
      <c r="D3960" t="s">
        <v>19617</v>
      </c>
      <c r="E3960" s="89">
        <v>0.99735332079168681</v>
      </c>
      <c r="F3960" s="89">
        <v>704837</v>
      </c>
      <c r="G3960" s="89">
        <v>7</v>
      </c>
      <c r="H3960" t="s">
        <v>19630</v>
      </c>
      <c r="I3960" s="89"/>
    </row>
    <row r="3961" x14ac:dyDescent="0.3">
      <c r="A3961" t="s">
        <v>7796</v>
      </c>
      <c r="B3961" t="s">
        <v>19483</v>
      </c>
      <c r="C3961" t="s">
        <v>19615</v>
      </c>
      <c r="D3961" t="s">
        <v>19618</v>
      </c>
      <c r="E3961" s="89">
        <v>0.99206061346725805</v>
      </c>
      <c r="F3961" s="89">
        <v>704837</v>
      </c>
      <c r="G3961" s="89">
        <v>7</v>
      </c>
      <c r="H3961" t="s">
        <v>19630</v>
      </c>
      <c r="I3961" s="89"/>
    </row>
    <row r="3962" x14ac:dyDescent="0.3">
      <c r="A3962" t="s">
        <v>7797</v>
      </c>
      <c r="B3962" t="s">
        <v>19483</v>
      </c>
      <c r="C3962" t="s">
        <v>19615</v>
      </c>
      <c r="D3962" t="s">
        <v>19619</v>
      </c>
      <c r="E3962" s="89">
        <v>1.015225268880477</v>
      </c>
      <c r="F3962" s="89">
        <v>704837</v>
      </c>
      <c r="G3962" s="89">
        <v>7</v>
      </c>
      <c r="H3962" t="s">
        <v>19630</v>
      </c>
      <c r="I3962" s="89"/>
    </row>
    <row r="3963" x14ac:dyDescent="0.3">
      <c r="A3963" t="s">
        <v>7798</v>
      </c>
      <c r="B3963" t="s">
        <v>19483</v>
      </c>
      <c r="C3963" t="s">
        <v>19615</v>
      </c>
      <c r="D3963" t="s">
        <v>19620</v>
      </c>
      <c r="E3963" s="89">
        <v>0.96823277230969029</v>
      </c>
      <c r="F3963" s="89">
        <v>704837</v>
      </c>
      <c r="G3963" s="89">
        <v>7</v>
      </c>
      <c r="H3963" t="s">
        <v>19630</v>
      </c>
      <c r="I3963" s="89"/>
    </row>
    <row r="3964" x14ac:dyDescent="0.3">
      <c r="A3964" t="s">
        <v>7799</v>
      </c>
      <c r="B3964" t="s">
        <v>19483</v>
      </c>
      <c r="C3964" t="s">
        <v>19615</v>
      </c>
      <c r="D3964" t="s">
        <v>19621</v>
      </c>
      <c r="E3964" s="89">
        <v>0.78976955014100381</v>
      </c>
      <c r="F3964" s="89">
        <v>704837</v>
      </c>
      <c r="G3964" s="89">
        <v>7</v>
      </c>
      <c r="H3964" t="s">
        <v>19630</v>
      </c>
      <c r="I3964" s="89"/>
    </row>
    <row r="3965" x14ac:dyDescent="0.3">
      <c r="A3965" t="s">
        <v>7800</v>
      </c>
      <c r="B3965" t="s">
        <v>19483</v>
      </c>
      <c r="C3965" t="s">
        <v>19615</v>
      </c>
      <c r="D3965" t="s">
        <v>19622</v>
      </c>
      <c r="E3965" s="89">
        <v>0.98803013564998354</v>
      </c>
      <c r="F3965" s="89">
        <v>704837</v>
      </c>
      <c r="G3965" s="89">
        <v>7</v>
      </c>
      <c r="H3965" t="s">
        <v>19630</v>
      </c>
      <c r="I3965" s="89"/>
    </row>
    <row r="3966" x14ac:dyDescent="0.3">
      <c r="A3966" t="s">
        <v>7801</v>
      </c>
      <c r="B3966" t="s">
        <v>19483</v>
      </c>
      <c r="C3966" t="s">
        <v>19615</v>
      </c>
      <c r="D3966" t="s">
        <v>19623</v>
      </c>
      <c r="E3966" s="89">
        <v>2.23366038804236</v>
      </c>
      <c r="F3966" s="89">
        <v>704837</v>
      </c>
      <c r="G3966" s="89">
        <v>7</v>
      </c>
      <c r="H3966" t="s">
        <v>19630</v>
      </c>
      <c r="I3966" s="89"/>
    </row>
    <row r="3967" x14ac:dyDescent="0.3">
      <c r="A3967" t="s">
        <v>7802</v>
      </c>
      <c r="B3967" t="s">
        <v>19483</v>
      </c>
      <c r="C3967" t="s">
        <v>19615</v>
      </c>
      <c r="D3967" t="s">
        <v>19624</v>
      </c>
      <c r="E3967" s="89">
        <v>5.4723834005447536</v>
      </c>
      <c r="F3967" s="89">
        <v>704837</v>
      </c>
      <c r="G3967" s="89">
        <v>7</v>
      </c>
      <c r="H3967" t="s">
        <v>19630</v>
      </c>
      <c r="I3967" s="89"/>
    </row>
    <row r="3968" x14ac:dyDescent="0.3">
      <c r="A3968" t="s">
        <v>7803</v>
      </c>
      <c r="B3968" t="s">
        <v>19483</v>
      </c>
      <c r="C3968" t="s">
        <v>19616</v>
      </c>
      <c r="D3968" t="s">
        <v>19614</v>
      </c>
      <c r="E3968" s="89">
        <v>0.99989184904834072</v>
      </c>
      <c r="F3968" s="89">
        <v>704837</v>
      </c>
      <c r="G3968" s="89">
        <v>7</v>
      </c>
      <c r="H3968" t="s">
        <v>19630</v>
      </c>
      <c r="I3968" s="89"/>
    </row>
    <row r="3969" x14ac:dyDescent="0.3">
      <c r="A3969" t="s">
        <v>7804</v>
      </c>
      <c r="B3969" t="s">
        <v>19483</v>
      </c>
      <c r="C3969" t="s">
        <v>19616</v>
      </c>
      <c r="D3969" t="s">
        <v>19615</v>
      </c>
      <c r="E3969" s="89">
        <v>1.0364366904204321</v>
      </c>
      <c r="F3969" s="89">
        <v>704837</v>
      </c>
      <c r="G3969" s="89">
        <v>7</v>
      </c>
      <c r="H3969" t="s">
        <v>19630</v>
      </c>
      <c r="I3969" s="89"/>
    </row>
    <row r="3970" x14ac:dyDescent="0.3">
      <c r="A3970" t="s">
        <v>7805</v>
      </c>
      <c r="B3970" t="s">
        <v>19483</v>
      </c>
      <c r="C3970" t="s">
        <v>19616</v>
      </c>
      <c r="D3970" t="s">
        <v>19616</v>
      </c>
      <c r="E3970" s="89">
        <v>1</v>
      </c>
      <c r="F3970" s="89">
        <v>704837</v>
      </c>
      <c r="G3970" s="89">
        <v>7</v>
      </c>
      <c r="H3970" t="s">
        <v>19630</v>
      </c>
      <c r="I3970" s="89"/>
    </row>
    <row r="3971" x14ac:dyDescent="0.3">
      <c r="A3971" t="s">
        <v>7806</v>
      </c>
      <c r="B3971" t="s">
        <v>19483</v>
      </c>
      <c r="C3971" t="s">
        <v>19616</v>
      </c>
      <c r="D3971" t="s">
        <v>19617</v>
      </c>
      <c r="E3971" s="89">
        <v>1.033695724069658</v>
      </c>
      <c r="F3971" s="89">
        <v>704837</v>
      </c>
      <c r="G3971" s="89">
        <v>7</v>
      </c>
      <c r="H3971" t="s">
        <v>19630</v>
      </c>
      <c r="I3971" s="89"/>
    </row>
    <row r="3972" x14ac:dyDescent="0.3">
      <c r="A3972" t="s">
        <v>7807</v>
      </c>
      <c r="B3972" t="s">
        <v>19483</v>
      </c>
      <c r="C3972" t="s">
        <v>19616</v>
      </c>
      <c r="D3972" t="s">
        <v>19618</v>
      </c>
      <c r="E3972" s="89">
        <v>1.0282547647960461</v>
      </c>
      <c r="F3972" s="89">
        <v>704837</v>
      </c>
      <c r="G3972" s="89">
        <v>7</v>
      </c>
      <c r="H3972" t="s">
        <v>19630</v>
      </c>
      <c r="I3972" s="89"/>
    </row>
    <row r="3973" x14ac:dyDescent="0.3">
      <c r="A3973" t="s">
        <v>7808</v>
      </c>
      <c r="B3973" t="s">
        <v>19483</v>
      </c>
      <c r="C3973" t="s">
        <v>19616</v>
      </c>
      <c r="D3973" t="s">
        <v>19619</v>
      </c>
      <c r="E3973" s="89">
        <v>1.052423537260758</v>
      </c>
      <c r="F3973" s="89">
        <v>704837</v>
      </c>
      <c r="G3973" s="89">
        <v>7</v>
      </c>
      <c r="H3973" t="s">
        <v>19630</v>
      </c>
      <c r="I3973" s="89"/>
    </row>
    <row r="3974" x14ac:dyDescent="0.3">
      <c r="A3974" t="s">
        <v>7809</v>
      </c>
      <c r="B3974" t="s">
        <v>19483</v>
      </c>
      <c r="C3974" t="s">
        <v>19616</v>
      </c>
      <c r="D3974" t="s">
        <v>19620</v>
      </c>
      <c r="E3974" s="89">
        <v>1.003621466557133</v>
      </c>
      <c r="F3974" s="89">
        <v>704837</v>
      </c>
      <c r="G3974" s="89">
        <v>7</v>
      </c>
      <c r="H3974" t="s">
        <v>19630</v>
      </c>
      <c r="I3974" s="89"/>
    </row>
    <row r="3975" x14ac:dyDescent="0.3">
      <c r="A3975" t="s">
        <v>7810</v>
      </c>
      <c r="B3975" t="s">
        <v>19483</v>
      </c>
      <c r="C3975" t="s">
        <v>19616</v>
      </c>
      <c r="D3975" t="s">
        <v>19621</v>
      </c>
      <c r="E3975" s="89">
        <v>0.81630410575570223</v>
      </c>
      <c r="F3975" s="89">
        <v>704837</v>
      </c>
      <c r="G3975" s="89">
        <v>7</v>
      </c>
      <c r="H3975" t="s">
        <v>19630</v>
      </c>
      <c r="I3975" s="89"/>
    </row>
    <row r="3976" x14ac:dyDescent="0.3">
      <c r="A3976" t="s">
        <v>7811</v>
      </c>
      <c r="B3976" t="s">
        <v>19483</v>
      </c>
      <c r="C3976" t="s">
        <v>19616</v>
      </c>
      <c r="D3976" t="s">
        <v>19622</v>
      </c>
      <c r="E3976" s="89">
        <v>1.0241310314743579</v>
      </c>
      <c r="F3976" s="89">
        <v>704837</v>
      </c>
      <c r="G3976" s="89">
        <v>7</v>
      </c>
      <c r="H3976" t="s">
        <v>19630</v>
      </c>
      <c r="I3976" s="89"/>
    </row>
    <row r="3977" x14ac:dyDescent="0.3">
      <c r="A3977" t="s">
        <v>7812</v>
      </c>
      <c r="B3977" t="s">
        <v>19483</v>
      </c>
      <c r="C3977" t="s">
        <v>19616</v>
      </c>
      <c r="D3977" t="s">
        <v>19623</v>
      </c>
      <c r="E3977" s="89">
        <v>2.310929094369262</v>
      </c>
      <c r="F3977" s="89">
        <v>704837</v>
      </c>
      <c r="G3977" s="89">
        <v>7</v>
      </c>
      <c r="H3977" t="s">
        <v>19630</v>
      </c>
      <c r="I3977" s="89"/>
    </row>
    <row r="3978" x14ac:dyDescent="0.3">
      <c r="A3978" t="s">
        <v>7813</v>
      </c>
      <c r="B3978" t="s">
        <v>19483</v>
      </c>
      <c r="C3978" t="s">
        <v>19616</v>
      </c>
      <c r="D3978" t="s">
        <v>19624</v>
      </c>
      <c r="E3978" s="89">
        <v>5.6620202716054466</v>
      </c>
      <c r="F3978" s="89">
        <v>704837</v>
      </c>
      <c r="G3978" s="89">
        <v>7</v>
      </c>
      <c r="H3978" t="s">
        <v>19630</v>
      </c>
      <c r="I3978" s="89"/>
    </row>
    <row r="3979" x14ac:dyDescent="0.3">
      <c r="A3979" t="s">
        <v>7814</v>
      </c>
      <c r="B3979" t="s">
        <v>19483</v>
      </c>
      <c r="C3979" t="s">
        <v>19617</v>
      </c>
      <c r="D3979" t="s">
        <v>19614</v>
      </c>
      <c r="E3979" s="89">
        <v>0.96902893518443467</v>
      </c>
      <c r="F3979" s="89">
        <v>704837</v>
      </c>
      <c r="G3979" s="89">
        <v>7</v>
      </c>
      <c r="H3979" t="s">
        <v>19630</v>
      </c>
      <c r="I3979" s="89"/>
    </row>
    <row r="3980" x14ac:dyDescent="0.3">
      <c r="A3980" t="s">
        <v>7815</v>
      </c>
      <c r="B3980" t="s">
        <v>19483</v>
      </c>
      <c r="C3980" t="s">
        <v>19617</v>
      </c>
      <c r="D3980" t="s">
        <v>19615</v>
      </c>
      <c r="E3980" s="89">
        <v>1.002701125578052</v>
      </c>
      <c r="F3980" s="89">
        <v>704837</v>
      </c>
      <c r="G3980" s="89">
        <v>7</v>
      </c>
      <c r="H3980" t="s">
        <v>19630</v>
      </c>
      <c r="I3980" s="89"/>
    </row>
    <row r="3981" x14ac:dyDescent="0.3">
      <c r="A3981" t="s">
        <v>7816</v>
      </c>
      <c r="B3981" t="s">
        <v>19483</v>
      </c>
      <c r="C3981" t="s">
        <v>19617</v>
      </c>
      <c r="D3981" t="s">
        <v>19616</v>
      </c>
      <c r="E3981" s="89">
        <v>0.96912877500499472</v>
      </c>
      <c r="F3981" s="89">
        <v>704837</v>
      </c>
      <c r="G3981" s="89">
        <v>7</v>
      </c>
      <c r="H3981" t="s">
        <v>19630</v>
      </c>
      <c r="I3981" s="89"/>
    </row>
    <row r="3982" x14ac:dyDescent="0.3">
      <c r="A3982" t="s">
        <v>7817</v>
      </c>
      <c r="B3982" t="s">
        <v>19483</v>
      </c>
      <c r="C3982" t="s">
        <v>19617</v>
      </c>
      <c r="D3982" t="s">
        <v>19617</v>
      </c>
      <c r="E3982" s="89">
        <v>1</v>
      </c>
      <c r="F3982" s="89">
        <v>704837</v>
      </c>
      <c r="G3982" s="89">
        <v>7</v>
      </c>
      <c r="H3982" t="s">
        <v>19630</v>
      </c>
      <c r="I3982" s="89"/>
    </row>
    <row r="3983" x14ac:dyDescent="0.3">
      <c r="A3983" t="s">
        <v>7818</v>
      </c>
      <c r="B3983" t="s">
        <v>19483</v>
      </c>
      <c r="C3983" t="s">
        <v>19617</v>
      </c>
      <c r="D3983" t="s">
        <v>19618</v>
      </c>
      <c r="E3983" s="89">
        <v>0.99474889031115254</v>
      </c>
      <c r="F3983" s="89">
        <v>704837</v>
      </c>
      <c r="G3983" s="89">
        <v>7</v>
      </c>
      <c r="H3983" t="s">
        <v>19630</v>
      </c>
      <c r="I3983" s="89"/>
    </row>
    <row r="3984" x14ac:dyDescent="0.3">
      <c r="A3984" t="s">
        <v>7819</v>
      </c>
      <c r="B3984" t="s">
        <v>19483</v>
      </c>
      <c r="C3984" t="s">
        <v>19617</v>
      </c>
      <c r="D3984" t="s">
        <v>19619</v>
      </c>
      <c r="E3984" s="89">
        <v>1.0179970654018189</v>
      </c>
      <c r="F3984" s="89">
        <v>704837</v>
      </c>
      <c r="G3984" s="89">
        <v>7</v>
      </c>
      <c r="H3984" t="s">
        <v>19630</v>
      </c>
      <c r="I3984" s="89"/>
    </row>
    <row r="3985" x14ac:dyDescent="0.3">
      <c r="A3985" t="s">
        <v>7820</v>
      </c>
      <c r="B3985" t="s">
        <v>19483</v>
      </c>
      <c r="C3985" t="s">
        <v>19617</v>
      </c>
      <c r="D3985" t="s">
        <v>19620</v>
      </c>
      <c r="E3985" s="89">
        <v>0.97086336540306006</v>
      </c>
      <c r="F3985" s="89">
        <v>704837</v>
      </c>
      <c r="G3985" s="89">
        <v>7</v>
      </c>
      <c r="H3985" t="s">
        <v>19630</v>
      </c>
      <c r="I3985" s="89"/>
    </row>
    <row r="3986" x14ac:dyDescent="0.3">
      <c r="A3986" t="s">
        <v>7821</v>
      </c>
      <c r="B3986" t="s">
        <v>19483</v>
      </c>
      <c r="C3986" t="s">
        <v>19617</v>
      </c>
      <c r="D3986" t="s">
        <v>19621</v>
      </c>
      <c r="E3986" s="89">
        <v>0.79184558495934299</v>
      </c>
      <c r="F3986" s="89">
        <v>704837</v>
      </c>
      <c r="G3986" s="89">
        <v>7</v>
      </c>
      <c r="H3986" t="s">
        <v>19630</v>
      </c>
      <c r="I3986" s="89"/>
    </row>
    <row r="3987" x14ac:dyDescent="0.3">
      <c r="A3987" t="s">
        <v>7822</v>
      </c>
      <c r="B3987" t="s">
        <v>19483</v>
      </c>
      <c r="C3987" t="s">
        <v>19617</v>
      </c>
      <c r="D3987" t="s">
        <v>19622</v>
      </c>
      <c r="E3987" s="89">
        <v>0.99067246946577259</v>
      </c>
      <c r="F3987" s="89">
        <v>704837</v>
      </c>
      <c r="G3987" s="89">
        <v>7</v>
      </c>
      <c r="H3987" t="s">
        <v>19630</v>
      </c>
      <c r="I3987" s="89"/>
    </row>
    <row r="3988" x14ac:dyDescent="0.3">
      <c r="A3988" t="s">
        <v>7823</v>
      </c>
      <c r="B3988" t="s">
        <v>19483</v>
      </c>
      <c r="C3988" t="s">
        <v>19617</v>
      </c>
      <c r="D3988" t="s">
        <v>19623</v>
      </c>
      <c r="E3988" s="89">
        <v>2.2394884797578571</v>
      </c>
      <c r="F3988" s="89">
        <v>704837</v>
      </c>
      <c r="G3988" s="89">
        <v>7</v>
      </c>
      <c r="H3988" t="s">
        <v>19630</v>
      </c>
      <c r="I3988" s="89"/>
    </row>
    <row r="3989" x14ac:dyDescent="0.3">
      <c r="A3989" t="s">
        <v>7824</v>
      </c>
      <c r="B3989" t="s">
        <v>19483</v>
      </c>
      <c r="C3989" t="s">
        <v>19617</v>
      </c>
      <c r="D3989" t="s">
        <v>19624</v>
      </c>
      <c r="E3989" s="89">
        <v>5.487087856607225</v>
      </c>
      <c r="F3989" s="89">
        <v>704837</v>
      </c>
      <c r="G3989" s="89">
        <v>7</v>
      </c>
      <c r="H3989" t="s">
        <v>19630</v>
      </c>
      <c r="I3989" s="89"/>
    </row>
    <row r="3990" x14ac:dyDescent="0.3">
      <c r="A3990" t="s">
        <v>7825</v>
      </c>
      <c r="B3990" t="s">
        <v>19483</v>
      </c>
      <c r="C3990" t="s">
        <v>19618</v>
      </c>
      <c r="D3990" t="s">
        <v>19614</v>
      </c>
      <c r="E3990" s="89">
        <v>0.97483158295335226</v>
      </c>
      <c r="F3990" s="89">
        <v>704837</v>
      </c>
      <c r="G3990" s="89">
        <v>7</v>
      </c>
      <c r="H3990" t="s">
        <v>19630</v>
      </c>
      <c r="I3990" s="89"/>
    </row>
    <row r="3991" x14ac:dyDescent="0.3">
      <c r="A3991" t="s">
        <v>7826</v>
      </c>
      <c r="B3991" t="s">
        <v>19483</v>
      </c>
      <c r="C3991" t="s">
        <v>19618</v>
      </c>
      <c r="D3991" t="s">
        <v>19615</v>
      </c>
      <c r="E3991" s="89">
        <v>1.008641865796384</v>
      </c>
      <c r="F3991" s="89">
        <v>704837</v>
      </c>
      <c r="G3991" s="89">
        <v>7</v>
      </c>
      <c r="H3991" t="s">
        <v>19630</v>
      </c>
      <c r="I3991" s="89"/>
    </row>
    <row r="3992" x14ac:dyDescent="0.3">
      <c r="A3992" t="s">
        <v>7827</v>
      </c>
      <c r="B3992" t="s">
        <v>19483</v>
      </c>
      <c r="C3992" t="s">
        <v>19618</v>
      </c>
      <c r="D3992" t="s">
        <v>19616</v>
      </c>
      <c r="E3992" s="89">
        <v>0.97493168132191466</v>
      </c>
      <c r="F3992" s="89">
        <v>704837</v>
      </c>
      <c r="G3992" s="89">
        <v>7</v>
      </c>
      <c r="H3992" t="s">
        <v>19630</v>
      </c>
      <c r="I3992" s="89"/>
    </row>
    <row r="3993" x14ac:dyDescent="0.3">
      <c r="A3993" t="s">
        <v>7828</v>
      </c>
      <c r="B3993" t="s">
        <v>19483</v>
      </c>
      <c r="C3993" t="s">
        <v>19618</v>
      </c>
      <c r="D3993" t="s">
        <v>19617</v>
      </c>
      <c r="E3993" s="89">
        <v>1.0059823509223811</v>
      </c>
      <c r="F3993" s="89">
        <v>704837</v>
      </c>
      <c r="G3993" s="89">
        <v>7</v>
      </c>
      <c r="H3993" t="s">
        <v>19630</v>
      </c>
      <c r="I3993" s="89"/>
    </row>
    <row r="3994" x14ac:dyDescent="0.3">
      <c r="A3994" t="s">
        <v>7829</v>
      </c>
      <c r="B3994" t="s">
        <v>19483</v>
      </c>
      <c r="C3994" t="s">
        <v>19618</v>
      </c>
      <c r="D3994" t="s">
        <v>19618</v>
      </c>
      <c r="E3994" s="89">
        <v>1</v>
      </c>
      <c r="F3994" s="89">
        <v>704837</v>
      </c>
      <c r="G3994" s="89">
        <v>7</v>
      </c>
      <c r="H3994" t="s">
        <v>19630</v>
      </c>
      <c r="I3994" s="89"/>
    </row>
    <row r="3995" x14ac:dyDescent="0.3">
      <c r="A3995" t="s">
        <v>7830</v>
      </c>
      <c r="B3995" t="s">
        <v>19483</v>
      </c>
      <c r="C3995" t="s">
        <v>19618</v>
      </c>
      <c r="D3995" t="s">
        <v>19619</v>
      </c>
      <c r="E3995" s="89">
        <v>1.023314335494349</v>
      </c>
      <c r="F3995" s="89">
        <v>704837</v>
      </c>
      <c r="G3995" s="89">
        <v>7</v>
      </c>
      <c r="H3995" t="s">
        <v>19630</v>
      </c>
      <c r="I3995" s="89"/>
    </row>
    <row r="3996" x14ac:dyDescent="0.3">
      <c r="A3996" t="s">
        <v>7831</v>
      </c>
      <c r="B3996" t="s">
        <v>19483</v>
      </c>
      <c r="C3996" t="s">
        <v>19618</v>
      </c>
      <c r="D3996" t="s">
        <v>19620</v>
      </c>
      <c r="E3996" s="89">
        <v>0.97597573154004813</v>
      </c>
      <c r="F3996" s="89">
        <v>704837</v>
      </c>
      <c r="G3996" s="89">
        <v>7</v>
      </c>
      <c r="H3996" t="s">
        <v>19630</v>
      </c>
      <c r="I3996" s="89"/>
    </row>
    <row r="3997" x14ac:dyDescent="0.3">
      <c r="A3997" t="s">
        <v>7832</v>
      </c>
      <c r="B3997" t="s">
        <v>19483</v>
      </c>
      <c r="C3997" t="s">
        <v>19618</v>
      </c>
      <c r="D3997" t="s">
        <v>19621</v>
      </c>
      <c r="E3997" s="89">
        <v>0.79637306127072582</v>
      </c>
      <c r="F3997" s="89">
        <v>704837</v>
      </c>
      <c r="G3997" s="89">
        <v>7</v>
      </c>
      <c r="H3997" t="s">
        <v>19630</v>
      </c>
      <c r="I3997" s="89"/>
    </row>
    <row r="3998" x14ac:dyDescent="0.3">
      <c r="A3998" t="s">
        <v>7833</v>
      </c>
      <c r="B3998" t="s">
        <v>19483</v>
      </c>
      <c r="C3998" t="s">
        <v>19618</v>
      </c>
      <c r="D3998" t="s">
        <v>19622</v>
      </c>
      <c r="E3998" s="89">
        <v>0.99596600670885138</v>
      </c>
      <c r="F3998" s="89">
        <v>704837</v>
      </c>
      <c r="G3998" s="89">
        <v>7</v>
      </c>
      <c r="H3998" t="s">
        <v>19630</v>
      </c>
      <c r="I3998" s="89"/>
    </row>
    <row r="3999" x14ac:dyDescent="0.3">
      <c r="A3999" t="s">
        <v>7834</v>
      </c>
      <c r="B3999" t="s">
        <v>19483</v>
      </c>
      <c r="C3999" t="s">
        <v>19618</v>
      </c>
      <c r="D3999" t="s">
        <v>19623</v>
      </c>
      <c r="E3999" s="89">
        <v>2.2535258809429268</v>
      </c>
      <c r="F3999" s="89">
        <v>704837</v>
      </c>
      <c r="G3999" s="89">
        <v>7</v>
      </c>
      <c r="H3999" t="s">
        <v>19630</v>
      </c>
      <c r="I3999" s="89"/>
    </row>
    <row r="4000" x14ac:dyDescent="0.3">
      <c r="A4000" t="s">
        <v>7835</v>
      </c>
      <c r="B4000" t="s">
        <v>19483</v>
      </c>
      <c r="C4000" t="s">
        <v>19618</v>
      </c>
      <c r="D4000" t="s">
        <v>19624</v>
      </c>
      <c r="E4000" s="89">
        <v>5.5197433906609676</v>
      </c>
      <c r="F4000" s="89">
        <v>704837</v>
      </c>
      <c r="G4000" s="89">
        <v>7</v>
      </c>
      <c r="H4000" t="s">
        <v>19630</v>
      </c>
      <c r="I4000" s="89"/>
    </row>
    <row r="4001" x14ac:dyDescent="0.3">
      <c r="A4001" t="s">
        <v>7836</v>
      </c>
      <c r="B4001" t="s">
        <v>19483</v>
      </c>
      <c r="C4001" t="s">
        <v>19619</v>
      </c>
      <c r="D4001" t="s">
        <v>19614</v>
      </c>
      <c r="E4001" s="89">
        <v>0.95354843901010655</v>
      </c>
      <c r="F4001" s="89">
        <v>704837</v>
      </c>
      <c r="G4001" s="89">
        <v>7</v>
      </c>
      <c r="H4001" t="s">
        <v>19630</v>
      </c>
      <c r="I4001" s="89"/>
    </row>
    <row r="4002" x14ac:dyDescent="0.3">
      <c r="A4002" t="s">
        <v>7837</v>
      </c>
      <c r="B4002" t="s">
        <v>19483</v>
      </c>
      <c r="C4002" t="s">
        <v>19619</v>
      </c>
      <c r="D4002" t="s">
        <v>19615</v>
      </c>
      <c r="E4002" s="89">
        <v>0.98645650741618951</v>
      </c>
      <c r="F4002" s="89">
        <v>704837</v>
      </c>
      <c r="G4002" s="89">
        <v>7</v>
      </c>
      <c r="H4002" t="s">
        <v>19630</v>
      </c>
      <c r="I4002" s="89"/>
    </row>
    <row r="4003" x14ac:dyDescent="0.3">
      <c r="A4003" t="s">
        <v>7838</v>
      </c>
      <c r="B4003" t="s">
        <v>19483</v>
      </c>
      <c r="C4003" t="s">
        <v>19619</v>
      </c>
      <c r="D4003" t="s">
        <v>19616</v>
      </c>
      <c r="E4003" s="89">
        <v>0.95364097724762176</v>
      </c>
      <c r="F4003" s="89">
        <v>704837</v>
      </c>
      <c r="G4003" s="89">
        <v>7</v>
      </c>
      <c r="H4003" t="s">
        <v>19630</v>
      </c>
      <c r="I4003" s="89"/>
    </row>
    <row r="4004" x14ac:dyDescent="0.3">
      <c r="A4004" t="s">
        <v>7839</v>
      </c>
      <c r="B4004" t="s">
        <v>19483</v>
      </c>
      <c r="C4004" t="s">
        <v>19619</v>
      </c>
      <c r="D4004" t="s">
        <v>19617</v>
      </c>
      <c r="E4004" s="89">
        <v>0.98387574486146134</v>
      </c>
      <c r="F4004" s="89">
        <v>704837</v>
      </c>
      <c r="G4004" s="89">
        <v>7</v>
      </c>
      <c r="H4004" t="s">
        <v>19630</v>
      </c>
      <c r="I4004" s="89"/>
    </row>
    <row r="4005" x14ac:dyDescent="0.3">
      <c r="A4005" t="s">
        <v>7840</v>
      </c>
      <c r="B4005" t="s">
        <v>19483</v>
      </c>
      <c r="C4005" t="s">
        <v>19619</v>
      </c>
      <c r="D4005" t="s">
        <v>19618</v>
      </c>
      <c r="E4005" s="89">
        <v>0.97795045253350299</v>
      </c>
      <c r="F4005" s="89">
        <v>704837</v>
      </c>
      <c r="G4005" s="89">
        <v>7</v>
      </c>
      <c r="H4005" t="s">
        <v>19630</v>
      </c>
      <c r="I4005" s="89"/>
    </row>
    <row r="4006" x14ac:dyDescent="0.3">
      <c r="A4006" t="s">
        <v>7841</v>
      </c>
      <c r="B4006" t="s">
        <v>19483</v>
      </c>
      <c r="C4006" t="s">
        <v>19619</v>
      </c>
      <c r="D4006" t="s">
        <v>19619</v>
      </c>
      <c r="E4006" s="89">
        <v>1</v>
      </c>
      <c r="F4006" s="89">
        <v>704837</v>
      </c>
      <c r="G4006" s="89">
        <v>7</v>
      </c>
      <c r="H4006" t="s">
        <v>19630</v>
      </c>
      <c r="I4006" s="89"/>
    </row>
    <row r="4007" x14ac:dyDescent="0.3">
      <c r="A4007" t="s">
        <v>7842</v>
      </c>
      <c r="B4007" t="s">
        <v>19483</v>
      </c>
      <c r="C4007" t="s">
        <v>19619</v>
      </c>
      <c r="D4007" t="s">
        <v>19620</v>
      </c>
      <c r="E4007" s="89">
        <v>0.95416983176751746</v>
      </c>
      <c r="F4007" s="89">
        <v>704837</v>
      </c>
      <c r="G4007" s="89">
        <v>7</v>
      </c>
      <c r="H4007" t="s">
        <v>19630</v>
      </c>
      <c r="I4007" s="89"/>
    </row>
    <row r="4008" x14ac:dyDescent="0.3">
      <c r="A4008" t="s">
        <v>7843</v>
      </c>
      <c r="B4008" t="s">
        <v>19483</v>
      </c>
      <c r="C4008" t="s">
        <v>19619</v>
      </c>
      <c r="D4008" t="s">
        <v>19621</v>
      </c>
      <c r="E4008" s="89">
        <v>0.77965434070741513</v>
      </c>
      <c r="F4008" s="89">
        <v>704837</v>
      </c>
      <c r="G4008" s="89">
        <v>7</v>
      </c>
      <c r="H4008" t="s">
        <v>19630</v>
      </c>
      <c r="I4008" s="89"/>
    </row>
    <row r="4009" x14ac:dyDescent="0.3">
      <c r="A4009" t="s">
        <v>7844</v>
      </c>
      <c r="B4009" t="s">
        <v>19483</v>
      </c>
      <c r="C4009" t="s">
        <v>19619</v>
      </c>
      <c r="D4009" t="s">
        <v>19622</v>
      </c>
      <c r="E4009" s="89">
        <v>0.97405414641243437</v>
      </c>
      <c r="F4009" s="89">
        <v>704837</v>
      </c>
      <c r="G4009" s="89">
        <v>7</v>
      </c>
      <c r="H4009" t="s">
        <v>19630</v>
      </c>
      <c r="I4009" s="89"/>
    </row>
    <row r="4010" x14ac:dyDescent="0.3">
      <c r="A4010" t="s">
        <v>7845</v>
      </c>
      <c r="B4010" t="s">
        <v>19483</v>
      </c>
      <c r="C4010" t="s">
        <v>19619</v>
      </c>
      <c r="D4010" t="s">
        <v>19623</v>
      </c>
      <c r="E4010" s="89">
        <v>2.2051860330026969</v>
      </c>
      <c r="F4010" s="89">
        <v>704837</v>
      </c>
      <c r="G4010" s="89">
        <v>7</v>
      </c>
      <c r="H4010" t="s">
        <v>19630</v>
      </c>
      <c r="I4010" s="89"/>
    </row>
    <row r="4011" x14ac:dyDescent="0.3">
      <c r="A4011" t="s">
        <v>7846</v>
      </c>
      <c r="B4011" t="s">
        <v>19483</v>
      </c>
      <c r="C4011" t="s">
        <v>19619</v>
      </c>
      <c r="D4011" t="s">
        <v>19624</v>
      </c>
      <c r="E4011" s="89">
        <v>5.3988012190373462</v>
      </c>
      <c r="F4011" s="89">
        <v>704837</v>
      </c>
      <c r="G4011" s="89">
        <v>7</v>
      </c>
      <c r="H4011" t="s">
        <v>19630</v>
      </c>
      <c r="I4011" s="89"/>
    </row>
    <row r="4012" x14ac:dyDescent="0.3">
      <c r="A4012" t="s">
        <v>7847</v>
      </c>
      <c r="B4012" t="s">
        <v>19483</v>
      </c>
      <c r="C4012" t="s">
        <v>19620</v>
      </c>
      <c r="D4012" t="s">
        <v>19614</v>
      </c>
      <c r="E4012" s="89">
        <v>0.99916704281197877</v>
      </c>
      <c r="F4012" s="89">
        <v>704837</v>
      </c>
      <c r="G4012" s="89">
        <v>7</v>
      </c>
      <c r="H4012" t="s">
        <v>19630</v>
      </c>
      <c r="I4012" s="89"/>
    </row>
    <row r="4013" x14ac:dyDescent="0.3">
      <c r="A4013" t="s">
        <v>7848</v>
      </c>
      <c r="B4013" t="s">
        <v>19483</v>
      </c>
      <c r="C4013" t="s">
        <v>19620</v>
      </c>
      <c r="D4013" t="s">
        <v>19615</v>
      </c>
      <c r="E4013" s="89">
        <v>1.0337471582583659</v>
      </c>
      <c r="F4013" s="89">
        <v>704837</v>
      </c>
      <c r="G4013" s="89">
        <v>7</v>
      </c>
      <c r="H4013" t="s">
        <v>19630</v>
      </c>
      <c r="I4013" s="89"/>
    </row>
    <row r="4014" x14ac:dyDescent="0.3">
      <c r="A4014" t="s">
        <v>7849</v>
      </c>
      <c r="B4014" t="s">
        <v>19483</v>
      </c>
      <c r="C4014" t="s">
        <v>19620</v>
      </c>
      <c r="D4014" t="s">
        <v>19616</v>
      </c>
      <c r="E4014" s="89">
        <v>0.99926853387430525</v>
      </c>
      <c r="F4014" s="89">
        <v>704837</v>
      </c>
      <c r="G4014" s="89">
        <v>7</v>
      </c>
      <c r="H4014" t="s">
        <v>19630</v>
      </c>
      <c r="I4014" s="89"/>
    </row>
    <row r="4015" x14ac:dyDescent="0.3">
      <c r="A4015" t="s">
        <v>7850</v>
      </c>
      <c r="B4015" t="s">
        <v>19483</v>
      </c>
      <c r="C4015" t="s">
        <v>19620</v>
      </c>
      <c r="D4015" t="s">
        <v>19617</v>
      </c>
      <c r="E4015" s="89">
        <v>1.0310290683925341</v>
      </c>
      <c r="F4015" s="89">
        <v>704837</v>
      </c>
      <c r="G4015" s="89">
        <v>7</v>
      </c>
      <c r="H4015" t="s">
        <v>19630</v>
      </c>
      <c r="I4015" s="89"/>
    </row>
    <row r="4016" x14ac:dyDescent="0.3">
      <c r="A4016" t="s">
        <v>7851</v>
      </c>
      <c r="B4016" t="s">
        <v>19483</v>
      </c>
      <c r="C4016" t="s">
        <v>19620</v>
      </c>
      <c r="D4016" t="s">
        <v>19618</v>
      </c>
      <c r="E4016" s="89">
        <v>1.0248730057463309</v>
      </c>
      <c r="F4016" s="89">
        <v>704837</v>
      </c>
      <c r="G4016" s="89">
        <v>7</v>
      </c>
      <c r="H4016" t="s">
        <v>19630</v>
      </c>
      <c r="I4016" s="89"/>
    </row>
    <row r="4017" x14ac:dyDescent="0.3">
      <c r="A4017" t="s">
        <v>7852</v>
      </c>
      <c r="B4017" t="s">
        <v>19483</v>
      </c>
      <c r="C4017" t="s">
        <v>19620</v>
      </c>
      <c r="D4017" t="s">
        <v>19619</v>
      </c>
      <c r="E4017" s="89">
        <v>1.0484552084962291</v>
      </c>
      <c r="F4017" s="89">
        <v>704837</v>
      </c>
      <c r="G4017" s="89">
        <v>7</v>
      </c>
      <c r="H4017" t="s">
        <v>19630</v>
      </c>
      <c r="I4017" s="89"/>
    </row>
    <row r="4018" x14ac:dyDescent="0.3">
      <c r="A4018" t="s">
        <v>7853</v>
      </c>
      <c r="B4018" t="s">
        <v>19483</v>
      </c>
      <c r="C4018" t="s">
        <v>19620</v>
      </c>
      <c r="D4018" t="s">
        <v>19620</v>
      </c>
      <c r="E4018" s="89">
        <v>1</v>
      </c>
      <c r="F4018" s="89">
        <v>704837</v>
      </c>
      <c r="G4018" s="89">
        <v>7</v>
      </c>
      <c r="H4018" t="s">
        <v>19630</v>
      </c>
      <c r="I4018" s="89"/>
    </row>
    <row r="4019" x14ac:dyDescent="0.3">
      <c r="A4019" t="s">
        <v>7854</v>
      </c>
      <c r="B4019" t="s">
        <v>19483</v>
      </c>
      <c r="C4019" t="s">
        <v>19620</v>
      </c>
      <c r="D4019" t="s">
        <v>19621</v>
      </c>
      <c r="E4019" s="89">
        <v>0.81662289864710436</v>
      </c>
      <c r="F4019" s="89">
        <v>704837</v>
      </c>
      <c r="G4019" s="89">
        <v>7</v>
      </c>
      <c r="H4019" t="s">
        <v>19630</v>
      </c>
      <c r="I4019" s="89"/>
    </row>
    <row r="4020" x14ac:dyDescent="0.3">
      <c r="A4020" t="s">
        <v>7855</v>
      </c>
      <c r="B4020" t="s">
        <v>19483</v>
      </c>
      <c r="C4020" t="s">
        <v>19620</v>
      </c>
      <c r="D4020" t="s">
        <v>19622</v>
      </c>
      <c r="E4020" s="89">
        <v>1.0207549558283771</v>
      </c>
      <c r="F4020" s="89">
        <v>704837</v>
      </c>
      <c r="G4020" s="89">
        <v>7</v>
      </c>
      <c r="H4020" t="s">
        <v>19630</v>
      </c>
      <c r="I4020" s="89"/>
    </row>
    <row r="4021" x14ac:dyDescent="0.3">
      <c r="A4021" t="s">
        <v>7856</v>
      </c>
      <c r="B4021" t="s">
        <v>19483</v>
      </c>
      <c r="C4021" t="s">
        <v>19620</v>
      </c>
      <c r="D4021" t="s">
        <v>19623</v>
      </c>
      <c r="E4021" s="89">
        <v>2.309986815175693</v>
      </c>
      <c r="F4021" s="89">
        <v>704837</v>
      </c>
      <c r="G4021" s="89">
        <v>7</v>
      </c>
      <c r="H4021" t="s">
        <v>19630</v>
      </c>
      <c r="I4021" s="89"/>
    </row>
    <row r="4022" x14ac:dyDescent="0.3">
      <c r="A4022" t="s">
        <v>7857</v>
      </c>
      <c r="B4022" t="s">
        <v>19483</v>
      </c>
      <c r="C4022" t="s">
        <v>19620</v>
      </c>
      <c r="D4022" t="s">
        <v>19624</v>
      </c>
      <c r="E4022" s="89">
        <v>5.6571103598315293</v>
      </c>
      <c r="F4022" s="89">
        <v>704837</v>
      </c>
      <c r="G4022" s="89">
        <v>7</v>
      </c>
      <c r="H4022" t="s">
        <v>19630</v>
      </c>
      <c r="I4022" s="89"/>
    </row>
    <row r="4023" x14ac:dyDescent="0.3">
      <c r="A4023" t="s">
        <v>7858</v>
      </c>
      <c r="B4023" t="s">
        <v>19483</v>
      </c>
      <c r="C4023" t="s">
        <v>19621</v>
      </c>
      <c r="D4023" t="s">
        <v>19614</v>
      </c>
      <c r="E4023" s="89">
        <v>1.2904977573745591</v>
      </c>
      <c r="F4023" s="89">
        <v>704837</v>
      </c>
      <c r="G4023" s="89">
        <v>7</v>
      </c>
      <c r="H4023" t="s">
        <v>19630</v>
      </c>
      <c r="I4023" s="89"/>
    </row>
    <row r="4024" x14ac:dyDescent="0.3">
      <c r="A4024" t="s">
        <v>7859</v>
      </c>
      <c r="B4024" t="s">
        <v>19483</v>
      </c>
      <c r="C4024" t="s">
        <v>19621</v>
      </c>
      <c r="D4024" t="s">
        <v>19615</v>
      </c>
      <c r="E4024" s="89">
        <v>1.3392639245106039</v>
      </c>
      <c r="F4024" s="89">
        <v>704837</v>
      </c>
      <c r="G4024" s="89">
        <v>7</v>
      </c>
      <c r="H4024" t="s">
        <v>19630</v>
      </c>
      <c r="I4024" s="89"/>
    </row>
    <row r="4025" x14ac:dyDescent="0.3">
      <c r="A4025" t="s">
        <v>7860</v>
      </c>
      <c r="B4025" t="s">
        <v>19483</v>
      </c>
      <c r="C4025" t="s">
        <v>19621</v>
      </c>
      <c r="D4025" t="s">
        <v>19616</v>
      </c>
      <c r="E4025" s="89">
        <v>1.2906877742526059</v>
      </c>
      <c r="F4025" s="89">
        <v>704837</v>
      </c>
      <c r="G4025" s="89">
        <v>7</v>
      </c>
      <c r="H4025" t="s">
        <v>19630</v>
      </c>
      <c r="I4025" s="89"/>
    </row>
    <row r="4026" x14ac:dyDescent="0.3">
      <c r="A4026" t="s">
        <v>7861</v>
      </c>
      <c r="B4026" t="s">
        <v>19483</v>
      </c>
      <c r="C4026" t="s">
        <v>19621</v>
      </c>
      <c r="D4026" t="s">
        <v>19617</v>
      </c>
      <c r="E4026" s="89">
        <v>1.335636715622722</v>
      </c>
      <c r="F4026" s="89">
        <v>704837</v>
      </c>
      <c r="G4026" s="89">
        <v>7</v>
      </c>
      <c r="H4026" t="s">
        <v>19630</v>
      </c>
      <c r="I4026" s="89"/>
    </row>
    <row r="4027" x14ac:dyDescent="0.3">
      <c r="A4027" t="s">
        <v>7862</v>
      </c>
      <c r="B4027" t="s">
        <v>19483</v>
      </c>
      <c r="C4027" t="s">
        <v>19621</v>
      </c>
      <c r="D4027" t="s">
        <v>19618</v>
      </c>
      <c r="E4027" s="89">
        <v>1.328563008753725</v>
      </c>
      <c r="F4027" s="89">
        <v>704837</v>
      </c>
      <c r="G4027" s="89">
        <v>7</v>
      </c>
      <c r="H4027" t="s">
        <v>19630</v>
      </c>
      <c r="I4027" s="89"/>
    </row>
    <row r="4028" x14ac:dyDescent="0.3">
      <c r="A4028" t="s">
        <v>7863</v>
      </c>
      <c r="B4028" t="s">
        <v>19483</v>
      </c>
      <c r="C4028" t="s">
        <v>19621</v>
      </c>
      <c r="D4028" t="s">
        <v>19619</v>
      </c>
      <c r="E4028" s="89">
        <v>1.361725699660268</v>
      </c>
      <c r="F4028" s="89">
        <v>704837</v>
      </c>
      <c r="G4028" s="89">
        <v>7</v>
      </c>
      <c r="H4028" t="s">
        <v>19630</v>
      </c>
      <c r="I4028" s="89"/>
    </row>
    <row r="4029" x14ac:dyDescent="0.3">
      <c r="A4029" t="s">
        <v>7864</v>
      </c>
      <c r="B4029" t="s">
        <v>19483</v>
      </c>
      <c r="C4029" t="s">
        <v>19621</v>
      </c>
      <c r="D4029" t="s">
        <v>19620</v>
      </c>
      <c r="E4029" s="89">
        <v>1.297528941791861</v>
      </c>
      <c r="F4029" s="89">
        <v>704837</v>
      </c>
      <c r="G4029" s="89">
        <v>7</v>
      </c>
      <c r="H4029" t="s">
        <v>19630</v>
      </c>
      <c r="I4029" s="89"/>
    </row>
    <row r="4030" x14ac:dyDescent="0.3">
      <c r="A4030" t="s">
        <v>7865</v>
      </c>
      <c r="B4030" t="s">
        <v>19483</v>
      </c>
      <c r="C4030" t="s">
        <v>19621</v>
      </c>
      <c r="D4030" t="s">
        <v>19621</v>
      </c>
      <c r="E4030" s="89">
        <v>1</v>
      </c>
      <c r="F4030" s="89">
        <v>704837</v>
      </c>
      <c r="G4030" s="89">
        <v>7</v>
      </c>
      <c r="H4030" t="s">
        <v>19630</v>
      </c>
      <c r="I4030" s="89"/>
    </row>
    <row r="4031" x14ac:dyDescent="0.3">
      <c r="A4031" t="s">
        <v>7866</v>
      </c>
      <c r="B4031" t="s">
        <v>19483</v>
      </c>
      <c r="C4031" t="s">
        <v>19621</v>
      </c>
      <c r="D4031" t="s">
        <v>19622</v>
      </c>
      <c r="E4031" s="89">
        <v>1.322750877473162</v>
      </c>
      <c r="F4031" s="89">
        <v>704837</v>
      </c>
      <c r="G4031" s="89">
        <v>7</v>
      </c>
      <c r="H4031" t="s">
        <v>19630</v>
      </c>
      <c r="I4031" s="89"/>
    </row>
    <row r="4032" x14ac:dyDescent="0.3">
      <c r="A4032" t="s">
        <v>7867</v>
      </c>
      <c r="B4032" t="s">
        <v>19483</v>
      </c>
      <c r="C4032" t="s">
        <v>19621</v>
      </c>
      <c r="D4032" t="s">
        <v>19623</v>
      </c>
      <c r="E4032" s="89">
        <v>2.9562694376100049</v>
      </c>
      <c r="F4032" s="89">
        <v>704837</v>
      </c>
      <c r="G4032" s="89">
        <v>7</v>
      </c>
      <c r="H4032" t="s">
        <v>19630</v>
      </c>
      <c r="I4032" s="89"/>
    </row>
    <row r="4033" x14ac:dyDescent="0.3">
      <c r="A4033" t="s">
        <v>7868</v>
      </c>
      <c r="B4033" t="s">
        <v>19483</v>
      </c>
      <c r="C4033" t="s">
        <v>19621</v>
      </c>
      <c r="D4033" t="s">
        <v>19624</v>
      </c>
      <c r="E4033" s="89">
        <v>7.2761145297141336</v>
      </c>
      <c r="F4033" s="89">
        <v>704837</v>
      </c>
      <c r="G4033" s="89">
        <v>7</v>
      </c>
      <c r="H4033" t="s">
        <v>19630</v>
      </c>
      <c r="I4033" s="89"/>
    </row>
    <row r="4034" x14ac:dyDescent="0.3">
      <c r="A4034" t="s">
        <v>7869</v>
      </c>
      <c r="B4034" t="s">
        <v>19483</v>
      </c>
      <c r="C4034" t="s">
        <v>19622</v>
      </c>
      <c r="D4034" t="s">
        <v>19614</v>
      </c>
      <c r="E4034" s="89">
        <v>0.9796396557854673</v>
      </c>
      <c r="F4034" s="89">
        <v>704837</v>
      </c>
      <c r="G4034" s="89">
        <v>7</v>
      </c>
      <c r="H4034" t="s">
        <v>19630</v>
      </c>
      <c r="I4034" s="89"/>
    </row>
    <row r="4035" x14ac:dyDescent="0.3">
      <c r="A4035" t="s">
        <v>7870</v>
      </c>
      <c r="B4035" t="s">
        <v>19483</v>
      </c>
      <c r="C4035" t="s">
        <v>19622</v>
      </c>
      <c r="D4035" t="s">
        <v>19615</v>
      </c>
      <c r="E4035" s="89">
        <v>1.0135710862651119</v>
      </c>
      <c r="F4035" s="89">
        <v>704837</v>
      </c>
      <c r="G4035" s="89">
        <v>7</v>
      </c>
      <c r="H4035" t="s">
        <v>19630</v>
      </c>
      <c r="I4035" s="89"/>
    </row>
    <row r="4036" x14ac:dyDescent="0.3">
      <c r="A4036" t="s">
        <v>7871</v>
      </c>
      <c r="B4036" t="s">
        <v>19483</v>
      </c>
      <c r="C4036" t="s">
        <v>19622</v>
      </c>
      <c r="D4036" t="s">
        <v>19616</v>
      </c>
      <c r="E4036" s="89">
        <v>0.97974153076183634</v>
      </c>
      <c r="F4036" s="89">
        <v>704837</v>
      </c>
      <c r="G4036" s="89">
        <v>7</v>
      </c>
      <c r="H4036" t="s">
        <v>19630</v>
      </c>
      <c r="I4036" s="89"/>
    </row>
    <row r="4037" x14ac:dyDescent="0.3">
      <c r="A4037" t="s">
        <v>7872</v>
      </c>
      <c r="B4037" t="s">
        <v>19483</v>
      </c>
      <c r="C4037" t="s">
        <v>19622</v>
      </c>
      <c r="D4037" t="s">
        <v>19617</v>
      </c>
      <c r="E4037" s="89">
        <v>1.010864005602639</v>
      </c>
      <c r="F4037" s="89">
        <v>704837</v>
      </c>
      <c r="G4037" s="89">
        <v>7</v>
      </c>
      <c r="H4037" t="s">
        <v>19630</v>
      </c>
      <c r="I4037" s="89"/>
    </row>
    <row r="4038" x14ac:dyDescent="0.3">
      <c r="A4038" t="s">
        <v>7873</v>
      </c>
      <c r="B4038" t="s">
        <v>19483</v>
      </c>
      <c r="C4038" t="s">
        <v>19622</v>
      </c>
      <c r="D4038" t="s">
        <v>19618</v>
      </c>
      <c r="E4038" s="89">
        <v>1.0049201905831051</v>
      </c>
      <c r="F4038" s="89">
        <v>704837</v>
      </c>
      <c r="G4038" s="89">
        <v>7</v>
      </c>
      <c r="H4038" t="s">
        <v>19630</v>
      </c>
      <c r="I4038" s="89"/>
    </row>
    <row r="4039" x14ac:dyDescent="0.3">
      <c r="A4039" t="s">
        <v>7874</v>
      </c>
      <c r="B4039" t="s">
        <v>19483</v>
      </c>
      <c r="C4039" t="s">
        <v>19622</v>
      </c>
      <c r="D4039" t="s">
        <v>19619</v>
      </c>
      <c r="E4039" s="89">
        <v>1.028406543444611</v>
      </c>
      <c r="F4039" s="89">
        <v>704837</v>
      </c>
      <c r="G4039" s="89">
        <v>7</v>
      </c>
      <c r="H4039" t="s">
        <v>19630</v>
      </c>
      <c r="I4039" s="89"/>
    </row>
    <row r="4040" x14ac:dyDescent="0.3">
      <c r="A4040" t="s">
        <v>7875</v>
      </c>
      <c r="B4040" t="s">
        <v>19483</v>
      </c>
      <c r="C4040" t="s">
        <v>19622</v>
      </c>
      <c r="D4040" t="s">
        <v>19620</v>
      </c>
      <c r="E4040" s="89">
        <v>0.9807964610668034</v>
      </c>
      <c r="F4040" s="89">
        <v>704837</v>
      </c>
      <c r="G4040" s="89">
        <v>7</v>
      </c>
      <c r="H4040" t="s">
        <v>19630</v>
      </c>
      <c r="I4040" s="89"/>
    </row>
    <row r="4041" x14ac:dyDescent="0.3">
      <c r="A4041" t="s">
        <v>7876</v>
      </c>
      <c r="B4041" t="s">
        <v>19483</v>
      </c>
      <c r="C4041" t="s">
        <v>19622</v>
      </c>
      <c r="D4041" t="s">
        <v>19621</v>
      </c>
      <c r="E4041" s="89">
        <v>0.79996783748786793</v>
      </c>
      <c r="F4041" s="89">
        <v>704837</v>
      </c>
      <c r="G4041" s="89">
        <v>7</v>
      </c>
      <c r="H4041" t="s">
        <v>19630</v>
      </c>
      <c r="I4041" s="89"/>
    </row>
    <row r="4042" x14ac:dyDescent="0.3">
      <c r="A4042" t="s">
        <v>7877</v>
      </c>
      <c r="B4042" t="s">
        <v>19483</v>
      </c>
      <c r="C4042" t="s">
        <v>19622</v>
      </c>
      <c r="D4042" t="s">
        <v>19622</v>
      </c>
      <c r="E4042" s="89">
        <v>1</v>
      </c>
      <c r="F4042" s="89">
        <v>704837</v>
      </c>
      <c r="G4042" s="89">
        <v>7</v>
      </c>
      <c r="H4042" t="s">
        <v>19630</v>
      </c>
      <c r="I4042" s="89"/>
    </row>
    <row r="4043" x14ac:dyDescent="0.3">
      <c r="A4043" t="s">
        <v>7878</v>
      </c>
      <c r="B4043" t="s">
        <v>19483</v>
      </c>
      <c r="C4043" t="s">
        <v>19622</v>
      </c>
      <c r="D4043" t="s">
        <v>19623</v>
      </c>
      <c r="E4043" s="89">
        <v>2.2643787045662922</v>
      </c>
      <c r="F4043" s="89">
        <v>704837</v>
      </c>
      <c r="G4043" s="89">
        <v>7</v>
      </c>
      <c r="H4043" t="s">
        <v>19630</v>
      </c>
      <c r="I4043" s="89"/>
    </row>
    <row r="4044" x14ac:dyDescent="0.3">
      <c r="A4044" t="s">
        <v>7879</v>
      </c>
      <c r="B4044" t="s">
        <v>19483</v>
      </c>
      <c r="C4044" t="s">
        <v>19622</v>
      </c>
      <c r="D4044" t="s">
        <v>19624</v>
      </c>
      <c r="E4044" s="89">
        <v>5.5465681418954746</v>
      </c>
      <c r="F4044" s="89">
        <v>704837</v>
      </c>
      <c r="G4044" s="89">
        <v>7</v>
      </c>
      <c r="H4044" t="s">
        <v>19630</v>
      </c>
      <c r="I4044" s="89"/>
    </row>
    <row r="4045" x14ac:dyDescent="0.3">
      <c r="A4045" t="s">
        <v>7638</v>
      </c>
      <c r="B4045" t="s">
        <v>19483</v>
      </c>
      <c r="C4045" t="s">
        <v>19510</v>
      </c>
      <c r="D4045" t="s">
        <v>19614</v>
      </c>
      <c r="E4045" s="89">
        <v>3.8161442876933641E-2</v>
      </c>
      <c r="F4045" s="89">
        <v>704837</v>
      </c>
      <c r="G4045" s="89">
        <v>7</v>
      </c>
      <c r="H4045" t="s">
        <v>19630</v>
      </c>
      <c r="I4045" s="89"/>
    </row>
    <row r="4046" x14ac:dyDescent="0.3">
      <c r="A4046" t="s">
        <v>7639</v>
      </c>
      <c r="B4046" t="s">
        <v>19483</v>
      </c>
      <c r="C4046" t="s">
        <v>19510</v>
      </c>
      <c r="D4046" t="s">
        <v>19615</v>
      </c>
      <c r="E4046" s="89">
        <v>3.9522724265028591E-2</v>
      </c>
      <c r="F4046" s="89">
        <v>704837</v>
      </c>
      <c r="G4046" s="89">
        <v>7</v>
      </c>
      <c r="H4046" t="s">
        <v>19630</v>
      </c>
      <c r="I4046" s="89"/>
    </row>
    <row r="4047" x14ac:dyDescent="0.3">
      <c r="A4047" t="s">
        <v>7640</v>
      </c>
      <c r="B4047" t="s">
        <v>19483</v>
      </c>
      <c r="C4047" t="s">
        <v>19510</v>
      </c>
      <c r="D4047" t="s">
        <v>19616</v>
      </c>
      <c r="E4047" s="89">
        <v>3.8167733140004469E-2</v>
      </c>
      <c r="F4047" s="89">
        <v>704837</v>
      </c>
      <c r="G4047" s="89">
        <v>7</v>
      </c>
      <c r="H4047" t="s">
        <v>19630</v>
      </c>
      <c r="I4047" s="89"/>
    </row>
    <row r="4048" x14ac:dyDescent="0.3">
      <c r="A4048" t="s">
        <v>7641</v>
      </c>
      <c r="B4048" t="s">
        <v>19483</v>
      </c>
      <c r="C4048" t="s">
        <v>19510</v>
      </c>
      <c r="D4048" t="s">
        <v>19617</v>
      </c>
      <c r="E4048" s="89">
        <v>3.9409332628354728E-2</v>
      </c>
      <c r="F4048" s="89">
        <v>704837</v>
      </c>
      <c r="G4048" s="89">
        <v>7</v>
      </c>
      <c r="H4048" t="s">
        <v>19630</v>
      </c>
      <c r="I4048" s="89"/>
    </row>
    <row r="4049" x14ac:dyDescent="0.3">
      <c r="A4049" t="s">
        <v>7642</v>
      </c>
      <c r="B4049" t="s">
        <v>19483</v>
      </c>
      <c r="C4049" t="s">
        <v>19510</v>
      </c>
      <c r="D4049" t="s">
        <v>19618</v>
      </c>
      <c r="E4049" s="89">
        <v>3.9214681338963588E-2</v>
      </c>
      <c r="F4049" s="89">
        <v>704837</v>
      </c>
      <c r="G4049" s="89">
        <v>7</v>
      </c>
      <c r="H4049" t="s">
        <v>19630</v>
      </c>
      <c r="I4049" s="89"/>
    </row>
    <row r="4050" x14ac:dyDescent="0.3">
      <c r="A4050" t="s">
        <v>7643</v>
      </c>
      <c r="B4050" t="s">
        <v>19483</v>
      </c>
      <c r="C4050" t="s">
        <v>19510</v>
      </c>
      <c r="D4050" t="s">
        <v>19619</v>
      </c>
      <c r="E4050" s="89">
        <v>4.0459991115957647E-2</v>
      </c>
      <c r="F4050" s="89">
        <v>704837</v>
      </c>
      <c r="G4050" s="89">
        <v>7</v>
      </c>
      <c r="H4050" t="s">
        <v>19630</v>
      </c>
      <c r="I4050" s="89"/>
    </row>
    <row r="4051" x14ac:dyDescent="0.3">
      <c r="A4051" t="s">
        <v>7644</v>
      </c>
      <c r="B4051" t="s">
        <v>19483</v>
      </c>
      <c r="C4051" t="s">
        <v>19510</v>
      </c>
      <c r="D4051" t="s">
        <v>19620</v>
      </c>
      <c r="E4051" s="89">
        <v>3.8299576360097592E-2</v>
      </c>
      <c r="F4051" s="89">
        <v>704837</v>
      </c>
      <c r="G4051" s="89">
        <v>7</v>
      </c>
      <c r="H4051" t="s">
        <v>19630</v>
      </c>
      <c r="I4051" s="89"/>
    </row>
    <row r="4052" x14ac:dyDescent="0.3">
      <c r="A4052" t="s">
        <v>7645</v>
      </c>
      <c r="B4052" t="s">
        <v>19483</v>
      </c>
      <c r="C4052" t="s">
        <v>19510</v>
      </c>
      <c r="D4052" t="s">
        <v>19621</v>
      </c>
      <c r="E4052" s="89">
        <v>3.082561515128698E-2</v>
      </c>
      <c r="F4052" s="89">
        <v>704837</v>
      </c>
      <c r="G4052" s="89">
        <v>7</v>
      </c>
      <c r="H4052" t="s">
        <v>19630</v>
      </c>
      <c r="I4052" s="89"/>
    </row>
    <row r="4053" x14ac:dyDescent="0.3">
      <c r="A4053" t="s">
        <v>7646</v>
      </c>
      <c r="B4053" t="s">
        <v>19483</v>
      </c>
      <c r="C4053" t="s">
        <v>19510</v>
      </c>
      <c r="D4053" t="s">
        <v>19622</v>
      </c>
      <c r="E4053" s="89">
        <v>3.9018795391190693E-2</v>
      </c>
      <c r="F4053" s="89">
        <v>704837</v>
      </c>
      <c r="G4053" s="89">
        <v>7</v>
      </c>
      <c r="H4053" t="s">
        <v>19630</v>
      </c>
      <c r="I4053" s="89"/>
    </row>
    <row r="4054" x14ac:dyDescent="0.3">
      <c r="A4054" t="s">
        <v>7647</v>
      </c>
      <c r="B4054" t="s">
        <v>19483</v>
      </c>
      <c r="C4054" t="s">
        <v>19510</v>
      </c>
      <c r="D4054" t="s">
        <v>19623</v>
      </c>
      <c r="E4054" s="89">
        <v>8.7752175376018204E-2</v>
      </c>
      <c r="F4054" s="89">
        <v>704837</v>
      </c>
      <c r="G4054" s="89">
        <v>7</v>
      </c>
      <c r="H4054" t="s">
        <v>19630</v>
      </c>
      <c r="I4054" s="89"/>
    </row>
    <row r="4055" x14ac:dyDescent="0.3">
      <c r="A4055" t="s">
        <v>7648</v>
      </c>
      <c r="B4055" t="s">
        <v>19483</v>
      </c>
      <c r="C4055" t="s">
        <v>19510</v>
      </c>
      <c r="D4055" t="s">
        <v>19624</v>
      </c>
      <c r="E4055" s="89">
        <v>0.2161943291424899</v>
      </c>
      <c r="F4055" s="89">
        <v>704837</v>
      </c>
      <c r="G4055" s="89">
        <v>7</v>
      </c>
      <c r="H4055" t="s">
        <v>19630</v>
      </c>
      <c r="I4055" s="89"/>
    </row>
    <row r="4056" x14ac:dyDescent="0.3">
      <c r="A4056" t="s">
        <v>7759</v>
      </c>
      <c r="B4056" t="s">
        <v>19483</v>
      </c>
      <c r="C4056" t="s">
        <v>19521</v>
      </c>
      <c r="D4056" t="s">
        <v>19614</v>
      </c>
      <c r="E4056" s="89">
        <v>7.4571609249384036E-3</v>
      </c>
      <c r="F4056" s="89">
        <v>704837</v>
      </c>
      <c r="G4056" s="89">
        <v>7</v>
      </c>
      <c r="H4056" t="s">
        <v>19630</v>
      </c>
      <c r="I4056" s="89"/>
    </row>
    <row r="4057" x14ac:dyDescent="0.3">
      <c r="A4057" t="s">
        <v>7760</v>
      </c>
      <c r="B4057" t="s">
        <v>19483</v>
      </c>
      <c r="C4057" t="s">
        <v>19521</v>
      </c>
      <c r="D4057" t="s">
        <v>19615</v>
      </c>
      <c r="E4057" s="89">
        <v>7.7679265771479888E-3</v>
      </c>
      <c r="F4057" s="89">
        <v>704837</v>
      </c>
      <c r="G4057" s="89">
        <v>7</v>
      </c>
      <c r="H4057" t="s">
        <v>19630</v>
      </c>
      <c r="I4057" s="89"/>
    </row>
    <row r="4058" x14ac:dyDescent="0.3">
      <c r="A4058" t="s">
        <v>7761</v>
      </c>
      <c r="B4058" t="s">
        <v>19483</v>
      </c>
      <c r="C4058" t="s">
        <v>19521</v>
      </c>
      <c r="D4058" t="s">
        <v>19616</v>
      </c>
      <c r="E4058" s="89">
        <v>7.4598234866792316E-3</v>
      </c>
      <c r="F4058" s="89">
        <v>704837</v>
      </c>
      <c r="G4058" s="89">
        <v>7</v>
      </c>
      <c r="H4058" t="s">
        <v>19630</v>
      </c>
      <c r="I4058" s="89"/>
    </row>
    <row r="4059" x14ac:dyDescent="0.3">
      <c r="A4059" t="s">
        <v>7762</v>
      </c>
      <c r="B4059" t="s">
        <v>19483</v>
      </c>
      <c r="C4059" t="s">
        <v>19521</v>
      </c>
      <c r="D4059" t="s">
        <v>19617</v>
      </c>
      <c r="E4059" s="89">
        <v>7.7439909027180011E-3</v>
      </c>
      <c r="F4059" s="89">
        <v>704837</v>
      </c>
      <c r="G4059" s="89">
        <v>7</v>
      </c>
      <c r="H4059" t="s">
        <v>19630</v>
      </c>
      <c r="I4059" s="89"/>
    </row>
    <row r="4060" x14ac:dyDescent="0.3">
      <c r="A4060" t="s">
        <v>7763</v>
      </c>
      <c r="B4060" t="s">
        <v>19483</v>
      </c>
      <c r="C4060" t="s">
        <v>19521</v>
      </c>
      <c r="D4060" t="s">
        <v>19618</v>
      </c>
      <c r="E4060" s="89">
        <v>7.7078718738642481E-3</v>
      </c>
      <c r="F4060" s="89">
        <v>704837</v>
      </c>
      <c r="G4060" s="89">
        <v>7</v>
      </c>
      <c r="H4060" t="s">
        <v>19630</v>
      </c>
      <c r="I4060" s="89"/>
    </row>
    <row r="4061" x14ac:dyDescent="0.3">
      <c r="A4061" t="s">
        <v>7764</v>
      </c>
      <c r="B4061" t="s">
        <v>19483</v>
      </c>
      <c r="C4061" t="s">
        <v>19521</v>
      </c>
      <c r="D4061" t="s">
        <v>19619</v>
      </c>
      <c r="E4061" s="89">
        <v>7.9952173802713827E-3</v>
      </c>
      <c r="F4061" s="89">
        <v>704837</v>
      </c>
      <c r="G4061" s="89">
        <v>7</v>
      </c>
      <c r="H4061" t="s">
        <v>19630</v>
      </c>
      <c r="I4061" s="89"/>
    </row>
    <row r="4062" x14ac:dyDescent="0.3">
      <c r="A4062" t="s">
        <v>7765</v>
      </c>
      <c r="B4062" t="s">
        <v>19483</v>
      </c>
      <c r="C4062" t="s">
        <v>19521</v>
      </c>
      <c r="D4062" t="s">
        <v>19620</v>
      </c>
      <c r="E4062" s="89">
        <v>7.5305918723849088E-3</v>
      </c>
      <c r="F4062" s="89">
        <v>704837</v>
      </c>
      <c r="G4062" s="89">
        <v>7</v>
      </c>
      <c r="H4062" t="s">
        <v>19630</v>
      </c>
      <c r="I4062" s="89"/>
    </row>
    <row r="4063" x14ac:dyDescent="0.3">
      <c r="A4063" t="s">
        <v>7766</v>
      </c>
      <c r="B4063" t="s">
        <v>19483</v>
      </c>
      <c r="C4063" t="s">
        <v>19521</v>
      </c>
      <c r="D4063" t="s">
        <v>19621</v>
      </c>
      <c r="E4063" s="89">
        <v>6.1429427884020999E-3</v>
      </c>
      <c r="F4063" s="89">
        <v>704837</v>
      </c>
      <c r="G4063" s="89">
        <v>7</v>
      </c>
      <c r="H4063" t="s">
        <v>19630</v>
      </c>
      <c r="I4063" s="89"/>
    </row>
    <row r="4064" x14ac:dyDescent="0.3">
      <c r="A4064" t="s">
        <v>7767</v>
      </c>
      <c r="B4064" t="s">
        <v>19483</v>
      </c>
      <c r="C4064" t="s">
        <v>19521</v>
      </c>
      <c r="D4064" t="s">
        <v>19622</v>
      </c>
      <c r="E4064" s="89">
        <v>7.682014024751836E-3</v>
      </c>
      <c r="F4064" s="89">
        <v>704837</v>
      </c>
      <c r="G4064" s="89">
        <v>7</v>
      </c>
      <c r="H4064" t="s">
        <v>19630</v>
      </c>
      <c r="I4064" s="89"/>
    </row>
    <row r="4065" x14ac:dyDescent="0.3">
      <c r="A4065" t="s">
        <v>7768</v>
      </c>
      <c r="B4065" t="s">
        <v>19483</v>
      </c>
      <c r="C4065" t="s">
        <v>19521</v>
      </c>
      <c r="D4065" t="s">
        <v>19623</v>
      </c>
      <c r="E4065" s="89">
        <v>1.704860679697745E-2</v>
      </c>
      <c r="F4065" s="89">
        <v>704837</v>
      </c>
      <c r="G4065" s="89">
        <v>7</v>
      </c>
      <c r="H4065" t="s">
        <v>19630</v>
      </c>
      <c r="I4065" s="89"/>
    </row>
    <row r="4066" x14ac:dyDescent="0.3">
      <c r="A4066" t="s">
        <v>7769</v>
      </c>
      <c r="B4066" t="s">
        <v>19483</v>
      </c>
      <c r="C4066" t="s">
        <v>19521</v>
      </c>
      <c r="D4066" t="s">
        <v>19624</v>
      </c>
      <c r="E4066" s="89">
        <v>4.2114811651692868E-2</v>
      </c>
      <c r="F4066" s="89">
        <v>704837</v>
      </c>
      <c r="G4066" s="89">
        <v>7</v>
      </c>
      <c r="H4066" t="s">
        <v>19630</v>
      </c>
      <c r="I4066" s="89"/>
    </row>
    <row r="4067" x14ac:dyDescent="0.3">
      <c r="A4067" t="s">
        <v>7880</v>
      </c>
      <c r="B4067" t="s">
        <v>19483</v>
      </c>
      <c r="C4067" t="s">
        <v>19523</v>
      </c>
      <c r="D4067" t="s">
        <v>19614</v>
      </c>
      <c r="E4067" s="89">
        <v>3.0862913863906102E-2</v>
      </c>
      <c r="F4067" s="89">
        <v>704837</v>
      </c>
      <c r="G4067" s="89">
        <v>7</v>
      </c>
      <c r="H4067" t="s">
        <v>19630</v>
      </c>
      <c r="I4067" s="89"/>
    </row>
    <row r="4068" x14ac:dyDescent="0.3">
      <c r="A4068" t="s">
        <v>7881</v>
      </c>
      <c r="B4068" t="s">
        <v>19483</v>
      </c>
      <c r="C4068" t="s">
        <v>19523</v>
      </c>
      <c r="D4068" t="s">
        <v>19615</v>
      </c>
      <c r="E4068" s="89">
        <v>3.3735564842379551E-2</v>
      </c>
      <c r="F4068" s="89">
        <v>704837</v>
      </c>
      <c r="G4068" s="89">
        <v>7</v>
      </c>
      <c r="H4068" t="s">
        <v>19630</v>
      </c>
      <c r="I4068" s="89"/>
    </row>
    <row r="4069" x14ac:dyDescent="0.3">
      <c r="A4069" t="s">
        <v>7882</v>
      </c>
      <c r="B4069" t="s">
        <v>19483</v>
      </c>
      <c r="C4069" t="s">
        <v>19523</v>
      </c>
      <c r="D4069" t="s">
        <v>19616</v>
      </c>
      <c r="E4069" s="89">
        <v>3.0871224995005251E-2</v>
      </c>
      <c r="F4069" s="89">
        <v>704837</v>
      </c>
      <c r="G4069" s="89">
        <v>7</v>
      </c>
      <c r="H4069" t="s">
        <v>19630</v>
      </c>
      <c r="I4069" s="89"/>
    </row>
    <row r="4070" x14ac:dyDescent="0.3">
      <c r="A4070" t="s">
        <v>7883</v>
      </c>
      <c r="B4070" t="s">
        <v>19483</v>
      </c>
      <c r="C4070" t="s">
        <v>19523</v>
      </c>
      <c r="D4070" t="s">
        <v>19617</v>
      </c>
      <c r="E4070" s="89">
        <v>3.3695724069658359E-2</v>
      </c>
      <c r="F4070" s="89">
        <v>704837</v>
      </c>
      <c r="G4070" s="89">
        <v>7</v>
      </c>
      <c r="H4070" t="s">
        <v>19630</v>
      </c>
      <c r="I4070" s="89"/>
    </row>
    <row r="4071" x14ac:dyDescent="0.3">
      <c r="A4071" t="s">
        <v>7884</v>
      </c>
      <c r="B4071" t="s">
        <v>19483</v>
      </c>
      <c r="C4071" t="s">
        <v>19523</v>
      </c>
      <c r="D4071" t="s">
        <v>19618</v>
      </c>
      <c r="E4071" s="89">
        <v>3.3505874484893242E-2</v>
      </c>
      <c r="F4071" s="89">
        <v>704837</v>
      </c>
      <c r="G4071" s="89">
        <v>7</v>
      </c>
      <c r="H4071" t="s">
        <v>19630</v>
      </c>
      <c r="I4071" s="89"/>
    </row>
    <row r="4072" x14ac:dyDescent="0.3">
      <c r="A4072" t="s">
        <v>7885</v>
      </c>
      <c r="B4072" t="s">
        <v>19483</v>
      </c>
      <c r="C4072" t="s">
        <v>19523</v>
      </c>
      <c r="D4072" t="s">
        <v>19619</v>
      </c>
      <c r="E4072" s="89">
        <v>3.4426471858939142E-2</v>
      </c>
      <c r="F4072" s="89">
        <v>704837</v>
      </c>
      <c r="G4072" s="89">
        <v>7</v>
      </c>
      <c r="H4072" t="s">
        <v>19630</v>
      </c>
      <c r="I4072" s="89"/>
    </row>
    <row r="4073" x14ac:dyDescent="0.3">
      <c r="A4073" t="s">
        <v>7886</v>
      </c>
      <c r="B4073" t="s">
        <v>19483</v>
      </c>
      <c r="C4073" t="s">
        <v>19523</v>
      </c>
      <c r="D4073" t="s">
        <v>19620</v>
      </c>
      <c r="E4073" s="89">
        <v>3.2758101154073127E-2</v>
      </c>
      <c r="F4073" s="89">
        <v>704837</v>
      </c>
      <c r="G4073" s="89">
        <v>7</v>
      </c>
      <c r="H4073" t="s">
        <v>19630</v>
      </c>
      <c r="I4073" s="89"/>
    </row>
    <row r="4074" x14ac:dyDescent="0.3">
      <c r="A4074" t="s">
        <v>7887</v>
      </c>
      <c r="B4074" t="s">
        <v>19483</v>
      </c>
      <c r="C4074" t="s">
        <v>19523</v>
      </c>
      <c r="D4074" t="s">
        <v>19621</v>
      </c>
      <c r="E4074" s="89">
        <v>2.445852079635916E-2</v>
      </c>
      <c r="F4074" s="89">
        <v>704837</v>
      </c>
      <c r="G4074" s="89">
        <v>7</v>
      </c>
      <c r="H4074" t="s">
        <v>19630</v>
      </c>
      <c r="I4074" s="89"/>
    </row>
    <row r="4075" x14ac:dyDescent="0.3">
      <c r="A4075" t="s">
        <v>7888</v>
      </c>
      <c r="B4075" t="s">
        <v>19483</v>
      </c>
      <c r="C4075" t="s">
        <v>19523</v>
      </c>
      <c r="D4075" t="s">
        <v>19622</v>
      </c>
      <c r="E4075" s="89">
        <v>3.3458562008585609E-2</v>
      </c>
      <c r="F4075" s="89">
        <v>704837</v>
      </c>
      <c r="G4075" s="89">
        <v>7</v>
      </c>
      <c r="H4075" t="s">
        <v>19630</v>
      </c>
      <c r="I4075" s="89"/>
    </row>
    <row r="4076" x14ac:dyDescent="0.3">
      <c r="A4076" t="s">
        <v>7889</v>
      </c>
      <c r="B4076" t="s">
        <v>19483</v>
      </c>
      <c r="C4076" t="s">
        <v>19523</v>
      </c>
      <c r="D4076" t="s">
        <v>19623</v>
      </c>
      <c r="E4076" s="89">
        <v>7.1440614611404649E-2</v>
      </c>
      <c r="F4076" s="89">
        <v>704837</v>
      </c>
      <c r="G4076" s="89">
        <v>7</v>
      </c>
      <c r="H4076" t="s">
        <v>19630</v>
      </c>
      <c r="I4076" s="89"/>
    </row>
    <row r="4077" x14ac:dyDescent="0.3">
      <c r="A4077" t="s">
        <v>7890</v>
      </c>
      <c r="B4077" t="s">
        <v>19483</v>
      </c>
      <c r="C4077" t="s">
        <v>19523</v>
      </c>
      <c r="D4077" t="s">
        <v>19624</v>
      </c>
      <c r="E4077" s="89">
        <v>0.17493241499822121</v>
      </c>
      <c r="F4077" s="89">
        <v>704837</v>
      </c>
      <c r="G4077" s="89">
        <v>7</v>
      </c>
      <c r="H4077" t="s">
        <v>19630</v>
      </c>
      <c r="I4077" s="89"/>
    </row>
    <row r="4078" x14ac:dyDescent="0.3">
      <c r="A4078" t="s">
        <v>7407</v>
      </c>
      <c r="B4078" t="s">
        <v>19483</v>
      </c>
      <c r="C4078" t="s">
        <v>19489</v>
      </c>
      <c r="D4078" t="s">
        <v>19614</v>
      </c>
      <c r="E4078" s="89">
        <v>2.7180773650276819E-3</v>
      </c>
      <c r="F4078" s="89">
        <v>704837</v>
      </c>
      <c r="G4078" s="89">
        <v>7</v>
      </c>
      <c r="H4078" t="s">
        <v>19630</v>
      </c>
      <c r="I4078" s="89"/>
    </row>
    <row r="4079" x14ac:dyDescent="0.3">
      <c r="A4079" t="s">
        <v>7408</v>
      </c>
      <c r="B4079" t="s">
        <v>19483</v>
      </c>
      <c r="C4079" t="s">
        <v>19489</v>
      </c>
      <c r="D4079" t="s">
        <v>19615</v>
      </c>
      <c r="E4079" s="89">
        <v>2.8205608361977631E-3</v>
      </c>
      <c r="F4079" s="89">
        <v>704837</v>
      </c>
      <c r="G4079" s="89">
        <v>7</v>
      </c>
      <c r="H4079" t="s">
        <v>19630</v>
      </c>
      <c r="I4079" s="89"/>
    </row>
    <row r="4080" x14ac:dyDescent="0.3">
      <c r="A4080" t="s">
        <v>7409</v>
      </c>
      <c r="B4080" t="s">
        <v>19483</v>
      </c>
      <c r="C4080" t="s">
        <v>19489</v>
      </c>
      <c r="D4080" t="s">
        <v>19616</v>
      </c>
      <c r="E4080" s="89">
        <v>2.719816222607664E-3</v>
      </c>
      <c r="F4080" s="89">
        <v>704837</v>
      </c>
      <c r="G4080" s="89">
        <v>7</v>
      </c>
      <c r="H4080" t="s">
        <v>19630</v>
      </c>
      <c r="I4080" s="89"/>
    </row>
    <row r="4081" x14ac:dyDescent="0.3">
      <c r="A4081" t="s">
        <v>7410</v>
      </c>
      <c r="B4081" t="s">
        <v>19483</v>
      </c>
      <c r="C4081" t="s">
        <v>19489</v>
      </c>
      <c r="D4081" t="s">
        <v>19617</v>
      </c>
      <c r="E4081" s="89">
        <v>2.766114466458882E-3</v>
      </c>
      <c r="F4081" s="89">
        <v>704837</v>
      </c>
      <c r="G4081" s="89">
        <v>7</v>
      </c>
      <c r="H4081" t="s">
        <v>19630</v>
      </c>
      <c r="I4081" s="89"/>
    </row>
    <row r="4082" x14ac:dyDescent="0.3">
      <c r="A4082" t="s">
        <v>7411</v>
      </c>
      <c r="B4082" t="s">
        <v>19483</v>
      </c>
      <c r="C4082" t="s">
        <v>19489</v>
      </c>
      <c r="D4082" t="s">
        <v>19618</v>
      </c>
      <c r="E4082" s="89">
        <v>2.8073776169023762E-3</v>
      </c>
      <c r="F4082" s="89">
        <v>704837</v>
      </c>
      <c r="G4082" s="89">
        <v>7</v>
      </c>
      <c r="H4082" t="s">
        <v>19630</v>
      </c>
      <c r="I4082" s="89"/>
    </row>
    <row r="4083" x14ac:dyDescent="0.3">
      <c r="A4083" t="s">
        <v>7412</v>
      </c>
      <c r="B4083" t="s">
        <v>19483</v>
      </c>
      <c r="C4083" t="s">
        <v>19489</v>
      </c>
      <c r="D4083" t="s">
        <v>19619</v>
      </c>
      <c r="E4083" s="89">
        <v>2.9007812533897209E-3</v>
      </c>
      <c r="F4083" s="89">
        <v>704837</v>
      </c>
      <c r="G4083" s="89">
        <v>7</v>
      </c>
      <c r="H4083" t="s">
        <v>19630</v>
      </c>
      <c r="I4083" s="89"/>
    </row>
    <row r="4084" x14ac:dyDescent="0.3">
      <c r="A4084" t="s">
        <v>7413</v>
      </c>
      <c r="B4084" t="s">
        <v>19483</v>
      </c>
      <c r="C4084" t="s">
        <v>19489</v>
      </c>
      <c r="D4084" t="s">
        <v>19620</v>
      </c>
      <c r="E4084" s="89">
        <v>2.748100899850009E-3</v>
      </c>
      <c r="F4084" s="89">
        <v>704837</v>
      </c>
      <c r="G4084" s="89">
        <v>7</v>
      </c>
      <c r="H4084" t="s">
        <v>19630</v>
      </c>
      <c r="I4084" s="89"/>
    </row>
    <row r="4085" x14ac:dyDescent="0.3">
      <c r="A4085" t="s">
        <v>7414</v>
      </c>
      <c r="B4085" t="s">
        <v>19483</v>
      </c>
      <c r="C4085" t="s">
        <v>19489</v>
      </c>
      <c r="D4085" t="s">
        <v>19621</v>
      </c>
      <c r="E4085" s="89">
        <v>2.1480870987403569E-3</v>
      </c>
      <c r="F4085" s="89">
        <v>704837</v>
      </c>
      <c r="G4085" s="89">
        <v>7</v>
      </c>
      <c r="H4085" t="s">
        <v>19630</v>
      </c>
      <c r="I4085" s="89"/>
    </row>
    <row r="4086" x14ac:dyDescent="0.3">
      <c r="A4086" t="s">
        <v>7415</v>
      </c>
      <c r="B4086" t="s">
        <v>19483</v>
      </c>
      <c r="C4086" t="s">
        <v>19489</v>
      </c>
      <c r="D4086" t="s">
        <v>19622</v>
      </c>
      <c r="E4086" s="89">
        <v>2.7593529480756862E-3</v>
      </c>
      <c r="F4086" s="89">
        <v>704837</v>
      </c>
      <c r="G4086" s="89">
        <v>7</v>
      </c>
      <c r="H4086" t="s">
        <v>19630</v>
      </c>
      <c r="I4086" s="89"/>
    </row>
    <row r="4087" x14ac:dyDescent="0.3">
      <c r="A4087" t="s">
        <v>7416</v>
      </c>
      <c r="B4087" t="s">
        <v>19483</v>
      </c>
      <c r="C4087" t="s">
        <v>19489</v>
      </c>
      <c r="D4087" t="s">
        <v>19623</v>
      </c>
      <c r="E4087" s="89">
        <v>6.1155064215278132E-3</v>
      </c>
      <c r="F4087" s="89">
        <v>704837</v>
      </c>
      <c r="G4087" s="89">
        <v>7</v>
      </c>
      <c r="H4087" t="s">
        <v>19630</v>
      </c>
      <c r="I4087" s="89"/>
    </row>
    <row r="4088" x14ac:dyDescent="0.3">
      <c r="A4088" t="s">
        <v>7417</v>
      </c>
      <c r="B4088" t="s">
        <v>19483</v>
      </c>
      <c r="C4088" t="s">
        <v>19489</v>
      </c>
      <c r="D4088" t="s">
        <v>19624</v>
      </c>
      <c r="E4088" s="89">
        <v>1.538897066093687E-2</v>
      </c>
      <c r="F4088" s="89">
        <v>704837</v>
      </c>
      <c r="G4088" s="89">
        <v>7</v>
      </c>
      <c r="H4088" t="s">
        <v>19630</v>
      </c>
      <c r="I4088" s="89"/>
    </row>
    <row r="4089" x14ac:dyDescent="0.3">
      <c r="A4089" t="s">
        <v>7418</v>
      </c>
      <c r="B4089" t="s">
        <v>19483</v>
      </c>
      <c r="C4089" t="s">
        <v>19490</v>
      </c>
      <c r="D4089" t="s">
        <v>19614</v>
      </c>
      <c r="E4089" s="89">
        <v>0</v>
      </c>
      <c r="F4089" s="89">
        <v>704837</v>
      </c>
      <c r="G4089" s="89">
        <v>7</v>
      </c>
      <c r="H4089" t="s">
        <v>19630</v>
      </c>
      <c r="I4089" s="89"/>
    </row>
    <row r="4090" x14ac:dyDescent="0.3">
      <c r="A4090" t="s">
        <v>7419</v>
      </c>
      <c r="B4090" t="s">
        <v>19483</v>
      </c>
      <c r="C4090" t="s">
        <v>19490</v>
      </c>
      <c r="D4090" t="s">
        <v>19615</v>
      </c>
      <c r="E4090" s="89">
        <v>0</v>
      </c>
      <c r="F4090" s="89">
        <v>704837</v>
      </c>
      <c r="G4090" s="89">
        <v>7</v>
      </c>
      <c r="H4090" t="s">
        <v>19630</v>
      </c>
      <c r="I4090" s="89"/>
    </row>
    <row r="4091" x14ac:dyDescent="0.3">
      <c r="A4091" t="s">
        <v>7420</v>
      </c>
      <c r="B4091" t="s">
        <v>19483</v>
      </c>
      <c r="C4091" t="s">
        <v>19490</v>
      </c>
      <c r="D4091" t="s">
        <v>19616</v>
      </c>
      <c r="E4091" s="89">
        <v>0</v>
      </c>
      <c r="F4091" s="89">
        <v>704837</v>
      </c>
      <c r="G4091" s="89">
        <v>7</v>
      </c>
      <c r="H4091" t="s">
        <v>19630</v>
      </c>
      <c r="I4091" s="89"/>
    </row>
    <row r="4092" x14ac:dyDescent="0.3">
      <c r="A4092" t="s">
        <v>7421</v>
      </c>
      <c r="B4092" t="s">
        <v>19483</v>
      </c>
      <c r="C4092" t="s">
        <v>19490</v>
      </c>
      <c r="D4092" t="s">
        <v>19617</v>
      </c>
      <c r="E4092" s="89">
        <v>0</v>
      </c>
      <c r="F4092" s="89">
        <v>704837</v>
      </c>
      <c r="G4092" s="89">
        <v>7</v>
      </c>
      <c r="H4092" t="s">
        <v>19630</v>
      </c>
      <c r="I4092" s="89"/>
    </row>
    <row r="4093" x14ac:dyDescent="0.3">
      <c r="A4093" t="s">
        <v>7422</v>
      </c>
      <c r="B4093" t="s">
        <v>19483</v>
      </c>
      <c r="C4093" t="s">
        <v>19490</v>
      </c>
      <c r="D4093" t="s">
        <v>19618</v>
      </c>
      <c r="E4093" s="89">
        <v>0</v>
      </c>
      <c r="F4093" s="89">
        <v>704837</v>
      </c>
      <c r="G4093" s="89">
        <v>7</v>
      </c>
      <c r="H4093" t="s">
        <v>19630</v>
      </c>
      <c r="I4093" s="89"/>
    </row>
    <row r="4094" x14ac:dyDescent="0.3">
      <c r="A4094" t="s">
        <v>7423</v>
      </c>
      <c r="B4094" t="s">
        <v>19483</v>
      </c>
      <c r="C4094" t="s">
        <v>19490</v>
      </c>
      <c r="D4094" t="s">
        <v>19619</v>
      </c>
      <c r="E4094" s="89">
        <v>0</v>
      </c>
      <c r="F4094" s="89">
        <v>704837</v>
      </c>
      <c r="G4094" s="89">
        <v>7</v>
      </c>
      <c r="H4094" t="s">
        <v>19630</v>
      </c>
      <c r="I4094" s="89"/>
    </row>
    <row r="4095" x14ac:dyDescent="0.3">
      <c r="A4095" t="s">
        <v>7424</v>
      </c>
      <c r="B4095" t="s">
        <v>19483</v>
      </c>
      <c r="C4095" t="s">
        <v>19490</v>
      </c>
      <c r="D4095" t="s">
        <v>19620</v>
      </c>
      <c r="E4095" s="89">
        <v>0</v>
      </c>
      <c r="F4095" s="89">
        <v>704837</v>
      </c>
      <c r="G4095" s="89">
        <v>7</v>
      </c>
      <c r="H4095" t="s">
        <v>19630</v>
      </c>
      <c r="I4095" s="89"/>
    </row>
    <row r="4096" x14ac:dyDescent="0.3">
      <c r="A4096" t="s">
        <v>7425</v>
      </c>
      <c r="B4096" t="s">
        <v>19483</v>
      </c>
      <c r="C4096" t="s">
        <v>19490</v>
      </c>
      <c r="D4096" t="s">
        <v>19621</v>
      </c>
      <c r="E4096" s="89">
        <v>0</v>
      </c>
      <c r="F4096" s="89">
        <v>704837</v>
      </c>
      <c r="G4096" s="89">
        <v>7</v>
      </c>
      <c r="H4096" t="s">
        <v>19630</v>
      </c>
      <c r="I4096" s="89"/>
    </row>
    <row r="4097" x14ac:dyDescent="0.3">
      <c r="A4097" t="s">
        <v>7426</v>
      </c>
      <c r="B4097" t="s">
        <v>19483</v>
      </c>
      <c r="C4097" t="s">
        <v>19490</v>
      </c>
      <c r="D4097" t="s">
        <v>19622</v>
      </c>
      <c r="E4097" s="89">
        <v>0</v>
      </c>
      <c r="F4097" s="89">
        <v>704837</v>
      </c>
      <c r="G4097" s="89">
        <v>7</v>
      </c>
      <c r="H4097" t="s">
        <v>19630</v>
      </c>
      <c r="I4097" s="89"/>
    </row>
    <row r="4098" x14ac:dyDescent="0.3">
      <c r="A4098" t="s">
        <v>7427</v>
      </c>
      <c r="B4098" t="s">
        <v>19483</v>
      </c>
      <c r="C4098" t="s">
        <v>19490</v>
      </c>
      <c r="D4098" t="s">
        <v>19623</v>
      </c>
      <c r="E4098" s="89">
        <v>0</v>
      </c>
      <c r="F4098" s="89">
        <v>704837</v>
      </c>
      <c r="G4098" s="89">
        <v>7</v>
      </c>
      <c r="H4098" t="s">
        <v>19630</v>
      </c>
      <c r="I4098" s="89"/>
    </row>
    <row r="4099" x14ac:dyDescent="0.3">
      <c r="A4099" t="s">
        <v>7428</v>
      </c>
      <c r="B4099" t="s">
        <v>19483</v>
      </c>
      <c r="C4099" t="s">
        <v>19490</v>
      </c>
      <c r="D4099" t="s">
        <v>19624</v>
      </c>
      <c r="E4099" s="89">
        <v>0</v>
      </c>
      <c r="F4099" s="89">
        <v>704837</v>
      </c>
      <c r="G4099" s="89">
        <v>7</v>
      </c>
      <c r="H4099" t="s">
        <v>19630</v>
      </c>
      <c r="I4099" s="89"/>
    </row>
    <row r="4100" x14ac:dyDescent="0.3">
      <c r="A4100" t="s">
        <v>7429</v>
      </c>
      <c r="B4100" t="s">
        <v>19483</v>
      </c>
      <c r="C4100" t="s">
        <v>19491</v>
      </c>
      <c r="D4100" t="s">
        <v>19614</v>
      </c>
      <c r="E4100" s="89">
        <v>2.278242833046232E-3</v>
      </c>
      <c r="F4100" s="89">
        <v>704837</v>
      </c>
      <c r="G4100" s="89">
        <v>7</v>
      </c>
      <c r="H4100" t="s">
        <v>19630</v>
      </c>
      <c r="I4100" s="89"/>
    </row>
    <row r="4101" x14ac:dyDescent="0.3">
      <c r="A4101" t="s">
        <v>7430</v>
      </c>
      <c r="B4101" t="s">
        <v>19483</v>
      </c>
      <c r="C4101" t="s">
        <v>19491</v>
      </c>
      <c r="D4101" t="s">
        <v>19615</v>
      </c>
      <c r="E4101" s="89">
        <v>2.3579661396800032E-3</v>
      </c>
      <c r="F4101" s="89">
        <v>704837</v>
      </c>
      <c r="G4101" s="89">
        <v>7</v>
      </c>
      <c r="H4101" t="s">
        <v>19630</v>
      </c>
      <c r="I4101" s="89"/>
    </row>
    <row r="4102" x14ac:dyDescent="0.3">
      <c r="A4102" t="s">
        <v>7431</v>
      </c>
      <c r="B4102" t="s">
        <v>19483</v>
      </c>
      <c r="C4102" t="s">
        <v>19491</v>
      </c>
      <c r="D4102" t="s">
        <v>19616</v>
      </c>
      <c r="E4102" s="89">
        <v>2.278242833046232E-3</v>
      </c>
      <c r="F4102" s="89">
        <v>704837</v>
      </c>
      <c r="G4102" s="89">
        <v>7</v>
      </c>
      <c r="H4102" t="s">
        <v>19630</v>
      </c>
      <c r="I4102" s="89"/>
    </row>
    <row r="4103" x14ac:dyDescent="0.3">
      <c r="A4103" t="s">
        <v>7432</v>
      </c>
      <c r="B4103" t="s">
        <v>19483</v>
      </c>
      <c r="C4103" t="s">
        <v>19491</v>
      </c>
      <c r="D4103" t="s">
        <v>19617</v>
      </c>
      <c r="E4103" s="89">
        <v>2.3106211712222899E-3</v>
      </c>
      <c r="F4103" s="89">
        <v>704837</v>
      </c>
      <c r="G4103" s="89">
        <v>7</v>
      </c>
      <c r="H4103" t="s">
        <v>19630</v>
      </c>
      <c r="I4103" s="89"/>
    </row>
    <row r="4104" x14ac:dyDescent="0.3">
      <c r="A4104" t="s">
        <v>7433</v>
      </c>
      <c r="B4104" t="s">
        <v>19483</v>
      </c>
      <c r="C4104" t="s">
        <v>19491</v>
      </c>
      <c r="D4104" t="s">
        <v>19618</v>
      </c>
      <c r="E4104" s="89">
        <v>2.3464555009385748E-3</v>
      </c>
      <c r="F4104" s="89">
        <v>704837</v>
      </c>
      <c r="G4104" s="89">
        <v>7</v>
      </c>
      <c r="H4104" t="s">
        <v>19630</v>
      </c>
      <c r="I4104" s="89"/>
    </row>
    <row r="4105" x14ac:dyDescent="0.3">
      <c r="A4105" t="s">
        <v>7434</v>
      </c>
      <c r="B4105" t="s">
        <v>19483</v>
      </c>
      <c r="C4105" t="s">
        <v>19491</v>
      </c>
      <c r="D4105" t="s">
        <v>19619</v>
      </c>
      <c r="E4105" s="89">
        <v>2.4181215626190898E-3</v>
      </c>
      <c r="F4105" s="89">
        <v>704837</v>
      </c>
      <c r="G4105" s="89">
        <v>7</v>
      </c>
      <c r="H4105" t="s">
        <v>19630</v>
      </c>
      <c r="I4105" s="89"/>
    </row>
    <row r="4106" x14ac:dyDescent="0.3">
      <c r="A4106" t="s">
        <v>7435</v>
      </c>
      <c r="B4106" t="s">
        <v>19483</v>
      </c>
      <c r="C4106" t="s">
        <v>19491</v>
      </c>
      <c r="D4106" t="s">
        <v>19620</v>
      </c>
      <c r="E4106" s="89">
        <v>2.2957611782500891E-3</v>
      </c>
      <c r="F4106" s="89">
        <v>704837</v>
      </c>
      <c r="G4106" s="89">
        <v>7</v>
      </c>
      <c r="H4106" t="s">
        <v>19630</v>
      </c>
      <c r="I4106" s="89"/>
    </row>
    <row r="4107" x14ac:dyDescent="0.3">
      <c r="A4107" t="s">
        <v>7436</v>
      </c>
      <c r="B4107" t="s">
        <v>19483</v>
      </c>
      <c r="C4107" t="s">
        <v>19491</v>
      </c>
      <c r="D4107" t="s">
        <v>19621</v>
      </c>
      <c r="E4107" s="89">
        <v>1.812056069029273E-3</v>
      </c>
      <c r="F4107" s="89">
        <v>704837</v>
      </c>
      <c r="G4107" s="89">
        <v>7</v>
      </c>
      <c r="H4107" t="s">
        <v>19630</v>
      </c>
      <c r="I4107" s="89"/>
    </row>
    <row r="4108" x14ac:dyDescent="0.3">
      <c r="A4108" t="s">
        <v>7437</v>
      </c>
      <c r="B4108" t="s">
        <v>19483</v>
      </c>
      <c r="C4108" t="s">
        <v>19491</v>
      </c>
      <c r="D4108" t="s">
        <v>19622</v>
      </c>
      <c r="E4108" s="89">
        <v>2.3061432249475182E-3</v>
      </c>
      <c r="F4108" s="89">
        <v>704837</v>
      </c>
      <c r="G4108" s="89">
        <v>7</v>
      </c>
      <c r="H4108" t="s">
        <v>19630</v>
      </c>
      <c r="I4108" s="89"/>
    </row>
    <row r="4109" x14ac:dyDescent="0.3">
      <c r="A4109" t="s">
        <v>7438</v>
      </c>
      <c r="B4109" t="s">
        <v>19483</v>
      </c>
      <c r="C4109" t="s">
        <v>19491</v>
      </c>
      <c r="D4109" t="s">
        <v>19623</v>
      </c>
      <c r="E4109" s="89">
        <v>5.0768316842151077E-3</v>
      </c>
      <c r="F4109" s="89">
        <v>704837</v>
      </c>
      <c r="G4109" s="89">
        <v>7</v>
      </c>
      <c r="H4109" t="s">
        <v>19630</v>
      </c>
      <c r="I4109" s="89"/>
    </row>
    <row r="4110" x14ac:dyDescent="0.3">
      <c r="A4110" t="s">
        <v>7439</v>
      </c>
      <c r="B4110" t="s">
        <v>19483</v>
      </c>
      <c r="C4110" t="s">
        <v>19491</v>
      </c>
      <c r="D4110" t="s">
        <v>19624</v>
      </c>
      <c r="E4110" s="89">
        <v>1.283807253893387E-2</v>
      </c>
      <c r="F4110" s="89">
        <v>704837</v>
      </c>
      <c r="G4110" s="89">
        <v>7</v>
      </c>
      <c r="H4110" t="s">
        <v>19630</v>
      </c>
      <c r="I4110" s="89"/>
    </row>
    <row r="4111" x14ac:dyDescent="0.3">
      <c r="A4111" t="s">
        <v>19710</v>
      </c>
      <c r="B4111" t="s">
        <v>19483</v>
      </c>
      <c r="C4111" t="s">
        <v>3680</v>
      </c>
      <c r="D4111" t="s">
        <v>19614</v>
      </c>
      <c r="E4111" s="89">
        <v>4.5711754722673582E-4</v>
      </c>
      <c r="F4111" s="89">
        <v>705353</v>
      </c>
      <c r="G4111" s="89">
        <v>8</v>
      </c>
      <c r="H4111" t="s">
        <v>19630</v>
      </c>
      <c r="I4111" s="89"/>
    </row>
    <row r="4112" x14ac:dyDescent="0.3">
      <c r="A4112" t="s">
        <v>19711</v>
      </c>
      <c r="B4112" t="s">
        <v>19483</v>
      </c>
      <c r="C4112" t="s">
        <v>3680</v>
      </c>
      <c r="D4112" t="s">
        <v>19615</v>
      </c>
      <c r="E4112" s="89">
        <v>4.7850274718436229E-4</v>
      </c>
      <c r="F4112" s="89">
        <v>705353</v>
      </c>
      <c r="G4112" s="89">
        <v>8</v>
      </c>
      <c r="H4112" t="s">
        <v>19630</v>
      </c>
      <c r="I4112" s="89"/>
    </row>
    <row r="4113" x14ac:dyDescent="0.3">
      <c r="A4113" t="s">
        <v>19712</v>
      </c>
      <c r="B4113" t="s">
        <v>19483</v>
      </c>
      <c r="C4113" t="s">
        <v>3680</v>
      </c>
      <c r="D4113" t="s">
        <v>19616</v>
      </c>
      <c r="E4113" s="89">
        <v>4.5711754722673582E-4</v>
      </c>
      <c r="F4113" s="89">
        <v>705353</v>
      </c>
      <c r="G4113" s="89">
        <v>8</v>
      </c>
      <c r="H4113" t="s">
        <v>19630</v>
      </c>
      <c r="I4113" s="89"/>
    </row>
    <row r="4114" x14ac:dyDescent="0.3">
      <c r="A4114" t="s">
        <v>19713</v>
      </c>
      <c r="B4114" t="s">
        <v>19483</v>
      </c>
      <c r="C4114" t="s">
        <v>3680</v>
      </c>
      <c r="D4114" t="s">
        <v>19617</v>
      </c>
      <c r="E4114" s="89">
        <v>4.6359956467797818E-4</v>
      </c>
      <c r="F4114" s="89">
        <v>705353</v>
      </c>
      <c r="G4114" s="89">
        <v>8</v>
      </c>
      <c r="H4114" t="s">
        <v>19630</v>
      </c>
      <c r="I4114" s="89"/>
    </row>
    <row r="4115" x14ac:dyDescent="0.3">
      <c r="A4115" t="s">
        <v>19714</v>
      </c>
      <c r="B4115" t="s">
        <v>19483</v>
      </c>
      <c r="C4115" t="s">
        <v>3680</v>
      </c>
      <c r="D4115" t="s">
        <v>19618</v>
      </c>
      <c r="E4115" s="89">
        <v>4.7611119188312211E-4</v>
      </c>
      <c r="F4115" s="89">
        <v>705353</v>
      </c>
      <c r="G4115" s="89">
        <v>8</v>
      </c>
      <c r="H4115" t="s">
        <v>19630</v>
      </c>
      <c r="I4115" s="89"/>
    </row>
    <row r="4116" x14ac:dyDescent="0.3">
      <c r="A4116" t="s">
        <v>19715</v>
      </c>
      <c r="B4116" t="s">
        <v>19483</v>
      </c>
      <c r="C4116" t="s">
        <v>3680</v>
      </c>
      <c r="D4116" t="s">
        <v>19619</v>
      </c>
      <c r="E4116" s="89">
        <v>4.9513432835538861E-4</v>
      </c>
      <c r="F4116" s="89">
        <v>705353</v>
      </c>
      <c r="G4116" s="89">
        <v>8</v>
      </c>
      <c r="H4116" t="s">
        <v>19630</v>
      </c>
      <c r="I4116" s="89"/>
    </row>
    <row r="4117" x14ac:dyDescent="0.3">
      <c r="A4117" t="s">
        <v>19716</v>
      </c>
      <c r="B4117" t="s">
        <v>19483</v>
      </c>
      <c r="C4117" t="s">
        <v>3680</v>
      </c>
      <c r="D4117" t="s">
        <v>19620</v>
      </c>
      <c r="E4117" s="89">
        <v>4.6817813476388498E-4</v>
      </c>
      <c r="F4117" s="89">
        <v>705353</v>
      </c>
      <c r="G4117" s="89">
        <v>8</v>
      </c>
      <c r="H4117" t="s">
        <v>19630</v>
      </c>
      <c r="I4117" s="89"/>
    </row>
    <row r="4118" x14ac:dyDescent="0.3">
      <c r="A4118" t="s">
        <v>19717</v>
      </c>
      <c r="B4118" t="s">
        <v>19483</v>
      </c>
      <c r="C4118" t="s">
        <v>3680</v>
      </c>
      <c r="D4118" t="s">
        <v>19621</v>
      </c>
      <c r="E4118" s="89">
        <v>4.1070507929276759E-4</v>
      </c>
      <c r="F4118" s="89">
        <v>705353</v>
      </c>
      <c r="G4118" s="89">
        <v>8</v>
      </c>
      <c r="H4118" t="s">
        <v>19630</v>
      </c>
      <c r="I4118" s="89"/>
    </row>
    <row r="4119" x14ac:dyDescent="0.3">
      <c r="A4119" t="s">
        <v>19718</v>
      </c>
      <c r="B4119" t="s">
        <v>19483</v>
      </c>
      <c r="C4119" t="s">
        <v>3680</v>
      </c>
      <c r="D4119" t="s">
        <v>19622</v>
      </c>
      <c r="E4119" s="89">
        <v>4.636048587568967E-4</v>
      </c>
      <c r="F4119" s="89">
        <v>705353</v>
      </c>
      <c r="G4119" s="89">
        <v>8</v>
      </c>
      <c r="H4119" t="s">
        <v>19630</v>
      </c>
      <c r="I4119" s="89"/>
    </row>
    <row r="4120" x14ac:dyDescent="0.3">
      <c r="A4120" t="s">
        <v>19719</v>
      </c>
      <c r="B4120" t="s">
        <v>19483</v>
      </c>
      <c r="C4120" t="s">
        <v>3680</v>
      </c>
      <c r="D4120" t="s">
        <v>19623</v>
      </c>
      <c r="E4120" s="89">
        <v>1.299043486485041E-3</v>
      </c>
      <c r="F4120" s="89">
        <v>705353</v>
      </c>
      <c r="G4120" s="89">
        <v>8</v>
      </c>
      <c r="H4120" t="s">
        <v>19630</v>
      </c>
      <c r="I4120" s="89"/>
    </row>
    <row r="4121" x14ac:dyDescent="0.3">
      <c r="A4121" t="s">
        <v>19720</v>
      </c>
      <c r="B4121" t="s">
        <v>19483</v>
      </c>
      <c r="C4121" t="s">
        <v>3680</v>
      </c>
      <c r="D4121" t="s">
        <v>19624</v>
      </c>
      <c r="E4121" s="89">
        <v>3.2755796943424709E-3</v>
      </c>
      <c r="F4121" s="89">
        <v>705353</v>
      </c>
      <c r="G4121" s="89">
        <v>8</v>
      </c>
      <c r="H4121" t="s">
        <v>19630</v>
      </c>
      <c r="I4121" s="89"/>
    </row>
    <row r="4122" x14ac:dyDescent="0.3">
      <c r="A4122" t="s">
        <v>8419</v>
      </c>
      <c r="B4122" t="s">
        <v>19483</v>
      </c>
      <c r="C4122" t="s">
        <v>19524</v>
      </c>
      <c r="D4122" t="s">
        <v>19614</v>
      </c>
      <c r="E4122" s="89">
        <v>3.0405155017799602E-3</v>
      </c>
      <c r="F4122" s="89">
        <v>705353</v>
      </c>
      <c r="G4122" s="89">
        <v>8</v>
      </c>
      <c r="H4122" t="s">
        <v>19630</v>
      </c>
      <c r="I4122" s="89"/>
    </row>
    <row r="4123" x14ac:dyDescent="0.3">
      <c r="A4123" t="s">
        <v>8420</v>
      </c>
      <c r="B4123" t="s">
        <v>19483</v>
      </c>
      <c r="C4123" t="s">
        <v>19524</v>
      </c>
      <c r="D4123" t="s">
        <v>19615</v>
      </c>
      <c r="E4123" s="89">
        <v>3.180513168164617E-3</v>
      </c>
      <c r="F4123" s="89">
        <v>705353</v>
      </c>
      <c r="G4123" s="89">
        <v>8</v>
      </c>
      <c r="H4123" t="s">
        <v>19630</v>
      </c>
      <c r="I4123" s="89"/>
    </row>
    <row r="4124" x14ac:dyDescent="0.3">
      <c r="A4124" t="s">
        <v>8421</v>
      </c>
      <c r="B4124" t="s">
        <v>19483</v>
      </c>
      <c r="C4124" t="s">
        <v>19524</v>
      </c>
      <c r="D4124" t="s">
        <v>19616</v>
      </c>
      <c r="E4124" s="89">
        <v>3.042055098513016E-3</v>
      </c>
      <c r="F4124" s="89">
        <v>705353</v>
      </c>
      <c r="G4124" s="89">
        <v>8</v>
      </c>
      <c r="H4124" t="s">
        <v>19630</v>
      </c>
      <c r="I4124" s="89"/>
    </row>
    <row r="4125" x14ac:dyDescent="0.3">
      <c r="A4125" t="s">
        <v>8422</v>
      </c>
      <c r="B4125" t="s">
        <v>19483</v>
      </c>
      <c r="C4125" t="s">
        <v>19524</v>
      </c>
      <c r="D4125" t="s">
        <v>19617</v>
      </c>
      <c r="E4125" s="89">
        <v>3.083561240710255E-3</v>
      </c>
      <c r="F4125" s="89">
        <v>705353</v>
      </c>
      <c r="G4125" s="89">
        <v>8</v>
      </c>
      <c r="H4125" t="s">
        <v>19630</v>
      </c>
      <c r="I4125" s="89"/>
    </row>
    <row r="4126" x14ac:dyDescent="0.3">
      <c r="A4126" t="s">
        <v>8423</v>
      </c>
      <c r="B4126" t="s">
        <v>19483</v>
      </c>
      <c r="C4126" t="s">
        <v>19524</v>
      </c>
      <c r="D4126" t="s">
        <v>19618</v>
      </c>
      <c r="E4126" s="89">
        <v>3.1647354871825939E-3</v>
      </c>
      <c r="F4126" s="89">
        <v>705353</v>
      </c>
      <c r="G4126" s="89">
        <v>8</v>
      </c>
      <c r="H4126" t="s">
        <v>19630</v>
      </c>
      <c r="I4126" s="89"/>
    </row>
    <row r="4127" x14ac:dyDescent="0.3">
      <c r="A4127" t="s">
        <v>8424</v>
      </c>
      <c r="B4127" t="s">
        <v>19483</v>
      </c>
      <c r="C4127" t="s">
        <v>19524</v>
      </c>
      <c r="D4127" t="s">
        <v>19619</v>
      </c>
      <c r="E4127" s="89">
        <v>3.2843675425209382E-3</v>
      </c>
      <c r="F4127" s="89">
        <v>705353</v>
      </c>
      <c r="G4127" s="89">
        <v>8</v>
      </c>
      <c r="H4127" t="s">
        <v>19630</v>
      </c>
      <c r="I4127" s="89"/>
    </row>
    <row r="4128" x14ac:dyDescent="0.3">
      <c r="A4128" t="s">
        <v>8425</v>
      </c>
      <c r="B4128" t="s">
        <v>19483</v>
      </c>
      <c r="C4128" t="s">
        <v>19524</v>
      </c>
      <c r="D4128" t="s">
        <v>19620</v>
      </c>
      <c r="E4128" s="89">
        <v>3.1142866174623069E-3</v>
      </c>
      <c r="F4128" s="89">
        <v>705353</v>
      </c>
      <c r="G4128" s="89">
        <v>8</v>
      </c>
      <c r="H4128" t="s">
        <v>19630</v>
      </c>
      <c r="I4128" s="89"/>
    </row>
    <row r="4129" x14ac:dyDescent="0.3">
      <c r="A4129" t="s">
        <v>8426</v>
      </c>
      <c r="B4129" t="s">
        <v>19483</v>
      </c>
      <c r="C4129" t="s">
        <v>19524</v>
      </c>
      <c r="D4129" t="s">
        <v>19621</v>
      </c>
      <c r="E4129" s="89">
        <v>2.742218938082601E-3</v>
      </c>
      <c r="F4129" s="89">
        <v>705353</v>
      </c>
      <c r="G4129" s="89">
        <v>8</v>
      </c>
      <c r="H4129" t="s">
        <v>19630</v>
      </c>
      <c r="I4129" s="89"/>
    </row>
    <row r="4130" x14ac:dyDescent="0.3">
      <c r="A4130" t="s">
        <v>8427</v>
      </c>
      <c r="B4130" t="s">
        <v>19483</v>
      </c>
      <c r="C4130" t="s">
        <v>19524</v>
      </c>
      <c r="D4130" t="s">
        <v>19622</v>
      </c>
      <c r="E4130" s="89">
        <v>3.077761079973873E-3</v>
      </c>
      <c r="F4130" s="89">
        <v>705353</v>
      </c>
      <c r="G4130" s="89">
        <v>8</v>
      </c>
      <c r="H4130" t="s">
        <v>19630</v>
      </c>
      <c r="I4130" s="89"/>
    </row>
    <row r="4131" x14ac:dyDescent="0.3">
      <c r="A4131" t="s">
        <v>8428</v>
      </c>
      <c r="B4131" t="s">
        <v>19483</v>
      </c>
      <c r="C4131" t="s">
        <v>19524</v>
      </c>
      <c r="D4131" t="s">
        <v>19623</v>
      </c>
      <c r="E4131" s="89">
        <v>8.9153355614038678E-3</v>
      </c>
      <c r="F4131" s="89">
        <v>705353</v>
      </c>
      <c r="G4131" s="89">
        <v>8</v>
      </c>
      <c r="H4131" t="s">
        <v>19630</v>
      </c>
      <c r="I4131" s="89"/>
    </row>
    <row r="4132" x14ac:dyDescent="0.3">
      <c r="A4132" t="s">
        <v>8429</v>
      </c>
      <c r="B4132" t="s">
        <v>19483</v>
      </c>
      <c r="C4132" t="s">
        <v>19524</v>
      </c>
      <c r="D4132" t="s">
        <v>19624</v>
      </c>
      <c r="E4132" s="89">
        <v>2.2151018674033681E-2</v>
      </c>
      <c r="F4132" s="89">
        <v>705353</v>
      </c>
      <c r="G4132" s="89">
        <v>8</v>
      </c>
      <c r="H4132" t="s">
        <v>19630</v>
      </c>
      <c r="I4132" s="89"/>
    </row>
    <row r="4133" x14ac:dyDescent="0.3">
      <c r="A4133" t="s">
        <v>8430</v>
      </c>
      <c r="B4133" t="s">
        <v>19483</v>
      </c>
      <c r="C4133" t="s">
        <v>19525</v>
      </c>
      <c r="D4133" t="s">
        <v>19614</v>
      </c>
      <c r="E4133" s="89">
        <v>0</v>
      </c>
      <c r="F4133" s="89">
        <v>705353</v>
      </c>
      <c r="G4133" s="89">
        <v>8</v>
      </c>
      <c r="H4133" t="s">
        <v>19630</v>
      </c>
      <c r="I4133" s="89"/>
    </row>
    <row r="4134" x14ac:dyDescent="0.3">
      <c r="A4134" t="s">
        <v>8431</v>
      </c>
      <c r="B4134" t="s">
        <v>19483</v>
      </c>
      <c r="C4134" t="s">
        <v>19525</v>
      </c>
      <c r="D4134" t="s">
        <v>19615</v>
      </c>
      <c r="E4134" s="89">
        <v>0</v>
      </c>
      <c r="F4134" s="89">
        <v>705353</v>
      </c>
      <c r="G4134" s="89">
        <v>8</v>
      </c>
      <c r="H4134" t="s">
        <v>19630</v>
      </c>
      <c r="I4134" s="89"/>
    </row>
    <row r="4135" x14ac:dyDescent="0.3">
      <c r="A4135" t="s">
        <v>8432</v>
      </c>
      <c r="B4135" t="s">
        <v>19483</v>
      </c>
      <c r="C4135" t="s">
        <v>19525</v>
      </c>
      <c r="D4135" t="s">
        <v>19616</v>
      </c>
      <c r="E4135" s="89">
        <v>0</v>
      </c>
      <c r="F4135" s="89">
        <v>705353</v>
      </c>
      <c r="G4135" s="89">
        <v>8</v>
      </c>
      <c r="H4135" t="s">
        <v>19630</v>
      </c>
      <c r="I4135" s="89"/>
    </row>
    <row r="4136" x14ac:dyDescent="0.3">
      <c r="A4136" t="s">
        <v>8433</v>
      </c>
      <c r="B4136" t="s">
        <v>19483</v>
      </c>
      <c r="C4136" t="s">
        <v>19525</v>
      </c>
      <c r="D4136" t="s">
        <v>19617</v>
      </c>
      <c r="E4136" s="89">
        <v>0</v>
      </c>
      <c r="F4136" s="89">
        <v>705353</v>
      </c>
      <c r="G4136" s="89">
        <v>8</v>
      </c>
      <c r="H4136" t="s">
        <v>19630</v>
      </c>
      <c r="I4136" s="89"/>
    </row>
    <row r="4137" x14ac:dyDescent="0.3">
      <c r="A4137" t="s">
        <v>8434</v>
      </c>
      <c r="B4137" t="s">
        <v>19483</v>
      </c>
      <c r="C4137" t="s">
        <v>19525</v>
      </c>
      <c r="D4137" t="s">
        <v>19618</v>
      </c>
      <c r="E4137" s="89">
        <v>0</v>
      </c>
      <c r="F4137" s="89">
        <v>705353</v>
      </c>
      <c r="G4137" s="89">
        <v>8</v>
      </c>
      <c r="H4137" t="s">
        <v>19630</v>
      </c>
      <c r="I4137" s="89"/>
    </row>
    <row r="4138" x14ac:dyDescent="0.3">
      <c r="A4138" t="s">
        <v>8435</v>
      </c>
      <c r="B4138" t="s">
        <v>19483</v>
      </c>
      <c r="C4138" t="s">
        <v>19525</v>
      </c>
      <c r="D4138" t="s">
        <v>19619</v>
      </c>
      <c r="E4138" s="89">
        <v>0</v>
      </c>
      <c r="F4138" s="89">
        <v>705353</v>
      </c>
      <c r="G4138" s="89">
        <v>8</v>
      </c>
      <c r="H4138" t="s">
        <v>19630</v>
      </c>
      <c r="I4138" s="89"/>
    </row>
    <row r="4139" x14ac:dyDescent="0.3">
      <c r="A4139" t="s">
        <v>8436</v>
      </c>
      <c r="B4139" t="s">
        <v>19483</v>
      </c>
      <c r="C4139" t="s">
        <v>19525</v>
      </c>
      <c r="D4139" t="s">
        <v>19620</v>
      </c>
      <c r="E4139" s="89">
        <v>0</v>
      </c>
      <c r="F4139" s="89">
        <v>705353</v>
      </c>
      <c r="G4139" s="89">
        <v>8</v>
      </c>
      <c r="H4139" t="s">
        <v>19630</v>
      </c>
      <c r="I4139" s="89"/>
    </row>
    <row r="4140" x14ac:dyDescent="0.3">
      <c r="A4140" t="s">
        <v>8437</v>
      </c>
      <c r="B4140" t="s">
        <v>19483</v>
      </c>
      <c r="C4140" t="s">
        <v>19525</v>
      </c>
      <c r="D4140" t="s">
        <v>19621</v>
      </c>
      <c r="E4140" s="89">
        <v>0</v>
      </c>
      <c r="F4140" s="89">
        <v>705353</v>
      </c>
      <c r="G4140" s="89">
        <v>8</v>
      </c>
      <c r="H4140" t="s">
        <v>19630</v>
      </c>
      <c r="I4140" s="89"/>
    </row>
    <row r="4141" x14ac:dyDescent="0.3">
      <c r="A4141" t="s">
        <v>8438</v>
      </c>
      <c r="B4141" t="s">
        <v>19483</v>
      </c>
      <c r="C4141" t="s">
        <v>19525</v>
      </c>
      <c r="D4141" t="s">
        <v>19622</v>
      </c>
      <c r="E4141" s="89">
        <v>0</v>
      </c>
      <c r="F4141" s="89">
        <v>705353</v>
      </c>
      <c r="G4141" s="89">
        <v>8</v>
      </c>
      <c r="H4141" t="s">
        <v>19630</v>
      </c>
      <c r="I4141" s="89"/>
    </row>
    <row r="4142" x14ac:dyDescent="0.3">
      <c r="A4142" t="s">
        <v>8439</v>
      </c>
      <c r="B4142" t="s">
        <v>19483</v>
      </c>
      <c r="C4142" t="s">
        <v>19525</v>
      </c>
      <c r="D4142" t="s">
        <v>19623</v>
      </c>
      <c r="E4142" s="89">
        <v>0</v>
      </c>
      <c r="F4142" s="89">
        <v>705353</v>
      </c>
      <c r="G4142" s="89">
        <v>8</v>
      </c>
      <c r="H4142" t="s">
        <v>19630</v>
      </c>
      <c r="I4142" s="89"/>
    </row>
    <row r="4143" x14ac:dyDescent="0.3">
      <c r="A4143" t="s">
        <v>8440</v>
      </c>
      <c r="B4143" t="s">
        <v>19483</v>
      </c>
      <c r="C4143" t="s">
        <v>19525</v>
      </c>
      <c r="D4143" t="s">
        <v>19624</v>
      </c>
      <c r="E4143" s="89">
        <v>0</v>
      </c>
      <c r="F4143" s="89">
        <v>705353</v>
      </c>
      <c r="G4143" s="89">
        <v>8</v>
      </c>
      <c r="H4143" t="s">
        <v>19630</v>
      </c>
      <c r="I4143" s="89"/>
    </row>
    <row r="4144" x14ac:dyDescent="0.3">
      <c r="A4144" t="s">
        <v>8441</v>
      </c>
      <c r="B4144" t="s">
        <v>19483</v>
      </c>
      <c r="C4144" t="s">
        <v>19526</v>
      </c>
      <c r="D4144" t="s">
        <v>19614</v>
      </c>
      <c r="E4144" s="89">
        <v>2.6876261743900731E-2</v>
      </c>
      <c r="F4144" s="89">
        <v>705353</v>
      </c>
      <c r="G4144" s="89">
        <v>8</v>
      </c>
      <c r="H4144" t="s">
        <v>19630</v>
      </c>
      <c r="I4144" s="89"/>
    </row>
    <row r="4145" x14ac:dyDescent="0.3">
      <c r="A4145" t="s">
        <v>8442</v>
      </c>
      <c r="B4145" t="s">
        <v>19483</v>
      </c>
      <c r="C4145" t="s">
        <v>19526</v>
      </c>
      <c r="D4145" t="s">
        <v>19615</v>
      </c>
      <c r="E4145" s="89">
        <v>2.805292408291277E-2</v>
      </c>
      <c r="F4145" s="89">
        <v>705353</v>
      </c>
      <c r="G4145" s="89">
        <v>8</v>
      </c>
      <c r="H4145" t="s">
        <v>19630</v>
      </c>
      <c r="I4145" s="89"/>
    </row>
    <row r="4146" x14ac:dyDescent="0.3">
      <c r="A4146" t="s">
        <v>8443</v>
      </c>
      <c r="B4146" t="s">
        <v>19483</v>
      </c>
      <c r="C4146" t="s">
        <v>19526</v>
      </c>
      <c r="D4146" t="s">
        <v>19616</v>
      </c>
      <c r="E4146" s="89">
        <v>2.6880038860776782E-2</v>
      </c>
      <c r="F4146" s="89">
        <v>705353</v>
      </c>
      <c r="G4146" s="89">
        <v>8</v>
      </c>
      <c r="H4146" t="s">
        <v>19630</v>
      </c>
      <c r="I4146" s="89"/>
    </row>
    <row r="4147" x14ac:dyDescent="0.3">
      <c r="A4147" t="s">
        <v>8444</v>
      </c>
      <c r="B4147" t="s">
        <v>19483</v>
      </c>
      <c r="C4147" t="s">
        <v>19526</v>
      </c>
      <c r="D4147" t="s">
        <v>19617</v>
      </c>
      <c r="E4147" s="89">
        <v>2.798331210968219E-2</v>
      </c>
      <c r="F4147" s="89">
        <v>705353</v>
      </c>
      <c r="G4147" s="89">
        <v>8</v>
      </c>
      <c r="H4147" t="s">
        <v>19630</v>
      </c>
      <c r="I4147" s="89"/>
    </row>
    <row r="4148" x14ac:dyDescent="0.3">
      <c r="A4148" t="s">
        <v>8445</v>
      </c>
      <c r="B4148" t="s">
        <v>19483</v>
      </c>
      <c r="C4148" t="s">
        <v>19526</v>
      </c>
      <c r="D4148" t="s">
        <v>19618</v>
      </c>
      <c r="E4148" s="89">
        <v>2.7909390074963299E-2</v>
      </c>
      <c r="F4148" s="89">
        <v>705353</v>
      </c>
      <c r="G4148" s="89">
        <v>8</v>
      </c>
      <c r="H4148" t="s">
        <v>19630</v>
      </c>
      <c r="I4148" s="89"/>
    </row>
    <row r="4149" x14ac:dyDescent="0.3">
      <c r="A4149" t="s">
        <v>8446</v>
      </c>
      <c r="B4149" t="s">
        <v>19483</v>
      </c>
      <c r="C4149" t="s">
        <v>19526</v>
      </c>
      <c r="D4149" t="s">
        <v>19619</v>
      </c>
      <c r="E4149" s="89">
        <v>2.8747395831521579E-2</v>
      </c>
      <c r="F4149" s="89">
        <v>705353</v>
      </c>
      <c r="G4149" s="89">
        <v>8</v>
      </c>
      <c r="H4149" t="s">
        <v>19630</v>
      </c>
      <c r="I4149" s="89"/>
    </row>
    <row r="4150" x14ac:dyDescent="0.3">
      <c r="A4150" t="s">
        <v>8447</v>
      </c>
      <c r="B4150" t="s">
        <v>19483</v>
      </c>
      <c r="C4150" t="s">
        <v>19526</v>
      </c>
      <c r="D4150" t="s">
        <v>19620</v>
      </c>
      <c r="E4150" s="89">
        <v>2.7347810069453748E-2</v>
      </c>
      <c r="F4150" s="89">
        <v>705353</v>
      </c>
      <c r="G4150" s="89">
        <v>8</v>
      </c>
      <c r="H4150" t="s">
        <v>19630</v>
      </c>
      <c r="I4150" s="89"/>
    </row>
    <row r="4151" x14ac:dyDescent="0.3">
      <c r="A4151" t="s">
        <v>8448</v>
      </c>
      <c r="B4151" t="s">
        <v>19483</v>
      </c>
      <c r="C4151" t="s">
        <v>19526</v>
      </c>
      <c r="D4151" t="s">
        <v>19621</v>
      </c>
      <c r="E4151" s="89">
        <v>2.3693581627724069E-2</v>
      </c>
      <c r="F4151" s="89">
        <v>705353</v>
      </c>
      <c r="G4151" s="89">
        <v>8</v>
      </c>
      <c r="H4151" t="s">
        <v>19630</v>
      </c>
      <c r="I4151" s="89"/>
    </row>
    <row r="4152" x14ac:dyDescent="0.3">
      <c r="A4152" t="s">
        <v>8449</v>
      </c>
      <c r="B4152" t="s">
        <v>19483</v>
      </c>
      <c r="C4152" t="s">
        <v>19526</v>
      </c>
      <c r="D4152" t="s">
        <v>19622</v>
      </c>
      <c r="E4152" s="89">
        <v>2.789728272919936E-2</v>
      </c>
      <c r="F4152" s="89">
        <v>705353</v>
      </c>
      <c r="G4152" s="89">
        <v>8</v>
      </c>
      <c r="H4152" t="s">
        <v>19630</v>
      </c>
      <c r="I4152" s="89"/>
    </row>
    <row r="4153" x14ac:dyDescent="0.3">
      <c r="A4153" t="s">
        <v>8450</v>
      </c>
      <c r="B4153" t="s">
        <v>19483</v>
      </c>
      <c r="C4153" t="s">
        <v>19526</v>
      </c>
      <c r="D4153" t="s">
        <v>19623</v>
      </c>
      <c r="E4153" s="89">
        <v>8.3960617475769508E-2</v>
      </c>
      <c r="F4153" s="89">
        <v>705353</v>
      </c>
      <c r="G4153" s="89">
        <v>8</v>
      </c>
      <c r="H4153" t="s">
        <v>19630</v>
      </c>
      <c r="I4153" s="89"/>
    </row>
    <row r="4154" x14ac:dyDescent="0.3">
      <c r="A4154" t="s">
        <v>8451</v>
      </c>
      <c r="B4154" t="s">
        <v>19483</v>
      </c>
      <c r="C4154" t="s">
        <v>19526</v>
      </c>
      <c r="D4154" t="s">
        <v>19624</v>
      </c>
      <c r="E4154" s="89">
        <v>0.20076077069767281</v>
      </c>
      <c r="F4154" s="89">
        <v>705353</v>
      </c>
      <c r="G4154" s="89">
        <v>8</v>
      </c>
      <c r="H4154" t="s">
        <v>19630</v>
      </c>
      <c r="I4154" s="89"/>
    </row>
    <row r="4155" x14ac:dyDescent="0.3">
      <c r="A4155" t="s">
        <v>7979</v>
      </c>
      <c r="B4155" t="s">
        <v>19483</v>
      </c>
      <c r="C4155" t="s">
        <v>19493</v>
      </c>
      <c r="D4155" t="s">
        <v>19614</v>
      </c>
      <c r="E4155" s="89">
        <v>1.163402006603144E-4</v>
      </c>
      <c r="F4155" s="89">
        <v>705353</v>
      </c>
      <c r="G4155" s="89">
        <v>8</v>
      </c>
      <c r="H4155" t="s">
        <v>19630</v>
      </c>
      <c r="I4155" s="89"/>
    </row>
    <row r="4156" x14ac:dyDescent="0.3">
      <c r="A4156" t="s">
        <v>7980</v>
      </c>
      <c r="B4156" t="s">
        <v>19483</v>
      </c>
      <c r="C4156" t="s">
        <v>19493</v>
      </c>
      <c r="D4156" t="s">
        <v>19615</v>
      </c>
      <c r="E4156" s="89">
        <v>1.202045317526441E-4</v>
      </c>
      <c r="F4156" s="89">
        <v>705353</v>
      </c>
      <c r="G4156" s="89">
        <v>8</v>
      </c>
      <c r="H4156" t="s">
        <v>19630</v>
      </c>
      <c r="I4156" s="89"/>
    </row>
    <row r="4157" x14ac:dyDescent="0.3">
      <c r="A4157" t="s">
        <v>7981</v>
      </c>
      <c r="B4157" t="s">
        <v>19483</v>
      </c>
      <c r="C4157" t="s">
        <v>19493</v>
      </c>
      <c r="D4157" t="s">
        <v>19616</v>
      </c>
      <c r="E4157" s="89">
        <v>1.163402006603144E-4</v>
      </c>
      <c r="F4157" s="89">
        <v>705353</v>
      </c>
      <c r="G4157" s="89">
        <v>8</v>
      </c>
      <c r="H4157" t="s">
        <v>19630</v>
      </c>
      <c r="I4157" s="89"/>
    </row>
    <row r="4158" x14ac:dyDescent="0.3">
      <c r="A4158" t="s">
        <v>7982</v>
      </c>
      <c r="B4158" t="s">
        <v>19483</v>
      </c>
      <c r="C4158" t="s">
        <v>19493</v>
      </c>
      <c r="D4158" t="s">
        <v>19617</v>
      </c>
      <c r="E4158" s="89">
        <v>1.202045317526441E-4</v>
      </c>
      <c r="F4158" s="89">
        <v>705353</v>
      </c>
      <c r="G4158" s="89">
        <v>8</v>
      </c>
      <c r="H4158" t="s">
        <v>19630</v>
      </c>
      <c r="I4158" s="89"/>
    </row>
    <row r="4159" x14ac:dyDescent="0.3">
      <c r="A4159" t="s">
        <v>7983</v>
      </c>
      <c r="B4159" t="s">
        <v>19483</v>
      </c>
      <c r="C4159" t="s">
        <v>19493</v>
      </c>
      <c r="D4159" t="s">
        <v>19618</v>
      </c>
      <c r="E4159" s="89">
        <v>1.164923609111142E-4</v>
      </c>
      <c r="F4159" s="89">
        <v>705353</v>
      </c>
      <c r="G4159" s="89">
        <v>8</v>
      </c>
      <c r="H4159" t="s">
        <v>19630</v>
      </c>
      <c r="I4159" s="89"/>
    </row>
    <row r="4160" x14ac:dyDescent="0.3">
      <c r="A4160" t="s">
        <v>7984</v>
      </c>
      <c r="B4160" t="s">
        <v>19483</v>
      </c>
      <c r="C4160" t="s">
        <v>19493</v>
      </c>
      <c r="D4160" t="s">
        <v>19619</v>
      </c>
      <c r="E4160" s="89">
        <v>1.195649314802133E-4</v>
      </c>
      <c r="F4160" s="89">
        <v>705353</v>
      </c>
      <c r="G4160" s="89">
        <v>8</v>
      </c>
      <c r="H4160" t="s">
        <v>19630</v>
      </c>
      <c r="I4160" s="89"/>
    </row>
    <row r="4161" x14ac:dyDescent="0.3">
      <c r="A4161" t="s">
        <v>7985</v>
      </c>
      <c r="B4161" t="s">
        <v>19483</v>
      </c>
      <c r="C4161" t="s">
        <v>19493</v>
      </c>
      <c r="D4161" t="s">
        <v>19620</v>
      </c>
      <c r="E4161" s="89">
        <v>1.1352612989621769E-4</v>
      </c>
      <c r="F4161" s="89">
        <v>705353</v>
      </c>
      <c r="G4161" s="89">
        <v>8</v>
      </c>
      <c r="H4161" t="s">
        <v>19630</v>
      </c>
      <c r="I4161" s="89"/>
    </row>
    <row r="4162" x14ac:dyDescent="0.3">
      <c r="A4162" t="s">
        <v>7986</v>
      </c>
      <c r="B4162" t="s">
        <v>19483</v>
      </c>
      <c r="C4162" t="s">
        <v>19493</v>
      </c>
      <c r="D4162" t="s">
        <v>19621</v>
      </c>
      <c r="E4162" s="89">
        <v>1.08358067846931E-4</v>
      </c>
      <c r="F4162" s="89">
        <v>705353</v>
      </c>
      <c r="G4162" s="89">
        <v>8</v>
      </c>
      <c r="H4162" t="s">
        <v>19630</v>
      </c>
      <c r="I4162" s="89"/>
    </row>
    <row r="4163" x14ac:dyDescent="0.3">
      <c r="A4163" t="s">
        <v>7987</v>
      </c>
      <c r="B4163" t="s">
        <v>19483</v>
      </c>
      <c r="C4163" t="s">
        <v>19493</v>
      </c>
      <c r="D4163" t="s">
        <v>19622</v>
      </c>
      <c r="E4163" s="89">
        <v>1.1629365258528221E-4</v>
      </c>
      <c r="F4163" s="89">
        <v>705353</v>
      </c>
      <c r="G4163" s="89">
        <v>8</v>
      </c>
      <c r="H4163" t="s">
        <v>19630</v>
      </c>
      <c r="I4163" s="89"/>
    </row>
    <row r="4164" x14ac:dyDescent="0.3">
      <c r="A4164" t="s">
        <v>7988</v>
      </c>
      <c r="B4164" t="s">
        <v>19483</v>
      </c>
      <c r="C4164" t="s">
        <v>19493</v>
      </c>
      <c r="D4164" t="s">
        <v>19623</v>
      </c>
      <c r="E4164" s="89">
        <v>4.1569015241422629E-4</v>
      </c>
      <c r="F4164" s="89">
        <v>705353</v>
      </c>
      <c r="G4164" s="89">
        <v>8</v>
      </c>
      <c r="H4164" t="s">
        <v>19630</v>
      </c>
      <c r="I4164" s="89"/>
    </row>
    <row r="4165" x14ac:dyDescent="0.3">
      <c r="A4165" t="s">
        <v>7989</v>
      </c>
      <c r="B4165" t="s">
        <v>19483</v>
      </c>
      <c r="C4165" t="s">
        <v>19493</v>
      </c>
      <c r="D4165" t="s">
        <v>19624</v>
      </c>
      <c r="E4165" s="89">
        <v>8.9771488434557342E-4</v>
      </c>
      <c r="F4165" s="89">
        <v>705353</v>
      </c>
      <c r="G4165" s="89">
        <v>8</v>
      </c>
      <c r="H4165" t="s">
        <v>19630</v>
      </c>
      <c r="I4165" s="89"/>
    </row>
    <row r="4166" x14ac:dyDescent="0.3">
      <c r="A4166" t="s">
        <v>7990</v>
      </c>
      <c r="B4166" t="s">
        <v>19483</v>
      </c>
      <c r="C4166" t="s">
        <v>19494</v>
      </c>
      <c r="D4166" t="s">
        <v>19614</v>
      </c>
      <c r="E4166" s="89">
        <v>3.2192657224503853E-2</v>
      </c>
      <c r="F4166" s="89">
        <v>705353</v>
      </c>
      <c r="G4166" s="89">
        <v>8</v>
      </c>
      <c r="H4166" t="s">
        <v>19630</v>
      </c>
      <c r="I4166" s="89"/>
    </row>
    <row r="4167" x14ac:dyDescent="0.3">
      <c r="A4167" t="s">
        <v>7991</v>
      </c>
      <c r="B4167" t="s">
        <v>19483</v>
      </c>
      <c r="C4167" t="s">
        <v>19494</v>
      </c>
      <c r="D4167" t="s">
        <v>19615</v>
      </c>
      <c r="E4167" s="89">
        <v>3.2881436339233551E-2</v>
      </c>
      <c r="F4167" s="89">
        <v>705353</v>
      </c>
      <c r="G4167" s="89">
        <v>8</v>
      </c>
      <c r="H4167" t="s">
        <v>19630</v>
      </c>
      <c r="I4167" s="89"/>
    </row>
    <row r="4168" x14ac:dyDescent="0.3">
      <c r="A4168" t="s">
        <v>7992</v>
      </c>
      <c r="B4168" t="s">
        <v>19483</v>
      </c>
      <c r="C4168" t="s">
        <v>19494</v>
      </c>
      <c r="D4168" t="s">
        <v>19616</v>
      </c>
      <c r="E4168" s="89">
        <v>3.2193980821854457E-2</v>
      </c>
      <c r="F4168" s="89">
        <v>705353</v>
      </c>
      <c r="G4168" s="89">
        <v>8</v>
      </c>
      <c r="H4168" t="s">
        <v>19630</v>
      </c>
      <c r="I4168" s="89"/>
    </row>
    <row r="4169" x14ac:dyDescent="0.3">
      <c r="A4169" t="s">
        <v>7993</v>
      </c>
      <c r="B4169" t="s">
        <v>19483</v>
      </c>
      <c r="C4169" t="s">
        <v>19494</v>
      </c>
      <c r="D4169" t="s">
        <v>19617</v>
      </c>
      <c r="E4169" s="89">
        <v>3.2856596459355618E-2</v>
      </c>
      <c r="F4169" s="89">
        <v>705353</v>
      </c>
      <c r="G4169" s="89">
        <v>8</v>
      </c>
      <c r="H4169" t="s">
        <v>19630</v>
      </c>
      <c r="I4169" s="89"/>
    </row>
    <row r="4170" x14ac:dyDescent="0.3">
      <c r="A4170" t="s">
        <v>7994</v>
      </c>
      <c r="B4170" t="s">
        <v>19483</v>
      </c>
      <c r="C4170" t="s">
        <v>19494</v>
      </c>
      <c r="D4170" t="s">
        <v>19618</v>
      </c>
      <c r="E4170" s="89">
        <v>3.2609657279507508E-2</v>
      </c>
      <c r="F4170" s="89">
        <v>705353</v>
      </c>
      <c r="G4170" s="89">
        <v>8</v>
      </c>
      <c r="H4170" t="s">
        <v>19630</v>
      </c>
      <c r="I4170" s="89"/>
    </row>
    <row r="4171" x14ac:dyDescent="0.3">
      <c r="A4171" t="s">
        <v>7995</v>
      </c>
      <c r="B4171" t="s">
        <v>19483</v>
      </c>
      <c r="C4171" t="s">
        <v>19494</v>
      </c>
      <c r="D4171" t="s">
        <v>19619</v>
      </c>
      <c r="E4171" s="89">
        <v>3.3457991085152662E-2</v>
      </c>
      <c r="F4171" s="89">
        <v>705353</v>
      </c>
      <c r="G4171" s="89">
        <v>8</v>
      </c>
      <c r="H4171" t="s">
        <v>19630</v>
      </c>
      <c r="I4171" s="89"/>
    </row>
    <row r="4172" x14ac:dyDescent="0.3">
      <c r="A4172" t="s">
        <v>7996</v>
      </c>
      <c r="B4172" t="s">
        <v>19483</v>
      </c>
      <c r="C4172" t="s">
        <v>19494</v>
      </c>
      <c r="D4172" t="s">
        <v>19620</v>
      </c>
      <c r="E4172" s="89">
        <v>3.1794922057343009E-2</v>
      </c>
      <c r="F4172" s="89">
        <v>705353</v>
      </c>
      <c r="G4172" s="89">
        <v>8</v>
      </c>
      <c r="H4172" t="s">
        <v>19630</v>
      </c>
      <c r="I4172" s="89"/>
    </row>
    <row r="4173" x14ac:dyDescent="0.3">
      <c r="A4173" t="s">
        <v>7997</v>
      </c>
      <c r="B4173" t="s">
        <v>19483</v>
      </c>
      <c r="C4173" t="s">
        <v>19494</v>
      </c>
      <c r="D4173" t="s">
        <v>19621</v>
      </c>
      <c r="E4173" s="89">
        <v>2.660512687850098E-2</v>
      </c>
      <c r="F4173" s="89">
        <v>705353</v>
      </c>
      <c r="G4173" s="89">
        <v>8</v>
      </c>
      <c r="H4173" t="s">
        <v>19630</v>
      </c>
      <c r="I4173" s="89"/>
    </row>
    <row r="4174" x14ac:dyDescent="0.3">
      <c r="A4174" t="s">
        <v>7998</v>
      </c>
      <c r="B4174" t="s">
        <v>19483</v>
      </c>
      <c r="C4174" t="s">
        <v>19494</v>
      </c>
      <c r="D4174" t="s">
        <v>19622</v>
      </c>
      <c r="E4174" s="89">
        <v>3.2167516262564123E-2</v>
      </c>
      <c r="F4174" s="89">
        <v>705353</v>
      </c>
      <c r="G4174" s="89">
        <v>8</v>
      </c>
      <c r="H4174" t="s">
        <v>19630</v>
      </c>
      <c r="I4174" s="89"/>
    </row>
    <row r="4175" x14ac:dyDescent="0.3">
      <c r="A4175" t="s">
        <v>7999</v>
      </c>
      <c r="B4175" t="s">
        <v>19483</v>
      </c>
      <c r="C4175" t="s">
        <v>19494</v>
      </c>
      <c r="D4175" t="s">
        <v>19623</v>
      </c>
      <c r="E4175" s="89">
        <v>9.2659392121083803E-2</v>
      </c>
      <c r="F4175" s="89">
        <v>705353</v>
      </c>
      <c r="G4175" s="89">
        <v>8</v>
      </c>
      <c r="H4175" t="s">
        <v>19630</v>
      </c>
      <c r="I4175" s="89"/>
    </row>
    <row r="4176" x14ac:dyDescent="0.3">
      <c r="A4176" t="s">
        <v>8000</v>
      </c>
      <c r="B4176" t="s">
        <v>19483</v>
      </c>
      <c r="C4176" t="s">
        <v>19494</v>
      </c>
      <c r="D4176" t="s">
        <v>19624</v>
      </c>
      <c r="E4176" s="89">
        <v>0.23430736894858681</v>
      </c>
      <c r="F4176" s="89">
        <v>705353</v>
      </c>
      <c r="G4176" s="89">
        <v>8</v>
      </c>
      <c r="H4176" t="s">
        <v>19630</v>
      </c>
      <c r="I4176" s="89"/>
    </row>
    <row r="4177" x14ac:dyDescent="0.3">
      <c r="A4177" t="s">
        <v>8001</v>
      </c>
      <c r="B4177" t="s">
        <v>19483</v>
      </c>
      <c r="C4177" t="s">
        <v>19495</v>
      </c>
      <c r="D4177" t="s">
        <v>19614</v>
      </c>
      <c r="E4177" s="89">
        <v>3.394770940141993E-3</v>
      </c>
      <c r="F4177" s="89">
        <v>705353</v>
      </c>
      <c r="G4177" s="89">
        <v>8</v>
      </c>
      <c r="H4177" t="s">
        <v>19630</v>
      </c>
      <c r="I4177" s="89"/>
    </row>
    <row r="4178" x14ac:dyDescent="0.3">
      <c r="A4178" t="s">
        <v>8002</v>
      </c>
      <c r="B4178" t="s">
        <v>19483</v>
      </c>
      <c r="C4178" t="s">
        <v>19495</v>
      </c>
      <c r="D4178" t="s">
        <v>19615</v>
      </c>
      <c r="E4178" s="89">
        <v>3.5199096628321159E-3</v>
      </c>
      <c r="F4178" s="89">
        <v>705353</v>
      </c>
      <c r="G4178" s="89">
        <v>8</v>
      </c>
      <c r="H4178" t="s">
        <v>19630</v>
      </c>
      <c r="I4178" s="89"/>
    </row>
    <row r="4179" x14ac:dyDescent="0.3">
      <c r="A4179" t="s">
        <v>8003</v>
      </c>
      <c r="B4179" t="s">
        <v>19483</v>
      </c>
      <c r="C4179" t="s">
        <v>19495</v>
      </c>
      <c r="D4179" t="s">
        <v>19616</v>
      </c>
      <c r="E4179" s="89">
        <v>3.394770940141993E-3</v>
      </c>
      <c r="F4179" s="89">
        <v>705353</v>
      </c>
      <c r="G4179" s="89">
        <v>8</v>
      </c>
      <c r="H4179" t="s">
        <v>19630</v>
      </c>
      <c r="I4179" s="89"/>
    </row>
    <row r="4180" x14ac:dyDescent="0.3">
      <c r="A4180" t="s">
        <v>8004</v>
      </c>
      <c r="B4180" t="s">
        <v>19483</v>
      </c>
      <c r="C4180" t="s">
        <v>19495</v>
      </c>
      <c r="D4180" t="s">
        <v>19617</v>
      </c>
      <c r="E4180" s="89">
        <v>3.512906340395896E-3</v>
      </c>
      <c r="F4180" s="89">
        <v>705353</v>
      </c>
      <c r="G4180" s="89">
        <v>8</v>
      </c>
      <c r="H4180" t="s">
        <v>19630</v>
      </c>
      <c r="I4180" s="89"/>
    </row>
    <row r="4181" x14ac:dyDescent="0.3">
      <c r="A4181" t="s">
        <v>8005</v>
      </c>
      <c r="B4181" t="s">
        <v>19483</v>
      </c>
      <c r="C4181" t="s">
        <v>19495</v>
      </c>
      <c r="D4181" t="s">
        <v>19618</v>
      </c>
      <c r="E4181" s="89">
        <v>3.1742205174132261E-3</v>
      </c>
      <c r="F4181" s="89">
        <v>705353</v>
      </c>
      <c r="G4181" s="89">
        <v>8</v>
      </c>
      <c r="H4181" t="s">
        <v>19630</v>
      </c>
      <c r="I4181" s="89"/>
    </row>
    <row r="4182" x14ac:dyDescent="0.3">
      <c r="A4182" t="s">
        <v>8006</v>
      </c>
      <c r="B4182" t="s">
        <v>19483</v>
      </c>
      <c r="C4182" t="s">
        <v>19495</v>
      </c>
      <c r="D4182" t="s">
        <v>19619</v>
      </c>
      <c r="E4182" s="89">
        <v>3.2617067087716122E-3</v>
      </c>
      <c r="F4182" s="89">
        <v>705353</v>
      </c>
      <c r="G4182" s="89">
        <v>8</v>
      </c>
      <c r="H4182" t="s">
        <v>19630</v>
      </c>
      <c r="I4182" s="89"/>
    </row>
    <row r="4183" x14ac:dyDescent="0.3">
      <c r="A4183" t="s">
        <v>8007</v>
      </c>
      <c r="B4183" t="s">
        <v>19483</v>
      </c>
      <c r="C4183" t="s">
        <v>19495</v>
      </c>
      <c r="D4183" t="s">
        <v>19620</v>
      </c>
      <c r="E4183" s="89">
        <v>3.1157579222854722E-3</v>
      </c>
      <c r="F4183" s="89">
        <v>705353</v>
      </c>
      <c r="G4183" s="89">
        <v>8</v>
      </c>
      <c r="H4183" t="s">
        <v>19630</v>
      </c>
      <c r="I4183" s="89"/>
    </row>
    <row r="4184" x14ac:dyDescent="0.3">
      <c r="A4184" t="s">
        <v>8008</v>
      </c>
      <c r="B4184" t="s">
        <v>19483</v>
      </c>
      <c r="C4184" t="s">
        <v>19495</v>
      </c>
      <c r="D4184" t="s">
        <v>19621</v>
      </c>
      <c r="E4184" s="89">
        <v>2.8419954793318602E-3</v>
      </c>
      <c r="F4184" s="89">
        <v>705353</v>
      </c>
      <c r="G4184" s="89">
        <v>8</v>
      </c>
      <c r="H4184" t="s">
        <v>19630</v>
      </c>
      <c r="I4184" s="89"/>
    </row>
    <row r="4185" x14ac:dyDescent="0.3">
      <c r="A4185" t="s">
        <v>8009</v>
      </c>
      <c r="B4185" t="s">
        <v>19483</v>
      </c>
      <c r="C4185" t="s">
        <v>19495</v>
      </c>
      <c r="D4185" t="s">
        <v>19622</v>
      </c>
      <c r="E4185" s="89">
        <v>3.1906884974926722E-3</v>
      </c>
      <c r="F4185" s="89">
        <v>705353</v>
      </c>
      <c r="G4185" s="89">
        <v>8</v>
      </c>
      <c r="H4185" t="s">
        <v>19630</v>
      </c>
      <c r="I4185" s="89"/>
    </row>
    <row r="4186" x14ac:dyDescent="0.3">
      <c r="A4186" t="s">
        <v>8010</v>
      </c>
      <c r="B4186" t="s">
        <v>19483</v>
      </c>
      <c r="C4186" t="s">
        <v>19495</v>
      </c>
      <c r="D4186" t="s">
        <v>19623</v>
      </c>
      <c r="E4186" s="89">
        <v>1.174594168994272E-2</v>
      </c>
      <c r="F4186" s="89">
        <v>705353</v>
      </c>
      <c r="G4186" s="89">
        <v>8</v>
      </c>
      <c r="H4186" t="s">
        <v>19630</v>
      </c>
      <c r="I4186" s="89"/>
    </row>
    <row r="4187" x14ac:dyDescent="0.3">
      <c r="A4187" t="s">
        <v>8011</v>
      </c>
      <c r="B4187" t="s">
        <v>19483</v>
      </c>
      <c r="C4187" t="s">
        <v>19495</v>
      </c>
      <c r="D4187" t="s">
        <v>19624</v>
      </c>
      <c r="E4187" s="89">
        <v>2.6726343376046711E-2</v>
      </c>
      <c r="F4187" s="89">
        <v>705353</v>
      </c>
      <c r="G4187" s="89">
        <v>8</v>
      </c>
      <c r="H4187" t="s">
        <v>19630</v>
      </c>
      <c r="I4187" s="89"/>
    </row>
    <row r="4188" x14ac:dyDescent="0.3">
      <c r="A4188" t="s">
        <v>8012</v>
      </c>
      <c r="B4188" t="s">
        <v>19483</v>
      </c>
      <c r="C4188" t="s">
        <v>19496</v>
      </c>
      <c r="D4188" t="s">
        <v>19614</v>
      </c>
      <c r="E4188" s="89">
        <v>3.5812604673389798E-5</v>
      </c>
      <c r="F4188" s="89">
        <v>705353</v>
      </c>
      <c r="G4188" s="89">
        <v>8</v>
      </c>
      <c r="H4188" t="s">
        <v>19630</v>
      </c>
      <c r="I4188" s="89"/>
    </row>
    <row r="4189" x14ac:dyDescent="0.3">
      <c r="A4189" t="s">
        <v>8013</v>
      </c>
      <c r="B4189" t="s">
        <v>19483</v>
      </c>
      <c r="C4189" t="s">
        <v>19496</v>
      </c>
      <c r="D4189" t="s">
        <v>19615</v>
      </c>
      <c r="E4189" s="89">
        <v>3.7858683522331003E-5</v>
      </c>
      <c r="F4189" s="89">
        <v>705353</v>
      </c>
      <c r="G4189" s="89">
        <v>8</v>
      </c>
      <c r="H4189" t="s">
        <v>19630</v>
      </c>
      <c r="I4189" s="89"/>
    </row>
    <row r="4190" x14ac:dyDescent="0.3">
      <c r="A4190" t="s">
        <v>8014</v>
      </c>
      <c r="B4190" t="s">
        <v>19483</v>
      </c>
      <c r="C4190" t="s">
        <v>19496</v>
      </c>
      <c r="D4190" t="s">
        <v>19616</v>
      </c>
      <c r="E4190" s="89">
        <v>3.5812604673389798E-5</v>
      </c>
      <c r="F4190" s="89">
        <v>705353</v>
      </c>
      <c r="G4190" s="89">
        <v>8</v>
      </c>
      <c r="H4190" t="s">
        <v>19630</v>
      </c>
      <c r="I4190" s="89"/>
    </row>
    <row r="4191" x14ac:dyDescent="0.3">
      <c r="A4191" t="s">
        <v>8015</v>
      </c>
      <c r="B4191" t="s">
        <v>19483</v>
      </c>
      <c r="C4191" t="s">
        <v>19496</v>
      </c>
      <c r="D4191" t="s">
        <v>19617</v>
      </c>
      <c r="E4191" s="89">
        <v>3.7858683522331003E-5</v>
      </c>
      <c r="F4191" s="89">
        <v>705353</v>
      </c>
      <c r="G4191" s="89">
        <v>8</v>
      </c>
      <c r="H4191" t="s">
        <v>19630</v>
      </c>
      <c r="I4191" s="89"/>
    </row>
    <row r="4192" x14ac:dyDescent="0.3">
      <c r="A4192" t="s">
        <v>8016</v>
      </c>
      <c r="B4192" t="s">
        <v>19483</v>
      </c>
      <c r="C4192" t="s">
        <v>19496</v>
      </c>
      <c r="D4192" t="s">
        <v>19618</v>
      </c>
      <c r="E4192" s="89">
        <v>3.7296189880820719E-5</v>
      </c>
      <c r="F4192" s="89">
        <v>705353</v>
      </c>
      <c r="G4192" s="89">
        <v>8</v>
      </c>
      <c r="H4192" t="s">
        <v>19630</v>
      </c>
      <c r="I4192" s="89"/>
    </row>
    <row r="4193" x14ac:dyDescent="0.3">
      <c r="A4193" t="s">
        <v>8017</v>
      </c>
      <c r="B4193" t="s">
        <v>19483</v>
      </c>
      <c r="C4193" t="s">
        <v>19496</v>
      </c>
      <c r="D4193" t="s">
        <v>19619</v>
      </c>
      <c r="E4193" s="89">
        <v>3.8703297219617569E-5</v>
      </c>
      <c r="F4193" s="89">
        <v>705353</v>
      </c>
      <c r="G4193" s="89">
        <v>8</v>
      </c>
      <c r="H4193" t="s">
        <v>19630</v>
      </c>
      <c r="I4193" s="89"/>
    </row>
    <row r="4194" x14ac:dyDescent="0.3">
      <c r="A4194" t="s">
        <v>8018</v>
      </c>
      <c r="B4194" t="s">
        <v>19483</v>
      </c>
      <c r="C4194" t="s">
        <v>19496</v>
      </c>
      <c r="D4194" t="s">
        <v>19620</v>
      </c>
      <c r="E4194" s="89">
        <v>3.7296189880820719E-5</v>
      </c>
      <c r="F4194" s="89">
        <v>705353</v>
      </c>
      <c r="G4194" s="89">
        <v>8</v>
      </c>
      <c r="H4194" t="s">
        <v>19630</v>
      </c>
      <c r="I4194" s="89"/>
    </row>
    <row r="4195" x14ac:dyDescent="0.3">
      <c r="A4195" t="s">
        <v>8019</v>
      </c>
      <c r="B4195" t="s">
        <v>19483</v>
      </c>
      <c r="C4195" t="s">
        <v>19496</v>
      </c>
      <c r="D4195" t="s">
        <v>19621</v>
      </c>
      <c r="E4195" s="89">
        <v>3.3398463029982487E-5</v>
      </c>
      <c r="F4195" s="89">
        <v>705353</v>
      </c>
      <c r="G4195" s="89">
        <v>8</v>
      </c>
      <c r="H4195" t="s">
        <v>19630</v>
      </c>
      <c r="I4195" s="89"/>
    </row>
    <row r="4196" x14ac:dyDescent="0.3">
      <c r="A4196" t="s">
        <v>8020</v>
      </c>
      <c r="B4196" t="s">
        <v>19483</v>
      </c>
      <c r="C4196" t="s">
        <v>19496</v>
      </c>
      <c r="D4196" t="s">
        <v>19622</v>
      </c>
      <c r="E4196" s="89">
        <v>3.7531531375212959E-5</v>
      </c>
      <c r="F4196" s="89">
        <v>705353</v>
      </c>
      <c r="G4196" s="89">
        <v>8</v>
      </c>
      <c r="H4196" t="s">
        <v>19630</v>
      </c>
      <c r="I4196" s="89"/>
    </row>
    <row r="4197" x14ac:dyDescent="0.3">
      <c r="A4197" t="s">
        <v>8021</v>
      </c>
      <c r="B4197" t="s">
        <v>19483</v>
      </c>
      <c r="C4197" t="s">
        <v>19496</v>
      </c>
      <c r="D4197" t="s">
        <v>19623</v>
      </c>
      <c r="E4197" s="89">
        <v>1.028896304094063E-4</v>
      </c>
      <c r="F4197" s="89">
        <v>705353</v>
      </c>
      <c r="G4197" s="89">
        <v>8</v>
      </c>
      <c r="H4197" t="s">
        <v>19630</v>
      </c>
      <c r="I4197" s="89"/>
    </row>
    <row r="4198" x14ac:dyDescent="0.3">
      <c r="A4198" t="s">
        <v>8022</v>
      </c>
      <c r="B4198" t="s">
        <v>19483</v>
      </c>
      <c r="C4198" t="s">
        <v>19496</v>
      </c>
      <c r="D4198" t="s">
        <v>19624</v>
      </c>
      <c r="E4198" s="89">
        <v>2.5583479506037428E-4</v>
      </c>
      <c r="F4198" s="89">
        <v>705353</v>
      </c>
      <c r="G4198" s="89">
        <v>8</v>
      </c>
      <c r="H4198" t="s">
        <v>19630</v>
      </c>
      <c r="I4198" s="89"/>
    </row>
    <row r="4199" x14ac:dyDescent="0.3">
      <c r="A4199" t="s">
        <v>8023</v>
      </c>
      <c r="B4199" t="s">
        <v>19483</v>
      </c>
      <c r="C4199" t="s">
        <v>19497</v>
      </c>
      <c r="D4199" t="s">
        <v>19614</v>
      </c>
      <c r="E4199" s="89">
        <v>1.097124963281761E-4</v>
      </c>
      <c r="F4199" s="89">
        <v>705353</v>
      </c>
      <c r="G4199" s="89">
        <v>8</v>
      </c>
      <c r="H4199" t="s">
        <v>19630</v>
      </c>
      <c r="I4199" s="89"/>
    </row>
    <row r="4200" x14ac:dyDescent="0.3">
      <c r="A4200" t="s">
        <v>8024</v>
      </c>
      <c r="B4200" t="s">
        <v>19483</v>
      </c>
      <c r="C4200" t="s">
        <v>19497</v>
      </c>
      <c r="D4200" t="s">
        <v>19615</v>
      </c>
      <c r="E4200" s="89">
        <v>1.145784409424415E-4</v>
      </c>
      <c r="F4200" s="89">
        <v>705353</v>
      </c>
      <c r="G4200" s="89">
        <v>8</v>
      </c>
      <c r="H4200" t="s">
        <v>19630</v>
      </c>
      <c r="I4200" s="89"/>
    </row>
    <row r="4201" x14ac:dyDescent="0.3">
      <c r="A4201" t="s">
        <v>8025</v>
      </c>
      <c r="B4201" t="s">
        <v>19483</v>
      </c>
      <c r="C4201" t="s">
        <v>19497</v>
      </c>
      <c r="D4201" t="s">
        <v>19616</v>
      </c>
      <c r="E4201" s="89">
        <v>1.097124963281761E-4</v>
      </c>
      <c r="F4201" s="89">
        <v>705353</v>
      </c>
      <c r="G4201" s="89">
        <v>8</v>
      </c>
      <c r="H4201" t="s">
        <v>19630</v>
      </c>
      <c r="I4201" s="89"/>
    </row>
    <row r="4202" x14ac:dyDescent="0.3">
      <c r="A4202" t="s">
        <v>8026</v>
      </c>
      <c r="B4202" t="s">
        <v>19483</v>
      </c>
      <c r="C4202" t="s">
        <v>19497</v>
      </c>
      <c r="D4202" t="s">
        <v>19617</v>
      </c>
      <c r="E4202" s="89">
        <v>1.144978400602458E-4</v>
      </c>
      <c r="F4202" s="89">
        <v>705353</v>
      </c>
      <c r="G4202" s="89">
        <v>8</v>
      </c>
      <c r="H4202" t="s">
        <v>19630</v>
      </c>
      <c r="I4202" s="89"/>
    </row>
    <row r="4203" x14ac:dyDescent="0.3">
      <c r="A4203" t="s">
        <v>8027</v>
      </c>
      <c r="B4203" t="s">
        <v>19483</v>
      </c>
      <c r="C4203" t="s">
        <v>19497</v>
      </c>
      <c r="D4203" t="s">
        <v>19618</v>
      </c>
      <c r="E4203" s="89">
        <v>1.1351201469031301E-4</v>
      </c>
      <c r="F4203" s="89">
        <v>705353</v>
      </c>
      <c r="G4203" s="89">
        <v>8</v>
      </c>
      <c r="H4203" t="s">
        <v>19630</v>
      </c>
      <c r="I4203" s="89"/>
    </row>
    <row r="4204" x14ac:dyDescent="0.3">
      <c r="A4204" t="s">
        <v>8028</v>
      </c>
      <c r="B4204" t="s">
        <v>19483</v>
      </c>
      <c r="C4204" t="s">
        <v>19497</v>
      </c>
      <c r="D4204" t="s">
        <v>19619</v>
      </c>
      <c r="E4204" s="89">
        <v>1.173649375929853E-4</v>
      </c>
      <c r="F4204" s="89">
        <v>705353</v>
      </c>
      <c r="G4204" s="89">
        <v>8</v>
      </c>
      <c r="H4204" t="s">
        <v>19630</v>
      </c>
      <c r="I4204" s="89"/>
    </row>
    <row r="4205" x14ac:dyDescent="0.3">
      <c r="A4205" t="s">
        <v>8029</v>
      </c>
      <c r="B4205" t="s">
        <v>19483</v>
      </c>
      <c r="C4205" t="s">
        <v>19497</v>
      </c>
      <c r="D4205" t="s">
        <v>19620</v>
      </c>
      <c r="E4205" s="89">
        <v>1.109939488828911E-4</v>
      </c>
      <c r="F4205" s="89">
        <v>705353</v>
      </c>
      <c r="G4205" s="89">
        <v>8</v>
      </c>
      <c r="H4205" t="s">
        <v>19630</v>
      </c>
      <c r="I4205" s="89"/>
    </row>
    <row r="4206" x14ac:dyDescent="0.3">
      <c r="A4206" t="s">
        <v>8030</v>
      </c>
      <c r="B4206" t="s">
        <v>19483</v>
      </c>
      <c r="C4206" t="s">
        <v>19497</v>
      </c>
      <c r="D4206" t="s">
        <v>19621</v>
      </c>
      <c r="E4206" s="89">
        <v>9.0172755189231547E-5</v>
      </c>
      <c r="F4206" s="89">
        <v>705353</v>
      </c>
      <c r="G4206" s="89">
        <v>8</v>
      </c>
      <c r="H4206" t="s">
        <v>19630</v>
      </c>
      <c r="I4206" s="89"/>
    </row>
    <row r="4207" x14ac:dyDescent="0.3">
      <c r="A4207" t="s">
        <v>8031</v>
      </c>
      <c r="B4207" t="s">
        <v>19483</v>
      </c>
      <c r="C4207" t="s">
        <v>19497</v>
      </c>
      <c r="D4207" t="s">
        <v>19622</v>
      </c>
      <c r="E4207" s="89">
        <v>1.140229689323846E-4</v>
      </c>
      <c r="F4207" s="89">
        <v>705353</v>
      </c>
      <c r="G4207" s="89">
        <v>8</v>
      </c>
      <c r="H4207" t="s">
        <v>19630</v>
      </c>
      <c r="I4207" s="89"/>
    </row>
    <row r="4208" x14ac:dyDescent="0.3">
      <c r="A4208" t="s">
        <v>8032</v>
      </c>
      <c r="B4208" t="s">
        <v>19483</v>
      </c>
      <c r="C4208" t="s">
        <v>19497</v>
      </c>
      <c r="D4208" t="s">
        <v>19623</v>
      </c>
      <c r="E4208" s="89">
        <v>3.4600009807159962E-4</v>
      </c>
      <c r="F4208" s="89">
        <v>705353</v>
      </c>
      <c r="G4208" s="89">
        <v>8</v>
      </c>
      <c r="H4208" t="s">
        <v>19630</v>
      </c>
      <c r="I4208" s="89"/>
    </row>
    <row r="4209" x14ac:dyDescent="0.3">
      <c r="A4209" t="s">
        <v>8033</v>
      </c>
      <c r="B4209" t="s">
        <v>19483</v>
      </c>
      <c r="C4209" t="s">
        <v>19497</v>
      </c>
      <c r="D4209" t="s">
        <v>19624</v>
      </c>
      <c r="E4209" s="89">
        <v>8.1287014077561484E-4</v>
      </c>
      <c r="F4209" s="89">
        <v>705353</v>
      </c>
      <c r="G4209" s="89">
        <v>8</v>
      </c>
      <c r="H4209" t="s">
        <v>19630</v>
      </c>
      <c r="I4209" s="89"/>
    </row>
    <row r="4210" x14ac:dyDescent="0.3">
      <c r="A4210" t="s">
        <v>8034</v>
      </c>
      <c r="B4210" t="s">
        <v>19483</v>
      </c>
      <c r="C4210" t="s">
        <v>19498</v>
      </c>
      <c r="D4210" t="s">
        <v>19614</v>
      </c>
      <c r="E4210" s="89">
        <v>1.8669489747324831E-3</v>
      </c>
      <c r="F4210" s="89">
        <v>705353</v>
      </c>
      <c r="G4210" s="89">
        <v>8</v>
      </c>
      <c r="H4210" t="s">
        <v>19630</v>
      </c>
      <c r="I4210" s="89"/>
    </row>
    <row r="4211" x14ac:dyDescent="0.3">
      <c r="A4211" t="s">
        <v>8035</v>
      </c>
      <c r="B4211" t="s">
        <v>19483</v>
      </c>
      <c r="C4211" t="s">
        <v>19498</v>
      </c>
      <c r="D4211" t="s">
        <v>19615</v>
      </c>
      <c r="E4211" s="89">
        <v>1.9735746248848358E-3</v>
      </c>
      <c r="F4211" s="89">
        <v>705353</v>
      </c>
      <c r="G4211" s="89">
        <v>8</v>
      </c>
      <c r="H4211" t="s">
        <v>19630</v>
      </c>
      <c r="I4211" s="89"/>
    </row>
    <row r="4212" x14ac:dyDescent="0.3">
      <c r="A4212" t="s">
        <v>8036</v>
      </c>
      <c r="B4212" t="s">
        <v>19483</v>
      </c>
      <c r="C4212" t="s">
        <v>19498</v>
      </c>
      <c r="D4212" t="s">
        <v>19616</v>
      </c>
      <c r="E4212" s="89">
        <v>1.867508383527644E-3</v>
      </c>
      <c r="F4212" s="89">
        <v>705353</v>
      </c>
      <c r="G4212" s="89">
        <v>8</v>
      </c>
      <c r="H4212" t="s">
        <v>19630</v>
      </c>
      <c r="I4212" s="89"/>
    </row>
    <row r="4213" x14ac:dyDescent="0.3">
      <c r="A4213" t="s">
        <v>8037</v>
      </c>
      <c r="B4213" t="s">
        <v>19483</v>
      </c>
      <c r="C4213" t="s">
        <v>19498</v>
      </c>
      <c r="D4213" t="s">
        <v>19617</v>
      </c>
      <c r="E4213" s="89">
        <v>1.9614476769938488E-3</v>
      </c>
      <c r="F4213" s="89">
        <v>705353</v>
      </c>
      <c r="G4213" s="89">
        <v>8</v>
      </c>
      <c r="H4213" t="s">
        <v>19630</v>
      </c>
      <c r="I4213" s="89"/>
    </row>
    <row r="4214" x14ac:dyDescent="0.3">
      <c r="A4214" t="s">
        <v>8038</v>
      </c>
      <c r="B4214" t="s">
        <v>19483</v>
      </c>
      <c r="C4214" t="s">
        <v>19498</v>
      </c>
      <c r="D4214" t="s">
        <v>19618</v>
      </c>
      <c r="E4214" s="89">
        <v>1.9642328113197529E-3</v>
      </c>
      <c r="F4214" s="89">
        <v>705353</v>
      </c>
      <c r="G4214" s="89">
        <v>8</v>
      </c>
      <c r="H4214" t="s">
        <v>19630</v>
      </c>
      <c r="I4214" s="89"/>
    </row>
    <row r="4215" x14ac:dyDescent="0.3">
      <c r="A4215" t="s">
        <v>8039</v>
      </c>
      <c r="B4215" t="s">
        <v>19483</v>
      </c>
      <c r="C4215" t="s">
        <v>19498</v>
      </c>
      <c r="D4215" t="s">
        <v>19619</v>
      </c>
      <c r="E4215" s="89">
        <v>2.0433871350250218E-3</v>
      </c>
      <c r="F4215" s="89">
        <v>705353</v>
      </c>
      <c r="G4215" s="89">
        <v>8</v>
      </c>
      <c r="H4215" t="s">
        <v>19630</v>
      </c>
      <c r="I4215" s="89"/>
    </row>
    <row r="4216" x14ac:dyDescent="0.3">
      <c r="A4216" t="s">
        <v>8040</v>
      </c>
      <c r="B4216" t="s">
        <v>19483</v>
      </c>
      <c r="C4216" t="s">
        <v>19498</v>
      </c>
      <c r="D4216" t="s">
        <v>19620</v>
      </c>
      <c r="E4216" s="89">
        <v>1.9291798850475919E-3</v>
      </c>
      <c r="F4216" s="89">
        <v>705353</v>
      </c>
      <c r="G4216" s="89">
        <v>8</v>
      </c>
      <c r="H4216" t="s">
        <v>19630</v>
      </c>
      <c r="I4216" s="89"/>
    </row>
    <row r="4217" x14ac:dyDescent="0.3">
      <c r="A4217" t="s">
        <v>8041</v>
      </c>
      <c r="B4217" t="s">
        <v>19483</v>
      </c>
      <c r="C4217" t="s">
        <v>19498</v>
      </c>
      <c r="D4217" t="s">
        <v>19621</v>
      </c>
      <c r="E4217" s="89">
        <v>1.62185397480855E-3</v>
      </c>
      <c r="F4217" s="89">
        <v>705353</v>
      </c>
      <c r="G4217" s="89">
        <v>8</v>
      </c>
      <c r="H4217" t="s">
        <v>19630</v>
      </c>
      <c r="I4217" s="89"/>
    </row>
    <row r="4218" x14ac:dyDescent="0.3">
      <c r="A4218" t="s">
        <v>8042</v>
      </c>
      <c r="B4218" t="s">
        <v>19483</v>
      </c>
      <c r="C4218" t="s">
        <v>19498</v>
      </c>
      <c r="D4218" t="s">
        <v>19622</v>
      </c>
      <c r="E4218" s="89">
        <v>1.9588223100463638E-3</v>
      </c>
      <c r="F4218" s="89">
        <v>705353</v>
      </c>
      <c r="G4218" s="89">
        <v>8</v>
      </c>
      <c r="H4218" t="s">
        <v>19630</v>
      </c>
      <c r="I4218" s="89"/>
    </row>
    <row r="4219" x14ac:dyDescent="0.3">
      <c r="A4219" t="s">
        <v>8043</v>
      </c>
      <c r="B4219" t="s">
        <v>19483</v>
      </c>
      <c r="C4219" t="s">
        <v>19498</v>
      </c>
      <c r="D4219" t="s">
        <v>19623</v>
      </c>
      <c r="E4219" s="89">
        <v>5.0565607325356431E-3</v>
      </c>
      <c r="F4219" s="89">
        <v>705353</v>
      </c>
      <c r="G4219" s="89">
        <v>8</v>
      </c>
      <c r="H4219" t="s">
        <v>19630</v>
      </c>
      <c r="I4219" s="89"/>
    </row>
    <row r="4220" x14ac:dyDescent="0.3">
      <c r="A4220" t="s">
        <v>8044</v>
      </c>
      <c r="B4220" t="s">
        <v>19483</v>
      </c>
      <c r="C4220" t="s">
        <v>19498</v>
      </c>
      <c r="D4220" t="s">
        <v>19624</v>
      </c>
      <c r="E4220" s="89">
        <v>1.3262188426590949E-2</v>
      </c>
      <c r="F4220" s="89">
        <v>705353</v>
      </c>
      <c r="G4220" s="89">
        <v>8</v>
      </c>
      <c r="H4220" t="s">
        <v>19630</v>
      </c>
      <c r="I4220" s="89"/>
    </row>
    <row r="4221" x14ac:dyDescent="0.3">
      <c r="A4221" t="s">
        <v>7968</v>
      </c>
      <c r="B4221" t="s">
        <v>19483</v>
      </c>
      <c r="C4221" t="s">
        <v>19492</v>
      </c>
      <c r="D4221" t="s">
        <v>19614</v>
      </c>
      <c r="E4221" s="89">
        <v>2.8596061483518697E-4</v>
      </c>
      <c r="F4221" s="89">
        <v>705353</v>
      </c>
      <c r="G4221" s="89">
        <v>8</v>
      </c>
      <c r="H4221" t="s">
        <v>19630</v>
      </c>
      <c r="I4221" s="89"/>
    </row>
    <row r="4222" x14ac:dyDescent="0.3">
      <c r="A4222" t="s">
        <v>7969</v>
      </c>
      <c r="B4222" t="s">
        <v>19483</v>
      </c>
      <c r="C4222" t="s">
        <v>19492</v>
      </c>
      <c r="D4222" t="s">
        <v>19615</v>
      </c>
      <c r="E4222" s="89">
        <v>3.1127053975577468E-4</v>
      </c>
      <c r="F4222" s="89">
        <v>705353</v>
      </c>
      <c r="G4222" s="89">
        <v>8</v>
      </c>
      <c r="H4222" t="s">
        <v>19630</v>
      </c>
      <c r="I4222" s="89"/>
    </row>
    <row r="4223" x14ac:dyDescent="0.3">
      <c r="A4223" t="s">
        <v>7970</v>
      </c>
      <c r="B4223" t="s">
        <v>19483</v>
      </c>
      <c r="C4223" t="s">
        <v>19492</v>
      </c>
      <c r="D4223" t="s">
        <v>19616</v>
      </c>
      <c r="E4223" s="89">
        <v>2.9040792770299912E-4</v>
      </c>
      <c r="F4223" s="89">
        <v>705353</v>
      </c>
      <c r="G4223" s="89">
        <v>8</v>
      </c>
      <c r="H4223" t="s">
        <v>19630</v>
      </c>
      <c r="I4223" s="89"/>
    </row>
    <row r="4224" x14ac:dyDescent="0.3">
      <c r="A4224" t="s">
        <v>7971</v>
      </c>
      <c r="B4224" t="s">
        <v>19483</v>
      </c>
      <c r="C4224" t="s">
        <v>19492</v>
      </c>
      <c r="D4224" t="s">
        <v>19617</v>
      </c>
      <c r="E4224" s="89">
        <v>3.096727570715659E-4</v>
      </c>
      <c r="F4224" s="89">
        <v>705353</v>
      </c>
      <c r="G4224" s="89">
        <v>8</v>
      </c>
      <c r="H4224" t="s">
        <v>19630</v>
      </c>
      <c r="I4224" s="89"/>
    </row>
    <row r="4225" x14ac:dyDescent="0.3">
      <c r="A4225" t="s">
        <v>7972</v>
      </c>
      <c r="B4225" t="s">
        <v>19483</v>
      </c>
      <c r="C4225" t="s">
        <v>19492</v>
      </c>
      <c r="D4225" t="s">
        <v>19618</v>
      </c>
      <c r="E4225" s="89">
        <v>3.107770051972551E-4</v>
      </c>
      <c r="F4225" s="89">
        <v>705353</v>
      </c>
      <c r="G4225" s="89">
        <v>8</v>
      </c>
      <c r="H4225" t="s">
        <v>19630</v>
      </c>
      <c r="I4225" s="89"/>
    </row>
    <row r="4226" x14ac:dyDescent="0.3">
      <c r="A4226" t="s">
        <v>7973</v>
      </c>
      <c r="B4226" t="s">
        <v>19483</v>
      </c>
      <c r="C4226" t="s">
        <v>19492</v>
      </c>
      <c r="D4226" t="s">
        <v>19619</v>
      </c>
      <c r="E4226" s="89">
        <v>3.2307122280068748E-4</v>
      </c>
      <c r="F4226" s="89">
        <v>705353</v>
      </c>
      <c r="G4226" s="89">
        <v>8</v>
      </c>
      <c r="H4226" t="s">
        <v>19630</v>
      </c>
      <c r="I4226" s="89"/>
    </row>
    <row r="4227" x14ac:dyDescent="0.3">
      <c r="A4227" t="s">
        <v>7974</v>
      </c>
      <c r="B4227" t="s">
        <v>19483</v>
      </c>
      <c r="C4227" t="s">
        <v>19492</v>
      </c>
      <c r="D4227" t="s">
        <v>19620</v>
      </c>
      <c r="E4227" s="89">
        <v>3.0667498082766897E-4</v>
      </c>
      <c r="F4227" s="89">
        <v>705353</v>
      </c>
      <c r="G4227" s="89">
        <v>8</v>
      </c>
      <c r="H4227" t="s">
        <v>19630</v>
      </c>
      <c r="I4227" s="89"/>
    </row>
    <row r="4228" x14ac:dyDescent="0.3">
      <c r="A4228" t="s">
        <v>7975</v>
      </c>
      <c r="B4228" t="s">
        <v>19483</v>
      </c>
      <c r="C4228" t="s">
        <v>19492</v>
      </c>
      <c r="D4228" t="s">
        <v>19621</v>
      </c>
      <c r="E4228" s="89">
        <v>2.587999312139499E-4</v>
      </c>
      <c r="F4228" s="89">
        <v>705353</v>
      </c>
      <c r="G4228" s="89">
        <v>8</v>
      </c>
      <c r="H4228" t="s">
        <v>19630</v>
      </c>
      <c r="I4228" s="89"/>
    </row>
    <row r="4229" x14ac:dyDescent="0.3">
      <c r="A4229" t="s">
        <v>7976</v>
      </c>
      <c r="B4229" t="s">
        <v>19483</v>
      </c>
      <c r="C4229" t="s">
        <v>19492</v>
      </c>
      <c r="D4229" t="s">
        <v>19622</v>
      </c>
      <c r="E4229" s="89">
        <v>3.0425497916396731E-4</v>
      </c>
      <c r="F4229" s="89">
        <v>705353</v>
      </c>
      <c r="G4229" s="89">
        <v>8</v>
      </c>
      <c r="H4229" t="s">
        <v>19630</v>
      </c>
      <c r="I4229" s="89"/>
    </row>
    <row r="4230" x14ac:dyDescent="0.3">
      <c r="A4230" t="s">
        <v>7977</v>
      </c>
      <c r="B4230" t="s">
        <v>19483</v>
      </c>
      <c r="C4230" t="s">
        <v>19492</v>
      </c>
      <c r="D4230" t="s">
        <v>19623</v>
      </c>
      <c r="E4230" s="89">
        <v>8.408726802539982E-4</v>
      </c>
      <c r="F4230" s="89">
        <v>705353</v>
      </c>
      <c r="G4230" s="89">
        <v>8</v>
      </c>
      <c r="H4230" t="s">
        <v>19630</v>
      </c>
      <c r="I4230" s="89"/>
    </row>
    <row r="4231" x14ac:dyDescent="0.3">
      <c r="A4231" t="s">
        <v>7978</v>
      </c>
      <c r="B4231" t="s">
        <v>19483</v>
      </c>
      <c r="C4231" t="s">
        <v>19492</v>
      </c>
      <c r="D4231" t="s">
        <v>19624</v>
      </c>
      <c r="E4231" s="89">
        <v>2.1523299571701059E-3</v>
      </c>
      <c r="F4231" s="89">
        <v>705353</v>
      </c>
      <c r="G4231" s="89">
        <v>8</v>
      </c>
      <c r="H4231" t="s">
        <v>19630</v>
      </c>
      <c r="I4231" s="89"/>
    </row>
    <row r="4232" x14ac:dyDescent="0.3">
      <c r="A4232" t="s">
        <v>8056</v>
      </c>
      <c r="B4232" t="s">
        <v>19483</v>
      </c>
      <c r="C4232" t="s">
        <v>19500</v>
      </c>
      <c r="D4232" t="s">
        <v>19614</v>
      </c>
      <c r="E4232" s="89">
        <v>5.8073359884275623E-2</v>
      </c>
      <c r="F4232" s="89">
        <v>705353</v>
      </c>
      <c r="G4232" s="89">
        <v>8</v>
      </c>
      <c r="H4232" t="s">
        <v>19630</v>
      </c>
      <c r="I4232" s="89"/>
    </row>
    <row r="4233" x14ac:dyDescent="0.3">
      <c r="A4233" t="s">
        <v>8057</v>
      </c>
      <c r="B4233" t="s">
        <v>19483</v>
      </c>
      <c r="C4233" t="s">
        <v>19500</v>
      </c>
      <c r="D4233" t="s">
        <v>19615</v>
      </c>
      <c r="E4233" s="89">
        <v>6.0858795908369068E-2</v>
      </c>
      <c r="F4233" s="89">
        <v>705353</v>
      </c>
      <c r="G4233" s="89">
        <v>8</v>
      </c>
      <c r="H4233" t="s">
        <v>19630</v>
      </c>
      <c r="I4233" s="89"/>
    </row>
    <row r="4234" x14ac:dyDescent="0.3">
      <c r="A4234" t="s">
        <v>8058</v>
      </c>
      <c r="B4234" t="s">
        <v>19483</v>
      </c>
      <c r="C4234" t="s">
        <v>19500</v>
      </c>
      <c r="D4234" t="s">
        <v>19616</v>
      </c>
      <c r="E4234" s="89">
        <v>5.8088618884268681E-2</v>
      </c>
      <c r="F4234" s="89">
        <v>705353</v>
      </c>
      <c r="G4234" s="89">
        <v>8</v>
      </c>
      <c r="H4234" t="s">
        <v>19630</v>
      </c>
      <c r="I4234" s="89"/>
    </row>
    <row r="4235" x14ac:dyDescent="0.3">
      <c r="A4235" t="s">
        <v>8059</v>
      </c>
      <c r="B4235" t="s">
        <v>19483</v>
      </c>
      <c r="C4235" t="s">
        <v>19500</v>
      </c>
      <c r="D4235" t="s">
        <v>19617</v>
      </c>
      <c r="E4235" s="89">
        <v>6.0669474523544688E-2</v>
      </c>
      <c r="F4235" s="89">
        <v>705353</v>
      </c>
      <c r="G4235" s="89">
        <v>8</v>
      </c>
      <c r="H4235" t="s">
        <v>19630</v>
      </c>
      <c r="I4235" s="89"/>
    </row>
    <row r="4236" x14ac:dyDescent="0.3">
      <c r="A4236" t="s">
        <v>8060</v>
      </c>
      <c r="B4236" t="s">
        <v>19483</v>
      </c>
      <c r="C4236" t="s">
        <v>19500</v>
      </c>
      <c r="D4236" t="s">
        <v>19618</v>
      </c>
      <c r="E4236" s="89">
        <v>6.0480347002056761E-2</v>
      </c>
      <c r="F4236" s="89">
        <v>705353</v>
      </c>
      <c r="G4236" s="89">
        <v>8</v>
      </c>
      <c r="H4236" t="s">
        <v>19630</v>
      </c>
      <c r="I4236" s="89"/>
    </row>
    <row r="4237" x14ac:dyDescent="0.3">
      <c r="A4237" t="s">
        <v>8061</v>
      </c>
      <c r="B4237" t="s">
        <v>19483</v>
      </c>
      <c r="C4237" t="s">
        <v>19500</v>
      </c>
      <c r="D4237" t="s">
        <v>19619</v>
      </c>
      <c r="E4237" s="89">
        <v>6.2248166496859117E-2</v>
      </c>
      <c r="F4237" s="89">
        <v>705353</v>
      </c>
      <c r="G4237" s="89">
        <v>8</v>
      </c>
      <c r="H4237" t="s">
        <v>19630</v>
      </c>
      <c r="I4237" s="89"/>
    </row>
    <row r="4238" x14ac:dyDescent="0.3">
      <c r="A4238" t="s">
        <v>8062</v>
      </c>
      <c r="B4238" t="s">
        <v>19483</v>
      </c>
      <c r="C4238" t="s">
        <v>19500</v>
      </c>
      <c r="D4238" t="s">
        <v>19620</v>
      </c>
      <c r="E4238" s="89">
        <v>5.9184071460953877E-2</v>
      </c>
      <c r="F4238" s="89">
        <v>705353</v>
      </c>
      <c r="G4238" s="89">
        <v>8</v>
      </c>
      <c r="H4238" t="s">
        <v>19630</v>
      </c>
      <c r="I4238" s="89"/>
    </row>
    <row r="4239" x14ac:dyDescent="0.3">
      <c r="A4239" t="s">
        <v>8063</v>
      </c>
      <c r="B4239" t="s">
        <v>19483</v>
      </c>
      <c r="C4239" t="s">
        <v>19500</v>
      </c>
      <c r="D4239" t="s">
        <v>19621</v>
      </c>
      <c r="E4239" s="89">
        <v>5.0783785063243228E-2</v>
      </c>
      <c r="F4239" s="89">
        <v>705353</v>
      </c>
      <c r="G4239" s="89">
        <v>8</v>
      </c>
      <c r="H4239" t="s">
        <v>19630</v>
      </c>
      <c r="I4239" s="89"/>
    </row>
    <row r="4240" x14ac:dyDescent="0.3">
      <c r="A4240" t="s">
        <v>8064</v>
      </c>
      <c r="B4240" t="s">
        <v>19483</v>
      </c>
      <c r="C4240" t="s">
        <v>19500</v>
      </c>
      <c r="D4240" t="s">
        <v>19622</v>
      </c>
      <c r="E4240" s="89">
        <v>6.0497189644405973E-2</v>
      </c>
      <c r="F4240" s="89">
        <v>705353</v>
      </c>
      <c r="G4240" s="89">
        <v>8</v>
      </c>
      <c r="H4240" t="s">
        <v>19630</v>
      </c>
      <c r="I4240" s="89"/>
    </row>
    <row r="4241" x14ac:dyDescent="0.3">
      <c r="A4241" t="s">
        <v>8065</v>
      </c>
      <c r="B4241" t="s">
        <v>19483</v>
      </c>
      <c r="C4241" t="s">
        <v>19500</v>
      </c>
      <c r="D4241" t="s">
        <v>19623</v>
      </c>
      <c r="E4241" s="89">
        <v>0.17425023584770619</v>
      </c>
      <c r="F4241" s="89">
        <v>705353</v>
      </c>
      <c r="G4241" s="89">
        <v>8</v>
      </c>
      <c r="H4241" t="s">
        <v>19630</v>
      </c>
      <c r="I4241" s="89"/>
    </row>
    <row r="4242" x14ac:dyDescent="0.3">
      <c r="A4242" t="s">
        <v>8066</v>
      </c>
      <c r="B4242" t="s">
        <v>19483</v>
      </c>
      <c r="C4242" t="s">
        <v>19500</v>
      </c>
      <c r="D4242" t="s">
        <v>19624</v>
      </c>
      <c r="E4242" s="89">
        <v>0.42629772775886898</v>
      </c>
      <c r="F4242" s="89">
        <v>705353</v>
      </c>
      <c r="G4242" s="89">
        <v>8</v>
      </c>
      <c r="H4242" t="s">
        <v>19630</v>
      </c>
      <c r="I4242" s="89"/>
    </row>
    <row r="4243" x14ac:dyDescent="0.3">
      <c r="A4243" t="s">
        <v>8067</v>
      </c>
      <c r="B4243" t="s">
        <v>19483</v>
      </c>
      <c r="C4243" t="s">
        <v>19501</v>
      </c>
      <c r="D4243" t="s">
        <v>19614</v>
      </c>
      <c r="E4243" s="89">
        <v>0</v>
      </c>
      <c r="F4243" s="89">
        <v>705353</v>
      </c>
      <c r="G4243" s="89">
        <v>8</v>
      </c>
      <c r="H4243" t="s">
        <v>19630</v>
      </c>
      <c r="I4243" s="89"/>
    </row>
    <row r="4244" x14ac:dyDescent="0.3">
      <c r="A4244" t="s">
        <v>8068</v>
      </c>
      <c r="B4244" t="s">
        <v>19483</v>
      </c>
      <c r="C4244" t="s">
        <v>19501</v>
      </c>
      <c r="D4244" t="s">
        <v>19615</v>
      </c>
      <c r="E4244" s="89">
        <v>0</v>
      </c>
      <c r="F4244" s="89">
        <v>705353</v>
      </c>
      <c r="G4244" s="89">
        <v>8</v>
      </c>
      <c r="H4244" t="s">
        <v>19630</v>
      </c>
      <c r="I4244" s="89"/>
    </row>
    <row r="4245" x14ac:dyDescent="0.3">
      <c r="A4245" t="s">
        <v>8069</v>
      </c>
      <c r="B4245" t="s">
        <v>19483</v>
      </c>
      <c r="C4245" t="s">
        <v>19501</v>
      </c>
      <c r="D4245" t="s">
        <v>19616</v>
      </c>
      <c r="E4245" s="89">
        <v>0</v>
      </c>
      <c r="F4245" s="89">
        <v>705353</v>
      </c>
      <c r="G4245" s="89">
        <v>8</v>
      </c>
      <c r="H4245" t="s">
        <v>19630</v>
      </c>
      <c r="I4245" s="89"/>
    </row>
    <row r="4246" x14ac:dyDescent="0.3">
      <c r="A4246" t="s">
        <v>8070</v>
      </c>
      <c r="B4246" t="s">
        <v>19483</v>
      </c>
      <c r="C4246" t="s">
        <v>19501</v>
      </c>
      <c r="D4246" t="s">
        <v>19617</v>
      </c>
      <c r="E4246" s="89">
        <v>0</v>
      </c>
      <c r="F4246" s="89">
        <v>705353</v>
      </c>
      <c r="G4246" s="89">
        <v>8</v>
      </c>
      <c r="H4246" t="s">
        <v>19630</v>
      </c>
      <c r="I4246" s="89"/>
    </row>
    <row r="4247" x14ac:dyDescent="0.3">
      <c r="A4247" t="s">
        <v>8071</v>
      </c>
      <c r="B4247" t="s">
        <v>19483</v>
      </c>
      <c r="C4247" t="s">
        <v>19501</v>
      </c>
      <c r="D4247" t="s">
        <v>19618</v>
      </c>
      <c r="E4247" s="89">
        <v>0</v>
      </c>
      <c r="F4247" s="89">
        <v>705353</v>
      </c>
      <c r="G4247" s="89">
        <v>8</v>
      </c>
      <c r="H4247" t="s">
        <v>19630</v>
      </c>
      <c r="I4247" s="89"/>
    </row>
    <row r="4248" x14ac:dyDescent="0.3">
      <c r="A4248" t="s">
        <v>8072</v>
      </c>
      <c r="B4248" t="s">
        <v>19483</v>
      </c>
      <c r="C4248" t="s">
        <v>19501</v>
      </c>
      <c r="D4248" t="s">
        <v>19619</v>
      </c>
      <c r="E4248" s="89">
        <v>0</v>
      </c>
      <c r="F4248" s="89">
        <v>705353</v>
      </c>
      <c r="G4248" s="89">
        <v>8</v>
      </c>
      <c r="H4248" t="s">
        <v>19630</v>
      </c>
      <c r="I4248" s="89"/>
    </row>
    <row r="4249" x14ac:dyDescent="0.3">
      <c r="A4249" t="s">
        <v>8073</v>
      </c>
      <c r="B4249" t="s">
        <v>19483</v>
      </c>
      <c r="C4249" t="s">
        <v>19501</v>
      </c>
      <c r="D4249" t="s">
        <v>19620</v>
      </c>
      <c r="E4249" s="89">
        <v>0</v>
      </c>
      <c r="F4249" s="89">
        <v>705353</v>
      </c>
      <c r="G4249" s="89">
        <v>8</v>
      </c>
      <c r="H4249" t="s">
        <v>19630</v>
      </c>
      <c r="I4249" s="89"/>
    </row>
    <row r="4250" x14ac:dyDescent="0.3">
      <c r="A4250" t="s">
        <v>8074</v>
      </c>
      <c r="B4250" t="s">
        <v>19483</v>
      </c>
      <c r="C4250" t="s">
        <v>19501</v>
      </c>
      <c r="D4250" t="s">
        <v>19621</v>
      </c>
      <c r="E4250" s="89">
        <v>0</v>
      </c>
      <c r="F4250" s="89">
        <v>705353</v>
      </c>
      <c r="G4250" s="89">
        <v>8</v>
      </c>
      <c r="H4250" t="s">
        <v>19630</v>
      </c>
      <c r="I4250" s="89"/>
    </row>
    <row r="4251" x14ac:dyDescent="0.3">
      <c r="A4251" t="s">
        <v>8075</v>
      </c>
      <c r="B4251" t="s">
        <v>19483</v>
      </c>
      <c r="C4251" t="s">
        <v>19501</v>
      </c>
      <c r="D4251" t="s">
        <v>19622</v>
      </c>
      <c r="E4251" s="89">
        <v>0</v>
      </c>
      <c r="F4251" s="89">
        <v>705353</v>
      </c>
      <c r="G4251" s="89">
        <v>8</v>
      </c>
      <c r="H4251" t="s">
        <v>19630</v>
      </c>
      <c r="I4251" s="89"/>
    </row>
    <row r="4252" x14ac:dyDescent="0.3">
      <c r="A4252" t="s">
        <v>8076</v>
      </c>
      <c r="B4252" t="s">
        <v>19483</v>
      </c>
      <c r="C4252" t="s">
        <v>19501</v>
      </c>
      <c r="D4252" t="s">
        <v>19623</v>
      </c>
      <c r="E4252" s="89">
        <v>0</v>
      </c>
      <c r="F4252" s="89">
        <v>705353</v>
      </c>
      <c r="G4252" s="89">
        <v>8</v>
      </c>
      <c r="H4252" t="s">
        <v>19630</v>
      </c>
      <c r="I4252" s="89"/>
    </row>
    <row r="4253" x14ac:dyDescent="0.3">
      <c r="A4253" t="s">
        <v>8077</v>
      </c>
      <c r="B4253" t="s">
        <v>19483</v>
      </c>
      <c r="C4253" t="s">
        <v>19501</v>
      </c>
      <c r="D4253" t="s">
        <v>19624</v>
      </c>
      <c r="E4253" s="89">
        <v>0</v>
      </c>
      <c r="F4253" s="89">
        <v>705353</v>
      </c>
      <c r="G4253" s="89">
        <v>8</v>
      </c>
      <c r="H4253" t="s">
        <v>19630</v>
      </c>
      <c r="I4253" s="89"/>
    </row>
    <row r="4254" x14ac:dyDescent="0.3">
      <c r="A4254" t="s">
        <v>8078</v>
      </c>
      <c r="B4254" t="s">
        <v>19483</v>
      </c>
      <c r="C4254" t="s">
        <v>19502</v>
      </c>
      <c r="D4254" t="s">
        <v>19614</v>
      </c>
      <c r="E4254" s="89">
        <v>2.8589579486106319E-4</v>
      </c>
      <c r="F4254" s="89">
        <v>705353</v>
      </c>
      <c r="G4254" s="89">
        <v>8</v>
      </c>
      <c r="H4254" t="s">
        <v>19630</v>
      </c>
      <c r="I4254" s="89"/>
    </row>
    <row r="4255" x14ac:dyDescent="0.3">
      <c r="A4255" t="s">
        <v>8079</v>
      </c>
      <c r="B4255" t="s">
        <v>19483</v>
      </c>
      <c r="C4255" t="s">
        <v>19502</v>
      </c>
      <c r="D4255" t="s">
        <v>19615</v>
      </c>
      <c r="E4255" s="89">
        <v>3.0544211894891811E-4</v>
      </c>
      <c r="F4255" s="89">
        <v>705353</v>
      </c>
      <c r="G4255" s="89">
        <v>8</v>
      </c>
      <c r="H4255" t="s">
        <v>19630</v>
      </c>
      <c r="I4255" s="89"/>
    </row>
    <row r="4256" x14ac:dyDescent="0.3">
      <c r="A4256" t="s">
        <v>8080</v>
      </c>
      <c r="B4256" t="s">
        <v>19483</v>
      </c>
      <c r="C4256" t="s">
        <v>19502</v>
      </c>
      <c r="D4256" t="s">
        <v>19616</v>
      </c>
      <c r="E4256" s="89">
        <v>2.8598235885163558E-4</v>
      </c>
      <c r="F4256" s="89">
        <v>705353</v>
      </c>
      <c r="G4256" s="89">
        <v>8</v>
      </c>
      <c r="H4256" t="s">
        <v>19630</v>
      </c>
      <c r="I4256" s="89"/>
    </row>
    <row r="4257" x14ac:dyDescent="0.3">
      <c r="A4257" t="s">
        <v>8081</v>
      </c>
      <c r="B4257" t="s">
        <v>19483</v>
      </c>
      <c r="C4257" t="s">
        <v>19502</v>
      </c>
      <c r="D4257" t="s">
        <v>19617</v>
      </c>
      <c r="E4257" s="89">
        <v>3.0330681222540568E-4</v>
      </c>
      <c r="F4257" s="89">
        <v>705353</v>
      </c>
      <c r="G4257" s="89">
        <v>8</v>
      </c>
      <c r="H4257" t="s">
        <v>19630</v>
      </c>
      <c r="I4257" s="89"/>
    </row>
    <row r="4258" x14ac:dyDescent="0.3">
      <c r="A4258" t="s">
        <v>8082</v>
      </c>
      <c r="B4258" t="s">
        <v>19483</v>
      </c>
      <c r="C4258" t="s">
        <v>19502</v>
      </c>
      <c r="D4258" t="s">
        <v>19618</v>
      </c>
      <c r="E4258" s="89">
        <v>3.0143674061411412E-4</v>
      </c>
      <c r="F4258" s="89">
        <v>705353</v>
      </c>
      <c r="G4258" s="89">
        <v>8</v>
      </c>
      <c r="H4258" t="s">
        <v>19630</v>
      </c>
      <c r="I4258" s="89"/>
    </row>
    <row r="4259" x14ac:dyDescent="0.3">
      <c r="A4259" t="s">
        <v>8083</v>
      </c>
      <c r="B4259" t="s">
        <v>19483</v>
      </c>
      <c r="C4259" t="s">
        <v>19502</v>
      </c>
      <c r="D4259" t="s">
        <v>19619</v>
      </c>
      <c r="E4259" s="89">
        <v>3.1445588903616651E-4</v>
      </c>
      <c r="F4259" s="89">
        <v>705353</v>
      </c>
      <c r="G4259" s="89">
        <v>8</v>
      </c>
      <c r="H4259" t="s">
        <v>19630</v>
      </c>
      <c r="I4259" s="89"/>
    </row>
    <row r="4260" x14ac:dyDescent="0.3">
      <c r="A4260" t="s">
        <v>8084</v>
      </c>
      <c r="B4260" t="s">
        <v>19483</v>
      </c>
      <c r="C4260" t="s">
        <v>19502</v>
      </c>
      <c r="D4260" t="s">
        <v>19620</v>
      </c>
      <c r="E4260" s="89">
        <v>2.9678957128297811E-4</v>
      </c>
      <c r="F4260" s="89">
        <v>705353</v>
      </c>
      <c r="G4260" s="89">
        <v>8</v>
      </c>
      <c r="H4260" t="s">
        <v>19630</v>
      </c>
      <c r="I4260" s="89"/>
    </row>
    <row r="4261" x14ac:dyDescent="0.3">
      <c r="A4261" t="s">
        <v>8085</v>
      </c>
      <c r="B4261" t="s">
        <v>19483</v>
      </c>
      <c r="C4261" t="s">
        <v>19502</v>
      </c>
      <c r="D4261" t="s">
        <v>19621</v>
      </c>
      <c r="E4261" s="89">
        <v>2.4958742324306511E-4</v>
      </c>
      <c r="F4261" s="89">
        <v>705353</v>
      </c>
      <c r="G4261" s="89">
        <v>8</v>
      </c>
      <c r="H4261" t="s">
        <v>19630</v>
      </c>
      <c r="I4261" s="89"/>
    </row>
    <row r="4262" x14ac:dyDescent="0.3">
      <c r="A4262" t="s">
        <v>8086</v>
      </c>
      <c r="B4262" t="s">
        <v>19483</v>
      </c>
      <c r="C4262" t="s">
        <v>19502</v>
      </c>
      <c r="D4262" t="s">
        <v>19622</v>
      </c>
      <c r="E4262" s="89">
        <v>3.0087688542110042E-4</v>
      </c>
      <c r="F4262" s="89">
        <v>705353</v>
      </c>
      <c r="G4262" s="89">
        <v>8</v>
      </c>
      <c r="H4262" t="s">
        <v>19630</v>
      </c>
      <c r="I4262" s="89"/>
    </row>
    <row r="4263" x14ac:dyDescent="0.3">
      <c r="A4263" t="s">
        <v>8087</v>
      </c>
      <c r="B4263" t="s">
        <v>19483</v>
      </c>
      <c r="C4263" t="s">
        <v>19502</v>
      </c>
      <c r="D4263" t="s">
        <v>19623</v>
      </c>
      <c r="E4263" s="89">
        <v>8.3999593689859685E-4</v>
      </c>
      <c r="F4263" s="89">
        <v>705353</v>
      </c>
      <c r="G4263" s="89">
        <v>8</v>
      </c>
      <c r="H4263" t="s">
        <v>19630</v>
      </c>
      <c r="I4263" s="89"/>
    </row>
    <row r="4264" x14ac:dyDescent="0.3">
      <c r="A4264" t="s">
        <v>8088</v>
      </c>
      <c r="B4264" t="s">
        <v>19483</v>
      </c>
      <c r="C4264" t="s">
        <v>19502</v>
      </c>
      <c r="D4264" t="s">
        <v>19624</v>
      </c>
      <c r="E4264" s="89">
        <v>2.0715133493359478E-3</v>
      </c>
      <c r="F4264" s="89">
        <v>705353</v>
      </c>
      <c r="G4264" s="89">
        <v>8</v>
      </c>
      <c r="H4264" t="s">
        <v>19630</v>
      </c>
      <c r="I4264" s="89"/>
    </row>
    <row r="4265" x14ac:dyDescent="0.3">
      <c r="A4265" t="s">
        <v>8089</v>
      </c>
      <c r="B4265" t="s">
        <v>19483</v>
      </c>
      <c r="C4265" t="s">
        <v>19503</v>
      </c>
      <c r="D4265" t="s">
        <v>19614</v>
      </c>
      <c r="E4265" s="89">
        <v>6.5922006266106503E-2</v>
      </c>
      <c r="F4265" s="89">
        <v>705353</v>
      </c>
      <c r="G4265" s="89">
        <v>8</v>
      </c>
      <c r="H4265" t="s">
        <v>19630</v>
      </c>
      <c r="I4265" s="89"/>
    </row>
    <row r="4266" x14ac:dyDescent="0.3">
      <c r="A4266" t="s">
        <v>8090</v>
      </c>
      <c r="B4266" t="s">
        <v>19483</v>
      </c>
      <c r="C4266" t="s">
        <v>19503</v>
      </c>
      <c r="D4266" t="s">
        <v>19615</v>
      </c>
      <c r="E4266" s="89">
        <v>6.9722294596924098E-2</v>
      </c>
      <c r="F4266" s="89">
        <v>705353</v>
      </c>
      <c r="G4266" s="89">
        <v>8</v>
      </c>
      <c r="H4266" t="s">
        <v>19630</v>
      </c>
      <c r="I4266" s="89"/>
    </row>
    <row r="4267" x14ac:dyDescent="0.3">
      <c r="A4267" t="s">
        <v>8091</v>
      </c>
      <c r="B4267" t="s">
        <v>19483</v>
      </c>
      <c r="C4267" t="s">
        <v>19503</v>
      </c>
      <c r="D4267" t="s">
        <v>19616</v>
      </c>
      <c r="E4267" s="89">
        <v>6.5963871205608815E-2</v>
      </c>
      <c r="F4267" s="89">
        <v>705353</v>
      </c>
      <c r="G4267" s="89">
        <v>8</v>
      </c>
      <c r="H4267" t="s">
        <v>19630</v>
      </c>
      <c r="I4267" s="89"/>
    </row>
    <row r="4268" x14ac:dyDescent="0.3">
      <c r="A4268" t="s">
        <v>8092</v>
      </c>
      <c r="B4268" t="s">
        <v>19483</v>
      </c>
      <c r="C4268" t="s">
        <v>19503</v>
      </c>
      <c r="D4268" t="s">
        <v>19617</v>
      </c>
      <c r="E4268" s="89">
        <v>6.9429014025974123E-2</v>
      </c>
      <c r="F4268" s="89">
        <v>705353</v>
      </c>
      <c r="G4268" s="89">
        <v>8</v>
      </c>
      <c r="H4268" t="s">
        <v>19630</v>
      </c>
      <c r="I4268" s="89"/>
    </row>
    <row r="4269" x14ac:dyDescent="0.3">
      <c r="A4269" t="s">
        <v>8093</v>
      </c>
      <c r="B4269" t="s">
        <v>19483</v>
      </c>
      <c r="C4269" t="s">
        <v>19503</v>
      </c>
      <c r="D4269" t="s">
        <v>19618</v>
      </c>
      <c r="E4269" s="89">
        <v>6.9151790957410336E-2</v>
      </c>
      <c r="F4269" s="89">
        <v>705353</v>
      </c>
      <c r="G4269" s="89">
        <v>8</v>
      </c>
      <c r="H4269" t="s">
        <v>19630</v>
      </c>
      <c r="I4269" s="89"/>
    </row>
    <row r="4270" x14ac:dyDescent="0.3">
      <c r="A4270" t="s">
        <v>8094</v>
      </c>
      <c r="B4270" t="s">
        <v>19483</v>
      </c>
      <c r="C4270" t="s">
        <v>19503</v>
      </c>
      <c r="D4270" t="s">
        <v>19619</v>
      </c>
      <c r="E4270" s="89">
        <v>7.1821115681187736E-2</v>
      </c>
      <c r="F4270" s="89">
        <v>705353</v>
      </c>
      <c r="G4270" s="89">
        <v>8</v>
      </c>
      <c r="H4270" t="s">
        <v>19630</v>
      </c>
      <c r="I4270" s="89"/>
    </row>
    <row r="4271" x14ac:dyDescent="0.3">
      <c r="A4271" t="s">
        <v>8095</v>
      </c>
      <c r="B4271" t="s">
        <v>19483</v>
      </c>
      <c r="C4271" t="s">
        <v>19503</v>
      </c>
      <c r="D4271" t="s">
        <v>19620</v>
      </c>
      <c r="E4271" s="89">
        <v>6.8059768586996472E-2</v>
      </c>
      <c r="F4271" s="89">
        <v>705353</v>
      </c>
      <c r="G4271" s="89">
        <v>8</v>
      </c>
      <c r="H4271" t="s">
        <v>19630</v>
      </c>
      <c r="I4271" s="89"/>
    </row>
    <row r="4272" x14ac:dyDescent="0.3">
      <c r="A4272" t="s">
        <v>8096</v>
      </c>
      <c r="B4272" t="s">
        <v>19483</v>
      </c>
      <c r="C4272" t="s">
        <v>19503</v>
      </c>
      <c r="D4272" t="s">
        <v>19621</v>
      </c>
      <c r="E4272" s="89">
        <v>5.2178009017451919E-2</v>
      </c>
      <c r="F4272" s="89">
        <v>705353</v>
      </c>
      <c r="G4272" s="89">
        <v>8</v>
      </c>
      <c r="H4272" t="s">
        <v>19630</v>
      </c>
      <c r="I4272" s="89"/>
    </row>
    <row r="4273" x14ac:dyDescent="0.3">
      <c r="A4273" t="s">
        <v>8097</v>
      </c>
      <c r="B4273" t="s">
        <v>19483</v>
      </c>
      <c r="C4273" t="s">
        <v>19503</v>
      </c>
      <c r="D4273" t="s">
        <v>19622</v>
      </c>
      <c r="E4273" s="89">
        <v>6.9096086713191604E-2</v>
      </c>
      <c r="F4273" s="89">
        <v>705353</v>
      </c>
      <c r="G4273" s="89">
        <v>8</v>
      </c>
      <c r="H4273" t="s">
        <v>19630</v>
      </c>
      <c r="I4273" s="89"/>
    </row>
    <row r="4274" x14ac:dyDescent="0.3">
      <c r="A4274" t="s">
        <v>8098</v>
      </c>
      <c r="B4274" t="s">
        <v>19483</v>
      </c>
      <c r="C4274" t="s">
        <v>19503</v>
      </c>
      <c r="D4274" t="s">
        <v>19623</v>
      </c>
      <c r="E4274" s="89">
        <v>0.1940751444940168</v>
      </c>
      <c r="F4274" s="89">
        <v>705353</v>
      </c>
      <c r="G4274" s="89">
        <v>8</v>
      </c>
      <c r="H4274" t="s">
        <v>19630</v>
      </c>
      <c r="I4274" s="89"/>
    </row>
    <row r="4275" x14ac:dyDescent="0.3">
      <c r="A4275" t="s">
        <v>8099</v>
      </c>
      <c r="B4275" t="s">
        <v>19483</v>
      </c>
      <c r="C4275" t="s">
        <v>19503</v>
      </c>
      <c r="D4275" t="s">
        <v>19624</v>
      </c>
      <c r="E4275" s="89">
        <v>0.47786148085305241</v>
      </c>
      <c r="F4275" s="89">
        <v>705353</v>
      </c>
      <c r="G4275" s="89">
        <v>8</v>
      </c>
      <c r="H4275" t="s">
        <v>19630</v>
      </c>
      <c r="I4275" s="89"/>
    </row>
    <row r="4276" x14ac:dyDescent="0.3">
      <c r="A4276" t="s">
        <v>8100</v>
      </c>
      <c r="B4276" t="s">
        <v>19483</v>
      </c>
      <c r="C4276" t="s">
        <v>19504</v>
      </c>
      <c r="D4276" t="s">
        <v>19614</v>
      </c>
      <c r="E4276" s="89">
        <v>3.3246668994720931E-2</v>
      </c>
      <c r="F4276" s="89">
        <v>705353</v>
      </c>
      <c r="G4276" s="89">
        <v>8</v>
      </c>
      <c r="H4276" t="s">
        <v>19630</v>
      </c>
      <c r="I4276" s="89"/>
    </row>
    <row r="4277" x14ac:dyDescent="0.3">
      <c r="A4277" t="s">
        <v>8101</v>
      </c>
      <c r="B4277" t="s">
        <v>19483</v>
      </c>
      <c r="C4277" t="s">
        <v>19504</v>
      </c>
      <c r="D4277" t="s">
        <v>19615</v>
      </c>
      <c r="E4277" s="89">
        <v>3.5212862396834257E-2</v>
      </c>
      <c r="F4277" s="89">
        <v>705353</v>
      </c>
      <c r="G4277" s="89">
        <v>8</v>
      </c>
      <c r="H4277" t="s">
        <v>19630</v>
      </c>
      <c r="I4277" s="89"/>
    </row>
    <row r="4278" x14ac:dyDescent="0.3">
      <c r="A4278" t="s">
        <v>8102</v>
      </c>
      <c r="B4278" t="s">
        <v>19483</v>
      </c>
      <c r="C4278" t="s">
        <v>19504</v>
      </c>
      <c r="D4278" t="s">
        <v>19616</v>
      </c>
      <c r="E4278" s="89">
        <v>3.3246668994720931E-2</v>
      </c>
      <c r="F4278" s="89">
        <v>705353</v>
      </c>
      <c r="G4278" s="89">
        <v>8</v>
      </c>
      <c r="H4278" t="s">
        <v>19630</v>
      </c>
      <c r="I4278" s="89"/>
    </row>
    <row r="4279" x14ac:dyDescent="0.3">
      <c r="A4279" t="s">
        <v>8103</v>
      </c>
      <c r="B4279" t="s">
        <v>19483</v>
      </c>
      <c r="C4279" t="s">
        <v>19504</v>
      </c>
      <c r="D4279" t="s">
        <v>19617</v>
      </c>
      <c r="E4279" s="89">
        <v>3.5155216724111232E-2</v>
      </c>
      <c r="F4279" s="89">
        <v>705353</v>
      </c>
      <c r="G4279" s="89">
        <v>8</v>
      </c>
      <c r="H4279" t="s">
        <v>19630</v>
      </c>
      <c r="I4279" s="89"/>
    </row>
    <row r="4280" x14ac:dyDescent="0.3">
      <c r="A4280" t="s">
        <v>8104</v>
      </c>
      <c r="B4280" t="s">
        <v>19483</v>
      </c>
      <c r="C4280" t="s">
        <v>19504</v>
      </c>
      <c r="D4280" t="s">
        <v>19618</v>
      </c>
      <c r="E4280" s="89">
        <v>3.5125065226690247E-2</v>
      </c>
      <c r="F4280" s="89">
        <v>705353</v>
      </c>
      <c r="G4280" s="89">
        <v>8</v>
      </c>
      <c r="H4280" t="s">
        <v>19630</v>
      </c>
      <c r="I4280" s="89"/>
    </row>
    <row r="4281" x14ac:dyDescent="0.3">
      <c r="A4281" t="s">
        <v>8105</v>
      </c>
      <c r="B4281" t="s">
        <v>19483</v>
      </c>
      <c r="C4281" t="s">
        <v>19504</v>
      </c>
      <c r="D4281" t="s">
        <v>19619</v>
      </c>
      <c r="E4281" s="89">
        <v>3.6306424909345013E-2</v>
      </c>
      <c r="F4281" s="89">
        <v>705353</v>
      </c>
      <c r="G4281" s="89">
        <v>8</v>
      </c>
      <c r="H4281" t="s">
        <v>19630</v>
      </c>
      <c r="I4281" s="89"/>
    </row>
    <row r="4282" x14ac:dyDescent="0.3">
      <c r="A4282" t="s">
        <v>8106</v>
      </c>
      <c r="B4282" t="s">
        <v>19483</v>
      </c>
      <c r="C4282" t="s">
        <v>19504</v>
      </c>
      <c r="D4282" t="s">
        <v>19620</v>
      </c>
      <c r="E4282" s="89">
        <v>3.4528930891081271E-2</v>
      </c>
      <c r="F4282" s="89">
        <v>705353</v>
      </c>
      <c r="G4282" s="89">
        <v>8</v>
      </c>
      <c r="H4282" t="s">
        <v>19630</v>
      </c>
      <c r="I4282" s="89"/>
    </row>
    <row r="4283" x14ac:dyDescent="0.3">
      <c r="A4283" t="s">
        <v>8107</v>
      </c>
      <c r="B4283" t="s">
        <v>19483</v>
      </c>
      <c r="C4283" t="s">
        <v>19504</v>
      </c>
      <c r="D4283" t="s">
        <v>19621</v>
      </c>
      <c r="E4283" s="89">
        <v>2.4455838340719079E-2</v>
      </c>
      <c r="F4283" s="89">
        <v>705353</v>
      </c>
      <c r="G4283" s="89">
        <v>8</v>
      </c>
      <c r="H4283" t="s">
        <v>19630</v>
      </c>
      <c r="I4283" s="89"/>
    </row>
    <row r="4284" x14ac:dyDescent="0.3">
      <c r="A4284" t="s">
        <v>8108</v>
      </c>
      <c r="B4284" t="s">
        <v>19483</v>
      </c>
      <c r="C4284" t="s">
        <v>19504</v>
      </c>
      <c r="D4284" t="s">
        <v>19622</v>
      </c>
      <c r="E4284" s="89">
        <v>3.5279402748823803E-2</v>
      </c>
      <c r="F4284" s="89">
        <v>705353</v>
      </c>
      <c r="G4284" s="89">
        <v>8</v>
      </c>
      <c r="H4284" t="s">
        <v>19630</v>
      </c>
      <c r="I4284" s="89"/>
    </row>
    <row r="4285" x14ac:dyDescent="0.3">
      <c r="A4285" t="s">
        <v>8109</v>
      </c>
      <c r="B4285" t="s">
        <v>19483</v>
      </c>
      <c r="C4285" t="s">
        <v>19504</v>
      </c>
      <c r="D4285" t="s">
        <v>19623</v>
      </c>
      <c r="E4285" s="89">
        <v>9.794543777977005E-2</v>
      </c>
      <c r="F4285" s="89">
        <v>705353</v>
      </c>
      <c r="G4285" s="89">
        <v>8</v>
      </c>
      <c r="H4285" t="s">
        <v>19630</v>
      </c>
      <c r="I4285" s="89"/>
    </row>
    <row r="4286" x14ac:dyDescent="0.3">
      <c r="A4286" t="s">
        <v>8110</v>
      </c>
      <c r="B4286" t="s">
        <v>19483</v>
      </c>
      <c r="C4286" t="s">
        <v>19504</v>
      </c>
      <c r="D4286" t="s">
        <v>19624</v>
      </c>
      <c r="E4286" s="89">
        <v>0.24256098593326059</v>
      </c>
      <c r="F4286" s="89">
        <v>705353</v>
      </c>
      <c r="G4286" s="89">
        <v>8</v>
      </c>
      <c r="H4286" t="s">
        <v>19630</v>
      </c>
      <c r="I4286" s="89"/>
    </row>
    <row r="4287" x14ac:dyDescent="0.3">
      <c r="A4287" t="s">
        <v>8111</v>
      </c>
      <c r="B4287" t="s">
        <v>19483</v>
      </c>
      <c r="C4287" t="s">
        <v>19505</v>
      </c>
      <c r="D4287" t="s">
        <v>19614</v>
      </c>
      <c r="E4287" s="89">
        <v>6.4569430262465616E-2</v>
      </c>
      <c r="F4287" s="89">
        <v>705353</v>
      </c>
      <c r="G4287" s="89">
        <v>8</v>
      </c>
      <c r="H4287" t="s">
        <v>19630</v>
      </c>
      <c r="I4287" s="89"/>
    </row>
    <row r="4288" x14ac:dyDescent="0.3">
      <c r="A4288" t="s">
        <v>8112</v>
      </c>
      <c r="B4288" t="s">
        <v>19483</v>
      </c>
      <c r="C4288" t="s">
        <v>19505</v>
      </c>
      <c r="D4288" t="s">
        <v>19615</v>
      </c>
      <c r="E4288" s="89">
        <v>6.8290935130033675E-2</v>
      </c>
      <c r="F4288" s="89">
        <v>705353</v>
      </c>
      <c r="G4288" s="89">
        <v>8</v>
      </c>
      <c r="H4288" t="s">
        <v>19630</v>
      </c>
      <c r="I4288" s="89"/>
    </row>
    <row r="4289" x14ac:dyDescent="0.3">
      <c r="A4289" t="s">
        <v>8113</v>
      </c>
      <c r="B4289" t="s">
        <v>19483</v>
      </c>
      <c r="C4289" t="s">
        <v>19505</v>
      </c>
      <c r="D4289" t="s">
        <v>19616</v>
      </c>
      <c r="E4289" s="89">
        <v>6.4569430262465616E-2</v>
      </c>
      <c r="F4289" s="89">
        <v>705353</v>
      </c>
      <c r="G4289" s="89">
        <v>8</v>
      </c>
      <c r="H4289" t="s">
        <v>19630</v>
      </c>
      <c r="I4289" s="89"/>
    </row>
    <row r="4290" x14ac:dyDescent="0.3">
      <c r="A4290" t="s">
        <v>8114</v>
      </c>
      <c r="B4290" t="s">
        <v>19483</v>
      </c>
      <c r="C4290" t="s">
        <v>19505</v>
      </c>
      <c r="D4290" t="s">
        <v>19617</v>
      </c>
      <c r="E4290" s="89">
        <v>6.8150717221381357E-2</v>
      </c>
      <c r="F4290" s="89">
        <v>705353</v>
      </c>
      <c r="G4290" s="89">
        <v>8</v>
      </c>
      <c r="H4290" t="s">
        <v>19630</v>
      </c>
      <c r="I4290" s="89"/>
    </row>
    <row r="4291" x14ac:dyDescent="0.3">
      <c r="A4291" t="s">
        <v>8115</v>
      </c>
      <c r="B4291" t="s">
        <v>19483</v>
      </c>
      <c r="C4291" t="s">
        <v>19505</v>
      </c>
      <c r="D4291" t="s">
        <v>19618</v>
      </c>
      <c r="E4291" s="89">
        <v>6.7722661371449167E-2</v>
      </c>
      <c r="F4291" s="89">
        <v>705353</v>
      </c>
      <c r="G4291" s="89">
        <v>8</v>
      </c>
      <c r="H4291" t="s">
        <v>19630</v>
      </c>
      <c r="I4291" s="89"/>
    </row>
    <row r="4292" x14ac:dyDescent="0.3">
      <c r="A4292" t="s">
        <v>8116</v>
      </c>
      <c r="B4292" t="s">
        <v>19483</v>
      </c>
      <c r="C4292" t="s">
        <v>19505</v>
      </c>
      <c r="D4292" t="s">
        <v>19619</v>
      </c>
      <c r="E4292" s="89">
        <v>7.0133050872977123E-2</v>
      </c>
      <c r="F4292" s="89">
        <v>705353</v>
      </c>
      <c r="G4292" s="89">
        <v>8</v>
      </c>
      <c r="H4292" t="s">
        <v>19630</v>
      </c>
      <c r="I4292" s="89"/>
    </row>
    <row r="4293" x14ac:dyDescent="0.3">
      <c r="A4293" t="s">
        <v>8117</v>
      </c>
      <c r="B4293" t="s">
        <v>19483</v>
      </c>
      <c r="C4293" t="s">
        <v>19505</v>
      </c>
      <c r="D4293" t="s">
        <v>19620</v>
      </c>
      <c r="E4293" s="89">
        <v>6.6607824382337769E-2</v>
      </c>
      <c r="F4293" s="89">
        <v>705353</v>
      </c>
      <c r="G4293" s="89">
        <v>8</v>
      </c>
      <c r="H4293" t="s">
        <v>19630</v>
      </c>
      <c r="I4293" s="89"/>
    </row>
    <row r="4294" x14ac:dyDescent="0.3">
      <c r="A4294" t="s">
        <v>8118</v>
      </c>
      <c r="B4294" t="s">
        <v>19483</v>
      </c>
      <c r="C4294" t="s">
        <v>19505</v>
      </c>
      <c r="D4294" t="s">
        <v>19621</v>
      </c>
      <c r="E4294" s="89">
        <v>3.2471153690468629E-2</v>
      </c>
      <c r="F4294" s="89">
        <v>705353</v>
      </c>
      <c r="G4294" s="89">
        <v>8</v>
      </c>
      <c r="H4294" t="s">
        <v>19630</v>
      </c>
      <c r="I4294" s="89"/>
    </row>
    <row r="4295" x14ac:dyDescent="0.3">
      <c r="A4295" t="s">
        <v>8119</v>
      </c>
      <c r="B4295" t="s">
        <v>19483</v>
      </c>
      <c r="C4295" t="s">
        <v>19505</v>
      </c>
      <c r="D4295" t="s">
        <v>19622</v>
      </c>
      <c r="E4295" s="89">
        <v>6.7397967781977985E-2</v>
      </c>
      <c r="F4295" s="89">
        <v>705353</v>
      </c>
      <c r="G4295" s="89">
        <v>8</v>
      </c>
      <c r="H4295" t="s">
        <v>19630</v>
      </c>
      <c r="I4295" s="89"/>
    </row>
    <row r="4296" x14ac:dyDescent="0.3">
      <c r="A4296" t="s">
        <v>8120</v>
      </c>
      <c r="B4296" t="s">
        <v>19483</v>
      </c>
      <c r="C4296" t="s">
        <v>19505</v>
      </c>
      <c r="D4296" t="s">
        <v>19623</v>
      </c>
      <c r="E4296" s="89">
        <v>0.1838739204705645</v>
      </c>
      <c r="F4296" s="89">
        <v>705353</v>
      </c>
      <c r="G4296" s="89">
        <v>8</v>
      </c>
      <c r="H4296" t="s">
        <v>19630</v>
      </c>
      <c r="I4296" s="89"/>
    </row>
    <row r="4297" x14ac:dyDescent="0.3">
      <c r="A4297" t="s">
        <v>8121</v>
      </c>
      <c r="B4297" t="s">
        <v>19483</v>
      </c>
      <c r="C4297" t="s">
        <v>19505</v>
      </c>
      <c r="D4297" t="s">
        <v>19624</v>
      </c>
      <c r="E4297" s="89">
        <v>0.46929310654160977</v>
      </c>
      <c r="F4297" s="89">
        <v>705353</v>
      </c>
      <c r="G4297" s="89">
        <v>8</v>
      </c>
      <c r="H4297" t="s">
        <v>19630</v>
      </c>
      <c r="I4297" s="89"/>
    </row>
    <row r="4298" x14ac:dyDescent="0.3">
      <c r="A4298" t="s">
        <v>8122</v>
      </c>
      <c r="B4298" t="s">
        <v>19483</v>
      </c>
      <c r="C4298" t="s">
        <v>19506</v>
      </c>
      <c r="D4298" t="s">
        <v>19614</v>
      </c>
      <c r="E4298" s="89">
        <v>1.1218562955589489E-3</v>
      </c>
      <c r="F4298" s="89">
        <v>705353</v>
      </c>
      <c r="G4298" s="89">
        <v>8</v>
      </c>
      <c r="H4298" t="s">
        <v>19630</v>
      </c>
      <c r="I4298" s="89"/>
    </row>
    <row r="4299" x14ac:dyDescent="0.3">
      <c r="A4299" t="s">
        <v>8123</v>
      </c>
      <c r="B4299" t="s">
        <v>19483</v>
      </c>
      <c r="C4299" t="s">
        <v>19506</v>
      </c>
      <c r="D4299" t="s">
        <v>19615</v>
      </c>
      <c r="E4299" s="89">
        <v>1.2002890765788431E-3</v>
      </c>
      <c r="F4299" s="89">
        <v>705353</v>
      </c>
      <c r="G4299" s="89">
        <v>8</v>
      </c>
      <c r="H4299" t="s">
        <v>19630</v>
      </c>
      <c r="I4299" s="89"/>
    </row>
    <row r="4300" x14ac:dyDescent="0.3">
      <c r="A4300" t="s">
        <v>8124</v>
      </c>
      <c r="B4300" t="s">
        <v>19483</v>
      </c>
      <c r="C4300" t="s">
        <v>19506</v>
      </c>
      <c r="D4300" t="s">
        <v>19616</v>
      </c>
      <c r="E4300" s="89">
        <v>1.121940401303512E-3</v>
      </c>
      <c r="F4300" s="89">
        <v>705353</v>
      </c>
      <c r="G4300" s="89">
        <v>8</v>
      </c>
      <c r="H4300" t="s">
        <v>19630</v>
      </c>
      <c r="I4300" s="89"/>
    </row>
    <row r="4301" x14ac:dyDescent="0.3">
      <c r="A4301" t="s">
        <v>8125</v>
      </c>
      <c r="B4301" t="s">
        <v>19483</v>
      </c>
      <c r="C4301" t="s">
        <v>19506</v>
      </c>
      <c r="D4301" t="s">
        <v>19617</v>
      </c>
      <c r="E4301" s="89">
        <v>1.1963922988683089E-3</v>
      </c>
      <c r="F4301" s="89">
        <v>705353</v>
      </c>
      <c r="G4301" s="89">
        <v>8</v>
      </c>
      <c r="H4301" t="s">
        <v>19630</v>
      </c>
      <c r="I4301" s="89"/>
    </row>
    <row r="4302" x14ac:dyDescent="0.3">
      <c r="A4302" t="s">
        <v>8126</v>
      </c>
      <c r="B4302" t="s">
        <v>19483</v>
      </c>
      <c r="C4302" t="s">
        <v>19506</v>
      </c>
      <c r="D4302" t="s">
        <v>19618</v>
      </c>
      <c r="E4302" s="89">
        <v>1.182684500986908E-3</v>
      </c>
      <c r="F4302" s="89">
        <v>705353</v>
      </c>
      <c r="G4302" s="89">
        <v>8</v>
      </c>
      <c r="H4302" t="s">
        <v>19630</v>
      </c>
      <c r="I4302" s="89"/>
    </row>
    <row r="4303" x14ac:dyDescent="0.3">
      <c r="A4303" t="s">
        <v>8127</v>
      </c>
      <c r="B4303" t="s">
        <v>19483</v>
      </c>
      <c r="C4303" t="s">
        <v>19506</v>
      </c>
      <c r="D4303" t="s">
        <v>19619</v>
      </c>
      <c r="E4303" s="89">
        <v>1.2345000524316731E-3</v>
      </c>
      <c r="F4303" s="89">
        <v>705353</v>
      </c>
      <c r="G4303" s="89">
        <v>8</v>
      </c>
      <c r="H4303" t="s">
        <v>19630</v>
      </c>
      <c r="I4303" s="89"/>
    </row>
    <row r="4304" x14ac:dyDescent="0.3">
      <c r="A4304" t="s">
        <v>8128</v>
      </c>
      <c r="B4304" t="s">
        <v>19483</v>
      </c>
      <c r="C4304" t="s">
        <v>19506</v>
      </c>
      <c r="D4304" t="s">
        <v>19620</v>
      </c>
      <c r="E4304" s="89">
        <v>1.1671357145881811E-3</v>
      </c>
      <c r="F4304" s="89">
        <v>705353</v>
      </c>
      <c r="G4304" s="89">
        <v>8</v>
      </c>
      <c r="H4304" t="s">
        <v>19630</v>
      </c>
      <c r="I4304" s="89"/>
    </row>
    <row r="4305" x14ac:dyDescent="0.3">
      <c r="A4305" t="s">
        <v>8129</v>
      </c>
      <c r="B4305" t="s">
        <v>19483</v>
      </c>
      <c r="C4305" t="s">
        <v>19506</v>
      </c>
      <c r="D4305" t="s">
        <v>19621</v>
      </c>
      <c r="E4305" s="89">
        <v>9.1801993386775565E-4</v>
      </c>
      <c r="F4305" s="89">
        <v>705353</v>
      </c>
      <c r="G4305" s="89">
        <v>8</v>
      </c>
      <c r="H4305" t="s">
        <v>19630</v>
      </c>
      <c r="I4305" s="89"/>
    </row>
    <row r="4306" x14ac:dyDescent="0.3">
      <c r="A4306" t="s">
        <v>8130</v>
      </c>
      <c r="B4306" t="s">
        <v>19483</v>
      </c>
      <c r="C4306" t="s">
        <v>19506</v>
      </c>
      <c r="D4306" t="s">
        <v>19622</v>
      </c>
      <c r="E4306" s="89">
        <v>1.1913542341095971E-3</v>
      </c>
      <c r="F4306" s="89">
        <v>705353</v>
      </c>
      <c r="G4306" s="89">
        <v>8</v>
      </c>
      <c r="H4306" t="s">
        <v>19630</v>
      </c>
      <c r="I4306" s="89"/>
    </row>
    <row r="4307" x14ac:dyDescent="0.3">
      <c r="A4307" t="s">
        <v>8131</v>
      </c>
      <c r="B4307" t="s">
        <v>19483</v>
      </c>
      <c r="C4307" t="s">
        <v>19506</v>
      </c>
      <c r="D4307" t="s">
        <v>19623</v>
      </c>
      <c r="E4307" s="89">
        <v>3.3301602479358398E-3</v>
      </c>
      <c r="F4307" s="89">
        <v>705353</v>
      </c>
      <c r="G4307" s="89">
        <v>8</v>
      </c>
      <c r="H4307" t="s">
        <v>19630</v>
      </c>
      <c r="I4307" s="89"/>
    </row>
    <row r="4308" x14ac:dyDescent="0.3">
      <c r="A4308" t="s">
        <v>8132</v>
      </c>
      <c r="B4308" t="s">
        <v>19483</v>
      </c>
      <c r="C4308" t="s">
        <v>19506</v>
      </c>
      <c r="D4308" t="s">
        <v>19624</v>
      </c>
      <c r="E4308" s="89">
        <v>8.1565323728218977E-3</v>
      </c>
      <c r="F4308" s="89">
        <v>705353</v>
      </c>
      <c r="G4308" s="89">
        <v>8</v>
      </c>
      <c r="H4308" t="s">
        <v>19630</v>
      </c>
      <c r="I4308" s="89"/>
    </row>
    <row r="4309" x14ac:dyDescent="0.3">
      <c r="A4309" t="s">
        <v>8133</v>
      </c>
      <c r="B4309" t="s">
        <v>19483</v>
      </c>
      <c r="C4309" t="s">
        <v>19507</v>
      </c>
      <c r="D4309" t="s">
        <v>19614</v>
      </c>
      <c r="E4309" s="89">
        <v>1.628122676499277E-3</v>
      </c>
      <c r="F4309" s="89">
        <v>705353</v>
      </c>
      <c r="G4309" s="89">
        <v>8</v>
      </c>
      <c r="H4309" t="s">
        <v>19630</v>
      </c>
      <c r="I4309" s="89"/>
    </row>
    <row r="4310" x14ac:dyDescent="0.3">
      <c r="A4310" t="s">
        <v>8134</v>
      </c>
      <c r="B4310" t="s">
        <v>19483</v>
      </c>
      <c r="C4310" t="s">
        <v>19507</v>
      </c>
      <c r="D4310" t="s">
        <v>19615</v>
      </c>
      <c r="E4310" s="89">
        <v>1.729289077635711E-3</v>
      </c>
      <c r="F4310" s="89">
        <v>705353</v>
      </c>
      <c r="G4310" s="89">
        <v>8</v>
      </c>
      <c r="H4310" t="s">
        <v>19630</v>
      </c>
      <c r="I4310" s="89"/>
    </row>
    <row r="4311" x14ac:dyDescent="0.3">
      <c r="A4311" t="s">
        <v>8135</v>
      </c>
      <c r="B4311" t="s">
        <v>19483</v>
      </c>
      <c r="C4311" t="s">
        <v>19507</v>
      </c>
      <c r="D4311" t="s">
        <v>19616</v>
      </c>
      <c r="E4311" s="89">
        <v>1.628833953998133E-3</v>
      </c>
      <c r="F4311" s="89">
        <v>705353</v>
      </c>
      <c r="G4311" s="89">
        <v>8</v>
      </c>
      <c r="H4311" t="s">
        <v>19630</v>
      </c>
      <c r="I4311" s="89"/>
    </row>
    <row r="4312" x14ac:dyDescent="0.3">
      <c r="A4312" t="s">
        <v>8136</v>
      </c>
      <c r="B4312" t="s">
        <v>19483</v>
      </c>
      <c r="C4312" t="s">
        <v>19507</v>
      </c>
      <c r="D4312" t="s">
        <v>19617</v>
      </c>
      <c r="E4312" s="89">
        <v>1.7217794204958711E-3</v>
      </c>
      <c r="F4312" s="89">
        <v>705353</v>
      </c>
      <c r="G4312" s="89">
        <v>8</v>
      </c>
      <c r="H4312" t="s">
        <v>19630</v>
      </c>
      <c r="I4312" s="89"/>
    </row>
    <row r="4313" x14ac:dyDescent="0.3">
      <c r="A4313" t="s">
        <v>8137</v>
      </c>
      <c r="B4313" t="s">
        <v>19483</v>
      </c>
      <c r="C4313" t="s">
        <v>19507</v>
      </c>
      <c r="D4313" t="s">
        <v>19618</v>
      </c>
      <c r="E4313" s="89">
        <v>1.7137208845884281E-3</v>
      </c>
      <c r="F4313" s="89">
        <v>705353</v>
      </c>
      <c r="G4313" s="89">
        <v>8</v>
      </c>
      <c r="H4313" t="s">
        <v>19630</v>
      </c>
      <c r="I4313" s="89"/>
    </row>
    <row r="4314" x14ac:dyDescent="0.3">
      <c r="A4314" t="s">
        <v>8138</v>
      </c>
      <c r="B4314" t="s">
        <v>19483</v>
      </c>
      <c r="C4314" t="s">
        <v>19507</v>
      </c>
      <c r="D4314" t="s">
        <v>19619</v>
      </c>
      <c r="E4314" s="89">
        <v>1.7807355123414699E-3</v>
      </c>
      <c r="F4314" s="89">
        <v>705353</v>
      </c>
      <c r="G4314" s="89">
        <v>8</v>
      </c>
      <c r="H4314" t="s">
        <v>19630</v>
      </c>
      <c r="I4314" s="89"/>
    </row>
    <row r="4315" x14ac:dyDescent="0.3">
      <c r="A4315" t="s">
        <v>8139</v>
      </c>
      <c r="B4315" t="s">
        <v>19483</v>
      </c>
      <c r="C4315" t="s">
        <v>19507</v>
      </c>
      <c r="D4315" t="s">
        <v>19620</v>
      </c>
      <c r="E4315" s="89">
        <v>1.6856788840190629E-3</v>
      </c>
      <c r="F4315" s="89">
        <v>705353</v>
      </c>
      <c r="G4315" s="89">
        <v>8</v>
      </c>
      <c r="H4315" t="s">
        <v>19630</v>
      </c>
      <c r="I4315" s="89"/>
    </row>
    <row r="4316" x14ac:dyDescent="0.3">
      <c r="A4316" t="s">
        <v>8140</v>
      </c>
      <c r="B4316" t="s">
        <v>19483</v>
      </c>
      <c r="C4316" t="s">
        <v>19507</v>
      </c>
      <c r="D4316" t="s">
        <v>19621</v>
      </c>
      <c r="E4316" s="89">
        <v>1.3218019858030089E-3</v>
      </c>
      <c r="F4316" s="89">
        <v>705353</v>
      </c>
      <c r="G4316" s="89">
        <v>8</v>
      </c>
      <c r="H4316" t="s">
        <v>19630</v>
      </c>
      <c r="I4316" s="89"/>
    </row>
    <row r="4317" x14ac:dyDescent="0.3">
      <c r="A4317" t="s">
        <v>8141</v>
      </c>
      <c r="B4317" t="s">
        <v>19483</v>
      </c>
      <c r="C4317" t="s">
        <v>19507</v>
      </c>
      <c r="D4317" t="s">
        <v>19622</v>
      </c>
      <c r="E4317" s="89">
        <v>1.713843041562951E-3</v>
      </c>
      <c r="F4317" s="89">
        <v>705353</v>
      </c>
      <c r="G4317" s="89">
        <v>8</v>
      </c>
      <c r="H4317" t="s">
        <v>19630</v>
      </c>
      <c r="I4317" s="89"/>
    </row>
    <row r="4318" x14ac:dyDescent="0.3">
      <c r="A4318" t="s">
        <v>8142</v>
      </c>
      <c r="B4318" t="s">
        <v>19483</v>
      </c>
      <c r="C4318" t="s">
        <v>19507</v>
      </c>
      <c r="D4318" t="s">
        <v>19623</v>
      </c>
      <c r="E4318" s="89">
        <v>4.7924143419857592E-3</v>
      </c>
      <c r="F4318" s="89">
        <v>705353</v>
      </c>
      <c r="G4318" s="89">
        <v>8</v>
      </c>
      <c r="H4318" t="s">
        <v>19630</v>
      </c>
      <c r="I4318" s="89"/>
    </row>
    <row r="4319" x14ac:dyDescent="0.3">
      <c r="A4319" t="s">
        <v>8143</v>
      </c>
      <c r="B4319" t="s">
        <v>19483</v>
      </c>
      <c r="C4319" t="s">
        <v>19507</v>
      </c>
      <c r="D4319" t="s">
        <v>19624</v>
      </c>
      <c r="E4319" s="89">
        <v>1.181347691056635E-2</v>
      </c>
      <c r="F4319" s="89">
        <v>705353</v>
      </c>
      <c r="G4319" s="89">
        <v>8</v>
      </c>
      <c r="H4319" t="s">
        <v>19630</v>
      </c>
      <c r="I4319" s="89"/>
    </row>
    <row r="4320" x14ac:dyDescent="0.3">
      <c r="A4320" t="s">
        <v>8144</v>
      </c>
      <c r="B4320" t="s">
        <v>19483</v>
      </c>
      <c r="C4320" t="s">
        <v>19508</v>
      </c>
      <c r="D4320" t="s">
        <v>19614</v>
      </c>
      <c r="E4320" s="89">
        <v>1.0411679770144389E-2</v>
      </c>
      <c r="F4320" s="89">
        <v>705353</v>
      </c>
      <c r="G4320" s="89">
        <v>8</v>
      </c>
      <c r="H4320" t="s">
        <v>19630</v>
      </c>
      <c r="I4320" s="89"/>
    </row>
    <row r="4321" x14ac:dyDescent="0.3">
      <c r="A4321" t="s">
        <v>8145</v>
      </c>
      <c r="B4321" t="s">
        <v>19483</v>
      </c>
      <c r="C4321" t="s">
        <v>19508</v>
      </c>
      <c r="D4321" t="s">
        <v>19615</v>
      </c>
      <c r="E4321" s="89">
        <v>1.0794579795267739E-2</v>
      </c>
      <c r="F4321" s="89">
        <v>705353</v>
      </c>
      <c r="G4321" s="89">
        <v>8</v>
      </c>
      <c r="H4321" t="s">
        <v>19630</v>
      </c>
      <c r="I4321" s="89"/>
    </row>
    <row r="4322" x14ac:dyDescent="0.3">
      <c r="A4322" t="s">
        <v>8146</v>
      </c>
      <c r="B4322" t="s">
        <v>19483</v>
      </c>
      <c r="C4322" t="s">
        <v>19508</v>
      </c>
      <c r="D4322" t="s">
        <v>19616</v>
      </c>
      <c r="E4322" s="89">
        <v>1.0411679770144389E-2</v>
      </c>
      <c r="F4322" s="89">
        <v>705353</v>
      </c>
      <c r="G4322" s="89">
        <v>8</v>
      </c>
      <c r="H4322" t="s">
        <v>19630</v>
      </c>
      <c r="I4322" s="89"/>
    </row>
    <row r="4323" x14ac:dyDescent="0.3">
      <c r="A4323" t="s">
        <v>8147</v>
      </c>
      <c r="B4323" t="s">
        <v>19483</v>
      </c>
      <c r="C4323" t="s">
        <v>19508</v>
      </c>
      <c r="D4323" t="s">
        <v>19617</v>
      </c>
      <c r="E4323" s="89">
        <v>1.0752314359142499E-2</v>
      </c>
      <c r="F4323" s="89">
        <v>705353</v>
      </c>
      <c r="G4323" s="89">
        <v>8</v>
      </c>
      <c r="H4323" t="s">
        <v>19630</v>
      </c>
      <c r="I4323" s="89"/>
    </row>
    <row r="4324" x14ac:dyDescent="0.3">
      <c r="A4324" t="s">
        <v>8148</v>
      </c>
      <c r="B4324" t="s">
        <v>19483</v>
      </c>
      <c r="C4324" t="s">
        <v>19508</v>
      </c>
      <c r="D4324" t="s">
        <v>19618</v>
      </c>
      <c r="E4324" s="89">
        <v>1.0466398167886489E-2</v>
      </c>
      <c r="F4324" s="89">
        <v>705353</v>
      </c>
      <c r="G4324" s="89">
        <v>8</v>
      </c>
      <c r="H4324" t="s">
        <v>19630</v>
      </c>
      <c r="I4324" s="89"/>
    </row>
    <row r="4325" x14ac:dyDescent="0.3">
      <c r="A4325" t="s">
        <v>8149</v>
      </c>
      <c r="B4325" t="s">
        <v>19483</v>
      </c>
      <c r="C4325" t="s">
        <v>19508</v>
      </c>
      <c r="D4325" t="s">
        <v>19619</v>
      </c>
      <c r="E4325" s="89">
        <v>1.0760160413998011E-2</v>
      </c>
      <c r="F4325" s="89">
        <v>705353</v>
      </c>
      <c r="G4325" s="89">
        <v>8</v>
      </c>
      <c r="H4325" t="s">
        <v>19630</v>
      </c>
      <c r="I4325" s="89"/>
    </row>
    <row r="4326" x14ac:dyDescent="0.3">
      <c r="A4326" t="s">
        <v>8150</v>
      </c>
      <c r="B4326" t="s">
        <v>19483</v>
      </c>
      <c r="C4326" t="s">
        <v>19508</v>
      </c>
      <c r="D4326" t="s">
        <v>19620</v>
      </c>
      <c r="E4326" s="89">
        <v>1.0252397267523951E-2</v>
      </c>
      <c r="F4326" s="89">
        <v>705353</v>
      </c>
      <c r="G4326" s="89">
        <v>8</v>
      </c>
      <c r="H4326" t="s">
        <v>19630</v>
      </c>
      <c r="I4326" s="89"/>
    </row>
    <row r="4327" x14ac:dyDescent="0.3">
      <c r="A4327" t="s">
        <v>8151</v>
      </c>
      <c r="B4327" t="s">
        <v>19483</v>
      </c>
      <c r="C4327" t="s">
        <v>19508</v>
      </c>
      <c r="D4327" t="s">
        <v>19621</v>
      </c>
      <c r="E4327" s="89">
        <v>9.5468276993764273E-3</v>
      </c>
      <c r="F4327" s="89">
        <v>705353</v>
      </c>
      <c r="G4327" s="89">
        <v>8</v>
      </c>
      <c r="H4327" t="s">
        <v>19630</v>
      </c>
      <c r="I4327" s="89"/>
    </row>
    <row r="4328" x14ac:dyDescent="0.3">
      <c r="A4328" t="s">
        <v>8152</v>
      </c>
      <c r="B4328" t="s">
        <v>19483</v>
      </c>
      <c r="C4328" t="s">
        <v>19508</v>
      </c>
      <c r="D4328" t="s">
        <v>19622</v>
      </c>
      <c r="E4328" s="89">
        <v>1.0508951094997471E-2</v>
      </c>
      <c r="F4328" s="89">
        <v>705353</v>
      </c>
      <c r="G4328" s="89">
        <v>8</v>
      </c>
      <c r="H4328" t="s">
        <v>19630</v>
      </c>
      <c r="I4328" s="89"/>
    </row>
    <row r="4329" x14ac:dyDescent="0.3">
      <c r="A4329" t="s">
        <v>8153</v>
      </c>
      <c r="B4329" t="s">
        <v>19483</v>
      </c>
      <c r="C4329" t="s">
        <v>19508</v>
      </c>
      <c r="D4329" t="s">
        <v>19623</v>
      </c>
      <c r="E4329" s="89">
        <v>3.29152507086556E-2</v>
      </c>
      <c r="F4329" s="89">
        <v>705353</v>
      </c>
      <c r="G4329" s="89">
        <v>8</v>
      </c>
      <c r="H4329" t="s">
        <v>19630</v>
      </c>
      <c r="I4329" s="89"/>
    </row>
    <row r="4330" x14ac:dyDescent="0.3">
      <c r="A4330" t="s">
        <v>8154</v>
      </c>
      <c r="B4330" t="s">
        <v>19483</v>
      </c>
      <c r="C4330" t="s">
        <v>19508</v>
      </c>
      <c r="D4330" t="s">
        <v>19624</v>
      </c>
      <c r="E4330" s="89">
        <v>7.8875538099329193E-2</v>
      </c>
      <c r="F4330" s="89">
        <v>705353</v>
      </c>
      <c r="G4330" s="89">
        <v>8</v>
      </c>
      <c r="H4330" t="s">
        <v>19630</v>
      </c>
      <c r="I4330" s="89"/>
    </row>
    <row r="4331" x14ac:dyDescent="0.3">
      <c r="A4331" t="s">
        <v>8155</v>
      </c>
      <c r="B4331" t="s">
        <v>19483</v>
      </c>
      <c r="C4331" t="s">
        <v>19509</v>
      </c>
      <c r="D4331" t="s">
        <v>19614</v>
      </c>
      <c r="E4331" s="89">
        <v>0</v>
      </c>
      <c r="F4331" s="89">
        <v>705353</v>
      </c>
      <c r="G4331" s="89">
        <v>8</v>
      </c>
      <c r="H4331" t="s">
        <v>19630</v>
      </c>
      <c r="I4331" s="89"/>
    </row>
    <row r="4332" x14ac:dyDescent="0.3">
      <c r="A4332" t="s">
        <v>8156</v>
      </c>
      <c r="B4332" t="s">
        <v>19483</v>
      </c>
      <c r="C4332" t="s">
        <v>19509</v>
      </c>
      <c r="D4332" t="s">
        <v>19615</v>
      </c>
      <c r="E4332" s="89">
        <v>0</v>
      </c>
      <c r="F4332" s="89">
        <v>705353</v>
      </c>
      <c r="G4332" s="89">
        <v>8</v>
      </c>
      <c r="H4332" t="s">
        <v>19630</v>
      </c>
      <c r="I4332" s="89"/>
    </row>
    <row r="4333" x14ac:dyDescent="0.3">
      <c r="A4333" t="s">
        <v>8157</v>
      </c>
      <c r="B4333" t="s">
        <v>19483</v>
      </c>
      <c r="C4333" t="s">
        <v>19509</v>
      </c>
      <c r="D4333" t="s">
        <v>19616</v>
      </c>
      <c r="E4333" s="89">
        <v>0</v>
      </c>
      <c r="F4333" s="89">
        <v>705353</v>
      </c>
      <c r="G4333" s="89">
        <v>8</v>
      </c>
      <c r="H4333" t="s">
        <v>19630</v>
      </c>
      <c r="I4333" s="89"/>
    </row>
    <row r="4334" x14ac:dyDescent="0.3">
      <c r="A4334" t="s">
        <v>8158</v>
      </c>
      <c r="B4334" t="s">
        <v>19483</v>
      </c>
      <c r="C4334" t="s">
        <v>19509</v>
      </c>
      <c r="D4334" t="s">
        <v>19617</v>
      </c>
      <c r="E4334" s="89">
        <v>0</v>
      </c>
      <c r="F4334" s="89">
        <v>705353</v>
      </c>
      <c r="G4334" s="89">
        <v>8</v>
      </c>
      <c r="H4334" t="s">
        <v>19630</v>
      </c>
      <c r="I4334" s="89"/>
    </row>
    <row r="4335" x14ac:dyDescent="0.3">
      <c r="A4335" t="s">
        <v>8159</v>
      </c>
      <c r="B4335" t="s">
        <v>19483</v>
      </c>
      <c r="C4335" t="s">
        <v>19509</v>
      </c>
      <c r="D4335" t="s">
        <v>19618</v>
      </c>
      <c r="E4335" s="89">
        <v>0</v>
      </c>
      <c r="F4335" s="89">
        <v>705353</v>
      </c>
      <c r="G4335" s="89">
        <v>8</v>
      </c>
      <c r="H4335" t="s">
        <v>19630</v>
      </c>
      <c r="I4335" s="89"/>
    </row>
    <row r="4336" x14ac:dyDescent="0.3">
      <c r="A4336" t="s">
        <v>8160</v>
      </c>
      <c r="B4336" t="s">
        <v>19483</v>
      </c>
      <c r="C4336" t="s">
        <v>19509</v>
      </c>
      <c r="D4336" t="s">
        <v>19619</v>
      </c>
      <c r="E4336" s="89">
        <v>0</v>
      </c>
      <c r="F4336" s="89">
        <v>705353</v>
      </c>
      <c r="G4336" s="89">
        <v>8</v>
      </c>
      <c r="H4336" t="s">
        <v>19630</v>
      </c>
      <c r="I4336" s="89"/>
    </row>
    <row r="4337" x14ac:dyDescent="0.3">
      <c r="A4337" t="s">
        <v>8161</v>
      </c>
      <c r="B4337" t="s">
        <v>19483</v>
      </c>
      <c r="C4337" t="s">
        <v>19509</v>
      </c>
      <c r="D4337" t="s">
        <v>19620</v>
      </c>
      <c r="E4337" s="89">
        <v>0</v>
      </c>
      <c r="F4337" s="89">
        <v>705353</v>
      </c>
      <c r="G4337" s="89">
        <v>8</v>
      </c>
      <c r="H4337" t="s">
        <v>19630</v>
      </c>
      <c r="I4337" s="89"/>
    </row>
    <row r="4338" x14ac:dyDescent="0.3">
      <c r="A4338" t="s">
        <v>8162</v>
      </c>
      <c r="B4338" t="s">
        <v>19483</v>
      </c>
      <c r="C4338" t="s">
        <v>19509</v>
      </c>
      <c r="D4338" t="s">
        <v>19621</v>
      </c>
      <c r="E4338" s="89">
        <v>0</v>
      </c>
      <c r="F4338" s="89">
        <v>705353</v>
      </c>
      <c r="G4338" s="89">
        <v>8</v>
      </c>
      <c r="H4338" t="s">
        <v>19630</v>
      </c>
      <c r="I4338" s="89"/>
    </row>
    <row r="4339" x14ac:dyDescent="0.3">
      <c r="A4339" t="s">
        <v>8163</v>
      </c>
      <c r="B4339" t="s">
        <v>19483</v>
      </c>
      <c r="C4339" t="s">
        <v>19509</v>
      </c>
      <c r="D4339" t="s">
        <v>19622</v>
      </c>
      <c r="E4339" s="89">
        <v>0</v>
      </c>
      <c r="F4339" s="89">
        <v>705353</v>
      </c>
      <c r="G4339" s="89">
        <v>8</v>
      </c>
      <c r="H4339" t="s">
        <v>19630</v>
      </c>
      <c r="I4339" s="89"/>
    </row>
    <row r="4340" x14ac:dyDescent="0.3">
      <c r="A4340" t="s">
        <v>8164</v>
      </c>
      <c r="B4340" t="s">
        <v>19483</v>
      </c>
      <c r="C4340" t="s">
        <v>19509</v>
      </c>
      <c r="D4340" t="s">
        <v>19623</v>
      </c>
      <c r="E4340" s="89">
        <v>0</v>
      </c>
      <c r="F4340" s="89">
        <v>705353</v>
      </c>
      <c r="G4340" s="89">
        <v>8</v>
      </c>
      <c r="H4340" t="s">
        <v>19630</v>
      </c>
      <c r="I4340" s="89"/>
    </row>
    <row r="4341" x14ac:dyDescent="0.3">
      <c r="A4341" t="s">
        <v>8165</v>
      </c>
      <c r="B4341" t="s">
        <v>19483</v>
      </c>
      <c r="C4341" t="s">
        <v>19509</v>
      </c>
      <c r="D4341" t="s">
        <v>19624</v>
      </c>
      <c r="E4341" s="89">
        <v>0</v>
      </c>
      <c r="F4341" s="89">
        <v>705353</v>
      </c>
      <c r="G4341" s="89">
        <v>8</v>
      </c>
      <c r="H4341" t="s">
        <v>19630</v>
      </c>
      <c r="I4341" s="89"/>
    </row>
    <row r="4342" x14ac:dyDescent="0.3">
      <c r="A4342" t="s">
        <v>7924</v>
      </c>
      <c r="B4342" t="s">
        <v>19483</v>
      </c>
      <c r="C4342" t="s">
        <v>19488</v>
      </c>
      <c r="D4342" t="s">
        <v>19614</v>
      </c>
      <c r="E4342" s="89">
        <v>2.8596061483518697E-4</v>
      </c>
      <c r="F4342" s="89">
        <v>705353</v>
      </c>
      <c r="G4342" s="89">
        <v>8</v>
      </c>
      <c r="H4342" t="s">
        <v>19630</v>
      </c>
      <c r="I4342" s="89"/>
    </row>
    <row r="4343" x14ac:dyDescent="0.3">
      <c r="A4343" t="s">
        <v>7925</v>
      </c>
      <c r="B4343" t="s">
        <v>19483</v>
      </c>
      <c r="C4343" t="s">
        <v>19488</v>
      </c>
      <c r="D4343" t="s">
        <v>19615</v>
      </c>
      <c r="E4343" s="89">
        <v>3.1127053975577468E-4</v>
      </c>
      <c r="F4343" s="89">
        <v>705353</v>
      </c>
      <c r="G4343" s="89">
        <v>8</v>
      </c>
      <c r="H4343" t="s">
        <v>19630</v>
      </c>
      <c r="I4343" s="89"/>
    </row>
    <row r="4344" x14ac:dyDescent="0.3">
      <c r="A4344" t="s">
        <v>7926</v>
      </c>
      <c r="B4344" t="s">
        <v>19483</v>
      </c>
      <c r="C4344" t="s">
        <v>19488</v>
      </c>
      <c r="D4344" t="s">
        <v>19616</v>
      </c>
      <c r="E4344" s="89">
        <v>2.9040792770299912E-4</v>
      </c>
      <c r="F4344" s="89">
        <v>705353</v>
      </c>
      <c r="G4344" s="89">
        <v>8</v>
      </c>
      <c r="H4344" t="s">
        <v>19630</v>
      </c>
      <c r="I4344" s="89"/>
    </row>
    <row r="4345" x14ac:dyDescent="0.3">
      <c r="A4345" t="s">
        <v>7927</v>
      </c>
      <c r="B4345" t="s">
        <v>19483</v>
      </c>
      <c r="C4345" t="s">
        <v>19488</v>
      </c>
      <c r="D4345" t="s">
        <v>19617</v>
      </c>
      <c r="E4345" s="89">
        <v>3.096727570715659E-4</v>
      </c>
      <c r="F4345" s="89">
        <v>705353</v>
      </c>
      <c r="G4345" s="89">
        <v>8</v>
      </c>
      <c r="H4345" t="s">
        <v>19630</v>
      </c>
      <c r="I4345" s="89"/>
    </row>
    <row r="4346" x14ac:dyDescent="0.3">
      <c r="A4346" t="s">
        <v>7928</v>
      </c>
      <c r="B4346" t="s">
        <v>19483</v>
      </c>
      <c r="C4346" t="s">
        <v>19488</v>
      </c>
      <c r="D4346" t="s">
        <v>19618</v>
      </c>
      <c r="E4346" s="89">
        <v>3.107770051972551E-4</v>
      </c>
      <c r="F4346" s="89">
        <v>705353</v>
      </c>
      <c r="G4346" s="89">
        <v>8</v>
      </c>
      <c r="H4346" t="s">
        <v>19630</v>
      </c>
      <c r="I4346" s="89"/>
    </row>
    <row r="4347" x14ac:dyDescent="0.3">
      <c r="A4347" t="s">
        <v>7929</v>
      </c>
      <c r="B4347" t="s">
        <v>19483</v>
      </c>
      <c r="C4347" t="s">
        <v>19488</v>
      </c>
      <c r="D4347" t="s">
        <v>19619</v>
      </c>
      <c r="E4347" s="89">
        <v>3.2307122280068748E-4</v>
      </c>
      <c r="F4347" s="89">
        <v>705353</v>
      </c>
      <c r="G4347" s="89">
        <v>8</v>
      </c>
      <c r="H4347" t="s">
        <v>19630</v>
      </c>
      <c r="I4347" s="89"/>
    </row>
    <row r="4348" x14ac:dyDescent="0.3">
      <c r="A4348" t="s">
        <v>7930</v>
      </c>
      <c r="B4348" t="s">
        <v>19483</v>
      </c>
      <c r="C4348" t="s">
        <v>19488</v>
      </c>
      <c r="D4348" t="s">
        <v>19620</v>
      </c>
      <c r="E4348" s="89">
        <v>3.0667498082766897E-4</v>
      </c>
      <c r="F4348" s="89">
        <v>705353</v>
      </c>
      <c r="G4348" s="89">
        <v>8</v>
      </c>
      <c r="H4348" t="s">
        <v>19630</v>
      </c>
      <c r="I4348" s="89"/>
    </row>
    <row r="4349" x14ac:dyDescent="0.3">
      <c r="A4349" t="s">
        <v>7931</v>
      </c>
      <c r="B4349" t="s">
        <v>19483</v>
      </c>
      <c r="C4349" t="s">
        <v>19488</v>
      </c>
      <c r="D4349" t="s">
        <v>19621</v>
      </c>
      <c r="E4349" s="89">
        <v>2.587999312139499E-4</v>
      </c>
      <c r="F4349" s="89">
        <v>705353</v>
      </c>
      <c r="G4349" s="89">
        <v>8</v>
      </c>
      <c r="H4349" t="s">
        <v>19630</v>
      </c>
      <c r="I4349" s="89"/>
    </row>
    <row r="4350" x14ac:dyDescent="0.3">
      <c r="A4350" t="s">
        <v>7932</v>
      </c>
      <c r="B4350" t="s">
        <v>19483</v>
      </c>
      <c r="C4350" t="s">
        <v>19488</v>
      </c>
      <c r="D4350" t="s">
        <v>19622</v>
      </c>
      <c r="E4350" s="89">
        <v>3.0425497916396731E-4</v>
      </c>
      <c r="F4350" s="89">
        <v>705353</v>
      </c>
      <c r="G4350" s="89">
        <v>8</v>
      </c>
      <c r="H4350" t="s">
        <v>19630</v>
      </c>
      <c r="I4350" s="89"/>
    </row>
    <row r="4351" x14ac:dyDescent="0.3">
      <c r="A4351" t="s">
        <v>7933</v>
      </c>
      <c r="B4351" t="s">
        <v>19483</v>
      </c>
      <c r="C4351" t="s">
        <v>19488</v>
      </c>
      <c r="D4351" t="s">
        <v>19623</v>
      </c>
      <c r="E4351" s="89">
        <v>8.408726802539982E-4</v>
      </c>
      <c r="F4351" s="89">
        <v>705353</v>
      </c>
      <c r="G4351" s="89">
        <v>8</v>
      </c>
      <c r="H4351" t="s">
        <v>19630</v>
      </c>
      <c r="I4351" s="89"/>
    </row>
    <row r="4352" x14ac:dyDescent="0.3">
      <c r="A4352" t="s">
        <v>7934</v>
      </c>
      <c r="B4352" t="s">
        <v>19483</v>
      </c>
      <c r="C4352" t="s">
        <v>19488</v>
      </c>
      <c r="D4352" t="s">
        <v>19624</v>
      </c>
      <c r="E4352" s="89">
        <v>2.1523299571701059E-3</v>
      </c>
      <c r="F4352" s="89">
        <v>705353</v>
      </c>
      <c r="G4352" s="89">
        <v>8</v>
      </c>
      <c r="H4352" t="s">
        <v>19630</v>
      </c>
      <c r="I4352" s="89"/>
    </row>
    <row r="4353" x14ac:dyDescent="0.3">
      <c r="A4353" t="s">
        <v>8177</v>
      </c>
      <c r="B4353" t="s">
        <v>19483</v>
      </c>
      <c r="C4353" t="s">
        <v>19511</v>
      </c>
      <c r="D4353" t="s">
        <v>19614</v>
      </c>
      <c r="E4353" s="89">
        <v>1.16340200563914E-4</v>
      </c>
      <c r="F4353" s="89">
        <v>705353</v>
      </c>
      <c r="G4353" s="89">
        <v>8</v>
      </c>
      <c r="H4353" t="s">
        <v>19630</v>
      </c>
      <c r="I4353" s="89"/>
    </row>
    <row r="4354" x14ac:dyDescent="0.3">
      <c r="A4354" t="s">
        <v>8178</v>
      </c>
      <c r="B4354" t="s">
        <v>19483</v>
      </c>
      <c r="C4354" t="s">
        <v>19511</v>
      </c>
      <c r="D4354" t="s">
        <v>19615</v>
      </c>
      <c r="E4354" s="89">
        <v>1.202045316403968E-4</v>
      </c>
      <c r="F4354" s="89">
        <v>705353</v>
      </c>
      <c r="G4354" s="89">
        <v>8</v>
      </c>
      <c r="H4354" t="s">
        <v>19630</v>
      </c>
      <c r="I4354" s="89"/>
    </row>
    <row r="4355" x14ac:dyDescent="0.3">
      <c r="A4355" t="s">
        <v>8179</v>
      </c>
      <c r="B4355" t="s">
        <v>19483</v>
      </c>
      <c r="C4355" t="s">
        <v>19511</v>
      </c>
      <c r="D4355" t="s">
        <v>19616</v>
      </c>
      <c r="E4355" s="89">
        <v>1.16340200563914E-4</v>
      </c>
      <c r="F4355" s="89">
        <v>705353</v>
      </c>
      <c r="G4355" s="89">
        <v>8</v>
      </c>
      <c r="H4355" t="s">
        <v>19630</v>
      </c>
      <c r="I4355" s="89"/>
    </row>
    <row r="4356" x14ac:dyDescent="0.3">
      <c r="A4356" t="s">
        <v>8180</v>
      </c>
      <c r="B4356" t="s">
        <v>19483</v>
      </c>
      <c r="C4356" t="s">
        <v>19511</v>
      </c>
      <c r="D4356" t="s">
        <v>19617</v>
      </c>
      <c r="E4356" s="89">
        <v>1.202045316403968E-4</v>
      </c>
      <c r="F4356" s="89">
        <v>705353</v>
      </c>
      <c r="G4356" s="89">
        <v>8</v>
      </c>
      <c r="H4356" t="s">
        <v>19630</v>
      </c>
      <c r="I4356" s="89"/>
    </row>
    <row r="4357" x14ac:dyDescent="0.3">
      <c r="A4357" t="s">
        <v>8181</v>
      </c>
      <c r="B4357" t="s">
        <v>19483</v>
      </c>
      <c r="C4357" t="s">
        <v>19511</v>
      </c>
      <c r="D4357" t="s">
        <v>19618</v>
      </c>
      <c r="E4357" s="89">
        <v>1.164923607996597E-4</v>
      </c>
      <c r="F4357" s="89">
        <v>705353</v>
      </c>
      <c r="G4357" s="89">
        <v>8</v>
      </c>
      <c r="H4357" t="s">
        <v>19630</v>
      </c>
      <c r="I4357" s="89"/>
    </row>
    <row r="4358" x14ac:dyDescent="0.3">
      <c r="A4358" t="s">
        <v>8182</v>
      </c>
      <c r="B4358" t="s">
        <v>19483</v>
      </c>
      <c r="C4358" t="s">
        <v>19511</v>
      </c>
      <c r="D4358" t="s">
        <v>19619</v>
      </c>
      <c r="E4358" s="89">
        <v>1.195649313648317E-4</v>
      </c>
      <c r="F4358" s="89">
        <v>705353</v>
      </c>
      <c r="G4358" s="89">
        <v>8</v>
      </c>
      <c r="H4358" t="s">
        <v>19630</v>
      </c>
      <c r="I4358" s="89"/>
    </row>
    <row r="4359" x14ac:dyDescent="0.3">
      <c r="A4359" t="s">
        <v>8183</v>
      </c>
      <c r="B4359" t="s">
        <v>19483</v>
      </c>
      <c r="C4359" t="s">
        <v>19511</v>
      </c>
      <c r="D4359" t="s">
        <v>19620</v>
      </c>
      <c r="E4359" s="89">
        <v>1.135261297849959E-4</v>
      </c>
      <c r="F4359" s="89">
        <v>705353</v>
      </c>
      <c r="G4359" s="89">
        <v>8</v>
      </c>
      <c r="H4359" t="s">
        <v>19630</v>
      </c>
      <c r="I4359" s="89"/>
    </row>
    <row r="4360" x14ac:dyDescent="0.3">
      <c r="A4360" t="s">
        <v>8184</v>
      </c>
      <c r="B4360" t="s">
        <v>19483</v>
      </c>
      <c r="C4360" t="s">
        <v>19511</v>
      </c>
      <c r="D4360" t="s">
        <v>19621</v>
      </c>
      <c r="E4360" s="89">
        <v>1.0835806775168901E-4</v>
      </c>
      <c r="F4360" s="89">
        <v>705353</v>
      </c>
      <c r="G4360" s="89">
        <v>8</v>
      </c>
      <c r="H4360" t="s">
        <v>19630</v>
      </c>
      <c r="I4360" s="89"/>
    </row>
    <row r="4361" x14ac:dyDescent="0.3">
      <c r="A4361" t="s">
        <v>8185</v>
      </c>
      <c r="B4361" t="s">
        <v>19483</v>
      </c>
      <c r="C4361" t="s">
        <v>19511</v>
      </c>
      <c r="D4361" t="s">
        <v>19622</v>
      </c>
      <c r="E4361" s="89">
        <v>1.162936524736975E-4</v>
      </c>
      <c r="F4361" s="89">
        <v>705353</v>
      </c>
      <c r="G4361" s="89">
        <v>8</v>
      </c>
      <c r="H4361" t="s">
        <v>19630</v>
      </c>
      <c r="I4361" s="89"/>
    </row>
    <row r="4362" x14ac:dyDescent="0.3">
      <c r="A4362" t="s">
        <v>8186</v>
      </c>
      <c r="B4362" t="s">
        <v>19483</v>
      </c>
      <c r="C4362" t="s">
        <v>19511</v>
      </c>
      <c r="D4362" t="s">
        <v>19623</v>
      </c>
      <c r="E4362" s="89">
        <v>4.1569015190233432E-4</v>
      </c>
      <c r="F4362" s="89">
        <v>705353</v>
      </c>
      <c r="G4362" s="89">
        <v>8</v>
      </c>
      <c r="H4362" t="s">
        <v>19630</v>
      </c>
      <c r="I4362" s="89"/>
    </row>
    <row r="4363" x14ac:dyDescent="0.3">
      <c r="A4363" t="s">
        <v>8187</v>
      </c>
      <c r="B4363" t="s">
        <v>19483</v>
      </c>
      <c r="C4363" t="s">
        <v>19511</v>
      </c>
      <c r="D4363" t="s">
        <v>19624</v>
      </c>
      <c r="E4363" s="89">
        <v>8.9771488330112753E-4</v>
      </c>
      <c r="F4363" s="89">
        <v>705353</v>
      </c>
      <c r="G4363" s="89">
        <v>8</v>
      </c>
      <c r="H4363" t="s">
        <v>19630</v>
      </c>
      <c r="I4363" s="89"/>
    </row>
    <row r="4364" x14ac:dyDescent="0.3">
      <c r="A4364" t="s">
        <v>8188</v>
      </c>
      <c r="B4364" t="s">
        <v>19483</v>
      </c>
      <c r="C4364" t="s">
        <v>19512</v>
      </c>
      <c r="D4364" t="s">
        <v>19614</v>
      </c>
      <c r="E4364" s="89">
        <v>3.39477087773647E-3</v>
      </c>
      <c r="F4364" s="89">
        <v>705353</v>
      </c>
      <c r="G4364" s="89">
        <v>8</v>
      </c>
      <c r="H4364" t="s">
        <v>19630</v>
      </c>
      <c r="I4364" s="89"/>
    </row>
    <row r="4365" x14ac:dyDescent="0.3">
      <c r="A4365" t="s">
        <v>8189</v>
      </c>
      <c r="B4365" t="s">
        <v>19483</v>
      </c>
      <c r="C4365" t="s">
        <v>19512</v>
      </c>
      <c r="D4365" t="s">
        <v>19615</v>
      </c>
      <c r="E4365" s="89">
        <v>3.5199095973697239E-3</v>
      </c>
      <c r="F4365" s="89">
        <v>705353</v>
      </c>
      <c r="G4365" s="89">
        <v>8</v>
      </c>
      <c r="H4365" t="s">
        <v>19630</v>
      </c>
      <c r="I4365" s="89"/>
    </row>
    <row r="4366" x14ac:dyDescent="0.3">
      <c r="A4366" t="s">
        <v>8190</v>
      </c>
      <c r="B4366" t="s">
        <v>19483</v>
      </c>
      <c r="C4366" t="s">
        <v>19512</v>
      </c>
      <c r="D4366" t="s">
        <v>19616</v>
      </c>
      <c r="E4366" s="89">
        <v>3.39477087773647E-3</v>
      </c>
      <c r="F4366" s="89">
        <v>705353</v>
      </c>
      <c r="G4366" s="89">
        <v>8</v>
      </c>
      <c r="H4366" t="s">
        <v>19630</v>
      </c>
      <c r="I4366" s="89"/>
    </row>
    <row r="4367" x14ac:dyDescent="0.3">
      <c r="A4367" t="s">
        <v>8191</v>
      </c>
      <c r="B4367" t="s">
        <v>19483</v>
      </c>
      <c r="C4367" t="s">
        <v>19512</v>
      </c>
      <c r="D4367" t="s">
        <v>19617</v>
      </c>
      <c r="E4367" s="89">
        <v>3.5129062751454989E-3</v>
      </c>
      <c r="F4367" s="89">
        <v>705353</v>
      </c>
      <c r="G4367" s="89">
        <v>8</v>
      </c>
      <c r="H4367" t="s">
        <v>19630</v>
      </c>
      <c r="I4367" s="89"/>
    </row>
    <row r="4368" x14ac:dyDescent="0.3">
      <c r="A4368" t="s">
        <v>8192</v>
      </c>
      <c r="B4368" t="s">
        <v>19483</v>
      </c>
      <c r="C4368" t="s">
        <v>19512</v>
      </c>
      <c r="D4368" t="s">
        <v>19618</v>
      </c>
      <c r="E4368" s="89">
        <v>3.1742204580627051E-3</v>
      </c>
      <c r="F4368" s="89">
        <v>705353</v>
      </c>
      <c r="G4368" s="89">
        <v>8</v>
      </c>
      <c r="H4368" t="s">
        <v>19630</v>
      </c>
      <c r="I4368" s="89"/>
    </row>
    <row r="4369" x14ac:dyDescent="0.3">
      <c r="A4369" t="s">
        <v>8193</v>
      </c>
      <c r="B4369" t="s">
        <v>19483</v>
      </c>
      <c r="C4369" t="s">
        <v>19512</v>
      </c>
      <c r="D4369" t="s">
        <v>19619</v>
      </c>
      <c r="E4369" s="89">
        <v>3.2617066479012028E-3</v>
      </c>
      <c r="F4369" s="89">
        <v>705353</v>
      </c>
      <c r="G4369" s="89">
        <v>8</v>
      </c>
      <c r="H4369" t="s">
        <v>19630</v>
      </c>
      <c r="I4369" s="89"/>
    </row>
    <row r="4370" x14ac:dyDescent="0.3">
      <c r="A4370" t="s">
        <v>8194</v>
      </c>
      <c r="B4370" t="s">
        <v>19483</v>
      </c>
      <c r="C4370" t="s">
        <v>19512</v>
      </c>
      <c r="D4370" t="s">
        <v>19620</v>
      </c>
      <c r="E4370" s="89">
        <v>3.1157578640007501E-3</v>
      </c>
      <c r="F4370" s="89">
        <v>705353</v>
      </c>
      <c r="G4370" s="89">
        <v>8</v>
      </c>
      <c r="H4370" t="s">
        <v>19630</v>
      </c>
      <c r="I4370" s="89"/>
    </row>
    <row r="4371" x14ac:dyDescent="0.3">
      <c r="A4371" t="s">
        <v>8195</v>
      </c>
      <c r="B4371" t="s">
        <v>19483</v>
      </c>
      <c r="C4371" t="s">
        <v>19512</v>
      </c>
      <c r="D4371" t="s">
        <v>19621</v>
      </c>
      <c r="E4371" s="89">
        <v>2.8419954268590871E-3</v>
      </c>
      <c r="F4371" s="89">
        <v>705353</v>
      </c>
      <c r="G4371" s="89">
        <v>8</v>
      </c>
      <c r="H4371" t="s">
        <v>19630</v>
      </c>
      <c r="I4371" s="89"/>
    </row>
    <row r="4372" x14ac:dyDescent="0.3">
      <c r="A4372" t="s">
        <v>8196</v>
      </c>
      <c r="B4372" t="s">
        <v>19483</v>
      </c>
      <c r="C4372" t="s">
        <v>19512</v>
      </c>
      <c r="D4372" t="s">
        <v>19622</v>
      </c>
      <c r="E4372" s="89">
        <v>3.1906884376632842E-3</v>
      </c>
      <c r="F4372" s="89">
        <v>705353</v>
      </c>
      <c r="G4372" s="89">
        <v>8</v>
      </c>
      <c r="H4372" t="s">
        <v>19630</v>
      </c>
      <c r="I4372" s="89"/>
    </row>
    <row r="4373" x14ac:dyDescent="0.3">
      <c r="A4373" t="s">
        <v>8197</v>
      </c>
      <c r="B4373" t="s">
        <v>19483</v>
      </c>
      <c r="C4373" t="s">
        <v>19512</v>
      </c>
      <c r="D4373" t="s">
        <v>19623</v>
      </c>
      <c r="E4373" s="89">
        <v>1.174594147878716E-2</v>
      </c>
      <c r="F4373" s="89">
        <v>705353</v>
      </c>
      <c r="G4373" s="89">
        <v>8</v>
      </c>
      <c r="H4373" t="s">
        <v>19630</v>
      </c>
      <c r="I4373" s="89"/>
    </row>
    <row r="4374" x14ac:dyDescent="0.3">
      <c r="A4374" t="s">
        <v>8198</v>
      </c>
      <c r="B4374" t="s">
        <v>19483</v>
      </c>
      <c r="C4374" t="s">
        <v>19512</v>
      </c>
      <c r="D4374" t="s">
        <v>19624</v>
      </c>
      <c r="E4374" s="89">
        <v>2.6726342891556929E-2</v>
      </c>
      <c r="F4374" s="89">
        <v>705353</v>
      </c>
      <c r="G4374" s="89">
        <v>8</v>
      </c>
      <c r="H4374" t="s">
        <v>19630</v>
      </c>
      <c r="I4374" s="89"/>
    </row>
    <row r="4375" x14ac:dyDescent="0.3">
      <c r="A4375" t="s">
        <v>8199</v>
      </c>
      <c r="B4375" t="s">
        <v>19483</v>
      </c>
      <c r="C4375" t="s">
        <v>19513</v>
      </c>
      <c r="D4375" t="s">
        <v>19614</v>
      </c>
      <c r="E4375" s="89">
        <v>2.7540714969562569E-5</v>
      </c>
      <c r="F4375" s="89">
        <v>705353</v>
      </c>
      <c r="G4375" s="89">
        <v>8</v>
      </c>
      <c r="H4375" t="s">
        <v>19630</v>
      </c>
      <c r="I4375" s="89"/>
    </row>
    <row r="4376" x14ac:dyDescent="0.3">
      <c r="A4376" t="s">
        <v>8200</v>
      </c>
      <c r="B4376" t="s">
        <v>19483</v>
      </c>
      <c r="C4376" t="s">
        <v>19513</v>
      </c>
      <c r="D4376" t="s">
        <v>19615</v>
      </c>
      <c r="E4376" s="89">
        <v>2.7540714969562569E-5</v>
      </c>
      <c r="F4376" s="89">
        <v>705353</v>
      </c>
      <c r="G4376" s="89">
        <v>8</v>
      </c>
      <c r="H4376" t="s">
        <v>19630</v>
      </c>
      <c r="I4376" s="89"/>
    </row>
    <row r="4377" x14ac:dyDescent="0.3">
      <c r="A4377" t="s">
        <v>8201</v>
      </c>
      <c r="B4377" t="s">
        <v>19483</v>
      </c>
      <c r="C4377" t="s">
        <v>19513</v>
      </c>
      <c r="D4377" t="s">
        <v>19616</v>
      </c>
      <c r="E4377" s="89">
        <v>2.7540714969562569E-5</v>
      </c>
      <c r="F4377" s="89">
        <v>705353</v>
      </c>
      <c r="G4377" s="89">
        <v>8</v>
      </c>
      <c r="H4377" t="s">
        <v>19630</v>
      </c>
      <c r="I4377" s="89"/>
    </row>
    <row r="4378" x14ac:dyDescent="0.3">
      <c r="A4378" t="s">
        <v>8202</v>
      </c>
      <c r="B4378" t="s">
        <v>19483</v>
      </c>
      <c r="C4378" t="s">
        <v>19513</v>
      </c>
      <c r="D4378" t="s">
        <v>19617</v>
      </c>
      <c r="E4378" s="89">
        <v>2.7540714969562569E-5</v>
      </c>
      <c r="F4378" s="89">
        <v>705353</v>
      </c>
      <c r="G4378" s="89">
        <v>8</v>
      </c>
      <c r="H4378" t="s">
        <v>19630</v>
      </c>
      <c r="I4378" s="89"/>
    </row>
    <row r="4379" x14ac:dyDescent="0.3">
      <c r="A4379" t="s">
        <v>8203</v>
      </c>
      <c r="B4379" t="s">
        <v>19483</v>
      </c>
      <c r="C4379" t="s">
        <v>19513</v>
      </c>
      <c r="D4379" t="s">
        <v>19618</v>
      </c>
      <c r="E4379" s="89">
        <v>2.7040298117492439E-5</v>
      </c>
      <c r="F4379" s="89">
        <v>705353</v>
      </c>
      <c r="G4379" s="89">
        <v>8</v>
      </c>
      <c r="H4379" t="s">
        <v>19630</v>
      </c>
      <c r="I4379" s="89"/>
    </row>
    <row r="4380" x14ac:dyDescent="0.3">
      <c r="A4380" t="s">
        <v>8204</v>
      </c>
      <c r="B4380" t="s">
        <v>19483</v>
      </c>
      <c r="C4380" t="s">
        <v>19513</v>
      </c>
      <c r="D4380" t="s">
        <v>19619</v>
      </c>
      <c r="E4380" s="89">
        <v>2.7388401031653651E-5</v>
      </c>
      <c r="F4380" s="89">
        <v>705353</v>
      </c>
      <c r="G4380" s="89">
        <v>8</v>
      </c>
      <c r="H4380" t="s">
        <v>19630</v>
      </c>
      <c r="I4380" s="89"/>
    </row>
    <row r="4381" x14ac:dyDescent="0.3">
      <c r="A4381" t="s">
        <v>8205</v>
      </c>
      <c r="B4381" t="s">
        <v>19483</v>
      </c>
      <c r="C4381" t="s">
        <v>19513</v>
      </c>
      <c r="D4381" t="s">
        <v>19620</v>
      </c>
      <c r="E4381" s="89">
        <v>2.668078182360067E-5</v>
      </c>
      <c r="F4381" s="89">
        <v>705353</v>
      </c>
      <c r="G4381" s="89">
        <v>8</v>
      </c>
      <c r="H4381" t="s">
        <v>19630</v>
      </c>
      <c r="I4381" s="89"/>
    </row>
    <row r="4382" x14ac:dyDescent="0.3">
      <c r="A4382" t="s">
        <v>8206</v>
      </c>
      <c r="B4382" t="s">
        <v>19483</v>
      </c>
      <c r="C4382" t="s">
        <v>19513</v>
      </c>
      <c r="D4382" t="s">
        <v>19621</v>
      </c>
      <c r="E4382" s="89">
        <v>2.246989465220883E-5</v>
      </c>
      <c r="F4382" s="89">
        <v>705353</v>
      </c>
      <c r="G4382" s="89">
        <v>8</v>
      </c>
      <c r="H4382" t="s">
        <v>19630</v>
      </c>
      <c r="I4382" s="89"/>
    </row>
    <row r="4383" x14ac:dyDescent="0.3">
      <c r="A4383" t="s">
        <v>8207</v>
      </c>
      <c r="B4383" t="s">
        <v>19483</v>
      </c>
      <c r="C4383" t="s">
        <v>19513</v>
      </c>
      <c r="D4383" t="s">
        <v>19622</v>
      </c>
      <c r="E4383" s="89">
        <v>2.8128397561471891E-5</v>
      </c>
      <c r="F4383" s="89">
        <v>705353</v>
      </c>
      <c r="G4383" s="89">
        <v>8</v>
      </c>
      <c r="H4383" t="s">
        <v>19630</v>
      </c>
      <c r="I4383" s="89"/>
    </row>
    <row r="4384" x14ac:dyDescent="0.3">
      <c r="A4384" t="s">
        <v>8208</v>
      </c>
      <c r="B4384" t="s">
        <v>19483</v>
      </c>
      <c r="C4384" t="s">
        <v>19513</v>
      </c>
      <c r="D4384" t="s">
        <v>19623</v>
      </c>
      <c r="E4384" s="89">
        <v>8.2980582976083662E-5</v>
      </c>
      <c r="F4384" s="89">
        <v>705353</v>
      </c>
      <c r="G4384" s="89">
        <v>8</v>
      </c>
      <c r="H4384" t="s">
        <v>19630</v>
      </c>
      <c r="I4384" s="89"/>
    </row>
    <row r="4385" x14ac:dyDescent="0.3">
      <c r="A4385" t="s">
        <v>8209</v>
      </c>
      <c r="B4385" t="s">
        <v>19483</v>
      </c>
      <c r="C4385" t="s">
        <v>19513</v>
      </c>
      <c r="D4385" t="s">
        <v>19624</v>
      </c>
      <c r="E4385" s="89">
        <v>2.1763886273453941E-4</v>
      </c>
      <c r="F4385" s="89">
        <v>705353</v>
      </c>
      <c r="G4385" s="89">
        <v>8</v>
      </c>
      <c r="H4385" t="s">
        <v>19630</v>
      </c>
      <c r="I4385" s="89"/>
    </row>
    <row r="4386" x14ac:dyDescent="0.3">
      <c r="A4386" t="s">
        <v>8210</v>
      </c>
      <c r="B4386" t="s">
        <v>19483</v>
      </c>
      <c r="C4386" t="s">
        <v>19514</v>
      </c>
      <c r="D4386" t="s">
        <v>19614</v>
      </c>
      <c r="E4386" s="89">
        <v>1.5246828664412589E-4</v>
      </c>
      <c r="F4386" s="89">
        <v>705353</v>
      </c>
      <c r="G4386" s="89">
        <v>8</v>
      </c>
      <c r="H4386" t="s">
        <v>19630</v>
      </c>
      <c r="I4386" s="89"/>
    </row>
    <row r="4387" x14ac:dyDescent="0.3">
      <c r="A4387" t="s">
        <v>8211</v>
      </c>
      <c r="B4387" t="s">
        <v>19483</v>
      </c>
      <c r="C4387" t="s">
        <v>19514</v>
      </c>
      <c r="D4387" t="s">
        <v>19615</v>
      </c>
      <c r="E4387" s="89">
        <v>1.692248377780095E-4</v>
      </c>
      <c r="F4387" s="89">
        <v>705353</v>
      </c>
      <c r="G4387" s="89">
        <v>8</v>
      </c>
      <c r="H4387" t="s">
        <v>19630</v>
      </c>
      <c r="I4387" s="89"/>
    </row>
    <row r="4388" x14ac:dyDescent="0.3">
      <c r="A4388" t="s">
        <v>8212</v>
      </c>
      <c r="B4388" t="s">
        <v>19483</v>
      </c>
      <c r="C4388" t="s">
        <v>19514</v>
      </c>
      <c r="D4388" t="s">
        <v>19616</v>
      </c>
      <c r="E4388" s="89">
        <v>1.5246828664412589E-4</v>
      </c>
      <c r="F4388" s="89">
        <v>705353</v>
      </c>
      <c r="G4388" s="89">
        <v>8</v>
      </c>
      <c r="H4388" t="s">
        <v>19630</v>
      </c>
      <c r="I4388" s="89"/>
    </row>
    <row r="4389" x14ac:dyDescent="0.3">
      <c r="A4389" t="s">
        <v>8213</v>
      </c>
      <c r="B4389" t="s">
        <v>19483</v>
      </c>
      <c r="C4389" t="s">
        <v>19514</v>
      </c>
      <c r="D4389" t="s">
        <v>19617</v>
      </c>
      <c r="E4389" s="89">
        <v>1.6802411203436699E-4</v>
      </c>
      <c r="F4389" s="89">
        <v>705353</v>
      </c>
      <c r="G4389" s="89">
        <v>8</v>
      </c>
      <c r="H4389" t="s">
        <v>19630</v>
      </c>
      <c r="I4389" s="89"/>
    </row>
    <row r="4390" x14ac:dyDescent="0.3">
      <c r="A4390" t="s">
        <v>8214</v>
      </c>
      <c r="B4390" t="s">
        <v>19483</v>
      </c>
      <c r="C4390" t="s">
        <v>19514</v>
      </c>
      <c r="D4390" t="s">
        <v>19618</v>
      </c>
      <c r="E4390" s="89">
        <v>1.6446580972953121E-4</v>
      </c>
      <c r="F4390" s="89">
        <v>705353</v>
      </c>
      <c r="G4390" s="89">
        <v>8</v>
      </c>
      <c r="H4390" t="s">
        <v>19630</v>
      </c>
      <c r="I4390" s="89"/>
    </row>
    <row r="4391" x14ac:dyDescent="0.3">
      <c r="A4391" t="s">
        <v>8215</v>
      </c>
      <c r="B4391" t="s">
        <v>19483</v>
      </c>
      <c r="C4391" t="s">
        <v>19514</v>
      </c>
      <c r="D4391" t="s">
        <v>19619</v>
      </c>
      <c r="E4391" s="89">
        <v>1.6850043878528629E-4</v>
      </c>
      <c r="F4391" s="89">
        <v>705353</v>
      </c>
      <c r="G4391" s="89">
        <v>8</v>
      </c>
      <c r="H4391" t="s">
        <v>19630</v>
      </c>
      <c r="I4391" s="89"/>
    </row>
    <row r="4392" x14ac:dyDescent="0.3">
      <c r="A4392" t="s">
        <v>8216</v>
      </c>
      <c r="B4392" t="s">
        <v>19483</v>
      </c>
      <c r="C4392" t="s">
        <v>19514</v>
      </c>
      <c r="D4392" t="s">
        <v>19620</v>
      </c>
      <c r="E4392" s="89">
        <v>1.6104330371228881E-4</v>
      </c>
      <c r="F4392" s="89">
        <v>705353</v>
      </c>
      <c r="G4392" s="89">
        <v>8</v>
      </c>
      <c r="H4392" t="s">
        <v>19630</v>
      </c>
      <c r="I4392" s="89"/>
    </row>
    <row r="4393" x14ac:dyDescent="0.3">
      <c r="A4393" t="s">
        <v>8217</v>
      </c>
      <c r="B4393" t="s">
        <v>19483</v>
      </c>
      <c r="C4393" t="s">
        <v>19514</v>
      </c>
      <c r="D4393" t="s">
        <v>19621</v>
      </c>
      <c r="E4393" s="89">
        <v>7.1746799568961917E-5</v>
      </c>
      <c r="F4393" s="89">
        <v>705353</v>
      </c>
      <c r="G4393" s="89">
        <v>8</v>
      </c>
      <c r="H4393" t="s">
        <v>19630</v>
      </c>
      <c r="I4393" s="89"/>
    </row>
    <row r="4394" x14ac:dyDescent="0.3">
      <c r="A4394" t="s">
        <v>8218</v>
      </c>
      <c r="B4394" t="s">
        <v>19483</v>
      </c>
      <c r="C4394" t="s">
        <v>19514</v>
      </c>
      <c r="D4394" t="s">
        <v>19622</v>
      </c>
      <c r="E4394" s="89">
        <v>1.5966295437840411E-4</v>
      </c>
      <c r="F4394" s="89">
        <v>705353</v>
      </c>
      <c r="G4394" s="89">
        <v>8</v>
      </c>
      <c r="H4394" t="s">
        <v>19630</v>
      </c>
      <c r="I4394" s="89"/>
    </row>
    <row r="4395" x14ac:dyDescent="0.3">
      <c r="A4395" t="s">
        <v>8219</v>
      </c>
      <c r="B4395" t="s">
        <v>19483</v>
      </c>
      <c r="C4395" t="s">
        <v>19514</v>
      </c>
      <c r="D4395" t="s">
        <v>19623</v>
      </c>
      <c r="E4395" s="89">
        <v>4.2790558370456029E-4</v>
      </c>
      <c r="F4395" s="89">
        <v>705353</v>
      </c>
      <c r="G4395" s="89">
        <v>8</v>
      </c>
      <c r="H4395" t="s">
        <v>19630</v>
      </c>
      <c r="I4395" s="89"/>
    </row>
    <row r="4396" x14ac:dyDescent="0.3">
      <c r="A4396" t="s">
        <v>8220</v>
      </c>
      <c r="B4396" t="s">
        <v>19483</v>
      </c>
      <c r="C4396" t="s">
        <v>19514</v>
      </c>
      <c r="D4396" t="s">
        <v>19624</v>
      </c>
      <c r="E4396" s="89">
        <v>1.1222973044436311E-3</v>
      </c>
      <c r="F4396" s="89">
        <v>705353</v>
      </c>
      <c r="G4396" s="89">
        <v>8</v>
      </c>
      <c r="H4396" t="s">
        <v>19630</v>
      </c>
      <c r="I4396" s="89"/>
    </row>
    <row r="4397" x14ac:dyDescent="0.3">
      <c r="A4397" t="s">
        <v>8221</v>
      </c>
      <c r="B4397" t="s">
        <v>19483</v>
      </c>
      <c r="C4397" t="s">
        <v>19515</v>
      </c>
      <c r="D4397" t="s">
        <v>19614</v>
      </c>
      <c r="E4397" s="89">
        <v>2.037188196091225E-3</v>
      </c>
      <c r="F4397" s="89">
        <v>705353</v>
      </c>
      <c r="G4397" s="89">
        <v>8</v>
      </c>
      <c r="H4397" t="s">
        <v>19630</v>
      </c>
      <c r="I4397" s="89"/>
    </row>
    <row r="4398" x14ac:dyDescent="0.3">
      <c r="A4398" t="s">
        <v>8222</v>
      </c>
      <c r="B4398" t="s">
        <v>19483</v>
      </c>
      <c r="C4398" t="s">
        <v>19515</v>
      </c>
      <c r="D4398" t="s">
        <v>19615</v>
      </c>
      <c r="E4398" s="89">
        <v>2.1739609296561389E-3</v>
      </c>
      <c r="F4398" s="89">
        <v>705353</v>
      </c>
      <c r="G4398" s="89">
        <v>8</v>
      </c>
      <c r="H4398" t="s">
        <v>19630</v>
      </c>
      <c r="I4398" s="89"/>
    </row>
    <row r="4399" x14ac:dyDescent="0.3">
      <c r="A4399" t="s">
        <v>8223</v>
      </c>
      <c r="B4399" t="s">
        <v>19483</v>
      </c>
      <c r="C4399" t="s">
        <v>19515</v>
      </c>
      <c r="D4399" t="s">
        <v>19616</v>
      </c>
      <c r="E4399" s="89">
        <v>2.0374275365071439E-3</v>
      </c>
      <c r="F4399" s="89">
        <v>705353</v>
      </c>
      <c r="G4399" s="89">
        <v>8</v>
      </c>
      <c r="H4399" t="s">
        <v>19630</v>
      </c>
      <c r="I4399" s="89"/>
    </row>
    <row r="4400" x14ac:dyDescent="0.3">
      <c r="A4400" t="s">
        <v>8224</v>
      </c>
      <c r="B4400" t="s">
        <v>19483</v>
      </c>
      <c r="C4400" t="s">
        <v>19515</v>
      </c>
      <c r="D4400" t="s">
        <v>19617</v>
      </c>
      <c r="E4400" s="89">
        <v>2.1676409130739339E-3</v>
      </c>
      <c r="F4400" s="89">
        <v>705353</v>
      </c>
      <c r="G4400" s="89">
        <v>8</v>
      </c>
      <c r="H4400" t="s">
        <v>19630</v>
      </c>
      <c r="I4400" s="89"/>
    </row>
    <row r="4401" x14ac:dyDescent="0.3">
      <c r="A4401" t="s">
        <v>8225</v>
      </c>
      <c r="B4401" t="s">
        <v>19483</v>
      </c>
      <c r="C4401" t="s">
        <v>19515</v>
      </c>
      <c r="D4401" t="s">
        <v>19618</v>
      </c>
      <c r="E4401" s="89">
        <v>2.1421214585025179E-3</v>
      </c>
      <c r="F4401" s="89">
        <v>705353</v>
      </c>
      <c r="G4401" s="89">
        <v>8</v>
      </c>
      <c r="H4401" t="s">
        <v>19630</v>
      </c>
      <c r="I4401" s="89"/>
    </row>
    <row r="4402" x14ac:dyDescent="0.3">
      <c r="A4402" t="s">
        <v>8226</v>
      </c>
      <c r="B4402" t="s">
        <v>19483</v>
      </c>
      <c r="C4402" t="s">
        <v>19515</v>
      </c>
      <c r="D4402" t="s">
        <v>19619</v>
      </c>
      <c r="E4402" s="89">
        <v>2.2308167716308951E-3</v>
      </c>
      <c r="F4402" s="89">
        <v>705353</v>
      </c>
      <c r="G4402" s="89">
        <v>8</v>
      </c>
      <c r="H4402" t="s">
        <v>19630</v>
      </c>
      <c r="I4402" s="89"/>
    </row>
    <row r="4403" x14ac:dyDescent="0.3">
      <c r="A4403" t="s">
        <v>8227</v>
      </c>
      <c r="B4403" t="s">
        <v>19483</v>
      </c>
      <c r="C4403" t="s">
        <v>19515</v>
      </c>
      <c r="D4403" t="s">
        <v>19620</v>
      </c>
      <c r="E4403" s="89">
        <v>2.1133144478350241E-3</v>
      </c>
      <c r="F4403" s="89">
        <v>705353</v>
      </c>
      <c r="G4403" s="89">
        <v>8</v>
      </c>
      <c r="H4403" t="s">
        <v>19630</v>
      </c>
      <c r="I4403" s="89"/>
    </row>
    <row r="4404" x14ac:dyDescent="0.3">
      <c r="A4404" t="s">
        <v>8228</v>
      </c>
      <c r="B4404" t="s">
        <v>19483</v>
      </c>
      <c r="C4404" t="s">
        <v>19515</v>
      </c>
      <c r="D4404" t="s">
        <v>19621</v>
      </c>
      <c r="E4404" s="89">
        <v>1.701177522977323E-3</v>
      </c>
      <c r="F4404" s="89">
        <v>705353</v>
      </c>
      <c r="G4404" s="89">
        <v>8</v>
      </c>
      <c r="H4404" t="s">
        <v>19630</v>
      </c>
      <c r="I4404" s="89"/>
    </row>
    <row r="4405" x14ac:dyDescent="0.3">
      <c r="A4405" t="s">
        <v>8229</v>
      </c>
      <c r="B4405" t="s">
        <v>19483</v>
      </c>
      <c r="C4405" t="s">
        <v>19515</v>
      </c>
      <c r="D4405" t="s">
        <v>19622</v>
      </c>
      <c r="E4405" s="89">
        <v>2.1544976875973601E-3</v>
      </c>
      <c r="F4405" s="89">
        <v>705353</v>
      </c>
      <c r="G4405" s="89">
        <v>8</v>
      </c>
      <c r="H4405" t="s">
        <v>19630</v>
      </c>
      <c r="I4405" s="89"/>
    </row>
    <row r="4406" x14ac:dyDescent="0.3">
      <c r="A4406" t="s">
        <v>8230</v>
      </c>
      <c r="B4406" t="s">
        <v>19483</v>
      </c>
      <c r="C4406" t="s">
        <v>19515</v>
      </c>
      <c r="D4406" t="s">
        <v>19623</v>
      </c>
      <c r="E4406" s="89">
        <v>6.0145600041191542E-3</v>
      </c>
      <c r="F4406" s="89">
        <v>705353</v>
      </c>
      <c r="G4406" s="89">
        <v>8</v>
      </c>
      <c r="H4406" t="s">
        <v>19630</v>
      </c>
      <c r="I4406" s="89"/>
    </row>
    <row r="4407" x14ac:dyDescent="0.3">
      <c r="A4407" t="s">
        <v>8231</v>
      </c>
      <c r="B4407" t="s">
        <v>19483</v>
      </c>
      <c r="C4407" t="s">
        <v>19515</v>
      </c>
      <c r="D4407" t="s">
        <v>19624</v>
      </c>
      <c r="E4407" s="89">
        <v>1.4880306198719251E-2</v>
      </c>
      <c r="F4407" s="89">
        <v>705353</v>
      </c>
      <c r="G4407" s="89">
        <v>8</v>
      </c>
      <c r="H4407" t="s">
        <v>19630</v>
      </c>
      <c r="I4407" s="89"/>
    </row>
    <row r="4408" x14ac:dyDescent="0.3">
      <c r="A4408" t="s">
        <v>8232</v>
      </c>
      <c r="B4408" t="s">
        <v>19483</v>
      </c>
      <c r="C4408" t="s">
        <v>19516</v>
      </c>
      <c r="D4408" t="s">
        <v>19614</v>
      </c>
      <c r="E4408" s="89">
        <v>3.5825717281805041E-4</v>
      </c>
      <c r="F4408" s="89">
        <v>705353</v>
      </c>
      <c r="G4408" s="89">
        <v>8</v>
      </c>
      <c r="H4408" t="s">
        <v>19630</v>
      </c>
      <c r="I4408" s="89"/>
    </row>
    <row r="4409" x14ac:dyDescent="0.3">
      <c r="A4409" t="s">
        <v>8233</v>
      </c>
      <c r="B4409" t="s">
        <v>19483</v>
      </c>
      <c r="C4409" t="s">
        <v>19516</v>
      </c>
      <c r="D4409" t="s">
        <v>19615</v>
      </c>
      <c r="E4409" s="89">
        <v>3.8018867110351369E-4</v>
      </c>
      <c r="F4409" s="89">
        <v>705353</v>
      </c>
      <c r="G4409" s="89">
        <v>8</v>
      </c>
      <c r="H4409" t="s">
        <v>19630</v>
      </c>
      <c r="I4409" s="89"/>
    </row>
    <row r="4410" x14ac:dyDescent="0.3">
      <c r="A4410" t="s">
        <v>8234</v>
      </c>
      <c r="B4410" t="s">
        <v>19483</v>
      </c>
      <c r="C4410" t="s">
        <v>19516</v>
      </c>
      <c r="D4410" t="s">
        <v>19616</v>
      </c>
      <c r="E4410" s="89">
        <v>3.5841009826433832E-4</v>
      </c>
      <c r="F4410" s="89">
        <v>705353</v>
      </c>
      <c r="G4410" s="89">
        <v>8</v>
      </c>
      <c r="H4410" t="s">
        <v>19630</v>
      </c>
      <c r="I4410" s="89"/>
    </row>
    <row r="4411" x14ac:dyDescent="0.3">
      <c r="A4411" t="s">
        <v>8235</v>
      </c>
      <c r="B4411" t="s">
        <v>19483</v>
      </c>
      <c r="C4411" t="s">
        <v>19516</v>
      </c>
      <c r="D4411" t="s">
        <v>19617</v>
      </c>
      <c r="E4411" s="89">
        <v>3.7879919651870509E-4</v>
      </c>
      <c r="F4411" s="89">
        <v>705353</v>
      </c>
      <c r="G4411" s="89">
        <v>8</v>
      </c>
      <c r="H4411" t="s">
        <v>19630</v>
      </c>
      <c r="I4411" s="89"/>
    </row>
    <row r="4412" x14ac:dyDescent="0.3">
      <c r="A4412" t="s">
        <v>8236</v>
      </c>
      <c r="B4412" t="s">
        <v>19483</v>
      </c>
      <c r="C4412" t="s">
        <v>19516</v>
      </c>
      <c r="D4412" t="s">
        <v>19618</v>
      </c>
      <c r="E4412" s="89">
        <v>3.767993866921446E-4</v>
      </c>
      <c r="F4412" s="89">
        <v>705353</v>
      </c>
      <c r="G4412" s="89">
        <v>8</v>
      </c>
      <c r="H4412" t="s">
        <v>19630</v>
      </c>
      <c r="I4412" s="89"/>
    </row>
    <row r="4413" x14ac:dyDescent="0.3">
      <c r="A4413" t="s">
        <v>8237</v>
      </c>
      <c r="B4413" t="s">
        <v>19483</v>
      </c>
      <c r="C4413" t="s">
        <v>19516</v>
      </c>
      <c r="D4413" t="s">
        <v>19619</v>
      </c>
      <c r="E4413" s="89">
        <v>3.9064218284487549E-4</v>
      </c>
      <c r="F4413" s="89">
        <v>705353</v>
      </c>
      <c r="G4413" s="89">
        <v>8</v>
      </c>
      <c r="H4413" t="s">
        <v>19630</v>
      </c>
      <c r="I4413" s="89"/>
    </row>
    <row r="4414" x14ac:dyDescent="0.3">
      <c r="A4414" t="s">
        <v>8238</v>
      </c>
      <c r="B4414" t="s">
        <v>19483</v>
      </c>
      <c r="C4414" t="s">
        <v>19516</v>
      </c>
      <c r="D4414" t="s">
        <v>19620</v>
      </c>
      <c r="E4414" s="89">
        <v>3.704522453180576E-4</v>
      </c>
      <c r="F4414" s="89">
        <v>705353</v>
      </c>
      <c r="G4414" s="89">
        <v>8</v>
      </c>
      <c r="H4414" t="s">
        <v>19630</v>
      </c>
      <c r="I4414" s="89"/>
    </row>
    <row r="4415" x14ac:dyDescent="0.3">
      <c r="A4415" t="s">
        <v>8239</v>
      </c>
      <c r="B4415" t="s">
        <v>19483</v>
      </c>
      <c r="C4415" t="s">
        <v>19516</v>
      </c>
      <c r="D4415" t="s">
        <v>19621</v>
      </c>
      <c r="E4415" s="89">
        <v>2.9364171918271021E-4</v>
      </c>
      <c r="F4415" s="89">
        <v>705353</v>
      </c>
      <c r="G4415" s="89">
        <v>8</v>
      </c>
      <c r="H4415" t="s">
        <v>19630</v>
      </c>
      <c r="I4415" s="89"/>
    </row>
    <row r="4416" x14ac:dyDescent="0.3">
      <c r="A4416" t="s">
        <v>8240</v>
      </c>
      <c r="B4416" t="s">
        <v>19483</v>
      </c>
      <c r="C4416" t="s">
        <v>19516</v>
      </c>
      <c r="D4416" t="s">
        <v>19622</v>
      </c>
      <c r="E4416" s="89">
        <v>3.7645212523606321E-4</v>
      </c>
      <c r="F4416" s="89">
        <v>705353</v>
      </c>
      <c r="G4416" s="89">
        <v>8</v>
      </c>
      <c r="H4416" t="s">
        <v>19630</v>
      </c>
      <c r="I4416" s="89"/>
    </row>
    <row r="4417" x14ac:dyDescent="0.3">
      <c r="A4417" t="s">
        <v>8241</v>
      </c>
      <c r="B4417" t="s">
        <v>19483</v>
      </c>
      <c r="C4417" t="s">
        <v>19516</v>
      </c>
      <c r="D4417" t="s">
        <v>19623</v>
      </c>
      <c r="E4417" s="89">
        <v>1.057028030361714E-3</v>
      </c>
      <c r="F4417" s="89">
        <v>705353</v>
      </c>
      <c r="G4417" s="89">
        <v>8</v>
      </c>
      <c r="H4417" t="s">
        <v>19630</v>
      </c>
      <c r="I4417" s="89"/>
    </row>
    <row r="4418" x14ac:dyDescent="0.3">
      <c r="A4418" t="s">
        <v>8242</v>
      </c>
      <c r="B4418" t="s">
        <v>19483</v>
      </c>
      <c r="C4418" t="s">
        <v>19516</v>
      </c>
      <c r="D4418" t="s">
        <v>19624</v>
      </c>
      <c r="E4418" s="89">
        <v>2.608931541336075E-3</v>
      </c>
      <c r="F4418" s="89">
        <v>705353</v>
      </c>
      <c r="G4418" s="89">
        <v>8</v>
      </c>
      <c r="H4418" t="s">
        <v>19630</v>
      </c>
      <c r="I4418" s="89"/>
    </row>
    <row r="4419" x14ac:dyDescent="0.3">
      <c r="A4419" t="s">
        <v>8243</v>
      </c>
      <c r="B4419" t="s">
        <v>19483</v>
      </c>
      <c r="C4419" t="s">
        <v>19517</v>
      </c>
      <c r="D4419" t="s">
        <v>19614</v>
      </c>
      <c r="E4419" s="89">
        <v>0</v>
      </c>
      <c r="F4419" s="89">
        <v>705353</v>
      </c>
      <c r="G4419" s="89">
        <v>8</v>
      </c>
      <c r="H4419" t="s">
        <v>19630</v>
      </c>
      <c r="I4419" s="89"/>
    </row>
    <row r="4420" x14ac:dyDescent="0.3">
      <c r="A4420" t="s">
        <v>8244</v>
      </c>
      <c r="B4420" t="s">
        <v>19483</v>
      </c>
      <c r="C4420" t="s">
        <v>19517</v>
      </c>
      <c r="D4420" t="s">
        <v>19615</v>
      </c>
      <c r="E4420" s="89">
        <v>0</v>
      </c>
      <c r="F4420" s="89">
        <v>705353</v>
      </c>
      <c r="G4420" s="89">
        <v>8</v>
      </c>
      <c r="H4420" t="s">
        <v>19630</v>
      </c>
      <c r="I4420" s="89"/>
    </row>
    <row r="4421" x14ac:dyDescent="0.3">
      <c r="A4421" t="s">
        <v>8245</v>
      </c>
      <c r="B4421" t="s">
        <v>19483</v>
      </c>
      <c r="C4421" t="s">
        <v>19517</v>
      </c>
      <c r="D4421" t="s">
        <v>19616</v>
      </c>
      <c r="E4421" s="89">
        <v>0</v>
      </c>
      <c r="F4421" s="89">
        <v>705353</v>
      </c>
      <c r="G4421" s="89">
        <v>8</v>
      </c>
      <c r="H4421" t="s">
        <v>19630</v>
      </c>
      <c r="I4421" s="89"/>
    </row>
    <row r="4422" x14ac:dyDescent="0.3">
      <c r="A4422" t="s">
        <v>8246</v>
      </c>
      <c r="B4422" t="s">
        <v>19483</v>
      </c>
      <c r="C4422" t="s">
        <v>19517</v>
      </c>
      <c r="D4422" t="s">
        <v>19617</v>
      </c>
      <c r="E4422" s="89">
        <v>0</v>
      </c>
      <c r="F4422" s="89">
        <v>705353</v>
      </c>
      <c r="G4422" s="89">
        <v>8</v>
      </c>
      <c r="H4422" t="s">
        <v>19630</v>
      </c>
      <c r="I4422" s="89"/>
    </row>
    <row r="4423" x14ac:dyDescent="0.3">
      <c r="A4423" t="s">
        <v>8247</v>
      </c>
      <c r="B4423" t="s">
        <v>19483</v>
      </c>
      <c r="C4423" t="s">
        <v>19517</v>
      </c>
      <c r="D4423" t="s">
        <v>19618</v>
      </c>
      <c r="E4423" s="89">
        <v>0</v>
      </c>
      <c r="F4423" s="89">
        <v>705353</v>
      </c>
      <c r="G4423" s="89">
        <v>8</v>
      </c>
      <c r="H4423" t="s">
        <v>19630</v>
      </c>
      <c r="I4423" s="89"/>
    </row>
    <row r="4424" x14ac:dyDescent="0.3">
      <c r="A4424" t="s">
        <v>8248</v>
      </c>
      <c r="B4424" t="s">
        <v>19483</v>
      </c>
      <c r="C4424" t="s">
        <v>19517</v>
      </c>
      <c r="D4424" t="s">
        <v>19619</v>
      </c>
      <c r="E4424" s="89">
        <v>0</v>
      </c>
      <c r="F4424" s="89">
        <v>705353</v>
      </c>
      <c r="G4424" s="89">
        <v>8</v>
      </c>
      <c r="H4424" t="s">
        <v>19630</v>
      </c>
      <c r="I4424" s="89"/>
    </row>
    <row r="4425" x14ac:dyDescent="0.3">
      <c r="A4425" t="s">
        <v>8249</v>
      </c>
      <c r="B4425" t="s">
        <v>19483</v>
      </c>
      <c r="C4425" t="s">
        <v>19517</v>
      </c>
      <c r="D4425" t="s">
        <v>19620</v>
      </c>
      <c r="E4425" s="89">
        <v>0</v>
      </c>
      <c r="F4425" s="89">
        <v>705353</v>
      </c>
      <c r="G4425" s="89">
        <v>8</v>
      </c>
      <c r="H4425" t="s">
        <v>19630</v>
      </c>
      <c r="I4425" s="89"/>
    </row>
    <row r="4426" x14ac:dyDescent="0.3">
      <c r="A4426" t="s">
        <v>8250</v>
      </c>
      <c r="B4426" t="s">
        <v>19483</v>
      </c>
      <c r="C4426" t="s">
        <v>19517</v>
      </c>
      <c r="D4426" t="s">
        <v>19621</v>
      </c>
      <c r="E4426" s="89">
        <v>0</v>
      </c>
      <c r="F4426" s="89">
        <v>705353</v>
      </c>
      <c r="G4426" s="89">
        <v>8</v>
      </c>
      <c r="H4426" t="s">
        <v>19630</v>
      </c>
      <c r="I4426" s="89"/>
    </row>
    <row r="4427" x14ac:dyDescent="0.3">
      <c r="A4427" t="s">
        <v>8251</v>
      </c>
      <c r="B4427" t="s">
        <v>19483</v>
      </c>
      <c r="C4427" t="s">
        <v>19517</v>
      </c>
      <c r="D4427" t="s">
        <v>19622</v>
      </c>
      <c r="E4427" s="89">
        <v>0</v>
      </c>
      <c r="F4427" s="89">
        <v>705353</v>
      </c>
      <c r="G4427" s="89">
        <v>8</v>
      </c>
      <c r="H4427" t="s">
        <v>19630</v>
      </c>
      <c r="I4427" s="89"/>
    </row>
    <row r="4428" x14ac:dyDescent="0.3">
      <c r="A4428" t="s">
        <v>8252</v>
      </c>
      <c r="B4428" t="s">
        <v>19483</v>
      </c>
      <c r="C4428" t="s">
        <v>19517</v>
      </c>
      <c r="D4428" t="s">
        <v>19623</v>
      </c>
      <c r="E4428" s="89">
        <v>0</v>
      </c>
      <c r="F4428" s="89">
        <v>705353</v>
      </c>
      <c r="G4428" s="89">
        <v>8</v>
      </c>
      <c r="H4428" t="s">
        <v>19630</v>
      </c>
      <c r="I4428" s="89"/>
    </row>
    <row r="4429" x14ac:dyDescent="0.3">
      <c r="A4429" t="s">
        <v>8253</v>
      </c>
      <c r="B4429" t="s">
        <v>19483</v>
      </c>
      <c r="C4429" t="s">
        <v>19517</v>
      </c>
      <c r="D4429" t="s">
        <v>19624</v>
      </c>
      <c r="E4429" s="89">
        <v>0</v>
      </c>
      <c r="F4429" s="89">
        <v>705353</v>
      </c>
      <c r="G4429" s="89">
        <v>8</v>
      </c>
      <c r="H4429" t="s">
        <v>19630</v>
      </c>
      <c r="I4429" s="89"/>
    </row>
    <row r="4430" x14ac:dyDescent="0.3">
      <c r="A4430" t="s">
        <v>8254</v>
      </c>
      <c r="B4430" t="s">
        <v>19483</v>
      </c>
      <c r="C4430" t="s">
        <v>19518</v>
      </c>
      <c r="D4430" t="s">
        <v>19614</v>
      </c>
      <c r="E4430" s="89">
        <v>0</v>
      </c>
      <c r="F4430" s="89">
        <v>705353</v>
      </c>
      <c r="G4430" s="89">
        <v>8</v>
      </c>
      <c r="H4430" t="s">
        <v>19630</v>
      </c>
      <c r="I4430" s="89"/>
    </row>
    <row r="4431" x14ac:dyDescent="0.3">
      <c r="A4431" t="s">
        <v>8255</v>
      </c>
      <c r="B4431" t="s">
        <v>19483</v>
      </c>
      <c r="C4431" t="s">
        <v>19518</v>
      </c>
      <c r="D4431" t="s">
        <v>19615</v>
      </c>
      <c r="E4431" s="89">
        <v>0</v>
      </c>
      <c r="F4431" s="89">
        <v>705353</v>
      </c>
      <c r="G4431" s="89">
        <v>8</v>
      </c>
      <c r="H4431" t="s">
        <v>19630</v>
      </c>
      <c r="I4431" s="89"/>
    </row>
    <row r="4432" x14ac:dyDescent="0.3">
      <c r="A4432" t="s">
        <v>8256</v>
      </c>
      <c r="B4432" t="s">
        <v>19483</v>
      </c>
      <c r="C4432" t="s">
        <v>19518</v>
      </c>
      <c r="D4432" t="s">
        <v>19616</v>
      </c>
      <c r="E4432" s="89">
        <v>0</v>
      </c>
      <c r="F4432" s="89">
        <v>705353</v>
      </c>
      <c r="G4432" s="89">
        <v>8</v>
      </c>
      <c r="H4432" t="s">
        <v>19630</v>
      </c>
      <c r="I4432" s="89"/>
    </row>
    <row r="4433" x14ac:dyDescent="0.3">
      <c r="A4433" t="s">
        <v>8257</v>
      </c>
      <c r="B4433" t="s">
        <v>19483</v>
      </c>
      <c r="C4433" t="s">
        <v>19518</v>
      </c>
      <c r="D4433" t="s">
        <v>19617</v>
      </c>
      <c r="E4433" s="89">
        <v>0</v>
      </c>
      <c r="F4433" s="89">
        <v>705353</v>
      </c>
      <c r="G4433" s="89">
        <v>8</v>
      </c>
      <c r="H4433" t="s">
        <v>19630</v>
      </c>
      <c r="I4433" s="89"/>
    </row>
    <row r="4434" x14ac:dyDescent="0.3">
      <c r="A4434" t="s">
        <v>8258</v>
      </c>
      <c r="B4434" t="s">
        <v>19483</v>
      </c>
      <c r="C4434" t="s">
        <v>19518</v>
      </c>
      <c r="D4434" t="s">
        <v>19618</v>
      </c>
      <c r="E4434" s="89">
        <v>0</v>
      </c>
      <c r="F4434" s="89">
        <v>705353</v>
      </c>
      <c r="G4434" s="89">
        <v>8</v>
      </c>
      <c r="H4434" t="s">
        <v>19630</v>
      </c>
      <c r="I4434" s="89"/>
    </row>
    <row r="4435" x14ac:dyDescent="0.3">
      <c r="A4435" t="s">
        <v>8259</v>
      </c>
      <c r="B4435" t="s">
        <v>19483</v>
      </c>
      <c r="C4435" t="s">
        <v>19518</v>
      </c>
      <c r="D4435" t="s">
        <v>19619</v>
      </c>
      <c r="E4435" s="89">
        <v>0</v>
      </c>
      <c r="F4435" s="89">
        <v>705353</v>
      </c>
      <c r="G4435" s="89">
        <v>8</v>
      </c>
      <c r="H4435" t="s">
        <v>19630</v>
      </c>
      <c r="I4435" s="89"/>
    </row>
    <row r="4436" x14ac:dyDescent="0.3">
      <c r="A4436" t="s">
        <v>8260</v>
      </c>
      <c r="B4436" t="s">
        <v>19483</v>
      </c>
      <c r="C4436" t="s">
        <v>19518</v>
      </c>
      <c r="D4436" t="s">
        <v>19620</v>
      </c>
      <c r="E4436" s="89">
        <v>0</v>
      </c>
      <c r="F4436" s="89">
        <v>705353</v>
      </c>
      <c r="G4436" s="89">
        <v>8</v>
      </c>
      <c r="H4436" t="s">
        <v>19630</v>
      </c>
      <c r="I4436" s="89"/>
    </row>
    <row r="4437" x14ac:dyDescent="0.3">
      <c r="A4437" t="s">
        <v>8261</v>
      </c>
      <c r="B4437" t="s">
        <v>19483</v>
      </c>
      <c r="C4437" t="s">
        <v>19518</v>
      </c>
      <c r="D4437" t="s">
        <v>19621</v>
      </c>
      <c r="E4437" s="89">
        <v>0</v>
      </c>
      <c r="F4437" s="89">
        <v>705353</v>
      </c>
      <c r="G4437" s="89">
        <v>8</v>
      </c>
      <c r="H4437" t="s">
        <v>19630</v>
      </c>
      <c r="I4437" s="89"/>
    </row>
    <row r="4438" x14ac:dyDescent="0.3">
      <c r="A4438" t="s">
        <v>8262</v>
      </c>
      <c r="B4438" t="s">
        <v>19483</v>
      </c>
      <c r="C4438" t="s">
        <v>19518</v>
      </c>
      <c r="D4438" t="s">
        <v>19622</v>
      </c>
      <c r="E4438" s="89">
        <v>0</v>
      </c>
      <c r="F4438" s="89">
        <v>705353</v>
      </c>
      <c r="G4438" s="89">
        <v>8</v>
      </c>
      <c r="H4438" t="s">
        <v>19630</v>
      </c>
      <c r="I4438" s="89"/>
    </row>
    <row r="4439" x14ac:dyDescent="0.3">
      <c r="A4439" t="s">
        <v>8263</v>
      </c>
      <c r="B4439" t="s">
        <v>19483</v>
      </c>
      <c r="C4439" t="s">
        <v>19518</v>
      </c>
      <c r="D4439" t="s">
        <v>19623</v>
      </c>
      <c r="E4439" s="89">
        <v>0</v>
      </c>
      <c r="F4439" s="89">
        <v>705353</v>
      </c>
      <c r="G4439" s="89">
        <v>8</v>
      </c>
      <c r="H4439" t="s">
        <v>19630</v>
      </c>
      <c r="I4439" s="89"/>
    </row>
    <row r="4440" x14ac:dyDescent="0.3">
      <c r="A4440" t="s">
        <v>8264</v>
      </c>
      <c r="B4440" t="s">
        <v>19483</v>
      </c>
      <c r="C4440" t="s">
        <v>19518</v>
      </c>
      <c r="D4440" t="s">
        <v>19624</v>
      </c>
      <c r="E4440" s="89">
        <v>0</v>
      </c>
      <c r="F4440" s="89">
        <v>705353</v>
      </c>
      <c r="G4440" s="89">
        <v>8</v>
      </c>
      <c r="H4440" t="s">
        <v>19630</v>
      </c>
      <c r="I4440" s="89"/>
    </row>
    <row r="4441" x14ac:dyDescent="0.3">
      <c r="A4441" t="s">
        <v>8265</v>
      </c>
      <c r="B4441" t="s">
        <v>19483</v>
      </c>
      <c r="C4441" t="s">
        <v>19519</v>
      </c>
      <c r="D4441" t="s">
        <v>19614</v>
      </c>
      <c r="E4441" s="89">
        <v>0</v>
      </c>
      <c r="F4441" s="89">
        <v>705353</v>
      </c>
      <c r="G4441" s="89">
        <v>8</v>
      </c>
      <c r="H4441" t="s">
        <v>19630</v>
      </c>
      <c r="I4441" s="89"/>
    </row>
    <row r="4442" x14ac:dyDescent="0.3">
      <c r="A4442" t="s">
        <v>8266</v>
      </c>
      <c r="B4442" t="s">
        <v>19483</v>
      </c>
      <c r="C4442" t="s">
        <v>19519</v>
      </c>
      <c r="D4442" t="s">
        <v>19615</v>
      </c>
      <c r="E4442" s="89">
        <v>0</v>
      </c>
      <c r="F4442" s="89">
        <v>705353</v>
      </c>
      <c r="G4442" s="89">
        <v>8</v>
      </c>
      <c r="H4442" t="s">
        <v>19630</v>
      </c>
      <c r="I4442" s="89"/>
    </row>
    <row r="4443" x14ac:dyDescent="0.3">
      <c r="A4443" t="s">
        <v>8267</v>
      </c>
      <c r="B4443" t="s">
        <v>19483</v>
      </c>
      <c r="C4443" t="s">
        <v>19519</v>
      </c>
      <c r="D4443" t="s">
        <v>19616</v>
      </c>
      <c r="E4443" s="89">
        <v>0</v>
      </c>
      <c r="F4443" s="89">
        <v>705353</v>
      </c>
      <c r="G4443" s="89">
        <v>8</v>
      </c>
      <c r="H4443" t="s">
        <v>19630</v>
      </c>
      <c r="I4443" s="89"/>
    </row>
    <row r="4444" x14ac:dyDescent="0.3">
      <c r="A4444" t="s">
        <v>8268</v>
      </c>
      <c r="B4444" t="s">
        <v>19483</v>
      </c>
      <c r="C4444" t="s">
        <v>19519</v>
      </c>
      <c r="D4444" t="s">
        <v>19617</v>
      </c>
      <c r="E4444" s="89">
        <v>0</v>
      </c>
      <c r="F4444" s="89">
        <v>705353</v>
      </c>
      <c r="G4444" s="89">
        <v>8</v>
      </c>
      <c r="H4444" t="s">
        <v>19630</v>
      </c>
      <c r="I4444" s="89"/>
    </row>
    <row r="4445" x14ac:dyDescent="0.3">
      <c r="A4445" t="s">
        <v>8269</v>
      </c>
      <c r="B4445" t="s">
        <v>19483</v>
      </c>
      <c r="C4445" t="s">
        <v>19519</v>
      </c>
      <c r="D4445" t="s">
        <v>19618</v>
      </c>
      <c r="E4445" s="89">
        <v>0</v>
      </c>
      <c r="F4445" s="89">
        <v>705353</v>
      </c>
      <c r="G4445" s="89">
        <v>8</v>
      </c>
      <c r="H4445" t="s">
        <v>19630</v>
      </c>
      <c r="I4445" s="89"/>
    </row>
    <row r="4446" x14ac:dyDescent="0.3">
      <c r="A4446" t="s">
        <v>8270</v>
      </c>
      <c r="B4446" t="s">
        <v>19483</v>
      </c>
      <c r="C4446" t="s">
        <v>19519</v>
      </c>
      <c r="D4446" t="s">
        <v>19619</v>
      </c>
      <c r="E4446" s="89">
        <v>0</v>
      </c>
      <c r="F4446" s="89">
        <v>705353</v>
      </c>
      <c r="G4446" s="89">
        <v>8</v>
      </c>
      <c r="H4446" t="s">
        <v>19630</v>
      </c>
      <c r="I4446" s="89"/>
    </row>
    <row r="4447" x14ac:dyDescent="0.3">
      <c r="A4447" t="s">
        <v>8271</v>
      </c>
      <c r="B4447" t="s">
        <v>19483</v>
      </c>
      <c r="C4447" t="s">
        <v>19519</v>
      </c>
      <c r="D4447" t="s">
        <v>19620</v>
      </c>
      <c r="E4447" s="89">
        <v>0</v>
      </c>
      <c r="F4447" s="89">
        <v>705353</v>
      </c>
      <c r="G4447" s="89">
        <v>8</v>
      </c>
      <c r="H4447" t="s">
        <v>19630</v>
      </c>
      <c r="I4447" s="89"/>
    </row>
    <row r="4448" x14ac:dyDescent="0.3">
      <c r="A4448" t="s">
        <v>8272</v>
      </c>
      <c r="B4448" t="s">
        <v>19483</v>
      </c>
      <c r="C4448" t="s">
        <v>19519</v>
      </c>
      <c r="D4448" t="s">
        <v>19621</v>
      </c>
      <c r="E4448" s="89">
        <v>0</v>
      </c>
      <c r="F4448" s="89">
        <v>705353</v>
      </c>
      <c r="G4448" s="89">
        <v>8</v>
      </c>
      <c r="H4448" t="s">
        <v>19630</v>
      </c>
      <c r="I4448" s="89"/>
    </row>
    <row r="4449" x14ac:dyDescent="0.3">
      <c r="A4449" t="s">
        <v>8273</v>
      </c>
      <c r="B4449" t="s">
        <v>19483</v>
      </c>
      <c r="C4449" t="s">
        <v>19519</v>
      </c>
      <c r="D4449" t="s">
        <v>19622</v>
      </c>
      <c r="E4449" s="89">
        <v>0</v>
      </c>
      <c r="F4449" s="89">
        <v>705353</v>
      </c>
      <c r="G4449" s="89">
        <v>8</v>
      </c>
      <c r="H4449" t="s">
        <v>19630</v>
      </c>
      <c r="I4449" s="89"/>
    </row>
    <row r="4450" x14ac:dyDescent="0.3">
      <c r="A4450" t="s">
        <v>8274</v>
      </c>
      <c r="B4450" t="s">
        <v>19483</v>
      </c>
      <c r="C4450" t="s">
        <v>19519</v>
      </c>
      <c r="D4450" t="s">
        <v>19623</v>
      </c>
      <c r="E4450" s="89">
        <v>0</v>
      </c>
      <c r="F4450" s="89">
        <v>705353</v>
      </c>
      <c r="G4450" s="89">
        <v>8</v>
      </c>
      <c r="H4450" t="s">
        <v>19630</v>
      </c>
      <c r="I4450" s="89"/>
    </row>
    <row r="4451" x14ac:dyDescent="0.3">
      <c r="A4451" t="s">
        <v>8275</v>
      </c>
      <c r="B4451" t="s">
        <v>19483</v>
      </c>
      <c r="C4451" t="s">
        <v>19519</v>
      </c>
      <c r="D4451" t="s">
        <v>19624</v>
      </c>
      <c r="E4451" s="89">
        <v>0</v>
      </c>
      <c r="F4451" s="89">
        <v>705353</v>
      </c>
      <c r="G4451" s="89">
        <v>8</v>
      </c>
      <c r="H4451" t="s">
        <v>19630</v>
      </c>
      <c r="I4451" s="89"/>
    </row>
    <row r="4452" x14ac:dyDescent="0.3">
      <c r="A4452" t="s">
        <v>8276</v>
      </c>
      <c r="B4452" t="s">
        <v>19483</v>
      </c>
      <c r="C4452" t="s">
        <v>19520</v>
      </c>
      <c r="D4452" t="s">
        <v>19614</v>
      </c>
      <c r="E4452" s="89">
        <v>1.5223903212477101E-2</v>
      </c>
      <c r="F4452" s="89">
        <v>705353</v>
      </c>
      <c r="G4452" s="89">
        <v>8</v>
      </c>
      <c r="H4452" t="s">
        <v>19630</v>
      </c>
      <c r="I4452" s="89"/>
    </row>
    <row r="4453" x14ac:dyDescent="0.3">
      <c r="A4453" t="s">
        <v>8277</v>
      </c>
      <c r="B4453" t="s">
        <v>19483</v>
      </c>
      <c r="C4453" t="s">
        <v>19520</v>
      </c>
      <c r="D4453" t="s">
        <v>19615</v>
      </c>
      <c r="E4453" s="89">
        <v>1.576539108056656E-2</v>
      </c>
      <c r="F4453" s="89">
        <v>705353</v>
      </c>
      <c r="G4453" s="89">
        <v>8</v>
      </c>
      <c r="H4453" t="s">
        <v>19630</v>
      </c>
      <c r="I4453" s="89"/>
    </row>
    <row r="4454" x14ac:dyDescent="0.3">
      <c r="A4454" t="s">
        <v>8278</v>
      </c>
      <c r="B4454" t="s">
        <v>19483</v>
      </c>
      <c r="C4454" t="s">
        <v>19520</v>
      </c>
      <c r="D4454" t="s">
        <v>19616</v>
      </c>
      <c r="E4454" s="89">
        <v>1.5225273814985941E-2</v>
      </c>
      <c r="F4454" s="89">
        <v>705353</v>
      </c>
      <c r="G4454" s="89">
        <v>8</v>
      </c>
      <c r="H4454" t="s">
        <v>19630</v>
      </c>
      <c r="I4454" s="89"/>
    </row>
    <row r="4455" x14ac:dyDescent="0.3">
      <c r="A4455" t="s">
        <v>8279</v>
      </c>
      <c r="B4455" t="s">
        <v>19483</v>
      </c>
      <c r="C4455" t="s">
        <v>19520</v>
      </c>
      <c r="D4455" t="s">
        <v>19617</v>
      </c>
      <c r="E4455" s="89">
        <v>1.5669159610960479E-2</v>
      </c>
      <c r="F4455" s="89">
        <v>705353</v>
      </c>
      <c r="G4455" s="89">
        <v>8</v>
      </c>
      <c r="H4455" t="s">
        <v>19630</v>
      </c>
      <c r="I4455" s="89"/>
    </row>
    <row r="4456" x14ac:dyDescent="0.3">
      <c r="A4456" t="s">
        <v>8280</v>
      </c>
      <c r="B4456" t="s">
        <v>19483</v>
      </c>
      <c r="C4456" t="s">
        <v>19520</v>
      </c>
      <c r="D4456" t="s">
        <v>19618</v>
      </c>
      <c r="E4456" s="89">
        <v>1.566769304791063E-2</v>
      </c>
      <c r="F4456" s="89">
        <v>705353</v>
      </c>
      <c r="G4456" s="89">
        <v>8</v>
      </c>
      <c r="H4456" t="s">
        <v>19630</v>
      </c>
      <c r="I4456" s="89"/>
    </row>
    <row r="4457" x14ac:dyDescent="0.3">
      <c r="A4457" t="s">
        <v>8281</v>
      </c>
      <c r="B4457" t="s">
        <v>19483</v>
      </c>
      <c r="C4457" t="s">
        <v>19520</v>
      </c>
      <c r="D4457" t="s">
        <v>19619</v>
      </c>
      <c r="E4457" s="89">
        <v>1.624165692302797E-2</v>
      </c>
      <c r="F4457" s="89">
        <v>705353</v>
      </c>
      <c r="G4457" s="89">
        <v>8</v>
      </c>
      <c r="H4457" t="s">
        <v>19630</v>
      </c>
      <c r="I4457" s="89"/>
    </row>
    <row r="4458" x14ac:dyDescent="0.3">
      <c r="A4458" t="s">
        <v>8282</v>
      </c>
      <c r="B4458" t="s">
        <v>19483</v>
      </c>
      <c r="C4458" t="s">
        <v>19520</v>
      </c>
      <c r="D4458" t="s">
        <v>19620</v>
      </c>
      <c r="E4458" s="89">
        <v>1.540503449699672E-2</v>
      </c>
      <c r="F4458" s="89">
        <v>705353</v>
      </c>
      <c r="G4458" s="89">
        <v>8</v>
      </c>
      <c r="H4458" t="s">
        <v>19630</v>
      </c>
      <c r="I4458" s="89"/>
    </row>
    <row r="4459" x14ac:dyDescent="0.3">
      <c r="A4459" t="s">
        <v>8283</v>
      </c>
      <c r="B4459" t="s">
        <v>19483</v>
      </c>
      <c r="C4459" t="s">
        <v>19520</v>
      </c>
      <c r="D4459" t="s">
        <v>19621</v>
      </c>
      <c r="E4459" s="89">
        <v>1.314936822968212E-2</v>
      </c>
      <c r="F4459" s="89">
        <v>705353</v>
      </c>
      <c r="G4459" s="89">
        <v>8</v>
      </c>
      <c r="H4459" t="s">
        <v>19630</v>
      </c>
      <c r="I4459" s="89"/>
    </row>
    <row r="4460" x14ac:dyDescent="0.3">
      <c r="A4460" t="s">
        <v>8284</v>
      </c>
      <c r="B4460" t="s">
        <v>19483</v>
      </c>
      <c r="C4460" t="s">
        <v>19520</v>
      </c>
      <c r="D4460" t="s">
        <v>19622</v>
      </c>
      <c r="E4460" s="89">
        <v>1.559817390927073E-2</v>
      </c>
      <c r="F4460" s="89">
        <v>705353</v>
      </c>
      <c r="G4460" s="89">
        <v>8</v>
      </c>
      <c r="H4460" t="s">
        <v>19630</v>
      </c>
      <c r="I4460" s="89"/>
    </row>
    <row r="4461" x14ac:dyDescent="0.3">
      <c r="A4461" t="s">
        <v>8285</v>
      </c>
      <c r="B4461" t="s">
        <v>19483</v>
      </c>
      <c r="C4461" t="s">
        <v>19520</v>
      </c>
      <c r="D4461" t="s">
        <v>19623</v>
      </c>
      <c r="E4461" s="89">
        <v>4.537493596319666E-2</v>
      </c>
      <c r="F4461" s="89">
        <v>705353</v>
      </c>
      <c r="G4461" s="89">
        <v>8</v>
      </c>
      <c r="H4461" t="s">
        <v>19630</v>
      </c>
      <c r="I4461" s="89"/>
    </row>
    <row r="4462" x14ac:dyDescent="0.3">
      <c r="A4462" t="s">
        <v>8286</v>
      </c>
      <c r="B4462" t="s">
        <v>19483</v>
      </c>
      <c r="C4462" t="s">
        <v>19520</v>
      </c>
      <c r="D4462" t="s">
        <v>19624</v>
      </c>
      <c r="E4462" s="89">
        <v>0.110857429391425</v>
      </c>
      <c r="F4462" s="89">
        <v>705353</v>
      </c>
      <c r="G4462" s="89">
        <v>8</v>
      </c>
      <c r="H4462" t="s">
        <v>19630</v>
      </c>
      <c r="I4462" s="89"/>
    </row>
    <row r="4463" x14ac:dyDescent="0.3">
      <c r="A4463" t="s">
        <v>8045</v>
      </c>
      <c r="B4463" t="s">
        <v>19483</v>
      </c>
      <c r="C4463" t="s">
        <v>19499</v>
      </c>
      <c r="D4463" t="s">
        <v>19614</v>
      </c>
      <c r="E4463" s="89">
        <v>2.097115282448235E-2</v>
      </c>
      <c r="F4463" s="89">
        <v>705353</v>
      </c>
      <c r="G4463" s="89">
        <v>8</v>
      </c>
      <c r="H4463" t="s">
        <v>19630</v>
      </c>
      <c r="I4463" s="89"/>
    </row>
    <row r="4464" x14ac:dyDescent="0.3">
      <c r="A4464" t="s">
        <v>8046</v>
      </c>
      <c r="B4464" t="s">
        <v>19483</v>
      </c>
      <c r="C4464" t="s">
        <v>19499</v>
      </c>
      <c r="D4464" t="s">
        <v>19615</v>
      </c>
      <c r="E4464" s="89">
        <v>2.2289432116393781E-2</v>
      </c>
      <c r="F4464" s="89">
        <v>705353</v>
      </c>
      <c r="G4464" s="89">
        <v>8</v>
      </c>
      <c r="H4464" t="s">
        <v>19630</v>
      </c>
      <c r="I4464" s="89"/>
    </row>
    <row r="4465" x14ac:dyDescent="0.3">
      <c r="A4465" t="s">
        <v>8047</v>
      </c>
      <c r="B4465" t="s">
        <v>19483</v>
      </c>
      <c r="C4465" t="s">
        <v>19499</v>
      </c>
      <c r="D4465" t="s">
        <v>19616</v>
      </c>
      <c r="E4465" s="89">
        <v>2.1154872300986009E-2</v>
      </c>
      <c r="F4465" s="89">
        <v>705353</v>
      </c>
      <c r="G4465" s="89">
        <v>8</v>
      </c>
      <c r="H4465" t="s">
        <v>19630</v>
      </c>
      <c r="I4465" s="89"/>
    </row>
    <row r="4466" x14ac:dyDescent="0.3">
      <c r="A4466" t="s">
        <v>8048</v>
      </c>
      <c r="B4466" t="s">
        <v>19483</v>
      </c>
      <c r="C4466" t="s">
        <v>19499</v>
      </c>
      <c r="D4466" t="s">
        <v>19617</v>
      </c>
      <c r="E4466" s="89">
        <v>2.2203999530889609E-2</v>
      </c>
      <c r="F4466" s="89">
        <v>705353</v>
      </c>
      <c r="G4466" s="89">
        <v>8</v>
      </c>
      <c r="H4466" t="s">
        <v>19630</v>
      </c>
      <c r="I4466" s="89"/>
    </row>
    <row r="4467" x14ac:dyDescent="0.3">
      <c r="A4467" t="s">
        <v>8049</v>
      </c>
      <c r="B4467" t="s">
        <v>19483</v>
      </c>
      <c r="C4467" t="s">
        <v>19499</v>
      </c>
      <c r="D4467" t="s">
        <v>19618</v>
      </c>
      <c r="E4467" s="89">
        <v>2.223998586543002E-2</v>
      </c>
      <c r="F4467" s="89">
        <v>705353</v>
      </c>
      <c r="G4467" s="89">
        <v>8</v>
      </c>
      <c r="H4467" t="s">
        <v>19630</v>
      </c>
      <c r="I4467" s="89"/>
    </row>
    <row r="4468" x14ac:dyDescent="0.3">
      <c r="A4468" t="s">
        <v>8050</v>
      </c>
      <c r="B4468" t="s">
        <v>19483</v>
      </c>
      <c r="C4468" t="s">
        <v>19499</v>
      </c>
      <c r="D4468" t="s">
        <v>19619</v>
      </c>
      <c r="E4468" s="89">
        <v>2.3051266245969131E-2</v>
      </c>
      <c r="F4468" s="89">
        <v>705353</v>
      </c>
      <c r="G4468" s="89">
        <v>8</v>
      </c>
      <c r="H4468" t="s">
        <v>19630</v>
      </c>
      <c r="I4468" s="89"/>
    </row>
    <row r="4469" x14ac:dyDescent="0.3">
      <c r="A4469" t="s">
        <v>8051</v>
      </c>
      <c r="B4469" t="s">
        <v>19483</v>
      </c>
      <c r="C4469" t="s">
        <v>19499</v>
      </c>
      <c r="D4469" t="s">
        <v>19620</v>
      </c>
      <c r="E4469" s="89">
        <v>2.1932748089538209E-2</v>
      </c>
      <c r="F4469" s="89">
        <v>705353</v>
      </c>
      <c r="G4469" s="89">
        <v>8</v>
      </c>
      <c r="H4469" t="s">
        <v>19630</v>
      </c>
      <c r="I4469" s="89"/>
    </row>
    <row r="4470" x14ac:dyDescent="0.3">
      <c r="A4470" t="s">
        <v>8052</v>
      </c>
      <c r="B4470" t="s">
        <v>19483</v>
      </c>
      <c r="C4470" t="s">
        <v>19499</v>
      </c>
      <c r="D4470" t="s">
        <v>19621</v>
      </c>
      <c r="E4470" s="89">
        <v>1.6616580543254239E-2</v>
      </c>
      <c r="F4470" s="89">
        <v>705353</v>
      </c>
      <c r="G4470" s="89">
        <v>8</v>
      </c>
      <c r="H4470" t="s">
        <v>19630</v>
      </c>
      <c r="I4470" s="89"/>
    </row>
    <row r="4471" x14ac:dyDescent="0.3">
      <c r="A4471" t="s">
        <v>8053</v>
      </c>
      <c r="B4471" t="s">
        <v>19483</v>
      </c>
      <c r="C4471" t="s">
        <v>19499</v>
      </c>
      <c r="D4471" t="s">
        <v>19622</v>
      </c>
      <c r="E4471" s="89">
        <v>2.1849062434220221E-2</v>
      </c>
      <c r="F4471" s="89">
        <v>705353</v>
      </c>
      <c r="G4471" s="89">
        <v>8</v>
      </c>
      <c r="H4471" t="s">
        <v>19630</v>
      </c>
      <c r="I4471" s="89"/>
    </row>
    <row r="4472" x14ac:dyDescent="0.3">
      <c r="A4472" t="s">
        <v>8054</v>
      </c>
      <c r="B4472" t="s">
        <v>19483</v>
      </c>
      <c r="C4472" t="s">
        <v>19499</v>
      </c>
      <c r="D4472" t="s">
        <v>19623</v>
      </c>
      <c r="E4472" s="89">
        <v>6.1310847437356819E-2</v>
      </c>
      <c r="F4472" s="89">
        <v>705353</v>
      </c>
      <c r="G4472" s="89">
        <v>8</v>
      </c>
      <c r="H4472" t="s">
        <v>19630</v>
      </c>
      <c r="I4472" s="89"/>
    </row>
    <row r="4473" x14ac:dyDescent="0.3">
      <c r="A4473" t="s">
        <v>8055</v>
      </c>
      <c r="B4473" t="s">
        <v>19483</v>
      </c>
      <c r="C4473" t="s">
        <v>19499</v>
      </c>
      <c r="D4473" t="s">
        <v>19624</v>
      </c>
      <c r="E4473" s="89">
        <v>0.1567094530943681</v>
      </c>
      <c r="F4473" s="89">
        <v>705353</v>
      </c>
      <c r="G4473" s="89">
        <v>8</v>
      </c>
      <c r="H4473" t="s">
        <v>19630</v>
      </c>
      <c r="I4473" s="89"/>
    </row>
    <row r="4474" x14ac:dyDescent="0.3">
      <c r="A4474" t="s">
        <v>8298</v>
      </c>
      <c r="B4474" t="s">
        <v>19483</v>
      </c>
      <c r="C4474" t="s">
        <v>19522</v>
      </c>
      <c r="D4474" t="s">
        <v>19614</v>
      </c>
      <c r="E4474" s="89">
        <v>6.4208924096846379E-2</v>
      </c>
      <c r="F4474" s="89">
        <v>705353</v>
      </c>
      <c r="G4474" s="89">
        <v>8</v>
      </c>
      <c r="H4474" t="s">
        <v>19630</v>
      </c>
      <c r="I4474" s="89"/>
    </row>
    <row r="4475" x14ac:dyDescent="0.3">
      <c r="A4475" t="s">
        <v>8299</v>
      </c>
      <c r="B4475" t="s">
        <v>19483</v>
      </c>
      <c r="C4475" t="s">
        <v>19522</v>
      </c>
      <c r="D4475" t="s">
        <v>19615</v>
      </c>
      <c r="E4475" s="89">
        <v>6.8811295080006746E-2</v>
      </c>
      <c r="F4475" s="89">
        <v>705353</v>
      </c>
      <c r="G4475" s="89">
        <v>8</v>
      </c>
      <c r="H4475" t="s">
        <v>19630</v>
      </c>
      <c r="I4475" s="89"/>
    </row>
    <row r="4476" x14ac:dyDescent="0.3">
      <c r="A4476" t="s">
        <v>8300</v>
      </c>
      <c r="B4476" t="s">
        <v>19483</v>
      </c>
      <c r="C4476" t="s">
        <v>19522</v>
      </c>
      <c r="D4476" t="s">
        <v>19616</v>
      </c>
      <c r="E4476" s="89">
        <v>6.4232213795488227E-2</v>
      </c>
      <c r="F4476" s="89">
        <v>705353</v>
      </c>
      <c r="G4476" s="89">
        <v>8</v>
      </c>
      <c r="H4476" t="s">
        <v>19630</v>
      </c>
      <c r="I4476" s="89"/>
    </row>
    <row r="4477" x14ac:dyDescent="0.3">
      <c r="A4477" t="s">
        <v>8301</v>
      </c>
      <c r="B4477" t="s">
        <v>19483</v>
      </c>
      <c r="C4477" t="s">
        <v>19522</v>
      </c>
      <c r="D4477" t="s">
        <v>19617</v>
      </c>
      <c r="E4477" s="89">
        <v>6.8706590641845922E-2</v>
      </c>
      <c r="F4477" s="89">
        <v>705353</v>
      </c>
      <c r="G4477" s="89">
        <v>8</v>
      </c>
      <c r="H4477" t="s">
        <v>19630</v>
      </c>
      <c r="I4477" s="89"/>
    </row>
    <row r="4478" x14ac:dyDescent="0.3">
      <c r="A4478" t="s">
        <v>8302</v>
      </c>
      <c r="B4478" t="s">
        <v>19483</v>
      </c>
      <c r="C4478" t="s">
        <v>19522</v>
      </c>
      <c r="D4478" t="s">
        <v>19618</v>
      </c>
      <c r="E4478" s="89">
        <v>6.8391539086047351E-2</v>
      </c>
      <c r="F4478" s="89">
        <v>705353</v>
      </c>
      <c r="G4478" s="89">
        <v>8</v>
      </c>
      <c r="H4478" t="s">
        <v>19630</v>
      </c>
      <c r="I4478" s="89"/>
    </row>
    <row r="4479" x14ac:dyDescent="0.3">
      <c r="A4479" t="s">
        <v>8303</v>
      </c>
      <c r="B4479" t="s">
        <v>19483</v>
      </c>
      <c r="C4479" t="s">
        <v>19522</v>
      </c>
      <c r="D4479" t="s">
        <v>19619</v>
      </c>
      <c r="E4479" s="89">
        <v>7.1107634933002484E-2</v>
      </c>
      <c r="F4479" s="89">
        <v>705353</v>
      </c>
      <c r="G4479" s="89">
        <v>8</v>
      </c>
      <c r="H4479" t="s">
        <v>19630</v>
      </c>
      <c r="I4479" s="89"/>
    </row>
    <row r="4480" x14ac:dyDescent="0.3">
      <c r="A4480" t="s">
        <v>8304</v>
      </c>
      <c r="B4480" t="s">
        <v>19483</v>
      </c>
      <c r="C4480" t="s">
        <v>19522</v>
      </c>
      <c r="D4480" t="s">
        <v>19620</v>
      </c>
      <c r="E4480" s="89">
        <v>6.7310100830508743E-2</v>
      </c>
      <c r="F4480" s="89">
        <v>705353</v>
      </c>
      <c r="G4480" s="89">
        <v>8</v>
      </c>
      <c r="H4480" t="s">
        <v>19630</v>
      </c>
      <c r="I4480" s="89"/>
    </row>
    <row r="4481" x14ac:dyDescent="0.3">
      <c r="A4481" t="s">
        <v>8305</v>
      </c>
      <c r="B4481" t="s">
        <v>19483</v>
      </c>
      <c r="C4481" t="s">
        <v>19522</v>
      </c>
      <c r="D4481" t="s">
        <v>19621</v>
      </c>
      <c r="E4481" s="89">
        <v>5.3494979395219779E-2</v>
      </c>
      <c r="F4481" s="89">
        <v>705353</v>
      </c>
      <c r="G4481" s="89">
        <v>8</v>
      </c>
      <c r="H4481" t="s">
        <v>19630</v>
      </c>
      <c r="I4481" s="89"/>
    </row>
    <row r="4482" x14ac:dyDescent="0.3">
      <c r="A4482" t="s">
        <v>8306</v>
      </c>
      <c r="B4482" t="s">
        <v>19483</v>
      </c>
      <c r="C4482" t="s">
        <v>19522</v>
      </c>
      <c r="D4482" t="s">
        <v>19622</v>
      </c>
      <c r="E4482" s="89">
        <v>6.8338404908738382E-2</v>
      </c>
      <c r="F4482" s="89">
        <v>705353</v>
      </c>
      <c r="G4482" s="89">
        <v>8</v>
      </c>
      <c r="H4482" t="s">
        <v>19630</v>
      </c>
      <c r="I4482" s="89"/>
    </row>
    <row r="4483" x14ac:dyDescent="0.3">
      <c r="A4483" t="s">
        <v>8307</v>
      </c>
      <c r="B4483" t="s">
        <v>19483</v>
      </c>
      <c r="C4483" t="s">
        <v>19522</v>
      </c>
      <c r="D4483" t="s">
        <v>19623</v>
      </c>
      <c r="E4483" s="89">
        <v>0.190536037316103</v>
      </c>
      <c r="F4483" s="89">
        <v>705353</v>
      </c>
      <c r="G4483" s="89">
        <v>8</v>
      </c>
      <c r="H4483" t="s">
        <v>19630</v>
      </c>
      <c r="I4483" s="89"/>
    </row>
    <row r="4484" x14ac:dyDescent="0.3">
      <c r="A4484" t="s">
        <v>8308</v>
      </c>
      <c r="B4484" t="s">
        <v>19483</v>
      </c>
      <c r="C4484" t="s">
        <v>19522</v>
      </c>
      <c r="D4484" t="s">
        <v>19624</v>
      </c>
      <c r="E4484" s="89">
        <v>0.4731415937627782</v>
      </c>
      <c r="F4484" s="89">
        <v>705353</v>
      </c>
      <c r="G4484" s="89">
        <v>8</v>
      </c>
      <c r="H4484" t="s">
        <v>19630</v>
      </c>
      <c r="I4484" s="89"/>
    </row>
    <row r="4485" x14ac:dyDescent="0.3">
      <c r="A4485" t="s">
        <v>8309</v>
      </c>
      <c r="B4485" t="s">
        <v>19483</v>
      </c>
      <c r="C4485" t="s">
        <v>19614</v>
      </c>
      <c r="D4485" t="s">
        <v>19614</v>
      </c>
      <c r="E4485" s="89">
        <v>1</v>
      </c>
      <c r="F4485" s="89">
        <v>705353</v>
      </c>
      <c r="G4485" s="89">
        <v>8</v>
      </c>
      <c r="H4485" t="s">
        <v>19630</v>
      </c>
      <c r="I4485" s="89"/>
    </row>
    <row r="4486" x14ac:dyDescent="0.3">
      <c r="A4486" t="s">
        <v>8310</v>
      </c>
      <c r="B4486" t="s">
        <v>19483</v>
      </c>
      <c r="C4486" t="s">
        <v>19614</v>
      </c>
      <c r="D4486" t="s">
        <v>19615</v>
      </c>
      <c r="E4486" s="89">
        <v>1.048517584584423</v>
      </c>
      <c r="F4486" s="89">
        <v>705353</v>
      </c>
      <c r="G4486" s="89">
        <v>8</v>
      </c>
      <c r="H4486" t="s">
        <v>19630</v>
      </c>
      <c r="I4486" s="89"/>
    </row>
    <row r="4487" x14ac:dyDescent="0.3">
      <c r="A4487" t="s">
        <v>8311</v>
      </c>
      <c r="B4487" t="s">
        <v>19483</v>
      </c>
      <c r="C4487" t="s">
        <v>19614</v>
      </c>
      <c r="D4487" t="s">
        <v>19616</v>
      </c>
      <c r="E4487" s="89">
        <v>1.0002904079277031</v>
      </c>
      <c r="F4487" s="89">
        <v>705353</v>
      </c>
      <c r="G4487" s="89">
        <v>8</v>
      </c>
      <c r="H4487" t="s">
        <v>19630</v>
      </c>
      <c r="I4487" s="89"/>
    </row>
    <row r="4488" x14ac:dyDescent="0.3">
      <c r="A4488" t="s">
        <v>8312</v>
      </c>
      <c r="B4488" t="s">
        <v>19483</v>
      </c>
      <c r="C4488" t="s">
        <v>19614</v>
      </c>
      <c r="D4488" t="s">
        <v>19617</v>
      </c>
      <c r="E4488" s="89">
        <v>1.045290741368553</v>
      </c>
      <c r="F4488" s="89">
        <v>705353</v>
      </c>
      <c r="G4488" s="89">
        <v>8</v>
      </c>
      <c r="H4488" t="s">
        <v>19630</v>
      </c>
      <c r="I4488" s="89"/>
    </row>
    <row r="4489" x14ac:dyDescent="0.3">
      <c r="A4489" t="s">
        <v>8313</v>
      </c>
      <c r="B4489" t="s">
        <v>19483</v>
      </c>
      <c r="C4489" t="s">
        <v>19614</v>
      </c>
      <c r="D4489" t="s">
        <v>19618</v>
      </c>
      <c r="E4489" s="89">
        <v>1.042157675418893</v>
      </c>
      <c r="F4489" s="89">
        <v>705353</v>
      </c>
      <c r="G4489" s="89">
        <v>8</v>
      </c>
      <c r="H4489" t="s">
        <v>19630</v>
      </c>
      <c r="I4489" s="89"/>
    </row>
    <row r="4490" x14ac:dyDescent="0.3">
      <c r="A4490" t="s">
        <v>8314</v>
      </c>
      <c r="B4490" t="s">
        <v>19483</v>
      </c>
      <c r="C4490" t="s">
        <v>19614</v>
      </c>
      <c r="D4490" t="s">
        <v>19619</v>
      </c>
      <c r="E4490" s="89">
        <v>1.0766711560976721</v>
      </c>
      <c r="F4490" s="89">
        <v>705353</v>
      </c>
      <c r="G4490" s="89">
        <v>8</v>
      </c>
      <c r="H4490" t="s">
        <v>19630</v>
      </c>
      <c r="I4490" s="89"/>
    </row>
    <row r="4491" x14ac:dyDescent="0.3">
      <c r="A4491" t="s">
        <v>8315</v>
      </c>
      <c r="B4491" t="s">
        <v>19483</v>
      </c>
      <c r="C4491" t="s">
        <v>19614</v>
      </c>
      <c r="D4491" t="s">
        <v>19620</v>
      </c>
      <c r="E4491" s="89">
        <v>1.023018859331595</v>
      </c>
      <c r="F4491" s="89">
        <v>705353</v>
      </c>
      <c r="G4491" s="89">
        <v>8</v>
      </c>
      <c r="H4491" t="s">
        <v>19630</v>
      </c>
      <c r="I4491" s="89"/>
    </row>
    <row r="4492" x14ac:dyDescent="0.3">
      <c r="A4492" t="s">
        <v>8316</v>
      </c>
      <c r="B4492" t="s">
        <v>19483</v>
      </c>
      <c r="C4492" t="s">
        <v>19614</v>
      </c>
      <c r="D4492" t="s">
        <v>19621</v>
      </c>
      <c r="E4492" s="89">
        <v>0.88431049480084878</v>
      </c>
      <c r="F4492" s="89">
        <v>705353</v>
      </c>
      <c r="G4492" s="89">
        <v>8</v>
      </c>
      <c r="H4492" t="s">
        <v>19630</v>
      </c>
      <c r="I4492" s="89"/>
    </row>
    <row r="4493" x14ac:dyDescent="0.3">
      <c r="A4493" t="s">
        <v>8317</v>
      </c>
      <c r="B4493" t="s">
        <v>19483</v>
      </c>
      <c r="C4493" t="s">
        <v>19614</v>
      </c>
      <c r="D4493" t="s">
        <v>19622</v>
      </c>
      <c r="E4493" s="89">
        <v>1.0424174437079301</v>
      </c>
      <c r="F4493" s="89">
        <v>705353</v>
      </c>
      <c r="G4493" s="89">
        <v>8</v>
      </c>
      <c r="H4493" t="s">
        <v>19630</v>
      </c>
      <c r="I4493" s="89"/>
    </row>
    <row r="4494" x14ac:dyDescent="0.3">
      <c r="A4494" t="s">
        <v>8318</v>
      </c>
      <c r="B4494" t="s">
        <v>19483</v>
      </c>
      <c r="C4494" t="s">
        <v>19614</v>
      </c>
      <c r="D4494" t="s">
        <v>19623</v>
      </c>
      <c r="E4494" s="89">
        <v>3.0058690004778219</v>
      </c>
      <c r="F4494" s="89">
        <v>705353</v>
      </c>
      <c r="G4494" s="89">
        <v>8</v>
      </c>
      <c r="H4494" t="s">
        <v>19630</v>
      </c>
      <c r="I4494" s="89"/>
    </row>
    <row r="4495" x14ac:dyDescent="0.3">
      <c r="A4495" t="s">
        <v>8319</v>
      </c>
      <c r="B4495" t="s">
        <v>19483</v>
      </c>
      <c r="C4495" t="s">
        <v>19614</v>
      </c>
      <c r="D4495" t="s">
        <v>19624</v>
      </c>
      <c r="E4495" s="89">
        <v>7.396711679852249</v>
      </c>
      <c r="F4495" s="89">
        <v>705353</v>
      </c>
      <c r="G4495" s="89">
        <v>8</v>
      </c>
      <c r="H4495" t="s">
        <v>19630</v>
      </c>
      <c r="I4495" s="89"/>
    </row>
    <row r="4496" x14ac:dyDescent="0.3">
      <c r="A4496" t="s">
        <v>8320</v>
      </c>
      <c r="B4496" t="s">
        <v>19483</v>
      </c>
      <c r="C4496" t="s">
        <v>19615</v>
      </c>
      <c r="D4496" t="s">
        <v>19614</v>
      </c>
      <c r="E4496" s="89">
        <v>0.95566153552428845</v>
      </c>
      <c r="F4496" s="89">
        <v>705353</v>
      </c>
      <c r="G4496" s="89">
        <v>8</v>
      </c>
      <c r="H4496" t="s">
        <v>19630</v>
      </c>
      <c r="I4496" s="89"/>
    </row>
    <row r="4497" x14ac:dyDescent="0.3">
      <c r="A4497" t="s">
        <v>8321</v>
      </c>
      <c r="B4497" t="s">
        <v>19483</v>
      </c>
      <c r="C4497" t="s">
        <v>19615</v>
      </c>
      <c r="D4497" t="s">
        <v>19615</v>
      </c>
      <c r="E4497" s="89">
        <v>1</v>
      </c>
      <c r="F4497" s="89">
        <v>705353</v>
      </c>
      <c r="G4497" s="89">
        <v>8</v>
      </c>
      <c r="H4497" t="s">
        <v>19630</v>
      </c>
      <c r="I4497" s="89"/>
    </row>
    <row r="4498" x14ac:dyDescent="0.3">
      <c r="A4498" t="s">
        <v>8322</v>
      </c>
      <c r="B4498" t="s">
        <v>19483</v>
      </c>
      <c r="C4498" t="s">
        <v>19615</v>
      </c>
      <c r="D4498" t="s">
        <v>19616</v>
      </c>
      <c r="E4498" s="89">
        <v>0.95592912891789228</v>
      </c>
      <c r="F4498" s="89">
        <v>705353</v>
      </c>
      <c r="G4498" s="89">
        <v>8</v>
      </c>
      <c r="H4498" t="s">
        <v>19630</v>
      </c>
      <c r="I4498" s="89"/>
    </row>
    <row r="4499" x14ac:dyDescent="0.3">
      <c r="A4499" t="s">
        <v>8323</v>
      </c>
      <c r="B4499" t="s">
        <v>19483</v>
      </c>
      <c r="C4499" t="s">
        <v>19615</v>
      </c>
      <c r="D4499" t="s">
        <v>19617</v>
      </c>
      <c r="E4499" s="89">
        <v>0.9969164387592897</v>
      </c>
      <c r="F4499" s="89">
        <v>705353</v>
      </c>
      <c r="G4499" s="89">
        <v>8</v>
      </c>
      <c r="H4499" t="s">
        <v>19630</v>
      </c>
      <c r="I4499" s="89"/>
    </row>
    <row r="4500" x14ac:dyDescent="0.3">
      <c r="A4500" t="s">
        <v>8324</v>
      </c>
      <c r="B4500" t="s">
        <v>19483</v>
      </c>
      <c r="C4500" t="s">
        <v>19615</v>
      </c>
      <c r="D4500" t="s">
        <v>19618</v>
      </c>
      <c r="E4500" s="89">
        <v>0.99396156403821512</v>
      </c>
      <c r="F4500" s="89">
        <v>705353</v>
      </c>
      <c r="G4500" s="89">
        <v>8</v>
      </c>
      <c r="H4500" t="s">
        <v>19630</v>
      </c>
      <c r="I4500" s="89"/>
    </row>
    <row r="4501" x14ac:dyDescent="0.3">
      <c r="A4501" t="s">
        <v>8325</v>
      </c>
      <c r="B4501" t="s">
        <v>19483</v>
      </c>
      <c r="C4501" t="s">
        <v>19615</v>
      </c>
      <c r="D4501" t="s">
        <v>19619</v>
      </c>
      <c r="E4501" s="89">
        <v>1.0267875068770831</v>
      </c>
      <c r="F4501" s="89">
        <v>705353</v>
      </c>
      <c r="G4501" s="89">
        <v>8</v>
      </c>
      <c r="H4501" t="s">
        <v>19630</v>
      </c>
      <c r="I4501" s="89"/>
    </row>
    <row r="4502" x14ac:dyDescent="0.3">
      <c r="A4502" t="s">
        <v>8326</v>
      </c>
      <c r="B4502" t="s">
        <v>19483</v>
      </c>
      <c r="C4502" t="s">
        <v>19615</v>
      </c>
      <c r="D4502" t="s">
        <v>19620</v>
      </c>
      <c r="E4502" s="89">
        <v>0.97561337450017427</v>
      </c>
      <c r="F4502" s="89">
        <v>705353</v>
      </c>
      <c r="G4502" s="89">
        <v>8</v>
      </c>
      <c r="H4502" t="s">
        <v>19630</v>
      </c>
      <c r="I4502" s="89"/>
    </row>
    <row r="4503" x14ac:dyDescent="0.3">
      <c r="A4503" t="s">
        <v>8327</v>
      </c>
      <c r="B4503" t="s">
        <v>19483</v>
      </c>
      <c r="C4503" t="s">
        <v>19615</v>
      </c>
      <c r="D4503" t="s">
        <v>19621</v>
      </c>
      <c r="E4503" s="89">
        <v>0.84525347259364747</v>
      </c>
      <c r="F4503" s="89">
        <v>705353</v>
      </c>
      <c r="G4503" s="89">
        <v>8</v>
      </c>
      <c r="H4503" t="s">
        <v>19630</v>
      </c>
      <c r="I4503" s="89"/>
    </row>
    <row r="4504" x14ac:dyDescent="0.3">
      <c r="A4504" t="s">
        <v>8328</v>
      </c>
      <c r="B4504" t="s">
        <v>19483</v>
      </c>
      <c r="C4504" t="s">
        <v>19615</v>
      </c>
      <c r="D4504" t="s">
        <v>19622</v>
      </c>
      <c r="E4504" s="89">
        <v>0.99415239668637367</v>
      </c>
      <c r="F4504" s="89">
        <v>705353</v>
      </c>
      <c r="G4504" s="89">
        <v>8</v>
      </c>
      <c r="H4504" t="s">
        <v>19630</v>
      </c>
      <c r="I4504" s="89"/>
    </row>
    <row r="4505" x14ac:dyDescent="0.3">
      <c r="A4505" t="s">
        <v>8329</v>
      </c>
      <c r="B4505" t="s">
        <v>19483</v>
      </c>
      <c r="C4505" t="s">
        <v>19615</v>
      </c>
      <c r="D4505" t="s">
        <v>19623</v>
      </c>
      <c r="E4505" s="89">
        <v>2.8727218204726328</v>
      </c>
      <c r="F4505" s="89">
        <v>705353</v>
      </c>
      <c r="G4505" s="89">
        <v>8</v>
      </c>
      <c r="H4505" t="s">
        <v>19630</v>
      </c>
      <c r="I4505" s="89"/>
    </row>
    <row r="4506" x14ac:dyDescent="0.3">
      <c r="A4506" t="s">
        <v>8330</v>
      </c>
      <c r="B4506" t="s">
        <v>19483</v>
      </c>
      <c r="C4506" t="s">
        <v>19615</v>
      </c>
      <c r="D4506" t="s">
        <v>19624</v>
      </c>
      <c r="E4506" s="89">
        <v>7.0679445878732423</v>
      </c>
      <c r="F4506" s="89">
        <v>705353</v>
      </c>
      <c r="G4506" s="89">
        <v>8</v>
      </c>
      <c r="H4506" t="s">
        <v>19630</v>
      </c>
      <c r="I4506" s="89"/>
    </row>
    <row r="4507" x14ac:dyDescent="0.3">
      <c r="A4507" t="s">
        <v>8331</v>
      </c>
      <c r="B4507" t="s">
        <v>19483</v>
      </c>
      <c r="C4507" t="s">
        <v>19616</v>
      </c>
      <c r="D4507" t="s">
        <v>19614</v>
      </c>
      <c r="E4507" s="89">
        <v>0.9997140393851649</v>
      </c>
      <c r="F4507" s="89">
        <v>705353</v>
      </c>
      <c r="G4507" s="89">
        <v>8</v>
      </c>
      <c r="H4507" t="s">
        <v>19630</v>
      </c>
      <c r="I4507" s="89"/>
    </row>
    <row r="4508" x14ac:dyDescent="0.3">
      <c r="A4508" t="s">
        <v>8332</v>
      </c>
      <c r="B4508" t="s">
        <v>19483</v>
      </c>
      <c r="C4508" t="s">
        <v>19616</v>
      </c>
      <c r="D4508" t="s">
        <v>19615</v>
      </c>
      <c r="E4508" s="89">
        <v>1.0482063140446669</v>
      </c>
      <c r="F4508" s="89">
        <v>705353</v>
      </c>
      <c r="G4508" s="89">
        <v>8</v>
      </c>
      <c r="H4508" t="s">
        <v>19630</v>
      </c>
      <c r="I4508" s="89"/>
    </row>
    <row r="4509" x14ac:dyDescent="0.3">
      <c r="A4509" t="s">
        <v>8333</v>
      </c>
      <c r="B4509" t="s">
        <v>19483</v>
      </c>
      <c r="C4509" t="s">
        <v>19616</v>
      </c>
      <c r="D4509" t="s">
        <v>19616</v>
      </c>
      <c r="E4509" s="89">
        <v>1</v>
      </c>
      <c r="F4509" s="89">
        <v>705353</v>
      </c>
      <c r="G4509" s="89">
        <v>8</v>
      </c>
      <c r="H4509" t="s">
        <v>19630</v>
      </c>
      <c r="I4509" s="89"/>
    </row>
    <row r="4510" x14ac:dyDescent="0.3">
      <c r="A4510" t="s">
        <v>8334</v>
      </c>
      <c r="B4510" t="s">
        <v>19483</v>
      </c>
      <c r="C4510" t="s">
        <v>19616</v>
      </c>
      <c r="D4510" t="s">
        <v>19617</v>
      </c>
      <c r="E4510" s="89">
        <v>1.044981068611482</v>
      </c>
      <c r="F4510" s="89">
        <v>705353</v>
      </c>
      <c r="G4510" s="89">
        <v>8</v>
      </c>
      <c r="H4510" t="s">
        <v>19630</v>
      </c>
      <c r="I4510" s="89"/>
    </row>
    <row r="4511" x14ac:dyDescent="0.3">
      <c r="A4511" t="s">
        <v>8335</v>
      </c>
      <c r="B4511" t="s">
        <v>19483</v>
      </c>
      <c r="C4511" t="s">
        <v>19616</v>
      </c>
      <c r="D4511" t="s">
        <v>19618</v>
      </c>
      <c r="E4511" s="89">
        <v>1.041846898413695</v>
      </c>
      <c r="F4511" s="89">
        <v>705353</v>
      </c>
      <c r="G4511" s="89">
        <v>8</v>
      </c>
      <c r="H4511" t="s">
        <v>19630</v>
      </c>
      <c r="I4511" s="89"/>
    </row>
    <row r="4512" x14ac:dyDescent="0.3">
      <c r="A4512" t="s">
        <v>8336</v>
      </c>
      <c r="B4512" t="s">
        <v>19483</v>
      </c>
      <c r="C4512" t="s">
        <v>19616</v>
      </c>
      <c r="D4512" t="s">
        <v>19619</v>
      </c>
      <c r="E4512" s="89">
        <v>1.076348084874871</v>
      </c>
      <c r="F4512" s="89">
        <v>705353</v>
      </c>
      <c r="G4512" s="89">
        <v>8</v>
      </c>
      <c r="H4512" t="s">
        <v>19630</v>
      </c>
      <c r="I4512" s="89"/>
    </row>
    <row r="4513" x14ac:dyDescent="0.3">
      <c r="A4513" t="s">
        <v>8337</v>
      </c>
      <c r="B4513" t="s">
        <v>19483</v>
      </c>
      <c r="C4513" t="s">
        <v>19616</v>
      </c>
      <c r="D4513" t="s">
        <v>19620</v>
      </c>
      <c r="E4513" s="89">
        <v>1.0227121843507669</v>
      </c>
      <c r="F4513" s="89">
        <v>705353</v>
      </c>
      <c r="G4513" s="89">
        <v>8</v>
      </c>
      <c r="H4513" t="s">
        <v>19630</v>
      </c>
      <c r="I4513" s="89"/>
    </row>
    <row r="4514" x14ac:dyDescent="0.3">
      <c r="A4514" t="s">
        <v>8338</v>
      </c>
      <c r="B4514" t="s">
        <v>19483</v>
      </c>
      <c r="C4514" t="s">
        <v>19616</v>
      </c>
      <c r="D4514" t="s">
        <v>19621</v>
      </c>
      <c r="E4514" s="89">
        <v>0.88405169486963486</v>
      </c>
      <c r="F4514" s="89">
        <v>705353</v>
      </c>
      <c r="G4514" s="89">
        <v>8</v>
      </c>
      <c r="H4514" t="s">
        <v>19630</v>
      </c>
      <c r="I4514" s="89"/>
    </row>
    <row r="4515" x14ac:dyDescent="0.3">
      <c r="A4515" t="s">
        <v>8339</v>
      </c>
      <c r="B4515" t="s">
        <v>19483</v>
      </c>
      <c r="C4515" t="s">
        <v>19616</v>
      </c>
      <c r="D4515" t="s">
        <v>19622</v>
      </c>
      <c r="E4515" s="89">
        <v>1.042113188728766</v>
      </c>
      <c r="F4515" s="89">
        <v>705353</v>
      </c>
      <c r="G4515" s="89">
        <v>8</v>
      </c>
      <c r="H4515" t="s">
        <v>19630</v>
      </c>
      <c r="I4515" s="89"/>
    </row>
    <row r="4516" x14ac:dyDescent="0.3">
      <c r="A4516" t="s">
        <v>8340</v>
      </c>
      <c r="B4516" t="s">
        <v>19483</v>
      </c>
      <c r="C4516" t="s">
        <v>19616</v>
      </c>
      <c r="D4516" t="s">
        <v>19623</v>
      </c>
      <c r="E4516" s="89">
        <v>3.0050281277975679</v>
      </c>
      <c r="F4516" s="89">
        <v>705353</v>
      </c>
      <c r="G4516" s="89">
        <v>8</v>
      </c>
      <c r="H4516" t="s">
        <v>19630</v>
      </c>
      <c r="I4516" s="89"/>
    </row>
    <row r="4517" x14ac:dyDescent="0.3">
      <c r="A4517" t="s">
        <v>8341</v>
      </c>
      <c r="B4517" t="s">
        <v>19483</v>
      </c>
      <c r="C4517" t="s">
        <v>19616</v>
      </c>
      <c r="D4517" t="s">
        <v>19624</v>
      </c>
      <c r="E4517" s="89">
        <v>7.3945593498950792</v>
      </c>
      <c r="F4517" s="89">
        <v>705353</v>
      </c>
      <c r="G4517" s="89">
        <v>8</v>
      </c>
      <c r="H4517" t="s">
        <v>19630</v>
      </c>
      <c r="I4517" s="89"/>
    </row>
    <row r="4518" x14ac:dyDescent="0.3">
      <c r="A4518" t="s">
        <v>8342</v>
      </c>
      <c r="B4518" t="s">
        <v>19483</v>
      </c>
      <c r="C4518" t="s">
        <v>19617</v>
      </c>
      <c r="D4518" t="s">
        <v>19614</v>
      </c>
      <c r="E4518" s="89">
        <v>0.95870205102606842</v>
      </c>
      <c r="F4518" s="89">
        <v>705353</v>
      </c>
      <c r="G4518" s="89">
        <v>8</v>
      </c>
      <c r="H4518" t="s">
        <v>19630</v>
      </c>
      <c r="I4518" s="89"/>
    </row>
    <row r="4519" x14ac:dyDescent="0.3">
      <c r="A4519" t="s">
        <v>8343</v>
      </c>
      <c r="B4519" t="s">
        <v>19483</v>
      </c>
      <c r="C4519" t="s">
        <v>19617</v>
      </c>
      <c r="D4519" t="s">
        <v>19615</v>
      </c>
      <c r="E4519" s="89">
        <v>1.003180513168165</v>
      </c>
      <c r="F4519" s="89">
        <v>705353</v>
      </c>
      <c r="G4519" s="89">
        <v>8</v>
      </c>
      <c r="H4519" t="s">
        <v>19630</v>
      </c>
      <c r="I4519" s="89"/>
    </row>
    <row r="4520" x14ac:dyDescent="0.3">
      <c r="A4520" t="s">
        <v>8344</v>
      </c>
      <c r="B4520" t="s">
        <v>19483</v>
      </c>
      <c r="C4520" t="s">
        <v>19617</v>
      </c>
      <c r="D4520" t="s">
        <v>19616</v>
      </c>
      <c r="E4520" s="89">
        <v>0.95897118401640535</v>
      </c>
      <c r="F4520" s="89">
        <v>705353</v>
      </c>
      <c r="G4520" s="89">
        <v>8</v>
      </c>
      <c r="H4520" t="s">
        <v>19630</v>
      </c>
      <c r="I4520" s="89"/>
    </row>
    <row r="4521" x14ac:dyDescent="0.3">
      <c r="A4521" t="s">
        <v>8345</v>
      </c>
      <c r="B4521" t="s">
        <v>19483</v>
      </c>
      <c r="C4521" t="s">
        <v>19617</v>
      </c>
      <c r="D4521" t="s">
        <v>19617</v>
      </c>
      <c r="E4521" s="89">
        <v>1</v>
      </c>
      <c r="F4521" s="89">
        <v>705353</v>
      </c>
      <c r="G4521" s="89">
        <v>8</v>
      </c>
      <c r="H4521" t="s">
        <v>19630</v>
      </c>
      <c r="I4521" s="89"/>
    </row>
    <row r="4522" x14ac:dyDescent="0.3">
      <c r="A4522" t="s">
        <v>8346</v>
      </c>
      <c r="B4522" t="s">
        <v>19483</v>
      </c>
      <c r="C4522" t="s">
        <v>19617</v>
      </c>
      <c r="D4522" t="s">
        <v>19618</v>
      </c>
      <c r="E4522" s="89">
        <v>0.99712629952539777</v>
      </c>
      <c r="F4522" s="89">
        <v>705353</v>
      </c>
      <c r="G4522" s="89">
        <v>8</v>
      </c>
      <c r="H4522" t="s">
        <v>19630</v>
      </c>
      <c r="I4522" s="89"/>
    </row>
    <row r="4523" x14ac:dyDescent="0.3">
      <c r="A4523" t="s">
        <v>8347</v>
      </c>
      <c r="B4523" t="s">
        <v>19483</v>
      </c>
      <c r="C4523" t="s">
        <v>19617</v>
      </c>
      <c r="D4523" t="s">
        <v>19619</v>
      </c>
      <c r="E4523" s="89">
        <v>1.030071874419604</v>
      </c>
      <c r="F4523" s="89">
        <v>705353</v>
      </c>
      <c r="G4523" s="89">
        <v>8</v>
      </c>
      <c r="H4523" t="s">
        <v>19630</v>
      </c>
      <c r="I4523" s="89"/>
    </row>
    <row r="4524" x14ac:dyDescent="0.3">
      <c r="A4524" t="s">
        <v>8348</v>
      </c>
      <c r="B4524" t="s">
        <v>19483</v>
      </c>
      <c r="C4524" t="s">
        <v>19617</v>
      </c>
      <c r="D4524" t="s">
        <v>19620</v>
      </c>
      <c r="E4524" s="89">
        <v>0.97872766111763665</v>
      </c>
      <c r="F4524" s="89">
        <v>705353</v>
      </c>
      <c r="G4524" s="89">
        <v>8</v>
      </c>
      <c r="H4524" t="s">
        <v>19630</v>
      </c>
      <c r="I4524" s="89"/>
    </row>
    <row r="4525" x14ac:dyDescent="0.3">
      <c r="A4525" t="s">
        <v>8349</v>
      </c>
      <c r="B4525" t="s">
        <v>19483</v>
      </c>
      <c r="C4525" t="s">
        <v>19617</v>
      </c>
      <c r="D4525" t="s">
        <v>19621</v>
      </c>
      <c r="E4525" s="89">
        <v>0.84799569153173016</v>
      </c>
      <c r="F4525" s="89">
        <v>705353</v>
      </c>
      <c r="G4525" s="89">
        <v>8</v>
      </c>
      <c r="H4525" t="s">
        <v>19630</v>
      </c>
      <c r="I4525" s="89"/>
    </row>
    <row r="4526" x14ac:dyDescent="0.3">
      <c r="A4526" t="s">
        <v>8350</v>
      </c>
      <c r="B4526" t="s">
        <v>19483</v>
      </c>
      <c r="C4526" t="s">
        <v>19617</v>
      </c>
      <c r="D4526" t="s">
        <v>19622</v>
      </c>
      <c r="E4526" s="89">
        <v>0.99723015776634749</v>
      </c>
      <c r="F4526" s="89">
        <v>705353</v>
      </c>
      <c r="G4526" s="89">
        <v>8</v>
      </c>
      <c r="H4526" t="s">
        <v>19630</v>
      </c>
      <c r="I4526" s="89"/>
    </row>
    <row r="4527" x14ac:dyDescent="0.3">
      <c r="A4527" t="s">
        <v>8351</v>
      </c>
      <c r="B4527" t="s">
        <v>19483</v>
      </c>
      <c r="C4527" t="s">
        <v>19617</v>
      </c>
      <c r="D4527" t="s">
        <v>19623</v>
      </c>
      <c r="E4527" s="89">
        <v>2.8816371560340368</v>
      </c>
      <c r="F4527" s="89">
        <v>705353</v>
      </c>
      <c r="G4527" s="89">
        <v>8</v>
      </c>
      <c r="H4527" t="s">
        <v>19630</v>
      </c>
      <c r="I4527" s="89"/>
    </row>
    <row r="4528" x14ac:dyDescent="0.3">
      <c r="A4528" t="s">
        <v>8352</v>
      </c>
      <c r="B4528" t="s">
        <v>19483</v>
      </c>
      <c r="C4528" t="s">
        <v>19617</v>
      </c>
      <c r="D4528" t="s">
        <v>19624</v>
      </c>
      <c r="E4528" s="89">
        <v>7.0900956065472762</v>
      </c>
      <c r="F4528" s="89">
        <v>705353</v>
      </c>
      <c r="G4528" s="89">
        <v>8</v>
      </c>
      <c r="H4528" t="s">
        <v>19630</v>
      </c>
      <c r="I4528" s="89"/>
    </row>
    <row r="4529" x14ac:dyDescent="0.3">
      <c r="A4529" t="s">
        <v>8353</v>
      </c>
      <c r="B4529" t="s">
        <v>19483</v>
      </c>
      <c r="C4529" t="s">
        <v>19618</v>
      </c>
      <c r="D4529" t="s">
        <v>19614</v>
      </c>
      <c r="E4529" s="89">
        <v>0.96178391357778514</v>
      </c>
      <c r="F4529" s="89">
        <v>705353</v>
      </c>
      <c r="G4529" s="89">
        <v>8</v>
      </c>
      <c r="H4529" t="s">
        <v>19630</v>
      </c>
      <c r="I4529" s="89"/>
    </row>
    <row r="4530" x14ac:dyDescent="0.3">
      <c r="A4530" t="s">
        <v>8354</v>
      </c>
      <c r="B4530" t="s">
        <v>19483</v>
      </c>
      <c r="C4530" t="s">
        <v>19618</v>
      </c>
      <c r="D4530" t="s">
        <v>19615</v>
      </c>
      <c r="E4530" s="89">
        <v>1.0064288879660399</v>
      </c>
      <c r="F4530" s="89">
        <v>705353</v>
      </c>
      <c r="G4530" s="89">
        <v>8</v>
      </c>
      <c r="H4530" t="s">
        <v>19630</v>
      </c>
      <c r="I4530" s="89"/>
    </row>
    <row r="4531" x14ac:dyDescent="0.3">
      <c r="A4531" t="s">
        <v>8355</v>
      </c>
      <c r="B4531" t="s">
        <v>19483</v>
      </c>
      <c r="C4531" t="s">
        <v>19618</v>
      </c>
      <c r="D4531" t="s">
        <v>19616</v>
      </c>
      <c r="E4531" s="89">
        <v>0.96205189923725132</v>
      </c>
      <c r="F4531" s="89">
        <v>705353</v>
      </c>
      <c r="G4531" s="89">
        <v>8</v>
      </c>
      <c r="H4531" t="s">
        <v>19630</v>
      </c>
      <c r="I4531" s="89"/>
    </row>
    <row r="4532" x14ac:dyDescent="0.3">
      <c r="A4532" t="s">
        <v>8356</v>
      </c>
      <c r="B4532" t="s">
        <v>19483</v>
      </c>
      <c r="C4532" t="s">
        <v>19618</v>
      </c>
      <c r="D4532" t="s">
        <v>19617</v>
      </c>
      <c r="E4532" s="89">
        <v>1.003329413186195</v>
      </c>
      <c r="F4532" s="89">
        <v>705353</v>
      </c>
      <c r="G4532" s="89">
        <v>8</v>
      </c>
      <c r="H4532" t="s">
        <v>19630</v>
      </c>
      <c r="I4532" s="89"/>
    </row>
    <row r="4533" x14ac:dyDescent="0.3">
      <c r="A4533" t="s">
        <v>8357</v>
      </c>
      <c r="B4533" t="s">
        <v>19483</v>
      </c>
      <c r="C4533" t="s">
        <v>19618</v>
      </c>
      <c r="D4533" t="s">
        <v>19618</v>
      </c>
      <c r="E4533" s="89">
        <v>1</v>
      </c>
      <c r="F4533" s="89">
        <v>705353</v>
      </c>
      <c r="G4533" s="89">
        <v>8</v>
      </c>
      <c r="H4533" t="s">
        <v>19630</v>
      </c>
      <c r="I4533" s="89"/>
    </row>
    <row r="4534" x14ac:dyDescent="0.3">
      <c r="A4534" t="s">
        <v>8358</v>
      </c>
      <c r="B4534" t="s">
        <v>19483</v>
      </c>
      <c r="C4534" t="s">
        <v>19618</v>
      </c>
      <c r="D4534" t="s">
        <v>19619</v>
      </c>
      <c r="E4534" s="89">
        <v>1.033024829547861</v>
      </c>
      <c r="F4534" s="89">
        <v>705353</v>
      </c>
      <c r="G4534" s="89">
        <v>8</v>
      </c>
      <c r="H4534" t="s">
        <v>19630</v>
      </c>
      <c r="I4534" s="89"/>
    </row>
    <row r="4535" x14ac:dyDescent="0.3">
      <c r="A4535" t="s">
        <v>8359</v>
      </c>
      <c r="B4535" t="s">
        <v>19483</v>
      </c>
      <c r="C4535" t="s">
        <v>19618</v>
      </c>
      <c r="D4535" t="s">
        <v>19620</v>
      </c>
      <c r="E4535" s="89">
        <v>0.98155144546252981</v>
      </c>
      <c r="F4535" s="89">
        <v>705353</v>
      </c>
      <c r="G4535" s="89">
        <v>8</v>
      </c>
      <c r="H4535" t="s">
        <v>19630</v>
      </c>
      <c r="I4535" s="89"/>
    </row>
    <row r="4536" x14ac:dyDescent="0.3">
      <c r="A4536" t="s">
        <v>8360</v>
      </c>
      <c r="B4536" t="s">
        <v>19483</v>
      </c>
      <c r="C4536" t="s">
        <v>19618</v>
      </c>
      <c r="D4536" t="s">
        <v>19621</v>
      </c>
      <c r="E4536" s="89">
        <v>0.85032626048766946</v>
      </c>
      <c r="F4536" s="89">
        <v>705353</v>
      </c>
      <c r="G4536" s="89">
        <v>8</v>
      </c>
      <c r="H4536" t="s">
        <v>19630</v>
      </c>
      <c r="I4536" s="89"/>
    </row>
    <row r="4537" x14ac:dyDescent="0.3">
      <c r="A4537" t="s">
        <v>8361</v>
      </c>
      <c r="B4537" t="s">
        <v>19483</v>
      </c>
      <c r="C4537" t="s">
        <v>19618</v>
      </c>
      <c r="D4537" t="s">
        <v>19622</v>
      </c>
      <c r="E4537" s="89">
        <v>1.000215651472659</v>
      </c>
      <c r="F4537" s="89">
        <v>705353</v>
      </c>
      <c r="G4537" s="89">
        <v>8</v>
      </c>
      <c r="H4537" t="s">
        <v>19630</v>
      </c>
      <c r="I4537" s="89"/>
    </row>
    <row r="4538" x14ac:dyDescent="0.3">
      <c r="A4538" t="s">
        <v>8362</v>
      </c>
      <c r="B4538" t="s">
        <v>19483</v>
      </c>
      <c r="C4538" t="s">
        <v>19618</v>
      </c>
      <c r="D4538" t="s">
        <v>19623</v>
      </c>
      <c r="E4538" s="89">
        <v>2.8925688159348941</v>
      </c>
      <c r="F4538" s="89">
        <v>705353</v>
      </c>
      <c r="G4538" s="89">
        <v>8</v>
      </c>
      <c r="H4538" t="s">
        <v>19630</v>
      </c>
      <c r="I4538" s="89"/>
    </row>
    <row r="4539" x14ac:dyDescent="0.3">
      <c r="A4539" t="s">
        <v>8363</v>
      </c>
      <c r="B4539" t="s">
        <v>19483</v>
      </c>
      <c r="C4539" t="s">
        <v>19618</v>
      </c>
      <c r="D4539" t="s">
        <v>19624</v>
      </c>
      <c r="E4539" s="89">
        <v>7.114653654350394</v>
      </c>
      <c r="F4539" s="89">
        <v>705353</v>
      </c>
      <c r="G4539" s="89">
        <v>8</v>
      </c>
      <c r="H4539" t="s">
        <v>19630</v>
      </c>
      <c r="I4539" s="89"/>
    </row>
    <row r="4540" x14ac:dyDescent="0.3">
      <c r="A4540" t="s">
        <v>8364</v>
      </c>
      <c r="B4540" t="s">
        <v>19483</v>
      </c>
      <c r="C4540" t="s">
        <v>19619</v>
      </c>
      <c r="D4540" t="s">
        <v>19614</v>
      </c>
      <c r="E4540" s="89">
        <v>0.93191681763758971</v>
      </c>
      <c r="F4540" s="89">
        <v>705353</v>
      </c>
      <c r="G4540" s="89">
        <v>8</v>
      </c>
      <c r="H4540" t="s">
        <v>19630</v>
      </c>
      <c r="I4540" s="89"/>
    </row>
    <row r="4541" x14ac:dyDescent="0.3">
      <c r="A4541" t="s">
        <v>8365</v>
      </c>
      <c r="B4541" t="s">
        <v>19483</v>
      </c>
      <c r="C4541" t="s">
        <v>19619</v>
      </c>
      <c r="D4541" t="s">
        <v>19615</v>
      </c>
      <c r="E4541" s="89">
        <v>0.97507182242203461</v>
      </c>
      <c r="F4541" s="89">
        <v>705353</v>
      </c>
      <c r="G4541" s="89">
        <v>8</v>
      </c>
      <c r="H4541" t="s">
        <v>19630</v>
      </c>
      <c r="I4541" s="89"/>
    </row>
    <row r="4542" x14ac:dyDescent="0.3">
      <c r="A4542" t="s">
        <v>8366</v>
      </c>
      <c r="B4542" t="s">
        <v>19483</v>
      </c>
      <c r="C4542" t="s">
        <v>19619</v>
      </c>
      <c r="D4542" t="s">
        <v>19616</v>
      </c>
      <c r="E4542" s="89">
        <v>0.9321748087283851</v>
      </c>
      <c r="F4542" s="89">
        <v>705353</v>
      </c>
      <c r="G4542" s="89">
        <v>8</v>
      </c>
      <c r="H4542" t="s">
        <v>19630</v>
      </c>
      <c r="I4542" s="89"/>
    </row>
    <row r="4543" x14ac:dyDescent="0.3">
      <c r="A4543" t="s">
        <v>8367</v>
      </c>
      <c r="B4543" t="s">
        <v>19483</v>
      </c>
      <c r="C4543" t="s">
        <v>19619</v>
      </c>
      <c r="D4543" t="s">
        <v>19617</v>
      </c>
      <c r="E4543" s="89">
        <v>0.97208389636134218</v>
      </c>
      <c r="F4543" s="89">
        <v>705353</v>
      </c>
      <c r="G4543" s="89">
        <v>8</v>
      </c>
      <c r="H4543" t="s">
        <v>19630</v>
      </c>
      <c r="I4543" s="89"/>
    </row>
    <row r="4544" x14ac:dyDescent="0.3">
      <c r="A4544" t="s">
        <v>8368</v>
      </c>
      <c r="B4544" t="s">
        <v>19483</v>
      </c>
      <c r="C4544" t="s">
        <v>19619</v>
      </c>
      <c r="D4544" t="s">
        <v>19618</v>
      </c>
      <c r="E4544" s="89">
        <v>0.96884075696596184</v>
      </c>
      <c r="F4544" s="89">
        <v>705353</v>
      </c>
      <c r="G4544" s="89">
        <v>8</v>
      </c>
      <c r="H4544" t="s">
        <v>19630</v>
      </c>
      <c r="I4544" s="89"/>
    </row>
    <row r="4545" x14ac:dyDescent="0.3">
      <c r="A4545" t="s">
        <v>8369</v>
      </c>
      <c r="B4545" t="s">
        <v>19483</v>
      </c>
      <c r="C4545" t="s">
        <v>19619</v>
      </c>
      <c r="D4545" t="s">
        <v>19619</v>
      </c>
      <c r="E4545" s="89">
        <v>1</v>
      </c>
      <c r="F4545" s="89">
        <v>705353</v>
      </c>
      <c r="G4545" s="89">
        <v>8</v>
      </c>
      <c r="H4545" t="s">
        <v>19630</v>
      </c>
      <c r="I4545" s="89"/>
    </row>
    <row r="4546" x14ac:dyDescent="0.3">
      <c r="A4546" t="s">
        <v>8370</v>
      </c>
      <c r="B4546" t="s">
        <v>19483</v>
      </c>
      <c r="C4546" t="s">
        <v>19619</v>
      </c>
      <c r="D4546" t="s">
        <v>19620</v>
      </c>
      <c r="E4546" s="89">
        <v>0.95073748033420269</v>
      </c>
      <c r="F4546" s="89">
        <v>705353</v>
      </c>
      <c r="G4546" s="89">
        <v>8</v>
      </c>
      <c r="H4546" t="s">
        <v>19630</v>
      </c>
      <c r="I4546" s="89"/>
    </row>
    <row r="4547" x14ac:dyDescent="0.3">
      <c r="A4547" t="s">
        <v>8371</v>
      </c>
      <c r="B4547" t="s">
        <v>19483</v>
      </c>
      <c r="C4547" t="s">
        <v>19619</v>
      </c>
      <c r="D4547" t="s">
        <v>19621</v>
      </c>
      <c r="E4547" s="89">
        <v>0.82400106390321537</v>
      </c>
      <c r="F4547" s="89">
        <v>705353</v>
      </c>
      <c r="G4547" s="89">
        <v>8</v>
      </c>
      <c r="H4547" t="s">
        <v>19630</v>
      </c>
      <c r="I4547" s="89"/>
    </row>
    <row r="4548" x14ac:dyDescent="0.3">
      <c r="A4548" t="s">
        <v>8372</v>
      </c>
      <c r="B4548" t="s">
        <v>19483</v>
      </c>
      <c r="C4548" t="s">
        <v>19619</v>
      </c>
      <c r="D4548" t="s">
        <v>19622</v>
      </c>
      <c r="E4548" s="89">
        <v>0.96905274243711015</v>
      </c>
      <c r="F4548" s="89">
        <v>705353</v>
      </c>
      <c r="G4548" s="89">
        <v>8</v>
      </c>
      <c r="H4548" t="s">
        <v>19630</v>
      </c>
      <c r="I4548" s="89"/>
    </row>
    <row r="4549" x14ac:dyDescent="0.3">
      <c r="A4549" t="s">
        <v>8373</v>
      </c>
      <c r="B4549" t="s">
        <v>19483</v>
      </c>
      <c r="C4549" t="s">
        <v>19619</v>
      </c>
      <c r="D4549" t="s">
        <v>19623</v>
      </c>
      <c r="E4549" s="89">
        <v>2.8030778730878638</v>
      </c>
      <c r="F4549" s="89">
        <v>705353</v>
      </c>
      <c r="G4549" s="89">
        <v>8</v>
      </c>
      <c r="H4549" t="s">
        <v>19630</v>
      </c>
      <c r="I4549" s="89"/>
    </row>
    <row r="4550" x14ac:dyDescent="0.3">
      <c r="A4550" t="s">
        <v>8374</v>
      </c>
      <c r="B4550" t="s">
        <v>19483</v>
      </c>
      <c r="C4550" t="s">
        <v>19619</v>
      </c>
      <c r="D4550" t="s">
        <v>19624</v>
      </c>
      <c r="E4550" s="89">
        <v>6.8936476135478477</v>
      </c>
      <c r="F4550" s="89">
        <v>705353</v>
      </c>
      <c r="G4550" s="89">
        <v>8</v>
      </c>
      <c r="H4550" t="s">
        <v>19630</v>
      </c>
      <c r="I4550" s="89"/>
    </row>
    <row r="4551" x14ac:dyDescent="0.3">
      <c r="A4551" t="s">
        <v>8375</v>
      </c>
      <c r="B4551" t="s">
        <v>19483</v>
      </c>
      <c r="C4551" t="s">
        <v>19620</v>
      </c>
      <c r="D4551" t="s">
        <v>19614</v>
      </c>
      <c r="E4551" s="89">
        <v>0.98012414250352353</v>
      </c>
      <c r="F4551" s="89">
        <v>705353</v>
      </c>
      <c r="G4551" s="89">
        <v>8</v>
      </c>
      <c r="H4551" t="s">
        <v>19630</v>
      </c>
      <c r="I4551" s="89"/>
    </row>
    <row r="4552" x14ac:dyDescent="0.3">
      <c r="A4552" t="s">
        <v>8376</v>
      </c>
      <c r="B4552" t="s">
        <v>19483</v>
      </c>
      <c r="C4552" t="s">
        <v>19620</v>
      </c>
      <c r="D4552" t="s">
        <v>19615</v>
      </c>
      <c r="E4552" s="89">
        <v>1.0255156522607549</v>
      </c>
      <c r="F4552" s="89">
        <v>705353</v>
      </c>
      <c r="G4552" s="89">
        <v>8</v>
      </c>
      <c r="H4552" t="s">
        <v>19630</v>
      </c>
      <c r="I4552" s="89"/>
    </row>
    <row r="4553" x14ac:dyDescent="0.3">
      <c r="A4553" t="s">
        <v>8377</v>
      </c>
      <c r="B4553" t="s">
        <v>19483</v>
      </c>
      <c r="C4553" t="s">
        <v>19620</v>
      </c>
      <c r="D4553" t="s">
        <v>19616</v>
      </c>
      <c r="E4553" s="89">
        <v>0.98039571326756458</v>
      </c>
      <c r="F4553" s="89">
        <v>705353</v>
      </c>
      <c r="G4553" s="89">
        <v>8</v>
      </c>
      <c r="H4553" t="s">
        <v>19630</v>
      </c>
      <c r="I4553" s="89"/>
    </row>
    <row r="4554" x14ac:dyDescent="0.3">
      <c r="A4554" t="s">
        <v>8378</v>
      </c>
      <c r="B4554" t="s">
        <v>19483</v>
      </c>
      <c r="C4554" t="s">
        <v>19620</v>
      </c>
      <c r="D4554" t="s">
        <v>19617</v>
      </c>
      <c r="E4554" s="89">
        <v>1.0223658498431729</v>
      </c>
      <c r="F4554" s="89">
        <v>705353</v>
      </c>
      <c r="G4554" s="89">
        <v>8</v>
      </c>
      <c r="H4554" t="s">
        <v>19630</v>
      </c>
      <c r="I4554" s="89"/>
    </row>
    <row r="4555" x14ac:dyDescent="0.3">
      <c r="A4555" t="s">
        <v>8379</v>
      </c>
      <c r="B4555" t="s">
        <v>19483</v>
      </c>
      <c r="C4555" t="s">
        <v>19620</v>
      </c>
      <c r="D4555" t="s">
        <v>19618</v>
      </c>
      <c r="E4555" s="89">
        <v>1.018975853808022</v>
      </c>
      <c r="F4555" s="89">
        <v>705353</v>
      </c>
      <c r="G4555" s="89">
        <v>8</v>
      </c>
      <c r="H4555" t="s">
        <v>19630</v>
      </c>
      <c r="I4555" s="89"/>
    </row>
    <row r="4556" x14ac:dyDescent="0.3">
      <c r="A4556" t="s">
        <v>8380</v>
      </c>
      <c r="B4556" t="s">
        <v>19483</v>
      </c>
      <c r="C4556" t="s">
        <v>19620</v>
      </c>
      <c r="D4556" t="s">
        <v>19619</v>
      </c>
      <c r="E4556" s="89">
        <v>1.0523774727901329</v>
      </c>
      <c r="F4556" s="89">
        <v>705353</v>
      </c>
      <c r="G4556" s="89">
        <v>8</v>
      </c>
      <c r="H4556" t="s">
        <v>19630</v>
      </c>
      <c r="I4556" s="89"/>
    </row>
    <row r="4557" x14ac:dyDescent="0.3">
      <c r="A4557" t="s">
        <v>8381</v>
      </c>
      <c r="B4557" t="s">
        <v>19483</v>
      </c>
      <c r="C4557" t="s">
        <v>19620</v>
      </c>
      <c r="D4557" t="s">
        <v>19620</v>
      </c>
      <c r="E4557" s="89">
        <v>1</v>
      </c>
      <c r="F4557" s="89">
        <v>705353</v>
      </c>
      <c r="G4557" s="89">
        <v>8</v>
      </c>
      <c r="H4557" t="s">
        <v>19630</v>
      </c>
      <c r="I4557" s="89"/>
    </row>
    <row r="4558" x14ac:dyDescent="0.3">
      <c r="A4558" t="s">
        <v>8382</v>
      </c>
      <c r="B4558" t="s">
        <v>19483</v>
      </c>
      <c r="C4558" t="s">
        <v>19620</v>
      </c>
      <c r="D4558" t="s">
        <v>19621</v>
      </c>
      <c r="E4558" s="89">
        <v>0.86668493557623527</v>
      </c>
      <c r="F4558" s="89">
        <v>705353</v>
      </c>
      <c r="G4558" s="89">
        <v>8</v>
      </c>
      <c r="H4558" t="s">
        <v>19630</v>
      </c>
      <c r="I4558" s="89"/>
    </row>
    <row r="4559" x14ac:dyDescent="0.3">
      <c r="A4559" t="s">
        <v>8383</v>
      </c>
      <c r="B4559" t="s">
        <v>19483</v>
      </c>
      <c r="C4559" t="s">
        <v>19620</v>
      </c>
      <c r="D4559" t="s">
        <v>19622</v>
      </c>
      <c r="E4559" s="89">
        <v>1.0191954688399409</v>
      </c>
      <c r="F4559" s="89">
        <v>705353</v>
      </c>
      <c r="G4559" s="89">
        <v>8</v>
      </c>
      <c r="H4559" t="s">
        <v>19630</v>
      </c>
      <c r="I4559" s="89"/>
    </row>
    <row r="4560" x14ac:dyDescent="0.3">
      <c r="A4560" t="s">
        <v>8384</v>
      </c>
      <c r="B4560" t="s">
        <v>19483</v>
      </c>
      <c r="C4560" t="s">
        <v>19620</v>
      </c>
      <c r="D4560" t="s">
        <v>19623</v>
      </c>
      <c r="E4560" s="89">
        <v>2.9479329352487258</v>
      </c>
      <c r="F4560" s="89">
        <v>705353</v>
      </c>
      <c r="G4560" s="89">
        <v>8</v>
      </c>
      <c r="H4560" t="s">
        <v>19630</v>
      </c>
      <c r="I4560" s="89"/>
    </row>
    <row r="4561" x14ac:dyDescent="0.3">
      <c r="A4561" t="s">
        <v>8385</v>
      </c>
      <c r="B4561" t="s">
        <v>19483</v>
      </c>
      <c r="C4561" t="s">
        <v>19620</v>
      </c>
      <c r="D4561" t="s">
        <v>19624</v>
      </c>
      <c r="E4561" s="89">
        <v>7.24977230153966</v>
      </c>
      <c r="F4561" s="89">
        <v>705353</v>
      </c>
      <c r="G4561" s="89">
        <v>8</v>
      </c>
      <c r="H4561" t="s">
        <v>19630</v>
      </c>
      <c r="I4561" s="89"/>
    </row>
    <row r="4562" x14ac:dyDescent="0.3">
      <c r="A4562" t="s">
        <v>8386</v>
      </c>
      <c r="B4562" t="s">
        <v>19483</v>
      </c>
      <c r="C4562" t="s">
        <v>19621</v>
      </c>
      <c r="D4562" t="s">
        <v>19614</v>
      </c>
      <c r="E4562" s="89">
        <v>1.175373646265067</v>
      </c>
      <c r="F4562" s="89">
        <v>705353</v>
      </c>
      <c r="G4562" s="89">
        <v>8</v>
      </c>
      <c r="H4562" t="s">
        <v>19630</v>
      </c>
      <c r="I4562" s="89"/>
    </row>
    <row r="4563" x14ac:dyDescent="0.3">
      <c r="A4563" t="s">
        <v>8387</v>
      </c>
      <c r="B4563" t="s">
        <v>19483</v>
      </c>
      <c r="C4563" t="s">
        <v>19621</v>
      </c>
      <c r="D4563" t="s">
        <v>19615</v>
      </c>
      <c r="E4563" s="89">
        <v>1.233180042825349</v>
      </c>
      <c r="F4563" s="89">
        <v>705353</v>
      </c>
      <c r="G4563" s="89">
        <v>8</v>
      </c>
      <c r="H4563" t="s">
        <v>19630</v>
      </c>
      <c r="I4563" s="89"/>
    </row>
    <row r="4564" x14ac:dyDescent="0.3">
      <c r="A4564" t="s">
        <v>8388</v>
      </c>
      <c r="B4564" t="s">
        <v>19483</v>
      </c>
      <c r="C4564" t="s">
        <v>19621</v>
      </c>
      <c r="D4564" t="s">
        <v>19616</v>
      </c>
      <c r="E4564" s="89">
        <v>1.1756982491605059</v>
      </c>
      <c r="F4564" s="89">
        <v>705353</v>
      </c>
      <c r="G4564" s="89">
        <v>8</v>
      </c>
      <c r="H4564" t="s">
        <v>19630</v>
      </c>
      <c r="I4564" s="89"/>
    </row>
    <row r="4565" x14ac:dyDescent="0.3">
      <c r="A4565" t="s">
        <v>8389</v>
      </c>
      <c r="B4565" t="s">
        <v>19483</v>
      </c>
      <c r="C4565" t="s">
        <v>19621</v>
      </c>
      <c r="D4565" t="s">
        <v>19617</v>
      </c>
      <c r="E4565" s="89">
        <v>1.2294979013978411</v>
      </c>
      <c r="F4565" s="89">
        <v>705353</v>
      </c>
      <c r="G4565" s="89">
        <v>8</v>
      </c>
      <c r="H4565" t="s">
        <v>19630</v>
      </c>
      <c r="I4565" s="89"/>
    </row>
    <row r="4566" x14ac:dyDescent="0.3">
      <c r="A4566" t="s">
        <v>8390</v>
      </c>
      <c r="B4566" t="s">
        <v>19483</v>
      </c>
      <c r="C4566" t="s">
        <v>19621</v>
      </c>
      <c r="D4566" t="s">
        <v>19618</v>
      </c>
      <c r="E4566" s="89">
        <v>1.225200943396084</v>
      </c>
      <c r="F4566" s="89">
        <v>705353</v>
      </c>
      <c r="G4566" s="89">
        <v>8</v>
      </c>
      <c r="H4566" t="s">
        <v>19630</v>
      </c>
      <c r="I4566" s="89"/>
    </row>
    <row r="4567" x14ac:dyDescent="0.3">
      <c r="A4567" t="s">
        <v>8391</v>
      </c>
      <c r="B4567" t="s">
        <v>19483</v>
      </c>
      <c r="C4567" t="s">
        <v>19621</v>
      </c>
      <c r="D4567" t="s">
        <v>19619</v>
      </c>
      <c r="E4567" s="89">
        <v>1.2659243392085759</v>
      </c>
      <c r="F4567" s="89">
        <v>705353</v>
      </c>
      <c r="G4567" s="89">
        <v>8</v>
      </c>
      <c r="H4567" t="s">
        <v>19630</v>
      </c>
      <c r="I4567" s="89"/>
    </row>
    <row r="4568" x14ac:dyDescent="0.3">
      <c r="A4568" t="s">
        <v>8392</v>
      </c>
      <c r="B4568" t="s">
        <v>19483</v>
      </c>
      <c r="C4568" t="s">
        <v>19621</v>
      </c>
      <c r="D4568" t="s">
        <v>19620</v>
      </c>
      <c r="E4568" s="89">
        <v>1.202945929093407</v>
      </c>
      <c r="F4568" s="89">
        <v>705353</v>
      </c>
      <c r="G4568" s="89">
        <v>8</v>
      </c>
      <c r="H4568" t="s">
        <v>19630</v>
      </c>
      <c r="I4568" s="89"/>
    </row>
    <row r="4569" x14ac:dyDescent="0.3">
      <c r="A4569" t="s">
        <v>8393</v>
      </c>
      <c r="B4569" t="s">
        <v>19483</v>
      </c>
      <c r="C4569" t="s">
        <v>19621</v>
      </c>
      <c r="D4569" t="s">
        <v>19621</v>
      </c>
      <c r="E4569" s="89">
        <v>1</v>
      </c>
      <c r="F4569" s="89">
        <v>705353</v>
      </c>
      <c r="G4569" s="89">
        <v>8</v>
      </c>
      <c r="H4569" t="s">
        <v>19630</v>
      </c>
      <c r="I4569" s="89"/>
    </row>
    <row r="4570" x14ac:dyDescent="0.3">
      <c r="A4570" t="s">
        <v>8394</v>
      </c>
      <c r="B4570" t="s">
        <v>19483</v>
      </c>
      <c r="C4570" t="s">
        <v>19621</v>
      </c>
      <c r="D4570" t="s">
        <v>19622</v>
      </c>
      <c r="E4570" s="89">
        <v>1.225063655384534</v>
      </c>
      <c r="F4570" s="89">
        <v>705353</v>
      </c>
      <c r="G4570" s="89">
        <v>8</v>
      </c>
      <c r="H4570" t="s">
        <v>19630</v>
      </c>
      <c r="I4570" s="89"/>
    </row>
    <row r="4571" x14ac:dyDescent="0.3">
      <c r="A4571" t="s">
        <v>8395</v>
      </c>
      <c r="B4571" t="s">
        <v>19483</v>
      </c>
      <c r="C4571" t="s">
        <v>19621</v>
      </c>
      <c r="D4571" t="s">
        <v>19623</v>
      </c>
      <c r="E4571" s="89">
        <v>3.5157233450484129</v>
      </c>
      <c r="F4571" s="89">
        <v>705353</v>
      </c>
      <c r="G4571" s="89">
        <v>8</v>
      </c>
      <c r="H4571" t="s">
        <v>19630</v>
      </c>
      <c r="I4571" s="89"/>
    </row>
    <row r="4572" x14ac:dyDescent="0.3">
      <c r="A4572" t="s">
        <v>8396</v>
      </c>
      <c r="B4572" t="s">
        <v>19483</v>
      </c>
      <c r="C4572" t="s">
        <v>19621</v>
      </c>
      <c r="D4572" t="s">
        <v>19624</v>
      </c>
      <c r="E4572" s="89">
        <v>8.6694337233793082</v>
      </c>
      <c r="F4572" s="89">
        <v>705353</v>
      </c>
      <c r="G4572" s="89">
        <v>8</v>
      </c>
      <c r="H4572" t="s">
        <v>19630</v>
      </c>
      <c r="I4572" s="89"/>
    </row>
    <row r="4573" x14ac:dyDescent="0.3">
      <c r="A4573" t="s">
        <v>8397</v>
      </c>
      <c r="B4573" t="s">
        <v>19483</v>
      </c>
      <c r="C4573" t="s">
        <v>19622</v>
      </c>
      <c r="D4573" t="s">
        <v>19614</v>
      </c>
      <c r="E4573" s="89">
        <v>0.96261403178574578</v>
      </c>
      <c r="F4573" s="89">
        <v>705353</v>
      </c>
      <c r="G4573" s="89">
        <v>8</v>
      </c>
      <c r="H4573" t="s">
        <v>19630</v>
      </c>
      <c r="I4573" s="89"/>
    </row>
    <row r="4574" x14ac:dyDescent="0.3">
      <c r="A4574" t="s">
        <v>8398</v>
      </c>
      <c r="B4574" t="s">
        <v>19483</v>
      </c>
      <c r="C4574" t="s">
        <v>19622</v>
      </c>
      <c r="D4574" t="s">
        <v>19615</v>
      </c>
      <c r="E4574" s="89">
        <v>1.007267899754787</v>
      </c>
      <c r="F4574" s="89">
        <v>705353</v>
      </c>
      <c r="G4574" s="89">
        <v>8</v>
      </c>
      <c r="H4574" t="s">
        <v>19630</v>
      </c>
      <c r="I4574" s="89"/>
    </row>
    <row r="4575" x14ac:dyDescent="0.3">
      <c r="A4575" t="s">
        <v>8399</v>
      </c>
      <c r="B4575" t="s">
        <v>19483</v>
      </c>
      <c r="C4575" t="s">
        <v>19622</v>
      </c>
      <c r="D4575" t="s">
        <v>19616</v>
      </c>
      <c r="E4575" s="89">
        <v>0.96288792154100145</v>
      </c>
      <c r="F4575" s="89">
        <v>705353</v>
      </c>
      <c r="G4575" s="89">
        <v>8</v>
      </c>
      <c r="H4575" t="s">
        <v>19630</v>
      </c>
      <c r="I4575" s="89"/>
    </row>
    <row r="4576" x14ac:dyDescent="0.3">
      <c r="A4576" t="s">
        <v>8400</v>
      </c>
      <c r="B4576" t="s">
        <v>19483</v>
      </c>
      <c r="C4576" t="s">
        <v>19622</v>
      </c>
      <c r="D4576" t="s">
        <v>19617</v>
      </c>
      <c r="E4576" s="89">
        <v>1.004079895012806</v>
      </c>
      <c r="F4576" s="89">
        <v>705353</v>
      </c>
      <c r="G4576" s="89">
        <v>8</v>
      </c>
      <c r="H4576" t="s">
        <v>19630</v>
      </c>
      <c r="I4576" s="89"/>
    </row>
    <row r="4577" x14ac:dyDescent="0.3">
      <c r="A4577" t="s">
        <v>8401</v>
      </c>
      <c r="B4577" t="s">
        <v>19483</v>
      </c>
      <c r="C4577" t="s">
        <v>19622</v>
      </c>
      <c r="D4577" t="s">
        <v>19618</v>
      </c>
      <c r="E4577" s="89">
        <v>1.0008577785628729</v>
      </c>
      <c r="F4577" s="89">
        <v>705353</v>
      </c>
      <c r="G4577" s="89">
        <v>8</v>
      </c>
      <c r="H4577" t="s">
        <v>19630</v>
      </c>
      <c r="I4577" s="89"/>
    </row>
    <row r="4578" x14ac:dyDescent="0.3">
      <c r="A4578" t="s">
        <v>8402</v>
      </c>
      <c r="B4578" t="s">
        <v>19483</v>
      </c>
      <c r="C4578" t="s">
        <v>19622</v>
      </c>
      <c r="D4578" t="s">
        <v>19619</v>
      </c>
      <c r="E4578" s="89">
        <v>1.033916635415433</v>
      </c>
      <c r="F4578" s="89">
        <v>705353</v>
      </c>
      <c r="G4578" s="89">
        <v>8</v>
      </c>
      <c r="H4578" t="s">
        <v>19630</v>
      </c>
      <c r="I4578" s="89"/>
    </row>
    <row r="4579" x14ac:dyDescent="0.3">
      <c r="A4579" t="s">
        <v>8403</v>
      </c>
      <c r="B4579" t="s">
        <v>19483</v>
      </c>
      <c r="C4579" t="s">
        <v>19622</v>
      </c>
      <c r="D4579" t="s">
        <v>19620</v>
      </c>
      <c r="E4579" s="89">
        <v>0.98239363535142321</v>
      </c>
      <c r="F4579" s="89">
        <v>705353</v>
      </c>
      <c r="G4579" s="89">
        <v>8</v>
      </c>
      <c r="H4579" t="s">
        <v>19630</v>
      </c>
      <c r="I4579" s="89"/>
    </row>
    <row r="4580" x14ac:dyDescent="0.3">
      <c r="A4580" t="s">
        <v>8404</v>
      </c>
      <c r="B4580" t="s">
        <v>19483</v>
      </c>
      <c r="C4580" t="s">
        <v>19622</v>
      </c>
      <c r="D4580" t="s">
        <v>19621</v>
      </c>
      <c r="E4580" s="89">
        <v>0.85092732255004178</v>
      </c>
      <c r="F4580" s="89">
        <v>705353</v>
      </c>
      <c r="G4580" s="89">
        <v>8</v>
      </c>
      <c r="H4580" t="s">
        <v>19630</v>
      </c>
      <c r="I4580" s="89"/>
    </row>
    <row r="4581" x14ac:dyDescent="0.3">
      <c r="A4581" t="s">
        <v>8405</v>
      </c>
      <c r="B4581" t="s">
        <v>19483</v>
      </c>
      <c r="C4581" t="s">
        <v>19622</v>
      </c>
      <c r="D4581" t="s">
        <v>19622</v>
      </c>
      <c r="E4581" s="89">
        <v>1</v>
      </c>
      <c r="F4581" s="89">
        <v>705353</v>
      </c>
      <c r="G4581" s="89">
        <v>8</v>
      </c>
      <c r="H4581" t="s">
        <v>19630</v>
      </c>
      <c r="I4581" s="89"/>
    </row>
    <row r="4582" x14ac:dyDescent="0.3">
      <c r="A4582" t="s">
        <v>8406</v>
      </c>
      <c r="B4582" t="s">
        <v>19483</v>
      </c>
      <c r="C4582" t="s">
        <v>19622</v>
      </c>
      <c r="D4582" t="s">
        <v>19623</v>
      </c>
      <c r="E4582" s="89">
        <v>2.8956719399308559</v>
      </c>
      <c r="F4582" s="89">
        <v>705353</v>
      </c>
      <c r="G4582" s="89">
        <v>8</v>
      </c>
      <c r="H4582" t="s">
        <v>19630</v>
      </c>
      <c r="I4582" s="89"/>
    </row>
    <row r="4583" x14ac:dyDescent="0.3">
      <c r="A4583" t="s">
        <v>8407</v>
      </c>
      <c r="B4583" t="s">
        <v>19483</v>
      </c>
      <c r="C4583" t="s">
        <v>19622</v>
      </c>
      <c r="D4583" t="s">
        <v>19624</v>
      </c>
      <c r="E4583" s="89">
        <v>7.1217717228783126</v>
      </c>
      <c r="F4583" s="89">
        <v>705353</v>
      </c>
      <c r="G4583" s="89">
        <v>8</v>
      </c>
      <c r="H4583" t="s">
        <v>19630</v>
      </c>
      <c r="I4583" s="89"/>
    </row>
    <row r="4584" x14ac:dyDescent="0.3">
      <c r="A4584" t="s">
        <v>8166</v>
      </c>
      <c r="B4584" t="s">
        <v>19483</v>
      </c>
      <c r="C4584" t="s">
        <v>19510</v>
      </c>
      <c r="D4584" t="s">
        <v>19614</v>
      </c>
      <c r="E4584" s="89">
        <v>3.8453682142120159E-2</v>
      </c>
      <c r="F4584" s="89">
        <v>705353</v>
      </c>
      <c r="G4584" s="89">
        <v>8</v>
      </c>
      <c r="H4584" t="s">
        <v>19630</v>
      </c>
      <c r="I4584" s="89"/>
    </row>
    <row r="4585" x14ac:dyDescent="0.3">
      <c r="A4585" t="s">
        <v>8167</v>
      </c>
      <c r="B4585" t="s">
        <v>19483</v>
      </c>
      <c r="C4585" t="s">
        <v>19510</v>
      </c>
      <c r="D4585" t="s">
        <v>19615</v>
      </c>
      <c r="E4585" s="89">
        <v>4.0296363534349559E-2</v>
      </c>
      <c r="F4585" s="89">
        <v>705353</v>
      </c>
      <c r="G4585" s="89">
        <v>8</v>
      </c>
      <c r="H4585" t="s">
        <v>19630</v>
      </c>
      <c r="I4585" s="89"/>
    </row>
    <row r="4586" x14ac:dyDescent="0.3">
      <c r="A4586" t="s">
        <v>8168</v>
      </c>
      <c r="B4586" t="s">
        <v>19483</v>
      </c>
      <c r="C4586" t="s">
        <v>19510</v>
      </c>
      <c r="D4586" t="s">
        <v>19616</v>
      </c>
      <c r="E4586" s="89">
        <v>3.8466685341304603E-2</v>
      </c>
      <c r="F4586" s="89">
        <v>705353</v>
      </c>
      <c r="G4586" s="89">
        <v>8</v>
      </c>
      <c r="H4586" t="s">
        <v>19630</v>
      </c>
      <c r="I4586" s="89"/>
    </row>
    <row r="4587" x14ac:dyDescent="0.3">
      <c r="A4587" t="s">
        <v>8169</v>
      </c>
      <c r="B4587" t="s">
        <v>19483</v>
      </c>
      <c r="C4587" t="s">
        <v>19510</v>
      </c>
      <c r="D4587" t="s">
        <v>19617</v>
      </c>
      <c r="E4587" s="89">
        <v>4.0160957016435621E-2</v>
      </c>
      <c r="F4587" s="89">
        <v>705353</v>
      </c>
      <c r="G4587" s="89">
        <v>8</v>
      </c>
      <c r="H4587" t="s">
        <v>19630</v>
      </c>
      <c r="I4587" s="89"/>
    </row>
    <row r="4588" x14ac:dyDescent="0.3">
      <c r="A4588" t="s">
        <v>8170</v>
      </c>
      <c r="B4588" t="s">
        <v>19483</v>
      </c>
      <c r="C4588" t="s">
        <v>19510</v>
      </c>
      <c r="D4588" t="s">
        <v>19618</v>
      </c>
      <c r="E4588" s="89">
        <v>4.0043760989392149E-2</v>
      </c>
      <c r="F4588" s="89">
        <v>705353</v>
      </c>
      <c r="G4588" s="89">
        <v>8</v>
      </c>
      <c r="H4588" t="s">
        <v>19630</v>
      </c>
      <c r="I4588" s="89"/>
    </row>
    <row r="4589" x14ac:dyDescent="0.3">
      <c r="A4589" t="s">
        <v>8171</v>
      </c>
      <c r="B4589" t="s">
        <v>19483</v>
      </c>
      <c r="C4589" t="s">
        <v>19510</v>
      </c>
      <c r="D4589" t="s">
        <v>19619</v>
      </c>
      <c r="E4589" s="89">
        <v>4.175009058710856E-2</v>
      </c>
      <c r="F4589" s="89">
        <v>705353</v>
      </c>
      <c r="G4589" s="89">
        <v>8</v>
      </c>
      <c r="H4589" t="s">
        <v>19630</v>
      </c>
      <c r="I4589" s="89"/>
    </row>
    <row r="4590" x14ac:dyDescent="0.3">
      <c r="A4590" t="s">
        <v>8172</v>
      </c>
      <c r="B4590" t="s">
        <v>19483</v>
      </c>
      <c r="C4590" t="s">
        <v>19510</v>
      </c>
      <c r="D4590" t="s">
        <v>19620</v>
      </c>
      <c r="E4590" s="89">
        <v>3.9350827806032579E-2</v>
      </c>
      <c r="F4590" s="89">
        <v>705353</v>
      </c>
      <c r="G4590" s="89">
        <v>8</v>
      </c>
      <c r="H4590" t="s">
        <v>19630</v>
      </c>
      <c r="I4590" s="89"/>
    </row>
    <row r="4591" x14ac:dyDescent="0.3">
      <c r="A4591" t="s">
        <v>8173</v>
      </c>
      <c r="B4591" t="s">
        <v>19483</v>
      </c>
      <c r="C4591" t="s">
        <v>19510</v>
      </c>
      <c r="D4591" t="s">
        <v>19621</v>
      </c>
      <c r="E4591" s="89">
        <v>3.3951192171593869E-2</v>
      </c>
      <c r="F4591" s="89">
        <v>705353</v>
      </c>
      <c r="G4591" s="89">
        <v>8</v>
      </c>
      <c r="H4591" t="s">
        <v>19630</v>
      </c>
      <c r="I4591" s="89"/>
    </row>
    <row r="4592" x14ac:dyDescent="0.3">
      <c r="A4592" t="s">
        <v>8174</v>
      </c>
      <c r="B4592" t="s">
        <v>19483</v>
      </c>
      <c r="C4592" t="s">
        <v>19510</v>
      </c>
      <c r="D4592" t="s">
        <v>19622</v>
      </c>
      <c r="E4592" s="89">
        <v>4.0041988968136218E-2</v>
      </c>
      <c r="F4592" s="89">
        <v>705353</v>
      </c>
      <c r="G4592" s="89">
        <v>8</v>
      </c>
      <c r="H4592" t="s">
        <v>19630</v>
      </c>
      <c r="I4592" s="89"/>
    </row>
    <row r="4593" x14ac:dyDescent="0.3">
      <c r="A4593" t="s">
        <v>8175</v>
      </c>
      <c r="B4593" t="s">
        <v>19483</v>
      </c>
      <c r="C4593" t="s">
        <v>19510</v>
      </c>
      <c r="D4593" t="s">
        <v>19623</v>
      </c>
      <c r="E4593" s="89">
        <v>0.115788527165866</v>
      </c>
      <c r="F4593" s="89">
        <v>705353</v>
      </c>
      <c r="G4593" s="89">
        <v>8</v>
      </c>
      <c r="H4593" t="s">
        <v>19630</v>
      </c>
      <c r="I4593" s="89"/>
    </row>
    <row r="4594" x14ac:dyDescent="0.3">
      <c r="A4594" t="s">
        <v>8176</v>
      </c>
      <c r="B4594" t="s">
        <v>19483</v>
      </c>
      <c r="C4594" t="s">
        <v>19510</v>
      </c>
      <c r="D4594" t="s">
        <v>19624</v>
      </c>
      <c r="E4594" s="89">
        <v>0.28446579927174948</v>
      </c>
      <c r="F4594" s="89">
        <v>705353</v>
      </c>
      <c r="G4594" s="89">
        <v>8</v>
      </c>
      <c r="H4594" t="s">
        <v>19630</v>
      </c>
      <c r="I4594" s="89"/>
    </row>
    <row r="4595" x14ac:dyDescent="0.3">
      <c r="A4595" t="s">
        <v>8287</v>
      </c>
      <c r="B4595" t="s">
        <v>19483</v>
      </c>
      <c r="C4595" t="s">
        <v>19521</v>
      </c>
      <c r="D4595" t="s">
        <v>19614</v>
      </c>
      <c r="E4595" s="89">
        <v>9.7536427238135489E-3</v>
      </c>
      <c r="F4595" s="89">
        <v>705353</v>
      </c>
      <c r="G4595" s="89">
        <v>8</v>
      </c>
      <c r="H4595" t="s">
        <v>19630</v>
      </c>
      <c r="I4595" s="89"/>
    </row>
    <row r="4596" x14ac:dyDescent="0.3">
      <c r="A4596" t="s">
        <v>8288</v>
      </c>
      <c r="B4596" t="s">
        <v>19483</v>
      </c>
      <c r="C4596" t="s">
        <v>19521</v>
      </c>
      <c r="D4596" t="s">
        <v>19615</v>
      </c>
      <c r="E4596" s="89">
        <v>1.014746630437037E-2</v>
      </c>
      <c r="F4596" s="89">
        <v>705353</v>
      </c>
      <c r="G4596" s="89">
        <v>8</v>
      </c>
      <c r="H4596" t="s">
        <v>19630</v>
      </c>
      <c r="I4596" s="89"/>
    </row>
    <row r="4597" x14ac:dyDescent="0.3">
      <c r="A4597" t="s">
        <v>8289</v>
      </c>
      <c r="B4597" t="s">
        <v>19483</v>
      </c>
      <c r="C4597" t="s">
        <v>19521</v>
      </c>
      <c r="D4597" t="s">
        <v>19616</v>
      </c>
      <c r="E4597" s="89">
        <v>9.75421919787481E-3</v>
      </c>
      <c r="F4597" s="89">
        <v>705353</v>
      </c>
      <c r="G4597" s="89">
        <v>8</v>
      </c>
      <c r="H4597" t="s">
        <v>19630</v>
      </c>
      <c r="I4597" s="89"/>
    </row>
    <row r="4598" x14ac:dyDescent="0.3">
      <c r="A4598" t="s">
        <v>8290</v>
      </c>
      <c r="B4598" t="s">
        <v>19483</v>
      </c>
      <c r="C4598" t="s">
        <v>19521</v>
      </c>
      <c r="D4598" t="s">
        <v>19617</v>
      </c>
      <c r="E4598" s="89">
        <v>1.012099646539495E-2</v>
      </c>
      <c r="F4598" s="89">
        <v>705353</v>
      </c>
      <c r="G4598" s="89">
        <v>8</v>
      </c>
      <c r="H4598" t="s">
        <v>19630</v>
      </c>
      <c r="I4598" s="89"/>
    </row>
    <row r="4599" x14ac:dyDescent="0.3">
      <c r="A4599" t="s">
        <v>8291</v>
      </c>
      <c r="B4599" t="s">
        <v>19483</v>
      </c>
      <c r="C4599" t="s">
        <v>19521</v>
      </c>
      <c r="D4599" t="s">
        <v>19618</v>
      </c>
      <c r="E4599" s="89">
        <v>1.0091335852668261E-2</v>
      </c>
      <c r="F4599" s="89">
        <v>705353</v>
      </c>
      <c r="G4599" s="89">
        <v>8</v>
      </c>
      <c r="H4599" t="s">
        <v>19630</v>
      </c>
      <c r="I4599" s="89"/>
    </row>
    <row r="4600" x14ac:dyDescent="0.3">
      <c r="A4600" t="s">
        <v>8292</v>
      </c>
      <c r="B4600" t="s">
        <v>19483</v>
      </c>
      <c r="C4600" t="s">
        <v>19521</v>
      </c>
      <c r="D4600" t="s">
        <v>19619</v>
      </c>
      <c r="E4600" s="89">
        <v>1.0627382203024199E-2</v>
      </c>
      <c r="F4600" s="89">
        <v>705353</v>
      </c>
      <c r="G4600" s="89">
        <v>8</v>
      </c>
      <c r="H4600" t="s">
        <v>19630</v>
      </c>
      <c r="I4600" s="89"/>
    </row>
    <row r="4601" x14ac:dyDescent="0.3">
      <c r="A4601" t="s">
        <v>8293</v>
      </c>
      <c r="B4601" t="s">
        <v>19483</v>
      </c>
      <c r="C4601" t="s">
        <v>19521</v>
      </c>
      <c r="D4601" t="s">
        <v>19620</v>
      </c>
      <c r="E4601" s="89">
        <v>9.9116918597646868E-3</v>
      </c>
      <c r="F4601" s="89">
        <v>705353</v>
      </c>
      <c r="G4601" s="89">
        <v>8</v>
      </c>
      <c r="H4601" t="s">
        <v>19630</v>
      </c>
      <c r="I4601" s="89"/>
    </row>
    <row r="4602" x14ac:dyDescent="0.3">
      <c r="A4602" t="s">
        <v>8294</v>
      </c>
      <c r="B4602" t="s">
        <v>19483</v>
      </c>
      <c r="C4602" t="s">
        <v>19521</v>
      </c>
      <c r="D4602" t="s">
        <v>19621</v>
      </c>
      <c r="E4602" s="89">
        <v>8.7326795014260467E-3</v>
      </c>
      <c r="F4602" s="89">
        <v>705353</v>
      </c>
      <c r="G4602" s="89">
        <v>8</v>
      </c>
      <c r="H4602" t="s">
        <v>19630</v>
      </c>
      <c r="I4602" s="89"/>
    </row>
    <row r="4603" x14ac:dyDescent="0.3">
      <c r="A4603" t="s">
        <v>8295</v>
      </c>
      <c r="B4603" t="s">
        <v>19483</v>
      </c>
      <c r="C4603" t="s">
        <v>19521</v>
      </c>
      <c r="D4603" t="s">
        <v>19622</v>
      </c>
      <c r="E4603" s="89">
        <v>1.010073743469456E-2</v>
      </c>
      <c r="F4603" s="89">
        <v>705353</v>
      </c>
      <c r="G4603" s="89">
        <v>8</v>
      </c>
      <c r="H4603" t="s">
        <v>19630</v>
      </c>
      <c r="I4603" s="89"/>
    </row>
    <row r="4604" x14ac:dyDescent="0.3">
      <c r="A4604" t="s">
        <v>8296</v>
      </c>
      <c r="B4604" t="s">
        <v>19483</v>
      </c>
      <c r="C4604" t="s">
        <v>19521</v>
      </c>
      <c r="D4604" t="s">
        <v>19623</v>
      </c>
      <c r="E4604" s="89">
        <v>2.906653499499633E-2</v>
      </c>
      <c r="F4604" s="89">
        <v>705353</v>
      </c>
      <c r="G4604" s="89">
        <v>8</v>
      </c>
      <c r="H4604" t="s">
        <v>19630</v>
      </c>
      <c r="I4604" s="89"/>
    </row>
    <row r="4605" x14ac:dyDescent="0.3">
      <c r="A4605" t="s">
        <v>8297</v>
      </c>
      <c r="B4605" t="s">
        <v>19483</v>
      </c>
      <c r="C4605" t="s">
        <v>19521</v>
      </c>
      <c r="D4605" t="s">
        <v>19624</v>
      </c>
      <c r="E4605" s="89">
        <v>7.1658888720062999E-2</v>
      </c>
      <c r="F4605" s="89">
        <v>705353</v>
      </c>
      <c r="G4605" s="89">
        <v>8</v>
      </c>
      <c r="H4605" t="s">
        <v>19630</v>
      </c>
      <c r="I4605" s="89"/>
    </row>
    <row r="4606" x14ac:dyDescent="0.3">
      <c r="A4606" t="s">
        <v>8408</v>
      </c>
      <c r="B4606" t="s">
        <v>19483</v>
      </c>
      <c r="C4606" t="s">
        <v>19523</v>
      </c>
      <c r="D4606" t="s">
        <v>19614</v>
      </c>
      <c r="E4606" s="89">
        <v>4.1011988359096377E-2</v>
      </c>
      <c r="F4606" s="89">
        <v>705353</v>
      </c>
      <c r="G4606" s="89">
        <v>8</v>
      </c>
      <c r="H4606" t="s">
        <v>19630</v>
      </c>
      <c r="I4606" s="89"/>
    </row>
    <row r="4607" x14ac:dyDescent="0.3">
      <c r="A4607" t="s">
        <v>8409</v>
      </c>
      <c r="B4607" t="s">
        <v>19483</v>
      </c>
      <c r="C4607" t="s">
        <v>19523</v>
      </c>
      <c r="D4607" t="s">
        <v>19615</v>
      </c>
      <c r="E4607" s="89">
        <v>4.502580087650225E-2</v>
      </c>
      <c r="F4607" s="89">
        <v>705353</v>
      </c>
      <c r="G4607" s="89">
        <v>8</v>
      </c>
      <c r="H4607" t="s">
        <v>19630</v>
      </c>
      <c r="I4607" s="89"/>
    </row>
    <row r="4608" x14ac:dyDescent="0.3">
      <c r="A4608" t="s">
        <v>8410</v>
      </c>
      <c r="B4608" t="s">
        <v>19483</v>
      </c>
      <c r="C4608" t="s">
        <v>19523</v>
      </c>
      <c r="D4608" t="s">
        <v>19616</v>
      </c>
      <c r="E4608" s="89">
        <v>4.1028815983594702E-2</v>
      </c>
      <c r="F4608" s="89">
        <v>705353</v>
      </c>
      <c r="G4608" s="89">
        <v>8</v>
      </c>
      <c r="H4608" t="s">
        <v>19630</v>
      </c>
      <c r="I4608" s="89"/>
    </row>
    <row r="4609" x14ac:dyDescent="0.3">
      <c r="A4609" t="s">
        <v>8411</v>
      </c>
      <c r="B4609" t="s">
        <v>19483</v>
      </c>
      <c r="C4609" t="s">
        <v>19523</v>
      </c>
      <c r="D4609" t="s">
        <v>19617</v>
      </c>
      <c r="E4609" s="89">
        <v>4.4981068611481559E-2</v>
      </c>
      <c r="F4609" s="89">
        <v>705353</v>
      </c>
      <c r="G4609" s="89">
        <v>8</v>
      </c>
      <c r="H4609" t="s">
        <v>19630</v>
      </c>
      <c r="I4609" s="89"/>
    </row>
    <row r="4610" x14ac:dyDescent="0.3">
      <c r="A4610" t="s">
        <v>8412</v>
      </c>
      <c r="B4610" t="s">
        <v>19483</v>
      </c>
      <c r="C4610" t="s">
        <v>19523</v>
      </c>
      <c r="D4610" t="s">
        <v>19618</v>
      </c>
      <c r="E4610" s="89">
        <v>4.4720598888297457E-2</v>
      </c>
      <c r="F4610" s="89">
        <v>705353</v>
      </c>
      <c r="G4610" s="89">
        <v>8</v>
      </c>
      <c r="H4610" t="s">
        <v>19630</v>
      </c>
      <c r="I4610" s="89"/>
    </row>
    <row r="4611" x14ac:dyDescent="0.3">
      <c r="A4611" t="s">
        <v>8413</v>
      </c>
      <c r="B4611" t="s">
        <v>19483</v>
      </c>
      <c r="C4611" t="s">
        <v>19523</v>
      </c>
      <c r="D4611" t="s">
        <v>19619</v>
      </c>
      <c r="E4611" s="89">
        <v>4.6276210455267433E-2</v>
      </c>
      <c r="F4611" s="89">
        <v>705353</v>
      </c>
      <c r="G4611" s="89">
        <v>8</v>
      </c>
      <c r="H4611" t="s">
        <v>19630</v>
      </c>
      <c r="I4611" s="89"/>
    </row>
    <row r="4612" x14ac:dyDescent="0.3">
      <c r="A4612" t="s">
        <v>8414</v>
      </c>
      <c r="B4612" t="s">
        <v>19483</v>
      </c>
      <c r="C4612" t="s">
        <v>19523</v>
      </c>
      <c r="D4612" t="s">
        <v>19620</v>
      </c>
      <c r="E4612" s="89">
        <v>4.3984523233130839E-2</v>
      </c>
      <c r="F4612" s="89">
        <v>705353</v>
      </c>
      <c r="G4612" s="89">
        <v>8</v>
      </c>
      <c r="H4612" t="s">
        <v>19630</v>
      </c>
      <c r="I4612" s="89"/>
    </row>
    <row r="4613" x14ac:dyDescent="0.3">
      <c r="A4613" t="s">
        <v>8415</v>
      </c>
      <c r="B4613" t="s">
        <v>19483</v>
      </c>
      <c r="C4613" t="s">
        <v>19523</v>
      </c>
      <c r="D4613" t="s">
        <v>19621</v>
      </c>
      <c r="E4613" s="89">
        <v>3.6056003337904742E-2</v>
      </c>
      <c r="F4613" s="89">
        <v>705353</v>
      </c>
      <c r="G4613" s="89">
        <v>8</v>
      </c>
      <c r="H4613" t="s">
        <v>19630</v>
      </c>
      <c r="I4613" s="89"/>
    </row>
    <row r="4614" x14ac:dyDescent="0.3">
      <c r="A4614" t="s">
        <v>8416</v>
      </c>
      <c r="B4614" t="s">
        <v>19483</v>
      </c>
      <c r="C4614" t="s">
        <v>19523</v>
      </c>
      <c r="D4614" t="s">
        <v>19622</v>
      </c>
      <c r="E4614" s="89">
        <v>4.4883030962418677E-2</v>
      </c>
      <c r="F4614" s="89">
        <v>705353</v>
      </c>
      <c r="G4614" s="89">
        <v>8</v>
      </c>
      <c r="H4614" t="s">
        <v>19630</v>
      </c>
      <c r="I4614" s="89"/>
    </row>
    <row r="4615" x14ac:dyDescent="0.3">
      <c r="A4615" t="s">
        <v>8417</v>
      </c>
      <c r="B4615" t="s">
        <v>19483</v>
      </c>
      <c r="C4615" t="s">
        <v>19523</v>
      </c>
      <c r="D4615" t="s">
        <v>19623</v>
      </c>
      <c r="E4615" s="89">
        <v>0.1233909717635315</v>
      </c>
      <c r="F4615" s="89">
        <v>705353</v>
      </c>
      <c r="G4615" s="89">
        <v>8</v>
      </c>
      <c r="H4615" t="s">
        <v>19630</v>
      </c>
      <c r="I4615" s="89"/>
    </row>
    <row r="4616" x14ac:dyDescent="0.3">
      <c r="A4616" t="s">
        <v>8418</v>
      </c>
      <c r="B4616" t="s">
        <v>19483</v>
      </c>
      <c r="C4616" t="s">
        <v>19523</v>
      </c>
      <c r="D4616" t="s">
        <v>19624</v>
      </c>
      <c r="E4616" s="89">
        <v>0.30446374334780307</v>
      </c>
      <c r="F4616" s="89">
        <v>705353</v>
      </c>
      <c r="G4616" s="89">
        <v>8</v>
      </c>
      <c r="H4616" t="s">
        <v>19630</v>
      </c>
      <c r="I4616" s="89"/>
    </row>
    <row r="4617" x14ac:dyDescent="0.3">
      <c r="A4617" t="s">
        <v>7935</v>
      </c>
      <c r="B4617" t="s">
        <v>19483</v>
      </c>
      <c r="C4617" t="s">
        <v>19489</v>
      </c>
      <c r="D4617" t="s">
        <v>19614</v>
      </c>
      <c r="E4617" s="89">
        <v>3.3264761166151469E-3</v>
      </c>
      <c r="F4617" s="89">
        <v>705353</v>
      </c>
      <c r="G4617" s="89">
        <v>8</v>
      </c>
      <c r="H4617" t="s">
        <v>19630</v>
      </c>
      <c r="I4617" s="89"/>
    </row>
    <row r="4618" x14ac:dyDescent="0.3">
      <c r="A4618" t="s">
        <v>7936</v>
      </c>
      <c r="B4618" t="s">
        <v>19483</v>
      </c>
      <c r="C4618" t="s">
        <v>19489</v>
      </c>
      <c r="D4618" t="s">
        <v>19615</v>
      </c>
      <c r="E4618" s="89">
        <v>3.4917837079203921E-3</v>
      </c>
      <c r="F4618" s="89">
        <v>705353</v>
      </c>
      <c r="G4618" s="89">
        <v>8</v>
      </c>
      <c r="H4618" t="s">
        <v>19630</v>
      </c>
      <c r="I4618" s="89"/>
    </row>
    <row r="4619" x14ac:dyDescent="0.3">
      <c r="A4619" t="s">
        <v>7937</v>
      </c>
      <c r="B4619" t="s">
        <v>19483</v>
      </c>
      <c r="C4619" t="s">
        <v>19489</v>
      </c>
      <c r="D4619" t="s">
        <v>19616</v>
      </c>
      <c r="E4619" s="89">
        <v>3.332463026216015E-3</v>
      </c>
      <c r="F4619" s="89">
        <v>705353</v>
      </c>
      <c r="G4619" s="89">
        <v>8</v>
      </c>
      <c r="H4619" t="s">
        <v>19630</v>
      </c>
      <c r="I4619" s="89"/>
    </row>
    <row r="4620" x14ac:dyDescent="0.3">
      <c r="A4620" t="s">
        <v>7938</v>
      </c>
      <c r="B4620" t="s">
        <v>19483</v>
      </c>
      <c r="C4620" t="s">
        <v>19489</v>
      </c>
      <c r="D4620" t="s">
        <v>19617</v>
      </c>
      <c r="E4620" s="89">
        <v>3.393233997781821E-3</v>
      </c>
      <c r="F4620" s="89">
        <v>705353</v>
      </c>
      <c r="G4620" s="89">
        <v>8</v>
      </c>
      <c r="H4620" t="s">
        <v>19630</v>
      </c>
      <c r="I4620" s="89"/>
    </row>
    <row r="4621" x14ac:dyDescent="0.3">
      <c r="A4621" t="s">
        <v>7939</v>
      </c>
      <c r="B4621" t="s">
        <v>19483</v>
      </c>
      <c r="C4621" t="s">
        <v>19489</v>
      </c>
      <c r="D4621" t="s">
        <v>19618</v>
      </c>
      <c r="E4621" s="89">
        <v>3.4755124923798492E-3</v>
      </c>
      <c r="F4621" s="89">
        <v>705353</v>
      </c>
      <c r="G4621" s="89">
        <v>8</v>
      </c>
      <c r="H4621" t="s">
        <v>19630</v>
      </c>
      <c r="I4621" s="89"/>
    </row>
    <row r="4622" x14ac:dyDescent="0.3">
      <c r="A4622" t="s">
        <v>7940</v>
      </c>
      <c r="B4622" t="s">
        <v>19483</v>
      </c>
      <c r="C4622" t="s">
        <v>19489</v>
      </c>
      <c r="D4622" t="s">
        <v>19619</v>
      </c>
      <c r="E4622" s="89">
        <v>3.6074387653216248E-3</v>
      </c>
      <c r="F4622" s="89">
        <v>705353</v>
      </c>
      <c r="G4622" s="89">
        <v>8</v>
      </c>
      <c r="H4622" t="s">
        <v>19630</v>
      </c>
      <c r="I4622" s="89"/>
    </row>
    <row r="4623" x14ac:dyDescent="0.3">
      <c r="A4623" t="s">
        <v>7941</v>
      </c>
      <c r="B4623" t="s">
        <v>19483</v>
      </c>
      <c r="C4623" t="s">
        <v>19489</v>
      </c>
      <c r="D4623" t="s">
        <v>19620</v>
      </c>
      <c r="E4623" s="89">
        <v>3.4209615982899759E-3</v>
      </c>
      <c r="F4623" s="89">
        <v>705353</v>
      </c>
      <c r="G4623" s="89">
        <v>8</v>
      </c>
      <c r="H4623" t="s">
        <v>19630</v>
      </c>
      <c r="I4623" s="89"/>
    </row>
    <row r="4624" x14ac:dyDescent="0.3">
      <c r="A4624" t="s">
        <v>7942</v>
      </c>
      <c r="B4624" t="s">
        <v>19483</v>
      </c>
      <c r="C4624" t="s">
        <v>19489</v>
      </c>
      <c r="D4624" t="s">
        <v>19621</v>
      </c>
      <c r="E4624" s="89">
        <v>3.0010188692965508E-3</v>
      </c>
      <c r="F4624" s="89">
        <v>705353</v>
      </c>
      <c r="G4624" s="89">
        <v>8</v>
      </c>
      <c r="H4624" t="s">
        <v>19630</v>
      </c>
      <c r="I4624" s="89"/>
    </row>
    <row r="4625" x14ac:dyDescent="0.3">
      <c r="A4625" t="s">
        <v>7943</v>
      </c>
      <c r="B4625" t="s">
        <v>19483</v>
      </c>
      <c r="C4625" t="s">
        <v>19489</v>
      </c>
      <c r="D4625" t="s">
        <v>19622</v>
      </c>
      <c r="E4625" s="89">
        <v>3.3820160591378412E-3</v>
      </c>
      <c r="F4625" s="89">
        <v>705353</v>
      </c>
      <c r="G4625" s="89">
        <v>8</v>
      </c>
      <c r="H4625" t="s">
        <v>19630</v>
      </c>
      <c r="I4625" s="89"/>
    </row>
    <row r="4626" x14ac:dyDescent="0.3">
      <c r="A4626" t="s">
        <v>7944</v>
      </c>
      <c r="B4626" t="s">
        <v>19483</v>
      </c>
      <c r="C4626" t="s">
        <v>19489</v>
      </c>
      <c r="D4626" t="s">
        <v>19623</v>
      </c>
      <c r="E4626" s="89">
        <v>9.7562082416578662E-3</v>
      </c>
      <c r="F4626" s="89">
        <v>705353</v>
      </c>
      <c r="G4626" s="89">
        <v>8</v>
      </c>
      <c r="H4626" t="s">
        <v>19630</v>
      </c>
      <c r="I4626" s="89"/>
    </row>
    <row r="4627" x14ac:dyDescent="0.3">
      <c r="A4627" t="s">
        <v>7945</v>
      </c>
      <c r="B4627" t="s">
        <v>19483</v>
      </c>
      <c r="C4627" t="s">
        <v>19489</v>
      </c>
      <c r="D4627" t="s">
        <v>19624</v>
      </c>
      <c r="E4627" s="89">
        <v>2.430334863120379E-2</v>
      </c>
      <c r="F4627" s="89">
        <v>705353</v>
      </c>
      <c r="G4627" s="89">
        <v>8</v>
      </c>
      <c r="H4627" t="s">
        <v>19630</v>
      </c>
      <c r="I4627" s="89"/>
    </row>
    <row r="4628" x14ac:dyDescent="0.3">
      <c r="A4628" t="s">
        <v>7946</v>
      </c>
      <c r="B4628" t="s">
        <v>19483</v>
      </c>
      <c r="C4628" t="s">
        <v>19490</v>
      </c>
      <c r="D4628" t="s">
        <v>19614</v>
      </c>
      <c r="E4628" s="89">
        <v>1.4694936514730649E-4</v>
      </c>
      <c r="F4628" s="89">
        <v>705353</v>
      </c>
      <c r="G4628" s="89">
        <v>8</v>
      </c>
      <c r="H4628" t="s">
        <v>19630</v>
      </c>
      <c r="I4628" s="89"/>
    </row>
    <row r="4629" x14ac:dyDescent="0.3">
      <c r="A4629" t="s">
        <v>7947</v>
      </c>
      <c r="B4629" t="s">
        <v>19483</v>
      </c>
      <c r="C4629" t="s">
        <v>19490</v>
      </c>
      <c r="D4629" t="s">
        <v>19615</v>
      </c>
      <c r="E4629" s="89">
        <v>1.5601303557206001E-4</v>
      </c>
      <c r="F4629" s="89">
        <v>705353</v>
      </c>
      <c r="G4629" s="89">
        <v>8</v>
      </c>
      <c r="H4629" t="s">
        <v>19630</v>
      </c>
      <c r="I4629" s="89"/>
    </row>
    <row r="4630" x14ac:dyDescent="0.3">
      <c r="A4630" t="s">
        <v>7948</v>
      </c>
      <c r="B4630" t="s">
        <v>19483</v>
      </c>
      <c r="C4630" t="s">
        <v>19490</v>
      </c>
      <c r="D4630" t="s">
        <v>19616</v>
      </c>
      <c r="E4630" s="89">
        <v>1.4694936514730649E-4</v>
      </c>
      <c r="F4630" s="89">
        <v>705353</v>
      </c>
      <c r="G4630" s="89">
        <v>8</v>
      </c>
      <c r="H4630" t="s">
        <v>19630</v>
      </c>
      <c r="I4630" s="89"/>
    </row>
    <row r="4631" x14ac:dyDescent="0.3">
      <c r="A4631" t="s">
        <v>7949</v>
      </c>
      <c r="B4631" t="s">
        <v>19483</v>
      </c>
      <c r="C4631" t="s">
        <v>19490</v>
      </c>
      <c r="D4631" t="s">
        <v>19617</v>
      </c>
      <c r="E4631" s="89">
        <v>1.4884820892947239E-4</v>
      </c>
      <c r="F4631" s="89">
        <v>705353</v>
      </c>
      <c r="G4631" s="89">
        <v>8</v>
      </c>
      <c r="H4631" t="s">
        <v>19630</v>
      </c>
      <c r="I4631" s="89"/>
    </row>
    <row r="4632" x14ac:dyDescent="0.3">
      <c r="A4632" t="s">
        <v>7950</v>
      </c>
      <c r="B4632" t="s">
        <v>19483</v>
      </c>
      <c r="C4632" t="s">
        <v>19490</v>
      </c>
      <c r="D4632" t="s">
        <v>19618</v>
      </c>
      <c r="E4632" s="89">
        <v>1.5388450771089819E-4</v>
      </c>
      <c r="F4632" s="89">
        <v>705353</v>
      </c>
      <c r="G4632" s="89">
        <v>8</v>
      </c>
      <c r="H4632" t="s">
        <v>19630</v>
      </c>
      <c r="I4632" s="89"/>
    </row>
    <row r="4633" x14ac:dyDescent="0.3">
      <c r="A4633" t="s">
        <v>7951</v>
      </c>
      <c r="B4633" t="s">
        <v>19483</v>
      </c>
      <c r="C4633" t="s">
        <v>19490</v>
      </c>
      <c r="D4633" t="s">
        <v>19619</v>
      </c>
      <c r="E4633" s="89">
        <v>1.6177123874398829E-4</v>
      </c>
      <c r="F4633" s="89">
        <v>705353</v>
      </c>
      <c r="G4633" s="89">
        <v>8</v>
      </c>
      <c r="H4633" t="s">
        <v>19630</v>
      </c>
      <c r="I4633" s="89"/>
    </row>
    <row r="4634" x14ac:dyDescent="0.3">
      <c r="A4634" t="s">
        <v>7952</v>
      </c>
      <c r="B4634" t="s">
        <v>19483</v>
      </c>
      <c r="C4634" t="s">
        <v>19490</v>
      </c>
      <c r="D4634" t="s">
        <v>19620</v>
      </c>
      <c r="E4634" s="89">
        <v>1.5274382201170509E-4</v>
      </c>
      <c r="F4634" s="89">
        <v>705353</v>
      </c>
      <c r="G4634" s="89">
        <v>8</v>
      </c>
      <c r="H4634" t="s">
        <v>19630</v>
      </c>
      <c r="I4634" s="89"/>
    </row>
    <row r="4635" x14ac:dyDescent="0.3">
      <c r="A4635" t="s">
        <v>7953</v>
      </c>
      <c r="B4635" t="s">
        <v>19483</v>
      </c>
      <c r="C4635" t="s">
        <v>19490</v>
      </c>
      <c r="D4635" t="s">
        <v>19621</v>
      </c>
      <c r="E4635" s="89">
        <v>1.289412432280675E-4</v>
      </c>
      <c r="F4635" s="89">
        <v>705353</v>
      </c>
      <c r="G4635" s="89">
        <v>8</v>
      </c>
      <c r="H4635" t="s">
        <v>19630</v>
      </c>
      <c r="I4635" s="89"/>
    </row>
    <row r="4636" x14ac:dyDescent="0.3">
      <c r="A4636" t="s">
        <v>7954</v>
      </c>
      <c r="B4636" t="s">
        <v>19483</v>
      </c>
      <c r="C4636" t="s">
        <v>19490</v>
      </c>
      <c r="D4636" t="s">
        <v>19622</v>
      </c>
      <c r="E4636" s="89">
        <v>1.4656825478081591E-4</v>
      </c>
      <c r="F4636" s="89">
        <v>705353</v>
      </c>
      <c r="G4636" s="89">
        <v>8</v>
      </c>
      <c r="H4636" t="s">
        <v>19630</v>
      </c>
      <c r="I4636" s="89"/>
    </row>
    <row r="4637" x14ac:dyDescent="0.3">
      <c r="A4637" t="s">
        <v>7955</v>
      </c>
      <c r="B4637" t="s">
        <v>19483</v>
      </c>
      <c r="C4637" t="s">
        <v>19490</v>
      </c>
      <c r="D4637" t="s">
        <v>19623</v>
      </c>
      <c r="E4637" s="89">
        <v>5.9982929960724002E-4</v>
      </c>
      <c r="F4637" s="89">
        <v>705353</v>
      </c>
      <c r="G4637" s="89">
        <v>8</v>
      </c>
      <c r="H4637" t="s">
        <v>19630</v>
      </c>
      <c r="I4637" s="89"/>
    </row>
    <row r="4638" x14ac:dyDescent="0.3">
      <c r="A4638" t="s">
        <v>7956</v>
      </c>
      <c r="B4638" t="s">
        <v>19483</v>
      </c>
      <c r="C4638" t="s">
        <v>19490</v>
      </c>
      <c r="D4638" t="s">
        <v>19624</v>
      </c>
      <c r="E4638" s="89">
        <v>1.2238701255315059E-3</v>
      </c>
      <c r="F4638" s="89">
        <v>705353</v>
      </c>
      <c r="G4638" s="89">
        <v>8</v>
      </c>
      <c r="H4638" t="s">
        <v>19630</v>
      </c>
      <c r="I4638" s="89"/>
    </row>
    <row r="4639" x14ac:dyDescent="0.3">
      <c r="A4639" t="s">
        <v>7957</v>
      </c>
      <c r="B4639" t="s">
        <v>19483</v>
      </c>
      <c r="C4639" t="s">
        <v>19491</v>
      </c>
      <c r="D4639" t="s">
        <v>19614</v>
      </c>
      <c r="E4639" s="89">
        <v>2.4364485894059181E-3</v>
      </c>
      <c r="F4639" s="89">
        <v>705353</v>
      </c>
      <c r="G4639" s="89">
        <v>8</v>
      </c>
      <c r="H4639" t="s">
        <v>19630</v>
      </c>
      <c r="I4639" s="89"/>
    </row>
    <row r="4640" x14ac:dyDescent="0.3">
      <c r="A4640" t="s">
        <v>7958</v>
      </c>
      <c r="B4640" t="s">
        <v>19483</v>
      </c>
      <c r="C4640" t="s">
        <v>19491</v>
      </c>
      <c r="D4640" t="s">
        <v>19615</v>
      </c>
      <c r="E4640" s="89">
        <v>2.545997385408194E-3</v>
      </c>
      <c r="F4640" s="89">
        <v>705353</v>
      </c>
      <c r="G4640" s="89">
        <v>8</v>
      </c>
      <c r="H4640" t="s">
        <v>19630</v>
      </c>
      <c r="I4640" s="89"/>
    </row>
    <row r="4641" x14ac:dyDescent="0.3">
      <c r="A4641" t="s">
        <v>7959</v>
      </c>
      <c r="B4641" t="s">
        <v>19483</v>
      </c>
      <c r="C4641" t="s">
        <v>19491</v>
      </c>
      <c r="D4641" t="s">
        <v>19616</v>
      </c>
      <c r="E4641" s="89">
        <v>2.437988186138973E-3</v>
      </c>
      <c r="F4641" s="89">
        <v>705353</v>
      </c>
      <c r="G4641" s="89">
        <v>8</v>
      </c>
      <c r="H4641" t="s">
        <v>19630</v>
      </c>
      <c r="I4641" s="89"/>
    </row>
    <row r="4642" x14ac:dyDescent="0.3">
      <c r="A4642" t="s">
        <v>7960</v>
      </c>
      <c r="B4642" t="s">
        <v>19483</v>
      </c>
      <c r="C4642" t="s">
        <v>19491</v>
      </c>
      <c r="D4642" t="s">
        <v>19617</v>
      </c>
      <c r="E4642" s="89">
        <v>2.4711134671028048E-3</v>
      </c>
      <c r="F4642" s="89">
        <v>705353</v>
      </c>
      <c r="G4642" s="89">
        <v>8</v>
      </c>
      <c r="H4642" t="s">
        <v>19630</v>
      </c>
      <c r="I4642" s="89"/>
    </row>
    <row r="4643" x14ac:dyDescent="0.3">
      <c r="A4643" t="s">
        <v>7961</v>
      </c>
      <c r="B4643" t="s">
        <v>19483</v>
      </c>
      <c r="C4643" t="s">
        <v>19491</v>
      </c>
      <c r="D4643" t="s">
        <v>19618</v>
      </c>
      <c r="E4643" s="89">
        <v>2.534739787588574E-3</v>
      </c>
      <c r="F4643" s="89">
        <v>705353</v>
      </c>
      <c r="G4643" s="89">
        <v>8</v>
      </c>
      <c r="H4643" t="s">
        <v>19630</v>
      </c>
      <c r="I4643" s="89"/>
    </row>
    <row r="4644" x14ac:dyDescent="0.3">
      <c r="A4644" t="s">
        <v>7962</v>
      </c>
      <c r="B4644" t="s">
        <v>19483</v>
      </c>
      <c r="C4644" t="s">
        <v>19491</v>
      </c>
      <c r="D4644" t="s">
        <v>19619</v>
      </c>
      <c r="E4644" s="89">
        <v>2.627461975421561E-3</v>
      </c>
      <c r="F4644" s="89">
        <v>705353</v>
      </c>
      <c r="G4644" s="89">
        <v>8</v>
      </c>
      <c r="H4644" t="s">
        <v>19630</v>
      </c>
      <c r="I4644" s="89"/>
    </row>
    <row r="4645" x14ac:dyDescent="0.3">
      <c r="A4645" t="s">
        <v>7963</v>
      </c>
      <c r="B4645" t="s">
        <v>19483</v>
      </c>
      <c r="C4645" t="s">
        <v>19491</v>
      </c>
      <c r="D4645" t="s">
        <v>19620</v>
      </c>
      <c r="E4645" s="89">
        <v>2.4933646606867168E-3</v>
      </c>
      <c r="F4645" s="89">
        <v>705353</v>
      </c>
      <c r="G4645" s="89">
        <v>8</v>
      </c>
      <c r="H4645" t="s">
        <v>19630</v>
      </c>
      <c r="I4645" s="89"/>
    </row>
    <row r="4646" x14ac:dyDescent="0.3">
      <c r="A4646" t="s">
        <v>7964</v>
      </c>
      <c r="B4646" t="s">
        <v>19483</v>
      </c>
      <c r="C4646" t="s">
        <v>19491</v>
      </c>
      <c r="D4646" t="s">
        <v>19621</v>
      </c>
      <c r="E4646" s="89">
        <v>2.2025726155617659E-3</v>
      </c>
      <c r="F4646" s="89">
        <v>705353</v>
      </c>
      <c r="G4646" s="89">
        <v>8</v>
      </c>
      <c r="H4646" t="s">
        <v>19630</v>
      </c>
      <c r="I4646" s="89"/>
    </row>
    <row r="4647" x14ac:dyDescent="0.3">
      <c r="A4647" t="s">
        <v>7965</v>
      </c>
      <c r="B4647" t="s">
        <v>19483</v>
      </c>
      <c r="C4647" t="s">
        <v>19491</v>
      </c>
      <c r="D4647" t="s">
        <v>19622</v>
      </c>
      <c r="E4647" s="89">
        <v>2.467587966436161E-3</v>
      </c>
      <c r="F4647" s="89">
        <v>705353</v>
      </c>
      <c r="G4647" s="89">
        <v>8</v>
      </c>
      <c r="H4647" t="s">
        <v>19630</v>
      </c>
      <c r="I4647" s="89"/>
    </row>
    <row r="4648" x14ac:dyDescent="0.3">
      <c r="A4648" t="s">
        <v>7966</v>
      </c>
      <c r="B4648" t="s">
        <v>19483</v>
      </c>
      <c r="C4648" t="s">
        <v>19491</v>
      </c>
      <c r="D4648" t="s">
        <v>19623</v>
      </c>
      <c r="E4648" s="89">
        <v>7.016462775311586E-3</v>
      </c>
      <c r="F4648" s="89">
        <v>705353</v>
      </c>
      <c r="G4648" s="89">
        <v>8</v>
      </c>
      <c r="H4648" t="s">
        <v>19630</v>
      </c>
      <c r="I4648" s="89"/>
    </row>
    <row r="4649" x14ac:dyDescent="0.3">
      <c r="A4649" t="s">
        <v>7967</v>
      </c>
      <c r="B4649" t="s">
        <v>19483</v>
      </c>
      <c r="C4649" t="s">
        <v>19491</v>
      </c>
      <c r="D4649" t="s">
        <v>19624</v>
      </c>
      <c r="E4649" s="89">
        <v>1.7651568854159711E-2</v>
      </c>
      <c r="F4649" s="89">
        <v>705353</v>
      </c>
      <c r="G4649" s="89">
        <v>8</v>
      </c>
      <c r="H4649" t="s">
        <v>19630</v>
      </c>
      <c r="I4649" s="89"/>
    </row>
    <row r="4650" x14ac:dyDescent="0.3">
      <c r="A4650" t="s">
        <v>19721</v>
      </c>
      <c r="B4650" t="s">
        <v>19483</v>
      </c>
      <c r="C4650" t="s">
        <v>3680</v>
      </c>
      <c r="D4650" t="s">
        <v>19614</v>
      </c>
      <c r="E4650" s="89">
        <v>5.5826138122822499E-4</v>
      </c>
      <c r="F4650" s="89">
        <v>700273</v>
      </c>
      <c r="G4650" s="89">
        <v>9</v>
      </c>
      <c r="H4650" t="s">
        <v>19630</v>
      </c>
      <c r="I4650" s="89"/>
    </row>
    <row r="4651" x14ac:dyDescent="0.3">
      <c r="A4651" t="s">
        <v>19722</v>
      </c>
      <c r="B4651" t="s">
        <v>19483</v>
      </c>
      <c r="C4651" t="s">
        <v>3680</v>
      </c>
      <c r="D4651" t="s">
        <v>19615</v>
      </c>
      <c r="E4651" s="89">
        <v>5.846886414889945E-4</v>
      </c>
      <c r="F4651" s="89">
        <v>700273</v>
      </c>
      <c r="G4651" s="89">
        <v>9</v>
      </c>
      <c r="H4651" t="s">
        <v>19630</v>
      </c>
      <c r="I4651" s="89"/>
    </row>
    <row r="4652" x14ac:dyDescent="0.3">
      <c r="A4652" t="s">
        <v>19723</v>
      </c>
      <c r="B4652" t="s">
        <v>19483</v>
      </c>
      <c r="C4652" t="s">
        <v>3680</v>
      </c>
      <c r="D4652" t="s">
        <v>19616</v>
      </c>
      <c r="E4652" s="89">
        <v>5.5827167159624058E-4</v>
      </c>
      <c r="F4652" s="89">
        <v>700273</v>
      </c>
      <c r="G4652" s="89">
        <v>9</v>
      </c>
      <c r="H4652" t="s">
        <v>19630</v>
      </c>
      <c r="I4652" s="89"/>
    </row>
    <row r="4653" x14ac:dyDescent="0.3">
      <c r="A4653" t="s">
        <v>19724</v>
      </c>
      <c r="B4653" t="s">
        <v>19483</v>
      </c>
      <c r="C4653" t="s">
        <v>3680</v>
      </c>
      <c r="D4653" t="s">
        <v>19617</v>
      </c>
      <c r="E4653" s="89">
        <v>5.6927239237574096E-4</v>
      </c>
      <c r="F4653" s="89">
        <v>700273</v>
      </c>
      <c r="G4653" s="89">
        <v>9</v>
      </c>
      <c r="H4653" t="s">
        <v>19630</v>
      </c>
      <c r="I4653" s="89"/>
    </row>
    <row r="4654" x14ac:dyDescent="0.3">
      <c r="A4654" t="s">
        <v>19725</v>
      </c>
      <c r="B4654" t="s">
        <v>19483</v>
      </c>
      <c r="C4654" t="s">
        <v>3680</v>
      </c>
      <c r="D4654" t="s">
        <v>19618</v>
      </c>
      <c r="E4654" s="89">
        <v>5.8339537738681538E-4</v>
      </c>
      <c r="F4654" s="89">
        <v>700273</v>
      </c>
      <c r="G4654" s="89">
        <v>9</v>
      </c>
      <c r="H4654" t="s">
        <v>19630</v>
      </c>
      <c r="I4654" s="89"/>
    </row>
    <row r="4655" x14ac:dyDescent="0.3">
      <c r="A4655" t="s">
        <v>19726</v>
      </c>
      <c r="B4655" t="s">
        <v>19483</v>
      </c>
      <c r="C4655" t="s">
        <v>3680</v>
      </c>
      <c r="D4655" t="s">
        <v>19619</v>
      </c>
      <c r="E4655" s="89">
        <v>6.1399607186094244E-4</v>
      </c>
      <c r="F4655" s="89">
        <v>700273</v>
      </c>
      <c r="G4655" s="89">
        <v>9</v>
      </c>
      <c r="H4655" t="s">
        <v>19630</v>
      </c>
      <c r="I4655" s="89"/>
    </row>
    <row r="4656" x14ac:dyDescent="0.3">
      <c r="A4656" t="s">
        <v>19727</v>
      </c>
      <c r="B4656" t="s">
        <v>19483</v>
      </c>
      <c r="C4656" t="s">
        <v>3680</v>
      </c>
      <c r="D4656" t="s">
        <v>19620</v>
      </c>
      <c r="E4656" s="89">
        <v>5.7637364752142302E-4</v>
      </c>
      <c r="F4656" s="89">
        <v>700273</v>
      </c>
      <c r="G4656" s="89">
        <v>9</v>
      </c>
      <c r="H4656" t="s">
        <v>19630</v>
      </c>
      <c r="I4656" s="89"/>
    </row>
    <row r="4657" x14ac:dyDescent="0.3">
      <c r="A4657" t="s">
        <v>19728</v>
      </c>
      <c r="B4657" t="s">
        <v>19483</v>
      </c>
      <c r="C4657" t="s">
        <v>3680</v>
      </c>
      <c r="D4657" t="s">
        <v>19621</v>
      </c>
      <c r="E4657" s="89">
        <v>5.1710711369018004E-4</v>
      </c>
      <c r="F4657" s="89">
        <v>700273</v>
      </c>
      <c r="G4657" s="89">
        <v>9</v>
      </c>
      <c r="H4657" t="s">
        <v>19630</v>
      </c>
      <c r="I4657" s="89"/>
    </row>
    <row r="4658" x14ac:dyDescent="0.3">
      <c r="A4658" t="s">
        <v>19729</v>
      </c>
      <c r="B4658" t="s">
        <v>19483</v>
      </c>
      <c r="C4658" t="s">
        <v>3680</v>
      </c>
      <c r="D4658" t="s">
        <v>19622</v>
      </c>
      <c r="E4658" s="89">
        <v>5.7128281568558407E-4</v>
      </c>
      <c r="F4658" s="89">
        <v>700273</v>
      </c>
      <c r="G4658" s="89">
        <v>9</v>
      </c>
      <c r="H4658" t="s">
        <v>19630</v>
      </c>
      <c r="I4658" s="89"/>
    </row>
    <row r="4659" x14ac:dyDescent="0.3">
      <c r="A4659" t="s">
        <v>19730</v>
      </c>
      <c r="B4659" t="s">
        <v>19483</v>
      </c>
      <c r="C4659" t="s">
        <v>3680</v>
      </c>
      <c r="D4659" t="s">
        <v>19623</v>
      </c>
      <c r="E4659" s="89">
        <v>2.3346480693105078E-3</v>
      </c>
      <c r="F4659" s="89">
        <v>700273</v>
      </c>
      <c r="G4659" s="89">
        <v>9</v>
      </c>
      <c r="H4659" t="s">
        <v>19630</v>
      </c>
      <c r="I4659" s="89"/>
    </row>
    <row r="4660" x14ac:dyDescent="0.3">
      <c r="A4660" t="s">
        <v>19731</v>
      </c>
      <c r="B4660" t="s">
        <v>19483</v>
      </c>
      <c r="C4660" t="s">
        <v>3680</v>
      </c>
      <c r="D4660" t="s">
        <v>19624</v>
      </c>
      <c r="E4660" s="89">
        <v>5.656615304024129E-3</v>
      </c>
      <c r="F4660" s="89">
        <v>700273</v>
      </c>
      <c r="G4660" s="89">
        <v>9</v>
      </c>
      <c r="H4660" t="s">
        <v>19630</v>
      </c>
      <c r="I4660" s="89"/>
    </row>
    <row r="4661" x14ac:dyDescent="0.3">
      <c r="A4661" t="s">
        <v>8947</v>
      </c>
      <c r="B4661" t="s">
        <v>19483</v>
      </c>
      <c r="C4661" t="s">
        <v>19524</v>
      </c>
      <c r="D4661" t="s">
        <v>19614</v>
      </c>
      <c r="E4661" s="89">
        <v>4.1387028519220071E-3</v>
      </c>
      <c r="F4661" s="89">
        <v>700273</v>
      </c>
      <c r="G4661" s="89">
        <v>9</v>
      </c>
      <c r="H4661" t="s">
        <v>19630</v>
      </c>
      <c r="I4661" s="89"/>
    </row>
    <row r="4662" x14ac:dyDescent="0.3">
      <c r="A4662" t="s">
        <v>8948</v>
      </c>
      <c r="B4662" t="s">
        <v>19483</v>
      </c>
      <c r="C4662" t="s">
        <v>19524</v>
      </c>
      <c r="D4662" t="s">
        <v>19615</v>
      </c>
      <c r="E4662" s="89">
        <v>4.3568367840954546E-3</v>
      </c>
      <c r="F4662" s="89">
        <v>700273</v>
      </c>
      <c r="G4662" s="89">
        <v>9</v>
      </c>
      <c r="H4662" t="s">
        <v>19630</v>
      </c>
      <c r="I4662" s="89"/>
    </row>
    <row r="4663" x14ac:dyDescent="0.3">
      <c r="A4663" t="s">
        <v>8949</v>
      </c>
      <c r="B4663" t="s">
        <v>19483</v>
      </c>
      <c r="C4663" t="s">
        <v>19524</v>
      </c>
      <c r="D4663" t="s">
        <v>19616</v>
      </c>
      <c r="E4663" s="89">
        <v>4.1399866316568683E-3</v>
      </c>
      <c r="F4663" s="89">
        <v>700273</v>
      </c>
      <c r="G4663" s="89">
        <v>9</v>
      </c>
      <c r="H4663" t="s">
        <v>19630</v>
      </c>
      <c r="I4663" s="89"/>
    </row>
    <row r="4664" x14ac:dyDescent="0.3">
      <c r="A4664" t="s">
        <v>8950</v>
      </c>
      <c r="B4664" t="s">
        <v>19483</v>
      </c>
      <c r="C4664" t="s">
        <v>19524</v>
      </c>
      <c r="D4664" t="s">
        <v>19617</v>
      </c>
      <c r="E4664" s="89">
        <v>4.2214386823145192E-3</v>
      </c>
      <c r="F4664" s="89">
        <v>700273</v>
      </c>
      <c r="G4664" s="89">
        <v>9</v>
      </c>
      <c r="H4664" t="s">
        <v>19630</v>
      </c>
      <c r="I4664" s="89"/>
    </row>
    <row r="4665" x14ac:dyDescent="0.3">
      <c r="A4665" t="s">
        <v>8951</v>
      </c>
      <c r="B4665" t="s">
        <v>19483</v>
      </c>
      <c r="C4665" t="s">
        <v>19524</v>
      </c>
      <c r="D4665" t="s">
        <v>19618</v>
      </c>
      <c r="E4665" s="89">
        <v>4.3451758934573721E-3</v>
      </c>
      <c r="F4665" s="89">
        <v>700273</v>
      </c>
      <c r="G4665" s="89">
        <v>9</v>
      </c>
      <c r="H4665" t="s">
        <v>19630</v>
      </c>
      <c r="I4665" s="89"/>
    </row>
    <row r="4666" x14ac:dyDescent="0.3">
      <c r="A4666" t="s">
        <v>8952</v>
      </c>
      <c r="B4666" t="s">
        <v>19483</v>
      </c>
      <c r="C4666" t="s">
        <v>19524</v>
      </c>
      <c r="D4666" t="s">
        <v>19619</v>
      </c>
      <c r="E4666" s="89">
        <v>4.5702639783895688E-3</v>
      </c>
      <c r="F4666" s="89">
        <v>700273</v>
      </c>
      <c r="G4666" s="89">
        <v>9</v>
      </c>
      <c r="H4666" t="s">
        <v>19630</v>
      </c>
      <c r="I4666" s="89"/>
    </row>
    <row r="4667" x14ac:dyDescent="0.3">
      <c r="A4667" t="s">
        <v>8953</v>
      </c>
      <c r="B4667" t="s">
        <v>19483</v>
      </c>
      <c r="C4667" t="s">
        <v>19524</v>
      </c>
      <c r="D4667" t="s">
        <v>19620</v>
      </c>
      <c r="E4667" s="89">
        <v>4.2963565657960527E-3</v>
      </c>
      <c r="F4667" s="89">
        <v>700273</v>
      </c>
      <c r="G4667" s="89">
        <v>9</v>
      </c>
      <c r="H4667" t="s">
        <v>19630</v>
      </c>
      <c r="I4667" s="89"/>
    </row>
    <row r="4668" x14ac:dyDescent="0.3">
      <c r="A4668" t="s">
        <v>8954</v>
      </c>
      <c r="B4668" t="s">
        <v>19483</v>
      </c>
      <c r="C4668" t="s">
        <v>19524</v>
      </c>
      <c r="D4668" t="s">
        <v>19621</v>
      </c>
      <c r="E4668" s="89">
        <v>3.8647141663280108E-3</v>
      </c>
      <c r="F4668" s="89">
        <v>700273</v>
      </c>
      <c r="G4668" s="89">
        <v>9</v>
      </c>
      <c r="H4668" t="s">
        <v>19630</v>
      </c>
      <c r="I4668" s="89"/>
    </row>
    <row r="4669" x14ac:dyDescent="0.3">
      <c r="A4669" t="s">
        <v>8955</v>
      </c>
      <c r="B4669" t="s">
        <v>19483</v>
      </c>
      <c r="C4669" t="s">
        <v>19524</v>
      </c>
      <c r="D4669" t="s">
        <v>19622</v>
      </c>
      <c r="E4669" s="89">
        <v>4.2287752891561944E-3</v>
      </c>
      <c r="F4669" s="89">
        <v>700273</v>
      </c>
      <c r="G4669" s="89">
        <v>9</v>
      </c>
      <c r="H4669" t="s">
        <v>19630</v>
      </c>
      <c r="I4669" s="89"/>
    </row>
    <row r="4670" x14ac:dyDescent="0.3">
      <c r="A4670" t="s">
        <v>8956</v>
      </c>
      <c r="B4670" t="s">
        <v>19483</v>
      </c>
      <c r="C4670" t="s">
        <v>19524</v>
      </c>
      <c r="D4670" t="s">
        <v>19623</v>
      </c>
      <c r="E4670" s="89">
        <v>1.7815411846773741E-2</v>
      </c>
      <c r="F4670" s="89">
        <v>700273</v>
      </c>
      <c r="G4670" s="89">
        <v>9</v>
      </c>
      <c r="H4670" t="s">
        <v>19630</v>
      </c>
      <c r="I4670" s="89"/>
    </row>
    <row r="4671" x14ac:dyDescent="0.3">
      <c r="A4671" t="s">
        <v>8957</v>
      </c>
      <c r="B4671" t="s">
        <v>19483</v>
      </c>
      <c r="C4671" t="s">
        <v>19524</v>
      </c>
      <c r="D4671" t="s">
        <v>19624</v>
      </c>
      <c r="E4671" s="89">
        <v>4.2693086582075823E-2</v>
      </c>
      <c r="F4671" s="89">
        <v>700273</v>
      </c>
      <c r="G4671" s="89">
        <v>9</v>
      </c>
      <c r="H4671" t="s">
        <v>19630</v>
      </c>
      <c r="I4671" s="89"/>
    </row>
    <row r="4672" x14ac:dyDescent="0.3">
      <c r="A4672" t="s">
        <v>8958</v>
      </c>
      <c r="B4672" t="s">
        <v>19483</v>
      </c>
      <c r="C4672" t="s">
        <v>19525</v>
      </c>
      <c r="D4672" t="s">
        <v>19614</v>
      </c>
      <c r="E4672" s="89">
        <v>0</v>
      </c>
      <c r="F4672" s="89">
        <v>700273</v>
      </c>
      <c r="G4672" s="89">
        <v>9</v>
      </c>
      <c r="H4672" t="s">
        <v>19630</v>
      </c>
      <c r="I4672" s="89"/>
    </row>
    <row r="4673" x14ac:dyDescent="0.3">
      <c r="A4673" t="s">
        <v>8959</v>
      </c>
      <c r="B4673" t="s">
        <v>19483</v>
      </c>
      <c r="C4673" t="s">
        <v>19525</v>
      </c>
      <c r="D4673" t="s">
        <v>19615</v>
      </c>
      <c r="E4673" s="89">
        <v>0</v>
      </c>
      <c r="F4673" s="89">
        <v>700273</v>
      </c>
      <c r="G4673" s="89">
        <v>9</v>
      </c>
      <c r="H4673" t="s">
        <v>19630</v>
      </c>
      <c r="I4673" s="89"/>
    </row>
    <row r="4674" x14ac:dyDescent="0.3">
      <c r="A4674" t="s">
        <v>8960</v>
      </c>
      <c r="B4674" t="s">
        <v>19483</v>
      </c>
      <c r="C4674" t="s">
        <v>19525</v>
      </c>
      <c r="D4674" t="s">
        <v>19616</v>
      </c>
      <c r="E4674" s="89">
        <v>0</v>
      </c>
      <c r="F4674" s="89">
        <v>700273</v>
      </c>
      <c r="G4674" s="89">
        <v>9</v>
      </c>
      <c r="H4674" t="s">
        <v>19630</v>
      </c>
      <c r="I4674" s="89"/>
    </row>
    <row r="4675" x14ac:dyDescent="0.3">
      <c r="A4675" t="s">
        <v>8961</v>
      </c>
      <c r="B4675" t="s">
        <v>19483</v>
      </c>
      <c r="C4675" t="s">
        <v>19525</v>
      </c>
      <c r="D4675" t="s">
        <v>19617</v>
      </c>
      <c r="E4675" s="89">
        <v>0</v>
      </c>
      <c r="F4675" s="89">
        <v>700273</v>
      </c>
      <c r="G4675" s="89">
        <v>9</v>
      </c>
      <c r="H4675" t="s">
        <v>19630</v>
      </c>
      <c r="I4675" s="89"/>
    </row>
    <row r="4676" x14ac:dyDescent="0.3">
      <c r="A4676" t="s">
        <v>8962</v>
      </c>
      <c r="B4676" t="s">
        <v>19483</v>
      </c>
      <c r="C4676" t="s">
        <v>19525</v>
      </c>
      <c r="D4676" t="s">
        <v>19618</v>
      </c>
      <c r="E4676" s="89">
        <v>0</v>
      </c>
      <c r="F4676" s="89">
        <v>700273</v>
      </c>
      <c r="G4676" s="89">
        <v>9</v>
      </c>
      <c r="H4676" t="s">
        <v>19630</v>
      </c>
      <c r="I4676" s="89"/>
    </row>
    <row r="4677" x14ac:dyDescent="0.3">
      <c r="A4677" t="s">
        <v>8963</v>
      </c>
      <c r="B4677" t="s">
        <v>19483</v>
      </c>
      <c r="C4677" t="s">
        <v>19525</v>
      </c>
      <c r="D4677" t="s">
        <v>19619</v>
      </c>
      <c r="E4677" s="89">
        <v>0</v>
      </c>
      <c r="F4677" s="89">
        <v>700273</v>
      </c>
      <c r="G4677" s="89">
        <v>9</v>
      </c>
      <c r="H4677" t="s">
        <v>19630</v>
      </c>
      <c r="I4677" s="89"/>
    </row>
    <row r="4678" x14ac:dyDescent="0.3">
      <c r="A4678" t="s">
        <v>8964</v>
      </c>
      <c r="B4678" t="s">
        <v>19483</v>
      </c>
      <c r="C4678" t="s">
        <v>19525</v>
      </c>
      <c r="D4678" t="s">
        <v>19620</v>
      </c>
      <c r="E4678" s="89">
        <v>0</v>
      </c>
      <c r="F4678" s="89">
        <v>700273</v>
      </c>
      <c r="G4678" s="89">
        <v>9</v>
      </c>
      <c r="H4678" t="s">
        <v>19630</v>
      </c>
      <c r="I4678" s="89"/>
    </row>
    <row r="4679" x14ac:dyDescent="0.3">
      <c r="A4679" t="s">
        <v>8965</v>
      </c>
      <c r="B4679" t="s">
        <v>19483</v>
      </c>
      <c r="C4679" t="s">
        <v>19525</v>
      </c>
      <c r="D4679" t="s">
        <v>19621</v>
      </c>
      <c r="E4679" s="89">
        <v>0</v>
      </c>
      <c r="F4679" s="89">
        <v>700273</v>
      </c>
      <c r="G4679" s="89">
        <v>9</v>
      </c>
      <c r="H4679" t="s">
        <v>19630</v>
      </c>
      <c r="I4679" s="89"/>
    </row>
    <row r="4680" x14ac:dyDescent="0.3">
      <c r="A4680" t="s">
        <v>8966</v>
      </c>
      <c r="B4680" t="s">
        <v>19483</v>
      </c>
      <c r="C4680" t="s">
        <v>19525</v>
      </c>
      <c r="D4680" t="s">
        <v>19622</v>
      </c>
      <c r="E4680" s="89">
        <v>0</v>
      </c>
      <c r="F4680" s="89">
        <v>700273</v>
      </c>
      <c r="G4680" s="89">
        <v>9</v>
      </c>
      <c r="H4680" t="s">
        <v>19630</v>
      </c>
      <c r="I4680" s="89"/>
    </row>
    <row r="4681" x14ac:dyDescent="0.3">
      <c r="A4681" t="s">
        <v>8967</v>
      </c>
      <c r="B4681" t="s">
        <v>19483</v>
      </c>
      <c r="C4681" t="s">
        <v>19525</v>
      </c>
      <c r="D4681" t="s">
        <v>19623</v>
      </c>
      <c r="E4681" s="89">
        <v>0</v>
      </c>
      <c r="F4681" s="89">
        <v>700273</v>
      </c>
      <c r="G4681" s="89">
        <v>9</v>
      </c>
      <c r="H4681" t="s">
        <v>19630</v>
      </c>
      <c r="I4681" s="89"/>
    </row>
    <row r="4682" x14ac:dyDescent="0.3">
      <c r="A4682" t="s">
        <v>8968</v>
      </c>
      <c r="B4682" t="s">
        <v>19483</v>
      </c>
      <c r="C4682" t="s">
        <v>19525</v>
      </c>
      <c r="D4682" t="s">
        <v>19624</v>
      </c>
      <c r="E4682" s="89">
        <v>0</v>
      </c>
      <c r="F4682" s="89">
        <v>700273</v>
      </c>
      <c r="G4682" s="89">
        <v>9</v>
      </c>
      <c r="H4682" t="s">
        <v>19630</v>
      </c>
      <c r="I4682" s="89"/>
    </row>
    <row r="4683" x14ac:dyDescent="0.3">
      <c r="A4683" t="s">
        <v>8969</v>
      </c>
      <c r="B4683" t="s">
        <v>19483</v>
      </c>
      <c r="C4683" t="s">
        <v>19526</v>
      </c>
      <c r="D4683" t="s">
        <v>19614</v>
      </c>
      <c r="E4683" s="89">
        <v>2.6965080990745689E-2</v>
      </c>
      <c r="F4683" s="89">
        <v>700273</v>
      </c>
      <c r="G4683" s="89">
        <v>9</v>
      </c>
      <c r="H4683" t="s">
        <v>19630</v>
      </c>
      <c r="I4683" s="89"/>
    </row>
    <row r="4684" x14ac:dyDescent="0.3">
      <c r="A4684" t="s">
        <v>8970</v>
      </c>
      <c r="B4684" t="s">
        <v>19483</v>
      </c>
      <c r="C4684" t="s">
        <v>19526</v>
      </c>
      <c r="D4684" t="s">
        <v>19615</v>
      </c>
      <c r="E4684" s="89">
        <v>2.8495687165560592E-2</v>
      </c>
      <c r="F4684" s="89">
        <v>700273</v>
      </c>
      <c r="G4684" s="89">
        <v>9</v>
      </c>
      <c r="H4684" t="s">
        <v>19630</v>
      </c>
      <c r="I4684" s="89"/>
    </row>
    <row r="4685" x14ac:dyDescent="0.3">
      <c r="A4685" t="s">
        <v>8971</v>
      </c>
      <c r="B4685" t="s">
        <v>19483</v>
      </c>
      <c r="C4685" t="s">
        <v>19526</v>
      </c>
      <c r="D4685" t="s">
        <v>19616</v>
      </c>
      <c r="E4685" s="89">
        <v>2.6984688638470689E-2</v>
      </c>
      <c r="F4685" s="89">
        <v>700273</v>
      </c>
      <c r="G4685" s="89">
        <v>9</v>
      </c>
      <c r="H4685" t="s">
        <v>19630</v>
      </c>
      <c r="I4685" s="89"/>
    </row>
    <row r="4686" x14ac:dyDescent="0.3">
      <c r="A4686" t="s">
        <v>8972</v>
      </c>
      <c r="B4686" t="s">
        <v>19483</v>
      </c>
      <c r="C4686" t="s">
        <v>19526</v>
      </c>
      <c r="D4686" t="s">
        <v>19617</v>
      </c>
      <c r="E4686" s="89">
        <v>2.8393663920636379E-2</v>
      </c>
      <c r="F4686" s="89">
        <v>700273</v>
      </c>
      <c r="G4686" s="89">
        <v>9</v>
      </c>
      <c r="H4686" t="s">
        <v>19630</v>
      </c>
      <c r="I4686" s="89"/>
    </row>
    <row r="4687" x14ac:dyDescent="0.3">
      <c r="A4687" t="s">
        <v>8973</v>
      </c>
      <c r="B4687" t="s">
        <v>19483</v>
      </c>
      <c r="C4687" t="s">
        <v>19526</v>
      </c>
      <c r="D4687" t="s">
        <v>19618</v>
      </c>
      <c r="E4687" s="89">
        <v>2.840011187862844E-2</v>
      </c>
      <c r="F4687" s="89">
        <v>700273</v>
      </c>
      <c r="G4687" s="89">
        <v>9</v>
      </c>
      <c r="H4687" t="s">
        <v>19630</v>
      </c>
      <c r="I4687" s="89"/>
    </row>
    <row r="4688" x14ac:dyDescent="0.3">
      <c r="A4688" t="s">
        <v>8974</v>
      </c>
      <c r="B4688" t="s">
        <v>19483</v>
      </c>
      <c r="C4688" t="s">
        <v>19526</v>
      </c>
      <c r="D4688" t="s">
        <v>19619</v>
      </c>
      <c r="E4688" s="89">
        <v>2.9439767853884101E-2</v>
      </c>
      <c r="F4688" s="89">
        <v>700273</v>
      </c>
      <c r="G4688" s="89">
        <v>9</v>
      </c>
      <c r="H4688" t="s">
        <v>19630</v>
      </c>
      <c r="I4688" s="89"/>
    </row>
    <row r="4689" x14ac:dyDescent="0.3">
      <c r="A4689" t="s">
        <v>8975</v>
      </c>
      <c r="B4689" t="s">
        <v>19483</v>
      </c>
      <c r="C4689" t="s">
        <v>19526</v>
      </c>
      <c r="D4689" t="s">
        <v>19620</v>
      </c>
      <c r="E4689" s="89">
        <v>2.793895646533243E-2</v>
      </c>
      <c r="F4689" s="89">
        <v>700273</v>
      </c>
      <c r="G4689" s="89">
        <v>9</v>
      </c>
      <c r="H4689" t="s">
        <v>19630</v>
      </c>
      <c r="I4689" s="89"/>
    </row>
    <row r="4690" x14ac:dyDescent="0.3">
      <c r="A4690" t="s">
        <v>8976</v>
      </c>
      <c r="B4690" t="s">
        <v>19483</v>
      </c>
      <c r="C4690" t="s">
        <v>19526</v>
      </c>
      <c r="D4690" t="s">
        <v>19621</v>
      </c>
      <c r="E4690" s="89">
        <v>2.5482563432541822E-2</v>
      </c>
      <c r="F4690" s="89">
        <v>700273</v>
      </c>
      <c r="G4690" s="89">
        <v>9</v>
      </c>
      <c r="H4690" t="s">
        <v>19630</v>
      </c>
      <c r="I4690" s="89"/>
    </row>
    <row r="4691" x14ac:dyDescent="0.3">
      <c r="A4691" t="s">
        <v>8977</v>
      </c>
      <c r="B4691" t="s">
        <v>19483</v>
      </c>
      <c r="C4691" t="s">
        <v>19526</v>
      </c>
      <c r="D4691" t="s">
        <v>19622</v>
      </c>
      <c r="E4691" s="89">
        <v>2.8459645400300441E-2</v>
      </c>
      <c r="F4691" s="89">
        <v>700273</v>
      </c>
      <c r="G4691" s="89">
        <v>9</v>
      </c>
      <c r="H4691" t="s">
        <v>19630</v>
      </c>
      <c r="I4691" s="89"/>
    </row>
    <row r="4692" x14ac:dyDescent="0.3">
      <c r="A4692" t="s">
        <v>8978</v>
      </c>
      <c r="B4692" t="s">
        <v>19483</v>
      </c>
      <c r="C4692" t="s">
        <v>19526</v>
      </c>
      <c r="D4692" t="s">
        <v>19623</v>
      </c>
      <c r="E4692" s="89">
        <v>0.11234079736063229</v>
      </c>
      <c r="F4692" s="89">
        <v>700273</v>
      </c>
      <c r="G4692" s="89">
        <v>9</v>
      </c>
      <c r="H4692" t="s">
        <v>19630</v>
      </c>
      <c r="I4692" s="89"/>
    </row>
    <row r="4693" x14ac:dyDescent="0.3">
      <c r="A4693" t="s">
        <v>8979</v>
      </c>
      <c r="B4693" t="s">
        <v>19483</v>
      </c>
      <c r="C4693" t="s">
        <v>19526</v>
      </c>
      <c r="D4693" t="s">
        <v>19624</v>
      </c>
      <c r="E4693" s="89">
        <v>0.27005828297584811</v>
      </c>
      <c r="F4693" s="89">
        <v>700273</v>
      </c>
      <c r="G4693" s="89">
        <v>9</v>
      </c>
      <c r="H4693" t="s">
        <v>19630</v>
      </c>
      <c r="I4693" s="89"/>
    </row>
    <row r="4694" x14ac:dyDescent="0.3">
      <c r="A4694" t="s">
        <v>8507</v>
      </c>
      <c r="B4694" t="s">
        <v>19483</v>
      </c>
      <c r="C4694" t="s">
        <v>19493</v>
      </c>
      <c r="D4694" t="s">
        <v>19614</v>
      </c>
      <c r="E4694" s="89">
        <v>4.5506301946956073E-5</v>
      </c>
      <c r="F4694" s="89">
        <v>700273</v>
      </c>
      <c r="G4694" s="89">
        <v>9</v>
      </c>
      <c r="H4694" t="s">
        <v>19630</v>
      </c>
      <c r="I4694" s="89"/>
    </row>
    <row r="4695" x14ac:dyDescent="0.3">
      <c r="A4695" t="s">
        <v>8508</v>
      </c>
      <c r="B4695" t="s">
        <v>19483</v>
      </c>
      <c r="C4695" t="s">
        <v>19493</v>
      </c>
      <c r="D4695" t="s">
        <v>19615</v>
      </c>
      <c r="E4695" s="89">
        <v>4.6224431815207997E-5</v>
      </c>
      <c r="F4695" s="89">
        <v>700273</v>
      </c>
      <c r="G4695" s="89">
        <v>9</v>
      </c>
      <c r="H4695" t="s">
        <v>19630</v>
      </c>
      <c r="I4695" s="89"/>
    </row>
    <row r="4696" x14ac:dyDescent="0.3">
      <c r="A4696" t="s">
        <v>8509</v>
      </c>
      <c r="B4696" t="s">
        <v>19483</v>
      </c>
      <c r="C4696" t="s">
        <v>19493</v>
      </c>
      <c r="D4696" t="s">
        <v>19616</v>
      </c>
      <c r="E4696" s="89">
        <v>4.5506301946956073E-5</v>
      </c>
      <c r="F4696" s="89">
        <v>700273</v>
      </c>
      <c r="G4696" s="89">
        <v>9</v>
      </c>
      <c r="H4696" t="s">
        <v>19630</v>
      </c>
      <c r="I4696" s="89"/>
    </row>
    <row r="4697" x14ac:dyDescent="0.3">
      <c r="A4697" t="s">
        <v>8510</v>
      </c>
      <c r="B4697" t="s">
        <v>19483</v>
      </c>
      <c r="C4697" t="s">
        <v>19493</v>
      </c>
      <c r="D4697" t="s">
        <v>19617</v>
      </c>
      <c r="E4697" s="89">
        <v>4.5506301946956073E-5</v>
      </c>
      <c r="F4697" s="89">
        <v>700273</v>
      </c>
      <c r="G4697" s="89">
        <v>9</v>
      </c>
      <c r="H4697" t="s">
        <v>19630</v>
      </c>
      <c r="I4697" s="89"/>
    </row>
    <row r="4698" x14ac:dyDescent="0.3">
      <c r="A4698" t="s">
        <v>8511</v>
      </c>
      <c r="B4698" t="s">
        <v>19483</v>
      </c>
      <c r="C4698" t="s">
        <v>19493</v>
      </c>
      <c r="D4698" t="s">
        <v>19618</v>
      </c>
      <c r="E4698" s="89">
        <v>4.5265509339847738E-5</v>
      </c>
      <c r="F4698" s="89">
        <v>700273</v>
      </c>
      <c r="G4698" s="89">
        <v>9</v>
      </c>
      <c r="H4698" t="s">
        <v>19630</v>
      </c>
      <c r="I4698" s="89"/>
    </row>
    <row r="4699" x14ac:dyDescent="0.3">
      <c r="A4699" t="s">
        <v>8512</v>
      </c>
      <c r="B4699" t="s">
        <v>19483</v>
      </c>
      <c r="C4699" t="s">
        <v>19493</v>
      </c>
      <c r="D4699" t="s">
        <v>19619</v>
      </c>
      <c r="E4699" s="89">
        <v>4.5504207947833808E-5</v>
      </c>
      <c r="F4699" s="89">
        <v>700273</v>
      </c>
      <c r="G4699" s="89">
        <v>9</v>
      </c>
      <c r="H4699" t="s">
        <v>19630</v>
      </c>
      <c r="I4699" s="89"/>
    </row>
    <row r="4700" x14ac:dyDescent="0.3">
      <c r="A4700" t="s">
        <v>8513</v>
      </c>
      <c r="B4700" t="s">
        <v>19483</v>
      </c>
      <c r="C4700" t="s">
        <v>19493</v>
      </c>
      <c r="D4700" t="s">
        <v>19620</v>
      </c>
      <c r="E4700" s="89">
        <v>4.4339498379517922E-5</v>
      </c>
      <c r="F4700" s="89">
        <v>700273</v>
      </c>
      <c r="G4700" s="89">
        <v>9</v>
      </c>
      <c r="H4700" t="s">
        <v>19630</v>
      </c>
      <c r="I4700" s="89"/>
    </row>
    <row r="4701" x14ac:dyDescent="0.3">
      <c r="A4701" t="s">
        <v>8514</v>
      </c>
      <c r="B4701" t="s">
        <v>19483</v>
      </c>
      <c r="C4701" t="s">
        <v>19493</v>
      </c>
      <c r="D4701" t="s">
        <v>19621</v>
      </c>
      <c r="E4701" s="89">
        <v>4.4415372516637099E-5</v>
      </c>
      <c r="F4701" s="89">
        <v>700273</v>
      </c>
      <c r="G4701" s="89">
        <v>9</v>
      </c>
      <c r="H4701" t="s">
        <v>19630</v>
      </c>
      <c r="I4701" s="89"/>
    </row>
    <row r="4702" x14ac:dyDescent="0.3">
      <c r="A4702" t="s">
        <v>8515</v>
      </c>
      <c r="B4702" t="s">
        <v>19483</v>
      </c>
      <c r="C4702" t="s">
        <v>19493</v>
      </c>
      <c r="D4702" t="s">
        <v>19622</v>
      </c>
      <c r="E4702" s="89">
        <v>4.4560532282514723E-5</v>
      </c>
      <c r="F4702" s="89">
        <v>700273</v>
      </c>
      <c r="G4702" s="89">
        <v>9</v>
      </c>
      <c r="H4702" t="s">
        <v>19630</v>
      </c>
      <c r="I4702" s="89"/>
    </row>
    <row r="4703" x14ac:dyDescent="0.3">
      <c r="A4703" t="s">
        <v>8516</v>
      </c>
      <c r="B4703" t="s">
        <v>19483</v>
      </c>
      <c r="C4703" t="s">
        <v>19493</v>
      </c>
      <c r="D4703" t="s">
        <v>19623</v>
      </c>
      <c r="E4703" s="89">
        <v>2.4871245332607302E-4</v>
      </c>
      <c r="F4703" s="89">
        <v>700273</v>
      </c>
      <c r="G4703" s="89">
        <v>9</v>
      </c>
      <c r="H4703" t="s">
        <v>19630</v>
      </c>
      <c r="I4703" s="89"/>
    </row>
    <row r="4704" x14ac:dyDescent="0.3">
      <c r="A4704" t="s">
        <v>8517</v>
      </c>
      <c r="B4704" t="s">
        <v>19483</v>
      </c>
      <c r="C4704" t="s">
        <v>19493</v>
      </c>
      <c r="D4704" t="s">
        <v>19624</v>
      </c>
      <c r="E4704" s="89">
        <v>5.0746394294633689E-4</v>
      </c>
      <c r="F4704" s="89">
        <v>700273</v>
      </c>
      <c r="G4704" s="89">
        <v>9</v>
      </c>
      <c r="H4704" t="s">
        <v>19630</v>
      </c>
      <c r="I4704" s="89"/>
    </row>
    <row r="4705" x14ac:dyDescent="0.3">
      <c r="A4705" t="s">
        <v>8518</v>
      </c>
      <c r="B4705" t="s">
        <v>19483</v>
      </c>
      <c r="C4705" t="s">
        <v>19494</v>
      </c>
      <c r="D4705" t="s">
        <v>19614</v>
      </c>
      <c r="E4705" s="89">
        <v>2.7426032808687939E-2</v>
      </c>
      <c r="F4705" s="89">
        <v>700273</v>
      </c>
      <c r="G4705" s="89">
        <v>9</v>
      </c>
      <c r="H4705" t="s">
        <v>19630</v>
      </c>
      <c r="I4705" s="89"/>
    </row>
    <row r="4706" x14ac:dyDescent="0.3">
      <c r="A4706" t="s">
        <v>8519</v>
      </c>
      <c r="B4706" t="s">
        <v>19483</v>
      </c>
      <c r="C4706" t="s">
        <v>19494</v>
      </c>
      <c r="D4706" t="s">
        <v>19615</v>
      </c>
      <c r="E4706" s="89">
        <v>2.8202943132031099E-2</v>
      </c>
      <c r="F4706" s="89">
        <v>700273</v>
      </c>
      <c r="G4706" s="89">
        <v>9</v>
      </c>
      <c r="H4706" t="s">
        <v>19630</v>
      </c>
      <c r="I4706" s="89"/>
    </row>
    <row r="4707" x14ac:dyDescent="0.3">
      <c r="A4707" t="s">
        <v>8520</v>
      </c>
      <c r="B4707" t="s">
        <v>19483</v>
      </c>
      <c r="C4707" t="s">
        <v>19494</v>
      </c>
      <c r="D4707" t="s">
        <v>19616</v>
      </c>
      <c r="E4707" s="89">
        <v>2.7426439507818149E-2</v>
      </c>
      <c r="F4707" s="89">
        <v>700273</v>
      </c>
      <c r="G4707" s="89">
        <v>9</v>
      </c>
      <c r="H4707" t="s">
        <v>19630</v>
      </c>
      <c r="I4707" s="89"/>
    </row>
    <row r="4708" x14ac:dyDescent="0.3">
      <c r="A4708" t="s">
        <v>8521</v>
      </c>
      <c r="B4708" t="s">
        <v>19483</v>
      </c>
      <c r="C4708" t="s">
        <v>19494</v>
      </c>
      <c r="D4708" t="s">
        <v>19617</v>
      </c>
      <c r="E4708" s="89">
        <v>2.8163480090604119E-2</v>
      </c>
      <c r="F4708" s="89">
        <v>700273</v>
      </c>
      <c r="G4708" s="89">
        <v>9</v>
      </c>
      <c r="H4708" t="s">
        <v>19630</v>
      </c>
      <c r="I4708" s="89"/>
    </row>
    <row r="4709" x14ac:dyDescent="0.3">
      <c r="A4709" t="s">
        <v>8522</v>
      </c>
      <c r="B4709" t="s">
        <v>19483</v>
      </c>
      <c r="C4709" t="s">
        <v>19494</v>
      </c>
      <c r="D4709" t="s">
        <v>19618</v>
      </c>
      <c r="E4709" s="89">
        <v>2.8128972807883509E-2</v>
      </c>
      <c r="F4709" s="89">
        <v>700273</v>
      </c>
      <c r="G4709" s="89">
        <v>9</v>
      </c>
      <c r="H4709" t="s">
        <v>19630</v>
      </c>
      <c r="I4709" s="89"/>
    </row>
    <row r="4710" x14ac:dyDescent="0.3">
      <c r="A4710" t="s">
        <v>8523</v>
      </c>
      <c r="B4710" t="s">
        <v>19483</v>
      </c>
      <c r="C4710" t="s">
        <v>19494</v>
      </c>
      <c r="D4710" t="s">
        <v>19619</v>
      </c>
      <c r="E4710" s="89">
        <v>2.8911358306945651E-2</v>
      </c>
      <c r="F4710" s="89">
        <v>700273</v>
      </c>
      <c r="G4710" s="89">
        <v>9</v>
      </c>
      <c r="H4710" t="s">
        <v>19630</v>
      </c>
      <c r="I4710" s="89"/>
    </row>
    <row r="4711" x14ac:dyDescent="0.3">
      <c r="A4711" t="s">
        <v>8524</v>
      </c>
      <c r="B4711" t="s">
        <v>19483</v>
      </c>
      <c r="C4711" t="s">
        <v>19494</v>
      </c>
      <c r="D4711" t="s">
        <v>19620</v>
      </c>
      <c r="E4711" s="89">
        <v>2.7484385770546599E-2</v>
      </c>
      <c r="F4711" s="89">
        <v>700273</v>
      </c>
      <c r="G4711" s="89">
        <v>9</v>
      </c>
      <c r="H4711" t="s">
        <v>19630</v>
      </c>
      <c r="I4711" s="89"/>
    </row>
    <row r="4712" x14ac:dyDescent="0.3">
      <c r="A4712" t="s">
        <v>8525</v>
      </c>
      <c r="B4712" t="s">
        <v>19483</v>
      </c>
      <c r="C4712" t="s">
        <v>19494</v>
      </c>
      <c r="D4712" t="s">
        <v>19621</v>
      </c>
      <c r="E4712" s="89">
        <v>2.575494635150534E-2</v>
      </c>
      <c r="F4712" s="89">
        <v>700273</v>
      </c>
      <c r="G4712" s="89">
        <v>9</v>
      </c>
      <c r="H4712" t="s">
        <v>19630</v>
      </c>
      <c r="I4712" s="89"/>
    </row>
    <row r="4713" x14ac:dyDescent="0.3">
      <c r="A4713" t="s">
        <v>8526</v>
      </c>
      <c r="B4713" t="s">
        <v>19483</v>
      </c>
      <c r="C4713" t="s">
        <v>19494</v>
      </c>
      <c r="D4713" t="s">
        <v>19622</v>
      </c>
      <c r="E4713" s="89">
        <v>2.7864972214805949E-2</v>
      </c>
      <c r="F4713" s="89">
        <v>700273</v>
      </c>
      <c r="G4713" s="89">
        <v>9</v>
      </c>
      <c r="H4713" t="s">
        <v>19630</v>
      </c>
      <c r="I4713" s="89"/>
    </row>
    <row r="4714" x14ac:dyDescent="0.3">
      <c r="A4714" t="s">
        <v>8527</v>
      </c>
      <c r="B4714" t="s">
        <v>19483</v>
      </c>
      <c r="C4714" t="s">
        <v>19494</v>
      </c>
      <c r="D4714" t="s">
        <v>19623</v>
      </c>
      <c r="E4714" s="89">
        <v>0.1066494726387219</v>
      </c>
      <c r="F4714" s="89">
        <v>700273</v>
      </c>
      <c r="G4714" s="89">
        <v>9</v>
      </c>
      <c r="H4714" t="s">
        <v>19630</v>
      </c>
      <c r="I4714" s="89"/>
    </row>
    <row r="4715" x14ac:dyDescent="0.3">
      <c r="A4715" t="s">
        <v>8528</v>
      </c>
      <c r="B4715" t="s">
        <v>19483</v>
      </c>
      <c r="C4715" t="s">
        <v>19494</v>
      </c>
      <c r="D4715" t="s">
        <v>19624</v>
      </c>
      <c r="E4715" s="89">
        <v>0.26931700396687508</v>
      </c>
      <c r="F4715" s="89">
        <v>700273</v>
      </c>
      <c r="G4715" s="89">
        <v>9</v>
      </c>
      <c r="H4715" t="s">
        <v>19630</v>
      </c>
      <c r="I4715" s="89"/>
    </row>
    <row r="4716" x14ac:dyDescent="0.3">
      <c r="A4716" t="s">
        <v>8529</v>
      </c>
      <c r="B4716" t="s">
        <v>19483</v>
      </c>
      <c r="C4716" t="s">
        <v>19495</v>
      </c>
      <c r="D4716" t="s">
        <v>19614</v>
      </c>
      <c r="E4716" s="89">
        <v>7.2896534083500056E-4</v>
      </c>
      <c r="F4716" s="89">
        <v>700273</v>
      </c>
      <c r="G4716" s="89">
        <v>9</v>
      </c>
      <c r="H4716" t="s">
        <v>19630</v>
      </c>
      <c r="I4716" s="89"/>
    </row>
    <row r="4717" x14ac:dyDescent="0.3">
      <c r="A4717" t="s">
        <v>8530</v>
      </c>
      <c r="B4717" t="s">
        <v>19483</v>
      </c>
      <c r="C4717" t="s">
        <v>19495</v>
      </c>
      <c r="D4717" t="s">
        <v>19615</v>
      </c>
      <c r="E4717" s="89">
        <v>7.6496816097699973E-4</v>
      </c>
      <c r="F4717" s="89">
        <v>700273</v>
      </c>
      <c r="G4717" s="89">
        <v>9</v>
      </c>
      <c r="H4717" t="s">
        <v>19630</v>
      </c>
      <c r="I4717" s="89"/>
    </row>
    <row r="4718" x14ac:dyDescent="0.3">
      <c r="A4718" t="s">
        <v>8531</v>
      </c>
      <c r="B4718" t="s">
        <v>19483</v>
      </c>
      <c r="C4718" t="s">
        <v>19495</v>
      </c>
      <c r="D4718" t="s">
        <v>19616</v>
      </c>
      <c r="E4718" s="89">
        <v>7.2896534083500056E-4</v>
      </c>
      <c r="F4718" s="89">
        <v>700273</v>
      </c>
      <c r="G4718" s="89">
        <v>9</v>
      </c>
      <c r="H4718" t="s">
        <v>19630</v>
      </c>
      <c r="I4718" s="89"/>
    </row>
    <row r="4719" x14ac:dyDescent="0.3">
      <c r="A4719" t="s">
        <v>8532</v>
      </c>
      <c r="B4719" t="s">
        <v>19483</v>
      </c>
      <c r="C4719" t="s">
        <v>19495</v>
      </c>
      <c r="D4719" t="s">
        <v>19617</v>
      </c>
      <c r="E4719" s="89">
        <v>7.6072295318223445E-4</v>
      </c>
      <c r="F4719" s="89">
        <v>700273</v>
      </c>
      <c r="G4719" s="89">
        <v>9</v>
      </c>
      <c r="H4719" t="s">
        <v>19630</v>
      </c>
      <c r="I4719" s="89"/>
    </row>
    <row r="4720" x14ac:dyDescent="0.3">
      <c r="A4720" t="s">
        <v>8533</v>
      </c>
      <c r="B4720" t="s">
        <v>19483</v>
      </c>
      <c r="C4720" t="s">
        <v>19495</v>
      </c>
      <c r="D4720" t="s">
        <v>19618</v>
      </c>
      <c r="E4720" s="89">
        <v>7.0748792755781704E-4</v>
      </c>
      <c r="F4720" s="89">
        <v>700273</v>
      </c>
      <c r="G4720" s="89">
        <v>9</v>
      </c>
      <c r="H4720" t="s">
        <v>19630</v>
      </c>
      <c r="I4720" s="89"/>
    </row>
    <row r="4721" x14ac:dyDescent="0.3">
      <c r="A4721" t="s">
        <v>8534</v>
      </c>
      <c r="B4721" t="s">
        <v>19483</v>
      </c>
      <c r="C4721" t="s">
        <v>19495</v>
      </c>
      <c r="D4721" t="s">
        <v>19619</v>
      </c>
      <c r="E4721" s="89">
        <v>7.216858361094381E-4</v>
      </c>
      <c r="F4721" s="89">
        <v>700273</v>
      </c>
      <c r="G4721" s="89">
        <v>9</v>
      </c>
      <c r="H4721" t="s">
        <v>19630</v>
      </c>
      <c r="I4721" s="89"/>
    </row>
    <row r="4722" x14ac:dyDescent="0.3">
      <c r="A4722" t="s">
        <v>8535</v>
      </c>
      <c r="B4722" t="s">
        <v>19483</v>
      </c>
      <c r="C4722" t="s">
        <v>19495</v>
      </c>
      <c r="D4722" t="s">
        <v>19620</v>
      </c>
      <c r="E4722" s="89">
        <v>6.9876111386555392E-4</v>
      </c>
      <c r="F4722" s="89">
        <v>700273</v>
      </c>
      <c r="G4722" s="89">
        <v>9</v>
      </c>
      <c r="H4722" t="s">
        <v>19630</v>
      </c>
      <c r="I4722" s="89"/>
    </row>
    <row r="4723" x14ac:dyDescent="0.3">
      <c r="A4723" t="s">
        <v>8536</v>
      </c>
      <c r="B4723" t="s">
        <v>19483</v>
      </c>
      <c r="C4723" t="s">
        <v>19495</v>
      </c>
      <c r="D4723" t="s">
        <v>19621</v>
      </c>
      <c r="E4723" s="89">
        <v>6.5898665111001071E-4</v>
      </c>
      <c r="F4723" s="89">
        <v>700273</v>
      </c>
      <c r="G4723" s="89">
        <v>9</v>
      </c>
      <c r="H4723" t="s">
        <v>19630</v>
      </c>
      <c r="I4723" s="89"/>
    </row>
    <row r="4724" x14ac:dyDescent="0.3">
      <c r="A4724" t="s">
        <v>8537</v>
      </c>
      <c r="B4724" t="s">
        <v>19483</v>
      </c>
      <c r="C4724" t="s">
        <v>19495</v>
      </c>
      <c r="D4724" t="s">
        <v>19622</v>
      </c>
      <c r="E4724" s="89">
        <v>7.0241938606379662E-4</v>
      </c>
      <c r="F4724" s="89">
        <v>700273</v>
      </c>
      <c r="G4724" s="89">
        <v>9</v>
      </c>
      <c r="H4724" t="s">
        <v>19630</v>
      </c>
      <c r="I4724" s="89"/>
    </row>
    <row r="4725" x14ac:dyDescent="0.3">
      <c r="A4725" t="s">
        <v>8538</v>
      </c>
      <c r="B4725" t="s">
        <v>19483</v>
      </c>
      <c r="C4725" t="s">
        <v>19495</v>
      </c>
      <c r="D4725" t="s">
        <v>19623</v>
      </c>
      <c r="E4725" s="89">
        <v>3.1776696650888262E-3</v>
      </c>
      <c r="F4725" s="89">
        <v>700273</v>
      </c>
      <c r="G4725" s="89">
        <v>9</v>
      </c>
      <c r="H4725" t="s">
        <v>19630</v>
      </c>
      <c r="I4725" s="89"/>
    </row>
    <row r="4726" x14ac:dyDescent="0.3">
      <c r="A4726" t="s">
        <v>8539</v>
      </c>
      <c r="B4726" t="s">
        <v>19483</v>
      </c>
      <c r="C4726" t="s">
        <v>19495</v>
      </c>
      <c r="D4726" t="s">
        <v>19624</v>
      </c>
      <c r="E4726" s="89">
        <v>7.4338665927082834E-3</v>
      </c>
      <c r="F4726" s="89">
        <v>700273</v>
      </c>
      <c r="G4726" s="89">
        <v>9</v>
      </c>
      <c r="H4726" t="s">
        <v>19630</v>
      </c>
      <c r="I4726" s="89"/>
    </row>
    <row r="4727" x14ac:dyDescent="0.3">
      <c r="A4727" t="s">
        <v>8540</v>
      </c>
      <c r="B4727" t="s">
        <v>19483</v>
      </c>
      <c r="C4727" t="s">
        <v>19496</v>
      </c>
      <c r="D4727" t="s">
        <v>19614</v>
      </c>
      <c r="E4727" s="89">
        <v>2.8444303000708078E-5</v>
      </c>
      <c r="F4727" s="89">
        <v>700273</v>
      </c>
      <c r="G4727" s="89">
        <v>9</v>
      </c>
      <c r="H4727" t="s">
        <v>19630</v>
      </c>
      <c r="I4727" s="89"/>
    </row>
    <row r="4728" x14ac:dyDescent="0.3">
      <c r="A4728" t="s">
        <v>8541</v>
      </c>
      <c r="B4728" t="s">
        <v>19483</v>
      </c>
      <c r="C4728" t="s">
        <v>19496</v>
      </c>
      <c r="D4728" t="s">
        <v>19615</v>
      </c>
      <c r="E4728" s="89">
        <v>2.9342335219950659E-5</v>
      </c>
      <c r="F4728" s="89">
        <v>700273</v>
      </c>
      <c r="G4728" s="89">
        <v>9</v>
      </c>
      <c r="H4728" t="s">
        <v>19630</v>
      </c>
      <c r="I4728" s="89"/>
    </row>
    <row r="4729" x14ac:dyDescent="0.3">
      <c r="A4729" t="s">
        <v>8542</v>
      </c>
      <c r="B4729" t="s">
        <v>19483</v>
      </c>
      <c r="C4729" t="s">
        <v>19496</v>
      </c>
      <c r="D4729" t="s">
        <v>19616</v>
      </c>
      <c r="E4729" s="89">
        <v>2.8444303000708078E-5</v>
      </c>
      <c r="F4729" s="89">
        <v>700273</v>
      </c>
      <c r="G4729" s="89">
        <v>9</v>
      </c>
      <c r="H4729" t="s">
        <v>19630</v>
      </c>
      <c r="I4729" s="89"/>
    </row>
    <row r="4730" x14ac:dyDescent="0.3">
      <c r="A4730" t="s">
        <v>8543</v>
      </c>
      <c r="B4730" t="s">
        <v>19483</v>
      </c>
      <c r="C4730" t="s">
        <v>19496</v>
      </c>
      <c r="D4730" t="s">
        <v>19617</v>
      </c>
      <c r="E4730" s="89">
        <v>2.9342335219950659E-5</v>
      </c>
      <c r="F4730" s="89">
        <v>700273</v>
      </c>
      <c r="G4730" s="89">
        <v>9</v>
      </c>
      <c r="H4730" t="s">
        <v>19630</v>
      </c>
      <c r="I4730" s="89"/>
    </row>
    <row r="4731" x14ac:dyDescent="0.3">
      <c r="A4731" t="s">
        <v>8544</v>
      </c>
      <c r="B4731" t="s">
        <v>19483</v>
      </c>
      <c r="C4731" t="s">
        <v>19496</v>
      </c>
      <c r="D4731" t="s">
        <v>19618</v>
      </c>
      <c r="E4731" s="89">
        <v>2.827261143299063E-5</v>
      </c>
      <c r="F4731" s="89">
        <v>700273</v>
      </c>
      <c r="G4731" s="89">
        <v>9</v>
      </c>
      <c r="H4731" t="s">
        <v>19630</v>
      </c>
      <c r="I4731" s="89"/>
    </row>
    <row r="4732" x14ac:dyDescent="0.3">
      <c r="A4732" t="s">
        <v>8545</v>
      </c>
      <c r="B4732" t="s">
        <v>19483</v>
      </c>
      <c r="C4732" t="s">
        <v>19496</v>
      </c>
      <c r="D4732" t="s">
        <v>19619</v>
      </c>
      <c r="E4732" s="89">
        <v>3.0009825797066911E-5</v>
      </c>
      <c r="F4732" s="89">
        <v>700273</v>
      </c>
      <c r="G4732" s="89">
        <v>9</v>
      </c>
      <c r="H4732" t="s">
        <v>19630</v>
      </c>
      <c r="I4732" s="89"/>
    </row>
    <row r="4733" x14ac:dyDescent="0.3">
      <c r="A4733" t="s">
        <v>8546</v>
      </c>
      <c r="B4733" t="s">
        <v>19483</v>
      </c>
      <c r="C4733" t="s">
        <v>19496</v>
      </c>
      <c r="D4733" t="s">
        <v>19620</v>
      </c>
      <c r="E4733" s="89">
        <v>2.8172208504333869E-5</v>
      </c>
      <c r="F4733" s="89">
        <v>700273</v>
      </c>
      <c r="G4733" s="89">
        <v>9</v>
      </c>
      <c r="H4733" t="s">
        <v>19630</v>
      </c>
      <c r="I4733" s="89"/>
    </row>
    <row r="4734" x14ac:dyDescent="0.3">
      <c r="A4734" t="s">
        <v>8547</v>
      </c>
      <c r="B4734" t="s">
        <v>19483</v>
      </c>
      <c r="C4734" t="s">
        <v>19496</v>
      </c>
      <c r="D4734" t="s">
        <v>19621</v>
      </c>
      <c r="E4734" s="89">
        <v>2.6905246231162851E-5</v>
      </c>
      <c r="F4734" s="89">
        <v>700273</v>
      </c>
      <c r="G4734" s="89">
        <v>9</v>
      </c>
      <c r="H4734" t="s">
        <v>19630</v>
      </c>
      <c r="I4734" s="89"/>
    </row>
    <row r="4735" x14ac:dyDescent="0.3">
      <c r="A4735" t="s">
        <v>8548</v>
      </c>
      <c r="B4735" t="s">
        <v>19483</v>
      </c>
      <c r="C4735" t="s">
        <v>19496</v>
      </c>
      <c r="D4735" t="s">
        <v>19622</v>
      </c>
      <c r="E4735" s="89">
        <v>2.906239627912253E-5</v>
      </c>
      <c r="F4735" s="89">
        <v>700273</v>
      </c>
      <c r="G4735" s="89">
        <v>9</v>
      </c>
      <c r="H4735" t="s">
        <v>19630</v>
      </c>
      <c r="I4735" s="89"/>
    </row>
    <row r="4736" x14ac:dyDescent="0.3">
      <c r="A4736" t="s">
        <v>8549</v>
      </c>
      <c r="B4736" t="s">
        <v>19483</v>
      </c>
      <c r="C4736" t="s">
        <v>19496</v>
      </c>
      <c r="D4736" t="s">
        <v>19623</v>
      </c>
      <c r="E4736" s="89">
        <v>1.352705649975359E-4</v>
      </c>
      <c r="F4736" s="89">
        <v>700273</v>
      </c>
      <c r="G4736" s="89">
        <v>9</v>
      </c>
      <c r="H4736" t="s">
        <v>19630</v>
      </c>
      <c r="I4736" s="89"/>
    </row>
    <row r="4737" x14ac:dyDescent="0.3">
      <c r="A4737" t="s">
        <v>8550</v>
      </c>
      <c r="B4737" t="s">
        <v>19483</v>
      </c>
      <c r="C4737" t="s">
        <v>19496</v>
      </c>
      <c r="D4737" t="s">
        <v>19624</v>
      </c>
      <c r="E4737" s="89">
        <v>3.0584785416027039E-4</v>
      </c>
      <c r="F4737" s="89">
        <v>700273</v>
      </c>
      <c r="G4737" s="89">
        <v>9</v>
      </c>
      <c r="H4737" t="s">
        <v>19630</v>
      </c>
      <c r="I4737" s="89"/>
    </row>
    <row r="4738" x14ac:dyDescent="0.3">
      <c r="A4738" t="s">
        <v>8551</v>
      </c>
      <c r="B4738" t="s">
        <v>19483</v>
      </c>
      <c r="C4738" t="s">
        <v>19497</v>
      </c>
      <c r="D4738" t="s">
        <v>19614</v>
      </c>
      <c r="E4738" s="89">
        <v>3.6947490728134388E-5</v>
      </c>
      <c r="F4738" s="89">
        <v>700273</v>
      </c>
      <c r="G4738" s="89">
        <v>9</v>
      </c>
      <c r="H4738" t="s">
        <v>19630</v>
      </c>
      <c r="I4738" s="89"/>
    </row>
    <row r="4739" x14ac:dyDescent="0.3">
      <c r="A4739" t="s">
        <v>8552</v>
      </c>
      <c r="B4739" t="s">
        <v>19483</v>
      </c>
      <c r="C4739" t="s">
        <v>19497</v>
      </c>
      <c r="D4739" t="s">
        <v>19615</v>
      </c>
      <c r="E4739" s="89">
        <v>3.8623832945440912E-5</v>
      </c>
      <c r="F4739" s="89">
        <v>700273</v>
      </c>
      <c r="G4739" s="89">
        <v>9</v>
      </c>
      <c r="H4739" t="s">
        <v>19630</v>
      </c>
      <c r="I4739" s="89"/>
    </row>
    <row r="4740" x14ac:dyDescent="0.3">
      <c r="A4740" t="s">
        <v>8553</v>
      </c>
      <c r="B4740" t="s">
        <v>19483</v>
      </c>
      <c r="C4740" t="s">
        <v>19497</v>
      </c>
      <c r="D4740" t="s">
        <v>19616</v>
      </c>
      <c r="E4740" s="89">
        <v>3.7011071728709163E-5</v>
      </c>
      <c r="F4740" s="89">
        <v>700273</v>
      </c>
      <c r="G4740" s="89">
        <v>9</v>
      </c>
      <c r="H4740" t="s">
        <v>19630</v>
      </c>
      <c r="I4740" s="89"/>
    </row>
    <row r="4741" x14ac:dyDescent="0.3">
      <c r="A4741" t="s">
        <v>8554</v>
      </c>
      <c r="B4741" t="s">
        <v>19483</v>
      </c>
      <c r="C4741" t="s">
        <v>19497</v>
      </c>
      <c r="D4741" t="s">
        <v>19617</v>
      </c>
      <c r="E4741" s="89">
        <v>3.7952455725300682E-5</v>
      </c>
      <c r="F4741" s="89">
        <v>700273</v>
      </c>
      <c r="G4741" s="89">
        <v>9</v>
      </c>
      <c r="H4741" t="s">
        <v>19630</v>
      </c>
      <c r="I4741" s="89"/>
    </row>
    <row r="4742" x14ac:dyDescent="0.3">
      <c r="A4742" t="s">
        <v>8555</v>
      </c>
      <c r="B4742" t="s">
        <v>19483</v>
      </c>
      <c r="C4742" t="s">
        <v>19497</v>
      </c>
      <c r="D4742" t="s">
        <v>19618</v>
      </c>
      <c r="E4742" s="89">
        <v>3.8446253205557037E-5</v>
      </c>
      <c r="F4742" s="89">
        <v>700273</v>
      </c>
      <c r="G4742" s="89">
        <v>9</v>
      </c>
      <c r="H4742" t="s">
        <v>19630</v>
      </c>
      <c r="I4742" s="89"/>
    </row>
    <row r="4743" x14ac:dyDescent="0.3">
      <c r="A4743" t="s">
        <v>8556</v>
      </c>
      <c r="B4743" t="s">
        <v>19483</v>
      </c>
      <c r="C4743" t="s">
        <v>19497</v>
      </c>
      <c r="D4743" t="s">
        <v>19619</v>
      </c>
      <c r="E4743" s="89">
        <v>3.9826920476153369E-5</v>
      </c>
      <c r="F4743" s="89">
        <v>700273</v>
      </c>
      <c r="G4743" s="89">
        <v>9</v>
      </c>
      <c r="H4743" t="s">
        <v>19630</v>
      </c>
      <c r="I4743" s="89"/>
    </row>
    <row r="4744" x14ac:dyDescent="0.3">
      <c r="A4744" t="s">
        <v>8557</v>
      </c>
      <c r="B4744" t="s">
        <v>19483</v>
      </c>
      <c r="C4744" t="s">
        <v>19497</v>
      </c>
      <c r="D4744" t="s">
        <v>19620</v>
      </c>
      <c r="E4744" s="89">
        <v>3.7829804831003397E-5</v>
      </c>
      <c r="F4744" s="89">
        <v>700273</v>
      </c>
      <c r="G4744" s="89">
        <v>9</v>
      </c>
      <c r="H4744" t="s">
        <v>19630</v>
      </c>
      <c r="I4744" s="89"/>
    </row>
    <row r="4745" x14ac:dyDescent="0.3">
      <c r="A4745" t="s">
        <v>8558</v>
      </c>
      <c r="B4745" t="s">
        <v>19483</v>
      </c>
      <c r="C4745" t="s">
        <v>19497</v>
      </c>
      <c r="D4745" t="s">
        <v>19621</v>
      </c>
      <c r="E4745" s="89">
        <v>3.6978741474981197E-5</v>
      </c>
      <c r="F4745" s="89">
        <v>700273</v>
      </c>
      <c r="G4745" s="89">
        <v>9</v>
      </c>
      <c r="H4745" t="s">
        <v>19630</v>
      </c>
      <c r="I4745" s="89"/>
    </row>
    <row r="4746" x14ac:dyDescent="0.3">
      <c r="A4746" t="s">
        <v>8559</v>
      </c>
      <c r="B4746" t="s">
        <v>19483</v>
      </c>
      <c r="C4746" t="s">
        <v>19497</v>
      </c>
      <c r="D4746" t="s">
        <v>19622</v>
      </c>
      <c r="E4746" s="89">
        <v>3.7636448305701593E-5</v>
      </c>
      <c r="F4746" s="89">
        <v>700273</v>
      </c>
      <c r="G4746" s="89">
        <v>9</v>
      </c>
      <c r="H4746" t="s">
        <v>19630</v>
      </c>
      <c r="I4746" s="89"/>
    </row>
    <row r="4747" x14ac:dyDescent="0.3">
      <c r="A4747" t="s">
        <v>8560</v>
      </c>
      <c r="B4747" t="s">
        <v>19483</v>
      </c>
      <c r="C4747" t="s">
        <v>19497</v>
      </c>
      <c r="D4747" t="s">
        <v>19623</v>
      </c>
      <c r="E4747" s="89">
        <v>1.7306162266009849E-4</v>
      </c>
      <c r="F4747" s="89">
        <v>700273</v>
      </c>
      <c r="G4747" s="89">
        <v>9</v>
      </c>
      <c r="H4747" t="s">
        <v>19630</v>
      </c>
      <c r="I4747" s="89"/>
    </row>
    <row r="4748" x14ac:dyDescent="0.3">
      <c r="A4748" t="s">
        <v>8561</v>
      </c>
      <c r="B4748" t="s">
        <v>19483</v>
      </c>
      <c r="C4748" t="s">
        <v>19497</v>
      </c>
      <c r="D4748" t="s">
        <v>19624</v>
      </c>
      <c r="E4748" s="89">
        <v>3.917078085911788E-4</v>
      </c>
      <c r="F4748" s="89">
        <v>700273</v>
      </c>
      <c r="G4748" s="89">
        <v>9</v>
      </c>
      <c r="H4748" t="s">
        <v>19630</v>
      </c>
      <c r="I4748" s="89"/>
    </row>
    <row r="4749" x14ac:dyDescent="0.3">
      <c r="A4749" t="s">
        <v>8562</v>
      </c>
      <c r="B4749" t="s">
        <v>19483</v>
      </c>
      <c r="C4749" t="s">
        <v>19498</v>
      </c>
      <c r="D4749" t="s">
        <v>19614</v>
      </c>
      <c r="E4749" s="89">
        <v>1.177647889592511E-3</v>
      </c>
      <c r="F4749" s="89">
        <v>700273</v>
      </c>
      <c r="G4749" s="89">
        <v>9</v>
      </c>
      <c r="H4749" t="s">
        <v>19630</v>
      </c>
      <c r="I4749" s="89"/>
    </row>
    <row r="4750" x14ac:dyDescent="0.3">
      <c r="A4750" t="s">
        <v>8563</v>
      </c>
      <c r="B4750" t="s">
        <v>19483</v>
      </c>
      <c r="C4750" t="s">
        <v>19498</v>
      </c>
      <c r="D4750" t="s">
        <v>19615</v>
      </c>
      <c r="E4750" s="89">
        <v>1.257644292092408E-3</v>
      </c>
      <c r="F4750" s="89">
        <v>700273</v>
      </c>
      <c r="G4750" s="89">
        <v>9</v>
      </c>
      <c r="H4750" t="s">
        <v>19630</v>
      </c>
      <c r="I4750" s="89"/>
    </row>
    <row r="4751" x14ac:dyDescent="0.3">
      <c r="A4751" t="s">
        <v>8564</v>
      </c>
      <c r="B4751" t="s">
        <v>19483</v>
      </c>
      <c r="C4751" t="s">
        <v>19498</v>
      </c>
      <c r="D4751" t="s">
        <v>19616</v>
      </c>
      <c r="E4751" s="89">
        <v>1.1784067969058201E-3</v>
      </c>
      <c r="F4751" s="89">
        <v>700273</v>
      </c>
      <c r="G4751" s="89">
        <v>9</v>
      </c>
      <c r="H4751" t="s">
        <v>19630</v>
      </c>
      <c r="I4751" s="89"/>
    </row>
    <row r="4752" x14ac:dyDescent="0.3">
      <c r="A4752" t="s">
        <v>8565</v>
      </c>
      <c r="B4752" t="s">
        <v>19483</v>
      </c>
      <c r="C4752" t="s">
        <v>19498</v>
      </c>
      <c r="D4752" t="s">
        <v>19617</v>
      </c>
      <c r="E4752" s="89">
        <v>1.2516246245079039E-3</v>
      </c>
      <c r="F4752" s="89">
        <v>700273</v>
      </c>
      <c r="G4752" s="89">
        <v>9</v>
      </c>
      <c r="H4752" t="s">
        <v>19630</v>
      </c>
      <c r="I4752" s="89"/>
    </row>
    <row r="4753" x14ac:dyDescent="0.3">
      <c r="A4753" t="s">
        <v>8566</v>
      </c>
      <c r="B4753" t="s">
        <v>19483</v>
      </c>
      <c r="C4753" t="s">
        <v>19498</v>
      </c>
      <c r="D4753" t="s">
        <v>19618</v>
      </c>
      <c r="E4753" s="89">
        <v>1.2552371902089399E-3</v>
      </c>
      <c r="F4753" s="89">
        <v>700273</v>
      </c>
      <c r="G4753" s="89">
        <v>9</v>
      </c>
      <c r="H4753" t="s">
        <v>19630</v>
      </c>
      <c r="I4753" s="89"/>
    </row>
    <row r="4754" x14ac:dyDescent="0.3">
      <c r="A4754" t="s">
        <v>8567</v>
      </c>
      <c r="B4754" t="s">
        <v>19483</v>
      </c>
      <c r="C4754" t="s">
        <v>19498</v>
      </c>
      <c r="D4754" t="s">
        <v>19619</v>
      </c>
      <c r="E4754" s="89">
        <v>1.324669185363299E-3</v>
      </c>
      <c r="F4754" s="89">
        <v>700273</v>
      </c>
      <c r="G4754" s="89">
        <v>9</v>
      </c>
      <c r="H4754" t="s">
        <v>19630</v>
      </c>
      <c r="I4754" s="89"/>
    </row>
    <row r="4755" x14ac:dyDescent="0.3">
      <c r="A4755" t="s">
        <v>8568</v>
      </c>
      <c r="B4755" t="s">
        <v>19483</v>
      </c>
      <c r="C4755" t="s">
        <v>19498</v>
      </c>
      <c r="D4755" t="s">
        <v>19620</v>
      </c>
      <c r="E4755" s="89">
        <v>1.240664225058962E-3</v>
      </c>
      <c r="F4755" s="89">
        <v>700273</v>
      </c>
      <c r="G4755" s="89">
        <v>9</v>
      </c>
      <c r="H4755" t="s">
        <v>19630</v>
      </c>
      <c r="I4755" s="89"/>
    </row>
    <row r="4756" x14ac:dyDescent="0.3">
      <c r="A4756" t="s">
        <v>8569</v>
      </c>
      <c r="B4756" t="s">
        <v>19483</v>
      </c>
      <c r="C4756" t="s">
        <v>19498</v>
      </c>
      <c r="D4756" t="s">
        <v>19621</v>
      </c>
      <c r="E4756" s="89">
        <v>9.9601261024913888E-4</v>
      </c>
      <c r="F4756" s="89">
        <v>700273</v>
      </c>
      <c r="G4756" s="89">
        <v>9</v>
      </c>
      <c r="H4756" t="s">
        <v>19630</v>
      </c>
      <c r="I4756" s="89"/>
    </row>
    <row r="4757" x14ac:dyDescent="0.3">
      <c r="A4757" t="s">
        <v>8570</v>
      </c>
      <c r="B4757" t="s">
        <v>19483</v>
      </c>
      <c r="C4757" t="s">
        <v>19498</v>
      </c>
      <c r="D4757" t="s">
        <v>19622</v>
      </c>
      <c r="E4757" s="89">
        <v>1.262236262672899E-3</v>
      </c>
      <c r="F4757" s="89">
        <v>700273</v>
      </c>
      <c r="G4757" s="89">
        <v>9</v>
      </c>
      <c r="H4757" t="s">
        <v>19630</v>
      </c>
      <c r="I4757" s="89"/>
    </row>
    <row r="4758" x14ac:dyDescent="0.3">
      <c r="A4758" t="s">
        <v>8571</v>
      </c>
      <c r="B4758" t="s">
        <v>19483</v>
      </c>
      <c r="C4758" t="s">
        <v>19498</v>
      </c>
      <c r="D4758" t="s">
        <v>19623</v>
      </c>
      <c r="E4758" s="89">
        <v>4.42137933381635E-3</v>
      </c>
      <c r="F4758" s="89">
        <v>700273</v>
      </c>
      <c r="G4758" s="89">
        <v>9</v>
      </c>
      <c r="H4758" t="s">
        <v>19630</v>
      </c>
      <c r="I4758" s="89"/>
    </row>
    <row r="4759" x14ac:dyDescent="0.3">
      <c r="A4759" t="s">
        <v>8572</v>
      </c>
      <c r="B4759" t="s">
        <v>19483</v>
      </c>
      <c r="C4759" t="s">
        <v>19498</v>
      </c>
      <c r="D4759" t="s">
        <v>19624</v>
      </c>
      <c r="E4759" s="89">
        <v>1.1596254634739379E-2</v>
      </c>
      <c r="F4759" s="89">
        <v>700273</v>
      </c>
      <c r="G4759" s="89">
        <v>9</v>
      </c>
      <c r="H4759" t="s">
        <v>19630</v>
      </c>
      <c r="I4759" s="89"/>
    </row>
    <row r="4760" x14ac:dyDescent="0.3">
      <c r="A4760" t="s">
        <v>8496</v>
      </c>
      <c r="B4760" t="s">
        <v>19483</v>
      </c>
      <c r="C4760" t="s">
        <v>19492</v>
      </c>
      <c r="D4760" t="s">
        <v>19614</v>
      </c>
      <c r="E4760" s="89">
        <v>3.8391119972044007E-4</v>
      </c>
      <c r="F4760" s="89">
        <v>700273</v>
      </c>
      <c r="G4760" s="89">
        <v>9</v>
      </c>
      <c r="H4760" t="s">
        <v>19630</v>
      </c>
      <c r="I4760" s="89"/>
    </row>
    <row r="4761" x14ac:dyDescent="0.3">
      <c r="A4761" t="s">
        <v>8497</v>
      </c>
      <c r="B4761" t="s">
        <v>19483</v>
      </c>
      <c r="C4761" t="s">
        <v>19492</v>
      </c>
      <c r="D4761" t="s">
        <v>19615</v>
      </c>
      <c r="E4761" s="89">
        <v>4.1347611416265591E-4</v>
      </c>
      <c r="F4761" s="89">
        <v>700273</v>
      </c>
      <c r="G4761" s="89">
        <v>9</v>
      </c>
      <c r="H4761" t="s">
        <v>19630</v>
      </c>
      <c r="I4761" s="89"/>
    </row>
    <row r="4762" x14ac:dyDescent="0.3">
      <c r="A4762" t="s">
        <v>8498</v>
      </c>
      <c r="B4762" t="s">
        <v>19483</v>
      </c>
      <c r="C4762" t="s">
        <v>19492</v>
      </c>
      <c r="D4762" t="s">
        <v>19616</v>
      </c>
      <c r="E4762" s="89">
        <v>3.8952778602852772E-4</v>
      </c>
      <c r="F4762" s="89">
        <v>700273</v>
      </c>
      <c r="G4762" s="89">
        <v>9</v>
      </c>
      <c r="H4762" t="s">
        <v>19630</v>
      </c>
      <c r="I4762" s="89"/>
    </row>
    <row r="4763" x14ac:dyDescent="0.3">
      <c r="A4763" t="s">
        <v>8499</v>
      </c>
      <c r="B4763" t="s">
        <v>19483</v>
      </c>
      <c r="C4763" t="s">
        <v>19492</v>
      </c>
      <c r="D4763" t="s">
        <v>19617</v>
      </c>
      <c r="E4763" s="89">
        <v>4.1210834281427009E-4</v>
      </c>
      <c r="F4763" s="89">
        <v>700273</v>
      </c>
      <c r="G4763" s="89">
        <v>9</v>
      </c>
      <c r="H4763" t="s">
        <v>19630</v>
      </c>
      <c r="I4763" s="89"/>
    </row>
    <row r="4764" x14ac:dyDescent="0.3">
      <c r="A4764" t="s">
        <v>8500</v>
      </c>
      <c r="B4764" t="s">
        <v>19483</v>
      </c>
      <c r="C4764" t="s">
        <v>19492</v>
      </c>
      <c r="D4764" t="s">
        <v>19618</v>
      </c>
      <c r="E4764" s="89">
        <v>4.13070358767003E-4</v>
      </c>
      <c r="F4764" s="89">
        <v>700273</v>
      </c>
      <c r="G4764" s="89">
        <v>9</v>
      </c>
      <c r="H4764" t="s">
        <v>19630</v>
      </c>
      <c r="I4764" s="89"/>
    </row>
    <row r="4765" x14ac:dyDescent="0.3">
      <c r="A4765" t="s">
        <v>8501</v>
      </c>
      <c r="B4765" t="s">
        <v>19483</v>
      </c>
      <c r="C4765" t="s">
        <v>19492</v>
      </c>
      <c r="D4765" t="s">
        <v>19619</v>
      </c>
      <c r="E4765" s="89">
        <v>4.3525044606352518E-4</v>
      </c>
      <c r="F4765" s="89">
        <v>700273</v>
      </c>
      <c r="G4765" s="89">
        <v>9</v>
      </c>
      <c r="H4765" t="s">
        <v>19630</v>
      </c>
      <c r="I4765" s="89"/>
    </row>
    <row r="4766" x14ac:dyDescent="0.3">
      <c r="A4766" t="s">
        <v>8502</v>
      </c>
      <c r="B4766" t="s">
        <v>19483</v>
      </c>
      <c r="C4766" t="s">
        <v>19492</v>
      </c>
      <c r="D4766" t="s">
        <v>19620</v>
      </c>
      <c r="E4766" s="89">
        <v>4.0927304330669128E-4</v>
      </c>
      <c r="F4766" s="89">
        <v>700273</v>
      </c>
      <c r="G4766" s="89">
        <v>9</v>
      </c>
      <c r="H4766" t="s">
        <v>19630</v>
      </c>
      <c r="I4766" s="89"/>
    </row>
    <row r="4767" x14ac:dyDescent="0.3">
      <c r="A4767" t="s">
        <v>8503</v>
      </c>
      <c r="B4767" t="s">
        <v>19483</v>
      </c>
      <c r="C4767" t="s">
        <v>19492</v>
      </c>
      <c r="D4767" t="s">
        <v>19621</v>
      </c>
      <c r="E4767" s="89">
        <v>3.9029291030604662E-4</v>
      </c>
      <c r="F4767" s="89">
        <v>700273</v>
      </c>
      <c r="G4767" s="89">
        <v>9</v>
      </c>
      <c r="H4767" t="s">
        <v>19630</v>
      </c>
      <c r="I4767" s="89"/>
    </row>
    <row r="4768" x14ac:dyDescent="0.3">
      <c r="A4768" t="s">
        <v>8504</v>
      </c>
      <c r="B4768" t="s">
        <v>19483</v>
      </c>
      <c r="C4768" t="s">
        <v>19492</v>
      </c>
      <c r="D4768" t="s">
        <v>19622</v>
      </c>
      <c r="E4768" s="89">
        <v>4.0638486858127898E-4</v>
      </c>
      <c r="F4768" s="89">
        <v>700273</v>
      </c>
      <c r="G4768" s="89">
        <v>9</v>
      </c>
      <c r="H4768" t="s">
        <v>19630</v>
      </c>
      <c r="I4768" s="89"/>
    </row>
    <row r="4769" x14ac:dyDescent="0.3">
      <c r="A4769" t="s">
        <v>8505</v>
      </c>
      <c r="B4769" t="s">
        <v>19483</v>
      </c>
      <c r="C4769" t="s">
        <v>19492</v>
      </c>
      <c r="D4769" t="s">
        <v>19623</v>
      </c>
      <c r="E4769" s="89">
        <v>1.6187670928120791E-3</v>
      </c>
      <c r="F4769" s="89">
        <v>700273</v>
      </c>
      <c r="G4769" s="89">
        <v>9</v>
      </c>
      <c r="H4769" t="s">
        <v>19630</v>
      </c>
      <c r="I4769" s="89"/>
    </row>
    <row r="4770" x14ac:dyDescent="0.3">
      <c r="A4770" t="s">
        <v>8506</v>
      </c>
      <c r="B4770" t="s">
        <v>19483</v>
      </c>
      <c r="C4770" t="s">
        <v>19492</v>
      </c>
      <c r="D4770" t="s">
        <v>19624</v>
      </c>
      <c r="E4770" s="89">
        <v>3.9720587449886234E-3</v>
      </c>
      <c r="F4770" s="89">
        <v>700273</v>
      </c>
      <c r="G4770" s="89">
        <v>9</v>
      </c>
      <c r="H4770" t="s">
        <v>19630</v>
      </c>
      <c r="I4770" s="89"/>
    </row>
    <row r="4771" x14ac:dyDescent="0.3">
      <c r="A4771" t="s">
        <v>8584</v>
      </c>
      <c r="B4771" t="s">
        <v>19483</v>
      </c>
      <c r="C4771" t="s">
        <v>19500</v>
      </c>
      <c r="D4771" t="s">
        <v>19614</v>
      </c>
      <c r="E4771" s="89">
        <v>4.0712176275031382E-2</v>
      </c>
      <c r="F4771" s="89">
        <v>700273</v>
      </c>
      <c r="G4771" s="89">
        <v>9</v>
      </c>
      <c r="H4771" t="s">
        <v>19630</v>
      </c>
      <c r="I4771" s="89"/>
    </row>
    <row r="4772" x14ac:dyDescent="0.3">
      <c r="A4772" t="s">
        <v>8585</v>
      </c>
      <c r="B4772" t="s">
        <v>19483</v>
      </c>
      <c r="C4772" t="s">
        <v>19500</v>
      </c>
      <c r="D4772" t="s">
        <v>19615</v>
      </c>
      <c r="E4772" s="89">
        <v>4.3095068315557823E-2</v>
      </c>
      <c r="F4772" s="89">
        <v>700273</v>
      </c>
      <c r="G4772" s="89">
        <v>9</v>
      </c>
      <c r="H4772" t="s">
        <v>19630</v>
      </c>
      <c r="I4772" s="89"/>
    </row>
    <row r="4773" x14ac:dyDescent="0.3">
      <c r="A4773" t="s">
        <v>8586</v>
      </c>
      <c r="B4773" t="s">
        <v>19483</v>
      </c>
      <c r="C4773" t="s">
        <v>19500</v>
      </c>
      <c r="D4773" t="s">
        <v>19616</v>
      </c>
      <c r="E4773" s="89">
        <v>4.0722369268903533E-2</v>
      </c>
      <c r="F4773" s="89">
        <v>700273</v>
      </c>
      <c r="G4773" s="89">
        <v>9</v>
      </c>
      <c r="H4773" t="s">
        <v>19630</v>
      </c>
      <c r="I4773" s="89"/>
    </row>
    <row r="4774" x14ac:dyDescent="0.3">
      <c r="A4774" t="s">
        <v>8587</v>
      </c>
      <c r="B4774" t="s">
        <v>19483</v>
      </c>
      <c r="C4774" t="s">
        <v>19500</v>
      </c>
      <c r="D4774" t="s">
        <v>19617</v>
      </c>
      <c r="E4774" s="89">
        <v>4.2917728293643348E-2</v>
      </c>
      <c r="F4774" s="89">
        <v>700273</v>
      </c>
      <c r="G4774" s="89">
        <v>9</v>
      </c>
      <c r="H4774" t="s">
        <v>19630</v>
      </c>
      <c r="I4774" s="89"/>
    </row>
    <row r="4775" x14ac:dyDescent="0.3">
      <c r="A4775" t="s">
        <v>8588</v>
      </c>
      <c r="B4775" t="s">
        <v>19483</v>
      </c>
      <c r="C4775" t="s">
        <v>19500</v>
      </c>
      <c r="D4775" t="s">
        <v>19618</v>
      </c>
      <c r="E4775" s="89">
        <v>4.2996480620669651E-2</v>
      </c>
      <c r="F4775" s="89">
        <v>700273</v>
      </c>
      <c r="G4775" s="89">
        <v>9</v>
      </c>
      <c r="H4775" t="s">
        <v>19630</v>
      </c>
      <c r="I4775" s="89"/>
    </row>
    <row r="4776" x14ac:dyDescent="0.3">
      <c r="A4776" t="s">
        <v>8589</v>
      </c>
      <c r="B4776" t="s">
        <v>19483</v>
      </c>
      <c r="C4776" t="s">
        <v>19500</v>
      </c>
      <c r="D4776" t="s">
        <v>19619</v>
      </c>
      <c r="E4776" s="89">
        <v>4.4536848967449368E-2</v>
      </c>
      <c r="F4776" s="89">
        <v>700273</v>
      </c>
      <c r="G4776" s="89">
        <v>9</v>
      </c>
      <c r="H4776" t="s">
        <v>19630</v>
      </c>
      <c r="I4776" s="89"/>
    </row>
    <row r="4777" x14ac:dyDescent="0.3">
      <c r="A4777" t="s">
        <v>8590</v>
      </c>
      <c r="B4777" t="s">
        <v>19483</v>
      </c>
      <c r="C4777" t="s">
        <v>19500</v>
      </c>
      <c r="D4777" t="s">
        <v>19620</v>
      </c>
      <c r="E4777" s="89">
        <v>4.2190521423455772E-2</v>
      </c>
      <c r="F4777" s="89">
        <v>700273</v>
      </c>
      <c r="G4777" s="89">
        <v>9</v>
      </c>
      <c r="H4777" t="s">
        <v>19630</v>
      </c>
      <c r="I4777" s="89"/>
    </row>
    <row r="4778" x14ac:dyDescent="0.3">
      <c r="A4778" t="s">
        <v>8591</v>
      </c>
      <c r="B4778" t="s">
        <v>19483</v>
      </c>
      <c r="C4778" t="s">
        <v>19500</v>
      </c>
      <c r="D4778" t="s">
        <v>19621</v>
      </c>
      <c r="E4778" s="89">
        <v>3.766949548379879E-2</v>
      </c>
      <c r="F4778" s="89">
        <v>700273</v>
      </c>
      <c r="G4778" s="89">
        <v>9</v>
      </c>
      <c r="H4778" t="s">
        <v>19630</v>
      </c>
      <c r="I4778" s="89"/>
    </row>
    <row r="4779" x14ac:dyDescent="0.3">
      <c r="A4779" t="s">
        <v>8592</v>
      </c>
      <c r="B4779" t="s">
        <v>19483</v>
      </c>
      <c r="C4779" t="s">
        <v>19500</v>
      </c>
      <c r="D4779" t="s">
        <v>19622</v>
      </c>
      <c r="E4779" s="89">
        <v>4.3085012213799449E-2</v>
      </c>
      <c r="F4779" s="89">
        <v>700273</v>
      </c>
      <c r="G4779" s="89">
        <v>9</v>
      </c>
      <c r="H4779" t="s">
        <v>19630</v>
      </c>
      <c r="I4779" s="89"/>
    </row>
    <row r="4780" x14ac:dyDescent="0.3">
      <c r="A4780" t="s">
        <v>8593</v>
      </c>
      <c r="B4780" t="s">
        <v>19483</v>
      </c>
      <c r="C4780" t="s">
        <v>19500</v>
      </c>
      <c r="D4780" t="s">
        <v>19623</v>
      </c>
      <c r="E4780" s="89">
        <v>0.16529312139894439</v>
      </c>
      <c r="F4780" s="89">
        <v>700273</v>
      </c>
      <c r="G4780" s="89">
        <v>9</v>
      </c>
      <c r="H4780" t="s">
        <v>19630</v>
      </c>
      <c r="I4780" s="89"/>
    </row>
    <row r="4781" x14ac:dyDescent="0.3">
      <c r="A4781" t="s">
        <v>8594</v>
      </c>
      <c r="B4781" t="s">
        <v>19483</v>
      </c>
      <c r="C4781" t="s">
        <v>19500</v>
      </c>
      <c r="D4781" t="s">
        <v>19624</v>
      </c>
      <c r="E4781" s="89">
        <v>0.40608948740172662</v>
      </c>
      <c r="F4781" s="89">
        <v>700273</v>
      </c>
      <c r="G4781" s="89">
        <v>9</v>
      </c>
      <c r="H4781" t="s">
        <v>19630</v>
      </c>
      <c r="I4781" s="89"/>
    </row>
    <row r="4782" x14ac:dyDescent="0.3">
      <c r="A4782" t="s">
        <v>8595</v>
      </c>
      <c r="B4782" t="s">
        <v>19483</v>
      </c>
      <c r="C4782" t="s">
        <v>19501</v>
      </c>
      <c r="D4782" t="s">
        <v>19614</v>
      </c>
      <c r="E4782" s="89">
        <v>0</v>
      </c>
      <c r="F4782" s="89">
        <v>700273</v>
      </c>
      <c r="G4782" s="89">
        <v>9</v>
      </c>
      <c r="H4782" t="s">
        <v>19630</v>
      </c>
      <c r="I4782" s="89"/>
    </row>
    <row r="4783" x14ac:dyDescent="0.3">
      <c r="A4783" t="s">
        <v>8596</v>
      </c>
      <c r="B4783" t="s">
        <v>19483</v>
      </c>
      <c r="C4783" t="s">
        <v>19501</v>
      </c>
      <c r="D4783" t="s">
        <v>19615</v>
      </c>
      <c r="E4783" s="89">
        <v>0</v>
      </c>
      <c r="F4783" s="89">
        <v>700273</v>
      </c>
      <c r="G4783" s="89">
        <v>9</v>
      </c>
      <c r="H4783" t="s">
        <v>19630</v>
      </c>
      <c r="I4783" s="89"/>
    </row>
    <row r="4784" x14ac:dyDescent="0.3">
      <c r="A4784" t="s">
        <v>8597</v>
      </c>
      <c r="B4784" t="s">
        <v>19483</v>
      </c>
      <c r="C4784" t="s">
        <v>19501</v>
      </c>
      <c r="D4784" t="s">
        <v>19616</v>
      </c>
      <c r="E4784" s="89">
        <v>0</v>
      </c>
      <c r="F4784" s="89">
        <v>700273</v>
      </c>
      <c r="G4784" s="89">
        <v>9</v>
      </c>
      <c r="H4784" t="s">
        <v>19630</v>
      </c>
      <c r="I4784" s="89"/>
    </row>
    <row r="4785" x14ac:dyDescent="0.3">
      <c r="A4785" t="s">
        <v>8598</v>
      </c>
      <c r="B4785" t="s">
        <v>19483</v>
      </c>
      <c r="C4785" t="s">
        <v>19501</v>
      </c>
      <c r="D4785" t="s">
        <v>19617</v>
      </c>
      <c r="E4785" s="89">
        <v>0</v>
      </c>
      <c r="F4785" s="89">
        <v>700273</v>
      </c>
      <c r="G4785" s="89">
        <v>9</v>
      </c>
      <c r="H4785" t="s">
        <v>19630</v>
      </c>
      <c r="I4785" s="89"/>
    </row>
    <row r="4786" x14ac:dyDescent="0.3">
      <c r="A4786" t="s">
        <v>8599</v>
      </c>
      <c r="B4786" t="s">
        <v>19483</v>
      </c>
      <c r="C4786" t="s">
        <v>19501</v>
      </c>
      <c r="D4786" t="s">
        <v>19618</v>
      </c>
      <c r="E4786" s="89">
        <v>0</v>
      </c>
      <c r="F4786" s="89">
        <v>700273</v>
      </c>
      <c r="G4786" s="89">
        <v>9</v>
      </c>
      <c r="H4786" t="s">
        <v>19630</v>
      </c>
      <c r="I4786" s="89"/>
    </row>
    <row r="4787" x14ac:dyDescent="0.3">
      <c r="A4787" t="s">
        <v>8600</v>
      </c>
      <c r="B4787" t="s">
        <v>19483</v>
      </c>
      <c r="C4787" t="s">
        <v>19501</v>
      </c>
      <c r="D4787" t="s">
        <v>19619</v>
      </c>
      <c r="E4787" s="89">
        <v>0</v>
      </c>
      <c r="F4787" s="89">
        <v>700273</v>
      </c>
      <c r="G4787" s="89">
        <v>9</v>
      </c>
      <c r="H4787" t="s">
        <v>19630</v>
      </c>
      <c r="I4787" s="89"/>
    </row>
    <row r="4788" x14ac:dyDescent="0.3">
      <c r="A4788" t="s">
        <v>8601</v>
      </c>
      <c r="B4788" t="s">
        <v>19483</v>
      </c>
      <c r="C4788" t="s">
        <v>19501</v>
      </c>
      <c r="D4788" t="s">
        <v>19620</v>
      </c>
      <c r="E4788" s="89">
        <v>0</v>
      </c>
      <c r="F4788" s="89">
        <v>700273</v>
      </c>
      <c r="G4788" s="89">
        <v>9</v>
      </c>
      <c r="H4788" t="s">
        <v>19630</v>
      </c>
      <c r="I4788" s="89"/>
    </row>
    <row r="4789" x14ac:dyDescent="0.3">
      <c r="A4789" t="s">
        <v>8602</v>
      </c>
      <c r="B4789" t="s">
        <v>19483</v>
      </c>
      <c r="C4789" t="s">
        <v>19501</v>
      </c>
      <c r="D4789" t="s">
        <v>19621</v>
      </c>
      <c r="E4789" s="89">
        <v>0</v>
      </c>
      <c r="F4789" s="89">
        <v>700273</v>
      </c>
      <c r="G4789" s="89">
        <v>9</v>
      </c>
      <c r="H4789" t="s">
        <v>19630</v>
      </c>
      <c r="I4789" s="89"/>
    </row>
    <row r="4790" x14ac:dyDescent="0.3">
      <c r="A4790" t="s">
        <v>8603</v>
      </c>
      <c r="B4790" t="s">
        <v>19483</v>
      </c>
      <c r="C4790" t="s">
        <v>19501</v>
      </c>
      <c r="D4790" t="s">
        <v>19622</v>
      </c>
      <c r="E4790" s="89">
        <v>0</v>
      </c>
      <c r="F4790" s="89">
        <v>700273</v>
      </c>
      <c r="G4790" s="89">
        <v>9</v>
      </c>
      <c r="H4790" t="s">
        <v>19630</v>
      </c>
      <c r="I4790" s="89"/>
    </row>
    <row r="4791" x14ac:dyDescent="0.3">
      <c r="A4791" t="s">
        <v>8604</v>
      </c>
      <c r="B4791" t="s">
        <v>19483</v>
      </c>
      <c r="C4791" t="s">
        <v>19501</v>
      </c>
      <c r="D4791" t="s">
        <v>19623</v>
      </c>
      <c r="E4791" s="89">
        <v>0</v>
      </c>
      <c r="F4791" s="89">
        <v>700273</v>
      </c>
      <c r="G4791" s="89">
        <v>9</v>
      </c>
      <c r="H4791" t="s">
        <v>19630</v>
      </c>
      <c r="I4791" s="89"/>
    </row>
    <row r="4792" x14ac:dyDescent="0.3">
      <c r="A4792" t="s">
        <v>8605</v>
      </c>
      <c r="B4792" t="s">
        <v>19483</v>
      </c>
      <c r="C4792" t="s">
        <v>19501</v>
      </c>
      <c r="D4792" t="s">
        <v>19624</v>
      </c>
      <c r="E4792" s="89">
        <v>0</v>
      </c>
      <c r="F4792" s="89">
        <v>700273</v>
      </c>
      <c r="G4792" s="89">
        <v>9</v>
      </c>
      <c r="H4792" t="s">
        <v>19630</v>
      </c>
      <c r="I4792" s="89"/>
    </row>
    <row r="4793" x14ac:dyDescent="0.3">
      <c r="A4793" t="s">
        <v>8606</v>
      </c>
      <c r="B4793" t="s">
        <v>19483</v>
      </c>
      <c r="C4793" t="s">
        <v>19502</v>
      </c>
      <c r="D4793" t="s">
        <v>19614</v>
      </c>
      <c r="E4793" s="89">
        <v>1.53847863870083E-4</v>
      </c>
      <c r="F4793" s="89">
        <v>700273</v>
      </c>
      <c r="G4793" s="89">
        <v>9</v>
      </c>
      <c r="H4793" t="s">
        <v>19630</v>
      </c>
      <c r="I4793" s="89"/>
    </row>
    <row r="4794" x14ac:dyDescent="0.3">
      <c r="A4794" t="s">
        <v>8607</v>
      </c>
      <c r="B4794" t="s">
        <v>19483</v>
      </c>
      <c r="C4794" t="s">
        <v>19502</v>
      </c>
      <c r="D4794" t="s">
        <v>19615</v>
      </c>
      <c r="E4794" s="89">
        <v>1.6465084829381691E-4</v>
      </c>
      <c r="F4794" s="89">
        <v>700273</v>
      </c>
      <c r="G4794" s="89">
        <v>9</v>
      </c>
      <c r="H4794" t="s">
        <v>19630</v>
      </c>
      <c r="I4794" s="89"/>
    </row>
    <row r="4795" x14ac:dyDescent="0.3">
      <c r="A4795" t="s">
        <v>8608</v>
      </c>
      <c r="B4795" t="s">
        <v>19483</v>
      </c>
      <c r="C4795" t="s">
        <v>19502</v>
      </c>
      <c r="D4795" t="s">
        <v>19616</v>
      </c>
      <c r="E4795" s="89">
        <v>1.539708683066031E-4</v>
      </c>
      <c r="F4795" s="89">
        <v>700273</v>
      </c>
      <c r="G4795" s="89">
        <v>9</v>
      </c>
      <c r="H4795" t="s">
        <v>19630</v>
      </c>
      <c r="I4795" s="89"/>
    </row>
    <row r="4796" x14ac:dyDescent="0.3">
      <c r="A4796" t="s">
        <v>8609</v>
      </c>
      <c r="B4796" t="s">
        <v>19483</v>
      </c>
      <c r="C4796" t="s">
        <v>19502</v>
      </c>
      <c r="D4796" t="s">
        <v>19617</v>
      </c>
      <c r="E4796" s="89">
        <v>1.6382924231897369E-4</v>
      </c>
      <c r="F4796" s="89">
        <v>700273</v>
      </c>
      <c r="G4796" s="89">
        <v>9</v>
      </c>
      <c r="H4796" t="s">
        <v>19630</v>
      </c>
      <c r="I4796" s="89"/>
    </row>
    <row r="4797" x14ac:dyDescent="0.3">
      <c r="A4797" t="s">
        <v>8610</v>
      </c>
      <c r="B4797" t="s">
        <v>19483</v>
      </c>
      <c r="C4797" t="s">
        <v>19502</v>
      </c>
      <c r="D4797" t="s">
        <v>19618</v>
      </c>
      <c r="E4797" s="89">
        <v>1.6402776350252259E-4</v>
      </c>
      <c r="F4797" s="89">
        <v>700273</v>
      </c>
      <c r="G4797" s="89">
        <v>9</v>
      </c>
      <c r="H4797" t="s">
        <v>19630</v>
      </c>
      <c r="I4797" s="89"/>
    </row>
    <row r="4798" x14ac:dyDescent="0.3">
      <c r="A4798" t="s">
        <v>8611</v>
      </c>
      <c r="B4798" t="s">
        <v>19483</v>
      </c>
      <c r="C4798" t="s">
        <v>19502</v>
      </c>
      <c r="D4798" t="s">
        <v>19619</v>
      </c>
      <c r="E4798" s="89">
        <v>1.7197391547786321E-4</v>
      </c>
      <c r="F4798" s="89">
        <v>700273</v>
      </c>
      <c r="G4798" s="89">
        <v>9</v>
      </c>
      <c r="H4798" t="s">
        <v>19630</v>
      </c>
      <c r="I4798" s="89"/>
    </row>
    <row r="4799" x14ac:dyDescent="0.3">
      <c r="A4799" t="s">
        <v>8612</v>
      </c>
      <c r="B4799" t="s">
        <v>19483</v>
      </c>
      <c r="C4799" t="s">
        <v>19502</v>
      </c>
      <c r="D4799" t="s">
        <v>19620</v>
      </c>
      <c r="E4799" s="89">
        <v>1.62438239082307E-4</v>
      </c>
      <c r="F4799" s="89">
        <v>700273</v>
      </c>
      <c r="G4799" s="89">
        <v>9</v>
      </c>
      <c r="H4799" t="s">
        <v>19630</v>
      </c>
      <c r="I4799" s="89"/>
    </row>
    <row r="4800" x14ac:dyDescent="0.3">
      <c r="A4800" t="s">
        <v>8613</v>
      </c>
      <c r="B4800" t="s">
        <v>19483</v>
      </c>
      <c r="C4800" t="s">
        <v>19502</v>
      </c>
      <c r="D4800" t="s">
        <v>19621</v>
      </c>
      <c r="E4800" s="89">
        <v>1.3579552794226759E-4</v>
      </c>
      <c r="F4800" s="89">
        <v>700273</v>
      </c>
      <c r="G4800" s="89">
        <v>9</v>
      </c>
      <c r="H4800" t="s">
        <v>19630</v>
      </c>
      <c r="I4800" s="89"/>
    </row>
    <row r="4801" x14ac:dyDescent="0.3">
      <c r="A4801" t="s">
        <v>8614</v>
      </c>
      <c r="B4801" t="s">
        <v>19483</v>
      </c>
      <c r="C4801" t="s">
        <v>19502</v>
      </c>
      <c r="D4801" t="s">
        <v>19622</v>
      </c>
      <c r="E4801" s="89">
        <v>1.6356413822669601E-4</v>
      </c>
      <c r="F4801" s="89">
        <v>700273</v>
      </c>
      <c r="G4801" s="89">
        <v>9</v>
      </c>
      <c r="H4801" t="s">
        <v>19630</v>
      </c>
      <c r="I4801" s="89"/>
    </row>
    <row r="4802" x14ac:dyDescent="0.3">
      <c r="A4802" t="s">
        <v>8615</v>
      </c>
      <c r="B4802" t="s">
        <v>19483</v>
      </c>
      <c r="C4802" t="s">
        <v>19502</v>
      </c>
      <c r="D4802" t="s">
        <v>19623</v>
      </c>
      <c r="E4802" s="89">
        <v>6.3025759402464822E-4</v>
      </c>
      <c r="F4802" s="89">
        <v>700273</v>
      </c>
      <c r="G4802" s="89">
        <v>9</v>
      </c>
      <c r="H4802" t="s">
        <v>19630</v>
      </c>
      <c r="I4802" s="89"/>
    </row>
    <row r="4803" x14ac:dyDescent="0.3">
      <c r="A4803" t="s">
        <v>8616</v>
      </c>
      <c r="B4803" t="s">
        <v>19483</v>
      </c>
      <c r="C4803" t="s">
        <v>19502</v>
      </c>
      <c r="D4803" t="s">
        <v>19624</v>
      </c>
      <c r="E4803" s="89">
        <v>1.493100373656259E-3</v>
      </c>
      <c r="F4803" s="89">
        <v>700273</v>
      </c>
      <c r="G4803" s="89">
        <v>9</v>
      </c>
      <c r="H4803" t="s">
        <v>19630</v>
      </c>
      <c r="I4803" s="89"/>
    </row>
    <row r="4804" x14ac:dyDescent="0.3">
      <c r="A4804" t="s">
        <v>8617</v>
      </c>
      <c r="B4804" t="s">
        <v>19483</v>
      </c>
      <c r="C4804" t="s">
        <v>19503</v>
      </c>
      <c r="D4804" t="s">
        <v>19614</v>
      </c>
      <c r="E4804" s="89">
        <v>3.6043874998870483E-2</v>
      </c>
      <c r="F4804" s="89">
        <v>700273</v>
      </c>
      <c r="G4804" s="89">
        <v>9</v>
      </c>
      <c r="H4804" t="s">
        <v>19630</v>
      </c>
      <c r="I4804" s="89"/>
    </row>
    <row r="4805" x14ac:dyDescent="0.3">
      <c r="A4805" t="s">
        <v>8618</v>
      </c>
      <c r="B4805" t="s">
        <v>19483</v>
      </c>
      <c r="C4805" t="s">
        <v>19503</v>
      </c>
      <c r="D4805" t="s">
        <v>19615</v>
      </c>
      <c r="E4805" s="89">
        <v>3.9014171458495082E-2</v>
      </c>
      <c r="F4805" s="89">
        <v>700273</v>
      </c>
      <c r="G4805" s="89">
        <v>9</v>
      </c>
      <c r="H4805" t="s">
        <v>19630</v>
      </c>
      <c r="I4805" s="89"/>
    </row>
    <row r="4806" x14ac:dyDescent="0.3">
      <c r="A4806" t="s">
        <v>8619</v>
      </c>
      <c r="B4806" t="s">
        <v>19483</v>
      </c>
      <c r="C4806" t="s">
        <v>19503</v>
      </c>
      <c r="D4806" t="s">
        <v>19616</v>
      </c>
      <c r="E4806" s="89">
        <v>3.6055604310832663E-2</v>
      </c>
      <c r="F4806" s="89">
        <v>700273</v>
      </c>
      <c r="G4806" s="89">
        <v>9</v>
      </c>
      <c r="H4806" t="s">
        <v>19630</v>
      </c>
      <c r="I4806" s="89"/>
    </row>
    <row r="4807" x14ac:dyDescent="0.3">
      <c r="A4807" t="s">
        <v>8620</v>
      </c>
      <c r="B4807" t="s">
        <v>19483</v>
      </c>
      <c r="C4807" t="s">
        <v>19503</v>
      </c>
      <c r="D4807" t="s">
        <v>19617</v>
      </c>
      <c r="E4807" s="89">
        <v>3.882813545770257E-2</v>
      </c>
      <c r="F4807" s="89">
        <v>700273</v>
      </c>
      <c r="G4807" s="89">
        <v>9</v>
      </c>
      <c r="H4807" t="s">
        <v>19630</v>
      </c>
      <c r="I4807" s="89"/>
    </row>
    <row r="4808" x14ac:dyDescent="0.3">
      <c r="A4808" t="s">
        <v>8621</v>
      </c>
      <c r="B4808" t="s">
        <v>19483</v>
      </c>
      <c r="C4808" t="s">
        <v>19503</v>
      </c>
      <c r="D4808" t="s">
        <v>19618</v>
      </c>
      <c r="E4808" s="89">
        <v>3.8726209831297653E-2</v>
      </c>
      <c r="F4808" s="89">
        <v>700273</v>
      </c>
      <c r="G4808" s="89">
        <v>9</v>
      </c>
      <c r="H4808" t="s">
        <v>19630</v>
      </c>
      <c r="I4808" s="89"/>
    </row>
    <row r="4809" x14ac:dyDescent="0.3">
      <c r="A4809" t="s">
        <v>8622</v>
      </c>
      <c r="B4809" t="s">
        <v>19483</v>
      </c>
      <c r="C4809" t="s">
        <v>19503</v>
      </c>
      <c r="D4809" t="s">
        <v>19619</v>
      </c>
      <c r="E4809" s="89">
        <v>4.0533700151861182E-2</v>
      </c>
      <c r="F4809" s="89">
        <v>700273</v>
      </c>
      <c r="G4809" s="89">
        <v>9</v>
      </c>
      <c r="H4809" t="s">
        <v>19630</v>
      </c>
      <c r="I4809" s="89"/>
    </row>
    <row r="4810" x14ac:dyDescent="0.3">
      <c r="A4810" t="s">
        <v>8623</v>
      </c>
      <c r="B4810" t="s">
        <v>19483</v>
      </c>
      <c r="C4810" t="s">
        <v>19503</v>
      </c>
      <c r="D4810" t="s">
        <v>19620</v>
      </c>
      <c r="E4810" s="89">
        <v>3.8276173654146373E-2</v>
      </c>
      <c r="F4810" s="89">
        <v>700273</v>
      </c>
      <c r="G4810" s="89">
        <v>9</v>
      </c>
      <c r="H4810" t="s">
        <v>19630</v>
      </c>
      <c r="I4810" s="89"/>
    </row>
    <row r="4811" x14ac:dyDescent="0.3">
      <c r="A4811" t="s">
        <v>8624</v>
      </c>
      <c r="B4811" t="s">
        <v>19483</v>
      </c>
      <c r="C4811" t="s">
        <v>19503</v>
      </c>
      <c r="D4811" t="s">
        <v>19621</v>
      </c>
      <c r="E4811" s="89">
        <v>3.034320903716746E-2</v>
      </c>
      <c r="F4811" s="89">
        <v>700273</v>
      </c>
      <c r="G4811" s="89">
        <v>9</v>
      </c>
      <c r="H4811" t="s">
        <v>19630</v>
      </c>
      <c r="I4811" s="89"/>
    </row>
    <row r="4812" x14ac:dyDescent="0.3">
      <c r="A4812" t="s">
        <v>8625</v>
      </c>
      <c r="B4812" t="s">
        <v>19483</v>
      </c>
      <c r="C4812" t="s">
        <v>19503</v>
      </c>
      <c r="D4812" t="s">
        <v>19622</v>
      </c>
      <c r="E4812" s="89">
        <v>3.91222395102305E-2</v>
      </c>
      <c r="F4812" s="89">
        <v>700273</v>
      </c>
      <c r="G4812" s="89">
        <v>9</v>
      </c>
      <c r="H4812" t="s">
        <v>19630</v>
      </c>
      <c r="I4812" s="89"/>
    </row>
    <row r="4813" x14ac:dyDescent="0.3">
      <c r="A4813" t="s">
        <v>8626</v>
      </c>
      <c r="B4813" t="s">
        <v>19483</v>
      </c>
      <c r="C4813" t="s">
        <v>19503</v>
      </c>
      <c r="D4813" t="s">
        <v>19623</v>
      </c>
      <c r="E4813" s="89">
        <v>0.14561405734959151</v>
      </c>
      <c r="F4813" s="89">
        <v>700273</v>
      </c>
      <c r="G4813" s="89">
        <v>9</v>
      </c>
      <c r="H4813" t="s">
        <v>19630</v>
      </c>
      <c r="I4813" s="89"/>
    </row>
    <row r="4814" x14ac:dyDescent="0.3">
      <c r="A4814" t="s">
        <v>8627</v>
      </c>
      <c r="B4814" t="s">
        <v>19483</v>
      </c>
      <c r="C4814" t="s">
        <v>19503</v>
      </c>
      <c r="D4814" t="s">
        <v>19624</v>
      </c>
      <c r="E4814" s="89">
        <v>0.35690265847509339</v>
      </c>
      <c r="F4814" s="89">
        <v>700273</v>
      </c>
      <c r="G4814" s="89">
        <v>9</v>
      </c>
      <c r="H4814" t="s">
        <v>19630</v>
      </c>
      <c r="I4814" s="89"/>
    </row>
    <row r="4815" x14ac:dyDescent="0.3">
      <c r="A4815" t="s">
        <v>8628</v>
      </c>
      <c r="B4815" t="s">
        <v>19483</v>
      </c>
      <c r="C4815" t="s">
        <v>19504</v>
      </c>
      <c r="D4815" t="s">
        <v>19614</v>
      </c>
      <c r="E4815" s="89">
        <v>2.1232563606783311E-2</v>
      </c>
      <c r="F4815" s="89">
        <v>700273</v>
      </c>
      <c r="G4815" s="89">
        <v>9</v>
      </c>
      <c r="H4815" t="s">
        <v>19630</v>
      </c>
      <c r="I4815" s="89"/>
    </row>
    <row r="4816" x14ac:dyDescent="0.3">
      <c r="A4816" t="s">
        <v>8629</v>
      </c>
      <c r="B4816" t="s">
        <v>19483</v>
      </c>
      <c r="C4816" t="s">
        <v>19504</v>
      </c>
      <c r="D4816" t="s">
        <v>19615</v>
      </c>
      <c r="E4816" s="89">
        <v>2.2875698286679579E-2</v>
      </c>
      <c r="F4816" s="89">
        <v>700273</v>
      </c>
      <c r="G4816" s="89">
        <v>9</v>
      </c>
      <c r="H4816" t="s">
        <v>19630</v>
      </c>
      <c r="I4816" s="89"/>
    </row>
    <row r="4817" x14ac:dyDescent="0.3">
      <c r="A4817" t="s">
        <v>8630</v>
      </c>
      <c r="B4817" t="s">
        <v>19483</v>
      </c>
      <c r="C4817" t="s">
        <v>19504</v>
      </c>
      <c r="D4817" t="s">
        <v>19616</v>
      </c>
      <c r="E4817" s="89">
        <v>2.1232563606783311E-2</v>
      </c>
      <c r="F4817" s="89">
        <v>700273</v>
      </c>
      <c r="G4817" s="89">
        <v>9</v>
      </c>
      <c r="H4817" t="s">
        <v>19630</v>
      </c>
      <c r="I4817" s="89"/>
    </row>
    <row r="4818" x14ac:dyDescent="0.3">
      <c r="A4818" t="s">
        <v>8631</v>
      </c>
      <c r="B4818" t="s">
        <v>19483</v>
      </c>
      <c r="C4818" t="s">
        <v>19504</v>
      </c>
      <c r="D4818" t="s">
        <v>19617</v>
      </c>
      <c r="E4818" s="89">
        <v>2.275572943122044E-2</v>
      </c>
      <c r="F4818" s="89">
        <v>700273</v>
      </c>
      <c r="G4818" s="89">
        <v>9</v>
      </c>
      <c r="H4818" t="s">
        <v>19630</v>
      </c>
      <c r="I4818" s="89"/>
    </row>
    <row r="4819" x14ac:dyDescent="0.3">
      <c r="A4819" t="s">
        <v>8632</v>
      </c>
      <c r="B4819" t="s">
        <v>19483</v>
      </c>
      <c r="C4819" t="s">
        <v>19504</v>
      </c>
      <c r="D4819" t="s">
        <v>19618</v>
      </c>
      <c r="E4819" s="89">
        <v>2.2800161273088971E-2</v>
      </c>
      <c r="F4819" s="89">
        <v>700273</v>
      </c>
      <c r="G4819" s="89">
        <v>9</v>
      </c>
      <c r="H4819" t="s">
        <v>19630</v>
      </c>
      <c r="I4819" s="89"/>
    </row>
    <row r="4820" x14ac:dyDescent="0.3">
      <c r="A4820" t="s">
        <v>8633</v>
      </c>
      <c r="B4820" t="s">
        <v>19483</v>
      </c>
      <c r="C4820" t="s">
        <v>19504</v>
      </c>
      <c r="D4820" t="s">
        <v>19619</v>
      </c>
      <c r="E4820" s="89">
        <v>2.3916310313047459E-2</v>
      </c>
      <c r="F4820" s="89">
        <v>700273</v>
      </c>
      <c r="G4820" s="89">
        <v>9</v>
      </c>
      <c r="H4820" t="s">
        <v>19630</v>
      </c>
      <c r="I4820" s="89"/>
    </row>
    <row r="4821" x14ac:dyDescent="0.3">
      <c r="A4821" t="s">
        <v>8634</v>
      </c>
      <c r="B4821" t="s">
        <v>19483</v>
      </c>
      <c r="C4821" t="s">
        <v>19504</v>
      </c>
      <c r="D4821" t="s">
        <v>19620</v>
      </c>
      <c r="E4821" s="89">
        <v>2.2501606048971459E-2</v>
      </c>
      <c r="F4821" s="89">
        <v>700273</v>
      </c>
      <c r="G4821" s="89">
        <v>9</v>
      </c>
      <c r="H4821" t="s">
        <v>19630</v>
      </c>
      <c r="I4821" s="89"/>
    </row>
    <row r="4822" x14ac:dyDescent="0.3">
      <c r="A4822" t="s">
        <v>8635</v>
      </c>
      <c r="B4822" t="s">
        <v>19483</v>
      </c>
      <c r="C4822" t="s">
        <v>19504</v>
      </c>
      <c r="D4822" t="s">
        <v>19621</v>
      </c>
      <c r="E4822" s="89">
        <v>1.688254999709609E-2</v>
      </c>
      <c r="F4822" s="89">
        <v>700273</v>
      </c>
      <c r="G4822" s="89">
        <v>9</v>
      </c>
      <c r="H4822" t="s">
        <v>19630</v>
      </c>
      <c r="I4822" s="89"/>
    </row>
    <row r="4823" x14ac:dyDescent="0.3">
      <c r="A4823" t="s">
        <v>8636</v>
      </c>
      <c r="B4823" t="s">
        <v>19483</v>
      </c>
      <c r="C4823" t="s">
        <v>19504</v>
      </c>
      <c r="D4823" t="s">
        <v>19622</v>
      </c>
      <c r="E4823" s="89">
        <v>2.2931782351409299E-2</v>
      </c>
      <c r="F4823" s="89">
        <v>700273</v>
      </c>
      <c r="G4823" s="89">
        <v>9</v>
      </c>
      <c r="H4823" t="s">
        <v>19630</v>
      </c>
      <c r="I4823" s="89"/>
    </row>
    <row r="4824" x14ac:dyDescent="0.3">
      <c r="A4824" t="s">
        <v>8637</v>
      </c>
      <c r="B4824" t="s">
        <v>19483</v>
      </c>
      <c r="C4824" t="s">
        <v>19504</v>
      </c>
      <c r="D4824" t="s">
        <v>19623</v>
      </c>
      <c r="E4824" s="89">
        <v>8.6452353646118446E-2</v>
      </c>
      <c r="F4824" s="89">
        <v>700273</v>
      </c>
      <c r="G4824" s="89">
        <v>9</v>
      </c>
      <c r="H4824" t="s">
        <v>19630</v>
      </c>
      <c r="I4824" s="89"/>
    </row>
    <row r="4825" x14ac:dyDescent="0.3">
      <c r="A4825" t="s">
        <v>8638</v>
      </c>
      <c r="B4825" t="s">
        <v>19483</v>
      </c>
      <c r="C4825" t="s">
        <v>19504</v>
      </c>
      <c r="D4825" t="s">
        <v>19624</v>
      </c>
      <c r="E4825" s="89">
        <v>0.21342301394804419</v>
      </c>
      <c r="F4825" s="89">
        <v>700273</v>
      </c>
      <c r="G4825" s="89">
        <v>9</v>
      </c>
      <c r="H4825" t="s">
        <v>19630</v>
      </c>
      <c r="I4825" s="89"/>
    </row>
    <row r="4826" x14ac:dyDescent="0.3">
      <c r="A4826" t="s">
        <v>8639</v>
      </c>
      <c r="B4826" t="s">
        <v>19483</v>
      </c>
      <c r="C4826" t="s">
        <v>19505</v>
      </c>
      <c r="D4826" t="s">
        <v>19614</v>
      </c>
      <c r="E4826" s="89">
        <v>0.10447594140191629</v>
      </c>
      <c r="F4826" s="89">
        <v>700273</v>
      </c>
      <c r="G4826" s="89">
        <v>9</v>
      </c>
      <c r="H4826" t="s">
        <v>19630</v>
      </c>
      <c r="I4826" s="89"/>
    </row>
    <row r="4827" x14ac:dyDescent="0.3">
      <c r="A4827" t="s">
        <v>8640</v>
      </c>
      <c r="B4827" t="s">
        <v>19483</v>
      </c>
      <c r="C4827" t="s">
        <v>19505</v>
      </c>
      <c r="D4827" t="s">
        <v>19615</v>
      </c>
      <c r="E4827" s="89">
        <v>0.1116621504233464</v>
      </c>
      <c r="F4827" s="89">
        <v>700273</v>
      </c>
      <c r="G4827" s="89">
        <v>9</v>
      </c>
      <c r="H4827" t="s">
        <v>19630</v>
      </c>
      <c r="I4827" s="89"/>
    </row>
    <row r="4828" x14ac:dyDescent="0.3">
      <c r="A4828" t="s">
        <v>8641</v>
      </c>
      <c r="B4828" t="s">
        <v>19483</v>
      </c>
      <c r="C4828" t="s">
        <v>19505</v>
      </c>
      <c r="D4828" t="s">
        <v>19616</v>
      </c>
      <c r="E4828" s="89">
        <v>0.10448966249385119</v>
      </c>
      <c r="F4828" s="89">
        <v>700273</v>
      </c>
      <c r="G4828" s="89">
        <v>9</v>
      </c>
      <c r="H4828" t="s">
        <v>19630</v>
      </c>
      <c r="I4828" s="89"/>
    </row>
    <row r="4829" x14ac:dyDescent="0.3">
      <c r="A4829" t="s">
        <v>8642</v>
      </c>
      <c r="B4829" t="s">
        <v>19483</v>
      </c>
      <c r="C4829" t="s">
        <v>19505</v>
      </c>
      <c r="D4829" t="s">
        <v>19617</v>
      </c>
      <c r="E4829" s="89">
        <v>0.11123535679110989</v>
      </c>
      <c r="F4829" s="89">
        <v>700273</v>
      </c>
      <c r="G4829" s="89">
        <v>9</v>
      </c>
      <c r="H4829" t="s">
        <v>19630</v>
      </c>
      <c r="I4829" s="89"/>
    </row>
    <row r="4830" x14ac:dyDescent="0.3">
      <c r="A4830" t="s">
        <v>8643</v>
      </c>
      <c r="B4830" t="s">
        <v>19483</v>
      </c>
      <c r="C4830" t="s">
        <v>19505</v>
      </c>
      <c r="D4830" t="s">
        <v>19618</v>
      </c>
      <c r="E4830" s="89">
        <v>0.1113871412544349</v>
      </c>
      <c r="F4830" s="89">
        <v>700273</v>
      </c>
      <c r="G4830" s="89">
        <v>9</v>
      </c>
      <c r="H4830" t="s">
        <v>19630</v>
      </c>
      <c r="I4830" s="89"/>
    </row>
    <row r="4831" x14ac:dyDescent="0.3">
      <c r="A4831" t="s">
        <v>8644</v>
      </c>
      <c r="B4831" t="s">
        <v>19483</v>
      </c>
      <c r="C4831" t="s">
        <v>19505</v>
      </c>
      <c r="D4831" t="s">
        <v>19619</v>
      </c>
      <c r="E4831" s="89">
        <v>0.1172485550836425</v>
      </c>
      <c r="F4831" s="89">
        <v>700273</v>
      </c>
      <c r="G4831" s="89">
        <v>9</v>
      </c>
      <c r="H4831" t="s">
        <v>19630</v>
      </c>
      <c r="I4831" s="89"/>
    </row>
    <row r="4832" x14ac:dyDescent="0.3">
      <c r="A4832" t="s">
        <v>8645</v>
      </c>
      <c r="B4832" t="s">
        <v>19483</v>
      </c>
      <c r="C4832" t="s">
        <v>19505</v>
      </c>
      <c r="D4832" t="s">
        <v>19620</v>
      </c>
      <c r="E4832" s="89">
        <v>0.11005197423826869</v>
      </c>
      <c r="F4832" s="89">
        <v>700273</v>
      </c>
      <c r="G4832" s="89">
        <v>9</v>
      </c>
      <c r="H4832" t="s">
        <v>19630</v>
      </c>
      <c r="I4832" s="89"/>
    </row>
    <row r="4833" x14ac:dyDescent="0.3">
      <c r="A4833" t="s">
        <v>8646</v>
      </c>
      <c r="B4833" t="s">
        <v>19483</v>
      </c>
      <c r="C4833" t="s">
        <v>19505</v>
      </c>
      <c r="D4833" t="s">
        <v>19621</v>
      </c>
      <c r="E4833" s="89">
        <v>5.7205552324566873E-2</v>
      </c>
      <c r="F4833" s="89">
        <v>700273</v>
      </c>
      <c r="G4833" s="89">
        <v>9</v>
      </c>
      <c r="H4833" t="s">
        <v>19630</v>
      </c>
      <c r="I4833" s="89"/>
    </row>
    <row r="4834" x14ac:dyDescent="0.3">
      <c r="A4834" t="s">
        <v>8647</v>
      </c>
      <c r="B4834" t="s">
        <v>19483</v>
      </c>
      <c r="C4834" t="s">
        <v>19505</v>
      </c>
      <c r="D4834" t="s">
        <v>19622</v>
      </c>
      <c r="E4834" s="89">
        <v>0.1121634502461776</v>
      </c>
      <c r="F4834" s="89">
        <v>700273</v>
      </c>
      <c r="G4834" s="89">
        <v>9</v>
      </c>
      <c r="H4834" t="s">
        <v>19630</v>
      </c>
      <c r="I4834" s="89"/>
    </row>
    <row r="4835" x14ac:dyDescent="0.3">
      <c r="A4835" t="s">
        <v>8648</v>
      </c>
      <c r="B4835" t="s">
        <v>19483</v>
      </c>
      <c r="C4835" t="s">
        <v>19505</v>
      </c>
      <c r="D4835" t="s">
        <v>19623</v>
      </c>
      <c r="E4835" s="89">
        <v>0.39108685904419038</v>
      </c>
      <c r="F4835" s="89">
        <v>700273</v>
      </c>
      <c r="G4835" s="89">
        <v>9</v>
      </c>
      <c r="H4835" t="s">
        <v>19630</v>
      </c>
      <c r="I4835" s="89"/>
    </row>
    <row r="4836" x14ac:dyDescent="0.3">
      <c r="A4836" t="s">
        <v>8649</v>
      </c>
      <c r="B4836" t="s">
        <v>19483</v>
      </c>
      <c r="C4836" t="s">
        <v>19505</v>
      </c>
      <c r="D4836" t="s">
        <v>19624</v>
      </c>
      <c r="E4836" s="89">
        <v>1.022496693377551</v>
      </c>
      <c r="F4836" s="89">
        <v>700273</v>
      </c>
      <c r="G4836" s="89">
        <v>9</v>
      </c>
      <c r="H4836" t="s">
        <v>19630</v>
      </c>
      <c r="I4836" s="89"/>
    </row>
    <row r="4837" x14ac:dyDescent="0.3">
      <c r="A4837" t="s">
        <v>8650</v>
      </c>
      <c r="B4837" t="s">
        <v>19483</v>
      </c>
      <c r="C4837" t="s">
        <v>19506</v>
      </c>
      <c r="D4837" t="s">
        <v>19614</v>
      </c>
      <c r="E4837" s="89">
        <v>6.8920575268548276E-4</v>
      </c>
      <c r="F4837" s="89">
        <v>700273</v>
      </c>
      <c r="G4837" s="89">
        <v>9</v>
      </c>
      <c r="H4837" t="s">
        <v>19630</v>
      </c>
      <c r="I4837" s="89"/>
    </row>
    <row r="4838" x14ac:dyDescent="0.3">
      <c r="A4838" t="s">
        <v>8651</v>
      </c>
      <c r="B4838" t="s">
        <v>19483</v>
      </c>
      <c r="C4838" t="s">
        <v>19506</v>
      </c>
      <c r="D4838" t="s">
        <v>19615</v>
      </c>
      <c r="E4838" s="89">
        <v>7.5837312677491003E-4</v>
      </c>
      <c r="F4838" s="89">
        <v>700273</v>
      </c>
      <c r="G4838" s="89">
        <v>9</v>
      </c>
      <c r="H4838" t="s">
        <v>19630</v>
      </c>
      <c r="I4838" s="89"/>
    </row>
    <row r="4839" x14ac:dyDescent="0.3">
      <c r="A4839" t="s">
        <v>8652</v>
      </c>
      <c r="B4839" t="s">
        <v>19483</v>
      </c>
      <c r="C4839" t="s">
        <v>19506</v>
      </c>
      <c r="D4839" t="s">
        <v>19616</v>
      </c>
      <c r="E4839" s="89">
        <v>6.8934206259208333E-4</v>
      </c>
      <c r="F4839" s="89">
        <v>700273</v>
      </c>
      <c r="G4839" s="89">
        <v>9</v>
      </c>
      <c r="H4839" t="s">
        <v>19630</v>
      </c>
      <c r="I4839" s="89"/>
    </row>
    <row r="4840" x14ac:dyDescent="0.3">
      <c r="A4840" t="s">
        <v>8653</v>
      </c>
      <c r="B4840" t="s">
        <v>19483</v>
      </c>
      <c r="C4840" t="s">
        <v>19506</v>
      </c>
      <c r="D4840" t="s">
        <v>19617</v>
      </c>
      <c r="E4840" s="89">
        <v>7.5534537986105053E-4</v>
      </c>
      <c r="F4840" s="89">
        <v>700273</v>
      </c>
      <c r="G4840" s="89">
        <v>9</v>
      </c>
      <c r="H4840" t="s">
        <v>19630</v>
      </c>
      <c r="I4840" s="89"/>
    </row>
    <row r="4841" x14ac:dyDescent="0.3">
      <c r="A4841" t="s">
        <v>8654</v>
      </c>
      <c r="B4841" t="s">
        <v>19483</v>
      </c>
      <c r="C4841" t="s">
        <v>19506</v>
      </c>
      <c r="D4841" t="s">
        <v>19618</v>
      </c>
      <c r="E4841" s="89">
        <v>7.4825155895652572E-4</v>
      </c>
      <c r="F4841" s="89">
        <v>700273</v>
      </c>
      <c r="G4841" s="89">
        <v>9</v>
      </c>
      <c r="H4841" t="s">
        <v>19630</v>
      </c>
      <c r="I4841" s="89"/>
    </row>
    <row r="4842" x14ac:dyDescent="0.3">
      <c r="A4842" t="s">
        <v>8655</v>
      </c>
      <c r="B4842" t="s">
        <v>19483</v>
      </c>
      <c r="C4842" t="s">
        <v>19506</v>
      </c>
      <c r="D4842" t="s">
        <v>19619</v>
      </c>
      <c r="E4842" s="89">
        <v>7.8246028307159385E-4</v>
      </c>
      <c r="F4842" s="89">
        <v>700273</v>
      </c>
      <c r="G4842" s="89">
        <v>9</v>
      </c>
      <c r="H4842" t="s">
        <v>19630</v>
      </c>
      <c r="I4842" s="89"/>
    </row>
    <row r="4843" x14ac:dyDescent="0.3">
      <c r="A4843" t="s">
        <v>8656</v>
      </c>
      <c r="B4843" t="s">
        <v>19483</v>
      </c>
      <c r="C4843" t="s">
        <v>19506</v>
      </c>
      <c r="D4843" t="s">
        <v>19620</v>
      </c>
      <c r="E4843" s="89">
        <v>7.4052841847299915E-4</v>
      </c>
      <c r="F4843" s="89">
        <v>700273</v>
      </c>
      <c r="G4843" s="89">
        <v>9</v>
      </c>
      <c r="H4843" t="s">
        <v>19630</v>
      </c>
      <c r="I4843" s="89"/>
    </row>
    <row r="4844" x14ac:dyDescent="0.3">
      <c r="A4844" t="s">
        <v>8657</v>
      </c>
      <c r="B4844" t="s">
        <v>19483</v>
      </c>
      <c r="C4844" t="s">
        <v>19506</v>
      </c>
      <c r="D4844" t="s">
        <v>19621</v>
      </c>
      <c r="E4844" s="89">
        <v>5.6374260074775352E-4</v>
      </c>
      <c r="F4844" s="89">
        <v>700273</v>
      </c>
      <c r="G4844" s="89">
        <v>9</v>
      </c>
      <c r="H4844" t="s">
        <v>19630</v>
      </c>
      <c r="I4844" s="89"/>
    </row>
    <row r="4845" x14ac:dyDescent="0.3">
      <c r="A4845" t="s">
        <v>8658</v>
      </c>
      <c r="B4845" t="s">
        <v>19483</v>
      </c>
      <c r="C4845" t="s">
        <v>19506</v>
      </c>
      <c r="D4845" t="s">
        <v>19622</v>
      </c>
      <c r="E4845" s="89">
        <v>7.5599266865445909E-4</v>
      </c>
      <c r="F4845" s="89">
        <v>700273</v>
      </c>
      <c r="G4845" s="89">
        <v>9</v>
      </c>
      <c r="H4845" t="s">
        <v>19630</v>
      </c>
      <c r="I4845" s="89"/>
    </row>
    <row r="4846" x14ac:dyDescent="0.3">
      <c r="A4846" t="s">
        <v>8659</v>
      </c>
      <c r="B4846" t="s">
        <v>19483</v>
      </c>
      <c r="C4846" t="s">
        <v>19506</v>
      </c>
      <c r="D4846" t="s">
        <v>19623</v>
      </c>
      <c r="E4846" s="89">
        <v>2.7840575057393019E-3</v>
      </c>
      <c r="F4846" s="89">
        <v>700273</v>
      </c>
      <c r="G4846" s="89">
        <v>9</v>
      </c>
      <c r="H4846" t="s">
        <v>19630</v>
      </c>
      <c r="I4846" s="89"/>
    </row>
    <row r="4847" x14ac:dyDescent="0.3">
      <c r="A4847" t="s">
        <v>8660</v>
      </c>
      <c r="B4847" t="s">
        <v>19483</v>
      </c>
      <c r="C4847" t="s">
        <v>19506</v>
      </c>
      <c r="D4847" t="s">
        <v>19624</v>
      </c>
      <c r="E4847" s="89">
        <v>6.7789150093750866E-3</v>
      </c>
      <c r="F4847" s="89">
        <v>700273</v>
      </c>
      <c r="G4847" s="89">
        <v>9</v>
      </c>
      <c r="H4847" t="s">
        <v>19630</v>
      </c>
      <c r="I4847" s="89"/>
    </row>
    <row r="4848" x14ac:dyDescent="0.3">
      <c r="A4848" t="s">
        <v>8661</v>
      </c>
      <c r="B4848" t="s">
        <v>19483</v>
      </c>
      <c r="C4848" t="s">
        <v>19507</v>
      </c>
      <c r="D4848" t="s">
        <v>19614</v>
      </c>
      <c r="E4848" s="89">
        <v>8.927439502152718E-4</v>
      </c>
      <c r="F4848" s="89">
        <v>700273</v>
      </c>
      <c r="G4848" s="89">
        <v>9</v>
      </c>
      <c r="H4848" t="s">
        <v>19630</v>
      </c>
      <c r="I4848" s="89"/>
    </row>
    <row r="4849" x14ac:dyDescent="0.3">
      <c r="A4849" t="s">
        <v>8662</v>
      </c>
      <c r="B4849" t="s">
        <v>19483</v>
      </c>
      <c r="C4849" t="s">
        <v>19507</v>
      </c>
      <c r="D4849" t="s">
        <v>19615</v>
      </c>
      <c r="E4849" s="89">
        <v>9.6727682361023902E-4</v>
      </c>
      <c r="F4849" s="89">
        <v>700273</v>
      </c>
      <c r="G4849" s="89">
        <v>9</v>
      </c>
      <c r="H4849" t="s">
        <v>19630</v>
      </c>
      <c r="I4849" s="89"/>
    </row>
    <row r="4850" x14ac:dyDescent="0.3">
      <c r="A4850" t="s">
        <v>8663</v>
      </c>
      <c r="B4850" t="s">
        <v>19483</v>
      </c>
      <c r="C4850" t="s">
        <v>19507</v>
      </c>
      <c r="D4850" t="s">
        <v>19616</v>
      </c>
      <c r="E4850" s="89">
        <v>8.9308733229921623E-4</v>
      </c>
      <c r="F4850" s="89">
        <v>700273</v>
      </c>
      <c r="G4850" s="89">
        <v>9</v>
      </c>
      <c r="H4850" t="s">
        <v>19630</v>
      </c>
      <c r="I4850" s="89"/>
    </row>
    <row r="4851" x14ac:dyDescent="0.3">
      <c r="A4851" t="s">
        <v>8664</v>
      </c>
      <c r="B4851" t="s">
        <v>19483</v>
      </c>
      <c r="C4851" t="s">
        <v>19507</v>
      </c>
      <c r="D4851" t="s">
        <v>19617</v>
      </c>
      <c r="E4851" s="89">
        <v>9.62860202429996E-4</v>
      </c>
      <c r="F4851" s="89">
        <v>700273</v>
      </c>
      <c r="G4851" s="89">
        <v>9</v>
      </c>
      <c r="H4851" t="s">
        <v>19630</v>
      </c>
      <c r="I4851" s="89"/>
    </row>
    <row r="4852" x14ac:dyDescent="0.3">
      <c r="A4852" t="s">
        <v>8665</v>
      </c>
      <c r="B4852" t="s">
        <v>19483</v>
      </c>
      <c r="C4852" t="s">
        <v>19507</v>
      </c>
      <c r="D4852" t="s">
        <v>19618</v>
      </c>
      <c r="E4852" s="89">
        <v>9.6080487744187729E-4</v>
      </c>
      <c r="F4852" s="89">
        <v>700273</v>
      </c>
      <c r="G4852" s="89">
        <v>9</v>
      </c>
      <c r="H4852" t="s">
        <v>19630</v>
      </c>
      <c r="I4852" s="89"/>
    </row>
    <row r="4853" x14ac:dyDescent="0.3">
      <c r="A4853" t="s">
        <v>8666</v>
      </c>
      <c r="B4853" t="s">
        <v>19483</v>
      </c>
      <c r="C4853" t="s">
        <v>19507</v>
      </c>
      <c r="D4853" t="s">
        <v>19619</v>
      </c>
      <c r="E4853" s="89">
        <v>1.0070324176689109E-3</v>
      </c>
      <c r="F4853" s="89">
        <v>700273</v>
      </c>
      <c r="G4853" s="89">
        <v>9</v>
      </c>
      <c r="H4853" t="s">
        <v>19630</v>
      </c>
      <c r="I4853" s="89"/>
    </row>
    <row r="4854" x14ac:dyDescent="0.3">
      <c r="A4854" t="s">
        <v>8667</v>
      </c>
      <c r="B4854" t="s">
        <v>19483</v>
      </c>
      <c r="C4854" t="s">
        <v>19507</v>
      </c>
      <c r="D4854" t="s">
        <v>19620</v>
      </c>
      <c r="E4854" s="89">
        <v>9.4952405698693978E-4</v>
      </c>
      <c r="F4854" s="89">
        <v>700273</v>
      </c>
      <c r="G4854" s="89">
        <v>9</v>
      </c>
      <c r="H4854" t="s">
        <v>19630</v>
      </c>
      <c r="I4854" s="89"/>
    </row>
    <row r="4855" x14ac:dyDescent="0.3">
      <c r="A4855" t="s">
        <v>8668</v>
      </c>
      <c r="B4855" t="s">
        <v>19483</v>
      </c>
      <c r="C4855" t="s">
        <v>19507</v>
      </c>
      <c r="D4855" t="s">
        <v>19621</v>
      </c>
      <c r="E4855" s="89">
        <v>7.4444268277902331E-4</v>
      </c>
      <c r="F4855" s="89">
        <v>700273</v>
      </c>
      <c r="G4855" s="89">
        <v>9</v>
      </c>
      <c r="H4855" t="s">
        <v>19630</v>
      </c>
      <c r="I4855" s="89"/>
    </row>
    <row r="4856" x14ac:dyDescent="0.3">
      <c r="A4856" t="s">
        <v>8669</v>
      </c>
      <c r="B4856" t="s">
        <v>19483</v>
      </c>
      <c r="C4856" t="s">
        <v>19507</v>
      </c>
      <c r="D4856" t="s">
        <v>19622</v>
      </c>
      <c r="E4856" s="89">
        <v>9.6991746551918715E-4</v>
      </c>
      <c r="F4856" s="89">
        <v>700273</v>
      </c>
      <c r="G4856" s="89">
        <v>9</v>
      </c>
      <c r="H4856" t="s">
        <v>19630</v>
      </c>
      <c r="I4856" s="89"/>
    </row>
    <row r="4857" x14ac:dyDescent="0.3">
      <c r="A4857" t="s">
        <v>8670</v>
      </c>
      <c r="B4857" t="s">
        <v>19483</v>
      </c>
      <c r="C4857" t="s">
        <v>19507</v>
      </c>
      <c r="D4857" t="s">
        <v>19623</v>
      </c>
      <c r="E4857" s="89">
        <v>3.580257609342702E-3</v>
      </c>
      <c r="F4857" s="89">
        <v>700273</v>
      </c>
      <c r="G4857" s="89">
        <v>9</v>
      </c>
      <c r="H4857" t="s">
        <v>19630</v>
      </c>
      <c r="I4857" s="89"/>
    </row>
    <row r="4858" x14ac:dyDescent="0.3">
      <c r="A4858" t="s">
        <v>8671</v>
      </c>
      <c r="B4858" t="s">
        <v>19483</v>
      </c>
      <c r="C4858" t="s">
        <v>19507</v>
      </c>
      <c r="D4858" t="s">
        <v>19624</v>
      </c>
      <c r="E4858" s="89">
        <v>8.7386912177212835E-3</v>
      </c>
      <c r="F4858" s="89">
        <v>700273</v>
      </c>
      <c r="G4858" s="89">
        <v>9</v>
      </c>
      <c r="H4858" t="s">
        <v>19630</v>
      </c>
      <c r="I4858" s="89"/>
    </row>
    <row r="4859" x14ac:dyDescent="0.3">
      <c r="A4859" t="s">
        <v>8672</v>
      </c>
      <c r="B4859" t="s">
        <v>19483</v>
      </c>
      <c r="C4859" t="s">
        <v>19508</v>
      </c>
      <c r="D4859" t="s">
        <v>19614</v>
      </c>
      <c r="E4859" s="89">
        <v>5.3707849254284032E-3</v>
      </c>
      <c r="F4859" s="89">
        <v>700273</v>
      </c>
      <c r="G4859" s="89">
        <v>9</v>
      </c>
      <c r="H4859" t="s">
        <v>19630</v>
      </c>
      <c r="I4859" s="89"/>
    </row>
    <row r="4860" x14ac:dyDescent="0.3">
      <c r="A4860" t="s">
        <v>8673</v>
      </c>
      <c r="B4860" t="s">
        <v>19483</v>
      </c>
      <c r="C4860" t="s">
        <v>19508</v>
      </c>
      <c r="D4860" t="s">
        <v>19615</v>
      </c>
      <c r="E4860" s="89">
        <v>5.5973036461868797E-3</v>
      </c>
      <c r="F4860" s="89">
        <v>700273</v>
      </c>
      <c r="G4860" s="89">
        <v>9</v>
      </c>
      <c r="H4860" t="s">
        <v>19630</v>
      </c>
      <c r="I4860" s="89"/>
    </row>
    <row r="4861" x14ac:dyDescent="0.3">
      <c r="A4861" t="s">
        <v>8674</v>
      </c>
      <c r="B4861" t="s">
        <v>19483</v>
      </c>
      <c r="C4861" t="s">
        <v>19508</v>
      </c>
      <c r="D4861" t="s">
        <v>19616</v>
      </c>
      <c r="E4861" s="89">
        <v>5.3731449374197866E-3</v>
      </c>
      <c r="F4861" s="89">
        <v>700273</v>
      </c>
      <c r="G4861" s="89">
        <v>9</v>
      </c>
      <c r="H4861" t="s">
        <v>19630</v>
      </c>
      <c r="I4861" s="89"/>
    </row>
    <row r="4862" x14ac:dyDescent="0.3">
      <c r="A4862" t="s">
        <v>8675</v>
      </c>
      <c r="B4862" t="s">
        <v>19483</v>
      </c>
      <c r="C4862" t="s">
        <v>19508</v>
      </c>
      <c r="D4862" t="s">
        <v>19617</v>
      </c>
      <c r="E4862" s="89">
        <v>5.5721977566357489E-3</v>
      </c>
      <c r="F4862" s="89">
        <v>700273</v>
      </c>
      <c r="G4862" s="89">
        <v>9</v>
      </c>
      <c r="H4862" t="s">
        <v>19630</v>
      </c>
      <c r="I4862" s="89"/>
    </row>
    <row r="4863" x14ac:dyDescent="0.3">
      <c r="A4863" t="s">
        <v>8676</v>
      </c>
      <c r="B4863" t="s">
        <v>19483</v>
      </c>
      <c r="C4863" t="s">
        <v>19508</v>
      </c>
      <c r="D4863" t="s">
        <v>19618</v>
      </c>
      <c r="E4863" s="89">
        <v>5.5485612001868407E-3</v>
      </c>
      <c r="F4863" s="89">
        <v>700273</v>
      </c>
      <c r="G4863" s="89">
        <v>9</v>
      </c>
      <c r="H4863" t="s">
        <v>19630</v>
      </c>
      <c r="I4863" s="89"/>
    </row>
    <row r="4864" x14ac:dyDescent="0.3">
      <c r="A4864" t="s">
        <v>8677</v>
      </c>
      <c r="B4864" t="s">
        <v>19483</v>
      </c>
      <c r="C4864" t="s">
        <v>19508</v>
      </c>
      <c r="D4864" t="s">
        <v>19619</v>
      </c>
      <c r="E4864" s="89">
        <v>5.7315164788632684E-3</v>
      </c>
      <c r="F4864" s="89">
        <v>700273</v>
      </c>
      <c r="G4864" s="89">
        <v>9</v>
      </c>
      <c r="H4864" t="s">
        <v>19630</v>
      </c>
      <c r="I4864" s="89"/>
    </row>
    <row r="4865" x14ac:dyDescent="0.3">
      <c r="A4865" t="s">
        <v>8678</v>
      </c>
      <c r="B4865" t="s">
        <v>19483</v>
      </c>
      <c r="C4865" t="s">
        <v>19508</v>
      </c>
      <c r="D4865" t="s">
        <v>19620</v>
      </c>
      <c r="E4865" s="89">
        <v>5.4526521842846254E-3</v>
      </c>
      <c r="F4865" s="89">
        <v>700273</v>
      </c>
      <c r="G4865" s="89">
        <v>9</v>
      </c>
      <c r="H4865" t="s">
        <v>19630</v>
      </c>
      <c r="I4865" s="89"/>
    </row>
    <row r="4866" x14ac:dyDescent="0.3">
      <c r="A4866" t="s">
        <v>8679</v>
      </c>
      <c r="B4866" t="s">
        <v>19483</v>
      </c>
      <c r="C4866" t="s">
        <v>19508</v>
      </c>
      <c r="D4866" t="s">
        <v>19621</v>
      </c>
      <c r="E4866" s="89">
        <v>5.2117982717259396E-3</v>
      </c>
      <c r="F4866" s="89">
        <v>700273</v>
      </c>
      <c r="G4866" s="89">
        <v>9</v>
      </c>
      <c r="H4866" t="s">
        <v>19630</v>
      </c>
      <c r="I4866" s="89"/>
    </row>
    <row r="4867" x14ac:dyDescent="0.3">
      <c r="A4867" t="s">
        <v>8680</v>
      </c>
      <c r="B4867" t="s">
        <v>19483</v>
      </c>
      <c r="C4867" t="s">
        <v>19508</v>
      </c>
      <c r="D4867" t="s">
        <v>19622</v>
      </c>
      <c r="E4867" s="89">
        <v>5.5849040613425056E-3</v>
      </c>
      <c r="F4867" s="89">
        <v>700273</v>
      </c>
      <c r="G4867" s="89">
        <v>9</v>
      </c>
      <c r="H4867" t="s">
        <v>19630</v>
      </c>
      <c r="I4867" s="89"/>
    </row>
    <row r="4868" x14ac:dyDescent="0.3">
      <c r="A4868" t="s">
        <v>8681</v>
      </c>
      <c r="B4868" t="s">
        <v>19483</v>
      </c>
      <c r="C4868" t="s">
        <v>19508</v>
      </c>
      <c r="D4868" t="s">
        <v>19623</v>
      </c>
      <c r="E4868" s="89">
        <v>2.1351157027112891E-2</v>
      </c>
      <c r="F4868" s="89">
        <v>700273</v>
      </c>
      <c r="G4868" s="89">
        <v>9</v>
      </c>
      <c r="H4868" t="s">
        <v>19630</v>
      </c>
      <c r="I4868" s="89"/>
    </row>
    <row r="4869" x14ac:dyDescent="0.3">
      <c r="A4869" t="s">
        <v>8682</v>
      </c>
      <c r="B4869" t="s">
        <v>19483</v>
      </c>
      <c r="C4869" t="s">
        <v>19508</v>
      </c>
      <c r="D4869" t="s">
        <v>19624</v>
      </c>
      <c r="E4869" s="89">
        <v>5.3511105882277678E-2</v>
      </c>
      <c r="F4869" s="89">
        <v>700273</v>
      </c>
      <c r="G4869" s="89">
        <v>9</v>
      </c>
      <c r="H4869" t="s">
        <v>19630</v>
      </c>
      <c r="I4869" s="89"/>
    </row>
    <row r="4870" x14ac:dyDescent="0.3">
      <c r="A4870" t="s">
        <v>8683</v>
      </c>
      <c r="B4870" t="s">
        <v>19483</v>
      </c>
      <c r="C4870" t="s">
        <v>19509</v>
      </c>
      <c r="D4870" t="s">
        <v>19614</v>
      </c>
      <c r="E4870" s="89">
        <v>0</v>
      </c>
      <c r="F4870" s="89">
        <v>700273</v>
      </c>
      <c r="G4870" s="89">
        <v>9</v>
      </c>
      <c r="H4870" t="s">
        <v>19630</v>
      </c>
      <c r="I4870" s="89"/>
    </row>
    <row r="4871" x14ac:dyDescent="0.3">
      <c r="A4871" t="s">
        <v>8684</v>
      </c>
      <c r="B4871" t="s">
        <v>19483</v>
      </c>
      <c r="C4871" t="s">
        <v>19509</v>
      </c>
      <c r="D4871" t="s">
        <v>19615</v>
      </c>
      <c r="E4871" s="89">
        <v>0</v>
      </c>
      <c r="F4871" s="89">
        <v>700273</v>
      </c>
      <c r="G4871" s="89">
        <v>9</v>
      </c>
      <c r="H4871" t="s">
        <v>19630</v>
      </c>
      <c r="I4871" s="89"/>
    </row>
    <row r="4872" x14ac:dyDescent="0.3">
      <c r="A4872" t="s">
        <v>8685</v>
      </c>
      <c r="B4872" t="s">
        <v>19483</v>
      </c>
      <c r="C4872" t="s">
        <v>19509</v>
      </c>
      <c r="D4872" t="s">
        <v>19616</v>
      </c>
      <c r="E4872" s="89">
        <v>0</v>
      </c>
      <c r="F4872" s="89">
        <v>700273</v>
      </c>
      <c r="G4872" s="89">
        <v>9</v>
      </c>
      <c r="H4872" t="s">
        <v>19630</v>
      </c>
      <c r="I4872" s="89"/>
    </row>
    <row r="4873" x14ac:dyDescent="0.3">
      <c r="A4873" t="s">
        <v>8686</v>
      </c>
      <c r="B4873" t="s">
        <v>19483</v>
      </c>
      <c r="C4873" t="s">
        <v>19509</v>
      </c>
      <c r="D4873" t="s">
        <v>19617</v>
      </c>
      <c r="E4873" s="89">
        <v>0</v>
      </c>
      <c r="F4873" s="89">
        <v>700273</v>
      </c>
      <c r="G4873" s="89">
        <v>9</v>
      </c>
      <c r="H4873" t="s">
        <v>19630</v>
      </c>
      <c r="I4873" s="89"/>
    </row>
    <row r="4874" x14ac:dyDescent="0.3">
      <c r="A4874" t="s">
        <v>8687</v>
      </c>
      <c r="B4874" t="s">
        <v>19483</v>
      </c>
      <c r="C4874" t="s">
        <v>19509</v>
      </c>
      <c r="D4874" t="s">
        <v>19618</v>
      </c>
      <c r="E4874" s="89">
        <v>0</v>
      </c>
      <c r="F4874" s="89">
        <v>700273</v>
      </c>
      <c r="G4874" s="89">
        <v>9</v>
      </c>
      <c r="H4874" t="s">
        <v>19630</v>
      </c>
      <c r="I4874" s="89"/>
    </row>
    <row r="4875" x14ac:dyDescent="0.3">
      <c r="A4875" t="s">
        <v>8688</v>
      </c>
      <c r="B4875" t="s">
        <v>19483</v>
      </c>
      <c r="C4875" t="s">
        <v>19509</v>
      </c>
      <c r="D4875" t="s">
        <v>19619</v>
      </c>
      <c r="E4875" s="89">
        <v>0</v>
      </c>
      <c r="F4875" s="89">
        <v>700273</v>
      </c>
      <c r="G4875" s="89">
        <v>9</v>
      </c>
      <c r="H4875" t="s">
        <v>19630</v>
      </c>
      <c r="I4875" s="89"/>
    </row>
    <row r="4876" x14ac:dyDescent="0.3">
      <c r="A4876" t="s">
        <v>8689</v>
      </c>
      <c r="B4876" t="s">
        <v>19483</v>
      </c>
      <c r="C4876" t="s">
        <v>19509</v>
      </c>
      <c r="D4876" t="s">
        <v>19620</v>
      </c>
      <c r="E4876" s="89">
        <v>0</v>
      </c>
      <c r="F4876" s="89">
        <v>700273</v>
      </c>
      <c r="G4876" s="89">
        <v>9</v>
      </c>
      <c r="H4876" t="s">
        <v>19630</v>
      </c>
      <c r="I4876" s="89"/>
    </row>
    <row r="4877" x14ac:dyDescent="0.3">
      <c r="A4877" t="s">
        <v>8690</v>
      </c>
      <c r="B4877" t="s">
        <v>19483</v>
      </c>
      <c r="C4877" t="s">
        <v>19509</v>
      </c>
      <c r="D4877" t="s">
        <v>19621</v>
      </c>
      <c r="E4877" s="89">
        <v>0</v>
      </c>
      <c r="F4877" s="89">
        <v>700273</v>
      </c>
      <c r="G4877" s="89">
        <v>9</v>
      </c>
      <c r="H4877" t="s">
        <v>19630</v>
      </c>
      <c r="I4877" s="89"/>
    </row>
    <row r="4878" x14ac:dyDescent="0.3">
      <c r="A4878" t="s">
        <v>8691</v>
      </c>
      <c r="B4878" t="s">
        <v>19483</v>
      </c>
      <c r="C4878" t="s">
        <v>19509</v>
      </c>
      <c r="D4878" t="s">
        <v>19622</v>
      </c>
      <c r="E4878" s="89">
        <v>0</v>
      </c>
      <c r="F4878" s="89">
        <v>700273</v>
      </c>
      <c r="G4878" s="89">
        <v>9</v>
      </c>
      <c r="H4878" t="s">
        <v>19630</v>
      </c>
      <c r="I4878" s="89"/>
    </row>
    <row r="4879" x14ac:dyDescent="0.3">
      <c r="A4879" t="s">
        <v>8692</v>
      </c>
      <c r="B4879" t="s">
        <v>19483</v>
      </c>
      <c r="C4879" t="s">
        <v>19509</v>
      </c>
      <c r="D4879" t="s">
        <v>19623</v>
      </c>
      <c r="E4879" s="89">
        <v>0</v>
      </c>
      <c r="F4879" s="89">
        <v>700273</v>
      </c>
      <c r="G4879" s="89">
        <v>9</v>
      </c>
      <c r="H4879" t="s">
        <v>19630</v>
      </c>
      <c r="I4879" s="89"/>
    </row>
    <row r="4880" x14ac:dyDescent="0.3">
      <c r="A4880" t="s">
        <v>8693</v>
      </c>
      <c r="B4880" t="s">
        <v>19483</v>
      </c>
      <c r="C4880" t="s">
        <v>19509</v>
      </c>
      <c r="D4880" t="s">
        <v>19624</v>
      </c>
      <c r="E4880" s="89">
        <v>0</v>
      </c>
      <c r="F4880" s="89">
        <v>700273</v>
      </c>
      <c r="G4880" s="89">
        <v>9</v>
      </c>
      <c r="H4880" t="s">
        <v>19630</v>
      </c>
      <c r="I4880" s="89"/>
    </row>
    <row r="4881" x14ac:dyDescent="0.3">
      <c r="A4881" t="s">
        <v>8452</v>
      </c>
      <c r="B4881" t="s">
        <v>19483</v>
      </c>
      <c r="C4881" t="s">
        <v>19488</v>
      </c>
      <c r="D4881" t="s">
        <v>19614</v>
      </c>
      <c r="E4881" s="89">
        <v>3.8391119972044007E-4</v>
      </c>
      <c r="F4881" s="89">
        <v>700273</v>
      </c>
      <c r="G4881" s="89">
        <v>9</v>
      </c>
      <c r="H4881" t="s">
        <v>19630</v>
      </c>
      <c r="I4881" s="89"/>
    </row>
    <row r="4882" x14ac:dyDescent="0.3">
      <c r="A4882" t="s">
        <v>8453</v>
      </c>
      <c r="B4882" t="s">
        <v>19483</v>
      </c>
      <c r="C4882" t="s">
        <v>19488</v>
      </c>
      <c r="D4882" t="s">
        <v>19615</v>
      </c>
      <c r="E4882" s="89">
        <v>4.1347611416265591E-4</v>
      </c>
      <c r="F4882" s="89">
        <v>700273</v>
      </c>
      <c r="G4882" s="89">
        <v>9</v>
      </c>
      <c r="H4882" t="s">
        <v>19630</v>
      </c>
      <c r="I4882" s="89"/>
    </row>
    <row r="4883" x14ac:dyDescent="0.3">
      <c r="A4883" t="s">
        <v>8454</v>
      </c>
      <c r="B4883" t="s">
        <v>19483</v>
      </c>
      <c r="C4883" t="s">
        <v>19488</v>
      </c>
      <c r="D4883" t="s">
        <v>19616</v>
      </c>
      <c r="E4883" s="89">
        <v>3.8952778602852772E-4</v>
      </c>
      <c r="F4883" s="89">
        <v>700273</v>
      </c>
      <c r="G4883" s="89">
        <v>9</v>
      </c>
      <c r="H4883" t="s">
        <v>19630</v>
      </c>
      <c r="I4883" s="89"/>
    </row>
    <row r="4884" x14ac:dyDescent="0.3">
      <c r="A4884" t="s">
        <v>8455</v>
      </c>
      <c r="B4884" t="s">
        <v>19483</v>
      </c>
      <c r="C4884" t="s">
        <v>19488</v>
      </c>
      <c r="D4884" t="s">
        <v>19617</v>
      </c>
      <c r="E4884" s="89">
        <v>4.1210834281427009E-4</v>
      </c>
      <c r="F4884" s="89">
        <v>700273</v>
      </c>
      <c r="G4884" s="89">
        <v>9</v>
      </c>
      <c r="H4884" t="s">
        <v>19630</v>
      </c>
      <c r="I4884" s="89"/>
    </row>
    <row r="4885" x14ac:dyDescent="0.3">
      <c r="A4885" t="s">
        <v>8456</v>
      </c>
      <c r="B4885" t="s">
        <v>19483</v>
      </c>
      <c r="C4885" t="s">
        <v>19488</v>
      </c>
      <c r="D4885" t="s">
        <v>19618</v>
      </c>
      <c r="E4885" s="89">
        <v>4.13070358767003E-4</v>
      </c>
      <c r="F4885" s="89">
        <v>700273</v>
      </c>
      <c r="G4885" s="89">
        <v>9</v>
      </c>
      <c r="H4885" t="s">
        <v>19630</v>
      </c>
      <c r="I4885" s="89"/>
    </row>
    <row r="4886" x14ac:dyDescent="0.3">
      <c r="A4886" t="s">
        <v>8457</v>
      </c>
      <c r="B4886" t="s">
        <v>19483</v>
      </c>
      <c r="C4886" t="s">
        <v>19488</v>
      </c>
      <c r="D4886" t="s">
        <v>19619</v>
      </c>
      <c r="E4886" s="89">
        <v>4.3525044606352518E-4</v>
      </c>
      <c r="F4886" s="89">
        <v>700273</v>
      </c>
      <c r="G4886" s="89">
        <v>9</v>
      </c>
      <c r="H4886" t="s">
        <v>19630</v>
      </c>
      <c r="I4886" s="89"/>
    </row>
    <row r="4887" x14ac:dyDescent="0.3">
      <c r="A4887" t="s">
        <v>8458</v>
      </c>
      <c r="B4887" t="s">
        <v>19483</v>
      </c>
      <c r="C4887" t="s">
        <v>19488</v>
      </c>
      <c r="D4887" t="s">
        <v>19620</v>
      </c>
      <c r="E4887" s="89">
        <v>4.0927304330669128E-4</v>
      </c>
      <c r="F4887" s="89">
        <v>700273</v>
      </c>
      <c r="G4887" s="89">
        <v>9</v>
      </c>
      <c r="H4887" t="s">
        <v>19630</v>
      </c>
      <c r="I4887" s="89"/>
    </row>
    <row r="4888" x14ac:dyDescent="0.3">
      <c r="A4888" t="s">
        <v>8459</v>
      </c>
      <c r="B4888" t="s">
        <v>19483</v>
      </c>
      <c r="C4888" t="s">
        <v>19488</v>
      </c>
      <c r="D4888" t="s">
        <v>19621</v>
      </c>
      <c r="E4888" s="89">
        <v>3.9029291030604662E-4</v>
      </c>
      <c r="F4888" s="89">
        <v>700273</v>
      </c>
      <c r="G4888" s="89">
        <v>9</v>
      </c>
      <c r="H4888" t="s">
        <v>19630</v>
      </c>
      <c r="I4888" s="89"/>
    </row>
    <row r="4889" x14ac:dyDescent="0.3">
      <c r="A4889" t="s">
        <v>8460</v>
      </c>
      <c r="B4889" t="s">
        <v>19483</v>
      </c>
      <c r="C4889" t="s">
        <v>19488</v>
      </c>
      <c r="D4889" t="s">
        <v>19622</v>
      </c>
      <c r="E4889" s="89">
        <v>4.0638486858127898E-4</v>
      </c>
      <c r="F4889" s="89">
        <v>700273</v>
      </c>
      <c r="G4889" s="89">
        <v>9</v>
      </c>
      <c r="H4889" t="s">
        <v>19630</v>
      </c>
      <c r="I4889" s="89"/>
    </row>
    <row r="4890" x14ac:dyDescent="0.3">
      <c r="A4890" t="s">
        <v>8461</v>
      </c>
      <c r="B4890" t="s">
        <v>19483</v>
      </c>
      <c r="C4890" t="s">
        <v>19488</v>
      </c>
      <c r="D4890" t="s">
        <v>19623</v>
      </c>
      <c r="E4890" s="89">
        <v>1.6187670928120791E-3</v>
      </c>
      <c r="F4890" s="89">
        <v>700273</v>
      </c>
      <c r="G4890" s="89">
        <v>9</v>
      </c>
      <c r="H4890" t="s">
        <v>19630</v>
      </c>
      <c r="I4890" s="89"/>
    </row>
    <row r="4891" x14ac:dyDescent="0.3">
      <c r="A4891" t="s">
        <v>8462</v>
      </c>
      <c r="B4891" t="s">
        <v>19483</v>
      </c>
      <c r="C4891" t="s">
        <v>19488</v>
      </c>
      <c r="D4891" t="s">
        <v>19624</v>
      </c>
      <c r="E4891" s="89">
        <v>3.9720587449886234E-3</v>
      </c>
      <c r="F4891" s="89">
        <v>700273</v>
      </c>
      <c r="G4891" s="89">
        <v>9</v>
      </c>
      <c r="H4891" t="s">
        <v>19630</v>
      </c>
      <c r="I4891" s="89"/>
    </row>
    <row r="4892" x14ac:dyDescent="0.3">
      <c r="A4892" t="s">
        <v>8705</v>
      </c>
      <c r="B4892" t="s">
        <v>19483</v>
      </c>
      <c r="C4892" t="s">
        <v>19511</v>
      </c>
      <c r="D4892" t="s">
        <v>19614</v>
      </c>
      <c r="E4892" s="89">
        <v>4.5506302275388823E-5</v>
      </c>
      <c r="F4892" s="89">
        <v>700273</v>
      </c>
      <c r="G4892" s="89">
        <v>9</v>
      </c>
      <c r="H4892" t="s">
        <v>19630</v>
      </c>
      <c r="I4892" s="89"/>
    </row>
    <row r="4893" x14ac:dyDescent="0.3">
      <c r="A4893" t="s">
        <v>8706</v>
      </c>
      <c r="B4893" t="s">
        <v>19483</v>
      </c>
      <c r="C4893" t="s">
        <v>19511</v>
      </c>
      <c r="D4893" t="s">
        <v>19615</v>
      </c>
      <c r="E4893" s="89">
        <v>4.6224432153840067E-5</v>
      </c>
      <c r="F4893" s="89">
        <v>700273</v>
      </c>
      <c r="G4893" s="89">
        <v>9</v>
      </c>
      <c r="H4893" t="s">
        <v>19630</v>
      </c>
      <c r="I4893" s="89"/>
    </row>
    <row r="4894" x14ac:dyDescent="0.3">
      <c r="A4894" t="s">
        <v>8707</v>
      </c>
      <c r="B4894" t="s">
        <v>19483</v>
      </c>
      <c r="C4894" t="s">
        <v>19511</v>
      </c>
      <c r="D4894" t="s">
        <v>19616</v>
      </c>
      <c r="E4894" s="89">
        <v>4.5506302275388823E-5</v>
      </c>
      <c r="F4894" s="89">
        <v>700273</v>
      </c>
      <c r="G4894" s="89">
        <v>9</v>
      </c>
      <c r="H4894" t="s">
        <v>19630</v>
      </c>
      <c r="I4894" s="89"/>
    </row>
    <row r="4895" x14ac:dyDescent="0.3">
      <c r="A4895" t="s">
        <v>8708</v>
      </c>
      <c r="B4895" t="s">
        <v>19483</v>
      </c>
      <c r="C4895" t="s">
        <v>19511</v>
      </c>
      <c r="D4895" t="s">
        <v>19617</v>
      </c>
      <c r="E4895" s="89">
        <v>4.5506302275388823E-5</v>
      </c>
      <c r="F4895" s="89">
        <v>700273</v>
      </c>
      <c r="G4895" s="89">
        <v>9</v>
      </c>
      <c r="H4895" t="s">
        <v>19630</v>
      </c>
      <c r="I4895" s="89"/>
    </row>
    <row r="4896" x14ac:dyDescent="0.3">
      <c r="A4896" t="s">
        <v>8709</v>
      </c>
      <c r="B4896" t="s">
        <v>19483</v>
      </c>
      <c r="C4896" t="s">
        <v>19511</v>
      </c>
      <c r="D4896" t="s">
        <v>19618</v>
      </c>
      <c r="E4896" s="89">
        <v>4.5265509674287842E-5</v>
      </c>
      <c r="F4896" s="89">
        <v>700273</v>
      </c>
      <c r="G4896" s="89">
        <v>9</v>
      </c>
      <c r="H4896" t="s">
        <v>19630</v>
      </c>
      <c r="I4896" s="89"/>
    </row>
    <row r="4897" x14ac:dyDescent="0.3">
      <c r="A4897" t="s">
        <v>8710</v>
      </c>
      <c r="B4897" t="s">
        <v>19483</v>
      </c>
      <c r="C4897" t="s">
        <v>19511</v>
      </c>
      <c r="D4897" t="s">
        <v>19619</v>
      </c>
      <c r="E4897" s="89">
        <v>4.5504208291841278E-5</v>
      </c>
      <c r="F4897" s="89">
        <v>700273</v>
      </c>
      <c r="G4897" s="89">
        <v>9</v>
      </c>
      <c r="H4897" t="s">
        <v>19630</v>
      </c>
      <c r="I4897" s="89"/>
    </row>
    <row r="4898" x14ac:dyDescent="0.3">
      <c r="A4898" t="s">
        <v>8711</v>
      </c>
      <c r="B4898" t="s">
        <v>19483</v>
      </c>
      <c r="C4898" t="s">
        <v>19511</v>
      </c>
      <c r="D4898" t="s">
        <v>19620</v>
      </c>
      <c r="E4898" s="89">
        <v>4.4339498709901192E-5</v>
      </c>
      <c r="F4898" s="89">
        <v>700273</v>
      </c>
      <c r="G4898" s="89">
        <v>9</v>
      </c>
      <c r="H4898" t="s">
        <v>19630</v>
      </c>
      <c r="I4898" s="89"/>
    </row>
    <row r="4899" x14ac:dyDescent="0.3">
      <c r="A4899" t="s">
        <v>8712</v>
      </c>
      <c r="B4899" t="s">
        <v>19483</v>
      </c>
      <c r="C4899" t="s">
        <v>19511</v>
      </c>
      <c r="D4899" t="s">
        <v>19621</v>
      </c>
      <c r="E4899" s="89">
        <v>4.4415372848202813E-5</v>
      </c>
      <c r="F4899" s="89">
        <v>700273</v>
      </c>
      <c r="G4899" s="89">
        <v>9</v>
      </c>
      <c r="H4899" t="s">
        <v>19630</v>
      </c>
      <c r="I4899" s="89"/>
    </row>
    <row r="4900" x14ac:dyDescent="0.3">
      <c r="A4900" t="s">
        <v>8713</v>
      </c>
      <c r="B4900" t="s">
        <v>19483</v>
      </c>
      <c r="C4900" t="s">
        <v>19511</v>
      </c>
      <c r="D4900" t="s">
        <v>19622</v>
      </c>
      <c r="E4900" s="89">
        <v>4.4560532606942287E-5</v>
      </c>
      <c r="F4900" s="89">
        <v>700273</v>
      </c>
      <c r="G4900" s="89">
        <v>9</v>
      </c>
      <c r="H4900" t="s">
        <v>19630</v>
      </c>
      <c r="I4900" s="89"/>
    </row>
    <row r="4901" x14ac:dyDescent="0.3">
      <c r="A4901" t="s">
        <v>8714</v>
      </c>
      <c r="B4901" t="s">
        <v>19483</v>
      </c>
      <c r="C4901" t="s">
        <v>19511</v>
      </c>
      <c r="D4901" t="s">
        <v>19623</v>
      </c>
      <c r="E4901" s="89">
        <v>2.4871245519959378E-4</v>
      </c>
      <c r="F4901" s="89">
        <v>700273</v>
      </c>
      <c r="G4901" s="89">
        <v>9</v>
      </c>
      <c r="H4901" t="s">
        <v>19630</v>
      </c>
      <c r="I4901" s="89"/>
    </row>
    <row r="4902" x14ac:dyDescent="0.3">
      <c r="A4902" t="s">
        <v>8715</v>
      </c>
      <c r="B4902" t="s">
        <v>19483</v>
      </c>
      <c r="C4902" t="s">
        <v>19511</v>
      </c>
      <c r="D4902" t="s">
        <v>19624</v>
      </c>
      <c r="E4902" s="89">
        <v>5.0746394676900151E-4</v>
      </c>
      <c r="F4902" s="89">
        <v>700273</v>
      </c>
      <c r="G4902" s="89">
        <v>9</v>
      </c>
      <c r="H4902" t="s">
        <v>19630</v>
      </c>
      <c r="I4902" s="89"/>
    </row>
    <row r="4903" x14ac:dyDescent="0.3">
      <c r="A4903" t="s">
        <v>8716</v>
      </c>
      <c r="B4903" t="s">
        <v>19483</v>
      </c>
      <c r="C4903" t="s">
        <v>19512</v>
      </c>
      <c r="D4903" t="s">
        <v>19614</v>
      </c>
      <c r="E4903" s="89">
        <v>7.2896533507170263E-4</v>
      </c>
      <c r="F4903" s="89">
        <v>700273</v>
      </c>
      <c r="G4903" s="89">
        <v>9</v>
      </c>
      <c r="H4903" t="s">
        <v>19630</v>
      </c>
      <c r="I4903" s="89"/>
    </row>
    <row r="4904" x14ac:dyDescent="0.3">
      <c r="A4904" t="s">
        <v>8717</v>
      </c>
      <c r="B4904" t="s">
        <v>19483</v>
      </c>
      <c r="C4904" t="s">
        <v>19512</v>
      </c>
      <c r="D4904" t="s">
        <v>19615</v>
      </c>
      <c r="E4904" s="89">
        <v>7.6496815494854497E-4</v>
      </c>
      <c r="F4904" s="89">
        <v>700273</v>
      </c>
      <c r="G4904" s="89">
        <v>9</v>
      </c>
      <c r="H4904" t="s">
        <v>19630</v>
      </c>
      <c r="I4904" s="89"/>
    </row>
    <row r="4905" x14ac:dyDescent="0.3">
      <c r="A4905" t="s">
        <v>8718</v>
      </c>
      <c r="B4905" t="s">
        <v>19483</v>
      </c>
      <c r="C4905" t="s">
        <v>19512</v>
      </c>
      <c r="D4905" t="s">
        <v>19616</v>
      </c>
      <c r="E4905" s="89">
        <v>7.2896533507170263E-4</v>
      </c>
      <c r="F4905" s="89">
        <v>700273</v>
      </c>
      <c r="G4905" s="89">
        <v>9</v>
      </c>
      <c r="H4905" t="s">
        <v>19630</v>
      </c>
      <c r="I4905" s="89"/>
    </row>
    <row r="4906" x14ac:dyDescent="0.3">
      <c r="A4906" t="s">
        <v>8719</v>
      </c>
      <c r="B4906" t="s">
        <v>19483</v>
      </c>
      <c r="C4906" t="s">
        <v>19512</v>
      </c>
      <c r="D4906" t="s">
        <v>19617</v>
      </c>
      <c r="E4906" s="89">
        <v>7.607229471537798E-4</v>
      </c>
      <c r="F4906" s="89">
        <v>700273</v>
      </c>
      <c r="G4906" s="89">
        <v>9</v>
      </c>
      <c r="H4906" t="s">
        <v>19630</v>
      </c>
      <c r="I4906" s="89"/>
    </row>
    <row r="4907" x14ac:dyDescent="0.3">
      <c r="A4907" t="s">
        <v>8720</v>
      </c>
      <c r="B4907" t="s">
        <v>19483</v>
      </c>
      <c r="C4907" t="s">
        <v>19512</v>
      </c>
      <c r="D4907" t="s">
        <v>19618</v>
      </c>
      <c r="E4907" s="89">
        <v>7.0748792187241599E-4</v>
      </c>
      <c r="F4907" s="89">
        <v>700273</v>
      </c>
      <c r="G4907" s="89">
        <v>9</v>
      </c>
      <c r="H4907" t="s">
        <v>19630</v>
      </c>
      <c r="I4907" s="89"/>
    </row>
    <row r="4908" x14ac:dyDescent="0.3">
      <c r="A4908" t="s">
        <v>8721</v>
      </c>
      <c r="B4908" t="s">
        <v>19483</v>
      </c>
      <c r="C4908" t="s">
        <v>19512</v>
      </c>
      <c r="D4908" t="s">
        <v>19619</v>
      </c>
      <c r="E4908" s="89">
        <v>7.2168583021752766E-4</v>
      </c>
      <c r="F4908" s="89">
        <v>700273</v>
      </c>
      <c r="G4908" s="89">
        <v>9</v>
      </c>
      <c r="H4908" t="s">
        <v>19630</v>
      </c>
      <c r="I4908" s="89"/>
    </row>
    <row r="4909" x14ac:dyDescent="0.3">
      <c r="A4909" t="s">
        <v>8722</v>
      </c>
      <c r="B4909" t="s">
        <v>19483</v>
      </c>
      <c r="C4909" t="s">
        <v>19512</v>
      </c>
      <c r="D4909" t="s">
        <v>19620</v>
      </c>
      <c r="E4909" s="89">
        <v>6.9876110822953623E-4</v>
      </c>
      <c r="F4909" s="89">
        <v>700273</v>
      </c>
      <c r="G4909" s="89">
        <v>9</v>
      </c>
      <c r="H4909" t="s">
        <v>19630</v>
      </c>
      <c r="I4909" s="89"/>
    </row>
    <row r="4910" x14ac:dyDescent="0.3">
      <c r="A4910" t="s">
        <v>8723</v>
      </c>
      <c r="B4910" t="s">
        <v>19483</v>
      </c>
      <c r="C4910" t="s">
        <v>19512</v>
      </c>
      <c r="D4910" t="s">
        <v>19621</v>
      </c>
      <c r="E4910" s="89">
        <v>6.5898664597133661E-4</v>
      </c>
      <c r="F4910" s="89">
        <v>700273</v>
      </c>
      <c r="G4910" s="89">
        <v>9</v>
      </c>
      <c r="H4910" t="s">
        <v>19630</v>
      </c>
      <c r="I4910" s="89"/>
    </row>
    <row r="4911" x14ac:dyDescent="0.3">
      <c r="A4911" t="s">
        <v>8724</v>
      </c>
      <c r="B4911" t="s">
        <v>19483</v>
      </c>
      <c r="C4911" t="s">
        <v>19512</v>
      </c>
      <c r="D4911" t="s">
        <v>19622</v>
      </c>
      <c r="E4911" s="89">
        <v>7.0241938042456611E-4</v>
      </c>
      <c r="F4911" s="89">
        <v>700273</v>
      </c>
      <c r="G4911" s="89">
        <v>9</v>
      </c>
      <c r="H4911" t="s">
        <v>19630</v>
      </c>
      <c r="I4911" s="89"/>
    </row>
    <row r="4912" x14ac:dyDescent="0.3">
      <c r="A4912" t="s">
        <v>8725</v>
      </c>
      <c r="B4912" t="s">
        <v>19483</v>
      </c>
      <c r="C4912" t="s">
        <v>19512</v>
      </c>
      <c r="D4912" t="s">
        <v>19623</v>
      </c>
      <c r="E4912" s="89">
        <v>3.1776696378448079E-3</v>
      </c>
      <c r="F4912" s="89">
        <v>700273</v>
      </c>
      <c r="G4912" s="89">
        <v>9</v>
      </c>
      <c r="H4912" t="s">
        <v>19630</v>
      </c>
      <c r="I4912" s="89"/>
    </row>
    <row r="4913" x14ac:dyDescent="0.3">
      <c r="A4913" t="s">
        <v>8726</v>
      </c>
      <c r="B4913" t="s">
        <v>19483</v>
      </c>
      <c r="C4913" t="s">
        <v>19512</v>
      </c>
      <c r="D4913" t="s">
        <v>19624</v>
      </c>
      <c r="E4913" s="89">
        <v>7.4338665296935034E-3</v>
      </c>
      <c r="F4913" s="89">
        <v>700273</v>
      </c>
      <c r="G4913" s="89">
        <v>9</v>
      </c>
      <c r="H4913" t="s">
        <v>19630</v>
      </c>
      <c r="I4913" s="89"/>
    </row>
    <row r="4914" x14ac:dyDescent="0.3">
      <c r="A4914" t="s">
        <v>8727</v>
      </c>
      <c r="B4914" t="s">
        <v>19483</v>
      </c>
      <c r="C4914" t="s">
        <v>19513</v>
      </c>
      <c r="D4914" t="s">
        <v>19614</v>
      </c>
      <c r="E4914" s="89">
        <v>1.101302135478995E-4</v>
      </c>
      <c r="F4914" s="89">
        <v>700273</v>
      </c>
      <c r="G4914" s="89">
        <v>9</v>
      </c>
      <c r="H4914" t="s">
        <v>19630</v>
      </c>
      <c r="I4914" s="89"/>
    </row>
    <row r="4915" x14ac:dyDescent="0.3">
      <c r="A4915" t="s">
        <v>8728</v>
      </c>
      <c r="B4915" t="s">
        <v>19483</v>
      </c>
      <c r="C4915" t="s">
        <v>19513</v>
      </c>
      <c r="D4915" t="s">
        <v>19615</v>
      </c>
      <c r="E4915" s="89">
        <v>1.231921609752352E-4</v>
      </c>
      <c r="F4915" s="89">
        <v>700273</v>
      </c>
      <c r="G4915" s="89">
        <v>9</v>
      </c>
      <c r="H4915" t="s">
        <v>19630</v>
      </c>
      <c r="I4915" s="89"/>
    </row>
    <row r="4916" x14ac:dyDescent="0.3">
      <c r="A4916" t="s">
        <v>8729</v>
      </c>
      <c r="B4916" t="s">
        <v>19483</v>
      </c>
      <c r="C4916" t="s">
        <v>19513</v>
      </c>
      <c r="D4916" t="s">
        <v>19616</v>
      </c>
      <c r="E4916" s="89">
        <v>1.101302135478995E-4</v>
      </c>
      <c r="F4916" s="89">
        <v>700273</v>
      </c>
      <c r="G4916" s="89">
        <v>9</v>
      </c>
      <c r="H4916" t="s">
        <v>19630</v>
      </c>
      <c r="I4916" s="89"/>
    </row>
    <row r="4917" x14ac:dyDescent="0.3">
      <c r="A4917" t="s">
        <v>8730</v>
      </c>
      <c r="B4917" t="s">
        <v>19483</v>
      </c>
      <c r="C4917" t="s">
        <v>19513</v>
      </c>
      <c r="D4917" t="s">
        <v>19617</v>
      </c>
      <c r="E4917" s="89">
        <v>1.2237475625636281E-4</v>
      </c>
      <c r="F4917" s="89">
        <v>700273</v>
      </c>
      <c r="G4917" s="89">
        <v>9</v>
      </c>
      <c r="H4917" t="s">
        <v>19630</v>
      </c>
      <c r="I4917" s="89"/>
    </row>
    <row r="4918" x14ac:dyDescent="0.3">
      <c r="A4918" t="s">
        <v>8731</v>
      </c>
      <c r="B4918" t="s">
        <v>19483</v>
      </c>
      <c r="C4918" t="s">
        <v>19513</v>
      </c>
      <c r="D4918" t="s">
        <v>19618</v>
      </c>
      <c r="E4918" s="89">
        <v>1.2146614927318131E-4</v>
      </c>
      <c r="F4918" s="89">
        <v>700273</v>
      </c>
      <c r="G4918" s="89">
        <v>9</v>
      </c>
      <c r="H4918" t="s">
        <v>19630</v>
      </c>
      <c r="I4918" s="89"/>
    </row>
    <row r="4919" x14ac:dyDescent="0.3">
      <c r="A4919" t="s">
        <v>8732</v>
      </c>
      <c r="B4919" t="s">
        <v>19483</v>
      </c>
      <c r="C4919" t="s">
        <v>19513</v>
      </c>
      <c r="D4919" t="s">
        <v>19619</v>
      </c>
      <c r="E4919" s="89">
        <v>1.302932036761854E-4</v>
      </c>
      <c r="F4919" s="89">
        <v>700273</v>
      </c>
      <c r="G4919" s="89">
        <v>9</v>
      </c>
      <c r="H4919" t="s">
        <v>19630</v>
      </c>
      <c r="I4919" s="89"/>
    </row>
    <row r="4920" x14ac:dyDescent="0.3">
      <c r="A4920" t="s">
        <v>8733</v>
      </c>
      <c r="B4920" t="s">
        <v>19483</v>
      </c>
      <c r="C4920" t="s">
        <v>19513</v>
      </c>
      <c r="D4920" t="s">
        <v>19620</v>
      </c>
      <c r="E4920" s="89">
        <v>1.2008474866545911E-4</v>
      </c>
      <c r="F4920" s="89">
        <v>700273</v>
      </c>
      <c r="G4920" s="89">
        <v>9</v>
      </c>
      <c r="H4920" t="s">
        <v>19630</v>
      </c>
      <c r="I4920" s="89"/>
    </row>
    <row r="4921" x14ac:dyDescent="0.3">
      <c r="A4921" t="s">
        <v>8734</v>
      </c>
      <c r="B4921" t="s">
        <v>19483</v>
      </c>
      <c r="C4921" t="s">
        <v>19513</v>
      </c>
      <c r="D4921" t="s">
        <v>19621</v>
      </c>
      <c r="E4921" s="89">
        <v>7.751809028425155E-5</v>
      </c>
      <c r="F4921" s="89">
        <v>700273</v>
      </c>
      <c r="G4921" s="89">
        <v>9</v>
      </c>
      <c r="H4921" t="s">
        <v>19630</v>
      </c>
      <c r="I4921" s="89"/>
    </row>
    <row r="4922" x14ac:dyDescent="0.3">
      <c r="A4922" t="s">
        <v>8735</v>
      </c>
      <c r="B4922" t="s">
        <v>19483</v>
      </c>
      <c r="C4922" t="s">
        <v>19513</v>
      </c>
      <c r="D4922" t="s">
        <v>19622</v>
      </c>
      <c r="E4922" s="89">
        <v>1.2645312146187469E-4</v>
      </c>
      <c r="F4922" s="89">
        <v>700273</v>
      </c>
      <c r="G4922" s="89">
        <v>9</v>
      </c>
      <c r="H4922" t="s">
        <v>19630</v>
      </c>
      <c r="I4922" s="89"/>
    </row>
    <row r="4923" x14ac:dyDescent="0.3">
      <c r="A4923" t="s">
        <v>8736</v>
      </c>
      <c r="B4923" t="s">
        <v>19483</v>
      </c>
      <c r="C4923" t="s">
        <v>19513</v>
      </c>
      <c r="D4923" t="s">
        <v>19623</v>
      </c>
      <c r="E4923" s="89">
        <v>4.264853200161086E-4</v>
      </c>
      <c r="F4923" s="89">
        <v>700273</v>
      </c>
      <c r="G4923" s="89">
        <v>9</v>
      </c>
      <c r="H4923" t="s">
        <v>19630</v>
      </c>
      <c r="I4923" s="89"/>
    </row>
    <row r="4924" x14ac:dyDescent="0.3">
      <c r="A4924" t="s">
        <v>8737</v>
      </c>
      <c r="B4924" t="s">
        <v>19483</v>
      </c>
      <c r="C4924" t="s">
        <v>19513</v>
      </c>
      <c r="D4924" t="s">
        <v>19624</v>
      </c>
      <c r="E4924" s="89">
        <v>1.1185722815183661E-3</v>
      </c>
      <c r="F4924" s="89">
        <v>700273</v>
      </c>
      <c r="G4924" s="89">
        <v>9</v>
      </c>
      <c r="H4924" t="s">
        <v>19630</v>
      </c>
      <c r="I4924" s="89"/>
    </row>
    <row r="4925" x14ac:dyDescent="0.3">
      <c r="A4925" t="s">
        <v>8738</v>
      </c>
      <c r="B4925" t="s">
        <v>19483</v>
      </c>
      <c r="C4925" t="s">
        <v>19514</v>
      </c>
      <c r="D4925" t="s">
        <v>19614</v>
      </c>
      <c r="E4925" s="89">
        <v>7.6662018975790549E-5</v>
      </c>
      <c r="F4925" s="89">
        <v>700273</v>
      </c>
      <c r="G4925" s="89">
        <v>9</v>
      </c>
      <c r="H4925" t="s">
        <v>19630</v>
      </c>
      <c r="I4925" s="89"/>
    </row>
    <row r="4926" x14ac:dyDescent="0.3">
      <c r="A4926" t="s">
        <v>8739</v>
      </c>
      <c r="B4926" t="s">
        <v>19483</v>
      </c>
      <c r="C4926" t="s">
        <v>19514</v>
      </c>
      <c r="D4926" t="s">
        <v>19615</v>
      </c>
      <c r="E4926" s="89">
        <v>8.4125055071838825E-5</v>
      </c>
      <c r="F4926" s="89">
        <v>700273</v>
      </c>
      <c r="G4926" s="89">
        <v>9</v>
      </c>
      <c r="H4926" t="s">
        <v>19630</v>
      </c>
      <c r="I4926" s="89"/>
    </row>
    <row r="4927" x14ac:dyDescent="0.3">
      <c r="A4927" t="s">
        <v>8740</v>
      </c>
      <c r="B4927" t="s">
        <v>19483</v>
      </c>
      <c r="C4927" t="s">
        <v>19514</v>
      </c>
      <c r="D4927" t="s">
        <v>19616</v>
      </c>
      <c r="E4927" s="89">
        <v>7.6662018975790549E-5</v>
      </c>
      <c r="F4927" s="89">
        <v>700273</v>
      </c>
      <c r="G4927" s="89">
        <v>9</v>
      </c>
      <c r="H4927" t="s">
        <v>19630</v>
      </c>
      <c r="I4927" s="89"/>
    </row>
    <row r="4928" x14ac:dyDescent="0.3">
      <c r="A4928" t="s">
        <v>8741</v>
      </c>
      <c r="B4928" t="s">
        <v>19483</v>
      </c>
      <c r="C4928" t="s">
        <v>19514</v>
      </c>
      <c r="D4928" t="s">
        <v>19617</v>
      </c>
      <c r="E4928" s="89">
        <v>8.4125055071838825E-5</v>
      </c>
      <c r="F4928" s="89">
        <v>700273</v>
      </c>
      <c r="G4928" s="89">
        <v>9</v>
      </c>
      <c r="H4928" t="s">
        <v>19630</v>
      </c>
      <c r="I4928" s="89"/>
    </row>
    <row r="4929" x14ac:dyDescent="0.3">
      <c r="A4929" t="s">
        <v>8742</v>
      </c>
      <c r="B4929" t="s">
        <v>19483</v>
      </c>
      <c r="C4929" t="s">
        <v>19514</v>
      </c>
      <c r="D4929" t="s">
        <v>19618</v>
      </c>
      <c r="E4929" s="89">
        <v>8.1412177438228579E-5</v>
      </c>
      <c r="F4929" s="89">
        <v>700273</v>
      </c>
      <c r="G4929" s="89">
        <v>9</v>
      </c>
      <c r="H4929" t="s">
        <v>19630</v>
      </c>
      <c r="I4929" s="89"/>
    </row>
    <row r="4930" x14ac:dyDescent="0.3">
      <c r="A4930" t="s">
        <v>8743</v>
      </c>
      <c r="B4930" t="s">
        <v>19483</v>
      </c>
      <c r="C4930" t="s">
        <v>19514</v>
      </c>
      <c r="D4930" t="s">
        <v>19619</v>
      </c>
      <c r="E4930" s="89">
        <v>8.4977933747969444E-5</v>
      </c>
      <c r="F4930" s="89">
        <v>700273</v>
      </c>
      <c r="G4930" s="89">
        <v>9</v>
      </c>
      <c r="H4930" t="s">
        <v>19630</v>
      </c>
      <c r="I4930" s="89"/>
    </row>
    <row r="4931" x14ac:dyDescent="0.3">
      <c r="A4931" t="s">
        <v>8744</v>
      </c>
      <c r="B4931" t="s">
        <v>19483</v>
      </c>
      <c r="C4931" t="s">
        <v>19514</v>
      </c>
      <c r="D4931" t="s">
        <v>19620</v>
      </c>
      <c r="E4931" s="89">
        <v>8.1081995637048899E-5</v>
      </c>
      <c r="F4931" s="89">
        <v>700273</v>
      </c>
      <c r="G4931" s="89">
        <v>9</v>
      </c>
      <c r="H4931" t="s">
        <v>19630</v>
      </c>
      <c r="I4931" s="89"/>
    </row>
    <row r="4932" x14ac:dyDescent="0.3">
      <c r="A4932" t="s">
        <v>8745</v>
      </c>
      <c r="B4932" t="s">
        <v>19483</v>
      </c>
      <c r="C4932" t="s">
        <v>19514</v>
      </c>
      <c r="D4932" t="s">
        <v>19621</v>
      </c>
      <c r="E4932" s="89">
        <v>3.6874799834378572E-5</v>
      </c>
      <c r="F4932" s="89">
        <v>700273</v>
      </c>
      <c r="G4932" s="89">
        <v>9</v>
      </c>
      <c r="H4932" t="s">
        <v>19630</v>
      </c>
      <c r="I4932" s="89"/>
    </row>
    <row r="4933" x14ac:dyDescent="0.3">
      <c r="A4933" t="s">
        <v>8746</v>
      </c>
      <c r="B4933" t="s">
        <v>19483</v>
      </c>
      <c r="C4933" t="s">
        <v>19514</v>
      </c>
      <c r="D4933" t="s">
        <v>19622</v>
      </c>
      <c r="E4933" s="89">
        <v>8.37762934093432E-5</v>
      </c>
      <c r="F4933" s="89">
        <v>700273</v>
      </c>
      <c r="G4933" s="89">
        <v>9</v>
      </c>
      <c r="H4933" t="s">
        <v>19630</v>
      </c>
      <c r="I4933" s="89"/>
    </row>
    <row r="4934" x14ac:dyDescent="0.3">
      <c r="A4934" t="s">
        <v>8747</v>
      </c>
      <c r="B4934" t="s">
        <v>19483</v>
      </c>
      <c r="C4934" t="s">
        <v>19514</v>
      </c>
      <c r="D4934" t="s">
        <v>19623</v>
      </c>
      <c r="E4934" s="89">
        <v>2.5717708543343212E-4</v>
      </c>
      <c r="F4934" s="89">
        <v>700273</v>
      </c>
      <c r="G4934" s="89">
        <v>9</v>
      </c>
      <c r="H4934" t="s">
        <v>19630</v>
      </c>
      <c r="I4934" s="89"/>
    </row>
    <row r="4935" x14ac:dyDescent="0.3">
      <c r="A4935" t="s">
        <v>8748</v>
      </c>
      <c r="B4935" t="s">
        <v>19483</v>
      </c>
      <c r="C4935" t="s">
        <v>19514</v>
      </c>
      <c r="D4935" t="s">
        <v>19624</v>
      </c>
      <c r="E4935" s="89">
        <v>6.745159697329144E-4</v>
      </c>
      <c r="F4935" s="89">
        <v>700273</v>
      </c>
      <c r="G4935" s="89">
        <v>9</v>
      </c>
      <c r="H4935" t="s">
        <v>19630</v>
      </c>
      <c r="I4935" s="89"/>
    </row>
    <row r="4936" x14ac:dyDescent="0.3">
      <c r="A4936" t="s">
        <v>8749</v>
      </c>
      <c r="B4936" t="s">
        <v>19483</v>
      </c>
      <c r="C4936" t="s">
        <v>19515</v>
      </c>
      <c r="D4936" t="s">
        <v>19614</v>
      </c>
      <c r="E4936" s="89">
        <v>1.172234600060595E-3</v>
      </c>
      <c r="F4936" s="89">
        <v>700273</v>
      </c>
      <c r="G4936" s="89">
        <v>9</v>
      </c>
      <c r="H4936" t="s">
        <v>19630</v>
      </c>
      <c r="I4936" s="89"/>
    </row>
    <row r="4937" x14ac:dyDescent="0.3">
      <c r="A4937" t="s">
        <v>8750</v>
      </c>
      <c r="B4937" t="s">
        <v>19483</v>
      </c>
      <c r="C4937" t="s">
        <v>19515</v>
      </c>
      <c r="D4937" t="s">
        <v>19615</v>
      </c>
      <c r="E4937" s="89">
        <v>1.2892077785690149E-3</v>
      </c>
      <c r="F4937" s="89">
        <v>700273</v>
      </c>
      <c r="G4937" s="89">
        <v>9</v>
      </c>
      <c r="H4937" t="s">
        <v>19630</v>
      </c>
      <c r="I4937" s="89"/>
    </row>
    <row r="4938" x14ac:dyDescent="0.3">
      <c r="A4938" t="s">
        <v>8751</v>
      </c>
      <c r="B4938" t="s">
        <v>19483</v>
      </c>
      <c r="C4938" t="s">
        <v>19515</v>
      </c>
      <c r="D4938" t="s">
        <v>19616</v>
      </c>
      <c r="E4938" s="89">
        <v>1.172491022713337E-3</v>
      </c>
      <c r="F4938" s="89">
        <v>700273</v>
      </c>
      <c r="G4938" s="89">
        <v>9</v>
      </c>
      <c r="H4938" t="s">
        <v>19630</v>
      </c>
      <c r="I4938" s="89"/>
    </row>
    <row r="4939" x14ac:dyDescent="0.3">
      <c r="A4939" t="s">
        <v>8752</v>
      </c>
      <c r="B4939" t="s">
        <v>19483</v>
      </c>
      <c r="C4939" t="s">
        <v>19515</v>
      </c>
      <c r="D4939" t="s">
        <v>19617</v>
      </c>
      <c r="E4939" s="89">
        <v>1.284394851408508E-3</v>
      </c>
      <c r="F4939" s="89">
        <v>700273</v>
      </c>
      <c r="G4939" s="89">
        <v>9</v>
      </c>
      <c r="H4939" t="s">
        <v>19630</v>
      </c>
      <c r="I4939" s="89"/>
    </row>
    <row r="4940" x14ac:dyDescent="0.3">
      <c r="A4940" t="s">
        <v>8753</v>
      </c>
      <c r="B4940" t="s">
        <v>19483</v>
      </c>
      <c r="C4940" t="s">
        <v>19515</v>
      </c>
      <c r="D4940" t="s">
        <v>19618</v>
      </c>
      <c r="E4940" s="89">
        <v>1.273325103095332E-3</v>
      </c>
      <c r="F4940" s="89">
        <v>700273</v>
      </c>
      <c r="G4940" s="89">
        <v>9</v>
      </c>
      <c r="H4940" t="s">
        <v>19630</v>
      </c>
      <c r="I4940" s="89"/>
    </row>
    <row r="4941" x14ac:dyDescent="0.3">
      <c r="A4941" t="s">
        <v>8754</v>
      </c>
      <c r="B4941" t="s">
        <v>19483</v>
      </c>
      <c r="C4941" t="s">
        <v>19515</v>
      </c>
      <c r="D4941" t="s">
        <v>19619</v>
      </c>
      <c r="E4941" s="89">
        <v>1.3294456497996831E-3</v>
      </c>
      <c r="F4941" s="89">
        <v>700273</v>
      </c>
      <c r="G4941" s="89">
        <v>9</v>
      </c>
      <c r="H4941" t="s">
        <v>19630</v>
      </c>
      <c r="I4941" s="89"/>
    </row>
    <row r="4942" x14ac:dyDescent="0.3">
      <c r="A4942" t="s">
        <v>8755</v>
      </c>
      <c r="B4942" t="s">
        <v>19483</v>
      </c>
      <c r="C4942" t="s">
        <v>19515</v>
      </c>
      <c r="D4942" t="s">
        <v>19620</v>
      </c>
      <c r="E4942" s="89">
        <v>1.258766670224323E-3</v>
      </c>
      <c r="F4942" s="89">
        <v>700273</v>
      </c>
      <c r="G4942" s="89">
        <v>9</v>
      </c>
      <c r="H4942" t="s">
        <v>19630</v>
      </c>
      <c r="I4942" s="89"/>
    </row>
    <row r="4943" x14ac:dyDescent="0.3">
      <c r="A4943" t="s">
        <v>8756</v>
      </c>
      <c r="B4943" t="s">
        <v>19483</v>
      </c>
      <c r="C4943" t="s">
        <v>19515</v>
      </c>
      <c r="D4943" t="s">
        <v>19621</v>
      </c>
      <c r="E4943" s="89">
        <v>9.9206879668286424E-4</v>
      </c>
      <c r="F4943" s="89">
        <v>700273</v>
      </c>
      <c r="G4943" s="89">
        <v>9</v>
      </c>
      <c r="H4943" t="s">
        <v>19630</v>
      </c>
      <c r="I4943" s="89"/>
    </row>
    <row r="4944" x14ac:dyDescent="0.3">
      <c r="A4944" t="s">
        <v>8757</v>
      </c>
      <c r="B4944" t="s">
        <v>19483</v>
      </c>
      <c r="C4944" t="s">
        <v>19515</v>
      </c>
      <c r="D4944" t="s">
        <v>19622</v>
      </c>
      <c r="E4944" s="89">
        <v>1.2879278777182921E-3</v>
      </c>
      <c r="F4944" s="89">
        <v>700273</v>
      </c>
      <c r="G4944" s="89">
        <v>9</v>
      </c>
      <c r="H4944" t="s">
        <v>19630</v>
      </c>
      <c r="I4944" s="89"/>
    </row>
    <row r="4945" x14ac:dyDescent="0.3">
      <c r="A4945" t="s">
        <v>8758</v>
      </c>
      <c r="B4945" t="s">
        <v>19483</v>
      </c>
      <c r="C4945" t="s">
        <v>19515</v>
      </c>
      <c r="D4945" t="s">
        <v>19623</v>
      </c>
      <c r="E4945" s="89">
        <v>4.7872172390290794E-3</v>
      </c>
      <c r="F4945" s="89">
        <v>700273</v>
      </c>
      <c r="G4945" s="89">
        <v>9</v>
      </c>
      <c r="H4945" t="s">
        <v>19630</v>
      </c>
      <c r="I4945" s="89"/>
    </row>
    <row r="4946" x14ac:dyDescent="0.3">
      <c r="A4946" t="s">
        <v>8759</v>
      </c>
      <c r="B4946" t="s">
        <v>19483</v>
      </c>
      <c r="C4946" t="s">
        <v>19515</v>
      </c>
      <c r="D4946" t="s">
        <v>19624</v>
      </c>
      <c r="E4946" s="89">
        <v>1.1647977532032391E-2</v>
      </c>
      <c r="F4946" s="89">
        <v>700273</v>
      </c>
      <c r="G4946" s="89">
        <v>9</v>
      </c>
      <c r="H4946" t="s">
        <v>19630</v>
      </c>
      <c r="I4946" s="89"/>
    </row>
    <row r="4947" x14ac:dyDescent="0.3">
      <c r="A4947" t="s">
        <v>8760</v>
      </c>
      <c r="B4947" t="s">
        <v>19483</v>
      </c>
      <c r="C4947" t="s">
        <v>19516</v>
      </c>
      <c r="D4947" t="s">
        <v>19614</v>
      </c>
      <c r="E4947" s="89">
        <v>2.0974220894228349E-4</v>
      </c>
      <c r="F4947" s="89">
        <v>700273</v>
      </c>
      <c r="G4947" s="89">
        <v>9</v>
      </c>
      <c r="H4947" t="s">
        <v>19630</v>
      </c>
      <c r="I4947" s="89"/>
    </row>
    <row r="4948" x14ac:dyDescent="0.3">
      <c r="A4948" t="s">
        <v>8761</v>
      </c>
      <c r="B4948" t="s">
        <v>19483</v>
      </c>
      <c r="C4948" t="s">
        <v>19516</v>
      </c>
      <c r="D4948" t="s">
        <v>19615</v>
      </c>
      <c r="E4948" s="89">
        <v>2.2721543079522779E-4</v>
      </c>
      <c r="F4948" s="89">
        <v>700273</v>
      </c>
      <c r="G4948" s="89">
        <v>9</v>
      </c>
      <c r="H4948" t="s">
        <v>19630</v>
      </c>
      <c r="I4948" s="89"/>
    </row>
    <row r="4949" x14ac:dyDescent="0.3">
      <c r="A4949" t="s">
        <v>8762</v>
      </c>
      <c r="B4949" t="s">
        <v>19483</v>
      </c>
      <c r="C4949" t="s">
        <v>19516</v>
      </c>
      <c r="D4949" t="s">
        <v>19616</v>
      </c>
      <c r="E4949" s="89">
        <v>2.0982666569791859E-4</v>
      </c>
      <c r="F4949" s="89">
        <v>700273</v>
      </c>
      <c r="G4949" s="89">
        <v>9</v>
      </c>
      <c r="H4949" t="s">
        <v>19630</v>
      </c>
      <c r="I4949" s="89"/>
    </row>
    <row r="4950" x14ac:dyDescent="0.3">
      <c r="A4950" t="s">
        <v>8763</v>
      </c>
      <c r="B4950" t="s">
        <v>19483</v>
      </c>
      <c r="C4950" t="s">
        <v>19516</v>
      </c>
      <c r="D4950" t="s">
        <v>19617</v>
      </c>
      <c r="E4950" s="89">
        <v>2.262382480735769E-4</v>
      </c>
      <c r="F4950" s="89">
        <v>700273</v>
      </c>
      <c r="G4950" s="89">
        <v>9</v>
      </c>
      <c r="H4950" t="s">
        <v>19630</v>
      </c>
      <c r="I4950" s="89"/>
    </row>
    <row r="4951" x14ac:dyDescent="0.3">
      <c r="A4951" t="s">
        <v>8764</v>
      </c>
      <c r="B4951" t="s">
        <v>19483</v>
      </c>
      <c r="C4951" t="s">
        <v>19516</v>
      </c>
      <c r="D4951" t="s">
        <v>19618</v>
      </c>
      <c r="E4951" s="89">
        <v>2.2572236113657101E-4</v>
      </c>
      <c r="F4951" s="89">
        <v>700273</v>
      </c>
      <c r="G4951" s="89">
        <v>9</v>
      </c>
      <c r="H4951" t="s">
        <v>19630</v>
      </c>
      <c r="I4951" s="89"/>
    </row>
    <row r="4952" x14ac:dyDescent="0.3">
      <c r="A4952" t="s">
        <v>8765</v>
      </c>
      <c r="B4952" t="s">
        <v>19483</v>
      </c>
      <c r="C4952" t="s">
        <v>19516</v>
      </c>
      <c r="D4952" t="s">
        <v>19619</v>
      </c>
      <c r="E4952" s="89">
        <v>2.3594295152081979E-4</v>
      </c>
      <c r="F4952" s="89">
        <v>700273</v>
      </c>
      <c r="G4952" s="89">
        <v>9</v>
      </c>
      <c r="H4952" t="s">
        <v>19630</v>
      </c>
      <c r="I4952" s="89"/>
    </row>
    <row r="4953" x14ac:dyDescent="0.3">
      <c r="A4953" t="s">
        <v>8766</v>
      </c>
      <c r="B4953" t="s">
        <v>19483</v>
      </c>
      <c r="C4953" t="s">
        <v>19516</v>
      </c>
      <c r="D4953" t="s">
        <v>19620</v>
      </c>
      <c r="E4953" s="89">
        <v>2.2274509448983959E-4</v>
      </c>
      <c r="F4953" s="89">
        <v>700273</v>
      </c>
      <c r="G4953" s="89">
        <v>9</v>
      </c>
      <c r="H4953" t="s">
        <v>19630</v>
      </c>
      <c r="I4953" s="89"/>
    </row>
    <row r="4954" x14ac:dyDescent="0.3">
      <c r="A4954" t="s">
        <v>8767</v>
      </c>
      <c r="B4954" t="s">
        <v>19483</v>
      </c>
      <c r="C4954" t="s">
        <v>19516</v>
      </c>
      <c r="D4954" t="s">
        <v>19621</v>
      </c>
      <c r="E4954" s="89">
        <v>1.7913770249982329E-4</v>
      </c>
      <c r="F4954" s="89">
        <v>700273</v>
      </c>
      <c r="G4954" s="89">
        <v>9</v>
      </c>
      <c r="H4954" t="s">
        <v>19630</v>
      </c>
      <c r="I4954" s="89"/>
    </row>
    <row r="4955" x14ac:dyDescent="0.3">
      <c r="A4955" t="s">
        <v>8768</v>
      </c>
      <c r="B4955" t="s">
        <v>19483</v>
      </c>
      <c r="C4955" t="s">
        <v>19516</v>
      </c>
      <c r="D4955" t="s">
        <v>19622</v>
      </c>
      <c r="E4955" s="89">
        <v>2.277452672679851E-4</v>
      </c>
      <c r="F4955" s="89">
        <v>700273</v>
      </c>
      <c r="G4955" s="89">
        <v>9</v>
      </c>
      <c r="H4955" t="s">
        <v>19630</v>
      </c>
      <c r="I4955" s="89"/>
    </row>
    <row r="4956" x14ac:dyDescent="0.3">
      <c r="A4956" t="s">
        <v>8769</v>
      </c>
      <c r="B4956" t="s">
        <v>19483</v>
      </c>
      <c r="C4956" t="s">
        <v>19516</v>
      </c>
      <c r="D4956" t="s">
        <v>19623</v>
      </c>
      <c r="E4956" s="89">
        <v>8.5017843285875106E-4</v>
      </c>
      <c r="F4956" s="89">
        <v>700273</v>
      </c>
      <c r="G4956" s="89">
        <v>9</v>
      </c>
      <c r="H4956" t="s">
        <v>19630</v>
      </c>
      <c r="I4956" s="89"/>
    </row>
    <row r="4957" x14ac:dyDescent="0.3">
      <c r="A4957" t="s">
        <v>8770</v>
      </c>
      <c r="B4957" t="s">
        <v>19483</v>
      </c>
      <c r="C4957" t="s">
        <v>19516</v>
      </c>
      <c r="D4957" t="s">
        <v>19624</v>
      </c>
      <c r="E4957" s="89">
        <v>2.0710444354934401E-3</v>
      </c>
      <c r="F4957" s="89">
        <v>700273</v>
      </c>
      <c r="G4957" s="89">
        <v>9</v>
      </c>
      <c r="H4957" t="s">
        <v>19630</v>
      </c>
      <c r="I4957" s="89"/>
    </row>
    <row r="4958" x14ac:dyDescent="0.3">
      <c r="A4958" t="s">
        <v>8771</v>
      </c>
      <c r="B4958" t="s">
        <v>19483</v>
      </c>
      <c r="C4958" t="s">
        <v>19517</v>
      </c>
      <c r="D4958" t="s">
        <v>19614</v>
      </c>
      <c r="E4958" s="89">
        <v>0</v>
      </c>
      <c r="F4958" s="89">
        <v>700273</v>
      </c>
      <c r="G4958" s="89">
        <v>9</v>
      </c>
      <c r="H4958" t="s">
        <v>19630</v>
      </c>
      <c r="I4958" s="89"/>
    </row>
    <row r="4959" x14ac:dyDescent="0.3">
      <c r="A4959" t="s">
        <v>8772</v>
      </c>
      <c r="B4959" t="s">
        <v>19483</v>
      </c>
      <c r="C4959" t="s">
        <v>19517</v>
      </c>
      <c r="D4959" t="s">
        <v>19615</v>
      </c>
      <c r="E4959" s="89">
        <v>0</v>
      </c>
      <c r="F4959" s="89">
        <v>700273</v>
      </c>
      <c r="G4959" s="89">
        <v>9</v>
      </c>
      <c r="H4959" t="s">
        <v>19630</v>
      </c>
      <c r="I4959" s="89"/>
    </row>
    <row r="4960" x14ac:dyDescent="0.3">
      <c r="A4960" t="s">
        <v>8773</v>
      </c>
      <c r="B4960" t="s">
        <v>19483</v>
      </c>
      <c r="C4960" t="s">
        <v>19517</v>
      </c>
      <c r="D4960" t="s">
        <v>19616</v>
      </c>
      <c r="E4960" s="89">
        <v>0</v>
      </c>
      <c r="F4960" s="89">
        <v>700273</v>
      </c>
      <c r="G4960" s="89">
        <v>9</v>
      </c>
      <c r="H4960" t="s">
        <v>19630</v>
      </c>
      <c r="I4960" s="89"/>
    </row>
    <row r="4961" x14ac:dyDescent="0.3">
      <c r="A4961" t="s">
        <v>8774</v>
      </c>
      <c r="B4961" t="s">
        <v>19483</v>
      </c>
      <c r="C4961" t="s">
        <v>19517</v>
      </c>
      <c r="D4961" t="s">
        <v>19617</v>
      </c>
      <c r="E4961" s="89">
        <v>0</v>
      </c>
      <c r="F4961" s="89">
        <v>700273</v>
      </c>
      <c r="G4961" s="89">
        <v>9</v>
      </c>
      <c r="H4961" t="s">
        <v>19630</v>
      </c>
      <c r="I4961" s="89"/>
    </row>
    <row r="4962" x14ac:dyDescent="0.3">
      <c r="A4962" t="s">
        <v>8775</v>
      </c>
      <c r="B4962" t="s">
        <v>19483</v>
      </c>
      <c r="C4962" t="s">
        <v>19517</v>
      </c>
      <c r="D4962" t="s">
        <v>19618</v>
      </c>
      <c r="E4962" s="89">
        <v>0</v>
      </c>
      <c r="F4962" s="89">
        <v>700273</v>
      </c>
      <c r="G4962" s="89">
        <v>9</v>
      </c>
      <c r="H4962" t="s">
        <v>19630</v>
      </c>
      <c r="I4962" s="89"/>
    </row>
    <row r="4963" x14ac:dyDescent="0.3">
      <c r="A4963" t="s">
        <v>8776</v>
      </c>
      <c r="B4963" t="s">
        <v>19483</v>
      </c>
      <c r="C4963" t="s">
        <v>19517</v>
      </c>
      <c r="D4963" t="s">
        <v>19619</v>
      </c>
      <c r="E4963" s="89">
        <v>0</v>
      </c>
      <c r="F4963" s="89">
        <v>700273</v>
      </c>
      <c r="G4963" s="89">
        <v>9</v>
      </c>
      <c r="H4963" t="s">
        <v>19630</v>
      </c>
      <c r="I4963" s="89"/>
    </row>
    <row r="4964" x14ac:dyDescent="0.3">
      <c r="A4964" t="s">
        <v>8777</v>
      </c>
      <c r="B4964" t="s">
        <v>19483</v>
      </c>
      <c r="C4964" t="s">
        <v>19517</v>
      </c>
      <c r="D4964" t="s">
        <v>19620</v>
      </c>
      <c r="E4964" s="89">
        <v>0</v>
      </c>
      <c r="F4964" s="89">
        <v>700273</v>
      </c>
      <c r="G4964" s="89">
        <v>9</v>
      </c>
      <c r="H4964" t="s">
        <v>19630</v>
      </c>
      <c r="I4964" s="89"/>
    </row>
    <row r="4965" x14ac:dyDescent="0.3">
      <c r="A4965" t="s">
        <v>8778</v>
      </c>
      <c r="B4965" t="s">
        <v>19483</v>
      </c>
      <c r="C4965" t="s">
        <v>19517</v>
      </c>
      <c r="D4965" t="s">
        <v>19621</v>
      </c>
      <c r="E4965" s="89">
        <v>0</v>
      </c>
      <c r="F4965" s="89">
        <v>700273</v>
      </c>
      <c r="G4965" s="89">
        <v>9</v>
      </c>
      <c r="H4965" t="s">
        <v>19630</v>
      </c>
      <c r="I4965" s="89"/>
    </row>
    <row r="4966" x14ac:dyDescent="0.3">
      <c r="A4966" t="s">
        <v>8779</v>
      </c>
      <c r="B4966" t="s">
        <v>19483</v>
      </c>
      <c r="C4966" t="s">
        <v>19517</v>
      </c>
      <c r="D4966" t="s">
        <v>19622</v>
      </c>
      <c r="E4966" s="89">
        <v>0</v>
      </c>
      <c r="F4966" s="89">
        <v>700273</v>
      </c>
      <c r="G4966" s="89">
        <v>9</v>
      </c>
      <c r="H4966" t="s">
        <v>19630</v>
      </c>
      <c r="I4966" s="89"/>
    </row>
    <row r="4967" x14ac:dyDescent="0.3">
      <c r="A4967" t="s">
        <v>8780</v>
      </c>
      <c r="B4967" t="s">
        <v>19483</v>
      </c>
      <c r="C4967" t="s">
        <v>19517</v>
      </c>
      <c r="D4967" t="s">
        <v>19623</v>
      </c>
      <c r="E4967" s="89">
        <v>0</v>
      </c>
      <c r="F4967" s="89">
        <v>700273</v>
      </c>
      <c r="G4967" s="89">
        <v>9</v>
      </c>
      <c r="H4967" t="s">
        <v>19630</v>
      </c>
      <c r="I4967" s="89"/>
    </row>
    <row r="4968" x14ac:dyDescent="0.3">
      <c r="A4968" t="s">
        <v>8781</v>
      </c>
      <c r="B4968" t="s">
        <v>19483</v>
      </c>
      <c r="C4968" t="s">
        <v>19517</v>
      </c>
      <c r="D4968" t="s">
        <v>19624</v>
      </c>
      <c r="E4968" s="89">
        <v>0</v>
      </c>
      <c r="F4968" s="89">
        <v>700273</v>
      </c>
      <c r="G4968" s="89">
        <v>9</v>
      </c>
      <c r="H4968" t="s">
        <v>19630</v>
      </c>
      <c r="I4968" s="89"/>
    </row>
    <row r="4969" x14ac:dyDescent="0.3">
      <c r="A4969" t="s">
        <v>8782</v>
      </c>
      <c r="B4969" t="s">
        <v>19483</v>
      </c>
      <c r="C4969" t="s">
        <v>19518</v>
      </c>
      <c r="D4969" t="s">
        <v>19614</v>
      </c>
      <c r="E4969" s="89">
        <v>0</v>
      </c>
      <c r="F4969" s="89">
        <v>700273</v>
      </c>
      <c r="G4969" s="89">
        <v>9</v>
      </c>
      <c r="H4969" t="s">
        <v>19630</v>
      </c>
      <c r="I4969" s="89"/>
    </row>
    <row r="4970" x14ac:dyDescent="0.3">
      <c r="A4970" t="s">
        <v>8783</v>
      </c>
      <c r="B4970" t="s">
        <v>19483</v>
      </c>
      <c r="C4970" t="s">
        <v>19518</v>
      </c>
      <c r="D4970" t="s">
        <v>19615</v>
      </c>
      <c r="E4970" s="89">
        <v>0</v>
      </c>
      <c r="F4970" s="89">
        <v>700273</v>
      </c>
      <c r="G4970" s="89">
        <v>9</v>
      </c>
      <c r="H4970" t="s">
        <v>19630</v>
      </c>
      <c r="I4970" s="89"/>
    </row>
    <row r="4971" x14ac:dyDescent="0.3">
      <c r="A4971" t="s">
        <v>8784</v>
      </c>
      <c r="B4971" t="s">
        <v>19483</v>
      </c>
      <c r="C4971" t="s">
        <v>19518</v>
      </c>
      <c r="D4971" t="s">
        <v>19616</v>
      </c>
      <c r="E4971" s="89">
        <v>0</v>
      </c>
      <c r="F4971" s="89">
        <v>700273</v>
      </c>
      <c r="G4971" s="89">
        <v>9</v>
      </c>
      <c r="H4971" t="s">
        <v>19630</v>
      </c>
      <c r="I4971" s="89"/>
    </row>
    <row r="4972" x14ac:dyDescent="0.3">
      <c r="A4972" t="s">
        <v>8785</v>
      </c>
      <c r="B4972" t="s">
        <v>19483</v>
      </c>
      <c r="C4972" t="s">
        <v>19518</v>
      </c>
      <c r="D4972" t="s">
        <v>19617</v>
      </c>
      <c r="E4972" s="89">
        <v>0</v>
      </c>
      <c r="F4972" s="89">
        <v>700273</v>
      </c>
      <c r="G4972" s="89">
        <v>9</v>
      </c>
      <c r="H4972" t="s">
        <v>19630</v>
      </c>
      <c r="I4972" s="89"/>
    </row>
    <row r="4973" x14ac:dyDescent="0.3">
      <c r="A4973" t="s">
        <v>8786</v>
      </c>
      <c r="B4973" t="s">
        <v>19483</v>
      </c>
      <c r="C4973" t="s">
        <v>19518</v>
      </c>
      <c r="D4973" t="s">
        <v>19618</v>
      </c>
      <c r="E4973" s="89">
        <v>0</v>
      </c>
      <c r="F4973" s="89">
        <v>700273</v>
      </c>
      <c r="G4973" s="89">
        <v>9</v>
      </c>
      <c r="H4973" t="s">
        <v>19630</v>
      </c>
      <c r="I4973" s="89"/>
    </row>
    <row r="4974" x14ac:dyDescent="0.3">
      <c r="A4974" t="s">
        <v>8787</v>
      </c>
      <c r="B4974" t="s">
        <v>19483</v>
      </c>
      <c r="C4974" t="s">
        <v>19518</v>
      </c>
      <c r="D4974" t="s">
        <v>19619</v>
      </c>
      <c r="E4974" s="89">
        <v>0</v>
      </c>
      <c r="F4974" s="89">
        <v>700273</v>
      </c>
      <c r="G4974" s="89">
        <v>9</v>
      </c>
      <c r="H4974" t="s">
        <v>19630</v>
      </c>
      <c r="I4974" s="89"/>
    </row>
    <row r="4975" x14ac:dyDescent="0.3">
      <c r="A4975" t="s">
        <v>8788</v>
      </c>
      <c r="B4975" t="s">
        <v>19483</v>
      </c>
      <c r="C4975" t="s">
        <v>19518</v>
      </c>
      <c r="D4975" t="s">
        <v>19620</v>
      </c>
      <c r="E4975" s="89">
        <v>0</v>
      </c>
      <c r="F4975" s="89">
        <v>700273</v>
      </c>
      <c r="G4975" s="89">
        <v>9</v>
      </c>
      <c r="H4975" t="s">
        <v>19630</v>
      </c>
      <c r="I4975" s="89"/>
    </row>
    <row r="4976" x14ac:dyDescent="0.3">
      <c r="A4976" t="s">
        <v>8789</v>
      </c>
      <c r="B4976" t="s">
        <v>19483</v>
      </c>
      <c r="C4976" t="s">
        <v>19518</v>
      </c>
      <c r="D4976" t="s">
        <v>19621</v>
      </c>
      <c r="E4976" s="89">
        <v>0</v>
      </c>
      <c r="F4976" s="89">
        <v>700273</v>
      </c>
      <c r="G4976" s="89">
        <v>9</v>
      </c>
      <c r="H4976" t="s">
        <v>19630</v>
      </c>
      <c r="I4976" s="89"/>
    </row>
    <row r="4977" x14ac:dyDescent="0.3">
      <c r="A4977" t="s">
        <v>8790</v>
      </c>
      <c r="B4977" t="s">
        <v>19483</v>
      </c>
      <c r="C4977" t="s">
        <v>19518</v>
      </c>
      <c r="D4977" t="s">
        <v>19622</v>
      </c>
      <c r="E4977" s="89">
        <v>0</v>
      </c>
      <c r="F4977" s="89">
        <v>700273</v>
      </c>
      <c r="G4977" s="89">
        <v>9</v>
      </c>
      <c r="H4977" t="s">
        <v>19630</v>
      </c>
      <c r="I4977" s="89"/>
    </row>
    <row r="4978" x14ac:dyDescent="0.3">
      <c r="A4978" t="s">
        <v>8791</v>
      </c>
      <c r="B4978" t="s">
        <v>19483</v>
      </c>
      <c r="C4978" t="s">
        <v>19518</v>
      </c>
      <c r="D4978" t="s">
        <v>19623</v>
      </c>
      <c r="E4978" s="89">
        <v>0</v>
      </c>
      <c r="F4978" s="89">
        <v>700273</v>
      </c>
      <c r="G4978" s="89">
        <v>9</v>
      </c>
      <c r="H4978" t="s">
        <v>19630</v>
      </c>
      <c r="I4978" s="89"/>
    </row>
    <row r="4979" x14ac:dyDescent="0.3">
      <c r="A4979" t="s">
        <v>8792</v>
      </c>
      <c r="B4979" t="s">
        <v>19483</v>
      </c>
      <c r="C4979" t="s">
        <v>19518</v>
      </c>
      <c r="D4979" t="s">
        <v>19624</v>
      </c>
      <c r="E4979" s="89">
        <v>0</v>
      </c>
      <c r="F4979" s="89">
        <v>700273</v>
      </c>
      <c r="G4979" s="89">
        <v>9</v>
      </c>
      <c r="H4979" t="s">
        <v>19630</v>
      </c>
      <c r="I4979" s="89"/>
    </row>
    <row r="4980" x14ac:dyDescent="0.3">
      <c r="A4980" t="s">
        <v>8793</v>
      </c>
      <c r="B4980" t="s">
        <v>19483</v>
      </c>
      <c r="C4980" t="s">
        <v>19519</v>
      </c>
      <c r="D4980" t="s">
        <v>19614</v>
      </c>
      <c r="E4980" s="89">
        <v>0</v>
      </c>
      <c r="F4980" s="89">
        <v>700273</v>
      </c>
      <c r="G4980" s="89">
        <v>9</v>
      </c>
      <c r="H4980" t="s">
        <v>19630</v>
      </c>
      <c r="I4980" s="89"/>
    </row>
    <row r="4981" x14ac:dyDescent="0.3">
      <c r="A4981" t="s">
        <v>8794</v>
      </c>
      <c r="B4981" t="s">
        <v>19483</v>
      </c>
      <c r="C4981" t="s">
        <v>19519</v>
      </c>
      <c r="D4981" t="s">
        <v>19615</v>
      </c>
      <c r="E4981" s="89">
        <v>0</v>
      </c>
      <c r="F4981" s="89">
        <v>700273</v>
      </c>
      <c r="G4981" s="89">
        <v>9</v>
      </c>
      <c r="H4981" t="s">
        <v>19630</v>
      </c>
      <c r="I4981" s="89"/>
    </row>
    <row r="4982" x14ac:dyDescent="0.3">
      <c r="A4982" t="s">
        <v>8795</v>
      </c>
      <c r="B4982" t="s">
        <v>19483</v>
      </c>
      <c r="C4982" t="s">
        <v>19519</v>
      </c>
      <c r="D4982" t="s">
        <v>19616</v>
      </c>
      <c r="E4982" s="89">
        <v>0</v>
      </c>
      <c r="F4982" s="89">
        <v>700273</v>
      </c>
      <c r="G4982" s="89">
        <v>9</v>
      </c>
      <c r="H4982" t="s">
        <v>19630</v>
      </c>
      <c r="I4982" s="89"/>
    </row>
    <row r="4983" x14ac:dyDescent="0.3">
      <c r="A4983" t="s">
        <v>8796</v>
      </c>
      <c r="B4983" t="s">
        <v>19483</v>
      </c>
      <c r="C4983" t="s">
        <v>19519</v>
      </c>
      <c r="D4983" t="s">
        <v>19617</v>
      </c>
      <c r="E4983" s="89">
        <v>0</v>
      </c>
      <c r="F4983" s="89">
        <v>700273</v>
      </c>
      <c r="G4983" s="89">
        <v>9</v>
      </c>
      <c r="H4983" t="s">
        <v>19630</v>
      </c>
      <c r="I4983" s="89"/>
    </row>
    <row r="4984" x14ac:dyDescent="0.3">
      <c r="A4984" t="s">
        <v>8797</v>
      </c>
      <c r="B4984" t="s">
        <v>19483</v>
      </c>
      <c r="C4984" t="s">
        <v>19519</v>
      </c>
      <c r="D4984" t="s">
        <v>19618</v>
      </c>
      <c r="E4984" s="89">
        <v>0</v>
      </c>
      <c r="F4984" s="89">
        <v>700273</v>
      </c>
      <c r="G4984" s="89">
        <v>9</v>
      </c>
      <c r="H4984" t="s">
        <v>19630</v>
      </c>
      <c r="I4984" s="89"/>
    </row>
    <row r="4985" x14ac:dyDescent="0.3">
      <c r="A4985" t="s">
        <v>8798</v>
      </c>
      <c r="B4985" t="s">
        <v>19483</v>
      </c>
      <c r="C4985" t="s">
        <v>19519</v>
      </c>
      <c r="D4985" t="s">
        <v>19619</v>
      </c>
      <c r="E4985" s="89">
        <v>0</v>
      </c>
      <c r="F4985" s="89">
        <v>700273</v>
      </c>
      <c r="G4985" s="89">
        <v>9</v>
      </c>
      <c r="H4985" t="s">
        <v>19630</v>
      </c>
      <c r="I4985" s="89"/>
    </row>
    <row r="4986" x14ac:dyDescent="0.3">
      <c r="A4986" t="s">
        <v>8799</v>
      </c>
      <c r="B4986" t="s">
        <v>19483</v>
      </c>
      <c r="C4986" t="s">
        <v>19519</v>
      </c>
      <c r="D4986" t="s">
        <v>19620</v>
      </c>
      <c r="E4986" s="89">
        <v>0</v>
      </c>
      <c r="F4986" s="89">
        <v>700273</v>
      </c>
      <c r="G4986" s="89">
        <v>9</v>
      </c>
      <c r="H4986" t="s">
        <v>19630</v>
      </c>
      <c r="I4986" s="89"/>
    </row>
    <row r="4987" x14ac:dyDescent="0.3">
      <c r="A4987" t="s">
        <v>8800</v>
      </c>
      <c r="B4987" t="s">
        <v>19483</v>
      </c>
      <c r="C4987" t="s">
        <v>19519</v>
      </c>
      <c r="D4987" t="s">
        <v>19621</v>
      </c>
      <c r="E4987" s="89">
        <v>0</v>
      </c>
      <c r="F4987" s="89">
        <v>700273</v>
      </c>
      <c r="G4987" s="89">
        <v>9</v>
      </c>
      <c r="H4987" t="s">
        <v>19630</v>
      </c>
      <c r="I4987" s="89"/>
    </row>
    <row r="4988" x14ac:dyDescent="0.3">
      <c r="A4988" t="s">
        <v>8801</v>
      </c>
      <c r="B4988" t="s">
        <v>19483</v>
      </c>
      <c r="C4988" t="s">
        <v>19519</v>
      </c>
      <c r="D4988" t="s">
        <v>19622</v>
      </c>
      <c r="E4988" s="89">
        <v>0</v>
      </c>
      <c r="F4988" s="89">
        <v>700273</v>
      </c>
      <c r="G4988" s="89">
        <v>9</v>
      </c>
      <c r="H4988" t="s">
        <v>19630</v>
      </c>
      <c r="I4988" s="89"/>
    </row>
    <row r="4989" x14ac:dyDescent="0.3">
      <c r="A4989" t="s">
        <v>8802</v>
      </c>
      <c r="B4989" t="s">
        <v>19483</v>
      </c>
      <c r="C4989" t="s">
        <v>19519</v>
      </c>
      <c r="D4989" t="s">
        <v>19623</v>
      </c>
      <c r="E4989" s="89">
        <v>0</v>
      </c>
      <c r="F4989" s="89">
        <v>700273</v>
      </c>
      <c r="G4989" s="89">
        <v>9</v>
      </c>
      <c r="H4989" t="s">
        <v>19630</v>
      </c>
      <c r="I4989" s="89"/>
    </row>
    <row r="4990" x14ac:dyDescent="0.3">
      <c r="A4990" t="s">
        <v>8803</v>
      </c>
      <c r="B4990" t="s">
        <v>19483</v>
      </c>
      <c r="C4990" t="s">
        <v>19519</v>
      </c>
      <c r="D4990" t="s">
        <v>19624</v>
      </c>
      <c r="E4990" s="89">
        <v>0</v>
      </c>
      <c r="F4990" s="89">
        <v>700273</v>
      </c>
      <c r="G4990" s="89">
        <v>9</v>
      </c>
      <c r="H4990" t="s">
        <v>19630</v>
      </c>
      <c r="I4990" s="89"/>
    </row>
    <row r="4991" x14ac:dyDescent="0.3">
      <c r="A4991" t="s">
        <v>8804</v>
      </c>
      <c r="B4991" t="s">
        <v>19483</v>
      </c>
      <c r="C4991" t="s">
        <v>19520</v>
      </c>
      <c r="D4991" t="s">
        <v>19614</v>
      </c>
      <c r="E4991" s="89">
        <v>7.5414341225901347E-3</v>
      </c>
      <c r="F4991" s="89">
        <v>700273</v>
      </c>
      <c r="G4991" s="89">
        <v>9</v>
      </c>
      <c r="H4991" t="s">
        <v>19630</v>
      </c>
      <c r="I4991" s="89"/>
    </row>
    <row r="4992" x14ac:dyDescent="0.3">
      <c r="A4992" t="s">
        <v>8805</v>
      </c>
      <c r="B4992" t="s">
        <v>19483</v>
      </c>
      <c r="C4992" t="s">
        <v>19520</v>
      </c>
      <c r="D4992" t="s">
        <v>19615</v>
      </c>
      <c r="E4992" s="89">
        <v>7.8355396720981834E-3</v>
      </c>
      <c r="F4992" s="89">
        <v>700273</v>
      </c>
      <c r="G4992" s="89">
        <v>9</v>
      </c>
      <c r="H4992" t="s">
        <v>19630</v>
      </c>
      <c r="I4992" s="89"/>
    </row>
    <row r="4993" x14ac:dyDescent="0.3">
      <c r="A4993" t="s">
        <v>8806</v>
      </c>
      <c r="B4993" t="s">
        <v>19483</v>
      </c>
      <c r="C4993" t="s">
        <v>19520</v>
      </c>
      <c r="D4993" t="s">
        <v>19616</v>
      </c>
      <c r="E4993" s="89">
        <v>7.5442032086336106E-3</v>
      </c>
      <c r="F4993" s="89">
        <v>700273</v>
      </c>
      <c r="G4993" s="89">
        <v>9</v>
      </c>
      <c r="H4993" t="s">
        <v>19630</v>
      </c>
      <c r="I4993" s="89"/>
    </row>
    <row r="4994" x14ac:dyDescent="0.3">
      <c r="A4994" t="s">
        <v>8807</v>
      </c>
      <c r="B4994" t="s">
        <v>19483</v>
      </c>
      <c r="C4994" t="s">
        <v>19520</v>
      </c>
      <c r="D4994" t="s">
        <v>19617</v>
      </c>
      <c r="E4994" s="89">
        <v>7.7754323554656904E-3</v>
      </c>
      <c r="F4994" s="89">
        <v>700273</v>
      </c>
      <c r="G4994" s="89">
        <v>9</v>
      </c>
      <c r="H4994" t="s">
        <v>19630</v>
      </c>
      <c r="I4994" s="89"/>
    </row>
    <row r="4995" x14ac:dyDescent="0.3">
      <c r="A4995" t="s">
        <v>8808</v>
      </c>
      <c r="B4995" t="s">
        <v>19483</v>
      </c>
      <c r="C4995" t="s">
        <v>19520</v>
      </c>
      <c r="D4995" t="s">
        <v>19618</v>
      </c>
      <c r="E4995" s="89">
        <v>7.8197676165329428E-3</v>
      </c>
      <c r="F4995" s="89">
        <v>700273</v>
      </c>
      <c r="G4995" s="89">
        <v>9</v>
      </c>
      <c r="H4995" t="s">
        <v>19630</v>
      </c>
      <c r="I4995" s="89"/>
    </row>
    <row r="4996" x14ac:dyDescent="0.3">
      <c r="A4996" t="s">
        <v>8809</v>
      </c>
      <c r="B4996" t="s">
        <v>19483</v>
      </c>
      <c r="C4996" t="s">
        <v>19520</v>
      </c>
      <c r="D4996" t="s">
        <v>19619</v>
      </c>
      <c r="E4996" s="89">
        <v>8.1573559140809843E-3</v>
      </c>
      <c r="F4996" s="89">
        <v>700273</v>
      </c>
      <c r="G4996" s="89">
        <v>9</v>
      </c>
      <c r="H4996" t="s">
        <v>19630</v>
      </c>
      <c r="I4996" s="89"/>
    </row>
    <row r="4997" x14ac:dyDescent="0.3">
      <c r="A4997" t="s">
        <v>8810</v>
      </c>
      <c r="B4997" t="s">
        <v>19483</v>
      </c>
      <c r="C4997" t="s">
        <v>19520</v>
      </c>
      <c r="D4997" t="s">
        <v>19620</v>
      </c>
      <c r="E4997" s="89">
        <v>7.7151081926416492E-3</v>
      </c>
      <c r="F4997" s="89">
        <v>700273</v>
      </c>
      <c r="G4997" s="89">
        <v>9</v>
      </c>
      <c r="H4997" t="s">
        <v>19630</v>
      </c>
      <c r="I4997" s="89"/>
    </row>
    <row r="4998" x14ac:dyDescent="0.3">
      <c r="A4998" t="s">
        <v>8811</v>
      </c>
      <c r="B4998" t="s">
        <v>19483</v>
      </c>
      <c r="C4998" t="s">
        <v>19520</v>
      </c>
      <c r="D4998" t="s">
        <v>19621</v>
      </c>
      <c r="E4998" s="89">
        <v>6.89874835544958E-3</v>
      </c>
      <c r="F4998" s="89">
        <v>700273</v>
      </c>
      <c r="G4998" s="89">
        <v>9</v>
      </c>
      <c r="H4998" t="s">
        <v>19630</v>
      </c>
      <c r="I4998" s="89"/>
    </row>
    <row r="4999" x14ac:dyDescent="0.3">
      <c r="A4999" t="s">
        <v>8812</v>
      </c>
      <c r="B4999" t="s">
        <v>19483</v>
      </c>
      <c r="C4999" t="s">
        <v>19520</v>
      </c>
      <c r="D4999" t="s">
        <v>19622</v>
      </c>
      <c r="E4999" s="89">
        <v>7.7784691021353441E-3</v>
      </c>
      <c r="F4999" s="89">
        <v>700273</v>
      </c>
      <c r="G4999" s="89">
        <v>9</v>
      </c>
      <c r="H4999" t="s">
        <v>19630</v>
      </c>
      <c r="I4999" s="89"/>
    </row>
    <row r="5000" x14ac:dyDescent="0.3">
      <c r="A5000" t="s">
        <v>8813</v>
      </c>
      <c r="B5000" t="s">
        <v>19483</v>
      </c>
      <c r="C5000" t="s">
        <v>19520</v>
      </c>
      <c r="D5000" t="s">
        <v>19623</v>
      </c>
      <c r="E5000" s="89">
        <v>3.027575810832648E-2</v>
      </c>
      <c r="F5000" s="89">
        <v>700273</v>
      </c>
      <c r="G5000" s="89">
        <v>9</v>
      </c>
      <c r="H5000" t="s">
        <v>19630</v>
      </c>
      <c r="I5000" s="89"/>
    </row>
    <row r="5001" x14ac:dyDescent="0.3">
      <c r="A5001" t="s">
        <v>8814</v>
      </c>
      <c r="B5001" t="s">
        <v>19483</v>
      </c>
      <c r="C5001" t="s">
        <v>19520</v>
      </c>
      <c r="D5001" t="s">
        <v>19624</v>
      </c>
      <c r="E5001" s="89">
        <v>7.4659043044650625E-2</v>
      </c>
      <c r="F5001" s="89">
        <v>700273</v>
      </c>
      <c r="G5001" s="89">
        <v>9</v>
      </c>
      <c r="H5001" t="s">
        <v>19630</v>
      </c>
      <c r="I5001" s="89"/>
    </row>
    <row r="5002" x14ac:dyDescent="0.3">
      <c r="A5002" t="s">
        <v>8573</v>
      </c>
      <c r="B5002" t="s">
        <v>19483</v>
      </c>
      <c r="C5002" t="s">
        <v>19499</v>
      </c>
      <c r="D5002" t="s">
        <v>19614</v>
      </c>
      <c r="E5002" s="89">
        <v>5.2761128913588549E-2</v>
      </c>
      <c r="F5002" s="89">
        <v>700273</v>
      </c>
      <c r="G5002" s="89">
        <v>9</v>
      </c>
      <c r="H5002" t="s">
        <v>19630</v>
      </c>
      <c r="I5002" s="89"/>
    </row>
    <row r="5003" x14ac:dyDescent="0.3">
      <c r="A5003" t="s">
        <v>8574</v>
      </c>
      <c r="B5003" t="s">
        <v>19483</v>
      </c>
      <c r="C5003" t="s">
        <v>19499</v>
      </c>
      <c r="D5003" t="s">
        <v>19615</v>
      </c>
      <c r="E5003" s="89">
        <v>5.7856996568615177E-2</v>
      </c>
      <c r="F5003" s="89">
        <v>700273</v>
      </c>
      <c r="G5003" s="89">
        <v>9</v>
      </c>
      <c r="H5003" t="s">
        <v>19630</v>
      </c>
      <c r="I5003" s="89"/>
    </row>
    <row r="5004" x14ac:dyDescent="0.3">
      <c r="A5004" t="s">
        <v>8575</v>
      </c>
      <c r="B5004" t="s">
        <v>19483</v>
      </c>
      <c r="C5004" t="s">
        <v>19499</v>
      </c>
      <c r="D5004" t="s">
        <v>19616</v>
      </c>
      <c r="E5004" s="89">
        <v>5.2997868140740589E-2</v>
      </c>
      <c r="F5004" s="89">
        <v>700273</v>
      </c>
      <c r="G5004" s="89">
        <v>9</v>
      </c>
      <c r="H5004" t="s">
        <v>19630</v>
      </c>
      <c r="I5004" s="89"/>
    </row>
    <row r="5005" x14ac:dyDescent="0.3">
      <c r="A5005" t="s">
        <v>8576</v>
      </c>
      <c r="B5005" t="s">
        <v>19483</v>
      </c>
      <c r="C5005" t="s">
        <v>19499</v>
      </c>
      <c r="D5005" t="s">
        <v>19617</v>
      </c>
      <c r="E5005" s="89">
        <v>5.776713631066268E-2</v>
      </c>
      <c r="F5005" s="89">
        <v>700273</v>
      </c>
      <c r="G5005" s="89">
        <v>9</v>
      </c>
      <c r="H5005" t="s">
        <v>19630</v>
      </c>
      <c r="I5005" s="89"/>
    </row>
    <row r="5006" x14ac:dyDescent="0.3">
      <c r="A5006" t="s">
        <v>8577</v>
      </c>
      <c r="B5006" t="s">
        <v>19483</v>
      </c>
      <c r="C5006" t="s">
        <v>19499</v>
      </c>
      <c r="D5006" t="s">
        <v>19618</v>
      </c>
      <c r="E5006" s="89">
        <v>5.7645012781513807E-2</v>
      </c>
      <c r="F5006" s="89">
        <v>700273</v>
      </c>
      <c r="G5006" s="89">
        <v>9</v>
      </c>
      <c r="H5006" t="s">
        <v>19630</v>
      </c>
      <c r="I5006" s="89"/>
    </row>
    <row r="5007" x14ac:dyDescent="0.3">
      <c r="A5007" t="s">
        <v>8578</v>
      </c>
      <c r="B5007" t="s">
        <v>19483</v>
      </c>
      <c r="C5007" t="s">
        <v>19499</v>
      </c>
      <c r="D5007" t="s">
        <v>19619</v>
      </c>
      <c r="E5007" s="89">
        <v>6.0642082899005988E-2</v>
      </c>
      <c r="F5007" s="89">
        <v>700273</v>
      </c>
      <c r="G5007" s="89">
        <v>9</v>
      </c>
      <c r="H5007" t="s">
        <v>19630</v>
      </c>
      <c r="I5007" s="89"/>
    </row>
    <row r="5008" x14ac:dyDescent="0.3">
      <c r="A5008" t="s">
        <v>8579</v>
      </c>
      <c r="B5008" t="s">
        <v>19483</v>
      </c>
      <c r="C5008" t="s">
        <v>19499</v>
      </c>
      <c r="D5008" t="s">
        <v>19620</v>
      </c>
      <c r="E5008" s="89">
        <v>5.6976163328955151E-2</v>
      </c>
      <c r="F5008" s="89">
        <v>700273</v>
      </c>
      <c r="G5008" s="89">
        <v>9</v>
      </c>
      <c r="H5008" t="s">
        <v>19630</v>
      </c>
      <c r="I5008" s="89"/>
    </row>
    <row r="5009" x14ac:dyDescent="0.3">
      <c r="A5009" t="s">
        <v>8580</v>
      </c>
      <c r="B5009" t="s">
        <v>19483</v>
      </c>
      <c r="C5009" t="s">
        <v>19499</v>
      </c>
      <c r="D5009" t="s">
        <v>19621</v>
      </c>
      <c r="E5009" s="89">
        <v>4.749487996260135E-2</v>
      </c>
      <c r="F5009" s="89">
        <v>700273</v>
      </c>
      <c r="G5009" s="89">
        <v>9</v>
      </c>
      <c r="H5009" t="s">
        <v>19630</v>
      </c>
      <c r="I5009" s="89"/>
    </row>
    <row r="5010" x14ac:dyDescent="0.3">
      <c r="A5010" t="s">
        <v>8581</v>
      </c>
      <c r="B5010" t="s">
        <v>19483</v>
      </c>
      <c r="C5010" t="s">
        <v>19499</v>
      </c>
      <c r="D5010" t="s">
        <v>19622</v>
      </c>
      <c r="E5010" s="89">
        <v>5.7721118817000601E-2</v>
      </c>
      <c r="F5010" s="89">
        <v>700273</v>
      </c>
      <c r="G5010" s="89">
        <v>9</v>
      </c>
      <c r="H5010" t="s">
        <v>19630</v>
      </c>
      <c r="I5010" s="89"/>
    </row>
    <row r="5011" x14ac:dyDescent="0.3">
      <c r="A5011" t="s">
        <v>8582</v>
      </c>
      <c r="B5011" t="s">
        <v>19483</v>
      </c>
      <c r="C5011" t="s">
        <v>19499</v>
      </c>
      <c r="D5011" t="s">
        <v>19623</v>
      </c>
      <c r="E5011" s="89">
        <v>0.20932097067838751</v>
      </c>
      <c r="F5011" s="89">
        <v>700273</v>
      </c>
      <c r="G5011" s="89">
        <v>9</v>
      </c>
      <c r="H5011" t="s">
        <v>19630</v>
      </c>
      <c r="I5011" s="89"/>
    </row>
    <row r="5012" x14ac:dyDescent="0.3">
      <c r="A5012" t="s">
        <v>8583</v>
      </c>
      <c r="B5012" t="s">
        <v>19483</v>
      </c>
      <c r="C5012" t="s">
        <v>19499</v>
      </c>
      <c r="D5012" t="s">
        <v>19624</v>
      </c>
      <c r="E5012" s="89">
        <v>0.5316883142900426</v>
      </c>
      <c r="F5012" s="89">
        <v>700273</v>
      </c>
      <c r="G5012" s="89">
        <v>9</v>
      </c>
      <c r="H5012" t="s">
        <v>19630</v>
      </c>
      <c r="I5012" s="89"/>
    </row>
    <row r="5013" x14ac:dyDescent="0.3">
      <c r="A5013" t="s">
        <v>8826</v>
      </c>
      <c r="B5013" t="s">
        <v>19483</v>
      </c>
      <c r="C5013" t="s">
        <v>19522</v>
      </c>
      <c r="D5013" t="s">
        <v>19614</v>
      </c>
      <c r="E5013" s="89">
        <v>5.0570968270720378E-2</v>
      </c>
      <c r="F5013" s="89">
        <v>700273</v>
      </c>
      <c r="G5013" s="89">
        <v>9</v>
      </c>
      <c r="H5013" t="s">
        <v>19630</v>
      </c>
      <c r="I5013" s="89"/>
    </row>
    <row r="5014" x14ac:dyDescent="0.3">
      <c r="A5014" t="s">
        <v>8827</v>
      </c>
      <c r="B5014" t="s">
        <v>19483</v>
      </c>
      <c r="C5014" t="s">
        <v>19522</v>
      </c>
      <c r="D5014" t="s">
        <v>19615</v>
      </c>
      <c r="E5014" s="89">
        <v>5.4610459791371108E-2</v>
      </c>
      <c r="F5014" s="89">
        <v>700273</v>
      </c>
      <c r="G5014" s="89">
        <v>9</v>
      </c>
      <c r="H5014" t="s">
        <v>19630</v>
      </c>
      <c r="I5014" s="89"/>
    </row>
    <row r="5015" x14ac:dyDescent="0.3">
      <c r="A5015" t="s">
        <v>8828</v>
      </c>
      <c r="B5015" t="s">
        <v>19483</v>
      </c>
      <c r="C5015" t="s">
        <v>19522</v>
      </c>
      <c r="D5015" t="s">
        <v>19616</v>
      </c>
      <c r="E5015" s="89">
        <v>5.0586196300873403E-2</v>
      </c>
      <c r="F5015" s="89">
        <v>700273</v>
      </c>
      <c r="G5015" s="89">
        <v>9</v>
      </c>
      <c r="H5015" t="s">
        <v>19630</v>
      </c>
      <c r="I5015" s="89"/>
    </row>
    <row r="5016" x14ac:dyDescent="0.3">
      <c r="A5016" t="s">
        <v>8829</v>
      </c>
      <c r="B5016" t="s">
        <v>19483</v>
      </c>
      <c r="C5016" t="s">
        <v>19522</v>
      </c>
      <c r="D5016" t="s">
        <v>19617</v>
      </c>
      <c r="E5016" s="89">
        <v>5.4460521188244203E-2</v>
      </c>
      <c r="F5016" s="89">
        <v>700273</v>
      </c>
      <c r="G5016" s="89">
        <v>9</v>
      </c>
      <c r="H5016" t="s">
        <v>19630</v>
      </c>
      <c r="I5016" s="89"/>
    </row>
    <row r="5017" x14ac:dyDescent="0.3">
      <c r="A5017" t="s">
        <v>8830</v>
      </c>
      <c r="B5017" t="s">
        <v>19483</v>
      </c>
      <c r="C5017" t="s">
        <v>19522</v>
      </c>
      <c r="D5017" t="s">
        <v>19618</v>
      </c>
      <c r="E5017" s="89">
        <v>5.4415979622807767E-2</v>
      </c>
      <c r="F5017" s="89">
        <v>700273</v>
      </c>
      <c r="G5017" s="89">
        <v>9</v>
      </c>
      <c r="H5017" t="s">
        <v>19630</v>
      </c>
      <c r="I5017" s="89"/>
    </row>
    <row r="5018" x14ac:dyDescent="0.3">
      <c r="A5018" t="s">
        <v>8831</v>
      </c>
      <c r="B5018" t="s">
        <v>19483</v>
      </c>
      <c r="C5018" t="s">
        <v>19522</v>
      </c>
      <c r="D5018" t="s">
        <v>19619</v>
      </c>
      <c r="E5018" s="89">
        <v>5.6897715982134417E-2</v>
      </c>
      <c r="F5018" s="89">
        <v>700273</v>
      </c>
      <c r="G5018" s="89">
        <v>9</v>
      </c>
      <c r="H5018" t="s">
        <v>19630</v>
      </c>
      <c r="I5018" s="89"/>
    </row>
    <row r="5019" x14ac:dyDescent="0.3">
      <c r="A5019" t="s">
        <v>8832</v>
      </c>
      <c r="B5019" t="s">
        <v>19483</v>
      </c>
      <c r="C5019" t="s">
        <v>19522</v>
      </c>
      <c r="D5019" t="s">
        <v>19620</v>
      </c>
      <c r="E5019" s="89">
        <v>5.3731527365093443E-2</v>
      </c>
      <c r="F5019" s="89">
        <v>700273</v>
      </c>
      <c r="G5019" s="89">
        <v>9</v>
      </c>
      <c r="H5019" t="s">
        <v>19630</v>
      </c>
      <c r="I5019" s="89"/>
    </row>
    <row r="5020" x14ac:dyDescent="0.3">
      <c r="A5020" t="s">
        <v>8833</v>
      </c>
      <c r="B5020" t="s">
        <v>19483</v>
      </c>
      <c r="C5020" t="s">
        <v>19522</v>
      </c>
      <c r="D5020" t="s">
        <v>19621</v>
      </c>
      <c r="E5020" s="89">
        <v>4.3021395305387782E-2</v>
      </c>
      <c r="F5020" s="89">
        <v>700273</v>
      </c>
      <c r="G5020" s="89">
        <v>9</v>
      </c>
      <c r="H5020" t="s">
        <v>19630</v>
      </c>
      <c r="I5020" s="89"/>
    </row>
    <row r="5021" x14ac:dyDescent="0.3">
      <c r="A5021" t="s">
        <v>8834</v>
      </c>
      <c r="B5021" t="s">
        <v>19483</v>
      </c>
      <c r="C5021" t="s">
        <v>19522</v>
      </c>
      <c r="D5021" t="s">
        <v>19622</v>
      </c>
      <c r="E5021" s="89">
        <v>5.4471750997955773E-2</v>
      </c>
      <c r="F5021" s="89">
        <v>700273</v>
      </c>
      <c r="G5021" s="89">
        <v>9</v>
      </c>
      <c r="H5021" t="s">
        <v>19630</v>
      </c>
      <c r="I5021" s="89"/>
    </row>
    <row r="5022" x14ac:dyDescent="0.3">
      <c r="A5022" t="s">
        <v>8835</v>
      </c>
      <c r="B5022" t="s">
        <v>19483</v>
      </c>
      <c r="C5022" t="s">
        <v>19522</v>
      </c>
      <c r="D5022" t="s">
        <v>19623</v>
      </c>
      <c r="E5022" s="89">
        <v>0.20079193945621951</v>
      </c>
      <c r="F5022" s="89">
        <v>700273</v>
      </c>
      <c r="G5022" s="89">
        <v>9</v>
      </c>
      <c r="H5022" t="s">
        <v>19630</v>
      </c>
      <c r="I5022" s="89"/>
    </row>
    <row r="5023" x14ac:dyDescent="0.3">
      <c r="A5023" t="s">
        <v>8836</v>
      </c>
      <c r="B5023" t="s">
        <v>19483</v>
      </c>
      <c r="C5023" t="s">
        <v>19522</v>
      </c>
      <c r="D5023" t="s">
        <v>19624</v>
      </c>
      <c r="E5023" s="89">
        <v>0.50159894021547502</v>
      </c>
      <c r="F5023" s="89">
        <v>700273</v>
      </c>
      <c r="G5023" s="89">
        <v>9</v>
      </c>
      <c r="H5023" t="s">
        <v>19630</v>
      </c>
      <c r="I5023" s="89"/>
    </row>
    <row r="5024" x14ac:dyDescent="0.3">
      <c r="A5024" t="s">
        <v>8837</v>
      </c>
      <c r="B5024" t="s">
        <v>19483</v>
      </c>
      <c r="C5024" t="s">
        <v>19614</v>
      </c>
      <c r="D5024" t="s">
        <v>19614</v>
      </c>
      <c r="E5024" s="89">
        <v>1</v>
      </c>
      <c r="F5024" s="89">
        <v>700273</v>
      </c>
      <c r="G5024" s="89">
        <v>9</v>
      </c>
      <c r="H5024" t="s">
        <v>19630</v>
      </c>
      <c r="I5024" s="89"/>
    </row>
    <row r="5025" x14ac:dyDescent="0.3">
      <c r="A5025" t="s">
        <v>8838</v>
      </c>
      <c r="B5025" t="s">
        <v>19483</v>
      </c>
      <c r="C5025" t="s">
        <v>19614</v>
      </c>
      <c r="D5025" t="s">
        <v>19615</v>
      </c>
      <c r="E5025" s="89">
        <v>1.059273702187141</v>
      </c>
      <c r="F5025" s="89">
        <v>700273</v>
      </c>
      <c r="G5025" s="89">
        <v>9</v>
      </c>
      <c r="H5025" t="s">
        <v>19630</v>
      </c>
      <c r="I5025" s="89"/>
    </row>
    <row r="5026" x14ac:dyDescent="0.3">
      <c r="A5026" t="s">
        <v>8839</v>
      </c>
      <c r="B5026" t="s">
        <v>19483</v>
      </c>
      <c r="C5026" t="s">
        <v>19614</v>
      </c>
      <c r="D5026" t="s">
        <v>19616</v>
      </c>
      <c r="E5026" s="89">
        <v>1.0003895277860291</v>
      </c>
      <c r="F5026" s="89">
        <v>700273</v>
      </c>
      <c r="G5026" s="89">
        <v>9</v>
      </c>
      <c r="H5026" t="s">
        <v>19630</v>
      </c>
      <c r="I5026" s="89"/>
    </row>
    <row r="5027" x14ac:dyDescent="0.3">
      <c r="A5027" t="s">
        <v>8840</v>
      </c>
      <c r="B5027" t="s">
        <v>19483</v>
      </c>
      <c r="C5027" t="s">
        <v>19614</v>
      </c>
      <c r="D5027" t="s">
        <v>19617</v>
      </c>
      <c r="E5027" s="89">
        <v>1.0548270995585129</v>
      </c>
      <c r="F5027" s="89">
        <v>700273</v>
      </c>
      <c r="G5027" s="89">
        <v>9</v>
      </c>
      <c r="H5027" t="s">
        <v>19630</v>
      </c>
      <c r="I5027" s="89"/>
    </row>
    <row r="5028" x14ac:dyDescent="0.3">
      <c r="A5028" t="s">
        <v>8841</v>
      </c>
      <c r="B5028" t="s">
        <v>19483</v>
      </c>
      <c r="C5028" t="s">
        <v>19614</v>
      </c>
      <c r="D5028" t="s">
        <v>19618</v>
      </c>
      <c r="E5028" s="89">
        <v>1.0565801265899379</v>
      </c>
      <c r="F5028" s="89">
        <v>700273</v>
      </c>
      <c r="G5028" s="89">
        <v>9</v>
      </c>
      <c r="H5028" t="s">
        <v>19630</v>
      </c>
      <c r="I5028" s="89"/>
    </row>
    <row r="5029" x14ac:dyDescent="0.3">
      <c r="A5029" t="s">
        <v>8842</v>
      </c>
      <c r="B5029" t="s">
        <v>19483</v>
      </c>
      <c r="C5029" t="s">
        <v>19614</v>
      </c>
      <c r="D5029" t="s">
        <v>19619</v>
      </c>
      <c r="E5029" s="89">
        <v>1.09980589703307</v>
      </c>
      <c r="F5029" s="89">
        <v>700273</v>
      </c>
      <c r="G5029" s="89">
        <v>9</v>
      </c>
      <c r="H5029" t="s">
        <v>19630</v>
      </c>
      <c r="I5029" s="89"/>
    </row>
    <row r="5030" x14ac:dyDescent="0.3">
      <c r="A5030" t="s">
        <v>8843</v>
      </c>
      <c r="B5030" t="s">
        <v>19483</v>
      </c>
      <c r="C5030" t="s">
        <v>19614</v>
      </c>
      <c r="D5030" t="s">
        <v>19620</v>
      </c>
      <c r="E5030" s="89">
        <v>1.0406378778212151</v>
      </c>
      <c r="F5030" s="89">
        <v>700273</v>
      </c>
      <c r="G5030" s="89">
        <v>9</v>
      </c>
      <c r="H5030" t="s">
        <v>19630</v>
      </c>
      <c r="I5030" s="89"/>
    </row>
    <row r="5031" x14ac:dyDescent="0.3">
      <c r="A5031" t="s">
        <v>8844</v>
      </c>
      <c r="B5031" t="s">
        <v>19483</v>
      </c>
      <c r="C5031" t="s">
        <v>19614</v>
      </c>
      <c r="D5031" t="s">
        <v>19621</v>
      </c>
      <c r="E5031" s="89">
        <v>0.92641329116481919</v>
      </c>
      <c r="F5031" s="89">
        <v>700273</v>
      </c>
      <c r="G5031" s="89">
        <v>9</v>
      </c>
      <c r="H5031" t="s">
        <v>19630</v>
      </c>
      <c r="I5031" s="89"/>
    </row>
    <row r="5032" x14ac:dyDescent="0.3">
      <c r="A5032" t="s">
        <v>8845</v>
      </c>
      <c r="B5032" t="s">
        <v>19483</v>
      </c>
      <c r="C5032" t="s">
        <v>19614</v>
      </c>
      <c r="D5032" t="s">
        <v>19622</v>
      </c>
      <c r="E5032" s="89">
        <v>1.0596776682835569</v>
      </c>
      <c r="F5032" s="89">
        <v>700273</v>
      </c>
      <c r="G5032" s="89">
        <v>9</v>
      </c>
      <c r="H5032" t="s">
        <v>19630</v>
      </c>
      <c r="I5032" s="89"/>
    </row>
    <row r="5033" x14ac:dyDescent="0.3">
      <c r="A5033" t="s">
        <v>8846</v>
      </c>
      <c r="B5033" t="s">
        <v>19483</v>
      </c>
      <c r="C5033" t="s">
        <v>19614</v>
      </c>
      <c r="D5033" t="s">
        <v>19623</v>
      </c>
      <c r="E5033" s="89">
        <v>4.058578474039698</v>
      </c>
      <c r="F5033" s="89">
        <v>700273</v>
      </c>
      <c r="G5033" s="89">
        <v>9</v>
      </c>
      <c r="H5033" t="s">
        <v>19630</v>
      </c>
      <c r="I5033" s="89"/>
    </row>
    <row r="5034" x14ac:dyDescent="0.3">
      <c r="A5034" t="s">
        <v>8847</v>
      </c>
      <c r="B5034" t="s">
        <v>19483</v>
      </c>
      <c r="C5034" t="s">
        <v>19614</v>
      </c>
      <c r="D5034" t="s">
        <v>19624</v>
      </c>
      <c r="E5034" s="89">
        <v>10.06703771521906</v>
      </c>
      <c r="F5034" s="89">
        <v>700273</v>
      </c>
      <c r="G5034" s="89">
        <v>9</v>
      </c>
      <c r="H5034" t="s">
        <v>19630</v>
      </c>
      <c r="I5034" s="89"/>
    </row>
    <row r="5035" x14ac:dyDescent="0.3">
      <c r="A5035" t="s">
        <v>8848</v>
      </c>
      <c r="B5035" t="s">
        <v>19483</v>
      </c>
      <c r="C5035" t="s">
        <v>19615</v>
      </c>
      <c r="D5035" t="s">
        <v>19614</v>
      </c>
      <c r="E5035" s="89">
        <v>0.94623299098086244</v>
      </c>
      <c r="F5035" s="89">
        <v>700273</v>
      </c>
      <c r="G5035" s="89">
        <v>9</v>
      </c>
      <c r="H5035" t="s">
        <v>19630</v>
      </c>
      <c r="I5035" s="89"/>
    </row>
    <row r="5036" x14ac:dyDescent="0.3">
      <c r="A5036" t="s">
        <v>8849</v>
      </c>
      <c r="B5036" t="s">
        <v>19483</v>
      </c>
      <c r="C5036" t="s">
        <v>19615</v>
      </c>
      <c r="D5036" t="s">
        <v>19615</v>
      </c>
      <c r="E5036" s="89">
        <v>1</v>
      </c>
      <c r="F5036" s="89">
        <v>700273</v>
      </c>
      <c r="G5036" s="89">
        <v>9</v>
      </c>
      <c r="H5036" t="s">
        <v>19630</v>
      </c>
      <c r="I5036" s="89"/>
    </row>
    <row r="5037" x14ac:dyDescent="0.3">
      <c r="A5037" t="s">
        <v>8850</v>
      </c>
      <c r="B5037" t="s">
        <v>19483</v>
      </c>
      <c r="C5037" t="s">
        <v>19615</v>
      </c>
      <c r="D5037" t="s">
        <v>19616</v>
      </c>
      <c r="E5037" s="89">
        <v>0.94659570805599602</v>
      </c>
      <c r="F5037" s="89">
        <v>700273</v>
      </c>
      <c r="G5037" s="89">
        <v>9</v>
      </c>
      <c r="H5037" t="s">
        <v>19630</v>
      </c>
      <c r="I5037" s="89"/>
    </row>
    <row r="5038" x14ac:dyDescent="0.3">
      <c r="A5038" t="s">
        <v>8851</v>
      </c>
      <c r="B5038" t="s">
        <v>19483</v>
      </c>
      <c r="C5038" t="s">
        <v>19615</v>
      </c>
      <c r="D5038" t="s">
        <v>19617</v>
      </c>
      <c r="E5038" s="89">
        <v>0.9957785613176855</v>
      </c>
      <c r="F5038" s="89">
        <v>700273</v>
      </c>
      <c r="G5038" s="89">
        <v>9</v>
      </c>
      <c r="H5038" t="s">
        <v>19630</v>
      </c>
      <c r="I5038" s="89"/>
    </row>
    <row r="5039" x14ac:dyDescent="0.3">
      <c r="A5039" t="s">
        <v>8852</v>
      </c>
      <c r="B5039" t="s">
        <v>19483</v>
      </c>
      <c r="C5039" t="s">
        <v>19615</v>
      </c>
      <c r="D5039" t="s">
        <v>19618</v>
      </c>
      <c r="E5039" s="89">
        <v>0.997517048166077</v>
      </c>
      <c r="F5039" s="89">
        <v>700273</v>
      </c>
      <c r="G5039" s="89">
        <v>9</v>
      </c>
      <c r="H5039" t="s">
        <v>19630</v>
      </c>
      <c r="I5039" s="89"/>
    </row>
    <row r="5040" x14ac:dyDescent="0.3">
      <c r="A5040" t="s">
        <v>8853</v>
      </c>
      <c r="B5040" t="s">
        <v>19483</v>
      </c>
      <c r="C5040" t="s">
        <v>19615</v>
      </c>
      <c r="D5040" t="s">
        <v>19619</v>
      </c>
      <c r="E5040" s="89">
        <v>1.038074555736423</v>
      </c>
      <c r="F5040" s="89">
        <v>700273</v>
      </c>
      <c r="G5040" s="89">
        <v>9</v>
      </c>
      <c r="H5040" t="s">
        <v>19630</v>
      </c>
      <c r="I5040" s="89"/>
    </row>
    <row r="5041" x14ac:dyDescent="0.3">
      <c r="A5041" t="s">
        <v>8854</v>
      </c>
      <c r="B5041" t="s">
        <v>19483</v>
      </c>
      <c r="C5041" t="s">
        <v>19615</v>
      </c>
      <c r="D5041" t="s">
        <v>19620</v>
      </c>
      <c r="E5041" s="89">
        <v>0.98237029573748524</v>
      </c>
      <c r="F5041" s="89">
        <v>700273</v>
      </c>
      <c r="G5041" s="89">
        <v>9</v>
      </c>
      <c r="H5041" t="s">
        <v>19630</v>
      </c>
      <c r="I5041" s="89"/>
    </row>
    <row r="5042" x14ac:dyDescent="0.3">
      <c r="A5042" t="s">
        <v>8855</v>
      </c>
      <c r="B5042" t="s">
        <v>19483</v>
      </c>
      <c r="C5042" t="s">
        <v>19615</v>
      </c>
      <c r="D5042" t="s">
        <v>19621</v>
      </c>
      <c r="E5042" s="89">
        <v>0.87671918135518534</v>
      </c>
      <c r="F5042" s="89">
        <v>700273</v>
      </c>
      <c r="G5042" s="89">
        <v>9</v>
      </c>
      <c r="H5042" t="s">
        <v>19630</v>
      </c>
      <c r="I5042" s="89"/>
    </row>
    <row r="5043" x14ac:dyDescent="0.3">
      <c r="A5043" t="s">
        <v>8856</v>
      </c>
      <c r="B5043" t="s">
        <v>19483</v>
      </c>
      <c r="C5043" t="s">
        <v>19615</v>
      </c>
      <c r="D5043" t="s">
        <v>19622</v>
      </c>
      <c r="E5043" s="89">
        <v>1.000201150128736</v>
      </c>
      <c r="F5043" s="89">
        <v>700273</v>
      </c>
      <c r="G5043" s="89">
        <v>9</v>
      </c>
      <c r="H5043" t="s">
        <v>19630</v>
      </c>
      <c r="I5043" s="89"/>
    </row>
    <row r="5044" x14ac:dyDescent="0.3">
      <c r="A5044" t="s">
        <v>8857</v>
      </c>
      <c r="B5044" t="s">
        <v>19483</v>
      </c>
      <c r="C5044" t="s">
        <v>19615</v>
      </c>
      <c r="D5044" t="s">
        <v>19623</v>
      </c>
      <c r="E5044" s="89">
        <v>3.8378900416754398</v>
      </c>
      <c r="F5044" s="89">
        <v>700273</v>
      </c>
      <c r="G5044" s="89">
        <v>9</v>
      </c>
      <c r="H5044" t="s">
        <v>19630</v>
      </c>
      <c r="I5044" s="89"/>
    </row>
    <row r="5045" x14ac:dyDescent="0.3">
      <c r="A5045" t="s">
        <v>8858</v>
      </c>
      <c r="B5045" t="s">
        <v>19483</v>
      </c>
      <c r="C5045" t="s">
        <v>19615</v>
      </c>
      <c r="D5045" t="s">
        <v>19624</v>
      </c>
      <c r="E5045" s="89">
        <v>9.5208976237731218</v>
      </c>
      <c r="F5045" s="89">
        <v>700273</v>
      </c>
      <c r="G5045" s="89">
        <v>9</v>
      </c>
      <c r="H5045" t="s">
        <v>19630</v>
      </c>
      <c r="I5045" s="89"/>
    </row>
    <row r="5046" x14ac:dyDescent="0.3">
      <c r="A5046" t="s">
        <v>8859</v>
      </c>
      <c r="B5046" t="s">
        <v>19483</v>
      </c>
      <c r="C5046" t="s">
        <v>19616</v>
      </c>
      <c r="D5046" t="s">
        <v>19614</v>
      </c>
      <c r="E5046" s="89">
        <v>0.99961608880027963</v>
      </c>
      <c r="F5046" s="89">
        <v>700273</v>
      </c>
      <c r="G5046" s="89">
        <v>9</v>
      </c>
      <c r="H5046" t="s">
        <v>19630</v>
      </c>
      <c r="I5046" s="89"/>
    </row>
    <row r="5047" x14ac:dyDescent="0.3">
      <c r="A5047" t="s">
        <v>8860</v>
      </c>
      <c r="B5047" t="s">
        <v>19483</v>
      </c>
      <c r="C5047" t="s">
        <v>19616</v>
      </c>
      <c r="D5047" t="s">
        <v>19615</v>
      </c>
      <c r="E5047" s="89">
        <v>1.0588602260729789</v>
      </c>
      <c r="F5047" s="89">
        <v>700273</v>
      </c>
      <c r="G5047" s="89">
        <v>9</v>
      </c>
      <c r="H5047" t="s">
        <v>19630</v>
      </c>
      <c r="I5047" s="89"/>
    </row>
    <row r="5048" x14ac:dyDescent="0.3">
      <c r="A5048" t="s">
        <v>8861</v>
      </c>
      <c r="B5048" t="s">
        <v>19483</v>
      </c>
      <c r="C5048" t="s">
        <v>19616</v>
      </c>
      <c r="D5048" t="s">
        <v>19616</v>
      </c>
      <c r="E5048" s="89">
        <v>1</v>
      </c>
      <c r="F5048" s="89">
        <v>700273</v>
      </c>
      <c r="G5048" s="89">
        <v>9</v>
      </c>
      <c r="H5048" t="s">
        <v>19630</v>
      </c>
      <c r="I5048" s="89"/>
    </row>
    <row r="5049" x14ac:dyDescent="0.3">
      <c r="A5049" t="s">
        <v>8862</v>
      </c>
      <c r="B5049" t="s">
        <v>19483</v>
      </c>
      <c r="C5049" t="s">
        <v>19616</v>
      </c>
      <c r="D5049" t="s">
        <v>19617</v>
      </c>
      <c r="E5049" s="89">
        <v>1.0544149912156979</v>
      </c>
      <c r="F5049" s="89">
        <v>700273</v>
      </c>
      <c r="G5049" s="89">
        <v>9</v>
      </c>
      <c r="H5049" t="s">
        <v>19630</v>
      </c>
      <c r="I5049" s="89"/>
    </row>
    <row r="5050" x14ac:dyDescent="0.3">
      <c r="A5050" t="s">
        <v>8863</v>
      </c>
      <c r="B5050" t="s">
        <v>19483</v>
      </c>
      <c r="C5050" t="s">
        <v>19616</v>
      </c>
      <c r="D5050" t="s">
        <v>19618</v>
      </c>
      <c r="E5050" s="89">
        <v>1.0561670562311709</v>
      </c>
      <c r="F5050" s="89">
        <v>700273</v>
      </c>
      <c r="G5050" s="89">
        <v>9</v>
      </c>
      <c r="H5050" t="s">
        <v>19630</v>
      </c>
      <c r="I5050" s="89"/>
    </row>
    <row r="5051" x14ac:dyDescent="0.3">
      <c r="A5051" t="s">
        <v>8864</v>
      </c>
      <c r="B5051" t="s">
        <v>19483</v>
      </c>
      <c r="C5051" t="s">
        <v>19616</v>
      </c>
      <c r="D5051" t="s">
        <v>19619</v>
      </c>
      <c r="E5051" s="89">
        <v>1.099370646587007</v>
      </c>
      <c r="F5051" s="89">
        <v>700273</v>
      </c>
      <c r="G5051" s="89">
        <v>9</v>
      </c>
      <c r="H5051" t="s">
        <v>19630</v>
      </c>
      <c r="I5051" s="89"/>
    </row>
    <row r="5052" x14ac:dyDescent="0.3">
      <c r="A5052" t="s">
        <v>8865</v>
      </c>
      <c r="B5052" t="s">
        <v>19483</v>
      </c>
      <c r="C5052" t="s">
        <v>19616</v>
      </c>
      <c r="D5052" t="s">
        <v>19620</v>
      </c>
      <c r="E5052" s="89">
        <v>1.0402286047779079</v>
      </c>
      <c r="F5052" s="89">
        <v>700273</v>
      </c>
      <c r="G5052" s="89">
        <v>9</v>
      </c>
      <c r="H5052" t="s">
        <v>19630</v>
      </c>
      <c r="I5052" s="89"/>
    </row>
    <row r="5053" x14ac:dyDescent="0.3">
      <c r="A5053" t="s">
        <v>8866</v>
      </c>
      <c r="B5053" t="s">
        <v>19483</v>
      </c>
      <c r="C5053" t="s">
        <v>19616</v>
      </c>
      <c r="D5053" t="s">
        <v>19621</v>
      </c>
      <c r="E5053" s="89">
        <v>0.92602299825451317</v>
      </c>
      <c r="F5053" s="89">
        <v>700273</v>
      </c>
      <c r="G5053" s="89">
        <v>9</v>
      </c>
      <c r="H5053" t="s">
        <v>19630</v>
      </c>
      <c r="I5053" s="89"/>
    </row>
    <row r="5054" x14ac:dyDescent="0.3">
      <c r="A5054" t="s">
        <v>8867</v>
      </c>
      <c r="B5054" t="s">
        <v>19483</v>
      </c>
      <c r="C5054" t="s">
        <v>19616</v>
      </c>
      <c r="D5054" t="s">
        <v>19622</v>
      </c>
      <c r="E5054" s="89">
        <v>1.059271283414976</v>
      </c>
      <c r="F5054" s="89">
        <v>700273</v>
      </c>
      <c r="G5054" s="89">
        <v>9</v>
      </c>
      <c r="H5054" t="s">
        <v>19630</v>
      </c>
      <c r="I5054" s="89"/>
    </row>
    <row r="5055" x14ac:dyDescent="0.3">
      <c r="A5055" t="s">
        <v>8868</v>
      </c>
      <c r="B5055" t="s">
        <v>19483</v>
      </c>
      <c r="C5055" t="s">
        <v>19616</v>
      </c>
      <c r="D5055" t="s">
        <v>19623</v>
      </c>
      <c r="E5055" s="89">
        <v>4.0569597069468859</v>
      </c>
      <c r="F5055" s="89">
        <v>700273</v>
      </c>
      <c r="G5055" s="89">
        <v>9</v>
      </c>
      <c r="H5055" t="s">
        <v>19630</v>
      </c>
      <c r="I5055" s="89"/>
    </row>
    <row r="5056" x14ac:dyDescent="0.3">
      <c r="A5056" t="s">
        <v>8869</v>
      </c>
      <c r="B5056" t="s">
        <v>19483</v>
      </c>
      <c r="C5056" t="s">
        <v>19616</v>
      </c>
      <c r="D5056" t="s">
        <v>19624</v>
      </c>
      <c r="E5056" s="89">
        <v>10.06306565647407</v>
      </c>
      <c r="F5056" s="89">
        <v>700273</v>
      </c>
      <c r="G5056" s="89">
        <v>9</v>
      </c>
      <c r="H5056" t="s">
        <v>19630</v>
      </c>
      <c r="I5056" s="89"/>
    </row>
    <row r="5057" x14ac:dyDescent="0.3">
      <c r="A5057" t="s">
        <v>8870</v>
      </c>
      <c r="B5057" t="s">
        <v>19483</v>
      </c>
      <c r="C5057" t="s">
        <v>19617</v>
      </c>
      <c r="D5057" t="s">
        <v>19614</v>
      </c>
      <c r="E5057" s="89">
        <v>0.95037169383278441</v>
      </c>
      <c r="F5057" s="89">
        <v>700273</v>
      </c>
      <c r="G5057" s="89">
        <v>9</v>
      </c>
      <c r="H5057" t="s">
        <v>19630</v>
      </c>
      <c r="I5057" s="89"/>
    </row>
    <row r="5058" x14ac:dyDescent="0.3">
      <c r="A5058" t="s">
        <v>8871</v>
      </c>
      <c r="B5058" t="s">
        <v>19483</v>
      </c>
      <c r="C5058" t="s">
        <v>19617</v>
      </c>
      <c r="D5058" t="s">
        <v>19615</v>
      </c>
      <c r="E5058" s="89">
        <v>1.004356836784096</v>
      </c>
      <c r="F5058" s="89">
        <v>700273</v>
      </c>
      <c r="G5058" s="89">
        <v>9</v>
      </c>
      <c r="H5058" t="s">
        <v>19630</v>
      </c>
      <c r="I5058" s="89"/>
    </row>
    <row r="5059" x14ac:dyDescent="0.3">
      <c r="A5059" t="s">
        <v>8872</v>
      </c>
      <c r="B5059" t="s">
        <v>19483</v>
      </c>
      <c r="C5059" t="s">
        <v>19617</v>
      </c>
      <c r="D5059" t="s">
        <v>19616</v>
      </c>
      <c r="E5059" s="89">
        <v>0.95073569468765295</v>
      </c>
      <c r="F5059" s="89">
        <v>700273</v>
      </c>
      <c r="G5059" s="89">
        <v>9</v>
      </c>
      <c r="H5059" t="s">
        <v>19630</v>
      </c>
      <c r="I5059" s="89"/>
    </row>
    <row r="5060" x14ac:dyDescent="0.3">
      <c r="A5060" t="s">
        <v>8873</v>
      </c>
      <c r="B5060" t="s">
        <v>19483</v>
      </c>
      <c r="C5060" t="s">
        <v>19617</v>
      </c>
      <c r="D5060" t="s">
        <v>19617</v>
      </c>
      <c r="E5060" s="89">
        <v>1</v>
      </c>
      <c r="F5060" s="89">
        <v>700273</v>
      </c>
      <c r="G5060" s="89">
        <v>9</v>
      </c>
      <c r="H5060" t="s">
        <v>19630</v>
      </c>
      <c r="I5060" s="89"/>
    </row>
    <row r="5061" x14ac:dyDescent="0.3">
      <c r="A5061" t="s">
        <v>8874</v>
      </c>
      <c r="B5061" t="s">
        <v>19483</v>
      </c>
      <c r="C5061" t="s">
        <v>19617</v>
      </c>
      <c r="D5061" t="s">
        <v>19618</v>
      </c>
      <c r="E5061" s="89">
        <v>1.0018622240595341</v>
      </c>
      <c r="F5061" s="89">
        <v>700273</v>
      </c>
      <c r="G5061" s="89">
        <v>9</v>
      </c>
      <c r="H5061" t="s">
        <v>19630</v>
      </c>
      <c r="I5061" s="89"/>
    </row>
    <row r="5062" x14ac:dyDescent="0.3">
      <c r="A5062" t="s">
        <v>8875</v>
      </c>
      <c r="B5062" t="s">
        <v>19483</v>
      </c>
      <c r="C5062" t="s">
        <v>19617</v>
      </c>
      <c r="D5062" t="s">
        <v>19619</v>
      </c>
      <c r="E5062" s="89">
        <v>1.042644819714813</v>
      </c>
      <c r="F5062" s="89">
        <v>700273</v>
      </c>
      <c r="G5062" s="89">
        <v>9</v>
      </c>
      <c r="H5062" t="s">
        <v>19630</v>
      </c>
      <c r="I5062" s="89"/>
    </row>
    <row r="5063" x14ac:dyDescent="0.3">
      <c r="A5063" t="s">
        <v>8876</v>
      </c>
      <c r="B5063" t="s">
        <v>19483</v>
      </c>
      <c r="C5063" t="s">
        <v>19617</v>
      </c>
      <c r="D5063" t="s">
        <v>19620</v>
      </c>
      <c r="E5063" s="89">
        <v>0.9866666523032811</v>
      </c>
      <c r="F5063" s="89">
        <v>700273</v>
      </c>
      <c r="G5063" s="89">
        <v>9</v>
      </c>
      <c r="H5063" t="s">
        <v>19630</v>
      </c>
      <c r="I5063" s="89"/>
    </row>
    <row r="5064" x14ac:dyDescent="0.3">
      <c r="A5064" t="s">
        <v>8877</v>
      </c>
      <c r="B5064" t="s">
        <v>19483</v>
      </c>
      <c r="C5064" t="s">
        <v>19617</v>
      </c>
      <c r="D5064" t="s">
        <v>19621</v>
      </c>
      <c r="E5064" s="89">
        <v>0.88058389552151328</v>
      </c>
      <c r="F5064" s="89">
        <v>700273</v>
      </c>
      <c r="G5064" s="89">
        <v>9</v>
      </c>
      <c r="H5064" t="s">
        <v>19630</v>
      </c>
      <c r="I5064" s="89"/>
    </row>
    <row r="5065" x14ac:dyDescent="0.3">
      <c r="A5065" t="s">
        <v>8878</v>
      </c>
      <c r="B5065" t="s">
        <v>19483</v>
      </c>
      <c r="C5065" t="s">
        <v>19617</v>
      </c>
      <c r="D5065" t="s">
        <v>19622</v>
      </c>
      <c r="E5065" s="89">
        <v>1.0044299254178919</v>
      </c>
      <c r="F5065" s="89">
        <v>700273</v>
      </c>
      <c r="G5065" s="89">
        <v>9</v>
      </c>
      <c r="H5065" t="s">
        <v>19630</v>
      </c>
      <c r="I5065" s="89"/>
    </row>
    <row r="5066" x14ac:dyDescent="0.3">
      <c r="A5066" t="s">
        <v>8879</v>
      </c>
      <c r="B5066" t="s">
        <v>19483</v>
      </c>
      <c r="C5066" t="s">
        <v>19617</v>
      </c>
      <c r="D5066" t="s">
        <v>19623</v>
      </c>
      <c r="E5066" s="89">
        <v>3.8557054535222139</v>
      </c>
      <c r="F5066" s="89">
        <v>700273</v>
      </c>
      <c r="G5066" s="89">
        <v>9</v>
      </c>
      <c r="H5066" t="s">
        <v>19630</v>
      </c>
      <c r="I5066" s="89"/>
    </row>
    <row r="5067" x14ac:dyDescent="0.3">
      <c r="A5067" t="s">
        <v>8880</v>
      </c>
      <c r="B5067" t="s">
        <v>19483</v>
      </c>
      <c r="C5067" t="s">
        <v>19617</v>
      </c>
      <c r="D5067" t="s">
        <v>19624</v>
      </c>
      <c r="E5067" s="89">
        <v>9.5635907103551983</v>
      </c>
      <c r="F5067" s="89">
        <v>700273</v>
      </c>
      <c r="G5067" s="89">
        <v>9</v>
      </c>
      <c r="H5067" t="s">
        <v>19630</v>
      </c>
      <c r="I5067" s="89"/>
    </row>
    <row r="5068" x14ac:dyDescent="0.3">
      <c r="A5068" t="s">
        <v>8881</v>
      </c>
      <c r="B5068" t="s">
        <v>19483</v>
      </c>
      <c r="C5068" t="s">
        <v>19618</v>
      </c>
      <c r="D5068" t="s">
        <v>19614</v>
      </c>
      <c r="E5068" s="89">
        <v>0.94860467596273679</v>
      </c>
      <c r="F5068" s="89">
        <v>700273</v>
      </c>
      <c r="G5068" s="89">
        <v>9</v>
      </c>
      <c r="H5068" t="s">
        <v>19630</v>
      </c>
      <c r="I5068" s="89"/>
    </row>
    <row r="5069" x14ac:dyDescent="0.3">
      <c r="A5069" t="s">
        <v>8882</v>
      </c>
      <c r="B5069" t="s">
        <v>19483</v>
      </c>
      <c r="C5069" t="s">
        <v>19618</v>
      </c>
      <c r="D5069" t="s">
        <v>19615</v>
      </c>
      <c r="E5069" s="89">
        <v>1.002564275347734</v>
      </c>
      <c r="F5069" s="89">
        <v>700273</v>
      </c>
      <c r="G5069" s="89">
        <v>9</v>
      </c>
      <c r="H5069" t="s">
        <v>19630</v>
      </c>
      <c r="I5069" s="89"/>
    </row>
    <row r="5070" x14ac:dyDescent="0.3">
      <c r="A5070" t="s">
        <v>8883</v>
      </c>
      <c r="B5070" t="s">
        <v>19483</v>
      </c>
      <c r="C5070" t="s">
        <v>19618</v>
      </c>
      <c r="D5070" t="s">
        <v>19616</v>
      </c>
      <c r="E5070" s="89">
        <v>0.94896773391727884</v>
      </c>
      <c r="F5070" s="89">
        <v>700273</v>
      </c>
      <c r="G5070" s="89">
        <v>9</v>
      </c>
      <c r="H5070" t="s">
        <v>19630</v>
      </c>
      <c r="I5070" s="89"/>
    </row>
    <row r="5071" x14ac:dyDescent="0.3">
      <c r="A5071" t="s">
        <v>8884</v>
      </c>
      <c r="B5071" t="s">
        <v>19483</v>
      </c>
      <c r="C5071" t="s">
        <v>19618</v>
      </c>
      <c r="D5071" t="s">
        <v>19617</v>
      </c>
      <c r="E5071" s="89">
        <v>0.99833126581314491</v>
      </c>
      <c r="F5071" s="89">
        <v>700273</v>
      </c>
      <c r="G5071" s="89">
        <v>9</v>
      </c>
      <c r="H5071" t="s">
        <v>19630</v>
      </c>
      <c r="I5071" s="89"/>
    </row>
    <row r="5072" x14ac:dyDescent="0.3">
      <c r="A5072" t="s">
        <v>8885</v>
      </c>
      <c r="B5072" t="s">
        <v>19483</v>
      </c>
      <c r="C5072" t="s">
        <v>19618</v>
      </c>
      <c r="D5072" t="s">
        <v>19618</v>
      </c>
      <c r="E5072" s="89">
        <v>1</v>
      </c>
      <c r="F5072" s="89">
        <v>700273</v>
      </c>
      <c r="G5072" s="89">
        <v>9</v>
      </c>
      <c r="H5072" t="s">
        <v>19630</v>
      </c>
      <c r="I5072" s="89"/>
    </row>
    <row r="5073" x14ac:dyDescent="0.3">
      <c r="A5073" t="s">
        <v>8886</v>
      </c>
      <c r="B5073" t="s">
        <v>19483</v>
      </c>
      <c r="C5073" t="s">
        <v>19618</v>
      </c>
      <c r="D5073" t="s">
        <v>19619</v>
      </c>
      <c r="E5073" s="89">
        <v>1.0406524153394741</v>
      </c>
      <c r="F5073" s="89">
        <v>700273</v>
      </c>
      <c r="G5073" s="89">
        <v>9</v>
      </c>
      <c r="H5073" t="s">
        <v>19630</v>
      </c>
      <c r="I5073" s="89"/>
    </row>
    <row r="5074" x14ac:dyDescent="0.3">
      <c r="A5074" t="s">
        <v>8887</v>
      </c>
      <c r="B5074" t="s">
        <v>19483</v>
      </c>
      <c r="C5074" t="s">
        <v>19618</v>
      </c>
      <c r="D5074" t="s">
        <v>19620</v>
      </c>
      <c r="E5074" s="89">
        <v>0.9848242470619456</v>
      </c>
      <c r="F5074" s="89">
        <v>700273</v>
      </c>
      <c r="G5074" s="89">
        <v>9</v>
      </c>
      <c r="H5074" t="s">
        <v>19630</v>
      </c>
      <c r="I5074" s="89"/>
    </row>
    <row r="5075" x14ac:dyDescent="0.3">
      <c r="A5075" t="s">
        <v>8888</v>
      </c>
      <c r="B5075" t="s">
        <v>19483</v>
      </c>
      <c r="C5075" t="s">
        <v>19618</v>
      </c>
      <c r="D5075" t="s">
        <v>19621</v>
      </c>
      <c r="E5075" s="89">
        <v>0.87873508800953737</v>
      </c>
      <c r="F5075" s="89">
        <v>700273</v>
      </c>
      <c r="G5075" s="89">
        <v>9</v>
      </c>
      <c r="H5075" t="s">
        <v>19630</v>
      </c>
      <c r="I5075" s="89"/>
    </row>
    <row r="5076" x14ac:dyDescent="0.3">
      <c r="A5076" t="s">
        <v>8889</v>
      </c>
      <c r="B5076" t="s">
        <v>19483</v>
      </c>
      <c r="C5076" t="s">
        <v>19618</v>
      </c>
      <c r="D5076" t="s">
        <v>19622</v>
      </c>
      <c r="E5076" s="89">
        <v>1.0027030949979041</v>
      </c>
      <c r="F5076" s="89">
        <v>700273</v>
      </c>
      <c r="G5076" s="89">
        <v>9</v>
      </c>
      <c r="H5076" t="s">
        <v>19630</v>
      </c>
      <c r="I5076" s="89"/>
    </row>
    <row r="5077" x14ac:dyDescent="0.3">
      <c r="A5077" t="s">
        <v>8890</v>
      </c>
      <c r="B5077" t="s">
        <v>19483</v>
      </c>
      <c r="C5077" t="s">
        <v>19618</v>
      </c>
      <c r="D5077" t="s">
        <v>19623</v>
      </c>
      <c r="E5077" s="89">
        <v>3.8477727524108198</v>
      </c>
      <c r="F5077" s="89">
        <v>700273</v>
      </c>
      <c r="G5077" s="89">
        <v>9</v>
      </c>
      <c r="H5077" t="s">
        <v>19630</v>
      </c>
      <c r="I5077" s="89"/>
    </row>
    <row r="5078" x14ac:dyDescent="0.3">
      <c r="A5078" t="s">
        <v>8891</v>
      </c>
      <c r="B5078" t="s">
        <v>19483</v>
      </c>
      <c r="C5078" t="s">
        <v>19618</v>
      </c>
      <c r="D5078" t="s">
        <v>19624</v>
      </c>
      <c r="E5078" s="89">
        <v>9.5446569123225231</v>
      </c>
      <c r="F5078" s="89">
        <v>700273</v>
      </c>
      <c r="G5078" s="89">
        <v>9</v>
      </c>
      <c r="H5078" t="s">
        <v>19630</v>
      </c>
      <c r="I5078" s="89"/>
    </row>
    <row r="5079" x14ac:dyDescent="0.3">
      <c r="A5079" t="s">
        <v>8892</v>
      </c>
      <c r="B5079" t="s">
        <v>19483</v>
      </c>
      <c r="C5079" t="s">
        <v>19619</v>
      </c>
      <c r="D5079" t="s">
        <v>19614</v>
      </c>
      <c r="E5079" s="89">
        <v>0.91241401301038627</v>
      </c>
      <c r="F5079" s="89">
        <v>700273</v>
      </c>
      <c r="G5079" s="89">
        <v>9</v>
      </c>
      <c r="H5079" t="s">
        <v>19630</v>
      </c>
      <c r="I5079" s="89"/>
    </row>
    <row r="5080" x14ac:dyDescent="0.3">
      <c r="A5080" t="s">
        <v>8893</v>
      </c>
      <c r="B5080" t="s">
        <v>19483</v>
      </c>
      <c r="C5080" t="s">
        <v>19619</v>
      </c>
      <c r="D5080" t="s">
        <v>19615</v>
      </c>
      <c r="E5080" s="89">
        <v>0.9640755069132062</v>
      </c>
      <c r="F5080" s="89">
        <v>700273</v>
      </c>
      <c r="G5080" s="89">
        <v>9</v>
      </c>
      <c r="H5080" t="s">
        <v>19630</v>
      </c>
      <c r="I5080" s="89"/>
    </row>
    <row r="5081" x14ac:dyDescent="0.3">
      <c r="A5081" t="s">
        <v>8894</v>
      </c>
      <c r="B5081" t="s">
        <v>19483</v>
      </c>
      <c r="C5081" t="s">
        <v>19619</v>
      </c>
      <c r="D5081" t="s">
        <v>19616</v>
      </c>
      <c r="E5081" s="89">
        <v>0.91275870573725648</v>
      </c>
      <c r="F5081" s="89">
        <v>700273</v>
      </c>
      <c r="G5081" s="89">
        <v>9</v>
      </c>
      <c r="H5081" t="s">
        <v>19630</v>
      </c>
      <c r="I5081" s="89"/>
    </row>
    <row r="5082" x14ac:dyDescent="0.3">
      <c r="A5082" t="s">
        <v>8895</v>
      </c>
      <c r="B5082" t="s">
        <v>19483</v>
      </c>
      <c r="C5082" t="s">
        <v>19619</v>
      </c>
      <c r="D5082" t="s">
        <v>19617</v>
      </c>
      <c r="E5082" s="89">
        <v>0.96004969316473832</v>
      </c>
      <c r="F5082" s="89">
        <v>700273</v>
      </c>
      <c r="G5082" s="89">
        <v>9</v>
      </c>
      <c r="H5082" t="s">
        <v>19630</v>
      </c>
      <c r="I5082" s="89"/>
    </row>
    <row r="5083" x14ac:dyDescent="0.3">
      <c r="A5083" t="s">
        <v>8896</v>
      </c>
      <c r="B5083" t="s">
        <v>19483</v>
      </c>
      <c r="C5083" t="s">
        <v>19619</v>
      </c>
      <c r="D5083" t="s">
        <v>19618</v>
      </c>
      <c r="E5083" s="89">
        <v>0.96160261161890415</v>
      </c>
      <c r="F5083" s="89">
        <v>700273</v>
      </c>
      <c r="G5083" s="89">
        <v>9</v>
      </c>
      <c r="H5083" t="s">
        <v>19630</v>
      </c>
      <c r="I5083" s="89"/>
    </row>
    <row r="5084" x14ac:dyDescent="0.3">
      <c r="A5084" t="s">
        <v>8897</v>
      </c>
      <c r="B5084" t="s">
        <v>19483</v>
      </c>
      <c r="C5084" t="s">
        <v>19619</v>
      </c>
      <c r="D5084" t="s">
        <v>19619</v>
      </c>
      <c r="E5084" s="89">
        <v>1</v>
      </c>
      <c r="F5084" s="89">
        <v>700273</v>
      </c>
      <c r="G5084" s="89">
        <v>9</v>
      </c>
      <c r="H5084" t="s">
        <v>19630</v>
      </c>
      <c r="I5084" s="89"/>
    </row>
    <row r="5085" x14ac:dyDescent="0.3">
      <c r="A5085" t="s">
        <v>8898</v>
      </c>
      <c r="B5085" t="s">
        <v>19483</v>
      </c>
      <c r="C5085" t="s">
        <v>19619</v>
      </c>
      <c r="D5085" t="s">
        <v>19620</v>
      </c>
      <c r="E5085" s="89">
        <v>0.94683583788434189</v>
      </c>
      <c r="F5085" s="89">
        <v>700273</v>
      </c>
      <c r="G5085" s="89">
        <v>9</v>
      </c>
      <c r="H5085" t="s">
        <v>19630</v>
      </c>
      <c r="I5085" s="89"/>
    </row>
    <row r="5086" x14ac:dyDescent="0.3">
      <c r="A5086" t="s">
        <v>8899</v>
      </c>
      <c r="B5086" t="s">
        <v>19483</v>
      </c>
      <c r="C5086" t="s">
        <v>19619</v>
      </c>
      <c r="D5086" t="s">
        <v>19621</v>
      </c>
      <c r="E5086" s="89">
        <v>0.84551274945238986</v>
      </c>
      <c r="F5086" s="89">
        <v>700273</v>
      </c>
      <c r="G5086" s="89">
        <v>9</v>
      </c>
      <c r="H5086" t="s">
        <v>19630</v>
      </c>
      <c r="I5086" s="89"/>
    </row>
    <row r="5087" x14ac:dyDescent="0.3">
      <c r="A5087" t="s">
        <v>8900</v>
      </c>
      <c r="B5087" t="s">
        <v>19483</v>
      </c>
      <c r="C5087" t="s">
        <v>19619</v>
      </c>
      <c r="D5087" t="s">
        <v>19622</v>
      </c>
      <c r="E5087" s="89">
        <v>0.96415547009343117</v>
      </c>
      <c r="F5087" s="89">
        <v>700273</v>
      </c>
      <c r="G5087" s="89">
        <v>9</v>
      </c>
      <c r="H5087" t="s">
        <v>19630</v>
      </c>
      <c r="I5087" s="89"/>
    </row>
    <row r="5088" x14ac:dyDescent="0.3">
      <c r="A5088" t="s">
        <v>8901</v>
      </c>
      <c r="B5088" t="s">
        <v>19483</v>
      </c>
      <c r="C5088" t="s">
        <v>19619</v>
      </c>
      <c r="D5088" t="s">
        <v>19623</v>
      </c>
      <c r="E5088" s="89">
        <v>3.7031698783021629</v>
      </c>
      <c r="F5088" s="89">
        <v>700273</v>
      </c>
      <c r="G5088" s="89">
        <v>9</v>
      </c>
      <c r="H5088" t="s">
        <v>19630</v>
      </c>
      <c r="I5088" s="89"/>
    </row>
    <row r="5089" x14ac:dyDescent="0.3">
      <c r="A5089" t="s">
        <v>8902</v>
      </c>
      <c r="B5089" t="s">
        <v>19483</v>
      </c>
      <c r="C5089" t="s">
        <v>19619</v>
      </c>
      <c r="D5089" t="s">
        <v>19624</v>
      </c>
      <c r="E5089" s="89">
        <v>9.1806024498253738</v>
      </c>
      <c r="F5089" s="89">
        <v>700273</v>
      </c>
      <c r="G5089" s="89">
        <v>9</v>
      </c>
      <c r="H5089" t="s">
        <v>19630</v>
      </c>
      <c r="I5089" s="89"/>
    </row>
    <row r="5090" x14ac:dyDescent="0.3">
      <c r="A5090" t="s">
        <v>8903</v>
      </c>
      <c r="B5090" t="s">
        <v>19483</v>
      </c>
      <c r="C5090" t="s">
        <v>19620</v>
      </c>
      <c r="D5090" t="s">
        <v>19614</v>
      </c>
      <c r="E5090" s="89">
        <v>0.96344282220413358</v>
      </c>
      <c r="F5090" s="89">
        <v>700273</v>
      </c>
      <c r="G5090" s="89">
        <v>9</v>
      </c>
      <c r="H5090" t="s">
        <v>19630</v>
      </c>
      <c r="I5090" s="89"/>
    </row>
    <row r="5091" x14ac:dyDescent="0.3">
      <c r="A5091" t="s">
        <v>8904</v>
      </c>
      <c r="B5091" t="s">
        <v>19483</v>
      </c>
      <c r="C5091" t="s">
        <v>19620</v>
      </c>
      <c r="D5091" t="s">
        <v>19615</v>
      </c>
      <c r="E5091" s="89">
        <v>1.0181418733249319</v>
      </c>
      <c r="F5091" s="89">
        <v>700273</v>
      </c>
      <c r="G5091" s="89">
        <v>9</v>
      </c>
      <c r="H5091" t="s">
        <v>19630</v>
      </c>
      <c r="I5091" s="89"/>
    </row>
    <row r="5092" x14ac:dyDescent="0.3">
      <c r="A5092" t="s">
        <v>8905</v>
      </c>
      <c r="B5092" t="s">
        <v>19483</v>
      </c>
      <c r="C5092" t="s">
        <v>19620</v>
      </c>
      <c r="D5092" t="s">
        <v>19616</v>
      </c>
      <c r="E5092" s="89">
        <v>0.96380921812205811</v>
      </c>
      <c r="F5092" s="89">
        <v>700273</v>
      </c>
      <c r="G5092" s="89">
        <v>9</v>
      </c>
      <c r="H5092" t="s">
        <v>19630</v>
      </c>
      <c r="I5092" s="89"/>
    </row>
    <row r="5093" x14ac:dyDescent="0.3">
      <c r="A5093" t="s">
        <v>8906</v>
      </c>
      <c r="B5093" t="s">
        <v>19483</v>
      </c>
      <c r="C5093" t="s">
        <v>19620</v>
      </c>
      <c r="D5093" t="s">
        <v>19617</v>
      </c>
      <c r="E5093" s="89">
        <v>1.013860491112998</v>
      </c>
      <c r="F5093" s="89">
        <v>700273</v>
      </c>
      <c r="G5093" s="89">
        <v>9</v>
      </c>
      <c r="H5093" t="s">
        <v>19630</v>
      </c>
      <c r="I5093" s="89"/>
    </row>
    <row r="5094" x14ac:dyDescent="0.3">
      <c r="A5094" t="s">
        <v>8907</v>
      </c>
      <c r="B5094" t="s">
        <v>19483</v>
      </c>
      <c r="C5094" t="s">
        <v>19620</v>
      </c>
      <c r="D5094" t="s">
        <v>19618</v>
      </c>
      <c r="E5094" s="89">
        <v>1.015547008221086</v>
      </c>
      <c r="F5094" s="89">
        <v>700273</v>
      </c>
      <c r="G5094" s="89">
        <v>9</v>
      </c>
      <c r="H5094" t="s">
        <v>19630</v>
      </c>
      <c r="I5094" s="89"/>
    </row>
    <row r="5095" x14ac:dyDescent="0.3">
      <c r="A5095" t="s">
        <v>8908</v>
      </c>
      <c r="B5095" t="s">
        <v>19483</v>
      </c>
      <c r="C5095" t="s">
        <v>19620</v>
      </c>
      <c r="D5095" t="s">
        <v>19619</v>
      </c>
      <c r="E5095" s="89">
        <v>1.05663894396185</v>
      </c>
      <c r="F5095" s="89">
        <v>700273</v>
      </c>
      <c r="G5095" s="89">
        <v>9</v>
      </c>
      <c r="H5095" t="s">
        <v>19630</v>
      </c>
      <c r="I5095" s="89"/>
    </row>
    <row r="5096" x14ac:dyDescent="0.3">
      <c r="A5096" t="s">
        <v>8909</v>
      </c>
      <c r="B5096" t="s">
        <v>19483</v>
      </c>
      <c r="C5096" t="s">
        <v>19620</v>
      </c>
      <c r="D5096" t="s">
        <v>19620</v>
      </c>
      <c r="E5096" s="89">
        <v>1</v>
      </c>
      <c r="F5096" s="89">
        <v>700273</v>
      </c>
      <c r="G5096" s="89">
        <v>9</v>
      </c>
      <c r="H5096" t="s">
        <v>19630</v>
      </c>
      <c r="I5096" s="89"/>
    </row>
    <row r="5097" x14ac:dyDescent="0.3">
      <c r="A5097" t="s">
        <v>8910</v>
      </c>
      <c r="B5097" t="s">
        <v>19483</v>
      </c>
      <c r="C5097" t="s">
        <v>19620</v>
      </c>
      <c r="D5097" t="s">
        <v>19621</v>
      </c>
      <c r="E5097" s="89">
        <v>0.89269315101006863</v>
      </c>
      <c r="F5097" s="89">
        <v>700273</v>
      </c>
      <c r="G5097" s="89">
        <v>9</v>
      </c>
      <c r="H5097" t="s">
        <v>19630</v>
      </c>
      <c r="I5097" s="89"/>
    </row>
    <row r="5098" x14ac:dyDescent="0.3">
      <c r="A5098" t="s">
        <v>8911</v>
      </c>
      <c r="B5098" t="s">
        <v>19483</v>
      </c>
      <c r="C5098" t="s">
        <v>19620</v>
      </c>
      <c r="D5098" t="s">
        <v>19622</v>
      </c>
      <c r="E5098" s="89">
        <v>1.0182743168289661</v>
      </c>
      <c r="F5098" s="89">
        <v>700273</v>
      </c>
      <c r="G5098" s="89">
        <v>9</v>
      </c>
      <c r="H5098" t="s">
        <v>19630</v>
      </c>
      <c r="I5098" s="89"/>
    </row>
    <row r="5099" x14ac:dyDescent="0.3">
      <c r="A5099" t="s">
        <v>8912</v>
      </c>
      <c r="B5099" t="s">
        <v>19483</v>
      </c>
      <c r="C5099" t="s">
        <v>19620</v>
      </c>
      <c r="D5099" t="s">
        <v>19623</v>
      </c>
      <c r="E5099" s="89">
        <v>3.9084839589502889</v>
      </c>
      <c r="F5099" s="89">
        <v>700273</v>
      </c>
      <c r="G5099" s="89">
        <v>9</v>
      </c>
      <c r="H5099" t="s">
        <v>19630</v>
      </c>
      <c r="I5099" s="89"/>
    </row>
    <row r="5100" x14ac:dyDescent="0.3">
      <c r="A5100" t="s">
        <v>8913</v>
      </c>
      <c r="B5100" t="s">
        <v>19483</v>
      </c>
      <c r="C5100" t="s">
        <v>19620</v>
      </c>
      <c r="D5100" t="s">
        <v>19624</v>
      </c>
      <c r="E5100" s="89">
        <v>9.6933569329338134</v>
      </c>
      <c r="F5100" s="89">
        <v>700273</v>
      </c>
      <c r="G5100" s="89">
        <v>9</v>
      </c>
      <c r="H5100" t="s">
        <v>19630</v>
      </c>
      <c r="I5100" s="89"/>
    </row>
    <row r="5101" x14ac:dyDescent="0.3">
      <c r="A5101" t="s">
        <v>8914</v>
      </c>
      <c r="B5101" t="s">
        <v>19483</v>
      </c>
      <c r="C5101" t="s">
        <v>19621</v>
      </c>
      <c r="D5101" t="s">
        <v>19614</v>
      </c>
      <c r="E5101" s="89">
        <v>1.132432643275137</v>
      </c>
      <c r="F5101" s="89">
        <v>700273</v>
      </c>
      <c r="G5101" s="89">
        <v>9</v>
      </c>
      <c r="H5101" t="s">
        <v>19630</v>
      </c>
      <c r="I5101" s="89"/>
    </row>
    <row r="5102" x14ac:dyDescent="0.3">
      <c r="A5102" t="s">
        <v>8915</v>
      </c>
      <c r="B5102" t="s">
        <v>19483</v>
      </c>
      <c r="C5102" t="s">
        <v>19621</v>
      </c>
      <c r="D5102" t="s">
        <v>19615</v>
      </c>
      <c r="E5102" s="89">
        <v>1.20023817739349</v>
      </c>
      <c r="F5102" s="89">
        <v>700273</v>
      </c>
      <c r="G5102" s="89">
        <v>9</v>
      </c>
      <c r="H5102" t="s">
        <v>19630</v>
      </c>
      <c r="I5102" s="89"/>
    </row>
    <row r="5103" x14ac:dyDescent="0.3">
      <c r="A5103" t="s">
        <v>8916</v>
      </c>
      <c r="B5103" t="s">
        <v>19483</v>
      </c>
      <c r="C5103" t="s">
        <v>19621</v>
      </c>
      <c r="D5103" t="s">
        <v>19616</v>
      </c>
      <c r="E5103" s="89">
        <v>1.1328209065265371</v>
      </c>
      <c r="F5103" s="89">
        <v>700273</v>
      </c>
      <c r="G5103" s="89">
        <v>9</v>
      </c>
      <c r="H5103" t="s">
        <v>19630</v>
      </c>
      <c r="I5103" s="89"/>
    </row>
    <row r="5104" x14ac:dyDescent="0.3">
      <c r="A5104" t="s">
        <v>8917</v>
      </c>
      <c r="B5104" t="s">
        <v>19483</v>
      </c>
      <c r="C5104" t="s">
        <v>19621</v>
      </c>
      <c r="D5104" t="s">
        <v>19617</v>
      </c>
      <c r="E5104" s="89">
        <v>1.1952686976308</v>
      </c>
      <c r="F5104" s="89">
        <v>700273</v>
      </c>
      <c r="G5104" s="89">
        <v>9</v>
      </c>
      <c r="H5104" t="s">
        <v>19630</v>
      </c>
      <c r="I5104" s="89"/>
    </row>
    <row r="5105" x14ac:dyDescent="0.3">
      <c r="A5105" t="s">
        <v>8918</v>
      </c>
      <c r="B5105" t="s">
        <v>19483</v>
      </c>
      <c r="C5105" t="s">
        <v>19621</v>
      </c>
      <c r="D5105" t="s">
        <v>19618</v>
      </c>
      <c r="E5105" s="89">
        <v>1.196915898980569</v>
      </c>
      <c r="F5105" s="89">
        <v>700273</v>
      </c>
      <c r="G5105" s="89">
        <v>9</v>
      </c>
      <c r="H5105" t="s">
        <v>19630</v>
      </c>
      <c r="I5105" s="89"/>
    </row>
    <row r="5106" x14ac:dyDescent="0.3">
      <c r="A5106" t="s">
        <v>8919</v>
      </c>
      <c r="B5106" t="s">
        <v>19483</v>
      </c>
      <c r="C5106" t="s">
        <v>19621</v>
      </c>
      <c r="D5106" t="s">
        <v>19619</v>
      </c>
      <c r="E5106" s="89">
        <v>1.246925611360244</v>
      </c>
      <c r="F5106" s="89">
        <v>700273</v>
      </c>
      <c r="G5106" s="89">
        <v>9</v>
      </c>
      <c r="H5106" t="s">
        <v>19630</v>
      </c>
      <c r="I5106" s="89"/>
    </row>
    <row r="5107" x14ac:dyDescent="0.3">
      <c r="A5107" t="s">
        <v>8920</v>
      </c>
      <c r="B5107" t="s">
        <v>19483</v>
      </c>
      <c r="C5107" t="s">
        <v>19621</v>
      </c>
      <c r="D5107" t="s">
        <v>19620</v>
      </c>
      <c r="E5107" s="89">
        <v>1.1792746656225459</v>
      </c>
      <c r="F5107" s="89">
        <v>700273</v>
      </c>
      <c r="G5107" s="89">
        <v>9</v>
      </c>
      <c r="H5107" t="s">
        <v>19630</v>
      </c>
      <c r="I5107" s="89"/>
    </row>
    <row r="5108" x14ac:dyDescent="0.3">
      <c r="A5108" t="s">
        <v>8921</v>
      </c>
      <c r="B5108" t="s">
        <v>19483</v>
      </c>
      <c r="C5108" t="s">
        <v>19621</v>
      </c>
      <c r="D5108" t="s">
        <v>19621</v>
      </c>
      <c r="E5108" s="89">
        <v>1</v>
      </c>
      <c r="F5108" s="89">
        <v>700273</v>
      </c>
      <c r="G5108" s="89">
        <v>9</v>
      </c>
      <c r="H5108" t="s">
        <v>19630</v>
      </c>
      <c r="I5108" s="89"/>
    </row>
    <row r="5109" x14ac:dyDescent="0.3">
      <c r="A5109" t="s">
        <v>8922</v>
      </c>
      <c r="B5109" t="s">
        <v>19483</v>
      </c>
      <c r="C5109" t="s">
        <v>19621</v>
      </c>
      <c r="D5109" t="s">
        <v>19622</v>
      </c>
      <c r="E5109" s="89">
        <v>1.200786726439566</v>
      </c>
      <c r="F5109" s="89">
        <v>700273</v>
      </c>
      <c r="G5109" s="89">
        <v>9</v>
      </c>
      <c r="H5109" t="s">
        <v>19630</v>
      </c>
      <c r="I5109" s="89"/>
    </row>
    <row r="5110" x14ac:dyDescent="0.3">
      <c r="A5110" t="s">
        <v>8923</v>
      </c>
      <c r="B5110" t="s">
        <v>19483</v>
      </c>
      <c r="C5110" t="s">
        <v>19621</v>
      </c>
      <c r="D5110" t="s">
        <v>19623</v>
      </c>
      <c r="E5110" s="89">
        <v>4.5580211035006339</v>
      </c>
      <c r="F5110" s="89">
        <v>700273</v>
      </c>
      <c r="G5110" s="89">
        <v>9</v>
      </c>
      <c r="H5110" t="s">
        <v>19630</v>
      </c>
      <c r="I5110" s="89"/>
    </row>
    <row r="5111" x14ac:dyDescent="0.3">
      <c r="A5111" t="s">
        <v>8924</v>
      </c>
      <c r="B5111" t="s">
        <v>19483</v>
      </c>
      <c r="C5111" t="s">
        <v>19621</v>
      </c>
      <c r="D5111" t="s">
        <v>19624</v>
      </c>
      <c r="E5111" s="89">
        <v>11.351175899259839</v>
      </c>
      <c r="F5111" s="89">
        <v>700273</v>
      </c>
      <c r="G5111" s="89">
        <v>9</v>
      </c>
      <c r="H5111" t="s">
        <v>19630</v>
      </c>
      <c r="I5111" s="89"/>
    </row>
    <row r="5112" x14ac:dyDescent="0.3">
      <c r="A5112" t="s">
        <v>8925</v>
      </c>
      <c r="B5112" t="s">
        <v>19483</v>
      </c>
      <c r="C5112" t="s">
        <v>19622</v>
      </c>
      <c r="D5112" t="s">
        <v>19614</v>
      </c>
      <c r="E5112" s="89">
        <v>0.9473461512839475</v>
      </c>
      <c r="F5112" s="89">
        <v>700273</v>
      </c>
      <c r="G5112" s="89">
        <v>9</v>
      </c>
      <c r="H5112" t="s">
        <v>19630</v>
      </c>
      <c r="I5112" s="89"/>
    </row>
    <row r="5113" x14ac:dyDescent="0.3">
      <c r="A5113" t="s">
        <v>8926</v>
      </c>
      <c r="B5113" t="s">
        <v>19483</v>
      </c>
      <c r="C5113" t="s">
        <v>19622</v>
      </c>
      <c r="D5113" t="s">
        <v>19615</v>
      </c>
      <c r="E5113" s="89">
        <v>1.0010179908327199</v>
      </c>
      <c r="F5113" s="89">
        <v>700273</v>
      </c>
      <c r="G5113" s="89">
        <v>9</v>
      </c>
      <c r="H5113" t="s">
        <v>19630</v>
      </c>
      <c r="I5113" s="89"/>
    </row>
    <row r="5114" x14ac:dyDescent="0.3">
      <c r="A5114" t="s">
        <v>8927</v>
      </c>
      <c r="B5114" t="s">
        <v>19483</v>
      </c>
      <c r="C5114" t="s">
        <v>19622</v>
      </c>
      <c r="D5114" t="s">
        <v>19616</v>
      </c>
      <c r="E5114" s="89">
        <v>0.94771542419408361</v>
      </c>
      <c r="F5114" s="89">
        <v>700273</v>
      </c>
      <c r="G5114" s="89">
        <v>9</v>
      </c>
      <c r="H5114" t="s">
        <v>19630</v>
      </c>
      <c r="I5114" s="89"/>
    </row>
    <row r="5115" x14ac:dyDescent="0.3">
      <c r="A5115" t="s">
        <v>8928</v>
      </c>
      <c r="B5115" t="s">
        <v>19483</v>
      </c>
      <c r="C5115" t="s">
        <v>19622</v>
      </c>
      <c r="D5115" t="s">
        <v>19617</v>
      </c>
      <c r="E5115" s="89">
        <v>0.99666645289135003</v>
      </c>
      <c r="F5115" s="89">
        <v>700273</v>
      </c>
      <c r="G5115" s="89">
        <v>9</v>
      </c>
      <c r="H5115" t="s">
        <v>19630</v>
      </c>
      <c r="I5115" s="89"/>
    </row>
    <row r="5116" x14ac:dyDescent="0.3">
      <c r="A5116" t="s">
        <v>8929</v>
      </c>
      <c r="B5116" t="s">
        <v>19483</v>
      </c>
      <c r="C5116" t="s">
        <v>19622</v>
      </c>
      <c r="D5116" t="s">
        <v>19618</v>
      </c>
      <c r="E5116" s="89">
        <v>0.99846864778161781</v>
      </c>
      <c r="F5116" s="89">
        <v>700273</v>
      </c>
      <c r="G5116" s="89">
        <v>9</v>
      </c>
      <c r="H5116" t="s">
        <v>19630</v>
      </c>
      <c r="I5116" s="89"/>
    </row>
    <row r="5117" x14ac:dyDescent="0.3">
      <c r="A5117" t="s">
        <v>8930</v>
      </c>
      <c r="B5117" t="s">
        <v>19483</v>
      </c>
      <c r="C5117" t="s">
        <v>19622</v>
      </c>
      <c r="D5117" t="s">
        <v>19619</v>
      </c>
      <c r="E5117" s="89">
        <v>1.03900928311881</v>
      </c>
      <c r="F5117" s="89">
        <v>700273</v>
      </c>
      <c r="G5117" s="89">
        <v>9</v>
      </c>
      <c r="H5117" t="s">
        <v>19630</v>
      </c>
      <c r="I5117" s="89"/>
    </row>
    <row r="5118" x14ac:dyDescent="0.3">
      <c r="A5118" t="s">
        <v>8931</v>
      </c>
      <c r="B5118" t="s">
        <v>19483</v>
      </c>
      <c r="C5118" t="s">
        <v>19622</v>
      </c>
      <c r="D5118" t="s">
        <v>19620</v>
      </c>
      <c r="E5118" s="89">
        <v>0.98330166613419068</v>
      </c>
      <c r="F5118" s="89">
        <v>700273</v>
      </c>
      <c r="G5118" s="89">
        <v>9</v>
      </c>
      <c r="H5118" t="s">
        <v>19630</v>
      </c>
      <c r="I5118" s="89"/>
    </row>
    <row r="5119" x14ac:dyDescent="0.3">
      <c r="A5119" t="s">
        <v>8932</v>
      </c>
      <c r="B5119" t="s">
        <v>19483</v>
      </c>
      <c r="C5119" t="s">
        <v>19622</v>
      </c>
      <c r="D5119" t="s">
        <v>19621</v>
      </c>
      <c r="E5119" s="89">
        <v>0.87765936469099493</v>
      </c>
      <c r="F5119" s="89">
        <v>700273</v>
      </c>
      <c r="G5119" s="89">
        <v>9</v>
      </c>
      <c r="H5119" t="s">
        <v>19630</v>
      </c>
      <c r="I5119" s="89"/>
    </row>
    <row r="5120" x14ac:dyDescent="0.3">
      <c r="A5120" t="s">
        <v>8933</v>
      </c>
      <c r="B5120" t="s">
        <v>19483</v>
      </c>
      <c r="C5120" t="s">
        <v>19622</v>
      </c>
      <c r="D5120" t="s">
        <v>19622</v>
      </c>
      <c r="E5120" s="89">
        <v>1</v>
      </c>
      <c r="F5120" s="89">
        <v>700273</v>
      </c>
      <c r="G5120" s="89">
        <v>9</v>
      </c>
      <c r="H5120" t="s">
        <v>19630</v>
      </c>
      <c r="I5120" s="89"/>
    </row>
    <row r="5121" x14ac:dyDescent="0.3">
      <c r="A5121" t="s">
        <v>8934</v>
      </c>
      <c r="B5121" t="s">
        <v>19483</v>
      </c>
      <c r="C5121" t="s">
        <v>19622</v>
      </c>
      <c r="D5121" t="s">
        <v>19623</v>
      </c>
      <c r="E5121" s="89">
        <v>3.8456502278906379</v>
      </c>
      <c r="F5121" s="89">
        <v>700273</v>
      </c>
      <c r="G5121" s="89">
        <v>9</v>
      </c>
      <c r="H5121" t="s">
        <v>19630</v>
      </c>
      <c r="I5121" s="89"/>
    </row>
    <row r="5122" x14ac:dyDescent="0.3">
      <c r="A5122" t="s">
        <v>8935</v>
      </c>
      <c r="B5122" t="s">
        <v>19483</v>
      </c>
      <c r="C5122" t="s">
        <v>19622</v>
      </c>
      <c r="D5122" t="s">
        <v>19624</v>
      </c>
      <c r="E5122" s="89">
        <v>9.5357879517561841</v>
      </c>
      <c r="F5122" s="89">
        <v>700273</v>
      </c>
      <c r="G5122" s="89">
        <v>9</v>
      </c>
      <c r="H5122" t="s">
        <v>19630</v>
      </c>
      <c r="I5122" s="89"/>
    </row>
    <row r="5123" x14ac:dyDescent="0.3">
      <c r="A5123" t="s">
        <v>8694</v>
      </c>
      <c r="B5123" t="s">
        <v>19483</v>
      </c>
      <c r="C5123" t="s">
        <v>19510</v>
      </c>
      <c r="D5123" t="s">
        <v>19614</v>
      </c>
      <c r="E5123" s="89">
        <v>3.9411453587951083E-2</v>
      </c>
      <c r="F5123" s="89">
        <v>700273</v>
      </c>
      <c r="G5123" s="89">
        <v>9</v>
      </c>
      <c r="H5123" t="s">
        <v>19630</v>
      </c>
      <c r="I5123" s="89"/>
    </row>
    <row r="5124" x14ac:dyDescent="0.3">
      <c r="A5124" t="s">
        <v>8695</v>
      </c>
      <c r="B5124" t="s">
        <v>19483</v>
      </c>
      <c r="C5124" t="s">
        <v>19510</v>
      </c>
      <c r="D5124" t="s">
        <v>19615</v>
      </c>
      <c r="E5124" s="89">
        <v>4.1718660198207781E-2</v>
      </c>
      <c r="F5124" s="89">
        <v>700273</v>
      </c>
      <c r="G5124" s="89">
        <v>9</v>
      </c>
      <c r="H5124" t="s">
        <v>19630</v>
      </c>
      <c r="I5124" s="89"/>
    </row>
    <row r="5125" x14ac:dyDescent="0.3">
      <c r="A5125" t="s">
        <v>8696</v>
      </c>
      <c r="B5125" t="s">
        <v>19483</v>
      </c>
      <c r="C5125" t="s">
        <v>19510</v>
      </c>
      <c r="D5125" t="s">
        <v>19616</v>
      </c>
      <c r="E5125" s="89">
        <v>3.9428184111354188E-2</v>
      </c>
      <c r="F5125" s="89">
        <v>700273</v>
      </c>
      <c r="G5125" s="89">
        <v>9</v>
      </c>
      <c r="H5125" t="s">
        <v>19630</v>
      </c>
      <c r="I5125" s="89"/>
    </row>
    <row r="5126" x14ac:dyDescent="0.3">
      <c r="A5126" t="s">
        <v>8697</v>
      </c>
      <c r="B5126" t="s">
        <v>19483</v>
      </c>
      <c r="C5126" t="s">
        <v>19510</v>
      </c>
      <c r="D5126" t="s">
        <v>19617</v>
      </c>
      <c r="E5126" s="89">
        <v>4.1520508251447007E-2</v>
      </c>
      <c r="F5126" s="89">
        <v>700273</v>
      </c>
      <c r="G5126" s="89">
        <v>9</v>
      </c>
      <c r="H5126" t="s">
        <v>19630</v>
      </c>
      <c r="I5126" s="89"/>
    </row>
    <row r="5127" x14ac:dyDescent="0.3">
      <c r="A5127" t="s">
        <v>8698</v>
      </c>
      <c r="B5127" t="s">
        <v>19483</v>
      </c>
      <c r="C5127" t="s">
        <v>19510</v>
      </c>
      <c r="D5127" t="s">
        <v>19618</v>
      </c>
      <c r="E5127" s="89">
        <v>4.1627682465615858E-2</v>
      </c>
      <c r="F5127" s="89">
        <v>700273</v>
      </c>
      <c r="G5127" s="89">
        <v>9</v>
      </c>
      <c r="H5127" t="s">
        <v>19630</v>
      </c>
      <c r="I5127" s="89"/>
    </row>
    <row r="5128" x14ac:dyDescent="0.3">
      <c r="A5128" t="s">
        <v>8699</v>
      </c>
      <c r="B5128" t="s">
        <v>19483</v>
      </c>
      <c r="C5128" t="s">
        <v>19510</v>
      </c>
      <c r="D5128" t="s">
        <v>19619</v>
      </c>
      <c r="E5128" s="89">
        <v>4.3620040882746687E-2</v>
      </c>
      <c r="F5128" s="89">
        <v>700273</v>
      </c>
      <c r="G5128" s="89">
        <v>9</v>
      </c>
      <c r="H5128" t="s">
        <v>19630</v>
      </c>
      <c r="I5128" s="89"/>
    </row>
    <row r="5129" x14ac:dyDescent="0.3">
      <c r="A5129" t="s">
        <v>8700</v>
      </c>
      <c r="B5129" t="s">
        <v>19483</v>
      </c>
      <c r="C5129" t="s">
        <v>19510</v>
      </c>
      <c r="D5129" t="s">
        <v>19620</v>
      </c>
      <c r="E5129" s="89">
        <v>4.1022932883546061E-2</v>
      </c>
      <c r="F5129" s="89">
        <v>700273</v>
      </c>
      <c r="G5129" s="89">
        <v>9</v>
      </c>
      <c r="H5129" t="s">
        <v>19630</v>
      </c>
      <c r="I5129" s="89"/>
    </row>
    <row r="5130" x14ac:dyDescent="0.3">
      <c r="A5130" t="s">
        <v>8701</v>
      </c>
      <c r="B5130" t="s">
        <v>19483</v>
      </c>
      <c r="C5130" t="s">
        <v>19510</v>
      </c>
      <c r="D5130" t="s">
        <v>19621</v>
      </c>
      <c r="E5130" s="89">
        <v>3.6393832949320047E-2</v>
      </c>
      <c r="F5130" s="89">
        <v>700273</v>
      </c>
      <c r="G5130" s="89">
        <v>9</v>
      </c>
      <c r="H5130" t="s">
        <v>19630</v>
      </c>
      <c r="I5130" s="89"/>
    </row>
    <row r="5131" x14ac:dyDescent="0.3">
      <c r="A5131" t="s">
        <v>8702</v>
      </c>
      <c r="B5131" t="s">
        <v>19483</v>
      </c>
      <c r="C5131" t="s">
        <v>19510</v>
      </c>
      <c r="D5131" t="s">
        <v>19622</v>
      </c>
      <c r="E5131" s="89">
        <v>4.1708456842691449E-2</v>
      </c>
      <c r="F5131" s="89">
        <v>700273</v>
      </c>
      <c r="G5131" s="89">
        <v>9</v>
      </c>
      <c r="H5131" t="s">
        <v>19630</v>
      </c>
      <c r="I5131" s="89"/>
    </row>
    <row r="5132" x14ac:dyDescent="0.3">
      <c r="A5132" t="s">
        <v>8703</v>
      </c>
      <c r="B5132" t="s">
        <v>19483</v>
      </c>
      <c r="C5132" t="s">
        <v>19510</v>
      </c>
      <c r="D5132" t="s">
        <v>19623</v>
      </c>
      <c r="E5132" s="89">
        <v>0.15916271948277561</v>
      </c>
      <c r="F5132" s="89">
        <v>700273</v>
      </c>
      <c r="G5132" s="89">
        <v>9</v>
      </c>
      <c r="H5132" t="s">
        <v>19630</v>
      </c>
      <c r="I5132" s="89"/>
    </row>
    <row r="5133" x14ac:dyDescent="0.3">
      <c r="A5133" t="s">
        <v>8704</v>
      </c>
      <c r="B5133" t="s">
        <v>19483</v>
      </c>
      <c r="C5133" t="s">
        <v>19510</v>
      </c>
      <c r="D5133" t="s">
        <v>19624</v>
      </c>
      <c r="E5133" s="89">
        <v>0.39624112189496741</v>
      </c>
      <c r="F5133" s="89">
        <v>700273</v>
      </c>
      <c r="G5133" s="89">
        <v>9</v>
      </c>
      <c r="H5133" t="s">
        <v>19630</v>
      </c>
      <c r="I5133" s="89"/>
    </row>
    <row r="5134" x14ac:dyDescent="0.3">
      <c r="A5134" t="s">
        <v>8815</v>
      </c>
      <c r="B5134" t="s">
        <v>19483</v>
      </c>
      <c r="C5134" t="s">
        <v>19521</v>
      </c>
      <c r="D5134" t="s">
        <v>19614</v>
      </c>
      <c r="E5134" s="89">
        <v>1.161735560579626E-2</v>
      </c>
      <c r="F5134" s="89">
        <v>700273</v>
      </c>
      <c r="G5134" s="89">
        <v>9</v>
      </c>
      <c r="H5134" t="s">
        <v>19630</v>
      </c>
      <c r="I5134" s="89"/>
    </row>
    <row r="5135" x14ac:dyDescent="0.3">
      <c r="A5135" t="s">
        <v>8816</v>
      </c>
      <c r="B5135" t="s">
        <v>19483</v>
      </c>
      <c r="C5135" t="s">
        <v>19521</v>
      </c>
      <c r="D5135" t="s">
        <v>19615</v>
      </c>
      <c r="E5135" s="89">
        <v>1.234770621351854E-2</v>
      </c>
      <c r="F5135" s="89">
        <v>700273</v>
      </c>
      <c r="G5135" s="89">
        <v>9</v>
      </c>
      <c r="H5135" t="s">
        <v>19630</v>
      </c>
      <c r="I5135" s="89"/>
    </row>
    <row r="5136" x14ac:dyDescent="0.3">
      <c r="A5136" t="s">
        <v>8817</v>
      </c>
      <c r="B5136" t="s">
        <v>19483</v>
      </c>
      <c r="C5136" t="s">
        <v>19521</v>
      </c>
      <c r="D5136" t="s">
        <v>19616</v>
      </c>
      <c r="E5136" s="89">
        <v>1.1622328273447309E-2</v>
      </c>
      <c r="F5136" s="89">
        <v>700273</v>
      </c>
      <c r="G5136" s="89">
        <v>9</v>
      </c>
      <c r="H5136" t="s">
        <v>19630</v>
      </c>
      <c r="I5136" s="89"/>
    </row>
    <row r="5137" x14ac:dyDescent="0.3">
      <c r="A5137" t="s">
        <v>8818</v>
      </c>
      <c r="B5137" t="s">
        <v>19483</v>
      </c>
      <c r="C5137" t="s">
        <v>19521</v>
      </c>
      <c r="D5137" t="s">
        <v>19617</v>
      </c>
      <c r="E5137" s="89">
        <v>1.229028969681242E-2</v>
      </c>
      <c r="F5137" s="89">
        <v>700273</v>
      </c>
      <c r="G5137" s="89">
        <v>9</v>
      </c>
      <c r="H5137" t="s">
        <v>19630</v>
      </c>
      <c r="I5137" s="89"/>
    </row>
    <row r="5138" x14ac:dyDescent="0.3">
      <c r="A5138" t="s">
        <v>8819</v>
      </c>
      <c r="B5138" t="s">
        <v>19483</v>
      </c>
      <c r="C5138" t="s">
        <v>19521</v>
      </c>
      <c r="D5138" t="s">
        <v>19618</v>
      </c>
      <c r="E5138" s="89">
        <v>1.2316714136565651E-2</v>
      </c>
      <c r="F5138" s="89">
        <v>700273</v>
      </c>
      <c r="G5138" s="89">
        <v>9</v>
      </c>
      <c r="H5138" t="s">
        <v>19630</v>
      </c>
      <c r="I5138" s="89"/>
    </row>
    <row r="5139" x14ac:dyDescent="0.3">
      <c r="A5139" t="s">
        <v>8820</v>
      </c>
      <c r="B5139" t="s">
        <v>19483</v>
      </c>
      <c r="C5139" t="s">
        <v>19521</v>
      </c>
      <c r="D5139" t="s">
        <v>19619</v>
      </c>
      <c r="E5139" s="89">
        <v>1.3018903079102719E-2</v>
      </c>
      <c r="F5139" s="89">
        <v>700273</v>
      </c>
      <c r="G5139" s="89">
        <v>9</v>
      </c>
      <c r="H5139" t="s">
        <v>19630</v>
      </c>
      <c r="I5139" s="89"/>
    </row>
    <row r="5140" x14ac:dyDescent="0.3">
      <c r="A5140" t="s">
        <v>8821</v>
      </c>
      <c r="B5140" t="s">
        <v>19483</v>
      </c>
      <c r="C5140" t="s">
        <v>19521</v>
      </c>
      <c r="D5140" t="s">
        <v>19620</v>
      </c>
      <c r="E5140" s="89">
        <v>1.2141229232111989E-2</v>
      </c>
      <c r="F5140" s="89">
        <v>700273</v>
      </c>
      <c r="G5140" s="89">
        <v>9</v>
      </c>
      <c r="H5140" t="s">
        <v>19630</v>
      </c>
      <c r="I5140" s="89"/>
    </row>
    <row r="5141" x14ac:dyDescent="0.3">
      <c r="A5141" t="s">
        <v>8822</v>
      </c>
      <c r="B5141" t="s">
        <v>19483</v>
      </c>
      <c r="C5141" t="s">
        <v>19521</v>
      </c>
      <c r="D5141" t="s">
        <v>19621</v>
      </c>
      <c r="E5141" s="89">
        <v>1.0786568608358599E-2</v>
      </c>
      <c r="F5141" s="89">
        <v>700273</v>
      </c>
      <c r="G5141" s="89">
        <v>9</v>
      </c>
      <c r="H5141" t="s">
        <v>19630</v>
      </c>
      <c r="I5141" s="89"/>
    </row>
    <row r="5142" x14ac:dyDescent="0.3">
      <c r="A5142" t="s">
        <v>8823</v>
      </c>
      <c r="B5142" t="s">
        <v>19483</v>
      </c>
      <c r="C5142" t="s">
        <v>19521</v>
      </c>
      <c r="D5142" t="s">
        <v>19622</v>
      </c>
      <c r="E5142" s="89">
        <v>1.24103898928432E-2</v>
      </c>
      <c r="F5142" s="89">
        <v>700273</v>
      </c>
      <c r="G5142" s="89">
        <v>9</v>
      </c>
      <c r="H5142" t="s">
        <v>19630</v>
      </c>
      <c r="I5142" s="89"/>
    </row>
    <row r="5143" x14ac:dyDescent="0.3">
      <c r="A5143" t="s">
        <v>8824</v>
      </c>
      <c r="B5143" t="s">
        <v>19483</v>
      </c>
      <c r="C5143" t="s">
        <v>19521</v>
      </c>
      <c r="D5143" t="s">
        <v>19623</v>
      </c>
      <c r="E5143" s="89">
        <v>4.6151361165350631E-2</v>
      </c>
      <c r="F5143" s="89">
        <v>700273</v>
      </c>
      <c r="G5143" s="89">
        <v>9</v>
      </c>
      <c r="H5143" t="s">
        <v>19630</v>
      </c>
      <c r="I5143" s="89"/>
    </row>
    <row r="5144" x14ac:dyDescent="0.3">
      <c r="A5144" t="s">
        <v>8825</v>
      </c>
      <c r="B5144" t="s">
        <v>19483</v>
      </c>
      <c r="C5144" t="s">
        <v>19521</v>
      </c>
      <c r="D5144" t="s">
        <v>19624</v>
      </c>
      <c r="E5144" s="89">
        <v>0.1165133612134719</v>
      </c>
      <c r="F5144" s="89">
        <v>700273</v>
      </c>
      <c r="G5144" s="89">
        <v>9</v>
      </c>
      <c r="H5144" t="s">
        <v>19630</v>
      </c>
      <c r="I5144" s="89"/>
    </row>
    <row r="5145" x14ac:dyDescent="0.3">
      <c r="A5145" t="s">
        <v>8936</v>
      </c>
      <c r="B5145" t="s">
        <v>19483</v>
      </c>
      <c r="C5145" t="s">
        <v>19523</v>
      </c>
      <c r="D5145" t="s">
        <v>19614</v>
      </c>
      <c r="E5145" s="89">
        <v>4.9244394967495102E-2</v>
      </c>
      <c r="F5145" s="89">
        <v>700273</v>
      </c>
      <c r="G5145" s="89">
        <v>9</v>
      </c>
      <c r="H5145" t="s">
        <v>19630</v>
      </c>
      <c r="I5145" s="89"/>
    </row>
    <row r="5146" x14ac:dyDescent="0.3">
      <c r="A5146" t="s">
        <v>8937</v>
      </c>
      <c r="B5146" t="s">
        <v>19483</v>
      </c>
      <c r="C5146" t="s">
        <v>19523</v>
      </c>
      <c r="D5146" t="s">
        <v>19615</v>
      </c>
      <c r="E5146" s="89">
        <v>5.4503389288883382E-2</v>
      </c>
      <c r="F5146" s="89">
        <v>700273</v>
      </c>
      <c r="G5146" s="89">
        <v>9</v>
      </c>
      <c r="H5146" t="s">
        <v>19630</v>
      </c>
      <c r="I5146" s="89"/>
    </row>
    <row r="5147" x14ac:dyDescent="0.3">
      <c r="A5147" t="s">
        <v>8938</v>
      </c>
      <c r="B5147" t="s">
        <v>19483</v>
      </c>
      <c r="C5147" t="s">
        <v>19523</v>
      </c>
      <c r="D5147" t="s">
        <v>19616</v>
      </c>
      <c r="E5147" s="89">
        <v>4.9264305312347073E-2</v>
      </c>
      <c r="F5147" s="89">
        <v>700273</v>
      </c>
      <c r="G5147" s="89">
        <v>9</v>
      </c>
      <c r="H5147" t="s">
        <v>19630</v>
      </c>
      <c r="I5147" s="89"/>
    </row>
    <row r="5148" x14ac:dyDescent="0.3">
      <c r="A5148" t="s">
        <v>8939</v>
      </c>
      <c r="B5148" t="s">
        <v>19483</v>
      </c>
      <c r="C5148" t="s">
        <v>19523</v>
      </c>
      <c r="D5148" t="s">
        <v>19617</v>
      </c>
      <c r="E5148" s="89">
        <v>5.4414991215698191E-2</v>
      </c>
      <c r="F5148" s="89">
        <v>700273</v>
      </c>
      <c r="G5148" s="89">
        <v>9</v>
      </c>
      <c r="H5148" t="s">
        <v>19630</v>
      </c>
      <c r="I5148" s="89"/>
    </row>
    <row r="5149" x14ac:dyDescent="0.3">
      <c r="A5149" t="s">
        <v>8940</v>
      </c>
      <c r="B5149" t="s">
        <v>19483</v>
      </c>
      <c r="C5149" t="s">
        <v>19523</v>
      </c>
      <c r="D5149" t="s">
        <v>19618</v>
      </c>
      <c r="E5149" s="89">
        <v>5.4304832171636473E-2</v>
      </c>
      <c r="F5149" s="89">
        <v>700273</v>
      </c>
      <c r="G5149" s="89">
        <v>9</v>
      </c>
      <c r="H5149" t="s">
        <v>19630</v>
      </c>
      <c r="I5149" s="89"/>
    </row>
    <row r="5150" x14ac:dyDescent="0.3">
      <c r="A5150" t="s">
        <v>8941</v>
      </c>
      <c r="B5150" t="s">
        <v>19483</v>
      </c>
      <c r="C5150" t="s">
        <v>19523</v>
      </c>
      <c r="D5150" t="s">
        <v>19619</v>
      </c>
      <c r="E5150" s="89">
        <v>5.67258268721939E-2</v>
      </c>
      <c r="F5150" s="89">
        <v>700273</v>
      </c>
      <c r="G5150" s="89">
        <v>9</v>
      </c>
      <c r="H5150" t="s">
        <v>19630</v>
      </c>
      <c r="I5150" s="89"/>
    </row>
    <row r="5151" x14ac:dyDescent="0.3">
      <c r="A5151" t="s">
        <v>8942</v>
      </c>
      <c r="B5151" t="s">
        <v>19483</v>
      </c>
      <c r="C5151" t="s">
        <v>19523</v>
      </c>
      <c r="D5151" t="s">
        <v>19620</v>
      </c>
      <c r="E5151" s="89">
        <v>5.3561952474626771E-2</v>
      </c>
      <c r="F5151" s="89">
        <v>700273</v>
      </c>
      <c r="G5151" s="89">
        <v>9</v>
      </c>
      <c r="H5151" t="s">
        <v>19630</v>
      </c>
      <c r="I5151" s="89"/>
    </row>
    <row r="5152" x14ac:dyDescent="0.3">
      <c r="A5152" t="s">
        <v>8943</v>
      </c>
      <c r="B5152" t="s">
        <v>19483</v>
      </c>
      <c r="C5152" t="s">
        <v>19523</v>
      </c>
      <c r="D5152" t="s">
        <v>19621</v>
      </c>
      <c r="E5152" s="89">
        <v>4.5439102732999788E-2</v>
      </c>
      <c r="F5152" s="89">
        <v>700273</v>
      </c>
      <c r="G5152" s="89">
        <v>9</v>
      </c>
      <c r="H5152" t="s">
        <v>19630</v>
      </c>
      <c r="I5152" s="89"/>
    </row>
    <row r="5153" x14ac:dyDescent="0.3">
      <c r="A5153" t="s">
        <v>8944</v>
      </c>
      <c r="B5153" t="s">
        <v>19483</v>
      </c>
      <c r="C5153" t="s">
        <v>19523</v>
      </c>
      <c r="D5153" t="s">
        <v>19622</v>
      </c>
      <c r="E5153" s="89">
        <v>5.4841357997084013E-2</v>
      </c>
      <c r="F5153" s="89">
        <v>700273</v>
      </c>
      <c r="G5153" s="89">
        <v>9</v>
      </c>
      <c r="H5153" t="s">
        <v>19630</v>
      </c>
      <c r="I5153" s="89"/>
    </row>
    <row r="5154" x14ac:dyDescent="0.3">
      <c r="A5154" t="s">
        <v>8945</v>
      </c>
      <c r="B5154" t="s">
        <v>19483</v>
      </c>
      <c r="C5154" t="s">
        <v>19523</v>
      </c>
      <c r="D5154" t="s">
        <v>19623</v>
      </c>
      <c r="E5154" s="89">
        <v>0.2012542534246719</v>
      </c>
      <c r="F5154" s="89">
        <v>700273</v>
      </c>
      <c r="G5154" s="89">
        <v>9</v>
      </c>
      <c r="H5154" t="s">
        <v>19630</v>
      </c>
      <c r="I5154" s="89"/>
    </row>
    <row r="5155" x14ac:dyDescent="0.3">
      <c r="A5155" t="s">
        <v>8946</v>
      </c>
      <c r="B5155" t="s">
        <v>19483</v>
      </c>
      <c r="C5155" t="s">
        <v>19523</v>
      </c>
      <c r="D5155" t="s">
        <v>19624</v>
      </c>
      <c r="E5155" s="89">
        <v>0.49947494611887311</v>
      </c>
      <c r="F5155" s="89">
        <v>700273</v>
      </c>
      <c r="G5155" s="89">
        <v>9</v>
      </c>
      <c r="H5155" t="s">
        <v>19630</v>
      </c>
      <c r="I5155" s="89"/>
    </row>
    <row r="5156" x14ac:dyDescent="0.3">
      <c r="A5156" t="s">
        <v>8463</v>
      </c>
      <c r="B5156" t="s">
        <v>19483</v>
      </c>
      <c r="C5156" t="s">
        <v>19489</v>
      </c>
      <c r="D5156" t="s">
        <v>19614</v>
      </c>
      <c r="E5156" s="89">
        <v>4.5226140516424476E-3</v>
      </c>
      <c r="F5156" s="89">
        <v>700273</v>
      </c>
      <c r="G5156" s="89">
        <v>9</v>
      </c>
      <c r="H5156" t="s">
        <v>19630</v>
      </c>
      <c r="I5156" s="89"/>
    </row>
    <row r="5157" x14ac:dyDescent="0.3">
      <c r="A5157" t="s">
        <v>8464</v>
      </c>
      <c r="B5157" t="s">
        <v>19483</v>
      </c>
      <c r="C5157" t="s">
        <v>19489</v>
      </c>
      <c r="D5157" t="s">
        <v>19615</v>
      </c>
      <c r="E5157" s="89">
        <v>4.7703128982581099E-3</v>
      </c>
      <c r="F5157" s="89">
        <v>700273</v>
      </c>
      <c r="G5157" s="89">
        <v>9</v>
      </c>
      <c r="H5157" t="s">
        <v>19630</v>
      </c>
      <c r="I5157" s="89"/>
    </row>
    <row r="5158" x14ac:dyDescent="0.3">
      <c r="A5158" t="s">
        <v>8465</v>
      </c>
      <c r="B5158" t="s">
        <v>19483</v>
      </c>
      <c r="C5158" t="s">
        <v>19489</v>
      </c>
      <c r="D5158" t="s">
        <v>19616</v>
      </c>
      <c r="E5158" s="89">
        <v>4.5295144176853968E-3</v>
      </c>
      <c r="F5158" s="89">
        <v>700273</v>
      </c>
      <c r="G5158" s="89">
        <v>9</v>
      </c>
      <c r="H5158" t="s">
        <v>19630</v>
      </c>
      <c r="I5158" s="89"/>
    </row>
    <row r="5159" x14ac:dyDescent="0.3">
      <c r="A5159" t="s">
        <v>8466</v>
      </c>
      <c r="B5159" t="s">
        <v>19483</v>
      </c>
      <c r="C5159" t="s">
        <v>19489</v>
      </c>
      <c r="D5159" t="s">
        <v>19617</v>
      </c>
      <c r="E5159" s="89">
        <v>4.6335470251287888E-3</v>
      </c>
      <c r="F5159" s="89">
        <v>700273</v>
      </c>
      <c r="G5159" s="89">
        <v>9</v>
      </c>
      <c r="H5159" t="s">
        <v>19630</v>
      </c>
      <c r="I5159" s="89"/>
    </row>
    <row r="5160" x14ac:dyDescent="0.3">
      <c r="A5160" t="s">
        <v>8467</v>
      </c>
      <c r="B5160" t="s">
        <v>19483</v>
      </c>
      <c r="C5160" t="s">
        <v>19489</v>
      </c>
      <c r="D5160" t="s">
        <v>19618</v>
      </c>
      <c r="E5160" s="89">
        <v>4.758246252224374E-3</v>
      </c>
      <c r="F5160" s="89">
        <v>700273</v>
      </c>
      <c r="G5160" s="89">
        <v>9</v>
      </c>
      <c r="H5160" t="s">
        <v>19630</v>
      </c>
      <c r="I5160" s="89"/>
    </row>
    <row r="5161" x14ac:dyDescent="0.3">
      <c r="A5161" t="s">
        <v>8468</v>
      </c>
      <c r="B5161" t="s">
        <v>19483</v>
      </c>
      <c r="C5161" t="s">
        <v>19489</v>
      </c>
      <c r="D5161" t="s">
        <v>19619</v>
      </c>
      <c r="E5161" s="89">
        <v>5.0055144244530933E-3</v>
      </c>
      <c r="F5161" s="89">
        <v>700273</v>
      </c>
      <c r="G5161" s="89">
        <v>9</v>
      </c>
      <c r="H5161" t="s">
        <v>19630</v>
      </c>
      <c r="I5161" s="89"/>
    </row>
    <row r="5162" x14ac:dyDescent="0.3">
      <c r="A5162" t="s">
        <v>8469</v>
      </c>
      <c r="B5162" t="s">
        <v>19483</v>
      </c>
      <c r="C5162" t="s">
        <v>19489</v>
      </c>
      <c r="D5162" t="s">
        <v>19620</v>
      </c>
      <c r="E5162" s="89">
        <v>4.7056296091027442E-3</v>
      </c>
      <c r="F5162" s="89">
        <v>700273</v>
      </c>
      <c r="G5162" s="89">
        <v>9</v>
      </c>
      <c r="H5162" t="s">
        <v>19630</v>
      </c>
      <c r="I5162" s="89"/>
    </row>
    <row r="5163" x14ac:dyDescent="0.3">
      <c r="A5163" t="s">
        <v>8470</v>
      </c>
      <c r="B5163" t="s">
        <v>19483</v>
      </c>
      <c r="C5163" t="s">
        <v>19489</v>
      </c>
      <c r="D5163" t="s">
        <v>19621</v>
      </c>
      <c r="E5163" s="89">
        <v>4.2550070766340566E-3</v>
      </c>
      <c r="F5163" s="89">
        <v>700273</v>
      </c>
      <c r="G5163" s="89">
        <v>9</v>
      </c>
      <c r="H5163" t="s">
        <v>19630</v>
      </c>
      <c r="I5163" s="89"/>
    </row>
    <row r="5164" x14ac:dyDescent="0.3">
      <c r="A5164" t="s">
        <v>8471</v>
      </c>
      <c r="B5164" t="s">
        <v>19483</v>
      </c>
      <c r="C5164" t="s">
        <v>19489</v>
      </c>
      <c r="D5164" t="s">
        <v>19622</v>
      </c>
      <c r="E5164" s="89">
        <v>4.6351601577374734E-3</v>
      </c>
      <c r="F5164" s="89">
        <v>700273</v>
      </c>
      <c r="G5164" s="89">
        <v>9</v>
      </c>
      <c r="H5164" t="s">
        <v>19630</v>
      </c>
      <c r="I5164" s="89"/>
    </row>
    <row r="5165" x14ac:dyDescent="0.3">
      <c r="A5165" t="s">
        <v>8472</v>
      </c>
      <c r="B5165" t="s">
        <v>19483</v>
      </c>
      <c r="C5165" t="s">
        <v>19489</v>
      </c>
      <c r="D5165" t="s">
        <v>19623</v>
      </c>
      <c r="E5165" s="89">
        <v>1.9434178939585819E-2</v>
      </c>
      <c r="F5165" s="89">
        <v>700273</v>
      </c>
      <c r="G5165" s="89">
        <v>9</v>
      </c>
      <c r="H5165" t="s">
        <v>19630</v>
      </c>
      <c r="I5165" s="89"/>
    </row>
    <row r="5166" x14ac:dyDescent="0.3">
      <c r="A5166" t="s">
        <v>8473</v>
      </c>
      <c r="B5166" t="s">
        <v>19483</v>
      </c>
      <c r="C5166" t="s">
        <v>19489</v>
      </c>
      <c r="D5166" t="s">
        <v>19624</v>
      </c>
      <c r="E5166" s="89">
        <v>4.6665145327064443E-2</v>
      </c>
      <c r="F5166" s="89">
        <v>700273</v>
      </c>
      <c r="G5166" s="89">
        <v>9</v>
      </c>
      <c r="H5166" t="s">
        <v>19630</v>
      </c>
      <c r="I5166" s="89"/>
    </row>
    <row r="5167" x14ac:dyDescent="0.3">
      <c r="A5167" t="s">
        <v>8474</v>
      </c>
      <c r="B5167" t="s">
        <v>19483</v>
      </c>
      <c r="C5167" t="s">
        <v>19490</v>
      </c>
      <c r="D5167" t="s">
        <v>19614</v>
      </c>
      <c r="E5167" s="89">
        <v>5.3234299814611502E-4</v>
      </c>
      <c r="F5167" s="89">
        <v>700273</v>
      </c>
      <c r="G5167" s="89">
        <v>9</v>
      </c>
      <c r="H5167" t="s">
        <v>19630</v>
      </c>
      <c r="I5167" s="89"/>
    </row>
    <row r="5168" x14ac:dyDescent="0.3">
      <c r="A5168" t="s">
        <v>8475</v>
      </c>
      <c r="B5168" t="s">
        <v>19483</v>
      </c>
      <c r="C5168" t="s">
        <v>19490</v>
      </c>
      <c r="D5168" t="s">
        <v>19615</v>
      </c>
      <c r="E5168" s="89">
        <v>5.8538474170708365E-4</v>
      </c>
      <c r="F5168" s="89">
        <v>700273</v>
      </c>
      <c r="G5168" s="89">
        <v>9</v>
      </c>
      <c r="H5168" t="s">
        <v>19630</v>
      </c>
      <c r="I5168" s="89"/>
    </row>
    <row r="5169" x14ac:dyDescent="0.3">
      <c r="A5169" t="s">
        <v>8476</v>
      </c>
      <c r="B5169" t="s">
        <v>19483</v>
      </c>
      <c r="C5169" t="s">
        <v>19490</v>
      </c>
      <c r="D5169" t="s">
        <v>19616</v>
      </c>
      <c r="E5169" s="89">
        <v>5.3234299814611502E-4</v>
      </c>
      <c r="F5169" s="89">
        <v>700273</v>
      </c>
      <c r="G5169" s="89">
        <v>9</v>
      </c>
      <c r="H5169" t="s">
        <v>19630</v>
      </c>
      <c r="I5169" s="89"/>
    </row>
    <row r="5170" x14ac:dyDescent="0.3">
      <c r="A5170" t="s">
        <v>8477</v>
      </c>
      <c r="B5170" t="s">
        <v>19483</v>
      </c>
      <c r="C5170" t="s">
        <v>19490</v>
      </c>
      <c r="D5170" t="s">
        <v>19617</v>
      </c>
      <c r="E5170" s="89">
        <v>5.3953686381092597E-4</v>
      </c>
      <c r="F5170" s="89">
        <v>700273</v>
      </c>
      <c r="G5170" s="89">
        <v>9</v>
      </c>
      <c r="H5170" t="s">
        <v>19630</v>
      </c>
      <c r="I5170" s="89"/>
    </row>
    <row r="5171" x14ac:dyDescent="0.3">
      <c r="A5171" t="s">
        <v>8478</v>
      </c>
      <c r="B5171" t="s">
        <v>19483</v>
      </c>
      <c r="C5171" t="s">
        <v>19490</v>
      </c>
      <c r="D5171" t="s">
        <v>19618</v>
      </c>
      <c r="E5171" s="89">
        <v>5.8138427775376454E-4</v>
      </c>
      <c r="F5171" s="89">
        <v>700273</v>
      </c>
      <c r="G5171" s="89">
        <v>9</v>
      </c>
      <c r="H5171" t="s">
        <v>19630</v>
      </c>
      <c r="I5171" s="89"/>
    </row>
    <row r="5172" x14ac:dyDescent="0.3">
      <c r="A5172" t="s">
        <v>8479</v>
      </c>
      <c r="B5172" t="s">
        <v>19483</v>
      </c>
      <c r="C5172" t="s">
        <v>19490</v>
      </c>
      <c r="D5172" t="s">
        <v>19619</v>
      </c>
      <c r="E5172" s="89">
        <v>6.0868399971753179E-4</v>
      </c>
      <c r="F5172" s="89">
        <v>700273</v>
      </c>
      <c r="G5172" s="89">
        <v>9</v>
      </c>
      <c r="H5172" t="s">
        <v>19630</v>
      </c>
      <c r="I5172" s="89"/>
    </row>
    <row r="5173" x14ac:dyDescent="0.3">
      <c r="A5173" t="s">
        <v>8480</v>
      </c>
      <c r="B5173" t="s">
        <v>19483</v>
      </c>
      <c r="C5173" t="s">
        <v>19490</v>
      </c>
      <c r="D5173" t="s">
        <v>19620</v>
      </c>
      <c r="E5173" s="89">
        <v>5.7556411532616646E-4</v>
      </c>
      <c r="F5173" s="89">
        <v>700273</v>
      </c>
      <c r="G5173" s="89">
        <v>9</v>
      </c>
      <c r="H5173" t="s">
        <v>19630</v>
      </c>
      <c r="I5173" s="89"/>
    </row>
    <row r="5174" x14ac:dyDescent="0.3">
      <c r="A5174" t="s">
        <v>8481</v>
      </c>
      <c r="B5174" t="s">
        <v>19483</v>
      </c>
      <c r="C5174" t="s">
        <v>19490</v>
      </c>
      <c r="D5174" t="s">
        <v>19621</v>
      </c>
      <c r="E5174" s="89">
        <v>5.5284983442939917E-4</v>
      </c>
      <c r="F5174" s="89">
        <v>700273</v>
      </c>
      <c r="G5174" s="89">
        <v>9</v>
      </c>
      <c r="H5174" t="s">
        <v>19630</v>
      </c>
      <c r="I5174" s="89"/>
    </row>
    <row r="5175" x14ac:dyDescent="0.3">
      <c r="A5175" t="s">
        <v>8482</v>
      </c>
      <c r="B5175" t="s">
        <v>19483</v>
      </c>
      <c r="C5175" t="s">
        <v>19490</v>
      </c>
      <c r="D5175" t="s">
        <v>19622</v>
      </c>
      <c r="E5175" s="89">
        <v>5.3641584195838186E-4</v>
      </c>
      <c r="F5175" s="89">
        <v>700273</v>
      </c>
      <c r="G5175" s="89">
        <v>9</v>
      </c>
      <c r="H5175" t="s">
        <v>19630</v>
      </c>
      <c r="I5175" s="89"/>
    </row>
    <row r="5176" x14ac:dyDescent="0.3">
      <c r="A5176" t="s">
        <v>8483</v>
      </c>
      <c r="B5176" t="s">
        <v>19483</v>
      </c>
      <c r="C5176" t="s">
        <v>19490</v>
      </c>
      <c r="D5176" t="s">
        <v>19623</v>
      </c>
      <c r="E5176" s="89">
        <v>2.930546007208653E-3</v>
      </c>
      <c r="F5176" s="89">
        <v>700273</v>
      </c>
      <c r="G5176" s="89">
        <v>9</v>
      </c>
      <c r="H5176" t="s">
        <v>19630</v>
      </c>
      <c r="I5176" s="89"/>
    </row>
    <row r="5177" x14ac:dyDescent="0.3">
      <c r="A5177" t="s">
        <v>8484</v>
      </c>
      <c r="B5177" t="s">
        <v>19483</v>
      </c>
      <c r="C5177" t="s">
        <v>19490</v>
      </c>
      <c r="D5177" t="s">
        <v>19624</v>
      </c>
      <c r="E5177" s="89">
        <v>6.0759196254491993E-3</v>
      </c>
      <c r="F5177" s="89">
        <v>700273</v>
      </c>
      <c r="G5177" s="89">
        <v>9</v>
      </c>
      <c r="H5177" t="s">
        <v>19630</v>
      </c>
      <c r="I5177" s="89"/>
    </row>
    <row r="5178" x14ac:dyDescent="0.3">
      <c r="A5178" t="s">
        <v>8485</v>
      </c>
      <c r="B5178" t="s">
        <v>19483</v>
      </c>
      <c r="C5178" t="s">
        <v>19491</v>
      </c>
      <c r="D5178" t="s">
        <v>19614</v>
      </c>
      <c r="E5178" s="89">
        <v>3.0480984725476672E-3</v>
      </c>
      <c r="F5178" s="89">
        <v>700273</v>
      </c>
      <c r="G5178" s="89">
        <v>9</v>
      </c>
      <c r="H5178" t="s">
        <v>19630</v>
      </c>
      <c r="I5178" s="89"/>
    </row>
    <row r="5179" x14ac:dyDescent="0.3">
      <c r="A5179" t="s">
        <v>8486</v>
      </c>
      <c r="B5179" t="s">
        <v>19483</v>
      </c>
      <c r="C5179" t="s">
        <v>19491</v>
      </c>
      <c r="D5179" t="s">
        <v>19615</v>
      </c>
      <c r="E5179" s="89">
        <v>3.1867634008993762E-3</v>
      </c>
      <c r="F5179" s="89">
        <v>700273</v>
      </c>
      <c r="G5179" s="89">
        <v>9</v>
      </c>
      <c r="H5179" t="s">
        <v>19630</v>
      </c>
      <c r="I5179" s="89"/>
    </row>
    <row r="5180" x14ac:dyDescent="0.3">
      <c r="A5180" t="s">
        <v>8487</v>
      </c>
      <c r="B5180" t="s">
        <v>19483</v>
      </c>
      <c r="C5180" t="s">
        <v>19491</v>
      </c>
      <c r="D5180" t="s">
        <v>19616</v>
      </c>
      <c r="E5180" s="89">
        <v>3.0493719619145128E-3</v>
      </c>
      <c r="F5180" s="89">
        <v>700273</v>
      </c>
      <c r="G5180" s="89">
        <v>9</v>
      </c>
      <c r="H5180" t="s">
        <v>19630</v>
      </c>
      <c r="I5180" s="89"/>
    </row>
    <row r="5181" x14ac:dyDescent="0.3">
      <c r="A5181" t="s">
        <v>8488</v>
      </c>
      <c r="B5181" t="s">
        <v>19483</v>
      </c>
      <c r="C5181" t="s">
        <v>19491</v>
      </c>
      <c r="D5181" t="s">
        <v>19617</v>
      </c>
      <c r="E5181" s="89">
        <v>3.1126294261278509E-3</v>
      </c>
      <c r="F5181" s="89">
        <v>700273</v>
      </c>
      <c r="G5181" s="89">
        <v>9</v>
      </c>
      <c r="H5181" t="s">
        <v>19630</v>
      </c>
      <c r="I5181" s="89"/>
    </row>
    <row r="5182" x14ac:dyDescent="0.3">
      <c r="A5182" t="s">
        <v>8489</v>
      </c>
      <c r="B5182" t="s">
        <v>19483</v>
      </c>
      <c r="C5182" t="s">
        <v>19491</v>
      </c>
      <c r="D5182" t="s">
        <v>19618</v>
      </c>
      <c r="E5182" s="89">
        <v>3.180396238316791E-3</v>
      </c>
      <c r="F5182" s="89">
        <v>700273</v>
      </c>
      <c r="G5182" s="89">
        <v>9</v>
      </c>
      <c r="H5182" t="s">
        <v>19630</v>
      </c>
      <c r="I5182" s="89"/>
    </row>
    <row r="5183" x14ac:dyDescent="0.3">
      <c r="A5183" t="s">
        <v>8490</v>
      </c>
      <c r="B5183" t="s">
        <v>19483</v>
      </c>
      <c r="C5183" t="s">
        <v>19491</v>
      </c>
      <c r="D5183" t="s">
        <v>19619</v>
      </c>
      <c r="E5183" s="89">
        <v>3.347583906811094E-3</v>
      </c>
      <c r="F5183" s="89">
        <v>700273</v>
      </c>
      <c r="G5183" s="89">
        <v>9</v>
      </c>
      <c r="H5183" t="s">
        <v>19630</v>
      </c>
      <c r="I5183" s="89"/>
    </row>
    <row r="5184" x14ac:dyDescent="0.3">
      <c r="A5184" t="s">
        <v>8491</v>
      </c>
      <c r="B5184" t="s">
        <v>19483</v>
      </c>
      <c r="C5184" t="s">
        <v>19491</v>
      </c>
      <c r="D5184" t="s">
        <v>19620</v>
      </c>
      <c r="E5184" s="89">
        <v>3.1444188029484629E-3</v>
      </c>
      <c r="F5184" s="89">
        <v>700273</v>
      </c>
      <c r="G5184" s="89">
        <v>9</v>
      </c>
      <c r="H5184" t="s">
        <v>19630</v>
      </c>
      <c r="I5184" s="89"/>
    </row>
    <row r="5185" x14ac:dyDescent="0.3">
      <c r="A5185" t="s">
        <v>8492</v>
      </c>
      <c r="B5185" t="s">
        <v>19483</v>
      </c>
      <c r="C5185" t="s">
        <v>19491</v>
      </c>
      <c r="D5185" t="s">
        <v>19621</v>
      </c>
      <c r="E5185" s="89">
        <v>2.7947572182084319E-3</v>
      </c>
      <c r="F5185" s="89">
        <v>700273</v>
      </c>
      <c r="G5185" s="89">
        <v>9</v>
      </c>
      <c r="H5185" t="s">
        <v>19630</v>
      </c>
      <c r="I5185" s="89"/>
    </row>
    <row r="5186" x14ac:dyDescent="0.3">
      <c r="A5186" t="s">
        <v>8493</v>
      </c>
      <c r="B5186" t="s">
        <v>19483</v>
      </c>
      <c r="C5186" t="s">
        <v>19491</v>
      </c>
      <c r="D5186" t="s">
        <v>19622</v>
      </c>
      <c r="E5186" s="89">
        <v>3.1210766315122279E-3</v>
      </c>
      <c r="F5186" s="89">
        <v>700273</v>
      </c>
      <c r="G5186" s="89">
        <v>9</v>
      </c>
      <c r="H5186" t="s">
        <v>19630</v>
      </c>
      <c r="I5186" s="89"/>
    </row>
    <row r="5187" x14ac:dyDescent="0.3">
      <c r="A5187" t="s">
        <v>8494</v>
      </c>
      <c r="B5187" t="s">
        <v>19483</v>
      </c>
      <c r="C5187" t="s">
        <v>19491</v>
      </c>
      <c r="D5187" t="s">
        <v>19623</v>
      </c>
      <c r="E5187" s="89">
        <v>1.255021777025458E-2</v>
      </c>
      <c r="F5187" s="89">
        <v>700273</v>
      </c>
      <c r="G5187" s="89">
        <v>9</v>
      </c>
      <c r="H5187" t="s">
        <v>19630</v>
      </c>
      <c r="I5187" s="89"/>
    </row>
    <row r="5188" x14ac:dyDescent="0.3">
      <c r="A5188" t="s">
        <v>8495</v>
      </c>
      <c r="B5188" t="s">
        <v>19483</v>
      </c>
      <c r="C5188" t="s">
        <v>19491</v>
      </c>
      <c r="D5188" t="s">
        <v>19624</v>
      </c>
      <c r="E5188" s="89">
        <v>3.0960551652602499E-2</v>
      </c>
      <c r="F5188" s="89">
        <v>700273</v>
      </c>
      <c r="G5188" s="89">
        <v>9</v>
      </c>
      <c r="H5188" t="s">
        <v>19630</v>
      </c>
      <c r="I5188" s="89"/>
    </row>
    <row r="5189" x14ac:dyDescent="0.3">
      <c r="A5189" t="s">
        <v>19732</v>
      </c>
      <c r="B5189" t="s">
        <v>19483</v>
      </c>
      <c r="C5189" t="s">
        <v>3680</v>
      </c>
      <c r="D5189" t="s">
        <v>19614</v>
      </c>
      <c r="E5189" s="89">
        <v>6.0008923224837271E-4</v>
      </c>
      <c r="F5189" s="89">
        <v>709177</v>
      </c>
      <c r="G5189" s="89">
        <v>10</v>
      </c>
      <c r="H5189" t="s">
        <v>19630</v>
      </c>
      <c r="I5189" s="89"/>
    </row>
    <row r="5190" x14ac:dyDescent="0.3">
      <c r="A5190" t="s">
        <v>19733</v>
      </c>
      <c r="B5190" t="s">
        <v>19483</v>
      </c>
      <c r="C5190" t="s">
        <v>3680</v>
      </c>
      <c r="D5190" t="s">
        <v>19615</v>
      </c>
      <c r="E5190" s="89">
        <v>6.2817942334674577E-4</v>
      </c>
      <c r="F5190" s="89">
        <v>709177</v>
      </c>
      <c r="G5190" s="89">
        <v>10</v>
      </c>
      <c r="H5190" t="s">
        <v>19630</v>
      </c>
      <c r="I5190" s="89"/>
    </row>
    <row r="5191" x14ac:dyDescent="0.3">
      <c r="A5191" t="s">
        <v>19734</v>
      </c>
      <c r="B5191" t="s">
        <v>19483</v>
      </c>
      <c r="C5191" t="s">
        <v>3680</v>
      </c>
      <c r="D5191" t="s">
        <v>19616</v>
      </c>
      <c r="E5191" s="89">
        <v>6.0025180401241274E-4</v>
      </c>
      <c r="F5191" s="89">
        <v>709177</v>
      </c>
      <c r="G5191" s="89">
        <v>10</v>
      </c>
      <c r="H5191" t="s">
        <v>19630</v>
      </c>
      <c r="I5191" s="89"/>
    </row>
    <row r="5192" x14ac:dyDescent="0.3">
      <c r="A5192" t="s">
        <v>19735</v>
      </c>
      <c r="B5192" t="s">
        <v>19483</v>
      </c>
      <c r="C5192" t="s">
        <v>3680</v>
      </c>
      <c r="D5192" t="s">
        <v>19617</v>
      </c>
      <c r="E5192" s="89">
        <v>6.04605156147062E-4</v>
      </c>
      <c r="F5192" s="89">
        <v>709177</v>
      </c>
      <c r="G5192" s="89">
        <v>10</v>
      </c>
      <c r="H5192" t="s">
        <v>19630</v>
      </c>
      <c r="I5192" s="89"/>
    </row>
    <row r="5193" x14ac:dyDescent="0.3">
      <c r="A5193" t="s">
        <v>19736</v>
      </c>
      <c r="B5193" t="s">
        <v>19483</v>
      </c>
      <c r="C5193" t="s">
        <v>3680</v>
      </c>
      <c r="D5193" t="s">
        <v>19618</v>
      </c>
      <c r="E5193" s="89">
        <v>6.2764875719583974E-4</v>
      </c>
      <c r="F5193" s="89">
        <v>709177</v>
      </c>
      <c r="G5193" s="89">
        <v>10</v>
      </c>
      <c r="H5193" t="s">
        <v>19630</v>
      </c>
      <c r="I5193" s="89"/>
    </row>
    <row r="5194" x14ac:dyDescent="0.3">
      <c r="A5194" t="s">
        <v>19737</v>
      </c>
      <c r="B5194" t="s">
        <v>19483</v>
      </c>
      <c r="C5194" t="s">
        <v>3680</v>
      </c>
      <c r="D5194" t="s">
        <v>19619</v>
      </c>
      <c r="E5194" s="89">
        <v>6.649393846052176E-4</v>
      </c>
      <c r="F5194" s="89">
        <v>709177</v>
      </c>
      <c r="G5194" s="89">
        <v>10</v>
      </c>
      <c r="H5194" t="s">
        <v>19630</v>
      </c>
      <c r="I5194" s="89"/>
    </row>
    <row r="5195" x14ac:dyDescent="0.3">
      <c r="A5195" t="s">
        <v>19738</v>
      </c>
      <c r="B5195" t="s">
        <v>19483</v>
      </c>
      <c r="C5195" t="s">
        <v>3680</v>
      </c>
      <c r="D5195" t="s">
        <v>19620</v>
      </c>
      <c r="E5195" s="89">
        <v>6.2381007900506793E-4</v>
      </c>
      <c r="F5195" s="89">
        <v>709177</v>
      </c>
      <c r="G5195" s="89">
        <v>10</v>
      </c>
      <c r="H5195" t="s">
        <v>19630</v>
      </c>
      <c r="I5195" s="89"/>
    </row>
    <row r="5196" x14ac:dyDescent="0.3">
      <c r="A5196" t="s">
        <v>19739</v>
      </c>
      <c r="B5196" t="s">
        <v>19483</v>
      </c>
      <c r="C5196" t="s">
        <v>3680</v>
      </c>
      <c r="D5196" t="s">
        <v>19621</v>
      </c>
      <c r="E5196" s="89">
        <v>6.378407250605128E-4</v>
      </c>
      <c r="F5196" s="89">
        <v>709177</v>
      </c>
      <c r="G5196" s="89">
        <v>10</v>
      </c>
      <c r="H5196" t="s">
        <v>19630</v>
      </c>
      <c r="I5196" s="89"/>
    </row>
    <row r="5197" x14ac:dyDescent="0.3">
      <c r="A5197" t="s">
        <v>19740</v>
      </c>
      <c r="B5197" t="s">
        <v>19483</v>
      </c>
      <c r="C5197" t="s">
        <v>3680</v>
      </c>
      <c r="D5197" t="s">
        <v>19622</v>
      </c>
      <c r="E5197" s="89">
        <v>6.0589823552107964E-4</v>
      </c>
      <c r="F5197" s="89">
        <v>709177</v>
      </c>
      <c r="G5197" s="89">
        <v>10</v>
      </c>
      <c r="H5197" t="s">
        <v>19630</v>
      </c>
      <c r="I5197" s="89"/>
    </row>
    <row r="5198" x14ac:dyDescent="0.3">
      <c r="A5198" t="s">
        <v>19741</v>
      </c>
      <c r="B5198" t="s">
        <v>19483</v>
      </c>
      <c r="C5198" t="s">
        <v>3680</v>
      </c>
      <c r="D5198" t="s">
        <v>19623</v>
      </c>
      <c r="E5198" s="89">
        <v>8.5300153742485802E-3</v>
      </c>
      <c r="F5198" s="89">
        <v>709177</v>
      </c>
      <c r="G5198" s="89">
        <v>10</v>
      </c>
      <c r="H5198" t="s">
        <v>19630</v>
      </c>
      <c r="I5198" s="89"/>
    </row>
    <row r="5199" x14ac:dyDescent="0.3">
      <c r="A5199" t="s">
        <v>19742</v>
      </c>
      <c r="B5199" t="s">
        <v>19483</v>
      </c>
      <c r="C5199" t="s">
        <v>3680</v>
      </c>
      <c r="D5199" t="s">
        <v>19624</v>
      </c>
      <c r="E5199" s="89">
        <v>2.020800973456988E-2</v>
      </c>
      <c r="F5199" s="89">
        <v>709177</v>
      </c>
      <c r="G5199" s="89">
        <v>10</v>
      </c>
      <c r="H5199" t="s">
        <v>19630</v>
      </c>
      <c r="I5199" s="89"/>
    </row>
    <row r="5200" x14ac:dyDescent="0.3">
      <c r="A5200" t="s">
        <v>9475</v>
      </c>
      <c r="B5200" t="s">
        <v>19483</v>
      </c>
      <c r="C5200" t="s">
        <v>19524</v>
      </c>
      <c r="D5200" t="s">
        <v>19614</v>
      </c>
      <c r="E5200" s="89">
        <v>7.3221619606885346E-3</v>
      </c>
      <c r="F5200" s="89">
        <v>709177</v>
      </c>
      <c r="G5200" s="89">
        <v>10</v>
      </c>
      <c r="H5200" t="s">
        <v>19630</v>
      </c>
      <c r="I5200" s="89"/>
    </row>
    <row r="5201" x14ac:dyDescent="0.3">
      <c r="A5201" t="s">
        <v>9476</v>
      </c>
      <c r="B5201" t="s">
        <v>19483</v>
      </c>
      <c r="C5201" t="s">
        <v>19524</v>
      </c>
      <c r="D5201" t="s">
        <v>19615</v>
      </c>
      <c r="E5201" s="89">
        <v>7.7295385414578692E-3</v>
      </c>
      <c r="F5201" s="89">
        <v>709177</v>
      </c>
      <c r="G5201" s="89">
        <v>10</v>
      </c>
      <c r="H5201" t="s">
        <v>19630</v>
      </c>
      <c r="I5201" s="89"/>
    </row>
    <row r="5202" x14ac:dyDescent="0.3">
      <c r="A5202" t="s">
        <v>9477</v>
      </c>
      <c r="B5202" t="s">
        <v>19483</v>
      </c>
      <c r="C5202" t="s">
        <v>19524</v>
      </c>
      <c r="D5202" t="s">
        <v>19616</v>
      </c>
      <c r="E5202" s="89">
        <v>7.328908942338795E-3</v>
      </c>
      <c r="F5202" s="89">
        <v>709177</v>
      </c>
      <c r="G5202" s="89">
        <v>10</v>
      </c>
      <c r="H5202" t="s">
        <v>19630</v>
      </c>
      <c r="I5202" s="89"/>
    </row>
    <row r="5203" x14ac:dyDescent="0.3">
      <c r="A5203" t="s">
        <v>9478</v>
      </c>
      <c r="B5203" t="s">
        <v>19483</v>
      </c>
      <c r="C5203" t="s">
        <v>19524</v>
      </c>
      <c r="D5203" t="s">
        <v>19617</v>
      </c>
      <c r="E5203" s="89">
        <v>7.3997458604577642E-3</v>
      </c>
      <c r="F5203" s="89">
        <v>709177</v>
      </c>
      <c r="G5203" s="89">
        <v>10</v>
      </c>
      <c r="H5203" t="s">
        <v>19630</v>
      </c>
      <c r="I5203" s="89"/>
    </row>
    <row r="5204" x14ac:dyDescent="0.3">
      <c r="A5204" t="s">
        <v>9479</v>
      </c>
      <c r="B5204" t="s">
        <v>19483</v>
      </c>
      <c r="C5204" t="s">
        <v>19524</v>
      </c>
      <c r="D5204" t="s">
        <v>19618</v>
      </c>
      <c r="E5204" s="89">
        <v>7.7250937864736672E-3</v>
      </c>
      <c r="F5204" s="89">
        <v>709177</v>
      </c>
      <c r="G5204" s="89">
        <v>10</v>
      </c>
      <c r="H5204" t="s">
        <v>19630</v>
      </c>
      <c r="I5204" s="89"/>
    </row>
    <row r="5205" x14ac:dyDescent="0.3">
      <c r="A5205" t="s">
        <v>9480</v>
      </c>
      <c r="B5205" t="s">
        <v>19483</v>
      </c>
      <c r="C5205" t="s">
        <v>19524</v>
      </c>
      <c r="D5205" t="s">
        <v>19619</v>
      </c>
      <c r="E5205" s="89">
        <v>8.2171361972017184E-3</v>
      </c>
      <c r="F5205" s="89">
        <v>709177</v>
      </c>
      <c r="G5205" s="89">
        <v>10</v>
      </c>
      <c r="H5205" t="s">
        <v>19630</v>
      </c>
      <c r="I5205" s="89"/>
    </row>
    <row r="5206" x14ac:dyDescent="0.3">
      <c r="A5206" t="s">
        <v>9481</v>
      </c>
      <c r="B5206" t="s">
        <v>19483</v>
      </c>
      <c r="C5206" t="s">
        <v>19524</v>
      </c>
      <c r="D5206" t="s">
        <v>19620</v>
      </c>
      <c r="E5206" s="89">
        <v>7.6847062086551014E-3</v>
      </c>
      <c r="F5206" s="89">
        <v>709177</v>
      </c>
      <c r="G5206" s="89">
        <v>10</v>
      </c>
      <c r="H5206" t="s">
        <v>19630</v>
      </c>
      <c r="I5206" s="89"/>
    </row>
    <row r="5207" x14ac:dyDescent="0.3">
      <c r="A5207" t="s">
        <v>9482</v>
      </c>
      <c r="B5207" t="s">
        <v>19483</v>
      </c>
      <c r="C5207" t="s">
        <v>19524</v>
      </c>
      <c r="D5207" t="s">
        <v>19621</v>
      </c>
      <c r="E5207" s="89">
        <v>7.8241308172399028E-3</v>
      </c>
      <c r="F5207" s="89">
        <v>709177</v>
      </c>
      <c r="G5207" s="89">
        <v>10</v>
      </c>
      <c r="H5207" t="s">
        <v>19630</v>
      </c>
      <c r="I5207" s="89"/>
    </row>
    <row r="5208" x14ac:dyDescent="0.3">
      <c r="A5208" t="s">
        <v>9483</v>
      </c>
      <c r="B5208" t="s">
        <v>19483</v>
      </c>
      <c r="C5208" t="s">
        <v>19524</v>
      </c>
      <c r="D5208" t="s">
        <v>19622</v>
      </c>
      <c r="E5208" s="89">
        <v>7.4112782906613382E-3</v>
      </c>
      <c r="F5208" s="89">
        <v>709177</v>
      </c>
      <c r="G5208" s="89">
        <v>10</v>
      </c>
      <c r="H5208" t="s">
        <v>19630</v>
      </c>
      <c r="I5208" s="89"/>
    </row>
    <row r="5209" x14ac:dyDescent="0.3">
      <c r="A5209" t="s">
        <v>9484</v>
      </c>
      <c r="B5209" t="s">
        <v>19483</v>
      </c>
      <c r="C5209" t="s">
        <v>19524</v>
      </c>
      <c r="D5209" t="s">
        <v>19623</v>
      </c>
      <c r="E5209" s="89">
        <v>0.1211801060404291</v>
      </c>
      <c r="F5209" s="89">
        <v>709177</v>
      </c>
      <c r="G5209" s="89">
        <v>10</v>
      </c>
      <c r="H5209" t="s">
        <v>19630</v>
      </c>
      <c r="I5209" s="89"/>
    </row>
    <row r="5210" x14ac:dyDescent="0.3">
      <c r="A5210" t="s">
        <v>9485</v>
      </c>
      <c r="B5210" t="s">
        <v>19483</v>
      </c>
      <c r="C5210" t="s">
        <v>19524</v>
      </c>
      <c r="D5210" t="s">
        <v>19624</v>
      </c>
      <c r="E5210" s="89">
        <v>0.28032027605930238</v>
      </c>
      <c r="F5210" s="89">
        <v>709177</v>
      </c>
      <c r="G5210" s="89">
        <v>10</v>
      </c>
      <c r="H5210" t="s">
        <v>19630</v>
      </c>
      <c r="I5210" s="89"/>
    </row>
    <row r="5211" x14ac:dyDescent="0.3">
      <c r="A5211" t="s">
        <v>9486</v>
      </c>
      <c r="B5211" t="s">
        <v>19483</v>
      </c>
      <c r="C5211" t="s">
        <v>19525</v>
      </c>
      <c r="D5211" t="s">
        <v>19614</v>
      </c>
      <c r="E5211" s="89">
        <v>0</v>
      </c>
      <c r="F5211" s="89">
        <v>709177</v>
      </c>
      <c r="G5211" s="89">
        <v>10</v>
      </c>
      <c r="H5211" t="s">
        <v>19630</v>
      </c>
      <c r="I5211" s="89"/>
    </row>
    <row r="5212" x14ac:dyDescent="0.3">
      <c r="A5212" t="s">
        <v>9487</v>
      </c>
      <c r="B5212" t="s">
        <v>19483</v>
      </c>
      <c r="C5212" t="s">
        <v>19525</v>
      </c>
      <c r="D5212" t="s">
        <v>19615</v>
      </c>
      <c r="E5212" s="89">
        <v>0</v>
      </c>
      <c r="F5212" s="89">
        <v>709177</v>
      </c>
      <c r="G5212" s="89">
        <v>10</v>
      </c>
      <c r="H5212" t="s">
        <v>19630</v>
      </c>
      <c r="I5212" s="89"/>
    </row>
    <row r="5213" x14ac:dyDescent="0.3">
      <c r="A5213" t="s">
        <v>9488</v>
      </c>
      <c r="B5213" t="s">
        <v>19483</v>
      </c>
      <c r="C5213" t="s">
        <v>19525</v>
      </c>
      <c r="D5213" t="s">
        <v>19616</v>
      </c>
      <c r="E5213" s="89">
        <v>0</v>
      </c>
      <c r="F5213" s="89">
        <v>709177</v>
      </c>
      <c r="G5213" s="89">
        <v>10</v>
      </c>
      <c r="H5213" t="s">
        <v>19630</v>
      </c>
      <c r="I5213" s="89"/>
    </row>
    <row r="5214" x14ac:dyDescent="0.3">
      <c r="A5214" t="s">
        <v>9489</v>
      </c>
      <c r="B5214" t="s">
        <v>19483</v>
      </c>
      <c r="C5214" t="s">
        <v>19525</v>
      </c>
      <c r="D5214" t="s">
        <v>19617</v>
      </c>
      <c r="E5214" s="89">
        <v>0</v>
      </c>
      <c r="F5214" s="89">
        <v>709177</v>
      </c>
      <c r="G5214" s="89">
        <v>10</v>
      </c>
      <c r="H5214" t="s">
        <v>19630</v>
      </c>
      <c r="I5214" s="89"/>
    </row>
    <row r="5215" x14ac:dyDescent="0.3">
      <c r="A5215" t="s">
        <v>9490</v>
      </c>
      <c r="B5215" t="s">
        <v>19483</v>
      </c>
      <c r="C5215" t="s">
        <v>19525</v>
      </c>
      <c r="D5215" t="s">
        <v>19618</v>
      </c>
      <c r="E5215" s="89">
        <v>0</v>
      </c>
      <c r="F5215" s="89">
        <v>709177</v>
      </c>
      <c r="G5215" s="89">
        <v>10</v>
      </c>
      <c r="H5215" t="s">
        <v>19630</v>
      </c>
      <c r="I5215" s="89"/>
    </row>
    <row r="5216" x14ac:dyDescent="0.3">
      <c r="A5216" t="s">
        <v>9491</v>
      </c>
      <c r="B5216" t="s">
        <v>19483</v>
      </c>
      <c r="C5216" t="s">
        <v>19525</v>
      </c>
      <c r="D5216" t="s">
        <v>19619</v>
      </c>
      <c r="E5216" s="89">
        <v>0</v>
      </c>
      <c r="F5216" s="89">
        <v>709177</v>
      </c>
      <c r="G5216" s="89">
        <v>10</v>
      </c>
      <c r="H5216" t="s">
        <v>19630</v>
      </c>
      <c r="I5216" s="89"/>
    </row>
    <row r="5217" x14ac:dyDescent="0.3">
      <c r="A5217" t="s">
        <v>9492</v>
      </c>
      <c r="B5217" t="s">
        <v>19483</v>
      </c>
      <c r="C5217" t="s">
        <v>19525</v>
      </c>
      <c r="D5217" t="s">
        <v>19620</v>
      </c>
      <c r="E5217" s="89">
        <v>0</v>
      </c>
      <c r="F5217" s="89">
        <v>709177</v>
      </c>
      <c r="G5217" s="89">
        <v>10</v>
      </c>
      <c r="H5217" t="s">
        <v>19630</v>
      </c>
      <c r="I5217" s="89"/>
    </row>
    <row r="5218" x14ac:dyDescent="0.3">
      <c r="A5218" t="s">
        <v>9493</v>
      </c>
      <c r="B5218" t="s">
        <v>19483</v>
      </c>
      <c r="C5218" t="s">
        <v>19525</v>
      </c>
      <c r="D5218" t="s">
        <v>19621</v>
      </c>
      <c r="E5218" s="89">
        <v>0</v>
      </c>
      <c r="F5218" s="89">
        <v>709177</v>
      </c>
      <c r="G5218" s="89">
        <v>10</v>
      </c>
      <c r="H5218" t="s">
        <v>19630</v>
      </c>
      <c r="I5218" s="89"/>
    </row>
    <row r="5219" x14ac:dyDescent="0.3">
      <c r="A5219" t="s">
        <v>9494</v>
      </c>
      <c r="B5219" t="s">
        <v>19483</v>
      </c>
      <c r="C5219" t="s">
        <v>19525</v>
      </c>
      <c r="D5219" t="s">
        <v>19622</v>
      </c>
      <c r="E5219" s="89">
        <v>0</v>
      </c>
      <c r="F5219" s="89">
        <v>709177</v>
      </c>
      <c r="G5219" s="89">
        <v>10</v>
      </c>
      <c r="H5219" t="s">
        <v>19630</v>
      </c>
      <c r="I5219" s="89"/>
    </row>
    <row r="5220" x14ac:dyDescent="0.3">
      <c r="A5220" t="s">
        <v>9495</v>
      </c>
      <c r="B5220" t="s">
        <v>19483</v>
      </c>
      <c r="C5220" t="s">
        <v>19525</v>
      </c>
      <c r="D5220" t="s">
        <v>19623</v>
      </c>
      <c r="E5220" s="89">
        <v>0</v>
      </c>
      <c r="F5220" s="89">
        <v>709177</v>
      </c>
      <c r="G5220" s="89">
        <v>10</v>
      </c>
      <c r="H5220" t="s">
        <v>19630</v>
      </c>
      <c r="I5220" s="89"/>
    </row>
    <row r="5221" x14ac:dyDescent="0.3">
      <c r="A5221" t="s">
        <v>9496</v>
      </c>
      <c r="B5221" t="s">
        <v>19483</v>
      </c>
      <c r="C5221" t="s">
        <v>19525</v>
      </c>
      <c r="D5221" t="s">
        <v>19624</v>
      </c>
      <c r="E5221" s="89">
        <v>0</v>
      </c>
      <c r="F5221" s="89">
        <v>709177</v>
      </c>
      <c r="G5221" s="89">
        <v>10</v>
      </c>
      <c r="H5221" t="s">
        <v>19630</v>
      </c>
      <c r="I5221" s="89"/>
    </row>
    <row r="5222" x14ac:dyDescent="0.3">
      <c r="A5222" t="s">
        <v>9497</v>
      </c>
      <c r="B5222" t="s">
        <v>19483</v>
      </c>
      <c r="C5222" t="s">
        <v>19526</v>
      </c>
      <c r="D5222" t="s">
        <v>19614</v>
      </c>
      <c r="E5222" s="89">
        <v>3.7406799981307221E-2</v>
      </c>
      <c r="F5222" s="89">
        <v>709177</v>
      </c>
      <c r="G5222" s="89">
        <v>10</v>
      </c>
      <c r="H5222" t="s">
        <v>19630</v>
      </c>
      <c r="I5222" s="89"/>
    </row>
    <row r="5223" x14ac:dyDescent="0.3">
      <c r="A5223" t="s">
        <v>9498</v>
      </c>
      <c r="B5223" t="s">
        <v>19483</v>
      </c>
      <c r="C5223" t="s">
        <v>19526</v>
      </c>
      <c r="D5223" t="s">
        <v>19615</v>
      </c>
      <c r="E5223" s="89">
        <v>3.9543934819229923E-2</v>
      </c>
      <c r="F5223" s="89">
        <v>709177</v>
      </c>
      <c r="G5223" s="89">
        <v>10</v>
      </c>
      <c r="H5223" t="s">
        <v>19630</v>
      </c>
      <c r="I5223" s="89"/>
    </row>
    <row r="5224" x14ac:dyDescent="0.3">
      <c r="A5224" t="s">
        <v>9499</v>
      </c>
      <c r="B5224" t="s">
        <v>19483</v>
      </c>
      <c r="C5224" t="s">
        <v>19526</v>
      </c>
      <c r="D5224" t="s">
        <v>19616</v>
      </c>
      <c r="E5224" s="89">
        <v>3.7518099596647127E-2</v>
      </c>
      <c r="F5224" s="89">
        <v>709177</v>
      </c>
      <c r="G5224" s="89">
        <v>10</v>
      </c>
      <c r="H5224" t="s">
        <v>19630</v>
      </c>
      <c r="I5224" s="89"/>
    </row>
    <row r="5225" x14ac:dyDescent="0.3">
      <c r="A5225" t="s">
        <v>9500</v>
      </c>
      <c r="B5225" t="s">
        <v>19483</v>
      </c>
      <c r="C5225" t="s">
        <v>19526</v>
      </c>
      <c r="D5225" t="s">
        <v>19617</v>
      </c>
      <c r="E5225" s="89">
        <v>3.9150713027879369E-2</v>
      </c>
      <c r="F5225" s="89">
        <v>709177</v>
      </c>
      <c r="G5225" s="89">
        <v>10</v>
      </c>
      <c r="H5225" t="s">
        <v>19630</v>
      </c>
      <c r="I5225" s="89"/>
    </row>
    <row r="5226" x14ac:dyDescent="0.3">
      <c r="A5226" t="s">
        <v>9501</v>
      </c>
      <c r="B5226" t="s">
        <v>19483</v>
      </c>
      <c r="C5226" t="s">
        <v>19526</v>
      </c>
      <c r="D5226" t="s">
        <v>19618</v>
      </c>
      <c r="E5226" s="89">
        <v>3.9520252934225057E-2</v>
      </c>
      <c r="F5226" s="89">
        <v>709177</v>
      </c>
      <c r="G5226" s="89">
        <v>10</v>
      </c>
      <c r="H5226" t="s">
        <v>19630</v>
      </c>
      <c r="I5226" s="89"/>
    </row>
    <row r="5227" x14ac:dyDescent="0.3">
      <c r="A5227" t="s">
        <v>9502</v>
      </c>
      <c r="B5227" t="s">
        <v>19483</v>
      </c>
      <c r="C5227" t="s">
        <v>19526</v>
      </c>
      <c r="D5227" t="s">
        <v>19619</v>
      </c>
      <c r="E5227" s="89">
        <v>4.1916267677259471E-2</v>
      </c>
      <c r="F5227" s="89">
        <v>709177</v>
      </c>
      <c r="G5227" s="89">
        <v>10</v>
      </c>
      <c r="H5227" t="s">
        <v>19630</v>
      </c>
      <c r="I5227" s="89"/>
    </row>
    <row r="5228" x14ac:dyDescent="0.3">
      <c r="A5228" t="s">
        <v>9503</v>
      </c>
      <c r="B5228" t="s">
        <v>19483</v>
      </c>
      <c r="C5228" t="s">
        <v>19526</v>
      </c>
      <c r="D5228" t="s">
        <v>19620</v>
      </c>
      <c r="E5228" s="89">
        <v>3.9201100559276662E-2</v>
      </c>
      <c r="F5228" s="89">
        <v>709177</v>
      </c>
      <c r="G5228" s="89">
        <v>10</v>
      </c>
      <c r="H5228" t="s">
        <v>19630</v>
      </c>
      <c r="I5228" s="89"/>
    </row>
    <row r="5229" x14ac:dyDescent="0.3">
      <c r="A5229" t="s">
        <v>9504</v>
      </c>
      <c r="B5229" t="s">
        <v>19483</v>
      </c>
      <c r="C5229" t="s">
        <v>19526</v>
      </c>
      <c r="D5229" t="s">
        <v>19621</v>
      </c>
      <c r="E5229" s="89">
        <v>3.9521898496953957E-2</v>
      </c>
      <c r="F5229" s="89">
        <v>709177</v>
      </c>
      <c r="G5229" s="89">
        <v>10</v>
      </c>
      <c r="H5229" t="s">
        <v>19630</v>
      </c>
      <c r="I5229" s="89"/>
    </row>
    <row r="5230" x14ac:dyDescent="0.3">
      <c r="A5230" t="s">
        <v>9505</v>
      </c>
      <c r="B5230" t="s">
        <v>19483</v>
      </c>
      <c r="C5230" t="s">
        <v>19526</v>
      </c>
      <c r="D5230" t="s">
        <v>19622</v>
      </c>
      <c r="E5230" s="89">
        <v>3.9180042706135128E-2</v>
      </c>
      <c r="F5230" s="89">
        <v>709177</v>
      </c>
      <c r="G5230" s="89">
        <v>10</v>
      </c>
      <c r="H5230" t="s">
        <v>19630</v>
      </c>
      <c r="I5230" s="89"/>
    </row>
    <row r="5231" x14ac:dyDescent="0.3">
      <c r="A5231" t="s">
        <v>9506</v>
      </c>
      <c r="B5231" t="s">
        <v>19483</v>
      </c>
      <c r="C5231" t="s">
        <v>19526</v>
      </c>
      <c r="D5231" t="s">
        <v>19623</v>
      </c>
      <c r="E5231" s="89">
        <v>0.35868189883987939</v>
      </c>
      <c r="F5231" s="89">
        <v>709177</v>
      </c>
      <c r="G5231" s="89">
        <v>10</v>
      </c>
      <c r="H5231" t="s">
        <v>19630</v>
      </c>
      <c r="I5231" s="89"/>
    </row>
    <row r="5232" x14ac:dyDescent="0.3">
      <c r="A5232" t="s">
        <v>9507</v>
      </c>
      <c r="B5232" t="s">
        <v>19483</v>
      </c>
      <c r="C5232" t="s">
        <v>19526</v>
      </c>
      <c r="D5232" t="s">
        <v>19624</v>
      </c>
      <c r="E5232" s="89">
        <v>0.87198868675184504</v>
      </c>
      <c r="F5232" s="89">
        <v>709177</v>
      </c>
      <c r="G5232" s="89">
        <v>10</v>
      </c>
      <c r="H5232" t="s">
        <v>19630</v>
      </c>
      <c r="I5232" s="89"/>
    </row>
    <row r="5233" x14ac:dyDescent="0.3">
      <c r="A5233" t="s">
        <v>9035</v>
      </c>
      <c r="B5233" t="s">
        <v>19483</v>
      </c>
      <c r="C5233" t="s">
        <v>19493</v>
      </c>
      <c r="D5233" t="s">
        <v>19614</v>
      </c>
      <c r="E5233" s="89">
        <v>0</v>
      </c>
      <c r="F5233" s="89">
        <v>709177</v>
      </c>
      <c r="G5233" s="89">
        <v>10</v>
      </c>
      <c r="H5233" t="s">
        <v>19630</v>
      </c>
      <c r="I5233" s="89"/>
    </row>
    <row r="5234" x14ac:dyDescent="0.3">
      <c r="A5234" t="s">
        <v>9036</v>
      </c>
      <c r="B5234" t="s">
        <v>19483</v>
      </c>
      <c r="C5234" t="s">
        <v>19493</v>
      </c>
      <c r="D5234" t="s">
        <v>19615</v>
      </c>
      <c r="E5234" s="89">
        <v>0</v>
      </c>
      <c r="F5234" s="89">
        <v>709177</v>
      </c>
      <c r="G5234" s="89">
        <v>10</v>
      </c>
      <c r="H5234" t="s">
        <v>19630</v>
      </c>
      <c r="I5234" s="89"/>
    </row>
    <row r="5235" x14ac:dyDescent="0.3">
      <c r="A5235" t="s">
        <v>9037</v>
      </c>
      <c r="B5235" t="s">
        <v>19483</v>
      </c>
      <c r="C5235" t="s">
        <v>19493</v>
      </c>
      <c r="D5235" t="s">
        <v>19616</v>
      </c>
      <c r="E5235" s="89">
        <v>0</v>
      </c>
      <c r="F5235" s="89">
        <v>709177</v>
      </c>
      <c r="G5235" s="89">
        <v>10</v>
      </c>
      <c r="H5235" t="s">
        <v>19630</v>
      </c>
      <c r="I5235" s="89"/>
    </row>
    <row r="5236" x14ac:dyDescent="0.3">
      <c r="A5236" t="s">
        <v>9038</v>
      </c>
      <c r="B5236" t="s">
        <v>19483</v>
      </c>
      <c r="C5236" t="s">
        <v>19493</v>
      </c>
      <c r="D5236" t="s">
        <v>19617</v>
      </c>
      <c r="E5236" s="89">
        <v>0</v>
      </c>
      <c r="F5236" s="89">
        <v>709177</v>
      </c>
      <c r="G5236" s="89">
        <v>10</v>
      </c>
      <c r="H5236" t="s">
        <v>19630</v>
      </c>
      <c r="I5236" s="89"/>
    </row>
    <row r="5237" x14ac:dyDescent="0.3">
      <c r="A5237" t="s">
        <v>9039</v>
      </c>
      <c r="B5237" t="s">
        <v>19483</v>
      </c>
      <c r="C5237" t="s">
        <v>19493</v>
      </c>
      <c r="D5237" t="s">
        <v>19618</v>
      </c>
      <c r="E5237" s="89">
        <v>0</v>
      </c>
      <c r="F5237" s="89">
        <v>709177</v>
      </c>
      <c r="G5237" s="89">
        <v>10</v>
      </c>
      <c r="H5237" t="s">
        <v>19630</v>
      </c>
      <c r="I5237" s="89"/>
    </row>
    <row r="5238" x14ac:dyDescent="0.3">
      <c r="A5238" t="s">
        <v>9040</v>
      </c>
      <c r="B5238" t="s">
        <v>19483</v>
      </c>
      <c r="C5238" t="s">
        <v>19493</v>
      </c>
      <c r="D5238" t="s">
        <v>19619</v>
      </c>
      <c r="E5238" s="89">
        <v>0</v>
      </c>
      <c r="F5238" s="89">
        <v>709177</v>
      </c>
      <c r="G5238" s="89">
        <v>10</v>
      </c>
      <c r="H5238" t="s">
        <v>19630</v>
      </c>
      <c r="I5238" s="89"/>
    </row>
    <row r="5239" x14ac:dyDescent="0.3">
      <c r="A5239" t="s">
        <v>9041</v>
      </c>
      <c r="B5239" t="s">
        <v>19483</v>
      </c>
      <c r="C5239" t="s">
        <v>19493</v>
      </c>
      <c r="D5239" t="s">
        <v>19620</v>
      </c>
      <c r="E5239" s="89">
        <v>0</v>
      </c>
      <c r="F5239" s="89">
        <v>709177</v>
      </c>
      <c r="G5239" s="89">
        <v>10</v>
      </c>
      <c r="H5239" t="s">
        <v>19630</v>
      </c>
      <c r="I5239" s="89"/>
    </row>
    <row r="5240" x14ac:dyDescent="0.3">
      <c r="A5240" t="s">
        <v>9042</v>
      </c>
      <c r="B5240" t="s">
        <v>19483</v>
      </c>
      <c r="C5240" t="s">
        <v>19493</v>
      </c>
      <c r="D5240" t="s">
        <v>19621</v>
      </c>
      <c r="E5240" s="89">
        <v>0</v>
      </c>
      <c r="F5240" s="89">
        <v>709177</v>
      </c>
      <c r="G5240" s="89">
        <v>10</v>
      </c>
      <c r="H5240" t="s">
        <v>19630</v>
      </c>
      <c r="I5240" s="89"/>
    </row>
    <row r="5241" x14ac:dyDescent="0.3">
      <c r="A5241" t="s">
        <v>9043</v>
      </c>
      <c r="B5241" t="s">
        <v>19483</v>
      </c>
      <c r="C5241" t="s">
        <v>19493</v>
      </c>
      <c r="D5241" t="s">
        <v>19622</v>
      </c>
      <c r="E5241" s="89">
        <v>0</v>
      </c>
      <c r="F5241" s="89">
        <v>709177</v>
      </c>
      <c r="G5241" s="89">
        <v>10</v>
      </c>
      <c r="H5241" t="s">
        <v>19630</v>
      </c>
      <c r="I5241" s="89"/>
    </row>
    <row r="5242" x14ac:dyDescent="0.3">
      <c r="A5242" t="s">
        <v>9044</v>
      </c>
      <c r="B5242" t="s">
        <v>19483</v>
      </c>
      <c r="C5242" t="s">
        <v>19493</v>
      </c>
      <c r="D5242" t="s">
        <v>19623</v>
      </c>
      <c r="E5242" s="89">
        <v>0</v>
      </c>
      <c r="F5242" s="89">
        <v>709177</v>
      </c>
      <c r="G5242" s="89">
        <v>10</v>
      </c>
      <c r="H5242" t="s">
        <v>19630</v>
      </c>
      <c r="I5242" s="89"/>
    </row>
    <row r="5243" x14ac:dyDescent="0.3">
      <c r="A5243" t="s">
        <v>9045</v>
      </c>
      <c r="B5243" t="s">
        <v>19483</v>
      </c>
      <c r="C5243" t="s">
        <v>19493</v>
      </c>
      <c r="D5243" t="s">
        <v>19624</v>
      </c>
      <c r="E5243" s="89">
        <v>0</v>
      </c>
      <c r="F5243" s="89">
        <v>709177</v>
      </c>
      <c r="G5243" s="89">
        <v>10</v>
      </c>
      <c r="H5243" t="s">
        <v>19630</v>
      </c>
      <c r="I5243" s="89"/>
    </row>
    <row r="5244" x14ac:dyDescent="0.3">
      <c r="A5244" t="s">
        <v>9046</v>
      </c>
      <c r="B5244" t="s">
        <v>19483</v>
      </c>
      <c r="C5244" t="s">
        <v>19494</v>
      </c>
      <c r="D5244" t="s">
        <v>19614</v>
      </c>
      <c r="E5244" s="89">
        <v>2.895298062655283E-2</v>
      </c>
      <c r="F5244" s="89">
        <v>709177</v>
      </c>
      <c r="G5244" s="89">
        <v>10</v>
      </c>
      <c r="H5244" t="s">
        <v>19630</v>
      </c>
      <c r="I5244" s="89"/>
    </row>
    <row r="5245" x14ac:dyDescent="0.3">
      <c r="A5245" t="s">
        <v>9047</v>
      </c>
      <c r="B5245" t="s">
        <v>19483</v>
      </c>
      <c r="C5245" t="s">
        <v>19494</v>
      </c>
      <c r="D5245" t="s">
        <v>19615</v>
      </c>
      <c r="E5245" s="89">
        <v>2.9487782048740589E-2</v>
      </c>
      <c r="F5245" s="89">
        <v>709177</v>
      </c>
      <c r="G5245" s="89">
        <v>10</v>
      </c>
      <c r="H5245" t="s">
        <v>19630</v>
      </c>
      <c r="I5245" s="89"/>
    </row>
    <row r="5246" x14ac:dyDescent="0.3">
      <c r="A5246" t="s">
        <v>9048</v>
      </c>
      <c r="B5246" t="s">
        <v>19483</v>
      </c>
      <c r="C5246" t="s">
        <v>19494</v>
      </c>
      <c r="D5246" t="s">
        <v>19616</v>
      </c>
      <c r="E5246" s="89">
        <v>2.8987101531715971E-2</v>
      </c>
      <c r="F5246" s="89">
        <v>709177</v>
      </c>
      <c r="G5246" s="89">
        <v>10</v>
      </c>
      <c r="H5246" t="s">
        <v>19630</v>
      </c>
      <c r="I5246" s="89"/>
    </row>
    <row r="5247" x14ac:dyDescent="0.3">
      <c r="A5247" t="s">
        <v>9049</v>
      </c>
      <c r="B5247" t="s">
        <v>19483</v>
      </c>
      <c r="C5247" t="s">
        <v>19494</v>
      </c>
      <c r="D5247" t="s">
        <v>19617</v>
      </c>
      <c r="E5247" s="89">
        <v>2.9447363061457961E-2</v>
      </c>
      <c r="F5247" s="89">
        <v>709177</v>
      </c>
      <c r="G5247" s="89">
        <v>10</v>
      </c>
      <c r="H5247" t="s">
        <v>19630</v>
      </c>
      <c r="I5247" s="89"/>
    </row>
    <row r="5248" x14ac:dyDescent="0.3">
      <c r="A5248" t="s">
        <v>9050</v>
      </c>
      <c r="B5248" t="s">
        <v>19483</v>
      </c>
      <c r="C5248" t="s">
        <v>19494</v>
      </c>
      <c r="D5248" t="s">
        <v>19618</v>
      </c>
      <c r="E5248" s="89">
        <v>2.9479500648203719E-2</v>
      </c>
      <c r="F5248" s="89">
        <v>709177</v>
      </c>
      <c r="G5248" s="89">
        <v>10</v>
      </c>
      <c r="H5248" t="s">
        <v>19630</v>
      </c>
      <c r="I5248" s="89"/>
    </row>
    <row r="5249" x14ac:dyDescent="0.3">
      <c r="A5249" t="s">
        <v>9051</v>
      </c>
      <c r="B5249" t="s">
        <v>19483</v>
      </c>
      <c r="C5249" t="s">
        <v>19494</v>
      </c>
      <c r="D5249" t="s">
        <v>19619</v>
      </c>
      <c r="E5249" s="89">
        <v>3.1388379171028193E-2</v>
      </c>
      <c r="F5249" s="89">
        <v>709177</v>
      </c>
      <c r="G5249" s="89">
        <v>10</v>
      </c>
      <c r="H5249" t="s">
        <v>19630</v>
      </c>
      <c r="I5249" s="89"/>
    </row>
    <row r="5250" x14ac:dyDescent="0.3">
      <c r="A5250" t="s">
        <v>9052</v>
      </c>
      <c r="B5250" t="s">
        <v>19483</v>
      </c>
      <c r="C5250" t="s">
        <v>19494</v>
      </c>
      <c r="D5250" t="s">
        <v>19620</v>
      </c>
      <c r="E5250" s="89">
        <v>2.916962686431649E-2</v>
      </c>
      <c r="F5250" s="89">
        <v>709177</v>
      </c>
      <c r="G5250" s="89">
        <v>10</v>
      </c>
      <c r="H5250" t="s">
        <v>19630</v>
      </c>
      <c r="I5250" s="89"/>
    </row>
    <row r="5251" x14ac:dyDescent="0.3">
      <c r="A5251" t="s">
        <v>9053</v>
      </c>
      <c r="B5251" t="s">
        <v>19483</v>
      </c>
      <c r="C5251" t="s">
        <v>19494</v>
      </c>
      <c r="D5251" t="s">
        <v>19621</v>
      </c>
      <c r="E5251" s="89">
        <v>3.0172917767162039E-2</v>
      </c>
      <c r="F5251" s="89">
        <v>709177</v>
      </c>
      <c r="G5251" s="89">
        <v>10</v>
      </c>
      <c r="H5251" t="s">
        <v>19630</v>
      </c>
      <c r="I5251" s="89"/>
    </row>
    <row r="5252" x14ac:dyDescent="0.3">
      <c r="A5252" t="s">
        <v>9054</v>
      </c>
      <c r="B5252" t="s">
        <v>19483</v>
      </c>
      <c r="C5252" t="s">
        <v>19494</v>
      </c>
      <c r="D5252" t="s">
        <v>19622</v>
      </c>
      <c r="E5252" s="89">
        <v>2.9408340766484221E-2</v>
      </c>
      <c r="F5252" s="89">
        <v>709177</v>
      </c>
      <c r="G5252" s="89">
        <v>10</v>
      </c>
      <c r="H5252" t="s">
        <v>19630</v>
      </c>
      <c r="I5252" s="89"/>
    </row>
    <row r="5253" x14ac:dyDescent="0.3">
      <c r="A5253" t="s">
        <v>9055</v>
      </c>
      <c r="B5253" t="s">
        <v>19483</v>
      </c>
      <c r="C5253" t="s">
        <v>19494</v>
      </c>
      <c r="D5253" t="s">
        <v>19623</v>
      </c>
      <c r="E5253" s="89">
        <v>0.2067358094480822</v>
      </c>
      <c r="F5253" s="89">
        <v>709177</v>
      </c>
      <c r="G5253" s="89">
        <v>10</v>
      </c>
      <c r="H5253" t="s">
        <v>19630</v>
      </c>
      <c r="I5253" s="89"/>
    </row>
    <row r="5254" x14ac:dyDescent="0.3">
      <c r="A5254" t="s">
        <v>9056</v>
      </c>
      <c r="B5254" t="s">
        <v>19483</v>
      </c>
      <c r="C5254" t="s">
        <v>19494</v>
      </c>
      <c r="D5254" t="s">
        <v>19624</v>
      </c>
      <c r="E5254" s="89">
        <v>0.53705386581922454</v>
      </c>
      <c r="F5254" s="89">
        <v>709177</v>
      </c>
      <c r="G5254" s="89">
        <v>10</v>
      </c>
      <c r="H5254" t="s">
        <v>19630</v>
      </c>
      <c r="I5254" s="89"/>
    </row>
    <row r="5255" x14ac:dyDescent="0.3">
      <c r="A5255" t="s">
        <v>9057</v>
      </c>
      <c r="B5255" t="s">
        <v>19483</v>
      </c>
      <c r="C5255" t="s">
        <v>19495</v>
      </c>
      <c r="D5255" t="s">
        <v>19614</v>
      </c>
      <c r="E5255" s="89">
        <v>1.7127717477491371E-4</v>
      </c>
      <c r="F5255" s="89">
        <v>709177</v>
      </c>
      <c r="G5255" s="89">
        <v>10</v>
      </c>
      <c r="H5255" t="s">
        <v>19630</v>
      </c>
      <c r="I5255" s="89"/>
    </row>
    <row r="5256" x14ac:dyDescent="0.3">
      <c r="A5256" t="s">
        <v>9058</v>
      </c>
      <c r="B5256" t="s">
        <v>19483</v>
      </c>
      <c r="C5256" t="s">
        <v>19495</v>
      </c>
      <c r="D5256" t="s">
        <v>19615</v>
      </c>
      <c r="E5256" s="89">
        <v>1.81314718408743E-4</v>
      </c>
      <c r="F5256" s="89">
        <v>709177</v>
      </c>
      <c r="G5256" s="89">
        <v>10</v>
      </c>
      <c r="H5256" t="s">
        <v>19630</v>
      </c>
      <c r="I5256" s="89"/>
    </row>
    <row r="5257" x14ac:dyDescent="0.3">
      <c r="A5257" t="s">
        <v>9059</v>
      </c>
      <c r="B5257" t="s">
        <v>19483</v>
      </c>
      <c r="C5257" t="s">
        <v>19495</v>
      </c>
      <c r="D5257" t="s">
        <v>19616</v>
      </c>
      <c r="E5257" s="89">
        <v>1.7127717477491371E-4</v>
      </c>
      <c r="F5257" s="89">
        <v>709177</v>
      </c>
      <c r="G5257" s="89">
        <v>10</v>
      </c>
      <c r="H5257" t="s">
        <v>19630</v>
      </c>
      <c r="I5257" s="89"/>
    </row>
    <row r="5258" x14ac:dyDescent="0.3">
      <c r="A5258" t="s">
        <v>9060</v>
      </c>
      <c r="B5258" t="s">
        <v>19483</v>
      </c>
      <c r="C5258" t="s">
        <v>19495</v>
      </c>
      <c r="D5258" t="s">
        <v>19617</v>
      </c>
      <c r="E5258" s="89">
        <v>1.8081453613202509E-4</v>
      </c>
      <c r="F5258" s="89">
        <v>709177</v>
      </c>
      <c r="G5258" s="89">
        <v>10</v>
      </c>
      <c r="H5258" t="s">
        <v>19630</v>
      </c>
      <c r="I5258" s="89"/>
    </row>
    <row r="5259" x14ac:dyDescent="0.3">
      <c r="A5259" t="s">
        <v>9061</v>
      </c>
      <c r="B5259" t="s">
        <v>19483</v>
      </c>
      <c r="C5259" t="s">
        <v>19495</v>
      </c>
      <c r="D5259" t="s">
        <v>19618</v>
      </c>
      <c r="E5259" s="89">
        <v>1.7394959719186989E-4</v>
      </c>
      <c r="F5259" s="89">
        <v>709177</v>
      </c>
      <c r="G5259" s="89">
        <v>10</v>
      </c>
      <c r="H5259" t="s">
        <v>19630</v>
      </c>
      <c r="I5259" s="89"/>
    </row>
    <row r="5260" x14ac:dyDescent="0.3">
      <c r="A5260" t="s">
        <v>9062</v>
      </c>
      <c r="B5260" t="s">
        <v>19483</v>
      </c>
      <c r="C5260" t="s">
        <v>19495</v>
      </c>
      <c r="D5260" t="s">
        <v>19619</v>
      </c>
      <c r="E5260" s="89">
        <v>1.8506578837391459E-4</v>
      </c>
      <c r="F5260" s="89">
        <v>709177</v>
      </c>
      <c r="G5260" s="89">
        <v>10</v>
      </c>
      <c r="H5260" t="s">
        <v>19630</v>
      </c>
      <c r="I5260" s="89"/>
    </row>
    <row r="5261" x14ac:dyDescent="0.3">
      <c r="A5261" t="s">
        <v>9063</v>
      </c>
      <c r="B5261" t="s">
        <v>19483</v>
      </c>
      <c r="C5261" t="s">
        <v>19495</v>
      </c>
      <c r="D5261" t="s">
        <v>19620</v>
      </c>
      <c r="E5261" s="89">
        <v>1.727913621381256E-4</v>
      </c>
      <c r="F5261" s="89">
        <v>709177</v>
      </c>
      <c r="G5261" s="89">
        <v>10</v>
      </c>
      <c r="H5261" t="s">
        <v>19630</v>
      </c>
      <c r="I5261" s="89"/>
    </row>
    <row r="5262" x14ac:dyDescent="0.3">
      <c r="A5262" t="s">
        <v>9064</v>
      </c>
      <c r="B5262" t="s">
        <v>19483</v>
      </c>
      <c r="C5262" t="s">
        <v>19495</v>
      </c>
      <c r="D5262" t="s">
        <v>19621</v>
      </c>
      <c r="E5262" s="89">
        <v>1.5781825931469111E-4</v>
      </c>
      <c r="F5262" s="89">
        <v>709177</v>
      </c>
      <c r="G5262" s="89">
        <v>10</v>
      </c>
      <c r="H5262" t="s">
        <v>19630</v>
      </c>
      <c r="I5262" s="89"/>
    </row>
    <row r="5263" x14ac:dyDescent="0.3">
      <c r="A5263" t="s">
        <v>9065</v>
      </c>
      <c r="B5263" t="s">
        <v>19483</v>
      </c>
      <c r="C5263" t="s">
        <v>19495</v>
      </c>
      <c r="D5263" t="s">
        <v>19622</v>
      </c>
      <c r="E5263" s="89">
        <v>1.739717356297794E-4</v>
      </c>
      <c r="F5263" s="89">
        <v>709177</v>
      </c>
      <c r="G5263" s="89">
        <v>10</v>
      </c>
      <c r="H5263" t="s">
        <v>19630</v>
      </c>
      <c r="I5263" s="89"/>
    </row>
    <row r="5264" x14ac:dyDescent="0.3">
      <c r="A5264" t="s">
        <v>9066</v>
      </c>
      <c r="B5264" t="s">
        <v>19483</v>
      </c>
      <c r="C5264" t="s">
        <v>19495</v>
      </c>
      <c r="D5264" t="s">
        <v>19623</v>
      </c>
      <c r="E5264" s="89">
        <v>9.9813163146147163E-4</v>
      </c>
      <c r="F5264" s="89">
        <v>709177</v>
      </c>
      <c r="G5264" s="89">
        <v>10</v>
      </c>
      <c r="H5264" t="s">
        <v>19630</v>
      </c>
      <c r="I5264" s="89"/>
    </row>
    <row r="5265" x14ac:dyDescent="0.3">
      <c r="A5265" t="s">
        <v>9067</v>
      </c>
      <c r="B5265" t="s">
        <v>19483</v>
      </c>
      <c r="C5265" t="s">
        <v>19495</v>
      </c>
      <c r="D5265" t="s">
        <v>19624</v>
      </c>
      <c r="E5265" s="89">
        <v>2.4971821615007738E-3</v>
      </c>
      <c r="F5265" s="89">
        <v>709177</v>
      </c>
      <c r="G5265" s="89">
        <v>10</v>
      </c>
      <c r="H5265" t="s">
        <v>19630</v>
      </c>
      <c r="I5265" s="89"/>
    </row>
    <row r="5266" x14ac:dyDescent="0.3">
      <c r="A5266" t="s">
        <v>9068</v>
      </c>
      <c r="B5266" t="s">
        <v>19483</v>
      </c>
      <c r="C5266" t="s">
        <v>19496</v>
      </c>
      <c r="D5266" t="s">
        <v>19614</v>
      </c>
      <c r="E5266" s="89">
        <v>1.4720138974275819E-5</v>
      </c>
      <c r="F5266" s="89">
        <v>709177</v>
      </c>
      <c r="G5266" s="89">
        <v>10</v>
      </c>
      <c r="H5266" t="s">
        <v>19630</v>
      </c>
      <c r="I5266" s="89"/>
    </row>
    <row r="5267" x14ac:dyDescent="0.3">
      <c r="A5267" t="s">
        <v>9069</v>
      </c>
      <c r="B5267" t="s">
        <v>19483</v>
      </c>
      <c r="C5267" t="s">
        <v>19496</v>
      </c>
      <c r="D5267" t="s">
        <v>19615</v>
      </c>
      <c r="E5267" s="89">
        <v>1.5434539882737611E-5</v>
      </c>
      <c r="F5267" s="89">
        <v>709177</v>
      </c>
      <c r="G5267" s="89">
        <v>10</v>
      </c>
      <c r="H5267" t="s">
        <v>19630</v>
      </c>
      <c r="I5267" s="89"/>
    </row>
    <row r="5268" x14ac:dyDescent="0.3">
      <c r="A5268" t="s">
        <v>9070</v>
      </c>
      <c r="B5268" t="s">
        <v>19483</v>
      </c>
      <c r="C5268" t="s">
        <v>19496</v>
      </c>
      <c r="D5268" t="s">
        <v>19616</v>
      </c>
      <c r="E5268" s="89">
        <v>1.4720138974275819E-5</v>
      </c>
      <c r="F5268" s="89">
        <v>709177</v>
      </c>
      <c r="G5268" s="89">
        <v>10</v>
      </c>
      <c r="H5268" t="s">
        <v>19630</v>
      </c>
      <c r="I5268" s="89"/>
    </row>
    <row r="5269" x14ac:dyDescent="0.3">
      <c r="A5269" t="s">
        <v>9071</v>
      </c>
      <c r="B5269" t="s">
        <v>19483</v>
      </c>
      <c r="C5269" t="s">
        <v>19496</v>
      </c>
      <c r="D5269" t="s">
        <v>19617</v>
      </c>
      <c r="E5269" s="89">
        <v>1.5425737971906429E-5</v>
      </c>
      <c r="F5269" s="89">
        <v>709177</v>
      </c>
      <c r="G5269" s="89">
        <v>10</v>
      </c>
      <c r="H5269" t="s">
        <v>19630</v>
      </c>
      <c r="I5269" s="89"/>
    </row>
    <row r="5270" x14ac:dyDescent="0.3">
      <c r="A5270" t="s">
        <v>9072</v>
      </c>
      <c r="B5270" t="s">
        <v>19483</v>
      </c>
      <c r="C5270" t="s">
        <v>19496</v>
      </c>
      <c r="D5270" t="s">
        <v>19618</v>
      </c>
      <c r="E5270" s="89">
        <v>1.5301307641536609E-5</v>
      </c>
      <c r="F5270" s="89">
        <v>709177</v>
      </c>
      <c r="G5270" s="89">
        <v>10</v>
      </c>
      <c r="H5270" t="s">
        <v>19630</v>
      </c>
      <c r="I5270" s="89"/>
    </row>
    <row r="5271" x14ac:dyDescent="0.3">
      <c r="A5271" t="s">
        <v>9073</v>
      </c>
      <c r="B5271" t="s">
        <v>19483</v>
      </c>
      <c r="C5271" t="s">
        <v>19496</v>
      </c>
      <c r="D5271" t="s">
        <v>19619</v>
      </c>
      <c r="E5271" s="89">
        <v>1.6060995280276389E-5</v>
      </c>
      <c r="F5271" s="89">
        <v>709177</v>
      </c>
      <c r="G5271" s="89">
        <v>10</v>
      </c>
      <c r="H5271" t="s">
        <v>19630</v>
      </c>
      <c r="I5271" s="89"/>
    </row>
    <row r="5272" x14ac:dyDescent="0.3">
      <c r="A5272" t="s">
        <v>9074</v>
      </c>
      <c r="B5272" t="s">
        <v>19483</v>
      </c>
      <c r="C5272" t="s">
        <v>19496</v>
      </c>
      <c r="D5272" t="s">
        <v>19620</v>
      </c>
      <c r="E5272" s="89">
        <v>1.521043964033812E-5</v>
      </c>
      <c r="F5272" s="89">
        <v>709177</v>
      </c>
      <c r="G5272" s="89">
        <v>10</v>
      </c>
      <c r="H5272" t="s">
        <v>19630</v>
      </c>
      <c r="I5272" s="89"/>
    </row>
    <row r="5273" x14ac:dyDescent="0.3">
      <c r="A5273" t="s">
        <v>9075</v>
      </c>
      <c r="B5273" t="s">
        <v>19483</v>
      </c>
      <c r="C5273" t="s">
        <v>19496</v>
      </c>
      <c r="D5273" t="s">
        <v>19621</v>
      </c>
      <c r="E5273" s="89">
        <v>1.4281700650753579E-5</v>
      </c>
      <c r="F5273" s="89">
        <v>709177</v>
      </c>
      <c r="G5273" s="89">
        <v>10</v>
      </c>
      <c r="H5273" t="s">
        <v>19630</v>
      </c>
      <c r="I5273" s="89"/>
    </row>
    <row r="5274" x14ac:dyDescent="0.3">
      <c r="A5274" t="s">
        <v>9076</v>
      </c>
      <c r="B5274" t="s">
        <v>19483</v>
      </c>
      <c r="C5274" t="s">
        <v>19496</v>
      </c>
      <c r="D5274" t="s">
        <v>19622</v>
      </c>
      <c r="E5274" s="89">
        <v>1.5336142992937641E-5</v>
      </c>
      <c r="F5274" s="89">
        <v>709177</v>
      </c>
      <c r="G5274" s="89">
        <v>10</v>
      </c>
      <c r="H5274" t="s">
        <v>19630</v>
      </c>
      <c r="I5274" s="89"/>
    </row>
    <row r="5275" x14ac:dyDescent="0.3">
      <c r="A5275" t="s">
        <v>9077</v>
      </c>
      <c r="B5275" t="s">
        <v>19483</v>
      </c>
      <c r="C5275" t="s">
        <v>19496</v>
      </c>
      <c r="D5275" t="s">
        <v>19623</v>
      </c>
      <c r="E5275" s="89">
        <v>1.069487307406743E-4</v>
      </c>
      <c r="F5275" s="89">
        <v>709177</v>
      </c>
      <c r="G5275" s="89">
        <v>10</v>
      </c>
      <c r="H5275" t="s">
        <v>19630</v>
      </c>
      <c r="I5275" s="89"/>
    </row>
    <row r="5276" x14ac:dyDescent="0.3">
      <c r="A5276" t="s">
        <v>9078</v>
      </c>
      <c r="B5276" t="s">
        <v>19483</v>
      </c>
      <c r="C5276" t="s">
        <v>19496</v>
      </c>
      <c r="D5276" t="s">
        <v>19624</v>
      </c>
      <c r="E5276" s="89">
        <v>2.3871699863121679E-4</v>
      </c>
      <c r="F5276" s="89">
        <v>709177</v>
      </c>
      <c r="G5276" s="89">
        <v>10</v>
      </c>
      <c r="H5276" t="s">
        <v>19630</v>
      </c>
      <c r="I5276" s="89"/>
    </row>
    <row r="5277" x14ac:dyDescent="0.3">
      <c r="A5277" t="s">
        <v>9079</v>
      </c>
      <c r="B5277" t="s">
        <v>19483</v>
      </c>
      <c r="C5277" t="s">
        <v>19497</v>
      </c>
      <c r="D5277" t="s">
        <v>19614</v>
      </c>
      <c r="E5277" s="89">
        <v>2.6277371783449109E-5</v>
      </c>
      <c r="F5277" s="89">
        <v>709177</v>
      </c>
      <c r="G5277" s="89">
        <v>10</v>
      </c>
      <c r="H5277" t="s">
        <v>19630</v>
      </c>
      <c r="I5277" s="89"/>
    </row>
    <row r="5278" x14ac:dyDescent="0.3">
      <c r="A5278" t="s">
        <v>9080</v>
      </c>
      <c r="B5278" t="s">
        <v>19483</v>
      </c>
      <c r="C5278" t="s">
        <v>19497</v>
      </c>
      <c r="D5278" t="s">
        <v>19615</v>
      </c>
      <c r="E5278" s="89">
        <v>2.7997314547870941E-5</v>
      </c>
      <c r="F5278" s="89">
        <v>709177</v>
      </c>
      <c r="G5278" s="89">
        <v>10</v>
      </c>
      <c r="H5278" t="s">
        <v>19630</v>
      </c>
      <c r="I5278" s="89"/>
    </row>
    <row r="5279" x14ac:dyDescent="0.3">
      <c r="A5279" t="s">
        <v>9081</v>
      </c>
      <c r="B5279" t="s">
        <v>19483</v>
      </c>
      <c r="C5279" t="s">
        <v>19497</v>
      </c>
      <c r="D5279" t="s">
        <v>19616</v>
      </c>
      <c r="E5279" s="89">
        <v>2.6308751986558119E-5</v>
      </c>
      <c r="F5279" s="89">
        <v>709177</v>
      </c>
      <c r="G5279" s="89">
        <v>10</v>
      </c>
      <c r="H5279" t="s">
        <v>19630</v>
      </c>
      <c r="I5279" s="89"/>
    </row>
    <row r="5280" x14ac:dyDescent="0.3">
      <c r="A5280" t="s">
        <v>9082</v>
      </c>
      <c r="B5280" t="s">
        <v>19483</v>
      </c>
      <c r="C5280" t="s">
        <v>19497</v>
      </c>
      <c r="D5280" t="s">
        <v>19617</v>
      </c>
      <c r="E5280" s="89">
        <v>2.763982394177021E-5</v>
      </c>
      <c r="F5280" s="89">
        <v>709177</v>
      </c>
      <c r="G5280" s="89">
        <v>10</v>
      </c>
      <c r="H5280" t="s">
        <v>19630</v>
      </c>
      <c r="I5280" s="89"/>
    </row>
    <row r="5281" x14ac:dyDescent="0.3">
      <c r="A5281" t="s">
        <v>9083</v>
      </c>
      <c r="B5281" t="s">
        <v>19483</v>
      </c>
      <c r="C5281" t="s">
        <v>19497</v>
      </c>
      <c r="D5281" t="s">
        <v>19618</v>
      </c>
      <c r="E5281" s="89">
        <v>2.7990442420022741E-5</v>
      </c>
      <c r="F5281" s="89">
        <v>709177</v>
      </c>
      <c r="G5281" s="89">
        <v>10</v>
      </c>
      <c r="H5281" t="s">
        <v>19630</v>
      </c>
      <c r="I5281" s="89"/>
    </row>
    <row r="5282" x14ac:dyDescent="0.3">
      <c r="A5282" t="s">
        <v>9084</v>
      </c>
      <c r="B5282" t="s">
        <v>19483</v>
      </c>
      <c r="C5282" t="s">
        <v>19497</v>
      </c>
      <c r="D5282" t="s">
        <v>19619</v>
      </c>
      <c r="E5282" s="89">
        <v>2.9412712039716779E-5</v>
      </c>
      <c r="F5282" s="89">
        <v>709177</v>
      </c>
      <c r="G5282" s="89">
        <v>10</v>
      </c>
      <c r="H5282" t="s">
        <v>19630</v>
      </c>
      <c r="I5282" s="89"/>
    </row>
    <row r="5283" x14ac:dyDescent="0.3">
      <c r="A5283" t="s">
        <v>9085</v>
      </c>
      <c r="B5283" t="s">
        <v>19483</v>
      </c>
      <c r="C5283" t="s">
        <v>19497</v>
      </c>
      <c r="D5283" t="s">
        <v>19620</v>
      </c>
      <c r="E5283" s="89">
        <v>2.766675140975746E-5</v>
      </c>
      <c r="F5283" s="89">
        <v>709177</v>
      </c>
      <c r="G5283" s="89">
        <v>10</v>
      </c>
      <c r="H5283" t="s">
        <v>19630</v>
      </c>
      <c r="I5283" s="89"/>
    </row>
    <row r="5284" x14ac:dyDescent="0.3">
      <c r="A5284" t="s">
        <v>9086</v>
      </c>
      <c r="B5284" t="s">
        <v>19483</v>
      </c>
      <c r="C5284" t="s">
        <v>19497</v>
      </c>
      <c r="D5284" t="s">
        <v>19621</v>
      </c>
      <c r="E5284" s="89">
        <v>2.76058987381997E-5</v>
      </c>
      <c r="F5284" s="89">
        <v>709177</v>
      </c>
      <c r="G5284" s="89">
        <v>10</v>
      </c>
      <c r="H5284" t="s">
        <v>19630</v>
      </c>
      <c r="I5284" s="89"/>
    </row>
    <row r="5285" x14ac:dyDescent="0.3">
      <c r="A5285" t="s">
        <v>9087</v>
      </c>
      <c r="B5285" t="s">
        <v>19483</v>
      </c>
      <c r="C5285" t="s">
        <v>19497</v>
      </c>
      <c r="D5285" t="s">
        <v>19622</v>
      </c>
      <c r="E5285" s="89">
        <v>2.765206654665549E-5</v>
      </c>
      <c r="F5285" s="89">
        <v>709177</v>
      </c>
      <c r="G5285" s="89">
        <v>10</v>
      </c>
      <c r="H5285" t="s">
        <v>19630</v>
      </c>
      <c r="I5285" s="89"/>
    </row>
    <row r="5286" x14ac:dyDescent="0.3">
      <c r="A5286" t="s">
        <v>9088</v>
      </c>
      <c r="B5286" t="s">
        <v>19483</v>
      </c>
      <c r="C5286" t="s">
        <v>19497</v>
      </c>
      <c r="D5286" t="s">
        <v>19623</v>
      </c>
      <c r="E5286" s="89">
        <v>2.0051006946913871E-4</v>
      </c>
      <c r="F5286" s="89">
        <v>709177</v>
      </c>
      <c r="G5286" s="89">
        <v>10</v>
      </c>
      <c r="H5286" t="s">
        <v>19630</v>
      </c>
      <c r="I5286" s="89"/>
    </row>
    <row r="5287" x14ac:dyDescent="0.3">
      <c r="A5287" t="s">
        <v>9089</v>
      </c>
      <c r="B5287" t="s">
        <v>19483</v>
      </c>
      <c r="C5287" t="s">
        <v>19497</v>
      </c>
      <c r="D5287" t="s">
        <v>19624</v>
      </c>
      <c r="E5287" s="89">
        <v>4.5024233055092941E-4</v>
      </c>
      <c r="F5287" s="89">
        <v>709177</v>
      </c>
      <c r="G5287" s="89">
        <v>10</v>
      </c>
      <c r="H5287" t="s">
        <v>19630</v>
      </c>
      <c r="I5287" s="89"/>
    </row>
    <row r="5288" x14ac:dyDescent="0.3">
      <c r="A5288" t="s">
        <v>9090</v>
      </c>
      <c r="B5288" t="s">
        <v>19483</v>
      </c>
      <c r="C5288" t="s">
        <v>19498</v>
      </c>
      <c r="D5288" t="s">
        <v>19614</v>
      </c>
      <c r="E5288" s="89">
        <v>5.250172781871399E-4</v>
      </c>
      <c r="F5288" s="89">
        <v>709177</v>
      </c>
      <c r="G5288" s="89">
        <v>10</v>
      </c>
      <c r="H5288" t="s">
        <v>19630</v>
      </c>
      <c r="I5288" s="89"/>
    </row>
    <row r="5289" x14ac:dyDescent="0.3">
      <c r="A5289" t="s">
        <v>9091</v>
      </c>
      <c r="B5289" t="s">
        <v>19483</v>
      </c>
      <c r="C5289" t="s">
        <v>19498</v>
      </c>
      <c r="D5289" t="s">
        <v>19615</v>
      </c>
      <c r="E5289" s="89">
        <v>5.6175929208284283E-4</v>
      </c>
      <c r="F5289" s="89">
        <v>709177</v>
      </c>
      <c r="G5289" s="89">
        <v>10</v>
      </c>
      <c r="H5289" t="s">
        <v>19630</v>
      </c>
      <c r="I5289" s="89"/>
    </row>
    <row r="5290" x14ac:dyDescent="0.3">
      <c r="A5290" t="s">
        <v>9092</v>
      </c>
      <c r="B5290" t="s">
        <v>19483</v>
      </c>
      <c r="C5290" t="s">
        <v>19498</v>
      </c>
      <c r="D5290" t="s">
        <v>19616</v>
      </c>
      <c r="E5290" s="89">
        <v>5.2615300776854656E-4</v>
      </c>
      <c r="F5290" s="89">
        <v>709177</v>
      </c>
      <c r="G5290" s="89">
        <v>10</v>
      </c>
      <c r="H5290" t="s">
        <v>19630</v>
      </c>
      <c r="I5290" s="89"/>
    </row>
    <row r="5291" x14ac:dyDescent="0.3">
      <c r="A5291" t="s">
        <v>9093</v>
      </c>
      <c r="B5291" t="s">
        <v>19483</v>
      </c>
      <c r="C5291" t="s">
        <v>19498</v>
      </c>
      <c r="D5291" t="s">
        <v>19617</v>
      </c>
      <c r="E5291" s="89">
        <v>5.5859994992860942E-4</v>
      </c>
      <c r="F5291" s="89">
        <v>709177</v>
      </c>
      <c r="G5291" s="89">
        <v>10</v>
      </c>
      <c r="H5291" t="s">
        <v>19630</v>
      </c>
      <c r="I5291" s="89"/>
    </row>
    <row r="5292" x14ac:dyDescent="0.3">
      <c r="A5292" t="s">
        <v>9094</v>
      </c>
      <c r="B5292" t="s">
        <v>19483</v>
      </c>
      <c r="C5292" t="s">
        <v>19498</v>
      </c>
      <c r="D5292" t="s">
        <v>19618</v>
      </c>
      <c r="E5292" s="89">
        <v>5.6115714228512407E-4</v>
      </c>
      <c r="F5292" s="89">
        <v>709177</v>
      </c>
      <c r="G5292" s="89">
        <v>10</v>
      </c>
      <c r="H5292" t="s">
        <v>19630</v>
      </c>
      <c r="I5292" s="89"/>
    </row>
    <row r="5293" x14ac:dyDescent="0.3">
      <c r="A5293" t="s">
        <v>9095</v>
      </c>
      <c r="B5293" t="s">
        <v>19483</v>
      </c>
      <c r="C5293" t="s">
        <v>19498</v>
      </c>
      <c r="D5293" t="s">
        <v>19619</v>
      </c>
      <c r="E5293" s="89">
        <v>5.9771924330997614E-4</v>
      </c>
      <c r="F5293" s="89">
        <v>709177</v>
      </c>
      <c r="G5293" s="89">
        <v>10</v>
      </c>
      <c r="H5293" t="s">
        <v>19630</v>
      </c>
      <c r="I5293" s="89"/>
    </row>
    <row r="5294" x14ac:dyDescent="0.3">
      <c r="A5294" t="s">
        <v>9096</v>
      </c>
      <c r="B5294" t="s">
        <v>19483</v>
      </c>
      <c r="C5294" t="s">
        <v>19498</v>
      </c>
      <c r="D5294" t="s">
        <v>19620</v>
      </c>
      <c r="E5294" s="89">
        <v>5.5728645720274066E-4</v>
      </c>
      <c r="F5294" s="89">
        <v>709177</v>
      </c>
      <c r="G5294" s="89">
        <v>10</v>
      </c>
      <c r="H5294" t="s">
        <v>19630</v>
      </c>
      <c r="I5294" s="89"/>
    </row>
    <row r="5295" x14ac:dyDescent="0.3">
      <c r="A5295" t="s">
        <v>9097</v>
      </c>
      <c r="B5295" t="s">
        <v>19483</v>
      </c>
      <c r="C5295" t="s">
        <v>19498</v>
      </c>
      <c r="D5295" t="s">
        <v>19621</v>
      </c>
      <c r="E5295" s="89">
        <v>5.3107452346416262E-4</v>
      </c>
      <c r="F5295" s="89">
        <v>709177</v>
      </c>
      <c r="G5295" s="89">
        <v>10</v>
      </c>
      <c r="H5295" t="s">
        <v>19630</v>
      </c>
      <c r="I5295" s="89"/>
    </row>
    <row r="5296" x14ac:dyDescent="0.3">
      <c r="A5296" t="s">
        <v>9098</v>
      </c>
      <c r="B5296" t="s">
        <v>19483</v>
      </c>
      <c r="C5296" t="s">
        <v>19498</v>
      </c>
      <c r="D5296" t="s">
        <v>19622</v>
      </c>
      <c r="E5296" s="89">
        <v>5.6068454955365528E-4</v>
      </c>
      <c r="F5296" s="89">
        <v>709177</v>
      </c>
      <c r="G5296" s="89">
        <v>10</v>
      </c>
      <c r="H5296" t="s">
        <v>19630</v>
      </c>
      <c r="I5296" s="89"/>
    </row>
    <row r="5297" x14ac:dyDescent="0.3">
      <c r="A5297" t="s">
        <v>9099</v>
      </c>
      <c r="B5297" t="s">
        <v>19483</v>
      </c>
      <c r="C5297" t="s">
        <v>19498</v>
      </c>
      <c r="D5297" t="s">
        <v>19623</v>
      </c>
      <c r="E5297" s="89">
        <v>3.298455096515968E-3</v>
      </c>
      <c r="F5297" s="89">
        <v>709177</v>
      </c>
      <c r="G5297" s="89">
        <v>10</v>
      </c>
      <c r="H5297" t="s">
        <v>19630</v>
      </c>
      <c r="I5297" s="89"/>
    </row>
    <row r="5298" x14ac:dyDescent="0.3">
      <c r="A5298" t="s">
        <v>9100</v>
      </c>
      <c r="B5298" t="s">
        <v>19483</v>
      </c>
      <c r="C5298" t="s">
        <v>19498</v>
      </c>
      <c r="D5298" t="s">
        <v>19624</v>
      </c>
      <c r="E5298" s="89">
        <v>8.6510842686364688E-3</v>
      </c>
      <c r="F5298" s="89">
        <v>709177</v>
      </c>
      <c r="G5298" s="89">
        <v>10</v>
      </c>
      <c r="H5298" t="s">
        <v>19630</v>
      </c>
      <c r="I5298" s="89"/>
    </row>
    <row r="5299" x14ac:dyDescent="0.3">
      <c r="A5299" t="s">
        <v>9024</v>
      </c>
      <c r="B5299" t="s">
        <v>19483</v>
      </c>
      <c r="C5299" t="s">
        <v>19492</v>
      </c>
      <c r="D5299" t="s">
        <v>19614</v>
      </c>
      <c r="E5299" s="89">
        <v>1.943149691253767E-3</v>
      </c>
      <c r="F5299" s="89">
        <v>709177</v>
      </c>
      <c r="G5299" s="89">
        <v>10</v>
      </c>
      <c r="H5299" t="s">
        <v>19630</v>
      </c>
      <c r="I5299" s="89"/>
    </row>
    <row r="5300" x14ac:dyDescent="0.3">
      <c r="A5300" t="s">
        <v>9025</v>
      </c>
      <c r="B5300" t="s">
        <v>19483</v>
      </c>
      <c r="C5300" t="s">
        <v>19492</v>
      </c>
      <c r="D5300" t="s">
        <v>19615</v>
      </c>
      <c r="E5300" s="89">
        <v>2.0979888296500742E-3</v>
      </c>
      <c r="F5300" s="89">
        <v>709177</v>
      </c>
      <c r="G5300" s="89">
        <v>10</v>
      </c>
      <c r="H5300" t="s">
        <v>19630</v>
      </c>
      <c r="I5300" s="89"/>
    </row>
    <row r="5301" x14ac:dyDescent="0.3">
      <c r="A5301" t="s">
        <v>9026</v>
      </c>
      <c r="B5301" t="s">
        <v>19483</v>
      </c>
      <c r="C5301" t="s">
        <v>19492</v>
      </c>
      <c r="D5301" t="s">
        <v>19616</v>
      </c>
      <c r="E5301" s="89">
        <v>1.9780215547406418E-3</v>
      </c>
      <c r="F5301" s="89">
        <v>709177</v>
      </c>
      <c r="G5301" s="89">
        <v>10</v>
      </c>
      <c r="H5301" t="s">
        <v>19630</v>
      </c>
      <c r="I5301" s="89"/>
    </row>
    <row r="5302" x14ac:dyDescent="0.3">
      <c r="A5302" t="s">
        <v>9027</v>
      </c>
      <c r="B5302" t="s">
        <v>19483</v>
      </c>
      <c r="C5302" t="s">
        <v>19492</v>
      </c>
      <c r="D5302" t="s">
        <v>19617</v>
      </c>
      <c r="E5302" s="89">
        <v>2.090869274031887E-3</v>
      </c>
      <c r="F5302" s="89">
        <v>709177</v>
      </c>
      <c r="G5302" s="89">
        <v>10</v>
      </c>
      <c r="H5302" t="s">
        <v>19630</v>
      </c>
      <c r="I5302" s="89"/>
    </row>
    <row r="5303" x14ac:dyDescent="0.3">
      <c r="A5303" t="s">
        <v>9028</v>
      </c>
      <c r="B5303" t="s">
        <v>19483</v>
      </c>
      <c r="C5303" t="s">
        <v>19492</v>
      </c>
      <c r="D5303" t="s">
        <v>19618</v>
      </c>
      <c r="E5303" s="89">
        <v>2.096886017845934E-3</v>
      </c>
      <c r="F5303" s="89">
        <v>709177</v>
      </c>
      <c r="G5303" s="89">
        <v>10</v>
      </c>
      <c r="H5303" t="s">
        <v>19630</v>
      </c>
      <c r="I5303" s="89"/>
    </row>
    <row r="5304" x14ac:dyDescent="0.3">
      <c r="A5304" t="s">
        <v>9029</v>
      </c>
      <c r="B5304" t="s">
        <v>19483</v>
      </c>
      <c r="C5304" t="s">
        <v>19492</v>
      </c>
      <c r="D5304" t="s">
        <v>19619</v>
      </c>
      <c r="E5304" s="89">
        <v>2.242983311767064E-3</v>
      </c>
      <c r="F5304" s="89">
        <v>709177</v>
      </c>
      <c r="G5304" s="89">
        <v>10</v>
      </c>
      <c r="H5304" t="s">
        <v>19630</v>
      </c>
      <c r="I5304" s="89"/>
    </row>
    <row r="5305" x14ac:dyDescent="0.3">
      <c r="A5305" t="s">
        <v>9030</v>
      </c>
      <c r="B5305" t="s">
        <v>19483</v>
      </c>
      <c r="C5305" t="s">
        <v>19492</v>
      </c>
      <c r="D5305" t="s">
        <v>19620</v>
      </c>
      <c r="E5305" s="89">
        <v>2.0844719613608699E-3</v>
      </c>
      <c r="F5305" s="89">
        <v>709177</v>
      </c>
      <c r="G5305" s="89">
        <v>10</v>
      </c>
      <c r="H5305" t="s">
        <v>19630</v>
      </c>
      <c r="I5305" s="89"/>
    </row>
    <row r="5306" x14ac:dyDescent="0.3">
      <c r="A5306" t="s">
        <v>9031</v>
      </c>
      <c r="B5306" t="s">
        <v>19483</v>
      </c>
      <c r="C5306" t="s">
        <v>19492</v>
      </c>
      <c r="D5306" t="s">
        <v>19621</v>
      </c>
      <c r="E5306" s="89">
        <v>2.0779575497465231E-3</v>
      </c>
      <c r="F5306" s="89">
        <v>709177</v>
      </c>
      <c r="G5306" s="89">
        <v>10</v>
      </c>
      <c r="H5306" t="s">
        <v>19630</v>
      </c>
      <c r="I5306" s="89"/>
    </row>
    <row r="5307" x14ac:dyDescent="0.3">
      <c r="A5307" t="s">
        <v>9032</v>
      </c>
      <c r="B5307" t="s">
        <v>19483</v>
      </c>
      <c r="C5307" t="s">
        <v>19492</v>
      </c>
      <c r="D5307" t="s">
        <v>19622</v>
      </c>
      <c r="E5307" s="89">
        <v>2.053222299257724E-3</v>
      </c>
      <c r="F5307" s="89">
        <v>709177</v>
      </c>
      <c r="G5307" s="89">
        <v>10</v>
      </c>
      <c r="H5307" t="s">
        <v>19630</v>
      </c>
      <c r="I5307" s="89"/>
    </row>
    <row r="5308" x14ac:dyDescent="0.3">
      <c r="A5308" t="s">
        <v>9033</v>
      </c>
      <c r="B5308" t="s">
        <v>19483</v>
      </c>
      <c r="C5308" t="s">
        <v>19492</v>
      </c>
      <c r="D5308" t="s">
        <v>19623</v>
      </c>
      <c r="E5308" s="89">
        <v>2.1158675646209279E-2</v>
      </c>
      <c r="F5308" s="89">
        <v>709177</v>
      </c>
      <c r="G5308" s="89">
        <v>10</v>
      </c>
      <c r="H5308" t="s">
        <v>19630</v>
      </c>
      <c r="I5308" s="89"/>
    </row>
    <row r="5309" x14ac:dyDescent="0.3">
      <c r="A5309" t="s">
        <v>9034</v>
      </c>
      <c r="B5309" t="s">
        <v>19483</v>
      </c>
      <c r="C5309" t="s">
        <v>19492</v>
      </c>
      <c r="D5309" t="s">
        <v>19624</v>
      </c>
      <c r="E5309" s="89">
        <v>5.360027372173623E-2</v>
      </c>
      <c r="F5309" s="89">
        <v>709177</v>
      </c>
      <c r="G5309" s="89">
        <v>10</v>
      </c>
      <c r="H5309" t="s">
        <v>19630</v>
      </c>
      <c r="I5309" s="89"/>
    </row>
    <row r="5310" x14ac:dyDescent="0.3">
      <c r="A5310" t="s">
        <v>9112</v>
      </c>
      <c r="B5310" t="s">
        <v>19483</v>
      </c>
      <c r="C5310" t="s">
        <v>19500</v>
      </c>
      <c r="D5310" t="s">
        <v>19614</v>
      </c>
      <c r="E5310" s="89">
        <v>2.1445188044010379E-2</v>
      </c>
      <c r="F5310" s="89">
        <v>709177</v>
      </c>
      <c r="G5310" s="89">
        <v>10</v>
      </c>
      <c r="H5310" t="s">
        <v>19630</v>
      </c>
      <c r="I5310" s="89"/>
    </row>
    <row r="5311" x14ac:dyDescent="0.3">
      <c r="A5311" t="s">
        <v>9113</v>
      </c>
      <c r="B5311" t="s">
        <v>19483</v>
      </c>
      <c r="C5311" t="s">
        <v>19500</v>
      </c>
      <c r="D5311" t="s">
        <v>19615</v>
      </c>
      <c r="E5311" s="89">
        <v>2.2786526181778032E-2</v>
      </c>
      <c r="F5311" s="89">
        <v>709177</v>
      </c>
      <c r="G5311" s="89">
        <v>10</v>
      </c>
      <c r="H5311" t="s">
        <v>19630</v>
      </c>
      <c r="I5311" s="89"/>
    </row>
    <row r="5312" x14ac:dyDescent="0.3">
      <c r="A5312" t="s">
        <v>9114</v>
      </c>
      <c r="B5312" t="s">
        <v>19483</v>
      </c>
      <c r="C5312" t="s">
        <v>19500</v>
      </c>
      <c r="D5312" t="s">
        <v>19616</v>
      </c>
      <c r="E5312" s="89">
        <v>2.1476887952075419E-2</v>
      </c>
      <c r="F5312" s="89">
        <v>709177</v>
      </c>
      <c r="G5312" s="89">
        <v>10</v>
      </c>
      <c r="H5312" t="s">
        <v>19630</v>
      </c>
      <c r="I5312" s="89"/>
    </row>
    <row r="5313" x14ac:dyDescent="0.3">
      <c r="A5313" t="s">
        <v>9115</v>
      </c>
      <c r="B5313" t="s">
        <v>19483</v>
      </c>
      <c r="C5313" t="s">
        <v>19500</v>
      </c>
      <c r="D5313" t="s">
        <v>19617</v>
      </c>
      <c r="E5313" s="89">
        <v>2.2643445040105431E-2</v>
      </c>
      <c r="F5313" s="89">
        <v>709177</v>
      </c>
      <c r="G5313" s="89">
        <v>10</v>
      </c>
      <c r="H5313" t="s">
        <v>19630</v>
      </c>
      <c r="I5313" s="89"/>
    </row>
    <row r="5314" x14ac:dyDescent="0.3">
      <c r="A5314" t="s">
        <v>9116</v>
      </c>
      <c r="B5314" t="s">
        <v>19483</v>
      </c>
      <c r="C5314" t="s">
        <v>19500</v>
      </c>
      <c r="D5314" t="s">
        <v>19618</v>
      </c>
      <c r="E5314" s="89">
        <v>2.27688475669637E-2</v>
      </c>
      <c r="F5314" s="89">
        <v>709177</v>
      </c>
      <c r="G5314" s="89">
        <v>10</v>
      </c>
      <c r="H5314" t="s">
        <v>19630</v>
      </c>
      <c r="I5314" s="89"/>
    </row>
    <row r="5315" x14ac:dyDescent="0.3">
      <c r="A5315" t="s">
        <v>9117</v>
      </c>
      <c r="B5315" t="s">
        <v>19483</v>
      </c>
      <c r="C5315" t="s">
        <v>19500</v>
      </c>
      <c r="D5315" t="s">
        <v>19619</v>
      </c>
      <c r="E5315" s="89">
        <v>2.4011098801366301E-2</v>
      </c>
      <c r="F5315" s="89">
        <v>709177</v>
      </c>
      <c r="G5315" s="89">
        <v>10</v>
      </c>
      <c r="H5315" t="s">
        <v>19630</v>
      </c>
      <c r="I5315" s="89"/>
    </row>
    <row r="5316" x14ac:dyDescent="0.3">
      <c r="A5316" t="s">
        <v>9118</v>
      </c>
      <c r="B5316" t="s">
        <v>19483</v>
      </c>
      <c r="C5316" t="s">
        <v>19500</v>
      </c>
      <c r="D5316" t="s">
        <v>19620</v>
      </c>
      <c r="E5316" s="89">
        <v>2.2490294649801131E-2</v>
      </c>
      <c r="F5316" s="89">
        <v>709177</v>
      </c>
      <c r="G5316" s="89">
        <v>10</v>
      </c>
      <c r="H5316" t="s">
        <v>19630</v>
      </c>
      <c r="I5316" s="89"/>
    </row>
    <row r="5317" x14ac:dyDescent="0.3">
      <c r="A5317" t="s">
        <v>9119</v>
      </c>
      <c r="B5317" t="s">
        <v>19483</v>
      </c>
      <c r="C5317" t="s">
        <v>19500</v>
      </c>
      <c r="D5317" t="s">
        <v>19621</v>
      </c>
      <c r="E5317" s="89">
        <v>2.223995470105113E-2</v>
      </c>
      <c r="F5317" s="89">
        <v>709177</v>
      </c>
      <c r="G5317" s="89">
        <v>10</v>
      </c>
      <c r="H5317" t="s">
        <v>19630</v>
      </c>
      <c r="I5317" s="89"/>
    </row>
    <row r="5318" x14ac:dyDescent="0.3">
      <c r="A5318" t="s">
        <v>9120</v>
      </c>
      <c r="B5318" t="s">
        <v>19483</v>
      </c>
      <c r="C5318" t="s">
        <v>19500</v>
      </c>
      <c r="D5318" t="s">
        <v>19622</v>
      </c>
      <c r="E5318" s="89">
        <v>2.2742943925991431E-2</v>
      </c>
      <c r="F5318" s="89">
        <v>709177</v>
      </c>
      <c r="G5318" s="89">
        <v>10</v>
      </c>
      <c r="H5318" t="s">
        <v>19630</v>
      </c>
      <c r="I5318" s="89"/>
    </row>
    <row r="5319" x14ac:dyDescent="0.3">
      <c r="A5319" t="s">
        <v>9121</v>
      </c>
      <c r="B5319" t="s">
        <v>19483</v>
      </c>
      <c r="C5319" t="s">
        <v>19500</v>
      </c>
      <c r="D5319" t="s">
        <v>19623</v>
      </c>
      <c r="E5319" s="89">
        <v>0.15003466297624901</v>
      </c>
      <c r="F5319" s="89">
        <v>709177</v>
      </c>
      <c r="G5319" s="89">
        <v>10</v>
      </c>
      <c r="H5319" t="s">
        <v>19630</v>
      </c>
      <c r="I5319" s="89"/>
    </row>
    <row r="5320" x14ac:dyDescent="0.3">
      <c r="A5320" t="s">
        <v>9122</v>
      </c>
      <c r="B5320" t="s">
        <v>19483</v>
      </c>
      <c r="C5320" t="s">
        <v>19500</v>
      </c>
      <c r="D5320" t="s">
        <v>19624</v>
      </c>
      <c r="E5320" s="89">
        <v>0.37361484595778088</v>
      </c>
      <c r="F5320" s="89">
        <v>709177</v>
      </c>
      <c r="G5320" s="89">
        <v>10</v>
      </c>
      <c r="H5320" t="s">
        <v>19630</v>
      </c>
      <c r="I5320" s="89"/>
    </row>
    <row r="5321" x14ac:dyDescent="0.3">
      <c r="A5321" t="s">
        <v>9123</v>
      </c>
      <c r="B5321" t="s">
        <v>19483</v>
      </c>
      <c r="C5321" t="s">
        <v>19501</v>
      </c>
      <c r="D5321" t="s">
        <v>19614</v>
      </c>
      <c r="E5321" s="89">
        <v>0</v>
      </c>
      <c r="F5321" s="89">
        <v>709177</v>
      </c>
      <c r="G5321" s="89">
        <v>10</v>
      </c>
      <c r="H5321" t="s">
        <v>19630</v>
      </c>
      <c r="I5321" s="89"/>
    </row>
    <row r="5322" x14ac:dyDescent="0.3">
      <c r="A5322" t="s">
        <v>9124</v>
      </c>
      <c r="B5322" t="s">
        <v>19483</v>
      </c>
      <c r="C5322" t="s">
        <v>19501</v>
      </c>
      <c r="D5322" t="s">
        <v>19615</v>
      </c>
      <c r="E5322" s="89">
        <v>0</v>
      </c>
      <c r="F5322" s="89">
        <v>709177</v>
      </c>
      <c r="G5322" s="89">
        <v>10</v>
      </c>
      <c r="H5322" t="s">
        <v>19630</v>
      </c>
      <c r="I5322" s="89"/>
    </row>
    <row r="5323" x14ac:dyDescent="0.3">
      <c r="A5323" t="s">
        <v>9125</v>
      </c>
      <c r="B5323" t="s">
        <v>19483</v>
      </c>
      <c r="C5323" t="s">
        <v>19501</v>
      </c>
      <c r="D5323" t="s">
        <v>19616</v>
      </c>
      <c r="E5323" s="89">
        <v>0</v>
      </c>
      <c r="F5323" s="89">
        <v>709177</v>
      </c>
      <c r="G5323" s="89">
        <v>10</v>
      </c>
      <c r="H5323" t="s">
        <v>19630</v>
      </c>
      <c r="I5323" s="89"/>
    </row>
    <row r="5324" x14ac:dyDescent="0.3">
      <c r="A5324" t="s">
        <v>9126</v>
      </c>
      <c r="B5324" t="s">
        <v>19483</v>
      </c>
      <c r="C5324" t="s">
        <v>19501</v>
      </c>
      <c r="D5324" t="s">
        <v>19617</v>
      </c>
      <c r="E5324" s="89">
        <v>0</v>
      </c>
      <c r="F5324" s="89">
        <v>709177</v>
      </c>
      <c r="G5324" s="89">
        <v>10</v>
      </c>
      <c r="H5324" t="s">
        <v>19630</v>
      </c>
      <c r="I5324" s="89"/>
    </row>
    <row r="5325" x14ac:dyDescent="0.3">
      <c r="A5325" t="s">
        <v>9127</v>
      </c>
      <c r="B5325" t="s">
        <v>19483</v>
      </c>
      <c r="C5325" t="s">
        <v>19501</v>
      </c>
      <c r="D5325" t="s">
        <v>19618</v>
      </c>
      <c r="E5325" s="89">
        <v>0</v>
      </c>
      <c r="F5325" s="89">
        <v>709177</v>
      </c>
      <c r="G5325" s="89">
        <v>10</v>
      </c>
      <c r="H5325" t="s">
        <v>19630</v>
      </c>
      <c r="I5325" s="89"/>
    </row>
    <row r="5326" x14ac:dyDescent="0.3">
      <c r="A5326" t="s">
        <v>9128</v>
      </c>
      <c r="B5326" t="s">
        <v>19483</v>
      </c>
      <c r="C5326" t="s">
        <v>19501</v>
      </c>
      <c r="D5326" t="s">
        <v>19619</v>
      </c>
      <c r="E5326" s="89">
        <v>0</v>
      </c>
      <c r="F5326" s="89">
        <v>709177</v>
      </c>
      <c r="G5326" s="89">
        <v>10</v>
      </c>
      <c r="H5326" t="s">
        <v>19630</v>
      </c>
      <c r="I5326" s="89"/>
    </row>
    <row r="5327" x14ac:dyDescent="0.3">
      <c r="A5327" t="s">
        <v>9129</v>
      </c>
      <c r="B5327" t="s">
        <v>19483</v>
      </c>
      <c r="C5327" t="s">
        <v>19501</v>
      </c>
      <c r="D5327" t="s">
        <v>19620</v>
      </c>
      <c r="E5327" s="89">
        <v>0</v>
      </c>
      <c r="F5327" s="89">
        <v>709177</v>
      </c>
      <c r="G5327" s="89">
        <v>10</v>
      </c>
      <c r="H5327" t="s">
        <v>19630</v>
      </c>
      <c r="I5327" s="89"/>
    </row>
    <row r="5328" x14ac:dyDescent="0.3">
      <c r="A5328" t="s">
        <v>9130</v>
      </c>
      <c r="B5328" t="s">
        <v>19483</v>
      </c>
      <c r="C5328" t="s">
        <v>19501</v>
      </c>
      <c r="D5328" t="s">
        <v>19621</v>
      </c>
      <c r="E5328" s="89">
        <v>0</v>
      </c>
      <c r="F5328" s="89">
        <v>709177</v>
      </c>
      <c r="G5328" s="89">
        <v>10</v>
      </c>
      <c r="H5328" t="s">
        <v>19630</v>
      </c>
      <c r="I5328" s="89"/>
    </row>
    <row r="5329" x14ac:dyDescent="0.3">
      <c r="A5329" t="s">
        <v>9131</v>
      </c>
      <c r="B5329" t="s">
        <v>19483</v>
      </c>
      <c r="C5329" t="s">
        <v>19501</v>
      </c>
      <c r="D5329" t="s">
        <v>19622</v>
      </c>
      <c r="E5329" s="89">
        <v>0</v>
      </c>
      <c r="F5329" s="89">
        <v>709177</v>
      </c>
      <c r="G5329" s="89">
        <v>10</v>
      </c>
      <c r="H5329" t="s">
        <v>19630</v>
      </c>
      <c r="I5329" s="89"/>
    </row>
    <row r="5330" x14ac:dyDescent="0.3">
      <c r="A5330" t="s">
        <v>9132</v>
      </c>
      <c r="B5330" t="s">
        <v>19483</v>
      </c>
      <c r="C5330" t="s">
        <v>19501</v>
      </c>
      <c r="D5330" t="s">
        <v>19623</v>
      </c>
      <c r="E5330" s="89">
        <v>0</v>
      </c>
      <c r="F5330" s="89">
        <v>709177</v>
      </c>
      <c r="G5330" s="89">
        <v>10</v>
      </c>
      <c r="H5330" t="s">
        <v>19630</v>
      </c>
      <c r="I5330" s="89"/>
    </row>
    <row r="5331" x14ac:dyDescent="0.3">
      <c r="A5331" t="s">
        <v>9133</v>
      </c>
      <c r="B5331" t="s">
        <v>19483</v>
      </c>
      <c r="C5331" t="s">
        <v>19501</v>
      </c>
      <c r="D5331" t="s">
        <v>19624</v>
      </c>
      <c r="E5331" s="89">
        <v>0</v>
      </c>
      <c r="F5331" s="89">
        <v>709177</v>
      </c>
      <c r="G5331" s="89">
        <v>10</v>
      </c>
      <c r="H5331" t="s">
        <v>19630</v>
      </c>
      <c r="I5331" s="89"/>
    </row>
    <row r="5332" x14ac:dyDescent="0.3">
      <c r="A5332" t="s">
        <v>9134</v>
      </c>
      <c r="B5332" t="s">
        <v>19483</v>
      </c>
      <c r="C5332" t="s">
        <v>19502</v>
      </c>
      <c r="D5332" t="s">
        <v>19614</v>
      </c>
      <c r="E5332" s="89">
        <v>2.882321708507982E-5</v>
      </c>
      <c r="F5332" s="89">
        <v>709177</v>
      </c>
      <c r="G5332" s="89">
        <v>10</v>
      </c>
      <c r="H5332" t="s">
        <v>19630</v>
      </c>
      <c r="I5332" s="89"/>
    </row>
    <row r="5333" x14ac:dyDescent="0.3">
      <c r="A5333" t="s">
        <v>9135</v>
      </c>
      <c r="B5333" t="s">
        <v>19483</v>
      </c>
      <c r="C5333" t="s">
        <v>19502</v>
      </c>
      <c r="D5333" t="s">
        <v>19615</v>
      </c>
      <c r="E5333" s="89">
        <v>3.1024073248306407E-5</v>
      </c>
      <c r="F5333" s="89">
        <v>709177</v>
      </c>
      <c r="G5333" s="89">
        <v>10</v>
      </c>
      <c r="H5333" t="s">
        <v>19630</v>
      </c>
      <c r="I5333" s="89"/>
    </row>
    <row r="5334" x14ac:dyDescent="0.3">
      <c r="A5334" t="s">
        <v>9136</v>
      </c>
      <c r="B5334" t="s">
        <v>19483</v>
      </c>
      <c r="C5334" t="s">
        <v>19502</v>
      </c>
      <c r="D5334" t="s">
        <v>19616</v>
      </c>
      <c r="E5334" s="89">
        <v>2.8894554904766679E-5</v>
      </c>
      <c r="F5334" s="89">
        <v>709177</v>
      </c>
      <c r="G5334" s="89">
        <v>10</v>
      </c>
      <c r="H5334" t="s">
        <v>19630</v>
      </c>
      <c r="I5334" s="89"/>
    </row>
    <row r="5335" x14ac:dyDescent="0.3">
      <c r="A5335" t="s">
        <v>9137</v>
      </c>
      <c r="B5335" t="s">
        <v>19483</v>
      </c>
      <c r="C5335" t="s">
        <v>19502</v>
      </c>
      <c r="D5335" t="s">
        <v>19617</v>
      </c>
      <c r="E5335" s="89">
        <v>3.0649586601246843E-5</v>
      </c>
      <c r="F5335" s="89">
        <v>709177</v>
      </c>
      <c r="G5335" s="89">
        <v>10</v>
      </c>
      <c r="H5335" t="s">
        <v>19630</v>
      </c>
      <c r="I5335" s="89"/>
    </row>
    <row r="5336" x14ac:dyDescent="0.3">
      <c r="A5336" t="s">
        <v>9138</v>
      </c>
      <c r="B5336" t="s">
        <v>19483</v>
      </c>
      <c r="C5336" t="s">
        <v>19502</v>
      </c>
      <c r="D5336" t="s">
        <v>19618</v>
      </c>
      <c r="E5336" s="89">
        <v>3.0869747100005808E-5</v>
      </c>
      <c r="F5336" s="89">
        <v>709177</v>
      </c>
      <c r="G5336" s="89">
        <v>10</v>
      </c>
      <c r="H5336" t="s">
        <v>19630</v>
      </c>
      <c r="I5336" s="89"/>
    </row>
    <row r="5337" x14ac:dyDescent="0.3">
      <c r="A5337" t="s">
        <v>9139</v>
      </c>
      <c r="B5337" t="s">
        <v>19483</v>
      </c>
      <c r="C5337" t="s">
        <v>19502</v>
      </c>
      <c r="D5337" t="s">
        <v>19619</v>
      </c>
      <c r="E5337" s="89">
        <v>3.28410204042649E-5</v>
      </c>
      <c r="F5337" s="89">
        <v>709177</v>
      </c>
      <c r="G5337" s="89">
        <v>10</v>
      </c>
      <c r="H5337" t="s">
        <v>19630</v>
      </c>
      <c r="I5337" s="89"/>
    </row>
    <row r="5338" x14ac:dyDescent="0.3">
      <c r="A5338" t="s">
        <v>9140</v>
      </c>
      <c r="B5338" t="s">
        <v>19483</v>
      </c>
      <c r="C5338" t="s">
        <v>19502</v>
      </c>
      <c r="D5338" t="s">
        <v>19620</v>
      </c>
      <c r="E5338" s="89">
        <v>3.0642742552523378E-5</v>
      </c>
      <c r="F5338" s="89">
        <v>709177</v>
      </c>
      <c r="G5338" s="89">
        <v>10</v>
      </c>
      <c r="H5338" t="s">
        <v>19630</v>
      </c>
      <c r="I5338" s="89"/>
    </row>
    <row r="5339" x14ac:dyDescent="0.3">
      <c r="A5339" t="s">
        <v>9141</v>
      </c>
      <c r="B5339" t="s">
        <v>19483</v>
      </c>
      <c r="C5339" t="s">
        <v>19502</v>
      </c>
      <c r="D5339" t="s">
        <v>19621</v>
      </c>
      <c r="E5339" s="89">
        <v>2.5167087111142581E-5</v>
      </c>
      <c r="F5339" s="89">
        <v>709177</v>
      </c>
      <c r="G5339" s="89">
        <v>10</v>
      </c>
      <c r="H5339" t="s">
        <v>19630</v>
      </c>
      <c r="I5339" s="89"/>
    </row>
    <row r="5340" x14ac:dyDescent="0.3">
      <c r="A5340" t="s">
        <v>9142</v>
      </c>
      <c r="B5340" t="s">
        <v>19483</v>
      </c>
      <c r="C5340" t="s">
        <v>19502</v>
      </c>
      <c r="D5340" t="s">
        <v>19622</v>
      </c>
      <c r="E5340" s="89">
        <v>3.0815174857868103E-5</v>
      </c>
      <c r="F5340" s="89">
        <v>709177</v>
      </c>
      <c r="G5340" s="89">
        <v>10</v>
      </c>
      <c r="H5340" t="s">
        <v>19630</v>
      </c>
      <c r="I5340" s="89"/>
    </row>
    <row r="5341" x14ac:dyDescent="0.3">
      <c r="A5341" t="s">
        <v>9143</v>
      </c>
      <c r="B5341" t="s">
        <v>19483</v>
      </c>
      <c r="C5341" t="s">
        <v>19502</v>
      </c>
      <c r="D5341" t="s">
        <v>19623</v>
      </c>
      <c r="E5341" s="89">
        <v>1.953846969475417E-4</v>
      </c>
      <c r="F5341" s="89">
        <v>709177</v>
      </c>
      <c r="G5341" s="89">
        <v>10</v>
      </c>
      <c r="H5341" t="s">
        <v>19630</v>
      </c>
      <c r="I5341" s="89"/>
    </row>
    <row r="5342" x14ac:dyDescent="0.3">
      <c r="A5342" t="s">
        <v>9144</v>
      </c>
      <c r="B5342" t="s">
        <v>19483</v>
      </c>
      <c r="C5342" t="s">
        <v>19502</v>
      </c>
      <c r="D5342" t="s">
        <v>19624</v>
      </c>
      <c r="E5342" s="89">
        <v>4.690829252673713E-4</v>
      </c>
      <c r="F5342" s="89">
        <v>709177</v>
      </c>
      <c r="G5342" s="89">
        <v>10</v>
      </c>
      <c r="H5342" t="s">
        <v>19630</v>
      </c>
      <c r="I5342" s="89"/>
    </row>
    <row r="5343" x14ac:dyDescent="0.3">
      <c r="A5343" t="s">
        <v>9145</v>
      </c>
      <c r="B5343" t="s">
        <v>19483</v>
      </c>
      <c r="C5343" t="s">
        <v>19503</v>
      </c>
      <c r="D5343" t="s">
        <v>19614</v>
      </c>
      <c r="E5343" s="89">
        <v>1.1150091962066729E-2</v>
      </c>
      <c r="F5343" s="89">
        <v>709177</v>
      </c>
      <c r="G5343" s="89">
        <v>10</v>
      </c>
      <c r="H5343" t="s">
        <v>19630</v>
      </c>
      <c r="I5343" s="89"/>
    </row>
    <row r="5344" x14ac:dyDescent="0.3">
      <c r="A5344" t="s">
        <v>9146</v>
      </c>
      <c r="B5344" t="s">
        <v>19483</v>
      </c>
      <c r="C5344" t="s">
        <v>19503</v>
      </c>
      <c r="D5344" t="s">
        <v>19615</v>
      </c>
      <c r="E5344" s="89">
        <v>1.219226816088197E-2</v>
      </c>
      <c r="F5344" s="89">
        <v>709177</v>
      </c>
      <c r="G5344" s="89">
        <v>10</v>
      </c>
      <c r="H5344" t="s">
        <v>19630</v>
      </c>
      <c r="I5344" s="89"/>
    </row>
    <row r="5345" x14ac:dyDescent="0.3">
      <c r="A5345" t="s">
        <v>9147</v>
      </c>
      <c r="B5345" t="s">
        <v>19483</v>
      </c>
      <c r="C5345" t="s">
        <v>19503</v>
      </c>
      <c r="D5345" t="s">
        <v>19616</v>
      </c>
      <c r="E5345" s="89">
        <v>1.1179304975716691E-2</v>
      </c>
      <c r="F5345" s="89">
        <v>709177</v>
      </c>
      <c r="G5345" s="89">
        <v>10</v>
      </c>
      <c r="H5345" t="s">
        <v>19630</v>
      </c>
      <c r="I5345" s="89"/>
    </row>
    <row r="5346" x14ac:dyDescent="0.3">
      <c r="A5346" t="s">
        <v>9148</v>
      </c>
      <c r="B5346" t="s">
        <v>19483</v>
      </c>
      <c r="C5346" t="s">
        <v>19503</v>
      </c>
      <c r="D5346" t="s">
        <v>19617</v>
      </c>
      <c r="E5346" s="89">
        <v>1.20912383318743E-2</v>
      </c>
      <c r="F5346" s="89">
        <v>709177</v>
      </c>
      <c r="G5346" s="89">
        <v>10</v>
      </c>
      <c r="H5346" t="s">
        <v>19630</v>
      </c>
      <c r="I5346" s="89"/>
    </row>
    <row r="5347" x14ac:dyDescent="0.3">
      <c r="A5347" t="s">
        <v>9149</v>
      </c>
      <c r="B5347" t="s">
        <v>19483</v>
      </c>
      <c r="C5347" t="s">
        <v>19503</v>
      </c>
      <c r="D5347" t="s">
        <v>19618</v>
      </c>
      <c r="E5347" s="89">
        <v>1.21381878593168E-2</v>
      </c>
      <c r="F5347" s="89">
        <v>709177</v>
      </c>
      <c r="G5347" s="89">
        <v>10</v>
      </c>
      <c r="H5347" t="s">
        <v>19630</v>
      </c>
      <c r="I5347" s="89"/>
    </row>
    <row r="5348" x14ac:dyDescent="0.3">
      <c r="A5348" t="s">
        <v>9150</v>
      </c>
      <c r="B5348" t="s">
        <v>19483</v>
      </c>
      <c r="C5348" t="s">
        <v>19503</v>
      </c>
      <c r="D5348" t="s">
        <v>19619</v>
      </c>
      <c r="E5348" s="89">
        <v>1.2837977866322981E-2</v>
      </c>
      <c r="F5348" s="89">
        <v>709177</v>
      </c>
      <c r="G5348" s="89">
        <v>10</v>
      </c>
      <c r="H5348" t="s">
        <v>19630</v>
      </c>
      <c r="I5348" s="89"/>
    </row>
    <row r="5349" x14ac:dyDescent="0.3">
      <c r="A5349" t="s">
        <v>9151</v>
      </c>
      <c r="B5349" t="s">
        <v>19483</v>
      </c>
      <c r="C5349" t="s">
        <v>19503</v>
      </c>
      <c r="D5349" t="s">
        <v>19620</v>
      </c>
      <c r="E5349" s="89">
        <v>1.2027916095079191E-2</v>
      </c>
      <c r="F5349" s="89">
        <v>709177</v>
      </c>
      <c r="G5349" s="89">
        <v>10</v>
      </c>
      <c r="H5349" t="s">
        <v>19630</v>
      </c>
      <c r="I5349" s="89"/>
    </row>
    <row r="5350" x14ac:dyDescent="0.3">
      <c r="A5350" t="s">
        <v>9152</v>
      </c>
      <c r="B5350" t="s">
        <v>19483</v>
      </c>
      <c r="C5350" t="s">
        <v>19503</v>
      </c>
      <c r="D5350" t="s">
        <v>19621</v>
      </c>
      <c r="E5350" s="89">
        <v>1.071688628569613E-2</v>
      </c>
      <c r="F5350" s="89">
        <v>709177</v>
      </c>
      <c r="G5350" s="89">
        <v>10</v>
      </c>
      <c r="H5350" t="s">
        <v>19630</v>
      </c>
      <c r="I5350" s="89"/>
    </row>
    <row r="5351" x14ac:dyDescent="0.3">
      <c r="A5351" t="s">
        <v>9153</v>
      </c>
      <c r="B5351" t="s">
        <v>19483</v>
      </c>
      <c r="C5351" t="s">
        <v>19503</v>
      </c>
      <c r="D5351" t="s">
        <v>19622</v>
      </c>
      <c r="E5351" s="89">
        <v>1.2066267922620709E-2</v>
      </c>
      <c r="F5351" s="89">
        <v>709177</v>
      </c>
      <c r="G5351" s="89">
        <v>10</v>
      </c>
      <c r="H5351" t="s">
        <v>19630</v>
      </c>
      <c r="I5351" s="89"/>
    </row>
    <row r="5352" x14ac:dyDescent="0.3">
      <c r="A5352" t="s">
        <v>9154</v>
      </c>
      <c r="B5352" t="s">
        <v>19483</v>
      </c>
      <c r="C5352" t="s">
        <v>19503</v>
      </c>
      <c r="D5352" t="s">
        <v>19623</v>
      </c>
      <c r="E5352" s="89">
        <v>7.7399461390465024E-2</v>
      </c>
      <c r="F5352" s="89">
        <v>709177</v>
      </c>
      <c r="G5352" s="89">
        <v>10</v>
      </c>
      <c r="H5352" t="s">
        <v>19630</v>
      </c>
      <c r="I5352" s="89"/>
    </row>
    <row r="5353" x14ac:dyDescent="0.3">
      <c r="A5353" t="s">
        <v>9155</v>
      </c>
      <c r="B5353" t="s">
        <v>19483</v>
      </c>
      <c r="C5353" t="s">
        <v>19503</v>
      </c>
      <c r="D5353" t="s">
        <v>19624</v>
      </c>
      <c r="E5353" s="89">
        <v>0.18324022676734791</v>
      </c>
      <c r="F5353" s="89">
        <v>709177</v>
      </c>
      <c r="G5353" s="89">
        <v>10</v>
      </c>
      <c r="H5353" t="s">
        <v>19630</v>
      </c>
      <c r="I5353" s="89"/>
    </row>
    <row r="5354" x14ac:dyDescent="0.3">
      <c r="A5354" t="s">
        <v>9156</v>
      </c>
      <c r="B5354" t="s">
        <v>19483</v>
      </c>
      <c r="C5354" t="s">
        <v>19504</v>
      </c>
      <c r="D5354" t="s">
        <v>19614</v>
      </c>
      <c r="E5354" s="89">
        <v>3.4354930989206139E-3</v>
      </c>
      <c r="F5354" s="89">
        <v>709177</v>
      </c>
      <c r="G5354" s="89">
        <v>10</v>
      </c>
      <c r="H5354" t="s">
        <v>19630</v>
      </c>
      <c r="I5354" s="89"/>
    </row>
    <row r="5355" x14ac:dyDescent="0.3">
      <c r="A5355" t="s">
        <v>9157</v>
      </c>
      <c r="B5355" t="s">
        <v>19483</v>
      </c>
      <c r="C5355" t="s">
        <v>19504</v>
      </c>
      <c r="D5355" t="s">
        <v>19615</v>
      </c>
      <c r="E5355" s="89">
        <v>3.7058863780678581E-3</v>
      </c>
      <c r="F5355" s="89">
        <v>709177</v>
      </c>
      <c r="G5355" s="89">
        <v>10</v>
      </c>
      <c r="H5355" t="s">
        <v>19630</v>
      </c>
      <c r="I5355" s="89"/>
    </row>
    <row r="5356" x14ac:dyDescent="0.3">
      <c r="A5356" t="s">
        <v>9158</v>
      </c>
      <c r="B5356" t="s">
        <v>19483</v>
      </c>
      <c r="C5356" t="s">
        <v>19504</v>
      </c>
      <c r="D5356" t="s">
        <v>19616</v>
      </c>
      <c r="E5356" s="89">
        <v>3.442854485856611E-3</v>
      </c>
      <c r="F5356" s="89">
        <v>709177</v>
      </c>
      <c r="G5356" s="89">
        <v>10</v>
      </c>
      <c r="H5356" t="s">
        <v>19630</v>
      </c>
      <c r="I5356" s="89"/>
    </row>
    <row r="5357" x14ac:dyDescent="0.3">
      <c r="A5357" t="s">
        <v>9159</v>
      </c>
      <c r="B5357" t="s">
        <v>19483</v>
      </c>
      <c r="C5357" t="s">
        <v>19504</v>
      </c>
      <c r="D5357" t="s">
        <v>19617</v>
      </c>
      <c r="E5357" s="89">
        <v>3.688278613959249E-3</v>
      </c>
      <c r="F5357" s="89">
        <v>709177</v>
      </c>
      <c r="G5357" s="89">
        <v>10</v>
      </c>
      <c r="H5357" t="s">
        <v>19630</v>
      </c>
      <c r="I5357" s="89"/>
    </row>
    <row r="5358" x14ac:dyDescent="0.3">
      <c r="A5358" t="s">
        <v>9160</v>
      </c>
      <c r="B5358" t="s">
        <v>19483</v>
      </c>
      <c r="C5358" t="s">
        <v>19504</v>
      </c>
      <c r="D5358" t="s">
        <v>19618</v>
      </c>
      <c r="E5358" s="89">
        <v>3.69497761671849E-3</v>
      </c>
      <c r="F5358" s="89">
        <v>709177</v>
      </c>
      <c r="G5358" s="89">
        <v>10</v>
      </c>
      <c r="H5358" t="s">
        <v>19630</v>
      </c>
      <c r="I5358" s="89"/>
    </row>
    <row r="5359" x14ac:dyDescent="0.3">
      <c r="A5359" t="s">
        <v>9161</v>
      </c>
      <c r="B5359" t="s">
        <v>19483</v>
      </c>
      <c r="C5359" t="s">
        <v>19504</v>
      </c>
      <c r="D5359" t="s">
        <v>19619</v>
      </c>
      <c r="E5359" s="89">
        <v>3.9297258485465657E-3</v>
      </c>
      <c r="F5359" s="89">
        <v>709177</v>
      </c>
      <c r="G5359" s="89">
        <v>10</v>
      </c>
      <c r="H5359" t="s">
        <v>19630</v>
      </c>
      <c r="I5359" s="89"/>
    </row>
    <row r="5360" x14ac:dyDescent="0.3">
      <c r="A5360" t="s">
        <v>9162</v>
      </c>
      <c r="B5360" t="s">
        <v>19483</v>
      </c>
      <c r="C5360" t="s">
        <v>19504</v>
      </c>
      <c r="D5360" t="s">
        <v>19620</v>
      </c>
      <c r="E5360" s="89">
        <v>3.6595352051880031E-3</v>
      </c>
      <c r="F5360" s="89">
        <v>709177</v>
      </c>
      <c r="G5360" s="89">
        <v>10</v>
      </c>
      <c r="H5360" t="s">
        <v>19630</v>
      </c>
      <c r="I5360" s="89"/>
    </row>
    <row r="5361" x14ac:dyDescent="0.3">
      <c r="A5361" t="s">
        <v>9163</v>
      </c>
      <c r="B5361" t="s">
        <v>19483</v>
      </c>
      <c r="C5361" t="s">
        <v>19504</v>
      </c>
      <c r="D5361" t="s">
        <v>19621</v>
      </c>
      <c r="E5361" s="89">
        <v>2.8662528872126858E-3</v>
      </c>
      <c r="F5361" s="89">
        <v>709177</v>
      </c>
      <c r="G5361" s="89">
        <v>10</v>
      </c>
      <c r="H5361" t="s">
        <v>19630</v>
      </c>
      <c r="I5361" s="89"/>
    </row>
    <row r="5362" x14ac:dyDescent="0.3">
      <c r="A5362" t="s">
        <v>9164</v>
      </c>
      <c r="B5362" t="s">
        <v>19483</v>
      </c>
      <c r="C5362" t="s">
        <v>19504</v>
      </c>
      <c r="D5362" t="s">
        <v>19622</v>
      </c>
      <c r="E5362" s="89">
        <v>3.665484652374418E-3</v>
      </c>
      <c r="F5362" s="89">
        <v>709177</v>
      </c>
      <c r="G5362" s="89">
        <v>10</v>
      </c>
      <c r="H5362" t="s">
        <v>19630</v>
      </c>
      <c r="I5362" s="89"/>
    </row>
    <row r="5363" x14ac:dyDescent="0.3">
      <c r="A5363" t="s">
        <v>9165</v>
      </c>
      <c r="B5363" t="s">
        <v>19483</v>
      </c>
      <c r="C5363" t="s">
        <v>19504</v>
      </c>
      <c r="D5363" t="s">
        <v>19623</v>
      </c>
      <c r="E5363" s="89">
        <v>2.3445164128729011E-2</v>
      </c>
      <c r="F5363" s="89">
        <v>709177</v>
      </c>
      <c r="G5363" s="89">
        <v>10</v>
      </c>
      <c r="H5363" t="s">
        <v>19630</v>
      </c>
      <c r="I5363" s="89"/>
    </row>
    <row r="5364" x14ac:dyDescent="0.3">
      <c r="A5364" t="s">
        <v>9166</v>
      </c>
      <c r="B5364" t="s">
        <v>19483</v>
      </c>
      <c r="C5364" t="s">
        <v>19504</v>
      </c>
      <c r="D5364" t="s">
        <v>19624</v>
      </c>
      <c r="E5364" s="89">
        <v>5.5978971712230409E-2</v>
      </c>
      <c r="F5364" s="89">
        <v>709177</v>
      </c>
      <c r="G5364" s="89">
        <v>10</v>
      </c>
      <c r="H5364" t="s">
        <v>19630</v>
      </c>
      <c r="I5364" s="89"/>
    </row>
    <row r="5365" x14ac:dyDescent="0.3">
      <c r="A5365" t="s">
        <v>9167</v>
      </c>
      <c r="B5365" t="s">
        <v>19483</v>
      </c>
      <c r="C5365" t="s">
        <v>19505</v>
      </c>
      <c r="D5365" t="s">
        <v>19614</v>
      </c>
      <c r="E5365" s="89">
        <v>3.9968443125391537E-2</v>
      </c>
      <c r="F5365" s="89">
        <v>709177</v>
      </c>
      <c r="G5365" s="89">
        <v>10</v>
      </c>
      <c r="H5365" t="s">
        <v>19630</v>
      </c>
      <c r="I5365" s="89"/>
    </row>
    <row r="5366" x14ac:dyDescent="0.3">
      <c r="A5366" t="s">
        <v>9168</v>
      </c>
      <c r="B5366" t="s">
        <v>19483</v>
      </c>
      <c r="C5366" t="s">
        <v>19505</v>
      </c>
      <c r="D5366" t="s">
        <v>19615</v>
      </c>
      <c r="E5366" s="89">
        <v>4.2555734816794241E-2</v>
      </c>
      <c r="F5366" s="89">
        <v>709177</v>
      </c>
      <c r="G5366" s="89">
        <v>10</v>
      </c>
      <c r="H5366" t="s">
        <v>19630</v>
      </c>
      <c r="I5366" s="89"/>
    </row>
    <row r="5367" x14ac:dyDescent="0.3">
      <c r="A5367" t="s">
        <v>9169</v>
      </c>
      <c r="B5367" t="s">
        <v>19483</v>
      </c>
      <c r="C5367" t="s">
        <v>19505</v>
      </c>
      <c r="D5367" t="s">
        <v>19616</v>
      </c>
      <c r="E5367" s="89">
        <v>4.0090450912057991E-2</v>
      </c>
      <c r="F5367" s="89">
        <v>709177</v>
      </c>
      <c r="G5367" s="89">
        <v>10</v>
      </c>
      <c r="H5367" t="s">
        <v>19630</v>
      </c>
      <c r="I5367" s="89"/>
    </row>
    <row r="5368" x14ac:dyDescent="0.3">
      <c r="A5368" t="s">
        <v>9170</v>
      </c>
      <c r="B5368" t="s">
        <v>19483</v>
      </c>
      <c r="C5368" t="s">
        <v>19505</v>
      </c>
      <c r="D5368" t="s">
        <v>19617</v>
      </c>
      <c r="E5368" s="89">
        <v>4.2368553601104503E-2</v>
      </c>
      <c r="F5368" s="89">
        <v>709177</v>
      </c>
      <c r="G5368" s="89">
        <v>10</v>
      </c>
      <c r="H5368" t="s">
        <v>19630</v>
      </c>
      <c r="I5368" s="89"/>
    </row>
    <row r="5369" x14ac:dyDescent="0.3">
      <c r="A5369" t="s">
        <v>9171</v>
      </c>
      <c r="B5369" t="s">
        <v>19483</v>
      </c>
      <c r="C5369" t="s">
        <v>19505</v>
      </c>
      <c r="D5369" t="s">
        <v>19618</v>
      </c>
      <c r="E5369" s="89">
        <v>4.2549829788789711E-2</v>
      </c>
      <c r="F5369" s="89">
        <v>709177</v>
      </c>
      <c r="G5369" s="89">
        <v>10</v>
      </c>
      <c r="H5369" t="s">
        <v>19630</v>
      </c>
      <c r="I5369" s="89"/>
    </row>
    <row r="5370" x14ac:dyDescent="0.3">
      <c r="A5370" t="s">
        <v>9172</v>
      </c>
      <c r="B5370" t="s">
        <v>19483</v>
      </c>
      <c r="C5370" t="s">
        <v>19505</v>
      </c>
      <c r="D5370" t="s">
        <v>19619</v>
      </c>
      <c r="E5370" s="89">
        <v>4.5777197822606912E-2</v>
      </c>
      <c r="F5370" s="89">
        <v>709177</v>
      </c>
      <c r="G5370" s="89">
        <v>10</v>
      </c>
      <c r="H5370" t="s">
        <v>19630</v>
      </c>
      <c r="I5370" s="89"/>
    </row>
    <row r="5371" x14ac:dyDescent="0.3">
      <c r="A5371" t="s">
        <v>9173</v>
      </c>
      <c r="B5371" t="s">
        <v>19483</v>
      </c>
      <c r="C5371" t="s">
        <v>19505</v>
      </c>
      <c r="D5371" t="s">
        <v>19620</v>
      </c>
      <c r="E5371" s="89">
        <v>4.2295467580473263E-2</v>
      </c>
      <c r="F5371" s="89">
        <v>709177</v>
      </c>
      <c r="G5371" s="89">
        <v>10</v>
      </c>
      <c r="H5371" t="s">
        <v>19630</v>
      </c>
      <c r="I5371" s="89"/>
    </row>
    <row r="5372" x14ac:dyDescent="0.3">
      <c r="A5372" t="s">
        <v>9174</v>
      </c>
      <c r="B5372" t="s">
        <v>19483</v>
      </c>
      <c r="C5372" t="s">
        <v>19505</v>
      </c>
      <c r="D5372" t="s">
        <v>19621</v>
      </c>
      <c r="E5372" s="89">
        <v>2.648375173690428E-2</v>
      </c>
      <c r="F5372" s="89">
        <v>709177</v>
      </c>
      <c r="G5372" s="89">
        <v>10</v>
      </c>
      <c r="H5372" t="s">
        <v>19630</v>
      </c>
      <c r="I5372" s="89"/>
    </row>
    <row r="5373" x14ac:dyDescent="0.3">
      <c r="A5373" t="s">
        <v>9175</v>
      </c>
      <c r="B5373" t="s">
        <v>19483</v>
      </c>
      <c r="C5373" t="s">
        <v>19505</v>
      </c>
      <c r="D5373" t="s">
        <v>19622</v>
      </c>
      <c r="E5373" s="89">
        <v>4.2462142412980311E-2</v>
      </c>
      <c r="F5373" s="89">
        <v>709177</v>
      </c>
      <c r="G5373" s="89">
        <v>10</v>
      </c>
      <c r="H5373" t="s">
        <v>19630</v>
      </c>
      <c r="I5373" s="89"/>
    </row>
    <row r="5374" x14ac:dyDescent="0.3">
      <c r="A5374" t="s">
        <v>9176</v>
      </c>
      <c r="B5374" t="s">
        <v>19483</v>
      </c>
      <c r="C5374" t="s">
        <v>19505</v>
      </c>
      <c r="D5374" t="s">
        <v>19623</v>
      </c>
      <c r="E5374" s="89">
        <v>0.27135337748384569</v>
      </c>
      <c r="F5374" s="89">
        <v>709177</v>
      </c>
      <c r="G5374" s="89">
        <v>10</v>
      </c>
      <c r="H5374" t="s">
        <v>19630</v>
      </c>
      <c r="I5374" s="89"/>
    </row>
    <row r="5375" x14ac:dyDescent="0.3">
      <c r="A5375" t="s">
        <v>9177</v>
      </c>
      <c r="B5375" t="s">
        <v>19483</v>
      </c>
      <c r="C5375" t="s">
        <v>19505</v>
      </c>
      <c r="D5375" t="s">
        <v>19624</v>
      </c>
      <c r="E5375" s="89">
        <v>0.70746854596553255</v>
      </c>
      <c r="F5375" s="89">
        <v>709177</v>
      </c>
      <c r="G5375" s="89">
        <v>10</v>
      </c>
      <c r="H5375" t="s">
        <v>19630</v>
      </c>
      <c r="I5375" s="89"/>
    </row>
    <row r="5376" x14ac:dyDescent="0.3">
      <c r="A5376" t="s">
        <v>9178</v>
      </c>
      <c r="B5376" t="s">
        <v>19483</v>
      </c>
      <c r="C5376" t="s">
        <v>19506</v>
      </c>
      <c r="D5376" t="s">
        <v>19614</v>
      </c>
      <c r="E5376" s="89">
        <v>1.667318517070609E-4</v>
      </c>
      <c r="F5376" s="89">
        <v>709177</v>
      </c>
      <c r="G5376" s="89">
        <v>10</v>
      </c>
      <c r="H5376" t="s">
        <v>19630</v>
      </c>
      <c r="I5376" s="89"/>
    </row>
    <row r="5377" x14ac:dyDescent="0.3">
      <c r="A5377" t="s">
        <v>9179</v>
      </c>
      <c r="B5377" t="s">
        <v>19483</v>
      </c>
      <c r="C5377" t="s">
        <v>19506</v>
      </c>
      <c r="D5377" t="s">
        <v>19615</v>
      </c>
      <c r="E5377" s="89">
        <v>1.826387072079021E-4</v>
      </c>
      <c r="F5377" s="89">
        <v>709177</v>
      </c>
      <c r="G5377" s="89">
        <v>10</v>
      </c>
      <c r="H5377" t="s">
        <v>19630</v>
      </c>
      <c r="I5377" s="89"/>
    </row>
    <row r="5378" x14ac:dyDescent="0.3">
      <c r="A5378" t="s">
        <v>9180</v>
      </c>
      <c r="B5378" t="s">
        <v>19483</v>
      </c>
      <c r="C5378" t="s">
        <v>19506</v>
      </c>
      <c r="D5378" t="s">
        <v>19616</v>
      </c>
      <c r="E5378" s="89">
        <v>1.6708257853699561E-4</v>
      </c>
      <c r="F5378" s="89">
        <v>709177</v>
      </c>
      <c r="G5378" s="89">
        <v>10</v>
      </c>
      <c r="H5378" t="s">
        <v>19630</v>
      </c>
      <c r="I5378" s="89"/>
    </row>
    <row r="5379" x14ac:dyDescent="0.3">
      <c r="A5379" t="s">
        <v>9181</v>
      </c>
      <c r="B5379" t="s">
        <v>19483</v>
      </c>
      <c r="C5379" t="s">
        <v>19506</v>
      </c>
      <c r="D5379" t="s">
        <v>19617</v>
      </c>
      <c r="E5379" s="89">
        <v>1.80529996427476E-4</v>
      </c>
      <c r="F5379" s="89">
        <v>709177</v>
      </c>
      <c r="G5379" s="89">
        <v>10</v>
      </c>
      <c r="H5379" t="s">
        <v>19630</v>
      </c>
      <c r="I5379" s="89"/>
    </row>
    <row r="5380" x14ac:dyDescent="0.3">
      <c r="A5380" t="s">
        <v>9182</v>
      </c>
      <c r="B5380" t="s">
        <v>19483</v>
      </c>
      <c r="C5380" t="s">
        <v>19506</v>
      </c>
      <c r="D5380" t="s">
        <v>19618</v>
      </c>
      <c r="E5380" s="89">
        <v>1.8128615991656739E-4</v>
      </c>
      <c r="F5380" s="89">
        <v>709177</v>
      </c>
      <c r="G5380" s="89">
        <v>10</v>
      </c>
      <c r="H5380" t="s">
        <v>19630</v>
      </c>
      <c r="I5380" s="89"/>
    </row>
    <row r="5381" x14ac:dyDescent="0.3">
      <c r="A5381" t="s">
        <v>9183</v>
      </c>
      <c r="B5381" t="s">
        <v>19483</v>
      </c>
      <c r="C5381" t="s">
        <v>19506</v>
      </c>
      <c r="D5381" t="s">
        <v>19619</v>
      </c>
      <c r="E5381" s="89">
        <v>1.9255392852947429E-4</v>
      </c>
      <c r="F5381" s="89">
        <v>709177</v>
      </c>
      <c r="G5381" s="89">
        <v>10</v>
      </c>
      <c r="H5381" t="s">
        <v>19630</v>
      </c>
      <c r="I5381" s="89"/>
    </row>
    <row r="5382" x14ac:dyDescent="0.3">
      <c r="A5382" t="s">
        <v>9184</v>
      </c>
      <c r="B5382" t="s">
        <v>19483</v>
      </c>
      <c r="C5382" t="s">
        <v>19506</v>
      </c>
      <c r="D5382" t="s">
        <v>19620</v>
      </c>
      <c r="E5382" s="89">
        <v>1.8004344356952739E-4</v>
      </c>
      <c r="F5382" s="89">
        <v>709177</v>
      </c>
      <c r="G5382" s="89">
        <v>10</v>
      </c>
      <c r="H5382" t="s">
        <v>19630</v>
      </c>
      <c r="I5382" s="89"/>
    </row>
    <row r="5383" x14ac:dyDescent="0.3">
      <c r="A5383" t="s">
        <v>9185</v>
      </c>
      <c r="B5383" t="s">
        <v>19483</v>
      </c>
      <c r="C5383" t="s">
        <v>19506</v>
      </c>
      <c r="D5383" t="s">
        <v>19621</v>
      </c>
      <c r="E5383" s="89">
        <v>1.6205515558189679E-4</v>
      </c>
      <c r="F5383" s="89">
        <v>709177</v>
      </c>
      <c r="G5383" s="89">
        <v>10</v>
      </c>
      <c r="H5383" t="s">
        <v>19630</v>
      </c>
      <c r="I5383" s="89"/>
    </row>
    <row r="5384" x14ac:dyDescent="0.3">
      <c r="A5384" t="s">
        <v>9186</v>
      </c>
      <c r="B5384" t="s">
        <v>19483</v>
      </c>
      <c r="C5384" t="s">
        <v>19506</v>
      </c>
      <c r="D5384" t="s">
        <v>19622</v>
      </c>
      <c r="E5384" s="89">
        <v>1.7966757593033069E-4</v>
      </c>
      <c r="F5384" s="89">
        <v>709177</v>
      </c>
      <c r="G5384" s="89">
        <v>10</v>
      </c>
      <c r="H5384" t="s">
        <v>19630</v>
      </c>
      <c r="I5384" s="89"/>
    </row>
    <row r="5385" x14ac:dyDescent="0.3">
      <c r="A5385" t="s">
        <v>9187</v>
      </c>
      <c r="B5385" t="s">
        <v>19483</v>
      </c>
      <c r="C5385" t="s">
        <v>19506</v>
      </c>
      <c r="D5385" t="s">
        <v>19623</v>
      </c>
      <c r="E5385" s="89">
        <v>1.2027225677031059E-3</v>
      </c>
      <c r="F5385" s="89">
        <v>709177</v>
      </c>
      <c r="G5385" s="89">
        <v>10</v>
      </c>
      <c r="H5385" t="s">
        <v>19630</v>
      </c>
      <c r="I5385" s="89"/>
    </row>
    <row r="5386" x14ac:dyDescent="0.3">
      <c r="A5386" t="s">
        <v>9188</v>
      </c>
      <c r="B5386" t="s">
        <v>19483</v>
      </c>
      <c r="C5386" t="s">
        <v>19506</v>
      </c>
      <c r="D5386" t="s">
        <v>19624</v>
      </c>
      <c r="E5386" s="89">
        <v>2.78864480974744E-3</v>
      </c>
      <c r="F5386" s="89">
        <v>709177</v>
      </c>
      <c r="G5386" s="89">
        <v>10</v>
      </c>
      <c r="H5386" t="s">
        <v>19630</v>
      </c>
      <c r="I5386" s="89"/>
    </row>
    <row r="5387" x14ac:dyDescent="0.3">
      <c r="A5387" t="s">
        <v>9189</v>
      </c>
      <c r="B5387" t="s">
        <v>19483</v>
      </c>
      <c r="C5387" t="s">
        <v>19507</v>
      </c>
      <c r="D5387" t="s">
        <v>19614</v>
      </c>
      <c r="E5387" s="89">
        <v>2.1228411940077481E-4</v>
      </c>
      <c r="F5387" s="89">
        <v>709177</v>
      </c>
      <c r="G5387" s="89">
        <v>10</v>
      </c>
      <c r="H5387" t="s">
        <v>19630</v>
      </c>
      <c r="I5387" s="89"/>
    </row>
    <row r="5388" x14ac:dyDescent="0.3">
      <c r="A5388" t="s">
        <v>9190</v>
      </c>
      <c r="B5388" t="s">
        <v>19483</v>
      </c>
      <c r="C5388" t="s">
        <v>19507</v>
      </c>
      <c r="D5388" t="s">
        <v>19615</v>
      </c>
      <c r="E5388" s="89">
        <v>2.3083534572031309E-4</v>
      </c>
      <c r="F5388" s="89">
        <v>709177</v>
      </c>
      <c r="G5388" s="89">
        <v>10</v>
      </c>
      <c r="H5388" t="s">
        <v>19630</v>
      </c>
      <c r="I5388" s="89"/>
    </row>
    <row r="5389" x14ac:dyDescent="0.3">
      <c r="A5389" t="s">
        <v>9191</v>
      </c>
      <c r="B5389" t="s">
        <v>19483</v>
      </c>
      <c r="C5389" t="s">
        <v>19507</v>
      </c>
      <c r="D5389" t="s">
        <v>19616</v>
      </c>
      <c r="E5389" s="89">
        <v>2.1296754185605251E-4</v>
      </c>
      <c r="F5389" s="89">
        <v>709177</v>
      </c>
      <c r="G5389" s="89">
        <v>10</v>
      </c>
      <c r="H5389" t="s">
        <v>19630</v>
      </c>
      <c r="I5389" s="89"/>
    </row>
    <row r="5390" x14ac:dyDescent="0.3">
      <c r="A5390" t="s">
        <v>9192</v>
      </c>
      <c r="B5390" t="s">
        <v>19483</v>
      </c>
      <c r="C5390" t="s">
        <v>19507</v>
      </c>
      <c r="D5390" t="s">
        <v>19617</v>
      </c>
      <c r="E5390" s="89">
        <v>2.2915580867935889E-4</v>
      </c>
      <c r="F5390" s="89">
        <v>709177</v>
      </c>
      <c r="G5390" s="89">
        <v>10</v>
      </c>
      <c r="H5390" t="s">
        <v>19630</v>
      </c>
      <c r="I5390" s="89"/>
    </row>
    <row r="5391" x14ac:dyDescent="0.3">
      <c r="A5391" t="s">
        <v>9193</v>
      </c>
      <c r="B5391" t="s">
        <v>19483</v>
      </c>
      <c r="C5391" t="s">
        <v>19507</v>
      </c>
      <c r="D5391" t="s">
        <v>19618</v>
      </c>
      <c r="E5391" s="89">
        <v>2.297790331035303E-4</v>
      </c>
      <c r="F5391" s="89">
        <v>709177</v>
      </c>
      <c r="G5391" s="89">
        <v>10</v>
      </c>
      <c r="H5391" t="s">
        <v>19630</v>
      </c>
      <c r="I5391" s="89"/>
    </row>
    <row r="5392" x14ac:dyDescent="0.3">
      <c r="A5392" t="s">
        <v>9194</v>
      </c>
      <c r="B5392" t="s">
        <v>19483</v>
      </c>
      <c r="C5392" t="s">
        <v>19507</v>
      </c>
      <c r="D5392" t="s">
        <v>19619</v>
      </c>
      <c r="E5392" s="89">
        <v>2.4335193715080341E-4</v>
      </c>
      <c r="F5392" s="89">
        <v>709177</v>
      </c>
      <c r="G5392" s="89">
        <v>10</v>
      </c>
      <c r="H5392" t="s">
        <v>19630</v>
      </c>
      <c r="I5392" s="89"/>
    </row>
    <row r="5393" x14ac:dyDescent="0.3">
      <c r="A5393" t="s">
        <v>9195</v>
      </c>
      <c r="B5393" t="s">
        <v>19483</v>
      </c>
      <c r="C5393" t="s">
        <v>19507</v>
      </c>
      <c r="D5393" t="s">
        <v>19620</v>
      </c>
      <c r="E5393" s="89">
        <v>2.2786946166529899E-4</v>
      </c>
      <c r="F5393" s="89">
        <v>709177</v>
      </c>
      <c r="G5393" s="89">
        <v>10</v>
      </c>
      <c r="H5393" t="s">
        <v>19630</v>
      </c>
      <c r="I5393" s="89"/>
    </row>
    <row r="5394" x14ac:dyDescent="0.3">
      <c r="A5394" t="s">
        <v>9196</v>
      </c>
      <c r="B5394" t="s">
        <v>19483</v>
      </c>
      <c r="C5394" t="s">
        <v>19507</v>
      </c>
      <c r="D5394" t="s">
        <v>19621</v>
      </c>
      <c r="E5394" s="89">
        <v>2.0254301162795409E-4</v>
      </c>
      <c r="F5394" s="89">
        <v>709177</v>
      </c>
      <c r="G5394" s="89">
        <v>10</v>
      </c>
      <c r="H5394" t="s">
        <v>19630</v>
      </c>
      <c r="I5394" s="89"/>
    </row>
    <row r="5395" x14ac:dyDescent="0.3">
      <c r="A5395" t="s">
        <v>9197</v>
      </c>
      <c r="B5395" t="s">
        <v>19483</v>
      </c>
      <c r="C5395" t="s">
        <v>19507</v>
      </c>
      <c r="D5395" t="s">
        <v>19622</v>
      </c>
      <c r="E5395" s="89">
        <v>2.2866549617430999E-4</v>
      </c>
      <c r="F5395" s="89">
        <v>709177</v>
      </c>
      <c r="G5395" s="89">
        <v>10</v>
      </c>
      <c r="H5395" t="s">
        <v>19630</v>
      </c>
      <c r="I5395" s="89"/>
    </row>
    <row r="5396" x14ac:dyDescent="0.3">
      <c r="A5396" t="s">
        <v>9198</v>
      </c>
      <c r="B5396" t="s">
        <v>19483</v>
      </c>
      <c r="C5396" t="s">
        <v>19507</v>
      </c>
      <c r="D5396" t="s">
        <v>19623</v>
      </c>
      <c r="E5396" s="89">
        <v>1.467862545105686E-3</v>
      </c>
      <c r="F5396" s="89">
        <v>709177</v>
      </c>
      <c r="G5396" s="89">
        <v>10</v>
      </c>
      <c r="H5396" t="s">
        <v>19630</v>
      </c>
      <c r="I5396" s="89"/>
    </row>
    <row r="5397" x14ac:dyDescent="0.3">
      <c r="A5397" t="s">
        <v>9199</v>
      </c>
      <c r="B5397" t="s">
        <v>19483</v>
      </c>
      <c r="C5397" t="s">
        <v>19507</v>
      </c>
      <c r="D5397" t="s">
        <v>19624</v>
      </c>
      <c r="E5397" s="89">
        <v>3.518715785238785E-3</v>
      </c>
      <c r="F5397" s="89">
        <v>709177</v>
      </c>
      <c r="G5397" s="89">
        <v>10</v>
      </c>
      <c r="H5397" t="s">
        <v>19630</v>
      </c>
      <c r="I5397" s="89"/>
    </row>
    <row r="5398" x14ac:dyDescent="0.3">
      <c r="A5398" t="s">
        <v>9200</v>
      </c>
      <c r="B5398" t="s">
        <v>19483</v>
      </c>
      <c r="C5398" t="s">
        <v>19508</v>
      </c>
      <c r="D5398" t="s">
        <v>19614</v>
      </c>
      <c r="E5398" s="89">
        <v>3.06482044953557E-3</v>
      </c>
      <c r="F5398" s="89">
        <v>709177</v>
      </c>
      <c r="G5398" s="89">
        <v>10</v>
      </c>
      <c r="H5398" t="s">
        <v>19630</v>
      </c>
      <c r="I5398" s="89"/>
    </row>
    <row r="5399" x14ac:dyDescent="0.3">
      <c r="A5399" t="s">
        <v>9201</v>
      </c>
      <c r="B5399" t="s">
        <v>19483</v>
      </c>
      <c r="C5399" t="s">
        <v>19508</v>
      </c>
      <c r="D5399" t="s">
        <v>19615</v>
      </c>
      <c r="E5399" s="89">
        <v>3.1723702712185991E-3</v>
      </c>
      <c r="F5399" s="89">
        <v>709177</v>
      </c>
      <c r="G5399" s="89">
        <v>10</v>
      </c>
      <c r="H5399" t="s">
        <v>19630</v>
      </c>
      <c r="I5399" s="89"/>
    </row>
    <row r="5400" x14ac:dyDescent="0.3">
      <c r="A5400" t="s">
        <v>9202</v>
      </c>
      <c r="B5400" t="s">
        <v>19483</v>
      </c>
      <c r="C5400" t="s">
        <v>19508</v>
      </c>
      <c r="D5400" t="s">
        <v>19616</v>
      </c>
      <c r="E5400" s="89">
        <v>3.0660090625392799E-3</v>
      </c>
      <c r="F5400" s="89">
        <v>709177</v>
      </c>
      <c r="G5400" s="89">
        <v>10</v>
      </c>
      <c r="H5400" t="s">
        <v>19630</v>
      </c>
      <c r="I5400" s="89"/>
    </row>
    <row r="5401" x14ac:dyDescent="0.3">
      <c r="A5401" t="s">
        <v>9203</v>
      </c>
      <c r="B5401" t="s">
        <v>19483</v>
      </c>
      <c r="C5401" t="s">
        <v>19508</v>
      </c>
      <c r="D5401" t="s">
        <v>19617</v>
      </c>
      <c r="E5401" s="89">
        <v>3.1530655009020638E-3</v>
      </c>
      <c r="F5401" s="89">
        <v>709177</v>
      </c>
      <c r="G5401" s="89">
        <v>10</v>
      </c>
      <c r="H5401" t="s">
        <v>19630</v>
      </c>
      <c r="I5401" s="89"/>
    </row>
    <row r="5402" x14ac:dyDescent="0.3">
      <c r="A5402" t="s">
        <v>9204</v>
      </c>
      <c r="B5402" t="s">
        <v>19483</v>
      </c>
      <c r="C5402" t="s">
        <v>19508</v>
      </c>
      <c r="D5402" t="s">
        <v>19618</v>
      </c>
      <c r="E5402" s="89">
        <v>3.1657418316108099E-3</v>
      </c>
      <c r="F5402" s="89">
        <v>709177</v>
      </c>
      <c r="G5402" s="89">
        <v>10</v>
      </c>
      <c r="H5402" t="s">
        <v>19630</v>
      </c>
      <c r="I5402" s="89"/>
    </row>
    <row r="5403" x14ac:dyDescent="0.3">
      <c r="A5403" t="s">
        <v>9205</v>
      </c>
      <c r="B5403" t="s">
        <v>19483</v>
      </c>
      <c r="C5403" t="s">
        <v>19508</v>
      </c>
      <c r="D5403" t="s">
        <v>19619</v>
      </c>
      <c r="E5403" s="89">
        <v>3.3262083659729722E-3</v>
      </c>
      <c r="F5403" s="89">
        <v>709177</v>
      </c>
      <c r="G5403" s="89">
        <v>10</v>
      </c>
      <c r="H5403" t="s">
        <v>19630</v>
      </c>
      <c r="I5403" s="89"/>
    </row>
    <row r="5404" x14ac:dyDescent="0.3">
      <c r="A5404" t="s">
        <v>9206</v>
      </c>
      <c r="B5404" t="s">
        <v>19483</v>
      </c>
      <c r="C5404" t="s">
        <v>19508</v>
      </c>
      <c r="D5404" t="s">
        <v>19620</v>
      </c>
      <c r="E5404" s="89">
        <v>3.1352396629419099E-3</v>
      </c>
      <c r="F5404" s="89">
        <v>709177</v>
      </c>
      <c r="G5404" s="89">
        <v>10</v>
      </c>
      <c r="H5404" t="s">
        <v>19630</v>
      </c>
      <c r="I5404" s="89"/>
    </row>
    <row r="5405" x14ac:dyDescent="0.3">
      <c r="A5405" t="s">
        <v>9207</v>
      </c>
      <c r="B5405" t="s">
        <v>19483</v>
      </c>
      <c r="C5405" t="s">
        <v>19508</v>
      </c>
      <c r="D5405" t="s">
        <v>19621</v>
      </c>
      <c r="E5405" s="89">
        <v>3.214830952755193E-3</v>
      </c>
      <c r="F5405" s="89">
        <v>709177</v>
      </c>
      <c r="G5405" s="89">
        <v>10</v>
      </c>
      <c r="H5405" t="s">
        <v>19630</v>
      </c>
      <c r="I5405" s="89"/>
    </row>
    <row r="5406" x14ac:dyDescent="0.3">
      <c r="A5406" t="s">
        <v>9208</v>
      </c>
      <c r="B5406" t="s">
        <v>19483</v>
      </c>
      <c r="C5406" t="s">
        <v>19508</v>
      </c>
      <c r="D5406" t="s">
        <v>19622</v>
      </c>
      <c r="E5406" s="89">
        <v>3.1766999543046681E-3</v>
      </c>
      <c r="F5406" s="89">
        <v>709177</v>
      </c>
      <c r="G5406" s="89">
        <v>10</v>
      </c>
      <c r="H5406" t="s">
        <v>19630</v>
      </c>
      <c r="I5406" s="89"/>
    </row>
    <row r="5407" x14ac:dyDescent="0.3">
      <c r="A5407" t="s">
        <v>9209</v>
      </c>
      <c r="B5407" t="s">
        <v>19483</v>
      </c>
      <c r="C5407" t="s">
        <v>19508</v>
      </c>
      <c r="D5407" t="s">
        <v>19623</v>
      </c>
      <c r="E5407" s="89">
        <v>2.1408946965590321E-2</v>
      </c>
      <c r="F5407" s="89">
        <v>709177</v>
      </c>
      <c r="G5407" s="89">
        <v>10</v>
      </c>
      <c r="H5407" t="s">
        <v>19630</v>
      </c>
      <c r="I5407" s="89"/>
    </row>
    <row r="5408" x14ac:dyDescent="0.3">
      <c r="A5408" t="s">
        <v>9210</v>
      </c>
      <c r="B5408" t="s">
        <v>19483</v>
      </c>
      <c r="C5408" t="s">
        <v>19508</v>
      </c>
      <c r="D5408" t="s">
        <v>19624</v>
      </c>
      <c r="E5408" s="89">
        <v>5.4508649633773047E-2</v>
      </c>
      <c r="F5408" s="89">
        <v>709177</v>
      </c>
      <c r="G5408" s="89">
        <v>10</v>
      </c>
      <c r="H5408" t="s">
        <v>19630</v>
      </c>
      <c r="I5408" s="89"/>
    </row>
    <row r="5409" x14ac:dyDescent="0.3">
      <c r="A5409" t="s">
        <v>9211</v>
      </c>
      <c r="B5409" t="s">
        <v>19483</v>
      </c>
      <c r="C5409" t="s">
        <v>19509</v>
      </c>
      <c r="D5409" t="s">
        <v>19614</v>
      </c>
      <c r="E5409" s="89">
        <v>0</v>
      </c>
      <c r="F5409" s="89">
        <v>709177</v>
      </c>
      <c r="G5409" s="89">
        <v>10</v>
      </c>
      <c r="H5409" t="s">
        <v>19630</v>
      </c>
      <c r="I5409" s="89"/>
    </row>
    <row r="5410" x14ac:dyDescent="0.3">
      <c r="A5410" t="s">
        <v>9212</v>
      </c>
      <c r="B5410" t="s">
        <v>19483</v>
      </c>
      <c r="C5410" t="s">
        <v>19509</v>
      </c>
      <c r="D5410" t="s">
        <v>19615</v>
      </c>
      <c r="E5410" s="89">
        <v>0</v>
      </c>
      <c r="F5410" s="89">
        <v>709177</v>
      </c>
      <c r="G5410" s="89">
        <v>10</v>
      </c>
      <c r="H5410" t="s">
        <v>19630</v>
      </c>
      <c r="I5410" s="89"/>
    </row>
    <row r="5411" x14ac:dyDescent="0.3">
      <c r="A5411" t="s">
        <v>9213</v>
      </c>
      <c r="B5411" t="s">
        <v>19483</v>
      </c>
      <c r="C5411" t="s">
        <v>19509</v>
      </c>
      <c r="D5411" t="s">
        <v>19616</v>
      </c>
      <c r="E5411" s="89">
        <v>0</v>
      </c>
      <c r="F5411" s="89">
        <v>709177</v>
      </c>
      <c r="G5411" s="89">
        <v>10</v>
      </c>
      <c r="H5411" t="s">
        <v>19630</v>
      </c>
      <c r="I5411" s="89"/>
    </row>
    <row r="5412" x14ac:dyDescent="0.3">
      <c r="A5412" t="s">
        <v>9214</v>
      </c>
      <c r="B5412" t="s">
        <v>19483</v>
      </c>
      <c r="C5412" t="s">
        <v>19509</v>
      </c>
      <c r="D5412" t="s">
        <v>19617</v>
      </c>
      <c r="E5412" s="89">
        <v>0</v>
      </c>
      <c r="F5412" s="89">
        <v>709177</v>
      </c>
      <c r="G5412" s="89">
        <v>10</v>
      </c>
      <c r="H5412" t="s">
        <v>19630</v>
      </c>
      <c r="I5412" s="89"/>
    </row>
    <row r="5413" x14ac:dyDescent="0.3">
      <c r="A5413" t="s">
        <v>9215</v>
      </c>
      <c r="B5413" t="s">
        <v>19483</v>
      </c>
      <c r="C5413" t="s">
        <v>19509</v>
      </c>
      <c r="D5413" t="s">
        <v>19618</v>
      </c>
      <c r="E5413" s="89">
        <v>0</v>
      </c>
      <c r="F5413" s="89">
        <v>709177</v>
      </c>
      <c r="G5413" s="89">
        <v>10</v>
      </c>
      <c r="H5413" t="s">
        <v>19630</v>
      </c>
      <c r="I5413" s="89"/>
    </row>
    <row r="5414" x14ac:dyDescent="0.3">
      <c r="A5414" t="s">
        <v>9216</v>
      </c>
      <c r="B5414" t="s">
        <v>19483</v>
      </c>
      <c r="C5414" t="s">
        <v>19509</v>
      </c>
      <c r="D5414" t="s">
        <v>19619</v>
      </c>
      <c r="E5414" s="89">
        <v>0</v>
      </c>
      <c r="F5414" s="89">
        <v>709177</v>
      </c>
      <c r="G5414" s="89">
        <v>10</v>
      </c>
      <c r="H5414" t="s">
        <v>19630</v>
      </c>
      <c r="I5414" s="89"/>
    </row>
    <row r="5415" x14ac:dyDescent="0.3">
      <c r="A5415" t="s">
        <v>9217</v>
      </c>
      <c r="B5415" t="s">
        <v>19483</v>
      </c>
      <c r="C5415" t="s">
        <v>19509</v>
      </c>
      <c r="D5415" t="s">
        <v>19620</v>
      </c>
      <c r="E5415" s="89">
        <v>0</v>
      </c>
      <c r="F5415" s="89">
        <v>709177</v>
      </c>
      <c r="G5415" s="89">
        <v>10</v>
      </c>
      <c r="H5415" t="s">
        <v>19630</v>
      </c>
      <c r="I5415" s="89"/>
    </row>
    <row r="5416" x14ac:dyDescent="0.3">
      <c r="A5416" t="s">
        <v>9218</v>
      </c>
      <c r="B5416" t="s">
        <v>19483</v>
      </c>
      <c r="C5416" t="s">
        <v>19509</v>
      </c>
      <c r="D5416" t="s">
        <v>19621</v>
      </c>
      <c r="E5416" s="89">
        <v>0</v>
      </c>
      <c r="F5416" s="89">
        <v>709177</v>
      </c>
      <c r="G5416" s="89">
        <v>10</v>
      </c>
      <c r="H5416" t="s">
        <v>19630</v>
      </c>
      <c r="I5416" s="89"/>
    </row>
    <row r="5417" x14ac:dyDescent="0.3">
      <c r="A5417" t="s">
        <v>9219</v>
      </c>
      <c r="B5417" t="s">
        <v>19483</v>
      </c>
      <c r="C5417" t="s">
        <v>19509</v>
      </c>
      <c r="D5417" t="s">
        <v>19622</v>
      </c>
      <c r="E5417" s="89">
        <v>0</v>
      </c>
      <c r="F5417" s="89">
        <v>709177</v>
      </c>
      <c r="G5417" s="89">
        <v>10</v>
      </c>
      <c r="H5417" t="s">
        <v>19630</v>
      </c>
      <c r="I5417" s="89"/>
    </row>
    <row r="5418" x14ac:dyDescent="0.3">
      <c r="A5418" t="s">
        <v>9220</v>
      </c>
      <c r="B5418" t="s">
        <v>19483</v>
      </c>
      <c r="C5418" t="s">
        <v>19509</v>
      </c>
      <c r="D5418" t="s">
        <v>19623</v>
      </c>
      <c r="E5418" s="89">
        <v>0</v>
      </c>
      <c r="F5418" s="89">
        <v>709177</v>
      </c>
      <c r="G5418" s="89">
        <v>10</v>
      </c>
      <c r="H5418" t="s">
        <v>19630</v>
      </c>
      <c r="I5418" s="89"/>
    </row>
    <row r="5419" x14ac:dyDescent="0.3">
      <c r="A5419" t="s">
        <v>9221</v>
      </c>
      <c r="B5419" t="s">
        <v>19483</v>
      </c>
      <c r="C5419" t="s">
        <v>19509</v>
      </c>
      <c r="D5419" t="s">
        <v>19624</v>
      </c>
      <c r="E5419" s="89">
        <v>0</v>
      </c>
      <c r="F5419" s="89">
        <v>709177</v>
      </c>
      <c r="G5419" s="89">
        <v>10</v>
      </c>
      <c r="H5419" t="s">
        <v>19630</v>
      </c>
      <c r="I5419" s="89"/>
    </row>
    <row r="5420" x14ac:dyDescent="0.3">
      <c r="A5420" t="s">
        <v>8980</v>
      </c>
      <c r="B5420" t="s">
        <v>19483</v>
      </c>
      <c r="C5420" t="s">
        <v>19488</v>
      </c>
      <c r="D5420" t="s">
        <v>19614</v>
      </c>
      <c r="E5420" s="89">
        <v>1.943149691253767E-3</v>
      </c>
      <c r="F5420" s="89">
        <v>709177</v>
      </c>
      <c r="G5420" s="89">
        <v>10</v>
      </c>
      <c r="H5420" t="s">
        <v>19630</v>
      </c>
      <c r="I5420" s="89"/>
    </row>
    <row r="5421" x14ac:dyDescent="0.3">
      <c r="A5421" t="s">
        <v>8981</v>
      </c>
      <c r="B5421" t="s">
        <v>19483</v>
      </c>
      <c r="C5421" t="s">
        <v>19488</v>
      </c>
      <c r="D5421" t="s">
        <v>19615</v>
      </c>
      <c r="E5421" s="89">
        <v>2.0979888296500742E-3</v>
      </c>
      <c r="F5421" s="89">
        <v>709177</v>
      </c>
      <c r="G5421" s="89">
        <v>10</v>
      </c>
      <c r="H5421" t="s">
        <v>19630</v>
      </c>
      <c r="I5421" s="89"/>
    </row>
    <row r="5422" x14ac:dyDescent="0.3">
      <c r="A5422" t="s">
        <v>8982</v>
      </c>
      <c r="B5422" t="s">
        <v>19483</v>
      </c>
      <c r="C5422" t="s">
        <v>19488</v>
      </c>
      <c r="D5422" t="s">
        <v>19616</v>
      </c>
      <c r="E5422" s="89">
        <v>1.9780215547406418E-3</v>
      </c>
      <c r="F5422" s="89">
        <v>709177</v>
      </c>
      <c r="G5422" s="89">
        <v>10</v>
      </c>
      <c r="H5422" t="s">
        <v>19630</v>
      </c>
      <c r="I5422" s="89"/>
    </row>
    <row r="5423" x14ac:dyDescent="0.3">
      <c r="A5423" t="s">
        <v>8983</v>
      </c>
      <c r="B5423" t="s">
        <v>19483</v>
      </c>
      <c r="C5423" t="s">
        <v>19488</v>
      </c>
      <c r="D5423" t="s">
        <v>19617</v>
      </c>
      <c r="E5423" s="89">
        <v>2.090869274031887E-3</v>
      </c>
      <c r="F5423" s="89">
        <v>709177</v>
      </c>
      <c r="G5423" s="89">
        <v>10</v>
      </c>
      <c r="H5423" t="s">
        <v>19630</v>
      </c>
      <c r="I5423" s="89"/>
    </row>
    <row r="5424" x14ac:dyDescent="0.3">
      <c r="A5424" t="s">
        <v>8984</v>
      </c>
      <c r="B5424" t="s">
        <v>19483</v>
      </c>
      <c r="C5424" t="s">
        <v>19488</v>
      </c>
      <c r="D5424" t="s">
        <v>19618</v>
      </c>
      <c r="E5424" s="89">
        <v>2.096886017845934E-3</v>
      </c>
      <c r="F5424" s="89">
        <v>709177</v>
      </c>
      <c r="G5424" s="89">
        <v>10</v>
      </c>
      <c r="H5424" t="s">
        <v>19630</v>
      </c>
      <c r="I5424" s="89"/>
    </row>
    <row r="5425" x14ac:dyDescent="0.3">
      <c r="A5425" t="s">
        <v>8985</v>
      </c>
      <c r="B5425" t="s">
        <v>19483</v>
      </c>
      <c r="C5425" t="s">
        <v>19488</v>
      </c>
      <c r="D5425" t="s">
        <v>19619</v>
      </c>
      <c r="E5425" s="89">
        <v>2.242983311767064E-3</v>
      </c>
      <c r="F5425" s="89">
        <v>709177</v>
      </c>
      <c r="G5425" s="89">
        <v>10</v>
      </c>
      <c r="H5425" t="s">
        <v>19630</v>
      </c>
      <c r="I5425" s="89"/>
    </row>
    <row r="5426" x14ac:dyDescent="0.3">
      <c r="A5426" t="s">
        <v>8986</v>
      </c>
      <c r="B5426" t="s">
        <v>19483</v>
      </c>
      <c r="C5426" t="s">
        <v>19488</v>
      </c>
      <c r="D5426" t="s">
        <v>19620</v>
      </c>
      <c r="E5426" s="89">
        <v>2.0844719613608699E-3</v>
      </c>
      <c r="F5426" s="89">
        <v>709177</v>
      </c>
      <c r="G5426" s="89">
        <v>10</v>
      </c>
      <c r="H5426" t="s">
        <v>19630</v>
      </c>
      <c r="I5426" s="89"/>
    </row>
    <row r="5427" x14ac:dyDescent="0.3">
      <c r="A5427" t="s">
        <v>8987</v>
      </c>
      <c r="B5427" t="s">
        <v>19483</v>
      </c>
      <c r="C5427" t="s">
        <v>19488</v>
      </c>
      <c r="D5427" t="s">
        <v>19621</v>
      </c>
      <c r="E5427" s="89">
        <v>2.0779575497465231E-3</v>
      </c>
      <c r="F5427" s="89">
        <v>709177</v>
      </c>
      <c r="G5427" s="89">
        <v>10</v>
      </c>
      <c r="H5427" t="s">
        <v>19630</v>
      </c>
      <c r="I5427" s="89"/>
    </row>
    <row r="5428" x14ac:dyDescent="0.3">
      <c r="A5428" t="s">
        <v>8988</v>
      </c>
      <c r="B5428" t="s">
        <v>19483</v>
      </c>
      <c r="C5428" t="s">
        <v>19488</v>
      </c>
      <c r="D5428" t="s">
        <v>19622</v>
      </c>
      <c r="E5428" s="89">
        <v>2.053222299257724E-3</v>
      </c>
      <c r="F5428" s="89">
        <v>709177</v>
      </c>
      <c r="G5428" s="89">
        <v>10</v>
      </c>
      <c r="H5428" t="s">
        <v>19630</v>
      </c>
      <c r="I5428" s="89"/>
    </row>
    <row r="5429" x14ac:dyDescent="0.3">
      <c r="A5429" t="s">
        <v>8989</v>
      </c>
      <c r="B5429" t="s">
        <v>19483</v>
      </c>
      <c r="C5429" t="s">
        <v>19488</v>
      </c>
      <c r="D5429" t="s">
        <v>19623</v>
      </c>
      <c r="E5429" s="89">
        <v>2.1158675646209279E-2</v>
      </c>
      <c r="F5429" s="89">
        <v>709177</v>
      </c>
      <c r="G5429" s="89">
        <v>10</v>
      </c>
      <c r="H5429" t="s">
        <v>19630</v>
      </c>
      <c r="I5429" s="89"/>
    </row>
    <row r="5430" x14ac:dyDescent="0.3">
      <c r="A5430" t="s">
        <v>8990</v>
      </c>
      <c r="B5430" t="s">
        <v>19483</v>
      </c>
      <c r="C5430" t="s">
        <v>19488</v>
      </c>
      <c r="D5430" t="s">
        <v>19624</v>
      </c>
      <c r="E5430" s="89">
        <v>5.360027372173623E-2</v>
      </c>
      <c r="F5430" s="89">
        <v>709177</v>
      </c>
      <c r="G5430" s="89">
        <v>10</v>
      </c>
      <c r="H5430" t="s">
        <v>19630</v>
      </c>
      <c r="I5430" s="89"/>
    </row>
    <row r="5431" x14ac:dyDescent="0.3">
      <c r="A5431" t="s">
        <v>9233</v>
      </c>
      <c r="B5431" t="s">
        <v>19483</v>
      </c>
      <c r="C5431" t="s">
        <v>19511</v>
      </c>
      <c r="D5431" t="s">
        <v>19614</v>
      </c>
      <c r="E5431" s="89">
        <v>0</v>
      </c>
      <c r="F5431" s="89">
        <v>709177</v>
      </c>
      <c r="G5431" s="89">
        <v>10</v>
      </c>
      <c r="H5431" t="s">
        <v>19630</v>
      </c>
      <c r="I5431" s="89"/>
    </row>
    <row r="5432" x14ac:dyDescent="0.3">
      <c r="A5432" t="s">
        <v>9234</v>
      </c>
      <c r="B5432" t="s">
        <v>19483</v>
      </c>
      <c r="C5432" t="s">
        <v>19511</v>
      </c>
      <c r="D5432" t="s">
        <v>19615</v>
      </c>
      <c r="E5432" s="89">
        <v>0</v>
      </c>
      <c r="F5432" s="89">
        <v>709177</v>
      </c>
      <c r="G5432" s="89">
        <v>10</v>
      </c>
      <c r="H5432" t="s">
        <v>19630</v>
      </c>
      <c r="I5432" s="89"/>
    </row>
    <row r="5433" x14ac:dyDescent="0.3">
      <c r="A5433" t="s">
        <v>9235</v>
      </c>
      <c r="B5433" t="s">
        <v>19483</v>
      </c>
      <c r="C5433" t="s">
        <v>19511</v>
      </c>
      <c r="D5433" t="s">
        <v>19616</v>
      </c>
      <c r="E5433" s="89">
        <v>0</v>
      </c>
      <c r="F5433" s="89">
        <v>709177</v>
      </c>
      <c r="G5433" s="89">
        <v>10</v>
      </c>
      <c r="H5433" t="s">
        <v>19630</v>
      </c>
      <c r="I5433" s="89"/>
    </row>
    <row r="5434" x14ac:dyDescent="0.3">
      <c r="A5434" t="s">
        <v>9236</v>
      </c>
      <c r="B5434" t="s">
        <v>19483</v>
      </c>
      <c r="C5434" t="s">
        <v>19511</v>
      </c>
      <c r="D5434" t="s">
        <v>19617</v>
      </c>
      <c r="E5434" s="89">
        <v>0</v>
      </c>
      <c r="F5434" s="89">
        <v>709177</v>
      </c>
      <c r="G5434" s="89">
        <v>10</v>
      </c>
      <c r="H5434" t="s">
        <v>19630</v>
      </c>
      <c r="I5434" s="89"/>
    </row>
    <row r="5435" x14ac:dyDescent="0.3">
      <c r="A5435" t="s">
        <v>9237</v>
      </c>
      <c r="B5435" t="s">
        <v>19483</v>
      </c>
      <c r="C5435" t="s">
        <v>19511</v>
      </c>
      <c r="D5435" t="s">
        <v>19618</v>
      </c>
      <c r="E5435" s="89">
        <v>0</v>
      </c>
      <c r="F5435" s="89">
        <v>709177</v>
      </c>
      <c r="G5435" s="89">
        <v>10</v>
      </c>
      <c r="H5435" t="s">
        <v>19630</v>
      </c>
      <c r="I5435" s="89"/>
    </row>
    <row r="5436" x14ac:dyDescent="0.3">
      <c r="A5436" t="s">
        <v>9238</v>
      </c>
      <c r="B5436" t="s">
        <v>19483</v>
      </c>
      <c r="C5436" t="s">
        <v>19511</v>
      </c>
      <c r="D5436" t="s">
        <v>19619</v>
      </c>
      <c r="E5436" s="89">
        <v>0</v>
      </c>
      <c r="F5436" s="89">
        <v>709177</v>
      </c>
      <c r="G5436" s="89">
        <v>10</v>
      </c>
      <c r="H5436" t="s">
        <v>19630</v>
      </c>
      <c r="I5436" s="89"/>
    </row>
    <row r="5437" x14ac:dyDescent="0.3">
      <c r="A5437" t="s">
        <v>9239</v>
      </c>
      <c r="B5437" t="s">
        <v>19483</v>
      </c>
      <c r="C5437" t="s">
        <v>19511</v>
      </c>
      <c r="D5437" t="s">
        <v>19620</v>
      </c>
      <c r="E5437" s="89">
        <v>0</v>
      </c>
      <c r="F5437" s="89">
        <v>709177</v>
      </c>
      <c r="G5437" s="89">
        <v>10</v>
      </c>
      <c r="H5437" t="s">
        <v>19630</v>
      </c>
      <c r="I5437" s="89"/>
    </row>
    <row r="5438" x14ac:dyDescent="0.3">
      <c r="A5438" t="s">
        <v>9240</v>
      </c>
      <c r="B5438" t="s">
        <v>19483</v>
      </c>
      <c r="C5438" t="s">
        <v>19511</v>
      </c>
      <c r="D5438" t="s">
        <v>19621</v>
      </c>
      <c r="E5438" s="89">
        <v>0</v>
      </c>
      <c r="F5438" s="89">
        <v>709177</v>
      </c>
      <c r="G5438" s="89">
        <v>10</v>
      </c>
      <c r="H5438" t="s">
        <v>19630</v>
      </c>
      <c r="I5438" s="89"/>
    </row>
    <row r="5439" x14ac:dyDescent="0.3">
      <c r="A5439" t="s">
        <v>9241</v>
      </c>
      <c r="B5439" t="s">
        <v>19483</v>
      </c>
      <c r="C5439" t="s">
        <v>19511</v>
      </c>
      <c r="D5439" t="s">
        <v>19622</v>
      </c>
      <c r="E5439" s="89">
        <v>0</v>
      </c>
      <c r="F5439" s="89">
        <v>709177</v>
      </c>
      <c r="G5439" s="89">
        <v>10</v>
      </c>
      <c r="H5439" t="s">
        <v>19630</v>
      </c>
      <c r="I5439" s="89"/>
    </row>
    <row r="5440" x14ac:dyDescent="0.3">
      <c r="A5440" t="s">
        <v>9242</v>
      </c>
      <c r="B5440" t="s">
        <v>19483</v>
      </c>
      <c r="C5440" t="s">
        <v>19511</v>
      </c>
      <c r="D5440" t="s">
        <v>19623</v>
      </c>
      <c r="E5440" s="89">
        <v>0</v>
      </c>
      <c r="F5440" s="89">
        <v>709177</v>
      </c>
      <c r="G5440" s="89">
        <v>10</v>
      </c>
      <c r="H5440" t="s">
        <v>19630</v>
      </c>
      <c r="I5440" s="89"/>
    </row>
    <row r="5441" x14ac:dyDescent="0.3">
      <c r="A5441" t="s">
        <v>9243</v>
      </c>
      <c r="B5441" t="s">
        <v>19483</v>
      </c>
      <c r="C5441" t="s">
        <v>19511</v>
      </c>
      <c r="D5441" t="s">
        <v>19624</v>
      </c>
      <c r="E5441" s="89">
        <v>0</v>
      </c>
      <c r="F5441" s="89">
        <v>709177</v>
      </c>
      <c r="G5441" s="89">
        <v>10</v>
      </c>
      <c r="H5441" t="s">
        <v>19630</v>
      </c>
      <c r="I5441" s="89"/>
    </row>
    <row r="5442" x14ac:dyDescent="0.3">
      <c r="A5442" t="s">
        <v>9244</v>
      </c>
      <c r="B5442" t="s">
        <v>19483</v>
      </c>
      <c r="C5442" t="s">
        <v>19512</v>
      </c>
      <c r="D5442" t="s">
        <v>19614</v>
      </c>
      <c r="E5442" s="89">
        <v>1.7127717028835859E-4</v>
      </c>
      <c r="F5442" s="89">
        <v>709177</v>
      </c>
      <c r="G5442" s="89">
        <v>10</v>
      </c>
      <c r="H5442" t="s">
        <v>19630</v>
      </c>
      <c r="I5442" s="89"/>
    </row>
    <row r="5443" x14ac:dyDescent="0.3">
      <c r="A5443" t="s">
        <v>9245</v>
      </c>
      <c r="B5443" t="s">
        <v>19483</v>
      </c>
      <c r="C5443" t="s">
        <v>19512</v>
      </c>
      <c r="D5443" t="s">
        <v>19615</v>
      </c>
      <c r="E5443" s="89">
        <v>1.8131471362359399E-4</v>
      </c>
      <c r="F5443" s="89">
        <v>709177</v>
      </c>
      <c r="G5443" s="89">
        <v>10</v>
      </c>
      <c r="H5443" t="s">
        <v>19630</v>
      </c>
      <c r="I5443" s="89"/>
    </row>
    <row r="5444" x14ac:dyDescent="0.3">
      <c r="A5444" t="s">
        <v>9246</v>
      </c>
      <c r="B5444" t="s">
        <v>19483</v>
      </c>
      <c r="C5444" t="s">
        <v>19512</v>
      </c>
      <c r="D5444" t="s">
        <v>19616</v>
      </c>
      <c r="E5444" s="89">
        <v>1.7127717028835859E-4</v>
      </c>
      <c r="F5444" s="89">
        <v>709177</v>
      </c>
      <c r="G5444" s="89">
        <v>10</v>
      </c>
      <c r="H5444" t="s">
        <v>19630</v>
      </c>
      <c r="I5444" s="89"/>
    </row>
    <row r="5445" x14ac:dyDescent="0.3">
      <c r="A5445" t="s">
        <v>9247</v>
      </c>
      <c r="B5445" t="s">
        <v>19483</v>
      </c>
      <c r="C5445" t="s">
        <v>19512</v>
      </c>
      <c r="D5445" t="s">
        <v>19617</v>
      </c>
      <c r="E5445" s="89">
        <v>1.8081453135676781E-4</v>
      </c>
      <c r="F5445" s="89">
        <v>709177</v>
      </c>
      <c r="G5445" s="89">
        <v>10</v>
      </c>
      <c r="H5445" t="s">
        <v>19630</v>
      </c>
      <c r="I5445" s="89"/>
    </row>
    <row r="5446" x14ac:dyDescent="0.3">
      <c r="A5446" t="s">
        <v>9248</v>
      </c>
      <c r="B5446" t="s">
        <v>19483</v>
      </c>
      <c r="C5446" t="s">
        <v>19512</v>
      </c>
      <c r="D5446" t="s">
        <v>19618</v>
      </c>
      <c r="E5446" s="89">
        <v>1.7394959256537509E-4</v>
      </c>
      <c r="F5446" s="89">
        <v>709177</v>
      </c>
      <c r="G5446" s="89">
        <v>10</v>
      </c>
      <c r="H5446" t="s">
        <v>19630</v>
      </c>
      <c r="I5446" s="89"/>
    </row>
    <row r="5447" x14ac:dyDescent="0.3">
      <c r="A5447" t="s">
        <v>9249</v>
      </c>
      <c r="B5447" t="s">
        <v>19483</v>
      </c>
      <c r="C5447" t="s">
        <v>19512</v>
      </c>
      <c r="D5447" t="s">
        <v>19619</v>
      </c>
      <c r="E5447" s="89">
        <v>1.8506578344897189E-4</v>
      </c>
      <c r="F5447" s="89">
        <v>709177</v>
      </c>
      <c r="G5447" s="89">
        <v>10</v>
      </c>
      <c r="H5447" t="s">
        <v>19630</v>
      </c>
      <c r="I5447" s="89"/>
    </row>
    <row r="5448" x14ac:dyDescent="0.3">
      <c r="A5448" t="s">
        <v>9250</v>
      </c>
      <c r="B5448" t="s">
        <v>19483</v>
      </c>
      <c r="C5448" t="s">
        <v>19512</v>
      </c>
      <c r="D5448" t="s">
        <v>19620</v>
      </c>
      <c r="E5448" s="89">
        <v>1.7279135754533621E-4</v>
      </c>
      <c r="F5448" s="89">
        <v>709177</v>
      </c>
      <c r="G5448" s="89">
        <v>10</v>
      </c>
      <c r="H5448" t="s">
        <v>19630</v>
      </c>
      <c r="I5448" s="89"/>
    </row>
    <row r="5449" x14ac:dyDescent="0.3">
      <c r="A5449" t="s">
        <v>9251</v>
      </c>
      <c r="B5449" t="s">
        <v>19483</v>
      </c>
      <c r="C5449" t="s">
        <v>19512</v>
      </c>
      <c r="D5449" t="s">
        <v>19621</v>
      </c>
      <c r="E5449" s="89">
        <v>1.5781825519273719E-4</v>
      </c>
      <c r="F5449" s="89">
        <v>709177</v>
      </c>
      <c r="G5449" s="89">
        <v>10</v>
      </c>
      <c r="H5449" t="s">
        <v>19630</v>
      </c>
      <c r="I5449" s="89"/>
    </row>
    <row r="5450" x14ac:dyDescent="0.3">
      <c r="A5450" t="s">
        <v>9252</v>
      </c>
      <c r="B5450" t="s">
        <v>19483</v>
      </c>
      <c r="C5450" t="s">
        <v>19512</v>
      </c>
      <c r="D5450" t="s">
        <v>19622</v>
      </c>
      <c r="E5450" s="89">
        <v>1.7397173099916279E-4</v>
      </c>
      <c r="F5450" s="89">
        <v>709177</v>
      </c>
      <c r="G5450" s="89">
        <v>10</v>
      </c>
      <c r="H5450" t="s">
        <v>19630</v>
      </c>
      <c r="I5450" s="89"/>
    </row>
    <row r="5451" x14ac:dyDescent="0.3">
      <c r="A5451" t="s">
        <v>9253</v>
      </c>
      <c r="B5451" t="s">
        <v>19483</v>
      </c>
      <c r="C5451" t="s">
        <v>19512</v>
      </c>
      <c r="D5451" t="s">
        <v>19623</v>
      </c>
      <c r="E5451" s="89">
        <v>9.9813160595500772E-4</v>
      </c>
      <c r="F5451" s="89">
        <v>709177</v>
      </c>
      <c r="G5451" s="89">
        <v>10</v>
      </c>
      <c r="H5451" t="s">
        <v>19630</v>
      </c>
      <c r="I5451" s="89"/>
    </row>
    <row r="5452" x14ac:dyDescent="0.3">
      <c r="A5452" t="s">
        <v>9254</v>
      </c>
      <c r="B5452" t="s">
        <v>19483</v>
      </c>
      <c r="C5452" t="s">
        <v>19512</v>
      </c>
      <c r="D5452" t="s">
        <v>19624</v>
      </c>
      <c r="E5452" s="89">
        <v>2.49718209725319E-3</v>
      </c>
      <c r="F5452" s="89">
        <v>709177</v>
      </c>
      <c r="G5452" s="89">
        <v>10</v>
      </c>
      <c r="H5452" t="s">
        <v>19630</v>
      </c>
      <c r="I5452" s="89"/>
    </row>
    <row r="5453" x14ac:dyDescent="0.3">
      <c r="A5453" t="s">
        <v>9255</v>
      </c>
      <c r="B5453" t="s">
        <v>19483</v>
      </c>
      <c r="C5453" t="s">
        <v>19513</v>
      </c>
      <c r="D5453" t="s">
        <v>19614</v>
      </c>
      <c r="E5453" s="89">
        <v>4.6902412989365748E-5</v>
      </c>
      <c r="F5453" s="89">
        <v>709177</v>
      </c>
      <c r="G5453" s="89">
        <v>10</v>
      </c>
      <c r="H5453" t="s">
        <v>19630</v>
      </c>
      <c r="I5453" s="89"/>
    </row>
    <row r="5454" x14ac:dyDescent="0.3">
      <c r="A5454" t="s">
        <v>9256</v>
      </c>
      <c r="B5454" t="s">
        <v>19483</v>
      </c>
      <c r="C5454" t="s">
        <v>19513</v>
      </c>
      <c r="D5454" t="s">
        <v>19615</v>
      </c>
      <c r="E5454" s="89">
        <v>5.4912382513583361E-5</v>
      </c>
      <c r="F5454" s="89">
        <v>709177</v>
      </c>
      <c r="G5454" s="89">
        <v>10</v>
      </c>
      <c r="H5454" t="s">
        <v>19630</v>
      </c>
      <c r="I5454" s="89"/>
    </row>
    <row r="5455" x14ac:dyDescent="0.3">
      <c r="A5455" t="s">
        <v>9257</v>
      </c>
      <c r="B5455" t="s">
        <v>19483</v>
      </c>
      <c r="C5455" t="s">
        <v>19513</v>
      </c>
      <c r="D5455" t="s">
        <v>19616</v>
      </c>
      <c r="E5455" s="89">
        <v>4.6902412989365748E-5</v>
      </c>
      <c r="F5455" s="89">
        <v>709177</v>
      </c>
      <c r="G5455" s="89">
        <v>10</v>
      </c>
      <c r="H5455" t="s">
        <v>19630</v>
      </c>
      <c r="I5455" s="89"/>
    </row>
    <row r="5456" x14ac:dyDescent="0.3">
      <c r="A5456" t="s">
        <v>9258</v>
      </c>
      <c r="B5456" t="s">
        <v>19483</v>
      </c>
      <c r="C5456" t="s">
        <v>19513</v>
      </c>
      <c r="D5456" t="s">
        <v>19617</v>
      </c>
      <c r="E5456" s="89">
        <v>5.4912382513583361E-5</v>
      </c>
      <c r="F5456" s="89">
        <v>709177</v>
      </c>
      <c r="G5456" s="89">
        <v>10</v>
      </c>
      <c r="H5456" t="s">
        <v>19630</v>
      </c>
      <c r="I5456" s="89"/>
    </row>
    <row r="5457" x14ac:dyDescent="0.3">
      <c r="A5457" t="s">
        <v>9259</v>
      </c>
      <c r="B5457" t="s">
        <v>19483</v>
      </c>
      <c r="C5457" t="s">
        <v>19513</v>
      </c>
      <c r="D5457" t="s">
        <v>19618</v>
      </c>
      <c r="E5457" s="89">
        <v>5.411283833743906E-5</v>
      </c>
      <c r="F5457" s="89">
        <v>709177</v>
      </c>
      <c r="G5457" s="89">
        <v>10</v>
      </c>
      <c r="H5457" t="s">
        <v>19630</v>
      </c>
      <c r="I5457" s="89"/>
    </row>
    <row r="5458" x14ac:dyDescent="0.3">
      <c r="A5458" t="s">
        <v>9260</v>
      </c>
      <c r="B5458" t="s">
        <v>19483</v>
      </c>
      <c r="C5458" t="s">
        <v>19513</v>
      </c>
      <c r="D5458" t="s">
        <v>19619</v>
      </c>
      <c r="E5458" s="89">
        <v>5.6826023784534117E-5</v>
      </c>
      <c r="F5458" s="89">
        <v>709177</v>
      </c>
      <c r="G5458" s="89">
        <v>10</v>
      </c>
      <c r="H5458" t="s">
        <v>19630</v>
      </c>
      <c r="I5458" s="89"/>
    </row>
    <row r="5459" x14ac:dyDescent="0.3">
      <c r="A5459" t="s">
        <v>9261</v>
      </c>
      <c r="B5459" t="s">
        <v>19483</v>
      </c>
      <c r="C5459" t="s">
        <v>19513</v>
      </c>
      <c r="D5459" t="s">
        <v>19620</v>
      </c>
      <c r="E5459" s="89">
        <v>5.35929323780841E-5</v>
      </c>
      <c r="F5459" s="89">
        <v>709177</v>
      </c>
      <c r="G5459" s="89">
        <v>10</v>
      </c>
      <c r="H5459" t="s">
        <v>19630</v>
      </c>
      <c r="I5459" s="89"/>
    </row>
    <row r="5460" x14ac:dyDescent="0.3">
      <c r="A5460" t="s">
        <v>9262</v>
      </c>
      <c r="B5460" t="s">
        <v>19483</v>
      </c>
      <c r="C5460" t="s">
        <v>19513</v>
      </c>
      <c r="D5460" t="s">
        <v>19621</v>
      </c>
      <c r="E5460" s="89">
        <v>4.2590063342824547E-5</v>
      </c>
      <c r="F5460" s="89">
        <v>709177</v>
      </c>
      <c r="G5460" s="89">
        <v>10</v>
      </c>
      <c r="H5460" t="s">
        <v>19630</v>
      </c>
      <c r="I5460" s="89"/>
    </row>
    <row r="5461" x14ac:dyDescent="0.3">
      <c r="A5461" t="s">
        <v>9263</v>
      </c>
      <c r="B5461" t="s">
        <v>19483</v>
      </c>
      <c r="C5461" t="s">
        <v>19513</v>
      </c>
      <c r="D5461" t="s">
        <v>19622</v>
      </c>
      <c r="E5461" s="89">
        <v>5.4761771705563167E-5</v>
      </c>
      <c r="F5461" s="89">
        <v>709177</v>
      </c>
      <c r="G5461" s="89">
        <v>10</v>
      </c>
      <c r="H5461" t="s">
        <v>19630</v>
      </c>
      <c r="I5461" s="89"/>
    </row>
    <row r="5462" x14ac:dyDescent="0.3">
      <c r="A5462" t="s">
        <v>9264</v>
      </c>
      <c r="B5462" t="s">
        <v>19483</v>
      </c>
      <c r="C5462" t="s">
        <v>19513</v>
      </c>
      <c r="D5462" t="s">
        <v>19623</v>
      </c>
      <c r="E5462" s="89">
        <v>3.2204729779267111E-4</v>
      </c>
      <c r="F5462" s="89">
        <v>709177</v>
      </c>
      <c r="G5462" s="89">
        <v>10</v>
      </c>
      <c r="H5462" t="s">
        <v>19630</v>
      </c>
      <c r="I5462" s="89"/>
    </row>
    <row r="5463" x14ac:dyDescent="0.3">
      <c r="A5463" t="s">
        <v>9265</v>
      </c>
      <c r="B5463" t="s">
        <v>19483</v>
      </c>
      <c r="C5463" t="s">
        <v>19513</v>
      </c>
      <c r="D5463" t="s">
        <v>19624</v>
      </c>
      <c r="E5463" s="89">
        <v>6.8579346724306669E-4</v>
      </c>
      <c r="F5463" s="89">
        <v>709177</v>
      </c>
      <c r="G5463" s="89">
        <v>10</v>
      </c>
      <c r="H5463" t="s">
        <v>19630</v>
      </c>
      <c r="I5463" s="89"/>
    </row>
    <row r="5464" x14ac:dyDescent="0.3">
      <c r="A5464" t="s">
        <v>9266</v>
      </c>
      <c r="B5464" t="s">
        <v>19483</v>
      </c>
      <c r="C5464" t="s">
        <v>19514</v>
      </c>
      <c r="D5464" t="s">
        <v>19614</v>
      </c>
      <c r="E5464" s="89">
        <v>1.834158330800485E-5</v>
      </c>
      <c r="F5464" s="89">
        <v>709177</v>
      </c>
      <c r="G5464" s="89">
        <v>10</v>
      </c>
      <c r="H5464" t="s">
        <v>19630</v>
      </c>
      <c r="I5464" s="89"/>
    </row>
    <row r="5465" x14ac:dyDescent="0.3">
      <c r="A5465" t="s">
        <v>9267</v>
      </c>
      <c r="B5465" t="s">
        <v>19483</v>
      </c>
      <c r="C5465" t="s">
        <v>19514</v>
      </c>
      <c r="D5465" t="s">
        <v>19615</v>
      </c>
      <c r="E5465" s="89">
        <v>1.9868686773270611E-5</v>
      </c>
      <c r="F5465" s="89">
        <v>709177</v>
      </c>
      <c r="G5465" s="89">
        <v>10</v>
      </c>
      <c r="H5465" t="s">
        <v>19630</v>
      </c>
      <c r="I5465" s="89"/>
    </row>
    <row r="5466" x14ac:dyDescent="0.3">
      <c r="A5466" t="s">
        <v>9268</v>
      </c>
      <c r="B5466" t="s">
        <v>19483</v>
      </c>
      <c r="C5466" t="s">
        <v>19514</v>
      </c>
      <c r="D5466" t="s">
        <v>19616</v>
      </c>
      <c r="E5466" s="89">
        <v>1.834158330800485E-5</v>
      </c>
      <c r="F5466" s="89">
        <v>709177</v>
      </c>
      <c r="G5466" s="89">
        <v>10</v>
      </c>
      <c r="H5466" t="s">
        <v>19630</v>
      </c>
      <c r="I5466" s="89"/>
    </row>
    <row r="5467" x14ac:dyDescent="0.3">
      <c r="A5467" t="s">
        <v>9269</v>
      </c>
      <c r="B5467" t="s">
        <v>19483</v>
      </c>
      <c r="C5467" t="s">
        <v>19514</v>
      </c>
      <c r="D5467" t="s">
        <v>19617</v>
      </c>
      <c r="E5467" s="89">
        <v>1.9868686773270611E-5</v>
      </c>
      <c r="F5467" s="89">
        <v>709177</v>
      </c>
      <c r="G5467" s="89">
        <v>10</v>
      </c>
      <c r="H5467" t="s">
        <v>19630</v>
      </c>
      <c r="I5467" s="89"/>
    </row>
    <row r="5468" x14ac:dyDescent="0.3">
      <c r="A5468" t="s">
        <v>9270</v>
      </c>
      <c r="B5468" t="s">
        <v>19483</v>
      </c>
      <c r="C5468" t="s">
        <v>19514</v>
      </c>
      <c r="D5468" t="s">
        <v>19618</v>
      </c>
      <c r="E5468" s="89">
        <v>1.9648263052099999E-5</v>
      </c>
      <c r="F5468" s="89">
        <v>709177</v>
      </c>
      <c r="G5468" s="89">
        <v>10</v>
      </c>
      <c r="H5468" t="s">
        <v>19630</v>
      </c>
      <c r="I5468" s="89"/>
    </row>
    <row r="5469" x14ac:dyDescent="0.3">
      <c r="A5469" t="s">
        <v>9271</v>
      </c>
      <c r="B5469" t="s">
        <v>19483</v>
      </c>
      <c r="C5469" t="s">
        <v>19514</v>
      </c>
      <c r="D5469" t="s">
        <v>19619</v>
      </c>
      <c r="E5469" s="89">
        <v>2.0880770647906909E-5</v>
      </c>
      <c r="F5469" s="89">
        <v>709177</v>
      </c>
      <c r="G5469" s="89">
        <v>10</v>
      </c>
      <c r="H5469" t="s">
        <v>19630</v>
      </c>
      <c r="I5469" s="89"/>
    </row>
    <row r="5470" x14ac:dyDescent="0.3">
      <c r="A5470" t="s">
        <v>9272</v>
      </c>
      <c r="B5470" t="s">
        <v>19483</v>
      </c>
      <c r="C5470" t="s">
        <v>19514</v>
      </c>
      <c r="D5470" t="s">
        <v>19620</v>
      </c>
      <c r="E5470" s="89">
        <v>1.949807064631549E-5</v>
      </c>
      <c r="F5470" s="89">
        <v>709177</v>
      </c>
      <c r="G5470" s="89">
        <v>10</v>
      </c>
      <c r="H5470" t="s">
        <v>19630</v>
      </c>
      <c r="I5470" s="89"/>
    </row>
    <row r="5471" x14ac:dyDescent="0.3">
      <c r="A5471" t="s">
        <v>9273</v>
      </c>
      <c r="B5471" t="s">
        <v>19483</v>
      </c>
      <c r="C5471" t="s">
        <v>19514</v>
      </c>
      <c r="D5471" t="s">
        <v>19621</v>
      </c>
      <c r="E5471" s="89">
        <v>1.935032584809315E-5</v>
      </c>
      <c r="F5471" s="89">
        <v>709177</v>
      </c>
      <c r="G5471" s="89">
        <v>10</v>
      </c>
      <c r="H5471" t="s">
        <v>19630</v>
      </c>
      <c r="I5471" s="89"/>
    </row>
    <row r="5472" x14ac:dyDescent="0.3">
      <c r="A5472" t="s">
        <v>9274</v>
      </c>
      <c r="B5472" t="s">
        <v>19483</v>
      </c>
      <c r="C5472" t="s">
        <v>19514</v>
      </c>
      <c r="D5472" t="s">
        <v>19622</v>
      </c>
      <c r="E5472" s="89">
        <v>2.0038101174096821E-5</v>
      </c>
      <c r="F5472" s="89">
        <v>709177</v>
      </c>
      <c r="G5472" s="89">
        <v>10</v>
      </c>
      <c r="H5472" t="s">
        <v>19630</v>
      </c>
      <c r="I5472" s="89"/>
    </row>
    <row r="5473" x14ac:dyDescent="0.3">
      <c r="A5473" t="s">
        <v>9275</v>
      </c>
      <c r="B5473" t="s">
        <v>19483</v>
      </c>
      <c r="C5473" t="s">
        <v>19514</v>
      </c>
      <c r="D5473" t="s">
        <v>19623</v>
      </c>
      <c r="E5473" s="89">
        <v>1.054758083587395E-4</v>
      </c>
      <c r="F5473" s="89">
        <v>709177</v>
      </c>
      <c r="G5473" s="89">
        <v>10</v>
      </c>
      <c r="H5473" t="s">
        <v>19630</v>
      </c>
      <c r="I5473" s="89"/>
    </row>
    <row r="5474" x14ac:dyDescent="0.3">
      <c r="A5474" t="s">
        <v>9276</v>
      </c>
      <c r="B5474" t="s">
        <v>19483</v>
      </c>
      <c r="C5474" t="s">
        <v>19514</v>
      </c>
      <c r="D5474" t="s">
        <v>19624</v>
      </c>
      <c r="E5474" s="89">
        <v>2.7663863224265933E-4</v>
      </c>
      <c r="F5474" s="89">
        <v>709177</v>
      </c>
      <c r="G5474" s="89">
        <v>10</v>
      </c>
      <c r="H5474" t="s">
        <v>19630</v>
      </c>
      <c r="I5474" s="89"/>
    </row>
    <row r="5475" x14ac:dyDescent="0.3">
      <c r="A5475" t="s">
        <v>9277</v>
      </c>
      <c r="B5475" t="s">
        <v>19483</v>
      </c>
      <c r="C5475" t="s">
        <v>19515</v>
      </c>
      <c r="D5475" t="s">
        <v>19614</v>
      </c>
      <c r="E5475" s="89">
        <v>2.8372879600025032E-4</v>
      </c>
      <c r="F5475" s="89">
        <v>709177</v>
      </c>
      <c r="G5475" s="89">
        <v>10</v>
      </c>
      <c r="H5475" t="s">
        <v>19630</v>
      </c>
      <c r="I5475" s="89"/>
    </row>
    <row r="5476" x14ac:dyDescent="0.3">
      <c r="A5476" t="s">
        <v>9278</v>
      </c>
      <c r="B5476" t="s">
        <v>19483</v>
      </c>
      <c r="C5476" t="s">
        <v>19515</v>
      </c>
      <c r="D5476" t="s">
        <v>19615</v>
      </c>
      <c r="E5476" s="89">
        <v>3.1019015484931741E-4</v>
      </c>
      <c r="F5476" s="89">
        <v>709177</v>
      </c>
      <c r="G5476" s="89">
        <v>10</v>
      </c>
      <c r="H5476" t="s">
        <v>19630</v>
      </c>
      <c r="I5476" s="89"/>
    </row>
    <row r="5477" x14ac:dyDescent="0.3">
      <c r="A5477" t="s">
        <v>9279</v>
      </c>
      <c r="B5477" t="s">
        <v>19483</v>
      </c>
      <c r="C5477" t="s">
        <v>19515</v>
      </c>
      <c r="D5477" t="s">
        <v>19616</v>
      </c>
      <c r="E5477" s="89">
        <v>2.8450936537235651E-4</v>
      </c>
      <c r="F5477" s="89">
        <v>709177</v>
      </c>
      <c r="G5477" s="89">
        <v>10</v>
      </c>
      <c r="H5477" t="s">
        <v>19630</v>
      </c>
      <c r="I5477" s="89"/>
    </row>
    <row r="5478" x14ac:dyDescent="0.3">
      <c r="A5478" t="s">
        <v>9280</v>
      </c>
      <c r="B5478" t="s">
        <v>19483</v>
      </c>
      <c r="C5478" t="s">
        <v>19515</v>
      </c>
      <c r="D5478" t="s">
        <v>19617</v>
      </c>
      <c r="E5478" s="89">
        <v>3.0680920822862793E-4</v>
      </c>
      <c r="F5478" s="89">
        <v>709177</v>
      </c>
      <c r="G5478" s="89">
        <v>10</v>
      </c>
      <c r="H5478" t="s">
        <v>19630</v>
      </c>
      <c r="I5478" s="89"/>
    </row>
    <row r="5479" x14ac:dyDescent="0.3">
      <c r="A5479" t="s">
        <v>9281</v>
      </c>
      <c r="B5479" t="s">
        <v>19483</v>
      </c>
      <c r="C5479" t="s">
        <v>19515</v>
      </c>
      <c r="D5479" t="s">
        <v>19618</v>
      </c>
      <c r="E5479" s="89">
        <v>3.0804948970403358E-4</v>
      </c>
      <c r="F5479" s="89">
        <v>709177</v>
      </c>
      <c r="G5479" s="89">
        <v>10</v>
      </c>
      <c r="H5479" t="s">
        <v>19630</v>
      </c>
      <c r="I5479" s="89"/>
    </row>
    <row r="5480" x14ac:dyDescent="0.3">
      <c r="A5480" t="s">
        <v>9282</v>
      </c>
      <c r="B5480" t="s">
        <v>19483</v>
      </c>
      <c r="C5480" t="s">
        <v>19515</v>
      </c>
      <c r="D5480" t="s">
        <v>19619</v>
      </c>
      <c r="E5480" s="89">
        <v>3.2706869044654468E-4</v>
      </c>
      <c r="F5480" s="89">
        <v>709177</v>
      </c>
      <c r="G5480" s="89">
        <v>10</v>
      </c>
      <c r="H5480" t="s">
        <v>19630</v>
      </c>
      <c r="I5480" s="89"/>
    </row>
    <row r="5481" x14ac:dyDescent="0.3">
      <c r="A5481" t="s">
        <v>9283</v>
      </c>
      <c r="B5481" t="s">
        <v>19483</v>
      </c>
      <c r="C5481" t="s">
        <v>19515</v>
      </c>
      <c r="D5481" t="s">
        <v>19620</v>
      </c>
      <c r="E5481" s="89">
        <v>3.0570857830604337E-4</v>
      </c>
      <c r="F5481" s="89">
        <v>709177</v>
      </c>
      <c r="G5481" s="89">
        <v>10</v>
      </c>
      <c r="H5481" t="s">
        <v>19630</v>
      </c>
      <c r="I5481" s="89"/>
    </row>
    <row r="5482" x14ac:dyDescent="0.3">
      <c r="A5482" t="s">
        <v>9284</v>
      </c>
      <c r="B5482" t="s">
        <v>19483</v>
      </c>
      <c r="C5482" t="s">
        <v>19515</v>
      </c>
      <c r="D5482" t="s">
        <v>19621</v>
      </c>
      <c r="E5482" s="89">
        <v>2.7793479030029111E-4</v>
      </c>
      <c r="F5482" s="89">
        <v>709177</v>
      </c>
      <c r="G5482" s="89">
        <v>10</v>
      </c>
      <c r="H5482" t="s">
        <v>19630</v>
      </c>
      <c r="I5482" s="89"/>
    </row>
    <row r="5483" x14ac:dyDescent="0.3">
      <c r="A5483" t="s">
        <v>9285</v>
      </c>
      <c r="B5483" t="s">
        <v>19483</v>
      </c>
      <c r="C5483" t="s">
        <v>19515</v>
      </c>
      <c r="D5483" t="s">
        <v>19622</v>
      </c>
      <c r="E5483" s="89">
        <v>3.0542923598447688E-4</v>
      </c>
      <c r="F5483" s="89">
        <v>709177</v>
      </c>
      <c r="G5483" s="89">
        <v>10</v>
      </c>
      <c r="H5483" t="s">
        <v>19630</v>
      </c>
      <c r="I5483" s="89"/>
    </row>
    <row r="5484" x14ac:dyDescent="0.3">
      <c r="A5484" t="s">
        <v>9286</v>
      </c>
      <c r="B5484" t="s">
        <v>19483</v>
      </c>
      <c r="C5484" t="s">
        <v>19515</v>
      </c>
      <c r="D5484" t="s">
        <v>19623</v>
      </c>
      <c r="E5484" s="89">
        <v>2.084030236619132E-3</v>
      </c>
      <c r="F5484" s="89">
        <v>709177</v>
      </c>
      <c r="G5484" s="89">
        <v>10</v>
      </c>
      <c r="H5484" t="s">
        <v>19630</v>
      </c>
      <c r="I5484" s="89"/>
    </row>
    <row r="5485" x14ac:dyDescent="0.3">
      <c r="A5485" t="s">
        <v>9287</v>
      </c>
      <c r="B5485" t="s">
        <v>19483</v>
      </c>
      <c r="C5485" t="s">
        <v>19515</v>
      </c>
      <c r="D5485" t="s">
        <v>19624</v>
      </c>
      <c r="E5485" s="89">
        <v>4.8377485938608921E-3</v>
      </c>
      <c r="F5485" s="89">
        <v>709177</v>
      </c>
      <c r="G5485" s="89">
        <v>10</v>
      </c>
      <c r="H5485" t="s">
        <v>19630</v>
      </c>
      <c r="I5485" s="89"/>
    </row>
    <row r="5486" x14ac:dyDescent="0.3">
      <c r="A5486" t="s">
        <v>9288</v>
      </c>
      <c r="B5486" t="s">
        <v>19483</v>
      </c>
      <c r="C5486" t="s">
        <v>19516</v>
      </c>
      <c r="D5486" t="s">
        <v>19614</v>
      </c>
      <c r="E5486" s="89">
        <v>5.5532379100985158E-5</v>
      </c>
      <c r="F5486" s="89">
        <v>709177</v>
      </c>
      <c r="G5486" s="89">
        <v>10</v>
      </c>
      <c r="H5486" t="s">
        <v>19630</v>
      </c>
      <c r="I5486" s="89"/>
    </row>
    <row r="5487" x14ac:dyDescent="0.3">
      <c r="A5487" t="s">
        <v>9289</v>
      </c>
      <c r="B5487" t="s">
        <v>19483</v>
      </c>
      <c r="C5487" t="s">
        <v>19516</v>
      </c>
      <c r="D5487" t="s">
        <v>19615</v>
      </c>
      <c r="E5487" s="89">
        <v>6.0262172076096529E-5</v>
      </c>
      <c r="F5487" s="89">
        <v>709177</v>
      </c>
      <c r="G5487" s="89">
        <v>10</v>
      </c>
      <c r="H5487" t="s">
        <v>19630</v>
      </c>
      <c r="I5487" s="89"/>
    </row>
    <row r="5488" x14ac:dyDescent="0.3">
      <c r="A5488" t="s">
        <v>9290</v>
      </c>
      <c r="B5488" t="s">
        <v>19483</v>
      </c>
      <c r="C5488" t="s">
        <v>19516</v>
      </c>
      <c r="D5488" t="s">
        <v>19616</v>
      </c>
      <c r="E5488" s="89">
        <v>5.5732470766029249E-5</v>
      </c>
      <c r="F5488" s="89">
        <v>709177</v>
      </c>
      <c r="G5488" s="89">
        <v>10</v>
      </c>
      <c r="H5488" t="s">
        <v>19630</v>
      </c>
      <c r="I5488" s="89"/>
    </row>
    <row r="5489" x14ac:dyDescent="0.3">
      <c r="A5489" t="s">
        <v>9291</v>
      </c>
      <c r="B5489" t="s">
        <v>19483</v>
      </c>
      <c r="C5489" t="s">
        <v>19516</v>
      </c>
      <c r="D5489" t="s">
        <v>19617</v>
      </c>
      <c r="E5489" s="89">
        <v>5.9848613009201587E-5</v>
      </c>
      <c r="F5489" s="89">
        <v>709177</v>
      </c>
      <c r="G5489" s="89">
        <v>10</v>
      </c>
      <c r="H5489" t="s">
        <v>19630</v>
      </c>
      <c r="I5489" s="89"/>
    </row>
    <row r="5490" x14ac:dyDescent="0.3">
      <c r="A5490" t="s">
        <v>9292</v>
      </c>
      <c r="B5490" t="s">
        <v>19483</v>
      </c>
      <c r="C5490" t="s">
        <v>19516</v>
      </c>
      <c r="D5490" t="s">
        <v>19618</v>
      </c>
      <c r="E5490" s="89">
        <v>6.0026668729415319E-5</v>
      </c>
      <c r="F5490" s="89">
        <v>709177</v>
      </c>
      <c r="G5490" s="89">
        <v>10</v>
      </c>
      <c r="H5490" t="s">
        <v>19630</v>
      </c>
      <c r="I5490" s="89"/>
    </row>
    <row r="5491" x14ac:dyDescent="0.3">
      <c r="A5491" t="s">
        <v>9293</v>
      </c>
      <c r="B5491" t="s">
        <v>19483</v>
      </c>
      <c r="C5491" t="s">
        <v>19516</v>
      </c>
      <c r="D5491" t="s">
        <v>19619</v>
      </c>
      <c r="E5491" s="89">
        <v>6.3477506223169722E-5</v>
      </c>
      <c r="F5491" s="89">
        <v>709177</v>
      </c>
      <c r="G5491" s="89">
        <v>10</v>
      </c>
      <c r="H5491" t="s">
        <v>19630</v>
      </c>
      <c r="I5491" s="89"/>
    </row>
    <row r="5492" x14ac:dyDescent="0.3">
      <c r="A5492" t="s">
        <v>9294</v>
      </c>
      <c r="B5492" t="s">
        <v>19483</v>
      </c>
      <c r="C5492" t="s">
        <v>19516</v>
      </c>
      <c r="D5492" t="s">
        <v>19620</v>
      </c>
      <c r="E5492" s="89">
        <v>5.9489526006734662E-5</v>
      </c>
      <c r="F5492" s="89">
        <v>709177</v>
      </c>
      <c r="G5492" s="89">
        <v>10</v>
      </c>
      <c r="H5492" t="s">
        <v>19630</v>
      </c>
      <c r="I5492" s="89"/>
    </row>
    <row r="5493" x14ac:dyDescent="0.3">
      <c r="A5493" t="s">
        <v>9295</v>
      </c>
      <c r="B5493" t="s">
        <v>19483</v>
      </c>
      <c r="C5493" t="s">
        <v>19516</v>
      </c>
      <c r="D5493" t="s">
        <v>19621</v>
      </c>
      <c r="E5493" s="89">
        <v>5.3525298884553148E-5</v>
      </c>
      <c r="F5493" s="89">
        <v>709177</v>
      </c>
      <c r="G5493" s="89">
        <v>10</v>
      </c>
      <c r="H5493" t="s">
        <v>19630</v>
      </c>
      <c r="I5493" s="89"/>
    </row>
    <row r="5494" x14ac:dyDescent="0.3">
      <c r="A5494" t="s">
        <v>9296</v>
      </c>
      <c r="B5494" t="s">
        <v>19483</v>
      </c>
      <c r="C5494" t="s">
        <v>19516</v>
      </c>
      <c r="D5494" t="s">
        <v>19622</v>
      </c>
      <c r="E5494" s="89">
        <v>5.9750022228970118E-5</v>
      </c>
      <c r="F5494" s="89">
        <v>709177</v>
      </c>
      <c r="G5494" s="89">
        <v>10</v>
      </c>
      <c r="H5494" t="s">
        <v>19630</v>
      </c>
      <c r="I5494" s="89"/>
    </row>
    <row r="5495" x14ac:dyDescent="0.3">
      <c r="A5495" t="s">
        <v>9297</v>
      </c>
      <c r="B5495" t="s">
        <v>19483</v>
      </c>
      <c r="C5495" t="s">
        <v>19516</v>
      </c>
      <c r="D5495" t="s">
        <v>19623</v>
      </c>
      <c r="E5495" s="89">
        <v>3.8483075218728708E-4</v>
      </c>
      <c r="F5495" s="89">
        <v>709177</v>
      </c>
      <c r="G5495" s="89">
        <v>10</v>
      </c>
      <c r="H5495" t="s">
        <v>19630</v>
      </c>
      <c r="I5495" s="89"/>
    </row>
    <row r="5496" x14ac:dyDescent="0.3">
      <c r="A5496" t="s">
        <v>9298</v>
      </c>
      <c r="B5496" t="s">
        <v>19483</v>
      </c>
      <c r="C5496" t="s">
        <v>19516</v>
      </c>
      <c r="D5496" t="s">
        <v>19624</v>
      </c>
      <c r="E5496" s="89">
        <v>9.2000695096744174E-4</v>
      </c>
      <c r="F5496" s="89">
        <v>709177</v>
      </c>
      <c r="G5496" s="89">
        <v>10</v>
      </c>
      <c r="H5496" t="s">
        <v>19630</v>
      </c>
      <c r="I5496" s="89"/>
    </row>
    <row r="5497" x14ac:dyDescent="0.3">
      <c r="A5497" t="s">
        <v>9299</v>
      </c>
      <c r="B5497" t="s">
        <v>19483</v>
      </c>
      <c r="C5497" t="s">
        <v>19517</v>
      </c>
      <c r="D5497" t="s">
        <v>19614</v>
      </c>
      <c r="E5497" s="89">
        <v>0</v>
      </c>
      <c r="F5497" s="89">
        <v>709177</v>
      </c>
      <c r="G5497" s="89">
        <v>10</v>
      </c>
      <c r="H5497" t="s">
        <v>19630</v>
      </c>
      <c r="I5497" s="89"/>
    </row>
    <row r="5498" x14ac:dyDescent="0.3">
      <c r="A5498" t="s">
        <v>9300</v>
      </c>
      <c r="B5498" t="s">
        <v>19483</v>
      </c>
      <c r="C5498" t="s">
        <v>19517</v>
      </c>
      <c r="D5498" t="s">
        <v>19615</v>
      </c>
      <c r="E5498" s="89">
        <v>0</v>
      </c>
      <c r="F5498" s="89">
        <v>709177</v>
      </c>
      <c r="G5498" s="89">
        <v>10</v>
      </c>
      <c r="H5498" t="s">
        <v>19630</v>
      </c>
      <c r="I5498" s="89"/>
    </row>
    <row r="5499" x14ac:dyDescent="0.3">
      <c r="A5499" t="s">
        <v>9301</v>
      </c>
      <c r="B5499" t="s">
        <v>19483</v>
      </c>
      <c r="C5499" t="s">
        <v>19517</v>
      </c>
      <c r="D5499" t="s">
        <v>19616</v>
      </c>
      <c r="E5499" s="89">
        <v>0</v>
      </c>
      <c r="F5499" s="89">
        <v>709177</v>
      </c>
      <c r="G5499" s="89">
        <v>10</v>
      </c>
      <c r="H5499" t="s">
        <v>19630</v>
      </c>
      <c r="I5499" s="89"/>
    </row>
    <row r="5500" x14ac:dyDescent="0.3">
      <c r="A5500" t="s">
        <v>9302</v>
      </c>
      <c r="B5500" t="s">
        <v>19483</v>
      </c>
      <c r="C5500" t="s">
        <v>19517</v>
      </c>
      <c r="D5500" t="s">
        <v>19617</v>
      </c>
      <c r="E5500" s="89">
        <v>0</v>
      </c>
      <c r="F5500" s="89">
        <v>709177</v>
      </c>
      <c r="G5500" s="89">
        <v>10</v>
      </c>
      <c r="H5500" t="s">
        <v>19630</v>
      </c>
      <c r="I5500" s="89"/>
    </row>
    <row r="5501" x14ac:dyDescent="0.3">
      <c r="A5501" t="s">
        <v>9303</v>
      </c>
      <c r="B5501" t="s">
        <v>19483</v>
      </c>
      <c r="C5501" t="s">
        <v>19517</v>
      </c>
      <c r="D5501" t="s">
        <v>19618</v>
      </c>
      <c r="E5501" s="89">
        <v>0</v>
      </c>
      <c r="F5501" s="89">
        <v>709177</v>
      </c>
      <c r="G5501" s="89">
        <v>10</v>
      </c>
      <c r="H5501" t="s">
        <v>19630</v>
      </c>
      <c r="I5501" s="89"/>
    </row>
    <row r="5502" x14ac:dyDescent="0.3">
      <c r="A5502" t="s">
        <v>9304</v>
      </c>
      <c r="B5502" t="s">
        <v>19483</v>
      </c>
      <c r="C5502" t="s">
        <v>19517</v>
      </c>
      <c r="D5502" t="s">
        <v>19619</v>
      </c>
      <c r="E5502" s="89">
        <v>0</v>
      </c>
      <c r="F5502" s="89">
        <v>709177</v>
      </c>
      <c r="G5502" s="89">
        <v>10</v>
      </c>
      <c r="H5502" t="s">
        <v>19630</v>
      </c>
      <c r="I5502" s="89"/>
    </row>
    <row r="5503" x14ac:dyDescent="0.3">
      <c r="A5503" t="s">
        <v>9305</v>
      </c>
      <c r="B5503" t="s">
        <v>19483</v>
      </c>
      <c r="C5503" t="s">
        <v>19517</v>
      </c>
      <c r="D5503" t="s">
        <v>19620</v>
      </c>
      <c r="E5503" s="89">
        <v>0</v>
      </c>
      <c r="F5503" s="89">
        <v>709177</v>
      </c>
      <c r="G5503" s="89">
        <v>10</v>
      </c>
      <c r="H5503" t="s">
        <v>19630</v>
      </c>
      <c r="I5503" s="89"/>
    </row>
    <row r="5504" x14ac:dyDescent="0.3">
      <c r="A5504" t="s">
        <v>9306</v>
      </c>
      <c r="B5504" t="s">
        <v>19483</v>
      </c>
      <c r="C5504" t="s">
        <v>19517</v>
      </c>
      <c r="D5504" t="s">
        <v>19621</v>
      </c>
      <c r="E5504" s="89">
        <v>0</v>
      </c>
      <c r="F5504" s="89">
        <v>709177</v>
      </c>
      <c r="G5504" s="89">
        <v>10</v>
      </c>
      <c r="H5504" t="s">
        <v>19630</v>
      </c>
      <c r="I5504" s="89"/>
    </row>
    <row r="5505" x14ac:dyDescent="0.3">
      <c r="A5505" t="s">
        <v>9307</v>
      </c>
      <c r="B5505" t="s">
        <v>19483</v>
      </c>
      <c r="C5505" t="s">
        <v>19517</v>
      </c>
      <c r="D5505" t="s">
        <v>19622</v>
      </c>
      <c r="E5505" s="89">
        <v>0</v>
      </c>
      <c r="F5505" s="89">
        <v>709177</v>
      </c>
      <c r="G5505" s="89">
        <v>10</v>
      </c>
      <c r="H5505" t="s">
        <v>19630</v>
      </c>
      <c r="I5505" s="89"/>
    </row>
    <row r="5506" x14ac:dyDescent="0.3">
      <c r="A5506" t="s">
        <v>9308</v>
      </c>
      <c r="B5506" t="s">
        <v>19483</v>
      </c>
      <c r="C5506" t="s">
        <v>19517</v>
      </c>
      <c r="D5506" t="s">
        <v>19623</v>
      </c>
      <c r="E5506" s="89">
        <v>0</v>
      </c>
      <c r="F5506" s="89">
        <v>709177</v>
      </c>
      <c r="G5506" s="89">
        <v>10</v>
      </c>
      <c r="H5506" t="s">
        <v>19630</v>
      </c>
      <c r="I5506" s="89"/>
    </row>
    <row r="5507" x14ac:dyDescent="0.3">
      <c r="A5507" t="s">
        <v>9309</v>
      </c>
      <c r="B5507" t="s">
        <v>19483</v>
      </c>
      <c r="C5507" t="s">
        <v>19517</v>
      </c>
      <c r="D5507" t="s">
        <v>19624</v>
      </c>
      <c r="E5507" s="89">
        <v>0</v>
      </c>
      <c r="F5507" s="89">
        <v>709177</v>
      </c>
      <c r="G5507" s="89">
        <v>10</v>
      </c>
      <c r="H5507" t="s">
        <v>19630</v>
      </c>
      <c r="I5507" s="89"/>
    </row>
    <row r="5508" x14ac:dyDescent="0.3">
      <c r="A5508" t="s">
        <v>9310</v>
      </c>
      <c r="B5508" t="s">
        <v>19483</v>
      </c>
      <c r="C5508" t="s">
        <v>19518</v>
      </c>
      <c r="D5508" t="s">
        <v>19614</v>
      </c>
      <c r="E5508" s="89">
        <v>0</v>
      </c>
      <c r="F5508" s="89">
        <v>709177</v>
      </c>
      <c r="G5508" s="89">
        <v>10</v>
      </c>
      <c r="H5508" t="s">
        <v>19630</v>
      </c>
      <c r="I5508" s="89"/>
    </row>
    <row r="5509" x14ac:dyDescent="0.3">
      <c r="A5509" t="s">
        <v>9311</v>
      </c>
      <c r="B5509" t="s">
        <v>19483</v>
      </c>
      <c r="C5509" t="s">
        <v>19518</v>
      </c>
      <c r="D5509" t="s">
        <v>19615</v>
      </c>
      <c r="E5509" s="89">
        <v>0</v>
      </c>
      <c r="F5509" s="89">
        <v>709177</v>
      </c>
      <c r="G5509" s="89">
        <v>10</v>
      </c>
      <c r="H5509" t="s">
        <v>19630</v>
      </c>
      <c r="I5509" s="89"/>
    </row>
    <row r="5510" x14ac:dyDescent="0.3">
      <c r="A5510" t="s">
        <v>9312</v>
      </c>
      <c r="B5510" t="s">
        <v>19483</v>
      </c>
      <c r="C5510" t="s">
        <v>19518</v>
      </c>
      <c r="D5510" t="s">
        <v>19616</v>
      </c>
      <c r="E5510" s="89">
        <v>0</v>
      </c>
      <c r="F5510" s="89">
        <v>709177</v>
      </c>
      <c r="G5510" s="89">
        <v>10</v>
      </c>
      <c r="H5510" t="s">
        <v>19630</v>
      </c>
      <c r="I5510" s="89"/>
    </row>
    <row r="5511" x14ac:dyDescent="0.3">
      <c r="A5511" t="s">
        <v>9313</v>
      </c>
      <c r="B5511" t="s">
        <v>19483</v>
      </c>
      <c r="C5511" t="s">
        <v>19518</v>
      </c>
      <c r="D5511" t="s">
        <v>19617</v>
      </c>
      <c r="E5511" s="89">
        <v>0</v>
      </c>
      <c r="F5511" s="89">
        <v>709177</v>
      </c>
      <c r="G5511" s="89">
        <v>10</v>
      </c>
      <c r="H5511" t="s">
        <v>19630</v>
      </c>
      <c r="I5511" s="89"/>
    </row>
    <row r="5512" x14ac:dyDescent="0.3">
      <c r="A5512" t="s">
        <v>9314</v>
      </c>
      <c r="B5512" t="s">
        <v>19483</v>
      </c>
      <c r="C5512" t="s">
        <v>19518</v>
      </c>
      <c r="D5512" t="s">
        <v>19618</v>
      </c>
      <c r="E5512" s="89">
        <v>0</v>
      </c>
      <c r="F5512" s="89">
        <v>709177</v>
      </c>
      <c r="G5512" s="89">
        <v>10</v>
      </c>
      <c r="H5512" t="s">
        <v>19630</v>
      </c>
      <c r="I5512" s="89"/>
    </row>
    <row r="5513" x14ac:dyDescent="0.3">
      <c r="A5513" t="s">
        <v>9315</v>
      </c>
      <c r="B5513" t="s">
        <v>19483</v>
      </c>
      <c r="C5513" t="s">
        <v>19518</v>
      </c>
      <c r="D5513" t="s">
        <v>19619</v>
      </c>
      <c r="E5513" s="89">
        <v>0</v>
      </c>
      <c r="F5513" s="89">
        <v>709177</v>
      </c>
      <c r="G5513" s="89">
        <v>10</v>
      </c>
      <c r="H5513" t="s">
        <v>19630</v>
      </c>
      <c r="I5513" s="89"/>
    </row>
    <row r="5514" x14ac:dyDescent="0.3">
      <c r="A5514" t="s">
        <v>9316</v>
      </c>
      <c r="B5514" t="s">
        <v>19483</v>
      </c>
      <c r="C5514" t="s">
        <v>19518</v>
      </c>
      <c r="D5514" t="s">
        <v>19620</v>
      </c>
      <c r="E5514" s="89">
        <v>0</v>
      </c>
      <c r="F5514" s="89">
        <v>709177</v>
      </c>
      <c r="G5514" s="89">
        <v>10</v>
      </c>
      <c r="H5514" t="s">
        <v>19630</v>
      </c>
      <c r="I5514" s="89"/>
    </row>
    <row r="5515" x14ac:dyDescent="0.3">
      <c r="A5515" t="s">
        <v>9317</v>
      </c>
      <c r="B5515" t="s">
        <v>19483</v>
      </c>
      <c r="C5515" t="s">
        <v>19518</v>
      </c>
      <c r="D5515" t="s">
        <v>19621</v>
      </c>
      <c r="E5515" s="89">
        <v>0</v>
      </c>
      <c r="F5515" s="89">
        <v>709177</v>
      </c>
      <c r="G5515" s="89">
        <v>10</v>
      </c>
      <c r="H5515" t="s">
        <v>19630</v>
      </c>
      <c r="I5515" s="89"/>
    </row>
    <row r="5516" x14ac:dyDescent="0.3">
      <c r="A5516" t="s">
        <v>9318</v>
      </c>
      <c r="B5516" t="s">
        <v>19483</v>
      </c>
      <c r="C5516" t="s">
        <v>19518</v>
      </c>
      <c r="D5516" t="s">
        <v>19622</v>
      </c>
      <c r="E5516" s="89">
        <v>0</v>
      </c>
      <c r="F5516" s="89">
        <v>709177</v>
      </c>
      <c r="G5516" s="89">
        <v>10</v>
      </c>
      <c r="H5516" t="s">
        <v>19630</v>
      </c>
      <c r="I5516" s="89"/>
    </row>
    <row r="5517" x14ac:dyDescent="0.3">
      <c r="A5517" t="s">
        <v>9319</v>
      </c>
      <c r="B5517" t="s">
        <v>19483</v>
      </c>
      <c r="C5517" t="s">
        <v>19518</v>
      </c>
      <c r="D5517" t="s">
        <v>19623</v>
      </c>
      <c r="E5517" s="89">
        <v>0</v>
      </c>
      <c r="F5517" s="89">
        <v>709177</v>
      </c>
      <c r="G5517" s="89">
        <v>10</v>
      </c>
      <c r="H5517" t="s">
        <v>19630</v>
      </c>
      <c r="I5517" s="89"/>
    </row>
    <row r="5518" x14ac:dyDescent="0.3">
      <c r="A5518" t="s">
        <v>9320</v>
      </c>
      <c r="B5518" t="s">
        <v>19483</v>
      </c>
      <c r="C5518" t="s">
        <v>19518</v>
      </c>
      <c r="D5518" t="s">
        <v>19624</v>
      </c>
      <c r="E5518" s="89">
        <v>0</v>
      </c>
      <c r="F5518" s="89">
        <v>709177</v>
      </c>
      <c r="G5518" s="89">
        <v>10</v>
      </c>
      <c r="H5518" t="s">
        <v>19630</v>
      </c>
      <c r="I5518" s="89"/>
    </row>
    <row r="5519" x14ac:dyDescent="0.3">
      <c r="A5519" t="s">
        <v>9321</v>
      </c>
      <c r="B5519" t="s">
        <v>19483</v>
      </c>
      <c r="C5519" t="s">
        <v>19519</v>
      </c>
      <c r="D5519" t="s">
        <v>19614</v>
      </c>
      <c r="E5519" s="89">
        <v>0</v>
      </c>
      <c r="F5519" s="89">
        <v>709177</v>
      </c>
      <c r="G5519" s="89">
        <v>10</v>
      </c>
      <c r="H5519" t="s">
        <v>19630</v>
      </c>
      <c r="I5519" s="89"/>
    </row>
    <row r="5520" x14ac:dyDescent="0.3">
      <c r="A5520" t="s">
        <v>9322</v>
      </c>
      <c r="B5520" t="s">
        <v>19483</v>
      </c>
      <c r="C5520" t="s">
        <v>19519</v>
      </c>
      <c r="D5520" t="s">
        <v>19615</v>
      </c>
      <c r="E5520" s="89">
        <v>0</v>
      </c>
      <c r="F5520" s="89">
        <v>709177</v>
      </c>
      <c r="G5520" s="89">
        <v>10</v>
      </c>
      <c r="H5520" t="s">
        <v>19630</v>
      </c>
      <c r="I5520" s="89"/>
    </row>
    <row r="5521" x14ac:dyDescent="0.3">
      <c r="A5521" t="s">
        <v>9323</v>
      </c>
      <c r="B5521" t="s">
        <v>19483</v>
      </c>
      <c r="C5521" t="s">
        <v>19519</v>
      </c>
      <c r="D5521" t="s">
        <v>19616</v>
      </c>
      <c r="E5521" s="89">
        <v>0</v>
      </c>
      <c r="F5521" s="89">
        <v>709177</v>
      </c>
      <c r="G5521" s="89">
        <v>10</v>
      </c>
      <c r="H5521" t="s">
        <v>19630</v>
      </c>
      <c r="I5521" s="89"/>
    </row>
    <row r="5522" x14ac:dyDescent="0.3">
      <c r="A5522" t="s">
        <v>9324</v>
      </c>
      <c r="B5522" t="s">
        <v>19483</v>
      </c>
      <c r="C5522" t="s">
        <v>19519</v>
      </c>
      <c r="D5522" t="s">
        <v>19617</v>
      </c>
      <c r="E5522" s="89">
        <v>0</v>
      </c>
      <c r="F5522" s="89">
        <v>709177</v>
      </c>
      <c r="G5522" s="89">
        <v>10</v>
      </c>
      <c r="H5522" t="s">
        <v>19630</v>
      </c>
      <c r="I5522" s="89"/>
    </row>
    <row r="5523" x14ac:dyDescent="0.3">
      <c r="A5523" t="s">
        <v>9325</v>
      </c>
      <c r="B5523" t="s">
        <v>19483</v>
      </c>
      <c r="C5523" t="s">
        <v>19519</v>
      </c>
      <c r="D5523" t="s">
        <v>19618</v>
      </c>
      <c r="E5523" s="89">
        <v>0</v>
      </c>
      <c r="F5523" s="89">
        <v>709177</v>
      </c>
      <c r="G5523" s="89">
        <v>10</v>
      </c>
      <c r="H5523" t="s">
        <v>19630</v>
      </c>
      <c r="I5523" s="89"/>
    </row>
    <row r="5524" x14ac:dyDescent="0.3">
      <c r="A5524" t="s">
        <v>9326</v>
      </c>
      <c r="B5524" t="s">
        <v>19483</v>
      </c>
      <c r="C5524" t="s">
        <v>19519</v>
      </c>
      <c r="D5524" t="s">
        <v>19619</v>
      </c>
      <c r="E5524" s="89">
        <v>0</v>
      </c>
      <c r="F5524" s="89">
        <v>709177</v>
      </c>
      <c r="G5524" s="89">
        <v>10</v>
      </c>
      <c r="H5524" t="s">
        <v>19630</v>
      </c>
      <c r="I5524" s="89"/>
    </row>
    <row r="5525" x14ac:dyDescent="0.3">
      <c r="A5525" t="s">
        <v>9327</v>
      </c>
      <c r="B5525" t="s">
        <v>19483</v>
      </c>
      <c r="C5525" t="s">
        <v>19519</v>
      </c>
      <c r="D5525" t="s">
        <v>19620</v>
      </c>
      <c r="E5525" s="89">
        <v>0</v>
      </c>
      <c r="F5525" s="89">
        <v>709177</v>
      </c>
      <c r="G5525" s="89">
        <v>10</v>
      </c>
      <c r="H5525" t="s">
        <v>19630</v>
      </c>
      <c r="I5525" s="89"/>
    </row>
    <row r="5526" x14ac:dyDescent="0.3">
      <c r="A5526" t="s">
        <v>9328</v>
      </c>
      <c r="B5526" t="s">
        <v>19483</v>
      </c>
      <c r="C5526" t="s">
        <v>19519</v>
      </c>
      <c r="D5526" t="s">
        <v>19621</v>
      </c>
      <c r="E5526" s="89">
        <v>0</v>
      </c>
      <c r="F5526" s="89">
        <v>709177</v>
      </c>
      <c r="G5526" s="89">
        <v>10</v>
      </c>
      <c r="H5526" t="s">
        <v>19630</v>
      </c>
      <c r="I5526" s="89"/>
    </row>
    <row r="5527" x14ac:dyDescent="0.3">
      <c r="A5527" t="s">
        <v>9329</v>
      </c>
      <c r="B5527" t="s">
        <v>19483</v>
      </c>
      <c r="C5527" t="s">
        <v>19519</v>
      </c>
      <c r="D5527" t="s">
        <v>19622</v>
      </c>
      <c r="E5527" s="89">
        <v>0</v>
      </c>
      <c r="F5527" s="89">
        <v>709177</v>
      </c>
      <c r="G5527" s="89">
        <v>10</v>
      </c>
      <c r="H5527" t="s">
        <v>19630</v>
      </c>
      <c r="I5527" s="89"/>
    </row>
    <row r="5528" x14ac:dyDescent="0.3">
      <c r="A5528" t="s">
        <v>9330</v>
      </c>
      <c r="B5528" t="s">
        <v>19483</v>
      </c>
      <c r="C5528" t="s">
        <v>19519</v>
      </c>
      <c r="D5528" t="s">
        <v>19623</v>
      </c>
      <c r="E5528" s="89">
        <v>0</v>
      </c>
      <c r="F5528" s="89">
        <v>709177</v>
      </c>
      <c r="G5528" s="89">
        <v>10</v>
      </c>
      <c r="H5528" t="s">
        <v>19630</v>
      </c>
      <c r="I5528" s="89"/>
    </row>
    <row r="5529" x14ac:dyDescent="0.3">
      <c r="A5529" t="s">
        <v>9331</v>
      </c>
      <c r="B5529" t="s">
        <v>19483</v>
      </c>
      <c r="C5529" t="s">
        <v>19519</v>
      </c>
      <c r="D5529" t="s">
        <v>19624</v>
      </c>
      <c r="E5529" s="89">
        <v>0</v>
      </c>
      <c r="F5529" s="89">
        <v>709177</v>
      </c>
      <c r="G5529" s="89">
        <v>10</v>
      </c>
      <c r="H5529" t="s">
        <v>19630</v>
      </c>
      <c r="I5529" s="89"/>
    </row>
    <row r="5530" x14ac:dyDescent="0.3">
      <c r="A5530" t="s">
        <v>9332</v>
      </c>
      <c r="B5530" t="s">
        <v>19483</v>
      </c>
      <c r="C5530" t="s">
        <v>19520</v>
      </c>
      <c r="D5530" t="s">
        <v>19614</v>
      </c>
      <c r="E5530" s="89">
        <v>3.0185153591470262E-3</v>
      </c>
      <c r="F5530" s="89">
        <v>709177</v>
      </c>
      <c r="G5530" s="89">
        <v>10</v>
      </c>
      <c r="H5530" t="s">
        <v>19630</v>
      </c>
      <c r="I5530" s="89"/>
    </row>
    <row r="5531" x14ac:dyDescent="0.3">
      <c r="A5531" t="s">
        <v>9333</v>
      </c>
      <c r="B5531" t="s">
        <v>19483</v>
      </c>
      <c r="C5531" t="s">
        <v>19520</v>
      </c>
      <c r="D5531" t="s">
        <v>19615</v>
      </c>
      <c r="E5531" s="89">
        <v>3.15249764069527E-3</v>
      </c>
      <c r="F5531" s="89">
        <v>709177</v>
      </c>
      <c r="G5531" s="89">
        <v>10</v>
      </c>
      <c r="H5531" t="s">
        <v>19630</v>
      </c>
      <c r="I5531" s="89"/>
    </row>
    <row r="5532" x14ac:dyDescent="0.3">
      <c r="A5532" t="s">
        <v>9334</v>
      </c>
      <c r="B5532" t="s">
        <v>19483</v>
      </c>
      <c r="C5532" t="s">
        <v>19520</v>
      </c>
      <c r="D5532" t="s">
        <v>19616</v>
      </c>
      <c r="E5532" s="89">
        <v>3.0227775508720931E-3</v>
      </c>
      <c r="F5532" s="89">
        <v>709177</v>
      </c>
      <c r="G5532" s="89">
        <v>10</v>
      </c>
      <c r="H5532" t="s">
        <v>19630</v>
      </c>
      <c r="I5532" s="89"/>
    </row>
    <row r="5533" x14ac:dyDescent="0.3">
      <c r="A5533" t="s">
        <v>9335</v>
      </c>
      <c r="B5533" t="s">
        <v>19483</v>
      </c>
      <c r="C5533" t="s">
        <v>19520</v>
      </c>
      <c r="D5533" t="s">
        <v>19617</v>
      </c>
      <c r="E5533" s="89">
        <v>3.1133096596093761E-3</v>
      </c>
      <c r="F5533" s="89">
        <v>709177</v>
      </c>
      <c r="G5533" s="89">
        <v>10</v>
      </c>
      <c r="H5533" t="s">
        <v>19630</v>
      </c>
      <c r="I5533" s="89"/>
    </row>
    <row r="5534" x14ac:dyDescent="0.3">
      <c r="A5534" t="s">
        <v>9336</v>
      </c>
      <c r="B5534" t="s">
        <v>19483</v>
      </c>
      <c r="C5534" t="s">
        <v>19520</v>
      </c>
      <c r="D5534" t="s">
        <v>19618</v>
      </c>
      <c r="E5534" s="89">
        <v>3.1495967622560922E-3</v>
      </c>
      <c r="F5534" s="89">
        <v>709177</v>
      </c>
      <c r="G5534" s="89">
        <v>10</v>
      </c>
      <c r="H5534" t="s">
        <v>19630</v>
      </c>
      <c r="I5534" s="89"/>
    </row>
    <row r="5535" x14ac:dyDescent="0.3">
      <c r="A5535" t="s">
        <v>9337</v>
      </c>
      <c r="B5535" t="s">
        <v>19483</v>
      </c>
      <c r="C5535" t="s">
        <v>19520</v>
      </c>
      <c r="D5535" t="s">
        <v>19619</v>
      </c>
      <c r="E5535" s="89">
        <v>3.3349919529756591E-3</v>
      </c>
      <c r="F5535" s="89">
        <v>709177</v>
      </c>
      <c r="G5535" s="89">
        <v>10</v>
      </c>
      <c r="H5535" t="s">
        <v>19630</v>
      </c>
      <c r="I5535" s="89"/>
    </row>
    <row r="5536" x14ac:dyDescent="0.3">
      <c r="A5536" t="s">
        <v>9338</v>
      </c>
      <c r="B5536" t="s">
        <v>19483</v>
      </c>
      <c r="C5536" t="s">
        <v>19520</v>
      </c>
      <c r="D5536" t="s">
        <v>19620</v>
      </c>
      <c r="E5536" s="89">
        <v>3.1222957567072561E-3</v>
      </c>
      <c r="F5536" s="89">
        <v>709177</v>
      </c>
      <c r="G5536" s="89">
        <v>10</v>
      </c>
      <c r="H5536" t="s">
        <v>19630</v>
      </c>
      <c r="I5536" s="89"/>
    </row>
    <row r="5537" x14ac:dyDescent="0.3">
      <c r="A5537" t="s">
        <v>9339</v>
      </c>
      <c r="B5537" t="s">
        <v>19483</v>
      </c>
      <c r="C5537" t="s">
        <v>19520</v>
      </c>
      <c r="D5537" t="s">
        <v>19621</v>
      </c>
      <c r="E5537" s="89">
        <v>3.0985842113705861E-3</v>
      </c>
      <c r="F5537" s="89">
        <v>709177</v>
      </c>
      <c r="G5537" s="89">
        <v>10</v>
      </c>
      <c r="H5537" t="s">
        <v>19630</v>
      </c>
      <c r="I5537" s="89"/>
    </row>
    <row r="5538" x14ac:dyDescent="0.3">
      <c r="A5538" t="s">
        <v>9340</v>
      </c>
      <c r="B5538" t="s">
        <v>19483</v>
      </c>
      <c r="C5538" t="s">
        <v>19520</v>
      </c>
      <c r="D5538" t="s">
        <v>19622</v>
      </c>
      <c r="E5538" s="89">
        <v>3.1170086645342979E-3</v>
      </c>
      <c r="F5538" s="89">
        <v>709177</v>
      </c>
      <c r="G5538" s="89">
        <v>10</v>
      </c>
      <c r="H5538" t="s">
        <v>19630</v>
      </c>
      <c r="I5538" s="89"/>
    </row>
    <row r="5539" x14ac:dyDescent="0.3">
      <c r="A5539" t="s">
        <v>9341</v>
      </c>
      <c r="B5539" t="s">
        <v>19483</v>
      </c>
      <c r="C5539" t="s">
        <v>19520</v>
      </c>
      <c r="D5539" t="s">
        <v>19623</v>
      </c>
      <c r="E5539" s="89">
        <v>2.1530171328413599E-2</v>
      </c>
      <c r="F5539" s="89">
        <v>709177</v>
      </c>
      <c r="G5539" s="89">
        <v>10</v>
      </c>
      <c r="H5539" t="s">
        <v>19630</v>
      </c>
      <c r="I5539" s="89"/>
    </row>
    <row r="5540" x14ac:dyDescent="0.3">
      <c r="A5540" t="s">
        <v>9342</v>
      </c>
      <c r="B5540" t="s">
        <v>19483</v>
      </c>
      <c r="C5540" t="s">
        <v>19520</v>
      </c>
      <c r="D5540" t="s">
        <v>19624</v>
      </c>
      <c r="E5540" s="89">
        <v>5.2347478679900403E-2</v>
      </c>
      <c r="F5540" s="89">
        <v>709177</v>
      </c>
      <c r="G5540" s="89">
        <v>10</v>
      </c>
      <c r="H5540" t="s">
        <v>19630</v>
      </c>
      <c r="I5540" s="89"/>
    </row>
    <row r="5541" x14ac:dyDescent="0.3">
      <c r="A5541" t="s">
        <v>9101</v>
      </c>
      <c r="B5541" t="s">
        <v>19483</v>
      </c>
      <c r="C5541" t="s">
        <v>19499</v>
      </c>
      <c r="D5541" t="s">
        <v>19614</v>
      </c>
      <c r="E5541" s="89">
        <v>0.20210157729226011</v>
      </c>
      <c r="F5541" s="89">
        <v>709177</v>
      </c>
      <c r="G5541" s="89">
        <v>10</v>
      </c>
      <c r="H5541" t="s">
        <v>19630</v>
      </c>
      <c r="I5541" s="89"/>
    </row>
    <row r="5542" x14ac:dyDescent="0.3">
      <c r="A5542" t="s">
        <v>9102</v>
      </c>
      <c r="B5542" t="s">
        <v>19483</v>
      </c>
      <c r="C5542" t="s">
        <v>19499</v>
      </c>
      <c r="D5542" t="s">
        <v>19615</v>
      </c>
      <c r="E5542" s="89">
        <v>0.2188232010260846</v>
      </c>
      <c r="F5542" s="89">
        <v>709177</v>
      </c>
      <c r="G5542" s="89">
        <v>10</v>
      </c>
      <c r="H5542" t="s">
        <v>19630</v>
      </c>
      <c r="I5542" s="89"/>
    </row>
    <row r="5543" x14ac:dyDescent="0.3">
      <c r="A5543" t="s">
        <v>9103</v>
      </c>
      <c r="B5543" t="s">
        <v>19483</v>
      </c>
      <c r="C5543" t="s">
        <v>19499</v>
      </c>
      <c r="D5543" t="s">
        <v>19616</v>
      </c>
      <c r="E5543" s="89">
        <v>0.2032281987940861</v>
      </c>
      <c r="F5543" s="89">
        <v>709177</v>
      </c>
      <c r="G5543" s="89">
        <v>10</v>
      </c>
      <c r="H5543" t="s">
        <v>19630</v>
      </c>
      <c r="I5543" s="89"/>
    </row>
    <row r="5544" x14ac:dyDescent="0.3">
      <c r="A5544" t="s">
        <v>9104</v>
      </c>
      <c r="B5544" t="s">
        <v>19483</v>
      </c>
      <c r="C5544" t="s">
        <v>19499</v>
      </c>
      <c r="D5544" t="s">
        <v>19617</v>
      </c>
      <c r="E5544" s="89">
        <v>0.21811974978726709</v>
      </c>
      <c r="F5544" s="89">
        <v>709177</v>
      </c>
      <c r="G5544" s="89">
        <v>10</v>
      </c>
      <c r="H5544" t="s">
        <v>19630</v>
      </c>
      <c r="I5544" s="89"/>
    </row>
    <row r="5545" x14ac:dyDescent="0.3">
      <c r="A5545" t="s">
        <v>9105</v>
      </c>
      <c r="B5545" t="s">
        <v>19483</v>
      </c>
      <c r="C5545" t="s">
        <v>19499</v>
      </c>
      <c r="D5545" t="s">
        <v>19618</v>
      </c>
      <c r="E5545" s="89">
        <v>0.2186997941725693</v>
      </c>
      <c r="F5545" s="89">
        <v>709177</v>
      </c>
      <c r="G5545" s="89">
        <v>10</v>
      </c>
      <c r="H5545" t="s">
        <v>19630</v>
      </c>
      <c r="I5545" s="89"/>
    </row>
    <row r="5546" x14ac:dyDescent="0.3">
      <c r="A5546" t="s">
        <v>9106</v>
      </c>
      <c r="B5546" t="s">
        <v>19483</v>
      </c>
      <c r="C5546" t="s">
        <v>19499</v>
      </c>
      <c r="D5546" t="s">
        <v>19619</v>
      </c>
      <c r="E5546" s="89">
        <v>0.23342625684594731</v>
      </c>
      <c r="F5546" s="89">
        <v>709177</v>
      </c>
      <c r="G5546" s="89">
        <v>10</v>
      </c>
      <c r="H5546" t="s">
        <v>19630</v>
      </c>
      <c r="I5546" s="89"/>
    </row>
    <row r="5547" x14ac:dyDescent="0.3">
      <c r="A5547" t="s">
        <v>9107</v>
      </c>
      <c r="B5547" t="s">
        <v>19483</v>
      </c>
      <c r="C5547" t="s">
        <v>19499</v>
      </c>
      <c r="D5547" t="s">
        <v>19620</v>
      </c>
      <c r="E5547" s="89">
        <v>0.2173558255829913</v>
      </c>
      <c r="F5547" s="89">
        <v>709177</v>
      </c>
      <c r="G5547" s="89">
        <v>10</v>
      </c>
      <c r="H5547" t="s">
        <v>19630</v>
      </c>
      <c r="I5547" s="89"/>
    </row>
    <row r="5548" x14ac:dyDescent="0.3">
      <c r="A5548" t="s">
        <v>9108</v>
      </c>
      <c r="B5548" t="s">
        <v>19483</v>
      </c>
      <c r="C5548" t="s">
        <v>19499</v>
      </c>
      <c r="D5548" t="s">
        <v>19621</v>
      </c>
      <c r="E5548" s="89">
        <v>0.21311032482724071</v>
      </c>
      <c r="F5548" s="89">
        <v>709177</v>
      </c>
      <c r="G5548" s="89">
        <v>10</v>
      </c>
      <c r="H5548" t="s">
        <v>19630</v>
      </c>
      <c r="I5548" s="89"/>
    </row>
    <row r="5549" x14ac:dyDescent="0.3">
      <c r="A5549" t="s">
        <v>9109</v>
      </c>
      <c r="B5549" t="s">
        <v>19483</v>
      </c>
      <c r="C5549" t="s">
        <v>19499</v>
      </c>
      <c r="D5549" t="s">
        <v>19622</v>
      </c>
      <c r="E5549" s="89">
        <v>0.21796828798215789</v>
      </c>
      <c r="F5549" s="89">
        <v>709177</v>
      </c>
      <c r="G5549" s="89">
        <v>10</v>
      </c>
      <c r="H5549" t="s">
        <v>19630</v>
      </c>
      <c r="I5549" s="89"/>
    </row>
    <row r="5550" x14ac:dyDescent="0.3">
      <c r="A5550" t="s">
        <v>9110</v>
      </c>
      <c r="B5550" t="s">
        <v>19483</v>
      </c>
      <c r="C5550" t="s">
        <v>19499</v>
      </c>
      <c r="D5550" t="s">
        <v>19623</v>
      </c>
      <c r="E5550" s="89">
        <v>1.7807947109076641</v>
      </c>
      <c r="F5550" s="89">
        <v>709177</v>
      </c>
      <c r="G5550" s="89">
        <v>10</v>
      </c>
      <c r="H5550" t="s">
        <v>19630</v>
      </c>
      <c r="I5550" s="89"/>
    </row>
    <row r="5551" x14ac:dyDescent="0.3">
      <c r="A5551" t="s">
        <v>9111</v>
      </c>
      <c r="B5551" t="s">
        <v>19483</v>
      </c>
      <c r="C5551" t="s">
        <v>19499</v>
      </c>
      <c r="D5551" t="s">
        <v>19624</v>
      </c>
      <c r="E5551" s="89">
        <v>4.5821042674015491</v>
      </c>
      <c r="F5551" s="89">
        <v>709177</v>
      </c>
      <c r="G5551" s="89">
        <v>10</v>
      </c>
      <c r="H5551" t="s">
        <v>19630</v>
      </c>
      <c r="I5551" s="89"/>
    </row>
    <row r="5552" x14ac:dyDescent="0.3">
      <c r="A5552" t="s">
        <v>9354</v>
      </c>
      <c r="B5552" t="s">
        <v>19483</v>
      </c>
      <c r="C5552" t="s">
        <v>19522</v>
      </c>
      <c r="D5552" t="s">
        <v>19614</v>
      </c>
      <c r="E5552" s="89">
        <v>2.3977413415699769E-2</v>
      </c>
      <c r="F5552" s="89">
        <v>709177</v>
      </c>
      <c r="G5552" s="89">
        <v>10</v>
      </c>
      <c r="H5552" t="s">
        <v>19630</v>
      </c>
      <c r="I5552" s="89"/>
    </row>
    <row r="5553" x14ac:dyDescent="0.3">
      <c r="A5553" t="s">
        <v>9355</v>
      </c>
      <c r="B5553" t="s">
        <v>19483</v>
      </c>
      <c r="C5553" t="s">
        <v>19522</v>
      </c>
      <c r="D5553" t="s">
        <v>19615</v>
      </c>
      <c r="E5553" s="89">
        <v>2.5920157759777539E-2</v>
      </c>
      <c r="F5553" s="89">
        <v>709177</v>
      </c>
      <c r="G5553" s="89">
        <v>10</v>
      </c>
      <c r="H5553" t="s">
        <v>19630</v>
      </c>
      <c r="I5553" s="89"/>
    </row>
    <row r="5554" x14ac:dyDescent="0.3">
      <c r="A5554" t="s">
        <v>9356</v>
      </c>
      <c r="B5554" t="s">
        <v>19483</v>
      </c>
      <c r="C5554" t="s">
        <v>19522</v>
      </c>
      <c r="D5554" t="s">
        <v>19616</v>
      </c>
      <c r="E5554" s="89">
        <v>2.401333269130897E-2</v>
      </c>
      <c r="F5554" s="89">
        <v>709177</v>
      </c>
      <c r="G5554" s="89">
        <v>10</v>
      </c>
      <c r="H5554" t="s">
        <v>19630</v>
      </c>
      <c r="I5554" s="89"/>
    </row>
    <row r="5555" x14ac:dyDescent="0.3">
      <c r="A5555" t="s">
        <v>9357</v>
      </c>
      <c r="B5555" t="s">
        <v>19483</v>
      </c>
      <c r="C5555" t="s">
        <v>19522</v>
      </c>
      <c r="D5555" t="s">
        <v>19617</v>
      </c>
      <c r="E5555" s="89">
        <v>2.5839215106085531E-2</v>
      </c>
      <c r="F5555" s="89">
        <v>709177</v>
      </c>
      <c r="G5555" s="89">
        <v>10</v>
      </c>
      <c r="H5555" t="s">
        <v>19630</v>
      </c>
      <c r="I5555" s="89"/>
    </row>
    <row r="5556" x14ac:dyDescent="0.3">
      <c r="A5556" t="s">
        <v>9358</v>
      </c>
      <c r="B5556" t="s">
        <v>19483</v>
      </c>
      <c r="C5556" t="s">
        <v>19522</v>
      </c>
      <c r="D5556" t="s">
        <v>19618</v>
      </c>
      <c r="E5556" s="89">
        <v>2.587751169978152E-2</v>
      </c>
      <c r="F5556" s="89">
        <v>709177</v>
      </c>
      <c r="G5556" s="89">
        <v>10</v>
      </c>
      <c r="H5556" t="s">
        <v>19630</v>
      </c>
      <c r="I5556" s="89"/>
    </row>
    <row r="5557" x14ac:dyDescent="0.3">
      <c r="A5557" t="s">
        <v>9359</v>
      </c>
      <c r="B5557" t="s">
        <v>19483</v>
      </c>
      <c r="C5557" t="s">
        <v>19522</v>
      </c>
      <c r="D5557" t="s">
        <v>19619</v>
      </c>
      <c r="E5557" s="89">
        <v>2.7483464431573259E-2</v>
      </c>
      <c r="F5557" s="89">
        <v>709177</v>
      </c>
      <c r="G5557" s="89">
        <v>10</v>
      </c>
      <c r="H5557" t="s">
        <v>19630</v>
      </c>
      <c r="I5557" s="89"/>
    </row>
    <row r="5558" x14ac:dyDescent="0.3">
      <c r="A5558" t="s">
        <v>9360</v>
      </c>
      <c r="B5558" t="s">
        <v>19483</v>
      </c>
      <c r="C5558" t="s">
        <v>19522</v>
      </c>
      <c r="D5558" t="s">
        <v>19620</v>
      </c>
      <c r="E5558" s="89">
        <v>2.5651794525871751E-2</v>
      </c>
      <c r="F5558" s="89">
        <v>709177</v>
      </c>
      <c r="G5558" s="89">
        <v>10</v>
      </c>
      <c r="H5558" t="s">
        <v>19630</v>
      </c>
      <c r="I5558" s="89"/>
    </row>
    <row r="5559" x14ac:dyDescent="0.3">
      <c r="A5559" t="s">
        <v>9361</v>
      </c>
      <c r="B5559" t="s">
        <v>19483</v>
      </c>
      <c r="C5559" t="s">
        <v>19522</v>
      </c>
      <c r="D5559" t="s">
        <v>19621</v>
      </c>
      <c r="E5559" s="89">
        <v>2.388150253536157E-2</v>
      </c>
      <c r="F5559" s="89">
        <v>709177</v>
      </c>
      <c r="G5559" s="89">
        <v>10</v>
      </c>
      <c r="H5559" t="s">
        <v>19630</v>
      </c>
      <c r="I5559" s="89"/>
    </row>
    <row r="5560" x14ac:dyDescent="0.3">
      <c r="A5560" t="s">
        <v>9362</v>
      </c>
      <c r="B5560" t="s">
        <v>19483</v>
      </c>
      <c r="C5560" t="s">
        <v>19522</v>
      </c>
      <c r="D5560" t="s">
        <v>19622</v>
      </c>
      <c r="E5560" s="89">
        <v>2.585555837917072E-2</v>
      </c>
      <c r="F5560" s="89">
        <v>709177</v>
      </c>
      <c r="G5560" s="89">
        <v>10</v>
      </c>
      <c r="H5560" t="s">
        <v>19630</v>
      </c>
      <c r="I5560" s="89"/>
    </row>
    <row r="5561" x14ac:dyDescent="0.3">
      <c r="A5561" t="s">
        <v>9363</v>
      </c>
      <c r="B5561" t="s">
        <v>19483</v>
      </c>
      <c r="C5561" t="s">
        <v>19522</v>
      </c>
      <c r="D5561" t="s">
        <v>19623</v>
      </c>
      <c r="E5561" s="89">
        <v>0.15740521366120169</v>
      </c>
      <c r="F5561" s="89">
        <v>709177</v>
      </c>
      <c r="G5561" s="89">
        <v>10</v>
      </c>
      <c r="H5561" t="s">
        <v>19630</v>
      </c>
      <c r="I5561" s="89"/>
    </row>
    <row r="5562" x14ac:dyDescent="0.3">
      <c r="A5562" t="s">
        <v>9364</v>
      </c>
      <c r="B5562" t="s">
        <v>19483</v>
      </c>
      <c r="C5562" t="s">
        <v>19522</v>
      </c>
      <c r="D5562" t="s">
        <v>19624</v>
      </c>
      <c r="E5562" s="89">
        <v>0.40090585956763158</v>
      </c>
      <c r="F5562" s="89">
        <v>709177</v>
      </c>
      <c r="G5562" s="89">
        <v>10</v>
      </c>
      <c r="H5562" t="s">
        <v>19630</v>
      </c>
      <c r="I5562" s="89"/>
    </row>
    <row r="5563" x14ac:dyDescent="0.3">
      <c r="A5563" t="s">
        <v>9365</v>
      </c>
      <c r="B5563" t="s">
        <v>19483</v>
      </c>
      <c r="C5563" t="s">
        <v>19614</v>
      </c>
      <c r="D5563" t="s">
        <v>19614</v>
      </c>
      <c r="E5563" s="89">
        <v>1</v>
      </c>
      <c r="F5563" s="89">
        <v>709177</v>
      </c>
      <c r="G5563" s="89">
        <v>10</v>
      </c>
      <c r="H5563" t="s">
        <v>19630</v>
      </c>
      <c r="I5563" s="89"/>
    </row>
    <row r="5564" x14ac:dyDescent="0.3">
      <c r="A5564" t="s">
        <v>9366</v>
      </c>
      <c r="B5564" t="s">
        <v>19483</v>
      </c>
      <c r="C5564" t="s">
        <v>19614</v>
      </c>
      <c r="D5564" t="s">
        <v>19615</v>
      </c>
      <c r="E5564" s="89">
        <v>1.060520860654496</v>
      </c>
      <c r="F5564" s="89">
        <v>709177</v>
      </c>
      <c r="G5564" s="89">
        <v>10</v>
      </c>
      <c r="H5564" t="s">
        <v>19630</v>
      </c>
      <c r="I5564" s="89"/>
    </row>
    <row r="5565" x14ac:dyDescent="0.3">
      <c r="A5565" t="s">
        <v>9367</v>
      </c>
      <c r="B5565" t="s">
        <v>19483</v>
      </c>
      <c r="C5565" t="s">
        <v>19614</v>
      </c>
      <c r="D5565" t="s">
        <v>19616</v>
      </c>
      <c r="E5565" s="89">
        <v>1.00197802155474</v>
      </c>
      <c r="F5565" s="89">
        <v>709177</v>
      </c>
      <c r="G5565" s="89">
        <v>10</v>
      </c>
      <c r="H5565" t="s">
        <v>19630</v>
      </c>
      <c r="I5565" s="89"/>
    </row>
    <row r="5566" x14ac:dyDescent="0.3">
      <c r="A5566" t="s">
        <v>9368</v>
      </c>
      <c r="B5566" t="s">
        <v>19483</v>
      </c>
      <c r="C5566" t="s">
        <v>19614</v>
      </c>
      <c r="D5566" t="s">
        <v>19617</v>
      </c>
      <c r="E5566" s="89">
        <v>1.052708132546669</v>
      </c>
      <c r="F5566" s="89">
        <v>709177</v>
      </c>
      <c r="G5566" s="89">
        <v>10</v>
      </c>
      <c r="H5566" t="s">
        <v>19630</v>
      </c>
      <c r="I5566" s="89"/>
    </row>
    <row r="5567" x14ac:dyDescent="0.3">
      <c r="A5567" t="s">
        <v>9369</v>
      </c>
      <c r="B5567" t="s">
        <v>19483</v>
      </c>
      <c r="C5567" t="s">
        <v>19614</v>
      </c>
      <c r="D5567" t="s">
        <v>19618</v>
      </c>
      <c r="E5567" s="89">
        <v>1.059832545105539</v>
      </c>
      <c r="F5567" s="89">
        <v>709177</v>
      </c>
      <c r="G5567" s="89">
        <v>10</v>
      </c>
      <c r="H5567" t="s">
        <v>19630</v>
      </c>
      <c r="I5567" s="89"/>
    </row>
    <row r="5568" x14ac:dyDescent="0.3">
      <c r="A5568" t="s">
        <v>9370</v>
      </c>
      <c r="B5568" t="s">
        <v>19483</v>
      </c>
      <c r="C5568" t="s">
        <v>19614</v>
      </c>
      <c r="D5568" t="s">
        <v>19619</v>
      </c>
      <c r="E5568" s="89">
        <v>1.1242972321330551</v>
      </c>
      <c r="F5568" s="89">
        <v>709177</v>
      </c>
      <c r="G5568" s="89">
        <v>10</v>
      </c>
      <c r="H5568" t="s">
        <v>19630</v>
      </c>
      <c r="I5568" s="89"/>
    </row>
    <row r="5569" x14ac:dyDescent="0.3">
      <c r="A5569" t="s">
        <v>9371</v>
      </c>
      <c r="B5569" t="s">
        <v>19483</v>
      </c>
      <c r="C5569" t="s">
        <v>19614</v>
      </c>
      <c r="D5569" t="s">
        <v>19620</v>
      </c>
      <c r="E5569" s="89">
        <v>1.05084067419978</v>
      </c>
      <c r="F5569" s="89">
        <v>709177</v>
      </c>
      <c r="G5569" s="89">
        <v>10</v>
      </c>
      <c r="H5569" t="s">
        <v>19630</v>
      </c>
      <c r="I5569" s="89"/>
    </row>
    <row r="5570" x14ac:dyDescent="0.3">
      <c r="A5570" t="s">
        <v>9372</v>
      </c>
      <c r="B5570" t="s">
        <v>19483</v>
      </c>
      <c r="C5570" t="s">
        <v>19614</v>
      </c>
      <c r="D5570" t="s">
        <v>19621</v>
      </c>
      <c r="E5570" s="89">
        <v>1.047492613550933</v>
      </c>
      <c r="F5570" s="89">
        <v>709177</v>
      </c>
      <c r="G5570" s="89">
        <v>10</v>
      </c>
      <c r="H5570" t="s">
        <v>19630</v>
      </c>
      <c r="I5570" s="89"/>
    </row>
    <row r="5571" x14ac:dyDescent="0.3">
      <c r="A5571" t="s">
        <v>9373</v>
      </c>
      <c r="B5571" t="s">
        <v>19483</v>
      </c>
      <c r="C5571" t="s">
        <v>19614</v>
      </c>
      <c r="D5571" t="s">
        <v>19622</v>
      </c>
      <c r="E5571" s="89">
        <v>1.0572959228502039</v>
      </c>
      <c r="F5571" s="89">
        <v>709177</v>
      </c>
      <c r="G5571" s="89">
        <v>10</v>
      </c>
      <c r="H5571" t="s">
        <v>19630</v>
      </c>
      <c r="I5571" s="89"/>
    </row>
    <row r="5572" x14ac:dyDescent="0.3">
      <c r="A5572" t="s">
        <v>9374</v>
      </c>
      <c r="B5572" t="s">
        <v>19483</v>
      </c>
      <c r="C5572" t="s">
        <v>19614</v>
      </c>
      <c r="D5572" t="s">
        <v>19623</v>
      </c>
      <c r="E5572" s="89">
        <v>8.8194947573640228</v>
      </c>
      <c r="F5572" s="89">
        <v>709177</v>
      </c>
      <c r="G5572" s="89">
        <v>10</v>
      </c>
      <c r="H5572" t="s">
        <v>19630</v>
      </c>
      <c r="I5572" s="89"/>
    </row>
    <row r="5573" x14ac:dyDescent="0.3">
      <c r="A5573" t="s">
        <v>9375</v>
      </c>
      <c r="B5573" t="s">
        <v>19483</v>
      </c>
      <c r="C5573" t="s">
        <v>19614</v>
      </c>
      <c r="D5573" t="s">
        <v>19624</v>
      </c>
      <c r="E5573" s="89">
        <v>22.035655774282539</v>
      </c>
      <c r="F5573" s="89">
        <v>709177</v>
      </c>
      <c r="G5573" s="89">
        <v>10</v>
      </c>
      <c r="H5573" t="s">
        <v>19630</v>
      </c>
      <c r="I5573" s="89"/>
    </row>
    <row r="5574" x14ac:dyDescent="0.3">
      <c r="A5574" t="s">
        <v>9376</v>
      </c>
      <c r="B5574" t="s">
        <v>19483</v>
      </c>
      <c r="C5574" t="s">
        <v>19615</v>
      </c>
      <c r="D5574" t="s">
        <v>19614</v>
      </c>
      <c r="E5574" s="89">
        <v>0.94516831041169269</v>
      </c>
      <c r="F5574" s="89">
        <v>709177</v>
      </c>
      <c r="G5574" s="89">
        <v>10</v>
      </c>
      <c r="H5574" t="s">
        <v>19630</v>
      </c>
      <c r="I5574" s="89"/>
    </row>
    <row r="5575" x14ac:dyDescent="0.3">
      <c r="A5575" t="s">
        <v>9377</v>
      </c>
      <c r="B5575" t="s">
        <v>19483</v>
      </c>
      <c r="C5575" t="s">
        <v>19615</v>
      </c>
      <c r="D5575" t="s">
        <v>19615</v>
      </c>
      <c r="E5575" s="89">
        <v>1</v>
      </c>
      <c r="F5575" s="89">
        <v>709177</v>
      </c>
      <c r="G5575" s="89">
        <v>10</v>
      </c>
      <c r="H5575" t="s">
        <v>19630</v>
      </c>
      <c r="I5575" s="89"/>
    </row>
    <row r="5576" x14ac:dyDescent="0.3">
      <c r="A5576" t="s">
        <v>9378</v>
      </c>
      <c r="B5576" t="s">
        <v>19483</v>
      </c>
      <c r="C5576" t="s">
        <v>19615</v>
      </c>
      <c r="D5576" t="s">
        <v>19616</v>
      </c>
      <c r="E5576" s="89">
        <v>0.94700409647268791</v>
      </c>
      <c r="F5576" s="89">
        <v>709177</v>
      </c>
      <c r="G5576" s="89">
        <v>10</v>
      </c>
      <c r="H5576" t="s">
        <v>19630</v>
      </c>
      <c r="I5576" s="89"/>
    </row>
    <row r="5577" x14ac:dyDescent="0.3">
      <c r="A5577" t="s">
        <v>9379</v>
      </c>
      <c r="B5577" t="s">
        <v>19483</v>
      </c>
      <c r="C5577" t="s">
        <v>19615</v>
      </c>
      <c r="D5577" t="s">
        <v>19617</v>
      </c>
      <c r="E5577" s="89">
        <v>0.99260025413954234</v>
      </c>
      <c r="F5577" s="89">
        <v>709177</v>
      </c>
      <c r="G5577" s="89">
        <v>10</v>
      </c>
      <c r="H5577" t="s">
        <v>19630</v>
      </c>
      <c r="I5577" s="89"/>
    </row>
    <row r="5578" x14ac:dyDescent="0.3">
      <c r="A5578" t="s">
        <v>9380</v>
      </c>
      <c r="B5578" t="s">
        <v>19483</v>
      </c>
      <c r="C5578" t="s">
        <v>19615</v>
      </c>
      <c r="D5578" t="s">
        <v>19618</v>
      </c>
      <c r="E5578" s="89">
        <v>0.99936891183997001</v>
      </c>
      <c r="F5578" s="89">
        <v>709177</v>
      </c>
      <c r="G5578" s="89">
        <v>10</v>
      </c>
      <c r="H5578" t="s">
        <v>19630</v>
      </c>
      <c r="I5578" s="89"/>
    </row>
    <row r="5579" x14ac:dyDescent="0.3">
      <c r="A5579" t="s">
        <v>9381</v>
      </c>
      <c r="B5579" t="s">
        <v>19483</v>
      </c>
      <c r="C5579" t="s">
        <v>19615</v>
      </c>
      <c r="D5579" t="s">
        <v>19619</v>
      </c>
      <c r="E5579" s="89">
        <v>1.0601353674436029</v>
      </c>
      <c r="F5579" s="89">
        <v>709177</v>
      </c>
      <c r="G5579" s="89">
        <v>10</v>
      </c>
      <c r="H5579" t="s">
        <v>19630</v>
      </c>
      <c r="I5579" s="89"/>
    </row>
    <row r="5580" x14ac:dyDescent="0.3">
      <c r="A5580" t="s">
        <v>9382</v>
      </c>
      <c r="B5580" t="s">
        <v>19483</v>
      </c>
      <c r="C5580" t="s">
        <v>19615</v>
      </c>
      <c r="D5580" t="s">
        <v>19620</v>
      </c>
      <c r="E5580" s="89">
        <v>0.99089187889399288</v>
      </c>
      <c r="F5580" s="89">
        <v>709177</v>
      </c>
      <c r="G5580" s="89">
        <v>10</v>
      </c>
      <c r="H5580" t="s">
        <v>19630</v>
      </c>
      <c r="I5580" s="89"/>
    </row>
    <row r="5581" x14ac:dyDescent="0.3">
      <c r="A5581" t="s">
        <v>9383</v>
      </c>
      <c r="B5581" t="s">
        <v>19483</v>
      </c>
      <c r="C5581" t="s">
        <v>19615</v>
      </c>
      <c r="D5581" t="s">
        <v>19621</v>
      </c>
      <c r="E5581" s="89">
        <v>0.98870401665289942</v>
      </c>
      <c r="F5581" s="89">
        <v>709177</v>
      </c>
      <c r="G5581" s="89">
        <v>10</v>
      </c>
      <c r="H5581" t="s">
        <v>19630</v>
      </c>
      <c r="I5581" s="89"/>
    </row>
    <row r="5582" x14ac:dyDescent="0.3">
      <c r="A5582" t="s">
        <v>9384</v>
      </c>
      <c r="B5582" t="s">
        <v>19483</v>
      </c>
      <c r="C5582" t="s">
        <v>19615</v>
      </c>
      <c r="D5582" t="s">
        <v>19622</v>
      </c>
      <c r="E5582" s="89">
        <v>0.99686727543292286</v>
      </c>
      <c r="F5582" s="89">
        <v>709177</v>
      </c>
      <c r="G5582" s="89">
        <v>10</v>
      </c>
      <c r="H5582" t="s">
        <v>19630</v>
      </c>
      <c r="I5582" s="89"/>
    </row>
    <row r="5583" x14ac:dyDescent="0.3">
      <c r="A5583" t="s">
        <v>9385</v>
      </c>
      <c r="B5583" t="s">
        <v>19483</v>
      </c>
      <c r="C5583" t="s">
        <v>19615</v>
      </c>
      <c r="D5583" t="s">
        <v>19623</v>
      </c>
      <c r="E5583" s="89">
        <v>8.3384640896975153</v>
      </c>
      <c r="F5583" s="89">
        <v>709177</v>
      </c>
      <c r="G5583" s="89">
        <v>10</v>
      </c>
      <c r="H5583" t="s">
        <v>19630</v>
      </c>
      <c r="I5583" s="89"/>
    </row>
    <row r="5584" x14ac:dyDescent="0.3">
      <c r="A5584" t="s">
        <v>9386</v>
      </c>
      <c r="B5584" t="s">
        <v>19483</v>
      </c>
      <c r="C5584" t="s">
        <v>19615</v>
      </c>
      <c r="D5584" t="s">
        <v>19624</v>
      </c>
      <c r="E5584" s="89">
        <v>20.842512654546699</v>
      </c>
      <c r="F5584" s="89">
        <v>709177</v>
      </c>
      <c r="G5584" s="89">
        <v>10</v>
      </c>
      <c r="H5584" t="s">
        <v>19630</v>
      </c>
      <c r="I5584" s="89"/>
    </row>
    <row r="5585" x14ac:dyDescent="0.3">
      <c r="A5585" t="s">
        <v>9387</v>
      </c>
      <c r="B5585" t="s">
        <v>19483</v>
      </c>
      <c r="C5585" t="s">
        <v>19616</v>
      </c>
      <c r="D5585" t="s">
        <v>19614</v>
      </c>
      <c r="E5585" s="89">
        <v>0.99805685030874625</v>
      </c>
      <c r="F5585" s="89">
        <v>709177</v>
      </c>
      <c r="G5585" s="89">
        <v>10</v>
      </c>
      <c r="H5585" t="s">
        <v>19630</v>
      </c>
      <c r="I5585" s="89"/>
    </row>
    <row r="5586" x14ac:dyDescent="0.3">
      <c r="A5586" t="s">
        <v>9388</v>
      </c>
      <c r="B5586" t="s">
        <v>19483</v>
      </c>
      <c r="C5586" t="s">
        <v>19616</v>
      </c>
      <c r="D5586" t="s">
        <v>19615</v>
      </c>
      <c r="E5586" s="89">
        <v>1.058422871824845</v>
      </c>
      <c r="F5586" s="89">
        <v>709177</v>
      </c>
      <c r="G5586" s="89">
        <v>10</v>
      </c>
      <c r="H5586" t="s">
        <v>19630</v>
      </c>
      <c r="I5586" s="89"/>
    </row>
    <row r="5587" x14ac:dyDescent="0.3">
      <c r="A5587" t="s">
        <v>9389</v>
      </c>
      <c r="B5587" t="s">
        <v>19483</v>
      </c>
      <c r="C5587" t="s">
        <v>19616</v>
      </c>
      <c r="D5587" t="s">
        <v>19616</v>
      </c>
      <c r="E5587" s="89">
        <v>1</v>
      </c>
      <c r="F5587" s="89">
        <v>709177</v>
      </c>
      <c r="G5587" s="89">
        <v>10</v>
      </c>
      <c r="H5587" t="s">
        <v>19630</v>
      </c>
      <c r="I5587" s="89"/>
    </row>
    <row r="5588" x14ac:dyDescent="0.3">
      <c r="A5588" t="s">
        <v>9390</v>
      </c>
      <c r="B5588" t="s">
        <v>19483</v>
      </c>
      <c r="C5588" t="s">
        <v>19616</v>
      </c>
      <c r="D5588" t="s">
        <v>19617</v>
      </c>
      <c r="E5588" s="89">
        <v>1.0506172632726369</v>
      </c>
      <c r="F5588" s="89">
        <v>709177</v>
      </c>
      <c r="G5588" s="89">
        <v>10</v>
      </c>
      <c r="H5588" t="s">
        <v>19630</v>
      </c>
      <c r="I5588" s="89"/>
    </row>
    <row r="5589" x14ac:dyDescent="0.3">
      <c r="A5589" t="s">
        <v>9391</v>
      </c>
      <c r="B5589" t="s">
        <v>19483</v>
      </c>
      <c r="C5589" t="s">
        <v>19616</v>
      </c>
      <c r="D5589" t="s">
        <v>19618</v>
      </c>
      <c r="E5589" s="89">
        <v>1.057735659087693</v>
      </c>
      <c r="F5589" s="89">
        <v>709177</v>
      </c>
      <c r="G5589" s="89">
        <v>10</v>
      </c>
      <c r="H5589" t="s">
        <v>19630</v>
      </c>
      <c r="I5589" s="89"/>
    </row>
    <row r="5590" x14ac:dyDescent="0.3">
      <c r="A5590" t="s">
        <v>9392</v>
      </c>
      <c r="B5590" t="s">
        <v>19483</v>
      </c>
      <c r="C5590" t="s">
        <v>19616</v>
      </c>
      <c r="D5590" t="s">
        <v>19619</v>
      </c>
      <c r="E5590" s="89">
        <v>1.122054248821287</v>
      </c>
      <c r="F5590" s="89">
        <v>709177</v>
      </c>
      <c r="G5590" s="89">
        <v>10</v>
      </c>
      <c r="H5590" t="s">
        <v>19630</v>
      </c>
      <c r="I5590" s="89"/>
    </row>
    <row r="5591" x14ac:dyDescent="0.3">
      <c r="A5591" t="s">
        <v>9393</v>
      </c>
      <c r="B5591" t="s">
        <v>19483</v>
      </c>
      <c r="C5591" t="s">
        <v>19616</v>
      </c>
      <c r="D5591" t="s">
        <v>19620</v>
      </c>
      <c r="E5591" s="89">
        <v>1.0487562022384189</v>
      </c>
      <c r="F5591" s="89">
        <v>709177</v>
      </c>
      <c r="G5591" s="89">
        <v>10</v>
      </c>
      <c r="H5591" t="s">
        <v>19630</v>
      </c>
      <c r="I5591" s="89"/>
    </row>
    <row r="5592" x14ac:dyDescent="0.3">
      <c r="A5592" t="s">
        <v>9394</v>
      </c>
      <c r="B5592" t="s">
        <v>19483</v>
      </c>
      <c r="C5592" t="s">
        <v>19616</v>
      </c>
      <c r="D5592" t="s">
        <v>19621</v>
      </c>
      <c r="E5592" s="89">
        <v>1.0454146560011861</v>
      </c>
      <c r="F5592" s="89">
        <v>709177</v>
      </c>
      <c r="G5592" s="89">
        <v>10</v>
      </c>
      <c r="H5592" t="s">
        <v>19630</v>
      </c>
      <c r="I5592" s="89"/>
    </row>
    <row r="5593" x14ac:dyDescent="0.3">
      <c r="A5593" t="s">
        <v>9395</v>
      </c>
      <c r="B5593" t="s">
        <v>19483</v>
      </c>
      <c r="C5593" t="s">
        <v>19616</v>
      </c>
      <c r="D5593" t="s">
        <v>19622</v>
      </c>
      <c r="E5593" s="89">
        <v>1.0552427005509459</v>
      </c>
      <c r="F5593" s="89">
        <v>709177</v>
      </c>
      <c r="G5593" s="89">
        <v>10</v>
      </c>
      <c r="H5593" t="s">
        <v>19630</v>
      </c>
      <c r="I5593" s="89"/>
    </row>
    <row r="5594" x14ac:dyDescent="0.3">
      <c r="A5594" t="s">
        <v>9396</v>
      </c>
      <c r="B5594" t="s">
        <v>19483</v>
      </c>
      <c r="C5594" t="s">
        <v>19616</v>
      </c>
      <c r="D5594" t="s">
        <v>19623</v>
      </c>
      <c r="E5594" s="89">
        <v>8.7983360817178156</v>
      </c>
      <c r="F5594" s="89">
        <v>709177</v>
      </c>
      <c r="G5594" s="89">
        <v>10</v>
      </c>
      <c r="H5594" t="s">
        <v>19630</v>
      </c>
      <c r="I5594" s="89"/>
    </row>
    <row r="5595" x14ac:dyDescent="0.3">
      <c r="A5595" t="s">
        <v>9397</v>
      </c>
      <c r="B5595" t="s">
        <v>19483</v>
      </c>
      <c r="C5595" t="s">
        <v>19616</v>
      </c>
      <c r="D5595" t="s">
        <v>19624</v>
      </c>
      <c r="E5595" s="89">
        <v>21.982055500560801</v>
      </c>
      <c r="F5595" s="89">
        <v>709177</v>
      </c>
      <c r="G5595" s="89">
        <v>10</v>
      </c>
      <c r="H5595" t="s">
        <v>19630</v>
      </c>
      <c r="I5595" s="89"/>
    </row>
    <row r="5596" x14ac:dyDescent="0.3">
      <c r="A5596" t="s">
        <v>9398</v>
      </c>
      <c r="B5596" t="s">
        <v>19483</v>
      </c>
      <c r="C5596" t="s">
        <v>19617</v>
      </c>
      <c r="D5596" t="s">
        <v>19614</v>
      </c>
      <c r="E5596" s="89">
        <v>0.95249047237238116</v>
      </c>
      <c r="F5596" s="89">
        <v>709177</v>
      </c>
      <c r="G5596" s="89">
        <v>10</v>
      </c>
      <c r="H5596" t="s">
        <v>19630</v>
      </c>
      <c r="I5596" s="89"/>
    </row>
    <row r="5597" x14ac:dyDescent="0.3">
      <c r="A5597" t="s">
        <v>9399</v>
      </c>
      <c r="B5597" t="s">
        <v>19483</v>
      </c>
      <c r="C5597" t="s">
        <v>19617</v>
      </c>
      <c r="D5597" t="s">
        <v>19615</v>
      </c>
      <c r="E5597" s="89">
        <v>1.007729538541458</v>
      </c>
      <c r="F5597" s="89">
        <v>709177</v>
      </c>
      <c r="G5597" s="89">
        <v>10</v>
      </c>
      <c r="H5597" t="s">
        <v>19630</v>
      </c>
      <c r="I5597" s="89"/>
    </row>
    <row r="5598" x14ac:dyDescent="0.3">
      <c r="A5598" t="s">
        <v>9400</v>
      </c>
      <c r="B5598" t="s">
        <v>19483</v>
      </c>
      <c r="C5598" t="s">
        <v>19617</v>
      </c>
      <c r="D5598" t="s">
        <v>19616</v>
      </c>
      <c r="E5598" s="89">
        <v>0.95433300541502675</v>
      </c>
      <c r="F5598" s="89">
        <v>709177</v>
      </c>
      <c r="G5598" s="89">
        <v>10</v>
      </c>
      <c r="H5598" t="s">
        <v>19630</v>
      </c>
      <c r="I5598" s="89"/>
    </row>
    <row r="5599" x14ac:dyDescent="0.3">
      <c r="A5599" t="s">
        <v>9401</v>
      </c>
      <c r="B5599" t="s">
        <v>19483</v>
      </c>
      <c r="C5599" t="s">
        <v>19617</v>
      </c>
      <c r="D5599" t="s">
        <v>19617</v>
      </c>
      <c r="E5599" s="89">
        <v>1</v>
      </c>
      <c r="F5599" s="89">
        <v>709177</v>
      </c>
      <c r="G5599" s="89">
        <v>10</v>
      </c>
      <c r="H5599" t="s">
        <v>19630</v>
      </c>
      <c r="I5599" s="89"/>
    </row>
    <row r="5600" x14ac:dyDescent="0.3">
      <c r="A5600" t="s">
        <v>9402</v>
      </c>
      <c r="B5600" t="s">
        <v>19483</v>
      </c>
      <c r="C5600" t="s">
        <v>19617</v>
      </c>
      <c r="D5600" t="s">
        <v>19618</v>
      </c>
      <c r="E5600" s="89">
        <v>1.0070940056264439</v>
      </c>
      <c r="F5600" s="89">
        <v>709177</v>
      </c>
      <c r="G5600" s="89">
        <v>10</v>
      </c>
      <c r="H5600" t="s">
        <v>19630</v>
      </c>
      <c r="I5600" s="89"/>
    </row>
    <row r="5601" x14ac:dyDescent="0.3">
      <c r="A5601" t="s">
        <v>9403</v>
      </c>
      <c r="B5601" t="s">
        <v>19483</v>
      </c>
      <c r="C5601" t="s">
        <v>19617</v>
      </c>
      <c r="D5601" t="s">
        <v>19619</v>
      </c>
      <c r="E5601" s="89">
        <v>1.068352503640805</v>
      </c>
      <c r="F5601" s="89">
        <v>709177</v>
      </c>
      <c r="G5601" s="89">
        <v>10</v>
      </c>
      <c r="H5601" t="s">
        <v>19630</v>
      </c>
      <c r="I5601" s="89"/>
    </row>
    <row r="5602" x14ac:dyDescent="0.3">
      <c r="A5602" t="s">
        <v>9404</v>
      </c>
      <c r="B5602" t="s">
        <v>19483</v>
      </c>
      <c r="C5602" t="s">
        <v>19617</v>
      </c>
      <c r="D5602" t="s">
        <v>19620</v>
      </c>
      <c r="E5602" s="89">
        <v>0.99857658510264802</v>
      </c>
      <c r="F5602" s="89">
        <v>709177</v>
      </c>
      <c r="G5602" s="89">
        <v>10</v>
      </c>
      <c r="H5602" t="s">
        <v>19630</v>
      </c>
      <c r="I5602" s="89"/>
    </row>
    <row r="5603" x14ac:dyDescent="0.3">
      <c r="A5603" t="s">
        <v>9405</v>
      </c>
      <c r="B5603" t="s">
        <v>19483</v>
      </c>
      <c r="C5603" t="s">
        <v>19617</v>
      </c>
      <c r="D5603" t="s">
        <v>19621</v>
      </c>
      <c r="E5603" s="89">
        <v>0.99652814747013929</v>
      </c>
      <c r="F5603" s="89">
        <v>709177</v>
      </c>
      <c r="G5603" s="89">
        <v>10</v>
      </c>
      <c r="H5603" t="s">
        <v>19630</v>
      </c>
      <c r="I5603" s="89"/>
    </row>
    <row r="5604" x14ac:dyDescent="0.3">
      <c r="A5604" t="s">
        <v>9406</v>
      </c>
      <c r="B5604" t="s">
        <v>19483</v>
      </c>
      <c r="C5604" t="s">
        <v>19617</v>
      </c>
      <c r="D5604" t="s">
        <v>19622</v>
      </c>
      <c r="E5604" s="89">
        <v>1.0042785537235841</v>
      </c>
      <c r="F5604" s="89">
        <v>709177</v>
      </c>
      <c r="G5604" s="89">
        <v>10</v>
      </c>
      <c r="H5604" t="s">
        <v>19630</v>
      </c>
      <c r="I5604" s="89"/>
    </row>
    <row r="5605" x14ac:dyDescent="0.3">
      <c r="A5605" t="s">
        <v>9407</v>
      </c>
      <c r="B5605" t="s">
        <v>19483</v>
      </c>
      <c r="C5605" t="s">
        <v>19617</v>
      </c>
      <c r="D5605" t="s">
        <v>19623</v>
      </c>
      <c r="E5605" s="89">
        <v>8.4596441957379458</v>
      </c>
      <c r="F5605" s="89">
        <v>709177</v>
      </c>
      <c r="G5605" s="89">
        <v>10</v>
      </c>
      <c r="H5605" t="s">
        <v>19630</v>
      </c>
      <c r="I5605" s="89"/>
    </row>
    <row r="5606" x14ac:dyDescent="0.3">
      <c r="A5606" t="s">
        <v>9408</v>
      </c>
      <c r="B5606" t="s">
        <v>19483</v>
      </c>
      <c r="C5606" t="s">
        <v>19617</v>
      </c>
      <c r="D5606" t="s">
        <v>19624</v>
      </c>
      <c r="E5606" s="89">
        <v>21.122832930605998</v>
      </c>
      <c r="F5606" s="89">
        <v>709177</v>
      </c>
      <c r="G5606" s="89">
        <v>10</v>
      </c>
      <c r="H5606" t="s">
        <v>19630</v>
      </c>
      <c r="I5606" s="89"/>
    </row>
    <row r="5607" x14ac:dyDescent="0.3">
      <c r="A5607" t="s">
        <v>9409</v>
      </c>
      <c r="B5607" t="s">
        <v>19483</v>
      </c>
      <c r="C5607" t="s">
        <v>19618</v>
      </c>
      <c r="D5607" t="s">
        <v>19614</v>
      </c>
      <c r="E5607" s="89">
        <v>0.94575881289235397</v>
      </c>
      <c r="F5607" s="89">
        <v>709177</v>
      </c>
      <c r="G5607" s="89">
        <v>10</v>
      </c>
      <c r="H5607" t="s">
        <v>19630</v>
      </c>
      <c r="I5607" s="89"/>
    </row>
    <row r="5608" x14ac:dyDescent="0.3">
      <c r="A5608" t="s">
        <v>9410</v>
      </c>
      <c r="B5608" t="s">
        <v>19483</v>
      </c>
      <c r="C5608" t="s">
        <v>19618</v>
      </c>
      <c r="D5608" t="s">
        <v>19615</v>
      </c>
      <c r="E5608" s="89">
        <v>1.000641982649719</v>
      </c>
      <c r="F5608" s="89">
        <v>709177</v>
      </c>
      <c r="G5608" s="89">
        <v>10</v>
      </c>
      <c r="H5608" t="s">
        <v>19630</v>
      </c>
      <c r="I5608" s="89"/>
    </row>
    <row r="5609" x14ac:dyDescent="0.3">
      <c r="A5609" t="s">
        <v>9411</v>
      </c>
      <c r="B5609" t="s">
        <v>19483</v>
      </c>
      <c r="C5609" t="s">
        <v>19618</v>
      </c>
      <c r="D5609" t="s">
        <v>19616</v>
      </c>
      <c r="E5609" s="89">
        <v>0.94759557961438645</v>
      </c>
      <c r="F5609" s="89">
        <v>709177</v>
      </c>
      <c r="G5609" s="89">
        <v>10</v>
      </c>
      <c r="H5609" t="s">
        <v>19630</v>
      </c>
      <c r="I5609" s="89"/>
    </row>
    <row r="5610" x14ac:dyDescent="0.3">
      <c r="A5610" t="s">
        <v>9412</v>
      </c>
      <c r="B5610" t="s">
        <v>19483</v>
      </c>
      <c r="C5610" t="s">
        <v>19618</v>
      </c>
      <c r="D5610" t="s">
        <v>19617</v>
      </c>
      <c r="E5610" s="89">
        <v>0.99323793329939558</v>
      </c>
      <c r="F5610" s="89">
        <v>709177</v>
      </c>
      <c r="G5610" s="89">
        <v>10</v>
      </c>
      <c r="H5610" t="s">
        <v>19630</v>
      </c>
      <c r="I5610" s="89"/>
    </row>
    <row r="5611" x14ac:dyDescent="0.3">
      <c r="A5611" t="s">
        <v>9413</v>
      </c>
      <c r="B5611" t="s">
        <v>19483</v>
      </c>
      <c r="C5611" t="s">
        <v>19618</v>
      </c>
      <c r="D5611" t="s">
        <v>19618</v>
      </c>
      <c r="E5611" s="89">
        <v>1</v>
      </c>
      <c r="F5611" s="89">
        <v>709177</v>
      </c>
      <c r="G5611" s="89">
        <v>10</v>
      </c>
      <c r="H5611" t="s">
        <v>19630</v>
      </c>
      <c r="I5611" s="89"/>
    </row>
    <row r="5612" x14ac:dyDescent="0.3">
      <c r="A5612" t="s">
        <v>9414</v>
      </c>
      <c r="B5612" t="s">
        <v>19483</v>
      </c>
      <c r="C5612" t="s">
        <v>19618</v>
      </c>
      <c r="D5612" t="s">
        <v>19619</v>
      </c>
      <c r="E5612" s="89">
        <v>1.060804747213435</v>
      </c>
      <c r="F5612" s="89">
        <v>709177</v>
      </c>
      <c r="G5612" s="89">
        <v>10</v>
      </c>
      <c r="H5612" t="s">
        <v>19630</v>
      </c>
      <c r="I5612" s="89"/>
    </row>
    <row r="5613" x14ac:dyDescent="0.3">
      <c r="A5613" t="s">
        <v>9415</v>
      </c>
      <c r="B5613" t="s">
        <v>19483</v>
      </c>
      <c r="C5613" t="s">
        <v>19618</v>
      </c>
      <c r="D5613" t="s">
        <v>19620</v>
      </c>
      <c r="E5613" s="89">
        <v>0.9915181697985157</v>
      </c>
      <c r="F5613" s="89">
        <v>709177</v>
      </c>
      <c r="G5613" s="89">
        <v>10</v>
      </c>
      <c r="H5613" t="s">
        <v>19630</v>
      </c>
      <c r="I5613" s="89"/>
    </row>
    <row r="5614" x14ac:dyDescent="0.3">
      <c r="A5614" t="s">
        <v>9416</v>
      </c>
      <c r="B5614" t="s">
        <v>19483</v>
      </c>
      <c r="C5614" t="s">
        <v>19618</v>
      </c>
      <c r="D5614" t="s">
        <v>19621</v>
      </c>
      <c r="E5614" s="89">
        <v>0.98926951708711874</v>
      </c>
      <c r="F5614" s="89">
        <v>709177</v>
      </c>
      <c r="G5614" s="89">
        <v>10</v>
      </c>
      <c r="H5614" t="s">
        <v>19630</v>
      </c>
      <c r="I5614" s="89"/>
    </row>
    <row r="5615" x14ac:dyDescent="0.3">
      <c r="A5615" t="s">
        <v>9417</v>
      </c>
      <c r="B5615" t="s">
        <v>19483</v>
      </c>
      <c r="C5615" t="s">
        <v>19618</v>
      </c>
      <c r="D5615" t="s">
        <v>19622</v>
      </c>
      <c r="E5615" s="89">
        <v>0.99749656243800811</v>
      </c>
      <c r="F5615" s="89">
        <v>709177</v>
      </c>
      <c r="G5615" s="89">
        <v>10</v>
      </c>
      <c r="H5615" t="s">
        <v>19630</v>
      </c>
      <c r="I5615" s="89"/>
    </row>
    <row r="5616" x14ac:dyDescent="0.3">
      <c r="A5616" t="s">
        <v>9418</v>
      </c>
      <c r="B5616" t="s">
        <v>19483</v>
      </c>
      <c r="C5616" t="s">
        <v>19618</v>
      </c>
      <c r="D5616" t="s">
        <v>19623</v>
      </c>
      <c r="E5616" s="89">
        <v>8.3424655541291681</v>
      </c>
      <c r="F5616" s="89">
        <v>709177</v>
      </c>
      <c r="G5616" s="89">
        <v>10</v>
      </c>
      <c r="H5616" t="s">
        <v>19630</v>
      </c>
      <c r="I5616" s="89"/>
    </row>
    <row r="5617" x14ac:dyDescent="0.3">
      <c r="A5617" t="s">
        <v>9419</v>
      </c>
      <c r="B5617" t="s">
        <v>19483</v>
      </c>
      <c r="C5617" t="s">
        <v>19618</v>
      </c>
      <c r="D5617" t="s">
        <v>19624</v>
      </c>
      <c r="E5617" s="89">
        <v>20.8519687412869</v>
      </c>
      <c r="F5617" s="89">
        <v>709177</v>
      </c>
      <c r="G5617" s="89">
        <v>10</v>
      </c>
      <c r="H5617" t="s">
        <v>19630</v>
      </c>
      <c r="I5617" s="89"/>
    </row>
    <row r="5618" x14ac:dyDescent="0.3">
      <c r="A5618" t="s">
        <v>9420</v>
      </c>
      <c r="B5618" t="s">
        <v>19483</v>
      </c>
      <c r="C5618" t="s">
        <v>19619</v>
      </c>
      <c r="D5618" t="s">
        <v>19614</v>
      </c>
      <c r="E5618" s="89">
        <v>0.89213663479781424</v>
      </c>
      <c r="F5618" s="89">
        <v>709177</v>
      </c>
      <c r="G5618" s="89">
        <v>10</v>
      </c>
      <c r="H5618" t="s">
        <v>19630</v>
      </c>
      <c r="I5618" s="89"/>
    </row>
    <row r="5619" x14ac:dyDescent="0.3">
      <c r="A5619" t="s">
        <v>9421</v>
      </c>
      <c r="B5619" t="s">
        <v>19483</v>
      </c>
      <c r="C5619" t="s">
        <v>19619</v>
      </c>
      <c r="D5619" t="s">
        <v>19615</v>
      </c>
      <c r="E5619" s="89">
        <v>0.94387953509829992</v>
      </c>
      <c r="F5619" s="89">
        <v>709177</v>
      </c>
      <c r="G5619" s="89">
        <v>10</v>
      </c>
      <c r="H5619" t="s">
        <v>19630</v>
      </c>
      <c r="I5619" s="89"/>
    </row>
    <row r="5620" x14ac:dyDescent="0.3">
      <c r="A5620" t="s">
        <v>9422</v>
      </c>
      <c r="B5620" t="s">
        <v>19483</v>
      </c>
      <c r="C5620" t="s">
        <v>19619</v>
      </c>
      <c r="D5620" t="s">
        <v>19616</v>
      </c>
      <c r="E5620" s="89">
        <v>0.89385496514629104</v>
      </c>
      <c r="F5620" s="89">
        <v>709177</v>
      </c>
      <c r="G5620" s="89">
        <v>10</v>
      </c>
      <c r="H5620" t="s">
        <v>19630</v>
      </c>
      <c r="I5620" s="89"/>
    </row>
    <row r="5621" x14ac:dyDescent="0.3">
      <c r="A5621" t="s">
        <v>9423</v>
      </c>
      <c r="B5621" t="s">
        <v>19483</v>
      </c>
      <c r="C5621" t="s">
        <v>19619</v>
      </c>
      <c r="D5621" t="s">
        <v>19617</v>
      </c>
      <c r="E5621" s="89">
        <v>0.9369157370813288</v>
      </c>
      <c r="F5621" s="89">
        <v>709177</v>
      </c>
      <c r="G5621" s="89">
        <v>10</v>
      </c>
      <c r="H5621" t="s">
        <v>19630</v>
      </c>
      <c r="I5621" s="89"/>
    </row>
    <row r="5622" x14ac:dyDescent="0.3">
      <c r="A5622" t="s">
        <v>9424</v>
      </c>
      <c r="B5622" t="s">
        <v>19483</v>
      </c>
      <c r="C5622" t="s">
        <v>19619</v>
      </c>
      <c r="D5622" t="s">
        <v>19618</v>
      </c>
      <c r="E5622" s="89">
        <v>0.94327412035709979</v>
      </c>
      <c r="F5622" s="89">
        <v>709177</v>
      </c>
      <c r="G5622" s="89">
        <v>10</v>
      </c>
      <c r="H5622" t="s">
        <v>19630</v>
      </c>
      <c r="I5622" s="89"/>
    </row>
    <row r="5623" x14ac:dyDescent="0.3">
      <c r="A5623" t="s">
        <v>9425</v>
      </c>
      <c r="B5623" t="s">
        <v>19483</v>
      </c>
      <c r="C5623" t="s">
        <v>19619</v>
      </c>
      <c r="D5623" t="s">
        <v>19619</v>
      </c>
      <c r="E5623" s="89">
        <v>1</v>
      </c>
      <c r="F5623" s="89">
        <v>709177</v>
      </c>
      <c r="G5623" s="89">
        <v>10</v>
      </c>
      <c r="H5623" t="s">
        <v>19630</v>
      </c>
      <c r="I5623" s="89"/>
    </row>
    <row r="5624" x14ac:dyDescent="0.3">
      <c r="A5624" t="s">
        <v>9426</v>
      </c>
      <c r="B5624" t="s">
        <v>19483</v>
      </c>
      <c r="C5624" t="s">
        <v>19619</v>
      </c>
      <c r="D5624" t="s">
        <v>19620</v>
      </c>
      <c r="E5624" s="89">
        <v>0.93518203548709478</v>
      </c>
      <c r="F5624" s="89">
        <v>709177</v>
      </c>
      <c r="G5624" s="89">
        <v>10</v>
      </c>
      <c r="H5624" t="s">
        <v>19630</v>
      </c>
      <c r="I5624" s="89"/>
    </row>
    <row r="5625" x14ac:dyDescent="0.3">
      <c r="A5625" t="s">
        <v>9427</v>
      </c>
      <c r="B5625" t="s">
        <v>19483</v>
      </c>
      <c r="C5625" t="s">
        <v>19619</v>
      </c>
      <c r="D5625" t="s">
        <v>19621</v>
      </c>
      <c r="E5625" s="89">
        <v>0.93292785525634359</v>
      </c>
      <c r="F5625" s="89">
        <v>709177</v>
      </c>
      <c r="G5625" s="89">
        <v>10</v>
      </c>
      <c r="H5625" t="s">
        <v>19630</v>
      </c>
      <c r="I5625" s="89"/>
    </row>
    <row r="5626" x14ac:dyDescent="0.3">
      <c r="A5626" t="s">
        <v>9428</v>
      </c>
      <c r="B5626" t="s">
        <v>19483</v>
      </c>
      <c r="C5626" t="s">
        <v>19619</v>
      </c>
      <c r="D5626" t="s">
        <v>19622</v>
      </c>
      <c r="E5626" s="89">
        <v>0.94091510583095173</v>
      </c>
      <c r="F5626" s="89">
        <v>709177</v>
      </c>
      <c r="G5626" s="89">
        <v>10</v>
      </c>
      <c r="H5626" t="s">
        <v>19630</v>
      </c>
      <c r="I5626" s="89"/>
    </row>
    <row r="5627" x14ac:dyDescent="0.3">
      <c r="A5627" t="s">
        <v>9429</v>
      </c>
      <c r="B5627" t="s">
        <v>19483</v>
      </c>
      <c r="C5627" t="s">
        <v>19619</v>
      </c>
      <c r="D5627" t="s">
        <v>19623</v>
      </c>
      <c r="E5627" s="89">
        <v>7.8465200074669248</v>
      </c>
      <c r="F5627" s="89">
        <v>709177</v>
      </c>
      <c r="G5627" s="89">
        <v>10</v>
      </c>
      <c r="H5627" t="s">
        <v>19630</v>
      </c>
      <c r="I5627" s="89"/>
    </row>
    <row r="5628" x14ac:dyDescent="0.3">
      <c r="A5628" t="s">
        <v>9430</v>
      </c>
      <c r="B5628" t="s">
        <v>19483</v>
      </c>
      <c r="C5628" t="s">
        <v>19619</v>
      </c>
      <c r="D5628" t="s">
        <v>19624</v>
      </c>
      <c r="E5628" s="89">
        <v>19.60946154282497</v>
      </c>
      <c r="F5628" s="89">
        <v>709177</v>
      </c>
      <c r="G5628" s="89">
        <v>10</v>
      </c>
      <c r="H5628" t="s">
        <v>19630</v>
      </c>
      <c r="I5628" s="89"/>
    </row>
    <row r="5629" x14ac:dyDescent="0.3">
      <c r="A5629" t="s">
        <v>9431</v>
      </c>
      <c r="B5629" t="s">
        <v>19483</v>
      </c>
      <c r="C5629" t="s">
        <v>19620</v>
      </c>
      <c r="D5629" t="s">
        <v>19614</v>
      </c>
      <c r="E5629" s="89">
        <v>0.95390956984139974</v>
      </c>
      <c r="F5629" s="89">
        <v>709177</v>
      </c>
      <c r="G5629" s="89">
        <v>10</v>
      </c>
      <c r="H5629" t="s">
        <v>19630</v>
      </c>
      <c r="I5629" s="89"/>
    </row>
    <row r="5630" x14ac:dyDescent="0.3">
      <c r="A5630" t="s">
        <v>9432</v>
      </c>
      <c r="B5630" t="s">
        <v>19483</v>
      </c>
      <c r="C5630" t="s">
        <v>19620</v>
      </c>
      <c r="D5630" t="s">
        <v>19615</v>
      </c>
      <c r="E5630" s="89">
        <v>1.0092633953629739</v>
      </c>
      <c r="F5630" s="89">
        <v>709177</v>
      </c>
      <c r="G5630" s="89">
        <v>10</v>
      </c>
      <c r="H5630" t="s">
        <v>19630</v>
      </c>
      <c r="I5630" s="89"/>
    </row>
    <row r="5631" x14ac:dyDescent="0.3">
      <c r="A5631" t="s">
        <v>9433</v>
      </c>
      <c r="B5631" t="s">
        <v>19483</v>
      </c>
      <c r="C5631" t="s">
        <v>19620</v>
      </c>
      <c r="D5631" t="s">
        <v>19616</v>
      </c>
      <c r="E5631" s="89">
        <v>0.95575728266078275</v>
      </c>
      <c r="F5631" s="89">
        <v>709177</v>
      </c>
      <c r="G5631" s="89">
        <v>10</v>
      </c>
      <c r="H5631" t="s">
        <v>19630</v>
      </c>
      <c r="I5631" s="89"/>
    </row>
    <row r="5632" x14ac:dyDescent="0.3">
      <c r="A5632" t="s">
        <v>9434</v>
      </c>
      <c r="B5632" t="s">
        <v>19483</v>
      </c>
      <c r="C5632" t="s">
        <v>19620</v>
      </c>
      <c r="D5632" t="s">
        <v>19617</v>
      </c>
      <c r="E5632" s="89">
        <v>1.001819905918419</v>
      </c>
      <c r="F5632" s="89">
        <v>709177</v>
      </c>
      <c r="G5632" s="89">
        <v>10</v>
      </c>
      <c r="H5632" t="s">
        <v>19630</v>
      </c>
      <c r="I5632" s="89"/>
    </row>
    <row r="5633" x14ac:dyDescent="0.3">
      <c r="A5633" t="s">
        <v>9435</v>
      </c>
      <c r="B5633" t="s">
        <v>19483</v>
      </c>
      <c r="C5633" t="s">
        <v>19620</v>
      </c>
      <c r="D5633" t="s">
        <v>19618</v>
      </c>
      <c r="E5633" s="89">
        <v>1.008616515104158</v>
      </c>
      <c r="F5633" s="89">
        <v>709177</v>
      </c>
      <c r="G5633" s="89">
        <v>10</v>
      </c>
      <c r="H5633" t="s">
        <v>19630</v>
      </c>
      <c r="I5633" s="89"/>
    </row>
    <row r="5634" x14ac:dyDescent="0.3">
      <c r="A5634" t="s">
        <v>9436</v>
      </c>
      <c r="B5634" t="s">
        <v>19483</v>
      </c>
      <c r="C5634" t="s">
        <v>19620</v>
      </c>
      <c r="D5634" t="s">
        <v>19619</v>
      </c>
      <c r="E5634" s="89">
        <v>1.069841728380956</v>
      </c>
      <c r="F5634" s="89">
        <v>709177</v>
      </c>
      <c r="G5634" s="89">
        <v>10</v>
      </c>
      <c r="H5634" t="s">
        <v>19630</v>
      </c>
      <c r="I5634" s="89"/>
    </row>
    <row r="5635" x14ac:dyDescent="0.3">
      <c r="A5635" t="s">
        <v>9437</v>
      </c>
      <c r="B5635" t="s">
        <v>19483</v>
      </c>
      <c r="C5635" t="s">
        <v>19620</v>
      </c>
      <c r="D5635" t="s">
        <v>19620</v>
      </c>
      <c r="E5635" s="89">
        <v>1</v>
      </c>
      <c r="F5635" s="89">
        <v>709177</v>
      </c>
      <c r="G5635" s="89">
        <v>10</v>
      </c>
      <c r="H5635" t="s">
        <v>19630</v>
      </c>
      <c r="I5635" s="89"/>
    </row>
    <row r="5636" x14ac:dyDescent="0.3">
      <c r="A5636" t="s">
        <v>9438</v>
      </c>
      <c r="B5636" t="s">
        <v>19483</v>
      </c>
      <c r="C5636" t="s">
        <v>19620</v>
      </c>
      <c r="D5636" t="s">
        <v>19621</v>
      </c>
      <c r="E5636" s="89">
        <v>0.99775448034395975</v>
      </c>
      <c r="F5636" s="89">
        <v>709177</v>
      </c>
      <c r="G5636" s="89">
        <v>10</v>
      </c>
      <c r="H5636" t="s">
        <v>19630</v>
      </c>
      <c r="I5636" s="89"/>
    </row>
    <row r="5637" x14ac:dyDescent="0.3">
      <c r="A5637" t="s">
        <v>9439</v>
      </c>
      <c r="B5637" t="s">
        <v>19483</v>
      </c>
      <c r="C5637" t="s">
        <v>19620</v>
      </c>
      <c r="D5637" t="s">
        <v>19622</v>
      </c>
      <c r="E5637" s="89">
        <v>1.0061101659054941</v>
      </c>
      <c r="F5637" s="89">
        <v>709177</v>
      </c>
      <c r="G5637" s="89">
        <v>10</v>
      </c>
      <c r="H5637" t="s">
        <v>19630</v>
      </c>
      <c r="I5637" s="89"/>
    </row>
    <row r="5638" x14ac:dyDescent="0.3">
      <c r="A5638" t="s">
        <v>9440</v>
      </c>
      <c r="B5638" t="s">
        <v>19483</v>
      </c>
      <c r="C5638" t="s">
        <v>19620</v>
      </c>
      <c r="D5638" t="s">
        <v>19623</v>
      </c>
      <c r="E5638" s="89">
        <v>8.4000443907302493</v>
      </c>
      <c r="F5638" s="89">
        <v>709177</v>
      </c>
      <c r="G5638" s="89">
        <v>10</v>
      </c>
      <c r="H5638" t="s">
        <v>19630</v>
      </c>
      <c r="I5638" s="89"/>
    </row>
    <row r="5639" x14ac:dyDescent="0.3">
      <c r="A5639" t="s">
        <v>9441</v>
      </c>
      <c r="B5639" t="s">
        <v>19483</v>
      </c>
      <c r="C5639" t="s">
        <v>19620</v>
      </c>
      <c r="D5639" t="s">
        <v>19624</v>
      </c>
      <c r="E5639" s="89">
        <v>20.995429370255451</v>
      </c>
      <c r="F5639" s="89">
        <v>709177</v>
      </c>
      <c r="G5639" s="89">
        <v>10</v>
      </c>
      <c r="H5639" t="s">
        <v>19630</v>
      </c>
      <c r="I5639" s="89"/>
    </row>
    <row r="5640" x14ac:dyDescent="0.3">
      <c r="A5640" t="s">
        <v>9442</v>
      </c>
      <c r="B5640" t="s">
        <v>19483</v>
      </c>
      <c r="C5640" t="s">
        <v>19621</v>
      </c>
      <c r="D5640" t="s">
        <v>19614</v>
      </c>
      <c r="E5640" s="89">
        <v>0.97371541497612502</v>
      </c>
      <c r="F5640" s="89">
        <v>709177</v>
      </c>
      <c r="G5640" s="89">
        <v>10</v>
      </c>
      <c r="H5640" t="s">
        <v>19630</v>
      </c>
      <c r="I5640" s="89"/>
    </row>
    <row r="5641" x14ac:dyDescent="0.3">
      <c r="A5641" t="s">
        <v>9443</v>
      </c>
      <c r="B5641" t="s">
        <v>19483</v>
      </c>
      <c r="C5641" t="s">
        <v>19621</v>
      </c>
      <c r="D5641" t="s">
        <v>19615</v>
      </c>
      <c r="E5641" s="89">
        <v>1.031437103927765</v>
      </c>
      <c r="F5641" s="89">
        <v>709177</v>
      </c>
      <c r="G5641" s="89">
        <v>10</v>
      </c>
      <c r="H5641" t="s">
        <v>19630</v>
      </c>
      <c r="I5641" s="89"/>
    </row>
    <row r="5642" x14ac:dyDescent="0.3">
      <c r="A5642" t="s">
        <v>9444</v>
      </c>
      <c r="B5642" t="s">
        <v>19483</v>
      </c>
      <c r="C5642" t="s">
        <v>19621</v>
      </c>
      <c r="D5642" t="s">
        <v>19616</v>
      </c>
      <c r="E5642" s="89">
        <v>0.97563258031700828</v>
      </c>
      <c r="F5642" s="89">
        <v>709177</v>
      </c>
      <c r="G5642" s="89">
        <v>10</v>
      </c>
      <c r="H5642" t="s">
        <v>19630</v>
      </c>
      <c r="I5642" s="89"/>
    </row>
    <row r="5643" x14ac:dyDescent="0.3">
      <c r="A5643" t="s">
        <v>9445</v>
      </c>
      <c r="B5643" t="s">
        <v>19483</v>
      </c>
      <c r="C5643" t="s">
        <v>19621</v>
      </c>
      <c r="D5643" t="s">
        <v>19617</v>
      </c>
      <c r="E5643" s="89">
        <v>1.0240469819805631</v>
      </c>
      <c r="F5643" s="89">
        <v>709177</v>
      </c>
      <c r="G5643" s="89">
        <v>10</v>
      </c>
      <c r="H5643" t="s">
        <v>19630</v>
      </c>
      <c r="I5643" s="89"/>
    </row>
    <row r="5644" x14ac:dyDescent="0.3">
      <c r="A5644" t="s">
        <v>9446</v>
      </c>
      <c r="B5644" t="s">
        <v>19483</v>
      </c>
      <c r="C5644" t="s">
        <v>19621</v>
      </c>
      <c r="D5644" t="s">
        <v>19618</v>
      </c>
      <c r="E5644" s="89">
        <v>1.030715093831063</v>
      </c>
      <c r="F5644" s="89">
        <v>709177</v>
      </c>
      <c r="G5644" s="89">
        <v>10</v>
      </c>
      <c r="H5644" t="s">
        <v>19630</v>
      </c>
      <c r="I5644" s="89"/>
    </row>
    <row r="5645" x14ac:dyDescent="0.3">
      <c r="A5645" t="s">
        <v>9447</v>
      </c>
      <c r="B5645" t="s">
        <v>19483</v>
      </c>
      <c r="C5645" t="s">
        <v>19621</v>
      </c>
      <c r="D5645" t="s">
        <v>19619</v>
      </c>
      <c r="E5645" s="89">
        <v>1.0933961989424299</v>
      </c>
      <c r="F5645" s="89">
        <v>709177</v>
      </c>
      <c r="G5645" s="89">
        <v>10</v>
      </c>
      <c r="H5645" t="s">
        <v>19630</v>
      </c>
      <c r="I5645" s="89"/>
    </row>
    <row r="5646" x14ac:dyDescent="0.3">
      <c r="A5646" t="s">
        <v>9448</v>
      </c>
      <c r="B5646" t="s">
        <v>19483</v>
      </c>
      <c r="C5646" t="s">
        <v>19621</v>
      </c>
      <c r="D5646" t="s">
        <v>19620</v>
      </c>
      <c r="E5646" s="89">
        <v>1.0219696873929669</v>
      </c>
      <c r="F5646" s="89">
        <v>709177</v>
      </c>
      <c r="G5646" s="89">
        <v>10</v>
      </c>
      <c r="H5646" t="s">
        <v>19630</v>
      </c>
      <c r="I5646" s="89"/>
    </row>
    <row r="5647" x14ac:dyDescent="0.3">
      <c r="A5647" t="s">
        <v>9449</v>
      </c>
      <c r="B5647" t="s">
        <v>19483</v>
      </c>
      <c r="C5647" t="s">
        <v>19621</v>
      </c>
      <c r="D5647" t="s">
        <v>19621</v>
      </c>
      <c r="E5647" s="89">
        <v>1</v>
      </c>
      <c r="F5647" s="89">
        <v>709177</v>
      </c>
      <c r="G5647" s="89">
        <v>10</v>
      </c>
      <c r="H5647" t="s">
        <v>19630</v>
      </c>
      <c r="I5647" s="89"/>
    </row>
    <row r="5648" x14ac:dyDescent="0.3">
      <c r="A5648" t="s">
        <v>9450</v>
      </c>
      <c r="B5648" t="s">
        <v>19483</v>
      </c>
      <c r="C5648" t="s">
        <v>19621</v>
      </c>
      <c r="D5648" t="s">
        <v>19622</v>
      </c>
      <c r="E5648" s="89">
        <v>1.0281123830374901</v>
      </c>
      <c r="F5648" s="89">
        <v>709177</v>
      </c>
      <c r="G5648" s="89">
        <v>10</v>
      </c>
      <c r="H5648" t="s">
        <v>19630</v>
      </c>
      <c r="I5648" s="89"/>
    </row>
    <row r="5649" x14ac:dyDescent="0.3">
      <c r="A5649" t="s">
        <v>9451</v>
      </c>
      <c r="B5649" t="s">
        <v>19483</v>
      </c>
      <c r="C5649" t="s">
        <v>19621</v>
      </c>
      <c r="D5649" t="s">
        <v>19623</v>
      </c>
      <c r="E5649" s="89">
        <v>8.3978487801565276</v>
      </c>
      <c r="F5649" s="89">
        <v>709177</v>
      </c>
      <c r="G5649" s="89">
        <v>10</v>
      </c>
      <c r="H5649" t="s">
        <v>19630</v>
      </c>
      <c r="I5649" s="89"/>
    </row>
    <row r="5650" x14ac:dyDescent="0.3">
      <c r="A5650" t="s">
        <v>9452</v>
      </c>
      <c r="B5650" t="s">
        <v>19483</v>
      </c>
      <c r="C5650" t="s">
        <v>19621</v>
      </c>
      <c r="D5650" t="s">
        <v>19624</v>
      </c>
      <c r="E5650" s="89">
        <v>21.00987170844288</v>
      </c>
      <c r="F5650" s="89">
        <v>709177</v>
      </c>
      <c r="G5650" s="89">
        <v>10</v>
      </c>
      <c r="H5650" t="s">
        <v>19630</v>
      </c>
      <c r="I5650" s="89"/>
    </row>
    <row r="5651" x14ac:dyDescent="0.3">
      <c r="A5651" t="s">
        <v>9453</v>
      </c>
      <c r="B5651" t="s">
        <v>19483</v>
      </c>
      <c r="C5651" t="s">
        <v>19622</v>
      </c>
      <c r="D5651" t="s">
        <v>19614</v>
      </c>
      <c r="E5651" s="89">
        <v>0.9490540816274744</v>
      </c>
      <c r="F5651" s="89">
        <v>709177</v>
      </c>
      <c r="G5651" s="89">
        <v>10</v>
      </c>
      <c r="H5651" t="s">
        <v>19630</v>
      </c>
      <c r="I5651" s="89"/>
    </row>
    <row r="5652" x14ac:dyDescent="0.3">
      <c r="A5652" t="s">
        <v>9454</v>
      </c>
      <c r="B5652" t="s">
        <v>19483</v>
      </c>
      <c r="C5652" t="s">
        <v>19622</v>
      </c>
      <c r="D5652" t="s">
        <v>19615</v>
      </c>
      <c r="E5652" s="89">
        <v>1.0040523972428339</v>
      </c>
      <c r="F5652" s="89">
        <v>709177</v>
      </c>
      <c r="G5652" s="89">
        <v>10</v>
      </c>
      <c r="H5652" t="s">
        <v>19630</v>
      </c>
      <c r="I5652" s="89"/>
    </row>
    <row r="5653" x14ac:dyDescent="0.3">
      <c r="A5653" t="s">
        <v>9455</v>
      </c>
      <c r="B5653" t="s">
        <v>19483</v>
      </c>
      <c r="C5653" t="s">
        <v>19622</v>
      </c>
      <c r="D5653" t="s">
        <v>19616</v>
      </c>
      <c r="E5653" s="89">
        <v>0.95093268415581322</v>
      </c>
      <c r="F5653" s="89">
        <v>709177</v>
      </c>
      <c r="G5653" s="89">
        <v>10</v>
      </c>
      <c r="H5653" t="s">
        <v>19630</v>
      </c>
      <c r="I5653" s="89"/>
    </row>
    <row r="5654" x14ac:dyDescent="0.3">
      <c r="A5654" t="s">
        <v>9456</v>
      </c>
      <c r="B5654" t="s">
        <v>19483</v>
      </c>
      <c r="C5654" t="s">
        <v>19622</v>
      </c>
      <c r="D5654" t="s">
        <v>19617</v>
      </c>
      <c r="E5654" s="89">
        <v>0.99633408521520117</v>
      </c>
      <c r="F5654" s="89">
        <v>709177</v>
      </c>
      <c r="G5654" s="89">
        <v>10</v>
      </c>
      <c r="H5654" t="s">
        <v>19630</v>
      </c>
      <c r="I5654" s="89"/>
    </row>
    <row r="5655" x14ac:dyDescent="0.3">
      <c r="A5655" t="s">
        <v>9457</v>
      </c>
      <c r="B5655" t="s">
        <v>19483</v>
      </c>
      <c r="C5655" t="s">
        <v>19622</v>
      </c>
      <c r="D5655" t="s">
        <v>19618</v>
      </c>
      <c r="E5655" s="89">
        <v>1.0034081738714511</v>
      </c>
      <c r="F5655" s="89">
        <v>709177</v>
      </c>
      <c r="G5655" s="89">
        <v>10</v>
      </c>
      <c r="H5655" t="s">
        <v>19630</v>
      </c>
      <c r="I5655" s="89"/>
    </row>
    <row r="5656" x14ac:dyDescent="0.3">
      <c r="A5656" t="s">
        <v>9458</v>
      </c>
      <c r="B5656" t="s">
        <v>19483</v>
      </c>
      <c r="C5656" t="s">
        <v>19622</v>
      </c>
      <c r="D5656" t="s">
        <v>19619</v>
      </c>
      <c r="E5656" s="89">
        <v>1.0644285326272229</v>
      </c>
      <c r="F5656" s="89">
        <v>709177</v>
      </c>
      <c r="G5656" s="89">
        <v>10</v>
      </c>
      <c r="H5656" t="s">
        <v>19630</v>
      </c>
      <c r="I5656" s="89"/>
    </row>
    <row r="5657" x14ac:dyDescent="0.3">
      <c r="A5657" t="s">
        <v>9459</v>
      </c>
      <c r="B5657" t="s">
        <v>19483</v>
      </c>
      <c r="C5657" t="s">
        <v>19622</v>
      </c>
      <c r="D5657" t="s">
        <v>19620</v>
      </c>
      <c r="E5657" s="89">
        <v>0.9949176561314893</v>
      </c>
      <c r="F5657" s="89">
        <v>709177</v>
      </c>
      <c r="G5657" s="89">
        <v>10</v>
      </c>
      <c r="H5657" t="s">
        <v>19630</v>
      </c>
      <c r="I5657" s="89"/>
    </row>
    <row r="5658" x14ac:dyDescent="0.3">
      <c r="A5658" t="s">
        <v>9460</v>
      </c>
      <c r="B5658" t="s">
        <v>19483</v>
      </c>
      <c r="C5658" t="s">
        <v>19622</v>
      </c>
      <c r="D5658" t="s">
        <v>19621</v>
      </c>
      <c r="E5658" s="89">
        <v>0.9926508730811473</v>
      </c>
      <c r="F5658" s="89">
        <v>709177</v>
      </c>
      <c r="G5658" s="89">
        <v>10</v>
      </c>
      <c r="H5658" t="s">
        <v>19630</v>
      </c>
      <c r="I5658" s="89"/>
    </row>
    <row r="5659" x14ac:dyDescent="0.3">
      <c r="A5659" t="s">
        <v>9461</v>
      </c>
      <c r="B5659" t="s">
        <v>19483</v>
      </c>
      <c r="C5659" t="s">
        <v>19622</v>
      </c>
      <c r="D5659" t="s">
        <v>19622</v>
      </c>
      <c r="E5659" s="89">
        <v>1</v>
      </c>
      <c r="F5659" s="89">
        <v>709177</v>
      </c>
      <c r="G5659" s="89">
        <v>10</v>
      </c>
      <c r="H5659" t="s">
        <v>19630</v>
      </c>
      <c r="I5659" s="89"/>
    </row>
    <row r="5660" x14ac:dyDescent="0.3">
      <c r="A5660" t="s">
        <v>9462</v>
      </c>
      <c r="B5660" t="s">
        <v>19483</v>
      </c>
      <c r="C5660" t="s">
        <v>19622</v>
      </c>
      <c r="D5660" t="s">
        <v>19623</v>
      </c>
      <c r="E5660" s="89">
        <v>8.4335207922783688</v>
      </c>
      <c r="F5660" s="89">
        <v>709177</v>
      </c>
      <c r="G5660" s="89">
        <v>10</v>
      </c>
      <c r="H5660" t="s">
        <v>19630</v>
      </c>
      <c r="I5660" s="89"/>
    </row>
    <row r="5661" x14ac:dyDescent="0.3">
      <c r="A5661" t="s">
        <v>9463</v>
      </c>
      <c r="B5661" t="s">
        <v>19483</v>
      </c>
      <c r="C5661" t="s">
        <v>19622</v>
      </c>
      <c r="D5661" t="s">
        <v>19624</v>
      </c>
      <c r="E5661" s="89">
        <v>21.053918308688079</v>
      </c>
      <c r="F5661" s="89">
        <v>709177</v>
      </c>
      <c r="G5661" s="89">
        <v>10</v>
      </c>
      <c r="H5661" t="s">
        <v>19630</v>
      </c>
      <c r="I5661" s="89"/>
    </row>
    <row r="5662" x14ac:dyDescent="0.3">
      <c r="A5662" t="s">
        <v>9222</v>
      </c>
      <c r="B5662" t="s">
        <v>19483</v>
      </c>
      <c r="C5662" t="s">
        <v>19510</v>
      </c>
      <c r="D5662" t="s">
        <v>19614</v>
      </c>
      <c r="E5662" s="89">
        <v>4.6749676773283171E-2</v>
      </c>
      <c r="F5662" s="89">
        <v>709177</v>
      </c>
      <c r="G5662" s="89">
        <v>10</v>
      </c>
      <c r="H5662" t="s">
        <v>19630</v>
      </c>
      <c r="I5662" s="89"/>
    </row>
    <row r="5663" x14ac:dyDescent="0.3">
      <c r="A5663" t="s">
        <v>9223</v>
      </c>
      <c r="B5663" t="s">
        <v>19483</v>
      </c>
      <c r="C5663" t="s">
        <v>19510</v>
      </c>
      <c r="D5663" t="s">
        <v>19615</v>
      </c>
      <c r="E5663" s="89">
        <v>4.9500458932520988E-2</v>
      </c>
      <c r="F5663" s="89">
        <v>709177</v>
      </c>
      <c r="G5663" s="89">
        <v>10</v>
      </c>
      <c r="H5663" t="s">
        <v>19630</v>
      </c>
      <c r="I5663" s="89"/>
    </row>
    <row r="5664" x14ac:dyDescent="0.3">
      <c r="A5664" t="s">
        <v>9224</v>
      </c>
      <c r="B5664" t="s">
        <v>19483</v>
      </c>
      <c r="C5664" t="s">
        <v>19510</v>
      </c>
      <c r="D5664" t="s">
        <v>19616</v>
      </c>
      <c r="E5664" s="89">
        <v>4.6846419066071572E-2</v>
      </c>
      <c r="F5664" s="89">
        <v>709177</v>
      </c>
      <c r="G5664" s="89">
        <v>10</v>
      </c>
      <c r="H5664" t="s">
        <v>19630</v>
      </c>
      <c r="I5664" s="89"/>
    </row>
    <row r="5665" x14ac:dyDescent="0.3">
      <c r="A5665" t="s">
        <v>9225</v>
      </c>
      <c r="B5665" t="s">
        <v>19483</v>
      </c>
      <c r="C5665" t="s">
        <v>19510</v>
      </c>
      <c r="D5665" t="s">
        <v>19617</v>
      </c>
      <c r="E5665" s="89">
        <v>4.9143286228663832E-2</v>
      </c>
      <c r="F5665" s="89">
        <v>709177</v>
      </c>
      <c r="G5665" s="89">
        <v>10</v>
      </c>
      <c r="H5665" t="s">
        <v>19630</v>
      </c>
      <c r="I5665" s="89"/>
    </row>
    <row r="5666" x14ac:dyDescent="0.3">
      <c r="A5666" t="s">
        <v>9226</v>
      </c>
      <c r="B5666" t="s">
        <v>19483</v>
      </c>
      <c r="C5666" t="s">
        <v>19510</v>
      </c>
      <c r="D5666" t="s">
        <v>19618</v>
      </c>
      <c r="E5666" s="89">
        <v>4.9469119542088782E-2</v>
      </c>
      <c r="F5666" s="89">
        <v>709177</v>
      </c>
      <c r="G5666" s="89">
        <v>10</v>
      </c>
      <c r="H5666" t="s">
        <v>19630</v>
      </c>
      <c r="I5666" s="89"/>
    </row>
    <row r="5667" x14ac:dyDescent="0.3">
      <c r="A5667" t="s">
        <v>9227</v>
      </c>
      <c r="B5667" t="s">
        <v>19483</v>
      </c>
      <c r="C5667" t="s">
        <v>19510</v>
      </c>
      <c r="D5667" t="s">
        <v>19619</v>
      </c>
      <c r="E5667" s="89">
        <v>5.2756451208979642E-2</v>
      </c>
      <c r="F5667" s="89">
        <v>709177</v>
      </c>
      <c r="G5667" s="89">
        <v>10</v>
      </c>
      <c r="H5667" t="s">
        <v>19630</v>
      </c>
      <c r="I5667" s="89"/>
    </row>
    <row r="5668" x14ac:dyDescent="0.3">
      <c r="A5668" t="s">
        <v>9228</v>
      </c>
      <c r="B5668" t="s">
        <v>19483</v>
      </c>
      <c r="C5668" t="s">
        <v>19510</v>
      </c>
      <c r="D5668" t="s">
        <v>19620</v>
      </c>
      <c r="E5668" s="89">
        <v>4.9070029530286538E-2</v>
      </c>
      <c r="F5668" s="89">
        <v>709177</v>
      </c>
      <c r="G5668" s="89">
        <v>10</v>
      </c>
      <c r="H5668" t="s">
        <v>19630</v>
      </c>
      <c r="I5668" s="89"/>
    </row>
    <row r="5669" x14ac:dyDescent="0.3">
      <c r="A5669" t="s">
        <v>9229</v>
      </c>
      <c r="B5669" t="s">
        <v>19483</v>
      </c>
      <c r="C5669" t="s">
        <v>19510</v>
      </c>
      <c r="D5669" t="s">
        <v>19621</v>
      </c>
      <c r="E5669" s="89">
        <v>4.8866725557933782E-2</v>
      </c>
      <c r="F5669" s="89">
        <v>709177</v>
      </c>
      <c r="G5669" s="89">
        <v>10</v>
      </c>
      <c r="H5669" t="s">
        <v>19630</v>
      </c>
      <c r="I5669" s="89"/>
    </row>
    <row r="5670" x14ac:dyDescent="0.3">
      <c r="A5670" t="s">
        <v>9230</v>
      </c>
      <c r="B5670" t="s">
        <v>19483</v>
      </c>
      <c r="C5670" t="s">
        <v>19510</v>
      </c>
      <c r="D5670" t="s">
        <v>19622</v>
      </c>
      <c r="E5670" s="89">
        <v>4.9373934895813883E-2</v>
      </c>
      <c r="F5670" s="89">
        <v>709177</v>
      </c>
      <c r="G5670" s="89">
        <v>10</v>
      </c>
      <c r="H5670" t="s">
        <v>19630</v>
      </c>
      <c r="I5670" s="89"/>
    </row>
    <row r="5671" x14ac:dyDescent="0.3">
      <c r="A5671" t="s">
        <v>9231</v>
      </c>
      <c r="B5671" t="s">
        <v>19483</v>
      </c>
      <c r="C5671" t="s">
        <v>19510</v>
      </c>
      <c r="D5671" t="s">
        <v>19623</v>
      </c>
      <c r="E5671" s="89">
        <v>0.42366978511084352</v>
      </c>
      <c r="F5671" s="89">
        <v>709177</v>
      </c>
      <c r="G5671" s="89">
        <v>10</v>
      </c>
      <c r="H5671" t="s">
        <v>19630</v>
      </c>
      <c r="I5671" s="89"/>
    </row>
    <row r="5672" x14ac:dyDescent="0.3">
      <c r="A5672" t="s">
        <v>9232</v>
      </c>
      <c r="B5672" t="s">
        <v>19483</v>
      </c>
      <c r="C5672" t="s">
        <v>19510</v>
      </c>
      <c r="D5672" t="s">
        <v>19624</v>
      </c>
      <c r="E5672" s="89">
        <v>1.0607212981513561</v>
      </c>
      <c r="F5672" s="89">
        <v>709177</v>
      </c>
      <c r="G5672" s="89">
        <v>10</v>
      </c>
      <c r="H5672" t="s">
        <v>19630</v>
      </c>
      <c r="I5672" s="89"/>
    </row>
    <row r="5673" x14ac:dyDescent="0.3">
      <c r="A5673" t="s">
        <v>9343</v>
      </c>
      <c r="B5673" t="s">
        <v>19483</v>
      </c>
      <c r="C5673" t="s">
        <v>19521</v>
      </c>
      <c r="D5673" t="s">
        <v>19614</v>
      </c>
      <c r="E5673" s="89">
        <v>1.5023258270302349E-2</v>
      </c>
      <c r="F5673" s="89">
        <v>709177</v>
      </c>
      <c r="G5673" s="89">
        <v>10</v>
      </c>
      <c r="H5673" t="s">
        <v>19630</v>
      </c>
      <c r="I5673" s="89"/>
    </row>
    <row r="5674" x14ac:dyDescent="0.3">
      <c r="A5674" t="s">
        <v>9344</v>
      </c>
      <c r="B5674" t="s">
        <v>19483</v>
      </c>
      <c r="C5674" t="s">
        <v>19521</v>
      </c>
      <c r="D5674" t="s">
        <v>19615</v>
      </c>
      <c r="E5674" s="89">
        <v>1.5883401332153609E-2</v>
      </c>
      <c r="F5674" s="89">
        <v>709177</v>
      </c>
      <c r="G5674" s="89">
        <v>10</v>
      </c>
      <c r="H5674" t="s">
        <v>19630</v>
      </c>
      <c r="I5674" s="89"/>
    </row>
    <row r="5675" x14ac:dyDescent="0.3">
      <c r="A5675" t="s">
        <v>9345</v>
      </c>
      <c r="B5675" t="s">
        <v>19483</v>
      </c>
      <c r="C5675" t="s">
        <v>19521</v>
      </c>
      <c r="D5675" t="s">
        <v>19616</v>
      </c>
      <c r="E5675" s="89">
        <v>1.505589844842006E-2</v>
      </c>
      <c r="F5675" s="89">
        <v>709177</v>
      </c>
      <c r="G5675" s="89">
        <v>10</v>
      </c>
      <c r="H5675" t="s">
        <v>19630</v>
      </c>
      <c r="I5675" s="89"/>
    </row>
    <row r="5676" x14ac:dyDescent="0.3">
      <c r="A5676" t="s">
        <v>9346</v>
      </c>
      <c r="B5676" t="s">
        <v>19483</v>
      </c>
      <c r="C5676" t="s">
        <v>19521</v>
      </c>
      <c r="D5676" t="s">
        <v>19617</v>
      </c>
      <c r="E5676" s="89">
        <v>1.576088260842581E-2</v>
      </c>
      <c r="F5676" s="89">
        <v>709177</v>
      </c>
      <c r="G5676" s="89">
        <v>10</v>
      </c>
      <c r="H5676" t="s">
        <v>19630</v>
      </c>
      <c r="I5676" s="89"/>
    </row>
    <row r="5677" x14ac:dyDescent="0.3">
      <c r="A5677" t="s">
        <v>9347</v>
      </c>
      <c r="B5677" t="s">
        <v>19483</v>
      </c>
      <c r="C5677" t="s">
        <v>19521</v>
      </c>
      <c r="D5677" t="s">
        <v>19618</v>
      </c>
      <c r="E5677" s="89">
        <v>1.5873275204969409E-2</v>
      </c>
      <c r="F5677" s="89">
        <v>709177</v>
      </c>
      <c r="G5677" s="89">
        <v>10</v>
      </c>
      <c r="H5677" t="s">
        <v>19630</v>
      </c>
      <c r="I5677" s="89"/>
    </row>
    <row r="5678" x14ac:dyDescent="0.3">
      <c r="A5678" t="s">
        <v>9348</v>
      </c>
      <c r="B5678" t="s">
        <v>19483</v>
      </c>
      <c r="C5678" t="s">
        <v>19521</v>
      </c>
      <c r="D5678" t="s">
        <v>19619</v>
      </c>
      <c r="E5678" s="89">
        <v>1.7085277171976679E-2</v>
      </c>
      <c r="F5678" s="89">
        <v>709177</v>
      </c>
      <c r="G5678" s="89">
        <v>10</v>
      </c>
      <c r="H5678" t="s">
        <v>19630</v>
      </c>
      <c r="I5678" s="89"/>
    </row>
    <row r="5679" x14ac:dyDescent="0.3">
      <c r="A5679" t="s">
        <v>9349</v>
      </c>
      <c r="B5679" t="s">
        <v>19483</v>
      </c>
      <c r="C5679" t="s">
        <v>19521</v>
      </c>
      <c r="D5679" t="s">
        <v>19620</v>
      </c>
      <c r="E5679" s="89">
        <v>1.5747934982618811E-2</v>
      </c>
      <c r="F5679" s="89">
        <v>709177</v>
      </c>
      <c r="G5679" s="89">
        <v>10</v>
      </c>
      <c r="H5679" t="s">
        <v>19630</v>
      </c>
      <c r="I5679" s="89"/>
    </row>
    <row r="5680" x14ac:dyDescent="0.3">
      <c r="A5680" t="s">
        <v>9350</v>
      </c>
      <c r="B5680" t="s">
        <v>19483</v>
      </c>
      <c r="C5680" t="s">
        <v>19521</v>
      </c>
      <c r="D5680" t="s">
        <v>19621</v>
      </c>
      <c r="E5680" s="89">
        <v>1.5959899529682402E-2</v>
      </c>
      <c r="F5680" s="89">
        <v>709177</v>
      </c>
      <c r="G5680" s="89">
        <v>10</v>
      </c>
      <c r="H5680" t="s">
        <v>19630</v>
      </c>
      <c r="I5680" s="89"/>
    </row>
    <row r="5681" x14ac:dyDescent="0.3">
      <c r="A5681" t="s">
        <v>9351</v>
      </c>
      <c r="B5681" t="s">
        <v>19483</v>
      </c>
      <c r="C5681" t="s">
        <v>19521</v>
      </c>
      <c r="D5681" t="s">
        <v>19622</v>
      </c>
      <c r="E5681" s="89">
        <v>1.5821125178728111E-2</v>
      </c>
      <c r="F5681" s="89">
        <v>709177</v>
      </c>
      <c r="G5681" s="89">
        <v>10</v>
      </c>
      <c r="H5681" t="s">
        <v>19630</v>
      </c>
      <c r="I5681" s="89"/>
    </row>
    <row r="5682" x14ac:dyDescent="0.3">
      <c r="A5682" t="s">
        <v>9352</v>
      </c>
      <c r="B5682" t="s">
        <v>19483</v>
      </c>
      <c r="C5682" t="s">
        <v>19521</v>
      </c>
      <c r="D5682" t="s">
        <v>19623</v>
      </c>
      <c r="E5682" s="89">
        <v>0.12985459815248049</v>
      </c>
      <c r="F5682" s="89">
        <v>709177</v>
      </c>
      <c r="G5682" s="89">
        <v>10</v>
      </c>
      <c r="H5682" t="s">
        <v>19630</v>
      </c>
      <c r="I5682" s="89"/>
    </row>
    <row r="5683" x14ac:dyDescent="0.3">
      <c r="A5683" t="s">
        <v>9353</v>
      </c>
      <c r="B5683" t="s">
        <v>19483</v>
      </c>
      <c r="C5683" t="s">
        <v>19521</v>
      </c>
      <c r="D5683" t="s">
        <v>19624</v>
      </c>
      <c r="E5683" s="89">
        <v>0.32524652927911801</v>
      </c>
      <c r="F5683" s="89">
        <v>709177</v>
      </c>
      <c r="G5683" s="89">
        <v>10</v>
      </c>
      <c r="H5683" t="s">
        <v>19630</v>
      </c>
      <c r="I5683" s="89"/>
    </row>
    <row r="5684" x14ac:dyDescent="0.3">
      <c r="A5684" t="s">
        <v>9464</v>
      </c>
      <c r="B5684" t="s">
        <v>19483</v>
      </c>
      <c r="C5684" t="s">
        <v>19523</v>
      </c>
      <c r="D5684" t="s">
        <v>19614</v>
      </c>
      <c r="E5684" s="89">
        <v>4.5566377936364991E-2</v>
      </c>
      <c r="F5684" s="89">
        <v>709177</v>
      </c>
      <c r="G5684" s="89">
        <v>10</v>
      </c>
      <c r="H5684" t="s">
        <v>19630</v>
      </c>
      <c r="I5684" s="89"/>
    </row>
    <row r="5685" x14ac:dyDescent="0.3">
      <c r="A5685" t="s">
        <v>9465</v>
      </c>
      <c r="B5685" t="s">
        <v>19483</v>
      </c>
      <c r="C5685" t="s">
        <v>19523</v>
      </c>
      <c r="D5685" t="s">
        <v>19615</v>
      </c>
      <c r="E5685" s="89">
        <v>5.0693333283387619E-2</v>
      </c>
      <c r="F5685" s="89">
        <v>709177</v>
      </c>
      <c r="G5685" s="89">
        <v>10</v>
      </c>
      <c r="H5685" t="s">
        <v>19630</v>
      </c>
      <c r="I5685" s="89"/>
    </row>
    <row r="5686" x14ac:dyDescent="0.3">
      <c r="A5686" t="s">
        <v>9466</v>
      </c>
      <c r="B5686" t="s">
        <v>19483</v>
      </c>
      <c r="C5686" t="s">
        <v>19523</v>
      </c>
      <c r="D5686" t="s">
        <v>19616</v>
      </c>
      <c r="E5686" s="89">
        <v>4.5666994584973218E-2</v>
      </c>
      <c r="F5686" s="89">
        <v>709177</v>
      </c>
      <c r="G5686" s="89">
        <v>10</v>
      </c>
      <c r="H5686" t="s">
        <v>19630</v>
      </c>
      <c r="I5686" s="89"/>
    </row>
    <row r="5687" x14ac:dyDescent="0.3">
      <c r="A5687" t="s">
        <v>9467</v>
      </c>
      <c r="B5687" t="s">
        <v>19483</v>
      </c>
      <c r="C5687" t="s">
        <v>19523</v>
      </c>
      <c r="D5687" t="s">
        <v>19617</v>
      </c>
      <c r="E5687" s="89">
        <v>5.0617263272637283E-2</v>
      </c>
      <c r="F5687" s="89">
        <v>709177</v>
      </c>
      <c r="G5687" s="89">
        <v>10</v>
      </c>
      <c r="H5687" t="s">
        <v>19630</v>
      </c>
      <c r="I5687" s="89"/>
    </row>
    <row r="5688" x14ac:dyDescent="0.3">
      <c r="A5688" t="s">
        <v>9468</v>
      </c>
      <c r="B5688" t="s">
        <v>19483</v>
      </c>
      <c r="C5688" t="s">
        <v>19523</v>
      </c>
      <c r="D5688" t="s">
        <v>19618</v>
      </c>
      <c r="E5688" s="89">
        <v>5.06416534612492E-2</v>
      </c>
      <c r="F5688" s="89">
        <v>709177</v>
      </c>
      <c r="G5688" s="89">
        <v>10</v>
      </c>
      <c r="H5688" t="s">
        <v>19630</v>
      </c>
      <c r="I5688" s="89"/>
    </row>
    <row r="5689" x14ac:dyDescent="0.3">
      <c r="A5689" t="s">
        <v>9469</v>
      </c>
      <c r="B5689" t="s">
        <v>19483</v>
      </c>
      <c r="C5689" t="s">
        <v>19523</v>
      </c>
      <c r="D5689" t="s">
        <v>19619</v>
      </c>
      <c r="E5689" s="89">
        <v>5.3701745180482437E-2</v>
      </c>
      <c r="F5689" s="89">
        <v>709177</v>
      </c>
      <c r="G5689" s="89">
        <v>10</v>
      </c>
      <c r="H5689" t="s">
        <v>19630</v>
      </c>
      <c r="I5689" s="89"/>
    </row>
    <row r="5690" x14ac:dyDescent="0.3">
      <c r="A5690" t="s">
        <v>9470</v>
      </c>
      <c r="B5690" t="s">
        <v>19483</v>
      </c>
      <c r="C5690" t="s">
        <v>19523</v>
      </c>
      <c r="D5690" t="s">
        <v>19620</v>
      </c>
      <c r="E5690" s="89">
        <v>5.0179617135771043E-2</v>
      </c>
      <c r="F5690" s="89">
        <v>709177</v>
      </c>
      <c r="G5690" s="89">
        <v>10</v>
      </c>
      <c r="H5690" t="s">
        <v>19630</v>
      </c>
      <c r="I5690" s="89"/>
    </row>
    <row r="5691" x14ac:dyDescent="0.3">
      <c r="A5691" t="s">
        <v>9471</v>
      </c>
      <c r="B5691" t="s">
        <v>19483</v>
      </c>
      <c r="C5691" t="s">
        <v>19523</v>
      </c>
      <c r="D5691" t="s">
        <v>19621</v>
      </c>
      <c r="E5691" s="89">
        <v>4.8886508531046688E-2</v>
      </c>
      <c r="F5691" s="89">
        <v>709177</v>
      </c>
      <c r="G5691" s="89">
        <v>10</v>
      </c>
      <c r="H5691" t="s">
        <v>19630</v>
      </c>
      <c r="I5691" s="89"/>
    </row>
    <row r="5692" x14ac:dyDescent="0.3">
      <c r="A5692" t="s">
        <v>9472</v>
      </c>
      <c r="B5692" t="s">
        <v>19483</v>
      </c>
      <c r="C5692" t="s">
        <v>19523</v>
      </c>
      <c r="D5692" t="s">
        <v>19622</v>
      </c>
      <c r="E5692" s="89">
        <v>5.0964146827361827E-2</v>
      </c>
      <c r="F5692" s="89">
        <v>709177</v>
      </c>
      <c r="G5692" s="89">
        <v>10</v>
      </c>
      <c r="H5692" t="s">
        <v>19630</v>
      </c>
      <c r="I5692" s="89"/>
    </row>
    <row r="5693" x14ac:dyDescent="0.3">
      <c r="A5693" t="s">
        <v>9473</v>
      </c>
      <c r="B5693" t="s">
        <v>19483</v>
      </c>
      <c r="C5693" t="s">
        <v>19523</v>
      </c>
      <c r="D5693" t="s">
        <v>19623</v>
      </c>
      <c r="E5693" s="89">
        <v>0.3386918859798691</v>
      </c>
      <c r="F5693" s="89">
        <v>709177</v>
      </c>
      <c r="G5693" s="89">
        <v>10</v>
      </c>
      <c r="H5693" t="s">
        <v>19630</v>
      </c>
      <c r="I5693" s="89"/>
    </row>
    <row r="5694" x14ac:dyDescent="0.3">
      <c r="A5694" t="s">
        <v>9474</v>
      </c>
      <c r="B5694" t="s">
        <v>19483</v>
      </c>
      <c r="C5694" t="s">
        <v>19523</v>
      </c>
      <c r="D5694" t="s">
        <v>19624</v>
      </c>
      <c r="E5694" s="89">
        <v>0.85922256995479795</v>
      </c>
      <c r="F5694" s="89">
        <v>709177</v>
      </c>
      <c r="G5694" s="89">
        <v>10</v>
      </c>
      <c r="H5694" t="s">
        <v>19630</v>
      </c>
      <c r="I5694" s="89"/>
    </row>
    <row r="5695" x14ac:dyDescent="0.3">
      <c r="A5695" t="s">
        <v>8991</v>
      </c>
      <c r="B5695" t="s">
        <v>19483</v>
      </c>
      <c r="C5695" t="s">
        <v>19489</v>
      </c>
      <c r="D5695" t="s">
        <v>19614</v>
      </c>
      <c r="E5695" s="89">
        <v>9.2653116519423005E-3</v>
      </c>
      <c r="F5695" s="89">
        <v>709177</v>
      </c>
      <c r="G5695" s="89">
        <v>10</v>
      </c>
      <c r="H5695" t="s">
        <v>19630</v>
      </c>
      <c r="I5695" s="89"/>
    </row>
    <row r="5696" x14ac:dyDescent="0.3">
      <c r="A5696" t="s">
        <v>8992</v>
      </c>
      <c r="B5696" t="s">
        <v>19483</v>
      </c>
      <c r="C5696" t="s">
        <v>19489</v>
      </c>
      <c r="D5696" t="s">
        <v>19615</v>
      </c>
      <c r="E5696" s="89">
        <v>9.8275273711079438E-3</v>
      </c>
      <c r="F5696" s="89">
        <v>709177</v>
      </c>
      <c r="G5696" s="89">
        <v>10</v>
      </c>
      <c r="H5696" t="s">
        <v>19630</v>
      </c>
      <c r="I5696" s="89"/>
    </row>
    <row r="5697" x14ac:dyDescent="0.3">
      <c r="A5697" t="s">
        <v>8993</v>
      </c>
      <c r="B5697" t="s">
        <v>19483</v>
      </c>
      <c r="C5697" t="s">
        <v>19489</v>
      </c>
      <c r="D5697" t="s">
        <v>19616</v>
      </c>
      <c r="E5697" s="89">
        <v>9.3069304970794364E-3</v>
      </c>
      <c r="F5697" s="89">
        <v>709177</v>
      </c>
      <c r="G5697" s="89">
        <v>10</v>
      </c>
      <c r="H5697" t="s">
        <v>19630</v>
      </c>
      <c r="I5697" s="89"/>
    </row>
    <row r="5698" x14ac:dyDescent="0.3">
      <c r="A5698" t="s">
        <v>8994</v>
      </c>
      <c r="B5698" t="s">
        <v>19483</v>
      </c>
      <c r="C5698" t="s">
        <v>19489</v>
      </c>
      <c r="D5698" t="s">
        <v>19617</v>
      </c>
      <c r="E5698" s="89">
        <v>9.4906151344896512E-3</v>
      </c>
      <c r="F5698" s="89">
        <v>709177</v>
      </c>
      <c r="G5698" s="89">
        <v>10</v>
      </c>
      <c r="H5698" t="s">
        <v>19630</v>
      </c>
      <c r="I5698" s="89"/>
    </row>
    <row r="5699" x14ac:dyDescent="0.3">
      <c r="A5699" t="s">
        <v>8995</v>
      </c>
      <c r="B5699" t="s">
        <v>19483</v>
      </c>
      <c r="C5699" t="s">
        <v>19489</v>
      </c>
      <c r="D5699" t="s">
        <v>19618</v>
      </c>
      <c r="E5699" s="89">
        <v>9.821979804319602E-3</v>
      </c>
      <c r="F5699" s="89">
        <v>709177</v>
      </c>
      <c r="G5699" s="89">
        <v>10</v>
      </c>
      <c r="H5699" t="s">
        <v>19630</v>
      </c>
      <c r="I5699" s="89"/>
    </row>
    <row r="5700" x14ac:dyDescent="0.3">
      <c r="A5700" t="s">
        <v>8996</v>
      </c>
      <c r="B5700" t="s">
        <v>19483</v>
      </c>
      <c r="C5700" t="s">
        <v>19489</v>
      </c>
      <c r="D5700" t="s">
        <v>19619</v>
      </c>
      <c r="E5700" s="89">
        <v>1.0460119508968781E-2</v>
      </c>
      <c r="F5700" s="89">
        <v>709177</v>
      </c>
      <c r="G5700" s="89">
        <v>10</v>
      </c>
      <c r="H5700" t="s">
        <v>19630</v>
      </c>
      <c r="I5700" s="89"/>
    </row>
    <row r="5701" x14ac:dyDescent="0.3">
      <c r="A5701" t="s">
        <v>8997</v>
      </c>
      <c r="B5701" t="s">
        <v>19483</v>
      </c>
      <c r="C5701" t="s">
        <v>19489</v>
      </c>
      <c r="D5701" t="s">
        <v>19620</v>
      </c>
      <c r="E5701" s="89">
        <v>9.7691781700159699E-3</v>
      </c>
      <c r="F5701" s="89">
        <v>709177</v>
      </c>
      <c r="G5701" s="89">
        <v>10</v>
      </c>
      <c r="H5701" t="s">
        <v>19630</v>
      </c>
      <c r="I5701" s="89"/>
    </row>
    <row r="5702" x14ac:dyDescent="0.3">
      <c r="A5702" t="s">
        <v>8998</v>
      </c>
      <c r="B5702" t="s">
        <v>19483</v>
      </c>
      <c r="C5702" t="s">
        <v>19489</v>
      </c>
      <c r="D5702" t="s">
        <v>19621</v>
      </c>
      <c r="E5702" s="89">
        <v>9.9020883669864255E-3</v>
      </c>
      <c r="F5702" s="89">
        <v>709177</v>
      </c>
      <c r="G5702" s="89">
        <v>10</v>
      </c>
      <c r="H5702" t="s">
        <v>19630</v>
      </c>
      <c r="I5702" s="89"/>
    </row>
    <row r="5703" x14ac:dyDescent="0.3">
      <c r="A5703" t="s">
        <v>8999</v>
      </c>
      <c r="B5703" t="s">
        <v>19483</v>
      </c>
      <c r="C5703" t="s">
        <v>19489</v>
      </c>
      <c r="D5703" t="s">
        <v>19622</v>
      </c>
      <c r="E5703" s="89">
        <v>9.4645005899190622E-3</v>
      </c>
      <c r="F5703" s="89">
        <v>709177</v>
      </c>
      <c r="G5703" s="89">
        <v>10</v>
      </c>
      <c r="H5703" t="s">
        <v>19630</v>
      </c>
      <c r="I5703" s="89"/>
    </row>
    <row r="5704" x14ac:dyDescent="0.3">
      <c r="A5704" t="s">
        <v>9000</v>
      </c>
      <c r="B5704" t="s">
        <v>19483</v>
      </c>
      <c r="C5704" t="s">
        <v>19489</v>
      </c>
      <c r="D5704" t="s">
        <v>19623</v>
      </c>
      <c r="E5704" s="89">
        <v>0.14233878168663841</v>
      </c>
      <c r="F5704" s="89">
        <v>709177</v>
      </c>
      <c r="G5704" s="89">
        <v>10</v>
      </c>
      <c r="H5704" t="s">
        <v>19630</v>
      </c>
      <c r="I5704" s="89"/>
    </row>
    <row r="5705" x14ac:dyDescent="0.3">
      <c r="A5705" t="s">
        <v>9001</v>
      </c>
      <c r="B5705" t="s">
        <v>19483</v>
      </c>
      <c r="C5705" t="s">
        <v>19489</v>
      </c>
      <c r="D5705" t="s">
        <v>19624</v>
      </c>
      <c r="E5705" s="89">
        <v>0.33392054978103858</v>
      </c>
      <c r="F5705" s="89">
        <v>709177</v>
      </c>
      <c r="G5705" s="89">
        <v>10</v>
      </c>
      <c r="H5705" t="s">
        <v>19630</v>
      </c>
      <c r="I5705" s="89"/>
    </row>
    <row r="5706" x14ac:dyDescent="0.3">
      <c r="A5706" t="s">
        <v>9002</v>
      </c>
      <c r="B5706" t="s">
        <v>19483</v>
      </c>
      <c r="C5706" t="s">
        <v>19490</v>
      </c>
      <c r="D5706" t="s">
        <v>19614</v>
      </c>
      <c r="E5706" s="89">
        <v>2.0574053398231232E-3</v>
      </c>
      <c r="F5706" s="89">
        <v>709177</v>
      </c>
      <c r="G5706" s="89">
        <v>10</v>
      </c>
      <c r="H5706" t="s">
        <v>19630</v>
      </c>
      <c r="I5706" s="89"/>
    </row>
    <row r="5707" x14ac:dyDescent="0.3">
      <c r="A5707" t="s">
        <v>9003</v>
      </c>
      <c r="B5707" t="s">
        <v>19483</v>
      </c>
      <c r="C5707" t="s">
        <v>19490</v>
      </c>
      <c r="D5707" t="s">
        <v>19615</v>
      </c>
      <c r="E5707" s="89">
        <v>2.2158612966364029E-3</v>
      </c>
      <c r="F5707" s="89">
        <v>709177</v>
      </c>
      <c r="G5707" s="89">
        <v>10</v>
      </c>
      <c r="H5707" t="s">
        <v>19630</v>
      </c>
      <c r="I5707" s="89"/>
    </row>
    <row r="5708" x14ac:dyDescent="0.3">
      <c r="A5708" t="s">
        <v>9004</v>
      </c>
      <c r="B5708" t="s">
        <v>19483</v>
      </c>
      <c r="C5708" t="s">
        <v>19490</v>
      </c>
      <c r="D5708" t="s">
        <v>19616</v>
      </c>
      <c r="E5708" s="89">
        <v>2.0575666992083859E-3</v>
      </c>
      <c r="F5708" s="89">
        <v>709177</v>
      </c>
      <c r="G5708" s="89">
        <v>10</v>
      </c>
      <c r="H5708" t="s">
        <v>19630</v>
      </c>
      <c r="I5708" s="89"/>
    </row>
    <row r="5709" x14ac:dyDescent="0.3">
      <c r="A5709" t="s">
        <v>9005</v>
      </c>
      <c r="B5709" t="s">
        <v>19483</v>
      </c>
      <c r="C5709" t="s">
        <v>19490</v>
      </c>
      <c r="D5709" t="s">
        <v>19617</v>
      </c>
      <c r="E5709" s="89">
        <v>2.063042995478776E-3</v>
      </c>
      <c r="F5709" s="89">
        <v>709177</v>
      </c>
      <c r="G5709" s="89">
        <v>10</v>
      </c>
      <c r="H5709" t="s">
        <v>19630</v>
      </c>
      <c r="I5709" s="89"/>
    </row>
    <row r="5710" x14ac:dyDescent="0.3">
      <c r="A5710" t="s">
        <v>9006</v>
      </c>
      <c r="B5710" t="s">
        <v>19483</v>
      </c>
      <c r="C5710" t="s">
        <v>19490</v>
      </c>
      <c r="D5710" t="s">
        <v>19618</v>
      </c>
      <c r="E5710" s="89">
        <v>2.214273875770811E-3</v>
      </c>
      <c r="F5710" s="89">
        <v>709177</v>
      </c>
      <c r="G5710" s="89">
        <v>10</v>
      </c>
      <c r="H5710" t="s">
        <v>19630</v>
      </c>
      <c r="I5710" s="89"/>
    </row>
    <row r="5711" x14ac:dyDescent="0.3">
      <c r="A5711" t="s">
        <v>9007</v>
      </c>
      <c r="B5711" t="s">
        <v>19483</v>
      </c>
      <c r="C5711" t="s">
        <v>19490</v>
      </c>
      <c r="D5711" t="s">
        <v>19619</v>
      </c>
      <c r="E5711" s="89">
        <v>2.3632776430184931E-3</v>
      </c>
      <c r="F5711" s="89">
        <v>709177</v>
      </c>
      <c r="G5711" s="89">
        <v>10</v>
      </c>
      <c r="H5711" t="s">
        <v>19630</v>
      </c>
      <c r="I5711" s="89"/>
    </row>
    <row r="5712" x14ac:dyDescent="0.3">
      <c r="A5712" t="s">
        <v>9008</v>
      </c>
      <c r="B5712" t="s">
        <v>19483</v>
      </c>
      <c r="C5712" t="s">
        <v>19490</v>
      </c>
      <c r="D5712" t="s">
        <v>19620</v>
      </c>
      <c r="E5712" s="89">
        <v>2.2055414889780608E-3</v>
      </c>
      <c r="F5712" s="89">
        <v>709177</v>
      </c>
      <c r="G5712" s="89">
        <v>10</v>
      </c>
      <c r="H5712" t="s">
        <v>19630</v>
      </c>
      <c r="I5712" s="89"/>
    </row>
    <row r="5713" x14ac:dyDescent="0.3">
      <c r="A5713" t="s">
        <v>9009</v>
      </c>
      <c r="B5713" t="s">
        <v>19483</v>
      </c>
      <c r="C5713" t="s">
        <v>19490</v>
      </c>
      <c r="D5713" t="s">
        <v>19621</v>
      </c>
      <c r="E5713" s="89">
        <v>2.283556035950944E-3</v>
      </c>
      <c r="F5713" s="89">
        <v>709177</v>
      </c>
      <c r="G5713" s="89">
        <v>10</v>
      </c>
      <c r="H5713" t="s">
        <v>19630</v>
      </c>
      <c r="I5713" s="89"/>
    </row>
    <row r="5714" x14ac:dyDescent="0.3">
      <c r="A5714" t="s">
        <v>9010</v>
      </c>
      <c r="B5714" t="s">
        <v>19483</v>
      </c>
      <c r="C5714" t="s">
        <v>19490</v>
      </c>
      <c r="D5714" t="s">
        <v>19622</v>
      </c>
      <c r="E5714" s="89">
        <v>2.0662278135371681E-3</v>
      </c>
      <c r="F5714" s="89">
        <v>709177</v>
      </c>
      <c r="G5714" s="89">
        <v>10</v>
      </c>
      <c r="H5714" t="s">
        <v>19630</v>
      </c>
      <c r="I5714" s="89"/>
    </row>
    <row r="5715" x14ac:dyDescent="0.3">
      <c r="A5715" t="s">
        <v>9011</v>
      </c>
      <c r="B5715" t="s">
        <v>19483</v>
      </c>
      <c r="C5715" t="s">
        <v>19490</v>
      </c>
      <c r="D5715" t="s">
        <v>19623</v>
      </c>
      <c r="E5715" s="89">
        <v>5.1456576533035231E-2</v>
      </c>
      <c r="F5715" s="89">
        <v>709177</v>
      </c>
      <c r="G5715" s="89">
        <v>10</v>
      </c>
      <c r="H5715" t="s">
        <v>19630</v>
      </c>
      <c r="I5715" s="89"/>
    </row>
    <row r="5716" x14ac:dyDescent="0.3">
      <c r="A5716" t="s">
        <v>9012</v>
      </c>
      <c r="B5716" t="s">
        <v>19483</v>
      </c>
      <c r="C5716" t="s">
        <v>19490</v>
      </c>
      <c r="D5716" t="s">
        <v>19624</v>
      </c>
      <c r="E5716" s="89">
        <v>0.11297514975786729</v>
      </c>
      <c r="F5716" s="89">
        <v>709177</v>
      </c>
      <c r="G5716" s="89">
        <v>10</v>
      </c>
      <c r="H5716" t="s">
        <v>19630</v>
      </c>
      <c r="I5716" s="89"/>
    </row>
    <row r="5717" x14ac:dyDescent="0.3">
      <c r="A5717" t="s">
        <v>9013</v>
      </c>
      <c r="B5717" t="s">
        <v>19483</v>
      </c>
      <c r="C5717" t="s">
        <v>19491</v>
      </c>
      <c r="D5717" t="s">
        <v>19614</v>
      </c>
      <c r="E5717" s="89">
        <v>4.6646673886170387E-3</v>
      </c>
      <c r="F5717" s="89">
        <v>709177</v>
      </c>
      <c r="G5717" s="89">
        <v>10</v>
      </c>
      <c r="H5717" t="s">
        <v>19630</v>
      </c>
      <c r="I5717" s="89"/>
    </row>
    <row r="5718" x14ac:dyDescent="0.3">
      <c r="A5718" t="s">
        <v>9014</v>
      </c>
      <c r="B5718" t="s">
        <v>19483</v>
      </c>
      <c r="C5718" t="s">
        <v>19491</v>
      </c>
      <c r="D5718" t="s">
        <v>19615</v>
      </c>
      <c r="E5718" s="89">
        <v>4.8854978214747206E-3</v>
      </c>
      <c r="F5718" s="89">
        <v>709177</v>
      </c>
      <c r="G5718" s="89">
        <v>10</v>
      </c>
      <c r="H5718" t="s">
        <v>19630</v>
      </c>
      <c r="I5718" s="89"/>
    </row>
    <row r="5719" x14ac:dyDescent="0.3">
      <c r="A5719" t="s">
        <v>9015</v>
      </c>
      <c r="B5719" t="s">
        <v>19483</v>
      </c>
      <c r="C5719" t="s">
        <v>19491</v>
      </c>
      <c r="D5719" t="s">
        <v>19616</v>
      </c>
      <c r="E5719" s="89">
        <v>4.6710904391179956E-3</v>
      </c>
      <c r="F5719" s="89">
        <v>709177</v>
      </c>
      <c r="G5719" s="89">
        <v>10</v>
      </c>
      <c r="H5719" t="s">
        <v>19630</v>
      </c>
      <c r="I5719" s="89"/>
    </row>
    <row r="5720" x14ac:dyDescent="0.3">
      <c r="A5720" t="s">
        <v>9016</v>
      </c>
      <c r="B5720" t="s">
        <v>19483</v>
      </c>
      <c r="C5720" t="s">
        <v>19491</v>
      </c>
      <c r="D5720" t="s">
        <v>19617</v>
      </c>
      <c r="E5720" s="89">
        <v>4.7320977088319257E-3</v>
      </c>
      <c r="F5720" s="89">
        <v>709177</v>
      </c>
      <c r="G5720" s="89">
        <v>10</v>
      </c>
      <c r="H5720" t="s">
        <v>19630</v>
      </c>
      <c r="I5720" s="89"/>
    </row>
    <row r="5721" x14ac:dyDescent="0.3">
      <c r="A5721" t="s">
        <v>9017</v>
      </c>
      <c r="B5721" t="s">
        <v>19483</v>
      </c>
      <c r="C5721" t="s">
        <v>19491</v>
      </c>
      <c r="D5721" t="s">
        <v>19618</v>
      </c>
      <c r="E5721" s="89">
        <v>4.8831711535070174E-3</v>
      </c>
      <c r="F5721" s="89">
        <v>709177</v>
      </c>
      <c r="G5721" s="89">
        <v>10</v>
      </c>
      <c r="H5721" t="s">
        <v>19630</v>
      </c>
      <c r="I5721" s="89"/>
    </row>
    <row r="5722" x14ac:dyDescent="0.3">
      <c r="A5722" t="s">
        <v>9018</v>
      </c>
      <c r="B5722" t="s">
        <v>19483</v>
      </c>
      <c r="C5722" t="s">
        <v>19491</v>
      </c>
      <c r="D5722" t="s">
        <v>19619</v>
      </c>
      <c r="E5722" s="89">
        <v>5.1889191695780072E-3</v>
      </c>
      <c r="F5722" s="89">
        <v>709177</v>
      </c>
      <c r="G5722" s="89">
        <v>10</v>
      </c>
      <c r="H5722" t="s">
        <v>19630</v>
      </c>
      <c r="I5722" s="89"/>
    </row>
    <row r="5723" x14ac:dyDescent="0.3">
      <c r="A5723" t="s">
        <v>9019</v>
      </c>
      <c r="B5723" t="s">
        <v>19483</v>
      </c>
      <c r="C5723" t="s">
        <v>19491</v>
      </c>
      <c r="D5723" t="s">
        <v>19620</v>
      </c>
      <c r="E5723" s="89">
        <v>4.8553546406719713E-3</v>
      </c>
      <c r="F5723" s="89">
        <v>709177</v>
      </c>
      <c r="G5723" s="89">
        <v>10</v>
      </c>
      <c r="H5723" t="s">
        <v>19630</v>
      </c>
      <c r="I5723" s="89"/>
    </row>
    <row r="5724" x14ac:dyDescent="0.3">
      <c r="A5724" t="s">
        <v>9020</v>
      </c>
      <c r="B5724" t="s">
        <v>19483</v>
      </c>
      <c r="C5724" t="s">
        <v>19491</v>
      </c>
      <c r="D5724" t="s">
        <v>19621</v>
      </c>
      <c r="E5724" s="89">
        <v>4.9027340562284452E-3</v>
      </c>
      <c r="F5724" s="89">
        <v>709177</v>
      </c>
      <c r="G5724" s="89">
        <v>10</v>
      </c>
      <c r="H5724" t="s">
        <v>19630</v>
      </c>
      <c r="I5724" s="89"/>
    </row>
    <row r="5725" x14ac:dyDescent="0.3">
      <c r="A5725" t="s">
        <v>9021</v>
      </c>
      <c r="B5725" t="s">
        <v>19483</v>
      </c>
      <c r="C5725" t="s">
        <v>19491</v>
      </c>
      <c r="D5725" t="s">
        <v>19622</v>
      </c>
      <c r="E5725" s="89">
        <v>4.7391522416030908E-3</v>
      </c>
      <c r="F5725" s="89">
        <v>709177</v>
      </c>
      <c r="G5725" s="89">
        <v>10</v>
      </c>
      <c r="H5725" t="s">
        <v>19630</v>
      </c>
      <c r="I5725" s="89"/>
    </row>
    <row r="5726" x14ac:dyDescent="0.3">
      <c r="A5726" t="s">
        <v>9022</v>
      </c>
      <c r="B5726" t="s">
        <v>19483</v>
      </c>
      <c r="C5726" t="s">
        <v>19491</v>
      </c>
      <c r="D5726" t="s">
        <v>19623</v>
      </c>
      <c r="E5726" s="89">
        <v>6.1193514133145298E-2</v>
      </c>
      <c r="F5726" s="89">
        <v>709177</v>
      </c>
      <c r="G5726" s="89">
        <v>10</v>
      </c>
      <c r="H5726" t="s">
        <v>19630</v>
      </c>
      <c r="I5726" s="89"/>
    </row>
    <row r="5727" x14ac:dyDescent="0.3">
      <c r="A5727" t="s">
        <v>9023</v>
      </c>
      <c r="B5727" t="s">
        <v>19483</v>
      </c>
      <c r="C5727" t="s">
        <v>19491</v>
      </c>
      <c r="D5727" t="s">
        <v>19624</v>
      </c>
      <c r="E5727" s="89">
        <v>0.14713711656686521</v>
      </c>
      <c r="F5727" s="89">
        <v>709177</v>
      </c>
      <c r="G5727" s="89">
        <v>10</v>
      </c>
      <c r="H5727" t="s">
        <v>19630</v>
      </c>
      <c r="I5727" s="89"/>
    </row>
    <row r="5728" x14ac:dyDescent="0.3">
      <c r="A5728" t="s">
        <v>9508</v>
      </c>
      <c r="B5728" t="s">
        <v>19476</v>
      </c>
      <c r="C5728" t="s">
        <v>19492</v>
      </c>
      <c r="D5728" t="s">
        <v>19630</v>
      </c>
      <c r="E5728" s="89">
        <v>0</v>
      </c>
      <c r="F5728" s="89">
        <v>703423</v>
      </c>
      <c r="G5728" s="89">
        <v>1</v>
      </c>
      <c r="H5728" t="s">
        <v>19630</v>
      </c>
      <c r="I5728" s="89"/>
    </row>
    <row r="5729" x14ac:dyDescent="0.3">
      <c r="A5729" t="s">
        <v>9509</v>
      </c>
      <c r="B5729" t="s">
        <v>19477</v>
      </c>
      <c r="C5729" t="s">
        <v>19492</v>
      </c>
      <c r="D5729" t="s">
        <v>19630</v>
      </c>
      <c r="E5729" s="89">
        <v>0</v>
      </c>
      <c r="F5729" s="89">
        <v>703423</v>
      </c>
      <c r="G5729" s="89">
        <v>1</v>
      </c>
      <c r="H5729" t="s">
        <v>19630</v>
      </c>
      <c r="I5729" s="89"/>
    </row>
    <row r="5730" x14ac:dyDescent="0.3">
      <c r="A5730" t="s">
        <v>9510</v>
      </c>
      <c r="B5730" t="s">
        <v>19478</v>
      </c>
      <c r="C5730" t="s">
        <v>19492</v>
      </c>
      <c r="D5730" t="s">
        <v>19630</v>
      </c>
      <c r="E5730" s="89">
        <v>0</v>
      </c>
      <c r="F5730" s="89">
        <v>703423</v>
      </c>
      <c r="G5730" s="89">
        <v>1</v>
      </c>
      <c r="H5730" t="s">
        <v>19630</v>
      </c>
      <c r="I5730" s="89"/>
    </row>
    <row r="5731" x14ac:dyDescent="0.3">
      <c r="A5731" t="s">
        <v>9511</v>
      </c>
      <c r="B5731" t="s">
        <v>19479</v>
      </c>
      <c r="C5731" t="s">
        <v>19492</v>
      </c>
      <c r="D5731" t="s">
        <v>19630</v>
      </c>
      <c r="E5731" s="89">
        <v>0</v>
      </c>
      <c r="F5731" s="89">
        <v>703423</v>
      </c>
      <c r="G5731" s="89">
        <v>1</v>
      </c>
      <c r="H5731" t="s">
        <v>19630</v>
      </c>
      <c r="I5731" s="89"/>
    </row>
    <row r="5732" x14ac:dyDescent="0.3">
      <c r="A5732" t="s">
        <v>19743</v>
      </c>
      <c r="B5732" t="s">
        <v>19476</v>
      </c>
      <c r="C5732" t="s">
        <v>3680</v>
      </c>
      <c r="D5732" t="s">
        <v>19630</v>
      </c>
      <c r="E5732" s="89">
        <v>6317</v>
      </c>
      <c r="F5732" s="89">
        <v>703423</v>
      </c>
      <c r="G5732" s="89">
        <v>1</v>
      </c>
      <c r="H5732" t="s">
        <v>19630</v>
      </c>
      <c r="I5732" s="89"/>
    </row>
    <row r="5733" x14ac:dyDescent="0.3">
      <c r="A5733" t="s">
        <v>19744</v>
      </c>
      <c r="B5733" t="s">
        <v>19477</v>
      </c>
      <c r="C5733" t="s">
        <v>3680</v>
      </c>
      <c r="D5733" t="s">
        <v>19630</v>
      </c>
      <c r="E5733" s="89">
        <v>6830725.8588256836</v>
      </c>
      <c r="F5733" s="89">
        <v>703423</v>
      </c>
      <c r="G5733" s="89">
        <v>1</v>
      </c>
      <c r="H5733" t="s">
        <v>19630</v>
      </c>
      <c r="I5733" s="89"/>
    </row>
    <row r="5734" x14ac:dyDescent="0.3">
      <c r="A5734" t="s">
        <v>19745</v>
      </c>
      <c r="B5734" t="s">
        <v>19478</v>
      </c>
      <c r="C5734" t="s">
        <v>3680</v>
      </c>
      <c r="D5734" t="s">
        <v>19630</v>
      </c>
      <c r="E5734" s="89">
        <v>8.9803716966889054E-3</v>
      </c>
      <c r="F5734" s="89">
        <v>703423</v>
      </c>
      <c r="G5734" s="89">
        <v>1</v>
      </c>
      <c r="H5734" t="s">
        <v>19630</v>
      </c>
      <c r="I5734" s="89"/>
    </row>
    <row r="5735" x14ac:dyDescent="0.3">
      <c r="A5735" t="s">
        <v>19746</v>
      </c>
      <c r="B5735" t="s">
        <v>19479</v>
      </c>
      <c r="C5735" t="s">
        <v>3680</v>
      </c>
      <c r="D5735" t="s">
        <v>19630</v>
      </c>
      <c r="E5735" s="89">
        <v>9.7106945022066142</v>
      </c>
      <c r="F5735" s="89">
        <v>703423</v>
      </c>
      <c r="G5735" s="89">
        <v>1</v>
      </c>
      <c r="H5735" t="s">
        <v>19630</v>
      </c>
      <c r="I5735" s="89"/>
    </row>
    <row r="5736" x14ac:dyDescent="0.3">
      <c r="A5736" t="s">
        <v>19747</v>
      </c>
      <c r="B5736" t="s">
        <v>19483</v>
      </c>
      <c r="C5736" t="s">
        <v>3680</v>
      </c>
      <c r="D5736" t="s">
        <v>19614</v>
      </c>
      <c r="E5736" s="89">
        <v>6.9375726749322502E-3</v>
      </c>
      <c r="F5736" s="89">
        <v>703423</v>
      </c>
      <c r="G5736" s="89">
        <v>1</v>
      </c>
      <c r="H5736" t="s">
        <v>19629</v>
      </c>
      <c r="I5736" s="89"/>
    </row>
    <row r="5737" x14ac:dyDescent="0.3">
      <c r="A5737" t="s">
        <v>19748</v>
      </c>
      <c r="B5737" t="s">
        <v>19483</v>
      </c>
      <c r="C5737" t="s">
        <v>3680</v>
      </c>
      <c r="D5737" t="s">
        <v>19615</v>
      </c>
      <c r="E5737" s="89">
        <v>7.2367006259095217E-3</v>
      </c>
      <c r="F5737" s="89">
        <v>703423</v>
      </c>
      <c r="G5737" s="89">
        <v>1</v>
      </c>
      <c r="H5737" t="s">
        <v>19629</v>
      </c>
      <c r="I5737" s="89"/>
    </row>
    <row r="5738" x14ac:dyDescent="0.3">
      <c r="A5738" t="s">
        <v>19749</v>
      </c>
      <c r="B5738" t="s">
        <v>19483</v>
      </c>
      <c r="C5738" t="s">
        <v>3680</v>
      </c>
      <c r="D5738" t="s">
        <v>19616</v>
      </c>
      <c r="E5738" s="89">
        <v>6.9375726749322502E-3</v>
      </c>
      <c r="F5738" s="89">
        <v>703423</v>
      </c>
      <c r="G5738" s="89">
        <v>1</v>
      </c>
      <c r="H5738" t="s">
        <v>19629</v>
      </c>
      <c r="I5738" s="89"/>
    </row>
    <row r="5739" x14ac:dyDescent="0.3">
      <c r="A5739" t="s">
        <v>19750</v>
      </c>
      <c r="B5739" t="s">
        <v>19483</v>
      </c>
      <c r="C5739" t="s">
        <v>3680</v>
      </c>
      <c r="D5739" t="s">
        <v>19617</v>
      </c>
      <c r="E5739" s="89">
        <v>6.9375726749322502E-3</v>
      </c>
      <c r="F5739" s="89">
        <v>703423</v>
      </c>
      <c r="G5739" s="89">
        <v>1</v>
      </c>
      <c r="H5739" t="s">
        <v>19629</v>
      </c>
      <c r="I5739" s="89"/>
    </row>
    <row r="5740" x14ac:dyDescent="0.3">
      <c r="A5740" t="s">
        <v>19751</v>
      </c>
      <c r="B5740" t="s">
        <v>19483</v>
      </c>
      <c r="C5740" t="s">
        <v>3680</v>
      </c>
      <c r="D5740" t="s">
        <v>19618</v>
      </c>
      <c r="E5740" s="89">
        <v>5.9892150994929469E-3</v>
      </c>
      <c r="F5740" s="89">
        <v>703423</v>
      </c>
      <c r="G5740" s="89">
        <v>1</v>
      </c>
      <c r="H5740" t="s">
        <v>19629</v>
      </c>
      <c r="I5740" s="89"/>
    </row>
    <row r="5741" x14ac:dyDescent="0.3">
      <c r="A5741" t="s">
        <v>19752</v>
      </c>
      <c r="B5741" t="s">
        <v>19483</v>
      </c>
      <c r="C5741" t="s">
        <v>3680</v>
      </c>
      <c r="D5741" t="s">
        <v>19619</v>
      </c>
      <c r="E5741" s="89">
        <v>5.4643564966685562E-3</v>
      </c>
      <c r="F5741" s="89">
        <v>703423</v>
      </c>
      <c r="G5741" s="89">
        <v>1</v>
      </c>
      <c r="H5741" t="s">
        <v>19629</v>
      </c>
      <c r="I5741" s="89"/>
    </row>
    <row r="5742" x14ac:dyDescent="0.3">
      <c r="A5742" t="s">
        <v>19753</v>
      </c>
      <c r="B5742" t="s">
        <v>19483</v>
      </c>
      <c r="C5742" t="s">
        <v>3680</v>
      </c>
      <c r="D5742" t="s">
        <v>19620</v>
      </c>
      <c r="E5742" s="89">
        <v>5.3548887096312352E-3</v>
      </c>
      <c r="F5742" s="89">
        <v>703423</v>
      </c>
      <c r="G5742" s="89">
        <v>1</v>
      </c>
      <c r="H5742" t="s">
        <v>19629</v>
      </c>
      <c r="I5742" s="89"/>
    </row>
    <row r="5743" x14ac:dyDescent="0.3">
      <c r="A5743" t="s">
        <v>19754</v>
      </c>
      <c r="B5743" t="s">
        <v>19483</v>
      </c>
      <c r="C5743" t="s">
        <v>3680</v>
      </c>
      <c r="D5743" t="s">
        <v>19621</v>
      </c>
      <c r="E5743" s="89">
        <v>1.2762075666241659E-3</v>
      </c>
      <c r="F5743" s="89">
        <v>703423</v>
      </c>
      <c r="G5743" s="89">
        <v>1</v>
      </c>
      <c r="H5743" t="s">
        <v>19629</v>
      </c>
      <c r="I5743" s="89"/>
    </row>
    <row r="5744" x14ac:dyDescent="0.3">
      <c r="A5744" t="s">
        <v>19755</v>
      </c>
      <c r="B5744" t="s">
        <v>19483</v>
      </c>
      <c r="C5744" t="s">
        <v>3680</v>
      </c>
      <c r="D5744" t="s">
        <v>19622</v>
      </c>
      <c r="E5744" s="89">
        <v>5.8146690092396296E-3</v>
      </c>
      <c r="F5744" s="89">
        <v>703423</v>
      </c>
      <c r="G5744" s="89">
        <v>1</v>
      </c>
      <c r="H5744" t="s">
        <v>19629</v>
      </c>
      <c r="I5744" s="89"/>
    </row>
    <row r="5745" x14ac:dyDescent="0.3">
      <c r="A5745" t="s">
        <v>19756</v>
      </c>
      <c r="B5745" t="s">
        <v>19483</v>
      </c>
      <c r="C5745" t="s">
        <v>3680</v>
      </c>
      <c r="D5745" t="s">
        <v>19623</v>
      </c>
      <c r="E5745" s="89">
        <v>2.0772722635099012E-3</v>
      </c>
      <c r="F5745" s="89">
        <v>703423</v>
      </c>
      <c r="G5745" s="89">
        <v>1</v>
      </c>
      <c r="H5745" t="s">
        <v>19629</v>
      </c>
      <c r="I5745" s="89"/>
    </row>
    <row r="5746" x14ac:dyDescent="0.3">
      <c r="A5746" t="s">
        <v>19757</v>
      </c>
      <c r="B5746" t="s">
        <v>19483</v>
      </c>
      <c r="C5746" t="s">
        <v>3680</v>
      </c>
      <c r="D5746" t="s">
        <v>19624</v>
      </c>
      <c r="E5746" s="89">
        <v>4.3787374464120746E-3</v>
      </c>
      <c r="F5746" s="89">
        <v>703423</v>
      </c>
      <c r="G5746" s="89">
        <v>1</v>
      </c>
      <c r="H5746" t="s">
        <v>19629</v>
      </c>
      <c r="I5746" s="89"/>
    </row>
    <row r="5747" x14ac:dyDescent="0.3">
      <c r="A5747" t="s">
        <v>10220</v>
      </c>
      <c r="B5747" t="s">
        <v>19476</v>
      </c>
      <c r="C5747" t="s">
        <v>19524</v>
      </c>
      <c r="D5747" t="s">
        <v>19630</v>
      </c>
      <c r="E5747" s="89">
        <v>6317</v>
      </c>
      <c r="F5747" s="89">
        <v>703423</v>
      </c>
      <c r="G5747" s="89">
        <v>1</v>
      </c>
      <c r="H5747" t="s">
        <v>19630</v>
      </c>
      <c r="I5747" s="89"/>
    </row>
    <row r="5748" x14ac:dyDescent="0.3">
      <c r="A5748" t="s">
        <v>10221</v>
      </c>
      <c r="B5748" t="s">
        <v>19477</v>
      </c>
      <c r="C5748" t="s">
        <v>19524</v>
      </c>
      <c r="D5748" t="s">
        <v>19630</v>
      </c>
      <c r="E5748" s="89">
        <v>35276514.631774902</v>
      </c>
      <c r="F5748" s="89">
        <v>703423</v>
      </c>
      <c r="G5748" s="89">
        <v>1</v>
      </c>
      <c r="H5748" t="s">
        <v>19630</v>
      </c>
      <c r="I5748" s="89"/>
    </row>
    <row r="5749" x14ac:dyDescent="0.3">
      <c r="A5749" t="s">
        <v>10222</v>
      </c>
      <c r="B5749" t="s">
        <v>19478</v>
      </c>
      <c r="C5749" t="s">
        <v>19524</v>
      </c>
      <c r="D5749" t="s">
        <v>19630</v>
      </c>
      <c r="E5749" s="89">
        <v>8.9803716966889054E-3</v>
      </c>
      <c r="F5749" s="89">
        <v>703423</v>
      </c>
      <c r="G5749" s="89">
        <v>1</v>
      </c>
      <c r="H5749" t="s">
        <v>19630</v>
      </c>
      <c r="I5749" s="89"/>
    </row>
    <row r="5750" x14ac:dyDescent="0.3">
      <c r="A5750" t="s">
        <v>10223</v>
      </c>
      <c r="B5750" t="s">
        <v>19479</v>
      </c>
      <c r="C5750" t="s">
        <v>19524</v>
      </c>
      <c r="D5750" t="s">
        <v>19630</v>
      </c>
      <c r="E5750" s="89">
        <v>50.149788437078257</v>
      </c>
      <c r="F5750" s="89">
        <v>703423</v>
      </c>
      <c r="G5750" s="89">
        <v>1</v>
      </c>
      <c r="H5750" t="s">
        <v>19630</v>
      </c>
      <c r="I5750" s="89"/>
    </row>
    <row r="5751" x14ac:dyDescent="0.3">
      <c r="A5751" t="s">
        <v>10284</v>
      </c>
      <c r="B5751" t="s">
        <v>19483</v>
      </c>
      <c r="C5751" t="s">
        <v>19524</v>
      </c>
      <c r="D5751" t="s">
        <v>19614</v>
      </c>
      <c r="E5751" s="89">
        <v>3.4311605757693868E-2</v>
      </c>
      <c r="F5751" s="89">
        <v>703423</v>
      </c>
      <c r="G5751" s="89">
        <v>1</v>
      </c>
      <c r="H5751" t="s">
        <v>19629</v>
      </c>
      <c r="I5751" s="89"/>
    </row>
    <row r="5752" x14ac:dyDescent="0.3">
      <c r="A5752" t="s">
        <v>10285</v>
      </c>
      <c r="B5752" t="s">
        <v>19483</v>
      </c>
      <c r="C5752" t="s">
        <v>19524</v>
      </c>
      <c r="D5752" t="s">
        <v>19615</v>
      </c>
      <c r="E5752" s="89">
        <v>3.5729979816521353E-2</v>
      </c>
      <c r="F5752" s="89">
        <v>703423</v>
      </c>
      <c r="G5752" s="89">
        <v>1</v>
      </c>
      <c r="H5752" t="s">
        <v>19629</v>
      </c>
      <c r="I5752" s="89"/>
    </row>
    <row r="5753" x14ac:dyDescent="0.3">
      <c r="A5753" t="s">
        <v>10286</v>
      </c>
      <c r="B5753" t="s">
        <v>19483</v>
      </c>
      <c r="C5753" t="s">
        <v>19524</v>
      </c>
      <c r="D5753" t="s">
        <v>19616</v>
      </c>
      <c r="E5753" s="89">
        <v>3.4311605757693868E-2</v>
      </c>
      <c r="F5753" s="89">
        <v>703423</v>
      </c>
      <c r="G5753" s="89">
        <v>1</v>
      </c>
      <c r="H5753" t="s">
        <v>19629</v>
      </c>
      <c r="I5753" s="89"/>
    </row>
    <row r="5754" x14ac:dyDescent="0.3">
      <c r="A5754" t="s">
        <v>10287</v>
      </c>
      <c r="B5754" t="s">
        <v>19483</v>
      </c>
      <c r="C5754" t="s">
        <v>19524</v>
      </c>
      <c r="D5754" t="s">
        <v>19617</v>
      </c>
      <c r="E5754" s="89">
        <v>3.4311605757693868E-2</v>
      </c>
      <c r="F5754" s="89">
        <v>703423</v>
      </c>
      <c r="G5754" s="89">
        <v>1</v>
      </c>
      <c r="H5754" t="s">
        <v>19629</v>
      </c>
      <c r="I5754" s="89"/>
    </row>
    <row r="5755" x14ac:dyDescent="0.3">
      <c r="A5755" t="s">
        <v>10288</v>
      </c>
      <c r="B5755" t="s">
        <v>19483</v>
      </c>
      <c r="C5755" t="s">
        <v>19524</v>
      </c>
      <c r="D5755" t="s">
        <v>19618</v>
      </c>
      <c r="E5755" s="89">
        <v>2.9525962391776989E-2</v>
      </c>
      <c r="F5755" s="89">
        <v>703423</v>
      </c>
      <c r="G5755" s="89">
        <v>1</v>
      </c>
      <c r="H5755" t="s">
        <v>19629</v>
      </c>
      <c r="I5755" s="89"/>
    </row>
    <row r="5756" x14ac:dyDescent="0.3">
      <c r="A5756" t="s">
        <v>10289</v>
      </c>
      <c r="B5756" t="s">
        <v>19483</v>
      </c>
      <c r="C5756" t="s">
        <v>19524</v>
      </c>
      <c r="D5756" t="s">
        <v>19619</v>
      </c>
      <c r="E5756" s="89">
        <v>2.6958363692260491E-2</v>
      </c>
      <c r="F5756" s="89">
        <v>703423</v>
      </c>
      <c r="G5756" s="89">
        <v>1</v>
      </c>
      <c r="H5756" t="s">
        <v>19629</v>
      </c>
      <c r="I5756" s="89"/>
    </row>
    <row r="5757" x14ac:dyDescent="0.3">
      <c r="A5757" t="s">
        <v>10290</v>
      </c>
      <c r="B5757" t="s">
        <v>19483</v>
      </c>
      <c r="C5757" t="s">
        <v>19524</v>
      </c>
      <c r="D5757" t="s">
        <v>19620</v>
      </c>
      <c r="E5757" s="89">
        <v>2.6373211524523339E-2</v>
      </c>
      <c r="F5757" s="89">
        <v>703423</v>
      </c>
      <c r="G5757" s="89">
        <v>1</v>
      </c>
      <c r="H5757" t="s">
        <v>19629</v>
      </c>
      <c r="I5757" s="89"/>
    </row>
    <row r="5758" x14ac:dyDescent="0.3">
      <c r="A5758" t="s">
        <v>10291</v>
      </c>
      <c r="B5758" t="s">
        <v>19483</v>
      </c>
      <c r="C5758" t="s">
        <v>19524</v>
      </c>
      <c r="D5758" t="s">
        <v>19621</v>
      </c>
      <c r="E5758" s="89">
        <v>7.3535889754614524E-3</v>
      </c>
      <c r="F5758" s="89">
        <v>703423</v>
      </c>
      <c r="G5758" s="89">
        <v>1</v>
      </c>
      <c r="H5758" t="s">
        <v>19629</v>
      </c>
      <c r="I5758" s="89"/>
    </row>
    <row r="5759" x14ac:dyDescent="0.3">
      <c r="A5759" t="s">
        <v>10292</v>
      </c>
      <c r="B5759" t="s">
        <v>19483</v>
      </c>
      <c r="C5759" t="s">
        <v>19524</v>
      </c>
      <c r="D5759" t="s">
        <v>19622</v>
      </c>
      <c r="E5759" s="89">
        <v>2.8729810768602482E-2</v>
      </c>
      <c r="F5759" s="89">
        <v>703423</v>
      </c>
      <c r="G5759" s="89">
        <v>1</v>
      </c>
      <c r="H5759" t="s">
        <v>19629</v>
      </c>
      <c r="I5759" s="89"/>
    </row>
    <row r="5760" x14ac:dyDescent="0.3">
      <c r="A5760" t="s">
        <v>10293</v>
      </c>
      <c r="B5760" t="s">
        <v>19483</v>
      </c>
      <c r="C5760" t="s">
        <v>19524</v>
      </c>
      <c r="D5760" t="s">
        <v>19623</v>
      </c>
      <c r="E5760" s="89">
        <v>1.077924128980008E-2</v>
      </c>
      <c r="F5760" s="89">
        <v>703423</v>
      </c>
      <c r="G5760" s="89">
        <v>1</v>
      </c>
      <c r="H5760" t="s">
        <v>19629</v>
      </c>
      <c r="I5760" s="89"/>
    </row>
    <row r="5761" x14ac:dyDescent="0.3">
      <c r="A5761" t="s">
        <v>10294</v>
      </c>
      <c r="B5761" t="s">
        <v>19483</v>
      </c>
      <c r="C5761" t="s">
        <v>19524</v>
      </c>
      <c r="D5761" t="s">
        <v>19624</v>
      </c>
      <c r="E5761" s="89">
        <v>2.264492485597043E-2</v>
      </c>
      <c r="F5761" s="89">
        <v>703423</v>
      </c>
      <c r="G5761" s="89">
        <v>1</v>
      </c>
      <c r="H5761" t="s">
        <v>19629</v>
      </c>
      <c r="I5761" s="89"/>
    </row>
    <row r="5762" x14ac:dyDescent="0.3">
      <c r="A5762" t="s">
        <v>10295</v>
      </c>
      <c r="B5762" t="s">
        <v>19476</v>
      </c>
      <c r="C5762" t="s">
        <v>19525</v>
      </c>
      <c r="D5762" t="s">
        <v>19630</v>
      </c>
      <c r="E5762" s="89">
        <v>0</v>
      </c>
      <c r="F5762" s="89">
        <v>703423</v>
      </c>
      <c r="G5762" s="89">
        <v>1</v>
      </c>
      <c r="H5762" t="s">
        <v>19630</v>
      </c>
      <c r="I5762" s="89"/>
    </row>
    <row r="5763" x14ac:dyDescent="0.3">
      <c r="A5763" t="s">
        <v>10296</v>
      </c>
      <c r="B5763" t="s">
        <v>19477</v>
      </c>
      <c r="C5763" t="s">
        <v>19525</v>
      </c>
      <c r="D5763" t="s">
        <v>19630</v>
      </c>
      <c r="E5763" s="89">
        <v>0</v>
      </c>
      <c r="F5763" s="89">
        <v>703423</v>
      </c>
      <c r="G5763" s="89">
        <v>1</v>
      </c>
      <c r="H5763" t="s">
        <v>19630</v>
      </c>
      <c r="I5763" s="89"/>
    </row>
    <row r="5764" x14ac:dyDescent="0.3">
      <c r="A5764" t="s">
        <v>10297</v>
      </c>
      <c r="B5764" t="s">
        <v>19478</v>
      </c>
      <c r="C5764" t="s">
        <v>19525</v>
      </c>
      <c r="D5764" t="s">
        <v>19630</v>
      </c>
      <c r="E5764" s="89">
        <v>0</v>
      </c>
      <c r="F5764" s="89">
        <v>703423</v>
      </c>
      <c r="G5764" s="89">
        <v>1</v>
      </c>
      <c r="H5764" t="s">
        <v>19630</v>
      </c>
      <c r="I5764" s="89"/>
    </row>
    <row r="5765" x14ac:dyDescent="0.3">
      <c r="A5765" t="s">
        <v>10298</v>
      </c>
      <c r="B5765" t="s">
        <v>19479</v>
      </c>
      <c r="C5765" t="s">
        <v>19525</v>
      </c>
      <c r="D5765" t="s">
        <v>19630</v>
      </c>
      <c r="E5765" s="89">
        <v>0</v>
      </c>
      <c r="F5765" s="89">
        <v>703423</v>
      </c>
      <c r="G5765" s="89">
        <v>1</v>
      </c>
      <c r="H5765" t="s">
        <v>19630</v>
      </c>
      <c r="I5765" s="89"/>
    </row>
    <row r="5766" x14ac:dyDescent="0.3">
      <c r="A5766" t="s">
        <v>10359</v>
      </c>
      <c r="B5766" t="s">
        <v>19476</v>
      </c>
      <c r="C5766" t="s">
        <v>19526</v>
      </c>
      <c r="D5766" t="s">
        <v>19630</v>
      </c>
      <c r="E5766" s="89">
        <v>321701</v>
      </c>
      <c r="F5766" s="89">
        <v>703423</v>
      </c>
      <c r="G5766" s="89">
        <v>1</v>
      </c>
      <c r="H5766" t="s">
        <v>19630</v>
      </c>
      <c r="I5766" s="89"/>
    </row>
    <row r="5767" x14ac:dyDescent="0.3">
      <c r="A5767" t="s">
        <v>10360</v>
      </c>
      <c r="B5767" t="s">
        <v>19477</v>
      </c>
      <c r="C5767" t="s">
        <v>19526</v>
      </c>
      <c r="D5767" t="s">
        <v>19630</v>
      </c>
      <c r="E5767" s="89">
        <v>5597360121.8496094</v>
      </c>
      <c r="F5767" s="89">
        <v>703423</v>
      </c>
      <c r="G5767" s="89">
        <v>1</v>
      </c>
      <c r="H5767" t="s">
        <v>19630</v>
      </c>
      <c r="I5767" s="89"/>
    </row>
    <row r="5768" x14ac:dyDescent="0.3">
      <c r="A5768" t="s">
        <v>10361</v>
      </c>
      <c r="B5768" t="s">
        <v>19478</v>
      </c>
      <c r="C5768" t="s">
        <v>19526</v>
      </c>
      <c r="D5768" t="s">
        <v>19630</v>
      </c>
      <c r="E5768" s="89">
        <v>0.45733648174711378</v>
      </c>
      <c r="F5768" s="89">
        <v>703423</v>
      </c>
      <c r="G5768" s="89">
        <v>1</v>
      </c>
      <c r="H5768" t="s">
        <v>19630</v>
      </c>
      <c r="I5768" s="89"/>
    </row>
    <row r="5769" x14ac:dyDescent="0.3">
      <c r="A5769" t="s">
        <v>10362</v>
      </c>
      <c r="B5769" t="s">
        <v>19479</v>
      </c>
      <c r="C5769" t="s">
        <v>19526</v>
      </c>
      <c r="D5769" t="s">
        <v>19630</v>
      </c>
      <c r="E5769" s="89">
        <v>7957.3174631048596</v>
      </c>
      <c r="F5769" s="89">
        <v>703423</v>
      </c>
      <c r="G5769" s="89">
        <v>1</v>
      </c>
      <c r="H5769" t="s">
        <v>19630</v>
      </c>
      <c r="I5769" s="89"/>
    </row>
    <row r="5770" x14ac:dyDescent="0.3">
      <c r="A5770" t="s">
        <v>10423</v>
      </c>
      <c r="B5770" t="s">
        <v>19483</v>
      </c>
      <c r="C5770" t="s">
        <v>19526</v>
      </c>
      <c r="D5770" t="s">
        <v>19614</v>
      </c>
      <c r="E5770" s="89">
        <v>8.4984473428274615E-2</v>
      </c>
      <c r="F5770" s="89">
        <v>703423</v>
      </c>
      <c r="G5770" s="89">
        <v>1</v>
      </c>
      <c r="H5770" t="s">
        <v>19629</v>
      </c>
      <c r="I5770" s="89"/>
    </row>
    <row r="5771" x14ac:dyDescent="0.3">
      <c r="A5771" t="s">
        <v>10424</v>
      </c>
      <c r="B5771" t="s">
        <v>19483</v>
      </c>
      <c r="C5771" t="s">
        <v>19526</v>
      </c>
      <c r="D5771" t="s">
        <v>19615</v>
      </c>
      <c r="E5771" s="89">
        <v>8.5016879494277303E-2</v>
      </c>
      <c r="F5771" s="89">
        <v>703423</v>
      </c>
      <c r="G5771" s="89">
        <v>1</v>
      </c>
      <c r="H5771" t="s">
        <v>19629</v>
      </c>
      <c r="I5771" s="89"/>
    </row>
    <row r="5772" x14ac:dyDescent="0.3">
      <c r="A5772" t="s">
        <v>10425</v>
      </c>
      <c r="B5772" t="s">
        <v>19483</v>
      </c>
      <c r="C5772" t="s">
        <v>19526</v>
      </c>
      <c r="D5772" t="s">
        <v>19616</v>
      </c>
      <c r="E5772" s="89">
        <v>8.4984473428274615E-2</v>
      </c>
      <c r="F5772" s="89">
        <v>703423</v>
      </c>
      <c r="G5772" s="89">
        <v>1</v>
      </c>
      <c r="H5772" t="s">
        <v>19629</v>
      </c>
      <c r="I5772" s="89"/>
    </row>
    <row r="5773" x14ac:dyDescent="0.3">
      <c r="A5773" t="s">
        <v>10426</v>
      </c>
      <c r="B5773" t="s">
        <v>19483</v>
      </c>
      <c r="C5773" t="s">
        <v>19526</v>
      </c>
      <c r="D5773" t="s">
        <v>19617</v>
      </c>
      <c r="E5773" s="89">
        <v>8.4984473428274615E-2</v>
      </c>
      <c r="F5773" s="89">
        <v>703423</v>
      </c>
      <c r="G5773" s="89">
        <v>1</v>
      </c>
      <c r="H5773" t="s">
        <v>19629</v>
      </c>
      <c r="I5773" s="89"/>
    </row>
    <row r="5774" x14ac:dyDescent="0.3">
      <c r="A5774" t="s">
        <v>10427</v>
      </c>
      <c r="B5774" t="s">
        <v>19483</v>
      </c>
      <c r="C5774" t="s">
        <v>19526</v>
      </c>
      <c r="D5774" t="s">
        <v>19618</v>
      </c>
      <c r="E5774" s="89">
        <v>6.5242799674124982E-2</v>
      </c>
      <c r="F5774" s="89">
        <v>703423</v>
      </c>
      <c r="G5774" s="89">
        <v>1</v>
      </c>
      <c r="H5774" t="s">
        <v>19629</v>
      </c>
      <c r="I5774" s="89"/>
    </row>
    <row r="5775" x14ac:dyDescent="0.3">
      <c r="A5775" t="s">
        <v>10428</v>
      </c>
      <c r="B5775" t="s">
        <v>19483</v>
      </c>
      <c r="C5775" t="s">
        <v>19526</v>
      </c>
      <c r="D5775" t="s">
        <v>19619</v>
      </c>
      <c r="E5775" s="89">
        <v>6.0864759808618343E-2</v>
      </c>
      <c r="F5775" s="89">
        <v>703423</v>
      </c>
      <c r="G5775" s="89">
        <v>1</v>
      </c>
      <c r="H5775" t="s">
        <v>19629</v>
      </c>
      <c r="I5775" s="89"/>
    </row>
    <row r="5776" x14ac:dyDescent="0.3">
      <c r="A5776" t="s">
        <v>10429</v>
      </c>
      <c r="B5776" t="s">
        <v>19483</v>
      </c>
      <c r="C5776" t="s">
        <v>19526</v>
      </c>
      <c r="D5776" t="s">
        <v>19620</v>
      </c>
      <c r="E5776" s="89">
        <v>5.8645219157375979E-2</v>
      </c>
      <c r="F5776" s="89">
        <v>703423</v>
      </c>
      <c r="G5776" s="89">
        <v>1</v>
      </c>
      <c r="H5776" t="s">
        <v>19629</v>
      </c>
      <c r="I5776" s="89"/>
    </row>
    <row r="5777" x14ac:dyDescent="0.3">
      <c r="A5777" t="s">
        <v>10430</v>
      </c>
      <c r="B5777" t="s">
        <v>19483</v>
      </c>
      <c r="C5777" t="s">
        <v>19526</v>
      </c>
      <c r="D5777" t="s">
        <v>19621</v>
      </c>
      <c r="E5777" s="89">
        <v>2.253742827115688E-2</v>
      </c>
      <c r="F5777" s="89">
        <v>703423</v>
      </c>
      <c r="G5777" s="89">
        <v>1</v>
      </c>
      <c r="H5777" t="s">
        <v>19629</v>
      </c>
      <c r="I5777" s="89"/>
    </row>
    <row r="5778" x14ac:dyDescent="0.3">
      <c r="A5778" t="s">
        <v>10431</v>
      </c>
      <c r="B5778" t="s">
        <v>19483</v>
      </c>
      <c r="C5778" t="s">
        <v>19526</v>
      </c>
      <c r="D5778" t="s">
        <v>19622</v>
      </c>
      <c r="E5778" s="89">
        <v>6.3707817548780465E-2</v>
      </c>
      <c r="F5778" s="89">
        <v>703423</v>
      </c>
      <c r="G5778" s="89">
        <v>1</v>
      </c>
      <c r="H5778" t="s">
        <v>19629</v>
      </c>
      <c r="I5778" s="89"/>
    </row>
    <row r="5779" x14ac:dyDescent="0.3">
      <c r="A5779" t="s">
        <v>10432</v>
      </c>
      <c r="B5779" t="s">
        <v>19483</v>
      </c>
      <c r="C5779" t="s">
        <v>19526</v>
      </c>
      <c r="D5779" t="s">
        <v>19623</v>
      </c>
      <c r="E5779" s="89">
        <v>3.3777898274102221E-2</v>
      </c>
      <c r="F5779" s="89">
        <v>703423</v>
      </c>
      <c r="G5779" s="89">
        <v>1</v>
      </c>
      <c r="H5779" t="s">
        <v>19629</v>
      </c>
      <c r="I5779" s="89"/>
    </row>
    <row r="5780" x14ac:dyDescent="0.3">
      <c r="A5780" t="s">
        <v>10433</v>
      </c>
      <c r="B5780" t="s">
        <v>19483</v>
      </c>
      <c r="C5780" t="s">
        <v>19526</v>
      </c>
      <c r="D5780" t="s">
        <v>19624</v>
      </c>
      <c r="E5780" s="89">
        <v>7.0672852800132357E-2</v>
      </c>
      <c r="F5780" s="89">
        <v>703423</v>
      </c>
      <c r="G5780" s="89">
        <v>1</v>
      </c>
      <c r="H5780" t="s">
        <v>19629</v>
      </c>
      <c r="I5780" s="89"/>
    </row>
    <row r="5781" x14ac:dyDescent="0.3">
      <c r="A5781" t="s">
        <v>9608</v>
      </c>
      <c r="B5781" t="s">
        <v>19476</v>
      </c>
      <c r="C5781" t="s">
        <v>19493</v>
      </c>
      <c r="D5781" t="s">
        <v>19630</v>
      </c>
      <c r="E5781" s="89">
        <v>249313</v>
      </c>
      <c r="F5781" s="89">
        <v>703423</v>
      </c>
      <c r="G5781" s="89">
        <v>1</v>
      </c>
      <c r="H5781" t="s">
        <v>19630</v>
      </c>
      <c r="I5781" s="89"/>
    </row>
    <row r="5782" x14ac:dyDescent="0.3">
      <c r="A5782" t="s">
        <v>9609</v>
      </c>
      <c r="B5782" t="s">
        <v>19477</v>
      </c>
      <c r="C5782" t="s">
        <v>19493</v>
      </c>
      <c r="D5782" t="s">
        <v>19630</v>
      </c>
      <c r="E5782" s="89">
        <v>9251934206.4028549</v>
      </c>
      <c r="F5782" s="89">
        <v>703423</v>
      </c>
      <c r="G5782" s="89">
        <v>1</v>
      </c>
      <c r="H5782" t="s">
        <v>19630</v>
      </c>
      <c r="I5782" s="89"/>
    </row>
    <row r="5783" x14ac:dyDescent="0.3">
      <c r="A5783" t="s">
        <v>9610</v>
      </c>
      <c r="B5783" t="s">
        <v>19478</v>
      </c>
      <c r="C5783" t="s">
        <v>19493</v>
      </c>
      <c r="D5783" t="s">
        <v>19630</v>
      </c>
      <c r="E5783" s="89">
        <v>0.35442827431005242</v>
      </c>
      <c r="F5783" s="89">
        <v>703423</v>
      </c>
      <c r="G5783" s="89">
        <v>1</v>
      </c>
      <c r="H5783" t="s">
        <v>19630</v>
      </c>
      <c r="I5783" s="89"/>
    </row>
    <row r="5784" x14ac:dyDescent="0.3">
      <c r="A5784" t="s">
        <v>9611</v>
      </c>
      <c r="B5784" t="s">
        <v>19479</v>
      </c>
      <c r="C5784" t="s">
        <v>19493</v>
      </c>
      <c r="D5784" t="s">
        <v>19630</v>
      </c>
      <c r="E5784" s="89">
        <v>13152.73200677665</v>
      </c>
      <c r="F5784" s="89">
        <v>703423</v>
      </c>
      <c r="G5784" s="89">
        <v>1</v>
      </c>
      <c r="H5784" t="s">
        <v>19630</v>
      </c>
      <c r="I5784" s="89"/>
    </row>
    <row r="5785" x14ac:dyDescent="0.3">
      <c r="A5785" t="s">
        <v>9612</v>
      </c>
      <c r="B5785" t="s">
        <v>19483</v>
      </c>
      <c r="C5785" t="s">
        <v>19493</v>
      </c>
      <c r="D5785" t="s">
        <v>19614</v>
      </c>
      <c r="E5785" s="89">
        <v>0.2043750395243723</v>
      </c>
      <c r="F5785" s="89">
        <v>703423</v>
      </c>
      <c r="G5785" s="89">
        <v>1</v>
      </c>
      <c r="H5785" t="s">
        <v>19629</v>
      </c>
      <c r="I5785" s="89"/>
    </row>
    <row r="5786" x14ac:dyDescent="0.3">
      <c r="A5786" t="s">
        <v>9613</v>
      </c>
      <c r="B5786" t="s">
        <v>19483</v>
      </c>
      <c r="C5786" t="s">
        <v>19493</v>
      </c>
      <c r="D5786" t="s">
        <v>19615</v>
      </c>
      <c r="E5786" s="89">
        <v>0.20455054454650101</v>
      </c>
      <c r="F5786" s="89">
        <v>703423</v>
      </c>
      <c r="G5786" s="89">
        <v>1</v>
      </c>
      <c r="H5786" t="s">
        <v>19629</v>
      </c>
      <c r="I5786" s="89"/>
    </row>
    <row r="5787" x14ac:dyDescent="0.3">
      <c r="A5787" t="s">
        <v>9614</v>
      </c>
      <c r="B5787" t="s">
        <v>19483</v>
      </c>
      <c r="C5787" t="s">
        <v>19493</v>
      </c>
      <c r="D5787" t="s">
        <v>19616</v>
      </c>
      <c r="E5787" s="89">
        <v>0.2043750395243723</v>
      </c>
      <c r="F5787" s="89">
        <v>703423</v>
      </c>
      <c r="G5787" s="89">
        <v>1</v>
      </c>
      <c r="H5787" t="s">
        <v>19629</v>
      </c>
      <c r="I5787" s="89"/>
    </row>
    <row r="5788" x14ac:dyDescent="0.3">
      <c r="A5788" t="s">
        <v>9615</v>
      </c>
      <c r="B5788" t="s">
        <v>19483</v>
      </c>
      <c r="C5788" t="s">
        <v>19493</v>
      </c>
      <c r="D5788" t="s">
        <v>19617</v>
      </c>
      <c r="E5788" s="89">
        <v>0.2043750395243723</v>
      </c>
      <c r="F5788" s="89">
        <v>703423</v>
      </c>
      <c r="G5788" s="89">
        <v>1</v>
      </c>
      <c r="H5788" t="s">
        <v>19629</v>
      </c>
      <c r="I5788" s="89"/>
    </row>
    <row r="5789" x14ac:dyDescent="0.3">
      <c r="A5789" t="s">
        <v>9616</v>
      </c>
      <c r="B5789" t="s">
        <v>19483</v>
      </c>
      <c r="C5789" t="s">
        <v>19493</v>
      </c>
      <c r="D5789" t="s">
        <v>19618</v>
      </c>
      <c r="E5789" s="89">
        <v>0.14660917188059419</v>
      </c>
      <c r="F5789" s="89">
        <v>703423</v>
      </c>
      <c r="G5789" s="89">
        <v>1</v>
      </c>
      <c r="H5789" t="s">
        <v>19629</v>
      </c>
      <c r="I5789" s="89"/>
    </row>
    <row r="5790" x14ac:dyDescent="0.3">
      <c r="A5790" t="s">
        <v>9617</v>
      </c>
      <c r="B5790" t="s">
        <v>19483</v>
      </c>
      <c r="C5790" t="s">
        <v>19493</v>
      </c>
      <c r="D5790" t="s">
        <v>19619</v>
      </c>
      <c r="E5790" s="89">
        <v>0.13386608211525911</v>
      </c>
      <c r="F5790" s="89">
        <v>703423</v>
      </c>
      <c r="G5790" s="89">
        <v>1</v>
      </c>
      <c r="H5790" t="s">
        <v>19629</v>
      </c>
      <c r="I5790" s="89"/>
    </row>
    <row r="5791" x14ac:dyDescent="0.3">
      <c r="A5791" t="s">
        <v>9618</v>
      </c>
      <c r="B5791" t="s">
        <v>19483</v>
      </c>
      <c r="C5791" t="s">
        <v>19493</v>
      </c>
      <c r="D5791" t="s">
        <v>19620</v>
      </c>
      <c r="E5791" s="89">
        <v>0.12928048967660011</v>
      </c>
      <c r="F5791" s="89">
        <v>703423</v>
      </c>
      <c r="G5791" s="89">
        <v>1</v>
      </c>
      <c r="H5791" t="s">
        <v>19629</v>
      </c>
      <c r="I5791" s="89"/>
    </row>
    <row r="5792" x14ac:dyDescent="0.3">
      <c r="A5792" t="s">
        <v>9619</v>
      </c>
      <c r="B5792" t="s">
        <v>19483</v>
      </c>
      <c r="C5792" t="s">
        <v>19493</v>
      </c>
      <c r="D5792" t="s">
        <v>19621</v>
      </c>
      <c r="E5792" s="89">
        <v>5.113986106107276E-2</v>
      </c>
      <c r="F5792" s="89">
        <v>703423</v>
      </c>
      <c r="G5792" s="89">
        <v>1</v>
      </c>
      <c r="H5792" t="s">
        <v>19629</v>
      </c>
      <c r="I5792" s="89"/>
    </row>
    <row r="5793" x14ac:dyDescent="0.3">
      <c r="A5793" t="s">
        <v>9620</v>
      </c>
      <c r="B5793" t="s">
        <v>19483</v>
      </c>
      <c r="C5793" t="s">
        <v>19493</v>
      </c>
      <c r="D5793" t="s">
        <v>19622</v>
      </c>
      <c r="E5793" s="89">
        <v>0.14374118290054749</v>
      </c>
      <c r="F5793" s="89">
        <v>703423</v>
      </c>
      <c r="G5793" s="89">
        <v>1</v>
      </c>
      <c r="H5793" t="s">
        <v>19629</v>
      </c>
      <c r="I5793" s="89"/>
    </row>
    <row r="5794" x14ac:dyDescent="0.3">
      <c r="A5794" t="s">
        <v>9621</v>
      </c>
      <c r="B5794" t="s">
        <v>19483</v>
      </c>
      <c r="C5794" t="s">
        <v>19493</v>
      </c>
      <c r="D5794" t="s">
        <v>19623</v>
      </c>
      <c r="E5794" s="89">
        <v>7.1398574881368623E-2</v>
      </c>
      <c r="F5794" s="89">
        <v>703423</v>
      </c>
      <c r="G5794" s="89">
        <v>1</v>
      </c>
      <c r="H5794" t="s">
        <v>19629</v>
      </c>
      <c r="I5794" s="89"/>
    </row>
    <row r="5795" x14ac:dyDescent="0.3">
      <c r="A5795" t="s">
        <v>9622</v>
      </c>
      <c r="B5795" t="s">
        <v>19483</v>
      </c>
      <c r="C5795" t="s">
        <v>19493</v>
      </c>
      <c r="D5795" t="s">
        <v>19624</v>
      </c>
      <c r="E5795" s="89">
        <v>0.15033959658000429</v>
      </c>
      <c r="F5795" s="89">
        <v>703423</v>
      </c>
      <c r="G5795" s="89">
        <v>1</v>
      </c>
      <c r="H5795" t="s">
        <v>19629</v>
      </c>
      <c r="I5795" s="89"/>
    </row>
    <row r="5796" x14ac:dyDescent="0.3">
      <c r="A5796" t="s">
        <v>9623</v>
      </c>
      <c r="B5796" t="s">
        <v>19476</v>
      </c>
      <c r="C5796" t="s">
        <v>19494</v>
      </c>
      <c r="D5796" t="s">
        <v>19630</v>
      </c>
      <c r="E5796" s="89">
        <v>237197</v>
      </c>
      <c r="F5796" s="89">
        <v>703423</v>
      </c>
      <c r="G5796" s="89">
        <v>1</v>
      </c>
      <c r="H5796" t="s">
        <v>19630</v>
      </c>
      <c r="I5796" s="89"/>
    </row>
    <row r="5797" x14ac:dyDescent="0.3">
      <c r="A5797" t="s">
        <v>9624</v>
      </c>
      <c r="B5797" t="s">
        <v>19477</v>
      </c>
      <c r="C5797" t="s">
        <v>19494</v>
      </c>
      <c r="D5797" t="s">
        <v>19630</v>
      </c>
      <c r="E5797" s="89">
        <v>20323641818.115231</v>
      </c>
      <c r="F5797" s="89">
        <v>703423</v>
      </c>
      <c r="G5797" s="89">
        <v>1</v>
      </c>
      <c r="H5797" t="s">
        <v>19630</v>
      </c>
      <c r="I5797" s="89"/>
    </row>
    <row r="5798" x14ac:dyDescent="0.3">
      <c r="A5798" t="s">
        <v>9625</v>
      </c>
      <c r="B5798" t="s">
        <v>19478</v>
      </c>
      <c r="C5798" t="s">
        <v>19494</v>
      </c>
      <c r="D5798" t="s">
        <v>19630</v>
      </c>
      <c r="E5798" s="89">
        <v>0.33720392992552128</v>
      </c>
      <c r="F5798" s="89">
        <v>703423</v>
      </c>
      <c r="G5798" s="89">
        <v>1</v>
      </c>
      <c r="H5798" t="s">
        <v>19630</v>
      </c>
      <c r="I5798" s="89"/>
    </row>
    <row r="5799" x14ac:dyDescent="0.3">
      <c r="A5799" t="s">
        <v>9626</v>
      </c>
      <c r="B5799" t="s">
        <v>19479</v>
      </c>
      <c r="C5799" t="s">
        <v>19494</v>
      </c>
      <c r="D5799" t="s">
        <v>19630</v>
      </c>
      <c r="E5799" s="89">
        <v>28892.48975099653</v>
      </c>
      <c r="F5799" s="89">
        <v>703423</v>
      </c>
      <c r="G5799" s="89">
        <v>1</v>
      </c>
      <c r="H5799" t="s">
        <v>19630</v>
      </c>
      <c r="I5799" s="89"/>
    </row>
    <row r="5800" x14ac:dyDescent="0.3">
      <c r="A5800" t="s">
        <v>9627</v>
      </c>
      <c r="B5800" t="s">
        <v>19483</v>
      </c>
      <c r="C5800" t="s">
        <v>19494</v>
      </c>
      <c r="D5800" t="s">
        <v>19614</v>
      </c>
      <c r="E5800" s="89">
        <v>0.46008103282911078</v>
      </c>
      <c r="F5800" s="89">
        <v>703423</v>
      </c>
      <c r="G5800" s="89">
        <v>1</v>
      </c>
      <c r="H5800" t="s">
        <v>19629</v>
      </c>
      <c r="I5800" s="89"/>
    </row>
    <row r="5801" x14ac:dyDescent="0.3">
      <c r="A5801" t="s">
        <v>9628</v>
      </c>
      <c r="B5801" t="s">
        <v>19483</v>
      </c>
      <c r="C5801" t="s">
        <v>19494</v>
      </c>
      <c r="D5801" t="s">
        <v>19615</v>
      </c>
      <c r="E5801" s="89">
        <v>0.46009873105953297</v>
      </c>
      <c r="F5801" s="89">
        <v>703423</v>
      </c>
      <c r="G5801" s="89">
        <v>1</v>
      </c>
      <c r="H5801" t="s">
        <v>19629</v>
      </c>
      <c r="I5801" s="89"/>
    </row>
    <row r="5802" x14ac:dyDescent="0.3">
      <c r="A5802" t="s">
        <v>9629</v>
      </c>
      <c r="B5802" t="s">
        <v>19483</v>
      </c>
      <c r="C5802" t="s">
        <v>19494</v>
      </c>
      <c r="D5802" t="s">
        <v>19616</v>
      </c>
      <c r="E5802" s="89">
        <v>0.46008103282911078</v>
      </c>
      <c r="F5802" s="89">
        <v>703423</v>
      </c>
      <c r="G5802" s="89">
        <v>1</v>
      </c>
      <c r="H5802" t="s">
        <v>19629</v>
      </c>
      <c r="I5802" s="89"/>
    </row>
    <row r="5803" x14ac:dyDescent="0.3">
      <c r="A5803" t="s">
        <v>9630</v>
      </c>
      <c r="B5803" t="s">
        <v>19483</v>
      </c>
      <c r="C5803" t="s">
        <v>19494</v>
      </c>
      <c r="D5803" t="s">
        <v>19617</v>
      </c>
      <c r="E5803" s="89">
        <v>0.46009873105953297</v>
      </c>
      <c r="F5803" s="89">
        <v>703423</v>
      </c>
      <c r="G5803" s="89">
        <v>1</v>
      </c>
      <c r="H5803" t="s">
        <v>19629</v>
      </c>
      <c r="I5803" s="89"/>
    </row>
    <row r="5804" x14ac:dyDescent="0.3">
      <c r="A5804" t="s">
        <v>9631</v>
      </c>
      <c r="B5804" t="s">
        <v>19483</v>
      </c>
      <c r="C5804" t="s">
        <v>19494</v>
      </c>
      <c r="D5804" t="s">
        <v>19618</v>
      </c>
      <c r="E5804" s="89">
        <v>0.38294634156960872</v>
      </c>
      <c r="F5804" s="89">
        <v>703423</v>
      </c>
      <c r="G5804" s="89">
        <v>1</v>
      </c>
      <c r="H5804" t="s">
        <v>19629</v>
      </c>
      <c r="I5804" s="89"/>
    </row>
    <row r="5805" x14ac:dyDescent="0.3">
      <c r="A5805" t="s">
        <v>9632</v>
      </c>
      <c r="B5805" t="s">
        <v>19483</v>
      </c>
      <c r="C5805" t="s">
        <v>19494</v>
      </c>
      <c r="D5805" t="s">
        <v>19619</v>
      </c>
      <c r="E5805" s="89">
        <v>0.34003901579190021</v>
      </c>
      <c r="F5805" s="89">
        <v>703423</v>
      </c>
      <c r="G5805" s="89">
        <v>1</v>
      </c>
      <c r="H5805" t="s">
        <v>19629</v>
      </c>
      <c r="I5805" s="89"/>
    </row>
    <row r="5806" x14ac:dyDescent="0.3">
      <c r="A5806" t="s">
        <v>9633</v>
      </c>
      <c r="B5806" t="s">
        <v>19483</v>
      </c>
      <c r="C5806" t="s">
        <v>19494</v>
      </c>
      <c r="D5806" t="s">
        <v>19620</v>
      </c>
      <c r="E5806" s="89">
        <v>0.3293810779960088</v>
      </c>
      <c r="F5806" s="89">
        <v>703423</v>
      </c>
      <c r="G5806" s="89">
        <v>1</v>
      </c>
      <c r="H5806" t="s">
        <v>19629</v>
      </c>
      <c r="I5806" s="89"/>
    </row>
    <row r="5807" x14ac:dyDescent="0.3">
      <c r="A5807" t="s">
        <v>9634</v>
      </c>
      <c r="B5807" t="s">
        <v>19483</v>
      </c>
      <c r="C5807" t="s">
        <v>19494</v>
      </c>
      <c r="D5807" t="s">
        <v>19621</v>
      </c>
      <c r="E5807" s="89">
        <v>0.1197575754059913</v>
      </c>
      <c r="F5807" s="89">
        <v>703423</v>
      </c>
      <c r="G5807" s="89">
        <v>1</v>
      </c>
      <c r="H5807" t="s">
        <v>19629</v>
      </c>
      <c r="I5807" s="89"/>
    </row>
    <row r="5808" x14ac:dyDescent="0.3">
      <c r="A5808" t="s">
        <v>9635</v>
      </c>
      <c r="B5808" t="s">
        <v>19483</v>
      </c>
      <c r="C5808" t="s">
        <v>19494</v>
      </c>
      <c r="D5808" t="s">
        <v>19622</v>
      </c>
      <c r="E5808" s="89">
        <v>0.28720702188623859</v>
      </c>
      <c r="F5808" s="89">
        <v>703423</v>
      </c>
      <c r="G5808" s="89">
        <v>1</v>
      </c>
      <c r="H5808" t="s">
        <v>19629</v>
      </c>
      <c r="I5808" s="89"/>
    </row>
    <row r="5809" x14ac:dyDescent="0.3">
      <c r="A5809" t="s">
        <v>9636</v>
      </c>
      <c r="B5809" t="s">
        <v>19483</v>
      </c>
      <c r="C5809" t="s">
        <v>19494</v>
      </c>
      <c r="D5809" t="s">
        <v>19623</v>
      </c>
      <c r="E5809" s="89">
        <v>0.15213509792502181</v>
      </c>
      <c r="F5809" s="89">
        <v>703423</v>
      </c>
      <c r="G5809" s="89">
        <v>1</v>
      </c>
      <c r="H5809" t="s">
        <v>19629</v>
      </c>
      <c r="I5809" s="89"/>
    </row>
    <row r="5810" x14ac:dyDescent="0.3">
      <c r="A5810" t="s">
        <v>9637</v>
      </c>
      <c r="B5810" t="s">
        <v>19483</v>
      </c>
      <c r="C5810" t="s">
        <v>19494</v>
      </c>
      <c r="D5810" t="s">
        <v>19624</v>
      </c>
      <c r="E5810" s="89">
        <v>0.33934345898037821</v>
      </c>
      <c r="F5810" s="89">
        <v>703423</v>
      </c>
      <c r="G5810" s="89">
        <v>1</v>
      </c>
      <c r="H5810" t="s">
        <v>19629</v>
      </c>
      <c r="I5810" s="89"/>
    </row>
    <row r="5811" x14ac:dyDescent="0.3">
      <c r="A5811" t="s">
        <v>9638</v>
      </c>
      <c r="B5811" t="s">
        <v>19476</v>
      </c>
      <c r="C5811" t="s">
        <v>19495</v>
      </c>
      <c r="D5811" t="s">
        <v>19630</v>
      </c>
      <c r="E5811" s="89">
        <v>125299</v>
      </c>
      <c r="F5811" s="89">
        <v>703423</v>
      </c>
      <c r="G5811" s="89">
        <v>1</v>
      </c>
      <c r="H5811" t="s">
        <v>19630</v>
      </c>
      <c r="I5811" s="89"/>
    </row>
    <row r="5812" x14ac:dyDescent="0.3">
      <c r="A5812" t="s">
        <v>9639</v>
      </c>
      <c r="B5812" t="s">
        <v>19477</v>
      </c>
      <c r="C5812" t="s">
        <v>19495</v>
      </c>
      <c r="D5812" t="s">
        <v>19630</v>
      </c>
      <c r="E5812" s="89">
        <v>22114442319.75388</v>
      </c>
      <c r="F5812" s="89">
        <v>703423</v>
      </c>
      <c r="G5812" s="89">
        <v>1</v>
      </c>
      <c r="H5812" t="s">
        <v>19630</v>
      </c>
      <c r="I5812" s="89"/>
    </row>
    <row r="5813" x14ac:dyDescent="0.3">
      <c r="A5813" t="s">
        <v>9640</v>
      </c>
      <c r="B5813" t="s">
        <v>19478</v>
      </c>
      <c r="C5813" t="s">
        <v>19495</v>
      </c>
      <c r="D5813" t="s">
        <v>19630</v>
      </c>
      <c r="E5813" s="89">
        <v>0.17812752781754371</v>
      </c>
      <c r="F5813" s="89">
        <v>703423</v>
      </c>
      <c r="G5813" s="89">
        <v>1</v>
      </c>
      <c r="H5813" t="s">
        <v>19630</v>
      </c>
      <c r="I5813" s="89"/>
    </row>
    <row r="5814" x14ac:dyDescent="0.3">
      <c r="A5814" t="s">
        <v>9641</v>
      </c>
      <c r="B5814" t="s">
        <v>19479</v>
      </c>
      <c r="C5814" t="s">
        <v>19495</v>
      </c>
      <c r="D5814" t="s">
        <v>19630</v>
      </c>
      <c r="E5814" s="89">
        <v>31438.327037577499</v>
      </c>
      <c r="F5814" s="89">
        <v>703423</v>
      </c>
      <c r="G5814" s="89">
        <v>1</v>
      </c>
      <c r="H5814" t="s">
        <v>19630</v>
      </c>
      <c r="I5814" s="89"/>
    </row>
    <row r="5815" x14ac:dyDescent="0.3">
      <c r="A5815" t="s">
        <v>9642</v>
      </c>
      <c r="B5815" t="s">
        <v>19483</v>
      </c>
      <c r="C5815" t="s">
        <v>19495</v>
      </c>
      <c r="D5815" t="s">
        <v>19614</v>
      </c>
      <c r="E5815" s="89">
        <v>1.051858717666367</v>
      </c>
      <c r="F5815" s="89">
        <v>703423</v>
      </c>
      <c r="G5815" s="89">
        <v>1</v>
      </c>
      <c r="H5815" t="s">
        <v>19629</v>
      </c>
      <c r="I5815" s="89"/>
    </row>
    <row r="5816" x14ac:dyDescent="0.3">
      <c r="A5816" t="s">
        <v>9643</v>
      </c>
      <c r="B5816" t="s">
        <v>19483</v>
      </c>
      <c r="C5816" t="s">
        <v>19495</v>
      </c>
      <c r="D5816" t="s">
        <v>19615</v>
      </c>
      <c r="E5816" s="89">
        <v>1.051858717666367</v>
      </c>
      <c r="F5816" s="89">
        <v>703423</v>
      </c>
      <c r="G5816" s="89">
        <v>1</v>
      </c>
      <c r="H5816" t="s">
        <v>19629</v>
      </c>
      <c r="I5816" s="89"/>
    </row>
    <row r="5817" x14ac:dyDescent="0.3">
      <c r="A5817" t="s">
        <v>9644</v>
      </c>
      <c r="B5817" t="s">
        <v>19483</v>
      </c>
      <c r="C5817" t="s">
        <v>19495</v>
      </c>
      <c r="D5817" t="s">
        <v>19616</v>
      </c>
      <c r="E5817" s="89">
        <v>1.051858717666367</v>
      </c>
      <c r="F5817" s="89">
        <v>703423</v>
      </c>
      <c r="G5817" s="89">
        <v>1</v>
      </c>
      <c r="H5817" t="s">
        <v>19629</v>
      </c>
      <c r="I5817" s="89"/>
    </row>
    <row r="5818" x14ac:dyDescent="0.3">
      <c r="A5818" t="s">
        <v>9645</v>
      </c>
      <c r="B5818" t="s">
        <v>19483</v>
      </c>
      <c r="C5818" t="s">
        <v>19495</v>
      </c>
      <c r="D5818" t="s">
        <v>19617</v>
      </c>
      <c r="E5818" s="89">
        <v>1.051858717666367</v>
      </c>
      <c r="F5818" s="89">
        <v>703423</v>
      </c>
      <c r="G5818" s="89">
        <v>1</v>
      </c>
      <c r="H5818" t="s">
        <v>19629</v>
      </c>
      <c r="I5818" s="89"/>
    </row>
    <row r="5819" x14ac:dyDescent="0.3">
      <c r="A5819" t="s">
        <v>9646</v>
      </c>
      <c r="B5819" t="s">
        <v>19483</v>
      </c>
      <c r="C5819" t="s">
        <v>19495</v>
      </c>
      <c r="D5819" t="s">
        <v>19618</v>
      </c>
      <c r="E5819" s="89">
        <v>0.42637859777009068</v>
      </c>
      <c r="F5819" s="89">
        <v>703423</v>
      </c>
      <c r="G5819" s="89">
        <v>1</v>
      </c>
      <c r="H5819" t="s">
        <v>19629</v>
      </c>
      <c r="I5819" s="89"/>
    </row>
    <row r="5820" x14ac:dyDescent="0.3">
      <c r="A5820" t="s">
        <v>9647</v>
      </c>
      <c r="B5820" t="s">
        <v>19483</v>
      </c>
      <c r="C5820" t="s">
        <v>19495</v>
      </c>
      <c r="D5820" t="s">
        <v>19619</v>
      </c>
      <c r="E5820" s="89">
        <v>0.40200024685259689</v>
      </c>
      <c r="F5820" s="89">
        <v>703423</v>
      </c>
      <c r="G5820" s="89">
        <v>1</v>
      </c>
      <c r="H5820" t="s">
        <v>19629</v>
      </c>
      <c r="I5820" s="89"/>
    </row>
    <row r="5821" x14ac:dyDescent="0.3">
      <c r="A5821" t="s">
        <v>9648</v>
      </c>
      <c r="B5821" t="s">
        <v>19483</v>
      </c>
      <c r="C5821" t="s">
        <v>19495</v>
      </c>
      <c r="D5821" t="s">
        <v>19620</v>
      </c>
      <c r="E5821" s="89">
        <v>0.3893455945541705</v>
      </c>
      <c r="F5821" s="89">
        <v>703423</v>
      </c>
      <c r="G5821" s="89">
        <v>1</v>
      </c>
      <c r="H5821" t="s">
        <v>19629</v>
      </c>
      <c r="I5821" s="89"/>
    </row>
    <row r="5822" x14ac:dyDescent="0.3">
      <c r="A5822" t="s">
        <v>9649</v>
      </c>
      <c r="B5822" t="s">
        <v>19483</v>
      </c>
      <c r="C5822" t="s">
        <v>19495</v>
      </c>
      <c r="D5822" t="s">
        <v>19621</v>
      </c>
      <c r="E5822" s="89">
        <v>0.24739570108965281</v>
      </c>
      <c r="F5822" s="89">
        <v>703423</v>
      </c>
      <c r="G5822" s="89">
        <v>1</v>
      </c>
      <c r="H5822" t="s">
        <v>19629</v>
      </c>
      <c r="I5822" s="89"/>
    </row>
    <row r="5823" x14ac:dyDescent="0.3">
      <c r="A5823" t="s">
        <v>9650</v>
      </c>
      <c r="B5823" t="s">
        <v>19483</v>
      </c>
      <c r="C5823" t="s">
        <v>19495</v>
      </c>
      <c r="D5823" t="s">
        <v>19622</v>
      </c>
      <c r="E5823" s="89">
        <v>0.42249513737852779</v>
      </c>
      <c r="F5823" s="89">
        <v>703423</v>
      </c>
      <c r="G5823" s="89">
        <v>1</v>
      </c>
      <c r="H5823" t="s">
        <v>19629</v>
      </c>
      <c r="I5823" s="89"/>
    </row>
    <row r="5824" x14ac:dyDescent="0.3">
      <c r="A5824" t="s">
        <v>9651</v>
      </c>
      <c r="B5824" t="s">
        <v>19483</v>
      </c>
      <c r="C5824" t="s">
        <v>19495</v>
      </c>
      <c r="D5824" t="s">
        <v>19623</v>
      </c>
      <c r="E5824" s="89">
        <v>0.33110612283756807</v>
      </c>
      <c r="F5824" s="89">
        <v>703423</v>
      </c>
      <c r="G5824" s="89">
        <v>1</v>
      </c>
      <c r="H5824" t="s">
        <v>19629</v>
      </c>
      <c r="I5824" s="89"/>
    </row>
    <row r="5825" x14ac:dyDescent="0.3">
      <c r="A5825" t="s">
        <v>9652</v>
      </c>
      <c r="B5825" t="s">
        <v>19483</v>
      </c>
      <c r="C5825" t="s">
        <v>19495</v>
      </c>
      <c r="D5825" t="s">
        <v>19624</v>
      </c>
      <c r="E5825" s="89">
        <v>0.70983793548880603</v>
      </c>
      <c r="F5825" s="89">
        <v>703423</v>
      </c>
      <c r="G5825" s="89">
        <v>1</v>
      </c>
      <c r="H5825" t="s">
        <v>19629</v>
      </c>
      <c r="I5825" s="89"/>
    </row>
    <row r="5826" x14ac:dyDescent="0.3">
      <c r="A5826" t="s">
        <v>9653</v>
      </c>
      <c r="B5826" t="s">
        <v>19476</v>
      </c>
      <c r="C5826" t="s">
        <v>19496</v>
      </c>
      <c r="D5826" t="s">
        <v>19630</v>
      </c>
      <c r="E5826" s="89">
        <v>13830</v>
      </c>
      <c r="F5826" s="89">
        <v>703423</v>
      </c>
      <c r="G5826" s="89">
        <v>1</v>
      </c>
      <c r="H5826" t="s">
        <v>19630</v>
      </c>
      <c r="I5826" s="89"/>
    </row>
    <row r="5827" x14ac:dyDescent="0.3">
      <c r="A5827" t="s">
        <v>9654</v>
      </c>
      <c r="B5827" t="s">
        <v>19477</v>
      </c>
      <c r="C5827" t="s">
        <v>19496</v>
      </c>
      <c r="D5827" t="s">
        <v>19630</v>
      </c>
      <c r="E5827" s="89">
        <v>138271208.14699179</v>
      </c>
      <c r="F5827" s="89">
        <v>703423</v>
      </c>
      <c r="G5827" s="89">
        <v>1</v>
      </c>
      <c r="H5827" t="s">
        <v>19630</v>
      </c>
      <c r="I5827" s="89"/>
    </row>
    <row r="5828" x14ac:dyDescent="0.3">
      <c r="A5828" t="s">
        <v>9655</v>
      </c>
      <c r="B5828" t="s">
        <v>19478</v>
      </c>
      <c r="C5828" t="s">
        <v>19496</v>
      </c>
      <c r="D5828" t="s">
        <v>19630</v>
      </c>
      <c r="E5828" s="89">
        <v>1.9661000564383021E-2</v>
      </c>
      <c r="F5828" s="89">
        <v>703423</v>
      </c>
      <c r="G5828" s="89">
        <v>1</v>
      </c>
      <c r="H5828" t="s">
        <v>19630</v>
      </c>
      <c r="I5828" s="89"/>
    </row>
    <row r="5829" x14ac:dyDescent="0.3">
      <c r="A5829" t="s">
        <v>9656</v>
      </c>
      <c r="B5829" t="s">
        <v>19479</v>
      </c>
      <c r="C5829" t="s">
        <v>19496</v>
      </c>
      <c r="D5829" t="s">
        <v>19630</v>
      </c>
      <c r="E5829" s="89">
        <v>196.56907457815819</v>
      </c>
      <c r="F5829" s="89">
        <v>703423</v>
      </c>
      <c r="G5829" s="89">
        <v>1</v>
      </c>
      <c r="H5829" t="s">
        <v>19630</v>
      </c>
      <c r="I5829" s="89"/>
    </row>
    <row r="5830" x14ac:dyDescent="0.3">
      <c r="A5830" t="s">
        <v>9657</v>
      </c>
      <c r="B5830" t="s">
        <v>19483</v>
      </c>
      <c r="C5830" t="s">
        <v>19496</v>
      </c>
      <c r="D5830" t="s">
        <v>19614</v>
      </c>
      <c r="E5830" s="89">
        <v>4.0176568944982241E-2</v>
      </c>
      <c r="F5830" s="89">
        <v>703423</v>
      </c>
      <c r="G5830" s="89">
        <v>1</v>
      </c>
      <c r="H5830" t="s">
        <v>19629</v>
      </c>
      <c r="I5830" s="89"/>
    </row>
    <row r="5831" x14ac:dyDescent="0.3">
      <c r="A5831" t="s">
        <v>9658</v>
      </c>
      <c r="B5831" t="s">
        <v>19483</v>
      </c>
      <c r="C5831" t="s">
        <v>19496</v>
      </c>
      <c r="D5831" t="s">
        <v>19615</v>
      </c>
      <c r="E5831" s="89">
        <v>4.0176568944982241E-2</v>
      </c>
      <c r="F5831" s="89">
        <v>703423</v>
      </c>
      <c r="G5831" s="89">
        <v>1</v>
      </c>
      <c r="H5831" t="s">
        <v>19629</v>
      </c>
      <c r="I5831" s="89"/>
    </row>
    <row r="5832" x14ac:dyDescent="0.3">
      <c r="A5832" t="s">
        <v>9659</v>
      </c>
      <c r="B5832" t="s">
        <v>19483</v>
      </c>
      <c r="C5832" t="s">
        <v>19496</v>
      </c>
      <c r="D5832" t="s">
        <v>19616</v>
      </c>
      <c r="E5832" s="89">
        <v>4.0176568944982241E-2</v>
      </c>
      <c r="F5832" s="89">
        <v>703423</v>
      </c>
      <c r="G5832" s="89">
        <v>1</v>
      </c>
      <c r="H5832" t="s">
        <v>19629</v>
      </c>
      <c r="I5832" s="89"/>
    </row>
    <row r="5833" x14ac:dyDescent="0.3">
      <c r="A5833" t="s">
        <v>9660</v>
      </c>
      <c r="B5833" t="s">
        <v>19483</v>
      </c>
      <c r="C5833" t="s">
        <v>19496</v>
      </c>
      <c r="D5833" t="s">
        <v>19617</v>
      </c>
      <c r="E5833" s="89">
        <v>4.0176568944982241E-2</v>
      </c>
      <c r="F5833" s="89">
        <v>703423</v>
      </c>
      <c r="G5833" s="89">
        <v>1</v>
      </c>
      <c r="H5833" t="s">
        <v>19629</v>
      </c>
      <c r="I5833" s="89"/>
    </row>
    <row r="5834" x14ac:dyDescent="0.3">
      <c r="A5834" t="s">
        <v>9661</v>
      </c>
      <c r="B5834" t="s">
        <v>19483</v>
      </c>
      <c r="C5834" t="s">
        <v>19496</v>
      </c>
      <c r="D5834" t="s">
        <v>19618</v>
      </c>
      <c r="E5834" s="89">
        <v>3.029942135223769E-2</v>
      </c>
      <c r="F5834" s="89">
        <v>703423</v>
      </c>
      <c r="G5834" s="89">
        <v>1</v>
      </c>
      <c r="H5834" t="s">
        <v>19629</v>
      </c>
      <c r="I5834" s="89"/>
    </row>
    <row r="5835" x14ac:dyDescent="0.3">
      <c r="A5835" t="s">
        <v>9662</v>
      </c>
      <c r="B5835" t="s">
        <v>19483</v>
      </c>
      <c r="C5835" t="s">
        <v>19496</v>
      </c>
      <c r="D5835" t="s">
        <v>19619</v>
      </c>
      <c r="E5835" s="89">
        <v>2.94859035735788E-2</v>
      </c>
      <c r="F5835" s="89">
        <v>703423</v>
      </c>
      <c r="G5835" s="89">
        <v>1</v>
      </c>
      <c r="H5835" t="s">
        <v>19629</v>
      </c>
      <c r="I5835" s="89"/>
    </row>
    <row r="5836" x14ac:dyDescent="0.3">
      <c r="A5836" t="s">
        <v>9663</v>
      </c>
      <c r="B5836" t="s">
        <v>19483</v>
      </c>
      <c r="C5836" t="s">
        <v>19496</v>
      </c>
      <c r="D5836" t="s">
        <v>19620</v>
      </c>
      <c r="E5836" s="89">
        <v>2.8440378844943728E-2</v>
      </c>
      <c r="F5836" s="89">
        <v>703423</v>
      </c>
      <c r="G5836" s="89">
        <v>1</v>
      </c>
      <c r="H5836" t="s">
        <v>19629</v>
      </c>
      <c r="I5836" s="89"/>
    </row>
    <row r="5837" x14ac:dyDescent="0.3">
      <c r="A5837" t="s">
        <v>9664</v>
      </c>
      <c r="B5837" t="s">
        <v>19483</v>
      </c>
      <c r="C5837" t="s">
        <v>19496</v>
      </c>
      <c r="D5837" t="s">
        <v>19621</v>
      </c>
      <c r="E5837" s="89">
        <v>1.1831506887895089E-2</v>
      </c>
      <c r="F5837" s="89">
        <v>703423</v>
      </c>
      <c r="G5837" s="89">
        <v>1</v>
      </c>
      <c r="H5837" t="s">
        <v>19629</v>
      </c>
      <c r="I5837" s="89"/>
    </row>
    <row r="5838" x14ac:dyDescent="0.3">
      <c r="A5838" t="s">
        <v>9665</v>
      </c>
      <c r="B5838" t="s">
        <v>19483</v>
      </c>
      <c r="C5838" t="s">
        <v>19496</v>
      </c>
      <c r="D5838" t="s">
        <v>19622</v>
      </c>
      <c r="E5838" s="89">
        <v>3.010625097216656E-2</v>
      </c>
      <c r="F5838" s="89">
        <v>703423</v>
      </c>
      <c r="G5838" s="89">
        <v>1</v>
      </c>
      <c r="H5838" t="s">
        <v>19629</v>
      </c>
      <c r="I5838" s="89"/>
    </row>
    <row r="5839" x14ac:dyDescent="0.3">
      <c r="A5839" t="s">
        <v>9666</v>
      </c>
      <c r="B5839" t="s">
        <v>19483</v>
      </c>
      <c r="C5839" t="s">
        <v>19496</v>
      </c>
      <c r="D5839" t="s">
        <v>19623</v>
      </c>
      <c r="E5839" s="89">
        <v>1.9300812166835921E-2</v>
      </c>
      <c r="F5839" s="89">
        <v>703423</v>
      </c>
      <c r="G5839" s="89">
        <v>1</v>
      </c>
      <c r="H5839" t="s">
        <v>19629</v>
      </c>
      <c r="I5839" s="89"/>
    </row>
    <row r="5840" x14ac:dyDescent="0.3">
      <c r="A5840" t="s">
        <v>9667</v>
      </c>
      <c r="B5840" t="s">
        <v>19483</v>
      </c>
      <c r="C5840" t="s">
        <v>19496</v>
      </c>
      <c r="D5840" t="s">
        <v>19624</v>
      </c>
      <c r="E5840" s="89">
        <v>4.0543475944245427E-2</v>
      </c>
      <c r="F5840" s="89">
        <v>703423</v>
      </c>
      <c r="G5840" s="89">
        <v>1</v>
      </c>
      <c r="H5840" t="s">
        <v>19629</v>
      </c>
      <c r="I5840" s="89"/>
    </row>
    <row r="5841" x14ac:dyDescent="0.3">
      <c r="A5841" t="s">
        <v>9668</v>
      </c>
      <c r="B5841" t="s">
        <v>19476</v>
      </c>
      <c r="C5841" t="s">
        <v>19497</v>
      </c>
      <c r="D5841" t="s">
        <v>19630</v>
      </c>
      <c r="E5841" s="89">
        <v>318553</v>
      </c>
      <c r="F5841" s="89">
        <v>703423</v>
      </c>
      <c r="G5841" s="89">
        <v>1</v>
      </c>
      <c r="H5841" t="s">
        <v>19630</v>
      </c>
      <c r="I5841" s="89"/>
    </row>
    <row r="5842" x14ac:dyDescent="0.3">
      <c r="A5842" t="s">
        <v>9669</v>
      </c>
      <c r="B5842" t="s">
        <v>19477</v>
      </c>
      <c r="C5842" t="s">
        <v>19497</v>
      </c>
      <c r="D5842" t="s">
        <v>19630</v>
      </c>
      <c r="E5842" s="89">
        <v>1326958831.7050779</v>
      </c>
      <c r="F5842" s="89">
        <v>703423</v>
      </c>
      <c r="G5842" s="89">
        <v>1</v>
      </c>
      <c r="H5842" t="s">
        <v>19630</v>
      </c>
      <c r="I5842" s="89"/>
    </row>
    <row r="5843" x14ac:dyDescent="0.3">
      <c r="A5843" t="s">
        <v>9670</v>
      </c>
      <c r="B5843" t="s">
        <v>19478</v>
      </c>
      <c r="C5843" t="s">
        <v>19497</v>
      </c>
      <c r="D5843" t="s">
        <v>19630</v>
      </c>
      <c r="E5843" s="89">
        <v>0.45286122290570541</v>
      </c>
      <c r="F5843" s="89">
        <v>703423</v>
      </c>
      <c r="G5843" s="89">
        <v>1</v>
      </c>
      <c r="H5843" t="s">
        <v>19630</v>
      </c>
      <c r="I5843" s="89"/>
    </row>
    <row r="5844" x14ac:dyDescent="0.3">
      <c r="A5844" t="s">
        <v>9671</v>
      </c>
      <c r="B5844" t="s">
        <v>19479</v>
      </c>
      <c r="C5844" t="s">
        <v>19497</v>
      </c>
      <c r="D5844" t="s">
        <v>19630</v>
      </c>
      <c r="E5844" s="89">
        <v>1886.430827119781</v>
      </c>
      <c r="F5844" s="89">
        <v>703423</v>
      </c>
      <c r="G5844" s="89">
        <v>1</v>
      </c>
      <c r="H5844" t="s">
        <v>19630</v>
      </c>
      <c r="I5844" s="89"/>
    </row>
    <row r="5845" x14ac:dyDescent="0.3">
      <c r="A5845" t="s">
        <v>9672</v>
      </c>
      <c r="B5845" t="s">
        <v>19483</v>
      </c>
      <c r="C5845" t="s">
        <v>19497</v>
      </c>
      <c r="D5845" t="s">
        <v>19614</v>
      </c>
      <c r="E5845" s="89">
        <v>2.353603411753627E-2</v>
      </c>
      <c r="F5845" s="89">
        <v>703423</v>
      </c>
      <c r="G5845" s="89">
        <v>1</v>
      </c>
      <c r="H5845" t="s">
        <v>19629</v>
      </c>
      <c r="I5845" s="89"/>
    </row>
    <row r="5846" x14ac:dyDescent="0.3">
      <c r="A5846" t="s">
        <v>9673</v>
      </c>
      <c r="B5846" t="s">
        <v>19483</v>
      </c>
      <c r="C5846" t="s">
        <v>19497</v>
      </c>
      <c r="D5846" t="s">
        <v>19615</v>
      </c>
      <c r="E5846" s="89">
        <v>2.354897896801755E-2</v>
      </c>
      <c r="F5846" s="89">
        <v>703423</v>
      </c>
      <c r="G5846" s="89">
        <v>1</v>
      </c>
      <c r="H5846" t="s">
        <v>19629</v>
      </c>
      <c r="I5846" s="89"/>
    </row>
    <row r="5847" x14ac:dyDescent="0.3">
      <c r="A5847" t="s">
        <v>9674</v>
      </c>
      <c r="B5847" t="s">
        <v>19483</v>
      </c>
      <c r="C5847" t="s">
        <v>19497</v>
      </c>
      <c r="D5847" t="s">
        <v>19616</v>
      </c>
      <c r="E5847" s="89">
        <v>2.353603411753627E-2</v>
      </c>
      <c r="F5847" s="89">
        <v>703423</v>
      </c>
      <c r="G5847" s="89">
        <v>1</v>
      </c>
      <c r="H5847" t="s">
        <v>19629</v>
      </c>
      <c r="I5847" s="89"/>
    </row>
    <row r="5848" x14ac:dyDescent="0.3">
      <c r="A5848" t="s">
        <v>9675</v>
      </c>
      <c r="B5848" t="s">
        <v>19483</v>
      </c>
      <c r="C5848" t="s">
        <v>19497</v>
      </c>
      <c r="D5848" t="s">
        <v>19617</v>
      </c>
      <c r="E5848" s="89">
        <v>2.353603411753627E-2</v>
      </c>
      <c r="F5848" s="89">
        <v>703423</v>
      </c>
      <c r="G5848" s="89">
        <v>1</v>
      </c>
      <c r="H5848" t="s">
        <v>19629</v>
      </c>
      <c r="I5848" s="89"/>
    </row>
    <row r="5849" x14ac:dyDescent="0.3">
      <c r="A5849" t="s">
        <v>9676</v>
      </c>
      <c r="B5849" t="s">
        <v>19483</v>
      </c>
      <c r="C5849" t="s">
        <v>19497</v>
      </c>
      <c r="D5849" t="s">
        <v>19618</v>
      </c>
      <c r="E5849" s="89">
        <v>1.6911512409560479E-2</v>
      </c>
      <c r="F5849" s="89">
        <v>703423</v>
      </c>
      <c r="G5849" s="89">
        <v>1</v>
      </c>
      <c r="H5849" t="s">
        <v>19629</v>
      </c>
      <c r="I5849" s="89"/>
    </row>
    <row r="5850" x14ac:dyDescent="0.3">
      <c r="A5850" t="s">
        <v>9677</v>
      </c>
      <c r="B5850" t="s">
        <v>19483</v>
      </c>
      <c r="C5850" t="s">
        <v>19497</v>
      </c>
      <c r="D5850" t="s">
        <v>19619</v>
      </c>
      <c r="E5850" s="89">
        <v>1.5272214369809529E-2</v>
      </c>
      <c r="F5850" s="89">
        <v>703423</v>
      </c>
      <c r="G5850" s="89">
        <v>1</v>
      </c>
      <c r="H5850" t="s">
        <v>19629</v>
      </c>
      <c r="I5850" s="89"/>
    </row>
    <row r="5851" x14ac:dyDescent="0.3">
      <c r="A5851" t="s">
        <v>9678</v>
      </c>
      <c r="B5851" t="s">
        <v>19483</v>
      </c>
      <c r="C5851" t="s">
        <v>19497</v>
      </c>
      <c r="D5851" t="s">
        <v>19620</v>
      </c>
      <c r="E5851" s="89">
        <v>1.476313498688139E-2</v>
      </c>
      <c r="F5851" s="89">
        <v>703423</v>
      </c>
      <c r="G5851" s="89">
        <v>1</v>
      </c>
      <c r="H5851" t="s">
        <v>19629</v>
      </c>
      <c r="I5851" s="89"/>
    </row>
    <row r="5852" x14ac:dyDescent="0.3">
      <c r="A5852" t="s">
        <v>9679</v>
      </c>
      <c r="B5852" t="s">
        <v>19483</v>
      </c>
      <c r="C5852" t="s">
        <v>19497</v>
      </c>
      <c r="D5852" t="s">
        <v>19621</v>
      </c>
      <c r="E5852" s="89">
        <v>6.2246165031256467E-3</v>
      </c>
      <c r="F5852" s="89">
        <v>703423</v>
      </c>
      <c r="G5852" s="89">
        <v>1</v>
      </c>
      <c r="H5852" t="s">
        <v>19629</v>
      </c>
      <c r="I5852" s="89"/>
    </row>
    <row r="5853" x14ac:dyDescent="0.3">
      <c r="A5853" t="s">
        <v>9680</v>
      </c>
      <c r="B5853" t="s">
        <v>19483</v>
      </c>
      <c r="C5853" t="s">
        <v>19497</v>
      </c>
      <c r="D5853" t="s">
        <v>19622</v>
      </c>
      <c r="E5853" s="89">
        <v>1.620655129848169E-2</v>
      </c>
      <c r="F5853" s="89">
        <v>703423</v>
      </c>
      <c r="G5853" s="89">
        <v>1</v>
      </c>
      <c r="H5853" t="s">
        <v>19629</v>
      </c>
      <c r="I5853" s="89"/>
    </row>
    <row r="5854" x14ac:dyDescent="0.3">
      <c r="A5854" t="s">
        <v>9681</v>
      </c>
      <c r="B5854" t="s">
        <v>19483</v>
      </c>
      <c r="C5854" t="s">
        <v>19497</v>
      </c>
      <c r="D5854" t="s">
        <v>19623</v>
      </c>
      <c r="E5854" s="89">
        <v>8.0103584873432304E-3</v>
      </c>
      <c r="F5854" s="89">
        <v>703423</v>
      </c>
      <c r="G5854" s="89">
        <v>1</v>
      </c>
      <c r="H5854" t="s">
        <v>19629</v>
      </c>
      <c r="I5854" s="89"/>
    </row>
    <row r="5855" x14ac:dyDescent="0.3">
      <c r="A5855" t="s">
        <v>9682</v>
      </c>
      <c r="B5855" t="s">
        <v>19483</v>
      </c>
      <c r="C5855" t="s">
        <v>19497</v>
      </c>
      <c r="D5855" t="s">
        <v>19624</v>
      </c>
      <c r="E5855" s="89">
        <v>1.6873142961315139E-2</v>
      </c>
      <c r="F5855" s="89">
        <v>703423</v>
      </c>
      <c r="G5855" s="89">
        <v>1</v>
      </c>
      <c r="H5855" t="s">
        <v>19629</v>
      </c>
      <c r="I5855" s="89"/>
    </row>
    <row r="5856" x14ac:dyDescent="0.3">
      <c r="A5856" t="s">
        <v>9683</v>
      </c>
      <c r="B5856" t="s">
        <v>19476</v>
      </c>
      <c r="C5856" t="s">
        <v>19498</v>
      </c>
      <c r="D5856" t="s">
        <v>19630</v>
      </c>
      <c r="E5856" s="89">
        <v>35159</v>
      </c>
      <c r="F5856" s="89">
        <v>703423</v>
      </c>
      <c r="G5856" s="89">
        <v>1</v>
      </c>
      <c r="H5856" t="s">
        <v>19630</v>
      </c>
      <c r="I5856" s="89"/>
    </row>
    <row r="5857" x14ac:dyDescent="0.3">
      <c r="A5857" t="s">
        <v>9684</v>
      </c>
      <c r="B5857" t="s">
        <v>19477</v>
      </c>
      <c r="C5857" t="s">
        <v>19498</v>
      </c>
      <c r="D5857" t="s">
        <v>19630</v>
      </c>
      <c r="E5857" s="89">
        <v>489489800</v>
      </c>
      <c r="F5857" s="89">
        <v>703423</v>
      </c>
      <c r="G5857" s="89">
        <v>1</v>
      </c>
      <c r="H5857" t="s">
        <v>19630</v>
      </c>
      <c r="I5857" s="89"/>
    </row>
    <row r="5858" x14ac:dyDescent="0.3">
      <c r="A5858" t="s">
        <v>9685</v>
      </c>
      <c r="B5858" t="s">
        <v>19478</v>
      </c>
      <c r="C5858" t="s">
        <v>19498</v>
      </c>
      <c r="D5858" t="s">
        <v>19630</v>
      </c>
      <c r="E5858" s="89">
        <v>4.9982727320545393E-2</v>
      </c>
      <c r="F5858" s="89">
        <v>703423</v>
      </c>
      <c r="G5858" s="89">
        <v>1</v>
      </c>
      <c r="H5858" t="s">
        <v>19630</v>
      </c>
      <c r="I5858" s="89"/>
    </row>
    <row r="5859" x14ac:dyDescent="0.3">
      <c r="A5859" t="s">
        <v>9686</v>
      </c>
      <c r="B5859" t="s">
        <v>19479</v>
      </c>
      <c r="C5859" t="s">
        <v>19498</v>
      </c>
      <c r="D5859" t="s">
        <v>19630</v>
      </c>
      <c r="E5859" s="89">
        <v>695.86834664206322</v>
      </c>
      <c r="F5859" s="89">
        <v>703423</v>
      </c>
      <c r="G5859" s="89">
        <v>1</v>
      </c>
      <c r="H5859" t="s">
        <v>19630</v>
      </c>
      <c r="I5859" s="89"/>
    </row>
    <row r="5860" x14ac:dyDescent="0.3">
      <c r="A5860" t="s">
        <v>9687</v>
      </c>
      <c r="B5860" t="s">
        <v>19483</v>
      </c>
      <c r="C5860" t="s">
        <v>19498</v>
      </c>
      <c r="D5860" t="s">
        <v>19614</v>
      </c>
      <c r="E5860" s="89">
        <v>7.8195868914854194E-2</v>
      </c>
      <c r="F5860" s="89">
        <v>703423</v>
      </c>
      <c r="G5860" s="89">
        <v>1</v>
      </c>
      <c r="H5860" t="s">
        <v>19629</v>
      </c>
      <c r="I5860" s="89"/>
    </row>
    <row r="5861" x14ac:dyDescent="0.3">
      <c r="A5861" t="s">
        <v>9688</v>
      </c>
      <c r="B5861" t="s">
        <v>19483</v>
      </c>
      <c r="C5861" t="s">
        <v>19498</v>
      </c>
      <c r="D5861" t="s">
        <v>19615</v>
      </c>
      <c r="E5861" s="89">
        <v>7.8195868914854194E-2</v>
      </c>
      <c r="F5861" s="89">
        <v>703423</v>
      </c>
      <c r="G5861" s="89">
        <v>1</v>
      </c>
      <c r="H5861" t="s">
        <v>19629</v>
      </c>
      <c r="I5861" s="89"/>
    </row>
    <row r="5862" x14ac:dyDescent="0.3">
      <c r="A5862" t="s">
        <v>9689</v>
      </c>
      <c r="B5862" t="s">
        <v>19483</v>
      </c>
      <c r="C5862" t="s">
        <v>19498</v>
      </c>
      <c r="D5862" t="s">
        <v>19616</v>
      </c>
      <c r="E5862" s="89">
        <v>7.8195868914854194E-2</v>
      </c>
      <c r="F5862" s="89">
        <v>703423</v>
      </c>
      <c r="G5862" s="89">
        <v>1</v>
      </c>
      <c r="H5862" t="s">
        <v>19629</v>
      </c>
      <c r="I5862" s="89"/>
    </row>
    <row r="5863" x14ac:dyDescent="0.3">
      <c r="A5863" t="s">
        <v>9690</v>
      </c>
      <c r="B5863" t="s">
        <v>19483</v>
      </c>
      <c r="C5863" t="s">
        <v>19498</v>
      </c>
      <c r="D5863" t="s">
        <v>19617</v>
      </c>
      <c r="E5863" s="89">
        <v>7.8195868914854194E-2</v>
      </c>
      <c r="F5863" s="89">
        <v>703423</v>
      </c>
      <c r="G5863" s="89">
        <v>1</v>
      </c>
      <c r="H5863" t="s">
        <v>19629</v>
      </c>
      <c r="I5863" s="89"/>
    </row>
    <row r="5864" x14ac:dyDescent="0.3">
      <c r="A5864" t="s">
        <v>9691</v>
      </c>
      <c r="B5864" t="s">
        <v>19483</v>
      </c>
      <c r="C5864" t="s">
        <v>19498</v>
      </c>
      <c r="D5864" t="s">
        <v>19618</v>
      </c>
      <c r="E5864" s="89">
        <v>6.797264996407118E-2</v>
      </c>
      <c r="F5864" s="89">
        <v>703423</v>
      </c>
      <c r="G5864" s="89">
        <v>1</v>
      </c>
      <c r="H5864" t="s">
        <v>19629</v>
      </c>
      <c r="I5864" s="89"/>
    </row>
    <row r="5865" x14ac:dyDescent="0.3">
      <c r="A5865" t="s">
        <v>9692</v>
      </c>
      <c r="B5865" t="s">
        <v>19483</v>
      </c>
      <c r="C5865" t="s">
        <v>19498</v>
      </c>
      <c r="D5865" t="s">
        <v>19619</v>
      </c>
      <c r="E5865" s="89">
        <v>5.9113267666412492E-2</v>
      </c>
      <c r="F5865" s="89">
        <v>703423</v>
      </c>
      <c r="G5865" s="89">
        <v>1</v>
      </c>
      <c r="H5865" t="s">
        <v>19629</v>
      </c>
      <c r="I5865" s="89"/>
    </row>
    <row r="5866" x14ac:dyDescent="0.3">
      <c r="A5866" t="s">
        <v>9693</v>
      </c>
      <c r="B5866" t="s">
        <v>19483</v>
      </c>
      <c r="C5866" t="s">
        <v>19498</v>
      </c>
      <c r="D5866" t="s">
        <v>19620</v>
      </c>
      <c r="E5866" s="89">
        <v>5.7075074560564411E-2</v>
      </c>
      <c r="F5866" s="89">
        <v>703423</v>
      </c>
      <c r="G5866" s="89">
        <v>1</v>
      </c>
      <c r="H5866" t="s">
        <v>19629</v>
      </c>
      <c r="I5866" s="89"/>
    </row>
    <row r="5867" x14ac:dyDescent="0.3">
      <c r="A5867" t="s">
        <v>9694</v>
      </c>
      <c r="B5867" t="s">
        <v>19483</v>
      </c>
      <c r="C5867" t="s">
        <v>19498</v>
      </c>
      <c r="D5867" t="s">
        <v>19621</v>
      </c>
      <c r="E5867" s="89">
        <v>1.6750483855402221E-2</v>
      </c>
      <c r="F5867" s="89">
        <v>703423</v>
      </c>
      <c r="G5867" s="89">
        <v>1</v>
      </c>
      <c r="H5867" t="s">
        <v>19629</v>
      </c>
      <c r="I5867" s="89"/>
    </row>
    <row r="5868" x14ac:dyDescent="0.3">
      <c r="A5868" t="s">
        <v>9695</v>
      </c>
      <c r="B5868" t="s">
        <v>19483</v>
      </c>
      <c r="C5868" t="s">
        <v>19498</v>
      </c>
      <c r="D5868" t="s">
        <v>19622</v>
      </c>
      <c r="E5868" s="89">
        <v>5.7038261626732062E-2</v>
      </c>
      <c r="F5868" s="89">
        <v>703423</v>
      </c>
      <c r="G5868" s="89">
        <v>1</v>
      </c>
      <c r="H5868" t="s">
        <v>19629</v>
      </c>
      <c r="I5868" s="89"/>
    </row>
    <row r="5869" x14ac:dyDescent="0.3">
      <c r="A5869" t="s">
        <v>9696</v>
      </c>
      <c r="B5869" t="s">
        <v>19483</v>
      </c>
      <c r="C5869" t="s">
        <v>19498</v>
      </c>
      <c r="D5869" t="s">
        <v>19623</v>
      </c>
      <c r="E5869" s="89">
        <v>1.9899227880071799E-2</v>
      </c>
      <c r="F5869" s="89">
        <v>703423</v>
      </c>
      <c r="G5869" s="89">
        <v>1</v>
      </c>
      <c r="H5869" t="s">
        <v>19629</v>
      </c>
      <c r="I5869" s="89"/>
    </row>
    <row r="5870" x14ac:dyDescent="0.3">
      <c r="A5870" t="s">
        <v>9697</v>
      </c>
      <c r="B5870" t="s">
        <v>19483</v>
      </c>
      <c r="C5870" t="s">
        <v>19498</v>
      </c>
      <c r="D5870" t="s">
        <v>19624</v>
      </c>
      <c r="E5870" s="89">
        <v>5.2191068919851813E-2</v>
      </c>
      <c r="F5870" s="89">
        <v>703423</v>
      </c>
      <c r="G5870" s="89">
        <v>1</v>
      </c>
      <c r="H5870" t="s">
        <v>19629</v>
      </c>
      <c r="I5870" s="89"/>
    </row>
    <row r="5871" x14ac:dyDescent="0.3">
      <c r="A5871" t="s">
        <v>9566</v>
      </c>
      <c r="B5871" t="s">
        <v>19476</v>
      </c>
      <c r="C5871" t="s">
        <v>19488</v>
      </c>
      <c r="D5871" t="s">
        <v>19630</v>
      </c>
      <c r="E5871" s="89">
        <v>0</v>
      </c>
      <c r="F5871" s="89">
        <v>703423</v>
      </c>
      <c r="G5871" s="89">
        <v>1</v>
      </c>
      <c r="H5871" t="s">
        <v>19630</v>
      </c>
      <c r="I5871" s="89"/>
    </row>
    <row r="5872" x14ac:dyDescent="0.3">
      <c r="A5872" t="s">
        <v>9567</v>
      </c>
      <c r="B5872" t="s">
        <v>19477</v>
      </c>
      <c r="C5872" t="s">
        <v>19488</v>
      </c>
      <c r="D5872" t="s">
        <v>19630</v>
      </c>
      <c r="E5872" s="89">
        <v>0</v>
      </c>
      <c r="F5872" s="89">
        <v>703423</v>
      </c>
      <c r="G5872" s="89">
        <v>1</v>
      </c>
      <c r="H5872" t="s">
        <v>19630</v>
      </c>
      <c r="I5872" s="89"/>
    </row>
    <row r="5873" x14ac:dyDescent="0.3">
      <c r="A5873" t="s">
        <v>9568</v>
      </c>
      <c r="B5873" t="s">
        <v>19478</v>
      </c>
      <c r="C5873" t="s">
        <v>19488</v>
      </c>
      <c r="D5873" t="s">
        <v>19630</v>
      </c>
      <c r="E5873" s="89">
        <v>0</v>
      </c>
      <c r="F5873" s="89">
        <v>703423</v>
      </c>
      <c r="G5873" s="89">
        <v>1</v>
      </c>
      <c r="H5873" t="s">
        <v>19630</v>
      </c>
      <c r="I5873" s="89"/>
    </row>
    <row r="5874" x14ac:dyDescent="0.3">
      <c r="A5874" t="s">
        <v>9569</v>
      </c>
      <c r="B5874" t="s">
        <v>19479</v>
      </c>
      <c r="C5874" t="s">
        <v>19488</v>
      </c>
      <c r="D5874" t="s">
        <v>19630</v>
      </c>
      <c r="E5874" s="89">
        <v>0</v>
      </c>
      <c r="F5874" s="89">
        <v>703423</v>
      </c>
      <c r="G5874" s="89">
        <v>1</v>
      </c>
      <c r="H5874" t="s">
        <v>19630</v>
      </c>
      <c r="I5874" s="89"/>
    </row>
    <row r="5875" x14ac:dyDescent="0.3">
      <c r="A5875" t="s">
        <v>9702</v>
      </c>
      <c r="B5875" t="s">
        <v>19476</v>
      </c>
      <c r="C5875" t="s">
        <v>19500</v>
      </c>
      <c r="D5875" t="s">
        <v>19630</v>
      </c>
      <c r="E5875" s="89">
        <v>689598</v>
      </c>
      <c r="F5875" s="89">
        <v>703423</v>
      </c>
      <c r="G5875" s="89">
        <v>1</v>
      </c>
      <c r="H5875" t="s">
        <v>19630</v>
      </c>
      <c r="I5875" s="89"/>
    </row>
    <row r="5876" x14ac:dyDescent="0.3">
      <c r="A5876" t="s">
        <v>9703</v>
      </c>
      <c r="B5876" t="s">
        <v>19477</v>
      </c>
      <c r="C5876" t="s">
        <v>19500</v>
      </c>
      <c r="D5876" t="s">
        <v>19630</v>
      </c>
      <c r="E5876" s="89">
        <v>89550800493</v>
      </c>
      <c r="F5876" s="89">
        <v>703423</v>
      </c>
      <c r="G5876" s="89">
        <v>1</v>
      </c>
      <c r="H5876" t="s">
        <v>19630</v>
      </c>
      <c r="I5876" s="89"/>
    </row>
    <row r="5877" x14ac:dyDescent="0.3">
      <c r="A5877" t="s">
        <v>9704</v>
      </c>
      <c r="B5877" t="s">
        <v>19478</v>
      </c>
      <c r="C5877" t="s">
        <v>19500</v>
      </c>
      <c r="D5877" t="s">
        <v>19630</v>
      </c>
      <c r="E5877" s="89">
        <v>0.98034610753415796</v>
      </c>
      <c r="F5877" s="89">
        <v>703423</v>
      </c>
      <c r="G5877" s="89">
        <v>1</v>
      </c>
      <c r="H5877" t="s">
        <v>19630</v>
      </c>
      <c r="I5877" s="89"/>
    </row>
    <row r="5878" x14ac:dyDescent="0.3">
      <c r="A5878" t="s">
        <v>9705</v>
      </c>
      <c r="B5878" t="s">
        <v>19479</v>
      </c>
      <c r="C5878" t="s">
        <v>19500</v>
      </c>
      <c r="D5878" t="s">
        <v>19630</v>
      </c>
      <c r="E5878" s="89">
        <v>127307.18286578629</v>
      </c>
      <c r="F5878" s="89">
        <v>703423</v>
      </c>
      <c r="G5878" s="89">
        <v>1</v>
      </c>
      <c r="H5878" t="s">
        <v>19630</v>
      </c>
      <c r="I5878" s="89"/>
    </row>
    <row r="5879" x14ac:dyDescent="0.3">
      <c r="A5879" t="s">
        <v>9706</v>
      </c>
      <c r="B5879" t="s">
        <v>19483</v>
      </c>
      <c r="C5879" t="s">
        <v>19500</v>
      </c>
      <c r="D5879" t="s">
        <v>19614</v>
      </c>
      <c r="E5879" s="89">
        <v>0.71154801426383629</v>
      </c>
      <c r="F5879" s="89">
        <v>703423</v>
      </c>
      <c r="G5879" s="89">
        <v>1</v>
      </c>
      <c r="H5879" t="s">
        <v>19629</v>
      </c>
      <c r="I5879" s="89"/>
    </row>
    <row r="5880" x14ac:dyDescent="0.3">
      <c r="A5880" t="s">
        <v>9707</v>
      </c>
      <c r="B5880" t="s">
        <v>19483</v>
      </c>
      <c r="C5880" t="s">
        <v>19500</v>
      </c>
      <c r="D5880" t="s">
        <v>19615</v>
      </c>
      <c r="E5880" s="89">
        <v>0.71183825121927791</v>
      </c>
      <c r="F5880" s="89">
        <v>703423</v>
      </c>
      <c r="G5880" s="89">
        <v>1</v>
      </c>
      <c r="H5880" t="s">
        <v>19629</v>
      </c>
      <c r="I5880" s="89"/>
    </row>
    <row r="5881" x14ac:dyDescent="0.3">
      <c r="A5881" t="s">
        <v>9708</v>
      </c>
      <c r="B5881" t="s">
        <v>19483</v>
      </c>
      <c r="C5881" t="s">
        <v>19500</v>
      </c>
      <c r="D5881" t="s">
        <v>19616</v>
      </c>
      <c r="E5881" s="89">
        <v>0.71154801426383629</v>
      </c>
      <c r="F5881" s="89">
        <v>703423</v>
      </c>
      <c r="G5881" s="89">
        <v>1</v>
      </c>
      <c r="H5881" t="s">
        <v>19629</v>
      </c>
      <c r="I5881" s="89"/>
    </row>
    <row r="5882" x14ac:dyDescent="0.3">
      <c r="A5882" t="s">
        <v>9709</v>
      </c>
      <c r="B5882" t="s">
        <v>19483</v>
      </c>
      <c r="C5882" t="s">
        <v>19500</v>
      </c>
      <c r="D5882" t="s">
        <v>19617</v>
      </c>
      <c r="E5882" s="89">
        <v>0.71158910801327424</v>
      </c>
      <c r="F5882" s="89">
        <v>703423</v>
      </c>
      <c r="G5882" s="89">
        <v>1</v>
      </c>
      <c r="H5882" t="s">
        <v>19629</v>
      </c>
      <c r="I5882" s="89"/>
    </row>
    <row r="5883" x14ac:dyDescent="0.3">
      <c r="A5883" t="s">
        <v>9710</v>
      </c>
      <c r="B5883" t="s">
        <v>19483</v>
      </c>
      <c r="C5883" t="s">
        <v>19500</v>
      </c>
      <c r="D5883" t="s">
        <v>19618</v>
      </c>
      <c r="E5883" s="89">
        <v>0.55657281417945248</v>
      </c>
      <c r="F5883" s="89">
        <v>703423</v>
      </c>
      <c r="G5883" s="89">
        <v>1</v>
      </c>
      <c r="H5883" t="s">
        <v>19629</v>
      </c>
      <c r="I5883" s="89"/>
    </row>
    <row r="5884" x14ac:dyDescent="0.3">
      <c r="A5884" t="s">
        <v>9711</v>
      </c>
      <c r="B5884" t="s">
        <v>19483</v>
      </c>
      <c r="C5884" t="s">
        <v>19500</v>
      </c>
      <c r="D5884" t="s">
        <v>19619</v>
      </c>
      <c r="E5884" s="89">
        <v>0.50303309572184929</v>
      </c>
      <c r="F5884" s="89">
        <v>703423</v>
      </c>
      <c r="G5884" s="89">
        <v>1</v>
      </c>
      <c r="H5884" t="s">
        <v>19629</v>
      </c>
      <c r="I5884" s="89"/>
    </row>
    <row r="5885" x14ac:dyDescent="0.3">
      <c r="A5885" t="s">
        <v>9712</v>
      </c>
      <c r="B5885" t="s">
        <v>19483</v>
      </c>
      <c r="C5885" t="s">
        <v>19500</v>
      </c>
      <c r="D5885" t="s">
        <v>19620</v>
      </c>
      <c r="E5885" s="89">
        <v>0.48555754763349213</v>
      </c>
      <c r="F5885" s="89">
        <v>703423</v>
      </c>
      <c r="G5885" s="89">
        <v>1</v>
      </c>
      <c r="H5885" t="s">
        <v>19629</v>
      </c>
      <c r="I5885" s="89"/>
    </row>
    <row r="5886" x14ac:dyDescent="0.3">
      <c r="A5886" t="s">
        <v>9713</v>
      </c>
      <c r="B5886" t="s">
        <v>19483</v>
      </c>
      <c r="C5886" t="s">
        <v>19500</v>
      </c>
      <c r="D5886" t="s">
        <v>19621</v>
      </c>
      <c r="E5886" s="89">
        <v>0.17725012372537571</v>
      </c>
      <c r="F5886" s="89">
        <v>703423</v>
      </c>
      <c r="G5886" s="89">
        <v>1</v>
      </c>
      <c r="H5886" t="s">
        <v>19629</v>
      </c>
      <c r="I5886" s="89"/>
    </row>
    <row r="5887" x14ac:dyDescent="0.3">
      <c r="A5887" t="s">
        <v>9714</v>
      </c>
      <c r="B5887" t="s">
        <v>19483</v>
      </c>
      <c r="C5887" t="s">
        <v>19500</v>
      </c>
      <c r="D5887" t="s">
        <v>19622</v>
      </c>
      <c r="E5887" s="89">
        <v>0.5374576903650542</v>
      </c>
      <c r="F5887" s="89">
        <v>703423</v>
      </c>
      <c r="G5887" s="89">
        <v>1</v>
      </c>
      <c r="H5887" t="s">
        <v>19629</v>
      </c>
      <c r="I5887" s="89"/>
    </row>
    <row r="5888" x14ac:dyDescent="0.3">
      <c r="A5888" t="s">
        <v>9715</v>
      </c>
      <c r="B5888" t="s">
        <v>19483</v>
      </c>
      <c r="C5888" t="s">
        <v>19500</v>
      </c>
      <c r="D5888" t="s">
        <v>19623</v>
      </c>
      <c r="E5888" s="89">
        <v>0.24586910658996641</v>
      </c>
      <c r="F5888" s="89">
        <v>703423</v>
      </c>
      <c r="G5888" s="89">
        <v>1</v>
      </c>
      <c r="H5888" t="s">
        <v>19629</v>
      </c>
      <c r="I5888" s="89"/>
    </row>
    <row r="5889" x14ac:dyDescent="0.3">
      <c r="A5889" t="s">
        <v>9716</v>
      </c>
      <c r="B5889" t="s">
        <v>19483</v>
      </c>
      <c r="C5889" t="s">
        <v>19500</v>
      </c>
      <c r="D5889" t="s">
        <v>19624</v>
      </c>
      <c r="E5889" s="89">
        <v>0.52365644079272244</v>
      </c>
      <c r="F5889" s="89">
        <v>703423</v>
      </c>
      <c r="G5889" s="89">
        <v>1</v>
      </c>
      <c r="H5889" t="s">
        <v>19629</v>
      </c>
      <c r="I5889" s="89"/>
    </row>
    <row r="5890" x14ac:dyDescent="0.3">
      <c r="A5890" t="s">
        <v>9717</v>
      </c>
      <c r="B5890" t="s">
        <v>19476</v>
      </c>
      <c r="C5890" t="s">
        <v>19501</v>
      </c>
      <c r="D5890" t="s">
        <v>19630</v>
      </c>
      <c r="E5890" s="89">
        <v>3900</v>
      </c>
      <c r="F5890" s="89">
        <v>703423</v>
      </c>
      <c r="G5890" s="89">
        <v>1</v>
      </c>
      <c r="H5890" t="s">
        <v>19630</v>
      </c>
      <c r="I5890" s="89"/>
    </row>
    <row r="5891" x14ac:dyDescent="0.3">
      <c r="A5891" t="s">
        <v>9718</v>
      </c>
      <c r="B5891" t="s">
        <v>19477</v>
      </c>
      <c r="C5891" t="s">
        <v>19501</v>
      </c>
      <c r="D5891" t="s">
        <v>19630</v>
      </c>
      <c r="E5891" s="89">
        <v>595333336.5625</v>
      </c>
      <c r="F5891" s="89">
        <v>703423</v>
      </c>
      <c r="G5891" s="89">
        <v>1</v>
      </c>
      <c r="H5891" t="s">
        <v>19630</v>
      </c>
      <c r="I5891" s="89"/>
    </row>
    <row r="5892" x14ac:dyDescent="0.3">
      <c r="A5892" t="s">
        <v>9719</v>
      </c>
      <c r="B5892" t="s">
        <v>19478</v>
      </c>
      <c r="C5892" t="s">
        <v>19501</v>
      </c>
      <c r="D5892" t="s">
        <v>19630</v>
      </c>
      <c r="E5892" s="89">
        <v>5.5443168619735209E-3</v>
      </c>
      <c r="F5892" s="89">
        <v>703423</v>
      </c>
      <c r="G5892" s="89">
        <v>1</v>
      </c>
      <c r="H5892" t="s">
        <v>19630</v>
      </c>
      <c r="I5892" s="89"/>
    </row>
    <row r="5893" x14ac:dyDescent="0.3">
      <c r="A5893" t="s">
        <v>9720</v>
      </c>
      <c r="B5893" t="s">
        <v>19479</v>
      </c>
      <c r="C5893" t="s">
        <v>19501</v>
      </c>
      <c r="D5893" t="s">
        <v>19630</v>
      </c>
      <c r="E5893" s="89">
        <v>846.33760420472458</v>
      </c>
      <c r="F5893" s="89">
        <v>703423</v>
      </c>
      <c r="G5893" s="89">
        <v>1</v>
      </c>
      <c r="H5893" t="s">
        <v>19630</v>
      </c>
      <c r="I5893" s="89"/>
    </row>
    <row r="5894" x14ac:dyDescent="0.3">
      <c r="A5894" t="s">
        <v>9721</v>
      </c>
      <c r="B5894" t="s">
        <v>19483</v>
      </c>
      <c r="C5894" t="s">
        <v>19501</v>
      </c>
      <c r="D5894" t="s">
        <v>19614</v>
      </c>
      <c r="E5894" s="89">
        <v>0.65804998450352414</v>
      </c>
      <c r="F5894" s="89">
        <v>703423</v>
      </c>
      <c r="G5894" s="89">
        <v>1</v>
      </c>
      <c r="H5894" t="s">
        <v>19629</v>
      </c>
      <c r="I5894" s="89"/>
    </row>
    <row r="5895" x14ac:dyDescent="0.3">
      <c r="A5895" t="s">
        <v>9722</v>
      </c>
      <c r="B5895" t="s">
        <v>19483</v>
      </c>
      <c r="C5895" t="s">
        <v>19501</v>
      </c>
      <c r="D5895" t="s">
        <v>19615</v>
      </c>
      <c r="E5895" s="89">
        <v>0.65804998450352414</v>
      </c>
      <c r="F5895" s="89">
        <v>703423</v>
      </c>
      <c r="G5895" s="89">
        <v>1</v>
      </c>
      <c r="H5895" t="s">
        <v>19629</v>
      </c>
      <c r="I5895" s="89"/>
    </row>
    <row r="5896" x14ac:dyDescent="0.3">
      <c r="A5896" t="s">
        <v>9723</v>
      </c>
      <c r="B5896" t="s">
        <v>19483</v>
      </c>
      <c r="C5896" t="s">
        <v>19501</v>
      </c>
      <c r="D5896" t="s">
        <v>19616</v>
      </c>
      <c r="E5896" s="89">
        <v>0.65804998450352414</v>
      </c>
      <c r="F5896" s="89">
        <v>703423</v>
      </c>
      <c r="G5896" s="89">
        <v>1</v>
      </c>
      <c r="H5896" t="s">
        <v>19629</v>
      </c>
      <c r="I5896" s="89"/>
    </row>
    <row r="5897" x14ac:dyDescent="0.3">
      <c r="A5897" t="s">
        <v>9724</v>
      </c>
      <c r="B5897" t="s">
        <v>19483</v>
      </c>
      <c r="C5897" t="s">
        <v>19501</v>
      </c>
      <c r="D5897" t="s">
        <v>19617</v>
      </c>
      <c r="E5897" s="89">
        <v>0.65804998450352414</v>
      </c>
      <c r="F5897" s="89">
        <v>703423</v>
      </c>
      <c r="G5897" s="89">
        <v>1</v>
      </c>
      <c r="H5897" t="s">
        <v>19629</v>
      </c>
      <c r="I5897" s="89"/>
    </row>
    <row r="5898" x14ac:dyDescent="0.3">
      <c r="A5898" t="s">
        <v>9725</v>
      </c>
      <c r="B5898" t="s">
        <v>19483</v>
      </c>
      <c r="C5898" t="s">
        <v>19501</v>
      </c>
      <c r="D5898" t="s">
        <v>19618</v>
      </c>
      <c r="E5898" s="89">
        <v>0.57938536271060936</v>
      </c>
      <c r="F5898" s="89">
        <v>703423</v>
      </c>
      <c r="G5898" s="89">
        <v>1</v>
      </c>
      <c r="H5898" t="s">
        <v>19629</v>
      </c>
      <c r="I5898" s="89"/>
    </row>
    <row r="5899" x14ac:dyDescent="0.3">
      <c r="A5899" t="s">
        <v>9726</v>
      </c>
      <c r="B5899" t="s">
        <v>19483</v>
      </c>
      <c r="C5899" t="s">
        <v>19501</v>
      </c>
      <c r="D5899" t="s">
        <v>19619</v>
      </c>
      <c r="E5899" s="89">
        <v>0.54463820025515708</v>
      </c>
      <c r="F5899" s="89">
        <v>703423</v>
      </c>
      <c r="G5899" s="89">
        <v>1</v>
      </c>
      <c r="H5899" t="s">
        <v>19629</v>
      </c>
      <c r="I5899" s="89"/>
    </row>
    <row r="5900" x14ac:dyDescent="0.3">
      <c r="A5900" t="s">
        <v>9727</v>
      </c>
      <c r="B5900" t="s">
        <v>19483</v>
      </c>
      <c r="C5900" t="s">
        <v>19501</v>
      </c>
      <c r="D5900" t="s">
        <v>19620</v>
      </c>
      <c r="E5900" s="89">
        <v>0.52523365236740505</v>
      </c>
      <c r="F5900" s="89">
        <v>703423</v>
      </c>
      <c r="G5900" s="89">
        <v>1</v>
      </c>
      <c r="H5900" t="s">
        <v>19629</v>
      </c>
      <c r="I5900" s="89"/>
    </row>
    <row r="5901" x14ac:dyDescent="0.3">
      <c r="A5901" t="s">
        <v>9728</v>
      </c>
      <c r="B5901" t="s">
        <v>19483</v>
      </c>
      <c r="C5901" t="s">
        <v>19501</v>
      </c>
      <c r="D5901" t="s">
        <v>19621</v>
      </c>
      <c r="E5901" s="89">
        <v>0.1530312414977317</v>
      </c>
      <c r="F5901" s="89">
        <v>703423</v>
      </c>
      <c r="G5901" s="89">
        <v>1</v>
      </c>
      <c r="H5901" t="s">
        <v>19629</v>
      </c>
      <c r="I5901" s="89"/>
    </row>
    <row r="5902" x14ac:dyDescent="0.3">
      <c r="A5902" t="s">
        <v>9729</v>
      </c>
      <c r="B5902" t="s">
        <v>19483</v>
      </c>
      <c r="C5902" t="s">
        <v>19501</v>
      </c>
      <c r="D5902" t="s">
        <v>19622</v>
      </c>
      <c r="E5902" s="89">
        <v>0.58727695791125978</v>
      </c>
      <c r="F5902" s="89">
        <v>703423</v>
      </c>
      <c r="G5902" s="89">
        <v>1</v>
      </c>
      <c r="H5902" t="s">
        <v>19629</v>
      </c>
      <c r="I5902" s="89"/>
    </row>
    <row r="5903" x14ac:dyDescent="0.3">
      <c r="A5903" t="s">
        <v>9730</v>
      </c>
      <c r="B5903" t="s">
        <v>19483</v>
      </c>
      <c r="C5903" t="s">
        <v>19501</v>
      </c>
      <c r="D5903" t="s">
        <v>19623</v>
      </c>
      <c r="E5903" s="89">
        <v>0.30711172032850709</v>
      </c>
      <c r="F5903" s="89">
        <v>703423</v>
      </c>
      <c r="G5903" s="89">
        <v>1</v>
      </c>
      <c r="H5903" t="s">
        <v>19629</v>
      </c>
      <c r="I5903" s="89"/>
    </row>
    <row r="5904" x14ac:dyDescent="0.3">
      <c r="A5904" t="s">
        <v>9731</v>
      </c>
      <c r="B5904" t="s">
        <v>19483</v>
      </c>
      <c r="C5904" t="s">
        <v>19501</v>
      </c>
      <c r="D5904" t="s">
        <v>19624</v>
      </c>
      <c r="E5904" s="89">
        <v>0.62661970656778143</v>
      </c>
      <c r="F5904" s="89">
        <v>703423</v>
      </c>
      <c r="G5904" s="89">
        <v>1</v>
      </c>
      <c r="H5904" t="s">
        <v>19629</v>
      </c>
      <c r="I5904" s="89"/>
    </row>
    <row r="5905" x14ac:dyDescent="0.3">
      <c r="A5905" t="s">
        <v>9732</v>
      </c>
      <c r="B5905" t="s">
        <v>19476</v>
      </c>
      <c r="C5905" t="s">
        <v>19502</v>
      </c>
      <c r="D5905" t="s">
        <v>19630</v>
      </c>
      <c r="E5905" s="89">
        <v>130910</v>
      </c>
      <c r="F5905" s="89">
        <v>703423</v>
      </c>
      <c r="G5905" s="89">
        <v>1</v>
      </c>
      <c r="H5905" t="s">
        <v>19630</v>
      </c>
      <c r="I5905" s="89"/>
    </row>
    <row r="5906" x14ac:dyDescent="0.3">
      <c r="A5906" t="s">
        <v>9733</v>
      </c>
      <c r="B5906" t="s">
        <v>19477</v>
      </c>
      <c r="C5906" t="s">
        <v>19502</v>
      </c>
      <c r="D5906" t="s">
        <v>19630</v>
      </c>
      <c r="E5906" s="89">
        <v>652184063.51953125</v>
      </c>
      <c r="F5906" s="89">
        <v>703423</v>
      </c>
      <c r="G5906" s="89">
        <v>1</v>
      </c>
      <c r="H5906" t="s">
        <v>19630</v>
      </c>
      <c r="I5906" s="89"/>
    </row>
    <row r="5907" x14ac:dyDescent="0.3">
      <c r="A5907" t="s">
        <v>9734</v>
      </c>
      <c r="B5907" t="s">
        <v>19478</v>
      </c>
      <c r="C5907" t="s">
        <v>19502</v>
      </c>
      <c r="D5907" t="s">
        <v>19630</v>
      </c>
      <c r="E5907" s="89">
        <v>0.18610423600024451</v>
      </c>
      <c r="F5907" s="89">
        <v>703423</v>
      </c>
      <c r="G5907" s="89">
        <v>1</v>
      </c>
      <c r="H5907" t="s">
        <v>19630</v>
      </c>
      <c r="I5907" s="89"/>
    </row>
    <row r="5908" x14ac:dyDescent="0.3">
      <c r="A5908" t="s">
        <v>9735</v>
      </c>
      <c r="B5908" t="s">
        <v>19479</v>
      </c>
      <c r="C5908" t="s">
        <v>19502</v>
      </c>
      <c r="D5908" t="s">
        <v>19630</v>
      </c>
      <c r="E5908" s="89">
        <v>927.1577180722428</v>
      </c>
      <c r="F5908" s="89">
        <v>703423</v>
      </c>
      <c r="G5908" s="89">
        <v>1</v>
      </c>
      <c r="H5908" t="s">
        <v>19630</v>
      </c>
      <c r="I5908" s="89"/>
    </row>
    <row r="5909" x14ac:dyDescent="0.3">
      <c r="A5909" t="s">
        <v>9736</v>
      </c>
      <c r="B5909" t="s">
        <v>19483</v>
      </c>
      <c r="C5909" t="s">
        <v>19502</v>
      </c>
      <c r="D5909" t="s">
        <v>19614</v>
      </c>
      <c r="E5909" s="89">
        <v>2.8150134877908371E-2</v>
      </c>
      <c r="F5909" s="89">
        <v>703423</v>
      </c>
      <c r="G5909" s="89">
        <v>1</v>
      </c>
      <c r="H5909" t="s">
        <v>19629</v>
      </c>
      <c r="I5909" s="89"/>
    </row>
    <row r="5910" x14ac:dyDescent="0.3">
      <c r="A5910" t="s">
        <v>9737</v>
      </c>
      <c r="B5910" t="s">
        <v>19483</v>
      </c>
      <c r="C5910" t="s">
        <v>19502</v>
      </c>
      <c r="D5910" t="s">
        <v>19615</v>
      </c>
      <c r="E5910" s="89">
        <v>2.8152635057334671E-2</v>
      </c>
      <c r="F5910" s="89">
        <v>703423</v>
      </c>
      <c r="G5910" s="89">
        <v>1</v>
      </c>
      <c r="H5910" t="s">
        <v>19629</v>
      </c>
      <c r="I5910" s="89"/>
    </row>
    <row r="5911" x14ac:dyDescent="0.3">
      <c r="A5911" t="s">
        <v>9738</v>
      </c>
      <c r="B5911" t="s">
        <v>19483</v>
      </c>
      <c r="C5911" t="s">
        <v>19502</v>
      </c>
      <c r="D5911" t="s">
        <v>19616</v>
      </c>
      <c r="E5911" s="89">
        <v>2.8150134877908371E-2</v>
      </c>
      <c r="F5911" s="89">
        <v>703423</v>
      </c>
      <c r="G5911" s="89">
        <v>1</v>
      </c>
      <c r="H5911" t="s">
        <v>19629</v>
      </c>
      <c r="I5911" s="89"/>
    </row>
    <row r="5912" x14ac:dyDescent="0.3">
      <c r="A5912" t="s">
        <v>9739</v>
      </c>
      <c r="B5912" t="s">
        <v>19483</v>
      </c>
      <c r="C5912" t="s">
        <v>19502</v>
      </c>
      <c r="D5912" t="s">
        <v>19617</v>
      </c>
      <c r="E5912" s="89">
        <v>2.8150134877908371E-2</v>
      </c>
      <c r="F5912" s="89">
        <v>703423</v>
      </c>
      <c r="G5912" s="89">
        <v>1</v>
      </c>
      <c r="H5912" t="s">
        <v>19629</v>
      </c>
      <c r="I5912" s="89"/>
    </row>
    <row r="5913" x14ac:dyDescent="0.3">
      <c r="A5913" t="s">
        <v>9740</v>
      </c>
      <c r="B5913" t="s">
        <v>19483</v>
      </c>
      <c r="C5913" t="s">
        <v>19502</v>
      </c>
      <c r="D5913" t="s">
        <v>19618</v>
      </c>
      <c r="E5913" s="89">
        <v>2.1955170009334671E-2</v>
      </c>
      <c r="F5913" s="89">
        <v>703423</v>
      </c>
      <c r="G5913" s="89">
        <v>1</v>
      </c>
      <c r="H5913" t="s">
        <v>19629</v>
      </c>
      <c r="I5913" s="89"/>
    </row>
    <row r="5914" x14ac:dyDescent="0.3">
      <c r="A5914" t="s">
        <v>9741</v>
      </c>
      <c r="B5914" t="s">
        <v>19483</v>
      </c>
      <c r="C5914" t="s">
        <v>19502</v>
      </c>
      <c r="D5914" t="s">
        <v>19619</v>
      </c>
      <c r="E5914" s="89">
        <v>2.03581405899999E-2</v>
      </c>
      <c r="F5914" s="89">
        <v>703423</v>
      </c>
      <c r="G5914" s="89">
        <v>1</v>
      </c>
      <c r="H5914" t="s">
        <v>19629</v>
      </c>
      <c r="I5914" s="89"/>
    </row>
    <row r="5915" x14ac:dyDescent="0.3">
      <c r="A5915" t="s">
        <v>9742</v>
      </c>
      <c r="B5915" t="s">
        <v>19483</v>
      </c>
      <c r="C5915" t="s">
        <v>19502</v>
      </c>
      <c r="D5915" t="s">
        <v>19620</v>
      </c>
      <c r="E5915" s="89">
        <v>1.9595948035792961E-2</v>
      </c>
      <c r="F5915" s="89">
        <v>703423</v>
      </c>
      <c r="G5915" s="89">
        <v>1</v>
      </c>
      <c r="H5915" t="s">
        <v>19629</v>
      </c>
      <c r="I5915" s="89"/>
    </row>
    <row r="5916" x14ac:dyDescent="0.3">
      <c r="A5916" t="s">
        <v>9743</v>
      </c>
      <c r="B5916" t="s">
        <v>19483</v>
      </c>
      <c r="C5916" t="s">
        <v>19502</v>
      </c>
      <c r="D5916" t="s">
        <v>19621</v>
      </c>
      <c r="E5916" s="89">
        <v>6.2065811658181839E-3</v>
      </c>
      <c r="F5916" s="89">
        <v>703423</v>
      </c>
      <c r="G5916" s="89">
        <v>1</v>
      </c>
      <c r="H5916" t="s">
        <v>19629</v>
      </c>
      <c r="I5916" s="89"/>
    </row>
    <row r="5917" x14ac:dyDescent="0.3">
      <c r="A5917" t="s">
        <v>9744</v>
      </c>
      <c r="B5917" t="s">
        <v>19483</v>
      </c>
      <c r="C5917" t="s">
        <v>19502</v>
      </c>
      <c r="D5917" t="s">
        <v>19622</v>
      </c>
      <c r="E5917" s="89">
        <v>2.1291630953055831E-2</v>
      </c>
      <c r="F5917" s="89">
        <v>703423</v>
      </c>
      <c r="G5917" s="89">
        <v>1</v>
      </c>
      <c r="H5917" t="s">
        <v>19629</v>
      </c>
      <c r="I5917" s="89"/>
    </row>
    <row r="5918" x14ac:dyDescent="0.3">
      <c r="A5918" t="s">
        <v>9745</v>
      </c>
      <c r="B5918" t="s">
        <v>19483</v>
      </c>
      <c r="C5918" t="s">
        <v>19502</v>
      </c>
      <c r="D5918" t="s">
        <v>19623</v>
      </c>
      <c r="E5918" s="89">
        <v>9.4352784805994353E-3</v>
      </c>
      <c r="F5918" s="89">
        <v>703423</v>
      </c>
      <c r="G5918" s="89">
        <v>1</v>
      </c>
      <c r="H5918" t="s">
        <v>19629</v>
      </c>
      <c r="I5918" s="89"/>
    </row>
    <row r="5919" x14ac:dyDescent="0.3">
      <c r="A5919" t="s">
        <v>9746</v>
      </c>
      <c r="B5919" t="s">
        <v>19483</v>
      </c>
      <c r="C5919" t="s">
        <v>19502</v>
      </c>
      <c r="D5919" t="s">
        <v>19624</v>
      </c>
      <c r="E5919" s="89">
        <v>2.009124073849837E-2</v>
      </c>
      <c r="F5919" s="89">
        <v>703423</v>
      </c>
      <c r="G5919" s="89">
        <v>1</v>
      </c>
      <c r="H5919" t="s">
        <v>19629</v>
      </c>
      <c r="I5919" s="89"/>
    </row>
    <row r="5920" x14ac:dyDescent="0.3">
      <c r="A5920" t="s">
        <v>9747</v>
      </c>
      <c r="B5920" t="s">
        <v>19476</v>
      </c>
      <c r="C5920" t="s">
        <v>19503</v>
      </c>
      <c r="D5920" t="s">
        <v>19630</v>
      </c>
      <c r="E5920" s="89">
        <v>528745</v>
      </c>
      <c r="F5920" s="89">
        <v>703423</v>
      </c>
      <c r="G5920" s="89">
        <v>1</v>
      </c>
      <c r="H5920" t="s">
        <v>19630</v>
      </c>
      <c r="I5920" s="89"/>
    </row>
    <row r="5921" x14ac:dyDescent="0.3">
      <c r="A5921" t="s">
        <v>9748</v>
      </c>
      <c r="B5921" t="s">
        <v>19477</v>
      </c>
      <c r="C5921" t="s">
        <v>19503</v>
      </c>
      <c r="D5921" t="s">
        <v>19630</v>
      </c>
      <c r="E5921" s="89">
        <v>332495896400.5</v>
      </c>
      <c r="F5921" s="89">
        <v>703423</v>
      </c>
      <c r="G5921" s="89">
        <v>1</v>
      </c>
      <c r="H5921" t="s">
        <v>19630</v>
      </c>
      <c r="I5921" s="89"/>
    </row>
    <row r="5922" x14ac:dyDescent="0.3">
      <c r="A5922" t="s">
        <v>9749</v>
      </c>
      <c r="B5922" t="s">
        <v>19478</v>
      </c>
      <c r="C5922" t="s">
        <v>19503</v>
      </c>
      <c r="D5922" t="s">
        <v>19630</v>
      </c>
      <c r="E5922" s="89">
        <v>0.75167431261133055</v>
      </c>
      <c r="F5922" s="89">
        <v>703423</v>
      </c>
      <c r="G5922" s="89">
        <v>1</v>
      </c>
      <c r="H5922" t="s">
        <v>19630</v>
      </c>
      <c r="I5922" s="89"/>
    </row>
    <row r="5923" x14ac:dyDescent="0.3">
      <c r="A5923" t="s">
        <v>9750</v>
      </c>
      <c r="B5923" t="s">
        <v>19479</v>
      </c>
      <c r="C5923" t="s">
        <v>19503</v>
      </c>
      <c r="D5923" t="s">
        <v>19630</v>
      </c>
      <c r="E5923" s="89">
        <v>472682.71921802388</v>
      </c>
      <c r="F5923" s="89">
        <v>703423</v>
      </c>
      <c r="G5923" s="89">
        <v>1</v>
      </c>
      <c r="H5923" t="s">
        <v>19630</v>
      </c>
      <c r="I5923" s="89"/>
    </row>
    <row r="5924" x14ac:dyDescent="0.3">
      <c r="A5924" t="s">
        <v>9751</v>
      </c>
      <c r="B5924" t="s">
        <v>19483</v>
      </c>
      <c r="C5924" t="s">
        <v>19503</v>
      </c>
      <c r="D5924" t="s">
        <v>19614</v>
      </c>
      <c r="E5924" s="89">
        <v>3.5017047253437319</v>
      </c>
      <c r="F5924" s="89">
        <v>703423</v>
      </c>
      <c r="G5924" s="89">
        <v>1</v>
      </c>
      <c r="H5924" t="s">
        <v>19629</v>
      </c>
      <c r="I5924" s="89"/>
    </row>
    <row r="5925" x14ac:dyDescent="0.3">
      <c r="A5925" t="s">
        <v>9752</v>
      </c>
      <c r="B5925" t="s">
        <v>19483</v>
      </c>
      <c r="C5925" t="s">
        <v>19503</v>
      </c>
      <c r="D5925" t="s">
        <v>19615</v>
      </c>
      <c r="E5925" s="89">
        <v>3.5032948085446041</v>
      </c>
      <c r="F5925" s="89">
        <v>703423</v>
      </c>
      <c r="G5925" s="89">
        <v>1</v>
      </c>
      <c r="H5925" t="s">
        <v>19629</v>
      </c>
      <c r="I5925" s="89"/>
    </row>
    <row r="5926" x14ac:dyDescent="0.3">
      <c r="A5926" t="s">
        <v>9753</v>
      </c>
      <c r="B5926" t="s">
        <v>19483</v>
      </c>
      <c r="C5926" t="s">
        <v>19503</v>
      </c>
      <c r="D5926" t="s">
        <v>19616</v>
      </c>
      <c r="E5926" s="89">
        <v>3.5017047253437319</v>
      </c>
      <c r="F5926" s="89">
        <v>703423</v>
      </c>
      <c r="G5926" s="89">
        <v>1</v>
      </c>
      <c r="H5926" t="s">
        <v>19629</v>
      </c>
      <c r="I5926" s="89"/>
    </row>
    <row r="5927" x14ac:dyDescent="0.3">
      <c r="A5927" t="s">
        <v>9754</v>
      </c>
      <c r="B5927" t="s">
        <v>19483</v>
      </c>
      <c r="C5927" t="s">
        <v>19503</v>
      </c>
      <c r="D5927" t="s">
        <v>19617</v>
      </c>
      <c r="E5927" s="89">
        <v>3.5018358998917472</v>
      </c>
      <c r="F5927" s="89">
        <v>703423</v>
      </c>
      <c r="G5927" s="89">
        <v>1</v>
      </c>
      <c r="H5927" t="s">
        <v>19629</v>
      </c>
      <c r="I5927" s="89"/>
    </row>
    <row r="5928" x14ac:dyDescent="0.3">
      <c r="A5928" t="s">
        <v>9755</v>
      </c>
      <c r="B5928" t="s">
        <v>19483</v>
      </c>
      <c r="C5928" t="s">
        <v>19503</v>
      </c>
      <c r="D5928" t="s">
        <v>19618</v>
      </c>
      <c r="E5928" s="89">
        <v>2.8246835624333499</v>
      </c>
      <c r="F5928" s="89">
        <v>703423</v>
      </c>
      <c r="G5928" s="89">
        <v>1</v>
      </c>
      <c r="H5928" t="s">
        <v>19629</v>
      </c>
      <c r="I5928" s="89"/>
    </row>
    <row r="5929" x14ac:dyDescent="0.3">
      <c r="A5929" t="s">
        <v>9756</v>
      </c>
      <c r="B5929" t="s">
        <v>19483</v>
      </c>
      <c r="C5929" t="s">
        <v>19503</v>
      </c>
      <c r="D5929" t="s">
        <v>19619</v>
      </c>
      <c r="E5929" s="89">
        <v>2.634445985223937</v>
      </c>
      <c r="F5929" s="89">
        <v>703423</v>
      </c>
      <c r="G5929" s="89">
        <v>1</v>
      </c>
      <c r="H5929" t="s">
        <v>19629</v>
      </c>
      <c r="I5929" s="89"/>
    </row>
    <row r="5930" x14ac:dyDescent="0.3">
      <c r="A5930" t="s">
        <v>9757</v>
      </c>
      <c r="B5930" t="s">
        <v>19483</v>
      </c>
      <c r="C5930" t="s">
        <v>19503</v>
      </c>
      <c r="D5930" t="s">
        <v>19620</v>
      </c>
      <c r="E5930" s="89">
        <v>2.535864560569784</v>
      </c>
      <c r="F5930" s="89">
        <v>703423</v>
      </c>
      <c r="G5930" s="89">
        <v>1</v>
      </c>
      <c r="H5930" t="s">
        <v>19629</v>
      </c>
      <c r="I5930" s="89"/>
    </row>
    <row r="5931" x14ac:dyDescent="0.3">
      <c r="A5931" t="s">
        <v>9758</v>
      </c>
      <c r="B5931" t="s">
        <v>19483</v>
      </c>
      <c r="C5931" t="s">
        <v>19503</v>
      </c>
      <c r="D5931" t="s">
        <v>19621</v>
      </c>
      <c r="E5931" s="89">
        <v>0.56314539449375411</v>
      </c>
      <c r="F5931" s="89">
        <v>703423</v>
      </c>
      <c r="G5931" s="89">
        <v>1</v>
      </c>
      <c r="H5931" t="s">
        <v>19629</v>
      </c>
      <c r="I5931" s="89"/>
    </row>
    <row r="5932" x14ac:dyDescent="0.3">
      <c r="A5932" t="s">
        <v>9759</v>
      </c>
      <c r="B5932" t="s">
        <v>19483</v>
      </c>
      <c r="C5932" t="s">
        <v>19503</v>
      </c>
      <c r="D5932" t="s">
        <v>19622</v>
      </c>
      <c r="E5932" s="89">
        <v>2.7315118897722619</v>
      </c>
      <c r="F5932" s="89">
        <v>703423</v>
      </c>
      <c r="G5932" s="89">
        <v>1</v>
      </c>
      <c r="H5932" t="s">
        <v>19629</v>
      </c>
      <c r="I5932" s="89"/>
    </row>
    <row r="5933" x14ac:dyDescent="0.3">
      <c r="A5933" t="s">
        <v>9760</v>
      </c>
      <c r="B5933" t="s">
        <v>19483</v>
      </c>
      <c r="C5933" t="s">
        <v>19503</v>
      </c>
      <c r="D5933" t="s">
        <v>19623</v>
      </c>
      <c r="E5933" s="89">
        <v>1.181256778613069</v>
      </c>
      <c r="F5933" s="89">
        <v>703423</v>
      </c>
      <c r="G5933" s="89">
        <v>1</v>
      </c>
      <c r="H5933" t="s">
        <v>19629</v>
      </c>
      <c r="I5933" s="89"/>
    </row>
    <row r="5934" x14ac:dyDescent="0.3">
      <c r="A5934" t="s">
        <v>9761</v>
      </c>
      <c r="B5934" t="s">
        <v>19483</v>
      </c>
      <c r="C5934" t="s">
        <v>19503</v>
      </c>
      <c r="D5934" t="s">
        <v>19624</v>
      </c>
      <c r="E5934" s="89">
        <v>2.5300679231003929</v>
      </c>
      <c r="F5934" s="89">
        <v>703423</v>
      </c>
      <c r="G5934" s="89">
        <v>1</v>
      </c>
      <c r="H5934" t="s">
        <v>19629</v>
      </c>
      <c r="I5934" s="89"/>
    </row>
    <row r="5935" x14ac:dyDescent="0.3">
      <c r="A5935" t="s">
        <v>9762</v>
      </c>
      <c r="B5935" t="s">
        <v>19476</v>
      </c>
      <c r="C5935" t="s">
        <v>19504</v>
      </c>
      <c r="D5935" t="s">
        <v>19630</v>
      </c>
      <c r="E5935" s="89">
        <v>154818</v>
      </c>
      <c r="F5935" s="89">
        <v>703423</v>
      </c>
      <c r="G5935" s="89">
        <v>1</v>
      </c>
      <c r="H5935" t="s">
        <v>19630</v>
      </c>
      <c r="I5935" s="89"/>
    </row>
    <row r="5936" x14ac:dyDescent="0.3">
      <c r="A5936" t="s">
        <v>9763</v>
      </c>
      <c r="B5936" t="s">
        <v>19477</v>
      </c>
      <c r="C5936" t="s">
        <v>19504</v>
      </c>
      <c r="D5936" t="s">
        <v>19630</v>
      </c>
      <c r="E5936" s="89">
        <v>74411300861.625</v>
      </c>
      <c r="F5936" s="89">
        <v>703423</v>
      </c>
      <c r="G5936" s="89">
        <v>1</v>
      </c>
      <c r="H5936" t="s">
        <v>19630</v>
      </c>
      <c r="I5936" s="89"/>
    </row>
    <row r="5937" x14ac:dyDescent="0.3">
      <c r="A5937" t="s">
        <v>9764</v>
      </c>
      <c r="B5937" t="s">
        <v>19478</v>
      </c>
      <c r="C5937" t="s">
        <v>19504</v>
      </c>
      <c r="D5937" t="s">
        <v>19630</v>
      </c>
      <c r="E5937" s="89">
        <v>0.2200923199838504</v>
      </c>
      <c r="F5937" s="89">
        <v>703423</v>
      </c>
      <c r="G5937" s="89">
        <v>1</v>
      </c>
      <c r="H5937" t="s">
        <v>19630</v>
      </c>
      <c r="I5937" s="89"/>
    </row>
    <row r="5938" x14ac:dyDescent="0.3">
      <c r="A5938" t="s">
        <v>9765</v>
      </c>
      <c r="B5938" t="s">
        <v>19479</v>
      </c>
      <c r="C5938" t="s">
        <v>19504</v>
      </c>
      <c r="D5938" t="s">
        <v>19630</v>
      </c>
      <c r="E5938" s="89">
        <v>105784.5718175621</v>
      </c>
      <c r="F5938" s="89">
        <v>703423</v>
      </c>
      <c r="G5938" s="89">
        <v>1</v>
      </c>
      <c r="H5938" t="s">
        <v>19630</v>
      </c>
      <c r="I5938" s="89"/>
    </row>
    <row r="5939" x14ac:dyDescent="0.3">
      <c r="A5939" t="s">
        <v>9766</v>
      </c>
      <c r="B5939" t="s">
        <v>19483</v>
      </c>
      <c r="C5939" t="s">
        <v>19504</v>
      </c>
      <c r="D5939" t="s">
        <v>19614</v>
      </c>
      <c r="E5939" s="89">
        <v>2.905626213029965</v>
      </c>
      <c r="F5939" s="89">
        <v>703423</v>
      </c>
      <c r="G5939" s="89">
        <v>1</v>
      </c>
      <c r="H5939" t="s">
        <v>19629</v>
      </c>
      <c r="I5939" s="89"/>
    </row>
    <row r="5940" x14ac:dyDescent="0.3">
      <c r="A5940" t="s">
        <v>9767</v>
      </c>
      <c r="B5940" t="s">
        <v>19483</v>
      </c>
      <c r="C5940" t="s">
        <v>19504</v>
      </c>
      <c r="D5940" t="s">
        <v>19615</v>
      </c>
      <c r="E5940" s="89">
        <v>2.9099357267297381</v>
      </c>
      <c r="F5940" s="89">
        <v>703423</v>
      </c>
      <c r="G5940" s="89">
        <v>1</v>
      </c>
      <c r="H5940" t="s">
        <v>19629</v>
      </c>
      <c r="I5940" s="89"/>
    </row>
    <row r="5941" x14ac:dyDescent="0.3">
      <c r="A5941" t="s">
        <v>9768</v>
      </c>
      <c r="B5941" t="s">
        <v>19483</v>
      </c>
      <c r="C5941" t="s">
        <v>19504</v>
      </c>
      <c r="D5941" t="s">
        <v>19616</v>
      </c>
      <c r="E5941" s="89">
        <v>2.905626213029965</v>
      </c>
      <c r="F5941" s="89">
        <v>703423</v>
      </c>
      <c r="G5941" s="89">
        <v>1</v>
      </c>
      <c r="H5941" t="s">
        <v>19629</v>
      </c>
      <c r="I5941" s="89"/>
    </row>
    <row r="5942" x14ac:dyDescent="0.3">
      <c r="A5942" t="s">
        <v>9769</v>
      </c>
      <c r="B5942" t="s">
        <v>19483</v>
      </c>
      <c r="C5942" t="s">
        <v>19504</v>
      </c>
      <c r="D5942" t="s">
        <v>19617</v>
      </c>
      <c r="E5942" s="89">
        <v>2.9062830565644071</v>
      </c>
      <c r="F5942" s="89">
        <v>703423</v>
      </c>
      <c r="G5942" s="89">
        <v>1</v>
      </c>
      <c r="H5942" t="s">
        <v>19629</v>
      </c>
      <c r="I5942" s="89"/>
    </row>
    <row r="5943" x14ac:dyDescent="0.3">
      <c r="A5943" t="s">
        <v>9770</v>
      </c>
      <c r="B5943" t="s">
        <v>19483</v>
      </c>
      <c r="C5943" t="s">
        <v>19504</v>
      </c>
      <c r="D5943" t="s">
        <v>19618</v>
      </c>
      <c r="E5943" s="89">
        <v>2.2439927926690579</v>
      </c>
      <c r="F5943" s="89">
        <v>703423</v>
      </c>
      <c r="G5943" s="89">
        <v>1</v>
      </c>
      <c r="H5943" t="s">
        <v>19629</v>
      </c>
      <c r="I5943" s="89"/>
    </row>
    <row r="5944" x14ac:dyDescent="0.3">
      <c r="A5944" t="s">
        <v>9771</v>
      </c>
      <c r="B5944" t="s">
        <v>19483</v>
      </c>
      <c r="C5944" t="s">
        <v>19504</v>
      </c>
      <c r="D5944" t="s">
        <v>19619</v>
      </c>
      <c r="E5944" s="89">
        <v>2.0738212604649262</v>
      </c>
      <c r="F5944" s="89">
        <v>703423</v>
      </c>
      <c r="G5944" s="89">
        <v>1</v>
      </c>
      <c r="H5944" t="s">
        <v>19629</v>
      </c>
      <c r="I5944" s="89"/>
    </row>
    <row r="5945" x14ac:dyDescent="0.3">
      <c r="A5945" t="s">
        <v>9772</v>
      </c>
      <c r="B5945" t="s">
        <v>19483</v>
      </c>
      <c r="C5945" t="s">
        <v>19504</v>
      </c>
      <c r="D5945" t="s">
        <v>19620</v>
      </c>
      <c r="E5945" s="89">
        <v>1.994140021498982</v>
      </c>
      <c r="F5945" s="89">
        <v>703423</v>
      </c>
      <c r="G5945" s="89">
        <v>1</v>
      </c>
      <c r="H5945" t="s">
        <v>19629</v>
      </c>
      <c r="I5945" s="89"/>
    </row>
    <row r="5946" x14ac:dyDescent="0.3">
      <c r="A5946" t="s">
        <v>9773</v>
      </c>
      <c r="B5946" t="s">
        <v>19483</v>
      </c>
      <c r="C5946" t="s">
        <v>19504</v>
      </c>
      <c r="D5946" t="s">
        <v>19621</v>
      </c>
      <c r="E5946" s="89">
        <v>0.37209655213307702</v>
      </c>
      <c r="F5946" s="89">
        <v>703423</v>
      </c>
      <c r="G5946" s="89">
        <v>1</v>
      </c>
      <c r="H5946" t="s">
        <v>19629</v>
      </c>
      <c r="I5946" s="89"/>
    </row>
    <row r="5947" x14ac:dyDescent="0.3">
      <c r="A5947" t="s">
        <v>9774</v>
      </c>
      <c r="B5947" t="s">
        <v>19483</v>
      </c>
      <c r="C5947" t="s">
        <v>19504</v>
      </c>
      <c r="D5947" t="s">
        <v>19622</v>
      </c>
      <c r="E5947" s="89">
        <v>2.1800793996623842</v>
      </c>
      <c r="F5947" s="89">
        <v>703423</v>
      </c>
      <c r="G5947" s="89">
        <v>1</v>
      </c>
      <c r="H5947" t="s">
        <v>19629</v>
      </c>
      <c r="I5947" s="89"/>
    </row>
    <row r="5948" x14ac:dyDescent="0.3">
      <c r="A5948" t="s">
        <v>9775</v>
      </c>
      <c r="B5948" t="s">
        <v>19483</v>
      </c>
      <c r="C5948" t="s">
        <v>19504</v>
      </c>
      <c r="D5948" t="s">
        <v>19623</v>
      </c>
      <c r="E5948" s="89">
        <v>0.92266835626816834</v>
      </c>
      <c r="F5948" s="89">
        <v>703423</v>
      </c>
      <c r="G5948" s="89">
        <v>1</v>
      </c>
      <c r="H5948" t="s">
        <v>19629</v>
      </c>
      <c r="I5948" s="89"/>
    </row>
    <row r="5949" x14ac:dyDescent="0.3">
      <c r="A5949" t="s">
        <v>9776</v>
      </c>
      <c r="B5949" t="s">
        <v>19483</v>
      </c>
      <c r="C5949" t="s">
        <v>19504</v>
      </c>
      <c r="D5949" t="s">
        <v>19624</v>
      </c>
      <c r="E5949" s="89">
        <v>1.9459007714839429</v>
      </c>
      <c r="F5949" s="89">
        <v>703423</v>
      </c>
      <c r="G5949" s="89">
        <v>1</v>
      </c>
      <c r="H5949" t="s">
        <v>19629</v>
      </c>
      <c r="I5949" s="89"/>
    </row>
    <row r="5950" x14ac:dyDescent="0.3">
      <c r="A5950" t="s">
        <v>9777</v>
      </c>
      <c r="B5950" t="s">
        <v>19476</v>
      </c>
      <c r="C5950" t="s">
        <v>19505</v>
      </c>
      <c r="D5950" t="s">
        <v>19630</v>
      </c>
      <c r="E5950" s="89">
        <v>5376</v>
      </c>
      <c r="F5950" s="89">
        <v>703423</v>
      </c>
      <c r="G5950" s="89">
        <v>1</v>
      </c>
      <c r="H5950" t="s">
        <v>19630</v>
      </c>
      <c r="I5950" s="89"/>
    </row>
    <row r="5951" x14ac:dyDescent="0.3">
      <c r="A5951" t="s">
        <v>9778</v>
      </c>
      <c r="B5951" t="s">
        <v>19477</v>
      </c>
      <c r="C5951" t="s">
        <v>19505</v>
      </c>
      <c r="D5951" t="s">
        <v>19630</v>
      </c>
      <c r="E5951" s="89">
        <v>6371093760</v>
      </c>
      <c r="F5951" s="89">
        <v>703423</v>
      </c>
      <c r="G5951" s="89">
        <v>1</v>
      </c>
      <c r="H5951" t="s">
        <v>19630</v>
      </c>
      <c r="I5951" s="89"/>
    </row>
    <row r="5952" x14ac:dyDescent="0.3">
      <c r="A5952" t="s">
        <v>9779</v>
      </c>
      <c r="B5952" t="s">
        <v>19478</v>
      </c>
      <c r="C5952" t="s">
        <v>19505</v>
      </c>
      <c r="D5952" t="s">
        <v>19630</v>
      </c>
      <c r="E5952" s="89">
        <v>7.6426275512742692E-3</v>
      </c>
      <c r="F5952" s="89">
        <v>703423</v>
      </c>
      <c r="G5952" s="89">
        <v>1</v>
      </c>
      <c r="H5952" t="s">
        <v>19630</v>
      </c>
      <c r="I5952" s="89"/>
    </row>
    <row r="5953" x14ac:dyDescent="0.3">
      <c r="A5953" t="s">
        <v>9780</v>
      </c>
      <c r="B5953" t="s">
        <v>19479</v>
      </c>
      <c r="C5953" t="s">
        <v>19505</v>
      </c>
      <c r="D5953" t="s">
        <v>19630</v>
      </c>
      <c r="E5953" s="89">
        <v>9057.2724519954572</v>
      </c>
      <c r="F5953" s="89">
        <v>703423</v>
      </c>
      <c r="G5953" s="89">
        <v>1</v>
      </c>
      <c r="H5953" t="s">
        <v>19630</v>
      </c>
      <c r="I5953" s="89"/>
    </row>
    <row r="5954" x14ac:dyDescent="0.3">
      <c r="A5954" t="s">
        <v>9781</v>
      </c>
      <c r="B5954" t="s">
        <v>19483</v>
      </c>
      <c r="C5954" t="s">
        <v>19505</v>
      </c>
      <c r="D5954" t="s">
        <v>19614</v>
      </c>
      <c r="E5954" s="89">
        <v>5.0095402229733432</v>
      </c>
      <c r="F5954" s="89">
        <v>703423</v>
      </c>
      <c r="G5954" s="89">
        <v>1</v>
      </c>
      <c r="H5954" t="s">
        <v>19629</v>
      </c>
      <c r="I5954" s="89"/>
    </row>
    <row r="5955" x14ac:dyDescent="0.3">
      <c r="A5955" t="s">
        <v>9782</v>
      </c>
      <c r="B5955" t="s">
        <v>19483</v>
      </c>
      <c r="C5955" t="s">
        <v>19505</v>
      </c>
      <c r="D5955" t="s">
        <v>19615</v>
      </c>
      <c r="E5955" s="89">
        <v>5.0095402229733432</v>
      </c>
      <c r="F5955" s="89">
        <v>703423</v>
      </c>
      <c r="G5955" s="89">
        <v>1</v>
      </c>
      <c r="H5955" t="s">
        <v>19629</v>
      </c>
      <c r="I5955" s="89"/>
    </row>
    <row r="5956" x14ac:dyDescent="0.3">
      <c r="A5956" t="s">
        <v>9783</v>
      </c>
      <c r="B5956" t="s">
        <v>19483</v>
      </c>
      <c r="C5956" t="s">
        <v>19505</v>
      </c>
      <c r="D5956" t="s">
        <v>19616</v>
      </c>
      <c r="E5956" s="89">
        <v>5.0095402229733432</v>
      </c>
      <c r="F5956" s="89">
        <v>703423</v>
      </c>
      <c r="G5956" s="89">
        <v>1</v>
      </c>
      <c r="H5956" t="s">
        <v>19629</v>
      </c>
      <c r="I5956" s="89"/>
    </row>
    <row r="5957" x14ac:dyDescent="0.3">
      <c r="A5957" t="s">
        <v>9784</v>
      </c>
      <c r="B5957" t="s">
        <v>19483</v>
      </c>
      <c r="C5957" t="s">
        <v>19505</v>
      </c>
      <c r="D5957" t="s">
        <v>19617</v>
      </c>
      <c r="E5957" s="89">
        <v>5.0095402229733432</v>
      </c>
      <c r="F5957" s="89">
        <v>703423</v>
      </c>
      <c r="G5957" s="89">
        <v>1</v>
      </c>
      <c r="H5957" t="s">
        <v>19629</v>
      </c>
      <c r="I5957" s="89"/>
    </row>
    <row r="5958" x14ac:dyDescent="0.3">
      <c r="A5958" t="s">
        <v>9785</v>
      </c>
      <c r="B5958" t="s">
        <v>19483</v>
      </c>
      <c r="C5958" t="s">
        <v>19505</v>
      </c>
      <c r="D5958" t="s">
        <v>19618</v>
      </c>
      <c r="E5958" s="89">
        <v>4.7593332608056116</v>
      </c>
      <c r="F5958" s="89">
        <v>703423</v>
      </c>
      <c r="G5958" s="89">
        <v>1</v>
      </c>
      <c r="H5958" t="s">
        <v>19629</v>
      </c>
      <c r="I5958" s="89"/>
    </row>
    <row r="5959" x14ac:dyDescent="0.3">
      <c r="A5959" t="s">
        <v>9786</v>
      </c>
      <c r="B5959" t="s">
        <v>19483</v>
      </c>
      <c r="C5959" t="s">
        <v>19505</v>
      </c>
      <c r="D5959" t="s">
        <v>19619</v>
      </c>
      <c r="E5959" s="89">
        <v>4.4719850738264064</v>
      </c>
      <c r="F5959" s="89">
        <v>703423</v>
      </c>
      <c r="G5959" s="89">
        <v>1</v>
      </c>
      <c r="H5959" t="s">
        <v>19629</v>
      </c>
      <c r="I5959" s="89"/>
    </row>
    <row r="5960" x14ac:dyDescent="0.3">
      <c r="A5960" t="s">
        <v>9787</v>
      </c>
      <c r="B5960" t="s">
        <v>19483</v>
      </c>
      <c r="C5960" t="s">
        <v>19505</v>
      </c>
      <c r="D5960" t="s">
        <v>19620</v>
      </c>
      <c r="E5960" s="89">
        <v>4.4039695819555291</v>
      </c>
      <c r="F5960" s="89">
        <v>703423</v>
      </c>
      <c r="G5960" s="89">
        <v>1</v>
      </c>
      <c r="H5960" t="s">
        <v>19629</v>
      </c>
      <c r="I5960" s="89"/>
    </row>
    <row r="5961" x14ac:dyDescent="0.3">
      <c r="A5961" t="s">
        <v>9788</v>
      </c>
      <c r="B5961" t="s">
        <v>19483</v>
      </c>
      <c r="C5961" t="s">
        <v>19505</v>
      </c>
      <c r="D5961" t="s">
        <v>19621</v>
      </c>
      <c r="E5961" s="89">
        <v>0.77159385110856704</v>
      </c>
      <c r="F5961" s="89">
        <v>703423</v>
      </c>
      <c r="G5961" s="89">
        <v>1</v>
      </c>
      <c r="H5961" t="s">
        <v>19629</v>
      </c>
      <c r="I5961" s="89"/>
    </row>
    <row r="5962" x14ac:dyDescent="0.3">
      <c r="A5962" t="s">
        <v>9789</v>
      </c>
      <c r="B5962" t="s">
        <v>19483</v>
      </c>
      <c r="C5962" t="s">
        <v>19505</v>
      </c>
      <c r="D5962" t="s">
        <v>19622</v>
      </c>
      <c r="E5962" s="89">
        <v>4.7593332647898121</v>
      </c>
      <c r="F5962" s="89">
        <v>703423</v>
      </c>
      <c r="G5962" s="89">
        <v>1</v>
      </c>
      <c r="H5962" t="s">
        <v>19629</v>
      </c>
      <c r="I5962" s="89"/>
    </row>
    <row r="5963" x14ac:dyDescent="0.3">
      <c r="A5963" t="s">
        <v>9790</v>
      </c>
      <c r="B5963" t="s">
        <v>19483</v>
      </c>
      <c r="C5963" t="s">
        <v>19505</v>
      </c>
      <c r="D5963" t="s">
        <v>19623</v>
      </c>
      <c r="E5963" s="89">
        <v>2.3842705361328278</v>
      </c>
      <c r="F5963" s="89">
        <v>703423</v>
      </c>
      <c r="G5963" s="89">
        <v>1</v>
      </c>
      <c r="H5963" t="s">
        <v>19629</v>
      </c>
      <c r="I5963" s="89"/>
    </row>
    <row r="5964" x14ac:dyDescent="0.3">
      <c r="A5964" t="s">
        <v>9791</v>
      </c>
      <c r="B5964" t="s">
        <v>19483</v>
      </c>
      <c r="C5964" t="s">
        <v>19505</v>
      </c>
      <c r="D5964" t="s">
        <v>19624</v>
      </c>
      <c r="E5964" s="89">
        <v>4.8647798336437464</v>
      </c>
      <c r="F5964" s="89">
        <v>703423</v>
      </c>
      <c r="G5964" s="89">
        <v>1</v>
      </c>
      <c r="H5964" t="s">
        <v>19629</v>
      </c>
      <c r="I5964" s="89"/>
    </row>
    <row r="5965" x14ac:dyDescent="0.3">
      <c r="A5965" t="s">
        <v>9792</v>
      </c>
      <c r="B5965" t="s">
        <v>19476</v>
      </c>
      <c r="C5965" t="s">
        <v>19506</v>
      </c>
      <c r="D5965" t="s">
        <v>19630</v>
      </c>
      <c r="E5965" s="89">
        <v>483607</v>
      </c>
      <c r="F5965" s="89">
        <v>703423</v>
      </c>
      <c r="G5965" s="89">
        <v>1</v>
      </c>
      <c r="H5965" t="s">
        <v>19630</v>
      </c>
      <c r="I5965" s="89"/>
    </row>
    <row r="5966" x14ac:dyDescent="0.3">
      <c r="A5966" t="s">
        <v>9793</v>
      </c>
      <c r="B5966" t="s">
        <v>19477</v>
      </c>
      <c r="C5966" t="s">
        <v>19506</v>
      </c>
      <c r="D5966" t="s">
        <v>19630</v>
      </c>
      <c r="E5966" s="89">
        <v>5640590203.902832</v>
      </c>
      <c r="F5966" s="89">
        <v>703423</v>
      </c>
      <c r="G5966" s="89">
        <v>1</v>
      </c>
      <c r="H5966" t="s">
        <v>19630</v>
      </c>
      <c r="I5966" s="89"/>
    </row>
    <row r="5967" x14ac:dyDescent="0.3">
      <c r="A5967" t="s">
        <v>9794</v>
      </c>
      <c r="B5967" t="s">
        <v>19478</v>
      </c>
      <c r="C5967" t="s">
        <v>19506</v>
      </c>
      <c r="D5967" t="s">
        <v>19630</v>
      </c>
      <c r="E5967" s="89">
        <v>0.68750524222267395</v>
      </c>
      <c r="F5967" s="89">
        <v>703423</v>
      </c>
      <c r="G5967" s="89">
        <v>1</v>
      </c>
      <c r="H5967" t="s">
        <v>19630</v>
      </c>
      <c r="I5967" s="89"/>
    </row>
    <row r="5968" x14ac:dyDescent="0.3">
      <c r="A5968" t="s">
        <v>9795</v>
      </c>
      <c r="B5968" t="s">
        <v>19479</v>
      </c>
      <c r="C5968" t="s">
        <v>19506</v>
      </c>
      <c r="D5968" t="s">
        <v>19630</v>
      </c>
      <c r="E5968" s="89">
        <v>8018.774199738752</v>
      </c>
      <c r="F5968" s="89">
        <v>703423</v>
      </c>
      <c r="G5968" s="89">
        <v>1</v>
      </c>
      <c r="H5968" t="s">
        <v>19630</v>
      </c>
      <c r="I5968" s="89"/>
    </row>
    <row r="5969" x14ac:dyDescent="0.3">
      <c r="A5969" t="s">
        <v>9796</v>
      </c>
      <c r="B5969" t="s">
        <v>19483</v>
      </c>
      <c r="C5969" t="s">
        <v>19506</v>
      </c>
      <c r="D5969" t="s">
        <v>19614</v>
      </c>
      <c r="E5969" s="89">
        <v>6.4806698503857285E-2</v>
      </c>
      <c r="F5969" s="89">
        <v>703423</v>
      </c>
      <c r="G5969" s="89">
        <v>1</v>
      </c>
      <c r="H5969" t="s">
        <v>19629</v>
      </c>
      <c r="I5969" s="89"/>
    </row>
    <row r="5970" x14ac:dyDescent="0.3">
      <c r="A5970" t="s">
        <v>9797</v>
      </c>
      <c r="B5970" t="s">
        <v>19483</v>
      </c>
      <c r="C5970" t="s">
        <v>19506</v>
      </c>
      <c r="D5970" t="s">
        <v>19615</v>
      </c>
      <c r="E5970" s="89">
        <v>6.4814455790543596E-2</v>
      </c>
      <c r="F5970" s="89">
        <v>703423</v>
      </c>
      <c r="G5970" s="89">
        <v>1</v>
      </c>
      <c r="H5970" t="s">
        <v>19629</v>
      </c>
      <c r="I5970" s="89"/>
    </row>
    <row r="5971" x14ac:dyDescent="0.3">
      <c r="A5971" t="s">
        <v>9798</v>
      </c>
      <c r="B5971" t="s">
        <v>19483</v>
      </c>
      <c r="C5971" t="s">
        <v>19506</v>
      </c>
      <c r="D5971" t="s">
        <v>19616</v>
      </c>
      <c r="E5971" s="89">
        <v>6.4806698503857285E-2</v>
      </c>
      <c r="F5971" s="89">
        <v>703423</v>
      </c>
      <c r="G5971" s="89">
        <v>1</v>
      </c>
      <c r="H5971" t="s">
        <v>19629</v>
      </c>
      <c r="I5971" s="89"/>
    </row>
    <row r="5972" x14ac:dyDescent="0.3">
      <c r="A5972" t="s">
        <v>9799</v>
      </c>
      <c r="B5972" t="s">
        <v>19483</v>
      </c>
      <c r="C5972" t="s">
        <v>19506</v>
      </c>
      <c r="D5972" t="s">
        <v>19617</v>
      </c>
      <c r="E5972" s="89">
        <v>6.4813623658521752E-2</v>
      </c>
      <c r="F5972" s="89">
        <v>703423</v>
      </c>
      <c r="G5972" s="89">
        <v>1</v>
      </c>
      <c r="H5972" t="s">
        <v>19629</v>
      </c>
      <c r="I5972" s="89"/>
    </row>
    <row r="5973" x14ac:dyDescent="0.3">
      <c r="A5973" t="s">
        <v>9800</v>
      </c>
      <c r="B5973" t="s">
        <v>19483</v>
      </c>
      <c r="C5973" t="s">
        <v>19506</v>
      </c>
      <c r="D5973" t="s">
        <v>19618</v>
      </c>
      <c r="E5973" s="89">
        <v>5.0623566593202468E-2</v>
      </c>
      <c r="F5973" s="89">
        <v>703423</v>
      </c>
      <c r="G5973" s="89">
        <v>1</v>
      </c>
      <c r="H5973" t="s">
        <v>19629</v>
      </c>
      <c r="I5973" s="89"/>
    </row>
    <row r="5974" x14ac:dyDescent="0.3">
      <c r="A5974" t="s">
        <v>9801</v>
      </c>
      <c r="B5974" t="s">
        <v>19483</v>
      </c>
      <c r="C5974" t="s">
        <v>19506</v>
      </c>
      <c r="D5974" t="s">
        <v>19619</v>
      </c>
      <c r="E5974" s="89">
        <v>4.7466404620278839E-2</v>
      </c>
      <c r="F5974" s="89">
        <v>703423</v>
      </c>
      <c r="G5974" s="89">
        <v>1</v>
      </c>
      <c r="H5974" t="s">
        <v>19629</v>
      </c>
      <c r="I5974" s="89"/>
    </row>
    <row r="5975" x14ac:dyDescent="0.3">
      <c r="A5975" t="s">
        <v>9802</v>
      </c>
      <c r="B5975" t="s">
        <v>19483</v>
      </c>
      <c r="C5975" t="s">
        <v>19506</v>
      </c>
      <c r="D5975" t="s">
        <v>19620</v>
      </c>
      <c r="E5975" s="89">
        <v>4.5698379303212827E-2</v>
      </c>
      <c r="F5975" s="89">
        <v>703423</v>
      </c>
      <c r="G5975" s="89">
        <v>1</v>
      </c>
      <c r="H5975" t="s">
        <v>19629</v>
      </c>
      <c r="I5975" s="89"/>
    </row>
    <row r="5976" x14ac:dyDescent="0.3">
      <c r="A5976" t="s">
        <v>9803</v>
      </c>
      <c r="B5976" t="s">
        <v>19483</v>
      </c>
      <c r="C5976" t="s">
        <v>19506</v>
      </c>
      <c r="D5976" t="s">
        <v>19621</v>
      </c>
      <c r="E5976" s="89">
        <v>1.085846912709772E-2</v>
      </c>
      <c r="F5976" s="89">
        <v>703423</v>
      </c>
      <c r="G5976" s="89">
        <v>1</v>
      </c>
      <c r="H5976" t="s">
        <v>19629</v>
      </c>
      <c r="I5976" s="89"/>
    </row>
    <row r="5977" x14ac:dyDescent="0.3">
      <c r="A5977" t="s">
        <v>9804</v>
      </c>
      <c r="B5977" t="s">
        <v>19483</v>
      </c>
      <c r="C5977" t="s">
        <v>19506</v>
      </c>
      <c r="D5977" t="s">
        <v>19622</v>
      </c>
      <c r="E5977" s="89">
        <v>4.9146216150905329E-2</v>
      </c>
      <c r="F5977" s="89">
        <v>703423</v>
      </c>
      <c r="G5977" s="89">
        <v>1</v>
      </c>
      <c r="H5977" t="s">
        <v>19629</v>
      </c>
      <c r="I5977" s="89"/>
    </row>
    <row r="5978" x14ac:dyDescent="0.3">
      <c r="A5978" t="s">
        <v>9805</v>
      </c>
      <c r="B5978" t="s">
        <v>19483</v>
      </c>
      <c r="C5978" t="s">
        <v>19506</v>
      </c>
      <c r="D5978" t="s">
        <v>19623</v>
      </c>
      <c r="E5978" s="89">
        <v>2.2077494089563599E-2</v>
      </c>
      <c r="F5978" s="89">
        <v>703423</v>
      </c>
      <c r="G5978" s="89">
        <v>1</v>
      </c>
      <c r="H5978" t="s">
        <v>19629</v>
      </c>
      <c r="I5978" s="89"/>
    </row>
    <row r="5979" x14ac:dyDescent="0.3">
      <c r="A5979" t="s">
        <v>9806</v>
      </c>
      <c r="B5979" t="s">
        <v>19483</v>
      </c>
      <c r="C5979" t="s">
        <v>19506</v>
      </c>
      <c r="D5979" t="s">
        <v>19624</v>
      </c>
      <c r="E5979" s="89">
        <v>4.7029742094705847E-2</v>
      </c>
      <c r="F5979" s="89">
        <v>703423</v>
      </c>
      <c r="G5979" s="89">
        <v>1</v>
      </c>
      <c r="H5979" t="s">
        <v>19629</v>
      </c>
      <c r="I5979" s="89"/>
    </row>
    <row r="5980" x14ac:dyDescent="0.3">
      <c r="A5980" t="s">
        <v>9807</v>
      </c>
      <c r="B5980" t="s">
        <v>19476</v>
      </c>
      <c r="C5980" t="s">
        <v>19507</v>
      </c>
      <c r="D5980" t="s">
        <v>19630</v>
      </c>
      <c r="E5980" s="89">
        <v>490463</v>
      </c>
      <c r="F5980" s="89">
        <v>703423</v>
      </c>
      <c r="G5980" s="89">
        <v>1</v>
      </c>
      <c r="H5980" t="s">
        <v>19630</v>
      </c>
      <c r="I5980" s="89"/>
    </row>
    <row r="5981" x14ac:dyDescent="0.3">
      <c r="A5981" t="s">
        <v>9808</v>
      </c>
      <c r="B5981" t="s">
        <v>19477</v>
      </c>
      <c r="C5981" t="s">
        <v>19507</v>
      </c>
      <c r="D5981" t="s">
        <v>19630</v>
      </c>
      <c r="E5981" s="89">
        <v>5641872479.3393555</v>
      </c>
      <c r="F5981" s="89">
        <v>703423</v>
      </c>
      <c r="G5981" s="89">
        <v>1</v>
      </c>
      <c r="H5981" t="s">
        <v>19630</v>
      </c>
      <c r="I5981" s="89"/>
    </row>
    <row r="5982" x14ac:dyDescent="0.3">
      <c r="A5982" t="s">
        <v>9809</v>
      </c>
      <c r="B5982" t="s">
        <v>19478</v>
      </c>
      <c r="C5982" t="s">
        <v>19507</v>
      </c>
      <c r="D5982" t="s">
        <v>19630</v>
      </c>
      <c r="E5982" s="89">
        <v>0.69725186694208174</v>
      </c>
      <c r="F5982" s="89">
        <v>703423</v>
      </c>
      <c r="G5982" s="89">
        <v>1</v>
      </c>
      <c r="H5982" t="s">
        <v>19630</v>
      </c>
      <c r="I5982" s="89"/>
    </row>
    <row r="5983" x14ac:dyDescent="0.3">
      <c r="A5983" t="s">
        <v>9810</v>
      </c>
      <c r="B5983" t="s">
        <v>19479</v>
      </c>
      <c r="C5983" t="s">
        <v>19507</v>
      </c>
      <c r="D5983" t="s">
        <v>19630</v>
      </c>
      <c r="E5983" s="89">
        <v>8020.5971077706517</v>
      </c>
      <c r="F5983" s="89">
        <v>703423</v>
      </c>
      <c r="G5983" s="89">
        <v>1</v>
      </c>
      <c r="H5983" t="s">
        <v>19630</v>
      </c>
      <c r="I5983" s="89"/>
    </row>
    <row r="5984" x14ac:dyDescent="0.3">
      <c r="A5984" t="s">
        <v>9811</v>
      </c>
      <c r="B5984" t="s">
        <v>19483</v>
      </c>
      <c r="C5984" t="s">
        <v>19507</v>
      </c>
      <c r="D5984" t="s">
        <v>19614</v>
      </c>
      <c r="E5984" s="89">
        <v>6.6445760900334508E-2</v>
      </c>
      <c r="F5984" s="89">
        <v>703423</v>
      </c>
      <c r="G5984" s="89">
        <v>1</v>
      </c>
      <c r="H5984" t="s">
        <v>19629</v>
      </c>
      <c r="I5984" s="89"/>
    </row>
    <row r="5985" x14ac:dyDescent="0.3">
      <c r="A5985" t="s">
        <v>9812</v>
      </c>
      <c r="B5985" t="s">
        <v>19483</v>
      </c>
      <c r="C5985" t="s">
        <v>19507</v>
      </c>
      <c r="D5985" t="s">
        <v>19615</v>
      </c>
      <c r="E5985" s="89">
        <v>6.6469407528113242E-2</v>
      </c>
      <c r="F5985" s="89">
        <v>703423</v>
      </c>
      <c r="G5985" s="89">
        <v>1</v>
      </c>
      <c r="H5985" t="s">
        <v>19629</v>
      </c>
      <c r="I5985" s="89"/>
    </row>
    <row r="5986" x14ac:dyDescent="0.3">
      <c r="A5986" t="s">
        <v>9813</v>
      </c>
      <c r="B5986" t="s">
        <v>19483</v>
      </c>
      <c r="C5986" t="s">
        <v>19507</v>
      </c>
      <c r="D5986" t="s">
        <v>19616</v>
      </c>
      <c r="E5986" s="89">
        <v>6.6445760900334508E-2</v>
      </c>
      <c r="F5986" s="89">
        <v>703423</v>
      </c>
      <c r="G5986" s="89">
        <v>1</v>
      </c>
      <c r="H5986" t="s">
        <v>19629</v>
      </c>
      <c r="I5986" s="89"/>
    </row>
    <row r="5987" x14ac:dyDescent="0.3">
      <c r="A5987" t="s">
        <v>9814</v>
      </c>
      <c r="B5987" t="s">
        <v>19483</v>
      </c>
      <c r="C5987" t="s">
        <v>19507</v>
      </c>
      <c r="D5987" t="s">
        <v>19617</v>
      </c>
      <c r="E5987" s="89">
        <v>6.6451798262003606E-2</v>
      </c>
      <c r="F5987" s="89">
        <v>703423</v>
      </c>
      <c r="G5987" s="89">
        <v>1</v>
      </c>
      <c r="H5987" t="s">
        <v>19629</v>
      </c>
      <c r="I5987" s="89"/>
    </row>
    <row r="5988" x14ac:dyDescent="0.3">
      <c r="A5988" t="s">
        <v>9815</v>
      </c>
      <c r="B5988" t="s">
        <v>19483</v>
      </c>
      <c r="C5988" t="s">
        <v>19507</v>
      </c>
      <c r="D5988" t="s">
        <v>19618</v>
      </c>
      <c r="E5988" s="89">
        <v>5.2960449548565817E-2</v>
      </c>
      <c r="F5988" s="89">
        <v>703423</v>
      </c>
      <c r="G5988" s="89">
        <v>1</v>
      </c>
      <c r="H5988" t="s">
        <v>19629</v>
      </c>
      <c r="I5988" s="89"/>
    </row>
    <row r="5989" x14ac:dyDescent="0.3">
      <c r="A5989" t="s">
        <v>9816</v>
      </c>
      <c r="B5989" t="s">
        <v>19483</v>
      </c>
      <c r="C5989" t="s">
        <v>19507</v>
      </c>
      <c r="D5989" t="s">
        <v>19619</v>
      </c>
      <c r="E5989" s="89">
        <v>4.9310245938704249E-2</v>
      </c>
      <c r="F5989" s="89">
        <v>703423</v>
      </c>
      <c r="G5989" s="89">
        <v>1</v>
      </c>
      <c r="H5989" t="s">
        <v>19629</v>
      </c>
      <c r="I5989" s="89"/>
    </row>
    <row r="5990" x14ac:dyDescent="0.3">
      <c r="A5990" t="s">
        <v>9817</v>
      </c>
      <c r="B5990" t="s">
        <v>19483</v>
      </c>
      <c r="C5990" t="s">
        <v>19507</v>
      </c>
      <c r="D5990" t="s">
        <v>19620</v>
      </c>
      <c r="E5990" s="89">
        <v>4.7435467157223063E-2</v>
      </c>
      <c r="F5990" s="89">
        <v>703423</v>
      </c>
      <c r="G5990" s="89">
        <v>1</v>
      </c>
      <c r="H5990" t="s">
        <v>19629</v>
      </c>
      <c r="I5990" s="89"/>
    </row>
    <row r="5991" x14ac:dyDescent="0.3">
      <c r="A5991" t="s">
        <v>9818</v>
      </c>
      <c r="B5991" t="s">
        <v>19483</v>
      </c>
      <c r="C5991" t="s">
        <v>19507</v>
      </c>
      <c r="D5991" t="s">
        <v>19621</v>
      </c>
      <c r="E5991" s="89">
        <v>1.093990279979087E-2</v>
      </c>
      <c r="F5991" s="89">
        <v>703423</v>
      </c>
      <c r="G5991" s="89">
        <v>1</v>
      </c>
      <c r="H5991" t="s">
        <v>19629</v>
      </c>
      <c r="I5991" s="89"/>
    </row>
    <row r="5992" x14ac:dyDescent="0.3">
      <c r="A5992" t="s">
        <v>9819</v>
      </c>
      <c r="B5992" t="s">
        <v>19483</v>
      </c>
      <c r="C5992" t="s">
        <v>19507</v>
      </c>
      <c r="D5992" t="s">
        <v>19622</v>
      </c>
      <c r="E5992" s="89">
        <v>5.1320744509234642E-2</v>
      </c>
      <c r="F5992" s="89">
        <v>703423</v>
      </c>
      <c r="G5992" s="89">
        <v>1</v>
      </c>
      <c r="H5992" t="s">
        <v>19629</v>
      </c>
      <c r="I5992" s="89"/>
    </row>
    <row r="5993" x14ac:dyDescent="0.3">
      <c r="A5993" t="s">
        <v>9820</v>
      </c>
      <c r="B5993" t="s">
        <v>19483</v>
      </c>
      <c r="C5993" t="s">
        <v>19507</v>
      </c>
      <c r="D5993" t="s">
        <v>19623</v>
      </c>
      <c r="E5993" s="89">
        <v>2.1643584000933341E-2</v>
      </c>
      <c r="F5993" s="89">
        <v>703423</v>
      </c>
      <c r="G5993" s="89">
        <v>1</v>
      </c>
      <c r="H5993" t="s">
        <v>19629</v>
      </c>
      <c r="I5993" s="89"/>
    </row>
    <row r="5994" x14ac:dyDescent="0.3">
      <c r="A5994" t="s">
        <v>9821</v>
      </c>
      <c r="B5994" t="s">
        <v>19483</v>
      </c>
      <c r="C5994" t="s">
        <v>19507</v>
      </c>
      <c r="D5994" t="s">
        <v>19624</v>
      </c>
      <c r="E5994" s="89">
        <v>4.6303238405248533E-2</v>
      </c>
      <c r="F5994" s="89">
        <v>703423</v>
      </c>
      <c r="G5994" s="89">
        <v>1</v>
      </c>
      <c r="H5994" t="s">
        <v>19629</v>
      </c>
      <c r="I5994" s="89"/>
    </row>
    <row r="5995" x14ac:dyDescent="0.3">
      <c r="A5995" t="s">
        <v>9822</v>
      </c>
      <c r="B5995" t="s">
        <v>19476</v>
      </c>
      <c r="C5995" t="s">
        <v>19508</v>
      </c>
      <c r="D5995" t="s">
        <v>19630</v>
      </c>
      <c r="E5995" s="89">
        <v>150652</v>
      </c>
      <c r="F5995" s="89">
        <v>703423</v>
      </c>
      <c r="G5995" s="89">
        <v>1</v>
      </c>
      <c r="H5995" t="s">
        <v>19630</v>
      </c>
      <c r="I5995" s="89"/>
    </row>
    <row r="5996" x14ac:dyDescent="0.3">
      <c r="A5996" t="s">
        <v>9823</v>
      </c>
      <c r="B5996" t="s">
        <v>19477</v>
      </c>
      <c r="C5996" t="s">
        <v>19508</v>
      </c>
      <c r="D5996" t="s">
        <v>19630</v>
      </c>
      <c r="E5996" s="89">
        <v>24162955884</v>
      </c>
      <c r="F5996" s="89">
        <v>703423</v>
      </c>
      <c r="G5996" s="89">
        <v>1</v>
      </c>
      <c r="H5996" t="s">
        <v>19630</v>
      </c>
      <c r="I5996" s="89"/>
    </row>
    <row r="5997" x14ac:dyDescent="0.3">
      <c r="A5997" t="s">
        <v>9824</v>
      </c>
      <c r="B5997" t="s">
        <v>19478</v>
      </c>
      <c r="C5997" t="s">
        <v>19508</v>
      </c>
      <c r="D5997" t="s">
        <v>19630</v>
      </c>
      <c r="E5997" s="89">
        <v>0.21416985227949609</v>
      </c>
      <c r="F5997" s="89">
        <v>703423</v>
      </c>
      <c r="G5997" s="89">
        <v>1</v>
      </c>
      <c r="H5997" t="s">
        <v>19630</v>
      </c>
      <c r="I5997" s="89"/>
    </row>
    <row r="5998" x14ac:dyDescent="0.3">
      <c r="A5998" t="s">
        <v>9825</v>
      </c>
      <c r="B5998" t="s">
        <v>19479</v>
      </c>
      <c r="C5998" t="s">
        <v>19508</v>
      </c>
      <c r="D5998" t="s">
        <v>19630</v>
      </c>
      <c r="E5998" s="89">
        <v>34350.53429302141</v>
      </c>
      <c r="F5998" s="89">
        <v>703423</v>
      </c>
      <c r="G5998" s="89">
        <v>1</v>
      </c>
      <c r="H5998" t="s">
        <v>19630</v>
      </c>
      <c r="I5998" s="89"/>
    </row>
    <row r="5999" x14ac:dyDescent="0.3">
      <c r="A5999" t="s">
        <v>9826</v>
      </c>
      <c r="B5999" t="s">
        <v>19483</v>
      </c>
      <c r="C5999" t="s">
        <v>19508</v>
      </c>
      <c r="D5999" t="s">
        <v>19614</v>
      </c>
      <c r="E5999" s="89">
        <v>0.89175347112872339</v>
      </c>
      <c r="F5999" s="89">
        <v>703423</v>
      </c>
      <c r="G5999" s="89">
        <v>1</v>
      </c>
      <c r="H5999" t="s">
        <v>19629</v>
      </c>
      <c r="I5999" s="89"/>
    </row>
    <row r="6000" x14ac:dyDescent="0.3">
      <c r="A6000" t="s">
        <v>9827</v>
      </c>
      <c r="B6000" t="s">
        <v>19483</v>
      </c>
      <c r="C6000" t="s">
        <v>19508</v>
      </c>
      <c r="D6000" t="s">
        <v>19615</v>
      </c>
      <c r="E6000" s="89">
        <v>0.89180915970055619</v>
      </c>
      <c r="F6000" s="89">
        <v>703423</v>
      </c>
      <c r="G6000" s="89">
        <v>1</v>
      </c>
      <c r="H6000" t="s">
        <v>19629</v>
      </c>
      <c r="I6000" s="89"/>
    </row>
    <row r="6001" x14ac:dyDescent="0.3">
      <c r="A6001" t="s">
        <v>9828</v>
      </c>
      <c r="B6001" t="s">
        <v>19483</v>
      </c>
      <c r="C6001" t="s">
        <v>19508</v>
      </c>
      <c r="D6001" t="s">
        <v>19616</v>
      </c>
      <c r="E6001" s="89">
        <v>0.89175347112872339</v>
      </c>
      <c r="F6001" s="89">
        <v>703423</v>
      </c>
      <c r="G6001" s="89">
        <v>1</v>
      </c>
      <c r="H6001" t="s">
        <v>19629</v>
      </c>
      <c r="I6001" s="89"/>
    </row>
    <row r="6002" x14ac:dyDescent="0.3">
      <c r="A6002" t="s">
        <v>9829</v>
      </c>
      <c r="B6002" t="s">
        <v>19483</v>
      </c>
      <c r="C6002" t="s">
        <v>19508</v>
      </c>
      <c r="D6002" t="s">
        <v>19617</v>
      </c>
      <c r="E6002" s="89">
        <v>0.89175347112872339</v>
      </c>
      <c r="F6002" s="89">
        <v>703423</v>
      </c>
      <c r="G6002" s="89">
        <v>1</v>
      </c>
      <c r="H6002" t="s">
        <v>19629</v>
      </c>
      <c r="I6002" s="89"/>
    </row>
    <row r="6003" x14ac:dyDescent="0.3">
      <c r="A6003" t="s">
        <v>9830</v>
      </c>
      <c r="B6003" t="s">
        <v>19483</v>
      </c>
      <c r="C6003" t="s">
        <v>19508</v>
      </c>
      <c r="D6003" t="s">
        <v>19618</v>
      </c>
      <c r="E6003" s="89">
        <v>0.43134270932334667</v>
      </c>
      <c r="F6003" s="89">
        <v>703423</v>
      </c>
      <c r="G6003" s="89">
        <v>1</v>
      </c>
      <c r="H6003" t="s">
        <v>19629</v>
      </c>
      <c r="I6003" s="89"/>
    </row>
    <row r="6004" x14ac:dyDescent="0.3">
      <c r="A6004" t="s">
        <v>9831</v>
      </c>
      <c r="B6004" t="s">
        <v>19483</v>
      </c>
      <c r="C6004" t="s">
        <v>19508</v>
      </c>
      <c r="D6004" t="s">
        <v>19619</v>
      </c>
      <c r="E6004" s="89">
        <v>0.4016159297731457</v>
      </c>
      <c r="F6004" s="89">
        <v>703423</v>
      </c>
      <c r="G6004" s="89">
        <v>1</v>
      </c>
      <c r="H6004" t="s">
        <v>19629</v>
      </c>
      <c r="I6004" s="89"/>
    </row>
    <row r="6005" x14ac:dyDescent="0.3">
      <c r="A6005" t="s">
        <v>9832</v>
      </c>
      <c r="B6005" t="s">
        <v>19483</v>
      </c>
      <c r="C6005" t="s">
        <v>19508</v>
      </c>
      <c r="D6005" t="s">
        <v>19620</v>
      </c>
      <c r="E6005" s="89">
        <v>0.38861143711235618</v>
      </c>
      <c r="F6005" s="89">
        <v>703423</v>
      </c>
      <c r="G6005" s="89">
        <v>1</v>
      </c>
      <c r="H6005" t="s">
        <v>19629</v>
      </c>
      <c r="I6005" s="89"/>
    </row>
    <row r="6006" x14ac:dyDescent="0.3">
      <c r="A6006" t="s">
        <v>9833</v>
      </c>
      <c r="B6006" t="s">
        <v>19483</v>
      </c>
      <c r="C6006" t="s">
        <v>19508</v>
      </c>
      <c r="D6006" t="s">
        <v>19621</v>
      </c>
      <c r="E6006" s="89">
        <v>0.24586009401856199</v>
      </c>
      <c r="F6006" s="89">
        <v>703423</v>
      </c>
      <c r="G6006" s="89">
        <v>1</v>
      </c>
      <c r="H6006" t="s">
        <v>19629</v>
      </c>
      <c r="I6006" s="89"/>
    </row>
    <row r="6007" x14ac:dyDescent="0.3">
      <c r="A6007" t="s">
        <v>9834</v>
      </c>
      <c r="B6007" t="s">
        <v>19483</v>
      </c>
      <c r="C6007" t="s">
        <v>19508</v>
      </c>
      <c r="D6007" t="s">
        <v>19622</v>
      </c>
      <c r="E6007" s="89">
        <v>0.4292839940259765</v>
      </c>
      <c r="F6007" s="89">
        <v>703423</v>
      </c>
      <c r="G6007" s="89">
        <v>1</v>
      </c>
      <c r="H6007" t="s">
        <v>19629</v>
      </c>
      <c r="I6007" s="89"/>
    </row>
    <row r="6008" x14ac:dyDescent="0.3">
      <c r="A6008" t="s">
        <v>9835</v>
      </c>
      <c r="B6008" t="s">
        <v>19483</v>
      </c>
      <c r="C6008" t="s">
        <v>19508</v>
      </c>
      <c r="D6008" t="s">
        <v>19623</v>
      </c>
      <c r="E6008" s="89">
        <v>0.29769844668435219</v>
      </c>
      <c r="F6008" s="89">
        <v>703423</v>
      </c>
      <c r="G6008" s="89">
        <v>1</v>
      </c>
      <c r="H6008" t="s">
        <v>19629</v>
      </c>
      <c r="I6008" s="89"/>
    </row>
    <row r="6009" x14ac:dyDescent="0.3">
      <c r="A6009" t="s">
        <v>9836</v>
      </c>
      <c r="B6009" t="s">
        <v>19483</v>
      </c>
      <c r="C6009" t="s">
        <v>19508</v>
      </c>
      <c r="D6009" t="s">
        <v>19624</v>
      </c>
      <c r="E6009" s="89">
        <v>0.64311470881204058</v>
      </c>
      <c r="F6009" s="89">
        <v>703423</v>
      </c>
      <c r="G6009" s="89">
        <v>1</v>
      </c>
      <c r="H6009" t="s">
        <v>19629</v>
      </c>
      <c r="I6009" s="89"/>
    </row>
    <row r="6010" x14ac:dyDescent="0.3">
      <c r="A6010" t="s">
        <v>9837</v>
      </c>
      <c r="B6010" t="s">
        <v>19476</v>
      </c>
      <c r="C6010" t="s">
        <v>19509</v>
      </c>
      <c r="D6010" t="s">
        <v>19630</v>
      </c>
      <c r="E6010" s="89">
        <v>0</v>
      </c>
      <c r="F6010" s="89">
        <v>703423</v>
      </c>
      <c r="G6010" s="89">
        <v>1</v>
      </c>
      <c r="H6010" t="s">
        <v>19630</v>
      </c>
      <c r="I6010" s="89"/>
    </row>
    <row r="6011" x14ac:dyDescent="0.3">
      <c r="A6011" t="s">
        <v>9838</v>
      </c>
      <c r="B6011" t="s">
        <v>19477</v>
      </c>
      <c r="C6011" t="s">
        <v>19509</v>
      </c>
      <c r="D6011" t="s">
        <v>19630</v>
      </c>
      <c r="E6011" s="89">
        <v>0</v>
      </c>
      <c r="F6011" s="89">
        <v>703423</v>
      </c>
      <c r="G6011" s="89">
        <v>1</v>
      </c>
      <c r="H6011" t="s">
        <v>19630</v>
      </c>
      <c r="I6011" s="89"/>
    </row>
    <row r="6012" x14ac:dyDescent="0.3">
      <c r="A6012" t="s">
        <v>9839</v>
      </c>
      <c r="B6012" t="s">
        <v>19478</v>
      </c>
      <c r="C6012" t="s">
        <v>19509</v>
      </c>
      <c r="D6012" t="s">
        <v>19630</v>
      </c>
      <c r="E6012" s="89">
        <v>0</v>
      </c>
      <c r="F6012" s="89">
        <v>703423</v>
      </c>
      <c r="G6012" s="89">
        <v>1</v>
      </c>
      <c r="H6012" t="s">
        <v>19630</v>
      </c>
      <c r="I6012" s="89"/>
    </row>
    <row r="6013" x14ac:dyDescent="0.3">
      <c r="A6013" t="s">
        <v>9840</v>
      </c>
      <c r="B6013" t="s">
        <v>19479</v>
      </c>
      <c r="C6013" t="s">
        <v>19509</v>
      </c>
      <c r="D6013" t="s">
        <v>19630</v>
      </c>
      <c r="E6013" s="89">
        <v>0</v>
      </c>
      <c r="F6013" s="89">
        <v>703423</v>
      </c>
      <c r="G6013" s="89">
        <v>1</v>
      </c>
      <c r="H6013" t="s">
        <v>19630</v>
      </c>
      <c r="I6013" s="89"/>
    </row>
    <row r="6014" x14ac:dyDescent="0.3">
      <c r="A6014" t="s">
        <v>9604</v>
      </c>
      <c r="B6014" t="s">
        <v>19476</v>
      </c>
      <c r="C6014" t="s">
        <v>19499</v>
      </c>
      <c r="D6014" t="s">
        <v>19630</v>
      </c>
      <c r="E6014" s="89">
        <v>0</v>
      </c>
      <c r="F6014" s="89">
        <v>703423</v>
      </c>
      <c r="G6014" s="89">
        <v>1</v>
      </c>
      <c r="H6014" t="s">
        <v>19630</v>
      </c>
      <c r="I6014" s="89"/>
    </row>
    <row r="6015" x14ac:dyDescent="0.3">
      <c r="A6015" t="s">
        <v>9605</v>
      </c>
      <c r="B6015" t="s">
        <v>19477</v>
      </c>
      <c r="C6015" t="s">
        <v>19499</v>
      </c>
      <c r="D6015" t="s">
        <v>19630</v>
      </c>
      <c r="E6015" s="89">
        <v>0</v>
      </c>
      <c r="F6015" s="89">
        <v>703423</v>
      </c>
      <c r="G6015" s="89">
        <v>1</v>
      </c>
      <c r="H6015" t="s">
        <v>19630</v>
      </c>
      <c r="I6015" s="89"/>
    </row>
    <row r="6016" x14ac:dyDescent="0.3">
      <c r="A6016" t="s">
        <v>9606</v>
      </c>
      <c r="B6016" t="s">
        <v>19478</v>
      </c>
      <c r="C6016" t="s">
        <v>19499</v>
      </c>
      <c r="D6016" t="s">
        <v>19630</v>
      </c>
      <c r="E6016" s="89">
        <v>0</v>
      </c>
      <c r="F6016" s="89">
        <v>703423</v>
      </c>
      <c r="G6016" s="89">
        <v>1</v>
      </c>
      <c r="H6016" t="s">
        <v>19630</v>
      </c>
      <c r="I6016" s="89"/>
    </row>
    <row r="6017" x14ac:dyDescent="0.3">
      <c r="A6017" t="s">
        <v>9607</v>
      </c>
      <c r="B6017" t="s">
        <v>19479</v>
      </c>
      <c r="C6017" t="s">
        <v>19499</v>
      </c>
      <c r="D6017" t="s">
        <v>19630</v>
      </c>
      <c r="E6017" s="89">
        <v>0</v>
      </c>
      <c r="F6017" s="89">
        <v>703423</v>
      </c>
      <c r="G6017" s="89">
        <v>1</v>
      </c>
      <c r="H6017" t="s">
        <v>19630</v>
      </c>
      <c r="I6017" s="89"/>
    </row>
    <row r="6018" x14ac:dyDescent="0.3">
      <c r="A6018" t="s">
        <v>9856</v>
      </c>
      <c r="B6018" t="s">
        <v>19476</v>
      </c>
      <c r="C6018" t="s">
        <v>19511</v>
      </c>
      <c r="D6018" t="s">
        <v>19630</v>
      </c>
      <c r="E6018" s="89">
        <v>249313</v>
      </c>
      <c r="F6018" s="89">
        <v>703423</v>
      </c>
      <c r="G6018" s="89">
        <v>1</v>
      </c>
      <c r="H6018" t="s">
        <v>19630</v>
      </c>
      <c r="I6018" s="89"/>
    </row>
    <row r="6019" x14ac:dyDescent="0.3">
      <c r="A6019" t="s">
        <v>9857</v>
      </c>
      <c r="B6019" t="s">
        <v>19477</v>
      </c>
      <c r="C6019" t="s">
        <v>19511</v>
      </c>
      <c r="D6019" t="s">
        <v>19630</v>
      </c>
      <c r="E6019" s="89">
        <v>9251934137.171875</v>
      </c>
      <c r="F6019" s="89">
        <v>703423</v>
      </c>
      <c r="G6019" s="89">
        <v>1</v>
      </c>
      <c r="H6019" t="s">
        <v>19630</v>
      </c>
      <c r="I6019" s="89"/>
    </row>
    <row r="6020" x14ac:dyDescent="0.3">
      <c r="A6020" t="s">
        <v>9858</v>
      </c>
      <c r="B6020" t="s">
        <v>19478</v>
      </c>
      <c r="C6020" t="s">
        <v>19511</v>
      </c>
      <c r="D6020" t="s">
        <v>19630</v>
      </c>
      <c r="E6020" s="89">
        <v>0.35442827431005242</v>
      </c>
      <c r="F6020" s="89">
        <v>703423</v>
      </c>
      <c r="G6020" s="89">
        <v>1</v>
      </c>
      <c r="H6020" t="s">
        <v>19630</v>
      </c>
      <c r="I6020" s="89"/>
    </row>
    <row r="6021" x14ac:dyDescent="0.3">
      <c r="A6021" t="s">
        <v>9859</v>
      </c>
      <c r="B6021" t="s">
        <v>19479</v>
      </c>
      <c r="C6021" t="s">
        <v>19511</v>
      </c>
      <c r="D6021" t="s">
        <v>19630</v>
      </c>
      <c r="E6021" s="89">
        <v>13152.731908356531</v>
      </c>
      <c r="F6021" s="89">
        <v>703423</v>
      </c>
      <c r="G6021" s="89">
        <v>1</v>
      </c>
      <c r="H6021" t="s">
        <v>19630</v>
      </c>
      <c r="I6021" s="89"/>
    </row>
    <row r="6022" x14ac:dyDescent="0.3">
      <c r="A6022" t="s">
        <v>9860</v>
      </c>
      <c r="B6022" t="s">
        <v>19483</v>
      </c>
      <c r="C6022" t="s">
        <v>19511</v>
      </c>
      <c r="D6022" t="s">
        <v>19614</v>
      </c>
      <c r="E6022" s="89">
        <v>0.20437503780701829</v>
      </c>
      <c r="F6022" s="89">
        <v>703423</v>
      </c>
      <c r="G6022" s="89">
        <v>1</v>
      </c>
      <c r="H6022" t="s">
        <v>19629</v>
      </c>
      <c r="I6022" s="89"/>
    </row>
    <row r="6023" x14ac:dyDescent="0.3">
      <c r="A6023" t="s">
        <v>9861</v>
      </c>
      <c r="B6023" t="s">
        <v>19483</v>
      </c>
      <c r="C6023" t="s">
        <v>19511</v>
      </c>
      <c r="D6023" t="s">
        <v>19615</v>
      </c>
      <c r="E6023" s="89">
        <v>0.2045505428292127</v>
      </c>
      <c r="F6023" s="89">
        <v>703423</v>
      </c>
      <c r="G6023" s="89">
        <v>1</v>
      </c>
      <c r="H6023" t="s">
        <v>19629</v>
      </c>
      <c r="I6023" s="89"/>
    </row>
    <row r="6024" x14ac:dyDescent="0.3">
      <c r="A6024" t="s">
        <v>9862</v>
      </c>
      <c r="B6024" t="s">
        <v>19483</v>
      </c>
      <c r="C6024" t="s">
        <v>19511</v>
      </c>
      <c r="D6024" t="s">
        <v>19616</v>
      </c>
      <c r="E6024" s="89">
        <v>0.20437503780701829</v>
      </c>
      <c r="F6024" s="89">
        <v>703423</v>
      </c>
      <c r="G6024" s="89">
        <v>1</v>
      </c>
      <c r="H6024" t="s">
        <v>19629</v>
      </c>
      <c r="I6024" s="89"/>
    </row>
    <row r="6025" x14ac:dyDescent="0.3">
      <c r="A6025" t="s">
        <v>9863</v>
      </c>
      <c r="B6025" t="s">
        <v>19483</v>
      </c>
      <c r="C6025" t="s">
        <v>19511</v>
      </c>
      <c r="D6025" t="s">
        <v>19617</v>
      </c>
      <c r="E6025" s="89">
        <v>0.20437503780701829</v>
      </c>
      <c r="F6025" s="89">
        <v>703423</v>
      </c>
      <c r="G6025" s="89">
        <v>1</v>
      </c>
      <c r="H6025" t="s">
        <v>19629</v>
      </c>
      <c r="I6025" s="89"/>
    </row>
    <row r="6026" x14ac:dyDescent="0.3">
      <c r="A6026" t="s">
        <v>9864</v>
      </c>
      <c r="B6026" t="s">
        <v>19483</v>
      </c>
      <c r="C6026" t="s">
        <v>19511</v>
      </c>
      <c r="D6026" t="s">
        <v>19618</v>
      </c>
      <c r="E6026" s="89">
        <v>0.1466091706240617</v>
      </c>
      <c r="F6026" s="89">
        <v>703423</v>
      </c>
      <c r="G6026" s="89">
        <v>1</v>
      </c>
      <c r="H6026" t="s">
        <v>19629</v>
      </c>
      <c r="I6026" s="89"/>
    </row>
    <row r="6027" x14ac:dyDescent="0.3">
      <c r="A6027" t="s">
        <v>9865</v>
      </c>
      <c r="B6027" t="s">
        <v>19483</v>
      </c>
      <c r="C6027" t="s">
        <v>19511</v>
      </c>
      <c r="D6027" t="s">
        <v>19619</v>
      </c>
      <c r="E6027" s="89">
        <v>0.1338660809308117</v>
      </c>
      <c r="F6027" s="89">
        <v>703423</v>
      </c>
      <c r="G6027" s="89">
        <v>1</v>
      </c>
      <c r="H6027" t="s">
        <v>19629</v>
      </c>
      <c r="I6027" s="89"/>
    </row>
    <row r="6028" x14ac:dyDescent="0.3">
      <c r="A6028" t="s">
        <v>9866</v>
      </c>
      <c r="B6028" t="s">
        <v>19483</v>
      </c>
      <c r="C6028" t="s">
        <v>19511</v>
      </c>
      <c r="D6028" t="s">
        <v>19620</v>
      </c>
      <c r="E6028" s="89">
        <v>0.12928048853727919</v>
      </c>
      <c r="F6028" s="89">
        <v>703423</v>
      </c>
      <c r="G6028" s="89">
        <v>1</v>
      </c>
      <c r="H6028" t="s">
        <v>19629</v>
      </c>
      <c r="I6028" s="89"/>
    </row>
    <row r="6029" x14ac:dyDescent="0.3">
      <c r="A6029" t="s">
        <v>9867</v>
      </c>
      <c r="B6029" t="s">
        <v>19483</v>
      </c>
      <c r="C6029" t="s">
        <v>19511</v>
      </c>
      <c r="D6029" t="s">
        <v>19621</v>
      </c>
      <c r="E6029" s="89">
        <v>5.1139860763437087E-2</v>
      </c>
      <c r="F6029" s="89">
        <v>703423</v>
      </c>
      <c r="G6029" s="89">
        <v>1</v>
      </c>
      <c r="H6029" t="s">
        <v>19629</v>
      </c>
      <c r="I6029" s="89"/>
    </row>
    <row r="6030" x14ac:dyDescent="0.3">
      <c r="A6030" t="s">
        <v>9868</v>
      </c>
      <c r="B6030" t="s">
        <v>19483</v>
      </c>
      <c r="C6030" t="s">
        <v>19511</v>
      </c>
      <c r="D6030" t="s">
        <v>19622</v>
      </c>
      <c r="E6030" s="89">
        <v>0.1437411816332482</v>
      </c>
      <c r="F6030" s="89">
        <v>703423</v>
      </c>
      <c r="G6030" s="89">
        <v>1</v>
      </c>
      <c r="H6030" t="s">
        <v>19629</v>
      </c>
      <c r="I6030" s="89"/>
    </row>
    <row r="6031" x14ac:dyDescent="0.3">
      <c r="A6031" t="s">
        <v>9869</v>
      </c>
      <c r="B6031" t="s">
        <v>19483</v>
      </c>
      <c r="C6031" t="s">
        <v>19511</v>
      </c>
      <c r="D6031" t="s">
        <v>19623</v>
      </c>
      <c r="E6031" s="89">
        <v>7.139857433271897E-2</v>
      </c>
      <c r="F6031" s="89">
        <v>703423</v>
      </c>
      <c r="G6031" s="89">
        <v>1</v>
      </c>
      <c r="H6031" t="s">
        <v>19629</v>
      </c>
      <c r="I6031" s="89"/>
    </row>
    <row r="6032" x14ac:dyDescent="0.3">
      <c r="A6032" t="s">
        <v>9870</v>
      </c>
      <c r="B6032" t="s">
        <v>19483</v>
      </c>
      <c r="C6032" t="s">
        <v>19511</v>
      </c>
      <c r="D6032" t="s">
        <v>19624</v>
      </c>
      <c r="E6032" s="89">
        <v>0.1503395954462389</v>
      </c>
      <c r="F6032" s="89">
        <v>703423</v>
      </c>
      <c r="G6032" s="89">
        <v>1</v>
      </c>
      <c r="H6032" t="s">
        <v>19629</v>
      </c>
      <c r="I6032" s="89"/>
    </row>
    <row r="6033" x14ac:dyDescent="0.3">
      <c r="A6033" t="s">
        <v>9871</v>
      </c>
      <c r="B6033" t="s">
        <v>19476</v>
      </c>
      <c r="C6033" t="s">
        <v>19512</v>
      </c>
      <c r="D6033" t="s">
        <v>19630</v>
      </c>
      <c r="E6033" s="89">
        <v>125299</v>
      </c>
      <c r="F6033" s="89">
        <v>703423</v>
      </c>
      <c r="G6033" s="89">
        <v>1</v>
      </c>
      <c r="H6033" t="s">
        <v>19630</v>
      </c>
      <c r="I6033" s="89"/>
    </row>
    <row r="6034" x14ac:dyDescent="0.3">
      <c r="A6034" t="s">
        <v>9872</v>
      </c>
      <c r="B6034" t="s">
        <v>19477</v>
      </c>
      <c r="C6034" t="s">
        <v>19512</v>
      </c>
      <c r="D6034" t="s">
        <v>19630</v>
      </c>
      <c r="E6034" s="89">
        <v>22114441948.125</v>
      </c>
      <c r="F6034" s="89">
        <v>703423</v>
      </c>
      <c r="G6034" s="89">
        <v>1</v>
      </c>
      <c r="H6034" t="s">
        <v>19630</v>
      </c>
      <c r="I6034" s="89"/>
    </row>
    <row r="6035" x14ac:dyDescent="0.3">
      <c r="A6035" t="s">
        <v>9873</v>
      </c>
      <c r="B6035" t="s">
        <v>19478</v>
      </c>
      <c r="C6035" t="s">
        <v>19512</v>
      </c>
      <c r="D6035" t="s">
        <v>19630</v>
      </c>
      <c r="E6035" s="89">
        <v>0.17812752781754371</v>
      </c>
      <c r="F6035" s="89">
        <v>703423</v>
      </c>
      <c r="G6035" s="89">
        <v>1</v>
      </c>
      <c r="H6035" t="s">
        <v>19630</v>
      </c>
      <c r="I6035" s="89"/>
    </row>
    <row r="6036" x14ac:dyDescent="0.3">
      <c r="A6036" t="s">
        <v>9874</v>
      </c>
      <c r="B6036" t="s">
        <v>19479</v>
      </c>
      <c r="C6036" t="s">
        <v>19512</v>
      </c>
      <c r="D6036" t="s">
        <v>19630</v>
      </c>
      <c r="E6036" s="89">
        <v>31438.326509262559</v>
      </c>
      <c r="F6036" s="89">
        <v>703423</v>
      </c>
      <c r="G6036" s="89">
        <v>1</v>
      </c>
      <c r="H6036" t="s">
        <v>19630</v>
      </c>
      <c r="I6036" s="89"/>
    </row>
    <row r="6037" x14ac:dyDescent="0.3">
      <c r="A6037" t="s">
        <v>9875</v>
      </c>
      <c r="B6037" t="s">
        <v>19483</v>
      </c>
      <c r="C6037" t="s">
        <v>19512</v>
      </c>
      <c r="D6037" t="s">
        <v>19614</v>
      </c>
      <c r="E6037" s="89">
        <v>1.051858700269434</v>
      </c>
      <c r="F6037" s="89">
        <v>703423</v>
      </c>
      <c r="G6037" s="89">
        <v>1</v>
      </c>
      <c r="H6037" t="s">
        <v>19629</v>
      </c>
      <c r="I6037" s="89"/>
    </row>
    <row r="6038" x14ac:dyDescent="0.3">
      <c r="A6038" t="s">
        <v>9876</v>
      </c>
      <c r="B6038" t="s">
        <v>19483</v>
      </c>
      <c r="C6038" t="s">
        <v>19512</v>
      </c>
      <c r="D6038" t="s">
        <v>19615</v>
      </c>
      <c r="E6038" s="89">
        <v>1.051858700269434</v>
      </c>
      <c r="F6038" s="89">
        <v>703423</v>
      </c>
      <c r="G6038" s="89">
        <v>1</v>
      </c>
      <c r="H6038" t="s">
        <v>19629</v>
      </c>
      <c r="I6038" s="89"/>
    </row>
    <row r="6039" x14ac:dyDescent="0.3">
      <c r="A6039" t="s">
        <v>9877</v>
      </c>
      <c r="B6039" t="s">
        <v>19483</v>
      </c>
      <c r="C6039" t="s">
        <v>19512</v>
      </c>
      <c r="D6039" t="s">
        <v>19616</v>
      </c>
      <c r="E6039" s="89">
        <v>1.051858700269434</v>
      </c>
      <c r="F6039" s="89">
        <v>703423</v>
      </c>
      <c r="G6039" s="89">
        <v>1</v>
      </c>
      <c r="H6039" t="s">
        <v>19629</v>
      </c>
      <c r="I6039" s="89"/>
    </row>
    <row r="6040" x14ac:dyDescent="0.3">
      <c r="A6040" t="s">
        <v>9878</v>
      </c>
      <c r="B6040" t="s">
        <v>19483</v>
      </c>
      <c r="C6040" t="s">
        <v>19512</v>
      </c>
      <c r="D6040" t="s">
        <v>19617</v>
      </c>
      <c r="E6040" s="89">
        <v>1.051858700269434</v>
      </c>
      <c r="F6040" s="89">
        <v>703423</v>
      </c>
      <c r="G6040" s="89">
        <v>1</v>
      </c>
      <c r="H6040" t="s">
        <v>19629</v>
      </c>
      <c r="I6040" s="89"/>
    </row>
    <row r="6041" x14ac:dyDescent="0.3">
      <c r="A6041" t="s">
        <v>9879</v>
      </c>
      <c r="B6041" t="s">
        <v>19483</v>
      </c>
      <c r="C6041" t="s">
        <v>19512</v>
      </c>
      <c r="D6041" t="s">
        <v>19618</v>
      </c>
      <c r="E6041" s="89">
        <v>0.42637859036434</v>
      </c>
      <c r="F6041" s="89">
        <v>703423</v>
      </c>
      <c r="G6041" s="89">
        <v>1</v>
      </c>
      <c r="H6041" t="s">
        <v>19629</v>
      </c>
      <c r="I6041" s="89"/>
    </row>
    <row r="6042" x14ac:dyDescent="0.3">
      <c r="A6042" t="s">
        <v>9880</v>
      </c>
      <c r="B6042" t="s">
        <v>19483</v>
      </c>
      <c r="C6042" t="s">
        <v>19512</v>
      </c>
      <c r="D6042" t="s">
        <v>19619</v>
      </c>
      <c r="E6042" s="89">
        <v>0.40200023987633171</v>
      </c>
      <c r="F6042" s="89">
        <v>703423</v>
      </c>
      <c r="G6042" s="89">
        <v>1</v>
      </c>
      <c r="H6042" t="s">
        <v>19629</v>
      </c>
      <c r="I6042" s="89"/>
    </row>
    <row r="6043" x14ac:dyDescent="0.3">
      <c r="A6043" t="s">
        <v>9881</v>
      </c>
      <c r="B6043" t="s">
        <v>19483</v>
      </c>
      <c r="C6043" t="s">
        <v>19512</v>
      </c>
      <c r="D6043" t="s">
        <v>19620</v>
      </c>
      <c r="E6043" s="89">
        <v>0.38934558781031958</v>
      </c>
      <c r="F6043" s="89">
        <v>703423</v>
      </c>
      <c r="G6043" s="89">
        <v>1</v>
      </c>
      <c r="H6043" t="s">
        <v>19629</v>
      </c>
      <c r="I6043" s="89"/>
    </row>
    <row r="6044" x14ac:dyDescent="0.3">
      <c r="A6044" t="s">
        <v>9882</v>
      </c>
      <c r="B6044" t="s">
        <v>19483</v>
      </c>
      <c r="C6044" t="s">
        <v>19512</v>
      </c>
      <c r="D6044" t="s">
        <v>19621</v>
      </c>
      <c r="E6044" s="89">
        <v>0.2473956971944988</v>
      </c>
      <c r="F6044" s="89">
        <v>703423</v>
      </c>
      <c r="G6044" s="89">
        <v>1</v>
      </c>
      <c r="H6044" t="s">
        <v>19629</v>
      </c>
      <c r="I6044" s="89"/>
    </row>
    <row r="6045" x14ac:dyDescent="0.3">
      <c r="A6045" t="s">
        <v>9883</v>
      </c>
      <c r="B6045" t="s">
        <v>19483</v>
      </c>
      <c r="C6045" t="s">
        <v>19512</v>
      </c>
      <c r="D6045" t="s">
        <v>19622</v>
      </c>
      <c r="E6045" s="89">
        <v>0.42249513003098788</v>
      </c>
      <c r="F6045" s="89">
        <v>703423</v>
      </c>
      <c r="G6045" s="89">
        <v>1</v>
      </c>
      <c r="H6045" t="s">
        <v>19629</v>
      </c>
      <c r="I6045" s="89"/>
    </row>
    <row r="6046" x14ac:dyDescent="0.3">
      <c r="A6046" t="s">
        <v>9884</v>
      </c>
      <c r="B6046" t="s">
        <v>19483</v>
      </c>
      <c r="C6046" t="s">
        <v>19512</v>
      </c>
      <c r="D6046" t="s">
        <v>19623</v>
      </c>
      <c r="E6046" s="89">
        <v>0.33110611734266049</v>
      </c>
      <c r="F6046" s="89">
        <v>703423</v>
      </c>
      <c r="G6046" s="89">
        <v>1</v>
      </c>
      <c r="H6046" t="s">
        <v>19629</v>
      </c>
      <c r="I6046" s="89"/>
    </row>
    <row r="6047" x14ac:dyDescent="0.3">
      <c r="A6047" t="s">
        <v>9885</v>
      </c>
      <c r="B6047" t="s">
        <v>19483</v>
      </c>
      <c r="C6047" t="s">
        <v>19512</v>
      </c>
      <c r="D6047" t="s">
        <v>19624</v>
      </c>
      <c r="E6047" s="89">
        <v>0.70983792360246856</v>
      </c>
      <c r="F6047" s="89">
        <v>703423</v>
      </c>
      <c r="G6047" s="89">
        <v>1</v>
      </c>
      <c r="H6047" t="s">
        <v>19629</v>
      </c>
      <c r="I6047" s="89"/>
    </row>
    <row r="6048" x14ac:dyDescent="0.3">
      <c r="A6048" t="s">
        <v>9886</v>
      </c>
      <c r="B6048" t="s">
        <v>19476</v>
      </c>
      <c r="C6048" t="s">
        <v>19513</v>
      </c>
      <c r="D6048" t="s">
        <v>19630</v>
      </c>
      <c r="E6048" s="89">
        <v>0</v>
      </c>
      <c r="F6048" s="89">
        <v>703423</v>
      </c>
      <c r="G6048" s="89">
        <v>1</v>
      </c>
      <c r="H6048" t="s">
        <v>19630</v>
      </c>
      <c r="I6048" s="89"/>
    </row>
    <row r="6049" x14ac:dyDescent="0.3">
      <c r="A6049" t="s">
        <v>9887</v>
      </c>
      <c r="B6049" t="s">
        <v>19477</v>
      </c>
      <c r="C6049" t="s">
        <v>19513</v>
      </c>
      <c r="D6049" t="s">
        <v>19630</v>
      </c>
      <c r="E6049" s="89">
        <v>0</v>
      </c>
      <c r="F6049" s="89">
        <v>703423</v>
      </c>
      <c r="G6049" s="89">
        <v>1</v>
      </c>
      <c r="H6049" t="s">
        <v>19630</v>
      </c>
      <c r="I6049" s="89"/>
    </row>
    <row r="6050" x14ac:dyDescent="0.3">
      <c r="A6050" t="s">
        <v>9888</v>
      </c>
      <c r="B6050" t="s">
        <v>19478</v>
      </c>
      <c r="C6050" t="s">
        <v>19513</v>
      </c>
      <c r="D6050" t="s">
        <v>19630</v>
      </c>
      <c r="E6050" s="89">
        <v>0</v>
      </c>
      <c r="F6050" s="89">
        <v>703423</v>
      </c>
      <c r="G6050" s="89">
        <v>1</v>
      </c>
      <c r="H6050" t="s">
        <v>19630</v>
      </c>
      <c r="I6050" s="89"/>
    </row>
    <row r="6051" x14ac:dyDescent="0.3">
      <c r="A6051" t="s">
        <v>9889</v>
      </c>
      <c r="B6051" t="s">
        <v>19479</v>
      </c>
      <c r="C6051" t="s">
        <v>19513</v>
      </c>
      <c r="D6051" t="s">
        <v>19630</v>
      </c>
      <c r="E6051" s="89">
        <v>0</v>
      </c>
      <c r="F6051" s="89">
        <v>703423</v>
      </c>
      <c r="G6051" s="89">
        <v>1</v>
      </c>
      <c r="H6051" t="s">
        <v>19630</v>
      </c>
      <c r="I6051" s="89"/>
    </row>
    <row r="6052" x14ac:dyDescent="0.3">
      <c r="A6052" t="s">
        <v>9890</v>
      </c>
      <c r="B6052" t="s">
        <v>19476</v>
      </c>
      <c r="C6052" t="s">
        <v>19514</v>
      </c>
      <c r="D6052" t="s">
        <v>19630</v>
      </c>
      <c r="E6052" s="89">
        <v>0</v>
      </c>
      <c r="F6052" s="89">
        <v>703423</v>
      </c>
      <c r="G6052" s="89">
        <v>1</v>
      </c>
      <c r="H6052" t="s">
        <v>19630</v>
      </c>
      <c r="I6052" s="89"/>
    </row>
    <row r="6053" x14ac:dyDescent="0.3">
      <c r="A6053" t="s">
        <v>9891</v>
      </c>
      <c r="B6053" t="s">
        <v>19477</v>
      </c>
      <c r="C6053" t="s">
        <v>19514</v>
      </c>
      <c r="D6053" t="s">
        <v>19630</v>
      </c>
      <c r="E6053" s="89">
        <v>0</v>
      </c>
      <c r="F6053" s="89">
        <v>703423</v>
      </c>
      <c r="G6053" s="89">
        <v>1</v>
      </c>
      <c r="H6053" t="s">
        <v>19630</v>
      </c>
      <c r="I6053" s="89"/>
    </row>
    <row r="6054" x14ac:dyDescent="0.3">
      <c r="A6054" t="s">
        <v>9892</v>
      </c>
      <c r="B6054" t="s">
        <v>19478</v>
      </c>
      <c r="C6054" t="s">
        <v>19514</v>
      </c>
      <c r="D6054" t="s">
        <v>19630</v>
      </c>
      <c r="E6054" s="89">
        <v>0</v>
      </c>
      <c r="F6054" s="89">
        <v>703423</v>
      </c>
      <c r="G6054" s="89">
        <v>1</v>
      </c>
      <c r="H6054" t="s">
        <v>19630</v>
      </c>
      <c r="I6054" s="89"/>
    </row>
    <row r="6055" x14ac:dyDescent="0.3">
      <c r="A6055" t="s">
        <v>9893</v>
      </c>
      <c r="B6055" t="s">
        <v>19479</v>
      </c>
      <c r="C6055" t="s">
        <v>19514</v>
      </c>
      <c r="D6055" t="s">
        <v>19630</v>
      </c>
      <c r="E6055" s="89">
        <v>0</v>
      </c>
      <c r="F6055" s="89">
        <v>703423</v>
      </c>
      <c r="G6055" s="89">
        <v>1</v>
      </c>
      <c r="H6055" t="s">
        <v>19630</v>
      </c>
      <c r="I6055" s="89"/>
    </row>
    <row r="6056" x14ac:dyDescent="0.3">
      <c r="A6056" t="s">
        <v>9894</v>
      </c>
      <c r="B6056" t="s">
        <v>19476</v>
      </c>
      <c r="C6056" t="s">
        <v>19515</v>
      </c>
      <c r="D6056" t="s">
        <v>19630</v>
      </c>
      <c r="E6056" s="89">
        <v>488551</v>
      </c>
      <c r="F6056" s="89">
        <v>703423</v>
      </c>
      <c r="G6056" s="89">
        <v>1</v>
      </c>
      <c r="H6056" t="s">
        <v>19630</v>
      </c>
      <c r="I6056" s="89"/>
    </row>
    <row r="6057" x14ac:dyDescent="0.3">
      <c r="A6057" t="s">
        <v>9895</v>
      </c>
      <c r="B6057" t="s">
        <v>19477</v>
      </c>
      <c r="C6057" t="s">
        <v>19515</v>
      </c>
      <c r="D6057" t="s">
        <v>19630</v>
      </c>
      <c r="E6057" s="89">
        <v>6607556997.3792076</v>
      </c>
      <c r="F6057" s="89">
        <v>703423</v>
      </c>
      <c r="G6057" s="89">
        <v>1</v>
      </c>
      <c r="H6057" t="s">
        <v>19630</v>
      </c>
      <c r="I6057" s="89"/>
    </row>
    <row r="6058" x14ac:dyDescent="0.3">
      <c r="A6058" t="s">
        <v>9896</v>
      </c>
      <c r="B6058" t="s">
        <v>19478</v>
      </c>
      <c r="C6058" t="s">
        <v>19515</v>
      </c>
      <c r="D6058" t="s">
        <v>19630</v>
      </c>
      <c r="E6058" s="89">
        <v>0.69453373006000652</v>
      </c>
      <c r="F6058" s="89">
        <v>703423</v>
      </c>
      <c r="G6058" s="89">
        <v>1</v>
      </c>
      <c r="H6058" t="s">
        <v>19630</v>
      </c>
      <c r="I6058" s="89"/>
    </row>
    <row r="6059" x14ac:dyDescent="0.3">
      <c r="A6059" t="s">
        <v>9897</v>
      </c>
      <c r="B6059" t="s">
        <v>19479</v>
      </c>
      <c r="C6059" t="s">
        <v>19515</v>
      </c>
      <c r="D6059" t="s">
        <v>19630</v>
      </c>
      <c r="E6059" s="89">
        <v>9393.433250518121</v>
      </c>
      <c r="F6059" s="89">
        <v>703423</v>
      </c>
      <c r="G6059" s="89">
        <v>1</v>
      </c>
      <c r="H6059" t="s">
        <v>19630</v>
      </c>
      <c r="I6059" s="89"/>
    </row>
    <row r="6060" x14ac:dyDescent="0.3">
      <c r="A6060" t="s">
        <v>9898</v>
      </c>
      <c r="B6060" t="s">
        <v>19483</v>
      </c>
      <c r="C6060" t="s">
        <v>19515</v>
      </c>
      <c r="D6060" t="s">
        <v>19614</v>
      </c>
      <c r="E6060" s="89">
        <v>7.4475683552773134E-2</v>
      </c>
      <c r="F6060" s="89">
        <v>703423</v>
      </c>
      <c r="G6060" s="89">
        <v>1</v>
      </c>
      <c r="H6060" t="s">
        <v>19629</v>
      </c>
      <c r="I6060" s="89"/>
    </row>
    <row r="6061" x14ac:dyDescent="0.3">
      <c r="A6061" t="s">
        <v>9899</v>
      </c>
      <c r="B6061" t="s">
        <v>19483</v>
      </c>
      <c r="C6061" t="s">
        <v>19515</v>
      </c>
      <c r="D6061" t="s">
        <v>19615</v>
      </c>
      <c r="E6061" s="89">
        <v>7.4485337280067926E-2</v>
      </c>
      <c r="F6061" s="89">
        <v>703423</v>
      </c>
      <c r="G6061" s="89">
        <v>1</v>
      </c>
      <c r="H6061" t="s">
        <v>19629</v>
      </c>
      <c r="I6061" s="89"/>
    </row>
    <row r="6062" x14ac:dyDescent="0.3">
      <c r="A6062" t="s">
        <v>9900</v>
      </c>
      <c r="B6062" t="s">
        <v>19483</v>
      </c>
      <c r="C6062" t="s">
        <v>19515</v>
      </c>
      <c r="D6062" t="s">
        <v>19616</v>
      </c>
      <c r="E6062" s="89">
        <v>7.4475683552773134E-2</v>
      </c>
      <c r="F6062" s="89">
        <v>703423</v>
      </c>
      <c r="G6062" s="89">
        <v>1</v>
      </c>
      <c r="H6062" t="s">
        <v>19629</v>
      </c>
      <c r="I6062" s="89"/>
    </row>
    <row r="6063" x14ac:dyDescent="0.3">
      <c r="A6063" t="s">
        <v>9901</v>
      </c>
      <c r="B6063" t="s">
        <v>19483</v>
      </c>
      <c r="C6063" t="s">
        <v>19515</v>
      </c>
      <c r="D6063" t="s">
        <v>19617</v>
      </c>
      <c r="E6063" s="89">
        <v>7.4482918190357864E-2</v>
      </c>
      <c r="F6063" s="89">
        <v>703423</v>
      </c>
      <c r="G6063" s="89">
        <v>1</v>
      </c>
      <c r="H6063" t="s">
        <v>19629</v>
      </c>
      <c r="I6063" s="89"/>
    </row>
    <row r="6064" x14ac:dyDescent="0.3">
      <c r="A6064" t="s">
        <v>9902</v>
      </c>
      <c r="B6064" t="s">
        <v>19483</v>
      </c>
      <c r="C6064" t="s">
        <v>19515</v>
      </c>
      <c r="D6064" t="s">
        <v>19618</v>
      </c>
      <c r="E6064" s="89">
        <v>5.794451716733643E-2</v>
      </c>
      <c r="F6064" s="89">
        <v>703423</v>
      </c>
      <c r="G6064" s="89">
        <v>1</v>
      </c>
      <c r="H6064" t="s">
        <v>19629</v>
      </c>
      <c r="I6064" s="89"/>
    </row>
    <row r="6065" x14ac:dyDescent="0.3">
      <c r="A6065" t="s">
        <v>9903</v>
      </c>
      <c r="B6065" t="s">
        <v>19483</v>
      </c>
      <c r="C6065" t="s">
        <v>19515</v>
      </c>
      <c r="D6065" t="s">
        <v>19619</v>
      </c>
      <c r="E6065" s="89">
        <v>5.3759181469676807E-2</v>
      </c>
      <c r="F6065" s="89">
        <v>703423</v>
      </c>
      <c r="G6065" s="89">
        <v>1</v>
      </c>
      <c r="H6065" t="s">
        <v>19629</v>
      </c>
      <c r="I6065" s="89"/>
    </row>
    <row r="6066" x14ac:dyDescent="0.3">
      <c r="A6066" t="s">
        <v>9904</v>
      </c>
      <c r="B6066" t="s">
        <v>19483</v>
      </c>
      <c r="C6066" t="s">
        <v>19515</v>
      </c>
      <c r="D6066" t="s">
        <v>19620</v>
      </c>
      <c r="E6066" s="89">
        <v>5.1870016020843318E-2</v>
      </c>
      <c r="F6066" s="89">
        <v>703423</v>
      </c>
      <c r="G6066" s="89">
        <v>1</v>
      </c>
      <c r="H6066" t="s">
        <v>19629</v>
      </c>
      <c r="I6066" s="89"/>
    </row>
    <row r="6067" x14ac:dyDescent="0.3">
      <c r="A6067" t="s">
        <v>9905</v>
      </c>
      <c r="B6067" t="s">
        <v>19483</v>
      </c>
      <c r="C6067" t="s">
        <v>19515</v>
      </c>
      <c r="D6067" t="s">
        <v>19621</v>
      </c>
      <c r="E6067" s="89">
        <v>1.3945561401908E-2</v>
      </c>
      <c r="F6067" s="89">
        <v>703423</v>
      </c>
      <c r="G6067" s="89">
        <v>1</v>
      </c>
      <c r="H6067" t="s">
        <v>19629</v>
      </c>
      <c r="I6067" s="89"/>
    </row>
    <row r="6068" x14ac:dyDescent="0.3">
      <c r="A6068" t="s">
        <v>9906</v>
      </c>
      <c r="B6068" t="s">
        <v>19483</v>
      </c>
      <c r="C6068" t="s">
        <v>19515</v>
      </c>
      <c r="D6068" t="s">
        <v>19622</v>
      </c>
      <c r="E6068" s="89">
        <v>5.5865764068546833E-2</v>
      </c>
      <c r="F6068" s="89">
        <v>703423</v>
      </c>
      <c r="G6068" s="89">
        <v>1</v>
      </c>
      <c r="H6068" t="s">
        <v>19629</v>
      </c>
      <c r="I6068" s="89"/>
    </row>
    <row r="6069" x14ac:dyDescent="0.3">
      <c r="A6069" t="s">
        <v>9907</v>
      </c>
      <c r="B6069" t="s">
        <v>19483</v>
      </c>
      <c r="C6069" t="s">
        <v>19515</v>
      </c>
      <c r="D6069" t="s">
        <v>19623</v>
      </c>
      <c r="E6069" s="89">
        <v>2.5357604914149741E-2</v>
      </c>
      <c r="F6069" s="89">
        <v>703423</v>
      </c>
      <c r="G6069" s="89">
        <v>1</v>
      </c>
      <c r="H6069" t="s">
        <v>19629</v>
      </c>
      <c r="I6069" s="89"/>
    </row>
    <row r="6070" x14ac:dyDescent="0.3">
      <c r="A6070" t="s">
        <v>9908</v>
      </c>
      <c r="B6070" t="s">
        <v>19483</v>
      </c>
      <c r="C6070" t="s">
        <v>19515</v>
      </c>
      <c r="D6070" t="s">
        <v>19624</v>
      </c>
      <c r="E6070" s="89">
        <v>5.4386014871352438E-2</v>
      </c>
      <c r="F6070" s="89">
        <v>703423</v>
      </c>
      <c r="G6070" s="89">
        <v>1</v>
      </c>
      <c r="H6070" t="s">
        <v>19629</v>
      </c>
      <c r="I6070" s="89"/>
    </row>
    <row r="6071" x14ac:dyDescent="0.3">
      <c r="A6071" t="s">
        <v>9909</v>
      </c>
      <c r="B6071" t="s">
        <v>19476</v>
      </c>
      <c r="C6071" t="s">
        <v>19516</v>
      </c>
      <c r="D6071" t="s">
        <v>19630</v>
      </c>
      <c r="E6071" s="89">
        <v>490463</v>
      </c>
      <c r="F6071" s="89">
        <v>703423</v>
      </c>
      <c r="G6071" s="89">
        <v>1</v>
      </c>
      <c r="H6071" t="s">
        <v>19630</v>
      </c>
      <c r="I6071" s="89"/>
    </row>
    <row r="6072" x14ac:dyDescent="0.3">
      <c r="A6072" t="s">
        <v>9910</v>
      </c>
      <c r="B6072" t="s">
        <v>19477</v>
      </c>
      <c r="C6072" t="s">
        <v>19516</v>
      </c>
      <c r="D6072" t="s">
        <v>19630</v>
      </c>
      <c r="E6072" s="89">
        <v>929027234.56054688</v>
      </c>
      <c r="F6072" s="89">
        <v>703423</v>
      </c>
      <c r="G6072" s="89">
        <v>1</v>
      </c>
      <c r="H6072" t="s">
        <v>19630</v>
      </c>
      <c r="I6072" s="89"/>
    </row>
    <row r="6073" x14ac:dyDescent="0.3">
      <c r="A6073" t="s">
        <v>9911</v>
      </c>
      <c r="B6073" t="s">
        <v>19478</v>
      </c>
      <c r="C6073" t="s">
        <v>19516</v>
      </c>
      <c r="D6073" t="s">
        <v>19630</v>
      </c>
      <c r="E6073" s="89">
        <v>0.69725186694208174</v>
      </c>
      <c r="F6073" s="89">
        <v>703423</v>
      </c>
      <c r="G6073" s="89">
        <v>1</v>
      </c>
      <c r="H6073" t="s">
        <v>19630</v>
      </c>
      <c r="I6073" s="89"/>
    </row>
    <row r="6074" x14ac:dyDescent="0.3">
      <c r="A6074" t="s">
        <v>9912</v>
      </c>
      <c r="B6074" t="s">
        <v>19479</v>
      </c>
      <c r="C6074" t="s">
        <v>19516</v>
      </c>
      <c r="D6074" t="s">
        <v>19630</v>
      </c>
      <c r="E6074" s="89">
        <v>1320.723426104274</v>
      </c>
      <c r="F6074" s="89">
        <v>703423</v>
      </c>
      <c r="G6074" s="89">
        <v>1</v>
      </c>
      <c r="H6074" t="s">
        <v>19630</v>
      </c>
      <c r="I6074" s="89"/>
    </row>
    <row r="6075" x14ac:dyDescent="0.3">
      <c r="A6075" t="s">
        <v>9913</v>
      </c>
      <c r="B6075" t="s">
        <v>19483</v>
      </c>
      <c r="C6075" t="s">
        <v>19516</v>
      </c>
      <c r="D6075" t="s">
        <v>19614</v>
      </c>
      <c r="E6075" s="89">
        <v>1.0708013538907331E-2</v>
      </c>
      <c r="F6075" s="89">
        <v>703423</v>
      </c>
      <c r="G6075" s="89">
        <v>1</v>
      </c>
      <c r="H6075" t="s">
        <v>19629</v>
      </c>
      <c r="I6075" s="89"/>
    </row>
    <row r="6076" x14ac:dyDescent="0.3">
      <c r="A6076" t="s">
        <v>9914</v>
      </c>
      <c r="B6076" t="s">
        <v>19483</v>
      </c>
      <c r="C6076" t="s">
        <v>19516</v>
      </c>
      <c r="D6076" t="s">
        <v>19615</v>
      </c>
      <c r="E6076" s="89">
        <v>1.071154830493073E-2</v>
      </c>
      <c r="F6076" s="89">
        <v>703423</v>
      </c>
      <c r="G6076" s="89">
        <v>1</v>
      </c>
      <c r="H6076" t="s">
        <v>19629</v>
      </c>
      <c r="I6076" s="89"/>
    </row>
    <row r="6077" x14ac:dyDescent="0.3">
      <c r="A6077" t="s">
        <v>9915</v>
      </c>
      <c r="B6077" t="s">
        <v>19483</v>
      </c>
      <c r="C6077" t="s">
        <v>19516</v>
      </c>
      <c r="D6077" t="s">
        <v>19616</v>
      </c>
      <c r="E6077" s="89">
        <v>1.0708013538907331E-2</v>
      </c>
      <c r="F6077" s="89">
        <v>703423</v>
      </c>
      <c r="G6077" s="89">
        <v>1</v>
      </c>
      <c r="H6077" t="s">
        <v>19629</v>
      </c>
      <c r="I6077" s="89"/>
    </row>
    <row r="6078" x14ac:dyDescent="0.3">
      <c r="A6078" t="s">
        <v>9916</v>
      </c>
      <c r="B6078" t="s">
        <v>19483</v>
      </c>
      <c r="C6078" t="s">
        <v>19516</v>
      </c>
      <c r="D6078" t="s">
        <v>19617</v>
      </c>
      <c r="E6078" s="89">
        <v>1.070887601914578E-2</v>
      </c>
      <c r="F6078" s="89">
        <v>703423</v>
      </c>
      <c r="G6078" s="89">
        <v>1</v>
      </c>
      <c r="H6078" t="s">
        <v>19629</v>
      </c>
      <c r="I6078" s="89"/>
    </row>
    <row r="6079" x14ac:dyDescent="0.3">
      <c r="A6079" t="s">
        <v>9917</v>
      </c>
      <c r="B6079" t="s">
        <v>19483</v>
      </c>
      <c r="C6079" t="s">
        <v>19516</v>
      </c>
      <c r="D6079" t="s">
        <v>19618</v>
      </c>
      <c r="E6079" s="89">
        <v>8.575590756803135E-3</v>
      </c>
      <c r="F6079" s="89">
        <v>703423</v>
      </c>
      <c r="G6079" s="89">
        <v>1</v>
      </c>
      <c r="H6079" t="s">
        <v>19629</v>
      </c>
      <c r="I6079" s="89"/>
    </row>
    <row r="6080" x14ac:dyDescent="0.3">
      <c r="A6080" t="s">
        <v>9918</v>
      </c>
      <c r="B6080" t="s">
        <v>19483</v>
      </c>
      <c r="C6080" t="s">
        <v>19516</v>
      </c>
      <c r="D6080" t="s">
        <v>19619</v>
      </c>
      <c r="E6080" s="89">
        <v>7.9002209413431383E-3</v>
      </c>
      <c r="F6080" s="89">
        <v>703423</v>
      </c>
      <c r="G6080" s="89">
        <v>1</v>
      </c>
      <c r="H6080" t="s">
        <v>19629</v>
      </c>
      <c r="I6080" s="89"/>
    </row>
    <row r="6081" x14ac:dyDescent="0.3">
      <c r="A6081" t="s">
        <v>9919</v>
      </c>
      <c r="B6081" t="s">
        <v>19483</v>
      </c>
      <c r="C6081" t="s">
        <v>19516</v>
      </c>
      <c r="D6081" t="s">
        <v>19620</v>
      </c>
      <c r="E6081" s="89">
        <v>7.6123929271276506E-3</v>
      </c>
      <c r="F6081" s="89">
        <v>703423</v>
      </c>
      <c r="G6081" s="89">
        <v>1</v>
      </c>
      <c r="H6081" t="s">
        <v>19629</v>
      </c>
      <c r="I6081" s="89"/>
    </row>
    <row r="6082" x14ac:dyDescent="0.3">
      <c r="A6082" t="s">
        <v>9920</v>
      </c>
      <c r="B6082" t="s">
        <v>19483</v>
      </c>
      <c r="C6082" t="s">
        <v>19516</v>
      </c>
      <c r="D6082" t="s">
        <v>19621</v>
      </c>
      <c r="E6082" s="89">
        <v>1.9819990479259578E-3</v>
      </c>
      <c r="F6082" s="89">
        <v>703423</v>
      </c>
      <c r="G6082" s="89">
        <v>1</v>
      </c>
      <c r="H6082" t="s">
        <v>19629</v>
      </c>
      <c r="I6082" s="89"/>
    </row>
    <row r="6083" x14ac:dyDescent="0.3">
      <c r="A6083" t="s">
        <v>9921</v>
      </c>
      <c r="B6083" t="s">
        <v>19483</v>
      </c>
      <c r="C6083" t="s">
        <v>19516</v>
      </c>
      <c r="D6083" t="s">
        <v>19622</v>
      </c>
      <c r="E6083" s="89">
        <v>8.2837882539781773E-3</v>
      </c>
      <c r="F6083" s="89">
        <v>703423</v>
      </c>
      <c r="G6083" s="89">
        <v>1</v>
      </c>
      <c r="H6083" t="s">
        <v>19629</v>
      </c>
      <c r="I6083" s="89"/>
    </row>
    <row r="6084" x14ac:dyDescent="0.3">
      <c r="A6084" t="s">
        <v>9922</v>
      </c>
      <c r="B6084" t="s">
        <v>19483</v>
      </c>
      <c r="C6084" t="s">
        <v>19516</v>
      </c>
      <c r="D6084" t="s">
        <v>19623</v>
      </c>
      <c r="E6084" s="89">
        <v>3.552486671780394E-3</v>
      </c>
      <c r="F6084" s="89">
        <v>703423</v>
      </c>
      <c r="G6084" s="89">
        <v>1</v>
      </c>
      <c r="H6084" t="s">
        <v>19629</v>
      </c>
      <c r="I6084" s="89"/>
    </row>
    <row r="6085" x14ac:dyDescent="0.3">
      <c r="A6085" t="s">
        <v>9923</v>
      </c>
      <c r="B6085" t="s">
        <v>19483</v>
      </c>
      <c r="C6085" t="s">
        <v>19516</v>
      </c>
      <c r="D6085" t="s">
        <v>19624</v>
      </c>
      <c r="E6085" s="89">
        <v>7.6175682145946926E-3</v>
      </c>
      <c r="F6085" s="89">
        <v>703423</v>
      </c>
      <c r="G6085" s="89">
        <v>1</v>
      </c>
      <c r="H6085" t="s">
        <v>19629</v>
      </c>
      <c r="I6085" s="89"/>
    </row>
    <row r="6086" x14ac:dyDescent="0.3">
      <c r="A6086" t="s">
        <v>9924</v>
      </c>
      <c r="B6086" t="s">
        <v>19476</v>
      </c>
      <c r="C6086" t="s">
        <v>19517</v>
      </c>
      <c r="D6086" t="s">
        <v>19630</v>
      </c>
      <c r="E6086" s="89">
        <v>0</v>
      </c>
      <c r="F6086" s="89">
        <v>703423</v>
      </c>
      <c r="G6086" s="89">
        <v>1</v>
      </c>
      <c r="H6086" t="s">
        <v>19630</v>
      </c>
      <c r="I6086" s="89"/>
    </row>
    <row r="6087" x14ac:dyDescent="0.3">
      <c r="A6087" t="s">
        <v>9925</v>
      </c>
      <c r="B6087" t="s">
        <v>19477</v>
      </c>
      <c r="C6087" t="s">
        <v>19517</v>
      </c>
      <c r="D6087" t="s">
        <v>19630</v>
      </c>
      <c r="E6087" s="89">
        <v>0</v>
      </c>
      <c r="F6087" s="89">
        <v>703423</v>
      </c>
      <c r="G6087" s="89">
        <v>1</v>
      </c>
      <c r="H6087" t="s">
        <v>19630</v>
      </c>
      <c r="I6087" s="89"/>
    </row>
    <row r="6088" x14ac:dyDescent="0.3">
      <c r="A6088" t="s">
        <v>9926</v>
      </c>
      <c r="B6088" t="s">
        <v>19478</v>
      </c>
      <c r="C6088" t="s">
        <v>19517</v>
      </c>
      <c r="D6088" t="s">
        <v>19630</v>
      </c>
      <c r="E6088" s="89">
        <v>0</v>
      </c>
      <c r="F6088" s="89">
        <v>703423</v>
      </c>
      <c r="G6088" s="89">
        <v>1</v>
      </c>
      <c r="H6088" t="s">
        <v>19630</v>
      </c>
      <c r="I6088" s="89"/>
    </row>
    <row r="6089" x14ac:dyDescent="0.3">
      <c r="A6089" t="s">
        <v>9927</v>
      </c>
      <c r="B6089" t="s">
        <v>19479</v>
      </c>
      <c r="C6089" t="s">
        <v>19517</v>
      </c>
      <c r="D6089" t="s">
        <v>19630</v>
      </c>
      <c r="E6089" s="89">
        <v>0</v>
      </c>
      <c r="F6089" s="89">
        <v>703423</v>
      </c>
      <c r="G6089" s="89">
        <v>1</v>
      </c>
      <c r="H6089" t="s">
        <v>19630</v>
      </c>
      <c r="I6089" s="89"/>
    </row>
    <row r="6090" x14ac:dyDescent="0.3">
      <c r="A6090" t="s">
        <v>9928</v>
      </c>
      <c r="B6090" t="s">
        <v>19476</v>
      </c>
      <c r="C6090" t="s">
        <v>19518</v>
      </c>
      <c r="D6090" t="s">
        <v>19630</v>
      </c>
      <c r="E6090" s="89">
        <v>0</v>
      </c>
      <c r="F6090" s="89">
        <v>703423</v>
      </c>
      <c r="G6090" s="89">
        <v>1</v>
      </c>
      <c r="H6090" t="s">
        <v>19630</v>
      </c>
      <c r="I6090" s="89"/>
    </row>
    <row r="6091" x14ac:dyDescent="0.3">
      <c r="A6091" t="s">
        <v>9929</v>
      </c>
      <c r="B6091" t="s">
        <v>19477</v>
      </c>
      <c r="C6091" t="s">
        <v>19518</v>
      </c>
      <c r="D6091" t="s">
        <v>19630</v>
      </c>
      <c r="E6091" s="89">
        <v>0</v>
      </c>
      <c r="F6091" s="89">
        <v>703423</v>
      </c>
      <c r="G6091" s="89">
        <v>1</v>
      </c>
      <c r="H6091" t="s">
        <v>19630</v>
      </c>
      <c r="I6091" s="89"/>
    </row>
    <row r="6092" x14ac:dyDescent="0.3">
      <c r="A6092" t="s">
        <v>9930</v>
      </c>
      <c r="B6092" t="s">
        <v>19478</v>
      </c>
      <c r="C6092" t="s">
        <v>19518</v>
      </c>
      <c r="D6092" t="s">
        <v>19630</v>
      </c>
      <c r="E6092" s="89">
        <v>0</v>
      </c>
      <c r="F6092" s="89">
        <v>703423</v>
      </c>
      <c r="G6092" s="89">
        <v>1</v>
      </c>
      <c r="H6092" t="s">
        <v>19630</v>
      </c>
      <c r="I6092" s="89"/>
    </row>
    <row r="6093" x14ac:dyDescent="0.3">
      <c r="A6093" t="s">
        <v>9931</v>
      </c>
      <c r="B6093" t="s">
        <v>19479</v>
      </c>
      <c r="C6093" t="s">
        <v>19518</v>
      </c>
      <c r="D6093" t="s">
        <v>19630</v>
      </c>
      <c r="E6093" s="89">
        <v>0</v>
      </c>
      <c r="F6093" s="89">
        <v>703423</v>
      </c>
      <c r="G6093" s="89">
        <v>1</v>
      </c>
      <c r="H6093" t="s">
        <v>19630</v>
      </c>
      <c r="I6093" s="89"/>
    </row>
    <row r="6094" x14ac:dyDescent="0.3">
      <c r="A6094" t="s">
        <v>9932</v>
      </c>
      <c r="B6094" t="s">
        <v>19476</v>
      </c>
      <c r="C6094" t="s">
        <v>19519</v>
      </c>
      <c r="D6094" t="s">
        <v>19630</v>
      </c>
      <c r="E6094" s="89">
        <v>0</v>
      </c>
      <c r="F6094" s="89">
        <v>703423</v>
      </c>
      <c r="G6094" s="89">
        <v>1</v>
      </c>
      <c r="H6094" t="s">
        <v>19630</v>
      </c>
      <c r="I6094" s="89"/>
    </row>
    <row r="6095" x14ac:dyDescent="0.3">
      <c r="A6095" t="s">
        <v>9933</v>
      </c>
      <c r="B6095" t="s">
        <v>19477</v>
      </c>
      <c r="C6095" t="s">
        <v>19519</v>
      </c>
      <c r="D6095" t="s">
        <v>19630</v>
      </c>
      <c r="E6095" s="89">
        <v>0</v>
      </c>
      <c r="F6095" s="89">
        <v>703423</v>
      </c>
      <c r="G6095" s="89">
        <v>1</v>
      </c>
      <c r="H6095" t="s">
        <v>19630</v>
      </c>
      <c r="I6095" s="89"/>
    </row>
    <row r="6096" x14ac:dyDescent="0.3">
      <c r="A6096" t="s">
        <v>9934</v>
      </c>
      <c r="B6096" t="s">
        <v>19478</v>
      </c>
      <c r="C6096" t="s">
        <v>19519</v>
      </c>
      <c r="D6096" t="s">
        <v>19630</v>
      </c>
      <c r="E6096" s="89">
        <v>0</v>
      </c>
      <c r="F6096" s="89">
        <v>703423</v>
      </c>
      <c r="G6096" s="89">
        <v>1</v>
      </c>
      <c r="H6096" t="s">
        <v>19630</v>
      </c>
      <c r="I6096" s="89"/>
    </row>
    <row r="6097" x14ac:dyDescent="0.3">
      <c r="A6097" t="s">
        <v>9935</v>
      </c>
      <c r="B6097" t="s">
        <v>19479</v>
      </c>
      <c r="C6097" t="s">
        <v>19519</v>
      </c>
      <c r="D6097" t="s">
        <v>19630</v>
      </c>
      <c r="E6097" s="89">
        <v>0</v>
      </c>
      <c r="F6097" s="89">
        <v>703423</v>
      </c>
      <c r="G6097" s="89">
        <v>1</v>
      </c>
      <c r="H6097" t="s">
        <v>19630</v>
      </c>
      <c r="I6097" s="89"/>
    </row>
    <row r="6098" x14ac:dyDescent="0.3">
      <c r="A6098" t="s">
        <v>9936</v>
      </c>
      <c r="B6098" t="s">
        <v>19476</v>
      </c>
      <c r="C6098" t="s">
        <v>19520</v>
      </c>
      <c r="D6098" t="s">
        <v>19630</v>
      </c>
      <c r="E6098" s="89">
        <v>699711</v>
      </c>
      <c r="F6098" s="89">
        <v>703423</v>
      </c>
      <c r="G6098" s="89">
        <v>1</v>
      </c>
      <c r="H6098" t="s">
        <v>19630</v>
      </c>
      <c r="I6098" s="89"/>
    </row>
    <row r="6099" x14ac:dyDescent="0.3">
      <c r="A6099" t="s">
        <v>9937</v>
      </c>
      <c r="B6099" t="s">
        <v>19477</v>
      </c>
      <c r="C6099" t="s">
        <v>19520</v>
      </c>
      <c r="D6099" t="s">
        <v>19630</v>
      </c>
      <c r="E6099" s="89">
        <v>47299075904.910919</v>
      </c>
      <c r="F6099" s="89">
        <v>703423</v>
      </c>
      <c r="G6099" s="89">
        <v>1</v>
      </c>
      <c r="H6099" t="s">
        <v>19630</v>
      </c>
      <c r="I6099" s="89"/>
    </row>
    <row r="6100" x14ac:dyDescent="0.3">
      <c r="A6100" t="s">
        <v>9938</v>
      </c>
      <c r="B6100" t="s">
        <v>19478</v>
      </c>
      <c r="C6100" t="s">
        <v>19520</v>
      </c>
      <c r="D6100" t="s">
        <v>19630</v>
      </c>
      <c r="E6100" s="89">
        <v>0.99472294764316782</v>
      </c>
      <c r="F6100" s="89">
        <v>703423</v>
      </c>
      <c r="G6100" s="89">
        <v>1</v>
      </c>
      <c r="H6100" t="s">
        <v>19630</v>
      </c>
      <c r="I6100" s="89"/>
    </row>
    <row r="6101" x14ac:dyDescent="0.3">
      <c r="A6101" t="s">
        <v>9939</v>
      </c>
      <c r="B6101" t="s">
        <v>19479</v>
      </c>
      <c r="C6101" t="s">
        <v>19520</v>
      </c>
      <c r="D6101" t="s">
        <v>19630</v>
      </c>
      <c r="E6101" s="89">
        <v>67241.298485990541</v>
      </c>
      <c r="F6101" s="89">
        <v>703423</v>
      </c>
      <c r="G6101" s="89">
        <v>1</v>
      </c>
      <c r="H6101" t="s">
        <v>19630</v>
      </c>
      <c r="I6101" s="89"/>
    </row>
    <row r="6102" x14ac:dyDescent="0.3">
      <c r="A6102" t="s">
        <v>9940</v>
      </c>
      <c r="B6102" t="s">
        <v>19483</v>
      </c>
      <c r="C6102" t="s">
        <v>19520</v>
      </c>
      <c r="D6102" t="s">
        <v>19614</v>
      </c>
      <c r="E6102" s="89">
        <v>0.37485186778903767</v>
      </c>
      <c r="F6102" s="89">
        <v>703423</v>
      </c>
      <c r="G6102" s="89">
        <v>1</v>
      </c>
      <c r="H6102" t="s">
        <v>19629</v>
      </c>
      <c r="I6102" s="89"/>
    </row>
    <row r="6103" x14ac:dyDescent="0.3">
      <c r="A6103" t="s">
        <v>9941</v>
      </c>
      <c r="B6103" t="s">
        <v>19483</v>
      </c>
      <c r="C6103" t="s">
        <v>19520</v>
      </c>
      <c r="D6103" t="s">
        <v>19615</v>
      </c>
      <c r="E6103" s="89">
        <v>0.37503703310042169</v>
      </c>
      <c r="F6103" s="89">
        <v>703423</v>
      </c>
      <c r="G6103" s="89">
        <v>1</v>
      </c>
      <c r="H6103" t="s">
        <v>19629</v>
      </c>
      <c r="I6103" s="89"/>
    </row>
    <row r="6104" x14ac:dyDescent="0.3">
      <c r="A6104" t="s">
        <v>9942</v>
      </c>
      <c r="B6104" t="s">
        <v>19483</v>
      </c>
      <c r="C6104" t="s">
        <v>19520</v>
      </c>
      <c r="D6104" t="s">
        <v>19616</v>
      </c>
      <c r="E6104" s="89">
        <v>0.37485186778903767</v>
      </c>
      <c r="F6104" s="89">
        <v>703423</v>
      </c>
      <c r="G6104" s="89">
        <v>1</v>
      </c>
      <c r="H6104" t="s">
        <v>19629</v>
      </c>
      <c r="I6104" s="89"/>
    </row>
    <row r="6105" x14ac:dyDescent="0.3">
      <c r="A6105" t="s">
        <v>9943</v>
      </c>
      <c r="B6105" t="s">
        <v>19483</v>
      </c>
      <c r="C6105" t="s">
        <v>19520</v>
      </c>
      <c r="D6105" t="s">
        <v>19617</v>
      </c>
      <c r="E6105" s="89">
        <v>0.3748646578369404</v>
      </c>
      <c r="F6105" s="89">
        <v>703423</v>
      </c>
      <c r="G6105" s="89">
        <v>1</v>
      </c>
      <c r="H6105" t="s">
        <v>19629</v>
      </c>
      <c r="I6105" s="89"/>
    </row>
    <row r="6106" x14ac:dyDescent="0.3">
      <c r="A6106" t="s">
        <v>9944</v>
      </c>
      <c r="B6106" t="s">
        <v>19483</v>
      </c>
      <c r="C6106" t="s">
        <v>19520</v>
      </c>
      <c r="D6106" t="s">
        <v>19618</v>
      </c>
      <c r="E6106" s="89">
        <v>0.29945844945061972</v>
      </c>
      <c r="F6106" s="89">
        <v>703423</v>
      </c>
      <c r="G6106" s="89">
        <v>1</v>
      </c>
      <c r="H6106" t="s">
        <v>19629</v>
      </c>
      <c r="I6106" s="89"/>
    </row>
    <row r="6107" x14ac:dyDescent="0.3">
      <c r="A6107" t="s">
        <v>9945</v>
      </c>
      <c r="B6107" t="s">
        <v>19483</v>
      </c>
      <c r="C6107" t="s">
        <v>19520</v>
      </c>
      <c r="D6107" t="s">
        <v>19619</v>
      </c>
      <c r="E6107" s="89">
        <v>0.27792948992878791</v>
      </c>
      <c r="F6107" s="89">
        <v>703423</v>
      </c>
      <c r="G6107" s="89">
        <v>1</v>
      </c>
      <c r="H6107" t="s">
        <v>19629</v>
      </c>
      <c r="I6107" s="89"/>
    </row>
    <row r="6108" x14ac:dyDescent="0.3">
      <c r="A6108" t="s">
        <v>9946</v>
      </c>
      <c r="B6108" t="s">
        <v>19483</v>
      </c>
      <c r="C6108" t="s">
        <v>19520</v>
      </c>
      <c r="D6108" t="s">
        <v>19620</v>
      </c>
      <c r="E6108" s="89">
        <v>0.26761070920134178</v>
      </c>
      <c r="F6108" s="89">
        <v>703423</v>
      </c>
      <c r="G6108" s="89">
        <v>1</v>
      </c>
      <c r="H6108" t="s">
        <v>19629</v>
      </c>
      <c r="I6108" s="89"/>
    </row>
    <row r="6109" x14ac:dyDescent="0.3">
      <c r="A6109" t="s">
        <v>9947</v>
      </c>
      <c r="B6109" t="s">
        <v>19483</v>
      </c>
      <c r="C6109" t="s">
        <v>19520</v>
      </c>
      <c r="D6109" t="s">
        <v>19621</v>
      </c>
      <c r="E6109" s="89">
        <v>8.1721686410344635E-2</v>
      </c>
      <c r="F6109" s="89">
        <v>703423</v>
      </c>
      <c r="G6109" s="89">
        <v>1</v>
      </c>
      <c r="H6109" t="s">
        <v>19629</v>
      </c>
      <c r="I6109" s="89"/>
    </row>
    <row r="6110" x14ac:dyDescent="0.3">
      <c r="A6110" t="s">
        <v>9948</v>
      </c>
      <c r="B6110" t="s">
        <v>19483</v>
      </c>
      <c r="C6110" t="s">
        <v>19520</v>
      </c>
      <c r="D6110" t="s">
        <v>19622</v>
      </c>
      <c r="E6110" s="89">
        <v>0.29077749533885627</v>
      </c>
      <c r="F6110" s="89">
        <v>703423</v>
      </c>
      <c r="G6110" s="89">
        <v>1</v>
      </c>
      <c r="H6110" t="s">
        <v>19629</v>
      </c>
      <c r="I6110" s="89"/>
    </row>
    <row r="6111" x14ac:dyDescent="0.3">
      <c r="A6111" t="s">
        <v>9949</v>
      </c>
      <c r="B6111" t="s">
        <v>19483</v>
      </c>
      <c r="C6111" t="s">
        <v>19520</v>
      </c>
      <c r="D6111" t="s">
        <v>19623</v>
      </c>
      <c r="E6111" s="89">
        <v>0.12747848740980591</v>
      </c>
      <c r="F6111" s="89">
        <v>703423</v>
      </c>
      <c r="G6111" s="89">
        <v>1</v>
      </c>
      <c r="H6111" t="s">
        <v>19629</v>
      </c>
      <c r="I6111" s="89"/>
    </row>
    <row r="6112" x14ac:dyDescent="0.3">
      <c r="A6112" t="s">
        <v>9950</v>
      </c>
      <c r="B6112" t="s">
        <v>19483</v>
      </c>
      <c r="C6112" t="s">
        <v>19520</v>
      </c>
      <c r="D6112" t="s">
        <v>19624</v>
      </c>
      <c r="E6112" s="89">
        <v>0.27227746400697628</v>
      </c>
      <c r="F6112" s="89">
        <v>703423</v>
      </c>
      <c r="G6112" s="89">
        <v>1</v>
      </c>
      <c r="H6112" t="s">
        <v>19629</v>
      </c>
      <c r="I6112" s="89"/>
    </row>
    <row r="6113" x14ac:dyDescent="0.3">
      <c r="A6113" t="s">
        <v>9698</v>
      </c>
      <c r="B6113" t="s">
        <v>19476</v>
      </c>
      <c r="C6113" t="s">
        <v>19510</v>
      </c>
      <c r="D6113" t="s">
        <v>19630</v>
      </c>
      <c r="E6113" s="89">
        <v>696633</v>
      </c>
      <c r="F6113" s="89">
        <v>703423</v>
      </c>
      <c r="G6113" s="89">
        <v>1</v>
      </c>
      <c r="H6113" t="s">
        <v>19630</v>
      </c>
      <c r="I6113" s="89"/>
    </row>
    <row r="6114" x14ac:dyDescent="0.3">
      <c r="A6114" t="s">
        <v>9699</v>
      </c>
      <c r="B6114" t="s">
        <v>19477</v>
      </c>
      <c r="C6114" t="s">
        <v>19510</v>
      </c>
      <c r="D6114" t="s">
        <v>19630</v>
      </c>
      <c r="E6114" s="89">
        <v>6010728377.7029419</v>
      </c>
      <c r="F6114" s="89">
        <v>703423</v>
      </c>
      <c r="G6114" s="89">
        <v>1</v>
      </c>
      <c r="H6114" t="s">
        <v>19630</v>
      </c>
      <c r="I6114" s="89"/>
    </row>
    <row r="6115" x14ac:dyDescent="0.3">
      <c r="A6115" t="s">
        <v>9700</v>
      </c>
      <c r="B6115" t="s">
        <v>19478</v>
      </c>
      <c r="C6115" t="s">
        <v>19510</v>
      </c>
      <c r="D6115" t="s">
        <v>19630</v>
      </c>
      <c r="E6115" s="89">
        <v>0.99034720218133332</v>
      </c>
      <c r="F6115" s="89">
        <v>703423</v>
      </c>
      <c r="G6115" s="89">
        <v>1</v>
      </c>
      <c r="H6115" t="s">
        <v>19630</v>
      </c>
      <c r="I6115" s="89"/>
    </row>
    <row r="6116" x14ac:dyDescent="0.3">
      <c r="A6116" t="s">
        <v>9701</v>
      </c>
      <c r="B6116" t="s">
        <v>19479</v>
      </c>
      <c r="C6116" t="s">
        <v>19510</v>
      </c>
      <c r="D6116" t="s">
        <v>19630</v>
      </c>
      <c r="E6116" s="89">
        <v>8544.9699223695297</v>
      </c>
      <c r="F6116" s="89">
        <v>703423</v>
      </c>
      <c r="G6116" s="89">
        <v>1</v>
      </c>
      <c r="H6116" t="s">
        <v>19630</v>
      </c>
      <c r="I6116" s="89"/>
    </row>
    <row r="6117" x14ac:dyDescent="0.3">
      <c r="A6117" t="s">
        <v>9966</v>
      </c>
      <c r="B6117" t="s">
        <v>19476</v>
      </c>
      <c r="C6117" t="s">
        <v>19522</v>
      </c>
      <c r="D6117" t="s">
        <v>19630</v>
      </c>
      <c r="E6117" s="89">
        <v>32715</v>
      </c>
      <c r="F6117" s="89">
        <v>703423</v>
      </c>
      <c r="G6117" s="89">
        <v>1</v>
      </c>
      <c r="H6117" t="s">
        <v>19630</v>
      </c>
      <c r="I6117" s="89"/>
    </row>
    <row r="6118" x14ac:dyDescent="0.3">
      <c r="A6118" t="s">
        <v>9967</v>
      </c>
      <c r="B6118" t="s">
        <v>19477</v>
      </c>
      <c r="C6118" t="s">
        <v>19522</v>
      </c>
      <c r="D6118" t="s">
        <v>19630</v>
      </c>
      <c r="E6118" s="89">
        <v>5424387304.9061537</v>
      </c>
      <c r="F6118" s="89">
        <v>703423</v>
      </c>
      <c r="G6118" s="89">
        <v>1</v>
      </c>
      <c r="H6118" t="s">
        <v>19630</v>
      </c>
      <c r="I6118" s="89"/>
    </row>
    <row r="6119" x14ac:dyDescent="0.3">
      <c r="A6119" t="s">
        <v>9968</v>
      </c>
      <c r="B6119" t="s">
        <v>19478</v>
      </c>
      <c r="C6119" t="s">
        <v>19522</v>
      </c>
      <c r="D6119" t="s">
        <v>19630</v>
      </c>
      <c r="E6119" s="89">
        <v>4.6508288753708653E-2</v>
      </c>
      <c r="F6119" s="89">
        <v>703423</v>
      </c>
      <c r="G6119" s="89">
        <v>1</v>
      </c>
      <c r="H6119" t="s">
        <v>19630</v>
      </c>
      <c r="I6119" s="89"/>
    </row>
    <row r="6120" x14ac:dyDescent="0.3">
      <c r="A6120" t="s">
        <v>9969</v>
      </c>
      <c r="B6120" t="s">
        <v>19479</v>
      </c>
      <c r="C6120" t="s">
        <v>19522</v>
      </c>
      <c r="D6120" t="s">
        <v>19630</v>
      </c>
      <c r="E6120" s="89">
        <v>7711.4158975554592</v>
      </c>
      <c r="F6120" s="89">
        <v>703423</v>
      </c>
      <c r="G6120" s="89">
        <v>1</v>
      </c>
      <c r="H6120" t="s">
        <v>19630</v>
      </c>
      <c r="I6120" s="89"/>
    </row>
    <row r="6121" x14ac:dyDescent="0.3">
      <c r="A6121" t="s">
        <v>9970</v>
      </c>
      <c r="B6121" t="s">
        <v>19483</v>
      </c>
      <c r="C6121" t="s">
        <v>19522</v>
      </c>
      <c r="D6121" t="s">
        <v>19614</v>
      </c>
      <c r="E6121" s="89">
        <v>0.89076267393026132</v>
      </c>
      <c r="F6121" s="89">
        <v>703423</v>
      </c>
      <c r="G6121" s="89">
        <v>1</v>
      </c>
      <c r="H6121" t="s">
        <v>19629</v>
      </c>
      <c r="I6121" s="89"/>
    </row>
    <row r="6122" x14ac:dyDescent="0.3">
      <c r="A6122" t="s">
        <v>9971</v>
      </c>
      <c r="B6122" t="s">
        <v>19483</v>
      </c>
      <c r="C6122" t="s">
        <v>19522</v>
      </c>
      <c r="D6122" t="s">
        <v>19615</v>
      </c>
      <c r="E6122" s="89">
        <v>0.89343077340562649</v>
      </c>
      <c r="F6122" s="89">
        <v>703423</v>
      </c>
      <c r="G6122" s="89">
        <v>1</v>
      </c>
      <c r="H6122" t="s">
        <v>19629</v>
      </c>
      <c r="I6122" s="89"/>
    </row>
    <row r="6123" x14ac:dyDescent="0.3">
      <c r="A6123" t="s">
        <v>9972</v>
      </c>
      <c r="B6123" t="s">
        <v>19483</v>
      </c>
      <c r="C6123" t="s">
        <v>19522</v>
      </c>
      <c r="D6123" t="s">
        <v>19616</v>
      </c>
      <c r="E6123" s="89">
        <v>0.89076267393026132</v>
      </c>
      <c r="F6123" s="89">
        <v>703423</v>
      </c>
      <c r="G6123" s="89">
        <v>1</v>
      </c>
      <c r="H6123" t="s">
        <v>19629</v>
      </c>
      <c r="I6123" s="89"/>
    </row>
    <row r="6124" x14ac:dyDescent="0.3">
      <c r="A6124" t="s">
        <v>9973</v>
      </c>
      <c r="B6124" t="s">
        <v>19483</v>
      </c>
      <c r="C6124" t="s">
        <v>19522</v>
      </c>
      <c r="D6124" t="s">
        <v>19617</v>
      </c>
      <c r="E6124" s="89">
        <v>0.89343077340562649</v>
      </c>
      <c r="F6124" s="89">
        <v>703423</v>
      </c>
      <c r="G6124" s="89">
        <v>1</v>
      </c>
      <c r="H6124" t="s">
        <v>19629</v>
      </c>
      <c r="I6124" s="89"/>
    </row>
    <row r="6125" x14ac:dyDescent="0.3">
      <c r="A6125" t="s">
        <v>9974</v>
      </c>
      <c r="B6125" t="s">
        <v>19483</v>
      </c>
      <c r="C6125" t="s">
        <v>19522</v>
      </c>
      <c r="D6125" t="s">
        <v>19618</v>
      </c>
      <c r="E6125" s="89">
        <v>0.592395195036302</v>
      </c>
      <c r="F6125" s="89">
        <v>703423</v>
      </c>
      <c r="G6125" s="89">
        <v>1</v>
      </c>
      <c r="H6125" t="s">
        <v>19629</v>
      </c>
      <c r="I6125" s="89"/>
    </row>
    <row r="6126" x14ac:dyDescent="0.3">
      <c r="A6126" t="s">
        <v>9975</v>
      </c>
      <c r="B6126" t="s">
        <v>19483</v>
      </c>
      <c r="C6126" t="s">
        <v>19522</v>
      </c>
      <c r="D6126" t="s">
        <v>19619</v>
      </c>
      <c r="E6126" s="89">
        <v>0.54435891166724482</v>
      </c>
      <c r="F6126" s="89">
        <v>703423</v>
      </c>
      <c r="G6126" s="89">
        <v>1</v>
      </c>
      <c r="H6126" t="s">
        <v>19629</v>
      </c>
      <c r="I6126" s="89"/>
    </row>
    <row r="6127" x14ac:dyDescent="0.3">
      <c r="A6127" t="s">
        <v>9976</v>
      </c>
      <c r="B6127" t="s">
        <v>19483</v>
      </c>
      <c r="C6127" t="s">
        <v>19522</v>
      </c>
      <c r="D6127" t="s">
        <v>19620</v>
      </c>
      <c r="E6127" s="89">
        <v>0.52552399972104213</v>
      </c>
      <c r="F6127" s="89">
        <v>703423</v>
      </c>
      <c r="G6127" s="89">
        <v>1</v>
      </c>
      <c r="H6127" t="s">
        <v>19629</v>
      </c>
      <c r="I6127" s="89"/>
    </row>
    <row r="6128" x14ac:dyDescent="0.3">
      <c r="A6128" t="s">
        <v>9977</v>
      </c>
      <c r="B6128" t="s">
        <v>19483</v>
      </c>
      <c r="C6128" t="s">
        <v>19522</v>
      </c>
      <c r="D6128" t="s">
        <v>19621</v>
      </c>
      <c r="E6128" s="89">
        <v>0.1953649386588614</v>
      </c>
      <c r="F6128" s="89">
        <v>703423</v>
      </c>
      <c r="G6128" s="89">
        <v>1</v>
      </c>
      <c r="H6128" t="s">
        <v>19629</v>
      </c>
      <c r="I6128" s="89"/>
    </row>
    <row r="6129" x14ac:dyDescent="0.3">
      <c r="A6129" t="s">
        <v>9978</v>
      </c>
      <c r="B6129" t="s">
        <v>19483</v>
      </c>
      <c r="C6129" t="s">
        <v>19522</v>
      </c>
      <c r="D6129" t="s">
        <v>19622</v>
      </c>
      <c r="E6129" s="89">
        <v>0.47742855643455778</v>
      </c>
      <c r="F6129" s="89">
        <v>703423</v>
      </c>
      <c r="G6129" s="89">
        <v>1</v>
      </c>
      <c r="H6129" t="s">
        <v>19629</v>
      </c>
      <c r="I6129" s="89"/>
    </row>
    <row r="6130" x14ac:dyDescent="0.3">
      <c r="A6130" t="s">
        <v>9979</v>
      </c>
      <c r="B6130" t="s">
        <v>19483</v>
      </c>
      <c r="C6130" t="s">
        <v>19522</v>
      </c>
      <c r="D6130" t="s">
        <v>19623</v>
      </c>
      <c r="E6130" s="89">
        <v>0.30878809657008771</v>
      </c>
      <c r="F6130" s="89">
        <v>703423</v>
      </c>
      <c r="G6130" s="89">
        <v>1</v>
      </c>
      <c r="H6130" t="s">
        <v>19629</v>
      </c>
      <c r="I6130" s="89"/>
    </row>
    <row r="6131" x14ac:dyDescent="0.3">
      <c r="A6131" t="s">
        <v>9980</v>
      </c>
      <c r="B6131" t="s">
        <v>19483</v>
      </c>
      <c r="C6131" t="s">
        <v>19522</v>
      </c>
      <c r="D6131" t="s">
        <v>19624</v>
      </c>
      <c r="E6131" s="89">
        <v>0.66547148594486794</v>
      </c>
      <c r="F6131" s="89">
        <v>703423</v>
      </c>
      <c r="G6131" s="89">
        <v>1</v>
      </c>
      <c r="H6131" t="s">
        <v>19629</v>
      </c>
      <c r="I6131" s="89"/>
    </row>
    <row r="6132" x14ac:dyDescent="0.3">
      <c r="A6132" t="s">
        <v>9981</v>
      </c>
      <c r="B6132" t="s">
        <v>19477</v>
      </c>
      <c r="C6132" t="s">
        <v>19614</v>
      </c>
      <c r="D6132" t="s">
        <v>19630</v>
      </c>
      <c r="E6132" s="89">
        <v>150480878137.5242</v>
      </c>
      <c r="F6132" s="89">
        <v>703423</v>
      </c>
      <c r="G6132" s="89">
        <v>1</v>
      </c>
      <c r="H6132" t="s">
        <v>19630</v>
      </c>
      <c r="I6132" s="89"/>
    </row>
    <row r="6133" x14ac:dyDescent="0.3">
      <c r="A6133" t="s">
        <v>9982</v>
      </c>
      <c r="B6133" t="s">
        <v>19478</v>
      </c>
      <c r="C6133" t="s">
        <v>19614</v>
      </c>
      <c r="D6133" t="s">
        <v>19630</v>
      </c>
      <c r="E6133" s="89">
        <v>1</v>
      </c>
      <c r="F6133" s="89">
        <v>703423</v>
      </c>
      <c r="G6133" s="89">
        <v>1</v>
      </c>
      <c r="H6133" t="s">
        <v>19630</v>
      </c>
      <c r="I6133" s="89"/>
    </row>
    <row r="6134" x14ac:dyDescent="0.3">
      <c r="A6134" t="s">
        <v>9983</v>
      </c>
      <c r="B6134" t="s">
        <v>19479</v>
      </c>
      <c r="C6134" t="s">
        <v>19614</v>
      </c>
      <c r="D6134" t="s">
        <v>19630</v>
      </c>
      <c r="E6134" s="89">
        <v>213926.5820672969</v>
      </c>
      <c r="F6134" s="89">
        <v>703423</v>
      </c>
      <c r="G6134" s="89">
        <v>1</v>
      </c>
      <c r="H6134" t="s">
        <v>19630</v>
      </c>
      <c r="I6134" s="89"/>
    </row>
    <row r="6135" x14ac:dyDescent="0.3">
      <c r="A6135" t="s">
        <v>9984</v>
      </c>
      <c r="B6135" t="s">
        <v>19483</v>
      </c>
      <c r="C6135" t="s">
        <v>19614</v>
      </c>
      <c r="D6135" t="s">
        <v>19614</v>
      </c>
      <c r="E6135" s="89">
        <v>1</v>
      </c>
      <c r="F6135" s="89">
        <v>703423</v>
      </c>
      <c r="G6135" s="89">
        <v>1</v>
      </c>
      <c r="H6135" t="s">
        <v>19629</v>
      </c>
      <c r="I6135" s="89"/>
    </row>
    <row r="6136" x14ac:dyDescent="0.3">
      <c r="A6136" t="s">
        <v>9985</v>
      </c>
      <c r="B6136" t="s">
        <v>19483</v>
      </c>
      <c r="C6136" t="s">
        <v>19614</v>
      </c>
      <c r="D6136" t="s">
        <v>19615</v>
      </c>
      <c r="E6136" s="89">
        <v>1.0004235282428551</v>
      </c>
      <c r="F6136" s="89">
        <v>703423</v>
      </c>
      <c r="G6136" s="89">
        <v>1</v>
      </c>
      <c r="H6136" t="s">
        <v>19629</v>
      </c>
      <c r="I6136" s="89"/>
    </row>
    <row r="6137" x14ac:dyDescent="0.3">
      <c r="A6137" t="s">
        <v>9986</v>
      </c>
      <c r="B6137" t="s">
        <v>19483</v>
      </c>
      <c r="C6137" t="s">
        <v>19614</v>
      </c>
      <c r="D6137" t="s">
        <v>19616</v>
      </c>
      <c r="E6137" s="89">
        <v>1</v>
      </c>
      <c r="F6137" s="89">
        <v>703423</v>
      </c>
      <c r="G6137" s="89">
        <v>1</v>
      </c>
      <c r="H6137" t="s">
        <v>19629</v>
      </c>
      <c r="I6137" s="89"/>
    </row>
    <row r="6138" x14ac:dyDescent="0.3">
      <c r="A6138" t="s">
        <v>9987</v>
      </c>
      <c r="B6138" t="s">
        <v>19483</v>
      </c>
      <c r="C6138" t="s">
        <v>19614</v>
      </c>
      <c r="D6138" t="s">
        <v>19617</v>
      </c>
      <c r="E6138" s="89">
        <v>1.0001026597433871</v>
      </c>
      <c r="F6138" s="89">
        <v>703423</v>
      </c>
      <c r="G6138" s="89">
        <v>1</v>
      </c>
      <c r="H6138" t="s">
        <v>19629</v>
      </c>
      <c r="I6138" s="89"/>
    </row>
    <row r="6139" x14ac:dyDescent="0.3">
      <c r="A6139" t="s">
        <v>9988</v>
      </c>
      <c r="B6139" t="s">
        <v>19483</v>
      </c>
      <c r="C6139" t="s">
        <v>19614</v>
      </c>
      <c r="D6139" t="s">
        <v>19618</v>
      </c>
      <c r="E6139" s="89">
        <v>0.82563054149144532</v>
      </c>
      <c r="F6139" s="89">
        <v>703423</v>
      </c>
      <c r="G6139" s="89">
        <v>1</v>
      </c>
      <c r="H6139" t="s">
        <v>19629</v>
      </c>
      <c r="I6139" s="89"/>
    </row>
    <row r="6140" x14ac:dyDescent="0.3">
      <c r="A6140" t="s">
        <v>9989</v>
      </c>
      <c r="B6140" t="s">
        <v>19483</v>
      </c>
      <c r="C6140" t="s">
        <v>19614</v>
      </c>
      <c r="D6140" t="s">
        <v>19619</v>
      </c>
      <c r="E6140" s="89">
        <v>0.76633226275687139</v>
      </c>
      <c r="F6140" s="89">
        <v>703423</v>
      </c>
      <c r="G6140" s="89">
        <v>1</v>
      </c>
      <c r="H6140" t="s">
        <v>19629</v>
      </c>
      <c r="I6140" s="89"/>
    </row>
    <row r="6141" x14ac:dyDescent="0.3">
      <c r="A6141" t="s">
        <v>9990</v>
      </c>
      <c r="B6141" t="s">
        <v>19483</v>
      </c>
      <c r="C6141" t="s">
        <v>19614</v>
      </c>
      <c r="D6141" t="s">
        <v>19620</v>
      </c>
      <c r="E6141" s="89">
        <v>0.73916136444730385</v>
      </c>
      <c r="F6141" s="89">
        <v>703423</v>
      </c>
      <c r="G6141" s="89">
        <v>1</v>
      </c>
      <c r="H6141" t="s">
        <v>19629</v>
      </c>
      <c r="I6141" s="89"/>
    </row>
    <row r="6142" x14ac:dyDescent="0.3">
      <c r="A6142" t="s">
        <v>9991</v>
      </c>
      <c r="B6142" t="s">
        <v>19483</v>
      </c>
      <c r="C6142" t="s">
        <v>19614</v>
      </c>
      <c r="D6142" t="s">
        <v>19621</v>
      </c>
      <c r="E6142" s="89">
        <v>0.29169671128329799</v>
      </c>
      <c r="F6142" s="89">
        <v>703423</v>
      </c>
      <c r="G6142" s="89">
        <v>1</v>
      </c>
      <c r="H6142" t="s">
        <v>19629</v>
      </c>
      <c r="I6142" s="89"/>
    </row>
    <row r="6143" x14ac:dyDescent="0.3">
      <c r="A6143" t="s">
        <v>9992</v>
      </c>
      <c r="B6143" t="s">
        <v>19483</v>
      </c>
      <c r="C6143" t="s">
        <v>19614</v>
      </c>
      <c r="D6143" t="s">
        <v>19622</v>
      </c>
      <c r="E6143" s="89">
        <v>0.80560583459857593</v>
      </c>
      <c r="F6143" s="89">
        <v>703423</v>
      </c>
      <c r="G6143" s="89">
        <v>1</v>
      </c>
      <c r="H6143" t="s">
        <v>19629</v>
      </c>
      <c r="I6143" s="89"/>
    </row>
    <row r="6144" x14ac:dyDescent="0.3">
      <c r="A6144" t="s">
        <v>9993</v>
      </c>
      <c r="B6144" t="s">
        <v>19483</v>
      </c>
      <c r="C6144" t="s">
        <v>19614</v>
      </c>
      <c r="D6144" t="s">
        <v>19623</v>
      </c>
      <c r="E6144" s="89">
        <v>0.40318432860661763</v>
      </c>
      <c r="F6144" s="89">
        <v>703423</v>
      </c>
      <c r="G6144" s="89">
        <v>1</v>
      </c>
      <c r="H6144" t="s">
        <v>19629</v>
      </c>
      <c r="I6144" s="89"/>
    </row>
    <row r="6145" x14ac:dyDescent="0.3">
      <c r="A6145" t="s">
        <v>9994</v>
      </c>
      <c r="B6145" t="s">
        <v>19480</v>
      </c>
      <c r="C6145" t="s">
        <v>19614</v>
      </c>
      <c r="D6145" t="s">
        <v>19623</v>
      </c>
      <c r="E6145" s="89">
        <v>1</v>
      </c>
      <c r="F6145" s="89">
        <v>703423</v>
      </c>
      <c r="G6145" s="89">
        <v>1</v>
      </c>
      <c r="H6145" t="s">
        <v>19630</v>
      </c>
      <c r="I6145" s="89"/>
    </row>
    <row r="6146" x14ac:dyDescent="0.3">
      <c r="A6146" t="s">
        <v>9995</v>
      </c>
      <c r="B6146" t="s">
        <v>19481</v>
      </c>
      <c r="C6146" t="s">
        <v>19614</v>
      </c>
      <c r="D6146" t="s">
        <v>19623</v>
      </c>
      <c r="E6146" s="89">
        <v>0.59681567157339455</v>
      </c>
      <c r="F6146" s="89">
        <v>703423</v>
      </c>
      <c r="G6146" s="89">
        <v>1</v>
      </c>
      <c r="H6146" t="s">
        <v>19630</v>
      </c>
      <c r="I6146" s="89"/>
    </row>
    <row r="6147" x14ac:dyDescent="0.3">
      <c r="A6147" t="s">
        <v>9996</v>
      </c>
      <c r="B6147" t="s">
        <v>19482</v>
      </c>
      <c r="C6147" t="s">
        <v>19614</v>
      </c>
      <c r="D6147" t="s">
        <v>19623</v>
      </c>
      <c r="E6147" s="89">
        <v>0.37529422648971911</v>
      </c>
      <c r="F6147" s="89">
        <v>703423</v>
      </c>
      <c r="G6147" s="89">
        <v>1</v>
      </c>
      <c r="H6147" t="s">
        <v>19630</v>
      </c>
      <c r="I6147" s="89"/>
    </row>
    <row r="6148" x14ac:dyDescent="0.3">
      <c r="A6148" t="s">
        <v>9997</v>
      </c>
      <c r="B6148" t="s">
        <v>19483</v>
      </c>
      <c r="C6148" t="s">
        <v>19614</v>
      </c>
      <c r="D6148" t="s">
        <v>19624</v>
      </c>
      <c r="E6148" s="89">
        <v>0.86152309138714056</v>
      </c>
      <c r="F6148" s="89">
        <v>703423</v>
      </c>
      <c r="G6148" s="89">
        <v>1</v>
      </c>
      <c r="H6148" t="s">
        <v>19629</v>
      </c>
      <c r="I6148" s="89"/>
    </row>
    <row r="6149" x14ac:dyDescent="0.3">
      <c r="A6149" t="s">
        <v>9998</v>
      </c>
      <c r="B6149" t="s">
        <v>19480</v>
      </c>
      <c r="C6149" t="s">
        <v>19614</v>
      </c>
      <c r="D6149" t="s">
        <v>19624</v>
      </c>
      <c r="E6149" s="89">
        <v>0.64242425965599648</v>
      </c>
      <c r="F6149" s="89">
        <v>703423</v>
      </c>
      <c r="G6149" s="89">
        <v>1</v>
      </c>
      <c r="H6149" t="s">
        <v>19630</v>
      </c>
      <c r="I6149" s="89"/>
    </row>
    <row r="6150" x14ac:dyDescent="0.3">
      <c r="A6150" t="s">
        <v>9999</v>
      </c>
      <c r="B6150" t="s">
        <v>19481</v>
      </c>
      <c r="C6150" t="s">
        <v>19614</v>
      </c>
      <c r="D6150" t="s">
        <v>19624</v>
      </c>
      <c r="E6150" s="89">
        <v>0.18933763671035081</v>
      </c>
      <c r="F6150" s="89">
        <v>703423</v>
      </c>
      <c r="G6150" s="89">
        <v>1</v>
      </c>
      <c r="H6150" t="s">
        <v>19630</v>
      </c>
      <c r="I6150" s="89"/>
    </row>
    <row r="6151" x14ac:dyDescent="0.3">
      <c r="A6151" t="s">
        <v>10000</v>
      </c>
      <c r="B6151" t="s">
        <v>19482</v>
      </c>
      <c r="C6151" t="s">
        <v>19614</v>
      </c>
      <c r="D6151" t="s">
        <v>19624</v>
      </c>
      <c r="E6151" s="89">
        <v>8.3750824533934135E-2</v>
      </c>
      <c r="F6151" s="89">
        <v>703423</v>
      </c>
      <c r="G6151" s="89">
        <v>1</v>
      </c>
      <c r="H6151" t="s">
        <v>19630</v>
      </c>
      <c r="I6151" s="89"/>
    </row>
    <row r="6152" x14ac:dyDescent="0.3">
      <c r="A6152" t="s">
        <v>10001</v>
      </c>
      <c r="B6152" t="s">
        <v>19477</v>
      </c>
      <c r="C6152" t="s">
        <v>19615</v>
      </c>
      <c r="D6152" t="s">
        <v>19630</v>
      </c>
      <c r="E6152" s="89">
        <v>150425326903.52579</v>
      </c>
      <c r="F6152" s="89">
        <v>703423</v>
      </c>
      <c r="G6152" s="89">
        <v>1</v>
      </c>
      <c r="H6152" t="s">
        <v>19630</v>
      </c>
      <c r="I6152" s="89"/>
    </row>
    <row r="6153" x14ac:dyDescent="0.3">
      <c r="A6153" t="s">
        <v>10002</v>
      </c>
      <c r="B6153" t="s">
        <v>19478</v>
      </c>
      <c r="C6153" t="s">
        <v>19615</v>
      </c>
      <c r="D6153" t="s">
        <v>19630</v>
      </c>
      <c r="E6153" s="89">
        <v>1</v>
      </c>
      <c r="F6153" s="89">
        <v>703423</v>
      </c>
      <c r="G6153" s="89">
        <v>1</v>
      </c>
      <c r="H6153" t="s">
        <v>19630</v>
      </c>
      <c r="I6153" s="89"/>
    </row>
    <row r="6154" x14ac:dyDescent="0.3">
      <c r="A6154" t="s">
        <v>10003</v>
      </c>
      <c r="B6154" t="s">
        <v>19479</v>
      </c>
      <c r="C6154" t="s">
        <v>19615</v>
      </c>
      <c r="D6154" t="s">
        <v>19630</v>
      </c>
      <c r="E6154" s="89">
        <v>213847.60933822999</v>
      </c>
      <c r="F6154" s="89">
        <v>703423</v>
      </c>
      <c r="G6154" s="89">
        <v>1</v>
      </c>
      <c r="H6154" t="s">
        <v>19630</v>
      </c>
      <c r="I6154" s="89"/>
    </row>
    <row r="6155" x14ac:dyDescent="0.3">
      <c r="A6155" t="s">
        <v>10004</v>
      </c>
      <c r="B6155" t="s">
        <v>19483</v>
      </c>
      <c r="C6155" t="s">
        <v>19615</v>
      </c>
      <c r="D6155" t="s">
        <v>19614</v>
      </c>
      <c r="E6155" s="89">
        <v>0.99959412789145785</v>
      </c>
      <c r="F6155" s="89">
        <v>703423</v>
      </c>
      <c r="G6155" s="89">
        <v>1</v>
      </c>
      <c r="H6155" t="s">
        <v>19629</v>
      </c>
      <c r="I6155" s="89"/>
    </row>
    <row r="6156" x14ac:dyDescent="0.3">
      <c r="A6156" t="s">
        <v>10005</v>
      </c>
      <c r="B6156" t="s">
        <v>19483</v>
      </c>
      <c r="C6156" t="s">
        <v>19615</v>
      </c>
      <c r="D6156" t="s">
        <v>19615</v>
      </c>
      <c r="E6156" s="89">
        <v>1</v>
      </c>
      <c r="F6156" s="89">
        <v>703423</v>
      </c>
      <c r="G6156" s="89">
        <v>1</v>
      </c>
      <c r="H6156" t="s">
        <v>19629</v>
      </c>
      <c r="I6156" s="89"/>
    </row>
    <row r="6157" x14ac:dyDescent="0.3">
      <c r="A6157" t="s">
        <v>10006</v>
      </c>
      <c r="B6157" t="s">
        <v>19483</v>
      </c>
      <c r="C6157" t="s">
        <v>19615</v>
      </c>
      <c r="D6157" t="s">
        <v>19616</v>
      </c>
      <c r="E6157" s="89">
        <v>0.99959412789145785</v>
      </c>
      <c r="F6157" s="89">
        <v>703423</v>
      </c>
      <c r="G6157" s="89">
        <v>1</v>
      </c>
      <c r="H6157" t="s">
        <v>19629</v>
      </c>
      <c r="I6157" s="89"/>
    </row>
    <row r="6158" x14ac:dyDescent="0.3">
      <c r="A6158" t="s">
        <v>10007</v>
      </c>
      <c r="B6158" t="s">
        <v>19483</v>
      </c>
      <c r="C6158" t="s">
        <v>19615</v>
      </c>
      <c r="D6158" t="s">
        <v>19617</v>
      </c>
      <c r="E6158" s="89">
        <v>0.99969186902678575</v>
      </c>
      <c r="F6158" s="89">
        <v>703423</v>
      </c>
      <c r="G6158" s="89">
        <v>1</v>
      </c>
      <c r="H6158" t="s">
        <v>19629</v>
      </c>
      <c r="I6158" s="89"/>
    </row>
    <row r="6159" x14ac:dyDescent="0.3">
      <c r="A6159" t="s">
        <v>10008</v>
      </c>
      <c r="B6159" t="s">
        <v>19483</v>
      </c>
      <c r="C6159" t="s">
        <v>19615</v>
      </c>
      <c r="D6159" t="s">
        <v>19618</v>
      </c>
      <c r="E6159" s="89">
        <v>0.82526831519138144</v>
      </c>
      <c r="F6159" s="89">
        <v>703423</v>
      </c>
      <c r="G6159" s="89">
        <v>1</v>
      </c>
      <c r="H6159" t="s">
        <v>19629</v>
      </c>
      <c r="I6159" s="89"/>
    </row>
    <row r="6160" x14ac:dyDescent="0.3">
      <c r="A6160" t="s">
        <v>10009</v>
      </c>
      <c r="B6160" t="s">
        <v>19483</v>
      </c>
      <c r="C6160" t="s">
        <v>19615</v>
      </c>
      <c r="D6160" t="s">
        <v>19619</v>
      </c>
      <c r="E6160" s="89">
        <v>0.76599145936387458</v>
      </c>
      <c r="F6160" s="89">
        <v>703423</v>
      </c>
      <c r="G6160" s="89">
        <v>1</v>
      </c>
      <c r="H6160" t="s">
        <v>19629</v>
      </c>
      <c r="I6160" s="89"/>
    </row>
    <row r="6161" x14ac:dyDescent="0.3">
      <c r="A6161" t="s">
        <v>10010</v>
      </c>
      <c r="B6161" t="s">
        <v>19483</v>
      </c>
      <c r="C6161" t="s">
        <v>19615</v>
      </c>
      <c r="D6161" t="s">
        <v>19620</v>
      </c>
      <c r="E6161" s="89">
        <v>0.73883257064778329</v>
      </c>
      <c r="F6161" s="89">
        <v>703423</v>
      </c>
      <c r="G6161" s="89">
        <v>1</v>
      </c>
      <c r="H6161" t="s">
        <v>19629</v>
      </c>
      <c r="I6161" s="89"/>
    </row>
    <row r="6162" x14ac:dyDescent="0.3">
      <c r="A6162" t="s">
        <v>10011</v>
      </c>
      <c r="B6162" t="s">
        <v>19483</v>
      </c>
      <c r="C6162" t="s">
        <v>19615</v>
      </c>
      <c r="D6162" t="s">
        <v>19621</v>
      </c>
      <c r="E6162" s="89">
        <v>0.29160983986405808</v>
      </c>
      <c r="F6162" s="89">
        <v>703423</v>
      </c>
      <c r="G6162" s="89">
        <v>1</v>
      </c>
      <c r="H6162" t="s">
        <v>19629</v>
      </c>
      <c r="I6162" s="89"/>
    </row>
    <row r="6163" x14ac:dyDescent="0.3">
      <c r="A6163" t="s">
        <v>10012</v>
      </c>
      <c r="B6163" t="s">
        <v>19483</v>
      </c>
      <c r="C6163" t="s">
        <v>19615</v>
      </c>
      <c r="D6163" t="s">
        <v>19622</v>
      </c>
      <c r="E6163" s="89">
        <v>0.80524777691745875</v>
      </c>
      <c r="F6163" s="89">
        <v>703423</v>
      </c>
      <c r="G6163" s="89">
        <v>1</v>
      </c>
      <c r="H6163" t="s">
        <v>19629</v>
      </c>
      <c r="I6163" s="89"/>
    </row>
    <row r="6164" x14ac:dyDescent="0.3">
      <c r="A6164" t="s">
        <v>10013</v>
      </c>
      <c r="B6164" t="s">
        <v>19483</v>
      </c>
      <c r="C6164" t="s">
        <v>19615</v>
      </c>
      <c r="D6164" t="s">
        <v>19623</v>
      </c>
      <c r="E6164" s="89">
        <v>0.40302953888604059</v>
      </c>
      <c r="F6164" s="89">
        <v>703423</v>
      </c>
      <c r="G6164" s="89">
        <v>1</v>
      </c>
      <c r="H6164" t="s">
        <v>19629</v>
      </c>
      <c r="I6164" s="89"/>
    </row>
    <row r="6165" x14ac:dyDescent="0.3">
      <c r="A6165" t="s">
        <v>10014</v>
      </c>
      <c r="B6165" t="s">
        <v>19480</v>
      </c>
      <c r="C6165" t="s">
        <v>19615</v>
      </c>
      <c r="D6165" t="s">
        <v>19623</v>
      </c>
      <c r="E6165" s="89">
        <v>1</v>
      </c>
      <c r="F6165" s="89">
        <v>703423</v>
      </c>
      <c r="G6165" s="89">
        <v>1</v>
      </c>
      <c r="H6165" t="s">
        <v>19630</v>
      </c>
      <c r="I6165" s="89"/>
    </row>
    <row r="6166" x14ac:dyDescent="0.3">
      <c r="A6166" t="s">
        <v>10015</v>
      </c>
      <c r="B6166" t="s">
        <v>19481</v>
      </c>
      <c r="C6166" t="s">
        <v>19615</v>
      </c>
      <c r="D6166" t="s">
        <v>19623</v>
      </c>
      <c r="E6166" s="89">
        <v>0.59697046151569932</v>
      </c>
      <c r="F6166" s="89">
        <v>703423</v>
      </c>
      <c r="G6166" s="89">
        <v>1</v>
      </c>
      <c r="H6166" t="s">
        <v>19630</v>
      </c>
      <c r="I6166" s="89"/>
    </row>
    <row r="6167" x14ac:dyDescent="0.3">
      <c r="A6167" t="s">
        <v>10016</v>
      </c>
      <c r="B6167" t="s">
        <v>19482</v>
      </c>
      <c r="C6167" t="s">
        <v>19615</v>
      </c>
      <c r="D6167" t="s">
        <v>19623</v>
      </c>
      <c r="E6167" s="89">
        <v>0.37547325702667339</v>
      </c>
      <c r="F6167" s="89">
        <v>703423</v>
      </c>
      <c r="G6167" s="89">
        <v>1</v>
      </c>
      <c r="H6167" t="s">
        <v>19630</v>
      </c>
      <c r="I6167" s="89"/>
    </row>
    <row r="6168" x14ac:dyDescent="0.3">
      <c r="A6168" t="s">
        <v>10017</v>
      </c>
      <c r="B6168" t="s">
        <v>19483</v>
      </c>
      <c r="C6168" t="s">
        <v>19615</v>
      </c>
      <c r="D6168" t="s">
        <v>19624</v>
      </c>
      <c r="E6168" s="89">
        <v>0.86120141465615985</v>
      </c>
      <c r="F6168" s="89">
        <v>703423</v>
      </c>
      <c r="G6168" s="89">
        <v>1</v>
      </c>
      <c r="H6168" t="s">
        <v>19629</v>
      </c>
      <c r="I6168" s="89"/>
    </row>
    <row r="6169" x14ac:dyDescent="0.3">
      <c r="A6169" t="s">
        <v>10018</v>
      </c>
      <c r="B6169" t="s">
        <v>19480</v>
      </c>
      <c r="C6169" t="s">
        <v>19615</v>
      </c>
      <c r="D6169" t="s">
        <v>19624</v>
      </c>
      <c r="E6169" s="89">
        <v>0.64242425965599648</v>
      </c>
      <c r="F6169" s="89">
        <v>703423</v>
      </c>
      <c r="G6169" s="89">
        <v>1</v>
      </c>
      <c r="H6169" t="s">
        <v>19630</v>
      </c>
      <c r="I6169" s="89"/>
    </row>
    <row r="6170" x14ac:dyDescent="0.3">
      <c r="A6170" t="s">
        <v>10019</v>
      </c>
      <c r="B6170" t="s">
        <v>19481</v>
      </c>
      <c r="C6170" t="s">
        <v>19615</v>
      </c>
      <c r="D6170" t="s">
        <v>19624</v>
      </c>
      <c r="E6170" s="89">
        <v>0.18948714454671989</v>
      </c>
      <c r="F6170" s="89">
        <v>703423</v>
      </c>
      <c r="G6170" s="89">
        <v>1</v>
      </c>
      <c r="H6170" t="s">
        <v>19630</v>
      </c>
      <c r="I6170" s="89"/>
    </row>
    <row r="6171" x14ac:dyDescent="0.3">
      <c r="A6171" t="s">
        <v>10020</v>
      </c>
      <c r="B6171" t="s">
        <v>19482</v>
      </c>
      <c r="C6171" t="s">
        <v>19615</v>
      </c>
      <c r="D6171" t="s">
        <v>19624</v>
      </c>
      <c r="E6171" s="89">
        <v>8.3881438631076319E-2</v>
      </c>
      <c r="F6171" s="89">
        <v>703423</v>
      </c>
      <c r="G6171" s="89">
        <v>1</v>
      </c>
      <c r="H6171" t="s">
        <v>19630</v>
      </c>
      <c r="I6171" s="89"/>
    </row>
    <row r="6172" x14ac:dyDescent="0.3">
      <c r="A6172" t="s">
        <v>10021</v>
      </c>
      <c r="B6172" t="s">
        <v>19477</v>
      </c>
      <c r="C6172" t="s">
        <v>19616</v>
      </c>
      <c r="D6172" t="s">
        <v>19630</v>
      </c>
      <c r="E6172" s="89">
        <v>150480878137.5242</v>
      </c>
      <c r="F6172" s="89">
        <v>703423</v>
      </c>
      <c r="G6172" s="89">
        <v>1</v>
      </c>
      <c r="H6172" t="s">
        <v>19630</v>
      </c>
      <c r="I6172" s="89"/>
    </row>
    <row r="6173" x14ac:dyDescent="0.3">
      <c r="A6173" t="s">
        <v>10022</v>
      </c>
      <c r="B6173" t="s">
        <v>19478</v>
      </c>
      <c r="C6173" t="s">
        <v>19616</v>
      </c>
      <c r="D6173" t="s">
        <v>19630</v>
      </c>
      <c r="E6173" s="89">
        <v>1</v>
      </c>
      <c r="F6173" s="89">
        <v>703423</v>
      </c>
      <c r="G6173" s="89">
        <v>1</v>
      </c>
      <c r="H6173" t="s">
        <v>19630</v>
      </c>
      <c r="I6173" s="89"/>
    </row>
    <row r="6174" x14ac:dyDescent="0.3">
      <c r="A6174" t="s">
        <v>10023</v>
      </c>
      <c r="B6174" t="s">
        <v>19479</v>
      </c>
      <c r="C6174" t="s">
        <v>19616</v>
      </c>
      <c r="D6174" t="s">
        <v>19630</v>
      </c>
      <c r="E6174" s="89">
        <v>213926.5820672969</v>
      </c>
      <c r="F6174" s="89">
        <v>703423</v>
      </c>
      <c r="G6174" s="89">
        <v>1</v>
      </c>
      <c r="H6174" t="s">
        <v>19630</v>
      </c>
      <c r="I6174" s="89"/>
    </row>
    <row r="6175" x14ac:dyDescent="0.3">
      <c r="A6175" t="s">
        <v>10024</v>
      </c>
      <c r="B6175" t="s">
        <v>19483</v>
      </c>
      <c r="C6175" t="s">
        <v>19616</v>
      </c>
      <c r="D6175" t="s">
        <v>19614</v>
      </c>
      <c r="E6175" s="89">
        <v>1</v>
      </c>
      <c r="F6175" s="89">
        <v>703423</v>
      </c>
      <c r="G6175" s="89">
        <v>1</v>
      </c>
      <c r="H6175" t="s">
        <v>19629</v>
      </c>
      <c r="I6175" s="89"/>
    </row>
    <row r="6176" x14ac:dyDescent="0.3">
      <c r="A6176" t="s">
        <v>10025</v>
      </c>
      <c r="B6176" t="s">
        <v>19483</v>
      </c>
      <c r="C6176" t="s">
        <v>19616</v>
      </c>
      <c r="D6176" t="s">
        <v>19615</v>
      </c>
      <c r="E6176" s="89">
        <v>1.0004235282428551</v>
      </c>
      <c r="F6176" s="89">
        <v>703423</v>
      </c>
      <c r="G6176" s="89">
        <v>1</v>
      </c>
      <c r="H6176" t="s">
        <v>19629</v>
      </c>
      <c r="I6176" s="89"/>
    </row>
    <row r="6177" x14ac:dyDescent="0.3">
      <c r="A6177" t="s">
        <v>10026</v>
      </c>
      <c r="B6177" t="s">
        <v>19483</v>
      </c>
      <c r="C6177" t="s">
        <v>19616</v>
      </c>
      <c r="D6177" t="s">
        <v>19616</v>
      </c>
      <c r="E6177" s="89">
        <v>1</v>
      </c>
      <c r="F6177" s="89">
        <v>703423</v>
      </c>
      <c r="G6177" s="89">
        <v>1</v>
      </c>
      <c r="H6177" t="s">
        <v>19629</v>
      </c>
      <c r="I6177" s="89"/>
    </row>
    <row r="6178" x14ac:dyDescent="0.3">
      <c r="A6178" t="s">
        <v>10027</v>
      </c>
      <c r="B6178" t="s">
        <v>19483</v>
      </c>
      <c r="C6178" t="s">
        <v>19616</v>
      </c>
      <c r="D6178" t="s">
        <v>19617</v>
      </c>
      <c r="E6178" s="89">
        <v>1.0001026597433871</v>
      </c>
      <c r="F6178" s="89">
        <v>703423</v>
      </c>
      <c r="G6178" s="89">
        <v>1</v>
      </c>
      <c r="H6178" t="s">
        <v>19629</v>
      </c>
      <c r="I6178" s="89"/>
    </row>
    <row r="6179" x14ac:dyDescent="0.3">
      <c r="A6179" t="s">
        <v>10028</v>
      </c>
      <c r="B6179" t="s">
        <v>19483</v>
      </c>
      <c r="C6179" t="s">
        <v>19616</v>
      </c>
      <c r="D6179" t="s">
        <v>19618</v>
      </c>
      <c r="E6179" s="89">
        <v>0.82563054149144532</v>
      </c>
      <c r="F6179" s="89">
        <v>703423</v>
      </c>
      <c r="G6179" s="89">
        <v>1</v>
      </c>
      <c r="H6179" t="s">
        <v>19629</v>
      </c>
      <c r="I6179" s="89"/>
    </row>
    <row r="6180" x14ac:dyDescent="0.3">
      <c r="A6180" t="s">
        <v>10029</v>
      </c>
      <c r="B6180" t="s">
        <v>19483</v>
      </c>
      <c r="C6180" t="s">
        <v>19616</v>
      </c>
      <c r="D6180" t="s">
        <v>19619</v>
      </c>
      <c r="E6180" s="89">
        <v>0.76633226275687139</v>
      </c>
      <c r="F6180" s="89">
        <v>703423</v>
      </c>
      <c r="G6180" s="89">
        <v>1</v>
      </c>
      <c r="H6180" t="s">
        <v>19629</v>
      </c>
      <c r="I6180" s="89"/>
    </row>
    <row r="6181" x14ac:dyDescent="0.3">
      <c r="A6181" t="s">
        <v>10030</v>
      </c>
      <c r="B6181" t="s">
        <v>19483</v>
      </c>
      <c r="C6181" t="s">
        <v>19616</v>
      </c>
      <c r="D6181" t="s">
        <v>19620</v>
      </c>
      <c r="E6181" s="89">
        <v>0.73916136444730385</v>
      </c>
      <c r="F6181" s="89">
        <v>703423</v>
      </c>
      <c r="G6181" s="89">
        <v>1</v>
      </c>
      <c r="H6181" t="s">
        <v>19629</v>
      </c>
      <c r="I6181" s="89"/>
    </row>
    <row r="6182" x14ac:dyDescent="0.3">
      <c r="A6182" t="s">
        <v>10031</v>
      </c>
      <c r="B6182" t="s">
        <v>19483</v>
      </c>
      <c r="C6182" t="s">
        <v>19616</v>
      </c>
      <c r="D6182" t="s">
        <v>19621</v>
      </c>
      <c r="E6182" s="89">
        <v>0.29169671128329799</v>
      </c>
      <c r="F6182" s="89">
        <v>703423</v>
      </c>
      <c r="G6182" s="89">
        <v>1</v>
      </c>
      <c r="H6182" t="s">
        <v>19629</v>
      </c>
      <c r="I6182" s="89"/>
    </row>
    <row r="6183" x14ac:dyDescent="0.3">
      <c r="A6183" t="s">
        <v>10032</v>
      </c>
      <c r="B6183" t="s">
        <v>19483</v>
      </c>
      <c r="C6183" t="s">
        <v>19616</v>
      </c>
      <c r="D6183" t="s">
        <v>19622</v>
      </c>
      <c r="E6183" s="89">
        <v>0.80560583459857593</v>
      </c>
      <c r="F6183" s="89">
        <v>703423</v>
      </c>
      <c r="G6183" s="89">
        <v>1</v>
      </c>
      <c r="H6183" t="s">
        <v>19629</v>
      </c>
      <c r="I6183" s="89"/>
    </row>
    <row r="6184" x14ac:dyDescent="0.3">
      <c r="A6184" t="s">
        <v>10033</v>
      </c>
      <c r="B6184" t="s">
        <v>19483</v>
      </c>
      <c r="C6184" t="s">
        <v>19616</v>
      </c>
      <c r="D6184" t="s">
        <v>19623</v>
      </c>
      <c r="E6184" s="89">
        <v>0.40318432860661763</v>
      </c>
      <c r="F6184" s="89">
        <v>703423</v>
      </c>
      <c r="G6184" s="89">
        <v>1</v>
      </c>
      <c r="H6184" t="s">
        <v>19629</v>
      </c>
      <c r="I6184" s="89"/>
    </row>
    <row r="6185" x14ac:dyDescent="0.3">
      <c r="A6185" t="s">
        <v>10034</v>
      </c>
      <c r="B6185" t="s">
        <v>19480</v>
      </c>
      <c r="C6185" t="s">
        <v>19616</v>
      </c>
      <c r="D6185" t="s">
        <v>19623</v>
      </c>
      <c r="E6185" s="89">
        <v>1</v>
      </c>
      <c r="F6185" s="89">
        <v>703423</v>
      </c>
      <c r="G6185" s="89">
        <v>1</v>
      </c>
      <c r="H6185" t="s">
        <v>19630</v>
      </c>
      <c r="I6185" s="89"/>
    </row>
    <row r="6186" x14ac:dyDescent="0.3">
      <c r="A6186" t="s">
        <v>10035</v>
      </c>
      <c r="B6186" t="s">
        <v>19481</v>
      </c>
      <c r="C6186" t="s">
        <v>19616</v>
      </c>
      <c r="D6186" t="s">
        <v>19623</v>
      </c>
      <c r="E6186" s="89">
        <v>0.59681567157339455</v>
      </c>
      <c r="F6186" s="89">
        <v>703423</v>
      </c>
      <c r="G6186" s="89">
        <v>1</v>
      </c>
      <c r="H6186" t="s">
        <v>19630</v>
      </c>
      <c r="I6186" s="89"/>
    </row>
    <row r="6187" x14ac:dyDescent="0.3">
      <c r="A6187" t="s">
        <v>10036</v>
      </c>
      <c r="B6187" t="s">
        <v>19482</v>
      </c>
      <c r="C6187" t="s">
        <v>19616</v>
      </c>
      <c r="D6187" t="s">
        <v>19623</v>
      </c>
      <c r="E6187" s="89">
        <v>0.37529422648971911</v>
      </c>
      <c r="F6187" s="89">
        <v>703423</v>
      </c>
      <c r="G6187" s="89">
        <v>1</v>
      </c>
      <c r="H6187" t="s">
        <v>19630</v>
      </c>
      <c r="I6187" s="89"/>
    </row>
    <row r="6188" x14ac:dyDescent="0.3">
      <c r="A6188" t="s">
        <v>10037</v>
      </c>
      <c r="B6188" t="s">
        <v>19483</v>
      </c>
      <c r="C6188" t="s">
        <v>19616</v>
      </c>
      <c r="D6188" t="s">
        <v>19624</v>
      </c>
      <c r="E6188" s="89">
        <v>0.86152309138714056</v>
      </c>
      <c r="F6188" s="89">
        <v>703423</v>
      </c>
      <c r="G6188" s="89">
        <v>1</v>
      </c>
      <c r="H6188" t="s">
        <v>19629</v>
      </c>
      <c r="I6188" s="89"/>
    </row>
    <row r="6189" x14ac:dyDescent="0.3">
      <c r="A6189" t="s">
        <v>10038</v>
      </c>
      <c r="B6189" t="s">
        <v>19480</v>
      </c>
      <c r="C6189" t="s">
        <v>19616</v>
      </c>
      <c r="D6189" t="s">
        <v>19624</v>
      </c>
      <c r="E6189" s="89">
        <v>0.64242425965599648</v>
      </c>
      <c r="F6189" s="89">
        <v>703423</v>
      </c>
      <c r="G6189" s="89">
        <v>1</v>
      </c>
      <c r="H6189" t="s">
        <v>19630</v>
      </c>
      <c r="I6189" s="89"/>
    </row>
    <row r="6190" x14ac:dyDescent="0.3">
      <c r="A6190" t="s">
        <v>10039</v>
      </c>
      <c r="B6190" t="s">
        <v>19481</v>
      </c>
      <c r="C6190" t="s">
        <v>19616</v>
      </c>
      <c r="D6190" t="s">
        <v>19624</v>
      </c>
      <c r="E6190" s="89">
        <v>0.18933763671035081</v>
      </c>
      <c r="F6190" s="89">
        <v>703423</v>
      </c>
      <c r="G6190" s="89">
        <v>1</v>
      </c>
      <c r="H6190" t="s">
        <v>19630</v>
      </c>
      <c r="I6190" s="89"/>
    </row>
    <row r="6191" x14ac:dyDescent="0.3">
      <c r="A6191" t="s">
        <v>10040</v>
      </c>
      <c r="B6191" t="s">
        <v>19482</v>
      </c>
      <c r="C6191" t="s">
        <v>19616</v>
      </c>
      <c r="D6191" t="s">
        <v>19624</v>
      </c>
      <c r="E6191" s="89">
        <v>8.3750824533934135E-2</v>
      </c>
      <c r="F6191" s="89">
        <v>703423</v>
      </c>
      <c r="G6191" s="89">
        <v>1</v>
      </c>
      <c r="H6191" t="s">
        <v>19630</v>
      </c>
      <c r="I6191" s="89"/>
    </row>
    <row r="6192" x14ac:dyDescent="0.3">
      <c r="A6192" t="s">
        <v>10041</v>
      </c>
      <c r="B6192" t="s">
        <v>19477</v>
      </c>
      <c r="C6192" t="s">
        <v>19617</v>
      </c>
      <c r="D6192" t="s">
        <v>19630</v>
      </c>
      <c r="E6192" s="89">
        <v>150460603418.1575</v>
      </c>
      <c r="F6192" s="89">
        <v>703423</v>
      </c>
      <c r="G6192" s="89">
        <v>1</v>
      </c>
      <c r="H6192" t="s">
        <v>19630</v>
      </c>
      <c r="I6192" s="89"/>
    </row>
    <row r="6193" x14ac:dyDescent="0.3">
      <c r="A6193" t="s">
        <v>10042</v>
      </c>
      <c r="B6193" t="s">
        <v>19478</v>
      </c>
      <c r="C6193" t="s">
        <v>19617</v>
      </c>
      <c r="D6193" t="s">
        <v>19630</v>
      </c>
      <c r="E6193" s="89">
        <v>1</v>
      </c>
      <c r="F6193" s="89">
        <v>703423</v>
      </c>
      <c r="G6193" s="89">
        <v>1</v>
      </c>
      <c r="H6193" t="s">
        <v>19630</v>
      </c>
      <c r="I6193" s="89"/>
    </row>
    <row r="6194" x14ac:dyDescent="0.3">
      <c r="A6194" t="s">
        <v>10043</v>
      </c>
      <c r="B6194" t="s">
        <v>19479</v>
      </c>
      <c r="C6194" t="s">
        <v>19617</v>
      </c>
      <c r="D6194" t="s">
        <v>19630</v>
      </c>
      <c r="E6194" s="89">
        <v>213897.75912666711</v>
      </c>
      <c r="F6194" s="89">
        <v>703423</v>
      </c>
      <c r="G6194" s="89">
        <v>1</v>
      </c>
      <c r="H6194" t="s">
        <v>19630</v>
      </c>
      <c r="I6194" s="89"/>
    </row>
    <row r="6195" x14ac:dyDescent="0.3">
      <c r="A6195" t="s">
        <v>10044</v>
      </c>
      <c r="B6195" t="s">
        <v>19483</v>
      </c>
      <c r="C6195" t="s">
        <v>19617</v>
      </c>
      <c r="D6195" t="s">
        <v>19614</v>
      </c>
      <c r="E6195" s="89">
        <v>0.99990225886467232</v>
      </c>
      <c r="F6195" s="89">
        <v>703423</v>
      </c>
      <c r="G6195" s="89">
        <v>1</v>
      </c>
      <c r="H6195" t="s">
        <v>19629</v>
      </c>
      <c r="I6195" s="89"/>
    </row>
    <row r="6196" x14ac:dyDescent="0.3">
      <c r="A6196" t="s">
        <v>10045</v>
      </c>
      <c r="B6196" t="s">
        <v>19483</v>
      </c>
      <c r="C6196" t="s">
        <v>19617</v>
      </c>
      <c r="D6196" t="s">
        <v>19615</v>
      </c>
      <c r="E6196" s="89">
        <v>1.000320868499468</v>
      </c>
      <c r="F6196" s="89">
        <v>703423</v>
      </c>
      <c r="G6196" s="89">
        <v>1</v>
      </c>
      <c r="H6196" t="s">
        <v>19629</v>
      </c>
      <c r="I6196" s="89"/>
    </row>
    <row r="6197" x14ac:dyDescent="0.3">
      <c r="A6197" t="s">
        <v>10046</v>
      </c>
      <c r="B6197" t="s">
        <v>19483</v>
      </c>
      <c r="C6197" t="s">
        <v>19617</v>
      </c>
      <c r="D6197" t="s">
        <v>19616</v>
      </c>
      <c r="E6197" s="89">
        <v>0.99990225886467232</v>
      </c>
      <c r="F6197" s="89">
        <v>703423</v>
      </c>
      <c r="G6197" s="89">
        <v>1</v>
      </c>
      <c r="H6197" t="s">
        <v>19629</v>
      </c>
      <c r="I6197" s="89"/>
    </row>
    <row r="6198" x14ac:dyDescent="0.3">
      <c r="A6198" t="s">
        <v>10047</v>
      </c>
      <c r="B6198" t="s">
        <v>19483</v>
      </c>
      <c r="C6198" t="s">
        <v>19617</v>
      </c>
      <c r="D6198" t="s">
        <v>19617</v>
      </c>
      <c r="E6198" s="89">
        <v>1</v>
      </c>
      <c r="F6198" s="89">
        <v>703423</v>
      </c>
      <c r="G6198" s="89">
        <v>1</v>
      </c>
      <c r="H6198" t="s">
        <v>19629</v>
      </c>
      <c r="I6198" s="89"/>
    </row>
    <row r="6199" x14ac:dyDescent="0.3">
      <c r="A6199" t="s">
        <v>10048</v>
      </c>
      <c r="B6199" t="s">
        <v>19483</v>
      </c>
      <c r="C6199" t="s">
        <v>19617</v>
      </c>
      <c r="D6199" t="s">
        <v>19618</v>
      </c>
      <c r="E6199" s="89">
        <v>0.82553346930836213</v>
      </c>
      <c r="F6199" s="89">
        <v>703423</v>
      </c>
      <c r="G6199" s="89">
        <v>1</v>
      </c>
      <c r="H6199" t="s">
        <v>19629</v>
      </c>
      <c r="I6199" s="89"/>
    </row>
    <row r="6200" x14ac:dyDescent="0.3">
      <c r="A6200" t="s">
        <v>10049</v>
      </c>
      <c r="B6200" t="s">
        <v>19483</v>
      </c>
      <c r="C6200" t="s">
        <v>19617</v>
      </c>
      <c r="D6200" t="s">
        <v>19619</v>
      </c>
      <c r="E6200" s="89">
        <v>0.76623355549016559</v>
      </c>
      <c r="F6200" s="89">
        <v>703423</v>
      </c>
      <c r="G6200" s="89">
        <v>1</v>
      </c>
      <c r="H6200" t="s">
        <v>19629</v>
      </c>
      <c r="I6200" s="89"/>
    </row>
    <row r="6201" x14ac:dyDescent="0.3">
      <c r="A6201" t="s">
        <v>10050</v>
      </c>
      <c r="B6201" t="s">
        <v>19483</v>
      </c>
      <c r="C6201" t="s">
        <v>19617</v>
      </c>
      <c r="D6201" t="s">
        <v>19620</v>
      </c>
      <c r="E6201" s="89">
        <v>0.73906941189010877</v>
      </c>
      <c r="F6201" s="89">
        <v>703423</v>
      </c>
      <c r="G6201" s="89">
        <v>1</v>
      </c>
      <c r="H6201" t="s">
        <v>19629</v>
      </c>
      <c r="I6201" s="89"/>
    </row>
    <row r="6202" x14ac:dyDescent="0.3">
      <c r="A6202" t="s">
        <v>10051</v>
      </c>
      <c r="B6202" t="s">
        <v>19483</v>
      </c>
      <c r="C6202" t="s">
        <v>19617</v>
      </c>
      <c r="D6202" t="s">
        <v>19621</v>
      </c>
      <c r="E6202" s="89">
        <v>0.29167587782636251</v>
      </c>
      <c r="F6202" s="89">
        <v>703423</v>
      </c>
      <c r="G6202" s="89">
        <v>1</v>
      </c>
      <c r="H6202" t="s">
        <v>19629</v>
      </c>
      <c r="I6202" s="89"/>
    </row>
    <row r="6203" x14ac:dyDescent="0.3">
      <c r="A6203" t="s">
        <v>10052</v>
      </c>
      <c r="B6203" t="s">
        <v>19483</v>
      </c>
      <c r="C6203" t="s">
        <v>19617</v>
      </c>
      <c r="D6203" t="s">
        <v>19622</v>
      </c>
      <c r="E6203" s="89">
        <v>0.80550578129693617</v>
      </c>
      <c r="F6203" s="89">
        <v>703423</v>
      </c>
      <c r="G6203" s="89">
        <v>1</v>
      </c>
      <c r="H6203" t="s">
        <v>19629</v>
      </c>
      <c r="I6203" s="89"/>
    </row>
    <row r="6204" x14ac:dyDescent="0.3">
      <c r="A6204" t="s">
        <v>10053</v>
      </c>
      <c r="B6204" t="s">
        <v>19483</v>
      </c>
      <c r="C6204" t="s">
        <v>19617</v>
      </c>
      <c r="D6204" t="s">
        <v>19623</v>
      </c>
      <c r="E6204" s="89">
        <v>0.4031263404794313</v>
      </c>
      <c r="F6204" s="89">
        <v>703423</v>
      </c>
      <c r="G6204" s="89">
        <v>1</v>
      </c>
      <c r="H6204" t="s">
        <v>19629</v>
      </c>
      <c r="I6204" s="89"/>
    </row>
    <row r="6205" x14ac:dyDescent="0.3">
      <c r="A6205" t="s">
        <v>10054</v>
      </c>
      <c r="B6205" t="s">
        <v>19480</v>
      </c>
      <c r="C6205" t="s">
        <v>19617</v>
      </c>
      <c r="D6205" t="s">
        <v>19623</v>
      </c>
      <c r="E6205" s="89">
        <v>1</v>
      </c>
      <c r="F6205" s="89">
        <v>703423</v>
      </c>
      <c r="G6205" s="89">
        <v>1</v>
      </c>
      <c r="H6205" t="s">
        <v>19630</v>
      </c>
      <c r="I6205" s="89"/>
    </row>
    <row r="6206" x14ac:dyDescent="0.3">
      <c r="A6206" t="s">
        <v>10055</v>
      </c>
      <c r="B6206" t="s">
        <v>19481</v>
      </c>
      <c r="C6206" t="s">
        <v>19617</v>
      </c>
      <c r="D6206" t="s">
        <v>19623</v>
      </c>
      <c r="E6206" s="89">
        <v>0.59687365970561135</v>
      </c>
      <c r="F6206" s="89">
        <v>703423</v>
      </c>
      <c r="G6206" s="89">
        <v>1</v>
      </c>
      <c r="H6206" t="s">
        <v>19630</v>
      </c>
      <c r="I6206" s="89"/>
    </row>
    <row r="6207" x14ac:dyDescent="0.3">
      <c r="A6207" t="s">
        <v>10056</v>
      </c>
      <c r="B6207" t="s">
        <v>19482</v>
      </c>
      <c r="C6207" t="s">
        <v>19617</v>
      </c>
      <c r="D6207" t="s">
        <v>19623</v>
      </c>
      <c r="E6207" s="89">
        <v>0.37534304435845428</v>
      </c>
      <c r="F6207" s="89">
        <v>703423</v>
      </c>
      <c r="G6207" s="89">
        <v>1</v>
      </c>
      <c r="H6207" t="s">
        <v>19630</v>
      </c>
      <c r="I6207" s="89"/>
    </row>
    <row r="6208" x14ac:dyDescent="0.3">
      <c r="A6208" t="s">
        <v>10057</v>
      </c>
      <c r="B6208" t="s">
        <v>19483</v>
      </c>
      <c r="C6208" t="s">
        <v>19617</v>
      </c>
      <c r="D6208" t="s">
        <v>19624</v>
      </c>
      <c r="E6208" s="89">
        <v>0.86140477449841024</v>
      </c>
      <c r="F6208" s="89">
        <v>703423</v>
      </c>
      <c r="G6208" s="89">
        <v>1</v>
      </c>
      <c r="H6208" t="s">
        <v>19629</v>
      </c>
      <c r="I6208" s="89"/>
    </row>
    <row r="6209" x14ac:dyDescent="0.3">
      <c r="A6209" t="s">
        <v>10058</v>
      </c>
      <c r="B6209" t="s">
        <v>19480</v>
      </c>
      <c r="C6209" t="s">
        <v>19617</v>
      </c>
      <c r="D6209" t="s">
        <v>19624</v>
      </c>
      <c r="E6209" s="89">
        <v>0.64242425965599648</v>
      </c>
      <c r="F6209" s="89">
        <v>703423</v>
      </c>
      <c r="G6209" s="89">
        <v>1</v>
      </c>
      <c r="H6209" t="s">
        <v>19630</v>
      </c>
      <c r="I6209" s="89"/>
    </row>
    <row r="6210" x14ac:dyDescent="0.3">
      <c r="A6210" t="s">
        <v>10059</v>
      </c>
      <c r="B6210" t="s">
        <v>19481</v>
      </c>
      <c r="C6210" t="s">
        <v>19617</v>
      </c>
      <c r="D6210" t="s">
        <v>19624</v>
      </c>
      <c r="E6210" s="89">
        <v>0.18933763671035081</v>
      </c>
      <c r="F6210" s="89">
        <v>703423</v>
      </c>
      <c r="G6210" s="89">
        <v>1</v>
      </c>
      <c r="H6210" t="s">
        <v>19630</v>
      </c>
      <c r="I6210" s="89"/>
    </row>
    <row r="6211" x14ac:dyDescent="0.3">
      <c r="A6211" t="s">
        <v>10060</v>
      </c>
      <c r="B6211" t="s">
        <v>19482</v>
      </c>
      <c r="C6211" t="s">
        <v>19617</v>
      </c>
      <c r="D6211" t="s">
        <v>19624</v>
      </c>
      <c r="E6211" s="89">
        <v>8.3750824533934135E-2</v>
      </c>
      <c r="F6211" s="89">
        <v>703423</v>
      </c>
      <c r="G6211" s="89">
        <v>1</v>
      </c>
      <c r="H6211" t="s">
        <v>19630</v>
      </c>
      <c r="I6211" s="89"/>
    </row>
    <row r="6212" x14ac:dyDescent="0.3">
      <c r="A6212" t="s">
        <v>10061</v>
      </c>
      <c r="B6212" t="s">
        <v>19477</v>
      </c>
      <c r="C6212" t="s">
        <v>19618</v>
      </c>
      <c r="D6212" t="s">
        <v>19630</v>
      </c>
      <c r="E6212" s="89">
        <v>189466558428.90939</v>
      </c>
      <c r="F6212" s="89">
        <v>703423</v>
      </c>
      <c r="G6212" s="89">
        <v>1</v>
      </c>
      <c r="H6212" t="s">
        <v>19630</v>
      </c>
      <c r="I6212" s="89"/>
    </row>
    <row r="6213" x14ac:dyDescent="0.3">
      <c r="A6213" t="s">
        <v>10062</v>
      </c>
      <c r="B6213" t="s">
        <v>19478</v>
      </c>
      <c r="C6213" t="s">
        <v>19618</v>
      </c>
      <c r="D6213" t="s">
        <v>19630</v>
      </c>
      <c r="E6213" s="89">
        <v>1</v>
      </c>
      <c r="F6213" s="89">
        <v>703423</v>
      </c>
      <c r="G6213" s="89">
        <v>1</v>
      </c>
      <c r="H6213" t="s">
        <v>19630</v>
      </c>
      <c r="I6213" s="89"/>
    </row>
    <row r="6214" x14ac:dyDescent="0.3">
      <c r="A6214" t="s">
        <v>10063</v>
      </c>
      <c r="B6214" t="s">
        <v>19479</v>
      </c>
      <c r="C6214" t="s">
        <v>19618</v>
      </c>
      <c r="D6214" t="s">
        <v>19630</v>
      </c>
      <c r="E6214" s="89">
        <v>269349.39350704959</v>
      </c>
      <c r="F6214" s="89">
        <v>703423</v>
      </c>
      <c r="G6214" s="89">
        <v>1</v>
      </c>
      <c r="H6214" t="s">
        <v>19630</v>
      </c>
      <c r="I6214" s="89"/>
    </row>
    <row r="6215" x14ac:dyDescent="0.3">
      <c r="A6215" t="s">
        <v>10064</v>
      </c>
      <c r="B6215" t="s">
        <v>19483</v>
      </c>
      <c r="C6215" t="s">
        <v>19618</v>
      </c>
      <c r="D6215" t="s">
        <v>19614</v>
      </c>
      <c r="E6215" s="89">
        <v>1.319377378018443</v>
      </c>
      <c r="F6215" s="89">
        <v>703423</v>
      </c>
      <c r="G6215" s="89">
        <v>1</v>
      </c>
      <c r="H6215" t="s">
        <v>19629</v>
      </c>
      <c r="I6215" s="89"/>
    </row>
    <row r="6216" x14ac:dyDescent="0.3">
      <c r="A6216" t="s">
        <v>10065</v>
      </c>
      <c r="B6216" t="s">
        <v>19483</v>
      </c>
      <c r="C6216" t="s">
        <v>19618</v>
      </c>
      <c r="D6216" t="s">
        <v>19615</v>
      </c>
      <c r="E6216" s="89">
        <v>1.3198546235305699</v>
      </c>
      <c r="F6216" s="89">
        <v>703423</v>
      </c>
      <c r="G6216" s="89">
        <v>1</v>
      </c>
      <c r="H6216" t="s">
        <v>19629</v>
      </c>
      <c r="I6216" s="89"/>
    </row>
    <row r="6217" x14ac:dyDescent="0.3">
      <c r="A6217" t="s">
        <v>10066</v>
      </c>
      <c r="B6217" t="s">
        <v>19483</v>
      </c>
      <c r="C6217" t="s">
        <v>19618</v>
      </c>
      <c r="D6217" t="s">
        <v>19616</v>
      </c>
      <c r="E6217" s="89">
        <v>1.319377378018443</v>
      </c>
      <c r="F6217" s="89">
        <v>703423</v>
      </c>
      <c r="G6217" s="89">
        <v>1</v>
      </c>
      <c r="H6217" t="s">
        <v>19629</v>
      </c>
      <c r="I6217" s="89"/>
    </row>
    <row r="6218" x14ac:dyDescent="0.3">
      <c r="A6218" t="s">
        <v>10067</v>
      </c>
      <c r="B6218" t="s">
        <v>19483</v>
      </c>
      <c r="C6218" t="s">
        <v>19618</v>
      </c>
      <c r="D6218" t="s">
        <v>19617</v>
      </c>
      <c r="E6218" s="89">
        <v>1.3194807452195541</v>
      </c>
      <c r="F6218" s="89">
        <v>703423</v>
      </c>
      <c r="G6218" s="89">
        <v>1</v>
      </c>
      <c r="H6218" t="s">
        <v>19629</v>
      </c>
      <c r="I6218" s="89"/>
    </row>
    <row r="6219" x14ac:dyDescent="0.3">
      <c r="A6219" t="s">
        <v>10068</v>
      </c>
      <c r="B6219" t="s">
        <v>19483</v>
      </c>
      <c r="C6219" t="s">
        <v>19618</v>
      </c>
      <c r="D6219" t="s">
        <v>19618</v>
      </c>
      <c r="E6219" s="89">
        <v>1</v>
      </c>
      <c r="F6219" s="89">
        <v>703423</v>
      </c>
      <c r="G6219" s="89">
        <v>1</v>
      </c>
      <c r="H6219" t="s">
        <v>19629</v>
      </c>
      <c r="I6219" s="89"/>
    </row>
    <row r="6220" x14ac:dyDescent="0.3">
      <c r="A6220" t="s">
        <v>10069</v>
      </c>
      <c r="B6220" t="s">
        <v>19483</v>
      </c>
      <c r="C6220" t="s">
        <v>19618</v>
      </c>
      <c r="D6220" t="s">
        <v>19619</v>
      </c>
      <c r="E6220" s="89">
        <v>0.92847042332657781</v>
      </c>
      <c r="F6220" s="89">
        <v>703423</v>
      </c>
      <c r="G6220" s="89">
        <v>1</v>
      </c>
      <c r="H6220" t="s">
        <v>19629</v>
      </c>
      <c r="I6220" s="89"/>
    </row>
    <row r="6221" x14ac:dyDescent="0.3">
      <c r="A6221" t="s">
        <v>10070</v>
      </c>
      <c r="B6221" t="s">
        <v>19483</v>
      </c>
      <c r="C6221" t="s">
        <v>19618</v>
      </c>
      <c r="D6221" t="s">
        <v>19620</v>
      </c>
      <c r="E6221" s="89">
        <v>0.89589879531541883</v>
      </c>
      <c r="F6221" s="89">
        <v>703423</v>
      </c>
      <c r="G6221" s="89">
        <v>1</v>
      </c>
      <c r="H6221" t="s">
        <v>19629</v>
      </c>
      <c r="I6221" s="89"/>
    </row>
    <row r="6222" x14ac:dyDescent="0.3">
      <c r="A6222" t="s">
        <v>10071</v>
      </c>
      <c r="B6222" t="s">
        <v>19483</v>
      </c>
      <c r="C6222" t="s">
        <v>19618</v>
      </c>
      <c r="D6222" t="s">
        <v>19621</v>
      </c>
      <c r="E6222" s="89">
        <v>0.36510347097514539</v>
      </c>
      <c r="F6222" s="89">
        <v>703423</v>
      </c>
      <c r="G6222" s="89">
        <v>1</v>
      </c>
      <c r="H6222" t="s">
        <v>19629</v>
      </c>
      <c r="I6222" s="89"/>
    </row>
    <row r="6223" x14ac:dyDescent="0.3">
      <c r="A6223" t="s">
        <v>10072</v>
      </c>
      <c r="B6223" t="s">
        <v>19483</v>
      </c>
      <c r="C6223" t="s">
        <v>19618</v>
      </c>
      <c r="D6223" t="s">
        <v>19622</v>
      </c>
      <c r="E6223" s="89">
        <v>0.97662019224236474</v>
      </c>
      <c r="F6223" s="89">
        <v>703423</v>
      </c>
      <c r="G6223" s="89">
        <v>1</v>
      </c>
      <c r="H6223" t="s">
        <v>19629</v>
      </c>
      <c r="I6223" s="89"/>
    </row>
    <row r="6224" x14ac:dyDescent="0.3">
      <c r="A6224" t="s">
        <v>10073</v>
      </c>
      <c r="B6224" t="s">
        <v>19483</v>
      </c>
      <c r="C6224" t="s">
        <v>19618</v>
      </c>
      <c r="D6224" t="s">
        <v>19623</v>
      </c>
      <c r="E6224" s="89">
        <v>0.50778248967200112</v>
      </c>
      <c r="F6224" s="89">
        <v>703423</v>
      </c>
      <c r="G6224" s="89">
        <v>1</v>
      </c>
      <c r="H6224" t="s">
        <v>19629</v>
      </c>
      <c r="I6224" s="89"/>
    </row>
    <row r="6225" x14ac:dyDescent="0.3">
      <c r="A6225" t="s">
        <v>10074</v>
      </c>
      <c r="B6225" t="s">
        <v>19480</v>
      </c>
      <c r="C6225" t="s">
        <v>19618</v>
      </c>
      <c r="D6225" t="s">
        <v>19623</v>
      </c>
      <c r="E6225" s="89">
        <v>0.96859357740648233</v>
      </c>
      <c r="F6225" s="89">
        <v>703423</v>
      </c>
      <c r="G6225" s="89">
        <v>1</v>
      </c>
      <c r="H6225" t="s">
        <v>19630</v>
      </c>
      <c r="I6225" s="89"/>
    </row>
    <row r="6226" x14ac:dyDescent="0.3">
      <c r="A6226" t="s">
        <v>10075</v>
      </c>
      <c r="B6226" t="s">
        <v>19481</v>
      </c>
      <c r="C6226" t="s">
        <v>19618</v>
      </c>
      <c r="D6226" t="s">
        <v>19623</v>
      </c>
      <c r="E6226" s="89">
        <v>0.49809583329042051</v>
      </c>
      <c r="F6226" s="89">
        <v>703423</v>
      </c>
      <c r="G6226" s="89">
        <v>1</v>
      </c>
      <c r="H6226" t="s">
        <v>19630</v>
      </c>
      <c r="I6226" s="89"/>
    </row>
    <row r="6227" x14ac:dyDescent="0.3">
      <c r="A6227" t="s">
        <v>10076</v>
      </c>
      <c r="B6227" t="s">
        <v>19482</v>
      </c>
      <c r="C6227" t="s">
        <v>19618</v>
      </c>
      <c r="D6227" t="s">
        <v>19623</v>
      </c>
      <c r="E6227" s="89">
        <v>0.28211474290849792</v>
      </c>
      <c r="F6227" s="89">
        <v>703423</v>
      </c>
      <c r="G6227" s="89">
        <v>1</v>
      </c>
      <c r="H6227" t="s">
        <v>19630</v>
      </c>
      <c r="I6227" s="89"/>
    </row>
    <row r="6228" x14ac:dyDescent="0.3">
      <c r="A6228" t="s">
        <v>10077</v>
      </c>
      <c r="B6228" t="s">
        <v>19483</v>
      </c>
      <c r="C6228" t="s">
        <v>19618</v>
      </c>
      <c r="D6228" t="s">
        <v>19624</v>
      </c>
      <c r="E6228" s="89">
        <v>1.0848091032473941</v>
      </c>
      <c r="F6228" s="89">
        <v>703423</v>
      </c>
      <c r="G6228" s="89">
        <v>1</v>
      </c>
      <c r="H6228" t="s">
        <v>19629</v>
      </c>
      <c r="I6228" s="89"/>
    </row>
    <row r="6229" x14ac:dyDescent="0.3">
      <c r="A6229" t="s">
        <v>10078</v>
      </c>
      <c r="B6229" t="s">
        <v>19480</v>
      </c>
      <c r="C6229" t="s">
        <v>19618</v>
      </c>
      <c r="D6229" t="s">
        <v>19624</v>
      </c>
      <c r="E6229" s="89">
        <v>0.44307337121475981</v>
      </c>
      <c r="F6229" s="89">
        <v>703423</v>
      </c>
      <c r="G6229" s="89">
        <v>1</v>
      </c>
      <c r="H6229" t="s">
        <v>19630</v>
      </c>
      <c r="I6229" s="89"/>
    </row>
    <row r="6230" x14ac:dyDescent="0.3">
      <c r="A6230" t="s">
        <v>10079</v>
      </c>
      <c r="B6230" t="s">
        <v>19481</v>
      </c>
      <c r="C6230" t="s">
        <v>19618</v>
      </c>
      <c r="D6230" t="s">
        <v>19624</v>
      </c>
      <c r="E6230" s="89">
        <v>0.10809008167916589</v>
      </c>
      <c r="F6230" s="89">
        <v>703423</v>
      </c>
      <c r="G6230" s="89">
        <v>1</v>
      </c>
      <c r="H6230" t="s">
        <v>19630</v>
      </c>
      <c r="I6230" s="89"/>
    </row>
    <row r="6231" x14ac:dyDescent="0.3">
      <c r="A6231" t="s">
        <v>10080</v>
      </c>
      <c r="B6231" t="s">
        <v>19482</v>
      </c>
      <c r="C6231" t="s">
        <v>19618</v>
      </c>
      <c r="D6231" t="s">
        <v>19624</v>
      </c>
      <c r="E6231" s="89">
        <v>4.0681722209607592E-2</v>
      </c>
      <c r="F6231" s="89">
        <v>703423</v>
      </c>
      <c r="G6231" s="89">
        <v>1</v>
      </c>
      <c r="H6231" t="s">
        <v>19630</v>
      </c>
      <c r="I6231" s="89"/>
    </row>
    <row r="6232" x14ac:dyDescent="0.3">
      <c r="A6232" t="s">
        <v>10081</v>
      </c>
      <c r="B6232" t="s">
        <v>19477</v>
      </c>
      <c r="C6232" t="s">
        <v>19619</v>
      </c>
      <c r="D6232" t="s">
        <v>19630</v>
      </c>
      <c r="E6232" s="89">
        <v>203279838746.5387</v>
      </c>
      <c r="F6232" s="89">
        <v>703423</v>
      </c>
      <c r="G6232" s="89">
        <v>1</v>
      </c>
      <c r="H6232" t="s">
        <v>19630</v>
      </c>
      <c r="I6232" s="89"/>
    </row>
    <row r="6233" x14ac:dyDescent="0.3">
      <c r="A6233" t="s">
        <v>10082</v>
      </c>
      <c r="B6233" t="s">
        <v>19478</v>
      </c>
      <c r="C6233" t="s">
        <v>19619</v>
      </c>
      <c r="D6233" t="s">
        <v>19630</v>
      </c>
      <c r="E6233" s="89">
        <v>1</v>
      </c>
      <c r="F6233" s="89">
        <v>703423</v>
      </c>
      <c r="G6233" s="89">
        <v>1</v>
      </c>
      <c r="H6233" t="s">
        <v>19630</v>
      </c>
      <c r="I6233" s="89"/>
    </row>
    <row r="6234" x14ac:dyDescent="0.3">
      <c r="A6234" t="s">
        <v>10083</v>
      </c>
      <c r="B6234" t="s">
        <v>19479</v>
      </c>
      <c r="C6234" t="s">
        <v>19619</v>
      </c>
      <c r="D6234" t="s">
        <v>19630</v>
      </c>
      <c r="E6234" s="89">
        <v>288986.62504145963</v>
      </c>
      <c r="F6234" s="89">
        <v>703423</v>
      </c>
      <c r="G6234" s="89">
        <v>1</v>
      </c>
      <c r="H6234" t="s">
        <v>19630</v>
      </c>
      <c r="I6234" s="89"/>
    </row>
    <row r="6235" x14ac:dyDescent="0.3">
      <c r="A6235" t="s">
        <v>10084</v>
      </c>
      <c r="B6235" t="s">
        <v>19483</v>
      </c>
      <c r="C6235" t="s">
        <v>19619</v>
      </c>
      <c r="D6235" t="s">
        <v>19614</v>
      </c>
      <c r="E6235" s="89">
        <v>1.4289474953198249</v>
      </c>
      <c r="F6235" s="89">
        <v>703423</v>
      </c>
      <c r="G6235" s="89">
        <v>1</v>
      </c>
      <c r="H6235" t="s">
        <v>19629</v>
      </c>
      <c r="I6235" s="89"/>
    </row>
    <row r="6236" x14ac:dyDescent="0.3">
      <c r="A6236" t="s">
        <v>10085</v>
      </c>
      <c r="B6236" t="s">
        <v>19483</v>
      </c>
      <c r="C6236" t="s">
        <v>19619</v>
      </c>
      <c r="D6236" t="s">
        <v>19615</v>
      </c>
      <c r="E6236" s="89">
        <v>1.429458858231287</v>
      </c>
      <c r="F6236" s="89">
        <v>703423</v>
      </c>
      <c r="G6236" s="89">
        <v>1</v>
      </c>
      <c r="H6236" t="s">
        <v>19629</v>
      </c>
      <c r="I6236" s="89"/>
    </row>
    <row r="6237" x14ac:dyDescent="0.3">
      <c r="A6237" t="s">
        <v>10086</v>
      </c>
      <c r="B6237" t="s">
        <v>19483</v>
      </c>
      <c r="C6237" t="s">
        <v>19619</v>
      </c>
      <c r="D6237" t="s">
        <v>19616</v>
      </c>
      <c r="E6237" s="89">
        <v>1.4289474953198249</v>
      </c>
      <c r="F6237" s="89">
        <v>703423</v>
      </c>
      <c r="G6237" s="89">
        <v>1</v>
      </c>
      <c r="H6237" t="s">
        <v>19629</v>
      </c>
      <c r="I6237" s="89"/>
    </row>
    <row r="6238" x14ac:dyDescent="0.3">
      <c r="A6238" t="s">
        <v>10087</v>
      </c>
      <c r="B6238" t="s">
        <v>19483</v>
      </c>
      <c r="C6238" t="s">
        <v>19619</v>
      </c>
      <c r="D6238" t="s">
        <v>19617</v>
      </c>
      <c r="E6238" s="89">
        <v>1.4290491502456071</v>
      </c>
      <c r="F6238" s="89">
        <v>703423</v>
      </c>
      <c r="G6238" s="89">
        <v>1</v>
      </c>
      <c r="H6238" t="s">
        <v>19629</v>
      </c>
      <c r="I6238" s="89"/>
    </row>
    <row r="6239" x14ac:dyDescent="0.3">
      <c r="A6239" t="s">
        <v>10088</v>
      </c>
      <c r="B6239" t="s">
        <v>19483</v>
      </c>
      <c r="C6239" t="s">
        <v>19619</v>
      </c>
      <c r="D6239" t="s">
        <v>19618</v>
      </c>
      <c r="E6239" s="89">
        <v>1.0829138909669249</v>
      </c>
      <c r="F6239" s="89">
        <v>703423</v>
      </c>
      <c r="G6239" s="89">
        <v>1</v>
      </c>
      <c r="H6239" t="s">
        <v>19629</v>
      </c>
      <c r="I6239" s="89"/>
    </row>
    <row r="6240" x14ac:dyDescent="0.3">
      <c r="A6240" t="s">
        <v>10089</v>
      </c>
      <c r="B6240" t="s">
        <v>19483</v>
      </c>
      <c r="C6240" t="s">
        <v>19619</v>
      </c>
      <c r="D6240" t="s">
        <v>19619</v>
      </c>
      <c r="E6240" s="89">
        <v>1</v>
      </c>
      <c r="F6240" s="89">
        <v>703423</v>
      </c>
      <c r="G6240" s="89">
        <v>1</v>
      </c>
      <c r="H6240" t="s">
        <v>19629</v>
      </c>
      <c r="I6240" s="89"/>
    </row>
    <row r="6241" x14ac:dyDescent="0.3">
      <c r="A6241" t="s">
        <v>10090</v>
      </c>
      <c r="B6241" t="s">
        <v>19483</v>
      </c>
      <c r="C6241" t="s">
        <v>19619</v>
      </c>
      <c r="D6241" t="s">
        <v>19620</v>
      </c>
      <c r="E6241" s="89">
        <v>0.96556510627742631</v>
      </c>
      <c r="F6241" s="89">
        <v>703423</v>
      </c>
      <c r="G6241" s="89">
        <v>1</v>
      </c>
      <c r="H6241" t="s">
        <v>19629</v>
      </c>
      <c r="I6241" s="89"/>
    </row>
    <row r="6242" x14ac:dyDescent="0.3">
      <c r="A6242" t="s">
        <v>10091</v>
      </c>
      <c r="B6242" t="s">
        <v>19483</v>
      </c>
      <c r="C6242" t="s">
        <v>19619</v>
      </c>
      <c r="D6242" t="s">
        <v>19621</v>
      </c>
      <c r="E6242" s="89">
        <v>0.39737387803383029</v>
      </c>
      <c r="F6242" s="89">
        <v>703423</v>
      </c>
      <c r="G6242" s="89">
        <v>1</v>
      </c>
      <c r="H6242" t="s">
        <v>19629</v>
      </c>
      <c r="I6242" s="89"/>
    </row>
    <row r="6243" x14ac:dyDescent="0.3">
      <c r="A6243" t="s">
        <v>10092</v>
      </c>
      <c r="B6243" t="s">
        <v>19483</v>
      </c>
      <c r="C6243" t="s">
        <v>19619</v>
      </c>
      <c r="D6243" t="s">
        <v>19622</v>
      </c>
      <c r="E6243" s="89">
        <v>1.055501768227024</v>
      </c>
      <c r="F6243" s="89">
        <v>703423</v>
      </c>
      <c r="G6243" s="89">
        <v>1</v>
      </c>
      <c r="H6243" t="s">
        <v>19629</v>
      </c>
      <c r="I6243" s="89"/>
    </row>
    <row r="6244" x14ac:dyDescent="0.3">
      <c r="A6244" t="s">
        <v>10093</v>
      </c>
      <c r="B6244" t="s">
        <v>19483</v>
      </c>
      <c r="C6244" t="s">
        <v>19619</v>
      </c>
      <c r="D6244" t="s">
        <v>19623</v>
      </c>
      <c r="E6244" s="89">
        <v>0.54475667721261789</v>
      </c>
      <c r="F6244" s="89">
        <v>703423</v>
      </c>
      <c r="G6244" s="89">
        <v>1</v>
      </c>
      <c r="H6244" t="s">
        <v>19629</v>
      </c>
      <c r="I6244" s="89"/>
    </row>
    <row r="6245" x14ac:dyDescent="0.3">
      <c r="A6245" t="s">
        <v>10094</v>
      </c>
      <c r="B6245" t="s">
        <v>19480</v>
      </c>
      <c r="C6245" t="s">
        <v>19619</v>
      </c>
      <c r="D6245" t="s">
        <v>19623</v>
      </c>
      <c r="E6245" s="89">
        <v>0.96600054305872851</v>
      </c>
      <c r="F6245" s="89">
        <v>703423</v>
      </c>
      <c r="G6245" s="89">
        <v>1</v>
      </c>
      <c r="H6245" t="s">
        <v>19630</v>
      </c>
      <c r="I6245" s="89"/>
    </row>
    <row r="6246" x14ac:dyDescent="0.3">
      <c r="A6246" t="s">
        <v>10095</v>
      </c>
      <c r="B6246" t="s">
        <v>19481</v>
      </c>
      <c r="C6246" t="s">
        <v>19619</v>
      </c>
      <c r="D6246" t="s">
        <v>19623</v>
      </c>
      <c r="E6246" s="89">
        <v>0.46398522216422672</v>
      </c>
      <c r="F6246" s="89">
        <v>703423</v>
      </c>
      <c r="G6246" s="89">
        <v>1</v>
      </c>
      <c r="H6246" t="s">
        <v>19630</v>
      </c>
      <c r="I6246" s="89"/>
    </row>
    <row r="6247" x14ac:dyDescent="0.3">
      <c r="A6247" t="s">
        <v>10096</v>
      </c>
      <c r="B6247" t="s">
        <v>19482</v>
      </c>
      <c r="C6247" t="s">
        <v>19619</v>
      </c>
      <c r="D6247" t="s">
        <v>19623</v>
      </c>
      <c r="E6247" s="89">
        <v>0.24984009016261469</v>
      </c>
      <c r="F6247" s="89">
        <v>703423</v>
      </c>
      <c r="G6247" s="89">
        <v>1</v>
      </c>
      <c r="H6247" t="s">
        <v>19630</v>
      </c>
      <c r="I6247" s="89"/>
    </row>
    <row r="6248" x14ac:dyDescent="0.3">
      <c r="A6248" t="s">
        <v>10097</v>
      </c>
      <c r="B6248" t="s">
        <v>19483</v>
      </c>
      <c r="C6248" t="s">
        <v>19619</v>
      </c>
      <c r="D6248" t="s">
        <v>19624</v>
      </c>
      <c r="E6248" s="89">
        <v>1.1638700750884461</v>
      </c>
      <c r="F6248" s="89">
        <v>703423</v>
      </c>
      <c r="G6248" s="89">
        <v>1</v>
      </c>
      <c r="H6248" t="s">
        <v>19629</v>
      </c>
      <c r="I6248" s="89"/>
    </row>
    <row r="6249" x14ac:dyDescent="0.3">
      <c r="A6249" t="s">
        <v>10098</v>
      </c>
      <c r="B6249" t="s">
        <v>19480</v>
      </c>
      <c r="C6249" t="s">
        <v>19619</v>
      </c>
      <c r="D6249" t="s">
        <v>19624</v>
      </c>
      <c r="E6249" s="89">
        <v>0.36651488506915469</v>
      </c>
      <c r="F6249" s="89">
        <v>703423</v>
      </c>
      <c r="G6249" s="89">
        <v>1</v>
      </c>
      <c r="H6249" t="s">
        <v>19630</v>
      </c>
      <c r="I6249" s="89"/>
    </row>
    <row r="6250" x14ac:dyDescent="0.3">
      <c r="A6250" t="s">
        <v>10099</v>
      </c>
      <c r="B6250" t="s">
        <v>19481</v>
      </c>
      <c r="C6250" t="s">
        <v>19619</v>
      </c>
      <c r="D6250" t="s">
        <v>19624</v>
      </c>
      <c r="E6250" s="89">
        <v>8.0339609049748129E-2</v>
      </c>
      <c r="F6250" s="89">
        <v>703423</v>
      </c>
      <c r="G6250" s="89">
        <v>1</v>
      </c>
      <c r="H6250" t="s">
        <v>19630</v>
      </c>
      <c r="I6250" s="89"/>
    </row>
    <row r="6251" x14ac:dyDescent="0.3">
      <c r="A6251" t="s">
        <v>10100</v>
      </c>
      <c r="B6251" t="s">
        <v>19482</v>
      </c>
      <c r="C6251" t="s">
        <v>19619</v>
      </c>
      <c r="D6251" t="s">
        <v>19624</v>
      </c>
      <c r="E6251" s="89">
        <v>2.6984095384599529E-2</v>
      </c>
      <c r="F6251" s="89">
        <v>703423</v>
      </c>
      <c r="G6251" s="89">
        <v>1</v>
      </c>
      <c r="H6251" t="s">
        <v>19630</v>
      </c>
      <c r="I6251" s="89"/>
    </row>
    <row r="6252" x14ac:dyDescent="0.3">
      <c r="A6252" t="s">
        <v>10101</v>
      </c>
      <c r="B6252" t="s">
        <v>19477</v>
      </c>
      <c r="C6252" t="s">
        <v>19620</v>
      </c>
      <c r="D6252" t="s">
        <v>19630</v>
      </c>
      <c r="E6252" s="89">
        <v>210418295036.43481</v>
      </c>
      <c r="F6252" s="89">
        <v>703423</v>
      </c>
      <c r="G6252" s="89">
        <v>1</v>
      </c>
      <c r="H6252" t="s">
        <v>19630</v>
      </c>
      <c r="I6252" s="89"/>
    </row>
    <row r="6253" x14ac:dyDescent="0.3">
      <c r="A6253" t="s">
        <v>10102</v>
      </c>
      <c r="B6253" t="s">
        <v>19478</v>
      </c>
      <c r="C6253" t="s">
        <v>19620</v>
      </c>
      <c r="D6253" t="s">
        <v>19630</v>
      </c>
      <c r="E6253" s="89">
        <v>1</v>
      </c>
      <c r="F6253" s="89">
        <v>703423</v>
      </c>
      <c r="G6253" s="89">
        <v>1</v>
      </c>
      <c r="H6253" t="s">
        <v>19630</v>
      </c>
      <c r="I6253" s="89"/>
    </row>
    <row r="6254" x14ac:dyDescent="0.3">
      <c r="A6254" t="s">
        <v>10103</v>
      </c>
      <c r="B6254" t="s">
        <v>19479</v>
      </c>
      <c r="C6254" t="s">
        <v>19620</v>
      </c>
      <c r="D6254" t="s">
        <v>19630</v>
      </c>
      <c r="E6254" s="89">
        <v>299134.79518928833</v>
      </c>
      <c r="F6254" s="89">
        <v>703423</v>
      </c>
      <c r="G6254" s="89">
        <v>1</v>
      </c>
      <c r="H6254" t="s">
        <v>19630</v>
      </c>
      <c r="I6254" s="89"/>
    </row>
    <row r="6255" x14ac:dyDescent="0.3">
      <c r="A6255" t="s">
        <v>10104</v>
      </c>
      <c r="B6255" t="s">
        <v>19483</v>
      </c>
      <c r="C6255" t="s">
        <v>19620</v>
      </c>
      <c r="D6255" t="s">
        <v>19614</v>
      </c>
      <c r="E6255" s="89">
        <v>1.4780326418171681</v>
      </c>
      <c r="F6255" s="89">
        <v>703423</v>
      </c>
      <c r="G6255" s="89">
        <v>1</v>
      </c>
      <c r="H6255" t="s">
        <v>19629</v>
      </c>
      <c r="I6255" s="89"/>
    </row>
    <row r="6256" x14ac:dyDescent="0.3">
      <c r="A6256" t="s">
        <v>10105</v>
      </c>
      <c r="B6256" t="s">
        <v>19483</v>
      </c>
      <c r="C6256" t="s">
        <v>19620</v>
      </c>
      <c r="D6256" t="s">
        <v>19615</v>
      </c>
      <c r="E6256" s="89">
        <v>1.478560247353746</v>
      </c>
      <c r="F6256" s="89">
        <v>703423</v>
      </c>
      <c r="G6256" s="89">
        <v>1</v>
      </c>
      <c r="H6256" t="s">
        <v>19629</v>
      </c>
      <c r="I6256" s="89"/>
    </row>
    <row r="6257" x14ac:dyDescent="0.3">
      <c r="A6257" t="s">
        <v>10106</v>
      </c>
      <c r="B6257" t="s">
        <v>19483</v>
      </c>
      <c r="C6257" t="s">
        <v>19620</v>
      </c>
      <c r="D6257" t="s">
        <v>19616</v>
      </c>
      <c r="E6257" s="89">
        <v>1.4780326418171681</v>
      </c>
      <c r="F6257" s="89">
        <v>703423</v>
      </c>
      <c r="G6257" s="89">
        <v>1</v>
      </c>
      <c r="H6257" t="s">
        <v>19629</v>
      </c>
      <c r="I6257" s="89"/>
    </row>
    <row r="6258" x14ac:dyDescent="0.3">
      <c r="A6258" t="s">
        <v>10107</v>
      </c>
      <c r="B6258" t="s">
        <v>19483</v>
      </c>
      <c r="C6258" t="s">
        <v>19620</v>
      </c>
      <c r="D6258" t="s">
        <v>19617</v>
      </c>
      <c r="E6258" s="89">
        <v>1.478141764175231</v>
      </c>
      <c r="F6258" s="89">
        <v>703423</v>
      </c>
      <c r="G6258" s="89">
        <v>1</v>
      </c>
      <c r="H6258" t="s">
        <v>19629</v>
      </c>
      <c r="I6258" s="89"/>
    </row>
    <row r="6259" x14ac:dyDescent="0.3">
      <c r="A6259" t="s">
        <v>10108</v>
      </c>
      <c r="B6259" t="s">
        <v>19483</v>
      </c>
      <c r="C6259" t="s">
        <v>19620</v>
      </c>
      <c r="D6259" t="s">
        <v>19618</v>
      </c>
      <c r="E6259" s="89">
        <v>1.1212027050365769</v>
      </c>
      <c r="F6259" s="89">
        <v>703423</v>
      </c>
      <c r="G6259" s="89">
        <v>1</v>
      </c>
      <c r="H6259" t="s">
        <v>19629</v>
      </c>
      <c r="I6259" s="89"/>
    </row>
    <row r="6260" x14ac:dyDescent="0.3">
      <c r="A6260" t="s">
        <v>10109</v>
      </c>
      <c r="B6260" t="s">
        <v>19483</v>
      </c>
      <c r="C6260" t="s">
        <v>19620</v>
      </c>
      <c r="D6260" t="s">
        <v>19619</v>
      </c>
      <c r="E6260" s="89">
        <v>1.036067460720854</v>
      </c>
      <c r="F6260" s="89">
        <v>703423</v>
      </c>
      <c r="G6260" s="89">
        <v>1</v>
      </c>
      <c r="H6260" t="s">
        <v>19629</v>
      </c>
      <c r="I6260" s="89"/>
    </row>
    <row r="6261" x14ac:dyDescent="0.3">
      <c r="A6261" t="s">
        <v>10110</v>
      </c>
      <c r="B6261" t="s">
        <v>19483</v>
      </c>
      <c r="C6261" t="s">
        <v>19620</v>
      </c>
      <c r="D6261" t="s">
        <v>19620</v>
      </c>
      <c r="E6261" s="89">
        <v>1</v>
      </c>
      <c r="F6261" s="89">
        <v>703423</v>
      </c>
      <c r="G6261" s="89">
        <v>1</v>
      </c>
      <c r="H6261" t="s">
        <v>19629</v>
      </c>
      <c r="I6261" s="89"/>
    </row>
    <row r="6262" x14ac:dyDescent="0.3">
      <c r="A6262" t="s">
        <v>10111</v>
      </c>
      <c r="B6262" t="s">
        <v>19483</v>
      </c>
      <c r="C6262" t="s">
        <v>19620</v>
      </c>
      <c r="D6262" t="s">
        <v>19621</v>
      </c>
      <c r="E6262" s="89">
        <v>0.4106938435064838</v>
      </c>
      <c r="F6262" s="89">
        <v>703423</v>
      </c>
      <c r="G6262" s="89">
        <v>1</v>
      </c>
      <c r="H6262" t="s">
        <v>19629</v>
      </c>
      <c r="I6262" s="89"/>
    </row>
    <row r="6263" x14ac:dyDescent="0.3">
      <c r="A6263" t="s">
        <v>10112</v>
      </c>
      <c r="B6263" t="s">
        <v>19483</v>
      </c>
      <c r="C6263" t="s">
        <v>19620</v>
      </c>
      <c r="D6263" t="s">
        <v>19622</v>
      </c>
      <c r="E6263" s="89">
        <v>1.092951182712909</v>
      </c>
      <c r="F6263" s="89">
        <v>703423</v>
      </c>
      <c r="G6263" s="89">
        <v>1</v>
      </c>
      <c r="H6263" t="s">
        <v>19629</v>
      </c>
      <c r="I6263" s="89"/>
    </row>
    <row r="6264" x14ac:dyDescent="0.3">
      <c r="A6264" t="s">
        <v>10113</v>
      </c>
      <c r="B6264" t="s">
        <v>19483</v>
      </c>
      <c r="C6264" t="s">
        <v>19620</v>
      </c>
      <c r="D6264" t="s">
        <v>19623</v>
      </c>
      <c r="E6264" s="89">
        <v>0.56380917408804976</v>
      </c>
      <c r="F6264" s="89">
        <v>703423</v>
      </c>
      <c r="G6264" s="89">
        <v>1</v>
      </c>
      <c r="H6264" t="s">
        <v>19629</v>
      </c>
      <c r="I6264" s="89"/>
    </row>
    <row r="6265" x14ac:dyDescent="0.3">
      <c r="A6265" t="s">
        <v>10114</v>
      </c>
      <c r="B6265" t="s">
        <v>19480</v>
      </c>
      <c r="C6265" t="s">
        <v>19620</v>
      </c>
      <c r="D6265" t="s">
        <v>19623</v>
      </c>
      <c r="E6265" s="89">
        <v>0.96351555180879789</v>
      </c>
      <c r="F6265" s="89">
        <v>703423</v>
      </c>
      <c r="G6265" s="89">
        <v>1</v>
      </c>
      <c r="H6265" t="s">
        <v>19630</v>
      </c>
      <c r="I6265" s="89"/>
    </row>
    <row r="6266" x14ac:dyDescent="0.3">
      <c r="A6266" t="s">
        <v>10115</v>
      </c>
      <c r="B6266" t="s">
        <v>19481</v>
      </c>
      <c r="C6266" t="s">
        <v>19620</v>
      </c>
      <c r="D6266" t="s">
        <v>19623</v>
      </c>
      <c r="E6266" s="89">
        <v>0.44614619785711918</v>
      </c>
      <c r="F6266" s="89">
        <v>703423</v>
      </c>
      <c r="G6266" s="89">
        <v>1</v>
      </c>
      <c r="H6266" t="s">
        <v>19630</v>
      </c>
      <c r="I6266" s="89"/>
    </row>
    <row r="6267" x14ac:dyDescent="0.3">
      <c r="A6267" t="s">
        <v>10116</v>
      </c>
      <c r="B6267" t="s">
        <v>19482</v>
      </c>
      <c r="C6267" t="s">
        <v>19620</v>
      </c>
      <c r="D6267" t="s">
        <v>19623</v>
      </c>
      <c r="E6267" s="89">
        <v>0.2346766833102803</v>
      </c>
      <c r="F6267" s="89">
        <v>703423</v>
      </c>
      <c r="G6267" s="89">
        <v>1</v>
      </c>
      <c r="H6267" t="s">
        <v>19630</v>
      </c>
      <c r="I6267" s="89"/>
    </row>
    <row r="6268" x14ac:dyDescent="0.3">
      <c r="A6268" t="s">
        <v>10117</v>
      </c>
      <c r="B6268" t="s">
        <v>19483</v>
      </c>
      <c r="C6268" t="s">
        <v>19620</v>
      </c>
      <c r="D6268" t="s">
        <v>19624</v>
      </c>
      <c r="E6268" s="89">
        <v>1.2046936814441569</v>
      </c>
      <c r="F6268" s="89">
        <v>703423</v>
      </c>
      <c r="G6268" s="89">
        <v>1</v>
      </c>
      <c r="H6268" t="s">
        <v>19629</v>
      </c>
      <c r="I6268" s="89"/>
    </row>
    <row r="6269" x14ac:dyDescent="0.3">
      <c r="A6269" t="s">
        <v>10118</v>
      </c>
      <c r="B6269" t="s">
        <v>19480</v>
      </c>
      <c r="C6269" t="s">
        <v>19620</v>
      </c>
      <c r="D6269" t="s">
        <v>19624</v>
      </c>
      <c r="E6269" s="89">
        <v>0.31665299542380609</v>
      </c>
      <c r="F6269" s="89">
        <v>703423</v>
      </c>
      <c r="G6269" s="89">
        <v>1</v>
      </c>
      <c r="H6269" t="s">
        <v>19630</v>
      </c>
      <c r="I6269" s="89"/>
    </row>
    <row r="6270" x14ac:dyDescent="0.3">
      <c r="A6270" t="s">
        <v>10119</v>
      </c>
      <c r="B6270" t="s">
        <v>19481</v>
      </c>
      <c r="C6270" t="s">
        <v>19620</v>
      </c>
      <c r="D6270" t="s">
        <v>19624</v>
      </c>
      <c r="E6270" s="89">
        <v>7.0594700375936126E-2</v>
      </c>
      <c r="F6270" s="89">
        <v>703423</v>
      </c>
      <c r="G6270" s="89">
        <v>1</v>
      </c>
      <c r="H6270" t="s">
        <v>19630</v>
      </c>
      <c r="I6270" s="89"/>
    </row>
    <row r="6271" x14ac:dyDescent="0.3">
      <c r="A6271" t="s">
        <v>10120</v>
      </c>
      <c r="B6271" t="s">
        <v>19482</v>
      </c>
      <c r="C6271" t="s">
        <v>19620</v>
      </c>
      <c r="D6271" t="s">
        <v>19624</v>
      </c>
      <c r="E6271" s="89">
        <v>2.3348911198378671E-2</v>
      </c>
      <c r="F6271" s="89">
        <v>703423</v>
      </c>
      <c r="G6271" s="89">
        <v>1</v>
      </c>
      <c r="H6271" t="s">
        <v>19630</v>
      </c>
      <c r="I6271" s="89"/>
    </row>
    <row r="6272" x14ac:dyDescent="0.3">
      <c r="A6272" t="s">
        <v>10121</v>
      </c>
      <c r="B6272" t="s">
        <v>19477</v>
      </c>
      <c r="C6272" t="s">
        <v>19621</v>
      </c>
      <c r="D6272" t="s">
        <v>19630</v>
      </c>
      <c r="E6272" s="89">
        <v>669933777042.00024</v>
      </c>
      <c r="F6272" s="89">
        <v>703423</v>
      </c>
      <c r="G6272" s="89">
        <v>1</v>
      </c>
      <c r="H6272" t="s">
        <v>19630</v>
      </c>
      <c r="I6272" s="89"/>
    </row>
    <row r="6273" x14ac:dyDescent="0.3">
      <c r="A6273" t="s">
        <v>10122</v>
      </c>
      <c r="B6273" t="s">
        <v>19478</v>
      </c>
      <c r="C6273" t="s">
        <v>19621</v>
      </c>
      <c r="D6273" t="s">
        <v>19630</v>
      </c>
      <c r="E6273" s="89">
        <v>1</v>
      </c>
      <c r="F6273" s="89">
        <v>703423</v>
      </c>
      <c r="G6273" s="89">
        <v>1</v>
      </c>
      <c r="H6273" t="s">
        <v>19630</v>
      </c>
      <c r="I6273" s="89"/>
    </row>
    <row r="6274" x14ac:dyDescent="0.3">
      <c r="A6274" t="s">
        <v>10123</v>
      </c>
      <c r="B6274" t="s">
        <v>19479</v>
      </c>
      <c r="C6274" t="s">
        <v>19621</v>
      </c>
      <c r="D6274" t="s">
        <v>19630</v>
      </c>
      <c r="E6274" s="89">
        <v>952391.06063065934</v>
      </c>
      <c r="F6274" s="89">
        <v>703423</v>
      </c>
      <c r="G6274" s="89">
        <v>1</v>
      </c>
      <c r="H6274" t="s">
        <v>19630</v>
      </c>
      <c r="I6274" s="89"/>
    </row>
    <row r="6275" x14ac:dyDescent="0.3">
      <c r="A6275" t="s">
        <v>10124</v>
      </c>
      <c r="B6275" t="s">
        <v>19483</v>
      </c>
      <c r="C6275" t="s">
        <v>19621</v>
      </c>
      <c r="D6275" t="s">
        <v>19614</v>
      </c>
      <c r="E6275" s="89">
        <v>5.1584215139209801</v>
      </c>
      <c r="F6275" s="89">
        <v>703423</v>
      </c>
      <c r="G6275" s="89">
        <v>1</v>
      </c>
      <c r="H6275" t="s">
        <v>19629</v>
      </c>
      <c r="I6275" s="89"/>
    </row>
    <row r="6276" x14ac:dyDescent="0.3">
      <c r="A6276" t="s">
        <v>10125</v>
      </c>
      <c r="B6276" t="s">
        <v>19483</v>
      </c>
      <c r="C6276" t="s">
        <v>19621</v>
      </c>
      <c r="D6276" t="s">
        <v>19615</v>
      </c>
      <c r="E6276" s="89">
        <v>5.1613853346167851</v>
      </c>
      <c r="F6276" s="89">
        <v>703423</v>
      </c>
      <c r="G6276" s="89">
        <v>1</v>
      </c>
      <c r="H6276" t="s">
        <v>19629</v>
      </c>
      <c r="I6276" s="89"/>
    </row>
    <row r="6277" x14ac:dyDescent="0.3">
      <c r="A6277" t="s">
        <v>10126</v>
      </c>
      <c r="B6277" t="s">
        <v>19483</v>
      </c>
      <c r="C6277" t="s">
        <v>19621</v>
      </c>
      <c r="D6277" t="s">
        <v>19616</v>
      </c>
      <c r="E6277" s="89">
        <v>5.1584215139209801</v>
      </c>
      <c r="F6277" s="89">
        <v>703423</v>
      </c>
      <c r="G6277" s="89">
        <v>1</v>
      </c>
      <c r="H6277" t="s">
        <v>19629</v>
      </c>
      <c r="I6277" s="89"/>
    </row>
    <row r="6278" x14ac:dyDescent="0.3">
      <c r="A6278" t="s">
        <v>10127</v>
      </c>
      <c r="B6278" t="s">
        <v>19483</v>
      </c>
      <c r="C6278" t="s">
        <v>19621</v>
      </c>
      <c r="D6278" t="s">
        <v>19617</v>
      </c>
      <c r="E6278" s="89">
        <v>5.158903146897309</v>
      </c>
      <c r="F6278" s="89">
        <v>703423</v>
      </c>
      <c r="G6278" s="89">
        <v>1</v>
      </c>
      <c r="H6278" t="s">
        <v>19629</v>
      </c>
      <c r="I6278" s="89"/>
    </row>
    <row r="6279" x14ac:dyDescent="0.3">
      <c r="A6279" t="s">
        <v>10128</v>
      </c>
      <c r="B6279" t="s">
        <v>19483</v>
      </c>
      <c r="C6279" t="s">
        <v>19621</v>
      </c>
      <c r="D6279" t="s">
        <v>19618</v>
      </c>
      <c r="E6279" s="89">
        <v>4.0659307858359117</v>
      </c>
      <c r="F6279" s="89">
        <v>703423</v>
      </c>
      <c r="G6279" s="89">
        <v>1</v>
      </c>
      <c r="H6279" t="s">
        <v>19629</v>
      </c>
      <c r="I6279" s="89"/>
    </row>
    <row r="6280" x14ac:dyDescent="0.3">
      <c r="A6280" t="s">
        <v>10129</v>
      </c>
      <c r="B6280" t="s">
        <v>19483</v>
      </c>
      <c r="C6280" t="s">
        <v>19621</v>
      </c>
      <c r="D6280" t="s">
        <v>19619</v>
      </c>
      <c r="E6280" s="89">
        <v>3.7764240029458418</v>
      </c>
      <c r="F6280" s="89">
        <v>703423</v>
      </c>
      <c r="G6280" s="89">
        <v>1</v>
      </c>
      <c r="H6280" t="s">
        <v>19629</v>
      </c>
      <c r="I6280" s="89"/>
    </row>
    <row r="6281" x14ac:dyDescent="0.3">
      <c r="A6281" t="s">
        <v>10130</v>
      </c>
      <c r="B6281" t="s">
        <v>19483</v>
      </c>
      <c r="C6281" t="s">
        <v>19621</v>
      </c>
      <c r="D6281" t="s">
        <v>19620</v>
      </c>
      <c r="E6281" s="89">
        <v>3.638548784027106</v>
      </c>
      <c r="F6281" s="89">
        <v>703423</v>
      </c>
      <c r="G6281" s="89">
        <v>1</v>
      </c>
      <c r="H6281" t="s">
        <v>19629</v>
      </c>
      <c r="I6281" s="89"/>
    </row>
    <row r="6282" x14ac:dyDescent="0.3">
      <c r="A6282" t="s">
        <v>10131</v>
      </c>
      <c r="B6282" t="s">
        <v>19483</v>
      </c>
      <c r="C6282" t="s">
        <v>19621</v>
      </c>
      <c r="D6282" t="s">
        <v>19621</v>
      </c>
      <c r="E6282" s="89">
        <v>1</v>
      </c>
      <c r="F6282" s="89">
        <v>703423</v>
      </c>
      <c r="G6282" s="89">
        <v>1</v>
      </c>
      <c r="H6282" t="s">
        <v>19629</v>
      </c>
      <c r="I6282" s="89"/>
    </row>
    <row r="6283" x14ac:dyDescent="0.3">
      <c r="A6283" t="s">
        <v>10132</v>
      </c>
      <c r="B6283" t="s">
        <v>19483</v>
      </c>
      <c r="C6283" t="s">
        <v>19621</v>
      </c>
      <c r="D6283" t="s">
        <v>19622</v>
      </c>
      <c r="E6283" s="89">
        <v>3.9403115298625462</v>
      </c>
      <c r="F6283" s="89">
        <v>703423</v>
      </c>
      <c r="G6283" s="89">
        <v>1</v>
      </c>
      <c r="H6283" t="s">
        <v>19629</v>
      </c>
      <c r="I6283" s="89"/>
    </row>
    <row r="6284" x14ac:dyDescent="0.3">
      <c r="A6284" t="s">
        <v>10133</v>
      </c>
      <c r="B6284" t="s">
        <v>19483</v>
      </c>
      <c r="C6284" t="s">
        <v>19621</v>
      </c>
      <c r="D6284" t="s">
        <v>19623</v>
      </c>
      <c r="E6284" s="89">
        <v>1.7968942930994041</v>
      </c>
      <c r="F6284" s="89">
        <v>703423</v>
      </c>
      <c r="G6284" s="89">
        <v>1</v>
      </c>
      <c r="H6284" t="s">
        <v>19629</v>
      </c>
      <c r="I6284" s="89"/>
    </row>
    <row r="6285" x14ac:dyDescent="0.3">
      <c r="A6285" t="s">
        <v>10134</v>
      </c>
      <c r="B6285" t="s">
        <v>19480</v>
      </c>
      <c r="C6285" t="s">
        <v>19621</v>
      </c>
      <c r="D6285" t="s">
        <v>19623</v>
      </c>
      <c r="E6285" s="89">
        <v>0.19736488570888361</v>
      </c>
      <c r="F6285" s="89">
        <v>703423</v>
      </c>
      <c r="G6285" s="89">
        <v>1</v>
      </c>
      <c r="H6285" t="s">
        <v>19630</v>
      </c>
      <c r="I6285" s="89"/>
    </row>
    <row r="6286" x14ac:dyDescent="0.3">
      <c r="A6286" t="s">
        <v>10135</v>
      </c>
      <c r="B6286" t="s">
        <v>19481</v>
      </c>
      <c r="C6286" t="s">
        <v>19621</v>
      </c>
      <c r="D6286" t="s">
        <v>19623</v>
      </c>
      <c r="E6286" s="89">
        <v>6.0901243072454127E-2</v>
      </c>
      <c r="F6286" s="89">
        <v>703423</v>
      </c>
      <c r="G6286" s="89">
        <v>1</v>
      </c>
      <c r="H6286" t="s">
        <v>19630</v>
      </c>
      <c r="I6286" s="89"/>
    </row>
    <row r="6287" x14ac:dyDescent="0.3">
      <c r="A6287" t="s">
        <v>10136</v>
      </c>
      <c r="B6287" t="s">
        <v>19482</v>
      </c>
      <c r="C6287" t="s">
        <v>19621</v>
      </c>
      <c r="D6287" t="s">
        <v>19623</v>
      </c>
      <c r="E6287" s="89">
        <v>2.5020316069485061E-2</v>
      </c>
      <c r="F6287" s="89">
        <v>703423</v>
      </c>
      <c r="G6287" s="89">
        <v>1</v>
      </c>
      <c r="H6287" t="s">
        <v>19630</v>
      </c>
      <c r="I6287" s="89"/>
    </row>
    <row r="6288" x14ac:dyDescent="0.3">
      <c r="A6288" t="s">
        <v>10137</v>
      </c>
      <c r="B6288" t="s">
        <v>19483</v>
      </c>
      <c r="C6288" t="s">
        <v>19621</v>
      </c>
      <c r="D6288" t="s">
        <v>19624</v>
      </c>
      <c r="E6288" s="89">
        <v>3.8366443042941101</v>
      </c>
      <c r="F6288" s="89">
        <v>703423</v>
      </c>
      <c r="G6288" s="89">
        <v>1</v>
      </c>
      <c r="H6288" t="s">
        <v>19629</v>
      </c>
      <c r="I6288" s="89"/>
    </row>
    <row r="6289" x14ac:dyDescent="0.3">
      <c r="A6289" t="s">
        <v>10138</v>
      </c>
      <c r="B6289" t="s">
        <v>19480</v>
      </c>
      <c r="C6289" t="s">
        <v>19621</v>
      </c>
      <c r="D6289" t="s">
        <v>19624</v>
      </c>
      <c r="E6289" s="89">
        <v>1.6819182767694549E-2</v>
      </c>
      <c r="F6289" s="89">
        <v>703423</v>
      </c>
      <c r="G6289" s="89">
        <v>1</v>
      </c>
      <c r="H6289" t="s">
        <v>19630</v>
      </c>
      <c r="I6289" s="89"/>
    </row>
    <row r="6290" x14ac:dyDescent="0.3">
      <c r="A6290" t="s">
        <v>10139</v>
      </c>
      <c r="B6290" t="s">
        <v>19481</v>
      </c>
      <c r="C6290" t="s">
        <v>19621</v>
      </c>
      <c r="D6290" t="s">
        <v>19624</v>
      </c>
      <c r="E6290" s="89">
        <v>1.692121145159721E-3</v>
      </c>
      <c r="F6290" s="89">
        <v>703423</v>
      </c>
      <c r="G6290" s="89">
        <v>1</v>
      </c>
      <c r="H6290" t="s">
        <v>19630</v>
      </c>
      <c r="I6290" s="89"/>
    </row>
    <row r="6291" x14ac:dyDescent="0.3">
      <c r="A6291" t="s">
        <v>10140</v>
      </c>
      <c r="B6291" t="s">
        <v>19482</v>
      </c>
      <c r="C6291" t="s">
        <v>19621</v>
      </c>
      <c r="D6291" t="s">
        <v>19624</v>
      </c>
      <c r="E6291" s="89">
        <v>2.5205514350889411E-4</v>
      </c>
      <c r="F6291" s="89">
        <v>703423</v>
      </c>
      <c r="G6291" s="89">
        <v>1</v>
      </c>
      <c r="H6291" t="s">
        <v>19630</v>
      </c>
      <c r="I6291" s="89"/>
    </row>
    <row r="6292" x14ac:dyDescent="0.3">
      <c r="A6292" t="s">
        <v>10141</v>
      </c>
      <c r="B6292" t="s">
        <v>19477</v>
      </c>
      <c r="C6292" t="s">
        <v>19622</v>
      </c>
      <c r="D6292" t="s">
        <v>19630</v>
      </c>
      <c r="E6292" s="89">
        <v>195726645729.27911</v>
      </c>
      <c r="F6292" s="89">
        <v>703423</v>
      </c>
      <c r="G6292" s="89">
        <v>1</v>
      </c>
      <c r="H6292" t="s">
        <v>19630</v>
      </c>
      <c r="I6292" s="89"/>
    </row>
    <row r="6293" x14ac:dyDescent="0.3">
      <c r="A6293" t="s">
        <v>10142</v>
      </c>
      <c r="B6293" t="s">
        <v>19478</v>
      </c>
      <c r="C6293" t="s">
        <v>19622</v>
      </c>
      <c r="D6293" t="s">
        <v>19630</v>
      </c>
      <c r="E6293" s="89">
        <v>1</v>
      </c>
      <c r="F6293" s="89">
        <v>703423</v>
      </c>
      <c r="G6293" s="89">
        <v>1</v>
      </c>
      <c r="H6293" t="s">
        <v>19630</v>
      </c>
      <c r="I6293" s="89"/>
    </row>
    <row r="6294" x14ac:dyDescent="0.3">
      <c r="A6294" t="s">
        <v>10143</v>
      </c>
      <c r="B6294" t="s">
        <v>19479</v>
      </c>
      <c r="C6294" t="s">
        <v>19622</v>
      </c>
      <c r="D6294" t="s">
        <v>19630</v>
      </c>
      <c r="E6294" s="89">
        <v>278248.85698829743</v>
      </c>
      <c r="F6294" s="89">
        <v>703423</v>
      </c>
      <c r="G6294" s="89">
        <v>1</v>
      </c>
      <c r="H6294" t="s">
        <v>19630</v>
      </c>
      <c r="I6294" s="89"/>
    </row>
    <row r="6295" x14ac:dyDescent="0.3">
      <c r="A6295" t="s">
        <v>10144</v>
      </c>
      <c r="B6295" t="s">
        <v>19483</v>
      </c>
      <c r="C6295" t="s">
        <v>19622</v>
      </c>
      <c r="D6295" t="s">
        <v>19614</v>
      </c>
      <c r="E6295" s="89">
        <v>1.381123819824331</v>
      </c>
      <c r="F6295" s="89">
        <v>703423</v>
      </c>
      <c r="G6295" s="89">
        <v>1</v>
      </c>
      <c r="H6295" t="s">
        <v>19629</v>
      </c>
      <c r="I6295" s="89"/>
    </row>
    <row r="6296" x14ac:dyDescent="0.3">
      <c r="A6296" t="s">
        <v>10145</v>
      </c>
      <c r="B6296" t="s">
        <v>19483</v>
      </c>
      <c r="C6296" t="s">
        <v>19622</v>
      </c>
      <c r="D6296" t="s">
        <v>19615</v>
      </c>
      <c r="E6296" s="89">
        <v>1.3816084465648739</v>
      </c>
      <c r="F6296" s="89">
        <v>703423</v>
      </c>
      <c r="G6296" s="89">
        <v>1</v>
      </c>
      <c r="H6296" t="s">
        <v>19629</v>
      </c>
      <c r="I6296" s="89"/>
    </row>
    <row r="6297" x14ac:dyDescent="0.3">
      <c r="A6297" t="s">
        <v>10146</v>
      </c>
      <c r="B6297" t="s">
        <v>19483</v>
      </c>
      <c r="C6297" t="s">
        <v>19622</v>
      </c>
      <c r="D6297" t="s">
        <v>19616</v>
      </c>
      <c r="E6297" s="89">
        <v>1.381123819824331</v>
      </c>
      <c r="F6297" s="89">
        <v>703423</v>
      </c>
      <c r="G6297" s="89">
        <v>1</v>
      </c>
      <c r="H6297" t="s">
        <v>19629</v>
      </c>
      <c r="I6297" s="89"/>
    </row>
    <row r="6298" x14ac:dyDescent="0.3">
      <c r="A6298" t="s">
        <v>10147</v>
      </c>
      <c r="B6298" t="s">
        <v>19483</v>
      </c>
      <c r="C6298" t="s">
        <v>19622</v>
      </c>
      <c r="D6298" t="s">
        <v>19617</v>
      </c>
      <c r="E6298" s="89">
        <v>1.381224107168243</v>
      </c>
      <c r="F6298" s="89">
        <v>703423</v>
      </c>
      <c r="G6298" s="89">
        <v>1</v>
      </c>
      <c r="H6298" t="s">
        <v>19629</v>
      </c>
      <c r="I6298" s="89"/>
    </row>
    <row r="6299" x14ac:dyDescent="0.3">
      <c r="A6299" t="s">
        <v>10148</v>
      </c>
      <c r="B6299" t="s">
        <v>19483</v>
      </c>
      <c r="C6299" t="s">
        <v>19622</v>
      </c>
      <c r="D6299" t="s">
        <v>19618</v>
      </c>
      <c r="E6299" s="89">
        <v>1.0513169911854681</v>
      </c>
      <c r="F6299" s="89">
        <v>703423</v>
      </c>
      <c r="G6299" s="89">
        <v>1</v>
      </c>
      <c r="H6299" t="s">
        <v>19629</v>
      </c>
      <c r="I6299" s="89"/>
    </row>
    <row r="6300" x14ac:dyDescent="0.3">
      <c r="A6300" t="s">
        <v>10149</v>
      </c>
      <c r="B6300" t="s">
        <v>19483</v>
      </c>
      <c r="C6300" t="s">
        <v>19622</v>
      </c>
      <c r="D6300" t="s">
        <v>19619</v>
      </c>
      <c r="E6300" s="89">
        <v>0.97165678560255697</v>
      </c>
      <c r="F6300" s="89">
        <v>703423</v>
      </c>
      <c r="G6300" s="89">
        <v>1</v>
      </c>
      <c r="H6300" t="s">
        <v>19629</v>
      </c>
      <c r="I6300" s="89"/>
    </row>
    <row r="6301" x14ac:dyDescent="0.3">
      <c r="A6301" t="s">
        <v>10150</v>
      </c>
      <c r="B6301" t="s">
        <v>19483</v>
      </c>
      <c r="C6301" t="s">
        <v>19622</v>
      </c>
      <c r="D6301" t="s">
        <v>19620</v>
      </c>
      <c r="E6301" s="89">
        <v>0.93783960446221426</v>
      </c>
      <c r="F6301" s="89">
        <v>703423</v>
      </c>
      <c r="G6301" s="89">
        <v>1</v>
      </c>
      <c r="H6301" t="s">
        <v>19629</v>
      </c>
      <c r="I6301" s="89"/>
    </row>
    <row r="6302" x14ac:dyDescent="0.3">
      <c r="A6302" t="s">
        <v>10151</v>
      </c>
      <c r="B6302" t="s">
        <v>19483</v>
      </c>
      <c r="C6302" t="s">
        <v>19622</v>
      </c>
      <c r="D6302" t="s">
        <v>19621</v>
      </c>
      <c r="E6302" s="89">
        <v>0.37761962942566779</v>
      </c>
      <c r="F6302" s="89">
        <v>703423</v>
      </c>
      <c r="G6302" s="89">
        <v>1</v>
      </c>
      <c r="H6302" t="s">
        <v>19629</v>
      </c>
      <c r="I6302" s="89"/>
    </row>
    <row r="6303" x14ac:dyDescent="0.3">
      <c r="A6303" t="s">
        <v>10152</v>
      </c>
      <c r="B6303" t="s">
        <v>19483</v>
      </c>
      <c r="C6303" t="s">
        <v>19622</v>
      </c>
      <c r="D6303" t="s">
        <v>19622</v>
      </c>
      <c r="E6303" s="89">
        <v>1</v>
      </c>
      <c r="F6303" s="89">
        <v>703423</v>
      </c>
      <c r="G6303" s="89">
        <v>1</v>
      </c>
      <c r="H6303" t="s">
        <v>19629</v>
      </c>
      <c r="I6303" s="89"/>
    </row>
    <row r="6304" x14ac:dyDescent="0.3">
      <c r="A6304" t="s">
        <v>10153</v>
      </c>
      <c r="B6304" t="s">
        <v>19483</v>
      </c>
      <c r="C6304" t="s">
        <v>19622</v>
      </c>
      <c r="D6304" t="s">
        <v>19623</v>
      </c>
      <c r="E6304" s="89">
        <v>0.5227777312536156</v>
      </c>
      <c r="F6304" s="89">
        <v>703423</v>
      </c>
      <c r="G6304" s="89">
        <v>1</v>
      </c>
      <c r="H6304" t="s">
        <v>19629</v>
      </c>
      <c r="I6304" s="89"/>
    </row>
    <row r="6305" x14ac:dyDescent="0.3">
      <c r="A6305" t="s">
        <v>10154</v>
      </c>
      <c r="B6305" t="s">
        <v>19480</v>
      </c>
      <c r="C6305" t="s">
        <v>19622</v>
      </c>
      <c r="D6305" t="s">
        <v>19623</v>
      </c>
      <c r="E6305" s="89">
        <v>0.96777898931368467</v>
      </c>
      <c r="F6305" s="89">
        <v>703423</v>
      </c>
      <c r="G6305" s="89">
        <v>1</v>
      </c>
      <c r="H6305" t="s">
        <v>19630</v>
      </c>
      <c r="I6305" s="89"/>
    </row>
    <row r="6306" x14ac:dyDescent="0.3">
      <c r="A6306" t="s">
        <v>10155</v>
      </c>
      <c r="B6306" t="s">
        <v>19481</v>
      </c>
      <c r="C6306" t="s">
        <v>19622</v>
      </c>
      <c r="D6306" t="s">
        <v>19623</v>
      </c>
      <c r="E6306" s="89">
        <v>0.483439255371029</v>
      </c>
      <c r="F6306" s="89">
        <v>703423</v>
      </c>
      <c r="G6306" s="89">
        <v>1</v>
      </c>
      <c r="H6306" t="s">
        <v>19630</v>
      </c>
      <c r="I6306" s="89"/>
    </row>
    <row r="6307" x14ac:dyDescent="0.3">
      <c r="A6307" t="s">
        <v>10156</v>
      </c>
      <c r="B6307" t="s">
        <v>19482</v>
      </c>
      <c r="C6307" t="s">
        <v>19622</v>
      </c>
      <c r="D6307" t="s">
        <v>19623</v>
      </c>
      <c r="E6307" s="89">
        <v>0.26852693954880691</v>
      </c>
      <c r="F6307" s="89">
        <v>703423</v>
      </c>
      <c r="G6307" s="89">
        <v>1</v>
      </c>
      <c r="H6307" t="s">
        <v>19630</v>
      </c>
      <c r="I6307" s="89"/>
    </row>
    <row r="6308" x14ac:dyDescent="0.3">
      <c r="A6308" t="s">
        <v>10157</v>
      </c>
      <c r="B6308" t="s">
        <v>19483</v>
      </c>
      <c r="C6308" t="s">
        <v>19622</v>
      </c>
      <c r="D6308" t="s">
        <v>19624</v>
      </c>
      <c r="E6308" s="89">
        <v>1.119562178697215</v>
      </c>
      <c r="F6308" s="89">
        <v>703423</v>
      </c>
      <c r="G6308" s="89">
        <v>1</v>
      </c>
      <c r="H6308" t="s">
        <v>19629</v>
      </c>
      <c r="I6308" s="89"/>
    </row>
    <row r="6309" x14ac:dyDescent="0.3">
      <c r="A6309" t="s">
        <v>10158</v>
      </c>
      <c r="B6309" t="s">
        <v>19480</v>
      </c>
      <c r="C6309" t="s">
        <v>19622</v>
      </c>
      <c r="D6309" t="s">
        <v>19624</v>
      </c>
      <c r="E6309" s="89">
        <v>0.40377980248015782</v>
      </c>
      <c r="F6309" s="89">
        <v>703423</v>
      </c>
      <c r="G6309" s="89">
        <v>1</v>
      </c>
      <c r="H6309" t="s">
        <v>19630</v>
      </c>
      <c r="I6309" s="89"/>
    </row>
    <row r="6310" x14ac:dyDescent="0.3">
      <c r="A6310" t="s">
        <v>10159</v>
      </c>
      <c r="B6310" t="s">
        <v>19481</v>
      </c>
      <c r="C6310" t="s">
        <v>19622</v>
      </c>
      <c r="D6310" t="s">
        <v>19624</v>
      </c>
      <c r="E6310" s="89">
        <v>9.6553534502378344E-2</v>
      </c>
      <c r="F6310" s="89">
        <v>703423</v>
      </c>
      <c r="G6310" s="89">
        <v>1</v>
      </c>
      <c r="H6310" t="s">
        <v>19630</v>
      </c>
      <c r="I6310" s="89"/>
    </row>
    <row r="6311" x14ac:dyDescent="0.3">
      <c r="A6311" t="s">
        <v>10160</v>
      </c>
      <c r="B6311" t="s">
        <v>19482</v>
      </c>
      <c r="C6311" t="s">
        <v>19622</v>
      </c>
      <c r="D6311" t="s">
        <v>19624</v>
      </c>
      <c r="E6311" s="89">
        <v>3.498618536040362E-2</v>
      </c>
      <c r="F6311" s="89">
        <v>703423</v>
      </c>
      <c r="G6311" s="89">
        <v>1</v>
      </c>
      <c r="H6311" t="s">
        <v>19630</v>
      </c>
      <c r="I6311" s="89"/>
    </row>
    <row r="6312" x14ac:dyDescent="0.3">
      <c r="A6312" t="s">
        <v>9841</v>
      </c>
      <c r="B6312" t="s">
        <v>19483</v>
      </c>
      <c r="C6312" t="s">
        <v>19510</v>
      </c>
      <c r="D6312" t="s">
        <v>19614</v>
      </c>
      <c r="E6312" s="89">
        <v>4.1837762186707497E-2</v>
      </c>
      <c r="F6312" s="89">
        <v>703423</v>
      </c>
      <c r="G6312" s="89">
        <v>1</v>
      </c>
      <c r="H6312" t="s">
        <v>19629</v>
      </c>
      <c r="I6312" s="89"/>
    </row>
    <row r="6313" x14ac:dyDescent="0.3">
      <c r="A6313" t="s">
        <v>9842</v>
      </c>
      <c r="B6313" t="s">
        <v>19483</v>
      </c>
      <c r="C6313" t="s">
        <v>19510</v>
      </c>
      <c r="D6313" t="s">
        <v>19615</v>
      </c>
      <c r="E6313" s="89">
        <v>4.185055678068423E-2</v>
      </c>
      <c r="F6313" s="89">
        <v>703423</v>
      </c>
      <c r="G6313" s="89">
        <v>1</v>
      </c>
      <c r="H6313" t="s">
        <v>19629</v>
      </c>
      <c r="I6313" s="89"/>
    </row>
    <row r="6314" x14ac:dyDescent="0.3">
      <c r="A6314" t="s">
        <v>9843</v>
      </c>
      <c r="B6314" t="s">
        <v>19483</v>
      </c>
      <c r="C6314" t="s">
        <v>19510</v>
      </c>
      <c r="D6314" t="s">
        <v>19616</v>
      </c>
      <c r="E6314" s="89">
        <v>4.1837762186707497E-2</v>
      </c>
      <c r="F6314" s="89">
        <v>703423</v>
      </c>
      <c r="G6314" s="89">
        <v>1</v>
      </c>
      <c r="H6314" t="s">
        <v>19629</v>
      </c>
      <c r="I6314" s="89"/>
    </row>
    <row r="6315" x14ac:dyDescent="0.3">
      <c r="A6315" t="s">
        <v>9844</v>
      </c>
      <c r="B6315" t="s">
        <v>19483</v>
      </c>
      <c r="C6315" t="s">
        <v>19510</v>
      </c>
      <c r="D6315" t="s">
        <v>19617</v>
      </c>
      <c r="E6315" s="89">
        <v>4.1845122475284068E-2</v>
      </c>
      <c r="F6315" s="89">
        <v>703423</v>
      </c>
      <c r="G6315" s="89">
        <v>1</v>
      </c>
      <c r="H6315" t="s">
        <v>19629</v>
      </c>
      <c r="I6315" s="89"/>
    </row>
    <row r="6316" x14ac:dyDescent="0.3">
      <c r="A6316" t="s">
        <v>9845</v>
      </c>
      <c r="B6316" t="s">
        <v>19483</v>
      </c>
      <c r="C6316" t="s">
        <v>19510</v>
      </c>
      <c r="D6316" t="s">
        <v>19618</v>
      </c>
      <c r="E6316" s="89">
        <v>3.2566932069525198E-2</v>
      </c>
      <c r="F6316" s="89">
        <v>703423</v>
      </c>
      <c r="G6316" s="89">
        <v>1</v>
      </c>
      <c r="H6316" t="s">
        <v>19629</v>
      </c>
      <c r="I6316" s="89"/>
    </row>
    <row r="6317" x14ac:dyDescent="0.3">
      <c r="A6317" t="s">
        <v>9846</v>
      </c>
      <c r="B6317" t="s">
        <v>19483</v>
      </c>
      <c r="C6317" t="s">
        <v>19510</v>
      </c>
      <c r="D6317" t="s">
        <v>19619</v>
      </c>
      <c r="E6317" s="89">
        <v>3.0724005162214529E-2</v>
      </c>
      <c r="F6317" s="89">
        <v>703423</v>
      </c>
      <c r="G6317" s="89">
        <v>1</v>
      </c>
      <c r="H6317" t="s">
        <v>19629</v>
      </c>
      <c r="I6317" s="89"/>
    </row>
    <row r="6318" x14ac:dyDescent="0.3">
      <c r="A6318" t="s">
        <v>9847</v>
      </c>
      <c r="B6318" t="s">
        <v>19483</v>
      </c>
      <c r="C6318" t="s">
        <v>19510</v>
      </c>
      <c r="D6318" t="s">
        <v>19620</v>
      </c>
      <c r="E6318" s="89">
        <v>2.9336830191434678E-2</v>
      </c>
      <c r="F6318" s="89">
        <v>703423</v>
      </c>
      <c r="G6318" s="89">
        <v>1</v>
      </c>
      <c r="H6318" t="s">
        <v>19629</v>
      </c>
      <c r="I6318" s="89"/>
    </row>
    <row r="6319" x14ac:dyDescent="0.3">
      <c r="A6319" t="s">
        <v>9848</v>
      </c>
      <c r="B6319" t="s">
        <v>19483</v>
      </c>
      <c r="C6319" t="s">
        <v>19510</v>
      </c>
      <c r="D6319" t="s">
        <v>19621</v>
      </c>
      <c r="E6319" s="89">
        <v>1.131862196280875E-2</v>
      </c>
      <c r="F6319" s="89">
        <v>703423</v>
      </c>
      <c r="G6319" s="89">
        <v>1</v>
      </c>
      <c r="H6319" t="s">
        <v>19629</v>
      </c>
      <c r="I6319" s="89"/>
    </row>
    <row r="6320" x14ac:dyDescent="0.3">
      <c r="A6320" t="s">
        <v>9849</v>
      </c>
      <c r="B6320" t="s">
        <v>19483</v>
      </c>
      <c r="C6320" t="s">
        <v>19510</v>
      </c>
      <c r="D6320" t="s">
        <v>19622</v>
      </c>
      <c r="E6320" s="89">
        <v>3.1857993445113572E-2</v>
      </c>
      <c r="F6320" s="89">
        <v>703423</v>
      </c>
      <c r="G6320" s="89">
        <v>1</v>
      </c>
      <c r="H6320" t="s">
        <v>19629</v>
      </c>
      <c r="I6320" s="89"/>
    </row>
    <row r="6321" x14ac:dyDescent="0.3">
      <c r="A6321" t="s">
        <v>9850</v>
      </c>
      <c r="B6321" t="s">
        <v>19483</v>
      </c>
      <c r="C6321" t="s">
        <v>19510</v>
      </c>
      <c r="D6321" t="s">
        <v>19623</v>
      </c>
      <c r="E6321" s="89">
        <v>1.6210638688447888E-2</v>
      </c>
      <c r="F6321" s="89">
        <v>703423</v>
      </c>
      <c r="G6321" s="89">
        <v>1</v>
      </c>
      <c r="H6321" t="s">
        <v>19629</v>
      </c>
      <c r="I6321" s="89"/>
    </row>
    <row r="6322" x14ac:dyDescent="0.3">
      <c r="A6322" t="s">
        <v>9851</v>
      </c>
      <c r="B6322" t="s">
        <v>19483</v>
      </c>
      <c r="C6322" t="s">
        <v>19510</v>
      </c>
      <c r="D6322" t="s">
        <v>19624</v>
      </c>
      <c r="E6322" s="89">
        <v>3.471650505708903E-2</v>
      </c>
      <c r="F6322" s="89">
        <v>703423</v>
      </c>
      <c r="G6322" s="89">
        <v>1</v>
      </c>
      <c r="H6322" t="s">
        <v>19629</v>
      </c>
      <c r="I6322" s="89"/>
    </row>
    <row r="6323" x14ac:dyDescent="0.3">
      <c r="A6323" t="s">
        <v>9852</v>
      </c>
      <c r="B6323" t="s">
        <v>19476</v>
      </c>
      <c r="C6323" t="s">
        <v>19521</v>
      </c>
      <c r="D6323" t="s">
        <v>19630</v>
      </c>
      <c r="E6323" s="89">
        <v>639744</v>
      </c>
      <c r="F6323" s="89">
        <v>703423</v>
      </c>
      <c r="G6323" s="89">
        <v>1</v>
      </c>
      <c r="H6323" t="s">
        <v>19630</v>
      </c>
      <c r="I6323" s="89"/>
    </row>
    <row r="6324" x14ac:dyDescent="0.3">
      <c r="A6324" t="s">
        <v>9853</v>
      </c>
      <c r="B6324" t="s">
        <v>19477</v>
      </c>
      <c r="C6324" t="s">
        <v>19521</v>
      </c>
      <c r="D6324" t="s">
        <v>19630</v>
      </c>
      <c r="E6324" s="89">
        <v>1127727912.1931591</v>
      </c>
      <c r="F6324" s="89">
        <v>703423</v>
      </c>
      <c r="G6324" s="89">
        <v>1</v>
      </c>
      <c r="H6324" t="s">
        <v>19630</v>
      </c>
      <c r="I6324" s="89"/>
    </row>
    <row r="6325" x14ac:dyDescent="0.3">
      <c r="A6325" t="s">
        <v>9854</v>
      </c>
      <c r="B6325" t="s">
        <v>19478</v>
      </c>
      <c r="C6325" t="s">
        <v>19521</v>
      </c>
      <c r="D6325" t="s">
        <v>19630</v>
      </c>
      <c r="E6325" s="89">
        <v>0.90947267860163794</v>
      </c>
      <c r="F6325" s="89">
        <v>703423</v>
      </c>
      <c r="G6325" s="89">
        <v>1</v>
      </c>
      <c r="H6325" t="s">
        <v>19630</v>
      </c>
      <c r="I6325" s="89"/>
    </row>
    <row r="6326" x14ac:dyDescent="0.3">
      <c r="A6326" t="s">
        <v>9855</v>
      </c>
      <c r="B6326" t="s">
        <v>19479</v>
      </c>
      <c r="C6326" t="s">
        <v>19521</v>
      </c>
      <c r="D6326" t="s">
        <v>19630</v>
      </c>
      <c r="E6326" s="89">
        <v>1603.20022545916</v>
      </c>
      <c r="F6326" s="89">
        <v>703423</v>
      </c>
      <c r="G6326" s="89">
        <v>1</v>
      </c>
      <c r="H6326" t="s">
        <v>19630</v>
      </c>
      <c r="I6326" s="89"/>
    </row>
    <row r="6327" x14ac:dyDescent="0.3">
      <c r="A6327" t="s">
        <v>10172</v>
      </c>
      <c r="B6327" t="s">
        <v>19480</v>
      </c>
      <c r="C6327" t="s">
        <v>19527</v>
      </c>
      <c r="D6327" t="s">
        <v>19623</v>
      </c>
      <c r="E6327" s="89">
        <v>0.96777898931368467</v>
      </c>
      <c r="F6327" s="89">
        <v>703423</v>
      </c>
      <c r="G6327" s="89">
        <v>1</v>
      </c>
      <c r="H6327" t="s">
        <v>19630</v>
      </c>
      <c r="I6327" s="89"/>
    </row>
    <row r="6328" x14ac:dyDescent="0.3">
      <c r="A6328" t="s">
        <v>10173</v>
      </c>
      <c r="B6328" t="s">
        <v>19481</v>
      </c>
      <c r="C6328" t="s">
        <v>19527</v>
      </c>
      <c r="D6328" t="s">
        <v>19623</v>
      </c>
      <c r="E6328" s="89">
        <v>0.48343925342807081</v>
      </c>
      <c r="F6328" s="89">
        <v>703423</v>
      </c>
      <c r="G6328" s="89">
        <v>1</v>
      </c>
      <c r="H6328" t="s">
        <v>19630</v>
      </c>
      <c r="I6328" s="89"/>
    </row>
    <row r="6329" x14ac:dyDescent="0.3">
      <c r="A6329" t="s">
        <v>10174</v>
      </c>
      <c r="B6329" t="s">
        <v>19482</v>
      </c>
      <c r="C6329" t="s">
        <v>19527</v>
      </c>
      <c r="D6329" t="s">
        <v>19623</v>
      </c>
      <c r="E6329" s="89">
        <v>0.26852693844491071</v>
      </c>
      <c r="F6329" s="89">
        <v>703423</v>
      </c>
      <c r="G6329" s="89">
        <v>1</v>
      </c>
      <c r="H6329" t="s">
        <v>19630</v>
      </c>
      <c r="I6329" s="89"/>
    </row>
    <row r="6330" x14ac:dyDescent="0.3">
      <c r="A6330" t="s">
        <v>10175</v>
      </c>
      <c r="B6330" t="s">
        <v>19480</v>
      </c>
      <c r="C6330" t="s">
        <v>19527</v>
      </c>
      <c r="D6330" t="s">
        <v>19624</v>
      </c>
      <c r="E6330" s="89">
        <v>0.40377980248015782</v>
      </c>
      <c r="F6330" s="89">
        <v>703423</v>
      </c>
      <c r="G6330" s="89">
        <v>1</v>
      </c>
      <c r="H6330" t="s">
        <v>19630</v>
      </c>
      <c r="I6330" s="89"/>
    </row>
    <row r="6331" x14ac:dyDescent="0.3">
      <c r="A6331" t="s">
        <v>10176</v>
      </c>
      <c r="B6331" t="s">
        <v>19481</v>
      </c>
      <c r="C6331" t="s">
        <v>19527</v>
      </c>
      <c r="D6331" t="s">
        <v>19624</v>
      </c>
      <c r="E6331" s="89">
        <v>9.6553534136129243E-2</v>
      </c>
      <c r="F6331" s="89">
        <v>703423</v>
      </c>
      <c r="G6331" s="89">
        <v>1</v>
      </c>
      <c r="H6331" t="s">
        <v>19630</v>
      </c>
      <c r="I6331" s="89"/>
    </row>
    <row r="6332" x14ac:dyDescent="0.3">
      <c r="A6332" t="s">
        <v>10177</v>
      </c>
      <c r="B6332" t="s">
        <v>19482</v>
      </c>
      <c r="C6332" t="s">
        <v>19527</v>
      </c>
      <c r="D6332" t="s">
        <v>19624</v>
      </c>
      <c r="E6332" s="89">
        <v>3.4986185012344122E-2</v>
      </c>
      <c r="F6332" s="89">
        <v>703423</v>
      </c>
      <c r="G6332" s="89">
        <v>1</v>
      </c>
      <c r="H6332" t="s">
        <v>19630</v>
      </c>
      <c r="I6332" s="89"/>
    </row>
    <row r="6333" x14ac:dyDescent="0.3">
      <c r="A6333" t="s">
        <v>10178</v>
      </c>
      <c r="B6333" t="s">
        <v>19480</v>
      </c>
      <c r="C6333" t="s">
        <v>19528</v>
      </c>
      <c r="D6333" t="s">
        <v>19623</v>
      </c>
      <c r="E6333" s="89">
        <v>1</v>
      </c>
      <c r="F6333" s="89">
        <v>703423</v>
      </c>
      <c r="G6333" s="89">
        <v>1</v>
      </c>
      <c r="H6333" t="s">
        <v>19630</v>
      </c>
      <c r="I6333" s="89"/>
    </row>
    <row r="6334" x14ac:dyDescent="0.3">
      <c r="A6334" t="s">
        <v>10179</v>
      </c>
      <c r="B6334" t="s">
        <v>19481</v>
      </c>
      <c r="C6334" t="s">
        <v>19528</v>
      </c>
      <c r="D6334" t="s">
        <v>19623</v>
      </c>
      <c r="E6334" s="89">
        <v>0.59681567126203527</v>
      </c>
      <c r="F6334" s="89">
        <v>703423</v>
      </c>
      <c r="G6334" s="89">
        <v>1</v>
      </c>
      <c r="H6334" t="s">
        <v>19630</v>
      </c>
      <c r="I6334" s="89"/>
    </row>
    <row r="6335" x14ac:dyDescent="0.3">
      <c r="A6335" t="s">
        <v>10180</v>
      </c>
      <c r="B6335" t="s">
        <v>19482</v>
      </c>
      <c r="C6335" t="s">
        <v>19528</v>
      </c>
      <c r="D6335" t="s">
        <v>19623</v>
      </c>
      <c r="E6335" s="89">
        <v>0.37529422769310627</v>
      </c>
      <c r="F6335" s="89">
        <v>703423</v>
      </c>
      <c r="G6335" s="89">
        <v>1</v>
      </c>
      <c r="H6335" t="s">
        <v>19630</v>
      </c>
      <c r="I6335" s="89"/>
    </row>
    <row r="6336" x14ac:dyDescent="0.3">
      <c r="A6336" t="s">
        <v>10181</v>
      </c>
      <c r="B6336" t="s">
        <v>19480</v>
      </c>
      <c r="C6336" t="s">
        <v>19528</v>
      </c>
      <c r="D6336" t="s">
        <v>19624</v>
      </c>
      <c r="E6336" s="89">
        <v>0.64242425965599648</v>
      </c>
      <c r="F6336" s="89">
        <v>703423</v>
      </c>
      <c r="G6336" s="89">
        <v>1</v>
      </c>
      <c r="H6336" t="s">
        <v>19630</v>
      </c>
      <c r="I6336" s="89"/>
    </row>
    <row r="6337" x14ac:dyDescent="0.3">
      <c r="A6337" t="s">
        <v>10182</v>
      </c>
      <c r="B6337" t="s">
        <v>19481</v>
      </c>
      <c r="C6337" t="s">
        <v>19528</v>
      </c>
      <c r="D6337" t="s">
        <v>19624</v>
      </c>
      <c r="E6337" s="89">
        <v>0.18933763607711579</v>
      </c>
      <c r="F6337" s="89">
        <v>703423</v>
      </c>
      <c r="G6337" s="89">
        <v>1</v>
      </c>
      <c r="H6337" t="s">
        <v>19630</v>
      </c>
      <c r="I6337" s="89"/>
    </row>
    <row r="6338" x14ac:dyDescent="0.3">
      <c r="A6338" t="s">
        <v>10183</v>
      </c>
      <c r="B6338" t="s">
        <v>19482</v>
      </c>
      <c r="C6338" t="s">
        <v>19528</v>
      </c>
      <c r="D6338" t="s">
        <v>19624</v>
      </c>
      <c r="E6338" s="89">
        <v>8.3750824582108779E-2</v>
      </c>
      <c r="F6338" s="89">
        <v>703423</v>
      </c>
      <c r="G6338" s="89">
        <v>1</v>
      </c>
      <c r="H6338" t="s">
        <v>19630</v>
      </c>
      <c r="I6338" s="89"/>
    </row>
    <row r="6339" x14ac:dyDescent="0.3">
      <c r="A6339" t="s">
        <v>10184</v>
      </c>
      <c r="B6339" t="s">
        <v>19480</v>
      </c>
      <c r="C6339" t="s">
        <v>19529</v>
      </c>
      <c r="D6339" t="s">
        <v>19623</v>
      </c>
      <c r="E6339" s="89">
        <v>1</v>
      </c>
      <c r="F6339" s="89">
        <v>703423</v>
      </c>
      <c r="G6339" s="89">
        <v>1</v>
      </c>
      <c r="H6339" t="s">
        <v>19630</v>
      </c>
      <c r="I6339" s="89"/>
    </row>
    <row r="6340" x14ac:dyDescent="0.3">
      <c r="A6340" t="s">
        <v>10185</v>
      </c>
      <c r="B6340" t="s">
        <v>19481</v>
      </c>
      <c r="C6340" t="s">
        <v>19529</v>
      </c>
      <c r="D6340" t="s">
        <v>19623</v>
      </c>
      <c r="E6340" s="89">
        <v>0.59681567126203527</v>
      </c>
      <c r="F6340" s="89">
        <v>703423</v>
      </c>
      <c r="G6340" s="89">
        <v>1</v>
      </c>
      <c r="H6340" t="s">
        <v>19630</v>
      </c>
      <c r="I6340" s="89"/>
    </row>
    <row r="6341" x14ac:dyDescent="0.3">
      <c r="A6341" t="s">
        <v>10186</v>
      </c>
      <c r="B6341" t="s">
        <v>19482</v>
      </c>
      <c r="C6341" t="s">
        <v>19529</v>
      </c>
      <c r="D6341" t="s">
        <v>19623</v>
      </c>
      <c r="E6341" s="89">
        <v>0.37529422769310627</v>
      </c>
      <c r="F6341" s="89">
        <v>703423</v>
      </c>
      <c r="G6341" s="89">
        <v>1</v>
      </c>
      <c r="H6341" t="s">
        <v>19630</v>
      </c>
      <c r="I6341" s="89"/>
    </row>
    <row r="6342" x14ac:dyDescent="0.3">
      <c r="A6342" t="s">
        <v>10187</v>
      </c>
      <c r="B6342" t="s">
        <v>19480</v>
      </c>
      <c r="C6342" t="s">
        <v>19529</v>
      </c>
      <c r="D6342" t="s">
        <v>19624</v>
      </c>
      <c r="E6342" s="89">
        <v>0.64242425965599648</v>
      </c>
      <c r="F6342" s="89">
        <v>703423</v>
      </c>
      <c r="G6342" s="89">
        <v>1</v>
      </c>
      <c r="H6342" t="s">
        <v>19630</v>
      </c>
      <c r="I6342" s="89"/>
    </row>
    <row r="6343" x14ac:dyDescent="0.3">
      <c r="A6343" t="s">
        <v>10188</v>
      </c>
      <c r="B6343" t="s">
        <v>19481</v>
      </c>
      <c r="C6343" t="s">
        <v>19529</v>
      </c>
      <c r="D6343" t="s">
        <v>19624</v>
      </c>
      <c r="E6343" s="89">
        <v>0.18933763607711579</v>
      </c>
      <c r="F6343" s="89">
        <v>703423</v>
      </c>
      <c r="G6343" s="89">
        <v>1</v>
      </c>
      <c r="H6343" t="s">
        <v>19630</v>
      </c>
      <c r="I6343" s="89"/>
    </row>
    <row r="6344" x14ac:dyDescent="0.3">
      <c r="A6344" t="s">
        <v>10189</v>
      </c>
      <c r="B6344" t="s">
        <v>19482</v>
      </c>
      <c r="C6344" t="s">
        <v>19529</v>
      </c>
      <c r="D6344" t="s">
        <v>19624</v>
      </c>
      <c r="E6344" s="89">
        <v>8.3750824582108779E-2</v>
      </c>
      <c r="F6344" s="89">
        <v>703423</v>
      </c>
      <c r="G6344" s="89">
        <v>1</v>
      </c>
      <c r="H6344" t="s">
        <v>19630</v>
      </c>
      <c r="I6344" s="89"/>
    </row>
    <row r="6345" x14ac:dyDescent="0.3">
      <c r="A6345" t="s">
        <v>10190</v>
      </c>
      <c r="B6345" t="s">
        <v>19480</v>
      </c>
      <c r="C6345" t="s">
        <v>19530</v>
      </c>
      <c r="D6345" t="s">
        <v>19623</v>
      </c>
      <c r="E6345" s="89">
        <v>1</v>
      </c>
      <c r="F6345" s="89">
        <v>703423</v>
      </c>
      <c r="G6345" s="89">
        <v>1</v>
      </c>
      <c r="H6345" t="s">
        <v>19630</v>
      </c>
      <c r="I6345" s="89"/>
    </row>
    <row r="6346" x14ac:dyDescent="0.3">
      <c r="A6346" t="s">
        <v>10191</v>
      </c>
      <c r="B6346" t="s">
        <v>19481</v>
      </c>
      <c r="C6346" t="s">
        <v>19530</v>
      </c>
      <c r="D6346" t="s">
        <v>19623</v>
      </c>
      <c r="E6346" s="89">
        <v>0.6128698314111195</v>
      </c>
      <c r="F6346" s="89">
        <v>703423</v>
      </c>
      <c r="G6346" s="89">
        <v>1</v>
      </c>
      <c r="H6346" t="s">
        <v>19630</v>
      </c>
      <c r="I6346" s="89"/>
    </row>
    <row r="6347" x14ac:dyDescent="0.3">
      <c r="A6347" t="s">
        <v>10192</v>
      </c>
      <c r="B6347" t="s">
        <v>19482</v>
      </c>
      <c r="C6347" t="s">
        <v>19530</v>
      </c>
      <c r="D6347" t="s">
        <v>19623</v>
      </c>
      <c r="E6347" s="89">
        <v>0.39360890504367879</v>
      </c>
      <c r="F6347" s="89">
        <v>703423</v>
      </c>
      <c r="G6347" s="89">
        <v>1</v>
      </c>
      <c r="H6347" t="s">
        <v>19630</v>
      </c>
      <c r="I6347" s="89"/>
    </row>
    <row r="6348" x14ac:dyDescent="0.3">
      <c r="A6348" t="s">
        <v>10193</v>
      </c>
      <c r="B6348" t="s">
        <v>19480</v>
      </c>
      <c r="C6348" t="s">
        <v>19530</v>
      </c>
      <c r="D6348" t="s">
        <v>19624</v>
      </c>
      <c r="E6348" s="89">
        <v>0.68293047000169171</v>
      </c>
      <c r="F6348" s="89">
        <v>703423</v>
      </c>
      <c r="G6348" s="89">
        <v>1</v>
      </c>
      <c r="H6348" t="s">
        <v>19630</v>
      </c>
      <c r="I6348" s="89"/>
    </row>
    <row r="6349" x14ac:dyDescent="0.3">
      <c r="A6349" t="s">
        <v>10194</v>
      </c>
      <c r="B6349" t="s">
        <v>19481</v>
      </c>
      <c r="C6349" t="s">
        <v>19530</v>
      </c>
      <c r="D6349" t="s">
        <v>19624</v>
      </c>
      <c r="E6349" s="89">
        <v>0.20929913958379759</v>
      </c>
      <c r="F6349" s="89">
        <v>703423</v>
      </c>
      <c r="G6349" s="89">
        <v>1</v>
      </c>
      <c r="H6349" t="s">
        <v>19630</v>
      </c>
      <c r="I6349" s="89"/>
    </row>
    <row r="6350" x14ac:dyDescent="0.3">
      <c r="A6350" t="s">
        <v>10195</v>
      </c>
      <c r="B6350" t="s">
        <v>19482</v>
      </c>
      <c r="C6350" t="s">
        <v>19530</v>
      </c>
      <c r="D6350" t="s">
        <v>19624</v>
      </c>
      <c r="E6350" s="89">
        <v>9.4139334491185889E-2</v>
      </c>
      <c r="F6350" s="89">
        <v>703423</v>
      </c>
      <c r="G6350" s="89">
        <v>1</v>
      </c>
      <c r="H6350" t="s">
        <v>19630</v>
      </c>
      <c r="I6350" s="89"/>
    </row>
    <row r="6351" x14ac:dyDescent="0.3">
      <c r="A6351" t="s">
        <v>10196</v>
      </c>
      <c r="B6351" t="s">
        <v>19480</v>
      </c>
      <c r="C6351" t="s">
        <v>19531</v>
      </c>
      <c r="D6351" t="s">
        <v>19623</v>
      </c>
      <c r="E6351" s="89">
        <v>1</v>
      </c>
      <c r="F6351" s="89">
        <v>703423</v>
      </c>
      <c r="G6351" s="89">
        <v>1</v>
      </c>
      <c r="H6351" t="s">
        <v>19630</v>
      </c>
      <c r="I6351" s="89"/>
    </row>
    <row r="6352" x14ac:dyDescent="0.3">
      <c r="A6352" t="s">
        <v>10197</v>
      </c>
      <c r="B6352" t="s">
        <v>19481</v>
      </c>
      <c r="C6352" t="s">
        <v>19531</v>
      </c>
      <c r="D6352" t="s">
        <v>19623</v>
      </c>
      <c r="E6352" s="89">
        <v>0.5998140066654124</v>
      </c>
      <c r="F6352" s="89">
        <v>703423</v>
      </c>
      <c r="G6352" s="89">
        <v>1</v>
      </c>
      <c r="H6352" t="s">
        <v>19630</v>
      </c>
      <c r="I6352" s="89"/>
    </row>
    <row r="6353" x14ac:dyDescent="0.3">
      <c r="A6353" t="s">
        <v>10198</v>
      </c>
      <c r="B6353" t="s">
        <v>19482</v>
      </c>
      <c r="C6353" t="s">
        <v>19531</v>
      </c>
      <c r="D6353" t="s">
        <v>19623</v>
      </c>
      <c r="E6353" s="89">
        <v>0.37863948974866379</v>
      </c>
      <c r="F6353" s="89">
        <v>703423</v>
      </c>
      <c r="G6353" s="89">
        <v>1</v>
      </c>
      <c r="H6353" t="s">
        <v>19630</v>
      </c>
      <c r="I6353" s="89"/>
    </row>
    <row r="6354" x14ac:dyDescent="0.3">
      <c r="A6354" t="s">
        <v>10199</v>
      </c>
      <c r="B6354" t="s">
        <v>19480</v>
      </c>
      <c r="C6354" t="s">
        <v>19531</v>
      </c>
      <c r="D6354" t="s">
        <v>19624</v>
      </c>
      <c r="E6354" s="89">
        <v>0.6459171792790398</v>
      </c>
      <c r="F6354" s="89">
        <v>703423</v>
      </c>
      <c r="G6354" s="89">
        <v>1</v>
      </c>
      <c r="H6354" t="s">
        <v>19630</v>
      </c>
      <c r="I6354" s="89"/>
    </row>
    <row r="6355" x14ac:dyDescent="0.3">
      <c r="A6355" t="s">
        <v>10200</v>
      </c>
      <c r="B6355" t="s">
        <v>19481</v>
      </c>
      <c r="C6355" t="s">
        <v>19531</v>
      </c>
      <c r="D6355" t="s">
        <v>19624</v>
      </c>
      <c r="E6355" s="89">
        <v>0.19274009605434869</v>
      </c>
      <c r="F6355" s="89">
        <v>703423</v>
      </c>
      <c r="G6355" s="89">
        <v>1</v>
      </c>
      <c r="H6355" t="s">
        <v>19630</v>
      </c>
      <c r="I6355" s="89"/>
    </row>
    <row r="6356" x14ac:dyDescent="0.3">
      <c r="A6356" t="s">
        <v>10201</v>
      </c>
      <c r="B6356" t="s">
        <v>19482</v>
      </c>
      <c r="C6356" t="s">
        <v>19531</v>
      </c>
      <c r="D6356" t="s">
        <v>19624</v>
      </c>
      <c r="E6356" s="89">
        <v>8.5559690773996847E-2</v>
      </c>
      <c r="F6356" s="89">
        <v>703423</v>
      </c>
      <c r="G6356" s="89">
        <v>1</v>
      </c>
      <c r="H6356" t="s">
        <v>19630</v>
      </c>
      <c r="I6356" s="89"/>
    </row>
    <row r="6357" x14ac:dyDescent="0.3">
      <c r="A6357" t="s">
        <v>10202</v>
      </c>
      <c r="B6357" t="s">
        <v>19480</v>
      </c>
      <c r="C6357" t="s">
        <v>19532</v>
      </c>
      <c r="D6357" t="s">
        <v>19623</v>
      </c>
      <c r="E6357" s="89">
        <v>1</v>
      </c>
      <c r="F6357" s="89">
        <v>703423</v>
      </c>
      <c r="G6357" s="89">
        <v>1</v>
      </c>
      <c r="H6357" t="s">
        <v>19630</v>
      </c>
      <c r="I6357" s="89"/>
    </row>
    <row r="6358" x14ac:dyDescent="0.3">
      <c r="A6358" t="s">
        <v>10203</v>
      </c>
      <c r="B6358" t="s">
        <v>19481</v>
      </c>
      <c r="C6358" t="s">
        <v>19532</v>
      </c>
      <c r="D6358" t="s">
        <v>19623</v>
      </c>
      <c r="E6358" s="89">
        <v>0.5968736593334546</v>
      </c>
      <c r="F6358" s="89">
        <v>703423</v>
      </c>
      <c r="G6358" s="89">
        <v>1</v>
      </c>
      <c r="H6358" t="s">
        <v>19630</v>
      </c>
      <c r="I6358" s="89"/>
    </row>
    <row r="6359" x14ac:dyDescent="0.3">
      <c r="A6359" t="s">
        <v>10204</v>
      </c>
      <c r="B6359" t="s">
        <v>19482</v>
      </c>
      <c r="C6359" t="s">
        <v>19532</v>
      </c>
      <c r="D6359" t="s">
        <v>19623</v>
      </c>
      <c r="E6359" s="89">
        <v>0.3753430455618415</v>
      </c>
      <c r="F6359" s="89">
        <v>703423</v>
      </c>
      <c r="G6359" s="89">
        <v>1</v>
      </c>
      <c r="H6359" t="s">
        <v>19630</v>
      </c>
      <c r="I6359" s="89"/>
    </row>
    <row r="6360" x14ac:dyDescent="0.3">
      <c r="A6360" t="s">
        <v>10205</v>
      </c>
      <c r="B6360" t="s">
        <v>19480</v>
      </c>
      <c r="C6360" t="s">
        <v>19532</v>
      </c>
      <c r="D6360" t="s">
        <v>19624</v>
      </c>
      <c r="E6360" s="89">
        <v>0.64242425965599648</v>
      </c>
      <c r="F6360" s="89">
        <v>703423</v>
      </c>
      <c r="G6360" s="89">
        <v>1</v>
      </c>
      <c r="H6360" t="s">
        <v>19630</v>
      </c>
      <c r="I6360" s="89"/>
    </row>
    <row r="6361" x14ac:dyDescent="0.3">
      <c r="A6361" t="s">
        <v>10206</v>
      </c>
      <c r="B6361" t="s">
        <v>19481</v>
      </c>
      <c r="C6361" t="s">
        <v>19532</v>
      </c>
      <c r="D6361" t="s">
        <v>19624</v>
      </c>
      <c r="E6361" s="89">
        <v>0.18933763607711579</v>
      </c>
      <c r="F6361" s="89">
        <v>703423</v>
      </c>
      <c r="G6361" s="89">
        <v>1</v>
      </c>
      <c r="H6361" t="s">
        <v>19630</v>
      </c>
      <c r="I6361" s="89"/>
    </row>
    <row r="6362" x14ac:dyDescent="0.3">
      <c r="A6362" t="s">
        <v>10207</v>
      </c>
      <c r="B6362" t="s">
        <v>19482</v>
      </c>
      <c r="C6362" t="s">
        <v>19532</v>
      </c>
      <c r="D6362" t="s">
        <v>19624</v>
      </c>
      <c r="E6362" s="89">
        <v>8.3750824582108779E-2</v>
      </c>
      <c r="F6362" s="89">
        <v>703423</v>
      </c>
      <c r="G6362" s="89">
        <v>1</v>
      </c>
      <c r="H6362" t="s">
        <v>19630</v>
      </c>
      <c r="I6362" s="89"/>
    </row>
    <row r="6363" x14ac:dyDescent="0.3">
      <c r="A6363" t="s">
        <v>10208</v>
      </c>
      <c r="B6363" t="s">
        <v>19480</v>
      </c>
      <c r="C6363" t="s">
        <v>19533</v>
      </c>
      <c r="D6363" t="s">
        <v>19623</v>
      </c>
      <c r="E6363" s="89">
        <v>1</v>
      </c>
      <c r="F6363" s="89">
        <v>703423</v>
      </c>
      <c r="G6363" s="89">
        <v>1</v>
      </c>
      <c r="H6363" t="s">
        <v>19630</v>
      </c>
      <c r="I6363" s="89"/>
    </row>
    <row r="6364" x14ac:dyDescent="0.3">
      <c r="A6364" t="s">
        <v>10209</v>
      </c>
      <c r="B6364" t="s">
        <v>19481</v>
      </c>
      <c r="C6364" t="s">
        <v>19533</v>
      </c>
      <c r="D6364" t="s">
        <v>19623</v>
      </c>
      <c r="E6364" s="89">
        <v>0.59681567126203527</v>
      </c>
      <c r="F6364" s="89">
        <v>703423</v>
      </c>
      <c r="G6364" s="89">
        <v>1</v>
      </c>
      <c r="H6364" t="s">
        <v>19630</v>
      </c>
      <c r="I6364" s="89"/>
    </row>
    <row r="6365" x14ac:dyDescent="0.3">
      <c r="A6365" t="s">
        <v>10210</v>
      </c>
      <c r="B6365" t="s">
        <v>19482</v>
      </c>
      <c r="C6365" t="s">
        <v>19533</v>
      </c>
      <c r="D6365" t="s">
        <v>19623</v>
      </c>
      <c r="E6365" s="89">
        <v>0.37529422769310627</v>
      </c>
      <c r="F6365" s="89">
        <v>703423</v>
      </c>
      <c r="G6365" s="89">
        <v>1</v>
      </c>
      <c r="H6365" t="s">
        <v>19630</v>
      </c>
      <c r="I6365" s="89"/>
    </row>
    <row r="6366" x14ac:dyDescent="0.3">
      <c r="A6366" t="s">
        <v>10211</v>
      </c>
      <c r="B6366" t="s">
        <v>19480</v>
      </c>
      <c r="C6366" t="s">
        <v>19533</v>
      </c>
      <c r="D6366" t="s">
        <v>19624</v>
      </c>
      <c r="E6366" s="89">
        <v>0.64242425965599648</v>
      </c>
      <c r="F6366" s="89">
        <v>703423</v>
      </c>
      <c r="G6366" s="89">
        <v>1</v>
      </c>
      <c r="H6366" t="s">
        <v>19630</v>
      </c>
      <c r="I6366" s="89"/>
    </row>
    <row r="6367" x14ac:dyDescent="0.3">
      <c r="A6367" t="s">
        <v>10212</v>
      </c>
      <c r="B6367" t="s">
        <v>19481</v>
      </c>
      <c r="C6367" t="s">
        <v>19533</v>
      </c>
      <c r="D6367" t="s">
        <v>19624</v>
      </c>
      <c r="E6367" s="89">
        <v>0.18933763607711579</v>
      </c>
      <c r="F6367" s="89">
        <v>703423</v>
      </c>
      <c r="G6367" s="89">
        <v>1</v>
      </c>
      <c r="H6367" t="s">
        <v>19630</v>
      </c>
      <c r="I6367" s="89"/>
    </row>
    <row r="6368" x14ac:dyDescent="0.3">
      <c r="A6368" t="s">
        <v>10213</v>
      </c>
      <c r="B6368" t="s">
        <v>19482</v>
      </c>
      <c r="C6368" t="s">
        <v>19533</v>
      </c>
      <c r="D6368" t="s">
        <v>19624</v>
      </c>
      <c r="E6368" s="89">
        <v>8.3750824582108779E-2</v>
      </c>
      <c r="F6368" s="89">
        <v>703423</v>
      </c>
      <c r="G6368" s="89">
        <v>1</v>
      </c>
      <c r="H6368" t="s">
        <v>19630</v>
      </c>
      <c r="I6368" s="89"/>
    </row>
    <row r="6369" x14ac:dyDescent="0.3">
      <c r="A6369" t="s">
        <v>10214</v>
      </c>
      <c r="B6369" t="s">
        <v>19480</v>
      </c>
      <c r="C6369" t="s">
        <v>19534</v>
      </c>
      <c r="D6369" t="s">
        <v>19623</v>
      </c>
      <c r="E6369" s="89">
        <v>1</v>
      </c>
      <c r="F6369" s="89">
        <v>703423</v>
      </c>
      <c r="G6369" s="89">
        <v>1</v>
      </c>
      <c r="H6369" t="s">
        <v>19630</v>
      </c>
      <c r="I6369" s="89"/>
    </row>
    <row r="6370" x14ac:dyDescent="0.3">
      <c r="A6370" t="s">
        <v>10215</v>
      </c>
      <c r="B6370" t="s">
        <v>19481</v>
      </c>
      <c r="C6370" t="s">
        <v>19534</v>
      </c>
      <c r="D6370" t="s">
        <v>19623</v>
      </c>
      <c r="E6370" s="89">
        <v>0.59691247307212325</v>
      </c>
      <c r="F6370" s="89">
        <v>703423</v>
      </c>
      <c r="G6370" s="89">
        <v>1</v>
      </c>
      <c r="H6370" t="s">
        <v>19630</v>
      </c>
      <c r="I6370" s="89"/>
    </row>
    <row r="6371" x14ac:dyDescent="0.3">
      <c r="A6371" t="s">
        <v>10216</v>
      </c>
      <c r="B6371" t="s">
        <v>19482</v>
      </c>
      <c r="C6371" t="s">
        <v>19534</v>
      </c>
      <c r="D6371" t="s">
        <v>19623</v>
      </c>
      <c r="E6371" s="89">
        <v>0.3754244403999647</v>
      </c>
      <c r="F6371" s="89">
        <v>703423</v>
      </c>
      <c r="G6371" s="89">
        <v>1</v>
      </c>
      <c r="H6371" t="s">
        <v>19630</v>
      </c>
      <c r="I6371" s="89"/>
    </row>
    <row r="6372" x14ac:dyDescent="0.3">
      <c r="A6372" t="s">
        <v>10217</v>
      </c>
      <c r="B6372" t="s">
        <v>19480</v>
      </c>
      <c r="C6372" t="s">
        <v>19534</v>
      </c>
      <c r="D6372" t="s">
        <v>19624</v>
      </c>
      <c r="E6372" s="89">
        <v>0.64242425965599648</v>
      </c>
      <c r="F6372" s="89">
        <v>703423</v>
      </c>
      <c r="G6372" s="89">
        <v>1</v>
      </c>
      <c r="H6372" t="s">
        <v>19630</v>
      </c>
      <c r="I6372" s="89"/>
    </row>
    <row r="6373" x14ac:dyDescent="0.3">
      <c r="A6373" t="s">
        <v>10218</v>
      </c>
      <c r="B6373" t="s">
        <v>19481</v>
      </c>
      <c r="C6373" t="s">
        <v>19534</v>
      </c>
      <c r="D6373" t="s">
        <v>19624</v>
      </c>
      <c r="E6373" s="89">
        <v>0.18948714391348501</v>
      </c>
      <c r="F6373" s="89">
        <v>703423</v>
      </c>
      <c r="G6373" s="89">
        <v>1</v>
      </c>
      <c r="H6373" t="s">
        <v>19630</v>
      </c>
      <c r="I6373" s="89"/>
    </row>
    <row r="6374" x14ac:dyDescent="0.3">
      <c r="A6374" t="s">
        <v>10219</v>
      </c>
      <c r="B6374" t="s">
        <v>19482</v>
      </c>
      <c r="C6374" t="s">
        <v>19534</v>
      </c>
      <c r="D6374" t="s">
        <v>19624</v>
      </c>
      <c r="E6374" s="89">
        <v>8.388143867925095E-2</v>
      </c>
      <c r="F6374" s="89">
        <v>703423</v>
      </c>
      <c r="G6374" s="89">
        <v>1</v>
      </c>
      <c r="H6374" t="s">
        <v>19630</v>
      </c>
      <c r="I6374" s="89"/>
    </row>
    <row r="6375" x14ac:dyDescent="0.3">
      <c r="A6375" t="s">
        <v>9951</v>
      </c>
      <c r="B6375" t="s">
        <v>19483</v>
      </c>
      <c r="C6375" t="s">
        <v>19521</v>
      </c>
      <c r="D6375" t="s">
        <v>19614</v>
      </c>
      <c r="E6375" s="89">
        <v>8.4128264105445237E-3</v>
      </c>
      <c r="F6375" s="89">
        <v>703423</v>
      </c>
      <c r="G6375" s="89">
        <v>1</v>
      </c>
      <c r="H6375" t="s">
        <v>19629</v>
      </c>
      <c r="I6375" s="89"/>
    </row>
    <row r="6376" x14ac:dyDescent="0.3">
      <c r="A6376" t="s">
        <v>9952</v>
      </c>
      <c r="B6376" t="s">
        <v>19483</v>
      </c>
      <c r="C6376" t="s">
        <v>19521</v>
      </c>
      <c r="D6376" t="s">
        <v>19615</v>
      </c>
      <c r="E6376" s="89">
        <v>8.4167534496435298E-3</v>
      </c>
      <c r="F6376" s="89">
        <v>703423</v>
      </c>
      <c r="G6376" s="89">
        <v>1</v>
      </c>
      <c r="H6376" t="s">
        <v>19629</v>
      </c>
      <c r="I6376" s="89"/>
    </row>
    <row r="6377" x14ac:dyDescent="0.3">
      <c r="A6377" t="s">
        <v>9953</v>
      </c>
      <c r="B6377" t="s">
        <v>19483</v>
      </c>
      <c r="C6377" t="s">
        <v>19521</v>
      </c>
      <c r="D6377" t="s">
        <v>19616</v>
      </c>
      <c r="E6377" s="89">
        <v>8.4128264105445237E-3</v>
      </c>
      <c r="F6377" s="89">
        <v>703423</v>
      </c>
      <c r="G6377" s="89">
        <v>1</v>
      </c>
      <c r="H6377" t="s">
        <v>19629</v>
      </c>
      <c r="I6377" s="89"/>
    </row>
    <row r="6378" x14ac:dyDescent="0.3">
      <c r="A6378" t="s">
        <v>9954</v>
      </c>
      <c r="B6378" t="s">
        <v>19483</v>
      </c>
      <c r="C6378" t="s">
        <v>19521</v>
      </c>
      <c r="D6378" t="s">
        <v>19617</v>
      </c>
      <c r="E6378" s="89">
        <v>8.4130223384563784E-3</v>
      </c>
      <c r="F6378" s="89">
        <v>703423</v>
      </c>
      <c r="G6378" s="89">
        <v>1</v>
      </c>
      <c r="H6378" t="s">
        <v>19629</v>
      </c>
      <c r="I6378" s="89"/>
    </row>
    <row r="6379" x14ac:dyDescent="0.3">
      <c r="A6379" t="s">
        <v>9955</v>
      </c>
      <c r="B6379" t="s">
        <v>19483</v>
      </c>
      <c r="C6379" t="s">
        <v>19521</v>
      </c>
      <c r="D6379" t="s">
        <v>19618</v>
      </c>
      <c r="E6379" s="89">
        <v>6.6370811933015011E-3</v>
      </c>
      <c r="F6379" s="89">
        <v>703423</v>
      </c>
      <c r="G6379" s="89">
        <v>1</v>
      </c>
      <c r="H6379" t="s">
        <v>19629</v>
      </c>
      <c r="I6379" s="89"/>
    </row>
    <row r="6380" x14ac:dyDescent="0.3">
      <c r="A6380" t="s">
        <v>9956</v>
      </c>
      <c r="B6380" t="s">
        <v>19483</v>
      </c>
      <c r="C6380" t="s">
        <v>19521</v>
      </c>
      <c r="D6380" t="s">
        <v>19619</v>
      </c>
      <c r="E6380" s="89">
        <v>6.2014267183067061E-3</v>
      </c>
      <c r="F6380" s="89">
        <v>703423</v>
      </c>
      <c r="G6380" s="89">
        <v>1</v>
      </c>
      <c r="H6380" t="s">
        <v>19629</v>
      </c>
      <c r="I6380" s="89"/>
    </row>
    <row r="6381" x14ac:dyDescent="0.3">
      <c r="A6381" t="s">
        <v>9957</v>
      </c>
      <c r="B6381" t="s">
        <v>19483</v>
      </c>
      <c r="C6381" t="s">
        <v>19521</v>
      </c>
      <c r="D6381" t="s">
        <v>19620</v>
      </c>
      <c r="E6381" s="89">
        <v>5.9168858485022999E-3</v>
      </c>
      <c r="F6381" s="89">
        <v>703423</v>
      </c>
      <c r="G6381" s="89">
        <v>1</v>
      </c>
      <c r="H6381" t="s">
        <v>19629</v>
      </c>
      <c r="I6381" s="89"/>
    </row>
    <row r="6382" x14ac:dyDescent="0.3">
      <c r="A6382" t="s">
        <v>9958</v>
      </c>
      <c r="B6382" t="s">
        <v>19483</v>
      </c>
      <c r="C6382" t="s">
        <v>19521</v>
      </c>
      <c r="D6382" t="s">
        <v>19621</v>
      </c>
      <c r="E6382" s="89">
        <v>2.320685303579202E-3</v>
      </c>
      <c r="F6382" s="89">
        <v>703423</v>
      </c>
      <c r="G6382" s="89">
        <v>1</v>
      </c>
      <c r="H6382" t="s">
        <v>19629</v>
      </c>
      <c r="I6382" s="89"/>
    </row>
    <row r="6383" x14ac:dyDescent="0.3">
      <c r="A6383" t="s">
        <v>9959</v>
      </c>
      <c r="B6383" t="s">
        <v>19483</v>
      </c>
      <c r="C6383" t="s">
        <v>19521</v>
      </c>
      <c r="D6383" t="s">
        <v>19622</v>
      </c>
      <c r="E6383" s="89">
        <v>6.4861099725122889E-3</v>
      </c>
      <c r="F6383" s="89">
        <v>703423</v>
      </c>
      <c r="G6383" s="89">
        <v>1</v>
      </c>
      <c r="H6383" t="s">
        <v>19629</v>
      </c>
      <c r="I6383" s="89"/>
    </row>
    <row r="6384" x14ac:dyDescent="0.3">
      <c r="A6384" t="s">
        <v>9960</v>
      </c>
      <c r="B6384" t="s">
        <v>19483</v>
      </c>
      <c r="C6384" t="s">
        <v>19521</v>
      </c>
      <c r="D6384" t="s">
        <v>19623</v>
      </c>
      <c r="E6384" s="89">
        <v>3.2967853518866032E-3</v>
      </c>
      <c r="F6384" s="89">
        <v>703423</v>
      </c>
      <c r="G6384" s="89">
        <v>1</v>
      </c>
      <c r="H6384" t="s">
        <v>19629</v>
      </c>
      <c r="I6384" s="89"/>
    </row>
    <row r="6385" x14ac:dyDescent="0.3">
      <c r="A6385" t="s">
        <v>9961</v>
      </c>
      <c r="B6385" t="s">
        <v>19483</v>
      </c>
      <c r="C6385" t="s">
        <v>19521</v>
      </c>
      <c r="D6385" t="s">
        <v>19624</v>
      </c>
      <c r="E6385" s="89">
        <v>7.0834592995291518E-3</v>
      </c>
      <c r="F6385" s="89">
        <v>703423</v>
      </c>
      <c r="G6385" s="89">
        <v>1</v>
      </c>
      <c r="H6385" t="s">
        <v>19629</v>
      </c>
      <c r="I6385" s="89"/>
    </row>
    <row r="6386" x14ac:dyDescent="0.3">
      <c r="A6386" t="s">
        <v>9962</v>
      </c>
      <c r="B6386" t="s">
        <v>19476</v>
      </c>
      <c r="C6386" t="s">
        <v>19523</v>
      </c>
      <c r="D6386" t="s">
        <v>19630</v>
      </c>
      <c r="E6386" s="89">
        <v>1435</v>
      </c>
      <c r="F6386" s="89">
        <v>703423</v>
      </c>
      <c r="G6386" s="89">
        <v>1</v>
      </c>
      <c r="H6386" t="s">
        <v>19630</v>
      </c>
      <c r="I6386" s="89"/>
    </row>
    <row r="6387" x14ac:dyDescent="0.3">
      <c r="A6387" t="s">
        <v>9963</v>
      </c>
      <c r="B6387" t="s">
        <v>19477</v>
      </c>
      <c r="C6387" t="s">
        <v>19523</v>
      </c>
      <c r="D6387" t="s">
        <v>19630</v>
      </c>
      <c r="E6387" s="89">
        <v>20274719.366660479</v>
      </c>
      <c r="F6387" s="89">
        <v>703423</v>
      </c>
      <c r="G6387" s="89">
        <v>1</v>
      </c>
      <c r="H6387" t="s">
        <v>19630</v>
      </c>
      <c r="I6387" s="89"/>
    </row>
    <row r="6388" x14ac:dyDescent="0.3">
      <c r="A6388" t="s">
        <v>9964</v>
      </c>
      <c r="B6388" t="s">
        <v>19478</v>
      </c>
      <c r="C6388" t="s">
        <v>19523</v>
      </c>
      <c r="D6388" t="s">
        <v>19630</v>
      </c>
      <c r="E6388" s="89">
        <v>2.0400242812646159E-3</v>
      </c>
      <c r="F6388" s="89">
        <v>703423</v>
      </c>
      <c r="G6388" s="89">
        <v>1</v>
      </c>
      <c r="H6388" t="s">
        <v>19630</v>
      </c>
      <c r="I6388" s="89"/>
    </row>
    <row r="6389" x14ac:dyDescent="0.3">
      <c r="A6389" t="s">
        <v>9965</v>
      </c>
      <c r="B6389" t="s">
        <v>19479</v>
      </c>
      <c r="C6389" t="s">
        <v>19523</v>
      </c>
      <c r="D6389" t="s">
        <v>19630</v>
      </c>
      <c r="E6389" s="89">
        <v>28.822940629835081</v>
      </c>
      <c r="F6389" s="89">
        <v>703423</v>
      </c>
      <c r="G6389" s="89">
        <v>1</v>
      </c>
      <c r="H6389" t="s">
        <v>19630</v>
      </c>
      <c r="I6389" s="89"/>
    </row>
    <row r="6390" x14ac:dyDescent="0.3">
      <c r="A6390" t="s">
        <v>10224</v>
      </c>
      <c r="B6390" t="s">
        <v>19480</v>
      </c>
      <c r="C6390" t="s">
        <v>19535</v>
      </c>
      <c r="D6390" t="s">
        <v>19623</v>
      </c>
      <c r="E6390" s="89">
        <v>1</v>
      </c>
      <c r="F6390" s="89">
        <v>703423</v>
      </c>
      <c r="G6390" s="89">
        <v>1</v>
      </c>
      <c r="H6390" t="s">
        <v>19630</v>
      </c>
      <c r="I6390" s="89"/>
    </row>
    <row r="6391" x14ac:dyDescent="0.3">
      <c r="A6391" t="s">
        <v>10225</v>
      </c>
      <c r="B6391" t="s">
        <v>19481</v>
      </c>
      <c r="C6391" t="s">
        <v>19535</v>
      </c>
      <c r="D6391" t="s">
        <v>19623</v>
      </c>
      <c r="E6391" s="89">
        <v>0.59681567126203527</v>
      </c>
      <c r="F6391" s="89">
        <v>703423</v>
      </c>
      <c r="G6391" s="89">
        <v>1</v>
      </c>
      <c r="H6391" t="s">
        <v>19630</v>
      </c>
      <c r="I6391" s="89"/>
    </row>
    <row r="6392" x14ac:dyDescent="0.3">
      <c r="A6392" t="s">
        <v>10226</v>
      </c>
      <c r="B6392" t="s">
        <v>19482</v>
      </c>
      <c r="C6392" t="s">
        <v>19535</v>
      </c>
      <c r="D6392" t="s">
        <v>19623</v>
      </c>
      <c r="E6392" s="89">
        <v>0.37529422769310627</v>
      </c>
      <c r="F6392" s="89">
        <v>703423</v>
      </c>
      <c r="G6392" s="89">
        <v>1</v>
      </c>
      <c r="H6392" t="s">
        <v>19630</v>
      </c>
      <c r="I6392" s="89"/>
    </row>
    <row r="6393" x14ac:dyDescent="0.3">
      <c r="A6393" t="s">
        <v>10227</v>
      </c>
      <c r="B6393" t="s">
        <v>19480</v>
      </c>
      <c r="C6393" t="s">
        <v>19535</v>
      </c>
      <c r="D6393" t="s">
        <v>19624</v>
      </c>
      <c r="E6393" s="89">
        <v>0.64242425965599648</v>
      </c>
      <c r="F6393" s="89">
        <v>703423</v>
      </c>
      <c r="G6393" s="89">
        <v>1</v>
      </c>
      <c r="H6393" t="s">
        <v>19630</v>
      </c>
      <c r="I6393" s="89"/>
    </row>
    <row r="6394" x14ac:dyDescent="0.3">
      <c r="A6394" t="s">
        <v>10228</v>
      </c>
      <c r="B6394" t="s">
        <v>19481</v>
      </c>
      <c r="C6394" t="s">
        <v>19535</v>
      </c>
      <c r="D6394" t="s">
        <v>19624</v>
      </c>
      <c r="E6394" s="89">
        <v>0.18933763607711579</v>
      </c>
      <c r="F6394" s="89">
        <v>703423</v>
      </c>
      <c r="G6394" s="89">
        <v>1</v>
      </c>
      <c r="H6394" t="s">
        <v>19630</v>
      </c>
      <c r="I6394" s="89"/>
    </row>
    <row r="6395" x14ac:dyDescent="0.3">
      <c r="A6395" t="s">
        <v>10229</v>
      </c>
      <c r="B6395" t="s">
        <v>19482</v>
      </c>
      <c r="C6395" t="s">
        <v>19535</v>
      </c>
      <c r="D6395" t="s">
        <v>19624</v>
      </c>
      <c r="E6395" s="89">
        <v>8.3750824582108779E-2</v>
      </c>
      <c r="F6395" s="89">
        <v>703423</v>
      </c>
      <c r="G6395" s="89">
        <v>1</v>
      </c>
      <c r="H6395" t="s">
        <v>19630</v>
      </c>
      <c r="I6395" s="89"/>
    </row>
    <row r="6396" x14ac:dyDescent="0.3">
      <c r="A6396" t="s">
        <v>10230</v>
      </c>
      <c r="B6396" t="s">
        <v>19480</v>
      </c>
      <c r="C6396" t="s">
        <v>19536</v>
      </c>
      <c r="D6396" t="s">
        <v>19623</v>
      </c>
      <c r="E6396" s="89">
        <v>1</v>
      </c>
      <c r="F6396" s="89">
        <v>703423</v>
      </c>
      <c r="G6396" s="89">
        <v>1</v>
      </c>
      <c r="H6396" t="s">
        <v>19630</v>
      </c>
      <c r="I6396" s="89"/>
    </row>
    <row r="6397" x14ac:dyDescent="0.3">
      <c r="A6397" t="s">
        <v>10231</v>
      </c>
      <c r="B6397" t="s">
        <v>19481</v>
      </c>
      <c r="C6397" t="s">
        <v>19536</v>
      </c>
      <c r="D6397" t="s">
        <v>19623</v>
      </c>
      <c r="E6397" s="89">
        <v>0.61226353910538911</v>
      </c>
      <c r="F6397" s="89">
        <v>703423</v>
      </c>
      <c r="G6397" s="89">
        <v>1</v>
      </c>
      <c r="H6397" t="s">
        <v>19630</v>
      </c>
      <c r="I6397" s="89"/>
    </row>
    <row r="6398" x14ac:dyDescent="0.3">
      <c r="A6398" t="s">
        <v>10232</v>
      </c>
      <c r="B6398" t="s">
        <v>19482</v>
      </c>
      <c r="C6398" t="s">
        <v>19536</v>
      </c>
      <c r="D6398" t="s">
        <v>19623</v>
      </c>
      <c r="E6398" s="89">
        <v>0.39289288163650993</v>
      </c>
      <c r="F6398" s="89">
        <v>703423</v>
      </c>
      <c r="G6398" s="89">
        <v>1</v>
      </c>
      <c r="H6398" t="s">
        <v>19630</v>
      </c>
      <c r="I6398" s="89"/>
    </row>
    <row r="6399" x14ac:dyDescent="0.3">
      <c r="A6399" t="s">
        <v>10233</v>
      </c>
      <c r="B6399" t="s">
        <v>19480</v>
      </c>
      <c r="C6399" t="s">
        <v>19536</v>
      </c>
      <c r="D6399" t="s">
        <v>19624</v>
      </c>
      <c r="E6399" s="89">
        <v>0.69009969819013595</v>
      </c>
      <c r="F6399" s="89">
        <v>703423</v>
      </c>
      <c r="G6399" s="89">
        <v>1</v>
      </c>
      <c r="H6399" t="s">
        <v>19630</v>
      </c>
      <c r="I6399" s="89"/>
    </row>
    <row r="6400" x14ac:dyDescent="0.3">
      <c r="A6400" t="s">
        <v>10234</v>
      </c>
      <c r="B6400" t="s">
        <v>19481</v>
      </c>
      <c r="C6400" t="s">
        <v>19536</v>
      </c>
      <c r="D6400" t="s">
        <v>19624</v>
      </c>
      <c r="E6400" s="89">
        <v>0.20887983250648379</v>
      </c>
      <c r="F6400" s="89">
        <v>703423</v>
      </c>
      <c r="G6400" s="89">
        <v>1</v>
      </c>
      <c r="H6400" t="s">
        <v>19630</v>
      </c>
      <c r="I6400" s="89"/>
    </row>
    <row r="6401" x14ac:dyDescent="0.3">
      <c r="A6401" t="s">
        <v>10235</v>
      </c>
      <c r="B6401" t="s">
        <v>19482</v>
      </c>
      <c r="C6401" t="s">
        <v>19536</v>
      </c>
      <c r="D6401" t="s">
        <v>19624</v>
      </c>
      <c r="E6401" s="89">
        <v>9.465317885055155E-2</v>
      </c>
      <c r="F6401" s="89">
        <v>703423</v>
      </c>
      <c r="G6401" s="89">
        <v>1</v>
      </c>
      <c r="H6401" t="s">
        <v>19630</v>
      </c>
      <c r="I6401" s="89"/>
    </row>
    <row r="6402" x14ac:dyDescent="0.3">
      <c r="A6402" t="s">
        <v>10236</v>
      </c>
      <c r="B6402" t="s">
        <v>19480</v>
      </c>
      <c r="C6402" t="s">
        <v>19537</v>
      </c>
      <c r="D6402" t="s">
        <v>19623</v>
      </c>
      <c r="E6402" s="89">
        <v>1</v>
      </c>
      <c r="F6402" s="89">
        <v>703423</v>
      </c>
      <c r="G6402" s="89">
        <v>1</v>
      </c>
      <c r="H6402" t="s">
        <v>19630</v>
      </c>
      <c r="I6402" s="89"/>
    </row>
    <row r="6403" x14ac:dyDescent="0.3">
      <c r="A6403" t="s">
        <v>10237</v>
      </c>
      <c r="B6403" t="s">
        <v>19481</v>
      </c>
      <c r="C6403" t="s">
        <v>19537</v>
      </c>
      <c r="D6403" t="s">
        <v>19623</v>
      </c>
      <c r="E6403" s="89">
        <v>0.59681567126203527</v>
      </c>
      <c r="F6403" s="89">
        <v>703423</v>
      </c>
      <c r="G6403" s="89">
        <v>1</v>
      </c>
      <c r="H6403" t="s">
        <v>19630</v>
      </c>
      <c r="I6403" s="89"/>
    </row>
    <row r="6404" x14ac:dyDescent="0.3">
      <c r="A6404" t="s">
        <v>10238</v>
      </c>
      <c r="B6404" t="s">
        <v>19482</v>
      </c>
      <c r="C6404" t="s">
        <v>19537</v>
      </c>
      <c r="D6404" t="s">
        <v>19623</v>
      </c>
      <c r="E6404" s="89">
        <v>0.37529422769310627</v>
      </c>
      <c r="F6404" s="89">
        <v>703423</v>
      </c>
      <c r="G6404" s="89">
        <v>1</v>
      </c>
      <c r="H6404" t="s">
        <v>19630</v>
      </c>
      <c r="I6404" s="89"/>
    </row>
    <row r="6405" x14ac:dyDescent="0.3">
      <c r="A6405" t="s">
        <v>10239</v>
      </c>
      <c r="B6405" t="s">
        <v>19480</v>
      </c>
      <c r="C6405" t="s">
        <v>19537</v>
      </c>
      <c r="D6405" t="s">
        <v>19624</v>
      </c>
      <c r="E6405" s="89">
        <v>0.64242425965599648</v>
      </c>
      <c r="F6405" s="89">
        <v>703423</v>
      </c>
      <c r="G6405" s="89">
        <v>1</v>
      </c>
      <c r="H6405" t="s">
        <v>19630</v>
      </c>
      <c r="I6405" s="89"/>
    </row>
    <row r="6406" x14ac:dyDescent="0.3">
      <c r="A6406" t="s">
        <v>10240</v>
      </c>
      <c r="B6406" t="s">
        <v>19481</v>
      </c>
      <c r="C6406" t="s">
        <v>19537</v>
      </c>
      <c r="D6406" t="s">
        <v>19624</v>
      </c>
      <c r="E6406" s="89">
        <v>0.18933763607711579</v>
      </c>
      <c r="F6406" s="89">
        <v>703423</v>
      </c>
      <c r="G6406" s="89">
        <v>1</v>
      </c>
      <c r="H6406" t="s">
        <v>19630</v>
      </c>
      <c r="I6406" s="89"/>
    </row>
    <row r="6407" x14ac:dyDescent="0.3">
      <c r="A6407" t="s">
        <v>10241</v>
      </c>
      <c r="B6407" t="s">
        <v>19482</v>
      </c>
      <c r="C6407" t="s">
        <v>19537</v>
      </c>
      <c r="D6407" t="s">
        <v>19624</v>
      </c>
      <c r="E6407" s="89">
        <v>8.3750824582108779E-2</v>
      </c>
      <c r="F6407" s="89">
        <v>703423</v>
      </c>
      <c r="G6407" s="89">
        <v>1</v>
      </c>
      <c r="H6407" t="s">
        <v>19630</v>
      </c>
      <c r="I6407" s="89"/>
    </row>
    <row r="6408" x14ac:dyDescent="0.3">
      <c r="A6408" t="s">
        <v>10242</v>
      </c>
      <c r="B6408" t="s">
        <v>19480</v>
      </c>
      <c r="C6408" t="s">
        <v>19538</v>
      </c>
      <c r="D6408" t="s">
        <v>19623</v>
      </c>
      <c r="E6408" s="89">
        <v>1</v>
      </c>
      <c r="F6408" s="89">
        <v>703423</v>
      </c>
      <c r="G6408" s="89">
        <v>1</v>
      </c>
      <c r="H6408" t="s">
        <v>19630</v>
      </c>
      <c r="I6408" s="89"/>
    </row>
    <row r="6409" x14ac:dyDescent="0.3">
      <c r="A6409" t="s">
        <v>10243</v>
      </c>
      <c r="B6409" t="s">
        <v>19481</v>
      </c>
      <c r="C6409" t="s">
        <v>19538</v>
      </c>
      <c r="D6409" t="s">
        <v>19623</v>
      </c>
      <c r="E6409" s="89">
        <v>0.59681567126203527</v>
      </c>
      <c r="F6409" s="89">
        <v>703423</v>
      </c>
      <c r="G6409" s="89">
        <v>1</v>
      </c>
      <c r="H6409" t="s">
        <v>19630</v>
      </c>
      <c r="I6409" s="89"/>
    </row>
    <row r="6410" x14ac:dyDescent="0.3">
      <c r="A6410" t="s">
        <v>10244</v>
      </c>
      <c r="B6410" t="s">
        <v>19482</v>
      </c>
      <c r="C6410" t="s">
        <v>19538</v>
      </c>
      <c r="D6410" t="s">
        <v>19623</v>
      </c>
      <c r="E6410" s="89">
        <v>0.37529422769310627</v>
      </c>
      <c r="F6410" s="89">
        <v>703423</v>
      </c>
      <c r="G6410" s="89">
        <v>1</v>
      </c>
      <c r="H6410" t="s">
        <v>19630</v>
      </c>
      <c r="I6410" s="89"/>
    </row>
    <row r="6411" x14ac:dyDescent="0.3">
      <c r="A6411" t="s">
        <v>10245</v>
      </c>
      <c r="B6411" t="s">
        <v>19480</v>
      </c>
      <c r="C6411" t="s">
        <v>19538</v>
      </c>
      <c r="D6411" t="s">
        <v>19624</v>
      </c>
      <c r="E6411" s="89">
        <v>0.64242425965599648</v>
      </c>
      <c r="F6411" s="89">
        <v>703423</v>
      </c>
      <c r="G6411" s="89">
        <v>1</v>
      </c>
      <c r="H6411" t="s">
        <v>19630</v>
      </c>
      <c r="I6411" s="89"/>
    </row>
    <row r="6412" x14ac:dyDescent="0.3">
      <c r="A6412" t="s">
        <v>10246</v>
      </c>
      <c r="B6412" t="s">
        <v>19481</v>
      </c>
      <c r="C6412" t="s">
        <v>19538</v>
      </c>
      <c r="D6412" t="s">
        <v>19624</v>
      </c>
      <c r="E6412" s="89">
        <v>0.18933763607711579</v>
      </c>
      <c r="F6412" s="89">
        <v>703423</v>
      </c>
      <c r="G6412" s="89">
        <v>1</v>
      </c>
      <c r="H6412" t="s">
        <v>19630</v>
      </c>
      <c r="I6412" s="89"/>
    </row>
    <row r="6413" x14ac:dyDescent="0.3">
      <c r="A6413" t="s">
        <v>10247</v>
      </c>
      <c r="B6413" t="s">
        <v>19482</v>
      </c>
      <c r="C6413" t="s">
        <v>19538</v>
      </c>
      <c r="D6413" t="s">
        <v>19624</v>
      </c>
      <c r="E6413" s="89">
        <v>8.3750824582108779E-2</v>
      </c>
      <c r="F6413" s="89">
        <v>703423</v>
      </c>
      <c r="G6413" s="89">
        <v>1</v>
      </c>
      <c r="H6413" t="s">
        <v>19630</v>
      </c>
      <c r="I6413" s="89"/>
    </row>
    <row r="6414" x14ac:dyDescent="0.3">
      <c r="A6414" t="s">
        <v>10248</v>
      </c>
      <c r="B6414" t="s">
        <v>19480</v>
      </c>
      <c r="C6414" t="s">
        <v>19539</v>
      </c>
      <c r="D6414" t="s">
        <v>19623</v>
      </c>
      <c r="E6414" s="89">
        <v>1</v>
      </c>
      <c r="F6414" s="89">
        <v>703423</v>
      </c>
      <c r="G6414" s="89">
        <v>1</v>
      </c>
      <c r="H6414" t="s">
        <v>19630</v>
      </c>
      <c r="I6414" s="89"/>
    </row>
    <row r="6415" x14ac:dyDescent="0.3">
      <c r="A6415" t="s">
        <v>10249</v>
      </c>
      <c r="B6415" t="s">
        <v>19481</v>
      </c>
      <c r="C6415" t="s">
        <v>19539</v>
      </c>
      <c r="D6415" t="s">
        <v>19623</v>
      </c>
      <c r="E6415" s="89">
        <v>0.59681567126203527</v>
      </c>
      <c r="F6415" s="89">
        <v>703423</v>
      </c>
      <c r="G6415" s="89">
        <v>1</v>
      </c>
      <c r="H6415" t="s">
        <v>19630</v>
      </c>
      <c r="I6415" s="89"/>
    </row>
    <row r="6416" x14ac:dyDescent="0.3">
      <c r="A6416" t="s">
        <v>10250</v>
      </c>
      <c r="B6416" t="s">
        <v>19482</v>
      </c>
      <c r="C6416" t="s">
        <v>19539</v>
      </c>
      <c r="D6416" t="s">
        <v>19623</v>
      </c>
      <c r="E6416" s="89">
        <v>0.37529422769310627</v>
      </c>
      <c r="F6416" s="89">
        <v>703423</v>
      </c>
      <c r="G6416" s="89">
        <v>1</v>
      </c>
      <c r="H6416" t="s">
        <v>19630</v>
      </c>
      <c r="I6416" s="89"/>
    </row>
    <row r="6417" x14ac:dyDescent="0.3">
      <c r="A6417" t="s">
        <v>10251</v>
      </c>
      <c r="B6417" t="s">
        <v>19480</v>
      </c>
      <c r="C6417" t="s">
        <v>19539</v>
      </c>
      <c r="D6417" t="s">
        <v>19624</v>
      </c>
      <c r="E6417" s="89">
        <v>0.64242425965599648</v>
      </c>
      <c r="F6417" s="89">
        <v>703423</v>
      </c>
      <c r="G6417" s="89">
        <v>1</v>
      </c>
      <c r="H6417" t="s">
        <v>19630</v>
      </c>
      <c r="I6417" s="89"/>
    </row>
    <row r="6418" x14ac:dyDescent="0.3">
      <c r="A6418" t="s">
        <v>10252</v>
      </c>
      <c r="B6418" t="s">
        <v>19481</v>
      </c>
      <c r="C6418" t="s">
        <v>19539</v>
      </c>
      <c r="D6418" t="s">
        <v>19624</v>
      </c>
      <c r="E6418" s="89">
        <v>0.18933763607711579</v>
      </c>
      <c r="F6418" s="89">
        <v>703423</v>
      </c>
      <c r="G6418" s="89">
        <v>1</v>
      </c>
      <c r="H6418" t="s">
        <v>19630</v>
      </c>
      <c r="I6418" s="89"/>
    </row>
    <row r="6419" x14ac:dyDescent="0.3">
      <c r="A6419" t="s">
        <v>10253</v>
      </c>
      <c r="B6419" t="s">
        <v>19482</v>
      </c>
      <c r="C6419" t="s">
        <v>19539</v>
      </c>
      <c r="D6419" t="s">
        <v>19624</v>
      </c>
      <c r="E6419" s="89">
        <v>8.3750824582108779E-2</v>
      </c>
      <c r="F6419" s="89">
        <v>703423</v>
      </c>
      <c r="G6419" s="89">
        <v>1</v>
      </c>
      <c r="H6419" t="s">
        <v>19630</v>
      </c>
      <c r="I6419" s="89"/>
    </row>
    <row r="6420" x14ac:dyDescent="0.3">
      <c r="A6420" t="s">
        <v>10254</v>
      </c>
      <c r="B6420" t="s">
        <v>19480</v>
      </c>
      <c r="C6420" t="s">
        <v>19540</v>
      </c>
      <c r="D6420" t="s">
        <v>19623</v>
      </c>
      <c r="E6420" s="89">
        <v>1</v>
      </c>
      <c r="F6420" s="89">
        <v>703423</v>
      </c>
      <c r="G6420" s="89">
        <v>1</v>
      </c>
      <c r="H6420" t="s">
        <v>19630</v>
      </c>
      <c r="I6420" s="89"/>
    </row>
    <row r="6421" x14ac:dyDescent="0.3">
      <c r="A6421" t="s">
        <v>10255</v>
      </c>
      <c r="B6421" t="s">
        <v>19481</v>
      </c>
      <c r="C6421" t="s">
        <v>19540</v>
      </c>
      <c r="D6421" t="s">
        <v>19623</v>
      </c>
      <c r="E6421" s="89">
        <v>0.59681567126203527</v>
      </c>
      <c r="F6421" s="89">
        <v>703423</v>
      </c>
      <c r="G6421" s="89">
        <v>1</v>
      </c>
      <c r="H6421" t="s">
        <v>19630</v>
      </c>
      <c r="I6421" s="89"/>
    </row>
    <row r="6422" x14ac:dyDescent="0.3">
      <c r="A6422" t="s">
        <v>10256</v>
      </c>
      <c r="B6422" t="s">
        <v>19482</v>
      </c>
      <c r="C6422" t="s">
        <v>19540</v>
      </c>
      <c r="D6422" t="s">
        <v>19623</v>
      </c>
      <c r="E6422" s="89">
        <v>0.37529422769310627</v>
      </c>
      <c r="F6422" s="89">
        <v>703423</v>
      </c>
      <c r="G6422" s="89">
        <v>1</v>
      </c>
      <c r="H6422" t="s">
        <v>19630</v>
      </c>
      <c r="I6422" s="89"/>
    </row>
    <row r="6423" x14ac:dyDescent="0.3">
      <c r="A6423" t="s">
        <v>10257</v>
      </c>
      <c r="B6423" t="s">
        <v>19480</v>
      </c>
      <c r="C6423" t="s">
        <v>19540</v>
      </c>
      <c r="D6423" t="s">
        <v>19624</v>
      </c>
      <c r="E6423" s="89">
        <v>0.64242425965599648</v>
      </c>
      <c r="F6423" s="89">
        <v>703423</v>
      </c>
      <c r="G6423" s="89">
        <v>1</v>
      </c>
      <c r="H6423" t="s">
        <v>19630</v>
      </c>
      <c r="I6423" s="89"/>
    </row>
    <row r="6424" x14ac:dyDescent="0.3">
      <c r="A6424" t="s">
        <v>10258</v>
      </c>
      <c r="B6424" t="s">
        <v>19481</v>
      </c>
      <c r="C6424" t="s">
        <v>19540</v>
      </c>
      <c r="D6424" t="s">
        <v>19624</v>
      </c>
      <c r="E6424" s="89">
        <v>0.18933763607711579</v>
      </c>
      <c r="F6424" s="89">
        <v>703423</v>
      </c>
      <c r="G6424" s="89">
        <v>1</v>
      </c>
      <c r="H6424" t="s">
        <v>19630</v>
      </c>
      <c r="I6424" s="89"/>
    </row>
    <row r="6425" x14ac:dyDescent="0.3">
      <c r="A6425" t="s">
        <v>10259</v>
      </c>
      <c r="B6425" t="s">
        <v>19482</v>
      </c>
      <c r="C6425" t="s">
        <v>19540</v>
      </c>
      <c r="D6425" t="s">
        <v>19624</v>
      </c>
      <c r="E6425" s="89">
        <v>8.3750824582108779E-2</v>
      </c>
      <c r="F6425" s="89">
        <v>703423</v>
      </c>
      <c r="G6425" s="89">
        <v>1</v>
      </c>
      <c r="H6425" t="s">
        <v>19630</v>
      </c>
      <c r="I6425" s="89"/>
    </row>
    <row r="6426" x14ac:dyDescent="0.3">
      <c r="A6426" t="s">
        <v>10260</v>
      </c>
      <c r="B6426" t="s">
        <v>19480</v>
      </c>
      <c r="C6426" t="s">
        <v>19541</v>
      </c>
      <c r="D6426" t="s">
        <v>19623</v>
      </c>
      <c r="E6426" s="89">
        <v>1</v>
      </c>
      <c r="F6426" s="89">
        <v>703423</v>
      </c>
      <c r="G6426" s="89">
        <v>1</v>
      </c>
      <c r="H6426" t="s">
        <v>19630</v>
      </c>
      <c r="I6426" s="89"/>
    </row>
    <row r="6427" x14ac:dyDescent="0.3">
      <c r="A6427" t="s">
        <v>10261</v>
      </c>
      <c r="B6427" t="s">
        <v>19481</v>
      </c>
      <c r="C6427" t="s">
        <v>19541</v>
      </c>
      <c r="D6427" t="s">
        <v>19623</v>
      </c>
      <c r="E6427" s="89">
        <v>0.59681567126203527</v>
      </c>
      <c r="F6427" s="89">
        <v>703423</v>
      </c>
      <c r="G6427" s="89">
        <v>1</v>
      </c>
      <c r="H6427" t="s">
        <v>19630</v>
      </c>
      <c r="I6427" s="89"/>
    </row>
    <row r="6428" x14ac:dyDescent="0.3">
      <c r="A6428" t="s">
        <v>10262</v>
      </c>
      <c r="B6428" t="s">
        <v>19482</v>
      </c>
      <c r="C6428" t="s">
        <v>19541</v>
      </c>
      <c r="D6428" t="s">
        <v>19623</v>
      </c>
      <c r="E6428" s="89">
        <v>0.37529422769310627</v>
      </c>
      <c r="F6428" s="89">
        <v>703423</v>
      </c>
      <c r="G6428" s="89">
        <v>1</v>
      </c>
      <c r="H6428" t="s">
        <v>19630</v>
      </c>
      <c r="I6428" s="89"/>
    </row>
    <row r="6429" x14ac:dyDescent="0.3">
      <c r="A6429" t="s">
        <v>10263</v>
      </c>
      <c r="B6429" t="s">
        <v>19480</v>
      </c>
      <c r="C6429" t="s">
        <v>19541</v>
      </c>
      <c r="D6429" t="s">
        <v>19624</v>
      </c>
      <c r="E6429" s="89">
        <v>0.64242425965599648</v>
      </c>
      <c r="F6429" s="89">
        <v>703423</v>
      </c>
      <c r="G6429" s="89">
        <v>1</v>
      </c>
      <c r="H6429" t="s">
        <v>19630</v>
      </c>
      <c r="I6429" s="89"/>
    </row>
    <row r="6430" x14ac:dyDescent="0.3">
      <c r="A6430" t="s">
        <v>10264</v>
      </c>
      <c r="B6430" t="s">
        <v>19481</v>
      </c>
      <c r="C6430" t="s">
        <v>19541</v>
      </c>
      <c r="D6430" t="s">
        <v>19624</v>
      </c>
      <c r="E6430" s="89">
        <v>0.18933763607711579</v>
      </c>
      <c r="F6430" s="89">
        <v>703423</v>
      </c>
      <c r="G6430" s="89">
        <v>1</v>
      </c>
      <c r="H6430" t="s">
        <v>19630</v>
      </c>
      <c r="I6430" s="89"/>
    </row>
    <row r="6431" x14ac:dyDescent="0.3">
      <c r="A6431" t="s">
        <v>10265</v>
      </c>
      <c r="B6431" t="s">
        <v>19482</v>
      </c>
      <c r="C6431" t="s">
        <v>19541</v>
      </c>
      <c r="D6431" t="s">
        <v>19624</v>
      </c>
      <c r="E6431" s="89">
        <v>8.3750824582108779E-2</v>
      </c>
      <c r="F6431" s="89">
        <v>703423</v>
      </c>
      <c r="G6431" s="89">
        <v>1</v>
      </c>
      <c r="H6431" t="s">
        <v>19630</v>
      </c>
      <c r="I6431" s="89"/>
    </row>
    <row r="6432" x14ac:dyDescent="0.3">
      <c r="A6432" t="s">
        <v>10266</v>
      </c>
      <c r="B6432" t="s">
        <v>19480</v>
      </c>
      <c r="C6432" t="s">
        <v>19542</v>
      </c>
      <c r="D6432" t="s">
        <v>19623</v>
      </c>
      <c r="E6432" s="89">
        <v>1</v>
      </c>
      <c r="F6432" s="89">
        <v>703423</v>
      </c>
      <c r="G6432" s="89">
        <v>1</v>
      </c>
      <c r="H6432" t="s">
        <v>19630</v>
      </c>
      <c r="I6432" s="89"/>
    </row>
    <row r="6433" x14ac:dyDescent="0.3">
      <c r="A6433" t="s">
        <v>10267</v>
      </c>
      <c r="B6433" t="s">
        <v>19481</v>
      </c>
      <c r="C6433" t="s">
        <v>19542</v>
      </c>
      <c r="D6433" t="s">
        <v>19623</v>
      </c>
      <c r="E6433" s="89">
        <v>0.59681567126203527</v>
      </c>
      <c r="F6433" s="89">
        <v>703423</v>
      </c>
      <c r="G6433" s="89">
        <v>1</v>
      </c>
      <c r="H6433" t="s">
        <v>19630</v>
      </c>
      <c r="I6433" s="89"/>
    </row>
    <row r="6434" x14ac:dyDescent="0.3">
      <c r="A6434" t="s">
        <v>10268</v>
      </c>
      <c r="B6434" t="s">
        <v>19482</v>
      </c>
      <c r="C6434" t="s">
        <v>19542</v>
      </c>
      <c r="D6434" t="s">
        <v>19623</v>
      </c>
      <c r="E6434" s="89">
        <v>0.37529422769310627</v>
      </c>
      <c r="F6434" s="89">
        <v>703423</v>
      </c>
      <c r="G6434" s="89">
        <v>1</v>
      </c>
      <c r="H6434" t="s">
        <v>19630</v>
      </c>
      <c r="I6434" s="89"/>
    </row>
    <row r="6435" x14ac:dyDescent="0.3">
      <c r="A6435" t="s">
        <v>10269</v>
      </c>
      <c r="B6435" t="s">
        <v>19480</v>
      </c>
      <c r="C6435" t="s">
        <v>19542</v>
      </c>
      <c r="D6435" t="s">
        <v>19624</v>
      </c>
      <c r="E6435" s="89">
        <v>0.64242425965599648</v>
      </c>
      <c r="F6435" s="89">
        <v>703423</v>
      </c>
      <c r="G6435" s="89">
        <v>1</v>
      </c>
      <c r="H6435" t="s">
        <v>19630</v>
      </c>
      <c r="I6435" s="89"/>
    </row>
    <row r="6436" x14ac:dyDescent="0.3">
      <c r="A6436" t="s">
        <v>10270</v>
      </c>
      <c r="B6436" t="s">
        <v>19481</v>
      </c>
      <c r="C6436" t="s">
        <v>19542</v>
      </c>
      <c r="D6436" t="s">
        <v>19624</v>
      </c>
      <c r="E6436" s="89">
        <v>0.18933763607711579</v>
      </c>
      <c r="F6436" s="89">
        <v>703423</v>
      </c>
      <c r="G6436" s="89">
        <v>1</v>
      </c>
      <c r="H6436" t="s">
        <v>19630</v>
      </c>
      <c r="I6436" s="89"/>
    </row>
    <row r="6437" x14ac:dyDescent="0.3">
      <c r="A6437" t="s">
        <v>10271</v>
      </c>
      <c r="B6437" t="s">
        <v>19482</v>
      </c>
      <c r="C6437" t="s">
        <v>19542</v>
      </c>
      <c r="D6437" t="s">
        <v>19624</v>
      </c>
      <c r="E6437" s="89">
        <v>8.3750824582108779E-2</v>
      </c>
      <c r="F6437" s="89">
        <v>703423</v>
      </c>
      <c r="G6437" s="89">
        <v>1</v>
      </c>
      <c r="H6437" t="s">
        <v>19630</v>
      </c>
      <c r="I6437" s="89"/>
    </row>
    <row r="6438" x14ac:dyDescent="0.3">
      <c r="A6438" t="s">
        <v>10272</v>
      </c>
      <c r="B6438" t="s">
        <v>19480</v>
      </c>
      <c r="C6438" t="s">
        <v>19543</v>
      </c>
      <c r="D6438" t="s">
        <v>19623</v>
      </c>
      <c r="E6438" s="89">
        <v>1</v>
      </c>
      <c r="F6438" s="89">
        <v>703423</v>
      </c>
      <c r="G6438" s="89">
        <v>1</v>
      </c>
      <c r="H6438" t="s">
        <v>19630</v>
      </c>
      <c r="I6438" s="89"/>
    </row>
    <row r="6439" x14ac:dyDescent="0.3">
      <c r="A6439" t="s">
        <v>10273</v>
      </c>
      <c r="B6439" t="s">
        <v>19481</v>
      </c>
      <c r="C6439" t="s">
        <v>19543</v>
      </c>
      <c r="D6439" t="s">
        <v>19623</v>
      </c>
      <c r="E6439" s="89">
        <v>0.59691247307212325</v>
      </c>
      <c r="F6439" s="89">
        <v>703423</v>
      </c>
      <c r="G6439" s="89">
        <v>1</v>
      </c>
      <c r="H6439" t="s">
        <v>19630</v>
      </c>
      <c r="I6439" s="89"/>
    </row>
    <row r="6440" x14ac:dyDescent="0.3">
      <c r="A6440" t="s">
        <v>10274</v>
      </c>
      <c r="B6440" t="s">
        <v>19482</v>
      </c>
      <c r="C6440" t="s">
        <v>19543</v>
      </c>
      <c r="D6440" t="s">
        <v>19623</v>
      </c>
      <c r="E6440" s="89">
        <v>0.3754244403999647</v>
      </c>
      <c r="F6440" s="89">
        <v>703423</v>
      </c>
      <c r="G6440" s="89">
        <v>1</v>
      </c>
      <c r="H6440" t="s">
        <v>19630</v>
      </c>
      <c r="I6440" s="89"/>
    </row>
    <row r="6441" x14ac:dyDescent="0.3">
      <c r="A6441" t="s">
        <v>10275</v>
      </c>
      <c r="B6441" t="s">
        <v>19480</v>
      </c>
      <c r="C6441" t="s">
        <v>19543</v>
      </c>
      <c r="D6441" t="s">
        <v>19624</v>
      </c>
      <c r="E6441" s="89">
        <v>0.64242425965599648</v>
      </c>
      <c r="F6441" s="89">
        <v>703423</v>
      </c>
      <c r="G6441" s="89">
        <v>1</v>
      </c>
      <c r="H6441" t="s">
        <v>19630</v>
      </c>
      <c r="I6441" s="89"/>
    </row>
    <row r="6442" x14ac:dyDescent="0.3">
      <c r="A6442" t="s">
        <v>10276</v>
      </c>
      <c r="B6442" t="s">
        <v>19481</v>
      </c>
      <c r="C6442" t="s">
        <v>19543</v>
      </c>
      <c r="D6442" t="s">
        <v>19624</v>
      </c>
      <c r="E6442" s="89">
        <v>0.18948714391348501</v>
      </c>
      <c r="F6442" s="89">
        <v>703423</v>
      </c>
      <c r="G6442" s="89">
        <v>1</v>
      </c>
      <c r="H6442" t="s">
        <v>19630</v>
      </c>
      <c r="I6442" s="89"/>
    </row>
    <row r="6443" x14ac:dyDescent="0.3">
      <c r="A6443" t="s">
        <v>10277</v>
      </c>
      <c r="B6443" t="s">
        <v>19482</v>
      </c>
      <c r="C6443" t="s">
        <v>19543</v>
      </c>
      <c r="D6443" t="s">
        <v>19624</v>
      </c>
      <c r="E6443" s="89">
        <v>8.388143867925095E-2</v>
      </c>
      <c r="F6443" s="89">
        <v>703423</v>
      </c>
      <c r="G6443" s="89">
        <v>1</v>
      </c>
      <c r="H6443" t="s">
        <v>19630</v>
      </c>
      <c r="I6443" s="89"/>
    </row>
    <row r="6444" x14ac:dyDescent="0.3">
      <c r="A6444" t="s">
        <v>10278</v>
      </c>
      <c r="B6444" t="s">
        <v>19480</v>
      </c>
      <c r="C6444" t="s">
        <v>19544</v>
      </c>
      <c r="D6444" t="s">
        <v>19623</v>
      </c>
      <c r="E6444" s="89">
        <v>1</v>
      </c>
      <c r="F6444" s="89">
        <v>703423</v>
      </c>
      <c r="G6444" s="89">
        <v>1</v>
      </c>
      <c r="H6444" t="s">
        <v>19630</v>
      </c>
      <c r="I6444" s="89"/>
    </row>
    <row r="6445" x14ac:dyDescent="0.3">
      <c r="A6445" t="s">
        <v>10279</v>
      </c>
      <c r="B6445" t="s">
        <v>19481</v>
      </c>
      <c r="C6445" t="s">
        <v>19544</v>
      </c>
      <c r="D6445" t="s">
        <v>19623</v>
      </c>
      <c r="E6445" s="89">
        <v>0.59681567126203527</v>
      </c>
      <c r="F6445" s="89">
        <v>703423</v>
      </c>
      <c r="G6445" s="89">
        <v>1</v>
      </c>
      <c r="H6445" t="s">
        <v>19630</v>
      </c>
      <c r="I6445" s="89"/>
    </row>
    <row r="6446" x14ac:dyDescent="0.3">
      <c r="A6446" t="s">
        <v>10280</v>
      </c>
      <c r="B6446" t="s">
        <v>19482</v>
      </c>
      <c r="C6446" t="s">
        <v>19544</v>
      </c>
      <c r="D6446" t="s">
        <v>19623</v>
      </c>
      <c r="E6446" s="89">
        <v>0.37529422769310627</v>
      </c>
      <c r="F6446" s="89">
        <v>703423</v>
      </c>
      <c r="G6446" s="89">
        <v>1</v>
      </c>
      <c r="H6446" t="s">
        <v>19630</v>
      </c>
      <c r="I6446" s="89"/>
    </row>
    <row r="6447" x14ac:dyDescent="0.3">
      <c r="A6447" t="s">
        <v>10281</v>
      </c>
      <c r="B6447" t="s">
        <v>19480</v>
      </c>
      <c r="C6447" t="s">
        <v>19544</v>
      </c>
      <c r="D6447" t="s">
        <v>19624</v>
      </c>
      <c r="E6447" s="89">
        <v>0.64242425965599648</v>
      </c>
      <c r="F6447" s="89">
        <v>703423</v>
      </c>
      <c r="G6447" s="89">
        <v>1</v>
      </c>
      <c r="H6447" t="s">
        <v>19630</v>
      </c>
      <c r="I6447" s="89"/>
    </row>
    <row r="6448" x14ac:dyDescent="0.3">
      <c r="A6448" t="s">
        <v>10282</v>
      </c>
      <c r="B6448" t="s">
        <v>19481</v>
      </c>
      <c r="C6448" t="s">
        <v>19544</v>
      </c>
      <c r="D6448" t="s">
        <v>19624</v>
      </c>
      <c r="E6448" s="89">
        <v>0.18933763607711579</v>
      </c>
      <c r="F6448" s="89">
        <v>703423</v>
      </c>
      <c r="G6448" s="89">
        <v>1</v>
      </c>
      <c r="H6448" t="s">
        <v>19630</v>
      </c>
      <c r="I6448" s="89"/>
    </row>
    <row r="6449" x14ac:dyDescent="0.3">
      <c r="A6449" t="s">
        <v>10283</v>
      </c>
      <c r="B6449" t="s">
        <v>19482</v>
      </c>
      <c r="C6449" t="s">
        <v>19544</v>
      </c>
      <c r="D6449" t="s">
        <v>19624</v>
      </c>
      <c r="E6449" s="89">
        <v>8.3750824582108779E-2</v>
      </c>
      <c r="F6449" s="89">
        <v>703423</v>
      </c>
      <c r="G6449" s="89">
        <v>1</v>
      </c>
      <c r="H6449" t="s">
        <v>19630</v>
      </c>
      <c r="I6449" s="89"/>
    </row>
    <row r="6450" x14ac:dyDescent="0.3">
      <c r="A6450" t="s">
        <v>10161</v>
      </c>
      <c r="B6450" t="s">
        <v>19483</v>
      </c>
      <c r="C6450" t="s">
        <v>19523</v>
      </c>
      <c r="D6450" t="s">
        <v>19614</v>
      </c>
      <c r="E6450" s="89">
        <v>4.7911750965610407E-2</v>
      </c>
      <c r="F6450" s="89">
        <v>703423</v>
      </c>
      <c r="G6450" s="89">
        <v>1</v>
      </c>
      <c r="H6450" t="s">
        <v>19629</v>
      </c>
      <c r="I6450" s="89"/>
    </row>
    <row r="6451" x14ac:dyDescent="0.3">
      <c r="A6451" t="s">
        <v>10162</v>
      </c>
      <c r="B6451" t="s">
        <v>19483</v>
      </c>
      <c r="C6451" t="s">
        <v>19523</v>
      </c>
      <c r="D6451" t="s">
        <v>19615</v>
      </c>
      <c r="E6451" s="89">
        <v>5.0322804649886851E-2</v>
      </c>
      <c r="F6451" s="89">
        <v>703423</v>
      </c>
      <c r="G6451" s="89">
        <v>1</v>
      </c>
      <c r="H6451" t="s">
        <v>19629</v>
      </c>
      <c r="I6451" s="89"/>
    </row>
    <row r="6452" x14ac:dyDescent="0.3">
      <c r="A6452" t="s">
        <v>10163</v>
      </c>
      <c r="B6452" t="s">
        <v>19483</v>
      </c>
      <c r="C6452" t="s">
        <v>19523</v>
      </c>
      <c r="D6452" t="s">
        <v>19616</v>
      </c>
      <c r="E6452" s="89">
        <v>4.7911750965610407E-2</v>
      </c>
      <c r="F6452" s="89">
        <v>703423</v>
      </c>
      <c r="G6452" s="89">
        <v>1</v>
      </c>
      <c r="H6452" t="s">
        <v>19629</v>
      </c>
      <c r="I6452" s="89"/>
    </row>
    <row r="6453" x14ac:dyDescent="0.3">
      <c r="A6453" t="s">
        <v>10164</v>
      </c>
      <c r="B6453" t="s">
        <v>19483</v>
      </c>
      <c r="C6453" t="s">
        <v>19523</v>
      </c>
      <c r="D6453" t="s">
        <v>19617</v>
      </c>
      <c r="E6453" s="89">
        <v>5.0322804649886851E-2</v>
      </c>
      <c r="F6453" s="89">
        <v>703423</v>
      </c>
      <c r="G6453" s="89">
        <v>1</v>
      </c>
      <c r="H6453" t="s">
        <v>19629</v>
      </c>
      <c r="I6453" s="89"/>
    </row>
    <row r="6454" x14ac:dyDescent="0.3">
      <c r="A6454" t="s">
        <v>10165</v>
      </c>
      <c r="B6454" t="s">
        <v>19483</v>
      </c>
      <c r="C6454" t="s">
        <v>19523</v>
      </c>
      <c r="D6454" t="s">
        <v>19618</v>
      </c>
      <c r="E6454" s="89">
        <v>4.7583837101756107E-2</v>
      </c>
      <c r="F6454" s="89">
        <v>703423</v>
      </c>
      <c r="G6454" s="89">
        <v>1</v>
      </c>
      <c r="H6454" t="s">
        <v>19629</v>
      </c>
      <c r="I6454" s="89"/>
    </row>
    <row r="6455" x14ac:dyDescent="0.3">
      <c r="A6455" t="s">
        <v>10166</v>
      </c>
      <c r="B6455" t="s">
        <v>19483</v>
      </c>
      <c r="C6455" t="s">
        <v>19523</v>
      </c>
      <c r="D6455" t="s">
        <v>19619</v>
      </c>
      <c r="E6455" s="89">
        <v>4.8385339141458747E-2</v>
      </c>
      <c r="F6455" s="89">
        <v>703423</v>
      </c>
      <c r="G6455" s="89">
        <v>1</v>
      </c>
      <c r="H6455" t="s">
        <v>19629</v>
      </c>
      <c r="I6455" s="89"/>
    </row>
    <row r="6456" x14ac:dyDescent="0.3">
      <c r="A6456" t="s">
        <v>10167</v>
      </c>
      <c r="B6456" t="s">
        <v>19483</v>
      </c>
      <c r="C6456" t="s">
        <v>19523</v>
      </c>
      <c r="D6456" t="s">
        <v>19620</v>
      </c>
      <c r="E6456" s="89">
        <v>4.5074246438873797E-2</v>
      </c>
      <c r="F6456" s="89">
        <v>703423</v>
      </c>
      <c r="G6456" s="89">
        <v>1</v>
      </c>
      <c r="H6456" t="s">
        <v>19629</v>
      </c>
      <c r="I6456" s="89"/>
    </row>
    <row r="6457" x14ac:dyDescent="0.3">
      <c r="A6457" t="s">
        <v>10168</v>
      </c>
      <c r="B6457" t="s">
        <v>19483</v>
      </c>
      <c r="C6457" t="s">
        <v>19523</v>
      </c>
      <c r="D6457" t="s">
        <v>19621</v>
      </c>
      <c r="E6457" s="89">
        <v>1.021235733658781E-2</v>
      </c>
      <c r="F6457" s="89">
        <v>703423</v>
      </c>
      <c r="G6457" s="89">
        <v>1</v>
      </c>
      <c r="H6457" t="s">
        <v>19629</v>
      </c>
      <c r="I6457" s="89"/>
    </row>
    <row r="6458" x14ac:dyDescent="0.3">
      <c r="A6458" t="s">
        <v>10169</v>
      </c>
      <c r="B6458" t="s">
        <v>19483</v>
      </c>
      <c r="C6458" t="s">
        <v>19523</v>
      </c>
      <c r="D6458" t="s">
        <v>19622</v>
      </c>
      <c r="E6458" s="89">
        <v>4.9045152334018488E-2</v>
      </c>
      <c r="F6458" s="89">
        <v>703423</v>
      </c>
      <c r="G6458" s="89">
        <v>1</v>
      </c>
      <c r="H6458" t="s">
        <v>19629</v>
      </c>
      <c r="I6458" s="89"/>
    </row>
    <row r="6459" x14ac:dyDescent="0.3">
      <c r="A6459" t="s">
        <v>10170</v>
      </c>
      <c r="B6459" t="s">
        <v>19483</v>
      </c>
      <c r="C6459" t="s">
        <v>19523</v>
      </c>
      <c r="D6459" t="s">
        <v>19623</v>
      </c>
      <c r="E6459" s="89">
        <v>2.8425214208909741E-2</v>
      </c>
      <c r="F6459" s="89">
        <v>703423</v>
      </c>
      <c r="G6459" s="89">
        <v>1</v>
      </c>
      <c r="H6459" t="s">
        <v>19629</v>
      </c>
      <c r="I6459" s="89"/>
    </row>
    <row r="6460" x14ac:dyDescent="0.3">
      <c r="A6460" t="s">
        <v>10171</v>
      </c>
      <c r="B6460" t="s">
        <v>19483</v>
      </c>
      <c r="C6460" t="s">
        <v>19523</v>
      </c>
      <c r="D6460" t="s">
        <v>19624</v>
      </c>
      <c r="E6460" s="89">
        <v>5.7997784544532111E-2</v>
      </c>
      <c r="F6460" s="89">
        <v>703423</v>
      </c>
      <c r="G6460" s="89">
        <v>1</v>
      </c>
      <c r="H6460" t="s">
        <v>19629</v>
      </c>
      <c r="I6460" s="89"/>
    </row>
    <row r="6461" x14ac:dyDescent="0.3">
      <c r="A6461" t="s">
        <v>9570</v>
      </c>
      <c r="B6461" t="s">
        <v>19476</v>
      </c>
      <c r="C6461" t="s">
        <v>19489</v>
      </c>
      <c r="D6461" t="s">
        <v>19630</v>
      </c>
      <c r="E6461" s="89">
        <v>6317</v>
      </c>
      <c r="F6461" s="89">
        <v>703423</v>
      </c>
      <c r="G6461" s="89">
        <v>1</v>
      </c>
      <c r="H6461" t="s">
        <v>19630</v>
      </c>
      <c r="I6461" s="89"/>
    </row>
    <row r="6462" x14ac:dyDescent="0.3">
      <c r="A6462" t="s">
        <v>9571</v>
      </c>
      <c r="B6462" t="s">
        <v>19477</v>
      </c>
      <c r="C6462" t="s">
        <v>19489</v>
      </c>
      <c r="D6462" t="s">
        <v>19630</v>
      </c>
      <c r="E6462" s="89">
        <v>35276514.631774902</v>
      </c>
      <c r="F6462" s="89">
        <v>703423</v>
      </c>
      <c r="G6462" s="89">
        <v>1</v>
      </c>
      <c r="H6462" t="s">
        <v>19630</v>
      </c>
      <c r="I6462" s="89"/>
    </row>
    <row r="6463" x14ac:dyDescent="0.3">
      <c r="A6463" t="s">
        <v>9572</v>
      </c>
      <c r="B6463" t="s">
        <v>19478</v>
      </c>
      <c r="C6463" t="s">
        <v>19489</v>
      </c>
      <c r="D6463" t="s">
        <v>19630</v>
      </c>
      <c r="E6463" s="89">
        <v>8.9803716966889054E-3</v>
      </c>
      <c r="F6463" s="89">
        <v>703423</v>
      </c>
      <c r="G6463" s="89">
        <v>1</v>
      </c>
      <c r="H6463" t="s">
        <v>19630</v>
      </c>
      <c r="I6463" s="89"/>
    </row>
    <row r="6464" x14ac:dyDescent="0.3">
      <c r="A6464" t="s">
        <v>9573</v>
      </c>
      <c r="B6464" t="s">
        <v>19479</v>
      </c>
      <c r="C6464" t="s">
        <v>19489</v>
      </c>
      <c r="D6464" t="s">
        <v>19630</v>
      </c>
      <c r="E6464" s="89">
        <v>50.149788437078257</v>
      </c>
      <c r="F6464" s="89">
        <v>703423</v>
      </c>
      <c r="G6464" s="89">
        <v>1</v>
      </c>
      <c r="H6464" t="s">
        <v>19630</v>
      </c>
      <c r="I6464" s="89"/>
    </row>
    <row r="6465" x14ac:dyDescent="0.3">
      <c r="A6465" t="s">
        <v>10299</v>
      </c>
      <c r="B6465" t="s">
        <v>19480</v>
      </c>
      <c r="C6465" t="s">
        <v>19545</v>
      </c>
      <c r="D6465" t="s">
        <v>19623</v>
      </c>
      <c r="E6465" s="89">
        <v>1</v>
      </c>
      <c r="F6465" s="89">
        <v>703423</v>
      </c>
      <c r="G6465" s="89">
        <v>1</v>
      </c>
      <c r="H6465" t="s">
        <v>19630</v>
      </c>
      <c r="I6465" s="89"/>
    </row>
    <row r="6466" x14ac:dyDescent="0.3">
      <c r="A6466" t="s">
        <v>10300</v>
      </c>
      <c r="B6466" t="s">
        <v>19481</v>
      </c>
      <c r="C6466" t="s">
        <v>19545</v>
      </c>
      <c r="D6466" t="s">
        <v>19623</v>
      </c>
      <c r="E6466" s="89">
        <v>0.59689381816203835</v>
      </c>
      <c r="F6466" s="89">
        <v>703423</v>
      </c>
      <c r="G6466" s="89">
        <v>1</v>
      </c>
      <c r="H6466" t="s">
        <v>19630</v>
      </c>
      <c r="I6466" s="89"/>
    </row>
    <row r="6467" x14ac:dyDescent="0.3">
      <c r="A6467" t="s">
        <v>10301</v>
      </c>
      <c r="B6467" t="s">
        <v>19482</v>
      </c>
      <c r="C6467" t="s">
        <v>19545</v>
      </c>
      <c r="D6467" t="s">
        <v>19623</v>
      </c>
      <c r="E6467" s="89">
        <v>0.37539826131694293</v>
      </c>
      <c r="F6467" s="89">
        <v>703423</v>
      </c>
      <c r="G6467" s="89">
        <v>1</v>
      </c>
      <c r="H6467" t="s">
        <v>19630</v>
      </c>
      <c r="I6467" s="89"/>
    </row>
    <row r="6468" x14ac:dyDescent="0.3">
      <c r="A6468" t="s">
        <v>10302</v>
      </c>
      <c r="B6468" t="s">
        <v>19480</v>
      </c>
      <c r="C6468" t="s">
        <v>19545</v>
      </c>
      <c r="D6468" t="s">
        <v>19624</v>
      </c>
      <c r="E6468" s="89">
        <v>0.64242425965599648</v>
      </c>
      <c r="F6468" s="89">
        <v>703423</v>
      </c>
      <c r="G6468" s="89">
        <v>1</v>
      </c>
      <c r="H6468" t="s">
        <v>19630</v>
      </c>
      <c r="I6468" s="89"/>
    </row>
    <row r="6469" x14ac:dyDescent="0.3">
      <c r="A6469" t="s">
        <v>10303</v>
      </c>
      <c r="B6469" t="s">
        <v>19481</v>
      </c>
      <c r="C6469" t="s">
        <v>19545</v>
      </c>
      <c r="D6469" t="s">
        <v>19624</v>
      </c>
      <c r="E6469" s="89">
        <v>0.1894549295090584</v>
      </c>
      <c r="F6469" s="89">
        <v>703423</v>
      </c>
      <c r="G6469" s="89">
        <v>1</v>
      </c>
      <c r="H6469" t="s">
        <v>19630</v>
      </c>
      <c r="I6469" s="89"/>
    </row>
    <row r="6470" x14ac:dyDescent="0.3">
      <c r="A6470" t="s">
        <v>10304</v>
      </c>
      <c r="B6470" t="s">
        <v>19482</v>
      </c>
      <c r="C6470" t="s">
        <v>19545</v>
      </c>
      <c r="D6470" t="s">
        <v>19624</v>
      </c>
      <c r="E6470" s="89">
        <v>8.3852654927576153E-2</v>
      </c>
      <c r="F6470" s="89">
        <v>703423</v>
      </c>
      <c r="G6470" s="89">
        <v>1</v>
      </c>
      <c r="H6470" t="s">
        <v>19630</v>
      </c>
      <c r="I6470" s="89"/>
    </row>
    <row r="6471" x14ac:dyDescent="0.3">
      <c r="A6471" t="s">
        <v>10305</v>
      </c>
      <c r="B6471" t="s">
        <v>19480</v>
      </c>
      <c r="C6471" t="s">
        <v>19546</v>
      </c>
      <c r="D6471" t="s">
        <v>19623</v>
      </c>
      <c r="E6471" s="89">
        <v>1</v>
      </c>
      <c r="F6471" s="89">
        <v>703423</v>
      </c>
      <c r="G6471" s="89">
        <v>1</v>
      </c>
      <c r="H6471" t="s">
        <v>19630</v>
      </c>
      <c r="I6471" s="89"/>
    </row>
    <row r="6472" x14ac:dyDescent="0.3">
      <c r="A6472" t="s">
        <v>10306</v>
      </c>
      <c r="B6472" t="s">
        <v>19481</v>
      </c>
      <c r="C6472" t="s">
        <v>19546</v>
      </c>
      <c r="D6472" t="s">
        <v>19623</v>
      </c>
      <c r="E6472" s="89">
        <v>0.59683432604171271</v>
      </c>
      <c r="F6472" s="89">
        <v>703423</v>
      </c>
      <c r="G6472" s="89">
        <v>1</v>
      </c>
      <c r="H6472" t="s">
        <v>19630</v>
      </c>
      <c r="I6472" s="89"/>
    </row>
    <row r="6473" x14ac:dyDescent="0.3">
      <c r="A6473" t="s">
        <v>10307</v>
      </c>
      <c r="B6473" t="s">
        <v>19482</v>
      </c>
      <c r="C6473" t="s">
        <v>19546</v>
      </c>
      <c r="D6473" t="s">
        <v>19623</v>
      </c>
      <c r="E6473" s="89">
        <v>0.37532006262627288</v>
      </c>
      <c r="F6473" s="89">
        <v>703423</v>
      </c>
      <c r="G6473" s="89">
        <v>1</v>
      </c>
      <c r="H6473" t="s">
        <v>19630</v>
      </c>
      <c r="I6473" s="89"/>
    </row>
    <row r="6474" x14ac:dyDescent="0.3">
      <c r="A6474" t="s">
        <v>10308</v>
      </c>
      <c r="B6474" t="s">
        <v>19480</v>
      </c>
      <c r="C6474" t="s">
        <v>19546</v>
      </c>
      <c r="D6474" t="s">
        <v>19624</v>
      </c>
      <c r="E6474" s="89">
        <v>0.64242425965599648</v>
      </c>
      <c r="F6474" s="89">
        <v>703423</v>
      </c>
      <c r="G6474" s="89">
        <v>1</v>
      </c>
      <c r="H6474" t="s">
        <v>19630</v>
      </c>
      <c r="I6474" s="89"/>
    </row>
    <row r="6475" x14ac:dyDescent="0.3">
      <c r="A6475" t="s">
        <v>10309</v>
      </c>
      <c r="B6475" t="s">
        <v>19481</v>
      </c>
      <c r="C6475" t="s">
        <v>19546</v>
      </c>
      <c r="D6475" t="s">
        <v>19624</v>
      </c>
      <c r="E6475" s="89">
        <v>0.1893698504815424</v>
      </c>
      <c r="F6475" s="89">
        <v>703423</v>
      </c>
      <c r="G6475" s="89">
        <v>1</v>
      </c>
      <c r="H6475" t="s">
        <v>19630</v>
      </c>
      <c r="I6475" s="89"/>
    </row>
    <row r="6476" x14ac:dyDescent="0.3">
      <c r="A6476" t="s">
        <v>10310</v>
      </c>
      <c r="B6476" t="s">
        <v>19482</v>
      </c>
      <c r="C6476" t="s">
        <v>19546</v>
      </c>
      <c r="D6476" t="s">
        <v>19624</v>
      </c>
      <c r="E6476" s="89">
        <v>8.3778327664621829E-2</v>
      </c>
      <c r="F6476" s="89">
        <v>703423</v>
      </c>
      <c r="G6476" s="89">
        <v>1</v>
      </c>
      <c r="H6476" t="s">
        <v>19630</v>
      </c>
      <c r="I6476" s="89"/>
    </row>
    <row r="6477" x14ac:dyDescent="0.3">
      <c r="A6477" t="s">
        <v>10311</v>
      </c>
      <c r="B6477" t="s">
        <v>19480</v>
      </c>
      <c r="C6477" t="s">
        <v>19547</v>
      </c>
      <c r="D6477" t="s">
        <v>19623</v>
      </c>
      <c r="E6477" s="89">
        <v>0.99964175183353399</v>
      </c>
      <c r="F6477" s="89">
        <v>703423</v>
      </c>
      <c r="G6477" s="89">
        <v>1</v>
      </c>
      <c r="H6477" t="s">
        <v>19630</v>
      </c>
      <c r="I6477" s="89"/>
    </row>
    <row r="6478" x14ac:dyDescent="0.3">
      <c r="A6478" t="s">
        <v>10312</v>
      </c>
      <c r="B6478" t="s">
        <v>19481</v>
      </c>
      <c r="C6478" t="s">
        <v>19547</v>
      </c>
      <c r="D6478" t="s">
        <v>19623</v>
      </c>
      <c r="E6478" s="89">
        <v>0.57153284604960441</v>
      </c>
      <c r="F6478" s="89">
        <v>703423</v>
      </c>
      <c r="G6478" s="89">
        <v>1</v>
      </c>
      <c r="H6478" t="s">
        <v>19630</v>
      </c>
      <c r="I6478" s="89"/>
    </row>
    <row r="6479" x14ac:dyDescent="0.3">
      <c r="A6479" t="s">
        <v>10313</v>
      </c>
      <c r="B6479" t="s">
        <v>19482</v>
      </c>
      <c r="C6479" t="s">
        <v>19547</v>
      </c>
      <c r="D6479" t="s">
        <v>19623</v>
      </c>
      <c r="E6479" s="89">
        <v>0.34819748833742492</v>
      </c>
      <c r="F6479" s="89">
        <v>703423</v>
      </c>
      <c r="G6479" s="89">
        <v>1</v>
      </c>
      <c r="H6479" t="s">
        <v>19630</v>
      </c>
      <c r="I6479" s="89"/>
    </row>
    <row r="6480" x14ac:dyDescent="0.3">
      <c r="A6480" t="s">
        <v>10314</v>
      </c>
      <c r="B6480" t="s">
        <v>19480</v>
      </c>
      <c r="C6480" t="s">
        <v>19547</v>
      </c>
      <c r="D6480" t="s">
        <v>19624</v>
      </c>
      <c r="E6480" s="89">
        <v>0.56135355255656982</v>
      </c>
      <c r="F6480" s="89">
        <v>703423</v>
      </c>
      <c r="G6480" s="89">
        <v>1</v>
      </c>
      <c r="H6480" t="s">
        <v>19630</v>
      </c>
      <c r="I6480" s="89"/>
    </row>
    <row r="6481" x14ac:dyDescent="0.3">
      <c r="A6481" t="s">
        <v>10315</v>
      </c>
      <c r="B6481" t="s">
        <v>19481</v>
      </c>
      <c r="C6481" t="s">
        <v>19547</v>
      </c>
      <c r="D6481" t="s">
        <v>19624</v>
      </c>
      <c r="E6481" s="89">
        <v>0.1624705801826169</v>
      </c>
      <c r="F6481" s="89">
        <v>703423</v>
      </c>
      <c r="G6481" s="89">
        <v>1</v>
      </c>
      <c r="H6481" t="s">
        <v>19630</v>
      </c>
      <c r="I6481" s="89"/>
    </row>
    <row r="6482" x14ac:dyDescent="0.3">
      <c r="A6482" t="s">
        <v>10316</v>
      </c>
      <c r="B6482" t="s">
        <v>19482</v>
      </c>
      <c r="C6482" t="s">
        <v>19547</v>
      </c>
      <c r="D6482" t="s">
        <v>19624</v>
      </c>
      <c r="E6482" s="89">
        <v>6.9393134708493051E-2</v>
      </c>
      <c r="F6482" s="89">
        <v>703423</v>
      </c>
      <c r="G6482" s="89">
        <v>1</v>
      </c>
      <c r="H6482" t="s">
        <v>19630</v>
      </c>
      <c r="I6482" s="89"/>
    </row>
    <row r="6483" x14ac:dyDescent="0.3">
      <c r="A6483" t="s">
        <v>10317</v>
      </c>
      <c r="B6483" t="s">
        <v>19480</v>
      </c>
      <c r="C6483" t="s">
        <v>19548</v>
      </c>
      <c r="D6483" t="s">
        <v>19623</v>
      </c>
      <c r="E6483" s="89">
        <v>0.9956996003827</v>
      </c>
      <c r="F6483" s="89">
        <v>703423</v>
      </c>
      <c r="G6483" s="89">
        <v>1</v>
      </c>
      <c r="H6483" t="s">
        <v>19630</v>
      </c>
      <c r="I6483" s="89"/>
    </row>
    <row r="6484" x14ac:dyDescent="0.3">
      <c r="A6484" t="s">
        <v>10318</v>
      </c>
      <c r="B6484" t="s">
        <v>19481</v>
      </c>
      <c r="C6484" t="s">
        <v>19548</v>
      </c>
      <c r="D6484" t="s">
        <v>19623</v>
      </c>
      <c r="E6484" s="89">
        <v>0.54619601041808208</v>
      </c>
      <c r="F6484" s="89">
        <v>703423</v>
      </c>
      <c r="G6484" s="89">
        <v>1</v>
      </c>
      <c r="H6484" t="s">
        <v>19630</v>
      </c>
      <c r="I6484" s="89"/>
    </row>
    <row r="6485" x14ac:dyDescent="0.3">
      <c r="A6485" t="s">
        <v>10319</v>
      </c>
      <c r="B6485" t="s">
        <v>19482</v>
      </c>
      <c r="C6485" t="s">
        <v>19548</v>
      </c>
      <c r="D6485" t="s">
        <v>19623</v>
      </c>
      <c r="E6485" s="89">
        <v>0.32698467801282938</v>
      </c>
      <c r="F6485" s="89">
        <v>703423</v>
      </c>
      <c r="G6485" s="89">
        <v>1</v>
      </c>
      <c r="H6485" t="s">
        <v>19630</v>
      </c>
      <c r="I6485" s="89"/>
    </row>
    <row r="6486" x14ac:dyDescent="0.3">
      <c r="A6486" t="s">
        <v>10320</v>
      </c>
      <c r="B6486" t="s">
        <v>19480</v>
      </c>
      <c r="C6486" t="s">
        <v>19548</v>
      </c>
      <c r="D6486" t="s">
        <v>19624</v>
      </c>
      <c r="E6486" s="89">
        <v>0.52776920857009224</v>
      </c>
      <c r="F6486" s="89">
        <v>703423</v>
      </c>
      <c r="G6486" s="89">
        <v>1</v>
      </c>
      <c r="H6486" t="s">
        <v>19630</v>
      </c>
      <c r="I6486" s="89"/>
    </row>
    <row r="6487" x14ac:dyDescent="0.3">
      <c r="A6487" t="s">
        <v>10321</v>
      </c>
      <c r="B6487" t="s">
        <v>19481</v>
      </c>
      <c r="C6487" t="s">
        <v>19548</v>
      </c>
      <c r="D6487" t="s">
        <v>19624</v>
      </c>
      <c r="E6487" s="89">
        <v>0.1509472976875576</v>
      </c>
      <c r="F6487" s="89">
        <v>703423</v>
      </c>
      <c r="G6487" s="89">
        <v>1</v>
      </c>
      <c r="H6487" t="s">
        <v>19630</v>
      </c>
      <c r="I6487" s="89"/>
    </row>
    <row r="6488" x14ac:dyDescent="0.3">
      <c r="A6488" t="s">
        <v>10322</v>
      </c>
      <c r="B6488" t="s">
        <v>19482</v>
      </c>
      <c r="C6488" t="s">
        <v>19548</v>
      </c>
      <c r="D6488" t="s">
        <v>19624</v>
      </c>
      <c r="E6488" s="89">
        <v>6.5107132558767239E-2</v>
      </c>
      <c r="F6488" s="89">
        <v>703423</v>
      </c>
      <c r="G6488" s="89">
        <v>1</v>
      </c>
      <c r="H6488" t="s">
        <v>19630</v>
      </c>
      <c r="I6488" s="89"/>
    </row>
    <row r="6489" x14ac:dyDescent="0.3">
      <c r="A6489" t="s">
        <v>10323</v>
      </c>
      <c r="B6489" t="s">
        <v>19480</v>
      </c>
      <c r="C6489" t="s">
        <v>19549</v>
      </c>
      <c r="D6489" t="s">
        <v>19623</v>
      </c>
      <c r="E6489" s="89">
        <v>0.97481174201014187</v>
      </c>
      <c r="F6489" s="89">
        <v>703423</v>
      </c>
      <c r="G6489" s="89">
        <v>1</v>
      </c>
      <c r="H6489" t="s">
        <v>19630</v>
      </c>
      <c r="I6489" s="89"/>
    </row>
    <row r="6490" x14ac:dyDescent="0.3">
      <c r="A6490" t="s">
        <v>10324</v>
      </c>
      <c r="B6490" t="s">
        <v>19481</v>
      </c>
      <c r="C6490" t="s">
        <v>19549</v>
      </c>
      <c r="D6490" t="s">
        <v>19623</v>
      </c>
      <c r="E6490" s="89">
        <v>0.54351387097796122</v>
      </c>
      <c r="F6490" s="89">
        <v>703423</v>
      </c>
      <c r="G6490" s="89">
        <v>1</v>
      </c>
      <c r="H6490" t="s">
        <v>19630</v>
      </c>
      <c r="I6490" s="89"/>
    </row>
    <row r="6491" x14ac:dyDescent="0.3">
      <c r="A6491" t="s">
        <v>10325</v>
      </c>
      <c r="B6491" t="s">
        <v>19482</v>
      </c>
      <c r="C6491" t="s">
        <v>19549</v>
      </c>
      <c r="D6491" t="s">
        <v>19623</v>
      </c>
      <c r="E6491" s="89">
        <v>0.32939441574486988</v>
      </c>
      <c r="F6491" s="89">
        <v>703423</v>
      </c>
      <c r="G6491" s="89">
        <v>1</v>
      </c>
      <c r="H6491" t="s">
        <v>19630</v>
      </c>
      <c r="I6491" s="89"/>
    </row>
    <row r="6492" x14ac:dyDescent="0.3">
      <c r="A6492" t="s">
        <v>10326</v>
      </c>
      <c r="B6492" t="s">
        <v>19480</v>
      </c>
      <c r="C6492" t="s">
        <v>19549</v>
      </c>
      <c r="D6492" t="s">
        <v>19624</v>
      </c>
      <c r="E6492" s="89">
        <v>0.55941019841546269</v>
      </c>
      <c r="F6492" s="89">
        <v>703423</v>
      </c>
      <c r="G6492" s="89">
        <v>1</v>
      </c>
      <c r="H6492" t="s">
        <v>19630</v>
      </c>
      <c r="I6492" s="89"/>
    </row>
    <row r="6493" x14ac:dyDescent="0.3">
      <c r="A6493" t="s">
        <v>10327</v>
      </c>
      <c r="B6493" t="s">
        <v>19481</v>
      </c>
      <c r="C6493" t="s">
        <v>19549</v>
      </c>
      <c r="D6493" t="s">
        <v>19624</v>
      </c>
      <c r="E6493" s="89">
        <v>0.15378835236939331</v>
      </c>
      <c r="F6493" s="89">
        <v>703423</v>
      </c>
      <c r="G6493" s="89">
        <v>1</v>
      </c>
      <c r="H6493" t="s">
        <v>19630</v>
      </c>
      <c r="I6493" s="89"/>
    </row>
    <row r="6494" x14ac:dyDescent="0.3">
      <c r="A6494" t="s">
        <v>10328</v>
      </c>
      <c r="B6494" t="s">
        <v>19482</v>
      </c>
      <c r="C6494" t="s">
        <v>19549</v>
      </c>
      <c r="D6494" t="s">
        <v>19624</v>
      </c>
      <c r="E6494" s="89">
        <v>6.4257054711713557E-2</v>
      </c>
      <c r="F6494" s="89">
        <v>703423</v>
      </c>
      <c r="G6494" s="89">
        <v>1</v>
      </c>
      <c r="H6494" t="s">
        <v>19630</v>
      </c>
      <c r="I6494" s="89"/>
    </row>
    <row r="6495" x14ac:dyDescent="0.3">
      <c r="A6495" t="s">
        <v>10329</v>
      </c>
      <c r="B6495" t="s">
        <v>19480</v>
      </c>
      <c r="C6495" t="s">
        <v>19550</v>
      </c>
      <c r="D6495" t="s">
        <v>19623</v>
      </c>
      <c r="E6495" s="89">
        <v>1</v>
      </c>
      <c r="F6495" s="89">
        <v>703423</v>
      </c>
      <c r="G6495" s="89">
        <v>1</v>
      </c>
      <c r="H6495" t="s">
        <v>19630</v>
      </c>
      <c r="I6495" s="89"/>
    </row>
    <row r="6496" x14ac:dyDescent="0.3">
      <c r="A6496" t="s">
        <v>10330</v>
      </c>
      <c r="B6496" t="s">
        <v>19481</v>
      </c>
      <c r="C6496" t="s">
        <v>19550</v>
      </c>
      <c r="D6496" t="s">
        <v>19623</v>
      </c>
      <c r="E6496" s="89">
        <v>0.5964361979020113</v>
      </c>
      <c r="F6496" s="89">
        <v>703423</v>
      </c>
      <c r="G6496" s="89">
        <v>1</v>
      </c>
      <c r="H6496" t="s">
        <v>19630</v>
      </c>
      <c r="I6496" s="89"/>
    </row>
    <row r="6497" x14ac:dyDescent="0.3">
      <c r="A6497" t="s">
        <v>10331</v>
      </c>
      <c r="B6497" t="s">
        <v>19482</v>
      </c>
      <c r="C6497" t="s">
        <v>19550</v>
      </c>
      <c r="D6497" t="s">
        <v>19623</v>
      </c>
      <c r="E6497" s="89">
        <v>0.37492629610644451</v>
      </c>
      <c r="F6497" s="89">
        <v>703423</v>
      </c>
      <c r="G6497" s="89">
        <v>1</v>
      </c>
      <c r="H6497" t="s">
        <v>19630</v>
      </c>
      <c r="I6497" s="89"/>
    </row>
    <row r="6498" x14ac:dyDescent="0.3">
      <c r="A6498" t="s">
        <v>10332</v>
      </c>
      <c r="B6498" t="s">
        <v>19480</v>
      </c>
      <c r="C6498" t="s">
        <v>19550</v>
      </c>
      <c r="D6498" t="s">
        <v>19624</v>
      </c>
      <c r="E6498" s="89">
        <v>0.64242425965599648</v>
      </c>
      <c r="F6498" s="89">
        <v>703423</v>
      </c>
      <c r="G6498" s="89">
        <v>1</v>
      </c>
      <c r="H6498" t="s">
        <v>19630</v>
      </c>
      <c r="I6498" s="89"/>
    </row>
    <row r="6499" x14ac:dyDescent="0.3">
      <c r="A6499" t="s">
        <v>10333</v>
      </c>
      <c r="B6499" t="s">
        <v>19481</v>
      </c>
      <c r="C6499" t="s">
        <v>19550</v>
      </c>
      <c r="D6499" t="s">
        <v>19624</v>
      </c>
      <c r="E6499" s="89">
        <v>0.18905309648335381</v>
      </c>
      <c r="F6499" s="89">
        <v>703423</v>
      </c>
      <c r="G6499" s="89">
        <v>1</v>
      </c>
      <c r="H6499" t="s">
        <v>19630</v>
      </c>
      <c r="I6499" s="89"/>
    </row>
    <row r="6500" x14ac:dyDescent="0.3">
      <c r="A6500" t="s">
        <v>10334</v>
      </c>
      <c r="B6500" t="s">
        <v>19482</v>
      </c>
      <c r="C6500" t="s">
        <v>19550</v>
      </c>
      <c r="D6500" t="s">
        <v>19624</v>
      </c>
      <c r="E6500" s="89">
        <v>8.3684189749672594E-2</v>
      </c>
      <c r="F6500" s="89">
        <v>703423</v>
      </c>
      <c r="G6500" s="89">
        <v>1</v>
      </c>
      <c r="H6500" t="s">
        <v>19630</v>
      </c>
      <c r="I6500" s="89"/>
    </row>
    <row r="6501" x14ac:dyDescent="0.3">
      <c r="A6501" t="s">
        <v>10335</v>
      </c>
      <c r="B6501" t="s">
        <v>19480</v>
      </c>
      <c r="C6501" t="s">
        <v>19551</v>
      </c>
      <c r="D6501" t="s">
        <v>19623</v>
      </c>
      <c r="E6501" s="89">
        <v>1</v>
      </c>
      <c r="F6501" s="89">
        <v>703423</v>
      </c>
      <c r="G6501" s="89">
        <v>1</v>
      </c>
      <c r="H6501" t="s">
        <v>19630</v>
      </c>
      <c r="I6501" s="89"/>
    </row>
    <row r="6502" x14ac:dyDescent="0.3">
      <c r="A6502" t="s">
        <v>10336</v>
      </c>
      <c r="B6502" t="s">
        <v>19481</v>
      </c>
      <c r="C6502" t="s">
        <v>19551</v>
      </c>
      <c r="D6502" t="s">
        <v>19623</v>
      </c>
      <c r="E6502" s="89">
        <v>0.59318809118322979</v>
      </c>
      <c r="F6502" s="89">
        <v>703423</v>
      </c>
      <c r="G6502" s="89">
        <v>1</v>
      </c>
      <c r="H6502" t="s">
        <v>19630</v>
      </c>
      <c r="I6502" s="89"/>
    </row>
    <row r="6503" x14ac:dyDescent="0.3">
      <c r="A6503" t="s">
        <v>10337</v>
      </c>
      <c r="B6503" t="s">
        <v>19482</v>
      </c>
      <c r="C6503" t="s">
        <v>19551</v>
      </c>
      <c r="D6503" t="s">
        <v>19623</v>
      </c>
      <c r="E6503" s="89">
        <v>0.37107219821391918</v>
      </c>
      <c r="F6503" s="89">
        <v>703423</v>
      </c>
      <c r="G6503" s="89">
        <v>1</v>
      </c>
      <c r="H6503" t="s">
        <v>19630</v>
      </c>
      <c r="I6503" s="89"/>
    </row>
    <row r="6504" x14ac:dyDescent="0.3">
      <c r="A6504" t="s">
        <v>10338</v>
      </c>
      <c r="B6504" t="s">
        <v>19480</v>
      </c>
      <c r="C6504" t="s">
        <v>19551</v>
      </c>
      <c r="D6504" t="s">
        <v>19624</v>
      </c>
      <c r="E6504" s="89">
        <v>0.63645630012097987</v>
      </c>
      <c r="F6504" s="89">
        <v>703423</v>
      </c>
      <c r="G6504" s="89">
        <v>1</v>
      </c>
      <c r="H6504" t="s">
        <v>19630</v>
      </c>
      <c r="I6504" s="89"/>
    </row>
    <row r="6505" x14ac:dyDescent="0.3">
      <c r="A6505" t="s">
        <v>10339</v>
      </c>
      <c r="B6505" t="s">
        <v>19481</v>
      </c>
      <c r="C6505" t="s">
        <v>19551</v>
      </c>
      <c r="D6505" t="s">
        <v>19624</v>
      </c>
      <c r="E6505" s="89">
        <v>0.1843916380631265</v>
      </c>
      <c r="F6505" s="89">
        <v>703423</v>
      </c>
      <c r="G6505" s="89">
        <v>1</v>
      </c>
      <c r="H6505" t="s">
        <v>19630</v>
      </c>
      <c r="I6505" s="89"/>
    </row>
    <row r="6506" x14ac:dyDescent="0.3">
      <c r="A6506" t="s">
        <v>10340</v>
      </c>
      <c r="B6506" t="s">
        <v>19482</v>
      </c>
      <c r="C6506" t="s">
        <v>19551</v>
      </c>
      <c r="D6506" t="s">
        <v>19624</v>
      </c>
      <c r="E6506" s="89">
        <v>8.0865609921719442E-2</v>
      </c>
      <c r="F6506" s="89">
        <v>703423</v>
      </c>
      <c r="G6506" s="89">
        <v>1</v>
      </c>
      <c r="H6506" t="s">
        <v>19630</v>
      </c>
      <c r="I6506" s="89"/>
    </row>
    <row r="6507" x14ac:dyDescent="0.3">
      <c r="A6507" t="s">
        <v>10341</v>
      </c>
      <c r="B6507" t="s">
        <v>19480</v>
      </c>
      <c r="C6507" t="s">
        <v>19552</v>
      </c>
      <c r="D6507" t="s">
        <v>19623</v>
      </c>
      <c r="E6507" s="89">
        <v>1</v>
      </c>
      <c r="F6507" s="89">
        <v>703423</v>
      </c>
      <c r="G6507" s="89">
        <v>1</v>
      </c>
      <c r="H6507" t="s">
        <v>19630</v>
      </c>
      <c r="I6507" s="89"/>
    </row>
    <row r="6508" x14ac:dyDescent="0.3">
      <c r="A6508" t="s">
        <v>10342</v>
      </c>
      <c r="B6508" t="s">
        <v>19481</v>
      </c>
      <c r="C6508" t="s">
        <v>19552</v>
      </c>
      <c r="D6508" t="s">
        <v>19623</v>
      </c>
      <c r="E6508" s="89">
        <v>0.59582105314705858</v>
      </c>
      <c r="F6508" s="89">
        <v>703423</v>
      </c>
      <c r="G6508" s="89">
        <v>1</v>
      </c>
      <c r="H6508" t="s">
        <v>19630</v>
      </c>
      <c r="I6508" s="89"/>
    </row>
    <row r="6509" x14ac:dyDescent="0.3">
      <c r="A6509" t="s">
        <v>10343</v>
      </c>
      <c r="B6509" t="s">
        <v>19482</v>
      </c>
      <c r="C6509" t="s">
        <v>19552</v>
      </c>
      <c r="D6509" t="s">
        <v>19623</v>
      </c>
      <c r="E6509" s="89">
        <v>0.37387552574760702</v>
      </c>
      <c r="F6509" s="89">
        <v>703423</v>
      </c>
      <c r="G6509" s="89">
        <v>1</v>
      </c>
      <c r="H6509" t="s">
        <v>19630</v>
      </c>
      <c r="I6509" s="89"/>
    </row>
    <row r="6510" x14ac:dyDescent="0.3">
      <c r="A6510" t="s">
        <v>10344</v>
      </c>
      <c r="B6510" t="s">
        <v>19480</v>
      </c>
      <c r="C6510" t="s">
        <v>19552</v>
      </c>
      <c r="D6510" t="s">
        <v>19624</v>
      </c>
      <c r="E6510" s="89">
        <v>0.64242425965599648</v>
      </c>
      <c r="F6510" s="89">
        <v>703423</v>
      </c>
      <c r="G6510" s="89">
        <v>1</v>
      </c>
      <c r="H6510" t="s">
        <v>19630</v>
      </c>
      <c r="I6510" s="89"/>
    </row>
    <row r="6511" x14ac:dyDescent="0.3">
      <c r="A6511" t="s">
        <v>10345</v>
      </c>
      <c r="B6511" t="s">
        <v>19481</v>
      </c>
      <c r="C6511" t="s">
        <v>19552</v>
      </c>
      <c r="D6511" t="s">
        <v>19624</v>
      </c>
      <c r="E6511" s="89">
        <v>0.18700539236516481</v>
      </c>
      <c r="F6511" s="89">
        <v>703423</v>
      </c>
      <c r="G6511" s="89">
        <v>1</v>
      </c>
      <c r="H6511" t="s">
        <v>19630</v>
      </c>
      <c r="I6511" s="89"/>
    </row>
    <row r="6512" x14ac:dyDescent="0.3">
      <c r="A6512" t="s">
        <v>10346</v>
      </c>
      <c r="B6512" t="s">
        <v>19482</v>
      </c>
      <c r="C6512" t="s">
        <v>19552</v>
      </c>
      <c r="D6512" t="s">
        <v>19624</v>
      </c>
      <c r="E6512" s="89">
        <v>8.2385046294790973E-2</v>
      </c>
      <c r="F6512" s="89">
        <v>703423</v>
      </c>
      <c r="G6512" s="89">
        <v>1</v>
      </c>
      <c r="H6512" t="s">
        <v>19630</v>
      </c>
      <c r="I6512" s="89"/>
    </row>
    <row r="6513" x14ac:dyDescent="0.3">
      <c r="A6513" t="s">
        <v>10347</v>
      </c>
      <c r="B6513" t="s">
        <v>19480</v>
      </c>
      <c r="C6513" t="s">
        <v>19553</v>
      </c>
      <c r="D6513" t="s">
        <v>19623</v>
      </c>
      <c r="E6513" s="89">
        <v>0.96233134259186859</v>
      </c>
      <c r="F6513" s="89">
        <v>703423</v>
      </c>
      <c r="G6513" s="89">
        <v>1</v>
      </c>
      <c r="H6513" t="s">
        <v>19630</v>
      </c>
      <c r="I6513" s="89"/>
    </row>
    <row r="6514" x14ac:dyDescent="0.3">
      <c r="A6514" t="s">
        <v>10348</v>
      </c>
      <c r="B6514" t="s">
        <v>19481</v>
      </c>
      <c r="C6514" t="s">
        <v>19553</v>
      </c>
      <c r="D6514" t="s">
        <v>19623</v>
      </c>
      <c r="E6514" s="89">
        <v>0.36213144465431713</v>
      </c>
      <c r="F6514" s="89">
        <v>703423</v>
      </c>
      <c r="G6514" s="89">
        <v>1</v>
      </c>
      <c r="H6514" t="s">
        <v>19630</v>
      </c>
      <c r="I6514" s="89"/>
    </row>
    <row r="6515" x14ac:dyDescent="0.3">
      <c r="A6515" t="s">
        <v>10349</v>
      </c>
      <c r="B6515" t="s">
        <v>19482</v>
      </c>
      <c r="C6515" t="s">
        <v>19553</v>
      </c>
      <c r="D6515" t="s">
        <v>19623</v>
      </c>
      <c r="E6515" s="89">
        <v>0.1601065924387654</v>
      </c>
      <c r="F6515" s="89">
        <v>703423</v>
      </c>
      <c r="G6515" s="89">
        <v>1</v>
      </c>
      <c r="H6515" t="s">
        <v>19630</v>
      </c>
      <c r="I6515" s="89"/>
    </row>
    <row r="6516" x14ac:dyDescent="0.3">
      <c r="A6516" t="s">
        <v>10350</v>
      </c>
      <c r="B6516" t="s">
        <v>19480</v>
      </c>
      <c r="C6516" t="s">
        <v>19553</v>
      </c>
      <c r="D6516" t="s">
        <v>19624</v>
      </c>
      <c r="E6516" s="89">
        <v>0.12728045571441371</v>
      </c>
      <c r="F6516" s="89">
        <v>703423</v>
      </c>
      <c r="G6516" s="89">
        <v>1</v>
      </c>
      <c r="H6516" t="s">
        <v>19630</v>
      </c>
      <c r="I6516" s="89"/>
    </row>
    <row r="6517" x14ac:dyDescent="0.3">
      <c r="A6517" t="s">
        <v>10351</v>
      </c>
      <c r="B6517" t="s">
        <v>19481</v>
      </c>
      <c r="C6517" t="s">
        <v>19553</v>
      </c>
      <c r="D6517" t="s">
        <v>19624</v>
      </c>
      <c r="E6517" s="89">
        <v>1.9165447667459121E-2</v>
      </c>
      <c r="F6517" s="89">
        <v>703423</v>
      </c>
      <c r="G6517" s="89">
        <v>1</v>
      </c>
      <c r="H6517" t="s">
        <v>19630</v>
      </c>
      <c r="I6517" s="89"/>
    </row>
    <row r="6518" x14ac:dyDescent="0.3">
      <c r="A6518" t="s">
        <v>10352</v>
      </c>
      <c r="B6518" t="s">
        <v>19482</v>
      </c>
      <c r="C6518" t="s">
        <v>19553</v>
      </c>
      <c r="D6518" t="s">
        <v>19624</v>
      </c>
      <c r="E6518" s="89">
        <v>4.3111856552599378E-3</v>
      </c>
      <c r="F6518" s="89">
        <v>703423</v>
      </c>
      <c r="G6518" s="89">
        <v>1</v>
      </c>
      <c r="H6518" t="s">
        <v>19630</v>
      </c>
      <c r="I6518" s="89"/>
    </row>
    <row r="6519" x14ac:dyDescent="0.3">
      <c r="A6519" t="s">
        <v>10353</v>
      </c>
      <c r="B6519" t="s">
        <v>19480</v>
      </c>
      <c r="C6519" t="s">
        <v>19554</v>
      </c>
      <c r="D6519" t="s">
        <v>19623</v>
      </c>
      <c r="E6519" s="89">
        <v>1</v>
      </c>
      <c r="F6519" s="89">
        <v>703423</v>
      </c>
      <c r="G6519" s="89">
        <v>1</v>
      </c>
      <c r="H6519" t="s">
        <v>19630</v>
      </c>
      <c r="I6519" s="89"/>
    </row>
    <row r="6520" x14ac:dyDescent="0.3">
      <c r="A6520" t="s">
        <v>10354</v>
      </c>
      <c r="B6520" t="s">
        <v>19481</v>
      </c>
      <c r="C6520" t="s">
        <v>19554</v>
      </c>
      <c r="D6520" t="s">
        <v>19623</v>
      </c>
      <c r="E6520" s="89">
        <v>0.59511294665188585</v>
      </c>
      <c r="F6520" s="89">
        <v>703423</v>
      </c>
      <c r="G6520" s="89">
        <v>1</v>
      </c>
      <c r="H6520" t="s">
        <v>19630</v>
      </c>
      <c r="I6520" s="89"/>
    </row>
    <row r="6521" x14ac:dyDescent="0.3">
      <c r="A6521" t="s">
        <v>10355</v>
      </c>
      <c r="B6521" t="s">
        <v>19482</v>
      </c>
      <c r="C6521" t="s">
        <v>19554</v>
      </c>
      <c r="D6521" t="s">
        <v>19623</v>
      </c>
      <c r="E6521" s="89">
        <v>0.37403110103717929</v>
      </c>
      <c r="F6521" s="89">
        <v>703423</v>
      </c>
      <c r="G6521" s="89">
        <v>1</v>
      </c>
      <c r="H6521" t="s">
        <v>19630</v>
      </c>
      <c r="I6521" s="89"/>
    </row>
    <row r="6522" x14ac:dyDescent="0.3">
      <c r="A6522" t="s">
        <v>10356</v>
      </c>
      <c r="B6522" t="s">
        <v>19480</v>
      </c>
      <c r="C6522" t="s">
        <v>19554</v>
      </c>
      <c r="D6522" t="s">
        <v>19624</v>
      </c>
      <c r="E6522" s="89">
        <v>0.63935356108628805</v>
      </c>
      <c r="F6522" s="89">
        <v>703423</v>
      </c>
      <c r="G6522" s="89">
        <v>1</v>
      </c>
      <c r="H6522" t="s">
        <v>19630</v>
      </c>
      <c r="I6522" s="89"/>
    </row>
    <row r="6523" x14ac:dyDescent="0.3">
      <c r="A6523" t="s">
        <v>10357</v>
      </c>
      <c r="B6523" t="s">
        <v>19481</v>
      </c>
      <c r="C6523" t="s">
        <v>19554</v>
      </c>
      <c r="D6523" t="s">
        <v>19624</v>
      </c>
      <c r="E6523" s="89">
        <v>0.18891400451013779</v>
      </c>
      <c r="F6523" s="89">
        <v>703423</v>
      </c>
      <c r="G6523" s="89">
        <v>1</v>
      </c>
      <c r="H6523" t="s">
        <v>19630</v>
      </c>
      <c r="I6523" s="89"/>
    </row>
    <row r="6524" x14ac:dyDescent="0.3">
      <c r="A6524" t="s">
        <v>10358</v>
      </c>
      <c r="B6524" t="s">
        <v>19482</v>
      </c>
      <c r="C6524" t="s">
        <v>19554</v>
      </c>
      <c r="D6524" t="s">
        <v>19624</v>
      </c>
      <c r="E6524" s="89">
        <v>8.3692380651536377E-2</v>
      </c>
      <c r="F6524" s="89">
        <v>703423</v>
      </c>
      <c r="G6524" s="89">
        <v>1</v>
      </c>
      <c r="H6524" t="s">
        <v>19630</v>
      </c>
      <c r="I6524" s="89"/>
    </row>
    <row r="6525" x14ac:dyDescent="0.3">
      <c r="A6525" t="s">
        <v>9574</v>
      </c>
      <c r="B6525" t="s">
        <v>19483</v>
      </c>
      <c r="C6525" t="s">
        <v>19489</v>
      </c>
      <c r="D6525" t="s">
        <v>19614</v>
      </c>
      <c r="E6525" s="89">
        <v>3.4311605757693868E-2</v>
      </c>
      <c r="F6525" s="89">
        <v>703423</v>
      </c>
      <c r="G6525" s="89">
        <v>1</v>
      </c>
      <c r="H6525" t="s">
        <v>19629</v>
      </c>
      <c r="I6525" s="89"/>
    </row>
    <row r="6526" x14ac:dyDescent="0.3">
      <c r="A6526" t="s">
        <v>9575</v>
      </c>
      <c r="B6526" t="s">
        <v>19483</v>
      </c>
      <c r="C6526" t="s">
        <v>19489</v>
      </c>
      <c r="D6526" t="s">
        <v>19615</v>
      </c>
      <c r="E6526" s="89">
        <v>3.5729979816521353E-2</v>
      </c>
      <c r="F6526" s="89">
        <v>703423</v>
      </c>
      <c r="G6526" s="89">
        <v>1</v>
      </c>
      <c r="H6526" t="s">
        <v>19629</v>
      </c>
      <c r="I6526" s="89"/>
    </row>
    <row r="6527" x14ac:dyDescent="0.3">
      <c r="A6527" t="s">
        <v>9576</v>
      </c>
      <c r="B6527" t="s">
        <v>19483</v>
      </c>
      <c r="C6527" t="s">
        <v>19489</v>
      </c>
      <c r="D6527" t="s">
        <v>19616</v>
      </c>
      <c r="E6527" s="89">
        <v>3.4311605757693868E-2</v>
      </c>
      <c r="F6527" s="89">
        <v>703423</v>
      </c>
      <c r="G6527" s="89">
        <v>1</v>
      </c>
      <c r="H6527" t="s">
        <v>19629</v>
      </c>
      <c r="I6527" s="89"/>
    </row>
    <row r="6528" x14ac:dyDescent="0.3">
      <c r="A6528" t="s">
        <v>9577</v>
      </c>
      <c r="B6528" t="s">
        <v>19483</v>
      </c>
      <c r="C6528" t="s">
        <v>19489</v>
      </c>
      <c r="D6528" t="s">
        <v>19617</v>
      </c>
      <c r="E6528" s="89">
        <v>3.4311605757693868E-2</v>
      </c>
      <c r="F6528" s="89">
        <v>703423</v>
      </c>
      <c r="G6528" s="89">
        <v>1</v>
      </c>
      <c r="H6528" t="s">
        <v>19629</v>
      </c>
      <c r="I6528" s="89"/>
    </row>
    <row r="6529" x14ac:dyDescent="0.3">
      <c r="A6529" t="s">
        <v>9578</v>
      </c>
      <c r="B6529" t="s">
        <v>19483</v>
      </c>
      <c r="C6529" t="s">
        <v>19489</v>
      </c>
      <c r="D6529" t="s">
        <v>19618</v>
      </c>
      <c r="E6529" s="89">
        <v>2.9525962391776989E-2</v>
      </c>
      <c r="F6529" s="89">
        <v>703423</v>
      </c>
      <c r="G6529" s="89">
        <v>1</v>
      </c>
      <c r="H6529" t="s">
        <v>19629</v>
      </c>
      <c r="I6529" s="89"/>
    </row>
    <row r="6530" x14ac:dyDescent="0.3">
      <c r="A6530" t="s">
        <v>9579</v>
      </c>
      <c r="B6530" t="s">
        <v>19483</v>
      </c>
      <c r="C6530" t="s">
        <v>19489</v>
      </c>
      <c r="D6530" t="s">
        <v>19619</v>
      </c>
      <c r="E6530" s="89">
        <v>2.6958363692260491E-2</v>
      </c>
      <c r="F6530" s="89">
        <v>703423</v>
      </c>
      <c r="G6530" s="89">
        <v>1</v>
      </c>
      <c r="H6530" t="s">
        <v>19629</v>
      </c>
      <c r="I6530" s="89"/>
    </row>
    <row r="6531" x14ac:dyDescent="0.3">
      <c r="A6531" t="s">
        <v>9580</v>
      </c>
      <c r="B6531" t="s">
        <v>19483</v>
      </c>
      <c r="C6531" t="s">
        <v>19489</v>
      </c>
      <c r="D6531" t="s">
        <v>19620</v>
      </c>
      <c r="E6531" s="89">
        <v>2.6373211524523339E-2</v>
      </c>
      <c r="F6531" s="89">
        <v>703423</v>
      </c>
      <c r="G6531" s="89">
        <v>1</v>
      </c>
      <c r="H6531" t="s">
        <v>19629</v>
      </c>
      <c r="I6531" s="89"/>
    </row>
    <row r="6532" x14ac:dyDescent="0.3">
      <c r="A6532" t="s">
        <v>9581</v>
      </c>
      <c r="B6532" t="s">
        <v>19483</v>
      </c>
      <c r="C6532" t="s">
        <v>19489</v>
      </c>
      <c r="D6532" t="s">
        <v>19621</v>
      </c>
      <c r="E6532" s="89">
        <v>7.3535889754614524E-3</v>
      </c>
      <c r="F6532" s="89">
        <v>703423</v>
      </c>
      <c r="G6532" s="89">
        <v>1</v>
      </c>
      <c r="H6532" t="s">
        <v>19629</v>
      </c>
      <c r="I6532" s="89"/>
    </row>
    <row r="6533" x14ac:dyDescent="0.3">
      <c r="A6533" t="s">
        <v>9582</v>
      </c>
      <c r="B6533" t="s">
        <v>19483</v>
      </c>
      <c r="C6533" t="s">
        <v>19489</v>
      </c>
      <c r="D6533" t="s">
        <v>19622</v>
      </c>
      <c r="E6533" s="89">
        <v>2.8729810768602482E-2</v>
      </c>
      <c r="F6533" s="89">
        <v>703423</v>
      </c>
      <c r="G6533" s="89">
        <v>1</v>
      </c>
      <c r="H6533" t="s">
        <v>19629</v>
      </c>
      <c r="I6533" s="89"/>
    </row>
    <row r="6534" x14ac:dyDescent="0.3">
      <c r="A6534" t="s">
        <v>9583</v>
      </c>
      <c r="B6534" t="s">
        <v>19483</v>
      </c>
      <c r="C6534" t="s">
        <v>19489</v>
      </c>
      <c r="D6534" t="s">
        <v>19623</v>
      </c>
      <c r="E6534" s="89">
        <v>1.077924128980008E-2</v>
      </c>
      <c r="F6534" s="89">
        <v>703423</v>
      </c>
      <c r="G6534" s="89">
        <v>1</v>
      </c>
      <c r="H6534" t="s">
        <v>19629</v>
      </c>
      <c r="I6534" s="89"/>
    </row>
    <row r="6535" x14ac:dyDescent="0.3">
      <c r="A6535" t="s">
        <v>9584</v>
      </c>
      <c r="B6535" t="s">
        <v>19483</v>
      </c>
      <c r="C6535" t="s">
        <v>19489</v>
      </c>
      <c r="D6535" t="s">
        <v>19624</v>
      </c>
      <c r="E6535" s="89">
        <v>2.264492485597043E-2</v>
      </c>
      <c r="F6535" s="89">
        <v>703423</v>
      </c>
      <c r="G6535" s="89">
        <v>1</v>
      </c>
      <c r="H6535" t="s">
        <v>19629</v>
      </c>
      <c r="I6535" s="89"/>
    </row>
    <row r="6536" x14ac:dyDescent="0.3">
      <c r="A6536" t="s">
        <v>9585</v>
      </c>
      <c r="B6536" t="s">
        <v>19476</v>
      </c>
      <c r="C6536" t="s">
        <v>19490</v>
      </c>
      <c r="D6536" t="s">
        <v>19630</v>
      </c>
      <c r="E6536" s="89">
        <v>0</v>
      </c>
      <c r="F6536" s="89">
        <v>703423</v>
      </c>
      <c r="G6536" s="89">
        <v>1</v>
      </c>
      <c r="H6536" t="s">
        <v>19630</v>
      </c>
      <c r="I6536" s="89"/>
    </row>
    <row r="6537" x14ac:dyDescent="0.3">
      <c r="A6537" t="s">
        <v>9586</v>
      </c>
      <c r="B6537" t="s">
        <v>19477</v>
      </c>
      <c r="C6537" t="s">
        <v>19490</v>
      </c>
      <c r="D6537" t="s">
        <v>19630</v>
      </c>
      <c r="E6537" s="89">
        <v>0</v>
      </c>
      <c r="F6537" s="89">
        <v>703423</v>
      </c>
      <c r="G6537" s="89">
        <v>1</v>
      </c>
      <c r="H6537" t="s">
        <v>19630</v>
      </c>
      <c r="I6537" s="89"/>
    </row>
    <row r="6538" x14ac:dyDescent="0.3">
      <c r="A6538" t="s">
        <v>9587</v>
      </c>
      <c r="B6538" t="s">
        <v>19478</v>
      </c>
      <c r="C6538" t="s">
        <v>19490</v>
      </c>
      <c r="D6538" t="s">
        <v>19630</v>
      </c>
      <c r="E6538" s="89">
        <v>0</v>
      </c>
      <c r="F6538" s="89">
        <v>703423</v>
      </c>
      <c r="G6538" s="89">
        <v>1</v>
      </c>
      <c r="H6538" t="s">
        <v>19630</v>
      </c>
      <c r="I6538" s="89"/>
    </row>
    <row r="6539" x14ac:dyDescent="0.3">
      <c r="A6539" t="s">
        <v>9588</v>
      </c>
      <c r="B6539" t="s">
        <v>19479</v>
      </c>
      <c r="C6539" t="s">
        <v>19490</v>
      </c>
      <c r="D6539" t="s">
        <v>19630</v>
      </c>
      <c r="E6539" s="89">
        <v>0</v>
      </c>
      <c r="F6539" s="89">
        <v>703423</v>
      </c>
      <c r="G6539" s="89">
        <v>1</v>
      </c>
      <c r="H6539" t="s">
        <v>19630</v>
      </c>
      <c r="I6539" s="89"/>
    </row>
    <row r="6540" x14ac:dyDescent="0.3">
      <c r="A6540" t="s">
        <v>10363</v>
      </c>
      <c r="B6540" t="s">
        <v>19480</v>
      </c>
      <c r="C6540" t="s">
        <v>19555</v>
      </c>
      <c r="D6540" t="s">
        <v>19623</v>
      </c>
      <c r="E6540" s="89">
        <v>1</v>
      </c>
      <c r="F6540" s="89">
        <v>703423</v>
      </c>
      <c r="G6540" s="89">
        <v>1</v>
      </c>
      <c r="H6540" t="s">
        <v>19630</v>
      </c>
      <c r="I6540" s="89"/>
    </row>
    <row r="6541" x14ac:dyDescent="0.3">
      <c r="A6541" t="s">
        <v>10364</v>
      </c>
      <c r="B6541" t="s">
        <v>19481</v>
      </c>
      <c r="C6541" t="s">
        <v>19555</v>
      </c>
      <c r="D6541" t="s">
        <v>19623</v>
      </c>
      <c r="E6541" s="89">
        <v>0.59505972564998721</v>
      </c>
      <c r="F6541" s="89">
        <v>703423</v>
      </c>
      <c r="G6541" s="89">
        <v>1</v>
      </c>
      <c r="H6541" t="s">
        <v>19630</v>
      </c>
      <c r="I6541" s="89"/>
    </row>
    <row r="6542" x14ac:dyDescent="0.3">
      <c r="A6542" t="s">
        <v>10365</v>
      </c>
      <c r="B6542" t="s">
        <v>19482</v>
      </c>
      <c r="C6542" t="s">
        <v>19555</v>
      </c>
      <c r="D6542" t="s">
        <v>19623</v>
      </c>
      <c r="E6542" s="89">
        <v>0.3732005882683902</v>
      </c>
      <c r="F6542" s="89">
        <v>703423</v>
      </c>
      <c r="G6542" s="89">
        <v>1</v>
      </c>
      <c r="H6542" t="s">
        <v>19630</v>
      </c>
      <c r="I6542" s="89"/>
    </row>
    <row r="6543" x14ac:dyDescent="0.3">
      <c r="A6543" t="s">
        <v>10366</v>
      </c>
      <c r="B6543" t="s">
        <v>19480</v>
      </c>
      <c r="C6543" t="s">
        <v>19555</v>
      </c>
      <c r="D6543" t="s">
        <v>19624</v>
      </c>
      <c r="E6543" s="89">
        <v>0.6371400992006232</v>
      </c>
      <c r="F6543" s="89">
        <v>703423</v>
      </c>
      <c r="G6543" s="89">
        <v>1</v>
      </c>
      <c r="H6543" t="s">
        <v>19630</v>
      </c>
      <c r="I6543" s="89"/>
    </row>
    <row r="6544" x14ac:dyDescent="0.3">
      <c r="A6544" t="s">
        <v>10367</v>
      </c>
      <c r="B6544" t="s">
        <v>19481</v>
      </c>
      <c r="C6544" t="s">
        <v>19555</v>
      </c>
      <c r="D6544" t="s">
        <v>19624</v>
      </c>
      <c r="E6544" s="89">
        <v>0.1869286617948949</v>
      </c>
      <c r="F6544" s="89">
        <v>703423</v>
      </c>
      <c r="G6544" s="89">
        <v>1</v>
      </c>
      <c r="H6544" t="s">
        <v>19630</v>
      </c>
      <c r="I6544" s="89"/>
    </row>
    <row r="6545" x14ac:dyDescent="0.3">
      <c r="A6545" t="s">
        <v>10368</v>
      </c>
      <c r="B6545" t="s">
        <v>19482</v>
      </c>
      <c r="C6545" t="s">
        <v>19555</v>
      </c>
      <c r="D6545" t="s">
        <v>19624</v>
      </c>
      <c r="E6545" s="89">
        <v>8.2288401773127615E-2</v>
      </c>
      <c r="F6545" s="89">
        <v>703423</v>
      </c>
      <c r="G6545" s="89">
        <v>1</v>
      </c>
      <c r="H6545" t="s">
        <v>19630</v>
      </c>
      <c r="I6545" s="89"/>
    </row>
    <row r="6546" x14ac:dyDescent="0.3">
      <c r="A6546" t="s">
        <v>10369</v>
      </c>
      <c r="B6546" t="s">
        <v>19480</v>
      </c>
      <c r="C6546" t="s">
        <v>19556</v>
      </c>
      <c r="D6546" t="s">
        <v>19623</v>
      </c>
      <c r="E6546" s="89">
        <v>0.38706724119057812</v>
      </c>
      <c r="F6546" s="89">
        <v>703423</v>
      </c>
      <c r="G6546" s="89">
        <v>1</v>
      </c>
      <c r="H6546" t="s">
        <v>19630</v>
      </c>
      <c r="I6546" s="89"/>
    </row>
    <row r="6547" x14ac:dyDescent="0.3">
      <c r="A6547" t="s">
        <v>10370</v>
      </c>
      <c r="B6547" t="s">
        <v>19481</v>
      </c>
      <c r="C6547" t="s">
        <v>19556</v>
      </c>
      <c r="D6547" t="s">
        <v>19623</v>
      </c>
      <c r="E6547" s="89">
        <v>0.1658642565905365</v>
      </c>
      <c r="F6547" s="89">
        <v>703423</v>
      </c>
      <c r="G6547" s="89">
        <v>1</v>
      </c>
      <c r="H6547" t="s">
        <v>19630</v>
      </c>
      <c r="I6547" s="89"/>
    </row>
    <row r="6548" x14ac:dyDescent="0.3">
      <c r="A6548" t="s">
        <v>10371</v>
      </c>
      <c r="B6548" t="s">
        <v>19482</v>
      </c>
      <c r="C6548" t="s">
        <v>19556</v>
      </c>
      <c r="D6548" t="s">
        <v>19623</v>
      </c>
      <c r="E6548" s="89">
        <v>9.2503053913859698E-2</v>
      </c>
      <c r="F6548" s="89">
        <v>703423</v>
      </c>
      <c r="G6548" s="89">
        <v>1</v>
      </c>
      <c r="H6548" t="s">
        <v>19630</v>
      </c>
      <c r="I6548" s="89"/>
    </row>
    <row r="6549" x14ac:dyDescent="0.3">
      <c r="A6549" t="s">
        <v>10372</v>
      </c>
      <c r="B6549" t="s">
        <v>19480</v>
      </c>
      <c r="C6549" t="s">
        <v>19556</v>
      </c>
      <c r="D6549" t="s">
        <v>19624</v>
      </c>
      <c r="E6549" s="89">
        <v>0.1536330202452863</v>
      </c>
      <c r="F6549" s="89">
        <v>703423</v>
      </c>
      <c r="G6549" s="89">
        <v>1</v>
      </c>
      <c r="H6549" t="s">
        <v>19630</v>
      </c>
      <c r="I6549" s="89"/>
    </row>
    <row r="6550" x14ac:dyDescent="0.3">
      <c r="A6550" t="s">
        <v>10373</v>
      </c>
      <c r="B6550" t="s">
        <v>19481</v>
      </c>
      <c r="C6550" t="s">
        <v>19556</v>
      </c>
      <c r="D6550" t="s">
        <v>19624</v>
      </c>
      <c r="E6550" s="89">
        <v>3.7307102191963697E-2</v>
      </c>
      <c r="F6550" s="89">
        <v>703423</v>
      </c>
      <c r="G6550" s="89">
        <v>1</v>
      </c>
      <c r="H6550" t="s">
        <v>19630</v>
      </c>
      <c r="I6550" s="89"/>
    </row>
    <row r="6551" x14ac:dyDescent="0.3">
      <c r="A6551" t="s">
        <v>10374</v>
      </c>
      <c r="B6551" t="s">
        <v>19482</v>
      </c>
      <c r="C6551" t="s">
        <v>19556</v>
      </c>
      <c r="D6551" t="s">
        <v>19624</v>
      </c>
      <c r="E6551" s="89">
        <v>1.4898113752102709E-2</v>
      </c>
      <c r="F6551" s="89">
        <v>703423</v>
      </c>
      <c r="G6551" s="89">
        <v>1</v>
      </c>
      <c r="H6551" t="s">
        <v>19630</v>
      </c>
      <c r="I6551" s="89"/>
    </row>
    <row r="6552" x14ac:dyDescent="0.3">
      <c r="A6552" t="s">
        <v>10375</v>
      </c>
      <c r="B6552" t="s">
        <v>19480</v>
      </c>
      <c r="C6552" t="s">
        <v>19557</v>
      </c>
      <c r="D6552" t="s">
        <v>19623</v>
      </c>
      <c r="E6552" s="89">
        <v>0.83114143267990948</v>
      </c>
      <c r="F6552" s="89">
        <v>703423</v>
      </c>
      <c r="G6552" s="89">
        <v>1</v>
      </c>
      <c r="H6552" t="s">
        <v>19630</v>
      </c>
      <c r="I6552" s="89"/>
    </row>
    <row r="6553" x14ac:dyDescent="0.3">
      <c r="A6553" t="s">
        <v>10376</v>
      </c>
      <c r="B6553" t="s">
        <v>19481</v>
      </c>
      <c r="C6553" t="s">
        <v>19557</v>
      </c>
      <c r="D6553" t="s">
        <v>19623</v>
      </c>
      <c r="E6553" s="89">
        <v>0.46828105279531163</v>
      </c>
      <c r="F6553" s="89">
        <v>703423</v>
      </c>
      <c r="G6553" s="89">
        <v>1</v>
      </c>
      <c r="H6553" t="s">
        <v>19630</v>
      </c>
      <c r="I6553" s="89"/>
    </row>
    <row r="6554" x14ac:dyDescent="0.3">
      <c r="A6554" t="s">
        <v>10377</v>
      </c>
      <c r="B6554" t="s">
        <v>19482</v>
      </c>
      <c r="C6554" t="s">
        <v>19557</v>
      </c>
      <c r="D6554" t="s">
        <v>19623</v>
      </c>
      <c r="E6554" s="89">
        <v>0.28851441981182407</v>
      </c>
      <c r="F6554" s="89">
        <v>703423</v>
      </c>
      <c r="G6554" s="89">
        <v>1</v>
      </c>
      <c r="H6554" t="s">
        <v>19630</v>
      </c>
      <c r="I6554" s="89"/>
    </row>
    <row r="6555" x14ac:dyDescent="0.3">
      <c r="A6555" t="s">
        <v>10378</v>
      </c>
      <c r="B6555" t="s">
        <v>19480</v>
      </c>
      <c r="C6555" t="s">
        <v>19557</v>
      </c>
      <c r="D6555" t="s">
        <v>19624</v>
      </c>
      <c r="E6555" s="89">
        <v>0.50623451323030377</v>
      </c>
      <c r="F6555" s="89">
        <v>703423</v>
      </c>
      <c r="G6555" s="89">
        <v>1</v>
      </c>
      <c r="H6555" t="s">
        <v>19630</v>
      </c>
      <c r="I6555" s="89"/>
    </row>
    <row r="6556" x14ac:dyDescent="0.3">
      <c r="A6556" t="s">
        <v>10379</v>
      </c>
      <c r="B6556" t="s">
        <v>19481</v>
      </c>
      <c r="C6556" t="s">
        <v>19557</v>
      </c>
      <c r="D6556" t="s">
        <v>19624</v>
      </c>
      <c r="E6556" s="89">
        <v>0.13738656934606541</v>
      </c>
      <c r="F6556" s="89">
        <v>703423</v>
      </c>
      <c r="G6556" s="89">
        <v>1</v>
      </c>
      <c r="H6556" t="s">
        <v>19630</v>
      </c>
      <c r="I6556" s="89"/>
    </row>
    <row r="6557" x14ac:dyDescent="0.3">
      <c r="A6557" t="s">
        <v>10380</v>
      </c>
      <c r="B6557" t="s">
        <v>19482</v>
      </c>
      <c r="C6557" t="s">
        <v>19557</v>
      </c>
      <c r="D6557" t="s">
        <v>19624</v>
      </c>
      <c r="E6557" s="89">
        <v>5.6867396567398587E-2</v>
      </c>
      <c r="F6557" s="89">
        <v>703423</v>
      </c>
      <c r="G6557" s="89">
        <v>1</v>
      </c>
      <c r="H6557" t="s">
        <v>19630</v>
      </c>
      <c r="I6557" s="89"/>
    </row>
    <row r="6558" x14ac:dyDescent="0.3">
      <c r="A6558" t="s">
        <v>10381</v>
      </c>
      <c r="B6558" t="s">
        <v>19480</v>
      </c>
      <c r="C6558" t="s">
        <v>19558</v>
      </c>
      <c r="D6558" t="s">
        <v>19623</v>
      </c>
      <c r="E6558" s="89">
        <v>0.99235737244872568</v>
      </c>
      <c r="F6558" s="89">
        <v>703423</v>
      </c>
      <c r="G6558" s="89">
        <v>1</v>
      </c>
      <c r="H6558" t="s">
        <v>19630</v>
      </c>
      <c r="I6558" s="89"/>
    </row>
    <row r="6559" x14ac:dyDescent="0.3">
      <c r="A6559" t="s">
        <v>10382</v>
      </c>
      <c r="B6559" t="s">
        <v>19481</v>
      </c>
      <c r="C6559" t="s">
        <v>19558</v>
      </c>
      <c r="D6559" t="s">
        <v>19623</v>
      </c>
      <c r="E6559" s="89">
        <v>0.59281277999757909</v>
      </c>
      <c r="F6559" s="89">
        <v>703423</v>
      </c>
      <c r="G6559" s="89">
        <v>1</v>
      </c>
      <c r="H6559" t="s">
        <v>19630</v>
      </c>
      <c r="I6559" s="89"/>
    </row>
    <row r="6560" x14ac:dyDescent="0.3">
      <c r="A6560" t="s">
        <v>10383</v>
      </c>
      <c r="B6560" t="s">
        <v>19482</v>
      </c>
      <c r="C6560" t="s">
        <v>19558</v>
      </c>
      <c r="D6560" t="s">
        <v>19623</v>
      </c>
      <c r="E6560" s="89">
        <v>0.37319582419645969</v>
      </c>
      <c r="F6560" s="89">
        <v>703423</v>
      </c>
      <c r="G6560" s="89">
        <v>1</v>
      </c>
      <c r="H6560" t="s">
        <v>19630</v>
      </c>
      <c r="I6560" s="89"/>
    </row>
    <row r="6561" x14ac:dyDescent="0.3">
      <c r="A6561" t="s">
        <v>10384</v>
      </c>
      <c r="B6561" t="s">
        <v>19480</v>
      </c>
      <c r="C6561" t="s">
        <v>19558</v>
      </c>
      <c r="D6561" t="s">
        <v>19624</v>
      </c>
      <c r="E6561" s="89">
        <v>0.63478163210472216</v>
      </c>
      <c r="F6561" s="89">
        <v>703423</v>
      </c>
      <c r="G6561" s="89">
        <v>1</v>
      </c>
      <c r="H6561" t="s">
        <v>19630</v>
      </c>
      <c r="I6561" s="89"/>
    </row>
    <row r="6562" x14ac:dyDescent="0.3">
      <c r="A6562" t="s">
        <v>10385</v>
      </c>
      <c r="B6562" t="s">
        <v>19481</v>
      </c>
      <c r="C6562" t="s">
        <v>19558</v>
      </c>
      <c r="D6562" t="s">
        <v>19624</v>
      </c>
      <c r="E6562" s="89">
        <v>0.189121395552516</v>
      </c>
      <c r="F6562" s="89">
        <v>703423</v>
      </c>
      <c r="G6562" s="89">
        <v>1</v>
      </c>
      <c r="H6562" t="s">
        <v>19630</v>
      </c>
      <c r="I6562" s="89"/>
    </row>
    <row r="6563" x14ac:dyDescent="0.3">
      <c r="A6563" t="s">
        <v>10386</v>
      </c>
      <c r="B6563" t="s">
        <v>19482</v>
      </c>
      <c r="C6563" t="s">
        <v>19558</v>
      </c>
      <c r="D6563" t="s">
        <v>19624</v>
      </c>
      <c r="E6563" s="89">
        <v>8.3736983067251206E-2</v>
      </c>
      <c r="F6563" s="89">
        <v>703423</v>
      </c>
      <c r="G6563" s="89">
        <v>1</v>
      </c>
      <c r="H6563" t="s">
        <v>19630</v>
      </c>
      <c r="I6563" s="89"/>
    </row>
    <row r="6564" x14ac:dyDescent="0.3">
      <c r="A6564" t="s">
        <v>10387</v>
      </c>
      <c r="B6564" t="s">
        <v>19480</v>
      </c>
      <c r="C6564" t="s">
        <v>19559</v>
      </c>
      <c r="D6564" t="s">
        <v>19623</v>
      </c>
      <c r="E6564" s="89">
        <v>1</v>
      </c>
      <c r="F6564" s="89">
        <v>703423</v>
      </c>
      <c r="G6564" s="89">
        <v>1</v>
      </c>
      <c r="H6564" t="s">
        <v>19630</v>
      </c>
      <c r="I6564" s="89"/>
    </row>
    <row r="6565" x14ac:dyDescent="0.3">
      <c r="A6565" t="s">
        <v>10388</v>
      </c>
      <c r="B6565" t="s">
        <v>19481</v>
      </c>
      <c r="C6565" t="s">
        <v>19559</v>
      </c>
      <c r="D6565" t="s">
        <v>19623</v>
      </c>
      <c r="E6565" s="89">
        <v>0.58163727774270646</v>
      </c>
      <c r="F6565" s="89">
        <v>703423</v>
      </c>
      <c r="G6565" s="89">
        <v>1</v>
      </c>
      <c r="H6565" t="s">
        <v>19630</v>
      </c>
      <c r="I6565" s="89"/>
    </row>
    <row r="6566" x14ac:dyDescent="0.3">
      <c r="A6566" t="s">
        <v>10389</v>
      </c>
      <c r="B6566" t="s">
        <v>19482</v>
      </c>
      <c r="C6566" t="s">
        <v>19559</v>
      </c>
      <c r="D6566" t="s">
        <v>19623</v>
      </c>
      <c r="E6566" s="89">
        <v>0.35768699034425527</v>
      </c>
      <c r="F6566" s="89">
        <v>703423</v>
      </c>
      <c r="G6566" s="89">
        <v>1</v>
      </c>
      <c r="H6566" t="s">
        <v>19630</v>
      </c>
      <c r="I6566" s="89"/>
    </row>
    <row r="6567" x14ac:dyDescent="0.3">
      <c r="A6567" t="s">
        <v>10390</v>
      </c>
      <c r="B6567" t="s">
        <v>19480</v>
      </c>
      <c r="C6567" t="s">
        <v>19559</v>
      </c>
      <c r="D6567" t="s">
        <v>19624</v>
      </c>
      <c r="E6567" s="89">
        <v>0.58346258225847036</v>
      </c>
      <c r="F6567" s="89">
        <v>703423</v>
      </c>
      <c r="G6567" s="89">
        <v>1</v>
      </c>
      <c r="H6567" t="s">
        <v>19630</v>
      </c>
      <c r="I6567" s="89"/>
    </row>
    <row r="6568" x14ac:dyDescent="0.3">
      <c r="A6568" t="s">
        <v>10391</v>
      </c>
      <c r="B6568" t="s">
        <v>19481</v>
      </c>
      <c r="C6568" t="s">
        <v>19559</v>
      </c>
      <c r="D6568" t="s">
        <v>19624</v>
      </c>
      <c r="E6568" s="89">
        <v>0.17032976761817209</v>
      </c>
      <c r="F6568" s="89">
        <v>703423</v>
      </c>
      <c r="G6568" s="89">
        <v>1</v>
      </c>
      <c r="H6568" t="s">
        <v>19630</v>
      </c>
      <c r="I6568" s="89"/>
    </row>
    <row r="6569" x14ac:dyDescent="0.3">
      <c r="A6569" t="s">
        <v>10392</v>
      </c>
      <c r="B6569" t="s">
        <v>19482</v>
      </c>
      <c r="C6569" t="s">
        <v>19559</v>
      </c>
      <c r="D6569" t="s">
        <v>19624</v>
      </c>
      <c r="E6569" s="89">
        <v>7.2135748722610429E-2</v>
      </c>
      <c r="F6569" s="89">
        <v>703423</v>
      </c>
      <c r="G6569" s="89">
        <v>1</v>
      </c>
      <c r="H6569" t="s">
        <v>19630</v>
      </c>
      <c r="I6569" s="89"/>
    </row>
    <row r="6570" x14ac:dyDescent="0.3">
      <c r="A6570" t="s">
        <v>10393</v>
      </c>
      <c r="B6570" t="s">
        <v>19480</v>
      </c>
      <c r="C6570" t="s">
        <v>19560</v>
      </c>
      <c r="D6570" t="s">
        <v>19623</v>
      </c>
      <c r="E6570" s="89">
        <v>1</v>
      </c>
      <c r="F6570" s="89">
        <v>703423</v>
      </c>
      <c r="G6570" s="89">
        <v>1</v>
      </c>
      <c r="H6570" t="s">
        <v>19630</v>
      </c>
      <c r="I6570" s="89"/>
    </row>
    <row r="6571" x14ac:dyDescent="0.3">
      <c r="A6571" t="s">
        <v>10394</v>
      </c>
      <c r="B6571" t="s">
        <v>19481</v>
      </c>
      <c r="C6571" t="s">
        <v>19560</v>
      </c>
      <c r="D6571" t="s">
        <v>19623</v>
      </c>
      <c r="E6571" s="89">
        <v>0.58172464190792472</v>
      </c>
      <c r="F6571" s="89">
        <v>703423</v>
      </c>
      <c r="G6571" s="89">
        <v>1</v>
      </c>
      <c r="H6571" t="s">
        <v>19630</v>
      </c>
      <c r="I6571" s="89"/>
    </row>
    <row r="6572" x14ac:dyDescent="0.3">
      <c r="A6572" t="s">
        <v>10395</v>
      </c>
      <c r="B6572" t="s">
        <v>19482</v>
      </c>
      <c r="C6572" t="s">
        <v>19560</v>
      </c>
      <c r="D6572" t="s">
        <v>19623</v>
      </c>
      <c r="E6572" s="89">
        <v>0.35732395290492991</v>
      </c>
      <c r="F6572" s="89">
        <v>703423</v>
      </c>
      <c r="G6572" s="89">
        <v>1</v>
      </c>
      <c r="H6572" t="s">
        <v>19630</v>
      </c>
      <c r="I6572" s="89"/>
    </row>
    <row r="6573" x14ac:dyDescent="0.3">
      <c r="A6573" t="s">
        <v>10396</v>
      </c>
      <c r="B6573" t="s">
        <v>19480</v>
      </c>
      <c r="C6573" t="s">
        <v>19560</v>
      </c>
      <c r="D6573" t="s">
        <v>19624</v>
      </c>
      <c r="E6573" s="89">
        <v>0.58652901596905416</v>
      </c>
      <c r="F6573" s="89">
        <v>703423</v>
      </c>
      <c r="G6573" s="89">
        <v>1</v>
      </c>
      <c r="H6573" t="s">
        <v>19630</v>
      </c>
      <c r="I6573" s="89"/>
    </row>
    <row r="6574" x14ac:dyDescent="0.3">
      <c r="A6574" t="s">
        <v>10397</v>
      </c>
      <c r="B6574" t="s">
        <v>19481</v>
      </c>
      <c r="C6574" t="s">
        <v>19560</v>
      </c>
      <c r="D6574" t="s">
        <v>19624</v>
      </c>
      <c r="E6574" s="89">
        <v>0.16863753684048791</v>
      </c>
      <c r="F6574" s="89">
        <v>703423</v>
      </c>
      <c r="G6574" s="89">
        <v>1</v>
      </c>
      <c r="H6574" t="s">
        <v>19630</v>
      </c>
      <c r="I6574" s="89"/>
    </row>
    <row r="6575" x14ac:dyDescent="0.3">
      <c r="A6575" t="s">
        <v>10398</v>
      </c>
      <c r="B6575" t="s">
        <v>19482</v>
      </c>
      <c r="C6575" t="s">
        <v>19560</v>
      </c>
      <c r="D6575" t="s">
        <v>19624</v>
      </c>
      <c r="E6575" s="89">
        <v>7.0880165415754676E-2</v>
      </c>
      <c r="F6575" s="89">
        <v>703423</v>
      </c>
      <c r="G6575" s="89">
        <v>1</v>
      </c>
      <c r="H6575" t="s">
        <v>19630</v>
      </c>
      <c r="I6575" s="89"/>
    </row>
    <row r="6576" x14ac:dyDescent="0.3">
      <c r="A6576" t="s">
        <v>10399</v>
      </c>
      <c r="B6576" t="s">
        <v>19480</v>
      </c>
      <c r="C6576" t="s">
        <v>19561</v>
      </c>
      <c r="D6576" t="s">
        <v>19623</v>
      </c>
      <c r="E6576" s="89">
        <v>0.97761091121558441</v>
      </c>
      <c r="F6576" s="89">
        <v>703423</v>
      </c>
      <c r="G6576" s="89">
        <v>1</v>
      </c>
      <c r="H6576" t="s">
        <v>19630</v>
      </c>
      <c r="I6576" s="89"/>
    </row>
    <row r="6577" x14ac:dyDescent="0.3">
      <c r="A6577" t="s">
        <v>10400</v>
      </c>
      <c r="B6577" t="s">
        <v>19481</v>
      </c>
      <c r="C6577" t="s">
        <v>19561</v>
      </c>
      <c r="D6577" t="s">
        <v>19623</v>
      </c>
      <c r="E6577" s="89">
        <v>0.53713938386871563</v>
      </c>
      <c r="F6577" s="89">
        <v>703423</v>
      </c>
      <c r="G6577" s="89">
        <v>1</v>
      </c>
      <c r="H6577" t="s">
        <v>19630</v>
      </c>
      <c r="I6577" s="89"/>
    </row>
    <row r="6578" x14ac:dyDescent="0.3">
      <c r="A6578" t="s">
        <v>10401</v>
      </c>
      <c r="B6578" t="s">
        <v>19482</v>
      </c>
      <c r="C6578" t="s">
        <v>19561</v>
      </c>
      <c r="D6578" t="s">
        <v>19623</v>
      </c>
      <c r="E6578" s="89">
        <v>0.3243155657461696</v>
      </c>
      <c r="F6578" s="89">
        <v>703423</v>
      </c>
      <c r="G6578" s="89">
        <v>1</v>
      </c>
      <c r="H6578" t="s">
        <v>19630</v>
      </c>
      <c r="I6578" s="89"/>
    </row>
    <row r="6579" x14ac:dyDescent="0.3">
      <c r="A6579" t="s">
        <v>10402</v>
      </c>
      <c r="B6579" t="s">
        <v>19480</v>
      </c>
      <c r="C6579" t="s">
        <v>19561</v>
      </c>
      <c r="D6579" t="s">
        <v>19624</v>
      </c>
      <c r="E6579" s="89">
        <v>0.54391596521580898</v>
      </c>
      <c r="F6579" s="89">
        <v>703423</v>
      </c>
      <c r="G6579" s="89">
        <v>1</v>
      </c>
      <c r="H6579" t="s">
        <v>19630</v>
      </c>
      <c r="I6579" s="89"/>
    </row>
    <row r="6580" x14ac:dyDescent="0.3">
      <c r="A6580" t="s">
        <v>10403</v>
      </c>
      <c r="B6580" t="s">
        <v>19481</v>
      </c>
      <c r="C6580" t="s">
        <v>19561</v>
      </c>
      <c r="D6580" t="s">
        <v>19624</v>
      </c>
      <c r="E6580" s="89">
        <v>0.15295831775110269</v>
      </c>
      <c r="F6580" s="89">
        <v>703423</v>
      </c>
      <c r="G6580" s="89">
        <v>1</v>
      </c>
      <c r="H6580" t="s">
        <v>19630</v>
      </c>
      <c r="I6580" s="89"/>
    </row>
    <row r="6581" x14ac:dyDescent="0.3">
      <c r="A6581" t="s">
        <v>10404</v>
      </c>
      <c r="B6581" t="s">
        <v>19482</v>
      </c>
      <c r="C6581" t="s">
        <v>19561</v>
      </c>
      <c r="D6581" t="s">
        <v>19624</v>
      </c>
      <c r="E6581" s="89">
        <v>6.4186904382604881E-2</v>
      </c>
      <c r="F6581" s="89">
        <v>703423</v>
      </c>
      <c r="G6581" s="89">
        <v>1</v>
      </c>
      <c r="H6581" t="s">
        <v>19630</v>
      </c>
      <c r="I6581" s="89"/>
    </row>
    <row r="6582" x14ac:dyDescent="0.3">
      <c r="A6582" t="s">
        <v>10405</v>
      </c>
      <c r="B6582" t="s">
        <v>19480</v>
      </c>
      <c r="C6582" t="s">
        <v>19562</v>
      </c>
      <c r="D6582" t="s">
        <v>19623</v>
      </c>
      <c r="E6582" s="89">
        <v>1</v>
      </c>
      <c r="F6582" s="89">
        <v>703423</v>
      </c>
      <c r="G6582" s="89">
        <v>1</v>
      </c>
      <c r="H6582" t="s">
        <v>19630</v>
      </c>
      <c r="I6582" s="89"/>
    </row>
    <row r="6583" x14ac:dyDescent="0.3">
      <c r="A6583" t="s">
        <v>10406</v>
      </c>
      <c r="B6583" t="s">
        <v>19481</v>
      </c>
      <c r="C6583" t="s">
        <v>19562</v>
      </c>
      <c r="D6583" t="s">
        <v>19623</v>
      </c>
      <c r="E6583" s="89">
        <v>0.59681567126203527</v>
      </c>
      <c r="F6583" s="89">
        <v>703423</v>
      </c>
      <c r="G6583" s="89">
        <v>1</v>
      </c>
      <c r="H6583" t="s">
        <v>19630</v>
      </c>
      <c r="I6583" s="89"/>
    </row>
    <row r="6584" x14ac:dyDescent="0.3">
      <c r="A6584" t="s">
        <v>10407</v>
      </c>
      <c r="B6584" t="s">
        <v>19482</v>
      </c>
      <c r="C6584" t="s">
        <v>19562</v>
      </c>
      <c r="D6584" t="s">
        <v>19623</v>
      </c>
      <c r="E6584" s="89">
        <v>0.37529422769310627</v>
      </c>
      <c r="F6584" s="89">
        <v>703423</v>
      </c>
      <c r="G6584" s="89">
        <v>1</v>
      </c>
      <c r="H6584" t="s">
        <v>19630</v>
      </c>
      <c r="I6584" s="89"/>
    </row>
    <row r="6585" x14ac:dyDescent="0.3">
      <c r="A6585" t="s">
        <v>10408</v>
      </c>
      <c r="B6585" t="s">
        <v>19480</v>
      </c>
      <c r="C6585" t="s">
        <v>19562</v>
      </c>
      <c r="D6585" t="s">
        <v>19624</v>
      </c>
      <c r="E6585" s="89">
        <v>0.64242425965599648</v>
      </c>
      <c r="F6585" s="89">
        <v>703423</v>
      </c>
      <c r="G6585" s="89">
        <v>1</v>
      </c>
      <c r="H6585" t="s">
        <v>19630</v>
      </c>
      <c r="I6585" s="89"/>
    </row>
    <row r="6586" x14ac:dyDescent="0.3">
      <c r="A6586" t="s">
        <v>10409</v>
      </c>
      <c r="B6586" t="s">
        <v>19481</v>
      </c>
      <c r="C6586" t="s">
        <v>19562</v>
      </c>
      <c r="D6586" t="s">
        <v>19624</v>
      </c>
      <c r="E6586" s="89">
        <v>0.18933763607711579</v>
      </c>
      <c r="F6586" s="89">
        <v>703423</v>
      </c>
      <c r="G6586" s="89">
        <v>1</v>
      </c>
      <c r="H6586" t="s">
        <v>19630</v>
      </c>
      <c r="I6586" s="89"/>
    </row>
    <row r="6587" x14ac:dyDescent="0.3">
      <c r="A6587" t="s">
        <v>10410</v>
      </c>
      <c r="B6587" t="s">
        <v>19482</v>
      </c>
      <c r="C6587" t="s">
        <v>19562</v>
      </c>
      <c r="D6587" t="s">
        <v>19624</v>
      </c>
      <c r="E6587" s="89">
        <v>8.3750824582108779E-2</v>
      </c>
      <c r="F6587" s="89">
        <v>703423</v>
      </c>
      <c r="G6587" s="89">
        <v>1</v>
      </c>
      <c r="H6587" t="s">
        <v>19630</v>
      </c>
      <c r="I6587" s="89"/>
    </row>
    <row r="6588" x14ac:dyDescent="0.3">
      <c r="A6588" t="s">
        <v>10411</v>
      </c>
      <c r="B6588" t="s">
        <v>19480</v>
      </c>
      <c r="C6588" t="s">
        <v>19563</v>
      </c>
      <c r="D6588" t="s">
        <v>19623</v>
      </c>
      <c r="E6588" s="89">
        <v>0.99964175183353399</v>
      </c>
      <c r="F6588" s="89">
        <v>703423</v>
      </c>
      <c r="G6588" s="89">
        <v>1</v>
      </c>
      <c r="H6588" t="s">
        <v>19630</v>
      </c>
      <c r="I6588" s="89"/>
    </row>
    <row r="6589" x14ac:dyDescent="0.3">
      <c r="A6589" t="s">
        <v>10412</v>
      </c>
      <c r="B6589" t="s">
        <v>19481</v>
      </c>
      <c r="C6589" t="s">
        <v>19563</v>
      </c>
      <c r="D6589" t="s">
        <v>19623</v>
      </c>
      <c r="E6589" s="89">
        <v>0.57153284659055359</v>
      </c>
      <c r="F6589" s="89">
        <v>703423</v>
      </c>
      <c r="G6589" s="89">
        <v>1</v>
      </c>
      <c r="H6589" t="s">
        <v>19630</v>
      </c>
      <c r="I6589" s="89"/>
    </row>
    <row r="6590" x14ac:dyDescent="0.3">
      <c r="A6590" t="s">
        <v>10413</v>
      </c>
      <c r="B6590" t="s">
        <v>19482</v>
      </c>
      <c r="C6590" t="s">
        <v>19563</v>
      </c>
      <c r="D6590" t="s">
        <v>19623</v>
      </c>
      <c r="E6590" s="89">
        <v>0.34819748877817458</v>
      </c>
      <c r="F6590" s="89">
        <v>703423</v>
      </c>
      <c r="G6590" s="89">
        <v>1</v>
      </c>
      <c r="H6590" t="s">
        <v>19630</v>
      </c>
      <c r="I6590" s="89"/>
    </row>
    <row r="6591" x14ac:dyDescent="0.3">
      <c r="A6591" t="s">
        <v>10414</v>
      </c>
      <c r="B6591" t="s">
        <v>19480</v>
      </c>
      <c r="C6591" t="s">
        <v>19563</v>
      </c>
      <c r="D6591" t="s">
        <v>19624</v>
      </c>
      <c r="E6591" s="89">
        <v>0.56135355255656982</v>
      </c>
      <c r="F6591" s="89">
        <v>703423</v>
      </c>
      <c r="G6591" s="89">
        <v>1</v>
      </c>
      <c r="H6591" t="s">
        <v>19630</v>
      </c>
      <c r="I6591" s="89"/>
    </row>
    <row r="6592" x14ac:dyDescent="0.3">
      <c r="A6592" t="s">
        <v>10415</v>
      </c>
      <c r="B6592" t="s">
        <v>19481</v>
      </c>
      <c r="C6592" t="s">
        <v>19563</v>
      </c>
      <c r="D6592" t="s">
        <v>19624</v>
      </c>
      <c r="E6592" s="89">
        <v>0.16247058038301551</v>
      </c>
      <c r="F6592" s="89">
        <v>703423</v>
      </c>
      <c r="G6592" s="89">
        <v>1</v>
      </c>
      <c r="H6592" t="s">
        <v>19630</v>
      </c>
      <c r="I6592" s="89"/>
    </row>
    <row r="6593" x14ac:dyDescent="0.3">
      <c r="A6593" t="s">
        <v>10416</v>
      </c>
      <c r="B6593" t="s">
        <v>19482</v>
      </c>
      <c r="C6593" t="s">
        <v>19563</v>
      </c>
      <c r="D6593" t="s">
        <v>19624</v>
      </c>
      <c r="E6593" s="89">
        <v>6.9393134764855147E-2</v>
      </c>
      <c r="F6593" s="89">
        <v>703423</v>
      </c>
      <c r="G6593" s="89">
        <v>1</v>
      </c>
      <c r="H6593" t="s">
        <v>19630</v>
      </c>
      <c r="I6593" s="89"/>
    </row>
    <row r="6594" x14ac:dyDescent="0.3">
      <c r="A6594" t="s">
        <v>10417</v>
      </c>
      <c r="B6594" t="s">
        <v>19480</v>
      </c>
      <c r="C6594" t="s">
        <v>19564</v>
      </c>
      <c r="D6594" t="s">
        <v>19623</v>
      </c>
      <c r="E6594" s="89">
        <v>0.97481174201014187</v>
      </c>
      <c r="F6594" s="89">
        <v>703423</v>
      </c>
      <c r="G6594" s="89">
        <v>1</v>
      </c>
      <c r="H6594" t="s">
        <v>19630</v>
      </c>
      <c r="I6594" s="89"/>
    </row>
    <row r="6595" x14ac:dyDescent="0.3">
      <c r="A6595" t="s">
        <v>10418</v>
      </c>
      <c r="B6595" t="s">
        <v>19481</v>
      </c>
      <c r="C6595" t="s">
        <v>19564</v>
      </c>
      <c r="D6595" t="s">
        <v>19623</v>
      </c>
      <c r="E6595" s="89">
        <v>0.54351387117441974</v>
      </c>
      <c r="F6595" s="89">
        <v>703423</v>
      </c>
      <c r="G6595" s="89">
        <v>1</v>
      </c>
      <c r="H6595" t="s">
        <v>19630</v>
      </c>
      <c r="I6595" s="89"/>
    </row>
    <row r="6596" x14ac:dyDescent="0.3">
      <c r="A6596" t="s">
        <v>10419</v>
      </c>
      <c r="B6596" t="s">
        <v>19482</v>
      </c>
      <c r="C6596" t="s">
        <v>19564</v>
      </c>
      <c r="D6596" t="s">
        <v>19623</v>
      </c>
      <c r="E6596" s="89">
        <v>0.3293944159203458</v>
      </c>
      <c r="F6596" s="89">
        <v>703423</v>
      </c>
      <c r="G6596" s="89">
        <v>1</v>
      </c>
      <c r="H6596" t="s">
        <v>19630</v>
      </c>
      <c r="I6596" s="89"/>
    </row>
    <row r="6597" x14ac:dyDescent="0.3">
      <c r="A6597" t="s">
        <v>10420</v>
      </c>
      <c r="B6597" t="s">
        <v>19480</v>
      </c>
      <c r="C6597" t="s">
        <v>19564</v>
      </c>
      <c r="D6597" t="s">
        <v>19624</v>
      </c>
      <c r="E6597" s="89">
        <v>0.55941019841546269</v>
      </c>
      <c r="F6597" s="89">
        <v>703423</v>
      </c>
      <c r="G6597" s="89">
        <v>1</v>
      </c>
      <c r="H6597" t="s">
        <v>19630</v>
      </c>
      <c r="I6597" s="89"/>
    </row>
    <row r="6598" x14ac:dyDescent="0.3">
      <c r="A6598" t="s">
        <v>10421</v>
      </c>
      <c r="B6598" t="s">
        <v>19481</v>
      </c>
      <c r="C6598" t="s">
        <v>19564</v>
      </c>
      <c r="D6598" t="s">
        <v>19624</v>
      </c>
      <c r="E6598" s="89">
        <v>0.15378835236939331</v>
      </c>
      <c r="F6598" s="89">
        <v>703423</v>
      </c>
      <c r="G6598" s="89">
        <v>1</v>
      </c>
      <c r="H6598" t="s">
        <v>19630</v>
      </c>
      <c r="I6598" s="89"/>
    </row>
    <row r="6599" x14ac:dyDescent="0.3">
      <c r="A6599" t="s">
        <v>10422</v>
      </c>
      <c r="B6599" t="s">
        <v>19482</v>
      </c>
      <c r="C6599" t="s">
        <v>19564</v>
      </c>
      <c r="D6599" t="s">
        <v>19624</v>
      </c>
      <c r="E6599" s="89">
        <v>6.4257054711713557E-2</v>
      </c>
      <c r="F6599" s="89">
        <v>703423</v>
      </c>
      <c r="G6599" s="89">
        <v>1</v>
      </c>
      <c r="H6599" t="s">
        <v>19630</v>
      </c>
      <c r="I6599" s="89"/>
    </row>
    <row r="6600" x14ac:dyDescent="0.3">
      <c r="A6600" t="s">
        <v>9589</v>
      </c>
      <c r="B6600" t="s">
        <v>19476</v>
      </c>
      <c r="C6600" t="s">
        <v>19491</v>
      </c>
      <c r="D6600" t="s">
        <v>19630</v>
      </c>
      <c r="E6600" s="89">
        <v>6317</v>
      </c>
      <c r="F6600" s="89">
        <v>703423</v>
      </c>
      <c r="G6600" s="89">
        <v>1</v>
      </c>
      <c r="H6600" t="s">
        <v>19630</v>
      </c>
      <c r="I6600" s="89"/>
    </row>
    <row r="6601" x14ac:dyDescent="0.3">
      <c r="A6601" t="s">
        <v>9590</v>
      </c>
      <c r="B6601" t="s">
        <v>19477</v>
      </c>
      <c r="C6601" t="s">
        <v>19491</v>
      </c>
      <c r="D6601" t="s">
        <v>19630</v>
      </c>
      <c r="E6601" s="89">
        <v>28445788.772949219</v>
      </c>
      <c r="F6601" s="89">
        <v>703423</v>
      </c>
      <c r="G6601" s="89">
        <v>1</v>
      </c>
      <c r="H6601" t="s">
        <v>19630</v>
      </c>
      <c r="I6601" s="89"/>
    </row>
    <row r="6602" x14ac:dyDescent="0.3">
      <c r="A6602" t="s">
        <v>9591</v>
      </c>
      <c r="B6602" t="s">
        <v>19478</v>
      </c>
      <c r="C6602" t="s">
        <v>19491</v>
      </c>
      <c r="D6602" t="s">
        <v>19630</v>
      </c>
      <c r="E6602" s="89">
        <v>8.9803716966889054E-3</v>
      </c>
      <c r="F6602" s="89">
        <v>703423</v>
      </c>
      <c r="G6602" s="89">
        <v>1</v>
      </c>
      <c r="H6602" t="s">
        <v>19630</v>
      </c>
      <c r="I6602" s="89"/>
    </row>
    <row r="6603" x14ac:dyDescent="0.3">
      <c r="A6603" t="s">
        <v>9592</v>
      </c>
      <c r="B6603" t="s">
        <v>19479</v>
      </c>
      <c r="C6603" t="s">
        <v>19491</v>
      </c>
      <c r="D6603" t="s">
        <v>19630</v>
      </c>
      <c r="E6603" s="89">
        <v>40.43909393487165</v>
      </c>
      <c r="F6603" s="89">
        <v>703423</v>
      </c>
      <c r="G6603" s="89">
        <v>1</v>
      </c>
      <c r="H6603" t="s">
        <v>19630</v>
      </c>
      <c r="I6603" s="89"/>
    </row>
    <row r="6604" x14ac:dyDescent="0.3">
      <c r="A6604" t="s">
        <v>9512</v>
      </c>
      <c r="B6604" t="s">
        <v>19480</v>
      </c>
      <c r="C6604" t="s">
        <v>19565</v>
      </c>
      <c r="D6604" t="s">
        <v>19623</v>
      </c>
      <c r="E6604" s="89">
        <v>1</v>
      </c>
      <c r="F6604" s="89">
        <v>703423</v>
      </c>
      <c r="G6604" s="89">
        <v>1</v>
      </c>
      <c r="H6604" t="s">
        <v>19630</v>
      </c>
      <c r="I6604" s="89"/>
    </row>
    <row r="6605" x14ac:dyDescent="0.3">
      <c r="A6605" t="s">
        <v>9513</v>
      </c>
      <c r="B6605" t="s">
        <v>19481</v>
      </c>
      <c r="C6605" t="s">
        <v>19565</v>
      </c>
      <c r="D6605" t="s">
        <v>19623</v>
      </c>
      <c r="E6605" s="89">
        <v>0.59681567126203527</v>
      </c>
      <c r="F6605" s="89">
        <v>703423</v>
      </c>
      <c r="G6605" s="89">
        <v>1</v>
      </c>
      <c r="H6605" t="s">
        <v>19630</v>
      </c>
      <c r="I6605" s="89"/>
    </row>
    <row r="6606" x14ac:dyDescent="0.3">
      <c r="A6606" t="s">
        <v>9514</v>
      </c>
      <c r="B6606" t="s">
        <v>19482</v>
      </c>
      <c r="C6606" t="s">
        <v>19565</v>
      </c>
      <c r="D6606" t="s">
        <v>19623</v>
      </c>
      <c r="E6606" s="89">
        <v>0.37529422769310627</v>
      </c>
      <c r="F6606" s="89">
        <v>703423</v>
      </c>
      <c r="G6606" s="89">
        <v>1</v>
      </c>
      <c r="H6606" t="s">
        <v>19630</v>
      </c>
      <c r="I6606" s="89"/>
    </row>
    <row r="6607" x14ac:dyDescent="0.3">
      <c r="A6607" t="s">
        <v>9515</v>
      </c>
      <c r="B6607" t="s">
        <v>19480</v>
      </c>
      <c r="C6607" t="s">
        <v>19565</v>
      </c>
      <c r="D6607" t="s">
        <v>19624</v>
      </c>
      <c r="E6607" s="89">
        <v>0.64242425965599648</v>
      </c>
      <c r="F6607" s="89">
        <v>703423</v>
      </c>
      <c r="G6607" s="89">
        <v>1</v>
      </c>
      <c r="H6607" t="s">
        <v>19630</v>
      </c>
      <c r="I6607" s="89"/>
    </row>
    <row r="6608" x14ac:dyDescent="0.3">
      <c r="A6608" t="s">
        <v>9516</v>
      </c>
      <c r="B6608" t="s">
        <v>19481</v>
      </c>
      <c r="C6608" t="s">
        <v>19565</v>
      </c>
      <c r="D6608" t="s">
        <v>19624</v>
      </c>
      <c r="E6608" s="89">
        <v>0.18933763607711579</v>
      </c>
      <c r="F6608" s="89">
        <v>703423</v>
      </c>
      <c r="G6608" s="89">
        <v>1</v>
      </c>
      <c r="H6608" t="s">
        <v>19630</v>
      </c>
      <c r="I6608" s="89"/>
    </row>
    <row r="6609" x14ac:dyDescent="0.3">
      <c r="A6609" t="s">
        <v>9517</v>
      </c>
      <c r="B6609" t="s">
        <v>19482</v>
      </c>
      <c r="C6609" t="s">
        <v>19565</v>
      </c>
      <c r="D6609" t="s">
        <v>19624</v>
      </c>
      <c r="E6609" s="89">
        <v>8.3750824582108779E-2</v>
      </c>
      <c r="F6609" s="89">
        <v>703423</v>
      </c>
      <c r="G6609" s="89">
        <v>1</v>
      </c>
      <c r="H6609" t="s">
        <v>19630</v>
      </c>
      <c r="I6609" s="89"/>
    </row>
    <row r="6610" x14ac:dyDescent="0.3">
      <c r="A6610" t="s">
        <v>9518</v>
      </c>
      <c r="B6610" t="s">
        <v>19480</v>
      </c>
      <c r="C6610" t="s">
        <v>19566</v>
      </c>
      <c r="D6610" t="s">
        <v>19623</v>
      </c>
      <c r="E6610" s="89">
        <v>1</v>
      </c>
      <c r="F6610" s="89">
        <v>703423</v>
      </c>
      <c r="G6610" s="89">
        <v>1</v>
      </c>
      <c r="H6610" t="s">
        <v>19630</v>
      </c>
      <c r="I6610" s="89"/>
    </row>
    <row r="6611" x14ac:dyDescent="0.3">
      <c r="A6611" t="s">
        <v>9519</v>
      </c>
      <c r="B6611" t="s">
        <v>19481</v>
      </c>
      <c r="C6611" t="s">
        <v>19566</v>
      </c>
      <c r="D6611" t="s">
        <v>19623</v>
      </c>
      <c r="E6611" s="89">
        <v>0.59681567126203527</v>
      </c>
      <c r="F6611" s="89">
        <v>703423</v>
      </c>
      <c r="G6611" s="89">
        <v>1</v>
      </c>
      <c r="H6611" t="s">
        <v>19630</v>
      </c>
      <c r="I6611" s="89"/>
    </row>
    <row r="6612" x14ac:dyDescent="0.3">
      <c r="A6612" t="s">
        <v>9520</v>
      </c>
      <c r="B6612" t="s">
        <v>19482</v>
      </c>
      <c r="C6612" t="s">
        <v>19566</v>
      </c>
      <c r="D6612" t="s">
        <v>19623</v>
      </c>
      <c r="E6612" s="89">
        <v>0.37529422769310627</v>
      </c>
      <c r="F6612" s="89">
        <v>703423</v>
      </c>
      <c r="G6612" s="89">
        <v>1</v>
      </c>
      <c r="H6612" t="s">
        <v>19630</v>
      </c>
      <c r="I6612" s="89"/>
    </row>
    <row r="6613" x14ac:dyDescent="0.3">
      <c r="A6613" t="s">
        <v>9521</v>
      </c>
      <c r="B6613" t="s">
        <v>19480</v>
      </c>
      <c r="C6613" t="s">
        <v>19566</v>
      </c>
      <c r="D6613" t="s">
        <v>19624</v>
      </c>
      <c r="E6613" s="89">
        <v>0.64242425965599648</v>
      </c>
      <c r="F6613" s="89">
        <v>703423</v>
      </c>
      <c r="G6613" s="89">
        <v>1</v>
      </c>
      <c r="H6613" t="s">
        <v>19630</v>
      </c>
      <c r="I6613" s="89"/>
    </row>
    <row r="6614" x14ac:dyDescent="0.3">
      <c r="A6614" t="s">
        <v>9522</v>
      </c>
      <c r="B6614" t="s">
        <v>19481</v>
      </c>
      <c r="C6614" t="s">
        <v>19566</v>
      </c>
      <c r="D6614" t="s">
        <v>19624</v>
      </c>
      <c r="E6614" s="89">
        <v>0.18933763607711579</v>
      </c>
      <c r="F6614" s="89">
        <v>703423</v>
      </c>
      <c r="G6614" s="89">
        <v>1</v>
      </c>
      <c r="H6614" t="s">
        <v>19630</v>
      </c>
      <c r="I6614" s="89"/>
    </row>
    <row r="6615" x14ac:dyDescent="0.3">
      <c r="A6615" t="s">
        <v>9523</v>
      </c>
      <c r="B6615" t="s">
        <v>19482</v>
      </c>
      <c r="C6615" t="s">
        <v>19566</v>
      </c>
      <c r="D6615" t="s">
        <v>19624</v>
      </c>
      <c r="E6615" s="89">
        <v>8.3750824582108779E-2</v>
      </c>
      <c r="F6615" s="89">
        <v>703423</v>
      </c>
      <c r="G6615" s="89">
        <v>1</v>
      </c>
      <c r="H6615" t="s">
        <v>19630</v>
      </c>
      <c r="I6615" s="89"/>
    </row>
    <row r="6616" x14ac:dyDescent="0.3">
      <c r="A6616" t="s">
        <v>9524</v>
      </c>
      <c r="B6616" t="s">
        <v>19480</v>
      </c>
      <c r="C6616" t="s">
        <v>19567</v>
      </c>
      <c r="D6616" t="s">
        <v>19623</v>
      </c>
      <c r="E6616" s="89">
        <v>1</v>
      </c>
      <c r="F6616" s="89">
        <v>703423</v>
      </c>
      <c r="G6616" s="89">
        <v>1</v>
      </c>
      <c r="H6616" t="s">
        <v>19630</v>
      </c>
      <c r="I6616" s="89"/>
    </row>
    <row r="6617" x14ac:dyDescent="0.3">
      <c r="A6617" t="s">
        <v>9525</v>
      </c>
      <c r="B6617" t="s">
        <v>19481</v>
      </c>
      <c r="C6617" t="s">
        <v>19567</v>
      </c>
      <c r="D6617" t="s">
        <v>19623</v>
      </c>
      <c r="E6617" s="89">
        <v>0.57920395936275759</v>
      </c>
      <c r="F6617" s="89">
        <v>703423</v>
      </c>
      <c r="G6617" s="89">
        <v>1</v>
      </c>
      <c r="H6617" t="s">
        <v>19630</v>
      </c>
      <c r="I6617" s="89"/>
    </row>
    <row r="6618" x14ac:dyDescent="0.3">
      <c r="A6618" t="s">
        <v>9526</v>
      </c>
      <c r="B6618" t="s">
        <v>19482</v>
      </c>
      <c r="C6618" t="s">
        <v>19567</v>
      </c>
      <c r="D6618" t="s">
        <v>19623</v>
      </c>
      <c r="E6618" s="89">
        <v>0.35496678838300738</v>
      </c>
      <c r="F6618" s="89">
        <v>703423</v>
      </c>
      <c r="G6618" s="89">
        <v>1</v>
      </c>
      <c r="H6618" t="s">
        <v>19630</v>
      </c>
      <c r="I6618" s="89"/>
    </row>
    <row r="6619" x14ac:dyDescent="0.3">
      <c r="A6619" t="s">
        <v>9527</v>
      </c>
      <c r="B6619" t="s">
        <v>19480</v>
      </c>
      <c r="C6619" t="s">
        <v>19567</v>
      </c>
      <c r="D6619" t="s">
        <v>19624</v>
      </c>
      <c r="E6619" s="89">
        <v>0.58429707302718281</v>
      </c>
      <c r="F6619" s="89">
        <v>703423</v>
      </c>
      <c r="G6619" s="89">
        <v>1</v>
      </c>
      <c r="H6619" t="s">
        <v>19630</v>
      </c>
      <c r="I6619" s="89"/>
    </row>
    <row r="6620" x14ac:dyDescent="0.3">
      <c r="A6620" t="s">
        <v>9528</v>
      </c>
      <c r="B6620" t="s">
        <v>19481</v>
      </c>
      <c r="C6620" t="s">
        <v>19567</v>
      </c>
      <c r="D6620" t="s">
        <v>19624</v>
      </c>
      <c r="E6620" s="89">
        <v>0.1677891431247662</v>
      </c>
      <c r="F6620" s="89">
        <v>703423</v>
      </c>
      <c r="G6620" s="89">
        <v>1</v>
      </c>
      <c r="H6620" t="s">
        <v>19630</v>
      </c>
      <c r="I6620" s="89"/>
    </row>
    <row r="6621" x14ac:dyDescent="0.3">
      <c r="A6621" t="s">
        <v>9529</v>
      </c>
      <c r="B6621" t="s">
        <v>19482</v>
      </c>
      <c r="C6621" t="s">
        <v>19567</v>
      </c>
      <c r="D6621" t="s">
        <v>19624</v>
      </c>
      <c r="E6621" s="89">
        <v>7.0647309179833737E-2</v>
      </c>
      <c r="F6621" s="89">
        <v>703423</v>
      </c>
      <c r="G6621" s="89">
        <v>1</v>
      </c>
      <c r="H6621" t="s">
        <v>19630</v>
      </c>
      <c r="I6621" s="89"/>
    </row>
    <row r="6622" x14ac:dyDescent="0.3">
      <c r="A6622" t="s">
        <v>9530</v>
      </c>
      <c r="B6622" t="s">
        <v>19480</v>
      </c>
      <c r="C6622" t="s">
        <v>19568</v>
      </c>
      <c r="D6622" t="s">
        <v>19623</v>
      </c>
      <c r="E6622" s="89">
        <v>1</v>
      </c>
      <c r="F6622" s="89">
        <v>703423</v>
      </c>
      <c r="G6622" s="89">
        <v>1</v>
      </c>
      <c r="H6622" t="s">
        <v>19630</v>
      </c>
      <c r="I6622" s="89"/>
    </row>
    <row r="6623" x14ac:dyDescent="0.3">
      <c r="A6623" t="s">
        <v>9531</v>
      </c>
      <c r="B6623" t="s">
        <v>19481</v>
      </c>
      <c r="C6623" t="s">
        <v>19568</v>
      </c>
      <c r="D6623" t="s">
        <v>19623</v>
      </c>
      <c r="E6623" s="89">
        <v>0.59433869400548689</v>
      </c>
      <c r="F6623" s="89">
        <v>703423</v>
      </c>
      <c r="G6623" s="89">
        <v>1</v>
      </c>
      <c r="H6623" t="s">
        <v>19630</v>
      </c>
      <c r="I6623" s="89"/>
    </row>
    <row r="6624" x14ac:dyDescent="0.3">
      <c r="A6624" t="s">
        <v>9532</v>
      </c>
      <c r="B6624" t="s">
        <v>19482</v>
      </c>
      <c r="C6624" t="s">
        <v>19568</v>
      </c>
      <c r="D6624" t="s">
        <v>19623</v>
      </c>
      <c r="E6624" s="89">
        <v>0.37232098801494989</v>
      </c>
      <c r="F6624" s="89">
        <v>703423</v>
      </c>
      <c r="G6624" s="89">
        <v>1</v>
      </c>
      <c r="H6624" t="s">
        <v>19630</v>
      </c>
      <c r="I6624" s="89"/>
    </row>
    <row r="6625" x14ac:dyDescent="0.3">
      <c r="A6625" t="s">
        <v>9533</v>
      </c>
      <c r="B6625" t="s">
        <v>19480</v>
      </c>
      <c r="C6625" t="s">
        <v>19568</v>
      </c>
      <c r="D6625" t="s">
        <v>19624</v>
      </c>
      <c r="E6625" s="89">
        <v>0.6356729876617625</v>
      </c>
      <c r="F6625" s="89">
        <v>703423</v>
      </c>
      <c r="G6625" s="89">
        <v>1</v>
      </c>
      <c r="H6625" t="s">
        <v>19630</v>
      </c>
      <c r="I6625" s="89"/>
    </row>
    <row r="6626" x14ac:dyDescent="0.3">
      <c r="A6626" t="s">
        <v>9534</v>
      </c>
      <c r="B6626" t="s">
        <v>19481</v>
      </c>
      <c r="C6626" t="s">
        <v>19568</v>
      </c>
      <c r="D6626" t="s">
        <v>19624</v>
      </c>
      <c r="E6626" s="89">
        <v>0.18583885579884099</v>
      </c>
      <c r="F6626" s="89">
        <v>703423</v>
      </c>
      <c r="G6626" s="89">
        <v>1</v>
      </c>
      <c r="H6626" t="s">
        <v>19630</v>
      </c>
      <c r="I6626" s="89"/>
    </row>
    <row r="6627" x14ac:dyDescent="0.3">
      <c r="A6627" t="s">
        <v>9535</v>
      </c>
      <c r="B6627" t="s">
        <v>19482</v>
      </c>
      <c r="C6627" t="s">
        <v>19568</v>
      </c>
      <c r="D6627" t="s">
        <v>19624</v>
      </c>
      <c r="E6627" s="89">
        <v>8.1580151208123786E-2</v>
      </c>
      <c r="F6627" s="89">
        <v>703423</v>
      </c>
      <c r="G6627" s="89">
        <v>1</v>
      </c>
      <c r="H6627" t="s">
        <v>19630</v>
      </c>
      <c r="I6627" s="89"/>
    </row>
    <row r="6628" x14ac:dyDescent="0.3">
      <c r="A6628" t="s">
        <v>9536</v>
      </c>
      <c r="B6628" t="s">
        <v>19480</v>
      </c>
      <c r="C6628" t="s">
        <v>19569</v>
      </c>
      <c r="D6628" t="s">
        <v>19623</v>
      </c>
      <c r="E6628" s="89">
        <v>1</v>
      </c>
      <c r="F6628" s="89">
        <v>703423</v>
      </c>
      <c r="G6628" s="89">
        <v>1</v>
      </c>
      <c r="H6628" t="s">
        <v>19630</v>
      </c>
      <c r="I6628" s="89"/>
    </row>
    <row r="6629" x14ac:dyDescent="0.3">
      <c r="A6629" t="s">
        <v>9537</v>
      </c>
      <c r="B6629" t="s">
        <v>19481</v>
      </c>
      <c r="C6629" t="s">
        <v>19569</v>
      </c>
      <c r="D6629" t="s">
        <v>19623</v>
      </c>
      <c r="E6629" s="89">
        <v>0.59681567126203527</v>
      </c>
      <c r="F6629" s="89">
        <v>703423</v>
      </c>
      <c r="G6629" s="89">
        <v>1</v>
      </c>
      <c r="H6629" t="s">
        <v>19630</v>
      </c>
      <c r="I6629" s="89"/>
    </row>
    <row r="6630" x14ac:dyDescent="0.3">
      <c r="A6630" t="s">
        <v>9538</v>
      </c>
      <c r="B6630" t="s">
        <v>19482</v>
      </c>
      <c r="C6630" t="s">
        <v>19569</v>
      </c>
      <c r="D6630" t="s">
        <v>19623</v>
      </c>
      <c r="E6630" s="89">
        <v>0.37529422769310627</v>
      </c>
      <c r="F6630" s="89">
        <v>703423</v>
      </c>
      <c r="G6630" s="89">
        <v>1</v>
      </c>
      <c r="H6630" t="s">
        <v>19630</v>
      </c>
      <c r="I6630" s="89"/>
    </row>
    <row r="6631" x14ac:dyDescent="0.3">
      <c r="A6631" t="s">
        <v>9539</v>
      </c>
      <c r="B6631" t="s">
        <v>19480</v>
      </c>
      <c r="C6631" t="s">
        <v>19569</v>
      </c>
      <c r="D6631" t="s">
        <v>19624</v>
      </c>
      <c r="E6631" s="89">
        <v>0.64242425965599648</v>
      </c>
      <c r="F6631" s="89">
        <v>703423</v>
      </c>
      <c r="G6631" s="89">
        <v>1</v>
      </c>
      <c r="H6631" t="s">
        <v>19630</v>
      </c>
      <c r="I6631" s="89"/>
    </row>
    <row r="6632" x14ac:dyDescent="0.3">
      <c r="A6632" t="s">
        <v>9540</v>
      </c>
      <c r="B6632" t="s">
        <v>19481</v>
      </c>
      <c r="C6632" t="s">
        <v>19569</v>
      </c>
      <c r="D6632" t="s">
        <v>19624</v>
      </c>
      <c r="E6632" s="89">
        <v>0.18933763607711579</v>
      </c>
      <c r="F6632" s="89">
        <v>703423</v>
      </c>
      <c r="G6632" s="89">
        <v>1</v>
      </c>
      <c r="H6632" t="s">
        <v>19630</v>
      </c>
      <c r="I6632" s="89"/>
    </row>
    <row r="6633" x14ac:dyDescent="0.3">
      <c r="A6633" t="s">
        <v>9541</v>
      </c>
      <c r="B6633" t="s">
        <v>19482</v>
      </c>
      <c r="C6633" t="s">
        <v>19569</v>
      </c>
      <c r="D6633" t="s">
        <v>19624</v>
      </c>
      <c r="E6633" s="89">
        <v>8.3750824582108779E-2</v>
      </c>
      <c r="F6633" s="89">
        <v>703423</v>
      </c>
      <c r="G6633" s="89">
        <v>1</v>
      </c>
      <c r="H6633" t="s">
        <v>19630</v>
      </c>
      <c r="I6633" s="89"/>
    </row>
    <row r="6634" x14ac:dyDescent="0.3">
      <c r="A6634" t="s">
        <v>9542</v>
      </c>
      <c r="B6634" t="s">
        <v>19480</v>
      </c>
      <c r="C6634" t="s">
        <v>19570</v>
      </c>
      <c r="D6634" t="s">
        <v>19623</v>
      </c>
      <c r="E6634" s="89">
        <v>1</v>
      </c>
      <c r="F6634" s="89">
        <v>703423</v>
      </c>
      <c r="G6634" s="89">
        <v>1</v>
      </c>
      <c r="H6634" t="s">
        <v>19630</v>
      </c>
      <c r="I6634" s="89"/>
    </row>
    <row r="6635" x14ac:dyDescent="0.3">
      <c r="A6635" t="s">
        <v>9543</v>
      </c>
      <c r="B6635" t="s">
        <v>19481</v>
      </c>
      <c r="C6635" t="s">
        <v>19570</v>
      </c>
      <c r="D6635" t="s">
        <v>19623</v>
      </c>
      <c r="E6635" s="89">
        <v>0.59681567126203527</v>
      </c>
      <c r="F6635" s="89">
        <v>703423</v>
      </c>
      <c r="G6635" s="89">
        <v>1</v>
      </c>
      <c r="H6635" t="s">
        <v>19630</v>
      </c>
      <c r="I6635" s="89"/>
    </row>
    <row r="6636" x14ac:dyDescent="0.3">
      <c r="A6636" t="s">
        <v>9544</v>
      </c>
      <c r="B6636" t="s">
        <v>19482</v>
      </c>
      <c r="C6636" t="s">
        <v>19570</v>
      </c>
      <c r="D6636" t="s">
        <v>19623</v>
      </c>
      <c r="E6636" s="89">
        <v>0.37529422769310627</v>
      </c>
      <c r="F6636" s="89">
        <v>703423</v>
      </c>
      <c r="G6636" s="89">
        <v>1</v>
      </c>
      <c r="H6636" t="s">
        <v>19630</v>
      </c>
      <c r="I6636" s="89"/>
    </row>
    <row r="6637" x14ac:dyDescent="0.3">
      <c r="A6637" t="s">
        <v>9545</v>
      </c>
      <c r="B6637" t="s">
        <v>19480</v>
      </c>
      <c r="C6637" t="s">
        <v>19570</v>
      </c>
      <c r="D6637" t="s">
        <v>19624</v>
      </c>
      <c r="E6637" s="89">
        <v>0.64242425965599648</v>
      </c>
      <c r="F6637" s="89">
        <v>703423</v>
      </c>
      <c r="G6637" s="89">
        <v>1</v>
      </c>
      <c r="H6637" t="s">
        <v>19630</v>
      </c>
      <c r="I6637" s="89"/>
    </row>
    <row r="6638" x14ac:dyDescent="0.3">
      <c r="A6638" t="s">
        <v>9546</v>
      </c>
      <c r="B6638" t="s">
        <v>19481</v>
      </c>
      <c r="C6638" t="s">
        <v>19570</v>
      </c>
      <c r="D6638" t="s">
        <v>19624</v>
      </c>
      <c r="E6638" s="89">
        <v>0.18933763607711579</v>
      </c>
      <c r="F6638" s="89">
        <v>703423</v>
      </c>
      <c r="G6638" s="89">
        <v>1</v>
      </c>
      <c r="H6638" t="s">
        <v>19630</v>
      </c>
      <c r="I6638" s="89"/>
    </row>
    <row r="6639" x14ac:dyDescent="0.3">
      <c r="A6639" t="s">
        <v>9547</v>
      </c>
      <c r="B6639" t="s">
        <v>19482</v>
      </c>
      <c r="C6639" t="s">
        <v>19570</v>
      </c>
      <c r="D6639" t="s">
        <v>19624</v>
      </c>
      <c r="E6639" s="89">
        <v>8.3750824582108779E-2</v>
      </c>
      <c r="F6639" s="89">
        <v>703423</v>
      </c>
      <c r="G6639" s="89">
        <v>1</v>
      </c>
      <c r="H6639" t="s">
        <v>19630</v>
      </c>
      <c r="I6639" s="89"/>
    </row>
    <row r="6640" x14ac:dyDescent="0.3">
      <c r="A6640" t="s">
        <v>9548</v>
      </c>
      <c r="B6640" t="s">
        <v>19480</v>
      </c>
      <c r="C6640" t="s">
        <v>19571</v>
      </c>
      <c r="D6640" t="s">
        <v>19623</v>
      </c>
      <c r="E6640" s="89">
        <v>1</v>
      </c>
      <c r="F6640" s="89">
        <v>703423</v>
      </c>
      <c r="G6640" s="89">
        <v>1</v>
      </c>
      <c r="H6640" t="s">
        <v>19630</v>
      </c>
      <c r="I6640" s="89"/>
    </row>
    <row r="6641" x14ac:dyDescent="0.3">
      <c r="A6641" t="s">
        <v>9549</v>
      </c>
      <c r="B6641" t="s">
        <v>19481</v>
      </c>
      <c r="C6641" t="s">
        <v>19571</v>
      </c>
      <c r="D6641" t="s">
        <v>19623</v>
      </c>
      <c r="E6641" s="89">
        <v>0.59681567126203527</v>
      </c>
      <c r="F6641" s="89">
        <v>703423</v>
      </c>
      <c r="G6641" s="89">
        <v>1</v>
      </c>
      <c r="H6641" t="s">
        <v>19630</v>
      </c>
      <c r="I6641" s="89"/>
    </row>
    <row r="6642" x14ac:dyDescent="0.3">
      <c r="A6642" t="s">
        <v>9550</v>
      </c>
      <c r="B6642" t="s">
        <v>19482</v>
      </c>
      <c r="C6642" t="s">
        <v>19571</v>
      </c>
      <c r="D6642" t="s">
        <v>19623</v>
      </c>
      <c r="E6642" s="89">
        <v>0.37529422769310627</v>
      </c>
      <c r="F6642" s="89">
        <v>703423</v>
      </c>
      <c r="G6642" s="89">
        <v>1</v>
      </c>
      <c r="H6642" t="s">
        <v>19630</v>
      </c>
      <c r="I6642" s="89"/>
    </row>
    <row r="6643" x14ac:dyDescent="0.3">
      <c r="A6643" t="s">
        <v>9551</v>
      </c>
      <c r="B6643" t="s">
        <v>19480</v>
      </c>
      <c r="C6643" t="s">
        <v>19571</v>
      </c>
      <c r="D6643" t="s">
        <v>19624</v>
      </c>
      <c r="E6643" s="89">
        <v>0.64242425965599648</v>
      </c>
      <c r="F6643" s="89">
        <v>703423</v>
      </c>
      <c r="G6643" s="89">
        <v>1</v>
      </c>
      <c r="H6643" t="s">
        <v>19630</v>
      </c>
      <c r="I6643" s="89"/>
    </row>
    <row r="6644" x14ac:dyDescent="0.3">
      <c r="A6644" t="s">
        <v>9552</v>
      </c>
      <c r="B6644" t="s">
        <v>19481</v>
      </c>
      <c r="C6644" t="s">
        <v>19571</v>
      </c>
      <c r="D6644" t="s">
        <v>19624</v>
      </c>
      <c r="E6644" s="89">
        <v>0.18933763607711579</v>
      </c>
      <c r="F6644" s="89">
        <v>703423</v>
      </c>
      <c r="G6644" s="89">
        <v>1</v>
      </c>
      <c r="H6644" t="s">
        <v>19630</v>
      </c>
      <c r="I6644" s="89"/>
    </row>
    <row r="6645" x14ac:dyDescent="0.3">
      <c r="A6645" t="s">
        <v>9553</v>
      </c>
      <c r="B6645" t="s">
        <v>19482</v>
      </c>
      <c r="C6645" t="s">
        <v>19571</v>
      </c>
      <c r="D6645" t="s">
        <v>19624</v>
      </c>
      <c r="E6645" s="89">
        <v>8.3750824582108779E-2</v>
      </c>
      <c r="F6645" s="89">
        <v>703423</v>
      </c>
      <c r="G6645" s="89">
        <v>1</v>
      </c>
      <c r="H6645" t="s">
        <v>19630</v>
      </c>
      <c r="I6645" s="89"/>
    </row>
    <row r="6646" x14ac:dyDescent="0.3">
      <c r="A6646" t="s">
        <v>9554</v>
      </c>
      <c r="B6646" t="s">
        <v>19480</v>
      </c>
      <c r="C6646" t="s">
        <v>19572</v>
      </c>
      <c r="D6646" t="s">
        <v>19623</v>
      </c>
      <c r="E6646" s="89">
        <v>1</v>
      </c>
      <c r="F6646" s="89">
        <v>703423</v>
      </c>
      <c r="G6646" s="89">
        <v>1</v>
      </c>
      <c r="H6646" t="s">
        <v>19630</v>
      </c>
      <c r="I6646" s="89"/>
    </row>
    <row r="6647" x14ac:dyDescent="0.3">
      <c r="A6647" t="s">
        <v>9555</v>
      </c>
      <c r="B6647" t="s">
        <v>19481</v>
      </c>
      <c r="C6647" t="s">
        <v>19572</v>
      </c>
      <c r="D6647" t="s">
        <v>19623</v>
      </c>
      <c r="E6647" s="89">
        <v>0.47000989548221561</v>
      </c>
      <c r="F6647" s="89">
        <v>703423</v>
      </c>
      <c r="G6647" s="89">
        <v>1</v>
      </c>
      <c r="H6647" t="s">
        <v>19630</v>
      </c>
      <c r="I6647" s="89"/>
    </row>
    <row r="6648" x14ac:dyDescent="0.3">
      <c r="A6648" t="s">
        <v>9556</v>
      </c>
      <c r="B6648" t="s">
        <v>19482</v>
      </c>
      <c r="C6648" t="s">
        <v>19572</v>
      </c>
      <c r="D6648" t="s">
        <v>19623</v>
      </c>
      <c r="E6648" s="89">
        <v>0.24338883062799399</v>
      </c>
      <c r="F6648" s="89">
        <v>703423</v>
      </c>
      <c r="G6648" s="89">
        <v>1</v>
      </c>
      <c r="H6648" t="s">
        <v>19630</v>
      </c>
      <c r="I6648" s="89"/>
    </row>
    <row r="6649" x14ac:dyDescent="0.3">
      <c r="A6649" t="s">
        <v>9557</v>
      </c>
      <c r="B6649" t="s">
        <v>19480</v>
      </c>
      <c r="C6649" t="s">
        <v>19572</v>
      </c>
      <c r="D6649" t="s">
        <v>19624</v>
      </c>
      <c r="E6649" s="89">
        <v>0.32579543176722969</v>
      </c>
      <c r="F6649" s="89">
        <v>703423</v>
      </c>
      <c r="G6649" s="89">
        <v>1</v>
      </c>
      <c r="H6649" t="s">
        <v>19630</v>
      </c>
      <c r="I6649" s="89"/>
    </row>
    <row r="6650" x14ac:dyDescent="0.3">
      <c r="A6650" t="s">
        <v>9558</v>
      </c>
      <c r="B6650" t="s">
        <v>19481</v>
      </c>
      <c r="C6650" t="s">
        <v>19572</v>
      </c>
      <c r="D6650" t="s">
        <v>19624</v>
      </c>
      <c r="E6650" s="89">
        <v>6.3726381835776114E-2</v>
      </c>
      <c r="F6650" s="89">
        <v>703423</v>
      </c>
      <c r="G6650" s="89">
        <v>1</v>
      </c>
      <c r="H6650" t="s">
        <v>19630</v>
      </c>
      <c r="I6650" s="89"/>
    </row>
    <row r="6651" x14ac:dyDescent="0.3">
      <c r="A6651" t="s">
        <v>9559</v>
      </c>
      <c r="B6651" t="s">
        <v>19482</v>
      </c>
      <c r="C6651" t="s">
        <v>19572</v>
      </c>
      <c r="D6651" t="s">
        <v>19624</v>
      </c>
      <c r="E6651" s="89">
        <v>2.039115805734993E-2</v>
      </c>
      <c r="F6651" s="89">
        <v>703423</v>
      </c>
      <c r="G6651" s="89">
        <v>1</v>
      </c>
      <c r="H6651" t="s">
        <v>19630</v>
      </c>
      <c r="I6651" s="89"/>
    </row>
    <row r="6652" x14ac:dyDescent="0.3">
      <c r="A6652" t="s">
        <v>9560</v>
      </c>
      <c r="B6652" t="s">
        <v>19480</v>
      </c>
      <c r="C6652" t="s">
        <v>19573</v>
      </c>
      <c r="D6652" t="s">
        <v>19623</v>
      </c>
      <c r="E6652" s="89">
        <v>0.99613461601340869</v>
      </c>
      <c r="F6652" s="89">
        <v>703423</v>
      </c>
      <c r="G6652" s="89">
        <v>1</v>
      </c>
      <c r="H6652" t="s">
        <v>19630</v>
      </c>
      <c r="I6652" s="89"/>
    </row>
    <row r="6653" x14ac:dyDescent="0.3">
      <c r="A6653" t="s">
        <v>9561</v>
      </c>
      <c r="B6653" t="s">
        <v>19481</v>
      </c>
      <c r="C6653" t="s">
        <v>19573</v>
      </c>
      <c r="D6653" t="s">
        <v>19623</v>
      </c>
      <c r="E6653" s="89">
        <v>0.58335654901250766</v>
      </c>
      <c r="F6653" s="89">
        <v>703423</v>
      </c>
      <c r="G6653" s="89">
        <v>1</v>
      </c>
      <c r="H6653" t="s">
        <v>19630</v>
      </c>
      <c r="I6653" s="89"/>
    </row>
    <row r="6654" x14ac:dyDescent="0.3">
      <c r="A6654" t="s">
        <v>9562</v>
      </c>
      <c r="B6654" t="s">
        <v>19482</v>
      </c>
      <c r="C6654" t="s">
        <v>19573</v>
      </c>
      <c r="D6654" t="s">
        <v>19623</v>
      </c>
      <c r="E6654" s="89">
        <v>0.36367199011519058</v>
      </c>
      <c r="F6654" s="89">
        <v>703423</v>
      </c>
      <c r="G6654" s="89">
        <v>1</v>
      </c>
      <c r="H6654" t="s">
        <v>19630</v>
      </c>
      <c r="I6654" s="89"/>
    </row>
    <row r="6655" x14ac:dyDescent="0.3">
      <c r="A6655" t="s">
        <v>9563</v>
      </c>
      <c r="B6655" t="s">
        <v>19480</v>
      </c>
      <c r="C6655" t="s">
        <v>19573</v>
      </c>
      <c r="D6655" t="s">
        <v>19624</v>
      </c>
      <c r="E6655" s="89">
        <v>0.61244940810863446</v>
      </c>
      <c r="F6655" s="89">
        <v>703423</v>
      </c>
      <c r="G6655" s="89">
        <v>1</v>
      </c>
      <c r="H6655" t="s">
        <v>19630</v>
      </c>
      <c r="I6655" s="89"/>
    </row>
    <row r="6656" x14ac:dyDescent="0.3">
      <c r="A6656" t="s">
        <v>9564</v>
      </c>
      <c r="B6656" t="s">
        <v>19481</v>
      </c>
      <c r="C6656" t="s">
        <v>19573</v>
      </c>
      <c r="D6656" t="s">
        <v>19624</v>
      </c>
      <c r="E6656" s="89">
        <v>0.18128832581994739</v>
      </c>
      <c r="F6656" s="89">
        <v>703423</v>
      </c>
      <c r="G6656" s="89">
        <v>1</v>
      </c>
      <c r="H6656" t="s">
        <v>19630</v>
      </c>
      <c r="I6656" s="89"/>
    </row>
    <row r="6657" x14ac:dyDescent="0.3">
      <c r="A6657" t="s">
        <v>9565</v>
      </c>
      <c r="B6657" t="s">
        <v>19482</v>
      </c>
      <c r="C6657" t="s">
        <v>19573</v>
      </c>
      <c r="D6657" t="s">
        <v>19624</v>
      </c>
      <c r="E6657" s="89">
        <v>8.0109268294515409E-2</v>
      </c>
      <c r="F6657" s="89">
        <v>703423</v>
      </c>
      <c r="G6657" s="89">
        <v>1</v>
      </c>
      <c r="H6657" t="s">
        <v>19630</v>
      </c>
      <c r="I6657" s="89"/>
    </row>
    <row r="6658" x14ac:dyDescent="0.3">
      <c r="A6658" t="s">
        <v>9593</v>
      </c>
      <c r="B6658" t="s">
        <v>19483</v>
      </c>
      <c r="C6658" t="s">
        <v>19491</v>
      </c>
      <c r="D6658" t="s">
        <v>19614</v>
      </c>
      <c r="E6658" s="89">
        <v>2.7374033082761619E-2</v>
      </c>
      <c r="F6658" s="89">
        <v>703423</v>
      </c>
      <c r="G6658" s="89">
        <v>1</v>
      </c>
      <c r="H6658" t="s">
        <v>19629</v>
      </c>
      <c r="I6658" s="89"/>
    </row>
    <row r="6659" x14ac:dyDescent="0.3">
      <c r="A6659" t="s">
        <v>9594</v>
      </c>
      <c r="B6659" t="s">
        <v>19483</v>
      </c>
      <c r="C6659" t="s">
        <v>19491</v>
      </c>
      <c r="D6659" t="s">
        <v>19615</v>
      </c>
      <c r="E6659" s="89">
        <v>2.8493279190611821E-2</v>
      </c>
      <c r="F6659" s="89">
        <v>703423</v>
      </c>
      <c r="G6659" s="89">
        <v>1</v>
      </c>
      <c r="H6659" t="s">
        <v>19629</v>
      </c>
      <c r="I6659" s="89"/>
    </row>
    <row r="6660" x14ac:dyDescent="0.3">
      <c r="A6660" t="s">
        <v>9595</v>
      </c>
      <c r="B6660" t="s">
        <v>19483</v>
      </c>
      <c r="C6660" t="s">
        <v>19491</v>
      </c>
      <c r="D6660" t="s">
        <v>19616</v>
      </c>
      <c r="E6660" s="89">
        <v>2.7374033082761619E-2</v>
      </c>
      <c r="F6660" s="89">
        <v>703423</v>
      </c>
      <c r="G6660" s="89">
        <v>1</v>
      </c>
      <c r="H6660" t="s">
        <v>19629</v>
      </c>
      <c r="I6660" s="89"/>
    </row>
    <row r="6661" x14ac:dyDescent="0.3">
      <c r="A6661" t="s">
        <v>9596</v>
      </c>
      <c r="B6661" t="s">
        <v>19483</v>
      </c>
      <c r="C6661" t="s">
        <v>19491</v>
      </c>
      <c r="D6661" t="s">
        <v>19617</v>
      </c>
      <c r="E6661" s="89">
        <v>2.7374033082761619E-2</v>
      </c>
      <c r="F6661" s="89">
        <v>703423</v>
      </c>
      <c r="G6661" s="89">
        <v>1</v>
      </c>
      <c r="H6661" t="s">
        <v>19629</v>
      </c>
      <c r="I6661" s="89"/>
    </row>
    <row r="6662" x14ac:dyDescent="0.3">
      <c r="A6662" t="s">
        <v>9597</v>
      </c>
      <c r="B6662" t="s">
        <v>19483</v>
      </c>
      <c r="C6662" t="s">
        <v>19491</v>
      </c>
      <c r="D6662" t="s">
        <v>19618</v>
      </c>
      <c r="E6662" s="89">
        <v>2.3536747292284031E-2</v>
      </c>
      <c r="F6662" s="89">
        <v>703423</v>
      </c>
      <c r="G6662" s="89">
        <v>1</v>
      </c>
      <c r="H6662" t="s">
        <v>19629</v>
      </c>
      <c r="I6662" s="89"/>
    </row>
    <row r="6663" x14ac:dyDescent="0.3">
      <c r="A6663" t="s">
        <v>9598</v>
      </c>
      <c r="B6663" t="s">
        <v>19483</v>
      </c>
      <c r="C6663" t="s">
        <v>19491</v>
      </c>
      <c r="D6663" t="s">
        <v>19619</v>
      </c>
      <c r="E6663" s="89">
        <v>2.1494007195591931E-2</v>
      </c>
      <c r="F6663" s="89">
        <v>703423</v>
      </c>
      <c r="G6663" s="89">
        <v>1</v>
      </c>
      <c r="H6663" t="s">
        <v>19629</v>
      </c>
      <c r="I6663" s="89"/>
    </row>
    <row r="6664" x14ac:dyDescent="0.3">
      <c r="A6664" t="s">
        <v>9599</v>
      </c>
      <c r="B6664" t="s">
        <v>19483</v>
      </c>
      <c r="C6664" t="s">
        <v>19491</v>
      </c>
      <c r="D6664" t="s">
        <v>19620</v>
      </c>
      <c r="E6664" s="89">
        <v>2.1018322814892101E-2</v>
      </c>
      <c r="F6664" s="89">
        <v>703423</v>
      </c>
      <c r="G6664" s="89">
        <v>1</v>
      </c>
      <c r="H6664" t="s">
        <v>19629</v>
      </c>
      <c r="I6664" s="89"/>
    </row>
    <row r="6665" x14ac:dyDescent="0.3">
      <c r="A6665" t="s">
        <v>9600</v>
      </c>
      <c r="B6665" t="s">
        <v>19483</v>
      </c>
      <c r="C6665" t="s">
        <v>19491</v>
      </c>
      <c r="D6665" t="s">
        <v>19621</v>
      </c>
      <c r="E6665" s="89">
        <v>6.0773814088372858E-3</v>
      </c>
      <c r="F6665" s="89">
        <v>703423</v>
      </c>
      <c r="G6665" s="89">
        <v>1</v>
      </c>
      <c r="H6665" t="s">
        <v>19629</v>
      </c>
      <c r="I6665" s="89"/>
    </row>
    <row r="6666" x14ac:dyDescent="0.3">
      <c r="A6666" t="s">
        <v>9601</v>
      </c>
      <c r="B6666" t="s">
        <v>19483</v>
      </c>
      <c r="C6666" t="s">
        <v>19491</v>
      </c>
      <c r="D6666" t="s">
        <v>19622</v>
      </c>
      <c r="E6666" s="89">
        <v>2.291514175936285E-2</v>
      </c>
      <c r="F6666" s="89">
        <v>703423</v>
      </c>
      <c r="G6666" s="89">
        <v>1</v>
      </c>
      <c r="H6666" t="s">
        <v>19629</v>
      </c>
      <c r="I6666" s="89"/>
    </row>
    <row r="6667" x14ac:dyDescent="0.3">
      <c r="A6667" t="s">
        <v>9602</v>
      </c>
      <c r="B6667" t="s">
        <v>19483</v>
      </c>
      <c r="C6667" t="s">
        <v>19491</v>
      </c>
      <c r="D6667" t="s">
        <v>19623</v>
      </c>
      <c r="E6667" s="89">
        <v>8.7019690262901787E-3</v>
      </c>
      <c r="F6667" s="89">
        <v>703423</v>
      </c>
      <c r="G6667" s="89">
        <v>1</v>
      </c>
      <c r="H6667" t="s">
        <v>19629</v>
      </c>
      <c r="I6667" s="89"/>
    </row>
    <row r="6668" x14ac:dyDescent="0.3">
      <c r="A6668" t="s">
        <v>9603</v>
      </c>
      <c r="B6668" t="s">
        <v>19483</v>
      </c>
      <c r="C6668" t="s">
        <v>19491</v>
      </c>
      <c r="D6668" t="s">
        <v>19624</v>
      </c>
      <c r="E6668" s="89">
        <v>1.8266187409558359E-2</v>
      </c>
      <c r="F6668" s="89">
        <v>703423</v>
      </c>
      <c r="G6668" s="89">
        <v>1</v>
      </c>
      <c r="H6668" t="s">
        <v>19629</v>
      </c>
      <c r="I6668" s="89"/>
    </row>
    <row r="6669" x14ac:dyDescent="0.3">
      <c r="A6669" t="s">
        <v>10434</v>
      </c>
      <c r="B6669" t="s">
        <v>19476</v>
      </c>
      <c r="C6669" t="s">
        <v>19492</v>
      </c>
      <c r="D6669" t="s">
        <v>19630</v>
      </c>
      <c r="E6669" s="89">
        <v>0</v>
      </c>
      <c r="F6669" s="89">
        <v>704537</v>
      </c>
      <c r="G6669" s="89">
        <v>2</v>
      </c>
      <c r="H6669" t="s">
        <v>19630</v>
      </c>
      <c r="I6669" s="89"/>
    </row>
    <row r="6670" x14ac:dyDescent="0.3">
      <c r="A6670" t="s">
        <v>10435</v>
      </c>
      <c r="B6670" t="s">
        <v>19477</v>
      </c>
      <c r="C6670" t="s">
        <v>19492</v>
      </c>
      <c r="D6670" t="s">
        <v>19630</v>
      </c>
      <c r="E6670" s="89">
        <v>0</v>
      </c>
      <c r="F6670" s="89">
        <v>704537</v>
      </c>
      <c r="G6670" s="89">
        <v>2</v>
      </c>
      <c r="H6670" t="s">
        <v>19630</v>
      </c>
      <c r="I6670" s="89"/>
    </row>
    <row r="6671" x14ac:dyDescent="0.3">
      <c r="A6671" t="s">
        <v>10436</v>
      </c>
      <c r="B6671" t="s">
        <v>19478</v>
      </c>
      <c r="C6671" t="s">
        <v>19492</v>
      </c>
      <c r="D6671" t="s">
        <v>19630</v>
      </c>
      <c r="E6671" s="89">
        <v>0</v>
      </c>
      <c r="F6671" s="89">
        <v>704537</v>
      </c>
      <c r="G6671" s="89">
        <v>2</v>
      </c>
      <c r="H6671" t="s">
        <v>19630</v>
      </c>
      <c r="I6671" s="89"/>
    </row>
    <row r="6672" x14ac:dyDescent="0.3">
      <c r="A6672" t="s">
        <v>10437</v>
      </c>
      <c r="B6672" t="s">
        <v>19479</v>
      </c>
      <c r="C6672" t="s">
        <v>19492</v>
      </c>
      <c r="D6672" t="s">
        <v>19630</v>
      </c>
      <c r="E6672" s="89">
        <v>0</v>
      </c>
      <c r="F6672" s="89">
        <v>704537</v>
      </c>
      <c r="G6672" s="89">
        <v>2</v>
      </c>
      <c r="H6672" t="s">
        <v>19630</v>
      </c>
      <c r="I6672" s="89"/>
    </row>
    <row r="6673" x14ac:dyDescent="0.3">
      <c r="A6673" t="s">
        <v>19758</v>
      </c>
      <c r="B6673" t="s">
        <v>19476</v>
      </c>
      <c r="C6673" t="s">
        <v>3680</v>
      </c>
      <c r="D6673" t="s">
        <v>19630</v>
      </c>
      <c r="E6673" s="89">
        <v>10662</v>
      </c>
      <c r="F6673" s="89">
        <v>704537</v>
      </c>
      <c r="G6673" s="89">
        <v>2</v>
      </c>
      <c r="H6673" t="s">
        <v>19630</v>
      </c>
      <c r="I6673" s="89"/>
    </row>
    <row r="6674" x14ac:dyDescent="0.3">
      <c r="A6674" t="s">
        <v>19759</v>
      </c>
      <c r="B6674" t="s">
        <v>19477</v>
      </c>
      <c r="C6674" t="s">
        <v>3680</v>
      </c>
      <c r="D6674" t="s">
        <v>19630</v>
      </c>
      <c r="E6674" s="89">
        <v>19355800.458129879</v>
      </c>
      <c r="F6674" s="89">
        <v>704537</v>
      </c>
      <c r="G6674" s="89">
        <v>2</v>
      </c>
      <c r="H6674" t="s">
        <v>19630</v>
      </c>
      <c r="I6674" s="89"/>
    </row>
    <row r="6675" x14ac:dyDescent="0.3">
      <c r="A6675" t="s">
        <v>19760</v>
      </c>
      <c r="B6675" t="s">
        <v>19478</v>
      </c>
      <c r="C6675" t="s">
        <v>3680</v>
      </c>
      <c r="D6675" t="s">
        <v>19630</v>
      </c>
      <c r="E6675" s="89">
        <v>1.513334289043727E-2</v>
      </c>
      <c r="F6675" s="89">
        <v>704537</v>
      </c>
      <c r="G6675" s="89">
        <v>2</v>
      </c>
      <c r="H6675" t="s">
        <v>19630</v>
      </c>
      <c r="I6675" s="89"/>
    </row>
    <row r="6676" x14ac:dyDescent="0.3">
      <c r="A6676" t="s">
        <v>19761</v>
      </c>
      <c r="B6676" t="s">
        <v>19479</v>
      </c>
      <c r="C6676" t="s">
        <v>3680</v>
      </c>
      <c r="D6676" t="s">
        <v>19630</v>
      </c>
      <c r="E6676" s="89">
        <v>27.47307871429021</v>
      </c>
      <c r="F6676" s="89">
        <v>704537</v>
      </c>
      <c r="G6676" s="89">
        <v>2</v>
      </c>
      <c r="H6676" t="s">
        <v>19630</v>
      </c>
      <c r="I6676" s="89"/>
    </row>
    <row r="6677" x14ac:dyDescent="0.3">
      <c r="A6677" t="s">
        <v>19762</v>
      </c>
      <c r="B6677" t="s">
        <v>19483</v>
      </c>
      <c r="C6677" t="s">
        <v>3680</v>
      </c>
      <c r="D6677" t="s">
        <v>19614</v>
      </c>
      <c r="E6677" s="89">
        <v>4.251176680043686E-3</v>
      </c>
      <c r="F6677" s="89">
        <v>704537</v>
      </c>
      <c r="G6677" s="89">
        <v>2</v>
      </c>
      <c r="H6677" t="s">
        <v>19629</v>
      </c>
      <c r="I6677" s="89"/>
    </row>
    <row r="6678" x14ac:dyDescent="0.3">
      <c r="A6678" t="s">
        <v>19763</v>
      </c>
      <c r="B6678" t="s">
        <v>19483</v>
      </c>
      <c r="C6678" t="s">
        <v>3680</v>
      </c>
      <c r="D6678" t="s">
        <v>19615</v>
      </c>
      <c r="E6678" s="89">
        <v>4.3980740674309186E-3</v>
      </c>
      <c r="F6678" s="89">
        <v>704537</v>
      </c>
      <c r="G6678" s="89">
        <v>2</v>
      </c>
      <c r="H6678" t="s">
        <v>19629</v>
      </c>
      <c r="I6678" s="89"/>
    </row>
    <row r="6679" x14ac:dyDescent="0.3">
      <c r="A6679" t="s">
        <v>19764</v>
      </c>
      <c r="B6679" t="s">
        <v>19483</v>
      </c>
      <c r="C6679" t="s">
        <v>3680</v>
      </c>
      <c r="D6679" t="s">
        <v>19616</v>
      </c>
      <c r="E6679" s="89">
        <v>4.251176680043686E-3</v>
      </c>
      <c r="F6679" s="89">
        <v>704537</v>
      </c>
      <c r="G6679" s="89">
        <v>2</v>
      </c>
      <c r="H6679" t="s">
        <v>19629</v>
      </c>
      <c r="I6679" s="89"/>
    </row>
    <row r="6680" x14ac:dyDescent="0.3">
      <c r="A6680" t="s">
        <v>19765</v>
      </c>
      <c r="B6680" t="s">
        <v>19483</v>
      </c>
      <c r="C6680" t="s">
        <v>3680</v>
      </c>
      <c r="D6680" t="s">
        <v>19617</v>
      </c>
      <c r="E6680" s="89">
        <v>4.251176680043686E-3</v>
      </c>
      <c r="F6680" s="89">
        <v>704537</v>
      </c>
      <c r="G6680" s="89">
        <v>2</v>
      </c>
      <c r="H6680" t="s">
        <v>19629</v>
      </c>
      <c r="I6680" s="89"/>
    </row>
    <row r="6681" x14ac:dyDescent="0.3">
      <c r="A6681" t="s">
        <v>19766</v>
      </c>
      <c r="B6681" t="s">
        <v>19483</v>
      </c>
      <c r="C6681" t="s">
        <v>3680</v>
      </c>
      <c r="D6681" t="s">
        <v>19618</v>
      </c>
      <c r="E6681" s="89">
        <v>4.0569840982585563E-3</v>
      </c>
      <c r="F6681" s="89">
        <v>704537</v>
      </c>
      <c r="G6681" s="89">
        <v>2</v>
      </c>
      <c r="H6681" t="s">
        <v>19629</v>
      </c>
      <c r="I6681" s="89"/>
    </row>
    <row r="6682" x14ac:dyDescent="0.3">
      <c r="A6682" t="s">
        <v>19767</v>
      </c>
      <c r="B6682" t="s">
        <v>19483</v>
      </c>
      <c r="C6682" t="s">
        <v>3680</v>
      </c>
      <c r="D6682" t="s">
        <v>19619</v>
      </c>
      <c r="E6682" s="89">
        <v>3.936564365484189E-3</v>
      </c>
      <c r="F6682" s="89">
        <v>704537</v>
      </c>
      <c r="G6682" s="89">
        <v>2</v>
      </c>
      <c r="H6682" t="s">
        <v>19629</v>
      </c>
      <c r="I6682" s="89"/>
    </row>
    <row r="6683" x14ac:dyDescent="0.3">
      <c r="A6683" t="s">
        <v>19768</v>
      </c>
      <c r="B6683" t="s">
        <v>19483</v>
      </c>
      <c r="C6683" t="s">
        <v>3680</v>
      </c>
      <c r="D6683" t="s">
        <v>19620</v>
      </c>
      <c r="E6683" s="89">
        <v>3.8061869304520618E-3</v>
      </c>
      <c r="F6683" s="89">
        <v>704537</v>
      </c>
      <c r="G6683" s="89">
        <v>2</v>
      </c>
      <c r="H6683" t="s">
        <v>19629</v>
      </c>
      <c r="I6683" s="89"/>
    </row>
    <row r="6684" x14ac:dyDescent="0.3">
      <c r="A6684" t="s">
        <v>19769</v>
      </c>
      <c r="B6684" t="s">
        <v>19483</v>
      </c>
      <c r="C6684" t="s">
        <v>3680</v>
      </c>
      <c r="D6684" t="s">
        <v>19621</v>
      </c>
      <c r="E6684" s="89">
        <v>1.705113340121605E-3</v>
      </c>
      <c r="F6684" s="89">
        <v>704537</v>
      </c>
      <c r="G6684" s="89">
        <v>2</v>
      </c>
      <c r="H6684" t="s">
        <v>19629</v>
      </c>
      <c r="I6684" s="89"/>
    </row>
    <row r="6685" x14ac:dyDescent="0.3">
      <c r="A6685" t="s">
        <v>19770</v>
      </c>
      <c r="B6685" t="s">
        <v>19483</v>
      </c>
      <c r="C6685" t="s">
        <v>3680</v>
      </c>
      <c r="D6685" t="s">
        <v>19622</v>
      </c>
      <c r="E6685" s="89">
        <v>3.9329674977682944E-3</v>
      </c>
      <c r="F6685" s="89">
        <v>704537</v>
      </c>
      <c r="G6685" s="89">
        <v>2</v>
      </c>
      <c r="H6685" t="s">
        <v>19629</v>
      </c>
      <c r="I6685" s="89"/>
    </row>
    <row r="6686" x14ac:dyDescent="0.3">
      <c r="A6686" t="s">
        <v>19771</v>
      </c>
      <c r="B6686" t="s">
        <v>19483</v>
      </c>
      <c r="C6686" t="s">
        <v>3680</v>
      </c>
      <c r="D6686" t="s">
        <v>19623</v>
      </c>
      <c r="E6686" s="89">
        <v>2.818455790115961E-3</v>
      </c>
      <c r="F6686" s="89">
        <v>704537</v>
      </c>
      <c r="G6686" s="89">
        <v>2</v>
      </c>
      <c r="H6686" t="s">
        <v>19629</v>
      </c>
      <c r="I6686" s="89"/>
    </row>
    <row r="6687" x14ac:dyDescent="0.3">
      <c r="A6687" t="s">
        <v>19772</v>
      </c>
      <c r="B6687" t="s">
        <v>19483</v>
      </c>
      <c r="C6687" t="s">
        <v>3680</v>
      </c>
      <c r="D6687" t="s">
        <v>19624</v>
      </c>
      <c r="E6687" s="89">
        <v>6.9422782888125751E-3</v>
      </c>
      <c r="F6687" s="89">
        <v>704537</v>
      </c>
      <c r="G6687" s="89">
        <v>2</v>
      </c>
      <c r="H6687" t="s">
        <v>19629</v>
      </c>
      <c r="I6687" s="89"/>
    </row>
    <row r="6688" x14ac:dyDescent="0.3">
      <c r="A6688" t="s">
        <v>11157</v>
      </c>
      <c r="B6688" t="s">
        <v>19476</v>
      </c>
      <c r="C6688" t="s">
        <v>19524</v>
      </c>
      <c r="D6688" t="s">
        <v>19630</v>
      </c>
      <c r="E6688" s="89">
        <v>12282</v>
      </c>
      <c r="F6688" s="89">
        <v>704537</v>
      </c>
      <c r="G6688" s="89">
        <v>2</v>
      </c>
      <c r="H6688" t="s">
        <v>19630</v>
      </c>
      <c r="I6688" s="89"/>
    </row>
    <row r="6689" x14ac:dyDescent="0.3">
      <c r="A6689" t="s">
        <v>11158</v>
      </c>
      <c r="B6689" t="s">
        <v>19477</v>
      </c>
      <c r="C6689" t="s">
        <v>19524</v>
      </c>
      <c r="D6689" t="s">
        <v>19630</v>
      </c>
      <c r="E6689" s="89">
        <v>131488072.1126709</v>
      </c>
      <c r="F6689" s="89">
        <v>704537</v>
      </c>
      <c r="G6689" s="89">
        <v>2</v>
      </c>
      <c r="H6689" t="s">
        <v>19630</v>
      </c>
      <c r="I6689" s="89"/>
    </row>
    <row r="6690" x14ac:dyDescent="0.3">
      <c r="A6690" t="s">
        <v>11159</v>
      </c>
      <c r="B6690" t="s">
        <v>19478</v>
      </c>
      <c r="C6690" t="s">
        <v>19524</v>
      </c>
      <c r="D6690" t="s">
        <v>19630</v>
      </c>
      <c r="E6690" s="89">
        <v>1.743272532173612E-2</v>
      </c>
      <c r="F6690" s="89">
        <v>704537</v>
      </c>
      <c r="G6690" s="89">
        <v>2</v>
      </c>
      <c r="H6690" t="s">
        <v>19630</v>
      </c>
      <c r="I6690" s="89"/>
    </row>
    <row r="6691" x14ac:dyDescent="0.3">
      <c r="A6691" t="s">
        <v>11160</v>
      </c>
      <c r="B6691" t="s">
        <v>19479</v>
      </c>
      <c r="C6691" t="s">
        <v>19524</v>
      </c>
      <c r="D6691" t="s">
        <v>19630</v>
      </c>
      <c r="E6691" s="89">
        <v>186.63047095137779</v>
      </c>
      <c r="F6691" s="89">
        <v>704537</v>
      </c>
      <c r="G6691" s="89">
        <v>2</v>
      </c>
      <c r="H6691" t="s">
        <v>19630</v>
      </c>
      <c r="I6691" s="89"/>
    </row>
    <row r="6692" x14ac:dyDescent="0.3">
      <c r="A6692" t="s">
        <v>11221</v>
      </c>
      <c r="B6692" t="s">
        <v>19483</v>
      </c>
      <c r="C6692" t="s">
        <v>19524</v>
      </c>
      <c r="D6692" t="s">
        <v>19614</v>
      </c>
      <c r="E6692" s="89">
        <v>2.6412958764700959E-2</v>
      </c>
      <c r="F6692" s="89">
        <v>704537</v>
      </c>
      <c r="G6692" s="89">
        <v>2</v>
      </c>
      <c r="H6692" t="s">
        <v>19629</v>
      </c>
      <c r="I6692" s="89"/>
    </row>
    <row r="6693" x14ac:dyDescent="0.3">
      <c r="A6693" t="s">
        <v>11222</v>
      </c>
      <c r="B6693" t="s">
        <v>19483</v>
      </c>
      <c r="C6693" t="s">
        <v>19524</v>
      </c>
      <c r="D6693" t="s">
        <v>19615</v>
      </c>
      <c r="E6693" s="89">
        <v>2.726098914235885E-2</v>
      </c>
      <c r="F6693" s="89">
        <v>704537</v>
      </c>
      <c r="G6693" s="89">
        <v>2</v>
      </c>
      <c r="H6693" t="s">
        <v>19629</v>
      </c>
      <c r="I6693" s="89"/>
    </row>
    <row r="6694" x14ac:dyDescent="0.3">
      <c r="A6694" t="s">
        <v>11223</v>
      </c>
      <c r="B6694" t="s">
        <v>19483</v>
      </c>
      <c r="C6694" t="s">
        <v>19524</v>
      </c>
      <c r="D6694" t="s">
        <v>19616</v>
      </c>
      <c r="E6694" s="89">
        <v>2.6412958764700959E-2</v>
      </c>
      <c r="F6694" s="89">
        <v>704537</v>
      </c>
      <c r="G6694" s="89">
        <v>2</v>
      </c>
      <c r="H6694" t="s">
        <v>19629</v>
      </c>
      <c r="I6694" s="89"/>
    </row>
    <row r="6695" x14ac:dyDescent="0.3">
      <c r="A6695" t="s">
        <v>11224</v>
      </c>
      <c r="B6695" t="s">
        <v>19483</v>
      </c>
      <c r="C6695" t="s">
        <v>19524</v>
      </c>
      <c r="D6695" t="s">
        <v>19617</v>
      </c>
      <c r="E6695" s="89">
        <v>2.6412958764700959E-2</v>
      </c>
      <c r="F6695" s="89">
        <v>704537</v>
      </c>
      <c r="G6695" s="89">
        <v>2</v>
      </c>
      <c r="H6695" t="s">
        <v>19629</v>
      </c>
      <c r="I6695" s="89"/>
    </row>
    <row r="6696" x14ac:dyDescent="0.3">
      <c r="A6696" t="s">
        <v>11225</v>
      </c>
      <c r="B6696" t="s">
        <v>19483</v>
      </c>
      <c r="C6696" t="s">
        <v>19524</v>
      </c>
      <c r="D6696" t="s">
        <v>19618</v>
      </c>
      <c r="E6696" s="89">
        <v>2.5520517629223478E-2</v>
      </c>
      <c r="F6696" s="89">
        <v>704537</v>
      </c>
      <c r="G6696" s="89">
        <v>2</v>
      </c>
      <c r="H6696" t="s">
        <v>19629</v>
      </c>
      <c r="I6696" s="89"/>
    </row>
    <row r="6697" x14ac:dyDescent="0.3">
      <c r="A6697" t="s">
        <v>11226</v>
      </c>
      <c r="B6697" t="s">
        <v>19483</v>
      </c>
      <c r="C6697" t="s">
        <v>19524</v>
      </c>
      <c r="D6697" t="s">
        <v>19619</v>
      </c>
      <c r="E6697" s="89">
        <v>2.458302114702416E-2</v>
      </c>
      <c r="F6697" s="89">
        <v>704537</v>
      </c>
      <c r="G6697" s="89">
        <v>2</v>
      </c>
      <c r="H6697" t="s">
        <v>19629</v>
      </c>
      <c r="I6697" s="89"/>
    </row>
    <row r="6698" x14ac:dyDescent="0.3">
      <c r="A6698" t="s">
        <v>11227</v>
      </c>
      <c r="B6698" t="s">
        <v>19483</v>
      </c>
      <c r="C6698" t="s">
        <v>19524</v>
      </c>
      <c r="D6698" t="s">
        <v>19620</v>
      </c>
      <c r="E6698" s="89">
        <v>2.3630622763280731E-2</v>
      </c>
      <c r="F6698" s="89">
        <v>704537</v>
      </c>
      <c r="G6698" s="89">
        <v>2</v>
      </c>
      <c r="H6698" t="s">
        <v>19629</v>
      </c>
      <c r="I6698" s="89"/>
    </row>
    <row r="6699" x14ac:dyDescent="0.3">
      <c r="A6699" t="s">
        <v>11228</v>
      </c>
      <c r="B6699" t="s">
        <v>19483</v>
      </c>
      <c r="C6699" t="s">
        <v>19524</v>
      </c>
      <c r="D6699" t="s">
        <v>19621</v>
      </c>
      <c r="E6699" s="89">
        <v>1.3688485005637879E-2</v>
      </c>
      <c r="F6699" s="89">
        <v>704537</v>
      </c>
      <c r="G6699" s="89">
        <v>2</v>
      </c>
      <c r="H6699" t="s">
        <v>19629</v>
      </c>
      <c r="I6699" s="89"/>
    </row>
    <row r="6700" x14ac:dyDescent="0.3">
      <c r="A6700" t="s">
        <v>11229</v>
      </c>
      <c r="B6700" t="s">
        <v>19483</v>
      </c>
      <c r="C6700" t="s">
        <v>19524</v>
      </c>
      <c r="D6700" t="s">
        <v>19622</v>
      </c>
      <c r="E6700" s="89">
        <v>2.4802480426763029E-2</v>
      </c>
      <c r="F6700" s="89">
        <v>704537</v>
      </c>
      <c r="G6700" s="89">
        <v>2</v>
      </c>
      <c r="H6700" t="s">
        <v>19629</v>
      </c>
      <c r="I6700" s="89"/>
    </row>
    <row r="6701" x14ac:dyDescent="0.3">
      <c r="A6701" t="s">
        <v>11230</v>
      </c>
      <c r="B6701" t="s">
        <v>19483</v>
      </c>
      <c r="C6701" t="s">
        <v>19524</v>
      </c>
      <c r="D6701" t="s">
        <v>19623</v>
      </c>
      <c r="E6701" s="89">
        <v>1.698138527052839E-2</v>
      </c>
      <c r="F6701" s="89">
        <v>704537</v>
      </c>
      <c r="G6701" s="89">
        <v>2</v>
      </c>
      <c r="H6701" t="s">
        <v>19629</v>
      </c>
      <c r="I6701" s="89"/>
    </row>
    <row r="6702" x14ac:dyDescent="0.3">
      <c r="A6702" t="s">
        <v>11231</v>
      </c>
      <c r="B6702" t="s">
        <v>19483</v>
      </c>
      <c r="C6702" t="s">
        <v>19524</v>
      </c>
      <c r="D6702" t="s">
        <v>19624</v>
      </c>
      <c r="E6702" s="89">
        <v>4.1160275696560528E-2</v>
      </c>
      <c r="F6702" s="89">
        <v>704537</v>
      </c>
      <c r="G6702" s="89">
        <v>2</v>
      </c>
      <c r="H6702" t="s">
        <v>19629</v>
      </c>
      <c r="I6702" s="89"/>
    </row>
    <row r="6703" x14ac:dyDescent="0.3">
      <c r="A6703" t="s">
        <v>11232</v>
      </c>
      <c r="B6703" t="s">
        <v>19476</v>
      </c>
      <c r="C6703" t="s">
        <v>19525</v>
      </c>
      <c r="D6703" t="s">
        <v>19630</v>
      </c>
      <c r="E6703" s="89">
        <v>0</v>
      </c>
      <c r="F6703" s="89">
        <v>704537</v>
      </c>
      <c r="G6703" s="89">
        <v>2</v>
      </c>
      <c r="H6703" t="s">
        <v>19630</v>
      </c>
      <c r="I6703" s="89"/>
    </row>
    <row r="6704" x14ac:dyDescent="0.3">
      <c r="A6704" t="s">
        <v>11233</v>
      </c>
      <c r="B6704" t="s">
        <v>19477</v>
      </c>
      <c r="C6704" t="s">
        <v>19525</v>
      </c>
      <c r="D6704" t="s">
        <v>19630</v>
      </c>
      <c r="E6704" s="89">
        <v>0</v>
      </c>
      <c r="F6704" s="89">
        <v>704537</v>
      </c>
      <c r="G6704" s="89">
        <v>2</v>
      </c>
      <c r="H6704" t="s">
        <v>19630</v>
      </c>
      <c r="I6704" s="89"/>
    </row>
    <row r="6705" x14ac:dyDescent="0.3">
      <c r="A6705" t="s">
        <v>11234</v>
      </c>
      <c r="B6705" t="s">
        <v>19478</v>
      </c>
      <c r="C6705" t="s">
        <v>19525</v>
      </c>
      <c r="D6705" t="s">
        <v>19630</v>
      </c>
      <c r="E6705" s="89">
        <v>0</v>
      </c>
      <c r="F6705" s="89">
        <v>704537</v>
      </c>
      <c r="G6705" s="89">
        <v>2</v>
      </c>
      <c r="H6705" t="s">
        <v>19630</v>
      </c>
      <c r="I6705" s="89"/>
    </row>
    <row r="6706" x14ac:dyDescent="0.3">
      <c r="A6706" t="s">
        <v>11235</v>
      </c>
      <c r="B6706" t="s">
        <v>19479</v>
      </c>
      <c r="C6706" t="s">
        <v>19525</v>
      </c>
      <c r="D6706" t="s">
        <v>19630</v>
      </c>
      <c r="E6706" s="89">
        <v>0</v>
      </c>
      <c r="F6706" s="89">
        <v>704537</v>
      </c>
      <c r="G6706" s="89">
        <v>2</v>
      </c>
      <c r="H6706" t="s">
        <v>19630</v>
      </c>
      <c r="I6706" s="89"/>
    </row>
    <row r="6707" x14ac:dyDescent="0.3">
      <c r="A6707" t="s">
        <v>11296</v>
      </c>
      <c r="B6707" t="s">
        <v>19476</v>
      </c>
      <c r="C6707" t="s">
        <v>19526</v>
      </c>
      <c r="D6707" t="s">
        <v>19630</v>
      </c>
      <c r="E6707" s="89">
        <v>289981</v>
      </c>
      <c r="F6707" s="89">
        <v>704537</v>
      </c>
      <c r="G6707" s="89">
        <v>2</v>
      </c>
      <c r="H6707" t="s">
        <v>19630</v>
      </c>
      <c r="I6707" s="89"/>
    </row>
    <row r="6708" x14ac:dyDescent="0.3">
      <c r="A6708" t="s">
        <v>11297</v>
      </c>
      <c r="B6708" t="s">
        <v>19477</v>
      </c>
      <c r="C6708" t="s">
        <v>19526</v>
      </c>
      <c r="D6708" t="s">
        <v>19630</v>
      </c>
      <c r="E6708" s="89">
        <v>7256451304.4310303</v>
      </c>
      <c r="F6708" s="89">
        <v>704537</v>
      </c>
      <c r="G6708" s="89">
        <v>2</v>
      </c>
      <c r="H6708" t="s">
        <v>19630</v>
      </c>
      <c r="I6708" s="89"/>
    </row>
    <row r="6709" x14ac:dyDescent="0.3">
      <c r="A6709" t="s">
        <v>11298</v>
      </c>
      <c r="B6709" t="s">
        <v>19478</v>
      </c>
      <c r="C6709" t="s">
        <v>19526</v>
      </c>
      <c r="D6709" t="s">
        <v>19630</v>
      </c>
      <c r="E6709" s="89">
        <v>0.41159087457436588</v>
      </c>
      <c r="F6709" s="89">
        <v>704537</v>
      </c>
      <c r="G6709" s="89">
        <v>2</v>
      </c>
      <c r="H6709" t="s">
        <v>19630</v>
      </c>
      <c r="I6709" s="89"/>
    </row>
    <row r="6710" x14ac:dyDescent="0.3">
      <c r="A6710" t="s">
        <v>11299</v>
      </c>
      <c r="B6710" t="s">
        <v>19479</v>
      </c>
      <c r="C6710" t="s">
        <v>19526</v>
      </c>
      <c r="D6710" t="s">
        <v>19630</v>
      </c>
      <c r="E6710" s="89">
        <v>10299.60286603973</v>
      </c>
      <c r="F6710" s="89">
        <v>704537</v>
      </c>
      <c r="G6710" s="89">
        <v>2</v>
      </c>
      <c r="H6710" t="s">
        <v>19630</v>
      </c>
      <c r="I6710" s="89"/>
    </row>
    <row r="6711" x14ac:dyDescent="0.3">
      <c r="A6711" t="s">
        <v>11360</v>
      </c>
      <c r="B6711" t="s">
        <v>19483</v>
      </c>
      <c r="C6711" t="s">
        <v>19526</v>
      </c>
      <c r="D6711" t="s">
        <v>19614</v>
      </c>
      <c r="E6711" s="89">
        <v>6.107575686893111E-2</v>
      </c>
      <c r="F6711" s="89">
        <v>704537</v>
      </c>
      <c r="G6711" s="89">
        <v>2</v>
      </c>
      <c r="H6711" t="s">
        <v>19629</v>
      </c>
      <c r="I6711" s="89"/>
    </row>
    <row r="6712" x14ac:dyDescent="0.3">
      <c r="A6712" t="s">
        <v>11361</v>
      </c>
      <c r="B6712" t="s">
        <v>19483</v>
      </c>
      <c r="C6712" t="s">
        <v>19526</v>
      </c>
      <c r="D6712" t="s">
        <v>19615</v>
      </c>
      <c r="E6712" s="89">
        <v>6.1360282979931853E-2</v>
      </c>
      <c r="F6712" s="89">
        <v>704537</v>
      </c>
      <c r="G6712" s="89">
        <v>2</v>
      </c>
      <c r="H6712" t="s">
        <v>19629</v>
      </c>
      <c r="I6712" s="89"/>
    </row>
    <row r="6713" x14ac:dyDescent="0.3">
      <c r="A6713" t="s">
        <v>11362</v>
      </c>
      <c r="B6713" t="s">
        <v>19483</v>
      </c>
      <c r="C6713" t="s">
        <v>19526</v>
      </c>
      <c r="D6713" t="s">
        <v>19616</v>
      </c>
      <c r="E6713" s="89">
        <v>6.107575686893111E-2</v>
      </c>
      <c r="F6713" s="89">
        <v>704537</v>
      </c>
      <c r="G6713" s="89">
        <v>2</v>
      </c>
      <c r="H6713" t="s">
        <v>19629</v>
      </c>
      <c r="I6713" s="89"/>
    </row>
    <row r="6714" x14ac:dyDescent="0.3">
      <c r="A6714" t="s">
        <v>11363</v>
      </c>
      <c r="B6714" t="s">
        <v>19483</v>
      </c>
      <c r="C6714" t="s">
        <v>19526</v>
      </c>
      <c r="D6714" t="s">
        <v>19617</v>
      </c>
      <c r="E6714" s="89">
        <v>6.1324221111260867E-2</v>
      </c>
      <c r="F6714" s="89">
        <v>704537</v>
      </c>
      <c r="G6714" s="89">
        <v>2</v>
      </c>
      <c r="H6714" t="s">
        <v>19629</v>
      </c>
      <c r="I6714" s="89"/>
    </row>
    <row r="6715" x14ac:dyDescent="0.3">
      <c r="A6715" t="s">
        <v>11364</v>
      </c>
      <c r="B6715" t="s">
        <v>19483</v>
      </c>
      <c r="C6715" t="s">
        <v>19526</v>
      </c>
      <c r="D6715" t="s">
        <v>19618</v>
      </c>
      <c r="E6715" s="89">
        <v>5.4957230529078228E-2</v>
      </c>
      <c r="F6715" s="89">
        <v>704537</v>
      </c>
      <c r="G6715" s="89">
        <v>2</v>
      </c>
      <c r="H6715" t="s">
        <v>19629</v>
      </c>
      <c r="I6715" s="89"/>
    </row>
    <row r="6716" x14ac:dyDescent="0.3">
      <c r="A6716" t="s">
        <v>11365</v>
      </c>
      <c r="B6716" t="s">
        <v>19483</v>
      </c>
      <c r="C6716" t="s">
        <v>19526</v>
      </c>
      <c r="D6716" t="s">
        <v>19619</v>
      </c>
      <c r="E6716" s="89">
        <v>5.3630905761309841E-2</v>
      </c>
      <c r="F6716" s="89">
        <v>704537</v>
      </c>
      <c r="G6716" s="89">
        <v>2</v>
      </c>
      <c r="H6716" t="s">
        <v>19629</v>
      </c>
      <c r="I6716" s="89"/>
    </row>
    <row r="6717" x14ac:dyDescent="0.3">
      <c r="A6717" t="s">
        <v>11366</v>
      </c>
      <c r="B6717" t="s">
        <v>19483</v>
      </c>
      <c r="C6717" t="s">
        <v>19526</v>
      </c>
      <c r="D6717" t="s">
        <v>19620</v>
      </c>
      <c r="E6717" s="89">
        <v>5.1502183358855813E-2</v>
      </c>
      <c r="F6717" s="89">
        <v>704537</v>
      </c>
      <c r="G6717" s="89">
        <v>2</v>
      </c>
      <c r="H6717" t="s">
        <v>19629</v>
      </c>
      <c r="I6717" s="89"/>
    </row>
    <row r="6718" x14ac:dyDescent="0.3">
      <c r="A6718" t="s">
        <v>11367</v>
      </c>
      <c r="B6718" t="s">
        <v>19483</v>
      </c>
      <c r="C6718" t="s">
        <v>19526</v>
      </c>
      <c r="D6718" t="s">
        <v>19621</v>
      </c>
      <c r="E6718" s="89">
        <v>2.8791273428480989E-2</v>
      </c>
      <c r="F6718" s="89">
        <v>704537</v>
      </c>
      <c r="G6718" s="89">
        <v>2</v>
      </c>
      <c r="H6718" t="s">
        <v>19629</v>
      </c>
      <c r="I6718" s="89"/>
    </row>
    <row r="6719" x14ac:dyDescent="0.3">
      <c r="A6719" t="s">
        <v>11368</v>
      </c>
      <c r="B6719" t="s">
        <v>19483</v>
      </c>
      <c r="C6719" t="s">
        <v>19526</v>
      </c>
      <c r="D6719" t="s">
        <v>19622</v>
      </c>
      <c r="E6719" s="89">
        <v>5.4739710744967557E-2</v>
      </c>
      <c r="F6719" s="89">
        <v>704537</v>
      </c>
      <c r="G6719" s="89">
        <v>2</v>
      </c>
      <c r="H6719" t="s">
        <v>19629</v>
      </c>
      <c r="I6719" s="89"/>
    </row>
    <row r="6720" x14ac:dyDescent="0.3">
      <c r="A6720" t="s">
        <v>11369</v>
      </c>
      <c r="B6720" t="s">
        <v>19483</v>
      </c>
      <c r="C6720" t="s">
        <v>19526</v>
      </c>
      <c r="D6720" t="s">
        <v>19623</v>
      </c>
      <c r="E6720" s="89">
        <v>4.7706387718721009E-2</v>
      </c>
      <c r="F6720" s="89">
        <v>704537</v>
      </c>
      <c r="G6720" s="89">
        <v>2</v>
      </c>
      <c r="H6720" t="s">
        <v>19629</v>
      </c>
      <c r="I6720" s="89"/>
    </row>
    <row r="6721" x14ac:dyDescent="0.3">
      <c r="A6721" t="s">
        <v>11370</v>
      </c>
      <c r="B6721" t="s">
        <v>19483</v>
      </c>
      <c r="C6721" t="s">
        <v>19526</v>
      </c>
      <c r="D6721" t="s">
        <v>19624</v>
      </c>
      <c r="E6721" s="89">
        <v>0.101108705325545</v>
      </c>
      <c r="F6721" s="89">
        <v>704537</v>
      </c>
      <c r="G6721" s="89">
        <v>2</v>
      </c>
      <c r="H6721" t="s">
        <v>19629</v>
      </c>
      <c r="I6721" s="89"/>
    </row>
    <row r="6722" x14ac:dyDescent="0.3">
      <c r="A6722" t="s">
        <v>10534</v>
      </c>
      <c r="B6722" t="s">
        <v>19476</v>
      </c>
      <c r="C6722" t="s">
        <v>19493</v>
      </c>
      <c r="D6722" t="s">
        <v>19630</v>
      </c>
      <c r="E6722" s="89">
        <v>164694</v>
      </c>
      <c r="F6722" s="89">
        <v>704537</v>
      </c>
      <c r="G6722" s="89">
        <v>2</v>
      </c>
      <c r="H6722" t="s">
        <v>19630</v>
      </c>
      <c r="I6722" s="89"/>
    </row>
    <row r="6723" x14ac:dyDescent="0.3">
      <c r="A6723" t="s">
        <v>10535</v>
      </c>
      <c r="B6723" t="s">
        <v>19477</v>
      </c>
      <c r="C6723" t="s">
        <v>19493</v>
      </c>
      <c r="D6723" t="s">
        <v>19630</v>
      </c>
      <c r="E6723" s="89">
        <v>6554279859.0623474</v>
      </c>
      <c r="F6723" s="89">
        <v>704537</v>
      </c>
      <c r="G6723" s="89">
        <v>2</v>
      </c>
      <c r="H6723" t="s">
        <v>19630</v>
      </c>
      <c r="I6723" s="89"/>
    </row>
    <row r="6724" x14ac:dyDescent="0.3">
      <c r="A6724" t="s">
        <v>10536</v>
      </c>
      <c r="B6724" t="s">
        <v>19478</v>
      </c>
      <c r="C6724" t="s">
        <v>19493</v>
      </c>
      <c r="D6724" t="s">
        <v>19630</v>
      </c>
      <c r="E6724" s="89">
        <v>0.23376203095082301</v>
      </c>
      <c r="F6724" s="89">
        <v>704537</v>
      </c>
      <c r="G6724" s="89">
        <v>2</v>
      </c>
      <c r="H6724" t="s">
        <v>19630</v>
      </c>
      <c r="I6724" s="89"/>
    </row>
    <row r="6725" x14ac:dyDescent="0.3">
      <c r="A6725" t="s">
        <v>10537</v>
      </c>
      <c r="B6725" t="s">
        <v>19479</v>
      </c>
      <c r="C6725" t="s">
        <v>19493</v>
      </c>
      <c r="D6725" t="s">
        <v>19630</v>
      </c>
      <c r="E6725" s="89">
        <v>9302.960467743138</v>
      </c>
      <c r="F6725" s="89">
        <v>704537</v>
      </c>
      <c r="G6725" s="89">
        <v>2</v>
      </c>
      <c r="H6725" t="s">
        <v>19630</v>
      </c>
      <c r="I6725" s="89"/>
    </row>
    <row r="6726" x14ac:dyDescent="0.3">
      <c r="A6726" t="s">
        <v>10538</v>
      </c>
      <c r="B6726" t="s">
        <v>19483</v>
      </c>
      <c r="C6726" t="s">
        <v>19493</v>
      </c>
      <c r="D6726" t="s">
        <v>19614</v>
      </c>
      <c r="E6726" s="89">
        <v>0.100129916548025</v>
      </c>
      <c r="F6726" s="89">
        <v>704537</v>
      </c>
      <c r="G6726" s="89">
        <v>2</v>
      </c>
      <c r="H6726" t="s">
        <v>19629</v>
      </c>
      <c r="I6726" s="89"/>
    </row>
    <row r="6727" x14ac:dyDescent="0.3">
      <c r="A6727" t="s">
        <v>10539</v>
      </c>
      <c r="B6727" t="s">
        <v>19483</v>
      </c>
      <c r="C6727" t="s">
        <v>19493</v>
      </c>
      <c r="D6727" t="s">
        <v>19615</v>
      </c>
      <c r="E6727" s="89">
        <v>0.10043806109404881</v>
      </c>
      <c r="F6727" s="89">
        <v>704537</v>
      </c>
      <c r="G6727" s="89">
        <v>2</v>
      </c>
      <c r="H6727" t="s">
        <v>19629</v>
      </c>
      <c r="I6727" s="89"/>
    </row>
    <row r="6728" x14ac:dyDescent="0.3">
      <c r="A6728" t="s">
        <v>10540</v>
      </c>
      <c r="B6728" t="s">
        <v>19483</v>
      </c>
      <c r="C6728" t="s">
        <v>19493</v>
      </c>
      <c r="D6728" t="s">
        <v>19616</v>
      </c>
      <c r="E6728" s="89">
        <v>0.100129916548025</v>
      </c>
      <c r="F6728" s="89">
        <v>704537</v>
      </c>
      <c r="G6728" s="89">
        <v>2</v>
      </c>
      <c r="H6728" t="s">
        <v>19629</v>
      </c>
      <c r="I6728" s="89"/>
    </row>
    <row r="6729" x14ac:dyDescent="0.3">
      <c r="A6729" t="s">
        <v>10541</v>
      </c>
      <c r="B6729" t="s">
        <v>19483</v>
      </c>
      <c r="C6729" t="s">
        <v>19493</v>
      </c>
      <c r="D6729" t="s">
        <v>19617</v>
      </c>
      <c r="E6729" s="89">
        <v>0.10037107868183689</v>
      </c>
      <c r="F6729" s="89">
        <v>704537</v>
      </c>
      <c r="G6729" s="89">
        <v>2</v>
      </c>
      <c r="H6729" t="s">
        <v>19629</v>
      </c>
      <c r="I6729" s="89"/>
    </row>
    <row r="6730" x14ac:dyDescent="0.3">
      <c r="A6730" t="s">
        <v>10542</v>
      </c>
      <c r="B6730" t="s">
        <v>19483</v>
      </c>
      <c r="C6730" t="s">
        <v>19493</v>
      </c>
      <c r="D6730" t="s">
        <v>19618</v>
      </c>
      <c r="E6730" s="89">
        <v>8.6927367181663176E-2</v>
      </c>
      <c r="F6730" s="89">
        <v>704537</v>
      </c>
      <c r="G6730" s="89">
        <v>2</v>
      </c>
      <c r="H6730" t="s">
        <v>19629</v>
      </c>
      <c r="I6730" s="89"/>
    </row>
    <row r="6731" x14ac:dyDescent="0.3">
      <c r="A6731" t="s">
        <v>10543</v>
      </c>
      <c r="B6731" t="s">
        <v>19483</v>
      </c>
      <c r="C6731" t="s">
        <v>19493</v>
      </c>
      <c r="D6731" t="s">
        <v>19619</v>
      </c>
      <c r="E6731" s="89">
        <v>8.5017637872933885E-2</v>
      </c>
      <c r="F6731" s="89">
        <v>704537</v>
      </c>
      <c r="G6731" s="89">
        <v>2</v>
      </c>
      <c r="H6731" t="s">
        <v>19629</v>
      </c>
      <c r="I6731" s="89"/>
    </row>
    <row r="6732" x14ac:dyDescent="0.3">
      <c r="A6732" t="s">
        <v>10544</v>
      </c>
      <c r="B6732" t="s">
        <v>19483</v>
      </c>
      <c r="C6732" t="s">
        <v>19493</v>
      </c>
      <c r="D6732" t="s">
        <v>19620</v>
      </c>
      <c r="E6732" s="89">
        <v>8.1846640697296677E-2</v>
      </c>
      <c r="F6732" s="89">
        <v>704537</v>
      </c>
      <c r="G6732" s="89">
        <v>2</v>
      </c>
      <c r="H6732" t="s">
        <v>19629</v>
      </c>
      <c r="I6732" s="89"/>
    </row>
    <row r="6733" x14ac:dyDescent="0.3">
      <c r="A6733" t="s">
        <v>10545</v>
      </c>
      <c r="B6733" t="s">
        <v>19483</v>
      </c>
      <c r="C6733" t="s">
        <v>19493</v>
      </c>
      <c r="D6733" t="s">
        <v>19621</v>
      </c>
      <c r="E6733" s="89">
        <v>3.8454183596769789E-2</v>
      </c>
      <c r="F6733" s="89">
        <v>704537</v>
      </c>
      <c r="G6733" s="89">
        <v>2</v>
      </c>
      <c r="H6733" t="s">
        <v>19629</v>
      </c>
      <c r="I6733" s="89"/>
    </row>
    <row r="6734" x14ac:dyDescent="0.3">
      <c r="A6734" t="s">
        <v>10546</v>
      </c>
      <c r="B6734" t="s">
        <v>19483</v>
      </c>
      <c r="C6734" t="s">
        <v>19493</v>
      </c>
      <c r="D6734" t="s">
        <v>19622</v>
      </c>
      <c r="E6734" s="89">
        <v>8.7132988195628924E-2</v>
      </c>
      <c r="F6734" s="89">
        <v>704537</v>
      </c>
      <c r="G6734" s="89">
        <v>2</v>
      </c>
      <c r="H6734" t="s">
        <v>19629</v>
      </c>
      <c r="I6734" s="89"/>
    </row>
    <row r="6735" x14ac:dyDescent="0.3">
      <c r="A6735" t="s">
        <v>10547</v>
      </c>
      <c r="B6735" t="s">
        <v>19483</v>
      </c>
      <c r="C6735" t="s">
        <v>19493</v>
      </c>
      <c r="D6735" t="s">
        <v>19623</v>
      </c>
      <c r="E6735" s="89">
        <v>7.6728079333413496E-2</v>
      </c>
      <c r="F6735" s="89">
        <v>704537</v>
      </c>
      <c r="G6735" s="89">
        <v>2</v>
      </c>
      <c r="H6735" t="s">
        <v>19629</v>
      </c>
      <c r="I6735" s="89"/>
    </row>
    <row r="6736" x14ac:dyDescent="0.3">
      <c r="A6736" t="s">
        <v>10548</v>
      </c>
      <c r="B6736" t="s">
        <v>19483</v>
      </c>
      <c r="C6736" t="s">
        <v>19493</v>
      </c>
      <c r="D6736" t="s">
        <v>19624</v>
      </c>
      <c r="E6736" s="89">
        <v>0.16132289549910289</v>
      </c>
      <c r="F6736" s="89">
        <v>704537</v>
      </c>
      <c r="G6736" s="89">
        <v>2</v>
      </c>
      <c r="H6736" t="s">
        <v>19629</v>
      </c>
      <c r="I6736" s="89"/>
    </row>
    <row r="6737" x14ac:dyDescent="0.3">
      <c r="A6737" t="s">
        <v>10549</v>
      </c>
      <c r="B6737" t="s">
        <v>19476</v>
      </c>
      <c r="C6737" t="s">
        <v>19494</v>
      </c>
      <c r="D6737" t="s">
        <v>19630</v>
      </c>
      <c r="E6737" s="89">
        <v>250035</v>
      </c>
      <c r="F6737" s="89">
        <v>704537</v>
      </c>
      <c r="G6737" s="89">
        <v>2</v>
      </c>
      <c r="H6737" t="s">
        <v>19630</v>
      </c>
      <c r="I6737" s="89"/>
    </row>
    <row r="6738" x14ac:dyDescent="0.3">
      <c r="A6738" t="s">
        <v>10550</v>
      </c>
      <c r="B6738" t="s">
        <v>19477</v>
      </c>
      <c r="C6738" t="s">
        <v>19494</v>
      </c>
      <c r="D6738" t="s">
        <v>19630</v>
      </c>
      <c r="E6738" s="89">
        <v>26520668838.427731</v>
      </c>
      <c r="F6738" s="89">
        <v>704537</v>
      </c>
      <c r="G6738" s="89">
        <v>2</v>
      </c>
      <c r="H6738" t="s">
        <v>19630</v>
      </c>
      <c r="I6738" s="89"/>
    </row>
    <row r="6739" x14ac:dyDescent="0.3">
      <c r="A6739" t="s">
        <v>10551</v>
      </c>
      <c r="B6739" t="s">
        <v>19478</v>
      </c>
      <c r="C6739" t="s">
        <v>19494</v>
      </c>
      <c r="D6739" t="s">
        <v>19630</v>
      </c>
      <c r="E6739" s="89">
        <v>0.35489264580852392</v>
      </c>
      <c r="F6739" s="89">
        <v>704537</v>
      </c>
      <c r="G6739" s="89">
        <v>2</v>
      </c>
      <c r="H6739" t="s">
        <v>19630</v>
      </c>
      <c r="I6739" s="89"/>
    </row>
    <row r="6740" x14ac:dyDescent="0.3">
      <c r="A6740" t="s">
        <v>10552</v>
      </c>
      <c r="B6740" t="s">
        <v>19479</v>
      </c>
      <c r="C6740" t="s">
        <v>19494</v>
      </c>
      <c r="D6740" t="s">
        <v>19630</v>
      </c>
      <c r="E6740" s="89">
        <v>37642.69135393561</v>
      </c>
      <c r="F6740" s="89">
        <v>704537</v>
      </c>
      <c r="G6740" s="89">
        <v>2</v>
      </c>
      <c r="H6740" t="s">
        <v>19630</v>
      </c>
      <c r="I6740" s="89"/>
    </row>
    <row r="6741" x14ac:dyDescent="0.3">
      <c r="A6741" t="s">
        <v>10553</v>
      </c>
      <c r="B6741" t="s">
        <v>19483</v>
      </c>
      <c r="C6741" t="s">
        <v>19494</v>
      </c>
      <c r="D6741" t="s">
        <v>19614</v>
      </c>
      <c r="E6741" s="89">
        <v>0.26285960499465749</v>
      </c>
      <c r="F6741" s="89">
        <v>704537</v>
      </c>
      <c r="G6741" s="89">
        <v>2</v>
      </c>
      <c r="H6741" t="s">
        <v>19629</v>
      </c>
      <c r="I6741" s="89"/>
    </row>
    <row r="6742" x14ac:dyDescent="0.3">
      <c r="A6742" t="s">
        <v>10554</v>
      </c>
      <c r="B6742" t="s">
        <v>19483</v>
      </c>
      <c r="C6742" t="s">
        <v>19494</v>
      </c>
      <c r="D6742" t="s">
        <v>19615</v>
      </c>
      <c r="E6742" s="89">
        <v>0.26349926756191577</v>
      </c>
      <c r="F6742" s="89">
        <v>704537</v>
      </c>
      <c r="G6742" s="89">
        <v>2</v>
      </c>
      <c r="H6742" t="s">
        <v>19629</v>
      </c>
      <c r="I6742" s="89"/>
    </row>
    <row r="6743" x14ac:dyDescent="0.3">
      <c r="A6743" t="s">
        <v>10555</v>
      </c>
      <c r="B6743" t="s">
        <v>19483</v>
      </c>
      <c r="C6743" t="s">
        <v>19494</v>
      </c>
      <c r="D6743" t="s">
        <v>19616</v>
      </c>
      <c r="E6743" s="89">
        <v>0.26285960499465749</v>
      </c>
      <c r="F6743" s="89">
        <v>704537</v>
      </c>
      <c r="G6743" s="89">
        <v>2</v>
      </c>
      <c r="H6743" t="s">
        <v>19629</v>
      </c>
      <c r="I6743" s="89"/>
    </row>
    <row r="6744" x14ac:dyDescent="0.3">
      <c r="A6744" t="s">
        <v>10556</v>
      </c>
      <c r="B6744" t="s">
        <v>19483</v>
      </c>
      <c r="C6744" t="s">
        <v>19494</v>
      </c>
      <c r="D6744" t="s">
        <v>19617</v>
      </c>
      <c r="E6744" s="89">
        <v>0.26348212321359232</v>
      </c>
      <c r="F6744" s="89">
        <v>704537</v>
      </c>
      <c r="G6744" s="89">
        <v>2</v>
      </c>
      <c r="H6744" t="s">
        <v>19629</v>
      </c>
      <c r="I6744" s="89"/>
    </row>
    <row r="6745" x14ac:dyDescent="0.3">
      <c r="A6745" t="s">
        <v>10557</v>
      </c>
      <c r="B6745" t="s">
        <v>19483</v>
      </c>
      <c r="C6745" t="s">
        <v>19494</v>
      </c>
      <c r="D6745" t="s">
        <v>19618</v>
      </c>
      <c r="E6745" s="89">
        <v>0.24226828757474389</v>
      </c>
      <c r="F6745" s="89">
        <v>704537</v>
      </c>
      <c r="G6745" s="89">
        <v>2</v>
      </c>
      <c r="H6745" t="s">
        <v>19629</v>
      </c>
      <c r="I6745" s="89"/>
    </row>
    <row r="6746" x14ac:dyDescent="0.3">
      <c r="A6746" t="s">
        <v>10558</v>
      </c>
      <c r="B6746" t="s">
        <v>19483</v>
      </c>
      <c r="C6746" t="s">
        <v>19494</v>
      </c>
      <c r="D6746" t="s">
        <v>19619</v>
      </c>
      <c r="E6746" s="89">
        <v>0.23324663066949169</v>
      </c>
      <c r="F6746" s="89">
        <v>704537</v>
      </c>
      <c r="G6746" s="89">
        <v>2</v>
      </c>
      <c r="H6746" t="s">
        <v>19629</v>
      </c>
      <c r="I6746" s="89"/>
    </row>
    <row r="6747" x14ac:dyDescent="0.3">
      <c r="A6747" t="s">
        <v>10559</v>
      </c>
      <c r="B6747" t="s">
        <v>19483</v>
      </c>
      <c r="C6747" t="s">
        <v>19494</v>
      </c>
      <c r="D6747" t="s">
        <v>19620</v>
      </c>
      <c r="E6747" s="89">
        <v>0.22427301664199559</v>
      </c>
      <c r="F6747" s="89">
        <v>704537</v>
      </c>
      <c r="G6747" s="89">
        <v>2</v>
      </c>
      <c r="H6747" t="s">
        <v>19629</v>
      </c>
      <c r="I6747" s="89"/>
    </row>
    <row r="6748" x14ac:dyDescent="0.3">
      <c r="A6748" t="s">
        <v>10560</v>
      </c>
      <c r="B6748" t="s">
        <v>19483</v>
      </c>
      <c r="C6748" t="s">
        <v>19494</v>
      </c>
      <c r="D6748" t="s">
        <v>19621</v>
      </c>
      <c r="E6748" s="89">
        <v>0.1219453114739056</v>
      </c>
      <c r="F6748" s="89">
        <v>704537</v>
      </c>
      <c r="G6748" s="89">
        <v>2</v>
      </c>
      <c r="H6748" t="s">
        <v>19629</v>
      </c>
      <c r="I6748" s="89"/>
    </row>
    <row r="6749" x14ac:dyDescent="0.3">
      <c r="A6749" t="s">
        <v>10561</v>
      </c>
      <c r="B6749" t="s">
        <v>19483</v>
      </c>
      <c r="C6749" t="s">
        <v>19494</v>
      </c>
      <c r="D6749" t="s">
        <v>19622</v>
      </c>
      <c r="E6749" s="89">
        <v>0.22543852028439401</v>
      </c>
      <c r="F6749" s="89">
        <v>704537</v>
      </c>
      <c r="G6749" s="89">
        <v>2</v>
      </c>
      <c r="H6749" t="s">
        <v>19629</v>
      </c>
      <c r="I6749" s="89"/>
    </row>
    <row r="6750" x14ac:dyDescent="0.3">
      <c r="A6750" t="s">
        <v>10562</v>
      </c>
      <c r="B6750" t="s">
        <v>19483</v>
      </c>
      <c r="C6750" t="s">
        <v>19494</v>
      </c>
      <c r="D6750" t="s">
        <v>19623</v>
      </c>
      <c r="E6750" s="89">
        <v>0.18614615024062209</v>
      </c>
      <c r="F6750" s="89">
        <v>704537</v>
      </c>
      <c r="G6750" s="89">
        <v>2</v>
      </c>
      <c r="H6750" t="s">
        <v>19629</v>
      </c>
      <c r="I6750" s="89"/>
    </row>
    <row r="6751" x14ac:dyDescent="0.3">
      <c r="A6751" t="s">
        <v>10563</v>
      </c>
      <c r="B6751" t="s">
        <v>19483</v>
      </c>
      <c r="C6751" t="s">
        <v>19494</v>
      </c>
      <c r="D6751" t="s">
        <v>19624</v>
      </c>
      <c r="E6751" s="89">
        <v>0.41874327524845839</v>
      </c>
      <c r="F6751" s="89">
        <v>704537</v>
      </c>
      <c r="G6751" s="89">
        <v>2</v>
      </c>
      <c r="H6751" t="s">
        <v>19629</v>
      </c>
      <c r="I6751" s="89"/>
    </row>
    <row r="6752" x14ac:dyDescent="0.3">
      <c r="A6752" t="s">
        <v>10564</v>
      </c>
      <c r="B6752" t="s">
        <v>19476</v>
      </c>
      <c r="C6752" t="s">
        <v>19495</v>
      </c>
      <c r="D6752" t="s">
        <v>19630</v>
      </c>
      <c r="E6752" s="89">
        <v>92876</v>
      </c>
      <c r="F6752" s="89">
        <v>704537</v>
      </c>
      <c r="G6752" s="89">
        <v>2</v>
      </c>
      <c r="H6752" t="s">
        <v>19630</v>
      </c>
      <c r="I6752" s="89"/>
    </row>
    <row r="6753" x14ac:dyDescent="0.3">
      <c r="A6753" t="s">
        <v>10565</v>
      </c>
      <c r="B6753" t="s">
        <v>19477</v>
      </c>
      <c r="C6753" t="s">
        <v>19495</v>
      </c>
      <c r="D6753" t="s">
        <v>19630</v>
      </c>
      <c r="E6753" s="89">
        <v>15079614231.33746</v>
      </c>
      <c r="F6753" s="89">
        <v>704537</v>
      </c>
      <c r="G6753" s="89">
        <v>2</v>
      </c>
      <c r="H6753" t="s">
        <v>19630</v>
      </c>
      <c r="I6753" s="89"/>
    </row>
    <row r="6754" x14ac:dyDescent="0.3">
      <c r="A6754" t="s">
        <v>10566</v>
      </c>
      <c r="B6754" t="s">
        <v>19478</v>
      </c>
      <c r="C6754" t="s">
        <v>19495</v>
      </c>
      <c r="D6754" t="s">
        <v>19630</v>
      </c>
      <c r="E6754" s="89">
        <v>0.1318255819069829</v>
      </c>
      <c r="F6754" s="89">
        <v>704537</v>
      </c>
      <c r="G6754" s="89">
        <v>2</v>
      </c>
      <c r="H6754" t="s">
        <v>19630</v>
      </c>
      <c r="I6754" s="89"/>
    </row>
    <row r="6755" x14ac:dyDescent="0.3">
      <c r="A6755" t="s">
        <v>10567</v>
      </c>
      <c r="B6755" t="s">
        <v>19479</v>
      </c>
      <c r="C6755" t="s">
        <v>19495</v>
      </c>
      <c r="D6755" t="s">
        <v>19630</v>
      </c>
      <c r="E6755" s="89">
        <v>21403.58026808736</v>
      </c>
      <c r="F6755" s="89">
        <v>704537</v>
      </c>
      <c r="G6755" s="89">
        <v>2</v>
      </c>
      <c r="H6755" t="s">
        <v>19630</v>
      </c>
      <c r="I6755" s="89"/>
    </row>
    <row r="6756" x14ac:dyDescent="0.3">
      <c r="A6756" t="s">
        <v>10568</v>
      </c>
      <c r="B6756" t="s">
        <v>19483</v>
      </c>
      <c r="C6756" t="s">
        <v>19495</v>
      </c>
      <c r="D6756" t="s">
        <v>19614</v>
      </c>
      <c r="E6756" s="89">
        <v>0.40876048909662299</v>
      </c>
      <c r="F6756" s="89">
        <v>704537</v>
      </c>
      <c r="G6756" s="89">
        <v>2</v>
      </c>
      <c r="H6756" t="s">
        <v>19629</v>
      </c>
      <c r="I6756" s="89"/>
    </row>
    <row r="6757" x14ac:dyDescent="0.3">
      <c r="A6757" t="s">
        <v>10569</v>
      </c>
      <c r="B6757" t="s">
        <v>19483</v>
      </c>
      <c r="C6757" t="s">
        <v>19495</v>
      </c>
      <c r="D6757" t="s">
        <v>19615</v>
      </c>
      <c r="E6757" s="89">
        <v>0.40906447088778031</v>
      </c>
      <c r="F6757" s="89">
        <v>704537</v>
      </c>
      <c r="G6757" s="89">
        <v>2</v>
      </c>
      <c r="H6757" t="s">
        <v>19629</v>
      </c>
      <c r="I6757" s="89"/>
    </row>
    <row r="6758" x14ac:dyDescent="0.3">
      <c r="A6758" t="s">
        <v>10570</v>
      </c>
      <c r="B6758" t="s">
        <v>19483</v>
      </c>
      <c r="C6758" t="s">
        <v>19495</v>
      </c>
      <c r="D6758" t="s">
        <v>19616</v>
      </c>
      <c r="E6758" s="89">
        <v>0.40876048909662299</v>
      </c>
      <c r="F6758" s="89">
        <v>704537</v>
      </c>
      <c r="G6758" s="89">
        <v>2</v>
      </c>
      <c r="H6758" t="s">
        <v>19629</v>
      </c>
      <c r="I6758" s="89"/>
    </row>
    <row r="6759" x14ac:dyDescent="0.3">
      <c r="A6759" t="s">
        <v>10571</v>
      </c>
      <c r="B6759" t="s">
        <v>19483</v>
      </c>
      <c r="C6759" t="s">
        <v>19495</v>
      </c>
      <c r="D6759" t="s">
        <v>19617</v>
      </c>
      <c r="E6759" s="89">
        <v>0.40896451096890729</v>
      </c>
      <c r="F6759" s="89">
        <v>704537</v>
      </c>
      <c r="G6759" s="89">
        <v>2</v>
      </c>
      <c r="H6759" t="s">
        <v>19629</v>
      </c>
      <c r="I6759" s="89"/>
    </row>
    <row r="6760" x14ac:dyDescent="0.3">
      <c r="A6760" t="s">
        <v>10572</v>
      </c>
      <c r="B6760" t="s">
        <v>19483</v>
      </c>
      <c r="C6760" t="s">
        <v>19495</v>
      </c>
      <c r="D6760" t="s">
        <v>19618</v>
      </c>
      <c r="E6760" s="89">
        <v>0.25992831648493159</v>
      </c>
      <c r="F6760" s="89">
        <v>704537</v>
      </c>
      <c r="G6760" s="89">
        <v>2</v>
      </c>
      <c r="H6760" t="s">
        <v>19629</v>
      </c>
      <c r="I6760" s="89"/>
    </row>
    <row r="6761" x14ac:dyDescent="0.3">
      <c r="A6761" t="s">
        <v>10573</v>
      </c>
      <c r="B6761" t="s">
        <v>19483</v>
      </c>
      <c r="C6761" t="s">
        <v>19495</v>
      </c>
      <c r="D6761" t="s">
        <v>19619</v>
      </c>
      <c r="E6761" s="89">
        <v>0.25032645321598651</v>
      </c>
      <c r="F6761" s="89">
        <v>704537</v>
      </c>
      <c r="G6761" s="89">
        <v>2</v>
      </c>
      <c r="H6761" t="s">
        <v>19629</v>
      </c>
      <c r="I6761" s="89"/>
    </row>
    <row r="6762" x14ac:dyDescent="0.3">
      <c r="A6762" t="s">
        <v>10574</v>
      </c>
      <c r="B6762" t="s">
        <v>19483</v>
      </c>
      <c r="C6762" t="s">
        <v>19495</v>
      </c>
      <c r="D6762" t="s">
        <v>19620</v>
      </c>
      <c r="E6762" s="89">
        <v>0.2421836939191043</v>
      </c>
      <c r="F6762" s="89">
        <v>704537</v>
      </c>
      <c r="G6762" s="89">
        <v>2</v>
      </c>
      <c r="H6762" t="s">
        <v>19629</v>
      </c>
      <c r="I6762" s="89"/>
    </row>
    <row r="6763" x14ac:dyDescent="0.3">
      <c r="A6763" t="s">
        <v>10575</v>
      </c>
      <c r="B6763" t="s">
        <v>19483</v>
      </c>
      <c r="C6763" t="s">
        <v>19495</v>
      </c>
      <c r="D6763" t="s">
        <v>19621</v>
      </c>
      <c r="E6763" s="89">
        <v>0.1753002785154878</v>
      </c>
      <c r="F6763" s="89">
        <v>704537</v>
      </c>
      <c r="G6763" s="89">
        <v>2</v>
      </c>
      <c r="H6763" t="s">
        <v>19629</v>
      </c>
      <c r="I6763" s="89"/>
    </row>
    <row r="6764" x14ac:dyDescent="0.3">
      <c r="A6764" t="s">
        <v>10576</v>
      </c>
      <c r="B6764" t="s">
        <v>19483</v>
      </c>
      <c r="C6764" t="s">
        <v>19495</v>
      </c>
      <c r="D6764" t="s">
        <v>19622</v>
      </c>
      <c r="E6764" s="89">
        <v>0.25942721247873851</v>
      </c>
      <c r="F6764" s="89">
        <v>704537</v>
      </c>
      <c r="G6764" s="89">
        <v>2</v>
      </c>
      <c r="H6764" t="s">
        <v>19629</v>
      </c>
      <c r="I6764" s="89"/>
    </row>
    <row r="6765" x14ac:dyDescent="0.3">
      <c r="A6765" t="s">
        <v>10577</v>
      </c>
      <c r="B6765" t="s">
        <v>19483</v>
      </c>
      <c r="C6765" t="s">
        <v>19495</v>
      </c>
      <c r="D6765" t="s">
        <v>19623</v>
      </c>
      <c r="E6765" s="89">
        <v>0.29960048662607558</v>
      </c>
      <c r="F6765" s="89">
        <v>704537</v>
      </c>
      <c r="G6765" s="89">
        <v>2</v>
      </c>
      <c r="H6765" t="s">
        <v>19629</v>
      </c>
      <c r="I6765" s="89"/>
    </row>
    <row r="6766" x14ac:dyDescent="0.3">
      <c r="A6766" t="s">
        <v>10578</v>
      </c>
      <c r="B6766" t="s">
        <v>19483</v>
      </c>
      <c r="C6766" t="s">
        <v>19495</v>
      </c>
      <c r="D6766" t="s">
        <v>19624</v>
      </c>
      <c r="E6766" s="89">
        <v>0.64995164905579761</v>
      </c>
      <c r="F6766" s="89">
        <v>704537</v>
      </c>
      <c r="G6766" s="89">
        <v>2</v>
      </c>
      <c r="H6766" t="s">
        <v>19629</v>
      </c>
      <c r="I6766" s="89"/>
    </row>
    <row r="6767" x14ac:dyDescent="0.3">
      <c r="A6767" t="s">
        <v>10579</v>
      </c>
      <c r="B6767" t="s">
        <v>19476</v>
      </c>
      <c r="C6767" t="s">
        <v>19496</v>
      </c>
      <c r="D6767" t="s">
        <v>19630</v>
      </c>
      <c r="E6767" s="89">
        <v>13927</v>
      </c>
      <c r="F6767" s="89">
        <v>704537</v>
      </c>
      <c r="G6767" s="89">
        <v>2</v>
      </c>
      <c r="H6767" t="s">
        <v>19630</v>
      </c>
      <c r="I6767" s="89"/>
    </row>
    <row r="6768" x14ac:dyDescent="0.3">
      <c r="A6768" t="s">
        <v>10580</v>
      </c>
      <c r="B6768" t="s">
        <v>19477</v>
      </c>
      <c r="C6768" t="s">
        <v>19496</v>
      </c>
      <c r="D6768" t="s">
        <v>19630</v>
      </c>
      <c r="E6768" s="89">
        <v>253401007.59526351</v>
      </c>
      <c r="F6768" s="89">
        <v>704537</v>
      </c>
      <c r="G6768" s="89">
        <v>2</v>
      </c>
      <c r="H6768" t="s">
        <v>19630</v>
      </c>
      <c r="I6768" s="89"/>
    </row>
    <row r="6769" x14ac:dyDescent="0.3">
      <c r="A6769" t="s">
        <v>10581</v>
      </c>
      <c r="B6769" t="s">
        <v>19478</v>
      </c>
      <c r="C6769" t="s">
        <v>19496</v>
      </c>
      <c r="D6769" t="s">
        <v>19630</v>
      </c>
      <c r="E6769" s="89">
        <v>1.9767592049814271E-2</v>
      </c>
      <c r="F6769" s="89">
        <v>704537</v>
      </c>
      <c r="G6769" s="89">
        <v>2</v>
      </c>
      <c r="H6769" t="s">
        <v>19630</v>
      </c>
      <c r="I6769" s="89"/>
    </row>
    <row r="6770" x14ac:dyDescent="0.3">
      <c r="A6770" t="s">
        <v>10582</v>
      </c>
      <c r="B6770" t="s">
        <v>19479</v>
      </c>
      <c r="C6770" t="s">
        <v>19496</v>
      </c>
      <c r="D6770" t="s">
        <v>19630</v>
      </c>
      <c r="E6770" s="89">
        <v>359.6702623073927</v>
      </c>
      <c r="F6770" s="89">
        <v>704537</v>
      </c>
      <c r="G6770" s="89">
        <v>2</v>
      </c>
      <c r="H6770" t="s">
        <v>19630</v>
      </c>
      <c r="I6770" s="89"/>
    </row>
    <row r="6771" x14ac:dyDescent="0.3">
      <c r="A6771" t="s">
        <v>10583</v>
      </c>
      <c r="B6771" t="s">
        <v>19483</v>
      </c>
      <c r="C6771" t="s">
        <v>19496</v>
      </c>
      <c r="D6771" t="s">
        <v>19614</v>
      </c>
      <c r="E6771" s="89">
        <v>4.6146024356939007E-2</v>
      </c>
      <c r="F6771" s="89">
        <v>704537</v>
      </c>
      <c r="G6771" s="89">
        <v>2</v>
      </c>
      <c r="H6771" t="s">
        <v>19629</v>
      </c>
      <c r="I6771" s="89"/>
    </row>
    <row r="6772" x14ac:dyDescent="0.3">
      <c r="A6772" t="s">
        <v>10584</v>
      </c>
      <c r="B6772" t="s">
        <v>19483</v>
      </c>
      <c r="C6772" t="s">
        <v>19496</v>
      </c>
      <c r="D6772" t="s">
        <v>19615</v>
      </c>
      <c r="E6772" s="89">
        <v>4.6146024356939007E-2</v>
      </c>
      <c r="F6772" s="89">
        <v>704537</v>
      </c>
      <c r="G6772" s="89">
        <v>2</v>
      </c>
      <c r="H6772" t="s">
        <v>19629</v>
      </c>
      <c r="I6772" s="89"/>
    </row>
    <row r="6773" x14ac:dyDescent="0.3">
      <c r="A6773" t="s">
        <v>10585</v>
      </c>
      <c r="B6773" t="s">
        <v>19483</v>
      </c>
      <c r="C6773" t="s">
        <v>19496</v>
      </c>
      <c r="D6773" t="s">
        <v>19616</v>
      </c>
      <c r="E6773" s="89">
        <v>4.6146024356939007E-2</v>
      </c>
      <c r="F6773" s="89">
        <v>704537</v>
      </c>
      <c r="G6773" s="89">
        <v>2</v>
      </c>
      <c r="H6773" t="s">
        <v>19629</v>
      </c>
      <c r="I6773" s="89"/>
    </row>
    <row r="6774" x14ac:dyDescent="0.3">
      <c r="A6774" t="s">
        <v>10586</v>
      </c>
      <c r="B6774" t="s">
        <v>19483</v>
      </c>
      <c r="C6774" t="s">
        <v>19496</v>
      </c>
      <c r="D6774" t="s">
        <v>19617</v>
      </c>
      <c r="E6774" s="89">
        <v>4.6146024356939007E-2</v>
      </c>
      <c r="F6774" s="89">
        <v>704537</v>
      </c>
      <c r="G6774" s="89">
        <v>2</v>
      </c>
      <c r="H6774" t="s">
        <v>19629</v>
      </c>
      <c r="I6774" s="89"/>
    </row>
    <row r="6775" x14ac:dyDescent="0.3">
      <c r="A6775" t="s">
        <v>10587</v>
      </c>
      <c r="B6775" t="s">
        <v>19483</v>
      </c>
      <c r="C6775" t="s">
        <v>19496</v>
      </c>
      <c r="D6775" t="s">
        <v>19618</v>
      </c>
      <c r="E6775" s="89">
        <v>3.9246893180075397E-2</v>
      </c>
      <c r="F6775" s="89">
        <v>704537</v>
      </c>
      <c r="G6775" s="89">
        <v>2</v>
      </c>
      <c r="H6775" t="s">
        <v>19629</v>
      </c>
      <c r="I6775" s="89"/>
    </row>
    <row r="6776" x14ac:dyDescent="0.3">
      <c r="A6776" t="s">
        <v>10588</v>
      </c>
      <c r="B6776" t="s">
        <v>19483</v>
      </c>
      <c r="C6776" t="s">
        <v>19496</v>
      </c>
      <c r="D6776" t="s">
        <v>19619</v>
      </c>
      <c r="E6776" s="89">
        <v>3.8563959570752343E-2</v>
      </c>
      <c r="F6776" s="89">
        <v>704537</v>
      </c>
      <c r="G6776" s="89">
        <v>2</v>
      </c>
      <c r="H6776" t="s">
        <v>19629</v>
      </c>
      <c r="I6776" s="89"/>
    </row>
    <row r="6777" x14ac:dyDescent="0.3">
      <c r="A6777" t="s">
        <v>10589</v>
      </c>
      <c r="B6777" t="s">
        <v>19483</v>
      </c>
      <c r="C6777" t="s">
        <v>19496</v>
      </c>
      <c r="D6777" t="s">
        <v>19620</v>
      </c>
      <c r="E6777" s="89">
        <v>3.7131403954406991E-2</v>
      </c>
      <c r="F6777" s="89">
        <v>704537</v>
      </c>
      <c r="G6777" s="89">
        <v>2</v>
      </c>
      <c r="H6777" t="s">
        <v>19629</v>
      </c>
      <c r="I6777" s="89"/>
    </row>
    <row r="6778" x14ac:dyDescent="0.3">
      <c r="A6778" t="s">
        <v>10590</v>
      </c>
      <c r="B6778" t="s">
        <v>19483</v>
      </c>
      <c r="C6778" t="s">
        <v>19496</v>
      </c>
      <c r="D6778" t="s">
        <v>19621</v>
      </c>
      <c r="E6778" s="89">
        <v>2.653149401034997E-2</v>
      </c>
      <c r="F6778" s="89">
        <v>704537</v>
      </c>
      <c r="G6778" s="89">
        <v>2</v>
      </c>
      <c r="H6778" t="s">
        <v>19629</v>
      </c>
      <c r="I6778" s="89"/>
    </row>
    <row r="6779" x14ac:dyDescent="0.3">
      <c r="A6779" t="s">
        <v>10591</v>
      </c>
      <c r="B6779" t="s">
        <v>19483</v>
      </c>
      <c r="C6779" t="s">
        <v>19496</v>
      </c>
      <c r="D6779" t="s">
        <v>19622</v>
      </c>
      <c r="E6779" s="89">
        <v>3.886415553515369E-2</v>
      </c>
      <c r="F6779" s="89">
        <v>704537</v>
      </c>
      <c r="G6779" s="89">
        <v>2</v>
      </c>
      <c r="H6779" t="s">
        <v>19629</v>
      </c>
      <c r="I6779" s="89"/>
    </row>
    <row r="6780" x14ac:dyDescent="0.3">
      <c r="A6780" t="s">
        <v>10592</v>
      </c>
      <c r="B6780" t="s">
        <v>19483</v>
      </c>
      <c r="C6780" t="s">
        <v>19496</v>
      </c>
      <c r="D6780" t="s">
        <v>19623</v>
      </c>
      <c r="E6780" s="89">
        <v>3.412258343451146E-2</v>
      </c>
      <c r="F6780" s="89">
        <v>704537</v>
      </c>
      <c r="G6780" s="89">
        <v>2</v>
      </c>
      <c r="H6780" t="s">
        <v>19629</v>
      </c>
      <c r="I6780" s="89"/>
    </row>
    <row r="6781" x14ac:dyDescent="0.3">
      <c r="A6781" t="s">
        <v>10593</v>
      </c>
      <c r="B6781" t="s">
        <v>19483</v>
      </c>
      <c r="C6781" t="s">
        <v>19496</v>
      </c>
      <c r="D6781" t="s">
        <v>19624</v>
      </c>
      <c r="E6781" s="89">
        <v>7.3171080286688908E-2</v>
      </c>
      <c r="F6781" s="89">
        <v>704537</v>
      </c>
      <c r="G6781" s="89">
        <v>2</v>
      </c>
      <c r="H6781" t="s">
        <v>19629</v>
      </c>
      <c r="I6781" s="89"/>
    </row>
    <row r="6782" x14ac:dyDescent="0.3">
      <c r="A6782" t="s">
        <v>10594</v>
      </c>
      <c r="B6782" t="s">
        <v>19476</v>
      </c>
      <c r="C6782" t="s">
        <v>19497</v>
      </c>
      <c r="D6782" t="s">
        <v>19630</v>
      </c>
      <c r="E6782" s="89">
        <v>224308</v>
      </c>
      <c r="F6782" s="89">
        <v>704537</v>
      </c>
      <c r="G6782" s="89">
        <v>2</v>
      </c>
      <c r="H6782" t="s">
        <v>19630</v>
      </c>
      <c r="I6782" s="89"/>
    </row>
    <row r="6783" x14ac:dyDescent="0.3">
      <c r="A6783" t="s">
        <v>10595</v>
      </c>
      <c r="B6783" t="s">
        <v>19477</v>
      </c>
      <c r="C6783" t="s">
        <v>19497</v>
      </c>
      <c r="D6783" t="s">
        <v>19630</v>
      </c>
      <c r="E6783" s="89">
        <v>943759736.75390625</v>
      </c>
      <c r="F6783" s="89">
        <v>704537</v>
      </c>
      <c r="G6783" s="89">
        <v>2</v>
      </c>
      <c r="H6783" t="s">
        <v>19630</v>
      </c>
      <c r="I6783" s="89"/>
    </row>
    <row r="6784" x14ac:dyDescent="0.3">
      <c r="A6784" t="s">
        <v>10596</v>
      </c>
      <c r="B6784" t="s">
        <v>19478</v>
      </c>
      <c r="C6784" t="s">
        <v>19497</v>
      </c>
      <c r="D6784" t="s">
        <v>19630</v>
      </c>
      <c r="E6784" s="89">
        <v>0.31837646567887851</v>
      </c>
      <c r="F6784" s="89">
        <v>704537</v>
      </c>
      <c r="G6784" s="89">
        <v>2</v>
      </c>
      <c r="H6784" t="s">
        <v>19630</v>
      </c>
      <c r="I6784" s="89"/>
    </row>
    <row r="6785" x14ac:dyDescent="0.3">
      <c r="A6785" t="s">
        <v>10597</v>
      </c>
      <c r="B6785" t="s">
        <v>19479</v>
      </c>
      <c r="C6785" t="s">
        <v>19497</v>
      </c>
      <c r="D6785" t="s">
        <v>19630</v>
      </c>
      <c r="E6785" s="89">
        <v>1339.54602349331</v>
      </c>
      <c r="F6785" s="89">
        <v>704537</v>
      </c>
      <c r="G6785" s="89">
        <v>2</v>
      </c>
      <c r="H6785" t="s">
        <v>19630</v>
      </c>
      <c r="I6785" s="89"/>
    </row>
    <row r="6786" x14ac:dyDescent="0.3">
      <c r="A6786" t="s">
        <v>10598</v>
      </c>
      <c r="B6786" t="s">
        <v>19483</v>
      </c>
      <c r="C6786" t="s">
        <v>19497</v>
      </c>
      <c r="D6786" t="s">
        <v>19614</v>
      </c>
      <c r="E6786" s="89">
        <v>1.058153446656475E-2</v>
      </c>
      <c r="F6786" s="89">
        <v>704537</v>
      </c>
      <c r="G6786" s="89">
        <v>2</v>
      </c>
      <c r="H6786" t="s">
        <v>19629</v>
      </c>
      <c r="I6786" s="89"/>
    </row>
    <row r="6787" x14ac:dyDescent="0.3">
      <c r="A6787" t="s">
        <v>10599</v>
      </c>
      <c r="B6787" t="s">
        <v>19483</v>
      </c>
      <c r="C6787" t="s">
        <v>19497</v>
      </c>
      <c r="D6787" t="s">
        <v>19615</v>
      </c>
      <c r="E6787" s="89">
        <v>1.060207587721129E-2</v>
      </c>
      <c r="F6787" s="89">
        <v>704537</v>
      </c>
      <c r="G6787" s="89">
        <v>2</v>
      </c>
      <c r="H6787" t="s">
        <v>19629</v>
      </c>
      <c r="I6787" s="89"/>
    </row>
    <row r="6788" x14ac:dyDescent="0.3">
      <c r="A6788" t="s">
        <v>10600</v>
      </c>
      <c r="B6788" t="s">
        <v>19483</v>
      </c>
      <c r="C6788" t="s">
        <v>19497</v>
      </c>
      <c r="D6788" t="s">
        <v>19616</v>
      </c>
      <c r="E6788" s="89">
        <v>1.058153446656475E-2</v>
      </c>
      <c r="F6788" s="89">
        <v>704537</v>
      </c>
      <c r="G6788" s="89">
        <v>2</v>
      </c>
      <c r="H6788" t="s">
        <v>19629</v>
      </c>
      <c r="I6788" s="89"/>
    </row>
    <row r="6789" x14ac:dyDescent="0.3">
      <c r="A6789" t="s">
        <v>10601</v>
      </c>
      <c r="B6789" t="s">
        <v>19483</v>
      </c>
      <c r="C6789" t="s">
        <v>19497</v>
      </c>
      <c r="D6789" t="s">
        <v>19617</v>
      </c>
      <c r="E6789" s="89">
        <v>1.0595019143142211E-2</v>
      </c>
      <c r="F6789" s="89">
        <v>704537</v>
      </c>
      <c r="G6789" s="89">
        <v>2</v>
      </c>
      <c r="H6789" t="s">
        <v>19629</v>
      </c>
      <c r="I6789" s="89"/>
    </row>
    <row r="6790" x14ac:dyDescent="0.3">
      <c r="A6790" t="s">
        <v>10602</v>
      </c>
      <c r="B6790" t="s">
        <v>19483</v>
      </c>
      <c r="C6790" t="s">
        <v>19497</v>
      </c>
      <c r="D6790" t="s">
        <v>19618</v>
      </c>
      <c r="E6790" s="89">
        <v>9.3690371912775183E-3</v>
      </c>
      <c r="F6790" s="89">
        <v>704537</v>
      </c>
      <c r="G6790" s="89">
        <v>2</v>
      </c>
      <c r="H6790" t="s">
        <v>19629</v>
      </c>
      <c r="I6790" s="89"/>
    </row>
    <row r="6791" x14ac:dyDescent="0.3">
      <c r="A6791" t="s">
        <v>10603</v>
      </c>
      <c r="B6791" t="s">
        <v>19483</v>
      </c>
      <c r="C6791" t="s">
        <v>19497</v>
      </c>
      <c r="D6791" t="s">
        <v>19619</v>
      </c>
      <c r="E6791" s="89">
        <v>9.0800153091249603E-3</v>
      </c>
      <c r="F6791" s="89">
        <v>704537</v>
      </c>
      <c r="G6791" s="89">
        <v>2</v>
      </c>
      <c r="H6791" t="s">
        <v>19629</v>
      </c>
      <c r="I6791" s="89"/>
    </row>
    <row r="6792" x14ac:dyDescent="0.3">
      <c r="A6792" t="s">
        <v>10604</v>
      </c>
      <c r="B6792" t="s">
        <v>19483</v>
      </c>
      <c r="C6792" t="s">
        <v>19497</v>
      </c>
      <c r="D6792" t="s">
        <v>19620</v>
      </c>
      <c r="E6792" s="89">
        <v>8.7545817152732651E-3</v>
      </c>
      <c r="F6792" s="89">
        <v>704537</v>
      </c>
      <c r="G6792" s="89">
        <v>2</v>
      </c>
      <c r="H6792" t="s">
        <v>19629</v>
      </c>
      <c r="I6792" s="89"/>
    </row>
    <row r="6793" x14ac:dyDescent="0.3">
      <c r="A6793" t="s">
        <v>10605</v>
      </c>
      <c r="B6793" t="s">
        <v>19483</v>
      </c>
      <c r="C6793" t="s">
        <v>19497</v>
      </c>
      <c r="D6793" t="s">
        <v>19621</v>
      </c>
      <c r="E6793" s="89">
        <v>4.2737148075228937E-3</v>
      </c>
      <c r="F6793" s="89">
        <v>704537</v>
      </c>
      <c r="G6793" s="89">
        <v>2</v>
      </c>
      <c r="H6793" t="s">
        <v>19629</v>
      </c>
      <c r="I6793" s="89"/>
    </row>
    <row r="6794" x14ac:dyDescent="0.3">
      <c r="A6794" t="s">
        <v>10606</v>
      </c>
      <c r="B6794" t="s">
        <v>19483</v>
      </c>
      <c r="C6794" t="s">
        <v>19497</v>
      </c>
      <c r="D6794" t="s">
        <v>19622</v>
      </c>
      <c r="E6794" s="89">
        <v>9.3584606735748321E-3</v>
      </c>
      <c r="F6794" s="89">
        <v>704537</v>
      </c>
      <c r="G6794" s="89">
        <v>2</v>
      </c>
      <c r="H6794" t="s">
        <v>19629</v>
      </c>
      <c r="I6794" s="89"/>
    </row>
    <row r="6795" x14ac:dyDescent="0.3">
      <c r="A6795" t="s">
        <v>10607</v>
      </c>
      <c r="B6795" t="s">
        <v>19483</v>
      </c>
      <c r="C6795" t="s">
        <v>19497</v>
      </c>
      <c r="D6795" t="s">
        <v>19623</v>
      </c>
      <c r="E6795" s="89">
        <v>8.0053217530631528E-3</v>
      </c>
      <c r="F6795" s="89">
        <v>704537</v>
      </c>
      <c r="G6795" s="89">
        <v>2</v>
      </c>
      <c r="H6795" t="s">
        <v>19629</v>
      </c>
      <c r="I6795" s="89"/>
    </row>
    <row r="6796" x14ac:dyDescent="0.3">
      <c r="A6796" t="s">
        <v>10608</v>
      </c>
      <c r="B6796" t="s">
        <v>19483</v>
      </c>
      <c r="C6796" t="s">
        <v>19497</v>
      </c>
      <c r="D6796" t="s">
        <v>19624</v>
      </c>
      <c r="E6796" s="89">
        <v>1.6990363023619441E-2</v>
      </c>
      <c r="F6796" s="89">
        <v>704537</v>
      </c>
      <c r="G6796" s="89">
        <v>2</v>
      </c>
      <c r="H6796" t="s">
        <v>19629</v>
      </c>
      <c r="I6796" s="89"/>
    </row>
    <row r="6797" x14ac:dyDescent="0.3">
      <c r="A6797" t="s">
        <v>10609</v>
      </c>
      <c r="B6797" t="s">
        <v>19476</v>
      </c>
      <c r="C6797" t="s">
        <v>19498</v>
      </c>
      <c r="D6797" t="s">
        <v>19630</v>
      </c>
      <c r="E6797" s="89">
        <v>115788</v>
      </c>
      <c r="F6797" s="89">
        <v>704537</v>
      </c>
      <c r="G6797" s="89">
        <v>2</v>
      </c>
      <c r="H6797" t="s">
        <v>19630</v>
      </c>
      <c r="I6797" s="89"/>
    </row>
    <row r="6798" x14ac:dyDescent="0.3">
      <c r="A6798" t="s">
        <v>10610</v>
      </c>
      <c r="B6798" t="s">
        <v>19477</v>
      </c>
      <c r="C6798" t="s">
        <v>19498</v>
      </c>
      <c r="D6798" t="s">
        <v>19630</v>
      </c>
      <c r="E6798" s="89">
        <v>1478872800</v>
      </c>
      <c r="F6798" s="89">
        <v>704537</v>
      </c>
      <c r="G6798" s="89">
        <v>2</v>
      </c>
      <c r="H6798" t="s">
        <v>19630</v>
      </c>
      <c r="I6798" s="89"/>
    </row>
    <row r="6799" x14ac:dyDescent="0.3">
      <c r="A6799" t="s">
        <v>10611</v>
      </c>
      <c r="B6799" t="s">
        <v>19478</v>
      </c>
      <c r="C6799" t="s">
        <v>19498</v>
      </c>
      <c r="D6799" t="s">
        <v>19630</v>
      </c>
      <c r="E6799" s="89">
        <v>0.1643462302192788</v>
      </c>
      <c r="F6799" s="89">
        <v>704537</v>
      </c>
      <c r="G6799" s="89">
        <v>2</v>
      </c>
      <c r="H6799" t="s">
        <v>19630</v>
      </c>
      <c r="I6799" s="89"/>
    </row>
    <row r="6800" x14ac:dyDescent="0.3">
      <c r="A6800" t="s">
        <v>10612</v>
      </c>
      <c r="B6800" t="s">
        <v>19479</v>
      </c>
      <c r="C6800" t="s">
        <v>19498</v>
      </c>
      <c r="D6800" t="s">
        <v>19630</v>
      </c>
      <c r="E6800" s="89">
        <v>2099.070453361569</v>
      </c>
      <c r="F6800" s="89">
        <v>704537</v>
      </c>
      <c r="G6800" s="89">
        <v>2</v>
      </c>
      <c r="H6800" t="s">
        <v>19630</v>
      </c>
      <c r="I6800" s="89"/>
    </row>
    <row r="6801" x14ac:dyDescent="0.3">
      <c r="A6801" t="s">
        <v>10613</v>
      </c>
      <c r="B6801" t="s">
        <v>19483</v>
      </c>
      <c r="C6801" t="s">
        <v>19498</v>
      </c>
      <c r="D6801" t="s">
        <v>19614</v>
      </c>
      <c r="E6801" s="89">
        <v>3.0953767857293771E-2</v>
      </c>
      <c r="F6801" s="89">
        <v>704537</v>
      </c>
      <c r="G6801" s="89">
        <v>2</v>
      </c>
      <c r="H6801" t="s">
        <v>19629</v>
      </c>
      <c r="I6801" s="89"/>
    </row>
    <row r="6802" x14ac:dyDescent="0.3">
      <c r="A6802" t="s">
        <v>10614</v>
      </c>
      <c r="B6802" t="s">
        <v>19483</v>
      </c>
      <c r="C6802" t="s">
        <v>19498</v>
      </c>
      <c r="D6802" t="s">
        <v>19615</v>
      </c>
      <c r="E6802" s="89">
        <v>3.1182742281245051E-2</v>
      </c>
      <c r="F6802" s="89">
        <v>704537</v>
      </c>
      <c r="G6802" s="89">
        <v>2</v>
      </c>
      <c r="H6802" t="s">
        <v>19629</v>
      </c>
      <c r="I6802" s="89"/>
    </row>
    <row r="6803" x14ac:dyDescent="0.3">
      <c r="A6803" t="s">
        <v>10615</v>
      </c>
      <c r="B6803" t="s">
        <v>19483</v>
      </c>
      <c r="C6803" t="s">
        <v>19498</v>
      </c>
      <c r="D6803" t="s">
        <v>19616</v>
      </c>
      <c r="E6803" s="89">
        <v>3.0953767857293771E-2</v>
      </c>
      <c r="F6803" s="89">
        <v>704537</v>
      </c>
      <c r="G6803" s="89">
        <v>2</v>
      </c>
      <c r="H6803" t="s">
        <v>19629</v>
      </c>
      <c r="I6803" s="89"/>
    </row>
    <row r="6804" x14ac:dyDescent="0.3">
      <c r="A6804" t="s">
        <v>10616</v>
      </c>
      <c r="B6804" t="s">
        <v>19483</v>
      </c>
      <c r="C6804" t="s">
        <v>19498</v>
      </c>
      <c r="D6804" t="s">
        <v>19617</v>
      </c>
      <c r="E6804" s="89">
        <v>3.1156994056391989E-2</v>
      </c>
      <c r="F6804" s="89">
        <v>704537</v>
      </c>
      <c r="G6804" s="89">
        <v>2</v>
      </c>
      <c r="H6804" t="s">
        <v>19629</v>
      </c>
      <c r="I6804" s="89"/>
    </row>
    <row r="6805" x14ac:dyDescent="0.3">
      <c r="A6805" t="s">
        <v>10617</v>
      </c>
      <c r="B6805" t="s">
        <v>19483</v>
      </c>
      <c r="C6805" t="s">
        <v>19498</v>
      </c>
      <c r="D6805" t="s">
        <v>19618</v>
      </c>
      <c r="E6805" s="89">
        <v>2.9880410360395761E-2</v>
      </c>
      <c r="F6805" s="89">
        <v>704537</v>
      </c>
      <c r="G6805" s="89">
        <v>2</v>
      </c>
      <c r="H6805" t="s">
        <v>19629</v>
      </c>
      <c r="I6805" s="89"/>
    </row>
    <row r="6806" x14ac:dyDescent="0.3">
      <c r="A6806" t="s">
        <v>10618</v>
      </c>
      <c r="B6806" t="s">
        <v>19483</v>
      </c>
      <c r="C6806" t="s">
        <v>19498</v>
      </c>
      <c r="D6806" t="s">
        <v>19619</v>
      </c>
      <c r="E6806" s="89">
        <v>2.90537146443622E-2</v>
      </c>
      <c r="F6806" s="89">
        <v>704537</v>
      </c>
      <c r="G6806" s="89">
        <v>2</v>
      </c>
      <c r="H6806" t="s">
        <v>19629</v>
      </c>
      <c r="I6806" s="89"/>
    </row>
    <row r="6807" x14ac:dyDescent="0.3">
      <c r="A6807" t="s">
        <v>10619</v>
      </c>
      <c r="B6807" t="s">
        <v>19483</v>
      </c>
      <c r="C6807" t="s">
        <v>19498</v>
      </c>
      <c r="D6807" t="s">
        <v>19620</v>
      </c>
      <c r="E6807" s="89">
        <v>2.785635112812325E-2</v>
      </c>
      <c r="F6807" s="89">
        <v>704537</v>
      </c>
      <c r="G6807" s="89">
        <v>2</v>
      </c>
      <c r="H6807" t="s">
        <v>19629</v>
      </c>
      <c r="I6807" s="89"/>
    </row>
    <row r="6808" x14ac:dyDescent="0.3">
      <c r="A6808" t="s">
        <v>10620</v>
      </c>
      <c r="B6808" t="s">
        <v>19483</v>
      </c>
      <c r="C6808" t="s">
        <v>19498</v>
      </c>
      <c r="D6808" t="s">
        <v>19621</v>
      </c>
      <c r="E6808" s="89">
        <v>1.127614862578896E-2</v>
      </c>
      <c r="F6808" s="89">
        <v>704537</v>
      </c>
      <c r="G6808" s="89">
        <v>2</v>
      </c>
      <c r="H6808" t="s">
        <v>19629</v>
      </c>
      <c r="I6808" s="89"/>
    </row>
    <row r="6809" x14ac:dyDescent="0.3">
      <c r="A6809" t="s">
        <v>10621</v>
      </c>
      <c r="B6809" t="s">
        <v>19483</v>
      </c>
      <c r="C6809" t="s">
        <v>19498</v>
      </c>
      <c r="D6809" t="s">
        <v>19622</v>
      </c>
      <c r="E6809" s="89">
        <v>2.9441109789920171E-2</v>
      </c>
      <c r="F6809" s="89">
        <v>704537</v>
      </c>
      <c r="G6809" s="89">
        <v>2</v>
      </c>
      <c r="H6809" t="s">
        <v>19629</v>
      </c>
      <c r="I6809" s="89"/>
    </row>
    <row r="6810" x14ac:dyDescent="0.3">
      <c r="A6810" t="s">
        <v>10622</v>
      </c>
      <c r="B6810" t="s">
        <v>19483</v>
      </c>
      <c r="C6810" t="s">
        <v>19498</v>
      </c>
      <c r="D6810" t="s">
        <v>19623</v>
      </c>
      <c r="E6810" s="89">
        <v>1.8255610545775749E-2</v>
      </c>
      <c r="F6810" s="89">
        <v>704537</v>
      </c>
      <c r="G6810" s="89">
        <v>2</v>
      </c>
      <c r="H6810" t="s">
        <v>19629</v>
      </c>
      <c r="I6810" s="89"/>
    </row>
    <row r="6811" x14ac:dyDescent="0.3">
      <c r="A6811" t="s">
        <v>10623</v>
      </c>
      <c r="B6811" t="s">
        <v>19483</v>
      </c>
      <c r="C6811" t="s">
        <v>19498</v>
      </c>
      <c r="D6811" t="s">
        <v>19624</v>
      </c>
      <c r="E6811" s="89">
        <v>4.7880241078234152E-2</v>
      </c>
      <c r="F6811" s="89">
        <v>704537</v>
      </c>
      <c r="G6811" s="89">
        <v>2</v>
      </c>
      <c r="H6811" t="s">
        <v>19629</v>
      </c>
      <c r="I6811" s="89"/>
    </row>
    <row r="6812" x14ac:dyDescent="0.3">
      <c r="A6812" t="s">
        <v>10492</v>
      </c>
      <c r="B6812" t="s">
        <v>19476</v>
      </c>
      <c r="C6812" t="s">
        <v>19488</v>
      </c>
      <c r="D6812" t="s">
        <v>19630</v>
      </c>
      <c r="E6812" s="89">
        <v>0</v>
      </c>
      <c r="F6812" s="89">
        <v>704537</v>
      </c>
      <c r="G6812" s="89">
        <v>2</v>
      </c>
      <c r="H6812" t="s">
        <v>19630</v>
      </c>
      <c r="I6812" s="89"/>
    </row>
    <row r="6813" x14ac:dyDescent="0.3">
      <c r="A6813" t="s">
        <v>10493</v>
      </c>
      <c r="B6813" t="s">
        <v>19477</v>
      </c>
      <c r="C6813" t="s">
        <v>19488</v>
      </c>
      <c r="D6813" t="s">
        <v>19630</v>
      </c>
      <c r="E6813" s="89">
        <v>0</v>
      </c>
      <c r="F6813" s="89">
        <v>704537</v>
      </c>
      <c r="G6813" s="89">
        <v>2</v>
      </c>
      <c r="H6813" t="s">
        <v>19630</v>
      </c>
      <c r="I6813" s="89"/>
    </row>
    <row r="6814" x14ac:dyDescent="0.3">
      <c r="A6814" t="s">
        <v>10494</v>
      </c>
      <c r="B6814" t="s">
        <v>19478</v>
      </c>
      <c r="C6814" t="s">
        <v>19488</v>
      </c>
      <c r="D6814" t="s">
        <v>19630</v>
      </c>
      <c r="E6814" s="89">
        <v>0</v>
      </c>
      <c r="F6814" s="89">
        <v>704537</v>
      </c>
      <c r="G6814" s="89">
        <v>2</v>
      </c>
      <c r="H6814" t="s">
        <v>19630</v>
      </c>
      <c r="I6814" s="89"/>
    </row>
    <row r="6815" x14ac:dyDescent="0.3">
      <c r="A6815" t="s">
        <v>10495</v>
      </c>
      <c r="B6815" t="s">
        <v>19479</v>
      </c>
      <c r="C6815" t="s">
        <v>19488</v>
      </c>
      <c r="D6815" t="s">
        <v>19630</v>
      </c>
      <c r="E6815" s="89">
        <v>0</v>
      </c>
      <c r="F6815" s="89">
        <v>704537</v>
      </c>
      <c r="G6815" s="89">
        <v>2</v>
      </c>
      <c r="H6815" t="s">
        <v>19630</v>
      </c>
      <c r="I6815" s="89"/>
    </row>
    <row r="6816" x14ac:dyDescent="0.3">
      <c r="A6816" t="s">
        <v>10628</v>
      </c>
      <c r="B6816" t="s">
        <v>19476</v>
      </c>
      <c r="C6816" t="s">
        <v>19500</v>
      </c>
      <c r="D6816" t="s">
        <v>19630</v>
      </c>
      <c r="E6816" s="89">
        <v>674058</v>
      </c>
      <c r="F6816" s="89">
        <v>704537</v>
      </c>
      <c r="G6816" s="89">
        <v>2</v>
      </c>
      <c r="H6816" t="s">
        <v>19630</v>
      </c>
      <c r="I6816" s="89"/>
    </row>
    <row r="6817" x14ac:dyDescent="0.3">
      <c r="A6817" t="s">
        <v>10629</v>
      </c>
      <c r="B6817" t="s">
        <v>19477</v>
      </c>
      <c r="C6817" t="s">
        <v>19500</v>
      </c>
      <c r="D6817" t="s">
        <v>19630</v>
      </c>
      <c r="E6817" s="89">
        <v>85585205535</v>
      </c>
      <c r="F6817" s="89">
        <v>704537</v>
      </c>
      <c r="G6817" s="89">
        <v>2</v>
      </c>
      <c r="H6817" t="s">
        <v>19630</v>
      </c>
      <c r="I6817" s="89"/>
    </row>
    <row r="6818" x14ac:dyDescent="0.3">
      <c r="A6818" t="s">
        <v>10630</v>
      </c>
      <c r="B6818" t="s">
        <v>19478</v>
      </c>
      <c r="C6818" t="s">
        <v>19500</v>
      </c>
      <c r="D6818" t="s">
        <v>19630</v>
      </c>
      <c r="E6818" s="89">
        <v>0.95673896473854458</v>
      </c>
      <c r="F6818" s="89">
        <v>704537</v>
      </c>
      <c r="G6818" s="89">
        <v>2</v>
      </c>
      <c r="H6818" t="s">
        <v>19630</v>
      </c>
      <c r="I6818" s="89"/>
    </row>
    <row r="6819" x14ac:dyDescent="0.3">
      <c r="A6819" t="s">
        <v>10631</v>
      </c>
      <c r="B6819" t="s">
        <v>19479</v>
      </c>
      <c r="C6819" t="s">
        <v>19500</v>
      </c>
      <c r="D6819" t="s">
        <v>19630</v>
      </c>
      <c r="E6819" s="89">
        <v>121477.2333248644</v>
      </c>
      <c r="F6819" s="89">
        <v>704537</v>
      </c>
      <c r="G6819" s="89">
        <v>2</v>
      </c>
      <c r="H6819" t="s">
        <v>19630</v>
      </c>
      <c r="I6819" s="89"/>
    </row>
    <row r="6820" x14ac:dyDescent="0.3">
      <c r="A6820" t="s">
        <v>10632</v>
      </c>
      <c r="B6820" t="s">
        <v>19483</v>
      </c>
      <c r="C6820" t="s">
        <v>19500</v>
      </c>
      <c r="D6820" t="s">
        <v>19614</v>
      </c>
      <c r="E6820" s="89">
        <v>0.31450856916687331</v>
      </c>
      <c r="F6820" s="89">
        <v>704537</v>
      </c>
      <c r="G6820" s="89">
        <v>2</v>
      </c>
      <c r="H6820" t="s">
        <v>19629</v>
      </c>
      <c r="I6820" s="89"/>
    </row>
    <row r="6821" x14ac:dyDescent="0.3">
      <c r="A6821" t="s">
        <v>10633</v>
      </c>
      <c r="B6821" t="s">
        <v>19483</v>
      </c>
      <c r="C6821" t="s">
        <v>19500</v>
      </c>
      <c r="D6821" t="s">
        <v>19615</v>
      </c>
      <c r="E6821" s="89">
        <v>0.31568907658253431</v>
      </c>
      <c r="F6821" s="89">
        <v>704537</v>
      </c>
      <c r="G6821" s="89">
        <v>2</v>
      </c>
      <c r="H6821" t="s">
        <v>19629</v>
      </c>
      <c r="I6821" s="89"/>
    </row>
    <row r="6822" x14ac:dyDescent="0.3">
      <c r="A6822" t="s">
        <v>10634</v>
      </c>
      <c r="B6822" t="s">
        <v>19483</v>
      </c>
      <c r="C6822" t="s">
        <v>19500</v>
      </c>
      <c r="D6822" t="s">
        <v>19616</v>
      </c>
      <c r="E6822" s="89">
        <v>0.31450856916687331</v>
      </c>
      <c r="F6822" s="89">
        <v>704537</v>
      </c>
      <c r="G6822" s="89">
        <v>2</v>
      </c>
      <c r="H6822" t="s">
        <v>19629</v>
      </c>
      <c r="I6822" s="89"/>
    </row>
    <row r="6823" x14ac:dyDescent="0.3">
      <c r="A6823" t="s">
        <v>10635</v>
      </c>
      <c r="B6823" t="s">
        <v>19483</v>
      </c>
      <c r="C6823" t="s">
        <v>19500</v>
      </c>
      <c r="D6823" t="s">
        <v>19617</v>
      </c>
      <c r="E6823" s="89">
        <v>0.31553285150284449</v>
      </c>
      <c r="F6823" s="89">
        <v>704537</v>
      </c>
      <c r="G6823" s="89">
        <v>2</v>
      </c>
      <c r="H6823" t="s">
        <v>19629</v>
      </c>
      <c r="I6823" s="89"/>
    </row>
    <row r="6824" x14ac:dyDescent="0.3">
      <c r="A6824" t="s">
        <v>10636</v>
      </c>
      <c r="B6824" t="s">
        <v>19483</v>
      </c>
      <c r="C6824" t="s">
        <v>19500</v>
      </c>
      <c r="D6824" t="s">
        <v>19618</v>
      </c>
      <c r="E6824" s="89">
        <v>0.29003315795699802</v>
      </c>
      <c r="F6824" s="89">
        <v>704537</v>
      </c>
      <c r="G6824" s="89">
        <v>2</v>
      </c>
      <c r="H6824" t="s">
        <v>19629</v>
      </c>
      <c r="I6824" s="89"/>
    </row>
    <row r="6825" x14ac:dyDescent="0.3">
      <c r="A6825" t="s">
        <v>10637</v>
      </c>
      <c r="B6825" t="s">
        <v>19483</v>
      </c>
      <c r="C6825" t="s">
        <v>19500</v>
      </c>
      <c r="D6825" t="s">
        <v>19619</v>
      </c>
      <c r="E6825" s="89">
        <v>0.27927942435226999</v>
      </c>
      <c r="F6825" s="89">
        <v>704537</v>
      </c>
      <c r="G6825" s="89">
        <v>2</v>
      </c>
      <c r="H6825" t="s">
        <v>19629</v>
      </c>
      <c r="I6825" s="89"/>
    </row>
    <row r="6826" x14ac:dyDescent="0.3">
      <c r="A6826" t="s">
        <v>10638</v>
      </c>
      <c r="B6826" t="s">
        <v>19483</v>
      </c>
      <c r="C6826" t="s">
        <v>19500</v>
      </c>
      <c r="D6826" t="s">
        <v>19620</v>
      </c>
      <c r="E6826" s="89">
        <v>0.26912201136789349</v>
      </c>
      <c r="F6826" s="89">
        <v>704537</v>
      </c>
      <c r="G6826" s="89">
        <v>2</v>
      </c>
      <c r="H6826" t="s">
        <v>19629</v>
      </c>
      <c r="I6826" s="89"/>
    </row>
    <row r="6827" x14ac:dyDescent="0.3">
      <c r="A6827" t="s">
        <v>10639</v>
      </c>
      <c r="B6827" t="s">
        <v>19483</v>
      </c>
      <c r="C6827" t="s">
        <v>19500</v>
      </c>
      <c r="D6827" t="s">
        <v>19621</v>
      </c>
      <c r="E6827" s="89">
        <v>0.1452185876864176</v>
      </c>
      <c r="F6827" s="89">
        <v>704537</v>
      </c>
      <c r="G6827" s="89">
        <v>2</v>
      </c>
      <c r="H6827" t="s">
        <v>19629</v>
      </c>
      <c r="I6827" s="89"/>
    </row>
    <row r="6828" x14ac:dyDescent="0.3">
      <c r="A6828" t="s">
        <v>10640</v>
      </c>
      <c r="B6828" t="s">
        <v>19483</v>
      </c>
      <c r="C6828" t="s">
        <v>19500</v>
      </c>
      <c r="D6828" t="s">
        <v>19622</v>
      </c>
      <c r="E6828" s="89">
        <v>0.28547995660850589</v>
      </c>
      <c r="F6828" s="89">
        <v>704537</v>
      </c>
      <c r="G6828" s="89">
        <v>2</v>
      </c>
      <c r="H6828" t="s">
        <v>19629</v>
      </c>
      <c r="I6828" s="89"/>
    </row>
    <row r="6829" x14ac:dyDescent="0.3">
      <c r="A6829" t="s">
        <v>10641</v>
      </c>
      <c r="B6829" t="s">
        <v>19483</v>
      </c>
      <c r="C6829" t="s">
        <v>19500</v>
      </c>
      <c r="D6829" t="s">
        <v>19623</v>
      </c>
      <c r="E6829" s="89">
        <v>0.2316920648842756</v>
      </c>
      <c r="F6829" s="89">
        <v>704537</v>
      </c>
      <c r="G6829" s="89">
        <v>2</v>
      </c>
      <c r="H6829" t="s">
        <v>19629</v>
      </c>
      <c r="I6829" s="89"/>
    </row>
    <row r="6830" x14ac:dyDescent="0.3">
      <c r="A6830" t="s">
        <v>10642</v>
      </c>
      <c r="B6830" t="s">
        <v>19483</v>
      </c>
      <c r="C6830" t="s">
        <v>19500</v>
      </c>
      <c r="D6830" t="s">
        <v>19624</v>
      </c>
      <c r="E6830" s="89">
        <v>0.50668193251238092</v>
      </c>
      <c r="F6830" s="89">
        <v>704537</v>
      </c>
      <c r="G6830" s="89">
        <v>2</v>
      </c>
      <c r="H6830" t="s">
        <v>19629</v>
      </c>
      <c r="I6830" s="89"/>
    </row>
    <row r="6831" x14ac:dyDescent="0.3">
      <c r="A6831" t="s">
        <v>10643</v>
      </c>
      <c r="B6831" t="s">
        <v>19476</v>
      </c>
      <c r="C6831" t="s">
        <v>19501</v>
      </c>
      <c r="D6831" t="s">
        <v>19630</v>
      </c>
      <c r="E6831" s="89">
        <v>8212</v>
      </c>
      <c r="F6831" s="89">
        <v>704537</v>
      </c>
      <c r="G6831" s="89">
        <v>2</v>
      </c>
      <c r="H6831" t="s">
        <v>19630</v>
      </c>
      <c r="I6831" s="89"/>
    </row>
    <row r="6832" x14ac:dyDescent="0.3">
      <c r="A6832" t="s">
        <v>10644</v>
      </c>
      <c r="B6832" t="s">
        <v>19477</v>
      </c>
      <c r="C6832" t="s">
        <v>19501</v>
      </c>
      <c r="D6832" t="s">
        <v>19630</v>
      </c>
      <c r="E6832" s="89">
        <v>1231800000</v>
      </c>
      <c r="F6832" s="89">
        <v>704537</v>
      </c>
      <c r="G6832" s="89">
        <v>2</v>
      </c>
      <c r="H6832" t="s">
        <v>19630</v>
      </c>
      <c r="I6832" s="89"/>
    </row>
    <row r="6833" x14ac:dyDescent="0.3">
      <c r="A6833" t="s">
        <v>10645</v>
      </c>
      <c r="B6833" t="s">
        <v>19478</v>
      </c>
      <c r="C6833" t="s">
        <v>19501</v>
      </c>
      <c r="D6833" t="s">
        <v>19630</v>
      </c>
      <c r="E6833" s="89">
        <v>1.1655881806065541E-2</v>
      </c>
      <c r="F6833" s="89">
        <v>704537</v>
      </c>
      <c r="G6833" s="89">
        <v>2</v>
      </c>
      <c r="H6833" t="s">
        <v>19630</v>
      </c>
      <c r="I6833" s="89"/>
    </row>
    <row r="6834" x14ac:dyDescent="0.3">
      <c r="A6834" t="s">
        <v>10646</v>
      </c>
      <c r="B6834" t="s">
        <v>19479</v>
      </c>
      <c r="C6834" t="s">
        <v>19501</v>
      </c>
      <c r="D6834" t="s">
        <v>19630</v>
      </c>
      <c r="E6834" s="89">
        <v>1748.382270909832</v>
      </c>
      <c r="F6834" s="89">
        <v>704537</v>
      </c>
      <c r="G6834" s="89">
        <v>2</v>
      </c>
      <c r="H6834" t="s">
        <v>19630</v>
      </c>
      <c r="I6834" s="89"/>
    </row>
    <row r="6835" x14ac:dyDescent="0.3">
      <c r="A6835" t="s">
        <v>10647</v>
      </c>
      <c r="B6835" t="s">
        <v>19483</v>
      </c>
      <c r="C6835" t="s">
        <v>19501</v>
      </c>
      <c r="D6835" t="s">
        <v>19614</v>
      </c>
      <c r="E6835" s="89">
        <v>0.38707781947651537</v>
      </c>
      <c r="F6835" s="89">
        <v>704537</v>
      </c>
      <c r="G6835" s="89">
        <v>2</v>
      </c>
      <c r="H6835" t="s">
        <v>19629</v>
      </c>
      <c r="I6835" s="89"/>
    </row>
    <row r="6836" x14ac:dyDescent="0.3">
      <c r="A6836" t="s">
        <v>10648</v>
      </c>
      <c r="B6836" t="s">
        <v>19483</v>
      </c>
      <c r="C6836" t="s">
        <v>19501</v>
      </c>
      <c r="D6836" t="s">
        <v>19615</v>
      </c>
      <c r="E6836" s="89">
        <v>0.38707781947651537</v>
      </c>
      <c r="F6836" s="89">
        <v>704537</v>
      </c>
      <c r="G6836" s="89">
        <v>2</v>
      </c>
      <c r="H6836" t="s">
        <v>19629</v>
      </c>
      <c r="I6836" s="89"/>
    </row>
    <row r="6837" x14ac:dyDescent="0.3">
      <c r="A6837" t="s">
        <v>10649</v>
      </c>
      <c r="B6837" t="s">
        <v>19483</v>
      </c>
      <c r="C6837" t="s">
        <v>19501</v>
      </c>
      <c r="D6837" t="s">
        <v>19616</v>
      </c>
      <c r="E6837" s="89">
        <v>0.38707781947651537</v>
      </c>
      <c r="F6837" s="89">
        <v>704537</v>
      </c>
      <c r="G6837" s="89">
        <v>2</v>
      </c>
      <c r="H6837" t="s">
        <v>19629</v>
      </c>
      <c r="I6837" s="89"/>
    </row>
    <row r="6838" x14ac:dyDescent="0.3">
      <c r="A6838" t="s">
        <v>10650</v>
      </c>
      <c r="B6838" t="s">
        <v>19483</v>
      </c>
      <c r="C6838" t="s">
        <v>19501</v>
      </c>
      <c r="D6838" t="s">
        <v>19617</v>
      </c>
      <c r="E6838" s="89">
        <v>0.38707781947651537</v>
      </c>
      <c r="F6838" s="89">
        <v>704537</v>
      </c>
      <c r="G6838" s="89">
        <v>2</v>
      </c>
      <c r="H6838" t="s">
        <v>19629</v>
      </c>
      <c r="I6838" s="89"/>
    </row>
    <row r="6839" x14ac:dyDescent="0.3">
      <c r="A6839" t="s">
        <v>10651</v>
      </c>
      <c r="B6839" t="s">
        <v>19483</v>
      </c>
      <c r="C6839" t="s">
        <v>19501</v>
      </c>
      <c r="D6839" t="s">
        <v>19618</v>
      </c>
      <c r="E6839" s="89">
        <v>0.35290070602289703</v>
      </c>
      <c r="F6839" s="89">
        <v>704537</v>
      </c>
      <c r="G6839" s="89">
        <v>2</v>
      </c>
      <c r="H6839" t="s">
        <v>19629</v>
      </c>
      <c r="I6839" s="89"/>
    </row>
    <row r="6840" x14ac:dyDescent="0.3">
      <c r="A6840" t="s">
        <v>10652</v>
      </c>
      <c r="B6840" t="s">
        <v>19483</v>
      </c>
      <c r="C6840" t="s">
        <v>19501</v>
      </c>
      <c r="D6840" t="s">
        <v>19619</v>
      </c>
      <c r="E6840" s="89">
        <v>0.34727092003043197</v>
      </c>
      <c r="F6840" s="89">
        <v>704537</v>
      </c>
      <c r="G6840" s="89">
        <v>2</v>
      </c>
      <c r="H6840" t="s">
        <v>19629</v>
      </c>
      <c r="I6840" s="89"/>
    </row>
    <row r="6841" x14ac:dyDescent="0.3">
      <c r="A6841" t="s">
        <v>10653</v>
      </c>
      <c r="B6841" t="s">
        <v>19483</v>
      </c>
      <c r="C6841" t="s">
        <v>19501</v>
      </c>
      <c r="D6841" t="s">
        <v>19620</v>
      </c>
      <c r="E6841" s="89">
        <v>0.33191879649021611</v>
      </c>
      <c r="F6841" s="89">
        <v>704537</v>
      </c>
      <c r="G6841" s="89">
        <v>2</v>
      </c>
      <c r="H6841" t="s">
        <v>19629</v>
      </c>
      <c r="I6841" s="89"/>
    </row>
    <row r="6842" x14ac:dyDescent="0.3">
      <c r="A6842" t="s">
        <v>10654</v>
      </c>
      <c r="B6842" t="s">
        <v>19483</v>
      </c>
      <c r="C6842" t="s">
        <v>19501</v>
      </c>
      <c r="D6842" t="s">
        <v>19621</v>
      </c>
      <c r="E6842" s="89">
        <v>9.8839649085650211E-2</v>
      </c>
      <c r="F6842" s="89">
        <v>704537</v>
      </c>
      <c r="G6842" s="89">
        <v>2</v>
      </c>
      <c r="H6842" t="s">
        <v>19629</v>
      </c>
      <c r="I6842" s="89"/>
    </row>
    <row r="6843" x14ac:dyDescent="0.3">
      <c r="A6843" t="s">
        <v>10655</v>
      </c>
      <c r="B6843" t="s">
        <v>19483</v>
      </c>
      <c r="C6843" t="s">
        <v>19501</v>
      </c>
      <c r="D6843" t="s">
        <v>19622</v>
      </c>
      <c r="E6843" s="89">
        <v>0.35597324367397648</v>
      </c>
      <c r="F6843" s="89">
        <v>704537</v>
      </c>
      <c r="G6843" s="89">
        <v>2</v>
      </c>
      <c r="H6843" t="s">
        <v>19629</v>
      </c>
      <c r="I6843" s="89"/>
    </row>
    <row r="6844" x14ac:dyDescent="0.3">
      <c r="A6844" t="s">
        <v>10656</v>
      </c>
      <c r="B6844" t="s">
        <v>19483</v>
      </c>
      <c r="C6844" t="s">
        <v>19501</v>
      </c>
      <c r="D6844" t="s">
        <v>19623</v>
      </c>
      <c r="E6844" s="89">
        <v>0.24533099058654051</v>
      </c>
      <c r="F6844" s="89">
        <v>704537</v>
      </c>
      <c r="G6844" s="89">
        <v>2</v>
      </c>
      <c r="H6844" t="s">
        <v>19629</v>
      </c>
      <c r="I6844" s="89"/>
    </row>
    <row r="6845" x14ac:dyDescent="0.3">
      <c r="A6845" t="s">
        <v>10657</v>
      </c>
      <c r="B6845" t="s">
        <v>19483</v>
      </c>
      <c r="C6845" t="s">
        <v>19501</v>
      </c>
      <c r="D6845" t="s">
        <v>19624</v>
      </c>
      <c r="E6845" s="89">
        <v>0.5812288585309352</v>
      </c>
      <c r="F6845" s="89">
        <v>704537</v>
      </c>
      <c r="G6845" s="89">
        <v>2</v>
      </c>
      <c r="H6845" t="s">
        <v>19629</v>
      </c>
      <c r="I6845" s="89"/>
    </row>
    <row r="6846" x14ac:dyDescent="0.3">
      <c r="A6846" t="s">
        <v>10658</v>
      </c>
      <c r="B6846" t="s">
        <v>19476</v>
      </c>
      <c r="C6846" t="s">
        <v>19502</v>
      </c>
      <c r="D6846" t="s">
        <v>19630</v>
      </c>
      <c r="E6846" s="89">
        <v>143542</v>
      </c>
      <c r="F6846" s="89">
        <v>704537</v>
      </c>
      <c r="G6846" s="89">
        <v>2</v>
      </c>
      <c r="H6846" t="s">
        <v>19630</v>
      </c>
      <c r="I6846" s="89"/>
    </row>
    <row r="6847" x14ac:dyDescent="0.3">
      <c r="A6847" t="s">
        <v>10659</v>
      </c>
      <c r="B6847" t="s">
        <v>19477</v>
      </c>
      <c r="C6847" t="s">
        <v>19502</v>
      </c>
      <c r="D6847" t="s">
        <v>19630</v>
      </c>
      <c r="E6847" s="89">
        <v>752703069.05273438</v>
      </c>
      <c r="F6847" s="89">
        <v>704537</v>
      </c>
      <c r="G6847" s="89">
        <v>2</v>
      </c>
      <c r="H6847" t="s">
        <v>19630</v>
      </c>
      <c r="I6847" s="89"/>
    </row>
    <row r="6848" x14ac:dyDescent="0.3">
      <c r="A6848" t="s">
        <v>10660</v>
      </c>
      <c r="B6848" t="s">
        <v>19478</v>
      </c>
      <c r="C6848" t="s">
        <v>19502</v>
      </c>
      <c r="D6848" t="s">
        <v>19630</v>
      </c>
      <c r="E6848" s="89">
        <v>0.20373947713179011</v>
      </c>
      <c r="F6848" s="89">
        <v>704537</v>
      </c>
      <c r="G6848" s="89">
        <v>2</v>
      </c>
      <c r="H6848" t="s">
        <v>19630</v>
      </c>
      <c r="I6848" s="89"/>
    </row>
    <row r="6849" x14ac:dyDescent="0.3">
      <c r="A6849" t="s">
        <v>10661</v>
      </c>
      <c r="B6849" t="s">
        <v>19479</v>
      </c>
      <c r="C6849" t="s">
        <v>19502</v>
      </c>
      <c r="D6849" t="s">
        <v>19630</v>
      </c>
      <c r="E6849" s="89">
        <v>1068.3655635583859</v>
      </c>
      <c r="F6849" s="89">
        <v>704537</v>
      </c>
      <c r="G6849" s="89">
        <v>2</v>
      </c>
      <c r="H6849" t="s">
        <v>19630</v>
      </c>
      <c r="I6849" s="89"/>
    </row>
    <row r="6850" x14ac:dyDescent="0.3">
      <c r="A6850" t="s">
        <v>10662</v>
      </c>
      <c r="B6850" t="s">
        <v>19483</v>
      </c>
      <c r="C6850" t="s">
        <v>19502</v>
      </c>
      <c r="D6850" t="s">
        <v>19614</v>
      </c>
      <c r="E6850" s="89">
        <v>1.3179533247937291E-2</v>
      </c>
      <c r="F6850" s="89">
        <v>704537</v>
      </c>
      <c r="G6850" s="89">
        <v>2</v>
      </c>
      <c r="H6850" t="s">
        <v>19629</v>
      </c>
      <c r="I6850" s="89"/>
    </row>
    <row r="6851" x14ac:dyDescent="0.3">
      <c r="A6851" t="s">
        <v>10663</v>
      </c>
      <c r="B6851" t="s">
        <v>19483</v>
      </c>
      <c r="C6851" t="s">
        <v>19502</v>
      </c>
      <c r="D6851" t="s">
        <v>19615</v>
      </c>
      <c r="E6851" s="89">
        <v>1.322330219195565E-2</v>
      </c>
      <c r="F6851" s="89">
        <v>704537</v>
      </c>
      <c r="G6851" s="89">
        <v>2</v>
      </c>
      <c r="H6851" t="s">
        <v>19629</v>
      </c>
      <c r="I6851" s="89"/>
    </row>
    <row r="6852" x14ac:dyDescent="0.3">
      <c r="A6852" t="s">
        <v>10664</v>
      </c>
      <c r="B6852" t="s">
        <v>19483</v>
      </c>
      <c r="C6852" t="s">
        <v>19502</v>
      </c>
      <c r="D6852" t="s">
        <v>19616</v>
      </c>
      <c r="E6852" s="89">
        <v>1.3179533247937291E-2</v>
      </c>
      <c r="F6852" s="89">
        <v>704537</v>
      </c>
      <c r="G6852" s="89">
        <v>2</v>
      </c>
      <c r="H6852" t="s">
        <v>19629</v>
      </c>
      <c r="I6852" s="89"/>
    </row>
    <row r="6853" x14ac:dyDescent="0.3">
      <c r="A6853" t="s">
        <v>10665</v>
      </c>
      <c r="B6853" t="s">
        <v>19483</v>
      </c>
      <c r="C6853" t="s">
        <v>19502</v>
      </c>
      <c r="D6853" t="s">
        <v>19617</v>
      </c>
      <c r="E6853" s="89">
        <v>1.321560845337405E-2</v>
      </c>
      <c r="F6853" s="89">
        <v>704537</v>
      </c>
      <c r="G6853" s="89">
        <v>2</v>
      </c>
      <c r="H6853" t="s">
        <v>19629</v>
      </c>
      <c r="I6853" s="89"/>
    </row>
    <row r="6854" x14ac:dyDescent="0.3">
      <c r="A6854" t="s">
        <v>10666</v>
      </c>
      <c r="B6854" t="s">
        <v>19483</v>
      </c>
      <c r="C6854" t="s">
        <v>19502</v>
      </c>
      <c r="D6854" t="s">
        <v>19618</v>
      </c>
      <c r="E6854" s="89">
        <v>1.231557096043822E-2</v>
      </c>
      <c r="F6854" s="89">
        <v>704537</v>
      </c>
      <c r="G6854" s="89">
        <v>2</v>
      </c>
      <c r="H6854" t="s">
        <v>19629</v>
      </c>
      <c r="I6854" s="89"/>
    </row>
    <row r="6855" x14ac:dyDescent="0.3">
      <c r="A6855" t="s">
        <v>10667</v>
      </c>
      <c r="B6855" t="s">
        <v>19483</v>
      </c>
      <c r="C6855" t="s">
        <v>19502</v>
      </c>
      <c r="D6855" t="s">
        <v>19619</v>
      </c>
      <c r="E6855" s="89">
        <v>1.203784585993627E-2</v>
      </c>
      <c r="F6855" s="89">
        <v>704537</v>
      </c>
      <c r="G6855" s="89">
        <v>2</v>
      </c>
      <c r="H6855" t="s">
        <v>19629</v>
      </c>
      <c r="I6855" s="89"/>
    </row>
    <row r="6856" x14ac:dyDescent="0.3">
      <c r="A6856" t="s">
        <v>10668</v>
      </c>
      <c r="B6856" t="s">
        <v>19483</v>
      </c>
      <c r="C6856" t="s">
        <v>19502</v>
      </c>
      <c r="D6856" t="s">
        <v>19620</v>
      </c>
      <c r="E6856" s="89">
        <v>1.156914385596966E-2</v>
      </c>
      <c r="F6856" s="89">
        <v>704537</v>
      </c>
      <c r="G6856" s="89">
        <v>2</v>
      </c>
      <c r="H6856" t="s">
        <v>19629</v>
      </c>
      <c r="I6856" s="89"/>
    </row>
    <row r="6857" x14ac:dyDescent="0.3">
      <c r="A6857" t="s">
        <v>10669</v>
      </c>
      <c r="B6857" t="s">
        <v>19483</v>
      </c>
      <c r="C6857" t="s">
        <v>19502</v>
      </c>
      <c r="D6857" t="s">
        <v>19621</v>
      </c>
      <c r="E6857" s="89">
        <v>5.5179758534933858E-3</v>
      </c>
      <c r="F6857" s="89">
        <v>704537</v>
      </c>
      <c r="G6857" s="89">
        <v>2</v>
      </c>
      <c r="H6857" t="s">
        <v>19629</v>
      </c>
      <c r="I6857" s="89"/>
    </row>
    <row r="6858" x14ac:dyDescent="0.3">
      <c r="A6858" t="s">
        <v>10670</v>
      </c>
      <c r="B6858" t="s">
        <v>19483</v>
      </c>
      <c r="C6858" t="s">
        <v>19502</v>
      </c>
      <c r="D6858" t="s">
        <v>19622</v>
      </c>
      <c r="E6858" s="89">
        <v>1.1959726963730599E-2</v>
      </c>
      <c r="F6858" s="89">
        <v>704537</v>
      </c>
      <c r="G6858" s="89">
        <v>2</v>
      </c>
      <c r="H6858" t="s">
        <v>19629</v>
      </c>
      <c r="I6858" s="89"/>
    </row>
    <row r="6859" x14ac:dyDescent="0.3">
      <c r="A6859" t="s">
        <v>10671</v>
      </c>
      <c r="B6859" t="s">
        <v>19483</v>
      </c>
      <c r="C6859" t="s">
        <v>19502</v>
      </c>
      <c r="D6859" t="s">
        <v>19623</v>
      </c>
      <c r="E6859" s="89">
        <v>9.1352555164123175E-3</v>
      </c>
      <c r="F6859" s="89">
        <v>704537</v>
      </c>
      <c r="G6859" s="89">
        <v>2</v>
      </c>
      <c r="H6859" t="s">
        <v>19629</v>
      </c>
      <c r="I6859" s="89"/>
    </row>
    <row r="6860" x14ac:dyDescent="0.3">
      <c r="A6860" t="s">
        <v>10672</v>
      </c>
      <c r="B6860" t="s">
        <v>19483</v>
      </c>
      <c r="C6860" t="s">
        <v>19502</v>
      </c>
      <c r="D6860" t="s">
        <v>19624</v>
      </c>
      <c r="E6860" s="89">
        <v>2.066060214401012E-2</v>
      </c>
      <c r="F6860" s="89">
        <v>704537</v>
      </c>
      <c r="G6860" s="89">
        <v>2</v>
      </c>
      <c r="H6860" t="s">
        <v>19629</v>
      </c>
      <c r="I6860" s="89"/>
    </row>
    <row r="6861" x14ac:dyDescent="0.3">
      <c r="A6861" t="s">
        <v>10673</v>
      </c>
      <c r="B6861" t="s">
        <v>19476</v>
      </c>
      <c r="C6861" t="s">
        <v>19503</v>
      </c>
      <c r="D6861" t="s">
        <v>19630</v>
      </c>
      <c r="E6861" s="89">
        <v>510384</v>
      </c>
      <c r="F6861" s="89">
        <v>704537</v>
      </c>
      <c r="G6861" s="89">
        <v>2</v>
      </c>
      <c r="H6861" t="s">
        <v>19630</v>
      </c>
      <c r="I6861" s="89"/>
    </row>
    <row r="6862" x14ac:dyDescent="0.3">
      <c r="A6862" t="s">
        <v>10674</v>
      </c>
      <c r="B6862" t="s">
        <v>19477</v>
      </c>
      <c r="C6862" t="s">
        <v>19503</v>
      </c>
      <c r="D6862" t="s">
        <v>19630</v>
      </c>
      <c r="E6862" s="89">
        <v>266670579126</v>
      </c>
      <c r="F6862" s="89">
        <v>704537</v>
      </c>
      <c r="G6862" s="89">
        <v>2</v>
      </c>
      <c r="H6862" t="s">
        <v>19630</v>
      </c>
      <c r="I6862" s="89"/>
    </row>
    <row r="6863" x14ac:dyDescent="0.3">
      <c r="A6863" t="s">
        <v>10675</v>
      </c>
      <c r="B6863" t="s">
        <v>19478</v>
      </c>
      <c r="C6863" t="s">
        <v>19503</v>
      </c>
      <c r="D6863" t="s">
        <v>19630</v>
      </c>
      <c r="E6863" s="89">
        <v>0.72442469309631718</v>
      </c>
      <c r="F6863" s="89">
        <v>704537</v>
      </c>
      <c r="G6863" s="89">
        <v>2</v>
      </c>
      <c r="H6863" t="s">
        <v>19630</v>
      </c>
      <c r="I6863" s="89"/>
    </row>
    <row r="6864" x14ac:dyDescent="0.3">
      <c r="A6864" t="s">
        <v>10676</v>
      </c>
      <c r="B6864" t="s">
        <v>19479</v>
      </c>
      <c r="C6864" t="s">
        <v>19503</v>
      </c>
      <c r="D6864" t="s">
        <v>19630</v>
      </c>
      <c r="E6864" s="89">
        <v>378504.71888062649</v>
      </c>
      <c r="F6864" s="89">
        <v>704537</v>
      </c>
      <c r="G6864" s="89">
        <v>2</v>
      </c>
      <c r="H6864" t="s">
        <v>19630</v>
      </c>
      <c r="I6864" s="89"/>
    </row>
    <row r="6865" x14ac:dyDescent="0.3">
      <c r="A6865" t="s">
        <v>10677</v>
      </c>
      <c r="B6865" t="s">
        <v>19483</v>
      </c>
      <c r="C6865" t="s">
        <v>19503</v>
      </c>
      <c r="D6865" t="s">
        <v>19614</v>
      </c>
      <c r="E6865" s="89">
        <v>1.311120985674221</v>
      </c>
      <c r="F6865" s="89">
        <v>704537</v>
      </c>
      <c r="G6865" s="89">
        <v>2</v>
      </c>
      <c r="H6865" t="s">
        <v>19629</v>
      </c>
      <c r="I6865" s="89"/>
    </row>
    <row r="6866" x14ac:dyDescent="0.3">
      <c r="A6866" t="s">
        <v>10678</v>
      </c>
      <c r="B6866" t="s">
        <v>19483</v>
      </c>
      <c r="C6866" t="s">
        <v>19503</v>
      </c>
      <c r="D6866" t="s">
        <v>19615</v>
      </c>
      <c r="E6866" s="89">
        <v>1.316891154336697</v>
      </c>
      <c r="F6866" s="89">
        <v>704537</v>
      </c>
      <c r="G6866" s="89">
        <v>2</v>
      </c>
      <c r="H6866" t="s">
        <v>19629</v>
      </c>
      <c r="I6866" s="89"/>
    </row>
    <row r="6867" x14ac:dyDescent="0.3">
      <c r="A6867" t="s">
        <v>10679</v>
      </c>
      <c r="B6867" t="s">
        <v>19483</v>
      </c>
      <c r="C6867" t="s">
        <v>19503</v>
      </c>
      <c r="D6867" t="s">
        <v>19616</v>
      </c>
      <c r="E6867" s="89">
        <v>1.311120985674221</v>
      </c>
      <c r="F6867" s="89">
        <v>704537</v>
      </c>
      <c r="G6867" s="89">
        <v>2</v>
      </c>
      <c r="H6867" t="s">
        <v>19629</v>
      </c>
      <c r="I6867" s="89"/>
    </row>
    <row r="6868" x14ac:dyDescent="0.3">
      <c r="A6868" t="s">
        <v>10680</v>
      </c>
      <c r="B6868" t="s">
        <v>19483</v>
      </c>
      <c r="C6868" t="s">
        <v>19503</v>
      </c>
      <c r="D6868" t="s">
        <v>19617</v>
      </c>
      <c r="E6868" s="89">
        <v>1.3164074700172701</v>
      </c>
      <c r="F6868" s="89">
        <v>704537</v>
      </c>
      <c r="G6868" s="89">
        <v>2</v>
      </c>
      <c r="H6868" t="s">
        <v>19629</v>
      </c>
      <c r="I6868" s="89"/>
    </row>
    <row r="6869" x14ac:dyDescent="0.3">
      <c r="A6869" t="s">
        <v>10681</v>
      </c>
      <c r="B6869" t="s">
        <v>19483</v>
      </c>
      <c r="C6869" t="s">
        <v>19503</v>
      </c>
      <c r="D6869" t="s">
        <v>19618</v>
      </c>
      <c r="E6869" s="89">
        <v>1.2096498027246889</v>
      </c>
      <c r="F6869" s="89">
        <v>704537</v>
      </c>
      <c r="G6869" s="89">
        <v>2</v>
      </c>
      <c r="H6869" t="s">
        <v>19629</v>
      </c>
      <c r="I6869" s="89"/>
    </row>
    <row r="6870" x14ac:dyDescent="0.3">
      <c r="A6870" t="s">
        <v>10682</v>
      </c>
      <c r="B6870" t="s">
        <v>19483</v>
      </c>
      <c r="C6870" t="s">
        <v>19503</v>
      </c>
      <c r="D6870" t="s">
        <v>19619</v>
      </c>
      <c r="E6870" s="89">
        <v>1.193070984038415</v>
      </c>
      <c r="F6870" s="89">
        <v>704537</v>
      </c>
      <c r="G6870" s="89">
        <v>2</v>
      </c>
      <c r="H6870" t="s">
        <v>19629</v>
      </c>
      <c r="I6870" s="89"/>
    </row>
    <row r="6871" x14ac:dyDescent="0.3">
      <c r="A6871" t="s">
        <v>10683</v>
      </c>
      <c r="B6871" t="s">
        <v>19483</v>
      </c>
      <c r="C6871" t="s">
        <v>19503</v>
      </c>
      <c r="D6871" t="s">
        <v>19620</v>
      </c>
      <c r="E6871" s="89">
        <v>1.1447795287146261</v>
      </c>
      <c r="F6871" s="89">
        <v>704537</v>
      </c>
      <c r="G6871" s="89">
        <v>2</v>
      </c>
      <c r="H6871" t="s">
        <v>19629</v>
      </c>
      <c r="I6871" s="89"/>
    </row>
    <row r="6872" x14ac:dyDescent="0.3">
      <c r="A6872" t="s">
        <v>10684</v>
      </c>
      <c r="B6872" t="s">
        <v>19483</v>
      </c>
      <c r="C6872" t="s">
        <v>19503</v>
      </c>
      <c r="D6872" t="s">
        <v>19621</v>
      </c>
      <c r="E6872" s="89">
        <v>0.42814340905840642</v>
      </c>
      <c r="F6872" s="89">
        <v>704537</v>
      </c>
      <c r="G6872" s="89">
        <v>2</v>
      </c>
      <c r="H6872" t="s">
        <v>19629</v>
      </c>
      <c r="I6872" s="89"/>
    </row>
    <row r="6873" x14ac:dyDescent="0.3">
      <c r="A6873" t="s">
        <v>10685</v>
      </c>
      <c r="B6873" t="s">
        <v>19483</v>
      </c>
      <c r="C6873" t="s">
        <v>19503</v>
      </c>
      <c r="D6873" t="s">
        <v>19622</v>
      </c>
      <c r="E6873" s="89">
        <v>1.187274498201857</v>
      </c>
      <c r="F6873" s="89">
        <v>704537</v>
      </c>
      <c r="G6873" s="89">
        <v>2</v>
      </c>
      <c r="H6873" t="s">
        <v>19629</v>
      </c>
      <c r="I6873" s="89"/>
    </row>
    <row r="6874" x14ac:dyDescent="0.3">
      <c r="A6874" t="s">
        <v>10686</v>
      </c>
      <c r="B6874" t="s">
        <v>19483</v>
      </c>
      <c r="C6874" t="s">
        <v>19503</v>
      </c>
      <c r="D6874" t="s">
        <v>19623</v>
      </c>
      <c r="E6874" s="89">
        <v>0.94465380261474252</v>
      </c>
      <c r="F6874" s="89">
        <v>704537</v>
      </c>
      <c r="G6874" s="89">
        <v>2</v>
      </c>
      <c r="H6874" t="s">
        <v>19629</v>
      </c>
      <c r="I6874" s="89"/>
    </row>
    <row r="6875" x14ac:dyDescent="0.3">
      <c r="A6875" t="s">
        <v>10687</v>
      </c>
      <c r="B6875" t="s">
        <v>19483</v>
      </c>
      <c r="C6875" t="s">
        <v>19503</v>
      </c>
      <c r="D6875" t="s">
        <v>19624</v>
      </c>
      <c r="E6875" s="89">
        <v>2.079664197939592</v>
      </c>
      <c r="F6875" s="89">
        <v>704537</v>
      </c>
      <c r="G6875" s="89">
        <v>2</v>
      </c>
      <c r="H6875" t="s">
        <v>19629</v>
      </c>
      <c r="I6875" s="89"/>
    </row>
    <row r="6876" x14ac:dyDescent="0.3">
      <c r="A6876" t="s">
        <v>10688</v>
      </c>
      <c r="B6876" t="s">
        <v>19476</v>
      </c>
      <c r="C6876" t="s">
        <v>19504</v>
      </c>
      <c r="D6876" t="s">
        <v>19630</v>
      </c>
      <c r="E6876" s="89">
        <v>151275</v>
      </c>
      <c r="F6876" s="89">
        <v>704537</v>
      </c>
      <c r="G6876" s="89">
        <v>2</v>
      </c>
      <c r="H6876" t="s">
        <v>19630</v>
      </c>
      <c r="I6876" s="89"/>
    </row>
    <row r="6877" x14ac:dyDescent="0.3">
      <c r="A6877" t="s">
        <v>10689</v>
      </c>
      <c r="B6877" t="s">
        <v>19477</v>
      </c>
      <c r="C6877" t="s">
        <v>19504</v>
      </c>
      <c r="D6877" t="s">
        <v>19630</v>
      </c>
      <c r="E6877" s="89">
        <v>75461511420.75</v>
      </c>
      <c r="F6877" s="89">
        <v>704537</v>
      </c>
      <c r="G6877" s="89">
        <v>2</v>
      </c>
      <c r="H6877" t="s">
        <v>19630</v>
      </c>
      <c r="I6877" s="89"/>
    </row>
    <row r="6878" x14ac:dyDescent="0.3">
      <c r="A6878" t="s">
        <v>10690</v>
      </c>
      <c r="B6878" t="s">
        <v>19478</v>
      </c>
      <c r="C6878" t="s">
        <v>19504</v>
      </c>
      <c r="D6878" t="s">
        <v>19630</v>
      </c>
      <c r="E6878" s="89">
        <v>0.21471547981156419</v>
      </c>
      <c r="F6878" s="89">
        <v>704537</v>
      </c>
      <c r="G6878" s="89">
        <v>2</v>
      </c>
      <c r="H6878" t="s">
        <v>19630</v>
      </c>
      <c r="I6878" s="89"/>
    </row>
    <row r="6879" x14ac:dyDescent="0.3">
      <c r="A6879" t="s">
        <v>10691</v>
      </c>
      <c r="B6879" t="s">
        <v>19479</v>
      </c>
      <c r="C6879" t="s">
        <v>19504</v>
      </c>
      <c r="D6879" t="s">
        <v>19630</v>
      </c>
      <c r="E6879" s="89">
        <v>107107.9466667471</v>
      </c>
      <c r="F6879" s="89">
        <v>704537</v>
      </c>
      <c r="G6879" s="89">
        <v>2</v>
      </c>
      <c r="H6879" t="s">
        <v>19630</v>
      </c>
      <c r="I6879" s="89"/>
    </row>
    <row r="6880" x14ac:dyDescent="0.3">
      <c r="A6880" t="s">
        <v>10692</v>
      </c>
      <c r="B6880" t="s">
        <v>19483</v>
      </c>
      <c r="C6880" t="s">
        <v>19504</v>
      </c>
      <c r="D6880" t="s">
        <v>19614</v>
      </c>
      <c r="E6880" s="89">
        <v>1.215946713715738</v>
      </c>
      <c r="F6880" s="89">
        <v>704537</v>
      </c>
      <c r="G6880" s="89">
        <v>2</v>
      </c>
      <c r="H6880" t="s">
        <v>19629</v>
      </c>
      <c r="I6880" s="89"/>
    </row>
    <row r="6881" x14ac:dyDescent="0.3">
      <c r="A6881" t="s">
        <v>10693</v>
      </c>
      <c r="B6881" t="s">
        <v>19483</v>
      </c>
      <c r="C6881" t="s">
        <v>19504</v>
      </c>
      <c r="D6881" t="s">
        <v>19615</v>
      </c>
      <c r="E6881" s="89">
        <v>1.224736547476666</v>
      </c>
      <c r="F6881" s="89">
        <v>704537</v>
      </c>
      <c r="G6881" s="89">
        <v>2</v>
      </c>
      <c r="H6881" t="s">
        <v>19629</v>
      </c>
      <c r="I6881" s="89"/>
    </row>
    <row r="6882" x14ac:dyDescent="0.3">
      <c r="A6882" t="s">
        <v>10694</v>
      </c>
      <c r="B6882" t="s">
        <v>19483</v>
      </c>
      <c r="C6882" t="s">
        <v>19504</v>
      </c>
      <c r="D6882" t="s">
        <v>19616</v>
      </c>
      <c r="E6882" s="89">
        <v>1.215946713715738</v>
      </c>
      <c r="F6882" s="89">
        <v>704537</v>
      </c>
      <c r="G6882" s="89">
        <v>2</v>
      </c>
      <c r="H6882" t="s">
        <v>19629</v>
      </c>
      <c r="I6882" s="89"/>
    </row>
    <row r="6883" x14ac:dyDescent="0.3">
      <c r="A6883" t="s">
        <v>10695</v>
      </c>
      <c r="B6883" t="s">
        <v>19483</v>
      </c>
      <c r="C6883" t="s">
        <v>19504</v>
      </c>
      <c r="D6883" t="s">
        <v>19617</v>
      </c>
      <c r="E6883" s="89">
        <v>1.223849254281844</v>
      </c>
      <c r="F6883" s="89">
        <v>704537</v>
      </c>
      <c r="G6883" s="89">
        <v>2</v>
      </c>
      <c r="H6883" t="s">
        <v>19629</v>
      </c>
      <c r="I6883" s="89"/>
    </row>
    <row r="6884" x14ac:dyDescent="0.3">
      <c r="A6884" t="s">
        <v>10696</v>
      </c>
      <c r="B6884" t="s">
        <v>19483</v>
      </c>
      <c r="C6884" t="s">
        <v>19504</v>
      </c>
      <c r="D6884" t="s">
        <v>19618</v>
      </c>
      <c r="E6884" s="89">
        <v>1.1532084272022749</v>
      </c>
      <c r="F6884" s="89">
        <v>704537</v>
      </c>
      <c r="G6884" s="89">
        <v>2</v>
      </c>
      <c r="H6884" t="s">
        <v>19629</v>
      </c>
      <c r="I6884" s="89"/>
    </row>
    <row r="6885" x14ac:dyDescent="0.3">
      <c r="A6885" t="s">
        <v>10697</v>
      </c>
      <c r="B6885" t="s">
        <v>19483</v>
      </c>
      <c r="C6885" t="s">
        <v>19504</v>
      </c>
      <c r="D6885" t="s">
        <v>19619</v>
      </c>
      <c r="E6885" s="89">
        <v>1.1297655779684921</v>
      </c>
      <c r="F6885" s="89">
        <v>704537</v>
      </c>
      <c r="G6885" s="89">
        <v>2</v>
      </c>
      <c r="H6885" t="s">
        <v>19629</v>
      </c>
      <c r="I6885" s="89"/>
    </row>
    <row r="6886" x14ac:dyDescent="0.3">
      <c r="A6886" t="s">
        <v>10698</v>
      </c>
      <c r="B6886" t="s">
        <v>19483</v>
      </c>
      <c r="C6886" t="s">
        <v>19504</v>
      </c>
      <c r="D6886" t="s">
        <v>19620</v>
      </c>
      <c r="E6886" s="89">
        <v>1.0840352143057239</v>
      </c>
      <c r="F6886" s="89">
        <v>704537</v>
      </c>
      <c r="G6886" s="89">
        <v>2</v>
      </c>
      <c r="H6886" t="s">
        <v>19629</v>
      </c>
      <c r="I6886" s="89"/>
    </row>
    <row r="6887" x14ac:dyDescent="0.3">
      <c r="A6887" t="s">
        <v>10699</v>
      </c>
      <c r="B6887" t="s">
        <v>19483</v>
      </c>
      <c r="C6887" t="s">
        <v>19504</v>
      </c>
      <c r="D6887" t="s">
        <v>19621</v>
      </c>
      <c r="E6887" s="89">
        <v>0.35772691306890708</v>
      </c>
      <c r="F6887" s="89">
        <v>704537</v>
      </c>
      <c r="G6887" s="89">
        <v>2</v>
      </c>
      <c r="H6887" t="s">
        <v>19629</v>
      </c>
      <c r="I6887" s="89"/>
    </row>
    <row r="6888" x14ac:dyDescent="0.3">
      <c r="A6888" t="s">
        <v>10700</v>
      </c>
      <c r="B6888" t="s">
        <v>19483</v>
      </c>
      <c r="C6888" t="s">
        <v>19504</v>
      </c>
      <c r="D6888" t="s">
        <v>19622</v>
      </c>
      <c r="E6888" s="89">
        <v>1.134636820770307</v>
      </c>
      <c r="F6888" s="89">
        <v>704537</v>
      </c>
      <c r="G6888" s="89">
        <v>2</v>
      </c>
      <c r="H6888" t="s">
        <v>19629</v>
      </c>
      <c r="I6888" s="89"/>
    </row>
    <row r="6889" x14ac:dyDescent="0.3">
      <c r="A6889" t="s">
        <v>10701</v>
      </c>
      <c r="B6889" t="s">
        <v>19483</v>
      </c>
      <c r="C6889" t="s">
        <v>19504</v>
      </c>
      <c r="D6889" t="s">
        <v>19623</v>
      </c>
      <c r="E6889" s="89">
        <v>0.85265301293866302</v>
      </c>
      <c r="F6889" s="89">
        <v>704537</v>
      </c>
      <c r="G6889" s="89">
        <v>2</v>
      </c>
      <c r="H6889" t="s">
        <v>19629</v>
      </c>
      <c r="I6889" s="89"/>
    </row>
    <row r="6890" x14ac:dyDescent="0.3">
      <c r="A6890" t="s">
        <v>10702</v>
      </c>
      <c r="B6890" t="s">
        <v>19483</v>
      </c>
      <c r="C6890" t="s">
        <v>19504</v>
      </c>
      <c r="D6890" t="s">
        <v>19624</v>
      </c>
      <c r="E6890" s="89">
        <v>1.9554130272079591</v>
      </c>
      <c r="F6890" s="89">
        <v>704537</v>
      </c>
      <c r="G6890" s="89">
        <v>2</v>
      </c>
      <c r="H6890" t="s">
        <v>19629</v>
      </c>
      <c r="I6890" s="89"/>
    </row>
    <row r="6891" x14ac:dyDescent="0.3">
      <c r="A6891" t="s">
        <v>10703</v>
      </c>
      <c r="B6891" t="s">
        <v>19476</v>
      </c>
      <c r="C6891" t="s">
        <v>19505</v>
      </c>
      <c r="D6891" t="s">
        <v>19630</v>
      </c>
      <c r="E6891" s="89">
        <v>8880</v>
      </c>
      <c r="F6891" s="89">
        <v>704537</v>
      </c>
      <c r="G6891" s="89">
        <v>2</v>
      </c>
      <c r="H6891" t="s">
        <v>19630</v>
      </c>
      <c r="I6891" s="89"/>
    </row>
    <row r="6892" x14ac:dyDescent="0.3">
      <c r="A6892" t="s">
        <v>10704</v>
      </c>
      <c r="B6892" t="s">
        <v>19477</v>
      </c>
      <c r="C6892" t="s">
        <v>19505</v>
      </c>
      <c r="D6892" t="s">
        <v>19630</v>
      </c>
      <c r="E6892" s="89">
        <v>16223937600</v>
      </c>
      <c r="F6892" s="89">
        <v>704537</v>
      </c>
      <c r="G6892" s="89">
        <v>2</v>
      </c>
      <c r="H6892" t="s">
        <v>19630</v>
      </c>
      <c r="I6892" s="89"/>
    </row>
    <row r="6893" x14ac:dyDescent="0.3">
      <c r="A6893" t="s">
        <v>10705</v>
      </c>
      <c r="B6893" t="s">
        <v>19478</v>
      </c>
      <c r="C6893" t="s">
        <v>19505</v>
      </c>
      <c r="D6893" t="s">
        <v>19630</v>
      </c>
      <c r="E6893" s="89">
        <v>1.260402221600853E-2</v>
      </c>
      <c r="F6893" s="89">
        <v>704537</v>
      </c>
      <c r="G6893" s="89">
        <v>2</v>
      </c>
      <c r="H6893" t="s">
        <v>19630</v>
      </c>
      <c r="I6893" s="89"/>
    </row>
    <row r="6894" x14ac:dyDescent="0.3">
      <c r="A6894" t="s">
        <v>10706</v>
      </c>
      <c r="B6894" t="s">
        <v>19479</v>
      </c>
      <c r="C6894" t="s">
        <v>19505</v>
      </c>
      <c r="D6894" t="s">
        <v>19630</v>
      </c>
      <c r="E6894" s="89">
        <v>23027.800669091899</v>
      </c>
      <c r="F6894" s="89">
        <v>704537</v>
      </c>
      <c r="G6894" s="89">
        <v>2</v>
      </c>
      <c r="H6894" t="s">
        <v>19630</v>
      </c>
      <c r="I6894" s="89"/>
    </row>
    <row r="6895" x14ac:dyDescent="0.3">
      <c r="A6895" t="s">
        <v>10707</v>
      </c>
      <c r="B6895" t="s">
        <v>19483</v>
      </c>
      <c r="C6895" t="s">
        <v>19505</v>
      </c>
      <c r="D6895" t="s">
        <v>19614</v>
      </c>
      <c r="E6895" s="89">
        <v>4.5032053025434298</v>
      </c>
      <c r="F6895" s="89">
        <v>704537</v>
      </c>
      <c r="G6895" s="89">
        <v>2</v>
      </c>
      <c r="H6895" t="s">
        <v>19629</v>
      </c>
      <c r="I6895" s="89"/>
    </row>
    <row r="6896" x14ac:dyDescent="0.3">
      <c r="A6896" t="s">
        <v>10708</v>
      </c>
      <c r="B6896" t="s">
        <v>19483</v>
      </c>
      <c r="C6896" t="s">
        <v>19505</v>
      </c>
      <c r="D6896" t="s">
        <v>19615</v>
      </c>
      <c r="E6896" s="89">
        <v>4.5032053025434298</v>
      </c>
      <c r="F6896" s="89">
        <v>704537</v>
      </c>
      <c r="G6896" s="89">
        <v>2</v>
      </c>
      <c r="H6896" t="s">
        <v>19629</v>
      </c>
      <c r="I6896" s="89"/>
    </row>
    <row r="6897" x14ac:dyDescent="0.3">
      <c r="A6897" t="s">
        <v>10709</v>
      </c>
      <c r="B6897" t="s">
        <v>19483</v>
      </c>
      <c r="C6897" t="s">
        <v>19505</v>
      </c>
      <c r="D6897" t="s">
        <v>19616</v>
      </c>
      <c r="E6897" s="89">
        <v>4.5032053025434298</v>
      </c>
      <c r="F6897" s="89">
        <v>704537</v>
      </c>
      <c r="G6897" s="89">
        <v>2</v>
      </c>
      <c r="H6897" t="s">
        <v>19629</v>
      </c>
      <c r="I6897" s="89"/>
    </row>
    <row r="6898" x14ac:dyDescent="0.3">
      <c r="A6898" t="s">
        <v>10710</v>
      </c>
      <c r="B6898" t="s">
        <v>19483</v>
      </c>
      <c r="C6898" t="s">
        <v>19505</v>
      </c>
      <c r="D6898" t="s">
        <v>19617</v>
      </c>
      <c r="E6898" s="89">
        <v>4.5032053025434298</v>
      </c>
      <c r="F6898" s="89">
        <v>704537</v>
      </c>
      <c r="G6898" s="89">
        <v>2</v>
      </c>
      <c r="H6898" t="s">
        <v>19629</v>
      </c>
      <c r="I6898" s="89"/>
    </row>
    <row r="6899" x14ac:dyDescent="0.3">
      <c r="A6899" t="s">
        <v>10711</v>
      </c>
      <c r="B6899" t="s">
        <v>19483</v>
      </c>
      <c r="C6899" t="s">
        <v>19505</v>
      </c>
      <c r="D6899" t="s">
        <v>19618</v>
      </c>
      <c r="E6899" s="89">
        <v>4.3746219816417149</v>
      </c>
      <c r="F6899" s="89">
        <v>704537</v>
      </c>
      <c r="G6899" s="89">
        <v>2</v>
      </c>
      <c r="H6899" t="s">
        <v>19629</v>
      </c>
      <c r="I6899" s="89"/>
    </row>
    <row r="6900" x14ac:dyDescent="0.3">
      <c r="A6900" t="s">
        <v>10712</v>
      </c>
      <c r="B6900" t="s">
        <v>19483</v>
      </c>
      <c r="C6900" t="s">
        <v>19505</v>
      </c>
      <c r="D6900" t="s">
        <v>19619</v>
      </c>
      <c r="E6900" s="89">
        <v>4.2849393458884499</v>
      </c>
      <c r="F6900" s="89">
        <v>704537</v>
      </c>
      <c r="G6900" s="89">
        <v>2</v>
      </c>
      <c r="H6900" t="s">
        <v>19629</v>
      </c>
      <c r="I6900" s="89"/>
    </row>
    <row r="6901" x14ac:dyDescent="0.3">
      <c r="A6901" t="s">
        <v>10713</v>
      </c>
      <c r="B6901" t="s">
        <v>19483</v>
      </c>
      <c r="C6901" t="s">
        <v>19505</v>
      </c>
      <c r="D6901" t="s">
        <v>19620</v>
      </c>
      <c r="E6901" s="89">
        <v>4.0497119472504099</v>
      </c>
      <c r="F6901" s="89">
        <v>704537</v>
      </c>
      <c r="G6901" s="89">
        <v>2</v>
      </c>
      <c r="H6901" t="s">
        <v>19629</v>
      </c>
      <c r="I6901" s="89"/>
    </row>
    <row r="6902" x14ac:dyDescent="0.3">
      <c r="A6902" t="s">
        <v>10714</v>
      </c>
      <c r="B6902" t="s">
        <v>19483</v>
      </c>
      <c r="C6902" t="s">
        <v>19505</v>
      </c>
      <c r="D6902" t="s">
        <v>19621</v>
      </c>
      <c r="E6902" s="89">
        <v>0.60624387397060664</v>
      </c>
      <c r="F6902" s="89">
        <v>704537</v>
      </c>
      <c r="G6902" s="89">
        <v>2</v>
      </c>
      <c r="H6902" t="s">
        <v>19629</v>
      </c>
      <c r="I6902" s="89"/>
    </row>
    <row r="6903" x14ac:dyDescent="0.3">
      <c r="A6903" t="s">
        <v>10715</v>
      </c>
      <c r="B6903" t="s">
        <v>19483</v>
      </c>
      <c r="C6903" t="s">
        <v>19505</v>
      </c>
      <c r="D6903" t="s">
        <v>19622</v>
      </c>
      <c r="E6903" s="89">
        <v>4.3188309979990738</v>
      </c>
      <c r="F6903" s="89">
        <v>704537</v>
      </c>
      <c r="G6903" s="89">
        <v>2</v>
      </c>
      <c r="H6903" t="s">
        <v>19629</v>
      </c>
      <c r="I6903" s="89"/>
    </row>
    <row r="6904" x14ac:dyDescent="0.3">
      <c r="A6904" t="s">
        <v>10716</v>
      </c>
      <c r="B6904" t="s">
        <v>19483</v>
      </c>
      <c r="C6904" t="s">
        <v>19505</v>
      </c>
      <c r="D6904" t="s">
        <v>19623</v>
      </c>
      <c r="E6904" s="89">
        <v>2.6113939574120182</v>
      </c>
      <c r="F6904" s="89">
        <v>704537</v>
      </c>
      <c r="G6904" s="89">
        <v>2</v>
      </c>
      <c r="H6904" t="s">
        <v>19629</v>
      </c>
      <c r="I6904" s="89"/>
    </row>
    <row r="6905" x14ac:dyDescent="0.3">
      <c r="A6905" t="s">
        <v>10717</v>
      </c>
      <c r="B6905" t="s">
        <v>19483</v>
      </c>
      <c r="C6905" t="s">
        <v>19505</v>
      </c>
      <c r="D6905" t="s">
        <v>19624</v>
      </c>
      <c r="E6905" s="89">
        <v>6.849081925669342</v>
      </c>
      <c r="F6905" s="89">
        <v>704537</v>
      </c>
      <c r="G6905" s="89">
        <v>2</v>
      </c>
      <c r="H6905" t="s">
        <v>19629</v>
      </c>
      <c r="I6905" s="89"/>
    </row>
    <row r="6906" x14ac:dyDescent="0.3">
      <c r="A6906" t="s">
        <v>10718</v>
      </c>
      <c r="B6906" t="s">
        <v>19476</v>
      </c>
      <c r="C6906" t="s">
        <v>19506</v>
      </c>
      <c r="D6906" t="s">
        <v>19630</v>
      </c>
      <c r="E6906" s="89">
        <v>464719</v>
      </c>
      <c r="F6906" s="89">
        <v>704537</v>
      </c>
      <c r="G6906" s="89">
        <v>2</v>
      </c>
      <c r="H6906" t="s">
        <v>19630</v>
      </c>
      <c r="I6906" s="89"/>
    </row>
    <row r="6907" x14ac:dyDescent="0.3">
      <c r="A6907" t="s">
        <v>10719</v>
      </c>
      <c r="B6907" t="s">
        <v>19477</v>
      </c>
      <c r="C6907" t="s">
        <v>19506</v>
      </c>
      <c r="D6907" t="s">
        <v>19630</v>
      </c>
      <c r="E6907" s="89">
        <v>4374355133.9614258</v>
      </c>
      <c r="F6907" s="89">
        <v>704537</v>
      </c>
      <c r="G6907" s="89">
        <v>2</v>
      </c>
      <c r="H6907" t="s">
        <v>19630</v>
      </c>
      <c r="I6907" s="89"/>
    </row>
    <row r="6908" x14ac:dyDescent="0.3">
      <c r="A6908" t="s">
        <v>10720</v>
      </c>
      <c r="B6908" t="s">
        <v>19478</v>
      </c>
      <c r="C6908" t="s">
        <v>19506</v>
      </c>
      <c r="D6908" t="s">
        <v>19630</v>
      </c>
      <c r="E6908" s="89">
        <v>0.65960907659924173</v>
      </c>
      <c r="F6908" s="89">
        <v>704537</v>
      </c>
      <c r="G6908" s="89">
        <v>2</v>
      </c>
      <c r="H6908" t="s">
        <v>19630</v>
      </c>
      <c r="I6908" s="89"/>
    </row>
    <row r="6909" x14ac:dyDescent="0.3">
      <c r="A6909" t="s">
        <v>10721</v>
      </c>
      <c r="B6909" t="s">
        <v>19479</v>
      </c>
      <c r="C6909" t="s">
        <v>19506</v>
      </c>
      <c r="D6909" t="s">
        <v>19630</v>
      </c>
      <c r="E6909" s="89">
        <v>6208.8366316622487</v>
      </c>
      <c r="F6909" s="89">
        <v>704537</v>
      </c>
      <c r="G6909" s="89">
        <v>2</v>
      </c>
      <c r="H6909" t="s">
        <v>19630</v>
      </c>
      <c r="I6909" s="89"/>
    </row>
    <row r="6910" x14ac:dyDescent="0.3">
      <c r="A6910" t="s">
        <v>10722</v>
      </c>
      <c r="B6910" t="s">
        <v>19483</v>
      </c>
      <c r="C6910" t="s">
        <v>19506</v>
      </c>
      <c r="D6910" t="s">
        <v>19614</v>
      </c>
      <c r="E6910" s="89">
        <v>2.3844823786931799E-2</v>
      </c>
      <c r="F6910" s="89">
        <v>704537</v>
      </c>
      <c r="G6910" s="89">
        <v>2</v>
      </c>
      <c r="H6910" t="s">
        <v>19629</v>
      </c>
      <c r="I6910" s="89"/>
    </row>
    <row r="6911" x14ac:dyDescent="0.3">
      <c r="A6911" t="s">
        <v>10723</v>
      </c>
      <c r="B6911" t="s">
        <v>19483</v>
      </c>
      <c r="C6911" t="s">
        <v>19506</v>
      </c>
      <c r="D6911" t="s">
        <v>19615</v>
      </c>
      <c r="E6911" s="89">
        <v>2.3939174053184589E-2</v>
      </c>
      <c r="F6911" s="89">
        <v>704537</v>
      </c>
      <c r="G6911" s="89">
        <v>2</v>
      </c>
      <c r="H6911" t="s">
        <v>19629</v>
      </c>
      <c r="I6911" s="89"/>
    </row>
    <row r="6912" x14ac:dyDescent="0.3">
      <c r="A6912" t="s">
        <v>10724</v>
      </c>
      <c r="B6912" t="s">
        <v>19483</v>
      </c>
      <c r="C6912" t="s">
        <v>19506</v>
      </c>
      <c r="D6912" t="s">
        <v>19616</v>
      </c>
      <c r="E6912" s="89">
        <v>2.3844823786931799E-2</v>
      </c>
      <c r="F6912" s="89">
        <v>704537</v>
      </c>
      <c r="G6912" s="89">
        <v>2</v>
      </c>
      <c r="H6912" t="s">
        <v>19629</v>
      </c>
      <c r="I6912" s="89"/>
    </row>
    <row r="6913" x14ac:dyDescent="0.3">
      <c r="A6913" t="s">
        <v>10725</v>
      </c>
      <c r="B6913" t="s">
        <v>19483</v>
      </c>
      <c r="C6913" t="s">
        <v>19506</v>
      </c>
      <c r="D6913" t="s">
        <v>19617</v>
      </c>
      <c r="E6913" s="89">
        <v>2.3934482168586759E-2</v>
      </c>
      <c r="F6913" s="89">
        <v>704537</v>
      </c>
      <c r="G6913" s="89">
        <v>2</v>
      </c>
      <c r="H6913" t="s">
        <v>19629</v>
      </c>
      <c r="I6913" s="89"/>
    </row>
    <row r="6914" x14ac:dyDescent="0.3">
      <c r="A6914" t="s">
        <v>10726</v>
      </c>
      <c r="B6914" t="s">
        <v>19483</v>
      </c>
      <c r="C6914" t="s">
        <v>19506</v>
      </c>
      <c r="D6914" t="s">
        <v>19618</v>
      </c>
      <c r="E6914" s="89">
        <v>2.1537067178486129E-2</v>
      </c>
      <c r="F6914" s="89">
        <v>704537</v>
      </c>
      <c r="G6914" s="89">
        <v>2</v>
      </c>
      <c r="H6914" t="s">
        <v>19629</v>
      </c>
      <c r="I6914" s="89"/>
    </row>
    <row r="6915" x14ac:dyDescent="0.3">
      <c r="A6915" t="s">
        <v>10727</v>
      </c>
      <c r="B6915" t="s">
        <v>19483</v>
      </c>
      <c r="C6915" t="s">
        <v>19506</v>
      </c>
      <c r="D6915" t="s">
        <v>19619</v>
      </c>
      <c r="E6915" s="89">
        <v>2.121617096511583E-2</v>
      </c>
      <c r="F6915" s="89">
        <v>704537</v>
      </c>
      <c r="G6915" s="89">
        <v>2</v>
      </c>
      <c r="H6915" t="s">
        <v>19629</v>
      </c>
      <c r="I6915" s="89"/>
    </row>
    <row r="6916" x14ac:dyDescent="0.3">
      <c r="A6916" t="s">
        <v>10728</v>
      </c>
      <c r="B6916" t="s">
        <v>19483</v>
      </c>
      <c r="C6916" t="s">
        <v>19506</v>
      </c>
      <c r="D6916" t="s">
        <v>19620</v>
      </c>
      <c r="E6916" s="89">
        <v>2.0410370174403131E-2</v>
      </c>
      <c r="F6916" s="89">
        <v>704537</v>
      </c>
      <c r="G6916" s="89">
        <v>2</v>
      </c>
      <c r="H6916" t="s">
        <v>19629</v>
      </c>
      <c r="I6916" s="89"/>
    </row>
    <row r="6917" x14ac:dyDescent="0.3">
      <c r="A6917" t="s">
        <v>10729</v>
      </c>
      <c r="B6917" t="s">
        <v>19483</v>
      </c>
      <c r="C6917" t="s">
        <v>19506</v>
      </c>
      <c r="D6917" t="s">
        <v>19621</v>
      </c>
      <c r="E6917" s="89">
        <v>8.3371447559996686E-3</v>
      </c>
      <c r="F6917" s="89">
        <v>704537</v>
      </c>
      <c r="G6917" s="89">
        <v>2</v>
      </c>
      <c r="H6917" t="s">
        <v>19629</v>
      </c>
      <c r="I6917" s="89"/>
    </row>
    <row r="6918" x14ac:dyDescent="0.3">
      <c r="A6918" t="s">
        <v>10730</v>
      </c>
      <c r="B6918" t="s">
        <v>19483</v>
      </c>
      <c r="C6918" t="s">
        <v>19506</v>
      </c>
      <c r="D6918" t="s">
        <v>19622</v>
      </c>
      <c r="E6918" s="89">
        <v>2.1292967542345571E-2</v>
      </c>
      <c r="F6918" s="89">
        <v>704537</v>
      </c>
      <c r="G6918" s="89">
        <v>2</v>
      </c>
      <c r="H6918" t="s">
        <v>19629</v>
      </c>
      <c r="I6918" s="89"/>
    </row>
    <row r="6919" x14ac:dyDescent="0.3">
      <c r="A6919" t="s">
        <v>10731</v>
      </c>
      <c r="B6919" t="s">
        <v>19483</v>
      </c>
      <c r="C6919" t="s">
        <v>19506</v>
      </c>
      <c r="D6919" t="s">
        <v>19623</v>
      </c>
      <c r="E6919" s="89">
        <v>1.71975754855954E-2</v>
      </c>
      <c r="F6919" s="89">
        <v>704537</v>
      </c>
      <c r="G6919" s="89">
        <v>2</v>
      </c>
      <c r="H6919" t="s">
        <v>19629</v>
      </c>
      <c r="I6919" s="89"/>
    </row>
    <row r="6920" x14ac:dyDescent="0.3">
      <c r="A6920" t="s">
        <v>10732</v>
      </c>
      <c r="B6920" t="s">
        <v>19483</v>
      </c>
      <c r="C6920" t="s">
        <v>19506</v>
      </c>
      <c r="D6920" t="s">
        <v>19624</v>
      </c>
      <c r="E6920" s="89">
        <v>3.7575686962069622E-2</v>
      </c>
      <c r="F6920" s="89">
        <v>704537</v>
      </c>
      <c r="G6920" s="89">
        <v>2</v>
      </c>
      <c r="H6920" t="s">
        <v>19629</v>
      </c>
      <c r="I6920" s="89"/>
    </row>
    <row r="6921" x14ac:dyDescent="0.3">
      <c r="A6921" t="s">
        <v>10733</v>
      </c>
      <c r="B6921" t="s">
        <v>19476</v>
      </c>
      <c r="C6921" t="s">
        <v>19507</v>
      </c>
      <c r="D6921" t="s">
        <v>19630</v>
      </c>
      <c r="E6921" s="89">
        <v>465977</v>
      </c>
      <c r="F6921" s="89">
        <v>704537</v>
      </c>
      <c r="G6921" s="89">
        <v>2</v>
      </c>
      <c r="H6921" t="s">
        <v>19630</v>
      </c>
      <c r="I6921" s="89"/>
    </row>
    <row r="6922" x14ac:dyDescent="0.3">
      <c r="A6922" t="s">
        <v>10734</v>
      </c>
      <c r="B6922" t="s">
        <v>19477</v>
      </c>
      <c r="C6922" t="s">
        <v>19507</v>
      </c>
      <c r="D6922" t="s">
        <v>19630</v>
      </c>
      <c r="E6922" s="89">
        <v>5233241972.3613281</v>
      </c>
      <c r="F6922" s="89">
        <v>704537</v>
      </c>
      <c r="G6922" s="89">
        <v>2</v>
      </c>
      <c r="H6922" t="s">
        <v>19630</v>
      </c>
      <c r="I6922" s="89"/>
    </row>
    <row r="6923" x14ac:dyDescent="0.3">
      <c r="A6923" t="s">
        <v>10735</v>
      </c>
      <c r="B6923" t="s">
        <v>19478</v>
      </c>
      <c r="C6923" t="s">
        <v>19507</v>
      </c>
      <c r="D6923" t="s">
        <v>19630</v>
      </c>
      <c r="E6923" s="89">
        <v>0.66139464641317636</v>
      </c>
      <c r="F6923" s="89">
        <v>704537</v>
      </c>
      <c r="G6923" s="89">
        <v>2</v>
      </c>
      <c r="H6923" t="s">
        <v>19630</v>
      </c>
      <c r="I6923" s="89"/>
    </row>
    <row r="6924" x14ac:dyDescent="0.3">
      <c r="A6924" t="s">
        <v>10736</v>
      </c>
      <c r="B6924" t="s">
        <v>19479</v>
      </c>
      <c r="C6924" t="s">
        <v>19507</v>
      </c>
      <c r="D6924" t="s">
        <v>19630</v>
      </c>
      <c r="E6924" s="89">
        <v>7427.9164506070347</v>
      </c>
      <c r="F6924" s="89">
        <v>704537</v>
      </c>
      <c r="G6924" s="89">
        <v>2</v>
      </c>
      <c r="H6924" t="s">
        <v>19630</v>
      </c>
      <c r="I6924" s="89"/>
    </row>
    <row r="6925" x14ac:dyDescent="0.3">
      <c r="A6925" t="s">
        <v>10737</v>
      </c>
      <c r="B6925" t="s">
        <v>19483</v>
      </c>
      <c r="C6925" t="s">
        <v>19507</v>
      </c>
      <c r="D6925" t="s">
        <v>19614</v>
      </c>
      <c r="E6925" s="89">
        <v>2.7922188516493671E-2</v>
      </c>
      <c r="F6925" s="89">
        <v>704537</v>
      </c>
      <c r="G6925" s="89">
        <v>2</v>
      </c>
      <c r="H6925" t="s">
        <v>19629</v>
      </c>
      <c r="I6925" s="89"/>
    </row>
    <row r="6926" x14ac:dyDescent="0.3">
      <c r="A6926" t="s">
        <v>10738</v>
      </c>
      <c r="B6926" t="s">
        <v>19483</v>
      </c>
      <c r="C6926" t="s">
        <v>19507</v>
      </c>
      <c r="D6926" t="s">
        <v>19615</v>
      </c>
      <c r="E6926" s="89">
        <v>2.803949128694774E-2</v>
      </c>
      <c r="F6926" s="89">
        <v>704537</v>
      </c>
      <c r="G6926" s="89">
        <v>2</v>
      </c>
      <c r="H6926" t="s">
        <v>19629</v>
      </c>
      <c r="I6926" s="89"/>
    </row>
    <row r="6927" x14ac:dyDescent="0.3">
      <c r="A6927" t="s">
        <v>10739</v>
      </c>
      <c r="B6927" t="s">
        <v>19483</v>
      </c>
      <c r="C6927" t="s">
        <v>19507</v>
      </c>
      <c r="D6927" t="s">
        <v>19616</v>
      </c>
      <c r="E6927" s="89">
        <v>2.7922188516493671E-2</v>
      </c>
      <c r="F6927" s="89">
        <v>704537</v>
      </c>
      <c r="G6927" s="89">
        <v>2</v>
      </c>
      <c r="H6927" t="s">
        <v>19629</v>
      </c>
      <c r="I6927" s="89"/>
    </row>
    <row r="6928" x14ac:dyDescent="0.3">
      <c r="A6928" t="s">
        <v>10740</v>
      </c>
      <c r="B6928" t="s">
        <v>19483</v>
      </c>
      <c r="C6928" t="s">
        <v>19507</v>
      </c>
      <c r="D6928" t="s">
        <v>19617</v>
      </c>
      <c r="E6928" s="89">
        <v>2.803605781954642E-2</v>
      </c>
      <c r="F6928" s="89">
        <v>704537</v>
      </c>
      <c r="G6928" s="89">
        <v>2</v>
      </c>
      <c r="H6928" t="s">
        <v>19629</v>
      </c>
      <c r="I6928" s="89"/>
    </row>
    <row r="6929" x14ac:dyDescent="0.3">
      <c r="A6929" t="s">
        <v>10741</v>
      </c>
      <c r="B6929" t="s">
        <v>19483</v>
      </c>
      <c r="C6929" t="s">
        <v>19507</v>
      </c>
      <c r="D6929" t="s">
        <v>19618</v>
      </c>
      <c r="E6929" s="89">
        <v>2.5764590370653779E-2</v>
      </c>
      <c r="F6929" s="89">
        <v>704537</v>
      </c>
      <c r="G6929" s="89">
        <v>2</v>
      </c>
      <c r="H6929" t="s">
        <v>19629</v>
      </c>
      <c r="I6929" s="89"/>
    </row>
    <row r="6930" x14ac:dyDescent="0.3">
      <c r="A6930" t="s">
        <v>10742</v>
      </c>
      <c r="B6930" t="s">
        <v>19483</v>
      </c>
      <c r="C6930" t="s">
        <v>19507</v>
      </c>
      <c r="D6930" t="s">
        <v>19619</v>
      </c>
      <c r="E6930" s="89">
        <v>2.5337310144198429E-2</v>
      </c>
      <c r="F6930" s="89">
        <v>704537</v>
      </c>
      <c r="G6930" s="89">
        <v>2</v>
      </c>
      <c r="H6930" t="s">
        <v>19629</v>
      </c>
      <c r="I6930" s="89"/>
    </row>
    <row r="6931" x14ac:dyDescent="0.3">
      <c r="A6931" t="s">
        <v>10743</v>
      </c>
      <c r="B6931" t="s">
        <v>19483</v>
      </c>
      <c r="C6931" t="s">
        <v>19507</v>
      </c>
      <c r="D6931" t="s">
        <v>19620</v>
      </c>
      <c r="E6931" s="89">
        <v>2.4325015610632689E-2</v>
      </c>
      <c r="F6931" s="89">
        <v>704537</v>
      </c>
      <c r="G6931" s="89">
        <v>2</v>
      </c>
      <c r="H6931" t="s">
        <v>19629</v>
      </c>
      <c r="I6931" s="89"/>
    </row>
    <row r="6932" x14ac:dyDescent="0.3">
      <c r="A6932" t="s">
        <v>10744</v>
      </c>
      <c r="B6932" t="s">
        <v>19483</v>
      </c>
      <c r="C6932" t="s">
        <v>19507</v>
      </c>
      <c r="D6932" t="s">
        <v>19621</v>
      </c>
      <c r="E6932" s="89">
        <v>9.5883775276249007E-3</v>
      </c>
      <c r="F6932" s="89">
        <v>704537</v>
      </c>
      <c r="G6932" s="89">
        <v>2</v>
      </c>
      <c r="H6932" t="s">
        <v>19629</v>
      </c>
      <c r="I6932" s="89"/>
    </row>
    <row r="6933" x14ac:dyDescent="0.3">
      <c r="A6933" t="s">
        <v>10745</v>
      </c>
      <c r="B6933" t="s">
        <v>19483</v>
      </c>
      <c r="C6933" t="s">
        <v>19507</v>
      </c>
      <c r="D6933" t="s">
        <v>19622</v>
      </c>
      <c r="E6933" s="89">
        <v>2.5293609931140892E-2</v>
      </c>
      <c r="F6933" s="89">
        <v>704537</v>
      </c>
      <c r="G6933" s="89">
        <v>2</v>
      </c>
      <c r="H6933" t="s">
        <v>19629</v>
      </c>
      <c r="I6933" s="89"/>
    </row>
    <row r="6934" x14ac:dyDescent="0.3">
      <c r="A6934" t="s">
        <v>10746</v>
      </c>
      <c r="B6934" t="s">
        <v>19483</v>
      </c>
      <c r="C6934" t="s">
        <v>19507</v>
      </c>
      <c r="D6934" t="s">
        <v>19623</v>
      </c>
      <c r="E6934" s="89">
        <v>2.0035264421056211E-2</v>
      </c>
      <c r="F6934" s="89">
        <v>704537</v>
      </c>
      <c r="G6934" s="89">
        <v>2</v>
      </c>
      <c r="H6934" t="s">
        <v>19629</v>
      </c>
      <c r="I6934" s="89"/>
    </row>
    <row r="6935" x14ac:dyDescent="0.3">
      <c r="A6935" t="s">
        <v>10747</v>
      </c>
      <c r="B6935" t="s">
        <v>19483</v>
      </c>
      <c r="C6935" t="s">
        <v>19507</v>
      </c>
      <c r="D6935" t="s">
        <v>19624</v>
      </c>
      <c r="E6935" s="89">
        <v>4.4536576044744799E-2</v>
      </c>
      <c r="F6935" s="89">
        <v>704537</v>
      </c>
      <c r="G6935" s="89">
        <v>2</v>
      </c>
      <c r="H6935" t="s">
        <v>19629</v>
      </c>
      <c r="I6935" s="89"/>
    </row>
    <row r="6936" x14ac:dyDescent="0.3">
      <c r="A6936" t="s">
        <v>10748</v>
      </c>
      <c r="B6936" t="s">
        <v>19476</v>
      </c>
      <c r="C6936" t="s">
        <v>19508</v>
      </c>
      <c r="D6936" t="s">
        <v>19630</v>
      </c>
      <c r="E6936" s="89">
        <v>142288</v>
      </c>
      <c r="F6936" s="89">
        <v>704537</v>
      </c>
      <c r="G6936" s="89">
        <v>2</v>
      </c>
      <c r="H6936" t="s">
        <v>19630</v>
      </c>
      <c r="I6936" s="89"/>
    </row>
    <row r="6937" x14ac:dyDescent="0.3">
      <c r="A6937" t="s">
        <v>10749</v>
      </c>
      <c r="B6937" t="s">
        <v>19477</v>
      </c>
      <c r="C6937" t="s">
        <v>19508</v>
      </c>
      <c r="D6937" t="s">
        <v>19630</v>
      </c>
      <c r="E6937" s="89">
        <v>19340764896</v>
      </c>
      <c r="F6937" s="89">
        <v>704537</v>
      </c>
      <c r="G6937" s="89">
        <v>2</v>
      </c>
      <c r="H6937" t="s">
        <v>19630</v>
      </c>
      <c r="I6937" s="89"/>
    </row>
    <row r="6938" x14ac:dyDescent="0.3">
      <c r="A6938" t="s">
        <v>10750</v>
      </c>
      <c r="B6938" t="s">
        <v>19478</v>
      </c>
      <c r="C6938" t="s">
        <v>19508</v>
      </c>
      <c r="D6938" t="s">
        <v>19630</v>
      </c>
      <c r="E6938" s="89">
        <v>0.20195958480534021</v>
      </c>
      <c r="F6938" s="89">
        <v>704537</v>
      </c>
      <c r="G6938" s="89">
        <v>2</v>
      </c>
      <c r="H6938" t="s">
        <v>19630</v>
      </c>
      <c r="I6938" s="89"/>
    </row>
    <row r="6939" x14ac:dyDescent="0.3">
      <c r="A6939" t="s">
        <v>10751</v>
      </c>
      <c r="B6939" t="s">
        <v>19479</v>
      </c>
      <c r="C6939" t="s">
        <v>19508</v>
      </c>
      <c r="D6939" t="s">
        <v>19630</v>
      </c>
      <c r="E6939" s="89">
        <v>27451.737660335799</v>
      </c>
      <c r="F6939" s="89">
        <v>704537</v>
      </c>
      <c r="G6939" s="89">
        <v>2</v>
      </c>
      <c r="H6939" t="s">
        <v>19630</v>
      </c>
      <c r="I6939" s="89"/>
    </row>
    <row r="6940" x14ac:dyDescent="0.3">
      <c r="A6940" t="s">
        <v>10752</v>
      </c>
      <c r="B6940" t="s">
        <v>19483</v>
      </c>
      <c r="C6940" t="s">
        <v>19508</v>
      </c>
      <c r="D6940" t="s">
        <v>19614</v>
      </c>
      <c r="E6940" s="89">
        <v>0.3408416114992705</v>
      </c>
      <c r="F6940" s="89">
        <v>704537</v>
      </c>
      <c r="G6940" s="89">
        <v>2</v>
      </c>
      <c r="H6940" t="s">
        <v>19629</v>
      </c>
      <c r="I6940" s="89"/>
    </row>
    <row r="6941" x14ac:dyDescent="0.3">
      <c r="A6941" t="s">
        <v>10753</v>
      </c>
      <c r="B6941" t="s">
        <v>19483</v>
      </c>
      <c r="C6941" t="s">
        <v>19508</v>
      </c>
      <c r="D6941" t="s">
        <v>19615</v>
      </c>
      <c r="E6941" s="89">
        <v>0.34121332494098339</v>
      </c>
      <c r="F6941" s="89">
        <v>704537</v>
      </c>
      <c r="G6941" s="89">
        <v>2</v>
      </c>
      <c r="H6941" t="s">
        <v>19629</v>
      </c>
      <c r="I6941" s="89"/>
    </row>
    <row r="6942" x14ac:dyDescent="0.3">
      <c r="A6942" t="s">
        <v>10754</v>
      </c>
      <c r="B6942" t="s">
        <v>19483</v>
      </c>
      <c r="C6942" t="s">
        <v>19508</v>
      </c>
      <c r="D6942" t="s">
        <v>19616</v>
      </c>
      <c r="E6942" s="89">
        <v>0.3408416114992705</v>
      </c>
      <c r="F6942" s="89">
        <v>704537</v>
      </c>
      <c r="G6942" s="89">
        <v>2</v>
      </c>
      <c r="H6942" t="s">
        <v>19629</v>
      </c>
      <c r="I6942" s="89"/>
    </row>
    <row r="6943" x14ac:dyDescent="0.3">
      <c r="A6943" t="s">
        <v>10755</v>
      </c>
      <c r="B6943" t="s">
        <v>19483</v>
      </c>
      <c r="C6943" t="s">
        <v>19508</v>
      </c>
      <c r="D6943" t="s">
        <v>19617</v>
      </c>
      <c r="E6943" s="89">
        <v>0.34115482649125201</v>
      </c>
      <c r="F6943" s="89">
        <v>704537</v>
      </c>
      <c r="G6943" s="89">
        <v>2</v>
      </c>
      <c r="H6943" t="s">
        <v>19629</v>
      </c>
      <c r="I6943" s="89"/>
    </row>
    <row r="6944" x14ac:dyDescent="0.3">
      <c r="A6944" t="s">
        <v>10756</v>
      </c>
      <c r="B6944" t="s">
        <v>19483</v>
      </c>
      <c r="C6944" t="s">
        <v>19508</v>
      </c>
      <c r="D6944" t="s">
        <v>19618</v>
      </c>
      <c r="E6944" s="89">
        <v>0.2510590872524604</v>
      </c>
      <c r="F6944" s="89">
        <v>704537</v>
      </c>
      <c r="G6944" s="89">
        <v>2</v>
      </c>
      <c r="H6944" t="s">
        <v>19629</v>
      </c>
      <c r="I6944" s="89"/>
    </row>
    <row r="6945" x14ac:dyDescent="0.3">
      <c r="A6945" t="s">
        <v>10757</v>
      </c>
      <c r="B6945" t="s">
        <v>19483</v>
      </c>
      <c r="C6945" t="s">
        <v>19508</v>
      </c>
      <c r="D6945" t="s">
        <v>19619</v>
      </c>
      <c r="E6945" s="89">
        <v>0.23966047114638669</v>
      </c>
      <c r="F6945" s="89">
        <v>704537</v>
      </c>
      <c r="G6945" s="89">
        <v>2</v>
      </c>
      <c r="H6945" t="s">
        <v>19629</v>
      </c>
      <c r="I6945" s="89"/>
    </row>
    <row r="6946" x14ac:dyDescent="0.3">
      <c r="A6946" t="s">
        <v>10758</v>
      </c>
      <c r="B6946" t="s">
        <v>19483</v>
      </c>
      <c r="C6946" t="s">
        <v>19508</v>
      </c>
      <c r="D6946" t="s">
        <v>19620</v>
      </c>
      <c r="E6946" s="89">
        <v>0.2320961351914663</v>
      </c>
      <c r="F6946" s="89">
        <v>704537</v>
      </c>
      <c r="G6946" s="89">
        <v>2</v>
      </c>
      <c r="H6946" t="s">
        <v>19629</v>
      </c>
      <c r="I6946" s="89"/>
    </row>
    <row r="6947" x14ac:dyDescent="0.3">
      <c r="A6947" t="s">
        <v>10759</v>
      </c>
      <c r="B6947" t="s">
        <v>19483</v>
      </c>
      <c r="C6947" t="s">
        <v>19508</v>
      </c>
      <c r="D6947" t="s">
        <v>19621</v>
      </c>
      <c r="E6947" s="89">
        <v>0.16387467234938799</v>
      </c>
      <c r="F6947" s="89">
        <v>704537</v>
      </c>
      <c r="G6947" s="89">
        <v>2</v>
      </c>
      <c r="H6947" t="s">
        <v>19629</v>
      </c>
      <c r="I6947" s="89"/>
    </row>
    <row r="6948" x14ac:dyDescent="0.3">
      <c r="A6948" t="s">
        <v>10760</v>
      </c>
      <c r="B6948" t="s">
        <v>19483</v>
      </c>
      <c r="C6948" t="s">
        <v>19508</v>
      </c>
      <c r="D6948" t="s">
        <v>19622</v>
      </c>
      <c r="E6948" s="89">
        <v>0.25056056672242882</v>
      </c>
      <c r="F6948" s="89">
        <v>704537</v>
      </c>
      <c r="G6948" s="89">
        <v>2</v>
      </c>
      <c r="H6948" t="s">
        <v>19629</v>
      </c>
      <c r="I6948" s="89"/>
    </row>
    <row r="6949" x14ac:dyDescent="0.3">
      <c r="A6949" t="s">
        <v>10761</v>
      </c>
      <c r="B6949" t="s">
        <v>19483</v>
      </c>
      <c r="C6949" t="s">
        <v>19508</v>
      </c>
      <c r="D6949" t="s">
        <v>19623</v>
      </c>
      <c r="E6949" s="89">
        <v>0.25050554555807641</v>
      </c>
      <c r="F6949" s="89">
        <v>704537</v>
      </c>
      <c r="G6949" s="89">
        <v>2</v>
      </c>
      <c r="H6949" t="s">
        <v>19629</v>
      </c>
      <c r="I6949" s="89"/>
    </row>
    <row r="6950" x14ac:dyDescent="0.3">
      <c r="A6950" t="s">
        <v>10762</v>
      </c>
      <c r="B6950" t="s">
        <v>19483</v>
      </c>
      <c r="C6950" t="s">
        <v>19508</v>
      </c>
      <c r="D6950" t="s">
        <v>19624</v>
      </c>
      <c r="E6950" s="89">
        <v>0.5439343611755566</v>
      </c>
      <c r="F6950" s="89">
        <v>704537</v>
      </c>
      <c r="G6950" s="89">
        <v>2</v>
      </c>
      <c r="H6950" t="s">
        <v>19629</v>
      </c>
      <c r="I6950" s="89"/>
    </row>
    <row r="6951" x14ac:dyDescent="0.3">
      <c r="A6951" t="s">
        <v>10763</v>
      </c>
      <c r="B6951" t="s">
        <v>19476</v>
      </c>
      <c r="C6951" t="s">
        <v>19509</v>
      </c>
      <c r="D6951" t="s">
        <v>19630</v>
      </c>
      <c r="E6951" s="89">
        <v>0</v>
      </c>
      <c r="F6951" s="89">
        <v>704537</v>
      </c>
      <c r="G6951" s="89">
        <v>2</v>
      </c>
      <c r="H6951" t="s">
        <v>19630</v>
      </c>
      <c r="I6951" s="89"/>
    </row>
    <row r="6952" x14ac:dyDescent="0.3">
      <c r="A6952" t="s">
        <v>10764</v>
      </c>
      <c r="B6952" t="s">
        <v>19477</v>
      </c>
      <c r="C6952" t="s">
        <v>19509</v>
      </c>
      <c r="D6952" t="s">
        <v>19630</v>
      </c>
      <c r="E6952" s="89">
        <v>0</v>
      </c>
      <c r="F6952" s="89">
        <v>704537</v>
      </c>
      <c r="G6952" s="89">
        <v>2</v>
      </c>
      <c r="H6952" t="s">
        <v>19630</v>
      </c>
      <c r="I6952" s="89"/>
    </row>
    <row r="6953" x14ac:dyDescent="0.3">
      <c r="A6953" t="s">
        <v>10765</v>
      </c>
      <c r="B6953" t="s">
        <v>19478</v>
      </c>
      <c r="C6953" t="s">
        <v>19509</v>
      </c>
      <c r="D6953" t="s">
        <v>19630</v>
      </c>
      <c r="E6953" s="89">
        <v>0</v>
      </c>
      <c r="F6953" s="89">
        <v>704537</v>
      </c>
      <c r="G6953" s="89">
        <v>2</v>
      </c>
      <c r="H6953" t="s">
        <v>19630</v>
      </c>
      <c r="I6953" s="89"/>
    </row>
    <row r="6954" x14ac:dyDescent="0.3">
      <c r="A6954" t="s">
        <v>10766</v>
      </c>
      <c r="B6954" t="s">
        <v>19479</v>
      </c>
      <c r="C6954" t="s">
        <v>19509</v>
      </c>
      <c r="D6954" t="s">
        <v>19630</v>
      </c>
      <c r="E6954" s="89">
        <v>0</v>
      </c>
      <c r="F6954" s="89">
        <v>704537</v>
      </c>
      <c r="G6954" s="89">
        <v>2</v>
      </c>
      <c r="H6954" t="s">
        <v>19630</v>
      </c>
      <c r="I6954" s="89"/>
    </row>
    <row r="6955" x14ac:dyDescent="0.3">
      <c r="A6955" t="s">
        <v>10530</v>
      </c>
      <c r="B6955" t="s">
        <v>19476</v>
      </c>
      <c r="C6955" t="s">
        <v>19499</v>
      </c>
      <c r="D6955" t="s">
        <v>19630</v>
      </c>
      <c r="E6955" s="89">
        <v>0</v>
      </c>
      <c r="F6955" s="89">
        <v>704537</v>
      </c>
      <c r="G6955" s="89">
        <v>2</v>
      </c>
      <c r="H6955" t="s">
        <v>19630</v>
      </c>
      <c r="I6955" s="89"/>
    </row>
    <row r="6956" x14ac:dyDescent="0.3">
      <c r="A6956" t="s">
        <v>10531</v>
      </c>
      <c r="B6956" t="s">
        <v>19477</v>
      </c>
      <c r="C6956" t="s">
        <v>19499</v>
      </c>
      <c r="D6956" t="s">
        <v>19630</v>
      </c>
      <c r="E6956" s="89">
        <v>0</v>
      </c>
      <c r="F6956" s="89">
        <v>704537</v>
      </c>
      <c r="G6956" s="89">
        <v>2</v>
      </c>
      <c r="H6956" t="s">
        <v>19630</v>
      </c>
      <c r="I6956" s="89"/>
    </row>
    <row r="6957" x14ac:dyDescent="0.3">
      <c r="A6957" t="s">
        <v>10532</v>
      </c>
      <c r="B6957" t="s">
        <v>19478</v>
      </c>
      <c r="C6957" t="s">
        <v>19499</v>
      </c>
      <c r="D6957" t="s">
        <v>19630</v>
      </c>
      <c r="E6957" s="89">
        <v>0</v>
      </c>
      <c r="F6957" s="89">
        <v>704537</v>
      </c>
      <c r="G6957" s="89">
        <v>2</v>
      </c>
      <c r="H6957" t="s">
        <v>19630</v>
      </c>
      <c r="I6957" s="89"/>
    </row>
    <row r="6958" x14ac:dyDescent="0.3">
      <c r="A6958" t="s">
        <v>10533</v>
      </c>
      <c r="B6958" t="s">
        <v>19479</v>
      </c>
      <c r="C6958" t="s">
        <v>19499</v>
      </c>
      <c r="D6958" t="s">
        <v>19630</v>
      </c>
      <c r="E6958" s="89">
        <v>0</v>
      </c>
      <c r="F6958" s="89">
        <v>704537</v>
      </c>
      <c r="G6958" s="89">
        <v>2</v>
      </c>
      <c r="H6958" t="s">
        <v>19630</v>
      </c>
      <c r="I6958" s="89"/>
    </row>
    <row r="6959" x14ac:dyDescent="0.3">
      <c r="A6959" t="s">
        <v>10782</v>
      </c>
      <c r="B6959" t="s">
        <v>19476</v>
      </c>
      <c r="C6959" t="s">
        <v>19511</v>
      </c>
      <c r="D6959" t="s">
        <v>19630</v>
      </c>
      <c r="E6959" s="89">
        <v>164694</v>
      </c>
      <c r="F6959" s="89">
        <v>704537</v>
      </c>
      <c r="G6959" s="89">
        <v>2</v>
      </c>
      <c r="H6959" t="s">
        <v>19630</v>
      </c>
      <c r="I6959" s="89"/>
    </row>
    <row r="6960" x14ac:dyDescent="0.3">
      <c r="A6960" t="s">
        <v>10783</v>
      </c>
      <c r="B6960" t="s">
        <v>19477</v>
      </c>
      <c r="C6960" t="s">
        <v>19511</v>
      </c>
      <c r="D6960" t="s">
        <v>19630</v>
      </c>
      <c r="E6960" s="89">
        <v>6554279810.484375</v>
      </c>
      <c r="F6960" s="89">
        <v>704537</v>
      </c>
      <c r="G6960" s="89">
        <v>2</v>
      </c>
      <c r="H6960" t="s">
        <v>19630</v>
      </c>
      <c r="I6960" s="89"/>
    </row>
    <row r="6961" x14ac:dyDescent="0.3">
      <c r="A6961" t="s">
        <v>10784</v>
      </c>
      <c r="B6961" t="s">
        <v>19478</v>
      </c>
      <c r="C6961" t="s">
        <v>19511</v>
      </c>
      <c r="D6961" t="s">
        <v>19630</v>
      </c>
      <c r="E6961" s="89">
        <v>0.23376203095082301</v>
      </c>
      <c r="F6961" s="89">
        <v>704537</v>
      </c>
      <c r="G6961" s="89">
        <v>2</v>
      </c>
      <c r="H6961" t="s">
        <v>19630</v>
      </c>
      <c r="I6961" s="89"/>
    </row>
    <row r="6962" x14ac:dyDescent="0.3">
      <c r="A6962" t="s">
        <v>10785</v>
      </c>
      <c r="B6962" t="s">
        <v>19479</v>
      </c>
      <c r="C6962" t="s">
        <v>19511</v>
      </c>
      <c r="D6962" t="s">
        <v>19630</v>
      </c>
      <c r="E6962" s="89">
        <v>9302.9603987929313</v>
      </c>
      <c r="F6962" s="89">
        <v>704537</v>
      </c>
      <c r="G6962" s="89">
        <v>2</v>
      </c>
      <c r="H6962" t="s">
        <v>19630</v>
      </c>
      <c r="I6962" s="89"/>
    </row>
    <row r="6963" x14ac:dyDescent="0.3">
      <c r="A6963" t="s">
        <v>10786</v>
      </c>
      <c r="B6963" t="s">
        <v>19483</v>
      </c>
      <c r="C6963" t="s">
        <v>19511</v>
      </c>
      <c r="D6963" t="s">
        <v>19614</v>
      </c>
      <c r="E6963" s="89">
        <v>0.1001299157948969</v>
      </c>
      <c r="F6963" s="89">
        <v>704537</v>
      </c>
      <c r="G6963" s="89">
        <v>2</v>
      </c>
      <c r="H6963" t="s">
        <v>19629</v>
      </c>
      <c r="I6963" s="89"/>
    </row>
    <row r="6964" x14ac:dyDescent="0.3">
      <c r="A6964" t="s">
        <v>10787</v>
      </c>
      <c r="B6964" t="s">
        <v>19483</v>
      </c>
      <c r="C6964" t="s">
        <v>19511</v>
      </c>
      <c r="D6964" t="s">
        <v>19615</v>
      </c>
      <c r="E6964" s="89">
        <v>0.1004380603383991</v>
      </c>
      <c r="F6964" s="89">
        <v>704537</v>
      </c>
      <c r="G6964" s="89">
        <v>2</v>
      </c>
      <c r="H6964" t="s">
        <v>19629</v>
      </c>
      <c r="I6964" s="89"/>
    </row>
    <row r="6965" x14ac:dyDescent="0.3">
      <c r="A6965" t="s">
        <v>10788</v>
      </c>
      <c r="B6965" t="s">
        <v>19483</v>
      </c>
      <c r="C6965" t="s">
        <v>19511</v>
      </c>
      <c r="D6965" t="s">
        <v>19616</v>
      </c>
      <c r="E6965" s="89">
        <v>0.1001299157948969</v>
      </c>
      <c r="F6965" s="89">
        <v>704537</v>
      </c>
      <c r="G6965" s="89">
        <v>2</v>
      </c>
      <c r="H6965" t="s">
        <v>19629</v>
      </c>
      <c r="I6965" s="89"/>
    </row>
    <row r="6966" x14ac:dyDescent="0.3">
      <c r="A6966" t="s">
        <v>10789</v>
      </c>
      <c r="B6966" t="s">
        <v>19483</v>
      </c>
      <c r="C6966" t="s">
        <v>19511</v>
      </c>
      <c r="D6966" t="s">
        <v>19617</v>
      </c>
      <c r="E6966" s="89">
        <v>0.1003710779269881</v>
      </c>
      <c r="F6966" s="89">
        <v>704537</v>
      </c>
      <c r="G6966" s="89">
        <v>2</v>
      </c>
      <c r="H6966" t="s">
        <v>19629</v>
      </c>
      <c r="I6966" s="89"/>
    </row>
    <row r="6967" x14ac:dyDescent="0.3">
      <c r="A6967" t="s">
        <v>10790</v>
      </c>
      <c r="B6967" t="s">
        <v>19483</v>
      </c>
      <c r="C6967" t="s">
        <v>19511</v>
      </c>
      <c r="D6967" t="s">
        <v>19618</v>
      </c>
      <c r="E6967" s="89">
        <v>8.6927366520003518E-2</v>
      </c>
      <c r="F6967" s="89">
        <v>704537</v>
      </c>
      <c r="G6967" s="89">
        <v>2</v>
      </c>
      <c r="H6967" t="s">
        <v>19629</v>
      </c>
      <c r="I6967" s="89"/>
    </row>
    <row r="6968" x14ac:dyDescent="0.3">
      <c r="A6968" t="s">
        <v>10791</v>
      </c>
      <c r="B6968" t="s">
        <v>19483</v>
      </c>
      <c r="C6968" t="s">
        <v>19511</v>
      </c>
      <c r="D6968" t="s">
        <v>19619</v>
      </c>
      <c r="E6968" s="89">
        <v>8.5017637220235628E-2</v>
      </c>
      <c r="F6968" s="89">
        <v>704537</v>
      </c>
      <c r="G6968" s="89">
        <v>2</v>
      </c>
      <c r="H6968" t="s">
        <v>19629</v>
      </c>
      <c r="I6968" s="89"/>
    </row>
    <row r="6969" x14ac:dyDescent="0.3">
      <c r="A6969" t="s">
        <v>10792</v>
      </c>
      <c r="B6969" t="s">
        <v>19483</v>
      </c>
      <c r="C6969" t="s">
        <v>19511</v>
      </c>
      <c r="D6969" t="s">
        <v>19620</v>
      </c>
      <c r="E6969" s="89">
        <v>8.1846640071163865E-2</v>
      </c>
      <c r="F6969" s="89">
        <v>704537</v>
      </c>
      <c r="G6969" s="89">
        <v>2</v>
      </c>
      <c r="H6969" t="s">
        <v>19629</v>
      </c>
      <c r="I6969" s="89"/>
    </row>
    <row r="6970" x14ac:dyDescent="0.3">
      <c r="A6970" t="s">
        <v>10793</v>
      </c>
      <c r="B6970" t="s">
        <v>19483</v>
      </c>
      <c r="C6970" t="s">
        <v>19511</v>
      </c>
      <c r="D6970" t="s">
        <v>19621</v>
      </c>
      <c r="E6970" s="89">
        <v>3.8454183352603331E-2</v>
      </c>
      <c r="F6970" s="89">
        <v>704537</v>
      </c>
      <c r="G6970" s="89">
        <v>2</v>
      </c>
      <c r="H6970" t="s">
        <v>19629</v>
      </c>
      <c r="I6970" s="89"/>
    </row>
    <row r="6971" x14ac:dyDescent="0.3">
      <c r="A6971" t="s">
        <v>10794</v>
      </c>
      <c r="B6971" t="s">
        <v>19483</v>
      </c>
      <c r="C6971" t="s">
        <v>19511</v>
      </c>
      <c r="D6971" t="s">
        <v>19622</v>
      </c>
      <c r="E6971" s="89">
        <v>8.7132987527410583E-2</v>
      </c>
      <c r="F6971" s="89">
        <v>704537</v>
      </c>
      <c r="G6971" s="89">
        <v>2</v>
      </c>
      <c r="H6971" t="s">
        <v>19629</v>
      </c>
      <c r="I6971" s="89"/>
    </row>
    <row r="6972" x14ac:dyDescent="0.3">
      <c r="A6972" t="s">
        <v>10795</v>
      </c>
      <c r="B6972" t="s">
        <v>19483</v>
      </c>
      <c r="C6972" t="s">
        <v>19511</v>
      </c>
      <c r="D6972" t="s">
        <v>19623</v>
      </c>
      <c r="E6972" s="89">
        <v>7.6728078782346151E-2</v>
      </c>
      <c r="F6972" s="89">
        <v>704537</v>
      </c>
      <c r="G6972" s="89">
        <v>2</v>
      </c>
      <c r="H6972" t="s">
        <v>19629</v>
      </c>
      <c r="I6972" s="89"/>
    </row>
    <row r="6973" x14ac:dyDescent="0.3">
      <c r="A6973" t="s">
        <v>10796</v>
      </c>
      <c r="B6973" t="s">
        <v>19483</v>
      </c>
      <c r="C6973" t="s">
        <v>19511</v>
      </c>
      <c r="D6973" t="s">
        <v>19624</v>
      </c>
      <c r="E6973" s="89">
        <v>0.16132289431420471</v>
      </c>
      <c r="F6973" s="89">
        <v>704537</v>
      </c>
      <c r="G6973" s="89">
        <v>2</v>
      </c>
      <c r="H6973" t="s">
        <v>19629</v>
      </c>
      <c r="I6973" s="89"/>
    </row>
    <row r="6974" x14ac:dyDescent="0.3">
      <c r="A6974" t="s">
        <v>10797</v>
      </c>
      <c r="B6974" t="s">
        <v>19476</v>
      </c>
      <c r="C6974" t="s">
        <v>19512</v>
      </c>
      <c r="D6974" t="s">
        <v>19630</v>
      </c>
      <c r="E6974" s="89">
        <v>92876</v>
      </c>
      <c r="F6974" s="89">
        <v>704537</v>
      </c>
      <c r="G6974" s="89">
        <v>2</v>
      </c>
      <c r="H6974" t="s">
        <v>19630</v>
      </c>
      <c r="I6974" s="89"/>
    </row>
    <row r="6975" x14ac:dyDescent="0.3">
      <c r="A6975" t="s">
        <v>10798</v>
      </c>
      <c r="B6975" t="s">
        <v>19477</v>
      </c>
      <c r="C6975" t="s">
        <v>19512</v>
      </c>
      <c r="D6975" t="s">
        <v>19630</v>
      </c>
      <c r="E6975" s="89">
        <v>15079614023.625</v>
      </c>
      <c r="F6975" s="89">
        <v>704537</v>
      </c>
      <c r="G6975" s="89">
        <v>2</v>
      </c>
      <c r="H6975" t="s">
        <v>19630</v>
      </c>
      <c r="I6975" s="89"/>
    </row>
    <row r="6976" x14ac:dyDescent="0.3">
      <c r="A6976" t="s">
        <v>10799</v>
      </c>
      <c r="B6976" t="s">
        <v>19478</v>
      </c>
      <c r="C6976" t="s">
        <v>19512</v>
      </c>
      <c r="D6976" t="s">
        <v>19630</v>
      </c>
      <c r="E6976" s="89">
        <v>0.1318255819069829</v>
      </c>
      <c r="F6976" s="89">
        <v>704537</v>
      </c>
      <c r="G6976" s="89">
        <v>2</v>
      </c>
      <c r="H6976" t="s">
        <v>19630</v>
      </c>
      <c r="I6976" s="89"/>
    </row>
    <row r="6977" x14ac:dyDescent="0.3">
      <c r="A6977" t="s">
        <v>10800</v>
      </c>
      <c r="B6977" t="s">
        <v>19479</v>
      </c>
      <c r="C6977" t="s">
        <v>19512</v>
      </c>
      <c r="D6977" t="s">
        <v>19630</v>
      </c>
      <c r="E6977" s="89">
        <v>21403.579973266129</v>
      </c>
      <c r="F6977" s="89">
        <v>704537</v>
      </c>
      <c r="G6977" s="89">
        <v>2</v>
      </c>
      <c r="H6977" t="s">
        <v>19630</v>
      </c>
      <c r="I6977" s="89"/>
    </row>
    <row r="6978" x14ac:dyDescent="0.3">
      <c r="A6978" t="s">
        <v>10801</v>
      </c>
      <c r="B6978" t="s">
        <v>19483</v>
      </c>
      <c r="C6978" t="s">
        <v>19512</v>
      </c>
      <c r="D6978" t="s">
        <v>19614</v>
      </c>
      <c r="E6978" s="89">
        <v>0.40876048351846178</v>
      </c>
      <c r="F6978" s="89">
        <v>704537</v>
      </c>
      <c r="G6978" s="89">
        <v>2</v>
      </c>
      <c r="H6978" t="s">
        <v>19629</v>
      </c>
      <c r="I6978" s="89"/>
    </row>
    <row r="6979" x14ac:dyDescent="0.3">
      <c r="A6979" t="s">
        <v>10802</v>
      </c>
      <c r="B6979" t="s">
        <v>19483</v>
      </c>
      <c r="C6979" t="s">
        <v>19512</v>
      </c>
      <c r="D6979" t="s">
        <v>19615</v>
      </c>
      <c r="E6979" s="89">
        <v>0.4090644653096191</v>
      </c>
      <c r="F6979" s="89">
        <v>704537</v>
      </c>
      <c r="G6979" s="89">
        <v>2</v>
      </c>
      <c r="H6979" t="s">
        <v>19629</v>
      </c>
      <c r="I6979" s="89"/>
    </row>
    <row r="6980" x14ac:dyDescent="0.3">
      <c r="A6980" t="s">
        <v>10803</v>
      </c>
      <c r="B6980" t="s">
        <v>19483</v>
      </c>
      <c r="C6980" t="s">
        <v>19512</v>
      </c>
      <c r="D6980" t="s">
        <v>19616</v>
      </c>
      <c r="E6980" s="89">
        <v>0.40876048351846178</v>
      </c>
      <c r="F6980" s="89">
        <v>704537</v>
      </c>
      <c r="G6980" s="89">
        <v>2</v>
      </c>
      <c r="H6980" t="s">
        <v>19629</v>
      </c>
      <c r="I6980" s="89"/>
    </row>
    <row r="6981" x14ac:dyDescent="0.3">
      <c r="A6981" t="s">
        <v>10804</v>
      </c>
      <c r="B6981" t="s">
        <v>19483</v>
      </c>
      <c r="C6981" t="s">
        <v>19512</v>
      </c>
      <c r="D6981" t="s">
        <v>19617</v>
      </c>
      <c r="E6981" s="89">
        <v>0.40896450539074619</v>
      </c>
      <c r="F6981" s="89">
        <v>704537</v>
      </c>
      <c r="G6981" s="89">
        <v>2</v>
      </c>
      <c r="H6981" t="s">
        <v>19629</v>
      </c>
      <c r="I6981" s="89"/>
    </row>
    <row r="6982" x14ac:dyDescent="0.3">
      <c r="A6982" t="s">
        <v>10805</v>
      </c>
      <c r="B6982" t="s">
        <v>19483</v>
      </c>
      <c r="C6982" t="s">
        <v>19512</v>
      </c>
      <c r="D6982" t="s">
        <v>19618</v>
      </c>
      <c r="E6982" s="89">
        <v>0.25992831299873498</v>
      </c>
      <c r="F6982" s="89">
        <v>704537</v>
      </c>
      <c r="G6982" s="89">
        <v>2</v>
      </c>
      <c r="H6982" t="s">
        <v>19629</v>
      </c>
      <c r="I6982" s="89"/>
    </row>
    <row r="6983" x14ac:dyDescent="0.3">
      <c r="A6983" t="s">
        <v>10806</v>
      </c>
      <c r="B6983" t="s">
        <v>19483</v>
      </c>
      <c r="C6983" t="s">
        <v>19512</v>
      </c>
      <c r="D6983" t="s">
        <v>19619</v>
      </c>
      <c r="E6983" s="89">
        <v>0.25032644987241198</v>
      </c>
      <c r="F6983" s="89">
        <v>704537</v>
      </c>
      <c r="G6983" s="89">
        <v>2</v>
      </c>
      <c r="H6983" t="s">
        <v>19629</v>
      </c>
      <c r="I6983" s="89"/>
    </row>
    <row r="6984" x14ac:dyDescent="0.3">
      <c r="A6984" t="s">
        <v>10807</v>
      </c>
      <c r="B6984" t="s">
        <v>19483</v>
      </c>
      <c r="C6984" t="s">
        <v>19512</v>
      </c>
      <c r="D6984" t="s">
        <v>19620</v>
      </c>
      <c r="E6984" s="89">
        <v>0.242183690691406</v>
      </c>
      <c r="F6984" s="89">
        <v>704537</v>
      </c>
      <c r="G6984" s="89">
        <v>2</v>
      </c>
      <c r="H6984" t="s">
        <v>19629</v>
      </c>
      <c r="I6984" s="89"/>
    </row>
    <row r="6985" x14ac:dyDescent="0.3">
      <c r="A6985" t="s">
        <v>10808</v>
      </c>
      <c r="B6985" t="s">
        <v>19483</v>
      </c>
      <c r="C6985" t="s">
        <v>19512</v>
      </c>
      <c r="D6985" t="s">
        <v>19621</v>
      </c>
      <c r="E6985" s="89">
        <v>0.17530027616966509</v>
      </c>
      <c r="F6985" s="89">
        <v>704537</v>
      </c>
      <c r="G6985" s="89">
        <v>2</v>
      </c>
      <c r="H6985" t="s">
        <v>19629</v>
      </c>
      <c r="I6985" s="89"/>
    </row>
    <row r="6986" x14ac:dyDescent="0.3">
      <c r="A6986" t="s">
        <v>10809</v>
      </c>
      <c r="B6986" t="s">
        <v>19483</v>
      </c>
      <c r="C6986" t="s">
        <v>19512</v>
      </c>
      <c r="D6986" t="s">
        <v>19622</v>
      </c>
      <c r="E6986" s="89">
        <v>0.25942720899215432</v>
      </c>
      <c r="F6986" s="89">
        <v>704537</v>
      </c>
      <c r="G6986" s="89">
        <v>2</v>
      </c>
      <c r="H6986" t="s">
        <v>19629</v>
      </c>
      <c r="I6986" s="89"/>
    </row>
    <row r="6987" x14ac:dyDescent="0.3">
      <c r="A6987" t="s">
        <v>10810</v>
      </c>
      <c r="B6987" t="s">
        <v>19483</v>
      </c>
      <c r="C6987" t="s">
        <v>19512</v>
      </c>
      <c r="D6987" t="s">
        <v>19623</v>
      </c>
      <c r="E6987" s="89">
        <v>0.29960048261977718</v>
      </c>
      <c r="F6987" s="89">
        <v>704537</v>
      </c>
      <c r="G6987" s="89">
        <v>2</v>
      </c>
      <c r="H6987" t="s">
        <v>19629</v>
      </c>
      <c r="I6987" s="89"/>
    </row>
    <row r="6988" x14ac:dyDescent="0.3">
      <c r="A6988" t="s">
        <v>10811</v>
      </c>
      <c r="B6988" t="s">
        <v>19483</v>
      </c>
      <c r="C6988" t="s">
        <v>19512</v>
      </c>
      <c r="D6988" t="s">
        <v>19624</v>
      </c>
      <c r="E6988" s="89">
        <v>0.64995164017679596</v>
      </c>
      <c r="F6988" s="89">
        <v>704537</v>
      </c>
      <c r="G6988" s="89">
        <v>2</v>
      </c>
      <c r="H6988" t="s">
        <v>19629</v>
      </c>
      <c r="I6988" s="89"/>
    </row>
    <row r="6989" x14ac:dyDescent="0.3">
      <c r="A6989" t="s">
        <v>10812</v>
      </c>
      <c r="B6989" t="s">
        <v>19476</v>
      </c>
      <c r="C6989" t="s">
        <v>19513</v>
      </c>
      <c r="D6989" t="s">
        <v>19630</v>
      </c>
      <c r="E6989" s="89">
        <v>555</v>
      </c>
      <c r="F6989" s="89">
        <v>704537</v>
      </c>
      <c r="G6989" s="89">
        <v>2</v>
      </c>
      <c r="H6989" t="s">
        <v>19630</v>
      </c>
      <c r="I6989" s="89"/>
    </row>
    <row r="6990" x14ac:dyDescent="0.3">
      <c r="A6990" t="s">
        <v>10813</v>
      </c>
      <c r="B6990" t="s">
        <v>19477</v>
      </c>
      <c r="C6990" t="s">
        <v>19513</v>
      </c>
      <c r="D6990" t="s">
        <v>19630</v>
      </c>
      <c r="E6990" s="89">
        <v>16650000</v>
      </c>
      <c r="F6990" s="89">
        <v>704537</v>
      </c>
      <c r="G6990" s="89">
        <v>2</v>
      </c>
      <c r="H6990" t="s">
        <v>19630</v>
      </c>
      <c r="I6990" s="89"/>
    </row>
    <row r="6991" x14ac:dyDescent="0.3">
      <c r="A6991" t="s">
        <v>10814</v>
      </c>
      <c r="B6991" t="s">
        <v>19478</v>
      </c>
      <c r="C6991" t="s">
        <v>19513</v>
      </c>
      <c r="D6991" t="s">
        <v>19630</v>
      </c>
      <c r="E6991" s="89">
        <v>7.8775138850053301E-4</v>
      </c>
      <c r="F6991" s="89">
        <v>704537</v>
      </c>
      <c r="G6991" s="89">
        <v>2</v>
      </c>
      <c r="H6991" t="s">
        <v>19630</v>
      </c>
      <c r="I6991" s="89"/>
    </row>
    <row r="6992" x14ac:dyDescent="0.3">
      <c r="A6992" t="s">
        <v>10815</v>
      </c>
      <c r="B6992" t="s">
        <v>19479</v>
      </c>
      <c r="C6992" t="s">
        <v>19513</v>
      </c>
      <c r="D6992" t="s">
        <v>19630</v>
      </c>
      <c r="E6992" s="89">
        <v>23.632541655015991</v>
      </c>
      <c r="F6992" s="89">
        <v>704537</v>
      </c>
      <c r="G6992" s="89">
        <v>2</v>
      </c>
      <c r="H6992" t="s">
        <v>19630</v>
      </c>
      <c r="I6992" s="89"/>
    </row>
    <row r="6993" x14ac:dyDescent="0.3">
      <c r="A6993" t="s">
        <v>10816</v>
      </c>
      <c r="B6993" t="s">
        <v>19483</v>
      </c>
      <c r="C6993" t="s">
        <v>19513</v>
      </c>
      <c r="D6993" t="s">
        <v>19614</v>
      </c>
      <c r="E6993" s="89">
        <v>6.208601473155885E-2</v>
      </c>
      <c r="F6993" s="89">
        <v>704537</v>
      </c>
      <c r="G6993" s="89">
        <v>2</v>
      </c>
      <c r="H6993" t="s">
        <v>19629</v>
      </c>
      <c r="I6993" s="89"/>
    </row>
    <row r="6994" x14ac:dyDescent="0.3">
      <c r="A6994" t="s">
        <v>10817</v>
      </c>
      <c r="B6994" t="s">
        <v>19483</v>
      </c>
      <c r="C6994" t="s">
        <v>19513</v>
      </c>
      <c r="D6994" t="s">
        <v>19615</v>
      </c>
      <c r="E6994" s="89">
        <v>6.208601473155885E-2</v>
      </c>
      <c r="F6994" s="89">
        <v>704537</v>
      </c>
      <c r="G6994" s="89">
        <v>2</v>
      </c>
      <c r="H6994" t="s">
        <v>19629</v>
      </c>
      <c r="I6994" s="89"/>
    </row>
    <row r="6995" x14ac:dyDescent="0.3">
      <c r="A6995" t="s">
        <v>10818</v>
      </c>
      <c r="B6995" t="s">
        <v>19483</v>
      </c>
      <c r="C6995" t="s">
        <v>19513</v>
      </c>
      <c r="D6995" t="s">
        <v>19616</v>
      </c>
      <c r="E6995" s="89">
        <v>6.208601473155885E-2</v>
      </c>
      <c r="F6995" s="89">
        <v>704537</v>
      </c>
      <c r="G6995" s="89">
        <v>2</v>
      </c>
      <c r="H6995" t="s">
        <v>19629</v>
      </c>
      <c r="I6995" s="89"/>
    </row>
    <row r="6996" x14ac:dyDescent="0.3">
      <c r="A6996" t="s">
        <v>10819</v>
      </c>
      <c r="B6996" t="s">
        <v>19483</v>
      </c>
      <c r="C6996" t="s">
        <v>19513</v>
      </c>
      <c r="D6996" t="s">
        <v>19617</v>
      </c>
      <c r="E6996" s="89">
        <v>6.208601473155885E-2</v>
      </c>
      <c r="F6996" s="89">
        <v>704537</v>
      </c>
      <c r="G6996" s="89">
        <v>2</v>
      </c>
      <c r="H6996" t="s">
        <v>19629</v>
      </c>
      <c r="I6996" s="89"/>
    </row>
    <row r="6997" x14ac:dyDescent="0.3">
      <c r="A6997" t="s">
        <v>10820</v>
      </c>
      <c r="B6997" t="s">
        <v>19483</v>
      </c>
      <c r="C6997" t="s">
        <v>19513</v>
      </c>
      <c r="D6997" t="s">
        <v>19618</v>
      </c>
      <c r="E6997" s="89">
        <v>5.2863133350810117E-2</v>
      </c>
      <c r="F6997" s="89">
        <v>704537</v>
      </c>
      <c r="G6997" s="89">
        <v>2</v>
      </c>
      <c r="H6997" t="s">
        <v>19629</v>
      </c>
      <c r="I6997" s="89"/>
    </row>
    <row r="6998" x14ac:dyDescent="0.3">
      <c r="A6998" t="s">
        <v>10821</v>
      </c>
      <c r="B6998" t="s">
        <v>19483</v>
      </c>
      <c r="C6998" t="s">
        <v>19513</v>
      </c>
      <c r="D6998" t="s">
        <v>19619</v>
      </c>
      <c r="E6998" s="89">
        <v>5.1875281360802397E-2</v>
      </c>
      <c r="F6998" s="89">
        <v>704537</v>
      </c>
      <c r="G6998" s="89">
        <v>2</v>
      </c>
      <c r="H6998" t="s">
        <v>19629</v>
      </c>
      <c r="I6998" s="89"/>
    </row>
    <row r="6999" x14ac:dyDescent="0.3">
      <c r="A6999" t="s">
        <v>10822</v>
      </c>
      <c r="B6999" t="s">
        <v>19483</v>
      </c>
      <c r="C6999" t="s">
        <v>19513</v>
      </c>
      <c r="D6999" t="s">
        <v>19620</v>
      </c>
      <c r="E6999" s="89">
        <v>5.0466541395640177E-2</v>
      </c>
      <c r="F6999" s="89">
        <v>704537</v>
      </c>
      <c r="G6999" s="89">
        <v>2</v>
      </c>
      <c r="H6999" t="s">
        <v>19629</v>
      </c>
      <c r="I6999" s="89"/>
    </row>
    <row r="7000" x14ac:dyDescent="0.3">
      <c r="A7000" t="s">
        <v>10823</v>
      </c>
      <c r="B7000" t="s">
        <v>19483</v>
      </c>
      <c r="C7000" t="s">
        <v>19513</v>
      </c>
      <c r="D7000" t="s">
        <v>19621</v>
      </c>
      <c r="E7000" s="89">
        <v>2.23443363707597E-2</v>
      </c>
      <c r="F7000" s="89">
        <v>704537</v>
      </c>
      <c r="G7000" s="89">
        <v>2</v>
      </c>
      <c r="H7000" t="s">
        <v>19629</v>
      </c>
      <c r="I7000" s="89"/>
    </row>
    <row r="7001" x14ac:dyDescent="0.3">
      <c r="A7001" t="s">
        <v>10824</v>
      </c>
      <c r="B7001" t="s">
        <v>19483</v>
      </c>
      <c r="C7001" t="s">
        <v>19513</v>
      </c>
      <c r="D7001" t="s">
        <v>19622</v>
      </c>
      <c r="E7001" s="89">
        <v>5.5429524529248167E-2</v>
      </c>
      <c r="F7001" s="89">
        <v>704537</v>
      </c>
      <c r="G7001" s="89">
        <v>2</v>
      </c>
      <c r="H7001" t="s">
        <v>19629</v>
      </c>
      <c r="I7001" s="89"/>
    </row>
    <row r="7002" x14ac:dyDescent="0.3">
      <c r="A7002" t="s">
        <v>10825</v>
      </c>
      <c r="B7002" t="s">
        <v>19483</v>
      </c>
      <c r="C7002" t="s">
        <v>19513</v>
      </c>
      <c r="D7002" t="s">
        <v>19623</v>
      </c>
      <c r="E7002" s="89">
        <v>6.0356222424750881E-2</v>
      </c>
      <c r="F7002" s="89">
        <v>704537</v>
      </c>
      <c r="G7002" s="89">
        <v>2</v>
      </c>
      <c r="H7002" t="s">
        <v>19629</v>
      </c>
      <c r="I7002" s="89"/>
    </row>
    <row r="7003" x14ac:dyDescent="0.3">
      <c r="A7003" t="s">
        <v>10826</v>
      </c>
      <c r="B7003" t="s">
        <v>19483</v>
      </c>
      <c r="C7003" t="s">
        <v>19513</v>
      </c>
      <c r="D7003" t="s">
        <v>19624</v>
      </c>
      <c r="E7003" s="89">
        <v>0.12314866506847071</v>
      </c>
      <c r="F7003" s="89">
        <v>704537</v>
      </c>
      <c r="G7003" s="89">
        <v>2</v>
      </c>
      <c r="H7003" t="s">
        <v>19629</v>
      </c>
      <c r="I7003" s="89"/>
    </row>
    <row r="7004" x14ac:dyDescent="0.3">
      <c r="A7004" t="s">
        <v>10827</v>
      </c>
      <c r="B7004" t="s">
        <v>19476</v>
      </c>
      <c r="C7004" t="s">
        <v>19514</v>
      </c>
      <c r="D7004" t="s">
        <v>19630</v>
      </c>
      <c r="E7004" s="89">
        <v>0</v>
      </c>
      <c r="F7004" s="89">
        <v>704537</v>
      </c>
      <c r="G7004" s="89">
        <v>2</v>
      </c>
      <c r="H7004" t="s">
        <v>19630</v>
      </c>
      <c r="I7004" s="89"/>
    </row>
    <row r="7005" x14ac:dyDescent="0.3">
      <c r="A7005" t="s">
        <v>10828</v>
      </c>
      <c r="B7005" t="s">
        <v>19477</v>
      </c>
      <c r="C7005" t="s">
        <v>19514</v>
      </c>
      <c r="D7005" t="s">
        <v>19630</v>
      </c>
      <c r="E7005" s="89">
        <v>0</v>
      </c>
      <c r="F7005" s="89">
        <v>704537</v>
      </c>
      <c r="G7005" s="89">
        <v>2</v>
      </c>
      <c r="H7005" t="s">
        <v>19630</v>
      </c>
      <c r="I7005" s="89"/>
    </row>
    <row r="7006" x14ac:dyDescent="0.3">
      <c r="A7006" t="s">
        <v>10829</v>
      </c>
      <c r="B7006" t="s">
        <v>19478</v>
      </c>
      <c r="C7006" t="s">
        <v>19514</v>
      </c>
      <c r="D7006" t="s">
        <v>19630</v>
      </c>
      <c r="E7006" s="89">
        <v>0</v>
      </c>
      <c r="F7006" s="89">
        <v>704537</v>
      </c>
      <c r="G7006" s="89">
        <v>2</v>
      </c>
      <c r="H7006" t="s">
        <v>19630</v>
      </c>
      <c r="I7006" s="89"/>
    </row>
    <row r="7007" x14ac:dyDescent="0.3">
      <c r="A7007" t="s">
        <v>10830</v>
      </c>
      <c r="B7007" t="s">
        <v>19479</v>
      </c>
      <c r="C7007" t="s">
        <v>19514</v>
      </c>
      <c r="D7007" t="s">
        <v>19630</v>
      </c>
      <c r="E7007" s="89">
        <v>0</v>
      </c>
      <c r="F7007" s="89">
        <v>704537</v>
      </c>
      <c r="G7007" s="89">
        <v>2</v>
      </c>
      <c r="H7007" t="s">
        <v>19630</v>
      </c>
      <c r="I7007" s="89"/>
    </row>
    <row r="7008" x14ac:dyDescent="0.3">
      <c r="A7008" t="s">
        <v>10831</v>
      </c>
      <c r="B7008" t="s">
        <v>19476</v>
      </c>
      <c r="C7008" t="s">
        <v>19515</v>
      </c>
      <c r="D7008" t="s">
        <v>19630</v>
      </c>
      <c r="E7008" s="89">
        <v>467515</v>
      </c>
      <c r="F7008" s="89">
        <v>704537</v>
      </c>
      <c r="G7008" s="89">
        <v>2</v>
      </c>
      <c r="H7008" t="s">
        <v>19630</v>
      </c>
      <c r="I7008" s="89"/>
    </row>
    <row r="7009" x14ac:dyDescent="0.3">
      <c r="A7009" t="s">
        <v>10832</v>
      </c>
      <c r="B7009" t="s">
        <v>19477</v>
      </c>
      <c r="C7009" t="s">
        <v>19515</v>
      </c>
      <c r="D7009" t="s">
        <v>19630</v>
      </c>
      <c r="E7009" s="89">
        <v>5952003220.7262011</v>
      </c>
      <c r="F7009" s="89">
        <v>704537</v>
      </c>
      <c r="G7009" s="89">
        <v>2</v>
      </c>
      <c r="H7009" t="s">
        <v>19630</v>
      </c>
      <c r="I7009" s="89"/>
    </row>
    <row r="7010" x14ac:dyDescent="0.3">
      <c r="A7010" t="s">
        <v>10833</v>
      </c>
      <c r="B7010" t="s">
        <v>19478</v>
      </c>
      <c r="C7010" t="s">
        <v>19515</v>
      </c>
      <c r="D7010" t="s">
        <v>19630</v>
      </c>
      <c r="E7010" s="89">
        <v>0.66357764035103906</v>
      </c>
      <c r="F7010" s="89">
        <v>704537</v>
      </c>
      <c r="G7010" s="89">
        <v>2</v>
      </c>
      <c r="H7010" t="s">
        <v>19630</v>
      </c>
      <c r="I7010" s="89"/>
    </row>
    <row r="7011" x14ac:dyDescent="0.3">
      <c r="A7011" t="s">
        <v>10834</v>
      </c>
      <c r="B7011" t="s">
        <v>19479</v>
      </c>
      <c r="C7011" t="s">
        <v>19515</v>
      </c>
      <c r="D7011" t="s">
        <v>19630</v>
      </c>
      <c r="E7011" s="89">
        <v>8448.1059486247013</v>
      </c>
      <c r="F7011" s="89">
        <v>704537</v>
      </c>
      <c r="G7011" s="89">
        <v>2</v>
      </c>
      <c r="H7011" t="s">
        <v>19630</v>
      </c>
      <c r="I7011" s="89"/>
    </row>
    <row r="7012" x14ac:dyDescent="0.3">
      <c r="A7012" t="s">
        <v>10835</v>
      </c>
      <c r="B7012" t="s">
        <v>19483</v>
      </c>
      <c r="C7012" t="s">
        <v>19515</v>
      </c>
      <c r="D7012" t="s">
        <v>19614</v>
      </c>
      <c r="E7012" s="89">
        <v>3.2119449502172277E-2</v>
      </c>
      <c r="F7012" s="89">
        <v>704537</v>
      </c>
      <c r="G7012" s="89">
        <v>2</v>
      </c>
      <c r="H7012" t="s">
        <v>19629</v>
      </c>
      <c r="I7012" s="89"/>
    </row>
    <row r="7013" x14ac:dyDescent="0.3">
      <c r="A7013" t="s">
        <v>10836</v>
      </c>
      <c r="B7013" t="s">
        <v>19483</v>
      </c>
      <c r="C7013" t="s">
        <v>19515</v>
      </c>
      <c r="D7013" t="s">
        <v>19615</v>
      </c>
      <c r="E7013" s="89">
        <v>3.2245970340359247E-2</v>
      </c>
      <c r="F7013" s="89">
        <v>704537</v>
      </c>
      <c r="G7013" s="89">
        <v>2</v>
      </c>
      <c r="H7013" t="s">
        <v>19629</v>
      </c>
      <c r="I7013" s="89"/>
    </row>
    <row r="7014" x14ac:dyDescent="0.3">
      <c r="A7014" t="s">
        <v>10837</v>
      </c>
      <c r="B7014" t="s">
        <v>19483</v>
      </c>
      <c r="C7014" t="s">
        <v>19515</v>
      </c>
      <c r="D7014" t="s">
        <v>19616</v>
      </c>
      <c r="E7014" s="89">
        <v>3.2119449502172277E-2</v>
      </c>
      <c r="F7014" s="89">
        <v>704537</v>
      </c>
      <c r="G7014" s="89">
        <v>2</v>
      </c>
      <c r="H7014" t="s">
        <v>19629</v>
      </c>
      <c r="I7014" s="89"/>
    </row>
    <row r="7015" x14ac:dyDescent="0.3">
      <c r="A7015" t="s">
        <v>10838</v>
      </c>
      <c r="B7015" t="s">
        <v>19483</v>
      </c>
      <c r="C7015" t="s">
        <v>19515</v>
      </c>
      <c r="D7015" t="s">
        <v>19617</v>
      </c>
      <c r="E7015" s="89">
        <v>3.223889249900129E-2</v>
      </c>
      <c r="F7015" s="89">
        <v>704537</v>
      </c>
      <c r="G7015" s="89">
        <v>2</v>
      </c>
      <c r="H7015" t="s">
        <v>19629</v>
      </c>
      <c r="I7015" s="89"/>
    </row>
    <row r="7016" x14ac:dyDescent="0.3">
      <c r="A7016" t="s">
        <v>10839</v>
      </c>
      <c r="B7016" t="s">
        <v>19483</v>
      </c>
      <c r="C7016" t="s">
        <v>19515</v>
      </c>
      <c r="D7016" t="s">
        <v>19618</v>
      </c>
      <c r="E7016" s="89">
        <v>2.8954695476477461E-2</v>
      </c>
      <c r="F7016" s="89">
        <v>704537</v>
      </c>
      <c r="G7016" s="89">
        <v>2</v>
      </c>
      <c r="H7016" t="s">
        <v>19629</v>
      </c>
      <c r="I7016" s="89"/>
    </row>
    <row r="7017" x14ac:dyDescent="0.3">
      <c r="A7017" t="s">
        <v>10840</v>
      </c>
      <c r="B7017" t="s">
        <v>19483</v>
      </c>
      <c r="C7017" t="s">
        <v>19515</v>
      </c>
      <c r="D7017" t="s">
        <v>19619</v>
      </c>
      <c r="E7017" s="89">
        <v>2.835363302630773E-2</v>
      </c>
      <c r="F7017" s="89">
        <v>704537</v>
      </c>
      <c r="G7017" s="89">
        <v>2</v>
      </c>
      <c r="H7017" t="s">
        <v>19629</v>
      </c>
      <c r="I7017" s="89"/>
    </row>
    <row r="7018" x14ac:dyDescent="0.3">
      <c r="A7018" t="s">
        <v>10841</v>
      </c>
      <c r="B7018" t="s">
        <v>19483</v>
      </c>
      <c r="C7018" t="s">
        <v>19515</v>
      </c>
      <c r="D7018" t="s">
        <v>19620</v>
      </c>
      <c r="E7018" s="89">
        <v>2.7298913784903251E-2</v>
      </c>
      <c r="F7018" s="89">
        <v>704537</v>
      </c>
      <c r="G7018" s="89">
        <v>2</v>
      </c>
      <c r="H7018" t="s">
        <v>19629</v>
      </c>
      <c r="I7018" s="89"/>
    </row>
    <row r="7019" x14ac:dyDescent="0.3">
      <c r="A7019" t="s">
        <v>10842</v>
      </c>
      <c r="B7019" t="s">
        <v>19483</v>
      </c>
      <c r="C7019" t="s">
        <v>19515</v>
      </c>
      <c r="D7019" t="s">
        <v>19621</v>
      </c>
      <c r="E7019" s="89">
        <v>1.1906933109832931E-2</v>
      </c>
      <c r="F7019" s="89">
        <v>704537</v>
      </c>
      <c r="G7019" s="89">
        <v>2</v>
      </c>
      <c r="H7019" t="s">
        <v>19629</v>
      </c>
      <c r="I7019" s="89"/>
    </row>
    <row r="7020" x14ac:dyDescent="0.3">
      <c r="A7020" t="s">
        <v>10843</v>
      </c>
      <c r="B7020" t="s">
        <v>19483</v>
      </c>
      <c r="C7020" t="s">
        <v>19515</v>
      </c>
      <c r="D7020" t="s">
        <v>19622</v>
      </c>
      <c r="E7020" s="89">
        <v>2.8532953481697002E-2</v>
      </c>
      <c r="F7020" s="89">
        <v>704537</v>
      </c>
      <c r="G7020" s="89">
        <v>2</v>
      </c>
      <c r="H7020" t="s">
        <v>19629</v>
      </c>
      <c r="I7020" s="89"/>
    </row>
    <row r="7021" x14ac:dyDescent="0.3">
      <c r="A7021" t="s">
        <v>10844</v>
      </c>
      <c r="B7021" t="s">
        <v>19483</v>
      </c>
      <c r="C7021" t="s">
        <v>19515</v>
      </c>
      <c r="D7021" t="s">
        <v>19623</v>
      </c>
      <c r="E7021" s="89">
        <v>2.3186857559076561E-2</v>
      </c>
      <c r="F7021" s="89">
        <v>704537</v>
      </c>
      <c r="G7021" s="89">
        <v>2</v>
      </c>
      <c r="H7021" t="s">
        <v>19629</v>
      </c>
      <c r="I7021" s="89"/>
    </row>
    <row r="7022" x14ac:dyDescent="0.3">
      <c r="A7022" t="s">
        <v>10845</v>
      </c>
      <c r="B7022" t="s">
        <v>19483</v>
      </c>
      <c r="C7022" t="s">
        <v>19515</v>
      </c>
      <c r="D7022" t="s">
        <v>19624</v>
      </c>
      <c r="E7022" s="89">
        <v>5.077713360511095E-2</v>
      </c>
      <c r="F7022" s="89">
        <v>704537</v>
      </c>
      <c r="G7022" s="89">
        <v>2</v>
      </c>
      <c r="H7022" t="s">
        <v>19629</v>
      </c>
      <c r="I7022" s="89"/>
    </row>
    <row r="7023" x14ac:dyDescent="0.3">
      <c r="A7023" t="s">
        <v>10846</v>
      </c>
      <c r="B7023" t="s">
        <v>19476</v>
      </c>
      <c r="C7023" t="s">
        <v>19516</v>
      </c>
      <c r="D7023" t="s">
        <v>19630</v>
      </c>
      <c r="E7023" s="89">
        <v>465977</v>
      </c>
      <c r="F7023" s="89">
        <v>704537</v>
      </c>
      <c r="G7023" s="89">
        <v>2</v>
      </c>
      <c r="H7023" t="s">
        <v>19630</v>
      </c>
      <c r="I7023" s="89"/>
    </row>
    <row r="7024" x14ac:dyDescent="0.3">
      <c r="A7024" t="s">
        <v>10847</v>
      </c>
      <c r="B7024" t="s">
        <v>19477</v>
      </c>
      <c r="C7024" t="s">
        <v>19516</v>
      </c>
      <c r="D7024" t="s">
        <v>19630</v>
      </c>
      <c r="E7024" s="89">
        <v>938235281.40576172</v>
      </c>
      <c r="F7024" s="89">
        <v>704537</v>
      </c>
      <c r="G7024" s="89">
        <v>2</v>
      </c>
      <c r="H7024" t="s">
        <v>19630</v>
      </c>
      <c r="I7024" s="89"/>
    </row>
    <row r="7025" x14ac:dyDescent="0.3">
      <c r="A7025" t="s">
        <v>10848</v>
      </c>
      <c r="B7025" t="s">
        <v>19478</v>
      </c>
      <c r="C7025" t="s">
        <v>19516</v>
      </c>
      <c r="D7025" t="s">
        <v>19630</v>
      </c>
      <c r="E7025" s="89">
        <v>0.66139464641317636</v>
      </c>
      <c r="F7025" s="89">
        <v>704537</v>
      </c>
      <c r="G7025" s="89">
        <v>2</v>
      </c>
      <c r="H7025" t="s">
        <v>19630</v>
      </c>
      <c r="I7025" s="89"/>
    </row>
    <row r="7026" x14ac:dyDescent="0.3">
      <c r="A7026" t="s">
        <v>10849</v>
      </c>
      <c r="B7026" t="s">
        <v>19479</v>
      </c>
      <c r="C7026" t="s">
        <v>19516</v>
      </c>
      <c r="D7026" t="s">
        <v>19630</v>
      </c>
      <c r="E7026" s="89">
        <v>1331.7047669686069</v>
      </c>
      <c r="F7026" s="89">
        <v>704537</v>
      </c>
      <c r="G7026" s="89">
        <v>2</v>
      </c>
      <c r="H7026" t="s">
        <v>19630</v>
      </c>
      <c r="I7026" s="89"/>
    </row>
    <row r="7027" x14ac:dyDescent="0.3">
      <c r="A7027" t="s">
        <v>10850</v>
      </c>
      <c r="B7027" t="s">
        <v>19483</v>
      </c>
      <c r="C7027" t="s">
        <v>19516</v>
      </c>
      <c r="D7027" t="s">
        <v>19614</v>
      </c>
      <c r="E7027" s="89">
        <v>5.0035895118528484E-3</v>
      </c>
      <c r="F7027" s="89">
        <v>704537</v>
      </c>
      <c r="G7027" s="89">
        <v>2</v>
      </c>
      <c r="H7027" t="s">
        <v>19629</v>
      </c>
      <c r="I7027" s="89"/>
    </row>
    <row r="7028" x14ac:dyDescent="0.3">
      <c r="A7028" t="s">
        <v>10851</v>
      </c>
      <c r="B7028" t="s">
        <v>19483</v>
      </c>
      <c r="C7028" t="s">
        <v>19516</v>
      </c>
      <c r="D7028" t="s">
        <v>19615</v>
      </c>
      <c r="E7028" s="89">
        <v>5.0237058095875123E-3</v>
      </c>
      <c r="F7028" s="89">
        <v>704537</v>
      </c>
      <c r="G7028" s="89">
        <v>2</v>
      </c>
      <c r="H7028" t="s">
        <v>19629</v>
      </c>
      <c r="I7028" s="89"/>
    </row>
    <row r="7029" x14ac:dyDescent="0.3">
      <c r="A7029" t="s">
        <v>10852</v>
      </c>
      <c r="B7029" t="s">
        <v>19483</v>
      </c>
      <c r="C7029" t="s">
        <v>19516</v>
      </c>
      <c r="D7029" t="s">
        <v>19616</v>
      </c>
      <c r="E7029" s="89">
        <v>5.0035895118528484E-3</v>
      </c>
      <c r="F7029" s="89">
        <v>704537</v>
      </c>
      <c r="G7029" s="89">
        <v>2</v>
      </c>
      <c r="H7029" t="s">
        <v>19629</v>
      </c>
      <c r="I7029" s="89"/>
    </row>
    <row r="7030" x14ac:dyDescent="0.3">
      <c r="A7030" t="s">
        <v>10853</v>
      </c>
      <c r="B7030" t="s">
        <v>19483</v>
      </c>
      <c r="C7030" t="s">
        <v>19516</v>
      </c>
      <c r="D7030" t="s">
        <v>19617</v>
      </c>
      <c r="E7030" s="89">
        <v>5.0230191161072506E-3</v>
      </c>
      <c r="F7030" s="89">
        <v>704537</v>
      </c>
      <c r="G7030" s="89">
        <v>2</v>
      </c>
      <c r="H7030" t="s">
        <v>19629</v>
      </c>
      <c r="I7030" s="89"/>
    </row>
    <row r="7031" x14ac:dyDescent="0.3">
      <c r="A7031" t="s">
        <v>10854</v>
      </c>
      <c r="B7031" t="s">
        <v>19483</v>
      </c>
      <c r="C7031" t="s">
        <v>19516</v>
      </c>
      <c r="D7031" t="s">
        <v>19618</v>
      </c>
      <c r="E7031" s="89">
        <v>4.5951556561968998E-3</v>
      </c>
      <c r="F7031" s="89">
        <v>704537</v>
      </c>
      <c r="G7031" s="89">
        <v>2</v>
      </c>
      <c r="H7031" t="s">
        <v>19629</v>
      </c>
      <c r="I7031" s="89"/>
    </row>
    <row r="7032" x14ac:dyDescent="0.3">
      <c r="A7032" t="s">
        <v>10855</v>
      </c>
      <c r="B7032" t="s">
        <v>19483</v>
      </c>
      <c r="C7032" t="s">
        <v>19516</v>
      </c>
      <c r="D7032" t="s">
        <v>19619</v>
      </c>
      <c r="E7032" s="89">
        <v>4.4928139939658168E-3</v>
      </c>
      <c r="F7032" s="89">
        <v>704537</v>
      </c>
      <c r="G7032" s="89">
        <v>2</v>
      </c>
      <c r="H7032" t="s">
        <v>19629</v>
      </c>
      <c r="I7032" s="89"/>
    </row>
    <row r="7033" x14ac:dyDescent="0.3">
      <c r="A7033" t="s">
        <v>10856</v>
      </c>
      <c r="B7033" t="s">
        <v>19483</v>
      </c>
      <c r="C7033" t="s">
        <v>19516</v>
      </c>
      <c r="D7033" t="s">
        <v>19620</v>
      </c>
      <c r="E7033" s="89">
        <v>4.3188927430844234E-3</v>
      </c>
      <c r="F7033" s="89">
        <v>704537</v>
      </c>
      <c r="G7033" s="89">
        <v>2</v>
      </c>
      <c r="H7033" t="s">
        <v>19629</v>
      </c>
      <c r="I7033" s="89"/>
    </row>
    <row r="7034" x14ac:dyDescent="0.3">
      <c r="A7034" t="s">
        <v>10857</v>
      </c>
      <c r="B7034" t="s">
        <v>19483</v>
      </c>
      <c r="C7034" t="s">
        <v>19516</v>
      </c>
      <c r="D7034" t="s">
        <v>19621</v>
      </c>
      <c r="E7034" s="89">
        <v>1.809331854744173E-3</v>
      </c>
      <c r="F7034" s="89">
        <v>704537</v>
      </c>
      <c r="G7034" s="89">
        <v>2</v>
      </c>
      <c r="H7034" t="s">
        <v>19629</v>
      </c>
      <c r="I7034" s="89"/>
    </row>
    <row r="7035" x14ac:dyDescent="0.3">
      <c r="A7035" t="s">
        <v>10858</v>
      </c>
      <c r="B7035" t="s">
        <v>19483</v>
      </c>
      <c r="C7035" t="s">
        <v>19516</v>
      </c>
      <c r="D7035" t="s">
        <v>19622</v>
      </c>
      <c r="E7035" s="89">
        <v>4.5077506242773352E-3</v>
      </c>
      <c r="F7035" s="89">
        <v>704537</v>
      </c>
      <c r="G7035" s="89">
        <v>2</v>
      </c>
      <c r="H7035" t="s">
        <v>19629</v>
      </c>
      <c r="I7035" s="89"/>
    </row>
    <row r="7036" x14ac:dyDescent="0.3">
      <c r="A7036" t="s">
        <v>10859</v>
      </c>
      <c r="B7036" t="s">
        <v>19483</v>
      </c>
      <c r="C7036" t="s">
        <v>19516</v>
      </c>
      <c r="D7036" t="s">
        <v>19623</v>
      </c>
      <c r="E7036" s="89">
        <v>3.6179500763276729E-3</v>
      </c>
      <c r="F7036" s="89">
        <v>704537</v>
      </c>
      <c r="G7036" s="89">
        <v>2</v>
      </c>
      <c r="H7036" t="s">
        <v>19629</v>
      </c>
      <c r="I7036" s="89"/>
    </row>
    <row r="7037" x14ac:dyDescent="0.3">
      <c r="A7037" t="s">
        <v>10860</v>
      </c>
      <c r="B7037" t="s">
        <v>19483</v>
      </c>
      <c r="C7037" t="s">
        <v>19516</v>
      </c>
      <c r="D7037" t="s">
        <v>19624</v>
      </c>
      <c r="E7037" s="89">
        <v>8.0005524881778273E-3</v>
      </c>
      <c r="F7037" s="89">
        <v>704537</v>
      </c>
      <c r="G7037" s="89">
        <v>2</v>
      </c>
      <c r="H7037" t="s">
        <v>19629</v>
      </c>
      <c r="I7037" s="89"/>
    </row>
    <row r="7038" x14ac:dyDescent="0.3">
      <c r="A7038" t="s">
        <v>10861</v>
      </c>
      <c r="B7038" t="s">
        <v>19476</v>
      </c>
      <c r="C7038" t="s">
        <v>19517</v>
      </c>
      <c r="D7038" t="s">
        <v>19630</v>
      </c>
      <c r="E7038" s="89">
        <v>0</v>
      </c>
      <c r="F7038" s="89">
        <v>704537</v>
      </c>
      <c r="G7038" s="89">
        <v>2</v>
      </c>
      <c r="H7038" t="s">
        <v>19630</v>
      </c>
      <c r="I7038" s="89"/>
    </row>
    <row r="7039" x14ac:dyDescent="0.3">
      <c r="A7039" t="s">
        <v>10862</v>
      </c>
      <c r="B7039" t="s">
        <v>19477</v>
      </c>
      <c r="C7039" t="s">
        <v>19517</v>
      </c>
      <c r="D7039" t="s">
        <v>19630</v>
      </c>
      <c r="E7039" s="89">
        <v>0</v>
      </c>
      <c r="F7039" s="89">
        <v>704537</v>
      </c>
      <c r="G7039" s="89">
        <v>2</v>
      </c>
      <c r="H7039" t="s">
        <v>19630</v>
      </c>
      <c r="I7039" s="89"/>
    </row>
    <row r="7040" x14ac:dyDescent="0.3">
      <c r="A7040" t="s">
        <v>10863</v>
      </c>
      <c r="B7040" t="s">
        <v>19478</v>
      </c>
      <c r="C7040" t="s">
        <v>19517</v>
      </c>
      <c r="D7040" t="s">
        <v>19630</v>
      </c>
      <c r="E7040" s="89">
        <v>0</v>
      </c>
      <c r="F7040" s="89">
        <v>704537</v>
      </c>
      <c r="G7040" s="89">
        <v>2</v>
      </c>
      <c r="H7040" t="s">
        <v>19630</v>
      </c>
      <c r="I7040" s="89"/>
    </row>
    <row r="7041" x14ac:dyDescent="0.3">
      <c r="A7041" t="s">
        <v>10864</v>
      </c>
      <c r="B7041" t="s">
        <v>19479</v>
      </c>
      <c r="C7041" t="s">
        <v>19517</v>
      </c>
      <c r="D7041" t="s">
        <v>19630</v>
      </c>
      <c r="E7041" s="89">
        <v>0</v>
      </c>
      <c r="F7041" s="89">
        <v>704537</v>
      </c>
      <c r="G7041" s="89">
        <v>2</v>
      </c>
      <c r="H7041" t="s">
        <v>19630</v>
      </c>
      <c r="I7041" s="89"/>
    </row>
    <row r="7042" x14ac:dyDescent="0.3">
      <c r="A7042" t="s">
        <v>10865</v>
      </c>
      <c r="B7042" t="s">
        <v>19476</v>
      </c>
      <c r="C7042" t="s">
        <v>19518</v>
      </c>
      <c r="D7042" t="s">
        <v>19630</v>
      </c>
      <c r="E7042" s="89">
        <v>0</v>
      </c>
      <c r="F7042" s="89">
        <v>704537</v>
      </c>
      <c r="G7042" s="89">
        <v>2</v>
      </c>
      <c r="H7042" t="s">
        <v>19630</v>
      </c>
      <c r="I7042" s="89"/>
    </row>
    <row r="7043" x14ac:dyDescent="0.3">
      <c r="A7043" t="s">
        <v>10866</v>
      </c>
      <c r="B7043" t="s">
        <v>19477</v>
      </c>
      <c r="C7043" t="s">
        <v>19518</v>
      </c>
      <c r="D7043" t="s">
        <v>19630</v>
      </c>
      <c r="E7043" s="89">
        <v>0</v>
      </c>
      <c r="F7043" s="89">
        <v>704537</v>
      </c>
      <c r="G7043" s="89">
        <v>2</v>
      </c>
      <c r="H7043" t="s">
        <v>19630</v>
      </c>
      <c r="I7043" s="89"/>
    </row>
    <row r="7044" x14ac:dyDescent="0.3">
      <c r="A7044" t="s">
        <v>10867</v>
      </c>
      <c r="B7044" t="s">
        <v>19478</v>
      </c>
      <c r="C7044" t="s">
        <v>19518</v>
      </c>
      <c r="D7044" t="s">
        <v>19630</v>
      </c>
      <c r="E7044" s="89">
        <v>0</v>
      </c>
      <c r="F7044" s="89">
        <v>704537</v>
      </c>
      <c r="G7044" s="89">
        <v>2</v>
      </c>
      <c r="H7044" t="s">
        <v>19630</v>
      </c>
      <c r="I7044" s="89"/>
    </row>
    <row r="7045" x14ac:dyDescent="0.3">
      <c r="A7045" t="s">
        <v>10868</v>
      </c>
      <c r="B7045" t="s">
        <v>19479</v>
      </c>
      <c r="C7045" t="s">
        <v>19518</v>
      </c>
      <c r="D7045" t="s">
        <v>19630</v>
      </c>
      <c r="E7045" s="89">
        <v>0</v>
      </c>
      <c r="F7045" s="89">
        <v>704537</v>
      </c>
      <c r="G7045" s="89">
        <v>2</v>
      </c>
      <c r="H7045" t="s">
        <v>19630</v>
      </c>
      <c r="I7045" s="89"/>
    </row>
    <row r="7046" x14ac:dyDescent="0.3">
      <c r="A7046" t="s">
        <v>10869</v>
      </c>
      <c r="B7046" t="s">
        <v>19476</v>
      </c>
      <c r="C7046" t="s">
        <v>19519</v>
      </c>
      <c r="D7046" t="s">
        <v>19630</v>
      </c>
      <c r="E7046" s="89">
        <v>0</v>
      </c>
      <c r="F7046" s="89">
        <v>704537</v>
      </c>
      <c r="G7046" s="89">
        <v>2</v>
      </c>
      <c r="H7046" t="s">
        <v>19630</v>
      </c>
      <c r="I7046" s="89"/>
    </row>
    <row r="7047" x14ac:dyDescent="0.3">
      <c r="A7047" t="s">
        <v>10870</v>
      </c>
      <c r="B7047" t="s">
        <v>19477</v>
      </c>
      <c r="C7047" t="s">
        <v>19519</v>
      </c>
      <c r="D7047" t="s">
        <v>19630</v>
      </c>
      <c r="E7047" s="89">
        <v>0</v>
      </c>
      <c r="F7047" s="89">
        <v>704537</v>
      </c>
      <c r="G7047" s="89">
        <v>2</v>
      </c>
      <c r="H7047" t="s">
        <v>19630</v>
      </c>
      <c r="I7047" s="89"/>
    </row>
    <row r="7048" x14ac:dyDescent="0.3">
      <c r="A7048" t="s">
        <v>10871</v>
      </c>
      <c r="B7048" t="s">
        <v>19478</v>
      </c>
      <c r="C7048" t="s">
        <v>19519</v>
      </c>
      <c r="D7048" t="s">
        <v>19630</v>
      </c>
      <c r="E7048" s="89">
        <v>0</v>
      </c>
      <c r="F7048" s="89">
        <v>704537</v>
      </c>
      <c r="G7048" s="89">
        <v>2</v>
      </c>
      <c r="H7048" t="s">
        <v>19630</v>
      </c>
      <c r="I7048" s="89"/>
    </row>
    <row r="7049" x14ac:dyDescent="0.3">
      <c r="A7049" t="s">
        <v>10872</v>
      </c>
      <c r="B7049" t="s">
        <v>19479</v>
      </c>
      <c r="C7049" t="s">
        <v>19519</v>
      </c>
      <c r="D7049" t="s">
        <v>19630</v>
      </c>
      <c r="E7049" s="89">
        <v>0</v>
      </c>
      <c r="F7049" s="89">
        <v>704537</v>
      </c>
      <c r="G7049" s="89">
        <v>2</v>
      </c>
      <c r="H7049" t="s">
        <v>19630</v>
      </c>
      <c r="I7049" s="89"/>
    </row>
    <row r="7050" x14ac:dyDescent="0.3">
      <c r="A7050" t="s">
        <v>10873</v>
      </c>
      <c r="B7050" t="s">
        <v>19476</v>
      </c>
      <c r="C7050" t="s">
        <v>19520</v>
      </c>
      <c r="D7050" t="s">
        <v>19630</v>
      </c>
      <c r="E7050" s="89">
        <v>697816</v>
      </c>
      <c r="F7050" s="89">
        <v>704537</v>
      </c>
      <c r="G7050" s="89">
        <v>2</v>
      </c>
      <c r="H7050" t="s">
        <v>19630</v>
      </c>
      <c r="I7050" s="89"/>
    </row>
    <row r="7051" x14ac:dyDescent="0.3">
      <c r="A7051" t="s">
        <v>10874</v>
      </c>
      <c r="B7051" t="s">
        <v>19477</v>
      </c>
      <c r="C7051" t="s">
        <v>19520</v>
      </c>
      <c r="D7051" t="s">
        <v>19630</v>
      </c>
      <c r="E7051" s="89">
        <v>44203822340.885696</v>
      </c>
      <c r="F7051" s="89">
        <v>704537</v>
      </c>
      <c r="G7051" s="89">
        <v>2</v>
      </c>
      <c r="H7051" t="s">
        <v>19630</v>
      </c>
      <c r="I7051" s="89"/>
    </row>
    <row r="7052" x14ac:dyDescent="0.3">
      <c r="A7052" t="s">
        <v>10875</v>
      </c>
      <c r="B7052" t="s">
        <v>19478</v>
      </c>
      <c r="C7052" t="s">
        <v>19520</v>
      </c>
      <c r="D7052" t="s">
        <v>19630</v>
      </c>
      <c r="E7052" s="89">
        <v>0.99046040165385207</v>
      </c>
      <c r="F7052" s="89">
        <v>704537</v>
      </c>
      <c r="G7052" s="89">
        <v>2</v>
      </c>
      <c r="H7052" t="s">
        <v>19630</v>
      </c>
      <c r="I7052" s="89"/>
    </row>
    <row r="7053" x14ac:dyDescent="0.3">
      <c r="A7053" t="s">
        <v>10876</v>
      </c>
      <c r="B7053" t="s">
        <v>19479</v>
      </c>
      <c r="C7053" t="s">
        <v>19520</v>
      </c>
      <c r="D7053" t="s">
        <v>19630</v>
      </c>
      <c r="E7053" s="89">
        <v>62741.662028943407</v>
      </c>
      <c r="F7053" s="89">
        <v>704537</v>
      </c>
      <c r="G7053" s="89">
        <v>2</v>
      </c>
      <c r="H7053" t="s">
        <v>19630</v>
      </c>
      <c r="I7053" s="89"/>
    </row>
    <row r="7054" x14ac:dyDescent="0.3">
      <c r="A7054" t="s">
        <v>10877</v>
      </c>
      <c r="B7054" t="s">
        <v>19483</v>
      </c>
      <c r="C7054" t="s">
        <v>19520</v>
      </c>
      <c r="D7054" t="s">
        <v>19614</v>
      </c>
      <c r="E7054" s="89">
        <v>0.15831573477579849</v>
      </c>
      <c r="F7054" s="89">
        <v>704537</v>
      </c>
      <c r="G7054" s="89">
        <v>2</v>
      </c>
      <c r="H7054" t="s">
        <v>19629</v>
      </c>
      <c r="I7054" s="89"/>
    </row>
    <row r="7055" x14ac:dyDescent="0.3">
      <c r="A7055" t="s">
        <v>10878</v>
      </c>
      <c r="B7055" t="s">
        <v>19483</v>
      </c>
      <c r="C7055" t="s">
        <v>19520</v>
      </c>
      <c r="D7055" t="s">
        <v>19615</v>
      </c>
      <c r="E7055" s="89">
        <v>0.15881331365528509</v>
      </c>
      <c r="F7055" s="89">
        <v>704537</v>
      </c>
      <c r="G7055" s="89">
        <v>2</v>
      </c>
      <c r="H7055" t="s">
        <v>19629</v>
      </c>
      <c r="I7055" s="89"/>
    </row>
    <row r="7056" x14ac:dyDescent="0.3">
      <c r="A7056" t="s">
        <v>10879</v>
      </c>
      <c r="B7056" t="s">
        <v>19483</v>
      </c>
      <c r="C7056" t="s">
        <v>19520</v>
      </c>
      <c r="D7056" t="s">
        <v>19616</v>
      </c>
      <c r="E7056" s="89">
        <v>0.15831573477579849</v>
      </c>
      <c r="F7056" s="89">
        <v>704537</v>
      </c>
      <c r="G7056" s="89">
        <v>2</v>
      </c>
      <c r="H7056" t="s">
        <v>19629</v>
      </c>
      <c r="I7056" s="89"/>
    </row>
    <row r="7057" x14ac:dyDescent="0.3">
      <c r="A7057" t="s">
        <v>10880</v>
      </c>
      <c r="B7057" t="s">
        <v>19483</v>
      </c>
      <c r="C7057" t="s">
        <v>19520</v>
      </c>
      <c r="D7057" t="s">
        <v>19617</v>
      </c>
      <c r="E7057" s="89">
        <v>0.15874497329555601</v>
      </c>
      <c r="F7057" s="89">
        <v>704537</v>
      </c>
      <c r="G7057" s="89">
        <v>2</v>
      </c>
      <c r="H7057" t="s">
        <v>19629</v>
      </c>
      <c r="I7057" s="89"/>
    </row>
    <row r="7058" x14ac:dyDescent="0.3">
      <c r="A7058" t="s">
        <v>10881</v>
      </c>
      <c r="B7058" t="s">
        <v>19483</v>
      </c>
      <c r="C7058" t="s">
        <v>19520</v>
      </c>
      <c r="D7058" t="s">
        <v>19618</v>
      </c>
      <c r="E7058" s="89">
        <v>0.14761052524556009</v>
      </c>
      <c r="F7058" s="89">
        <v>704537</v>
      </c>
      <c r="G7058" s="89">
        <v>2</v>
      </c>
      <c r="H7058" t="s">
        <v>19629</v>
      </c>
      <c r="I7058" s="89"/>
    </row>
    <row r="7059" x14ac:dyDescent="0.3">
      <c r="A7059" t="s">
        <v>10882</v>
      </c>
      <c r="B7059" t="s">
        <v>19483</v>
      </c>
      <c r="C7059" t="s">
        <v>19520</v>
      </c>
      <c r="D7059" t="s">
        <v>19619</v>
      </c>
      <c r="E7059" s="89">
        <v>0.1448456250627714</v>
      </c>
      <c r="F7059" s="89">
        <v>704537</v>
      </c>
      <c r="G7059" s="89">
        <v>2</v>
      </c>
      <c r="H7059" t="s">
        <v>19629</v>
      </c>
      <c r="I7059" s="89"/>
    </row>
    <row r="7060" x14ac:dyDescent="0.3">
      <c r="A7060" t="s">
        <v>10883</v>
      </c>
      <c r="B7060" t="s">
        <v>19483</v>
      </c>
      <c r="C7060" t="s">
        <v>19520</v>
      </c>
      <c r="D7060" t="s">
        <v>19620</v>
      </c>
      <c r="E7060" s="89">
        <v>0.13917314605894879</v>
      </c>
      <c r="F7060" s="89">
        <v>704537</v>
      </c>
      <c r="G7060" s="89">
        <v>2</v>
      </c>
      <c r="H7060" t="s">
        <v>19629</v>
      </c>
      <c r="I7060" s="89"/>
    </row>
    <row r="7061" x14ac:dyDescent="0.3">
      <c r="A7061" t="s">
        <v>10884</v>
      </c>
      <c r="B7061" t="s">
        <v>19483</v>
      </c>
      <c r="C7061" t="s">
        <v>19520</v>
      </c>
      <c r="D7061" t="s">
        <v>19621</v>
      </c>
      <c r="E7061" s="89">
        <v>6.7317680116674439E-2</v>
      </c>
      <c r="F7061" s="89">
        <v>704537</v>
      </c>
      <c r="G7061" s="89">
        <v>2</v>
      </c>
      <c r="H7061" t="s">
        <v>19629</v>
      </c>
      <c r="I7061" s="89"/>
    </row>
    <row r="7062" x14ac:dyDescent="0.3">
      <c r="A7062" t="s">
        <v>10885</v>
      </c>
      <c r="B7062" t="s">
        <v>19483</v>
      </c>
      <c r="C7062" t="s">
        <v>19520</v>
      </c>
      <c r="D7062" t="s">
        <v>19622</v>
      </c>
      <c r="E7062" s="89">
        <v>0.14542527975147049</v>
      </c>
      <c r="F7062" s="89">
        <v>704537</v>
      </c>
      <c r="G7062" s="89">
        <v>2</v>
      </c>
      <c r="H7062" t="s">
        <v>19629</v>
      </c>
      <c r="I7062" s="89"/>
    </row>
    <row r="7063" x14ac:dyDescent="0.3">
      <c r="A7063" t="s">
        <v>10886</v>
      </c>
      <c r="B7063" t="s">
        <v>19483</v>
      </c>
      <c r="C7063" t="s">
        <v>19520</v>
      </c>
      <c r="D7063" t="s">
        <v>19623</v>
      </c>
      <c r="E7063" s="89">
        <v>0.1138403270320596</v>
      </c>
      <c r="F7063" s="89">
        <v>704537</v>
      </c>
      <c r="G7063" s="89">
        <v>2</v>
      </c>
      <c r="H7063" t="s">
        <v>19629</v>
      </c>
      <c r="I7063" s="89"/>
    </row>
    <row r="7064" x14ac:dyDescent="0.3">
      <c r="A7064" t="s">
        <v>10887</v>
      </c>
      <c r="B7064" t="s">
        <v>19483</v>
      </c>
      <c r="C7064" t="s">
        <v>19520</v>
      </c>
      <c r="D7064" t="s">
        <v>19624</v>
      </c>
      <c r="E7064" s="89">
        <v>0.25171478685193632</v>
      </c>
      <c r="F7064" s="89">
        <v>704537</v>
      </c>
      <c r="G7064" s="89">
        <v>2</v>
      </c>
      <c r="H7064" t="s">
        <v>19629</v>
      </c>
      <c r="I7064" s="89"/>
    </row>
    <row r="7065" x14ac:dyDescent="0.3">
      <c r="A7065" t="s">
        <v>10624</v>
      </c>
      <c r="B7065" t="s">
        <v>19476</v>
      </c>
      <c r="C7065" t="s">
        <v>19510</v>
      </c>
      <c r="D7065" t="s">
        <v>19630</v>
      </c>
      <c r="E7065" s="89">
        <v>697153</v>
      </c>
      <c r="F7065" s="89">
        <v>704537</v>
      </c>
      <c r="G7065" s="89">
        <v>2</v>
      </c>
      <c r="H7065" t="s">
        <v>19630</v>
      </c>
      <c r="I7065" s="89"/>
    </row>
    <row r="7066" x14ac:dyDescent="0.3">
      <c r="A7066" t="s">
        <v>10625</v>
      </c>
      <c r="B7066" t="s">
        <v>19477</v>
      </c>
      <c r="C7066" t="s">
        <v>19510</v>
      </c>
      <c r="D7066" t="s">
        <v>19630</v>
      </c>
      <c r="E7066" s="89">
        <v>10067486389.056919</v>
      </c>
      <c r="F7066" s="89">
        <v>704537</v>
      </c>
      <c r="G7066" s="89">
        <v>2</v>
      </c>
      <c r="H7066" t="s">
        <v>19630</v>
      </c>
      <c r="I7066" s="89"/>
    </row>
    <row r="7067" x14ac:dyDescent="0.3">
      <c r="A7067" t="s">
        <v>10626</v>
      </c>
      <c r="B7067" t="s">
        <v>19478</v>
      </c>
      <c r="C7067" t="s">
        <v>19510</v>
      </c>
      <c r="D7067" t="s">
        <v>19630</v>
      </c>
      <c r="E7067" s="89">
        <v>0.98951935810326497</v>
      </c>
      <c r="F7067" s="89">
        <v>704537</v>
      </c>
      <c r="G7067" s="89">
        <v>2</v>
      </c>
      <c r="H7067" t="s">
        <v>19630</v>
      </c>
      <c r="I7067" s="89"/>
    </row>
    <row r="7068" x14ac:dyDescent="0.3">
      <c r="A7068" t="s">
        <v>10627</v>
      </c>
      <c r="B7068" t="s">
        <v>19479</v>
      </c>
      <c r="C7068" t="s">
        <v>19510</v>
      </c>
      <c r="D7068" t="s">
        <v>19630</v>
      </c>
      <c r="E7068" s="89">
        <v>14289.50699403569</v>
      </c>
      <c r="F7068" s="89">
        <v>704537</v>
      </c>
      <c r="G7068" s="89">
        <v>2</v>
      </c>
      <c r="H7068" t="s">
        <v>19630</v>
      </c>
      <c r="I7068" s="89"/>
    </row>
    <row r="7069" x14ac:dyDescent="0.3">
      <c r="A7069" t="s">
        <v>10903</v>
      </c>
      <c r="B7069" t="s">
        <v>19476</v>
      </c>
      <c r="C7069" t="s">
        <v>19522</v>
      </c>
      <c r="D7069" t="s">
        <v>19630</v>
      </c>
      <c r="E7069" s="89">
        <v>88923</v>
      </c>
      <c r="F7069" s="89">
        <v>704537</v>
      </c>
      <c r="G7069" s="89">
        <v>2</v>
      </c>
      <c r="H7069" t="s">
        <v>19630</v>
      </c>
      <c r="I7069" s="89"/>
    </row>
    <row r="7070" x14ac:dyDescent="0.3">
      <c r="A7070" t="s">
        <v>10904</v>
      </c>
      <c r="B7070" t="s">
        <v>19477</v>
      </c>
      <c r="C7070" t="s">
        <v>19522</v>
      </c>
      <c r="D7070" t="s">
        <v>19630</v>
      </c>
      <c r="E7070" s="89">
        <v>13810390986.447809</v>
      </c>
      <c r="F7070" s="89">
        <v>704537</v>
      </c>
      <c r="G7070" s="89">
        <v>2</v>
      </c>
      <c r="H7070" t="s">
        <v>19630</v>
      </c>
      <c r="I7070" s="89"/>
    </row>
    <row r="7071" x14ac:dyDescent="0.3">
      <c r="A7071" t="s">
        <v>10905</v>
      </c>
      <c r="B7071" t="s">
        <v>19478</v>
      </c>
      <c r="C7071" t="s">
        <v>19522</v>
      </c>
      <c r="D7071" t="s">
        <v>19630</v>
      </c>
      <c r="E7071" s="89">
        <v>0.12621480490023951</v>
      </c>
      <c r="F7071" s="89">
        <v>704537</v>
      </c>
      <c r="G7071" s="89">
        <v>2</v>
      </c>
      <c r="H7071" t="s">
        <v>19630</v>
      </c>
      <c r="I7071" s="89"/>
    </row>
    <row r="7072" x14ac:dyDescent="0.3">
      <c r="A7072" t="s">
        <v>10906</v>
      </c>
      <c r="B7072" t="s">
        <v>19479</v>
      </c>
      <c r="C7072" t="s">
        <v>19522</v>
      </c>
      <c r="D7072" t="s">
        <v>19630</v>
      </c>
      <c r="E7072" s="89">
        <v>19602.08049605316</v>
      </c>
      <c r="F7072" s="89">
        <v>704537</v>
      </c>
      <c r="G7072" s="89">
        <v>2</v>
      </c>
      <c r="H7072" t="s">
        <v>19630</v>
      </c>
      <c r="I7072" s="89"/>
    </row>
    <row r="7073" x14ac:dyDescent="0.3">
      <c r="A7073" t="s">
        <v>10907</v>
      </c>
      <c r="B7073" t="s">
        <v>19483</v>
      </c>
      <c r="C7073" t="s">
        <v>19522</v>
      </c>
      <c r="D7073" t="s">
        <v>19614</v>
      </c>
      <c r="E7073" s="89">
        <v>0.36424516491807313</v>
      </c>
      <c r="F7073" s="89">
        <v>704537</v>
      </c>
      <c r="G7073" s="89">
        <v>2</v>
      </c>
      <c r="H7073" t="s">
        <v>19629</v>
      </c>
      <c r="I7073" s="89"/>
    </row>
    <row r="7074" x14ac:dyDescent="0.3">
      <c r="A7074" t="s">
        <v>10908</v>
      </c>
      <c r="B7074" t="s">
        <v>19483</v>
      </c>
      <c r="C7074" t="s">
        <v>19522</v>
      </c>
      <c r="D7074" t="s">
        <v>19615</v>
      </c>
      <c r="E7074" s="89">
        <v>0.37836062542179572</v>
      </c>
      <c r="F7074" s="89">
        <v>704537</v>
      </c>
      <c r="G7074" s="89">
        <v>2</v>
      </c>
      <c r="H7074" t="s">
        <v>19629</v>
      </c>
      <c r="I7074" s="89"/>
    </row>
    <row r="7075" x14ac:dyDescent="0.3">
      <c r="A7075" t="s">
        <v>10909</v>
      </c>
      <c r="B7075" t="s">
        <v>19483</v>
      </c>
      <c r="C7075" t="s">
        <v>19522</v>
      </c>
      <c r="D7075" t="s">
        <v>19616</v>
      </c>
      <c r="E7075" s="89">
        <v>0.36424516491807313</v>
      </c>
      <c r="F7075" s="89">
        <v>704537</v>
      </c>
      <c r="G7075" s="89">
        <v>2</v>
      </c>
      <c r="H7075" t="s">
        <v>19629</v>
      </c>
      <c r="I7075" s="89"/>
    </row>
    <row r="7076" x14ac:dyDescent="0.3">
      <c r="A7076" t="s">
        <v>10910</v>
      </c>
      <c r="B7076" t="s">
        <v>19483</v>
      </c>
      <c r="C7076" t="s">
        <v>19522</v>
      </c>
      <c r="D7076" t="s">
        <v>19617</v>
      </c>
      <c r="E7076" s="89">
        <v>0.37836062542179572</v>
      </c>
      <c r="F7076" s="89">
        <v>704537</v>
      </c>
      <c r="G7076" s="89">
        <v>2</v>
      </c>
      <c r="H7076" t="s">
        <v>19629</v>
      </c>
      <c r="I7076" s="89"/>
    </row>
    <row r="7077" x14ac:dyDescent="0.3">
      <c r="A7077" t="s">
        <v>10911</v>
      </c>
      <c r="B7077" t="s">
        <v>19483</v>
      </c>
      <c r="C7077" t="s">
        <v>19522</v>
      </c>
      <c r="D7077" t="s">
        <v>19618</v>
      </c>
      <c r="E7077" s="89">
        <v>0.34670018124172802</v>
      </c>
      <c r="F7077" s="89">
        <v>704537</v>
      </c>
      <c r="G7077" s="89">
        <v>2</v>
      </c>
      <c r="H7077" t="s">
        <v>19629</v>
      </c>
      <c r="I7077" s="89"/>
    </row>
    <row r="7078" x14ac:dyDescent="0.3">
      <c r="A7078" t="s">
        <v>10912</v>
      </c>
      <c r="B7078" t="s">
        <v>19483</v>
      </c>
      <c r="C7078" t="s">
        <v>19522</v>
      </c>
      <c r="D7078" t="s">
        <v>19619</v>
      </c>
      <c r="E7078" s="89">
        <v>0.3415942635356452</v>
      </c>
      <c r="F7078" s="89">
        <v>704537</v>
      </c>
      <c r="G7078" s="89">
        <v>2</v>
      </c>
      <c r="H7078" t="s">
        <v>19629</v>
      </c>
      <c r="I7078" s="89"/>
    </row>
    <row r="7079" x14ac:dyDescent="0.3">
      <c r="A7079" t="s">
        <v>10913</v>
      </c>
      <c r="B7079" t="s">
        <v>19483</v>
      </c>
      <c r="C7079" t="s">
        <v>19522</v>
      </c>
      <c r="D7079" t="s">
        <v>19620</v>
      </c>
      <c r="E7079" s="89">
        <v>0.3283004331068794</v>
      </c>
      <c r="F7079" s="89">
        <v>704537</v>
      </c>
      <c r="G7079" s="89">
        <v>2</v>
      </c>
      <c r="H7079" t="s">
        <v>19629</v>
      </c>
      <c r="I7079" s="89"/>
    </row>
    <row r="7080" x14ac:dyDescent="0.3">
      <c r="A7080" t="s">
        <v>10914</v>
      </c>
      <c r="B7080" t="s">
        <v>19483</v>
      </c>
      <c r="C7080" t="s">
        <v>19522</v>
      </c>
      <c r="D7080" t="s">
        <v>19621</v>
      </c>
      <c r="E7080" s="89">
        <v>0.13922206673721671</v>
      </c>
      <c r="F7080" s="89">
        <v>704537</v>
      </c>
      <c r="G7080" s="89">
        <v>2</v>
      </c>
      <c r="H7080" t="s">
        <v>19629</v>
      </c>
      <c r="I7080" s="89"/>
    </row>
    <row r="7081" x14ac:dyDescent="0.3">
      <c r="A7081" t="s">
        <v>10915</v>
      </c>
      <c r="B7081" t="s">
        <v>19483</v>
      </c>
      <c r="C7081" t="s">
        <v>19522</v>
      </c>
      <c r="D7081" t="s">
        <v>19622</v>
      </c>
      <c r="E7081" s="89">
        <v>0.32847075815875693</v>
      </c>
      <c r="F7081" s="89">
        <v>704537</v>
      </c>
      <c r="G7081" s="89">
        <v>2</v>
      </c>
      <c r="H7081" t="s">
        <v>19629</v>
      </c>
      <c r="I7081" s="89"/>
    </row>
    <row r="7082" x14ac:dyDescent="0.3">
      <c r="A7082" t="s">
        <v>10916</v>
      </c>
      <c r="B7082" t="s">
        <v>19483</v>
      </c>
      <c r="C7082" t="s">
        <v>19522</v>
      </c>
      <c r="D7082" t="s">
        <v>19623</v>
      </c>
      <c r="E7082" s="89">
        <v>0.27562862602052152</v>
      </c>
      <c r="F7082" s="89">
        <v>704537</v>
      </c>
      <c r="G7082" s="89">
        <v>2</v>
      </c>
      <c r="H7082" t="s">
        <v>19629</v>
      </c>
      <c r="I7082" s="89"/>
    </row>
    <row r="7083" x14ac:dyDescent="0.3">
      <c r="A7083" t="s">
        <v>10917</v>
      </c>
      <c r="B7083" t="s">
        <v>19483</v>
      </c>
      <c r="C7083" t="s">
        <v>19522</v>
      </c>
      <c r="D7083" t="s">
        <v>19624</v>
      </c>
      <c r="E7083" s="89">
        <v>0.61501106483844847</v>
      </c>
      <c r="F7083" s="89">
        <v>704537</v>
      </c>
      <c r="G7083" s="89">
        <v>2</v>
      </c>
      <c r="H7083" t="s">
        <v>19629</v>
      </c>
      <c r="I7083" s="89"/>
    </row>
    <row r="7084" x14ac:dyDescent="0.3">
      <c r="A7084" t="s">
        <v>10918</v>
      </c>
      <c r="B7084" t="s">
        <v>19477</v>
      </c>
      <c r="C7084" t="s">
        <v>19614</v>
      </c>
      <c r="D7084" t="s">
        <v>19630</v>
      </c>
      <c r="E7084" s="89">
        <v>288069418533.46661</v>
      </c>
      <c r="F7084" s="89">
        <v>704537</v>
      </c>
      <c r="G7084" s="89">
        <v>2</v>
      </c>
      <c r="H7084" t="s">
        <v>19630</v>
      </c>
      <c r="I7084" s="89"/>
    </row>
    <row r="7085" x14ac:dyDescent="0.3">
      <c r="A7085" t="s">
        <v>10919</v>
      </c>
      <c r="B7085" t="s">
        <v>19478</v>
      </c>
      <c r="C7085" t="s">
        <v>19614</v>
      </c>
      <c r="D7085" t="s">
        <v>19630</v>
      </c>
      <c r="E7085" s="89">
        <v>1</v>
      </c>
      <c r="F7085" s="89">
        <v>704537</v>
      </c>
      <c r="G7085" s="89">
        <v>2</v>
      </c>
      <c r="H7085" t="s">
        <v>19630</v>
      </c>
      <c r="I7085" s="89"/>
    </row>
    <row r="7086" x14ac:dyDescent="0.3">
      <c r="A7086" t="s">
        <v>10920</v>
      </c>
      <c r="B7086" t="s">
        <v>19479</v>
      </c>
      <c r="C7086" t="s">
        <v>19614</v>
      </c>
      <c r="D7086" t="s">
        <v>19630</v>
      </c>
      <c r="E7086" s="89">
        <v>408877.62961131427</v>
      </c>
      <c r="F7086" s="89">
        <v>704537</v>
      </c>
      <c r="G7086" s="89">
        <v>2</v>
      </c>
      <c r="H7086" t="s">
        <v>19630</v>
      </c>
      <c r="I7086" s="89"/>
    </row>
    <row r="7087" x14ac:dyDescent="0.3">
      <c r="A7087" t="s">
        <v>10921</v>
      </c>
      <c r="B7087" t="s">
        <v>19483</v>
      </c>
      <c r="C7087" t="s">
        <v>19614</v>
      </c>
      <c r="D7087" t="s">
        <v>19614</v>
      </c>
      <c r="E7087" s="89">
        <v>1</v>
      </c>
      <c r="F7087" s="89">
        <v>704537</v>
      </c>
      <c r="G7087" s="89">
        <v>2</v>
      </c>
      <c r="H7087" t="s">
        <v>19629</v>
      </c>
      <c r="I7087" s="89"/>
    </row>
    <row r="7088" x14ac:dyDescent="0.3">
      <c r="A7088" t="s">
        <v>10922</v>
      </c>
      <c r="B7088" t="s">
        <v>19483</v>
      </c>
      <c r="C7088" t="s">
        <v>19614</v>
      </c>
      <c r="D7088" t="s">
        <v>19615</v>
      </c>
      <c r="E7088" s="89">
        <v>1.004639319877789</v>
      </c>
      <c r="F7088" s="89">
        <v>704537</v>
      </c>
      <c r="G7088" s="89">
        <v>2</v>
      </c>
      <c r="H7088" t="s">
        <v>19629</v>
      </c>
      <c r="I7088" s="89"/>
    </row>
    <row r="7089" x14ac:dyDescent="0.3">
      <c r="A7089" t="s">
        <v>10923</v>
      </c>
      <c r="B7089" t="s">
        <v>19483</v>
      </c>
      <c r="C7089" t="s">
        <v>19614</v>
      </c>
      <c r="D7089" t="s">
        <v>19616</v>
      </c>
      <c r="E7089" s="89">
        <v>1</v>
      </c>
      <c r="F7089" s="89">
        <v>704537</v>
      </c>
      <c r="G7089" s="89">
        <v>2</v>
      </c>
      <c r="H7089" t="s">
        <v>19629</v>
      </c>
      <c r="I7089" s="89"/>
    </row>
    <row r="7090" x14ac:dyDescent="0.3">
      <c r="A7090" t="s">
        <v>10924</v>
      </c>
      <c r="B7090" t="s">
        <v>19483</v>
      </c>
      <c r="C7090" t="s">
        <v>19614</v>
      </c>
      <c r="D7090" t="s">
        <v>19617</v>
      </c>
      <c r="E7090" s="89">
        <v>1.0041640865420709</v>
      </c>
      <c r="F7090" s="89">
        <v>704537</v>
      </c>
      <c r="G7090" s="89">
        <v>2</v>
      </c>
      <c r="H7090" t="s">
        <v>19629</v>
      </c>
      <c r="I7090" s="89"/>
    </row>
    <row r="7091" x14ac:dyDescent="0.3">
      <c r="A7091" t="s">
        <v>10925</v>
      </c>
      <c r="B7091" t="s">
        <v>19483</v>
      </c>
      <c r="C7091" t="s">
        <v>19614</v>
      </c>
      <c r="D7091" t="s">
        <v>19618</v>
      </c>
      <c r="E7091" s="89">
        <v>0.92678491403521979</v>
      </c>
      <c r="F7091" s="89">
        <v>704537</v>
      </c>
      <c r="G7091" s="89">
        <v>2</v>
      </c>
      <c r="H7091" t="s">
        <v>19629</v>
      </c>
      <c r="I7091" s="89"/>
    </row>
    <row r="7092" x14ac:dyDescent="0.3">
      <c r="A7092" t="s">
        <v>10926</v>
      </c>
      <c r="B7092" t="s">
        <v>19483</v>
      </c>
      <c r="C7092" t="s">
        <v>19614</v>
      </c>
      <c r="D7092" t="s">
        <v>19619</v>
      </c>
      <c r="E7092" s="89">
        <v>0.90138205728379461</v>
      </c>
      <c r="F7092" s="89">
        <v>704537</v>
      </c>
      <c r="G7092" s="89">
        <v>2</v>
      </c>
      <c r="H7092" t="s">
        <v>19629</v>
      </c>
      <c r="I7092" s="89"/>
    </row>
    <row r="7093" x14ac:dyDescent="0.3">
      <c r="A7093" t="s">
        <v>10927</v>
      </c>
      <c r="B7093" t="s">
        <v>19483</v>
      </c>
      <c r="C7093" t="s">
        <v>19614</v>
      </c>
      <c r="D7093" t="s">
        <v>19620</v>
      </c>
      <c r="E7093" s="89">
        <v>0.86821693010783307</v>
      </c>
      <c r="F7093" s="89">
        <v>704537</v>
      </c>
      <c r="G7093" s="89">
        <v>2</v>
      </c>
      <c r="H7093" t="s">
        <v>19629</v>
      </c>
      <c r="I7093" s="89"/>
    </row>
    <row r="7094" x14ac:dyDescent="0.3">
      <c r="A7094" t="s">
        <v>10928</v>
      </c>
      <c r="B7094" t="s">
        <v>19483</v>
      </c>
      <c r="C7094" t="s">
        <v>19614</v>
      </c>
      <c r="D7094" t="s">
        <v>19621</v>
      </c>
      <c r="E7094" s="89">
        <v>0.46102489390455648</v>
      </c>
      <c r="F7094" s="89">
        <v>704537</v>
      </c>
      <c r="G7094" s="89">
        <v>2</v>
      </c>
      <c r="H7094" t="s">
        <v>19629</v>
      </c>
      <c r="I7094" s="89"/>
    </row>
    <row r="7095" x14ac:dyDescent="0.3">
      <c r="A7095" t="s">
        <v>10929</v>
      </c>
      <c r="B7095" t="s">
        <v>19483</v>
      </c>
      <c r="C7095" t="s">
        <v>19614</v>
      </c>
      <c r="D7095" t="s">
        <v>19622</v>
      </c>
      <c r="E7095" s="89">
        <v>0.91358718911797665</v>
      </c>
      <c r="F7095" s="89">
        <v>704537</v>
      </c>
      <c r="G7095" s="89">
        <v>2</v>
      </c>
      <c r="H7095" t="s">
        <v>19629</v>
      </c>
      <c r="I7095" s="89"/>
    </row>
    <row r="7096" x14ac:dyDescent="0.3">
      <c r="A7096" t="s">
        <v>10930</v>
      </c>
      <c r="B7096" t="s">
        <v>19483</v>
      </c>
      <c r="C7096" t="s">
        <v>19614</v>
      </c>
      <c r="D7096" t="s">
        <v>19623</v>
      </c>
      <c r="E7096" s="89">
        <v>0.74003703066617321</v>
      </c>
      <c r="F7096" s="89">
        <v>704537</v>
      </c>
      <c r="G7096" s="89">
        <v>2</v>
      </c>
      <c r="H7096" t="s">
        <v>19629</v>
      </c>
      <c r="I7096" s="89"/>
    </row>
    <row r="7097" x14ac:dyDescent="0.3">
      <c r="A7097" t="s">
        <v>10931</v>
      </c>
      <c r="B7097" t="s">
        <v>19480</v>
      </c>
      <c r="C7097" t="s">
        <v>19614</v>
      </c>
      <c r="D7097" t="s">
        <v>19623</v>
      </c>
      <c r="E7097" s="89">
        <v>1</v>
      </c>
      <c r="F7097" s="89">
        <v>704537</v>
      </c>
      <c r="G7097" s="89">
        <v>2</v>
      </c>
      <c r="H7097" t="s">
        <v>19630</v>
      </c>
      <c r="I7097" s="89"/>
    </row>
    <row r="7098" x14ac:dyDescent="0.3">
      <c r="A7098" t="s">
        <v>10932</v>
      </c>
      <c r="B7098" t="s">
        <v>19481</v>
      </c>
      <c r="C7098" t="s">
        <v>19614</v>
      </c>
      <c r="D7098" t="s">
        <v>19623</v>
      </c>
      <c r="E7098" s="89">
        <v>0.25996296852213707</v>
      </c>
      <c r="F7098" s="89">
        <v>704537</v>
      </c>
      <c r="G7098" s="89">
        <v>2</v>
      </c>
      <c r="H7098" t="s">
        <v>19630</v>
      </c>
      <c r="I7098" s="89"/>
    </row>
    <row r="7099" x14ac:dyDescent="0.3">
      <c r="A7099" t="s">
        <v>10933</v>
      </c>
      <c r="B7099" t="s">
        <v>19482</v>
      </c>
      <c r="C7099" t="s">
        <v>19614</v>
      </c>
      <c r="D7099" t="s">
        <v>19623</v>
      </c>
      <c r="E7099" s="89">
        <v>8.8552943432073511E-2</v>
      </c>
      <c r="F7099" s="89">
        <v>704537</v>
      </c>
      <c r="G7099" s="89">
        <v>2</v>
      </c>
      <c r="H7099" t="s">
        <v>19630</v>
      </c>
      <c r="I7099" s="89"/>
    </row>
    <row r="7100" x14ac:dyDescent="0.3">
      <c r="A7100" t="s">
        <v>10934</v>
      </c>
      <c r="B7100" t="s">
        <v>19483</v>
      </c>
      <c r="C7100" t="s">
        <v>19614</v>
      </c>
      <c r="D7100" t="s">
        <v>19624</v>
      </c>
      <c r="E7100" s="89">
        <v>1.6279379137159189</v>
      </c>
      <c r="F7100" s="89">
        <v>704537</v>
      </c>
      <c r="G7100" s="89">
        <v>2</v>
      </c>
      <c r="H7100" t="s">
        <v>19629</v>
      </c>
      <c r="I7100" s="89"/>
    </row>
    <row r="7101" x14ac:dyDescent="0.3">
      <c r="A7101" t="s">
        <v>10935</v>
      </c>
      <c r="B7101" t="s">
        <v>19480</v>
      </c>
      <c r="C7101" t="s">
        <v>19614</v>
      </c>
      <c r="D7101" t="s">
        <v>19624</v>
      </c>
      <c r="E7101" s="89">
        <v>0</v>
      </c>
      <c r="F7101" s="89">
        <v>704537</v>
      </c>
      <c r="G7101" s="89">
        <v>2</v>
      </c>
      <c r="H7101" t="s">
        <v>19630</v>
      </c>
      <c r="I7101" s="89"/>
    </row>
    <row r="7102" x14ac:dyDescent="0.3">
      <c r="A7102" t="s">
        <v>10936</v>
      </c>
      <c r="B7102" t="s">
        <v>19481</v>
      </c>
      <c r="C7102" t="s">
        <v>19614</v>
      </c>
      <c r="D7102" t="s">
        <v>19624</v>
      </c>
      <c r="E7102" s="89">
        <v>0</v>
      </c>
      <c r="F7102" s="89">
        <v>704537</v>
      </c>
      <c r="G7102" s="89">
        <v>2</v>
      </c>
      <c r="H7102" t="s">
        <v>19630</v>
      </c>
      <c r="I7102" s="89"/>
    </row>
    <row r="7103" x14ac:dyDescent="0.3">
      <c r="A7103" t="s">
        <v>10937</v>
      </c>
      <c r="B7103" t="s">
        <v>19482</v>
      </c>
      <c r="C7103" t="s">
        <v>19614</v>
      </c>
      <c r="D7103" t="s">
        <v>19624</v>
      </c>
      <c r="E7103" s="89">
        <v>0</v>
      </c>
      <c r="F7103" s="89">
        <v>704537</v>
      </c>
      <c r="G7103" s="89">
        <v>2</v>
      </c>
      <c r="H7103" t="s">
        <v>19630</v>
      </c>
      <c r="I7103" s="89"/>
    </row>
    <row r="7104" x14ac:dyDescent="0.3">
      <c r="A7104" t="s">
        <v>10938</v>
      </c>
      <c r="B7104" t="s">
        <v>19477</v>
      </c>
      <c r="C7104" t="s">
        <v>19615</v>
      </c>
      <c r="D7104" t="s">
        <v>19630</v>
      </c>
      <c r="E7104" s="89">
        <v>286740221864.3736</v>
      </c>
      <c r="F7104" s="89">
        <v>704537</v>
      </c>
      <c r="G7104" s="89">
        <v>2</v>
      </c>
      <c r="H7104" t="s">
        <v>19630</v>
      </c>
      <c r="I7104" s="89"/>
    </row>
    <row r="7105" x14ac:dyDescent="0.3">
      <c r="A7105" t="s">
        <v>10939</v>
      </c>
      <c r="B7105" t="s">
        <v>19478</v>
      </c>
      <c r="C7105" t="s">
        <v>19615</v>
      </c>
      <c r="D7105" t="s">
        <v>19630</v>
      </c>
      <c r="E7105" s="89">
        <v>1</v>
      </c>
      <c r="F7105" s="89">
        <v>704537</v>
      </c>
      <c r="G7105" s="89">
        <v>2</v>
      </c>
      <c r="H7105" t="s">
        <v>19630</v>
      </c>
      <c r="I7105" s="89"/>
    </row>
    <row r="7106" x14ac:dyDescent="0.3">
      <c r="A7106" t="s">
        <v>10940</v>
      </c>
      <c r="B7106" t="s">
        <v>19479</v>
      </c>
      <c r="C7106" t="s">
        <v>19615</v>
      </c>
      <c r="D7106" t="s">
        <v>19630</v>
      </c>
      <c r="E7106" s="89">
        <v>406991.00524794811</v>
      </c>
      <c r="F7106" s="89">
        <v>704537</v>
      </c>
      <c r="G7106" s="89">
        <v>2</v>
      </c>
      <c r="H7106" t="s">
        <v>19630</v>
      </c>
      <c r="I7106" s="89"/>
    </row>
    <row r="7107" x14ac:dyDescent="0.3">
      <c r="A7107" t="s">
        <v>10941</v>
      </c>
      <c r="B7107" t="s">
        <v>19483</v>
      </c>
      <c r="C7107" t="s">
        <v>19615</v>
      </c>
      <c r="D7107" t="s">
        <v>19614</v>
      </c>
      <c r="E7107" s="89">
        <v>0.99573277857909703</v>
      </c>
      <c r="F7107" s="89">
        <v>704537</v>
      </c>
      <c r="G7107" s="89">
        <v>2</v>
      </c>
      <c r="H7107" t="s">
        <v>19629</v>
      </c>
      <c r="I7107" s="89"/>
    </row>
    <row r="7108" x14ac:dyDescent="0.3">
      <c r="A7108" t="s">
        <v>10942</v>
      </c>
      <c r="B7108" t="s">
        <v>19483</v>
      </c>
      <c r="C7108" t="s">
        <v>19615</v>
      </c>
      <c r="D7108" t="s">
        <v>19615</v>
      </c>
      <c r="E7108" s="89">
        <v>1</v>
      </c>
      <c r="F7108" s="89">
        <v>704537</v>
      </c>
      <c r="G7108" s="89">
        <v>2</v>
      </c>
      <c r="H7108" t="s">
        <v>19629</v>
      </c>
      <c r="I7108" s="89"/>
    </row>
    <row r="7109" x14ac:dyDescent="0.3">
      <c r="A7109" t="s">
        <v>10943</v>
      </c>
      <c r="B7109" t="s">
        <v>19483</v>
      </c>
      <c r="C7109" t="s">
        <v>19615</v>
      </c>
      <c r="D7109" t="s">
        <v>19616</v>
      </c>
      <c r="E7109" s="89">
        <v>0.99573277857909703</v>
      </c>
      <c r="F7109" s="89">
        <v>704537</v>
      </c>
      <c r="G7109" s="89">
        <v>2</v>
      </c>
      <c r="H7109" t="s">
        <v>19629</v>
      </c>
      <c r="I7109" s="89"/>
    </row>
    <row r="7110" x14ac:dyDescent="0.3">
      <c r="A7110" t="s">
        <v>10944</v>
      </c>
      <c r="B7110" t="s">
        <v>19483</v>
      </c>
      <c r="C7110" t="s">
        <v>19615</v>
      </c>
      <c r="D7110" t="s">
        <v>19617</v>
      </c>
      <c r="E7110" s="89">
        <v>0.99953955014492057</v>
      </c>
      <c r="F7110" s="89">
        <v>704537</v>
      </c>
      <c r="G7110" s="89">
        <v>2</v>
      </c>
      <c r="H7110" t="s">
        <v>19629</v>
      </c>
      <c r="I7110" s="89"/>
    </row>
    <row r="7111" x14ac:dyDescent="0.3">
      <c r="A7111" t="s">
        <v>10945</v>
      </c>
      <c r="B7111" t="s">
        <v>19483</v>
      </c>
      <c r="C7111" t="s">
        <v>19615</v>
      </c>
      <c r="D7111" t="s">
        <v>19618</v>
      </c>
      <c r="E7111" s="89">
        <v>0.92234412170980706</v>
      </c>
      <c r="F7111" s="89">
        <v>704537</v>
      </c>
      <c r="G7111" s="89">
        <v>2</v>
      </c>
      <c r="H7111" t="s">
        <v>19629</v>
      </c>
      <c r="I7111" s="89"/>
    </row>
    <row r="7112" x14ac:dyDescent="0.3">
      <c r="A7112" t="s">
        <v>10946</v>
      </c>
      <c r="B7112" t="s">
        <v>19483</v>
      </c>
      <c r="C7112" t="s">
        <v>19615</v>
      </c>
      <c r="D7112" t="s">
        <v>19619</v>
      </c>
      <c r="E7112" s="89">
        <v>0.89699075985202581</v>
      </c>
      <c r="F7112" s="89">
        <v>704537</v>
      </c>
      <c r="G7112" s="89">
        <v>2</v>
      </c>
      <c r="H7112" t="s">
        <v>19629</v>
      </c>
      <c r="I7112" s="89"/>
    </row>
    <row r="7113" x14ac:dyDescent="0.3">
      <c r="A7113" t="s">
        <v>10947</v>
      </c>
      <c r="B7113" t="s">
        <v>19483</v>
      </c>
      <c r="C7113" t="s">
        <v>19615</v>
      </c>
      <c r="D7113" t="s">
        <v>19620</v>
      </c>
      <c r="E7113" s="89">
        <v>0.86401004090830669</v>
      </c>
      <c r="F7113" s="89">
        <v>704537</v>
      </c>
      <c r="G7113" s="89">
        <v>2</v>
      </c>
      <c r="H7113" t="s">
        <v>19629</v>
      </c>
      <c r="I7113" s="89"/>
    </row>
    <row r="7114" x14ac:dyDescent="0.3">
      <c r="A7114" t="s">
        <v>10948</v>
      </c>
      <c r="B7114" t="s">
        <v>19483</v>
      </c>
      <c r="C7114" t="s">
        <v>19615</v>
      </c>
      <c r="D7114" t="s">
        <v>19621</v>
      </c>
      <c r="E7114" s="89">
        <v>0.45936713439815691</v>
      </c>
      <c r="F7114" s="89">
        <v>704537</v>
      </c>
      <c r="G7114" s="89">
        <v>2</v>
      </c>
      <c r="H7114" t="s">
        <v>19629</v>
      </c>
      <c r="I7114" s="89"/>
    </row>
    <row r="7115" x14ac:dyDescent="0.3">
      <c r="A7115" t="s">
        <v>10949</v>
      </c>
      <c r="B7115" t="s">
        <v>19483</v>
      </c>
      <c r="C7115" t="s">
        <v>19615</v>
      </c>
      <c r="D7115" t="s">
        <v>19622</v>
      </c>
      <c r="E7115" s="89">
        <v>0.90936790636291509</v>
      </c>
      <c r="F7115" s="89">
        <v>704537</v>
      </c>
      <c r="G7115" s="89">
        <v>2</v>
      </c>
      <c r="H7115" t="s">
        <v>19629</v>
      </c>
      <c r="I7115" s="89"/>
    </row>
    <row r="7116" x14ac:dyDescent="0.3">
      <c r="A7116" t="s">
        <v>10950</v>
      </c>
      <c r="B7116" t="s">
        <v>19483</v>
      </c>
      <c r="C7116" t="s">
        <v>19615</v>
      </c>
      <c r="D7116" t="s">
        <v>19623</v>
      </c>
      <c r="E7116" s="89">
        <v>0.7368519375717667</v>
      </c>
      <c r="F7116" s="89">
        <v>704537</v>
      </c>
      <c r="G7116" s="89">
        <v>2</v>
      </c>
      <c r="H7116" t="s">
        <v>19629</v>
      </c>
      <c r="I7116" s="89"/>
    </row>
    <row r="7117" x14ac:dyDescent="0.3">
      <c r="A7117" t="s">
        <v>10951</v>
      </c>
      <c r="B7117" t="s">
        <v>19480</v>
      </c>
      <c r="C7117" t="s">
        <v>19615</v>
      </c>
      <c r="D7117" t="s">
        <v>19623</v>
      </c>
      <c r="E7117" s="89">
        <v>1</v>
      </c>
      <c r="F7117" s="89">
        <v>704537</v>
      </c>
      <c r="G7117" s="89">
        <v>2</v>
      </c>
      <c r="H7117" t="s">
        <v>19630</v>
      </c>
      <c r="I7117" s="89"/>
    </row>
    <row r="7118" x14ac:dyDescent="0.3">
      <c r="A7118" t="s">
        <v>10952</v>
      </c>
      <c r="B7118" t="s">
        <v>19481</v>
      </c>
      <c r="C7118" t="s">
        <v>19615</v>
      </c>
      <c r="D7118" t="s">
        <v>19623</v>
      </c>
      <c r="E7118" s="89">
        <v>0.26314806170306182</v>
      </c>
      <c r="F7118" s="89">
        <v>704537</v>
      </c>
      <c r="G7118" s="89">
        <v>2</v>
      </c>
      <c r="H7118" t="s">
        <v>19630</v>
      </c>
      <c r="I7118" s="89"/>
    </row>
    <row r="7119" x14ac:dyDescent="0.3">
      <c r="A7119" t="s">
        <v>10953</v>
      </c>
      <c r="B7119" t="s">
        <v>19482</v>
      </c>
      <c r="C7119" t="s">
        <v>19615</v>
      </c>
      <c r="D7119" t="s">
        <v>19623</v>
      </c>
      <c r="E7119" s="89">
        <v>9.017092829633358E-2</v>
      </c>
      <c r="F7119" s="89">
        <v>704537</v>
      </c>
      <c r="G7119" s="89">
        <v>2</v>
      </c>
      <c r="H7119" t="s">
        <v>19630</v>
      </c>
      <c r="I7119" s="89"/>
    </row>
    <row r="7120" x14ac:dyDescent="0.3">
      <c r="A7120" t="s">
        <v>10954</v>
      </c>
      <c r="B7120" t="s">
        <v>19483</v>
      </c>
      <c r="C7120" t="s">
        <v>19615</v>
      </c>
      <c r="D7120" t="s">
        <v>19624</v>
      </c>
      <c r="E7120" s="89">
        <v>1.6205667088772251</v>
      </c>
      <c r="F7120" s="89">
        <v>704537</v>
      </c>
      <c r="G7120" s="89">
        <v>2</v>
      </c>
      <c r="H7120" t="s">
        <v>19629</v>
      </c>
      <c r="I7120" s="89"/>
    </row>
    <row r="7121" x14ac:dyDescent="0.3">
      <c r="A7121" t="s">
        <v>10955</v>
      </c>
      <c r="B7121" t="s">
        <v>19480</v>
      </c>
      <c r="C7121" t="s">
        <v>19615</v>
      </c>
      <c r="D7121" t="s">
        <v>19624</v>
      </c>
      <c r="E7121" s="89">
        <v>0</v>
      </c>
      <c r="F7121" s="89">
        <v>704537</v>
      </c>
      <c r="G7121" s="89">
        <v>2</v>
      </c>
      <c r="H7121" t="s">
        <v>19630</v>
      </c>
      <c r="I7121" s="89"/>
    </row>
    <row r="7122" x14ac:dyDescent="0.3">
      <c r="A7122" t="s">
        <v>10956</v>
      </c>
      <c r="B7122" t="s">
        <v>19481</v>
      </c>
      <c r="C7122" t="s">
        <v>19615</v>
      </c>
      <c r="D7122" t="s">
        <v>19624</v>
      </c>
      <c r="E7122" s="89">
        <v>0</v>
      </c>
      <c r="F7122" s="89">
        <v>704537</v>
      </c>
      <c r="G7122" s="89">
        <v>2</v>
      </c>
      <c r="H7122" t="s">
        <v>19630</v>
      </c>
      <c r="I7122" s="89"/>
    </row>
    <row r="7123" x14ac:dyDescent="0.3">
      <c r="A7123" t="s">
        <v>10957</v>
      </c>
      <c r="B7123" t="s">
        <v>19482</v>
      </c>
      <c r="C7123" t="s">
        <v>19615</v>
      </c>
      <c r="D7123" t="s">
        <v>19624</v>
      </c>
      <c r="E7123" s="89">
        <v>0</v>
      </c>
      <c r="F7123" s="89">
        <v>704537</v>
      </c>
      <c r="G7123" s="89">
        <v>2</v>
      </c>
      <c r="H7123" t="s">
        <v>19630</v>
      </c>
      <c r="I7123" s="89"/>
    </row>
    <row r="7124" x14ac:dyDescent="0.3">
      <c r="A7124" t="s">
        <v>10958</v>
      </c>
      <c r="B7124" t="s">
        <v>19477</v>
      </c>
      <c r="C7124" t="s">
        <v>19616</v>
      </c>
      <c r="D7124" t="s">
        <v>19630</v>
      </c>
      <c r="E7124" s="89">
        <v>288069418533.46661</v>
      </c>
      <c r="F7124" s="89">
        <v>704537</v>
      </c>
      <c r="G7124" s="89">
        <v>2</v>
      </c>
      <c r="H7124" t="s">
        <v>19630</v>
      </c>
      <c r="I7124" s="89"/>
    </row>
    <row r="7125" x14ac:dyDescent="0.3">
      <c r="A7125" t="s">
        <v>10959</v>
      </c>
      <c r="B7125" t="s">
        <v>19478</v>
      </c>
      <c r="C7125" t="s">
        <v>19616</v>
      </c>
      <c r="D7125" t="s">
        <v>19630</v>
      </c>
      <c r="E7125" s="89">
        <v>1</v>
      </c>
      <c r="F7125" s="89">
        <v>704537</v>
      </c>
      <c r="G7125" s="89">
        <v>2</v>
      </c>
      <c r="H7125" t="s">
        <v>19630</v>
      </c>
      <c r="I7125" s="89"/>
    </row>
    <row r="7126" x14ac:dyDescent="0.3">
      <c r="A7126" t="s">
        <v>10960</v>
      </c>
      <c r="B7126" t="s">
        <v>19479</v>
      </c>
      <c r="C7126" t="s">
        <v>19616</v>
      </c>
      <c r="D7126" t="s">
        <v>19630</v>
      </c>
      <c r="E7126" s="89">
        <v>408877.62961131427</v>
      </c>
      <c r="F7126" s="89">
        <v>704537</v>
      </c>
      <c r="G7126" s="89">
        <v>2</v>
      </c>
      <c r="H7126" t="s">
        <v>19630</v>
      </c>
      <c r="I7126" s="89"/>
    </row>
    <row r="7127" x14ac:dyDescent="0.3">
      <c r="A7127" t="s">
        <v>10961</v>
      </c>
      <c r="B7127" t="s">
        <v>19483</v>
      </c>
      <c r="C7127" t="s">
        <v>19616</v>
      </c>
      <c r="D7127" t="s">
        <v>19614</v>
      </c>
      <c r="E7127" s="89">
        <v>1</v>
      </c>
      <c r="F7127" s="89">
        <v>704537</v>
      </c>
      <c r="G7127" s="89">
        <v>2</v>
      </c>
      <c r="H7127" t="s">
        <v>19629</v>
      </c>
      <c r="I7127" s="89"/>
    </row>
    <row r="7128" x14ac:dyDescent="0.3">
      <c r="A7128" t="s">
        <v>10962</v>
      </c>
      <c r="B7128" t="s">
        <v>19483</v>
      </c>
      <c r="C7128" t="s">
        <v>19616</v>
      </c>
      <c r="D7128" t="s">
        <v>19615</v>
      </c>
      <c r="E7128" s="89">
        <v>1.004639319877789</v>
      </c>
      <c r="F7128" s="89">
        <v>704537</v>
      </c>
      <c r="G7128" s="89">
        <v>2</v>
      </c>
      <c r="H7128" t="s">
        <v>19629</v>
      </c>
      <c r="I7128" s="89"/>
    </row>
    <row r="7129" x14ac:dyDescent="0.3">
      <c r="A7129" t="s">
        <v>10963</v>
      </c>
      <c r="B7129" t="s">
        <v>19483</v>
      </c>
      <c r="C7129" t="s">
        <v>19616</v>
      </c>
      <c r="D7129" t="s">
        <v>19616</v>
      </c>
      <c r="E7129" s="89">
        <v>1</v>
      </c>
      <c r="F7129" s="89">
        <v>704537</v>
      </c>
      <c r="G7129" s="89">
        <v>2</v>
      </c>
      <c r="H7129" t="s">
        <v>19629</v>
      </c>
      <c r="I7129" s="89"/>
    </row>
    <row r="7130" x14ac:dyDescent="0.3">
      <c r="A7130" t="s">
        <v>10964</v>
      </c>
      <c r="B7130" t="s">
        <v>19483</v>
      </c>
      <c r="C7130" t="s">
        <v>19616</v>
      </c>
      <c r="D7130" t="s">
        <v>19617</v>
      </c>
      <c r="E7130" s="89">
        <v>1.0041640865420709</v>
      </c>
      <c r="F7130" s="89">
        <v>704537</v>
      </c>
      <c r="G7130" s="89">
        <v>2</v>
      </c>
      <c r="H7130" t="s">
        <v>19629</v>
      </c>
      <c r="I7130" s="89"/>
    </row>
    <row r="7131" x14ac:dyDescent="0.3">
      <c r="A7131" t="s">
        <v>10965</v>
      </c>
      <c r="B7131" t="s">
        <v>19483</v>
      </c>
      <c r="C7131" t="s">
        <v>19616</v>
      </c>
      <c r="D7131" t="s">
        <v>19618</v>
      </c>
      <c r="E7131" s="89">
        <v>0.92678491403521979</v>
      </c>
      <c r="F7131" s="89">
        <v>704537</v>
      </c>
      <c r="G7131" s="89">
        <v>2</v>
      </c>
      <c r="H7131" t="s">
        <v>19629</v>
      </c>
      <c r="I7131" s="89"/>
    </row>
    <row r="7132" x14ac:dyDescent="0.3">
      <c r="A7132" t="s">
        <v>10966</v>
      </c>
      <c r="B7132" t="s">
        <v>19483</v>
      </c>
      <c r="C7132" t="s">
        <v>19616</v>
      </c>
      <c r="D7132" t="s">
        <v>19619</v>
      </c>
      <c r="E7132" s="89">
        <v>0.90138205728379461</v>
      </c>
      <c r="F7132" s="89">
        <v>704537</v>
      </c>
      <c r="G7132" s="89">
        <v>2</v>
      </c>
      <c r="H7132" t="s">
        <v>19629</v>
      </c>
      <c r="I7132" s="89"/>
    </row>
    <row r="7133" x14ac:dyDescent="0.3">
      <c r="A7133" t="s">
        <v>10967</v>
      </c>
      <c r="B7133" t="s">
        <v>19483</v>
      </c>
      <c r="C7133" t="s">
        <v>19616</v>
      </c>
      <c r="D7133" t="s">
        <v>19620</v>
      </c>
      <c r="E7133" s="89">
        <v>0.86821693010783307</v>
      </c>
      <c r="F7133" s="89">
        <v>704537</v>
      </c>
      <c r="G7133" s="89">
        <v>2</v>
      </c>
      <c r="H7133" t="s">
        <v>19629</v>
      </c>
      <c r="I7133" s="89"/>
    </row>
    <row r="7134" x14ac:dyDescent="0.3">
      <c r="A7134" t="s">
        <v>10968</v>
      </c>
      <c r="B7134" t="s">
        <v>19483</v>
      </c>
      <c r="C7134" t="s">
        <v>19616</v>
      </c>
      <c r="D7134" t="s">
        <v>19621</v>
      </c>
      <c r="E7134" s="89">
        <v>0.46102489390455648</v>
      </c>
      <c r="F7134" s="89">
        <v>704537</v>
      </c>
      <c r="G7134" s="89">
        <v>2</v>
      </c>
      <c r="H7134" t="s">
        <v>19629</v>
      </c>
      <c r="I7134" s="89"/>
    </row>
    <row r="7135" x14ac:dyDescent="0.3">
      <c r="A7135" t="s">
        <v>10969</v>
      </c>
      <c r="B7135" t="s">
        <v>19483</v>
      </c>
      <c r="C7135" t="s">
        <v>19616</v>
      </c>
      <c r="D7135" t="s">
        <v>19622</v>
      </c>
      <c r="E7135" s="89">
        <v>0.91358718911797665</v>
      </c>
      <c r="F7135" s="89">
        <v>704537</v>
      </c>
      <c r="G7135" s="89">
        <v>2</v>
      </c>
      <c r="H7135" t="s">
        <v>19629</v>
      </c>
      <c r="I7135" s="89"/>
    </row>
    <row r="7136" x14ac:dyDescent="0.3">
      <c r="A7136" t="s">
        <v>10970</v>
      </c>
      <c r="B7136" t="s">
        <v>19483</v>
      </c>
      <c r="C7136" t="s">
        <v>19616</v>
      </c>
      <c r="D7136" t="s">
        <v>19623</v>
      </c>
      <c r="E7136" s="89">
        <v>0.74003703066617321</v>
      </c>
      <c r="F7136" s="89">
        <v>704537</v>
      </c>
      <c r="G7136" s="89">
        <v>2</v>
      </c>
      <c r="H7136" t="s">
        <v>19629</v>
      </c>
      <c r="I7136" s="89"/>
    </row>
    <row r="7137" x14ac:dyDescent="0.3">
      <c r="A7137" t="s">
        <v>10971</v>
      </c>
      <c r="B7137" t="s">
        <v>19480</v>
      </c>
      <c r="C7137" t="s">
        <v>19616</v>
      </c>
      <c r="D7137" t="s">
        <v>19623</v>
      </c>
      <c r="E7137" s="89">
        <v>1</v>
      </c>
      <c r="F7137" s="89">
        <v>704537</v>
      </c>
      <c r="G7137" s="89">
        <v>2</v>
      </c>
      <c r="H7137" t="s">
        <v>19630</v>
      </c>
      <c r="I7137" s="89"/>
    </row>
    <row r="7138" x14ac:dyDescent="0.3">
      <c r="A7138" t="s">
        <v>10972</v>
      </c>
      <c r="B7138" t="s">
        <v>19481</v>
      </c>
      <c r="C7138" t="s">
        <v>19616</v>
      </c>
      <c r="D7138" t="s">
        <v>19623</v>
      </c>
      <c r="E7138" s="89">
        <v>0.25996296852213707</v>
      </c>
      <c r="F7138" s="89">
        <v>704537</v>
      </c>
      <c r="G7138" s="89">
        <v>2</v>
      </c>
      <c r="H7138" t="s">
        <v>19630</v>
      </c>
      <c r="I7138" s="89"/>
    </row>
    <row r="7139" x14ac:dyDescent="0.3">
      <c r="A7139" t="s">
        <v>10973</v>
      </c>
      <c r="B7139" t="s">
        <v>19482</v>
      </c>
      <c r="C7139" t="s">
        <v>19616</v>
      </c>
      <c r="D7139" t="s">
        <v>19623</v>
      </c>
      <c r="E7139" s="89">
        <v>8.8552943432073511E-2</v>
      </c>
      <c r="F7139" s="89">
        <v>704537</v>
      </c>
      <c r="G7139" s="89">
        <v>2</v>
      </c>
      <c r="H7139" t="s">
        <v>19630</v>
      </c>
      <c r="I7139" s="89"/>
    </row>
    <row r="7140" x14ac:dyDescent="0.3">
      <c r="A7140" t="s">
        <v>10974</v>
      </c>
      <c r="B7140" t="s">
        <v>19483</v>
      </c>
      <c r="C7140" t="s">
        <v>19616</v>
      </c>
      <c r="D7140" t="s">
        <v>19624</v>
      </c>
      <c r="E7140" s="89">
        <v>1.6279379137159189</v>
      </c>
      <c r="F7140" s="89">
        <v>704537</v>
      </c>
      <c r="G7140" s="89">
        <v>2</v>
      </c>
      <c r="H7140" t="s">
        <v>19629</v>
      </c>
      <c r="I7140" s="89"/>
    </row>
    <row r="7141" x14ac:dyDescent="0.3">
      <c r="A7141" t="s">
        <v>10975</v>
      </c>
      <c r="B7141" t="s">
        <v>19480</v>
      </c>
      <c r="C7141" t="s">
        <v>19616</v>
      </c>
      <c r="D7141" t="s">
        <v>19624</v>
      </c>
      <c r="E7141" s="89">
        <v>0</v>
      </c>
      <c r="F7141" s="89">
        <v>704537</v>
      </c>
      <c r="G7141" s="89">
        <v>2</v>
      </c>
      <c r="H7141" t="s">
        <v>19630</v>
      </c>
      <c r="I7141" s="89"/>
    </row>
    <row r="7142" x14ac:dyDescent="0.3">
      <c r="A7142" t="s">
        <v>10976</v>
      </c>
      <c r="B7142" t="s">
        <v>19481</v>
      </c>
      <c r="C7142" t="s">
        <v>19616</v>
      </c>
      <c r="D7142" t="s">
        <v>19624</v>
      </c>
      <c r="E7142" s="89">
        <v>0</v>
      </c>
      <c r="F7142" s="89">
        <v>704537</v>
      </c>
      <c r="G7142" s="89">
        <v>2</v>
      </c>
      <c r="H7142" t="s">
        <v>19630</v>
      </c>
      <c r="I7142" s="89"/>
    </row>
    <row r="7143" x14ac:dyDescent="0.3">
      <c r="A7143" t="s">
        <v>10977</v>
      </c>
      <c r="B7143" t="s">
        <v>19482</v>
      </c>
      <c r="C7143" t="s">
        <v>19616</v>
      </c>
      <c r="D7143" t="s">
        <v>19624</v>
      </c>
      <c r="E7143" s="89">
        <v>0</v>
      </c>
      <c r="F7143" s="89">
        <v>704537</v>
      </c>
      <c r="G7143" s="89">
        <v>2</v>
      </c>
      <c r="H7143" t="s">
        <v>19630</v>
      </c>
      <c r="I7143" s="89"/>
    </row>
    <row r="7144" x14ac:dyDescent="0.3">
      <c r="A7144" t="s">
        <v>10978</v>
      </c>
      <c r="B7144" t="s">
        <v>19477</v>
      </c>
      <c r="C7144" t="s">
        <v>19617</v>
      </c>
      <c r="D7144" t="s">
        <v>19630</v>
      </c>
      <c r="E7144" s="89">
        <v>286871709936.48633</v>
      </c>
      <c r="F7144" s="89">
        <v>704537</v>
      </c>
      <c r="G7144" s="89">
        <v>2</v>
      </c>
      <c r="H7144" t="s">
        <v>19630</v>
      </c>
      <c r="I7144" s="89"/>
    </row>
    <row r="7145" x14ac:dyDescent="0.3">
      <c r="A7145" t="s">
        <v>10979</v>
      </c>
      <c r="B7145" t="s">
        <v>19478</v>
      </c>
      <c r="C7145" t="s">
        <v>19617</v>
      </c>
      <c r="D7145" t="s">
        <v>19630</v>
      </c>
      <c r="E7145" s="89">
        <v>1</v>
      </c>
      <c r="F7145" s="89">
        <v>704537</v>
      </c>
      <c r="G7145" s="89">
        <v>2</v>
      </c>
      <c r="H7145" t="s">
        <v>19630</v>
      </c>
      <c r="I7145" s="89"/>
    </row>
    <row r="7146" x14ac:dyDescent="0.3">
      <c r="A7146" t="s">
        <v>10980</v>
      </c>
      <c r="B7146" t="s">
        <v>19479</v>
      </c>
      <c r="C7146" t="s">
        <v>19617</v>
      </c>
      <c r="D7146" t="s">
        <v>19630</v>
      </c>
      <c r="E7146" s="89">
        <v>407177.63571889937</v>
      </c>
      <c r="F7146" s="89">
        <v>704537</v>
      </c>
      <c r="G7146" s="89">
        <v>2</v>
      </c>
      <c r="H7146" t="s">
        <v>19630</v>
      </c>
      <c r="I7146" s="89"/>
    </row>
    <row r="7147" x14ac:dyDescent="0.3">
      <c r="A7147" t="s">
        <v>10981</v>
      </c>
      <c r="B7147" t="s">
        <v>19483</v>
      </c>
      <c r="C7147" t="s">
        <v>19617</v>
      </c>
      <c r="D7147" t="s">
        <v>19614</v>
      </c>
      <c r="E7147" s="89">
        <v>0.99619322843417624</v>
      </c>
      <c r="F7147" s="89">
        <v>704537</v>
      </c>
      <c r="G7147" s="89">
        <v>2</v>
      </c>
      <c r="H7147" t="s">
        <v>19629</v>
      </c>
      <c r="I7147" s="89"/>
    </row>
    <row r="7148" x14ac:dyDescent="0.3">
      <c r="A7148" t="s">
        <v>10982</v>
      </c>
      <c r="B7148" t="s">
        <v>19483</v>
      </c>
      <c r="C7148" t="s">
        <v>19617</v>
      </c>
      <c r="D7148" t="s">
        <v>19615</v>
      </c>
      <c r="E7148" s="89">
        <v>1.0004752333357181</v>
      </c>
      <c r="F7148" s="89">
        <v>704537</v>
      </c>
      <c r="G7148" s="89">
        <v>2</v>
      </c>
      <c r="H7148" t="s">
        <v>19629</v>
      </c>
      <c r="I7148" s="89"/>
    </row>
    <row r="7149" x14ac:dyDescent="0.3">
      <c r="A7149" t="s">
        <v>10983</v>
      </c>
      <c r="B7149" t="s">
        <v>19483</v>
      </c>
      <c r="C7149" t="s">
        <v>19617</v>
      </c>
      <c r="D7149" t="s">
        <v>19616</v>
      </c>
      <c r="E7149" s="89">
        <v>0.99619322843417624</v>
      </c>
      <c r="F7149" s="89">
        <v>704537</v>
      </c>
      <c r="G7149" s="89">
        <v>2</v>
      </c>
      <c r="H7149" t="s">
        <v>19629</v>
      </c>
      <c r="I7149" s="89"/>
    </row>
    <row r="7150" x14ac:dyDescent="0.3">
      <c r="A7150" t="s">
        <v>10984</v>
      </c>
      <c r="B7150" t="s">
        <v>19483</v>
      </c>
      <c r="C7150" t="s">
        <v>19617</v>
      </c>
      <c r="D7150" t="s">
        <v>19617</v>
      </c>
      <c r="E7150" s="89">
        <v>1</v>
      </c>
      <c r="F7150" s="89">
        <v>704537</v>
      </c>
      <c r="G7150" s="89">
        <v>2</v>
      </c>
      <c r="H7150" t="s">
        <v>19629</v>
      </c>
      <c r="I7150" s="89"/>
    </row>
    <row r="7151" x14ac:dyDescent="0.3">
      <c r="A7151" t="s">
        <v>10985</v>
      </c>
      <c r="B7151" t="s">
        <v>19483</v>
      </c>
      <c r="C7151" t="s">
        <v>19617</v>
      </c>
      <c r="D7151" t="s">
        <v>19618</v>
      </c>
      <c r="E7151" s="89">
        <v>0.92278901388370593</v>
      </c>
      <c r="F7151" s="89">
        <v>704537</v>
      </c>
      <c r="G7151" s="89">
        <v>2</v>
      </c>
      <c r="H7151" t="s">
        <v>19629</v>
      </c>
      <c r="I7151" s="89"/>
    </row>
    <row r="7152" x14ac:dyDescent="0.3">
      <c r="A7152" t="s">
        <v>10986</v>
      </c>
      <c r="B7152" t="s">
        <v>19483</v>
      </c>
      <c r="C7152" t="s">
        <v>19617</v>
      </c>
      <c r="D7152" t="s">
        <v>19619</v>
      </c>
      <c r="E7152" s="89">
        <v>0.89741930890726052</v>
      </c>
      <c r="F7152" s="89">
        <v>704537</v>
      </c>
      <c r="G7152" s="89">
        <v>2</v>
      </c>
      <c r="H7152" t="s">
        <v>19629</v>
      </c>
      <c r="I7152" s="89"/>
    </row>
    <row r="7153" x14ac:dyDescent="0.3">
      <c r="A7153" t="s">
        <v>10987</v>
      </c>
      <c r="B7153" t="s">
        <v>19483</v>
      </c>
      <c r="C7153" t="s">
        <v>19617</v>
      </c>
      <c r="D7153" t="s">
        <v>19620</v>
      </c>
      <c r="E7153" s="89">
        <v>0.86442198706412054</v>
      </c>
      <c r="F7153" s="89">
        <v>704537</v>
      </c>
      <c r="G7153" s="89">
        <v>2</v>
      </c>
      <c r="H7153" t="s">
        <v>19629</v>
      </c>
      <c r="I7153" s="89"/>
    </row>
    <row r="7154" x14ac:dyDescent="0.3">
      <c r="A7154" t="s">
        <v>10988</v>
      </c>
      <c r="B7154" t="s">
        <v>19483</v>
      </c>
      <c r="C7154" t="s">
        <v>19617</v>
      </c>
      <c r="D7154" t="s">
        <v>19621</v>
      </c>
      <c r="E7154" s="89">
        <v>0.45960576199733078</v>
      </c>
      <c r="F7154" s="89">
        <v>704537</v>
      </c>
      <c r="G7154" s="89">
        <v>2</v>
      </c>
      <c r="H7154" t="s">
        <v>19629</v>
      </c>
      <c r="I7154" s="89"/>
    </row>
    <row r="7155" x14ac:dyDescent="0.3">
      <c r="A7155" t="s">
        <v>10989</v>
      </c>
      <c r="B7155" t="s">
        <v>19483</v>
      </c>
      <c r="C7155" t="s">
        <v>19617</v>
      </c>
      <c r="D7155" t="s">
        <v>19622</v>
      </c>
      <c r="E7155" s="89">
        <v>0.90980028119149259</v>
      </c>
      <c r="F7155" s="89">
        <v>704537</v>
      </c>
      <c r="G7155" s="89">
        <v>2</v>
      </c>
      <c r="H7155" t="s">
        <v>19629</v>
      </c>
      <c r="I7155" s="89"/>
    </row>
    <row r="7156" x14ac:dyDescent="0.3">
      <c r="A7156" t="s">
        <v>10990</v>
      </c>
      <c r="B7156" t="s">
        <v>19483</v>
      </c>
      <c r="C7156" t="s">
        <v>19617</v>
      </c>
      <c r="D7156" t="s">
        <v>19623</v>
      </c>
      <c r="E7156" s="89">
        <v>0.73714796939677041</v>
      </c>
      <c r="F7156" s="89">
        <v>704537</v>
      </c>
      <c r="G7156" s="89">
        <v>2</v>
      </c>
      <c r="H7156" t="s">
        <v>19629</v>
      </c>
      <c r="I7156" s="89"/>
    </row>
    <row r="7157" x14ac:dyDescent="0.3">
      <c r="A7157" t="s">
        <v>10991</v>
      </c>
      <c r="B7157" t="s">
        <v>19480</v>
      </c>
      <c r="C7157" t="s">
        <v>19617</v>
      </c>
      <c r="D7157" t="s">
        <v>19623</v>
      </c>
      <c r="E7157" s="89">
        <v>1</v>
      </c>
      <c r="F7157" s="89">
        <v>704537</v>
      </c>
      <c r="G7157" s="89">
        <v>2</v>
      </c>
      <c r="H7157" t="s">
        <v>19630</v>
      </c>
      <c r="I7157" s="89"/>
    </row>
    <row r="7158" x14ac:dyDescent="0.3">
      <c r="A7158" t="s">
        <v>10992</v>
      </c>
      <c r="B7158" t="s">
        <v>19481</v>
      </c>
      <c r="C7158" t="s">
        <v>19617</v>
      </c>
      <c r="D7158" t="s">
        <v>19623</v>
      </c>
      <c r="E7158" s="89">
        <v>0.26285202993198431</v>
      </c>
      <c r="F7158" s="89">
        <v>704537</v>
      </c>
      <c r="G7158" s="89">
        <v>2</v>
      </c>
      <c r="H7158" t="s">
        <v>19630</v>
      </c>
      <c r="I7158" s="89"/>
    </row>
    <row r="7159" x14ac:dyDescent="0.3">
      <c r="A7159" t="s">
        <v>10993</v>
      </c>
      <c r="B7159" t="s">
        <v>19482</v>
      </c>
      <c r="C7159" t="s">
        <v>19617</v>
      </c>
      <c r="D7159" t="s">
        <v>19623</v>
      </c>
      <c r="E7159" s="89">
        <v>8.9963617539582527E-2</v>
      </c>
      <c r="F7159" s="89">
        <v>704537</v>
      </c>
      <c r="G7159" s="89">
        <v>2</v>
      </c>
      <c r="H7159" t="s">
        <v>19630</v>
      </c>
      <c r="I7159" s="89"/>
    </row>
    <row r="7160" x14ac:dyDescent="0.3">
      <c r="A7160" t="s">
        <v>10994</v>
      </c>
      <c r="B7160" t="s">
        <v>19483</v>
      </c>
      <c r="C7160" t="s">
        <v>19617</v>
      </c>
      <c r="D7160" t="s">
        <v>19624</v>
      </c>
      <c r="E7160" s="89">
        <v>1.6212842446576099</v>
      </c>
      <c r="F7160" s="89">
        <v>704537</v>
      </c>
      <c r="G7160" s="89">
        <v>2</v>
      </c>
      <c r="H7160" t="s">
        <v>19629</v>
      </c>
      <c r="I7160" s="89"/>
    </row>
    <row r="7161" x14ac:dyDescent="0.3">
      <c r="A7161" t="s">
        <v>10995</v>
      </c>
      <c r="B7161" t="s">
        <v>19480</v>
      </c>
      <c r="C7161" t="s">
        <v>19617</v>
      </c>
      <c r="D7161" t="s">
        <v>19624</v>
      </c>
      <c r="E7161" s="89">
        <v>0</v>
      </c>
      <c r="F7161" s="89">
        <v>704537</v>
      </c>
      <c r="G7161" s="89">
        <v>2</v>
      </c>
      <c r="H7161" t="s">
        <v>19630</v>
      </c>
      <c r="I7161" s="89"/>
    </row>
    <row r="7162" x14ac:dyDescent="0.3">
      <c r="A7162" t="s">
        <v>10996</v>
      </c>
      <c r="B7162" t="s">
        <v>19481</v>
      </c>
      <c r="C7162" t="s">
        <v>19617</v>
      </c>
      <c r="D7162" t="s">
        <v>19624</v>
      </c>
      <c r="E7162" s="89">
        <v>0</v>
      </c>
      <c r="F7162" s="89">
        <v>704537</v>
      </c>
      <c r="G7162" s="89">
        <v>2</v>
      </c>
      <c r="H7162" t="s">
        <v>19630</v>
      </c>
      <c r="I7162" s="89"/>
    </row>
    <row r="7163" x14ac:dyDescent="0.3">
      <c r="A7163" t="s">
        <v>10997</v>
      </c>
      <c r="B7163" t="s">
        <v>19482</v>
      </c>
      <c r="C7163" t="s">
        <v>19617</v>
      </c>
      <c r="D7163" t="s">
        <v>19624</v>
      </c>
      <c r="E7163" s="89">
        <v>0</v>
      </c>
      <c r="F7163" s="89">
        <v>704537</v>
      </c>
      <c r="G7163" s="89">
        <v>2</v>
      </c>
      <c r="H7163" t="s">
        <v>19630</v>
      </c>
      <c r="I7163" s="89"/>
    </row>
    <row r="7164" x14ac:dyDescent="0.3">
      <c r="A7164" t="s">
        <v>10998</v>
      </c>
      <c r="B7164" t="s">
        <v>19477</v>
      </c>
      <c r="C7164" t="s">
        <v>19618</v>
      </c>
      <c r="D7164" t="s">
        <v>19630</v>
      </c>
      <c r="E7164" s="89">
        <v>315534405208.21021</v>
      </c>
      <c r="F7164" s="89">
        <v>704537</v>
      </c>
      <c r="G7164" s="89">
        <v>2</v>
      </c>
      <c r="H7164" t="s">
        <v>19630</v>
      </c>
      <c r="I7164" s="89"/>
    </row>
    <row r="7165" x14ac:dyDescent="0.3">
      <c r="A7165" t="s">
        <v>10999</v>
      </c>
      <c r="B7165" t="s">
        <v>19478</v>
      </c>
      <c r="C7165" t="s">
        <v>19618</v>
      </c>
      <c r="D7165" t="s">
        <v>19630</v>
      </c>
      <c r="E7165" s="89">
        <v>1</v>
      </c>
      <c r="F7165" s="89">
        <v>704537</v>
      </c>
      <c r="G7165" s="89">
        <v>2</v>
      </c>
      <c r="H7165" t="s">
        <v>19630</v>
      </c>
      <c r="I7165" s="89"/>
    </row>
    <row r="7166" x14ac:dyDescent="0.3">
      <c r="A7166" t="s">
        <v>11000</v>
      </c>
      <c r="B7166" t="s">
        <v>19479</v>
      </c>
      <c r="C7166" t="s">
        <v>19618</v>
      </c>
      <c r="D7166" t="s">
        <v>19630</v>
      </c>
      <c r="E7166" s="89">
        <v>447860.65913956292</v>
      </c>
      <c r="F7166" s="89">
        <v>704537</v>
      </c>
      <c r="G7166" s="89">
        <v>2</v>
      </c>
      <c r="H7166" t="s">
        <v>19630</v>
      </c>
      <c r="I7166" s="89"/>
    </row>
    <row r="7167" x14ac:dyDescent="0.3">
      <c r="A7167" t="s">
        <v>11001</v>
      </c>
      <c r="B7167" t="s">
        <v>19483</v>
      </c>
      <c r="C7167" t="s">
        <v>19618</v>
      </c>
      <c r="D7167" t="s">
        <v>19614</v>
      </c>
      <c r="E7167" s="89">
        <v>1.0986086396091821</v>
      </c>
      <c r="F7167" s="89">
        <v>704537</v>
      </c>
      <c r="G7167" s="89">
        <v>2</v>
      </c>
      <c r="H7167" t="s">
        <v>19629</v>
      </c>
      <c r="I7167" s="89"/>
    </row>
    <row r="7168" x14ac:dyDescent="0.3">
      <c r="A7168" t="s">
        <v>11002</v>
      </c>
      <c r="B7168" t="s">
        <v>19483</v>
      </c>
      <c r="C7168" t="s">
        <v>19618</v>
      </c>
      <c r="D7168" t="s">
        <v>19615</v>
      </c>
      <c r="E7168" s="89">
        <v>1.1030852273117959</v>
      </c>
      <c r="F7168" s="89">
        <v>704537</v>
      </c>
      <c r="G7168" s="89">
        <v>2</v>
      </c>
      <c r="H7168" t="s">
        <v>19629</v>
      </c>
      <c r="I7168" s="89"/>
    </row>
    <row r="7169" x14ac:dyDescent="0.3">
      <c r="A7169" t="s">
        <v>11003</v>
      </c>
      <c r="B7169" t="s">
        <v>19483</v>
      </c>
      <c r="C7169" t="s">
        <v>19618</v>
      </c>
      <c r="D7169" t="s">
        <v>19616</v>
      </c>
      <c r="E7169" s="89">
        <v>1.0986086396091821</v>
      </c>
      <c r="F7169" s="89">
        <v>704537</v>
      </c>
      <c r="G7169" s="89">
        <v>2</v>
      </c>
      <c r="H7169" t="s">
        <v>19629</v>
      </c>
      <c r="I7169" s="89"/>
    </row>
    <row r="7170" x14ac:dyDescent="0.3">
      <c r="A7170" t="s">
        <v>11004</v>
      </c>
      <c r="B7170" t="s">
        <v>19483</v>
      </c>
      <c r="C7170" t="s">
        <v>19618</v>
      </c>
      <c r="D7170" t="s">
        <v>19617</v>
      </c>
      <c r="E7170" s="89">
        <v>1.1025907913650561</v>
      </c>
      <c r="F7170" s="89">
        <v>704537</v>
      </c>
      <c r="G7170" s="89">
        <v>2</v>
      </c>
      <c r="H7170" t="s">
        <v>19629</v>
      </c>
      <c r="I7170" s="89"/>
    </row>
    <row r="7171" x14ac:dyDescent="0.3">
      <c r="A7171" t="s">
        <v>11005</v>
      </c>
      <c r="B7171" t="s">
        <v>19483</v>
      </c>
      <c r="C7171" t="s">
        <v>19618</v>
      </c>
      <c r="D7171" t="s">
        <v>19618</v>
      </c>
      <c r="E7171" s="89">
        <v>1</v>
      </c>
      <c r="F7171" s="89">
        <v>704537</v>
      </c>
      <c r="G7171" s="89">
        <v>2</v>
      </c>
      <c r="H7171" t="s">
        <v>19629</v>
      </c>
      <c r="I7171" s="89"/>
    </row>
    <row r="7172" x14ac:dyDescent="0.3">
      <c r="A7172" t="s">
        <v>11006</v>
      </c>
      <c r="B7172" t="s">
        <v>19483</v>
      </c>
      <c r="C7172" t="s">
        <v>19618</v>
      </c>
      <c r="D7172" t="s">
        <v>19619</v>
      </c>
      <c r="E7172" s="89">
        <v>0.97245362678386515</v>
      </c>
      <c r="F7172" s="89">
        <v>704537</v>
      </c>
      <c r="G7172" s="89">
        <v>2</v>
      </c>
      <c r="H7172" t="s">
        <v>19629</v>
      </c>
      <c r="I7172" s="89"/>
    </row>
    <row r="7173" x14ac:dyDescent="0.3">
      <c r="A7173" t="s">
        <v>11007</v>
      </c>
      <c r="B7173" t="s">
        <v>19483</v>
      </c>
      <c r="C7173" t="s">
        <v>19618</v>
      </c>
      <c r="D7173" t="s">
        <v>19620</v>
      </c>
      <c r="E7173" s="89">
        <v>0.93681387853752451</v>
      </c>
      <c r="F7173" s="89">
        <v>704537</v>
      </c>
      <c r="G7173" s="89">
        <v>2</v>
      </c>
      <c r="H7173" t="s">
        <v>19629</v>
      </c>
      <c r="I7173" s="89"/>
    </row>
    <row r="7174" x14ac:dyDescent="0.3">
      <c r="A7174" t="s">
        <v>11008</v>
      </c>
      <c r="B7174" t="s">
        <v>19483</v>
      </c>
      <c r="C7174" t="s">
        <v>19618</v>
      </c>
      <c r="D7174" t="s">
        <v>19621</v>
      </c>
      <c r="E7174" s="89">
        <v>0.50110524582296068</v>
      </c>
      <c r="F7174" s="89">
        <v>704537</v>
      </c>
      <c r="G7174" s="89">
        <v>2</v>
      </c>
      <c r="H7174" t="s">
        <v>19629</v>
      </c>
      <c r="I7174" s="89"/>
    </row>
    <row r="7175" x14ac:dyDescent="0.3">
      <c r="A7175" t="s">
        <v>11009</v>
      </c>
      <c r="B7175" t="s">
        <v>19483</v>
      </c>
      <c r="C7175" t="s">
        <v>19618</v>
      </c>
      <c r="D7175" t="s">
        <v>19622</v>
      </c>
      <c r="E7175" s="89">
        <v>0.98666258080881497</v>
      </c>
      <c r="F7175" s="89">
        <v>704537</v>
      </c>
      <c r="G7175" s="89">
        <v>2</v>
      </c>
      <c r="H7175" t="s">
        <v>19629</v>
      </c>
      <c r="I7175" s="89"/>
    </row>
    <row r="7176" x14ac:dyDescent="0.3">
      <c r="A7176" t="s">
        <v>11010</v>
      </c>
      <c r="B7176" t="s">
        <v>19483</v>
      </c>
      <c r="C7176" t="s">
        <v>19618</v>
      </c>
      <c r="D7176" t="s">
        <v>19623</v>
      </c>
      <c r="E7176" s="89">
        <v>0.81278429710456757</v>
      </c>
      <c r="F7176" s="89">
        <v>704537</v>
      </c>
      <c r="G7176" s="89">
        <v>2</v>
      </c>
      <c r="H7176" t="s">
        <v>19629</v>
      </c>
      <c r="I7176" s="89"/>
    </row>
    <row r="7177" x14ac:dyDescent="0.3">
      <c r="A7177" t="s">
        <v>11011</v>
      </c>
      <c r="B7177" t="s">
        <v>19480</v>
      </c>
      <c r="C7177" t="s">
        <v>19618</v>
      </c>
      <c r="D7177" t="s">
        <v>19623</v>
      </c>
      <c r="E7177" s="89">
        <v>0.85417515332764637</v>
      </c>
      <c r="F7177" s="89">
        <v>704537</v>
      </c>
      <c r="G7177" s="89">
        <v>2</v>
      </c>
      <c r="H7177" t="s">
        <v>19630</v>
      </c>
      <c r="I7177" s="89"/>
    </row>
    <row r="7178" x14ac:dyDescent="0.3">
      <c r="A7178" t="s">
        <v>11012</v>
      </c>
      <c r="B7178" t="s">
        <v>19481</v>
      </c>
      <c r="C7178" t="s">
        <v>19618</v>
      </c>
      <c r="D7178" t="s">
        <v>19623</v>
      </c>
      <c r="E7178" s="89">
        <v>0.2099744815711142</v>
      </c>
      <c r="F7178" s="89">
        <v>704537</v>
      </c>
      <c r="G7178" s="89">
        <v>2</v>
      </c>
      <c r="H7178" t="s">
        <v>19630</v>
      </c>
      <c r="I7178" s="89"/>
    </row>
    <row r="7179" x14ac:dyDescent="0.3">
      <c r="A7179" t="s">
        <v>11013</v>
      </c>
      <c r="B7179" t="s">
        <v>19482</v>
      </c>
      <c r="C7179" t="s">
        <v>19618</v>
      </c>
      <c r="D7179" t="s">
        <v>19623</v>
      </c>
      <c r="E7179" s="89">
        <v>6.849598464272115E-2</v>
      </c>
      <c r="F7179" s="89">
        <v>704537</v>
      </c>
      <c r="G7179" s="89">
        <v>2</v>
      </c>
      <c r="H7179" t="s">
        <v>19630</v>
      </c>
      <c r="I7179" s="89"/>
    </row>
    <row r="7180" x14ac:dyDescent="0.3">
      <c r="A7180" t="s">
        <v>11014</v>
      </c>
      <c r="B7180" t="s">
        <v>19483</v>
      </c>
      <c r="C7180" t="s">
        <v>19618</v>
      </c>
      <c r="D7180" t="s">
        <v>19624</v>
      </c>
      <c r="E7180" s="89">
        <v>1.7844876491510311</v>
      </c>
      <c r="F7180" s="89">
        <v>704537</v>
      </c>
      <c r="G7180" s="89">
        <v>2</v>
      </c>
      <c r="H7180" t="s">
        <v>19629</v>
      </c>
      <c r="I7180" s="89"/>
    </row>
    <row r="7181" x14ac:dyDescent="0.3">
      <c r="A7181" t="s">
        <v>11015</v>
      </c>
      <c r="B7181" t="s">
        <v>19480</v>
      </c>
      <c r="C7181" t="s">
        <v>19618</v>
      </c>
      <c r="D7181" t="s">
        <v>19624</v>
      </c>
      <c r="E7181" s="89">
        <v>0</v>
      </c>
      <c r="F7181" s="89">
        <v>704537</v>
      </c>
      <c r="G7181" s="89">
        <v>2</v>
      </c>
      <c r="H7181" t="s">
        <v>19630</v>
      </c>
      <c r="I7181" s="89"/>
    </row>
    <row r="7182" x14ac:dyDescent="0.3">
      <c r="A7182" t="s">
        <v>11016</v>
      </c>
      <c r="B7182" t="s">
        <v>19481</v>
      </c>
      <c r="C7182" t="s">
        <v>19618</v>
      </c>
      <c r="D7182" t="s">
        <v>19624</v>
      </c>
      <c r="E7182" s="89">
        <v>0</v>
      </c>
      <c r="F7182" s="89">
        <v>704537</v>
      </c>
      <c r="G7182" s="89">
        <v>2</v>
      </c>
      <c r="H7182" t="s">
        <v>19630</v>
      </c>
      <c r="I7182" s="89"/>
    </row>
    <row r="7183" x14ac:dyDescent="0.3">
      <c r="A7183" t="s">
        <v>11017</v>
      </c>
      <c r="B7183" t="s">
        <v>19482</v>
      </c>
      <c r="C7183" t="s">
        <v>19618</v>
      </c>
      <c r="D7183" t="s">
        <v>19624</v>
      </c>
      <c r="E7183" s="89">
        <v>0</v>
      </c>
      <c r="F7183" s="89">
        <v>704537</v>
      </c>
      <c r="G7183" s="89">
        <v>2</v>
      </c>
      <c r="H7183" t="s">
        <v>19630</v>
      </c>
      <c r="I7183" s="89"/>
    </row>
    <row r="7184" x14ac:dyDescent="0.3">
      <c r="A7184" t="s">
        <v>11018</v>
      </c>
      <c r="B7184" t="s">
        <v>19477</v>
      </c>
      <c r="C7184" t="s">
        <v>19619</v>
      </c>
      <c r="D7184" t="s">
        <v>19630</v>
      </c>
      <c r="E7184" s="89">
        <v>325233215102.34998</v>
      </c>
      <c r="F7184" s="89">
        <v>704537</v>
      </c>
      <c r="G7184" s="89">
        <v>2</v>
      </c>
      <c r="H7184" t="s">
        <v>19630</v>
      </c>
      <c r="I7184" s="89"/>
    </row>
    <row r="7185" x14ac:dyDescent="0.3">
      <c r="A7185" t="s">
        <v>11019</v>
      </c>
      <c r="B7185" t="s">
        <v>19478</v>
      </c>
      <c r="C7185" t="s">
        <v>19619</v>
      </c>
      <c r="D7185" t="s">
        <v>19630</v>
      </c>
      <c r="E7185" s="89">
        <v>1</v>
      </c>
      <c r="F7185" s="89">
        <v>704537</v>
      </c>
      <c r="G7185" s="89">
        <v>2</v>
      </c>
      <c r="H7185" t="s">
        <v>19630</v>
      </c>
      <c r="I7185" s="89"/>
    </row>
    <row r="7186" x14ac:dyDescent="0.3">
      <c r="A7186" t="s">
        <v>11020</v>
      </c>
      <c r="B7186" t="s">
        <v>19479</v>
      </c>
      <c r="C7186" t="s">
        <v>19619</v>
      </c>
      <c r="D7186" t="s">
        <v>19630</v>
      </c>
      <c r="E7186" s="89">
        <v>461626.87708715082</v>
      </c>
      <c r="F7186" s="89">
        <v>704537</v>
      </c>
      <c r="G7186" s="89">
        <v>2</v>
      </c>
      <c r="H7186" t="s">
        <v>19630</v>
      </c>
      <c r="I7186" s="89"/>
    </row>
    <row r="7187" x14ac:dyDescent="0.3">
      <c r="A7187" t="s">
        <v>11021</v>
      </c>
      <c r="B7187" t="s">
        <v>19483</v>
      </c>
      <c r="C7187" t="s">
        <v>19619</v>
      </c>
      <c r="D7187" t="s">
        <v>19614</v>
      </c>
      <c r="E7187" s="89">
        <v>1.133054075254851</v>
      </c>
      <c r="F7187" s="89">
        <v>704537</v>
      </c>
      <c r="G7187" s="89">
        <v>2</v>
      </c>
      <c r="H7187" t="s">
        <v>19629</v>
      </c>
      <c r="I7187" s="89"/>
    </row>
    <row r="7188" x14ac:dyDescent="0.3">
      <c r="A7188" t="s">
        <v>11022</v>
      </c>
      <c r="B7188" t="s">
        <v>19483</v>
      </c>
      <c r="C7188" t="s">
        <v>19619</v>
      </c>
      <c r="D7188" t="s">
        <v>19615</v>
      </c>
      <c r="E7188" s="89">
        <v>1.1375879787783401</v>
      </c>
      <c r="F7188" s="89">
        <v>704537</v>
      </c>
      <c r="G7188" s="89">
        <v>2</v>
      </c>
      <c r="H7188" t="s">
        <v>19629</v>
      </c>
      <c r="I7188" s="89"/>
    </row>
    <row r="7189" x14ac:dyDescent="0.3">
      <c r="A7189" t="s">
        <v>11023</v>
      </c>
      <c r="B7189" t="s">
        <v>19483</v>
      </c>
      <c r="C7189" t="s">
        <v>19619</v>
      </c>
      <c r="D7189" t="s">
        <v>19616</v>
      </c>
      <c r="E7189" s="89">
        <v>1.133054075254851</v>
      </c>
      <c r="F7189" s="89">
        <v>704537</v>
      </c>
      <c r="G7189" s="89">
        <v>2</v>
      </c>
      <c r="H7189" t="s">
        <v>19629</v>
      </c>
      <c r="I7189" s="89"/>
    </row>
    <row r="7190" x14ac:dyDescent="0.3">
      <c r="A7190" t="s">
        <v>11024</v>
      </c>
      <c r="B7190" t="s">
        <v>19483</v>
      </c>
      <c r="C7190" t="s">
        <v>19619</v>
      </c>
      <c r="D7190" t="s">
        <v>19617</v>
      </c>
      <c r="E7190" s="89">
        <v>1.1370749213906719</v>
      </c>
      <c r="F7190" s="89">
        <v>704537</v>
      </c>
      <c r="G7190" s="89">
        <v>2</v>
      </c>
      <c r="H7190" t="s">
        <v>19629</v>
      </c>
      <c r="I7190" s="89"/>
    </row>
    <row r="7191" x14ac:dyDescent="0.3">
      <c r="A7191" t="s">
        <v>11025</v>
      </c>
      <c r="B7191" t="s">
        <v>19483</v>
      </c>
      <c r="C7191" t="s">
        <v>19619</v>
      </c>
      <c r="D7191" t="s">
        <v>19618</v>
      </c>
      <c r="E7191" s="89">
        <v>1.030677891099703</v>
      </c>
      <c r="F7191" s="89">
        <v>704537</v>
      </c>
      <c r="G7191" s="89">
        <v>2</v>
      </c>
      <c r="H7191" t="s">
        <v>19629</v>
      </c>
      <c r="I7191" s="89"/>
    </row>
    <row r="7192" x14ac:dyDescent="0.3">
      <c r="A7192" t="s">
        <v>11026</v>
      </c>
      <c r="B7192" t="s">
        <v>19483</v>
      </c>
      <c r="C7192" t="s">
        <v>19619</v>
      </c>
      <c r="D7192" t="s">
        <v>19619</v>
      </c>
      <c r="E7192" s="89">
        <v>1</v>
      </c>
      <c r="F7192" s="89">
        <v>704537</v>
      </c>
      <c r="G7192" s="89">
        <v>2</v>
      </c>
      <c r="H7192" t="s">
        <v>19629</v>
      </c>
      <c r="I7192" s="89"/>
    </row>
    <row r="7193" x14ac:dyDescent="0.3">
      <c r="A7193" t="s">
        <v>11027</v>
      </c>
      <c r="B7193" t="s">
        <v>19483</v>
      </c>
      <c r="C7193" t="s">
        <v>19619</v>
      </c>
      <c r="D7193" t="s">
        <v>19620</v>
      </c>
      <c r="E7193" s="89">
        <v>0.96393827030984081</v>
      </c>
      <c r="F7193" s="89">
        <v>704537</v>
      </c>
      <c r="G7193" s="89">
        <v>2</v>
      </c>
      <c r="H7193" t="s">
        <v>19629</v>
      </c>
      <c r="I7193" s="89"/>
    </row>
    <row r="7194" x14ac:dyDescent="0.3">
      <c r="A7194" t="s">
        <v>11028</v>
      </c>
      <c r="B7194" t="s">
        <v>19483</v>
      </c>
      <c r="C7194" t="s">
        <v>19619</v>
      </c>
      <c r="D7194" t="s">
        <v>19621</v>
      </c>
      <c r="E7194" s="89">
        <v>0.52002011326167885</v>
      </c>
      <c r="F7194" s="89">
        <v>704537</v>
      </c>
      <c r="G7194" s="89">
        <v>2</v>
      </c>
      <c r="H7194" t="s">
        <v>19629</v>
      </c>
      <c r="I7194" s="89"/>
    </row>
    <row r="7195" x14ac:dyDescent="0.3">
      <c r="A7195" t="s">
        <v>11029</v>
      </c>
      <c r="B7195" t="s">
        <v>19483</v>
      </c>
      <c r="C7195" t="s">
        <v>19619</v>
      </c>
      <c r="D7195" t="s">
        <v>19622</v>
      </c>
      <c r="E7195" s="89">
        <v>1.016710023239634</v>
      </c>
      <c r="F7195" s="89">
        <v>704537</v>
      </c>
      <c r="G7195" s="89">
        <v>2</v>
      </c>
      <c r="H7195" t="s">
        <v>19629</v>
      </c>
      <c r="I7195" s="89"/>
    </row>
    <row r="7196" x14ac:dyDescent="0.3">
      <c r="A7196" t="s">
        <v>11030</v>
      </c>
      <c r="B7196" t="s">
        <v>19483</v>
      </c>
      <c r="C7196" t="s">
        <v>19619</v>
      </c>
      <c r="D7196" t="s">
        <v>19623</v>
      </c>
      <c r="E7196" s="89">
        <v>0.83784633725053681</v>
      </c>
      <c r="F7196" s="89">
        <v>704537</v>
      </c>
      <c r="G7196" s="89">
        <v>2</v>
      </c>
      <c r="H7196" t="s">
        <v>19629</v>
      </c>
      <c r="I7196" s="89"/>
    </row>
    <row r="7197" x14ac:dyDescent="0.3">
      <c r="A7197" t="s">
        <v>11031</v>
      </c>
      <c r="B7197" t="s">
        <v>19480</v>
      </c>
      <c r="C7197" t="s">
        <v>19619</v>
      </c>
      <c r="D7197" t="s">
        <v>19623</v>
      </c>
      <c r="E7197" s="89">
        <v>0.81938918750895984</v>
      </c>
      <c r="F7197" s="89">
        <v>704537</v>
      </c>
      <c r="G7197" s="89">
        <v>2</v>
      </c>
      <c r="H7197" t="s">
        <v>19630</v>
      </c>
      <c r="I7197" s="89"/>
    </row>
    <row r="7198" x14ac:dyDescent="0.3">
      <c r="A7198" t="s">
        <v>11032</v>
      </c>
      <c r="B7198" t="s">
        <v>19481</v>
      </c>
      <c r="C7198" t="s">
        <v>19619</v>
      </c>
      <c r="D7198" t="s">
        <v>19623</v>
      </c>
      <c r="E7198" s="89">
        <v>0.19221212730796031</v>
      </c>
      <c r="F7198" s="89">
        <v>704537</v>
      </c>
      <c r="G7198" s="89">
        <v>2</v>
      </c>
      <c r="H7198" t="s">
        <v>19630</v>
      </c>
      <c r="I7198" s="89"/>
    </row>
    <row r="7199" x14ac:dyDescent="0.3">
      <c r="A7199" t="s">
        <v>11033</v>
      </c>
      <c r="B7199" t="s">
        <v>19482</v>
      </c>
      <c r="C7199" t="s">
        <v>19619</v>
      </c>
      <c r="D7199" t="s">
        <v>19623</v>
      </c>
      <c r="E7199" s="89">
        <v>6.104407919929334E-2</v>
      </c>
      <c r="F7199" s="89">
        <v>704537</v>
      </c>
      <c r="G7199" s="89">
        <v>2</v>
      </c>
      <c r="H7199" t="s">
        <v>19630</v>
      </c>
      <c r="I7199" s="89"/>
    </row>
    <row r="7200" x14ac:dyDescent="0.3">
      <c r="A7200" t="s">
        <v>11034</v>
      </c>
      <c r="B7200" t="s">
        <v>19483</v>
      </c>
      <c r="C7200" t="s">
        <v>19619</v>
      </c>
      <c r="D7200" t="s">
        <v>19624</v>
      </c>
      <c r="E7200" s="89">
        <v>1.839386980888492</v>
      </c>
      <c r="F7200" s="89">
        <v>704537</v>
      </c>
      <c r="G7200" s="89">
        <v>2</v>
      </c>
      <c r="H7200" t="s">
        <v>19629</v>
      </c>
      <c r="I7200" s="89"/>
    </row>
    <row r="7201" x14ac:dyDescent="0.3">
      <c r="A7201" t="s">
        <v>11035</v>
      </c>
      <c r="B7201" t="s">
        <v>19480</v>
      </c>
      <c r="C7201" t="s">
        <v>19619</v>
      </c>
      <c r="D7201" t="s">
        <v>19624</v>
      </c>
      <c r="E7201" s="89">
        <v>0</v>
      </c>
      <c r="F7201" s="89">
        <v>704537</v>
      </c>
      <c r="G7201" s="89">
        <v>2</v>
      </c>
      <c r="H7201" t="s">
        <v>19630</v>
      </c>
      <c r="I7201" s="89"/>
    </row>
    <row r="7202" x14ac:dyDescent="0.3">
      <c r="A7202" t="s">
        <v>11036</v>
      </c>
      <c r="B7202" t="s">
        <v>19481</v>
      </c>
      <c r="C7202" t="s">
        <v>19619</v>
      </c>
      <c r="D7202" t="s">
        <v>19624</v>
      </c>
      <c r="E7202" s="89">
        <v>0</v>
      </c>
      <c r="F7202" s="89">
        <v>704537</v>
      </c>
      <c r="G7202" s="89">
        <v>2</v>
      </c>
      <c r="H7202" t="s">
        <v>19630</v>
      </c>
      <c r="I7202" s="89"/>
    </row>
    <row r="7203" x14ac:dyDescent="0.3">
      <c r="A7203" t="s">
        <v>11037</v>
      </c>
      <c r="B7203" t="s">
        <v>19482</v>
      </c>
      <c r="C7203" t="s">
        <v>19619</v>
      </c>
      <c r="D7203" t="s">
        <v>19624</v>
      </c>
      <c r="E7203" s="89">
        <v>0</v>
      </c>
      <c r="F7203" s="89">
        <v>704537</v>
      </c>
      <c r="G7203" s="89">
        <v>2</v>
      </c>
      <c r="H7203" t="s">
        <v>19630</v>
      </c>
      <c r="I7203" s="89"/>
    </row>
    <row r="7204" x14ac:dyDescent="0.3">
      <c r="A7204" t="s">
        <v>11038</v>
      </c>
      <c r="B7204" t="s">
        <v>19477</v>
      </c>
      <c r="C7204" t="s">
        <v>19620</v>
      </c>
      <c r="D7204" t="s">
        <v>19630</v>
      </c>
      <c r="E7204" s="89">
        <v>337229086523.94458</v>
      </c>
      <c r="F7204" s="89">
        <v>704537</v>
      </c>
      <c r="G7204" s="89">
        <v>2</v>
      </c>
      <c r="H7204" t="s">
        <v>19630</v>
      </c>
      <c r="I7204" s="89"/>
    </row>
    <row r="7205" x14ac:dyDescent="0.3">
      <c r="A7205" t="s">
        <v>11039</v>
      </c>
      <c r="B7205" t="s">
        <v>19478</v>
      </c>
      <c r="C7205" t="s">
        <v>19620</v>
      </c>
      <c r="D7205" t="s">
        <v>19630</v>
      </c>
      <c r="E7205" s="89">
        <v>1</v>
      </c>
      <c r="F7205" s="89">
        <v>704537</v>
      </c>
      <c r="G7205" s="89">
        <v>2</v>
      </c>
      <c r="H7205" t="s">
        <v>19630</v>
      </c>
      <c r="I7205" s="89"/>
    </row>
    <row r="7206" x14ac:dyDescent="0.3">
      <c r="A7206" t="s">
        <v>11040</v>
      </c>
      <c r="B7206" t="s">
        <v>19479</v>
      </c>
      <c r="C7206" t="s">
        <v>19620</v>
      </c>
      <c r="D7206" t="s">
        <v>19630</v>
      </c>
      <c r="E7206" s="89">
        <v>478653.47955315991</v>
      </c>
      <c r="F7206" s="89">
        <v>704537</v>
      </c>
      <c r="G7206" s="89">
        <v>2</v>
      </c>
      <c r="H7206" t="s">
        <v>19630</v>
      </c>
      <c r="I7206" s="89"/>
    </row>
    <row r="7207" x14ac:dyDescent="0.3">
      <c r="A7207" t="s">
        <v>11041</v>
      </c>
      <c r="B7207" t="s">
        <v>19483</v>
      </c>
      <c r="C7207" t="s">
        <v>19620</v>
      </c>
      <c r="D7207" t="s">
        <v>19614</v>
      </c>
      <c r="E7207" s="89">
        <v>1.1748872703121891</v>
      </c>
      <c r="F7207" s="89">
        <v>704537</v>
      </c>
      <c r="G7207" s="89">
        <v>2</v>
      </c>
      <c r="H7207" t="s">
        <v>19629</v>
      </c>
      <c r="I7207" s="89"/>
    </row>
    <row r="7208" x14ac:dyDescent="0.3">
      <c r="A7208" t="s">
        <v>11042</v>
      </c>
      <c r="B7208" t="s">
        <v>19483</v>
      </c>
      <c r="C7208" t="s">
        <v>19620</v>
      </c>
      <c r="D7208" t="s">
        <v>19615</v>
      </c>
      <c r="E7208" s="89">
        <v>1.179616421392266</v>
      </c>
      <c r="F7208" s="89">
        <v>704537</v>
      </c>
      <c r="G7208" s="89">
        <v>2</v>
      </c>
      <c r="H7208" t="s">
        <v>19629</v>
      </c>
      <c r="I7208" s="89"/>
    </row>
    <row r="7209" x14ac:dyDescent="0.3">
      <c r="A7209" t="s">
        <v>11043</v>
      </c>
      <c r="B7209" t="s">
        <v>19483</v>
      </c>
      <c r="C7209" t="s">
        <v>19620</v>
      </c>
      <c r="D7209" t="s">
        <v>19616</v>
      </c>
      <c r="E7209" s="89">
        <v>1.1748872703121891</v>
      </c>
      <c r="F7209" s="89">
        <v>704537</v>
      </c>
      <c r="G7209" s="89">
        <v>2</v>
      </c>
      <c r="H7209" t="s">
        <v>19629</v>
      </c>
      <c r="I7209" s="89"/>
    </row>
    <row r="7210" x14ac:dyDescent="0.3">
      <c r="A7210" t="s">
        <v>11044</v>
      </c>
      <c r="B7210" t="s">
        <v>19483</v>
      </c>
      <c r="C7210" t="s">
        <v>19620</v>
      </c>
      <c r="D7210" t="s">
        <v>19617</v>
      </c>
      <c r="E7210" s="89">
        <v>1.1790826440738871</v>
      </c>
      <c r="F7210" s="89">
        <v>704537</v>
      </c>
      <c r="G7210" s="89">
        <v>2</v>
      </c>
      <c r="H7210" t="s">
        <v>19629</v>
      </c>
      <c r="I7210" s="89"/>
    </row>
    <row r="7211" x14ac:dyDescent="0.3">
      <c r="A7211" t="s">
        <v>11045</v>
      </c>
      <c r="B7211" t="s">
        <v>19483</v>
      </c>
      <c r="C7211" t="s">
        <v>19620</v>
      </c>
      <c r="D7211" t="s">
        <v>19618</v>
      </c>
      <c r="E7211" s="89">
        <v>1.0690469224002619</v>
      </c>
      <c r="F7211" s="89">
        <v>704537</v>
      </c>
      <c r="G7211" s="89">
        <v>2</v>
      </c>
      <c r="H7211" t="s">
        <v>19629</v>
      </c>
      <c r="I7211" s="89"/>
    </row>
    <row r="7212" x14ac:dyDescent="0.3">
      <c r="A7212" t="s">
        <v>11046</v>
      </c>
      <c r="B7212" t="s">
        <v>19483</v>
      </c>
      <c r="C7212" t="s">
        <v>19620</v>
      </c>
      <c r="D7212" t="s">
        <v>19619</v>
      </c>
      <c r="E7212" s="89">
        <v>1.0378761049850791</v>
      </c>
      <c r="F7212" s="89">
        <v>704537</v>
      </c>
      <c r="G7212" s="89">
        <v>2</v>
      </c>
      <c r="H7212" t="s">
        <v>19629</v>
      </c>
      <c r="I7212" s="89"/>
    </row>
    <row r="7213" x14ac:dyDescent="0.3">
      <c r="A7213" t="s">
        <v>11047</v>
      </c>
      <c r="B7213" t="s">
        <v>19483</v>
      </c>
      <c r="C7213" t="s">
        <v>19620</v>
      </c>
      <c r="D7213" t="s">
        <v>19620</v>
      </c>
      <c r="E7213" s="89">
        <v>1</v>
      </c>
      <c r="F7213" s="89">
        <v>704537</v>
      </c>
      <c r="G7213" s="89">
        <v>2</v>
      </c>
      <c r="H7213" t="s">
        <v>19629</v>
      </c>
      <c r="I7213" s="89"/>
    </row>
    <row r="7214" x14ac:dyDescent="0.3">
      <c r="A7214" t="s">
        <v>11048</v>
      </c>
      <c r="B7214" t="s">
        <v>19483</v>
      </c>
      <c r="C7214" t="s">
        <v>19620</v>
      </c>
      <c r="D7214" t="s">
        <v>19621</v>
      </c>
      <c r="E7214" s="89">
        <v>0.53815589372804085</v>
      </c>
      <c r="F7214" s="89">
        <v>704537</v>
      </c>
      <c r="G7214" s="89">
        <v>2</v>
      </c>
      <c r="H7214" t="s">
        <v>19629</v>
      </c>
      <c r="I7214" s="89"/>
    </row>
    <row r="7215" x14ac:dyDescent="0.3">
      <c r="A7215" t="s">
        <v>11049</v>
      </c>
      <c r="B7215" t="s">
        <v>19483</v>
      </c>
      <c r="C7215" t="s">
        <v>19620</v>
      </c>
      <c r="D7215" t="s">
        <v>19622</v>
      </c>
      <c r="E7215" s="89">
        <v>1.0545711507939941</v>
      </c>
      <c r="F7215" s="89">
        <v>704537</v>
      </c>
      <c r="G7215" s="89">
        <v>2</v>
      </c>
      <c r="H7215" t="s">
        <v>19629</v>
      </c>
      <c r="I7215" s="89"/>
    </row>
    <row r="7216" x14ac:dyDescent="0.3">
      <c r="A7216" t="s">
        <v>11050</v>
      </c>
      <c r="B7216" t="s">
        <v>19483</v>
      </c>
      <c r="C7216" t="s">
        <v>19620</v>
      </c>
      <c r="D7216" t="s">
        <v>19623</v>
      </c>
      <c r="E7216" s="89">
        <v>0.86859772619279996</v>
      </c>
      <c r="F7216" s="89">
        <v>704537</v>
      </c>
      <c r="G7216" s="89">
        <v>2</v>
      </c>
      <c r="H7216" t="s">
        <v>19629</v>
      </c>
      <c r="I7216" s="89"/>
    </row>
    <row r="7217" x14ac:dyDescent="0.3">
      <c r="A7217" t="s">
        <v>11051</v>
      </c>
      <c r="B7217" t="s">
        <v>19480</v>
      </c>
      <c r="C7217" t="s">
        <v>19620</v>
      </c>
      <c r="D7217" t="s">
        <v>19623</v>
      </c>
      <c r="E7217" s="89">
        <v>0.75803399963380202</v>
      </c>
      <c r="F7217" s="89">
        <v>704537</v>
      </c>
      <c r="G7217" s="89">
        <v>2</v>
      </c>
      <c r="H7217" t="s">
        <v>19630</v>
      </c>
      <c r="I7217" s="89"/>
    </row>
    <row r="7218" x14ac:dyDescent="0.3">
      <c r="A7218" t="s">
        <v>11052</v>
      </c>
      <c r="B7218" t="s">
        <v>19481</v>
      </c>
      <c r="C7218" t="s">
        <v>19620</v>
      </c>
      <c r="D7218" t="s">
        <v>19623</v>
      </c>
      <c r="E7218" s="89">
        <v>0.16911073627658721</v>
      </c>
      <c r="F7218" s="89">
        <v>704537</v>
      </c>
      <c r="G7218" s="89">
        <v>2</v>
      </c>
      <c r="H7218" t="s">
        <v>19630</v>
      </c>
      <c r="I7218" s="89"/>
    </row>
    <row r="7219" x14ac:dyDescent="0.3">
      <c r="A7219" t="s">
        <v>11053</v>
      </c>
      <c r="B7219" t="s">
        <v>19482</v>
      </c>
      <c r="C7219" t="s">
        <v>19620</v>
      </c>
      <c r="D7219" t="s">
        <v>19623</v>
      </c>
      <c r="E7219" s="89">
        <v>5.1305911243844558E-2</v>
      </c>
      <c r="F7219" s="89">
        <v>704537</v>
      </c>
      <c r="G7219" s="89">
        <v>2</v>
      </c>
      <c r="H7219" t="s">
        <v>19630</v>
      </c>
      <c r="I7219" s="89"/>
    </row>
    <row r="7220" x14ac:dyDescent="0.3">
      <c r="A7220" t="s">
        <v>11054</v>
      </c>
      <c r="B7220" t="s">
        <v>19483</v>
      </c>
      <c r="C7220" t="s">
        <v>19620</v>
      </c>
      <c r="D7220" t="s">
        <v>19624</v>
      </c>
      <c r="E7220" s="89">
        <v>1.9071380325825491</v>
      </c>
      <c r="F7220" s="89">
        <v>704537</v>
      </c>
      <c r="G7220" s="89">
        <v>2</v>
      </c>
      <c r="H7220" t="s">
        <v>19629</v>
      </c>
      <c r="I7220" s="89"/>
    </row>
    <row r="7221" x14ac:dyDescent="0.3">
      <c r="A7221" t="s">
        <v>11055</v>
      </c>
      <c r="B7221" t="s">
        <v>19480</v>
      </c>
      <c r="C7221" t="s">
        <v>19620</v>
      </c>
      <c r="D7221" t="s">
        <v>19624</v>
      </c>
      <c r="E7221" s="89">
        <v>0</v>
      </c>
      <c r="F7221" s="89">
        <v>704537</v>
      </c>
      <c r="G7221" s="89">
        <v>2</v>
      </c>
      <c r="H7221" t="s">
        <v>19630</v>
      </c>
      <c r="I7221" s="89"/>
    </row>
    <row r="7222" x14ac:dyDescent="0.3">
      <c r="A7222" t="s">
        <v>11056</v>
      </c>
      <c r="B7222" t="s">
        <v>19481</v>
      </c>
      <c r="C7222" t="s">
        <v>19620</v>
      </c>
      <c r="D7222" t="s">
        <v>19624</v>
      </c>
      <c r="E7222" s="89">
        <v>0</v>
      </c>
      <c r="F7222" s="89">
        <v>704537</v>
      </c>
      <c r="G7222" s="89">
        <v>2</v>
      </c>
      <c r="H7222" t="s">
        <v>19630</v>
      </c>
      <c r="I7222" s="89"/>
    </row>
    <row r="7223" x14ac:dyDescent="0.3">
      <c r="A7223" t="s">
        <v>11057</v>
      </c>
      <c r="B7223" t="s">
        <v>19482</v>
      </c>
      <c r="C7223" t="s">
        <v>19620</v>
      </c>
      <c r="D7223" t="s">
        <v>19624</v>
      </c>
      <c r="E7223" s="89">
        <v>0</v>
      </c>
      <c r="F7223" s="89">
        <v>704537</v>
      </c>
      <c r="G7223" s="89">
        <v>2</v>
      </c>
      <c r="H7223" t="s">
        <v>19630</v>
      </c>
      <c r="I7223" s="89"/>
    </row>
    <row r="7224" x14ac:dyDescent="0.3">
      <c r="A7224" t="s">
        <v>11058</v>
      </c>
      <c r="B7224" t="s">
        <v>19477</v>
      </c>
      <c r="C7224" t="s">
        <v>19621</v>
      </c>
      <c r="D7224" t="s">
        <v>19630</v>
      </c>
      <c r="E7224" s="89">
        <v>742356159645.48621</v>
      </c>
      <c r="F7224" s="89">
        <v>704537</v>
      </c>
      <c r="G7224" s="89">
        <v>2</v>
      </c>
      <c r="H7224" t="s">
        <v>19630</v>
      </c>
      <c r="I7224" s="89"/>
    </row>
    <row r="7225" x14ac:dyDescent="0.3">
      <c r="A7225" t="s">
        <v>11059</v>
      </c>
      <c r="B7225" t="s">
        <v>19478</v>
      </c>
      <c r="C7225" t="s">
        <v>19621</v>
      </c>
      <c r="D7225" t="s">
        <v>19630</v>
      </c>
      <c r="E7225" s="89">
        <v>1</v>
      </c>
      <c r="F7225" s="89">
        <v>704537</v>
      </c>
      <c r="G7225" s="89">
        <v>2</v>
      </c>
      <c r="H7225" t="s">
        <v>19630</v>
      </c>
      <c r="I7225" s="89"/>
    </row>
    <row r="7226" x14ac:dyDescent="0.3">
      <c r="A7226" t="s">
        <v>11060</v>
      </c>
      <c r="B7226" t="s">
        <v>19479</v>
      </c>
      <c r="C7226" t="s">
        <v>19621</v>
      </c>
      <c r="D7226" t="s">
        <v>19630</v>
      </c>
      <c r="E7226" s="89">
        <v>1053679.451392171</v>
      </c>
      <c r="F7226" s="89">
        <v>704537</v>
      </c>
      <c r="G7226" s="89">
        <v>2</v>
      </c>
      <c r="H7226" t="s">
        <v>19630</v>
      </c>
      <c r="I7226" s="89"/>
    </row>
    <row r="7227" x14ac:dyDescent="0.3">
      <c r="A7227" t="s">
        <v>11061</v>
      </c>
      <c r="B7227" t="s">
        <v>19483</v>
      </c>
      <c r="C7227" t="s">
        <v>19621</v>
      </c>
      <c r="D7227" t="s">
        <v>19614</v>
      </c>
      <c r="E7227" s="89">
        <v>2.606167364544242</v>
      </c>
      <c r="F7227" s="89">
        <v>704537</v>
      </c>
      <c r="G7227" s="89">
        <v>2</v>
      </c>
      <c r="H7227" t="s">
        <v>19629</v>
      </c>
      <c r="I7227" s="89"/>
    </row>
    <row r="7228" x14ac:dyDescent="0.3">
      <c r="A7228" t="s">
        <v>11062</v>
      </c>
      <c r="B7228" t="s">
        <v>19483</v>
      </c>
      <c r="C7228" t="s">
        <v>19621</v>
      </c>
      <c r="D7228" t="s">
        <v>19615</v>
      </c>
      <c r="E7228" s="89">
        <v>2.6190519638357541</v>
      </c>
      <c r="F7228" s="89">
        <v>704537</v>
      </c>
      <c r="G7228" s="89">
        <v>2</v>
      </c>
      <c r="H7228" t="s">
        <v>19629</v>
      </c>
      <c r="I7228" s="89"/>
    </row>
    <row r="7229" x14ac:dyDescent="0.3">
      <c r="A7229" t="s">
        <v>11063</v>
      </c>
      <c r="B7229" t="s">
        <v>19483</v>
      </c>
      <c r="C7229" t="s">
        <v>19621</v>
      </c>
      <c r="D7229" t="s">
        <v>19616</v>
      </c>
      <c r="E7229" s="89">
        <v>2.606167364544242</v>
      </c>
      <c r="F7229" s="89">
        <v>704537</v>
      </c>
      <c r="G7229" s="89">
        <v>2</v>
      </c>
      <c r="H7229" t="s">
        <v>19629</v>
      </c>
      <c r="I7229" s="89"/>
    </row>
    <row r="7230" x14ac:dyDescent="0.3">
      <c r="A7230" t="s">
        <v>11064</v>
      </c>
      <c r="B7230" t="s">
        <v>19483</v>
      </c>
      <c r="C7230" t="s">
        <v>19621</v>
      </c>
      <c r="D7230" t="s">
        <v>19617</v>
      </c>
      <c r="E7230" s="89">
        <v>2.6179287420609478</v>
      </c>
      <c r="F7230" s="89">
        <v>704537</v>
      </c>
      <c r="G7230" s="89">
        <v>2</v>
      </c>
      <c r="H7230" t="s">
        <v>19629</v>
      </c>
      <c r="I7230" s="89"/>
    </row>
    <row r="7231" x14ac:dyDescent="0.3">
      <c r="A7231" t="s">
        <v>11065</v>
      </c>
      <c r="B7231" t="s">
        <v>19483</v>
      </c>
      <c r="C7231" t="s">
        <v>19621</v>
      </c>
      <c r="D7231" t="s">
        <v>19618</v>
      </c>
      <c r="E7231" s="89">
        <v>2.4021978554506989</v>
      </c>
      <c r="F7231" s="89">
        <v>704537</v>
      </c>
      <c r="G7231" s="89">
        <v>2</v>
      </c>
      <c r="H7231" t="s">
        <v>19629</v>
      </c>
      <c r="I7231" s="89"/>
    </row>
    <row r="7232" x14ac:dyDescent="0.3">
      <c r="A7232" t="s">
        <v>11066</v>
      </c>
      <c r="B7232" t="s">
        <v>19483</v>
      </c>
      <c r="C7232" t="s">
        <v>19621</v>
      </c>
      <c r="D7232" t="s">
        <v>19619</v>
      </c>
      <c r="E7232" s="89">
        <v>2.3499064040380349</v>
      </c>
      <c r="F7232" s="89">
        <v>704537</v>
      </c>
      <c r="G7232" s="89">
        <v>2</v>
      </c>
      <c r="H7232" t="s">
        <v>19629</v>
      </c>
      <c r="I7232" s="89"/>
    </row>
    <row r="7233" x14ac:dyDescent="0.3">
      <c r="A7233" t="s">
        <v>11067</v>
      </c>
      <c r="B7233" t="s">
        <v>19483</v>
      </c>
      <c r="C7233" t="s">
        <v>19621</v>
      </c>
      <c r="D7233" t="s">
        <v>19620</v>
      </c>
      <c r="E7233" s="89">
        <v>2.2586855861640478</v>
      </c>
      <c r="F7233" s="89">
        <v>704537</v>
      </c>
      <c r="G7233" s="89">
        <v>2</v>
      </c>
      <c r="H7233" t="s">
        <v>19629</v>
      </c>
      <c r="I7233" s="89"/>
    </row>
    <row r="7234" x14ac:dyDescent="0.3">
      <c r="A7234" t="s">
        <v>11068</v>
      </c>
      <c r="B7234" t="s">
        <v>19483</v>
      </c>
      <c r="C7234" t="s">
        <v>19621</v>
      </c>
      <c r="D7234" t="s">
        <v>19621</v>
      </c>
      <c r="E7234" s="89">
        <v>1</v>
      </c>
      <c r="F7234" s="89">
        <v>704537</v>
      </c>
      <c r="G7234" s="89">
        <v>2</v>
      </c>
      <c r="H7234" t="s">
        <v>19629</v>
      </c>
      <c r="I7234" s="89"/>
    </row>
    <row r="7235" x14ac:dyDescent="0.3">
      <c r="A7235" t="s">
        <v>11069</v>
      </c>
      <c r="B7235" t="s">
        <v>19483</v>
      </c>
      <c r="C7235" t="s">
        <v>19621</v>
      </c>
      <c r="D7235" t="s">
        <v>19622</v>
      </c>
      <c r="E7235" s="89">
        <v>2.3627922406180639</v>
      </c>
      <c r="F7235" s="89">
        <v>704537</v>
      </c>
      <c r="G7235" s="89">
        <v>2</v>
      </c>
      <c r="H7235" t="s">
        <v>19629</v>
      </c>
      <c r="I7235" s="89"/>
    </row>
    <row r="7236" x14ac:dyDescent="0.3">
      <c r="A7236" t="s">
        <v>11070</v>
      </c>
      <c r="B7236" t="s">
        <v>19483</v>
      </c>
      <c r="C7236" t="s">
        <v>19621</v>
      </c>
      <c r="D7236" t="s">
        <v>19623</v>
      </c>
      <c r="E7236" s="89">
        <v>1.8875727080089231</v>
      </c>
      <c r="F7236" s="89">
        <v>704537</v>
      </c>
      <c r="G7236" s="89">
        <v>2</v>
      </c>
      <c r="H7236" t="s">
        <v>19629</v>
      </c>
      <c r="I7236" s="89"/>
    </row>
    <row r="7237" x14ac:dyDescent="0.3">
      <c r="A7237" t="s">
        <v>11071</v>
      </c>
      <c r="B7237" t="s">
        <v>19480</v>
      </c>
      <c r="C7237" t="s">
        <v>19621</v>
      </c>
      <c r="D7237" t="s">
        <v>19623</v>
      </c>
      <c r="E7237" s="89">
        <v>0.13873508417584879</v>
      </c>
      <c r="F7237" s="89">
        <v>704537</v>
      </c>
      <c r="G7237" s="89">
        <v>2</v>
      </c>
      <c r="H7237" t="s">
        <v>19630</v>
      </c>
      <c r="I7237" s="89"/>
    </row>
    <row r="7238" x14ac:dyDescent="0.3">
      <c r="A7238" t="s">
        <v>11072</v>
      </c>
      <c r="B7238" t="s">
        <v>19481</v>
      </c>
      <c r="C7238" t="s">
        <v>19621</v>
      </c>
      <c r="D7238" t="s">
        <v>19623</v>
      </c>
      <c r="E7238" s="89">
        <v>2.256117581898753E-2</v>
      </c>
      <c r="F7238" s="89">
        <v>704537</v>
      </c>
      <c r="G7238" s="89">
        <v>2</v>
      </c>
      <c r="H7238" t="s">
        <v>19630</v>
      </c>
      <c r="I7238" s="89"/>
    </row>
    <row r="7239" x14ac:dyDescent="0.3">
      <c r="A7239" t="s">
        <v>11073</v>
      </c>
      <c r="B7239" t="s">
        <v>19482</v>
      </c>
      <c r="C7239" t="s">
        <v>19621</v>
      </c>
      <c r="D7239" t="s">
        <v>19623</v>
      </c>
      <c r="E7239" s="89">
        <v>5.5609362272233303E-3</v>
      </c>
      <c r="F7239" s="89">
        <v>704537</v>
      </c>
      <c r="G7239" s="89">
        <v>2</v>
      </c>
      <c r="H7239" t="s">
        <v>19630</v>
      </c>
      <c r="I7239" s="89"/>
    </row>
    <row r="7240" x14ac:dyDescent="0.3">
      <c r="A7240" t="s">
        <v>11074</v>
      </c>
      <c r="B7240" t="s">
        <v>19483</v>
      </c>
      <c r="C7240" t="s">
        <v>19621</v>
      </c>
      <c r="D7240" t="s">
        <v>19624</v>
      </c>
      <c r="E7240" s="89">
        <v>4.1832769170671229</v>
      </c>
      <c r="F7240" s="89">
        <v>704537</v>
      </c>
      <c r="G7240" s="89">
        <v>2</v>
      </c>
      <c r="H7240" t="s">
        <v>19629</v>
      </c>
      <c r="I7240" s="89"/>
    </row>
    <row r="7241" x14ac:dyDescent="0.3">
      <c r="A7241" t="s">
        <v>11075</v>
      </c>
      <c r="B7241" t="s">
        <v>19480</v>
      </c>
      <c r="C7241" t="s">
        <v>19621</v>
      </c>
      <c r="D7241" t="s">
        <v>19624</v>
      </c>
      <c r="E7241" s="89">
        <v>0</v>
      </c>
      <c r="F7241" s="89">
        <v>704537</v>
      </c>
      <c r="G7241" s="89">
        <v>2</v>
      </c>
      <c r="H7241" t="s">
        <v>19630</v>
      </c>
      <c r="I7241" s="89"/>
    </row>
    <row r="7242" x14ac:dyDescent="0.3">
      <c r="A7242" t="s">
        <v>11076</v>
      </c>
      <c r="B7242" t="s">
        <v>19481</v>
      </c>
      <c r="C7242" t="s">
        <v>19621</v>
      </c>
      <c r="D7242" t="s">
        <v>19624</v>
      </c>
      <c r="E7242" s="89">
        <v>0</v>
      </c>
      <c r="F7242" s="89">
        <v>704537</v>
      </c>
      <c r="G7242" s="89">
        <v>2</v>
      </c>
      <c r="H7242" t="s">
        <v>19630</v>
      </c>
      <c r="I7242" s="89"/>
    </row>
    <row r="7243" x14ac:dyDescent="0.3">
      <c r="A7243" t="s">
        <v>11077</v>
      </c>
      <c r="B7243" t="s">
        <v>19482</v>
      </c>
      <c r="C7243" t="s">
        <v>19621</v>
      </c>
      <c r="D7243" t="s">
        <v>19624</v>
      </c>
      <c r="E7243" s="89">
        <v>0</v>
      </c>
      <c r="F7243" s="89">
        <v>704537</v>
      </c>
      <c r="G7243" s="89">
        <v>2</v>
      </c>
      <c r="H7243" t="s">
        <v>19630</v>
      </c>
      <c r="I7243" s="89"/>
    </row>
    <row r="7244" x14ac:dyDescent="0.3">
      <c r="A7244" t="s">
        <v>11078</v>
      </c>
      <c r="B7244" t="s">
        <v>19477</v>
      </c>
      <c r="C7244" t="s">
        <v>19622</v>
      </c>
      <c r="D7244" t="s">
        <v>19630</v>
      </c>
      <c r="E7244" s="89">
        <v>320888127791.81372</v>
      </c>
      <c r="F7244" s="89">
        <v>704537</v>
      </c>
      <c r="G7244" s="89">
        <v>2</v>
      </c>
      <c r="H7244" t="s">
        <v>19630</v>
      </c>
      <c r="I7244" s="89"/>
    </row>
    <row r="7245" x14ac:dyDescent="0.3">
      <c r="A7245" t="s">
        <v>11079</v>
      </c>
      <c r="B7245" t="s">
        <v>19478</v>
      </c>
      <c r="C7245" t="s">
        <v>19622</v>
      </c>
      <c r="D7245" t="s">
        <v>19630</v>
      </c>
      <c r="E7245" s="89">
        <v>1</v>
      </c>
      <c r="F7245" s="89">
        <v>704537</v>
      </c>
      <c r="G7245" s="89">
        <v>2</v>
      </c>
      <c r="H7245" t="s">
        <v>19630</v>
      </c>
      <c r="I7245" s="89"/>
    </row>
    <row r="7246" x14ac:dyDescent="0.3">
      <c r="A7246" t="s">
        <v>11080</v>
      </c>
      <c r="B7246" t="s">
        <v>19479</v>
      </c>
      <c r="C7246" t="s">
        <v>19622</v>
      </c>
      <c r="D7246" t="s">
        <v>19630</v>
      </c>
      <c r="E7246" s="89">
        <v>455459.58238078869</v>
      </c>
      <c r="F7246" s="89">
        <v>704537</v>
      </c>
      <c r="G7246" s="89">
        <v>2</v>
      </c>
      <c r="H7246" t="s">
        <v>19630</v>
      </c>
      <c r="I7246" s="89"/>
    </row>
    <row r="7247" x14ac:dyDescent="0.3">
      <c r="A7247" t="s">
        <v>11081</v>
      </c>
      <c r="B7247" t="s">
        <v>19483</v>
      </c>
      <c r="C7247" t="s">
        <v>19622</v>
      </c>
      <c r="D7247" t="s">
        <v>19614</v>
      </c>
      <c r="E7247" s="89">
        <v>1.1179257054521909</v>
      </c>
      <c r="F7247" s="89">
        <v>704537</v>
      </c>
      <c r="G7247" s="89">
        <v>2</v>
      </c>
      <c r="H7247" t="s">
        <v>19629</v>
      </c>
      <c r="I7247" s="89"/>
    </row>
    <row r="7248" x14ac:dyDescent="0.3">
      <c r="A7248" t="s">
        <v>11082</v>
      </c>
      <c r="B7248" t="s">
        <v>19483</v>
      </c>
      <c r="C7248" t="s">
        <v>19622</v>
      </c>
      <c r="D7248" t="s">
        <v>19615</v>
      </c>
      <c r="E7248" s="89">
        <v>1.1226867886741401</v>
      </c>
      <c r="F7248" s="89">
        <v>704537</v>
      </c>
      <c r="G7248" s="89">
        <v>2</v>
      </c>
      <c r="H7248" t="s">
        <v>19629</v>
      </c>
      <c r="I7248" s="89"/>
    </row>
    <row r="7249" x14ac:dyDescent="0.3">
      <c r="A7249" t="s">
        <v>11083</v>
      </c>
      <c r="B7249" t="s">
        <v>19483</v>
      </c>
      <c r="C7249" t="s">
        <v>19622</v>
      </c>
      <c r="D7249" t="s">
        <v>19616</v>
      </c>
      <c r="E7249" s="89">
        <v>1.1179257054521909</v>
      </c>
      <c r="F7249" s="89">
        <v>704537</v>
      </c>
      <c r="G7249" s="89">
        <v>2</v>
      </c>
      <c r="H7249" t="s">
        <v>19629</v>
      </c>
      <c r="I7249" s="89"/>
    </row>
    <row r="7250" x14ac:dyDescent="0.3">
      <c r="A7250" t="s">
        <v>11084</v>
      </c>
      <c r="B7250" t="s">
        <v>19483</v>
      </c>
      <c r="C7250" t="s">
        <v>19622</v>
      </c>
      <c r="D7250" t="s">
        <v>19617</v>
      </c>
      <c r="E7250" s="89">
        <v>1.1221778840562759</v>
      </c>
      <c r="F7250" s="89">
        <v>704537</v>
      </c>
      <c r="G7250" s="89">
        <v>2</v>
      </c>
      <c r="H7250" t="s">
        <v>19629</v>
      </c>
      <c r="I7250" s="89"/>
    </row>
    <row r="7251" x14ac:dyDescent="0.3">
      <c r="A7251" t="s">
        <v>11085</v>
      </c>
      <c r="B7251" t="s">
        <v>19483</v>
      </c>
      <c r="C7251" t="s">
        <v>19622</v>
      </c>
      <c r="D7251" t="s">
        <v>19618</v>
      </c>
      <c r="E7251" s="89">
        <v>1.0189272196442829</v>
      </c>
      <c r="F7251" s="89">
        <v>704537</v>
      </c>
      <c r="G7251" s="89">
        <v>2</v>
      </c>
      <c r="H7251" t="s">
        <v>19629</v>
      </c>
      <c r="I7251" s="89"/>
    </row>
    <row r="7252" x14ac:dyDescent="0.3">
      <c r="A7252" t="s">
        <v>11086</v>
      </c>
      <c r="B7252" t="s">
        <v>19483</v>
      </c>
      <c r="C7252" t="s">
        <v>19622</v>
      </c>
      <c r="D7252" t="s">
        <v>19619</v>
      </c>
      <c r="E7252" s="89">
        <v>0.99042667912078897</v>
      </c>
      <c r="F7252" s="89">
        <v>704537</v>
      </c>
      <c r="G7252" s="89">
        <v>2</v>
      </c>
      <c r="H7252" t="s">
        <v>19629</v>
      </c>
      <c r="I7252" s="89"/>
    </row>
    <row r="7253" x14ac:dyDescent="0.3">
      <c r="A7253" t="s">
        <v>11087</v>
      </c>
      <c r="B7253" t="s">
        <v>19483</v>
      </c>
      <c r="C7253" t="s">
        <v>19622</v>
      </c>
      <c r="D7253" t="s">
        <v>19620</v>
      </c>
      <c r="E7253" s="89">
        <v>0.95415684997564087</v>
      </c>
      <c r="F7253" s="89">
        <v>704537</v>
      </c>
      <c r="G7253" s="89">
        <v>2</v>
      </c>
      <c r="H7253" t="s">
        <v>19629</v>
      </c>
      <c r="I7253" s="89"/>
    </row>
    <row r="7254" x14ac:dyDescent="0.3">
      <c r="A7254" t="s">
        <v>11088</v>
      </c>
      <c r="B7254" t="s">
        <v>19483</v>
      </c>
      <c r="C7254" t="s">
        <v>19622</v>
      </c>
      <c r="D7254" t="s">
        <v>19621</v>
      </c>
      <c r="E7254" s="89">
        <v>0.50858042469668352</v>
      </c>
      <c r="F7254" s="89">
        <v>704537</v>
      </c>
      <c r="G7254" s="89">
        <v>2</v>
      </c>
      <c r="H7254" t="s">
        <v>19629</v>
      </c>
      <c r="I7254" s="89"/>
    </row>
    <row r="7255" x14ac:dyDescent="0.3">
      <c r="A7255" t="s">
        <v>11089</v>
      </c>
      <c r="B7255" t="s">
        <v>19483</v>
      </c>
      <c r="C7255" t="s">
        <v>19622</v>
      </c>
      <c r="D7255" t="s">
        <v>19622</v>
      </c>
      <c r="E7255" s="89">
        <v>1</v>
      </c>
      <c r="F7255" s="89">
        <v>704537</v>
      </c>
      <c r="G7255" s="89">
        <v>2</v>
      </c>
      <c r="H7255" t="s">
        <v>19629</v>
      </c>
      <c r="I7255" s="89"/>
    </row>
    <row r="7256" x14ac:dyDescent="0.3">
      <c r="A7256" t="s">
        <v>11090</v>
      </c>
      <c r="B7256" t="s">
        <v>19483</v>
      </c>
      <c r="C7256" t="s">
        <v>19622</v>
      </c>
      <c r="D7256" t="s">
        <v>19623</v>
      </c>
      <c r="E7256" s="89">
        <v>0.82622954471697718</v>
      </c>
      <c r="F7256" s="89">
        <v>704537</v>
      </c>
      <c r="G7256" s="89">
        <v>2</v>
      </c>
      <c r="H7256" t="s">
        <v>19629</v>
      </c>
      <c r="I7256" s="89"/>
    </row>
    <row r="7257" x14ac:dyDescent="0.3">
      <c r="A7257" t="s">
        <v>11091</v>
      </c>
      <c r="B7257" t="s">
        <v>19480</v>
      </c>
      <c r="C7257" t="s">
        <v>19622</v>
      </c>
      <c r="D7257" t="s">
        <v>19623</v>
      </c>
      <c r="E7257" s="89">
        <v>0.83270857314803903</v>
      </c>
      <c r="F7257" s="89">
        <v>704537</v>
      </c>
      <c r="G7257" s="89">
        <v>2</v>
      </c>
      <c r="H7257" t="s">
        <v>19630</v>
      </c>
      <c r="I7257" s="89"/>
    </row>
    <row r="7258" x14ac:dyDescent="0.3">
      <c r="A7258" t="s">
        <v>11092</v>
      </c>
      <c r="B7258" t="s">
        <v>19481</v>
      </c>
      <c r="C7258" t="s">
        <v>19622</v>
      </c>
      <c r="D7258" t="s">
        <v>19623</v>
      </c>
      <c r="E7258" s="89">
        <v>0.2007483466048654</v>
      </c>
      <c r="F7258" s="89">
        <v>704537</v>
      </c>
      <c r="G7258" s="89">
        <v>2</v>
      </c>
      <c r="H7258" t="s">
        <v>19630</v>
      </c>
      <c r="I7258" s="89"/>
    </row>
    <row r="7259" x14ac:dyDescent="0.3">
      <c r="A7259" t="s">
        <v>11093</v>
      </c>
      <c r="B7259" t="s">
        <v>19482</v>
      </c>
      <c r="C7259" t="s">
        <v>19622</v>
      </c>
      <c r="D7259" t="s">
        <v>19623</v>
      </c>
      <c r="E7259" s="89">
        <v>6.4786714046086297E-2</v>
      </c>
      <c r="F7259" s="89">
        <v>704537</v>
      </c>
      <c r="G7259" s="89">
        <v>2</v>
      </c>
      <c r="H7259" t="s">
        <v>19630</v>
      </c>
      <c r="I7259" s="89"/>
    </row>
    <row r="7260" x14ac:dyDescent="0.3">
      <c r="A7260" t="s">
        <v>11094</v>
      </c>
      <c r="B7260" t="s">
        <v>19483</v>
      </c>
      <c r="C7260" t="s">
        <v>19622</v>
      </c>
      <c r="D7260" t="s">
        <v>19624</v>
      </c>
      <c r="E7260" s="89">
        <v>1.814554157053865</v>
      </c>
      <c r="F7260" s="89">
        <v>704537</v>
      </c>
      <c r="G7260" s="89">
        <v>2</v>
      </c>
      <c r="H7260" t="s">
        <v>19629</v>
      </c>
      <c r="I7260" s="89"/>
    </row>
    <row r="7261" x14ac:dyDescent="0.3">
      <c r="A7261" t="s">
        <v>11095</v>
      </c>
      <c r="B7261" t="s">
        <v>19480</v>
      </c>
      <c r="C7261" t="s">
        <v>19622</v>
      </c>
      <c r="D7261" t="s">
        <v>19624</v>
      </c>
      <c r="E7261" s="89">
        <v>0</v>
      </c>
      <c r="F7261" s="89">
        <v>704537</v>
      </c>
      <c r="G7261" s="89">
        <v>2</v>
      </c>
      <c r="H7261" t="s">
        <v>19630</v>
      </c>
      <c r="I7261" s="89"/>
    </row>
    <row r="7262" x14ac:dyDescent="0.3">
      <c r="A7262" t="s">
        <v>11096</v>
      </c>
      <c r="B7262" t="s">
        <v>19481</v>
      </c>
      <c r="C7262" t="s">
        <v>19622</v>
      </c>
      <c r="D7262" t="s">
        <v>19624</v>
      </c>
      <c r="E7262" s="89">
        <v>0</v>
      </c>
      <c r="F7262" s="89">
        <v>704537</v>
      </c>
      <c r="G7262" s="89">
        <v>2</v>
      </c>
      <c r="H7262" t="s">
        <v>19630</v>
      </c>
      <c r="I7262" s="89"/>
    </row>
    <row r="7263" x14ac:dyDescent="0.3">
      <c r="A7263" t="s">
        <v>11097</v>
      </c>
      <c r="B7263" t="s">
        <v>19482</v>
      </c>
      <c r="C7263" t="s">
        <v>19622</v>
      </c>
      <c r="D7263" t="s">
        <v>19624</v>
      </c>
      <c r="E7263" s="89">
        <v>0</v>
      </c>
      <c r="F7263" s="89">
        <v>704537</v>
      </c>
      <c r="G7263" s="89">
        <v>2</v>
      </c>
      <c r="H7263" t="s">
        <v>19630</v>
      </c>
      <c r="I7263" s="89"/>
    </row>
    <row r="7264" x14ac:dyDescent="0.3">
      <c r="A7264" t="s">
        <v>10767</v>
      </c>
      <c r="B7264" t="s">
        <v>19483</v>
      </c>
      <c r="C7264" t="s">
        <v>19510</v>
      </c>
      <c r="D7264" t="s">
        <v>19614</v>
      </c>
      <c r="E7264" s="89">
        <v>3.5454739197108502E-2</v>
      </c>
      <c r="F7264" s="89">
        <v>704537</v>
      </c>
      <c r="G7264" s="89">
        <v>2</v>
      </c>
      <c r="H7264" t="s">
        <v>19629</v>
      </c>
      <c r="I7264" s="89"/>
    </row>
    <row r="7265" x14ac:dyDescent="0.3">
      <c r="A7265" t="s">
        <v>10768</v>
      </c>
      <c r="B7265" t="s">
        <v>19483</v>
      </c>
      <c r="C7265" t="s">
        <v>19510</v>
      </c>
      <c r="D7265" t="s">
        <v>19615</v>
      </c>
      <c r="E7265" s="89">
        <v>3.5632763396463943E-2</v>
      </c>
      <c r="F7265" s="89">
        <v>704537</v>
      </c>
      <c r="G7265" s="89">
        <v>2</v>
      </c>
      <c r="H7265" t="s">
        <v>19629</v>
      </c>
      <c r="I7265" s="89"/>
    </row>
    <row r="7266" x14ac:dyDescent="0.3">
      <c r="A7266" t="s">
        <v>10769</v>
      </c>
      <c r="B7266" t="s">
        <v>19483</v>
      </c>
      <c r="C7266" t="s">
        <v>19510</v>
      </c>
      <c r="D7266" t="s">
        <v>19616</v>
      </c>
      <c r="E7266" s="89">
        <v>3.5454739197108502E-2</v>
      </c>
      <c r="F7266" s="89">
        <v>704537</v>
      </c>
      <c r="G7266" s="89">
        <v>2</v>
      </c>
      <c r="H7266" t="s">
        <v>19629</v>
      </c>
      <c r="I7266" s="89"/>
    </row>
    <row r="7267" x14ac:dyDescent="0.3">
      <c r="A7267" t="s">
        <v>10770</v>
      </c>
      <c r="B7267" t="s">
        <v>19483</v>
      </c>
      <c r="C7267" t="s">
        <v>19510</v>
      </c>
      <c r="D7267" t="s">
        <v>19617</v>
      </c>
      <c r="E7267" s="89">
        <v>3.5615565164090653E-2</v>
      </c>
      <c r="F7267" s="89">
        <v>704537</v>
      </c>
      <c r="G7267" s="89">
        <v>2</v>
      </c>
      <c r="H7267" t="s">
        <v>19629</v>
      </c>
      <c r="I7267" s="89"/>
    </row>
    <row r="7268" x14ac:dyDescent="0.3">
      <c r="A7268" t="s">
        <v>10771</v>
      </c>
      <c r="B7268" t="s">
        <v>19483</v>
      </c>
      <c r="C7268" t="s">
        <v>19510</v>
      </c>
      <c r="D7268" t="s">
        <v>19618</v>
      </c>
      <c r="E7268" s="89">
        <v>3.2522606132257083E-2</v>
      </c>
      <c r="F7268" s="89">
        <v>704537</v>
      </c>
      <c r="G7268" s="89">
        <v>2</v>
      </c>
      <c r="H7268" t="s">
        <v>19629</v>
      </c>
      <c r="I7268" s="89"/>
    </row>
    <row r="7269" x14ac:dyDescent="0.3">
      <c r="A7269" t="s">
        <v>10772</v>
      </c>
      <c r="B7269" t="s">
        <v>19483</v>
      </c>
      <c r="C7269" t="s">
        <v>19510</v>
      </c>
      <c r="D7269" t="s">
        <v>19619</v>
      </c>
      <c r="E7269" s="89">
        <v>3.2072144572236977E-2</v>
      </c>
      <c r="F7269" s="89">
        <v>704537</v>
      </c>
      <c r="G7269" s="89">
        <v>2</v>
      </c>
      <c r="H7269" t="s">
        <v>19629</v>
      </c>
      <c r="I7269" s="89"/>
    </row>
    <row r="7270" x14ac:dyDescent="0.3">
      <c r="A7270" t="s">
        <v>10773</v>
      </c>
      <c r="B7270" t="s">
        <v>19483</v>
      </c>
      <c r="C7270" t="s">
        <v>19510</v>
      </c>
      <c r="D7270" t="s">
        <v>19620</v>
      </c>
      <c r="E7270" s="89">
        <v>3.0557106125172689E-2</v>
      </c>
      <c r="F7270" s="89">
        <v>704537</v>
      </c>
      <c r="G7270" s="89">
        <v>2</v>
      </c>
      <c r="H7270" t="s">
        <v>19629</v>
      </c>
      <c r="I7270" s="89"/>
    </row>
    <row r="7271" x14ac:dyDescent="0.3">
      <c r="A7271" t="s">
        <v>10774</v>
      </c>
      <c r="B7271" t="s">
        <v>19483</v>
      </c>
      <c r="C7271" t="s">
        <v>19510</v>
      </c>
      <c r="D7271" t="s">
        <v>19621</v>
      </c>
      <c r="E7271" s="89">
        <v>1.53557698614836E-2</v>
      </c>
      <c r="F7271" s="89">
        <v>704537</v>
      </c>
      <c r="G7271" s="89">
        <v>2</v>
      </c>
      <c r="H7271" t="s">
        <v>19629</v>
      </c>
      <c r="I7271" s="89"/>
    </row>
    <row r="7272" x14ac:dyDescent="0.3">
      <c r="A7272" t="s">
        <v>10775</v>
      </c>
      <c r="B7272" t="s">
        <v>19483</v>
      </c>
      <c r="C7272" t="s">
        <v>19510</v>
      </c>
      <c r="D7272" t="s">
        <v>19622</v>
      </c>
      <c r="E7272" s="89">
        <v>3.2096014395256903E-2</v>
      </c>
      <c r="F7272" s="89">
        <v>704537</v>
      </c>
      <c r="G7272" s="89">
        <v>2</v>
      </c>
      <c r="H7272" t="s">
        <v>19629</v>
      </c>
      <c r="I7272" s="89"/>
    </row>
    <row r="7273" x14ac:dyDescent="0.3">
      <c r="A7273" t="s">
        <v>10776</v>
      </c>
      <c r="B7273" t="s">
        <v>19483</v>
      </c>
      <c r="C7273" t="s">
        <v>19510</v>
      </c>
      <c r="D7273" t="s">
        <v>19623</v>
      </c>
      <c r="E7273" s="89">
        <v>2.6034305854979529E-2</v>
      </c>
      <c r="F7273" s="89">
        <v>704537</v>
      </c>
      <c r="G7273" s="89">
        <v>2</v>
      </c>
      <c r="H7273" t="s">
        <v>19629</v>
      </c>
      <c r="I7273" s="89"/>
    </row>
    <row r="7274" x14ac:dyDescent="0.3">
      <c r="A7274" t="s">
        <v>10777</v>
      </c>
      <c r="B7274" t="s">
        <v>19483</v>
      </c>
      <c r="C7274" t="s">
        <v>19510</v>
      </c>
      <c r="D7274" t="s">
        <v>19624</v>
      </c>
      <c r="E7274" s="89">
        <v>5.7433284400117128E-2</v>
      </c>
      <c r="F7274" s="89">
        <v>704537</v>
      </c>
      <c r="G7274" s="89">
        <v>2</v>
      </c>
      <c r="H7274" t="s">
        <v>19629</v>
      </c>
      <c r="I7274" s="89"/>
    </row>
    <row r="7275" x14ac:dyDescent="0.3">
      <c r="A7275" t="s">
        <v>10778</v>
      </c>
      <c r="B7275" t="s">
        <v>19476</v>
      </c>
      <c r="C7275" t="s">
        <v>19521</v>
      </c>
      <c r="D7275" t="s">
        <v>19630</v>
      </c>
      <c r="E7275" s="89">
        <v>659402</v>
      </c>
      <c r="F7275" s="89">
        <v>704537</v>
      </c>
      <c r="G7275" s="89">
        <v>2</v>
      </c>
      <c r="H7275" t="s">
        <v>19630</v>
      </c>
      <c r="I7275" s="89"/>
    </row>
    <row r="7276" x14ac:dyDescent="0.3">
      <c r="A7276" t="s">
        <v>10779</v>
      </c>
      <c r="B7276" t="s">
        <v>19477</v>
      </c>
      <c r="C7276" t="s">
        <v>19521</v>
      </c>
      <c r="D7276" t="s">
        <v>19630</v>
      </c>
      <c r="E7276" s="89">
        <v>1928385032.5376821</v>
      </c>
      <c r="F7276" s="89">
        <v>704537</v>
      </c>
      <c r="G7276" s="89">
        <v>2</v>
      </c>
      <c r="H7276" t="s">
        <v>19630</v>
      </c>
      <c r="I7276" s="89"/>
    </row>
    <row r="7277" x14ac:dyDescent="0.3">
      <c r="A7277" t="s">
        <v>10780</v>
      </c>
      <c r="B7277" t="s">
        <v>19478</v>
      </c>
      <c r="C7277" t="s">
        <v>19521</v>
      </c>
      <c r="D7277" t="s">
        <v>19630</v>
      </c>
      <c r="E7277" s="89">
        <v>0.93593665059464581</v>
      </c>
      <c r="F7277" s="89">
        <v>704537</v>
      </c>
      <c r="G7277" s="89">
        <v>2</v>
      </c>
      <c r="H7277" t="s">
        <v>19630</v>
      </c>
      <c r="I7277" s="89"/>
    </row>
    <row r="7278" x14ac:dyDescent="0.3">
      <c r="A7278" t="s">
        <v>10781</v>
      </c>
      <c r="B7278" t="s">
        <v>19479</v>
      </c>
      <c r="C7278" t="s">
        <v>19521</v>
      </c>
      <c r="D7278" t="s">
        <v>19630</v>
      </c>
      <c r="E7278" s="89">
        <v>2737.0954719733409</v>
      </c>
      <c r="F7278" s="89">
        <v>704537</v>
      </c>
      <c r="G7278" s="89">
        <v>2</v>
      </c>
      <c r="H7278" t="s">
        <v>19630</v>
      </c>
      <c r="I7278" s="89"/>
    </row>
    <row r="7279" x14ac:dyDescent="0.3">
      <c r="A7279" t="s">
        <v>11109</v>
      </c>
      <c r="B7279" t="s">
        <v>19480</v>
      </c>
      <c r="C7279" t="s">
        <v>19527</v>
      </c>
      <c r="D7279" t="s">
        <v>19623</v>
      </c>
      <c r="E7279" s="89">
        <v>0.83270857314803903</v>
      </c>
      <c r="F7279" s="89">
        <v>704537</v>
      </c>
      <c r="G7279" s="89">
        <v>2</v>
      </c>
      <c r="H7279" t="s">
        <v>19630</v>
      </c>
      <c r="I7279" s="89"/>
    </row>
    <row r="7280" x14ac:dyDescent="0.3">
      <c r="A7280" t="s">
        <v>11110</v>
      </c>
      <c r="B7280" t="s">
        <v>19481</v>
      </c>
      <c r="C7280" t="s">
        <v>19527</v>
      </c>
      <c r="D7280" t="s">
        <v>19623</v>
      </c>
      <c r="E7280" s="89">
        <v>0.20074834633926231</v>
      </c>
      <c r="F7280" s="89">
        <v>704537</v>
      </c>
      <c r="G7280" s="89">
        <v>2</v>
      </c>
      <c r="H7280" t="s">
        <v>19630</v>
      </c>
      <c r="I7280" s="89"/>
    </row>
    <row r="7281" x14ac:dyDescent="0.3">
      <c r="A7281" t="s">
        <v>11111</v>
      </c>
      <c r="B7281" t="s">
        <v>19482</v>
      </c>
      <c r="C7281" t="s">
        <v>19527</v>
      </c>
      <c r="D7281" t="s">
        <v>19623</v>
      </c>
      <c r="E7281" s="89">
        <v>6.4786713448746716E-2</v>
      </c>
      <c r="F7281" s="89">
        <v>704537</v>
      </c>
      <c r="G7281" s="89">
        <v>2</v>
      </c>
      <c r="H7281" t="s">
        <v>19630</v>
      </c>
      <c r="I7281" s="89"/>
    </row>
    <row r="7282" x14ac:dyDescent="0.3">
      <c r="A7282" t="s">
        <v>11112</v>
      </c>
      <c r="B7282" t="s">
        <v>19480</v>
      </c>
      <c r="C7282" t="s">
        <v>19527</v>
      </c>
      <c r="D7282" t="s">
        <v>19624</v>
      </c>
      <c r="E7282" s="89">
        <v>0</v>
      </c>
      <c r="F7282" s="89">
        <v>704537</v>
      </c>
      <c r="G7282" s="89">
        <v>2</v>
      </c>
      <c r="H7282" t="s">
        <v>19630</v>
      </c>
      <c r="I7282" s="89"/>
    </row>
    <row r="7283" x14ac:dyDescent="0.3">
      <c r="A7283" t="s">
        <v>11113</v>
      </c>
      <c r="B7283" t="s">
        <v>19481</v>
      </c>
      <c r="C7283" t="s">
        <v>19527</v>
      </c>
      <c r="D7283" t="s">
        <v>19624</v>
      </c>
      <c r="E7283" s="89">
        <v>0</v>
      </c>
      <c r="F7283" s="89">
        <v>704537</v>
      </c>
      <c r="G7283" s="89">
        <v>2</v>
      </c>
      <c r="H7283" t="s">
        <v>19630</v>
      </c>
      <c r="I7283" s="89"/>
    </row>
    <row r="7284" x14ac:dyDescent="0.3">
      <c r="A7284" t="s">
        <v>11114</v>
      </c>
      <c r="B7284" t="s">
        <v>19482</v>
      </c>
      <c r="C7284" t="s">
        <v>19527</v>
      </c>
      <c r="D7284" t="s">
        <v>19624</v>
      </c>
      <c r="E7284" s="89">
        <v>0</v>
      </c>
      <c r="F7284" s="89">
        <v>704537</v>
      </c>
      <c r="G7284" s="89">
        <v>2</v>
      </c>
      <c r="H7284" t="s">
        <v>19630</v>
      </c>
      <c r="I7284" s="89"/>
    </row>
    <row r="7285" x14ac:dyDescent="0.3">
      <c r="A7285" t="s">
        <v>11115</v>
      </c>
      <c r="B7285" t="s">
        <v>19480</v>
      </c>
      <c r="C7285" t="s">
        <v>19528</v>
      </c>
      <c r="D7285" t="s">
        <v>19623</v>
      </c>
      <c r="E7285" s="89">
        <v>1</v>
      </c>
      <c r="F7285" s="89">
        <v>704537</v>
      </c>
      <c r="G7285" s="89">
        <v>2</v>
      </c>
      <c r="H7285" t="s">
        <v>19630</v>
      </c>
      <c r="I7285" s="89"/>
    </row>
    <row r="7286" x14ac:dyDescent="0.3">
      <c r="A7286" t="s">
        <v>11116</v>
      </c>
      <c r="B7286" t="s">
        <v>19481</v>
      </c>
      <c r="C7286" t="s">
        <v>19528</v>
      </c>
      <c r="D7286" t="s">
        <v>19623</v>
      </c>
      <c r="E7286" s="89">
        <v>0.25996297102493537</v>
      </c>
      <c r="F7286" s="89">
        <v>704537</v>
      </c>
      <c r="G7286" s="89">
        <v>2</v>
      </c>
      <c r="H7286" t="s">
        <v>19630</v>
      </c>
      <c r="I7286" s="89"/>
    </row>
    <row r="7287" x14ac:dyDescent="0.3">
      <c r="A7287" t="s">
        <v>11117</v>
      </c>
      <c r="B7287" t="s">
        <v>19482</v>
      </c>
      <c r="C7287" t="s">
        <v>19528</v>
      </c>
      <c r="D7287" t="s">
        <v>19623</v>
      </c>
      <c r="E7287" s="89">
        <v>8.8552943910278237E-2</v>
      </c>
      <c r="F7287" s="89">
        <v>704537</v>
      </c>
      <c r="G7287" s="89">
        <v>2</v>
      </c>
      <c r="H7287" t="s">
        <v>19630</v>
      </c>
      <c r="I7287" s="89"/>
    </row>
    <row r="7288" x14ac:dyDescent="0.3">
      <c r="A7288" t="s">
        <v>11118</v>
      </c>
      <c r="B7288" t="s">
        <v>19480</v>
      </c>
      <c r="C7288" t="s">
        <v>19528</v>
      </c>
      <c r="D7288" t="s">
        <v>19624</v>
      </c>
      <c r="E7288" s="89">
        <v>0</v>
      </c>
      <c r="F7288" s="89">
        <v>704537</v>
      </c>
      <c r="G7288" s="89">
        <v>2</v>
      </c>
      <c r="H7288" t="s">
        <v>19630</v>
      </c>
      <c r="I7288" s="89"/>
    </row>
    <row r="7289" x14ac:dyDescent="0.3">
      <c r="A7289" t="s">
        <v>11119</v>
      </c>
      <c r="B7289" t="s">
        <v>19481</v>
      </c>
      <c r="C7289" t="s">
        <v>19528</v>
      </c>
      <c r="D7289" t="s">
        <v>19624</v>
      </c>
      <c r="E7289" s="89">
        <v>0</v>
      </c>
      <c r="F7289" s="89">
        <v>704537</v>
      </c>
      <c r="G7289" s="89">
        <v>2</v>
      </c>
      <c r="H7289" t="s">
        <v>19630</v>
      </c>
      <c r="I7289" s="89"/>
    </row>
    <row r="7290" x14ac:dyDescent="0.3">
      <c r="A7290" t="s">
        <v>11120</v>
      </c>
      <c r="B7290" t="s">
        <v>19482</v>
      </c>
      <c r="C7290" t="s">
        <v>19528</v>
      </c>
      <c r="D7290" t="s">
        <v>19624</v>
      </c>
      <c r="E7290" s="89">
        <v>0</v>
      </c>
      <c r="F7290" s="89">
        <v>704537</v>
      </c>
      <c r="G7290" s="89">
        <v>2</v>
      </c>
      <c r="H7290" t="s">
        <v>19630</v>
      </c>
      <c r="I7290" s="89"/>
    </row>
    <row r="7291" x14ac:dyDescent="0.3">
      <c r="A7291" t="s">
        <v>11121</v>
      </c>
      <c r="B7291" t="s">
        <v>19480</v>
      </c>
      <c r="C7291" t="s">
        <v>19529</v>
      </c>
      <c r="D7291" t="s">
        <v>19623</v>
      </c>
      <c r="E7291" s="89">
        <v>1</v>
      </c>
      <c r="F7291" s="89">
        <v>704537</v>
      </c>
      <c r="G7291" s="89">
        <v>2</v>
      </c>
      <c r="H7291" t="s">
        <v>19630</v>
      </c>
      <c r="I7291" s="89"/>
    </row>
    <row r="7292" x14ac:dyDescent="0.3">
      <c r="A7292" t="s">
        <v>11122</v>
      </c>
      <c r="B7292" t="s">
        <v>19481</v>
      </c>
      <c r="C7292" t="s">
        <v>19529</v>
      </c>
      <c r="D7292" t="s">
        <v>19623</v>
      </c>
      <c r="E7292" s="89">
        <v>0.25996297102493537</v>
      </c>
      <c r="F7292" s="89">
        <v>704537</v>
      </c>
      <c r="G7292" s="89">
        <v>2</v>
      </c>
      <c r="H7292" t="s">
        <v>19630</v>
      </c>
      <c r="I7292" s="89"/>
    </row>
    <row r="7293" x14ac:dyDescent="0.3">
      <c r="A7293" t="s">
        <v>11123</v>
      </c>
      <c r="B7293" t="s">
        <v>19482</v>
      </c>
      <c r="C7293" t="s">
        <v>19529</v>
      </c>
      <c r="D7293" t="s">
        <v>19623</v>
      </c>
      <c r="E7293" s="89">
        <v>8.8552943910278237E-2</v>
      </c>
      <c r="F7293" s="89">
        <v>704537</v>
      </c>
      <c r="G7293" s="89">
        <v>2</v>
      </c>
      <c r="H7293" t="s">
        <v>19630</v>
      </c>
      <c r="I7293" s="89"/>
    </row>
    <row r="7294" x14ac:dyDescent="0.3">
      <c r="A7294" t="s">
        <v>11124</v>
      </c>
      <c r="B7294" t="s">
        <v>19480</v>
      </c>
      <c r="C7294" t="s">
        <v>19529</v>
      </c>
      <c r="D7294" t="s">
        <v>19624</v>
      </c>
      <c r="E7294" s="89">
        <v>0</v>
      </c>
      <c r="F7294" s="89">
        <v>704537</v>
      </c>
      <c r="G7294" s="89">
        <v>2</v>
      </c>
      <c r="H7294" t="s">
        <v>19630</v>
      </c>
      <c r="I7294" s="89"/>
    </row>
    <row r="7295" x14ac:dyDescent="0.3">
      <c r="A7295" t="s">
        <v>11125</v>
      </c>
      <c r="B7295" t="s">
        <v>19481</v>
      </c>
      <c r="C7295" t="s">
        <v>19529</v>
      </c>
      <c r="D7295" t="s">
        <v>19624</v>
      </c>
      <c r="E7295" s="89">
        <v>0</v>
      </c>
      <c r="F7295" s="89">
        <v>704537</v>
      </c>
      <c r="G7295" s="89">
        <v>2</v>
      </c>
      <c r="H7295" t="s">
        <v>19630</v>
      </c>
      <c r="I7295" s="89"/>
    </row>
    <row r="7296" x14ac:dyDescent="0.3">
      <c r="A7296" t="s">
        <v>11126</v>
      </c>
      <c r="B7296" t="s">
        <v>19482</v>
      </c>
      <c r="C7296" t="s">
        <v>19529</v>
      </c>
      <c r="D7296" t="s">
        <v>19624</v>
      </c>
      <c r="E7296" s="89">
        <v>0</v>
      </c>
      <c r="F7296" s="89">
        <v>704537</v>
      </c>
      <c r="G7296" s="89">
        <v>2</v>
      </c>
      <c r="H7296" t="s">
        <v>19630</v>
      </c>
      <c r="I7296" s="89"/>
    </row>
    <row r="7297" x14ac:dyDescent="0.3">
      <c r="A7297" t="s">
        <v>11127</v>
      </c>
      <c r="B7297" t="s">
        <v>19480</v>
      </c>
      <c r="C7297" t="s">
        <v>19530</v>
      </c>
      <c r="D7297" t="s">
        <v>19623</v>
      </c>
      <c r="E7297" s="89">
        <v>1</v>
      </c>
      <c r="F7297" s="89">
        <v>704537</v>
      </c>
      <c r="G7297" s="89">
        <v>2</v>
      </c>
      <c r="H7297" t="s">
        <v>19630</v>
      </c>
      <c r="I7297" s="89"/>
    </row>
    <row r="7298" x14ac:dyDescent="0.3">
      <c r="A7298" t="s">
        <v>11128</v>
      </c>
      <c r="B7298" t="s">
        <v>19481</v>
      </c>
      <c r="C7298" t="s">
        <v>19530</v>
      </c>
      <c r="D7298" t="s">
        <v>19623</v>
      </c>
      <c r="E7298" s="89">
        <v>0.28572441841032042</v>
      </c>
      <c r="F7298" s="89">
        <v>704537</v>
      </c>
      <c r="G7298" s="89">
        <v>2</v>
      </c>
      <c r="H7298" t="s">
        <v>19630</v>
      </c>
      <c r="I7298" s="89"/>
    </row>
    <row r="7299" x14ac:dyDescent="0.3">
      <c r="A7299" t="s">
        <v>11129</v>
      </c>
      <c r="B7299" t="s">
        <v>19482</v>
      </c>
      <c r="C7299" t="s">
        <v>19530</v>
      </c>
      <c r="D7299" t="s">
        <v>19623</v>
      </c>
      <c r="E7299" s="89">
        <v>0.101693870790823</v>
      </c>
      <c r="F7299" s="89">
        <v>704537</v>
      </c>
      <c r="G7299" s="89">
        <v>2</v>
      </c>
      <c r="H7299" t="s">
        <v>19630</v>
      </c>
      <c r="I7299" s="89"/>
    </row>
    <row r="7300" x14ac:dyDescent="0.3">
      <c r="A7300" t="s">
        <v>11130</v>
      </c>
      <c r="B7300" t="s">
        <v>19480</v>
      </c>
      <c r="C7300" t="s">
        <v>19530</v>
      </c>
      <c r="D7300" t="s">
        <v>19624</v>
      </c>
      <c r="E7300" s="89">
        <v>0</v>
      </c>
      <c r="F7300" s="89">
        <v>704537</v>
      </c>
      <c r="G7300" s="89">
        <v>2</v>
      </c>
      <c r="H7300" t="s">
        <v>19630</v>
      </c>
      <c r="I7300" s="89"/>
    </row>
    <row r="7301" x14ac:dyDescent="0.3">
      <c r="A7301" t="s">
        <v>11131</v>
      </c>
      <c r="B7301" t="s">
        <v>19481</v>
      </c>
      <c r="C7301" t="s">
        <v>19530</v>
      </c>
      <c r="D7301" t="s">
        <v>19624</v>
      </c>
      <c r="E7301" s="89">
        <v>0</v>
      </c>
      <c r="F7301" s="89">
        <v>704537</v>
      </c>
      <c r="G7301" s="89">
        <v>2</v>
      </c>
      <c r="H7301" t="s">
        <v>19630</v>
      </c>
      <c r="I7301" s="89"/>
    </row>
    <row r="7302" x14ac:dyDescent="0.3">
      <c r="A7302" t="s">
        <v>11132</v>
      </c>
      <c r="B7302" t="s">
        <v>19482</v>
      </c>
      <c r="C7302" t="s">
        <v>19530</v>
      </c>
      <c r="D7302" t="s">
        <v>19624</v>
      </c>
      <c r="E7302" s="89">
        <v>0</v>
      </c>
      <c r="F7302" s="89">
        <v>704537</v>
      </c>
      <c r="G7302" s="89">
        <v>2</v>
      </c>
      <c r="H7302" t="s">
        <v>19630</v>
      </c>
      <c r="I7302" s="89"/>
    </row>
    <row r="7303" x14ac:dyDescent="0.3">
      <c r="A7303" t="s">
        <v>11133</v>
      </c>
      <c r="B7303" t="s">
        <v>19480</v>
      </c>
      <c r="C7303" t="s">
        <v>19531</v>
      </c>
      <c r="D7303" t="s">
        <v>19623</v>
      </c>
      <c r="E7303" s="89">
        <v>1</v>
      </c>
      <c r="F7303" s="89">
        <v>704537</v>
      </c>
      <c r="G7303" s="89">
        <v>2</v>
      </c>
      <c r="H7303" t="s">
        <v>19630</v>
      </c>
      <c r="I7303" s="89"/>
    </row>
    <row r="7304" x14ac:dyDescent="0.3">
      <c r="A7304" t="s">
        <v>11134</v>
      </c>
      <c r="B7304" t="s">
        <v>19481</v>
      </c>
      <c r="C7304" t="s">
        <v>19531</v>
      </c>
      <c r="D7304" t="s">
        <v>19623</v>
      </c>
      <c r="E7304" s="89">
        <v>0.26495291052349079</v>
      </c>
      <c r="F7304" s="89">
        <v>704537</v>
      </c>
      <c r="G7304" s="89">
        <v>2</v>
      </c>
      <c r="H7304" t="s">
        <v>19630</v>
      </c>
      <c r="I7304" s="89"/>
    </row>
    <row r="7305" x14ac:dyDescent="0.3">
      <c r="A7305" t="s">
        <v>11135</v>
      </c>
      <c r="B7305" t="s">
        <v>19482</v>
      </c>
      <c r="C7305" t="s">
        <v>19531</v>
      </c>
      <c r="D7305" t="s">
        <v>19623</v>
      </c>
      <c r="E7305" s="89">
        <v>9.0939515254245012E-2</v>
      </c>
      <c r="F7305" s="89">
        <v>704537</v>
      </c>
      <c r="G7305" s="89">
        <v>2</v>
      </c>
      <c r="H7305" t="s">
        <v>19630</v>
      </c>
      <c r="I7305" s="89"/>
    </row>
    <row r="7306" x14ac:dyDescent="0.3">
      <c r="A7306" t="s">
        <v>11136</v>
      </c>
      <c r="B7306" t="s">
        <v>19480</v>
      </c>
      <c r="C7306" t="s">
        <v>19531</v>
      </c>
      <c r="D7306" t="s">
        <v>19624</v>
      </c>
      <c r="E7306" s="89">
        <v>0</v>
      </c>
      <c r="F7306" s="89">
        <v>704537</v>
      </c>
      <c r="G7306" s="89">
        <v>2</v>
      </c>
      <c r="H7306" t="s">
        <v>19630</v>
      </c>
      <c r="I7306" s="89"/>
    </row>
    <row r="7307" x14ac:dyDescent="0.3">
      <c r="A7307" t="s">
        <v>11137</v>
      </c>
      <c r="B7307" t="s">
        <v>19481</v>
      </c>
      <c r="C7307" t="s">
        <v>19531</v>
      </c>
      <c r="D7307" t="s">
        <v>19624</v>
      </c>
      <c r="E7307" s="89">
        <v>0</v>
      </c>
      <c r="F7307" s="89">
        <v>704537</v>
      </c>
      <c r="G7307" s="89">
        <v>2</v>
      </c>
      <c r="H7307" t="s">
        <v>19630</v>
      </c>
      <c r="I7307" s="89"/>
    </row>
    <row r="7308" x14ac:dyDescent="0.3">
      <c r="A7308" t="s">
        <v>11138</v>
      </c>
      <c r="B7308" t="s">
        <v>19482</v>
      </c>
      <c r="C7308" t="s">
        <v>19531</v>
      </c>
      <c r="D7308" t="s">
        <v>19624</v>
      </c>
      <c r="E7308" s="89">
        <v>0</v>
      </c>
      <c r="F7308" s="89">
        <v>704537</v>
      </c>
      <c r="G7308" s="89">
        <v>2</v>
      </c>
      <c r="H7308" t="s">
        <v>19630</v>
      </c>
      <c r="I7308" s="89"/>
    </row>
    <row r="7309" x14ac:dyDescent="0.3">
      <c r="A7309" t="s">
        <v>11139</v>
      </c>
      <c r="B7309" t="s">
        <v>19480</v>
      </c>
      <c r="C7309" t="s">
        <v>19532</v>
      </c>
      <c r="D7309" t="s">
        <v>19623</v>
      </c>
      <c r="E7309" s="89">
        <v>1</v>
      </c>
      <c r="F7309" s="89">
        <v>704537</v>
      </c>
      <c r="G7309" s="89">
        <v>2</v>
      </c>
      <c r="H7309" t="s">
        <v>19630</v>
      </c>
      <c r="I7309" s="89"/>
    </row>
    <row r="7310" x14ac:dyDescent="0.3">
      <c r="A7310" t="s">
        <v>11140</v>
      </c>
      <c r="B7310" t="s">
        <v>19481</v>
      </c>
      <c r="C7310" t="s">
        <v>19532</v>
      </c>
      <c r="D7310" t="s">
        <v>19623</v>
      </c>
      <c r="E7310" s="89">
        <v>0.26285203251726352</v>
      </c>
      <c r="F7310" s="89">
        <v>704537</v>
      </c>
      <c r="G7310" s="89">
        <v>2</v>
      </c>
      <c r="H7310" t="s">
        <v>19630</v>
      </c>
      <c r="I7310" s="89"/>
    </row>
    <row r="7311" x14ac:dyDescent="0.3">
      <c r="A7311" t="s">
        <v>11141</v>
      </c>
      <c r="B7311" t="s">
        <v>19482</v>
      </c>
      <c r="C7311" t="s">
        <v>19532</v>
      </c>
      <c r="D7311" t="s">
        <v>19623</v>
      </c>
      <c r="E7311" s="89">
        <v>8.9963617824583744E-2</v>
      </c>
      <c r="F7311" s="89">
        <v>704537</v>
      </c>
      <c r="G7311" s="89">
        <v>2</v>
      </c>
      <c r="H7311" t="s">
        <v>19630</v>
      </c>
      <c r="I7311" s="89"/>
    </row>
    <row r="7312" x14ac:dyDescent="0.3">
      <c r="A7312" t="s">
        <v>11142</v>
      </c>
      <c r="B7312" t="s">
        <v>19480</v>
      </c>
      <c r="C7312" t="s">
        <v>19532</v>
      </c>
      <c r="D7312" t="s">
        <v>19624</v>
      </c>
      <c r="E7312" s="89">
        <v>0</v>
      </c>
      <c r="F7312" s="89">
        <v>704537</v>
      </c>
      <c r="G7312" s="89">
        <v>2</v>
      </c>
      <c r="H7312" t="s">
        <v>19630</v>
      </c>
      <c r="I7312" s="89"/>
    </row>
    <row r="7313" x14ac:dyDescent="0.3">
      <c r="A7313" t="s">
        <v>11143</v>
      </c>
      <c r="B7313" t="s">
        <v>19481</v>
      </c>
      <c r="C7313" t="s">
        <v>19532</v>
      </c>
      <c r="D7313" t="s">
        <v>19624</v>
      </c>
      <c r="E7313" s="89">
        <v>0</v>
      </c>
      <c r="F7313" s="89">
        <v>704537</v>
      </c>
      <c r="G7313" s="89">
        <v>2</v>
      </c>
      <c r="H7313" t="s">
        <v>19630</v>
      </c>
      <c r="I7313" s="89"/>
    </row>
    <row r="7314" x14ac:dyDescent="0.3">
      <c r="A7314" t="s">
        <v>11144</v>
      </c>
      <c r="B7314" t="s">
        <v>19482</v>
      </c>
      <c r="C7314" t="s">
        <v>19532</v>
      </c>
      <c r="D7314" t="s">
        <v>19624</v>
      </c>
      <c r="E7314" s="89">
        <v>0</v>
      </c>
      <c r="F7314" s="89">
        <v>704537</v>
      </c>
      <c r="G7314" s="89">
        <v>2</v>
      </c>
      <c r="H7314" t="s">
        <v>19630</v>
      </c>
      <c r="I7314" s="89"/>
    </row>
    <row r="7315" x14ac:dyDescent="0.3">
      <c r="A7315" t="s">
        <v>11145</v>
      </c>
      <c r="B7315" t="s">
        <v>19480</v>
      </c>
      <c r="C7315" t="s">
        <v>19533</v>
      </c>
      <c r="D7315" t="s">
        <v>19623</v>
      </c>
      <c r="E7315" s="89">
        <v>1</v>
      </c>
      <c r="F7315" s="89">
        <v>704537</v>
      </c>
      <c r="G7315" s="89">
        <v>2</v>
      </c>
      <c r="H7315" t="s">
        <v>19630</v>
      </c>
      <c r="I7315" s="89"/>
    </row>
    <row r="7316" x14ac:dyDescent="0.3">
      <c r="A7316" t="s">
        <v>11146</v>
      </c>
      <c r="B7316" t="s">
        <v>19481</v>
      </c>
      <c r="C7316" t="s">
        <v>19533</v>
      </c>
      <c r="D7316" t="s">
        <v>19623</v>
      </c>
      <c r="E7316" s="89">
        <v>0.25996297102493537</v>
      </c>
      <c r="F7316" s="89">
        <v>704537</v>
      </c>
      <c r="G7316" s="89">
        <v>2</v>
      </c>
      <c r="H7316" t="s">
        <v>19630</v>
      </c>
      <c r="I7316" s="89"/>
    </row>
    <row r="7317" x14ac:dyDescent="0.3">
      <c r="A7317" t="s">
        <v>11147</v>
      </c>
      <c r="B7317" t="s">
        <v>19482</v>
      </c>
      <c r="C7317" t="s">
        <v>19533</v>
      </c>
      <c r="D7317" t="s">
        <v>19623</v>
      </c>
      <c r="E7317" s="89">
        <v>8.8552943910278237E-2</v>
      </c>
      <c r="F7317" s="89">
        <v>704537</v>
      </c>
      <c r="G7317" s="89">
        <v>2</v>
      </c>
      <c r="H7317" t="s">
        <v>19630</v>
      </c>
      <c r="I7317" s="89"/>
    </row>
    <row r="7318" x14ac:dyDescent="0.3">
      <c r="A7318" t="s">
        <v>11148</v>
      </c>
      <c r="B7318" t="s">
        <v>19480</v>
      </c>
      <c r="C7318" t="s">
        <v>19533</v>
      </c>
      <c r="D7318" t="s">
        <v>19624</v>
      </c>
      <c r="E7318" s="89">
        <v>0</v>
      </c>
      <c r="F7318" s="89">
        <v>704537</v>
      </c>
      <c r="G7318" s="89">
        <v>2</v>
      </c>
      <c r="H7318" t="s">
        <v>19630</v>
      </c>
      <c r="I7318" s="89"/>
    </row>
    <row r="7319" x14ac:dyDescent="0.3">
      <c r="A7319" t="s">
        <v>11149</v>
      </c>
      <c r="B7319" t="s">
        <v>19481</v>
      </c>
      <c r="C7319" t="s">
        <v>19533</v>
      </c>
      <c r="D7319" t="s">
        <v>19624</v>
      </c>
      <c r="E7319" s="89">
        <v>0</v>
      </c>
      <c r="F7319" s="89">
        <v>704537</v>
      </c>
      <c r="G7319" s="89">
        <v>2</v>
      </c>
      <c r="H7319" t="s">
        <v>19630</v>
      </c>
      <c r="I7319" s="89"/>
    </row>
    <row r="7320" x14ac:dyDescent="0.3">
      <c r="A7320" t="s">
        <v>11150</v>
      </c>
      <c r="B7320" t="s">
        <v>19482</v>
      </c>
      <c r="C7320" t="s">
        <v>19533</v>
      </c>
      <c r="D7320" t="s">
        <v>19624</v>
      </c>
      <c r="E7320" s="89">
        <v>0</v>
      </c>
      <c r="F7320" s="89">
        <v>704537</v>
      </c>
      <c r="G7320" s="89">
        <v>2</v>
      </c>
      <c r="H7320" t="s">
        <v>19630</v>
      </c>
      <c r="I7320" s="89"/>
    </row>
    <row r="7321" x14ac:dyDescent="0.3">
      <c r="A7321" t="s">
        <v>11151</v>
      </c>
      <c r="B7321" t="s">
        <v>19480</v>
      </c>
      <c r="C7321" t="s">
        <v>19534</v>
      </c>
      <c r="D7321" t="s">
        <v>19623</v>
      </c>
      <c r="E7321" s="89">
        <v>1</v>
      </c>
      <c r="F7321" s="89">
        <v>704537</v>
      </c>
      <c r="G7321" s="89">
        <v>2</v>
      </c>
      <c r="H7321" t="s">
        <v>19630</v>
      </c>
      <c r="I7321" s="89"/>
    </row>
    <row r="7322" x14ac:dyDescent="0.3">
      <c r="A7322" t="s">
        <v>11152</v>
      </c>
      <c r="B7322" t="s">
        <v>19481</v>
      </c>
      <c r="C7322" t="s">
        <v>19534</v>
      </c>
      <c r="D7322" t="s">
        <v>19623</v>
      </c>
      <c r="E7322" s="89">
        <v>0.26025900275007452</v>
      </c>
      <c r="F7322" s="89">
        <v>704537</v>
      </c>
      <c r="G7322" s="89">
        <v>2</v>
      </c>
      <c r="H7322" t="s">
        <v>19630</v>
      </c>
      <c r="I7322" s="89"/>
    </row>
    <row r="7323" x14ac:dyDescent="0.3">
      <c r="A7323" t="s">
        <v>11153</v>
      </c>
      <c r="B7323" t="s">
        <v>19482</v>
      </c>
      <c r="C7323" t="s">
        <v>19534</v>
      </c>
      <c r="D7323" t="s">
        <v>19623</v>
      </c>
      <c r="E7323" s="89">
        <v>8.8760254742652159E-2</v>
      </c>
      <c r="F7323" s="89">
        <v>704537</v>
      </c>
      <c r="G7323" s="89">
        <v>2</v>
      </c>
      <c r="H7323" t="s">
        <v>19630</v>
      </c>
      <c r="I7323" s="89"/>
    </row>
    <row r="7324" x14ac:dyDescent="0.3">
      <c r="A7324" t="s">
        <v>11154</v>
      </c>
      <c r="B7324" t="s">
        <v>19480</v>
      </c>
      <c r="C7324" t="s">
        <v>19534</v>
      </c>
      <c r="D7324" t="s">
        <v>19624</v>
      </c>
      <c r="E7324" s="89">
        <v>0</v>
      </c>
      <c r="F7324" s="89">
        <v>704537</v>
      </c>
      <c r="G7324" s="89">
        <v>2</v>
      </c>
      <c r="H7324" t="s">
        <v>19630</v>
      </c>
      <c r="I7324" s="89"/>
    </row>
    <row r="7325" x14ac:dyDescent="0.3">
      <c r="A7325" t="s">
        <v>11155</v>
      </c>
      <c r="B7325" t="s">
        <v>19481</v>
      </c>
      <c r="C7325" t="s">
        <v>19534</v>
      </c>
      <c r="D7325" t="s">
        <v>19624</v>
      </c>
      <c r="E7325" s="89">
        <v>0</v>
      </c>
      <c r="F7325" s="89">
        <v>704537</v>
      </c>
      <c r="G7325" s="89">
        <v>2</v>
      </c>
      <c r="H7325" t="s">
        <v>19630</v>
      </c>
      <c r="I7325" s="89"/>
    </row>
    <row r="7326" x14ac:dyDescent="0.3">
      <c r="A7326" t="s">
        <v>11156</v>
      </c>
      <c r="B7326" t="s">
        <v>19482</v>
      </c>
      <c r="C7326" t="s">
        <v>19534</v>
      </c>
      <c r="D7326" t="s">
        <v>19624</v>
      </c>
      <c r="E7326" s="89">
        <v>0</v>
      </c>
      <c r="F7326" s="89">
        <v>704537</v>
      </c>
      <c r="G7326" s="89">
        <v>2</v>
      </c>
      <c r="H7326" t="s">
        <v>19630</v>
      </c>
      <c r="I7326" s="89"/>
    </row>
    <row r="7327" x14ac:dyDescent="0.3">
      <c r="A7327" t="s">
        <v>10888</v>
      </c>
      <c r="B7327" t="s">
        <v>19483</v>
      </c>
      <c r="C7327" t="s">
        <v>19521</v>
      </c>
      <c r="D7327" t="s">
        <v>19614</v>
      </c>
      <c r="E7327" s="89">
        <v>7.2120738951807137E-3</v>
      </c>
      <c r="F7327" s="89">
        <v>704537</v>
      </c>
      <c r="G7327" s="89">
        <v>2</v>
      </c>
      <c r="H7327" t="s">
        <v>19629</v>
      </c>
      <c r="I7327" s="89"/>
    </row>
    <row r="7328" x14ac:dyDescent="0.3">
      <c r="A7328" t="s">
        <v>10889</v>
      </c>
      <c r="B7328" t="s">
        <v>19483</v>
      </c>
      <c r="C7328" t="s">
        <v>19521</v>
      </c>
      <c r="D7328" t="s">
        <v>19615</v>
      </c>
      <c r="E7328" s="89">
        <v>7.2324696827619503E-3</v>
      </c>
      <c r="F7328" s="89">
        <v>704537</v>
      </c>
      <c r="G7328" s="89">
        <v>2</v>
      </c>
      <c r="H7328" t="s">
        <v>19629</v>
      </c>
      <c r="I7328" s="89"/>
    </row>
    <row r="7329" x14ac:dyDescent="0.3">
      <c r="A7329" t="s">
        <v>10890</v>
      </c>
      <c r="B7329" t="s">
        <v>19483</v>
      </c>
      <c r="C7329" t="s">
        <v>19521</v>
      </c>
      <c r="D7329" t="s">
        <v>19616</v>
      </c>
      <c r="E7329" s="89">
        <v>7.2120738951807137E-3</v>
      </c>
      <c r="F7329" s="89">
        <v>704537</v>
      </c>
      <c r="G7329" s="89">
        <v>2</v>
      </c>
      <c r="H7329" t="s">
        <v>19629</v>
      </c>
      <c r="I7329" s="89"/>
    </row>
    <row r="7330" x14ac:dyDescent="0.3">
      <c r="A7330" t="s">
        <v>10891</v>
      </c>
      <c r="B7330" t="s">
        <v>19483</v>
      </c>
      <c r="C7330" t="s">
        <v>19521</v>
      </c>
      <c r="D7330" t="s">
        <v>19617</v>
      </c>
      <c r="E7330" s="89">
        <v>7.2285143436369289E-3</v>
      </c>
      <c r="F7330" s="89">
        <v>704537</v>
      </c>
      <c r="G7330" s="89">
        <v>2</v>
      </c>
      <c r="H7330" t="s">
        <v>19629</v>
      </c>
      <c r="I7330" s="89"/>
    </row>
    <row r="7331" x14ac:dyDescent="0.3">
      <c r="A7331" t="s">
        <v>10892</v>
      </c>
      <c r="B7331" t="s">
        <v>19483</v>
      </c>
      <c r="C7331" t="s">
        <v>19521</v>
      </c>
      <c r="D7331" t="s">
        <v>19618</v>
      </c>
      <c r="E7331" s="89">
        <v>6.6107924642029494E-3</v>
      </c>
      <c r="F7331" s="89">
        <v>704537</v>
      </c>
      <c r="G7331" s="89">
        <v>2</v>
      </c>
      <c r="H7331" t="s">
        <v>19629</v>
      </c>
      <c r="I7331" s="89"/>
    </row>
    <row r="7332" x14ac:dyDescent="0.3">
      <c r="A7332" t="s">
        <v>10893</v>
      </c>
      <c r="B7332" t="s">
        <v>19483</v>
      </c>
      <c r="C7332" t="s">
        <v>19521</v>
      </c>
      <c r="D7332" t="s">
        <v>19619</v>
      </c>
      <c r="E7332" s="89">
        <v>6.5603767851835221E-3</v>
      </c>
      <c r="F7332" s="89">
        <v>704537</v>
      </c>
      <c r="G7332" s="89">
        <v>2</v>
      </c>
      <c r="H7332" t="s">
        <v>19629</v>
      </c>
      <c r="I7332" s="89"/>
    </row>
    <row r="7333" x14ac:dyDescent="0.3">
      <c r="A7333" t="s">
        <v>10894</v>
      </c>
      <c r="B7333" t="s">
        <v>19483</v>
      </c>
      <c r="C7333" t="s">
        <v>19521</v>
      </c>
      <c r="D7333" t="s">
        <v>19620</v>
      </c>
      <c r="E7333" s="89">
        <v>6.2235853761942114E-3</v>
      </c>
      <c r="F7333" s="89">
        <v>704537</v>
      </c>
      <c r="G7333" s="89">
        <v>2</v>
      </c>
      <c r="H7333" t="s">
        <v>19629</v>
      </c>
      <c r="I7333" s="89"/>
    </row>
    <row r="7334" x14ac:dyDescent="0.3">
      <c r="A7334" t="s">
        <v>10895</v>
      </c>
      <c r="B7334" t="s">
        <v>19483</v>
      </c>
      <c r="C7334" t="s">
        <v>19521</v>
      </c>
      <c r="D7334" t="s">
        <v>19621</v>
      </c>
      <c r="E7334" s="89">
        <v>3.142252125693256E-3</v>
      </c>
      <c r="F7334" s="89">
        <v>704537</v>
      </c>
      <c r="G7334" s="89">
        <v>2</v>
      </c>
      <c r="H7334" t="s">
        <v>19629</v>
      </c>
      <c r="I7334" s="89"/>
    </row>
    <row r="7335" x14ac:dyDescent="0.3">
      <c r="A7335" t="s">
        <v>10896</v>
      </c>
      <c r="B7335" t="s">
        <v>19483</v>
      </c>
      <c r="C7335" t="s">
        <v>19521</v>
      </c>
      <c r="D7335" t="s">
        <v>19622</v>
      </c>
      <c r="E7335" s="89">
        <v>6.5191377946535716E-3</v>
      </c>
      <c r="F7335" s="89">
        <v>704537</v>
      </c>
      <c r="G7335" s="89">
        <v>2</v>
      </c>
      <c r="H7335" t="s">
        <v>19629</v>
      </c>
      <c r="I7335" s="89"/>
    </row>
    <row r="7336" x14ac:dyDescent="0.3">
      <c r="A7336" t="s">
        <v>10897</v>
      </c>
      <c r="B7336" t="s">
        <v>19483</v>
      </c>
      <c r="C7336" t="s">
        <v>19521</v>
      </c>
      <c r="D7336" t="s">
        <v>19623</v>
      </c>
      <c r="E7336" s="89">
        <v>5.3314925970783852E-3</v>
      </c>
      <c r="F7336" s="89">
        <v>704537</v>
      </c>
      <c r="G7336" s="89">
        <v>2</v>
      </c>
      <c r="H7336" t="s">
        <v>19629</v>
      </c>
      <c r="I7336" s="89"/>
    </row>
    <row r="7337" x14ac:dyDescent="0.3">
      <c r="A7337" t="s">
        <v>10898</v>
      </c>
      <c r="B7337" t="s">
        <v>19483</v>
      </c>
      <c r="C7337" t="s">
        <v>19521</v>
      </c>
      <c r="D7337" t="s">
        <v>19624</v>
      </c>
      <c r="E7337" s="89">
        <v>1.1667141118742961E-2</v>
      </c>
      <c r="F7337" s="89">
        <v>704537</v>
      </c>
      <c r="G7337" s="89">
        <v>2</v>
      </c>
      <c r="H7337" t="s">
        <v>19629</v>
      </c>
      <c r="I7337" s="89"/>
    </row>
    <row r="7338" x14ac:dyDescent="0.3">
      <c r="A7338" t="s">
        <v>10899</v>
      </c>
      <c r="B7338" t="s">
        <v>19476</v>
      </c>
      <c r="C7338" t="s">
        <v>19523</v>
      </c>
      <c r="D7338" t="s">
        <v>19630</v>
      </c>
      <c r="E7338" s="89">
        <v>33837</v>
      </c>
      <c r="F7338" s="89">
        <v>704537</v>
      </c>
      <c r="G7338" s="89">
        <v>2</v>
      </c>
      <c r="H7338" t="s">
        <v>19630</v>
      </c>
      <c r="I7338" s="89"/>
    </row>
    <row r="7339" x14ac:dyDescent="0.3">
      <c r="A7339" t="s">
        <v>10900</v>
      </c>
      <c r="B7339" t="s">
        <v>19477</v>
      </c>
      <c r="C7339" t="s">
        <v>19523</v>
      </c>
      <c r="D7339" t="s">
        <v>19630</v>
      </c>
      <c r="E7339" s="89">
        <v>1197708596.980314</v>
      </c>
      <c r="F7339" s="89">
        <v>704537</v>
      </c>
      <c r="G7339" s="89">
        <v>2</v>
      </c>
      <c r="H7339" t="s">
        <v>19630</v>
      </c>
      <c r="I7339" s="89"/>
    </row>
    <row r="7340" x14ac:dyDescent="0.3">
      <c r="A7340" t="s">
        <v>10901</v>
      </c>
      <c r="B7340" t="s">
        <v>19478</v>
      </c>
      <c r="C7340" t="s">
        <v>19523</v>
      </c>
      <c r="D7340" t="s">
        <v>19630</v>
      </c>
      <c r="E7340" s="89">
        <v>4.8027286004851413E-2</v>
      </c>
      <c r="F7340" s="89">
        <v>704537</v>
      </c>
      <c r="G7340" s="89">
        <v>2</v>
      </c>
      <c r="H7340" t="s">
        <v>19630</v>
      </c>
      <c r="I7340" s="89"/>
    </row>
    <row r="7341" x14ac:dyDescent="0.3">
      <c r="A7341" t="s">
        <v>10902</v>
      </c>
      <c r="B7341" t="s">
        <v>19479</v>
      </c>
      <c r="C7341" t="s">
        <v>19523</v>
      </c>
      <c r="D7341" t="s">
        <v>19630</v>
      </c>
      <c r="E7341" s="89">
        <v>1699.993892414896</v>
      </c>
      <c r="F7341" s="89">
        <v>704537</v>
      </c>
      <c r="G7341" s="89">
        <v>2</v>
      </c>
      <c r="H7341" t="s">
        <v>19630</v>
      </c>
      <c r="I7341" s="89"/>
    </row>
    <row r="7342" x14ac:dyDescent="0.3">
      <c r="A7342" t="s">
        <v>11161</v>
      </c>
      <c r="B7342" t="s">
        <v>19480</v>
      </c>
      <c r="C7342" t="s">
        <v>19535</v>
      </c>
      <c r="D7342" t="s">
        <v>19623</v>
      </c>
      <c r="E7342" s="89">
        <v>1</v>
      </c>
      <c r="F7342" s="89">
        <v>704537</v>
      </c>
      <c r="G7342" s="89">
        <v>2</v>
      </c>
      <c r="H7342" t="s">
        <v>19630</v>
      </c>
      <c r="I7342" s="89"/>
    </row>
    <row r="7343" x14ac:dyDescent="0.3">
      <c r="A7343" t="s">
        <v>11162</v>
      </c>
      <c r="B7343" t="s">
        <v>19481</v>
      </c>
      <c r="C7343" t="s">
        <v>19535</v>
      </c>
      <c r="D7343" t="s">
        <v>19623</v>
      </c>
      <c r="E7343" s="89">
        <v>0.25996297102493537</v>
      </c>
      <c r="F7343" s="89">
        <v>704537</v>
      </c>
      <c r="G7343" s="89">
        <v>2</v>
      </c>
      <c r="H7343" t="s">
        <v>19630</v>
      </c>
      <c r="I7343" s="89"/>
    </row>
    <row r="7344" x14ac:dyDescent="0.3">
      <c r="A7344" t="s">
        <v>11163</v>
      </c>
      <c r="B7344" t="s">
        <v>19482</v>
      </c>
      <c r="C7344" t="s">
        <v>19535</v>
      </c>
      <c r="D7344" t="s">
        <v>19623</v>
      </c>
      <c r="E7344" s="89">
        <v>8.8552943910278237E-2</v>
      </c>
      <c r="F7344" s="89">
        <v>704537</v>
      </c>
      <c r="G7344" s="89">
        <v>2</v>
      </c>
      <c r="H7344" t="s">
        <v>19630</v>
      </c>
      <c r="I7344" s="89"/>
    </row>
    <row r="7345" x14ac:dyDescent="0.3">
      <c r="A7345" t="s">
        <v>11164</v>
      </c>
      <c r="B7345" t="s">
        <v>19480</v>
      </c>
      <c r="C7345" t="s">
        <v>19535</v>
      </c>
      <c r="D7345" t="s">
        <v>19624</v>
      </c>
      <c r="E7345" s="89">
        <v>0</v>
      </c>
      <c r="F7345" s="89">
        <v>704537</v>
      </c>
      <c r="G7345" s="89">
        <v>2</v>
      </c>
      <c r="H7345" t="s">
        <v>19630</v>
      </c>
      <c r="I7345" s="89"/>
    </row>
    <row r="7346" x14ac:dyDescent="0.3">
      <c r="A7346" t="s">
        <v>11165</v>
      </c>
      <c r="B7346" t="s">
        <v>19481</v>
      </c>
      <c r="C7346" t="s">
        <v>19535</v>
      </c>
      <c r="D7346" t="s">
        <v>19624</v>
      </c>
      <c r="E7346" s="89">
        <v>0</v>
      </c>
      <c r="F7346" s="89">
        <v>704537</v>
      </c>
      <c r="G7346" s="89">
        <v>2</v>
      </c>
      <c r="H7346" t="s">
        <v>19630</v>
      </c>
      <c r="I7346" s="89"/>
    </row>
    <row r="7347" x14ac:dyDescent="0.3">
      <c r="A7347" t="s">
        <v>11166</v>
      </c>
      <c r="B7347" t="s">
        <v>19482</v>
      </c>
      <c r="C7347" t="s">
        <v>19535</v>
      </c>
      <c r="D7347" t="s">
        <v>19624</v>
      </c>
      <c r="E7347" s="89">
        <v>0</v>
      </c>
      <c r="F7347" s="89">
        <v>704537</v>
      </c>
      <c r="G7347" s="89">
        <v>2</v>
      </c>
      <c r="H7347" t="s">
        <v>19630</v>
      </c>
      <c r="I7347" s="89"/>
    </row>
    <row r="7348" x14ac:dyDescent="0.3">
      <c r="A7348" t="s">
        <v>11167</v>
      </c>
      <c r="B7348" t="s">
        <v>19480</v>
      </c>
      <c r="C7348" t="s">
        <v>19536</v>
      </c>
      <c r="D7348" t="s">
        <v>19623</v>
      </c>
      <c r="E7348" s="89">
        <v>1</v>
      </c>
      <c r="F7348" s="89">
        <v>704537</v>
      </c>
      <c r="G7348" s="89">
        <v>2</v>
      </c>
      <c r="H7348" t="s">
        <v>19630</v>
      </c>
      <c r="I7348" s="89"/>
    </row>
    <row r="7349" x14ac:dyDescent="0.3">
      <c r="A7349" t="s">
        <v>11168</v>
      </c>
      <c r="B7349" t="s">
        <v>19481</v>
      </c>
      <c r="C7349" t="s">
        <v>19536</v>
      </c>
      <c r="D7349" t="s">
        <v>19623</v>
      </c>
      <c r="E7349" s="89">
        <v>0.2795984842903515</v>
      </c>
      <c r="F7349" s="89">
        <v>704537</v>
      </c>
      <c r="G7349" s="89">
        <v>2</v>
      </c>
      <c r="H7349" t="s">
        <v>19630</v>
      </c>
      <c r="I7349" s="89"/>
    </row>
    <row r="7350" x14ac:dyDescent="0.3">
      <c r="A7350" t="s">
        <v>11169</v>
      </c>
      <c r="B7350" t="s">
        <v>19482</v>
      </c>
      <c r="C7350" t="s">
        <v>19536</v>
      </c>
      <c r="D7350" t="s">
        <v>19623</v>
      </c>
      <c r="E7350" s="89">
        <v>9.782560673707151E-2</v>
      </c>
      <c r="F7350" s="89">
        <v>704537</v>
      </c>
      <c r="G7350" s="89">
        <v>2</v>
      </c>
      <c r="H7350" t="s">
        <v>19630</v>
      </c>
      <c r="I7350" s="89"/>
    </row>
    <row r="7351" x14ac:dyDescent="0.3">
      <c r="A7351" t="s">
        <v>11170</v>
      </c>
      <c r="B7351" t="s">
        <v>19480</v>
      </c>
      <c r="C7351" t="s">
        <v>19536</v>
      </c>
      <c r="D7351" t="s">
        <v>19624</v>
      </c>
      <c r="E7351" s="89">
        <v>2.1673808472798448E-3</v>
      </c>
      <c r="F7351" s="89">
        <v>704537</v>
      </c>
      <c r="G7351" s="89">
        <v>2</v>
      </c>
      <c r="H7351" t="s">
        <v>19630</v>
      </c>
      <c r="I7351" s="89"/>
    </row>
    <row r="7352" x14ac:dyDescent="0.3">
      <c r="A7352" t="s">
        <v>11171</v>
      </c>
      <c r="B7352" t="s">
        <v>19481</v>
      </c>
      <c r="C7352" t="s">
        <v>19536</v>
      </c>
      <c r="D7352" t="s">
        <v>19624</v>
      </c>
      <c r="E7352" s="89">
        <v>2.4070025728832771E-4</v>
      </c>
      <c r="F7352" s="89">
        <v>704537</v>
      </c>
      <c r="G7352" s="89">
        <v>2</v>
      </c>
      <c r="H7352" t="s">
        <v>19630</v>
      </c>
      <c r="I7352" s="89"/>
    </row>
    <row r="7353" x14ac:dyDescent="0.3">
      <c r="A7353" t="s">
        <v>11172</v>
      </c>
      <c r="B7353" t="s">
        <v>19482</v>
      </c>
      <c r="C7353" t="s">
        <v>19536</v>
      </c>
      <c r="D7353" t="s">
        <v>19624</v>
      </c>
      <c r="E7353" s="89">
        <v>2.870161830885078E-5</v>
      </c>
      <c r="F7353" s="89">
        <v>704537</v>
      </c>
      <c r="G7353" s="89">
        <v>2</v>
      </c>
      <c r="H7353" t="s">
        <v>19630</v>
      </c>
      <c r="I7353" s="89"/>
    </row>
    <row r="7354" x14ac:dyDescent="0.3">
      <c r="A7354" t="s">
        <v>11173</v>
      </c>
      <c r="B7354" t="s">
        <v>19480</v>
      </c>
      <c r="C7354" t="s">
        <v>19537</v>
      </c>
      <c r="D7354" t="s">
        <v>19623</v>
      </c>
      <c r="E7354" s="89">
        <v>1</v>
      </c>
      <c r="F7354" s="89">
        <v>704537</v>
      </c>
      <c r="G7354" s="89">
        <v>2</v>
      </c>
      <c r="H7354" t="s">
        <v>19630</v>
      </c>
      <c r="I7354" s="89"/>
    </row>
    <row r="7355" x14ac:dyDescent="0.3">
      <c r="A7355" t="s">
        <v>11174</v>
      </c>
      <c r="B7355" t="s">
        <v>19481</v>
      </c>
      <c r="C7355" t="s">
        <v>19537</v>
      </c>
      <c r="D7355" t="s">
        <v>19623</v>
      </c>
      <c r="E7355" s="89">
        <v>0.25996297102493537</v>
      </c>
      <c r="F7355" s="89">
        <v>704537</v>
      </c>
      <c r="G7355" s="89">
        <v>2</v>
      </c>
      <c r="H7355" t="s">
        <v>19630</v>
      </c>
      <c r="I7355" s="89"/>
    </row>
    <row r="7356" x14ac:dyDescent="0.3">
      <c r="A7356" t="s">
        <v>11175</v>
      </c>
      <c r="B7356" t="s">
        <v>19482</v>
      </c>
      <c r="C7356" t="s">
        <v>19537</v>
      </c>
      <c r="D7356" t="s">
        <v>19623</v>
      </c>
      <c r="E7356" s="89">
        <v>8.8552943910278237E-2</v>
      </c>
      <c r="F7356" s="89">
        <v>704537</v>
      </c>
      <c r="G7356" s="89">
        <v>2</v>
      </c>
      <c r="H7356" t="s">
        <v>19630</v>
      </c>
      <c r="I7356" s="89"/>
    </row>
    <row r="7357" x14ac:dyDescent="0.3">
      <c r="A7357" t="s">
        <v>11176</v>
      </c>
      <c r="B7357" t="s">
        <v>19480</v>
      </c>
      <c r="C7357" t="s">
        <v>19537</v>
      </c>
      <c r="D7357" t="s">
        <v>19624</v>
      </c>
      <c r="E7357" s="89">
        <v>0</v>
      </c>
      <c r="F7357" s="89">
        <v>704537</v>
      </c>
      <c r="G7357" s="89">
        <v>2</v>
      </c>
      <c r="H7357" t="s">
        <v>19630</v>
      </c>
      <c r="I7357" s="89"/>
    </row>
    <row r="7358" x14ac:dyDescent="0.3">
      <c r="A7358" t="s">
        <v>11177</v>
      </c>
      <c r="B7358" t="s">
        <v>19481</v>
      </c>
      <c r="C7358" t="s">
        <v>19537</v>
      </c>
      <c r="D7358" t="s">
        <v>19624</v>
      </c>
      <c r="E7358" s="89">
        <v>0</v>
      </c>
      <c r="F7358" s="89">
        <v>704537</v>
      </c>
      <c r="G7358" s="89">
        <v>2</v>
      </c>
      <c r="H7358" t="s">
        <v>19630</v>
      </c>
      <c r="I7358" s="89"/>
    </row>
    <row r="7359" x14ac:dyDescent="0.3">
      <c r="A7359" t="s">
        <v>11178</v>
      </c>
      <c r="B7359" t="s">
        <v>19482</v>
      </c>
      <c r="C7359" t="s">
        <v>19537</v>
      </c>
      <c r="D7359" t="s">
        <v>19624</v>
      </c>
      <c r="E7359" s="89">
        <v>0</v>
      </c>
      <c r="F7359" s="89">
        <v>704537</v>
      </c>
      <c r="G7359" s="89">
        <v>2</v>
      </c>
      <c r="H7359" t="s">
        <v>19630</v>
      </c>
      <c r="I7359" s="89"/>
    </row>
    <row r="7360" x14ac:dyDescent="0.3">
      <c r="A7360" t="s">
        <v>11179</v>
      </c>
      <c r="B7360" t="s">
        <v>19480</v>
      </c>
      <c r="C7360" t="s">
        <v>19538</v>
      </c>
      <c r="D7360" t="s">
        <v>19623</v>
      </c>
      <c r="E7360" s="89">
        <v>1</v>
      </c>
      <c r="F7360" s="89">
        <v>704537</v>
      </c>
      <c r="G7360" s="89">
        <v>2</v>
      </c>
      <c r="H7360" t="s">
        <v>19630</v>
      </c>
      <c r="I7360" s="89"/>
    </row>
    <row r="7361" x14ac:dyDescent="0.3">
      <c r="A7361" t="s">
        <v>11180</v>
      </c>
      <c r="B7361" t="s">
        <v>19481</v>
      </c>
      <c r="C7361" t="s">
        <v>19538</v>
      </c>
      <c r="D7361" t="s">
        <v>19623</v>
      </c>
      <c r="E7361" s="89">
        <v>0.25996297102493537</v>
      </c>
      <c r="F7361" s="89">
        <v>704537</v>
      </c>
      <c r="G7361" s="89">
        <v>2</v>
      </c>
      <c r="H7361" t="s">
        <v>19630</v>
      </c>
      <c r="I7361" s="89"/>
    </row>
    <row r="7362" x14ac:dyDescent="0.3">
      <c r="A7362" t="s">
        <v>11181</v>
      </c>
      <c r="B7362" t="s">
        <v>19482</v>
      </c>
      <c r="C7362" t="s">
        <v>19538</v>
      </c>
      <c r="D7362" t="s">
        <v>19623</v>
      </c>
      <c r="E7362" s="89">
        <v>8.8552943910278237E-2</v>
      </c>
      <c r="F7362" s="89">
        <v>704537</v>
      </c>
      <c r="G7362" s="89">
        <v>2</v>
      </c>
      <c r="H7362" t="s">
        <v>19630</v>
      </c>
      <c r="I7362" s="89"/>
    </row>
    <row r="7363" x14ac:dyDescent="0.3">
      <c r="A7363" t="s">
        <v>11182</v>
      </c>
      <c r="B7363" t="s">
        <v>19480</v>
      </c>
      <c r="C7363" t="s">
        <v>19538</v>
      </c>
      <c r="D7363" t="s">
        <v>19624</v>
      </c>
      <c r="E7363" s="89">
        <v>0</v>
      </c>
      <c r="F7363" s="89">
        <v>704537</v>
      </c>
      <c r="G7363" s="89">
        <v>2</v>
      </c>
      <c r="H7363" t="s">
        <v>19630</v>
      </c>
      <c r="I7363" s="89"/>
    </row>
    <row r="7364" x14ac:dyDescent="0.3">
      <c r="A7364" t="s">
        <v>11183</v>
      </c>
      <c r="B7364" t="s">
        <v>19481</v>
      </c>
      <c r="C7364" t="s">
        <v>19538</v>
      </c>
      <c r="D7364" t="s">
        <v>19624</v>
      </c>
      <c r="E7364" s="89">
        <v>0</v>
      </c>
      <c r="F7364" s="89">
        <v>704537</v>
      </c>
      <c r="G7364" s="89">
        <v>2</v>
      </c>
      <c r="H7364" t="s">
        <v>19630</v>
      </c>
      <c r="I7364" s="89"/>
    </row>
    <row r="7365" x14ac:dyDescent="0.3">
      <c r="A7365" t="s">
        <v>11184</v>
      </c>
      <c r="B7365" t="s">
        <v>19482</v>
      </c>
      <c r="C7365" t="s">
        <v>19538</v>
      </c>
      <c r="D7365" t="s">
        <v>19624</v>
      </c>
      <c r="E7365" s="89">
        <v>0</v>
      </c>
      <c r="F7365" s="89">
        <v>704537</v>
      </c>
      <c r="G7365" s="89">
        <v>2</v>
      </c>
      <c r="H7365" t="s">
        <v>19630</v>
      </c>
      <c r="I7365" s="89"/>
    </row>
    <row r="7366" x14ac:dyDescent="0.3">
      <c r="A7366" t="s">
        <v>11185</v>
      </c>
      <c r="B7366" t="s">
        <v>19480</v>
      </c>
      <c r="C7366" t="s">
        <v>19539</v>
      </c>
      <c r="D7366" t="s">
        <v>19623</v>
      </c>
      <c r="E7366" s="89">
        <v>1</v>
      </c>
      <c r="F7366" s="89">
        <v>704537</v>
      </c>
      <c r="G7366" s="89">
        <v>2</v>
      </c>
      <c r="H7366" t="s">
        <v>19630</v>
      </c>
      <c r="I7366" s="89"/>
    </row>
    <row r="7367" x14ac:dyDescent="0.3">
      <c r="A7367" t="s">
        <v>11186</v>
      </c>
      <c r="B7367" t="s">
        <v>19481</v>
      </c>
      <c r="C7367" t="s">
        <v>19539</v>
      </c>
      <c r="D7367" t="s">
        <v>19623</v>
      </c>
      <c r="E7367" s="89">
        <v>0.25996297102493537</v>
      </c>
      <c r="F7367" s="89">
        <v>704537</v>
      </c>
      <c r="G7367" s="89">
        <v>2</v>
      </c>
      <c r="H7367" t="s">
        <v>19630</v>
      </c>
      <c r="I7367" s="89"/>
    </row>
    <row r="7368" x14ac:dyDescent="0.3">
      <c r="A7368" t="s">
        <v>11187</v>
      </c>
      <c r="B7368" t="s">
        <v>19482</v>
      </c>
      <c r="C7368" t="s">
        <v>19539</v>
      </c>
      <c r="D7368" t="s">
        <v>19623</v>
      </c>
      <c r="E7368" s="89">
        <v>8.8552943910278237E-2</v>
      </c>
      <c r="F7368" s="89">
        <v>704537</v>
      </c>
      <c r="G7368" s="89">
        <v>2</v>
      </c>
      <c r="H7368" t="s">
        <v>19630</v>
      </c>
      <c r="I7368" s="89"/>
    </row>
    <row r="7369" x14ac:dyDescent="0.3">
      <c r="A7369" t="s">
        <v>11188</v>
      </c>
      <c r="B7369" t="s">
        <v>19480</v>
      </c>
      <c r="C7369" t="s">
        <v>19539</v>
      </c>
      <c r="D7369" t="s">
        <v>19624</v>
      </c>
      <c r="E7369" s="89">
        <v>0</v>
      </c>
      <c r="F7369" s="89">
        <v>704537</v>
      </c>
      <c r="G7369" s="89">
        <v>2</v>
      </c>
      <c r="H7369" t="s">
        <v>19630</v>
      </c>
      <c r="I7369" s="89"/>
    </row>
    <row r="7370" x14ac:dyDescent="0.3">
      <c r="A7370" t="s">
        <v>11189</v>
      </c>
      <c r="B7370" t="s">
        <v>19481</v>
      </c>
      <c r="C7370" t="s">
        <v>19539</v>
      </c>
      <c r="D7370" t="s">
        <v>19624</v>
      </c>
      <c r="E7370" s="89">
        <v>0</v>
      </c>
      <c r="F7370" s="89">
        <v>704537</v>
      </c>
      <c r="G7370" s="89">
        <v>2</v>
      </c>
      <c r="H7370" t="s">
        <v>19630</v>
      </c>
      <c r="I7370" s="89"/>
    </row>
    <row r="7371" x14ac:dyDescent="0.3">
      <c r="A7371" t="s">
        <v>11190</v>
      </c>
      <c r="B7371" t="s">
        <v>19482</v>
      </c>
      <c r="C7371" t="s">
        <v>19539</v>
      </c>
      <c r="D7371" t="s">
        <v>19624</v>
      </c>
      <c r="E7371" s="89">
        <v>0</v>
      </c>
      <c r="F7371" s="89">
        <v>704537</v>
      </c>
      <c r="G7371" s="89">
        <v>2</v>
      </c>
      <c r="H7371" t="s">
        <v>19630</v>
      </c>
      <c r="I7371" s="89"/>
    </row>
    <row r="7372" x14ac:dyDescent="0.3">
      <c r="A7372" t="s">
        <v>11191</v>
      </c>
      <c r="B7372" t="s">
        <v>19480</v>
      </c>
      <c r="C7372" t="s">
        <v>19540</v>
      </c>
      <c r="D7372" t="s">
        <v>19623</v>
      </c>
      <c r="E7372" s="89">
        <v>1</v>
      </c>
      <c r="F7372" s="89">
        <v>704537</v>
      </c>
      <c r="G7372" s="89">
        <v>2</v>
      </c>
      <c r="H7372" t="s">
        <v>19630</v>
      </c>
      <c r="I7372" s="89"/>
    </row>
    <row r="7373" x14ac:dyDescent="0.3">
      <c r="A7373" t="s">
        <v>11192</v>
      </c>
      <c r="B7373" t="s">
        <v>19481</v>
      </c>
      <c r="C7373" t="s">
        <v>19540</v>
      </c>
      <c r="D7373" t="s">
        <v>19623</v>
      </c>
      <c r="E7373" s="89">
        <v>0.25996297102493537</v>
      </c>
      <c r="F7373" s="89">
        <v>704537</v>
      </c>
      <c r="G7373" s="89">
        <v>2</v>
      </c>
      <c r="H7373" t="s">
        <v>19630</v>
      </c>
      <c r="I7373" s="89"/>
    </row>
    <row r="7374" x14ac:dyDescent="0.3">
      <c r="A7374" t="s">
        <v>11193</v>
      </c>
      <c r="B7374" t="s">
        <v>19482</v>
      </c>
      <c r="C7374" t="s">
        <v>19540</v>
      </c>
      <c r="D7374" t="s">
        <v>19623</v>
      </c>
      <c r="E7374" s="89">
        <v>8.8552943910278237E-2</v>
      </c>
      <c r="F7374" s="89">
        <v>704537</v>
      </c>
      <c r="G7374" s="89">
        <v>2</v>
      </c>
      <c r="H7374" t="s">
        <v>19630</v>
      </c>
      <c r="I7374" s="89"/>
    </row>
    <row r="7375" x14ac:dyDescent="0.3">
      <c r="A7375" t="s">
        <v>11194</v>
      </c>
      <c r="B7375" t="s">
        <v>19480</v>
      </c>
      <c r="C7375" t="s">
        <v>19540</v>
      </c>
      <c r="D7375" t="s">
        <v>19624</v>
      </c>
      <c r="E7375" s="89">
        <v>0</v>
      </c>
      <c r="F7375" s="89">
        <v>704537</v>
      </c>
      <c r="G7375" s="89">
        <v>2</v>
      </c>
      <c r="H7375" t="s">
        <v>19630</v>
      </c>
      <c r="I7375" s="89"/>
    </row>
    <row r="7376" x14ac:dyDescent="0.3">
      <c r="A7376" t="s">
        <v>11195</v>
      </c>
      <c r="B7376" t="s">
        <v>19481</v>
      </c>
      <c r="C7376" t="s">
        <v>19540</v>
      </c>
      <c r="D7376" t="s">
        <v>19624</v>
      </c>
      <c r="E7376" s="89">
        <v>0</v>
      </c>
      <c r="F7376" s="89">
        <v>704537</v>
      </c>
      <c r="G7376" s="89">
        <v>2</v>
      </c>
      <c r="H7376" t="s">
        <v>19630</v>
      </c>
      <c r="I7376" s="89"/>
    </row>
    <row r="7377" x14ac:dyDescent="0.3">
      <c r="A7377" t="s">
        <v>11196</v>
      </c>
      <c r="B7377" t="s">
        <v>19482</v>
      </c>
      <c r="C7377" t="s">
        <v>19540</v>
      </c>
      <c r="D7377" t="s">
        <v>19624</v>
      </c>
      <c r="E7377" s="89">
        <v>0</v>
      </c>
      <c r="F7377" s="89">
        <v>704537</v>
      </c>
      <c r="G7377" s="89">
        <v>2</v>
      </c>
      <c r="H7377" t="s">
        <v>19630</v>
      </c>
      <c r="I7377" s="89"/>
    </row>
    <row r="7378" x14ac:dyDescent="0.3">
      <c r="A7378" t="s">
        <v>11197</v>
      </c>
      <c r="B7378" t="s">
        <v>19480</v>
      </c>
      <c r="C7378" t="s">
        <v>19541</v>
      </c>
      <c r="D7378" t="s">
        <v>19623</v>
      </c>
      <c r="E7378" s="89">
        <v>1</v>
      </c>
      <c r="F7378" s="89">
        <v>704537</v>
      </c>
      <c r="G7378" s="89">
        <v>2</v>
      </c>
      <c r="H7378" t="s">
        <v>19630</v>
      </c>
      <c r="I7378" s="89"/>
    </row>
    <row r="7379" x14ac:dyDescent="0.3">
      <c r="A7379" t="s">
        <v>11198</v>
      </c>
      <c r="B7379" t="s">
        <v>19481</v>
      </c>
      <c r="C7379" t="s">
        <v>19541</v>
      </c>
      <c r="D7379" t="s">
        <v>19623</v>
      </c>
      <c r="E7379" s="89">
        <v>0.25996297102493537</v>
      </c>
      <c r="F7379" s="89">
        <v>704537</v>
      </c>
      <c r="G7379" s="89">
        <v>2</v>
      </c>
      <c r="H7379" t="s">
        <v>19630</v>
      </c>
      <c r="I7379" s="89"/>
    </row>
    <row r="7380" x14ac:dyDescent="0.3">
      <c r="A7380" t="s">
        <v>11199</v>
      </c>
      <c r="B7380" t="s">
        <v>19482</v>
      </c>
      <c r="C7380" t="s">
        <v>19541</v>
      </c>
      <c r="D7380" t="s">
        <v>19623</v>
      </c>
      <c r="E7380" s="89">
        <v>8.8552943910278237E-2</v>
      </c>
      <c r="F7380" s="89">
        <v>704537</v>
      </c>
      <c r="G7380" s="89">
        <v>2</v>
      </c>
      <c r="H7380" t="s">
        <v>19630</v>
      </c>
      <c r="I7380" s="89"/>
    </row>
    <row r="7381" x14ac:dyDescent="0.3">
      <c r="A7381" t="s">
        <v>11200</v>
      </c>
      <c r="B7381" t="s">
        <v>19480</v>
      </c>
      <c r="C7381" t="s">
        <v>19541</v>
      </c>
      <c r="D7381" t="s">
        <v>19624</v>
      </c>
      <c r="E7381" s="89">
        <v>0</v>
      </c>
      <c r="F7381" s="89">
        <v>704537</v>
      </c>
      <c r="G7381" s="89">
        <v>2</v>
      </c>
      <c r="H7381" t="s">
        <v>19630</v>
      </c>
      <c r="I7381" s="89"/>
    </row>
    <row r="7382" x14ac:dyDescent="0.3">
      <c r="A7382" t="s">
        <v>11201</v>
      </c>
      <c r="B7382" t="s">
        <v>19481</v>
      </c>
      <c r="C7382" t="s">
        <v>19541</v>
      </c>
      <c r="D7382" t="s">
        <v>19624</v>
      </c>
      <c r="E7382" s="89">
        <v>0</v>
      </c>
      <c r="F7382" s="89">
        <v>704537</v>
      </c>
      <c r="G7382" s="89">
        <v>2</v>
      </c>
      <c r="H7382" t="s">
        <v>19630</v>
      </c>
      <c r="I7382" s="89"/>
    </row>
    <row r="7383" x14ac:dyDescent="0.3">
      <c r="A7383" t="s">
        <v>11202</v>
      </c>
      <c r="B7383" t="s">
        <v>19482</v>
      </c>
      <c r="C7383" t="s">
        <v>19541</v>
      </c>
      <c r="D7383" t="s">
        <v>19624</v>
      </c>
      <c r="E7383" s="89">
        <v>0</v>
      </c>
      <c r="F7383" s="89">
        <v>704537</v>
      </c>
      <c r="G7383" s="89">
        <v>2</v>
      </c>
      <c r="H7383" t="s">
        <v>19630</v>
      </c>
      <c r="I7383" s="89"/>
    </row>
    <row r="7384" x14ac:dyDescent="0.3">
      <c r="A7384" t="s">
        <v>11203</v>
      </c>
      <c r="B7384" t="s">
        <v>19480</v>
      </c>
      <c r="C7384" t="s">
        <v>19542</v>
      </c>
      <c r="D7384" t="s">
        <v>19623</v>
      </c>
      <c r="E7384" s="89">
        <v>1</v>
      </c>
      <c r="F7384" s="89">
        <v>704537</v>
      </c>
      <c r="G7384" s="89">
        <v>2</v>
      </c>
      <c r="H7384" t="s">
        <v>19630</v>
      </c>
      <c r="I7384" s="89"/>
    </row>
    <row r="7385" x14ac:dyDescent="0.3">
      <c r="A7385" t="s">
        <v>11204</v>
      </c>
      <c r="B7385" t="s">
        <v>19481</v>
      </c>
      <c r="C7385" t="s">
        <v>19542</v>
      </c>
      <c r="D7385" t="s">
        <v>19623</v>
      </c>
      <c r="E7385" s="89">
        <v>0.25996297102493537</v>
      </c>
      <c r="F7385" s="89">
        <v>704537</v>
      </c>
      <c r="G7385" s="89">
        <v>2</v>
      </c>
      <c r="H7385" t="s">
        <v>19630</v>
      </c>
      <c r="I7385" s="89"/>
    </row>
    <row r="7386" x14ac:dyDescent="0.3">
      <c r="A7386" t="s">
        <v>11205</v>
      </c>
      <c r="B7386" t="s">
        <v>19482</v>
      </c>
      <c r="C7386" t="s">
        <v>19542</v>
      </c>
      <c r="D7386" t="s">
        <v>19623</v>
      </c>
      <c r="E7386" s="89">
        <v>8.8552943910278237E-2</v>
      </c>
      <c r="F7386" s="89">
        <v>704537</v>
      </c>
      <c r="G7386" s="89">
        <v>2</v>
      </c>
      <c r="H7386" t="s">
        <v>19630</v>
      </c>
      <c r="I7386" s="89"/>
    </row>
    <row r="7387" x14ac:dyDescent="0.3">
      <c r="A7387" t="s">
        <v>11206</v>
      </c>
      <c r="B7387" t="s">
        <v>19480</v>
      </c>
      <c r="C7387" t="s">
        <v>19542</v>
      </c>
      <c r="D7387" t="s">
        <v>19624</v>
      </c>
      <c r="E7387" s="89">
        <v>0</v>
      </c>
      <c r="F7387" s="89">
        <v>704537</v>
      </c>
      <c r="G7387" s="89">
        <v>2</v>
      </c>
      <c r="H7387" t="s">
        <v>19630</v>
      </c>
      <c r="I7387" s="89"/>
    </row>
    <row r="7388" x14ac:dyDescent="0.3">
      <c r="A7388" t="s">
        <v>11207</v>
      </c>
      <c r="B7388" t="s">
        <v>19481</v>
      </c>
      <c r="C7388" t="s">
        <v>19542</v>
      </c>
      <c r="D7388" t="s">
        <v>19624</v>
      </c>
      <c r="E7388" s="89">
        <v>0</v>
      </c>
      <c r="F7388" s="89">
        <v>704537</v>
      </c>
      <c r="G7388" s="89">
        <v>2</v>
      </c>
      <c r="H7388" t="s">
        <v>19630</v>
      </c>
      <c r="I7388" s="89"/>
    </row>
    <row r="7389" x14ac:dyDescent="0.3">
      <c r="A7389" t="s">
        <v>11208</v>
      </c>
      <c r="B7389" t="s">
        <v>19482</v>
      </c>
      <c r="C7389" t="s">
        <v>19542</v>
      </c>
      <c r="D7389" t="s">
        <v>19624</v>
      </c>
      <c r="E7389" s="89">
        <v>0</v>
      </c>
      <c r="F7389" s="89">
        <v>704537</v>
      </c>
      <c r="G7389" s="89">
        <v>2</v>
      </c>
      <c r="H7389" t="s">
        <v>19630</v>
      </c>
      <c r="I7389" s="89"/>
    </row>
    <row r="7390" x14ac:dyDescent="0.3">
      <c r="A7390" t="s">
        <v>11209</v>
      </c>
      <c r="B7390" t="s">
        <v>19480</v>
      </c>
      <c r="C7390" t="s">
        <v>19543</v>
      </c>
      <c r="D7390" t="s">
        <v>19623</v>
      </c>
      <c r="E7390" s="89">
        <v>1</v>
      </c>
      <c r="F7390" s="89">
        <v>704537</v>
      </c>
      <c r="G7390" s="89">
        <v>2</v>
      </c>
      <c r="H7390" t="s">
        <v>19630</v>
      </c>
      <c r="I7390" s="89"/>
    </row>
    <row r="7391" x14ac:dyDescent="0.3">
      <c r="A7391" t="s">
        <v>11210</v>
      </c>
      <c r="B7391" t="s">
        <v>19481</v>
      </c>
      <c r="C7391" t="s">
        <v>19543</v>
      </c>
      <c r="D7391" t="s">
        <v>19623</v>
      </c>
      <c r="E7391" s="89">
        <v>0.26025900275007452</v>
      </c>
      <c r="F7391" s="89">
        <v>704537</v>
      </c>
      <c r="G7391" s="89">
        <v>2</v>
      </c>
      <c r="H7391" t="s">
        <v>19630</v>
      </c>
      <c r="I7391" s="89"/>
    </row>
    <row r="7392" x14ac:dyDescent="0.3">
      <c r="A7392" t="s">
        <v>11211</v>
      </c>
      <c r="B7392" t="s">
        <v>19482</v>
      </c>
      <c r="C7392" t="s">
        <v>19543</v>
      </c>
      <c r="D7392" t="s">
        <v>19623</v>
      </c>
      <c r="E7392" s="89">
        <v>8.8760254742652159E-2</v>
      </c>
      <c r="F7392" s="89">
        <v>704537</v>
      </c>
      <c r="G7392" s="89">
        <v>2</v>
      </c>
      <c r="H7392" t="s">
        <v>19630</v>
      </c>
      <c r="I7392" s="89"/>
    </row>
    <row r="7393" x14ac:dyDescent="0.3">
      <c r="A7393" t="s">
        <v>11212</v>
      </c>
      <c r="B7393" t="s">
        <v>19480</v>
      </c>
      <c r="C7393" t="s">
        <v>19543</v>
      </c>
      <c r="D7393" t="s">
        <v>19624</v>
      </c>
      <c r="E7393" s="89">
        <v>0</v>
      </c>
      <c r="F7393" s="89">
        <v>704537</v>
      </c>
      <c r="G7393" s="89">
        <v>2</v>
      </c>
      <c r="H7393" t="s">
        <v>19630</v>
      </c>
      <c r="I7393" s="89"/>
    </row>
    <row r="7394" x14ac:dyDescent="0.3">
      <c r="A7394" t="s">
        <v>11213</v>
      </c>
      <c r="B7394" t="s">
        <v>19481</v>
      </c>
      <c r="C7394" t="s">
        <v>19543</v>
      </c>
      <c r="D7394" t="s">
        <v>19624</v>
      </c>
      <c r="E7394" s="89">
        <v>0</v>
      </c>
      <c r="F7394" s="89">
        <v>704537</v>
      </c>
      <c r="G7394" s="89">
        <v>2</v>
      </c>
      <c r="H7394" t="s">
        <v>19630</v>
      </c>
      <c r="I7394" s="89"/>
    </row>
    <row r="7395" x14ac:dyDescent="0.3">
      <c r="A7395" t="s">
        <v>11214</v>
      </c>
      <c r="B7395" t="s">
        <v>19482</v>
      </c>
      <c r="C7395" t="s">
        <v>19543</v>
      </c>
      <c r="D7395" t="s">
        <v>19624</v>
      </c>
      <c r="E7395" s="89">
        <v>0</v>
      </c>
      <c r="F7395" s="89">
        <v>704537</v>
      </c>
      <c r="G7395" s="89">
        <v>2</v>
      </c>
      <c r="H7395" t="s">
        <v>19630</v>
      </c>
      <c r="I7395" s="89"/>
    </row>
    <row r="7396" x14ac:dyDescent="0.3">
      <c r="A7396" t="s">
        <v>11215</v>
      </c>
      <c r="B7396" t="s">
        <v>19480</v>
      </c>
      <c r="C7396" t="s">
        <v>19544</v>
      </c>
      <c r="D7396" t="s">
        <v>19623</v>
      </c>
      <c r="E7396" s="89">
        <v>1</v>
      </c>
      <c r="F7396" s="89">
        <v>704537</v>
      </c>
      <c r="G7396" s="89">
        <v>2</v>
      </c>
      <c r="H7396" t="s">
        <v>19630</v>
      </c>
      <c r="I7396" s="89"/>
    </row>
    <row r="7397" x14ac:dyDescent="0.3">
      <c r="A7397" t="s">
        <v>11216</v>
      </c>
      <c r="B7397" t="s">
        <v>19481</v>
      </c>
      <c r="C7397" t="s">
        <v>19544</v>
      </c>
      <c r="D7397" t="s">
        <v>19623</v>
      </c>
      <c r="E7397" s="89">
        <v>0.25996297102493537</v>
      </c>
      <c r="F7397" s="89">
        <v>704537</v>
      </c>
      <c r="G7397" s="89">
        <v>2</v>
      </c>
      <c r="H7397" t="s">
        <v>19630</v>
      </c>
      <c r="I7397" s="89"/>
    </row>
    <row r="7398" x14ac:dyDescent="0.3">
      <c r="A7398" t="s">
        <v>11217</v>
      </c>
      <c r="B7398" t="s">
        <v>19482</v>
      </c>
      <c r="C7398" t="s">
        <v>19544</v>
      </c>
      <c r="D7398" t="s">
        <v>19623</v>
      </c>
      <c r="E7398" s="89">
        <v>8.8552943910278237E-2</v>
      </c>
      <c r="F7398" s="89">
        <v>704537</v>
      </c>
      <c r="G7398" s="89">
        <v>2</v>
      </c>
      <c r="H7398" t="s">
        <v>19630</v>
      </c>
      <c r="I7398" s="89"/>
    </row>
    <row r="7399" x14ac:dyDescent="0.3">
      <c r="A7399" t="s">
        <v>11218</v>
      </c>
      <c r="B7399" t="s">
        <v>19480</v>
      </c>
      <c r="C7399" t="s">
        <v>19544</v>
      </c>
      <c r="D7399" t="s">
        <v>19624</v>
      </c>
      <c r="E7399" s="89">
        <v>0</v>
      </c>
      <c r="F7399" s="89">
        <v>704537</v>
      </c>
      <c r="G7399" s="89">
        <v>2</v>
      </c>
      <c r="H7399" t="s">
        <v>19630</v>
      </c>
      <c r="I7399" s="89"/>
    </row>
    <row r="7400" x14ac:dyDescent="0.3">
      <c r="A7400" t="s">
        <v>11219</v>
      </c>
      <c r="B7400" t="s">
        <v>19481</v>
      </c>
      <c r="C7400" t="s">
        <v>19544</v>
      </c>
      <c r="D7400" t="s">
        <v>19624</v>
      </c>
      <c r="E7400" s="89">
        <v>0</v>
      </c>
      <c r="F7400" s="89">
        <v>704537</v>
      </c>
      <c r="G7400" s="89">
        <v>2</v>
      </c>
      <c r="H7400" t="s">
        <v>19630</v>
      </c>
      <c r="I7400" s="89"/>
    </row>
    <row r="7401" x14ac:dyDescent="0.3">
      <c r="A7401" t="s">
        <v>11220</v>
      </c>
      <c r="B7401" t="s">
        <v>19482</v>
      </c>
      <c r="C7401" t="s">
        <v>19544</v>
      </c>
      <c r="D7401" t="s">
        <v>19624</v>
      </c>
      <c r="E7401" s="89">
        <v>0</v>
      </c>
      <c r="F7401" s="89">
        <v>704537</v>
      </c>
      <c r="G7401" s="89">
        <v>2</v>
      </c>
      <c r="H7401" t="s">
        <v>19630</v>
      </c>
      <c r="I7401" s="89"/>
    </row>
    <row r="7402" x14ac:dyDescent="0.3">
      <c r="A7402" t="s">
        <v>11098</v>
      </c>
      <c r="B7402" t="s">
        <v>19483</v>
      </c>
      <c r="C7402" t="s">
        <v>19523</v>
      </c>
      <c r="D7402" t="s">
        <v>19614</v>
      </c>
      <c r="E7402" s="89">
        <v>7.9262683413740598E-2</v>
      </c>
      <c r="F7402" s="89">
        <v>704537</v>
      </c>
      <c r="G7402" s="89">
        <v>2</v>
      </c>
      <c r="H7402" t="s">
        <v>19629</v>
      </c>
      <c r="I7402" s="89"/>
    </row>
    <row r="7403" x14ac:dyDescent="0.3">
      <c r="A7403" t="s">
        <v>11099</v>
      </c>
      <c r="B7403" t="s">
        <v>19483</v>
      </c>
      <c r="C7403" t="s">
        <v>19523</v>
      </c>
      <c r="D7403" t="s">
        <v>19615</v>
      </c>
      <c r="E7403" s="89">
        <v>8.6702516183205486E-2</v>
      </c>
      <c r="F7403" s="89">
        <v>704537</v>
      </c>
      <c r="G7403" s="89">
        <v>2</v>
      </c>
      <c r="H7403" t="s">
        <v>19629</v>
      </c>
      <c r="I7403" s="89"/>
    </row>
    <row r="7404" x14ac:dyDescent="0.3">
      <c r="A7404" t="s">
        <v>11100</v>
      </c>
      <c r="B7404" t="s">
        <v>19483</v>
      </c>
      <c r="C7404" t="s">
        <v>19523</v>
      </c>
      <c r="D7404" t="s">
        <v>19616</v>
      </c>
      <c r="E7404" s="89">
        <v>7.9262683413740598E-2</v>
      </c>
      <c r="F7404" s="89">
        <v>704537</v>
      </c>
      <c r="G7404" s="89">
        <v>2</v>
      </c>
      <c r="H7404" t="s">
        <v>19629</v>
      </c>
      <c r="I7404" s="89"/>
    </row>
    <row r="7405" x14ac:dyDescent="0.3">
      <c r="A7405" t="s">
        <v>11101</v>
      </c>
      <c r="B7405" t="s">
        <v>19483</v>
      </c>
      <c r="C7405" t="s">
        <v>19523</v>
      </c>
      <c r="D7405" t="s">
        <v>19617</v>
      </c>
      <c r="E7405" s="89">
        <v>8.6702516183205486E-2</v>
      </c>
      <c r="F7405" s="89">
        <v>704537</v>
      </c>
      <c r="G7405" s="89">
        <v>2</v>
      </c>
      <c r="H7405" t="s">
        <v>19629</v>
      </c>
      <c r="I7405" s="89"/>
    </row>
    <row r="7406" x14ac:dyDescent="0.3">
      <c r="A7406" t="s">
        <v>11102</v>
      </c>
      <c r="B7406" t="s">
        <v>19483</v>
      </c>
      <c r="C7406" t="s">
        <v>19523</v>
      </c>
      <c r="D7406" t="s">
        <v>19618</v>
      </c>
      <c r="E7406" s="89">
        <v>8.320062372690204E-2</v>
      </c>
      <c r="F7406" s="89">
        <v>704537</v>
      </c>
      <c r="G7406" s="89">
        <v>2</v>
      </c>
      <c r="H7406" t="s">
        <v>19629</v>
      </c>
      <c r="I7406" s="89"/>
    </row>
    <row r="7407" x14ac:dyDescent="0.3">
      <c r="A7407" t="s">
        <v>11103</v>
      </c>
      <c r="B7407" t="s">
        <v>19483</v>
      </c>
      <c r="C7407" t="s">
        <v>19523</v>
      </c>
      <c r="D7407" t="s">
        <v>19619</v>
      </c>
      <c r="E7407" s="89">
        <v>8.2510354137724548E-2</v>
      </c>
      <c r="F7407" s="89">
        <v>704537</v>
      </c>
      <c r="G7407" s="89">
        <v>2</v>
      </c>
      <c r="H7407" t="s">
        <v>19629</v>
      </c>
      <c r="I7407" s="89"/>
    </row>
    <row r="7408" x14ac:dyDescent="0.3">
      <c r="A7408" t="s">
        <v>11104</v>
      </c>
      <c r="B7408" t="s">
        <v>19483</v>
      </c>
      <c r="C7408" t="s">
        <v>19523</v>
      </c>
      <c r="D7408" t="s">
        <v>19620</v>
      </c>
      <c r="E7408" s="89">
        <v>7.9016395873985928E-2</v>
      </c>
      <c r="F7408" s="89">
        <v>704537</v>
      </c>
      <c r="G7408" s="89">
        <v>2</v>
      </c>
      <c r="H7408" t="s">
        <v>19629</v>
      </c>
      <c r="I7408" s="89"/>
    </row>
    <row r="7409" x14ac:dyDescent="0.3">
      <c r="A7409" t="s">
        <v>11105</v>
      </c>
      <c r="B7409" t="s">
        <v>19483</v>
      </c>
      <c r="C7409" t="s">
        <v>19523</v>
      </c>
      <c r="D7409" t="s">
        <v>19621</v>
      </c>
      <c r="E7409" s="89">
        <v>2.9548451001006521E-2</v>
      </c>
      <c r="F7409" s="89">
        <v>704537</v>
      </c>
      <c r="G7409" s="89">
        <v>2</v>
      </c>
      <c r="H7409" t="s">
        <v>19629</v>
      </c>
      <c r="I7409" s="89"/>
    </row>
    <row r="7410" x14ac:dyDescent="0.3">
      <c r="A7410" t="s">
        <v>11106</v>
      </c>
      <c r="B7410" t="s">
        <v>19483</v>
      </c>
      <c r="C7410" t="s">
        <v>19523</v>
      </c>
      <c r="D7410" t="s">
        <v>19622</v>
      </c>
      <c r="E7410" s="89">
        <v>7.884909270329421E-2</v>
      </c>
      <c r="F7410" s="89">
        <v>704537</v>
      </c>
      <c r="G7410" s="89">
        <v>2</v>
      </c>
      <c r="H7410" t="s">
        <v>19629</v>
      </c>
      <c r="I7410" s="89"/>
    </row>
    <row r="7411" x14ac:dyDescent="0.3">
      <c r="A7411" t="s">
        <v>11107</v>
      </c>
      <c r="B7411" t="s">
        <v>19483</v>
      </c>
      <c r="C7411" t="s">
        <v>19523</v>
      </c>
      <c r="D7411" t="s">
        <v>19623</v>
      </c>
      <c r="E7411" s="89">
        <v>6.0154581066915278E-2</v>
      </c>
      <c r="F7411" s="89">
        <v>704537</v>
      </c>
      <c r="G7411" s="89">
        <v>2</v>
      </c>
      <c r="H7411" t="s">
        <v>19629</v>
      </c>
      <c r="I7411" s="89"/>
    </row>
    <row r="7412" x14ac:dyDescent="0.3">
      <c r="A7412" t="s">
        <v>11108</v>
      </c>
      <c r="B7412" t="s">
        <v>19483</v>
      </c>
      <c r="C7412" t="s">
        <v>19523</v>
      </c>
      <c r="D7412" t="s">
        <v>19624</v>
      </c>
      <c r="E7412" s="89">
        <v>0.13853935151855901</v>
      </c>
      <c r="F7412" s="89">
        <v>704537</v>
      </c>
      <c r="G7412" s="89">
        <v>2</v>
      </c>
      <c r="H7412" t="s">
        <v>19629</v>
      </c>
      <c r="I7412" s="89"/>
    </row>
    <row r="7413" x14ac:dyDescent="0.3">
      <c r="A7413" t="s">
        <v>10496</v>
      </c>
      <c r="B7413" t="s">
        <v>19476</v>
      </c>
      <c r="C7413" t="s">
        <v>19489</v>
      </c>
      <c r="D7413" t="s">
        <v>19630</v>
      </c>
      <c r="E7413" s="89">
        <v>12282</v>
      </c>
      <c r="F7413" s="89">
        <v>704537</v>
      </c>
      <c r="G7413" s="89">
        <v>2</v>
      </c>
      <c r="H7413" t="s">
        <v>19630</v>
      </c>
      <c r="I7413" s="89"/>
    </row>
    <row r="7414" x14ac:dyDescent="0.3">
      <c r="A7414" t="s">
        <v>10497</v>
      </c>
      <c r="B7414" t="s">
        <v>19477</v>
      </c>
      <c r="C7414" t="s">
        <v>19489</v>
      </c>
      <c r="D7414" t="s">
        <v>19630</v>
      </c>
      <c r="E7414" s="89">
        <v>131488072.1126709</v>
      </c>
      <c r="F7414" s="89">
        <v>704537</v>
      </c>
      <c r="G7414" s="89">
        <v>2</v>
      </c>
      <c r="H7414" t="s">
        <v>19630</v>
      </c>
      <c r="I7414" s="89"/>
    </row>
    <row r="7415" x14ac:dyDescent="0.3">
      <c r="A7415" t="s">
        <v>10498</v>
      </c>
      <c r="B7415" t="s">
        <v>19478</v>
      </c>
      <c r="C7415" t="s">
        <v>19489</v>
      </c>
      <c r="D7415" t="s">
        <v>19630</v>
      </c>
      <c r="E7415" s="89">
        <v>1.743272532173612E-2</v>
      </c>
      <c r="F7415" s="89">
        <v>704537</v>
      </c>
      <c r="G7415" s="89">
        <v>2</v>
      </c>
      <c r="H7415" t="s">
        <v>19630</v>
      </c>
      <c r="I7415" s="89"/>
    </row>
    <row r="7416" x14ac:dyDescent="0.3">
      <c r="A7416" t="s">
        <v>10499</v>
      </c>
      <c r="B7416" t="s">
        <v>19479</v>
      </c>
      <c r="C7416" t="s">
        <v>19489</v>
      </c>
      <c r="D7416" t="s">
        <v>19630</v>
      </c>
      <c r="E7416" s="89">
        <v>186.63047095137779</v>
      </c>
      <c r="F7416" s="89">
        <v>704537</v>
      </c>
      <c r="G7416" s="89">
        <v>2</v>
      </c>
      <c r="H7416" t="s">
        <v>19630</v>
      </c>
      <c r="I7416" s="89"/>
    </row>
    <row r="7417" x14ac:dyDescent="0.3">
      <c r="A7417" t="s">
        <v>11236</v>
      </c>
      <c r="B7417" t="s">
        <v>19480</v>
      </c>
      <c r="C7417" t="s">
        <v>19545</v>
      </c>
      <c r="D7417" t="s">
        <v>19623</v>
      </c>
      <c r="E7417" s="89">
        <v>1</v>
      </c>
      <c r="F7417" s="89">
        <v>704537</v>
      </c>
      <c r="G7417" s="89">
        <v>2</v>
      </c>
      <c r="H7417" t="s">
        <v>19630</v>
      </c>
      <c r="I7417" s="89"/>
    </row>
    <row r="7418" x14ac:dyDescent="0.3">
      <c r="A7418" t="s">
        <v>11237</v>
      </c>
      <c r="B7418" t="s">
        <v>19481</v>
      </c>
      <c r="C7418" t="s">
        <v>19545</v>
      </c>
      <c r="D7418" t="s">
        <v>19623</v>
      </c>
      <c r="E7418" s="89">
        <v>0.26021635013857608</v>
      </c>
      <c r="F7418" s="89">
        <v>704537</v>
      </c>
      <c r="G7418" s="89">
        <v>2</v>
      </c>
      <c r="H7418" t="s">
        <v>19630</v>
      </c>
      <c r="I7418" s="89"/>
    </row>
    <row r="7419" x14ac:dyDescent="0.3">
      <c r="A7419" t="s">
        <v>11238</v>
      </c>
      <c r="B7419" t="s">
        <v>19482</v>
      </c>
      <c r="C7419" t="s">
        <v>19545</v>
      </c>
      <c r="D7419" t="s">
        <v>19623</v>
      </c>
      <c r="E7419" s="89">
        <v>8.8730283201592333E-2</v>
      </c>
      <c r="F7419" s="89">
        <v>704537</v>
      </c>
      <c r="G7419" s="89">
        <v>2</v>
      </c>
      <c r="H7419" t="s">
        <v>19630</v>
      </c>
      <c r="I7419" s="89"/>
    </row>
    <row r="7420" x14ac:dyDescent="0.3">
      <c r="A7420" t="s">
        <v>11239</v>
      </c>
      <c r="B7420" t="s">
        <v>19480</v>
      </c>
      <c r="C7420" t="s">
        <v>19545</v>
      </c>
      <c r="D7420" t="s">
        <v>19624</v>
      </c>
      <c r="E7420" s="89">
        <v>0</v>
      </c>
      <c r="F7420" s="89">
        <v>704537</v>
      </c>
      <c r="G7420" s="89">
        <v>2</v>
      </c>
      <c r="H7420" t="s">
        <v>19630</v>
      </c>
      <c r="I7420" s="89"/>
    </row>
    <row r="7421" x14ac:dyDescent="0.3">
      <c r="A7421" t="s">
        <v>11240</v>
      </c>
      <c r="B7421" t="s">
        <v>19481</v>
      </c>
      <c r="C7421" t="s">
        <v>19545</v>
      </c>
      <c r="D7421" t="s">
        <v>19624</v>
      </c>
      <c r="E7421" s="89">
        <v>0</v>
      </c>
      <c r="F7421" s="89">
        <v>704537</v>
      </c>
      <c r="G7421" s="89">
        <v>2</v>
      </c>
      <c r="H7421" t="s">
        <v>19630</v>
      </c>
      <c r="I7421" s="89"/>
    </row>
    <row r="7422" x14ac:dyDescent="0.3">
      <c r="A7422" t="s">
        <v>11241</v>
      </c>
      <c r="B7422" t="s">
        <v>19482</v>
      </c>
      <c r="C7422" t="s">
        <v>19545</v>
      </c>
      <c r="D7422" t="s">
        <v>19624</v>
      </c>
      <c r="E7422" s="89">
        <v>0</v>
      </c>
      <c r="F7422" s="89">
        <v>704537</v>
      </c>
      <c r="G7422" s="89">
        <v>2</v>
      </c>
      <c r="H7422" t="s">
        <v>19630</v>
      </c>
      <c r="I7422" s="89"/>
    </row>
    <row r="7423" x14ac:dyDescent="0.3">
      <c r="A7423" t="s">
        <v>11242</v>
      </c>
      <c r="B7423" t="s">
        <v>19480</v>
      </c>
      <c r="C7423" t="s">
        <v>19546</v>
      </c>
      <c r="D7423" t="s">
        <v>19623</v>
      </c>
      <c r="E7423" s="89">
        <v>1</v>
      </c>
      <c r="F7423" s="89">
        <v>704537</v>
      </c>
      <c r="G7423" s="89">
        <v>2</v>
      </c>
      <c r="H7423" t="s">
        <v>19630</v>
      </c>
      <c r="I7423" s="89"/>
    </row>
    <row r="7424" x14ac:dyDescent="0.3">
      <c r="A7424" t="s">
        <v>11243</v>
      </c>
      <c r="B7424" t="s">
        <v>19481</v>
      </c>
      <c r="C7424" t="s">
        <v>19546</v>
      </c>
      <c r="D7424" t="s">
        <v>19623</v>
      </c>
      <c r="E7424" s="89">
        <v>0.26000562370221131</v>
      </c>
      <c r="F7424" s="89">
        <v>704537</v>
      </c>
      <c r="G7424" s="89">
        <v>2</v>
      </c>
      <c r="H7424" t="s">
        <v>19630</v>
      </c>
      <c r="I7424" s="89"/>
    </row>
    <row r="7425" x14ac:dyDescent="0.3">
      <c r="A7425" t="s">
        <v>11244</v>
      </c>
      <c r="B7425" t="s">
        <v>19482</v>
      </c>
      <c r="C7425" t="s">
        <v>19546</v>
      </c>
      <c r="D7425" t="s">
        <v>19623</v>
      </c>
      <c r="E7425" s="89">
        <v>8.8581379989612311E-2</v>
      </c>
      <c r="F7425" s="89">
        <v>704537</v>
      </c>
      <c r="G7425" s="89">
        <v>2</v>
      </c>
      <c r="H7425" t="s">
        <v>19630</v>
      </c>
      <c r="I7425" s="89"/>
    </row>
    <row r="7426" x14ac:dyDescent="0.3">
      <c r="A7426" t="s">
        <v>11245</v>
      </c>
      <c r="B7426" t="s">
        <v>19480</v>
      </c>
      <c r="C7426" t="s">
        <v>19546</v>
      </c>
      <c r="D7426" t="s">
        <v>19624</v>
      </c>
      <c r="E7426" s="89">
        <v>0</v>
      </c>
      <c r="F7426" s="89">
        <v>704537</v>
      </c>
      <c r="G7426" s="89">
        <v>2</v>
      </c>
      <c r="H7426" t="s">
        <v>19630</v>
      </c>
      <c r="I7426" s="89"/>
    </row>
    <row r="7427" x14ac:dyDescent="0.3">
      <c r="A7427" t="s">
        <v>11246</v>
      </c>
      <c r="B7427" t="s">
        <v>19481</v>
      </c>
      <c r="C7427" t="s">
        <v>19546</v>
      </c>
      <c r="D7427" t="s">
        <v>19624</v>
      </c>
      <c r="E7427" s="89">
        <v>0</v>
      </c>
      <c r="F7427" s="89">
        <v>704537</v>
      </c>
      <c r="G7427" s="89">
        <v>2</v>
      </c>
      <c r="H7427" t="s">
        <v>19630</v>
      </c>
      <c r="I7427" s="89"/>
    </row>
    <row r="7428" x14ac:dyDescent="0.3">
      <c r="A7428" t="s">
        <v>11247</v>
      </c>
      <c r="B7428" t="s">
        <v>19482</v>
      </c>
      <c r="C7428" t="s">
        <v>19546</v>
      </c>
      <c r="D7428" t="s">
        <v>19624</v>
      </c>
      <c r="E7428" s="89">
        <v>0</v>
      </c>
      <c r="F7428" s="89">
        <v>704537</v>
      </c>
      <c r="G7428" s="89">
        <v>2</v>
      </c>
      <c r="H7428" t="s">
        <v>19630</v>
      </c>
      <c r="I7428" s="89"/>
    </row>
    <row r="7429" x14ac:dyDescent="0.3">
      <c r="A7429" t="s">
        <v>11248</v>
      </c>
      <c r="B7429" t="s">
        <v>19480</v>
      </c>
      <c r="C7429" t="s">
        <v>19547</v>
      </c>
      <c r="D7429" t="s">
        <v>19623</v>
      </c>
      <c r="E7429" s="89">
        <v>0.9552046237458075</v>
      </c>
      <c r="F7429" s="89">
        <v>704537</v>
      </c>
      <c r="G7429" s="89">
        <v>2</v>
      </c>
      <c r="H7429" t="s">
        <v>19630</v>
      </c>
      <c r="I7429" s="89"/>
    </row>
    <row r="7430" x14ac:dyDescent="0.3">
      <c r="A7430" t="s">
        <v>11249</v>
      </c>
      <c r="B7430" t="s">
        <v>19481</v>
      </c>
      <c r="C7430" t="s">
        <v>19547</v>
      </c>
      <c r="D7430" t="s">
        <v>19623</v>
      </c>
      <c r="E7430" s="89">
        <v>0.243959729925568</v>
      </c>
      <c r="F7430" s="89">
        <v>704537</v>
      </c>
      <c r="G7430" s="89">
        <v>2</v>
      </c>
      <c r="H7430" t="s">
        <v>19630</v>
      </c>
      <c r="I7430" s="89"/>
    </row>
    <row r="7431" x14ac:dyDescent="0.3">
      <c r="A7431" t="s">
        <v>11250</v>
      </c>
      <c r="B7431" t="s">
        <v>19482</v>
      </c>
      <c r="C7431" t="s">
        <v>19547</v>
      </c>
      <c r="D7431" t="s">
        <v>19623</v>
      </c>
      <c r="E7431" s="89">
        <v>8.2451739426016218E-2</v>
      </c>
      <c r="F7431" s="89">
        <v>704537</v>
      </c>
      <c r="G7431" s="89">
        <v>2</v>
      </c>
      <c r="H7431" t="s">
        <v>19630</v>
      </c>
      <c r="I7431" s="89"/>
    </row>
    <row r="7432" x14ac:dyDescent="0.3">
      <c r="A7432" t="s">
        <v>11251</v>
      </c>
      <c r="B7432" t="s">
        <v>19480</v>
      </c>
      <c r="C7432" t="s">
        <v>19547</v>
      </c>
      <c r="D7432" t="s">
        <v>19624</v>
      </c>
      <c r="E7432" s="89">
        <v>0</v>
      </c>
      <c r="F7432" s="89">
        <v>704537</v>
      </c>
      <c r="G7432" s="89">
        <v>2</v>
      </c>
      <c r="H7432" t="s">
        <v>19630</v>
      </c>
      <c r="I7432" s="89"/>
    </row>
    <row r="7433" x14ac:dyDescent="0.3">
      <c r="A7433" t="s">
        <v>11252</v>
      </c>
      <c r="B7433" t="s">
        <v>19481</v>
      </c>
      <c r="C7433" t="s">
        <v>19547</v>
      </c>
      <c r="D7433" t="s">
        <v>19624</v>
      </c>
      <c r="E7433" s="89">
        <v>0</v>
      </c>
      <c r="F7433" s="89">
        <v>704537</v>
      </c>
      <c r="G7433" s="89">
        <v>2</v>
      </c>
      <c r="H7433" t="s">
        <v>19630</v>
      </c>
      <c r="I7433" s="89"/>
    </row>
    <row r="7434" x14ac:dyDescent="0.3">
      <c r="A7434" t="s">
        <v>11253</v>
      </c>
      <c r="B7434" t="s">
        <v>19482</v>
      </c>
      <c r="C7434" t="s">
        <v>19547</v>
      </c>
      <c r="D7434" t="s">
        <v>19624</v>
      </c>
      <c r="E7434" s="89">
        <v>0</v>
      </c>
      <c r="F7434" s="89">
        <v>704537</v>
      </c>
      <c r="G7434" s="89">
        <v>2</v>
      </c>
      <c r="H7434" t="s">
        <v>19630</v>
      </c>
      <c r="I7434" s="89"/>
    </row>
    <row r="7435" x14ac:dyDescent="0.3">
      <c r="A7435" t="s">
        <v>11254</v>
      </c>
      <c r="B7435" t="s">
        <v>19480</v>
      </c>
      <c r="C7435" t="s">
        <v>19548</v>
      </c>
      <c r="D7435" t="s">
        <v>19623</v>
      </c>
      <c r="E7435" s="89">
        <v>0.88257394572605841</v>
      </c>
      <c r="F7435" s="89">
        <v>704537</v>
      </c>
      <c r="G7435" s="89">
        <v>2</v>
      </c>
      <c r="H7435" t="s">
        <v>19630</v>
      </c>
      <c r="I7435" s="89"/>
    </row>
    <row r="7436" x14ac:dyDescent="0.3">
      <c r="A7436" t="s">
        <v>11255</v>
      </c>
      <c r="B7436" t="s">
        <v>19481</v>
      </c>
      <c r="C7436" t="s">
        <v>19548</v>
      </c>
      <c r="D7436" t="s">
        <v>19623</v>
      </c>
      <c r="E7436" s="89">
        <v>0.21218975840026469</v>
      </c>
      <c r="F7436" s="89">
        <v>704537</v>
      </c>
      <c r="G7436" s="89">
        <v>2</v>
      </c>
      <c r="H7436" t="s">
        <v>19630</v>
      </c>
      <c r="I7436" s="89"/>
    </row>
    <row r="7437" x14ac:dyDescent="0.3">
      <c r="A7437" t="s">
        <v>11256</v>
      </c>
      <c r="B7437" t="s">
        <v>19482</v>
      </c>
      <c r="C7437" t="s">
        <v>19548</v>
      </c>
      <c r="D7437" t="s">
        <v>19623</v>
      </c>
      <c r="E7437" s="89">
        <v>6.9028545668719826E-2</v>
      </c>
      <c r="F7437" s="89">
        <v>704537</v>
      </c>
      <c r="G7437" s="89">
        <v>2</v>
      </c>
      <c r="H7437" t="s">
        <v>19630</v>
      </c>
      <c r="I7437" s="89"/>
    </row>
    <row r="7438" x14ac:dyDescent="0.3">
      <c r="A7438" t="s">
        <v>11257</v>
      </c>
      <c r="B7438" t="s">
        <v>19480</v>
      </c>
      <c r="C7438" t="s">
        <v>19548</v>
      </c>
      <c r="D7438" t="s">
        <v>19624</v>
      </c>
      <c r="E7438" s="89">
        <v>0</v>
      </c>
      <c r="F7438" s="89">
        <v>704537</v>
      </c>
      <c r="G7438" s="89">
        <v>2</v>
      </c>
      <c r="H7438" t="s">
        <v>19630</v>
      </c>
      <c r="I7438" s="89"/>
    </row>
    <row r="7439" x14ac:dyDescent="0.3">
      <c r="A7439" t="s">
        <v>11258</v>
      </c>
      <c r="B7439" t="s">
        <v>19481</v>
      </c>
      <c r="C7439" t="s">
        <v>19548</v>
      </c>
      <c r="D7439" t="s">
        <v>19624</v>
      </c>
      <c r="E7439" s="89">
        <v>0</v>
      </c>
      <c r="F7439" s="89">
        <v>704537</v>
      </c>
      <c r="G7439" s="89">
        <v>2</v>
      </c>
      <c r="H7439" t="s">
        <v>19630</v>
      </c>
      <c r="I7439" s="89"/>
    </row>
    <row r="7440" x14ac:dyDescent="0.3">
      <c r="A7440" t="s">
        <v>11259</v>
      </c>
      <c r="B7440" t="s">
        <v>19482</v>
      </c>
      <c r="C7440" t="s">
        <v>19548</v>
      </c>
      <c r="D7440" t="s">
        <v>19624</v>
      </c>
      <c r="E7440" s="89">
        <v>0</v>
      </c>
      <c r="F7440" s="89">
        <v>704537</v>
      </c>
      <c r="G7440" s="89">
        <v>2</v>
      </c>
      <c r="H7440" t="s">
        <v>19630</v>
      </c>
      <c r="I7440" s="89"/>
    </row>
    <row r="7441" x14ac:dyDescent="0.3">
      <c r="A7441" t="s">
        <v>11260</v>
      </c>
      <c r="B7441" t="s">
        <v>19480</v>
      </c>
      <c r="C7441" t="s">
        <v>19549</v>
      </c>
      <c r="D7441" t="s">
        <v>19623</v>
      </c>
      <c r="E7441" s="89">
        <v>0.92937773317795946</v>
      </c>
      <c r="F7441" s="89">
        <v>704537</v>
      </c>
      <c r="G7441" s="89">
        <v>2</v>
      </c>
      <c r="H7441" t="s">
        <v>19630</v>
      </c>
      <c r="I7441" s="89"/>
    </row>
    <row r="7442" x14ac:dyDescent="0.3">
      <c r="A7442" t="s">
        <v>11261</v>
      </c>
      <c r="B7442" t="s">
        <v>19481</v>
      </c>
      <c r="C7442" t="s">
        <v>19549</v>
      </c>
      <c r="D7442" t="s">
        <v>19623</v>
      </c>
      <c r="E7442" s="89">
        <v>0.2383845909684946</v>
      </c>
      <c r="F7442" s="89">
        <v>704537</v>
      </c>
      <c r="G7442" s="89">
        <v>2</v>
      </c>
      <c r="H7442" t="s">
        <v>19630</v>
      </c>
      <c r="I7442" s="89"/>
    </row>
    <row r="7443" x14ac:dyDescent="0.3">
      <c r="A7443" t="s">
        <v>11262</v>
      </c>
      <c r="B7443" t="s">
        <v>19482</v>
      </c>
      <c r="C7443" t="s">
        <v>19549</v>
      </c>
      <c r="D7443" t="s">
        <v>19623</v>
      </c>
      <c r="E7443" s="89">
        <v>8.0094697657171712E-2</v>
      </c>
      <c r="F7443" s="89">
        <v>704537</v>
      </c>
      <c r="G7443" s="89">
        <v>2</v>
      </c>
      <c r="H7443" t="s">
        <v>19630</v>
      </c>
      <c r="I7443" s="89"/>
    </row>
    <row r="7444" x14ac:dyDescent="0.3">
      <c r="A7444" t="s">
        <v>11263</v>
      </c>
      <c r="B7444" t="s">
        <v>19480</v>
      </c>
      <c r="C7444" t="s">
        <v>19549</v>
      </c>
      <c r="D7444" t="s">
        <v>19624</v>
      </c>
      <c r="E7444" s="89">
        <v>0</v>
      </c>
      <c r="F7444" s="89">
        <v>704537</v>
      </c>
      <c r="G7444" s="89">
        <v>2</v>
      </c>
      <c r="H7444" t="s">
        <v>19630</v>
      </c>
      <c r="I7444" s="89"/>
    </row>
    <row r="7445" x14ac:dyDescent="0.3">
      <c r="A7445" t="s">
        <v>11264</v>
      </c>
      <c r="B7445" t="s">
        <v>19481</v>
      </c>
      <c r="C7445" t="s">
        <v>19549</v>
      </c>
      <c r="D7445" t="s">
        <v>19624</v>
      </c>
      <c r="E7445" s="89">
        <v>0</v>
      </c>
      <c r="F7445" s="89">
        <v>704537</v>
      </c>
      <c r="G7445" s="89">
        <v>2</v>
      </c>
      <c r="H7445" t="s">
        <v>19630</v>
      </c>
      <c r="I7445" s="89"/>
    </row>
    <row r="7446" x14ac:dyDescent="0.3">
      <c r="A7446" t="s">
        <v>11265</v>
      </c>
      <c r="B7446" t="s">
        <v>19482</v>
      </c>
      <c r="C7446" t="s">
        <v>19549</v>
      </c>
      <c r="D7446" t="s">
        <v>19624</v>
      </c>
      <c r="E7446" s="89">
        <v>0</v>
      </c>
      <c r="F7446" s="89">
        <v>704537</v>
      </c>
      <c r="G7446" s="89">
        <v>2</v>
      </c>
      <c r="H7446" t="s">
        <v>19630</v>
      </c>
      <c r="I7446" s="89"/>
    </row>
    <row r="7447" x14ac:dyDescent="0.3">
      <c r="A7447" t="s">
        <v>11266</v>
      </c>
      <c r="B7447" t="s">
        <v>19480</v>
      </c>
      <c r="C7447" t="s">
        <v>19550</v>
      </c>
      <c r="D7447" t="s">
        <v>19623</v>
      </c>
      <c r="E7447" s="89">
        <v>0.99861469305373596</v>
      </c>
      <c r="F7447" s="89">
        <v>704537</v>
      </c>
      <c r="G7447" s="89">
        <v>2</v>
      </c>
      <c r="H7447" t="s">
        <v>19630</v>
      </c>
      <c r="I7447" s="89"/>
    </row>
    <row r="7448" x14ac:dyDescent="0.3">
      <c r="A7448" t="s">
        <v>11267</v>
      </c>
      <c r="B7448" t="s">
        <v>19481</v>
      </c>
      <c r="C7448" t="s">
        <v>19550</v>
      </c>
      <c r="D7448" t="s">
        <v>19623</v>
      </c>
      <c r="E7448" s="89">
        <v>0.25938160278199002</v>
      </c>
      <c r="F7448" s="89">
        <v>704537</v>
      </c>
      <c r="G7448" s="89">
        <v>2</v>
      </c>
      <c r="H7448" t="s">
        <v>19630</v>
      </c>
      <c r="I7448" s="89"/>
    </row>
    <row r="7449" x14ac:dyDescent="0.3">
      <c r="A7449" t="s">
        <v>11268</v>
      </c>
      <c r="B7449" t="s">
        <v>19482</v>
      </c>
      <c r="C7449" t="s">
        <v>19550</v>
      </c>
      <c r="D7449" t="s">
        <v>19623</v>
      </c>
      <c r="E7449" s="89">
        <v>8.8277014643599314E-2</v>
      </c>
      <c r="F7449" s="89">
        <v>704537</v>
      </c>
      <c r="G7449" s="89">
        <v>2</v>
      </c>
      <c r="H7449" t="s">
        <v>19630</v>
      </c>
      <c r="I7449" s="89"/>
    </row>
    <row r="7450" x14ac:dyDescent="0.3">
      <c r="A7450" t="s">
        <v>11269</v>
      </c>
      <c r="B7450" t="s">
        <v>19480</v>
      </c>
      <c r="C7450" t="s">
        <v>19550</v>
      </c>
      <c r="D7450" t="s">
        <v>19624</v>
      </c>
      <c r="E7450" s="89">
        <v>0</v>
      </c>
      <c r="F7450" s="89">
        <v>704537</v>
      </c>
      <c r="G7450" s="89">
        <v>2</v>
      </c>
      <c r="H7450" t="s">
        <v>19630</v>
      </c>
      <c r="I7450" s="89"/>
    </row>
    <row r="7451" x14ac:dyDescent="0.3">
      <c r="A7451" t="s">
        <v>11270</v>
      </c>
      <c r="B7451" t="s">
        <v>19481</v>
      </c>
      <c r="C7451" t="s">
        <v>19550</v>
      </c>
      <c r="D7451" t="s">
        <v>19624</v>
      </c>
      <c r="E7451" s="89">
        <v>0</v>
      </c>
      <c r="F7451" s="89">
        <v>704537</v>
      </c>
      <c r="G7451" s="89">
        <v>2</v>
      </c>
      <c r="H7451" t="s">
        <v>19630</v>
      </c>
      <c r="I7451" s="89"/>
    </row>
    <row r="7452" x14ac:dyDescent="0.3">
      <c r="A7452" t="s">
        <v>11271</v>
      </c>
      <c r="B7452" t="s">
        <v>19482</v>
      </c>
      <c r="C7452" t="s">
        <v>19550</v>
      </c>
      <c r="D7452" t="s">
        <v>19624</v>
      </c>
      <c r="E7452" s="89">
        <v>0</v>
      </c>
      <c r="F7452" s="89">
        <v>704537</v>
      </c>
      <c r="G7452" s="89">
        <v>2</v>
      </c>
      <c r="H7452" t="s">
        <v>19630</v>
      </c>
      <c r="I7452" s="89"/>
    </row>
    <row r="7453" x14ac:dyDescent="0.3">
      <c r="A7453" t="s">
        <v>11272</v>
      </c>
      <c r="B7453" t="s">
        <v>19480</v>
      </c>
      <c r="C7453" t="s">
        <v>19551</v>
      </c>
      <c r="D7453" t="s">
        <v>19623</v>
      </c>
      <c r="E7453" s="89">
        <v>0.99985948218475396</v>
      </c>
      <c r="F7453" s="89">
        <v>704537</v>
      </c>
      <c r="G7453" s="89">
        <v>2</v>
      </c>
      <c r="H7453" t="s">
        <v>19630</v>
      </c>
      <c r="I7453" s="89"/>
    </row>
    <row r="7454" x14ac:dyDescent="0.3">
      <c r="A7454" t="s">
        <v>11273</v>
      </c>
      <c r="B7454" t="s">
        <v>19481</v>
      </c>
      <c r="C7454" t="s">
        <v>19551</v>
      </c>
      <c r="D7454" t="s">
        <v>19623</v>
      </c>
      <c r="E7454" s="89">
        <v>0.25741623830981653</v>
      </c>
      <c r="F7454" s="89">
        <v>704537</v>
      </c>
      <c r="G7454" s="89">
        <v>2</v>
      </c>
      <c r="H7454" t="s">
        <v>19630</v>
      </c>
      <c r="I7454" s="89"/>
    </row>
    <row r="7455" x14ac:dyDescent="0.3">
      <c r="A7455" t="s">
        <v>11274</v>
      </c>
      <c r="B7455" t="s">
        <v>19482</v>
      </c>
      <c r="C7455" t="s">
        <v>19551</v>
      </c>
      <c r="D7455" t="s">
        <v>19623</v>
      </c>
      <c r="E7455" s="89">
        <v>8.7465680795465336E-2</v>
      </c>
      <c r="F7455" s="89">
        <v>704537</v>
      </c>
      <c r="G7455" s="89">
        <v>2</v>
      </c>
      <c r="H7455" t="s">
        <v>19630</v>
      </c>
      <c r="I7455" s="89"/>
    </row>
    <row r="7456" x14ac:dyDescent="0.3">
      <c r="A7456" t="s">
        <v>11275</v>
      </c>
      <c r="B7456" t="s">
        <v>19480</v>
      </c>
      <c r="C7456" t="s">
        <v>19551</v>
      </c>
      <c r="D7456" t="s">
        <v>19624</v>
      </c>
      <c r="E7456" s="89">
        <v>0</v>
      </c>
      <c r="F7456" s="89">
        <v>704537</v>
      </c>
      <c r="G7456" s="89">
        <v>2</v>
      </c>
      <c r="H7456" t="s">
        <v>19630</v>
      </c>
      <c r="I7456" s="89"/>
    </row>
    <row r="7457" x14ac:dyDescent="0.3">
      <c r="A7457" t="s">
        <v>11276</v>
      </c>
      <c r="B7457" t="s">
        <v>19481</v>
      </c>
      <c r="C7457" t="s">
        <v>19551</v>
      </c>
      <c r="D7457" t="s">
        <v>19624</v>
      </c>
      <c r="E7457" s="89">
        <v>0</v>
      </c>
      <c r="F7457" s="89">
        <v>704537</v>
      </c>
      <c r="G7457" s="89">
        <v>2</v>
      </c>
      <c r="H7457" t="s">
        <v>19630</v>
      </c>
      <c r="I7457" s="89"/>
    </row>
    <row r="7458" x14ac:dyDescent="0.3">
      <c r="A7458" t="s">
        <v>11277</v>
      </c>
      <c r="B7458" t="s">
        <v>19482</v>
      </c>
      <c r="C7458" t="s">
        <v>19551</v>
      </c>
      <c r="D7458" t="s">
        <v>19624</v>
      </c>
      <c r="E7458" s="89">
        <v>0</v>
      </c>
      <c r="F7458" s="89">
        <v>704537</v>
      </c>
      <c r="G7458" s="89">
        <v>2</v>
      </c>
      <c r="H7458" t="s">
        <v>19630</v>
      </c>
      <c r="I7458" s="89"/>
    </row>
    <row r="7459" x14ac:dyDescent="0.3">
      <c r="A7459" t="s">
        <v>11278</v>
      </c>
      <c r="B7459" t="s">
        <v>19480</v>
      </c>
      <c r="C7459" t="s">
        <v>19552</v>
      </c>
      <c r="D7459" t="s">
        <v>19623</v>
      </c>
      <c r="E7459" s="89">
        <v>1</v>
      </c>
      <c r="F7459" s="89">
        <v>704537</v>
      </c>
      <c r="G7459" s="89">
        <v>2</v>
      </c>
      <c r="H7459" t="s">
        <v>19630</v>
      </c>
      <c r="I7459" s="89"/>
    </row>
    <row r="7460" x14ac:dyDescent="0.3">
      <c r="A7460" t="s">
        <v>11279</v>
      </c>
      <c r="B7460" t="s">
        <v>19481</v>
      </c>
      <c r="C7460" t="s">
        <v>19552</v>
      </c>
      <c r="D7460" t="s">
        <v>19623</v>
      </c>
      <c r="E7460" s="89">
        <v>0.25696273059115482</v>
      </c>
      <c r="F7460" s="89">
        <v>704537</v>
      </c>
      <c r="G7460" s="89">
        <v>2</v>
      </c>
      <c r="H7460" t="s">
        <v>19630</v>
      </c>
      <c r="I7460" s="89"/>
    </row>
    <row r="7461" x14ac:dyDescent="0.3">
      <c r="A7461" t="s">
        <v>11280</v>
      </c>
      <c r="B7461" t="s">
        <v>19482</v>
      </c>
      <c r="C7461" t="s">
        <v>19552</v>
      </c>
      <c r="D7461" t="s">
        <v>19623</v>
      </c>
      <c r="E7461" s="89">
        <v>8.6198762104210166E-2</v>
      </c>
      <c r="F7461" s="89">
        <v>704537</v>
      </c>
      <c r="G7461" s="89">
        <v>2</v>
      </c>
      <c r="H7461" t="s">
        <v>19630</v>
      </c>
      <c r="I7461" s="89"/>
    </row>
    <row r="7462" x14ac:dyDescent="0.3">
      <c r="A7462" t="s">
        <v>11281</v>
      </c>
      <c r="B7462" t="s">
        <v>19480</v>
      </c>
      <c r="C7462" t="s">
        <v>19552</v>
      </c>
      <c r="D7462" t="s">
        <v>19624</v>
      </c>
      <c r="E7462" s="89">
        <v>0</v>
      </c>
      <c r="F7462" s="89">
        <v>704537</v>
      </c>
      <c r="G7462" s="89">
        <v>2</v>
      </c>
      <c r="H7462" t="s">
        <v>19630</v>
      </c>
      <c r="I7462" s="89"/>
    </row>
    <row r="7463" x14ac:dyDescent="0.3">
      <c r="A7463" t="s">
        <v>11282</v>
      </c>
      <c r="B7463" t="s">
        <v>19481</v>
      </c>
      <c r="C7463" t="s">
        <v>19552</v>
      </c>
      <c r="D7463" t="s">
        <v>19624</v>
      </c>
      <c r="E7463" s="89">
        <v>0</v>
      </c>
      <c r="F7463" s="89">
        <v>704537</v>
      </c>
      <c r="G7463" s="89">
        <v>2</v>
      </c>
      <c r="H7463" t="s">
        <v>19630</v>
      </c>
      <c r="I7463" s="89"/>
    </row>
    <row r="7464" x14ac:dyDescent="0.3">
      <c r="A7464" t="s">
        <v>11283</v>
      </c>
      <c r="B7464" t="s">
        <v>19482</v>
      </c>
      <c r="C7464" t="s">
        <v>19552</v>
      </c>
      <c r="D7464" t="s">
        <v>19624</v>
      </c>
      <c r="E7464" s="89">
        <v>0</v>
      </c>
      <c r="F7464" s="89">
        <v>704537</v>
      </c>
      <c r="G7464" s="89">
        <v>2</v>
      </c>
      <c r="H7464" t="s">
        <v>19630</v>
      </c>
      <c r="I7464" s="89"/>
    </row>
    <row r="7465" x14ac:dyDescent="0.3">
      <c r="A7465" t="s">
        <v>11284</v>
      </c>
      <c r="B7465" t="s">
        <v>19480</v>
      </c>
      <c r="C7465" t="s">
        <v>19553</v>
      </c>
      <c r="D7465" t="s">
        <v>19623</v>
      </c>
      <c r="E7465" s="89">
        <v>0.57646936924533421</v>
      </c>
      <c r="F7465" s="89">
        <v>704537</v>
      </c>
      <c r="G7465" s="89">
        <v>2</v>
      </c>
      <c r="H7465" t="s">
        <v>19630</v>
      </c>
      <c r="I7465" s="89"/>
    </row>
    <row r="7466" x14ac:dyDescent="0.3">
      <c r="A7466" t="s">
        <v>11285</v>
      </c>
      <c r="B7466" t="s">
        <v>19481</v>
      </c>
      <c r="C7466" t="s">
        <v>19553</v>
      </c>
      <c r="D7466" t="s">
        <v>19623</v>
      </c>
      <c r="E7466" s="89">
        <v>0.1046057522977614</v>
      </c>
      <c r="F7466" s="89">
        <v>704537</v>
      </c>
      <c r="G7466" s="89">
        <v>2</v>
      </c>
      <c r="H7466" t="s">
        <v>19630</v>
      </c>
      <c r="I7466" s="89"/>
    </row>
    <row r="7467" x14ac:dyDescent="0.3">
      <c r="A7467" t="s">
        <v>11286</v>
      </c>
      <c r="B7467" t="s">
        <v>19482</v>
      </c>
      <c r="C7467" t="s">
        <v>19553</v>
      </c>
      <c r="D7467" t="s">
        <v>19623</v>
      </c>
      <c r="E7467" s="89">
        <v>2.7210392534142969E-2</v>
      </c>
      <c r="F7467" s="89">
        <v>704537</v>
      </c>
      <c r="G7467" s="89">
        <v>2</v>
      </c>
      <c r="H7467" t="s">
        <v>19630</v>
      </c>
      <c r="I7467" s="89"/>
    </row>
    <row r="7468" x14ac:dyDescent="0.3">
      <c r="A7468" t="s">
        <v>11287</v>
      </c>
      <c r="B7468" t="s">
        <v>19480</v>
      </c>
      <c r="C7468" t="s">
        <v>19553</v>
      </c>
      <c r="D7468" t="s">
        <v>19624</v>
      </c>
      <c r="E7468" s="89">
        <v>0</v>
      </c>
      <c r="F7468" s="89">
        <v>704537</v>
      </c>
      <c r="G7468" s="89">
        <v>2</v>
      </c>
      <c r="H7468" t="s">
        <v>19630</v>
      </c>
      <c r="I7468" s="89"/>
    </row>
    <row r="7469" x14ac:dyDescent="0.3">
      <c r="A7469" t="s">
        <v>11288</v>
      </c>
      <c r="B7469" t="s">
        <v>19481</v>
      </c>
      <c r="C7469" t="s">
        <v>19553</v>
      </c>
      <c r="D7469" t="s">
        <v>19624</v>
      </c>
      <c r="E7469" s="89">
        <v>0</v>
      </c>
      <c r="F7469" s="89">
        <v>704537</v>
      </c>
      <c r="G7469" s="89">
        <v>2</v>
      </c>
      <c r="H7469" t="s">
        <v>19630</v>
      </c>
      <c r="I7469" s="89"/>
    </row>
    <row r="7470" x14ac:dyDescent="0.3">
      <c r="A7470" t="s">
        <v>11289</v>
      </c>
      <c r="B7470" t="s">
        <v>19482</v>
      </c>
      <c r="C7470" t="s">
        <v>19553</v>
      </c>
      <c r="D7470" t="s">
        <v>19624</v>
      </c>
      <c r="E7470" s="89">
        <v>0</v>
      </c>
      <c r="F7470" s="89">
        <v>704537</v>
      </c>
      <c r="G7470" s="89">
        <v>2</v>
      </c>
      <c r="H7470" t="s">
        <v>19630</v>
      </c>
      <c r="I7470" s="89"/>
    </row>
    <row r="7471" x14ac:dyDescent="0.3">
      <c r="A7471" t="s">
        <v>11290</v>
      </c>
      <c r="B7471" t="s">
        <v>19480</v>
      </c>
      <c r="C7471" t="s">
        <v>19554</v>
      </c>
      <c r="D7471" t="s">
        <v>19623</v>
      </c>
      <c r="E7471" s="89">
        <v>0.99587388597050264</v>
      </c>
      <c r="F7471" s="89">
        <v>704537</v>
      </c>
      <c r="G7471" s="89">
        <v>2</v>
      </c>
      <c r="H7471" t="s">
        <v>19630</v>
      </c>
      <c r="I7471" s="89"/>
    </row>
    <row r="7472" x14ac:dyDescent="0.3">
      <c r="A7472" t="s">
        <v>11291</v>
      </c>
      <c r="B7472" t="s">
        <v>19481</v>
      </c>
      <c r="C7472" t="s">
        <v>19554</v>
      </c>
      <c r="D7472" t="s">
        <v>19623</v>
      </c>
      <c r="E7472" s="89">
        <v>0.25781286806334719</v>
      </c>
      <c r="F7472" s="89">
        <v>704537</v>
      </c>
      <c r="G7472" s="89">
        <v>2</v>
      </c>
      <c r="H7472" t="s">
        <v>19630</v>
      </c>
      <c r="I7472" s="89"/>
    </row>
    <row r="7473" x14ac:dyDescent="0.3">
      <c r="A7473" t="s">
        <v>11292</v>
      </c>
      <c r="B7473" t="s">
        <v>19482</v>
      </c>
      <c r="C7473" t="s">
        <v>19554</v>
      </c>
      <c r="D7473" t="s">
        <v>19623</v>
      </c>
      <c r="E7473" s="89">
        <v>8.7361333946188779E-2</v>
      </c>
      <c r="F7473" s="89">
        <v>704537</v>
      </c>
      <c r="G7473" s="89">
        <v>2</v>
      </c>
      <c r="H7473" t="s">
        <v>19630</v>
      </c>
      <c r="I7473" s="89"/>
    </row>
    <row r="7474" x14ac:dyDescent="0.3">
      <c r="A7474" t="s">
        <v>11293</v>
      </c>
      <c r="B7474" t="s">
        <v>19480</v>
      </c>
      <c r="C7474" t="s">
        <v>19554</v>
      </c>
      <c r="D7474" t="s">
        <v>19624</v>
      </c>
      <c r="E7474" s="89">
        <v>0</v>
      </c>
      <c r="F7474" s="89">
        <v>704537</v>
      </c>
      <c r="G7474" s="89">
        <v>2</v>
      </c>
      <c r="H7474" t="s">
        <v>19630</v>
      </c>
      <c r="I7474" s="89"/>
    </row>
    <row r="7475" x14ac:dyDescent="0.3">
      <c r="A7475" t="s">
        <v>11294</v>
      </c>
      <c r="B7475" t="s">
        <v>19481</v>
      </c>
      <c r="C7475" t="s">
        <v>19554</v>
      </c>
      <c r="D7475" t="s">
        <v>19624</v>
      </c>
      <c r="E7475" s="89">
        <v>0</v>
      </c>
      <c r="F7475" s="89">
        <v>704537</v>
      </c>
      <c r="G7475" s="89">
        <v>2</v>
      </c>
      <c r="H7475" t="s">
        <v>19630</v>
      </c>
      <c r="I7475" s="89"/>
    </row>
    <row r="7476" x14ac:dyDescent="0.3">
      <c r="A7476" t="s">
        <v>11295</v>
      </c>
      <c r="B7476" t="s">
        <v>19482</v>
      </c>
      <c r="C7476" t="s">
        <v>19554</v>
      </c>
      <c r="D7476" t="s">
        <v>19624</v>
      </c>
      <c r="E7476" s="89">
        <v>0</v>
      </c>
      <c r="F7476" s="89">
        <v>704537</v>
      </c>
      <c r="G7476" s="89">
        <v>2</v>
      </c>
      <c r="H7476" t="s">
        <v>19630</v>
      </c>
      <c r="I7476" s="89"/>
    </row>
    <row r="7477" x14ac:dyDescent="0.3">
      <c r="A7477" t="s">
        <v>10500</v>
      </c>
      <c r="B7477" t="s">
        <v>19483</v>
      </c>
      <c r="C7477" t="s">
        <v>19489</v>
      </c>
      <c r="D7477" t="s">
        <v>19614</v>
      </c>
      <c r="E7477" s="89">
        <v>2.6412958764700959E-2</v>
      </c>
      <c r="F7477" s="89">
        <v>704537</v>
      </c>
      <c r="G7477" s="89">
        <v>2</v>
      </c>
      <c r="H7477" t="s">
        <v>19629</v>
      </c>
      <c r="I7477" s="89"/>
    </row>
    <row r="7478" x14ac:dyDescent="0.3">
      <c r="A7478" t="s">
        <v>10501</v>
      </c>
      <c r="B7478" t="s">
        <v>19483</v>
      </c>
      <c r="C7478" t="s">
        <v>19489</v>
      </c>
      <c r="D7478" t="s">
        <v>19615</v>
      </c>
      <c r="E7478" s="89">
        <v>2.726098914235885E-2</v>
      </c>
      <c r="F7478" s="89">
        <v>704537</v>
      </c>
      <c r="G7478" s="89">
        <v>2</v>
      </c>
      <c r="H7478" t="s">
        <v>19629</v>
      </c>
      <c r="I7478" s="89"/>
    </row>
    <row r="7479" x14ac:dyDescent="0.3">
      <c r="A7479" t="s">
        <v>10502</v>
      </c>
      <c r="B7479" t="s">
        <v>19483</v>
      </c>
      <c r="C7479" t="s">
        <v>19489</v>
      </c>
      <c r="D7479" t="s">
        <v>19616</v>
      </c>
      <c r="E7479" s="89">
        <v>2.6412958764700959E-2</v>
      </c>
      <c r="F7479" s="89">
        <v>704537</v>
      </c>
      <c r="G7479" s="89">
        <v>2</v>
      </c>
      <c r="H7479" t="s">
        <v>19629</v>
      </c>
      <c r="I7479" s="89"/>
    </row>
    <row r="7480" x14ac:dyDescent="0.3">
      <c r="A7480" t="s">
        <v>10503</v>
      </c>
      <c r="B7480" t="s">
        <v>19483</v>
      </c>
      <c r="C7480" t="s">
        <v>19489</v>
      </c>
      <c r="D7480" t="s">
        <v>19617</v>
      </c>
      <c r="E7480" s="89">
        <v>2.6412958764700959E-2</v>
      </c>
      <c r="F7480" s="89">
        <v>704537</v>
      </c>
      <c r="G7480" s="89">
        <v>2</v>
      </c>
      <c r="H7480" t="s">
        <v>19629</v>
      </c>
      <c r="I7480" s="89"/>
    </row>
    <row r="7481" x14ac:dyDescent="0.3">
      <c r="A7481" t="s">
        <v>10504</v>
      </c>
      <c r="B7481" t="s">
        <v>19483</v>
      </c>
      <c r="C7481" t="s">
        <v>19489</v>
      </c>
      <c r="D7481" t="s">
        <v>19618</v>
      </c>
      <c r="E7481" s="89">
        <v>2.5520517629223478E-2</v>
      </c>
      <c r="F7481" s="89">
        <v>704537</v>
      </c>
      <c r="G7481" s="89">
        <v>2</v>
      </c>
      <c r="H7481" t="s">
        <v>19629</v>
      </c>
      <c r="I7481" s="89"/>
    </row>
    <row r="7482" x14ac:dyDescent="0.3">
      <c r="A7482" t="s">
        <v>10505</v>
      </c>
      <c r="B7482" t="s">
        <v>19483</v>
      </c>
      <c r="C7482" t="s">
        <v>19489</v>
      </c>
      <c r="D7482" t="s">
        <v>19619</v>
      </c>
      <c r="E7482" s="89">
        <v>2.458302114702416E-2</v>
      </c>
      <c r="F7482" s="89">
        <v>704537</v>
      </c>
      <c r="G7482" s="89">
        <v>2</v>
      </c>
      <c r="H7482" t="s">
        <v>19629</v>
      </c>
      <c r="I7482" s="89"/>
    </row>
    <row r="7483" x14ac:dyDescent="0.3">
      <c r="A7483" t="s">
        <v>10506</v>
      </c>
      <c r="B7483" t="s">
        <v>19483</v>
      </c>
      <c r="C7483" t="s">
        <v>19489</v>
      </c>
      <c r="D7483" t="s">
        <v>19620</v>
      </c>
      <c r="E7483" s="89">
        <v>2.3630622763280731E-2</v>
      </c>
      <c r="F7483" s="89">
        <v>704537</v>
      </c>
      <c r="G7483" s="89">
        <v>2</v>
      </c>
      <c r="H7483" t="s">
        <v>19629</v>
      </c>
      <c r="I7483" s="89"/>
    </row>
    <row r="7484" x14ac:dyDescent="0.3">
      <c r="A7484" t="s">
        <v>10507</v>
      </c>
      <c r="B7484" t="s">
        <v>19483</v>
      </c>
      <c r="C7484" t="s">
        <v>19489</v>
      </c>
      <c r="D7484" t="s">
        <v>19621</v>
      </c>
      <c r="E7484" s="89">
        <v>1.3688485005637879E-2</v>
      </c>
      <c r="F7484" s="89">
        <v>704537</v>
      </c>
      <c r="G7484" s="89">
        <v>2</v>
      </c>
      <c r="H7484" t="s">
        <v>19629</v>
      </c>
      <c r="I7484" s="89"/>
    </row>
    <row r="7485" x14ac:dyDescent="0.3">
      <c r="A7485" t="s">
        <v>10508</v>
      </c>
      <c r="B7485" t="s">
        <v>19483</v>
      </c>
      <c r="C7485" t="s">
        <v>19489</v>
      </c>
      <c r="D7485" t="s">
        <v>19622</v>
      </c>
      <c r="E7485" s="89">
        <v>2.4802480426763029E-2</v>
      </c>
      <c r="F7485" s="89">
        <v>704537</v>
      </c>
      <c r="G7485" s="89">
        <v>2</v>
      </c>
      <c r="H7485" t="s">
        <v>19629</v>
      </c>
      <c r="I7485" s="89"/>
    </row>
    <row r="7486" x14ac:dyDescent="0.3">
      <c r="A7486" t="s">
        <v>10509</v>
      </c>
      <c r="B7486" t="s">
        <v>19483</v>
      </c>
      <c r="C7486" t="s">
        <v>19489</v>
      </c>
      <c r="D7486" t="s">
        <v>19623</v>
      </c>
      <c r="E7486" s="89">
        <v>1.698138527052839E-2</v>
      </c>
      <c r="F7486" s="89">
        <v>704537</v>
      </c>
      <c r="G7486" s="89">
        <v>2</v>
      </c>
      <c r="H7486" t="s">
        <v>19629</v>
      </c>
      <c r="I7486" s="89"/>
    </row>
    <row r="7487" x14ac:dyDescent="0.3">
      <c r="A7487" t="s">
        <v>10510</v>
      </c>
      <c r="B7487" t="s">
        <v>19483</v>
      </c>
      <c r="C7487" t="s">
        <v>19489</v>
      </c>
      <c r="D7487" t="s">
        <v>19624</v>
      </c>
      <c r="E7487" s="89">
        <v>4.1160275696560528E-2</v>
      </c>
      <c r="F7487" s="89">
        <v>704537</v>
      </c>
      <c r="G7487" s="89">
        <v>2</v>
      </c>
      <c r="H7487" t="s">
        <v>19629</v>
      </c>
      <c r="I7487" s="89"/>
    </row>
    <row r="7488" x14ac:dyDescent="0.3">
      <c r="A7488" t="s">
        <v>10511</v>
      </c>
      <c r="B7488" t="s">
        <v>19476</v>
      </c>
      <c r="C7488" t="s">
        <v>19490</v>
      </c>
      <c r="D7488" t="s">
        <v>19630</v>
      </c>
      <c r="E7488" s="89">
        <v>0</v>
      </c>
      <c r="F7488" s="89">
        <v>704537</v>
      </c>
      <c r="G7488" s="89">
        <v>2</v>
      </c>
      <c r="H7488" t="s">
        <v>19630</v>
      </c>
      <c r="I7488" s="89"/>
    </row>
    <row r="7489" x14ac:dyDescent="0.3">
      <c r="A7489" t="s">
        <v>10512</v>
      </c>
      <c r="B7489" t="s">
        <v>19477</v>
      </c>
      <c r="C7489" t="s">
        <v>19490</v>
      </c>
      <c r="D7489" t="s">
        <v>19630</v>
      </c>
      <c r="E7489" s="89">
        <v>0</v>
      </c>
      <c r="F7489" s="89">
        <v>704537</v>
      </c>
      <c r="G7489" s="89">
        <v>2</v>
      </c>
      <c r="H7489" t="s">
        <v>19630</v>
      </c>
      <c r="I7489" s="89"/>
    </row>
    <row r="7490" x14ac:dyDescent="0.3">
      <c r="A7490" t="s">
        <v>10513</v>
      </c>
      <c r="B7490" t="s">
        <v>19478</v>
      </c>
      <c r="C7490" t="s">
        <v>19490</v>
      </c>
      <c r="D7490" t="s">
        <v>19630</v>
      </c>
      <c r="E7490" s="89">
        <v>0</v>
      </c>
      <c r="F7490" s="89">
        <v>704537</v>
      </c>
      <c r="G7490" s="89">
        <v>2</v>
      </c>
      <c r="H7490" t="s">
        <v>19630</v>
      </c>
      <c r="I7490" s="89"/>
    </row>
    <row r="7491" x14ac:dyDescent="0.3">
      <c r="A7491" t="s">
        <v>10514</v>
      </c>
      <c r="B7491" t="s">
        <v>19479</v>
      </c>
      <c r="C7491" t="s">
        <v>19490</v>
      </c>
      <c r="D7491" t="s">
        <v>19630</v>
      </c>
      <c r="E7491" s="89">
        <v>0</v>
      </c>
      <c r="F7491" s="89">
        <v>704537</v>
      </c>
      <c r="G7491" s="89">
        <v>2</v>
      </c>
      <c r="H7491" t="s">
        <v>19630</v>
      </c>
      <c r="I7491" s="89"/>
    </row>
    <row r="7492" x14ac:dyDescent="0.3">
      <c r="A7492" t="s">
        <v>11300</v>
      </c>
      <c r="B7492" t="s">
        <v>19480</v>
      </c>
      <c r="C7492" t="s">
        <v>19555</v>
      </c>
      <c r="D7492" t="s">
        <v>19623</v>
      </c>
      <c r="E7492" s="89">
        <v>1</v>
      </c>
      <c r="F7492" s="89">
        <v>704537</v>
      </c>
      <c r="G7492" s="89">
        <v>2</v>
      </c>
      <c r="H7492" t="s">
        <v>19630</v>
      </c>
      <c r="I7492" s="89"/>
    </row>
    <row r="7493" x14ac:dyDescent="0.3">
      <c r="A7493" t="s">
        <v>11301</v>
      </c>
      <c r="B7493" t="s">
        <v>19481</v>
      </c>
      <c r="C7493" t="s">
        <v>19555</v>
      </c>
      <c r="D7493" t="s">
        <v>19623</v>
      </c>
      <c r="E7493" s="89">
        <v>0.25810175844987687</v>
      </c>
      <c r="F7493" s="89">
        <v>704537</v>
      </c>
      <c r="G7493" s="89">
        <v>2</v>
      </c>
      <c r="H7493" t="s">
        <v>19630</v>
      </c>
      <c r="I7493" s="89"/>
    </row>
    <row r="7494" x14ac:dyDescent="0.3">
      <c r="A7494" t="s">
        <v>11302</v>
      </c>
      <c r="B7494" t="s">
        <v>19482</v>
      </c>
      <c r="C7494" t="s">
        <v>19555</v>
      </c>
      <c r="D7494" t="s">
        <v>19623</v>
      </c>
      <c r="E7494" s="89">
        <v>8.7523575334265774E-2</v>
      </c>
      <c r="F7494" s="89">
        <v>704537</v>
      </c>
      <c r="G7494" s="89">
        <v>2</v>
      </c>
      <c r="H7494" t="s">
        <v>19630</v>
      </c>
      <c r="I7494" s="89"/>
    </row>
    <row r="7495" x14ac:dyDescent="0.3">
      <c r="A7495" t="s">
        <v>11303</v>
      </c>
      <c r="B7495" t="s">
        <v>19480</v>
      </c>
      <c r="C7495" t="s">
        <v>19555</v>
      </c>
      <c r="D7495" t="s">
        <v>19624</v>
      </c>
      <c r="E7495" s="89">
        <v>0</v>
      </c>
      <c r="F7495" s="89">
        <v>704537</v>
      </c>
      <c r="G7495" s="89">
        <v>2</v>
      </c>
      <c r="H7495" t="s">
        <v>19630</v>
      </c>
      <c r="I7495" s="89"/>
    </row>
    <row r="7496" x14ac:dyDescent="0.3">
      <c r="A7496" t="s">
        <v>11304</v>
      </c>
      <c r="B7496" t="s">
        <v>19481</v>
      </c>
      <c r="C7496" t="s">
        <v>19555</v>
      </c>
      <c r="D7496" t="s">
        <v>19624</v>
      </c>
      <c r="E7496" s="89">
        <v>0</v>
      </c>
      <c r="F7496" s="89">
        <v>704537</v>
      </c>
      <c r="G7496" s="89">
        <v>2</v>
      </c>
      <c r="H7496" t="s">
        <v>19630</v>
      </c>
      <c r="I7496" s="89"/>
    </row>
    <row r="7497" x14ac:dyDescent="0.3">
      <c r="A7497" t="s">
        <v>11305</v>
      </c>
      <c r="B7497" t="s">
        <v>19482</v>
      </c>
      <c r="C7497" t="s">
        <v>19555</v>
      </c>
      <c r="D7497" t="s">
        <v>19624</v>
      </c>
      <c r="E7497" s="89">
        <v>0</v>
      </c>
      <c r="F7497" s="89">
        <v>704537</v>
      </c>
      <c r="G7497" s="89">
        <v>2</v>
      </c>
      <c r="H7497" t="s">
        <v>19630</v>
      </c>
      <c r="I7497" s="89"/>
    </row>
    <row r="7498" x14ac:dyDescent="0.3">
      <c r="A7498" t="s">
        <v>11306</v>
      </c>
      <c r="B7498" t="s">
        <v>19480</v>
      </c>
      <c r="C7498" t="s">
        <v>19556</v>
      </c>
      <c r="D7498" t="s">
        <v>19623</v>
      </c>
      <c r="E7498" s="89">
        <v>0.30024824814026801</v>
      </c>
      <c r="F7498" s="89">
        <v>704537</v>
      </c>
      <c r="G7498" s="89">
        <v>2</v>
      </c>
      <c r="H7498" t="s">
        <v>19630</v>
      </c>
      <c r="I7498" s="89"/>
    </row>
    <row r="7499" x14ac:dyDescent="0.3">
      <c r="A7499" t="s">
        <v>11307</v>
      </c>
      <c r="B7499" t="s">
        <v>19481</v>
      </c>
      <c r="C7499" t="s">
        <v>19556</v>
      </c>
      <c r="D7499" t="s">
        <v>19623</v>
      </c>
      <c r="E7499" s="89">
        <v>7.067529528736774E-2</v>
      </c>
      <c r="F7499" s="89">
        <v>704537</v>
      </c>
      <c r="G7499" s="89">
        <v>2</v>
      </c>
      <c r="H7499" t="s">
        <v>19630</v>
      </c>
      <c r="I7499" s="89"/>
    </row>
    <row r="7500" x14ac:dyDescent="0.3">
      <c r="A7500" t="s">
        <v>11308</v>
      </c>
      <c r="B7500" t="s">
        <v>19482</v>
      </c>
      <c r="C7500" t="s">
        <v>19556</v>
      </c>
      <c r="D7500" t="s">
        <v>19623</v>
      </c>
      <c r="E7500" s="89">
        <v>2.308090400631917E-2</v>
      </c>
      <c r="F7500" s="89">
        <v>704537</v>
      </c>
      <c r="G7500" s="89">
        <v>2</v>
      </c>
      <c r="H7500" t="s">
        <v>19630</v>
      </c>
      <c r="I7500" s="89"/>
    </row>
    <row r="7501" x14ac:dyDescent="0.3">
      <c r="A7501" t="s">
        <v>11309</v>
      </c>
      <c r="B7501" t="s">
        <v>19480</v>
      </c>
      <c r="C7501" t="s">
        <v>19556</v>
      </c>
      <c r="D7501" t="s">
        <v>19624</v>
      </c>
      <c r="E7501" s="89">
        <v>0</v>
      </c>
      <c r="F7501" s="89">
        <v>704537</v>
      </c>
      <c r="G7501" s="89">
        <v>2</v>
      </c>
      <c r="H7501" t="s">
        <v>19630</v>
      </c>
      <c r="I7501" s="89"/>
    </row>
    <row r="7502" x14ac:dyDescent="0.3">
      <c r="A7502" t="s">
        <v>11310</v>
      </c>
      <c r="B7502" t="s">
        <v>19481</v>
      </c>
      <c r="C7502" t="s">
        <v>19556</v>
      </c>
      <c r="D7502" t="s">
        <v>19624</v>
      </c>
      <c r="E7502" s="89">
        <v>0</v>
      </c>
      <c r="F7502" s="89">
        <v>704537</v>
      </c>
      <c r="G7502" s="89">
        <v>2</v>
      </c>
      <c r="H7502" t="s">
        <v>19630</v>
      </c>
      <c r="I7502" s="89"/>
    </row>
    <row r="7503" x14ac:dyDescent="0.3">
      <c r="A7503" t="s">
        <v>11311</v>
      </c>
      <c r="B7503" t="s">
        <v>19482</v>
      </c>
      <c r="C7503" t="s">
        <v>19556</v>
      </c>
      <c r="D7503" t="s">
        <v>19624</v>
      </c>
      <c r="E7503" s="89">
        <v>0</v>
      </c>
      <c r="F7503" s="89">
        <v>704537</v>
      </c>
      <c r="G7503" s="89">
        <v>2</v>
      </c>
      <c r="H7503" t="s">
        <v>19630</v>
      </c>
      <c r="I7503" s="89"/>
    </row>
    <row r="7504" x14ac:dyDescent="0.3">
      <c r="A7504" t="s">
        <v>11312</v>
      </c>
      <c r="B7504" t="s">
        <v>19480</v>
      </c>
      <c r="C7504" t="s">
        <v>19557</v>
      </c>
      <c r="D7504" t="s">
        <v>19623</v>
      </c>
      <c r="E7504" s="89">
        <v>0.78528452018843586</v>
      </c>
      <c r="F7504" s="89">
        <v>704537</v>
      </c>
      <c r="G7504" s="89">
        <v>2</v>
      </c>
      <c r="H7504" t="s">
        <v>19630</v>
      </c>
      <c r="I7504" s="89"/>
    </row>
    <row r="7505" x14ac:dyDescent="0.3">
      <c r="A7505" t="s">
        <v>11313</v>
      </c>
      <c r="B7505" t="s">
        <v>19481</v>
      </c>
      <c r="C7505" t="s">
        <v>19557</v>
      </c>
      <c r="D7505" t="s">
        <v>19623</v>
      </c>
      <c r="E7505" s="89">
        <v>0.19761740734652039</v>
      </c>
      <c r="F7505" s="89">
        <v>704537</v>
      </c>
      <c r="G7505" s="89">
        <v>2</v>
      </c>
      <c r="H7505" t="s">
        <v>19630</v>
      </c>
      <c r="I7505" s="89"/>
    </row>
    <row r="7506" x14ac:dyDescent="0.3">
      <c r="A7506" t="s">
        <v>11314</v>
      </c>
      <c r="B7506" t="s">
        <v>19482</v>
      </c>
      <c r="C7506" t="s">
        <v>19557</v>
      </c>
      <c r="D7506" t="s">
        <v>19623</v>
      </c>
      <c r="E7506" s="89">
        <v>6.6103830631521643E-2</v>
      </c>
      <c r="F7506" s="89">
        <v>704537</v>
      </c>
      <c r="G7506" s="89">
        <v>2</v>
      </c>
      <c r="H7506" t="s">
        <v>19630</v>
      </c>
      <c r="I7506" s="89"/>
    </row>
    <row r="7507" x14ac:dyDescent="0.3">
      <c r="A7507" t="s">
        <v>11315</v>
      </c>
      <c r="B7507" t="s">
        <v>19480</v>
      </c>
      <c r="C7507" t="s">
        <v>19557</v>
      </c>
      <c r="D7507" t="s">
        <v>19624</v>
      </c>
      <c r="E7507" s="89">
        <v>0</v>
      </c>
      <c r="F7507" s="89">
        <v>704537</v>
      </c>
      <c r="G7507" s="89">
        <v>2</v>
      </c>
      <c r="H7507" t="s">
        <v>19630</v>
      </c>
      <c r="I7507" s="89"/>
    </row>
    <row r="7508" x14ac:dyDescent="0.3">
      <c r="A7508" t="s">
        <v>11316</v>
      </c>
      <c r="B7508" t="s">
        <v>19481</v>
      </c>
      <c r="C7508" t="s">
        <v>19557</v>
      </c>
      <c r="D7508" t="s">
        <v>19624</v>
      </c>
      <c r="E7508" s="89">
        <v>0</v>
      </c>
      <c r="F7508" s="89">
        <v>704537</v>
      </c>
      <c r="G7508" s="89">
        <v>2</v>
      </c>
      <c r="H7508" t="s">
        <v>19630</v>
      </c>
      <c r="I7508" s="89"/>
    </row>
    <row r="7509" x14ac:dyDescent="0.3">
      <c r="A7509" t="s">
        <v>11317</v>
      </c>
      <c r="B7509" t="s">
        <v>19482</v>
      </c>
      <c r="C7509" t="s">
        <v>19557</v>
      </c>
      <c r="D7509" t="s">
        <v>19624</v>
      </c>
      <c r="E7509" s="89">
        <v>0</v>
      </c>
      <c r="F7509" s="89">
        <v>704537</v>
      </c>
      <c r="G7509" s="89">
        <v>2</v>
      </c>
      <c r="H7509" t="s">
        <v>19630</v>
      </c>
      <c r="I7509" s="89"/>
    </row>
    <row r="7510" x14ac:dyDescent="0.3">
      <c r="A7510" t="s">
        <v>11318</v>
      </c>
      <c r="B7510" t="s">
        <v>19480</v>
      </c>
      <c r="C7510" t="s">
        <v>19558</v>
      </c>
      <c r="D7510" t="s">
        <v>19623</v>
      </c>
      <c r="E7510" s="89">
        <v>0.98739597778399146</v>
      </c>
      <c r="F7510" s="89">
        <v>704537</v>
      </c>
      <c r="G7510" s="89">
        <v>2</v>
      </c>
      <c r="H7510" t="s">
        <v>19630</v>
      </c>
      <c r="I7510" s="89"/>
    </row>
    <row r="7511" x14ac:dyDescent="0.3">
      <c r="A7511" t="s">
        <v>11319</v>
      </c>
      <c r="B7511" t="s">
        <v>19481</v>
      </c>
      <c r="C7511" t="s">
        <v>19558</v>
      </c>
      <c r="D7511" t="s">
        <v>19623</v>
      </c>
      <c r="E7511" s="89">
        <v>0.25469444509168992</v>
      </c>
      <c r="F7511" s="89">
        <v>704537</v>
      </c>
      <c r="G7511" s="89">
        <v>2</v>
      </c>
      <c r="H7511" t="s">
        <v>19630</v>
      </c>
      <c r="I7511" s="89"/>
    </row>
    <row r="7512" x14ac:dyDescent="0.3">
      <c r="A7512" t="s">
        <v>11320</v>
      </c>
      <c r="B7512" t="s">
        <v>19482</v>
      </c>
      <c r="C7512" t="s">
        <v>19558</v>
      </c>
      <c r="D7512" t="s">
        <v>19623</v>
      </c>
      <c r="E7512" s="89">
        <v>8.633505294627912E-2</v>
      </c>
      <c r="F7512" s="89">
        <v>704537</v>
      </c>
      <c r="G7512" s="89">
        <v>2</v>
      </c>
      <c r="H7512" t="s">
        <v>19630</v>
      </c>
      <c r="I7512" s="89"/>
    </row>
    <row r="7513" x14ac:dyDescent="0.3">
      <c r="A7513" t="s">
        <v>11321</v>
      </c>
      <c r="B7513" t="s">
        <v>19480</v>
      </c>
      <c r="C7513" t="s">
        <v>19558</v>
      </c>
      <c r="D7513" t="s">
        <v>19624</v>
      </c>
      <c r="E7513" s="89">
        <v>0</v>
      </c>
      <c r="F7513" s="89">
        <v>704537</v>
      </c>
      <c r="G7513" s="89">
        <v>2</v>
      </c>
      <c r="H7513" t="s">
        <v>19630</v>
      </c>
      <c r="I7513" s="89"/>
    </row>
    <row r="7514" x14ac:dyDescent="0.3">
      <c r="A7514" t="s">
        <v>11322</v>
      </c>
      <c r="B7514" t="s">
        <v>19481</v>
      </c>
      <c r="C7514" t="s">
        <v>19558</v>
      </c>
      <c r="D7514" t="s">
        <v>19624</v>
      </c>
      <c r="E7514" s="89">
        <v>0</v>
      </c>
      <c r="F7514" s="89">
        <v>704537</v>
      </c>
      <c r="G7514" s="89">
        <v>2</v>
      </c>
      <c r="H7514" t="s">
        <v>19630</v>
      </c>
      <c r="I7514" s="89"/>
    </row>
    <row r="7515" x14ac:dyDescent="0.3">
      <c r="A7515" t="s">
        <v>11323</v>
      </c>
      <c r="B7515" t="s">
        <v>19482</v>
      </c>
      <c r="C7515" t="s">
        <v>19558</v>
      </c>
      <c r="D7515" t="s">
        <v>19624</v>
      </c>
      <c r="E7515" s="89">
        <v>0</v>
      </c>
      <c r="F7515" s="89">
        <v>704537</v>
      </c>
      <c r="G7515" s="89">
        <v>2</v>
      </c>
      <c r="H7515" t="s">
        <v>19630</v>
      </c>
      <c r="I7515" s="89"/>
    </row>
    <row r="7516" x14ac:dyDescent="0.3">
      <c r="A7516" t="s">
        <v>11324</v>
      </c>
      <c r="B7516" t="s">
        <v>19480</v>
      </c>
      <c r="C7516" t="s">
        <v>19559</v>
      </c>
      <c r="D7516" t="s">
        <v>19623</v>
      </c>
      <c r="E7516" s="89">
        <v>1</v>
      </c>
      <c r="F7516" s="89">
        <v>704537</v>
      </c>
      <c r="G7516" s="89">
        <v>2</v>
      </c>
      <c r="H7516" t="s">
        <v>19630</v>
      </c>
      <c r="I7516" s="89"/>
    </row>
    <row r="7517" x14ac:dyDescent="0.3">
      <c r="A7517" t="s">
        <v>11325</v>
      </c>
      <c r="B7517" t="s">
        <v>19481</v>
      </c>
      <c r="C7517" t="s">
        <v>19559</v>
      </c>
      <c r="D7517" t="s">
        <v>19623</v>
      </c>
      <c r="E7517" s="89">
        <v>0.24861929366613919</v>
      </c>
      <c r="F7517" s="89">
        <v>704537</v>
      </c>
      <c r="G7517" s="89">
        <v>2</v>
      </c>
      <c r="H7517" t="s">
        <v>19630</v>
      </c>
      <c r="I7517" s="89"/>
    </row>
    <row r="7518" x14ac:dyDescent="0.3">
      <c r="A7518" t="s">
        <v>11326</v>
      </c>
      <c r="B7518" t="s">
        <v>19482</v>
      </c>
      <c r="C7518" t="s">
        <v>19559</v>
      </c>
      <c r="D7518" t="s">
        <v>19623</v>
      </c>
      <c r="E7518" s="89">
        <v>8.3184829335555543E-2</v>
      </c>
      <c r="F7518" s="89">
        <v>704537</v>
      </c>
      <c r="G7518" s="89">
        <v>2</v>
      </c>
      <c r="H7518" t="s">
        <v>19630</v>
      </c>
      <c r="I7518" s="89"/>
    </row>
    <row r="7519" x14ac:dyDescent="0.3">
      <c r="A7519" t="s">
        <v>11327</v>
      </c>
      <c r="B7519" t="s">
        <v>19480</v>
      </c>
      <c r="C7519" t="s">
        <v>19559</v>
      </c>
      <c r="D7519" t="s">
        <v>19624</v>
      </c>
      <c r="E7519" s="89">
        <v>0</v>
      </c>
      <c r="F7519" s="89">
        <v>704537</v>
      </c>
      <c r="G7519" s="89">
        <v>2</v>
      </c>
      <c r="H7519" t="s">
        <v>19630</v>
      </c>
      <c r="I7519" s="89"/>
    </row>
    <row r="7520" x14ac:dyDescent="0.3">
      <c r="A7520" t="s">
        <v>11328</v>
      </c>
      <c r="B7520" t="s">
        <v>19481</v>
      </c>
      <c r="C7520" t="s">
        <v>19559</v>
      </c>
      <c r="D7520" t="s">
        <v>19624</v>
      </c>
      <c r="E7520" s="89">
        <v>0</v>
      </c>
      <c r="F7520" s="89">
        <v>704537</v>
      </c>
      <c r="G7520" s="89">
        <v>2</v>
      </c>
      <c r="H7520" t="s">
        <v>19630</v>
      </c>
      <c r="I7520" s="89"/>
    </row>
    <row r="7521" x14ac:dyDescent="0.3">
      <c r="A7521" t="s">
        <v>11329</v>
      </c>
      <c r="B7521" t="s">
        <v>19482</v>
      </c>
      <c r="C7521" t="s">
        <v>19559</v>
      </c>
      <c r="D7521" t="s">
        <v>19624</v>
      </c>
      <c r="E7521" s="89">
        <v>0</v>
      </c>
      <c r="F7521" s="89">
        <v>704537</v>
      </c>
      <c r="G7521" s="89">
        <v>2</v>
      </c>
      <c r="H7521" t="s">
        <v>19630</v>
      </c>
      <c r="I7521" s="89"/>
    </row>
    <row r="7522" x14ac:dyDescent="0.3">
      <c r="A7522" t="s">
        <v>11330</v>
      </c>
      <c r="B7522" t="s">
        <v>19480</v>
      </c>
      <c r="C7522" t="s">
        <v>19560</v>
      </c>
      <c r="D7522" t="s">
        <v>19623</v>
      </c>
      <c r="E7522" s="89">
        <v>0.99588524094547204</v>
      </c>
      <c r="F7522" s="89">
        <v>704537</v>
      </c>
      <c r="G7522" s="89">
        <v>2</v>
      </c>
      <c r="H7522" t="s">
        <v>19630</v>
      </c>
      <c r="I7522" s="89"/>
    </row>
    <row r="7523" x14ac:dyDescent="0.3">
      <c r="A7523" t="s">
        <v>11331</v>
      </c>
      <c r="B7523" t="s">
        <v>19481</v>
      </c>
      <c r="C7523" t="s">
        <v>19560</v>
      </c>
      <c r="D7523" t="s">
        <v>19623</v>
      </c>
      <c r="E7523" s="89">
        <v>0.24672308837576881</v>
      </c>
      <c r="F7523" s="89">
        <v>704537</v>
      </c>
      <c r="G7523" s="89">
        <v>2</v>
      </c>
      <c r="H7523" t="s">
        <v>19630</v>
      </c>
      <c r="I7523" s="89"/>
    </row>
    <row r="7524" x14ac:dyDescent="0.3">
      <c r="A7524" t="s">
        <v>11332</v>
      </c>
      <c r="B7524" t="s">
        <v>19482</v>
      </c>
      <c r="C7524" t="s">
        <v>19560</v>
      </c>
      <c r="D7524" t="s">
        <v>19623</v>
      </c>
      <c r="E7524" s="89">
        <v>8.2183792454735671E-2</v>
      </c>
      <c r="F7524" s="89">
        <v>704537</v>
      </c>
      <c r="G7524" s="89">
        <v>2</v>
      </c>
      <c r="H7524" t="s">
        <v>19630</v>
      </c>
      <c r="I7524" s="89"/>
    </row>
    <row r="7525" x14ac:dyDescent="0.3">
      <c r="A7525" t="s">
        <v>11333</v>
      </c>
      <c r="B7525" t="s">
        <v>19480</v>
      </c>
      <c r="C7525" t="s">
        <v>19560</v>
      </c>
      <c r="D7525" t="s">
        <v>19624</v>
      </c>
      <c r="E7525" s="89">
        <v>0</v>
      </c>
      <c r="F7525" s="89">
        <v>704537</v>
      </c>
      <c r="G7525" s="89">
        <v>2</v>
      </c>
      <c r="H7525" t="s">
        <v>19630</v>
      </c>
      <c r="I7525" s="89"/>
    </row>
    <row r="7526" x14ac:dyDescent="0.3">
      <c r="A7526" t="s">
        <v>11334</v>
      </c>
      <c r="B7526" t="s">
        <v>19481</v>
      </c>
      <c r="C7526" t="s">
        <v>19560</v>
      </c>
      <c r="D7526" t="s">
        <v>19624</v>
      </c>
      <c r="E7526" s="89">
        <v>0</v>
      </c>
      <c r="F7526" s="89">
        <v>704537</v>
      </c>
      <c r="G7526" s="89">
        <v>2</v>
      </c>
      <c r="H7526" t="s">
        <v>19630</v>
      </c>
      <c r="I7526" s="89"/>
    </row>
    <row r="7527" x14ac:dyDescent="0.3">
      <c r="A7527" t="s">
        <v>11335</v>
      </c>
      <c r="B7527" t="s">
        <v>19482</v>
      </c>
      <c r="C7527" t="s">
        <v>19560</v>
      </c>
      <c r="D7527" t="s">
        <v>19624</v>
      </c>
      <c r="E7527" s="89">
        <v>0</v>
      </c>
      <c r="F7527" s="89">
        <v>704537</v>
      </c>
      <c r="G7527" s="89">
        <v>2</v>
      </c>
      <c r="H7527" t="s">
        <v>19630</v>
      </c>
      <c r="I7527" s="89"/>
    </row>
    <row r="7528" x14ac:dyDescent="0.3">
      <c r="A7528" t="s">
        <v>11336</v>
      </c>
      <c r="B7528" t="s">
        <v>19480</v>
      </c>
      <c r="C7528" t="s">
        <v>19561</v>
      </c>
      <c r="D7528" t="s">
        <v>19623</v>
      </c>
      <c r="E7528" s="89">
        <v>0.91239210999564258</v>
      </c>
      <c r="F7528" s="89">
        <v>704537</v>
      </c>
      <c r="G7528" s="89">
        <v>2</v>
      </c>
      <c r="H7528" t="s">
        <v>19630</v>
      </c>
      <c r="I7528" s="89"/>
    </row>
    <row r="7529" x14ac:dyDescent="0.3">
      <c r="A7529" t="s">
        <v>11337</v>
      </c>
      <c r="B7529" t="s">
        <v>19481</v>
      </c>
      <c r="C7529" t="s">
        <v>19561</v>
      </c>
      <c r="D7529" t="s">
        <v>19623</v>
      </c>
      <c r="E7529" s="89">
        <v>0.23007705572919709</v>
      </c>
      <c r="F7529" s="89">
        <v>704537</v>
      </c>
      <c r="G7529" s="89">
        <v>2</v>
      </c>
      <c r="H7529" t="s">
        <v>19630</v>
      </c>
      <c r="I7529" s="89"/>
    </row>
    <row r="7530" x14ac:dyDescent="0.3">
      <c r="A7530" t="s">
        <v>11338</v>
      </c>
      <c r="B7530" t="s">
        <v>19482</v>
      </c>
      <c r="C7530" t="s">
        <v>19561</v>
      </c>
      <c r="D7530" t="s">
        <v>19623</v>
      </c>
      <c r="E7530" s="89">
        <v>7.6789622525075124E-2</v>
      </c>
      <c r="F7530" s="89">
        <v>704537</v>
      </c>
      <c r="G7530" s="89">
        <v>2</v>
      </c>
      <c r="H7530" t="s">
        <v>19630</v>
      </c>
      <c r="I7530" s="89"/>
    </row>
    <row r="7531" x14ac:dyDescent="0.3">
      <c r="A7531" t="s">
        <v>11339</v>
      </c>
      <c r="B7531" t="s">
        <v>19480</v>
      </c>
      <c r="C7531" t="s">
        <v>19561</v>
      </c>
      <c r="D7531" t="s">
        <v>19624</v>
      </c>
      <c r="E7531" s="89">
        <v>0</v>
      </c>
      <c r="F7531" s="89">
        <v>704537</v>
      </c>
      <c r="G7531" s="89">
        <v>2</v>
      </c>
      <c r="H7531" t="s">
        <v>19630</v>
      </c>
      <c r="I7531" s="89"/>
    </row>
    <row r="7532" x14ac:dyDescent="0.3">
      <c r="A7532" t="s">
        <v>11340</v>
      </c>
      <c r="B7532" t="s">
        <v>19481</v>
      </c>
      <c r="C7532" t="s">
        <v>19561</v>
      </c>
      <c r="D7532" t="s">
        <v>19624</v>
      </c>
      <c r="E7532" s="89">
        <v>0</v>
      </c>
      <c r="F7532" s="89">
        <v>704537</v>
      </c>
      <c r="G7532" s="89">
        <v>2</v>
      </c>
      <c r="H7532" t="s">
        <v>19630</v>
      </c>
      <c r="I7532" s="89"/>
    </row>
    <row r="7533" x14ac:dyDescent="0.3">
      <c r="A7533" t="s">
        <v>11341</v>
      </c>
      <c r="B7533" t="s">
        <v>19482</v>
      </c>
      <c r="C7533" t="s">
        <v>19561</v>
      </c>
      <c r="D7533" t="s">
        <v>19624</v>
      </c>
      <c r="E7533" s="89">
        <v>0</v>
      </c>
      <c r="F7533" s="89">
        <v>704537</v>
      </c>
      <c r="G7533" s="89">
        <v>2</v>
      </c>
      <c r="H7533" t="s">
        <v>19630</v>
      </c>
      <c r="I7533" s="89"/>
    </row>
    <row r="7534" x14ac:dyDescent="0.3">
      <c r="A7534" t="s">
        <v>11342</v>
      </c>
      <c r="B7534" t="s">
        <v>19480</v>
      </c>
      <c r="C7534" t="s">
        <v>19562</v>
      </c>
      <c r="D7534" t="s">
        <v>19623</v>
      </c>
      <c r="E7534" s="89">
        <v>1</v>
      </c>
      <c r="F7534" s="89">
        <v>704537</v>
      </c>
      <c r="G7534" s="89">
        <v>2</v>
      </c>
      <c r="H7534" t="s">
        <v>19630</v>
      </c>
      <c r="I7534" s="89"/>
    </row>
    <row r="7535" x14ac:dyDescent="0.3">
      <c r="A7535" t="s">
        <v>11343</v>
      </c>
      <c r="B7535" t="s">
        <v>19481</v>
      </c>
      <c r="C7535" t="s">
        <v>19562</v>
      </c>
      <c r="D7535" t="s">
        <v>19623</v>
      </c>
      <c r="E7535" s="89">
        <v>0.25996297102493537</v>
      </c>
      <c r="F7535" s="89">
        <v>704537</v>
      </c>
      <c r="G7535" s="89">
        <v>2</v>
      </c>
      <c r="H7535" t="s">
        <v>19630</v>
      </c>
      <c r="I7535" s="89"/>
    </row>
    <row r="7536" x14ac:dyDescent="0.3">
      <c r="A7536" t="s">
        <v>11344</v>
      </c>
      <c r="B7536" t="s">
        <v>19482</v>
      </c>
      <c r="C7536" t="s">
        <v>19562</v>
      </c>
      <c r="D7536" t="s">
        <v>19623</v>
      </c>
      <c r="E7536" s="89">
        <v>8.8552943910278237E-2</v>
      </c>
      <c r="F7536" s="89">
        <v>704537</v>
      </c>
      <c r="G7536" s="89">
        <v>2</v>
      </c>
      <c r="H7536" t="s">
        <v>19630</v>
      </c>
      <c r="I7536" s="89"/>
    </row>
    <row r="7537" x14ac:dyDescent="0.3">
      <c r="A7537" t="s">
        <v>11345</v>
      </c>
      <c r="B7537" t="s">
        <v>19480</v>
      </c>
      <c r="C7537" t="s">
        <v>19562</v>
      </c>
      <c r="D7537" t="s">
        <v>19624</v>
      </c>
      <c r="E7537" s="89">
        <v>0</v>
      </c>
      <c r="F7537" s="89">
        <v>704537</v>
      </c>
      <c r="G7537" s="89">
        <v>2</v>
      </c>
      <c r="H7537" t="s">
        <v>19630</v>
      </c>
      <c r="I7537" s="89"/>
    </row>
    <row r="7538" x14ac:dyDescent="0.3">
      <c r="A7538" t="s">
        <v>11346</v>
      </c>
      <c r="B7538" t="s">
        <v>19481</v>
      </c>
      <c r="C7538" t="s">
        <v>19562</v>
      </c>
      <c r="D7538" t="s">
        <v>19624</v>
      </c>
      <c r="E7538" s="89">
        <v>0</v>
      </c>
      <c r="F7538" s="89">
        <v>704537</v>
      </c>
      <c r="G7538" s="89">
        <v>2</v>
      </c>
      <c r="H7538" t="s">
        <v>19630</v>
      </c>
      <c r="I7538" s="89"/>
    </row>
    <row r="7539" x14ac:dyDescent="0.3">
      <c r="A7539" t="s">
        <v>11347</v>
      </c>
      <c r="B7539" t="s">
        <v>19482</v>
      </c>
      <c r="C7539" t="s">
        <v>19562</v>
      </c>
      <c r="D7539" t="s">
        <v>19624</v>
      </c>
      <c r="E7539" s="89">
        <v>0</v>
      </c>
      <c r="F7539" s="89">
        <v>704537</v>
      </c>
      <c r="G7539" s="89">
        <v>2</v>
      </c>
      <c r="H7539" t="s">
        <v>19630</v>
      </c>
      <c r="I7539" s="89"/>
    </row>
    <row r="7540" x14ac:dyDescent="0.3">
      <c r="A7540" t="s">
        <v>11348</v>
      </c>
      <c r="B7540" t="s">
        <v>19480</v>
      </c>
      <c r="C7540" t="s">
        <v>19563</v>
      </c>
      <c r="D7540" t="s">
        <v>19623</v>
      </c>
      <c r="E7540" s="89">
        <v>0.9552046237458075</v>
      </c>
      <c r="F7540" s="89">
        <v>704537</v>
      </c>
      <c r="G7540" s="89">
        <v>2</v>
      </c>
      <c r="H7540" t="s">
        <v>19630</v>
      </c>
      <c r="I7540" s="89"/>
    </row>
    <row r="7541" x14ac:dyDescent="0.3">
      <c r="A7541" t="s">
        <v>11349</v>
      </c>
      <c r="B7541" t="s">
        <v>19481</v>
      </c>
      <c r="C7541" t="s">
        <v>19563</v>
      </c>
      <c r="D7541" t="s">
        <v>19623</v>
      </c>
      <c r="E7541" s="89">
        <v>0.24395973023774631</v>
      </c>
      <c r="F7541" s="89">
        <v>704537</v>
      </c>
      <c r="G7541" s="89">
        <v>2</v>
      </c>
      <c r="H7541" t="s">
        <v>19630</v>
      </c>
      <c r="I7541" s="89"/>
    </row>
    <row r="7542" x14ac:dyDescent="0.3">
      <c r="A7542" t="s">
        <v>11350</v>
      </c>
      <c r="B7542" t="s">
        <v>19482</v>
      </c>
      <c r="C7542" t="s">
        <v>19563</v>
      </c>
      <c r="D7542" t="s">
        <v>19623</v>
      </c>
      <c r="E7542" s="89">
        <v>8.2451739543083075E-2</v>
      </c>
      <c r="F7542" s="89">
        <v>704537</v>
      </c>
      <c r="G7542" s="89">
        <v>2</v>
      </c>
      <c r="H7542" t="s">
        <v>19630</v>
      </c>
      <c r="I7542" s="89"/>
    </row>
    <row r="7543" x14ac:dyDescent="0.3">
      <c r="A7543" t="s">
        <v>11351</v>
      </c>
      <c r="B7543" t="s">
        <v>19480</v>
      </c>
      <c r="C7543" t="s">
        <v>19563</v>
      </c>
      <c r="D7543" t="s">
        <v>19624</v>
      </c>
      <c r="E7543" s="89">
        <v>0</v>
      </c>
      <c r="F7543" s="89">
        <v>704537</v>
      </c>
      <c r="G7543" s="89">
        <v>2</v>
      </c>
      <c r="H7543" t="s">
        <v>19630</v>
      </c>
      <c r="I7543" s="89"/>
    </row>
    <row r="7544" x14ac:dyDescent="0.3">
      <c r="A7544" t="s">
        <v>11352</v>
      </c>
      <c r="B7544" t="s">
        <v>19481</v>
      </c>
      <c r="C7544" t="s">
        <v>19563</v>
      </c>
      <c r="D7544" t="s">
        <v>19624</v>
      </c>
      <c r="E7544" s="89">
        <v>0</v>
      </c>
      <c r="F7544" s="89">
        <v>704537</v>
      </c>
      <c r="G7544" s="89">
        <v>2</v>
      </c>
      <c r="H7544" t="s">
        <v>19630</v>
      </c>
      <c r="I7544" s="89"/>
    </row>
    <row r="7545" x14ac:dyDescent="0.3">
      <c r="A7545" t="s">
        <v>11353</v>
      </c>
      <c r="B7545" t="s">
        <v>19482</v>
      </c>
      <c r="C7545" t="s">
        <v>19563</v>
      </c>
      <c r="D7545" t="s">
        <v>19624</v>
      </c>
      <c r="E7545" s="89">
        <v>0</v>
      </c>
      <c r="F7545" s="89">
        <v>704537</v>
      </c>
      <c r="G7545" s="89">
        <v>2</v>
      </c>
      <c r="H7545" t="s">
        <v>19630</v>
      </c>
      <c r="I7545" s="89"/>
    </row>
    <row r="7546" x14ac:dyDescent="0.3">
      <c r="A7546" t="s">
        <v>11354</v>
      </c>
      <c r="B7546" t="s">
        <v>19480</v>
      </c>
      <c r="C7546" t="s">
        <v>19564</v>
      </c>
      <c r="D7546" t="s">
        <v>19623</v>
      </c>
      <c r="E7546" s="89">
        <v>0.92937773317795946</v>
      </c>
      <c r="F7546" s="89">
        <v>704537</v>
      </c>
      <c r="G7546" s="89">
        <v>2</v>
      </c>
      <c r="H7546" t="s">
        <v>19630</v>
      </c>
      <c r="I7546" s="89"/>
    </row>
    <row r="7547" x14ac:dyDescent="0.3">
      <c r="A7547" t="s">
        <v>11355</v>
      </c>
      <c r="B7547" t="s">
        <v>19481</v>
      </c>
      <c r="C7547" t="s">
        <v>19564</v>
      </c>
      <c r="D7547" t="s">
        <v>19623</v>
      </c>
      <c r="E7547" s="89">
        <v>0.2383845912245823</v>
      </c>
      <c r="F7547" s="89">
        <v>704537</v>
      </c>
      <c r="G7547" s="89">
        <v>2</v>
      </c>
      <c r="H7547" t="s">
        <v>19630</v>
      </c>
      <c r="I7547" s="89"/>
    </row>
    <row r="7548" x14ac:dyDescent="0.3">
      <c r="A7548" t="s">
        <v>11356</v>
      </c>
      <c r="B7548" t="s">
        <v>19482</v>
      </c>
      <c r="C7548" t="s">
        <v>19564</v>
      </c>
      <c r="D7548" t="s">
        <v>19623</v>
      </c>
      <c r="E7548" s="89">
        <v>8.0094697726674199E-2</v>
      </c>
      <c r="F7548" s="89">
        <v>704537</v>
      </c>
      <c r="G7548" s="89">
        <v>2</v>
      </c>
      <c r="H7548" t="s">
        <v>19630</v>
      </c>
      <c r="I7548" s="89"/>
    </row>
    <row r="7549" x14ac:dyDescent="0.3">
      <c r="A7549" t="s">
        <v>11357</v>
      </c>
      <c r="B7549" t="s">
        <v>19480</v>
      </c>
      <c r="C7549" t="s">
        <v>19564</v>
      </c>
      <c r="D7549" t="s">
        <v>19624</v>
      </c>
      <c r="E7549" s="89">
        <v>0</v>
      </c>
      <c r="F7549" s="89">
        <v>704537</v>
      </c>
      <c r="G7549" s="89">
        <v>2</v>
      </c>
      <c r="H7549" t="s">
        <v>19630</v>
      </c>
      <c r="I7549" s="89"/>
    </row>
    <row r="7550" x14ac:dyDescent="0.3">
      <c r="A7550" t="s">
        <v>11358</v>
      </c>
      <c r="B7550" t="s">
        <v>19481</v>
      </c>
      <c r="C7550" t="s">
        <v>19564</v>
      </c>
      <c r="D7550" t="s">
        <v>19624</v>
      </c>
      <c r="E7550" s="89">
        <v>0</v>
      </c>
      <c r="F7550" s="89">
        <v>704537</v>
      </c>
      <c r="G7550" s="89">
        <v>2</v>
      </c>
      <c r="H7550" t="s">
        <v>19630</v>
      </c>
      <c r="I7550" s="89"/>
    </row>
    <row r="7551" x14ac:dyDescent="0.3">
      <c r="A7551" t="s">
        <v>11359</v>
      </c>
      <c r="B7551" t="s">
        <v>19482</v>
      </c>
      <c r="C7551" t="s">
        <v>19564</v>
      </c>
      <c r="D7551" t="s">
        <v>19624</v>
      </c>
      <c r="E7551" s="89">
        <v>0</v>
      </c>
      <c r="F7551" s="89">
        <v>704537</v>
      </c>
      <c r="G7551" s="89">
        <v>2</v>
      </c>
      <c r="H7551" t="s">
        <v>19630</v>
      </c>
      <c r="I7551" s="89"/>
    </row>
    <row r="7552" x14ac:dyDescent="0.3">
      <c r="A7552" t="s">
        <v>10515</v>
      </c>
      <c r="B7552" t="s">
        <v>19476</v>
      </c>
      <c r="C7552" t="s">
        <v>19491</v>
      </c>
      <c r="D7552" t="s">
        <v>19630</v>
      </c>
      <c r="E7552" s="89">
        <v>12282</v>
      </c>
      <c r="F7552" s="89">
        <v>704537</v>
      </c>
      <c r="G7552" s="89">
        <v>2</v>
      </c>
      <c r="H7552" t="s">
        <v>19630</v>
      </c>
      <c r="I7552" s="89"/>
    </row>
    <row r="7553" x14ac:dyDescent="0.3">
      <c r="A7553" t="s">
        <v>10516</v>
      </c>
      <c r="B7553" t="s">
        <v>19477</v>
      </c>
      <c r="C7553" t="s">
        <v>19491</v>
      </c>
      <c r="D7553" t="s">
        <v>19630</v>
      </c>
      <c r="E7553" s="89">
        <v>112132271.654541</v>
      </c>
      <c r="F7553" s="89">
        <v>704537</v>
      </c>
      <c r="G7553" s="89">
        <v>2</v>
      </c>
      <c r="H7553" t="s">
        <v>19630</v>
      </c>
      <c r="I7553" s="89"/>
    </row>
    <row r="7554" x14ac:dyDescent="0.3">
      <c r="A7554" t="s">
        <v>10517</v>
      </c>
      <c r="B7554" t="s">
        <v>19478</v>
      </c>
      <c r="C7554" t="s">
        <v>19491</v>
      </c>
      <c r="D7554" t="s">
        <v>19630</v>
      </c>
      <c r="E7554" s="89">
        <v>1.743272532173612E-2</v>
      </c>
      <c r="F7554" s="89">
        <v>704537</v>
      </c>
      <c r="G7554" s="89">
        <v>2</v>
      </c>
      <c r="H7554" t="s">
        <v>19630</v>
      </c>
      <c r="I7554" s="89"/>
    </row>
    <row r="7555" x14ac:dyDescent="0.3">
      <c r="A7555" t="s">
        <v>10518</v>
      </c>
      <c r="B7555" t="s">
        <v>19479</v>
      </c>
      <c r="C7555" t="s">
        <v>19491</v>
      </c>
      <c r="D7555" t="s">
        <v>19630</v>
      </c>
      <c r="E7555" s="89">
        <v>159.15739223708761</v>
      </c>
      <c r="F7555" s="89">
        <v>704537</v>
      </c>
      <c r="G7555" s="89">
        <v>2</v>
      </c>
      <c r="H7555" t="s">
        <v>19630</v>
      </c>
      <c r="I7555" s="89"/>
    </row>
    <row r="7556" x14ac:dyDescent="0.3">
      <c r="A7556" t="s">
        <v>10438</v>
      </c>
      <c r="B7556" t="s">
        <v>19480</v>
      </c>
      <c r="C7556" t="s">
        <v>19565</v>
      </c>
      <c r="D7556" t="s">
        <v>19623</v>
      </c>
      <c r="E7556" s="89">
        <v>0.99921224861149949</v>
      </c>
      <c r="F7556" s="89">
        <v>704537</v>
      </c>
      <c r="G7556" s="89">
        <v>2</v>
      </c>
      <c r="H7556" t="s">
        <v>19630</v>
      </c>
      <c r="I7556" s="89"/>
    </row>
    <row r="7557" x14ac:dyDescent="0.3">
      <c r="A7557" t="s">
        <v>10439</v>
      </c>
      <c r="B7557" t="s">
        <v>19481</v>
      </c>
      <c r="C7557" t="s">
        <v>19565</v>
      </c>
      <c r="D7557" t="s">
        <v>19623</v>
      </c>
      <c r="E7557" s="89">
        <v>0.25994102328758523</v>
      </c>
      <c r="F7557" s="89">
        <v>704537</v>
      </c>
      <c r="G7557" s="89">
        <v>2</v>
      </c>
      <c r="H7557" t="s">
        <v>19630</v>
      </c>
      <c r="I7557" s="89"/>
    </row>
    <row r="7558" x14ac:dyDescent="0.3">
      <c r="A7558" t="s">
        <v>10440</v>
      </c>
      <c r="B7558" t="s">
        <v>19482</v>
      </c>
      <c r="C7558" t="s">
        <v>19565</v>
      </c>
      <c r="D7558" t="s">
        <v>19623</v>
      </c>
      <c r="E7558" s="89">
        <v>8.8552332418879831E-2</v>
      </c>
      <c r="F7558" s="89">
        <v>704537</v>
      </c>
      <c r="G7558" s="89">
        <v>2</v>
      </c>
      <c r="H7558" t="s">
        <v>19630</v>
      </c>
      <c r="I7558" s="89"/>
    </row>
    <row r="7559" x14ac:dyDescent="0.3">
      <c r="A7559" t="s">
        <v>10441</v>
      </c>
      <c r="B7559" t="s">
        <v>19480</v>
      </c>
      <c r="C7559" t="s">
        <v>19565</v>
      </c>
      <c r="D7559" t="s">
        <v>19624</v>
      </c>
      <c r="E7559" s="89">
        <v>0</v>
      </c>
      <c r="F7559" s="89">
        <v>704537</v>
      </c>
      <c r="G7559" s="89">
        <v>2</v>
      </c>
      <c r="H7559" t="s">
        <v>19630</v>
      </c>
      <c r="I7559" s="89"/>
    </row>
    <row r="7560" x14ac:dyDescent="0.3">
      <c r="A7560" t="s">
        <v>10442</v>
      </c>
      <c r="B7560" t="s">
        <v>19481</v>
      </c>
      <c r="C7560" t="s">
        <v>19565</v>
      </c>
      <c r="D7560" t="s">
        <v>19624</v>
      </c>
      <c r="E7560" s="89">
        <v>0</v>
      </c>
      <c r="F7560" s="89">
        <v>704537</v>
      </c>
      <c r="G7560" s="89">
        <v>2</v>
      </c>
      <c r="H7560" t="s">
        <v>19630</v>
      </c>
      <c r="I7560" s="89"/>
    </row>
    <row r="7561" x14ac:dyDescent="0.3">
      <c r="A7561" t="s">
        <v>10443</v>
      </c>
      <c r="B7561" t="s">
        <v>19482</v>
      </c>
      <c r="C7561" t="s">
        <v>19565</v>
      </c>
      <c r="D7561" t="s">
        <v>19624</v>
      </c>
      <c r="E7561" s="89">
        <v>0</v>
      </c>
      <c r="F7561" s="89">
        <v>704537</v>
      </c>
      <c r="G7561" s="89">
        <v>2</v>
      </c>
      <c r="H7561" t="s">
        <v>19630</v>
      </c>
      <c r="I7561" s="89"/>
    </row>
    <row r="7562" x14ac:dyDescent="0.3">
      <c r="A7562" t="s">
        <v>10444</v>
      </c>
      <c r="B7562" t="s">
        <v>19480</v>
      </c>
      <c r="C7562" t="s">
        <v>19566</v>
      </c>
      <c r="D7562" t="s">
        <v>19623</v>
      </c>
      <c r="E7562" s="89">
        <v>1</v>
      </c>
      <c r="F7562" s="89">
        <v>704537</v>
      </c>
      <c r="G7562" s="89">
        <v>2</v>
      </c>
      <c r="H7562" t="s">
        <v>19630</v>
      </c>
      <c r="I7562" s="89"/>
    </row>
    <row r="7563" x14ac:dyDescent="0.3">
      <c r="A7563" t="s">
        <v>10445</v>
      </c>
      <c r="B7563" t="s">
        <v>19481</v>
      </c>
      <c r="C7563" t="s">
        <v>19566</v>
      </c>
      <c r="D7563" t="s">
        <v>19623</v>
      </c>
      <c r="E7563" s="89">
        <v>0.25996297102493537</v>
      </c>
      <c r="F7563" s="89">
        <v>704537</v>
      </c>
      <c r="G7563" s="89">
        <v>2</v>
      </c>
      <c r="H7563" t="s">
        <v>19630</v>
      </c>
      <c r="I7563" s="89"/>
    </row>
    <row r="7564" x14ac:dyDescent="0.3">
      <c r="A7564" t="s">
        <v>10446</v>
      </c>
      <c r="B7564" t="s">
        <v>19482</v>
      </c>
      <c r="C7564" t="s">
        <v>19566</v>
      </c>
      <c r="D7564" t="s">
        <v>19623</v>
      </c>
      <c r="E7564" s="89">
        <v>8.8552943910278237E-2</v>
      </c>
      <c r="F7564" s="89">
        <v>704537</v>
      </c>
      <c r="G7564" s="89">
        <v>2</v>
      </c>
      <c r="H7564" t="s">
        <v>19630</v>
      </c>
      <c r="I7564" s="89"/>
    </row>
    <row r="7565" x14ac:dyDescent="0.3">
      <c r="A7565" t="s">
        <v>10447</v>
      </c>
      <c r="B7565" t="s">
        <v>19480</v>
      </c>
      <c r="C7565" t="s">
        <v>19566</v>
      </c>
      <c r="D7565" t="s">
        <v>19624</v>
      </c>
      <c r="E7565" s="89">
        <v>0</v>
      </c>
      <c r="F7565" s="89">
        <v>704537</v>
      </c>
      <c r="G7565" s="89">
        <v>2</v>
      </c>
      <c r="H7565" t="s">
        <v>19630</v>
      </c>
      <c r="I7565" s="89"/>
    </row>
    <row r="7566" x14ac:dyDescent="0.3">
      <c r="A7566" t="s">
        <v>10448</v>
      </c>
      <c r="B7566" t="s">
        <v>19481</v>
      </c>
      <c r="C7566" t="s">
        <v>19566</v>
      </c>
      <c r="D7566" t="s">
        <v>19624</v>
      </c>
      <c r="E7566" s="89">
        <v>0</v>
      </c>
      <c r="F7566" s="89">
        <v>704537</v>
      </c>
      <c r="G7566" s="89">
        <v>2</v>
      </c>
      <c r="H7566" t="s">
        <v>19630</v>
      </c>
      <c r="I7566" s="89"/>
    </row>
    <row r="7567" x14ac:dyDescent="0.3">
      <c r="A7567" t="s">
        <v>10449</v>
      </c>
      <c r="B7567" t="s">
        <v>19482</v>
      </c>
      <c r="C7567" t="s">
        <v>19566</v>
      </c>
      <c r="D7567" t="s">
        <v>19624</v>
      </c>
      <c r="E7567" s="89">
        <v>0</v>
      </c>
      <c r="F7567" s="89">
        <v>704537</v>
      </c>
      <c r="G7567" s="89">
        <v>2</v>
      </c>
      <c r="H7567" t="s">
        <v>19630</v>
      </c>
      <c r="I7567" s="89"/>
    </row>
    <row r="7568" x14ac:dyDescent="0.3">
      <c r="A7568" t="s">
        <v>10450</v>
      </c>
      <c r="B7568" t="s">
        <v>19480</v>
      </c>
      <c r="C7568" t="s">
        <v>19567</v>
      </c>
      <c r="D7568" t="s">
        <v>19623</v>
      </c>
      <c r="E7568" s="89">
        <v>0.98676861541693339</v>
      </c>
      <c r="F7568" s="89">
        <v>704537</v>
      </c>
      <c r="G7568" s="89">
        <v>2</v>
      </c>
      <c r="H7568" t="s">
        <v>19630</v>
      </c>
      <c r="I7568" s="89"/>
    </row>
    <row r="7569" x14ac:dyDescent="0.3">
      <c r="A7569" t="s">
        <v>10451</v>
      </c>
      <c r="B7569" t="s">
        <v>19481</v>
      </c>
      <c r="C7569" t="s">
        <v>19567</v>
      </c>
      <c r="D7569" t="s">
        <v>19623</v>
      </c>
      <c r="E7569" s="89">
        <v>0.24476311480476221</v>
      </c>
      <c r="F7569" s="89">
        <v>704537</v>
      </c>
      <c r="G7569" s="89">
        <v>2</v>
      </c>
      <c r="H7569" t="s">
        <v>19630</v>
      </c>
      <c r="I7569" s="89"/>
    </row>
    <row r="7570" x14ac:dyDescent="0.3">
      <c r="A7570" t="s">
        <v>10452</v>
      </c>
      <c r="B7570" t="s">
        <v>19482</v>
      </c>
      <c r="C7570" t="s">
        <v>19567</v>
      </c>
      <c r="D7570" t="s">
        <v>19623</v>
      </c>
      <c r="E7570" s="89">
        <v>8.145117057131486E-2</v>
      </c>
      <c r="F7570" s="89">
        <v>704537</v>
      </c>
      <c r="G7570" s="89">
        <v>2</v>
      </c>
      <c r="H7570" t="s">
        <v>19630</v>
      </c>
      <c r="I7570" s="89"/>
    </row>
    <row r="7571" x14ac:dyDescent="0.3">
      <c r="A7571" t="s">
        <v>10453</v>
      </c>
      <c r="B7571" t="s">
        <v>19480</v>
      </c>
      <c r="C7571" t="s">
        <v>19567</v>
      </c>
      <c r="D7571" t="s">
        <v>19624</v>
      </c>
      <c r="E7571" s="89">
        <v>0</v>
      </c>
      <c r="F7571" s="89">
        <v>704537</v>
      </c>
      <c r="G7571" s="89">
        <v>2</v>
      </c>
      <c r="H7571" t="s">
        <v>19630</v>
      </c>
      <c r="I7571" s="89"/>
    </row>
    <row r="7572" x14ac:dyDescent="0.3">
      <c r="A7572" t="s">
        <v>10454</v>
      </c>
      <c r="B7572" t="s">
        <v>19481</v>
      </c>
      <c r="C7572" t="s">
        <v>19567</v>
      </c>
      <c r="D7572" t="s">
        <v>19624</v>
      </c>
      <c r="E7572" s="89">
        <v>0</v>
      </c>
      <c r="F7572" s="89">
        <v>704537</v>
      </c>
      <c r="G7572" s="89">
        <v>2</v>
      </c>
      <c r="H7572" t="s">
        <v>19630</v>
      </c>
      <c r="I7572" s="89"/>
    </row>
    <row r="7573" x14ac:dyDescent="0.3">
      <c r="A7573" t="s">
        <v>10455</v>
      </c>
      <c r="B7573" t="s">
        <v>19482</v>
      </c>
      <c r="C7573" t="s">
        <v>19567</v>
      </c>
      <c r="D7573" t="s">
        <v>19624</v>
      </c>
      <c r="E7573" s="89">
        <v>0</v>
      </c>
      <c r="F7573" s="89">
        <v>704537</v>
      </c>
      <c r="G7573" s="89">
        <v>2</v>
      </c>
      <c r="H7573" t="s">
        <v>19630</v>
      </c>
      <c r="I7573" s="89"/>
    </row>
    <row r="7574" x14ac:dyDescent="0.3">
      <c r="A7574" t="s">
        <v>10456</v>
      </c>
      <c r="B7574" t="s">
        <v>19480</v>
      </c>
      <c r="C7574" t="s">
        <v>19568</v>
      </c>
      <c r="D7574" t="s">
        <v>19623</v>
      </c>
      <c r="E7574" s="89">
        <v>1</v>
      </c>
      <c r="F7574" s="89">
        <v>704537</v>
      </c>
      <c r="G7574" s="89">
        <v>2</v>
      </c>
      <c r="H7574" t="s">
        <v>19630</v>
      </c>
      <c r="I7574" s="89"/>
    </row>
    <row r="7575" x14ac:dyDescent="0.3">
      <c r="A7575" t="s">
        <v>10457</v>
      </c>
      <c r="B7575" t="s">
        <v>19481</v>
      </c>
      <c r="C7575" t="s">
        <v>19568</v>
      </c>
      <c r="D7575" t="s">
        <v>19623</v>
      </c>
      <c r="E7575" s="89">
        <v>0.25757007693719158</v>
      </c>
      <c r="F7575" s="89">
        <v>704537</v>
      </c>
      <c r="G7575" s="89">
        <v>2</v>
      </c>
      <c r="H7575" t="s">
        <v>19630</v>
      </c>
      <c r="I7575" s="89"/>
    </row>
    <row r="7576" x14ac:dyDescent="0.3">
      <c r="A7576" t="s">
        <v>10458</v>
      </c>
      <c r="B7576" t="s">
        <v>19482</v>
      </c>
      <c r="C7576" t="s">
        <v>19568</v>
      </c>
      <c r="D7576" t="s">
        <v>19623</v>
      </c>
      <c r="E7576" s="89">
        <v>8.7379579203882729E-2</v>
      </c>
      <c r="F7576" s="89">
        <v>704537</v>
      </c>
      <c r="G7576" s="89">
        <v>2</v>
      </c>
      <c r="H7576" t="s">
        <v>19630</v>
      </c>
      <c r="I7576" s="89"/>
    </row>
    <row r="7577" x14ac:dyDescent="0.3">
      <c r="A7577" t="s">
        <v>10459</v>
      </c>
      <c r="B7577" t="s">
        <v>19480</v>
      </c>
      <c r="C7577" t="s">
        <v>19568</v>
      </c>
      <c r="D7577" t="s">
        <v>19624</v>
      </c>
      <c r="E7577" s="89">
        <v>0</v>
      </c>
      <c r="F7577" s="89">
        <v>704537</v>
      </c>
      <c r="G7577" s="89">
        <v>2</v>
      </c>
      <c r="H7577" t="s">
        <v>19630</v>
      </c>
      <c r="I7577" s="89"/>
    </row>
    <row r="7578" x14ac:dyDescent="0.3">
      <c r="A7578" t="s">
        <v>10460</v>
      </c>
      <c r="B7578" t="s">
        <v>19481</v>
      </c>
      <c r="C7578" t="s">
        <v>19568</v>
      </c>
      <c r="D7578" t="s">
        <v>19624</v>
      </c>
      <c r="E7578" s="89">
        <v>0</v>
      </c>
      <c r="F7578" s="89">
        <v>704537</v>
      </c>
      <c r="G7578" s="89">
        <v>2</v>
      </c>
      <c r="H7578" t="s">
        <v>19630</v>
      </c>
      <c r="I7578" s="89"/>
    </row>
    <row r="7579" x14ac:dyDescent="0.3">
      <c r="A7579" t="s">
        <v>10461</v>
      </c>
      <c r="B7579" t="s">
        <v>19482</v>
      </c>
      <c r="C7579" t="s">
        <v>19568</v>
      </c>
      <c r="D7579" t="s">
        <v>19624</v>
      </c>
      <c r="E7579" s="89">
        <v>0</v>
      </c>
      <c r="F7579" s="89">
        <v>704537</v>
      </c>
      <c r="G7579" s="89">
        <v>2</v>
      </c>
      <c r="H7579" t="s">
        <v>19630</v>
      </c>
      <c r="I7579" s="89"/>
    </row>
    <row r="7580" x14ac:dyDescent="0.3">
      <c r="A7580" t="s">
        <v>10462</v>
      </c>
      <c r="B7580" t="s">
        <v>19480</v>
      </c>
      <c r="C7580" t="s">
        <v>19569</v>
      </c>
      <c r="D7580" t="s">
        <v>19623</v>
      </c>
      <c r="E7580" s="89">
        <v>1</v>
      </c>
      <c r="F7580" s="89">
        <v>704537</v>
      </c>
      <c r="G7580" s="89">
        <v>2</v>
      </c>
      <c r="H7580" t="s">
        <v>19630</v>
      </c>
      <c r="I7580" s="89"/>
    </row>
    <row r="7581" x14ac:dyDescent="0.3">
      <c r="A7581" t="s">
        <v>10463</v>
      </c>
      <c r="B7581" t="s">
        <v>19481</v>
      </c>
      <c r="C7581" t="s">
        <v>19569</v>
      </c>
      <c r="D7581" t="s">
        <v>19623</v>
      </c>
      <c r="E7581" s="89">
        <v>0.25996297102493537</v>
      </c>
      <c r="F7581" s="89">
        <v>704537</v>
      </c>
      <c r="G7581" s="89">
        <v>2</v>
      </c>
      <c r="H7581" t="s">
        <v>19630</v>
      </c>
      <c r="I7581" s="89"/>
    </row>
    <row r="7582" x14ac:dyDescent="0.3">
      <c r="A7582" t="s">
        <v>10464</v>
      </c>
      <c r="B7582" t="s">
        <v>19482</v>
      </c>
      <c r="C7582" t="s">
        <v>19569</v>
      </c>
      <c r="D7582" t="s">
        <v>19623</v>
      </c>
      <c r="E7582" s="89">
        <v>8.8552943910278237E-2</v>
      </c>
      <c r="F7582" s="89">
        <v>704537</v>
      </c>
      <c r="G7582" s="89">
        <v>2</v>
      </c>
      <c r="H7582" t="s">
        <v>19630</v>
      </c>
      <c r="I7582" s="89"/>
    </row>
    <row r="7583" x14ac:dyDescent="0.3">
      <c r="A7583" t="s">
        <v>10465</v>
      </c>
      <c r="B7583" t="s">
        <v>19480</v>
      </c>
      <c r="C7583" t="s">
        <v>19569</v>
      </c>
      <c r="D7583" t="s">
        <v>19624</v>
      </c>
      <c r="E7583" s="89">
        <v>0</v>
      </c>
      <c r="F7583" s="89">
        <v>704537</v>
      </c>
      <c r="G7583" s="89">
        <v>2</v>
      </c>
      <c r="H7583" t="s">
        <v>19630</v>
      </c>
      <c r="I7583" s="89"/>
    </row>
    <row r="7584" x14ac:dyDescent="0.3">
      <c r="A7584" t="s">
        <v>10466</v>
      </c>
      <c r="B7584" t="s">
        <v>19481</v>
      </c>
      <c r="C7584" t="s">
        <v>19569</v>
      </c>
      <c r="D7584" t="s">
        <v>19624</v>
      </c>
      <c r="E7584" s="89">
        <v>0</v>
      </c>
      <c r="F7584" s="89">
        <v>704537</v>
      </c>
      <c r="G7584" s="89">
        <v>2</v>
      </c>
      <c r="H7584" t="s">
        <v>19630</v>
      </c>
      <c r="I7584" s="89"/>
    </row>
    <row r="7585" x14ac:dyDescent="0.3">
      <c r="A7585" t="s">
        <v>10467</v>
      </c>
      <c r="B7585" t="s">
        <v>19482</v>
      </c>
      <c r="C7585" t="s">
        <v>19569</v>
      </c>
      <c r="D7585" t="s">
        <v>19624</v>
      </c>
      <c r="E7585" s="89">
        <v>0</v>
      </c>
      <c r="F7585" s="89">
        <v>704537</v>
      </c>
      <c r="G7585" s="89">
        <v>2</v>
      </c>
      <c r="H7585" t="s">
        <v>19630</v>
      </c>
      <c r="I7585" s="89"/>
    </row>
    <row r="7586" x14ac:dyDescent="0.3">
      <c r="A7586" t="s">
        <v>10468</v>
      </c>
      <c r="B7586" t="s">
        <v>19480</v>
      </c>
      <c r="C7586" t="s">
        <v>19570</v>
      </c>
      <c r="D7586" t="s">
        <v>19623</v>
      </c>
      <c r="E7586" s="89">
        <v>1</v>
      </c>
      <c r="F7586" s="89">
        <v>704537</v>
      </c>
      <c r="G7586" s="89">
        <v>2</v>
      </c>
      <c r="H7586" t="s">
        <v>19630</v>
      </c>
      <c r="I7586" s="89"/>
    </row>
    <row r="7587" x14ac:dyDescent="0.3">
      <c r="A7587" t="s">
        <v>10469</v>
      </c>
      <c r="B7587" t="s">
        <v>19481</v>
      </c>
      <c r="C7587" t="s">
        <v>19570</v>
      </c>
      <c r="D7587" t="s">
        <v>19623</v>
      </c>
      <c r="E7587" s="89">
        <v>0.25996297102493537</v>
      </c>
      <c r="F7587" s="89">
        <v>704537</v>
      </c>
      <c r="G7587" s="89">
        <v>2</v>
      </c>
      <c r="H7587" t="s">
        <v>19630</v>
      </c>
      <c r="I7587" s="89"/>
    </row>
    <row r="7588" x14ac:dyDescent="0.3">
      <c r="A7588" t="s">
        <v>10470</v>
      </c>
      <c r="B7588" t="s">
        <v>19482</v>
      </c>
      <c r="C7588" t="s">
        <v>19570</v>
      </c>
      <c r="D7588" t="s">
        <v>19623</v>
      </c>
      <c r="E7588" s="89">
        <v>8.8552943910278237E-2</v>
      </c>
      <c r="F7588" s="89">
        <v>704537</v>
      </c>
      <c r="G7588" s="89">
        <v>2</v>
      </c>
      <c r="H7588" t="s">
        <v>19630</v>
      </c>
      <c r="I7588" s="89"/>
    </row>
    <row r="7589" x14ac:dyDescent="0.3">
      <c r="A7589" t="s">
        <v>10471</v>
      </c>
      <c r="B7589" t="s">
        <v>19480</v>
      </c>
      <c r="C7589" t="s">
        <v>19570</v>
      </c>
      <c r="D7589" t="s">
        <v>19624</v>
      </c>
      <c r="E7589" s="89">
        <v>0</v>
      </c>
      <c r="F7589" s="89">
        <v>704537</v>
      </c>
      <c r="G7589" s="89">
        <v>2</v>
      </c>
      <c r="H7589" t="s">
        <v>19630</v>
      </c>
      <c r="I7589" s="89"/>
    </row>
    <row r="7590" x14ac:dyDescent="0.3">
      <c r="A7590" t="s">
        <v>10472</v>
      </c>
      <c r="B7590" t="s">
        <v>19481</v>
      </c>
      <c r="C7590" t="s">
        <v>19570</v>
      </c>
      <c r="D7590" t="s">
        <v>19624</v>
      </c>
      <c r="E7590" s="89">
        <v>0</v>
      </c>
      <c r="F7590" s="89">
        <v>704537</v>
      </c>
      <c r="G7590" s="89">
        <v>2</v>
      </c>
      <c r="H7590" t="s">
        <v>19630</v>
      </c>
      <c r="I7590" s="89"/>
    </row>
    <row r="7591" x14ac:dyDescent="0.3">
      <c r="A7591" t="s">
        <v>10473</v>
      </c>
      <c r="B7591" t="s">
        <v>19482</v>
      </c>
      <c r="C7591" t="s">
        <v>19570</v>
      </c>
      <c r="D7591" t="s">
        <v>19624</v>
      </c>
      <c r="E7591" s="89">
        <v>0</v>
      </c>
      <c r="F7591" s="89">
        <v>704537</v>
      </c>
      <c r="G7591" s="89">
        <v>2</v>
      </c>
      <c r="H7591" t="s">
        <v>19630</v>
      </c>
      <c r="I7591" s="89"/>
    </row>
    <row r="7592" x14ac:dyDescent="0.3">
      <c r="A7592" t="s">
        <v>10474</v>
      </c>
      <c r="B7592" t="s">
        <v>19480</v>
      </c>
      <c r="C7592" t="s">
        <v>19571</v>
      </c>
      <c r="D7592" t="s">
        <v>19623</v>
      </c>
      <c r="E7592" s="89">
        <v>1</v>
      </c>
      <c r="F7592" s="89">
        <v>704537</v>
      </c>
      <c r="G7592" s="89">
        <v>2</v>
      </c>
      <c r="H7592" t="s">
        <v>19630</v>
      </c>
      <c r="I7592" s="89"/>
    </row>
    <row r="7593" x14ac:dyDescent="0.3">
      <c r="A7593" t="s">
        <v>10475</v>
      </c>
      <c r="B7593" t="s">
        <v>19481</v>
      </c>
      <c r="C7593" t="s">
        <v>19571</v>
      </c>
      <c r="D7593" t="s">
        <v>19623</v>
      </c>
      <c r="E7593" s="89">
        <v>0.25996297102493537</v>
      </c>
      <c r="F7593" s="89">
        <v>704537</v>
      </c>
      <c r="G7593" s="89">
        <v>2</v>
      </c>
      <c r="H7593" t="s">
        <v>19630</v>
      </c>
      <c r="I7593" s="89"/>
    </row>
    <row r="7594" x14ac:dyDescent="0.3">
      <c r="A7594" t="s">
        <v>10476</v>
      </c>
      <c r="B7594" t="s">
        <v>19482</v>
      </c>
      <c r="C7594" t="s">
        <v>19571</v>
      </c>
      <c r="D7594" t="s">
        <v>19623</v>
      </c>
      <c r="E7594" s="89">
        <v>8.8552943910278237E-2</v>
      </c>
      <c r="F7594" s="89">
        <v>704537</v>
      </c>
      <c r="G7594" s="89">
        <v>2</v>
      </c>
      <c r="H7594" t="s">
        <v>19630</v>
      </c>
      <c r="I7594" s="89"/>
    </row>
    <row r="7595" x14ac:dyDescent="0.3">
      <c r="A7595" t="s">
        <v>10477</v>
      </c>
      <c r="B7595" t="s">
        <v>19480</v>
      </c>
      <c r="C7595" t="s">
        <v>19571</v>
      </c>
      <c r="D7595" t="s">
        <v>19624</v>
      </c>
      <c r="E7595" s="89">
        <v>0</v>
      </c>
      <c r="F7595" s="89">
        <v>704537</v>
      </c>
      <c r="G7595" s="89">
        <v>2</v>
      </c>
      <c r="H7595" t="s">
        <v>19630</v>
      </c>
      <c r="I7595" s="89"/>
    </row>
    <row r="7596" x14ac:dyDescent="0.3">
      <c r="A7596" t="s">
        <v>10478</v>
      </c>
      <c r="B7596" t="s">
        <v>19481</v>
      </c>
      <c r="C7596" t="s">
        <v>19571</v>
      </c>
      <c r="D7596" t="s">
        <v>19624</v>
      </c>
      <c r="E7596" s="89">
        <v>0</v>
      </c>
      <c r="F7596" s="89">
        <v>704537</v>
      </c>
      <c r="G7596" s="89">
        <v>2</v>
      </c>
      <c r="H7596" t="s">
        <v>19630</v>
      </c>
      <c r="I7596" s="89"/>
    </row>
    <row r="7597" x14ac:dyDescent="0.3">
      <c r="A7597" t="s">
        <v>10479</v>
      </c>
      <c r="B7597" t="s">
        <v>19482</v>
      </c>
      <c r="C7597" t="s">
        <v>19571</v>
      </c>
      <c r="D7597" t="s">
        <v>19624</v>
      </c>
      <c r="E7597" s="89">
        <v>0</v>
      </c>
      <c r="F7597" s="89">
        <v>704537</v>
      </c>
      <c r="G7597" s="89">
        <v>2</v>
      </c>
      <c r="H7597" t="s">
        <v>19630</v>
      </c>
      <c r="I7597" s="89"/>
    </row>
    <row r="7598" x14ac:dyDescent="0.3">
      <c r="A7598" t="s">
        <v>10480</v>
      </c>
      <c r="B7598" t="s">
        <v>19480</v>
      </c>
      <c r="C7598" t="s">
        <v>19572</v>
      </c>
      <c r="D7598" t="s">
        <v>19623</v>
      </c>
      <c r="E7598" s="89">
        <v>0.76973246259600281</v>
      </c>
      <c r="F7598" s="89">
        <v>704537</v>
      </c>
      <c r="G7598" s="89">
        <v>2</v>
      </c>
      <c r="H7598" t="s">
        <v>19630</v>
      </c>
      <c r="I7598" s="89"/>
    </row>
    <row r="7599" x14ac:dyDescent="0.3">
      <c r="A7599" t="s">
        <v>10481</v>
      </c>
      <c r="B7599" t="s">
        <v>19481</v>
      </c>
      <c r="C7599" t="s">
        <v>19572</v>
      </c>
      <c r="D7599" t="s">
        <v>19623</v>
      </c>
      <c r="E7599" s="89">
        <v>0.16199695348274931</v>
      </c>
      <c r="F7599" s="89">
        <v>704537</v>
      </c>
      <c r="G7599" s="89">
        <v>2</v>
      </c>
      <c r="H7599" t="s">
        <v>19630</v>
      </c>
      <c r="I7599" s="89"/>
    </row>
    <row r="7600" x14ac:dyDescent="0.3">
      <c r="A7600" t="s">
        <v>10482</v>
      </c>
      <c r="B7600" t="s">
        <v>19482</v>
      </c>
      <c r="C7600" t="s">
        <v>19572</v>
      </c>
      <c r="D7600" t="s">
        <v>19623</v>
      </c>
      <c r="E7600" s="89">
        <v>4.5405596995693333E-2</v>
      </c>
      <c r="F7600" s="89">
        <v>704537</v>
      </c>
      <c r="G7600" s="89">
        <v>2</v>
      </c>
      <c r="H7600" t="s">
        <v>19630</v>
      </c>
      <c r="I7600" s="89"/>
    </row>
    <row r="7601" x14ac:dyDescent="0.3">
      <c r="A7601" t="s">
        <v>10483</v>
      </c>
      <c r="B7601" t="s">
        <v>19480</v>
      </c>
      <c r="C7601" t="s">
        <v>19572</v>
      </c>
      <c r="D7601" t="s">
        <v>19624</v>
      </c>
      <c r="E7601" s="89">
        <v>0</v>
      </c>
      <c r="F7601" s="89">
        <v>704537</v>
      </c>
      <c r="G7601" s="89">
        <v>2</v>
      </c>
      <c r="H7601" t="s">
        <v>19630</v>
      </c>
      <c r="I7601" s="89"/>
    </row>
    <row r="7602" x14ac:dyDescent="0.3">
      <c r="A7602" t="s">
        <v>10484</v>
      </c>
      <c r="B7602" t="s">
        <v>19481</v>
      </c>
      <c r="C7602" t="s">
        <v>19572</v>
      </c>
      <c r="D7602" t="s">
        <v>19624</v>
      </c>
      <c r="E7602" s="89">
        <v>0</v>
      </c>
      <c r="F7602" s="89">
        <v>704537</v>
      </c>
      <c r="G7602" s="89">
        <v>2</v>
      </c>
      <c r="H7602" t="s">
        <v>19630</v>
      </c>
      <c r="I7602" s="89"/>
    </row>
    <row r="7603" x14ac:dyDescent="0.3">
      <c r="A7603" t="s">
        <v>10485</v>
      </c>
      <c r="B7603" t="s">
        <v>19482</v>
      </c>
      <c r="C7603" t="s">
        <v>19572</v>
      </c>
      <c r="D7603" t="s">
        <v>19624</v>
      </c>
      <c r="E7603" s="89">
        <v>0</v>
      </c>
      <c r="F7603" s="89">
        <v>704537</v>
      </c>
      <c r="G7603" s="89">
        <v>2</v>
      </c>
      <c r="H7603" t="s">
        <v>19630</v>
      </c>
      <c r="I7603" s="89"/>
    </row>
    <row r="7604" x14ac:dyDescent="0.3">
      <c r="A7604" t="s">
        <v>10486</v>
      </c>
      <c r="B7604" t="s">
        <v>19480</v>
      </c>
      <c r="C7604" t="s">
        <v>19573</v>
      </c>
      <c r="D7604" t="s">
        <v>19623</v>
      </c>
      <c r="E7604" s="89">
        <v>0.94712697842696691</v>
      </c>
      <c r="F7604" s="89">
        <v>704537</v>
      </c>
      <c r="G7604" s="89">
        <v>2</v>
      </c>
      <c r="H7604" t="s">
        <v>19630</v>
      </c>
      <c r="I7604" s="89"/>
    </row>
    <row r="7605" x14ac:dyDescent="0.3">
      <c r="A7605" t="s">
        <v>10487</v>
      </c>
      <c r="B7605" t="s">
        <v>19481</v>
      </c>
      <c r="C7605" t="s">
        <v>19573</v>
      </c>
      <c r="D7605" t="s">
        <v>19623</v>
      </c>
      <c r="E7605" s="89">
        <v>0.2400195403454477</v>
      </c>
      <c r="F7605" s="89">
        <v>704537</v>
      </c>
      <c r="G7605" s="89">
        <v>2</v>
      </c>
      <c r="H7605" t="s">
        <v>19630</v>
      </c>
      <c r="I7605" s="89"/>
    </row>
    <row r="7606" x14ac:dyDescent="0.3">
      <c r="A7606" t="s">
        <v>10488</v>
      </c>
      <c r="B7606" t="s">
        <v>19482</v>
      </c>
      <c r="C7606" t="s">
        <v>19573</v>
      </c>
      <c r="D7606" t="s">
        <v>19623</v>
      </c>
      <c r="E7606" s="89">
        <v>7.9947331434515254E-2</v>
      </c>
      <c r="F7606" s="89">
        <v>704537</v>
      </c>
      <c r="G7606" s="89">
        <v>2</v>
      </c>
      <c r="H7606" t="s">
        <v>19630</v>
      </c>
      <c r="I7606" s="89"/>
    </row>
    <row r="7607" x14ac:dyDescent="0.3">
      <c r="A7607" t="s">
        <v>10489</v>
      </c>
      <c r="B7607" t="s">
        <v>19480</v>
      </c>
      <c r="C7607" t="s">
        <v>19573</v>
      </c>
      <c r="D7607" t="s">
        <v>19624</v>
      </c>
      <c r="E7607" s="89">
        <v>0</v>
      </c>
      <c r="F7607" s="89">
        <v>704537</v>
      </c>
      <c r="G7607" s="89">
        <v>2</v>
      </c>
      <c r="H7607" t="s">
        <v>19630</v>
      </c>
      <c r="I7607" s="89"/>
    </row>
    <row r="7608" x14ac:dyDescent="0.3">
      <c r="A7608" t="s">
        <v>10490</v>
      </c>
      <c r="B7608" t="s">
        <v>19481</v>
      </c>
      <c r="C7608" t="s">
        <v>19573</v>
      </c>
      <c r="D7608" t="s">
        <v>19624</v>
      </c>
      <c r="E7608" s="89">
        <v>0</v>
      </c>
      <c r="F7608" s="89">
        <v>704537</v>
      </c>
      <c r="G7608" s="89">
        <v>2</v>
      </c>
      <c r="H7608" t="s">
        <v>19630</v>
      </c>
      <c r="I7608" s="89"/>
    </row>
    <row r="7609" x14ac:dyDescent="0.3">
      <c r="A7609" t="s">
        <v>10491</v>
      </c>
      <c r="B7609" t="s">
        <v>19482</v>
      </c>
      <c r="C7609" t="s">
        <v>19573</v>
      </c>
      <c r="D7609" t="s">
        <v>19624</v>
      </c>
      <c r="E7609" s="89">
        <v>0</v>
      </c>
      <c r="F7609" s="89">
        <v>704537</v>
      </c>
      <c r="G7609" s="89">
        <v>2</v>
      </c>
      <c r="H7609" t="s">
        <v>19630</v>
      </c>
      <c r="I7609" s="89"/>
    </row>
    <row r="7610" x14ac:dyDescent="0.3">
      <c r="A7610" t="s">
        <v>10519</v>
      </c>
      <c r="B7610" t="s">
        <v>19483</v>
      </c>
      <c r="C7610" t="s">
        <v>19491</v>
      </c>
      <c r="D7610" t="s">
        <v>19614</v>
      </c>
      <c r="E7610" s="89">
        <v>2.272251374250377E-2</v>
      </c>
      <c r="F7610" s="89">
        <v>704537</v>
      </c>
      <c r="G7610" s="89">
        <v>2</v>
      </c>
      <c r="H7610" t="s">
        <v>19629</v>
      </c>
      <c r="I7610" s="89"/>
    </row>
    <row r="7611" x14ac:dyDescent="0.3">
      <c r="A7611" t="s">
        <v>10520</v>
      </c>
      <c r="B7611" t="s">
        <v>19483</v>
      </c>
      <c r="C7611" t="s">
        <v>19491</v>
      </c>
      <c r="D7611" t="s">
        <v>19615</v>
      </c>
      <c r="E7611" s="89">
        <v>2.344302254840441E-2</v>
      </c>
      <c r="F7611" s="89">
        <v>704537</v>
      </c>
      <c r="G7611" s="89">
        <v>2</v>
      </c>
      <c r="H7611" t="s">
        <v>19629</v>
      </c>
      <c r="I7611" s="89"/>
    </row>
    <row r="7612" x14ac:dyDescent="0.3">
      <c r="A7612" t="s">
        <v>10521</v>
      </c>
      <c r="B7612" t="s">
        <v>19483</v>
      </c>
      <c r="C7612" t="s">
        <v>19491</v>
      </c>
      <c r="D7612" t="s">
        <v>19616</v>
      </c>
      <c r="E7612" s="89">
        <v>2.272251374250377E-2</v>
      </c>
      <c r="F7612" s="89">
        <v>704537</v>
      </c>
      <c r="G7612" s="89">
        <v>2</v>
      </c>
      <c r="H7612" t="s">
        <v>19629</v>
      </c>
      <c r="I7612" s="89"/>
    </row>
    <row r="7613" x14ac:dyDescent="0.3">
      <c r="A7613" t="s">
        <v>10522</v>
      </c>
      <c r="B7613" t="s">
        <v>19483</v>
      </c>
      <c r="C7613" t="s">
        <v>19491</v>
      </c>
      <c r="D7613" t="s">
        <v>19617</v>
      </c>
      <c r="E7613" s="89">
        <v>2.272251374250377E-2</v>
      </c>
      <c r="F7613" s="89">
        <v>704537</v>
      </c>
      <c r="G7613" s="89">
        <v>2</v>
      </c>
      <c r="H7613" t="s">
        <v>19629</v>
      </c>
      <c r="I7613" s="89"/>
    </row>
    <row r="7614" x14ac:dyDescent="0.3">
      <c r="A7614" t="s">
        <v>10523</v>
      </c>
      <c r="B7614" t="s">
        <v>19483</v>
      </c>
      <c r="C7614" t="s">
        <v>19491</v>
      </c>
      <c r="D7614" t="s">
        <v>19618</v>
      </c>
      <c r="E7614" s="89">
        <v>2.199865112086713E-2</v>
      </c>
      <c r="F7614" s="89">
        <v>704537</v>
      </c>
      <c r="G7614" s="89">
        <v>2</v>
      </c>
      <c r="H7614" t="s">
        <v>19629</v>
      </c>
      <c r="I7614" s="89"/>
    </row>
    <row r="7615" x14ac:dyDescent="0.3">
      <c r="A7615" t="s">
        <v>10524</v>
      </c>
      <c r="B7615" t="s">
        <v>19483</v>
      </c>
      <c r="C7615" t="s">
        <v>19491</v>
      </c>
      <c r="D7615" t="s">
        <v>19619</v>
      </c>
      <c r="E7615" s="89">
        <v>2.1165690967510042E-2</v>
      </c>
      <c r="F7615" s="89">
        <v>704537</v>
      </c>
      <c r="G7615" s="89">
        <v>2</v>
      </c>
      <c r="H7615" t="s">
        <v>19629</v>
      </c>
      <c r="I7615" s="89"/>
    </row>
    <row r="7616" x14ac:dyDescent="0.3">
      <c r="A7616" t="s">
        <v>10525</v>
      </c>
      <c r="B7616" t="s">
        <v>19483</v>
      </c>
      <c r="C7616" t="s">
        <v>19491</v>
      </c>
      <c r="D7616" t="s">
        <v>19620</v>
      </c>
      <c r="E7616" s="89">
        <v>2.0326473190533621E-2</v>
      </c>
      <c r="F7616" s="89">
        <v>704537</v>
      </c>
      <c r="G7616" s="89">
        <v>2</v>
      </c>
      <c r="H7616" t="s">
        <v>19629</v>
      </c>
      <c r="I7616" s="89"/>
    </row>
    <row r="7617" x14ac:dyDescent="0.3">
      <c r="A7617" t="s">
        <v>10526</v>
      </c>
      <c r="B7617" t="s">
        <v>19483</v>
      </c>
      <c r="C7617" t="s">
        <v>19491</v>
      </c>
      <c r="D7617" t="s">
        <v>19621</v>
      </c>
      <c r="E7617" s="89">
        <v>1.2208276698165439E-2</v>
      </c>
      <c r="F7617" s="89">
        <v>704537</v>
      </c>
      <c r="G7617" s="89">
        <v>2</v>
      </c>
      <c r="H7617" t="s">
        <v>19629</v>
      </c>
      <c r="I7617" s="89"/>
    </row>
    <row r="7618" x14ac:dyDescent="0.3">
      <c r="A7618" t="s">
        <v>10527</v>
      </c>
      <c r="B7618" t="s">
        <v>19483</v>
      </c>
      <c r="C7618" t="s">
        <v>19491</v>
      </c>
      <c r="D7618" t="s">
        <v>19622</v>
      </c>
      <c r="E7618" s="89">
        <v>2.1388272686883082E-2</v>
      </c>
      <c r="F7618" s="89">
        <v>704537</v>
      </c>
      <c r="G7618" s="89">
        <v>2</v>
      </c>
      <c r="H7618" t="s">
        <v>19629</v>
      </c>
      <c r="I7618" s="89"/>
    </row>
    <row r="7619" x14ac:dyDescent="0.3">
      <c r="A7619" t="s">
        <v>10528</v>
      </c>
      <c r="B7619" t="s">
        <v>19483</v>
      </c>
      <c r="C7619" t="s">
        <v>19491</v>
      </c>
      <c r="D7619" t="s">
        <v>19623</v>
      </c>
      <c r="E7619" s="89">
        <v>1.453468476293871E-2</v>
      </c>
      <c r="F7619" s="89">
        <v>704537</v>
      </c>
      <c r="G7619" s="89">
        <v>2</v>
      </c>
      <c r="H7619" t="s">
        <v>19629</v>
      </c>
      <c r="I7619" s="89"/>
    </row>
    <row r="7620" x14ac:dyDescent="0.3">
      <c r="A7620" t="s">
        <v>10529</v>
      </c>
      <c r="B7620" t="s">
        <v>19483</v>
      </c>
      <c r="C7620" t="s">
        <v>19491</v>
      </c>
      <c r="D7620" t="s">
        <v>19624</v>
      </c>
      <c r="E7620" s="89">
        <v>3.5133686288050553E-2</v>
      </c>
      <c r="F7620" s="89">
        <v>704537</v>
      </c>
      <c r="G7620" s="89">
        <v>2</v>
      </c>
      <c r="H7620" t="s">
        <v>19629</v>
      </c>
      <c r="I7620" s="89"/>
    </row>
    <row r="7621" x14ac:dyDescent="0.3">
      <c r="A7621" t="s">
        <v>11371</v>
      </c>
      <c r="B7621" t="s">
        <v>19476</v>
      </c>
      <c r="C7621" t="s">
        <v>19492</v>
      </c>
      <c r="D7621" t="s">
        <v>19630</v>
      </c>
      <c r="E7621" s="89">
        <v>0</v>
      </c>
      <c r="F7621" s="89">
        <v>703833</v>
      </c>
      <c r="G7621" s="89">
        <v>3</v>
      </c>
      <c r="H7621" t="s">
        <v>19630</v>
      </c>
      <c r="I7621" s="89"/>
    </row>
    <row r="7622" x14ac:dyDescent="0.3">
      <c r="A7622" t="s">
        <v>11372</v>
      </c>
      <c r="B7622" t="s">
        <v>19477</v>
      </c>
      <c r="C7622" t="s">
        <v>19492</v>
      </c>
      <c r="D7622" t="s">
        <v>19630</v>
      </c>
      <c r="E7622" s="89">
        <v>0</v>
      </c>
      <c r="F7622" s="89">
        <v>703833</v>
      </c>
      <c r="G7622" s="89">
        <v>3</v>
      </c>
      <c r="H7622" t="s">
        <v>19630</v>
      </c>
      <c r="I7622" s="89"/>
    </row>
    <row r="7623" x14ac:dyDescent="0.3">
      <c r="A7623" t="s">
        <v>11373</v>
      </c>
      <c r="B7623" t="s">
        <v>19478</v>
      </c>
      <c r="C7623" t="s">
        <v>19492</v>
      </c>
      <c r="D7623" t="s">
        <v>19630</v>
      </c>
      <c r="E7623" s="89">
        <v>0</v>
      </c>
      <c r="F7623" s="89">
        <v>703833</v>
      </c>
      <c r="G7623" s="89">
        <v>3</v>
      </c>
      <c r="H7623" t="s">
        <v>19630</v>
      </c>
      <c r="I7623" s="89"/>
    </row>
    <row r="7624" x14ac:dyDescent="0.3">
      <c r="A7624" t="s">
        <v>11374</v>
      </c>
      <c r="B7624" t="s">
        <v>19479</v>
      </c>
      <c r="C7624" t="s">
        <v>19492</v>
      </c>
      <c r="D7624" t="s">
        <v>19630</v>
      </c>
      <c r="E7624" s="89">
        <v>0</v>
      </c>
      <c r="F7624" s="89">
        <v>703833</v>
      </c>
      <c r="G7624" s="89">
        <v>3</v>
      </c>
      <c r="H7624" t="s">
        <v>19630</v>
      </c>
      <c r="I7624" s="89"/>
    </row>
    <row r="7625" x14ac:dyDescent="0.3">
      <c r="A7625" t="s">
        <v>19773</v>
      </c>
      <c r="B7625" t="s">
        <v>19476</v>
      </c>
      <c r="C7625" t="s">
        <v>3680</v>
      </c>
      <c r="D7625" t="s">
        <v>19630</v>
      </c>
      <c r="E7625" s="89">
        <v>26023</v>
      </c>
      <c r="F7625" s="89">
        <v>703833</v>
      </c>
      <c r="G7625" s="89">
        <v>3</v>
      </c>
      <c r="H7625" t="s">
        <v>19630</v>
      </c>
      <c r="I7625" s="89"/>
    </row>
    <row r="7626" x14ac:dyDescent="0.3">
      <c r="A7626" t="s">
        <v>19774</v>
      </c>
      <c r="B7626" t="s">
        <v>19477</v>
      </c>
      <c r="C7626" t="s">
        <v>3680</v>
      </c>
      <c r="D7626" t="s">
        <v>19630</v>
      </c>
      <c r="E7626" s="89">
        <v>96438150.642578125</v>
      </c>
      <c r="F7626" s="89">
        <v>703833</v>
      </c>
      <c r="G7626" s="89">
        <v>3</v>
      </c>
      <c r="H7626" t="s">
        <v>19630</v>
      </c>
      <c r="I7626" s="89"/>
    </row>
    <row r="7627" x14ac:dyDescent="0.3">
      <c r="A7627" t="s">
        <v>19775</v>
      </c>
      <c r="B7627" t="s">
        <v>19478</v>
      </c>
      <c r="C7627" t="s">
        <v>3680</v>
      </c>
      <c r="D7627" t="s">
        <v>19630</v>
      </c>
      <c r="E7627" s="89">
        <v>3.6973259281676191E-2</v>
      </c>
      <c r="F7627" s="89">
        <v>703833</v>
      </c>
      <c r="G7627" s="89">
        <v>3</v>
      </c>
      <c r="H7627" t="s">
        <v>19630</v>
      </c>
      <c r="I7627" s="89"/>
    </row>
    <row r="7628" x14ac:dyDescent="0.3">
      <c r="A7628" t="s">
        <v>19776</v>
      </c>
      <c r="B7628" t="s">
        <v>19479</v>
      </c>
      <c r="C7628" t="s">
        <v>3680</v>
      </c>
      <c r="D7628" t="s">
        <v>19630</v>
      </c>
      <c r="E7628" s="89">
        <v>137.01851240646309</v>
      </c>
      <c r="F7628" s="89">
        <v>703833</v>
      </c>
      <c r="G7628" s="89">
        <v>3</v>
      </c>
      <c r="H7628" t="s">
        <v>19630</v>
      </c>
      <c r="I7628" s="89"/>
    </row>
    <row r="7629" x14ac:dyDescent="0.3">
      <c r="A7629" t="s">
        <v>19777</v>
      </c>
      <c r="B7629" t="s">
        <v>19483</v>
      </c>
      <c r="C7629" t="s">
        <v>3680</v>
      </c>
      <c r="D7629" t="s">
        <v>19614</v>
      </c>
      <c r="E7629" s="89">
        <v>5.9696445194577152E-3</v>
      </c>
      <c r="F7629" s="89">
        <v>703833</v>
      </c>
      <c r="G7629" s="89">
        <v>3</v>
      </c>
      <c r="H7629" t="s">
        <v>19629</v>
      </c>
      <c r="I7629" s="89"/>
    </row>
    <row r="7630" x14ac:dyDescent="0.3">
      <c r="A7630" t="s">
        <v>19778</v>
      </c>
      <c r="B7630" t="s">
        <v>19483</v>
      </c>
      <c r="C7630" t="s">
        <v>3680</v>
      </c>
      <c r="D7630" t="s">
        <v>19615</v>
      </c>
      <c r="E7630" s="89">
        <v>6.1609144581741757E-3</v>
      </c>
      <c r="F7630" s="89">
        <v>703833</v>
      </c>
      <c r="G7630" s="89">
        <v>3</v>
      </c>
      <c r="H7630" t="s">
        <v>19629</v>
      </c>
      <c r="I7630" s="89"/>
    </row>
    <row r="7631" x14ac:dyDescent="0.3">
      <c r="A7631" t="s">
        <v>19779</v>
      </c>
      <c r="B7631" t="s">
        <v>19483</v>
      </c>
      <c r="C7631" t="s">
        <v>3680</v>
      </c>
      <c r="D7631" t="s">
        <v>19616</v>
      </c>
      <c r="E7631" s="89">
        <v>5.9696445194577152E-3</v>
      </c>
      <c r="F7631" s="89">
        <v>703833</v>
      </c>
      <c r="G7631" s="89">
        <v>3</v>
      </c>
      <c r="H7631" t="s">
        <v>19629</v>
      </c>
      <c r="I7631" s="89"/>
    </row>
    <row r="7632" x14ac:dyDescent="0.3">
      <c r="A7632" t="s">
        <v>19780</v>
      </c>
      <c r="B7632" t="s">
        <v>19483</v>
      </c>
      <c r="C7632" t="s">
        <v>3680</v>
      </c>
      <c r="D7632" t="s">
        <v>19617</v>
      </c>
      <c r="E7632" s="89">
        <v>5.9696445194577152E-3</v>
      </c>
      <c r="F7632" s="89">
        <v>703833</v>
      </c>
      <c r="G7632" s="89">
        <v>3</v>
      </c>
      <c r="H7632" t="s">
        <v>19629</v>
      </c>
      <c r="I7632" s="89"/>
    </row>
    <row r="7633" x14ac:dyDescent="0.3">
      <c r="A7633" t="s">
        <v>19781</v>
      </c>
      <c r="B7633" t="s">
        <v>19483</v>
      </c>
      <c r="C7633" t="s">
        <v>3680</v>
      </c>
      <c r="D7633" t="s">
        <v>19618</v>
      </c>
      <c r="E7633" s="89">
        <v>5.865744649924177E-3</v>
      </c>
      <c r="F7633" s="89">
        <v>703833</v>
      </c>
      <c r="G7633" s="89">
        <v>3</v>
      </c>
      <c r="H7633" t="s">
        <v>19629</v>
      </c>
      <c r="I7633" s="89"/>
    </row>
    <row r="7634" x14ac:dyDescent="0.3">
      <c r="A7634" t="s">
        <v>19782</v>
      </c>
      <c r="B7634" t="s">
        <v>19483</v>
      </c>
      <c r="C7634" t="s">
        <v>3680</v>
      </c>
      <c r="D7634" t="s">
        <v>19619</v>
      </c>
      <c r="E7634" s="89">
        <v>5.7738124772645592E-3</v>
      </c>
      <c r="F7634" s="89">
        <v>703833</v>
      </c>
      <c r="G7634" s="89">
        <v>3</v>
      </c>
      <c r="H7634" t="s">
        <v>19629</v>
      </c>
      <c r="I7634" s="89"/>
    </row>
    <row r="7635" x14ac:dyDescent="0.3">
      <c r="A7635" t="s">
        <v>19783</v>
      </c>
      <c r="B7635" t="s">
        <v>19483</v>
      </c>
      <c r="C7635" t="s">
        <v>3680</v>
      </c>
      <c r="D7635" t="s">
        <v>19620</v>
      </c>
      <c r="E7635" s="89">
        <v>5.5689736454236412E-3</v>
      </c>
      <c r="F7635" s="89">
        <v>703833</v>
      </c>
      <c r="G7635" s="89">
        <v>3</v>
      </c>
      <c r="H7635" t="s">
        <v>19629</v>
      </c>
      <c r="I7635" s="89"/>
    </row>
    <row r="7636" x14ac:dyDescent="0.3">
      <c r="A7636" t="s">
        <v>19784</v>
      </c>
      <c r="B7636" t="s">
        <v>19483</v>
      </c>
      <c r="C7636" t="s">
        <v>3680</v>
      </c>
      <c r="D7636" t="s">
        <v>19621</v>
      </c>
      <c r="E7636" s="89">
        <v>3.2423336368982581E-3</v>
      </c>
      <c r="F7636" s="89">
        <v>703833</v>
      </c>
      <c r="G7636" s="89">
        <v>3</v>
      </c>
      <c r="H7636" t="s">
        <v>19629</v>
      </c>
      <c r="I7636" s="89"/>
    </row>
    <row r="7637" x14ac:dyDescent="0.3">
      <c r="A7637" t="s">
        <v>19785</v>
      </c>
      <c r="B7637" t="s">
        <v>19483</v>
      </c>
      <c r="C7637" t="s">
        <v>3680</v>
      </c>
      <c r="D7637" t="s">
        <v>19622</v>
      </c>
      <c r="E7637" s="89">
        <v>5.2271350528229968E-3</v>
      </c>
      <c r="F7637" s="89">
        <v>703833</v>
      </c>
      <c r="G7637" s="89">
        <v>3</v>
      </c>
      <c r="H7637" t="s">
        <v>19629</v>
      </c>
      <c r="I7637" s="89"/>
    </row>
    <row r="7638" x14ac:dyDescent="0.3">
      <c r="A7638" t="s">
        <v>19786</v>
      </c>
      <c r="B7638" t="s">
        <v>19483</v>
      </c>
      <c r="C7638" t="s">
        <v>3680</v>
      </c>
      <c r="D7638" t="s">
        <v>19623</v>
      </c>
      <c r="E7638" s="89">
        <v>5.5427432420755681E-3</v>
      </c>
      <c r="F7638" s="89">
        <v>703833</v>
      </c>
      <c r="G7638" s="89">
        <v>3</v>
      </c>
      <c r="H7638" t="s">
        <v>19629</v>
      </c>
      <c r="I7638" s="89"/>
    </row>
    <row r="7639" x14ac:dyDescent="0.3">
      <c r="A7639" t="s">
        <v>19787</v>
      </c>
      <c r="B7639" t="s">
        <v>19483</v>
      </c>
      <c r="C7639" t="s">
        <v>3680</v>
      </c>
      <c r="D7639" t="s">
        <v>19624</v>
      </c>
      <c r="E7639" s="89">
        <v>1.4042826337090249E-2</v>
      </c>
      <c r="F7639" s="89">
        <v>703833</v>
      </c>
      <c r="G7639" s="89">
        <v>3</v>
      </c>
      <c r="H7639" t="s">
        <v>19629</v>
      </c>
      <c r="I7639" s="89"/>
    </row>
    <row r="7640" x14ac:dyDescent="0.3">
      <c r="A7640" t="s">
        <v>12105</v>
      </c>
      <c r="B7640" t="s">
        <v>19476</v>
      </c>
      <c r="C7640" t="s">
        <v>19524</v>
      </c>
      <c r="D7640" t="s">
        <v>19630</v>
      </c>
      <c r="E7640" s="89">
        <v>30943</v>
      </c>
      <c r="F7640" s="89">
        <v>703833</v>
      </c>
      <c r="G7640" s="89">
        <v>3</v>
      </c>
      <c r="H7640" t="s">
        <v>19630</v>
      </c>
      <c r="I7640" s="89"/>
    </row>
    <row r="7641" x14ac:dyDescent="0.3">
      <c r="A7641" t="s">
        <v>12106</v>
      </c>
      <c r="B7641" t="s">
        <v>19477</v>
      </c>
      <c r="C7641" t="s">
        <v>19524</v>
      </c>
      <c r="D7641" t="s">
        <v>19630</v>
      </c>
      <c r="E7641" s="89">
        <v>516519744.99023438</v>
      </c>
      <c r="F7641" s="89">
        <v>703833</v>
      </c>
      <c r="G7641" s="89">
        <v>3</v>
      </c>
      <c r="H7641" t="s">
        <v>19630</v>
      </c>
      <c r="I7641" s="89"/>
    </row>
    <row r="7642" x14ac:dyDescent="0.3">
      <c r="A7642" t="s">
        <v>12107</v>
      </c>
      <c r="B7642" t="s">
        <v>19478</v>
      </c>
      <c r="C7642" t="s">
        <v>19524</v>
      </c>
      <c r="D7642" t="s">
        <v>19630</v>
      </c>
      <c r="E7642" s="89">
        <v>4.396355385439444E-2</v>
      </c>
      <c r="F7642" s="89">
        <v>703833</v>
      </c>
      <c r="G7642" s="89">
        <v>3</v>
      </c>
      <c r="H7642" t="s">
        <v>19630</v>
      </c>
      <c r="I7642" s="89"/>
    </row>
    <row r="7643" x14ac:dyDescent="0.3">
      <c r="A7643" t="s">
        <v>12108</v>
      </c>
      <c r="B7643" t="s">
        <v>19479</v>
      </c>
      <c r="C7643" t="s">
        <v>19524</v>
      </c>
      <c r="D7643" t="s">
        <v>19630</v>
      </c>
      <c r="E7643" s="89">
        <v>733.86690449330217</v>
      </c>
      <c r="F7643" s="89">
        <v>703833</v>
      </c>
      <c r="G7643" s="89">
        <v>3</v>
      </c>
      <c r="H7643" t="s">
        <v>19630</v>
      </c>
      <c r="I7643" s="89"/>
    </row>
    <row r="7644" x14ac:dyDescent="0.3">
      <c r="A7644" t="s">
        <v>12169</v>
      </c>
      <c r="B7644" t="s">
        <v>19483</v>
      </c>
      <c r="C7644" t="s">
        <v>19524</v>
      </c>
      <c r="D7644" t="s">
        <v>19614</v>
      </c>
      <c r="E7644" s="89">
        <v>2.7230917743076281E-2</v>
      </c>
      <c r="F7644" s="89">
        <v>703833</v>
      </c>
      <c r="G7644" s="89">
        <v>3</v>
      </c>
      <c r="H7644" t="s">
        <v>19629</v>
      </c>
      <c r="I7644" s="89"/>
    </row>
    <row r="7645" x14ac:dyDescent="0.3">
      <c r="A7645" t="s">
        <v>12170</v>
      </c>
      <c r="B7645" t="s">
        <v>19483</v>
      </c>
      <c r="C7645" t="s">
        <v>19524</v>
      </c>
      <c r="D7645" t="s">
        <v>19615</v>
      </c>
      <c r="E7645" s="89">
        <v>2.8064013733146109E-2</v>
      </c>
      <c r="F7645" s="89">
        <v>703833</v>
      </c>
      <c r="G7645" s="89">
        <v>3</v>
      </c>
      <c r="H7645" t="s">
        <v>19629</v>
      </c>
      <c r="I7645" s="89"/>
    </row>
    <row r="7646" x14ac:dyDescent="0.3">
      <c r="A7646" t="s">
        <v>12171</v>
      </c>
      <c r="B7646" t="s">
        <v>19483</v>
      </c>
      <c r="C7646" t="s">
        <v>19524</v>
      </c>
      <c r="D7646" t="s">
        <v>19616</v>
      </c>
      <c r="E7646" s="89">
        <v>2.7230917743076281E-2</v>
      </c>
      <c r="F7646" s="89">
        <v>703833</v>
      </c>
      <c r="G7646" s="89">
        <v>3</v>
      </c>
      <c r="H7646" t="s">
        <v>19629</v>
      </c>
      <c r="I7646" s="89"/>
    </row>
    <row r="7647" x14ac:dyDescent="0.3">
      <c r="A7647" t="s">
        <v>12172</v>
      </c>
      <c r="B7647" t="s">
        <v>19483</v>
      </c>
      <c r="C7647" t="s">
        <v>19524</v>
      </c>
      <c r="D7647" t="s">
        <v>19617</v>
      </c>
      <c r="E7647" s="89">
        <v>2.7230917743076281E-2</v>
      </c>
      <c r="F7647" s="89">
        <v>703833</v>
      </c>
      <c r="G7647" s="89">
        <v>3</v>
      </c>
      <c r="H7647" t="s">
        <v>19629</v>
      </c>
      <c r="I7647" s="89"/>
    </row>
    <row r="7648" x14ac:dyDescent="0.3">
      <c r="A7648" t="s">
        <v>12173</v>
      </c>
      <c r="B7648" t="s">
        <v>19483</v>
      </c>
      <c r="C7648" t="s">
        <v>19524</v>
      </c>
      <c r="D7648" t="s">
        <v>19618</v>
      </c>
      <c r="E7648" s="89">
        <v>2.6773797515880229E-2</v>
      </c>
      <c r="F7648" s="89">
        <v>703833</v>
      </c>
      <c r="G7648" s="89">
        <v>3</v>
      </c>
      <c r="H7648" t="s">
        <v>19629</v>
      </c>
      <c r="I7648" s="89"/>
    </row>
    <row r="7649" x14ac:dyDescent="0.3">
      <c r="A7649" t="s">
        <v>12174</v>
      </c>
      <c r="B7649" t="s">
        <v>19483</v>
      </c>
      <c r="C7649" t="s">
        <v>19524</v>
      </c>
      <c r="D7649" t="s">
        <v>19619</v>
      </c>
      <c r="E7649" s="89">
        <v>2.632166265445331E-2</v>
      </c>
      <c r="F7649" s="89">
        <v>703833</v>
      </c>
      <c r="G7649" s="89">
        <v>3</v>
      </c>
      <c r="H7649" t="s">
        <v>19629</v>
      </c>
      <c r="I7649" s="89"/>
    </row>
    <row r="7650" x14ac:dyDescent="0.3">
      <c r="A7650" t="s">
        <v>12175</v>
      </c>
      <c r="B7650" t="s">
        <v>19483</v>
      </c>
      <c r="C7650" t="s">
        <v>19524</v>
      </c>
      <c r="D7650" t="s">
        <v>19620</v>
      </c>
      <c r="E7650" s="89">
        <v>2.5413139467968759E-2</v>
      </c>
      <c r="F7650" s="89">
        <v>703833</v>
      </c>
      <c r="G7650" s="89">
        <v>3</v>
      </c>
      <c r="H7650" t="s">
        <v>19629</v>
      </c>
      <c r="I7650" s="89"/>
    </row>
    <row r="7651" x14ac:dyDescent="0.3">
      <c r="A7651" t="s">
        <v>12176</v>
      </c>
      <c r="B7651" t="s">
        <v>19483</v>
      </c>
      <c r="C7651" t="s">
        <v>19524</v>
      </c>
      <c r="D7651" t="s">
        <v>19621</v>
      </c>
      <c r="E7651" s="89">
        <v>1.450392500612393E-2</v>
      </c>
      <c r="F7651" s="89">
        <v>703833</v>
      </c>
      <c r="G7651" s="89">
        <v>3</v>
      </c>
      <c r="H7651" t="s">
        <v>19629</v>
      </c>
      <c r="I7651" s="89"/>
    </row>
    <row r="7652" x14ac:dyDescent="0.3">
      <c r="A7652" t="s">
        <v>12177</v>
      </c>
      <c r="B7652" t="s">
        <v>19483</v>
      </c>
      <c r="C7652" t="s">
        <v>19524</v>
      </c>
      <c r="D7652" t="s">
        <v>19622</v>
      </c>
      <c r="E7652" s="89">
        <v>2.408059653057848E-2</v>
      </c>
      <c r="F7652" s="89">
        <v>703833</v>
      </c>
      <c r="G7652" s="89">
        <v>3</v>
      </c>
      <c r="H7652" t="s">
        <v>19629</v>
      </c>
      <c r="I7652" s="89"/>
    </row>
    <row r="7653" x14ac:dyDescent="0.3">
      <c r="A7653" t="s">
        <v>12178</v>
      </c>
      <c r="B7653" t="s">
        <v>19483</v>
      </c>
      <c r="C7653" t="s">
        <v>19524</v>
      </c>
      <c r="D7653" t="s">
        <v>19623</v>
      </c>
      <c r="E7653" s="89">
        <v>2.4893591267322171E-2</v>
      </c>
      <c r="F7653" s="89">
        <v>703833</v>
      </c>
      <c r="G7653" s="89">
        <v>3</v>
      </c>
      <c r="H7653" t="s">
        <v>19629</v>
      </c>
      <c r="I7653" s="89"/>
    </row>
    <row r="7654" x14ac:dyDescent="0.3">
      <c r="A7654" t="s">
        <v>12179</v>
      </c>
      <c r="B7654" t="s">
        <v>19483</v>
      </c>
      <c r="C7654" t="s">
        <v>19524</v>
      </c>
      <c r="D7654" t="s">
        <v>19624</v>
      </c>
      <c r="E7654" s="89">
        <v>6.3209350611033735E-2</v>
      </c>
      <c r="F7654" s="89">
        <v>703833</v>
      </c>
      <c r="G7654" s="89">
        <v>3</v>
      </c>
      <c r="H7654" t="s">
        <v>19629</v>
      </c>
      <c r="I7654" s="89"/>
    </row>
    <row r="7655" x14ac:dyDescent="0.3">
      <c r="A7655" t="s">
        <v>12180</v>
      </c>
      <c r="B7655" t="s">
        <v>19476</v>
      </c>
      <c r="C7655" t="s">
        <v>19525</v>
      </c>
      <c r="D7655" t="s">
        <v>19630</v>
      </c>
      <c r="E7655" s="89">
        <v>0</v>
      </c>
      <c r="F7655" s="89">
        <v>703833</v>
      </c>
      <c r="G7655" s="89">
        <v>3</v>
      </c>
      <c r="H7655" t="s">
        <v>19630</v>
      </c>
      <c r="I7655" s="89"/>
    </row>
    <row r="7656" x14ac:dyDescent="0.3">
      <c r="A7656" t="s">
        <v>12181</v>
      </c>
      <c r="B7656" t="s">
        <v>19477</v>
      </c>
      <c r="C7656" t="s">
        <v>19525</v>
      </c>
      <c r="D7656" t="s">
        <v>19630</v>
      </c>
      <c r="E7656" s="89">
        <v>0</v>
      </c>
      <c r="F7656" s="89">
        <v>703833</v>
      </c>
      <c r="G7656" s="89">
        <v>3</v>
      </c>
      <c r="H7656" t="s">
        <v>19630</v>
      </c>
      <c r="I7656" s="89"/>
    </row>
    <row r="7657" x14ac:dyDescent="0.3">
      <c r="A7657" t="s">
        <v>12182</v>
      </c>
      <c r="B7657" t="s">
        <v>19478</v>
      </c>
      <c r="C7657" t="s">
        <v>19525</v>
      </c>
      <c r="D7657" t="s">
        <v>19630</v>
      </c>
      <c r="E7657" s="89">
        <v>0</v>
      </c>
      <c r="F7657" s="89">
        <v>703833</v>
      </c>
      <c r="G7657" s="89">
        <v>3</v>
      </c>
      <c r="H7657" t="s">
        <v>19630</v>
      </c>
      <c r="I7657" s="89"/>
    </row>
    <row r="7658" x14ac:dyDescent="0.3">
      <c r="A7658" t="s">
        <v>12183</v>
      </c>
      <c r="B7658" t="s">
        <v>19479</v>
      </c>
      <c r="C7658" t="s">
        <v>19525</v>
      </c>
      <c r="D7658" t="s">
        <v>19630</v>
      </c>
      <c r="E7658" s="89">
        <v>0</v>
      </c>
      <c r="F7658" s="89">
        <v>703833</v>
      </c>
      <c r="G7658" s="89">
        <v>3</v>
      </c>
      <c r="H7658" t="s">
        <v>19630</v>
      </c>
      <c r="I7658" s="89"/>
    </row>
    <row r="7659" x14ac:dyDescent="0.3">
      <c r="A7659" t="s">
        <v>12244</v>
      </c>
      <c r="B7659" t="s">
        <v>19476</v>
      </c>
      <c r="C7659" t="s">
        <v>19526</v>
      </c>
      <c r="D7659" t="s">
        <v>19630</v>
      </c>
      <c r="E7659" s="89">
        <v>329721</v>
      </c>
      <c r="F7659" s="89">
        <v>703833</v>
      </c>
      <c r="G7659" s="89">
        <v>3</v>
      </c>
      <c r="H7659" t="s">
        <v>19630</v>
      </c>
      <c r="I7659" s="89"/>
    </row>
    <row r="7660" x14ac:dyDescent="0.3">
      <c r="A7660" t="s">
        <v>12245</v>
      </c>
      <c r="B7660" t="s">
        <v>19477</v>
      </c>
      <c r="C7660" t="s">
        <v>19526</v>
      </c>
      <c r="D7660" t="s">
        <v>19630</v>
      </c>
      <c r="E7660" s="89">
        <v>11357185384.97266</v>
      </c>
      <c r="F7660" s="89">
        <v>703833</v>
      </c>
      <c r="G7660" s="89">
        <v>3</v>
      </c>
      <c r="H7660" t="s">
        <v>19630</v>
      </c>
      <c r="I7660" s="89"/>
    </row>
    <row r="7661" x14ac:dyDescent="0.3">
      <c r="A7661" t="s">
        <v>12246</v>
      </c>
      <c r="B7661" t="s">
        <v>19478</v>
      </c>
      <c r="C7661" t="s">
        <v>19526</v>
      </c>
      <c r="D7661" t="s">
        <v>19630</v>
      </c>
      <c r="E7661" s="89">
        <v>0.46846482049008792</v>
      </c>
      <c r="F7661" s="89">
        <v>703833</v>
      </c>
      <c r="G7661" s="89">
        <v>3</v>
      </c>
      <c r="H7661" t="s">
        <v>19630</v>
      </c>
      <c r="I7661" s="89"/>
    </row>
    <row r="7662" x14ac:dyDescent="0.3">
      <c r="A7662" t="s">
        <v>12247</v>
      </c>
      <c r="B7662" t="s">
        <v>19479</v>
      </c>
      <c r="C7662" t="s">
        <v>19526</v>
      </c>
      <c r="D7662" t="s">
        <v>19630</v>
      </c>
      <c r="E7662" s="89">
        <v>16136.19336543279</v>
      </c>
      <c r="F7662" s="89">
        <v>703833</v>
      </c>
      <c r="G7662" s="89">
        <v>3</v>
      </c>
      <c r="H7662" t="s">
        <v>19630</v>
      </c>
      <c r="I7662" s="89"/>
    </row>
    <row r="7663" x14ac:dyDescent="0.3">
      <c r="A7663" t="s">
        <v>12308</v>
      </c>
      <c r="B7663" t="s">
        <v>19483</v>
      </c>
      <c r="C7663" t="s">
        <v>19526</v>
      </c>
      <c r="D7663" t="s">
        <v>19614</v>
      </c>
      <c r="E7663" s="89">
        <v>6.0540622227373692E-2</v>
      </c>
      <c r="F7663" s="89">
        <v>703833</v>
      </c>
      <c r="G7663" s="89">
        <v>3</v>
      </c>
      <c r="H7663" t="s">
        <v>19629</v>
      </c>
      <c r="I7663" s="89"/>
    </row>
    <row r="7664" x14ac:dyDescent="0.3">
      <c r="A7664" t="s">
        <v>12309</v>
      </c>
      <c r="B7664" t="s">
        <v>19483</v>
      </c>
      <c r="C7664" t="s">
        <v>19526</v>
      </c>
      <c r="D7664" t="s">
        <v>19615</v>
      </c>
      <c r="E7664" s="89">
        <v>6.1102442024876767E-2</v>
      </c>
      <c r="F7664" s="89">
        <v>703833</v>
      </c>
      <c r="G7664" s="89">
        <v>3</v>
      </c>
      <c r="H7664" t="s">
        <v>19629</v>
      </c>
      <c r="I7664" s="89"/>
    </row>
    <row r="7665" x14ac:dyDescent="0.3">
      <c r="A7665" t="s">
        <v>12310</v>
      </c>
      <c r="B7665" t="s">
        <v>19483</v>
      </c>
      <c r="C7665" t="s">
        <v>19526</v>
      </c>
      <c r="D7665" t="s">
        <v>19616</v>
      </c>
      <c r="E7665" s="89">
        <v>6.0540622227373692E-2</v>
      </c>
      <c r="F7665" s="89">
        <v>703833</v>
      </c>
      <c r="G7665" s="89">
        <v>3</v>
      </c>
      <c r="H7665" t="s">
        <v>19629</v>
      </c>
      <c r="I7665" s="89"/>
    </row>
    <row r="7666" x14ac:dyDescent="0.3">
      <c r="A7666" t="s">
        <v>12311</v>
      </c>
      <c r="B7666" t="s">
        <v>19483</v>
      </c>
      <c r="C7666" t="s">
        <v>19526</v>
      </c>
      <c r="D7666" t="s">
        <v>19617</v>
      </c>
      <c r="E7666" s="89">
        <v>6.1074962163805993E-2</v>
      </c>
      <c r="F7666" s="89">
        <v>703833</v>
      </c>
      <c r="G7666" s="89">
        <v>3</v>
      </c>
      <c r="H7666" t="s">
        <v>19629</v>
      </c>
      <c r="I7666" s="89"/>
    </row>
    <row r="7667" x14ac:dyDescent="0.3">
      <c r="A7667" t="s">
        <v>12312</v>
      </c>
      <c r="B7667" t="s">
        <v>19483</v>
      </c>
      <c r="C7667" t="s">
        <v>19526</v>
      </c>
      <c r="D7667" t="s">
        <v>19618</v>
      </c>
      <c r="E7667" s="89">
        <v>5.7805931012133507E-2</v>
      </c>
      <c r="F7667" s="89">
        <v>703833</v>
      </c>
      <c r="G7667" s="89">
        <v>3</v>
      </c>
      <c r="H7667" t="s">
        <v>19629</v>
      </c>
      <c r="I7667" s="89"/>
    </row>
    <row r="7668" x14ac:dyDescent="0.3">
      <c r="A7668" t="s">
        <v>12313</v>
      </c>
      <c r="B7668" t="s">
        <v>19483</v>
      </c>
      <c r="C7668" t="s">
        <v>19526</v>
      </c>
      <c r="D7668" t="s">
        <v>19619</v>
      </c>
      <c r="E7668" s="89">
        <v>5.6950470724056602E-2</v>
      </c>
      <c r="F7668" s="89">
        <v>703833</v>
      </c>
      <c r="G7668" s="89">
        <v>3</v>
      </c>
      <c r="H7668" t="s">
        <v>19629</v>
      </c>
      <c r="I7668" s="89"/>
    </row>
    <row r="7669" x14ac:dyDescent="0.3">
      <c r="A7669" t="s">
        <v>12314</v>
      </c>
      <c r="B7669" t="s">
        <v>19483</v>
      </c>
      <c r="C7669" t="s">
        <v>19526</v>
      </c>
      <c r="D7669" t="s">
        <v>19620</v>
      </c>
      <c r="E7669" s="89">
        <v>5.4906952120042582E-2</v>
      </c>
      <c r="F7669" s="89">
        <v>703833</v>
      </c>
      <c r="G7669" s="89">
        <v>3</v>
      </c>
      <c r="H7669" t="s">
        <v>19629</v>
      </c>
      <c r="I7669" s="89"/>
    </row>
    <row r="7670" x14ac:dyDescent="0.3">
      <c r="A7670" t="s">
        <v>12315</v>
      </c>
      <c r="B7670" t="s">
        <v>19483</v>
      </c>
      <c r="C7670" t="s">
        <v>19526</v>
      </c>
      <c r="D7670" t="s">
        <v>19621</v>
      </c>
      <c r="E7670" s="89">
        <v>3.3926995692923262E-2</v>
      </c>
      <c r="F7670" s="89">
        <v>703833</v>
      </c>
      <c r="G7670" s="89">
        <v>3</v>
      </c>
      <c r="H7670" t="s">
        <v>19629</v>
      </c>
      <c r="I7670" s="89"/>
    </row>
    <row r="7671" x14ac:dyDescent="0.3">
      <c r="A7671" t="s">
        <v>12316</v>
      </c>
      <c r="B7671" t="s">
        <v>19483</v>
      </c>
      <c r="C7671" t="s">
        <v>19526</v>
      </c>
      <c r="D7671" t="s">
        <v>19622</v>
      </c>
      <c r="E7671" s="89">
        <v>5.7129041000726417E-2</v>
      </c>
      <c r="F7671" s="89">
        <v>703833</v>
      </c>
      <c r="G7671" s="89">
        <v>3</v>
      </c>
      <c r="H7671" t="s">
        <v>19629</v>
      </c>
      <c r="I7671" s="89"/>
    </row>
    <row r="7672" x14ac:dyDescent="0.3">
      <c r="A7672" t="s">
        <v>12317</v>
      </c>
      <c r="B7672" t="s">
        <v>19483</v>
      </c>
      <c r="C7672" t="s">
        <v>19526</v>
      </c>
      <c r="D7672" t="s">
        <v>19623</v>
      </c>
      <c r="E7672" s="89">
        <v>6.1455833782094238E-2</v>
      </c>
      <c r="F7672" s="89">
        <v>703833</v>
      </c>
      <c r="G7672" s="89">
        <v>3</v>
      </c>
      <c r="H7672" t="s">
        <v>19629</v>
      </c>
      <c r="I7672" s="89"/>
    </row>
    <row r="7673" x14ac:dyDescent="0.3">
      <c r="A7673" t="s">
        <v>12318</v>
      </c>
      <c r="B7673" t="s">
        <v>19483</v>
      </c>
      <c r="C7673" t="s">
        <v>19526</v>
      </c>
      <c r="D7673" t="s">
        <v>19624</v>
      </c>
      <c r="E7673" s="89">
        <v>0.13659928411353051</v>
      </c>
      <c r="F7673" s="89">
        <v>703833</v>
      </c>
      <c r="G7673" s="89">
        <v>3</v>
      </c>
      <c r="H7673" t="s">
        <v>19629</v>
      </c>
      <c r="I7673" s="89"/>
    </row>
    <row r="7674" x14ac:dyDescent="0.3">
      <c r="A7674" t="s">
        <v>11471</v>
      </c>
      <c r="B7674" t="s">
        <v>19476</v>
      </c>
      <c r="C7674" t="s">
        <v>19493</v>
      </c>
      <c r="D7674" t="s">
        <v>19630</v>
      </c>
      <c r="E7674" s="89">
        <v>139598</v>
      </c>
      <c r="F7674" s="89">
        <v>703833</v>
      </c>
      <c r="G7674" s="89">
        <v>3</v>
      </c>
      <c r="H7674" t="s">
        <v>19630</v>
      </c>
      <c r="I7674" s="89"/>
    </row>
    <row r="7675" x14ac:dyDescent="0.3">
      <c r="A7675" t="s">
        <v>11472</v>
      </c>
      <c r="B7675" t="s">
        <v>19477</v>
      </c>
      <c r="C7675" t="s">
        <v>19493</v>
      </c>
      <c r="D7675" t="s">
        <v>19630</v>
      </c>
      <c r="E7675" s="89">
        <v>5298000376.2192879</v>
      </c>
      <c r="F7675" s="89">
        <v>703833</v>
      </c>
      <c r="G7675" s="89">
        <v>3</v>
      </c>
      <c r="H7675" t="s">
        <v>19630</v>
      </c>
      <c r="I7675" s="89"/>
    </row>
    <row r="7676" x14ac:dyDescent="0.3">
      <c r="A7676" t="s">
        <v>11473</v>
      </c>
      <c r="B7676" t="s">
        <v>19478</v>
      </c>
      <c r="C7676" t="s">
        <v>19493</v>
      </c>
      <c r="D7676" t="s">
        <v>19630</v>
      </c>
      <c r="E7676" s="89">
        <v>0.19833966295982139</v>
      </c>
      <c r="F7676" s="89">
        <v>703833</v>
      </c>
      <c r="G7676" s="89">
        <v>3</v>
      </c>
      <c r="H7676" t="s">
        <v>19630</v>
      </c>
      <c r="I7676" s="89"/>
    </row>
    <row r="7677" x14ac:dyDescent="0.3">
      <c r="A7677" t="s">
        <v>11474</v>
      </c>
      <c r="B7677" t="s">
        <v>19479</v>
      </c>
      <c r="C7677" t="s">
        <v>19493</v>
      </c>
      <c r="D7677" t="s">
        <v>19630</v>
      </c>
      <c r="E7677" s="89">
        <v>7527.3543244196962</v>
      </c>
      <c r="F7677" s="89">
        <v>703833</v>
      </c>
      <c r="G7677" s="89">
        <v>3</v>
      </c>
      <c r="H7677" t="s">
        <v>19630</v>
      </c>
      <c r="I7677" s="89"/>
    </row>
    <row r="7678" x14ac:dyDescent="0.3">
      <c r="A7678" t="s">
        <v>11475</v>
      </c>
      <c r="B7678" t="s">
        <v>19483</v>
      </c>
      <c r="C7678" t="s">
        <v>19493</v>
      </c>
      <c r="D7678" t="s">
        <v>19614</v>
      </c>
      <c r="E7678" s="89">
        <v>6.8100895115081522E-2</v>
      </c>
      <c r="F7678" s="89">
        <v>703833</v>
      </c>
      <c r="G7678" s="89">
        <v>3</v>
      </c>
      <c r="H7678" t="s">
        <v>19629</v>
      </c>
      <c r="I7678" s="89"/>
    </row>
    <row r="7679" x14ac:dyDescent="0.3">
      <c r="A7679" t="s">
        <v>11476</v>
      </c>
      <c r="B7679" t="s">
        <v>19483</v>
      </c>
      <c r="C7679" t="s">
        <v>19493</v>
      </c>
      <c r="D7679" t="s">
        <v>19615</v>
      </c>
      <c r="E7679" s="89">
        <v>6.8314813403266866E-2</v>
      </c>
      <c r="F7679" s="89">
        <v>703833</v>
      </c>
      <c r="G7679" s="89">
        <v>3</v>
      </c>
      <c r="H7679" t="s">
        <v>19629</v>
      </c>
      <c r="I7679" s="89"/>
    </row>
    <row r="7680" x14ac:dyDescent="0.3">
      <c r="A7680" t="s">
        <v>11477</v>
      </c>
      <c r="B7680" t="s">
        <v>19483</v>
      </c>
      <c r="C7680" t="s">
        <v>19493</v>
      </c>
      <c r="D7680" t="s">
        <v>19616</v>
      </c>
      <c r="E7680" s="89">
        <v>6.8100895115081522E-2</v>
      </c>
      <c r="F7680" s="89">
        <v>703833</v>
      </c>
      <c r="G7680" s="89">
        <v>3</v>
      </c>
      <c r="H7680" t="s">
        <v>19629</v>
      </c>
      <c r="I7680" s="89"/>
    </row>
    <row r="7681" x14ac:dyDescent="0.3">
      <c r="A7681" t="s">
        <v>11478</v>
      </c>
      <c r="B7681" t="s">
        <v>19483</v>
      </c>
      <c r="C7681" t="s">
        <v>19493</v>
      </c>
      <c r="D7681" t="s">
        <v>19617</v>
      </c>
      <c r="E7681" s="89">
        <v>6.8276822578840518E-2</v>
      </c>
      <c r="F7681" s="89">
        <v>703833</v>
      </c>
      <c r="G7681" s="89">
        <v>3</v>
      </c>
      <c r="H7681" t="s">
        <v>19629</v>
      </c>
      <c r="I7681" s="89"/>
    </row>
    <row r="7682" x14ac:dyDescent="0.3">
      <c r="A7682" t="s">
        <v>11479</v>
      </c>
      <c r="B7682" t="s">
        <v>19483</v>
      </c>
      <c r="C7682" t="s">
        <v>19493</v>
      </c>
      <c r="D7682" t="s">
        <v>19618</v>
      </c>
      <c r="E7682" s="89">
        <v>6.2062291866254907E-2</v>
      </c>
      <c r="F7682" s="89">
        <v>703833</v>
      </c>
      <c r="G7682" s="89">
        <v>3</v>
      </c>
      <c r="H7682" t="s">
        <v>19629</v>
      </c>
      <c r="I7682" s="89"/>
    </row>
    <row r="7683" x14ac:dyDescent="0.3">
      <c r="A7683" t="s">
        <v>11480</v>
      </c>
      <c r="B7683" t="s">
        <v>19483</v>
      </c>
      <c r="C7683" t="s">
        <v>19493</v>
      </c>
      <c r="D7683" t="s">
        <v>19619</v>
      </c>
      <c r="E7683" s="89">
        <v>6.1557671380715641E-2</v>
      </c>
      <c r="F7683" s="89">
        <v>703833</v>
      </c>
      <c r="G7683" s="89">
        <v>3</v>
      </c>
      <c r="H7683" t="s">
        <v>19629</v>
      </c>
      <c r="I7683" s="89"/>
    </row>
    <row r="7684" x14ac:dyDescent="0.3">
      <c r="A7684" t="s">
        <v>11481</v>
      </c>
      <c r="B7684" t="s">
        <v>19483</v>
      </c>
      <c r="C7684" t="s">
        <v>19493</v>
      </c>
      <c r="D7684" t="s">
        <v>19620</v>
      </c>
      <c r="E7684" s="89">
        <v>5.9288940925307398E-2</v>
      </c>
      <c r="F7684" s="89">
        <v>703833</v>
      </c>
      <c r="G7684" s="89">
        <v>3</v>
      </c>
      <c r="H7684" t="s">
        <v>19629</v>
      </c>
      <c r="I7684" s="89"/>
    </row>
    <row r="7685" x14ac:dyDescent="0.3">
      <c r="A7685" t="s">
        <v>11482</v>
      </c>
      <c r="B7685" t="s">
        <v>19483</v>
      </c>
      <c r="C7685" t="s">
        <v>19493</v>
      </c>
      <c r="D7685" t="s">
        <v>19621</v>
      </c>
      <c r="E7685" s="89">
        <v>3.7684017639314012E-2</v>
      </c>
      <c r="F7685" s="89">
        <v>703833</v>
      </c>
      <c r="G7685" s="89">
        <v>3</v>
      </c>
      <c r="H7685" t="s">
        <v>19629</v>
      </c>
      <c r="I7685" s="89"/>
    </row>
    <row r="7686" x14ac:dyDescent="0.3">
      <c r="A7686" t="s">
        <v>11483</v>
      </c>
      <c r="B7686" t="s">
        <v>19483</v>
      </c>
      <c r="C7686" t="s">
        <v>19493</v>
      </c>
      <c r="D7686" t="s">
        <v>19622</v>
      </c>
      <c r="E7686" s="89">
        <v>6.2079633210562098E-2</v>
      </c>
      <c r="F7686" s="89">
        <v>703833</v>
      </c>
      <c r="G7686" s="89">
        <v>3</v>
      </c>
      <c r="H7686" t="s">
        <v>19629</v>
      </c>
      <c r="I7686" s="89"/>
    </row>
    <row r="7687" x14ac:dyDescent="0.3">
      <c r="A7687" t="s">
        <v>11484</v>
      </c>
      <c r="B7687" t="s">
        <v>19483</v>
      </c>
      <c r="C7687" t="s">
        <v>19493</v>
      </c>
      <c r="D7687" t="s">
        <v>19623</v>
      </c>
      <c r="E7687" s="89">
        <v>7.073469116492144E-2</v>
      </c>
      <c r="F7687" s="89">
        <v>703833</v>
      </c>
      <c r="G7687" s="89">
        <v>3</v>
      </c>
      <c r="H7687" t="s">
        <v>19629</v>
      </c>
      <c r="I7687" s="89"/>
    </row>
    <row r="7688" x14ac:dyDescent="0.3">
      <c r="A7688" t="s">
        <v>11485</v>
      </c>
      <c r="B7688" t="s">
        <v>19483</v>
      </c>
      <c r="C7688" t="s">
        <v>19493</v>
      </c>
      <c r="D7688" t="s">
        <v>19624</v>
      </c>
      <c r="E7688" s="89">
        <v>0.15235467350246831</v>
      </c>
      <c r="F7688" s="89">
        <v>703833</v>
      </c>
      <c r="G7688" s="89">
        <v>3</v>
      </c>
      <c r="H7688" t="s">
        <v>19629</v>
      </c>
      <c r="I7688" s="89"/>
    </row>
    <row r="7689" x14ac:dyDescent="0.3">
      <c r="A7689" t="s">
        <v>11486</v>
      </c>
      <c r="B7689" t="s">
        <v>19476</v>
      </c>
      <c r="C7689" t="s">
        <v>19494</v>
      </c>
      <c r="D7689" t="s">
        <v>19630</v>
      </c>
      <c r="E7689" s="89">
        <v>236522</v>
      </c>
      <c r="F7689" s="89">
        <v>703833</v>
      </c>
      <c r="G7689" s="89">
        <v>3</v>
      </c>
      <c r="H7689" t="s">
        <v>19630</v>
      </c>
      <c r="I7689" s="89"/>
    </row>
    <row r="7690" x14ac:dyDescent="0.3">
      <c r="A7690" t="s">
        <v>11487</v>
      </c>
      <c r="B7690" t="s">
        <v>19477</v>
      </c>
      <c r="C7690" t="s">
        <v>19494</v>
      </c>
      <c r="D7690" t="s">
        <v>19630</v>
      </c>
      <c r="E7690" s="89">
        <v>37556094804.550781</v>
      </c>
      <c r="F7690" s="89">
        <v>703833</v>
      </c>
      <c r="G7690" s="89">
        <v>3</v>
      </c>
      <c r="H7690" t="s">
        <v>19630</v>
      </c>
      <c r="I7690" s="89"/>
    </row>
    <row r="7691" x14ac:dyDescent="0.3">
      <c r="A7691" t="s">
        <v>11488</v>
      </c>
      <c r="B7691" t="s">
        <v>19478</v>
      </c>
      <c r="C7691" t="s">
        <v>19494</v>
      </c>
      <c r="D7691" t="s">
        <v>19630</v>
      </c>
      <c r="E7691" s="89">
        <v>0.33604846604237082</v>
      </c>
      <c r="F7691" s="89">
        <v>703833</v>
      </c>
      <c r="G7691" s="89">
        <v>3</v>
      </c>
      <c r="H7691" t="s">
        <v>19630</v>
      </c>
      <c r="I7691" s="89"/>
    </row>
    <row r="7692" x14ac:dyDescent="0.3">
      <c r="A7692" t="s">
        <v>11489</v>
      </c>
      <c r="B7692" t="s">
        <v>19479</v>
      </c>
      <c r="C7692" t="s">
        <v>19494</v>
      </c>
      <c r="D7692" t="s">
        <v>19630</v>
      </c>
      <c r="E7692" s="89">
        <v>53359.383269256738</v>
      </c>
      <c r="F7692" s="89">
        <v>703833</v>
      </c>
      <c r="G7692" s="89">
        <v>3</v>
      </c>
      <c r="H7692" t="s">
        <v>19630</v>
      </c>
      <c r="I7692" s="89"/>
    </row>
    <row r="7693" x14ac:dyDescent="0.3">
      <c r="A7693" t="s">
        <v>11490</v>
      </c>
      <c r="B7693" t="s">
        <v>19483</v>
      </c>
      <c r="C7693" t="s">
        <v>19494</v>
      </c>
      <c r="D7693" t="s">
        <v>19614</v>
      </c>
      <c r="E7693" s="89">
        <v>0.28066672164346312</v>
      </c>
      <c r="F7693" s="89">
        <v>703833</v>
      </c>
      <c r="G7693" s="89">
        <v>3</v>
      </c>
      <c r="H7693" t="s">
        <v>19629</v>
      </c>
      <c r="I7693" s="89"/>
    </row>
    <row r="7694" x14ac:dyDescent="0.3">
      <c r="A7694" t="s">
        <v>11491</v>
      </c>
      <c r="B7694" t="s">
        <v>19483</v>
      </c>
      <c r="C7694" t="s">
        <v>19494</v>
      </c>
      <c r="D7694" t="s">
        <v>19615</v>
      </c>
      <c r="E7694" s="89">
        <v>0.28213338177594549</v>
      </c>
      <c r="F7694" s="89">
        <v>703833</v>
      </c>
      <c r="G7694" s="89">
        <v>3</v>
      </c>
      <c r="H7694" t="s">
        <v>19629</v>
      </c>
      <c r="I7694" s="89"/>
    </row>
    <row r="7695" x14ac:dyDescent="0.3">
      <c r="A7695" t="s">
        <v>11492</v>
      </c>
      <c r="B7695" t="s">
        <v>19483</v>
      </c>
      <c r="C7695" t="s">
        <v>19494</v>
      </c>
      <c r="D7695" t="s">
        <v>19616</v>
      </c>
      <c r="E7695" s="89">
        <v>0.28066672164346312</v>
      </c>
      <c r="F7695" s="89">
        <v>703833</v>
      </c>
      <c r="G7695" s="89">
        <v>3</v>
      </c>
      <c r="H7695" t="s">
        <v>19629</v>
      </c>
      <c r="I7695" s="89"/>
    </row>
    <row r="7696" x14ac:dyDescent="0.3">
      <c r="A7696" t="s">
        <v>11493</v>
      </c>
      <c r="B7696" t="s">
        <v>19483</v>
      </c>
      <c r="C7696" t="s">
        <v>19494</v>
      </c>
      <c r="D7696" t="s">
        <v>19617</v>
      </c>
      <c r="E7696" s="89">
        <v>0.28168803075528231</v>
      </c>
      <c r="F7696" s="89">
        <v>703833</v>
      </c>
      <c r="G7696" s="89">
        <v>3</v>
      </c>
      <c r="H7696" t="s">
        <v>19629</v>
      </c>
      <c r="I7696" s="89"/>
    </row>
    <row r="7697" x14ac:dyDescent="0.3">
      <c r="A7697" t="s">
        <v>11494</v>
      </c>
      <c r="B7697" t="s">
        <v>19483</v>
      </c>
      <c r="C7697" t="s">
        <v>19494</v>
      </c>
      <c r="D7697" t="s">
        <v>19618</v>
      </c>
      <c r="E7697" s="89">
        <v>0.26799808706278783</v>
      </c>
      <c r="F7697" s="89">
        <v>703833</v>
      </c>
      <c r="G7697" s="89">
        <v>3</v>
      </c>
      <c r="H7697" t="s">
        <v>19629</v>
      </c>
      <c r="I7697" s="89"/>
    </row>
    <row r="7698" x14ac:dyDescent="0.3">
      <c r="A7698" t="s">
        <v>11495</v>
      </c>
      <c r="B7698" t="s">
        <v>19483</v>
      </c>
      <c r="C7698" t="s">
        <v>19494</v>
      </c>
      <c r="D7698" t="s">
        <v>19619</v>
      </c>
      <c r="E7698" s="89">
        <v>0.25924361573059579</v>
      </c>
      <c r="F7698" s="89">
        <v>703833</v>
      </c>
      <c r="G7698" s="89">
        <v>3</v>
      </c>
      <c r="H7698" t="s">
        <v>19629</v>
      </c>
      <c r="I7698" s="89"/>
    </row>
    <row r="7699" x14ac:dyDescent="0.3">
      <c r="A7699" t="s">
        <v>11496</v>
      </c>
      <c r="B7699" t="s">
        <v>19483</v>
      </c>
      <c r="C7699" t="s">
        <v>19494</v>
      </c>
      <c r="D7699" t="s">
        <v>19620</v>
      </c>
      <c r="E7699" s="89">
        <v>0.25085182753751628</v>
      </c>
      <c r="F7699" s="89">
        <v>703833</v>
      </c>
      <c r="G7699" s="89">
        <v>3</v>
      </c>
      <c r="H7699" t="s">
        <v>19629</v>
      </c>
      <c r="I7699" s="89"/>
    </row>
    <row r="7700" x14ac:dyDescent="0.3">
      <c r="A7700" t="s">
        <v>11497</v>
      </c>
      <c r="B7700" t="s">
        <v>19483</v>
      </c>
      <c r="C7700" t="s">
        <v>19494</v>
      </c>
      <c r="D7700" t="s">
        <v>19621</v>
      </c>
      <c r="E7700" s="89">
        <v>0.14922917224964799</v>
      </c>
      <c r="F7700" s="89">
        <v>703833</v>
      </c>
      <c r="G7700" s="89">
        <v>3</v>
      </c>
      <c r="H7700" t="s">
        <v>19629</v>
      </c>
      <c r="I7700" s="89"/>
    </row>
    <row r="7701" x14ac:dyDescent="0.3">
      <c r="A7701" t="s">
        <v>11498</v>
      </c>
      <c r="B7701" t="s">
        <v>19483</v>
      </c>
      <c r="C7701" t="s">
        <v>19494</v>
      </c>
      <c r="D7701" t="s">
        <v>19622</v>
      </c>
      <c r="E7701" s="89">
        <v>0.2380338231992466</v>
      </c>
      <c r="F7701" s="89">
        <v>703833</v>
      </c>
      <c r="G7701" s="89">
        <v>3</v>
      </c>
      <c r="H7701" t="s">
        <v>19629</v>
      </c>
      <c r="I7701" s="89"/>
    </row>
    <row r="7702" x14ac:dyDescent="0.3">
      <c r="A7702" t="s">
        <v>11499</v>
      </c>
      <c r="B7702" t="s">
        <v>19483</v>
      </c>
      <c r="C7702" t="s">
        <v>19494</v>
      </c>
      <c r="D7702" t="s">
        <v>19623</v>
      </c>
      <c r="E7702" s="89">
        <v>0.2636730636580436</v>
      </c>
      <c r="F7702" s="89">
        <v>703833</v>
      </c>
      <c r="G7702" s="89">
        <v>3</v>
      </c>
      <c r="H7702" t="s">
        <v>19629</v>
      </c>
      <c r="I7702" s="89"/>
    </row>
    <row r="7703" x14ac:dyDescent="0.3">
      <c r="A7703" t="s">
        <v>11500</v>
      </c>
      <c r="B7703" t="s">
        <v>19483</v>
      </c>
      <c r="C7703" t="s">
        <v>19494</v>
      </c>
      <c r="D7703" t="s">
        <v>19624</v>
      </c>
      <c r="E7703" s="89">
        <v>0.61769855136765772</v>
      </c>
      <c r="F7703" s="89">
        <v>703833</v>
      </c>
      <c r="G7703" s="89">
        <v>3</v>
      </c>
      <c r="H7703" t="s">
        <v>19629</v>
      </c>
      <c r="I7703" s="89"/>
    </row>
    <row r="7704" x14ac:dyDescent="0.3">
      <c r="A7704" t="s">
        <v>11501</v>
      </c>
      <c r="B7704" t="s">
        <v>19476</v>
      </c>
      <c r="C7704" t="s">
        <v>19495</v>
      </c>
      <c r="D7704" t="s">
        <v>19630</v>
      </c>
      <c r="E7704" s="89">
        <v>71163</v>
      </c>
      <c r="F7704" s="89">
        <v>703833</v>
      </c>
      <c r="G7704" s="89">
        <v>3</v>
      </c>
      <c r="H7704" t="s">
        <v>19630</v>
      </c>
      <c r="I7704" s="89"/>
    </row>
    <row r="7705" x14ac:dyDescent="0.3">
      <c r="A7705" t="s">
        <v>11502</v>
      </c>
      <c r="B7705" t="s">
        <v>19477</v>
      </c>
      <c r="C7705" t="s">
        <v>19495</v>
      </c>
      <c r="D7705" t="s">
        <v>19630</v>
      </c>
      <c r="E7705" s="89">
        <v>11779914849.32163</v>
      </c>
      <c r="F7705" s="89">
        <v>703833</v>
      </c>
      <c r="G7705" s="89">
        <v>3</v>
      </c>
      <c r="H7705" t="s">
        <v>19630</v>
      </c>
      <c r="I7705" s="89"/>
    </row>
    <row r="7706" x14ac:dyDescent="0.3">
      <c r="A7706" t="s">
        <v>11503</v>
      </c>
      <c r="B7706" t="s">
        <v>19478</v>
      </c>
      <c r="C7706" t="s">
        <v>19495</v>
      </c>
      <c r="D7706" t="s">
        <v>19630</v>
      </c>
      <c r="E7706" s="89">
        <v>0.1011077911947863</v>
      </c>
      <c r="F7706" s="89">
        <v>703833</v>
      </c>
      <c r="G7706" s="89">
        <v>3</v>
      </c>
      <c r="H7706" t="s">
        <v>19630</v>
      </c>
      <c r="I7706" s="89"/>
    </row>
    <row r="7707" x14ac:dyDescent="0.3">
      <c r="A7707" t="s">
        <v>11504</v>
      </c>
      <c r="B7707" t="s">
        <v>19479</v>
      </c>
      <c r="C7707" t="s">
        <v>19495</v>
      </c>
      <c r="D7707" t="s">
        <v>19630</v>
      </c>
      <c r="E7707" s="89">
        <v>16736.803828921958</v>
      </c>
      <c r="F7707" s="89">
        <v>703833</v>
      </c>
      <c r="G7707" s="89">
        <v>3</v>
      </c>
      <c r="H7707" t="s">
        <v>19630</v>
      </c>
      <c r="I7707" s="89"/>
    </row>
    <row r="7708" x14ac:dyDescent="0.3">
      <c r="A7708" t="s">
        <v>11505</v>
      </c>
      <c r="B7708" t="s">
        <v>19483</v>
      </c>
      <c r="C7708" t="s">
        <v>19495</v>
      </c>
      <c r="D7708" t="s">
        <v>19614</v>
      </c>
      <c r="E7708" s="89">
        <v>0.29408410045787231</v>
      </c>
      <c r="F7708" s="89">
        <v>703833</v>
      </c>
      <c r="G7708" s="89">
        <v>3</v>
      </c>
      <c r="H7708" t="s">
        <v>19629</v>
      </c>
      <c r="I7708" s="89"/>
    </row>
    <row r="7709" x14ac:dyDescent="0.3">
      <c r="A7709" t="s">
        <v>11506</v>
      </c>
      <c r="B7709" t="s">
        <v>19483</v>
      </c>
      <c r="C7709" t="s">
        <v>19495</v>
      </c>
      <c r="D7709" t="s">
        <v>19615</v>
      </c>
      <c r="E7709" s="89">
        <v>0.29528557014320578</v>
      </c>
      <c r="F7709" s="89">
        <v>703833</v>
      </c>
      <c r="G7709" s="89">
        <v>3</v>
      </c>
      <c r="H7709" t="s">
        <v>19629</v>
      </c>
      <c r="I7709" s="89"/>
    </row>
    <row r="7710" x14ac:dyDescent="0.3">
      <c r="A7710" t="s">
        <v>11507</v>
      </c>
      <c r="B7710" t="s">
        <v>19483</v>
      </c>
      <c r="C7710" t="s">
        <v>19495</v>
      </c>
      <c r="D7710" t="s">
        <v>19616</v>
      </c>
      <c r="E7710" s="89">
        <v>0.29408410045787231</v>
      </c>
      <c r="F7710" s="89">
        <v>703833</v>
      </c>
      <c r="G7710" s="89">
        <v>3</v>
      </c>
      <c r="H7710" t="s">
        <v>19629</v>
      </c>
      <c r="I7710" s="89"/>
    </row>
    <row r="7711" x14ac:dyDescent="0.3">
      <c r="A7711" t="s">
        <v>11508</v>
      </c>
      <c r="B7711" t="s">
        <v>19483</v>
      </c>
      <c r="C7711" t="s">
        <v>19495</v>
      </c>
      <c r="D7711" t="s">
        <v>19617</v>
      </c>
      <c r="E7711" s="89">
        <v>0.29500812154860312</v>
      </c>
      <c r="F7711" s="89">
        <v>703833</v>
      </c>
      <c r="G7711" s="89">
        <v>3</v>
      </c>
      <c r="H7711" t="s">
        <v>19629</v>
      </c>
      <c r="I7711" s="89"/>
    </row>
    <row r="7712" x14ac:dyDescent="0.3">
      <c r="A7712" t="s">
        <v>11509</v>
      </c>
      <c r="B7712" t="s">
        <v>19483</v>
      </c>
      <c r="C7712" t="s">
        <v>19495</v>
      </c>
      <c r="D7712" t="s">
        <v>19618</v>
      </c>
      <c r="E7712" s="89">
        <v>0.208769332224541</v>
      </c>
      <c r="F7712" s="89">
        <v>703833</v>
      </c>
      <c r="G7712" s="89">
        <v>3</v>
      </c>
      <c r="H7712" t="s">
        <v>19629</v>
      </c>
      <c r="I7712" s="89"/>
    </row>
    <row r="7713" x14ac:dyDescent="0.3">
      <c r="A7713" t="s">
        <v>11510</v>
      </c>
      <c r="B7713" t="s">
        <v>19483</v>
      </c>
      <c r="C7713" t="s">
        <v>19495</v>
      </c>
      <c r="D7713" t="s">
        <v>19619</v>
      </c>
      <c r="E7713" s="89">
        <v>0.20395496521337239</v>
      </c>
      <c r="F7713" s="89">
        <v>703833</v>
      </c>
      <c r="G7713" s="89">
        <v>3</v>
      </c>
      <c r="H7713" t="s">
        <v>19629</v>
      </c>
      <c r="I7713" s="89"/>
    </row>
    <row r="7714" x14ac:dyDescent="0.3">
      <c r="A7714" t="s">
        <v>11511</v>
      </c>
      <c r="B7714" t="s">
        <v>19483</v>
      </c>
      <c r="C7714" t="s">
        <v>19495</v>
      </c>
      <c r="D7714" t="s">
        <v>19620</v>
      </c>
      <c r="E7714" s="89">
        <v>0.19758678101351351</v>
      </c>
      <c r="F7714" s="89">
        <v>703833</v>
      </c>
      <c r="G7714" s="89">
        <v>3</v>
      </c>
      <c r="H7714" t="s">
        <v>19629</v>
      </c>
      <c r="I7714" s="89"/>
    </row>
    <row r="7715" x14ac:dyDescent="0.3">
      <c r="A7715" t="s">
        <v>11512</v>
      </c>
      <c r="B7715" t="s">
        <v>19483</v>
      </c>
      <c r="C7715" t="s">
        <v>19495</v>
      </c>
      <c r="D7715" t="s">
        <v>19621</v>
      </c>
      <c r="E7715" s="89">
        <v>0.16057492192360129</v>
      </c>
      <c r="F7715" s="89">
        <v>703833</v>
      </c>
      <c r="G7715" s="89">
        <v>3</v>
      </c>
      <c r="H7715" t="s">
        <v>19629</v>
      </c>
      <c r="I7715" s="89"/>
    </row>
    <row r="7716" x14ac:dyDescent="0.3">
      <c r="A7716" t="s">
        <v>11513</v>
      </c>
      <c r="B7716" t="s">
        <v>19483</v>
      </c>
      <c r="C7716" t="s">
        <v>19495</v>
      </c>
      <c r="D7716" t="s">
        <v>19622</v>
      </c>
      <c r="E7716" s="89">
        <v>0.20825338813780311</v>
      </c>
      <c r="F7716" s="89">
        <v>703833</v>
      </c>
      <c r="G7716" s="89">
        <v>3</v>
      </c>
      <c r="H7716" t="s">
        <v>19629</v>
      </c>
      <c r="I7716" s="89"/>
    </row>
    <row r="7717" x14ac:dyDescent="0.3">
      <c r="A7717" t="s">
        <v>11514</v>
      </c>
      <c r="B7717" t="s">
        <v>19483</v>
      </c>
      <c r="C7717" t="s">
        <v>19495</v>
      </c>
      <c r="D7717" t="s">
        <v>19623</v>
      </c>
      <c r="E7717" s="89">
        <v>0.28802902071459041</v>
      </c>
      <c r="F7717" s="89">
        <v>703833</v>
      </c>
      <c r="G7717" s="89">
        <v>3</v>
      </c>
      <c r="H7717" t="s">
        <v>19629</v>
      </c>
      <c r="I7717" s="89"/>
    </row>
    <row r="7718" x14ac:dyDescent="0.3">
      <c r="A7718" t="s">
        <v>11515</v>
      </c>
      <c r="B7718" t="s">
        <v>19483</v>
      </c>
      <c r="C7718" t="s">
        <v>19495</v>
      </c>
      <c r="D7718" t="s">
        <v>19624</v>
      </c>
      <c r="E7718" s="89">
        <v>0.65199399844972183</v>
      </c>
      <c r="F7718" s="89">
        <v>703833</v>
      </c>
      <c r="G7718" s="89">
        <v>3</v>
      </c>
      <c r="H7718" t="s">
        <v>19629</v>
      </c>
      <c r="I7718" s="89"/>
    </row>
    <row r="7719" x14ac:dyDescent="0.3">
      <c r="A7719" t="s">
        <v>11516</v>
      </c>
      <c r="B7719" t="s">
        <v>19476</v>
      </c>
      <c r="C7719" t="s">
        <v>19496</v>
      </c>
      <c r="D7719" t="s">
        <v>19630</v>
      </c>
      <c r="E7719" s="89">
        <v>9762</v>
      </c>
      <c r="F7719" s="89">
        <v>703833</v>
      </c>
      <c r="G7719" s="89">
        <v>3</v>
      </c>
      <c r="H7719" t="s">
        <v>19630</v>
      </c>
      <c r="I7719" s="89"/>
    </row>
    <row r="7720" x14ac:dyDescent="0.3">
      <c r="A7720" t="s">
        <v>11517</v>
      </c>
      <c r="B7720" t="s">
        <v>19477</v>
      </c>
      <c r="C7720" t="s">
        <v>19496</v>
      </c>
      <c r="D7720" t="s">
        <v>19630</v>
      </c>
      <c r="E7720" s="89">
        <v>79452940.008407995</v>
      </c>
      <c r="F7720" s="89">
        <v>703833</v>
      </c>
      <c r="G7720" s="89">
        <v>3</v>
      </c>
      <c r="H7720" t="s">
        <v>19630</v>
      </c>
      <c r="I7720" s="89"/>
    </row>
    <row r="7721" x14ac:dyDescent="0.3">
      <c r="A7721" t="s">
        <v>11518</v>
      </c>
      <c r="B7721" t="s">
        <v>19478</v>
      </c>
      <c r="C7721" t="s">
        <v>19496</v>
      </c>
      <c r="D7721" t="s">
        <v>19630</v>
      </c>
      <c r="E7721" s="89">
        <v>1.386976740221047E-2</v>
      </c>
      <c r="F7721" s="89">
        <v>703833</v>
      </c>
      <c r="G7721" s="89">
        <v>3</v>
      </c>
      <c r="H7721" t="s">
        <v>19630</v>
      </c>
      <c r="I7721" s="89"/>
    </row>
    <row r="7722" x14ac:dyDescent="0.3">
      <c r="A7722" t="s">
        <v>11519</v>
      </c>
      <c r="B7722" t="s">
        <v>19479</v>
      </c>
      <c r="C7722" t="s">
        <v>19496</v>
      </c>
      <c r="D7722" t="s">
        <v>19630</v>
      </c>
      <c r="E7722" s="89">
        <v>112.8860681559518</v>
      </c>
      <c r="F7722" s="89">
        <v>703833</v>
      </c>
      <c r="G7722" s="89">
        <v>3</v>
      </c>
      <c r="H7722" t="s">
        <v>19630</v>
      </c>
      <c r="I7722" s="89"/>
    </row>
    <row r="7723" x14ac:dyDescent="0.3">
      <c r="A7723" t="s">
        <v>11520</v>
      </c>
      <c r="B7723" t="s">
        <v>19483</v>
      </c>
      <c r="C7723" t="s">
        <v>19496</v>
      </c>
      <c r="D7723" t="s">
        <v>19614</v>
      </c>
      <c r="E7723" s="89">
        <v>1.4145639617713569E-2</v>
      </c>
      <c r="F7723" s="89">
        <v>703833</v>
      </c>
      <c r="G7723" s="89">
        <v>3</v>
      </c>
      <c r="H7723" t="s">
        <v>19629</v>
      </c>
      <c r="I7723" s="89"/>
    </row>
    <row r="7724" x14ac:dyDescent="0.3">
      <c r="A7724" t="s">
        <v>11521</v>
      </c>
      <c r="B7724" t="s">
        <v>19483</v>
      </c>
      <c r="C7724" t="s">
        <v>19496</v>
      </c>
      <c r="D7724" t="s">
        <v>19615</v>
      </c>
      <c r="E7724" s="89">
        <v>1.4170631061262481E-2</v>
      </c>
      <c r="F7724" s="89">
        <v>703833</v>
      </c>
      <c r="G7724" s="89">
        <v>3</v>
      </c>
      <c r="H7724" t="s">
        <v>19629</v>
      </c>
      <c r="I7724" s="89"/>
    </row>
    <row r="7725" x14ac:dyDescent="0.3">
      <c r="A7725" t="s">
        <v>11522</v>
      </c>
      <c r="B7725" t="s">
        <v>19483</v>
      </c>
      <c r="C7725" t="s">
        <v>19496</v>
      </c>
      <c r="D7725" t="s">
        <v>19616</v>
      </c>
      <c r="E7725" s="89">
        <v>1.4145639617713569E-2</v>
      </c>
      <c r="F7725" s="89">
        <v>703833</v>
      </c>
      <c r="G7725" s="89">
        <v>3</v>
      </c>
      <c r="H7725" t="s">
        <v>19629</v>
      </c>
      <c r="I7725" s="89"/>
    </row>
    <row r="7726" x14ac:dyDescent="0.3">
      <c r="A7726" t="s">
        <v>11523</v>
      </c>
      <c r="B7726" t="s">
        <v>19483</v>
      </c>
      <c r="C7726" t="s">
        <v>19496</v>
      </c>
      <c r="D7726" t="s">
        <v>19617</v>
      </c>
      <c r="E7726" s="89">
        <v>1.4145639617713569E-2</v>
      </c>
      <c r="F7726" s="89">
        <v>703833</v>
      </c>
      <c r="G7726" s="89">
        <v>3</v>
      </c>
      <c r="H7726" t="s">
        <v>19629</v>
      </c>
      <c r="I7726" s="89"/>
    </row>
    <row r="7727" x14ac:dyDescent="0.3">
      <c r="A7727" t="s">
        <v>11524</v>
      </c>
      <c r="B7727" t="s">
        <v>19483</v>
      </c>
      <c r="C7727" t="s">
        <v>19496</v>
      </c>
      <c r="D7727" t="s">
        <v>19618</v>
      </c>
      <c r="E7727" s="89">
        <v>1.214889492139767E-2</v>
      </c>
      <c r="F7727" s="89">
        <v>703833</v>
      </c>
      <c r="G7727" s="89">
        <v>3</v>
      </c>
      <c r="H7727" t="s">
        <v>19629</v>
      </c>
      <c r="I7727" s="89"/>
    </row>
    <row r="7728" x14ac:dyDescent="0.3">
      <c r="A7728" t="s">
        <v>11525</v>
      </c>
      <c r="B7728" t="s">
        <v>19483</v>
      </c>
      <c r="C7728" t="s">
        <v>19496</v>
      </c>
      <c r="D7728" t="s">
        <v>19619</v>
      </c>
      <c r="E7728" s="89">
        <v>1.231623477328225E-2</v>
      </c>
      <c r="F7728" s="89">
        <v>703833</v>
      </c>
      <c r="G7728" s="89">
        <v>3</v>
      </c>
      <c r="H7728" t="s">
        <v>19629</v>
      </c>
      <c r="I7728" s="89"/>
    </row>
    <row r="7729" x14ac:dyDescent="0.3">
      <c r="A7729" t="s">
        <v>11526</v>
      </c>
      <c r="B7729" t="s">
        <v>19483</v>
      </c>
      <c r="C7729" t="s">
        <v>19496</v>
      </c>
      <c r="D7729" t="s">
        <v>19620</v>
      </c>
      <c r="E7729" s="89">
        <v>1.19185548396684E-2</v>
      </c>
      <c r="F7729" s="89">
        <v>703833</v>
      </c>
      <c r="G7729" s="89">
        <v>3</v>
      </c>
      <c r="H7729" t="s">
        <v>19629</v>
      </c>
      <c r="I7729" s="89"/>
    </row>
    <row r="7730" x14ac:dyDescent="0.3">
      <c r="A7730" t="s">
        <v>11527</v>
      </c>
      <c r="B7730" t="s">
        <v>19483</v>
      </c>
      <c r="C7730" t="s">
        <v>19496</v>
      </c>
      <c r="D7730" t="s">
        <v>19621</v>
      </c>
      <c r="E7730" s="89">
        <v>9.9436753544171353E-3</v>
      </c>
      <c r="F7730" s="89">
        <v>703833</v>
      </c>
      <c r="G7730" s="89">
        <v>3</v>
      </c>
      <c r="H7730" t="s">
        <v>19629</v>
      </c>
      <c r="I7730" s="89"/>
    </row>
    <row r="7731" x14ac:dyDescent="0.3">
      <c r="A7731" t="s">
        <v>11528</v>
      </c>
      <c r="B7731" t="s">
        <v>19483</v>
      </c>
      <c r="C7731" t="s">
        <v>19496</v>
      </c>
      <c r="D7731" t="s">
        <v>19622</v>
      </c>
      <c r="E7731" s="89">
        <v>1.1887754202324401E-2</v>
      </c>
      <c r="F7731" s="89">
        <v>703833</v>
      </c>
      <c r="G7731" s="89">
        <v>3</v>
      </c>
      <c r="H7731" t="s">
        <v>19629</v>
      </c>
      <c r="I7731" s="89"/>
    </row>
    <row r="7732" x14ac:dyDescent="0.3">
      <c r="A7732" t="s">
        <v>11529</v>
      </c>
      <c r="B7732" t="s">
        <v>19483</v>
      </c>
      <c r="C7732" t="s">
        <v>19496</v>
      </c>
      <c r="D7732" t="s">
        <v>19623</v>
      </c>
      <c r="E7732" s="89">
        <v>1.4933704624115959E-2</v>
      </c>
      <c r="F7732" s="89">
        <v>703833</v>
      </c>
      <c r="G7732" s="89">
        <v>3</v>
      </c>
      <c r="H7732" t="s">
        <v>19629</v>
      </c>
      <c r="I7732" s="89"/>
    </row>
    <row r="7733" x14ac:dyDescent="0.3">
      <c r="A7733" t="s">
        <v>11530</v>
      </c>
      <c r="B7733" t="s">
        <v>19483</v>
      </c>
      <c r="C7733" t="s">
        <v>19496</v>
      </c>
      <c r="D7733" t="s">
        <v>19624</v>
      </c>
      <c r="E7733" s="89">
        <v>3.2529227487342022E-2</v>
      </c>
      <c r="F7733" s="89">
        <v>703833</v>
      </c>
      <c r="G7733" s="89">
        <v>3</v>
      </c>
      <c r="H7733" t="s">
        <v>19629</v>
      </c>
      <c r="I7733" s="89"/>
    </row>
    <row r="7734" x14ac:dyDescent="0.3">
      <c r="A7734" t="s">
        <v>11531</v>
      </c>
      <c r="B7734" t="s">
        <v>19476</v>
      </c>
      <c r="C7734" t="s">
        <v>19497</v>
      </c>
      <c r="D7734" t="s">
        <v>19630</v>
      </c>
      <c r="E7734" s="89">
        <v>204146</v>
      </c>
      <c r="F7734" s="89">
        <v>703833</v>
      </c>
      <c r="G7734" s="89">
        <v>3</v>
      </c>
      <c r="H7734" t="s">
        <v>19630</v>
      </c>
      <c r="I7734" s="89"/>
    </row>
    <row r="7735" x14ac:dyDescent="0.3">
      <c r="A7735" t="s">
        <v>11532</v>
      </c>
      <c r="B7735" t="s">
        <v>19477</v>
      </c>
      <c r="C7735" t="s">
        <v>19497</v>
      </c>
      <c r="D7735" t="s">
        <v>19630</v>
      </c>
      <c r="E7735" s="89">
        <v>805184139.49804688</v>
      </c>
      <c r="F7735" s="89">
        <v>703833</v>
      </c>
      <c r="G7735" s="89">
        <v>3</v>
      </c>
      <c r="H7735" t="s">
        <v>19630</v>
      </c>
      <c r="I7735" s="89"/>
    </row>
    <row r="7736" x14ac:dyDescent="0.3">
      <c r="A7736" t="s">
        <v>11533</v>
      </c>
      <c r="B7736" t="s">
        <v>19478</v>
      </c>
      <c r="C7736" t="s">
        <v>19497</v>
      </c>
      <c r="D7736" t="s">
        <v>19630</v>
      </c>
      <c r="E7736" s="89">
        <v>0.2900489178540932</v>
      </c>
      <c r="F7736" s="89">
        <v>703833</v>
      </c>
      <c r="G7736" s="89">
        <v>3</v>
      </c>
      <c r="H7736" t="s">
        <v>19630</v>
      </c>
      <c r="I7736" s="89"/>
    </row>
    <row r="7737" x14ac:dyDescent="0.3">
      <c r="A7737" t="s">
        <v>11534</v>
      </c>
      <c r="B7737" t="s">
        <v>19479</v>
      </c>
      <c r="C7737" t="s">
        <v>19497</v>
      </c>
      <c r="D7737" t="s">
        <v>19630</v>
      </c>
      <c r="E7737" s="89">
        <v>1143.998845604066</v>
      </c>
      <c r="F7737" s="89">
        <v>703833</v>
      </c>
      <c r="G7737" s="89">
        <v>3</v>
      </c>
      <c r="H7737" t="s">
        <v>19630</v>
      </c>
      <c r="I7737" s="89"/>
    </row>
    <row r="7738" x14ac:dyDescent="0.3">
      <c r="A7738" t="s">
        <v>11535</v>
      </c>
      <c r="B7738" t="s">
        <v>19483</v>
      </c>
      <c r="C7738" t="s">
        <v>19497</v>
      </c>
      <c r="D7738" t="s">
        <v>19614</v>
      </c>
      <c r="E7738" s="89">
        <v>7.0325909773443357E-3</v>
      </c>
      <c r="F7738" s="89">
        <v>703833</v>
      </c>
      <c r="G7738" s="89">
        <v>3</v>
      </c>
      <c r="H7738" t="s">
        <v>19629</v>
      </c>
      <c r="I7738" s="89"/>
    </row>
    <row r="7739" x14ac:dyDescent="0.3">
      <c r="A7739" t="s">
        <v>11536</v>
      </c>
      <c r="B7739" t="s">
        <v>19483</v>
      </c>
      <c r="C7739" t="s">
        <v>19497</v>
      </c>
      <c r="D7739" t="s">
        <v>19615</v>
      </c>
      <c r="E7739" s="89">
        <v>7.0826972807847268E-3</v>
      </c>
      <c r="F7739" s="89">
        <v>703833</v>
      </c>
      <c r="G7739" s="89">
        <v>3</v>
      </c>
      <c r="H7739" t="s">
        <v>19629</v>
      </c>
      <c r="I7739" s="89"/>
    </row>
    <row r="7740" x14ac:dyDescent="0.3">
      <c r="A7740" t="s">
        <v>11537</v>
      </c>
      <c r="B7740" t="s">
        <v>19483</v>
      </c>
      <c r="C7740" t="s">
        <v>19497</v>
      </c>
      <c r="D7740" t="s">
        <v>19616</v>
      </c>
      <c r="E7740" s="89">
        <v>7.0325909773443357E-3</v>
      </c>
      <c r="F7740" s="89">
        <v>703833</v>
      </c>
      <c r="G7740" s="89">
        <v>3</v>
      </c>
      <c r="H7740" t="s">
        <v>19629</v>
      </c>
      <c r="I7740" s="89"/>
    </row>
    <row r="7741" x14ac:dyDescent="0.3">
      <c r="A7741" t="s">
        <v>11538</v>
      </c>
      <c r="B7741" t="s">
        <v>19483</v>
      </c>
      <c r="C7741" t="s">
        <v>19497</v>
      </c>
      <c r="D7741" t="s">
        <v>19617</v>
      </c>
      <c r="E7741" s="89">
        <v>7.0735795653495848E-3</v>
      </c>
      <c r="F7741" s="89">
        <v>703833</v>
      </c>
      <c r="G7741" s="89">
        <v>3</v>
      </c>
      <c r="H7741" t="s">
        <v>19629</v>
      </c>
      <c r="I7741" s="89"/>
    </row>
    <row r="7742" x14ac:dyDescent="0.3">
      <c r="A7742" t="s">
        <v>11539</v>
      </c>
      <c r="B7742" t="s">
        <v>19483</v>
      </c>
      <c r="C7742" t="s">
        <v>19497</v>
      </c>
      <c r="D7742" t="s">
        <v>19618</v>
      </c>
      <c r="E7742" s="89">
        <v>6.5713318699991731E-3</v>
      </c>
      <c r="F7742" s="89">
        <v>703833</v>
      </c>
      <c r="G7742" s="89">
        <v>3</v>
      </c>
      <c r="H7742" t="s">
        <v>19629</v>
      </c>
      <c r="I7742" s="89"/>
    </row>
    <row r="7743" x14ac:dyDescent="0.3">
      <c r="A7743" t="s">
        <v>11540</v>
      </c>
      <c r="B7743" t="s">
        <v>19483</v>
      </c>
      <c r="C7743" t="s">
        <v>19497</v>
      </c>
      <c r="D7743" t="s">
        <v>19619</v>
      </c>
      <c r="E7743" s="89">
        <v>6.4888793110520612E-3</v>
      </c>
      <c r="F7743" s="89">
        <v>703833</v>
      </c>
      <c r="G7743" s="89">
        <v>3</v>
      </c>
      <c r="H7743" t="s">
        <v>19629</v>
      </c>
      <c r="I7743" s="89"/>
    </row>
    <row r="7744" x14ac:dyDescent="0.3">
      <c r="A7744" t="s">
        <v>11541</v>
      </c>
      <c r="B7744" t="s">
        <v>19483</v>
      </c>
      <c r="C7744" t="s">
        <v>19497</v>
      </c>
      <c r="D7744" t="s">
        <v>19620</v>
      </c>
      <c r="E7744" s="89">
        <v>6.2424282848623121E-3</v>
      </c>
      <c r="F7744" s="89">
        <v>703833</v>
      </c>
      <c r="G7744" s="89">
        <v>3</v>
      </c>
      <c r="H7744" t="s">
        <v>19629</v>
      </c>
      <c r="I7744" s="89"/>
    </row>
    <row r="7745" x14ac:dyDescent="0.3">
      <c r="A7745" t="s">
        <v>11542</v>
      </c>
      <c r="B7745" t="s">
        <v>19483</v>
      </c>
      <c r="C7745" t="s">
        <v>19497</v>
      </c>
      <c r="D7745" t="s">
        <v>19621</v>
      </c>
      <c r="E7745" s="89">
        <v>3.851748615914159E-3</v>
      </c>
      <c r="F7745" s="89">
        <v>703833</v>
      </c>
      <c r="G7745" s="89">
        <v>3</v>
      </c>
      <c r="H7745" t="s">
        <v>19629</v>
      </c>
      <c r="I7745" s="89"/>
    </row>
    <row r="7746" x14ac:dyDescent="0.3">
      <c r="A7746" t="s">
        <v>11543</v>
      </c>
      <c r="B7746" t="s">
        <v>19483</v>
      </c>
      <c r="C7746" t="s">
        <v>19497</v>
      </c>
      <c r="D7746" t="s">
        <v>19622</v>
      </c>
      <c r="E7746" s="89">
        <v>6.4914689501242382E-3</v>
      </c>
      <c r="F7746" s="89">
        <v>703833</v>
      </c>
      <c r="G7746" s="89">
        <v>3</v>
      </c>
      <c r="H7746" t="s">
        <v>19629</v>
      </c>
      <c r="I7746" s="89"/>
    </row>
    <row r="7747" x14ac:dyDescent="0.3">
      <c r="A7747" t="s">
        <v>11544</v>
      </c>
      <c r="B7747" t="s">
        <v>19483</v>
      </c>
      <c r="C7747" t="s">
        <v>19497</v>
      </c>
      <c r="D7747" t="s">
        <v>19623</v>
      </c>
      <c r="E7747" s="89">
        <v>7.068596663263405E-3</v>
      </c>
      <c r="F7747" s="89">
        <v>703833</v>
      </c>
      <c r="G7747" s="89">
        <v>3</v>
      </c>
      <c r="H7747" t="s">
        <v>19629</v>
      </c>
      <c r="I7747" s="89"/>
    </row>
    <row r="7748" x14ac:dyDescent="0.3">
      <c r="A7748" t="s">
        <v>11545</v>
      </c>
      <c r="B7748" t="s">
        <v>19483</v>
      </c>
      <c r="C7748" t="s">
        <v>19497</v>
      </c>
      <c r="D7748" t="s">
        <v>19624</v>
      </c>
      <c r="E7748" s="89">
        <v>1.5660770442812749E-2</v>
      </c>
      <c r="F7748" s="89">
        <v>703833</v>
      </c>
      <c r="G7748" s="89">
        <v>3</v>
      </c>
      <c r="H7748" t="s">
        <v>19629</v>
      </c>
      <c r="I7748" s="89"/>
    </row>
    <row r="7749" x14ac:dyDescent="0.3">
      <c r="A7749" t="s">
        <v>11546</v>
      </c>
      <c r="B7749" t="s">
        <v>19476</v>
      </c>
      <c r="C7749" t="s">
        <v>19498</v>
      </c>
      <c r="D7749" t="s">
        <v>19630</v>
      </c>
      <c r="E7749" s="89">
        <v>139016</v>
      </c>
      <c r="F7749" s="89">
        <v>703833</v>
      </c>
      <c r="G7749" s="89">
        <v>3</v>
      </c>
      <c r="H7749" t="s">
        <v>19630</v>
      </c>
      <c r="I7749" s="89"/>
    </row>
    <row r="7750" x14ac:dyDescent="0.3">
      <c r="A7750" t="s">
        <v>11547</v>
      </c>
      <c r="B7750" t="s">
        <v>19477</v>
      </c>
      <c r="C7750" t="s">
        <v>19498</v>
      </c>
      <c r="D7750" t="s">
        <v>19630</v>
      </c>
      <c r="E7750" s="89">
        <v>1761035400</v>
      </c>
      <c r="F7750" s="89">
        <v>703833</v>
      </c>
      <c r="G7750" s="89">
        <v>3</v>
      </c>
      <c r="H7750" t="s">
        <v>19630</v>
      </c>
      <c r="I7750" s="89"/>
    </row>
    <row r="7751" x14ac:dyDescent="0.3">
      <c r="A7751" t="s">
        <v>11548</v>
      </c>
      <c r="B7751" t="s">
        <v>19478</v>
      </c>
      <c r="C7751" t="s">
        <v>19498</v>
      </c>
      <c r="D7751" t="s">
        <v>19630</v>
      </c>
      <c r="E7751" s="89">
        <v>0.19751276226036571</v>
      </c>
      <c r="F7751" s="89">
        <v>703833</v>
      </c>
      <c r="G7751" s="89">
        <v>3</v>
      </c>
      <c r="H7751" t="s">
        <v>19630</v>
      </c>
      <c r="I7751" s="89"/>
    </row>
    <row r="7752" x14ac:dyDescent="0.3">
      <c r="A7752" t="s">
        <v>11549</v>
      </c>
      <c r="B7752" t="s">
        <v>19479</v>
      </c>
      <c r="C7752" t="s">
        <v>19498</v>
      </c>
      <c r="D7752" t="s">
        <v>19630</v>
      </c>
      <c r="E7752" s="89">
        <v>2502.064268086322</v>
      </c>
      <c r="F7752" s="89">
        <v>703833</v>
      </c>
      <c r="G7752" s="89">
        <v>3</v>
      </c>
      <c r="H7752" t="s">
        <v>19630</v>
      </c>
      <c r="I7752" s="89"/>
    </row>
    <row r="7753" x14ac:dyDescent="0.3">
      <c r="A7753" t="s">
        <v>11550</v>
      </c>
      <c r="B7753" t="s">
        <v>19483</v>
      </c>
      <c r="C7753" t="s">
        <v>19498</v>
      </c>
      <c r="D7753" t="s">
        <v>19614</v>
      </c>
      <c r="E7753" s="89">
        <v>2.1801270403083599E-2</v>
      </c>
      <c r="F7753" s="89">
        <v>703833</v>
      </c>
      <c r="G7753" s="89">
        <v>3</v>
      </c>
      <c r="H7753" t="s">
        <v>19629</v>
      </c>
      <c r="I7753" s="89"/>
    </row>
    <row r="7754" x14ac:dyDescent="0.3">
      <c r="A7754" t="s">
        <v>11551</v>
      </c>
      <c r="B7754" t="s">
        <v>19483</v>
      </c>
      <c r="C7754" t="s">
        <v>19498</v>
      </c>
      <c r="D7754" t="s">
        <v>19615</v>
      </c>
      <c r="E7754" s="89">
        <v>2.212327646928822E-2</v>
      </c>
      <c r="F7754" s="89">
        <v>703833</v>
      </c>
      <c r="G7754" s="89">
        <v>3</v>
      </c>
      <c r="H7754" t="s">
        <v>19629</v>
      </c>
      <c r="I7754" s="89"/>
    </row>
    <row r="7755" x14ac:dyDescent="0.3">
      <c r="A7755" t="s">
        <v>11552</v>
      </c>
      <c r="B7755" t="s">
        <v>19483</v>
      </c>
      <c r="C7755" t="s">
        <v>19498</v>
      </c>
      <c r="D7755" t="s">
        <v>19616</v>
      </c>
      <c r="E7755" s="89">
        <v>2.1801270403083599E-2</v>
      </c>
      <c r="F7755" s="89">
        <v>703833</v>
      </c>
      <c r="G7755" s="89">
        <v>3</v>
      </c>
      <c r="H7755" t="s">
        <v>19629</v>
      </c>
      <c r="I7755" s="89"/>
    </row>
    <row r="7756" x14ac:dyDescent="0.3">
      <c r="A7756" t="s">
        <v>11553</v>
      </c>
      <c r="B7756" t="s">
        <v>19483</v>
      </c>
      <c r="C7756" t="s">
        <v>19498</v>
      </c>
      <c r="D7756" t="s">
        <v>19617</v>
      </c>
      <c r="E7756" s="89">
        <v>2.2049081489866919E-2</v>
      </c>
      <c r="F7756" s="89">
        <v>703833</v>
      </c>
      <c r="G7756" s="89">
        <v>3</v>
      </c>
      <c r="H7756" t="s">
        <v>19629</v>
      </c>
      <c r="I7756" s="89"/>
    </row>
    <row r="7757" x14ac:dyDescent="0.3">
      <c r="A7757" t="s">
        <v>11554</v>
      </c>
      <c r="B7757" t="s">
        <v>19483</v>
      </c>
      <c r="C7757" t="s">
        <v>19498</v>
      </c>
      <c r="D7757" t="s">
        <v>19618</v>
      </c>
      <c r="E7757" s="89">
        <v>2.1373276110782449E-2</v>
      </c>
      <c r="F7757" s="89">
        <v>703833</v>
      </c>
      <c r="G7757" s="89">
        <v>3</v>
      </c>
      <c r="H7757" t="s">
        <v>19629</v>
      </c>
      <c r="I7757" s="89"/>
    </row>
    <row r="7758" x14ac:dyDescent="0.3">
      <c r="A7758" t="s">
        <v>11555</v>
      </c>
      <c r="B7758" t="s">
        <v>19483</v>
      </c>
      <c r="C7758" t="s">
        <v>19498</v>
      </c>
      <c r="D7758" t="s">
        <v>19619</v>
      </c>
      <c r="E7758" s="89">
        <v>2.1119948671600979E-2</v>
      </c>
      <c r="F7758" s="89">
        <v>703833</v>
      </c>
      <c r="G7758" s="89">
        <v>3</v>
      </c>
      <c r="H7758" t="s">
        <v>19629</v>
      </c>
      <c r="I7758" s="89"/>
    </row>
    <row r="7759" x14ac:dyDescent="0.3">
      <c r="A7759" t="s">
        <v>11556</v>
      </c>
      <c r="B7759" t="s">
        <v>19483</v>
      </c>
      <c r="C7759" t="s">
        <v>19498</v>
      </c>
      <c r="D7759" t="s">
        <v>19620</v>
      </c>
      <c r="E7759" s="89">
        <v>2.0273502708867071E-2</v>
      </c>
      <c r="F7759" s="89">
        <v>703833</v>
      </c>
      <c r="G7759" s="89">
        <v>3</v>
      </c>
      <c r="H7759" t="s">
        <v>19629</v>
      </c>
      <c r="I7759" s="89"/>
    </row>
    <row r="7760" x14ac:dyDescent="0.3">
      <c r="A7760" t="s">
        <v>11557</v>
      </c>
      <c r="B7760" t="s">
        <v>19483</v>
      </c>
      <c r="C7760" t="s">
        <v>19498</v>
      </c>
      <c r="D7760" t="s">
        <v>19621</v>
      </c>
      <c r="E7760" s="89">
        <v>1.071331558933104E-2</v>
      </c>
      <c r="F7760" s="89">
        <v>703833</v>
      </c>
      <c r="G7760" s="89">
        <v>3</v>
      </c>
      <c r="H7760" t="s">
        <v>19629</v>
      </c>
      <c r="I7760" s="89"/>
    </row>
    <row r="7761" x14ac:dyDescent="0.3">
      <c r="A7761" t="s">
        <v>11558</v>
      </c>
      <c r="B7761" t="s">
        <v>19483</v>
      </c>
      <c r="C7761" t="s">
        <v>19498</v>
      </c>
      <c r="D7761" t="s">
        <v>19622</v>
      </c>
      <c r="E7761" s="89">
        <v>2.0518603026242709E-2</v>
      </c>
      <c r="F7761" s="89">
        <v>703833</v>
      </c>
      <c r="G7761" s="89">
        <v>3</v>
      </c>
      <c r="H7761" t="s">
        <v>19629</v>
      </c>
      <c r="I7761" s="89"/>
    </row>
    <row r="7762" x14ac:dyDescent="0.3">
      <c r="A7762" t="s">
        <v>11559</v>
      </c>
      <c r="B7762" t="s">
        <v>19483</v>
      </c>
      <c r="C7762" t="s">
        <v>19498</v>
      </c>
      <c r="D7762" t="s">
        <v>19623</v>
      </c>
      <c r="E7762" s="89">
        <v>1.8106411714383389E-2</v>
      </c>
      <c r="F7762" s="89">
        <v>703833</v>
      </c>
      <c r="G7762" s="89">
        <v>3</v>
      </c>
      <c r="H7762" t="s">
        <v>19629</v>
      </c>
      <c r="I7762" s="89"/>
    </row>
    <row r="7763" x14ac:dyDescent="0.3">
      <c r="A7763" t="s">
        <v>11560</v>
      </c>
      <c r="B7763" t="s">
        <v>19483</v>
      </c>
      <c r="C7763" t="s">
        <v>19498</v>
      </c>
      <c r="D7763" t="s">
        <v>19624</v>
      </c>
      <c r="E7763" s="89">
        <v>4.748892707656082E-2</v>
      </c>
      <c r="F7763" s="89">
        <v>703833</v>
      </c>
      <c r="G7763" s="89">
        <v>3</v>
      </c>
      <c r="H7763" t="s">
        <v>19629</v>
      </c>
      <c r="I7763" s="89"/>
    </row>
    <row r="7764" x14ac:dyDescent="0.3">
      <c r="A7764" t="s">
        <v>11429</v>
      </c>
      <c r="B7764" t="s">
        <v>19476</v>
      </c>
      <c r="C7764" t="s">
        <v>19488</v>
      </c>
      <c r="D7764" t="s">
        <v>19630</v>
      </c>
      <c r="E7764" s="89">
        <v>0</v>
      </c>
      <c r="F7764" s="89">
        <v>703833</v>
      </c>
      <c r="G7764" s="89">
        <v>3</v>
      </c>
      <c r="H7764" t="s">
        <v>19630</v>
      </c>
      <c r="I7764" s="89"/>
    </row>
    <row r="7765" x14ac:dyDescent="0.3">
      <c r="A7765" t="s">
        <v>11430</v>
      </c>
      <c r="B7765" t="s">
        <v>19477</v>
      </c>
      <c r="C7765" t="s">
        <v>19488</v>
      </c>
      <c r="D7765" t="s">
        <v>19630</v>
      </c>
      <c r="E7765" s="89">
        <v>0</v>
      </c>
      <c r="F7765" s="89">
        <v>703833</v>
      </c>
      <c r="G7765" s="89">
        <v>3</v>
      </c>
      <c r="H7765" t="s">
        <v>19630</v>
      </c>
      <c r="I7765" s="89"/>
    </row>
    <row r="7766" x14ac:dyDescent="0.3">
      <c r="A7766" t="s">
        <v>11431</v>
      </c>
      <c r="B7766" t="s">
        <v>19478</v>
      </c>
      <c r="C7766" t="s">
        <v>19488</v>
      </c>
      <c r="D7766" t="s">
        <v>19630</v>
      </c>
      <c r="E7766" s="89">
        <v>0</v>
      </c>
      <c r="F7766" s="89">
        <v>703833</v>
      </c>
      <c r="G7766" s="89">
        <v>3</v>
      </c>
      <c r="H7766" t="s">
        <v>19630</v>
      </c>
      <c r="I7766" s="89"/>
    </row>
    <row r="7767" x14ac:dyDescent="0.3">
      <c r="A7767" t="s">
        <v>11432</v>
      </c>
      <c r="B7767" t="s">
        <v>19479</v>
      </c>
      <c r="C7767" t="s">
        <v>19488</v>
      </c>
      <c r="D7767" t="s">
        <v>19630</v>
      </c>
      <c r="E7767" s="89">
        <v>0</v>
      </c>
      <c r="F7767" s="89">
        <v>703833</v>
      </c>
      <c r="G7767" s="89">
        <v>3</v>
      </c>
      <c r="H7767" t="s">
        <v>19630</v>
      </c>
      <c r="I7767" s="89"/>
    </row>
    <row r="7768" x14ac:dyDescent="0.3">
      <c r="A7768" t="s">
        <v>11565</v>
      </c>
      <c r="B7768" t="s">
        <v>19476</v>
      </c>
      <c r="C7768" t="s">
        <v>19500</v>
      </c>
      <c r="D7768" t="s">
        <v>19630</v>
      </c>
      <c r="E7768" s="89">
        <v>662023</v>
      </c>
      <c r="F7768" s="89">
        <v>703833</v>
      </c>
      <c r="G7768" s="89">
        <v>3</v>
      </c>
      <c r="H7768" t="s">
        <v>19630</v>
      </c>
      <c r="I7768" s="89"/>
    </row>
    <row r="7769" x14ac:dyDescent="0.3">
      <c r="A7769" t="s">
        <v>11566</v>
      </c>
      <c r="B7769" t="s">
        <v>19477</v>
      </c>
      <c r="C7769" t="s">
        <v>19500</v>
      </c>
      <c r="D7769" t="s">
        <v>19630</v>
      </c>
      <c r="E7769" s="89">
        <v>84758828021</v>
      </c>
      <c r="F7769" s="89">
        <v>703833</v>
      </c>
      <c r="G7769" s="89">
        <v>3</v>
      </c>
      <c r="H7769" t="s">
        <v>19630</v>
      </c>
      <c r="I7769" s="89"/>
    </row>
    <row r="7770" x14ac:dyDescent="0.3">
      <c r="A7770" t="s">
        <v>11567</v>
      </c>
      <c r="B7770" t="s">
        <v>19478</v>
      </c>
      <c r="C7770" t="s">
        <v>19500</v>
      </c>
      <c r="D7770" t="s">
        <v>19630</v>
      </c>
      <c r="E7770" s="89">
        <v>0.94059670404769313</v>
      </c>
      <c r="F7770" s="89">
        <v>703833</v>
      </c>
      <c r="G7770" s="89">
        <v>3</v>
      </c>
      <c r="H7770" t="s">
        <v>19630</v>
      </c>
      <c r="I7770" s="89"/>
    </row>
    <row r="7771" x14ac:dyDescent="0.3">
      <c r="A7771" t="s">
        <v>11568</v>
      </c>
      <c r="B7771" t="s">
        <v>19479</v>
      </c>
      <c r="C7771" t="s">
        <v>19500</v>
      </c>
      <c r="D7771" t="s">
        <v>19630</v>
      </c>
      <c r="E7771" s="89">
        <v>120424.62916771451</v>
      </c>
      <c r="F7771" s="89">
        <v>703833</v>
      </c>
      <c r="G7771" s="89">
        <v>3</v>
      </c>
      <c r="H7771" t="s">
        <v>19630</v>
      </c>
      <c r="I7771" s="89"/>
    </row>
    <row r="7772" x14ac:dyDescent="0.3">
      <c r="A7772" t="s">
        <v>11569</v>
      </c>
      <c r="B7772" t="s">
        <v>19483</v>
      </c>
      <c r="C7772" t="s">
        <v>19500</v>
      </c>
      <c r="D7772" t="s">
        <v>19614</v>
      </c>
      <c r="E7772" s="89">
        <v>0.2250092963485183</v>
      </c>
      <c r="F7772" s="89">
        <v>703833</v>
      </c>
      <c r="G7772" s="89">
        <v>3</v>
      </c>
      <c r="H7772" t="s">
        <v>19629</v>
      </c>
      <c r="I7772" s="89"/>
    </row>
    <row r="7773" x14ac:dyDescent="0.3">
      <c r="A7773" t="s">
        <v>11570</v>
      </c>
      <c r="B7773" t="s">
        <v>19483</v>
      </c>
      <c r="C7773" t="s">
        <v>19500</v>
      </c>
      <c r="D7773" t="s">
        <v>19615</v>
      </c>
      <c r="E7773" s="89">
        <v>0.22698304076315501</v>
      </c>
      <c r="F7773" s="89">
        <v>703833</v>
      </c>
      <c r="G7773" s="89">
        <v>3</v>
      </c>
      <c r="H7773" t="s">
        <v>19629</v>
      </c>
      <c r="I7773" s="89"/>
    </row>
    <row r="7774" x14ac:dyDescent="0.3">
      <c r="A7774" t="s">
        <v>11571</v>
      </c>
      <c r="B7774" t="s">
        <v>19483</v>
      </c>
      <c r="C7774" t="s">
        <v>19500</v>
      </c>
      <c r="D7774" t="s">
        <v>19616</v>
      </c>
      <c r="E7774" s="89">
        <v>0.2250092963485183</v>
      </c>
      <c r="F7774" s="89">
        <v>703833</v>
      </c>
      <c r="G7774" s="89">
        <v>3</v>
      </c>
      <c r="H7774" t="s">
        <v>19629</v>
      </c>
      <c r="I7774" s="89"/>
    </row>
    <row r="7775" x14ac:dyDescent="0.3">
      <c r="A7775" t="s">
        <v>11572</v>
      </c>
      <c r="B7775" t="s">
        <v>19483</v>
      </c>
      <c r="C7775" t="s">
        <v>19500</v>
      </c>
      <c r="D7775" t="s">
        <v>19617</v>
      </c>
      <c r="E7775" s="89">
        <v>0.22674976269405869</v>
      </c>
      <c r="F7775" s="89">
        <v>703833</v>
      </c>
      <c r="G7775" s="89">
        <v>3</v>
      </c>
      <c r="H7775" t="s">
        <v>19629</v>
      </c>
      <c r="I7775" s="89"/>
    </row>
    <row r="7776" x14ac:dyDescent="0.3">
      <c r="A7776" t="s">
        <v>11573</v>
      </c>
      <c r="B7776" t="s">
        <v>19483</v>
      </c>
      <c r="C7776" t="s">
        <v>19500</v>
      </c>
      <c r="D7776" t="s">
        <v>19618</v>
      </c>
      <c r="E7776" s="89">
        <v>0.21525850292483609</v>
      </c>
      <c r="F7776" s="89">
        <v>703833</v>
      </c>
      <c r="G7776" s="89">
        <v>3</v>
      </c>
      <c r="H7776" t="s">
        <v>19629</v>
      </c>
      <c r="I7776" s="89"/>
    </row>
    <row r="7777" x14ac:dyDescent="0.3">
      <c r="A7777" t="s">
        <v>11574</v>
      </c>
      <c r="B7777" t="s">
        <v>19483</v>
      </c>
      <c r="C7777" t="s">
        <v>19500</v>
      </c>
      <c r="D7777" t="s">
        <v>19619</v>
      </c>
      <c r="E7777" s="89">
        <v>0.2099457422900155</v>
      </c>
      <c r="F7777" s="89">
        <v>703833</v>
      </c>
      <c r="G7777" s="89">
        <v>3</v>
      </c>
      <c r="H7777" t="s">
        <v>19629</v>
      </c>
      <c r="I7777" s="89"/>
    </row>
    <row r="7778" x14ac:dyDescent="0.3">
      <c r="A7778" t="s">
        <v>11575</v>
      </c>
      <c r="B7778" t="s">
        <v>19483</v>
      </c>
      <c r="C7778" t="s">
        <v>19500</v>
      </c>
      <c r="D7778" t="s">
        <v>19620</v>
      </c>
      <c r="E7778" s="89">
        <v>0.20267357290444951</v>
      </c>
      <c r="F7778" s="89">
        <v>703833</v>
      </c>
      <c r="G7778" s="89">
        <v>3</v>
      </c>
      <c r="H7778" t="s">
        <v>19629</v>
      </c>
      <c r="I7778" s="89"/>
    </row>
    <row r="7779" x14ac:dyDescent="0.3">
      <c r="A7779" t="s">
        <v>11576</v>
      </c>
      <c r="B7779" t="s">
        <v>19483</v>
      </c>
      <c r="C7779" t="s">
        <v>19500</v>
      </c>
      <c r="D7779" t="s">
        <v>19621</v>
      </c>
      <c r="E7779" s="89">
        <v>0.1225713957520226</v>
      </c>
      <c r="F7779" s="89">
        <v>703833</v>
      </c>
      <c r="G7779" s="89">
        <v>3</v>
      </c>
      <c r="H7779" t="s">
        <v>19629</v>
      </c>
      <c r="I7779" s="89"/>
    </row>
    <row r="7780" x14ac:dyDescent="0.3">
      <c r="A7780" t="s">
        <v>11577</v>
      </c>
      <c r="B7780" t="s">
        <v>19483</v>
      </c>
      <c r="C7780" t="s">
        <v>19500</v>
      </c>
      <c r="D7780" t="s">
        <v>19622</v>
      </c>
      <c r="E7780" s="89">
        <v>0.2122236313300038</v>
      </c>
      <c r="F7780" s="89">
        <v>703833</v>
      </c>
      <c r="G7780" s="89">
        <v>3</v>
      </c>
      <c r="H7780" t="s">
        <v>19629</v>
      </c>
      <c r="I7780" s="89"/>
    </row>
    <row r="7781" x14ac:dyDescent="0.3">
      <c r="A7781" t="s">
        <v>11578</v>
      </c>
      <c r="B7781" t="s">
        <v>19483</v>
      </c>
      <c r="C7781" t="s">
        <v>19500</v>
      </c>
      <c r="D7781" t="s">
        <v>19623</v>
      </c>
      <c r="E7781" s="89">
        <v>0.2213060346747068</v>
      </c>
      <c r="F7781" s="89">
        <v>703833</v>
      </c>
      <c r="G7781" s="89">
        <v>3</v>
      </c>
      <c r="H7781" t="s">
        <v>19629</v>
      </c>
      <c r="I7781" s="89"/>
    </row>
    <row r="7782" x14ac:dyDescent="0.3">
      <c r="A7782" t="s">
        <v>11579</v>
      </c>
      <c r="B7782" t="s">
        <v>19483</v>
      </c>
      <c r="C7782" t="s">
        <v>19500</v>
      </c>
      <c r="D7782" t="s">
        <v>19624</v>
      </c>
      <c r="E7782" s="89">
        <v>0.503378951777812</v>
      </c>
      <c r="F7782" s="89">
        <v>703833</v>
      </c>
      <c r="G7782" s="89">
        <v>3</v>
      </c>
      <c r="H7782" t="s">
        <v>19629</v>
      </c>
      <c r="I7782" s="89"/>
    </row>
    <row r="7783" x14ac:dyDescent="0.3">
      <c r="A7783" t="s">
        <v>11580</v>
      </c>
      <c r="B7783" t="s">
        <v>19476</v>
      </c>
      <c r="C7783" t="s">
        <v>19501</v>
      </c>
      <c r="D7783" t="s">
        <v>19630</v>
      </c>
      <c r="E7783" s="89">
        <v>9601</v>
      </c>
      <c r="F7783" s="89">
        <v>703833</v>
      </c>
      <c r="G7783" s="89">
        <v>3</v>
      </c>
      <c r="H7783" t="s">
        <v>19630</v>
      </c>
      <c r="I7783" s="89"/>
    </row>
    <row r="7784" x14ac:dyDescent="0.3">
      <c r="A7784" t="s">
        <v>11581</v>
      </c>
      <c r="B7784" t="s">
        <v>19477</v>
      </c>
      <c r="C7784" t="s">
        <v>19501</v>
      </c>
      <c r="D7784" t="s">
        <v>19630</v>
      </c>
      <c r="E7784" s="89">
        <v>1488550015.125</v>
      </c>
      <c r="F7784" s="89">
        <v>703833</v>
      </c>
      <c r="G7784" s="89">
        <v>3</v>
      </c>
      <c r="H7784" t="s">
        <v>19630</v>
      </c>
      <c r="I7784" s="89"/>
    </row>
    <row r="7785" x14ac:dyDescent="0.3">
      <c r="A7785" t="s">
        <v>11582</v>
      </c>
      <c r="B7785" t="s">
        <v>19478</v>
      </c>
      <c r="C7785" t="s">
        <v>19501</v>
      </c>
      <c r="D7785" t="s">
        <v>19630</v>
      </c>
      <c r="E7785" s="89">
        <v>1.364101995785932E-2</v>
      </c>
      <c r="F7785" s="89">
        <v>703833</v>
      </c>
      <c r="G7785" s="89">
        <v>3</v>
      </c>
      <c r="H7785" t="s">
        <v>19630</v>
      </c>
      <c r="I7785" s="89"/>
    </row>
    <row r="7786" x14ac:dyDescent="0.3">
      <c r="A7786" t="s">
        <v>11583</v>
      </c>
      <c r="B7786" t="s">
        <v>19479</v>
      </c>
      <c r="C7786" t="s">
        <v>19501</v>
      </c>
      <c r="D7786" t="s">
        <v>19630</v>
      </c>
      <c r="E7786" s="89">
        <v>2114.9193276316969</v>
      </c>
      <c r="F7786" s="89">
        <v>703833</v>
      </c>
      <c r="G7786" s="89">
        <v>3</v>
      </c>
      <c r="H7786" t="s">
        <v>19630</v>
      </c>
      <c r="I7786" s="89"/>
    </row>
    <row r="7787" x14ac:dyDescent="0.3">
      <c r="A7787" t="s">
        <v>11584</v>
      </c>
      <c r="B7787" t="s">
        <v>19483</v>
      </c>
      <c r="C7787" t="s">
        <v>19501</v>
      </c>
      <c r="D7787" t="s">
        <v>19614</v>
      </c>
      <c r="E7787" s="89">
        <v>0.2749754802776388</v>
      </c>
      <c r="F7787" s="89">
        <v>703833</v>
      </c>
      <c r="G7787" s="89">
        <v>3</v>
      </c>
      <c r="H7787" t="s">
        <v>19629</v>
      </c>
      <c r="I7787" s="89"/>
    </row>
    <row r="7788" x14ac:dyDescent="0.3">
      <c r="A7788" t="s">
        <v>11585</v>
      </c>
      <c r="B7788" t="s">
        <v>19483</v>
      </c>
      <c r="C7788" t="s">
        <v>19501</v>
      </c>
      <c r="D7788" t="s">
        <v>19615</v>
      </c>
      <c r="E7788" s="89">
        <v>0.2749754802776388</v>
      </c>
      <c r="F7788" s="89">
        <v>703833</v>
      </c>
      <c r="G7788" s="89">
        <v>3</v>
      </c>
      <c r="H7788" t="s">
        <v>19629</v>
      </c>
      <c r="I7788" s="89"/>
    </row>
    <row r="7789" x14ac:dyDescent="0.3">
      <c r="A7789" t="s">
        <v>11586</v>
      </c>
      <c r="B7789" t="s">
        <v>19483</v>
      </c>
      <c r="C7789" t="s">
        <v>19501</v>
      </c>
      <c r="D7789" t="s">
        <v>19616</v>
      </c>
      <c r="E7789" s="89">
        <v>0.2749754802776388</v>
      </c>
      <c r="F7789" s="89">
        <v>703833</v>
      </c>
      <c r="G7789" s="89">
        <v>3</v>
      </c>
      <c r="H7789" t="s">
        <v>19629</v>
      </c>
      <c r="I7789" s="89"/>
    </row>
    <row r="7790" x14ac:dyDescent="0.3">
      <c r="A7790" t="s">
        <v>11587</v>
      </c>
      <c r="B7790" t="s">
        <v>19483</v>
      </c>
      <c r="C7790" t="s">
        <v>19501</v>
      </c>
      <c r="D7790" t="s">
        <v>19617</v>
      </c>
      <c r="E7790" s="89">
        <v>0.2749754802776388</v>
      </c>
      <c r="F7790" s="89">
        <v>703833</v>
      </c>
      <c r="G7790" s="89">
        <v>3</v>
      </c>
      <c r="H7790" t="s">
        <v>19629</v>
      </c>
      <c r="I7790" s="89"/>
    </row>
    <row r="7791" x14ac:dyDescent="0.3">
      <c r="A7791" t="s">
        <v>11588</v>
      </c>
      <c r="B7791" t="s">
        <v>19483</v>
      </c>
      <c r="C7791" t="s">
        <v>19501</v>
      </c>
      <c r="D7791" t="s">
        <v>19618</v>
      </c>
      <c r="E7791" s="89">
        <v>0.26463030454366437</v>
      </c>
      <c r="F7791" s="89">
        <v>703833</v>
      </c>
      <c r="G7791" s="89">
        <v>3</v>
      </c>
      <c r="H7791" t="s">
        <v>19629</v>
      </c>
      <c r="I7791" s="89"/>
    </row>
    <row r="7792" x14ac:dyDescent="0.3">
      <c r="A7792" t="s">
        <v>11589</v>
      </c>
      <c r="B7792" t="s">
        <v>19483</v>
      </c>
      <c r="C7792" t="s">
        <v>19501</v>
      </c>
      <c r="D7792" t="s">
        <v>19619</v>
      </c>
      <c r="E7792" s="89">
        <v>0.25925327864873438</v>
      </c>
      <c r="F7792" s="89">
        <v>703833</v>
      </c>
      <c r="G7792" s="89">
        <v>3</v>
      </c>
      <c r="H7792" t="s">
        <v>19629</v>
      </c>
      <c r="I7792" s="89"/>
    </row>
    <row r="7793" x14ac:dyDescent="0.3">
      <c r="A7793" t="s">
        <v>11590</v>
      </c>
      <c r="B7793" t="s">
        <v>19483</v>
      </c>
      <c r="C7793" t="s">
        <v>19501</v>
      </c>
      <c r="D7793" t="s">
        <v>19620</v>
      </c>
      <c r="E7793" s="89">
        <v>0.2492540402254069</v>
      </c>
      <c r="F7793" s="89">
        <v>703833</v>
      </c>
      <c r="G7793" s="89">
        <v>3</v>
      </c>
      <c r="H7793" t="s">
        <v>19629</v>
      </c>
      <c r="I7793" s="89"/>
    </row>
    <row r="7794" x14ac:dyDescent="0.3">
      <c r="A7794" t="s">
        <v>11591</v>
      </c>
      <c r="B7794" t="s">
        <v>19483</v>
      </c>
      <c r="C7794" t="s">
        <v>19501</v>
      </c>
      <c r="D7794" t="s">
        <v>19621</v>
      </c>
      <c r="E7794" s="89">
        <v>9.5265701141624554E-2</v>
      </c>
      <c r="F7794" s="89">
        <v>703833</v>
      </c>
      <c r="G7794" s="89">
        <v>3</v>
      </c>
      <c r="H7794" t="s">
        <v>19629</v>
      </c>
      <c r="I7794" s="89"/>
    </row>
    <row r="7795" x14ac:dyDescent="0.3">
      <c r="A7795" t="s">
        <v>11592</v>
      </c>
      <c r="B7795" t="s">
        <v>19483</v>
      </c>
      <c r="C7795" t="s">
        <v>19501</v>
      </c>
      <c r="D7795" t="s">
        <v>19622</v>
      </c>
      <c r="E7795" s="89">
        <v>0.2212814535284266</v>
      </c>
      <c r="F7795" s="89">
        <v>703833</v>
      </c>
      <c r="G7795" s="89">
        <v>3</v>
      </c>
      <c r="H7795" t="s">
        <v>19629</v>
      </c>
      <c r="I7795" s="89"/>
    </row>
    <row r="7796" x14ac:dyDescent="0.3">
      <c r="A7796" t="s">
        <v>11593</v>
      </c>
      <c r="B7796" t="s">
        <v>19483</v>
      </c>
      <c r="C7796" t="s">
        <v>19501</v>
      </c>
      <c r="D7796" t="s">
        <v>19623</v>
      </c>
      <c r="E7796" s="89">
        <v>0.27324500511981481</v>
      </c>
      <c r="F7796" s="89">
        <v>703833</v>
      </c>
      <c r="G7796" s="89">
        <v>3</v>
      </c>
      <c r="H7796" t="s">
        <v>19629</v>
      </c>
      <c r="I7796" s="89"/>
    </row>
    <row r="7797" x14ac:dyDescent="0.3">
      <c r="A7797" t="s">
        <v>11594</v>
      </c>
      <c r="B7797" t="s">
        <v>19483</v>
      </c>
      <c r="C7797" t="s">
        <v>19501</v>
      </c>
      <c r="D7797" t="s">
        <v>19624</v>
      </c>
      <c r="E7797" s="89">
        <v>0.61278851918725818</v>
      </c>
      <c r="F7797" s="89">
        <v>703833</v>
      </c>
      <c r="G7797" s="89">
        <v>3</v>
      </c>
      <c r="H7797" t="s">
        <v>19629</v>
      </c>
      <c r="I7797" s="89"/>
    </row>
    <row r="7798" x14ac:dyDescent="0.3">
      <c r="A7798" t="s">
        <v>11595</v>
      </c>
      <c r="B7798" t="s">
        <v>19476</v>
      </c>
      <c r="C7798" t="s">
        <v>19502</v>
      </c>
      <c r="D7798" t="s">
        <v>19630</v>
      </c>
      <c r="E7798" s="89">
        <v>127905</v>
      </c>
      <c r="F7798" s="89">
        <v>703833</v>
      </c>
      <c r="G7798" s="89">
        <v>3</v>
      </c>
      <c r="H7798" t="s">
        <v>19630</v>
      </c>
      <c r="I7798" s="89"/>
    </row>
    <row r="7799" x14ac:dyDescent="0.3">
      <c r="A7799" t="s">
        <v>11596</v>
      </c>
      <c r="B7799" t="s">
        <v>19477</v>
      </c>
      <c r="C7799" t="s">
        <v>19502</v>
      </c>
      <c r="D7799" t="s">
        <v>19630</v>
      </c>
      <c r="E7799" s="89">
        <v>652022197.16601563</v>
      </c>
      <c r="F7799" s="89">
        <v>703833</v>
      </c>
      <c r="G7799" s="89">
        <v>3</v>
      </c>
      <c r="H7799" t="s">
        <v>19630</v>
      </c>
      <c r="I7799" s="89"/>
    </row>
    <row r="7800" x14ac:dyDescent="0.3">
      <c r="A7800" t="s">
        <v>11597</v>
      </c>
      <c r="B7800" t="s">
        <v>19478</v>
      </c>
      <c r="C7800" t="s">
        <v>19502</v>
      </c>
      <c r="D7800" t="s">
        <v>19630</v>
      </c>
      <c r="E7800" s="89">
        <v>0.18172634701697701</v>
      </c>
      <c r="F7800" s="89">
        <v>703833</v>
      </c>
      <c r="G7800" s="89">
        <v>3</v>
      </c>
      <c r="H7800" t="s">
        <v>19630</v>
      </c>
      <c r="I7800" s="89"/>
    </row>
    <row r="7801" x14ac:dyDescent="0.3">
      <c r="A7801" t="s">
        <v>11598</v>
      </c>
      <c r="B7801" t="s">
        <v>19479</v>
      </c>
      <c r="C7801" t="s">
        <v>19502</v>
      </c>
      <c r="D7801" t="s">
        <v>19630</v>
      </c>
      <c r="E7801" s="89">
        <v>926.38764758972036</v>
      </c>
      <c r="F7801" s="89">
        <v>703833</v>
      </c>
      <c r="G7801" s="89">
        <v>3</v>
      </c>
      <c r="H7801" t="s">
        <v>19630</v>
      </c>
      <c r="I7801" s="89"/>
    </row>
    <row r="7802" x14ac:dyDescent="0.3">
      <c r="A7802" t="s">
        <v>11599</v>
      </c>
      <c r="B7802" t="s">
        <v>19483</v>
      </c>
      <c r="C7802" t="s">
        <v>19502</v>
      </c>
      <c r="D7802" t="s">
        <v>19614</v>
      </c>
      <c r="E7802" s="89">
        <v>9.0057546085893798E-3</v>
      </c>
      <c r="F7802" s="89">
        <v>703833</v>
      </c>
      <c r="G7802" s="89">
        <v>3</v>
      </c>
      <c r="H7802" t="s">
        <v>19629</v>
      </c>
      <c r="I7802" s="89"/>
    </row>
    <row r="7803" x14ac:dyDescent="0.3">
      <c r="A7803" t="s">
        <v>11600</v>
      </c>
      <c r="B7803" t="s">
        <v>19483</v>
      </c>
      <c r="C7803" t="s">
        <v>19502</v>
      </c>
      <c r="D7803" t="s">
        <v>19615</v>
      </c>
      <c r="E7803" s="89">
        <v>9.1137652333182963E-3</v>
      </c>
      <c r="F7803" s="89">
        <v>703833</v>
      </c>
      <c r="G7803" s="89">
        <v>3</v>
      </c>
      <c r="H7803" t="s">
        <v>19629</v>
      </c>
      <c r="I7803" s="89"/>
    </row>
    <row r="7804" x14ac:dyDescent="0.3">
      <c r="A7804" t="s">
        <v>11601</v>
      </c>
      <c r="B7804" t="s">
        <v>19483</v>
      </c>
      <c r="C7804" t="s">
        <v>19502</v>
      </c>
      <c r="D7804" t="s">
        <v>19616</v>
      </c>
      <c r="E7804" s="89">
        <v>9.0057546085893798E-3</v>
      </c>
      <c r="F7804" s="89">
        <v>703833</v>
      </c>
      <c r="G7804" s="89">
        <v>3</v>
      </c>
      <c r="H7804" t="s">
        <v>19629</v>
      </c>
      <c r="I7804" s="89"/>
    </row>
    <row r="7805" x14ac:dyDescent="0.3">
      <c r="A7805" t="s">
        <v>11602</v>
      </c>
      <c r="B7805" t="s">
        <v>19483</v>
      </c>
      <c r="C7805" t="s">
        <v>19502</v>
      </c>
      <c r="D7805" t="s">
        <v>19617</v>
      </c>
      <c r="E7805" s="89">
        <v>9.0855309192500004E-3</v>
      </c>
      <c r="F7805" s="89">
        <v>703833</v>
      </c>
      <c r="G7805" s="89">
        <v>3</v>
      </c>
      <c r="H7805" t="s">
        <v>19629</v>
      </c>
      <c r="I7805" s="89"/>
    </row>
    <row r="7806" x14ac:dyDescent="0.3">
      <c r="A7806" t="s">
        <v>11603</v>
      </c>
      <c r="B7806" t="s">
        <v>19483</v>
      </c>
      <c r="C7806" t="s">
        <v>19502</v>
      </c>
      <c r="D7806" t="s">
        <v>19618</v>
      </c>
      <c r="E7806" s="89">
        <v>8.6459847771637784E-3</v>
      </c>
      <c r="F7806" s="89">
        <v>703833</v>
      </c>
      <c r="G7806" s="89">
        <v>3</v>
      </c>
      <c r="H7806" t="s">
        <v>19629</v>
      </c>
      <c r="I7806" s="89"/>
    </row>
    <row r="7807" x14ac:dyDescent="0.3">
      <c r="A7807" t="s">
        <v>11604</v>
      </c>
      <c r="B7807" t="s">
        <v>19483</v>
      </c>
      <c r="C7807" t="s">
        <v>19502</v>
      </c>
      <c r="D7807" t="s">
        <v>19619</v>
      </c>
      <c r="E7807" s="89">
        <v>8.5755135540809182E-3</v>
      </c>
      <c r="F7807" s="89">
        <v>703833</v>
      </c>
      <c r="G7807" s="89">
        <v>3</v>
      </c>
      <c r="H7807" t="s">
        <v>19629</v>
      </c>
      <c r="I7807" s="89"/>
    </row>
    <row r="7808" x14ac:dyDescent="0.3">
      <c r="A7808" t="s">
        <v>11605</v>
      </c>
      <c r="B7808" t="s">
        <v>19483</v>
      </c>
      <c r="C7808" t="s">
        <v>19502</v>
      </c>
      <c r="D7808" t="s">
        <v>19620</v>
      </c>
      <c r="E7808" s="89">
        <v>8.283084172633421E-3</v>
      </c>
      <c r="F7808" s="89">
        <v>703833</v>
      </c>
      <c r="G7808" s="89">
        <v>3</v>
      </c>
      <c r="H7808" t="s">
        <v>19629</v>
      </c>
      <c r="I7808" s="89"/>
    </row>
    <row r="7809" x14ac:dyDescent="0.3">
      <c r="A7809" t="s">
        <v>11606</v>
      </c>
      <c r="B7809" t="s">
        <v>19483</v>
      </c>
      <c r="C7809" t="s">
        <v>19502</v>
      </c>
      <c r="D7809" t="s">
        <v>19621</v>
      </c>
      <c r="E7809" s="89">
        <v>4.8504686047509344E-3</v>
      </c>
      <c r="F7809" s="89">
        <v>703833</v>
      </c>
      <c r="G7809" s="89">
        <v>3</v>
      </c>
      <c r="H7809" t="s">
        <v>19629</v>
      </c>
      <c r="I7809" s="89"/>
    </row>
    <row r="7810" x14ac:dyDescent="0.3">
      <c r="A7810" t="s">
        <v>11607</v>
      </c>
      <c r="B7810" t="s">
        <v>19483</v>
      </c>
      <c r="C7810" t="s">
        <v>19502</v>
      </c>
      <c r="D7810" t="s">
        <v>19622</v>
      </c>
      <c r="E7810" s="89">
        <v>8.485618558826017E-3</v>
      </c>
      <c r="F7810" s="89">
        <v>703833</v>
      </c>
      <c r="G7810" s="89">
        <v>3</v>
      </c>
      <c r="H7810" t="s">
        <v>19629</v>
      </c>
      <c r="I7810" s="89"/>
    </row>
    <row r="7811" x14ac:dyDescent="0.3">
      <c r="A7811" t="s">
        <v>11608</v>
      </c>
      <c r="B7811" t="s">
        <v>19483</v>
      </c>
      <c r="C7811" t="s">
        <v>19502</v>
      </c>
      <c r="D7811" t="s">
        <v>19623</v>
      </c>
      <c r="E7811" s="89">
        <v>8.4283598745281321E-3</v>
      </c>
      <c r="F7811" s="89">
        <v>703833</v>
      </c>
      <c r="G7811" s="89">
        <v>3</v>
      </c>
      <c r="H7811" t="s">
        <v>19629</v>
      </c>
      <c r="I7811" s="89"/>
    </row>
    <row r="7812" x14ac:dyDescent="0.3">
      <c r="A7812" t="s">
        <v>11609</v>
      </c>
      <c r="B7812" t="s">
        <v>19483</v>
      </c>
      <c r="C7812" t="s">
        <v>19502</v>
      </c>
      <c r="D7812" t="s">
        <v>19624</v>
      </c>
      <c r="E7812" s="89">
        <v>1.9808446808329098E-2</v>
      </c>
      <c r="F7812" s="89">
        <v>703833</v>
      </c>
      <c r="G7812" s="89">
        <v>3</v>
      </c>
      <c r="H7812" t="s">
        <v>19629</v>
      </c>
      <c r="I7812" s="89"/>
    </row>
    <row r="7813" x14ac:dyDescent="0.3">
      <c r="A7813" t="s">
        <v>11610</v>
      </c>
      <c r="B7813" t="s">
        <v>19476</v>
      </c>
      <c r="C7813" t="s">
        <v>19503</v>
      </c>
      <c r="D7813" t="s">
        <v>19630</v>
      </c>
      <c r="E7813" s="89">
        <v>474831</v>
      </c>
      <c r="F7813" s="89">
        <v>703833</v>
      </c>
      <c r="G7813" s="89">
        <v>3</v>
      </c>
      <c r="H7813" t="s">
        <v>19630</v>
      </c>
      <c r="I7813" s="89"/>
    </row>
    <row r="7814" x14ac:dyDescent="0.3">
      <c r="A7814" t="s">
        <v>11611</v>
      </c>
      <c r="B7814" t="s">
        <v>19477</v>
      </c>
      <c r="C7814" t="s">
        <v>19503</v>
      </c>
      <c r="D7814" t="s">
        <v>19630</v>
      </c>
      <c r="E7814" s="89">
        <v>230249685900.5</v>
      </c>
      <c r="F7814" s="89">
        <v>703833</v>
      </c>
      <c r="G7814" s="89">
        <v>3</v>
      </c>
      <c r="H7814" t="s">
        <v>19630</v>
      </c>
      <c r="I7814" s="89"/>
    </row>
    <row r="7815" x14ac:dyDescent="0.3">
      <c r="A7815" t="s">
        <v>11612</v>
      </c>
      <c r="B7815" t="s">
        <v>19478</v>
      </c>
      <c r="C7815" t="s">
        <v>19503</v>
      </c>
      <c r="D7815" t="s">
        <v>19630</v>
      </c>
      <c r="E7815" s="89">
        <v>0.67463588663788143</v>
      </c>
      <c r="F7815" s="89">
        <v>703833</v>
      </c>
      <c r="G7815" s="89">
        <v>3</v>
      </c>
      <c r="H7815" t="s">
        <v>19630</v>
      </c>
      <c r="I7815" s="89"/>
    </row>
    <row r="7816" x14ac:dyDescent="0.3">
      <c r="A7816" t="s">
        <v>11613</v>
      </c>
      <c r="B7816" t="s">
        <v>19479</v>
      </c>
      <c r="C7816" t="s">
        <v>19503</v>
      </c>
      <c r="D7816" t="s">
        <v>19630</v>
      </c>
      <c r="E7816" s="89">
        <v>327136.81498381012</v>
      </c>
      <c r="F7816" s="89">
        <v>703833</v>
      </c>
      <c r="G7816" s="89">
        <v>3</v>
      </c>
      <c r="H7816" t="s">
        <v>19630</v>
      </c>
      <c r="I7816" s="89"/>
    </row>
    <row r="7817" x14ac:dyDescent="0.3">
      <c r="A7817" t="s">
        <v>11614</v>
      </c>
      <c r="B7817" t="s">
        <v>19483</v>
      </c>
      <c r="C7817" t="s">
        <v>19503</v>
      </c>
      <c r="D7817" t="s">
        <v>19614</v>
      </c>
      <c r="E7817" s="89">
        <v>0.84885047991409202</v>
      </c>
      <c r="F7817" s="89">
        <v>703833</v>
      </c>
      <c r="G7817" s="89">
        <v>3</v>
      </c>
      <c r="H7817" t="s">
        <v>19629</v>
      </c>
      <c r="I7817" s="89"/>
    </row>
    <row r="7818" x14ac:dyDescent="0.3">
      <c r="A7818" t="s">
        <v>11615</v>
      </c>
      <c r="B7818" t="s">
        <v>19483</v>
      </c>
      <c r="C7818" t="s">
        <v>19503</v>
      </c>
      <c r="D7818" t="s">
        <v>19615</v>
      </c>
      <c r="E7818" s="89">
        <v>0.85841877409031653</v>
      </c>
      <c r="F7818" s="89">
        <v>703833</v>
      </c>
      <c r="G7818" s="89">
        <v>3</v>
      </c>
      <c r="H7818" t="s">
        <v>19629</v>
      </c>
      <c r="I7818" s="89"/>
    </row>
    <row r="7819" x14ac:dyDescent="0.3">
      <c r="A7819" t="s">
        <v>11616</v>
      </c>
      <c r="B7819" t="s">
        <v>19483</v>
      </c>
      <c r="C7819" t="s">
        <v>19503</v>
      </c>
      <c r="D7819" t="s">
        <v>19616</v>
      </c>
      <c r="E7819" s="89">
        <v>0.84885047991409202</v>
      </c>
      <c r="F7819" s="89">
        <v>703833</v>
      </c>
      <c r="G7819" s="89">
        <v>3</v>
      </c>
      <c r="H7819" t="s">
        <v>19629</v>
      </c>
      <c r="I7819" s="89"/>
    </row>
    <row r="7820" x14ac:dyDescent="0.3">
      <c r="A7820" t="s">
        <v>11617</v>
      </c>
      <c r="B7820" t="s">
        <v>19483</v>
      </c>
      <c r="C7820" t="s">
        <v>19503</v>
      </c>
      <c r="D7820" t="s">
        <v>19617</v>
      </c>
      <c r="E7820" s="89">
        <v>0.85727187904647417</v>
      </c>
      <c r="F7820" s="89">
        <v>703833</v>
      </c>
      <c r="G7820" s="89">
        <v>3</v>
      </c>
      <c r="H7820" t="s">
        <v>19629</v>
      </c>
      <c r="I7820" s="89"/>
    </row>
    <row r="7821" x14ac:dyDescent="0.3">
      <c r="A7821" t="s">
        <v>11618</v>
      </c>
      <c r="B7821" t="s">
        <v>19483</v>
      </c>
      <c r="C7821" t="s">
        <v>19503</v>
      </c>
      <c r="D7821" t="s">
        <v>19618</v>
      </c>
      <c r="E7821" s="89">
        <v>0.81836089681618063</v>
      </c>
      <c r="F7821" s="89">
        <v>703833</v>
      </c>
      <c r="G7821" s="89">
        <v>3</v>
      </c>
      <c r="H7821" t="s">
        <v>19629</v>
      </c>
      <c r="I7821" s="89"/>
    </row>
    <row r="7822" x14ac:dyDescent="0.3">
      <c r="A7822" t="s">
        <v>11619</v>
      </c>
      <c r="B7822" t="s">
        <v>19483</v>
      </c>
      <c r="C7822" t="s">
        <v>19503</v>
      </c>
      <c r="D7822" t="s">
        <v>19619</v>
      </c>
      <c r="E7822" s="89">
        <v>0.81070319491593434</v>
      </c>
      <c r="F7822" s="89">
        <v>703833</v>
      </c>
      <c r="G7822" s="89">
        <v>3</v>
      </c>
      <c r="H7822" t="s">
        <v>19629</v>
      </c>
      <c r="I7822" s="89"/>
    </row>
    <row r="7823" x14ac:dyDescent="0.3">
      <c r="A7823" t="s">
        <v>11620</v>
      </c>
      <c r="B7823" t="s">
        <v>19483</v>
      </c>
      <c r="C7823" t="s">
        <v>19503</v>
      </c>
      <c r="D7823" t="s">
        <v>19620</v>
      </c>
      <c r="E7823" s="89">
        <v>0.78089273616916555</v>
      </c>
      <c r="F7823" s="89">
        <v>703833</v>
      </c>
      <c r="G7823" s="89">
        <v>3</v>
      </c>
      <c r="H7823" t="s">
        <v>19629</v>
      </c>
      <c r="I7823" s="89"/>
    </row>
    <row r="7824" x14ac:dyDescent="0.3">
      <c r="A7824" t="s">
        <v>11621</v>
      </c>
      <c r="B7824" t="s">
        <v>19483</v>
      </c>
      <c r="C7824" t="s">
        <v>19503</v>
      </c>
      <c r="D7824" t="s">
        <v>19621</v>
      </c>
      <c r="E7824" s="89">
        <v>0.35713693581099498</v>
      </c>
      <c r="F7824" s="89">
        <v>703833</v>
      </c>
      <c r="G7824" s="89">
        <v>3</v>
      </c>
      <c r="H7824" t="s">
        <v>19629</v>
      </c>
      <c r="I7824" s="89"/>
    </row>
    <row r="7825" x14ac:dyDescent="0.3">
      <c r="A7825" t="s">
        <v>11622</v>
      </c>
      <c r="B7825" t="s">
        <v>19483</v>
      </c>
      <c r="C7825" t="s">
        <v>19503</v>
      </c>
      <c r="D7825" t="s">
        <v>19622</v>
      </c>
      <c r="E7825" s="89">
        <v>0.80599734725261063</v>
      </c>
      <c r="F7825" s="89">
        <v>703833</v>
      </c>
      <c r="G7825" s="89">
        <v>3</v>
      </c>
      <c r="H7825" t="s">
        <v>19629</v>
      </c>
      <c r="I7825" s="89"/>
    </row>
    <row r="7826" x14ac:dyDescent="0.3">
      <c r="A7826" t="s">
        <v>11623</v>
      </c>
      <c r="B7826" t="s">
        <v>19483</v>
      </c>
      <c r="C7826" t="s">
        <v>19503</v>
      </c>
      <c r="D7826" t="s">
        <v>19623</v>
      </c>
      <c r="E7826" s="89">
        <v>0.82385876225922672</v>
      </c>
      <c r="F7826" s="89">
        <v>703833</v>
      </c>
      <c r="G7826" s="89">
        <v>3</v>
      </c>
      <c r="H7826" t="s">
        <v>19629</v>
      </c>
      <c r="I7826" s="89"/>
    </row>
    <row r="7827" x14ac:dyDescent="0.3">
      <c r="A7827" t="s">
        <v>11624</v>
      </c>
      <c r="B7827" t="s">
        <v>19483</v>
      </c>
      <c r="C7827" t="s">
        <v>19503</v>
      </c>
      <c r="D7827" t="s">
        <v>19624</v>
      </c>
      <c r="E7827" s="89">
        <v>1.8977668784676081</v>
      </c>
      <c r="F7827" s="89">
        <v>703833</v>
      </c>
      <c r="G7827" s="89">
        <v>3</v>
      </c>
      <c r="H7827" t="s">
        <v>19629</v>
      </c>
      <c r="I7827" s="89"/>
    </row>
    <row r="7828" x14ac:dyDescent="0.3">
      <c r="A7828" t="s">
        <v>11625</v>
      </c>
      <c r="B7828" t="s">
        <v>19476</v>
      </c>
      <c r="C7828" t="s">
        <v>19504</v>
      </c>
      <c r="D7828" t="s">
        <v>19630</v>
      </c>
      <c r="E7828" s="89">
        <v>172294</v>
      </c>
      <c r="F7828" s="89">
        <v>703833</v>
      </c>
      <c r="G7828" s="89">
        <v>3</v>
      </c>
      <c r="H7828" t="s">
        <v>19630</v>
      </c>
      <c r="I7828" s="89"/>
    </row>
    <row r="7829" x14ac:dyDescent="0.3">
      <c r="A7829" t="s">
        <v>11626</v>
      </c>
      <c r="B7829" t="s">
        <v>19477</v>
      </c>
      <c r="C7829" t="s">
        <v>19504</v>
      </c>
      <c r="D7829" t="s">
        <v>19630</v>
      </c>
      <c r="E7829" s="89">
        <v>76346445664.125</v>
      </c>
      <c r="F7829" s="89">
        <v>703833</v>
      </c>
      <c r="G7829" s="89">
        <v>3</v>
      </c>
      <c r="H7829" t="s">
        <v>19630</v>
      </c>
      <c r="I7829" s="89"/>
    </row>
    <row r="7830" x14ac:dyDescent="0.3">
      <c r="A7830" t="s">
        <v>11627</v>
      </c>
      <c r="B7830" t="s">
        <v>19478</v>
      </c>
      <c r="C7830" t="s">
        <v>19504</v>
      </c>
      <c r="D7830" t="s">
        <v>19630</v>
      </c>
      <c r="E7830" s="89">
        <v>0.24479386445364171</v>
      </c>
      <c r="F7830" s="89">
        <v>703833</v>
      </c>
      <c r="G7830" s="89">
        <v>3</v>
      </c>
      <c r="H7830" t="s">
        <v>19630</v>
      </c>
      <c r="I7830" s="89"/>
    </row>
    <row r="7831" x14ac:dyDescent="0.3">
      <c r="A7831" t="s">
        <v>11628</v>
      </c>
      <c r="B7831" t="s">
        <v>19479</v>
      </c>
      <c r="C7831" t="s">
        <v>19504</v>
      </c>
      <c r="D7831" t="s">
        <v>19630</v>
      </c>
      <c r="E7831" s="89">
        <v>108472.3871488336</v>
      </c>
      <c r="F7831" s="89">
        <v>703833</v>
      </c>
      <c r="G7831" s="89">
        <v>3</v>
      </c>
      <c r="H7831" t="s">
        <v>19630</v>
      </c>
      <c r="I7831" s="89"/>
    </row>
    <row r="7832" x14ac:dyDescent="0.3">
      <c r="A7832" t="s">
        <v>11629</v>
      </c>
      <c r="B7832" t="s">
        <v>19483</v>
      </c>
      <c r="C7832" t="s">
        <v>19504</v>
      </c>
      <c r="D7832" t="s">
        <v>19614</v>
      </c>
      <c r="E7832" s="89">
        <v>0.7878242142427041</v>
      </c>
      <c r="F7832" s="89">
        <v>703833</v>
      </c>
      <c r="G7832" s="89">
        <v>3</v>
      </c>
      <c r="H7832" t="s">
        <v>19629</v>
      </c>
      <c r="I7832" s="89"/>
    </row>
    <row r="7833" x14ac:dyDescent="0.3">
      <c r="A7833" t="s">
        <v>11630</v>
      </c>
      <c r="B7833" t="s">
        <v>19483</v>
      </c>
      <c r="C7833" t="s">
        <v>19504</v>
      </c>
      <c r="D7833" t="s">
        <v>19615</v>
      </c>
      <c r="E7833" s="89">
        <v>0.79779844490485408</v>
      </c>
      <c r="F7833" s="89">
        <v>703833</v>
      </c>
      <c r="G7833" s="89">
        <v>3</v>
      </c>
      <c r="H7833" t="s">
        <v>19629</v>
      </c>
      <c r="I7833" s="89"/>
    </row>
    <row r="7834" x14ac:dyDescent="0.3">
      <c r="A7834" t="s">
        <v>11631</v>
      </c>
      <c r="B7834" t="s">
        <v>19483</v>
      </c>
      <c r="C7834" t="s">
        <v>19504</v>
      </c>
      <c r="D7834" t="s">
        <v>19616</v>
      </c>
      <c r="E7834" s="89">
        <v>0.7878242142427041</v>
      </c>
      <c r="F7834" s="89">
        <v>703833</v>
      </c>
      <c r="G7834" s="89">
        <v>3</v>
      </c>
      <c r="H7834" t="s">
        <v>19629</v>
      </c>
      <c r="I7834" s="89"/>
    </row>
    <row r="7835" x14ac:dyDescent="0.3">
      <c r="A7835" t="s">
        <v>11632</v>
      </c>
      <c r="B7835" t="s">
        <v>19483</v>
      </c>
      <c r="C7835" t="s">
        <v>19504</v>
      </c>
      <c r="D7835" t="s">
        <v>19617</v>
      </c>
      <c r="E7835" s="89">
        <v>0.79680987630153643</v>
      </c>
      <c r="F7835" s="89">
        <v>703833</v>
      </c>
      <c r="G7835" s="89">
        <v>3</v>
      </c>
      <c r="H7835" t="s">
        <v>19629</v>
      </c>
      <c r="I7835" s="89"/>
    </row>
    <row r="7836" x14ac:dyDescent="0.3">
      <c r="A7836" t="s">
        <v>11633</v>
      </c>
      <c r="B7836" t="s">
        <v>19483</v>
      </c>
      <c r="C7836" t="s">
        <v>19504</v>
      </c>
      <c r="D7836" t="s">
        <v>19618</v>
      </c>
      <c r="E7836" s="89">
        <v>0.76556203070829132</v>
      </c>
      <c r="F7836" s="89">
        <v>703833</v>
      </c>
      <c r="G7836" s="89">
        <v>3</v>
      </c>
      <c r="H7836" t="s">
        <v>19629</v>
      </c>
      <c r="I7836" s="89"/>
    </row>
    <row r="7837" x14ac:dyDescent="0.3">
      <c r="A7837" t="s">
        <v>11634</v>
      </c>
      <c r="B7837" t="s">
        <v>19483</v>
      </c>
      <c r="C7837" t="s">
        <v>19504</v>
      </c>
      <c r="D7837" t="s">
        <v>19619</v>
      </c>
      <c r="E7837" s="89">
        <v>0.75777747628059455</v>
      </c>
      <c r="F7837" s="89">
        <v>703833</v>
      </c>
      <c r="G7837" s="89">
        <v>3</v>
      </c>
      <c r="H7837" t="s">
        <v>19629</v>
      </c>
      <c r="I7837" s="89"/>
    </row>
    <row r="7838" x14ac:dyDescent="0.3">
      <c r="A7838" t="s">
        <v>11635</v>
      </c>
      <c r="B7838" t="s">
        <v>19483</v>
      </c>
      <c r="C7838" t="s">
        <v>19504</v>
      </c>
      <c r="D7838" t="s">
        <v>19620</v>
      </c>
      <c r="E7838" s="89">
        <v>0.72992766104623086</v>
      </c>
      <c r="F7838" s="89">
        <v>703833</v>
      </c>
      <c r="G7838" s="89">
        <v>3</v>
      </c>
      <c r="H7838" t="s">
        <v>19629</v>
      </c>
      <c r="I7838" s="89"/>
    </row>
    <row r="7839" x14ac:dyDescent="0.3">
      <c r="A7839" t="s">
        <v>11636</v>
      </c>
      <c r="B7839" t="s">
        <v>19483</v>
      </c>
      <c r="C7839" t="s">
        <v>19504</v>
      </c>
      <c r="D7839" t="s">
        <v>19621</v>
      </c>
      <c r="E7839" s="89">
        <v>0.2988244064064719</v>
      </c>
      <c r="F7839" s="89">
        <v>703833</v>
      </c>
      <c r="G7839" s="89">
        <v>3</v>
      </c>
      <c r="H7839" t="s">
        <v>19629</v>
      </c>
      <c r="I7839" s="89"/>
    </row>
    <row r="7840" x14ac:dyDescent="0.3">
      <c r="A7840" t="s">
        <v>11637</v>
      </c>
      <c r="B7840" t="s">
        <v>19483</v>
      </c>
      <c r="C7840" t="s">
        <v>19504</v>
      </c>
      <c r="D7840" t="s">
        <v>19622</v>
      </c>
      <c r="E7840" s="89">
        <v>0.75032015132736307</v>
      </c>
      <c r="F7840" s="89">
        <v>703833</v>
      </c>
      <c r="G7840" s="89">
        <v>3</v>
      </c>
      <c r="H7840" t="s">
        <v>19629</v>
      </c>
      <c r="I7840" s="89"/>
    </row>
    <row r="7841" x14ac:dyDescent="0.3">
      <c r="A7841" t="s">
        <v>11638</v>
      </c>
      <c r="B7841" t="s">
        <v>19483</v>
      </c>
      <c r="C7841" t="s">
        <v>19504</v>
      </c>
      <c r="D7841" t="s">
        <v>19623</v>
      </c>
      <c r="E7841" s="89">
        <v>0.75339838677027104</v>
      </c>
      <c r="F7841" s="89">
        <v>703833</v>
      </c>
      <c r="G7841" s="89">
        <v>3</v>
      </c>
      <c r="H7841" t="s">
        <v>19629</v>
      </c>
      <c r="I7841" s="89"/>
    </row>
    <row r="7842" x14ac:dyDescent="0.3">
      <c r="A7842" t="s">
        <v>11639</v>
      </c>
      <c r="B7842" t="s">
        <v>19483</v>
      </c>
      <c r="C7842" t="s">
        <v>19504</v>
      </c>
      <c r="D7842" t="s">
        <v>19624</v>
      </c>
      <c r="E7842" s="89">
        <v>1.734541572121048</v>
      </c>
      <c r="F7842" s="89">
        <v>703833</v>
      </c>
      <c r="G7842" s="89">
        <v>3</v>
      </c>
      <c r="H7842" t="s">
        <v>19629</v>
      </c>
      <c r="I7842" s="89"/>
    </row>
    <row r="7843" x14ac:dyDescent="0.3">
      <c r="A7843" t="s">
        <v>11640</v>
      </c>
      <c r="B7843" t="s">
        <v>19476</v>
      </c>
      <c r="C7843" t="s">
        <v>19505</v>
      </c>
      <c r="D7843" t="s">
        <v>19630</v>
      </c>
      <c r="E7843" s="89">
        <v>13672</v>
      </c>
      <c r="F7843" s="89">
        <v>703833</v>
      </c>
      <c r="G7843" s="89">
        <v>3</v>
      </c>
      <c r="H7843" t="s">
        <v>19630</v>
      </c>
      <c r="I7843" s="89"/>
    </row>
    <row r="7844" x14ac:dyDescent="0.3">
      <c r="A7844" t="s">
        <v>11641</v>
      </c>
      <c r="B7844" t="s">
        <v>19477</v>
      </c>
      <c r="C7844" t="s">
        <v>19505</v>
      </c>
      <c r="D7844" t="s">
        <v>19630</v>
      </c>
      <c r="E7844" s="89">
        <v>27685931896.5</v>
      </c>
      <c r="F7844" s="89">
        <v>703833</v>
      </c>
      <c r="G7844" s="89">
        <v>3</v>
      </c>
      <c r="H7844" t="s">
        <v>19630</v>
      </c>
      <c r="I7844" s="89"/>
    </row>
    <row r="7845" x14ac:dyDescent="0.3">
      <c r="A7845" t="s">
        <v>11642</v>
      </c>
      <c r="B7845" t="s">
        <v>19478</v>
      </c>
      <c r="C7845" t="s">
        <v>19505</v>
      </c>
      <c r="D7845" t="s">
        <v>19630</v>
      </c>
      <c r="E7845" s="89">
        <v>1.942506247930972E-2</v>
      </c>
      <c r="F7845" s="89">
        <v>703833</v>
      </c>
      <c r="G7845" s="89">
        <v>3</v>
      </c>
      <c r="H7845" t="s">
        <v>19630</v>
      </c>
      <c r="I7845" s="89"/>
    </row>
    <row r="7846" x14ac:dyDescent="0.3">
      <c r="A7846" t="s">
        <v>11643</v>
      </c>
      <c r="B7846" t="s">
        <v>19479</v>
      </c>
      <c r="C7846" t="s">
        <v>19505</v>
      </c>
      <c r="D7846" t="s">
        <v>19630</v>
      </c>
      <c r="E7846" s="89">
        <v>39335.938918038803</v>
      </c>
      <c r="F7846" s="89">
        <v>703833</v>
      </c>
      <c r="G7846" s="89">
        <v>3</v>
      </c>
      <c r="H7846" t="s">
        <v>19630</v>
      </c>
      <c r="I7846" s="89"/>
    </row>
    <row r="7847" x14ac:dyDescent="0.3">
      <c r="A7847" t="s">
        <v>11644</v>
      </c>
      <c r="B7847" t="s">
        <v>19483</v>
      </c>
      <c r="C7847" t="s">
        <v>19505</v>
      </c>
      <c r="D7847" t="s">
        <v>19614</v>
      </c>
      <c r="E7847" s="89">
        <v>3.5665389867752508</v>
      </c>
      <c r="F7847" s="89">
        <v>703833</v>
      </c>
      <c r="G7847" s="89">
        <v>3</v>
      </c>
      <c r="H7847" t="s">
        <v>19629</v>
      </c>
      <c r="I7847" s="89"/>
    </row>
    <row r="7848" x14ac:dyDescent="0.3">
      <c r="A7848" t="s">
        <v>11645</v>
      </c>
      <c r="B7848" t="s">
        <v>19483</v>
      </c>
      <c r="C7848" t="s">
        <v>19505</v>
      </c>
      <c r="D7848" t="s">
        <v>19615</v>
      </c>
      <c r="E7848" s="89">
        <v>3.5665389867752508</v>
      </c>
      <c r="F7848" s="89">
        <v>703833</v>
      </c>
      <c r="G7848" s="89">
        <v>3</v>
      </c>
      <c r="H7848" t="s">
        <v>19629</v>
      </c>
      <c r="I7848" s="89"/>
    </row>
    <row r="7849" x14ac:dyDescent="0.3">
      <c r="A7849" t="s">
        <v>11646</v>
      </c>
      <c r="B7849" t="s">
        <v>19483</v>
      </c>
      <c r="C7849" t="s">
        <v>19505</v>
      </c>
      <c r="D7849" t="s">
        <v>19616</v>
      </c>
      <c r="E7849" s="89">
        <v>3.5665389867752508</v>
      </c>
      <c r="F7849" s="89">
        <v>703833</v>
      </c>
      <c r="G7849" s="89">
        <v>3</v>
      </c>
      <c r="H7849" t="s">
        <v>19629</v>
      </c>
      <c r="I7849" s="89"/>
    </row>
    <row r="7850" x14ac:dyDescent="0.3">
      <c r="A7850" t="s">
        <v>11647</v>
      </c>
      <c r="B7850" t="s">
        <v>19483</v>
      </c>
      <c r="C7850" t="s">
        <v>19505</v>
      </c>
      <c r="D7850" t="s">
        <v>19617</v>
      </c>
      <c r="E7850" s="89">
        <v>3.5665389867752508</v>
      </c>
      <c r="F7850" s="89">
        <v>703833</v>
      </c>
      <c r="G7850" s="89">
        <v>3</v>
      </c>
      <c r="H7850" t="s">
        <v>19629</v>
      </c>
      <c r="I7850" s="89"/>
    </row>
    <row r="7851" x14ac:dyDescent="0.3">
      <c r="A7851" t="s">
        <v>11648</v>
      </c>
      <c r="B7851" t="s">
        <v>19483</v>
      </c>
      <c r="C7851" t="s">
        <v>19505</v>
      </c>
      <c r="D7851" t="s">
        <v>19618</v>
      </c>
      <c r="E7851" s="89">
        <v>3.5456925393420131</v>
      </c>
      <c r="F7851" s="89">
        <v>703833</v>
      </c>
      <c r="G7851" s="89">
        <v>3</v>
      </c>
      <c r="H7851" t="s">
        <v>19629</v>
      </c>
      <c r="I7851" s="89"/>
    </row>
    <row r="7852" x14ac:dyDescent="0.3">
      <c r="A7852" t="s">
        <v>11649</v>
      </c>
      <c r="B7852" t="s">
        <v>19483</v>
      </c>
      <c r="C7852" t="s">
        <v>19505</v>
      </c>
      <c r="D7852" t="s">
        <v>19619</v>
      </c>
      <c r="E7852" s="89">
        <v>3.48584866611762</v>
      </c>
      <c r="F7852" s="89">
        <v>703833</v>
      </c>
      <c r="G7852" s="89">
        <v>3</v>
      </c>
      <c r="H7852" t="s">
        <v>19629</v>
      </c>
      <c r="I7852" s="89"/>
    </row>
    <row r="7853" x14ac:dyDescent="0.3">
      <c r="A7853" t="s">
        <v>11650</v>
      </c>
      <c r="B7853" t="s">
        <v>19483</v>
      </c>
      <c r="C7853" t="s">
        <v>19505</v>
      </c>
      <c r="D7853" t="s">
        <v>19620</v>
      </c>
      <c r="E7853" s="89">
        <v>3.34266524013852</v>
      </c>
      <c r="F7853" s="89">
        <v>703833</v>
      </c>
      <c r="G7853" s="89">
        <v>3</v>
      </c>
      <c r="H7853" t="s">
        <v>19629</v>
      </c>
      <c r="I7853" s="89"/>
    </row>
    <row r="7854" x14ac:dyDescent="0.3">
      <c r="A7854" t="s">
        <v>11651</v>
      </c>
      <c r="B7854" t="s">
        <v>19483</v>
      </c>
      <c r="C7854" t="s">
        <v>19505</v>
      </c>
      <c r="D7854" t="s">
        <v>19621</v>
      </c>
      <c r="E7854" s="89">
        <v>0.5849029676616212</v>
      </c>
      <c r="F7854" s="89">
        <v>703833</v>
      </c>
      <c r="G7854" s="89">
        <v>3</v>
      </c>
      <c r="H7854" t="s">
        <v>19629</v>
      </c>
      <c r="I7854" s="89"/>
    </row>
    <row r="7855" x14ac:dyDescent="0.3">
      <c r="A7855" t="s">
        <v>11652</v>
      </c>
      <c r="B7855" t="s">
        <v>19483</v>
      </c>
      <c r="C7855" t="s">
        <v>19505</v>
      </c>
      <c r="D7855" t="s">
        <v>19622</v>
      </c>
      <c r="E7855" s="89">
        <v>2.840405735781637</v>
      </c>
      <c r="F7855" s="89">
        <v>703833</v>
      </c>
      <c r="G7855" s="89">
        <v>3</v>
      </c>
      <c r="H7855" t="s">
        <v>19629</v>
      </c>
      <c r="I7855" s="89"/>
    </row>
    <row r="7856" x14ac:dyDescent="0.3">
      <c r="A7856" t="s">
        <v>11653</v>
      </c>
      <c r="B7856" t="s">
        <v>19483</v>
      </c>
      <c r="C7856" t="s">
        <v>19505</v>
      </c>
      <c r="D7856" t="s">
        <v>19623</v>
      </c>
      <c r="E7856" s="89">
        <v>2.8943842740613719</v>
      </c>
      <c r="F7856" s="89">
        <v>703833</v>
      </c>
      <c r="G7856" s="89">
        <v>3</v>
      </c>
      <c r="H7856" t="s">
        <v>19629</v>
      </c>
      <c r="I7856" s="89"/>
    </row>
    <row r="7857" x14ac:dyDescent="0.3">
      <c r="A7857" t="s">
        <v>11654</v>
      </c>
      <c r="B7857" t="s">
        <v>19483</v>
      </c>
      <c r="C7857" t="s">
        <v>19505</v>
      </c>
      <c r="D7857" t="s">
        <v>19624</v>
      </c>
      <c r="E7857" s="89">
        <v>7.591300026236361</v>
      </c>
      <c r="F7857" s="89">
        <v>703833</v>
      </c>
      <c r="G7857" s="89">
        <v>3</v>
      </c>
      <c r="H7857" t="s">
        <v>19629</v>
      </c>
      <c r="I7857" s="89"/>
    </row>
    <row r="7858" x14ac:dyDescent="0.3">
      <c r="A7858" t="s">
        <v>11655</v>
      </c>
      <c r="B7858" t="s">
        <v>19476</v>
      </c>
      <c r="C7858" t="s">
        <v>19506</v>
      </c>
      <c r="D7858" t="s">
        <v>19630</v>
      </c>
      <c r="E7858" s="89">
        <v>434095</v>
      </c>
      <c r="F7858" s="89">
        <v>703833</v>
      </c>
      <c r="G7858" s="89">
        <v>3</v>
      </c>
      <c r="H7858" t="s">
        <v>19630</v>
      </c>
      <c r="I7858" s="89"/>
    </row>
    <row r="7859" x14ac:dyDescent="0.3">
      <c r="A7859" t="s">
        <v>11656</v>
      </c>
      <c r="B7859" t="s">
        <v>19477</v>
      </c>
      <c r="C7859" t="s">
        <v>19506</v>
      </c>
      <c r="D7859" t="s">
        <v>19630</v>
      </c>
      <c r="E7859" s="89">
        <v>4193110452.365479</v>
      </c>
      <c r="F7859" s="89">
        <v>703833</v>
      </c>
      <c r="G7859" s="89">
        <v>3</v>
      </c>
      <c r="H7859" t="s">
        <v>19630</v>
      </c>
      <c r="I7859" s="89"/>
    </row>
    <row r="7860" x14ac:dyDescent="0.3">
      <c r="A7860" t="s">
        <v>11657</v>
      </c>
      <c r="B7860" t="s">
        <v>19478</v>
      </c>
      <c r="C7860" t="s">
        <v>19506</v>
      </c>
      <c r="D7860" t="s">
        <v>19630</v>
      </c>
      <c r="E7860" s="89">
        <v>0.61675852084230209</v>
      </c>
      <c r="F7860" s="89">
        <v>703833</v>
      </c>
      <c r="G7860" s="89">
        <v>3</v>
      </c>
      <c r="H7860" t="s">
        <v>19630</v>
      </c>
      <c r="I7860" s="89"/>
    </row>
    <row r="7861" x14ac:dyDescent="0.3">
      <c r="A7861" t="s">
        <v>11658</v>
      </c>
      <c r="B7861" t="s">
        <v>19479</v>
      </c>
      <c r="C7861" t="s">
        <v>19506</v>
      </c>
      <c r="D7861" t="s">
        <v>19630</v>
      </c>
      <c r="E7861" s="89">
        <v>5957.536023979379</v>
      </c>
      <c r="F7861" s="89">
        <v>703833</v>
      </c>
      <c r="G7861" s="89">
        <v>3</v>
      </c>
      <c r="H7861" t="s">
        <v>19630</v>
      </c>
      <c r="I7861" s="89"/>
    </row>
    <row r="7862" x14ac:dyDescent="0.3">
      <c r="A7862" t="s">
        <v>11659</v>
      </c>
      <c r="B7862" t="s">
        <v>19483</v>
      </c>
      <c r="C7862" t="s">
        <v>19506</v>
      </c>
      <c r="D7862" t="s">
        <v>19614</v>
      </c>
      <c r="E7862" s="89">
        <v>1.7086337112985409E-2</v>
      </c>
      <c r="F7862" s="89">
        <v>703833</v>
      </c>
      <c r="G7862" s="89">
        <v>3</v>
      </c>
      <c r="H7862" t="s">
        <v>19629</v>
      </c>
      <c r="I7862" s="89"/>
    </row>
    <row r="7863" x14ac:dyDescent="0.3">
      <c r="A7863" t="s">
        <v>11660</v>
      </c>
      <c r="B7863" t="s">
        <v>19483</v>
      </c>
      <c r="C7863" t="s">
        <v>19506</v>
      </c>
      <c r="D7863" t="s">
        <v>19615</v>
      </c>
      <c r="E7863" s="89">
        <v>1.72735386142687E-2</v>
      </c>
      <c r="F7863" s="89">
        <v>703833</v>
      </c>
      <c r="G7863" s="89">
        <v>3</v>
      </c>
      <c r="H7863" t="s">
        <v>19629</v>
      </c>
      <c r="I7863" s="89"/>
    </row>
    <row r="7864" x14ac:dyDescent="0.3">
      <c r="A7864" t="s">
        <v>11661</v>
      </c>
      <c r="B7864" t="s">
        <v>19483</v>
      </c>
      <c r="C7864" t="s">
        <v>19506</v>
      </c>
      <c r="D7864" t="s">
        <v>19616</v>
      </c>
      <c r="E7864" s="89">
        <v>1.7086337112985409E-2</v>
      </c>
      <c r="F7864" s="89">
        <v>703833</v>
      </c>
      <c r="G7864" s="89">
        <v>3</v>
      </c>
      <c r="H7864" t="s">
        <v>19629</v>
      </c>
      <c r="I7864" s="89"/>
    </row>
    <row r="7865" x14ac:dyDescent="0.3">
      <c r="A7865" t="s">
        <v>11662</v>
      </c>
      <c r="B7865" t="s">
        <v>19483</v>
      </c>
      <c r="C7865" t="s">
        <v>19506</v>
      </c>
      <c r="D7865" t="s">
        <v>19617</v>
      </c>
      <c r="E7865" s="89">
        <v>1.7259882049934259E-2</v>
      </c>
      <c r="F7865" s="89">
        <v>703833</v>
      </c>
      <c r="G7865" s="89">
        <v>3</v>
      </c>
      <c r="H7865" t="s">
        <v>19629</v>
      </c>
      <c r="I7865" s="89"/>
    </row>
    <row r="7866" x14ac:dyDescent="0.3">
      <c r="A7866" t="s">
        <v>11663</v>
      </c>
      <c r="B7866" t="s">
        <v>19483</v>
      </c>
      <c r="C7866" t="s">
        <v>19506</v>
      </c>
      <c r="D7866" t="s">
        <v>19618</v>
      </c>
      <c r="E7866" s="89">
        <v>1.6293595113129691E-2</v>
      </c>
      <c r="F7866" s="89">
        <v>703833</v>
      </c>
      <c r="G7866" s="89">
        <v>3</v>
      </c>
      <c r="H7866" t="s">
        <v>19629</v>
      </c>
      <c r="I7866" s="89"/>
    </row>
    <row r="7867" x14ac:dyDescent="0.3">
      <c r="A7867" t="s">
        <v>11664</v>
      </c>
      <c r="B7867" t="s">
        <v>19483</v>
      </c>
      <c r="C7867" t="s">
        <v>19506</v>
      </c>
      <c r="D7867" t="s">
        <v>19619</v>
      </c>
      <c r="E7867" s="89">
        <v>1.6193826883611109E-2</v>
      </c>
      <c r="F7867" s="89">
        <v>703833</v>
      </c>
      <c r="G7867" s="89">
        <v>3</v>
      </c>
      <c r="H7867" t="s">
        <v>19629</v>
      </c>
      <c r="I7867" s="89"/>
    </row>
    <row r="7868" x14ac:dyDescent="0.3">
      <c r="A7868" t="s">
        <v>11665</v>
      </c>
      <c r="B7868" t="s">
        <v>19483</v>
      </c>
      <c r="C7868" t="s">
        <v>19506</v>
      </c>
      <c r="D7868" t="s">
        <v>19620</v>
      </c>
      <c r="E7868" s="89">
        <v>1.5630090288522351E-2</v>
      </c>
      <c r="F7868" s="89">
        <v>703833</v>
      </c>
      <c r="G7868" s="89">
        <v>3</v>
      </c>
      <c r="H7868" t="s">
        <v>19629</v>
      </c>
      <c r="I7868" s="89"/>
    </row>
    <row r="7869" x14ac:dyDescent="0.3">
      <c r="A7869" t="s">
        <v>11666</v>
      </c>
      <c r="B7869" t="s">
        <v>19483</v>
      </c>
      <c r="C7869" t="s">
        <v>19506</v>
      </c>
      <c r="D7869" t="s">
        <v>19621</v>
      </c>
      <c r="E7869" s="89">
        <v>7.6272609472644312E-3</v>
      </c>
      <c r="F7869" s="89">
        <v>703833</v>
      </c>
      <c r="G7869" s="89">
        <v>3</v>
      </c>
      <c r="H7869" t="s">
        <v>19629</v>
      </c>
      <c r="I7869" s="89"/>
    </row>
    <row r="7870" x14ac:dyDescent="0.3">
      <c r="A7870" t="s">
        <v>11667</v>
      </c>
      <c r="B7870" t="s">
        <v>19483</v>
      </c>
      <c r="C7870" t="s">
        <v>19506</v>
      </c>
      <c r="D7870" t="s">
        <v>19622</v>
      </c>
      <c r="E7870" s="89">
        <v>1.619116016386463E-2</v>
      </c>
      <c r="F7870" s="89">
        <v>703833</v>
      </c>
      <c r="G7870" s="89">
        <v>3</v>
      </c>
      <c r="H7870" t="s">
        <v>19629</v>
      </c>
      <c r="I7870" s="89"/>
    </row>
    <row r="7871" x14ac:dyDescent="0.3">
      <c r="A7871" t="s">
        <v>11668</v>
      </c>
      <c r="B7871" t="s">
        <v>19483</v>
      </c>
      <c r="C7871" t="s">
        <v>19506</v>
      </c>
      <c r="D7871" t="s">
        <v>19623</v>
      </c>
      <c r="E7871" s="89">
        <v>1.6417244847965771E-2</v>
      </c>
      <c r="F7871" s="89">
        <v>703833</v>
      </c>
      <c r="G7871" s="89">
        <v>3</v>
      </c>
      <c r="H7871" t="s">
        <v>19629</v>
      </c>
      <c r="I7871" s="89"/>
    </row>
    <row r="7872" x14ac:dyDescent="0.3">
      <c r="A7872" t="s">
        <v>11669</v>
      </c>
      <c r="B7872" t="s">
        <v>19483</v>
      </c>
      <c r="C7872" t="s">
        <v>19506</v>
      </c>
      <c r="D7872" t="s">
        <v>19624</v>
      </c>
      <c r="E7872" s="89">
        <v>3.780731231669502E-2</v>
      </c>
      <c r="F7872" s="89">
        <v>703833</v>
      </c>
      <c r="G7872" s="89">
        <v>3</v>
      </c>
      <c r="H7872" t="s">
        <v>19629</v>
      </c>
      <c r="I7872" s="89"/>
    </row>
    <row r="7873" x14ac:dyDescent="0.3">
      <c r="A7873" t="s">
        <v>11670</v>
      </c>
      <c r="B7873" t="s">
        <v>19476</v>
      </c>
      <c r="C7873" t="s">
        <v>19507</v>
      </c>
      <c r="D7873" t="s">
        <v>19630</v>
      </c>
      <c r="E7873" s="89">
        <v>436108</v>
      </c>
      <c r="F7873" s="89">
        <v>703833</v>
      </c>
      <c r="G7873" s="89">
        <v>3</v>
      </c>
      <c r="H7873" t="s">
        <v>19630</v>
      </c>
      <c r="I7873" s="89"/>
    </row>
    <row r="7874" x14ac:dyDescent="0.3">
      <c r="A7874" t="s">
        <v>11671</v>
      </c>
      <c r="B7874" t="s">
        <v>19477</v>
      </c>
      <c r="C7874" t="s">
        <v>19507</v>
      </c>
      <c r="D7874" t="s">
        <v>19630</v>
      </c>
      <c r="E7874" s="89">
        <v>4686085681.1958008</v>
      </c>
      <c r="F7874" s="89">
        <v>703833</v>
      </c>
      <c r="G7874" s="89">
        <v>3</v>
      </c>
      <c r="H7874" t="s">
        <v>19630</v>
      </c>
      <c r="I7874" s="89"/>
    </row>
    <row r="7875" x14ac:dyDescent="0.3">
      <c r="A7875" t="s">
        <v>11672</v>
      </c>
      <c r="B7875" t="s">
        <v>19478</v>
      </c>
      <c r="C7875" t="s">
        <v>19507</v>
      </c>
      <c r="D7875" t="s">
        <v>19630</v>
      </c>
      <c r="E7875" s="89">
        <v>0.61961857429248135</v>
      </c>
      <c r="F7875" s="89">
        <v>703833</v>
      </c>
      <c r="G7875" s="89">
        <v>3</v>
      </c>
      <c r="H7875" t="s">
        <v>19630</v>
      </c>
      <c r="I7875" s="89"/>
    </row>
    <row r="7876" x14ac:dyDescent="0.3">
      <c r="A7876" t="s">
        <v>11673</v>
      </c>
      <c r="B7876" t="s">
        <v>19479</v>
      </c>
      <c r="C7876" t="s">
        <v>19507</v>
      </c>
      <c r="D7876" t="s">
        <v>19630</v>
      </c>
      <c r="E7876" s="89">
        <v>6657.9510781617246</v>
      </c>
      <c r="F7876" s="89">
        <v>703833</v>
      </c>
      <c r="G7876" s="89">
        <v>3</v>
      </c>
      <c r="H7876" t="s">
        <v>19630</v>
      </c>
      <c r="I7876" s="89"/>
    </row>
    <row r="7877" x14ac:dyDescent="0.3">
      <c r="A7877" t="s">
        <v>11674</v>
      </c>
      <c r="B7877" t="s">
        <v>19483</v>
      </c>
      <c r="C7877" t="s">
        <v>19507</v>
      </c>
      <c r="D7877" t="s">
        <v>19614</v>
      </c>
      <c r="E7877" s="89">
        <v>1.8983744719667031E-2</v>
      </c>
      <c r="F7877" s="89">
        <v>703833</v>
      </c>
      <c r="G7877" s="89">
        <v>3</v>
      </c>
      <c r="H7877" t="s">
        <v>19629</v>
      </c>
      <c r="I7877" s="89"/>
    </row>
    <row r="7878" x14ac:dyDescent="0.3">
      <c r="A7878" t="s">
        <v>11675</v>
      </c>
      <c r="B7878" t="s">
        <v>19483</v>
      </c>
      <c r="C7878" t="s">
        <v>19507</v>
      </c>
      <c r="D7878" t="s">
        <v>19615</v>
      </c>
      <c r="E7878" s="89">
        <v>1.9219393156245171E-2</v>
      </c>
      <c r="F7878" s="89">
        <v>703833</v>
      </c>
      <c r="G7878" s="89">
        <v>3</v>
      </c>
      <c r="H7878" t="s">
        <v>19629</v>
      </c>
      <c r="I7878" s="89"/>
    </row>
    <row r="7879" x14ac:dyDescent="0.3">
      <c r="A7879" t="s">
        <v>11676</v>
      </c>
      <c r="B7879" t="s">
        <v>19483</v>
      </c>
      <c r="C7879" t="s">
        <v>19507</v>
      </c>
      <c r="D7879" t="s">
        <v>19616</v>
      </c>
      <c r="E7879" s="89">
        <v>1.8983744719667031E-2</v>
      </c>
      <c r="F7879" s="89">
        <v>703833</v>
      </c>
      <c r="G7879" s="89">
        <v>3</v>
      </c>
      <c r="H7879" t="s">
        <v>19629</v>
      </c>
      <c r="I7879" s="89"/>
    </row>
    <row r="7880" x14ac:dyDescent="0.3">
      <c r="A7880" t="s">
        <v>11677</v>
      </c>
      <c r="B7880" t="s">
        <v>19483</v>
      </c>
      <c r="C7880" t="s">
        <v>19507</v>
      </c>
      <c r="D7880" t="s">
        <v>19617</v>
      </c>
      <c r="E7880" s="89">
        <v>1.9193107136777941E-2</v>
      </c>
      <c r="F7880" s="89">
        <v>703833</v>
      </c>
      <c r="G7880" s="89">
        <v>3</v>
      </c>
      <c r="H7880" t="s">
        <v>19629</v>
      </c>
      <c r="I7880" s="89"/>
    </row>
    <row r="7881" x14ac:dyDescent="0.3">
      <c r="A7881" t="s">
        <v>11678</v>
      </c>
      <c r="B7881" t="s">
        <v>19483</v>
      </c>
      <c r="C7881" t="s">
        <v>19507</v>
      </c>
      <c r="D7881" t="s">
        <v>19618</v>
      </c>
      <c r="E7881" s="89">
        <v>1.8300353543007779E-2</v>
      </c>
      <c r="F7881" s="89">
        <v>703833</v>
      </c>
      <c r="G7881" s="89">
        <v>3</v>
      </c>
      <c r="H7881" t="s">
        <v>19629</v>
      </c>
      <c r="I7881" s="89"/>
    </row>
    <row r="7882" x14ac:dyDescent="0.3">
      <c r="A7882" t="s">
        <v>11679</v>
      </c>
      <c r="B7882" t="s">
        <v>19483</v>
      </c>
      <c r="C7882" t="s">
        <v>19507</v>
      </c>
      <c r="D7882" t="s">
        <v>19619</v>
      </c>
      <c r="E7882" s="89">
        <v>1.8114438820842779E-2</v>
      </c>
      <c r="F7882" s="89">
        <v>703833</v>
      </c>
      <c r="G7882" s="89">
        <v>3</v>
      </c>
      <c r="H7882" t="s">
        <v>19629</v>
      </c>
      <c r="I7882" s="89"/>
    </row>
    <row r="7883" x14ac:dyDescent="0.3">
      <c r="A7883" t="s">
        <v>11680</v>
      </c>
      <c r="B7883" t="s">
        <v>19483</v>
      </c>
      <c r="C7883" t="s">
        <v>19507</v>
      </c>
      <c r="D7883" t="s">
        <v>19620</v>
      </c>
      <c r="E7883" s="89">
        <v>1.745338390243395E-2</v>
      </c>
      <c r="F7883" s="89">
        <v>703833</v>
      </c>
      <c r="G7883" s="89">
        <v>3</v>
      </c>
      <c r="H7883" t="s">
        <v>19629</v>
      </c>
      <c r="I7883" s="89"/>
    </row>
    <row r="7884" x14ac:dyDescent="0.3">
      <c r="A7884" t="s">
        <v>11681</v>
      </c>
      <c r="B7884" t="s">
        <v>19483</v>
      </c>
      <c r="C7884" t="s">
        <v>19507</v>
      </c>
      <c r="D7884" t="s">
        <v>19621</v>
      </c>
      <c r="E7884" s="89">
        <v>8.2118201891589783E-3</v>
      </c>
      <c r="F7884" s="89">
        <v>703833</v>
      </c>
      <c r="G7884" s="89">
        <v>3</v>
      </c>
      <c r="H7884" t="s">
        <v>19629</v>
      </c>
      <c r="I7884" s="89"/>
    </row>
    <row r="7885" x14ac:dyDescent="0.3">
      <c r="A7885" t="s">
        <v>11682</v>
      </c>
      <c r="B7885" t="s">
        <v>19483</v>
      </c>
      <c r="C7885" t="s">
        <v>19507</v>
      </c>
      <c r="D7885" t="s">
        <v>19622</v>
      </c>
      <c r="E7885" s="89">
        <v>1.7992273950011899E-2</v>
      </c>
      <c r="F7885" s="89">
        <v>703833</v>
      </c>
      <c r="G7885" s="89">
        <v>3</v>
      </c>
      <c r="H7885" t="s">
        <v>19629</v>
      </c>
      <c r="I7885" s="89"/>
    </row>
    <row r="7886" x14ac:dyDescent="0.3">
      <c r="A7886" t="s">
        <v>11683</v>
      </c>
      <c r="B7886" t="s">
        <v>19483</v>
      </c>
      <c r="C7886" t="s">
        <v>19507</v>
      </c>
      <c r="D7886" t="s">
        <v>19623</v>
      </c>
      <c r="E7886" s="89">
        <v>1.8290254134354599E-2</v>
      </c>
      <c r="F7886" s="89">
        <v>703833</v>
      </c>
      <c r="G7886" s="89">
        <v>3</v>
      </c>
      <c r="H7886" t="s">
        <v>19629</v>
      </c>
      <c r="I7886" s="89"/>
    </row>
    <row r="7887" x14ac:dyDescent="0.3">
      <c r="A7887" t="s">
        <v>11684</v>
      </c>
      <c r="B7887" t="s">
        <v>19483</v>
      </c>
      <c r="C7887" t="s">
        <v>19507</v>
      </c>
      <c r="D7887" t="s">
        <v>19624</v>
      </c>
      <c r="E7887" s="89">
        <v>4.2074058348479028E-2</v>
      </c>
      <c r="F7887" s="89">
        <v>703833</v>
      </c>
      <c r="G7887" s="89">
        <v>3</v>
      </c>
      <c r="H7887" t="s">
        <v>19629</v>
      </c>
      <c r="I7887" s="89"/>
    </row>
    <row r="7888" x14ac:dyDescent="0.3">
      <c r="A7888" t="s">
        <v>11685</v>
      </c>
      <c r="B7888" t="s">
        <v>19476</v>
      </c>
      <c r="C7888" t="s">
        <v>19508</v>
      </c>
      <c r="D7888" t="s">
        <v>19630</v>
      </c>
      <c r="E7888" s="89">
        <v>110362</v>
      </c>
      <c r="F7888" s="89">
        <v>703833</v>
      </c>
      <c r="G7888" s="89">
        <v>3</v>
      </c>
      <c r="H7888" t="s">
        <v>19630</v>
      </c>
      <c r="I7888" s="89"/>
    </row>
    <row r="7889" x14ac:dyDescent="0.3">
      <c r="A7889" t="s">
        <v>11686</v>
      </c>
      <c r="B7889" t="s">
        <v>19477</v>
      </c>
      <c r="C7889" t="s">
        <v>19508</v>
      </c>
      <c r="D7889" t="s">
        <v>19630</v>
      </c>
      <c r="E7889" s="89">
        <v>17681665812</v>
      </c>
      <c r="F7889" s="89">
        <v>703833</v>
      </c>
      <c r="G7889" s="89">
        <v>3</v>
      </c>
      <c r="H7889" t="s">
        <v>19630</v>
      </c>
      <c r="I7889" s="89"/>
    </row>
    <row r="7890" x14ac:dyDescent="0.3">
      <c r="A7890" t="s">
        <v>11687</v>
      </c>
      <c r="B7890" t="s">
        <v>19478</v>
      </c>
      <c r="C7890" t="s">
        <v>19508</v>
      </c>
      <c r="D7890" t="s">
        <v>19630</v>
      </c>
      <c r="E7890" s="89">
        <v>0.1568014003321811</v>
      </c>
      <c r="F7890" s="89">
        <v>703833</v>
      </c>
      <c r="G7890" s="89">
        <v>3</v>
      </c>
      <c r="H7890" t="s">
        <v>19630</v>
      </c>
      <c r="I7890" s="89"/>
    </row>
    <row r="7891" x14ac:dyDescent="0.3">
      <c r="A7891" t="s">
        <v>11688</v>
      </c>
      <c r="B7891" t="s">
        <v>19479</v>
      </c>
      <c r="C7891" t="s">
        <v>19508</v>
      </c>
      <c r="D7891" t="s">
        <v>19630</v>
      </c>
      <c r="E7891" s="89">
        <v>25121.961902894582</v>
      </c>
      <c r="F7891" s="89">
        <v>703833</v>
      </c>
      <c r="G7891" s="89">
        <v>3</v>
      </c>
      <c r="H7891" t="s">
        <v>19630</v>
      </c>
      <c r="I7891" s="89"/>
    </row>
    <row r="7892" x14ac:dyDescent="0.3">
      <c r="A7892" t="s">
        <v>11689</v>
      </c>
      <c r="B7892" t="s">
        <v>19483</v>
      </c>
      <c r="C7892" t="s">
        <v>19508</v>
      </c>
      <c r="D7892" t="s">
        <v>19614</v>
      </c>
      <c r="E7892" s="89">
        <v>0.28449565257219461</v>
      </c>
      <c r="F7892" s="89">
        <v>703833</v>
      </c>
      <c r="G7892" s="89">
        <v>3</v>
      </c>
      <c r="H7892" t="s">
        <v>19629</v>
      </c>
      <c r="I7892" s="89"/>
    </row>
    <row r="7893" x14ac:dyDescent="0.3">
      <c r="A7893" t="s">
        <v>11690</v>
      </c>
      <c r="B7893" t="s">
        <v>19483</v>
      </c>
      <c r="C7893" t="s">
        <v>19508</v>
      </c>
      <c r="D7893" t="s">
        <v>19615</v>
      </c>
      <c r="E7893" s="89">
        <v>0.28557125494073232</v>
      </c>
      <c r="F7893" s="89">
        <v>703833</v>
      </c>
      <c r="G7893" s="89">
        <v>3</v>
      </c>
      <c r="H7893" t="s">
        <v>19629</v>
      </c>
      <c r="I7893" s="89"/>
    </row>
    <row r="7894" x14ac:dyDescent="0.3">
      <c r="A7894" t="s">
        <v>11691</v>
      </c>
      <c r="B7894" t="s">
        <v>19483</v>
      </c>
      <c r="C7894" t="s">
        <v>19508</v>
      </c>
      <c r="D7894" t="s">
        <v>19616</v>
      </c>
      <c r="E7894" s="89">
        <v>0.28449565257219461</v>
      </c>
      <c r="F7894" s="89">
        <v>703833</v>
      </c>
      <c r="G7894" s="89">
        <v>3</v>
      </c>
      <c r="H7894" t="s">
        <v>19629</v>
      </c>
      <c r="I7894" s="89"/>
    </row>
    <row r="7895" x14ac:dyDescent="0.3">
      <c r="A7895" t="s">
        <v>11692</v>
      </c>
      <c r="B7895" t="s">
        <v>19483</v>
      </c>
      <c r="C7895" t="s">
        <v>19508</v>
      </c>
      <c r="D7895" t="s">
        <v>19617</v>
      </c>
      <c r="E7895" s="89">
        <v>0.28541344358883841</v>
      </c>
      <c r="F7895" s="89">
        <v>703833</v>
      </c>
      <c r="G7895" s="89">
        <v>3</v>
      </c>
      <c r="H7895" t="s">
        <v>19629</v>
      </c>
      <c r="I7895" s="89"/>
    </row>
    <row r="7896" x14ac:dyDescent="0.3">
      <c r="A7896" t="s">
        <v>11693</v>
      </c>
      <c r="B7896" t="s">
        <v>19483</v>
      </c>
      <c r="C7896" t="s">
        <v>19508</v>
      </c>
      <c r="D7896" t="s">
        <v>19618</v>
      </c>
      <c r="E7896" s="89">
        <v>0.2310413532704805</v>
      </c>
      <c r="F7896" s="89">
        <v>703833</v>
      </c>
      <c r="G7896" s="89">
        <v>3</v>
      </c>
      <c r="H7896" t="s">
        <v>19629</v>
      </c>
      <c r="I7896" s="89"/>
    </row>
    <row r="7897" x14ac:dyDescent="0.3">
      <c r="A7897" t="s">
        <v>11694</v>
      </c>
      <c r="B7897" t="s">
        <v>19483</v>
      </c>
      <c r="C7897" t="s">
        <v>19508</v>
      </c>
      <c r="D7897" t="s">
        <v>19619</v>
      </c>
      <c r="E7897" s="89">
        <v>0.22340333488171191</v>
      </c>
      <c r="F7897" s="89">
        <v>703833</v>
      </c>
      <c r="G7897" s="89">
        <v>3</v>
      </c>
      <c r="H7897" t="s">
        <v>19629</v>
      </c>
      <c r="I7897" s="89"/>
    </row>
    <row r="7898" x14ac:dyDescent="0.3">
      <c r="A7898" t="s">
        <v>11695</v>
      </c>
      <c r="B7898" t="s">
        <v>19483</v>
      </c>
      <c r="C7898" t="s">
        <v>19508</v>
      </c>
      <c r="D7898" t="s">
        <v>19620</v>
      </c>
      <c r="E7898" s="89">
        <v>0.21558922362965829</v>
      </c>
      <c r="F7898" s="89">
        <v>703833</v>
      </c>
      <c r="G7898" s="89">
        <v>3</v>
      </c>
      <c r="H7898" t="s">
        <v>19629</v>
      </c>
      <c r="I7898" s="89"/>
    </row>
    <row r="7899" x14ac:dyDescent="0.3">
      <c r="A7899" t="s">
        <v>11696</v>
      </c>
      <c r="B7899" t="s">
        <v>19483</v>
      </c>
      <c r="C7899" t="s">
        <v>19508</v>
      </c>
      <c r="D7899" t="s">
        <v>19621</v>
      </c>
      <c r="E7899" s="89">
        <v>0.17515977353546691</v>
      </c>
      <c r="F7899" s="89">
        <v>703833</v>
      </c>
      <c r="G7899" s="89">
        <v>3</v>
      </c>
      <c r="H7899" t="s">
        <v>19629</v>
      </c>
      <c r="I7899" s="89"/>
    </row>
    <row r="7900" x14ac:dyDescent="0.3">
      <c r="A7900" t="s">
        <v>11697</v>
      </c>
      <c r="B7900" t="s">
        <v>19483</v>
      </c>
      <c r="C7900" t="s">
        <v>19508</v>
      </c>
      <c r="D7900" t="s">
        <v>19622</v>
      </c>
      <c r="E7900" s="89">
        <v>0.23045804268624859</v>
      </c>
      <c r="F7900" s="89">
        <v>703833</v>
      </c>
      <c r="G7900" s="89">
        <v>3</v>
      </c>
      <c r="H7900" t="s">
        <v>19629</v>
      </c>
      <c r="I7900" s="89"/>
    </row>
    <row r="7901" x14ac:dyDescent="0.3">
      <c r="A7901" t="s">
        <v>11698</v>
      </c>
      <c r="B7901" t="s">
        <v>19483</v>
      </c>
      <c r="C7901" t="s">
        <v>19508</v>
      </c>
      <c r="D7901" t="s">
        <v>19623</v>
      </c>
      <c r="E7901" s="89">
        <v>0.27974632988118209</v>
      </c>
      <c r="F7901" s="89">
        <v>703833</v>
      </c>
      <c r="G7901" s="89">
        <v>3</v>
      </c>
      <c r="H7901" t="s">
        <v>19629</v>
      </c>
      <c r="I7901" s="89"/>
    </row>
    <row r="7902" x14ac:dyDescent="0.3">
      <c r="A7902" t="s">
        <v>11699</v>
      </c>
      <c r="B7902" t="s">
        <v>19483</v>
      </c>
      <c r="C7902" t="s">
        <v>19508</v>
      </c>
      <c r="D7902" t="s">
        <v>19624</v>
      </c>
      <c r="E7902" s="89">
        <v>0.63163813669129742</v>
      </c>
      <c r="F7902" s="89">
        <v>703833</v>
      </c>
      <c r="G7902" s="89">
        <v>3</v>
      </c>
      <c r="H7902" t="s">
        <v>19629</v>
      </c>
      <c r="I7902" s="89"/>
    </row>
    <row r="7903" x14ac:dyDescent="0.3">
      <c r="A7903" t="s">
        <v>11700</v>
      </c>
      <c r="B7903" t="s">
        <v>19476</v>
      </c>
      <c r="C7903" t="s">
        <v>19509</v>
      </c>
      <c r="D7903" t="s">
        <v>19630</v>
      </c>
      <c r="E7903" s="89">
        <v>0</v>
      </c>
      <c r="F7903" s="89">
        <v>703833</v>
      </c>
      <c r="G7903" s="89">
        <v>3</v>
      </c>
      <c r="H7903" t="s">
        <v>19630</v>
      </c>
      <c r="I7903" s="89"/>
    </row>
    <row r="7904" x14ac:dyDescent="0.3">
      <c r="A7904" t="s">
        <v>11701</v>
      </c>
      <c r="B7904" t="s">
        <v>19477</v>
      </c>
      <c r="C7904" t="s">
        <v>19509</v>
      </c>
      <c r="D7904" t="s">
        <v>19630</v>
      </c>
      <c r="E7904" s="89">
        <v>0</v>
      </c>
      <c r="F7904" s="89">
        <v>703833</v>
      </c>
      <c r="G7904" s="89">
        <v>3</v>
      </c>
      <c r="H7904" t="s">
        <v>19630</v>
      </c>
      <c r="I7904" s="89"/>
    </row>
    <row r="7905" x14ac:dyDescent="0.3">
      <c r="A7905" t="s">
        <v>11702</v>
      </c>
      <c r="B7905" t="s">
        <v>19478</v>
      </c>
      <c r="C7905" t="s">
        <v>19509</v>
      </c>
      <c r="D7905" t="s">
        <v>19630</v>
      </c>
      <c r="E7905" s="89">
        <v>0</v>
      </c>
      <c r="F7905" s="89">
        <v>703833</v>
      </c>
      <c r="G7905" s="89">
        <v>3</v>
      </c>
      <c r="H7905" t="s">
        <v>19630</v>
      </c>
      <c r="I7905" s="89"/>
    </row>
    <row r="7906" x14ac:dyDescent="0.3">
      <c r="A7906" t="s">
        <v>11703</v>
      </c>
      <c r="B7906" t="s">
        <v>19479</v>
      </c>
      <c r="C7906" t="s">
        <v>19509</v>
      </c>
      <c r="D7906" t="s">
        <v>19630</v>
      </c>
      <c r="E7906" s="89">
        <v>0</v>
      </c>
      <c r="F7906" s="89">
        <v>703833</v>
      </c>
      <c r="G7906" s="89">
        <v>3</v>
      </c>
      <c r="H7906" t="s">
        <v>19630</v>
      </c>
      <c r="I7906" s="89"/>
    </row>
    <row r="7907" x14ac:dyDescent="0.3">
      <c r="A7907" t="s">
        <v>11467</v>
      </c>
      <c r="B7907" t="s">
        <v>19476</v>
      </c>
      <c r="C7907" t="s">
        <v>19499</v>
      </c>
      <c r="D7907" t="s">
        <v>19630</v>
      </c>
      <c r="E7907" s="89">
        <v>0</v>
      </c>
      <c r="F7907" s="89">
        <v>703833</v>
      </c>
      <c r="G7907" s="89">
        <v>3</v>
      </c>
      <c r="H7907" t="s">
        <v>19630</v>
      </c>
      <c r="I7907" s="89"/>
    </row>
    <row r="7908" x14ac:dyDescent="0.3">
      <c r="A7908" t="s">
        <v>11468</v>
      </c>
      <c r="B7908" t="s">
        <v>19477</v>
      </c>
      <c r="C7908" t="s">
        <v>19499</v>
      </c>
      <c r="D7908" t="s">
        <v>19630</v>
      </c>
      <c r="E7908" s="89">
        <v>0</v>
      </c>
      <c r="F7908" s="89">
        <v>703833</v>
      </c>
      <c r="G7908" s="89">
        <v>3</v>
      </c>
      <c r="H7908" t="s">
        <v>19630</v>
      </c>
      <c r="I7908" s="89"/>
    </row>
    <row r="7909" x14ac:dyDescent="0.3">
      <c r="A7909" t="s">
        <v>11469</v>
      </c>
      <c r="B7909" t="s">
        <v>19478</v>
      </c>
      <c r="C7909" t="s">
        <v>19499</v>
      </c>
      <c r="D7909" t="s">
        <v>19630</v>
      </c>
      <c r="E7909" s="89">
        <v>0</v>
      </c>
      <c r="F7909" s="89">
        <v>703833</v>
      </c>
      <c r="G7909" s="89">
        <v>3</v>
      </c>
      <c r="H7909" t="s">
        <v>19630</v>
      </c>
      <c r="I7909" s="89"/>
    </row>
    <row r="7910" x14ac:dyDescent="0.3">
      <c r="A7910" t="s">
        <v>11470</v>
      </c>
      <c r="B7910" t="s">
        <v>19479</v>
      </c>
      <c r="C7910" t="s">
        <v>19499</v>
      </c>
      <c r="D7910" t="s">
        <v>19630</v>
      </c>
      <c r="E7910" s="89">
        <v>0</v>
      </c>
      <c r="F7910" s="89">
        <v>703833</v>
      </c>
      <c r="G7910" s="89">
        <v>3</v>
      </c>
      <c r="H7910" t="s">
        <v>19630</v>
      </c>
      <c r="I7910" s="89"/>
    </row>
    <row r="7911" x14ac:dyDescent="0.3">
      <c r="A7911" t="s">
        <v>11719</v>
      </c>
      <c r="B7911" t="s">
        <v>19476</v>
      </c>
      <c r="C7911" t="s">
        <v>19511</v>
      </c>
      <c r="D7911" t="s">
        <v>19630</v>
      </c>
      <c r="E7911" s="89">
        <v>139598</v>
      </c>
      <c r="F7911" s="89">
        <v>703833</v>
      </c>
      <c r="G7911" s="89">
        <v>3</v>
      </c>
      <c r="H7911" t="s">
        <v>19630</v>
      </c>
      <c r="I7911" s="89"/>
    </row>
    <row r="7912" x14ac:dyDescent="0.3">
      <c r="A7912" t="s">
        <v>11720</v>
      </c>
      <c r="B7912" t="s">
        <v>19477</v>
      </c>
      <c r="C7912" t="s">
        <v>19511</v>
      </c>
      <c r="D7912" t="s">
        <v>19630</v>
      </c>
      <c r="E7912" s="89">
        <v>5298000341.8046885</v>
      </c>
      <c r="F7912" s="89">
        <v>703833</v>
      </c>
      <c r="G7912" s="89">
        <v>3</v>
      </c>
      <c r="H7912" t="s">
        <v>19630</v>
      </c>
      <c r="I7912" s="89"/>
    </row>
    <row r="7913" x14ac:dyDescent="0.3">
      <c r="A7913" t="s">
        <v>11721</v>
      </c>
      <c r="B7913" t="s">
        <v>19478</v>
      </c>
      <c r="C7913" t="s">
        <v>19511</v>
      </c>
      <c r="D7913" t="s">
        <v>19630</v>
      </c>
      <c r="E7913" s="89">
        <v>0.19833966295982139</v>
      </c>
      <c r="F7913" s="89">
        <v>703833</v>
      </c>
      <c r="G7913" s="89">
        <v>3</v>
      </c>
      <c r="H7913" t="s">
        <v>19630</v>
      </c>
      <c r="I7913" s="89"/>
    </row>
    <row r="7914" x14ac:dyDescent="0.3">
      <c r="A7914" t="s">
        <v>11722</v>
      </c>
      <c r="B7914" t="s">
        <v>19479</v>
      </c>
      <c r="C7914" t="s">
        <v>19511</v>
      </c>
      <c r="D7914" t="s">
        <v>19630</v>
      </c>
      <c r="E7914" s="89">
        <v>7527.3542755237213</v>
      </c>
      <c r="F7914" s="89">
        <v>703833</v>
      </c>
      <c r="G7914" s="89">
        <v>3</v>
      </c>
      <c r="H7914" t="s">
        <v>19630</v>
      </c>
      <c r="I7914" s="89"/>
    </row>
    <row r="7915" x14ac:dyDescent="0.3">
      <c r="A7915" t="s">
        <v>11723</v>
      </c>
      <c r="B7915" t="s">
        <v>19483</v>
      </c>
      <c r="C7915" t="s">
        <v>19511</v>
      </c>
      <c r="D7915" t="s">
        <v>19614</v>
      </c>
      <c r="E7915" s="89">
        <v>6.8100894670922826E-2</v>
      </c>
      <c r="F7915" s="89">
        <v>703833</v>
      </c>
      <c r="G7915" s="89">
        <v>3</v>
      </c>
      <c r="H7915" t="s">
        <v>19629</v>
      </c>
      <c r="I7915" s="89"/>
    </row>
    <row r="7916" x14ac:dyDescent="0.3">
      <c r="A7916" t="s">
        <v>11724</v>
      </c>
      <c r="B7916" t="s">
        <v>19483</v>
      </c>
      <c r="C7916" t="s">
        <v>19511</v>
      </c>
      <c r="D7916" t="s">
        <v>19615</v>
      </c>
      <c r="E7916" s="89">
        <v>6.8314812963421179E-2</v>
      </c>
      <c r="F7916" s="89">
        <v>703833</v>
      </c>
      <c r="G7916" s="89">
        <v>3</v>
      </c>
      <c r="H7916" t="s">
        <v>19629</v>
      </c>
      <c r="I7916" s="89"/>
    </row>
    <row r="7917" x14ac:dyDescent="0.3">
      <c r="A7917" t="s">
        <v>11725</v>
      </c>
      <c r="B7917" t="s">
        <v>19483</v>
      </c>
      <c r="C7917" t="s">
        <v>19511</v>
      </c>
      <c r="D7917" t="s">
        <v>19616</v>
      </c>
      <c r="E7917" s="89">
        <v>6.8100894670922826E-2</v>
      </c>
      <c r="F7917" s="89">
        <v>703833</v>
      </c>
      <c r="G7917" s="89">
        <v>3</v>
      </c>
      <c r="H7917" t="s">
        <v>19629</v>
      </c>
      <c r="I7917" s="89"/>
    </row>
    <row r="7918" x14ac:dyDescent="0.3">
      <c r="A7918" t="s">
        <v>11726</v>
      </c>
      <c r="B7918" t="s">
        <v>19483</v>
      </c>
      <c r="C7918" t="s">
        <v>19511</v>
      </c>
      <c r="D7918" t="s">
        <v>19617</v>
      </c>
      <c r="E7918" s="89">
        <v>6.8276822139157783E-2</v>
      </c>
      <c r="F7918" s="89">
        <v>703833</v>
      </c>
      <c r="G7918" s="89">
        <v>3</v>
      </c>
      <c r="H7918" t="s">
        <v>19629</v>
      </c>
      <c r="I7918" s="89"/>
    </row>
    <row r="7919" x14ac:dyDescent="0.3">
      <c r="A7919" t="s">
        <v>11727</v>
      </c>
      <c r="B7919" t="s">
        <v>19483</v>
      </c>
      <c r="C7919" t="s">
        <v>19511</v>
      </c>
      <c r="D7919" t="s">
        <v>19618</v>
      </c>
      <c r="E7919" s="89">
        <v>6.2062291456440141E-2</v>
      </c>
      <c r="F7919" s="89">
        <v>703833</v>
      </c>
      <c r="G7919" s="89">
        <v>3</v>
      </c>
      <c r="H7919" t="s">
        <v>19629</v>
      </c>
      <c r="I7919" s="89"/>
    </row>
    <row r="7920" x14ac:dyDescent="0.3">
      <c r="A7920" t="s">
        <v>11728</v>
      </c>
      <c r="B7920" t="s">
        <v>19483</v>
      </c>
      <c r="C7920" t="s">
        <v>19511</v>
      </c>
      <c r="D7920" t="s">
        <v>19619</v>
      </c>
      <c r="E7920" s="89">
        <v>6.1557670972749452E-2</v>
      </c>
      <c r="F7920" s="89">
        <v>703833</v>
      </c>
      <c r="G7920" s="89">
        <v>3</v>
      </c>
      <c r="H7920" t="s">
        <v>19629</v>
      </c>
      <c r="I7920" s="89"/>
    </row>
    <row r="7921" x14ac:dyDescent="0.3">
      <c r="A7921" t="s">
        <v>11729</v>
      </c>
      <c r="B7921" t="s">
        <v>19483</v>
      </c>
      <c r="C7921" t="s">
        <v>19511</v>
      </c>
      <c r="D7921" t="s">
        <v>19620</v>
      </c>
      <c r="E7921" s="89">
        <v>5.9288940531882398E-2</v>
      </c>
      <c r="F7921" s="89">
        <v>703833</v>
      </c>
      <c r="G7921" s="89">
        <v>3</v>
      </c>
      <c r="H7921" t="s">
        <v>19629</v>
      </c>
      <c r="I7921" s="89"/>
    </row>
    <row r="7922" x14ac:dyDescent="0.3">
      <c r="A7922" t="s">
        <v>11730</v>
      </c>
      <c r="B7922" t="s">
        <v>19483</v>
      </c>
      <c r="C7922" t="s">
        <v>19511</v>
      </c>
      <c r="D7922" t="s">
        <v>19621</v>
      </c>
      <c r="E7922" s="89">
        <v>3.7684017372344267E-2</v>
      </c>
      <c r="F7922" s="89">
        <v>703833</v>
      </c>
      <c r="G7922" s="89">
        <v>3</v>
      </c>
      <c r="H7922" t="s">
        <v>19629</v>
      </c>
      <c r="I7922" s="89"/>
    </row>
    <row r="7923" x14ac:dyDescent="0.3">
      <c r="A7923" t="s">
        <v>11731</v>
      </c>
      <c r="B7923" t="s">
        <v>19483</v>
      </c>
      <c r="C7923" t="s">
        <v>19511</v>
      </c>
      <c r="D7923" t="s">
        <v>19622</v>
      </c>
      <c r="E7923" s="89">
        <v>6.2079632805116469E-2</v>
      </c>
      <c r="F7923" s="89">
        <v>703833</v>
      </c>
      <c r="G7923" s="89">
        <v>3</v>
      </c>
      <c r="H7923" t="s">
        <v>19629</v>
      </c>
      <c r="I7923" s="89"/>
    </row>
    <row r="7924" x14ac:dyDescent="0.3">
      <c r="A7924" t="s">
        <v>11732</v>
      </c>
      <c r="B7924" t="s">
        <v>19483</v>
      </c>
      <c r="C7924" t="s">
        <v>19511</v>
      </c>
      <c r="D7924" t="s">
        <v>19623</v>
      </c>
      <c r="E7924" s="89">
        <v>7.07346907310753E-2</v>
      </c>
      <c r="F7924" s="89">
        <v>703833</v>
      </c>
      <c r="G7924" s="89">
        <v>3</v>
      </c>
      <c r="H7924" t="s">
        <v>19629</v>
      </c>
      <c r="I7924" s="89"/>
    </row>
    <row r="7925" x14ac:dyDescent="0.3">
      <c r="A7925" t="s">
        <v>11733</v>
      </c>
      <c r="B7925" t="s">
        <v>19483</v>
      </c>
      <c r="C7925" t="s">
        <v>19511</v>
      </c>
      <c r="D7925" t="s">
        <v>19624</v>
      </c>
      <c r="E7925" s="89">
        <v>0.1523546725284779</v>
      </c>
      <c r="F7925" s="89">
        <v>703833</v>
      </c>
      <c r="G7925" s="89">
        <v>3</v>
      </c>
      <c r="H7925" t="s">
        <v>19629</v>
      </c>
      <c r="I7925" s="89"/>
    </row>
    <row r="7926" x14ac:dyDescent="0.3">
      <c r="A7926" t="s">
        <v>11734</v>
      </c>
      <c r="B7926" t="s">
        <v>19476</v>
      </c>
      <c r="C7926" t="s">
        <v>19512</v>
      </c>
      <c r="D7926" t="s">
        <v>19630</v>
      </c>
      <c r="E7926" s="89">
        <v>71163</v>
      </c>
      <c r="F7926" s="89">
        <v>703833</v>
      </c>
      <c r="G7926" s="89">
        <v>3</v>
      </c>
      <c r="H7926" t="s">
        <v>19630</v>
      </c>
      <c r="I7926" s="89"/>
    </row>
    <row r="7927" x14ac:dyDescent="0.3">
      <c r="A7927" t="s">
        <v>11735</v>
      </c>
      <c r="B7927" t="s">
        <v>19477</v>
      </c>
      <c r="C7927" t="s">
        <v>19512</v>
      </c>
      <c r="D7927" t="s">
        <v>19630</v>
      </c>
      <c r="E7927" s="89">
        <v>11779914699.375</v>
      </c>
      <c r="F7927" s="89">
        <v>703833</v>
      </c>
      <c r="G7927" s="89">
        <v>3</v>
      </c>
      <c r="H7927" t="s">
        <v>19630</v>
      </c>
      <c r="I7927" s="89"/>
    </row>
    <row r="7928" x14ac:dyDescent="0.3">
      <c r="A7928" t="s">
        <v>11736</v>
      </c>
      <c r="B7928" t="s">
        <v>19478</v>
      </c>
      <c r="C7928" t="s">
        <v>19512</v>
      </c>
      <c r="D7928" t="s">
        <v>19630</v>
      </c>
      <c r="E7928" s="89">
        <v>0.1011077911947863</v>
      </c>
      <c r="F7928" s="89">
        <v>703833</v>
      </c>
      <c r="G7928" s="89">
        <v>3</v>
      </c>
      <c r="H7928" t="s">
        <v>19630</v>
      </c>
      <c r="I7928" s="89"/>
    </row>
    <row r="7929" x14ac:dyDescent="0.3">
      <c r="A7929" t="s">
        <v>11737</v>
      </c>
      <c r="B7929" t="s">
        <v>19479</v>
      </c>
      <c r="C7929" t="s">
        <v>19512</v>
      </c>
      <c r="D7929" t="s">
        <v>19630</v>
      </c>
      <c r="E7929" s="89">
        <v>16736.803615879049</v>
      </c>
      <c r="F7929" s="89">
        <v>703833</v>
      </c>
      <c r="G7929" s="89">
        <v>3</v>
      </c>
      <c r="H7929" t="s">
        <v>19630</v>
      </c>
      <c r="I7929" s="89"/>
    </row>
    <row r="7930" x14ac:dyDescent="0.3">
      <c r="A7930" t="s">
        <v>11738</v>
      </c>
      <c r="B7930" t="s">
        <v>19483</v>
      </c>
      <c r="C7930" t="s">
        <v>19512</v>
      </c>
      <c r="D7930" t="s">
        <v>19614</v>
      </c>
      <c r="E7930" s="89">
        <v>0.29408409667552471</v>
      </c>
      <c r="F7930" s="89">
        <v>703833</v>
      </c>
      <c r="G7930" s="89">
        <v>3</v>
      </c>
      <c r="H7930" t="s">
        <v>19629</v>
      </c>
      <c r="I7930" s="89"/>
    </row>
    <row r="7931" x14ac:dyDescent="0.3">
      <c r="A7931" t="s">
        <v>11739</v>
      </c>
      <c r="B7931" t="s">
        <v>19483</v>
      </c>
      <c r="C7931" t="s">
        <v>19512</v>
      </c>
      <c r="D7931" t="s">
        <v>19615</v>
      </c>
      <c r="E7931" s="89">
        <v>0.29528556635065623</v>
      </c>
      <c r="F7931" s="89">
        <v>703833</v>
      </c>
      <c r="G7931" s="89">
        <v>3</v>
      </c>
      <c r="H7931" t="s">
        <v>19629</v>
      </c>
      <c r="I7931" s="89"/>
    </row>
    <row r="7932" x14ac:dyDescent="0.3">
      <c r="A7932" t="s">
        <v>11740</v>
      </c>
      <c r="B7932" t="s">
        <v>19483</v>
      </c>
      <c r="C7932" t="s">
        <v>19512</v>
      </c>
      <c r="D7932" t="s">
        <v>19616</v>
      </c>
      <c r="E7932" s="89">
        <v>0.29408409667552471</v>
      </c>
      <c r="F7932" s="89">
        <v>703833</v>
      </c>
      <c r="G7932" s="89">
        <v>3</v>
      </c>
      <c r="H7932" t="s">
        <v>19629</v>
      </c>
      <c r="I7932" s="89"/>
    </row>
    <row r="7933" x14ac:dyDescent="0.3">
      <c r="A7933" t="s">
        <v>11741</v>
      </c>
      <c r="B7933" t="s">
        <v>19483</v>
      </c>
      <c r="C7933" t="s">
        <v>19512</v>
      </c>
      <c r="D7933" t="s">
        <v>19617</v>
      </c>
      <c r="E7933" s="89">
        <v>0.29500811775833952</v>
      </c>
      <c r="F7933" s="89">
        <v>703833</v>
      </c>
      <c r="G7933" s="89">
        <v>3</v>
      </c>
      <c r="H7933" t="s">
        <v>19629</v>
      </c>
      <c r="I7933" s="89"/>
    </row>
    <row r="7934" x14ac:dyDescent="0.3">
      <c r="A7934" t="s">
        <v>11742</v>
      </c>
      <c r="B7934" t="s">
        <v>19483</v>
      </c>
      <c r="C7934" t="s">
        <v>19512</v>
      </c>
      <c r="D7934" t="s">
        <v>19618</v>
      </c>
      <c r="E7934" s="89">
        <v>0.20876932961914241</v>
      </c>
      <c r="F7934" s="89">
        <v>703833</v>
      </c>
      <c r="G7934" s="89">
        <v>3</v>
      </c>
      <c r="H7934" t="s">
        <v>19629</v>
      </c>
      <c r="I7934" s="89"/>
    </row>
    <row r="7935" x14ac:dyDescent="0.3">
      <c r="A7935" t="s">
        <v>11743</v>
      </c>
      <c r="B7935" t="s">
        <v>19483</v>
      </c>
      <c r="C7935" t="s">
        <v>19512</v>
      </c>
      <c r="D7935" t="s">
        <v>19619</v>
      </c>
      <c r="E7935" s="89">
        <v>0.20395496266559091</v>
      </c>
      <c r="F7935" s="89">
        <v>703833</v>
      </c>
      <c r="G7935" s="89">
        <v>3</v>
      </c>
      <c r="H7935" t="s">
        <v>19629</v>
      </c>
      <c r="I7935" s="89"/>
    </row>
    <row r="7936" x14ac:dyDescent="0.3">
      <c r="A7936" t="s">
        <v>11744</v>
      </c>
      <c r="B7936" t="s">
        <v>19483</v>
      </c>
      <c r="C7936" t="s">
        <v>19512</v>
      </c>
      <c r="D7936" t="s">
        <v>19620</v>
      </c>
      <c r="E7936" s="89">
        <v>0.19758677854970999</v>
      </c>
      <c r="F7936" s="89">
        <v>703833</v>
      </c>
      <c r="G7936" s="89">
        <v>3</v>
      </c>
      <c r="H7936" t="s">
        <v>19629</v>
      </c>
      <c r="I7936" s="89"/>
    </row>
    <row r="7937" x14ac:dyDescent="0.3">
      <c r="A7937" t="s">
        <v>11745</v>
      </c>
      <c r="B7937" t="s">
        <v>19483</v>
      </c>
      <c r="C7937" t="s">
        <v>19512</v>
      </c>
      <c r="D7937" t="s">
        <v>19621</v>
      </c>
      <c r="E7937" s="89">
        <v>0.16057491984458711</v>
      </c>
      <c r="F7937" s="89">
        <v>703833</v>
      </c>
      <c r="G7937" s="89">
        <v>3</v>
      </c>
      <c r="H7937" t="s">
        <v>19629</v>
      </c>
      <c r="I7937" s="89"/>
    </row>
    <row r="7938" x14ac:dyDescent="0.3">
      <c r="A7938" t="s">
        <v>11746</v>
      </c>
      <c r="B7938" t="s">
        <v>19483</v>
      </c>
      <c r="C7938" t="s">
        <v>19512</v>
      </c>
      <c r="D7938" t="s">
        <v>19622</v>
      </c>
      <c r="E7938" s="89">
        <v>0.2082533855392607</v>
      </c>
      <c r="F7938" s="89">
        <v>703833</v>
      </c>
      <c r="G7938" s="89">
        <v>3</v>
      </c>
      <c r="H7938" t="s">
        <v>19629</v>
      </c>
      <c r="I7938" s="89"/>
    </row>
    <row r="7939" x14ac:dyDescent="0.3">
      <c r="A7939" t="s">
        <v>11747</v>
      </c>
      <c r="B7939" t="s">
        <v>19483</v>
      </c>
      <c r="C7939" t="s">
        <v>19512</v>
      </c>
      <c r="D7939" t="s">
        <v>19623</v>
      </c>
      <c r="E7939" s="89">
        <v>0.28802901709867368</v>
      </c>
      <c r="F7939" s="89">
        <v>703833</v>
      </c>
      <c r="G7939" s="89">
        <v>3</v>
      </c>
      <c r="H7939" t="s">
        <v>19629</v>
      </c>
      <c r="I7939" s="89"/>
    </row>
    <row r="7940" x14ac:dyDescent="0.3">
      <c r="A7940" t="s">
        <v>11748</v>
      </c>
      <c r="B7940" t="s">
        <v>19483</v>
      </c>
      <c r="C7940" t="s">
        <v>19512</v>
      </c>
      <c r="D7940" t="s">
        <v>19624</v>
      </c>
      <c r="E7940" s="89">
        <v>0.65199399018130444</v>
      </c>
      <c r="F7940" s="89">
        <v>703833</v>
      </c>
      <c r="G7940" s="89">
        <v>3</v>
      </c>
      <c r="H7940" t="s">
        <v>19629</v>
      </c>
      <c r="I7940" s="89"/>
    </row>
    <row r="7941" x14ac:dyDescent="0.3">
      <c r="A7941" t="s">
        <v>11749</v>
      </c>
      <c r="B7941" t="s">
        <v>19476</v>
      </c>
      <c r="C7941" t="s">
        <v>19513</v>
      </c>
      <c r="D7941" t="s">
        <v>19630</v>
      </c>
      <c r="E7941" s="89">
        <v>6854</v>
      </c>
      <c r="F7941" s="89">
        <v>703833</v>
      </c>
      <c r="G7941" s="89">
        <v>3</v>
      </c>
      <c r="H7941" t="s">
        <v>19630</v>
      </c>
      <c r="I7941" s="89"/>
    </row>
    <row r="7942" x14ac:dyDescent="0.3">
      <c r="A7942" t="s">
        <v>11750</v>
      </c>
      <c r="B7942" t="s">
        <v>19477</v>
      </c>
      <c r="C7942" t="s">
        <v>19513</v>
      </c>
      <c r="D7942" t="s">
        <v>19630</v>
      </c>
      <c r="E7942" s="89">
        <v>180750000</v>
      </c>
      <c r="F7942" s="89">
        <v>703833</v>
      </c>
      <c r="G7942" s="89">
        <v>3</v>
      </c>
      <c r="H7942" t="s">
        <v>19630</v>
      </c>
      <c r="I7942" s="89"/>
    </row>
    <row r="7943" x14ac:dyDescent="0.3">
      <c r="A7943" t="s">
        <v>11751</v>
      </c>
      <c r="B7943" t="s">
        <v>19478</v>
      </c>
      <c r="C7943" t="s">
        <v>19513</v>
      </c>
      <c r="D7943" t="s">
        <v>19630</v>
      </c>
      <c r="E7943" s="89">
        <v>9.7381054880916352E-3</v>
      </c>
      <c r="F7943" s="89">
        <v>703833</v>
      </c>
      <c r="G7943" s="89">
        <v>3</v>
      </c>
      <c r="H7943" t="s">
        <v>19630</v>
      </c>
      <c r="I7943" s="89"/>
    </row>
    <row r="7944" x14ac:dyDescent="0.3">
      <c r="A7944" t="s">
        <v>11752</v>
      </c>
      <c r="B7944" t="s">
        <v>19479</v>
      </c>
      <c r="C7944" t="s">
        <v>19513</v>
      </c>
      <c r="D7944" t="s">
        <v>19630</v>
      </c>
      <c r="E7944" s="89">
        <v>256.80807805260622</v>
      </c>
      <c r="F7944" s="89">
        <v>703833</v>
      </c>
      <c r="G7944" s="89">
        <v>3</v>
      </c>
      <c r="H7944" t="s">
        <v>19630</v>
      </c>
      <c r="I7944" s="89"/>
    </row>
    <row r="7945" x14ac:dyDescent="0.3">
      <c r="A7945" t="s">
        <v>11753</v>
      </c>
      <c r="B7945" t="s">
        <v>19483</v>
      </c>
      <c r="C7945" t="s">
        <v>19513</v>
      </c>
      <c r="D7945" t="s">
        <v>19614</v>
      </c>
      <c r="E7945" s="89">
        <v>5.1298166559539789E-2</v>
      </c>
      <c r="F7945" s="89">
        <v>703833</v>
      </c>
      <c r="G7945" s="89">
        <v>3</v>
      </c>
      <c r="H7945" t="s">
        <v>19629</v>
      </c>
      <c r="I7945" s="89"/>
    </row>
    <row r="7946" x14ac:dyDescent="0.3">
      <c r="A7946" t="s">
        <v>11754</v>
      </c>
      <c r="B7946" t="s">
        <v>19483</v>
      </c>
      <c r="C7946" t="s">
        <v>19513</v>
      </c>
      <c r="D7946" t="s">
        <v>19615</v>
      </c>
      <c r="E7946" s="89">
        <v>5.1298166559539789E-2</v>
      </c>
      <c r="F7946" s="89">
        <v>703833</v>
      </c>
      <c r="G7946" s="89">
        <v>3</v>
      </c>
      <c r="H7946" t="s">
        <v>19629</v>
      </c>
      <c r="I7946" s="89"/>
    </row>
    <row r="7947" x14ac:dyDescent="0.3">
      <c r="A7947" t="s">
        <v>11755</v>
      </c>
      <c r="B7947" t="s">
        <v>19483</v>
      </c>
      <c r="C7947" t="s">
        <v>19513</v>
      </c>
      <c r="D7947" t="s">
        <v>19616</v>
      </c>
      <c r="E7947" s="89">
        <v>5.1298166559539789E-2</v>
      </c>
      <c r="F7947" s="89">
        <v>703833</v>
      </c>
      <c r="G7947" s="89">
        <v>3</v>
      </c>
      <c r="H7947" t="s">
        <v>19629</v>
      </c>
      <c r="I7947" s="89"/>
    </row>
    <row r="7948" x14ac:dyDescent="0.3">
      <c r="A7948" t="s">
        <v>11756</v>
      </c>
      <c r="B7948" t="s">
        <v>19483</v>
      </c>
      <c r="C7948" t="s">
        <v>19513</v>
      </c>
      <c r="D7948" t="s">
        <v>19617</v>
      </c>
      <c r="E7948" s="89">
        <v>5.1298166559539789E-2</v>
      </c>
      <c r="F7948" s="89">
        <v>703833</v>
      </c>
      <c r="G7948" s="89">
        <v>3</v>
      </c>
      <c r="H7948" t="s">
        <v>19629</v>
      </c>
      <c r="I7948" s="89"/>
    </row>
    <row r="7949" x14ac:dyDescent="0.3">
      <c r="A7949" t="s">
        <v>11757</v>
      </c>
      <c r="B7949" t="s">
        <v>19483</v>
      </c>
      <c r="C7949" t="s">
        <v>19513</v>
      </c>
      <c r="D7949" t="s">
        <v>19618</v>
      </c>
      <c r="E7949" s="89">
        <v>4.7550634067427253E-2</v>
      </c>
      <c r="F7949" s="89">
        <v>703833</v>
      </c>
      <c r="G7949" s="89">
        <v>3</v>
      </c>
      <c r="H7949" t="s">
        <v>19629</v>
      </c>
      <c r="I7949" s="89"/>
    </row>
    <row r="7950" x14ac:dyDescent="0.3">
      <c r="A7950" t="s">
        <v>11758</v>
      </c>
      <c r="B7950" t="s">
        <v>19483</v>
      </c>
      <c r="C7950" t="s">
        <v>19513</v>
      </c>
      <c r="D7950" t="s">
        <v>19619</v>
      </c>
      <c r="E7950" s="89">
        <v>4.3761687611724338E-2</v>
      </c>
      <c r="F7950" s="89">
        <v>703833</v>
      </c>
      <c r="G7950" s="89">
        <v>3</v>
      </c>
      <c r="H7950" t="s">
        <v>19629</v>
      </c>
      <c r="I7950" s="89"/>
    </row>
    <row r="7951" x14ac:dyDescent="0.3">
      <c r="A7951" t="s">
        <v>11759</v>
      </c>
      <c r="B7951" t="s">
        <v>19483</v>
      </c>
      <c r="C7951" t="s">
        <v>19513</v>
      </c>
      <c r="D7951" t="s">
        <v>19620</v>
      </c>
      <c r="E7951" s="89">
        <v>4.302426769626496E-2</v>
      </c>
      <c r="F7951" s="89">
        <v>703833</v>
      </c>
      <c r="G7951" s="89">
        <v>3</v>
      </c>
      <c r="H7951" t="s">
        <v>19629</v>
      </c>
      <c r="I7951" s="89"/>
    </row>
    <row r="7952" x14ac:dyDescent="0.3">
      <c r="A7952" t="s">
        <v>11760</v>
      </c>
      <c r="B7952" t="s">
        <v>19483</v>
      </c>
      <c r="C7952" t="s">
        <v>19513</v>
      </c>
      <c r="D7952" t="s">
        <v>19621</v>
      </c>
      <c r="E7952" s="89">
        <v>1.6792693983377079E-2</v>
      </c>
      <c r="F7952" s="89">
        <v>703833</v>
      </c>
      <c r="G7952" s="89">
        <v>3</v>
      </c>
      <c r="H7952" t="s">
        <v>19629</v>
      </c>
      <c r="I7952" s="89"/>
    </row>
    <row r="7953" x14ac:dyDescent="0.3">
      <c r="A7953" t="s">
        <v>11761</v>
      </c>
      <c r="B7953" t="s">
        <v>19483</v>
      </c>
      <c r="C7953" t="s">
        <v>19513</v>
      </c>
      <c r="D7953" t="s">
        <v>19622</v>
      </c>
      <c r="E7953" s="89">
        <v>5.1026955770830863E-2</v>
      </c>
      <c r="F7953" s="89">
        <v>703833</v>
      </c>
      <c r="G7953" s="89">
        <v>3</v>
      </c>
      <c r="H7953" t="s">
        <v>19629</v>
      </c>
      <c r="I7953" s="89"/>
    </row>
    <row r="7954" x14ac:dyDescent="0.3">
      <c r="A7954" t="s">
        <v>11762</v>
      </c>
      <c r="B7954" t="s">
        <v>19483</v>
      </c>
      <c r="C7954" t="s">
        <v>19513</v>
      </c>
      <c r="D7954" t="s">
        <v>19623</v>
      </c>
      <c r="E7954" s="89">
        <v>4.3787362440217782E-2</v>
      </c>
      <c r="F7954" s="89">
        <v>703833</v>
      </c>
      <c r="G7954" s="89">
        <v>3</v>
      </c>
      <c r="H7954" t="s">
        <v>19629</v>
      </c>
      <c r="I7954" s="89"/>
    </row>
    <row r="7955" x14ac:dyDescent="0.3">
      <c r="A7955" t="s">
        <v>11763</v>
      </c>
      <c r="B7955" t="s">
        <v>19483</v>
      </c>
      <c r="C7955" t="s">
        <v>19513</v>
      </c>
      <c r="D7955" t="s">
        <v>19624</v>
      </c>
      <c r="E7955" s="89">
        <v>0.10258665397273679</v>
      </c>
      <c r="F7955" s="89">
        <v>703833</v>
      </c>
      <c r="G7955" s="89">
        <v>3</v>
      </c>
      <c r="H7955" t="s">
        <v>19629</v>
      </c>
      <c r="I7955" s="89"/>
    </row>
    <row r="7956" x14ac:dyDescent="0.3">
      <c r="A7956" t="s">
        <v>11764</v>
      </c>
      <c r="B7956" t="s">
        <v>19476</v>
      </c>
      <c r="C7956" t="s">
        <v>19514</v>
      </c>
      <c r="D7956" t="s">
        <v>19630</v>
      </c>
      <c r="E7956" s="89">
        <v>2810</v>
      </c>
      <c r="F7956" s="89">
        <v>703833</v>
      </c>
      <c r="G7956" s="89">
        <v>3</v>
      </c>
      <c r="H7956" t="s">
        <v>19630</v>
      </c>
      <c r="I7956" s="89"/>
    </row>
    <row r="7957" x14ac:dyDescent="0.3">
      <c r="A7957" t="s">
        <v>11765</v>
      </c>
      <c r="B7957" t="s">
        <v>19477</v>
      </c>
      <c r="C7957" t="s">
        <v>19514</v>
      </c>
      <c r="D7957" t="s">
        <v>19630</v>
      </c>
      <c r="E7957" s="89">
        <v>93666669.59375</v>
      </c>
      <c r="F7957" s="89">
        <v>703833</v>
      </c>
      <c r="G7957" s="89">
        <v>3</v>
      </c>
      <c r="H7957" t="s">
        <v>19630</v>
      </c>
      <c r="I7957" s="89"/>
    </row>
    <row r="7958" x14ac:dyDescent="0.3">
      <c r="A7958" t="s">
        <v>11766</v>
      </c>
      <c r="B7958" t="s">
        <v>19478</v>
      </c>
      <c r="C7958" t="s">
        <v>19514</v>
      </c>
      <c r="D7958" t="s">
        <v>19630</v>
      </c>
      <c r="E7958" s="89">
        <v>3.9924243392963953E-3</v>
      </c>
      <c r="F7958" s="89">
        <v>703833</v>
      </c>
      <c r="G7958" s="89">
        <v>3</v>
      </c>
      <c r="H7958" t="s">
        <v>19630</v>
      </c>
      <c r="I7958" s="89"/>
    </row>
    <row r="7959" x14ac:dyDescent="0.3">
      <c r="A7959" t="s">
        <v>11767</v>
      </c>
      <c r="B7959" t="s">
        <v>19479</v>
      </c>
      <c r="C7959" t="s">
        <v>19514</v>
      </c>
      <c r="D7959" t="s">
        <v>19630</v>
      </c>
      <c r="E7959" s="89">
        <v>133.0808154686552</v>
      </c>
      <c r="F7959" s="89">
        <v>703833</v>
      </c>
      <c r="G7959" s="89">
        <v>3</v>
      </c>
      <c r="H7959" t="s">
        <v>19630</v>
      </c>
      <c r="I7959" s="89"/>
    </row>
    <row r="7960" x14ac:dyDescent="0.3">
      <c r="A7960" t="s">
        <v>11768</v>
      </c>
      <c r="B7960" t="s">
        <v>19483</v>
      </c>
      <c r="C7960" t="s">
        <v>19514</v>
      </c>
      <c r="D7960" t="s">
        <v>19614</v>
      </c>
      <c r="E7960" s="89">
        <v>6.7362183292495006E-2</v>
      </c>
      <c r="F7960" s="89">
        <v>703833</v>
      </c>
      <c r="G7960" s="89">
        <v>3</v>
      </c>
      <c r="H7960" t="s">
        <v>19629</v>
      </c>
      <c r="I7960" s="89"/>
    </row>
    <row r="7961" x14ac:dyDescent="0.3">
      <c r="A7961" t="s">
        <v>11769</v>
      </c>
      <c r="B7961" t="s">
        <v>19483</v>
      </c>
      <c r="C7961" t="s">
        <v>19514</v>
      </c>
      <c r="D7961" t="s">
        <v>19615</v>
      </c>
      <c r="E7961" s="89">
        <v>6.7362183292495006E-2</v>
      </c>
      <c r="F7961" s="89">
        <v>703833</v>
      </c>
      <c r="G7961" s="89">
        <v>3</v>
      </c>
      <c r="H7961" t="s">
        <v>19629</v>
      </c>
      <c r="I7961" s="89"/>
    </row>
    <row r="7962" x14ac:dyDescent="0.3">
      <c r="A7962" t="s">
        <v>11770</v>
      </c>
      <c r="B7962" t="s">
        <v>19483</v>
      </c>
      <c r="C7962" t="s">
        <v>19514</v>
      </c>
      <c r="D7962" t="s">
        <v>19616</v>
      </c>
      <c r="E7962" s="89">
        <v>6.7362183292495006E-2</v>
      </c>
      <c r="F7962" s="89">
        <v>703833</v>
      </c>
      <c r="G7962" s="89">
        <v>3</v>
      </c>
      <c r="H7962" t="s">
        <v>19629</v>
      </c>
      <c r="I7962" s="89"/>
    </row>
    <row r="7963" x14ac:dyDescent="0.3">
      <c r="A7963" t="s">
        <v>11771</v>
      </c>
      <c r="B7963" t="s">
        <v>19483</v>
      </c>
      <c r="C7963" t="s">
        <v>19514</v>
      </c>
      <c r="D7963" t="s">
        <v>19617</v>
      </c>
      <c r="E7963" s="89">
        <v>6.7362183292495006E-2</v>
      </c>
      <c r="F7963" s="89">
        <v>703833</v>
      </c>
      <c r="G7963" s="89">
        <v>3</v>
      </c>
      <c r="H7963" t="s">
        <v>19629</v>
      </c>
      <c r="I7963" s="89"/>
    </row>
    <row r="7964" x14ac:dyDescent="0.3">
      <c r="A7964" t="s">
        <v>11772</v>
      </c>
      <c r="B7964" t="s">
        <v>19483</v>
      </c>
      <c r="C7964" t="s">
        <v>19514</v>
      </c>
      <c r="D7964" t="s">
        <v>19618</v>
      </c>
      <c r="E7964" s="89">
        <v>5.917403171310829E-2</v>
      </c>
      <c r="F7964" s="89">
        <v>703833</v>
      </c>
      <c r="G7964" s="89">
        <v>3</v>
      </c>
      <c r="H7964" t="s">
        <v>19629</v>
      </c>
      <c r="I7964" s="89"/>
    </row>
    <row r="7965" x14ac:dyDescent="0.3">
      <c r="A7965" t="s">
        <v>11773</v>
      </c>
      <c r="B7965" t="s">
        <v>19483</v>
      </c>
      <c r="C7965" t="s">
        <v>19514</v>
      </c>
      <c r="D7965" t="s">
        <v>19619</v>
      </c>
      <c r="E7965" s="89">
        <v>5.9313326755683363E-2</v>
      </c>
      <c r="F7965" s="89">
        <v>703833</v>
      </c>
      <c r="G7965" s="89">
        <v>3</v>
      </c>
      <c r="H7965" t="s">
        <v>19629</v>
      </c>
      <c r="I7965" s="89"/>
    </row>
    <row r="7966" x14ac:dyDescent="0.3">
      <c r="A7966" t="s">
        <v>11774</v>
      </c>
      <c r="B7966" t="s">
        <v>19483</v>
      </c>
      <c r="C7966" t="s">
        <v>19514</v>
      </c>
      <c r="D7966" t="s">
        <v>19620</v>
      </c>
      <c r="E7966" s="89">
        <v>5.6472349326269683E-2</v>
      </c>
      <c r="F7966" s="89">
        <v>703833</v>
      </c>
      <c r="G7966" s="89">
        <v>3</v>
      </c>
      <c r="H7966" t="s">
        <v>19629</v>
      </c>
      <c r="I7966" s="89"/>
    </row>
    <row r="7967" x14ac:dyDescent="0.3">
      <c r="A7967" t="s">
        <v>11775</v>
      </c>
      <c r="B7967" t="s">
        <v>19483</v>
      </c>
      <c r="C7967" t="s">
        <v>19514</v>
      </c>
      <c r="D7967" t="s">
        <v>19621</v>
      </c>
      <c r="E7967" s="89">
        <v>3.6786599431651919E-2</v>
      </c>
      <c r="F7967" s="89">
        <v>703833</v>
      </c>
      <c r="G7967" s="89">
        <v>3</v>
      </c>
      <c r="H7967" t="s">
        <v>19629</v>
      </c>
      <c r="I7967" s="89"/>
    </row>
    <row r="7968" x14ac:dyDescent="0.3">
      <c r="A7968" t="s">
        <v>11776</v>
      </c>
      <c r="B7968" t="s">
        <v>19483</v>
      </c>
      <c r="C7968" t="s">
        <v>19514</v>
      </c>
      <c r="D7968" t="s">
        <v>19622</v>
      </c>
      <c r="E7968" s="89">
        <v>6.2765527594769194E-2</v>
      </c>
      <c r="F7968" s="89">
        <v>703833</v>
      </c>
      <c r="G7968" s="89">
        <v>3</v>
      </c>
      <c r="H7968" t="s">
        <v>19629</v>
      </c>
      <c r="I7968" s="89"/>
    </row>
    <row r="7969" x14ac:dyDescent="0.3">
      <c r="A7969" t="s">
        <v>11777</v>
      </c>
      <c r="B7969" t="s">
        <v>19483</v>
      </c>
      <c r="C7969" t="s">
        <v>19514</v>
      </c>
      <c r="D7969" t="s">
        <v>19623</v>
      </c>
      <c r="E7969" s="89">
        <v>6.7062471456536474E-2</v>
      </c>
      <c r="F7969" s="89">
        <v>703833</v>
      </c>
      <c r="G7969" s="89">
        <v>3</v>
      </c>
      <c r="H7969" t="s">
        <v>19629</v>
      </c>
      <c r="I7969" s="89"/>
    </row>
    <row r="7970" x14ac:dyDescent="0.3">
      <c r="A7970" t="s">
        <v>11778</v>
      </c>
      <c r="B7970" t="s">
        <v>19483</v>
      </c>
      <c r="C7970" t="s">
        <v>19514</v>
      </c>
      <c r="D7970" t="s">
        <v>19624</v>
      </c>
      <c r="E7970" s="89">
        <v>0.13683185435207379</v>
      </c>
      <c r="F7970" s="89">
        <v>703833</v>
      </c>
      <c r="G7970" s="89">
        <v>3</v>
      </c>
      <c r="H7970" t="s">
        <v>19629</v>
      </c>
      <c r="I7970" s="89"/>
    </row>
    <row r="7971" x14ac:dyDescent="0.3">
      <c r="A7971" t="s">
        <v>11779</v>
      </c>
      <c r="B7971" t="s">
        <v>19476</v>
      </c>
      <c r="C7971" t="s">
        <v>19515</v>
      </c>
      <c r="D7971" t="s">
        <v>19630</v>
      </c>
      <c r="E7971" s="89">
        <v>440337</v>
      </c>
      <c r="F7971" s="89">
        <v>703833</v>
      </c>
      <c r="G7971" s="89">
        <v>3</v>
      </c>
      <c r="H7971" t="s">
        <v>19630</v>
      </c>
      <c r="I7971" s="89"/>
    </row>
    <row r="7972" x14ac:dyDescent="0.3">
      <c r="A7972" t="s">
        <v>11780</v>
      </c>
      <c r="B7972" t="s">
        <v>19477</v>
      </c>
      <c r="C7972" t="s">
        <v>19515</v>
      </c>
      <c r="D7972" t="s">
        <v>19630</v>
      </c>
      <c r="E7972" s="89">
        <v>6009279029.7670851</v>
      </c>
      <c r="F7972" s="89">
        <v>703833</v>
      </c>
      <c r="G7972" s="89">
        <v>3</v>
      </c>
      <c r="H7972" t="s">
        <v>19630</v>
      </c>
      <c r="I7972" s="89"/>
    </row>
    <row r="7973" x14ac:dyDescent="0.3">
      <c r="A7973" t="s">
        <v>11781</v>
      </c>
      <c r="B7973" t="s">
        <v>19478</v>
      </c>
      <c r="C7973" t="s">
        <v>19515</v>
      </c>
      <c r="D7973" t="s">
        <v>19630</v>
      </c>
      <c r="E7973" s="89">
        <v>0.62562710188354342</v>
      </c>
      <c r="F7973" s="89">
        <v>703833</v>
      </c>
      <c r="G7973" s="89">
        <v>3</v>
      </c>
      <c r="H7973" t="s">
        <v>19630</v>
      </c>
      <c r="I7973" s="89"/>
    </row>
    <row r="7974" x14ac:dyDescent="0.3">
      <c r="A7974" t="s">
        <v>11782</v>
      </c>
      <c r="B7974" t="s">
        <v>19479</v>
      </c>
      <c r="C7974" t="s">
        <v>19515</v>
      </c>
      <c r="D7974" t="s">
        <v>19630</v>
      </c>
      <c r="E7974" s="89">
        <v>8537.9330462866692</v>
      </c>
      <c r="F7974" s="89">
        <v>703833</v>
      </c>
      <c r="G7974" s="89">
        <v>3</v>
      </c>
      <c r="H7974" t="s">
        <v>19630</v>
      </c>
      <c r="I7974" s="89"/>
    </row>
    <row r="7975" x14ac:dyDescent="0.3">
      <c r="A7975" t="s">
        <v>11783</v>
      </c>
      <c r="B7975" t="s">
        <v>19483</v>
      </c>
      <c r="C7975" t="s">
        <v>19515</v>
      </c>
      <c r="D7975" t="s">
        <v>19614</v>
      </c>
      <c r="E7975" s="89">
        <v>2.4019015851950751E-2</v>
      </c>
      <c r="F7975" s="89">
        <v>703833</v>
      </c>
      <c r="G7975" s="89">
        <v>3</v>
      </c>
      <c r="H7975" t="s">
        <v>19629</v>
      </c>
      <c r="I7975" s="89"/>
    </row>
    <row r="7976" x14ac:dyDescent="0.3">
      <c r="A7976" t="s">
        <v>11784</v>
      </c>
      <c r="B7976" t="s">
        <v>19483</v>
      </c>
      <c r="C7976" t="s">
        <v>19515</v>
      </c>
      <c r="D7976" t="s">
        <v>19615</v>
      </c>
      <c r="E7976" s="89">
        <v>2.4301100431251971E-2</v>
      </c>
      <c r="F7976" s="89">
        <v>703833</v>
      </c>
      <c r="G7976" s="89">
        <v>3</v>
      </c>
      <c r="H7976" t="s">
        <v>19629</v>
      </c>
      <c r="I7976" s="89"/>
    </row>
    <row r="7977" x14ac:dyDescent="0.3">
      <c r="A7977" t="s">
        <v>11785</v>
      </c>
      <c r="B7977" t="s">
        <v>19483</v>
      </c>
      <c r="C7977" t="s">
        <v>19515</v>
      </c>
      <c r="D7977" t="s">
        <v>19616</v>
      </c>
      <c r="E7977" s="89">
        <v>2.4019015851950751E-2</v>
      </c>
      <c r="F7977" s="89">
        <v>703833</v>
      </c>
      <c r="G7977" s="89">
        <v>3</v>
      </c>
      <c r="H7977" t="s">
        <v>19629</v>
      </c>
      <c r="I7977" s="89"/>
    </row>
    <row r="7978" x14ac:dyDescent="0.3">
      <c r="A7978" t="s">
        <v>11786</v>
      </c>
      <c r="B7978" t="s">
        <v>19483</v>
      </c>
      <c r="C7978" t="s">
        <v>19515</v>
      </c>
      <c r="D7978" t="s">
        <v>19617</v>
      </c>
      <c r="E7978" s="89">
        <v>2.4265441824093969E-2</v>
      </c>
      <c r="F7978" s="89">
        <v>703833</v>
      </c>
      <c r="G7978" s="89">
        <v>3</v>
      </c>
      <c r="H7978" t="s">
        <v>19629</v>
      </c>
      <c r="I7978" s="89"/>
    </row>
    <row r="7979" x14ac:dyDescent="0.3">
      <c r="A7979" t="s">
        <v>11787</v>
      </c>
      <c r="B7979" t="s">
        <v>19483</v>
      </c>
      <c r="C7979" t="s">
        <v>19515</v>
      </c>
      <c r="D7979" t="s">
        <v>19618</v>
      </c>
      <c r="E7979" s="89">
        <v>2.2857573898286729E-2</v>
      </c>
      <c r="F7979" s="89">
        <v>703833</v>
      </c>
      <c r="G7979" s="89">
        <v>3</v>
      </c>
      <c r="H7979" t="s">
        <v>19629</v>
      </c>
      <c r="I7979" s="89"/>
    </row>
    <row r="7980" x14ac:dyDescent="0.3">
      <c r="A7980" t="s">
        <v>11788</v>
      </c>
      <c r="B7980" t="s">
        <v>19483</v>
      </c>
      <c r="C7980" t="s">
        <v>19515</v>
      </c>
      <c r="D7980" t="s">
        <v>19619</v>
      </c>
      <c r="E7980" s="89">
        <v>2.2691714509653679E-2</v>
      </c>
      <c r="F7980" s="89">
        <v>703833</v>
      </c>
      <c r="G7980" s="89">
        <v>3</v>
      </c>
      <c r="H7980" t="s">
        <v>19629</v>
      </c>
      <c r="I7980" s="89"/>
    </row>
    <row r="7981" x14ac:dyDescent="0.3">
      <c r="A7981" t="s">
        <v>11789</v>
      </c>
      <c r="B7981" t="s">
        <v>19483</v>
      </c>
      <c r="C7981" t="s">
        <v>19515</v>
      </c>
      <c r="D7981" t="s">
        <v>19620</v>
      </c>
      <c r="E7981" s="89">
        <v>2.18728026849727E-2</v>
      </c>
      <c r="F7981" s="89">
        <v>703833</v>
      </c>
      <c r="G7981" s="89">
        <v>3</v>
      </c>
      <c r="H7981" t="s">
        <v>19629</v>
      </c>
      <c r="I7981" s="89"/>
    </row>
    <row r="7982" x14ac:dyDescent="0.3">
      <c r="A7982" t="s">
        <v>11790</v>
      </c>
      <c r="B7982" t="s">
        <v>19483</v>
      </c>
      <c r="C7982" t="s">
        <v>19515</v>
      </c>
      <c r="D7982" t="s">
        <v>19621</v>
      </c>
      <c r="E7982" s="89">
        <v>1.1152573044679859E-2</v>
      </c>
      <c r="F7982" s="89">
        <v>703833</v>
      </c>
      <c r="G7982" s="89">
        <v>3</v>
      </c>
      <c r="H7982" t="s">
        <v>19629</v>
      </c>
      <c r="I7982" s="89"/>
    </row>
    <row r="7983" x14ac:dyDescent="0.3">
      <c r="A7983" t="s">
        <v>11791</v>
      </c>
      <c r="B7983" t="s">
        <v>19483</v>
      </c>
      <c r="C7983" t="s">
        <v>19515</v>
      </c>
      <c r="D7983" t="s">
        <v>19622</v>
      </c>
      <c r="E7983" s="89">
        <v>2.259557157334488E-2</v>
      </c>
      <c r="F7983" s="89">
        <v>703833</v>
      </c>
      <c r="G7983" s="89">
        <v>3</v>
      </c>
      <c r="H7983" t="s">
        <v>19629</v>
      </c>
      <c r="I7983" s="89"/>
    </row>
    <row r="7984" x14ac:dyDescent="0.3">
      <c r="A7984" t="s">
        <v>11792</v>
      </c>
      <c r="B7984" t="s">
        <v>19483</v>
      </c>
      <c r="C7984" t="s">
        <v>19515</v>
      </c>
      <c r="D7984" t="s">
        <v>19623</v>
      </c>
      <c r="E7984" s="89">
        <v>2.3235606031494199E-2</v>
      </c>
      <c r="F7984" s="89">
        <v>703833</v>
      </c>
      <c r="G7984" s="89">
        <v>3</v>
      </c>
      <c r="H7984" t="s">
        <v>19629</v>
      </c>
      <c r="I7984" s="89"/>
    </row>
    <row r="7985" x14ac:dyDescent="0.3">
      <c r="A7985" t="s">
        <v>11793</v>
      </c>
      <c r="B7985" t="s">
        <v>19483</v>
      </c>
      <c r="C7985" t="s">
        <v>19515</v>
      </c>
      <c r="D7985" t="s">
        <v>19624</v>
      </c>
      <c r="E7985" s="89">
        <v>5.3439886454530759E-2</v>
      </c>
      <c r="F7985" s="89">
        <v>703833</v>
      </c>
      <c r="G7985" s="89">
        <v>3</v>
      </c>
      <c r="H7985" t="s">
        <v>19629</v>
      </c>
      <c r="I7985" s="89"/>
    </row>
    <row r="7986" x14ac:dyDescent="0.3">
      <c r="A7986" t="s">
        <v>11794</v>
      </c>
      <c r="B7986" t="s">
        <v>19476</v>
      </c>
      <c r="C7986" t="s">
        <v>19516</v>
      </c>
      <c r="D7986" t="s">
        <v>19630</v>
      </c>
      <c r="E7986" s="89">
        <v>436108</v>
      </c>
      <c r="F7986" s="89">
        <v>703833</v>
      </c>
      <c r="G7986" s="89">
        <v>3</v>
      </c>
      <c r="H7986" t="s">
        <v>19630</v>
      </c>
      <c r="I7986" s="89"/>
    </row>
    <row r="7987" x14ac:dyDescent="0.3">
      <c r="A7987" t="s">
        <v>11795</v>
      </c>
      <c r="B7987" t="s">
        <v>19477</v>
      </c>
      <c r="C7987" t="s">
        <v>19516</v>
      </c>
      <c r="D7987" t="s">
        <v>19630</v>
      </c>
      <c r="E7987" s="89">
        <v>881457364.1875</v>
      </c>
      <c r="F7987" s="89">
        <v>703833</v>
      </c>
      <c r="G7987" s="89">
        <v>3</v>
      </c>
      <c r="H7987" t="s">
        <v>19630</v>
      </c>
      <c r="I7987" s="89"/>
    </row>
    <row r="7988" x14ac:dyDescent="0.3">
      <c r="A7988" t="s">
        <v>11796</v>
      </c>
      <c r="B7988" t="s">
        <v>19478</v>
      </c>
      <c r="C7988" t="s">
        <v>19516</v>
      </c>
      <c r="D7988" t="s">
        <v>19630</v>
      </c>
      <c r="E7988" s="89">
        <v>0.61961857429248135</v>
      </c>
      <c r="F7988" s="89">
        <v>703833</v>
      </c>
      <c r="G7988" s="89">
        <v>3</v>
      </c>
      <c r="H7988" t="s">
        <v>19630</v>
      </c>
      <c r="I7988" s="89"/>
    </row>
    <row r="7989" x14ac:dyDescent="0.3">
      <c r="A7989" t="s">
        <v>11797</v>
      </c>
      <c r="B7989" t="s">
        <v>19479</v>
      </c>
      <c r="C7989" t="s">
        <v>19516</v>
      </c>
      <c r="D7989" t="s">
        <v>19630</v>
      </c>
      <c r="E7989" s="89">
        <v>1252.36720100862</v>
      </c>
      <c r="F7989" s="89">
        <v>703833</v>
      </c>
      <c r="G7989" s="89">
        <v>3</v>
      </c>
      <c r="H7989" t="s">
        <v>19630</v>
      </c>
      <c r="I7989" s="89"/>
    </row>
    <row r="7990" x14ac:dyDescent="0.3">
      <c r="A7990" t="s">
        <v>11798</v>
      </c>
      <c r="B7990" t="s">
        <v>19483</v>
      </c>
      <c r="C7990" t="s">
        <v>19516</v>
      </c>
      <c r="D7990" t="s">
        <v>19614</v>
      </c>
      <c r="E7990" s="89">
        <v>3.571738681466952E-3</v>
      </c>
      <c r="F7990" s="89">
        <v>703833</v>
      </c>
      <c r="G7990" s="89">
        <v>3</v>
      </c>
      <c r="H7990" t="s">
        <v>19629</v>
      </c>
      <c r="I7990" s="89"/>
    </row>
    <row r="7991" x14ac:dyDescent="0.3">
      <c r="A7991" t="s">
        <v>11799</v>
      </c>
      <c r="B7991" t="s">
        <v>19483</v>
      </c>
      <c r="C7991" t="s">
        <v>19516</v>
      </c>
      <c r="D7991" t="s">
        <v>19615</v>
      </c>
      <c r="E7991" s="89">
        <v>3.6158954939717932E-3</v>
      </c>
      <c r="F7991" s="89">
        <v>703833</v>
      </c>
      <c r="G7991" s="89">
        <v>3</v>
      </c>
      <c r="H7991" t="s">
        <v>19629</v>
      </c>
      <c r="I7991" s="89"/>
    </row>
    <row r="7992" x14ac:dyDescent="0.3">
      <c r="A7992" t="s">
        <v>11800</v>
      </c>
      <c r="B7992" t="s">
        <v>19483</v>
      </c>
      <c r="C7992" t="s">
        <v>19516</v>
      </c>
      <c r="D7992" t="s">
        <v>19616</v>
      </c>
      <c r="E7992" s="89">
        <v>3.571738681466952E-3</v>
      </c>
      <c r="F7992" s="89">
        <v>703833</v>
      </c>
      <c r="G7992" s="89">
        <v>3</v>
      </c>
      <c r="H7992" t="s">
        <v>19629</v>
      </c>
      <c r="I7992" s="89"/>
    </row>
    <row r="7993" x14ac:dyDescent="0.3">
      <c r="A7993" t="s">
        <v>11801</v>
      </c>
      <c r="B7993" t="s">
        <v>19483</v>
      </c>
      <c r="C7993" t="s">
        <v>19516</v>
      </c>
      <c r="D7993" t="s">
        <v>19617</v>
      </c>
      <c r="E7993" s="89">
        <v>3.610219355979757E-3</v>
      </c>
      <c r="F7993" s="89">
        <v>703833</v>
      </c>
      <c r="G7993" s="89">
        <v>3</v>
      </c>
      <c r="H7993" t="s">
        <v>19629</v>
      </c>
      <c r="I7993" s="89"/>
    </row>
    <row r="7994" x14ac:dyDescent="0.3">
      <c r="A7994" t="s">
        <v>11802</v>
      </c>
      <c r="B7994" t="s">
        <v>19483</v>
      </c>
      <c r="C7994" t="s">
        <v>19516</v>
      </c>
      <c r="D7994" t="s">
        <v>19618</v>
      </c>
      <c r="E7994" s="89">
        <v>3.4391001148460559E-3</v>
      </c>
      <c r="F7994" s="89">
        <v>703833</v>
      </c>
      <c r="G7994" s="89">
        <v>3</v>
      </c>
      <c r="H7994" t="s">
        <v>19629</v>
      </c>
      <c r="I7994" s="89"/>
    </row>
    <row r="7995" x14ac:dyDescent="0.3">
      <c r="A7995" t="s">
        <v>11803</v>
      </c>
      <c r="B7995" t="s">
        <v>19483</v>
      </c>
      <c r="C7995" t="s">
        <v>19516</v>
      </c>
      <c r="D7995" t="s">
        <v>19619</v>
      </c>
      <c r="E7995" s="89">
        <v>3.3888731066135649E-3</v>
      </c>
      <c r="F7995" s="89">
        <v>703833</v>
      </c>
      <c r="G7995" s="89">
        <v>3</v>
      </c>
      <c r="H7995" t="s">
        <v>19629</v>
      </c>
      <c r="I7995" s="89"/>
    </row>
    <row r="7996" x14ac:dyDescent="0.3">
      <c r="A7996" t="s">
        <v>11804</v>
      </c>
      <c r="B7996" t="s">
        <v>19483</v>
      </c>
      <c r="C7996" t="s">
        <v>19516</v>
      </c>
      <c r="D7996" t="s">
        <v>19620</v>
      </c>
      <c r="E7996" s="89">
        <v>3.2693094669255201E-3</v>
      </c>
      <c r="F7996" s="89">
        <v>703833</v>
      </c>
      <c r="G7996" s="89">
        <v>3</v>
      </c>
      <c r="H7996" t="s">
        <v>19629</v>
      </c>
      <c r="I7996" s="89"/>
    </row>
    <row r="7997" x14ac:dyDescent="0.3">
      <c r="A7997" t="s">
        <v>11805</v>
      </c>
      <c r="B7997" t="s">
        <v>19483</v>
      </c>
      <c r="C7997" t="s">
        <v>19516</v>
      </c>
      <c r="D7997" t="s">
        <v>19621</v>
      </c>
      <c r="E7997" s="89">
        <v>1.6202378758255491E-3</v>
      </c>
      <c r="F7997" s="89">
        <v>703833</v>
      </c>
      <c r="G7997" s="89">
        <v>3</v>
      </c>
      <c r="H7997" t="s">
        <v>19629</v>
      </c>
      <c r="I7997" s="89"/>
    </row>
    <row r="7998" x14ac:dyDescent="0.3">
      <c r="A7998" t="s">
        <v>11806</v>
      </c>
      <c r="B7998" t="s">
        <v>19483</v>
      </c>
      <c r="C7998" t="s">
        <v>19516</v>
      </c>
      <c r="D7998" t="s">
        <v>19622</v>
      </c>
      <c r="E7998" s="89">
        <v>3.3693219637479302E-3</v>
      </c>
      <c r="F7998" s="89">
        <v>703833</v>
      </c>
      <c r="G7998" s="89">
        <v>3</v>
      </c>
      <c r="H7998" t="s">
        <v>19629</v>
      </c>
      <c r="I7998" s="89"/>
    </row>
    <row r="7999" x14ac:dyDescent="0.3">
      <c r="A7999" t="s">
        <v>11807</v>
      </c>
      <c r="B7999" t="s">
        <v>19483</v>
      </c>
      <c r="C7999" t="s">
        <v>19516</v>
      </c>
      <c r="D7999" t="s">
        <v>19623</v>
      </c>
      <c r="E7999" s="89">
        <v>3.4461719130146869E-3</v>
      </c>
      <c r="F7999" s="89">
        <v>703833</v>
      </c>
      <c r="G7999" s="89">
        <v>3</v>
      </c>
      <c r="H7999" t="s">
        <v>19629</v>
      </c>
      <c r="I7999" s="89"/>
    </row>
    <row r="8000" x14ac:dyDescent="0.3">
      <c r="A8000" t="s">
        <v>11808</v>
      </c>
      <c r="B8000" t="s">
        <v>19483</v>
      </c>
      <c r="C8000" t="s">
        <v>19516</v>
      </c>
      <c r="D8000" t="s">
        <v>19624</v>
      </c>
      <c r="E8000" s="89">
        <v>7.9176920031672985E-3</v>
      </c>
      <c r="F8000" s="89">
        <v>703833</v>
      </c>
      <c r="G8000" s="89">
        <v>3</v>
      </c>
      <c r="H8000" t="s">
        <v>19629</v>
      </c>
      <c r="I8000" s="89"/>
    </row>
    <row r="8001" x14ac:dyDescent="0.3">
      <c r="A8001" t="s">
        <v>11809</v>
      </c>
      <c r="B8001" t="s">
        <v>19476</v>
      </c>
      <c r="C8001" t="s">
        <v>19517</v>
      </c>
      <c r="D8001" t="s">
        <v>19630</v>
      </c>
      <c r="E8001" s="89">
        <v>0</v>
      </c>
      <c r="F8001" s="89">
        <v>703833</v>
      </c>
      <c r="G8001" s="89">
        <v>3</v>
      </c>
      <c r="H8001" t="s">
        <v>19630</v>
      </c>
      <c r="I8001" s="89"/>
    </row>
    <row r="8002" x14ac:dyDescent="0.3">
      <c r="A8002" t="s">
        <v>11810</v>
      </c>
      <c r="B8002" t="s">
        <v>19477</v>
      </c>
      <c r="C8002" t="s">
        <v>19517</v>
      </c>
      <c r="D8002" t="s">
        <v>19630</v>
      </c>
      <c r="E8002" s="89">
        <v>0</v>
      </c>
      <c r="F8002" s="89">
        <v>703833</v>
      </c>
      <c r="G8002" s="89">
        <v>3</v>
      </c>
      <c r="H8002" t="s">
        <v>19630</v>
      </c>
      <c r="I8002" s="89"/>
    </row>
    <row r="8003" x14ac:dyDescent="0.3">
      <c r="A8003" t="s">
        <v>11811</v>
      </c>
      <c r="B8003" t="s">
        <v>19478</v>
      </c>
      <c r="C8003" t="s">
        <v>19517</v>
      </c>
      <c r="D8003" t="s">
        <v>19630</v>
      </c>
      <c r="E8003" s="89">
        <v>0</v>
      </c>
      <c r="F8003" s="89">
        <v>703833</v>
      </c>
      <c r="G8003" s="89">
        <v>3</v>
      </c>
      <c r="H8003" t="s">
        <v>19630</v>
      </c>
      <c r="I8003" s="89"/>
    </row>
    <row r="8004" x14ac:dyDescent="0.3">
      <c r="A8004" t="s">
        <v>11812</v>
      </c>
      <c r="B8004" t="s">
        <v>19479</v>
      </c>
      <c r="C8004" t="s">
        <v>19517</v>
      </c>
      <c r="D8004" t="s">
        <v>19630</v>
      </c>
      <c r="E8004" s="89">
        <v>0</v>
      </c>
      <c r="F8004" s="89">
        <v>703833</v>
      </c>
      <c r="G8004" s="89">
        <v>3</v>
      </c>
      <c r="H8004" t="s">
        <v>19630</v>
      </c>
      <c r="I8004" s="89"/>
    </row>
    <row r="8005" x14ac:dyDescent="0.3">
      <c r="A8005" t="s">
        <v>11813</v>
      </c>
      <c r="B8005" t="s">
        <v>19476</v>
      </c>
      <c r="C8005" t="s">
        <v>19518</v>
      </c>
      <c r="D8005" t="s">
        <v>19630</v>
      </c>
      <c r="E8005" s="89">
        <v>0</v>
      </c>
      <c r="F8005" s="89">
        <v>703833</v>
      </c>
      <c r="G8005" s="89">
        <v>3</v>
      </c>
      <c r="H8005" t="s">
        <v>19630</v>
      </c>
      <c r="I8005" s="89"/>
    </row>
    <row r="8006" x14ac:dyDescent="0.3">
      <c r="A8006" t="s">
        <v>11814</v>
      </c>
      <c r="B8006" t="s">
        <v>19477</v>
      </c>
      <c r="C8006" t="s">
        <v>19518</v>
      </c>
      <c r="D8006" t="s">
        <v>19630</v>
      </c>
      <c r="E8006" s="89">
        <v>0</v>
      </c>
      <c r="F8006" s="89">
        <v>703833</v>
      </c>
      <c r="G8006" s="89">
        <v>3</v>
      </c>
      <c r="H8006" t="s">
        <v>19630</v>
      </c>
      <c r="I8006" s="89"/>
    </row>
    <row r="8007" x14ac:dyDescent="0.3">
      <c r="A8007" t="s">
        <v>11815</v>
      </c>
      <c r="B8007" t="s">
        <v>19478</v>
      </c>
      <c r="C8007" t="s">
        <v>19518</v>
      </c>
      <c r="D8007" t="s">
        <v>19630</v>
      </c>
      <c r="E8007" s="89">
        <v>0</v>
      </c>
      <c r="F8007" s="89">
        <v>703833</v>
      </c>
      <c r="G8007" s="89">
        <v>3</v>
      </c>
      <c r="H8007" t="s">
        <v>19630</v>
      </c>
      <c r="I8007" s="89"/>
    </row>
    <row r="8008" x14ac:dyDescent="0.3">
      <c r="A8008" t="s">
        <v>11816</v>
      </c>
      <c r="B8008" t="s">
        <v>19479</v>
      </c>
      <c r="C8008" t="s">
        <v>19518</v>
      </c>
      <c r="D8008" t="s">
        <v>19630</v>
      </c>
      <c r="E8008" s="89">
        <v>0</v>
      </c>
      <c r="F8008" s="89">
        <v>703833</v>
      </c>
      <c r="G8008" s="89">
        <v>3</v>
      </c>
      <c r="H8008" t="s">
        <v>19630</v>
      </c>
      <c r="I8008" s="89"/>
    </row>
    <row r="8009" x14ac:dyDescent="0.3">
      <c r="A8009" t="s">
        <v>11817</v>
      </c>
      <c r="B8009" t="s">
        <v>19476</v>
      </c>
      <c r="C8009" t="s">
        <v>19519</v>
      </c>
      <c r="D8009" t="s">
        <v>19630</v>
      </c>
      <c r="E8009" s="89">
        <v>0</v>
      </c>
      <c r="F8009" s="89">
        <v>703833</v>
      </c>
      <c r="G8009" s="89">
        <v>3</v>
      </c>
      <c r="H8009" t="s">
        <v>19630</v>
      </c>
      <c r="I8009" s="89"/>
    </row>
    <row r="8010" x14ac:dyDescent="0.3">
      <c r="A8010" t="s">
        <v>11818</v>
      </c>
      <c r="B8010" t="s">
        <v>19477</v>
      </c>
      <c r="C8010" t="s">
        <v>19519</v>
      </c>
      <c r="D8010" t="s">
        <v>19630</v>
      </c>
      <c r="E8010" s="89">
        <v>0</v>
      </c>
      <c r="F8010" s="89">
        <v>703833</v>
      </c>
      <c r="G8010" s="89">
        <v>3</v>
      </c>
      <c r="H8010" t="s">
        <v>19630</v>
      </c>
      <c r="I8010" s="89"/>
    </row>
    <row r="8011" x14ac:dyDescent="0.3">
      <c r="A8011" t="s">
        <v>11819</v>
      </c>
      <c r="B8011" t="s">
        <v>19478</v>
      </c>
      <c r="C8011" t="s">
        <v>19519</v>
      </c>
      <c r="D8011" t="s">
        <v>19630</v>
      </c>
      <c r="E8011" s="89">
        <v>0</v>
      </c>
      <c r="F8011" s="89">
        <v>703833</v>
      </c>
      <c r="G8011" s="89">
        <v>3</v>
      </c>
      <c r="H8011" t="s">
        <v>19630</v>
      </c>
      <c r="I8011" s="89"/>
    </row>
    <row r="8012" x14ac:dyDescent="0.3">
      <c r="A8012" t="s">
        <v>11820</v>
      </c>
      <c r="B8012" t="s">
        <v>19479</v>
      </c>
      <c r="C8012" t="s">
        <v>19519</v>
      </c>
      <c r="D8012" t="s">
        <v>19630</v>
      </c>
      <c r="E8012" s="89">
        <v>0</v>
      </c>
      <c r="F8012" s="89">
        <v>703833</v>
      </c>
      <c r="G8012" s="89">
        <v>3</v>
      </c>
      <c r="H8012" t="s">
        <v>19630</v>
      </c>
      <c r="I8012" s="89"/>
    </row>
    <row r="8013" x14ac:dyDescent="0.3">
      <c r="A8013" t="s">
        <v>11821</v>
      </c>
      <c r="B8013" t="s">
        <v>19476</v>
      </c>
      <c r="C8013" t="s">
        <v>19520</v>
      </c>
      <c r="D8013" t="s">
        <v>19630</v>
      </c>
      <c r="E8013" s="89">
        <v>680877</v>
      </c>
      <c r="F8013" s="89">
        <v>703833</v>
      </c>
      <c r="G8013" s="89">
        <v>3</v>
      </c>
      <c r="H8013" t="s">
        <v>19630</v>
      </c>
      <c r="I8013" s="89"/>
    </row>
    <row r="8014" x14ac:dyDescent="0.3">
      <c r="A8014" t="s">
        <v>11822</v>
      </c>
      <c r="B8014" t="s">
        <v>19477</v>
      </c>
      <c r="C8014" t="s">
        <v>19520</v>
      </c>
      <c r="D8014" t="s">
        <v>19630</v>
      </c>
      <c r="E8014" s="89">
        <v>39611977918.789223</v>
      </c>
      <c r="F8014" s="89">
        <v>703833</v>
      </c>
      <c r="G8014" s="89">
        <v>3</v>
      </c>
      <c r="H8014" t="s">
        <v>19630</v>
      </c>
      <c r="I8014" s="89"/>
    </row>
    <row r="8015" x14ac:dyDescent="0.3">
      <c r="A8015" t="s">
        <v>11823</v>
      </c>
      <c r="B8015" t="s">
        <v>19478</v>
      </c>
      <c r="C8015" t="s">
        <v>19520</v>
      </c>
      <c r="D8015" t="s">
        <v>19630</v>
      </c>
      <c r="E8015" s="89">
        <v>0.9673843084936341</v>
      </c>
      <c r="F8015" s="89">
        <v>703833</v>
      </c>
      <c r="G8015" s="89">
        <v>3</v>
      </c>
      <c r="H8015" t="s">
        <v>19630</v>
      </c>
      <c r="I8015" s="89"/>
    </row>
    <row r="8016" x14ac:dyDescent="0.3">
      <c r="A8016" t="s">
        <v>11824</v>
      </c>
      <c r="B8016" t="s">
        <v>19479</v>
      </c>
      <c r="C8016" t="s">
        <v>19520</v>
      </c>
      <c r="D8016" t="s">
        <v>19630</v>
      </c>
      <c r="E8016" s="89">
        <v>56280.364687062443</v>
      </c>
      <c r="F8016" s="89">
        <v>703833</v>
      </c>
      <c r="G8016" s="89">
        <v>3</v>
      </c>
      <c r="H8016" t="s">
        <v>19630</v>
      </c>
      <c r="I8016" s="89"/>
    </row>
    <row r="8017" x14ac:dyDescent="0.3">
      <c r="A8017" t="s">
        <v>11825</v>
      </c>
      <c r="B8017" t="s">
        <v>19483</v>
      </c>
      <c r="C8017" t="s">
        <v>19520</v>
      </c>
      <c r="D8017" t="s">
        <v>19614</v>
      </c>
      <c r="E8017" s="89">
        <v>0.1025865890126668</v>
      </c>
      <c r="F8017" s="89">
        <v>703833</v>
      </c>
      <c r="G8017" s="89">
        <v>3</v>
      </c>
      <c r="H8017" t="s">
        <v>19629</v>
      </c>
      <c r="I8017" s="89"/>
    </row>
    <row r="8018" x14ac:dyDescent="0.3">
      <c r="A8018" t="s">
        <v>11826</v>
      </c>
      <c r="B8018" t="s">
        <v>19483</v>
      </c>
      <c r="C8018" t="s">
        <v>19520</v>
      </c>
      <c r="D8018" t="s">
        <v>19615</v>
      </c>
      <c r="E8018" s="89">
        <v>0.1032832316565066</v>
      </c>
      <c r="F8018" s="89">
        <v>703833</v>
      </c>
      <c r="G8018" s="89">
        <v>3</v>
      </c>
      <c r="H8018" t="s">
        <v>19629</v>
      </c>
      <c r="I8018" s="89"/>
    </row>
    <row r="8019" x14ac:dyDescent="0.3">
      <c r="A8019" t="s">
        <v>11827</v>
      </c>
      <c r="B8019" t="s">
        <v>19483</v>
      </c>
      <c r="C8019" t="s">
        <v>19520</v>
      </c>
      <c r="D8019" t="s">
        <v>19616</v>
      </c>
      <c r="E8019" s="89">
        <v>0.1025865890126668</v>
      </c>
      <c r="F8019" s="89">
        <v>703833</v>
      </c>
      <c r="G8019" s="89">
        <v>3</v>
      </c>
      <c r="H8019" t="s">
        <v>19629</v>
      </c>
      <c r="I8019" s="89"/>
    </row>
    <row r="8020" x14ac:dyDescent="0.3">
      <c r="A8020" t="s">
        <v>11828</v>
      </c>
      <c r="B8020" t="s">
        <v>19483</v>
      </c>
      <c r="C8020" t="s">
        <v>19520</v>
      </c>
      <c r="D8020" t="s">
        <v>19617</v>
      </c>
      <c r="E8020" s="89">
        <v>0.1031663908942827</v>
      </c>
      <c r="F8020" s="89">
        <v>703833</v>
      </c>
      <c r="G8020" s="89">
        <v>3</v>
      </c>
      <c r="H8020" t="s">
        <v>19629</v>
      </c>
      <c r="I8020" s="89"/>
    </row>
    <row r="8021" x14ac:dyDescent="0.3">
      <c r="A8021" t="s">
        <v>11829</v>
      </c>
      <c r="B8021" t="s">
        <v>19483</v>
      </c>
      <c r="C8021" t="s">
        <v>19520</v>
      </c>
      <c r="D8021" t="s">
        <v>19618</v>
      </c>
      <c r="E8021" s="89">
        <v>9.8279231562577479E-2</v>
      </c>
      <c r="F8021" s="89">
        <v>703833</v>
      </c>
      <c r="G8021" s="89">
        <v>3</v>
      </c>
      <c r="H8021" t="s">
        <v>19629</v>
      </c>
      <c r="I8021" s="89"/>
    </row>
    <row r="8022" x14ac:dyDescent="0.3">
      <c r="A8022" t="s">
        <v>11830</v>
      </c>
      <c r="B8022" t="s">
        <v>19483</v>
      </c>
      <c r="C8022" t="s">
        <v>19520</v>
      </c>
      <c r="D8022" t="s">
        <v>19619</v>
      </c>
      <c r="E8022" s="89">
        <v>9.7339662762380208E-2</v>
      </c>
      <c r="F8022" s="89">
        <v>703833</v>
      </c>
      <c r="G8022" s="89">
        <v>3</v>
      </c>
      <c r="H8022" t="s">
        <v>19629</v>
      </c>
      <c r="I8022" s="89"/>
    </row>
    <row r="8023" x14ac:dyDescent="0.3">
      <c r="A8023" t="s">
        <v>11831</v>
      </c>
      <c r="B8023" t="s">
        <v>19483</v>
      </c>
      <c r="C8023" t="s">
        <v>19520</v>
      </c>
      <c r="D8023" t="s">
        <v>19620</v>
      </c>
      <c r="E8023" s="89">
        <v>9.3804342816807787E-2</v>
      </c>
      <c r="F8023" s="89">
        <v>703833</v>
      </c>
      <c r="G8023" s="89">
        <v>3</v>
      </c>
      <c r="H8023" t="s">
        <v>19629</v>
      </c>
      <c r="I8023" s="89"/>
    </row>
    <row r="8024" x14ac:dyDescent="0.3">
      <c r="A8024" t="s">
        <v>11832</v>
      </c>
      <c r="B8024" t="s">
        <v>19483</v>
      </c>
      <c r="C8024" t="s">
        <v>19520</v>
      </c>
      <c r="D8024" t="s">
        <v>19621</v>
      </c>
      <c r="E8024" s="89">
        <v>5.366998441861253E-2</v>
      </c>
      <c r="F8024" s="89">
        <v>703833</v>
      </c>
      <c r="G8024" s="89">
        <v>3</v>
      </c>
      <c r="H8024" t="s">
        <v>19629</v>
      </c>
      <c r="I8024" s="89"/>
    </row>
    <row r="8025" x14ac:dyDescent="0.3">
      <c r="A8025" t="s">
        <v>11833</v>
      </c>
      <c r="B8025" t="s">
        <v>19483</v>
      </c>
      <c r="C8025" t="s">
        <v>19520</v>
      </c>
      <c r="D8025" t="s">
        <v>19622</v>
      </c>
      <c r="E8025" s="89">
        <v>9.6925930464983379E-2</v>
      </c>
      <c r="F8025" s="89">
        <v>703833</v>
      </c>
      <c r="G8025" s="89">
        <v>3</v>
      </c>
      <c r="H8025" t="s">
        <v>19629</v>
      </c>
      <c r="I8025" s="89"/>
    </row>
    <row r="8026" x14ac:dyDescent="0.3">
      <c r="A8026" t="s">
        <v>11834</v>
      </c>
      <c r="B8026" t="s">
        <v>19483</v>
      </c>
      <c r="C8026" t="s">
        <v>19520</v>
      </c>
      <c r="D8026" t="s">
        <v>19623</v>
      </c>
      <c r="E8026" s="89">
        <v>9.9148355611151318E-2</v>
      </c>
      <c r="F8026" s="89">
        <v>703833</v>
      </c>
      <c r="G8026" s="89">
        <v>3</v>
      </c>
      <c r="H8026" t="s">
        <v>19629</v>
      </c>
      <c r="I8026" s="89"/>
    </row>
    <row r="8027" x14ac:dyDescent="0.3">
      <c r="A8027" t="s">
        <v>11835</v>
      </c>
      <c r="B8027" t="s">
        <v>19483</v>
      </c>
      <c r="C8027" t="s">
        <v>19520</v>
      </c>
      <c r="D8027" t="s">
        <v>19624</v>
      </c>
      <c r="E8027" s="89">
        <v>0.2278743570961862</v>
      </c>
      <c r="F8027" s="89">
        <v>703833</v>
      </c>
      <c r="G8027" s="89">
        <v>3</v>
      </c>
      <c r="H8027" t="s">
        <v>19629</v>
      </c>
      <c r="I8027" s="89"/>
    </row>
    <row r="8028" x14ac:dyDescent="0.3">
      <c r="A8028" t="s">
        <v>11561</v>
      </c>
      <c r="B8028" t="s">
        <v>19476</v>
      </c>
      <c r="C8028" t="s">
        <v>19510</v>
      </c>
      <c r="D8028" t="s">
        <v>19630</v>
      </c>
      <c r="E8028" s="89">
        <v>694257</v>
      </c>
      <c r="F8028" s="89">
        <v>703833</v>
      </c>
      <c r="G8028" s="89">
        <v>3</v>
      </c>
      <c r="H8028" t="s">
        <v>19630</v>
      </c>
      <c r="I8028" s="89"/>
    </row>
    <row r="8029" x14ac:dyDescent="0.3">
      <c r="A8029" t="s">
        <v>11562</v>
      </c>
      <c r="B8029" t="s">
        <v>19477</v>
      </c>
      <c r="C8029" t="s">
        <v>19510</v>
      </c>
      <c r="D8029" t="s">
        <v>19630</v>
      </c>
      <c r="E8029" s="89">
        <v>12588454251.071409</v>
      </c>
      <c r="F8029" s="89">
        <v>703833</v>
      </c>
      <c r="G8029" s="89">
        <v>3</v>
      </c>
      <c r="H8029" t="s">
        <v>19630</v>
      </c>
      <c r="I8029" s="89"/>
    </row>
    <row r="8030" x14ac:dyDescent="0.3">
      <c r="A8030" t="s">
        <v>11563</v>
      </c>
      <c r="B8030" t="s">
        <v>19478</v>
      </c>
      <c r="C8030" t="s">
        <v>19510</v>
      </c>
      <c r="D8030" t="s">
        <v>19630</v>
      </c>
      <c r="E8030" s="89">
        <v>0.98639449983163618</v>
      </c>
      <c r="F8030" s="89">
        <v>703833</v>
      </c>
      <c r="G8030" s="89">
        <v>3</v>
      </c>
      <c r="H8030" t="s">
        <v>19630</v>
      </c>
      <c r="I8030" s="89"/>
    </row>
    <row r="8031" x14ac:dyDescent="0.3">
      <c r="A8031" t="s">
        <v>11564</v>
      </c>
      <c r="B8031" t="s">
        <v>19479</v>
      </c>
      <c r="C8031" t="s">
        <v>19510</v>
      </c>
      <c r="D8031" t="s">
        <v>19630</v>
      </c>
      <c r="E8031" s="89">
        <v>17885.569802881379</v>
      </c>
      <c r="F8031" s="89">
        <v>703833</v>
      </c>
      <c r="G8031" s="89">
        <v>3</v>
      </c>
      <c r="H8031" t="s">
        <v>19630</v>
      </c>
      <c r="I8031" s="89"/>
    </row>
    <row r="8032" x14ac:dyDescent="0.3">
      <c r="A8032" t="s">
        <v>11851</v>
      </c>
      <c r="B8032" t="s">
        <v>19476</v>
      </c>
      <c r="C8032" t="s">
        <v>19522</v>
      </c>
      <c r="D8032" t="s">
        <v>19630</v>
      </c>
      <c r="E8032" s="89">
        <v>118796</v>
      </c>
      <c r="F8032" s="89">
        <v>703833</v>
      </c>
      <c r="G8032" s="89">
        <v>3</v>
      </c>
      <c r="H8032" t="s">
        <v>19630</v>
      </c>
      <c r="I8032" s="89"/>
    </row>
    <row r="8033" x14ac:dyDescent="0.3">
      <c r="A8033" t="s">
        <v>11852</v>
      </c>
      <c r="B8033" t="s">
        <v>19477</v>
      </c>
      <c r="C8033" t="s">
        <v>19522</v>
      </c>
      <c r="D8033" t="s">
        <v>19630</v>
      </c>
      <c r="E8033" s="89">
        <v>22209672262.095631</v>
      </c>
      <c r="F8033" s="89">
        <v>703833</v>
      </c>
      <c r="G8033" s="89">
        <v>3</v>
      </c>
      <c r="H8033" t="s">
        <v>19630</v>
      </c>
      <c r="I8033" s="89"/>
    </row>
    <row r="8034" x14ac:dyDescent="0.3">
      <c r="A8034" t="s">
        <v>11853</v>
      </c>
      <c r="B8034" t="s">
        <v>19478</v>
      </c>
      <c r="C8034" t="s">
        <v>19522</v>
      </c>
      <c r="D8034" t="s">
        <v>19630</v>
      </c>
      <c r="E8034" s="89">
        <v>0.16878435651638951</v>
      </c>
      <c r="F8034" s="89">
        <v>703833</v>
      </c>
      <c r="G8034" s="89">
        <v>3</v>
      </c>
      <c r="H8034" t="s">
        <v>19630</v>
      </c>
      <c r="I8034" s="89"/>
    </row>
    <row r="8035" x14ac:dyDescent="0.3">
      <c r="A8035" t="s">
        <v>11854</v>
      </c>
      <c r="B8035" t="s">
        <v>19479</v>
      </c>
      <c r="C8035" t="s">
        <v>19522</v>
      </c>
      <c r="D8035" t="s">
        <v>19630</v>
      </c>
      <c r="E8035" s="89">
        <v>31555.315340564641</v>
      </c>
      <c r="F8035" s="89">
        <v>703833</v>
      </c>
      <c r="G8035" s="89">
        <v>3</v>
      </c>
      <c r="H8035" t="s">
        <v>19630</v>
      </c>
      <c r="I8035" s="89"/>
    </row>
    <row r="8036" x14ac:dyDescent="0.3">
      <c r="A8036" t="s">
        <v>11855</v>
      </c>
      <c r="B8036" t="s">
        <v>19483</v>
      </c>
      <c r="C8036" t="s">
        <v>19522</v>
      </c>
      <c r="D8036" t="s">
        <v>19614</v>
      </c>
      <c r="E8036" s="89">
        <v>0.31787661567607178</v>
      </c>
      <c r="F8036" s="89">
        <v>703833</v>
      </c>
      <c r="G8036" s="89">
        <v>3</v>
      </c>
      <c r="H8036" t="s">
        <v>19629</v>
      </c>
      <c r="I8036" s="89"/>
    </row>
    <row r="8037" x14ac:dyDescent="0.3">
      <c r="A8037" t="s">
        <v>11856</v>
      </c>
      <c r="B8037" t="s">
        <v>19483</v>
      </c>
      <c r="C8037" t="s">
        <v>19522</v>
      </c>
      <c r="D8037" t="s">
        <v>19615</v>
      </c>
      <c r="E8037" s="89">
        <v>0.33380455161893952</v>
      </c>
      <c r="F8037" s="89">
        <v>703833</v>
      </c>
      <c r="G8037" s="89">
        <v>3</v>
      </c>
      <c r="H8037" t="s">
        <v>19629</v>
      </c>
      <c r="I8037" s="89"/>
    </row>
    <row r="8038" x14ac:dyDescent="0.3">
      <c r="A8038" t="s">
        <v>11857</v>
      </c>
      <c r="B8038" t="s">
        <v>19483</v>
      </c>
      <c r="C8038" t="s">
        <v>19522</v>
      </c>
      <c r="D8038" t="s">
        <v>19616</v>
      </c>
      <c r="E8038" s="89">
        <v>0.31787661567607178</v>
      </c>
      <c r="F8038" s="89">
        <v>703833</v>
      </c>
      <c r="G8038" s="89">
        <v>3</v>
      </c>
      <c r="H8038" t="s">
        <v>19629</v>
      </c>
      <c r="I8038" s="89"/>
    </row>
    <row r="8039" x14ac:dyDescent="0.3">
      <c r="A8039" t="s">
        <v>11858</v>
      </c>
      <c r="B8039" t="s">
        <v>19483</v>
      </c>
      <c r="C8039" t="s">
        <v>19522</v>
      </c>
      <c r="D8039" t="s">
        <v>19617</v>
      </c>
      <c r="E8039" s="89">
        <v>0.33370455512855868</v>
      </c>
      <c r="F8039" s="89">
        <v>703833</v>
      </c>
      <c r="G8039" s="89">
        <v>3</v>
      </c>
      <c r="H8039" t="s">
        <v>19629</v>
      </c>
      <c r="I8039" s="89"/>
    </row>
    <row r="8040" x14ac:dyDescent="0.3">
      <c r="A8040" t="s">
        <v>11859</v>
      </c>
      <c r="B8040" t="s">
        <v>19483</v>
      </c>
      <c r="C8040" t="s">
        <v>19522</v>
      </c>
      <c r="D8040" t="s">
        <v>19618</v>
      </c>
      <c r="E8040" s="89">
        <v>0.31770429544765699</v>
      </c>
      <c r="F8040" s="89">
        <v>703833</v>
      </c>
      <c r="G8040" s="89">
        <v>3</v>
      </c>
      <c r="H8040" t="s">
        <v>19629</v>
      </c>
      <c r="I8040" s="89"/>
    </row>
    <row r="8041" x14ac:dyDescent="0.3">
      <c r="A8041" t="s">
        <v>11860</v>
      </c>
      <c r="B8041" t="s">
        <v>19483</v>
      </c>
      <c r="C8041" t="s">
        <v>19522</v>
      </c>
      <c r="D8041" t="s">
        <v>19619</v>
      </c>
      <c r="E8041" s="89">
        <v>0.31606670374298529</v>
      </c>
      <c r="F8041" s="89">
        <v>703833</v>
      </c>
      <c r="G8041" s="89">
        <v>3</v>
      </c>
      <c r="H8041" t="s">
        <v>19629</v>
      </c>
      <c r="I8041" s="89"/>
    </row>
    <row r="8042" x14ac:dyDescent="0.3">
      <c r="A8042" t="s">
        <v>11861</v>
      </c>
      <c r="B8042" t="s">
        <v>19483</v>
      </c>
      <c r="C8042" t="s">
        <v>19522</v>
      </c>
      <c r="D8042" t="s">
        <v>19620</v>
      </c>
      <c r="E8042" s="89">
        <v>0.30420818676783018</v>
      </c>
      <c r="F8042" s="89">
        <v>703833</v>
      </c>
      <c r="G8042" s="89">
        <v>3</v>
      </c>
      <c r="H8042" t="s">
        <v>19629</v>
      </c>
      <c r="I8042" s="89"/>
    </row>
    <row r="8043" x14ac:dyDescent="0.3">
      <c r="A8043" t="s">
        <v>11862</v>
      </c>
      <c r="B8043" t="s">
        <v>19483</v>
      </c>
      <c r="C8043" t="s">
        <v>19522</v>
      </c>
      <c r="D8043" t="s">
        <v>19621</v>
      </c>
      <c r="E8043" s="89">
        <v>0.1476937964713981</v>
      </c>
      <c r="F8043" s="89">
        <v>703833</v>
      </c>
      <c r="G8043" s="89">
        <v>3</v>
      </c>
      <c r="H8043" t="s">
        <v>19629</v>
      </c>
      <c r="I8043" s="89"/>
    </row>
    <row r="8044" x14ac:dyDescent="0.3">
      <c r="A8044" t="s">
        <v>11863</v>
      </c>
      <c r="B8044" t="s">
        <v>19483</v>
      </c>
      <c r="C8044" t="s">
        <v>19522</v>
      </c>
      <c r="D8044" t="s">
        <v>19622</v>
      </c>
      <c r="E8044" s="89">
        <v>0.30776287629329402</v>
      </c>
      <c r="F8044" s="89">
        <v>703833</v>
      </c>
      <c r="G8044" s="89">
        <v>3</v>
      </c>
      <c r="H8044" t="s">
        <v>19629</v>
      </c>
      <c r="I8044" s="89"/>
    </row>
    <row r="8045" x14ac:dyDescent="0.3">
      <c r="A8045" t="s">
        <v>11864</v>
      </c>
      <c r="B8045" t="s">
        <v>19483</v>
      </c>
      <c r="C8045" t="s">
        <v>19522</v>
      </c>
      <c r="D8045" t="s">
        <v>19623</v>
      </c>
      <c r="E8045" s="89">
        <v>0.31038498453571989</v>
      </c>
      <c r="F8045" s="89">
        <v>703833</v>
      </c>
      <c r="G8045" s="89">
        <v>3</v>
      </c>
      <c r="H8045" t="s">
        <v>19629</v>
      </c>
      <c r="I8045" s="89"/>
    </row>
    <row r="8046" x14ac:dyDescent="0.3">
      <c r="A8046" t="s">
        <v>11865</v>
      </c>
      <c r="B8046" t="s">
        <v>19483</v>
      </c>
      <c r="C8046" t="s">
        <v>19522</v>
      </c>
      <c r="D8046" t="s">
        <v>19624</v>
      </c>
      <c r="E8046" s="89">
        <v>0.72724851780164768</v>
      </c>
      <c r="F8046" s="89">
        <v>703833</v>
      </c>
      <c r="G8046" s="89">
        <v>3</v>
      </c>
      <c r="H8046" t="s">
        <v>19629</v>
      </c>
      <c r="I8046" s="89"/>
    </row>
    <row r="8047" x14ac:dyDescent="0.3">
      <c r="A8047" t="s">
        <v>11866</v>
      </c>
      <c r="B8047" t="s">
        <v>19477</v>
      </c>
      <c r="C8047" t="s">
        <v>19614</v>
      </c>
      <c r="D8047" t="s">
        <v>19630</v>
      </c>
      <c r="E8047" s="89">
        <v>402988377257.47827</v>
      </c>
      <c r="F8047" s="89">
        <v>703833</v>
      </c>
      <c r="G8047" s="89">
        <v>3</v>
      </c>
      <c r="H8047" t="s">
        <v>19630</v>
      </c>
      <c r="I8047" s="89"/>
    </row>
    <row r="8048" x14ac:dyDescent="0.3">
      <c r="A8048" t="s">
        <v>11867</v>
      </c>
      <c r="B8048" t="s">
        <v>19478</v>
      </c>
      <c r="C8048" t="s">
        <v>19614</v>
      </c>
      <c r="D8048" t="s">
        <v>19630</v>
      </c>
      <c r="E8048" s="89">
        <v>1</v>
      </c>
      <c r="F8048" s="89">
        <v>703833</v>
      </c>
      <c r="G8048" s="89">
        <v>3</v>
      </c>
      <c r="H8048" t="s">
        <v>19630</v>
      </c>
      <c r="I8048" s="89"/>
    </row>
    <row r="8049" x14ac:dyDescent="0.3">
      <c r="A8049" t="s">
        <v>11868</v>
      </c>
      <c r="B8049" t="s">
        <v>19479</v>
      </c>
      <c r="C8049" t="s">
        <v>19614</v>
      </c>
      <c r="D8049" t="s">
        <v>19630</v>
      </c>
      <c r="E8049" s="89">
        <v>572562.4931730656</v>
      </c>
      <c r="F8049" s="89">
        <v>703833</v>
      </c>
      <c r="G8049" s="89">
        <v>3</v>
      </c>
      <c r="H8049" t="s">
        <v>19630</v>
      </c>
      <c r="I8049" s="89"/>
    </row>
    <row r="8050" x14ac:dyDescent="0.3">
      <c r="A8050" t="s">
        <v>11869</v>
      </c>
      <c r="B8050" t="s">
        <v>19483</v>
      </c>
      <c r="C8050" t="s">
        <v>19614</v>
      </c>
      <c r="D8050" t="s">
        <v>19614</v>
      </c>
      <c r="E8050" s="89">
        <v>1</v>
      </c>
      <c r="F8050" s="89">
        <v>703833</v>
      </c>
      <c r="G8050" s="89">
        <v>3</v>
      </c>
      <c r="H8050" t="s">
        <v>19629</v>
      </c>
      <c r="I8050" s="89"/>
    </row>
    <row r="8051" x14ac:dyDescent="0.3">
      <c r="A8051" t="s">
        <v>11870</v>
      </c>
      <c r="B8051" t="s">
        <v>19483</v>
      </c>
      <c r="C8051" t="s">
        <v>19614</v>
      </c>
      <c r="D8051" t="s">
        <v>19615</v>
      </c>
      <c r="E8051" s="89">
        <v>1.0092589418833711</v>
      </c>
      <c r="F8051" s="89">
        <v>703833</v>
      </c>
      <c r="G8051" s="89">
        <v>3</v>
      </c>
      <c r="H8051" t="s">
        <v>19629</v>
      </c>
      <c r="I8051" s="89"/>
    </row>
    <row r="8052" x14ac:dyDescent="0.3">
      <c r="A8052" t="s">
        <v>11871</v>
      </c>
      <c r="B8052" t="s">
        <v>19483</v>
      </c>
      <c r="C8052" t="s">
        <v>19614</v>
      </c>
      <c r="D8052" t="s">
        <v>19616</v>
      </c>
      <c r="E8052" s="89">
        <v>1</v>
      </c>
      <c r="F8052" s="89">
        <v>703833</v>
      </c>
      <c r="G8052" s="89">
        <v>3</v>
      </c>
      <c r="H8052" t="s">
        <v>19629</v>
      </c>
      <c r="I8052" s="89"/>
    </row>
    <row r="8053" x14ac:dyDescent="0.3">
      <c r="A8053" t="s">
        <v>11872</v>
      </c>
      <c r="B8053" t="s">
        <v>19483</v>
      </c>
      <c r="C8053" t="s">
        <v>19614</v>
      </c>
      <c r="D8053" t="s">
        <v>19617</v>
      </c>
      <c r="E8053" s="89">
        <v>1.0080251481042439</v>
      </c>
      <c r="F8053" s="89">
        <v>703833</v>
      </c>
      <c r="G8053" s="89">
        <v>3</v>
      </c>
      <c r="H8053" t="s">
        <v>19629</v>
      </c>
      <c r="I8053" s="89"/>
    </row>
    <row r="8054" x14ac:dyDescent="0.3">
      <c r="A8054" t="s">
        <v>11873</v>
      </c>
      <c r="B8054" t="s">
        <v>19483</v>
      </c>
      <c r="C8054" t="s">
        <v>19614</v>
      </c>
      <c r="D8054" t="s">
        <v>19618</v>
      </c>
      <c r="E8054" s="89">
        <v>0.95817964165360014</v>
      </c>
      <c r="F8054" s="89">
        <v>703833</v>
      </c>
      <c r="G8054" s="89">
        <v>3</v>
      </c>
      <c r="H8054" t="s">
        <v>19629</v>
      </c>
      <c r="I8054" s="89"/>
    </row>
    <row r="8055" x14ac:dyDescent="0.3">
      <c r="A8055" t="s">
        <v>11874</v>
      </c>
      <c r="B8055" t="s">
        <v>19483</v>
      </c>
      <c r="C8055" t="s">
        <v>19614</v>
      </c>
      <c r="D8055" t="s">
        <v>19619</v>
      </c>
      <c r="E8055" s="89">
        <v>0.94249541895836009</v>
      </c>
      <c r="F8055" s="89">
        <v>703833</v>
      </c>
      <c r="G8055" s="89">
        <v>3</v>
      </c>
      <c r="H8055" t="s">
        <v>19629</v>
      </c>
      <c r="I8055" s="89"/>
    </row>
    <row r="8056" x14ac:dyDescent="0.3">
      <c r="A8056" t="s">
        <v>11875</v>
      </c>
      <c r="B8056" t="s">
        <v>19483</v>
      </c>
      <c r="C8056" t="s">
        <v>19614</v>
      </c>
      <c r="D8056" t="s">
        <v>19620</v>
      </c>
      <c r="E8056" s="89">
        <v>0.90932853107016998</v>
      </c>
      <c r="F8056" s="89">
        <v>703833</v>
      </c>
      <c r="G8056" s="89">
        <v>3</v>
      </c>
      <c r="H8056" t="s">
        <v>19629</v>
      </c>
      <c r="I8056" s="89"/>
    </row>
    <row r="8057" x14ac:dyDescent="0.3">
      <c r="A8057" t="s">
        <v>11876</v>
      </c>
      <c r="B8057" t="s">
        <v>19483</v>
      </c>
      <c r="C8057" t="s">
        <v>19614</v>
      </c>
      <c r="D8057" t="s">
        <v>19621</v>
      </c>
      <c r="E8057" s="89">
        <v>0.55614420402782294</v>
      </c>
      <c r="F8057" s="89">
        <v>703833</v>
      </c>
      <c r="G8057" s="89">
        <v>3</v>
      </c>
      <c r="H8057" t="s">
        <v>19629</v>
      </c>
      <c r="I8057" s="89"/>
    </row>
    <row r="8058" x14ac:dyDescent="0.3">
      <c r="A8058" t="s">
        <v>11877</v>
      </c>
      <c r="B8058" t="s">
        <v>19483</v>
      </c>
      <c r="C8058" t="s">
        <v>19614</v>
      </c>
      <c r="D8058" t="s">
        <v>19622</v>
      </c>
      <c r="E8058" s="89">
        <v>0.94202714920828612</v>
      </c>
      <c r="F8058" s="89">
        <v>703833</v>
      </c>
      <c r="G8058" s="89">
        <v>3</v>
      </c>
      <c r="H8058" t="s">
        <v>19629</v>
      </c>
      <c r="I8058" s="89"/>
    </row>
    <row r="8059" x14ac:dyDescent="0.3">
      <c r="A8059" t="s">
        <v>11878</v>
      </c>
      <c r="B8059" t="s">
        <v>19483</v>
      </c>
      <c r="C8059" t="s">
        <v>19614</v>
      </c>
      <c r="D8059" t="s">
        <v>19623</v>
      </c>
      <c r="E8059" s="89">
        <v>0.97806695510022157</v>
      </c>
      <c r="F8059" s="89">
        <v>703833</v>
      </c>
      <c r="G8059" s="89">
        <v>3</v>
      </c>
      <c r="H8059" t="s">
        <v>19629</v>
      </c>
      <c r="I8059" s="89"/>
    </row>
    <row r="8060" x14ac:dyDescent="0.3">
      <c r="A8060" t="s">
        <v>11879</v>
      </c>
      <c r="B8060" t="s">
        <v>19480</v>
      </c>
      <c r="C8060" t="s">
        <v>19614</v>
      </c>
      <c r="D8060" t="s">
        <v>19623</v>
      </c>
      <c r="E8060" s="89">
        <v>0.56586434566154187</v>
      </c>
      <c r="F8060" s="89">
        <v>703833</v>
      </c>
      <c r="G8060" s="89">
        <v>3</v>
      </c>
      <c r="H8060" t="s">
        <v>19630</v>
      </c>
      <c r="I8060" s="89"/>
    </row>
    <row r="8061" x14ac:dyDescent="0.3">
      <c r="A8061" t="s">
        <v>11880</v>
      </c>
      <c r="B8061" t="s">
        <v>19481</v>
      </c>
      <c r="C8061" t="s">
        <v>19614</v>
      </c>
      <c r="D8061" t="s">
        <v>19623</v>
      </c>
      <c r="E8061" s="89">
        <v>9.2208613171284579E-2</v>
      </c>
      <c r="F8061" s="89">
        <v>703833</v>
      </c>
      <c r="G8061" s="89">
        <v>3</v>
      </c>
      <c r="H8061" t="s">
        <v>19630</v>
      </c>
      <c r="I8061" s="89"/>
    </row>
    <row r="8062" x14ac:dyDescent="0.3">
      <c r="A8062" t="s">
        <v>11881</v>
      </c>
      <c r="B8062" t="s">
        <v>19482</v>
      </c>
      <c r="C8062" t="s">
        <v>19614</v>
      </c>
      <c r="D8062" t="s">
        <v>19623</v>
      </c>
      <c r="E8062" s="89">
        <v>1.8678417603302772E-2</v>
      </c>
      <c r="F8062" s="89">
        <v>703833</v>
      </c>
      <c r="G8062" s="89">
        <v>3</v>
      </c>
      <c r="H8062" t="s">
        <v>19630</v>
      </c>
      <c r="I8062" s="89"/>
    </row>
    <row r="8063" x14ac:dyDescent="0.3">
      <c r="A8063" t="s">
        <v>11882</v>
      </c>
      <c r="B8063" t="s">
        <v>19483</v>
      </c>
      <c r="C8063" t="s">
        <v>19614</v>
      </c>
      <c r="D8063" t="s">
        <v>19624</v>
      </c>
      <c r="E8063" s="89">
        <v>2.244044923443945</v>
      </c>
      <c r="F8063" s="89">
        <v>703833</v>
      </c>
      <c r="G8063" s="89">
        <v>3</v>
      </c>
      <c r="H8063" t="s">
        <v>19629</v>
      </c>
      <c r="I8063" s="89"/>
    </row>
    <row r="8064" x14ac:dyDescent="0.3">
      <c r="A8064" t="s">
        <v>11883</v>
      </c>
      <c r="B8064" t="s">
        <v>19480</v>
      </c>
      <c r="C8064" t="s">
        <v>19614</v>
      </c>
      <c r="D8064" t="s">
        <v>19624</v>
      </c>
      <c r="E8064" s="89">
        <v>0</v>
      </c>
      <c r="F8064" s="89">
        <v>703833</v>
      </c>
      <c r="G8064" s="89">
        <v>3</v>
      </c>
      <c r="H8064" t="s">
        <v>19630</v>
      </c>
      <c r="I8064" s="89"/>
    </row>
    <row r="8065" x14ac:dyDescent="0.3">
      <c r="A8065" t="s">
        <v>11884</v>
      </c>
      <c r="B8065" t="s">
        <v>19481</v>
      </c>
      <c r="C8065" t="s">
        <v>19614</v>
      </c>
      <c r="D8065" t="s">
        <v>19624</v>
      </c>
      <c r="E8065" s="89">
        <v>0</v>
      </c>
      <c r="F8065" s="89">
        <v>703833</v>
      </c>
      <c r="G8065" s="89">
        <v>3</v>
      </c>
      <c r="H8065" t="s">
        <v>19630</v>
      </c>
      <c r="I8065" s="89"/>
    </row>
    <row r="8066" x14ac:dyDescent="0.3">
      <c r="A8066" t="s">
        <v>11885</v>
      </c>
      <c r="B8066" t="s">
        <v>19482</v>
      </c>
      <c r="C8066" t="s">
        <v>19614</v>
      </c>
      <c r="D8066" t="s">
        <v>19624</v>
      </c>
      <c r="E8066" s="89">
        <v>0</v>
      </c>
      <c r="F8066" s="89">
        <v>703833</v>
      </c>
      <c r="G8066" s="89">
        <v>3</v>
      </c>
      <c r="H8066" t="s">
        <v>19630</v>
      </c>
      <c r="I8066" s="89"/>
    </row>
    <row r="8067" x14ac:dyDescent="0.3">
      <c r="A8067" t="s">
        <v>11886</v>
      </c>
      <c r="B8067" t="s">
        <v>19477</v>
      </c>
      <c r="C8067" t="s">
        <v>19615</v>
      </c>
      <c r="D8067" t="s">
        <v>19630</v>
      </c>
      <c r="E8067" s="89">
        <v>399398102402.87268</v>
      </c>
      <c r="F8067" s="89">
        <v>703833</v>
      </c>
      <c r="G8067" s="89">
        <v>3</v>
      </c>
      <c r="H8067" t="s">
        <v>19630</v>
      </c>
      <c r="I8067" s="89"/>
    </row>
    <row r="8068" x14ac:dyDescent="0.3">
      <c r="A8068" t="s">
        <v>11887</v>
      </c>
      <c r="B8068" t="s">
        <v>19478</v>
      </c>
      <c r="C8068" t="s">
        <v>19615</v>
      </c>
      <c r="D8068" t="s">
        <v>19630</v>
      </c>
      <c r="E8068" s="89">
        <v>1</v>
      </c>
      <c r="F8068" s="89">
        <v>703833</v>
      </c>
      <c r="G8068" s="89">
        <v>3</v>
      </c>
      <c r="H8068" t="s">
        <v>19630</v>
      </c>
      <c r="I8068" s="89"/>
    </row>
    <row r="8069" x14ac:dyDescent="0.3">
      <c r="A8069" t="s">
        <v>11888</v>
      </c>
      <c r="B8069" t="s">
        <v>19479</v>
      </c>
      <c r="C8069" t="s">
        <v>19615</v>
      </c>
      <c r="D8069" t="s">
        <v>19630</v>
      </c>
      <c r="E8069" s="89">
        <v>567461.46089039964</v>
      </c>
      <c r="F8069" s="89">
        <v>703833</v>
      </c>
      <c r="G8069" s="89">
        <v>3</v>
      </c>
      <c r="H8069" t="s">
        <v>19630</v>
      </c>
      <c r="I8069" s="89"/>
    </row>
    <row r="8070" x14ac:dyDescent="0.3">
      <c r="A8070" t="s">
        <v>11889</v>
      </c>
      <c r="B8070" t="s">
        <v>19483</v>
      </c>
      <c r="C8070" t="s">
        <v>19615</v>
      </c>
      <c r="D8070" t="s">
        <v>19614</v>
      </c>
      <c r="E8070" s="89">
        <v>0.99142188760501615</v>
      </c>
      <c r="F8070" s="89">
        <v>703833</v>
      </c>
      <c r="G8070" s="89">
        <v>3</v>
      </c>
      <c r="H8070" t="s">
        <v>19629</v>
      </c>
      <c r="I8070" s="89"/>
    </row>
    <row r="8071" x14ac:dyDescent="0.3">
      <c r="A8071" t="s">
        <v>11890</v>
      </c>
      <c r="B8071" t="s">
        <v>19483</v>
      </c>
      <c r="C8071" t="s">
        <v>19615</v>
      </c>
      <c r="D8071" t="s">
        <v>19615</v>
      </c>
      <c r="E8071" s="89">
        <v>1</v>
      </c>
      <c r="F8071" s="89">
        <v>703833</v>
      </c>
      <c r="G8071" s="89">
        <v>3</v>
      </c>
      <c r="H8071" t="s">
        <v>19629</v>
      </c>
      <c r="I8071" s="89"/>
    </row>
    <row r="8072" x14ac:dyDescent="0.3">
      <c r="A8072" t="s">
        <v>11891</v>
      </c>
      <c r="B8072" t="s">
        <v>19483</v>
      </c>
      <c r="C8072" t="s">
        <v>19615</v>
      </c>
      <c r="D8072" t="s">
        <v>19616</v>
      </c>
      <c r="E8072" s="89">
        <v>0.99142188760501615</v>
      </c>
      <c r="F8072" s="89">
        <v>703833</v>
      </c>
      <c r="G8072" s="89">
        <v>3</v>
      </c>
      <c r="H8072" t="s">
        <v>19629</v>
      </c>
      <c r="I8072" s="89"/>
    </row>
    <row r="8073" x14ac:dyDescent="0.3">
      <c r="A8073" t="s">
        <v>11892</v>
      </c>
      <c r="B8073" t="s">
        <v>19483</v>
      </c>
      <c r="C8073" t="s">
        <v>19615</v>
      </c>
      <c r="D8073" t="s">
        <v>19617</v>
      </c>
      <c r="E8073" s="89">
        <v>0.99880283208129772</v>
      </c>
      <c r="F8073" s="89">
        <v>703833</v>
      </c>
      <c r="G8073" s="89">
        <v>3</v>
      </c>
      <c r="H8073" t="s">
        <v>19629</v>
      </c>
      <c r="I8073" s="89"/>
    </row>
    <row r="8074" x14ac:dyDescent="0.3">
      <c r="A8074" t="s">
        <v>11893</v>
      </c>
      <c r="B8074" t="s">
        <v>19483</v>
      </c>
      <c r="C8074" t="s">
        <v>19615</v>
      </c>
      <c r="D8074" t="s">
        <v>19618</v>
      </c>
      <c r="E8074" s="89">
        <v>0.94928332893712997</v>
      </c>
      <c r="F8074" s="89">
        <v>703833</v>
      </c>
      <c r="G8074" s="89">
        <v>3</v>
      </c>
      <c r="H8074" t="s">
        <v>19629</v>
      </c>
      <c r="I8074" s="89"/>
    </row>
    <row r="8075" x14ac:dyDescent="0.3">
      <c r="A8075" t="s">
        <v>11894</v>
      </c>
      <c r="B8075" t="s">
        <v>19483</v>
      </c>
      <c r="C8075" t="s">
        <v>19615</v>
      </c>
      <c r="D8075" t="s">
        <v>19619</v>
      </c>
      <c r="E8075" s="89">
        <v>0.9336420877699444</v>
      </c>
      <c r="F8075" s="89">
        <v>703833</v>
      </c>
      <c r="G8075" s="89">
        <v>3</v>
      </c>
      <c r="H8075" t="s">
        <v>19629</v>
      </c>
      <c r="I8075" s="89"/>
    </row>
    <row r="8076" x14ac:dyDescent="0.3">
      <c r="A8076" t="s">
        <v>11895</v>
      </c>
      <c r="B8076" t="s">
        <v>19483</v>
      </c>
      <c r="C8076" t="s">
        <v>19615</v>
      </c>
      <c r="D8076" t="s">
        <v>19620</v>
      </c>
      <c r="E8076" s="89">
        <v>0.9008523117964734</v>
      </c>
      <c r="F8076" s="89">
        <v>703833</v>
      </c>
      <c r="G8076" s="89">
        <v>3</v>
      </c>
      <c r="H8076" t="s">
        <v>19629</v>
      </c>
      <c r="I8076" s="89"/>
    </row>
    <row r="8077" x14ac:dyDescent="0.3">
      <c r="A8077" t="s">
        <v>11896</v>
      </c>
      <c r="B8077" t="s">
        <v>19483</v>
      </c>
      <c r="C8077" t="s">
        <v>19615</v>
      </c>
      <c r="D8077" t="s">
        <v>19621</v>
      </c>
      <c r="E8077" s="89">
        <v>0.55212780391528371</v>
      </c>
      <c r="F8077" s="89">
        <v>703833</v>
      </c>
      <c r="G8077" s="89">
        <v>3</v>
      </c>
      <c r="H8077" t="s">
        <v>19629</v>
      </c>
      <c r="I8077" s="89"/>
    </row>
    <row r="8078" x14ac:dyDescent="0.3">
      <c r="A8078" t="s">
        <v>11897</v>
      </c>
      <c r="B8078" t="s">
        <v>19483</v>
      </c>
      <c r="C8078" t="s">
        <v>19615</v>
      </c>
      <c r="D8078" t="s">
        <v>19622</v>
      </c>
      <c r="E8078" s="89">
        <v>0.93340502092430944</v>
      </c>
      <c r="F8078" s="89">
        <v>703833</v>
      </c>
      <c r="G8078" s="89">
        <v>3</v>
      </c>
      <c r="H8078" t="s">
        <v>19629</v>
      </c>
      <c r="I8078" s="89"/>
    </row>
    <row r="8079" x14ac:dyDescent="0.3">
      <c r="A8079" t="s">
        <v>11898</v>
      </c>
      <c r="B8079" t="s">
        <v>19483</v>
      </c>
      <c r="C8079" t="s">
        <v>19615</v>
      </c>
      <c r="D8079" t="s">
        <v>19623</v>
      </c>
      <c r="E8079" s="89">
        <v>0.96993549748004027</v>
      </c>
      <c r="F8079" s="89">
        <v>703833</v>
      </c>
      <c r="G8079" s="89">
        <v>3</v>
      </c>
      <c r="H8079" t="s">
        <v>19629</v>
      </c>
      <c r="I8079" s="89"/>
    </row>
    <row r="8080" x14ac:dyDescent="0.3">
      <c r="A8080" t="s">
        <v>11899</v>
      </c>
      <c r="B8080" t="s">
        <v>19480</v>
      </c>
      <c r="C8080" t="s">
        <v>19615</v>
      </c>
      <c r="D8080" t="s">
        <v>19623</v>
      </c>
      <c r="E8080" s="89">
        <v>0.57054443312547154</v>
      </c>
      <c r="F8080" s="89">
        <v>703833</v>
      </c>
      <c r="G8080" s="89">
        <v>3</v>
      </c>
      <c r="H8080" t="s">
        <v>19630</v>
      </c>
      <c r="I8080" s="89"/>
    </row>
    <row r="8081" x14ac:dyDescent="0.3">
      <c r="A8081" t="s">
        <v>11900</v>
      </c>
      <c r="B8081" t="s">
        <v>19481</v>
      </c>
      <c r="C8081" t="s">
        <v>19615</v>
      </c>
      <c r="D8081" t="s">
        <v>19623</v>
      </c>
      <c r="E8081" s="89">
        <v>9.7757671032347088E-2</v>
      </c>
      <c r="F8081" s="89">
        <v>703833</v>
      </c>
      <c r="G8081" s="89">
        <v>3</v>
      </c>
      <c r="H8081" t="s">
        <v>19630</v>
      </c>
      <c r="I8081" s="89"/>
    </row>
    <row r="8082" x14ac:dyDescent="0.3">
      <c r="A8082" t="s">
        <v>11901</v>
      </c>
      <c r="B8082" t="s">
        <v>19482</v>
      </c>
      <c r="C8082" t="s">
        <v>19615</v>
      </c>
      <c r="D8082" t="s">
        <v>19623</v>
      </c>
      <c r="E8082" s="89">
        <v>2.0486683495526421E-2</v>
      </c>
      <c r="F8082" s="89">
        <v>703833</v>
      </c>
      <c r="G8082" s="89">
        <v>3</v>
      </c>
      <c r="H8082" t="s">
        <v>19630</v>
      </c>
      <c r="I8082" s="89"/>
    </row>
    <row r="8083" x14ac:dyDescent="0.3">
      <c r="A8083" t="s">
        <v>11902</v>
      </c>
      <c r="B8083" t="s">
        <v>19483</v>
      </c>
      <c r="C8083" t="s">
        <v>19615</v>
      </c>
      <c r="D8083" t="s">
        <v>19624</v>
      </c>
      <c r="E8083" s="89">
        <v>2.224408447097058</v>
      </c>
      <c r="F8083" s="89">
        <v>703833</v>
      </c>
      <c r="G8083" s="89">
        <v>3</v>
      </c>
      <c r="H8083" t="s">
        <v>19629</v>
      </c>
      <c r="I8083" s="89"/>
    </row>
    <row r="8084" x14ac:dyDescent="0.3">
      <c r="A8084" t="s">
        <v>11903</v>
      </c>
      <c r="B8084" t="s">
        <v>19480</v>
      </c>
      <c r="C8084" t="s">
        <v>19615</v>
      </c>
      <c r="D8084" t="s">
        <v>19624</v>
      </c>
      <c r="E8084" s="89">
        <v>0</v>
      </c>
      <c r="F8084" s="89">
        <v>703833</v>
      </c>
      <c r="G8084" s="89">
        <v>3</v>
      </c>
      <c r="H8084" t="s">
        <v>19630</v>
      </c>
      <c r="I8084" s="89"/>
    </row>
    <row r="8085" x14ac:dyDescent="0.3">
      <c r="A8085" t="s">
        <v>11904</v>
      </c>
      <c r="B8085" t="s">
        <v>19481</v>
      </c>
      <c r="C8085" t="s">
        <v>19615</v>
      </c>
      <c r="D8085" t="s">
        <v>19624</v>
      </c>
      <c r="E8085" s="89">
        <v>0</v>
      </c>
      <c r="F8085" s="89">
        <v>703833</v>
      </c>
      <c r="G8085" s="89">
        <v>3</v>
      </c>
      <c r="H8085" t="s">
        <v>19630</v>
      </c>
      <c r="I8085" s="89"/>
    </row>
    <row r="8086" x14ac:dyDescent="0.3">
      <c r="A8086" t="s">
        <v>11905</v>
      </c>
      <c r="B8086" t="s">
        <v>19482</v>
      </c>
      <c r="C8086" t="s">
        <v>19615</v>
      </c>
      <c r="D8086" t="s">
        <v>19624</v>
      </c>
      <c r="E8086" s="89">
        <v>0</v>
      </c>
      <c r="F8086" s="89">
        <v>703833</v>
      </c>
      <c r="G8086" s="89">
        <v>3</v>
      </c>
      <c r="H8086" t="s">
        <v>19630</v>
      </c>
      <c r="I8086" s="89"/>
    </row>
    <row r="8087" x14ac:dyDescent="0.3">
      <c r="A8087" t="s">
        <v>11906</v>
      </c>
      <c r="B8087" t="s">
        <v>19477</v>
      </c>
      <c r="C8087" t="s">
        <v>19616</v>
      </c>
      <c r="D8087" t="s">
        <v>19630</v>
      </c>
      <c r="E8087" s="89">
        <v>402988377257.47827</v>
      </c>
      <c r="F8087" s="89">
        <v>703833</v>
      </c>
      <c r="G8087" s="89">
        <v>3</v>
      </c>
      <c r="H8087" t="s">
        <v>19630</v>
      </c>
      <c r="I8087" s="89"/>
    </row>
    <row r="8088" x14ac:dyDescent="0.3">
      <c r="A8088" t="s">
        <v>11907</v>
      </c>
      <c r="B8088" t="s">
        <v>19478</v>
      </c>
      <c r="C8088" t="s">
        <v>19616</v>
      </c>
      <c r="D8088" t="s">
        <v>19630</v>
      </c>
      <c r="E8088" s="89">
        <v>1</v>
      </c>
      <c r="F8088" s="89">
        <v>703833</v>
      </c>
      <c r="G8088" s="89">
        <v>3</v>
      </c>
      <c r="H8088" t="s">
        <v>19630</v>
      </c>
      <c r="I8088" s="89"/>
    </row>
    <row r="8089" x14ac:dyDescent="0.3">
      <c r="A8089" t="s">
        <v>11908</v>
      </c>
      <c r="B8089" t="s">
        <v>19479</v>
      </c>
      <c r="C8089" t="s">
        <v>19616</v>
      </c>
      <c r="D8089" t="s">
        <v>19630</v>
      </c>
      <c r="E8089" s="89">
        <v>572562.4931730656</v>
      </c>
      <c r="F8089" s="89">
        <v>703833</v>
      </c>
      <c r="G8089" s="89">
        <v>3</v>
      </c>
      <c r="H8089" t="s">
        <v>19630</v>
      </c>
      <c r="I8089" s="89"/>
    </row>
    <row r="8090" x14ac:dyDescent="0.3">
      <c r="A8090" t="s">
        <v>11909</v>
      </c>
      <c r="B8090" t="s">
        <v>19483</v>
      </c>
      <c r="C8090" t="s">
        <v>19616</v>
      </c>
      <c r="D8090" t="s">
        <v>19614</v>
      </c>
      <c r="E8090" s="89">
        <v>1</v>
      </c>
      <c r="F8090" s="89">
        <v>703833</v>
      </c>
      <c r="G8090" s="89">
        <v>3</v>
      </c>
      <c r="H8090" t="s">
        <v>19629</v>
      </c>
      <c r="I8090" s="89"/>
    </row>
    <row r="8091" x14ac:dyDescent="0.3">
      <c r="A8091" t="s">
        <v>11910</v>
      </c>
      <c r="B8091" t="s">
        <v>19483</v>
      </c>
      <c r="C8091" t="s">
        <v>19616</v>
      </c>
      <c r="D8091" t="s">
        <v>19615</v>
      </c>
      <c r="E8091" s="89">
        <v>1.0092589418833711</v>
      </c>
      <c r="F8091" s="89">
        <v>703833</v>
      </c>
      <c r="G8091" s="89">
        <v>3</v>
      </c>
      <c r="H8091" t="s">
        <v>19629</v>
      </c>
      <c r="I8091" s="89"/>
    </row>
    <row r="8092" x14ac:dyDescent="0.3">
      <c r="A8092" t="s">
        <v>11911</v>
      </c>
      <c r="B8092" t="s">
        <v>19483</v>
      </c>
      <c r="C8092" t="s">
        <v>19616</v>
      </c>
      <c r="D8092" t="s">
        <v>19616</v>
      </c>
      <c r="E8092" s="89">
        <v>1</v>
      </c>
      <c r="F8092" s="89">
        <v>703833</v>
      </c>
      <c r="G8092" s="89">
        <v>3</v>
      </c>
      <c r="H8092" t="s">
        <v>19629</v>
      </c>
      <c r="I8092" s="89"/>
    </row>
    <row r="8093" x14ac:dyDescent="0.3">
      <c r="A8093" t="s">
        <v>11912</v>
      </c>
      <c r="B8093" t="s">
        <v>19483</v>
      </c>
      <c r="C8093" t="s">
        <v>19616</v>
      </c>
      <c r="D8093" t="s">
        <v>19617</v>
      </c>
      <c r="E8093" s="89">
        <v>1.0080251481042439</v>
      </c>
      <c r="F8093" s="89">
        <v>703833</v>
      </c>
      <c r="G8093" s="89">
        <v>3</v>
      </c>
      <c r="H8093" t="s">
        <v>19629</v>
      </c>
      <c r="I8093" s="89"/>
    </row>
    <row r="8094" x14ac:dyDescent="0.3">
      <c r="A8094" t="s">
        <v>11913</v>
      </c>
      <c r="B8094" t="s">
        <v>19483</v>
      </c>
      <c r="C8094" t="s">
        <v>19616</v>
      </c>
      <c r="D8094" t="s">
        <v>19618</v>
      </c>
      <c r="E8094" s="89">
        <v>0.95817964165360014</v>
      </c>
      <c r="F8094" s="89">
        <v>703833</v>
      </c>
      <c r="G8094" s="89">
        <v>3</v>
      </c>
      <c r="H8094" t="s">
        <v>19629</v>
      </c>
      <c r="I8094" s="89"/>
    </row>
    <row r="8095" x14ac:dyDescent="0.3">
      <c r="A8095" t="s">
        <v>11914</v>
      </c>
      <c r="B8095" t="s">
        <v>19483</v>
      </c>
      <c r="C8095" t="s">
        <v>19616</v>
      </c>
      <c r="D8095" t="s">
        <v>19619</v>
      </c>
      <c r="E8095" s="89">
        <v>0.94249541895836009</v>
      </c>
      <c r="F8095" s="89">
        <v>703833</v>
      </c>
      <c r="G8095" s="89">
        <v>3</v>
      </c>
      <c r="H8095" t="s">
        <v>19629</v>
      </c>
      <c r="I8095" s="89"/>
    </row>
    <row r="8096" x14ac:dyDescent="0.3">
      <c r="A8096" t="s">
        <v>11915</v>
      </c>
      <c r="B8096" t="s">
        <v>19483</v>
      </c>
      <c r="C8096" t="s">
        <v>19616</v>
      </c>
      <c r="D8096" t="s">
        <v>19620</v>
      </c>
      <c r="E8096" s="89">
        <v>0.90932853107016998</v>
      </c>
      <c r="F8096" s="89">
        <v>703833</v>
      </c>
      <c r="G8096" s="89">
        <v>3</v>
      </c>
      <c r="H8096" t="s">
        <v>19629</v>
      </c>
      <c r="I8096" s="89"/>
    </row>
    <row r="8097" x14ac:dyDescent="0.3">
      <c r="A8097" t="s">
        <v>11916</v>
      </c>
      <c r="B8097" t="s">
        <v>19483</v>
      </c>
      <c r="C8097" t="s">
        <v>19616</v>
      </c>
      <c r="D8097" t="s">
        <v>19621</v>
      </c>
      <c r="E8097" s="89">
        <v>0.55614420402782294</v>
      </c>
      <c r="F8097" s="89">
        <v>703833</v>
      </c>
      <c r="G8097" s="89">
        <v>3</v>
      </c>
      <c r="H8097" t="s">
        <v>19629</v>
      </c>
      <c r="I8097" s="89"/>
    </row>
    <row r="8098" x14ac:dyDescent="0.3">
      <c r="A8098" t="s">
        <v>11917</v>
      </c>
      <c r="B8098" t="s">
        <v>19483</v>
      </c>
      <c r="C8098" t="s">
        <v>19616</v>
      </c>
      <c r="D8098" t="s">
        <v>19622</v>
      </c>
      <c r="E8098" s="89">
        <v>0.94202714920828612</v>
      </c>
      <c r="F8098" s="89">
        <v>703833</v>
      </c>
      <c r="G8098" s="89">
        <v>3</v>
      </c>
      <c r="H8098" t="s">
        <v>19629</v>
      </c>
      <c r="I8098" s="89"/>
    </row>
    <row r="8099" x14ac:dyDescent="0.3">
      <c r="A8099" t="s">
        <v>11918</v>
      </c>
      <c r="B8099" t="s">
        <v>19483</v>
      </c>
      <c r="C8099" t="s">
        <v>19616</v>
      </c>
      <c r="D8099" t="s">
        <v>19623</v>
      </c>
      <c r="E8099" s="89">
        <v>0.97806695510022157</v>
      </c>
      <c r="F8099" s="89">
        <v>703833</v>
      </c>
      <c r="G8099" s="89">
        <v>3</v>
      </c>
      <c r="H8099" t="s">
        <v>19629</v>
      </c>
      <c r="I8099" s="89"/>
    </row>
    <row r="8100" x14ac:dyDescent="0.3">
      <c r="A8100" t="s">
        <v>11919</v>
      </c>
      <c r="B8100" t="s">
        <v>19480</v>
      </c>
      <c r="C8100" t="s">
        <v>19616</v>
      </c>
      <c r="D8100" t="s">
        <v>19623</v>
      </c>
      <c r="E8100" s="89">
        <v>0.56586434566154187</v>
      </c>
      <c r="F8100" s="89">
        <v>703833</v>
      </c>
      <c r="G8100" s="89">
        <v>3</v>
      </c>
      <c r="H8100" t="s">
        <v>19630</v>
      </c>
      <c r="I8100" s="89"/>
    </row>
    <row r="8101" x14ac:dyDescent="0.3">
      <c r="A8101" t="s">
        <v>11920</v>
      </c>
      <c r="B8101" t="s">
        <v>19481</v>
      </c>
      <c r="C8101" t="s">
        <v>19616</v>
      </c>
      <c r="D8101" t="s">
        <v>19623</v>
      </c>
      <c r="E8101" s="89">
        <v>9.2208613171284579E-2</v>
      </c>
      <c r="F8101" s="89">
        <v>703833</v>
      </c>
      <c r="G8101" s="89">
        <v>3</v>
      </c>
      <c r="H8101" t="s">
        <v>19630</v>
      </c>
      <c r="I8101" s="89"/>
    </row>
    <row r="8102" x14ac:dyDescent="0.3">
      <c r="A8102" t="s">
        <v>11921</v>
      </c>
      <c r="B8102" t="s">
        <v>19482</v>
      </c>
      <c r="C8102" t="s">
        <v>19616</v>
      </c>
      <c r="D8102" t="s">
        <v>19623</v>
      </c>
      <c r="E8102" s="89">
        <v>1.8678417603302772E-2</v>
      </c>
      <c r="F8102" s="89">
        <v>703833</v>
      </c>
      <c r="G8102" s="89">
        <v>3</v>
      </c>
      <c r="H8102" t="s">
        <v>19630</v>
      </c>
      <c r="I8102" s="89"/>
    </row>
    <row r="8103" x14ac:dyDescent="0.3">
      <c r="A8103" t="s">
        <v>11922</v>
      </c>
      <c r="B8103" t="s">
        <v>19483</v>
      </c>
      <c r="C8103" t="s">
        <v>19616</v>
      </c>
      <c r="D8103" t="s">
        <v>19624</v>
      </c>
      <c r="E8103" s="89">
        <v>2.244044923443945</v>
      </c>
      <c r="F8103" s="89">
        <v>703833</v>
      </c>
      <c r="G8103" s="89">
        <v>3</v>
      </c>
      <c r="H8103" t="s">
        <v>19629</v>
      </c>
      <c r="I8103" s="89"/>
    </row>
    <row r="8104" x14ac:dyDescent="0.3">
      <c r="A8104" t="s">
        <v>11923</v>
      </c>
      <c r="B8104" t="s">
        <v>19480</v>
      </c>
      <c r="C8104" t="s">
        <v>19616</v>
      </c>
      <c r="D8104" t="s">
        <v>19624</v>
      </c>
      <c r="E8104" s="89">
        <v>0</v>
      </c>
      <c r="F8104" s="89">
        <v>703833</v>
      </c>
      <c r="G8104" s="89">
        <v>3</v>
      </c>
      <c r="H8104" t="s">
        <v>19630</v>
      </c>
      <c r="I8104" s="89"/>
    </row>
    <row r="8105" x14ac:dyDescent="0.3">
      <c r="A8105" t="s">
        <v>11924</v>
      </c>
      <c r="B8105" t="s">
        <v>19481</v>
      </c>
      <c r="C8105" t="s">
        <v>19616</v>
      </c>
      <c r="D8105" t="s">
        <v>19624</v>
      </c>
      <c r="E8105" s="89">
        <v>0</v>
      </c>
      <c r="F8105" s="89">
        <v>703833</v>
      </c>
      <c r="G8105" s="89">
        <v>3</v>
      </c>
      <c r="H8105" t="s">
        <v>19630</v>
      </c>
      <c r="I8105" s="89"/>
    </row>
    <row r="8106" x14ac:dyDescent="0.3">
      <c r="A8106" t="s">
        <v>11925</v>
      </c>
      <c r="B8106" t="s">
        <v>19482</v>
      </c>
      <c r="C8106" t="s">
        <v>19616</v>
      </c>
      <c r="D8106" t="s">
        <v>19624</v>
      </c>
      <c r="E8106" s="89">
        <v>0</v>
      </c>
      <c r="F8106" s="89">
        <v>703833</v>
      </c>
      <c r="G8106" s="89">
        <v>3</v>
      </c>
      <c r="H8106" t="s">
        <v>19630</v>
      </c>
      <c r="I8106" s="89"/>
    </row>
    <row r="8107" x14ac:dyDescent="0.3">
      <c r="A8107" t="s">
        <v>11926</v>
      </c>
      <c r="B8107" t="s">
        <v>19477</v>
      </c>
      <c r="C8107" t="s">
        <v>19617</v>
      </c>
      <c r="D8107" t="s">
        <v>19630</v>
      </c>
      <c r="E8107" s="89">
        <v>399914622147.86292</v>
      </c>
      <c r="F8107" s="89">
        <v>703833</v>
      </c>
      <c r="G8107" s="89">
        <v>3</v>
      </c>
      <c r="H8107" t="s">
        <v>19630</v>
      </c>
      <c r="I8107" s="89"/>
    </row>
    <row r="8108" x14ac:dyDescent="0.3">
      <c r="A8108" t="s">
        <v>11927</v>
      </c>
      <c r="B8108" t="s">
        <v>19478</v>
      </c>
      <c r="C8108" t="s">
        <v>19617</v>
      </c>
      <c r="D8108" t="s">
        <v>19630</v>
      </c>
      <c r="E8108" s="89">
        <v>1</v>
      </c>
      <c r="F8108" s="89">
        <v>703833</v>
      </c>
      <c r="G8108" s="89">
        <v>3</v>
      </c>
      <c r="H8108" t="s">
        <v>19630</v>
      </c>
      <c r="I8108" s="89"/>
    </row>
    <row r="8109" x14ac:dyDescent="0.3">
      <c r="A8109" t="s">
        <v>11928</v>
      </c>
      <c r="B8109" t="s">
        <v>19479</v>
      </c>
      <c r="C8109" t="s">
        <v>19617</v>
      </c>
      <c r="D8109" t="s">
        <v>19630</v>
      </c>
      <c r="E8109" s="89">
        <v>568195.32779489295</v>
      </c>
      <c r="F8109" s="89">
        <v>703833</v>
      </c>
      <c r="G8109" s="89">
        <v>3</v>
      </c>
      <c r="H8109" t="s">
        <v>19630</v>
      </c>
      <c r="I8109" s="89"/>
    </row>
    <row r="8110" x14ac:dyDescent="0.3">
      <c r="A8110" t="s">
        <v>11929</v>
      </c>
      <c r="B8110" t="s">
        <v>19483</v>
      </c>
      <c r="C8110" t="s">
        <v>19617</v>
      </c>
      <c r="D8110" t="s">
        <v>19614</v>
      </c>
      <c r="E8110" s="89">
        <v>0.99261905552371843</v>
      </c>
      <c r="F8110" s="89">
        <v>703833</v>
      </c>
      <c r="G8110" s="89">
        <v>3</v>
      </c>
      <c r="H8110" t="s">
        <v>19629</v>
      </c>
      <c r="I8110" s="89"/>
    </row>
    <row r="8111" x14ac:dyDescent="0.3">
      <c r="A8111" t="s">
        <v>11930</v>
      </c>
      <c r="B8111" t="s">
        <v>19483</v>
      </c>
      <c r="C8111" t="s">
        <v>19617</v>
      </c>
      <c r="D8111" t="s">
        <v>19615</v>
      </c>
      <c r="E8111" s="89">
        <v>1.001233793779128</v>
      </c>
      <c r="F8111" s="89">
        <v>703833</v>
      </c>
      <c r="G8111" s="89">
        <v>3</v>
      </c>
      <c r="H8111" t="s">
        <v>19629</v>
      </c>
      <c r="I8111" s="89"/>
    </row>
    <row r="8112" x14ac:dyDescent="0.3">
      <c r="A8112" t="s">
        <v>11931</v>
      </c>
      <c r="B8112" t="s">
        <v>19483</v>
      </c>
      <c r="C8112" t="s">
        <v>19617</v>
      </c>
      <c r="D8112" t="s">
        <v>19616</v>
      </c>
      <c r="E8112" s="89">
        <v>0.99261905552371843</v>
      </c>
      <c r="F8112" s="89">
        <v>703833</v>
      </c>
      <c r="G8112" s="89">
        <v>3</v>
      </c>
      <c r="H8112" t="s">
        <v>19629</v>
      </c>
      <c r="I8112" s="89"/>
    </row>
    <row r="8113" x14ac:dyDescent="0.3">
      <c r="A8113" t="s">
        <v>11932</v>
      </c>
      <c r="B8113" t="s">
        <v>19483</v>
      </c>
      <c r="C8113" t="s">
        <v>19617</v>
      </c>
      <c r="D8113" t="s">
        <v>19617</v>
      </c>
      <c r="E8113" s="89">
        <v>1</v>
      </c>
      <c r="F8113" s="89">
        <v>703833</v>
      </c>
      <c r="G8113" s="89">
        <v>3</v>
      </c>
      <c r="H8113" t="s">
        <v>19629</v>
      </c>
      <c r="I8113" s="89"/>
    </row>
    <row r="8114" x14ac:dyDescent="0.3">
      <c r="A8114" t="s">
        <v>11933</v>
      </c>
      <c r="B8114" t="s">
        <v>19483</v>
      </c>
      <c r="C8114" t="s">
        <v>19617</v>
      </c>
      <c r="D8114" t="s">
        <v>19618</v>
      </c>
      <c r="E8114" s="89">
        <v>0.95046040022610612</v>
      </c>
      <c r="F8114" s="89">
        <v>703833</v>
      </c>
      <c r="G8114" s="89">
        <v>3</v>
      </c>
      <c r="H8114" t="s">
        <v>19629</v>
      </c>
      <c r="I8114" s="89"/>
    </row>
    <row r="8115" x14ac:dyDescent="0.3">
      <c r="A8115" t="s">
        <v>11934</v>
      </c>
      <c r="B8115" t="s">
        <v>19483</v>
      </c>
      <c r="C8115" t="s">
        <v>19617</v>
      </c>
      <c r="D8115" t="s">
        <v>19619</v>
      </c>
      <c r="E8115" s="89">
        <v>0.9347992816035906</v>
      </c>
      <c r="F8115" s="89">
        <v>703833</v>
      </c>
      <c r="G8115" s="89">
        <v>3</v>
      </c>
      <c r="H8115" t="s">
        <v>19629</v>
      </c>
      <c r="I8115" s="89"/>
    </row>
    <row r="8116" x14ac:dyDescent="0.3">
      <c r="A8116" t="s">
        <v>11935</v>
      </c>
      <c r="B8116" t="s">
        <v>19483</v>
      </c>
      <c r="C8116" t="s">
        <v>19617</v>
      </c>
      <c r="D8116" t="s">
        <v>19620</v>
      </c>
      <c r="E8116" s="89">
        <v>0.90196956372208259</v>
      </c>
      <c r="F8116" s="89">
        <v>703833</v>
      </c>
      <c r="G8116" s="89">
        <v>3</v>
      </c>
      <c r="H8116" t="s">
        <v>19629</v>
      </c>
      <c r="I8116" s="89"/>
    </row>
    <row r="8117" x14ac:dyDescent="0.3">
      <c r="A8117" t="s">
        <v>11936</v>
      </c>
      <c r="B8117" t="s">
        <v>19483</v>
      </c>
      <c r="C8117" t="s">
        <v>19617</v>
      </c>
      <c r="D8117" t="s">
        <v>19621</v>
      </c>
      <c r="E8117" s="89">
        <v>0.55276544800339056</v>
      </c>
      <c r="F8117" s="89">
        <v>703833</v>
      </c>
      <c r="G8117" s="89">
        <v>3</v>
      </c>
      <c r="H8117" t="s">
        <v>19629</v>
      </c>
      <c r="I8117" s="89"/>
    </row>
    <row r="8118" x14ac:dyDescent="0.3">
      <c r="A8118" t="s">
        <v>11937</v>
      </c>
      <c r="B8118" t="s">
        <v>19483</v>
      </c>
      <c r="C8118" t="s">
        <v>19617</v>
      </c>
      <c r="D8118" t="s">
        <v>19622</v>
      </c>
      <c r="E8118" s="89">
        <v>0.93446368952672754</v>
      </c>
      <c r="F8118" s="89">
        <v>703833</v>
      </c>
      <c r="G8118" s="89">
        <v>3</v>
      </c>
      <c r="H8118" t="s">
        <v>19629</v>
      </c>
      <c r="I8118" s="89"/>
    </row>
    <row r="8119" x14ac:dyDescent="0.3">
      <c r="A8119" t="s">
        <v>11938</v>
      </c>
      <c r="B8119" t="s">
        <v>19483</v>
      </c>
      <c r="C8119" t="s">
        <v>19617</v>
      </c>
      <c r="D8119" t="s">
        <v>19623</v>
      </c>
      <c r="E8119" s="89">
        <v>0.9710299082203504</v>
      </c>
      <c r="F8119" s="89">
        <v>703833</v>
      </c>
      <c r="G8119" s="89">
        <v>3</v>
      </c>
      <c r="H8119" t="s">
        <v>19629</v>
      </c>
      <c r="I8119" s="89"/>
    </row>
    <row r="8120" x14ac:dyDescent="0.3">
      <c r="A8120" t="s">
        <v>11939</v>
      </c>
      <c r="B8120" t="s">
        <v>19480</v>
      </c>
      <c r="C8120" t="s">
        <v>19617</v>
      </c>
      <c r="D8120" t="s">
        <v>19623</v>
      </c>
      <c r="E8120" s="89">
        <v>0.57054443312547154</v>
      </c>
      <c r="F8120" s="89">
        <v>703833</v>
      </c>
      <c r="G8120" s="89">
        <v>3</v>
      </c>
      <c r="H8120" t="s">
        <v>19630</v>
      </c>
      <c r="I8120" s="89"/>
    </row>
    <row r="8121" x14ac:dyDescent="0.3">
      <c r="A8121" t="s">
        <v>11940</v>
      </c>
      <c r="B8121" t="s">
        <v>19481</v>
      </c>
      <c r="C8121" t="s">
        <v>19617</v>
      </c>
      <c r="D8121" t="s">
        <v>19623</v>
      </c>
      <c r="E8121" s="89">
        <v>9.6820330398044011E-2</v>
      </c>
      <c r="F8121" s="89">
        <v>703833</v>
      </c>
      <c r="G8121" s="89">
        <v>3</v>
      </c>
      <c r="H8121" t="s">
        <v>19630</v>
      </c>
      <c r="I8121" s="89"/>
    </row>
    <row r="8122" x14ac:dyDescent="0.3">
      <c r="A8122" t="s">
        <v>11941</v>
      </c>
      <c r="B8122" t="s">
        <v>19482</v>
      </c>
      <c r="C8122" t="s">
        <v>19617</v>
      </c>
      <c r="D8122" t="s">
        <v>19623</v>
      </c>
      <c r="E8122" s="89">
        <v>2.02432000573168E-2</v>
      </c>
      <c r="F8122" s="89">
        <v>703833</v>
      </c>
      <c r="G8122" s="89">
        <v>3</v>
      </c>
      <c r="H8122" t="s">
        <v>19630</v>
      </c>
      <c r="I8122" s="89"/>
    </row>
    <row r="8123" x14ac:dyDescent="0.3">
      <c r="A8123" t="s">
        <v>11942</v>
      </c>
      <c r="B8123" t="s">
        <v>19483</v>
      </c>
      <c r="C8123" t="s">
        <v>19617</v>
      </c>
      <c r="D8123" t="s">
        <v>19624</v>
      </c>
      <c r="E8123" s="89">
        <v>2.2271873547867478</v>
      </c>
      <c r="F8123" s="89">
        <v>703833</v>
      </c>
      <c r="G8123" s="89">
        <v>3</v>
      </c>
      <c r="H8123" t="s">
        <v>19629</v>
      </c>
      <c r="I8123" s="89"/>
    </row>
    <row r="8124" x14ac:dyDescent="0.3">
      <c r="A8124" t="s">
        <v>11943</v>
      </c>
      <c r="B8124" t="s">
        <v>19480</v>
      </c>
      <c r="C8124" t="s">
        <v>19617</v>
      </c>
      <c r="D8124" t="s">
        <v>19624</v>
      </c>
      <c r="E8124" s="89">
        <v>0</v>
      </c>
      <c r="F8124" s="89">
        <v>703833</v>
      </c>
      <c r="G8124" s="89">
        <v>3</v>
      </c>
      <c r="H8124" t="s">
        <v>19630</v>
      </c>
      <c r="I8124" s="89"/>
    </row>
    <row r="8125" x14ac:dyDescent="0.3">
      <c r="A8125" t="s">
        <v>11944</v>
      </c>
      <c r="B8125" t="s">
        <v>19481</v>
      </c>
      <c r="C8125" t="s">
        <v>19617</v>
      </c>
      <c r="D8125" t="s">
        <v>19624</v>
      </c>
      <c r="E8125" s="89">
        <v>0</v>
      </c>
      <c r="F8125" s="89">
        <v>703833</v>
      </c>
      <c r="G8125" s="89">
        <v>3</v>
      </c>
      <c r="H8125" t="s">
        <v>19630</v>
      </c>
      <c r="I8125" s="89"/>
    </row>
    <row r="8126" x14ac:dyDescent="0.3">
      <c r="A8126" t="s">
        <v>11945</v>
      </c>
      <c r="B8126" t="s">
        <v>19482</v>
      </c>
      <c r="C8126" t="s">
        <v>19617</v>
      </c>
      <c r="D8126" t="s">
        <v>19624</v>
      </c>
      <c r="E8126" s="89">
        <v>0</v>
      </c>
      <c r="F8126" s="89">
        <v>703833</v>
      </c>
      <c r="G8126" s="89">
        <v>3</v>
      </c>
      <c r="H8126" t="s">
        <v>19630</v>
      </c>
      <c r="I8126" s="89"/>
    </row>
    <row r="8127" x14ac:dyDescent="0.3">
      <c r="A8127" t="s">
        <v>11946</v>
      </c>
      <c r="B8127" t="s">
        <v>19477</v>
      </c>
      <c r="C8127" t="s">
        <v>19618</v>
      </c>
      <c r="D8127" t="s">
        <v>19630</v>
      </c>
      <c r="E8127" s="89">
        <v>423720623447.60907</v>
      </c>
      <c r="F8127" s="89">
        <v>703833</v>
      </c>
      <c r="G8127" s="89">
        <v>3</v>
      </c>
      <c r="H8127" t="s">
        <v>19630</v>
      </c>
      <c r="I8127" s="89"/>
    </row>
    <row r="8128" x14ac:dyDescent="0.3">
      <c r="A8128" t="s">
        <v>11947</v>
      </c>
      <c r="B8128" t="s">
        <v>19478</v>
      </c>
      <c r="C8128" t="s">
        <v>19618</v>
      </c>
      <c r="D8128" t="s">
        <v>19630</v>
      </c>
      <c r="E8128" s="89">
        <v>1</v>
      </c>
      <c r="F8128" s="89">
        <v>703833</v>
      </c>
      <c r="G8128" s="89">
        <v>3</v>
      </c>
      <c r="H8128" t="s">
        <v>19630</v>
      </c>
      <c r="I8128" s="89"/>
    </row>
    <row r="8129" x14ac:dyDescent="0.3">
      <c r="A8129" t="s">
        <v>11948</v>
      </c>
      <c r="B8129" t="s">
        <v>19479</v>
      </c>
      <c r="C8129" t="s">
        <v>19618</v>
      </c>
      <c r="D8129" t="s">
        <v>19630</v>
      </c>
      <c r="E8129" s="89">
        <v>602018.69399077503</v>
      </c>
      <c r="F8129" s="89">
        <v>703833</v>
      </c>
      <c r="G8129" s="89">
        <v>3</v>
      </c>
      <c r="H8129" t="s">
        <v>19630</v>
      </c>
      <c r="I8129" s="89"/>
    </row>
    <row r="8130" x14ac:dyDescent="0.3">
      <c r="A8130" t="s">
        <v>11949</v>
      </c>
      <c r="B8130" t="s">
        <v>19483</v>
      </c>
      <c r="C8130" t="s">
        <v>19618</v>
      </c>
      <c r="D8130" t="s">
        <v>19614</v>
      </c>
      <c r="E8130" s="89">
        <v>1.052867934557473</v>
      </c>
      <c r="F8130" s="89">
        <v>703833</v>
      </c>
      <c r="G8130" s="89">
        <v>3</v>
      </c>
      <c r="H8130" t="s">
        <v>19629</v>
      </c>
      <c r="I8130" s="89"/>
    </row>
    <row r="8131" x14ac:dyDescent="0.3">
      <c r="A8131" t="s">
        <v>11950</v>
      </c>
      <c r="B8131" t="s">
        <v>19483</v>
      </c>
      <c r="C8131" t="s">
        <v>19618</v>
      </c>
      <c r="D8131" t="s">
        <v>19615</v>
      </c>
      <c r="E8131" s="89">
        <v>1.061814140144085</v>
      </c>
      <c r="F8131" s="89">
        <v>703833</v>
      </c>
      <c r="G8131" s="89">
        <v>3</v>
      </c>
      <c r="H8131" t="s">
        <v>19629</v>
      </c>
      <c r="I8131" s="89"/>
    </row>
    <row r="8132" x14ac:dyDescent="0.3">
      <c r="A8132" t="s">
        <v>11951</v>
      </c>
      <c r="B8132" t="s">
        <v>19483</v>
      </c>
      <c r="C8132" t="s">
        <v>19618</v>
      </c>
      <c r="D8132" t="s">
        <v>19616</v>
      </c>
      <c r="E8132" s="89">
        <v>1.052867934557473</v>
      </c>
      <c r="F8132" s="89">
        <v>703833</v>
      </c>
      <c r="G8132" s="89">
        <v>3</v>
      </c>
      <c r="H8132" t="s">
        <v>19629</v>
      </c>
      <c r="I8132" s="89"/>
    </row>
    <row r="8133" x14ac:dyDescent="0.3">
      <c r="A8133" t="s">
        <v>11952</v>
      </c>
      <c r="B8133" t="s">
        <v>19483</v>
      </c>
      <c r="C8133" t="s">
        <v>19618</v>
      </c>
      <c r="D8133" t="s">
        <v>19617</v>
      </c>
      <c r="E8133" s="89">
        <v>1.060555212266671</v>
      </c>
      <c r="F8133" s="89">
        <v>703833</v>
      </c>
      <c r="G8133" s="89">
        <v>3</v>
      </c>
      <c r="H8133" t="s">
        <v>19629</v>
      </c>
      <c r="I8133" s="89"/>
    </row>
    <row r="8134" x14ac:dyDescent="0.3">
      <c r="A8134" t="s">
        <v>11953</v>
      </c>
      <c r="B8134" t="s">
        <v>19483</v>
      </c>
      <c r="C8134" t="s">
        <v>19618</v>
      </c>
      <c r="D8134" t="s">
        <v>19618</v>
      </c>
      <c r="E8134" s="89">
        <v>1</v>
      </c>
      <c r="F8134" s="89">
        <v>703833</v>
      </c>
      <c r="G8134" s="89">
        <v>3</v>
      </c>
      <c r="H8134" t="s">
        <v>19629</v>
      </c>
      <c r="I8134" s="89"/>
    </row>
    <row r="8135" x14ac:dyDescent="0.3">
      <c r="A8135" t="s">
        <v>11954</v>
      </c>
      <c r="B8135" t="s">
        <v>19483</v>
      </c>
      <c r="C8135" t="s">
        <v>19618</v>
      </c>
      <c r="D8135" t="s">
        <v>19619</v>
      </c>
      <c r="E8135" s="89">
        <v>0.9836029947810857</v>
      </c>
      <c r="F8135" s="89">
        <v>703833</v>
      </c>
      <c r="G8135" s="89">
        <v>3</v>
      </c>
      <c r="H8135" t="s">
        <v>19629</v>
      </c>
      <c r="I8135" s="89"/>
    </row>
    <row r="8136" x14ac:dyDescent="0.3">
      <c r="A8136" t="s">
        <v>11955</v>
      </c>
      <c r="B8136" t="s">
        <v>19483</v>
      </c>
      <c r="C8136" t="s">
        <v>19618</v>
      </c>
      <c r="D8136" t="s">
        <v>19620</v>
      </c>
      <c r="E8136" s="89">
        <v>0.94910891007467191</v>
      </c>
      <c r="F8136" s="89">
        <v>703833</v>
      </c>
      <c r="G8136" s="89">
        <v>3</v>
      </c>
      <c r="H8136" t="s">
        <v>19629</v>
      </c>
      <c r="I8136" s="89"/>
    </row>
    <row r="8137" x14ac:dyDescent="0.3">
      <c r="A8137" t="s">
        <v>11956</v>
      </c>
      <c r="B8137" t="s">
        <v>19483</v>
      </c>
      <c r="C8137" t="s">
        <v>19618</v>
      </c>
      <c r="D8137" t="s">
        <v>19621</v>
      </c>
      <c r="E8137" s="89">
        <v>0.58426700932643305</v>
      </c>
      <c r="F8137" s="89">
        <v>703833</v>
      </c>
      <c r="G8137" s="89">
        <v>3</v>
      </c>
      <c r="H8137" t="s">
        <v>19629</v>
      </c>
      <c r="I8137" s="89"/>
    </row>
    <row r="8138" x14ac:dyDescent="0.3">
      <c r="A8138" t="s">
        <v>11957</v>
      </c>
      <c r="B8138" t="s">
        <v>19483</v>
      </c>
      <c r="C8138" t="s">
        <v>19618</v>
      </c>
      <c r="D8138" t="s">
        <v>19622</v>
      </c>
      <c r="E8138" s="89">
        <v>0.98391038350639193</v>
      </c>
      <c r="F8138" s="89">
        <v>703833</v>
      </c>
      <c r="G8138" s="89">
        <v>3</v>
      </c>
      <c r="H8138" t="s">
        <v>19629</v>
      </c>
      <c r="I8138" s="89"/>
    </row>
    <row r="8139" x14ac:dyDescent="0.3">
      <c r="A8139" t="s">
        <v>11958</v>
      </c>
      <c r="B8139" t="s">
        <v>19483</v>
      </c>
      <c r="C8139" t="s">
        <v>19618</v>
      </c>
      <c r="D8139" t="s">
        <v>19623</v>
      </c>
      <c r="E8139" s="89">
        <v>1.030660381714936</v>
      </c>
      <c r="F8139" s="89">
        <v>703833</v>
      </c>
      <c r="G8139" s="89">
        <v>3</v>
      </c>
      <c r="H8139" t="s">
        <v>19629</v>
      </c>
      <c r="I8139" s="89"/>
    </row>
    <row r="8140" x14ac:dyDescent="0.3">
      <c r="A8140" t="s">
        <v>11959</v>
      </c>
      <c r="B8140" t="s">
        <v>19480</v>
      </c>
      <c r="C8140" t="s">
        <v>19618</v>
      </c>
      <c r="D8140" t="s">
        <v>19623</v>
      </c>
      <c r="E8140" s="89">
        <v>0.5049692185504232</v>
      </c>
      <c r="F8140" s="89">
        <v>703833</v>
      </c>
      <c r="G8140" s="89">
        <v>3</v>
      </c>
      <c r="H8140" t="s">
        <v>19630</v>
      </c>
      <c r="I8140" s="89"/>
    </row>
    <row r="8141" x14ac:dyDescent="0.3">
      <c r="A8141" t="s">
        <v>11960</v>
      </c>
      <c r="B8141" t="s">
        <v>19481</v>
      </c>
      <c r="C8141" t="s">
        <v>19618</v>
      </c>
      <c r="D8141" t="s">
        <v>19623</v>
      </c>
      <c r="E8141" s="89">
        <v>7.9280609462166945E-2</v>
      </c>
      <c r="F8141" s="89">
        <v>703833</v>
      </c>
      <c r="G8141" s="89">
        <v>3</v>
      </c>
      <c r="H8141" t="s">
        <v>19630</v>
      </c>
      <c r="I8141" s="89"/>
    </row>
    <row r="8142" x14ac:dyDescent="0.3">
      <c r="A8142" t="s">
        <v>11961</v>
      </c>
      <c r="B8142" t="s">
        <v>19482</v>
      </c>
      <c r="C8142" t="s">
        <v>19618</v>
      </c>
      <c r="D8142" t="s">
        <v>19623</v>
      </c>
      <c r="E8142" s="89">
        <v>1.509594465489808E-2</v>
      </c>
      <c r="F8142" s="89">
        <v>703833</v>
      </c>
      <c r="G8142" s="89">
        <v>3</v>
      </c>
      <c r="H8142" t="s">
        <v>19630</v>
      </c>
      <c r="I8142" s="89"/>
    </row>
    <row r="8143" x14ac:dyDescent="0.3">
      <c r="A8143" t="s">
        <v>11962</v>
      </c>
      <c r="B8143" t="s">
        <v>19483</v>
      </c>
      <c r="C8143" t="s">
        <v>19618</v>
      </c>
      <c r="D8143" t="s">
        <v>19624</v>
      </c>
      <c r="E8143" s="89">
        <v>2.3608839473372272</v>
      </c>
      <c r="F8143" s="89">
        <v>703833</v>
      </c>
      <c r="G8143" s="89">
        <v>3</v>
      </c>
      <c r="H8143" t="s">
        <v>19629</v>
      </c>
      <c r="I8143" s="89"/>
    </row>
    <row r="8144" x14ac:dyDescent="0.3">
      <c r="A8144" t="s">
        <v>11963</v>
      </c>
      <c r="B8144" t="s">
        <v>19480</v>
      </c>
      <c r="C8144" t="s">
        <v>19618</v>
      </c>
      <c r="D8144" t="s">
        <v>19624</v>
      </c>
      <c r="E8144" s="89">
        <v>0</v>
      </c>
      <c r="F8144" s="89">
        <v>703833</v>
      </c>
      <c r="G8144" s="89">
        <v>3</v>
      </c>
      <c r="H8144" t="s">
        <v>19630</v>
      </c>
      <c r="I8144" s="89"/>
    </row>
    <row r="8145" x14ac:dyDescent="0.3">
      <c r="A8145" t="s">
        <v>11964</v>
      </c>
      <c r="B8145" t="s">
        <v>19481</v>
      </c>
      <c r="C8145" t="s">
        <v>19618</v>
      </c>
      <c r="D8145" t="s">
        <v>19624</v>
      </c>
      <c r="E8145" s="89">
        <v>0</v>
      </c>
      <c r="F8145" s="89">
        <v>703833</v>
      </c>
      <c r="G8145" s="89">
        <v>3</v>
      </c>
      <c r="H8145" t="s">
        <v>19630</v>
      </c>
      <c r="I8145" s="89"/>
    </row>
    <row r="8146" x14ac:dyDescent="0.3">
      <c r="A8146" t="s">
        <v>11965</v>
      </c>
      <c r="B8146" t="s">
        <v>19482</v>
      </c>
      <c r="C8146" t="s">
        <v>19618</v>
      </c>
      <c r="D8146" t="s">
        <v>19624</v>
      </c>
      <c r="E8146" s="89">
        <v>0</v>
      </c>
      <c r="F8146" s="89">
        <v>703833</v>
      </c>
      <c r="G8146" s="89">
        <v>3</v>
      </c>
      <c r="H8146" t="s">
        <v>19630</v>
      </c>
      <c r="I8146" s="89"/>
    </row>
    <row r="8147" x14ac:dyDescent="0.3">
      <c r="A8147" t="s">
        <v>11966</v>
      </c>
      <c r="B8147" t="s">
        <v>19477</v>
      </c>
      <c r="C8147" t="s">
        <v>19619</v>
      </c>
      <c r="D8147" t="s">
        <v>19630</v>
      </c>
      <c r="E8147" s="89">
        <v>431338159973.4931</v>
      </c>
      <c r="F8147" s="89">
        <v>703833</v>
      </c>
      <c r="G8147" s="89">
        <v>3</v>
      </c>
      <c r="H8147" t="s">
        <v>19630</v>
      </c>
      <c r="I8147" s="89"/>
    </row>
    <row r="8148" x14ac:dyDescent="0.3">
      <c r="A8148" t="s">
        <v>11967</v>
      </c>
      <c r="B8148" t="s">
        <v>19478</v>
      </c>
      <c r="C8148" t="s">
        <v>19619</v>
      </c>
      <c r="D8148" t="s">
        <v>19630</v>
      </c>
      <c r="E8148" s="89">
        <v>1</v>
      </c>
      <c r="F8148" s="89">
        <v>703833</v>
      </c>
      <c r="G8148" s="89">
        <v>3</v>
      </c>
      <c r="H8148" t="s">
        <v>19630</v>
      </c>
      <c r="I8148" s="89"/>
    </row>
    <row r="8149" x14ac:dyDescent="0.3">
      <c r="A8149" t="s">
        <v>11968</v>
      </c>
      <c r="B8149" t="s">
        <v>19479</v>
      </c>
      <c r="C8149" t="s">
        <v>19619</v>
      </c>
      <c r="D8149" t="s">
        <v>19630</v>
      </c>
      <c r="E8149" s="89">
        <v>612841.62574572815</v>
      </c>
      <c r="F8149" s="89">
        <v>703833</v>
      </c>
      <c r="G8149" s="89">
        <v>3</v>
      </c>
      <c r="H8149" t="s">
        <v>19630</v>
      </c>
      <c r="I8149" s="89"/>
    </row>
    <row r="8150" x14ac:dyDescent="0.3">
      <c r="A8150" t="s">
        <v>11969</v>
      </c>
      <c r="B8150" t="s">
        <v>19483</v>
      </c>
      <c r="C8150" t="s">
        <v>19619</v>
      </c>
      <c r="D8150" t="s">
        <v>19614</v>
      </c>
      <c r="E8150" s="89">
        <v>1.0723220274460721</v>
      </c>
      <c r="F8150" s="89">
        <v>703833</v>
      </c>
      <c r="G8150" s="89">
        <v>3</v>
      </c>
      <c r="H8150" t="s">
        <v>19629</v>
      </c>
      <c r="I8150" s="89"/>
    </row>
    <row r="8151" x14ac:dyDescent="0.3">
      <c r="A8151" t="s">
        <v>11970</v>
      </c>
      <c r="B8151" t="s">
        <v>19483</v>
      </c>
      <c r="C8151" t="s">
        <v>19619</v>
      </c>
      <c r="D8151" t="s">
        <v>19615</v>
      </c>
      <c r="E8151" s="89">
        <v>1.0813200088769179</v>
      </c>
      <c r="F8151" s="89">
        <v>703833</v>
      </c>
      <c r="G8151" s="89">
        <v>3</v>
      </c>
      <c r="H8151" t="s">
        <v>19629</v>
      </c>
      <c r="I8151" s="89"/>
    </row>
    <row r="8152" x14ac:dyDescent="0.3">
      <c r="A8152" t="s">
        <v>11971</v>
      </c>
      <c r="B8152" t="s">
        <v>19483</v>
      </c>
      <c r="C8152" t="s">
        <v>19619</v>
      </c>
      <c r="D8152" t="s">
        <v>19616</v>
      </c>
      <c r="E8152" s="89">
        <v>1.0723220274460721</v>
      </c>
      <c r="F8152" s="89">
        <v>703833</v>
      </c>
      <c r="G8152" s="89">
        <v>3</v>
      </c>
      <c r="H8152" t="s">
        <v>19629</v>
      </c>
      <c r="I8152" s="89"/>
    </row>
    <row r="8153" x14ac:dyDescent="0.3">
      <c r="A8153" t="s">
        <v>11972</v>
      </c>
      <c r="B8153" t="s">
        <v>19483</v>
      </c>
      <c r="C8153" t="s">
        <v>19619</v>
      </c>
      <c r="D8153" t="s">
        <v>19617</v>
      </c>
      <c r="E8153" s="89">
        <v>1.080039454861293</v>
      </c>
      <c r="F8153" s="89">
        <v>703833</v>
      </c>
      <c r="G8153" s="89">
        <v>3</v>
      </c>
      <c r="H8153" t="s">
        <v>19629</v>
      </c>
      <c r="I8153" s="89"/>
    </row>
    <row r="8154" x14ac:dyDescent="0.3">
      <c r="A8154" t="s">
        <v>11973</v>
      </c>
      <c r="B8154" t="s">
        <v>19483</v>
      </c>
      <c r="C8154" t="s">
        <v>19619</v>
      </c>
      <c r="D8154" t="s">
        <v>19618</v>
      </c>
      <c r="E8154" s="89">
        <v>1.018305736624689</v>
      </c>
      <c r="F8154" s="89">
        <v>703833</v>
      </c>
      <c r="G8154" s="89">
        <v>3</v>
      </c>
      <c r="H8154" t="s">
        <v>19629</v>
      </c>
      <c r="I8154" s="89"/>
    </row>
    <row r="8155" x14ac:dyDescent="0.3">
      <c r="A8155" t="s">
        <v>11974</v>
      </c>
      <c r="B8155" t="s">
        <v>19483</v>
      </c>
      <c r="C8155" t="s">
        <v>19619</v>
      </c>
      <c r="D8155" t="s">
        <v>19619</v>
      </c>
      <c r="E8155" s="89">
        <v>1</v>
      </c>
      <c r="F8155" s="89">
        <v>703833</v>
      </c>
      <c r="G8155" s="89">
        <v>3</v>
      </c>
      <c r="H8155" t="s">
        <v>19629</v>
      </c>
      <c r="I8155" s="89"/>
    </row>
    <row r="8156" x14ac:dyDescent="0.3">
      <c r="A8156" t="s">
        <v>11975</v>
      </c>
      <c r="B8156" t="s">
        <v>19483</v>
      </c>
      <c r="C8156" t="s">
        <v>19619</v>
      </c>
      <c r="D8156" t="s">
        <v>19620</v>
      </c>
      <c r="E8156" s="89">
        <v>0.96545870524013122</v>
      </c>
      <c r="F8156" s="89">
        <v>703833</v>
      </c>
      <c r="G8156" s="89">
        <v>3</v>
      </c>
      <c r="H8156" t="s">
        <v>19629</v>
      </c>
      <c r="I8156" s="89"/>
    </row>
    <row r="8157" x14ac:dyDescent="0.3">
      <c r="A8157" t="s">
        <v>11976</v>
      </c>
      <c r="B8157" t="s">
        <v>19483</v>
      </c>
      <c r="C8157" t="s">
        <v>19619</v>
      </c>
      <c r="D8157" t="s">
        <v>19621</v>
      </c>
      <c r="E8157" s="89">
        <v>0.59682108762613373</v>
      </c>
      <c r="F8157" s="89">
        <v>703833</v>
      </c>
      <c r="G8157" s="89">
        <v>3</v>
      </c>
      <c r="H8157" t="s">
        <v>19629</v>
      </c>
      <c r="I8157" s="89"/>
    </row>
    <row r="8158" x14ac:dyDescent="0.3">
      <c r="A8158" t="s">
        <v>11977</v>
      </c>
      <c r="B8158" t="s">
        <v>19483</v>
      </c>
      <c r="C8158" t="s">
        <v>19619</v>
      </c>
      <c r="D8158" t="s">
        <v>19622</v>
      </c>
      <c r="E8158" s="89">
        <v>1.001928473079698</v>
      </c>
      <c r="F8158" s="89">
        <v>703833</v>
      </c>
      <c r="G8158" s="89">
        <v>3</v>
      </c>
      <c r="H8158" t="s">
        <v>19629</v>
      </c>
      <c r="I8158" s="89"/>
    </row>
    <row r="8159" x14ac:dyDescent="0.3">
      <c r="A8159" t="s">
        <v>11978</v>
      </c>
      <c r="B8159" t="s">
        <v>19483</v>
      </c>
      <c r="C8159" t="s">
        <v>19619</v>
      </c>
      <c r="D8159" t="s">
        <v>19623</v>
      </c>
      <c r="E8159" s="89">
        <v>1.0495524846809861</v>
      </c>
      <c r="F8159" s="89">
        <v>703833</v>
      </c>
      <c r="G8159" s="89">
        <v>3</v>
      </c>
      <c r="H8159" t="s">
        <v>19629</v>
      </c>
      <c r="I8159" s="89"/>
    </row>
    <row r="8160" x14ac:dyDescent="0.3">
      <c r="A8160" t="s">
        <v>11979</v>
      </c>
      <c r="B8160" t="s">
        <v>19480</v>
      </c>
      <c r="C8160" t="s">
        <v>19619</v>
      </c>
      <c r="D8160" t="s">
        <v>19623</v>
      </c>
      <c r="E8160" s="89">
        <v>0.48447714159466798</v>
      </c>
      <c r="F8160" s="89">
        <v>703833</v>
      </c>
      <c r="G8160" s="89">
        <v>3</v>
      </c>
      <c r="H8160" t="s">
        <v>19630</v>
      </c>
      <c r="I8160" s="89"/>
    </row>
    <row r="8161" x14ac:dyDescent="0.3">
      <c r="A8161" t="s">
        <v>11980</v>
      </c>
      <c r="B8161" t="s">
        <v>19481</v>
      </c>
      <c r="C8161" t="s">
        <v>19619</v>
      </c>
      <c r="D8161" t="s">
        <v>19623</v>
      </c>
      <c r="E8161" s="89">
        <v>7.3031564839864255E-2</v>
      </c>
      <c r="F8161" s="89">
        <v>703833</v>
      </c>
      <c r="G8161" s="89">
        <v>3</v>
      </c>
      <c r="H8161" t="s">
        <v>19630</v>
      </c>
      <c r="I8161" s="89"/>
    </row>
    <row r="8162" x14ac:dyDescent="0.3">
      <c r="A8162" t="s">
        <v>11981</v>
      </c>
      <c r="B8162" t="s">
        <v>19482</v>
      </c>
      <c r="C8162" t="s">
        <v>19619</v>
      </c>
      <c r="D8162" t="s">
        <v>19623</v>
      </c>
      <c r="E8162" s="89">
        <v>1.337949823437385E-2</v>
      </c>
      <c r="F8162" s="89">
        <v>703833</v>
      </c>
      <c r="G8162" s="89">
        <v>3</v>
      </c>
      <c r="H8162" t="s">
        <v>19630</v>
      </c>
      <c r="I8162" s="89"/>
    </row>
    <row r="8163" x14ac:dyDescent="0.3">
      <c r="A8163" t="s">
        <v>11982</v>
      </c>
      <c r="B8163" t="s">
        <v>19483</v>
      </c>
      <c r="C8163" t="s">
        <v>19619</v>
      </c>
      <c r="D8163" t="s">
        <v>19624</v>
      </c>
      <c r="E8163" s="89">
        <v>2.403549334899846</v>
      </c>
      <c r="F8163" s="89">
        <v>703833</v>
      </c>
      <c r="G8163" s="89">
        <v>3</v>
      </c>
      <c r="H8163" t="s">
        <v>19629</v>
      </c>
      <c r="I8163" s="89"/>
    </row>
    <row r="8164" x14ac:dyDescent="0.3">
      <c r="A8164" t="s">
        <v>11983</v>
      </c>
      <c r="B8164" t="s">
        <v>19480</v>
      </c>
      <c r="C8164" t="s">
        <v>19619</v>
      </c>
      <c r="D8164" t="s">
        <v>19624</v>
      </c>
      <c r="E8164" s="89">
        <v>0</v>
      </c>
      <c r="F8164" s="89">
        <v>703833</v>
      </c>
      <c r="G8164" s="89">
        <v>3</v>
      </c>
      <c r="H8164" t="s">
        <v>19630</v>
      </c>
      <c r="I8164" s="89"/>
    </row>
    <row r="8165" x14ac:dyDescent="0.3">
      <c r="A8165" t="s">
        <v>11984</v>
      </c>
      <c r="B8165" t="s">
        <v>19481</v>
      </c>
      <c r="C8165" t="s">
        <v>19619</v>
      </c>
      <c r="D8165" t="s">
        <v>19624</v>
      </c>
      <c r="E8165" s="89">
        <v>0</v>
      </c>
      <c r="F8165" s="89">
        <v>703833</v>
      </c>
      <c r="G8165" s="89">
        <v>3</v>
      </c>
      <c r="H8165" t="s">
        <v>19630</v>
      </c>
      <c r="I8165" s="89"/>
    </row>
    <row r="8166" x14ac:dyDescent="0.3">
      <c r="A8166" t="s">
        <v>11985</v>
      </c>
      <c r="B8166" t="s">
        <v>19482</v>
      </c>
      <c r="C8166" t="s">
        <v>19619</v>
      </c>
      <c r="D8166" t="s">
        <v>19624</v>
      </c>
      <c r="E8166" s="89">
        <v>0</v>
      </c>
      <c r="F8166" s="89">
        <v>703833</v>
      </c>
      <c r="G8166" s="89">
        <v>3</v>
      </c>
      <c r="H8166" t="s">
        <v>19630</v>
      </c>
      <c r="I8166" s="89"/>
    </row>
    <row r="8167" x14ac:dyDescent="0.3">
      <c r="A8167" t="s">
        <v>11986</v>
      </c>
      <c r="B8167" t="s">
        <v>19477</v>
      </c>
      <c r="C8167" t="s">
        <v>19620</v>
      </c>
      <c r="D8167" t="s">
        <v>19630</v>
      </c>
      <c r="E8167" s="89">
        <v>446740912334.85907</v>
      </c>
      <c r="F8167" s="89">
        <v>703833</v>
      </c>
      <c r="G8167" s="89">
        <v>3</v>
      </c>
      <c r="H8167" t="s">
        <v>19630</v>
      </c>
      <c r="I8167" s="89"/>
    </row>
    <row r="8168" x14ac:dyDescent="0.3">
      <c r="A8168" t="s">
        <v>11987</v>
      </c>
      <c r="B8168" t="s">
        <v>19478</v>
      </c>
      <c r="C8168" t="s">
        <v>19620</v>
      </c>
      <c r="D8168" t="s">
        <v>19630</v>
      </c>
      <c r="E8168" s="89">
        <v>1</v>
      </c>
      <c r="F8168" s="89">
        <v>703833</v>
      </c>
      <c r="G8168" s="89">
        <v>3</v>
      </c>
      <c r="H8168" t="s">
        <v>19630</v>
      </c>
      <c r="I8168" s="89"/>
    </row>
    <row r="8169" x14ac:dyDescent="0.3">
      <c r="A8169" t="s">
        <v>11988</v>
      </c>
      <c r="B8169" t="s">
        <v>19479</v>
      </c>
      <c r="C8169" t="s">
        <v>19620</v>
      </c>
      <c r="D8169" t="s">
        <v>19630</v>
      </c>
      <c r="E8169" s="89">
        <v>634725.72660682164</v>
      </c>
      <c r="F8169" s="89">
        <v>703833</v>
      </c>
      <c r="G8169" s="89">
        <v>3</v>
      </c>
      <c r="H8169" t="s">
        <v>19630</v>
      </c>
      <c r="I8169" s="89"/>
    </row>
    <row r="8170" x14ac:dyDescent="0.3">
      <c r="A8170" t="s">
        <v>11989</v>
      </c>
      <c r="B8170" t="s">
        <v>19483</v>
      </c>
      <c r="C8170" t="s">
        <v>19620</v>
      </c>
      <c r="D8170" t="s">
        <v>19614</v>
      </c>
      <c r="E8170" s="89">
        <v>1.110396861297376</v>
      </c>
      <c r="F8170" s="89">
        <v>703833</v>
      </c>
      <c r="G8170" s="89">
        <v>3</v>
      </c>
      <c r="H8170" t="s">
        <v>19629</v>
      </c>
      <c r="I8170" s="89"/>
    </row>
    <row r="8171" x14ac:dyDescent="0.3">
      <c r="A8171" t="s">
        <v>11990</v>
      </c>
      <c r="B8171" t="s">
        <v>19483</v>
      </c>
      <c r="C8171" t="s">
        <v>19620</v>
      </c>
      <c r="D8171" t="s">
        <v>19615</v>
      </c>
      <c r="E8171" s="89">
        <v>1.119787243494001</v>
      </c>
      <c r="F8171" s="89">
        <v>703833</v>
      </c>
      <c r="G8171" s="89">
        <v>3</v>
      </c>
      <c r="H8171" t="s">
        <v>19629</v>
      </c>
      <c r="I8171" s="89"/>
    </row>
    <row r="8172" x14ac:dyDescent="0.3">
      <c r="A8172" t="s">
        <v>11991</v>
      </c>
      <c r="B8172" t="s">
        <v>19483</v>
      </c>
      <c r="C8172" t="s">
        <v>19620</v>
      </c>
      <c r="D8172" t="s">
        <v>19616</v>
      </c>
      <c r="E8172" s="89">
        <v>1.110396861297376</v>
      </c>
      <c r="F8172" s="89">
        <v>703833</v>
      </c>
      <c r="G8172" s="89">
        <v>3</v>
      </c>
      <c r="H8172" t="s">
        <v>19629</v>
      </c>
      <c r="I8172" s="89"/>
    </row>
    <row r="8173" x14ac:dyDescent="0.3">
      <c r="A8173" t="s">
        <v>11992</v>
      </c>
      <c r="B8173" t="s">
        <v>19483</v>
      </c>
      <c r="C8173" t="s">
        <v>19620</v>
      </c>
      <c r="D8173" t="s">
        <v>19617</v>
      </c>
      <c r="E8173" s="89">
        <v>1.1184616843660831</v>
      </c>
      <c r="F8173" s="89">
        <v>703833</v>
      </c>
      <c r="G8173" s="89">
        <v>3</v>
      </c>
      <c r="H8173" t="s">
        <v>19629</v>
      </c>
      <c r="I8173" s="89"/>
    </row>
    <row r="8174" x14ac:dyDescent="0.3">
      <c r="A8174" t="s">
        <v>11993</v>
      </c>
      <c r="B8174" t="s">
        <v>19483</v>
      </c>
      <c r="C8174" t="s">
        <v>19620</v>
      </c>
      <c r="D8174" t="s">
        <v>19618</v>
      </c>
      <c r="E8174" s="89">
        <v>1.054624121714822</v>
      </c>
      <c r="F8174" s="89">
        <v>703833</v>
      </c>
      <c r="G8174" s="89">
        <v>3</v>
      </c>
      <c r="H8174" t="s">
        <v>19629</v>
      </c>
      <c r="I8174" s="89"/>
    </row>
    <row r="8175" x14ac:dyDescent="0.3">
      <c r="A8175" t="s">
        <v>11994</v>
      </c>
      <c r="B8175" t="s">
        <v>19483</v>
      </c>
      <c r="C8175" t="s">
        <v>19620</v>
      </c>
      <c r="D8175" t="s">
        <v>19619</v>
      </c>
      <c r="E8175" s="89">
        <v>1.0362385677552099</v>
      </c>
      <c r="F8175" s="89">
        <v>703833</v>
      </c>
      <c r="G8175" s="89">
        <v>3</v>
      </c>
      <c r="H8175" t="s">
        <v>19629</v>
      </c>
      <c r="I8175" s="89"/>
    </row>
    <row r="8176" x14ac:dyDescent="0.3">
      <c r="A8176" t="s">
        <v>11995</v>
      </c>
      <c r="B8176" t="s">
        <v>19483</v>
      </c>
      <c r="C8176" t="s">
        <v>19620</v>
      </c>
      <c r="D8176" t="s">
        <v>19620</v>
      </c>
      <c r="E8176" s="89">
        <v>1</v>
      </c>
      <c r="F8176" s="89">
        <v>703833</v>
      </c>
      <c r="G8176" s="89">
        <v>3</v>
      </c>
      <c r="H8176" t="s">
        <v>19629</v>
      </c>
      <c r="I8176" s="89"/>
    </row>
    <row r="8177" x14ac:dyDescent="0.3">
      <c r="A8177" t="s">
        <v>11996</v>
      </c>
      <c r="B8177" t="s">
        <v>19483</v>
      </c>
      <c r="C8177" t="s">
        <v>19620</v>
      </c>
      <c r="D8177" t="s">
        <v>19621</v>
      </c>
      <c r="E8177" s="89">
        <v>0.61761927579066767</v>
      </c>
      <c r="F8177" s="89">
        <v>703833</v>
      </c>
      <c r="G8177" s="89">
        <v>3</v>
      </c>
      <c r="H8177" t="s">
        <v>19629</v>
      </c>
      <c r="I8177" s="89"/>
    </row>
    <row r="8178" x14ac:dyDescent="0.3">
      <c r="A8178" t="s">
        <v>11997</v>
      </c>
      <c r="B8178" t="s">
        <v>19483</v>
      </c>
      <c r="C8178" t="s">
        <v>19620</v>
      </c>
      <c r="D8178" t="s">
        <v>19622</v>
      </c>
      <c r="E8178" s="89">
        <v>1.037619416544229</v>
      </c>
      <c r="F8178" s="89">
        <v>703833</v>
      </c>
      <c r="G8178" s="89">
        <v>3</v>
      </c>
      <c r="H8178" t="s">
        <v>19629</v>
      </c>
      <c r="I8178" s="89"/>
    </row>
    <row r="8179" x14ac:dyDescent="0.3">
      <c r="A8179" t="s">
        <v>11998</v>
      </c>
      <c r="B8179" t="s">
        <v>19483</v>
      </c>
      <c r="C8179" t="s">
        <v>19620</v>
      </c>
      <c r="D8179" t="s">
        <v>19623</v>
      </c>
      <c r="E8179" s="89">
        <v>1.0868891822693301</v>
      </c>
      <c r="F8179" s="89">
        <v>703833</v>
      </c>
      <c r="G8179" s="89">
        <v>3</v>
      </c>
      <c r="H8179" t="s">
        <v>19629</v>
      </c>
      <c r="I8179" s="89"/>
    </row>
    <row r="8180" x14ac:dyDescent="0.3">
      <c r="A8180" t="s">
        <v>11999</v>
      </c>
      <c r="B8180" t="s">
        <v>19480</v>
      </c>
      <c r="C8180" t="s">
        <v>19620</v>
      </c>
      <c r="D8180" t="s">
        <v>19623</v>
      </c>
      <c r="E8180" s="89">
        <v>0.46304450061307162</v>
      </c>
      <c r="F8180" s="89">
        <v>703833</v>
      </c>
      <c r="G8180" s="89">
        <v>3</v>
      </c>
      <c r="H8180" t="s">
        <v>19630</v>
      </c>
      <c r="I8180" s="89"/>
    </row>
    <row r="8181" x14ac:dyDescent="0.3">
      <c r="A8181" t="s">
        <v>12000</v>
      </c>
      <c r="B8181" t="s">
        <v>19481</v>
      </c>
      <c r="C8181" t="s">
        <v>19620</v>
      </c>
      <c r="D8181" t="s">
        <v>19623</v>
      </c>
      <c r="E8181" s="89">
        <v>5.7900539984549651E-2</v>
      </c>
      <c r="F8181" s="89">
        <v>703833</v>
      </c>
      <c r="G8181" s="89">
        <v>3</v>
      </c>
      <c r="H8181" t="s">
        <v>19630</v>
      </c>
      <c r="I8181" s="89"/>
    </row>
    <row r="8182" x14ac:dyDescent="0.3">
      <c r="A8182" t="s">
        <v>12001</v>
      </c>
      <c r="B8182" t="s">
        <v>19482</v>
      </c>
      <c r="C8182" t="s">
        <v>19620</v>
      </c>
      <c r="D8182" t="s">
        <v>19623</v>
      </c>
      <c r="E8182" s="89">
        <v>9.2603526683446829E-3</v>
      </c>
      <c r="F8182" s="89">
        <v>703833</v>
      </c>
      <c r="G8182" s="89">
        <v>3</v>
      </c>
      <c r="H8182" t="s">
        <v>19630</v>
      </c>
      <c r="I8182" s="89"/>
    </row>
    <row r="8183" x14ac:dyDescent="0.3">
      <c r="A8183" t="s">
        <v>12002</v>
      </c>
      <c r="B8183" t="s">
        <v>19483</v>
      </c>
      <c r="C8183" t="s">
        <v>19620</v>
      </c>
      <c r="D8183" t="s">
        <v>19624</v>
      </c>
      <c r="E8183" s="89">
        <v>2.489291396796868</v>
      </c>
      <c r="F8183" s="89">
        <v>703833</v>
      </c>
      <c r="G8183" s="89">
        <v>3</v>
      </c>
      <c r="H8183" t="s">
        <v>19629</v>
      </c>
      <c r="I8183" s="89"/>
    </row>
    <row r="8184" x14ac:dyDescent="0.3">
      <c r="A8184" t="s">
        <v>12003</v>
      </c>
      <c r="B8184" t="s">
        <v>19480</v>
      </c>
      <c r="C8184" t="s">
        <v>19620</v>
      </c>
      <c r="D8184" t="s">
        <v>19624</v>
      </c>
      <c r="E8184" s="89">
        <v>0</v>
      </c>
      <c r="F8184" s="89">
        <v>703833</v>
      </c>
      <c r="G8184" s="89">
        <v>3</v>
      </c>
      <c r="H8184" t="s">
        <v>19630</v>
      </c>
      <c r="I8184" s="89"/>
    </row>
    <row r="8185" x14ac:dyDescent="0.3">
      <c r="A8185" t="s">
        <v>12004</v>
      </c>
      <c r="B8185" t="s">
        <v>19481</v>
      </c>
      <c r="C8185" t="s">
        <v>19620</v>
      </c>
      <c r="D8185" t="s">
        <v>19624</v>
      </c>
      <c r="E8185" s="89">
        <v>0</v>
      </c>
      <c r="F8185" s="89">
        <v>703833</v>
      </c>
      <c r="G8185" s="89">
        <v>3</v>
      </c>
      <c r="H8185" t="s">
        <v>19630</v>
      </c>
      <c r="I8185" s="89"/>
    </row>
    <row r="8186" x14ac:dyDescent="0.3">
      <c r="A8186" t="s">
        <v>12005</v>
      </c>
      <c r="B8186" t="s">
        <v>19482</v>
      </c>
      <c r="C8186" t="s">
        <v>19620</v>
      </c>
      <c r="D8186" t="s">
        <v>19624</v>
      </c>
      <c r="E8186" s="89">
        <v>0</v>
      </c>
      <c r="F8186" s="89">
        <v>703833</v>
      </c>
      <c r="G8186" s="89">
        <v>3</v>
      </c>
      <c r="H8186" t="s">
        <v>19630</v>
      </c>
      <c r="I8186" s="89"/>
    </row>
    <row r="8187" x14ac:dyDescent="0.3">
      <c r="A8187" t="s">
        <v>12006</v>
      </c>
      <c r="B8187" t="s">
        <v>19477</v>
      </c>
      <c r="C8187" t="s">
        <v>19621</v>
      </c>
      <c r="D8187" t="s">
        <v>19630</v>
      </c>
      <c r="E8187" s="89">
        <v>828093895812.66895</v>
      </c>
      <c r="F8187" s="89">
        <v>703833</v>
      </c>
      <c r="G8187" s="89">
        <v>3</v>
      </c>
      <c r="H8187" t="s">
        <v>19630</v>
      </c>
      <c r="I8187" s="89"/>
    </row>
    <row r="8188" x14ac:dyDescent="0.3">
      <c r="A8188" t="s">
        <v>12007</v>
      </c>
      <c r="B8188" t="s">
        <v>19478</v>
      </c>
      <c r="C8188" t="s">
        <v>19621</v>
      </c>
      <c r="D8188" t="s">
        <v>19630</v>
      </c>
      <c r="E8188" s="89">
        <v>1</v>
      </c>
      <c r="F8188" s="89">
        <v>703833</v>
      </c>
      <c r="G8188" s="89">
        <v>3</v>
      </c>
      <c r="H8188" t="s">
        <v>19630</v>
      </c>
      <c r="I8188" s="89"/>
    </row>
    <row r="8189" x14ac:dyDescent="0.3">
      <c r="A8189" t="s">
        <v>12008</v>
      </c>
      <c r="B8189" t="s">
        <v>19479</v>
      </c>
      <c r="C8189" t="s">
        <v>19621</v>
      </c>
      <c r="D8189" t="s">
        <v>19630</v>
      </c>
      <c r="E8189" s="89">
        <v>1176548.8344716269</v>
      </c>
      <c r="F8189" s="89">
        <v>703833</v>
      </c>
      <c r="G8189" s="89">
        <v>3</v>
      </c>
      <c r="H8189" t="s">
        <v>19630</v>
      </c>
      <c r="I8189" s="89"/>
    </row>
    <row r="8190" x14ac:dyDescent="0.3">
      <c r="A8190" t="s">
        <v>12009</v>
      </c>
      <c r="B8190" t="s">
        <v>19483</v>
      </c>
      <c r="C8190" t="s">
        <v>19621</v>
      </c>
      <c r="D8190" t="s">
        <v>19614</v>
      </c>
      <c r="E8190" s="89">
        <v>2.061651639541918</v>
      </c>
      <c r="F8190" s="89">
        <v>703833</v>
      </c>
      <c r="G8190" s="89">
        <v>3</v>
      </c>
      <c r="H8190" t="s">
        <v>19629</v>
      </c>
      <c r="I8190" s="89"/>
    </row>
    <row r="8191" x14ac:dyDescent="0.3">
      <c r="A8191" t="s">
        <v>12010</v>
      </c>
      <c r="B8191" t="s">
        <v>19483</v>
      </c>
      <c r="C8191" t="s">
        <v>19621</v>
      </c>
      <c r="D8191" t="s">
        <v>19615</v>
      </c>
      <c r="E8191" s="89">
        <v>2.0829283020239941</v>
      </c>
      <c r="F8191" s="89">
        <v>703833</v>
      </c>
      <c r="G8191" s="89">
        <v>3</v>
      </c>
      <c r="H8191" t="s">
        <v>19629</v>
      </c>
      <c r="I8191" s="89"/>
    </row>
    <row r="8192" x14ac:dyDescent="0.3">
      <c r="A8192" t="s">
        <v>12011</v>
      </c>
      <c r="B8192" t="s">
        <v>19483</v>
      </c>
      <c r="C8192" t="s">
        <v>19621</v>
      </c>
      <c r="D8192" t="s">
        <v>19616</v>
      </c>
      <c r="E8192" s="89">
        <v>2.061651639541918</v>
      </c>
      <c r="F8192" s="89">
        <v>703833</v>
      </c>
      <c r="G8192" s="89">
        <v>3</v>
      </c>
      <c r="H8192" t="s">
        <v>19629</v>
      </c>
      <c r="I8192" s="89"/>
    </row>
    <row r="8193" x14ac:dyDescent="0.3">
      <c r="A8193" t="s">
        <v>12012</v>
      </c>
      <c r="B8193" t="s">
        <v>19483</v>
      </c>
      <c r="C8193" t="s">
        <v>19621</v>
      </c>
      <c r="D8193" t="s">
        <v>19617</v>
      </c>
      <c r="E8193" s="89">
        <v>2.0804969772428952</v>
      </c>
      <c r="F8193" s="89">
        <v>703833</v>
      </c>
      <c r="G8193" s="89">
        <v>3</v>
      </c>
      <c r="H8193" t="s">
        <v>19629</v>
      </c>
      <c r="I8193" s="89"/>
    </row>
    <row r="8194" x14ac:dyDescent="0.3">
      <c r="A8194" t="s">
        <v>12013</v>
      </c>
      <c r="B8194" t="s">
        <v>19483</v>
      </c>
      <c r="C8194" t="s">
        <v>19621</v>
      </c>
      <c r="D8194" t="s">
        <v>19618</v>
      </c>
      <c r="E8194" s="89">
        <v>1.976950057687241</v>
      </c>
      <c r="F8194" s="89">
        <v>703833</v>
      </c>
      <c r="G8194" s="89">
        <v>3</v>
      </c>
      <c r="H8194" t="s">
        <v>19629</v>
      </c>
      <c r="I8194" s="89"/>
    </row>
    <row r="8195" x14ac:dyDescent="0.3">
      <c r="A8195" t="s">
        <v>12014</v>
      </c>
      <c r="B8195" t="s">
        <v>19483</v>
      </c>
      <c r="C8195" t="s">
        <v>19621</v>
      </c>
      <c r="D8195" t="s">
        <v>19619</v>
      </c>
      <c r="E8195" s="89">
        <v>1.9492119479595651</v>
      </c>
      <c r="F8195" s="89">
        <v>703833</v>
      </c>
      <c r="G8195" s="89">
        <v>3</v>
      </c>
      <c r="H8195" t="s">
        <v>19629</v>
      </c>
      <c r="I8195" s="89"/>
    </row>
    <row r="8196" x14ac:dyDescent="0.3">
      <c r="A8196" t="s">
        <v>12015</v>
      </c>
      <c r="B8196" t="s">
        <v>19483</v>
      </c>
      <c r="C8196" t="s">
        <v>19621</v>
      </c>
      <c r="D8196" t="s">
        <v>19620</v>
      </c>
      <c r="E8196" s="89">
        <v>1.87948594971981</v>
      </c>
      <c r="F8196" s="89">
        <v>703833</v>
      </c>
      <c r="G8196" s="89">
        <v>3</v>
      </c>
      <c r="H8196" t="s">
        <v>19629</v>
      </c>
      <c r="I8196" s="89"/>
    </row>
    <row r="8197" x14ac:dyDescent="0.3">
      <c r="A8197" t="s">
        <v>12016</v>
      </c>
      <c r="B8197" t="s">
        <v>19483</v>
      </c>
      <c r="C8197" t="s">
        <v>19621</v>
      </c>
      <c r="D8197" t="s">
        <v>19621</v>
      </c>
      <c r="E8197" s="89">
        <v>1</v>
      </c>
      <c r="F8197" s="89">
        <v>703833</v>
      </c>
      <c r="G8197" s="89">
        <v>3</v>
      </c>
      <c r="H8197" t="s">
        <v>19629</v>
      </c>
      <c r="I8197" s="89"/>
    </row>
    <row r="8198" x14ac:dyDescent="0.3">
      <c r="A8198" t="s">
        <v>12017</v>
      </c>
      <c r="B8198" t="s">
        <v>19483</v>
      </c>
      <c r="C8198" t="s">
        <v>19621</v>
      </c>
      <c r="D8198" t="s">
        <v>19622</v>
      </c>
      <c r="E8198" s="89">
        <v>1.931784280091899</v>
      </c>
      <c r="F8198" s="89">
        <v>703833</v>
      </c>
      <c r="G8198" s="89">
        <v>3</v>
      </c>
      <c r="H8198" t="s">
        <v>19629</v>
      </c>
      <c r="I8198" s="89"/>
    </row>
    <row r="8199" x14ac:dyDescent="0.3">
      <c r="A8199" t="s">
        <v>12018</v>
      </c>
      <c r="B8199" t="s">
        <v>19483</v>
      </c>
      <c r="C8199" t="s">
        <v>19621</v>
      </c>
      <c r="D8199" t="s">
        <v>19623</v>
      </c>
      <c r="E8199" s="89">
        <v>1.9958424175252629</v>
      </c>
      <c r="F8199" s="89">
        <v>703833</v>
      </c>
      <c r="G8199" s="89">
        <v>3</v>
      </c>
      <c r="H8199" t="s">
        <v>19629</v>
      </c>
      <c r="I8199" s="89"/>
    </row>
    <row r="8200" x14ac:dyDescent="0.3">
      <c r="A8200" t="s">
        <v>12019</v>
      </c>
      <c r="B8200" t="s">
        <v>19480</v>
      </c>
      <c r="C8200" t="s">
        <v>19621</v>
      </c>
      <c r="D8200" t="s">
        <v>19623</v>
      </c>
      <c r="E8200" s="89">
        <v>7.0170054544188745E-2</v>
      </c>
      <c r="F8200" s="89">
        <v>703833</v>
      </c>
      <c r="G8200" s="89">
        <v>3</v>
      </c>
      <c r="H8200" t="s">
        <v>19630</v>
      </c>
      <c r="I8200" s="89"/>
    </row>
    <row r="8201" x14ac:dyDescent="0.3">
      <c r="A8201" t="s">
        <v>12020</v>
      </c>
      <c r="B8201" t="s">
        <v>19481</v>
      </c>
      <c r="C8201" t="s">
        <v>19621</v>
      </c>
      <c r="D8201" t="s">
        <v>19623</v>
      </c>
      <c r="E8201" s="89">
        <v>6.532674874609434E-3</v>
      </c>
      <c r="F8201" s="89">
        <v>703833</v>
      </c>
      <c r="G8201" s="89">
        <v>3</v>
      </c>
      <c r="H8201" t="s">
        <v>19630</v>
      </c>
      <c r="I8201" s="89"/>
    </row>
    <row r="8202" x14ac:dyDescent="0.3">
      <c r="A8202" t="s">
        <v>12021</v>
      </c>
      <c r="B8202" t="s">
        <v>19482</v>
      </c>
      <c r="C8202" t="s">
        <v>19621</v>
      </c>
      <c r="D8202" t="s">
        <v>19623</v>
      </c>
      <c r="E8202" s="89">
        <v>7.9729009347017255E-4</v>
      </c>
      <c r="F8202" s="89">
        <v>703833</v>
      </c>
      <c r="G8202" s="89">
        <v>3</v>
      </c>
      <c r="H8202" t="s">
        <v>19630</v>
      </c>
      <c r="I8202" s="89"/>
    </row>
    <row r="8203" x14ac:dyDescent="0.3">
      <c r="A8203" t="s">
        <v>12022</v>
      </c>
      <c r="B8203" t="s">
        <v>19483</v>
      </c>
      <c r="C8203" t="s">
        <v>19621</v>
      </c>
      <c r="D8203" t="s">
        <v>19624</v>
      </c>
      <c r="E8203" s="89">
        <v>4.6027075545368117</v>
      </c>
      <c r="F8203" s="89">
        <v>703833</v>
      </c>
      <c r="G8203" s="89">
        <v>3</v>
      </c>
      <c r="H8203" t="s">
        <v>19629</v>
      </c>
      <c r="I8203" s="89"/>
    </row>
    <row r="8204" x14ac:dyDescent="0.3">
      <c r="A8204" t="s">
        <v>12023</v>
      </c>
      <c r="B8204" t="s">
        <v>19480</v>
      </c>
      <c r="C8204" t="s">
        <v>19621</v>
      </c>
      <c r="D8204" t="s">
        <v>19624</v>
      </c>
      <c r="E8204" s="89">
        <v>0</v>
      </c>
      <c r="F8204" s="89">
        <v>703833</v>
      </c>
      <c r="G8204" s="89">
        <v>3</v>
      </c>
      <c r="H8204" t="s">
        <v>19630</v>
      </c>
      <c r="I8204" s="89"/>
    </row>
    <row r="8205" x14ac:dyDescent="0.3">
      <c r="A8205" t="s">
        <v>12024</v>
      </c>
      <c r="B8205" t="s">
        <v>19481</v>
      </c>
      <c r="C8205" t="s">
        <v>19621</v>
      </c>
      <c r="D8205" t="s">
        <v>19624</v>
      </c>
      <c r="E8205" s="89">
        <v>0</v>
      </c>
      <c r="F8205" s="89">
        <v>703833</v>
      </c>
      <c r="G8205" s="89">
        <v>3</v>
      </c>
      <c r="H8205" t="s">
        <v>19630</v>
      </c>
      <c r="I8205" s="89"/>
    </row>
    <row r="8206" x14ac:dyDescent="0.3">
      <c r="A8206" t="s">
        <v>12025</v>
      </c>
      <c r="B8206" t="s">
        <v>19482</v>
      </c>
      <c r="C8206" t="s">
        <v>19621</v>
      </c>
      <c r="D8206" t="s">
        <v>19624</v>
      </c>
      <c r="E8206" s="89">
        <v>0</v>
      </c>
      <c r="F8206" s="89">
        <v>703833</v>
      </c>
      <c r="G8206" s="89">
        <v>3</v>
      </c>
      <c r="H8206" t="s">
        <v>19630</v>
      </c>
      <c r="I8206" s="89"/>
    </row>
    <row r="8207" x14ac:dyDescent="0.3">
      <c r="A8207" t="s">
        <v>12026</v>
      </c>
      <c r="B8207" t="s">
        <v>19477</v>
      </c>
      <c r="C8207" t="s">
        <v>19622</v>
      </c>
      <c r="D8207" t="s">
        <v>19630</v>
      </c>
      <c r="E8207" s="89">
        <v>433410050604.35022</v>
      </c>
      <c r="F8207" s="89">
        <v>703833</v>
      </c>
      <c r="G8207" s="89">
        <v>3</v>
      </c>
      <c r="H8207" t="s">
        <v>19630</v>
      </c>
      <c r="I8207" s="89"/>
    </row>
    <row r="8208" x14ac:dyDescent="0.3">
      <c r="A8208" t="s">
        <v>12027</v>
      </c>
      <c r="B8208" t="s">
        <v>19478</v>
      </c>
      <c r="C8208" t="s">
        <v>19622</v>
      </c>
      <c r="D8208" t="s">
        <v>19630</v>
      </c>
      <c r="E8208" s="89">
        <v>1</v>
      </c>
      <c r="F8208" s="89">
        <v>703833</v>
      </c>
      <c r="G8208" s="89">
        <v>3</v>
      </c>
      <c r="H8208" t="s">
        <v>19630</v>
      </c>
      <c r="I8208" s="89"/>
    </row>
    <row r="8209" x14ac:dyDescent="0.3">
      <c r="A8209" t="s">
        <v>12028</v>
      </c>
      <c r="B8209" t="s">
        <v>19479</v>
      </c>
      <c r="C8209" t="s">
        <v>19622</v>
      </c>
      <c r="D8209" t="s">
        <v>19630</v>
      </c>
      <c r="E8209" s="89">
        <v>615785.35050835949</v>
      </c>
      <c r="F8209" s="89">
        <v>703833</v>
      </c>
      <c r="G8209" s="89">
        <v>3</v>
      </c>
      <c r="H8209" t="s">
        <v>19630</v>
      </c>
      <c r="I8209" s="89"/>
    </row>
    <row r="8210" x14ac:dyDescent="0.3">
      <c r="A8210" t="s">
        <v>12029</v>
      </c>
      <c r="B8210" t="s">
        <v>19483</v>
      </c>
      <c r="C8210" t="s">
        <v>19622</v>
      </c>
      <c r="D8210" t="s">
        <v>19614</v>
      </c>
      <c r="E8210" s="89">
        <v>1.077160264956817</v>
      </c>
      <c r="F8210" s="89">
        <v>703833</v>
      </c>
      <c r="G8210" s="89">
        <v>3</v>
      </c>
      <c r="H8210" t="s">
        <v>19629</v>
      </c>
      <c r="I8210" s="89"/>
    </row>
    <row r="8211" x14ac:dyDescent="0.3">
      <c r="A8211" t="s">
        <v>12030</v>
      </c>
      <c r="B8211" t="s">
        <v>19483</v>
      </c>
      <c r="C8211" t="s">
        <v>19622</v>
      </c>
      <c r="D8211" t="s">
        <v>19615</v>
      </c>
      <c r="E8211" s="89">
        <v>1.0865589379919121</v>
      </c>
      <c r="F8211" s="89">
        <v>703833</v>
      </c>
      <c r="G8211" s="89">
        <v>3</v>
      </c>
      <c r="H8211" t="s">
        <v>19629</v>
      </c>
      <c r="I8211" s="89"/>
    </row>
    <row r="8212" x14ac:dyDescent="0.3">
      <c r="A8212" t="s">
        <v>12031</v>
      </c>
      <c r="B8212" t="s">
        <v>19483</v>
      </c>
      <c r="C8212" t="s">
        <v>19622</v>
      </c>
      <c r="D8212" t="s">
        <v>19616</v>
      </c>
      <c r="E8212" s="89">
        <v>1.077160264956817</v>
      </c>
      <c r="F8212" s="89">
        <v>703833</v>
      </c>
      <c r="G8212" s="89">
        <v>3</v>
      </c>
      <c r="H8212" t="s">
        <v>19629</v>
      </c>
      <c r="I8212" s="89"/>
    </row>
    <row r="8213" x14ac:dyDescent="0.3">
      <c r="A8213" t="s">
        <v>12032</v>
      </c>
      <c r="B8213" t="s">
        <v>19483</v>
      </c>
      <c r="C8213" t="s">
        <v>19622</v>
      </c>
      <c r="D8213" t="s">
        <v>19617</v>
      </c>
      <c r="E8213" s="89">
        <v>1.085118372442055</v>
      </c>
      <c r="F8213" s="89">
        <v>703833</v>
      </c>
      <c r="G8213" s="89">
        <v>3</v>
      </c>
      <c r="H8213" t="s">
        <v>19629</v>
      </c>
      <c r="I8213" s="89"/>
    </row>
    <row r="8214" x14ac:dyDescent="0.3">
      <c r="A8214" t="s">
        <v>12033</v>
      </c>
      <c r="B8214" t="s">
        <v>19483</v>
      </c>
      <c r="C8214" t="s">
        <v>19622</v>
      </c>
      <c r="D8214" t="s">
        <v>19618</v>
      </c>
      <c r="E8214" s="89">
        <v>1.024345137825172</v>
      </c>
      <c r="F8214" s="89">
        <v>703833</v>
      </c>
      <c r="G8214" s="89">
        <v>3</v>
      </c>
      <c r="H8214" t="s">
        <v>19629</v>
      </c>
      <c r="I8214" s="89"/>
    </row>
    <row r="8215" x14ac:dyDescent="0.3">
      <c r="A8215" t="s">
        <v>12034</v>
      </c>
      <c r="B8215" t="s">
        <v>19483</v>
      </c>
      <c r="C8215" t="s">
        <v>19622</v>
      </c>
      <c r="D8215" t="s">
        <v>19619</v>
      </c>
      <c r="E8215" s="89">
        <v>1.007415202112641</v>
      </c>
      <c r="F8215" s="89">
        <v>703833</v>
      </c>
      <c r="G8215" s="89">
        <v>3</v>
      </c>
      <c r="H8215" t="s">
        <v>19629</v>
      </c>
      <c r="I8215" s="89"/>
    </row>
    <row r="8216" x14ac:dyDescent="0.3">
      <c r="A8216" t="s">
        <v>12035</v>
      </c>
      <c r="B8216" t="s">
        <v>19483</v>
      </c>
      <c r="C8216" t="s">
        <v>19622</v>
      </c>
      <c r="D8216" t="s">
        <v>19620</v>
      </c>
      <c r="E8216" s="89">
        <v>0.97207568263363175</v>
      </c>
      <c r="F8216" s="89">
        <v>703833</v>
      </c>
      <c r="G8216" s="89">
        <v>3</v>
      </c>
      <c r="H8216" t="s">
        <v>19629</v>
      </c>
      <c r="I8216" s="89"/>
    </row>
    <row r="8217" x14ac:dyDescent="0.3">
      <c r="A8217" t="s">
        <v>12036</v>
      </c>
      <c r="B8217" t="s">
        <v>19483</v>
      </c>
      <c r="C8217" t="s">
        <v>19622</v>
      </c>
      <c r="D8217" t="s">
        <v>19621</v>
      </c>
      <c r="E8217" s="89">
        <v>0.59598705416152564</v>
      </c>
      <c r="F8217" s="89">
        <v>703833</v>
      </c>
      <c r="G8217" s="89">
        <v>3</v>
      </c>
      <c r="H8217" t="s">
        <v>19629</v>
      </c>
      <c r="I8217" s="89"/>
    </row>
    <row r="8218" x14ac:dyDescent="0.3">
      <c r="A8218" t="s">
        <v>12037</v>
      </c>
      <c r="B8218" t="s">
        <v>19483</v>
      </c>
      <c r="C8218" t="s">
        <v>19622</v>
      </c>
      <c r="D8218" t="s">
        <v>19622</v>
      </c>
      <c r="E8218" s="89">
        <v>1</v>
      </c>
      <c r="F8218" s="89">
        <v>703833</v>
      </c>
      <c r="G8218" s="89">
        <v>3</v>
      </c>
      <c r="H8218" t="s">
        <v>19629</v>
      </c>
      <c r="I8218" s="89"/>
    </row>
    <row r="8219" x14ac:dyDescent="0.3">
      <c r="A8219" t="s">
        <v>12038</v>
      </c>
      <c r="B8219" t="s">
        <v>19483</v>
      </c>
      <c r="C8219" t="s">
        <v>19622</v>
      </c>
      <c r="D8219" t="s">
        <v>19623</v>
      </c>
      <c r="E8219" s="89">
        <v>1.051136500579311</v>
      </c>
      <c r="F8219" s="89">
        <v>703833</v>
      </c>
      <c r="G8219" s="89">
        <v>3</v>
      </c>
      <c r="H8219" t="s">
        <v>19629</v>
      </c>
      <c r="I8219" s="89"/>
    </row>
    <row r="8220" x14ac:dyDescent="0.3">
      <c r="A8220" t="s">
        <v>12039</v>
      </c>
      <c r="B8220" t="s">
        <v>19480</v>
      </c>
      <c r="C8220" t="s">
        <v>19622</v>
      </c>
      <c r="D8220" t="s">
        <v>19623</v>
      </c>
      <c r="E8220" s="89">
        <v>0.47301703671183359</v>
      </c>
      <c r="F8220" s="89">
        <v>703833</v>
      </c>
      <c r="G8220" s="89">
        <v>3</v>
      </c>
      <c r="H8220" t="s">
        <v>19630</v>
      </c>
      <c r="I8220" s="89"/>
    </row>
    <row r="8221" x14ac:dyDescent="0.3">
      <c r="A8221" t="s">
        <v>12040</v>
      </c>
      <c r="B8221" t="s">
        <v>19481</v>
      </c>
      <c r="C8221" t="s">
        <v>19622</v>
      </c>
      <c r="D8221" t="s">
        <v>19623</v>
      </c>
      <c r="E8221" s="89">
        <v>6.9507111038568506E-2</v>
      </c>
      <c r="F8221" s="89">
        <v>703833</v>
      </c>
      <c r="G8221" s="89">
        <v>3</v>
      </c>
      <c r="H8221" t="s">
        <v>19630</v>
      </c>
      <c r="I8221" s="89"/>
    </row>
    <row r="8222" x14ac:dyDescent="0.3">
      <c r="A8222" t="s">
        <v>12041</v>
      </c>
      <c r="B8222" t="s">
        <v>19482</v>
      </c>
      <c r="C8222" t="s">
        <v>19622</v>
      </c>
      <c r="D8222" t="s">
        <v>19623</v>
      </c>
      <c r="E8222" s="89">
        <v>1.3234680814668101E-2</v>
      </c>
      <c r="F8222" s="89">
        <v>703833</v>
      </c>
      <c r="G8222" s="89">
        <v>3</v>
      </c>
      <c r="H8222" t="s">
        <v>19630</v>
      </c>
      <c r="I8222" s="89"/>
    </row>
    <row r="8223" x14ac:dyDescent="0.3">
      <c r="A8223" t="s">
        <v>12042</v>
      </c>
      <c r="B8223" t="s">
        <v>19483</v>
      </c>
      <c r="C8223" t="s">
        <v>19622</v>
      </c>
      <c r="D8223" t="s">
        <v>19624</v>
      </c>
      <c r="E8223" s="89">
        <v>2.412980637564166</v>
      </c>
      <c r="F8223" s="89">
        <v>703833</v>
      </c>
      <c r="G8223" s="89">
        <v>3</v>
      </c>
      <c r="H8223" t="s">
        <v>19629</v>
      </c>
      <c r="I8223" s="89"/>
    </row>
    <row r="8224" x14ac:dyDescent="0.3">
      <c r="A8224" t="s">
        <v>12043</v>
      </c>
      <c r="B8224" t="s">
        <v>19480</v>
      </c>
      <c r="C8224" t="s">
        <v>19622</v>
      </c>
      <c r="D8224" t="s">
        <v>19624</v>
      </c>
      <c r="E8224" s="89">
        <v>0</v>
      </c>
      <c r="F8224" s="89">
        <v>703833</v>
      </c>
      <c r="G8224" s="89">
        <v>3</v>
      </c>
      <c r="H8224" t="s">
        <v>19630</v>
      </c>
      <c r="I8224" s="89"/>
    </row>
    <row r="8225" x14ac:dyDescent="0.3">
      <c r="A8225" t="s">
        <v>12044</v>
      </c>
      <c r="B8225" t="s">
        <v>19481</v>
      </c>
      <c r="C8225" t="s">
        <v>19622</v>
      </c>
      <c r="D8225" t="s">
        <v>19624</v>
      </c>
      <c r="E8225" s="89">
        <v>0</v>
      </c>
      <c r="F8225" s="89">
        <v>703833</v>
      </c>
      <c r="G8225" s="89">
        <v>3</v>
      </c>
      <c r="H8225" t="s">
        <v>19630</v>
      </c>
      <c r="I8225" s="89"/>
    </row>
    <row r="8226" x14ac:dyDescent="0.3">
      <c r="A8226" t="s">
        <v>12045</v>
      </c>
      <c r="B8226" t="s">
        <v>19482</v>
      </c>
      <c r="C8226" t="s">
        <v>19622</v>
      </c>
      <c r="D8226" t="s">
        <v>19624</v>
      </c>
      <c r="E8226" s="89">
        <v>0</v>
      </c>
      <c r="F8226" s="89">
        <v>703833</v>
      </c>
      <c r="G8226" s="89">
        <v>3</v>
      </c>
      <c r="H8226" t="s">
        <v>19630</v>
      </c>
      <c r="I8226" s="89"/>
    </row>
    <row r="8227" x14ac:dyDescent="0.3">
      <c r="A8227" t="s">
        <v>11704</v>
      </c>
      <c r="B8227" t="s">
        <v>19483</v>
      </c>
      <c r="C8227" t="s">
        <v>19510</v>
      </c>
      <c r="D8227" t="s">
        <v>19614</v>
      </c>
      <c r="E8227" s="89">
        <v>3.1540328361109128E-2</v>
      </c>
      <c r="F8227" s="89">
        <v>703833</v>
      </c>
      <c r="G8227" s="89">
        <v>3</v>
      </c>
      <c r="H8227" t="s">
        <v>19629</v>
      </c>
      <c r="I8227" s="89"/>
    </row>
    <row r="8228" x14ac:dyDescent="0.3">
      <c r="A8228" t="s">
        <v>11705</v>
      </c>
      <c r="B8228" t="s">
        <v>19483</v>
      </c>
      <c r="C8228" t="s">
        <v>19510</v>
      </c>
      <c r="D8228" t="s">
        <v>19615</v>
      </c>
      <c r="E8228" s="89">
        <v>3.1848898117006037E-2</v>
      </c>
      <c r="F8228" s="89">
        <v>703833</v>
      </c>
      <c r="G8228" s="89">
        <v>3</v>
      </c>
      <c r="H8228" t="s">
        <v>19629</v>
      </c>
      <c r="I8228" s="89"/>
    </row>
    <row r="8229" x14ac:dyDescent="0.3">
      <c r="A8229" t="s">
        <v>11706</v>
      </c>
      <c r="B8229" t="s">
        <v>19483</v>
      </c>
      <c r="C8229" t="s">
        <v>19510</v>
      </c>
      <c r="D8229" t="s">
        <v>19616</v>
      </c>
      <c r="E8229" s="89">
        <v>3.1540328361109128E-2</v>
      </c>
      <c r="F8229" s="89">
        <v>703833</v>
      </c>
      <c r="G8229" s="89">
        <v>3</v>
      </c>
      <c r="H8229" t="s">
        <v>19629</v>
      </c>
      <c r="I8229" s="89"/>
    </row>
    <row r="8230" x14ac:dyDescent="0.3">
      <c r="A8230" t="s">
        <v>11707</v>
      </c>
      <c r="B8230" t="s">
        <v>19483</v>
      </c>
      <c r="C8230" t="s">
        <v>19510</v>
      </c>
      <c r="D8230" t="s">
        <v>19617</v>
      </c>
      <c r="E8230" s="89">
        <v>3.1812129825918758E-2</v>
      </c>
      <c r="F8230" s="89">
        <v>703833</v>
      </c>
      <c r="G8230" s="89">
        <v>3</v>
      </c>
      <c r="H8230" t="s">
        <v>19629</v>
      </c>
      <c r="I8230" s="89"/>
    </row>
    <row r="8231" x14ac:dyDescent="0.3">
      <c r="A8231" t="s">
        <v>11708</v>
      </c>
      <c r="B8231" t="s">
        <v>19483</v>
      </c>
      <c r="C8231" t="s">
        <v>19510</v>
      </c>
      <c r="D8231" t="s">
        <v>19618</v>
      </c>
      <c r="E8231" s="89">
        <v>3.0078357881281961E-2</v>
      </c>
      <c r="F8231" s="89">
        <v>703833</v>
      </c>
      <c r="G8231" s="89">
        <v>3</v>
      </c>
      <c r="H8231" t="s">
        <v>19629</v>
      </c>
      <c r="I8231" s="89"/>
    </row>
    <row r="8232" x14ac:dyDescent="0.3">
      <c r="A8232" t="s">
        <v>11709</v>
      </c>
      <c r="B8232" t="s">
        <v>19483</v>
      </c>
      <c r="C8232" t="s">
        <v>19510</v>
      </c>
      <c r="D8232" t="s">
        <v>19619</v>
      </c>
      <c r="E8232" s="89">
        <v>2.9975131369650871E-2</v>
      </c>
      <c r="F8232" s="89">
        <v>703833</v>
      </c>
      <c r="G8232" s="89">
        <v>3</v>
      </c>
      <c r="H8232" t="s">
        <v>19629</v>
      </c>
      <c r="I8232" s="89"/>
    </row>
    <row r="8233" x14ac:dyDescent="0.3">
      <c r="A8233" t="s">
        <v>11710</v>
      </c>
      <c r="B8233" t="s">
        <v>19483</v>
      </c>
      <c r="C8233" t="s">
        <v>19510</v>
      </c>
      <c r="D8233" t="s">
        <v>19620</v>
      </c>
      <c r="E8233" s="89">
        <v>2.8595390215884271E-2</v>
      </c>
      <c r="F8233" s="89">
        <v>703833</v>
      </c>
      <c r="G8233" s="89">
        <v>3</v>
      </c>
      <c r="H8233" t="s">
        <v>19629</v>
      </c>
      <c r="I8233" s="89"/>
    </row>
    <row r="8234" x14ac:dyDescent="0.3">
      <c r="A8234" t="s">
        <v>11711</v>
      </c>
      <c r="B8234" t="s">
        <v>19483</v>
      </c>
      <c r="C8234" t="s">
        <v>19510</v>
      </c>
      <c r="D8234" t="s">
        <v>19621</v>
      </c>
      <c r="E8234" s="89">
        <v>1.7425006737840809E-2</v>
      </c>
      <c r="F8234" s="89">
        <v>703833</v>
      </c>
      <c r="G8234" s="89">
        <v>3</v>
      </c>
      <c r="H8234" t="s">
        <v>19629</v>
      </c>
      <c r="I8234" s="89"/>
    </row>
    <row r="8235" x14ac:dyDescent="0.3">
      <c r="A8235" t="s">
        <v>11712</v>
      </c>
      <c r="B8235" t="s">
        <v>19483</v>
      </c>
      <c r="C8235" t="s">
        <v>19510</v>
      </c>
      <c r="D8235" t="s">
        <v>19622</v>
      </c>
      <c r="E8235" s="89">
        <v>2.957099226266717E-2</v>
      </c>
      <c r="F8235" s="89">
        <v>703833</v>
      </c>
      <c r="G8235" s="89">
        <v>3</v>
      </c>
      <c r="H8235" t="s">
        <v>19629</v>
      </c>
      <c r="I8235" s="89"/>
    </row>
    <row r="8236" x14ac:dyDescent="0.3">
      <c r="A8236" t="s">
        <v>11713</v>
      </c>
      <c r="B8236" t="s">
        <v>19483</v>
      </c>
      <c r="C8236" t="s">
        <v>19510</v>
      </c>
      <c r="D8236" t="s">
        <v>19623</v>
      </c>
      <c r="E8236" s="89">
        <v>3.0986116512991081E-2</v>
      </c>
      <c r="F8236" s="89">
        <v>703833</v>
      </c>
      <c r="G8236" s="89">
        <v>3</v>
      </c>
      <c r="H8236" t="s">
        <v>19629</v>
      </c>
      <c r="I8236" s="89"/>
    </row>
    <row r="8237" x14ac:dyDescent="0.3">
      <c r="A8237" t="s">
        <v>11714</v>
      </c>
      <c r="B8237" t="s">
        <v>19483</v>
      </c>
      <c r="C8237" t="s">
        <v>19510</v>
      </c>
      <c r="D8237" t="s">
        <v>19624</v>
      </c>
      <c r="E8237" s="89">
        <v>7.1073207909340644E-2</v>
      </c>
      <c r="F8237" s="89">
        <v>703833</v>
      </c>
      <c r="G8237" s="89">
        <v>3</v>
      </c>
      <c r="H8237" t="s">
        <v>19629</v>
      </c>
      <c r="I8237" s="89"/>
    </row>
    <row r="8238" x14ac:dyDescent="0.3">
      <c r="A8238" t="s">
        <v>11715</v>
      </c>
      <c r="B8238" t="s">
        <v>19476</v>
      </c>
      <c r="C8238" t="s">
        <v>19521</v>
      </c>
      <c r="D8238" t="s">
        <v>19630</v>
      </c>
      <c r="E8238" s="89">
        <v>656080</v>
      </c>
      <c r="F8238" s="89">
        <v>703833</v>
      </c>
      <c r="G8238" s="89">
        <v>3</v>
      </c>
      <c r="H8238" t="s">
        <v>19630</v>
      </c>
      <c r="I8238" s="89"/>
    </row>
    <row r="8239" x14ac:dyDescent="0.3">
      <c r="A8239" t="s">
        <v>11716</v>
      </c>
      <c r="B8239" t="s">
        <v>19477</v>
      </c>
      <c r="C8239" t="s">
        <v>19521</v>
      </c>
      <c r="D8239" t="s">
        <v>19630</v>
      </c>
      <c r="E8239" s="89">
        <v>2814298110.2946358</v>
      </c>
      <c r="F8239" s="89">
        <v>703833</v>
      </c>
      <c r="G8239" s="89">
        <v>3</v>
      </c>
      <c r="H8239" t="s">
        <v>19630</v>
      </c>
      <c r="I8239" s="89"/>
    </row>
    <row r="8240" x14ac:dyDescent="0.3">
      <c r="A8240" t="s">
        <v>11717</v>
      </c>
      <c r="B8240" t="s">
        <v>19478</v>
      </c>
      <c r="C8240" t="s">
        <v>19521</v>
      </c>
      <c r="D8240" t="s">
        <v>19630</v>
      </c>
      <c r="E8240" s="89">
        <v>0.93215293968881818</v>
      </c>
      <c r="F8240" s="89">
        <v>703833</v>
      </c>
      <c r="G8240" s="89">
        <v>3</v>
      </c>
      <c r="H8240" t="s">
        <v>19630</v>
      </c>
      <c r="I8240" s="89"/>
    </row>
    <row r="8241" x14ac:dyDescent="0.3">
      <c r="A8241" t="s">
        <v>11718</v>
      </c>
      <c r="B8241" t="s">
        <v>19479</v>
      </c>
      <c r="C8241" t="s">
        <v>19521</v>
      </c>
      <c r="D8241" t="s">
        <v>19630</v>
      </c>
      <c r="E8241" s="89">
        <v>3998.5310582121551</v>
      </c>
      <c r="F8241" s="89">
        <v>703833</v>
      </c>
      <c r="G8241" s="89">
        <v>3</v>
      </c>
      <c r="H8241" t="s">
        <v>19630</v>
      </c>
      <c r="I8241" s="89"/>
    </row>
    <row r="8242" x14ac:dyDescent="0.3">
      <c r="A8242" t="s">
        <v>12057</v>
      </c>
      <c r="B8242" t="s">
        <v>19480</v>
      </c>
      <c r="C8242" t="s">
        <v>19527</v>
      </c>
      <c r="D8242" t="s">
        <v>19623</v>
      </c>
      <c r="E8242" s="89">
        <v>0.47301703671183359</v>
      </c>
      <c r="F8242" s="89">
        <v>703833</v>
      </c>
      <c r="G8242" s="89">
        <v>3</v>
      </c>
      <c r="H8242" t="s">
        <v>19630</v>
      </c>
      <c r="I8242" s="89"/>
    </row>
    <row r="8243" x14ac:dyDescent="0.3">
      <c r="A8243" t="s">
        <v>12058</v>
      </c>
      <c r="B8243" t="s">
        <v>19481</v>
      </c>
      <c r="C8243" t="s">
        <v>19527</v>
      </c>
      <c r="D8243" t="s">
        <v>19623</v>
      </c>
      <c r="E8243" s="89">
        <v>6.9507109903533468E-2</v>
      </c>
      <c r="F8243" s="89">
        <v>703833</v>
      </c>
      <c r="G8243" s="89">
        <v>3</v>
      </c>
      <c r="H8243" t="s">
        <v>19630</v>
      </c>
      <c r="I8243" s="89"/>
    </row>
    <row r="8244" x14ac:dyDescent="0.3">
      <c r="A8244" t="s">
        <v>12059</v>
      </c>
      <c r="B8244" t="s">
        <v>19482</v>
      </c>
      <c r="C8244" t="s">
        <v>19527</v>
      </c>
      <c r="D8244" t="s">
        <v>19623</v>
      </c>
      <c r="E8244" s="89">
        <v>1.3234680118632689E-2</v>
      </c>
      <c r="F8244" s="89">
        <v>703833</v>
      </c>
      <c r="G8244" s="89">
        <v>3</v>
      </c>
      <c r="H8244" t="s">
        <v>19630</v>
      </c>
      <c r="I8244" s="89"/>
    </row>
    <row r="8245" x14ac:dyDescent="0.3">
      <c r="A8245" t="s">
        <v>12060</v>
      </c>
      <c r="B8245" t="s">
        <v>19480</v>
      </c>
      <c r="C8245" t="s">
        <v>19527</v>
      </c>
      <c r="D8245" t="s">
        <v>19624</v>
      </c>
      <c r="E8245" s="89">
        <v>0</v>
      </c>
      <c r="F8245" s="89">
        <v>703833</v>
      </c>
      <c r="G8245" s="89">
        <v>3</v>
      </c>
      <c r="H8245" t="s">
        <v>19630</v>
      </c>
      <c r="I8245" s="89"/>
    </row>
    <row r="8246" x14ac:dyDescent="0.3">
      <c r="A8246" t="s">
        <v>12061</v>
      </c>
      <c r="B8246" t="s">
        <v>19481</v>
      </c>
      <c r="C8246" t="s">
        <v>19527</v>
      </c>
      <c r="D8246" t="s">
        <v>19624</v>
      </c>
      <c r="E8246" s="89">
        <v>0</v>
      </c>
      <c r="F8246" s="89">
        <v>703833</v>
      </c>
      <c r="G8246" s="89">
        <v>3</v>
      </c>
      <c r="H8246" t="s">
        <v>19630</v>
      </c>
      <c r="I8246" s="89"/>
    </row>
    <row r="8247" x14ac:dyDescent="0.3">
      <c r="A8247" t="s">
        <v>12062</v>
      </c>
      <c r="B8247" t="s">
        <v>19482</v>
      </c>
      <c r="C8247" t="s">
        <v>19527</v>
      </c>
      <c r="D8247" t="s">
        <v>19624</v>
      </c>
      <c r="E8247" s="89">
        <v>0</v>
      </c>
      <c r="F8247" s="89">
        <v>703833</v>
      </c>
      <c r="G8247" s="89">
        <v>3</v>
      </c>
      <c r="H8247" t="s">
        <v>19630</v>
      </c>
      <c r="I8247" s="89"/>
    </row>
    <row r="8248" x14ac:dyDescent="0.3">
      <c r="A8248" t="s">
        <v>12063</v>
      </c>
      <c r="B8248" t="s">
        <v>19480</v>
      </c>
      <c r="C8248" t="s">
        <v>19528</v>
      </c>
      <c r="D8248" t="s">
        <v>19623</v>
      </c>
      <c r="E8248" s="89">
        <v>0.56586434566154187</v>
      </c>
      <c r="F8248" s="89">
        <v>703833</v>
      </c>
      <c r="G8248" s="89">
        <v>3</v>
      </c>
      <c r="H8248" t="s">
        <v>19630</v>
      </c>
      <c r="I8248" s="89"/>
    </row>
    <row r="8249" x14ac:dyDescent="0.3">
      <c r="A8249" t="s">
        <v>12064</v>
      </c>
      <c r="B8249" t="s">
        <v>19481</v>
      </c>
      <c r="C8249" t="s">
        <v>19528</v>
      </c>
      <c r="D8249" t="s">
        <v>19623</v>
      </c>
      <c r="E8249" s="89">
        <v>9.2208613461634892E-2</v>
      </c>
      <c r="F8249" s="89">
        <v>703833</v>
      </c>
      <c r="G8249" s="89">
        <v>3</v>
      </c>
      <c r="H8249" t="s">
        <v>19630</v>
      </c>
      <c r="I8249" s="89"/>
    </row>
    <row r="8250" x14ac:dyDescent="0.3">
      <c r="A8250" t="s">
        <v>12065</v>
      </c>
      <c r="B8250" t="s">
        <v>19482</v>
      </c>
      <c r="C8250" t="s">
        <v>19528</v>
      </c>
      <c r="D8250" t="s">
        <v>19623</v>
      </c>
      <c r="E8250" s="89">
        <v>1.8678417478623779E-2</v>
      </c>
      <c r="F8250" s="89">
        <v>703833</v>
      </c>
      <c r="G8250" s="89">
        <v>3</v>
      </c>
      <c r="H8250" t="s">
        <v>19630</v>
      </c>
      <c r="I8250" s="89"/>
    </row>
    <row r="8251" x14ac:dyDescent="0.3">
      <c r="A8251" t="s">
        <v>12066</v>
      </c>
      <c r="B8251" t="s">
        <v>19480</v>
      </c>
      <c r="C8251" t="s">
        <v>19528</v>
      </c>
      <c r="D8251" t="s">
        <v>19624</v>
      </c>
      <c r="E8251" s="89">
        <v>0</v>
      </c>
      <c r="F8251" s="89">
        <v>703833</v>
      </c>
      <c r="G8251" s="89">
        <v>3</v>
      </c>
      <c r="H8251" t="s">
        <v>19630</v>
      </c>
      <c r="I8251" s="89"/>
    </row>
    <row r="8252" x14ac:dyDescent="0.3">
      <c r="A8252" t="s">
        <v>12067</v>
      </c>
      <c r="B8252" t="s">
        <v>19481</v>
      </c>
      <c r="C8252" t="s">
        <v>19528</v>
      </c>
      <c r="D8252" t="s">
        <v>19624</v>
      </c>
      <c r="E8252" s="89">
        <v>0</v>
      </c>
      <c r="F8252" s="89">
        <v>703833</v>
      </c>
      <c r="G8252" s="89">
        <v>3</v>
      </c>
      <c r="H8252" t="s">
        <v>19630</v>
      </c>
      <c r="I8252" s="89"/>
    </row>
    <row r="8253" x14ac:dyDescent="0.3">
      <c r="A8253" t="s">
        <v>12068</v>
      </c>
      <c r="B8253" t="s">
        <v>19482</v>
      </c>
      <c r="C8253" t="s">
        <v>19528</v>
      </c>
      <c r="D8253" t="s">
        <v>19624</v>
      </c>
      <c r="E8253" s="89">
        <v>0</v>
      </c>
      <c r="F8253" s="89">
        <v>703833</v>
      </c>
      <c r="G8253" s="89">
        <v>3</v>
      </c>
      <c r="H8253" t="s">
        <v>19630</v>
      </c>
      <c r="I8253" s="89"/>
    </row>
    <row r="8254" x14ac:dyDescent="0.3">
      <c r="A8254" t="s">
        <v>12069</v>
      </c>
      <c r="B8254" t="s">
        <v>19480</v>
      </c>
      <c r="C8254" t="s">
        <v>19529</v>
      </c>
      <c r="D8254" t="s">
        <v>19623</v>
      </c>
      <c r="E8254" s="89">
        <v>0.56586434566154187</v>
      </c>
      <c r="F8254" s="89">
        <v>703833</v>
      </c>
      <c r="G8254" s="89">
        <v>3</v>
      </c>
      <c r="H8254" t="s">
        <v>19630</v>
      </c>
      <c r="I8254" s="89"/>
    </row>
    <row r="8255" x14ac:dyDescent="0.3">
      <c r="A8255" t="s">
        <v>12070</v>
      </c>
      <c r="B8255" t="s">
        <v>19481</v>
      </c>
      <c r="C8255" t="s">
        <v>19529</v>
      </c>
      <c r="D8255" t="s">
        <v>19623</v>
      </c>
      <c r="E8255" s="89">
        <v>9.2208613461634892E-2</v>
      </c>
      <c r="F8255" s="89">
        <v>703833</v>
      </c>
      <c r="G8255" s="89">
        <v>3</v>
      </c>
      <c r="H8255" t="s">
        <v>19630</v>
      </c>
      <c r="I8255" s="89"/>
    </row>
    <row r="8256" x14ac:dyDescent="0.3">
      <c r="A8256" t="s">
        <v>12071</v>
      </c>
      <c r="B8256" t="s">
        <v>19482</v>
      </c>
      <c r="C8256" t="s">
        <v>19529</v>
      </c>
      <c r="D8256" t="s">
        <v>19623</v>
      </c>
      <c r="E8256" s="89">
        <v>1.8678417478623779E-2</v>
      </c>
      <c r="F8256" s="89">
        <v>703833</v>
      </c>
      <c r="G8256" s="89">
        <v>3</v>
      </c>
      <c r="H8256" t="s">
        <v>19630</v>
      </c>
      <c r="I8256" s="89"/>
    </row>
    <row r="8257" x14ac:dyDescent="0.3">
      <c r="A8257" t="s">
        <v>12072</v>
      </c>
      <c r="B8257" t="s">
        <v>19480</v>
      </c>
      <c r="C8257" t="s">
        <v>19529</v>
      </c>
      <c r="D8257" t="s">
        <v>19624</v>
      </c>
      <c r="E8257" s="89">
        <v>0</v>
      </c>
      <c r="F8257" s="89">
        <v>703833</v>
      </c>
      <c r="G8257" s="89">
        <v>3</v>
      </c>
      <c r="H8257" t="s">
        <v>19630</v>
      </c>
      <c r="I8257" s="89"/>
    </row>
    <row r="8258" x14ac:dyDescent="0.3">
      <c r="A8258" t="s">
        <v>12073</v>
      </c>
      <c r="B8258" t="s">
        <v>19481</v>
      </c>
      <c r="C8258" t="s">
        <v>19529</v>
      </c>
      <c r="D8258" t="s">
        <v>19624</v>
      </c>
      <c r="E8258" s="89">
        <v>0</v>
      </c>
      <c r="F8258" s="89">
        <v>703833</v>
      </c>
      <c r="G8258" s="89">
        <v>3</v>
      </c>
      <c r="H8258" t="s">
        <v>19630</v>
      </c>
      <c r="I8258" s="89"/>
    </row>
    <row r="8259" x14ac:dyDescent="0.3">
      <c r="A8259" t="s">
        <v>12074</v>
      </c>
      <c r="B8259" t="s">
        <v>19482</v>
      </c>
      <c r="C8259" t="s">
        <v>19529</v>
      </c>
      <c r="D8259" t="s">
        <v>19624</v>
      </c>
      <c r="E8259" s="89">
        <v>0</v>
      </c>
      <c r="F8259" s="89">
        <v>703833</v>
      </c>
      <c r="G8259" s="89">
        <v>3</v>
      </c>
      <c r="H8259" t="s">
        <v>19630</v>
      </c>
      <c r="I8259" s="89"/>
    </row>
    <row r="8260" x14ac:dyDescent="0.3">
      <c r="A8260" t="s">
        <v>12075</v>
      </c>
      <c r="B8260" t="s">
        <v>19480</v>
      </c>
      <c r="C8260" t="s">
        <v>19530</v>
      </c>
      <c r="D8260" t="s">
        <v>19623</v>
      </c>
      <c r="E8260" s="89">
        <v>0.59822571547511982</v>
      </c>
      <c r="F8260" s="89">
        <v>703833</v>
      </c>
      <c r="G8260" s="89">
        <v>3</v>
      </c>
      <c r="H8260" t="s">
        <v>19630</v>
      </c>
      <c r="I8260" s="89"/>
    </row>
    <row r="8261" x14ac:dyDescent="0.3">
      <c r="A8261" t="s">
        <v>12076</v>
      </c>
      <c r="B8261" t="s">
        <v>19481</v>
      </c>
      <c r="C8261" t="s">
        <v>19530</v>
      </c>
      <c r="D8261" t="s">
        <v>19623</v>
      </c>
      <c r="E8261" s="89">
        <v>0.10770952742421561</v>
      </c>
      <c r="F8261" s="89">
        <v>703833</v>
      </c>
      <c r="G8261" s="89">
        <v>3</v>
      </c>
      <c r="H8261" t="s">
        <v>19630</v>
      </c>
      <c r="I8261" s="89"/>
    </row>
    <row r="8262" x14ac:dyDescent="0.3">
      <c r="A8262" t="s">
        <v>12077</v>
      </c>
      <c r="B8262" t="s">
        <v>19482</v>
      </c>
      <c r="C8262" t="s">
        <v>19530</v>
      </c>
      <c r="D8262" t="s">
        <v>19623</v>
      </c>
      <c r="E8262" s="89">
        <v>2.374662078997114E-2</v>
      </c>
      <c r="F8262" s="89">
        <v>703833</v>
      </c>
      <c r="G8262" s="89">
        <v>3</v>
      </c>
      <c r="H8262" t="s">
        <v>19630</v>
      </c>
      <c r="I8262" s="89"/>
    </row>
    <row r="8263" x14ac:dyDescent="0.3">
      <c r="A8263" t="s">
        <v>12078</v>
      </c>
      <c r="B8263" t="s">
        <v>19480</v>
      </c>
      <c r="C8263" t="s">
        <v>19530</v>
      </c>
      <c r="D8263" t="s">
        <v>19624</v>
      </c>
      <c r="E8263" s="89">
        <v>0</v>
      </c>
      <c r="F8263" s="89">
        <v>703833</v>
      </c>
      <c r="G8263" s="89">
        <v>3</v>
      </c>
      <c r="H8263" t="s">
        <v>19630</v>
      </c>
      <c r="I8263" s="89"/>
    </row>
    <row r="8264" x14ac:dyDescent="0.3">
      <c r="A8264" t="s">
        <v>12079</v>
      </c>
      <c r="B8264" t="s">
        <v>19481</v>
      </c>
      <c r="C8264" t="s">
        <v>19530</v>
      </c>
      <c r="D8264" t="s">
        <v>19624</v>
      </c>
      <c r="E8264" s="89">
        <v>0</v>
      </c>
      <c r="F8264" s="89">
        <v>703833</v>
      </c>
      <c r="G8264" s="89">
        <v>3</v>
      </c>
      <c r="H8264" t="s">
        <v>19630</v>
      </c>
      <c r="I8264" s="89"/>
    </row>
    <row r="8265" x14ac:dyDescent="0.3">
      <c r="A8265" t="s">
        <v>12080</v>
      </c>
      <c r="B8265" t="s">
        <v>19482</v>
      </c>
      <c r="C8265" t="s">
        <v>19530</v>
      </c>
      <c r="D8265" t="s">
        <v>19624</v>
      </c>
      <c r="E8265" s="89">
        <v>0</v>
      </c>
      <c r="F8265" s="89">
        <v>703833</v>
      </c>
      <c r="G8265" s="89">
        <v>3</v>
      </c>
      <c r="H8265" t="s">
        <v>19630</v>
      </c>
      <c r="I8265" s="89"/>
    </row>
    <row r="8266" x14ac:dyDescent="0.3">
      <c r="A8266" t="s">
        <v>12081</v>
      </c>
      <c r="B8266" t="s">
        <v>19480</v>
      </c>
      <c r="C8266" t="s">
        <v>19531</v>
      </c>
      <c r="D8266" t="s">
        <v>19623</v>
      </c>
      <c r="E8266" s="89">
        <v>0.56856384966320139</v>
      </c>
      <c r="F8266" s="89">
        <v>703833</v>
      </c>
      <c r="G8266" s="89">
        <v>3</v>
      </c>
      <c r="H8266" t="s">
        <v>19630</v>
      </c>
      <c r="I8266" s="89"/>
    </row>
    <row r="8267" x14ac:dyDescent="0.3">
      <c r="A8267" t="s">
        <v>12082</v>
      </c>
      <c r="B8267" t="s">
        <v>19481</v>
      </c>
      <c r="C8267" t="s">
        <v>19531</v>
      </c>
      <c r="D8267" t="s">
        <v>19623</v>
      </c>
      <c r="E8267" s="89">
        <v>9.5641995060340532E-2</v>
      </c>
      <c r="F8267" s="89">
        <v>703833</v>
      </c>
      <c r="G8267" s="89">
        <v>3</v>
      </c>
      <c r="H8267" t="s">
        <v>19630</v>
      </c>
      <c r="I8267" s="89"/>
    </row>
    <row r="8268" x14ac:dyDescent="0.3">
      <c r="A8268" t="s">
        <v>12083</v>
      </c>
      <c r="B8268" t="s">
        <v>19482</v>
      </c>
      <c r="C8268" t="s">
        <v>19531</v>
      </c>
      <c r="D8268" t="s">
        <v>19623</v>
      </c>
      <c r="E8268" s="89">
        <v>1.9788203444316269E-2</v>
      </c>
      <c r="F8268" s="89">
        <v>703833</v>
      </c>
      <c r="G8268" s="89">
        <v>3</v>
      </c>
      <c r="H8268" t="s">
        <v>19630</v>
      </c>
      <c r="I8268" s="89"/>
    </row>
    <row r="8269" x14ac:dyDescent="0.3">
      <c r="A8269" t="s">
        <v>12084</v>
      </c>
      <c r="B8269" t="s">
        <v>19480</v>
      </c>
      <c r="C8269" t="s">
        <v>19531</v>
      </c>
      <c r="D8269" t="s">
        <v>19624</v>
      </c>
      <c r="E8269" s="89">
        <v>0</v>
      </c>
      <c r="F8269" s="89">
        <v>703833</v>
      </c>
      <c r="G8269" s="89">
        <v>3</v>
      </c>
      <c r="H8269" t="s">
        <v>19630</v>
      </c>
      <c r="I8269" s="89"/>
    </row>
    <row r="8270" x14ac:dyDescent="0.3">
      <c r="A8270" t="s">
        <v>12085</v>
      </c>
      <c r="B8270" t="s">
        <v>19481</v>
      </c>
      <c r="C8270" t="s">
        <v>19531</v>
      </c>
      <c r="D8270" t="s">
        <v>19624</v>
      </c>
      <c r="E8270" s="89">
        <v>0</v>
      </c>
      <c r="F8270" s="89">
        <v>703833</v>
      </c>
      <c r="G8270" s="89">
        <v>3</v>
      </c>
      <c r="H8270" t="s">
        <v>19630</v>
      </c>
      <c r="I8270" s="89"/>
    </row>
    <row r="8271" x14ac:dyDescent="0.3">
      <c r="A8271" t="s">
        <v>12086</v>
      </c>
      <c r="B8271" t="s">
        <v>19482</v>
      </c>
      <c r="C8271" t="s">
        <v>19531</v>
      </c>
      <c r="D8271" t="s">
        <v>19624</v>
      </c>
      <c r="E8271" s="89">
        <v>0</v>
      </c>
      <c r="F8271" s="89">
        <v>703833</v>
      </c>
      <c r="G8271" s="89">
        <v>3</v>
      </c>
      <c r="H8271" t="s">
        <v>19630</v>
      </c>
      <c r="I8271" s="89"/>
    </row>
    <row r="8272" x14ac:dyDescent="0.3">
      <c r="A8272" t="s">
        <v>12087</v>
      </c>
      <c r="B8272" t="s">
        <v>19480</v>
      </c>
      <c r="C8272" t="s">
        <v>19532</v>
      </c>
      <c r="D8272" t="s">
        <v>19623</v>
      </c>
      <c r="E8272" s="89">
        <v>0.57054443312547154</v>
      </c>
      <c r="F8272" s="89">
        <v>703833</v>
      </c>
      <c r="G8272" s="89">
        <v>3</v>
      </c>
      <c r="H8272" t="s">
        <v>19630</v>
      </c>
      <c r="I8272" s="89"/>
    </row>
    <row r="8273" x14ac:dyDescent="0.3">
      <c r="A8273" t="s">
        <v>12088</v>
      </c>
      <c r="B8273" t="s">
        <v>19481</v>
      </c>
      <c r="C8273" t="s">
        <v>19532</v>
      </c>
      <c r="D8273" t="s">
        <v>19623</v>
      </c>
      <c r="E8273" s="89">
        <v>9.682033043439521E-2</v>
      </c>
      <c r="F8273" s="89">
        <v>703833</v>
      </c>
      <c r="G8273" s="89">
        <v>3</v>
      </c>
      <c r="H8273" t="s">
        <v>19630</v>
      </c>
      <c r="I8273" s="89"/>
    </row>
    <row r="8274" x14ac:dyDescent="0.3">
      <c r="A8274" t="s">
        <v>12089</v>
      </c>
      <c r="B8274" t="s">
        <v>19482</v>
      </c>
      <c r="C8274" t="s">
        <v>19532</v>
      </c>
      <c r="D8274" t="s">
        <v>19623</v>
      </c>
      <c r="E8274" s="89">
        <v>2.024319972503405E-2</v>
      </c>
      <c r="F8274" s="89">
        <v>703833</v>
      </c>
      <c r="G8274" s="89">
        <v>3</v>
      </c>
      <c r="H8274" t="s">
        <v>19630</v>
      </c>
      <c r="I8274" s="89"/>
    </row>
    <row r="8275" x14ac:dyDescent="0.3">
      <c r="A8275" t="s">
        <v>12090</v>
      </c>
      <c r="B8275" t="s">
        <v>19480</v>
      </c>
      <c r="C8275" t="s">
        <v>19532</v>
      </c>
      <c r="D8275" t="s">
        <v>19624</v>
      </c>
      <c r="E8275" s="89">
        <v>0</v>
      </c>
      <c r="F8275" s="89">
        <v>703833</v>
      </c>
      <c r="G8275" s="89">
        <v>3</v>
      </c>
      <c r="H8275" t="s">
        <v>19630</v>
      </c>
      <c r="I8275" s="89"/>
    </row>
    <row r="8276" x14ac:dyDescent="0.3">
      <c r="A8276" t="s">
        <v>12091</v>
      </c>
      <c r="B8276" t="s">
        <v>19481</v>
      </c>
      <c r="C8276" t="s">
        <v>19532</v>
      </c>
      <c r="D8276" t="s">
        <v>19624</v>
      </c>
      <c r="E8276" s="89">
        <v>0</v>
      </c>
      <c r="F8276" s="89">
        <v>703833</v>
      </c>
      <c r="G8276" s="89">
        <v>3</v>
      </c>
      <c r="H8276" t="s">
        <v>19630</v>
      </c>
      <c r="I8276" s="89"/>
    </row>
    <row r="8277" x14ac:dyDescent="0.3">
      <c r="A8277" t="s">
        <v>12092</v>
      </c>
      <c r="B8277" t="s">
        <v>19482</v>
      </c>
      <c r="C8277" t="s">
        <v>19532</v>
      </c>
      <c r="D8277" t="s">
        <v>19624</v>
      </c>
      <c r="E8277" s="89">
        <v>0</v>
      </c>
      <c r="F8277" s="89">
        <v>703833</v>
      </c>
      <c r="G8277" s="89">
        <v>3</v>
      </c>
      <c r="H8277" t="s">
        <v>19630</v>
      </c>
      <c r="I8277" s="89"/>
    </row>
    <row r="8278" x14ac:dyDescent="0.3">
      <c r="A8278" t="s">
        <v>12093</v>
      </c>
      <c r="B8278" t="s">
        <v>19480</v>
      </c>
      <c r="C8278" t="s">
        <v>19533</v>
      </c>
      <c r="D8278" t="s">
        <v>19623</v>
      </c>
      <c r="E8278" s="89">
        <v>0.56586434566154187</v>
      </c>
      <c r="F8278" s="89">
        <v>703833</v>
      </c>
      <c r="G8278" s="89">
        <v>3</v>
      </c>
      <c r="H8278" t="s">
        <v>19630</v>
      </c>
      <c r="I8278" s="89"/>
    </row>
    <row r="8279" x14ac:dyDescent="0.3">
      <c r="A8279" t="s">
        <v>12094</v>
      </c>
      <c r="B8279" t="s">
        <v>19481</v>
      </c>
      <c r="C8279" t="s">
        <v>19533</v>
      </c>
      <c r="D8279" t="s">
        <v>19623</v>
      </c>
      <c r="E8279" s="89">
        <v>9.2208613461634892E-2</v>
      </c>
      <c r="F8279" s="89">
        <v>703833</v>
      </c>
      <c r="G8279" s="89">
        <v>3</v>
      </c>
      <c r="H8279" t="s">
        <v>19630</v>
      </c>
      <c r="I8279" s="89"/>
    </row>
    <row r="8280" x14ac:dyDescent="0.3">
      <c r="A8280" t="s">
        <v>12095</v>
      </c>
      <c r="B8280" t="s">
        <v>19482</v>
      </c>
      <c r="C8280" t="s">
        <v>19533</v>
      </c>
      <c r="D8280" t="s">
        <v>19623</v>
      </c>
      <c r="E8280" s="89">
        <v>1.8678417478623779E-2</v>
      </c>
      <c r="F8280" s="89">
        <v>703833</v>
      </c>
      <c r="G8280" s="89">
        <v>3</v>
      </c>
      <c r="H8280" t="s">
        <v>19630</v>
      </c>
      <c r="I8280" s="89"/>
    </row>
    <row r="8281" x14ac:dyDescent="0.3">
      <c r="A8281" t="s">
        <v>12096</v>
      </c>
      <c r="B8281" t="s">
        <v>19480</v>
      </c>
      <c r="C8281" t="s">
        <v>19533</v>
      </c>
      <c r="D8281" t="s">
        <v>19624</v>
      </c>
      <c r="E8281" s="89">
        <v>0</v>
      </c>
      <c r="F8281" s="89">
        <v>703833</v>
      </c>
      <c r="G8281" s="89">
        <v>3</v>
      </c>
      <c r="H8281" t="s">
        <v>19630</v>
      </c>
      <c r="I8281" s="89"/>
    </row>
    <row r="8282" x14ac:dyDescent="0.3">
      <c r="A8282" t="s">
        <v>12097</v>
      </c>
      <c r="B8282" t="s">
        <v>19481</v>
      </c>
      <c r="C8282" t="s">
        <v>19533</v>
      </c>
      <c r="D8282" t="s">
        <v>19624</v>
      </c>
      <c r="E8282" s="89">
        <v>0</v>
      </c>
      <c r="F8282" s="89">
        <v>703833</v>
      </c>
      <c r="G8282" s="89">
        <v>3</v>
      </c>
      <c r="H8282" t="s">
        <v>19630</v>
      </c>
      <c r="I8282" s="89"/>
    </row>
    <row r="8283" x14ac:dyDescent="0.3">
      <c r="A8283" t="s">
        <v>12098</v>
      </c>
      <c r="B8283" t="s">
        <v>19482</v>
      </c>
      <c r="C8283" t="s">
        <v>19533</v>
      </c>
      <c r="D8283" t="s">
        <v>19624</v>
      </c>
      <c r="E8283" s="89">
        <v>0</v>
      </c>
      <c r="F8283" s="89">
        <v>703833</v>
      </c>
      <c r="G8283" s="89">
        <v>3</v>
      </c>
      <c r="H8283" t="s">
        <v>19630</v>
      </c>
      <c r="I8283" s="89"/>
    </row>
    <row r="8284" x14ac:dyDescent="0.3">
      <c r="A8284" t="s">
        <v>12099</v>
      </c>
      <c r="B8284" t="s">
        <v>19480</v>
      </c>
      <c r="C8284" t="s">
        <v>19534</v>
      </c>
      <c r="D8284" t="s">
        <v>19623</v>
      </c>
      <c r="E8284" s="89">
        <v>0.56586434566154187</v>
      </c>
      <c r="F8284" s="89">
        <v>703833</v>
      </c>
      <c r="G8284" s="89">
        <v>3</v>
      </c>
      <c r="H8284" t="s">
        <v>19630</v>
      </c>
      <c r="I8284" s="89"/>
    </row>
    <row r="8285" x14ac:dyDescent="0.3">
      <c r="A8285" t="s">
        <v>12100</v>
      </c>
      <c r="B8285" t="s">
        <v>19481</v>
      </c>
      <c r="C8285" t="s">
        <v>19534</v>
      </c>
      <c r="D8285" t="s">
        <v>19623</v>
      </c>
      <c r="E8285" s="89">
        <v>9.3145953187047867E-2</v>
      </c>
      <c r="F8285" s="89">
        <v>703833</v>
      </c>
      <c r="G8285" s="89">
        <v>3</v>
      </c>
      <c r="H8285" t="s">
        <v>19630</v>
      </c>
      <c r="I8285" s="89"/>
    </row>
    <row r="8286" x14ac:dyDescent="0.3">
      <c r="A8286" t="s">
        <v>12101</v>
      </c>
      <c r="B8286" t="s">
        <v>19482</v>
      </c>
      <c r="C8286" t="s">
        <v>19534</v>
      </c>
      <c r="D8286" t="s">
        <v>19623</v>
      </c>
      <c r="E8286" s="89">
        <v>1.892190066327493E-2</v>
      </c>
      <c r="F8286" s="89">
        <v>703833</v>
      </c>
      <c r="G8286" s="89">
        <v>3</v>
      </c>
      <c r="H8286" t="s">
        <v>19630</v>
      </c>
      <c r="I8286" s="89"/>
    </row>
    <row r="8287" x14ac:dyDescent="0.3">
      <c r="A8287" t="s">
        <v>12102</v>
      </c>
      <c r="B8287" t="s">
        <v>19480</v>
      </c>
      <c r="C8287" t="s">
        <v>19534</v>
      </c>
      <c r="D8287" t="s">
        <v>19624</v>
      </c>
      <c r="E8287" s="89">
        <v>0</v>
      </c>
      <c r="F8287" s="89">
        <v>703833</v>
      </c>
      <c r="G8287" s="89">
        <v>3</v>
      </c>
      <c r="H8287" t="s">
        <v>19630</v>
      </c>
      <c r="I8287" s="89"/>
    </row>
    <row r="8288" x14ac:dyDescent="0.3">
      <c r="A8288" t="s">
        <v>12103</v>
      </c>
      <c r="B8288" t="s">
        <v>19481</v>
      </c>
      <c r="C8288" t="s">
        <v>19534</v>
      </c>
      <c r="D8288" t="s">
        <v>19624</v>
      </c>
      <c r="E8288" s="89">
        <v>0</v>
      </c>
      <c r="F8288" s="89">
        <v>703833</v>
      </c>
      <c r="G8288" s="89">
        <v>3</v>
      </c>
      <c r="H8288" t="s">
        <v>19630</v>
      </c>
      <c r="I8288" s="89"/>
    </row>
    <row r="8289" x14ac:dyDescent="0.3">
      <c r="A8289" t="s">
        <v>12104</v>
      </c>
      <c r="B8289" t="s">
        <v>19482</v>
      </c>
      <c r="C8289" t="s">
        <v>19534</v>
      </c>
      <c r="D8289" t="s">
        <v>19624</v>
      </c>
      <c r="E8289" s="89">
        <v>0</v>
      </c>
      <c r="F8289" s="89">
        <v>703833</v>
      </c>
      <c r="G8289" s="89">
        <v>3</v>
      </c>
      <c r="H8289" t="s">
        <v>19630</v>
      </c>
      <c r="I8289" s="89"/>
    </row>
    <row r="8290" x14ac:dyDescent="0.3">
      <c r="A8290" t="s">
        <v>11836</v>
      </c>
      <c r="B8290" t="s">
        <v>19483</v>
      </c>
      <c r="C8290" t="s">
        <v>19521</v>
      </c>
      <c r="D8290" t="s">
        <v>19614</v>
      </c>
      <c r="E8290" s="89">
        <v>7.4704773610936078E-3</v>
      </c>
      <c r="F8290" s="89">
        <v>703833</v>
      </c>
      <c r="G8290" s="89">
        <v>3</v>
      </c>
      <c r="H8290" t="s">
        <v>19629</v>
      </c>
      <c r="I8290" s="89"/>
    </row>
    <row r="8291" x14ac:dyDescent="0.3">
      <c r="A8291" t="s">
        <v>11837</v>
      </c>
      <c r="B8291" t="s">
        <v>19483</v>
      </c>
      <c r="C8291" t="s">
        <v>19521</v>
      </c>
      <c r="D8291" t="s">
        <v>19615</v>
      </c>
      <c r="E8291" s="89">
        <v>7.5649138553641202E-3</v>
      </c>
      <c r="F8291" s="89">
        <v>703833</v>
      </c>
      <c r="G8291" s="89">
        <v>3</v>
      </c>
      <c r="H8291" t="s">
        <v>19629</v>
      </c>
      <c r="I8291" s="89"/>
    </row>
    <row r="8292" x14ac:dyDescent="0.3">
      <c r="A8292" t="s">
        <v>11838</v>
      </c>
      <c r="B8292" t="s">
        <v>19483</v>
      </c>
      <c r="C8292" t="s">
        <v>19521</v>
      </c>
      <c r="D8292" t="s">
        <v>19616</v>
      </c>
      <c r="E8292" s="89">
        <v>7.4704773610936078E-3</v>
      </c>
      <c r="F8292" s="89">
        <v>703833</v>
      </c>
      <c r="G8292" s="89">
        <v>3</v>
      </c>
      <c r="H8292" t="s">
        <v>19629</v>
      </c>
      <c r="I8292" s="89"/>
    </row>
    <row r="8293" x14ac:dyDescent="0.3">
      <c r="A8293" t="s">
        <v>11839</v>
      </c>
      <c r="B8293" t="s">
        <v>19483</v>
      </c>
      <c r="C8293" t="s">
        <v>19521</v>
      </c>
      <c r="D8293" t="s">
        <v>19617</v>
      </c>
      <c r="E8293" s="89">
        <v>7.555540852475397E-3</v>
      </c>
      <c r="F8293" s="89">
        <v>703833</v>
      </c>
      <c r="G8293" s="89">
        <v>3</v>
      </c>
      <c r="H8293" t="s">
        <v>19629</v>
      </c>
      <c r="I8293" s="89"/>
    </row>
    <row r="8294" x14ac:dyDescent="0.3">
      <c r="A8294" t="s">
        <v>11840</v>
      </c>
      <c r="B8294" t="s">
        <v>19483</v>
      </c>
      <c r="C8294" t="s">
        <v>19521</v>
      </c>
      <c r="D8294" t="s">
        <v>19618</v>
      </c>
      <c r="E8294" s="89">
        <v>7.1332267795975362E-3</v>
      </c>
      <c r="F8294" s="89">
        <v>703833</v>
      </c>
      <c r="G8294" s="89">
        <v>3</v>
      </c>
      <c r="H8294" t="s">
        <v>19629</v>
      </c>
      <c r="I8294" s="89"/>
    </row>
    <row r="8295" x14ac:dyDescent="0.3">
      <c r="A8295" t="s">
        <v>11841</v>
      </c>
      <c r="B8295" t="s">
        <v>19483</v>
      </c>
      <c r="C8295" t="s">
        <v>19521</v>
      </c>
      <c r="D8295" t="s">
        <v>19619</v>
      </c>
      <c r="E8295" s="89">
        <v>7.1568331294251568E-3</v>
      </c>
      <c r="F8295" s="89">
        <v>703833</v>
      </c>
      <c r="G8295" s="89">
        <v>3</v>
      </c>
      <c r="H8295" t="s">
        <v>19629</v>
      </c>
      <c r="I8295" s="89"/>
    </row>
    <row r="8296" x14ac:dyDescent="0.3">
      <c r="A8296" t="s">
        <v>11842</v>
      </c>
      <c r="B8296" t="s">
        <v>19483</v>
      </c>
      <c r="C8296" t="s">
        <v>19521</v>
      </c>
      <c r="D8296" t="s">
        <v>19620</v>
      </c>
      <c r="E8296" s="89">
        <v>6.7960512279196961E-3</v>
      </c>
      <c r="F8296" s="89">
        <v>703833</v>
      </c>
      <c r="G8296" s="89">
        <v>3</v>
      </c>
      <c r="H8296" t="s">
        <v>19629</v>
      </c>
      <c r="I8296" s="89"/>
    </row>
    <row r="8297" x14ac:dyDescent="0.3">
      <c r="A8297" t="s">
        <v>11843</v>
      </c>
      <c r="B8297" t="s">
        <v>19483</v>
      </c>
      <c r="C8297" t="s">
        <v>19521</v>
      </c>
      <c r="D8297" t="s">
        <v>19621</v>
      </c>
      <c r="E8297" s="89">
        <v>3.8730311358604222E-3</v>
      </c>
      <c r="F8297" s="89">
        <v>703833</v>
      </c>
      <c r="G8297" s="89">
        <v>3</v>
      </c>
      <c r="H8297" t="s">
        <v>19629</v>
      </c>
      <c r="I8297" s="89"/>
    </row>
    <row r="8298" x14ac:dyDescent="0.3">
      <c r="A8298" t="s">
        <v>11844</v>
      </c>
      <c r="B8298" t="s">
        <v>19483</v>
      </c>
      <c r="C8298" t="s">
        <v>19521</v>
      </c>
      <c r="D8298" t="s">
        <v>19622</v>
      </c>
      <c r="E8298" s="89">
        <v>6.997005603232174E-3</v>
      </c>
      <c r="F8298" s="89">
        <v>703833</v>
      </c>
      <c r="G8298" s="89">
        <v>3</v>
      </c>
      <c r="H8298" t="s">
        <v>19629</v>
      </c>
      <c r="I8298" s="89"/>
    </row>
    <row r="8299" x14ac:dyDescent="0.3">
      <c r="A8299" t="s">
        <v>11845</v>
      </c>
      <c r="B8299" t="s">
        <v>19483</v>
      </c>
      <c r="C8299" t="s">
        <v>19521</v>
      </c>
      <c r="D8299" t="s">
        <v>19623</v>
      </c>
      <c r="E8299" s="89">
        <v>7.2650767920637849E-3</v>
      </c>
      <c r="F8299" s="89">
        <v>703833</v>
      </c>
      <c r="G8299" s="89">
        <v>3</v>
      </c>
      <c r="H8299" t="s">
        <v>19629</v>
      </c>
      <c r="I8299" s="89"/>
    </row>
    <row r="8300" x14ac:dyDescent="0.3">
      <c r="A8300" t="s">
        <v>11846</v>
      </c>
      <c r="B8300" t="s">
        <v>19483</v>
      </c>
      <c r="C8300" t="s">
        <v>19521</v>
      </c>
      <c r="D8300" t="s">
        <v>19624</v>
      </c>
      <c r="E8300" s="89">
        <v>1.677390035918087E-2</v>
      </c>
      <c r="F8300" s="89">
        <v>703833</v>
      </c>
      <c r="G8300" s="89">
        <v>3</v>
      </c>
      <c r="H8300" t="s">
        <v>19629</v>
      </c>
      <c r="I8300" s="89"/>
    </row>
    <row r="8301" x14ac:dyDescent="0.3">
      <c r="A8301" t="s">
        <v>11847</v>
      </c>
      <c r="B8301" t="s">
        <v>19476</v>
      </c>
      <c r="C8301" t="s">
        <v>19523</v>
      </c>
      <c r="D8301" t="s">
        <v>19630</v>
      </c>
      <c r="E8301" s="89">
        <v>77365</v>
      </c>
      <c r="F8301" s="89">
        <v>703833</v>
      </c>
      <c r="G8301" s="89">
        <v>3</v>
      </c>
      <c r="H8301" t="s">
        <v>19630</v>
      </c>
      <c r="I8301" s="89"/>
    </row>
    <row r="8302" x14ac:dyDescent="0.3">
      <c r="A8302" t="s">
        <v>11848</v>
      </c>
      <c r="B8302" t="s">
        <v>19477</v>
      </c>
      <c r="C8302" t="s">
        <v>19523</v>
      </c>
      <c r="D8302" t="s">
        <v>19630</v>
      </c>
      <c r="E8302" s="89">
        <v>3073755109.6153178</v>
      </c>
      <c r="F8302" s="89">
        <v>703833</v>
      </c>
      <c r="G8302" s="89">
        <v>3</v>
      </c>
      <c r="H8302" t="s">
        <v>19630</v>
      </c>
      <c r="I8302" s="89"/>
    </row>
    <row r="8303" x14ac:dyDescent="0.3">
      <c r="A8303" t="s">
        <v>11849</v>
      </c>
      <c r="B8303" t="s">
        <v>19478</v>
      </c>
      <c r="C8303" t="s">
        <v>19523</v>
      </c>
      <c r="D8303" t="s">
        <v>19630</v>
      </c>
      <c r="E8303" s="89">
        <v>0.10991954057283471</v>
      </c>
      <c r="F8303" s="89">
        <v>703833</v>
      </c>
      <c r="G8303" s="89">
        <v>3</v>
      </c>
      <c r="H8303" t="s">
        <v>19630</v>
      </c>
      <c r="I8303" s="89"/>
    </row>
    <row r="8304" x14ac:dyDescent="0.3">
      <c r="A8304" t="s">
        <v>11850</v>
      </c>
      <c r="B8304" t="s">
        <v>19479</v>
      </c>
      <c r="C8304" t="s">
        <v>19523</v>
      </c>
      <c r="D8304" t="s">
        <v>19630</v>
      </c>
      <c r="E8304" s="89">
        <v>4367.1653781725472</v>
      </c>
      <c r="F8304" s="89">
        <v>703833</v>
      </c>
      <c r="G8304" s="89">
        <v>3</v>
      </c>
      <c r="H8304" t="s">
        <v>19630</v>
      </c>
      <c r="I8304" s="89"/>
    </row>
    <row r="8305" x14ac:dyDescent="0.3">
      <c r="A8305" t="s">
        <v>12109</v>
      </c>
      <c r="B8305" t="s">
        <v>19480</v>
      </c>
      <c r="C8305" t="s">
        <v>19535</v>
      </c>
      <c r="D8305" t="s">
        <v>19623</v>
      </c>
      <c r="E8305" s="89">
        <v>0.56586434566154187</v>
      </c>
      <c r="F8305" s="89">
        <v>703833</v>
      </c>
      <c r="G8305" s="89">
        <v>3</v>
      </c>
      <c r="H8305" t="s">
        <v>19630</v>
      </c>
      <c r="I8305" s="89"/>
    </row>
    <row r="8306" x14ac:dyDescent="0.3">
      <c r="A8306" t="s">
        <v>12110</v>
      </c>
      <c r="B8306" t="s">
        <v>19481</v>
      </c>
      <c r="C8306" t="s">
        <v>19535</v>
      </c>
      <c r="D8306" t="s">
        <v>19623</v>
      </c>
      <c r="E8306" s="89">
        <v>9.2208613461634892E-2</v>
      </c>
      <c r="F8306" s="89">
        <v>703833</v>
      </c>
      <c r="G8306" s="89">
        <v>3</v>
      </c>
      <c r="H8306" t="s">
        <v>19630</v>
      </c>
      <c r="I8306" s="89"/>
    </row>
    <row r="8307" x14ac:dyDescent="0.3">
      <c r="A8307" t="s">
        <v>12111</v>
      </c>
      <c r="B8307" t="s">
        <v>19482</v>
      </c>
      <c r="C8307" t="s">
        <v>19535</v>
      </c>
      <c r="D8307" t="s">
        <v>19623</v>
      </c>
      <c r="E8307" s="89">
        <v>1.8678417478623779E-2</v>
      </c>
      <c r="F8307" s="89">
        <v>703833</v>
      </c>
      <c r="G8307" s="89">
        <v>3</v>
      </c>
      <c r="H8307" t="s">
        <v>19630</v>
      </c>
      <c r="I8307" s="89"/>
    </row>
    <row r="8308" x14ac:dyDescent="0.3">
      <c r="A8308" t="s">
        <v>12112</v>
      </c>
      <c r="B8308" t="s">
        <v>19480</v>
      </c>
      <c r="C8308" t="s">
        <v>19535</v>
      </c>
      <c r="D8308" t="s">
        <v>19624</v>
      </c>
      <c r="E8308" s="89">
        <v>0</v>
      </c>
      <c r="F8308" s="89">
        <v>703833</v>
      </c>
      <c r="G8308" s="89">
        <v>3</v>
      </c>
      <c r="H8308" t="s">
        <v>19630</v>
      </c>
      <c r="I8308" s="89"/>
    </row>
    <row r="8309" x14ac:dyDescent="0.3">
      <c r="A8309" t="s">
        <v>12113</v>
      </c>
      <c r="B8309" t="s">
        <v>19481</v>
      </c>
      <c r="C8309" t="s">
        <v>19535</v>
      </c>
      <c r="D8309" t="s">
        <v>19624</v>
      </c>
      <c r="E8309" s="89">
        <v>0</v>
      </c>
      <c r="F8309" s="89">
        <v>703833</v>
      </c>
      <c r="G8309" s="89">
        <v>3</v>
      </c>
      <c r="H8309" t="s">
        <v>19630</v>
      </c>
      <c r="I8309" s="89"/>
    </row>
    <row r="8310" x14ac:dyDescent="0.3">
      <c r="A8310" t="s">
        <v>12114</v>
      </c>
      <c r="B8310" t="s">
        <v>19482</v>
      </c>
      <c r="C8310" t="s">
        <v>19535</v>
      </c>
      <c r="D8310" t="s">
        <v>19624</v>
      </c>
      <c r="E8310" s="89">
        <v>0</v>
      </c>
      <c r="F8310" s="89">
        <v>703833</v>
      </c>
      <c r="G8310" s="89">
        <v>3</v>
      </c>
      <c r="H8310" t="s">
        <v>19630</v>
      </c>
      <c r="I8310" s="89"/>
    </row>
    <row r="8311" x14ac:dyDescent="0.3">
      <c r="A8311" t="s">
        <v>12115</v>
      </c>
      <c r="B8311" t="s">
        <v>19480</v>
      </c>
      <c r="C8311" t="s">
        <v>19536</v>
      </c>
      <c r="D8311" t="s">
        <v>19623</v>
      </c>
      <c r="E8311" s="89">
        <v>0.62452882999234194</v>
      </c>
      <c r="F8311" s="89">
        <v>703833</v>
      </c>
      <c r="G8311" s="89">
        <v>3</v>
      </c>
      <c r="H8311" t="s">
        <v>19630</v>
      </c>
      <c r="I8311" s="89"/>
    </row>
    <row r="8312" x14ac:dyDescent="0.3">
      <c r="A8312" t="s">
        <v>12116</v>
      </c>
      <c r="B8312" t="s">
        <v>19481</v>
      </c>
      <c r="C8312" t="s">
        <v>19536</v>
      </c>
      <c r="D8312" t="s">
        <v>19623</v>
      </c>
      <c r="E8312" s="89">
        <v>0.10660657509995319</v>
      </c>
      <c r="F8312" s="89">
        <v>703833</v>
      </c>
      <c r="G8312" s="89">
        <v>3</v>
      </c>
      <c r="H8312" t="s">
        <v>19630</v>
      </c>
      <c r="I8312" s="89"/>
    </row>
    <row r="8313" x14ac:dyDescent="0.3">
      <c r="A8313" t="s">
        <v>12117</v>
      </c>
      <c r="B8313" t="s">
        <v>19482</v>
      </c>
      <c r="C8313" t="s">
        <v>19536</v>
      </c>
      <c r="D8313" t="s">
        <v>19623</v>
      </c>
      <c r="E8313" s="89">
        <v>2.3044531635145631E-2</v>
      </c>
      <c r="F8313" s="89">
        <v>703833</v>
      </c>
      <c r="G8313" s="89">
        <v>3</v>
      </c>
      <c r="H8313" t="s">
        <v>19630</v>
      </c>
      <c r="I8313" s="89"/>
    </row>
    <row r="8314" x14ac:dyDescent="0.3">
      <c r="A8314" t="s">
        <v>12118</v>
      </c>
      <c r="B8314" t="s">
        <v>19480</v>
      </c>
      <c r="C8314" t="s">
        <v>19536</v>
      </c>
      <c r="D8314" t="s">
        <v>19624</v>
      </c>
      <c r="E8314" s="89">
        <v>0</v>
      </c>
      <c r="F8314" s="89">
        <v>703833</v>
      </c>
      <c r="G8314" s="89">
        <v>3</v>
      </c>
      <c r="H8314" t="s">
        <v>19630</v>
      </c>
      <c r="I8314" s="89"/>
    </row>
    <row r="8315" x14ac:dyDescent="0.3">
      <c r="A8315" t="s">
        <v>12119</v>
      </c>
      <c r="B8315" t="s">
        <v>19481</v>
      </c>
      <c r="C8315" t="s">
        <v>19536</v>
      </c>
      <c r="D8315" t="s">
        <v>19624</v>
      </c>
      <c r="E8315" s="89">
        <v>0</v>
      </c>
      <c r="F8315" s="89">
        <v>703833</v>
      </c>
      <c r="G8315" s="89">
        <v>3</v>
      </c>
      <c r="H8315" t="s">
        <v>19630</v>
      </c>
      <c r="I8315" s="89"/>
    </row>
    <row r="8316" x14ac:dyDescent="0.3">
      <c r="A8316" t="s">
        <v>12120</v>
      </c>
      <c r="B8316" t="s">
        <v>19482</v>
      </c>
      <c r="C8316" t="s">
        <v>19536</v>
      </c>
      <c r="D8316" t="s">
        <v>19624</v>
      </c>
      <c r="E8316" s="89">
        <v>0</v>
      </c>
      <c r="F8316" s="89">
        <v>703833</v>
      </c>
      <c r="G8316" s="89">
        <v>3</v>
      </c>
      <c r="H8316" t="s">
        <v>19630</v>
      </c>
      <c r="I8316" s="89"/>
    </row>
    <row r="8317" x14ac:dyDescent="0.3">
      <c r="A8317" t="s">
        <v>12121</v>
      </c>
      <c r="B8317" t="s">
        <v>19480</v>
      </c>
      <c r="C8317" t="s">
        <v>19537</v>
      </c>
      <c r="D8317" t="s">
        <v>19623</v>
      </c>
      <c r="E8317" s="89">
        <v>0.56586434566154187</v>
      </c>
      <c r="F8317" s="89">
        <v>703833</v>
      </c>
      <c r="G8317" s="89">
        <v>3</v>
      </c>
      <c r="H8317" t="s">
        <v>19630</v>
      </c>
      <c r="I8317" s="89"/>
    </row>
    <row r="8318" x14ac:dyDescent="0.3">
      <c r="A8318" t="s">
        <v>12122</v>
      </c>
      <c r="B8318" t="s">
        <v>19481</v>
      </c>
      <c r="C8318" t="s">
        <v>19537</v>
      </c>
      <c r="D8318" t="s">
        <v>19623</v>
      </c>
      <c r="E8318" s="89">
        <v>9.2208613461634892E-2</v>
      </c>
      <c r="F8318" s="89">
        <v>703833</v>
      </c>
      <c r="G8318" s="89">
        <v>3</v>
      </c>
      <c r="H8318" t="s">
        <v>19630</v>
      </c>
      <c r="I8318" s="89"/>
    </row>
    <row r="8319" x14ac:dyDescent="0.3">
      <c r="A8319" t="s">
        <v>12123</v>
      </c>
      <c r="B8319" t="s">
        <v>19482</v>
      </c>
      <c r="C8319" t="s">
        <v>19537</v>
      </c>
      <c r="D8319" t="s">
        <v>19623</v>
      </c>
      <c r="E8319" s="89">
        <v>1.8678417478623779E-2</v>
      </c>
      <c r="F8319" s="89">
        <v>703833</v>
      </c>
      <c r="G8319" s="89">
        <v>3</v>
      </c>
      <c r="H8319" t="s">
        <v>19630</v>
      </c>
      <c r="I8319" s="89"/>
    </row>
    <row r="8320" x14ac:dyDescent="0.3">
      <c r="A8320" t="s">
        <v>12124</v>
      </c>
      <c r="B8320" t="s">
        <v>19480</v>
      </c>
      <c r="C8320" t="s">
        <v>19537</v>
      </c>
      <c r="D8320" t="s">
        <v>19624</v>
      </c>
      <c r="E8320" s="89">
        <v>0</v>
      </c>
      <c r="F8320" s="89">
        <v>703833</v>
      </c>
      <c r="G8320" s="89">
        <v>3</v>
      </c>
      <c r="H8320" t="s">
        <v>19630</v>
      </c>
      <c r="I8320" s="89"/>
    </row>
    <row r="8321" x14ac:dyDescent="0.3">
      <c r="A8321" t="s">
        <v>12125</v>
      </c>
      <c r="B8321" t="s">
        <v>19481</v>
      </c>
      <c r="C8321" t="s">
        <v>19537</v>
      </c>
      <c r="D8321" t="s">
        <v>19624</v>
      </c>
      <c r="E8321" s="89">
        <v>0</v>
      </c>
      <c r="F8321" s="89">
        <v>703833</v>
      </c>
      <c r="G8321" s="89">
        <v>3</v>
      </c>
      <c r="H8321" t="s">
        <v>19630</v>
      </c>
      <c r="I8321" s="89"/>
    </row>
    <row r="8322" x14ac:dyDescent="0.3">
      <c r="A8322" t="s">
        <v>12126</v>
      </c>
      <c r="B8322" t="s">
        <v>19482</v>
      </c>
      <c r="C8322" t="s">
        <v>19537</v>
      </c>
      <c r="D8322" t="s">
        <v>19624</v>
      </c>
      <c r="E8322" s="89">
        <v>0</v>
      </c>
      <c r="F8322" s="89">
        <v>703833</v>
      </c>
      <c r="G8322" s="89">
        <v>3</v>
      </c>
      <c r="H8322" t="s">
        <v>19630</v>
      </c>
      <c r="I8322" s="89"/>
    </row>
    <row r="8323" x14ac:dyDescent="0.3">
      <c r="A8323" t="s">
        <v>12127</v>
      </c>
      <c r="B8323" t="s">
        <v>19480</v>
      </c>
      <c r="C8323" t="s">
        <v>19538</v>
      </c>
      <c r="D8323" t="s">
        <v>19623</v>
      </c>
      <c r="E8323" s="89">
        <v>0.56586434566154187</v>
      </c>
      <c r="F8323" s="89">
        <v>703833</v>
      </c>
      <c r="G8323" s="89">
        <v>3</v>
      </c>
      <c r="H8323" t="s">
        <v>19630</v>
      </c>
      <c r="I8323" s="89"/>
    </row>
    <row r="8324" x14ac:dyDescent="0.3">
      <c r="A8324" t="s">
        <v>12128</v>
      </c>
      <c r="B8324" t="s">
        <v>19481</v>
      </c>
      <c r="C8324" t="s">
        <v>19538</v>
      </c>
      <c r="D8324" t="s">
        <v>19623</v>
      </c>
      <c r="E8324" s="89">
        <v>9.2208613461634892E-2</v>
      </c>
      <c r="F8324" s="89">
        <v>703833</v>
      </c>
      <c r="G8324" s="89">
        <v>3</v>
      </c>
      <c r="H8324" t="s">
        <v>19630</v>
      </c>
      <c r="I8324" s="89"/>
    </row>
    <row r="8325" x14ac:dyDescent="0.3">
      <c r="A8325" t="s">
        <v>12129</v>
      </c>
      <c r="B8325" t="s">
        <v>19482</v>
      </c>
      <c r="C8325" t="s">
        <v>19538</v>
      </c>
      <c r="D8325" t="s">
        <v>19623</v>
      </c>
      <c r="E8325" s="89">
        <v>1.8678417478623779E-2</v>
      </c>
      <c r="F8325" s="89">
        <v>703833</v>
      </c>
      <c r="G8325" s="89">
        <v>3</v>
      </c>
      <c r="H8325" t="s">
        <v>19630</v>
      </c>
      <c r="I8325" s="89"/>
    </row>
    <row r="8326" x14ac:dyDescent="0.3">
      <c r="A8326" t="s">
        <v>12130</v>
      </c>
      <c r="B8326" t="s">
        <v>19480</v>
      </c>
      <c r="C8326" t="s">
        <v>19538</v>
      </c>
      <c r="D8326" t="s">
        <v>19624</v>
      </c>
      <c r="E8326" s="89">
        <v>0</v>
      </c>
      <c r="F8326" s="89">
        <v>703833</v>
      </c>
      <c r="G8326" s="89">
        <v>3</v>
      </c>
      <c r="H8326" t="s">
        <v>19630</v>
      </c>
      <c r="I8326" s="89"/>
    </row>
    <row r="8327" x14ac:dyDescent="0.3">
      <c r="A8327" t="s">
        <v>12131</v>
      </c>
      <c r="B8327" t="s">
        <v>19481</v>
      </c>
      <c r="C8327" t="s">
        <v>19538</v>
      </c>
      <c r="D8327" t="s">
        <v>19624</v>
      </c>
      <c r="E8327" s="89">
        <v>0</v>
      </c>
      <c r="F8327" s="89">
        <v>703833</v>
      </c>
      <c r="G8327" s="89">
        <v>3</v>
      </c>
      <c r="H8327" t="s">
        <v>19630</v>
      </c>
      <c r="I8327" s="89"/>
    </row>
    <row r="8328" x14ac:dyDescent="0.3">
      <c r="A8328" t="s">
        <v>12132</v>
      </c>
      <c r="B8328" t="s">
        <v>19482</v>
      </c>
      <c r="C8328" t="s">
        <v>19538</v>
      </c>
      <c r="D8328" t="s">
        <v>19624</v>
      </c>
      <c r="E8328" s="89">
        <v>0</v>
      </c>
      <c r="F8328" s="89">
        <v>703833</v>
      </c>
      <c r="G8328" s="89">
        <v>3</v>
      </c>
      <c r="H8328" t="s">
        <v>19630</v>
      </c>
      <c r="I8328" s="89"/>
    </row>
    <row r="8329" x14ac:dyDescent="0.3">
      <c r="A8329" t="s">
        <v>12133</v>
      </c>
      <c r="B8329" t="s">
        <v>19480</v>
      </c>
      <c r="C8329" t="s">
        <v>19539</v>
      </c>
      <c r="D8329" t="s">
        <v>19623</v>
      </c>
      <c r="E8329" s="89">
        <v>0.56586434566154187</v>
      </c>
      <c r="F8329" s="89">
        <v>703833</v>
      </c>
      <c r="G8329" s="89">
        <v>3</v>
      </c>
      <c r="H8329" t="s">
        <v>19630</v>
      </c>
      <c r="I8329" s="89"/>
    </row>
    <row r="8330" x14ac:dyDescent="0.3">
      <c r="A8330" t="s">
        <v>12134</v>
      </c>
      <c r="B8330" t="s">
        <v>19481</v>
      </c>
      <c r="C8330" t="s">
        <v>19539</v>
      </c>
      <c r="D8330" t="s">
        <v>19623</v>
      </c>
      <c r="E8330" s="89">
        <v>9.2208613461634892E-2</v>
      </c>
      <c r="F8330" s="89">
        <v>703833</v>
      </c>
      <c r="G8330" s="89">
        <v>3</v>
      </c>
      <c r="H8330" t="s">
        <v>19630</v>
      </c>
      <c r="I8330" s="89"/>
    </row>
    <row r="8331" x14ac:dyDescent="0.3">
      <c r="A8331" t="s">
        <v>12135</v>
      </c>
      <c r="B8331" t="s">
        <v>19482</v>
      </c>
      <c r="C8331" t="s">
        <v>19539</v>
      </c>
      <c r="D8331" t="s">
        <v>19623</v>
      </c>
      <c r="E8331" s="89">
        <v>1.8678417478623779E-2</v>
      </c>
      <c r="F8331" s="89">
        <v>703833</v>
      </c>
      <c r="G8331" s="89">
        <v>3</v>
      </c>
      <c r="H8331" t="s">
        <v>19630</v>
      </c>
      <c r="I8331" s="89"/>
    </row>
    <row r="8332" x14ac:dyDescent="0.3">
      <c r="A8332" t="s">
        <v>12136</v>
      </c>
      <c r="B8332" t="s">
        <v>19480</v>
      </c>
      <c r="C8332" t="s">
        <v>19539</v>
      </c>
      <c r="D8332" t="s">
        <v>19624</v>
      </c>
      <c r="E8332" s="89">
        <v>0</v>
      </c>
      <c r="F8332" s="89">
        <v>703833</v>
      </c>
      <c r="G8332" s="89">
        <v>3</v>
      </c>
      <c r="H8332" t="s">
        <v>19630</v>
      </c>
      <c r="I8332" s="89"/>
    </row>
    <row r="8333" x14ac:dyDescent="0.3">
      <c r="A8333" t="s">
        <v>12137</v>
      </c>
      <c r="B8333" t="s">
        <v>19481</v>
      </c>
      <c r="C8333" t="s">
        <v>19539</v>
      </c>
      <c r="D8333" t="s">
        <v>19624</v>
      </c>
      <c r="E8333" s="89">
        <v>0</v>
      </c>
      <c r="F8333" s="89">
        <v>703833</v>
      </c>
      <c r="G8333" s="89">
        <v>3</v>
      </c>
      <c r="H8333" t="s">
        <v>19630</v>
      </c>
      <c r="I8333" s="89"/>
    </row>
    <row r="8334" x14ac:dyDescent="0.3">
      <c r="A8334" t="s">
        <v>12138</v>
      </c>
      <c r="B8334" t="s">
        <v>19482</v>
      </c>
      <c r="C8334" t="s">
        <v>19539</v>
      </c>
      <c r="D8334" t="s">
        <v>19624</v>
      </c>
      <c r="E8334" s="89">
        <v>0</v>
      </c>
      <c r="F8334" s="89">
        <v>703833</v>
      </c>
      <c r="G8334" s="89">
        <v>3</v>
      </c>
      <c r="H8334" t="s">
        <v>19630</v>
      </c>
      <c r="I8334" s="89"/>
    </row>
    <row r="8335" x14ac:dyDescent="0.3">
      <c r="A8335" t="s">
        <v>12139</v>
      </c>
      <c r="B8335" t="s">
        <v>19480</v>
      </c>
      <c r="C8335" t="s">
        <v>19540</v>
      </c>
      <c r="D8335" t="s">
        <v>19623</v>
      </c>
      <c r="E8335" s="89">
        <v>0.56586434566154187</v>
      </c>
      <c r="F8335" s="89">
        <v>703833</v>
      </c>
      <c r="G8335" s="89">
        <v>3</v>
      </c>
      <c r="H8335" t="s">
        <v>19630</v>
      </c>
      <c r="I8335" s="89"/>
    </row>
    <row r="8336" x14ac:dyDescent="0.3">
      <c r="A8336" t="s">
        <v>12140</v>
      </c>
      <c r="B8336" t="s">
        <v>19481</v>
      </c>
      <c r="C8336" t="s">
        <v>19540</v>
      </c>
      <c r="D8336" t="s">
        <v>19623</v>
      </c>
      <c r="E8336" s="89">
        <v>9.2208613461634892E-2</v>
      </c>
      <c r="F8336" s="89">
        <v>703833</v>
      </c>
      <c r="G8336" s="89">
        <v>3</v>
      </c>
      <c r="H8336" t="s">
        <v>19630</v>
      </c>
      <c r="I8336" s="89"/>
    </row>
    <row r="8337" x14ac:dyDescent="0.3">
      <c r="A8337" t="s">
        <v>12141</v>
      </c>
      <c r="B8337" t="s">
        <v>19482</v>
      </c>
      <c r="C8337" t="s">
        <v>19540</v>
      </c>
      <c r="D8337" t="s">
        <v>19623</v>
      </c>
      <c r="E8337" s="89">
        <v>1.8678417478623779E-2</v>
      </c>
      <c r="F8337" s="89">
        <v>703833</v>
      </c>
      <c r="G8337" s="89">
        <v>3</v>
      </c>
      <c r="H8337" t="s">
        <v>19630</v>
      </c>
      <c r="I8337" s="89"/>
    </row>
    <row r="8338" x14ac:dyDescent="0.3">
      <c r="A8338" t="s">
        <v>12142</v>
      </c>
      <c r="B8338" t="s">
        <v>19480</v>
      </c>
      <c r="C8338" t="s">
        <v>19540</v>
      </c>
      <c r="D8338" t="s">
        <v>19624</v>
      </c>
      <c r="E8338" s="89">
        <v>0</v>
      </c>
      <c r="F8338" s="89">
        <v>703833</v>
      </c>
      <c r="G8338" s="89">
        <v>3</v>
      </c>
      <c r="H8338" t="s">
        <v>19630</v>
      </c>
      <c r="I8338" s="89"/>
    </row>
    <row r="8339" x14ac:dyDescent="0.3">
      <c r="A8339" t="s">
        <v>12143</v>
      </c>
      <c r="B8339" t="s">
        <v>19481</v>
      </c>
      <c r="C8339" t="s">
        <v>19540</v>
      </c>
      <c r="D8339" t="s">
        <v>19624</v>
      </c>
      <c r="E8339" s="89">
        <v>0</v>
      </c>
      <c r="F8339" s="89">
        <v>703833</v>
      </c>
      <c r="G8339" s="89">
        <v>3</v>
      </c>
      <c r="H8339" t="s">
        <v>19630</v>
      </c>
      <c r="I8339" s="89"/>
    </row>
    <row r="8340" x14ac:dyDescent="0.3">
      <c r="A8340" t="s">
        <v>12144</v>
      </c>
      <c r="B8340" t="s">
        <v>19482</v>
      </c>
      <c r="C8340" t="s">
        <v>19540</v>
      </c>
      <c r="D8340" t="s">
        <v>19624</v>
      </c>
      <c r="E8340" s="89">
        <v>0</v>
      </c>
      <c r="F8340" s="89">
        <v>703833</v>
      </c>
      <c r="G8340" s="89">
        <v>3</v>
      </c>
      <c r="H8340" t="s">
        <v>19630</v>
      </c>
      <c r="I8340" s="89"/>
    </row>
    <row r="8341" x14ac:dyDescent="0.3">
      <c r="A8341" t="s">
        <v>12145</v>
      </c>
      <c r="B8341" t="s">
        <v>19480</v>
      </c>
      <c r="C8341" t="s">
        <v>19541</v>
      </c>
      <c r="D8341" t="s">
        <v>19623</v>
      </c>
      <c r="E8341" s="89">
        <v>0.56586434566154187</v>
      </c>
      <c r="F8341" s="89">
        <v>703833</v>
      </c>
      <c r="G8341" s="89">
        <v>3</v>
      </c>
      <c r="H8341" t="s">
        <v>19630</v>
      </c>
      <c r="I8341" s="89"/>
    </row>
    <row r="8342" x14ac:dyDescent="0.3">
      <c r="A8342" t="s">
        <v>12146</v>
      </c>
      <c r="B8342" t="s">
        <v>19481</v>
      </c>
      <c r="C8342" t="s">
        <v>19541</v>
      </c>
      <c r="D8342" t="s">
        <v>19623</v>
      </c>
      <c r="E8342" s="89">
        <v>9.2208613461634892E-2</v>
      </c>
      <c r="F8342" s="89">
        <v>703833</v>
      </c>
      <c r="G8342" s="89">
        <v>3</v>
      </c>
      <c r="H8342" t="s">
        <v>19630</v>
      </c>
      <c r="I8342" s="89"/>
    </row>
    <row r="8343" x14ac:dyDescent="0.3">
      <c r="A8343" t="s">
        <v>12147</v>
      </c>
      <c r="B8343" t="s">
        <v>19482</v>
      </c>
      <c r="C8343" t="s">
        <v>19541</v>
      </c>
      <c r="D8343" t="s">
        <v>19623</v>
      </c>
      <c r="E8343" s="89">
        <v>1.8678417478623779E-2</v>
      </c>
      <c r="F8343" s="89">
        <v>703833</v>
      </c>
      <c r="G8343" s="89">
        <v>3</v>
      </c>
      <c r="H8343" t="s">
        <v>19630</v>
      </c>
      <c r="I8343" s="89"/>
    </row>
    <row r="8344" x14ac:dyDescent="0.3">
      <c r="A8344" t="s">
        <v>12148</v>
      </c>
      <c r="B8344" t="s">
        <v>19480</v>
      </c>
      <c r="C8344" t="s">
        <v>19541</v>
      </c>
      <c r="D8344" t="s">
        <v>19624</v>
      </c>
      <c r="E8344" s="89">
        <v>0</v>
      </c>
      <c r="F8344" s="89">
        <v>703833</v>
      </c>
      <c r="G8344" s="89">
        <v>3</v>
      </c>
      <c r="H8344" t="s">
        <v>19630</v>
      </c>
      <c r="I8344" s="89"/>
    </row>
    <row r="8345" x14ac:dyDescent="0.3">
      <c r="A8345" t="s">
        <v>12149</v>
      </c>
      <c r="B8345" t="s">
        <v>19481</v>
      </c>
      <c r="C8345" t="s">
        <v>19541</v>
      </c>
      <c r="D8345" t="s">
        <v>19624</v>
      </c>
      <c r="E8345" s="89">
        <v>0</v>
      </c>
      <c r="F8345" s="89">
        <v>703833</v>
      </c>
      <c r="G8345" s="89">
        <v>3</v>
      </c>
      <c r="H8345" t="s">
        <v>19630</v>
      </c>
      <c r="I8345" s="89"/>
    </row>
    <row r="8346" x14ac:dyDescent="0.3">
      <c r="A8346" t="s">
        <v>12150</v>
      </c>
      <c r="B8346" t="s">
        <v>19482</v>
      </c>
      <c r="C8346" t="s">
        <v>19541</v>
      </c>
      <c r="D8346" t="s">
        <v>19624</v>
      </c>
      <c r="E8346" s="89">
        <v>0</v>
      </c>
      <c r="F8346" s="89">
        <v>703833</v>
      </c>
      <c r="G8346" s="89">
        <v>3</v>
      </c>
      <c r="H8346" t="s">
        <v>19630</v>
      </c>
      <c r="I8346" s="89"/>
    </row>
    <row r="8347" x14ac:dyDescent="0.3">
      <c r="A8347" t="s">
        <v>12151</v>
      </c>
      <c r="B8347" t="s">
        <v>19480</v>
      </c>
      <c r="C8347" t="s">
        <v>19542</v>
      </c>
      <c r="D8347" t="s">
        <v>19623</v>
      </c>
      <c r="E8347" s="89">
        <v>0.56586434566154187</v>
      </c>
      <c r="F8347" s="89">
        <v>703833</v>
      </c>
      <c r="G8347" s="89">
        <v>3</v>
      </c>
      <c r="H8347" t="s">
        <v>19630</v>
      </c>
      <c r="I8347" s="89"/>
    </row>
    <row r="8348" x14ac:dyDescent="0.3">
      <c r="A8348" t="s">
        <v>12152</v>
      </c>
      <c r="B8348" t="s">
        <v>19481</v>
      </c>
      <c r="C8348" t="s">
        <v>19542</v>
      </c>
      <c r="D8348" t="s">
        <v>19623</v>
      </c>
      <c r="E8348" s="89">
        <v>9.2208613461634892E-2</v>
      </c>
      <c r="F8348" s="89">
        <v>703833</v>
      </c>
      <c r="G8348" s="89">
        <v>3</v>
      </c>
      <c r="H8348" t="s">
        <v>19630</v>
      </c>
      <c r="I8348" s="89"/>
    </row>
    <row r="8349" x14ac:dyDescent="0.3">
      <c r="A8349" t="s">
        <v>12153</v>
      </c>
      <c r="B8349" t="s">
        <v>19482</v>
      </c>
      <c r="C8349" t="s">
        <v>19542</v>
      </c>
      <c r="D8349" t="s">
        <v>19623</v>
      </c>
      <c r="E8349" s="89">
        <v>1.8678417478623779E-2</v>
      </c>
      <c r="F8349" s="89">
        <v>703833</v>
      </c>
      <c r="G8349" s="89">
        <v>3</v>
      </c>
      <c r="H8349" t="s">
        <v>19630</v>
      </c>
      <c r="I8349" s="89"/>
    </row>
    <row r="8350" x14ac:dyDescent="0.3">
      <c r="A8350" t="s">
        <v>12154</v>
      </c>
      <c r="B8350" t="s">
        <v>19480</v>
      </c>
      <c r="C8350" t="s">
        <v>19542</v>
      </c>
      <c r="D8350" t="s">
        <v>19624</v>
      </c>
      <c r="E8350" s="89">
        <v>0</v>
      </c>
      <c r="F8350" s="89">
        <v>703833</v>
      </c>
      <c r="G8350" s="89">
        <v>3</v>
      </c>
      <c r="H8350" t="s">
        <v>19630</v>
      </c>
      <c r="I8350" s="89"/>
    </row>
    <row r="8351" x14ac:dyDescent="0.3">
      <c r="A8351" t="s">
        <v>12155</v>
      </c>
      <c r="B8351" t="s">
        <v>19481</v>
      </c>
      <c r="C8351" t="s">
        <v>19542</v>
      </c>
      <c r="D8351" t="s">
        <v>19624</v>
      </c>
      <c r="E8351" s="89">
        <v>0</v>
      </c>
      <c r="F8351" s="89">
        <v>703833</v>
      </c>
      <c r="G8351" s="89">
        <v>3</v>
      </c>
      <c r="H8351" t="s">
        <v>19630</v>
      </c>
      <c r="I8351" s="89"/>
    </row>
    <row r="8352" x14ac:dyDescent="0.3">
      <c r="A8352" t="s">
        <v>12156</v>
      </c>
      <c r="B8352" t="s">
        <v>19482</v>
      </c>
      <c r="C8352" t="s">
        <v>19542</v>
      </c>
      <c r="D8352" t="s">
        <v>19624</v>
      </c>
      <c r="E8352" s="89">
        <v>0</v>
      </c>
      <c r="F8352" s="89">
        <v>703833</v>
      </c>
      <c r="G8352" s="89">
        <v>3</v>
      </c>
      <c r="H8352" t="s">
        <v>19630</v>
      </c>
      <c r="I8352" s="89"/>
    </row>
    <row r="8353" x14ac:dyDescent="0.3">
      <c r="A8353" t="s">
        <v>12157</v>
      </c>
      <c r="B8353" t="s">
        <v>19480</v>
      </c>
      <c r="C8353" t="s">
        <v>19543</v>
      </c>
      <c r="D8353" t="s">
        <v>19623</v>
      </c>
      <c r="E8353" s="89">
        <v>0.56586434566154187</v>
      </c>
      <c r="F8353" s="89">
        <v>703833</v>
      </c>
      <c r="G8353" s="89">
        <v>3</v>
      </c>
      <c r="H8353" t="s">
        <v>19630</v>
      </c>
      <c r="I8353" s="89"/>
    </row>
    <row r="8354" x14ac:dyDescent="0.3">
      <c r="A8354" t="s">
        <v>12158</v>
      </c>
      <c r="B8354" t="s">
        <v>19481</v>
      </c>
      <c r="C8354" t="s">
        <v>19543</v>
      </c>
      <c r="D8354" t="s">
        <v>19623</v>
      </c>
      <c r="E8354" s="89">
        <v>9.3145953187047867E-2</v>
      </c>
      <c r="F8354" s="89">
        <v>703833</v>
      </c>
      <c r="G8354" s="89">
        <v>3</v>
      </c>
      <c r="H8354" t="s">
        <v>19630</v>
      </c>
      <c r="I8354" s="89"/>
    </row>
    <row r="8355" x14ac:dyDescent="0.3">
      <c r="A8355" t="s">
        <v>12159</v>
      </c>
      <c r="B8355" t="s">
        <v>19482</v>
      </c>
      <c r="C8355" t="s">
        <v>19543</v>
      </c>
      <c r="D8355" t="s">
        <v>19623</v>
      </c>
      <c r="E8355" s="89">
        <v>1.892190066327493E-2</v>
      </c>
      <c r="F8355" s="89">
        <v>703833</v>
      </c>
      <c r="G8355" s="89">
        <v>3</v>
      </c>
      <c r="H8355" t="s">
        <v>19630</v>
      </c>
      <c r="I8355" s="89"/>
    </row>
    <row r="8356" x14ac:dyDescent="0.3">
      <c r="A8356" t="s">
        <v>12160</v>
      </c>
      <c r="B8356" t="s">
        <v>19480</v>
      </c>
      <c r="C8356" t="s">
        <v>19543</v>
      </c>
      <c r="D8356" t="s">
        <v>19624</v>
      </c>
      <c r="E8356" s="89">
        <v>0</v>
      </c>
      <c r="F8356" s="89">
        <v>703833</v>
      </c>
      <c r="G8356" s="89">
        <v>3</v>
      </c>
      <c r="H8356" t="s">
        <v>19630</v>
      </c>
      <c r="I8356" s="89"/>
    </row>
    <row r="8357" x14ac:dyDescent="0.3">
      <c r="A8357" t="s">
        <v>12161</v>
      </c>
      <c r="B8357" t="s">
        <v>19481</v>
      </c>
      <c r="C8357" t="s">
        <v>19543</v>
      </c>
      <c r="D8357" t="s">
        <v>19624</v>
      </c>
      <c r="E8357" s="89">
        <v>0</v>
      </c>
      <c r="F8357" s="89">
        <v>703833</v>
      </c>
      <c r="G8357" s="89">
        <v>3</v>
      </c>
      <c r="H8357" t="s">
        <v>19630</v>
      </c>
      <c r="I8357" s="89"/>
    </row>
    <row r="8358" x14ac:dyDescent="0.3">
      <c r="A8358" t="s">
        <v>12162</v>
      </c>
      <c r="B8358" t="s">
        <v>19482</v>
      </c>
      <c r="C8358" t="s">
        <v>19543</v>
      </c>
      <c r="D8358" t="s">
        <v>19624</v>
      </c>
      <c r="E8358" s="89">
        <v>0</v>
      </c>
      <c r="F8358" s="89">
        <v>703833</v>
      </c>
      <c r="G8358" s="89">
        <v>3</v>
      </c>
      <c r="H8358" t="s">
        <v>19630</v>
      </c>
      <c r="I8358" s="89"/>
    </row>
    <row r="8359" x14ac:dyDescent="0.3">
      <c r="A8359" t="s">
        <v>12163</v>
      </c>
      <c r="B8359" t="s">
        <v>19480</v>
      </c>
      <c r="C8359" t="s">
        <v>19544</v>
      </c>
      <c r="D8359" t="s">
        <v>19623</v>
      </c>
      <c r="E8359" s="89">
        <v>0.56586434566154187</v>
      </c>
      <c r="F8359" s="89">
        <v>703833</v>
      </c>
      <c r="G8359" s="89">
        <v>3</v>
      </c>
      <c r="H8359" t="s">
        <v>19630</v>
      </c>
      <c r="I8359" s="89"/>
    </row>
    <row r="8360" x14ac:dyDescent="0.3">
      <c r="A8360" t="s">
        <v>12164</v>
      </c>
      <c r="B8360" t="s">
        <v>19481</v>
      </c>
      <c r="C8360" t="s">
        <v>19544</v>
      </c>
      <c r="D8360" t="s">
        <v>19623</v>
      </c>
      <c r="E8360" s="89">
        <v>9.2208613461634892E-2</v>
      </c>
      <c r="F8360" s="89">
        <v>703833</v>
      </c>
      <c r="G8360" s="89">
        <v>3</v>
      </c>
      <c r="H8360" t="s">
        <v>19630</v>
      </c>
      <c r="I8360" s="89"/>
    </row>
    <row r="8361" x14ac:dyDescent="0.3">
      <c r="A8361" t="s">
        <v>12165</v>
      </c>
      <c r="B8361" t="s">
        <v>19482</v>
      </c>
      <c r="C8361" t="s">
        <v>19544</v>
      </c>
      <c r="D8361" t="s">
        <v>19623</v>
      </c>
      <c r="E8361" s="89">
        <v>1.8678417478623779E-2</v>
      </c>
      <c r="F8361" s="89">
        <v>703833</v>
      </c>
      <c r="G8361" s="89">
        <v>3</v>
      </c>
      <c r="H8361" t="s">
        <v>19630</v>
      </c>
      <c r="I8361" s="89"/>
    </row>
    <row r="8362" x14ac:dyDescent="0.3">
      <c r="A8362" t="s">
        <v>12166</v>
      </c>
      <c r="B8362" t="s">
        <v>19480</v>
      </c>
      <c r="C8362" t="s">
        <v>19544</v>
      </c>
      <c r="D8362" t="s">
        <v>19624</v>
      </c>
      <c r="E8362" s="89">
        <v>0</v>
      </c>
      <c r="F8362" s="89">
        <v>703833</v>
      </c>
      <c r="G8362" s="89">
        <v>3</v>
      </c>
      <c r="H8362" t="s">
        <v>19630</v>
      </c>
      <c r="I8362" s="89"/>
    </row>
    <row r="8363" x14ac:dyDescent="0.3">
      <c r="A8363" t="s">
        <v>12167</v>
      </c>
      <c r="B8363" t="s">
        <v>19481</v>
      </c>
      <c r="C8363" t="s">
        <v>19544</v>
      </c>
      <c r="D8363" t="s">
        <v>19624</v>
      </c>
      <c r="E8363" s="89">
        <v>0</v>
      </c>
      <c r="F8363" s="89">
        <v>703833</v>
      </c>
      <c r="G8363" s="89">
        <v>3</v>
      </c>
      <c r="H8363" t="s">
        <v>19630</v>
      </c>
      <c r="I8363" s="89"/>
    </row>
    <row r="8364" x14ac:dyDescent="0.3">
      <c r="A8364" t="s">
        <v>12168</v>
      </c>
      <c r="B8364" t="s">
        <v>19482</v>
      </c>
      <c r="C8364" t="s">
        <v>19544</v>
      </c>
      <c r="D8364" t="s">
        <v>19624</v>
      </c>
      <c r="E8364" s="89">
        <v>0</v>
      </c>
      <c r="F8364" s="89">
        <v>703833</v>
      </c>
      <c r="G8364" s="89">
        <v>3</v>
      </c>
      <c r="H8364" t="s">
        <v>19630</v>
      </c>
      <c r="I8364" s="89"/>
    </row>
    <row r="8365" x14ac:dyDescent="0.3">
      <c r="A8365" t="s">
        <v>12046</v>
      </c>
      <c r="B8365" t="s">
        <v>19483</v>
      </c>
      <c r="C8365" t="s">
        <v>19523</v>
      </c>
      <c r="D8365" t="s">
        <v>19614</v>
      </c>
      <c r="E8365" s="89">
        <v>6.7148611046012108E-2</v>
      </c>
      <c r="F8365" s="89">
        <v>703833</v>
      </c>
      <c r="G8365" s="89">
        <v>3</v>
      </c>
      <c r="H8365" t="s">
        <v>19629</v>
      </c>
      <c r="I8365" s="89"/>
    </row>
    <row r="8366" x14ac:dyDescent="0.3">
      <c r="A8366" t="s">
        <v>12047</v>
      </c>
      <c r="B8366" t="s">
        <v>19483</v>
      </c>
      <c r="C8366" t="s">
        <v>19523</v>
      </c>
      <c r="D8366" t="s">
        <v>19615</v>
      </c>
      <c r="E8366" s="89">
        <v>7.3009294456849824E-2</v>
      </c>
      <c r="F8366" s="89">
        <v>703833</v>
      </c>
      <c r="G8366" s="89">
        <v>3</v>
      </c>
      <c r="H8366" t="s">
        <v>19629</v>
      </c>
      <c r="I8366" s="89"/>
    </row>
    <row r="8367" x14ac:dyDescent="0.3">
      <c r="A8367" t="s">
        <v>12048</v>
      </c>
      <c r="B8367" t="s">
        <v>19483</v>
      </c>
      <c r="C8367" t="s">
        <v>19523</v>
      </c>
      <c r="D8367" t="s">
        <v>19616</v>
      </c>
      <c r="E8367" s="89">
        <v>6.7148611046012108E-2</v>
      </c>
      <c r="F8367" s="89">
        <v>703833</v>
      </c>
      <c r="G8367" s="89">
        <v>3</v>
      </c>
      <c r="H8367" t="s">
        <v>19629</v>
      </c>
      <c r="I8367" s="89"/>
    </row>
    <row r="8368" x14ac:dyDescent="0.3">
      <c r="A8368" t="s">
        <v>12049</v>
      </c>
      <c r="B8368" t="s">
        <v>19483</v>
      </c>
      <c r="C8368" t="s">
        <v>19523</v>
      </c>
      <c r="D8368" t="s">
        <v>19617</v>
      </c>
      <c r="E8368" s="89">
        <v>7.3009294456849824E-2</v>
      </c>
      <c r="F8368" s="89">
        <v>703833</v>
      </c>
      <c r="G8368" s="89">
        <v>3</v>
      </c>
      <c r="H8368" t="s">
        <v>19629</v>
      </c>
      <c r="I8368" s="89"/>
    </row>
    <row r="8369" x14ac:dyDescent="0.3">
      <c r="A8369" t="s">
        <v>12050</v>
      </c>
      <c r="B8369" t="s">
        <v>19483</v>
      </c>
      <c r="C8369" t="s">
        <v>19523</v>
      </c>
      <c r="D8369" t="s">
        <v>19618</v>
      </c>
      <c r="E8369" s="89">
        <v>7.022628904074861E-2</v>
      </c>
      <c r="F8369" s="89">
        <v>703833</v>
      </c>
      <c r="G8369" s="89">
        <v>3</v>
      </c>
      <c r="H8369" t="s">
        <v>19629</v>
      </c>
      <c r="I8369" s="89"/>
    </row>
    <row r="8370" x14ac:dyDescent="0.3">
      <c r="A8370" t="s">
        <v>12051</v>
      </c>
      <c r="B8370" t="s">
        <v>19483</v>
      </c>
      <c r="C8370" t="s">
        <v>19523</v>
      </c>
      <c r="D8370" t="s">
        <v>19619</v>
      </c>
      <c r="E8370" s="89">
        <v>7.001609827208001E-2</v>
      </c>
      <c r="F8370" s="89">
        <v>703833</v>
      </c>
      <c r="G8370" s="89">
        <v>3</v>
      </c>
      <c r="H8370" t="s">
        <v>19629</v>
      </c>
      <c r="I8370" s="89"/>
    </row>
    <row r="8371" x14ac:dyDescent="0.3">
      <c r="A8371" t="s">
        <v>12052</v>
      </c>
      <c r="B8371" t="s">
        <v>19483</v>
      </c>
      <c r="C8371" t="s">
        <v>19523</v>
      </c>
      <c r="D8371" t="s">
        <v>19620</v>
      </c>
      <c r="E8371" s="89">
        <v>6.6948672726768396E-2</v>
      </c>
      <c r="F8371" s="89">
        <v>703833</v>
      </c>
      <c r="G8371" s="89">
        <v>3</v>
      </c>
      <c r="H8371" t="s">
        <v>19629</v>
      </c>
      <c r="I8371" s="89"/>
    </row>
    <row r="8372" x14ac:dyDescent="0.3">
      <c r="A8372" t="s">
        <v>12053</v>
      </c>
      <c r="B8372" t="s">
        <v>19483</v>
      </c>
      <c r="C8372" t="s">
        <v>19523</v>
      </c>
      <c r="D8372" t="s">
        <v>19621</v>
      </c>
      <c r="E8372" s="89">
        <v>3.073844747552925E-2</v>
      </c>
      <c r="F8372" s="89">
        <v>703833</v>
      </c>
      <c r="G8372" s="89">
        <v>3</v>
      </c>
      <c r="H8372" t="s">
        <v>19629</v>
      </c>
      <c r="I8372" s="89"/>
    </row>
    <row r="8373" x14ac:dyDescent="0.3">
      <c r="A8373" t="s">
        <v>12054</v>
      </c>
      <c r="B8373" t="s">
        <v>19483</v>
      </c>
      <c r="C8373" t="s">
        <v>19523</v>
      </c>
      <c r="D8373" t="s">
        <v>19622</v>
      </c>
      <c r="E8373" s="89">
        <v>6.8809054715316412E-2</v>
      </c>
      <c r="F8373" s="89">
        <v>703833</v>
      </c>
      <c r="G8373" s="89">
        <v>3</v>
      </c>
      <c r="H8373" t="s">
        <v>19629</v>
      </c>
      <c r="I8373" s="89"/>
    </row>
    <row r="8374" x14ac:dyDescent="0.3">
      <c r="A8374" t="s">
        <v>12055</v>
      </c>
      <c r="B8374" t="s">
        <v>19483</v>
      </c>
      <c r="C8374" t="s">
        <v>19523</v>
      </c>
      <c r="D8374" t="s">
        <v>19623</v>
      </c>
      <c r="E8374" s="89">
        <v>6.4019980825959194E-2</v>
      </c>
      <c r="F8374" s="89">
        <v>703833</v>
      </c>
      <c r="G8374" s="89">
        <v>3</v>
      </c>
      <c r="H8374" t="s">
        <v>19629</v>
      </c>
      <c r="I8374" s="89"/>
    </row>
    <row r="8375" x14ac:dyDescent="0.3">
      <c r="A8375" t="s">
        <v>12056</v>
      </c>
      <c r="B8375" t="s">
        <v>19483</v>
      </c>
      <c r="C8375" t="s">
        <v>19523</v>
      </c>
      <c r="D8375" t="s">
        <v>19624</v>
      </c>
      <c r="E8375" s="89">
        <v>0.15336280127577989</v>
      </c>
      <c r="F8375" s="89">
        <v>703833</v>
      </c>
      <c r="G8375" s="89">
        <v>3</v>
      </c>
      <c r="H8375" t="s">
        <v>19629</v>
      </c>
      <c r="I8375" s="89"/>
    </row>
    <row r="8376" x14ac:dyDescent="0.3">
      <c r="A8376" t="s">
        <v>11433</v>
      </c>
      <c r="B8376" t="s">
        <v>19476</v>
      </c>
      <c r="C8376" t="s">
        <v>19489</v>
      </c>
      <c r="D8376" t="s">
        <v>19630</v>
      </c>
      <c r="E8376" s="89">
        <v>30943</v>
      </c>
      <c r="F8376" s="89">
        <v>703833</v>
      </c>
      <c r="G8376" s="89">
        <v>3</v>
      </c>
      <c r="H8376" t="s">
        <v>19630</v>
      </c>
      <c r="I8376" s="89"/>
    </row>
    <row r="8377" x14ac:dyDescent="0.3">
      <c r="A8377" t="s">
        <v>11434</v>
      </c>
      <c r="B8377" t="s">
        <v>19477</v>
      </c>
      <c r="C8377" t="s">
        <v>19489</v>
      </c>
      <c r="D8377" t="s">
        <v>19630</v>
      </c>
      <c r="E8377" s="89">
        <v>516519744.99023438</v>
      </c>
      <c r="F8377" s="89">
        <v>703833</v>
      </c>
      <c r="G8377" s="89">
        <v>3</v>
      </c>
      <c r="H8377" t="s">
        <v>19630</v>
      </c>
      <c r="I8377" s="89"/>
    </row>
    <row r="8378" x14ac:dyDescent="0.3">
      <c r="A8378" t="s">
        <v>11435</v>
      </c>
      <c r="B8378" t="s">
        <v>19478</v>
      </c>
      <c r="C8378" t="s">
        <v>19489</v>
      </c>
      <c r="D8378" t="s">
        <v>19630</v>
      </c>
      <c r="E8378" s="89">
        <v>4.396355385439444E-2</v>
      </c>
      <c r="F8378" s="89">
        <v>703833</v>
      </c>
      <c r="G8378" s="89">
        <v>3</v>
      </c>
      <c r="H8378" t="s">
        <v>19630</v>
      </c>
      <c r="I8378" s="89"/>
    </row>
    <row r="8379" x14ac:dyDescent="0.3">
      <c r="A8379" t="s">
        <v>11436</v>
      </c>
      <c r="B8379" t="s">
        <v>19479</v>
      </c>
      <c r="C8379" t="s">
        <v>19489</v>
      </c>
      <c r="D8379" t="s">
        <v>19630</v>
      </c>
      <c r="E8379" s="89">
        <v>733.86690449330217</v>
      </c>
      <c r="F8379" s="89">
        <v>703833</v>
      </c>
      <c r="G8379" s="89">
        <v>3</v>
      </c>
      <c r="H8379" t="s">
        <v>19630</v>
      </c>
      <c r="I8379" s="89"/>
    </row>
    <row r="8380" x14ac:dyDescent="0.3">
      <c r="A8380" t="s">
        <v>12184</v>
      </c>
      <c r="B8380" t="s">
        <v>19480</v>
      </c>
      <c r="C8380" t="s">
        <v>19545</v>
      </c>
      <c r="D8380" t="s">
        <v>19623</v>
      </c>
      <c r="E8380" s="89">
        <v>0.56586434566154187</v>
      </c>
      <c r="F8380" s="89">
        <v>703833</v>
      </c>
      <c r="G8380" s="89">
        <v>3</v>
      </c>
      <c r="H8380" t="s">
        <v>19630</v>
      </c>
      <c r="I8380" s="89"/>
    </row>
    <row r="8381" x14ac:dyDescent="0.3">
      <c r="A8381" t="s">
        <v>12185</v>
      </c>
      <c r="B8381" t="s">
        <v>19481</v>
      </c>
      <c r="C8381" t="s">
        <v>19545</v>
      </c>
      <c r="D8381" t="s">
        <v>19623</v>
      </c>
      <c r="E8381" s="89">
        <v>9.2972413714819346E-2</v>
      </c>
      <c r="F8381" s="89">
        <v>703833</v>
      </c>
      <c r="G8381" s="89">
        <v>3</v>
      </c>
      <c r="H8381" t="s">
        <v>19630</v>
      </c>
      <c r="I8381" s="89"/>
    </row>
    <row r="8382" x14ac:dyDescent="0.3">
      <c r="A8382" t="s">
        <v>12186</v>
      </c>
      <c r="B8382" t="s">
        <v>19482</v>
      </c>
      <c r="C8382" t="s">
        <v>19545</v>
      </c>
      <c r="D8382" t="s">
        <v>19623</v>
      </c>
      <c r="E8382" s="89">
        <v>1.8876695575226869E-2</v>
      </c>
      <c r="F8382" s="89">
        <v>703833</v>
      </c>
      <c r="G8382" s="89">
        <v>3</v>
      </c>
      <c r="H8382" t="s">
        <v>19630</v>
      </c>
      <c r="I8382" s="89"/>
    </row>
    <row r="8383" x14ac:dyDescent="0.3">
      <c r="A8383" t="s">
        <v>12187</v>
      </c>
      <c r="B8383" t="s">
        <v>19480</v>
      </c>
      <c r="C8383" t="s">
        <v>19545</v>
      </c>
      <c r="D8383" t="s">
        <v>19624</v>
      </c>
      <c r="E8383" s="89">
        <v>0</v>
      </c>
      <c r="F8383" s="89">
        <v>703833</v>
      </c>
      <c r="G8383" s="89">
        <v>3</v>
      </c>
      <c r="H8383" t="s">
        <v>19630</v>
      </c>
      <c r="I8383" s="89"/>
    </row>
    <row r="8384" x14ac:dyDescent="0.3">
      <c r="A8384" t="s">
        <v>12188</v>
      </c>
      <c r="B8384" t="s">
        <v>19481</v>
      </c>
      <c r="C8384" t="s">
        <v>19545</v>
      </c>
      <c r="D8384" t="s">
        <v>19624</v>
      </c>
      <c r="E8384" s="89">
        <v>0</v>
      </c>
      <c r="F8384" s="89">
        <v>703833</v>
      </c>
      <c r="G8384" s="89">
        <v>3</v>
      </c>
      <c r="H8384" t="s">
        <v>19630</v>
      </c>
      <c r="I8384" s="89"/>
    </row>
    <row r="8385" x14ac:dyDescent="0.3">
      <c r="A8385" t="s">
        <v>12189</v>
      </c>
      <c r="B8385" t="s">
        <v>19482</v>
      </c>
      <c r="C8385" t="s">
        <v>19545</v>
      </c>
      <c r="D8385" t="s">
        <v>19624</v>
      </c>
      <c r="E8385" s="89">
        <v>0</v>
      </c>
      <c r="F8385" s="89">
        <v>703833</v>
      </c>
      <c r="G8385" s="89">
        <v>3</v>
      </c>
      <c r="H8385" t="s">
        <v>19630</v>
      </c>
      <c r="I8385" s="89"/>
    </row>
    <row r="8386" x14ac:dyDescent="0.3">
      <c r="A8386" t="s">
        <v>12190</v>
      </c>
      <c r="B8386" t="s">
        <v>19480</v>
      </c>
      <c r="C8386" t="s">
        <v>19546</v>
      </c>
      <c r="D8386" t="s">
        <v>19623</v>
      </c>
      <c r="E8386" s="89">
        <v>0.56586434566154187</v>
      </c>
      <c r="F8386" s="89">
        <v>703833</v>
      </c>
      <c r="G8386" s="89">
        <v>3</v>
      </c>
      <c r="H8386" t="s">
        <v>19630</v>
      </c>
      <c r="I8386" s="89"/>
    </row>
    <row r="8387" x14ac:dyDescent="0.3">
      <c r="A8387" t="s">
        <v>12191</v>
      </c>
      <c r="B8387" t="s">
        <v>19481</v>
      </c>
      <c r="C8387" t="s">
        <v>19546</v>
      </c>
      <c r="D8387" t="s">
        <v>19623</v>
      </c>
      <c r="E8387" s="89">
        <v>9.2382153297557057E-2</v>
      </c>
      <c r="F8387" s="89">
        <v>703833</v>
      </c>
      <c r="G8387" s="89">
        <v>3</v>
      </c>
      <c r="H8387" t="s">
        <v>19630</v>
      </c>
      <c r="I8387" s="89"/>
    </row>
    <row r="8388" x14ac:dyDescent="0.3">
      <c r="A8388" t="s">
        <v>12192</v>
      </c>
      <c r="B8388" t="s">
        <v>19482</v>
      </c>
      <c r="C8388" t="s">
        <v>19546</v>
      </c>
      <c r="D8388" t="s">
        <v>19623</v>
      </c>
      <c r="E8388" s="89">
        <v>1.871569672558859E-2</v>
      </c>
      <c r="F8388" s="89">
        <v>703833</v>
      </c>
      <c r="G8388" s="89">
        <v>3</v>
      </c>
      <c r="H8388" t="s">
        <v>19630</v>
      </c>
      <c r="I8388" s="89"/>
    </row>
    <row r="8389" x14ac:dyDescent="0.3">
      <c r="A8389" t="s">
        <v>12193</v>
      </c>
      <c r="B8389" t="s">
        <v>19480</v>
      </c>
      <c r="C8389" t="s">
        <v>19546</v>
      </c>
      <c r="D8389" t="s">
        <v>19624</v>
      </c>
      <c r="E8389" s="89">
        <v>0</v>
      </c>
      <c r="F8389" s="89">
        <v>703833</v>
      </c>
      <c r="G8389" s="89">
        <v>3</v>
      </c>
      <c r="H8389" t="s">
        <v>19630</v>
      </c>
      <c r="I8389" s="89"/>
    </row>
    <row r="8390" x14ac:dyDescent="0.3">
      <c r="A8390" t="s">
        <v>12194</v>
      </c>
      <c r="B8390" t="s">
        <v>19481</v>
      </c>
      <c r="C8390" t="s">
        <v>19546</v>
      </c>
      <c r="D8390" t="s">
        <v>19624</v>
      </c>
      <c r="E8390" s="89">
        <v>0</v>
      </c>
      <c r="F8390" s="89">
        <v>703833</v>
      </c>
      <c r="G8390" s="89">
        <v>3</v>
      </c>
      <c r="H8390" t="s">
        <v>19630</v>
      </c>
      <c r="I8390" s="89"/>
    </row>
    <row r="8391" x14ac:dyDescent="0.3">
      <c r="A8391" t="s">
        <v>12195</v>
      </c>
      <c r="B8391" t="s">
        <v>19482</v>
      </c>
      <c r="C8391" t="s">
        <v>19546</v>
      </c>
      <c r="D8391" t="s">
        <v>19624</v>
      </c>
      <c r="E8391" s="89">
        <v>0</v>
      </c>
      <c r="F8391" s="89">
        <v>703833</v>
      </c>
      <c r="G8391" s="89">
        <v>3</v>
      </c>
      <c r="H8391" t="s">
        <v>19630</v>
      </c>
      <c r="I8391" s="89"/>
    </row>
    <row r="8392" x14ac:dyDescent="0.3">
      <c r="A8392" t="s">
        <v>12196</v>
      </c>
      <c r="B8392" t="s">
        <v>19480</v>
      </c>
      <c r="C8392" t="s">
        <v>19547</v>
      </c>
      <c r="D8392" t="s">
        <v>19623</v>
      </c>
      <c r="E8392" s="89">
        <v>0.53064150160620494</v>
      </c>
      <c r="F8392" s="89">
        <v>703833</v>
      </c>
      <c r="G8392" s="89">
        <v>3</v>
      </c>
      <c r="H8392" t="s">
        <v>19630</v>
      </c>
      <c r="I8392" s="89"/>
    </row>
    <row r="8393" x14ac:dyDescent="0.3">
      <c r="A8393" t="s">
        <v>12197</v>
      </c>
      <c r="B8393" t="s">
        <v>19481</v>
      </c>
      <c r="C8393" t="s">
        <v>19547</v>
      </c>
      <c r="D8393" t="s">
        <v>19623</v>
      </c>
      <c r="E8393" s="89">
        <v>8.9303904785669727E-2</v>
      </c>
      <c r="F8393" s="89">
        <v>703833</v>
      </c>
      <c r="G8393" s="89">
        <v>3</v>
      </c>
      <c r="H8393" t="s">
        <v>19630</v>
      </c>
      <c r="I8393" s="89"/>
    </row>
    <row r="8394" x14ac:dyDescent="0.3">
      <c r="A8394" t="s">
        <v>12198</v>
      </c>
      <c r="B8394" t="s">
        <v>19482</v>
      </c>
      <c r="C8394" t="s">
        <v>19547</v>
      </c>
      <c r="D8394" t="s">
        <v>19623</v>
      </c>
      <c r="E8394" s="89">
        <v>1.7846472084897539E-2</v>
      </c>
      <c r="F8394" s="89">
        <v>703833</v>
      </c>
      <c r="G8394" s="89">
        <v>3</v>
      </c>
      <c r="H8394" t="s">
        <v>19630</v>
      </c>
      <c r="I8394" s="89"/>
    </row>
    <row r="8395" x14ac:dyDescent="0.3">
      <c r="A8395" t="s">
        <v>12199</v>
      </c>
      <c r="B8395" t="s">
        <v>19480</v>
      </c>
      <c r="C8395" t="s">
        <v>19547</v>
      </c>
      <c r="D8395" t="s">
        <v>19624</v>
      </c>
      <c r="E8395" s="89">
        <v>0</v>
      </c>
      <c r="F8395" s="89">
        <v>703833</v>
      </c>
      <c r="G8395" s="89">
        <v>3</v>
      </c>
      <c r="H8395" t="s">
        <v>19630</v>
      </c>
      <c r="I8395" s="89"/>
    </row>
    <row r="8396" x14ac:dyDescent="0.3">
      <c r="A8396" t="s">
        <v>12200</v>
      </c>
      <c r="B8396" t="s">
        <v>19481</v>
      </c>
      <c r="C8396" t="s">
        <v>19547</v>
      </c>
      <c r="D8396" t="s">
        <v>19624</v>
      </c>
      <c r="E8396" s="89">
        <v>0</v>
      </c>
      <c r="F8396" s="89">
        <v>703833</v>
      </c>
      <c r="G8396" s="89">
        <v>3</v>
      </c>
      <c r="H8396" t="s">
        <v>19630</v>
      </c>
      <c r="I8396" s="89"/>
    </row>
    <row r="8397" x14ac:dyDescent="0.3">
      <c r="A8397" t="s">
        <v>12201</v>
      </c>
      <c r="B8397" t="s">
        <v>19482</v>
      </c>
      <c r="C8397" t="s">
        <v>19547</v>
      </c>
      <c r="D8397" t="s">
        <v>19624</v>
      </c>
      <c r="E8397" s="89">
        <v>0</v>
      </c>
      <c r="F8397" s="89">
        <v>703833</v>
      </c>
      <c r="G8397" s="89">
        <v>3</v>
      </c>
      <c r="H8397" t="s">
        <v>19630</v>
      </c>
      <c r="I8397" s="89"/>
    </row>
    <row r="8398" x14ac:dyDescent="0.3">
      <c r="A8398" t="s">
        <v>12202</v>
      </c>
      <c r="B8398" t="s">
        <v>19480</v>
      </c>
      <c r="C8398" t="s">
        <v>19548</v>
      </c>
      <c r="D8398" t="s">
        <v>19623</v>
      </c>
      <c r="E8398" s="89">
        <v>0.45515058259558733</v>
      </c>
      <c r="F8398" s="89">
        <v>703833</v>
      </c>
      <c r="G8398" s="89">
        <v>3</v>
      </c>
      <c r="H8398" t="s">
        <v>19630</v>
      </c>
      <c r="I8398" s="89"/>
    </row>
    <row r="8399" x14ac:dyDescent="0.3">
      <c r="A8399" t="s">
        <v>12203</v>
      </c>
      <c r="B8399" t="s">
        <v>19481</v>
      </c>
      <c r="C8399" t="s">
        <v>19548</v>
      </c>
      <c r="D8399" t="s">
        <v>19623</v>
      </c>
      <c r="E8399" s="89">
        <v>6.8295871721914675E-2</v>
      </c>
      <c r="F8399" s="89">
        <v>703833</v>
      </c>
      <c r="G8399" s="89">
        <v>3</v>
      </c>
      <c r="H8399" t="s">
        <v>19630</v>
      </c>
      <c r="I8399" s="89"/>
    </row>
    <row r="8400" x14ac:dyDescent="0.3">
      <c r="A8400" t="s">
        <v>12204</v>
      </c>
      <c r="B8400" t="s">
        <v>19482</v>
      </c>
      <c r="C8400" t="s">
        <v>19548</v>
      </c>
      <c r="D8400" t="s">
        <v>19623</v>
      </c>
      <c r="E8400" s="89">
        <v>1.3205520349217931E-2</v>
      </c>
      <c r="F8400" s="89">
        <v>703833</v>
      </c>
      <c r="G8400" s="89">
        <v>3</v>
      </c>
      <c r="H8400" t="s">
        <v>19630</v>
      </c>
      <c r="I8400" s="89"/>
    </row>
    <row r="8401" x14ac:dyDescent="0.3">
      <c r="A8401" t="s">
        <v>12205</v>
      </c>
      <c r="B8401" t="s">
        <v>19480</v>
      </c>
      <c r="C8401" t="s">
        <v>19548</v>
      </c>
      <c r="D8401" t="s">
        <v>19624</v>
      </c>
      <c r="E8401" s="89">
        <v>0</v>
      </c>
      <c r="F8401" s="89">
        <v>703833</v>
      </c>
      <c r="G8401" s="89">
        <v>3</v>
      </c>
      <c r="H8401" t="s">
        <v>19630</v>
      </c>
      <c r="I8401" s="89"/>
    </row>
    <row r="8402" x14ac:dyDescent="0.3">
      <c r="A8402" t="s">
        <v>12206</v>
      </c>
      <c r="B8402" t="s">
        <v>19481</v>
      </c>
      <c r="C8402" t="s">
        <v>19548</v>
      </c>
      <c r="D8402" t="s">
        <v>19624</v>
      </c>
      <c r="E8402" s="89">
        <v>0</v>
      </c>
      <c r="F8402" s="89">
        <v>703833</v>
      </c>
      <c r="G8402" s="89">
        <v>3</v>
      </c>
      <c r="H8402" t="s">
        <v>19630</v>
      </c>
      <c r="I8402" s="89"/>
    </row>
    <row r="8403" x14ac:dyDescent="0.3">
      <c r="A8403" t="s">
        <v>12207</v>
      </c>
      <c r="B8403" t="s">
        <v>19482</v>
      </c>
      <c r="C8403" t="s">
        <v>19548</v>
      </c>
      <c r="D8403" t="s">
        <v>19624</v>
      </c>
      <c r="E8403" s="89">
        <v>0</v>
      </c>
      <c r="F8403" s="89">
        <v>703833</v>
      </c>
      <c r="G8403" s="89">
        <v>3</v>
      </c>
      <c r="H8403" t="s">
        <v>19630</v>
      </c>
      <c r="I8403" s="89"/>
    </row>
    <row r="8404" x14ac:dyDescent="0.3">
      <c r="A8404" t="s">
        <v>12208</v>
      </c>
      <c r="B8404" t="s">
        <v>19480</v>
      </c>
      <c r="C8404" t="s">
        <v>19549</v>
      </c>
      <c r="D8404" t="s">
        <v>19623</v>
      </c>
      <c r="E8404" s="89">
        <v>0.54416743744609875</v>
      </c>
      <c r="F8404" s="89">
        <v>703833</v>
      </c>
      <c r="G8404" s="89">
        <v>3</v>
      </c>
      <c r="H8404" t="s">
        <v>19630</v>
      </c>
      <c r="I8404" s="89"/>
    </row>
    <row r="8405" x14ac:dyDescent="0.3">
      <c r="A8405" t="s">
        <v>12209</v>
      </c>
      <c r="B8405" t="s">
        <v>19481</v>
      </c>
      <c r="C8405" t="s">
        <v>19549</v>
      </c>
      <c r="D8405" t="s">
        <v>19623</v>
      </c>
      <c r="E8405" s="89">
        <v>8.4203815263529047E-2</v>
      </c>
      <c r="F8405" s="89">
        <v>703833</v>
      </c>
      <c r="G8405" s="89">
        <v>3</v>
      </c>
      <c r="H8405" t="s">
        <v>19630</v>
      </c>
      <c r="I8405" s="89"/>
    </row>
    <row r="8406" x14ac:dyDescent="0.3">
      <c r="A8406" t="s">
        <v>12210</v>
      </c>
      <c r="B8406" t="s">
        <v>19482</v>
      </c>
      <c r="C8406" t="s">
        <v>19549</v>
      </c>
      <c r="D8406" t="s">
        <v>19623</v>
      </c>
      <c r="E8406" s="89">
        <v>1.6779351750925729E-2</v>
      </c>
      <c r="F8406" s="89">
        <v>703833</v>
      </c>
      <c r="G8406" s="89">
        <v>3</v>
      </c>
      <c r="H8406" t="s">
        <v>19630</v>
      </c>
      <c r="I8406" s="89"/>
    </row>
    <row r="8407" x14ac:dyDescent="0.3">
      <c r="A8407" t="s">
        <v>12211</v>
      </c>
      <c r="B8407" t="s">
        <v>19480</v>
      </c>
      <c r="C8407" t="s">
        <v>19549</v>
      </c>
      <c r="D8407" t="s">
        <v>19624</v>
      </c>
      <c r="E8407" s="89">
        <v>0</v>
      </c>
      <c r="F8407" s="89">
        <v>703833</v>
      </c>
      <c r="G8407" s="89">
        <v>3</v>
      </c>
      <c r="H8407" t="s">
        <v>19630</v>
      </c>
      <c r="I8407" s="89"/>
    </row>
    <row r="8408" x14ac:dyDescent="0.3">
      <c r="A8408" t="s">
        <v>12212</v>
      </c>
      <c r="B8408" t="s">
        <v>19481</v>
      </c>
      <c r="C8408" t="s">
        <v>19549</v>
      </c>
      <c r="D8408" t="s">
        <v>19624</v>
      </c>
      <c r="E8408" s="89">
        <v>0</v>
      </c>
      <c r="F8408" s="89">
        <v>703833</v>
      </c>
      <c r="G8408" s="89">
        <v>3</v>
      </c>
      <c r="H8408" t="s">
        <v>19630</v>
      </c>
      <c r="I8408" s="89"/>
    </row>
    <row r="8409" x14ac:dyDescent="0.3">
      <c r="A8409" t="s">
        <v>12213</v>
      </c>
      <c r="B8409" t="s">
        <v>19482</v>
      </c>
      <c r="C8409" t="s">
        <v>19549</v>
      </c>
      <c r="D8409" t="s">
        <v>19624</v>
      </c>
      <c r="E8409" s="89">
        <v>0</v>
      </c>
      <c r="F8409" s="89">
        <v>703833</v>
      </c>
      <c r="G8409" s="89">
        <v>3</v>
      </c>
      <c r="H8409" t="s">
        <v>19630</v>
      </c>
      <c r="I8409" s="89"/>
    </row>
    <row r="8410" x14ac:dyDescent="0.3">
      <c r="A8410" t="s">
        <v>12214</v>
      </c>
      <c r="B8410" t="s">
        <v>19480</v>
      </c>
      <c r="C8410" t="s">
        <v>19550</v>
      </c>
      <c r="D8410" t="s">
        <v>19623</v>
      </c>
      <c r="E8410" s="89">
        <v>0.56586434566154187</v>
      </c>
      <c r="F8410" s="89">
        <v>703833</v>
      </c>
      <c r="G8410" s="89">
        <v>3</v>
      </c>
      <c r="H8410" t="s">
        <v>19630</v>
      </c>
      <c r="I8410" s="89"/>
    </row>
    <row r="8411" x14ac:dyDescent="0.3">
      <c r="A8411" t="s">
        <v>12215</v>
      </c>
      <c r="B8411" t="s">
        <v>19481</v>
      </c>
      <c r="C8411" t="s">
        <v>19550</v>
      </c>
      <c r="D8411" t="s">
        <v>19623</v>
      </c>
      <c r="E8411" s="89">
        <v>9.215957831276507E-2</v>
      </c>
      <c r="F8411" s="89">
        <v>703833</v>
      </c>
      <c r="G8411" s="89">
        <v>3</v>
      </c>
      <c r="H8411" t="s">
        <v>19630</v>
      </c>
      <c r="I8411" s="89"/>
    </row>
    <row r="8412" x14ac:dyDescent="0.3">
      <c r="A8412" t="s">
        <v>12216</v>
      </c>
      <c r="B8412" t="s">
        <v>19482</v>
      </c>
      <c r="C8412" t="s">
        <v>19550</v>
      </c>
      <c r="D8412" t="s">
        <v>19623</v>
      </c>
      <c r="E8412" s="89">
        <v>1.8667562427338059E-2</v>
      </c>
      <c r="F8412" s="89">
        <v>703833</v>
      </c>
      <c r="G8412" s="89">
        <v>3</v>
      </c>
      <c r="H8412" t="s">
        <v>19630</v>
      </c>
      <c r="I8412" s="89"/>
    </row>
    <row r="8413" x14ac:dyDescent="0.3">
      <c r="A8413" t="s">
        <v>12217</v>
      </c>
      <c r="B8413" t="s">
        <v>19480</v>
      </c>
      <c r="C8413" t="s">
        <v>19550</v>
      </c>
      <c r="D8413" t="s">
        <v>19624</v>
      </c>
      <c r="E8413" s="89">
        <v>0</v>
      </c>
      <c r="F8413" s="89">
        <v>703833</v>
      </c>
      <c r="G8413" s="89">
        <v>3</v>
      </c>
      <c r="H8413" t="s">
        <v>19630</v>
      </c>
      <c r="I8413" s="89"/>
    </row>
    <row r="8414" x14ac:dyDescent="0.3">
      <c r="A8414" t="s">
        <v>12218</v>
      </c>
      <c r="B8414" t="s">
        <v>19481</v>
      </c>
      <c r="C8414" t="s">
        <v>19550</v>
      </c>
      <c r="D8414" t="s">
        <v>19624</v>
      </c>
      <c r="E8414" s="89">
        <v>0</v>
      </c>
      <c r="F8414" s="89">
        <v>703833</v>
      </c>
      <c r="G8414" s="89">
        <v>3</v>
      </c>
      <c r="H8414" t="s">
        <v>19630</v>
      </c>
      <c r="I8414" s="89"/>
    </row>
    <row r="8415" x14ac:dyDescent="0.3">
      <c r="A8415" t="s">
        <v>12219</v>
      </c>
      <c r="B8415" t="s">
        <v>19482</v>
      </c>
      <c r="C8415" t="s">
        <v>19550</v>
      </c>
      <c r="D8415" t="s">
        <v>19624</v>
      </c>
      <c r="E8415" s="89">
        <v>0</v>
      </c>
      <c r="F8415" s="89">
        <v>703833</v>
      </c>
      <c r="G8415" s="89">
        <v>3</v>
      </c>
      <c r="H8415" t="s">
        <v>19630</v>
      </c>
      <c r="I8415" s="89"/>
    </row>
    <row r="8416" x14ac:dyDescent="0.3">
      <c r="A8416" t="s">
        <v>12220</v>
      </c>
      <c r="B8416" t="s">
        <v>19480</v>
      </c>
      <c r="C8416" t="s">
        <v>19551</v>
      </c>
      <c r="D8416" t="s">
        <v>19623</v>
      </c>
      <c r="E8416" s="89">
        <v>0.54456952146318804</v>
      </c>
      <c r="F8416" s="89">
        <v>703833</v>
      </c>
      <c r="G8416" s="89">
        <v>3</v>
      </c>
      <c r="H8416" t="s">
        <v>19630</v>
      </c>
      <c r="I8416" s="89"/>
    </row>
    <row r="8417" x14ac:dyDescent="0.3">
      <c r="A8417" t="s">
        <v>12221</v>
      </c>
      <c r="B8417" t="s">
        <v>19481</v>
      </c>
      <c r="C8417" t="s">
        <v>19551</v>
      </c>
      <c r="D8417" t="s">
        <v>19623</v>
      </c>
      <c r="E8417" s="89">
        <v>9.1430582787947079E-2</v>
      </c>
      <c r="F8417" s="89">
        <v>703833</v>
      </c>
      <c r="G8417" s="89">
        <v>3</v>
      </c>
      <c r="H8417" t="s">
        <v>19630</v>
      </c>
      <c r="I8417" s="89"/>
    </row>
    <row r="8418" x14ac:dyDescent="0.3">
      <c r="A8418" t="s">
        <v>12222</v>
      </c>
      <c r="B8418" t="s">
        <v>19482</v>
      </c>
      <c r="C8418" t="s">
        <v>19551</v>
      </c>
      <c r="D8418" t="s">
        <v>19623</v>
      </c>
      <c r="E8418" s="89">
        <v>1.8456448280680469E-2</v>
      </c>
      <c r="F8418" s="89">
        <v>703833</v>
      </c>
      <c r="G8418" s="89">
        <v>3</v>
      </c>
      <c r="H8418" t="s">
        <v>19630</v>
      </c>
      <c r="I8418" s="89"/>
    </row>
    <row r="8419" x14ac:dyDescent="0.3">
      <c r="A8419" t="s">
        <v>12223</v>
      </c>
      <c r="B8419" t="s">
        <v>19480</v>
      </c>
      <c r="C8419" t="s">
        <v>19551</v>
      </c>
      <c r="D8419" t="s">
        <v>19624</v>
      </c>
      <c r="E8419" s="89">
        <v>0</v>
      </c>
      <c r="F8419" s="89">
        <v>703833</v>
      </c>
      <c r="G8419" s="89">
        <v>3</v>
      </c>
      <c r="H8419" t="s">
        <v>19630</v>
      </c>
      <c r="I8419" s="89"/>
    </row>
    <row r="8420" x14ac:dyDescent="0.3">
      <c r="A8420" t="s">
        <v>12224</v>
      </c>
      <c r="B8420" t="s">
        <v>19481</v>
      </c>
      <c r="C8420" t="s">
        <v>19551</v>
      </c>
      <c r="D8420" t="s">
        <v>19624</v>
      </c>
      <c r="E8420" s="89">
        <v>0</v>
      </c>
      <c r="F8420" s="89">
        <v>703833</v>
      </c>
      <c r="G8420" s="89">
        <v>3</v>
      </c>
      <c r="H8420" t="s">
        <v>19630</v>
      </c>
      <c r="I8420" s="89"/>
    </row>
    <row r="8421" x14ac:dyDescent="0.3">
      <c r="A8421" t="s">
        <v>12225</v>
      </c>
      <c r="B8421" t="s">
        <v>19482</v>
      </c>
      <c r="C8421" t="s">
        <v>19551</v>
      </c>
      <c r="D8421" t="s">
        <v>19624</v>
      </c>
      <c r="E8421" s="89">
        <v>0</v>
      </c>
      <c r="F8421" s="89">
        <v>703833</v>
      </c>
      <c r="G8421" s="89">
        <v>3</v>
      </c>
      <c r="H8421" t="s">
        <v>19630</v>
      </c>
      <c r="I8421" s="89"/>
    </row>
    <row r="8422" x14ac:dyDescent="0.3">
      <c r="A8422" t="s">
        <v>12226</v>
      </c>
      <c r="B8422" t="s">
        <v>19480</v>
      </c>
      <c r="C8422" t="s">
        <v>19552</v>
      </c>
      <c r="D8422" t="s">
        <v>19623</v>
      </c>
      <c r="E8422" s="89">
        <v>0.56586434566154187</v>
      </c>
      <c r="F8422" s="89">
        <v>703833</v>
      </c>
      <c r="G8422" s="89">
        <v>3</v>
      </c>
      <c r="H8422" t="s">
        <v>19630</v>
      </c>
      <c r="I8422" s="89"/>
    </row>
    <row r="8423" x14ac:dyDescent="0.3">
      <c r="A8423" t="s">
        <v>12227</v>
      </c>
      <c r="B8423" t="s">
        <v>19481</v>
      </c>
      <c r="C8423" t="s">
        <v>19552</v>
      </c>
      <c r="D8423" t="s">
        <v>19623</v>
      </c>
      <c r="E8423" s="89">
        <v>8.8632366110526925E-2</v>
      </c>
      <c r="F8423" s="89">
        <v>703833</v>
      </c>
      <c r="G8423" s="89">
        <v>3</v>
      </c>
      <c r="H8423" t="s">
        <v>19630</v>
      </c>
      <c r="I8423" s="89"/>
    </row>
    <row r="8424" x14ac:dyDescent="0.3">
      <c r="A8424" t="s">
        <v>12228</v>
      </c>
      <c r="B8424" t="s">
        <v>19482</v>
      </c>
      <c r="C8424" t="s">
        <v>19552</v>
      </c>
      <c r="D8424" t="s">
        <v>19623</v>
      </c>
      <c r="E8424" s="89">
        <v>1.7588136873536171E-2</v>
      </c>
      <c r="F8424" s="89">
        <v>703833</v>
      </c>
      <c r="G8424" s="89">
        <v>3</v>
      </c>
      <c r="H8424" t="s">
        <v>19630</v>
      </c>
      <c r="I8424" s="89"/>
    </row>
    <row r="8425" x14ac:dyDescent="0.3">
      <c r="A8425" t="s">
        <v>12229</v>
      </c>
      <c r="B8425" t="s">
        <v>19480</v>
      </c>
      <c r="C8425" t="s">
        <v>19552</v>
      </c>
      <c r="D8425" t="s">
        <v>19624</v>
      </c>
      <c r="E8425" s="89">
        <v>0</v>
      </c>
      <c r="F8425" s="89">
        <v>703833</v>
      </c>
      <c r="G8425" s="89">
        <v>3</v>
      </c>
      <c r="H8425" t="s">
        <v>19630</v>
      </c>
      <c r="I8425" s="89"/>
    </row>
    <row r="8426" x14ac:dyDescent="0.3">
      <c r="A8426" t="s">
        <v>12230</v>
      </c>
      <c r="B8426" t="s">
        <v>19481</v>
      </c>
      <c r="C8426" t="s">
        <v>19552</v>
      </c>
      <c r="D8426" t="s">
        <v>19624</v>
      </c>
      <c r="E8426" s="89">
        <v>0</v>
      </c>
      <c r="F8426" s="89">
        <v>703833</v>
      </c>
      <c r="G8426" s="89">
        <v>3</v>
      </c>
      <c r="H8426" t="s">
        <v>19630</v>
      </c>
      <c r="I8426" s="89"/>
    </row>
    <row r="8427" x14ac:dyDescent="0.3">
      <c r="A8427" t="s">
        <v>12231</v>
      </c>
      <c r="B8427" t="s">
        <v>19482</v>
      </c>
      <c r="C8427" t="s">
        <v>19552</v>
      </c>
      <c r="D8427" t="s">
        <v>19624</v>
      </c>
      <c r="E8427" s="89">
        <v>0</v>
      </c>
      <c r="F8427" s="89">
        <v>703833</v>
      </c>
      <c r="G8427" s="89">
        <v>3</v>
      </c>
      <c r="H8427" t="s">
        <v>19630</v>
      </c>
      <c r="I8427" s="89"/>
    </row>
    <row r="8428" x14ac:dyDescent="0.3">
      <c r="A8428" t="s">
        <v>12232</v>
      </c>
      <c r="B8428" t="s">
        <v>19480</v>
      </c>
      <c r="C8428" t="s">
        <v>19553</v>
      </c>
      <c r="D8428" t="s">
        <v>19623</v>
      </c>
      <c r="E8428" s="89">
        <v>0.29246142195662889</v>
      </c>
      <c r="F8428" s="89">
        <v>703833</v>
      </c>
      <c r="G8428" s="89">
        <v>3</v>
      </c>
      <c r="H8428" t="s">
        <v>19630</v>
      </c>
      <c r="I8428" s="89"/>
    </row>
    <row r="8429" x14ac:dyDescent="0.3">
      <c r="A8429" t="s">
        <v>12233</v>
      </c>
      <c r="B8429" t="s">
        <v>19481</v>
      </c>
      <c r="C8429" t="s">
        <v>19553</v>
      </c>
      <c r="D8429" t="s">
        <v>19623</v>
      </c>
      <c r="E8429" s="89">
        <v>2.5041124009973811E-2</v>
      </c>
      <c r="F8429" s="89">
        <v>703833</v>
      </c>
      <c r="G8429" s="89">
        <v>3</v>
      </c>
      <c r="H8429" t="s">
        <v>19630</v>
      </c>
      <c r="I8429" s="89"/>
    </row>
    <row r="8430" x14ac:dyDescent="0.3">
      <c r="A8430" t="s">
        <v>12234</v>
      </c>
      <c r="B8430" t="s">
        <v>19482</v>
      </c>
      <c r="C8430" t="s">
        <v>19553</v>
      </c>
      <c r="D8430" t="s">
        <v>19623</v>
      </c>
      <c r="E8430" s="89">
        <v>3.327740278348246E-3</v>
      </c>
      <c r="F8430" s="89">
        <v>703833</v>
      </c>
      <c r="G8430" s="89">
        <v>3</v>
      </c>
      <c r="H8430" t="s">
        <v>19630</v>
      </c>
      <c r="I8430" s="89"/>
    </row>
    <row r="8431" x14ac:dyDescent="0.3">
      <c r="A8431" t="s">
        <v>12235</v>
      </c>
      <c r="B8431" t="s">
        <v>19480</v>
      </c>
      <c r="C8431" t="s">
        <v>19553</v>
      </c>
      <c r="D8431" t="s">
        <v>19624</v>
      </c>
      <c r="E8431" s="89">
        <v>0</v>
      </c>
      <c r="F8431" s="89">
        <v>703833</v>
      </c>
      <c r="G8431" s="89">
        <v>3</v>
      </c>
      <c r="H8431" t="s">
        <v>19630</v>
      </c>
      <c r="I8431" s="89"/>
    </row>
    <row r="8432" x14ac:dyDescent="0.3">
      <c r="A8432" t="s">
        <v>12236</v>
      </c>
      <c r="B8432" t="s">
        <v>19481</v>
      </c>
      <c r="C8432" t="s">
        <v>19553</v>
      </c>
      <c r="D8432" t="s">
        <v>19624</v>
      </c>
      <c r="E8432" s="89">
        <v>0</v>
      </c>
      <c r="F8432" s="89">
        <v>703833</v>
      </c>
      <c r="G8432" s="89">
        <v>3</v>
      </c>
      <c r="H8432" t="s">
        <v>19630</v>
      </c>
      <c r="I8432" s="89"/>
    </row>
    <row r="8433" x14ac:dyDescent="0.3">
      <c r="A8433" t="s">
        <v>12237</v>
      </c>
      <c r="B8433" t="s">
        <v>19482</v>
      </c>
      <c r="C8433" t="s">
        <v>19553</v>
      </c>
      <c r="D8433" t="s">
        <v>19624</v>
      </c>
      <c r="E8433" s="89">
        <v>0</v>
      </c>
      <c r="F8433" s="89">
        <v>703833</v>
      </c>
      <c r="G8433" s="89">
        <v>3</v>
      </c>
      <c r="H8433" t="s">
        <v>19630</v>
      </c>
      <c r="I8433" s="89"/>
    </row>
    <row r="8434" x14ac:dyDescent="0.3">
      <c r="A8434" t="s">
        <v>12238</v>
      </c>
      <c r="B8434" t="s">
        <v>19480</v>
      </c>
      <c r="C8434" t="s">
        <v>19554</v>
      </c>
      <c r="D8434" t="s">
        <v>19623</v>
      </c>
      <c r="E8434" s="89">
        <v>0.56173836691374235</v>
      </c>
      <c r="F8434" s="89">
        <v>703833</v>
      </c>
      <c r="G8434" s="89">
        <v>3</v>
      </c>
      <c r="H8434" t="s">
        <v>19630</v>
      </c>
      <c r="I8434" s="89"/>
    </row>
    <row r="8435" x14ac:dyDescent="0.3">
      <c r="A8435" t="s">
        <v>12239</v>
      </c>
      <c r="B8435" t="s">
        <v>19481</v>
      </c>
      <c r="C8435" t="s">
        <v>19554</v>
      </c>
      <c r="D8435" t="s">
        <v>19623</v>
      </c>
      <c r="E8435" s="89">
        <v>9.1014550315312345E-2</v>
      </c>
      <c r="F8435" s="89">
        <v>703833</v>
      </c>
      <c r="G8435" s="89">
        <v>3</v>
      </c>
      <c r="H8435" t="s">
        <v>19630</v>
      </c>
      <c r="I8435" s="89"/>
    </row>
    <row r="8436" x14ac:dyDescent="0.3">
      <c r="A8436" t="s">
        <v>12240</v>
      </c>
      <c r="B8436" t="s">
        <v>19482</v>
      </c>
      <c r="C8436" t="s">
        <v>19554</v>
      </c>
      <c r="D8436" t="s">
        <v>19623</v>
      </c>
      <c r="E8436" s="89">
        <v>1.8410165383401039E-2</v>
      </c>
      <c r="F8436" s="89">
        <v>703833</v>
      </c>
      <c r="G8436" s="89">
        <v>3</v>
      </c>
      <c r="H8436" t="s">
        <v>19630</v>
      </c>
      <c r="I8436" s="89"/>
    </row>
    <row r="8437" x14ac:dyDescent="0.3">
      <c r="A8437" t="s">
        <v>12241</v>
      </c>
      <c r="B8437" t="s">
        <v>19480</v>
      </c>
      <c r="C8437" t="s">
        <v>19554</v>
      </c>
      <c r="D8437" t="s">
        <v>19624</v>
      </c>
      <c r="E8437" s="89">
        <v>0</v>
      </c>
      <c r="F8437" s="89">
        <v>703833</v>
      </c>
      <c r="G8437" s="89">
        <v>3</v>
      </c>
      <c r="H8437" t="s">
        <v>19630</v>
      </c>
      <c r="I8437" s="89"/>
    </row>
    <row r="8438" x14ac:dyDescent="0.3">
      <c r="A8438" t="s">
        <v>12242</v>
      </c>
      <c r="B8438" t="s">
        <v>19481</v>
      </c>
      <c r="C8438" t="s">
        <v>19554</v>
      </c>
      <c r="D8438" t="s">
        <v>19624</v>
      </c>
      <c r="E8438" s="89">
        <v>0</v>
      </c>
      <c r="F8438" s="89">
        <v>703833</v>
      </c>
      <c r="G8438" s="89">
        <v>3</v>
      </c>
      <c r="H8438" t="s">
        <v>19630</v>
      </c>
      <c r="I8438" s="89"/>
    </row>
    <row r="8439" x14ac:dyDescent="0.3">
      <c r="A8439" t="s">
        <v>12243</v>
      </c>
      <c r="B8439" t="s">
        <v>19482</v>
      </c>
      <c r="C8439" t="s">
        <v>19554</v>
      </c>
      <c r="D8439" t="s">
        <v>19624</v>
      </c>
      <c r="E8439" s="89">
        <v>0</v>
      </c>
      <c r="F8439" s="89">
        <v>703833</v>
      </c>
      <c r="G8439" s="89">
        <v>3</v>
      </c>
      <c r="H8439" t="s">
        <v>19630</v>
      </c>
      <c r="I8439" s="89"/>
    </row>
    <row r="8440" x14ac:dyDescent="0.3">
      <c r="A8440" t="s">
        <v>11437</v>
      </c>
      <c r="B8440" t="s">
        <v>19483</v>
      </c>
      <c r="C8440" t="s">
        <v>19489</v>
      </c>
      <c r="D8440" t="s">
        <v>19614</v>
      </c>
      <c r="E8440" s="89">
        <v>2.7230917743076281E-2</v>
      </c>
      <c r="F8440" s="89">
        <v>703833</v>
      </c>
      <c r="G8440" s="89">
        <v>3</v>
      </c>
      <c r="H8440" t="s">
        <v>19629</v>
      </c>
      <c r="I8440" s="89"/>
    </row>
    <row r="8441" x14ac:dyDescent="0.3">
      <c r="A8441" t="s">
        <v>11438</v>
      </c>
      <c r="B8441" t="s">
        <v>19483</v>
      </c>
      <c r="C8441" t="s">
        <v>19489</v>
      </c>
      <c r="D8441" t="s">
        <v>19615</v>
      </c>
      <c r="E8441" s="89">
        <v>2.8064013733146109E-2</v>
      </c>
      <c r="F8441" s="89">
        <v>703833</v>
      </c>
      <c r="G8441" s="89">
        <v>3</v>
      </c>
      <c r="H8441" t="s">
        <v>19629</v>
      </c>
      <c r="I8441" s="89"/>
    </row>
    <row r="8442" x14ac:dyDescent="0.3">
      <c r="A8442" t="s">
        <v>11439</v>
      </c>
      <c r="B8442" t="s">
        <v>19483</v>
      </c>
      <c r="C8442" t="s">
        <v>19489</v>
      </c>
      <c r="D8442" t="s">
        <v>19616</v>
      </c>
      <c r="E8442" s="89">
        <v>2.7230917743076281E-2</v>
      </c>
      <c r="F8442" s="89">
        <v>703833</v>
      </c>
      <c r="G8442" s="89">
        <v>3</v>
      </c>
      <c r="H8442" t="s">
        <v>19629</v>
      </c>
      <c r="I8442" s="89"/>
    </row>
    <row r="8443" x14ac:dyDescent="0.3">
      <c r="A8443" t="s">
        <v>11440</v>
      </c>
      <c r="B8443" t="s">
        <v>19483</v>
      </c>
      <c r="C8443" t="s">
        <v>19489</v>
      </c>
      <c r="D8443" t="s">
        <v>19617</v>
      </c>
      <c r="E8443" s="89">
        <v>2.7230917743076281E-2</v>
      </c>
      <c r="F8443" s="89">
        <v>703833</v>
      </c>
      <c r="G8443" s="89">
        <v>3</v>
      </c>
      <c r="H8443" t="s">
        <v>19629</v>
      </c>
      <c r="I8443" s="89"/>
    </row>
    <row r="8444" x14ac:dyDescent="0.3">
      <c r="A8444" t="s">
        <v>11441</v>
      </c>
      <c r="B8444" t="s">
        <v>19483</v>
      </c>
      <c r="C8444" t="s">
        <v>19489</v>
      </c>
      <c r="D8444" t="s">
        <v>19618</v>
      </c>
      <c r="E8444" s="89">
        <v>2.6773797515880229E-2</v>
      </c>
      <c r="F8444" s="89">
        <v>703833</v>
      </c>
      <c r="G8444" s="89">
        <v>3</v>
      </c>
      <c r="H8444" t="s">
        <v>19629</v>
      </c>
      <c r="I8444" s="89"/>
    </row>
    <row r="8445" x14ac:dyDescent="0.3">
      <c r="A8445" t="s">
        <v>11442</v>
      </c>
      <c r="B8445" t="s">
        <v>19483</v>
      </c>
      <c r="C8445" t="s">
        <v>19489</v>
      </c>
      <c r="D8445" t="s">
        <v>19619</v>
      </c>
      <c r="E8445" s="89">
        <v>2.632166265445331E-2</v>
      </c>
      <c r="F8445" s="89">
        <v>703833</v>
      </c>
      <c r="G8445" s="89">
        <v>3</v>
      </c>
      <c r="H8445" t="s">
        <v>19629</v>
      </c>
      <c r="I8445" s="89"/>
    </row>
    <row r="8446" x14ac:dyDescent="0.3">
      <c r="A8446" t="s">
        <v>11443</v>
      </c>
      <c r="B8446" t="s">
        <v>19483</v>
      </c>
      <c r="C8446" t="s">
        <v>19489</v>
      </c>
      <c r="D8446" t="s">
        <v>19620</v>
      </c>
      <c r="E8446" s="89">
        <v>2.5413139467968759E-2</v>
      </c>
      <c r="F8446" s="89">
        <v>703833</v>
      </c>
      <c r="G8446" s="89">
        <v>3</v>
      </c>
      <c r="H8446" t="s">
        <v>19629</v>
      </c>
      <c r="I8446" s="89"/>
    </row>
    <row r="8447" x14ac:dyDescent="0.3">
      <c r="A8447" t="s">
        <v>11444</v>
      </c>
      <c r="B8447" t="s">
        <v>19483</v>
      </c>
      <c r="C8447" t="s">
        <v>19489</v>
      </c>
      <c r="D8447" t="s">
        <v>19621</v>
      </c>
      <c r="E8447" s="89">
        <v>1.450392500612393E-2</v>
      </c>
      <c r="F8447" s="89">
        <v>703833</v>
      </c>
      <c r="G8447" s="89">
        <v>3</v>
      </c>
      <c r="H8447" t="s">
        <v>19629</v>
      </c>
      <c r="I8447" s="89"/>
    </row>
    <row r="8448" x14ac:dyDescent="0.3">
      <c r="A8448" t="s">
        <v>11445</v>
      </c>
      <c r="B8448" t="s">
        <v>19483</v>
      </c>
      <c r="C8448" t="s">
        <v>19489</v>
      </c>
      <c r="D8448" t="s">
        <v>19622</v>
      </c>
      <c r="E8448" s="89">
        <v>2.408059653057848E-2</v>
      </c>
      <c r="F8448" s="89">
        <v>703833</v>
      </c>
      <c r="G8448" s="89">
        <v>3</v>
      </c>
      <c r="H8448" t="s">
        <v>19629</v>
      </c>
      <c r="I8448" s="89"/>
    </row>
    <row r="8449" x14ac:dyDescent="0.3">
      <c r="A8449" t="s">
        <v>11446</v>
      </c>
      <c r="B8449" t="s">
        <v>19483</v>
      </c>
      <c r="C8449" t="s">
        <v>19489</v>
      </c>
      <c r="D8449" t="s">
        <v>19623</v>
      </c>
      <c r="E8449" s="89">
        <v>2.4893591267322171E-2</v>
      </c>
      <c r="F8449" s="89">
        <v>703833</v>
      </c>
      <c r="G8449" s="89">
        <v>3</v>
      </c>
      <c r="H8449" t="s">
        <v>19629</v>
      </c>
      <c r="I8449" s="89"/>
    </row>
    <row r="8450" x14ac:dyDescent="0.3">
      <c r="A8450" t="s">
        <v>11447</v>
      </c>
      <c r="B8450" t="s">
        <v>19483</v>
      </c>
      <c r="C8450" t="s">
        <v>19489</v>
      </c>
      <c r="D8450" t="s">
        <v>19624</v>
      </c>
      <c r="E8450" s="89">
        <v>6.3209350611033735E-2</v>
      </c>
      <c r="F8450" s="89">
        <v>703833</v>
      </c>
      <c r="G8450" s="89">
        <v>3</v>
      </c>
      <c r="H8450" t="s">
        <v>19629</v>
      </c>
      <c r="I8450" s="89"/>
    </row>
    <row r="8451" x14ac:dyDescent="0.3">
      <c r="A8451" t="s">
        <v>11448</v>
      </c>
      <c r="B8451" t="s">
        <v>19476</v>
      </c>
      <c r="C8451" t="s">
        <v>19490</v>
      </c>
      <c r="D8451" t="s">
        <v>19630</v>
      </c>
      <c r="E8451" s="89">
        <v>0</v>
      </c>
      <c r="F8451" s="89">
        <v>703833</v>
      </c>
      <c r="G8451" s="89">
        <v>3</v>
      </c>
      <c r="H8451" t="s">
        <v>19630</v>
      </c>
      <c r="I8451" s="89"/>
    </row>
    <row r="8452" x14ac:dyDescent="0.3">
      <c r="A8452" t="s">
        <v>11449</v>
      </c>
      <c r="B8452" t="s">
        <v>19477</v>
      </c>
      <c r="C8452" t="s">
        <v>19490</v>
      </c>
      <c r="D8452" t="s">
        <v>19630</v>
      </c>
      <c r="E8452" s="89">
        <v>0</v>
      </c>
      <c r="F8452" s="89">
        <v>703833</v>
      </c>
      <c r="G8452" s="89">
        <v>3</v>
      </c>
      <c r="H8452" t="s">
        <v>19630</v>
      </c>
      <c r="I8452" s="89"/>
    </row>
    <row r="8453" x14ac:dyDescent="0.3">
      <c r="A8453" t="s">
        <v>11450</v>
      </c>
      <c r="B8453" t="s">
        <v>19478</v>
      </c>
      <c r="C8453" t="s">
        <v>19490</v>
      </c>
      <c r="D8453" t="s">
        <v>19630</v>
      </c>
      <c r="E8453" s="89">
        <v>0</v>
      </c>
      <c r="F8453" s="89">
        <v>703833</v>
      </c>
      <c r="G8453" s="89">
        <v>3</v>
      </c>
      <c r="H8453" t="s">
        <v>19630</v>
      </c>
      <c r="I8453" s="89"/>
    </row>
    <row r="8454" x14ac:dyDescent="0.3">
      <c r="A8454" t="s">
        <v>11451</v>
      </c>
      <c r="B8454" t="s">
        <v>19479</v>
      </c>
      <c r="C8454" t="s">
        <v>19490</v>
      </c>
      <c r="D8454" t="s">
        <v>19630</v>
      </c>
      <c r="E8454" s="89">
        <v>0</v>
      </c>
      <c r="F8454" s="89">
        <v>703833</v>
      </c>
      <c r="G8454" s="89">
        <v>3</v>
      </c>
      <c r="H8454" t="s">
        <v>19630</v>
      </c>
      <c r="I8454" s="89"/>
    </row>
    <row r="8455" x14ac:dyDescent="0.3">
      <c r="A8455" t="s">
        <v>12248</v>
      </c>
      <c r="B8455" t="s">
        <v>19480</v>
      </c>
      <c r="C8455" t="s">
        <v>19555</v>
      </c>
      <c r="D8455" t="s">
        <v>19623</v>
      </c>
      <c r="E8455" s="89">
        <v>0.56089015434058931</v>
      </c>
      <c r="F8455" s="89">
        <v>703833</v>
      </c>
      <c r="G8455" s="89">
        <v>3</v>
      </c>
      <c r="H8455" t="s">
        <v>19630</v>
      </c>
      <c r="I8455" s="89"/>
    </row>
    <row r="8456" x14ac:dyDescent="0.3">
      <c r="A8456" t="s">
        <v>12249</v>
      </c>
      <c r="B8456" t="s">
        <v>19481</v>
      </c>
      <c r="C8456" t="s">
        <v>19555</v>
      </c>
      <c r="D8456" t="s">
        <v>19623</v>
      </c>
      <c r="E8456" s="89">
        <v>9.1345920451805604E-2</v>
      </c>
      <c r="F8456" s="89">
        <v>703833</v>
      </c>
      <c r="G8456" s="89">
        <v>3</v>
      </c>
      <c r="H8456" t="s">
        <v>19630</v>
      </c>
      <c r="I8456" s="89"/>
    </row>
    <row r="8457" x14ac:dyDescent="0.3">
      <c r="A8457" t="s">
        <v>12250</v>
      </c>
      <c r="B8457" t="s">
        <v>19482</v>
      </c>
      <c r="C8457" t="s">
        <v>19555</v>
      </c>
      <c r="D8457" t="s">
        <v>19623</v>
      </c>
      <c r="E8457" s="89">
        <v>1.8389866152375992E-2</v>
      </c>
      <c r="F8457" s="89">
        <v>703833</v>
      </c>
      <c r="G8457" s="89">
        <v>3</v>
      </c>
      <c r="H8457" t="s">
        <v>19630</v>
      </c>
      <c r="I8457" s="89"/>
    </row>
    <row r="8458" x14ac:dyDescent="0.3">
      <c r="A8458" t="s">
        <v>12251</v>
      </c>
      <c r="B8458" t="s">
        <v>19480</v>
      </c>
      <c r="C8458" t="s">
        <v>19555</v>
      </c>
      <c r="D8458" t="s">
        <v>19624</v>
      </c>
      <c r="E8458" s="89">
        <v>0</v>
      </c>
      <c r="F8458" s="89">
        <v>703833</v>
      </c>
      <c r="G8458" s="89">
        <v>3</v>
      </c>
      <c r="H8458" t="s">
        <v>19630</v>
      </c>
      <c r="I8458" s="89"/>
    </row>
    <row r="8459" x14ac:dyDescent="0.3">
      <c r="A8459" t="s">
        <v>12252</v>
      </c>
      <c r="B8459" t="s">
        <v>19481</v>
      </c>
      <c r="C8459" t="s">
        <v>19555</v>
      </c>
      <c r="D8459" t="s">
        <v>19624</v>
      </c>
      <c r="E8459" s="89">
        <v>0</v>
      </c>
      <c r="F8459" s="89">
        <v>703833</v>
      </c>
      <c r="G8459" s="89">
        <v>3</v>
      </c>
      <c r="H8459" t="s">
        <v>19630</v>
      </c>
      <c r="I8459" s="89"/>
    </row>
    <row r="8460" x14ac:dyDescent="0.3">
      <c r="A8460" t="s">
        <v>12253</v>
      </c>
      <c r="B8460" t="s">
        <v>19482</v>
      </c>
      <c r="C8460" t="s">
        <v>19555</v>
      </c>
      <c r="D8460" t="s">
        <v>19624</v>
      </c>
      <c r="E8460" s="89">
        <v>0</v>
      </c>
      <c r="F8460" s="89">
        <v>703833</v>
      </c>
      <c r="G8460" s="89">
        <v>3</v>
      </c>
      <c r="H8460" t="s">
        <v>19630</v>
      </c>
      <c r="I8460" s="89"/>
    </row>
    <row r="8461" x14ac:dyDescent="0.3">
      <c r="A8461" t="s">
        <v>12254</v>
      </c>
      <c r="B8461" t="s">
        <v>19480</v>
      </c>
      <c r="C8461" t="s">
        <v>19556</v>
      </c>
      <c r="D8461" t="s">
        <v>19623</v>
      </c>
      <c r="E8461" s="89">
        <v>0.1600322803846935</v>
      </c>
      <c r="F8461" s="89">
        <v>703833</v>
      </c>
      <c r="G8461" s="89">
        <v>3</v>
      </c>
      <c r="H8461" t="s">
        <v>19630</v>
      </c>
      <c r="I8461" s="89"/>
    </row>
    <row r="8462" x14ac:dyDescent="0.3">
      <c r="A8462" t="s">
        <v>12255</v>
      </c>
      <c r="B8462" t="s">
        <v>19481</v>
      </c>
      <c r="C8462" t="s">
        <v>19556</v>
      </c>
      <c r="D8462" t="s">
        <v>19623</v>
      </c>
      <c r="E8462" s="89">
        <v>2.6541840680072981E-2</v>
      </c>
      <c r="F8462" s="89">
        <v>703833</v>
      </c>
      <c r="G8462" s="89">
        <v>3</v>
      </c>
      <c r="H8462" t="s">
        <v>19630</v>
      </c>
      <c r="I8462" s="89"/>
    </row>
    <row r="8463" x14ac:dyDescent="0.3">
      <c r="A8463" t="s">
        <v>12256</v>
      </c>
      <c r="B8463" t="s">
        <v>19482</v>
      </c>
      <c r="C8463" t="s">
        <v>19556</v>
      </c>
      <c r="D8463" t="s">
        <v>19623</v>
      </c>
      <c r="E8463" s="89">
        <v>5.4355615094589128E-3</v>
      </c>
      <c r="F8463" s="89">
        <v>703833</v>
      </c>
      <c r="G8463" s="89">
        <v>3</v>
      </c>
      <c r="H8463" t="s">
        <v>19630</v>
      </c>
      <c r="I8463" s="89"/>
    </row>
    <row r="8464" x14ac:dyDescent="0.3">
      <c r="A8464" t="s">
        <v>12257</v>
      </c>
      <c r="B8464" t="s">
        <v>19480</v>
      </c>
      <c r="C8464" t="s">
        <v>19556</v>
      </c>
      <c r="D8464" t="s">
        <v>19624</v>
      </c>
      <c r="E8464" s="89">
        <v>0</v>
      </c>
      <c r="F8464" s="89">
        <v>703833</v>
      </c>
      <c r="G8464" s="89">
        <v>3</v>
      </c>
      <c r="H8464" t="s">
        <v>19630</v>
      </c>
      <c r="I8464" s="89"/>
    </row>
    <row r="8465" x14ac:dyDescent="0.3">
      <c r="A8465" t="s">
        <v>12258</v>
      </c>
      <c r="B8465" t="s">
        <v>19481</v>
      </c>
      <c r="C8465" t="s">
        <v>19556</v>
      </c>
      <c r="D8465" t="s">
        <v>19624</v>
      </c>
      <c r="E8465" s="89">
        <v>0</v>
      </c>
      <c r="F8465" s="89">
        <v>703833</v>
      </c>
      <c r="G8465" s="89">
        <v>3</v>
      </c>
      <c r="H8465" t="s">
        <v>19630</v>
      </c>
      <c r="I8465" s="89"/>
    </row>
    <row r="8466" x14ac:dyDescent="0.3">
      <c r="A8466" t="s">
        <v>12259</v>
      </c>
      <c r="B8466" t="s">
        <v>19482</v>
      </c>
      <c r="C8466" t="s">
        <v>19556</v>
      </c>
      <c r="D8466" t="s">
        <v>19624</v>
      </c>
      <c r="E8466" s="89">
        <v>0</v>
      </c>
      <c r="F8466" s="89">
        <v>703833</v>
      </c>
      <c r="G8466" s="89">
        <v>3</v>
      </c>
      <c r="H8466" t="s">
        <v>19630</v>
      </c>
      <c r="I8466" s="89"/>
    </row>
    <row r="8467" x14ac:dyDescent="0.3">
      <c r="A8467" t="s">
        <v>12260</v>
      </c>
      <c r="B8467" t="s">
        <v>19480</v>
      </c>
      <c r="C8467" t="s">
        <v>19557</v>
      </c>
      <c r="D8467" t="s">
        <v>19623</v>
      </c>
      <c r="E8467" s="89">
        <v>0.41321591911717692</v>
      </c>
      <c r="F8467" s="89">
        <v>703833</v>
      </c>
      <c r="G8467" s="89">
        <v>3</v>
      </c>
      <c r="H8467" t="s">
        <v>19630</v>
      </c>
      <c r="I8467" s="89"/>
    </row>
    <row r="8468" x14ac:dyDescent="0.3">
      <c r="A8468" t="s">
        <v>12261</v>
      </c>
      <c r="B8468" t="s">
        <v>19481</v>
      </c>
      <c r="C8468" t="s">
        <v>19557</v>
      </c>
      <c r="D8468" t="s">
        <v>19623</v>
      </c>
      <c r="E8468" s="89">
        <v>6.6908766825553231E-2</v>
      </c>
      <c r="F8468" s="89">
        <v>703833</v>
      </c>
      <c r="G8468" s="89">
        <v>3</v>
      </c>
      <c r="H8468" t="s">
        <v>19630</v>
      </c>
      <c r="I8468" s="89"/>
    </row>
    <row r="8469" x14ac:dyDescent="0.3">
      <c r="A8469" t="s">
        <v>12262</v>
      </c>
      <c r="B8469" t="s">
        <v>19482</v>
      </c>
      <c r="C8469" t="s">
        <v>19557</v>
      </c>
      <c r="D8469" t="s">
        <v>19623</v>
      </c>
      <c r="E8469" s="89">
        <v>1.332615056129628E-2</v>
      </c>
      <c r="F8469" s="89">
        <v>703833</v>
      </c>
      <c r="G8469" s="89">
        <v>3</v>
      </c>
      <c r="H8469" t="s">
        <v>19630</v>
      </c>
      <c r="I8469" s="89"/>
    </row>
    <row r="8470" x14ac:dyDescent="0.3">
      <c r="A8470" t="s">
        <v>12263</v>
      </c>
      <c r="B8470" t="s">
        <v>19480</v>
      </c>
      <c r="C8470" t="s">
        <v>19557</v>
      </c>
      <c r="D8470" t="s">
        <v>19624</v>
      </c>
      <c r="E8470" s="89">
        <v>0</v>
      </c>
      <c r="F8470" s="89">
        <v>703833</v>
      </c>
      <c r="G8470" s="89">
        <v>3</v>
      </c>
      <c r="H8470" t="s">
        <v>19630</v>
      </c>
      <c r="I8470" s="89"/>
    </row>
    <row r="8471" x14ac:dyDescent="0.3">
      <c r="A8471" t="s">
        <v>12264</v>
      </c>
      <c r="B8471" t="s">
        <v>19481</v>
      </c>
      <c r="C8471" t="s">
        <v>19557</v>
      </c>
      <c r="D8471" t="s">
        <v>19624</v>
      </c>
      <c r="E8471" s="89">
        <v>0</v>
      </c>
      <c r="F8471" s="89">
        <v>703833</v>
      </c>
      <c r="G8471" s="89">
        <v>3</v>
      </c>
      <c r="H8471" t="s">
        <v>19630</v>
      </c>
      <c r="I8471" s="89"/>
    </row>
    <row r="8472" x14ac:dyDescent="0.3">
      <c r="A8472" t="s">
        <v>12265</v>
      </c>
      <c r="B8472" t="s">
        <v>19482</v>
      </c>
      <c r="C8472" t="s">
        <v>19557</v>
      </c>
      <c r="D8472" t="s">
        <v>19624</v>
      </c>
      <c r="E8472" s="89">
        <v>0</v>
      </c>
      <c r="F8472" s="89">
        <v>703833</v>
      </c>
      <c r="G8472" s="89">
        <v>3</v>
      </c>
      <c r="H8472" t="s">
        <v>19630</v>
      </c>
      <c r="I8472" s="89"/>
    </row>
    <row r="8473" x14ac:dyDescent="0.3">
      <c r="A8473" t="s">
        <v>12266</v>
      </c>
      <c r="B8473" t="s">
        <v>19480</v>
      </c>
      <c r="C8473" t="s">
        <v>19558</v>
      </c>
      <c r="D8473" t="s">
        <v>19623</v>
      </c>
      <c r="E8473" s="89">
        <v>0.54643928318223212</v>
      </c>
      <c r="F8473" s="89">
        <v>703833</v>
      </c>
      <c r="G8473" s="89">
        <v>3</v>
      </c>
      <c r="H8473" t="s">
        <v>19630</v>
      </c>
      <c r="I8473" s="89"/>
    </row>
    <row r="8474" x14ac:dyDescent="0.3">
      <c r="A8474" t="s">
        <v>12267</v>
      </c>
      <c r="B8474" t="s">
        <v>19481</v>
      </c>
      <c r="C8474" t="s">
        <v>19558</v>
      </c>
      <c r="D8474" t="s">
        <v>19623</v>
      </c>
      <c r="E8474" s="89">
        <v>8.8579833592484628E-2</v>
      </c>
      <c r="F8474" s="89">
        <v>703833</v>
      </c>
      <c r="G8474" s="89">
        <v>3</v>
      </c>
      <c r="H8474" t="s">
        <v>19630</v>
      </c>
      <c r="I8474" s="89"/>
    </row>
    <row r="8475" x14ac:dyDescent="0.3">
      <c r="A8475" t="s">
        <v>12268</v>
      </c>
      <c r="B8475" t="s">
        <v>19482</v>
      </c>
      <c r="C8475" t="s">
        <v>19558</v>
      </c>
      <c r="D8475" t="s">
        <v>19623</v>
      </c>
      <c r="E8475" s="89">
        <v>1.7946727493341481E-2</v>
      </c>
      <c r="F8475" s="89">
        <v>703833</v>
      </c>
      <c r="G8475" s="89">
        <v>3</v>
      </c>
      <c r="H8475" t="s">
        <v>19630</v>
      </c>
      <c r="I8475" s="89"/>
    </row>
    <row r="8476" x14ac:dyDescent="0.3">
      <c r="A8476" t="s">
        <v>12269</v>
      </c>
      <c r="B8476" t="s">
        <v>19480</v>
      </c>
      <c r="C8476" t="s">
        <v>19558</v>
      </c>
      <c r="D8476" t="s">
        <v>19624</v>
      </c>
      <c r="E8476" s="89">
        <v>0</v>
      </c>
      <c r="F8476" s="89">
        <v>703833</v>
      </c>
      <c r="G8476" s="89">
        <v>3</v>
      </c>
      <c r="H8476" t="s">
        <v>19630</v>
      </c>
      <c r="I8476" s="89"/>
    </row>
    <row r="8477" x14ac:dyDescent="0.3">
      <c r="A8477" t="s">
        <v>12270</v>
      </c>
      <c r="B8477" t="s">
        <v>19481</v>
      </c>
      <c r="C8477" t="s">
        <v>19558</v>
      </c>
      <c r="D8477" t="s">
        <v>19624</v>
      </c>
      <c r="E8477" s="89">
        <v>0</v>
      </c>
      <c r="F8477" s="89">
        <v>703833</v>
      </c>
      <c r="G8477" s="89">
        <v>3</v>
      </c>
      <c r="H8477" t="s">
        <v>19630</v>
      </c>
      <c r="I8477" s="89"/>
    </row>
    <row r="8478" x14ac:dyDescent="0.3">
      <c r="A8478" t="s">
        <v>12271</v>
      </c>
      <c r="B8478" t="s">
        <v>19482</v>
      </c>
      <c r="C8478" t="s">
        <v>19558</v>
      </c>
      <c r="D8478" t="s">
        <v>19624</v>
      </c>
      <c r="E8478" s="89">
        <v>0</v>
      </c>
      <c r="F8478" s="89">
        <v>703833</v>
      </c>
      <c r="G8478" s="89">
        <v>3</v>
      </c>
      <c r="H8478" t="s">
        <v>19630</v>
      </c>
      <c r="I8478" s="89"/>
    </row>
    <row r="8479" x14ac:dyDescent="0.3">
      <c r="A8479" t="s">
        <v>12272</v>
      </c>
      <c r="B8479" t="s">
        <v>19480</v>
      </c>
      <c r="C8479" t="s">
        <v>19559</v>
      </c>
      <c r="D8479" t="s">
        <v>19623</v>
      </c>
      <c r="E8479" s="89">
        <v>0.54316151700758564</v>
      </c>
      <c r="F8479" s="89">
        <v>703833</v>
      </c>
      <c r="G8479" s="89">
        <v>3</v>
      </c>
      <c r="H8479" t="s">
        <v>19630</v>
      </c>
      <c r="I8479" s="89"/>
    </row>
    <row r="8480" x14ac:dyDescent="0.3">
      <c r="A8480" t="s">
        <v>12273</v>
      </c>
      <c r="B8480" t="s">
        <v>19481</v>
      </c>
      <c r="C8480" t="s">
        <v>19559</v>
      </c>
      <c r="D8480" t="s">
        <v>19623</v>
      </c>
      <c r="E8480" s="89">
        <v>8.7507945014795349E-2</v>
      </c>
      <c r="F8480" s="89">
        <v>703833</v>
      </c>
      <c r="G8480" s="89">
        <v>3</v>
      </c>
      <c r="H8480" t="s">
        <v>19630</v>
      </c>
      <c r="I8480" s="89"/>
    </row>
    <row r="8481" x14ac:dyDescent="0.3">
      <c r="A8481" t="s">
        <v>12274</v>
      </c>
      <c r="B8481" t="s">
        <v>19482</v>
      </c>
      <c r="C8481" t="s">
        <v>19559</v>
      </c>
      <c r="D8481" t="s">
        <v>19623</v>
      </c>
      <c r="E8481" s="89">
        <v>1.7096619876762691E-2</v>
      </c>
      <c r="F8481" s="89">
        <v>703833</v>
      </c>
      <c r="G8481" s="89">
        <v>3</v>
      </c>
      <c r="H8481" t="s">
        <v>19630</v>
      </c>
      <c r="I8481" s="89"/>
    </row>
    <row r="8482" x14ac:dyDescent="0.3">
      <c r="A8482" t="s">
        <v>12275</v>
      </c>
      <c r="B8482" t="s">
        <v>19480</v>
      </c>
      <c r="C8482" t="s">
        <v>19559</v>
      </c>
      <c r="D8482" t="s">
        <v>19624</v>
      </c>
      <c r="E8482" s="89">
        <v>0</v>
      </c>
      <c r="F8482" s="89">
        <v>703833</v>
      </c>
      <c r="G8482" s="89">
        <v>3</v>
      </c>
      <c r="H8482" t="s">
        <v>19630</v>
      </c>
      <c r="I8482" s="89"/>
    </row>
    <row r="8483" x14ac:dyDescent="0.3">
      <c r="A8483" t="s">
        <v>12276</v>
      </c>
      <c r="B8483" t="s">
        <v>19481</v>
      </c>
      <c r="C8483" t="s">
        <v>19559</v>
      </c>
      <c r="D8483" t="s">
        <v>19624</v>
      </c>
      <c r="E8483" s="89">
        <v>0</v>
      </c>
      <c r="F8483" s="89">
        <v>703833</v>
      </c>
      <c r="G8483" s="89">
        <v>3</v>
      </c>
      <c r="H8483" t="s">
        <v>19630</v>
      </c>
      <c r="I8483" s="89"/>
    </row>
    <row r="8484" x14ac:dyDescent="0.3">
      <c r="A8484" t="s">
        <v>12277</v>
      </c>
      <c r="B8484" t="s">
        <v>19482</v>
      </c>
      <c r="C8484" t="s">
        <v>19559</v>
      </c>
      <c r="D8484" t="s">
        <v>19624</v>
      </c>
      <c r="E8484" s="89">
        <v>0</v>
      </c>
      <c r="F8484" s="89">
        <v>703833</v>
      </c>
      <c r="G8484" s="89">
        <v>3</v>
      </c>
      <c r="H8484" t="s">
        <v>19630</v>
      </c>
      <c r="I8484" s="89"/>
    </row>
    <row r="8485" x14ac:dyDescent="0.3">
      <c r="A8485" t="s">
        <v>12278</v>
      </c>
      <c r="B8485" t="s">
        <v>19480</v>
      </c>
      <c r="C8485" t="s">
        <v>19560</v>
      </c>
      <c r="D8485" t="s">
        <v>19623</v>
      </c>
      <c r="E8485" s="89">
        <v>0.53280394639069206</v>
      </c>
      <c r="F8485" s="89">
        <v>703833</v>
      </c>
      <c r="G8485" s="89">
        <v>3</v>
      </c>
      <c r="H8485" t="s">
        <v>19630</v>
      </c>
      <c r="I8485" s="89"/>
    </row>
    <row r="8486" x14ac:dyDescent="0.3">
      <c r="A8486" t="s">
        <v>12279</v>
      </c>
      <c r="B8486" t="s">
        <v>19481</v>
      </c>
      <c r="C8486" t="s">
        <v>19560</v>
      </c>
      <c r="D8486" t="s">
        <v>19623</v>
      </c>
      <c r="E8486" s="89">
        <v>8.6956856976445923E-2</v>
      </c>
      <c r="F8486" s="89">
        <v>703833</v>
      </c>
      <c r="G8486" s="89">
        <v>3</v>
      </c>
      <c r="H8486" t="s">
        <v>19630</v>
      </c>
      <c r="I8486" s="89"/>
    </row>
    <row r="8487" x14ac:dyDescent="0.3">
      <c r="A8487" t="s">
        <v>12280</v>
      </c>
      <c r="B8487" t="s">
        <v>19482</v>
      </c>
      <c r="C8487" t="s">
        <v>19560</v>
      </c>
      <c r="D8487" t="s">
        <v>19623</v>
      </c>
      <c r="E8487" s="89">
        <v>1.6928808455847408E-2</v>
      </c>
      <c r="F8487" s="89">
        <v>703833</v>
      </c>
      <c r="G8487" s="89">
        <v>3</v>
      </c>
      <c r="H8487" t="s">
        <v>19630</v>
      </c>
      <c r="I8487" s="89"/>
    </row>
    <row r="8488" x14ac:dyDescent="0.3">
      <c r="A8488" t="s">
        <v>12281</v>
      </c>
      <c r="B8488" t="s">
        <v>19480</v>
      </c>
      <c r="C8488" t="s">
        <v>19560</v>
      </c>
      <c r="D8488" t="s">
        <v>19624</v>
      </c>
      <c r="E8488" s="89">
        <v>0</v>
      </c>
      <c r="F8488" s="89">
        <v>703833</v>
      </c>
      <c r="G8488" s="89">
        <v>3</v>
      </c>
      <c r="H8488" t="s">
        <v>19630</v>
      </c>
      <c r="I8488" s="89"/>
    </row>
    <row r="8489" x14ac:dyDescent="0.3">
      <c r="A8489" t="s">
        <v>12282</v>
      </c>
      <c r="B8489" t="s">
        <v>19481</v>
      </c>
      <c r="C8489" t="s">
        <v>19560</v>
      </c>
      <c r="D8489" t="s">
        <v>19624</v>
      </c>
      <c r="E8489" s="89">
        <v>0</v>
      </c>
      <c r="F8489" s="89">
        <v>703833</v>
      </c>
      <c r="G8489" s="89">
        <v>3</v>
      </c>
      <c r="H8489" t="s">
        <v>19630</v>
      </c>
      <c r="I8489" s="89"/>
    </row>
    <row r="8490" x14ac:dyDescent="0.3">
      <c r="A8490" t="s">
        <v>12283</v>
      </c>
      <c r="B8490" t="s">
        <v>19482</v>
      </c>
      <c r="C8490" t="s">
        <v>19560</v>
      </c>
      <c r="D8490" t="s">
        <v>19624</v>
      </c>
      <c r="E8490" s="89">
        <v>0</v>
      </c>
      <c r="F8490" s="89">
        <v>703833</v>
      </c>
      <c r="G8490" s="89">
        <v>3</v>
      </c>
      <c r="H8490" t="s">
        <v>19630</v>
      </c>
      <c r="I8490" s="89"/>
    </row>
    <row r="8491" x14ac:dyDescent="0.3">
      <c r="A8491" t="s">
        <v>12284</v>
      </c>
      <c r="B8491" t="s">
        <v>19480</v>
      </c>
      <c r="C8491" t="s">
        <v>19561</v>
      </c>
      <c r="D8491" t="s">
        <v>19623</v>
      </c>
      <c r="E8491" s="89">
        <v>0.535405415773344</v>
      </c>
      <c r="F8491" s="89">
        <v>703833</v>
      </c>
      <c r="G8491" s="89">
        <v>3</v>
      </c>
      <c r="H8491" t="s">
        <v>19630</v>
      </c>
      <c r="I8491" s="89"/>
    </row>
    <row r="8492" x14ac:dyDescent="0.3">
      <c r="A8492" t="s">
        <v>12285</v>
      </c>
      <c r="B8492" t="s">
        <v>19481</v>
      </c>
      <c r="C8492" t="s">
        <v>19561</v>
      </c>
      <c r="D8492" t="s">
        <v>19623</v>
      </c>
      <c r="E8492" s="89">
        <v>8.1450711227934028E-2</v>
      </c>
      <c r="F8492" s="89">
        <v>703833</v>
      </c>
      <c r="G8492" s="89">
        <v>3</v>
      </c>
      <c r="H8492" t="s">
        <v>19630</v>
      </c>
      <c r="I8492" s="89"/>
    </row>
    <row r="8493" x14ac:dyDescent="0.3">
      <c r="A8493" t="s">
        <v>12286</v>
      </c>
      <c r="B8493" t="s">
        <v>19482</v>
      </c>
      <c r="C8493" t="s">
        <v>19561</v>
      </c>
      <c r="D8493" t="s">
        <v>19623</v>
      </c>
      <c r="E8493" s="89">
        <v>1.602014016045749E-2</v>
      </c>
      <c r="F8493" s="89">
        <v>703833</v>
      </c>
      <c r="G8493" s="89">
        <v>3</v>
      </c>
      <c r="H8493" t="s">
        <v>19630</v>
      </c>
      <c r="I8493" s="89"/>
    </row>
    <row r="8494" x14ac:dyDescent="0.3">
      <c r="A8494" t="s">
        <v>12287</v>
      </c>
      <c r="B8494" t="s">
        <v>19480</v>
      </c>
      <c r="C8494" t="s">
        <v>19561</v>
      </c>
      <c r="D8494" t="s">
        <v>19624</v>
      </c>
      <c r="E8494" s="89">
        <v>0</v>
      </c>
      <c r="F8494" s="89">
        <v>703833</v>
      </c>
      <c r="G8494" s="89">
        <v>3</v>
      </c>
      <c r="H8494" t="s">
        <v>19630</v>
      </c>
      <c r="I8494" s="89"/>
    </row>
    <row r="8495" x14ac:dyDescent="0.3">
      <c r="A8495" t="s">
        <v>12288</v>
      </c>
      <c r="B8495" t="s">
        <v>19481</v>
      </c>
      <c r="C8495" t="s">
        <v>19561</v>
      </c>
      <c r="D8495" t="s">
        <v>19624</v>
      </c>
      <c r="E8495" s="89">
        <v>0</v>
      </c>
      <c r="F8495" s="89">
        <v>703833</v>
      </c>
      <c r="G8495" s="89">
        <v>3</v>
      </c>
      <c r="H8495" t="s">
        <v>19630</v>
      </c>
      <c r="I8495" s="89"/>
    </row>
    <row r="8496" x14ac:dyDescent="0.3">
      <c r="A8496" t="s">
        <v>12289</v>
      </c>
      <c r="B8496" t="s">
        <v>19482</v>
      </c>
      <c r="C8496" t="s">
        <v>19561</v>
      </c>
      <c r="D8496" t="s">
        <v>19624</v>
      </c>
      <c r="E8496" s="89">
        <v>0</v>
      </c>
      <c r="F8496" s="89">
        <v>703833</v>
      </c>
      <c r="G8496" s="89">
        <v>3</v>
      </c>
      <c r="H8496" t="s">
        <v>19630</v>
      </c>
      <c r="I8496" s="89"/>
    </row>
    <row r="8497" x14ac:dyDescent="0.3">
      <c r="A8497" t="s">
        <v>12290</v>
      </c>
      <c r="B8497" t="s">
        <v>19480</v>
      </c>
      <c r="C8497" t="s">
        <v>19562</v>
      </c>
      <c r="D8497" t="s">
        <v>19623</v>
      </c>
      <c r="E8497" s="89">
        <v>0.56586434566154187</v>
      </c>
      <c r="F8497" s="89">
        <v>703833</v>
      </c>
      <c r="G8497" s="89">
        <v>3</v>
      </c>
      <c r="H8497" t="s">
        <v>19630</v>
      </c>
      <c r="I8497" s="89"/>
    </row>
    <row r="8498" x14ac:dyDescent="0.3">
      <c r="A8498" t="s">
        <v>12291</v>
      </c>
      <c r="B8498" t="s">
        <v>19481</v>
      </c>
      <c r="C8498" t="s">
        <v>19562</v>
      </c>
      <c r="D8498" t="s">
        <v>19623</v>
      </c>
      <c r="E8498" s="89">
        <v>9.2208613461634892E-2</v>
      </c>
      <c r="F8498" s="89">
        <v>703833</v>
      </c>
      <c r="G8498" s="89">
        <v>3</v>
      </c>
      <c r="H8498" t="s">
        <v>19630</v>
      </c>
      <c r="I8498" s="89"/>
    </row>
    <row r="8499" x14ac:dyDescent="0.3">
      <c r="A8499" t="s">
        <v>12292</v>
      </c>
      <c r="B8499" t="s">
        <v>19482</v>
      </c>
      <c r="C8499" t="s">
        <v>19562</v>
      </c>
      <c r="D8499" t="s">
        <v>19623</v>
      </c>
      <c r="E8499" s="89">
        <v>1.8678417478623779E-2</v>
      </c>
      <c r="F8499" s="89">
        <v>703833</v>
      </c>
      <c r="G8499" s="89">
        <v>3</v>
      </c>
      <c r="H8499" t="s">
        <v>19630</v>
      </c>
      <c r="I8499" s="89"/>
    </row>
    <row r="8500" x14ac:dyDescent="0.3">
      <c r="A8500" t="s">
        <v>12293</v>
      </c>
      <c r="B8500" t="s">
        <v>19480</v>
      </c>
      <c r="C8500" t="s">
        <v>19562</v>
      </c>
      <c r="D8500" t="s">
        <v>19624</v>
      </c>
      <c r="E8500" s="89">
        <v>0</v>
      </c>
      <c r="F8500" s="89">
        <v>703833</v>
      </c>
      <c r="G8500" s="89">
        <v>3</v>
      </c>
      <c r="H8500" t="s">
        <v>19630</v>
      </c>
      <c r="I8500" s="89"/>
    </row>
    <row r="8501" x14ac:dyDescent="0.3">
      <c r="A8501" t="s">
        <v>12294</v>
      </c>
      <c r="B8501" t="s">
        <v>19481</v>
      </c>
      <c r="C8501" t="s">
        <v>19562</v>
      </c>
      <c r="D8501" t="s">
        <v>19624</v>
      </c>
      <c r="E8501" s="89">
        <v>0</v>
      </c>
      <c r="F8501" s="89">
        <v>703833</v>
      </c>
      <c r="G8501" s="89">
        <v>3</v>
      </c>
      <c r="H8501" t="s">
        <v>19630</v>
      </c>
      <c r="I8501" s="89"/>
    </row>
    <row r="8502" x14ac:dyDescent="0.3">
      <c r="A8502" t="s">
        <v>12295</v>
      </c>
      <c r="B8502" t="s">
        <v>19482</v>
      </c>
      <c r="C8502" t="s">
        <v>19562</v>
      </c>
      <c r="D8502" t="s">
        <v>19624</v>
      </c>
      <c r="E8502" s="89">
        <v>0</v>
      </c>
      <c r="F8502" s="89">
        <v>703833</v>
      </c>
      <c r="G8502" s="89">
        <v>3</v>
      </c>
      <c r="H8502" t="s">
        <v>19630</v>
      </c>
      <c r="I8502" s="89"/>
    </row>
    <row r="8503" x14ac:dyDescent="0.3">
      <c r="A8503" t="s">
        <v>12296</v>
      </c>
      <c r="B8503" t="s">
        <v>19480</v>
      </c>
      <c r="C8503" t="s">
        <v>19563</v>
      </c>
      <c r="D8503" t="s">
        <v>19623</v>
      </c>
      <c r="E8503" s="89">
        <v>0.53064150160620494</v>
      </c>
      <c r="F8503" s="89">
        <v>703833</v>
      </c>
      <c r="G8503" s="89">
        <v>3</v>
      </c>
      <c r="H8503" t="s">
        <v>19630</v>
      </c>
      <c r="I8503" s="89"/>
    </row>
    <row r="8504" x14ac:dyDescent="0.3">
      <c r="A8504" t="s">
        <v>12297</v>
      </c>
      <c r="B8504" t="s">
        <v>19481</v>
      </c>
      <c r="C8504" t="s">
        <v>19563</v>
      </c>
      <c r="D8504" t="s">
        <v>19623</v>
      </c>
      <c r="E8504" s="89">
        <v>8.9303904785669727E-2</v>
      </c>
      <c r="F8504" s="89">
        <v>703833</v>
      </c>
      <c r="G8504" s="89">
        <v>3</v>
      </c>
      <c r="H8504" t="s">
        <v>19630</v>
      </c>
      <c r="I8504" s="89"/>
    </row>
    <row r="8505" x14ac:dyDescent="0.3">
      <c r="A8505" t="s">
        <v>12298</v>
      </c>
      <c r="B8505" t="s">
        <v>19482</v>
      </c>
      <c r="C8505" t="s">
        <v>19563</v>
      </c>
      <c r="D8505" t="s">
        <v>19623</v>
      </c>
      <c r="E8505" s="89">
        <v>1.7846472084897539E-2</v>
      </c>
      <c r="F8505" s="89">
        <v>703833</v>
      </c>
      <c r="G8505" s="89">
        <v>3</v>
      </c>
      <c r="H8505" t="s">
        <v>19630</v>
      </c>
      <c r="I8505" s="89"/>
    </row>
    <row r="8506" x14ac:dyDescent="0.3">
      <c r="A8506" t="s">
        <v>12299</v>
      </c>
      <c r="B8506" t="s">
        <v>19480</v>
      </c>
      <c r="C8506" t="s">
        <v>19563</v>
      </c>
      <c r="D8506" t="s">
        <v>19624</v>
      </c>
      <c r="E8506" s="89">
        <v>0</v>
      </c>
      <c r="F8506" s="89">
        <v>703833</v>
      </c>
      <c r="G8506" s="89">
        <v>3</v>
      </c>
      <c r="H8506" t="s">
        <v>19630</v>
      </c>
      <c r="I8506" s="89"/>
    </row>
    <row r="8507" x14ac:dyDescent="0.3">
      <c r="A8507" t="s">
        <v>12300</v>
      </c>
      <c r="B8507" t="s">
        <v>19481</v>
      </c>
      <c r="C8507" t="s">
        <v>19563</v>
      </c>
      <c r="D8507" t="s">
        <v>19624</v>
      </c>
      <c r="E8507" s="89">
        <v>0</v>
      </c>
      <c r="F8507" s="89">
        <v>703833</v>
      </c>
      <c r="G8507" s="89">
        <v>3</v>
      </c>
      <c r="H8507" t="s">
        <v>19630</v>
      </c>
      <c r="I8507" s="89"/>
    </row>
    <row r="8508" x14ac:dyDescent="0.3">
      <c r="A8508" t="s">
        <v>12301</v>
      </c>
      <c r="B8508" t="s">
        <v>19482</v>
      </c>
      <c r="C8508" t="s">
        <v>19563</v>
      </c>
      <c r="D8508" t="s">
        <v>19624</v>
      </c>
      <c r="E8508" s="89">
        <v>0</v>
      </c>
      <c r="F8508" s="89">
        <v>703833</v>
      </c>
      <c r="G8508" s="89">
        <v>3</v>
      </c>
      <c r="H8508" t="s">
        <v>19630</v>
      </c>
      <c r="I8508" s="89"/>
    </row>
    <row r="8509" x14ac:dyDescent="0.3">
      <c r="A8509" t="s">
        <v>12302</v>
      </c>
      <c r="B8509" t="s">
        <v>19480</v>
      </c>
      <c r="C8509" t="s">
        <v>19564</v>
      </c>
      <c r="D8509" t="s">
        <v>19623</v>
      </c>
      <c r="E8509" s="89">
        <v>0.54416743744609875</v>
      </c>
      <c r="F8509" s="89">
        <v>703833</v>
      </c>
      <c r="G8509" s="89">
        <v>3</v>
      </c>
      <c r="H8509" t="s">
        <v>19630</v>
      </c>
      <c r="I8509" s="89"/>
    </row>
    <row r="8510" x14ac:dyDescent="0.3">
      <c r="A8510" t="s">
        <v>12303</v>
      </c>
      <c r="B8510" t="s">
        <v>19481</v>
      </c>
      <c r="C8510" t="s">
        <v>19564</v>
      </c>
      <c r="D8510" t="s">
        <v>19623</v>
      </c>
      <c r="E8510" s="89">
        <v>8.4203815263529047E-2</v>
      </c>
      <c r="F8510" s="89">
        <v>703833</v>
      </c>
      <c r="G8510" s="89">
        <v>3</v>
      </c>
      <c r="H8510" t="s">
        <v>19630</v>
      </c>
      <c r="I8510" s="89"/>
    </row>
    <row r="8511" x14ac:dyDescent="0.3">
      <c r="A8511" t="s">
        <v>12304</v>
      </c>
      <c r="B8511" t="s">
        <v>19482</v>
      </c>
      <c r="C8511" t="s">
        <v>19564</v>
      </c>
      <c r="D8511" t="s">
        <v>19623</v>
      </c>
      <c r="E8511" s="89">
        <v>1.6779351750925729E-2</v>
      </c>
      <c r="F8511" s="89">
        <v>703833</v>
      </c>
      <c r="G8511" s="89">
        <v>3</v>
      </c>
      <c r="H8511" t="s">
        <v>19630</v>
      </c>
      <c r="I8511" s="89"/>
    </row>
    <row r="8512" x14ac:dyDescent="0.3">
      <c r="A8512" t="s">
        <v>12305</v>
      </c>
      <c r="B8512" t="s">
        <v>19480</v>
      </c>
      <c r="C8512" t="s">
        <v>19564</v>
      </c>
      <c r="D8512" t="s">
        <v>19624</v>
      </c>
      <c r="E8512" s="89">
        <v>0</v>
      </c>
      <c r="F8512" s="89">
        <v>703833</v>
      </c>
      <c r="G8512" s="89">
        <v>3</v>
      </c>
      <c r="H8512" t="s">
        <v>19630</v>
      </c>
      <c r="I8512" s="89"/>
    </row>
    <row r="8513" x14ac:dyDescent="0.3">
      <c r="A8513" t="s">
        <v>12306</v>
      </c>
      <c r="B8513" t="s">
        <v>19481</v>
      </c>
      <c r="C8513" t="s">
        <v>19564</v>
      </c>
      <c r="D8513" t="s">
        <v>19624</v>
      </c>
      <c r="E8513" s="89">
        <v>0</v>
      </c>
      <c r="F8513" s="89">
        <v>703833</v>
      </c>
      <c r="G8513" s="89">
        <v>3</v>
      </c>
      <c r="H8513" t="s">
        <v>19630</v>
      </c>
      <c r="I8513" s="89"/>
    </row>
    <row r="8514" x14ac:dyDescent="0.3">
      <c r="A8514" t="s">
        <v>12307</v>
      </c>
      <c r="B8514" t="s">
        <v>19482</v>
      </c>
      <c r="C8514" t="s">
        <v>19564</v>
      </c>
      <c r="D8514" t="s">
        <v>19624</v>
      </c>
      <c r="E8514" s="89">
        <v>0</v>
      </c>
      <c r="F8514" s="89">
        <v>703833</v>
      </c>
      <c r="G8514" s="89">
        <v>3</v>
      </c>
      <c r="H8514" t="s">
        <v>19630</v>
      </c>
      <c r="I8514" s="89"/>
    </row>
    <row r="8515" x14ac:dyDescent="0.3">
      <c r="A8515" t="s">
        <v>11452</v>
      </c>
      <c r="B8515" t="s">
        <v>19476</v>
      </c>
      <c r="C8515" t="s">
        <v>19491</v>
      </c>
      <c r="D8515" t="s">
        <v>19630</v>
      </c>
      <c r="E8515" s="89">
        <v>30943</v>
      </c>
      <c r="F8515" s="89">
        <v>703833</v>
      </c>
      <c r="G8515" s="89">
        <v>3</v>
      </c>
      <c r="H8515" t="s">
        <v>19630</v>
      </c>
      <c r="I8515" s="89"/>
    </row>
    <row r="8516" x14ac:dyDescent="0.3">
      <c r="A8516" t="s">
        <v>11453</v>
      </c>
      <c r="B8516" t="s">
        <v>19477</v>
      </c>
      <c r="C8516" t="s">
        <v>19491</v>
      </c>
      <c r="D8516" t="s">
        <v>19630</v>
      </c>
      <c r="E8516" s="89">
        <v>420081594.34765631</v>
      </c>
      <c r="F8516" s="89">
        <v>703833</v>
      </c>
      <c r="G8516" s="89">
        <v>3</v>
      </c>
      <c r="H8516" t="s">
        <v>19630</v>
      </c>
      <c r="I8516" s="89"/>
    </row>
    <row r="8517" x14ac:dyDescent="0.3">
      <c r="A8517" t="s">
        <v>11454</v>
      </c>
      <c r="B8517" t="s">
        <v>19478</v>
      </c>
      <c r="C8517" t="s">
        <v>19491</v>
      </c>
      <c r="D8517" t="s">
        <v>19630</v>
      </c>
      <c r="E8517" s="89">
        <v>4.396355385439444E-2</v>
      </c>
      <c r="F8517" s="89">
        <v>703833</v>
      </c>
      <c r="G8517" s="89">
        <v>3</v>
      </c>
      <c r="H8517" t="s">
        <v>19630</v>
      </c>
      <c r="I8517" s="89"/>
    </row>
    <row r="8518" x14ac:dyDescent="0.3">
      <c r="A8518" t="s">
        <v>11455</v>
      </c>
      <c r="B8518" t="s">
        <v>19479</v>
      </c>
      <c r="C8518" t="s">
        <v>19491</v>
      </c>
      <c r="D8518" t="s">
        <v>19630</v>
      </c>
      <c r="E8518" s="89">
        <v>596.84839208683911</v>
      </c>
      <c r="F8518" s="89">
        <v>703833</v>
      </c>
      <c r="G8518" s="89">
        <v>3</v>
      </c>
      <c r="H8518" t="s">
        <v>19630</v>
      </c>
      <c r="I8518" s="89"/>
    </row>
    <row r="8519" x14ac:dyDescent="0.3">
      <c r="A8519" t="s">
        <v>11375</v>
      </c>
      <c r="B8519" t="s">
        <v>19480</v>
      </c>
      <c r="C8519" t="s">
        <v>19565</v>
      </c>
      <c r="D8519" t="s">
        <v>19623</v>
      </c>
      <c r="E8519" s="89">
        <v>0.56586434566154187</v>
      </c>
      <c r="F8519" s="89">
        <v>703833</v>
      </c>
      <c r="G8519" s="89">
        <v>3</v>
      </c>
      <c r="H8519" t="s">
        <v>19630</v>
      </c>
      <c r="I8519" s="89"/>
    </row>
    <row r="8520" x14ac:dyDescent="0.3">
      <c r="A8520" t="s">
        <v>11376</v>
      </c>
      <c r="B8520" t="s">
        <v>19481</v>
      </c>
      <c r="C8520" t="s">
        <v>19565</v>
      </c>
      <c r="D8520" t="s">
        <v>19623</v>
      </c>
      <c r="E8520" s="89">
        <v>9.1987158561432456E-2</v>
      </c>
      <c r="F8520" s="89">
        <v>703833</v>
      </c>
      <c r="G8520" s="89">
        <v>3</v>
      </c>
      <c r="H8520" t="s">
        <v>19630</v>
      </c>
      <c r="I8520" s="89"/>
    </row>
    <row r="8521" x14ac:dyDescent="0.3">
      <c r="A8521" t="s">
        <v>11377</v>
      </c>
      <c r="B8521" t="s">
        <v>19482</v>
      </c>
      <c r="C8521" t="s">
        <v>19565</v>
      </c>
      <c r="D8521" t="s">
        <v>19623</v>
      </c>
      <c r="E8521" s="89">
        <v>1.8565084842683061E-2</v>
      </c>
      <c r="F8521" s="89">
        <v>703833</v>
      </c>
      <c r="G8521" s="89">
        <v>3</v>
      </c>
      <c r="H8521" t="s">
        <v>19630</v>
      </c>
      <c r="I8521" s="89"/>
    </row>
    <row r="8522" x14ac:dyDescent="0.3">
      <c r="A8522" t="s">
        <v>11378</v>
      </c>
      <c r="B8522" t="s">
        <v>19480</v>
      </c>
      <c r="C8522" t="s">
        <v>19565</v>
      </c>
      <c r="D8522" t="s">
        <v>19624</v>
      </c>
      <c r="E8522" s="89">
        <v>0</v>
      </c>
      <c r="F8522" s="89">
        <v>703833</v>
      </c>
      <c r="G8522" s="89">
        <v>3</v>
      </c>
      <c r="H8522" t="s">
        <v>19630</v>
      </c>
      <c r="I8522" s="89"/>
    </row>
    <row r="8523" x14ac:dyDescent="0.3">
      <c r="A8523" t="s">
        <v>11379</v>
      </c>
      <c r="B8523" t="s">
        <v>19481</v>
      </c>
      <c r="C8523" t="s">
        <v>19565</v>
      </c>
      <c r="D8523" t="s">
        <v>19624</v>
      </c>
      <c r="E8523" s="89">
        <v>0</v>
      </c>
      <c r="F8523" s="89">
        <v>703833</v>
      </c>
      <c r="G8523" s="89">
        <v>3</v>
      </c>
      <c r="H8523" t="s">
        <v>19630</v>
      </c>
      <c r="I8523" s="89"/>
    </row>
    <row r="8524" x14ac:dyDescent="0.3">
      <c r="A8524" t="s">
        <v>11380</v>
      </c>
      <c r="B8524" t="s">
        <v>19482</v>
      </c>
      <c r="C8524" t="s">
        <v>19565</v>
      </c>
      <c r="D8524" t="s">
        <v>19624</v>
      </c>
      <c r="E8524" s="89">
        <v>0</v>
      </c>
      <c r="F8524" s="89">
        <v>703833</v>
      </c>
      <c r="G8524" s="89">
        <v>3</v>
      </c>
      <c r="H8524" t="s">
        <v>19630</v>
      </c>
      <c r="I8524" s="89"/>
    </row>
    <row r="8525" x14ac:dyDescent="0.3">
      <c r="A8525" t="s">
        <v>11381</v>
      </c>
      <c r="B8525" t="s">
        <v>19480</v>
      </c>
      <c r="C8525" t="s">
        <v>19566</v>
      </c>
      <c r="D8525" t="s">
        <v>19623</v>
      </c>
      <c r="E8525" s="89">
        <v>0.5618719213222455</v>
      </c>
      <c r="F8525" s="89">
        <v>703833</v>
      </c>
      <c r="G8525" s="89">
        <v>3</v>
      </c>
      <c r="H8525" t="s">
        <v>19630</v>
      </c>
      <c r="I8525" s="89"/>
    </row>
    <row r="8526" x14ac:dyDescent="0.3">
      <c r="A8526" t="s">
        <v>11382</v>
      </c>
      <c r="B8526" t="s">
        <v>19481</v>
      </c>
      <c r="C8526" t="s">
        <v>19566</v>
      </c>
      <c r="D8526" t="s">
        <v>19623</v>
      </c>
      <c r="E8526" s="89">
        <v>9.2190850129756072E-2</v>
      </c>
      <c r="F8526" s="89">
        <v>703833</v>
      </c>
      <c r="G8526" s="89">
        <v>3</v>
      </c>
      <c r="H8526" t="s">
        <v>19630</v>
      </c>
      <c r="I8526" s="89"/>
    </row>
    <row r="8527" x14ac:dyDescent="0.3">
      <c r="A8527" t="s">
        <v>11383</v>
      </c>
      <c r="B8527" t="s">
        <v>19482</v>
      </c>
      <c r="C8527" t="s">
        <v>19566</v>
      </c>
      <c r="D8527" t="s">
        <v>19623</v>
      </c>
      <c r="E8527" s="89">
        <v>1.8678338444948071E-2</v>
      </c>
      <c r="F8527" s="89">
        <v>703833</v>
      </c>
      <c r="G8527" s="89">
        <v>3</v>
      </c>
      <c r="H8527" t="s">
        <v>19630</v>
      </c>
      <c r="I8527" s="89"/>
    </row>
    <row r="8528" x14ac:dyDescent="0.3">
      <c r="A8528" t="s">
        <v>11384</v>
      </c>
      <c r="B8528" t="s">
        <v>19480</v>
      </c>
      <c r="C8528" t="s">
        <v>19566</v>
      </c>
      <c r="D8528" t="s">
        <v>19624</v>
      </c>
      <c r="E8528" s="89">
        <v>0</v>
      </c>
      <c r="F8528" s="89">
        <v>703833</v>
      </c>
      <c r="G8528" s="89">
        <v>3</v>
      </c>
      <c r="H8528" t="s">
        <v>19630</v>
      </c>
      <c r="I8528" s="89"/>
    </row>
    <row r="8529" x14ac:dyDescent="0.3">
      <c r="A8529" t="s">
        <v>11385</v>
      </c>
      <c r="B8529" t="s">
        <v>19481</v>
      </c>
      <c r="C8529" t="s">
        <v>19566</v>
      </c>
      <c r="D8529" t="s">
        <v>19624</v>
      </c>
      <c r="E8529" s="89">
        <v>0</v>
      </c>
      <c r="F8529" s="89">
        <v>703833</v>
      </c>
      <c r="G8529" s="89">
        <v>3</v>
      </c>
      <c r="H8529" t="s">
        <v>19630</v>
      </c>
      <c r="I8529" s="89"/>
    </row>
    <row r="8530" x14ac:dyDescent="0.3">
      <c r="A8530" t="s">
        <v>11386</v>
      </c>
      <c r="B8530" t="s">
        <v>19482</v>
      </c>
      <c r="C8530" t="s">
        <v>19566</v>
      </c>
      <c r="D8530" t="s">
        <v>19624</v>
      </c>
      <c r="E8530" s="89">
        <v>0</v>
      </c>
      <c r="F8530" s="89">
        <v>703833</v>
      </c>
      <c r="G8530" s="89">
        <v>3</v>
      </c>
      <c r="H8530" t="s">
        <v>19630</v>
      </c>
      <c r="I8530" s="89"/>
    </row>
    <row r="8531" x14ac:dyDescent="0.3">
      <c r="A8531" t="s">
        <v>11387</v>
      </c>
      <c r="B8531" t="s">
        <v>19480</v>
      </c>
      <c r="C8531" t="s">
        <v>19567</v>
      </c>
      <c r="D8531" t="s">
        <v>19623</v>
      </c>
      <c r="E8531" s="89">
        <v>0.54316151700758564</v>
      </c>
      <c r="F8531" s="89">
        <v>703833</v>
      </c>
      <c r="G8531" s="89">
        <v>3</v>
      </c>
      <c r="H8531" t="s">
        <v>19630</v>
      </c>
      <c r="I8531" s="89"/>
    </row>
    <row r="8532" x14ac:dyDescent="0.3">
      <c r="A8532" t="s">
        <v>11388</v>
      </c>
      <c r="B8532" t="s">
        <v>19481</v>
      </c>
      <c r="C8532" t="s">
        <v>19567</v>
      </c>
      <c r="D8532" t="s">
        <v>19623</v>
      </c>
      <c r="E8532" s="89">
        <v>8.559398278219435E-2</v>
      </c>
      <c r="F8532" s="89">
        <v>703833</v>
      </c>
      <c r="G8532" s="89">
        <v>3</v>
      </c>
      <c r="H8532" t="s">
        <v>19630</v>
      </c>
      <c r="I8532" s="89"/>
    </row>
    <row r="8533" x14ac:dyDescent="0.3">
      <c r="A8533" t="s">
        <v>11389</v>
      </c>
      <c r="B8533" t="s">
        <v>19482</v>
      </c>
      <c r="C8533" t="s">
        <v>19567</v>
      </c>
      <c r="D8533" t="s">
        <v>19623</v>
      </c>
      <c r="E8533" s="89">
        <v>1.6522354045827348E-2</v>
      </c>
      <c r="F8533" s="89">
        <v>703833</v>
      </c>
      <c r="G8533" s="89">
        <v>3</v>
      </c>
      <c r="H8533" t="s">
        <v>19630</v>
      </c>
      <c r="I8533" s="89"/>
    </row>
    <row r="8534" x14ac:dyDescent="0.3">
      <c r="A8534" t="s">
        <v>11390</v>
      </c>
      <c r="B8534" t="s">
        <v>19480</v>
      </c>
      <c r="C8534" t="s">
        <v>19567</v>
      </c>
      <c r="D8534" t="s">
        <v>19624</v>
      </c>
      <c r="E8534" s="89">
        <v>0</v>
      </c>
      <c r="F8534" s="89">
        <v>703833</v>
      </c>
      <c r="G8534" s="89">
        <v>3</v>
      </c>
      <c r="H8534" t="s">
        <v>19630</v>
      </c>
      <c r="I8534" s="89"/>
    </row>
    <row r="8535" x14ac:dyDescent="0.3">
      <c r="A8535" t="s">
        <v>11391</v>
      </c>
      <c r="B8535" t="s">
        <v>19481</v>
      </c>
      <c r="C8535" t="s">
        <v>19567</v>
      </c>
      <c r="D8535" t="s">
        <v>19624</v>
      </c>
      <c r="E8535" s="89">
        <v>0</v>
      </c>
      <c r="F8535" s="89">
        <v>703833</v>
      </c>
      <c r="G8535" s="89">
        <v>3</v>
      </c>
      <c r="H8535" t="s">
        <v>19630</v>
      </c>
      <c r="I8535" s="89"/>
    </row>
    <row r="8536" x14ac:dyDescent="0.3">
      <c r="A8536" t="s">
        <v>11392</v>
      </c>
      <c r="B8536" t="s">
        <v>19482</v>
      </c>
      <c r="C8536" t="s">
        <v>19567</v>
      </c>
      <c r="D8536" t="s">
        <v>19624</v>
      </c>
      <c r="E8536" s="89">
        <v>0</v>
      </c>
      <c r="F8536" s="89">
        <v>703833</v>
      </c>
      <c r="G8536" s="89">
        <v>3</v>
      </c>
      <c r="H8536" t="s">
        <v>19630</v>
      </c>
      <c r="I8536" s="89"/>
    </row>
    <row r="8537" x14ac:dyDescent="0.3">
      <c r="A8537" t="s">
        <v>11393</v>
      </c>
      <c r="B8537" t="s">
        <v>19480</v>
      </c>
      <c r="C8537" t="s">
        <v>19568</v>
      </c>
      <c r="D8537" t="s">
        <v>19623</v>
      </c>
      <c r="E8537" s="89">
        <v>0.55052690055737652</v>
      </c>
      <c r="F8537" s="89">
        <v>703833</v>
      </c>
      <c r="G8537" s="89">
        <v>3</v>
      </c>
      <c r="H8537" t="s">
        <v>19630</v>
      </c>
      <c r="I8537" s="89"/>
    </row>
    <row r="8538" x14ac:dyDescent="0.3">
      <c r="A8538" t="s">
        <v>11394</v>
      </c>
      <c r="B8538" t="s">
        <v>19481</v>
      </c>
      <c r="C8538" t="s">
        <v>19568</v>
      </c>
      <c r="D8538" t="s">
        <v>19623</v>
      </c>
      <c r="E8538" s="89">
        <v>9.1134826194683174E-2</v>
      </c>
      <c r="F8538" s="89">
        <v>703833</v>
      </c>
      <c r="G8538" s="89">
        <v>3</v>
      </c>
      <c r="H8538" t="s">
        <v>19630</v>
      </c>
      <c r="I8538" s="89"/>
    </row>
    <row r="8539" x14ac:dyDescent="0.3">
      <c r="A8539" t="s">
        <v>11395</v>
      </c>
      <c r="B8539" t="s">
        <v>19482</v>
      </c>
      <c r="C8539" t="s">
        <v>19568</v>
      </c>
      <c r="D8539" t="s">
        <v>19623</v>
      </c>
      <c r="E8539" s="89">
        <v>1.833253331356538E-2</v>
      </c>
      <c r="F8539" s="89">
        <v>703833</v>
      </c>
      <c r="G8539" s="89">
        <v>3</v>
      </c>
      <c r="H8539" t="s">
        <v>19630</v>
      </c>
      <c r="I8539" s="89"/>
    </row>
    <row r="8540" x14ac:dyDescent="0.3">
      <c r="A8540" t="s">
        <v>11396</v>
      </c>
      <c r="B8540" t="s">
        <v>19480</v>
      </c>
      <c r="C8540" t="s">
        <v>19568</v>
      </c>
      <c r="D8540" t="s">
        <v>19624</v>
      </c>
      <c r="E8540" s="89">
        <v>0</v>
      </c>
      <c r="F8540" s="89">
        <v>703833</v>
      </c>
      <c r="G8540" s="89">
        <v>3</v>
      </c>
      <c r="H8540" t="s">
        <v>19630</v>
      </c>
      <c r="I8540" s="89"/>
    </row>
    <row r="8541" x14ac:dyDescent="0.3">
      <c r="A8541" t="s">
        <v>11397</v>
      </c>
      <c r="B8541" t="s">
        <v>19481</v>
      </c>
      <c r="C8541" t="s">
        <v>19568</v>
      </c>
      <c r="D8541" t="s">
        <v>19624</v>
      </c>
      <c r="E8541" s="89">
        <v>0</v>
      </c>
      <c r="F8541" s="89">
        <v>703833</v>
      </c>
      <c r="G8541" s="89">
        <v>3</v>
      </c>
      <c r="H8541" t="s">
        <v>19630</v>
      </c>
      <c r="I8541" s="89"/>
    </row>
    <row r="8542" x14ac:dyDescent="0.3">
      <c r="A8542" t="s">
        <v>11398</v>
      </c>
      <c r="B8542" t="s">
        <v>19482</v>
      </c>
      <c r="C8542" t="s">
        <v>19568</v>
      </c>
      <c r="D8542" t="s">
        <v>19624</v>
      </c>
      <c r="E8542" s="89">
        <v>0</v>
      </c>
      <c r="F8542" s="89">
        <v>703833</v>
      </c>
      <c r="G8542" s="89">
        <v>3</v>
      </c>
      <c r="H8542" t="s">
        <v>19630</v>
      </c>
      <c r="I8542" s="89"/>
    </row>
    <row r="8543" x14ac:dyDescent="0.3">
      <c r="A8543" t="s">
        <v>11399</v>
      </c>
      <c r="B8543" t="s">
        <v>19480</v>
      </c>
      <c r="C8543" t="s">
        <v>19569</v>
      </c>
      <c r="D8543" t="s">
        <v>19623</v>
      </c>
      <c r="E8543" s="89">
        <v>0.56586434566154187</v>
      </c>
      <c r="F8543" s="89">
        <v>703833</v>
      </c>
      <c r="G8543" s="89">
        <v>3</v>
      </c>
      <c r="H8543" t="s">
        <v>19630</v>
      </c>
      <c r="I8543" s="89"/>
    </row>
    <row r="8544" x14ac:dyDescent="0.3">
      <c r="A8544" t="s">
        <v>11400</v>
      </c>
      <c r="B8544" t="s">
        <v>19481</v>
      </c>
      <c r="C8544" t="s">
        <v>19569</v>
      </c>
      <c r="D8544" t="s">
        <v>19623</v>
      </c>
      <c r="E8544" s="89">
        <v>9.2208613461634892E-2</v>
      </c>
      <c r="F8544" s="89">
        <v>703833</v>
      </c>
      <c r="G8544" s="89">
        <v>3</v>
      </c>
      <c r="H8544" t="s">
        <v>19630</v>
      </c>
      <c r="I8544" s="89"/>
    </row>
    <row r="8545" x14ac:dyDescent="0.3">
      <c r="A8545" t="s">
        <v>11401</v>
      </c>
      <c r="B8545" t="s">
        <v>19482</v>
      </c>
      <c r="C8545" t="s">
        <v>19569</v>
      </c>
      <c r="D8545" t="s">
        <v>19623</v>
      </c>
      <c r="E8545" s="89">
        <v>1.8678417478623779E-2</v>
      </c>
      <c r="F8545" s="89">
        <v>703833</v>
      </c>
      <c r="G8545" s="89">
        <v>3</v>
      </c>
      <c r="H8545" t="s">
        <v>19630</v>
      </c>
      <c r="I8545" s="89"/>
    </row>
    <row r="8546" x14ac:dyDescent="0.3">
      <c r="A8546" t="s">
        <v>11402</v>
      </c>
      <c r="B8546" t="s">
        <v>19480</v>
      </c>
      <c r="C8546" t="s">
        <v>19569</v>
      </c>
      <c r="D8546" t="s">
        <v>19624</v>
      </c>
      <c r="E8546" s="89">
        <v>0</v>
      </c>
      <c r="F8546" s="89">
        <v>703833</v>
      </c>
      <c r="G8546" s="89">
        <v>3</v>
      </c>
      <c r="H8546" t="s">
        <v>19630</v>
      </c>
      <c r="I8546" s="89"/>
    </row>
    <row r="8547" x14ac:dyDescent="0.3">
      <c r="A8547" t="s">
        <v>11403</v>
      </c>
      <c r="B8547" t="s">
        <v>19481</v>
      </c>
      <c r="C8547" t="s">
        <v>19569</v>
      </c>
      <c r="D8547" t="s">
        <v>19624</v>
      </c>
      <c r="E8547" s="89">
        <v>0</v>
      </c>
      <c r="F8547" s="89">
        <v>703833</v>
      </c>
      <c r="G8547" s="89">
        <v>3</v>
      </c>
      <c r="H8547" t="s">
        <v>19630</v>
      </c>
      <c r="I8547" s="89"/>
    </row>
    <row r="8548" x14ac:dyDescent="0.3">
      <c r="A8548" t="s">
        <v>11404</v>
      </c>
      <c r="B8548" t="s">
        <v>19482</v>
      </c>
      <c r="C8548" t="s">
        <v>19569</v>
      </c>
      <c r="D8548" t="s">
        <v>19624</v>
      </c>
      <c r="E8548" s="89">
        <v>0</v>
      </c>
      <c r="F8548" s="89">
        <v>703833</v>
      </c>
      <c r="G8548" s="89">
        <v>3</v>
      </c>
      <c r="H8548" t="s">
        <v>19630</v>
      </c>
      <c r="I8548" s="89"/>
    </row>
    <row r="8549" x14ac:dyDescent="0.3">
      <c r="A8549" t="s">
        <v>11405</v>
      </c>
      <c r="B8549" t="s">
        <v>19480</v>
      </c>
      <c r="C8549" t="s">
        <v>19570</v>
      </c>
      <c r="D8549" t="s">
        <v>19623</v>
      </c>
      <c r="E8549" s="89">
        <v>0.56586434566154187</v>
      </c>
      <c r="F8549" s="89">
        <v>703833</v>
      </c>
      <c r="G8549" s="89">
        <v>3</v>
      </c>
      <c r="H8549" t="s">
        <v>19630</v>
      </c>
      <c r="I8549" s="89"/>
    </row>
    <row r="8550" x14ac:dyDescent="0.3">
      <c r="A8550" t="s">
        <v>11406</v>
      </c>
      <c r="B8550" t="s">
        <v>19481</v>
      </c>
      <c r="C8550" t="s">
        <v>19570</v>
      </c>
      <c r="D8550" t="s">
        <v>19623</v>
      </c>
      <c r="E8550" s="89">
        <v>9.2208613461634892E-2</v>
      </c>
      <c r="F8550" s="89">
        <v>703833</v>
      </c>
      <c r="G8550" s="89">
        <v>3</v>
      </c>
      <c r="H8550" t="s">
        <v>19630</v>
      </c>
      <c r="I8550" s="89"/>
    </row>
    <row r="8551" x14ac:dyDescent="0.3">
      <c r="A8551" t="s">
        <v>11407</v>
      </c>
      <c r="B8551" t="s">
        <v>19482</v>
      </c>
      <c r="C8551" t="s">
        <v>19570</v>
      </c>
      <c r="D8551" t="s">
        <v>19623</v>
      </c>
      <c r="E8551" s="89">
        <v>1.8678417478623779E-2</v>
      </c>
      <c r="F8551" s="89">
        <v>703833</v>
      </c>
      <c r="G8551" s="89">
        <v>3</v>
      </c>
      <c r="H8551" t="s">
        <v>19630</v>
      </c>
      <c r="I8551" s="89"/>
    </row>
    <row r="8552" x14ac:dyDescent="0.3">
      <c r="A8552" t="s">
        <v>11408</v>
      </c>
      <c r="B8552" t="s">
        <v>19480</v>
      </c>
      <c r="C8552" t="s">
        <v>19570</v>
      </c>
      <c r="D8552" t="s">
        <v>19624</v>
      </c>
      <c r="E8552" s="89">
        <v>0</v>
      </c>
      <c r="F8552" s="89">
        <v>703833</v>
      </c>
      <c r="G8552" s="89">
        <v>3</v>
      </c>
      <c r="H8552" t="s">
        <v>19630</v>
      </c>
      <c r="I8552" s="89"/>
    </row>
    <row r="8553" x14ac:dyDescent="0.3">
      <c r="A8553" t="s">
        <v>11409</v>
      </c>
      <c r="B8553" t="s">
        <v>19481</v>
      </c>
      <c r="C8553" t="s">
        <v>19570</v>
      </c>
      <c r="D8553" t="s">
        <v>19624</v>
      </c>
      <c r="E8553" s="89">
        <v>0</v>
      </c>
      <c r="F8553" s="89">
        <v>703833</v>
      </c>
      <c r="G8553" s="89">
        <v>3</v>
      </c>
      <c r="H8553" t="s">
        <v>19630</v>
      </c>
      <c r="I8553" s="89"/>
    </row>
    <row r="8554" x14ac:dyDescent="0.3">
      <c r="A8554" t="s">
        <v>11410</v>
      </c>
      <c r="B8554" t="s">
        <v>19482</v>
      </c>
      <c r="C8554" t="s">
        <v>19570</v>
      </c>
      <c r="D8554" t="s">
        <v>19624</v>
      </c>
      <c r="E8554" s="89">
        <v>0</v>
      </c>
      <c r="F8554" s="89">
        <v>703833</v>
      </c>
      <c r="G8554" s="89">
        <v>3</v>
      </c>
      <c r="H8554" t="s">
        <v>19630</v>
      </c>
      <c r="I8554" s="89"/>
    </row>
    <row r="8555" x14ac:dyDescent="0.3">
      <c r="A8555" t="s">
        <v>11411</v>
      </c>
      <c r="B8555" t="s">
        <v>19480</v>
      </c>
      <c r="C8555" t="s">
        <v>19571</v>
      </c>
      <c r="D8555" t="s">
        <v>19623</v>
      </c>
      <c r="E8555" s="89">
        <v>0.56586434566154187</v>
      </c>
      <c r="F8555" s="89">
        <v>703833</v>
      </c>
      <c r="G8555" s="89">
        <v>3</v>
      </c>
      <c r="H8555" t="s">
        <v>19630</v>
      </c>
      <c r="I8555" s="89"/>
    </row>
    <row r="8556" x14ac:dyDescent="0.3">
      <c r="A8556" t="s">
        <v>11412</v>
      </c>
      <c r="B8556" t="s">
        <v>19481</v>
      </c>
      <c r="C8556" t="s">
        <v>19571</v>
      </c>
      <c r="D8556" t="s">
        <v>19623</v>
      </c>
      <c r="E8556" s="89">
        <v>9.2208613461634892E-2</v>
      </c>
      <c r="F8556" s="89">
        <v>703833</v>
      </c>
      <c r="G8556" s="89">
        <v>3</v>
      </c>
      <c r="H8556" t="s">
        <v>19630</v>
      </c>
      <c r="I8556" s="89"/>
    </row>
    <row r="8557" x14ac:dyDescent="0.3">
      <c r="A8557" t="s">
        <v>11413</v>
      </c>
      <c r="B8557" t="s">
        <v>19482</v>
      </c>
      <c r="C8557" t="s">
        <v>19571</v>
      </c>
      <c r="D8557" t="s">
        <v>19623</v>
      </c>
      <c r="E8557" s="89">
        <v>1.8678417478623779E-2</v>
      </c>
      <c r="F8557" s="89">
        <v>703833</v>
      </c>
      <c r="G8557" s="89">
        <v>3</v>
      </c>
      <c r="H8557" t="s">
        <v>19630</v>
      </c>
      <c r="I8557" s="89"/>
    </row>
    <row r="8558" x14ac:dyDescent="0.3">
      <c r="A8558" t="s">
        <v>11414</v>
      </c>
      <c r="B8558" t="s">
        <v>19480</v>
      </c>
      <c r="C8558" t="s">
        <v>19571</v>
      </c>
      <c r="D8558" t="s">
        <v>19624</v>
      </c>
      <c r="E8558" s="89">
        <v>0</v>
      </c>
      <c r="F8558" s="89">
        <v>703833</v>
      </c>
      <c r="G8558" s="89">
        <v>3</v>
      </c>
      <c r="H8558" t="s">
        <v>19630</v>
      </c>
      <c r="I8558" s="89"/>
    </row>
    <row r="8559" x14ac:dyDescent="0.3">
      <c r="A8559" t="s">
        <v>11415</v>
      </c>
      <c r="B8559" t="s">
        <v>19481</v>
      </c>
      <c r="C8559" t="s">
        <v>19571</v>
      </c>
      <c r="D8559" t="s">
        <v>19624</v>
      </c>
      <c r="E8559" s="89">
        <v>0</v>
      </c>
      <c r="F8559" s="89">
        <v>703833</v>
      </c>
      <c r="G8559" s="89">
        <v>3</v>
      </c>
      <c r="H8559" t="s">
        <v>19630</v>
      </c>
      <c r="I8559" s="89"/>
    </row>
    <row r="8560" x14ac:dyDescent="0.3">
      <c r="A8560" t="s">
        <v>11416</v>
      </c>
      <c r="B8560" t="s">
        <v>19482</v>
      </c>
      <c r="C8560" t="s">
        <v>19571</v>
      </c>
      <c r="D8560" t="s">
        <v>19624</v>
      </c>
      <c r="E8560" s="89">
        <v>0</v>
      </c>
      <c r="F8560" s="89">
        <v>703833</v>
      </c>
      <c r="G8560" s="89">
        <v>3</v>
      </c>
      <c r="H8560" t="s">
        <v>19630</v>
      </c>
      <c r="I8560" s="89"/>
    </row>
    <row r="8561" x14ac:dyDescent="0.3">
      <c r="A8561" t="s">
        <v>11417</v>
      </c>
      <c r="B8561" t="s">
        <v>19480</v>
      </c>
      <c r="C8561" t="s">
        <v>19572</v>
      </c>
      <c r="D8561" t="s">
        <v>19623</v>
      </c>
      <c r="E8561" s="89">
        <v>0.45829053198699121</v>
      </c>
      <c r="F8561" s="89">
        <v>703833</v>
      </c>
      <c r="G8561" s="89">
        <v>3</v>
      </c>
      <c r="H8561" t="s">
        <v>19630</v>
      </c>
      <c r="I8561" s="89"/>
    </row>
    <row r="8562" x14ac:dyDescent="0.3">
      <c r="A8562" t="s">
        <v>11418</v>
      </c>
      <c r="B8562" t="s">
        <v>19481</v>
      </c>
      <c r="C8562" t="s">
        <v>19572</v>
      </c>
      <c r="D8562" t="s">
        <v>19623</v>
      </c>
      <c r="E8562" s="89">
        <v>5.1492965804098491E-2</v>
      </c>
      <c r="F8562" s="89">
        <v>703833</v>
      </c>
      <c r="G8562" s="89">
        <v>3</v>
      </c>
      <c r="H8562" t="s">
        <v>19630</v>
      </c>
      <c r="I8562" s="89"/>
    </row>
    <row r="8563" x14ac:dyDescent="0.3">
      <c r="A8563" t="s">
        <v>11419</v>
      </c>
      <c r="B8563" t="s">
        <v>19482</v>
      </c>
      <c r="C8563" t="s">
        <v>19572</v>
      </c>
      <c r="D8563" t="s">
        <v>19623</v>
      </c>
      <c r="E8563" s="89">
        <v>7.7212468026240629E-3</v>
      </c>
      <c r="F8563" s="89">
        <v>703833</v>
      </c>
      <c r="G8563" s="89">
        <v>3</v>
      </c>
      <c r="H8563" t="s">
        <v>19630</v>
      </c>
      <c r="I8563" s="89"/>
    </row>
    <row r="8564" x14ac:dyDescent="0.3">
      <c r="A8564" t="s">
        <v>11420</v>
      </c>
      <c r="B8564" t="s">
        <v>19480</v>
      </c>
      <c r="C8564" t="s">
        <v>19572</v>
      </c>
      <c r="D8564" t="s">
        <v>19624</v>
      </c>
      <c r="E8564" s="89">
        <v>0</v>
      </c>
      <c r="F8564" s="89">
        <v>703833</v>
      </c>
      <c r="G8564" s="89">
        <v>3</v>
      </c>
      <c r="H8564" t="s">
        <v>19630</v>
      </c>
      <c r="I8564" s="89"/>
    </row>
    <row r="8565" x14ac:dyDescent="0.3">
      <c r="A8565" t="s">
        <v>11421</v>
      </c>
      <c r="B8565" t="s">
        <v>19481</v>
      </c>
      <c r="C8565" t="s">
        <v>19572</v>
      </c>
      <c r="D8565" t="s">
        <v>19624</v>
      </c>
      <c r="E8565" s="89">
        <v>0</v>
      </c>
      <c r="F8565" s="89">
        <v>703833</v>
      </c>
      <c r="G8565" s="89">
        <v>3</v>
      </c>
      <c r="H8565" t="s">
        <v>19630</v>
      </c>
      <c r="I8565" s="89"/>
    </row>
    <row r="8566" x14ac:dyDescent="0.3">
      <c r="A8566" t="s">
        <v>11422</v>
      </c>
      <c r="B8566" t="s">
        <v>19482</v>
      </c>
      <c r="C8566" t="s">
        <v>19572</v>
      </c>
      <c r="D8566" t="s">
        <v>19624</v>
      </c>
      <c r="E8566" s="89">
        <v>0</v>
      </c>
      <c r="F8566" s="89">
        <v>703833</v>
      </c>
      <c r="G8566" s="89">
        <v>3</v>
      </c>
      <c r="H8566" t="s">
        <v>19630</v>
      </c>
      <c r="I8566" s="89"/>
    </row>
    <row r="8567" x14ac:dyDescent="0.3">
      <c r="A8567" t="s">
        <v>11423</v>
      </c>
      <c r="B8567" t="s">
        <v>19480</v>
      </c>
      <c r="C8567" t="s">
        <v>19573</v>
      </c>
      <c r="D8567" t="s">
        <v>19623</v>
      </c>
      <c r="E8567" s="89">
        <v>0.50540255998226857</v>
      </c>
      <c r="F8567" s="89">
        <v>703833</v>
      </c>
      <c r="G8567" s="89">
        <v>3</v>
      </c>
      <c r="H8567" t="s">
        <v>19630</v>
      </c>
      <c r="I8567" s="89"/>
    </row>
    <row r="8568" x14ac:dyDescent="0.3">
      <c r="A8568" t="s">
        <v>11424</v>
      </c>
      <c r="B8568" t="s">
        <v>19481</v>
      </c>
      <c r="C8568" t="s">
        <v>19573</v>
      </c>
      <c r="D8568" t="s">
        <v>19623</v>
      </c>
      <c r="E8568" s="89">
        <v>7.8771988183972255E-2</v>
      </c>
      <c r="F8568" s="89">
        <v>703833</v>
      </c>
      <c r="G8568" s="89">
        <v>3</v>
      </c>
      <c r="H8568" t="s">
        <v>19630</v>
      </c>
      <c r="I8568" s="89"/>
    </row>
    <row r="8569" x14ac:dyDescent="0.3">
      <c r="A8569" t="s">
        <v>11425</v>
      </c>
      <c r="B8569" t="s">
        <v>19482</v>
      </c>
      <c r="C8569" t="s">
        <v>19573</v>
      </c>
      <c r="D8569" t="s">
        <v>19623</v>
      </c>
      <c r="E8569" s="89">
        <v>1.599589010788556E-2</v>
      </c>
      <c r="F8569" s="89">
        <v>703833</v>
      </c>
      <c r="G8569" s="89">
        <v>3</v>
      </c>
      <c r="H8569" t="s">
        <v>19630</v>
      </c>
      <c r="I8569" s="89"/>
    </row>
    <row r="8570" x14ac:dyDescent="0.3">
      <c r="A8570" t="s">
        <v>11426</v>
      </c>
      <c r="B8570" t="s">
        <v>19480</v>
      </c>
      <c r="C8570" t="s">
        <v>19573</v>
      </c>
      <c r="D8570" t="s">
        <v>19624</v>
      </c>
      <c r="E8570" s="89">
        <v>0</v>
      </c>
      <c r="F8570" s="89">
        <v>703833</v>
      </c>
      <c r="G8570" s="89">
        <v>3</v>
      </c>
      <c r="H8570" t="s">
        <v>19630</v>
      </c>
      <c r="I8570" s="89"/>
    </row>
    <row r="8571" x14ac:dyDescent="0.3">
      <c r="A8571" t="s">
        <v>11427</v>
      </c>
      <c r="B8571" t="s">
        <v>19481</v>
      </c>
      <c r="C8571" t="s">
        <v>19573</v>
      </c>
      <c r="D8571" t="s">
        <v>19624</v>
      </c>
      <c r="E8571" s="89">
        <v>0</v>
      </c>
      <c r="F8571" s="89">
        <v>703833</v>
      </c>
      <c r="G8571" s="89">
        <v>3</v>
      </c>
      <c r="H8571" t="s">
        <v>19630</v>
      </c>
      <c r="I8571" s="89"/>
    </row>
    <row r="8572" x14ac:dyDescent="0.3">
      <c r="A8572" t="s">
        <v>11428</v>
      </c>
      <c r="B8572" t="s">
        <v>19482</v>
      </c>
      <c r="C8572" t="s">
        <v>19573</v>
      </c>
      <c r="D8572" t="s">
        <v>19624</v>
      </c>
      <c r="E8572" s="89">
        <v>0</v>
      </c>
      <c r="F8572" s="89">
        <v>703833</v>
      </c>
      <c r="G8572" s="89">
        <v>3</v>
      </c>
      <c r="H8572" t="s">
        <v>19630</v>
      </c>
      <c r="I8572" s="89"/>
    </row>
    <row r="8573" x14ac:dyDescent="0.3">
      <c r="A8573" t="s">
        <v>11456</v>
      </c>
      <c r="B8573" t="s">
        <v>19483</v>
      </c>
      <c r="C8573" t="s">
        <v>19491</v>
      </c>
      <c r="D8573" t="s">
        <v>19614</v>
      </c>
      <c r="E8573" s="89">
        <v>2.2210458856418619E-2</v>
      </c>
      <c r="F8573" s="89">
        <v>703833</v>
      </c>
      <c r="G8573" s="89">
        <v>3</v>
      </c>
      <c r="H8573" t="s">
        <v>19629</v>
      </c>
      <c r="I8573" s="89"/>
    </row>
    <row r="8574" x14ac:dyDescent="0.3">
      <c r="A8574" t="s">
        <v>11457</v>
      </c>
      <c r="B8574" t="s">
        <v>19483</v>
      </c>
      <c r="C8574" t="s">
        <v>19491</v>
      </c>
      <c r="D8574" t="s">
        <v>19615</v>
      </c>
      <c r="E8574" s="89">
        <v>2.2882697217453809E-2</v>
      </c>
      <c r="F8574" s="89">
        <v>703833</v>
      </c>
      <c r="G8574" s="89">
        <v>3</v>
      </c>
      <c r="H8574" t="s">
        <v>19629</v>
      </c>
      <c r="I8574" s="89"/>
    </row>
    <row r="8575" x14ac:dyDescent="0.3">
      <c r="A8575" t="s">
        <v>11458</v>
      </c>
      <c r="B8575" t="s">
        <v>19483</v>
      </c>
      <c r="C8575" t="s">
        <v>19491</v>
      </c>
      <c r="D8575" t="s">
        <v>19616</v>
      </c>
      <c r="E8575" s="89">
        <v>2.2210458856418619E-2</v>
      </c>
      <c r="F8575" s="89">
        <v>703833</v>
      </c>
      <c r="G8575" s="89">
        <v>3</v>
      </c>
      <c r="H8575" t="s">
        <v>19629</v>
      </c>
      <c r="I8575" s="89"/>
    </row>
    <row r="8576" x14ac:dyDescent="0.3">
      <c r="A8576" t="s">
        <v>11459</v>
      </c>
      <c r="B8576" t="s">
        <v>19483</v>
      </c>
      <c r="C8576" t="s">
        <v>19491</v>
      </c>
      <c r="D8576" t="s">
        <v>19617</v>
      </c>
      <c r="E8576" s="89">
        <v>2.2210458856418619E-2</v>
      </c>
      <c r="F8576" s="89">
        <v>703833</v>
      </c>
      <c r="G8576" s="89">
        <v>3</v>
      </c>
      <c r="H8576" t="s">
        <v>19629</v>
      </c>
      <c r="I8576" s="89"/>
    </row>
    <row r="8577" x14ac:dyDescent="0.3">
      <c r="A8577" t="s">
        <v>11460</v>
      </c>
      <c r="B8577" t="s">
        <v>19483</v>
      </c>
      <c r="C8577" t="s">
        <v>19491</v>
      </c>
      <c r="D8577" t="s">
        <v>19618</v>
      </c>
      <c r="E8577" s="89">
        <v>2.184071820795996E-2</v>
      </c>
      <c r="F8577" s="89">
        <v>703833</v>
      </c>
      <c r="G8577" s="89">
        <v>3</v>
      </c>
      <c r="H8577" t="s">
        <v>19629</v>
      </c>
      <c r="I8577" s="89"/>
    </row>
    <row r="8578" x14ac:dyDescent="0.3">
      <c r="A8578" t="s">
        <v>11461</v>
      </c>
      <c r="B8578" t="s">
        <v>19483</v>
      </c>
      <c r="C8578" t="s">
        <v>19491</v>
      </c>
      <c r="D8578" t="s">
        <v>19619</v>
      </c>
      <c r="E8578" s="89">
        <v>2.146589811656572E-2</v>
      </c>
      <c r="F8578" s="89">
        <v>703833</v>
      </c>
      <c r="G8578" s="89">
        <v>3</v>
      </c>
      <c r="H8578" t="s">
        <v>19629</v>
      </c>
      <c r="I8578" s="89"/>
    </row>
    <row r="8579" x14ac:dyDescent="0.3">
      <c r="A8579" t="s">
        <v>11462</v>
      </c>
      <c r="B8579" t="s">
        <v>19483</v>
      </c>
      <c r="C8579" t="s">
        <v>19491</v>
      </c>
      <c r="D8579" t="s">
        <v>19620</v>
      </c>
      <c r="E8579" s="89">
        <v>2.072964397060717E-2</v>
      </c>
      <c r="F8579" s="89">
        <v>703833</v>
      </c>
      <c r="G8579" s="89">
        <v>3</v>
      </c>
      <c r="H8579" t="s">
        <v>19629</v>
      </c>
      <c r="I8579" s="89"/>
    </row>
    <row r="8580" x14ac:dyDescent="0.3">
      <c r="A8580" t="s">
        <v>11463</v>
      </c>
      <c r="B8580" t="s">
        <v>19483</v>
      </c>
      <c r="C8580" t="s">
        <v>19491</v>
      </c>
      <c r="D8580" t="s">
        <v>19621</v>
      </c>
      <c r="E8580" s="89">
        <v>1.1777129018889229E-2</v>
      </c>
      <c r="F8580" s="89">
        <v>703833</v>
      </c>
      <c r="G8580" s="89">
        <v>3</v>
      </c>
      <c r="H8580" t="s">
        <v>19629</v>
      </c>
      <c r="I8580" s="89"/>
    </row>
    <row r="8581" x14ac:dyDescent="0.3">
      <c r="A8581" t="s">
        <v>11464</v>
      </c>
      <c r="B8581" t="s">
        <v>19483</v>
      </c>
      <c r="C8581" t="s">
        <v>19491</v>
      </c>
      <c r="D8581" t="s">
        <v>19622</v>
      </c>
      <c r="E8581" s="89">
        <v>1.9684586593610089E-2</v>
      </c>
      <c r="F8581" s="89">
        <v>703833</v>
      </c>
      <c r="G8581" s="89">
        <v>3</v>
      </c>
      <c r="H8581" t="s">
        <v>19629</v>
      </c>
      <c r="I8581" s="89"/>
    </row>
    <row r="8582" x14ac:dyDescent="0.3">
      <c r="A8582" t="s">
        <v>11465</v>
      </c>
      <c r="B8582" t="s">
        <v>19483</v>
      </c>
      <c r="C8582" t="s">
        <v>19491</v>
      </c>
      <c r="D8582" t="s">
        <v>19623</v>
      </c>
      <c r="E8582" s="89">
        <v>2.0232155485771171E-2</v>
      </c>
      <c r="F8582" s="89">
        <v>703833</v>
      </c>
      <c r="G8582" s="89">
        <v>3</v>
      </c>
      <c r="H8582" t="s">
        <v>19629</v>
      </c>
      <c r="I8582" s="89"/>
    </row>
    <row r="8583" x14ac:dyDescent="0.3">
      <c r="A8583" t="s">
        <v>11466</v>
      </c>
      <c r="B8583" t="s">
        <v>19483</v>
      </c>
      <c r="C8583" t="s">
        <v>19491</v>
      </c>
      <c r="D8583" t="s">
        <v>19624</v>
      </c>
      <c r="E8583" s="89">
        <v>5.139936225275886E-2</v>
      </c>
      <c r="F8583" s="89">
        <v>703833</v>
      </c>
      <c r="G8583" s="89">
        <v>3</v>
      </c>
      <c r="H8583" t="s">
        <v>19629</v>
      </c>
      <c r="I8583" s="89"/>
    </row>
    <row r="8584" x14ac:dyDescent="0.3">
      <c r="A8584" t="s">
        <v>12319</v>
      </c>
      <c r="B8584" t="s">
        <v>19476</v>
      </c>
      <c r="C8584" t="s">
        <v>19492</v>
      </c>
      <c r="D8584" t="s">
        <v>19630</v>
      </c>
      <c r="E8584" s="89">
        <v>0</v>
      </c>
      <c r="F8584" s="89">
        <v>704966</v>
      </c>
      <c r="G8584" s="89">
        <v>4</v>
      </c>
      <c r="H8584" t="s">
        <v>19630</v>
      </c>
      <c r="I8584" s="89"/>
    </row>
    <row r="8585" x14ac:dyDescent="0.3">
      <c r="A8585" t="s">
        <v>12320</v>
      </c>
      <c r="B8585" t="s">
        <v>19477</v>
      </c>
      <c r="C8585" t="s">
        <v>19492</v>
      </c>
      <c r="D8585" t="s">
        <v>19630</v>
      </c>
      <c r="E8585" s="89">
        <v>0</v>
      </c>
      <c r="F8585" s="89">
        <v>704966</v>
      </c>
      <c r="G8585" s="89">
        <v>4</v>
      </c>
      <c r="H8585" t="s">
        <v>19630</v>
      </c>
      <c r="I8585" s="89"/>
    </row>
    <row r="8586" x14ac:dyDescent="0.3">
      <c r="A8586" t="s">
        <v>12321</v>
      </c>
      <c r="B8586" t="s">
        <v>19478</v>
      </c>
      <c r="C8586" t="s">
        <v>19492</v>
      </c>
      <c r="D8586" t="s">
        <v>19630</v>
      </c>
      <c r="E8586" s="89">
        <v>0</v>
      </c>
      <c r="F8586" s="89">
        <v>704966</v>
      </c>
      <c r="G8586" s="89">
        <v>4</v>
      </c>
      <c r="H8586" t="s">
        <v>19630</v>
      </c>
      <c r="I8586" s="89"/>
    </row>
    <row r="8587" x14ac:dyDescent="0.3">
      <c r="A8587" t="s">
        <v>12322</v>
      </c>
      <c r="B8587" t="s">
        <v>19479</v>
      </c>
      <c r="C8587" t="s">
        <v>19492</v>
      </c>
      <c r="D8587" t="s">
        <v>19630</v>
      </c>
      <c r="E8587" s="89">
        <v>0</v>
      </c>
      <c r="F8587" s="89">
        <v>704966</v>
      </c>
      <c r="G8587" s="89">
        <v>4</v>
      </c>
      <c r="H8587" t="s">
        <v>19630</v>
      </c>
      <c r="I8587" s="89"/>
    </row>
    <row r="8588" x14ac:dyDescent="0.3">
      <c r="A8588" t="s">
        <v>19788</v>
      </c>
      <c r="B8588" t="s">
        <v>19476</v>
      </c>
      <c r="C8588" t="s">
        <v>3680</v>
      </c>
      <c r="D8588" t="s">
        <v>19630</v>
      </c>
      <c r="E8588" s="89">
        <v>25949</v>
      </c>
      <c r="F8588" s="89">
        <v>704966</v>
      </c>
      <c r="G8588" s="89">
        <v>4</v>
      </c>
      <c r="H8588" t="s">
        <v>19630</v>
      </c>
      <c r="I8588" s="89"/>
    </row>
    <row r="8589" x14ac:dyDescent="0.3">
      <c r="A8589" t="s">
        <v>19789</v>
      </c>
      <c r="B8589" t="s">
        <v>19477</v>
      </c>
      <c r="C8589" t="s">
        <v>3680</v>
      </c>
      <c r="D8589" t="s">
        <v>19630</v>
      </c>
      <c r="E8589" s="89">
        <v>87835100.255981445</v>
      </c>
      <c r="F8589" s="89">
        <v>704966</v>
      </c>
      <c r="G8589" s="89">
        <v>4</v>
      </c>
      <c r="H8589" t="s">
        <v>19630</v>
      </c>
      <c r="I8589" s="89"/>
    </row>
    <row r="8590" x14ac:dyDescent="0.3">
      <c r="A8590" t="s">
        <v>19790</v>
      </c>
      <c r="B8590" t="s">
        <v>19478</v>
      </c>
      <c r="C8590" t="s">
        <v>3680</v>
      </c>
      <c r="D8590" t="s">
        <v>19630</v>
      </c>
      <c r="E8590" s="89">
        <v>3.6808867378001209E-2</v>
      </c>
      <c r="F8590" s="89">
        <v>704966</v>
      </c>
      <c r="G8590" s="89">
        <v>4</v>
      </c>
      <c r="H8590" t="s">
        <v>19630</v>
      </c>
      <c r="I8590" s="89"/>
    </row>
    <row r="8591" x14ac:dyDescent="0.3">
      <c r="A8591" t="s">
        <v>19791</v>
      </c>
      <c r="B8591" t="s">
        <v>19479</v>
      </c>
      <c r="C8591" t="s">
        <v>3680</v>
      </c>
      <c r="D8591" t="s">
        <v>19630</v>
      </c>
      <c r="E8591" s="89">
        <v>124.59480351673901</v>
      </c>
      <c r="F8591" s="89">
        <v>704966</v>
      </c>
      <c r="G8591" s="89">
        <v>4</v>
      </c>
      <c r="H8591" t="s">
        <v>19630</v>
      </c>
      <c r="I8591" s="89"/>
    </row>
    <row r="8592" x14ac:dyDescent="0.3">
      <c r="A8592" t="s">
        <v>19792</v>
      </c>
      <c r="B8592" t="s">
        <v>19483</v>
      </c>
      <c r="C8592" t="s">
        <v>3680</v>
      </c>
      <c r="D8592" t="s">
        <v>19614</v>
      </c>
      <c r="E8592" s="89">
        <v>4.4677943810380984E-3</v>
      </c>
      <c r="F8592" s="89">
        <v>704966</v>
      </c>
      <c r="G8592" s="89">
        <v>4</v>
      </c>
      <c r="H8592" t="s">
        <v>19629</v>
      </c>
      <c r="I8592" s="89"/>
    </row>
    <row r="8593" x14ac:dyDescent="0.3">
      <c r="A8593" t="s">
        <v>19793</v>
      </c>
      <c r="B8593" t="s">
        <v>19483</v>
      </c>
      <c r="C8593" t="s">
        <v>3680</v>
      </c>
      <c r="D8593" t="s">
        <v>19615</v>
      </c>
      <c r="E8593" s="89">
        <v>4.5935373113990081E-3</v>
      </c>
      <c r="F8593" s="89">
        <v>704966</v>
      </c>
      <c r="G8593" s="89">
        <v>4</v>
      </c>
      <c r="H8593" t="s">
        <v>19629</v>
      </c>
      <c r="I8593" s="89"/>
    </row>
    <row r="8594" x14ac:dyDescent="0.3">
      <c r="A8594" t="s">
        <v>19794</v>
      </c>
      <c r="B8594" t="s">
        <v>19483</v>
      </c>
      <c r="C8594" t="s">
        <v>3680</v>
      </c>
      <c r="D8594" t="s">
        <v>19616</v>
      </c>
      <c r="E8594" s="89">
        <v>4.4677943810380984E-3</v>
      </c>
      <c r="F8594" s="89">
        <v>704966</v>
      </c>
      <c r="G8594" s="89">
        <v>4</v>
      </c>
      <c r="H8594" t="s">
        <v>19629</v>
      </c>
      <c r="I8594" s="89"/>
    </row>
    <row r="8595" x14ac:dyDescent="0.3">
      <c r="A8595" t="s">
        <v>19795</v>
      </c>
      <c r="B8595" t="s">
        <v>19483</v>
      </c>
      <c r="C8595" t="s">
        <v>3680</v>
      </c>
      <c r="D8595" t="s">
        <v>19617</v>
      </c>
      <c r="E8595" s="89">
        <v>4.4775634503637458E-3</v>
      </c>
      <c r="F8595" s="89">
        <v>704966</v>
      </c>
      <c r="G8595" s="89">
        <v>4</v>
      </c>
      <c r="H8595" t="s">
        <v>19629</v>
      </c>
      <c r="I8595" s="89"/>
    </row>
    <row r="8596" x14ac:dyDescent="0.3">
      <c r="A8596" t="s">
        <v>19796</v>
      </c>
      <c r="B8596" t="s">
        <v>19483</v>
      </c>
      <c r="C8596" t="s">
        <v>3680</v>
      </c>
      <c r="D8596" t="s">
        <v>19618</v>
      </c>
      <c r="E8596" s="89">
        <v>4.534260503015794E-3</v>
      </c>
      <c r="F8596" s="89">
        <v>704966</v>
      </c>
      <c r="G8596" s="89">
        <v>4</v>
      </c>
      <c r="H8596" t="s">
        <v>19629</v>
      </c>
      <c r="I8596" s="89"/>
    </row>
    <row r="8597" x14ac:dyDescent="0.3">
      <c r="A8597" t="s">
        <v>19797</v>
      </c>
      <c r="B8597" t="s">
        <v>19483</v>
      </c>
      <c r="C8597" t="s">
        <v>3680</v>
      </c>
      <c r="D8597" t="s">
        <v>19619</v>
      </c>
      <c r="E8597" s="89">
        <v>4.6271850917420894E-3</v>
      </c>
      <c r="F8597" s="89">
        <v>704966</v>
      </c>
      <c r="G8597" s="89">
        <v>4</v>
      </c>
      <c r="H8597" t="s">
        <v>19629</v>
      </c>
      <c r="I8597" s="89"/>
    </row>
    <row r="8598" x14ac:dyDescent="0.3">
      <c r="A8598" t="s">
        <v>19798</v>
      </c>
      <c r="B8598" t="s">
        <v>19483</v>
      </c>
      <c r="C8598" t="s">
        <v>3680</v>
      </c>
      <c r="D8598" t="s">
        <v>19620</v>
      </c>
      <c r="E8598" s="89">
        <v>4.3501513333441258E-3</v>
      </c>
      <c r="F8598" s="89">
        <v>704966</v>
      </c>
      <c r="G8598" s="89">
        <v>4</v>
      </c>
      <c r="H8598" t="s">
        <v>19629</v>
      </c>
      <c r="I8598" s="89"/>
    </row>
    <row r="8599" x14ac:dyDescent="0.3">
      <c r="A8599" t="s">
        <v>19799</v>
      </c>
      <c r="B8599" t="s">
        <v>19483</v>
      </c>
      <c r="C8599" t="s">
        <v>3680</v>
      </c>
      <c r="D8599" t="s">
        <v>19621</v>
      </c>
      <c r="E8599" s="89">
        <v>3.4969980611578729E-3</v>
      </c>
      <c r="F8599" s="89">
        <v>704966</v>
      </c>
      <c r="G8599" s="89">
        <v>4</v>
      </c>
      <c r="H8599" t="s">
        <v>19629</v>
      </c>
      <c r="I8599" s="89"/>
    </row>
    <row r="8600" x14ac:dyDescent="0.3">
      <c r="A8600" t="s">
        <v>19800</v>
      </c>
      <c r="B8600" t="s">
        <v>19483</v>
      </c>
      <c r="C8600" t="s">
        <v>3680</v>
      </c>
      <c r="D8600" t="s">
        <v>19622</v>
      </c>
      <c r="E8600" s="89">
        <v>4.4422942180850234E-3</v>
      </c>
      <c r="F8600" s="89">
        <v>704966</v>
      </c>
      <c r="G8600" s="89">
        <v>4</v>
      </c>
      <c r="H8600" t="s">
        <v>19629</v>
      </c>
      <c r="I8600" s="89"/>
    </row>
    <row r="8601" x14ac:dyDescent="0.3">
      <c r="A8601" t="s">
        <v>19801</v>
      </c>
      <c r="B8601" t="s">
        <v>19483</v>
      </c>
      <c r="C8601" t="s">
        <v>3680</v>
      </c>
      <c r="D8601" t="s">
        <v>19623</v>
      </c>
      <c r="E8601" s="89">
        <v>5.3726741625679314E-3</v>
      </c>
      <c r="F8601" s="89">
        <v>704966</v>
      </c>
      <c r="G8601" s="89">
        <v>4</v>
      </c>
      <c r="H8601" t="s">
        <v>19629</v>
      </c>
      <c r="I8601" s="89"/>
    </row>
    <row r="8602" x14ac:dyDescent="0.3">
      <c r="A8602" t="s">
        <v>19802</v>
      </c>
      <c r="B8602" t="s">
        <v>19483</v>
      </c>
      <c r="C8602" t="s">
        <v>3680</v>
      </c>
      <c r="D8602" t="s">
        <v>19624</v>
      </c>
      <c r="E8602" s="89">
        <v>1.3016102018413441E-2</v>
      </c>
      <c r="F8602" s="89">
        <v>704966</v>
      </c>
      <c r="G8602" s="89">
        <v>4</v>
      </c>
      <c r="H8602" t="s">
        <v>19629</v>
      </c>
      <c r="I8602" s="89"/>
    </row>
    <row r="8603" x14ac:dyDescent="0.3">
      <c r="A8603" t="s">
        <v>13042</v>
      </c>
      <c r="B8603" t="s">
        <v>19476</v>
      </c>
      <c r="C8603" t="s">
        <v>19524</v>
      </c>
      <c r="D8603" t="s">
        <v>19630</v>
      </c>
      <c r="E8603" s="89">
        <v>40430</v>
      </c>
      <c r="F8603" s="89">
        <v>704966</v>
      </c>
      <c r="G8603" s="89">
        <v>4</v>
      </c>
      <c r="H8603" t="s">
        <v>19630</v>
      </c>
      <c r="I8603" s="89"/>
    </row>
    <row r="8604" x14ac:dyDescent="0.3">
      <c r="A8604" t="s">
        <v>13043</v>
      </c>
      <c r="B8604" t="s">
        <v>19477</v>
      </c>
      <c r="C8604" t="s">
        <v>19524</v>
      </c>
      <c r="D8604" t="s">
        <v>19630</v>
      </c>
      <c r="E8604" s="89">
        <v>673345333.60754395</v>
      </c>
      <c r="F8604" s="89">
        <v>704966</v>
      </c>
      <c r="G8604" s="89">
        <v>4</v>
      </c>
      <c r="H8604" t="s">
        <v>19630</v>
      </c>
      <c r="I8604" s="89"/>
    </row>
    <row r="8605" x14ac:dyDescent="0.3">
      <c r="A8605" t="s">
        <v>13044</v>
      </c>
      <c r="B8605" t="s">
        <v>19478</v>
      </c>
      <c r="C8605" t="s">
        <v>19524</v>
      </c>
      <c r="D8605" t="s">
        <v>19630</v>
      </c>
      <c r="E8605" s="89">
        <v>5.7350283559774513E-2</v>
      </c>
      <c r="F8605" s="89">
        <v>704966</v>
      </c>
      <c r="G8605" s="89">
        <v>4</v>
      </c>
      <c r="H8605" t="s">
        <v>19630</v>
      </c>
      <c r="I8605" s="89"/>
    </row>
    <row r="8606" x14ac:dyDescent="0.3">
      <c r="A8606" t="s">
        <v>13045</v>
      </c>
      <c r="B8606" t="s">
        <v>19479</v>
      </c>
      <c r="C8606" t="s">
        <v>19524</v>
      </c>
      <c r="D8606" t="s">
        <v>19630</v>
      </c>
      <c r="E8606" s="89">
        <v>955.14582775274823</v>
      </c>
      <c r="F8606" s="89">
        <v>704966</v>
      </c>
      <c r="G8606" s="89">
        <v>4</v>
      </c>
      <c r="H8606" t="s">
        <v>19630</v>
      </c>
      <c r="I8606" s="89"/>
    </row>
    <row r="8607" x14ac:dyDescent="0.3">
      <c r="A8607" t="s">
        <v>13106</v>
      </c>
      <c r="B8607" t="s">
        <v>19483</v>
      </c>
      <c r="C8607" t="s">
        <v>19524</v>
      </c>
      <c r="D8607" t="s">
        <v>19614</v>
      </c>
      <c r="E8607" s="89">
        <v>2.1493749455175699E-2</v>
      </c>
      <c r="F8607" s="89">
        <v>704966</v>
      </c>
      <c r="G8607" s="89">
        <v>4</v>
      </c>
      <c r="H8607" t="s">
        <v>19629</v>
      </c>
      <c r="I8607" s="89"/>
    </row>
    <row r="8608" x14ac:dyDescent="0.3">
      <c r="A8608" t="s">
        <v>13107</v>
      </c>
      <c r="B8608" t="s">
        <v>19483</v>
      </c>
      <c r="C8608" t="s">
        <v>19524</v>
      </c>
      <c r="D8608" t="s">
        <v>19615</v>
      </c>
      <c r="E8608" s="89">
        <v>2.2043749823491079E-2</v>
      </c>
      <c r="F8608" s="89">
        <v>704966</v>
      </c>
      <c r="G8608" s="89">
        <v>4</v>
      </c>
      <c r="H8608" t="s">
        <v>19629</v>
      </c>
      <c r="I8608" s="89"/>
    </row>
    <row r="8609" x14ac:dyDescent="0.3">
      <c r="A8609" t="s">
        <v>13108</v>
      </c>
      <c r="B8609" t="s">
        <v>19483</v>
      </c>
      <c r="C8609" t="s">
        <v>19524</v>
      </c>
      <c r="D8609" t="s">
        <v>19616</v>
      </c>
      <c r="E8609" s="89">
        <v>2.1493749455175699E-2</v>
      </c>
      <c r="F8609" s="89">
        <v>704966</v>
      </c>
      <c r="G8609" s="89">
        <v>4</v>
      </c>
      <c r="H8609" t="s">
        <v>19629</v>
      </c>
      <c r="I8609" s="89"/>
    </row>
    <row r="8610" x14ac:dyDescent="0.3">
      <c r="A8610" t="s">
        <v>13109</v>
      </c>
      <c r="B8610" t="s">
        <v>19483</v>
      </c>
      <c r="C8610" t="s">
        <v>19524</v>
      </c>
      <c r="D8610" t="s">
        <v>19617</v>
      </c>
      <c r="E8610" s="89">
        <v>2.152545792473479E-2</v>
      </c>
      <c r="F8610" s="89">
        <v>704966</v>
      </c>
      <c r="G8610" s="89">
        <v>4</v>
      </c>
      <c r="H8610" t="s">
        <v>19629</v>
      </c>
      <c r="I8610" s="89"/>
    </row>
    <row r="8611" x14ac:dyDescent="0.3">
      <c r="A8611" t="s">
        <v>13110</v>
      </c>
      <c r="B8611" t="s">
        <v>19483</v>
      </c>
      <c r="C8611" t="s">
        <v>19524</v>
      </c>
      <c r="D8611" t="s">
        <v>19618</v>
      </c>
      <c r="E8611" s="89">
        <v>2.1701571132062562E-2</v>
      </c>
      <c r="F8611" s="89">
        <v>704966</v>
      </c>
      <c r="G8611" s="89">
        <v>4</v>
      </c>
      <c r="H8611" t="s">
        <v>19629</v>
      </c>
      <c r="I8611" s="89"/>
    </row>
    <row r="8612" x14ac:dyDescent="0.3">
      <c r="A8612" t="s">
        <v>13111</v>
      </c>
      <c r="B8612" t="s">
        <v>19483</v>
      </c>
      <c r="C8612" t="s">
        <v>19524</v>
      </c>
      <c r="D8612" t="s">
        <v>19619</v>
      </c>
      <c r="E8612" s="89">
        <v>2.2121032390016681E-2</v>
      </c>
      <c r="F8612" s="89">
        <v>704966</v>
      </c>
      <c r="G8612" s="89">
        <v>4</v>
      </c>
      <c r="H8612" t="s">
        <v>19629</v>
      </c>
      <c r="I8612" s="89"/>
    </row>
    <row r="8613" x14ac:dyDescent="0.3">
      <c r="A8613" t="s">
        <v>13112</v>
      </c>
      <c r="B8613" t="s">
        <v>19483</v>
      </c>
      <c r="C8613" t="s">
        <v>19524</v>
      </c>
      <c r="D8613" t="s">
        <v>19620</v>
      </c>
      <c r="E8613" s="89">
        <v>2.0855736636739591E-2</v>
      </c>
      <c r="F8613" s="89">
        <v>704966</v>
      </c>
      <c r="G8613" s="89">
        <v>4</v>
      </c>
      <c r="H8613" t="s">
        <v>19629</v>
      </c>
      <c r="I8613" s="89"/>
    </row>
    <row r="8614" x14ac:dyDescent="0.3">
      <c r="A8614" t="s">
        <v>13113</v>
      </c>
      <c r="B8614" t="s">
        <v>19483</v>
      </c>
      <c r="C8614" t="s">
        <v>19524</v>
      </c>
      <c r="D8614" t="s">
        <v>19621</v>
      </c>
      <c r="E8614" s="89">
        <v>1.6051670316605551E-2</v>
      </c>
      <c r="F8614" s="89">
        <v>704966</v>
      </c>
      <c r="G8614" s="89">
        <v>4</v>
      </c>
      <c r="H8614" t="s">
        <v>19629</v>
      </c>
      <c r="I8614" s="89"/>
    </row>
    <row r="8615" x14ac:dyDescent="0.3">
      <c r="A8615" t="s">
        <v>13114</v>
      </c>
      <c r="B8615" t="s">
        <v>19483</v>
      </c>
      <c r="C8615" t="s">
        <v>19524</v>
      </c>
      <c r="D8615" t="s">
        <v>19622</v>
      </c>
      <c r="E8615" s="89">
        <v>2.131030252360178E-2</v>
      </c>
      <c r="F8615" s="89">
        <v>704966</v>
      </c>
      <c r="G8615" s="89">
        <v>4</v>
      </c>
      <c r="H8615" t="s">
        <v>19629</v>
      </c>
      <c r="I8615" s="89"/>
    </row>
    <row r="8616" x14ac:dyDescent="0.3">
      <c r="A8616" t="s">
        <v>13115</v>
      </c>
      <c r="B8616" t="s">
        <v>19483</v>
      </c>
      <c r="C8616" t="s">
        <v>19524</v>
      </c>
      <c r="D8616" t="s">
        <v>19623</v>
      </c>
      <c r="E8616" s="89">
        <v>2.6380358940485099E-2</v>
      </c>
      <c r="F8616" s="89">
        <v>704966</v>
      </c>
      <c r="G8616" s="89">
        <v>4</v>
      </c>
      <c r="H8616" t="s">
        <v>19629</v>
      </c>
      <c r="I8616" s="89"/>
    </row>
    <row r="8617" x14ac:dyDescent="0.3">
      <c r="A8617" t="s">
        <v>13116</v>
      </c>
      <c r="B8617" t="s">
        <v>19483</v>
      </c>
      <c r="C8617" t="s">
        <v>19524</v>
      </c>
      <c r="D8617" t="s">
        <v>19624</v>
      </c>
      <c r="E8617" s="89">
        <v>6.4009070047734123E-2</v>
      </c>
      <c r="F8617" s="89">
        <v>704966</v>
      </c>
      <c r="G8617" s="89">
        <v>4</v>
      </c>
      <c r="H8617" t="s">
        <v>19629</v>
      </c>
      <c r="I8617" s="89"/>
    </row>
    <row r="8618" x14ac:dyDescent="0.3">
      <c r="A8618" t="s">
        <v>13117</v>
      </c>
      <c r="B8618" t="s">
        <v>19476</v>
      </c>
      <c r="C8618" t="s">
        <v>19525</v>
      </c>
      <c r="D8618" t="s">
        <v>19630</v>
      </c>
      <c r="E8618" s="89">
        <v>0</v>
      </c>
      <c r="F8618" s="89">
        <v>704966</v>
      </c>
      <c r="G8618" s="89">
        <v>4</v>
      </c>
      <c r="H8618" t="s">
        <v>19630</v>
      </c>
      <c r="I8618" s="89"/>
    </row>
    <row r="8619" x14ac:dyDescent="0.3">
      <c r="A8619" t="s">
        <v>13118</v>
      </c>
      <c r="B8619" t="s">
        <v>19477</v>
      </c>
      <c r="C8619" t="s">
        <v>19525</v>
      </c>
      <c r="D8619" t="s">
        <v>19630</v>
      </c>
      <c r="E8619" s="89">
        <v>0</v>
      </c>
      <c r="F8619" s="89">
        <v>704966</v>
      </c>
      <c r="G8619" s="89">
        <v>4</v>
      </c>
      <c r="H8619" t="s">
        <v>19630</v>
      </c>
      <c r="I8619" s="89"/>
    </row>
    <row r="8620" x14ac:dyDescent="0.3">
      <c r="A8620" t="s">
        <v>13119</v>
      </c>
      <c r="B8620" t="s">
        <v>19478</v>
      </c>
      <c r="C8620" t="s">
        <v>19525</v>
      </c>
      <c r="D8620" t="s">
        <v>19630</v>
      </c>
      <c r="E8620" s="89">
        <v>0</v>
      </c>
      <c r="F8620" s="89">
        <v>704966</v>
      </c>
      <c r="G8620" s="89">
        <v>4</v>
      </c>
      <c r="H8620" t="s">
        <v>19630</v>
      </c>
      <c r="I8620" s="89"/>
    </row>
    <row r="8621" x14ac:dyDescent="0.3">
      <c r="A8621" t="s">
        <v>13120</v>
      </c>
      <c r="B8621" t="s">
        <v>19479</v>
      </c>
      <c r="C8621" t="s">
        <v>19525</v>
      </c>
      <c r="D8621" t="s">
        <v>19630</v>
      </c>
      <c r="E8621" s="89">
        <v>0</v>
      </c>
      <c r="F8621" s="89">
        <v>704966</v>
      </c>
      <c r="G8621" s="89">
        <v>4</v>
      </c>
      <c r="H8621" t="s">
        <v>19630</v>
      </c>
      <c r="I8621" s="89"/>
    </row>
    <row r="8622" x14ac:dyDescent="0.3">
      <c r="A8622" t="s">
        <v>13181</v>
      </c>
      <c r="B8622" t="s">
        <v>19476</v>
      </c>
      <c r="C8622" t="s">
        <v>19526</v>
      </c>
      <c r="D8622" t="s">
        <v>19630</v>
      </c>
      <c r="E8622" s="89">
        <v>341879</v>
      </c>
      <c r="F8622" s="89">
        <v>704966</v>
      </c>
      <c r="G8622" s="89">
        <v>4</v>
      </c>
      <c r="H8622" t="s">
        <v>19630</v>
      </c>
      <c r="I8622" s="89"/>
    </row>
    <row r="8623" x14ac:dyDescent="0.3">
      <c r="A8623" t="s">
        <v>13182</v>
      </c>
      <c r="B8623" t="s">
        <v>19477</v>
      </c>
      <c r="C8623" t="s">
        <v>19526</v>
      </c>
      <c r="D8623" t="s">
        <v>19630</v>
      </c>
      <c r="E8623" s="89">
        <v>17474133998.8125</v>
      </c>
      <c r="F8623" s="89">
        <v>704966</v>
      </c>
      <c r="G8623" s="89">
        <v>4</v>
      </c>
      <c r="H8623" t="s">
        <v>19630</v>
      </c>
      <c r="I8623" s="89"/>
    </row>
    <row r="8624" x14ac:dyDescent="0.3">
      <c r="A8624" t="s">
        <v>13183</v>
      </c>
      <c r="B8624" t="s">
        <v>19478</v>
      </c>
      <c r="C8624" t="s">
        <v>19526</v>
      </c>
      <c r="D8624" t="s">
        <v>19630</v>
      </c>
      <c r="E8624" s="89">
        <v>0.48495813982518299</v>
      </c>
      <c r="F8624" s="89">
        <v>704966</v>
      </c>
      <c r="G8624" s="89">
        <v>4</v>
      </c>
      <c r="H8624" t="s">
        <v>19630</v>
      </c>
      <c r="I8624" s="89"/>
    </row>
    <row r="8625" x14ac:dyDescent="0.3">
      <c r="A8625" t="s">
        <v>13184</v>
      </c>
      <c r="B8625" t="s">
        <v>19479</v>
      </c>
      <c r="C8625" t="s">
        <v>19526</v>
      </c>
      <c r="D8625" t="s">
        <v>19630</v>
      </c>
      <c r="E8625" s="89">
        <v>24787.201083190539</v>
      </c>
      <c r="F8625" s="89">
        <v>704966</v>
      </c>
      <c r="G8625" s="89">
        <v>4</v>
      </c>
      <c r="H8625" t="s">
        <v>19630</v>
      </c>
      <c r="I8625" s="89"/>
    </row>
    <row r="8626" x14ac:dyDescent="0.3">
      <c r="A8626" t="s">
        <v>13245</v>
      </c>
      <c r="B8626" t="s">
        <v>19483</v>
      </c>
      <c r="C8626" t="s">
        <v>19526</v>
      </c>
      <c r="D8626" t="s">
        <v>19614</v>
      </c>
      <c r="E8626" s="89">
        <v>6.7547892822186331E-2</v>
      </c>
      <c r="F8626" s="89">
        <v>704966</v>
      </c>
      <c r="G8626" s="89">
        <v>4</v>
      </c>
      <c r="H8626" t="s">
        <v>19629</v>
      </c>
      <c r="I8626" s="89"/>
    </row>
    <row r="8627" x14ac:dyDescent="0.3">
      <c r="A8627" t="s">
        <v>13246</v>
      </c>
      <c r="B8627" t="s">
        <v>19483</v>
      </c>
      <c r="C8627" t="s">
        <v>19526</v>
      </c>
      <c r="D8627" t="s">
        <v>19615</v>
      </c>
      <c r="E8627" s="89">
        <v>6.8523451394963159E-2</v>
      </c>
      <c r="F8627" s="89">
        <v>704966</v>
      </c>
      <c r="G8627" s="89">
        <v>4</v>
      </c>
      <c r="H8627" t="s">
        <v>19629</v>
      </c>
      <c r="I8627" s="89"/>
    </row>
    <row r="8628" x14ac:dyDescent="0.3">
      <c r="A8628" t="s">
        <v>13247</v>
      </c>
      <c r="B8628" t="s">
        <v>19483</v>
      </c>
      <c r="C8628" t="s">
        <v>19526</v>
      </c>
      <c r="D8628" t="s">
        <v>19616</v>
      </c>
      <c r="E8628" s="89">
        <v>6.7547892822186331E-2</v>
      </c>
      <c r="F8628" s="89">
        <v>704966</v>
      </c>
      <c r="G8628" s="89">
        <v>4</v>
      </c>
      <c r="H8628" t="s">
        <v>19629</v>
      </c>
      <c r="I8628" s="89"/>
    </row>
    <row r="8629" x14ac:dyDescent="0.3">
      <c r="A8629" t="s">
        <v>13248</v>
      </c>
      <c r="B8629" t="s">
        <v>19483</v>
      </c>
      <c r="C8629" t="s">
        <v>19526</v>
      </c>
      <c r="D8629" t="s">
        <v>19617</v>
      </c>
      <c r="E8629" s="89">
        <v>6.8481545169324379E-2</v>
      </c>
      <c r="F8629" s="89">
        <v>704966</v>
      </c>
      <c r="G8629" s="89">
        <v>4</v>
      </c>
      <c r="H8629" t="s">
        <v>19629</v>
      </c>
      <c r="I8629" s="89"/>
    </row>
    <row r="8630" x14ac:dyDescent="0.3">
      <c r="A8630" t="s">
        <v>13249</v>
      </c>
      <c r="B8630" t="s">
        <v>19483</v>
      </c>
      <c r="C8630" t="s">
        <v>19526</v>
      </c>
      <c r="D8630" t="s">
        <v>19618</v>
      </c>
      <c r="E8630" s="89">
        <v>6.6045019599812849E-2</v>
      </c>
      <c r="F8630" s="89">
        <v>704966</v>
      </c>
      <c r="G8630" s="89">
        <v>4</v>
      </c>
      <c r="H8630" t="s">
        <v>19629</v>
      </c>
      <c r="I8630" s="89"/>
    </row>
    <row r="8631" x14ac:dyDescent="0.3">
      <c r="A8631" t="s">
        <v>13250</v>
      </c>
      <c r="B8631" t="s">
        <v>19483</v>
      </c>
      <c r="C8631" t="s">
        <v>19526</v>
      </c>
      <c r="D8631" t="s">
        <v>19619</v>
      </c>
      <c r="E8631" s="89">
        <v>6.6238996299335079E-2</v>
      </c>
      <c r="F8631" s="89">
        <v>704966</v>
      </c>
      <c r="G8631" s="89">
        <v>4</v>
      </c>
      <c r="H8631" t="s">
        <v>19629</v>
      </c>
      <c r="I8631" s="89"/>
    </row>
    <row r="8632" x14ac:dyDescent="0.3">
      <c r="A8632" t="s">
        <v>13251</v>
      </c>
      <c r="B8632" t="s">
        <v>19483</v>
      </c>
      <c r="C8632" t="s">
        <v>19526</v>
      </c>
      <c r="D8632" t="s">
        <v>19620</v>
      </c>
      <c r="E8632" s="89">
        <v>6.3457126803100949E-2</v>
      </c>
      <c r="F8632" s="89">
        <v>704966</v>
      </c>
      <c r="G8632" s="89">
        <v>4</v>
      </c>
      <c r="H8632" t="s">
        <v>19629</v>
      </c>
      <c r="I8632" s="89"/>
    </row>
    <row r="8633" x14ac:dyDescent="0.3">
      <c r="A8633" t="s">
        <v>13252</v>
      </c>
      <c r="B8633" t="s">
        <v>19483</v>
      </c>
      <c r="C8633" t="s">
        <v>19526</v>
      </c>
      <c r="D8633" t="s">
        <v>19621</v>
      </c>
      <c r="E8633" s="89">
        <v>4.3974088801005187E-2</v>
      </c>
      <c r="F8633" s="89">
        <v>704966</v>
      </c>
      <c r="G8633" s="89">
        <v>4</v>
      </c>
      <c r="H8633" t="s">
        <v>19629</v>
      </c>
      <c r="I8633" s="89"/>
    </row>
    <row r="8634" x14ac:dyDescent="0.3">
      <c r="A8634" t="s">
        <v>13253</v>
      </c>
      <c r="B8634" t="s">
        <v>19483</v>
      </c>
      <c r="C8634" t="s">
        <v>19526</v>
      </c>
      <c r="D8634" t="s">
        <v>19622</v>
      </c>
      <c r="E8634" s="89">
        <v>6.5636382943366448E-2</v>
      </c>
      <c r="F8634" s="89">
        <v>704966</v>
      </c>
      <c r="G8634" s="89">
        <v>4</v>
      </c>
      <c r="H8634" t="s">
        <v>19629</v>
      </c>
      <c r="I8634" s="89"/>
    </row>
    <row r="8635" x14ac:dyDescent="0.3">
      <c r="A8635" t="s">
        <v>13254</v>
      </c>
      <c r="B8635" t="s">
        <v>19483</v>
      </c>
      <c r="C8635" t="s">
        <v>19526</v>
      </c>
      <c r="D8635" t="s">
        <v>19623</v>
      </c>
      <c r="E8635" s="89">
        <v>8.9958064101070573E-2</v>
      </c>
      <c r="F8635" s="89">
        <v>704966</v>
      </c>
      <c r="G8635" s="89">
        <v>4</v>
      </c>
      <c r="H8635" t="s">
        <v>19629</v>
      </c>
      <c r="I8635" s="89"/>
    </row>
    <row r="8636" x14ac:dyDescent="0.3">
      <c r="A8636" t="s">
        <v>13255</v>
      </c>
      <c r="B8636" t="s">
        <v>19483</v>
      </c>
      <c r="C8636" t="s">
        <v>19526</v>
      </c>
      <c r="D8636" t="s">
        <v>19624</v>
      </c>
      <c r="E8636" s="89">
        <v>0.20194195453445171</v>
      </c>
      <c r="F8636" s="89">
        <v>704966</v>
      </c>
      <c r="G8636" s="89">
        <v>4</v>
      </c>
      <c r="H8636" t="s">
        <v>19629</v>
      </c>
      <c r="I8636" s="89"/>
    </row>
    <row r="8637" x14ac:dyDescent="0.3">
      <c r="A8637" t="s">
        <v>12419</v>
      </c>
      <c r="B8637" t="s">
        <v>19476</v>
      </c>
      <c r="C8637" t="s">
        <v>19493</v>
      </c>
      <c r="D8637" t="s">
        <v>19630</v>
      </c>
      <c r="E8637" s="89">
        <v>69269</v>
      </c>
      <c r="F8637" s="89">
        <v>704966</v>
      </c>
      <c r="G8637" s="89">
        <v>4</v>
      </c>
      <c r="H8637" t="s">
        <v>19630</v>
      </c>
      <c r="I8637" s="89"/>
    </row>
    <row r="8638" x14ac:dyDescent="0.3">
      <c r="A8638" t="s">
        <v>12420</v>
      </c>
      <c r="B8638" t="s">
        <v>19477</v>
      </c>
      <c r="C8638" t="s">
        <v>19493</v>
      </c>
      <c r="D8638" t="s">
        <v>19630</v>
      </c>
      <c r="E8638" s="89">
        <v>2751983884.1731482</v>
      </c>
      <c r="F8638" s="89">
        <v>704966</v>
      </c>
      <c r="G8638" s="89">
        <v>4</v>
      </c>
      <c r="H8638" t="s">
        <v>19630</v>
      </c>
      <c r="I8638" s="89"/>
    </row>
    <row r="8639" x14ac:dyDescent="0.3">
      <c r="A8639" t="s">
        <v>12421</v>
      </c>
      <c r="B8639" t="s">
        <v>19478</v>
      </c>
      <c r="C8639" t="s">
        <v>19493</v>
      </c>
      <c r="D8639" t="s">
        <v>19630</v>
      </c>
      <c r="E8639" s="89">
        <v>9.8258639423745256E-2</v>
      </c>
      <c r="F8639" s="89">
        <v>704966</v>
      </c>
      <c r="G8639" s="89">
        <v>4</v>
      </c>
      <c r="H8639" t="s">
        <v>19630</v>
      </c>
      <c r="I8639" s="89"/>
    </row>
    <row r="8640" x14ac:dyDescent="0.3">
      <c r="A8640" t="s">
        <v>12422</v>
      </c>
      <c r="B8640" t="s">
        <v>19479</v>
      </c>
      <c r="C8640" t="s">
        <v>19493</v>
      </c>
      <c r="D8640" t="s">
        <v>19630</v>
      </c>
      <c r="E8640" s="89">
        <v>3903.7115040628169</v>
      </c>
      <c r="F8640" s="89">
        <v>704966</v>
      </c>
      <c r="G8640" s="89">
        <v>4</v>
      </c>
      <c r="H8640" t="s">
        <v>19630</v>
      </c>
      <c r="I8640" s="89"/>
    </row>
    <row r="8641" x14ac:dyDescent="0.3">
      <c r="A8641" t="s">
        <v>12423</v>
      </c>
      <c r="B8641" t="s">
        <v>19483</v>
      </c>
      <c r="C8641" t="s">
        <v>19493</v>
      </c>
      <c r="D8641" t="s">
        <v>19614</v>
      </c>
      <c r="E8641" s="89">
        <v>5.3948266960454391E-2</v>
      </c>
      <c r="F8641" s="89">
        <v>704966</v>
      </c>
      <c r="G8641" s="89">
        <v>4</v>
      </c>
      <c r="H8641" t="s">
        <v>19629</v>
      </c>
      <c r="I8641" s="89"/>
    </row>
    <row r="8642" x14ac:dyDescent="0.3">
      <c r="A8642" t="s">
        <v>12424</v>
      </c>
      <c r="B8642" t="s">
        <v>19483</v>
      </c>
      <c r="C8642" t="s">
        <v>19493</v>
      </c>
      <c r="D8642" t="s">
        <v>19615</v>
      </c>
      <c r="E8642" s="89">
        <v>5.4739336426758767E-2</v>
      </c>
      <c r="F8642" s="89">
        <v>704966</v>
      </c>
      <c r="G8642" s="89">
        <v>4</v>
      </c>
      <c r="H8642" t="s">
        <v>19629</v>
      </c>
      <c r="I8642" s="89"/>
    </row>
    <row r="8643" x14ac:dyDescent="0.3">
      <c r="A8643" t="s">
        <v>12425</v>
      </c>
      <c r="B8643" t="s">
        <v>19483</v>
      </c>
      <c r="C8643" t="s">
        <v>19493</v>
      </c>
      <c r="D8643" t="s">
        <v>19616</v>
      </c>
      <c r="E8643" s="89">
        <v>5.3948266960454391E-2</v>
      </c>
      <c r="F8643" s="89">
        <v>704966</v>
      </c>
      <c r="G8643" s="89">
        <v>4</v>
      </c>
      <c r="H8643" t="s">
        <v>19629</v>
      </c>
      <c r="I8643" s="89"/>
    </row>
    <row r="8644" x14ac:dyDescent="0.3">
      <c r="A8644" t="s">
        <v>12426</v>
      </c>
      <c r="B8644" t="s">
        <v>19483</v>
      </c>
      <c r="C8644" t="s">
        <v>19493</v>
      </c>
      <c r="D8644" t="s">
        <v>19617</v>
      </c>
      <c r="E8644" s="89">
        <v>5.4739336426758767E-2</v>
      </c>
      <c r="F8644" s="89">
        <v>704966</v>
      </c>
      <c r="G8644" s="89">
        <v>4</v>
      </c>
      <c r="H8644" t="s">
        <v>19629</v>
      </c>
      <c r="I8644" s="89"/>
    </row>
    <row r="8645" x14ac:dyDescent="0.3">
      <c r="A8645" t="s">
        <v>12427</v>
      </c>
      <c r="B8645" t="s">
        <v>19483</v>
      </c>
      <c r="C8645" t="s">
        <v>19493</v>
      </c>
      <c r="D8645" t="s">
        <v>19618</v>
      </c>
      <c r="E8645" s="89">
        <v>5.0166406991847462E-2</v>
      </c>
      <c r="F8645" s="89">
        <v>704966</v>
      </c>
      <c r="G8645" s="89">
        <v>4</v>
      </c>
      <c r="H8645" t="s">
        <v>19629</v>
      </c>
      <c r="I8645" s="89"/>
    </row>
    <row r="8646" x14ac:dyDescent="0.3">
      <c r="A8646" t="s">
        <v>12428</v>
      </c>
      <c r="B8646" t="s">
        <v>19483</v>
      </c>
      <c r="C8646" t="s">
        <v>19493</v>
      </c>
      <c r="D8646" t="s">
        <v>19619</v>
      </c>
      <c r="E8646" s="89">
        <v>5.0041029809198632E-2</v>
      </c>
      <c r="F8646" s="89">
        <v>704966</v>
      </c>
      <c r="G8646" s="89">
        <v>4</v>
      </c>
      <c r="H8646" t="s">
        <v>19629</v>
      </c>
      <c r="I8646" s="89"/>
    </row>
    <row r="8647" x14ac:dyDescent="0.3">
      <c r="A8647" t="s">
        <v>12429</v>
      </c>
      <c r="B8647" t="s">
        <v>19483</v>
      </c>
      <c r="C8647" t="s">
        <v>19493</v>
      </c>
      <c r="D8647" t="s">
        <v>19620</v>
      </c>
      <c r="E8647" s="89">
        <v>4.8094174902054261E-2</v>
      </c>
      <c r="F8647" s="89">
        <v>704966</v>
      </c>
      <c r="G8647" s="89">
        <v>4</v>
      </c>
      <c r="H8647" t="s">
        <v>19629</v>
      </c>
      <c r="I8647" s="89"/>
    </row>
    <row r="8648" x14ac:dyDescent="0.3">
      <c r="A8648" t="s">
        <v>12430</v>
      </c>
      <c r="B8648" t="s">
        <v>19483</v>
      </c>
      <c r="C8648" t="s">
        <v>19493</v>
      </c>
      <c r="D8648" t="s">
        <v>19621</v>
      </c>
      <c r="E8648" s="89">
        <v>3.0410888775197951E-2</v>
      </c>
      <c r="F8648" s="89">
        <v>704966</v>
      </c>
      <c r="G8648" s="89">
        <v>4</v>
      </c>
      <c r="H8648" t="s">
        <v>19629</v>
      </c>
      <c r="I8648" s="89"/>
    </row>
    <row r="8649" x14ac:dyDescent="0.3">
      <c r="A8649" t="s">
        <v>12431</v>
      </c>
      <c r="B8649" t="s">
        <v>19483</v>
      </c>
      <c r="C8649" t="s">
        <v>19493</v>
      </c>
      <c r="D8649" t="s">
        <v>19622</v>
      </c>
      <c r="E8649" s="89">
        <v>4.9713092174822893E-2</v>
      </c>
      <c r="F8649" s="89">
        <v>704966</v>
      </c>
      <c r="G8649" s="89">
        <v>4</v>
      </c>
      <c r="H8649" t="s">
        <v>19629</v>
      </c>
      <c r="I8649" s="89"/>
    </row>
    <row r="8650" x14ac:dyDescent="0.3">
      <c r="A8650" t="s">
        <v>12432</v>
      </c>
      <c r="B8650" t="s">
        <v>19483</v>
      </c>
      <c r="C8650" t="s">
        <v>19493</v>
      </c>
      <c r="D8650" t="s">
        <v>19623</v>
      </c>
      <c r="E8650" s="89">
        <v>7.5551788804403885E-2</v>
      </c>
      <c r="F8650" s="89">
        <v>704966</v>
      </c>
      <c r="G8650" s="89">
        <v>4</v>
      </c>
      <c r="H8650" t="s">
        <v>19629</v>
      </c>
      <c r="I8650" s="89"/>
    </row>
    <row r="8651" x14ac:dyDescent="0.3">
      <c r="A8651" t="s">
        <v>12433</v>
      </c>
      <c r="B8651" t="s">
        <v>19483</v>
      </c>
      <c r="C8651" t="s">
        <v>19493</v>
      </c>
      <c r="D8651" t="s">
        <v>19624</v>
      </c>
      <c r="E8651" s="89">
        <v>0.16040885261231541</v>
      </c>
      <c r="F8651" s="89">
        <v>704966</v>
      </c>
      <c r="G8651" s="89">
        <v>4</v>
      </c>
      <c r="H8651" t="s">
        <v>19629</v>
      </c>
      <c r="I8651" s="89"/>
    </row>
    <row r="8652" x14ac:dyDescent="0.3">
      <c r="A8652" t="s">
        <v>12434</v>
      </c>
      <c r="B8652" t="s">
        <v>19476</v>
      </c>
      <c r="C8652" t="s">
        <v>19494</v>
      </c>
      <c r="D8652" t="s">
        <v>19630</v>
      </c>
      <c r="E8652" s="89">
        <v>203387</v>
      </c>
      <c r="F8652" s="89">
        <v>704966</v>
      </c>
      <c r="G8652" s="89">
        <v>4</v>
      </c>
      <c r="H8652" t="s">
        <v>19630</v>
      </c>
      <c r="I8652" s="89"/>
    </row>
    <row r="8653" x14ac:dyDescent="0.3">
      <c r="A8653" t="s">
        <v>12435</v>
      </c>
      <c r="B8653" t="s">
        <v>19477</v>
      </c>
      <c r="C8653" t="s">
        <v>19494</v>
      </c>
      <c r="D8653" t="s">
        <v>19630</v>
      </c>
      <c r="E8653" s="89">
        <v>28919545090.93359</v>
      </c>
      <c r="F8653" s="89">
        <v>704966</v>
      </c>
      <c r="G8653" s="89">
        <v>4</v>
      </c>
      <c r="H8653" t="s">
        <v>19630</v>
      </c>
      <c r="I8653" s="89"/>
    </row>
    <row r="8654" x14ac:dyDescent="0.3">
      <c r="A8654" t="s">
        <v>12436</v>
      </c>
      <c r="B8654" t="s">
        <v>19478</v>
      </c>
      <c r="C8654" t="s">
        <v>19494</v>
      </c>
      <c r="D8654" t="s">
        <v>19630</v>
      </c>
      <c r="E8654" s="89">
        <v>0.28850611235151769</v>
      </c>
      <c r="F8654" s="89">
        <v>704966</v>
      </c>
      <c r="G8654" s="89">
        <v>4</v>
      </c>
      <c r="H8654" t="s">
        <v>19630</v>
      </c>
      <c r="I8654" s="89"/>
    </row>
    <row r="8655" x14ac:dyDescent="0.3">
      <c r="A8655" t="s">
        <v>12437</v>
      </c>
      <c r="B8655" t="s">
        <v>19479</v>
      </c>
      <c r="C8655" t="s">
        <v>19494</v>
      </c>
      <c r="D8655" t="s">
        <v>19630</v>
      </c>
      <c r="E8655" s="89">
        <v>41022.609730020449</v>
      </c>
      <c r="F8655" s="89">
        <v>704966</v>
      </c>
      <c r="G8655" s="89">
        <v>4</v>
      </c>
      <c r="H8655" t="s">
        <v>19630</v>
      </c>
      <c r="I8655" s="89"/>
    </row>
    <row r="8656" x14ac:dyDescent="0.3">
      <c r="A8656" t="s">
        <v>12438</v>
      </c>
      <c r="B8656" t="s">
        <v>19483</v>
      </c>
      <c r="C8656" t="s">
        <v>19494</v>
      </c>
      <c r="D8656" t="s">
        <v>19614</v>
      </c>
      <c r="E8656" s="89">
        <v>0.18767331148781149</v>
      </c>
      <c r="F8656" s="89">
        <v>704966</v>
      </c>
      <c r="G8656" s="89">
        <v>4</v>
      </c>
      <c r="H8656" t="s">
        <v>19629</v>
      </c>
      <c r="I8656" s="89"/>
    </row>
    <row r="8657" x14ac:dyDescent="0.3">
      <c r="A8657" t="s">
        <v>12439</v>
      </c>
      <c r="B8657" t="s">
        <v>19483</v>
      </c>
      <c r="C8657" t="s">
        <v>19494</v>
      </c>
      <c r="D8657" t="s">
        <v>19615</v>
      </c>
      <c r="E8657" s="89">
        <v>0.1894320003298024</v>
      </c>
      <c r="F8657" s="89">
        <v>704966</v>
      </c>
      <c r="G8657" s="89">
        <v>4</v>
      </c>
      <c r="H8657" t="s">
        <v>19629</v>
      </c>
      <c r="I8657" s="89"/>
    </row>
    <row r="8658" x14ac:dyDescent="0.3">
      <c r="A8658" t="s">
        <v>12440</v>
      </c>
      <c r="B8658" t="s">
        <v>19483</v>
      </c>
      <c r="C8658" t="s">
        <v>19494</v>
      </c>
      <c r="D8658" t="s">
        <v>19616</v>
      </c>
      <c r="E8658" s="89">
        <v>0.18767331148781149</v>
      </c>
      <c r="F8658" s="89">
        <v>704966</v>
      </c>
      <c r="G8658" s="89">
        <v>4</v>
      </c>
      <c r="H8658" t="s">
        <v>19629</v>
      </c>
      <c r="I8658" s="89"/>
    </row>
    <row r="8659" x14ac:dyDescent="0.3">
      <c r="A8659" t="s">
        <v>12441</v>
      </c>
      <c r="B8659" t="s">
        <v>19483</v>
      </c>
      <c r="C8659" t="s">
        <v>19494</v>
      </c>
      <c r="D8659" t="s">
        <v>19617</v>
      </c>
      <c r="E8659" s="89">
        <v>0.18939247104493809</v>
      </c>
      <c r="F8659" s="89">
        <v>704966</v>
      </c>
      <c r="G8659" s="89">
        <v>4</v>
      </c>
      <c r="H8659" t="s">
        <v>19629</v>
      </c>
      <c r="I8659" s="89"/>
    </row>
    <row r="8660" x14ac:dyDescent="0.3">
      <c r="A8660" t="s">
        <v>12442</v>
      </c>
      <c r="B8660" t="s">
        <v>19483</v>
      </c>
      <c r="C8660" t="s">
        <v>19494</v>
      </c>
      <c r="D8660" t="s">
        <v>19618</v>
      </c>
      <c r="E8660" s="89">
        <v>0.17645118891690831</v>
      </c>
      <c r="F8660" s="89">
        <v>704966</v>
      </c>
      <c r="G8660" s="89">
        <v>4</v>
      </c>
      <c r="H8660" t="s">
        <v>19629</v>
      </c>
      <c r="I8660" s="89"/>
    </row>
    <row r="8661" x14ac:dyDescent="0.3">
      <c r="A8661" t="s">
        <v>12443</v>
      </c>
      <c r="B8661" t="s">
        <v>19483</v>
      </c>
      <c r="C8661" t="s">
        <v>19494</v>
      </c>
      <c r="D8661" t="s">
        <v>19619</v>
      </c>
      <c r="E8661" s="89">
        <v>0.17402816296703091</v>
      </c>
      <c r="F8661" s="89">
        <v>704966</v>
      </c>
      <c r="G8661" s="89">
        <v>4</v>
      </c>
      <c r="H8661" t="s">
        <v>19629</v>
      </c>
      <c r="I8661" s="89"/>
    </row>
    <row r="8662" x14ac:dyDescent="0.3">
      <c r="A8662" t="s">
        <v>12444</v>
      </c>
      <c r="B8662" t="s">
        <v>19483</v>
      </c>
      <c r="C8662" t="s">
        <v>19494</v>
      </c>
      <c r="D8662" t="s">
        <v>19620</v>
      </c>
      <c r="E8662" s="89">
        <v>0.16741783599992091</v>
      </c>
      <c r="F8662" s="89">
        <v>704966</v>
      </c>
      <c r="G8662" s="89">
        <v>4</v>
      </c>
      <c r="H8662" t="s">
        <v>19629</v>
      </c>
      <c r="I8662" s="89"/>
    </row>
    <row r="8663" x14ac:dyDescent="0.3">
      <c r="A8663" t="s">
        <v>12445</v>
      </c>
      <c r="B8663" t="s">
        <v>19483</v>
      </c>
      <c r="C8663" t="s">
        <v>19494</v>
      </c>
      <c r="D8663" t="s">
        <v>19621</v>
      </c>
      <c r="E8663" s="89">
        <v>0.12593071648226251</v>
      </c>
      <c r="F8663" s="89">
        <v>704966</v>
      </c>
      <c r="G8663" s="89">
        <v>4</v>
      </c>
      <c r="H8663" t="s">
        <v>19629</v>
      </c>
      <c r="I8663" s="89"/>
    </row>
    <row r="8664" x14ac:dyDescent="0.3">
      <c r="A8664" t="s">
        <v>12446</v>
      </c>
      <c r="B8664" t="s">
        <v>19483</v>
      </c>
      <c r="C8664" t="s">
        <v>19494</v>
      </c>
      <c r="D8664" t="s">
        <v>19622</v>
      </c>
      <c r="E8664" s="89">
        <v>0.16917508865320041</v>
      </c>
      <c r="F8664" s="89">
        <v>704966</v>
      </c>
      <c r="G8664" s="89">
        <v>4</v>
      </c>
      <c r="H8664" t="s">
        <v>19629</v>
      </c>
      <c r="I8664" s="89"/>
    </row>
    <row r="8665" x14ac:dyDescent="0.3">
      <c r="A8665" t="s">
        <v>12447</v>
      </c>
      <c r="B8665" t="s">
        <v>19483</v>
      </c>
      <c r="C8665" t="s">
        <v>19494</v>
      </c>
      <c r="D8665" t="s">
        <v>19623</v>
      </c>
      <c r="E8665" s="89">
        <v>0.24350639219430589</v>
      </c>
      <c r="F8665" s="89">
        <v>704966</v>
      </c>
      <c r="G8665" s="89">
        <v>4</v>
      </c>
      <c r="H8665" t="s">
        <v>19629</v>
      </c>
      <c r="I8665" s="89"/>
    </row>
    <row r="8666" x14ac:dyDescent="0.3">
      <c r="A8666" t="s">
        <v>12448</v>
      </c>
      <c r="B8666" t="s">
        <v>19483</v>
      </c>
      <c r="C8666" t="s">
        <v>19494</v>
      </c>
      <c r="D8666" t="s">
        <v>19624</v>
      </c>
      <c r="E8666" s="89">
        <v>0.55765983471460112</v>
      </c>
      <c r="F8666" s="89">
        <v>704966</v>
      </c>
      <c r="G8666" s="89">
        <v>4</v>
      </c>
      <c r="H8666" t="s">
        <v>19629</v>
      </c>
      <c r="I8666" s="89"/>
    </row>
    <row r="8667" x14ac:dyDescent="0.3">
      <c r="A8667" t="s">
        <v>12449</v>
      </c>
      <c r="B8667" t="s">
        <v>19476</v>
      </c>
      <c r="C8667" t="s">
        <v>19495</v>
      </c>
      <c r="D8667" t="s">
        <v>19630</v>
      </c>
      <c r="E8667" s="89">
        <v>64682</v>
      </c>
      <c r="F8667" s="89">
        <v>704966</v>
      </c>
      <c r="G8667" s="89">
        <v>4</v>
      </c>
      <c r="H8667" t="s">
        <v>19630</v>
      </c>
      <c r="I8667" s="89"/>
    </row>
    <row r="8668" x14ac:dyDescent="0.3">
      <c r="A8668" t="s">
        <v>12450</v>
      </c>
      <c r="B8668" t="s">
        <v>19477</v>
      </c>
      <c r="C8668" t="s">
        <v>19495</v>
      </c>
      <c r="D8668" t="s">
        <v>19630</v>
      </c>
      <c r="E8668" s="89">
        <v>11732246536.593189</v>
      </c>
      <c r="F8668" s="89">
        <v>704966</v>
      </c>
      <c r="G8668" s="89">
        <v>4</v>
      </c>
      <c r="H8668" t="s">
        <v>19630</v>
      </c>
      <c r="I8668" s="89"/>
    </row>
    <row r="8669" x14ac:dyDescent="0.3">
      <c r="A8669" t="s">
        <v>12451</v>
      </c>
      <c r="B8669" t="s">
        <v>19478</v>
      </c>
      <c r="C8669" t="s">
        <v>19495</v>
      </c>
      <c r="D8669" t="s">
        <v>19630</v>
      </c>
      <c r="E8669" s="89">
        <v>9.1751942646879428E-2</v>
      </c>
      <c r="F8669" s="89">
        <v>704966</v>
      </c>
      <c r="G8669" s="89">
        <v>4</v>
      </c>
      <c r="H8669" t="s">
        <v>19630</v>
      </c>
      <c r="I8669" s="89"/>
    </row>
    <row r="8670" x14ac:dyDescent="0.3">
      <c r="A8670" t="s">
        <v>12452</v>
      </c>
      <c r="B8670" t="s">
        <v>19479</v>
      </c>
      <c r="C8670" t="s">
        <v>19495</v>
      </c>
      <c r="D8670" t="s">
        <v>19630</v>
      </c>
      <c r="E8670" s="89">
        <v>16642.287055819979</v>
      </c>
      <c r="F8670" s="89">
        <v>704966</v>
      </c>
      <c r="G8670" s="89">
        <v>4</v>
      </c>
      <c r="H8670" t="s">
        <v>19630</v>
      </c>
      <c r="I8670" s="89"/>
    </row>
    <row r="8671" x14ac:dyDescent="0.3">
      <c r="A8671" t="s">
        <v>12453</v>
      </c>
      <c r="B8671" t="s">
        <v>19483</v>
      </c>
      <c r="C8671" t="s">
        <v>19495</v>
      </c>
      <c r="D8671" t="s">
        <v>19614</v>
      </c>
      <c r="E8671" s="89">
        <v>0.24170059066986879</v>
      </c>
      <c r="F8671" s="89">
        <v>704966</v>
      </c>
      <c r="G8671" s="89">
        <v>4</v>
      </c>
      <c r="H8671" t="s">
        <v>19629</v>
      </c>
      <c r="I8671" s="89"/>
    </row>
    <row r="8672" x14ac:dyDescent="0.3">
      <c r="A8672" t="s">
        <v>12454</v>
      </c>
      <c r="B8672" t="s">
        <v>19483</v>
      </c>
      <c r="C8672" t="s">
        <v>19495</v>
      </c>
      <c r="D8672" t="s">
        <v>19615</v>
      </c>
      <c r="E8672" s="89">
        <v>0.24351684875606069</v>
      </c>
      <c r="F8672" s="89">
        <v>704966</v>
      </c>
      <c r="G8672" s="89">
        <v>4</v>
      </c>
      <c r="H8672" t="s">
        <v>19629</v>
      </c>
      <c r="I8672" s="89"/>
    </row>
    <row r="8673" x14ac:dyDescent="0.3">
      <c r="A8673" t="s">
        <v>12455</v>
      </c>
      <c r="B8673" t="s">
        <v>19483</v>
      </c>
      <c r="C8673" t="s">
        <v>19495</v>
      </c>
      <c r="D8673" t="s">
        <v>19616</v>
      </c>
      <c r="E8673" s="89">
        <v>0.24170059066986879</v>
      </c>
      <c r="F8673" s="89">
        <v>704966</v>
      </c>
      <c r="G8673" s="89">
        <v>4</v>
      </c>
      <c r="H8673" t="s">
        <v>19629</v>
      </c>
      <c r="I8673" s="89"/>
    </row>
    <row r="8674" x14ac:dyDescent="0.3">
      <c r="A8674" t="s">
        <v>12456</v>
      </c>
      <c r="B8674" t="s">
        <v>19483</v>
      </c>
      <c r="C8674" t="s">
        <v>19495</v>
      </c>
      <c r="D8674" t="s">
        <v>19617</v>
      </c>
      <c r="E8674" s="89">
        <v>0.24341517284466169</v>
      </c>
      <c r="F8674" s="89">
        <v>704966</v>
      </c>
      <c r="G8674" s="89">
        <v>4</v>
      </c>
      <c r="H8674" t="s">
        <v>19629</v>
      </c>
      <c r="I8674" s="89"/>
    </row>
    <row r="8675" x14ac:dyDescent="0.3">
      <c r="A8675" t="s">
        <v>12457</v>
      </c>
      <c r="B8675" t="s">
        <v>19483</v>
      </c>
      <c r="C8675" t="s">
        <v>19495</v>
      </c>
      <c r="D8675" t="s">
        <v>19618</v>
      </c>
      <c r="E8675" s="89">
        <v>0.1810729582280638</v>
      </c>
      <c r="F8675" s="89">
        <v>704966</v>
      </c>
      <c r="G8675" s="89">
        <v>4</v>
      </c>
      <c r="H8675" t="s">
        <v>19629</v>
      </c>
      <c r="I8675" s="89"/>
    </row>
    <row r="8676" x14ac:dyDescent="0.3">
      <c r="A8676" t="s">
        <v>12458</v>
      </c>
      <c r="B8676" t="s">
        <v>19483</v>
      </c>
      <c r="C8676" t="s">
        <v>19495</v>
      </c>
      <c r="D8676" t="s">
        <v>19619</v>
      </c>
      <c r="E8676" s="89">
        <v>0.1803290072813532</v>
      </c>
      <c r="F8676" s="89">
        <v>704966</v>
      </c>
      <c r="G8676" s="89">
        <v>4</v>
      </c>
      <c r="H8676" t="s">
        <v>19629</v>
      </c>
      <c r="I8676" s="89"/>
    </row>
    <row r="8677" x14ac:dyDescent="0.3">
      <c r="A8677" t="s">
        <v>12459</v>
      </c>
      <c r="B8677" t="s">
        <v>19483</v>
      </c>
      <c r="C8677" t="s">
        <v>19495</v>
      </c>
      <c r="D8677" t="s">
        <v>19620</v>
      </c>
      <c r="E8677" s="89">
        <v>0.1737262273280113</v>
      </c>
      <c r="F8677" s="89">
        <v>704966</v>
      </c>
      <c r="G8677" s="89">
        <v>4</v>
      </c>
      <c r="H8677" t="s">
        <v>19629</v>
      </c>
      <c r="I8677" s="89"/>
    </row>
    <row r="8678" x14ac:dyDescent="0.3">
      <c r="A8678" t="s">
        <v>12460</v>
      </c>
      <c r="B8678" t="s">
        <v>19483</v>
      </c>
      <c r="C8678" t="s">
        <v>19495</v>
      </c>
      <c r="D8678" t="s">
        <v>19621</v>
      </c>
      <c r="E8678" s="89">
        <v>0.14370810461841221</v>
      </c>
      <c r="F8678" s="89">
        <v>704966</v>
      </c>
      <c r="G8678" s="89">
        <v>4</v>
      </c>
      <c r="H8678" t="s">
        <v>19629</v>
      </c>
      <c r="I8678" s="89"/>
    </row>
    <row r="8679" x14ac:dyDescent="0.3">
      <c r="A8679" t="s">
        <v>12461</v>
      </c>
      <c r="B8679" t="s">
        <v>19483</v>
      </c>
      <c r="C8679" t="s">
        <v>19495</v>
      </c>
      <c r="D8679" t="s">
        <v>19622</v>
      </c>
      <c r="E8679" s="89">
        <v>0.18158348450792181</v>
      </c>
      <c r="F8679" s="89">
        <v>704966</v>
      </c>
      <c r="G8679" s="89">
        <v>4</v>
      </c>
      <c r="H8679" t="s">
        <v>19629</v>
      </c>
      <c r="I8679" s="89"/>
    </row>
    <row r="8680" x14ac:dyDescent="0.3">
      <c r="A8680" t="s">
        <v>12462</v>
      </c>
      <c r="B8680" t="s">
        <v>19483</v>
      </c>
      <c r="C8680" t="s">
        <v>19495</v>
      </c>
      <c r="D8680" t="s">
        <v>19623</v>
      </c>
      <c r="E8680" s="89">
        <v>0.31563985646309489</v>
      </c>
      <c r="F8680" s="89">
        <v>704966</v>
      </c>
      <c r="G8680" s="89">
        <v>4</v>
      </c>
      <c r="H8680" t="s">
        <v>19629</v>
      </c>
      <c r="I8680" s="89"/>
    </row>
    <row r="8681" x14ac:dyDescent="0.3">
      <c r="A8681" t="s">
        <v>12463</v>
      </c>
      <c r="B8681" t="s">
        <v>19483</v>
      </c>
      <c r="C8681" t="s">
        <v>19495</v>
      </c>
      <c r="D8681" t="s">
        <v>19624</v>
      </c>
      <c r="E8681" s="89">
        <v>0.71444005262197985</v>
      </c>
      <c r="F8681" s="89">
        <v>704966</v>
      </c>
      <c r="G8681" s="89">
        <v>4</v>
      </c>
      <c r="H8681" t="s">
        <v>19629</v>
      </c>
      <c r="I8681" s="89"/>
    </row>
    <row r="8682" x14ac:dyDescent="0.3">
      <c r="A8682" t="s">
        <v>12464</v>
      </c>
      <c r="B8682" t="s">
        <v>19476</v>
      </c>
      <c r="C8682" t="s">
        <v>19496</v>
      </c>
      <c r="D8682" t="s">
        <v>19630</v>
      </c>
      <c r="E8682" s="89">
        <v>20610</v>
      </c>
      <c r="F8682" s="89">
        <v>704966</v>
      </c>
      <c r="G8682" s="89">
        <v>4</v>
      </c>
      <c r="H8682" t="s">
        <v>19630</v>
      </c>
      <c r="I8682" s="89"/>
    </row>
    <row r="8683" x14ac:dyDescent="0.3">
      <c r="A8683" t="s">
        <v>12465</v>
      </c>
      <c r="B8683" t="s">
        <v>19477</v>
      </c>
      <c r="C8683" t="s">
        <v>19496</v>
      </c>
      <c r="D8683" t="s">
        <v>19630</v>
      </c>
      <c r="E8683" s="89">
        <v>168699009.22357741</v>
      </c>
      <c r="F8683" s="89">
        <v>704966</v>
      </c>
      <c r="G8683" s="89">
        <v>4</v>
      </c>
      <c r="H8683" t="s">
        <v>19630</v>
      </c>
      <c r="I8683" s="89"/>
    </row>
    <row r="8684" x14ac:dyDescent="0.3">
      <c r="A8684" t="s">
        <v>12466</v>
      </c>
      <c r="B8684" t="s">
        <v>19478</v>
      </c>
      <c r="C8684" t="s">
        <v>19496</v>
      </c>
      <c r="D8684" t="s">
        <v>19630</v>
      </c>
      <c r="E8684" s="89">
        <v>2.9235452489907311E-2</v>
      </c>
      <c r="F8684" s="89">
        <v>704966</v>
      </c>
      <c r="G8684" s="89">
        <v>4</v>
      </c>
      <c r="H8684" t="s">
        <v>19630</v>
      </c>
      <c r="I8684" s="89"/>
    </row>
    <row r="8685" x14ac:dyDescent="0.3">
      <c r="A8685" t="s">
        <v>12467</v>
      </c>
      <c r="B8685" t="s">
        <v>19479</v>
      </c>
      <c r="C8685" t="s">
        <v>19496</v>
      </c>
      <c r="D8685" t="s">
        <v>19630</v>
      </c>
      <c r="E8685" s="89">
        <v>239.30091553858961</v>
      </c>
      <c r="F8685" s="89">
        <v>704966</v>
      </c>
      <c r="G8685" s="89">
        <v>4</v>
      </c>
      <c r="H8685" t="s">
        <v>19630</v>
      </c>
      <c r="I8685" s="89"/>
    </row>
    <row r="8686" x14ac:dyDescent="0.3">
      <c r="A8686" t="s">
        <v>12468</v>
      </c>
      <c r="B8686" t="s">
        <v>19483</v>
      </c>
      <c r="C8686" t="s">
        <v>19496</v>
      </c>
      <c r="D8686" t="s">
        <v>19614</v>
      </c>
      <c r="E8686" s="89">
        <v>1.084939591499579E-2</v>
      </c>
      <c r="F8686" s="89">
        <v>704966</v>
      </c>
      <c r="G8686" s="89">
        <v>4</v>
      </c>
      <c r="H8686" t="s">
        <v>19629</v>
      </c>
      <c r="I8686" s="89"/>
    </row>
    <row r="8687" x14ac:dyDescent="0.3">
      <c r="A8687" t="s">
        <v>12469</v>
      </c>
      <c r="B8687" t="s">
        <v>19483</v>
      </c>
      <c r="C8687" t="s">
        <v>19496</v>
      </c>
      <c r="D8687" t="s">
        <v>19615</v>
      </c>
      <c r="E8687" s="89">
        <v>1.0907866294033709E-2</v>
      </c>
      <c r="F8687" s="89">
        <v>704966</v>
      </c>
      <c r="G8687" s="89">
        <v>4</v>
      </c>
      <c r="H8687" t="s">
        <v>19629</v>
      </c>
      <c r="I8687" s="89"/>
    </row>
    <row r="8688" x14ac:dyDescent="0.3">
      <c r="A8688" t="s">
        <v>12470</v>
      </c>
      <c r="B8688" t="s">
        <v>19483</v>
      </c>
      <c r="C8688" t="s">
        <v>19496</v>
      </c>
      <c r="D8688" t="s">
        <v>19616</v>
      </c>
      <c r="E8688" s="89">
        <v>1.084939591499579E-2</v>
      </c>
      <c r="F8688" s="89">
        <v>704966</v>
      </c>
      <c r="G8688" s="89">
        <v>4</v>
      </c>
      <c r="H8688" t="s">
        <v>19629</v>
      </c>
      <c r="I8688" s="89"/>
    </row>
    <row r="8689" x14ac:dyDescent="0.3">
      <c r="A8689" t="s">
        <v>12471</v>
      </c>
      <c r="B8689" t="s">
        <v>19483</v>
      </c>
      <c r="C8689" t="s">
        <v>19496</v>
      </c>
      <c r="D8689" t="s">
        <v>19617</v>
      </c>
      <c r="E8689" s="89">
        <v>1.0907866294033709E-2</v>
      </c>
      <c r="F8689" s="89">
        <v>704966</v>
      </c>
      <c r="G8689" s="89">
        <v>4</v>
      </c>
      <c r="H8689" t="s">
        <v>19629</v>
      </c>
      <c r="I8689" s="89"/>
    </row>
    <row r="8690" x14ac:dyDescent="0.3">
      <c r="A8690" t="s">
        <v>12472</v>
      </c>
      <c r="B8690" t="s">
        <v>19483</v>
      </c>
      <c r="C8690" t="s">
        <v>19496</v>
      </c>
      <c r="D8690" t="s">
        <v>19618</v>
      </c>
      <c r="E8690" s="89">
        <v>9.9921212273543052E-3</v>
      </c>
      <c r="F8690" s="89">
        <v>704966</v>
      </c>
      <c r="G8690" s="89">
        <v>4</v>
      </c>
      <c r="H8690" t="s">
        <v>19629</v>
      </c>
      <c r="I8690" s="89"/>
    </row>
    <row r="8691" x14ac:dyDescent="0.3">
      <c r="A8691" t="s">
        <v>12473</v>
      </c>
      <c r="B8691" t="s">
        <v>19483</v>
      </c>
      <c r="C8691" t="s">
        <v>19496</v>
      </c>
      <c r="D8691" t="s">
        <v>19619</v>
      </c>
      <c r="E8691" s="89">
        <v>1.0109832525549209E-2</v>
      </c>
      <c r="F8691" s="89">
        <v>704966</v>
      </c>
      <c r="G8691" s="89">
        <v>4</v>
      </c>
      <c r="H8691" t="s">
        <v>19629</v>
      </c>
      <c r="I8691" s="89"/>
    </row>
    <row r="8692" x14ac:dyDescent="0.3">
      <c r="A8692" t="s">
        <v>12474</v>
      </c>
      <c r="B8692" t="s">
        <v>19483</v>
      </c>
      <c r="C8692" t="s">
        <v>19496</v>
      </c>
      <c r="D8692" t="s">
        <v>19620</v>
      </c>
      <c r="E8692" s="89">
        <v>9.8102485094961663E-3</v>
      </c>
      <c r="F8692" s="89">
        <v>704966</v>
      </c>
      <c r="G8692" s="89">
        <v>4</v>
      </c>
      <c r="H8692" t="s">
        <v>19629</v>
      </c>
      <c r="I8692" s="89"/>
    </row>
    <row r="8693" x14ac:dyDescent="0.3">
      <c r="A8693" t="s">
        <v>12475</v>
      </c>
      <c r="B8693" t="s">
        <v>19483</v>
      </c>
      <c r="C8693" t="s">
        <v>19496</v>
      </c>
      <c r="D8693" t="s">
        <v>19621</v>
      </c>
      <c r="E8693" s="89">
        <v>6.8281687786876559E-3</v>
      </c>
      <c r="F8693" s="89">
        <v>704966</v>
      </c>
      <c r="G8693" s="89">
        <v>4</v>
      </c>
      <c r="H8693" t="s">
        <v>19629</v>
      </c>
      <c r="I8693" s="89"/>
    </row>
    <row r="8694" x14ac:dyDescent="0.3">
      <c r="A8694" t="s">
        <v>12476</v>
      </c>
      <c r="B8694" t="s">
        <v>19483</v>
      </c>
      <c r="C8694" t="s">
        <v>19496</v>
      </c>
      <c r="D8694" t="s">
        <v>19622</v>
      </c>
      <c r="E8694" s="89">
        <v>9.8248272299360194E-3</v>
      </c>
      <c r="F8694" s="89">
        <v>704966</v>
      </c>
      <c r="G8694" s="89">
        <v>4</v>
      </c>
      <c r="H8694" t="s">
        <v>19629</v>
      </c>
      <c r="I8694" s="89"/>
    </row>
    <row r="8695" x14ac:dyDescent="0.3">
      <c r="A8695" t="s">
        <v>12477</v>
      </c>
      <c r="B8695" t="s">
        <v>19483</v>
      </c>
      <c r="C8695" t="s">
        <v>19496</v>
      </c>
      <c r="D8695" t="s">
        <v>19623</v>
      </c>
      <c r="E8695" s="89">
        <v>1.4518652736641709E-2</v>
      </c>
      <c r="F8695" s="89">
        <v>704966</v>
      </c>
      <c r="G8695" s="89">
        <v>4</v>
      </c>
      <c r="H8695" t="s">
        <v>19629</v>
      </c>
      <c r="I8695" s="89"/>
    </row>
    <row r="8696" x14ac:dyDescent="0.3">
      <c r="A8696" t="s">
        <v>12478</v>
      </c>
      <c r="B8696" t="s">
        <v>19483</v>
      </c>
      <c r="C8696" t="s">
        <v>19496</v>
      </c>
      <c r="D8696" t="s">
        <v>19624</v>
      </c>
      <c r="E8696" s="89">
        <v>3.2408554870998307E-2</v>
      </c>
      <c r="F8696" s="89">
        <v>704966</v>
      </c>
      <c r="G8696" s="89">
        <v>4</v>
      </c>
      <c r="H8696" t="s">
        <v>19629</v>
      </c>
      <c r="I8696" s="89"/>
    </row>
    <row r="8697" x14ac:dyDescent="0.3">
      <c r="A8697" t="s">
        <v>12479</v>
      </c>
      <c r="B8697" t="s">
        <v>19476</v>
      </c>
      <c r="C8697" t="s">
        <v>19497</v>
      </c>
      <c r="D8697" t="s">
        <v>19630</v>
      </c>
      <c r="E8697" s="89">
        <v>125909</v>
      </c>
      <c r="F8697" s="89">
        <v>704966</v>
      </c>
      <c r="G8697" s="89">
        <v>4</v>
      </c>
      <c r="H8697" t="s">
        <v>19630</v>
      </c>
      <c r="I8697" s="89"/>
    </row>
    <row r="8698" x14ac:dyDescent="0.3">
      <c r="A8698" t="s">
        <v>12480</v>
      </c>
      <c r="B8698" t="s">
        <v>19477</v>
      </c>
      <c r="C8698" t="s">
        <v>19497</v>
      </c>
      <c r="D8698" t="s">
        <v>19630</v>
      </c>
      <c r="E8698" s="89">
        <v>525331814.60742188</v>
      </c>
      <c r="F8698" s="89">
        <v>704966</v>
      </c>
      <c r="G8698" s="89">
        <v>4</v>
      </c>
      <c r="H8698" t="s">
        <v>19630</v>
      </c>
      <c r="I8698" s="89"/>
    </row>
    <row r="8699" x14ac:dyDescent="0.3">
      <c r="A8699" t="s">
        <v>12481</v>
      </c>
      <c r="B8699" t="s">
        <v>19478</v>
      </c>
      <c r="C8699" t="s">
        <v>19497</v>
      </c>
      <c r="D8699" t="s">
        <v>19630</v>
      </c>
      <c r="E8699" s="89">
        <v>0.17860293971624161</v>
      </c>
      <c r="F8699" s="89">
        <v>704966</v>
      </c>
      <c r="G8699" s="89">
        <v>4</v>
      </c>
      <c r="H8699" t="s">
        <v>19630</v>
      </c>
      <c r="I8699" s="89"/>
    </row>
    <row r="8700" x14ac:dyDescent="0.3">
      <c r="A8700" t="s">
        <v>12482</v>
      </c>
      <c r="B8700" t="s">
        <v>19479</v>
      </c>
      <c r="C8700" t="s">
        <v>19497</v>
      </c>
      <c r="D8700" t="s">
        <v>19630</v>
      </c>
      <c r="E8700" s="89">
        <v>745.18744819951871</v>
      </c>
      <c r="F8700" s="89">
        <v>704966</v>
      </c>
      <c r="G8700" s="89">
        <v>4</v>
      </c>
      <c r="H8700" t="s">
        <v>19630</v>
      </c>
      <c r="I8700" s="89"/>
    </row>
    <row r="8701" x14ac:dyDescent="0.3">
      <c r="A8701" t="s">
        <v>12483</v>
      </c>
      <c r="B8701" t="s">
        <v>19483</v>
      </c>
      <c r="C8701" t="s">
        <v>19497</v>
      </c>
      <c r="D8701" t="s">
        <v>19614</v>
      </c>
      <c r="E8701" s="89">
        <v>5.5407646261523566E-3</v>
      </c>
      <c r="F8701" s="89">
        <v>704966</v>
      </c>
      <c r="G8701" s="89">
        <v>4</v>
      </c>
      <c r="H8701" t="s">
        <v>19629</v>
      </c>
      <c r="I8701" s="89"/>
    </row>
    <row r="8702" x14ac:dyDescent="0.3">
      <c r="A8702" t="s">
        <v>12484</v>
      </c>
      <c r="B8702" t="s">
        <v>19483</v>
      </c>
      <c r="C8702" t="s">
        <v>19497</v>
      </c>
      <c r="D8702" t="s">
        <v>19615</v>
      </c>
      <c r="E8702" s="89">
        <v>5.6339059641521104E-3</v>
      </c>
      <c r="F8702" s="89">
        <v>704966</v>
      </c>
      <c r="G8702" s="89">
        <v>4</v>
      </c>
      <c r="H8702" t="s">
        <v>19629</v>
      </c>
      <c r="I8702" s="89"/>
    </row>
    <row r="8703" x14ac:dyDescent="0.3">
      <c r="A8703" t="s">
        <v>12485</v>
      </c>
      <c r="B8703" t="s">
        <v>19483</v>
      </c>
      <c r="C8703" t="s">
        <v>19497</v>
      </c>
      <c r="D8703" t="s">
        <v>19616</v>
      </c>
      <c r="E8703" s="89">
        <v>5.5407646261523566E-3</v>
      </c>
      <c r="F8703" s="89">
        <v>704966</v>
      </c>
      <c r="G8703" s="89">
        <v>4</v>
      </c>
      <c r="H8703" t="s">
        <v>19629</v>
      </c>
      <c r="I8703" s="89"/>
    </row>
    <row r="8704" x14ac:dyDescent="0.3">
      <c r="A8704" t="s">
        <v>12486</v>
      </c>
      <c r="B8704" t="s">
        <v>19483</v>
      </c>
      <c r="C8704" t="s">
        <v>19497</v>
      </c>
      <c r="D8704" t="s">
        <v>19617</v>
      </c>
      <c r="E8704" s="89">
        <v>5.6314903405198366E-3</v>
      </c>
      <c r="F8704" s="89">
        <v>704966</v>
      </c>
      <c r="G8704" s="89">
        <v>4</v>
      </c>
      <c r="H8704" t="s">
        <v>19629</v>
      </c>
      <c r="I8704" s="89"/>
    </row>
    <row r="8705" x14ac:dyDescent="0.3">
      <c r="A8705" t="s">
        <v>12487</v>
      </c>
      <c r="B8705" t="s">
        <v>19483</v>
      </c>
      <c r="C8705" t="s">
        <v>19497</v>
      </c>
      <c r="D8705" t="s">
        <v>19618</v>
      </c>
      <c r="E8705" s="89">
        <v>5.2630535627339664E-3</v>
      </c>
      <c r="F8705" s="89">
        <v>704966</v>
      </c>
      <c r="G8705" s="89">
        <v>4</v>
      </c>
      <c r="H8705" t="s">
        <v>19629</v>
      </c>
      <c r="I8705" s="89"/>
    </row>
    <row r="8706" x14ac:dyDescent="0.3">
      <c r="A8706" t="s">
        <v>12488</v>
      </c>
      <c r="B8706" t="s">
        <v>19483</v>
      </c>
      <c r="C8706" t="s">
        <v>19497</v>
      </c>
      <c r="D8706" t="s">
        <v>19619</v>
      </c>
      <c r="E8706" s="89">
        <v>5.2502550537007276E-3</v>
      </c>
      <c r="F8706" s="89">
        <v>704966</v>
      </c>
      <c r="G8706" s="89">
        <v>4</v>
      </c>
      <c r="H8706" t="s">
        <v>19629</v>
      </c>
      <c r="I8706" s="89"/>
    </row>
    <row r="8707" x14ac:dyDescent="0.3">
      <c r="A8707" t="s">
        <v>12489</v>
      </c>
      <c r="B8707" t="s">
        <v>19483</v>
      </c>
      <c r="C8707" t="s">
        <v>19497</v>
      </c>
      <c r="D8707" t="s">
        <v>19620</v>
      </c>
      <c r="E8707" s="89">
        <v>5.0437235858003518E-3</v>
      </c>
      <c r="F8707" s="89">
        <v>704966</v>
      </c>
      <c r="G8707" s="89">
        <v>4</v>
      </c>
      <c r="H8707" t="s">
        <v>19629</v>
      </c>
      <c r="I8707" s="89"/>
    </row>
    <row r="8708" x14ac:dyDescent="0.3">
      <c r="A8708" t="s">
        <v>12490</v>
      </c>
      <c r="B8708" t="s">
        <v>19483</v>
      </c>
      <c r="C8708" t="s">
        <v>19497</v>
      </c>
      <c r="D8708" t="s">
        <v>19621</v>
      </c>
      <c r="E8708" s="89">
        <v>3.205984657113871E-3</v>
      </c>
      <c r="F8708" s="89">
        <v>704966</v>
      </c>
      <c r="G8708" s="89">
        <v>4</v>
      </c>
      <c r="H8708" t="s">
        <v>19629</v>
      </c>
      <c r="I8708" s="89"/>
    </row>
    <row r="8709" x14ac:dyDescent="0.3">
      <c r="A8709" t="s">
        <v>12491</v>
      </c>
      <c r="B8709" t="s">
        <v>19483</v>
      </c>
      <c r="C8709" t="s">
        <v>19497</v>
      </c>
      <c r="D8709" t="s">
        <v>19622</v>
      </c>
      <c r="E8709" s="89">
        <v>5.2117891375982536E-3</v>
      </c>
      <c r="F8709" s="89">
        <v>704966</v>
      </c>
      <c r="G8709" s="89">
        <v>4</v>
      </c>
      <c r="H8709" t="s">
        <v>19629</v>
      </c>
      <c r="I8709" s="89"/>
    </row>
    <row r="8710" x14ac:dyDescent="0.3">
      <c r="A8710" t="s">
        <v>12492</v>
      </c>
      <c r="B8710" t="s">
        <v>19483</v>
      </c>
      <c r="C8710" t="s">
        <v>19497</v>
      </c>
      <c r="D8710" t="s">
        <v>19623</v>
      </c>
      <c r="E8710" s="89">
        <v>7.5802423526720383E-3</v>
      </c>
      <c r="F8710" s="89">
        <v>704966</v>
      </c>
      <c r="G8710" s="89">
        <v>4</v>
      </c>
      <c r="H8710" t="s">
        <v>19629</v>
      </c>
      <c r="I8710" s="89"/>
    </row>
    <row r="8711" x14ac:dyDescent="0.3">
      <c r="A8711" t="s">
        <v>12493</v>
      </c>
      <c r="B8711" t="s">
        <v>19483</v>
      </c>
      <c r="C8711" t="s">
        <v>19497</v>
      </c>
      <c r="D8711" t="s">
        <v>19624</v>
      </c>
      <c r="E8711" s="89">
        <v>1.6629513699923659E-2</v>
      </c>
      <c r="F8711" s="89">
        <v>704966</v>
      </c>
      <c r="G8711" s="89">
        <v>4</v>
      </c>
      <c r="H8711" t="s">
        <v>19629</v>
      </c>
      <c r="I8711" s="89"/>
    </row>
    <row r="8712" x14ac:dyDescent="0.3">
      <c r="A8712" t="s">
        <v>12494</v>
      </c>
      <c r="B8712" t="s">
        <v>19476</v>
      </c>
      <c r="C8712" t="s">
        <v>19498</v>
      </c>
      <c r="D8712" t="s">
        <v>19630</v>
      </c>
      <c r="E8712" s="89">
        <v>191311</v>
      </c>
      <c r="F8712" s="89">
        <v>704966</v>
      </c>
      <c r="G8712" s="89">
        <v>4</v>
      </c>
      <c r="H8712" t="s">
        <v>19630</v>
      </c>
      <c r="I8712" s="89"/>
    </row>
    <row r="8713" x14ac:dyDescent="0.3">
      <c r="A8713" t="s">
        <v>12495</v>
      </c>
      <c r="B8713" t="s">
        <v>19477</v>
      </c>
      <c r="C8713" t="s">
        <v>19498</v>
      </c>
      <c r="D8713" t="s">
        <v>19630</v>
      </c>
      <c r="E8713" s="89">
        <v>2215880800</v>
      </c>
      <c r="F8713" s="89">
        <v>704966</v>
      </c>
      <c r="G8713" s="89">
        <v>4</v>
      </c>
      <c r="H8713" t="s">
        <v>19630</v>
      </c>
      <c r="I8713" s="89"/>
    </row>
    <row r="8714" x14ac:dyDescent="0.3">
      <c r="A8714" t="s">
        <v>12496</v>
      </c>
      <c r="B8714" t="s">
        <v>19478</v>
      </c>
      <c r="C8714" t="s">
        <v>19498</v>
      </c>
      <c r="D8714" t="s">
        <v>19630</v>
      </c>
      <c r="E8714" s="89">
        <v>0.27137620821429692</v>
      </c>
      <c r="F8714" s="89">
        <v>704966</v>
      </c>
      <c r="G8714" s="89">
        <v>4</v>
      </c>
      <c r="H8714" t="s">
        <v>19630</v>
      </c>
      <c r="I8714" s="89"/>
    </row>
    <row r="8715" x14ac:dyDescent="0.3">
      <c r="A8715" t="s">
        <v>12497</v>
      </c>
      <c r="B8715" t="s">
        <v>19479</v>
      </c>
      <c r="C8715" t="s">
        <v>19498</v>
      </c>
      <c r="D8715" t="s">
        <v>19630</v>
      </c>
      <c r="E8715" s="89">
        <v>3143.2449224501611</v>
      </c>
      <c r="F8715" s="89">
        <v>704966</v>
      </c>
      <c r="G8715" s="89">
        <v>4</v>
      </c>
      <c r="H8715" t="s">
        <v>19630</v>
      </c>
      <c r="I8715" s="89"/>
    </row>
    <row r="8716" x14ac:dyDescent="0.3">
      <c r="A8716" t="s">
        <v>12498</v>
      </c>
      <c r="B8716" t="s">
        <v>19483</v>
      </c>
      <c r="C8716" t="s">
        <v>19498</v>
      </c>
      <c r="D8716" t="s">
        <v>19614</v>
      </c>
      <c r="E8716" s="89">
        <v>1.5094056535072901E-2</v>
      </c>
      <c r="F8716" s="89">
        <v>704966</v>
      </c>
      <c r="G8716" s="89">
        <v>4</v>
      </c>
      <c r="H8716" t="s">
        <v>19629</v>
      </c>
      <c r="I8716" s="89"/>
    </row>
    <row r="8717" x14ac:dyDescent="0.3">
      <c r="A8717" t="s">
        <v>12499</v>
      </c>
      <c r="B8717" t="s">
        <v>19483</v>
      </c>
      <c r="C8717" t="s">
        <v>19498</v>
      </c>
      <c r="D8717" t="s">
        <v>19615</v>
      </c>
      <c r="E8717" s="89">
        <v>1.5571392593736791E-2</v>
      </c>
      <c r="F8717" s="89">
        <v>704966</v>
      </c>
      <c r="G8717" s="89">
        <v>4</v>
      </c>
      <c r="H8717" t="s">
        <v>19629</v>
      </c>
      <c r="I8717" s="89"/>
    </row>
    <row r="8718" x14ac:dyDescent="0.3">
      <c r="A8718" t="s">
        <v>12500</v>
      </c>
      <c r="B8718" t="s">
        <v>19483</v>
      </c>
      <c r="C8718" t="s">
        <v>19498</v>
      </c>
      <c r="D8718" t="s">
        <v>19616</v>
      </c>
      <c r="E8718" s="89">
        <v>1.5094056535072901E-2</v>
      </c>
      <c r="F8718" s="89">
        <v>704966</v>
      </c>
      <c r="G8718" s="89">
        <v>4</v>
      </c>
      <c r="H8718" t="s">
        <v>19629</v>
      </c>
      <c r="I8718" s="89"/>
    </row>
    <row r="8719" x14ac:dyDescent="0.3">
      <c r="A8719" t="s">
        <v>12501</v>
      </c>
      <c r="B8719" t="s">
        <v>19483</v>
      </c>
      <c r="C8719" t="s">
        <v>19498</v>
      </c>
      <c r="D8719" t="s">
        <v>19617</v>
      </c>
      <c r="E8719" s="89">
        <v>1.554285692923129E-2</v>
      </c>
      <c r="F8719" s="89">
        <v>704966</v>
      </c>
      <c r="G8719" s="89">
        <v>4</v>
      </c>
      <c r="H8719" t="s">
        <v>19629</v>
      </c>
      <c r="I8719" s="89"/>
    </row>
    <row r="8720" x14ac:dyDescent="0.3">
      <c r="A8720" t="s">
        <v>12502</v>
      </c>
      <c r="B8720" t="s">
        <v>19483</v>
      </c>
      <c r="C8720" t="s">
        <v>19498</v>
      </c>
      <c r="D8720" t="s">
        <v>19618</v>
      </c>
      <c r="E8720" s="89">
        <v>1.5376181996446119E-2</v>
      </c>
      <c r="F8720" s="89">
        <v>704966</v>
      </c>
      <c r="G8720" s="89">
        <v>4</v>
      </c>
      <c r="H8720" t="s">
        <v>19629</v>
      </c>
      <c r="I8720" s="89"/>
    </row>
    <row r="8721" x14ac:dyDescent="0.3">
      <c r="A8721" t="s">
        <v>12503</v>
      </c>
      <c r="B8721" t="s">
        <v>19483</v>
      </c>
      <c r="C8721" t="s">
        <v>19498</v>
      </c>
      <c r="D8721" t="s">
        <v>19619</v>
      </c>
      <c r="E8721" s="89">
        <v>1.5393956909139739E-2</v>
      </c>
      <c r="F8721" s="89">
        <v>704966</v>
      </c>
      <c r="G8721" s="89">
        <v>4</v>
      </c>
      <c r="H8721" t="s">
        <v>19629</v>
      </c>
      <c r="I8721" s="89"/>
    </row>
    <row r="8722" x14ac:dyDescent="0.3">
      <c r="A8722" t="s">
        <v>12504</v>
      </c>
      <c r="B8722" t="s">
        <v>19483</v>
      </c>
      <c r="C8722" t="s">
        <v>19498</v>
      </c>
      <c r="D8722" t="s">
        <v>19620</v>
      </c>
      <c r="E8722" s="89">
        <v>1.468976477583863E-2</v>
      </c>
      <c r="F8722" s="89">
        <v>704966</v>
      </c>
      <c r="G8722" s="89">
        <v>4</v>
      </c>
      <c r="H8722" t="s">
        <v>19629</v>
      </c>
      <c r="I8722" s="89"/>
    </row>
    <row r="8723" x14ac:dyDescent="0.3">
      <c r="A8723" t="s">
        <v>12505</v>
      </c>
      <c r="B8723" t="s">
        <v>19483</v>
      </c>
      <c r="C8723" t="s">
        <v>19498</v>
      </c>
      <c r="D8723" t="s">
        <v>19621</v>
      </c>
      <c r="E8723" s="89">
        <v>7.6649626824468421E-3</v>
      </c>
      <c r="F8723" s="89">
        <v>704966</v>
      </c>
      <c r="G8723" s="89">
        <v>4</v>
      </c>
      <c r="H8723" t="s">
        <v>19629</v>
      </c>
      <c r="I8723" s="89"/>
    </row>
    <row r="8724" x14ac:dyDescent="0.3">
      <c r="A8724" t="s">
        <v>12506</v>
      </c>
      <c r="B8724" t="s">
        <v>19483</v>
      </c>
      <c r="C8724" t="s">
        <v>19498</v>
      </c>
      <c r="D8724" t="s">
        <v>19622</v>
      </c>
      <c r="E8724" s="89">
        <v>1.523369838443253E-2</v>
      </c>
      <c r="F8724" s="89">
        <v>704966</v>
      </c>
      <c r="G8724" s="89">
        <v>4</v>
      </c>
      <c r="H8724" t="s">
        <v>19629</v>
      </c>
      <c r="I8724" s="89"/>
    </row>
    <row r="8725" x14ac:dyDescent="0.3">
      <c r="A8725" t="s">
        <v>12507</v>
      </c>
      <c r="B8725" t="s">
        <v>19483</v>
      </c>
      <c r="C8725" t="s">
        <v>19498</v>
      </c>
      <c r="D8725" t="s">
        <v>19623</v>
      </c>
      <c r="E8725" s="89">
        <v>1.6555242475023751E-2</v>
      </c>
      <c r="F8725" s="89">
        <v>704966</v>
      </c>
      <c r="G8725" s="89">
        <v>4</v>
      </c>
      <c r="H8725" t="s">
        <v>19629</v>
      </c>
      <c r="I8725" s="89"/>
    </row>
    <row r="8726" x14ac:dyDescent="0.3">
      <c r="A8726" t="s">
        <v>12508</v>
      </c>
      <c r="B8726" t="s">
        <v>19483</v>
      </c>
      <c r="C8726" t="s">
        <v>19498</v>
      </c>
      <c r="D8726" t="s">
        <v>19624</v>
      </c>
      <c r="E8726" s="89">
        <v>4.3420569190230587E-2</v>
      </c>
      <c r="F8726" s="89">
        <v>704966</v>
      </c>
      <c r="G8726" s="89">
        <v>4</v>
      </c>
      <c r="H8726" t="s">
        <v>19629</v>
      </c>
      <c r="I8726" s="89"/>
    </row>
    <row r="8727" x14ac:dyDescent="0.3">
      <c r="A8727" t="s">
        <v>12377</v>
      </c>
      <c r="B8727" t="s">
        <v>19476</v>
      </c>
      <c r="C8727" t="s">
        <v>19488</v>
      </c>
      <c r="D8727" t="s">
        <v>19630</v>
      </c>
      <c r="E8727" s="89">
        <v>0</v>
      </c>
      <c r="F8727" s="89">
        <v>704966</v>
      </c>
      <c r="G8727" s="89">
        <v>4</v>
      </c>
      <c r="H8727" t="s">
        <v>19630</v>
      </c>
      <c r="I8727" s="89"/>
    </row>
    <row r="8728" x14ac:dyDescent="0.3">
      <c r="A8728" t="s">
        <v>12378</v>
      </c>
      <c r="B8728" t="s">
        <v>19477</v>
      </c>
      <c r="C8728" t="s">
        <v>19488</v>
      </c>
      <c r="D8728" t="s">
        <v>19630</v>
      </c>
      <c r="E8728" s="89">
        <v>0</v>
      </c>
      <c r="F8728" s="89">
        <v>704966</v>
      </c>
      <c r="G8728" s="89">
        <v>4</v>
      </c>
      <c r="H8728" t="s">
        <v>19630</v>
      </c>
      <c r="I8728" s="89"/>
    </row>
    <row r="8729" x14ac:dyDescent="0.3">
      <c r="A8729" t="s">
        <v>12379</v>
      </c>
      <c r="B8729" t="s">
        <v>19478</v>
      </c>
      <c r="C8729" t="s">
        <v>19488</v>
      </c>
      <c r="D8729" t="s">
        <v>19630</v>
      </c>
      <c r="E8729" s="89">
        <v>0</v>
      </c>
      <c r="F8729" s="89">
        <v>704966</v>
      </c>
      <c r="G8729" s="89">
        <v>4</v>
      </c>
      <c r="H8729" t="s">
        <v>19630</v>
      </c>
      <c r="I8729" s="89"/>
    </row>
    <row r="8730" x14ac:dyDescent="0.3">
      <c r="A8730" t="s">
        <v>12380</v>
      </c>
      <c r="B8730" t="s">
        <v>19479</v>
      </c>
      <c r="C8730" t="s">
        <v>19488</v>
      </c>
      <c r="D8730" t="s">
        <v>19630</v>
      </c>
      <c r="E8730" s="89">
        <v>0</v>
      </c>
      <c r="F8730" s="89">
        <v>704966</v>
      </c>
      <c r="G8730" s="89">
        <v>4</v>
      </c>
      <c r="H8730" t="s">
        <v>19630</v>
      </c>
      <c r="I8730" s="89"/>
    </row>
    <row r="8731" x14ac:dyDescent="0.3">
      <c r="A8731" t="s">
        <v>12513</v>
      </c>
      <c r="B8731" t="s">
        <v>19476</v>
      </c>
      <c r="C8731" t="s">
        <v>19500</v>
      </c>
      <c r="D8731" t="s">
        <v>19630</v>
      </c>
      <c r="E8731" s="89">
        <v>663656</v>
      </c>
      <c r="F8731" s="89">
        <v>704966</v>
      </c>
      <c r="G8731" s="89">
        <v>4</v>
      </c>
      <c r="H8731" t="s">
        <v>19630</v>
      </c>
      <c r="I8731" s="89"/>
    </row>
    <row r="8732" x14ac:dyDescent="0.3">
      <c r="A8732" t="s">
        <v>12514</v>
      </c>
      <c r="B8732" t="s">
        <v>19477</v>
      </c>
      <c r="C8732" t="s">
        <v>19500</v>
      </c>
      <c r="D8732" t="s">
        <v>19630</v>
      </c>
      <c r="E8732" s="89">
        <v>83359743391</v>
      </c>
      <c r="F8732" s="89">
        <v>704966</v>
      </c>
      <c r="G8732" s="89">
        <v>4</v>
      </c>
      <c r="H8732" t="s">
        <v>19630</v>
      </c>
      <c r="I8732" s="89"/>
    </row>
    <row r="8733" x14ac:dyDescent="0.3">
      <c r="A8733" t="s">
        <v>12515</v>
      </c>
      <c r="B8733" t="s">
        <v>19478</v>
      </c>
      <c r="C8733" t="s">
        <v>19500</v>
      </c>
      <c r="D8733" t="s">
        <v>19630</v>
      </c>
      <c r="E8733" s="89">
        <v>0.94140142928878845</v>
      </c>
      <c r="F8733" s="89">
        <v>704966</v>
      </c>
      <c r="G8733" s="89">
        <v>4</v>
      </c>
      <c r="H8733" t="s">
        <v>19630</v>
      </c>
      <c r="I8733" s="89"/>
    </row>
    <row r="8734" x14ac:dyDescent="0.3">
      <c r="A8734" t="s">
        <v>12516</v>
      </c>
      <c r="B8734" t="s">
        <v>19479</v>
      </c>
      <c r="C8734" t="s">
        <v>19500</v>
      </c>
      <c r="D8734" t="s">
        <v>19630</v>
      </c>
      <c r="E8734" s="89">
        <v>118246.4734341798</v>
      </c>
      <c r="F8734" s="89">
        <v>704966</v>
      </c>
      <c r="G8734" s="89">
        <v>4</v>
      </c>
      <c r="H8734" t="s">
        <v>19630</v>
      </c>
      <c r="I8734" s="89"/>
    </row>
    <row r="8735" x14ac:dyDescent="0.3">
      <c r="A8735" t="s">
        <v>12517</v>
      </c>
      <c r="B8735" t="s">
        <v>19483</v>
      </c>
      <c r="C8735" t="s">
        <v>19500</v>
      </c>
      <c r="D8735" t="s">
        <v>19614</v>
      </c>
      <c r="E8735" s="89">
        <v>0.16656455736446979</v>
      </c>
      <c r="F8735" s="89">
        <v>704966</v>
      </c>
      <c r="G8735" s="89">
        <v>4</v>
      </c>
      <c r="H8735" t="s">
        <v>19629</v>
      </c>
      <c r="I8735" s="89"/>
    </row>
    <row r="8736" x14ac:dyDescent="0.3">
      <c r="A8736" t="s">
        <v>12518</v>
      </c>
      <c r="B8736" t="s">
        <v>19483</v>
      </c>
      <c r="C8736" t="s">
        <v>19500</v>
      </c>
      <c r="D8736" t="s">
        <v>19615</v>
      </c>
      <c r="E8736" s="89">
        <v>0.16982325578567981</v>
      </c>
      <c r="F8736" s="89">
        <v>704966</v>
      </c>
      <c r="G8736" s="89">
        <v>4</v>
      </c>
      <c r="H8736" t="s">
        <v>19629</v>
      </c>
      <c r="I8736" s="89"/>
    </row>
    <row r="8737" x14ac:dyDescent="0.3">
      <c r="A8737" t="s">
        <v>12519</v>
      </c>
      <c r="B8737" t="s">
        <v>19483</v>
      </c>
      <c r="C8737" t="s">
        <v>19500</v>
      </c>
      <c r="D8737" t="s">
        <v>19616</v>
      </c>
      <c r="E8737" s="89">
        <v>0.16656455736446979</v>
      </c>
      <c r="F8737" s="89">
        <v>704966</v>
      </c>
      <c r="G8737" s="89">
        <v>4</v>
      </c>
      <c r="H8737" t="s">
        <v>19629</v>
      </c>
      <c r="I8737" s="89"/>
    </row>
    <row r="8738" x14ac:dyDescent="0.3">
      <c r="A8738" t="s">
        <v>12520</v>
      </c>
      <c r="B8738" t="s">
        <v>19483</v>
      </c>
      <c r="C8738" t="s">
        <v>19500</v>
      </c>
      <c r="D8738" t="s">
        <v>19617</v>
      </c>
      <c r="E8738" s="89">
        <v>0.1696134931520796</v>
      </c>
      <c r="F8738" s="89">
        <v>704966</v>
      </c>
      <c r="G8738" s="89">
        <v>4</v>
      </c>
      <c r="H8738" t="s">
        <v>19629</v>
      </c>
      <c r="I8738" s="89"/>
    </row>
    <row r="8739" x14ac:dyDescent="0.3">
      <c r="A8739" t="s">
        <v>12521</v>
      </c>
      <c r="B8739" t="s">
        <v>19483</v>
      </c>
      <c r="C8739" t="s">
        <v>19500</v>
      </c>
      <c r="D8739" t="s">
        <v>19618</v>
      </c>
      <c r="E8739" s="89">
        <v>0.1645582773992732</v>
      </c>
      <c r="F8739" s="89">
        <v>704966</v>
      </c>
      <c r="G8739" s="89">
        <v>4</v>
      </c>
      <c r="H8739" t="s">
        <v>19629</v>
      </c>
      <c r="I8739" s="89"/>
    </row>
    <row r="8740" x14ac:dyDescent="0.3">
      <c r="A8740" t="s">
        <v>12522</v>
      </c>
      <c r="B8740" t="s">
        <v>19483</v>
      </c>
      <c r="C8740" t="s">
        <v>19500</v>
      </c>
      <c r="D8740" t="s">
        <v>19619</v>
      </c>
      <c r="E8740" s="89">
        <v>0.16386011393904551</v>
      </c>
      <c r="F8740" s="89">
        <v>704966</v>
      </c>
      <c r="G8740" s="89">
        <v>4</v>
      </c>
      <c r="H8740" t="s">
        <v>19629</v>
      </c>
      <c r="I8740" s="89"/>
    </row>
    <row r="8741" x14ac:dyDescent="0.3">
      <c r="A8741" t="s">
        <v>12523</v>
      </c>
      <c r="B8741" t="s">
        <v>19483</v>
      </c>
      <c r="C8741" t="s">
        <v>19500</v>
      </c>
      <c r="D8741" t="s">
        <v>19620</v>
      </c>
      <c r="E8741" s="89">
        <v>0.15699930974478099</v>
      </c>
      <c r="F8741" s="89">
        <v>704966</v>
      </c>
      <c r="G8741" s="89">
        <v>4</v>
      </c>
      <c r="H8741" t="s">
        <v>19629</v>
      </c>
      <c r="I8741" s="89"/>
    </row>
    <row r="8742" x14ac:dyDescent="0.3">
      <c r="A8742" t="s">
        <v>12524</v>
      </c>
      <c r="B8742" t="s">
        <v>19483</v>
      </c>
      <c r="C8742" t="s">
        <v>19500</v>
      </c>
      <c r="D8742" t="s">
        <v>19621</v>
      </c>
      <c r="E8742" s="89">
        <v>0.10403366363933469</v>
      </c>
      <c r="F8742" s="89">
        <v>704966</v>
      </c>
      <c r="G8742" s="89">
        <v>4</v>
      </c>
      <c r="H8742" t="s">
        <v>19629</v>
      </c>
      <c r="I8742" s="89"/>
    </row>
    <row r="8743" x14ac:dyDescent="0.3">
      <c r="A8743" t="s">
        <v>12525</v>
      </c>
      <c r="B8743" t="s">
        <v>19483</v>
      </c>
      <c r="C8743" t="s">
        <v>19500</v>
      </c>
      <c r="D8743" t="s">
        <v>19622</v>
      </c>
      <c r="E8743" s="89">
        <v>0.16299150222594511</v>
      </c>
      <c r="F8743" s="89">
        <v>704966</v>
      </c>
      <c r="G8743" s="89">
        <v>4</v>
      </c>
      <c r="H8743" t="s">
        <v>19629</v>
      </c>
      <c r="I8743" s="89"/>
    </row>
    <row r="8744" x14ac:dyDescent="0.3">
      <c r="A8744" t="s">
        <v>12526</v>
      </c>
      <c r="B8744" t="s">
        <v>19483</v>
      </c>
      <c r="C8744" t="s">
        <v>19500</v>
      </c>
      <c r="D8744" t="s">
        <v>19623</v>
      </c>
      <c r="E8744" s="89">
        <v>0.21647230676451901</v>
      </c>
      <c r="F8744" s="89">
        <v>704966</v>
      </c>
      <c r="G8744" s="89">
        <v>4</v>
      </c>
      <c r="H8744" t="s">
        <v>19629</v>
      </c>
      <c r="I8744" s="89"/>
    </row>
    <row r="8745" x14ac:dyDescent="0.3">
      <c r="A8745" t="s">
        <v>12527</v>
      </c>
      <c r="B8745" t="s">
        <v>19483</v>
      </c>
      <c r="C8745" t="s">
        <v>19500</v>
      </c>
      <c r="D8745" t="s">
        <v>19624</v>
      </c>
      <c r="E8745" s="89">
        <v>0.49345722259307201</v>
      </c>
      <c r="F8745" s="89">
        <v>704966</v>
      </c>
      <c r="G8745" s="89">
        <v>4</v>
      </c>
      <c r="H8745" t="s">
        <v>19629</v>
      </c>
      <c r="I8745" s="89"/>
    </row>
    <row r="8746" x14ac:dyDescent="0.3">
      <c r="A8746" t="s">
        <v>12528</v>
      </c>
      <c r="B8746" t="s">
        <v>19476</v>
      </c>
      <c r="C8746" t="s">
        <v>19501</v>
      </c>
      <c r="D8746" t="s">
        <v>19630</v>
      </c>
      <c r="E8746" s="89">
        <v>20714</v>
      </c>
      <c r="F8746" s="89">
        <v>704966</v>
      </c>
      <c r="G8746" s="89">
        <v>4</v>
      </c>
      <c r="H8746" t="s">
        <v>19630</v>
      </c>
      <c r="I8746" s="89"/>
    </row>
    <row r="8747" x14ac:dyDescent="0.3">
      <c r="A8747" t="s">
        <v>12529</v>
      </c>
      <c r="B8747" t="s">
        <v>19477</v>
      </c>
      <c r="C8747" t="s">
        <v>19501</v>
      </c>
      <c r="D8747" t="s">
        <v>19630</v>
      </c>
      <c r="E8747" s="89">
        <v>3274350052.265625</v>
      </c>
      <c r="F8747" s="89">
        <v>704966</v>
      </c>
      <c r="G8747" s="89">
        <v>4</v>
      </c>
      <c r="H8747" t="s">
        <v>19630</v>
      </c>
      <c r="I8747" s="89"/>
    </row>
    <row r="8748" x14ac:dyDescent="0.3">
      <c r="A8748" t="s">
        <v>12530</v>
      </c>
      <c r="B8748" t="s">
        <v>19478</v>
      </c>
      <c r="C8748" t="s">
        <v>19501</v>
      </c>
      <c r="D8748" t="s">
        <v>19630</v>
      </c>
      <c r="E8748" s="89">
        <v>2.9382977335077151E-2</v>
      </c>
      <c r="F8748" s="89">
        <v>704966</v>
      </c>
      <c r="G8748" s="89">
        <v>4</v>
      </c>
      <c r="H8748" t="s">
        <v>19630</v>
      </c>
      <c r="I8748" s="89"/>
    </row>
    <row r="8749" x14ac:dyDescent="0.3">
      <c r="A8749" t="s">
        <v>12531</v>
      </c>
      <c r="B8749" t="s">
        <v>19479</v>
      </c>
      <c r="C8749" t="s">
        <v>19501</v>
      </c>
      <c r="D8749" t="s">
        <v>19630</v>
      </c>
      <c r="E8749" s="89">
        <v>4644.6921585801656</v>
      </c>
      <c r="F8749" s="89">
        <v>704966</v>
      </c>
      <c r="G8749" s="89">
        <v>4</v>
      </c>
      <c r="H8749" t="s">
        <v>19630</v>
      </c>
      <c r="I8749" s="89"/>
    </row>
    <row r="8750" x14ac:dyDescent="0.3">
      <c r="A8750" t="s">
        <v>12532</v>
      </c>
      <c r="B8750" t="s">
        <v>19483</v>
      </c>
      <c r="C8750" t="s">
        <v>19501</v>
      </c>
      <c r="D8750" t="s">
        <v>19614</v>
      </c>
      <c r="E8750" s="89">
        <v>0.2083380144756761</v>
      </c>
      <c r="F8750" s="89">
        <v>704966</v>
      </c>
      <c r="G8750" s="89">
        <v>4</v>
      </c>
      <c r="H8750" t="s">
        <v>19629</v>
      </c>
      <c r="I8750" s="89"/>
    </row>
    <row r="8751" x14ac:dyDescent="0.3">
      <c r="A8751" t="s">
        <v>12533</v>
      </c>
      <c r="B8751" t="s">
        <v>19483</v>
      </c>
      <c r="C8751" t="s">
        <v>19501</v>
      </c>
      <c r="D8751" t="s">
        <v>19615</v>
      </c>
      <c r="E8751" s="89">
        <v>0.2202119035493183</v>
      </c>
      <c r="F8751" s="89">
        <v>704966</v>
      </c>
      <c r="G8751" s="89">
        <v>4</v>
      </c>
      <c r="H8751" t="s">
        <v>19629</v>
      </c>
      <c r="I8751" s="89"/>
    </row>
    <row r="8752" x14ac:dyDescent="0.3">
      <c r="A8752" t="s">
        <v>12534</v>
      </c>
      <c r="B8752" t="s">
        <v>19483</v>
      </c>
      <c r="C8752" t="s">
        <v>19501</v>
      </c>
      <c r="D8752" t="s">
        <v>19616</v>
      </c>
      <c r="E8752" s="89">
        <v>0.2083380144756761</v>
      </c>
      <c r="F8752" s="89">
        <v>704966</v>
      </c>
      <c r="G8752" s="89">
        <v>4</v>
      </c>
      <c r="H8752" t="s">
        <v>19629</v>
      </c>
      <c r="I8752" s="89"/>
    </row>
    <row r="8753" x14ac:dyDescent="0.3">
      <c r="A8753" t="s">
        <v>12535</v>
      </c>
      <c r="B8753" t="s">
        <v>19483</v>
      </c>
      <c r="C8753" t="s">
        <v>19501</v>
      </c>
      <c r="D8753" t="s">
        <v>19617</v>
      </c>
      <c r="E8753" s="89">
        <v>0.2202119035493183</v>
      </c>
      <c r="F8753" s="89">
        <v>704966</v>
      </c>
      <c r="G8753" s="89">
        <v>4</v>
      </c>
      <c r="H8753" t="s">
        <v>19629</v>
      </c>
      <c r="I8753" s="89"/>
    </row>
    <row r="8754" x14ac:dyDescent="0.3">
      <c r="A8754" t="s">
        <v>12536</v>
      </c>
      <c r="B8754" t="s">
        <v>19483</v>
      </c>
      <c r="C8754" t="s">
        <v>19501</v>
      </c>
      <c r="D8754" t="s">
        <v>19618</v>
      </c>
      <c r="E8754" s="89">
        <v>0.21205963171144701</v>
      </c>
      <c r="F8754" s="89">
        <v>704966</v>
      </c>
      <c r="G8754" s="89">
        <v>4</v>
      </c>
      <c r="H8754" t="s">
        <v>19629</v>
      </c>
      <c r="I8754" s="89"/>
    </row>
    <row r="8755" x14ac:dyDescent="0.3">
      <c r="A8755" t="s">
        <v>12537</v>
      </c>
      <c r="B8755" t="s">
        <v>19483</v>
      </c>
      <c r="C8755" t="s">
        <v>19501</v>
      </c>
      <c r="D8755" t="s">
        <v>19619</v>
      </c>
      <c r="E8755" s="89">
        <v>0.21670362367556351</v>
      </c>
      <c r="F8755" s="89">
        <v>704966</v>
      </c>
      <c r="G8755" s="89">
        <v>4</v>
      </c>
      <c r="H8755" t="s">
        <v>19629</v>
      </c>
      <c r="I8755" s="89"/>
    </row>
    <row r="8756" x14ac:dyDescent="0.3">
      <c r="A8756" t="s">
        <v>12538</v>
      </c>
      <c r="B8756" t="s">
        <v>19483</v>
      </c>
      <c r="C8756" t="s">
        <v>19501</v>
      </c>
      <c r="D8756" t="s">
        <v>19620</v>
      </c>
      <c r="E8756" s="89">
        <v>0.20514896102694871</v>
      </c>
      <c r="F8756" s="89">
        <v>704966</v>
      </c>
      <c r="G8756" s="89">
        <v>4</v>
      </c>
      <c r="H8756" t="s">
        <v>19629</v>
      </c>
      <c r="I8756" s="89"/>
    </row>
    <row r="8757" x14ac:dyDescent="0.3">
      <c r="A8757" t="s">
        <v>12539</v>
      </c>
      <c r="B8757" t="s">
        <v>19483</v>
      </c>
      <c r="C8757" t="s">
        <v>19501</v>
      </c>
      <c r="D8757" t="s">
        <v>19621</v>
      </c>
      <c r="E8757" s="89">
        <v>8.3028370067250418E-2</v>
      </c>
      <c r="F8757" s="89">
        <v>704966</v>
      </c>
      <c r="G8757" s="89">
        <v>4</v>
      </c>
      <c r="H8757" t="s">
        <v>19629</v>
      </c>
      <c r="I8757" s="89"/>
    </row>
    <row r="8758" x14ac:dyDescent="0.3">
      <c r="A8758" t="s">
        <v>12540</v>
      </c>
      <c r="B8758" t="s">
        <v>19483</v>
      </c>
      <c r="C8758" t="s">
        <v>19501</v>
      </c>
      <c r="D8758" t="s">
        <v>19622</v>
      </c>
      <c r="E8758" s="89">
        <v>0.21038388345304729</v>
      </c>
      <c r="F8758" s="89">
        <v>704966</v>
      </c>
      <c r="G8758" s="89">
        <v>4</v>
      </c>
      <c r="H8758" t="s">
        <v>19629</v>
      </c>
      <c r="I8758" s="89"/>
    </row>
    <row r="8759" x14ac:dyDescent="0.3">
      <c r="A8759" t="s">
        <v>12541</v>
      </c>
      <c r="B8759" t="s">
        <v>19483</v>
      </c>
      <c r="C8759" t="s">
        <v>19501</v>
      </c>
      <c r="D8759" t="s">
        <v>19623</v>
      </c>
      <c r="E8759" s="89">
        <v>0.257871135073724</v>
      </c>
      <c r="F8759" s="89">
        <v>704966</v>
      </c>
      <c r="G8759" s="89">
        <v>4</v>
      </c>
      <c r="H8759" t="s">
        <v>19629</v>
      </c>
      <c r="I8759" s="89"/>
    </row>
    <row r="8760" x14ac:dyDescent="0.3">
      <c r="A8760" t="s">
        <v>12542</v>
      </c>
      <c r="B8760" t="s">
        <v>19483</v>
      </c>
      <c r="C8760" t="s">
        <v>19501</v>
      </c>
      <c r="D8760" t="s">
        <v>19624</v>
      </c>
      <c r="E8760" s="89">
        <v>0.61210847803382007</v>
      </c>
      <c r="F8760" s="89">
        <v>704966</v>
      </c>
      <c r="G8760" s="89">
        <v>4</v>
      </c>
      <c r="H8760" t="s">
        <v>19629</v>
      </c>
      <c r="I8760" s="89"/>
    </row>
    <row r="8761" x14ac:dyDescent="0.3">
      <c r="A8761" t="s">
        <v>12543</v>
      </c>
      <c r="B8761" t="s">
        <v>19476</v>
      </c>
      <c r="C8761" t="s">
        <v>19502</v>
      </c>
      <c r="D8761" t="s">
        <v>19630</v>
      </c>
      <c r="E8761" s="89">
        <v>120329</v>
      </c>
      <c r="F8761" s="89">
        <v>704966</v>
      </c>
      <c r="G8761" s="89">
        <v>4</v>
      </c>
      <c r="H8761" t="s">
        <v>19630</v>
      </c>
      <c r="I8761" s="89"/>
    </row>
    <row r="8762" x14ac:dyDescent="0.3">
      <c r="A8762" t="s">
        <v>12544</v>
      </c>
      <c r="B8762" t="s">
        <v>19477</v>
      </c>
      <c r="C8762" t="s">
        <v>19502</v>
      </c>
      <c r="D8762" t="s">
        <v>19630</v>
      </c>
      <c r="E8762" s="89">
        <v>590218680.36914063</v>
      </c>
      <c r="F8762" s="89">
        <v>704966</v>
      </c>
      <c r="G8762" s="89">
        <v>4</v>
      </c>
      <c r="H8762" t="s">
        <v>19630</v>
      </c>
      <c r="I8762" s="89"/>
    </row>
    <row r="8763" x14ac:dyDescent="0.3">
      <c r="A8763" t="s">
        <v>12545</v>
      </c>
      <c r="B8763" t="s">
        <v>19478</v>
      </c>
      <c r="C8763" t="s">
        <v>19502</v>
      </c>
      <c r="D8763" t="s">
        <v>19630</v>
      </c>
      <c r="E8763" s="89">
        <v>0.17068766436962921</v>
      </c>
      <c r="F8763" s="89">
        <v>704966</v>
      </c>
      <c r="G8763" s="89">
        <v>4</v>
      </c>
      <c r="H8763" t="s">
        <v>19630</v>
      </c>
      <c r="I8763" s="89"/>
    </row>
    <row r="8764" x14ac:dyDescent="0.3">
      <c r="A8764" t="s">
        <v>12546</v>
      </c>
      <c r="B8764" t="s">
        <v>19479</v>
      </c>
      <c r="C8764" t="s">
        <v>19502</v>
      </c>
      <c r="D8764" t="s">
        <v>19630</v>
      </c>
      <c r="E8764" s="89">
        <v>837.22999459426501</v>
      </c>
      <c r="F8764" s="89">
        <v>704966</v>
      </c>
      <c r="G8764" s="89">
        <v>4</v>
      </c>
      <c r="H8764" t="s">
        <v>19630</v>
      </c>
      <c r="I8764" s="89"/>
    </row>
    <row r="8765" x14ac:dyDescent="0.3">
      <c r="A8765" t="s">
        <v>12547</v>
      </c>
      <c r="B8765" t="s">
        <v>19483</v>
      </c>
      <c r="C8765" t="s">
        <v>19502</v>
      </c>
      <c r="D8765" t="s">
        <v>19614</v>
      </c>
      <c r="E8765" s="89">
        <v>6.5586950982466719E-3</v>
      </c>
      <c r="F8765" s="89">
        <v>704966</v>
      </c>
      <c r="G8765" s="89">
        <v>4</v>
      </c>
      <c r="H8765" t="s">
        <v>19629</v>
      </c>
      <c r="I8765" s="89"/>
    </row>
    <row r="8766" x14ac:dyDescent="0.3">
      <c r="A8766" t="s">
        <v>12548</v>
      </c>
      <c r="B8766" t="s">
        <v>19483</v>
      </c>
      <c r="C8766" t="s">
        <v>19502</v>
      </c>
      <c r="D8766" t="s">
        <v>19615</v>
      </c>
      <c r="E8766" s="89">
        <v>6.7501919133517458E-3</v>
      </c>
      <c r="F8766" s="89">
        <v>704966</v>
      </c>
      <c r="G8766" s="89">
        <v>4</v>
      </c>
      <c r="H8766" t="s">
        <v>19629</v>
      </c>
      <c r="I8766" s="89"/>
    </row>
    <row r="8767" x14ac:dyDescent="0.3">
      <c r="A8767" t="s">
        <v>12549</v>
      </c>
      <c r="B8767" t="s">
        <v>19483</v>
      </c>
      <c r="C8767" t="s">
        <v>19502</v>
      </c>
      <c r="D8767" t="s">
        <v>19616</v>
      </c>
      <c r="E8767" s="89">
        <v>6.5586950982466719E-3</v>
      </c>
      <c r="F8767" s="89">
        <v>704966</v>
      </c>
      <c r="G8767" s="89">
        <v>4</v>
      </c>
      <c r="H8767" t="s">
        <v>19629</v>
      </c>
      <c r="I8767" s="89"/>
    </row>
    <row r="8768" x14ac:dyDescent="0.3">
      <c r="A8768" t="s">
        <v>12550</v>
      </c>
      <c r="B8768" t="s">
        <v>19483</v>
      </c>
      <c r="C8768" t="s">
        <v>19502</v>
      </c>
      <c r="D8768" t="s">
        <v>19617</v>
      </c>
      <c r="E8768" s="89">
        <v>6.7439491874677253E-3</v>
      </c>
      <c r="F8768" s="89">
        <v>704966</v>
      </c>
      <c r="G8768" s="89">
        <v>4</v>
      </c>
      <c r="H8768" t="s">
        <v>19629</v>
      </c>
      <c r="I8768" s="89"/>
    </row>
    <row r="8769" x14ac:dyDescent="0.3">
      <c r="A8769" t="s">
        <v>12551</v>
      </c>
      <c r="B8769" t="s">
        <v>19483</v>
      </c>
      <c r="C8769" t="s">
        <v>19502</v>
      </c>
      <c r="D8769" t="s">
        <v>19618</v>
      </c>
      <c r="E8769" s="89">
        <v>6.5698644472986928E-3</v>
      </c>
      <c r="F8769" s="89">
        <v>704966</v>
      </c>
      <c r="G8769" s="89">
        <v>4</v>
      </c>
      <c r="H8769" t="s">
        <v>19629</v>
      </c>
      <c r="I8769" s="89"/>
    </row>
    <row r="8770" x14ac:dyDescent="0.3">
      <c r="A8770" t="s">
        <v>12552</v>
      </c>
      <c r="B8770" t="s">
        <v>19483</v>
      </c>
      <c r="C8770" t="s">
        <v>19502</v>
      </c>
      <c r="D8770" t="s">
        <v>19619</v>
      </c>
      <c r="E8770" s="89">
        <v>6.641913353291254E-3</v>
      </c>
      <c r="F8770" s="89">
        <v>704966</v>
      </c>
      <c r="G8770" s="89">
        <v>4</v>
      </c>
      <c r="H8770" t="s">
        <v>19629</v>
      </c>
      <c r="I8770" s="89"/>
    </row>
    <row r="8771" x14ac:dyDescent="0.3">
      <c r="A8771" t="s">
        <v>12553</v>
      </c>
      <c r="B8771" t="s">
        <v>19483</v>
      </c>
      <c r="C8771" t="s">
        <v>19502</v>
      </c>
      <c r="D8771" t="s">
        <v>19620</v>
      </c>
      <c r="E8771" s="89">
        <v>6.3321669773940296E-3</v>
      </c>
      <c r="F8771" s="89">
        <v>704966</v>
      </c>
      <c r="G8771" s="89">
        <v>4</v>
      </c>
      <c r="H8771" t="s">
        <v>19629</v>
      </c>
      <c r="I8771" s="89"/>
    </row>
    <row r="8772" x14ac:dyDescent="0.3">
      <c r="A8772" t="s">
        <v>12554</v>
      </c>
      <c r="B8772" t="s">
        <v>19483</v>
      </c>
      <c r="C8772" t="s">
        <v>19502</v>
      </c>
      <c r="D8772" t="s">
        <v>19621</v>
      </c>
      <c r="E8772" s="89">
        <v>4.2900672718138716E-3</v>
      </c>
      <c r="F8772" s="89">
        <v>704966</v>
      </c>
      <c r="G8772" s="89">
        <v>4</v>
      </c>
      <c r="H8772" t="s">
        <v>19629</v>
      </c>
      <c r="I8772" s="89"/>
    </row>
    <row r="8773" x14ac:dyDescent="0.3">
      <c r="A8773" t="s">
        <v>12555</v>
      </c>
      <c r="B8773" t="s">
        <v>19483</v>
      </c>
      <c r="C8773" t="s">
        <v>19502</v>
      </c>
      <c r="D8773" t="s">
        <v>19622</v>
      </c>
      <c r="E8773" s="89">
        <v>6.4837486020517306E-3</v>
      </c>
      <c r="F8773" s="89">
        <v>704966</v>
      </c>
      <c r="G8773" s="89">
        <v>4</v>
      </c>
      <c r="H8773" t="s">
        <v>19629</v>
      </c>
      <c r="I8773" s="89"/>
    </row>
    <row r="8774" x14ac:dyDescent="0.3">
      <c r="A8774" t="s">
        <v>12556</v>
      </c>
      <c r="B8774" t="s">
        <v>19483</v>
      </c>
      <c r="C8774" t="s">
        <v>19502</v>
      </c>
      <c r="D8774" t="s">
        <v>19623</v>
      </c>
      <c r="E8774" s="89">
        <v>8.2332460920165329E-3</v>
      </c>
      <c r="F8774" s="89">
        <v>704966</v>
      </c>
      <c r="G8774" s="89">
        <v>4</v>
      </c>
      <c r="H8774" t="s">
        <v>19629</v>
      </c>
      <c r="I8774" s="89"/>
    </row>
    <row r="8775" x14ac:dyDescent="0.3">
      <c r="A8775" t="s">
        <v>12557</v>
      </c>
      <c r="B8775" t="s">
        <v>19483</v>
      </c>
      <c r="C8775" t="s">
        <v>19502</v>
      </c>
      <c r="D8775" t="s">
        <v>19624</v>
      </c>
      <c r="E8775" s="89">
        <v>1.913526294972042E-2</v>
      </c>
      <c r="F8775" s="89">
        <v>704966</v>
      </c>
      <c r="G8775" s="89">
        <v>4</v>
      </c>
      <c r="H8775" t="s">
        <v>19629</v>
      </c>
      <c r="I8775" s="89"/>
    </row>
    <row r="8776" x14ac:dyDescent="0.3">
      <c r="A8776" t="s">
        <v>12558</v>
      </c>
      <c r="B8776" t="s">
        <v>19476</v>
      </c>
      <c r="C8776" t="s">
        <v>19503</v>
      </c>
      <c r="D8776" t="s">
        <v>19630</v>
      </c>
      <c r="E8776" s="89">
        <v>454206</v>
      </c>
      <c r="F8776" s="89">
        <v>704966</v>
      </c>
      <c r="G8776" s="89">
        <v>4</v>
      </c>
      <c r="H8776" t="s">
        <v>19630</v>
      </c>
      <c r="I8776" s="89"/>
    </row>
    <row r="8777" x14ac:dyDescent="0.3">
      <c r="A8777" t="s">
        <v>12559</v>
      </c>
      <c r="B8777" t="s">
        <v>19477</v>
      </c>
      <c r="C8777" t="s">
        <v>19503</v>
      </c>
      <c r="D8777" t="s">
        <v>19630</v>
      </c>
      <c r="E8777" s="89">
        <v>209894759557</v>
      </c>
      <c r="F8777" s="89">
        <v>704966</v>
      </c>
      <c r="G8777" s="89">
        <v>4</v>
      </c>
      <c r="H8777" t="s">
        <v>19630</v>
      </c>
      <c r="I8777" s="89"/>
    </row>
    <row r="8778" x14ac:dyDescent="0.3">
      <c r="A8778" t="s">
        <v>12560</v>
      </c>
      <c r="B8778" t="s">
        <v>19478</v>
      </c>
      <c r="C8778" t="s">
        <v>19503</v>
      </c>
      <c r="D8778" t="s">
        <v>19630</v>
      </c>
      <c r="E8778" s="89">
        <v>0.64429490216549445</v>
      </c>
      <c r="F8778" s="89">
        <v>704966</v>
      </c>
      <c r="G8778" s="89">
        <v>4</v>
      </c>
      <c r="H8778" t="s">
        <v>19630</v>
      </c>
      <c r="I8778" s="89"/>
    </row>
    <row r="8779" x14ac:dyDescent="0.3">
      <c r="A8779" t="s">
        <v>12561</v>
      </c>
      <c r="B8779" t="s">
        <v>19479</v>
      </c>
      <c r="C8779" t="s">
        <v>19503</v>
      </c>
      <c r="D8779" t="s">
        <v>19630</v>
      </c>
      <c r="E8779" s="89">
        <v>297737.42216929607</v>
      </c>
      <c r="F8779" s="89">
        <v>704966</v>
      </c>
      <c r="G8779" s="89">
        <v>4</v>
      </c>
      <c r="H8779" t="s">
        <v>19630</v>
      </c>
      <c r="I8779" s="89"/>
    </row>
    <row r="8780" x14ac:dyDescent="0.3">
      <c r="A8780" t="s">
        <v>12562</v>
      </c>
      <c r="B8780" t="s">
        <v>19483</v>
      </c>
      <c r="C8780" t="s">
        <v>19503</v>
      </c>
      <c r="D8780" t="s">
        <v>19614</v>
      </c>
      <c r="E8780" s="89">
        <v>0.61141019104618499</v>
      </c>
      <c r="F8780" s="89">
        <v>704966</v>
      </c>
      <c r="G8780" s="89">
        <v>4</v>
      </c>
      <c r="H8780" t="s">
        <v>19629</v>
      </c>
      <c r="I8780" s="89"/>
    </row>
    <row r="8781" x14ac:dyDescent="0.3">
      <c r="A8781" t="s">
        <v>12563</v>
      </c>
      <c r="B8781" t="s">
        <v>19483</v>
      </c>
      <c r="C8781" t="s">
        <v>19503</v>
      </c>
      <c r="D8781" t="s">
        <v>19615</v>
      </c>
      <c r="E8781" s="89">
        <v>0.62482832012274914</v>
      </c>
      <c r="F8781" s="89">
        <v>704966</v>
      </c>
      <c r="G8781" s="89">
        <v>4</v>
      </c>
      <c r="H8781" t="s">
        <v>19629</v>
      </c>
      <c r="I8781" s="89"/>
    </row>
    <row r="8782" x14ac:dyDescent="0.3">
      <c r="A8782" t="s">
        <v>12564</v>
      </c>
      <c r="B8782" t="s">
        <v>19483</v>
      </c>
      <c r="C8782" t="s">
        <v>19503</v>
      </c>
      <c r="D8782" t="s">
        <v>19616</v>
      </c>
      <c r="E8782" s="89">
        <v>0.61141019104618499</v>
      </c>
      <c r="F8782" s="89">
        <v>704966</v>
      </c>
      <c r="G8782" s="89">
        <v>4</v>
      </c>
      <c r="H8782" t="s">
        <v>19629</v>
      </c>
      <c r="I8782" s="89"/>
    </row>
    <row r="8783" x14ac:dyDescent="0.3">
      <c r="A8783" t="s">
        <v>12565</v>
      </c>
      <c r="B8783" t="s">
        <v>19483</v>
      </c>
      <c r="C8783" t="s">
        <v>19503</v>
      </c>
      <c r="D8783" t="s">
        <v>19617</v>
      </c>
      <c r="E8783" s="89">
        <v>0.62425415723187883</v>
      </c>
      <c r="F8783" s="89">
        <v>704966</v>
      </c>
      <c r="G8783" s="89">
        <v>4</v>
      </c>
      <c r="H8783" t="s">
        <v>19629</v>
      </c>
      <c r="I8783" s="89"/>
    </row>
    <row r="8784" x14ac:dyDescent="0.3">
      <c r="A8784" t="s">
        <v>12566</v>
      </c>
      <c r="B8784" t="s">
        <v>19483</v>
      </c>
      <c r="C8784" t="s">
        <v>19503</v>
      </c>
      <c r="D8784" t="s">
        <v>19618</v>
      </c>
      <c r="E8784" s="89">
        <v>0.60687480747474087</v>
      </c>
      <c r="F8784" s="89">
        <v>704966</v>
      </c>
      <c r="G8784" s="89">
        <v>4</v>
      </c>
      <c r="H8784" t="s">
        <v>19629</v>
      </c>
      <c r="I8784" s="89"/>
    </row>
    <row r="8785" x14ac:dyDescent="0.3">
      <c r="A8785" t="s">
        <v>12567</v>
      </c>
      <c r="B8785" t="s">
        <v>19483</v>
      </c>
      <c r="C8785" t="s">
        <v>19503</v>
      </c>
      <c r="D8785" t="s">
        <v>19619</v>
      </c>
      <c r="E8785" s="89">
        <v>0.61197340405131784</v>
      </c>
      <c r="F8785" s="89">
        <v>704966</v>
      </c>
      <c r="G8785" s="89">
        <v>4</v>
      </c>
      <c r="H8785" t="s">
        <v>19629</v>
      </c>
      <c r="I8785" s="89"/>
    </row>
    <row r="8786" x14ac:dyDescent="0.3">
      <c r="A8786" t="s">
        <v>12568</v>
      </c>
      <c r="B8786" t="s">
        <v>19483</v>
      </c>
      <c r="C8786" t="s">
        <v>19503</v>
      </c>
      <c r="D8786" t="s">
        <v>19620</v>
      </c>
      <c r="E8786" s="89">
        <v>0.5847841811889215</v>
      </c>
      <c r="F8786" s="89">
        <v>704966</v>
      </c>
      <c r="G8786" s="89">
        <v>4</v>
      </c>
      <c r="H8786" t="s">
        <v>19629</v>
      </c>
      <c r="I8786" s="89"/>
    </row>
    <row r="8787" x14ac:dyDescent="0.3">
      <c r="A8787" t="s">
        <v>12569</v>
      </c>
      <c r="B8787" t="s">
        <v>19483</v>
      </c>
      <c r="C8787" t="s">
        <v>19503</v>
      </c>
      <c r="D8787" t="s">
        <v>19621</v>
      </c>
      <c r="E8787" s="89">
        <v>0.29208433082558533</v>
      </c>
      <c r="F8787" s="89">
        <v>704966</v>
      </c>
      <c r="G8787" s="89">
        <v>4</v>
      </c>
      <c r="H8787" t="s">
        <v>19629</v>
      </c>
      <c r="I8787" s="89"/>
    </row>
    <row r="8788" x14ac:dyDescent="0.3">
      <c r="A8788" t="s">
        <v>12570</v>
      </c>
      <c r="B8788" t="s">
        <v>19483</v>
      </c>
      <c r="C8788" t="s">
        <v>19503</v>
      </c>
      <c r="D8788" t="s">
        <v>19622</v>
      </c>
      <c r="E8788" s="89">
        <v>0.60134562792515567</v>
      </c>
      <c r="F8788" s="89">
        <v>704966</v>
      </c>
      <c r="G8788" s="89">
        <v>4</v>
      </c>
      <c r="H8788" t="s">
        <v>19629</v>
      </c>
      <c r="I8788" s="89"/>
    </row>
    <row r="8789" x14ac:dyDescent="0.3">
      <c r="A8789" t="s">
        <v>12571</v>
      </c>
      <c r="B8789" t="s">
        <v>19483</v>
      </c>
      <c r="C8789" t="s">
        <v>19503</v>
      </c>
      <c r="D8789" t="s">
        <v>19623</v>
      </c>
      <c r="E8789" s="89">
        <v>0.77349411802698553</v>
      </c>
      <c r="F8789" s="89">
        <v>704966</v>
      </c>
      <c r="G8789" s="89">
        <v>4</v>
      </c>
      <c r="H8789" t="s">
        <v>19629</v>
      </c>
      <c r="I8789" s="89"/>
    </row>
    <row r="8790" x14ac:dyDescent="0.3">
      <c r="A8790" t="s">
        <v>12572</v>
      </c>
      <c r="B8790" t="s">
        <v>19483</v>
      </c>
      <c r="C8790" t="s">
        <v>19503</v>
      </c>
      <c r="D8790" t="s">
        <v>19624</v>
      </c>
      <c r="E8790" s="89">
        <v>1.801440248615116</v>
      </c>
      <c r="F8790" s="89">
        <v>704966</v>
      </c>
      <c r="G8790" s="89">
        <v>4</v>
      </c>
      <c r="H8790" t="s">
        <v>19629</v>
      </c>
      <c r="I8790" s="89"/>
    </row>
    <row r="8791" x14ac:dyDescent="0.3">
      <c r="A8791" t="s">
        <v>12573</v>
      </c>
      <c r="B8791" t="s">
        <v>19476</v>
      </c>
      <c r="C8791" t="s">
        <v>19504</v>
      </c>
      <c r="D8791" t="s">
        <v>19630</v>
      </c>
      <c r="E8791" s="89">
        <v>145871</v>
      </c>
      <c r="F8791" s="89">
        <v>704966</v>
      </c>
      <c r="G8791" s="89">
        <v>4</v>
      </c>
      <c r="H8791" t="s">
        <v>19630</v>
      </c>
      <c r="I8791" s="89"/>
    </row>
    <row r="8792" x14ac:dyDescent="0.3">
      <c r="A8792" t="s">
        <v>12574</v>
      </c>
      <c r="B8792" t="s">
        <v>19477</v>
      </c>
      <c r="C8792" t="s">
        <v>19504</v>
      </c>
      <c r="D8792" t="s">
        <v>19630</v>
      </c>
      <c r="E8792" s="89">
        <v>68777787043.875</v>
      </c>
      <c r="F8792" s="89">
        <v>704966</v>
      </c>
      <c r="G8792" s="89">
        <v>4</v>
      </c>
      <c r="H8792" t="s">
        <v>19630</v>
      </c>
      <c r="I8792" s="89"/>
    </row>
    <row r="8793" x14ac:dyDescent="0.3">
      <c r="A8793" t="s">
        <v>12575</v>
      </c>
      <c r="B8793" t="s">
        <v>19478</v>
      </c>
      <c r="C8793" t="s">
        <v>19504</v>
      </c>
      <c r="D8793" t="s">
        <v>19630</v>
      </c>
      <c r="E8793" s="89">
        <v>0.2069191989400907</v>
      </c>
      <c r="F8793" s="89">
        <v>704966</v>
      </c>
      <c r="G8793" s="89">
        <v>4</v>
      </c>
      <c r="H8793" t="s">
        <v>19630</v>
      </c>
      <c r="I8793" s="89"/>
    </row>
    <row r="8794" x14ac:dyDescent="0.3">
      <c r="A8794" t="s">
        <v>12576</v>
      </c>
      <c r="B8794" t="s">
        <v>19479</v>
      </c>
      <c r="C8794" t="s">
        <v>19504</v>
      </c>
      <c r="D8794" t="s">
        <v>19630</v>
      </c>
      <c r="E8794" s="89">
        <v>97561.849853574502</v>
      </c>
      <c r="F8794" s="89">
        <v>704966</v>
      </c>
      <c r="G8794" s="89">
        <v>4</v>
      </c>
      <c r="H8794" t="s">
        <v>19630</v>
      </c>
      <c r="I8794" s="89"/>
    </row>
    <row r="8795" x14ac:dyDescent="0.3">
      <c r="A8795" t="s">
        <v>12577</v>
      </c>
      <c r="B8795" t="s">
        <v>19483</v>
      </c>
      <c r="C8795" t="s">
        <v>19504</v>
      </c>
      <c r="D8795" t="s">
        <v>19614</v>
      </c>
      <c r="E8795" s="89">
        <v>0.62558031677118042</v>
      </c>
      <c r="F8795" s="89">
        <v>704966</v>
      </c>
      <c r="G8795" s="89">
        <v>4</v>
      </c>
      <c r="H8795" t="s">
        <v>19629</v>
      </c>
      <c r="I8795" s="89"/>
    </row>
    <row r="8796" x14ac:dyDescent="0.3">
      <c r="A8796" t="s">
        <v>12578</v>
      </c>
      <c r="B8796" t="s">
        <v>19483</v>
      </c>
      <c r="C8796" t="s">
        <v>19504</v>
      </c>
      <c r="D8796" t="s">
        <v>19615</v>
      </c>
      <c r="E8796" s="89">
        <v>0.63863420029471074</v>
      </c>
      <c r="F8796" s="89">
        <v>704966</v>
      </c>
      <c r="G8796" s="89">
        <v>4</v>
      </c>
      <c r="H8796" t="s">
        <v>19629</v>
      </c>
      <c r="I8796" s="89"/>
    </row>
    <row r="8797" x14ac:dyDescent="0.3">
      <c r="A8797" t="s">
        <v>12579</v>
      </c>
      <c r="B8797" t="s">
        <v>19483</v>
      </c>
      <c r="C8797" t="s">
        <v>19504</v>
      </c>
      <c r="D8797" t="s">
        <v>19616</v>
      </c>
      <c r="E8797" s="89">
        <v>0.62558031677118042</v>
      </c>
      <c r="F8797" s="89">
        <v>704966</v>
      </c>
      <c r="G8797" s="89">
        <v>4</v>
      </c>
      <c r="H8797" t="s">
        <v>19629</v>
      </c>
      <c r="I8797" s="89"/>
    </row>
    <row r="8798" x14ac:dyDescent="0.3">
      <c r="A8798" t="s">
        <v>12580</v>
      </c>
      <c r="B8798" t="s">
        <v>19483</v>
      </c>
      <c r="C8798" t="s">
        <v>19504</v>
      </c>
      <c r="D8798" t="s">
        <v>19617</v>
      </c>
      <c r="E8798" s="89">
        <v>0.63812520594372291</v>
      </c>
      <c r="F8798" s="89">
        <v>704966</v>
      </c>
      <c r="G8798" s="89">
        <v>4</v>
      </c>
      <c r="H8798" t="s">
        <v>19629</v>
      </c>
      <c r="I8798" s="89"/>
    </row>
    <row r="8799" x14ac:dyDescent="0.3">
      <c r="A8799" t="s">
        <v>12581</v>
      </c>
      <c r="B8799" t="s">
        <v>19483</v>
      </c>
      <c r="C8799" t="s">
        <v>19504</v>
      </c>
      <c r="D8799" t="s">
        <v>19618</v>
      </c>
      <c r="E8799" s="89">
        <v>0.61979106553161056</v>
      </c>
      <c r="F8799" s="89">
        <v>704966</v>
      </c>
      <c r="G8799" s="89">
        <v>4</v>
      </c>
      <c r="H8799" t="s">
        <v>19629</v>
      </c>
      <c r="I8799" s="89"/>
    </row>
    <row r="8800" x14ac:dyDescent="0.3">
      <c r="A8800" t="s">
        <v>12582</v>
      </c>
      <c r="B8800" t="s">
        <v>19483</v>
      </c>
      <c r="C8800" t="s">
        <v>19504</v>
      </c>
      <c r="D8800" t="s">
        <v>19619</v>
      </c>
      <c r="E8800" s="89">
        <v>0.6233679297924043</v>
      </c>
      <c r="F8800" s="89">
        <v>704966</v>
      </c>
      <c r="G8800" s="89">
        <v>4</v>
      </c>
      <c r="H8800" t="s">
        <v>19629</v>
      </c>
      <c r="I8800" s="89"/>
    </row>
    <row r="8801" x14ac:dyDescent="0.3">
      <c r="A8801" t="s">
        <v>12583</v>
      </c>
      <c r="B8801" t="s">
        <v>19483</v>
      </c>
      <c r="C8801" t="s">
        <v>19504</v>
      </c>
      <c r="D8801" t="s">
        <v>19620</v>
      </c>
      <c r="E8801" s="89">
        <v>0.59485000456515258</v>
      </c>
      <c r="F8801" s="89">
        <v>704966</v>
      </c>
      <c r="G8801" s="89">
        <v>4</v>
      </c>
      <c r="H8801" t="s">
        <v>19629</v>
      </c>
      <c r="I8801" s="89"/>
    </row>
    <row r="8802" x14ac:dyDescent="0.3">
      <c r="A8802" t="s">
        <v>12584</v>
      </c>
      <c r="B8802" t="s">
        <v>19483</v>
      </c>
      <c r="C8802" t="s">
        <v>19504</v>
      </c>
      <c r="D8802" t="s">
        <v>19621</v>
      </c>
      <c r="E8802" s="89">
        <v>0.26060289236501522</v>
      </c>
      <c r="F8802" s="89">
        <v>704966</v>
      </c>
      <c r="G8802" s="89">
        <v>4</v>
      </c>
      <c r="H8802" t="s">
        <v>19629</v>
      </c>
      <c r="I8802" s="89"/>
    </row>
    <row r="8803" x14ac:dyDescent="0.3">
      <c r="A8803" t="s">
        <v>12585</v>
      </c>
      <c r="B8803" t="s">
        <v>19483</v>
      </c>
      <c r="C8803" t="s">
        <v>19504</v>
      </c>
      <c r="D8803" t="s">
        <v>19622</v>
      </c>
      <c r="E8803" s="89">
        <v>0.61474403370254638</v>
      </c>
      <c r="F8803" s="89">
        <v>704966</v>
      </c>
      <c r="G8803" s="89">
        <v>4</v>
      </c>
      <c r="H8803" t="s">
        <v>19629</v>
      </c>
      <c r="I8803" s="89"/>
    </row>
    <row r="8804" x14ac:dyDescent="0.3">
      <c r="A8804" t="s">
        <v>12586</v>
      </c>
      <c r="B8804" t="s">
        <v>19483</v>
      </c>
      <c r="C8804" t="s">
        <v>19504</v>
      </c>
      <c r="D8804" t="s">
        <v>19623</v>
      </c>
      <c r="E8804" s="89">
        <v>0.81904375133922558</v>
      </c>
      <c r="F8804" s="89">
        <v>704966</v>
      </c>
      <c r="G8804" s="89">
        <v>4</v>
      </c>
      <c r="H8804" t="s">
        <v>19629</v>
      </c>
      <c r="I8804" s="89"/>
    </row>
    <row r="8805" x14ac:dyDescent="0.3">
      <c r="A8805" t="s">
        <v>12587</v>
      </c>
      <c r="B8805" t="s">
        <v>19483</v>
      </c>
      <c r="C8805" t="s">
        <v>19504</v>
      </c>
      <c r="D8805" t="s">
        <v>19624</v>
      </c>
      <c r="E8805" s="89">
        <v>1.8562670120775691</v>
      </c>
      <c r="F8805" s="89">
        <v>704966</v>
      </c>
      <c r="G8805" s="89">
        <v>4</v>
      </c>
      <c r="H8805" t="s">
        <v>19629</v>
      </c>
      <c r="I8805" s="89"/>
    </row>
    <row r="8806" x14ac:dyDescent="0.3">
      <c r="A8806" t="s">
        <v>12588</v>
      </c>
      <c r="B8806" t="s">
        <v>19476</v>
      </c>
      <c r="C8806" t="s">
        <v>19505</v>
      </c>
      <c r="D8806" t="s">
        <v>19630</v>
      </c>
      <c r="E8806" s="89">
        <v>26700</v>
      </c>
      <c r="F8806" s="89">
        <v>704966</v>
      </c>
      <c r="G8806" s="89">
        <v>4</v>
      </c>
      <c r="H8806" t="s">
        <v>19630</v>
      </c>
      <c r="I8806" s="89"/>
    </row>
    <row r="8807" x14ac:dyDescent="0.3">
      <c r="A8807" t="s">
        <v>12589</v>
      </c>
      <c r="B8807" t="s">
        <v>19477</v>
      </c>
      <c r="C8807" t="s">
        <v>19505</v>
      </c>
      <c r="D8807" t="s">
        <v>19630</v>
      </c>
      <c r="E8807" s="89">
        <v>44043182709.375</v>
      </c>
      <c r="F8807" s="89">
        <v>704966</v>
      </c>
      <c r="G8807" s="89">
        <v>4</v>
      </c>
      <c r="H8807" t="s">
        <v>19630</v>
      </c>
      <c r="I8807" s="89"/>
    </row>
    <row r="8808" x14ac:dyDescent="0.3">
      <c r="A8808" t="s">
        <v>12590</v>
      </c>
      <c r="B8808" t="s">
        <v>19478</v>
      </c>
      <c r="C8808" t="s">
        <v>19505</v>
      </c>
      <c r="D8808" t="s">
        <v>19630</v>
      </c>
      <c r="E8808" s="89">
        <v>3.7874166981102637E-2</v>
      </c>
      <c r="F8808" s="89">
        <v>704966</v>
      </c>
      <c r="G8808" s="89">
        <v>4</v>
      </c>
      <c r="H8808" t="s">
        <v>19630</v>
      </c>
      <c r="I8808" s="89"/>
    </row>
    <row r="8809" x14ac:dyDescent="0.3">
      <c r="A8809" t="s">
        <v>12591</v>
      </c>
      <c r="B8809" t="s">
        <v>19479</v>
      </c>
      <c r="C8809" t="s">
        <v>19505</v>
      </c>
      <c r="D8809" t="s">
        <v>19630</v>
      </c>
      <c r="E8809" s="89">
        <v>62475.612596033003</v>
      </c>
      <c r="F8809" s="89">
        <v>704966</v>
      </c>
      <c r="G8809" s="89">
        <v>4</v>
      </c>
      <c r="H8809" t="s">
        <v>19630</v>
      </c>
      <c r="I8809" s="89"/>
    </row>
    <row r="8810" x14ac:dyDescent="0.3">
      <c r="A8810" t="s">
        <v>12592</v>
      </c>
      <c r="B8810" t="s">
        <v>19483</v>
      </c>
      <c r="C8810" t="s">
        <v>19505</v>
      </c>
      <c r="D8810" t="s">
        <v>19614</v>
      </c>
      <c r="E8810" s="89">
        <v>2.127828976960612</v>
      </c>
      <c r="F8810" s="89">
        <v>704966</v>
      </c>
      <c r="G8810" s="89">
        <v>4</v>
      </c>
      <c r="H8810" t="s">
        <v>19629</v>
      </c>
      <c r="I8810" s="89"/>
    </row>
    <row r="8811" x14ac:dyDescent="0.3">
      <c r="A8811" t="s">
        <v>12593</v>
      </c>
      <c r="B8811" t="s">
        <v>19483</v>
      </c>
      <c r="C8811" t="s">
        <v>19505</v>
      </c>
      <c r="D8811" t="s">
        <v>19615</v>
      </c>
      <c r="E8811" s="89">
        <v>2.2558750800466321</v>
      </c>
      <c r="F8811" s="89">
        <v>704966</v>
      </c>
      <c r="G8811" s="89">
        <v>4</v>
      </c>
      <c r="H8811" t="s">
        <v>19629</v>
      </c>
      <c r="I8811" s="89"/>
    </row>
    <row r="8812" x14ac:dyDescent="0.3">
      <c r="A8812" t="s">
        <v>12594</v>
      </c>
      <c r="B8812" t="s">
        <v>19483</v>
      </c>
      <c r="C8812" t="s">
        <v>19505</v>
      </c>
      <c r="D8812" t="s">
        <v>19616</v>
      </c>
      <c r="E8812" s="89">
        <v>2.127828976960612</v>
      </c>
      <c r="F8812" s="89">
        <v>704966</v>
      </c>
      <c r="G8812" s="89">
        <v>4</v>
      </c>
      <c r="H8812" t="s">
        <v>19629</v>
      </c>
      <c r="I8812" s="89"/>
    </row>
    <row r="8813" x14ac:dyDescent="0.3">
      <c r="A8813" t="s">
        <v>12595</v>
      </c>
      <c r="B8813" t="s">
        <v>19483</v>
      </c>
      <c r="C8813" t="s">
        <v>19505</v>
      </c>
      <c r="D8813" t="s">
        <v>19617</v>
      </c>
      <c r="E8813" s="89">
        <v>2.2552061204505121</v>
      </c>
      <c r="F8813" s="89">
        <v>704966</v>
      </c>
      <c r="G8813" s="89">
        <v>4</v>
      </c>
      <c r="H8813" t="s">
        <v>19629</v>
      </c>
      <c r="I8813" s="89"/>
    </row>
    <row r="8814" x14ac:dyDescent="0.3">
      <c r="A8814" t="s">
        <v>12596</v>
      </c>
      <c r="B8814" t="s">
        <v>19483</v>
      </c>
      <c r="C8814" t="s">
        <v>19505</v>
      </c>
      <c r="D8814" t="s">
        <v>19618</v>
      </c>
      <c r="E8814" s="89">
        <v>2.1725134865650109</v>
      </c>
      <c r="F8814" s="89">
        <v>704966</v>
      </c>
      <c r="G8814" s="89">
        <v>4</v>
      </c>
      <c r="H8814" t="s">
        <v>19629</v>
      </c>
      <c r="I8814" s="89"/>
    </row>
    <row r="8815" x14ac:dyDescent="0.3">
      <c r="A8815" t="s">
        <v>12597</v>
      </c>
      <c r="B8815" t="s">
        <v>19483</v>
      </c>
      <c r="C8815" t="s">
        <v>19505</v>
      </c>
      <c r="D8815" t="s">
        <v>19619</v>
      </c>
      <c r="E8815" s="89">
        <v>2.198698928187147</v>
      </c>
      <c r="F8815" s="89">
        <v>704966</v>
      </c>
      <c r="G8815" s="89">
        <v>4</v>
      </c>
      <c r="H8815" t="s">
        <v>19629</v>
      </c>
      <c r="I8815" s="89"/>
    </row>
    <row r="8816" x14ac:dyDescent="0.3">
      <c r="A8816" t="s">
        <v>12598</v>
      </c>
      <c r="B8816" t="s">
        <v>19483</v>
      </c>
      <c r="C8816" t="s">
        <v>19505</v>
      </c>
      <c r="D8816" t="s">
        <v>19620</v>
      </c>
      <c r="E8816" s="89">
        <v>2.089798961713865</v>
      </c>
      <c r="F8816" s="89">
        <v>704966</v>
      </c>
      <c r="G8816" s="89">
        <v>4</v>
      </c>
      <c r="H8816" t="s">
        <v>19629</v>
      </c>
      <c r="I8816" s="89"/>
    </row>
    <row r="8817" x14ac:dyDescent="0.3">
      <c r="A8817" t="s">
        <v>12599</v>
      </c>
      <c r="B8817" t="s">
        <v>19483</v>
      </c>
      <c r="C8817" t="s">
        <v>19505</v>
      </c>
      <c r="D8817" t="s">
        <v>19621</v>
      </c>
      <c r="E8817" s="89">
        <v>0.48257916328900602</v>
      </c>
      <c r="F8817" s="89">
        <v>704966</v>
      </c>
      <c r="G8817" s="89">
        <v>4</v>
      </c>
      <c r="H8817" t="s">
        <v>19629</v>
      </c>
      <c r="I8817" s="89"/>
    </row>
    <row r="8818" x14ac:dyDescent="0.3">
      <c r="A8818" t="s">
        <v>12600</v>
      </c>
      <c r="B8818" t="s">
        <v>19483</v>
      </c>
      <c r="C8818" t="s">
        <v>19505</v>
      </c>
      <c r="D8818" t="s">
        <v>19622</v>
      </c>
      <c r="E8818" s="89">
        <v>2.1180718078710119</v>
      </c>
      <c r="F8818" s="89">
        <v>704966</v>
      </c>
      <c r="G8818" s="89">
        <v>4</v>
      </c>
      <c r="H8818" t="s">
        <v>19629</v>
      </c>
      <c r="I8818" s="89"/>
    </row>
    <row r="8819" x14ac:dyDescent="0.3">
      <c r="A8819" t="s">
        <v>12601</v>
      </c>
      <c r="B8819" t="s">
        <v>19483</v>
      </c>
      <c r="C8819" t="s">
        <v>19505</v>
      </c>
      <c r="D8819" t="s">
        <v>19623</v>
      </c>
      <c r="E8819" s="89">
        <v>2.4936398424965049</v>
      </c>
      <c r="F8819" s="89">
        <v>704966</v>
      </c>
      <c r="G8819" s="89">
        <v>4</v>
      </c>
      <c r="H8819" t="s">
        <v>19629</v>
      </c>
      <c r="I8819" s="89"/>
    </row>
    <row r="8820" x14ac:dyDescent="0.3">
      <c r="A8820" t="s">
        <v>12602</v>
      </c>
      <c r="B8820" t="s">
        <v>19483</v>
      </c>
      <c r="C8820" t="s">
        <v>19505</v>
      </c>
      <c r="D8820" t="s">
        <v>19624</v>
      </c>
      <c r="E8820" s="89">
        <v>6.2669042659363958</v>
      </c>
      <c r="F8820" s="89">
        <v>704966</v>
      </c>
      <c r="G8820" s="89">
        <v>4</v>
      </c>
      <c r="H8820" t="s">
        <v>19629</v>
      </c>
      <c r="I8820" s="89"/>
    </row>
    <row r="8821" x14ac:dyDescent="0.3">
      <c r="A8821" t="s">
        <v>12603</v>
      </c>
      <c r="B8821" t="s">
        <v>19476</v>
      </c>
      <c r="C8821" t="s">
        <v>19506</v>
      </c>
      <c r="D8821" t="s">
        <v>19630</v>
      </c>
      <c r="E8821" s="89">
        <v>394269</v>
      </c>
      <c r="F8821" s="89">
        <v>704966</v>
      </c>
      <c r="G8821" s="89">
        <v>4</v>
      </c>
      <c r="H8821" t="s">
        <v>19630</v>
      </c>
      <c r="I8821" s="89"/>
    </row>
    <row r="8822" x14ac:dyDescent="0.3">
      <c r="A8822" t="s">
        <v>12604</v>
      </c>
      <c r="B8822" t="s">
        <v>19477</v>
      </c>
      <c r="C8822" t="s">
        <v>19506</v>
      </c>
      <c r="D8822" t="s">
        <v>19630</v>
      </c>
      <c r="E8822" s="89">
        <v>3306342166.809082</v>
      </c>
      <c r="F8822" s="89">
        <v>704966</v>
      </c>
      <c r="G8822" s="89">
        <v>4</v>
      </c>
      <c r="H8822" t="s">
        <v>19630</v>
      </c>
      <c r="I8822" s="89"/>
    </row>
    <row r="8823" x14ac:dyDescent="0.3">
      <c r="A8823" t="s">
        <v>12605</v>
      </c>
      <c r="B8823" t="s">
        <v>19478</v>
      </c>
      <c r="C8823" t="s">
        <v>19506</v>
      </c>
      <c r="D8823" t="s">
        <v>19630</v>
      </c>
      <c r="E8823" s="89">
        <v>0.55927378057948895</v>
      </c>
      <c r="F8823" s="89">
        <v>704966</v>
      </c>
      <c r="G8823" s="89">
        <v>4</v>
      </c>
      <c r="H8823" t="s">
        <v>19630</v>
      </c>
      <c r="I8823" s="89"/>
    </row>
    <row r="8824" x14ac:dyDescent="0.3">
      <c r="A8824" t="s">
        <v>12606</v>
      </c>
      <c r="B8824" t="s">
        <v>19479</v>
      </c>
      <c r="C8824" t="s">
        <v>19506</v>
      </c>
      <c r="D8824" t="s">
        <v>19630</v>
      </c>
      <c r="E8824" s="89">
        <v>4690.0732330482351</v>
      </c>
      <c r="F8824" s="89">
        <v>704966</v>
      </c>
      <c r="G8824" s="89">
        <v>4</v>
      </c>
      <c r="H8824" t="s">
        <v>19630</v>
      </c>
      <c r="I8824" s="89"/>
    </row>
    <row r="8825" x14ac:dyDescent="0.3">
      <c r="A8825" t="s">
        <v>12607</v>
      </c>
      <c r="B8825" t="s">
        <v>19483</v>
      </c>
      <c r="C8825" t="s">
        <v>19506</v>
      </c>
      <c r="D8825" t="s">
        <v>19614</v>
      </c>
      <c r="E8825" s="89">
        <v>1.110494524060086E-2</v>
      </c>
      <c r="F8825" s="89">
        <v>704966</v>
      </c>
      <c r="G8825" s="89">
        <v>4</v>
      </c>
      <c r="H8825" t="s">
        <v>19629</v>
      </c>
      <c r="I8825" s="89"/>
    </row>
    <row r="8826" x14ac:dyDescent="0.3">
      <c r="A8826" t="s">
        <v>12608</v>
      </c>
      <c r="B8826" t="s">
        <v>19483</v>
      </c>
      <c r="C8826" t="s">
        <v>19506</v>
      </c>
      <c r="D8826" t="s">
        <v>19615</v>
      </c>
      <c r="E8826" s="89">
        <v>1.1339332320428009E-2</v>
      </c>
      <c r="F8826" s="89">
        <v>704966</v>
      </c>
      <c r="G8826" s="89">
        <v>4</v>
      </c>
      <c r="H8826" t="s">
        <v>19629</v>
      </c>
      <c r="I8826" s="89"/>
    </row>
    <row r="8827" x14ac:dyDescent="0.3">
      <c r="A8827" t="s">
        <v>12609</v>
      </c>
      <c r="B8827" t="s">
        <v>19483</v>
      </c>
      <c r="C8827" t="s">
        <v>19506</v>
      </c>
      <c r="D8827" t="s">
        <v>19616</v>
      </c>
      <c r="E8827" s="89">
        <v>1.110494524060086E-2</v>
      </c>
      <c r="F8827" s="89">
        <v>704966</v>
      </c>
      <c r="G8827" s="89">
        <v>4</v>
      </c>
      <c r="H8827" t="s">
        <v>19629</v>
      </c>
      <c r="I8827" s="89"/>
    </row>
    <row r="8828" x14ac:dyDescent="0.3">
      <c r="A8828" t="s">
        <v>12610</v>
      </c>
      <c r="B8828" t="s">
        <v>19483</v>
      </c>
      <c r="C8828" t="s">
        <v>19506</v>
      </c>
      <c r="D8828" t="s">
        <v>19617</v>
      </c>
      <c r="E8828" s="89">
        <v>1.1330735862896461E-2</v>
      </c>
      <c r="F8828" s="89">
        <v>704966</v>
      </c>
      <c r="G8828" s="89">
        <v>4</v>
      </c>
      <c r="H8828" t="s">
        <v>19629</v>
      </c>
      <c r="I8828" s="89"/>
    </row>
    <row r="8829" x14ac:dyDescent="0.3">
      <c r="A8829" t="s">
        <v>12611</v>
      </c>
      <c r="B8829" t="s">
        <v>19483</v>
      </c>
      <c r="C8829" t="s">
        <v>19506</v>
      </c>
      <c r="D8829" t="s">
        <v>19618</v>
      </c>
      <c r="E8829" s="89">
        <v>1.088540591839213E-2</v>
      </c>
      <c r="F8829" s="89">
        <v>704966</v>
      </c>
      <c r="G8829" s="89">
        <v>4</v>
      </c>
      <c r="H8829" t="s">
        <v>19629</v>
      </c>
      <c r="I8829" s="89"/>
    </row>
    <row r="8830" x14ac:dyDescent="0.3">
      <c r="A8830" t="s">
        <v>12612</v>
      </c>
      <c r="B8830" t="s">
        <v>19483</v>
      </c>
      <c r="C8830" t="s">
        <v>19506</v>
      </c>
      <c r="D8830" t="s">
        <v>19619</v>
      </c>
      <c r="E8830" s="89">
        <v>1.1053749540776059E-2</v>
      </c>
      <c r="F8830" s="89">
        <v>704966</v>
      </c>
      <c r="G8830" s="89">
        <v>4</v>
      </c>
      <c r="H8830" t="s">
        <v>19629</v>
      </c>
      <c r="I8830" s="89"/>
    </row>
    <row r="8831" x14ac:dyDescent="0.3">
      <c r="A8831" t="s">
        <v>12613</v>
      </c>
      <c r="B8831" t="s">
        <v>19483</v>
      </c>
      <c r="C8831" t="s">
        <v>19506</v>
      </c>
      <c r="D8831" t="s">
        <v>19620</v>
      </c>
      <c r="E8831" s="89">
        <v>1.053924820052125E-2</v>
      </c>
      <c r="F8831" s="89">
        <v>704966</v>
      </c>
      <c r="G8831" s="89">
        <v>4</v>
      </c>
      <c r="H8831" t="s">
        <v>19629</v>
      </c>
      <c r="I8831" s="89"/>
    </row>
    <row r="8832" x14ac:dyDescent="0.3">
      <c r="A8832" t="s">
        <v>12614</v>
      </c>
      <c r="B8832" t="s">
        <v>19483</v>
      </c>
      <c r="C8832" t="s">
        <v>19506</v>
      </c>
      <c r="D8832" t="s">
        <v>19621</v>
      </c>
      <c r="E8832" s="89">
        <v>5.6621647865769753E-3</v>
      </c>
      <c r="F8832" s="89">
        <v>704966</v>
      </c>
      <c r="G8832" s="89">
        <v>4</v>
      </c>
      <c r="H8832" t="s">
        <v>19629</v>
      </c>
      <c r="I8832" s="89"/>
    </row>
    <row r="8833" x14ac:dyDescent="0.3">
      <c r="A8833" t="s">
        <v>12615</v>
      </c>
      <c r="B8833" t="s">
        <v>19483</v>
      </c>
      <c r="C8833" t="s">
        <v>19506</v>
      </c>
      <c r="D8833" t="s">
        <v>19622</v>
      </c>
      <c r="E8833" s="89">
        <v>1.0865506026442579E-2</v>
      </c>
      <c r="F8833" s="89">
        <v>704966</v>
      </c>
      <c r="G8833" s="89">
        <v>4</v>
      </c>
      <c r="H8833" t="s">
        <v>19629</v>
      </c>
      <c r="I8833" s="89"/>
    </row>
    <row r="8834" x14ac:dyDescent="0.3">
      <c r="A8834" t="s">
        <v>12616</v>
      </c>
      <c r="B8834" t="s">
        <v>19483</v>
      </c>
      <c r="C8834" t="s">
        <v>19506</v>
      </c>
      <c r="D8834" t="s">
        <v>19623</v>
      </c>
      <c r="E8834" s="89">
        <v>1.441872985572744E-2</v>
      </c>
      <c r="F8834" s="89">
        <v>704966</v>
      </c>
      <c r="G8834" s="89">
        <v>4</v>
      </c>
      <c r="H8834" t="s">
        <v>19629</v>
      </c>
      <c r="I8834" s="89"/>
    </row>
    <row r="8835" x14ac:dyDescent="0.3">
      <c r="A8835" t="s">
        <v>12617</v>
      </c>
      <c r="B8835" t="s">
        <v>19483</v>
      </c>
      <c r="C8835" t="s">
        <v>19506</v>
      </c>
      <c r="D8835" t="s">
        <v>19624</v>
      </c>
      <c r="E8835" s="89">
        <v>3.292446621683346E-2</v>
      </c>
      <c r="F8835" s="89">
        <v>704966</v>
      </c>
      <c r="G8835" s="89">
        <v>4</v>
      </c>
      <c r="H8835" t="s">
        <v>19629</v>
      </c>
      <c r="I8835" s="89"/>
    </row>
    <row r="8836" x14ac:dyDescent="0.3">
      <c r="A8836" t="s">
        <v>12618</v>
      </c>
      <c r="B8836" t="s">
        <v>19476</v>
      </c>
      <c r="C8836" t="s">
        <v>19507</v>
      </c>
      <c r="D8836" t="s">
        <v>19630</v>
      </c>
      <c r="E8836" s="89">
        <v>410518</v>
      </c>
      <c r="F8836" s="89">
        <v>704966</v>
      </c>
      <c r="G8836" s="89">
        <v>4</v>
      </c>
      <c r="H8836" t="s">
        <v>19630</v>
      </c>
      <c r="I8836" s="89"/>
    </row>
    <row r="8837" x14ac:dyDescent="0.3">
      <c r="A8837" t="s">
        <v>12619</v>
      </c>
      <c r="B8837" t="s">
        <v>19477</v>
      </c>
      <c r="C8837" t="s">
        <v>19507</v>
      </c>
      <c r="D8837" t="s">
        <v>19630</v>
      </c>
      <c r="E8837" s="89">
        <v>3985258394.1899409</v>
      </c>
      <c r="F8837" s="89">
        <v>704966</v>
      </c>
      <c r="G8837" s="89">
        <v>4</v>
      </c>
      <c r="H8837" t="s">
        <v>19630</v>
      </c>
      <c r="I8837" s="89"/>
    </row>
    <row r="8838" x14ac:dyDescent="0.3">
      <c r="A8838" t="s">
        <v>12620</v>
      </c>
      <c r="B8838" t="s">
        <v>19478</v>
      </c>
      <c r="C8838" t="s">
        <v>19507</v>
      </c>
      <c r="D8838" t="s">
        <v>19630</v>
      </c>
      <c r="E8838" s="89">
        <v>0.58232311912914947</v>
      </c>
      <c r="F8838" s="89">
        <v>704966</v>
      </c>
      <c r="G8838" s="89">
        <v>4</v>
      </c>
      <c r="H8838" t="s">
        <v>19630</v>
      </c>
      <c r="I8838" s="89"/>
    </row>
    <row r="8839" x14ac:dyDescent="0.3">
      <c r="A8839" t="s">
        <v>12621</v>
      </c>
      <c r="B8839" t="s">
        <v>19479</v>
      </c>
      <c r="C8839" t="s">
        <v>19507</v>
      </c>
      <c r="D8839" t="s">
        <v>19630</v>
      </c>
      <c r="E8839" s="89">
        <v>5653.1214188910408</v>
      </c>
      <c r="F8839" s="89">
        <v>704966</v>
      </c>
      <c r="G8839" s="89">
        <v>4</v>
      </c>
      <c r="H8839" t="s">
        <v>19630</v>
      </c>
      <c r="I8839" s="89"/>
    </row>
    <row r="8840" x14ac:dyDescent="0.3">
      <c r="A8840" t="s">
        <v>12622</v>
      </c>
      <c r="B8840" t="s">
        <v>19483</v>
      </c>
      <c r="C8840" t="s">
        <v>19507</v>
      </c>
      <c r="D8840" t="s">
        <v>19614</v>
      </c>
      <c r="E8840" s="89">
        <v>1.286991050062767E-2</v>
      </c>
      <c r="F8840" s="89">
        <v>704966</v>
      </c>
      <c r="G8840" s="89">
        <v>4</v>
      </c>
      <c r="H8840" t="s">
        <v>19629</v>
      </c>
      <c r="I8840" s="89"/>
    </row>
    <row r="8841" x14ac:dyDescent="0.3">
      <c r="A8841" t="s">
        <v>12623</v>
      </c>
      <c r="B8841" t="s">
        <v>19483</v>
      </c>
      <c r="C8841" t="s">
        <v>19507</v>
      </c>
      <c r="D8841" t="s">
        <v>19615</v>
      </c>
      <c r="E8841" s="89">
        <v>1.3175250708485201E-2</v>
      </c>
      <c r="F8841" s="89">
        <v>704966</v>
      </c>
      <c r="G8841" s="89">
        <v>4</v>
      </c>
      <c r="H8841" t="s">
        <v>19629</v>
      </c>
      <c r="I8841" s="89"/>
    </row>
    <row r="8842" x14ac:dyDescent="0.3">
      <c r="A8842" t="s">
        <v>12624</v>
      </c>
      <c r="B8842" t="s">
        <v>19483</v>
      </c>
      <c r="C8842" t="s">
        <v>19507</v>
      </c>
      <c r="D8842" t="s">
        <v>19616</v>
      </c>
      <c r="E8842" s="89">
        <v>1.286991050062767E-2</v>
      </c>
      <c r="F8842" s="89">
        <v>704966</v>
      </c>
      <c r="G8842" s="89">
        <v>4</v>
      </c>
      <c r="H8842" t="s">
        <v>19629</v>
      </c>
      <c r="I8842" s="89"/>
    </row>
    <row r="8843" x14ac:dyDescent="0.3">
      <c r="A8843" t="s">
        <v>12625</v>
      </c>
      <c r="B8843" t="s">
        <v>19483</v>
      </c>
      <c r="C8843" t="s">
        <v>19507</v>
      </c>
      <c r="D8843" t="s">
        <v>19617</v>
      </c>
      <c r="E8843" s="89">
        <v>1.3165110435250781E-2</v>
      </c>
      <c r="F8843" s="89">
        <v>704966</v>
      </c>
      <c r="G8843" s="89">
        <v>4</v>
      </c>
      <c r="H8843" t="s">
        <v>19629</v>
      </c>
      <c r="I8843" s="89"/>
    </row>
    <row r="8844" x14ac:dyDescent="0.3">
      <c r="A8844" t="s">
        <v>12626</v>
      </c>
      <c r="B8844" t="s">
        <v>19483</v>
      </c>
      <c r="C8844" t="s">
        <v>19507</v>
      </c>
      <c r="D8844" t="s">
        <v>19618</v>
      </c>
      <c r="E8844" s="89">
        <v>1.2776119152784751E-2</v>
      </c>
      <c r="F8844" s="89">
        <v>704966</v>
      </c>
      <c r="G8844" s="89">
        <v>4</v>
      </c>
      <c r="H8844" t="s">
        <v>19629</v>
      </c>
      <c r="I8844" s="89"/>
    </row>
    <row r="8845" x14ac:dyDescent="0.3">
      <c r="A8845" t="s">
        <v>12627</v>
      </c>
      <c r="B8845" t="s">
        <v>19483</v>
      </c>
      <c r="C8845" t="s">
        <v>19507</v>
      </c>
      <c r="D8845" t="s">
        <v>19619</v>
      </c>
      <c r="E8845" s="89">
        <v>1.291753253728127E-2</v>
      </c>
      <c r="F8845" s="89">
        <v>704966</v>
      </c>
      <c r="G8845" s="89">
        <v>4</v>
      </c>
      <c r="H8845" t="s">
        <v>19629</v>
      </c>
      <c r="I8845" s="89"/>
    </row>
    <row r="8846" x14ac:dyDescent="0.3">
      <c r="A8846" t="s">
        <v>12628</v>
      </c>
      <c r="B8846" t="s">
        <v>19483</v>
      </c>
      <c r="C8846" t="s">
        <v>19507</v>
      </c>
      <c r="D8846" t="s">
        <v>19620</v>
      </c>
      <c r="E8846" s="89">
        <v>1.231887695846799E-2</v>
      </c>
      <c r="F8846" s="89">
        <v>704966</v>
      </c>
      <c r="G8846" s="89">
        <v>4</v>
      </c>
      <c r="H8846" t="s">
        <v>19629</v>
      </c>
      <c r="I8846" s="89"/>
    </row>
    <row r="8847" x14ac:dyDescent="0.3">
      <c r="A8847" t="s">
        <v>12629</v>
      </c>
      <c r="B8847" t="s">
        <v>19483</v>
      </c>
      <c r="C8847" t="s">
        <v>19507</v>
      </c>
      <c r="D8847" t="s">
        <v>19621</v>
      </c>
      <c r="E8847" s="89">
        <v>6.3544327376370219E-3</v>
      </c>
      <c r="F8847" s="89">
        <v>704966</v>
      </c>
      <c r="G8847" s="89">
        <v>4</v>
      </c>
      <c r="H8847" t="s">
        <v>19629</v>
      </c>
      <c r="I8847" s="89"/>
    </row>
    <row r="8848" x14ac:dyDescent="0.3">
      <c r="A8848" t="s">
        <v>12630</v>
      </c>
      <c r="B8848" t="s">
        <v>19483</v>
      </c>
      <c r="C8848" t="s">
        <v>19507</v>
      </c>
      <c r="D8848" t="s">
        <v>19622</v>
      </c>
      <c r="E8848" s="89">
        <v>1.265980766876036E-2</v>
      </c>
      <c r="F8848" s="89">
        <v>704966</v>
      </c>
      <c r="G8848" s="89">
        <v>4</v>
      </c>
      <c r="H8848" t="s">
        <v>19629</v>
      </c>
      <c r="I8848" s="89"/>
    </row>
    <row r="8849" x14ac:dyDescent="0.3">
      <c r="A8849" t="s">
        <v>12631</v>
      </c>
      <c r="B8849" t="s">
        <v>19483</v>
      </c>
      <c r="C8849" t="s">
        <v>19507</v>
      </c>
      <c r="D8849" t="s">
        <v>19623</v>
      </c>
      <c r="E8849" s="89">
        <v>1.6253989590573548E-2</v>
      </c>
      <c r="F8849" s="89">
        <v>704966</v>
      </c>
      <c r="G8849" s="89">
        <v>4</v>
      </c>
      <c r="H8849" t="s">
        <v>19629</v>
      </c>
      <c r="I8849" s="89"/>
    </row>
    <row r="8850" x14ac:dyDescent="0.3">
      <c r="A8850" t="s">
        <v>12632</v>
      </c>
      <c r="B8850" t="s">
        <v>19483</v>
      </c>
      <c r="C8850" t="s">
        <v>19507</v>
      </c>
      <c r="D8850" t="s">
        <v>19624</v>
      </c>
      <c r="E8850" s="89">
        <v>3.7846773912696072E-2</v>
      </c>
      <c r="F8850" s="89">
        <v>704966</v>
      </c>
      <c r="G8850" s="89">
        <v>4</v>
      </c>
      <c r="H8850" t="s">
        <v>19629</v>
      </c>
      <c r="I8850" s="89"/>
    </row>
    <row r="8851" x14ac:dyDescent="0.3">
      <c r="A8851" t="s">
        <v>12633</v>
      </c>
      <c r="B8851" t="s">
        <v>19476</v>
      </c>
      <c r="C8851" t="s">
        <v>19508</v>
      </c>
      <c r="D8851" t="s">
        <v>19630</v>
      </c>
      <c r="E8851" s="89">
        <v>104026</v>
      </c>
      <c r="F8851" s="89">
        <v>704966</v>
      </c>
      <c r="G8851" s="89">
        <v>4</v>
      </c>
      <c r="H8851" t="s">
        <v>19630</v>
      </c>
      <c r="I8851" s="89"/>
    </row>
    <row r="8852" x14ac:dyDescent="0.3">
      <c r="A8852" t="s">
        <v>12634</v>
      </c>
      <c r="B8852" t="s">
        <v>19477</v>
      </c>
      <c r="C8852" t="s">
        <v>19508</v>
      </c>
      <c r="D8852" t="s">
        <v>19630</v>
      </c>
      <c r="E8852" s="89">
        <v>16871616624</v>
      </c>
      <c r="F8852" s="89">
        <v>704966</v>
      </c>
      <c r="G8852" s="89">
        <v>4</v>
      </c>
      <c r="H8852" t="s">
        <v>19630</v>
      </c>
      <c r="I8852" s="89"/>
    </row>
    <row r="8853" x14ac:dyDescent="0.3">
      <c r="A8853" t="s">
        <v>12635</v>
      </c>
      <c r="B8853" t="s">
        <v>19478</v>
      </c>
      <c r="C8853" t="s">
        <v>19508</v>
      </c>
      <c r="D8853" t="s">
        <v>19630</v>
      </c>
      <c r="E8853" s="89">
        <v>0.14756172638113041</v>
      </c>
      <c r="F8853" s="89">
        <v>704966</v>
      </c>
      <c r="G8853" s="89">
        <v>4</v>
      </c>
      <c r="H8853" t="s">
        <v>19630</v>
      </c>
      <c r="I8853" s="89"/>
    </row>
    <row r="8854" x14ac:dyDescent="0.3">
      <c r="A8854" t="s">
        <v>12636</v>
      </c>
      <c r="B8854" t="s">
        <v>19479</v>
      </c>
      <c r="C8854" t="s">
        <v>19508</v>
      </c>
      <c r="D8854" t="s">
        <v>19630</v>
      </c>
      <c r="E8854" s="89">
        <v>23932.52529058139</v>
      </c>
      <c r="F8854" s="89">
        <v>704966</v>
      </c>
      <c r="G8854" s="89">
        <v>4</v>
      </c>
      <c r="H8854" t="s">
        <v>19630</v>
      </c>
      <c r="I8854" s="89"/>
    </row>
    <row r="8855" x14ac:dyDescent="0.3">
      <c r="A8855" t="s">
        <v>12637</v>
      </c>
      <c r="B8855" t="s">
        <v>19483</v>
      </c>
      <c r="C8855" t="s">
        <v>19508</v>
      </c>
      <c r="D8855" t="s">
        <v>19614</v>
      </c>
      <c r="E8855" s="89">
        <v>0.2160517194977194</v>
      </c>
      <c r="F8855" s="89">
        <v>704966</v>
      </c>
      <c r="G8855" s="89">
        <v>4</v>
      </c>
      <c r="H8855" t="s">
        <v>19629</v>
      </c>
      <c r="I8855" s="89"/>
    </row>
    <row r="8856" x14ac:dyDescent="0.3">
      <c r="A8856" t="s">
        <v>12638</v>
      </c>
      <c r="B8856" t="s">
        <v>19483</v>
      </c>
      <c r="C8856" t="s">
        <v>19508</v>
      </c>
      <c r="D8856" t="s">
        <v>19615</v>
      </c>
      <c r="E8856" s="89">
        <v>0.2183990064373619</v>
      </c>
      <c r="F8856" s="89">
        <v>704966</v>
      </c>
      <c r="G8856" s="89">
        <v>4</v>
      </c>
      <c r="H8856" t="s">
        <v>19629</v>
      </c>
      <c r="I8856" s="89"/>
    </row>
    <row r="8857" x14ac:dyDescent="0.3">
      <c r="A8857" t="s">
        <v>12639</v>
      </c>
      <c r="B8857" t="s">
        <v>19483</v>
      </c>
      <c r="C8857" t="s">
        <v>19508</v>
      </c>
      <c r="D8857" t="s">
        <v>19616</v>
      </c>
      <c r="E8857" s="89">
        <v>0.2160517194977194</v>
      </c>
      <c r="F8857" s="89">
        <v>704966</v>
      </c>
      <c r="G8857" s="89">
        <v>4</v>
      </c>
      <c r="H8857" t="s">
        <v>19629</v>
      </c>
      <c r="I8857" s="89"/>
    </row>
    <row r="8858" x14ac:dyDescent="0.3">
      <c r="A8858" t="s">
        <v>12640</v>
      </c>
      <c r="B8858" t="s">
        <v>19483</v>
      </c>
      <c r="C8858" t="s">
        <v>19508</v>
      </c>
      <c r="D8858" t="s">
        <v>19617</v>
      </c>
      <c r="E8858" s="89">
        <v>0.21834238239219919</v>
      </c>
      <c r="F8858" s="89">
        <v>704966</v>
      </c>
      <c r="G8858" s="89">
        <v>4</v>
      </c>
      <c r="H8858" t="s">
        <v>19629</v>
      </c>
      <c r="I8858" s="89"/>
    </row>
    <row r="8859" x14ac:dyDescent="0.3">
      <c r="A8859" t="s">
        <v>12641</v>
      </c>
      <c r="B8859" t="s">
        <v>19483</v>
      </c>
      <c r="C8859" t="s">
        <v>19508</v>
      </c>
      <c r="D8859" t="s">
        <v>19618</v>
      </c>
      <c r="E8859" s="89">
        <v>0.1829298542617602</v>
      </c>
      <c r="F8859" s="89">
        <v>704966</v>
      </c>
      <c r="G8859" s="89">
        <v>4</v>
      </c>
      <c r="H8859" t="s">
        <v>19629</v>
      </c>
      <c r="I8859" s="89"/>
    </row>
    <row r="8860" x14ac:dyDescent="0.3">
      <c r="A8860" t="s">
        <v>12642</v>
      </c>
      <c r="B8860" t="s">
        <v>19483</v>
      </c>
      <c r="C8860" t="s">
        <v>19508</v>
      </c>
      <c r="D8860" t="s">
        <v>19619</v>
      </c>
      <c r="E8860" s="89">
        <v>0.18080776100865531</v>
      </c>
      <c r="F8860" s="89">
        <v>704966</v>
      </c>
      <c r="G8860" s="89">
        <v>4</v>
      </c>
      <c r="H8860" t="s">
        <v>19629</v>
      </c>
      <c r="I8860" s="89"/>
    </row>
    <row r="8861" x14ac:dyDescent="0.3">
      <c r="A8861" t="s">
        <v>12643</v>
      </c>
      <c r="B8861" t="s">
        <v>19483</v>
      </c>
      <c r="C8861" t="s">
        <v>19508</v>
      </c>
      <c r="D8861" t="s">
        <v>19620</v>
      </c>
      <c r="E8861" s="89">
        <v>0.17388956935700151</v>
      </c>
      <c r="F8861" s="89">
        <v>704966</v>
      </c>
      <c r="G8861" s="89">
        <v>4</v>
      </c>
      <c r="H8861" t="s">
        <v>19629</v>
      </c>
      <c r="I8861" s="89"/>
    </row>
    <row r="8862" x14ac:dyDescent="0.3">
      <c r="A8862" t="s">
        <v>12644</v>
      </c>
      <c r="B8862" t="s">
        <v>19483</v>
      </c>
      <c r="C8862" t="s">
        <v>19508</v>
      </c>
      <c r="D8862" t="s">
        <v>19621</v>
      </c>
      <c r="E8862" s="89">
        <v>0.14527067231352089</v>
      </c>
      <c r="F8862" s="89">
        <v>704966</v>
      </c>
      <c r="G8862" s="89">
        <v>4</v>
      </c>
      <c r="H8862" t="s">
        <v>19629</v>
      </c>
      <c r="I8862" s="89"/>
    </row>
    <row r="8863" x14ac:dyDescent="0.3">
      <c r="A8863" t="s">
        <v>12645</v>
      </c>
      <c r="B8863" t="s">
        <v>19483</v>
      </c>
      <c r="C8863" t="s">
        <v>19508</v>
      </c>
      <c r="D8863" t="s">
        <v>19622</v>
      </c>
      <c r="E8863" s="89">
        <v>0.18248096240993919</v>
      </c>
      <c r="F8863" s="89">
        <v>704966</v>
      </c>
      <c r="G8863" s="89">
        <v>4</v>
      </c>
      <c r="H8863" t="s">
        <v>19629</v>
      </c>
      <c r="I8863" s="89"/>
    </row>
    <row r="8864" x14ac:dyDescent="0.3">
      <c r="A8864" t="s">
        <v>12646</v>
      </c>
      <c r="B8864" t="s">
        <v>19483</v>
      </c>
      <c r="C8864" t="s">
        <v>19508</v>
      </c>
      <c r="D8864" t="s">
        <v>19623</v>
      </c>
      <c r="E8864" s="89">
        <v>0.27637894236074428</v>
      </c>
      <c r="F8864" s="89">
        <v>704966</v>
      </c>
      <c r="G8864" s="89">
        <v>4</v>
      </c>
      <c r="H8864" t="s">
        <v>19629</v>
      </c>
      <c r="I8864" s="89"/>
    </row>
    <row r="8865" x14ac:dyDescent="0.3">
      <c r="A8865" t="s">
        <v>12647</v>
      </c>
      <c r="B8865" t="s">
        <v>19483</v>
      </c>
      <c r="C8865" t="s">
        <v>19508</v>
      </c>
      <c r="D8865" t="s">
        <v>19624</v>
      </c>
      <c r="E8865" s="89">
        <v>0.63524669666482358</v>
      </c>
      <c r="F8865" s="89">
        <v>704966</v>
      </c>
      <c r="G8865" s="89">
        <v>4</v>
      </c>
      <c r="H8865" t="s">
        <v>19629</v>
      </c>
      <c r="I8865" s="89"/>
    </row>
    <row r="8866" x14ac:dyDescent="0.3">
      <c r="A8866" t="s">
        <v>12648</v>
      </c>
      <c r="B8866" t="s">
        <v>19476</v>
      </c>
      <c r="C8866" t="s">
        <v>19509</v>
      </c>
      <c r="D8866" t="s">
        <v>19630</v>
      </c>
      <c r="E8866" s="89">
        <v>0</v>
      </c>
      <c r="F8866" s="89">
        <v>704966</v>
      </c>
      <c r="G8866" s="89">
        <v>4</v>
      </c>
      <c r="H8866" t="s">
        <v>19630</v>
      </c>
      <c r="I8866" s="89"/>
    </row>
    <row r="8867" x14ac:dyDescent="0.3">
      <c r="A8867" t="s">
        <v>12649</v>
      </c>
      <c r="B8867" t="s">
        <v>19477</v>
      </c>
      <c r="C8867" t="s">
        <v>19509</v>
      </c>
      <c r="D8867" t="s">
        <v>19630</v>
      </c>
      <c r="E8867" s="89">
        <v>0</v>
      </c>
      <c r="F8867" s="89">
        <v>704966</v>
      </c>
      <c r="G8867" s="89">
        <v>4</v>
      </c>
      <c r="H8867" t="s">
        <v>19630</v>
      </c>
      <c r="I8867" s="89"/>
    </row>
    <row r="8868" x14ac:dyDescent="0.3">
      <c r="A8868" t="s">
        <v>12650</v>
      </c>
      <c r="B8868" t="s">
        <v>19478</v>
      </c>
      <c r="C8868" t="s">
        <v>19509</v>
      </c>
      <c r="D8868" t="s">
        <v>19630</v>
      </c>
      <c r="E8868" s="89">
        <v>0</v>
      </c>
      <c r="F8868" s="89">
        <v>704966</v>
      </c>
      <c r="G8868" s="89">
        <v>4</v>
      </c>
      <c r="H8868" t="s">
        <v>19630</v>
      </c>
      <c r="I8868" s="89"/>
    </row>
    <row r="8869" x14ac:dyDescent="0.3">
      <c r="A8869" t="s">
        <v>12651</v>
      </c>
      <c r="B8869" t="s">
        <v>19479</v>
      </c>
      <c r="C8869" t="s">
        <v>19509</v>
      </c>
      <c r="D8869" t="s">
        <v>19630</v>
      </c>
      <c r="E8869" s="89">
        <v>0</v>
      </c>
      <c r="F8869" s="89">
        <v>704966</v>
      </c>
      <c r="G8869" s="89">
        <v>4</v>
      </c>
      <c r="H8869" t="s">
        <v>19630</v>
      </c>
      <c r="I8869" s="89"/>
    </row>
    <row r="8870" x14ac:dyDescent="0.3">
      <c r="A8870" t="s">
        <v>12415</v>
      </c>
      <c r="B8870" t="s">
        <v>19476</v>
      </c>
      <c r="C8870" t="s">
        <v>19499</v>
      </c>
      <c r="D8870" t="s">
        <v>19630</v>
      </c>
      <c r="E8870" s="89">
        <v>0</v>
      </c>
      <c r="F8870" s="89">
        <v>704966</v>
      </c>
      <c r="G8870" s="89">
        <v>4</v>
      </c>
      <c r="H8870" t="s">
        <v>19630</v>
      </c>
      <c r="I8870" s="89"/>
    </row>
    <row r="8871" x14ac:dyDescent="0.3">
      <c r="A8871" t="s">
        <v>12416</v>
      </c>
      <c r="B8871" t="s">
        <v>19477</v>
      </c>
      <c r="C8871" t="s">
        <v>19499</v>
      </c>
      <c r="D8871" t="s">
        <v>19630</v>
      </c>
      <c r="E8871" s="89">
        <v>0</v>
      </c>
      <c r="F8871" s="89">
        <v>704966</v>
      </c>
      <c r="G8871" s="89">
        <v>4</v>
      </c>
      <c r="H8871" t="s">
        <v>19630</v>
      </c>
      <c r="I8871" s="89"/>
    </row>
    <row r="8872" x14ac:dyDescent="0.3">
      <c r="A8872" t="s">
        <v>12417</v>
      </c>
      <c r="B8872" t="s">
        <v>19478</v>
      </c>
      <c r="C8872" t="s">
        <v>19499</v>
      </c>
      <c r="D8872" t="s">
        <v>19630</v>
      </c>
      <c r="E8872" s="89">
        <v>0</v>
      </c>
      <c r="F8872" s="89">
        <v>704966</v>
      </c>
      <c r="G8872" s="89">
        <v>4</v>
      </c>
      <c r="H8872" t="s">
        <v>19630</v>
      </c>
      <c r="I8872" s="89"/>
    </row>
    <row r="8873" x14ac:dyDescent="0.3">
      <c r="A8873" t="s">
        <v>12418</v>
      </c>
      <c r="B8873" t="s">
        <v>19479</v>
      </c>
      <c r="C8873" t="s">
        <v>19499</v>
      </c>
      <c r="D8873" t="s">
        <v>19630</v>
      </c>
      <c r="E8873" s="89">
        <v>0</v>
      </c>
      <c r="F8873" s="89">
        <v>704966</v>
      </c>
      <c r="G8873" s="89">
        <v>4</v>
      </c>
      <c r="H8873" t="s">
        <v>19630</v>
      </c>
      <c r="I8873" s="89"/>
    </row>
    <row r="8874" x14ac:dyDescent="0.3">
      <c r="A8874" t="s">
        <v>12667</v>
      </c>
      <c r="B8874" t="s">
        <v>19476</v>
      </c>
      <c r="C8874" t="s">
        <v>19511</v>
      </c>
      <c r="D8874" t="s">
        <v>19630</v>
      </c>
      <c r="E8874" s="89">
        <v>69269</v>
      </c>
      <c r="F8874" s="89">
        <v>704966</v>
      </c>
      <c r="G8874" s="89">
        <v>4</v>
      </c>
      <c r="H8874" t="s">
        <v>19630</v>
      </c>
      <c r="I8874" s="89"/>
    </row>
    <row r="8875" x14ac:dyDescent="0.3">
      <c r="A8875" t="s">
        <v>12668</v>
      </c>
      <c r="B8875" t="s">
        <v>19477</v>
      </c>
      <c r="C8875" t="s">
        <v>19511</v>
      </c>
      <c r="D8875" t="s">
        <v>19630</v>
      </c>
      <c r="E8875" s="89">
        <v>2751983882.875</v>
      </c>
      <c r="F8875" s="89">
        <v>704966</v>
      </c>
      <c r="G8875" s="89">
        <v>4</v>
      </c>
      <c r="H8875" t="s">
        <v>19630</v>
      </c>
      <c r="I8875" s="89"/>
    </row>
    <row r="8876" x14ac:dyDescent="0.3">
      <c r="A8876" t="s">
        <v>12669</v>
      </c>
      <c r="B8876" t="s">
        <v>19478</v>
      </c>
      <c r="C8876" t="s">
        <v>19511</v>
      </c>
      <c r="D8876" t="s">
        <v>19630</v>
      </c>
      <c r="E8876" s="89">
        <v>9.8258639423745256E-2</v>
      </c>
      <c r="F8876" s="89">
        <v>704966</v>
      </c>
      <c r="G8876" s="89">
        <v>4</v>
      </c>
      <c r="H8876" t="s">
        <v>19630</v>
      </c>
      <c r="I8876" s="89"/>
    </row>
    <row r="8877" x14ac:dyDescent="0.3">
      <c r="A8877" t="s">
        <v>12670</v>
      </c>
      <c r="B8877" t="s">
        <v>19479</v>
      </c>
      <c r="C8877" t="s">
        <v>19511</v>
      </c>
      <c r="D8877" t="s">
        <v>19630</v>
      </c>
      <c r="E8877" s="89">
        <v>3903.7115022213839</v>
      </c>
      <c r="F8877" s="89">
        <v>704966</v>
      </c>
      <c r="G8877" s="89">
        <v>4</v>
      </c>
      <c r="H8877" t="s">
        <v>19630</v>
      </c>
      <c r="I8877" s="89"/>
    </row>
    <row r="8878" x14ac:dyDescent="0.3">
      <c r="A8878" t="s">
        <v>12671</v>
      </c>
      <c r="B8878" t="s">
        <v>19483</v>
      </c>
      <c r="C8878" t="s">
        <v>19511</v>
      </c>
      <c r="D8878" t="s">
        <v>19614</v>
      </c>
      <c r="E8878" s="89">
        <v>5.3948266939086512E-2</v>
      </c>
      <c r="F8878" s="89">
        <v>704966</v>
      </c>
      <c r="G8878" s="89">
        <v>4</v>
      </c>
      <c r="H8878" t="s">
        <v>19629</v>
      </c>
      <c r="I8878" s="89"/>
    </row>
    <row r="8879" x14ac:dyDescent="0.3">
      <c r="A8879" t="s">
        <v>12672</v>
      </c>
      <c r="B8879" t="s">
        <v>19483</v>
      </c>
      <c r="C8879" t="s">
        <v>19511</v>
      </c>
      <c r="D8879" t="s">
        <v>19615</v>
      </c>
      <c r="E8879" s="89">
        <v>5.4739336409154009E-2</v>
      </c>
      <c r="F8879" s="89">
        <v>704966</v>
      </c>
      <c r="G8879" s="89">
        <v>4</v>
      </c>
      <c r="H8879" t="s">
        <v>19629</v>
      </c>
      <c r="I8879" s="89"/>
    </row>
    <row r="8880" x14ac:dyDescent="0.3">
      <c r="A8880" t="s">
        <v>12673</v>
      </c>
      <c r="B8880" t="s">
        <v>19483</v>
      </c>
      <c r="C8880" t="s">
        <v>19511</v>
      </c>
      <c r="D8880" t="s">
        <v>19616</v>
      </c>
      <c r="E8880" s="89">
        <v>5.3948266939086512E-2</v>
      </c>
      <c r="F8880" s="89">
        <v>704966</v>
      </c>
      <c r="G8880" s="89">
        <v>4</v>
      </c>
      <c r="H8880" t="s">
        <v>19629</v>
      </c>
      <c r="I8880" s="89"/>
    </row>
    <row r="8881" x14ac:dyDescent="0.3">
      <c r="A8881" t="s">
        <v>12674</v>
      </c>
      <c r="B8881" t="s">
        <v>19483</v>
      </c>
      <c r="C8881" t="s">
        <v>19511</v>
      </c>
      <c r="D8881" t="s">
        <v>19617</v>
      </c>
      <c r="E8881" s="89">
        <v>5.4739336409154009E-2</v>
      </c>
      <c r="F8881" s="89">
        <v>704966</v>
      </c>
      <c r="G8881" s="89">
        <v>4</v>
      </c>
      <c r="H8881" t="s">
        <v>19629</v>
      </c>
      <c r="I8881" s="89"/>
    </row>
    <row r="8882" x14ac:dyDescent="0.3">
      <c r="A8882" t="s">
        <v>12675</v>
      </c>
      <c r="B8882" t="s">
        <v>19483</v>
      </c>
      <c r="C8882" t="s">
        <v>19511</v>
      </c>
      <c r="D8882" t="s">
        <v>19618</v>
      </c>
      <c r="E8882" s="89">
        <v>5.0166406977304352E-2</v>
      </c>
      <c r="F8882" s="89">
        <v>704966</v>
      </c>
      <c r="G8882" s="89">
        <v>4</v>
      </c>
      <c r="H8882" t="s">
        <v>19629</v>
      </c>
      <c r="I8882" s="89"/>
    </row>
    <row r="8883" x14ac:dyDescent="0.3">
      <c r="A8883" t="s">
        <v>12676</v>
      </c>
      <c r="B8883" t="s">
        <v>19483</v>
      </c>
      <c r="C8883" t="s">
        <v>19511</v>
      </c>
      <c r="D8883" t="s">
        <v>19619</v>
      </c>
      <c r="E8883" s="89">
        <v>5.0041029791556682E-2</v>
      </c>
      <c r="F8883" s="89">
        <v>704966</v>
      </c>
      <c r="G8883" s="89">
        <v>4</v>
      </c>
      <c r="H8883" t="s">
        <v>19629</v>
      </c>
      <c r="I8883" s="89"/>
    </row>
    <row r="8884" x14ac:dyDescent="0.3">
      <c r="A8884" t="s">
        <v>12677</v>
      </c>
      <c r="B8884" t="s">
        <v>19483</v>
      </c>
      <c r="C8884" t="s">
        <v>19511</v>
      </c>
      <c r="D8884" t="s">
        <v>19620</v>
      </c>
      <c r="E8884" s="89">
        <v>4.8094174886457397E-2</v>
      </c>
      <c r="F8884" s="89">
        <v>704966</v>
      </c>
      <c r="G8884" s="89">
        <v>4</v>
      </c>
      <c r="H8884" t="s">
        <v>19629</v>
      </c>
      <c r="I8884" s="89"/>
    </row>
    <row r="8885" x14ac:dyDescent="0.3">
      <c r="A8885" t="s">
        <v>12678</v>
      </c>
      <c r="B8885" t="s">
        <v>19483</v>
      </c>
      <c r="C8885" t="s">
        <v>19511</v>
      </c>
      <c r="D8885" t="s">
        <v>19621</v>
      </c>
      <c r="E8885" s="89">
        <v>3.0410888759933731E-2</v>
      </c>
      <c r="F8885" s="89">
        <v>704966</v>
      </c>
      <c r="G8885" s="89">
        <v>4</v>
      </c>
      <c r="H8885" t="s">
        <v>19629</v>
      </c>
      <c r="I8885" s="89"/>
    </row>
    <row r="8886" x14ac:dyDescent="0.3">
      <c r="A8886" t="s">
        <v>12679</v>
      </c>
      <c r="B8886" t="s">
        <v>19483</v>
      </c>
      <c r="C8886" t="s">
        <v>19511</v>
      </c>
      <c r="D8886" t="s">
        <v>19622</v>
      </c>
      <c r="E8886" s="89">
        <v>4.9713092160178912E-2</v>
      </c>
      <c r="F8886" s="89">
        <v>704966</v>
      </c>
      <c r="G8886" s="89">
        <v>4</v>
      </c>
      <c r="H8886" t="s">
        <v>19629</v>
      </c>
      <c r="I8886" s="89"/>
    </row>
    <row r="8887" x14ac:dyDescent="0.3">
      <c r="A8887" t="s">
        <v>12680</v>
      </c>
      <c r="B8887" t="s">
        <v>19483</v>
      </c>
      <c r="C8887" t="s">
        <v>19511</v>
      </c>
      <c r="D8887" t="s">
        <v>19623</v>
      </c>
      <c r="E8887" s="89">
        <v>7.5551788762349886E-2</v>
      </c>
      <c r="F8887" s="89">
        <v>704966</v>
      </c>
      <c r="G8887" s="89">
        <v>4</v>
      </c>
      <c r="H8887" t="s">
        <v>19629</v>
      </c>
      <c r="I8887" s="89"/>
    </row>
    <row r="8888" x14ac:dyDescent="0.3">
      <c r="A8888" t="s">
        <v>12681</v>
      </c>
      <c r="B8888" t="s">
        <v>19483</v>
      </c>
      <c r="C8888" t="s">
        <v>19511</v>
      </c>
      <c r="D8888" t="s">
        <v>19624</v>
      </c>
      <c r="E8888" s="89">
        <v>0.16040885253272599</v>
      </c>
      <c r="F8888" s="89">
        <v>704966</v>
      </c>
      <c r="G8888" s="89">
        <v>4</v>
      </c>
      <c r="H8888" t="s">
        <v>19629</v>
      </c>
      <c r="I8888" s="89"/>
    </row>
    <row r="8889" x14ac:dyDescent="0.3">
      <c r="A8889" t="s">
        <v>12682</v>
      </c>
      <c r="B8889" t="s">
        <v>19476</v>
      </c>
      <c r="C8889" t="s">
        <v>19512</v>
      </c>
      <c r="D8889" t="s">
        <v>19630</v>
      </c>
      <c r="E8889" s="89">
        <v>64682</v>
      </c>
      <c r="F8889" s="89">
        <v>704966</v>
      </c>
      <c r="G8889" s="89">
        <v>4</v>
      </c>
      <c r="H8889" t="s">
        <v>19630</v>
      </c>
      <c r="I8889" s="89"/>
    </row>
    <row r="8890" x14ac:dyDescent="0.3">
      <c r="A8890" t="s">
        <v>12683</v>
      </c>
      <c r="B8890" t="s">
        <v>19477</v>
      </c>
      <c r="C8890" t="s">
        <v>19512</v>
      </c>
      <c r="D8890" t="s">
        <v>19630</v>
      </c>
      <c r="E8890" s="89">
        <v>11732246365.59375</v>
      </c>
      <c r="F8890" s="89">
        <v>704966</v>
      </c>
      <c r="G8890" s="89">
        <v>4</v>
      </c>
      <c r="H8890" t="s">
        <v>19630</v>
      </c>
      <c r="I8890" s="89"/>
    </row>
    <row r="8891" x14ac:dyDescent="0.3">
      <c r="A8891" t="s">
        <v>12684</v>
      </c>
      <c r="B8891" t="s">
        <v>19478</v>
      </c>
      <c r="C8891" t="s">
        <v>19512</v>
      </c>
      <c r="D8891" t="s">
        <v>19630</v>
      </c>
      <c r="E8891" s="89">
        <v>9.1751942646879428E-2</v>
      </c>
      <c r="F8891" s="89">
        <v>704966</v>
      </c>
      <c r="G8891" s="89">
        <v>4</v>
      </c>
      <c r="H8891" t="s">
        <v>19630</v>
      </c>
      <c r="I8891" s="89"/>
    </row>
    <row r="8892" x14ac:dyDescent="0.3">
      <c r="A8892" t="s">
        <v>12685</v>
      </c>
      <c r="B8892" t="s">
        <v>19479</v>
      </c>
      <c r="C8892" t="s">
        <v>19512</v>
      </c>
      <c r="D8892" t="s">
        <v>19630</v>
      </c>
      <c r="E8892" s="89">
        <v>16642.286813255891</v>
      </c>
      <c r="F8892" s="89">
        <v>704966</v>
      </c>
      <c r="G8892" s="89">
        <v>4</v>
      </c>
      <c r="H8892" t="s">
        <v>19630</v>
      </c>
      <c r="I8892" s="89"/>
    </row>
    <row r="8893" x14ac:dyDescent="0.3">
      <c r="A8893" t="s">
        <v>12686</v>
      </c>
      <c r="B8893" t="s">
        <v>19483</v>
      </c>
      <c r="C8893" t="s">
        <v>19512</v>
      </c>
      <c r="D8893" t="s">
        <v>19614</v>
      </c>
      <c r="E8893" s="89">
        <v>0.2417005871646748</v>
      </c>
      <c r="F8893" s="89">
        <v>704966</v>
      </c>
      <c r="G8893" s="89">
        <v>4</v>
      </c>
      <c r="H8893" t="s">
        <v>19629</v>
      </c>
      <c r="I8893" s="89"/>
    </row>
    <row r="8894" x14ac:dyDescent="0.3">
      <c r="A8894" t="s">
        <v>12687</v>
      </c>
      <c r="B8894" t="s">
        <v>19483</v>
      </c>
      <c r="C8894" t="s">
        <v>19512</v>
      </c>
      <c r="D8894" t="s">
        <v>19615</v>
      </c>
      <c r="E8894" s="89">
        <v>0.24351684522632849</v>
      </c>
      <c r="F8894" s="89">
        <v>704966</v>
      </c>
      <c r="G8894" s="89">
        <v>4</v>
      </c>
      <c r="H8894" t="s">
        <v>19629</v>
      </c>
      <c r="I8894" s="89"/>
    </row>
    <row r="8895" x14ac:dyDescent="0.3">
      <c r="A8895" t="s">
        <v>12688</v>
      </c>
      <c r="B8895" t="s">
        <v>19483</v>
      </c>
      <c r="C8895" t="s">
        <v>19512</v>
      </c>
      <c r="D8895" t="s">
        <v>19616</v>
      </c>
      <c r="E8895" s="89">
        <v>0.2417005871646748</v>
      </c>
      <c r="F8895" s="89">
        <v>704966</v>
      </c>
      <c r="G8895" s="89">
        <v>4</v>
      </c>
      <c r="H8895" t="s">
        <v>19629</v>
      </c>
      <c r="I8895" s="89"/>
    </row>
    <row r="8896" x14ac:dyDescent="0.3">
      <c r="A8896" t="s">
        <v>12689</v>
      </c>
      <c r="B8896" t="s">
        <v>19483</v>
      </c>
      <c r="C8896" t="s">
        <v>19512</v>
      </c>
      <c r="D8896" t="s">
        <v>19617</v>
      </c>
      <c r="E8896" s="89">
        <v>0.2434151693157536</v>
      </c>
      <c r="F8896" s="89">
        <v>704966</v>
      </c>
      <c r="G8896" s="89">
        <v>4</v>
      </c>
      <c r="H8896" t="s">
        <v>19629</v>
      </c>
      <c r="I8896" s="89"/>
    </row>
    <row r="8897" x14ac:dyDescent="0.3">
      <c r="A8897" t="s">
        <v>12690</v>
      </c>
      <c r="B8897" t="s">
        <v>19483</v>
      </c>
      <c r="C8897" t="s">
        <v>19512</v>
      </c>
      <c r="D8897" t="s">
        <v>19618</v>
      </c>
      <c r="E8897" s="89">
        <v>0.1810729556469089</v>
      </c>
      <c r="F8897" s="89">
        <v>704966</v>
      </c>
      <c r="G8897" s="89">
        <v>4</v>
      </c>
      <c r="H8897" t="s">
        <v>19629</v>
      </c>
      <c r="I8897" s="89"/>
    </row>
    <row r="8898" x14ac:dyDescent="0.3">
      <c r="A8898" t="s">
        <v>12691</v>
      </c>
      <c r="B8898" t="s">
        <v>19483</v>
      </c>
      <c r="C8898" t="s">
        <v>19512</v>
      </c>
      <c r="D8898" t="s">
        <v>19619</v>
      </c>
      <c r="E8898" s="89">
        <v>0.18032900471724411</v>
      </c>
      <c r="F8898" s="89">
        <v>704966</v>
      </c>
      <c r="G8898" s="89">
        <v>4</v>
      </c>
      <c r="H8898" t="s">
        <v>19629</v>
      </c>
      <c r="I8898" s="89"/>
    </row>
    <row r="8899" x14ac:dyDescent="0.3">
      <c r="A8899" t="s">
        <v>12692</v>
      </c>
      <c r="B8899" t="s">
        <v>19483</v>
      </c>
      <c r="C8899" t="s">
        <v>19512</v>
      </c>
      <c r="D8899" t="s">
        <v>19620</v>
      </c>
      <c r="E8899" s="89">
        <v>0.1737262248602208</v>
      </c>
      <c r="F8899" s="89">
        <v>704966</v>
      </c>
      <c r="G8899" s="89">
        <v>4</v>
      </c>
      <c r="H8899" t="s">
        <v>19629</v>
      </c>
      <c r="I8899" s="89"/>
    </row>
    <row r="8900" x14ac:dyDescent="0.3">
      <c r="A8900" t="s">
        <v>12693</v>
      </c>
      <c r="B8900" t="s">
        <v>19483</v>
      </c>
      <c r="C8900" t="s">
        <v>19512</v>
      </c>
      <c r="D8900" t="s">
        <v>19621</v>
      </c>
      <c r="E8900" s="89">
        <v>0.14370810256922889</v>
      </c>
      <c r="F8900" s="89">
        <v>704966</v>
      </c>
      <c r="G8900" s="89">
        <v>4</v>
      </c>
      <c r="H8900" t="s">
        <v>19629</v>
      </c>
      <c r="I8900" s="89"/>
    </row>
    <row r="8901" x14ac:dyDescent="0.3">
      <c r="A8901" t="s">
        <v>12694</v>
      </c>
      <c r="B8901" t="s">
        <v>19483</v>
      </c>
      <c r="C8901" t="s">
        <v>19512</v>
      </c>
      <c r="D8901" t="s">
        <v>19622</v>
      </c>
      <c r="E8901" s="89">
        <v>0.1815834819183251</v>
      </c>
      <c r="F8901" s="89">
        <v>704966</v>
      </c>
      <c r="G8901" s="89">
        <v>4</v>
      </c>
      <c r="H8901" t="s">
        <v>19629</v>
      </c>
      <c r="I8901" s="89"/>
    </row>
    <row r="8902" x14ac:dyDescent="0.3">
      <c r="A8902" t="s">
        <v>12695</v>
      </c>
      <c r="B8902" t="s">
        <v>19483</v>
      </c>
      <c r="C8902" t="s">
        <v>19512</v>
      </c>
      <c r="D8902" t="s">
        <v>19623</v>
      </c>
      <c r="E8902" s="89">
        <v>0.31563985189930382</v>
      </c>
      <c r="F8902" s="89">
        <v>704966</v>
      </c>
      <c r="G8902" s="89">
        <v>4</v>
      </c>
      <c r="H8902" t="s">
        <v>19629</v>
      </c>
      <c r="I8902" s="89"/>
    </row>
    <row r="8903" x14ac:dyDescent="0.3">
      <c r="A8903" t="s">
        <v>12696</v>
      </c>
      <c r="B8903" t="s">
        <v>19483</v>
      </c>
      <c r="C8903" t="s">
        <v>19512</v>
      </c>
      <c r="D8903" t="s">
        <v>19624</v>
      </c>
      <c r="E8903" s="89">
        <v>0.71444004223134394</v>
      </c>
      <c r="F8903" s="89">
        <v>704966</v>
      </c>
      <c r="G8903" s="89">
        <v>4</v>
      </c>
      <c r="H8903" t="s">
        <v>19629</v>
      </c>
      <c r="I8903" s="89"/>
    </row>
    <row r="8904" x14ac:dyDescent="0.3">
      <c r="A8904" t="s">
        <v>12697</v>
      </c>
      <c r="B8904" t="s">
        <v>19476</v>
      </c>
      <c r="C8904" t="s">
        <v>19513</v>
      </c>
      <c r="D8904" t="s">
        <v>19630</v>
      </c>
      <c r="E8904" s="89">
        <v>0</v>
      </c>
      <c r="F8904" s="89">
        <v>704966</v>
      </c>
      <c r="G8904" s="89">
        <v>4</v>
      </c>
      <c r="H8904" t="s">
        <v>19630</v>
      </c>
      <c r="I8904" s="89"/>
    </row>
    <row r="8905" x14ac:dyDescent="0.3">
      <c r="A8905" t="s">
        <v>12698</v>
      </c>
      <c r="B8905" t="s">
        <v>19477</v>
      </c>
      <c r="C8905" t="s">
        <v>19513</v>
      </c>
      <c r="D8905" t="s">
        <v>19630</v>
      </c>
      <c r="E8905" s="89">
        <v>0</v>
      </c>
      <c r="F8905" s="89">
        <v>704966</v>
      </c>
      <c r="G8905" s="89">
        <v>4</v>
      </c>
      <c r="H8905" t="s">
        <v>19630</v>
      </c>
      <c r="I8905" s="89"/>
    </row>
    <row r="8906" x14ac:dyDescent="0.3">
      <c r="A8906" t="s">
        <v>12699</v>
      </c>
      <c r="B8906" t="s">
        <v>19478</v>
      </c>
      <c r="C8906" t="s">
        <v>19513</v>
      </c>
      <c r="D8906" t="s">
        <v>19630</v>
      </c>
      <c r="E8906" s="89">
        <v>0</v>
      </c>
      <c r="F8906" s="89">
        <v>704966</v>
      </c>
      <c r="G8906" s="89">
        <v>4</v>
      </c>
      <c r="H8906" t="s">
        <v>19630</v>
      </c>
      <c r="I8906" s="89"/>
    </row>
    <row r="8907" x14ac:dyDescent="0.3">
      <c r="A8907" t="s">
        <v>12700</v>
      </c>
      <c r="B8907" t="s">
        <v>19479</v>
      </c>
      <c r="C8907" t="s">
        <v>19513</v>
      </c>
      <c r="D8907" t="s">
        <v>19630</v>
      </c>
      <c r="E8907" s="89">
        <v>0</v>
      </c>
      <c r="F8907" s="89">
        <v>704966</v>
      </c>
      <c r="G8907" s="89">
        <v>4</v>
      </c>
      <c r="H8907" t="s">
        <v>19630</v>
      </c>
      <c r="I8907" s="89"/>
    </row>
    <row r="8908" x14ac:dyDescent="0.3">
      <c r="A8908" t="s">
        <v>12701</v>
      </c>
      <c r="B8908" t="s">
        <v>19476</v>
      </c>
      <c r="C8908" t="s">
        <v>19514</v>
      </c>
      <c r="D8908" t="s">
        <v>19630</v>
      </c>
      <c r="E8908" s="89">
        <v>1245</v>
      </c>
      <c r="F8908" s="89">
        <v>704966</v>
      </c>
      <c r="G8908" s="89">
        <v>4</v>
      </c>
      <c r="H8908" t="s">
        <v>19630</v>
      </c>
      <c r="I8908" s="89"/>
    </row>
    <row r="8909" x14ac:dyDescent="0.3">
      <c r="A8909" t="s">
        <v>12702</v>
      </c>
      <c r="B8909" t="s">
        <v>19477</v>
      </c>
      <c r="C8909" t="s">
        <v>19514</v>
      </c>
      <c r="D8909" t="s">
        <v>19630</v>
      </c>
      <c r="E8909" s="89">
        <v>41500001.296875</v>
      </c>
      <c r="F8909" s="89">
        <v>704966</v>
      </c>
      <c r="G8909" s="89">
        <v>4</v>
      </c>
      <c r="H8909" t="s">
        <v>19630</v>
      </c>
      <c r="I8909" s="89"/>
    </row>
    <row r="8910" x14ac:dyDescent="0.3">
      <c r="A8910" t="s">
        <v>12703</v>
      </c>
      <c r="B8910" t="s">
        <v>19478</v>
      </c>
      <c r="C8910" t="s">
        <v>19514</v>
      </c>
      <c r="D8910" t="s">
        <v>19630</v>
      </c>
      <c r="E8910" s="89">
        <v>1.766042617658157E-3</v>
      </c>
      <c r="F8910" s="89">
        <v>704966</v>
      </c>
      <c r="G8910" s="89">
        <v>4</v>
      </c>
      <c r="H8910" t="s">
        <v>19630</v>
      </c>
      <c r="I8910" s="89"/>
    </row>
    <row r="8911" x14ac:dyDescent="0.3">
      <c r="A8911" t="s">
        <v>12704</v>
      </c>
      <c r="B8911" t="s">
        <v>19479</v>
      </c>
      <c r="C8911" t="s">
        <v>19514</v>
      </c>
      <c r="D8911" t="s">
        <v>19630</v>
      </c>
      <c r="E8911" s="89">
        <v>58.868089094899609</v>
      </c>
      <c r="F8911" s="89">
        <v>704966</v>
      </c>
      <c r="G8911" s="89">
        <v>4</v>
      </c>
      <c r="H8911" t="s">
        <v>19630</v>
      </c>
      <c r="I8911" s="89"/>
    </row>
    <row r="8912" x14ac:dyDescent="0.3">
      <c r="A8912" t="s">
        <v>12705</v>
      </c>
      <c r="B8912" t="s">
        <v>19483</v>
      </c>
      <c r="C8912" t="s">
        <v>19514</v>
      </c>
      <c r="D8912" t="s">
        <v>19614</v>
      </c>
      <c r="E8912" s="89">
        <v>4.1666667968750001E-2</v>
      </c>
      <c r="F8912" s="89">
        <v>704966</v>
      </c>
      <c r="G8912" s="89">
        <v>4</v>
      </c>
      <c r="H8912" t="s">
        <v>19629</v>
      </c>
      <c r="I8912" s="89"/>
    </row>
    <row r="8913" x14ac:dyDescent="0.3">
      <c r="A8913" t="s">
        <v>12706</v>
      </c>
      <c r="B8913" t="s">
        <v>19483</v>
      </c>
      <c r="C8913" t="s">
        <v>19514</v>
      </c>
      <c r="D8913" t="s">
        <v>19615</v>
      </c>
      <c r="E8913" s="89">
        <v>4.2996884069654948E-2</v>
      </c>
      <c r="F8913" s="89">
        <v>704966</v>
      </c>
      <c r="G8913" s="89">
        <v>4</v>
      </c>
      <c r="H8913" t="s">
        <v>19629</v>
      </c>
      <c r="I8913" s="89"/>
    </row>
    <row r="8914" x14ac:dyDescent="0.3">
      <c r="A8914" t="s">
        <v>12707</v>
      </c>
      <c r="B8914" t="s">
        <v>19483</v>
      </c>
      <c r="C8914" t="s">
        <v>19514</v>
      </c>
      <c r="D8914" t="s">
        <v>19616</v>
      </c>
      <c r="E8914" s="89">
        <v>4.1666667968750001E-2</v>
      </c>
      <c r="F8914" s="89">
        <v>704966</v>
      </c>
      <c r="G8914" s="89">
        <v>4</v>
      </c>
      <c r="H8914" t="s">
        <v>19629</v>
      </c>
      <c r="I8914" s="89"/>
    </row>
    <row r="8915" x14ac:dyDescent="0.3">
      <c r="A8915" t="s">
        <v>12708</v>
      </c>
      <c r="B8915" t="s">
        <v>19483</v>
      </c>
      <c r="C8915" t="s">
        <v>19514</v>
      </c>
      <c r="D8915" t="s">
        <v>19617</v>
      </c>
      <c r="E8915" s="89">
        <v>4.1666667968750001E-2</v>
      </c>
      <c r="F8915" s="89">
        <v>704966</v>
      </c>
      <c r="G8915" s="89">
        <v>4</v>
      </c>
      <c r="H8915" t="s">
        <v>19629</v>
      </c>
      <c r="I8915" s="89"/>
    </row>
    <row r="8916" x14ac:dyDescent="0.3">
      <c r="A8916" t="s">
        <v>12709</v>
      </c>
      <c r="B8916" t="s">
        <v>19483</v>
      </c>
      <c r="C8916" t="s">
        <v>19514</v>
      </c>
      <c r="D8916" t="s">
        <v>19618</v>
      </c>
      <c r="E8916" s="89">
        <v>4.1224364834040537E-2</v>
      </c>
      <c r="F8916" s="89">
        <v>704966</v>
      </c>
      <c r="G8916" s="89">
        <v>4</v>
      </c>
      <c r="H8916" t="s">
        <v>19629</v>
      </c>
      <c r="I8916" s="89"/>
    </row>
    <row r="8917" x14ac:dyDescent="0.3">
      <c r="A8917" t="s">
        <v>12710</v>
      </c>
      <c r="B8917" t="s">
        <v>19483</v>
      </c>
      <c r="C8917" t="s">
        <v>19514</v>
      </c>
      <c r="D8917" t="s">
        <v>19619</v>
      </c>
      <c r="E8917" s="89">
        <v>4.5089297156527978E-2</v>
      </c>
      <c r="F8917" s="89">
        <v>704966</v>
      </c>
      <c r="G8917" s="89">
        <v>4</v>
      </c>
      <c r="H8917" t="s">
        <v>19629</v>
      </c>
      <c r="I8917" s="89"/>
    </row>
    <row r="8918" x14ac:dyDescent="0.3">
      <c r="A8918" t="s">
        <v>12711</v>
      </c>
      <c r="B8918" t="s">
        <v>19483</v>
      </c>
      <c r="C8918" t="s">
        <v>19514</v>
      </c>
      <c r="D8918" t="s">
        <v>19620</v>
      </c>
      <c r="E8918" s="89">
        <v>3.9894736096441168E-2</v>
      </c>
      <c r="F8918" s="89">
        <v>704966</v>
      </c>
      <c r="G8918" s="89">
        <v>4</v>
      </c>
      <c r="H8918" t="s">
        <v>19629</v>
      </c>
      <c r="I8918" s="89"/>
    </row>
    <row r="8919" x14ac:dyDescent="0.3">
      <c r="A8919" t="s">
        <v>12712</v>
      </c>
      <c r="B8919" t="s">
        <v>19483</v>
      </c>
      <c r="C8919" t="s">
        <v>19514</v>
      </c>
      <c r="D8919" t="s">
        <v>19621</v>
      </c>
      <c r="E8919" s="89">
        <v>3.076695246241469E-2</v>
      </c>
      <c r="F8919" s="89">
        <v>704966</v>
      </c>
      <c r="G8919" s="89">
        <v>4</v>
      </c>
      <c r="H8919" t="s">
        <v>19629</v>
      </c>
      <c r="I8919" s="89"/>
    </row>
    <row r="8920" x14ac:dyDescent="0.3">
      <c r="A8920" t="s">
        <v>12713</v>
      </c>
      <c r="B8920" t="s">
        <v>19483</v>
      </c>
      <c r="C8920" t="s">
        <v>19514</v>
      </c>
      <c r="D8920" t="s">
        <v>19622</v>
      </c>
      <c r="E8920" s="89">
        <v>4.1857009399721992E-2</v>
      </c>
      <c r="F8920" s="89">
        <v>704966</v>
      </c>
      <c r="G8920" s="89">
        <v>4</v>
      </c>
      <c r="H8920" t="s">
        <v>19629</v>
      </c>
      <c r="I8920" s="89"/>
    </row>
    <row r="8921" x14ac:dyDescent="0.3">
      <c r="A8921" t="s">
        <v>12714</v>
      </c>
      <c r="B8921" t="s">
        <v>19483</v>
      </c>
      <c r="C8921" t="s">
        <v>19514</v>
      </c>
      <c r="D8921" t="s">
        <v>19623</v>
      </c>
      <c r="E8921" s="89">
        <v>6.7062471456536474E-2</v>
      </c>
      <c r="F8921" s="89">
        <v>704966</v>
      </c>
      <c r="G8921" s="89">
        <v>4</v>
      </c>
      <c r="H8921" t="s">
        <v>19629</v>
      </c>
      <c r="I8921" s="89"/>
    </row>
    <row r="8922" x14ac:dyDescent="0.3">
      <c r="A8922" t="s">
        <v>12715</v>
      </c>
      <c r="B8922" t="s">
        <v>19483</v>
      </c>
      <c r="C8922" t="s">
        <v>19514</v>
      </c>
      <c r="D8922" t="s">
        <v>19624</v>
      </c>
      <c r="E8922" s="89">
        <v>0.13683185435207379</v>
      </c>
      <c r="F8922" s="89">
        <v>704966</v>
      </c>
      <c r="G8922" s="89">
        <v>4</v>
      </c>
      <c r="H8922" t="s">
        <v>19629</v>
      </c>
      <c r="I8922" s="89"/>
    </row>
    <row r="8923" x14ac:dyDescent="0.3">
      <c r="A8923" t="s">
        <v>12716</v>
      </c>
      <c r="B8923" t="s">
        <v>19476</v>
      </c>
      <c r="C8923" t="s">
        <v>19515</v>
      </c>
      <c r="D8923" t="s">
        <v>19630</v>
      </c>
      <c r="E8923" s="89">
        <v>397884</v>
      </c>
      <c r="F8923" s="89">
        <v>704966</v>
      </c>
      <c r="G8923" s="89">
        <v>4</v>
      </c>
      <c r="H8923" t="s">
        <v>19630</v>
      </c>
      <c r="I8923" s="89"/>
    </row>
    <row r="8924" x14ac:dyDescent="0.3">
      <c r="A8924" t="s">
        <v>12717</v>
      </c>
      <c r="B8924" t="s">
        <v>19477</v>
      </c>
      <c r="C8924" t="s">
        <v>19515</v>
      </c>
      <c r="D8924" t="s">
        <v>19630</v>
      </c>
      <c r="E8924" s="89">
        <v>4893142665.3019142</v>
      </c>
      <c r="F8924" s="89">
        <v>704966</v>
      </c>
      <c r="G8924" s="89">
        <v>4</v>
      </c>
      <c r="H8924" t="s">
        <v>19630</v>
      </c>
      <c r="I8924" s="89"/>
    </row>
    <row r="8925" x14ac:dyDescent="0.3">
      <c r="A8925" t="s">
        <v>12718</v>
      </c>
      <c r="B8925" t="s">
        <v>19478</v>
      </c>
      <c r="C8925" t="s">
        <v>19515</v>
      </c>
      <c r="D8925" t="s">
        <v>19630</v>
      </c>
      <c r="E8925" s="89">
        <v>0.56440168745726749</v>
      </c>
      <c r="F8925" s="89">
        <v>704966</v>
      </c>
      <c r="G8925" s="89">
        <v>4</v>
      </c>
      <c r="H8925" t="s">
        <v>19630</v>
      </c>
      <c r="I8925" s="89"/>
    </row>
    <row r="8926" x14ac:dyDescent="0.3">
      <c r="A8926" t="s">
        <v>12719</v>
      </c>
      <c r="B8926" t="s">
        <v>19479</v>
      </c>
      <c r="C8926" t="s">
        <v>19515</v>
      </c>
      <c r="D8926" t="s">
        <v>19630</v>
      </c>
      <c r="E8926" s="89">
        <v>6940.9626355057044</v>
      </c>
      <c r="F8926" s="89">
        <v>704966</v>
      </c>
      <c r="G8926" s="89">
        <v>4</v>
      </c>
      <c r="H8926" t="s">
        <v>19630</v>
      </c>
      <c r="I8926" s="89"/>
    </row>
    <row r="8927" x14ac:dyDescent="0.3">
      <c r="A8927" t="s">
        <v>12720</v>
      </c>
      <c r="B8927" t="s">
        <v>19483</v>
      </c>
      <c r="C8927" t="s">
        <v>19515</v>
      </c>
      <c r="D8927" t="s">
        <v>19614</v>
      </c>
      <c r="E8927" s="89">
        <v>1.6310748110122519E-2</v>
      </c>
      <c r="F8927" s="89">
        <v>704966</v>
      </c>
      <c r="G8927" s="89">
        <v>4</v>
      </c>
      <c r="H8927" t="s">
        <v>19629</v>
      </c>
      <c r="I8927" s="89"/>
    </row>
    <row r="8928" x14ac:dyDescent="0.3">
      <c r="A8928" t="s">
        <v>12721</v>
      </c>
      <c r="B8928" t="s">
        <v>19483</v>
      </c>
      <c r="C8928" t="s">
        <v>19515</v>
      </c>
      <c r="D8928" t="s">
        <v>19615</v>
      </c>
      <c r="E8928" s="89">
        <v>1.66084146544828E-2</v>
      </c>
      <c r="F8928" s="89">
        <v>704966</v>
      </c>
      <c r="G8928" s="89">
        <v>4</v>
      </c>
      <c r="H8928" t="s">
        <v>19629</v>
      </c>
      <c r="I8928" s="89"/>
    </row>
    <row r="8929" x14ac:dyDescent="0.3">
      <c r="A8929" t="s">
        <v>12722</v>
      </c>
      <c r="B8929" t="s">
        <v>19483</v>
      </c>
      <c r="C8929" t="s">
        <v>19515</v>
      </c>
      <c r="D8929" t="s">
        <v>19616</v>
      </c>
      <c r="E8929" s="89">
        <v>1.6310748110122519E-2</v>
      </c>
      <c r="F8929" s="89">
        <v>704966</v>
      </c>
      <c r="G8929" s="89">
        <v>4</v>
      </c>
      <c r="H8929" t="s">
        <v>19629</v>
      </c>
      <c r="I8929" s="89"/>
    </row>
    <row r="8930" x14ac:dyDescent="0.3">
      <c r="A8930" t="s">
        <v>12723</v>
      </c>
      <c r="B8930" t="s">
        <v>19483</v>
      </c>
      <c r="C8930" t="s">
        <v>19515</v>
      </c>
      <c r="D8930" t="s">
        <v>19617</v>
      </c>
      <c r="E8930" s="89">
        <v>1.6593626298043791E-2</v>
      </c>
      <c r="F8930" s="89">
        <v>704966</v>
      </c>
      <c r="G8930" s="89">
        <v>4</v>
      </c>
      <c r="H8930" t="s">
        <v>19629</v>
      </c>
      <c r="I8930" s="89"/>
    </row>
    <row r="8931" x14ac:dyDescent="0.3">
      <c r="A8931" t="s">
        <v>12724</v>
      </c>
      <c r="B8931" t="s">
        <v>19483</v>
      </c>
      <c r="C8931" t="s">
        <v>19515</v>
      </c>
      <c r="D8931" t="s">
        <v>19618</v>
      </c>
      <c r="E8931" s="89">
        <v>1.591917623086872E-2</v>
      </c>
      <c r="F8931" s="89">
        <v>704966</v>
      </c>
      <c r="G8931" s="89">
        <v>4</v>
      </c>
      <c r="H8931" t="s">
        <v>19629</v>
      </c>
      <c r="I8931" s="89"/>
    </row>
    <row r="8932" x14ac:dyDescent="0.3">
      <c r="A8932" t="s">
        <v>12725</v>
      </c>
      <c r="B8932" t="s">
        <v>19483</v>
      </c>
      <c r="C8932" t="s">
        <v>19515</v>
      </c>
      <c r="D8932" t="s">
        <v>19619</v>
      </c>
      <c r="E8932" s="89">
        <v>1.6054691605900791E-2</v>
      </c>
      <c r="F8932" s="89">
        <v>704966</v>
      </c>
      <c r="G8932" s="89">
        <v>4</v>
      </c>
      <c r="H8932" t="s">
        <v>19629</v>
      </c>
      <c r="I8932" s="89"/>
    </row>
    <row r="8933" x14ac:dyDescent="0.3">
      <c r="A8933" t="s">
        <v>12726</v>
      </c>
      <c r="B8933" t="s">
        <v>19483</v>
      </c>
      <c r="C8933" t="s">
        <v>19515</v>
      </c>
      <c r="D8933" t="s">
        <v>19620</v>
      </c>
      <c r="E8933" s="89">
        <v>1.5351010740047121E-2</v>
      </c>
      <c r="F8933" s="89">
        <v>704966</v>
      </c>
      <c r="G8933" s="89">
        <v>4</v>
      </c>
      <c r="H8933" t="s">
        <v>19629</v>
      </c>
      <c r="I8933" s="89"/>
    </row>
    <row r="8934" x14ac:dyDescent="0.3">
      <c r="A8934" t="s">
        <v>12727</v>
      </c>
      <c r="B8934" t="s">
        <v>19483</v>
      </c>
      <c r="C8934" t="s">
        <v>19515</v>
      </c>
      <c r="D8934" t="s">
        <v>19621</v>
      </c>
      <c r="E8934" s="89">
        <v>8.9068548381446948E-3</v>
      </c>
      <c r="F8934" s="89">
        <v>704966</v>
      </c>
      <c r="G8934" s="89">
        <v>4</v>
      </c>
      <c r="H8934" t="s">
        <v>19629</v>
      </c>
      <c r="I8934" s="89"/>
    </row>
    <row r="8935" x14ac:dyDescent="0.3">
      <c r="A8935" t="s">
        <v>12728</v>
      </c>
      <c r="B8935" t="s">
        <v>19483</v>
      </c>
      <c r="C8935" t="s">
        <v>19515</v>
      </c>
      <c r="D8935" t="s">
        <v>19622</v>
      </c>
      <c r="E8935" s="89">
        <v>1.5794930545783719E-2</v>
      </c>
      <c r="F8935" s="89">
        <v>704966</v>
      </c>
      <c r="G8935" s="89">
        <v>4</v>
      </c>
      <c r="H8935" t="s">
        <v>19629</v>
      </c>
      <c r="I8935" s="89"/>
    </row>
    <row r="8936" x14ac:dyDescent="0.3">
      <c r="A8936" t="s">
        <v>12729</v>
      </c>
      <c r="B8936" t="s">
        <v>19483</v>
      </c>
      <c r="C8936" t="s">
        <v>19515</v>
      </c>
      <c r="D8936" t="s">
        <v>19623</v>
      </c>
      <c r="E8936" s="89">
        <v>2.10218842424287E-2</v>
      </c>
      <c r="F8936" s="89">
        <v>704966</v>
      </c>
      <c r="G8936" s="89">
        <v>4</v>
      </c>
      <c r="H8936" t="s">
        <v>19629</v>
      </c>
      <c r="I8936" s="89"/>
    </row>
    <row r="8937" x14ac:dyDescent="0.3">
      <c r="A8937" t="s">
        <v>12730</v>
      </c>
      <c r="B8937" t="s">
        <v>19483</v>
      </c>
      <c r="C8937" t="s">
        <v>19515</v>
      </c>
      <c r="D8937" t="s">
        <v>19624</v>
      </c>
      <c r="E8937" s="89">
        <v>4.8207939169436088E-2</v>
      </c>
      <c r="F8937" s="89">
        <v>704966</v>
      </c>
      <c r="G8937" s="89">
        <v>4</v>
      </c>
      <c r="H8937" t="s">
        <v>19629</v>
      </c>
      <c r="I8937" s="89"/>
    </row>
    <row r="8938" x14ac:dyDescent="0.3">
      <c r="A8938" t="s">
        <v>12731</v>
      </c>
      <c r="B8938" t="s">
        <v>19476</v>
      </c>
      <c r="C8938" t="s">
        <v>19516</v>
      </c>
      <c r="D8938" t="s">
        <v>19630</v>
      </c>
      <c r="E8938" s="89">
        <v>410518</v>
      </c>
      <c r="F8938" s="89">
        <v>704966</v>
      </c>
      <c r="G8938" s="89">
        <v>4</v>
      </c>
      <c r="H8938" t="s">
        <v>19630</v>
      </c>
      <c r="I8938" s="89"/>
    </row>
    <row r="8939" x14ac:dyDescent="0.3">
      <c r="A8939" t="s">
        <v>12732</v>
      </c>
      <c r="B8939" t="s">
        <v>19477</v>
      </c>
      <c r="C8939" t="s">
        <v>19516</v>
      </c>
      <c r="D8939" t="s">
        <v>19630</v>
      </c>
      <c r="E8939" s="89">
        <v>746178278.06689453</v>
      </c>
      <c r="F8939" s="89">
        <v>704966</v>
      </c>
      <c r="G8939" s="89">
        <v>4</v>
      </c>
      <c r="H8939" t="s">
        <v>19630</v>
      </c>
      <c r="I8939" s="89"/>
    </row>
    <row r="8940" x14ac:dyDescent="0.3">
      <c r="A8940" t="s">
        <v>12733</v>
      </c>
      <c r="B8940" t="s">
        <v>19478</v>
      </c>
      <c r="C8940" t="s">
        <v>19516</v>
      </c>
      <c r="D8940" t="s">
        <v>19630</v>
      </c>
      <c r="E8940" s="89">
        <v>0.58232311912914947</v>
      </c>
      <c r="F8940" s="89">
        <v>704966</v>
      </c>
      <c r="G8940" s="89">
        <v>4</v>
      </c>
      <c r="H8940" t="s">
        <v>19630</v>
      </c>
      <c r="I8940" s="89"/>
    </row>
    <row r="8941" x14ac:dyDescent="0.3">
      <c r="A8941" t="s">
        <v>12734</v>
      </c>
      <c r="B8941" t="s">
        <v>19479</v>
      </c>
      <c r="C8941" t="s">
        <v>19516</v>
      </c>
      <c r="D8941" t="s">
        <v>19630</v>
      </c>
      <c r="E8941" s="89">
        <v>1058.459951354951</v>
      </c>
      <c r="F8941" s="89">
        <v>704966</v>
      </c>
      <c r="G8941" s="89">
        <v>4</v>
      </c>
      <c r="H8941" t="s">
        <v>19630</v>
      </c>
      <c r="I8941" s="89"/>
    </row>
    <row r="8942" x14ac:dyDescent="0.3">
      <c r="A8942" t="s">
        <v>12735</v>
      </c>
      <c r="B8942" t="s">
        <v>19483</v>
      </c>
      <c r="C8942" t="s">
        <v>19516</v>
      </c>
      <c r="D8942" t="s">
        <v>19614</v>
      </c>
      <c r="E8942" s="89">
        <v>2.4135498259415609E-3</v>
      </c>
      <c r="F8942" s="89">
        <v>704966</v>
      </c>
      <c r="G8942" s="89">
        <v>4</v>
      </c>
      <c r="H8942" t="s">
        <v>19629</v>
      </c>
      <c r="I8942" s="89"/>
    </row>
    <row r="8943" x14ac:dyDescent="0.3">
      <c r="A8943" t="s">
        <v>12736</v>
      </c>
      <c r="B8943" t="s">
        <v>19483</v>
      </c>
      <c r="C8943" t="s">
        <v>19516</v>
      </c>
      <c r="D8943" t="s">
        <v>19615</v>
      </c>
      <c r="E8943" s="89">
        <v>2.4639582121838018E-3</v>
      </c>
      <c r="F8943" s="89">
        <v>704966</v>
      </c>
      <c r="G8943" s="89">
        <v>4</v>
      </c>
      <c r="H8943" t="s">
        <v>19629</v>
      </c>
      <c r="I8943" s="89"/>
    </row>
    <row r="8944" x14ac:dyDescent="0.3">
      <c r="A8944" t="s">
        <v>12737</v>
      </c>
      <c r="B8944" t="s">
        <v>19483</v>
      </c>
      <c r="C8944" t="s">
        <v>19516</v>
      </c>
      <c r="D8944" t="s">
        <v>19616</v>
      </c>
      <c r="E8944" s="89">
        <v>2.4135498259415609E-3</v>
      </c>
      <c r="F8944" s="89">
        <v>704966</v>
      </c>
      <c r="G8944" s="89">
        <v>4</v>
      </c>
      <c r="H8944" t="s">
        <v>19629</v>
      </c>
      <c r="I8944" s="89"/>
    </row>
    <row r="8945" x14ac:dyDescent="0.3">
      <c r="A8945" t="s">
        <v>12738</v>
      </c>
      <c r="B8945" t="s">
        <v>19483</v>
      </c>
      <c r="C8945" t="s">
        <v>19516</v>
      </c>
      <c r="D8945" t="s">
        <v>19617</v>
      </c>
      <c r="E8945" s="89">
        <v>2.4619145703548922E-3</v>
      </c>
      <c r="F8945" s="89">
        <v>704966</v>
      </c>
      <c r="G8945" s="89">
        <v>4</v>
      </c>
      <c r="H8945" t="s">
        <v>19629</v>
      </c>
      <c r="I8945" s="89"/>
    </row>
    <row r="8946" x14ac:dyDescent="0.3">
      <c r="A8946" t="s">
        <v>12739</v>
      </c>
      <c r="B8946" t="s">
        <v>19483</v>
      </c>
      <c r="C8946" t="s">
        <v>19516</v>
      </c>
      <c r="D8946" t="s">
        <v>19618</v>
      </c>
      <c r="E8946" s="89">
        <v>2.387589110318698E-3</v>
      </c>
      <c r="F8946" s="89">
        <v>704966</v>
      </c>
      <c r="G8946" s="89">
        <v>4</v>
      </c>
      <c r="H8946" t="s">
        <v>19629</v>
      </c>
      <c r="I8946" s="89"/>
    </row>
    <row r="8947" x14ac:dyDescent="0.3">
      <c r="A8947" t="s">
        <v>12740</v>
      </c>
      <c r="B8947" t="s">
        <v>19483</v>
      </c>
      <c r="C8947" t="s">
        <v>19516</v>
      </c>
      <c r="D8947" t="s">
        <v>19619</v>
      </c>
      <c r="E8947" s="89">
        <v>2.4002997476999838E-3</v>
      </c>
      <c r="F8947" s="89">
        <v>704966</v>
      </c>
      <c r="G8947" s="89">
        <v>4</v>
      </c>
      <c r="H8947" t="s">
        <v>19629</v>
      </c>
      <c r="I8947" s="89"/>
    </row>
    <row r="8948" x14ac:dyDescent="0.3">
      <c r="A8948" t="s">
        <v>12741</v>
      </c>
      <c r="B8948" t="s">
        <v>19483</v>
      </c>
      <c r="C8948" t="s">
        <v>19516</v>
      </c>
      <c r="D8948" t="s">
        <v>19620</v>
      </c>
      <c r="E8948" s="89">
        <v>2.2940006078406789E-3</v>
      </c>
      <c r="F8948" s="89">
        <v>704966</v>
      </c>
      <c r="G8948" s="89">
        <v>4</v>
      </c>
      <c r="H8948" t="s">
        <v>19629</v>
      </c>
      <c r="I8948" s="89"/>
    </row>
    <row r="8949" x14ac:dyDescent="0.3">
      <c r="A8949" t="s">
        <v>12742</v>
      </c>
      <c r="B8949" t="s">
        <v>19483</v>
      </c>
      <c r="C8949" t="s">
        <v>19516</v>
      </c>
      <c r="D8949" t="s">
        <v>19621</v>
      </c>
      <c r="E8949" s="89">
        <v>1.284809516501647E-3</v>
      </c>
      <c r="F8949" s="89">
        <v>704966</v>
      </c>
      <c r="G8949" s="89">
        <v>4</v>
      </c>
      <c r="H8949" t="s">
        <v>19629</v>
      </c>
      <c r="I8949" s="89"/>
    </row>
    <row r="8950" x14ac:dyDescent="0.3">
      <c r="A8950" t="s">
        <v>12743</v>
      </c>
      <c r="B8950" t="s">
        <v>19483</v>
      </c>
      <c r="C8950" t="s">
        <v>19516</v>
      </c>
      <c r="D8950" t="s">
        <v>19622</v>
      </c>
      <c r="E8950" s="89">
        <v>2.3589197786558062E-3</v>
      </c>
      <c r="F8950" s="89">
        <v>704966</v>
      </c>
      <c r="G8950" s="89">
        <v>4</v>
      </c>
      <c r="H8950" t="s">
        <v>19629</v>
      </c>
      <c r="I8950" s="89"/>
    </row>
    <row r="8951" x14ac:dyDescent="0.3">
      <c r="A8951" t="s">
        <v>12744</v>
      </c>
      <c r="B8951" t="s">
        <v>19483</v>
      </c>
      <c r="C8951" t="s">
        <v>19516</v>
      </c>
      <c r="D8951" t="s">
        <v>19623</v>
      </c>
      <c r="E8951" s="89">
        <v>3.0676896809981378E-3</v>
      </c>
      <c r="F8951" s="89">
        <v>704966</v>
      </c>
      <c r="G8951" s="89">
        <v>4</v>
      </c>
      <c r="H8951" t="s">
        <v>19629</v>
      </c>
      <c r="I8951" s="89"/>
    </row>
    <row r="8952" x14ac:dyDescent="0.3">
      <c r="A8952" t="s">
        <v>12745</v>
      </c>
      <c r="B8952" t="s">
        <v>19483</v>
      </c>
      <c r="C8952" t="s">
        <v>19516</v>
      </c>
      <c r="D8952" t="s">
        <v>19624</v>
      </c>
      <c r="E8952" s="89">
        <v>7.101132266529012E-3</v>
      </c>
      <c r="F8952" s="89">
        <v>704966</v>
      </c>
      <c r="G8952" s="89">
        <v>4</v>
      </c>
      <c r="H8952" t="s">
        <v>19629</v>
      </c>
      <c r="I8952" s="89"/>
    </row>
    <row r="8953" x14ac:dyDescent="0.3">
      <c r="A8953" t="s">
        <v>12746</v>
      </c>
      <c r="B8953" t="s">
        <v>19476</v>
      </c>
      <c r="C8953" t="s">
        <v>19517</v>
      </c>
      <c r="D8953" t="s">
        <v>19630</v>
      </c>
      <c r="E8953" s="89">
        <v>0</v>
      </c>
      <c r="F8953" s="89">
        <v>704966</v>
      </c>
      <c r="G8953" s="89">
        <v>4</v>
      </c>
      <c r="H8953" t="s">
        <v>19630</v>
      </c>
      <c r="I8953" s="89"/>
    </row>
    <row r="8954" x14ac:dyDescent="0.3">
      <c r="A8954" t="s">
        <v>12747</v>
      </c>
      <c r="B8954" t="s">
        <v>19477</v>
      </c>
      <c r="C8954" t="s">
        <v>19517</v>
      </c>
      <c r="D8954" t="s">
        <v>19630</v>
      </c>
      <c r="E8954" s="89">
        <v>0</v>
      </c>
      <c r="F8954" s="89">
        <v>704966</v>
      </c>
      <c r="G8954" s="89">
        <v>4</v>
      </c>
      <c r="H8954" t="s">
        <v>19630</v>
      </c>
      <c r="I8954" s="89"/>
    </row>
    <row r="8955" x14ac:dyDescent="0.3">
      <c r="A8955" t="s">
        <v>12748</v>
      </c>
      <c r="B8955" t="s">
        <v>19478</v>
      </c>
      <c r="C8955" t="s">
        <v>19517</v>
      </c>
      <c r="D8955" t="s">
        <v>19630</v>
      </c>
      <c r="E8955" s="89">
        <v>0</v>
      </c>
      <c r="F8955" s="89">
        <v>704966</v>
      </c>
      <c r="G8955" s="89">
        <v>4</v>
      </c>
      <c r="H8955" t="s">
        <v>19630</v>
      </c>
      <c r="I8955" s="89"/>
    </row>
    <row r="8956" x14ac:dyDescent="0.3">
      <c r="A8956" t="s">
        <v>12749</v>
      </c>
      <c r="B8956" t="s">
        <v>19479</v>
      </c>
      <c r="C8956" t="s">
        <v>19517</v>
      </c>
      <c r="D8956" t="s">
        <v>19630</v>
      </c>
      <c r="E8956" s="89">
        <v>0</v>
      </c>
      <c r="F8956" s="89">
        <v>704966</v>
      </c>
      <c r="G8956" s="89">
        <v>4</v>
      </c>
      <c r="H8956" t="s">
        <v>19630</v>
      </c>
      <c r="I8956" s="89"/>
    </row>
    <row r="8957" x14ac:dyDescent="0.3">
      <c r="A8957" t="s">
        <v>12750</v>
      </c>
      <c r="B8957" t="s">
        <v>19476</v>
      </c>
      <c r="C8957" t="s">
        <v>19518</v>
      </c>
      <c r="D8957" t="s">
        <v>19630</v>
      </c>
      <c r="E8957" s="89">
        <v>0</v>
      </c>
      <c r="F8957" s="89">
        <v>704966</v>
      </c>
      <c r="G8957" s="89">
        <v>4</v>
      </c>
      <c r="H8957" t="s">
        <v>19630</v>
      </c>
      <c r="I8957" s="89"/>
    </row>
    <row r="8958" x14ac:dyDescent="0.3">
      <c r="A8958" t="s">
        <v>12751</v>
      </c>
      <c r="B8958" t="s">
        <v>19477</v>
      </c>
      <c r="C8958" t="s">
        <v>19518</v>
      </c>
      <c r="D8958" t="s">
        <v>19630</v>
      </c>
      <c r="E8958" s="89">
        <v>0</v>
      </c>
      <c r="F8958" s="89">
        <v>704966</v>
      </c>
      <c r="G8958" s="89">
        <v>4</v>
      </c>
      <c r="H8958" t="s">
        <v>19630</v>
      </c>
      <c r="I8958" s="89"/>
    </row>
    <row r="8959" x14ac:dyDescent="0.3">
      <c r="A8959" t="s">
        <v>12752</v>
      </c>
      <c r="B8959" t="s">
        <v>19478</v>
      </c>
      <c r="C8959" t="s">
        <v>19518</v>
      </c>
      <c r="D8959" t="s">
        <v>19630</v>
      </c>
      <c r="E8959" s="89">
        <v>0</v>
      </c>
      <c r="F8959" s="89">
        <v>704966</v>
      </c>
      <c r="G8959" s="89">
        <v>4</v>
      </c>
      <c r="H8959" t="s">
        <v>19630</v>
      </c>
      <c r="I8959" s="89"/>
    </row>
    <row r="8960" x14ac:dyDescent="0.3">
      <c r="A8960" t="s">
        <v>12753</v>
      </c>
      <c r="B8960" t="s">
        <v>19479</v>
      </c>
      <c r="C8960" t="s">
        <v>19518</v>
      </c>
      <c r="D8960" t="s">
        <v>19630</v>
      </c>
      <c r="E8960" s="89">
        <v>0</v>
      </c>
      <c r="F8960" s="89">
        <v>704966</v>
      </c>
      <c r="G8960" s="89">
        <v>4</v>
      </c>
      <c r="H8960" t="s">
        <v>19630</v>
      </c>
      <c r="I8960" s="89"/>
    </row>
    <row r="8961" x14ac:dyDescent="0.3">
      <c r="A8961" t="s">
        <v>12754</v>
      </c>
      <c r="B8961" t="s">
        <v>19476</v>
      </c>
      <c r="C8961" t="s">
        <v>19519</v>
      </c>
      <c r="D8961" t="s">
        <v>19630</v>
      </c>
      <c r="E8961" s="89">
        <v>0</v>
      </c>
      <c r="F8961" s="89">
        <v>704966</v>
      </c>
      <c r="G8961" s="89">
        <v>4</v>
      </c>
      <c r="H8961" t="s">
        <v>19630</v>
      </c>
      <c r="I8961" s="89"/>
    </row>
    <row r="8962" x14ac:dyDescent="0.3">
      <c r="A8962" t="s">
        <v>12755</v>
      </c>
      <c r="B8962" t="s">
        <v>19477</v>
      </c>
      <c r="C8962" t="s">
        <v>19519</v>
      </c>
      <c r="D8962" t="s">
        <v>19630</v>
      </c>
      <c r="E8962" s="89">
        <v>0</v>
      </c>
      <c r="F8962" s="89">
        <v>704966</v>
      </c>
      <c r="G8962" s="89">
        <v>4</v>
      </c>
      <c r="H8962" t="s">
        <v>19630</v>
      </c>
      <c r="I8962" s="89"/>
    </row>
    <row r="8963" x14ac:dyDescent="0.3">
      <c r="A8963" t="s">
        <v>12756</v>
      </c>
      <c r="B8963" t="s">
        <v>19478</v>
      </c>
      <c r="C8963" t="s">
        <v>19519</v>
      </c>
      <c r="D8963" t="s">
        <v>19630</v>
      </c>
      <c r="E8963" s="89">
        <v>0</v>
      </c>
      <c r="F8963" s="89">
        <v>704966</v>
      </c>
      <c r="G8963" s="89">
        <v>4</v>
      </c>
      <c r="H8963" t="s">
        <v>19630</v>
      </c>
      <c r="I8963" s="89"/>
    </row>
    <row r="8964" x14ac:dyDescent="0.3">
      <c r="A8964" t="s">
        <v>12757</v>
      </c>
      <c r="B8964" t="s">
        <v>19479</v>
      </c>
      <c r="C8964" t="s">
        <v>19519</v>
      </c>
      <c r="D8964" t="s">
        <v>19630</v>
      </c>
      <c r="E8964" s="89">
        <v>0</v>
      </c>
      <c r="F8964" s="89">
        <v>704966</v>
      </c>
      <c r="G8964" s="89">
        <v>4</v>
      </c>
      <c r="H8964" t="s">
        <v>19630</v>
      </c>
      <c r="I8964" s="89"/>
    </row>
    <row r="8965" x14ac:dyDescent="0.3">
      <c r="A8965" t="s">
        <v>12758</v>
      </c>
      <c r="B8965" t="s">
        <v>19476</v>
      </c>
      <c r="C8965" t="s">
        <v>19520</v>
      </c>
      <c r="D8965" t="s">
        <v>19630</v>
      </c>
      <c r="E8965" s="89">
        <v>662721</v>
      </c>
      <c r="F8965" s="89">
        <v>704966</v>
      </c>
      <c r="G8965" s="89">
        <v>4</v>
      </c>
      <c r="H8965" t="s">
        <v>19630</v>
      </c>
      <c r="I8965" s="89"/>
    </row>
    <row r="8966" x14ac:dyDescent="0.3">
      <c r="A8966" t="s">
        <v>12759</v>
      </c>
      <c r="B8966" t="s">
        <v>19477</v>
      </c>
      <c r="C8966" t="s">
        <v>19520</v>
      </c>
      <c r="D8966" t="s">
        <v>19630</v>
      </c>
      <c r="E8966" s="89">
        <v>33850248079.409821</v>
      </c>
      <c r="F8966" s="89">
        <v>704966</v>
      </c>
      <c r="G8966" s="89">
        <v>4</v>
      </c>
      <c r="H8966" t="s">
        <v>19630</v>
      </c>
      <c r="I8966" s="89"/>
    </row>
    <row r="8967" x14ac:dyDescent="0.3">
      <c r="A8967" t="s">
        <v>12760</v>
      </c>
      <c r="B8967" t="s">
        <v>19478</v>
      </c>
      <c r="C8967" t="s">
        <v>19520</v>
      </c>
      <c r="D8967" t="s">
        <v>19630</v>
      </c>
      <c r="E8967" s="89">
        <v>0.94007512419038652</v>
      </c>
      <c r="F8967" s="89">
        <v>704966</v>
      </c>
      <c r="G8967" s="89">
        <v>4</v>
      </c>
      <c r="H8967" t="s">
        <v>19630</v>
      </c>
      <c r="I8967" s="89"/>
    </row>
    <row r="8968" x14ac:dyDescent="0.3">
      <c r="A8968" t="s">
        <v>12761</v>
      </c>
      <c r="B8968" t="s">
        <v>19479</v>
      </c>
      <c r="C8968" t="s">
        <v>19520</v>
      </c>
      <c r="D8968" t="s">
        <v>19630</v>
      </c>
      <c r="E8968" s="89">
        <v>48016.851989187868</v>
      </c>
      <c r="F8968" s="89">
        <v>704966</v>
      </c>
      <c r="G8968" s="89">
        <v>4</v>
      </c>
      <c r="H8968" t="s">
        <v>19630</v>
      </c>
      <c r="I8968" s="89"/>
    </row>
    <row r="8969" x14ac:dyDescent="0.3">
      <c r="A8969" t="s">
        <v>12762</v>
      </c>
      <c r="B8969" t="s">
        <v>19483</v>
      </c>
      <c r="C8969" t="s">
        <v>19520</v>
      </c>
      <c r="D8969" t="s">
        <v>19614</v>
      </c>
      <c r="E8969" s="89">
        <v>6.7386533588225217E-2</v>
      </c>
      <c r="F8969" s="89">
        <v>704966</v>
      </c>
      <c r="G8969" s="89">
        <v>4</v>
      </c>
      <c r="H8969" t="s">
        <v>19629</v>
      </c>
      <c r="I8969" s="89"/>
    </row>
    <row r="8970" x14ac:dyDescent="0.3">
      <c r="A8970" t="s">
        <v>12763</v>
      </c>
      <c r="B8970" t="s">
        <v>19483</v>
      </c>
      <c r="C8970" t="s">
        <v>19520</v>
      </c>
      <c r="D8970" t="s">
        <v>19615</v>
      </c>
      <c r="E8970" s="89">
        <v>6.8320543563901284E-2</v>
      </c>
      <c r="F8970" s="89">
        <v>704966</v>
      </c>
      <c r="G8970" s="89">
        <v>4</v>
      </c>
      <c r="H8970" t="s">
        <v>19629</v>
      </c>
      <c r="I8970" s="89"/>
    </row>
    <row r="8971" x14ac:dyDescent="0.3">
      <c r="A8971" t="s">
        <v>12764</v>
      </c>
      <c r="B8971" t="s">
        <v>19483</v>
      </c>
      <c r="C8971" t="s">
        <v>19520</v>
      </c>
      <c r="D8971" t="s">
        <v>19616</v>
      </c>
      <c r="E8971" s="89">
        <v>6.7386533588225217E-2</v>
      </c>
      <c r="F8971" s="89">
        <v>704966</v>
      </c>
      <c r="G8971" s="89">
        <v>4</v>
      </c>
      <c r="H8971" t="s">
        <v>19629</v>
      </c>
      <c r="I8971" s="89"/>
    </row>
    <row r="8972" x14ac:dyDescent="0.3">
      <c r="A8972" t="s">
        <v>12765</v>
      </c>
      <c r="B8972" t="s">
        <v>19483</v>
      </c>
      <c r="C8972" t="s">
        <v>19520</v>
      </c>
      <c r="D8972" t="s">
        <v>19617</v>
      </c>
      <c r="E8972" s="89">
        <v>6.823011052702177E-2</v>
      </c>
      <c r="F8972" s="89">
        <v>704966</v>
      </c>
      <c r="G8972" s="89">
        <v>4</v>
      </c>
      <c r="H8972" t="s">
        <v>19629</v>
      </c>
      <c r="I8972" s="89"/>
    </row>
    <row r="8973" x14ac:dyDescent="0.3">
      <c r="A8973" t="s">
        <v>12766</v>
      </c>
      <c r="B8973" t="s">
        <v>19483</v>
      </c>
      <c r="C8973" t="s">
        <v>19520</v>
      </c>
      <c r="D8973" t="s">
        <v>19618</v>
      </c>
      <c r="E8973" s="89">
        <v>6.625368821343286E-2</v>
      </c>
      <c r="F8973" s="89">
        <v>704966</v>
      </c>
      <c r="G8973" s="89">
        <v>4</v>
      </c>
      <c r="H8973" t="s">
        <v>19629</v>
      </c>
      <c r="I8973" s="89"/>
    </row>
    <row r="8974" x14ac:dyDescent="0.3">
      <c r="A8974" t="s">
        <v>12767</v>
      </c>
      <c r="B8974" t="s">
        <v>19483</v>
      </c>
      <c r="C8974" t="s">
        <v>19520</v>
      </c>
      <c r="D8974" t="s">
        <v>19619</v>
      </c>
      <c r="E8974" s="89">
        <v>6.6880034904989089E-2</v>
      </c>
      <c r="F8974" s="89">
        <v>704966</v>
      </c>
      <c r="G8974" s="89">
        <v>4</v>
      </c>
      <c r="H8974" t="s">
        <v>19629</v>
      </c>
      <c r="I8974" s="89"/>
    </row>
    <row r="8975" x14ac:dyDescent="0.3">
      <c r="A8975" t="s">
        <v>12768</v>
      </c>
      <c r="B8975" t="s">
        <v>19483</v>
      </c>
      <c r="C8975" t="s">
        <v>19520</v>
      </c>
      <c r="D8975" t="s">
        <v>19620</v>
      </c>
      <c r="E8975" s="89">
        <v>6.3929339800280038E-2</v>
      </c>
      <c r="F8975" s="89">
        <v>704966</v>
      </c>
      <c r="G8975" s="89">
        <v>4</v>
      </c>
      <c r="H8975" t="s">
        <v>19629</v>
      </c>
      <c r="I8975" s="89"/>
    </row>
    <row r="8976" x14ac:dyDescent="0.3">
      <c r="A8976" t="s">
        <v>12769</v>
      </c>
      <c r="B8976" t="s">
        <v>19483</v>
      </c>
      <c r="C8976" t="s">
        <v>19520</v>
      </c>
      <c r="D8976" t="s">
        <v>19621</v>
      </c>
      <c r="E8976" s="89">
        <v>4.2085995313255152E-2</v>
      </c>
      <c r="F8976" s="89">
        <v>704966</v>
      </c>
      <c r="G8976" s="89">
        <v>4</v>
      </c>
      <c r="H8976" t="s">
        <v>19629</v>
      </c>
      <c r="I8976" s="89"/>
    </row>
    <row r="8977" x14ac:dyDescent="0.3">
      <c r="A8977" t="s">
        <v>12770</v>
      </c>
      <c r="B8977" t="s">
        <v>19483</v>
      </c>
      <c r="C8977" t="s">
        <v>19520</v>
      </c>
      <c r="D8977" t="s">
        <v>19622</v>
      </c>
      <c r="E8977" s="89">
        <v>6.5759925789143872E-2</v>
      </c>
      <c r="F8977" s="89">
        <v>704966</v>
      </c>
      <c r="G8977" s="89">
        <v>4</v>
      </c>
      <c r="H8977" t="s">
        <v>19629</v>
      </c>
      <c r="I8977" s="89"/>
    </row>
    <row r="8978" x14ac:dyDescent="0.3">
      <c r="A8978" t="s">
        <v>12771</v>
      </c>
      <c r="B8978" t="s">
        <v>19483</v>
      </c>
      <c r="C8978" t="s">
        <v>19520</v>
      </c>
      <c r="D8978" t="s">
        <v>19623</v>
      </c>
      <c r="E8978" s="89">
        <v>8.7309249513622081E-2</v>
      </c>
      <c r="F8978" s="89">
        <v>704966</v>
      </c>
      <c r="G8978" s="89">
        <v>4</v>
      </c>
      <c r="H8978" t="s">
        <v>19629</v>
      </c>
      <c r="I8978" s="89"/>
    </row>
    <row r="8979" x14ac:dyDescent="0.3">
      <c r="A8979" t="s">
        <v>12772</v>
      </c>
      <c r="B8979" t="s">
        <v>19483</v>
      </c>
      <c r="C8979" t="s">
        <v>19520</v>
      </c>
      <c r="D8979" t="s">
        <v>19624</v>
      </c>
      <c r="E8979" s="89">
        <v>0.20022362770620561</v>
      </c>
      <c r="F8979" s="89">
        <v>704966</v>
      </c>
      <c r="G8979" s="89">
        <v>4</v>
      </c>
      <c r="H8979" t="s">
        <v>19629</v>
      </c>
      <c r="I8979" s="89"/>
    </row>
    <row r="8980" x14ac:dyDescent="0.3">
      <c r="A8980" t="s">
        <v>12509</v>
      </c>
      <c r="B8980" t="s">
        <v>19476</v>
      </c>
      <c r="C8980" t="s">
        <v>19510</v>
      </c>
      <c r="D8980" t="s">
        <v>19630</v>
      </c>
      <c r="E8980" s="89">
        <v>703120</v>
      </c>
      <c r="F8980" s="89">
        <v>704966</v>
      </c>
      <c r="G8980" s="89">
        <v>4</v>
      </c>
      <c r="H8980" t="s">
        <v>19630</v>
      </c>
      <c r="I8980" s="89"/>
    </row>
    <row r="8981" x14ac:dyDescent="0.3">
      <c r="A8981" t="s">
        <v>12510</v>
      </c>
      <c r="B8981" t="s">
        <v>19477</v>
      </c>
      <c r="C8981" t="s">
        <v>19510</v>
      </c>
      <c r="D8981" t="s">
        <v>19630</v>
      </c>
      <c r="E8981" s="89">
        <v>19706777080.308609</v>
      </c>
      <c r="F8981" s="89">
        <v>704966</v>
      </c>
      <c r="G8981" s="89">
        <v>4</v>
      </c>
      <c r="H8981" t="s">
        <v>19630</v>
      </c>
      <c r="I8981" s="89"/>
    </row>
    <row r="8982" x14ac:dyDescent="0.3">
      <c r="A8982" t="s">
        <v>12511</v>
      </c>
      <c r="B8982" t="s">
        <v>19478</v>
      </c>
      <c r="C8982" t="s">
        <v>19510</v>
      </c>
      <c r="D8982" t="s">
        <v>19630</v>
      </c>
      <c r="E8982" s="89">
        <v>0.99738143399823542</v>
      </c>
      <c r="F8982" s="89">
        <v>704966</v>
      </c>
      <c r="G8982" s="89">
        <v>4</v>
      </c>
      <c r="H8982" t="s">
        <v>19630</v>
      </c>
      <c r="I8982" s="89"/>
    </row>
    <row r="8983" x14ac:dyDescent="0.3">
      <c r="A8983" t="s">
        <v>12512</v>
      </c>
      <c r="B8983" t="s">
        <v>19479</v>
      </c>
      <c r="C8983" t="s">
        <v>19510</v>
      </c>
      <c r="D8983" t="s">
        <v>19630</v>
      </c>
      <c r="E8983" s="89">
        <v>27954.223438163841</v>
      </c>
      <c r="F8983" s="89">
        <v>704966</v>
      </c>
      <c r="G8983" s="89">
        <v>4</v>
      </c>
      <c r="H8983" t="s">
        <v>19630</v>
      </c>
      <c r="I8983" s="89"/>
    </row>
    <row r="8984" x14ac:dyDescent="0.3">
      <c r="A8984" t="s">
        <v>12788</v>
      </c>
      <c r="B8984" t="s">
        <v>19476</v>
      </c>
      <c r="C8984" t="s">
        <v>19522</v>
      </c>
      <c r="D8984" t="s">
        <v>19630</v>
      </c>
      <c r="E8984" s="89">
        <v>226668</v>
      </c>
      <c r="F8984" s="89">
        <v>704966</v>
      </c>
      <c r="G8984" s="89">
        <v>4</v>
      </c>
      <c r="H8984" t="s">
        <v>19630</v>
      </c>
      <c r="I8984" s="89"/>
    </row>
    <row r="8985" x14ac:dyDescent="0.3">
      <c r="A8985" t="s">
        <v>12789</v>
      </c>
      <c r="B8985" t="s">
        <v>19477</v>
      </c>
      <c r="C8985" t="s">
        <v>19522</v>
      </c>
      <c r="D8985" t="s">
        <v>19630</v>
      </c>
      <c r="E8985" s="89">
        <v>60551621363.192543</v>
      </c>
      <c r="F8985" s="89">
        <v>704966</v>
      </c>
      <c r="G8985" s="89">
        <v>4</v>
      </c>
      <c r="H8985" t="s">
        <v>19630</v>
      </c>
      <c r="I8985" s="89"/>
    </row>
    <row r="8986" x14ac:dyDescent="0.3">
      <c r="A8986" t="s">
        <v>12790</v>
      </c>
      <c r="B8986" t="s">
        <v>19478</v>
      </c>
      <c r="C8986" t="s">
        <v>19522</v>
      </c>
      <c r="D8986" t="s">
        <v>19630</v>
      </c>
      <c r="E8986" s="89">
        <v>0.32153040004766192</v>
      </c>
      <c r="F8986" s="89">
        <v>704966</v>
      </c>
      <c r="G8986" s="89">
        <v>4</v>
      </c>
      <c r="H8986" t="s">
        <v>19630</v>
      </c>
      <c r="I8986" s="89"/>
    </row>
    <row r="8987" x14ac:dyDescent="0.3">
      <c r="A8987" t="s">
        <v>12791</v>
      </c>
      <c r="B8987" t="s">
        <v>19479</v>
      </c>
      <c r="C8987" t="s">
        <v>19522</v>
      </c>
      <c r="D8987" t="s">
        <v>19630</v>
      </c>
      <c r="E8987" s="89">
        <v>85892.966984496466</v>
      </c>
      <c r="F8987" s="89">
        <v>704966</v>
      </c>
      <c r="G8987" s="89">
        <v>4</v>
      </c>
      <c r="H8987" t="s">
        <v>19630</v>
      </c>
      <c r="I8987" s="89"/>
    </row>
    <row r="8988" x14ac:dyDescent="0.3">
      <c r="A8988" t="s">
        <v>12792</v>
      </c>
      <c r="B8988" t="s">
        <v>19483</v>
      </c>
      <c r="C8988" t="s">
        <v>19522</v>
      </c>
      <c r="D8988" t="s">
        <v>19614</v>
      </c>
      <c r="E8988" s="89">
        <v>0.35510037203062361</v>
      </c>
      <c r="F8988" s="89">
        <v>704966</v>
      </c>
      <c r="G8988" s="89">
        <v>4</v>
      </c>
      <c r="H8988" t="s">
        <v>19629</v>
      </c>
      <c r="I8988" s="89"/>
    </row>
    <row r="8989" x14ac:dyDescent="0.3">
      <c r="A8989" t="s">
        <v>12793</v>
      </c>
      <c r="B8989" t="s">
        <v>19483</v>
      </c>
      <c r="C8989" t="s">
        <v>19522</v>
      </c>
      <c r="D8989" t="s">
        <v>19615</v>
      </c>
      <c r="E8989" s="89">
        <v>0.3752779835665056</v>
      </c>
      <c r="F8989" s="89">
        <v>704966</v>
      </c>
      <c r="G8989" s="89">
        <v>4</v>
      </c>
      <c r="H8989" t="s">
        <v>19629</v>
      </c>
      <c r="I8989" s="89"/>
    </row>
    <row r="8990" x14ac:dyDescent="0.3">
      <c r="A8990" t="s">
        <v>12794</v>
      </c>
      <c r="B8990" t="s">
        <v>19483</v>
      </c>
      <c r="C8990" t="s">
        <v>19522</v>
      </c>
      <c r="D8990" t="s">
        <v>19616</v>
      </c>
      <c r="E8990" s="89">
        <v>0.35510037203062361</v>
      </c>
      <c r="F8990" s="89">
        <v>704966</v>
      </c>
      <c r="G8990" s="89">
        <v>4</v>
      </c>
      <c r="H8990" t="s">
        <v>19629</v>
      </c>
      <c r="I8990" s="89"/>
    </row>
    <row r="8991" x14ac:dyDescent="0.3">
      <c r="A8991" t="s">
        <v>12795</v>
      </c>
      <c r="B8991" t="s">
        <v>19483</v>
      </c>
      <c r="C8991" t="s">
        <v>19522</v>
      </c>
      <c r="D8991" t="s">
        <v>19617</v>
      </c>
      <c r="E8991" s="89">
        <v>0.37524010331837437</v>
      </c>
      <c r="F8991" s="89">
        <v>704966</v>
      </c>
      <c r="G8991" s="89">
        <v>4</v>
      </c>
      <c r="H8991" t="s">
        <v>19629</v>
      </c>
      <c r="I8991" s="89"/>
    </row>
    <row r="8992" x14ac:dyDescent="0.3">
      <c r="A8992" t="s">
        <v>12796</v>
      </c>
      <c r="B8992" t="s">
        <v>19483</v>
      </c>
      <c r="C8992" t="s">
        <v>19522</v>
      </c>
      <c r="D8992" t="s">
        <v>19618</v>
      </c>
      <c r="E8992" s="89">
        <v>0.36621954838301313</v>
      </c>
      <c r="F8992" s="89">
        <v>704966</v>
      </c>
      <c r="G8992" s="89">
        <v>4</v>
      </c>
      <c r="H8992" t="s">
        <v>19629</v>
      </c>
      <c r="I8992" s="89"/>
    </row>
    <row r="8993" x14ac:dyDescent="0.3">
      <c r="A8993" t="s">
        <v>12797</v>
      </c>
      <c r="B8993" t="s">
        <v>19483</v>
      </c>
      <c r="C8993" t="s">
        <v>19522</v>
      </c>
      <c r="D8993" t="s">
        <v>19619</v>
      </c>
      <c r="E8993" s="89">
        <v>0.36991459849343689</v>
      </c>
      <c r="F8993" s="89">
        <v>704966</v>
      </c>
      <c r="G8993" s="89">
        <v>4</v>
      </c>
      <c r="H8993" t="s">
        <v>19629</v>
      </c>
      <c r="I8993" s="89"/>
    </row>
    <row r="8994" x14ac:dyDescent="0.3">
      <c r="A8994" t="s">
        <v>12798</v>
      </c>
      <c r="B8994" t="s">
        <v>19483</v>
      </c>
      <c r="C8994" t="s">
        <v>19522</v>
      </c>
      <c r="D8994" t="s">
        <v>19620</v>
      </c>
      <c r="E8994" s="89">
        <v>0.35259719953108121</v>
      </c>
      <c r="F8994" s="89">
        <v>704966</v>
      </c>
      <c r="G8994" s="89">
        <v>4</v>
      </c>
      <c r="H8994" t="s">
        <v>19629</v>
      </c>
      <c r="I8994" s="89"/>
    </row>
    <row r="8995" x14ac:dyDescent="0.3">
      <c r="A8995" t="s">
        <v>12799</v>
      </c>
      <c r="B8995" t="s">
        <v>19483</v>
      </c>
      <c r="C8995" t="s">
        <v>19522</v>
      </c>
      <c r="D8995" t="s">
        <v>19621</v>
      </c>
      <c r="E8995" s="89">
        <v>0.16417421786263781</v>
      </c>
      <c r="F8995" s="89">
        <v>704966</v>
      </c>
      <c r="G8995" s="89">
        <v>4</v>
      </c>
      <c r="H8995" t="s">
        <v>19629</v>
      </c>
      <c r="I8995" s="89"/>
    </row>
    <row r="8996" x14ac:dyDescent="0.3">
      <c r="A8996" t="s">
        <v>12800</v>
      </c>
      <c r="B8996" t="s">
        <v>19483</v>
      </c>
      <c r="C8996" t="s">
        <v>19522</v>
      </c>
      <c r="D8996" t="s">
        <v>19622</v>
      </c>
      <c r="E8996" s="89">
        <v>0.36236552592277033</v>
      </c>
      <c r="F8996" s="89">
        <v>704966</v>
      </c>
      <c r="G8996" s="89">
        <v>4</v>
      </c>
      <c r="H8996" t="s">
        <v>19629</v>
      </c>
      <c r="I8996" s="89"/>
    </row>
    <row r="8997" x14ac:dyDescent="0.3">
      <c r="A8997" t="s">
        <v>12801</v>
      </c>
      <c r="B8997" t="s">
        <v>19483</v>
      </c>
      <c r="C8997" t="s">
        <v>19522</v>
      </c>
      <c r="D8997" t="s">
        <v>19623</v>
      </c>
      <c r="E8997" s="89">
        <v>0.43602001214113162</v>
      </c>
      <c r="F8997" s="89">
        <v>704966</v>
      </c>
      <c r="G8997" s="89">
        <v>4</v>
      </c>
      <c r="H8997" t="s">
        <v>19629</v>
      </c>
      <c r="I8997" s="89"/>
    </row>
    <row r="8998" x14ac:dyDescent="0.3">
      <c r="A8998" t="s">
        <v>12802</v>
      </c>
      <c r="B8998" t="s">
        <v>19483</v>
      </c>
      <c r="C8998" t="s">
        <v>19522</v>
      </c>
      <c r="D8998" t="s">
        <v>19624</v>
      </c>
      <c r="E8998" s="89">
        <v>1.0345747823652569</v>
      </c>
      <c r="F8998" s="89">
        <v>704966</v>
      </c>
      <c r="G8998" s="89">
        <v>4</v>
      </c>
      <c r="H8998" t="s">
        <v>19629</v>
      </c>
      <c r="I8998" s="89"/>
    </row>
    <row r="8999" x14ac:dyDescent="0.3">
      <c r="A8999" t="s">
        <v>12803</v>
      </c>
      <c r="B8999" t="s">
        <v>19477</v>
      </c>
      <c r="C8999" t="s">
        <v>19614</v>
      </c>
      <c r="D8999" t="s">
        <v>19630</v>
      </c>
      <c r="E8999" s="89">
        <v>535110664644.47113</v>
      </c>
      <c r="F8999" s="89">
        <v>704966</v>
      </c>
      <c r="G8999" s="89">
        <v>4</v>
      </c>
      <c r="H8999" t="s">
        <v>19630</v>
      </c>
      <c r="I8999" s="89"/>
    </row>
    <row r="9000" x14ac:dyDescent="0.3">
      <c r="A9000" t="s">
        <v>12804</v>
      </c>
      <c r="B9000" t="s">
        <v>19478</v>
      </c>
      <c r="C9000" t="s">
        <v>19614</v>
      </c>
      <c r="D9000" t="s">
        <v>19630</v>
      </c>
      <c r="E9000" s="89">
        <v>1</v>
      </c>
      <c r="F9000" s="89">
        <v>704966</v>
      </c>
      <c r="G9000" s="89">
        <v>4</v>
      </c>
      <c r="H9000" t="s">
        <v>19630</v>
      </c>
      <c r="I9000" s="89"/>
    </row>
    <row r="9001" x14ac:dyDescent="0.3">
      <c r="A9001" t="s">
        <v>12805</v>
      </c>
      <c r="B9001" t="s">
        <v>19479</v>
      </c>
      <c r="C9001" t="s">
        <v>19614</v>
      </c>
      <c r="D9001" t="s">
        <v>19630</v>
      </c>
      <c r="E9001" s="89">
        <v>759058.82644619897</v>
      </c>
      <c r="F9001" s="89">
        <v>704966</v>
      </c>
      <c r="G9001" s="89">
        <v>4</v>
      </c>
      <c r="H9001" t="s">
        <v>19630</v>
      </c>
      <c r="I9001" s="89"/>
    </row>
    <row r="9002" x14ac:dyDescent="0.3">
      <c r="A9002" t="s">
        <v>12806</v>
      </c>
      <c r="B9002" t="s">
        <v>19483</v>
      </c>
      <c r="C9002" t="s">
        <v>19614</v>
      </c>
      <c r="D9002" t="s">
        <v>19614</v>
      </c>
      <c r="E9002" s="89">
        <v>1</v>
      </c>
      <c r="F9002" s="89">
        <v>704966</v>
      </c>
      <c r="G9002" s="89">
        <v>4</v>
      </c>
      <c r="H9002" t="s">
        <v>19629</v>
      </c>
      <c r="I9002" s="89"/>
    </row>
    <row r="9003" x14ac:dyDescent="0.3">
      <c r="A9003" t="s">
        <v>12807</v>
      </c>
      <c r="B9003" t="s">
        <v>19483</v>
      </c>
      <c r="C9003" t="s">
        <v>19614</v>
      </c>
      <c r="D9003" t="s">
        <v>19615</v>
      </c>
      <c r="E9003" s="89">
        <v>1.0194994643423521</v>
      </c>
      <c r="F9003" s="89">
        <v>704966</v>
      </c>
      <c r="G9003" s="89">
        <v>4</v>
      </c>
      <c r="H9003" t="s">
        <v>19629</v>
      </c>
      <c r="I9003" s="89"/>
    </row>
    <row r="9004" x14ac:dyDescent="0.3">
      <c r="A9004" t="s">
        <v>12808</v>
      </c>
      <c r="B9004" t="s">
        <v>19483</v>
      </c>
      <c r="C9004" t="s">
        <v>19614</v>
      </c>
      <c r="D9004" t="s">
        <v>19616</v>
      </c>
      <c r="E9004" s="89">
        <v>1</v>
      </c>
      <c r="F9004" s="89">
        <v>704966</v>
      </c>
      <c r="G9004" s="89">
        <v>4</v>
      </c>
      <c r="H9004" t="s">
        <v>19629</v>
      </c>
      <c r="I9004" s="89"/>
    </row>
    <row r="9005" x14ac:dyDescent="0.3">
      <c r="A9005" t="s">
        <v>12809</v>
      </c>
      <c r="B9005" t="s">
        <v>19483</v>
      </c>
      <c r="C9005" t="s">
        <v>19614</v>
      </c>
      <c r="D9005" t="s">
        <v>19617</v>
      </c>
      <c r="E9005" s="89">
        <v>1.018233310576014</v>
      </c>
      <c r="F9005" s="89">
        <v>704966</v>
      </c>
      <c r="G9005" s="89">
        <v>4</v>
      </c>
      <c r="H9005" t="s">
        <v>19629</v>
      </c>
      <c r="I9005" s="89"/>
    </row>
    <row r="9006" x14ac:dyDescent="0.3">
      <c r="A9006" t="s">
        <v>12810</v>
      </c>
      <c r="B9006" t="s">
        <v>19483</v>
      </c>
      <c r="C9006" t="s">
        <v>19614</v>
      </c>
      <c r="D9006" t="s">
        <v>19618</v>
      </c>
      <c r="E9006" s="89">
        <v>0.9867824017668404</v>
      </c>
      <c r="F9006" s="89">
        <v>704966</v>
      </c>
      <c r="G9006" s="89">
        <v>4</v>
      </c>
      <c r="H9006" t="s">
        <v>19629</v>
      </c>
      <c r="I9006" s="89"/>
    </row>
    <row r="9007" x14ac:dyDescent="0.3">
      <c r="A9007" t="s">
        <v>12811</v>
      </c>
      <c r="B9007" t="s">
        <v>19483</v>
      </c>
      <c r="C9007" t="s">
        <v>19614</v>
      </c>
      <c r="D9007" t="s">
        <v>19619</v>
      </c>
      <c r="E9007" s="89">
        <v>0.99000533012011871</v>
      </c>
      <c r="F9007" s="89">
        <v>704966</v>
      </c>
      <c r="G9007" s="89">
        <v>4</v>
      </c>
      <c r="H9007" t="s">
        <v>19629</v>
      </c>
      <c r="I9007" s="89"/>
    </row>
    <row r="9008" x14ac:dyDescent="0.3">
      <c r="A9008" t="s">
        <v>12812</v>
      </c>
      <c r="B9008" t="s">
        <v>19483</v>
      </c>
      <c r="C9008" t="s">
        <v>19614</v>
      </c>
      <c r="D9008" t="s">
        <v>19620</v>
      </c>
      <c r="E9008" s="89">
        <v>0.94754465475472016</v>
      </c>
      <c r="F9008" s="89">
        <v>704966</v>
      </c>
      <c r="G9008" s="89">
        <v>4</v>
      </c>
      <c r="H9008" t="s">
        <v>19629</v>
      </c>
      <c r="I9008" s="89"/>
    </row>
    <row r="9009" x14ac:dyDescent="0.3">
      <c r="A9009" t="s">
        <v>12813</v>
      </c>
      <c r="B9009" t="s">
        <v>19483</v>
      </c>
      <c r="C9009" t="s">
        <v>19614</v>
      </c>
      <c r="D9009" t="s">
        <v>19621</v>
      </c>
      <c r="E9009" s="89">
        <v>0.63500573055801857</v>
      </c>
      <c r="F9009" s="89">
        <v>704966</v>
      </c>
      <c r="G9009" s="89">
        <v>4</v>
      </c>
      <c r="H9009" t="s">
        <v>19629</v>
      </c>
      <c r="I9009" s="89"/>
    </row>
    <row r="9010" x14ac:dyDescent="0.3">
      <c r="A9010" t="s">
        <v>12814</v>
      </c>
      <c r="B9010" t="s">
        <v>19483</v>
      </c>
      <c r="C9010" t="s">
        <v>19614</v>
      </c>
      <c r="D9010" t="s">
        <v>19622</v>
      </c>
      <c r="E9010" s="89">
        <v>0.9774767533063764</v>
      </c>
      <c r="F9010" s="89">
        <v>704966</v>
      </c>
      <c r="G9010" s="89">
        <v>4</v>
      </c>
      <c r="H9010" t="s">
        <v>19629</v>
      </c>
      <c r="I9010" s="89"/>
    </row>
    <row r="9011" x14ac:dyDescent="0.3">
      <c r="A9011" t="s">
        <v>12815</v>
      </c>
      <c r="B9011" t="s">
        <v>19483</v>
      </c>
      <c r="C9011" t="s">
        <v>19614</v>
      </c>
      <c r="D9011" t="s">
        <v>19623</v>
      </c>
      <c r="E9011" s="89">
        <v>1.288294508823137</v>
      </c>
      <c r="F9011" s="89">
        <v>704966</v>
      </c>
      <c r="G9011" s="89">
        <v>4</v>
      </c>
      <c r="H9011" t="s">
        <v>19629</v>
      </c>
      <c r="I9011" s="89"/>
    </row>
    <row r="9012" x14ac:dyDescent="0.3">
      <c r="A9012" t="s">
        <v>12816</v>
      </c>
      <c r="B9012" t="s">
        <v>19480</v>
      </c>
      <c r="C9012" t="s">
        <v>19614</v>
      </c>
      <c r="D9012" t="s">
        <v>19623</v>
      </c>
      <c r="E9012" s="89">
        <v>8.4408326075300091E-2</v>
      </c>
      <c r="F9012" s="89">
        <v>704966</v>
      </c>
      <c r="G9012" s="89">
        <v>4</v>
      </c>
      <c r="H9012" t="s">
        <v>19630</v>
      </c>
      <c r="I9012" s="89"/>
    </row>
    <row r="9013" x14ac:dyDescent="0.3">
      <c r="A9013" t="s">
        <v>12817</v>
      </c>
      <c r="B9013" t="s">
        <v>19481</v>
      </c>
      <c r="C9013" t="s">
        <v>19614</v>
      </c>
      <c r="D9013" t="s">
        <v>19623</v>
      </c>
      <c r="E9013" s="89">
        <v>1.899204277074396E-3</v>
      </c>
      <c r="F9013" s="89">
        <v>704966</v>
      </c>
      <c r="G9013" s="89">
        <v>4</v>
      </c>
      <c r="H9013" t="s">
        <v>19630</v>
      </c>
      <c r="I9013" s="89"/>
    </row>
    <row r="9014" x14ac:dyDescent="0.3">
      <c r="A9014" t="s">
        <v>12818</v>
      </c>
      <c r="B9014" t="s">
        <v>19482</v>
      </c>
      <c r="C9014" t="s">
        <v>19614</v>
      </c>
      <c r="D9014" t="s">
        <v>19623</v>
      </c>
      <c r="E9014" s="89">
        <v>6.9619564441571403E-5</v>
      </c>
      <c r="F9014" s="89">
        <v>704966</v>
      </c>
      <c r="G9014" s="89">
        <v>4</v>
      </c>
      <c r="H9014" t="s">
        <v>19630</v>
      </c>
      <c r="I9014" s="89"/>
    </row>
    <row r="9015" x14ac:dyDescent="0.3">
      <c r="A9015" t="s">
        <v>12819</v>
      </c>
      <c r="B9015" t="s">
        <v>19483</v>
      </c>
      <c r="C9015" t="s">
        <v>19614</v>
      </c>
      <c r="D9015" t="s">
        <v>19624</v>
      </c>
      <c r="E9015" s="89">
        <v>2.9698745615553999</v>
      </c>
      <c r="F9015" s="89">
        <v>704966</v>
      </c>
      <c r="G9015" s="89">
        <v>4</v>
      </c>
      <c r="H9015" t="s">
        <v>19629</v>
      </c>
      <c r="I9015" s="89"/>
    </row>
    <row r="9016" x14ac:dyDescent="0.3">
      <c r="A9016" t="s">
        <v>12820</v>
      </c>
      <c r="B9016" t="s">
        <v>19480</v>
      </c>
      <c r="C9016" t="s">
        <v>19614</v>
      </c>
      <c r="D9016" t="s">
        <v>19624</v>
      </c>
      <c r="E9016" s="89">
        <v>0</v>
      </c>
      <c r="F9016" s="89">
        <v>704966</v>
      </c>
      <c r="G9016" s="89">
        <v>4</v>
      </c>
      <c r="H9016" t="s">
        <v>19630</v>
      </c>
      <c r="I9016" s="89"/>
    </row>
    <row r="9017" x14ac:dyDescent="0.3">
      <c r="A9017" t="s">
        <v>12821</v>
      </c>
      <c r="B9017" t="s">
        <v>19481</v>
      </c>
      <c r="C9017" t="s">
        <v>19614</v>
      </c>
      <c r="D9017" t="s">
        <v>19624</v>
      </c>
      <c r="E9017" s="89">
        <v>0</v>
      </c>
      <c r="F9017" s="89">
        <v>704966</v>
      </c>
      <c r="G9017" s="89">
        <v>4</v>
      </c>
      <c r="H9017" t="s">
        <v>19630</v>
      </c>
      <c r="I9017" s="89"/>
    </row>
    <row r="9018" x14ac:dyDescent="0.3">
      <c r="A9018" t="s">
        <v>12822</v>
      </c>
      <c r="B9018" t="s">
        <v>19482</v>
      </c>
      <c r="C9018" t="s">
        <v>19614</v>
      </c>
      <c r="D9018" t="s">
        <v>19624</v>
      </c>
      <c r="E9018" s="89">
        <v>0</v>
      </c>
      <c r="F9018" s="89">
        <v>704966</v>
      </c>
      <c r="G9018" s="89">
        <v>4</v>
      </c>
      <c r="H9018" t="s">
        <v>19630</v>
      </c>
      <c r="I9018" s="89"/>
    </row>
    <row r="9019" x14ac:dyDescent="0.3">
      <c r="A9019" t="s">
        <v>12823</v>
      </c>
      <c r="B9019" t="s">
        <v>19477</v>
      </c>
      <c r="C9019" t="s">
        <v>19615</v>
      </c>
      <c r="D9019" t="s">
        <v>19630</v>
      </c>
      <c r="E9019" s="89">
        <v>525423899145.13611</v>
      </c>
      <c r="F9019" s="89">
        <v>704966</v>
      </c>
      <c r="G9019" s="89">
        <v>4</v>
      </c>
      <c r="H9019" t="s">
        <v>19630</v>
      </c>
      <c r="I9019" s="89"/>
    </row>
    <row r="9020" x14ac:dyDescent="0.3">
      <c r="A9020" t="s">
        <v>12824</v>
      </c>
      <c r="B9020" t="s">
        <v>19478</v>
      </c>
      <c r="C9020" t="s">
        <v>19615</v>
      </c>
      <c r="D9020" t="s">
        <v>19630</v>
      </c>
      <c r="E9020" s="89">
        <v>1</v>
      </c>
      <c r="F9020" s="89">
        <v>704966</v>
      </c>
      <c r="G9020" s="89">
        <v>4</v>
      </c>
      <c r="H9020" t="s">
        <v>19630</v>
      </c>
      <c r="I9020" s="89"/>
    </row>
    <row r="9021" x14ac:dyDescent="0.3">
      <c r="A9021" t="s">
        <v>12825</v>
      </c>
      <c r="B9021" t="s">
        <v>19479</v>
      </c>
      <c r="C9021" t="s">
        <v>19615</v>
      </c>
      <c r="D9021" t="s">
        <v>19630</v>
      </c>
      <c r="E9021" s="89">
        <v>745318.07086460351</v>
      </c>
      <c r="F9021" s="89">
        <v>704966</v>
      </c>
      <c r="G9021" s="89">
        <v>4</v>
      </c>
      <c r="H9021" t="s">
        <v>19630</v>
      </c>
      <c r="I9021" s="89"/>
    </row>
    <row r="9022" x14ac:dyDescent="0.3">
      <c r="A9022" t="s">
        <v>12826</v>
      </c>
      <c r="B9022" t="s">
        <v>19483</v>
      </c>
      <c r="C9022" t="s">
        <v>19615</v>
      </c>
      <c r="D9022" t="s">
        <v>19614</v>
      </c>
      <c r="E9022" s="89">
        <v>0.98187264336333113</v>
      </c>
      <c r="F9022" s="89">
        <v>704966</v>
      </c>
      <c r="G9022" s="89">
        <v>4</v>
      </c>
      <c r="H9022" t="s">
        <v>19629</v>
      </c>
      <c r="I9022" s="89"/>
    </row>
    <row r="9023" x14ac:dyDescent="0.3">
      <c r="A9023" t="s">
        <v>12827</v>
      </c>
      <c r="B9023" t="s">
        <v>19483</v>
      </c>
      <c r="C9023" t="s">
        <v>19615</v>
      </c>
      <c r="D9023" t="s">
        <v>19615</v>
      </c>
      <c r="E9023" s="89">
        <v>1</v>
      </c>
      <c r="F9023" s="89">
        <v>704966</v>
      </c>
      <c r="G9023" s="89">
        <v>4</v>
      </c>
      <c r="H9023" t="s">
        <v>19629</v>
      </c>
      <c r="I9023" s="89"/>
    </row>
    <row r="9024" x14ac:dyDescent="0.3">
      <c r="A9024" t="s">
        <v>12828</v>
      </c>
      <c r="B9024" t="s">
        <v>19483</v>
      </c>
      <c r="C9024" t="s">
        <v>19615</v>
      </c>
      <c r="D9024" t="s">
        <v>19616</v>
      </c>
      <c r="E9024" s="89">
        <v>0.98187264336333113</v>
      </c>
      <c r="F9024" s="89">
        <v>704966</v>
      </c>
      <c r="G9024" s="89">
        <v>4</v>
      </c>
      <c r="H9024" t="s">
        <v>19629</v>
      </c>
      <c r="I9024" s="89"/>
    </row>
    <row r="9025" x14ac:dyDescent="0.3">
      <c r="A9025" t="s">
        <v>12829</v>
      </c>
      <c r="B9025" t="s">
        <v>19483</v>
      </c>
      <c r="C9025" t="s">
        <v>19615</v>
      </c>
      <c r="D9025" t="s">
        <v>19617</v>
      </c>
      <c r="E9025" s="89">
        <v>0.99876550888426252</v>
      </c>
      <c r="F9025" s="89">
        <v>704966</v>
      </c>
      <c r="G9025" s="89">
        <v>4</v>
      </c>
      <c r="H9025" t="s">
        <v>19629</v>
      </c>
      <c r="I9025" s="89"/>
    </row>
    <row r="9026" x14ac:dyDescent="0.3">
      <c r="A9026" t="s">
        <v>12830</v>
      </c>
      <c r="B9026" t="s">
        <v>19483</v>
      </c>
      <c r="C9026" t="s">
        <v>19615</v>
      </c>
      <c r="D9026" t="s">
        <v>19618</v>
      </c>
      <c r="E9026" s="89">
        <v>0.96771683522806595</v>
      </c>
      <c r="F9026" s="89">
        <v>704966</v>
      </c>
      <c r="G9026" s="89">
        <v>4</v>
      </c>
      <c r="H9026" t="s">
        <v>19629</v>
      </c>
      <c r="I9026" s="89"/>
    </row>
    <row r="9027" x14ac:dyDescent="0.3">
      <c r="A9027" t="s">
        <v>12831</v>
      </c>
      <c r="B9027" t="s">
        <v>19483</v>
      </c>
      <c r="C9027" t="s">
        <v>19615</v>
      </c>
      <c r="D9027" t="s">
        <v>19619</v>
      </c>
      <c r="E9027" s="89">
        <v>0.97085553489502618</v>
      </c>
      <c r="F9027" s="89">
        <v>704966</v>
      </c>
      <c r="G9027" s="89">
        <v>4</v>
      </c>
      <c r="H9027" t="s">
        <v>19629</v>
      </c>
      <c r="I9027" s="89"/>
    </row>
    <row r="9028" x14ac:dyDescent="0.3">
      <c r="A9028" t="s">
        <v>12832</v>
      </c>
      <c r="B9028" t="s">
        <v>19483</v>
      </c>
      <c r="C9028" t="s">
        <v>19615</v>
      </c>
      <c r="D9028" t="s">
        <v>19620</v>
      </c>
      <c r="E9028" s="89">
        <v>0.92922006696583037</v>
      </c>
      <c r="F9028" s="89">
        <v>704966</v>
      </c>
      <c r="G9028" s="89">
        <v>4</v>
      </c>
      <c r="H9028" t="s">
        <v>19629</v>
      </c>
      <c r="I9028" s="89"/>
    </row>
    <row r="9029" x14ac:dyDescent="0.3">
      <c r="A9029" t="s">
        <v>12833</v>
      </c>
      <c r="B9029" t="s">
        <v>19483</v>
      </c>
      <c r="C9029" t="s">
        <v>19615</v>
      </c>
      <c r="D9029" t="s">
        <v>19621</v>
      </c>
      <c r="E9029" s="89">
        <v>0.62478970040520787</v>
      </c>
      <c r="F9029" s="89">
        <v>704966</v>
      </c>
      <c r="G9029" s="89">
        <v>4</v>
      </c>
      <c r="H9029" t="s">
        <v>19629</v>
      </c>
      <c r="I9029" s="89"/>
    </row>
    <row r="9030" x14ac:dyDescent="0.3">
      <c r="A9030" t="s">
        <v>12834</v>
      </c>
      <c r="B9030" t="s">
        <v>19483</v>
      </c>
      <c r="C9030" t="s">
        <v>19615</v>
      </c>
      <c r="D9030" t="s">
        <v>19622</v>
      </c>
      <c r="E9030" s="89">
        <v>0.95871781125178612</v>
      </c>
      <c r="F9030" s="89">
        <v>704966</v>
      </c>
      <c r="G9030" s="89">
        <v>4</v>
      </c>
      <c r="H9030" t="s">
        <v>19629</v>
      </c>
      <c r="I9030" s="89"/>
    </row>
    <row r="9031" x14ac:dyDescent="0.3">
      <c r="A9031" t="s">
        <v>12835</v>
      </c>
      <c r="B9031" t="s">
        <v>19483</v>
      </c>
      <c r="C9031" t="s">
        <v>19615</v>
      </c>
      <c r="D9031" t="s">
        <v>19623</v>
      </c>
      <c r="E9031" s="89">
        <v>1.2656007738609769</v>
      </c>
      <c r="F9031" s="89">
        <v>704966</v>
      </c>
      <c r="G9031" s="89">
        <v>4</v>
      </c>
      <c r="H9031" t="s">
        <v>19629</v>
      </c>
      <c r="I9031" s="89"/>
    </row>
    <row r="9032" x14ac:dyDescent="0.3">
      <c r="A9032" t="s">
        <v>12836</v>
      </c>
      <c r="B9032" t="s">
        <v>19480</v>
      </c>
      <c r="C9032" t="s">
        <v>19615</v>
      </c>
      <c r="D9032" t="s">
        <v>19623</v>
      </c>
      <c r="E9032" s="89">
        <v>0.1185475611589779</v>
      </c>
      <c r="F9032" s="89">
        <v>704966</v>
      </c>
      <c r="G9032" s="89">
        <v>4</v>
      </c>
      <c r="H9032" t="s">
        <v>19630</v>
      </c>
      <c r="I9032" s="89"/>
    </row>
    <row r="9033" x14ac:dyDescent="0.3">
      <c r="A9033" t="s">
        <v>12837</v>
      </c>
      <c r="B9033" t="s">
        <v>19481</v>
      </c>
      <c r="C9033" t="s">
        <v>19615</v>
      </c>
      <c r="D9033" t="s">
        <v>19623</v>
      </c>
      <c r="E9033" s="89">
        <v>5.3538136148333446E-3</v>
      </c>
      <c r="F9033" s="89">
        <v>704966</v>
      </c>
      <c r="G9033" s="89">
        <v>4</v>
      </c>
      <c r="H9033" t="s">
        <v>19630</v>
      </c>
      <c r="I9033" s="89"/>
    </row>
    <row r="9034" x14ac:dyDescent="0.3">
      <c r="A9034" t="s">
        <v>12838</v>
      </c>
      <c r="B9034" t="s">
        <v>19482</v>
      </c>
      <c r="C9034" t="s">
        <v>19615</v>
      </c>
      <c r="D9034" t="s">
        <v>19623</v>
      </c>
      <c r="E9034" s="89">
        <v>3.9434875038946718E-4</v>
      </c>
      <c r="F9034" s="89">
        <v>704966</v>
      </c>
      <c r="G9034" s="89">
        <v>4</v>
      </c>
      <c r="H9034" t="s">
        <v>19630</v>
      </c>
      <c r="I9034" s="89"/>
    </row>
    <row r="9035" x14ac:dyDescent="0.3">
      <c r="A9035" t="s">
        <v>12839</v>
      </c>
      <c r="B9035" t="s">
        <v>19483</v>
      </c>
      <c r="C9035" t="s">
        <v>19615</v>
      </c>
      <c r="D9035" t="s">
        <v>19624</v>
      </c>
      <c r="E9035" s="89">
        <v>2.9164964486562761</v>
      </c>
      <c r="F9035" s="89">
        <v>704966</v>
      </c>
      <c r="G9035" s="89">
        <v>4</v>
      </c>
      <c r="H9035" t="s">
        <v>19629</v>
      </c>
      <c r="I9035" s="89"/>
    </row>
    <row r="9036" x14ac:dyDescent="0.3">
      <c r="A9036" t="s">
        <v>12840</v>
      </c>
      <c r="B9036" t="s">
        <v>19480</v>
      </c>
      <c r="C9036" t="s">
        <v>19615</v>
      </c>
      <c r="D9036" t="s">
        <v>19624</v>
      </c>
      <c r="E9036" s="89">
        <v>0</v>
      </c>
      <c r="F9036" s="89">
        <v>704966</v>
      </c>
      <c r="G9036" s="89">
        <v>4</v>
      </c>
      <c r="H9036" t="s">
        <v>19630</v>
      </c>
      <c r="I9036" s="89"/>
    </row>
    <row r="9037" x14ac:dyDescent="0.3">
      <c r="A9037" t="s">
        <v>12841</v>
      </c>
      <c r="B9037" t="s">
        <v>19481</v>
      </c>
      <c r="C9037" t="s">
        <v>19615</v>
      </c>
      <c r="D9037" t="s">
        <v>19624</v>
      </c>
      <c r="E9037" s="89">
        <v>0</v>
      </c>
      <c r="F9037" s="89">
        <v>704966</v>
      </c>
      <c r="G9037" s="89">
        <v>4</v>
      </c>
      <c r="H9037" t="s">
        <v>19630</v>
      </c>
      <c r="I9037" s="89"/>
    </row>
    <row r="9038" x14ac:dyDescent="0.3">
      <c r="A9038" t="s">
        <v>12842</v>
      </c>
      <c r="B9038" t="s">
        <v>19482</v>
      </c>
      <c r="C9038" t="s">
        <v>19615</v>
      </c>
      <c r="D9038" t="s">
        <v>19624</v>
      </c>
      <c r="E9038" s="89">
        <v>0</v>
      </c>
      <c r="F9038" s="89">
        <v>704966</v>
      </c>
      <c r="G9038" s="89">
        <v>4</v>
      </c>
      <c r="H9038" t="s">
        <v>19630</v>
      </c>
      <c r="I9038" s="89"/>
    </row>
    <row r="9039" x14ac:dyDescent="0.3">
      <c r="A9039" t="s">
        <v>12843</v>
      </c>
      <c r="B9039" t="s">
        <v>19477</v>
      </c>
      <c r="C9039" t="s">
        <v>19616</v>
      </c>
      <c r="D9039" t="s">
        <v>19630</v>
      </c>
      <c r="E9039" s="89">
        <v>535110664644.47113</v>
      </c>
      <c r="F9039" s="89">
        <v>704966</v>
      </c>
      <c r="G9039" s="89">
        <v>4</v>
      </c>
      <c r="H9039" t="s">
        <v>19630</v>
      </c>
      <c r="I9039" s="89"/>
    </row>
    <row r="9040" x14ac:dyDescent="0.3">
      <c r="A9040" t="s">
        <v>12844</v>
      </c>
      <c r="B9040" t="s">
        <v>19478</v>
      </c>
      <c r="C9040" t="s">
        <v>19616</v>
      </c>
      <c r="D9040" t="s">
        <v>19630</v>
      </c>
      <c r="E9040" s="89">
        <v>1</v>
      </c>
      <c r="F9040" s="89">
        <v>704966</v>
      </c>
      <c r="G9040" s="89">
        <v>4</v>
      </c>
      <c r="H9040" t="s">
        <v>19630</v>
      </c>
      <c r="I9040" s="89"/>
    </row>
    <row r="9041" x14ac:dyDescent="0.3">
      <c r="A9041" t="s">
        <v>12845</v>
      </c>
      <c r="B9041" t="s">
        <v>19479</v>
      </c>
      <c r="C9041" t="s">
        <v>19616</v>
      </c>
      <c r="D9041" t="s">
        <v>19630</v>
      </c>
      <c r="E9041" s="89">
        <v>759058.82644619897</v>
      </c>
      <c r="F9041" s="89">
        <v>704966</v>
      </c>
      <c r="G9041" s="89">
        <v>4</v>
      </c>
      <c r="H9041" t="s">
        <v>19630</v>
      </c>
      <c r="I9041" s="89"/>
    </row>
    <row r="9042" x14ac:dyDescent="0.3">
      <c r="A9042" t="s">
        <v>12846</v>
      </c>
      <c r="B9042" t="s">
        <v>19483</v>
      </c>
      <c r="C9042" t="s">
        <v>19616</v>
      </c>
      <c r="D9042" t="s">
        <v>19614</v>
      </c>
      <c r="E9042" s="89">
        <v>1</v>
      </c>
      <c r="F9042" s="89">
        <v>704966</v>
      </c>
      <c r="G9042" s="89">
        <v>4</v>
      </c>
      <c r="H9042" t="s">
        <v>19629</v>
      </c>
      <c r="I9042" s="89"/>
    </row>
    <row r="9043" x14ac:dyDescent="0.3">
      <c r="A9043" t="s">
        <v>12847</v>
      </c>
      <c r="B9043" t="s">
        <v>19483</v>
      </c>
      <c r="C9043" t="s">
        <v>19616</v>
      </c>
      <c r="D9043" t="s">
        <v>19615</v>
      </c>
      <c r="E9043" s="89">
        <v>1.0194994643423521</v>
      </c>
      <c r="F9043" s="89">
        <v>704966</v>
      </c>
      <c r="G9043" s="89">
        <v>4</v>
      </c>
      <c r="H9043" t="s">
        <v>19629</v>
      </c>
      <c r="I9043" s="89"/>
    </row>
    <row r="9044" x14ac:dyDescent="0.3">
      <c r="A9044" t="s">
        <v>12848</v>
      </c>
      <c r="B9044" t="s">
        <v>19483</v>
      </c>
      <c r="C9044" t="s">
        <v>19616</v>
      </c>
      <c r="D9044" t="s">
        <v>19616</v>
      </c>
      <c r="E9044" s="89">
        <v>1</v>
      </c>
      <c r="F9044" s="89">
        <v>704966</v>
      </c>
      <c r="G9044" s="89">
        <v>4</v>
      </c>
      <c r="H9044" t="s">
        <v>19629</v>
      </c>
      <c r="I9044" s="89"/>
    </row>
    <row r="9045" x14ac:dyDescent="0.3">
      <c r="A9045" t="s">
        <v>12849</v>
      </c>
      <c r="B9045" t="s">
        <v>19483</v>
      </c>
      <c r="C9045" t="s">
        <v>19616</v>
      </c>
      <c r="D9045" t="s">
        <v>19617</v>
      </c>
      <c r="E9045" s="89">
        <v>1.018233310576014</v>
      </c>
      <c r="F9045" s="89">
        <v>704966</v>
      </c>
      <c r="G9045" s="89">
        <v>4</v>
      </c>
      <c r="H9045" t="s">
        <v>19629</v>
      </c>
      <c r="I9045" s="89"/>
    </row>
    <row r="9046" x14ac:dyDescent="0.3">
      <c r="A9046" t="s">
        <v>12850</v>
      </c>
      <c r="B9046" t="s">
        <v>19483</v>
      </c>
      <c r="C9046" t="s">
        <v>19616</v>
      </c>
      <c r="D9046" t="s">
        <v>19618</v>
      </c>
      <c r="E9046" s="89">
        <v>0.9867824017668404</v>
      </c>
      <c r="F9046" s="89">
        <v>704966</v>
      </c>
      <c r="G9046" s="89">
        <v>4</v>
      </c>
      <c r="H9046" t="s">
        <v>19629</v>
      </c>
      <c r="I9046" s="89"/>
    </row>
    <row r="9047" x14ac:dyDescent="0.3">
      <c r="A9047" t="s">
        <v>12851</v>
      </c>
      <c r="B9047" t="s">
        <v>19483</v>
      </c>
      <c r="C9047" t="s">
        <v>19616</v>
      </c>
      <c r="D9047" t="s">
        <v>19619</v>
      </c>
      <c r="E9047" s="89">
        <v>0.99000533012011871</v>
      </c>
      <c r="F9047" s="89">
        <v>704966</v>
      </c>
      <c r="G9047" s="89">
        <v>4</v>
      </c>
      <c r="H9047" t="s">
        <v>19629</v>
      </c>
      <c r="I9047" s="89"/>
    </row>
    <row r="9048" x14ac:dyDescent="0.3">
      <c r="A9048" t="s">
        <v>12852</v>
      </c>
      <c r="B9048" t="s">
        <v>19483</v>
      </c>
      <c r="C9048" t="s">
        <v>19616</v>
      </c>
      <c r="D9048" t="s">
        <v>19620</v>
      </c>
      <c r="E9048" s="89">
        <v>0.94754465475472016</v>
      </c>
      <c r="F9048" s="89">
        <v>704966</v>
      </c>
      <c r="G9048" s="89">
        <v>4</v>
      </c>
      <c r="H9048" t="s">
        <v>19629</v>
      </c>
      <c r="I9048" s="89"/>
    </row>
    <row r="9049" x14ac:dyDescent="0.3">
      <c r="A9049" t="s">
        <v>12853</v>
      </c>
      <c r="B9049" t="s">
        <v>19483</v>
      </c>
      <c r="C9049" t="s">
        <v>19616</v>
      </c>
      <c r="D9049" t="s">
        <v>19621</v>
      </c>
      <c r="E9049" s="89">
        <v>0.63500573055801857</v>
      </c>
      <c r="F9049" s="89">
        <v>704966</v>
      </c>
      <c r="G9049" s="89">
        <v>4</v>
      </c>
      <c r="H9049" t="s">
        <v>19629</v>
      </c>
      <c r="I9049" s="89"/>
    </row>
    <row r="9050" x14ac:dyDescent="0.3">
      <c r="A9050" t="s">
        <v>12854</v>
      </c>
      <c r="B9050" t="s">
        <v>19483</v>
      </c>
      <c r="C9050" t="s">
        <v>19616</v>
      </c>
      <c r="D9050" t="s">
        <v>19622</v>
      </c>
      <c r="E9050" s="89">
        <v>0.9774767533063764</v>
      </c>
      <c r="F9050" s="89">
        <v>704966</v>
      </c>
      <c r="G9050" s="89">
        <v>4</v>
      </c>
      <c r="H9050" t="s">
        <v>19629</v>
      </c>
      <c r="I9050" s="89"/>
    </row>
    <row r="9051" x14ac:dyDescent="0.3">
      <c r="A9051" t="s">
        <v>12855</v>
      </c>
      <c r="B9051" t="s">
        <v>19483</v>
      </c>
      <c r="C9051" t="s">
        <v>19616</v>
      </c>
      <c r="D9051" t="s">
        <v>19623</v>
      </c>
      <c r="E9051" s="89">
        <v>1.288294508823137</v>
      </c>
      <c r="F9051" s="89">
        <v>704966</v>
      </c>
      <c r="G9051" s="89">
        <v>4</v>
      </c>
      <c r="H9051" t="s">
        <v>19629</v>
      </c>
      <c r="I9051" s="89"/>
    </row>
    <row r="9052" x14ac:dyDescent="0.3">
      <c r="A9052" t="s">
        <v>12856</v>
      </c>
      <c r="B9052" t="s">
        <v>19480</v>
      </c>
      <c r="C9052" t="s">
        <v>19616</v>
      </c>
      <c r="D9052" t="s">
        <v>19623</v>
      </c>
      <c r="E9052" s="89">
        <v>8.4408326075300091E-2</v>
      </c>
      <c r="F9052" s="89">
        <v>704966</v>
      </c>
      <c r="G9052" s="89">
        <v>4</v>
      </c>
      <c r="H9052" t="s">
        <v>19630</v>
      </c>
      <c r="I9052" s="89"/>
    </row>
    <row r="9053" x14ac:dyDescent="0.3">
      <c r="A9053" t="s">
        <v>12857</v>
      </c>
      <c r="B9053" t="s">
        <v>19481</v>
      </c>
      <c r="C9053" t="s">
        <v>19616</v>
      </c>
      <c r="D9053" t="s">
        <v>19623</v>
      </c>
      <c r="E9053" s="89">
        <v>1.899204277074396E-3</v>
      </c>
      <c r="F9053" s="89">
        <v>704966</v>
      </c>
      <c r="G9053" s="89">
        <v>4</v>
      </c>
      <c r="H9053" t="s">
        <v>19630</v>
      </c>
      <c r="I9053" s="89"/>
    </row>
    <row r="9054" x14ac:dyDescent="0.3">
      <c r="A9054" t="s">
        <v>12858</v>
      </c>
      <c r="B9054" t="s">
        <v>19482</v>
      </c>
      <c r="C9054" t="s">
        <v>19616</v>
      </c>
      <c r="D9054" t="s">
        <v>19623</v>
      </c>
      <c r="E9054" s="89">
        <v>6.9619564441571403E-5</v>
      </c>
      <c r="F9054" s="89">
        <v>704966</v>
      </c>
      <c r="G9054" s="89">
        <v>4</v>
      </c>
      <c r="H9054" t="s">
        <v>19630</v>
      </c>
      <c r="I9054" s="89"/>
    </row>
    <row r="9055" x14ac:dyDescent="0.3">
      <c r="A9055" t="s">
        <v>12859</v>
      </c>
      <c r="B9055" t="s">
        <v>19483</v>
      </c>
      <c r="C9055" t="s">
        <v>19616</v>
      </c>
      <c r="D9055" t="s">
        <v>19624</v>
      </c>
      <c r="E9055" s="89">
        <v>2.9698745615553999</v>
      </c>
      <c r="F9055" s="89">
        <v>704966</v>
      </c>
      <c r="G9055" s="89">
        <v>4</v>
      </c>
      <c r="H9055" t="s">
        <v>19629</v>
      </c>
      <c r="I9055" s="89"/>
    </row>
    <row r="9056" x14ac:dyDescent="0.3">
      <c r="A9056" t="s">
        <v>12860</v>
      </c>
      <c r="B9056" t="s">
        <v>19480</v>
      </c>
      <c r="C9056" t="s">
        <v>19616</v>
      </c>
      <c r="D9056" t="s">
        <v>19624</v>
      </c>
      <c r="E9056" s="89">
        <v>0</v>
      </c>
      <c r="F9056" s="89">
        <v>704966</v>
      </c>
      <c r="G9056" s="89">
        <v>4</v>
      </c>
      <c r="H9056" t="s">
        <v>19630</v>
      </c>
      <c r="I9056" s="89"/>
    </row>
    <row r="9057" x14ac:dyDescent="0.3">
      <c r="A9057" t="s">
        <v>12861</v>
      </c>
      <c r="B9057" t="s">
        <v>19481</v>
      </c>
      <c r="C9057" t="s">
        <v>19616</v>
      </c>
      <c r="D9057" t="s">
        <v>19624</v>
      </c>
      <c r="E9057" s="89">
        <v>0</v>
      </c>
      <c r="F9057" s="89">
        <v>704966</v>
      </c>
      <c r="G9057" s="89">
        <v>4</v>
      </c>
      <c r="H9057" t="s">
        <v>19630</v>
      </c>
      <c r="I9057" s="89"/>
    </row>
    <row r="9058" x14ac:dyDescent="0.3">
      <c r="A9058" t="s">
        <v>12862</v>
      </c>
      <c r="B9058" t="s">
        <v>19482</v>
      </c>
      <c r="C9058" t="s">
        <v>19616</v>
      </c>
      <c r="D9058" t="s">
        <v>19624</v>
      </c>
      <c r="E9058" s="89">
        <v>0</v>
      </c>
      <c r="F9058" s="89">
        <v>704966</v>
      </c>
      <c r="G9058" s="89">
        <v>4</v>
      </c>
      <c r="H9058" t="s">
        <v>19630</v>
      </c>
      <c r="I9058" s="89"/>
    </row>
    <row r="9059" x14ac:dyDescent="0.3">
      <c r="A9059" t="s">
        <v>12863</v>
      </c>
      <c r="B9059" t="s">
        <v>19477</v>
      </c>
      <c r="C9059" t="s">
        <v>19617</v>
      </c>
      <c r="D9059" t="s">
        <v>19630</v>
      </c>
      <c r="E9059" s="89">
        <v>526097244478.74371</v>
      </c>
      <c r="F9059" s="89">
        <v>704966</v>
      </c>
      <c r="G9059" s="89">
        <v>4</v>
      </c>
      <c r="H9059" t="s">
        <v>19630</v>
      </c>
      <c r="I9059" s="89"/>
    </row>
    <row r="9060" x14ac:dyDescent="0.3">
      <c r="A9060" t="s">
        <v>12864</v>
      </c>
      <c r="B9060" t="s">
        <v>19478</v>
      </c>
      <c r="C9060" t="s">
        <v>19617</v>
      </c>
      <c r="D9060" t="s">
        <v>19630</v>
      </c>
      <c r="E9060" s="89">
        <v>1</v>
      </c>
      <c r="F9060" s="89">
        <v>704966</v>
      </c>
      <c r="G9060" s="89">
        <v>4</v>
      </c>
      <c r="H9060" t="s">
        <v>19630</v>
      </c>
      <c r="I9060" s="89"/>
    </row>
    <row r="9061" x14ac:dyDescent="0.3">
      <c r="A9061" t="s">
        <v>12865</v>
      </c>
      <c r="B9061" t="s">
        <v>19479</v>
      </c>
      <c r="C9061" t="s">
        <v>19617</v>
      </c>
      <c r="D9061" t="s">
        <v>19630</v>
      </c>
      <c r="E9061" s="89">
        <v>746273.21669235628</v>
      </c>
      <c r="F9061" s="89">
        <v>704966</v>
      </c>
      <c r="G9061" s="89">
        <v>4</v>
      </c>
      <c r="H9061" t="s">
        <v>19630</v>
      </c>
      <c r="I9061" s="89"/>
    </row>
    <row r="9062" x14ac:dyDescent="0.3">
      <c r="A9062" t="s">
        <v>12866</v>
      </c>
      <c r="B9062" t="s">
        <v>19483</v>
      </c>
      <c r="C9062" t="s">
        <v>19617</v>
      </c>
      <c r="D9062" t="s">
        <v>19614</v>
      </c>
      <c r="E9062" s="89">
        <v>0.98310531598934814</v>
      </c>
      <c r="F9062" s="89">
        <v>704966</v>
      </c>
      <c r="G9062" s="89">
        <v>4</v>
      </c>
      <c r="H9062" t="s">
        <v>19629</v>
      </c>
      <c r="I9062" s="89"/>
    </row>
    <row r="9063" x14ac:dyDescent="0.3">
      <c r="A9063" t="s">
        <v>12867</v>
      </c>
      <c r="B9063" t="s">
        <v>19483</v>
      </c>
      <c r="C9063" t="s">
        <v>19617</v>
      </c>
      <c r="D9063" t="s">
        <v>19615</v>
      </c>
      <c r="E9063" s="89">
        <v>1.0012642153030979</v>
      </c>
      <c r="F9063" s="89">
        <v>704966</v>
      </c>
      <c r="G9063" s="89">
        <v>4</v>
      </c>
      <c r="H9063" t="s">
        <v>19629</v>
      </c>
      <c r="I9063" s="89"/>
    </row>
    <row r="9064" x14ac:dyDescent="0.3">
      <c r="A9064" t="s">
        <v>12868</v>
      </c>
      <c r="B9064" t="s">
        <v>19483</v>
      </c>
      <c r="C9064" t="s">
        <v>19617</v>
      </c>
      <c r="D9064" t="s">
        <v>19616</v>
      </c>
      <c r="E9064" s="89">
        <v>0.98310531598934814</v>
      </c>
      <c r="F9064" s="89">
        <v>704966</v>
      </c>
      <c r="G9064" s="89">
        <v>4</v>
      </c>
      <c r="H9064" t="s">
        <v>19629</v>
      </c>
      <c r="I9064" s="89"/>
    </row>
    <row r="9065" x14ac:dyDescent="0.3">
      <c r="A9065" t="s">
        <v>12869</v>
      </c>
      <c r="B9065" t="s">
        <v>19483</v>
      </c>
      <c r="C9065" t="s">
        <v>19617</v>
      </c>
      <c r="D9065" t="s">
        <v>19617</v>
      </c>
      <c r="E9065" s="89">
        <v>1</v>
      </c>
      <c r="F9065" s="89">
        <v>704966</v>
      </c>
      <c r="G9065" s="89">
        <v>4</v>
      </c>
      <c r="H9065" t="s">
        <v>19629</v>
      </c>
      <c r="I9065" s="89"/>
    </row>
    <row r="9066" x14ac:dyDescent="0.3">
      <c r="A9066" t="s">
        <v>12870</v>
      </c>
      <c r="B9066" t="s">
        <v>19483</v>
      </c>
      <c r="C9066" t="s">
        <v>19617</v>
      </c>
      <c r="D9066" t="s">
        <v>19618</v>
      </c>
      <c r="E9066" s="89">
        <v>0.96896142648618244</v>
      </c>
      <c r="F9066" s="89">
        <v>704966</v>
      </c>
      <c r="G9066" s="89">
        <v>4</v>
      </c>
      <c r="H9066" t="s">
        <v>19629</v>
      </c>
      <c r="I9066" s="89"/>
    </row>
    <row r="9067" x14ac:dyDescent="0.3">
      <c r="A9067" t="s">
        <v>12871</v>
      </c>
      <c r="B9067" t="s">
        <v>19483</v>
      </c>
      <c r="C9067" t="s">
        <v>19617</v>
      </c>
      <c r="D9067" t="s">
        <v>19619</v>
      </c>
      <c r="E9067" s="89">
        <v>0.97212418237522846</v>
      </c>
      <c r="F9067" s="89">
        <v>704966</v>
      </c>
      <c r="G9067" s="89">
        <v>4</v>
      </c>
      <c r="H9067" t="s">
        <v>19629</v>
      </c>
      <c r="I9067" s="89"/>
    </row>
    <row r="9068" x14ac:dyDescent="0.3">
      <c r="A9068" t="s">
        <v>12872</v>
      </c>
      <c r="B9068" t="s">
        <v>19483</v>
      </c>
      <c r="C9068" t="s">
        <v>19617</v>
      </c>
      <c r="D9068" t="s">
        <v>19620</v>
      </c>
      <c r="E9068" s="89">
        <v>0.93041614937579553</v>
      </c>
      <c r="F9068" s="89">
        <v>704966</v>
      </c>
      <c r="G9068" s="89">
        <v>4</v>
      </c>
      <c r="H9068" t="s">
        <v>19629</v>
      </c>
      <c r="I9068" s="89"/>
    </row>
    <row r="9069" x14ac:dyDescent="0.3">
      <c r="A9069" t="s">
        <v>12873</v>
      </c>
      <c r="B9069" t="s">
        <v>19483</v>
      </c>
      <c r="C9069" t="s">
        <v>19617</v>
      </c>
      <c r="D9069" t="s">
        <v>19621</v>
      </c>
      <c r="E9069" s="89">
        <v>0.62571026824947329</v>
      </c>
      <c r="F9069" s="89">
        <v>704966</v>
      </c>
      <c r="G9069" s="89">
        <v>4</v>
      </c>
      <c r="H9069" t="s">
        <v>19629</v>
      </c>
      <c r="I9069" s="89"/>
    </row>
    <row r="9070" x14ac:dyDescent="0.3">
      <c r="A9070" t="s">
        <v>12874</v>
      </c>
      <c r="B9070" t="s">
        <v>19483</v>
      </c>
      <c r="C9070" t="s">
        <v>19617</v>
      </c>
      <c r="D9070" t="s">
        <v>19622</v>
      </c>
      <c r="E9070" s="89">
        <v>0.95993996314425933</v>
      </c>
      <c r="F9070" s="89">
        <v>704966</v>
      </c>
      <c r="G9070" s="89">
        <v>4</v>
      </c>
      <c r="H9070" t="s">
        <v>19629</v>
      </c>
      <c r="I9070" s="89"/>
    </row>
    <row r="9071" x14ac:dyDescent="0.3">
      <c r="A9071" t="s">
        <v>12875</v>
      </c>
      <c r="B9071" t="s">
        <v>19483</v>
      </c>
      <c r="C9071" t="s">
        <v>19617</v>
      </c>
      <c r="D9071" t="s">
        <v>19623</v>
      </c>
      <c r="E9071" s="89">
        <v>1.267113694926622</v>
      </c>
      <c r="F9071" s="89">
        <v>704966</v>
      </c>
      <c r="G9071" s="89">
        <v>4</v>
      </c>
      <c r="H9071" t="s">
        <v>19629</v>
      </c>
      <c r="I9071" s="89"/>
    </row>
    <row r="9072" x14ac:dyDescent="0.3">
      <c r="A9072" t="s">
        <v>12876</v>
      </c>
      <c r="B9072" t="s">
        <v>19480</v>
      </c>
      <c r="C9072" t="s">
        <v>19617</v>
      </c>
      <c r="D9072" t="s">
        <v>19623</v>
      </c>
      <c r="E9072" s="89">
        <v>0.116896417699577</v>
      </c>
      <c r="F9072" s="89">
        <v>704966</v>
      </c>
      <c r="G9072" s="89">
        <v>4</v>
      </c>
      <c r="H9072" t="s">
        <v>19630</v>
      </c>
      <c r="I9072" s="89"/>
    </row>
    <row r="9073" x14ac:dyDescent="0.3">
      <c r="A9073" t="s">
        <v>12877</v>
      </c>
      <c r="B9073" t="s">
        <v>19481</v>
      </c>
      <c r="C9073" t="s">
        <v>19617</v>
      </c>
      <c r="D9073" t="s">
        <v>19623</v>
      </c>
      <c r="E9073" s="89">
        <v>5.1540408986717927E-3</v>
      </c>
      <c r="F9073" s="89">
        <v>704966</v>
      </c>
      <c r="G9073" s="89">
        <v>4</v>
      </c>
      <c r="H9073" t="s">
        <v>19630</v>
      </c>
      <c r="I9073" s="89"/>
    </row>
    <row r="9074" x14ac:dyDescent="0.3">
      <c r="A9074" t="s">
        <v>12878</v>
      </c>
      <c r="B9074" t="s">
        <v>19482</v>
      </c>
      <c r="C9074" t="s">
        <v>19617</v>
      </c>
      <c r="D9074" t="s">
        <v>19623</v>
      </c>
      <c r="E9074" s="89">
        <v>3.8745646978176768E-4</v>
      </c>
      <c r="F9074" s="89">
        <v>704966</v>
      </c>
      <c r="G9074" s="89">
        <v>4</v>
      </c>
      <c r="H9074" t="s">
        <v>19630</v>
      </c>
      <c r="I9074" s="89"/>
    </row>
    <row r="9075" x14ac:dyDescent="0.3">
      <c r="A9075" t="s">
        <v>12879</v>
      </c>
      <c r="B9075" t="s">
        <v>19483</v>
      </c>
      <c r="C9075" t="s">
        <v>19617</v>
      </c>
      <c r="D9075" t="s">
        <v>19624</v>
      </c>
      <c r="E9075" s="89">
        <v>2.9201673869739109</v>
      </c>
      <c r="F9075" s="89">
        <v>704966</v>
      </c>
      <c r="G9075" s="89">
        <v>4</v>
      </c>
      <c r="H9075" t="s">
        <v>19629</v>
      </c>
      <c r="I9075" s="89"/>
    </row>
    <row r="9076" x14ac:dyDescent="0.3">
      <c r="A9076" t="s">
        <v>12880</v>
      </c>
      <c r="B9076" t="s">
        <v>19480</v>
      </c>
      <c r="C9076" t="s">
        <v>19617</v>
      </c>
      <c r="D9076" t="s">
        <v>19624</v>
      </c>
      <c r="E9076" s="89">
        <v>0</v>
      </c>
      <c r="F9076" s="89">
        <v>704966</v>
      </c>
      <c r="G9076" s="89">
        <v>4</v>
      </c>
      <c r="H9076" t="s">
        <v>19630</v>
      </c>
      <c r="I9076" s="89"/>
    </row>
    <row r="9077" x14ac:dyDescent="0.3">
      <c r="A9077" t="s">
        <v>12881</v>
      </c>
      <c r="B9077" t="s">
        <v>19481</v>
      </c>
      <c r="C9077" t="s">
        <v>19617</v>
      </c>
      <c r="D9077" t="s">
        <v>19624</v>
      </c>
      <c r="E9077" s="89">
        <v>0</v>
      </c>
      <c r="F9077" s="89">
        <v>704966</v>
      </c>
      <c r="G9077" s="89">
        <v>4</v>
      </c>
      <c r="H9077" t="s">
        <v>19630</v>
      </c>
      <c r="I9077" s="89"/>
    </row>
    <row r="9078" x14ac:dyDescent="0.3">
      <c r="A9078" t="s">
        <v>12882</v>
      </c>
      <c r="B9078" t="s">
        <v>19482</v>
      </c>
      <c r="C9078" t="s">
        <v>19617</v>
      </c>
      <c r="D9078" t="s">
        <v>19624</v>
      </c>
      <c r="E9078" s="89">
        <v>0</v>
      </c>
      <c r="F9078" s="89">
        <v>704966</v>
      </c>
      <c r="G9078" s="89">
        <v>4</v>
      </c>
      <c r="H9078" t="s">
        <v>19630</v>
      </c>
      <c r="I9078" s="89"/>
    </row>
    <row r="9079" x14ac:dyDescent="0.3">
      <c r="A9079" t="s">
        <v>12883</v>
      </c>
      <c r="B9079" t="s">
        <v>19477</v>
      </c>
      <c r="C9079" t="s">
        <v>19618</v>
      </c>
      <c r="D9079" t="s">
        <v>19630</v>
      </c>
      <c r="E9079" s="89">
        <v>545757649347.49408</v>
      </c>
      <c r="F9079" s="89">
        <v>704966</v>
      </c>
      <c r="G9079" s="89">
        <v>4</v>
      </c>
      <c r="H9079" t="s">
        <v>19630</v>
      </c>
      <c r="I9079" s="89"/>
    </row>
    <row r="9080" x14ac:dyDescent="0.3">
      <c r="A9080" t="s">
        <v>12884</v>
      </c>
      <c r="B9080" t="s">
        <v>19478</v>
      </c>
      <c r="C9080" t="s">
        <v>19618</v>
      </c>
      <c r="D9080" t="s">
        <v>19630</v>
      </c>
      <c r="E9080" s="89">
        <v>1</v>
      </c>
      <c r="F9080" s="89">
        <v>704966</v>
      </c>
      <c r="G9080" s="89">
        <v>4</v>
      </c>
      <c r="H9080" t="s">
        <v>19630</v>
      </c>
      <c r="I9080" s="89"/>
    </row>
    <row r="9081" x14ac:dyDescent="0.3">
      <c r="A9081" t="s">
        <v>12885</v>
      </c>
      <c r="B9081" t="s">
        <v>19479</v>
      </c>
      <c r="C9081" t="s">
        <v>19618</v>
      </c>
      <c r="D9081" t="s">
        <v>19630</v>
      </c>
      <c r="E9081" s="89">
        <v>774161.66077157494</v>
      </c>
      <c r="F9081" s="89">
        <v>704966</v>
      </c>
      <c r="G9081" s="89">
        <v>4</v>
      </c>
      <c r="H9081" t="s">
        <v>19630</v>
      </c>
      <c r="I9081" s="89"/>
    </row>
    <row r="9082" x14ac:dyDescent="0.3">
      <c r="A9082" t="s">
        <v>12886</v>
      </c>
      <c r="B9082" t="s">
        <v>19483</v>
      </c>
      <c r="C9082" t="s">
        <v>19618</v>
      </c>
      <c r="D9082" t="s">
        <v>19614</v>
      </c>
      <c r="E9082" s="89">
        <v>1.0203520768133301</v>
      </c>
      <c r="F9082" s="89">
        <v>704966</v>
      </c>
      <c r="G9082" s="89">
        <v>4</v>
      </c>
      <c r="H9082" t="s">
        <v>19629</v>
      </c>
      <c r="I9082" s="89"/>
    </row>
    <row r="9083" x14ac:dyDescent="0.3">
      <c r="A9083" t="s">
        <v>12887</v>
      </c>
      <c r="B9083" t="s">
        <v>19483</v>
      </c>
      <c r="C9083" t="s">
        <v>19618</v>
      </c>
      <c r="D9083" t="s">
        <v>19615</v>
      </c>
      <c r="E9083" s="89">
        <v>1.0389252241602791</v>
      </c>
      <c r="F9083" s="89">
        <v>704966</v>
      </c>
      <c r="G9083" s="89">
        <v>4</v>
      </c>
      <c r="H9083" t="s">
        <v>19629</v>
      </c>
      <c r="I9083" s="89"/>
    </row>
    <row r="9084" x14ac:dyDescent="0.3">
      <c r="A9084" t="s">
        <v>12888</v>
      </c>
      <c r="B9084" t="s">
        <v>19483</v>
      </c>
      <c r="C9084" t="s">
        <v>19618</v>
      </c>
      <c r="D9084" t="s">
        <v>19616</v>
      </c>
      <c r="E9084" s="89">
        <v>1.0203520768133301</v>
      </c>
      <c r="F9084" s="89">
        <v>704966</v>
      </c>
      <c r="G9084" s="89">
        <v>4</v>
      </c>
      <c r="H9084" t="s">
        <v>19629</v>
      </c>
      <c r="I9084" s="89"/>
    </row>
    <row r="9085" x14ac:dyDescent="0.3">
      <c r="A9085" t="s">
        <v>12889</v>
      </c>
      <c r="B9085" t="s">
        <v>19483</v>
      </c>
      <c r="C9085" t="s">
        <v>19618</v>
      </c>
      <c r="D9085" t="s">
        <v>19617</v>
      </c>
      <c r="E9085" s="89">
        <v>1.0376695182306881</v>
      </c>
      <c r="F9085" s="89">
        <v>704966</v>
      </c>
      <c r="G9085" s="89">
        <v>4</v>
      </c>
      <c r="H9085" t="s">
        <v>19629</v>
      </c>
      <c r="I9085" s="89"/>
    </row>
    <row r="9086" x14ac:dyDescent="0.3">
      <c r="A9086" t="s">
        <v>12890</v>
      </c>
      <c r="B9086" t="s">
        <v>19483</v>
      </c>
      <c r="C9086" t="s">
        <v>19618</v>
      </c>
      <c r="D9086" t="s">
        <v>19618</v>
      </c>
      <c r="E9086" s="89">
        <v>1</v>
      </c>
      <c r="F9086" s="89">
        <v>704966</v>
      </c>
      <c r="G9086" s="89">
        <v>4</v>
      </c>
      <c r="H9086" t="s">
        <v>19629</v>
      </c>
      <c r="I9086" s="89"/>
    </row>
    <row r="9087" x14ac:dyDescent="0.3">
      <c r="A9087" t="s">
        <v>12891</v>
      </c>
      <c r="B9087" t="s">
        <v>19483</v>
      </c>
      <c r="C9087" t="s">
        <v>19618</v>
      </c>
      <c r="D9087" t="s">
        <v>19619</v>
      </c>
      <c r="E9087" s="89">
        <v>1.0031522751148549</v>
      </c>
      <c r="F9087" s="89">
        <v>704966</v>
      </c>
      <c r="G9087" s="89">
        <v>4</v>
      </c>
      <c r="H9087" t="s">
        <v>19629</v>
      </c>
      <c r="I9087" s="89"/>
    </row>
    <row r="9088" x14ac:dyDescent="0.3">
      <c r="A9088" t="s">
        <v>12892</v>
      </c>
      <c r="B9088" t="s">
        <v>19483</v>
      </c>
      <c r="C9088" t="s">
        <v>19618</v>
      </c>
      <c r="D9088" t="s">
        <v>19620</v>
      </c>
      <c r="E9088" s="89">
        <v>0.96024270258749456</v>
      </c>
      <c r="F9088" s="89">
        <v>704966</v>
      </c>
      <c r="G9088" s="89">
        <v>4</v>
      </c>
      <c r="H9088" t="s">
        <v>19629</v>
      </c>
      <c r="I9088" s="89"/>
    </row>
    <row r="9089" x14ac:dyDescent="0.3">
      <c r="A9089" t="s">
        <v>12893</v>
      </c>
      <c r="B9089" t="s">
        <v>19483</v>
      </c>
      <c r="C9089" t="s">
        <v>19618</v>
      </c>
      <c r="D9089" t="s">
        <v>19621</v>
      </c>
      <c r="E9089" s="89">
        <v>0.64699250908215789</v>
      </c>
      <c r="F9089" s="89">
        <v>704966</v>
      </c>
      <c r="G9089" s="89">
        <v>4</v>
      </c>
      <c r="H9089" t="s">
        <v>19629</v>
      </c>
      <c r="I9089" s="89"/>
    </row>
    <row r="9090" x14ac:dyDescent="0.3">
      <c r="A9090" t="s">
        <v>12894</v>
      </c>
      <c r="B9090" t="s">
        <v>19483</v>
      </c>
      <c r="C9090" t="s">
        <v>19618</v>
      </c>
      <c r="D9090" t="s">
        <v>19622</v>
      </c>
      <c r="E9090" s="89">
        <v>0.99091268277632638</v>
      </c>
      <c r="F9090" s="89">
        <v>704966</v>
      </c>
      <c r="G9090" s="89">
        <v>4</v>
      </c>
      <c r="H9090" t="s">
        <v>19629</v>
      </c>
      <c r="I9090" s="89"/>
    </row>
    <row r="9091" x14ac:dyDescent="0.3">
      <c r="A9091" t="s">
        <v>12895</v>
      </c>
      <c r="B9091" t="s">
        <v>19483</v>
      </c>
      <c r="C9091" t="s">
        <v>19618</v>
      </c>
      <c r="D9091" t="s">
        <v>19623</v>
      </c>
      <c r="E9091" s="89">
        <v>1.316179027547784</v>
      </c>
      <c r="F9091" s="89">
        <v>704966</v>
      </c>
      <c r="G9091" s="89">
        <v>4</v>
      </c>
      <c r="H9091" t="s">
        <v>19629</v>
      </c>
      <c r="I9091" s="89"/>
    </row>
    <row r="9092" x14ac:dyDescent="0.3">
      <c r="A9092" t="s">
        <v>12896</v>
      </c>
      <c r="B9092" t="s">
        <v>19480</v>
      </c>
      <c r="C9092" t="s">
        <v>19618</v>
      </c>
      <c r="D9092" t="s">
        <v>19623</v>
      </c>
      <c r="E9092" s="89">
        <v>0.10598099766513561</v>
      </c>
      <c r="F9092" s="89">
        <v>704966</v>
      </c>
      <c r="G9092" s="89">
        <v>4</v>
      </c>
      <c r="H9092" t="s">
        <v>19630</v>
      </c>
      <c r="I9092" s="89"/>
    </row>
    <row r="9093" x14ac:dyDescent="0.3">
      <c r="A9093" t="s">
        <v>12897</v>
      </c>
      <c r="B9093" t="s">
        <v>19481</v>
      </c>
      <c r="C9093" t="s">
        <v>19618</v>
      </c>
      <c r="D9093" t="s">
        <v>19623</v>
      </c>
      <c r="E9093" s="89">
        <v>3.7552763659400011E-3</v>
      </c>
      <c r="F9093" s="89">
        <v>704966</v>
      </c>
      <c r="G9093" s="89">
        <v>4</v>
      </c>
      <c r="H9093" t="s">
        <v>19630</v>
      </c>
      <c r="I9093" s="89"/>
    </row>
    <row r="9094" x14ac:dyDescent="0.3">
      <c r="A9094" t="s">
        <v>12898</v>
      </c>
      <c r="B9094" t="s">
        <v>19482</v>
      </c>
      <c r="C9094" t="s">
        <v>19618</v>
      </c>
      <c r="D9094" t="s">
        <v>19623</v>
      </c>
      <c r="E9094" s="89">
        <v>2.428899574449121E-4</v>
      </c>
      <c r="F9094" s="89">
        <v>704966</v>
      </c>
      <c r="G9094" s="89">
        <v>4</v>
      </c>
      <c r="H9094" t="s">
        <v>19630</v>
      </c>
      <c r="I9094" s="89"/>
    </row>
    <row r="9095" x14ac:dyDescent="0.3">
      <c r="A9095" t="s">
        <v>12899</v>
      </c>
      <c r="B9095" t="s">
        <v>19483</v>
      </c>
      <c r="C9095" t="s">
        <v>19618</v>
      </c>
      <c r="D9095" t="s">
        <v>19624</v>
      </c>
      <c r="E9095" s="89">
        <v>3.0303421913964068</v>
      </c>
      <c r="F9095" s="89">
        <v>704966</v>
      </c>
      <c r="G9095" s="89">
        <v>4</v>
      </c>
      <c r="H9095" t="s">
        <v>19629</v>
      </c>
      <c r="I9095" s="89"/>
    </row>
    <row r="9096" x14ac:dyDescent="0.3">
      <c r="A9096" t="s">
        <v>12900</v>
      </c>
      <c r="B9096" t="s">
        <v>19480</v>
      </c>
      <c r="C9096" t="s">
        <v>19618</v>
      </c>
      <c r="D9096" t="s">
        <v>19624</v>
      </c>
      <c r="E9096" s="89">
        <v>0</v>
      </c>
      <c r="F9096" s="89">
        <v>704966</v>
      </c>
      <c r="G9096" s="89">
        <v>4</v>
      </c>
      <c r="H9096" t="s">
        <v>19630</v>
      </c>
      <c r="I9096" s="89"/>
    </row>
    <row r="9097" x14ac:dyDescent="0.3">
      <c r="A9097" t="s">
        <v>12901</v>
      </c>
      <c r="B9097" t="s">
        <v>19481</v>
      </c>
      <c r="C9097" t="s">
        <v>19618</v>
      </c>
      <c r="D9097" t="s">
        <v>19624</v>
      </c>
      <c r="E9097" s="89">
        <v>0</v>
      </c>
      <c r="F9097" s="89">
        <v>704966</v>
      </c>
      <c r="G9097" s="89">
        <v>4</v>
      </c>
      <c r="H9097" t="s">
        <v>19630</v>
      </c>
      <c r="I9097" s="89"/>
    </row>
    <row r="9098" x14ac:dyDescent="0.3">
      <c r="A9098" t="s">
        <v>12902</v>
      </c>
      <c r="B9098" t="s">
        <v>19482</v>
      </c>
      <c r="C9098" t="s">
        <v>19618</v>
      </c>
      <c r="D9098" t="s">
        <v>19624</v>
      </c>
      <c r="E9098" s="89">
        <v>0</v>
      </c>
      <c r="F9098" s="89">
        <v>704966</v>
      </c>
      <c r="G9098" s="89">
        <v>4</v>
      </c>
      <c r="H9098" t="s">
        <v>19630</v>
      </c>
      <c r="I9098" s="89"/>
    </row>
    <row r="9099" x14ac:dyDescent="0.3">
      <c r="A9099" t="s">
        <v>12903</v>
      </c>
      <c r="B9099" t="s">
        <v>19477</v>
      </c>
      <c r="C9099" t="s">
        <v>19619</v>
      </c>
      <c r="D9099" t="s">
        <v>19630</v>
      </c>
      <c r="E9099" s="89">
        <v>544633028202.56592</v>
      </c>
      <c r="F9099" s="89">
        <v>704966</v>
      </c>
      <c r="G9099" s="89">
        <v>4</v>
      </c>
      <c r="H9099" t="s">
        <v>19630</v>
      </c>
      <c r="I9099" s="89"/>
    </row>
    <row r="9100" x14ac:dyDescent="0.3">
      <c r="A9100" t="s">
        <v>12904</v>
      </c>
      <c r="B9100" t="s">
        <v>19478</v>
      </c>
      <c r="C9100" t="s">
        <v>19619</v>
      </c>
      <c r="D9100" t="s">
        <v>19630</v>
      </c>
      <c r="E9100" s="89">
        <v>1</v>
      </c>
      <c r="F9100" s="89">
        <v>704966</v>
      </c>
      <c r="G9100" s="89">
        <v>4</v>
      </c>
      <c r="H9100" t="s">
        <v>19630</v>
      </c>
      <c r="I9100" s="89"/>
    </row>
    <row r="9101" x14ac:dyDescent="0.3">
      <c r="A9101" t="s">
        <v>12905</v>
      </c>
      <c r="B9101" t="s">
        <v>19479</v>
      </c>
      <c r="C9101" t="s">
        <v>19619</v>
      </c>
      <c r="D9101" t="s">
        <v>19630</v>
      </c>
      <c r="E9101" s="89">
        <v>772566.3765381109</v>
      </c>
      <c r="F9101" s="89">
        <v>704966</v>
      </c>
      <c r="G9101" s="89">
        <v>4</v>
      </c>
      <c r="H9101" t="s">
        <v>19630</v>
      </c>
      <c r="I9101" s="89"/>
    </row>
    <row r="9102" x14ac:dyDescent="0.3">
      <c r="A9102" t="s">
        <v>12906</v>
      </c>
      <c r="B9102" t="s">
        <v>19483</v>
      </c>
      <c r="C9102" t="s">
        <v>19619</v>
      </c>
      <c r="D9102" t="s">
        <v>19614</v>
      </c>
      <c r="E9102" s="89">
        <v>1.018607183510573</v>
      </c>
      <c r="F9102" s="89">
        <v>704966</v>
      </c>
      <c r="G9102" s="89">
        <v>4</v>
      </c>
      <c r="H9102" t="s">
        <v>19629</v>
      </c>
      <c r="I9102" s="89"/>
    </row>
    <row r="9103" x14ac:dyDescent="0.3">
      <c r="A9103" t="s">
        <v>12907</v>
      </c>
      <c r="B9103" t="s">
        <v>19483</v>
      </c>
      <c r="C9103" t="s">
        <v>19619</v>
      </c>
      <c r="D9103" t="s">
        <v>19615</v>
      </c>
      <c r="E9103" s="89">
        <v>1.037099855214249</v>
      </c>
      <c r="F9103" s="89">
        <v>704966</v>
      </c>
      <c r="G9103" s="89">
        <v>4</v>
      </c>
      <c r="H9103" t="s">
        <v>19629</v>
      </c>
      <c r="I9103" s="89"/>
    </row>
    <row r="9104" x14ac:dyDescent="0.3">
      <c r="A9104" t="s">
        <v>12908</v>
      </c>
      <c r="B9104" t="s">
        <v>19483</v>
      </c>
      <c r="C9104" t="s">
        <v>19619</v>
      </c>
      <c r="D9104" t="s">
        <v>19616</v>
      </c>
      <c r="E9104" s="89">
        <v>1.018607183510573</v>
      </c>
      <c r="F9104" s="89">
        <v>704966</v>
      </c>
      <c r="G9104" s="89">
        <v>4</v>
      </c>
      <c r="H9104" t="s">
        <v>19629</v>
      </c>
      <c r="I9104" s="89"/>
    </row>
    <row r="9105" x14ac:dyDescent="0.3">
      <c r="A9105" t="s">
        <v>12909</v>
      </c>
      <c r="B9105" t="s">
        <v>19483</v>
      </c>
      <c r="C9105" t="s">
        <v>19619</v>
      </c>
      <c r="D9105" t="s">
        <v>19617</v>
      </c>
      <c r="E9105" s="89">
        <v>1.0358674945494899</v>
      </c>
      <c r="F9105" s="89">
        <v>704966</v>
      </c>
      <c r="G9105" s="89">
        <v>4</v>
      </c>
      <c r="H9105" t="s">
        <v>19629</v>
      </c>
      <c r="I9105" s="89"/>
    </row>
    <row r="9106" x14ac:dyDescent="0.3">
      <c r="A9106" t="s">
        <v>12910</v>
      </c>
      <c r="B9106" t="s">
        <v>19483</v>
      </c>
      <c r="C9106" t="s">
        <v>19619</v>
      </c>
      <c r="D9106" t="s">
        <v>19618</v>
      </c>
      <c r="E9106" s="89">
        <v>0.99803544486114071</v>
      </c>
      <c r="F9106" s="89">
        <v>704966</v>
      </c>
      <c r="G9106" s="89">
        <v>4</v>
      </c>
      <c r="H9106" t="s">
        <v>19629</v>
      </c>
      <c r="I9106" s="89"/>
    </row>
    <row r="9107" x14ac:dyDescent="0.3">
      <c r="A9107" t="s">
        <v>12911</v>
      </c>
      <c r="B9107" t="s">
        <v>19483</v>
      </c>
      <c r="C9107" t="s">
        <v>19619</v>
      </c>
      <c r="D9107" t="s">
        <v>19619</v>
      </c>
      <c r="E9107" s="89">
        <v>1</v>
      </c>
      <c r="F9107" s="89">
        <v>704966</v>
      </c>
      <c r="G9107" s="89">
        <v>4</v>
      </c>
      <c r="H9107" t="s">
        <v>19629</v>
      </c>
      <c r="I9107" s="89"/>
    </row>
    <row r="9108" x14ac:dyDescent="0.3">
      <c r="A9108" t="s">
        <v>12912</v>
      </c>
      <c r="B9108" t="s">
        <v>19483</v>
      </c>
      <c r="C9108" t="s">
        <v>19619</v>
      </c>
      <c r="D9108" t="s">
        <v>19620</v>
      </c>
      <c r="E9108" s="89">
        <v>0.95770100870250696</v>
      </c>
      <c r="F9108" s="89">
        <v>704966</v>
      </c>
      <c r="G9108" s="89">
        <v>4</v>
      </c>
      <c r="H9108" t="s">
        <v>19629</v>
      </c>
      <c r="I9108" s="89"/>
    </row>
    <row r="9109" x14ac:dyDescent="0.3">
      <c r="A9109" t="s">
        <v>12913</v>
      </c>
      <c r="B9109" t="s">
        <v>19483</v>
      </c>
      <c r="C9109" t="s">
        <v>19619</v>
      </c>
      <c r="D9109" t="s">
        <v>19621</v>
      </c>
      <c r="E9109" s="89">
        <v>0.64652726832472263</v>
      </c>
      <c r="F9109" s="89">
        <v>704966</v>
      </c>
      <c r="G9109" s="89">
        <v>4</v>
      </c>
      <c r="H9109" t="s">
        <v>19629</v>
      </c>
      <c r="I9109" s="89"/>
    </row>
    <row r="9110" x14ac:dyDescent="0.3">
      <c r="A9110" t="s">
        <v>12914</v>
      </c>
      <c r="B9110" t="s">
        <v>19483</v>
      </c>
      <c r="C9110" t="s">
        <v>19619</v>
      </c>
      <c r="D9110" t="s">
        <v>19622</v>
      </c>
      <c r="E9110" s="89">
        <v>0.98880705865141083</v>
      </c>
      <c r="F9110" s="89">
        <v>704966</v>
      </c>
      <c r="G9110" s="89">
        <v>4</v>
      </c>
      <c r="H9110" t="s">
        <v>19629</v>
      </c>
      <c r="I9110" s="89"/>
    </row>
    <row r="9111" x14ac:dyDescent="0.3">
      <c r="A9111" t="s">
        <v>12915</v>
      </c>
      <c r="B9111" t="s">
        <v>19483</v>
      </c>
      <c r="C9111" t="s">
        <v>19619</v>
      </c>
      <c r="D9111" t="s">
        <v>19623</v>
      </c>
      <c r="E9111" s="89">
        <v>1.3135935569208641</v>
      </c>
      <c r="F9111" s="89">
        <v>704966</v>
      </c>
      <c r="G9111" s="89">
        <v>4</v>
      </c>
      <c r="H9111" t="s">
        <v>19629</v>
      </c>
      <c r="I9111" s="89"/>
    </row>
    <row r="9112" x14ac:dyDescent="0.3">
      <c r="A9112" t="s">
        <v>12916</v>
      </c>
      <c r="B9112" t="s">
        <v>19480</v>
      </c>
      <c r="C9112" t="s">
        <v>19619</v>
      </c>
      <c r="D9112" t="s">
        <v>19623</v>
      </c>
      <c r="E9112" s="89">
        <v>9.5055648073807814E-2</v>
      </c>
      <c r="F9112" s="89">
        <v>704966</v>
      </c>
      <c r="G9112" s="89">
        <v>4</v>
      </c>
      <c r="H9112" t="s">
        <v>19630</v>
      </c>
      <c r="I9112" s="89"/>
    </row>
    <row r="9113" x14ac:dyDescent="0.3">
      <c r="A9113" t="s">
        <v>12917</v>
      </c>
      <c r="B9113" t="s">
        <v>19481</v>
      </c>
      <c r="C9113" t="s">
        <v>19619</v>
      </c>
      <c r="D9113" t="s">
        <v>19623</v>
      </c>
      <c r="E9113" s="89">
        <v>4.3254362417811934E-3</v>
      </c>
      <c r="F9113" s="89">
        <v>704966</v>
      </c>
      <c r="G9113" s="89">
        <v>4</v>
      </c>
      <c r="H9113" t="s">
        <v>19630</v>
      </c>
      <c r="I9113" s="89"/>
    </row>
    <row r="9114" x14ac:dyDescent="0.3">
      <c r="A9114" t="s">
        <v>12918</v>
      </c>
      <c r="B9114" t="s">
        <v>19482</v>
      </c>
      <c r="C9114" t="s">
        <v>19619</v>
      </c>
      <c r="D9114" t="s">
        <v>19623</v>
      </c>
      <c r="E9114" s="89">
        <v>3.0511979347911598E-4</v>
      </c>
      <c r="F9114" s="89">
        <v>704966</v>
      </c>
      <c r="G9114" s="89">
        <v>4</v>
      </c>
      <c r="H9114" t="s">
        <v>19630</v>
      </c>
      <c r="I9114" s="89"/>
    </row>
    <row r="9115" x14ac:dyDescent="0.3">
      <c r="A9115" t="s">
        <v>12919</v>
      </c>
      <c r="B9115" t="s">
        <v>19483</v>
      </c>
      <c r="C9115" t="s">
        <v>19619</v>
      </c>
      <c r="D9115" t="s">
        <v>19624</v>
      </c>
      <c r="E9115" s="89">
        <v>3.0241751684239051</v>
      </c>
      <c r="F9115" s="89">
        <v>704966</v>
      </c>
      <c r="G9115" s="89">
        <v>4</v>
      </c>
      <c r="H9115" t="s">
        <v>19629</v>
      </c>
      <c r="I9115" s="89"/>
    </row>
    <row r="9116" x14ac:dyDescent="0.3">
      <c r="A9116" t="s">
        <v>12920</v>
      </c>
      <c r="B9116" t="s">
        <v>19480</v>
      </c>
      <c r="C9116" t="s">
        <v>19619</v>
      </c>
      <c r="D9116" t="s">
        <v>19624</v>
      </c>
      <c r="E9116" s="89">
        <v>0</v>
      </c>
      <c r="F9116" s="89">
        <v>704966</v>
      </c>
      <c r="G9116" s="89">
        <v>4</v>
      </c>
      <c r="H9116" t="s">
        <v>19630</v>
      </c>
      <c r="I9116" s="89"/>
    </row>
    <row r="9117" x14ac:dyDescent="0.3">
      <c r="A9117" t="s">
        <v>12921</v>
      </c>
      <c r="B9117" t="s">
        <v>19481</v>
      </c>
      <c r="C9117" t="s">
        <v>19619</v>
      </c>
      <c r="D9117" t="s">
        <v>19624</v>
      </c>
      <c r="E9117" s="89">
        <v>0</v>
      </c>
      <c r="F9117" s="89">
        <v>704966</v>
      </c>
      <c r="G9117" s="89">
        <v>4</v>
      </c>
      <c r="H9117" t="s">
        <v>19630</v>
      </c>
      <c r="I9117" s="89"/>
    </row>
    <row r="9118" x14ac:dyDescent="0.3">
      <c r="A9118" t="s">
        <v>12922</v>
      </c>
      <c r="B9118" t="s">
        <v>19482</v>
      </c>
      <c r="C9118" t="s">
        <v>19619</v>
      </c>
      <c r="D9118" t="s">
        <v>19624</v>
      </c>
      <c r="E9118" s="89">
        <v>0</v>
      </c>
      <c r="F9118" s="89">
        <v>704966</v>
      </c>
      <c r="G9118" s="89">
        <v>4</v>
      </c>
      <c r="H9118" t="s">
        <v>19630</v>
      </c>
      <c r="I9118" s="89"/>
    </row>
    <row r="9119" x14ac:dyDescent="0.3">
      <c r="A9119" t="s">
        <v>12923</v>
      </c>
      <c r="B9119" t="s">
        <v>19477</v>
      </c>
      <c r="C9119" t="s">
        <v>19620</v>
      </c>
      <c r="D9119" t="s">
        <v>19630</v>
      </c>
      <c r="E9119" s="89">
        <v>568570734412.5</v>
      </c>
      <c r="F9119" s="89">
        <v>704966</v>
      </c>
      <c r="G9119" s="89">
        <v>4</v>
      </c>
      <c r="H9119" t="s">
        <v>19630</v>
      </c>
      <c r="I9119" s="89"/>
    </row>
    <row r="9120" x14ac:dyDescent="0.3">
      <c r="A9120" t="s">
        <v>12924</v>
      </c>
      <c r="B9120" t="s">
        <v>19478</v>
      </c>
      <c r="C9120" t="s">
        <v>19620</v>
      </c>
      <c r="D9120" t="s">
        <v>19630</v>
      </c>
      <c r="E9120" s="89">
        <v>1</v>
      </c>
      <c r="F9120" s="89">
        <v>704966</v>
      </c>
      <c r="G9120" s="89">
        <v>4</v>
      </c>
      <c r="H9120" t="s">
        <v>19630</v>
      </c>
      <c r="I9120" s="89"/>
    </row>
    <row r="9121" x14ac:dyDescent="0.3">
      <c r="A9121" t="s">
        <v>12925</v>
      </c>
      <c r="B9121" t="s">
        <v>19479</v>
      </c>
      <c r="C9121" t="s">
        <v>19620</v>
      </c>
      <c r="D9121" t="s">
        <v>19630</v>
      </c>
      <c r="E9121" s="89">
        <v>806522.20732985705</v>
      </c>
      <c r="F9121" s="89">
        <v>704966</v>
      </c>
      <c r="G9121" s="89">
        <v>4</v>
      </c>
      <c r="H9121" t="s">
        <v>19630</v>
      </c>
      <c r="I9121" s="89"/>
    </row>
    <row r="9122" x14ac:dyDescent="0.3">
      <c r="A9122" t="s">
        <v>12926</v>
      </c>
      <c r="B9122" t="s">
        <v>19483</v>
      </c>
      <c r="C9122" t="s">
        <v>19620</v>
      </c>
      <c r="D9122" t="s">
        <v>19614</v>
      </c>
      <c r="E9122" s="89">
        <v>1.0632675315135911</v>
      </c>
      <c r="F9122" s="89">
        <v>704966</v>
      </c>
      <c r="G9122" s="89">
        <v>4</v>
      </c>
      <c r="H9122" t="s">
        <v>19629</v>
      </c>
      <c r="I9122" s="89"/>
    </row>
    <row r="9123" x14ac:dyDescent="0.3">
      <c r="A9123" t="s">
        <v>12927</v>
      </c>
      <c r="B9123" t="s">
        <v>19483</v>
      </c>
      <c r="C9123" t="s">
        <v>19620</v>
      </c>
      <c r="D9123" t="s">
        <v>19615</v>
      </c>
      <c r="E9123" s="89">
        <v>1.082586964580627</v>
      </c>
      <c r="F9123" s="89">
        <v>704966</v>
      </c>
      <c r="G9123" s="89">
        <v>4</v>
      </c>
      <c r="H9123" t="s">
        <v>19629</v>
      </c>
      <c r="I9123" s="89"/>
    </row>
    <row r="9124" x14ac:dyDescent="0.3">
      <c r="A9124" t="s">
        <v>12928</v>
      </c>
      <c r="B9124" t="s">
        <v>19483</v>
      </c>
      <c r="C9124" t="s">
        <v>19620</v>
      </c>
      <c r="D9124" t="s">
        <v>19616</v>
      </c>
      <c r="E9124" s="89">
        <v>1.0632675315135911</v>
      </c>
      <c r="F9124" s="89">
        <v>704966</v>
      </c>
      <c r="G9124" s="89">
        <v>4</v>
      </c>
      <c r="H9124" t="s">
        <v>19629</v>
      </c>
      <c r="I9124" s="89"/>
    </row>
    <row r="9125" x14ac:dyDescent="0.3">
      <c r="A9125" t="s">
        <v>12929</v>
      </c>
      <c r="B9125" t="s">
        <v>19483</v>
      </c>
      <c r="C9125" t="s">
        <v>19620</v>
      </c>
      <c r="D9125" t="s">
        <v>19617</v>
      </c>
      <c r="E9125" s="89">
        <v>1.081280400363879</v>
      </c>
      <c r="F9125" s="89">
        <v>704966</v>
      </c>
      <c r="G9125" s="89">
        <v>4</v>
      </c>
      <c r="H9125" t="s">
        <v>19629</v>
      </c>
      <c r="I9125" s="89"/>
    </row>
    <row r="9126" x14ac:dyDescent="0.3">
      <c r="A9126" t="s">
        <v>12930</v>
      </c>
      <c r="B9126" t="s">
        <v>19483</v>
      </c>
      <c r="C9126" t="s">
        <v>19620</v>
      </c>
      <c r="D9126" t="s">
        <v>19618</v>
      </c>
      <c r="E9126" s="89">
        <v>1.041985722190313</v>
      </c>
      <c r="F9126" s="89">
        <v>704966</v>
      </c>
      <c r="G9126" s="89">
        <v>4</v>
      </c>
      <c r="H9126" t="s">
        <v>19629</v>
      </c>
      <c r="I9126" s="89"/>
    </row>
    <row r="9127" x14ac:dyDescent="0.3">
      <c r="A9127" t="s">
        <v>12931</v>
      </c>
      <c r="B9127" t="s">
        <v>19483</v>
      </c>
      <c r="C9127" t="s">
        <v>19620</v>
      </c>
      <c r="D9127" t="s">
        <v>19619</v>
      </c>
      <c r="E9127" s="89">
        <v>1.044562081529274</v>
      </c>
      <c r="F9127" s="89">
        <v>704966</v>
      </c>
      <c r="G9127" s="89">
        <v>4</v>
      </c>
      <c r="H9127" t="s">
        <v>19629</v>
      </c>
      <c r="I9127" s="89"/>
    </row>
    <row r="9128" x14ac:dyDescent="0.3">
      <c r="A9128" t="s">
        <v>12932</v>
      </c>
      <c r="B9128" t="s">
        <v>19483</v>
      </c>
      <c r="C9128" t="s">
        <v>19620</v>
      </c>
      <c r="D9128" t="s">
        <v>19620</v>
      </c>
      <c r="E9128" s="89">
        <v>1</v>
      </c>
      <c r="F9128" s="89">
        <v>704966</v>
      </c>
      <c r="G9128" s="89">
        <v>4</v>
      </c>
      <c r="H9128" t="s">
        <v>19629</v>
      </c>
      <c r="I9128" s="89"/>
    </row>
    <row r="9129" x14ac:dyDescent="0.3">
      <c r="A9129" t="s">
        <v>12933</v>
      </c>
      <c r="B9129" t="s">
        <v>19483</v>
      </c>
      <c r="C9129" t="s">
        <v>19620</v>
      </c>
      <c r="D9129" t="s">
        <v>19621</v>
      </c>
      <c r="E9129" s="89">
        <v>0.67474381899139391</v>
      </c>
      <c r="F9129" s="89">
        <v>704966</v>
      </c>
      <c r="G9129" s="89">
        <v>4</v>
      </c>
      <c r="H9129" t="s">
        <v>19629</v>
      </c>
      <c r="I9129" s="89"/>
    </row>
    <row r="9130" x14ac:dyDescent="0.3">
      <c r="A9130" t="s">
        <v>12934</v>
      </c>
      <c r="B9130" t="s">
        <v>19483</v>
      </c>
      <c r="C9130" t="s">
        <v>19620</v>
      </c>
      <c r="D9130" t="s">
        <v>19622</v>
      </c>
      <c r="E9130" s="89">
        <v>1.0324240359967709</v>
      </c>
      <c r="F9130" s="89">
        <v>704966</v>
      </c>
      <c r="G9130" s="89">
        <v>4</v>
      </c>
      <c r="H9130" t="s">
        <v>19629</v>
      </c>
      <c r="I9130" s="89"/>
    </row>
    <row r="9131" x14ac:dyDescent="0.3">
      <c r="A9131" t="s">
        <v>12935</v>
      </c>
      <c r="B9131" t="s">
        <v>19483</v>
      </c>
      <c r="C9131" t="s">
        <v>19620</v>
      </c>
      <c r="D9131" t="s">
        <v>19623</v>
      </c>
      <c r="E9131" s="89">
        <v>1.371265037310361</v>
      </c>
      <c r="F9131" s="89">
        <v>704966</v>
      </c>
      <c r="G9131" s="89">
        <v>4</v>
      </c>
      <c r="H9131" t="s">
        <v>19629</v>
      </c>
      <c r="I9131" s="89"/>
    </row>
    <row r="9132" x14ac:dyDescent="0.3">
      <c r="A9132" t="s">
        <v>12936</v>
      </c>
      <c r="B9132" t="s">
        <v>19480</v>
      </c>
      <c r="C9132" t="s">
        <v>19620</v>
      </c>
      <c r="D9132" t="s">
        <v>19623</v>
      </c>
      <c r="E9132" s="89">
        <v>3.5166234967360127E-2</v>
      </c>
      <c r="F9132" s="89">
        <v>704966</v>
      </c>
      <c r="G9132" s="89">
        <v>4</v>
      </c>
      <c r="H9132" t="s">
        <v>19630</v>
      </c>
      <c r="I9132" s="89"/>
    </row>
    <row r="9133" x14ac:dyDescent="0.3">
      <c r="A9133" t="s">
        <v>12937</v>
      </c>
      <c r="B9133" t="s">
        <v>19481</v>
      </c>
      <c r="C9133" t="s">
        <v>19620</v>
      </c>
      <c r="D9133" t="s">
        <v>19623</v>
      </c>
      <c r="E9133" s="89">
        <v>1.1743934069249451E-3</v>
      </c>
      <c r="F9133" s="89">
        <v>704966</v>
      </c>
      <c r="G9133" s="89">
        <v>4</v>
      </c>
      <c r="H9133" t="s">
        <v>19630</v>
      </c>
      <c r="I9133" s="89"/>
    </row>
    <row r="9134" x14ac:dyDescent="0.3">
      <c r="A9134" t="s">
        <v>12938</v>
      </c>
      <c r="B9134" t="s">
        <v>19482</v>
      </c>
      <c r="C9134" t="s">
        <v>19620</v>
      </c>
      <c r="D9134" t="s">
        <v>19623</v>
      </c>
      <c r="E9134" s="89">
        <v>5.6111577234752278E-5</v>
      </c>
      <c r="F9134" s="89">
        <v>704966</v>
      </c>
      <c r="G9134" s="89">
        <v>4</v>
      </c>
      <c r="H9134" t="s">
        <v>19630</v>
      </c>
      <c r="I9134" s="89"/>
    </row>
    <row r="9135" x14ac:dyDescent="0.3">
      <c r="A9135" t="s">
        <v>12939</v>
      </c>
      <c r="B9135" t="s">
        <v>19483</v>
      </c>
      <c r="C9135" t="s">
        <v>19620</v>
      </c>
      <c r="D9135" t="s">
        <v>19624</v>
      </c>
      <c r="E9135" s="89">
        <v>3.1570548204821369</v>
      </c>
      <c r="F9135" s="89">
        <v>704966</v>
      </c>
      <c r="G9135" s="89">
        <v>4</v>
      </c>
      <c r="H9135" t="s">
        <v>19629</v>
      </c>
      <c r="I9135" s="89"/>
    </row>
    <row r="9136" x14ac:dyDescent="0.3">
      <c r="A9136" t="s">
        <v>12940</v>
      </c>
      <c r="B9136" t="s">
        <v>19480</v>
      </c>
      <c r="C9136" t="s">
        <v>19620</v>
      </c>
      <c r="D9136" t="s">
        <v>19624</v>
      </c>
      <c r="E9136" s="89">
        <v>0</v>
      </c>
      <c r="F9136" s="89">
        <v>704966</v>
      </c>
      <c r="G9136" s="89">
        <v>4</v>
      </c>
      <c r="H9136" t="s">
        <v>19630</v>
      </c>
      <c r="I9136" s="89"/>
    </row>
    <row r="9137" x14ac:dyDescent="0.3">
      <c r="A9137" t="s">
        <v>12941</v>
      </c>
      <c r="B9137" t="s">
        <v>19481</v>
      </c>
      <c r="C9137" t="s">
        <v>19620</v>
      </c>
      <c r="D9137" t="s">
        <v>19624</v>
      </c>
      <c r="E9137" s="89">
        <v>0</v>
      </c>
      <c r="F9137" s="89">
        <v>704966</v>
      </c>
      <c r="G9137" s="89">
        <v>4</v>
      </c>
      <c r="H9137" t="s">
        <v>19630</v>
      </c>
      <c r="I9137" s="89"/>
    </row>
    <row r="9138" x14ac:dyDescent="0.3">
      <c r="A9138" t="s">
        <v>12942</v>
      </c>
      <c r="B9138" t="s">
        <v>19482</v>
      </c>
      <c r="C9138" t="s">
        <v>19620</v>
      </c>
      <c r="D9138" t="s">
        <v>19624</v>
      </c>
      <c r="E9138" s="89">
        <v>0</v>
      </c>
      <c r="F9138" s="89">
        <v>704966</v>
      </c>
      <c r="G9138" s="89">
        <v>4</v>
      </c>
      <c r="H9138" t="s">
        <v>19630</v>
      </c>
      <c r="I9138" s="89"/>
    </row>
    <row r="9139" x14ac:dyDescent="0.3">
      <c r="A9139" t="s">
        <v>12943</v>
      </c>
      <c r="B9139" t="s">
        <v>19477</v>
      </c>
      <c r="C9139" t="s">
        <v>19621</v>
      </c>
      <c r="D9139" t="s">
        <v>19630</v>
      </c>
      <c r="E9139" s="89">
        <v>962340845635.78735</v>
      </c>
      <c r="F9139" s="89">
        <v>704966</v>
      </c>
      <c r="G9139" s="89">
        <v>4</v>
      </c>
      <c r="H9139" t="s">
        <v>19630</v>
      </c>
      <c r="I9139" s="89"/>
    </row>
    <row r="9140" x14ac:dyDescent="0.3">
      <c r="A9140" t="s">
        <v>12944</v>
      </c>
      <c r="B9140" t="s">
        <v>19478</v>
      </c>
      <c r="C9140" t="s">
        <v>19621</v>
      </c>
      <c r="D9140" t="s">
        <v>19630</v>
      </c>
      <c r="E9140" s="89">
        <v>1</v>
      </c>
      <c r="F9140" s="89">
        <v>704966</v>
      </c>
      <c r="G9140" s="89">
        <v>4</v>
      </c>
      <c r="H9140" t="s">
        <v>19630</v>
      </c>
      <c r="I9140" s="89"/>
    </row>
    <row r="9141" x14ac:dyDescent="0.3">
      <c r="A9141" t="s">
        <v>12945</v>
      </c>
      <c r="B9141" t="s">
        <v>19479</v>
      </c>
      <c r="C9141" t="s">
        <v>19621</v>
      </c>
      <c r="D9141" t="s">
        <v>19630</v>
      </c>
      <c r="E9141" s="89">
        <v>1365088.310125293</v>
      </c>
      <c r="F9141" s="89">
        <v>704966</v>
      </c>
      <c r="G9141" s="89">
        <v>4</v>
      </c>
      <c r="H9141" t="s">
        <v>19630</v>
      </c>
      <c r="I9141" s="89"/>
    </row>
    <row r="9142" x14ac:dyDescent="0.3">
      <c r="A9142" t="s">
        <v>12946</v>
      </c>
      <c r="B9142" t="s">
        <v>19483</v>
      </c>
      <c r="C9142" t="s">
        <v>19621</v>
      </c>
      <c r="D9142" t="s">
        <v>19614</v>
      </c>
      <c r="E9142" s="89">
        <v>1.8012134376886999</v>
      </c>
      <c r="F9142" s="89">
        <v>704966</v>
      </c>
      <c r="G9142" s="89">
        <v>4</v>
      </c>
      <c r="H9142" t="s">
        <v>19629</v>
      </c>
      <c r="I9142" s="89"/>
    </row>
    <row r="9143" x14ac:dyDescent="0.3">
      <c r="A9143" t="s">
        <v>12947</v>
      </c>
      <c r="B9143" t="s">
        <v>19483</v>
      </c>
      <c r="C9143" t="s">
        <v>19621</v>
      </c>
      <c r="D9143" t="s">
        <v>19615</v>
      </c>
      <c r="E9143" s="89">
        <v>1.8433005213614311</v>
      </c>
      <c r="F9143" s="89">
        <v>704966</v>
      </c>
      <c r="G9143" s="89">
        <v>4</v>
      </c>
      <c r="H9143" t="s">
        <v>19629</v>
      </c>
      <c r="I9143" s="89"/>
    </row>
    <row r="9144" x14ac:dyDescent="0.3">
      <c r="A9144" t="s">
        <v>12948</v>
      </c>
      <c r="B9144" t="s">
        <v>19483</v>
      </c>
      <c r="C9144" t="s">
        <v>19621</v>
      </c>
      <c r="D9144" t="s">
        <v>19616</v>
      </c>
      <c r="E9144" s="89">
        <v>1.8012134376886999</v>
      </c>
      <c r="F9144" s="89">
        <v>704966</v>
      </c>
      <c r="G9144" s="89">
        <v>4</v>
      </c>
      <c r="H9144" t="s">
        <v>19629</v>
      </c>
      <c r="I9144" s="89"/>
    </row>
    <row r="9145" x14ac:dyDescent="0.3">
      <c r="A9145" t="s">
        <v>12949</v>
      </c>
      <c r="B9145" t="s">
        <v>19483</v>
      </c>
      <c r="C9145" t="s">
        <v>19621</v>
      </c>
      <c r="D9145" t="s">
        <v>19617</v>
      </c>
      <c r="E9145" s="89">
        <v>1.841469314426242</v>
      </c>
      <c r="F9145" s="89">
        <v>704966</v>
      </c>
      <c r="G9145" s="89">
        <v>4</v>
      </c>
      <c r="H9145" t="s">
        <v>19629</v>
      </c>
      <c r="I9145" s="89"/>
    </row>
    <row r="9146" x14ac:dyDescent="0.3">
      <c r="A9146" t="s">
        <v>12950</v>
      </c>
      <c r="B9146" t="s">
        <v>19483</v>
      </c>
      <c r="C9146" t="s">
        <v>19621</v>
      </c>
      <c r="D9146" t="s">
        <v>19618</v>
      </c>
      <c r="E9146" s="89">
        <v>1.7807261558085821</v>
      </c>
      <c r="F9146" s="89">
        <v>704966</v>
      </c>
      <c r="G9146" s="89">
        <v>4</v>
      </c>
      <c r="H9146" t="s">
        <v>19629</v>
      </c>
      <c r="I9146" s="89"/>
    </row>
    <row r="9147" x14ac:dyDescent="0.3">
      <c r="A9147" t="s">
        <v>12951</v>
      </c>
      <c r="B9147" t="s">
        <v>19483</v>
      </c>
      <c r="C9147" t="s">
        <v>19621</v>
      </c>
      <c r="D9147" t="s">
        <v>19619</v>
      </c>
      <c r="E9147" s="89">
        <v>1.789496766149496</v>
      </c>
      <c r="F9147" s="89">
        <v>704966</v>
      </c>
      <c r="G9147" s="89">
        <v>4</v>
      </c>
      <c r="H9147" t="s">
        <v>19629</v>
      </c>
      <c r="I9147" s="89"/>
    </row>
    <row r="9148" x14ac:dyDescent="0.3">
      <c r="A9148" t="s">
        <v>12952</v>
      </c>
      <c r="B9148" t="s">
        <v>19483</v>
      </c>
      <c r="C9148" t="s">
        <v>19621</v>
      </c>
      <c r="D9148" t="s">
        <v>19620</v>
      </c>
      <c r="E9148" s="89">
        <v>1.71125968024141</v>
      </c>
      <c r="F9148" s="89">
        <v>704966</v>
      </c>
      <c r="G9148" s="89">
        <v>4</v>
      </c>
      <c r="H9148" t="s">
        <v>19629</v>
      </c>
      <c r="I9148" s="89"/>
    </row>
    <row r="9149" x14ac:dyDescent="0.3">
      <c r="A9149" t="s">
        <v>12953</v>
      </c>
      <c r="B9149" t="s">
        <v>19483</v>
      </c>
      <c r="C9149" t="s">
        <v>19621</v>
      </c>
      <c r="D9149" t="s">
        <v>19621</v>
      </c>
      <c r="E9149" s="89">
        <v>1</v>
      </c>
      <c r="F9149" s="89">
        <v>704966</v>
      </c>
      <c r="G9149" s="89">
        <v>4</v>
      </c>
      <c r="H9149" t="s">
        <v>19629</v>
      </c>
      <c r="I9149" s="89"/>
    </row>
    <row r="9150" x14ac:dyDescent="0.3">
      <c r="A9150" t="s">
        <v>12954</v>
      </c>
      <c r="B9150" t="s">
        <v>19483</v>
      </c>
      <c r="C9150" t="s">
        <v>19621</v>
      </c>
      <c r="D9150" t="s">
        <v>19622</v>
      </c>
      <c r="E9150" s="89">
        <v>1.7631110283209539</v>
      </c>
      <c r="F9150" s="89">
        <v>704966</v>
      </c>
      <c r="G9150" s="89">
        <v>4</v>
      </c>
      <c r="H9150" t="s">
        <v>19629</v>
      </c>
      <c r="I9150" s="89"/>
    </row>
    <row r="9151" x14ac:dyDescent="0.3">
      <c r="A9151" t="s">
        <v>12955</v>
      </c>
      <c r="B9151" t="s">
        <v>19483</v>
      </c>
      <c r="C9151" t="s">
        <v>19621</v>
      </c>
      <c r="D9151" t="s">
        <v>19623</v>
      </c>
      <c r="E9151" s="89">
        <v>2.299548538787727</v>
      </c>
      <c r="F9151" s="89">
        <v>704966</v>
      </c>
      <c r="G9151" s="89">
        <v>4</v>
      </c>
      <c r="H9151" t="s">
        <v>19629</v>
      </c>
      <c r="I9151" s="89"/>
    </row>
    <row r="9152" x14ac:dyDescent="0.3">
      <c r="A9152" t="s">
        <v>12956</v>
      </c>
      <c r="B9152" t="s">
        <v>19480</v>
      </c>
      <c r="C9152" t="s">
        <v>19621</v>
      </c>
      <c r="D9152" t="s">
        <v>19623</v>
      </c>
      <c r="E9152" s="89">
        <v>5.7449579128638825E-4</v>
      </c>
      <c r="F9152" s="89">
        <v>704966</v>
      </c>
      <c r="G9152" s="89">
        <v>4</v>
      </c>
      <c r="H9152" t="s">
        <v>19630</v>
      </c>
      <c r="I9152" s="89"/>
    </row>
    <row r="9153" x14ac:dyDescent="0.3">
      <c r="A9153" t="s">
        <v>12957</v>
      </c>
      <c r="B9153" t="s">
        <v>19481</v>
      </c>
      <c r="C9153" t="s">
        <v>19621</v>
      </c>
      <c r="D9153" t="s">
        <v>19623</v>
      </c>
      <c r="E9153" s="89">
        <v>3.4190515281794019E-6</v>
      </c>
      <c r="F9153" s="89">
        <v>704966</v>
      </c>
      <c r="G9153" s="89">
        <v>4</v>
      </c>
      <c r="H9153" t="s">
        <v>19630</v>
      </c>
      <c r="I9153" s="89"/>
    </row>
    <row r="9154" x14ac:dyDescent="0.3">
      <c r="A9154" t="s">
        <v>12958</v>
      </c>
      <c r="B9154" t="s">
        <v>19482</v>
      </c>
      <c r="C9154" t="s">
        <v>19621</v>
      </c>
      <c r="D9154" t="s">
        <v>19623</v>
      </c>
      <c r="E9154" s="89">
        <v>2.03481279068324E-8</v>
      </c>
      <c r="F9154" s="89">
        <v>704966</v>
      </c>
      <c r="G9154" s="89">
        <v>4</v>
      </c>
      <c r="H9154" t="s">
        <v>19630</v>
      </c>
      <c r="I9154" s="89"/>
    </row>
    <row r="9155" x14ac:dyDescent="0.3">
      <c r="A9155" t="s">
        <v>12959</v>
      </c>
      <c r="B9155" t="s">
        <v>19483</v>
      </c>
      <c r="C9155" t="s">
        <v>19621</v>
      </c>
      <c r="D9155" t="s">
        <v>19624</v>
      </c>
      <c r="E9155" s="89">
        <v>5.330423647617903</v>
      </c>
      <c r="F9155" s="89">
        <v>704966</v>
      </c>
      <c r="G9155" s="89">
        <v>4</v>
      </c>
      <c r="H9155" t="s">
        <v>19629</v>
      </c>
      <c r="I9155" s="89"/>
    </row>
    <row r="9156" x14ac:dyDescent="0.3">
      <c r="A9156" t="s">
        <v>12960</v>
      </c>
      <c r="B9156" t="s">
        <v>19480</v>
      </c>
      <c r="C9156" t="s">
        <v>19621</v>
      </c>
      <c r="D9156" t="s">
        <v>19624</v>
      </c>
      <c r="E9156" s="89">
        <v>0</v>
      </c>
      <c r="F9156" s="89">
        <v>704966</v>
      </c>
      <c r="G9156" s="89">
        <v>4</v>
      </c>
      <c r="H9156" t="s">
        <v>19630</v>
      </c>
      <c r="I9156" s="89"/>
    </row>
    <row r="9157" x14ac:dyDescent="0.3">
      <c r="A9157" t="s">
        <v>12961</v>
      </c>
      <c r="B9157" t="s">
        <v>19481</v>
      </c>
      <c r="C9157" t="s">
        <v>19621</v>
      </c>
      <c r="D9157" t="s">
        <v>19624</v>
      </c>
      <c r="E9157" s="89">
        <v>0</v>
      </c>
      <c r="F9157" s="89">
        <v>704966</v>
      </c>
      <c r="G9157" s="89">
        <v>4</v>
      </c>
      <c r="H9157" t="s">
        <v>19630</v>
      </c>
      <c r="I9157" s="89"/>
    </row>
    <row r="9158" x14ac:dyDescent="0.3">
      <c r="A9158" t="s">
        <v>12962</v>
      </c>
      <c r="B9158" t="s">
        <v>19482</v>
      </c>
      <c r="C9158" t="s">
        <v>19621</v>
      </c>
      <c r="D9158" t="s">
        <v>19624</v>
      </c>
      <c r="E9158" s="89">
        <v>0</v>
      </c>
      <c r="F9158" s="89">
        <v>704966</v>
      </c>
      <c r="G9158" s="89">
        <v>4</v>
      </c>
      <c r="H9158" t="s">
        <v>19630</v>
      </c>
      <c r="I9158" s="89"/>
    </row>
    <row r="9159" x14ac:dyDescent="0.3">
      <c r="A9159" t="s">
        <v>12963</v>
      </c>
      <c r="B9159" t="s">
        <v>19477</v>
      </c>
      <c r="C9159" t="s">
        <v>19622</v>
      </c>
      <c r="D9159" t="s">
        <v>19630</v>
      </c>
      <c r="E9159" s="89">
        <v>551425457447.40247</v>
      </c>
      <c r="F9159" s="89">
        <v>704966</v>
      </c>
      <c r="G9159" s="89">
        <v>4</v>
      </c>
      <c r="H9159" t="s">
        <v>19630</v>
      </c>
      <c r="I9159" s="89"/>
    </row>
    <row r="9160" x14ac:dyDescent="0.3">
      <c r="A9160" t="s">
        <v>12964</v>
      </c>
      <c r="B9160" t="s">
        <v>19478</v>
      </c>
      <c r="C9160" t="s">
        <v>19622</v>
      </c>
      <c r="D9160" t="s">
        <v>19630</v>
      </c>
      <c r="E9160" s="89">
        <v>1</v>
      </c>
      <c r="F9160" s="89">
        <v>704966</v>
      </c>
      <c r="G9160" s="89">
        <v>4</v>
      </c>
      <c r="H9160" t="s">
        <v>19630</v>
      </c>
      <c r="I9160" s="89"/>
    </row>
    <row r="9161" x14ac:dyDescent="0.3">
      <c r="A9161" t="s">
        <v>12965</v>
      </c>
      <c r="B9161" t="s">
        <v>19479</v>
      </c>
      <c r="C9161" t="s">
        <v>19622</v>
      </c>
      <c r="D9161" t="s">
        <v>19630</v>
      </c>
      <c r="E9161" s="89">
        <v>782201.49262149166</v>
      </c>
      <c r="F9161" s="89">
        <v>704966</v>
      </c>
      <c r="G9161" s="89">
        <v>4</v>
      </c>
      <c r="H9161" t="s">
        <v>19630</v>
      </c>
      <c r="I9161" s="89"/>
    </row>
    <row r="9162" x14ac:dyDescent="0.3">
      <c r="A9162" t="s">
        <v>12966</v>
      </c>
      <c r="B9162" t="s">
        <v>19483</v>
      </c>
      <c r="C9162" t="s">
        <v>19622</v>
      </c>
      <c r="D9162" t="s">
        <v>19614</v>
      </c>
      <c r="E9162" s="89">
        <v>1.0311362192973541</v>
      </c>
      <c r="F9162" s="89">
        <v>704966</v>
      </c>
      <c r="G9162" s="89">
        <v>4</v>
      </c>
      <c r="H9162" t="s">
        <v>19629</v>
      </c>
      <c r="I9162" s="89"/>
    </row>
    <row r="9163" x14ac:dyDescent="0.3">
      <c r="A9163" t="s">
        <v>12967</v>
      </c>
      <c r="B9163" t="s">
        <v>19483</v>
      </c>
      <c r="C9163" t="s">
        <v>19622</v>
      </c>
      <c r="D9163" t="s">
        <v>19615</v>
      </c>
      <c r="E9163" s="89">
        <v>1.050056888880712</v>
      </c>
      <c r="F9163" s="89">
        <v>704966</v>
      </c>
      <c r="G9163" s="89">
        <v>4</v>
      </c>
      <c r="H9163" t="s">
        <v>19629</v>
      </c>
      <c r="I9163" s="89"/>
    </row>
    <row r="9164" x14ac:dyDescent="0.3">
      <c r="A9164" t="s">
        <v>12968</v>
      </c>
      <c r="B9164" t="s">
        <v>19483</v>
      </c>
      <c r="C9164" t="s">
        <v>19622</v>
      </c>
      <c r="D9164" t="s">
        <v>19616</v>
      </c>
      <c r="E9164" s="89">
        <v>1.0311362192973541</v>
      </c>
      <c r="F9164" s="89">
        <v>704966</v>
      </c>
      <c r="G9164" s="89">
        <v>4</v>
      </c>
      <c r="H9164" t="s">
        <v>19629</v>
      </c>
      <c r="I9164" s="89"/>
    </row>
    <row r="9165" x14ac:dyDescent="0.3">
      <c r="A9165" t="s">
        <v>12969</v>
      </c>
      <c r="B9165" t="s">
        <v>19483</v>
      </c>
      <c r="C9165" t="s">
        <v>19622</v>
      </c>
      <c r="D9165" t="s">
        <v>19617</v>
      </c>
      <c r="E9165" s="89">
        <v>1.0487784662667201</v>
      </c>
      <c r="F9165" s="89">
        <v>704966</v>
      </c>
      <c r="G9165" s="89">
        <v>4</v>
      </c>
      <c r="H9165" t="s">
        <v>19629</v>
      </c>
      <c r="I9165" s="89"/>
    </row>
    <row r="9166" x14ac:dyDescent="0.3">
      <c r="A9166" t="s">
        <v>12970</v>
      </c>
      <c r="B9166" t="s">
        <v>19483</v>
      </c>
      <c r="C9166" t="s">
        <v>19622</v>
      </c>
      <c r="D9166" t="s">
        <v>19618</v>
      </c>
      <c r="E9166" s="89">
        <v>1.0110088677893561</v>
      </c>
      <c r="F9166" s="89">
        <v>704966</v>
      </c>
      <c r="G9166" s="89">
        <v>4</v>
      </c>
      <c r="H9166" t="s">
        <v>19629</v>
      </c>
      <c r="I9166" s="89"/>
    </row>
    <row r="9167" x14ac:dyDescent="0.3">
      <c r="A9167" t="s">
        <v>12971</v>
      </c>
      <c r="B9167" t="s">
        <v>19483</v>
      </c>
      <c r="C9167" t="s">
        <v>19622</v>
      </c>
      <c r="D9167" t="s">
        <v>19619</v>
      </c>
      <c r="E9167" s="89">
        <v>1.01401837362126</v>
      </c>
      <c r="F9167" s="89">
        <v>704966</v>
      </c>
      <c r="G9167" s="89">
        <v>4</v>
      </c>
      <c r="H9167" t="s">
        <v>19629</v>
      </c>
      <c r="I9167" s="89"/>
    </row>
    <row r="9168" x14ac:dyDescent="0.3">
      <c r="A9168" t="s">
        <v>12972</v>
      </c>
      <c r="B9168" t="s">
        <v>19483</v>
      </c>
      <c r="C9168" t="s">
        <v>19622</v>
      </c>
      <c r="D9168" t="s">
        <v>19620</v>
      </c>
      <c r="E9168" s="89">
        <v>0.97072416149159091</v>
      </c>
      <c r="F9168" s="89">
        <v>704966</v>
      </c>
      <c r="G9168" s="89">
        <v>4</v>
      </c>
      <c r="H9168" t="s">
        <v>19629</v>
      </c>
      <c r="I9168" s="89"/>
    </row>
    <row r="9169" x14ac:dyDescent="0.3">
      <c r="A9169" t="s">
        <v>12973</v>
      </c>
      <c r="B9169" t="s">
        <v>19483</v>
      </c>
      <c r="C9169" t="s">
        <v>19622</v>
      </c>
      <c r="D9169" t="s">
        <v>19621</v>
      </c>
      <c r="E9169" s="89">
        <v>0.65334297540892272</v>
      </c>
      <c r="F9169" s="89">
        <v>704966</v>
      </c>
      <c r="G9169" s="89">
        <v>4</v>
      </c>
      <c r="H9169" t="s">
        <v>19629</v>
      </c>
      <c r="I9169" s="89"/>
    </row>
    <row r="9170" x14ac:dyDescent="0.3">
      <c r="A9170" t="s">
        <v>12974</v>
      </c>
      <c r="B9170" t="s">
        <v>19483</v>
      </c>
      <c r="C9170" t="s">
        <v>19622</v>
      </c>
      <c r="D9170" t="s">
        <v>19622</v>
      </c>
      <c r="E9170" s="89">
        <v>1</v>
      </c>
      <c r="F9170" s="89">
        <v>704966</v>
      </c>
      <c r="G9170" s="89">
        <v>4</v>
      </c>
      <c r="H9170" t="s">
        <v>19629</v>
      </c>
      <c r="I9170" s="89"/>
    </row>
    <row r="9171" x14ac:dyDescent="0.3">
      <c r="A9171" t="s">
        <v>12975</v>
      </c>
      <c r="B9171" t="s">
        <v>19483</v>
      </c>
      <c r="C9171" t="s">
        <v>19622</v>
      </c>
      <c r="D9171" t="s">
        <v>19623</v>
      </c>
      <c r="E9171" s="89">
        <v>1.3295160081110391</v>
      </c>
      <c r="F9171" s="89">
        <v>704966</v>
      </c>
      <c r="G9171" s="89">
        <v>4</v>
      </c>
      <c r="H9171" t="s">
        <v>19629</v>
      </c>
      <c r="I9171" s="89"/>
    </row>
    <row r="9172" x14ac:dyDescent="0.3">
      <c r="A9172" t="s">
        <v>12976</v>
      </c>
      <c r="B9172" t="s">
        <v>19480</v>
      </c>
      <c r="C9172" t="s">
        <v>19622</v>
      </c>
      <c r="D9172" t="s">
        <v>19623</v>
      </c>
      <c r="E9172" s="89">
        <v>8.0534380381465209E-2</v>
      </c>
      <c r="F9172" s="89">
        <v>704966</v>
      </c>
      <c r="G9172" s="89">
        <v>4</v>
      </c>
      <c r="H9172" t="s">
        <v>19630</v>
      </c>
      <c r="I9172" s="89"/>
    </row>
    <row r="9173" x14ac:dyDescent="0.3">
      <c r="A9173" t="s">
        <v>12977</v>
      </c>
      <c r="B9173" t="s">
        <v>19481</v>
      </c>
      <c r="C9173" t="s">
        <v>19622</v>
      </c>
      <c r="D9173" t="s">
        <v>19623</v>
      </c>
      <c r="E9173" s="89">
        <v>2.8340377742145208E-3</v>
      </c>
      <c r="F9173" s="89">
        <v>704966</v>
      </c>
      <c r="G9173" s="89">
        <v>4</v>
      </c>
      <c r="H9173" t="s">
        <v>19630</v>
      </c>
      <c r="I9173" s="89"/>
    </row>
    <row r="9174" x14ac:dyDescent="0.3">
      <c r="A9174" t="s">
        <v>12978</v>
      </c>
      <c r="B9174" t="s">
        <v>19482</v>
      </c>
      <c r="C9174" t="s">
        <v>19622</v>
      </c>
      <c r="D9174" t="s">
        <v>19623</v>
      </c>
      <c r="E9174" s="89">
        <v>1.9400533627842901E-4</v>
      </c>
      <c r="F9174" s="89">
        <v>704966</v>
      </c>
      <c r="G9174" s="89">
        <v>4</v>
      </c>
      <c r="H9174" t="s">
        <v>19630</v>
      </c>
      <c r="I9174" s="89"/>
    </row>
    <row r="9175" x14ac:dyDescent="0.3">
      <c r="A9175" t="s">
        <v>12979</v>
      </c>
      <c r="B9175" t="s">
        <v>19483</v>
      </c>
      <c r="C9175" t="s">
        <v>19622</v>
      </c>
      <c r="D9175" t="s">
        <v>19624</v>
      </c>
      <c r="E9175" s="89">
        <v>3.0616100558763462</v>
      </c>
      <c r="F9175" s="89">
        <v>704966</v>
      </c>
      <c r="G9175" s="89">
        <v>4</v>
      </c>
      <c r="H9175" t="s">
        <v>19629</v>
      </c>
      <c r="I9175" s="89"/>
    </row>
    <row r="9176" x14ac:dyDescent="0.3">
      <c r="A9176" t="s">
        <v>12980</v>
      </c>
      <c r="B9176" t="s">
        <v>19480</v>
      </c>
      <c r="C9176" t="s">
        <v>19622</v>
      </c>
      <c r="D9176" t="s">
        <v>19624</v>
      </c>
      <c r="E9176" s="89">
        <v>0</v>
      </c>
      <c r="F9176" s="89">
        <v>704966</v>
      </c>
      <c r="G9176" s="89">
        <v>4</v>
      </c>
      <c r="H9176" t="s">
        <v>19630</v>
      </c>
      <c r="I9176" s="89"/>
    </row>
    <row r="9177" x14ac:dyDescent="0.3">
      <c r="A9177" t="s">
        <v>12981</v>
      </c>
      <c r="B9177" t="s">
        <v>19481</v>
      </c>
      <c r="C9177" t="s">
        <v>19622</v>
      </c>
      <c r="D9177" t="s">
        <v>19624</v>
      </c>
      <c r="E9177" s="89">
        <v>0</v>
      </c>
      <c r="F9177" s="89">
        <v>704966</v>
      </c>
      <c r="G9177" s="89">
        <v>4</v>
      </c>
      <c r="H9177" t="s">
        <v>19630</v>
      </c>
      <c r="I9177" s="89"/>
    </row>
    <row r="9178" x14ac:dyDescent="0.3">
      <c r="A9178" t="s">
        <v>12982</v>
      </c>
      <c r="B9178" t="s">
        <v>19482</v>
      </c>
      <c r="C9178" t="s">
        <v>19622</v>
      </c>
      <c r="D9178" t="s">
        <v>19624</v>
      </c>
      <c r="E9178" s="89">
        <v>0</v>
      </c>
      <c r="F9178" s="89">
        <v>704966</v>
      </c>
      <c r="G9178" s="89">
        <v>4</v>
      </c>
      <c r="H9178" t="s">
        <v>19630</v>
      </c>
      <c r="I9178" s="89"/>
    </row>
    <row r="9179" x14ac:dyDescent="0.3">
      <c r="A9179" t="s">
        <v>12652</v>
      </c>
      <c r="B9179" t="s">
        <v>19483</v>
      </c>
      <c r="C9179" t="s">
        <v>19510</v>
      </c>
      <c r="D9179" t="s">
        <v>19614</v>
      </c>
      <c r="E9179" s="89">
        <v>3.6868822711175551E-2</v>
      </c>
      <c r="F9179" s="89">
        <v>704966</v>
      </c>
      <c r="G9179" s="89">
        <v>4</v>
      </c>
      <c r="H9179" t="s">
        <v>19629</v>
      </c>
      <c r="I9179" s="89"/>
    </row>
    <row r="9180" x14ac:dyDescent="0.3">
      <c r="A9180" t="s">
        <v>12653</v>
      </c>
      <c r="B9180" t="s">
        <v>19483</v>
      </c>
      <c r="C9180" t="s">
        <v>19510</v>
      </c>
      <c r="D9180" t="s">
        <v>19615</v>
      </c>
      <c r="E9180" s="89">
        <v>3.7560464431194297E-2</v>
      </c>
      <c r="F9180" s="89">
        <v>704966</v>
      </c>
      <c r="G9180" s="89">
        <v>4</v>
      </c>
      <c r="H9180" t="s">
        <v>19629</v>
      </c>
      <c r="I9180" s="89"/>
    </row>
    <row r="9181" x14ac:dyDescent="0.3">
      <c r="A9181" t="s">
        <v>12654</v>
      </c>
      <c r="B9181" t="s">
        <v>19483</v>
      </c>
      <c r="C9181" t="s">
        <v>19510</v>
      </c>
      <c r="D9181" t="s">
        <v>19616</v>
      </c>
      <c r="E9181" s="89">
        <v>3.6868822711175551E-2</v>
      </c>
      <c r="F9181" s="89">
        <v>704966</v>
      </c>
      <c r="G9181" s="89">
        <v>4</v>
      </c>
      <c r="H9181" t="s">
        <v>19629</v>
      </c>
      <c r="I9181" s="89"/>
    </row>
    <row r="9182" x14ac:dyDescent="0.3">
      <c r="A9182" t="s">
        <v>12655</v>
      </c>
      <c r="B9182" t="s">
        <v>19483</v>
      </c>
      <c r="C9182" t="s">
        <v>19510</v>
      </c>
      <c r="D9182" t="s">
        <v>19617</v>
      </c>
      <c r="E9182" s="89">
        <v>3.7501302747494213E-2</v>
      </c>
      <c r="F9182" s="89">
        <v>704966</v>
      </c>
      <c r="G9182" s="89">
        <v>4</v>
      </c>
      <c r="H9182" t="s">
        <v>19629</v>
      </c>
      <c r="I9182" s="89"/>
    </row>
    <row r="9183" x14ac:dyDescent="0.3">
      <c r="A9183" t="s">
        <v>12656</v>
      </c>
      <c r="B9183" t="s">
        <v>19483</v>
      </c>
      <c r="C9183" t="s">
        <v>19510</v>
      </c>
      <c r="D9183" t="s">
        <v>19618</v>
      </c>
      <c r="E9183" s="89">
        <v>3.6262068441345947E-2</v>
      </c>
      <c r="F9183" s="89">
        <v>704966</v>
      </c>
      <c r="G9183" s="89">
        <v>4</v>
      </c>
      <c r="H9183" t="s">
        <v>19629</v>
      </c>
      <c r="I9183" s="89"/>
    </row>
    <row r="9184" x14ac:dyDescent="0.3">
      <c r="A9184" t="s">
        <v>12657</v>
      </c>
      <c r="B9184" t="s">
        <v>19483</v>
      </c>
      <c r="C9184" t="s">
        <v>19510</v>
      </c>
      <c r="D9184" t="s">
        <v>19619</v>
      </c>
      <c r="E9184" s="89">
        <v>3.6730934711424607E-2</v>
      </c>
      <c r="F9184" s="89">
        <v>704966</v>
      </c>
      <c r="G9184" s="89">
        <v>4</v>
      </c>
      <c r="H9184" t="s">
        <v>19629</v>
      </c>
      <c r="I9184" s="89"/>
    </row>
    <row r="9185" x14ac:dyDescent="0.3">
      <c r="A9185" t="s">
        <v>12658</v>
      </c>
      <c r="B9185" t="s">
        <v>19483</v>
      </c>
      <c r="C9185" t="s">
        <v>19510</v>
      </c>
      <c r="D9185" t="s">
        <v>19620</v>
      </c>
      <c r="E9185" s="89">
        <v>3.4893254200730403E-2</v>
      </c>
      <c r="F9185" s="89">
        <v>704966</v>
      </c>
      <c r="G9185" s="89">
        <v>4</v>
      </c>
      <c r="H9185" t="s">
        <v>19629</v>
      </c>
      <c r="I9185" s="89"/>
    </row>
    <row r="9186" x14ac:dyDescent="0.3">
      <c r="A9186" t="s">
        <v>12659</v>
      </c>
      <c r="B9186" t="s">
        <v>19483</v>
      </c>
      <c r="C9186" t="s">
        <v>19510</v>
      </c>
      <c r="D9186" t="s">
        <v>19621</v>
      </c>
      <c r="E9186" s="89">
        <v>2.3316389469447269E-2</v>
      </c>
      <c r="F9186" s="89">
        <v>704966</v>
      </c>
      <c r="G9186" s="89">
        <v>4</v>
      </c>
      <c r="H9186" t="s">
        <v>19629</v>
      </c>
      <c r="I9186" s="89"/>
    </row>
    <row r="9187" x14ac:dyDescent="0.3">
      <c r="A9187" t="s">
        <v>12660</v>
      </c>
      <c r="B9187" t="s">
        <v>19483</v>
      </c>
      <c r="C9187" t="s">
        <v>19510</v>
      </c>
      <c r="D9187" t="s">
        <v>19622</v>
      </c>
      <c r="E9187" s="89">
        <v>3.5988163107038701E-2</v>
      </c>
      <c r="F9187" s="89">
        <v>704966</v>
      </c>
      <c r="G9187" s="89">
        <v>4</v>
      </c>
      <c r="H9187" t="s">
        <v>19629</v>
      </c>
      <c r="I9187" s="89"/>
    </row>
    <row r="9188" x14ac:dyDescent="0.3">
      <c r="A9188" t="s">
        <v>12661</v>
      </c>
      <c r="B9188" t="s">
        <v>19483</v>
      </c>
      <c r="C9188" t="s">
        <v>19510</v>
      </c>
      <c r="D9188" t="s">
        <v>19623</v>
      </c>
      <c r="E9188" s="89">
        <v>4.759795319066968E-2</v>
      </c>
      <c r="F9188" s="89">
        <v>704966</v>
      </c>
      <c r="G9188" s="89">
        <v>4</v>
      </c>
      <c r="H9188" t="s">
        <v>19629</v>
      </c>
      <c r="I9188" s="89"/>
    </row>
    <row r="9189" x14ac:dyDescent="0.3">
      <c r="A9189" t="s">
        <v>12662</v>
      </c>
      <c r="B9189" t="s">
        <v>19483</v>
      </c>
      <c r="C9189" t="s">
        <v>19510</v>
      </c>
      <c r="D9189" t="s">
        <v>19624</v>
      </c>
      <c r="E9189" s="89">
        <v>0.109677725544161</v>
      </c>
      <c r="F9189" s="89">
        <v>704966</v>
      </c>
      <c r="G9189" s="89">
        <v>4</v>
      </c>
      <c r="H9189" t="s">
        <v>19629</v>
      </c>
      <c r="I9189" s="89"/>
    </row>
    <row r="9190" x14ac:dyDescent="0.3">
      <c r="A9190" t="s">
        <v>12663</v>
      </c>
      <c r="B9190" t="s">
        <v>19476</v>
      </c>
      <c r="C9190" t="s">
        <v>19521</v>
      </c>
      <c r="D9190" t="s">
        <v>19630</v>
      </c>
      <c r="E9190" s="89">
        <v>683626</v>
      </c>
      <c r="F9190" s="89">
        <v>704966</v>
      </c>
      <c r="G9190" s="89">
        <v>4</v>
      </c>
      <c r="H9190" t="s">
        <v>19630</v>
      </c>
      <c r="I9190" s="89"/>
    </row>
    <row r="9191" x14ac:dyDescent="0.3">
      <c r="A9191" t="s">
        <v>12664</v>
      </c>
      <c r="B9191" t="s">
        <v>19477</v>
      </c>
      <c r="C9191" t="s">
        <v>19521</v>
      </c>
      <c r="D9191" t="s">
        <v>19630</v>
      </c>
      <c r="E9191" s="89">
        <v>4230929129.6255279</v>
      </c>
      <c r="F9191" s="89">
        <v>704966</v>
      </c>
      <c r="G9191" s="89">
        <v>4</v>
      </c>
      <c r="H9191" t="s">
        <v>19630</v>
      </c>
      <c r="I9191" s="89"/>
    </row>
    <row r="9192" x14ac:dyDescent="0.3">
      <c r="A9192" t="s">
        <v>12665</v>
      </c>
      <c r="B9192" t="s">
        <v>19478</v>
      </c>
      <c r="C9192" t="s">
        <v>19521</v>
      </c>
      <c r="D9192" t="s">
        <v>19630</v>
      </c>
      <c r="E9192" s="89">
        <v>0.96972903657765053</v>
      </c>
      <c r="F9192" s="89">
        <v>704966</v>
      </c>
      <c r="G9192" s="89">
        <v>4</v>
      </c>
      <c r="H9192" t="s">
        <v>19630</v>
      </c>
      <c r="I9192" s="89"/>
    </row>
    <row r="9193" x14ac:dyDescent="0.3">
      <c r="A9193" t="s">
        <v>12666</v>
      </c>
      <c r="B9193" t="s">
        <v>19479</v>
      </c>
      <c r="C9193" t="s">
        <v>19521</v>
      </c>
      <c r="D9193" t="s">
        <v>19630</v>
      </c>
      <c r="E9193" s="89">
        <v>6001.6073535823398</v>
      </c>
      <c r="F9193" s="89">
        <v>704966</v>
      </c>
      <c r="G9193" s="89">
        <v>4</v>
      </c>
      <c r="H9193" t="s">
        <v>19630</v>
      </c>
      <c r="I9193" s="89"/>
    </row>
    <row r="9194" x14ac:dyDescent="0.3">
      <c r="A9194" t="s">
        <v>12994</v>
      </c>
      <c r="B9194" t="s">
        <v>19480</v>
      </c>
      <c r="C9194" t="s">
        <v>19527</v>
      </c>
      <c r="D9194" t="s">
        <v>19623</v>
      </c>
      <c r="E9194" s="89">
        <v>8.0534380381465209E-2</v>
      </c>
      <c r="F9194" s="89">
        <v>704966</v>
      </c>
      <c r="G9194" s="89">
        <v>4</v>
      </c>
      <c r="H9194" t="s">
        <v>19630</v>
      </c>
      <c r="I9194" s="89"/>
    </row>
    <row r="9195" x14ac:dyDescent="0.3">
      <c r="A9195" t="s">
        <v>12995</v>
      </c>
      <c r="B9195" t="s">
        <v>19481</v>
      </c>
      <c r="C9195" t="s">
        <v>19527</v>
      </c>
      <c r="D9195" t="s">
        <v>19623</v>
      </c>
      <c r="E9195" s="89">
        <v>2.8340379162627612E-3</v>
      </c>
      <c r="F9195" s="89">
        <v>704966</v>
      </c>
      <c r="G9195" s="89">
        <v>4</v>
      </c>
      <c r="H9195" t="s">
        <v>19630</v>
      </c>
      <c r="I9195" s="89"/>
    </row>
    <row r="9196" x14ac:dyDescent="0.3">
      <c r="A9196" t="s">
        <v>12996</v>
      </c>
      <c r="B9196" t="s">
        <v>19482</v>
      </c>
      <c r="C9196" t="s">
        <v>19527</v>
      </c>
      <c r="D9196" t="s">
        <v>19623</v>
      </c>
      <c r="E9196" s="89">
        <v>1.9400540665390011E-4</v>
      </c>
      <c r="F9196" s="89">
        <v>704966</v>
      </c>
      <c r="G9196" s="89">
        <v>4</v>
      </c>
      <c r="H9196" t="s">
        <v>19630</v>
      </c>
      <c r="I9196" s="89"/>
    </row>
    <row r="9197" x14ac:dyDescent="0.3">
      <c r="A9197" t="s">
        <v>12997</v>
      </c>
      <c r="B9197" t="s">
        <v>19480</v>
      </c>
      <c r="C9197" t="s">
        <v>19527</v>
      </c>
      <c r="D9197" t="s">
        <v>19624</v>
      </c>
      <c r="E9197" s="89">
        <v>0</v>
      </c>
      <c r="F9197" s="89">
        <v>704966</v>
      </c>
      <c r="G9197" s="89">
        <v>4</v>
      </c>
      <c r="H9197" t="s">
        <v>19630</v>
      </c>
      <c r="I9197" s="89"/>
    </row>
    <row r="9198" x14ac:dyDescent="0.3">
      <c r="A9198" t="s">
        <v>12998</v>
      </c>
      <c r="B9198" t="s">
        <v>19481</v>
      </c>
      <c r="C9198" t="s">
        <v>19527</v>
      </c>
      <c r="D9198" t="s">
        <v>19624</v>
      </c>
      <c r="E9198" s="89">
        <v>0</v>
      </c>
      <c r="F9198" s="89">
        <v>704966</v>
      </c>
      <c r="G9198" s="89">
        <v>4</v>
      </c>
      <c r="H9198" t="s">
        <v>19630</v>
      </c>
      <c r="I9198" s="89"/>
    </row>
    <row r="9199" x14ac:dyDescent="0.3">
      <c r="A9199" t="s">
        <v>12999</v>
      </c>
      <c r="B9199" t="s">
        <v>19482</v>
      </c>
      <c r="C9199" t="s">
        <v>19527</v>
      </c>
      <c r="D9199" t="s">
        <v>19624</v>
      </c>
      <c r="E9199" s="89">
        <v>0</v>
      </c>
      <c r="F9199" s="89">
        <v>704966</v>
      </c>
      <c r="G9199" s="89">
        <v>4</v>
      </c>
      <c r="H9199" t="s">
        <v>19630</v>
      </c>
      <c r="I9199" s="89"/>
    </row>
    <row r="9200" x14ac:dyDescent="0.3">
      <c r="A9200" t="s">
        <v>13000</v>
      </c>
      <c r="B9200" t="s">
        <v>19480</v>
      </c>
      <c r="C9200" t="s">
        <v>19528</v>
      </c>
      <c r="D9200" t="s">
        <v>19623</v>
      </c>
      <c r="E9200" s="89">
        <v>8.4408326075300091E-2</v>
      </c>
      <c r="F9200" s="89">
        <v>704966</v>
      </c>
      <c r="G9200" s="89">
        <v>4</v>
      </c>
      <c r="H9200" t="s">
        <v>19630</v>
      </c>
      <c r="I9200" s="89"/>
    </row>
    <row r="9201" x14ac:dyDescent="0.3">
      <c r="A9201" t="s">
        <v>13001</v>
      </c>
      <c r="B9201" t="s">
        <v>19481</v>
      </c>
      <c r="C9201" t="s">
        <v>19528</v>
      </c>
      <c r="D9201" t="s">
        <v>19623</v>
      </c>
      <c r="E9201" s="89">
        <v>1.8992038333529649E-3</v>
      </c>
      <c r="F9201" s="89">
        <v>704966</v>
      </c>
      <c r="G9201" s="89">
        <v>4</v>
      </c>
      <c r="H9201" t="s">
        <v>19630</v>
      </c>
      <c r="I9201" s="89"/>
    </row>
    <row r="9202" x14ac:dyDescent="0.3">
      <c r="A9202" t="s">
        <v>13002</v>
      </c>
      <c r="B9202" t="s">
        <v>19482</v>
      </c>
      <c r="C9202" t="s">
        <v>19528</v>
      </c>
      <c r="D9202" t="s">
        <v>19623</v>
      </c>
      <c r="E9202" s="89">
        <v>6.9619557204814595E-5</v>
      </c>
      <c r="F9202" s="89">
        <v>704966</v>
      </c>
      <c r="G9202" s="89">
        <v>4</v>
      </c>
      <c r="H9202" t="s">
        <v>19630</v>
      </c>
      <c r="I9202" s="89"/>
    </row>
    <row r="9203" x14ac:dyDescent="0.3">
      <c r="A9203" t="s">
        <v>13003</v>
      </c>
      <c r="B9203" t="s">
        <v>19480</v>
      </c>
      <c r="C9203" t="s">
        <v>19528</v>
      </c>
      <c r="D9203" t="s">
        <v>19624</v>
      </c>
      <c r="E9203" s="89">
        <v>0</v>
      </c>
      <c r="F9203" s="89">
        <v>704966</v>
      </c>
      <c r="G9203" s="89">
        <v>4</v>
      </c>
      <c r="H9203" t="s">
        <v>19630</v>
      </c>
      <c r="I9203" s="89"/>
    </row>
    <row r="9204" x14ac:dyDescent="0.3">
      <c r="A9204" t="s">
        <v>13004</v>
      </c>
      <c r="B9204" t="s">
        <v>19481</v>
      </c>
      <c r="C9204" t="s">
        <v>19528</v>
      </c>
      <c r="D9204" t="s">
        <v>19624</v>
      </c>
      <c r="E9204" s="89">
        <v>0</v>
      </c>
      <c r="F9204" s="89">
        <v>704966</v>
      </c>
      <c r="G9204" s="89">
        <v>4</v>
      </c>
      <c r="H9204" t="s">
        <v>19630</v>
      </c>
      <c r="I9204" s="89"/>
    </row>
    <row r="9205" x14ac:dyDescent="0.3">
      <c r="A9205" t="s">
        <v>13005</v>
      </c>
      <c r="B9205" t="s">
        <v>19482</v>
      </c>
      <c r="C9205" t="s">
        <v>19528</v>
      </c>
      <c r="D9205" t="s">
        <v>19624</v>
      </c>
      <c r="E9205" s="89">
        <v>0</v>
      </c>
      <c r="F9205" s="89">
        <v>704966</v>
      </c>
      <c r="G9205" s="89">
        <v>4</v>
      </c>
      <c r="H9205" t="s">
        <v>19630</v>
      </c>
      <c r="I9205" s="89"/>
    </row>
    <row r="9206" x14ac:dyDescent="0.3">
      <c r="A9206" t="s">
        <v>13006</v>
      </c>
      <c r="B9206" t="s">
        <v>19480</v>
      </c>
      <c r="C9206" t="s">
        <v>19529</v>
      </c>
      <c r="D9206" t="s">
        <v>19623</v>
      </c>
      <c r="E9206" s="89">
        <v>8.4408326075300091E-2</v>
      </c>
      <c r="F9206" s="89">
        <v>704966</v>
      </c>
      <c r="G9206" s="89">
        <v>4</v>
      </c>
      <c r="H9206" t="s">
        <v>19630</v>
      </c>
      <c r="I9206" s="89"/>
    </row>
    <row r="9207" x14ac:dyDescent="0.3">
      <c r="A9207" t="s">
        <v>13007</v>
      </c>
      <c r="B9207" t="s">
        <v>19481</v>
      </c>
      <c r="C9207" t="s">
        <v>19529</v>
      </c>
      <c r="D9207" t="s">
        <v>19623</v>
      </c>
      <c r="E9207" s="89">
        <v>1.8992038333529649E-3</v>
      </c>
      <c r="F9207" s="89">
        <v>704966</v>
      </c>
      <c r="G9207" s="89">
        <v>4</v>
      </c>
      <c r="H9207" t="s">
        <v>19630</v>
      </c>
      <c r="I9207" s="89"/>
    </row>
    <row r="9208" x14ac:dyDescent="0.3">
      <c r="A9208" t="s">
        <v>13008</v>
      </c>
      <c r="B9208" t="s">
        <v>19482</v>
      </c>
      <c r="C9208" t="s">
        <v>19529</v>
      </c>
      <c r="D9208" t="s">
        <v>19623</v>
      </c>
      <c r="E9208" s="89">
        <v>6.9619557204814595E-5</v>
      </c>
      <c r="F9208" s="89">
        <v>704966</v>
      </c>
      <c r="G9208" s="89">
        <v>4</v>
      </c>
      <c r="H9208" t="s">
        <v>19630</v>
      </c>
      <c r="I9208" s="89"/>
    </row>
    <row r="9209" x14ac:dyDescent="0.3">
      <c r="A9209" t="s">
        <v>13009</v>
      </c>
      <c r="B9209" t="s">
        <v>19480</v>
      </c>
      <c r="C9209" t="s">
        <v>19529</v>
      </c>
      <c r="D9209" t="s">
        <v>19624</v>
      </c>
      <c r="E9209" s="89">
        <v>0</v>
      </c>
      <c r="F9209" s="89">
        <v>704966</v>
      </c>
      <c r="G9209" s="89">
        <v>4</v>
      </c>
      <c r="H9209" t="s">
        <v>19630</v>
      </c>
      <c r="I9209" s="89"/>
    </row>
    <row r="9210" x14ac:dyDescent="0.3">
      <c r="A9210" t="s">
        <v>13010</v>
      </c>
      <c r="B9210" t="s">
        <v>19481</v>
      </c>
      <c r="C9210" t="s">
        <v>19529</v>
      </c>
      <c r="D9210" t="s">
        <v>19624</v>
      </c>
      <c r="E9210" s="89">
        <v>0</v>
      </c>
      <c r="F9210" s="89">
        <v>704966</v>
      </c>
      <c r="G9210" s="89">
        <v>4</v>
      </c>
      <c r="H9210" t="s">
        <v>19630</v>
      </c>
      <c r="I9210" s="89"/>
    </row>
    <row r="9211" x14ac:dyDescent="0.3">
      <c r="A9211" t="s">
        <v>13011</v>
      </c>
      <c r="B9211" t="s">
        <v>19482</v>
      </c>
      <c r="C9211" t="s">
        <v>19529</v>
      </c>
      <c r="D9211" t="s">
        <v>19624</v>
      </c>
      <c r="E9211" s="89">
        <v>0</v>
      </c>
      <c r="F9211" s="89">
        <v>704966</v>
      </c>
      <c r="G9211" s="89">
        <v>4</v>
      </c>
      <c r="H9211" t="s">
        <v>19630</v>
      </c>
      <c r="I9211" s="89"/>
    </row>
    <row r="9212" x14ac:dyDescent="0.3">
      <c r="A9212" t="s">
        <v>13012</v>
      </c>
      <c r="B9212" t="s">
        <v>19480</v>
      </c>
      <c r="C9212" t="s">
        <v>19530</v>
      </c>
      <c r="D9212" t="s">
        <v>19623</v>
      </c>
      <c r="E9212" s="89">
        <v>0.15176760297659739</v>
      </c>
      <c r="F9212" s="89">
        <v>704966</v>
      </c>
      <c r="G9212" s="89">
        <v>4</v>
      </c>
      <c r="H9212" t="s">
        <v>19630</v>
      </c>
      <c r="I9212" s="89"/>
    </row>
    <row r="9213" x14ac:dyDescent="0.3">
      <c r="A9213" t="s">
        <v>13013</v>
      </c>
      <c r="B9213" t="s">
        <v>19481</v>
      </c>
      <c r="C9213" t="s">
        <v>19530</v>
      </c>
      <c r="D9213" t="s">
        <v>19623</v>
      </c>
      <c r="E9213" s="89">
        <v>6.8075040203864571E-3</v>
      </c>
      <c r="F9213" s="89">
        <v>704966</v>
      </c>
      <c r="G9213" s="89">
        <v>4</v>
      </c>
      <c r="H9213" t="s">
        <v>19630</v>
      </c>
      <c r="I9213" s="89"/>
    </row>
    <row r="9214" x14ac:dyDescent="0.3">
      <c r="A9214" t="s">
        <v>13014</v>
      </c>
      <c r="B9214" t="s">
        <v>19482</v>
      </c>
      <c r="C9214" t="s">
        <v>19530</v>
      </c>
      <c r="D9214" t="s">
        <v>19623</v>
      </c>
      <c r="E9214" s="89">
        <v>3.9700311837317307E-4</v>
      </c>
      <c r="F9214" s="89">
        <v>704966</v>
      </c>
      <c r="G9214" s="89">
        <v>4</v>
      </c>
      <c r="H9214" t="s">
        <v>19630</v>
      </c>
      <c r="I9214" s="89"/>
    </row>
    <row r="9215" x14ac:dyDescent="0.3">
      <c r="A9215" t="s">
        <v>13015</v>
      </c>
      <c r="B9215" t="s">
        <v>19480</v>
      </c>
      <c r="C9215" t="s">
        <v>19530</v>
      </c>
      <c r="D9215" t="s">
        <v>19624</v>
      </c>
      <c r="E9215" s="89">
        <v>0</v>
      </c>
      <c r="F9215" s="89">
        <v>704966</v>
      </c>
      <c r="G9215" s="89">
        <v>4</v>
      </c>
      <c r="H9215" t="s">
        <v>19630</v>
      </c>
      <c r="I9215" s="89"/>
    </row>
    <row r="9216" x14ac:dyDescent="0.3">
      <c r="A9216" t="s">
        <v>13016</v>
      </c>
      <c r="B9216" t="s">
        <v>19481</v>
      </c>
      <c r="C9216" t="s">
        <v>19530</v>
      </c>
      <c r="D9216" t="s">
        <v>19624</v>
      </c>
      <c r="E9216" s="89">
        <v>0</v>
      </c>
      <c r="F9216" s="89">
        <v>704966</v>
      </c>
      <c r="G9216" s="89">
        <v>4</v>
      </c>
      <c r="H9216" t="s">
        <v>19630</v>
      </c>
      <c r="I9216" s="89"/>
    </row>
    <row r="9217" x14ac:dyDescent="0.3">
      <c r="A9217" t="s">
        <v>13017</v>
      </c>
      <c r="B9217" t="s">
        <v>19482</v>
      </c>
      <c r="C9217" t="s">
        <v>19530</v>
      </c>
      <c r="D9217" t="s">
        <v>19624</v>
      </c>
      <c r="E9217" s="89">
        <v>0</v>
      </c>
      <c r="F9217" s="89">
        <v>704966</v>
      </c>
      <c r="G9217" s="89">
        <v>4</v>
      </c>
      <c r="H9217" t="s">
        <v>19630</v>
      </c>
      <c r="I9217" s="89"/>
    </row>
    <row r="9218" x14ac:dyDescent="0.3">
      <c r="A9218" t="s">
        <v>13018</v>
      </c>
      <c r="B9218" t="s">
        <v>19480</v>
      </c>
      <c r="C9218" t="s">
        <v>19531</v>
      </c>
      <c r="D9218" t="s">
        <v>19623</v>
      </c>
      <c r="E9218" s="89">
        <v>0.1053171358618714</v>
      </c>
      <c r="F9218" s="89">
        <v>704966</v>
      </c>
      <c r="G9218" s="89">
        <v>4</v>
      </c>
      <c r="H9218" t="s">
        <v>19630</v>
      </c>
      <c r="I9218" s="89"/>
    </row>
    <row r="9219" x14ac:dyDescent="0.3">
      <c r="A9219" t="s">
        <v>13019</v>
      </c>
      <c r="B9219" t="s">
        <v>19481</v>
      </c>
      <c r="C9219" t="s">
        <v>19531</v>
      </c>
      <c r="D9219" t="s">
        <v>19623</v>
      </c>
      <c r="E9219" s="89">
        <v>2.8629333394850952E-3</v>
      </c>
      <c r="F9219" s="89">
        <v>704966</v>
      </c>
      <c r="G9219" s="89">
        <v>4</v>
      </c>
      <c r="H9219" t="s">
        <v>19630</v>
      </c>
      <c r="I9219" s="89"/>
    </row>
    <row r="9220" x14ac:dyDescent="0.3">
      <c r="A9220" t="s">
        <v>13020</v>
      </c>
      <c r="B9220" t="s">
        <v>19482</v>
      </c>
      <c r="C9220" t="s">
        <v>19531</v>
      </c>
      <c r="D9220" t="s">
        <v>19623</v>
      </c>
      <c r="E9220" s="89">
        <v>1.2927273470014471E-4</v>
      </c>
      <c r="F9220" s="89">
        <v>704966</v>
      </c>
      <c r="G9220" s="89">
        <v>4</v>
      </c>
      <c r="H9220" t="s">
        <v>19630</v>
      </c>
      <c r="I9220" s="89"/>
    </row>
    <row r="9221" x14ac:dyDescent="0.3">
      <c r="A9221" t="s">
        <v>13021</v>
      </c>
      <c r="B9221" t="s">
        <v>19480</v>
      </c>
      <c r="C9221" t="s">
        <v>19531</v>
      </c>
      <c r="D9221" t="s">
        <v>19624</v>
      </c>
      <c r="E9221" s="89">
        <v>0</v>
      </c>
      <c r="F9221" s="89">
        <v>704966</v>
      </c>
      <c r="G9221" s="89">
        <v>4</v>
      </c>
      <c r="H9221" t="s">
        <v>19630</v>
      </c>
      <c r="I9221" s="89"/>
    </row>
    <row r="9222" x14ac:dyDescent="0.3">
      <c r="A9222" t="s">
        <v>13022</v>
      </c>
      <c r="B9222" t="s">
        <v>19481</v>
      </c>
      <c r="C9222" t="s">
        <v>19531</v>
      </c>
      <c r="D9222" t="s">
        <v>19624</v>
      </c>
      <c r="E9222" s="89">
        <v>0</v>
      </c>
      <c r="F9222" s="89">
        <v>704966</v>
      </c>
      <c r="G9222" s="89">
        <v>4</v>
      </c>
      <c r="H9222" t="s">
        <v>19630</v>
      </c>
      <c r="I9222" s="89"/>
    </row>
    <row r="9223" x14ac:dyDescent="0.3">
      <c r="A9223" t="s">
        <v>13023</v>
      </c>
      <c r="B9223" t="s">
        <v>19482</v>
      </c>
      <c r="C9223" t="s">
        <v>19531</v>
      </c>
      <c r="D9223" t="s">
        <v>19624</v>
      </c>
      <c r="E9223" s="89">
        <v>0</v>
      </c>
      <c r="F9223" s="89">
        <v>704966</v>
      </c>
      <c r="G9223" s="89">
        <v>4</v>
      </c>
      <c r="H9223" t="s">
        <v>19630</v>
      </c>
      <c r="I9223" s="89"/>
    </row>
    <row r="9224" x14ac:dyDescent="0.3">
      <c r="A9224" t="s">
        <v>13024</v>
      </c>
      <c r="B9224" t="s">
        <v>19480</v>
      </c>
      <c r="C9224" t="s">
        <v>19532</v>
      </c>
      <c r="D9224" t="s">
        <v>19623</v>
      </c>
      <c r="E9224" s="89">
        <v>0.116896417699577</v>
      </c>
      <c r="F9224" s="89">
        <v>704966</v>
      </c>
      <c r="G9224" s="89">
        <v>4</v>
      </c>
      <c r="H9224" t="s">
        <v>19630</v>
      </c>
      <c r="I9224" s="89"/>
    </row>
    <row r="9225" x14ac:dyDescent="0.3">
      <c r="A9225" t="s">
        <v>13025</v>
      </c>
      <c r="B9225" t="s">
        <v>19481</v>
      </c>
      <c r="C9225" t="s">
        <v>19532</v>
      </c>
      <c r="D9225" t="s">
        <v>19623</v>
      </c>
      <c r="E9225" s="89">
        <v>5.1540402820227892E-3</v>
      </c>
      <c r="F9225" s="89">
        <v>704966</v>
      </c>
      <c r="G9225" s="89">
        <v>4</v>
      </c>
      <c r="H9225" t="s">
        <v>19630</v>
      </c>
      <c r="I9225" s="89"/>
    </row>
    <row r="9226" x14ac:dyDescent="0.3">
      <c r="A9226" t="s">
        <v>13026</v>
      </c>
      <c r="B9226" t="s">
        <v>19482</v>
      </c>
      <c r="C9226" t="s">
        <v>19532</v>
      </c>
      <c r="D9226" t="s">
        <v>19623</v>
      </c>
      <c r="E9226" s="89">
        <v>3.8745637634976369E-4</v>
      </c>
      <c r="F9226" s="89">
        <v>704966</v>
      </c>
      <c r="G9226" s="89">
        <v>4</v>
      </c>
      <c r="H9226" t="s">
        <v>19630</v>
      </c>
      <c r="I9226" s="89"/>
    </row>
    <row r="9227" x14ac:dyDescent="0.3">
      <c r="A9227" t="s">
        <v>13027</v>
      </c>
      <c r="B9227" t="s">
        <v>19480</v>
      </c>
      <c r="C9227" t="s">
        <v>19532</v>
      </c>
      <c r="D9227" t="s">
        <v>19624</v>
      </c>
      <c r="E9227" s="89">
        <v>0</v>
      </c>
      <c r="F9227" s="89">
        <v>704966</v>
      </c>
      <c r="G9227" s="89">
        <v>4</v>
      </c>
      <c r="H9227" t="s">
        <v>19630</v>
      </c>
      <c r="I9227" s="89"/>
    </row>
    <row r="9228" x14ac:dyDescent="0.3">
      <c r="A9228" t="s">
        <v>13028</v>
      </c>
      <c r="B9228" t="s">
        <v>19481</v>
      </c>
      <c r="C9228" t="s">
        <v>19532</v>
      </c>
      <c r="D9228" t="s">
        <v>19624</v>
      </c>
      <c r="E9228" s="89">
        <v>0</v>
      </c>
      <c r="F9228" s="89">
        <v>704966</v>
      </c>
      <c r="G9228" s="89">
        <v>4</v>
      </c>
      <c r="H9228" t="s">
        <v>19630</v>
      </c>
      <c r="I9228" s="89"/>
    </row>
    <row r="9229" x14ac:dyDescent="0.3">
      <c r="A9229" t="s">
        <v>13029</v>
      </c>
      <c r="B9229" t="s">
        <v>19482</v>
      </c>
      <c r="C9229" t="s">
        <v>19532</v>
      </c>
      <c r="D9229" t="s">
        <v>19624</v>
      </c>
      <c r="E9229" s="89">
        <v>0</v>
      </c>
      <c r="F9229" s="89">
        <v>704966</v>
      </c>
      <c r="G9229" s="89">
        <v>4</v>
      </c>
      <c r="H9229" t="s">
        <v>19630</v>
      </c>
      <c r="I9229" s="89"/>
    </row>
    <row r="9230" x14ac:dyDescent="0.3">
      <c r="A9230" t="s">
        <v>13030</v>
      </c>
      <c r="B9230" t="s">
        <v>19480</v>
      </c>
      <c r="C9230" t="s">
        <v>19533</v>
      </c>
      <c r="D9230" t="s">
        <v>19623</v>
      </c>
      <c r="E9230" s="89">
        <v>8.4408326075300091E-2</v>
      </c>
      <c r="F9230" s="89">
        <v>704966</v>
      </c>
      <c r="G9230" s="89">
        <v>4</v>
      </c>
      <c r="H9230" t="s">
        <v>19630</v>
      </c>
      <c r="I9230" s="89"/>
    </row>
    <row r="9231" x14ac:dyDescent="0.3">
      <c r="A9231" t="s">
        <v>13031</v>
      </c>
      <c r="B9231" t="s">
        <v>19481</v>
      </c>
      <c r="C9231" t="s">
        <v>19533</v>
      </c>
      <c r="D9231" t="s">
        <v>19623</v>
      </c>
      <c r="E9231" s="89">
        <v>1.8992038333529649E-3</v>
      </c>
      <c r="F9231" s="89">
        <v>704966</v>
      </c>
      <c r="G9231" s="89">
        <v>4</v>
      </c>
      <c r="H9231" t="s">
        <v>19630</v>
      </c>
      <c r="I9231" s="89"/>
    </row>
    <row r="9232" x14ac:dyDescent="0.3">
      <c r="A9232" t="s">
        <v>13032</v>
      </c>
      <c r="B9232" t="s">
        <v>19482</v>
      </c>
      <c r="C9232" t="s">
        <v>19533</v>
      </c>
      <c r="D9232" t="s">
        <v>19623</v>
      </c>
      <c r="E9232" s="89">
        <v>6.9619557204814595E-5</v>
      </c>
      <c r="F9232" s="89">
        <v>704966</v>
      </c>
      <c r="G9232" s="89">
        <v>4</v>
      </c>
      <c r="H9232" t="s">
        <v>19630</v>
      </c>
      <c r="I9232" s="89"/>
    </row>
    <row r="9233" x14ac:dyDescent="0.3">
      <c r="A9233" t="s">
        <v>13033</v>
      </c>
      <c r="B9233" t="s">
        <v>19480</v>
      </c>
      <c r="C9233" t="s">
        <v>19533</v>
      </c>
      <c r="D9233" t="s">
        <v>19624</v>
      </c>
      <c r="E9233" s="89">
        <v>0</v>
      </c>
      <c r="F9233" s="89">
        <v>704966</v>
      </c>
      <c r="G9233" s="89">
        <v>4</v>
      </c>
      <c r="H9233" t="s">
        <v>19630</v>
      </c>
      <c r="I9233" s="89"/>
    </row>
    <row r="9234" x14ac:dyDescent="0.3">
      <c r="A9234" t="s">
        <v>13034</v>
      </c>
      <c r="B9234" t="s">
        <v>19481</v>
      </c>
      <c r="C9234" t="s">
        <v>19533</v>
      </c>
      <c r="D9234" t="s">
        <v>19624</v>
      </c>
      <c r="E9234" s="89">
        <v>0</v>
      </c>
      <c r="F9234" s="89">
        <v>704966</v>
      </c>
      <c r="G9234" s="89">
        <v>4</v>
      </c>
      <c r="H9234" t="s">
        <v>19630</v>
      </c>
      <c r="I9234" s="89"/>
    </row>
    <row r="9235" x14ac:dyDescent="0.3">
      <c r="A9235" t="s">
        <v>13035</v>
      </c>
      <c r="B9235" t="s">
        <v>19482</v>
      </c>
      <c r="C9235" t="s">
        <v>19533</v>
      </c>
      <c r="D9235" t="s">
        <v>19624</v>
      </c>
      <c r="E9235" s="89">
        <v>0</v>
      </c>
      <c r="F9235" s="89">
        <v>704966</v>
      </c>
      <c r="G9235" s="89">
        <v>4</v>
      </c>
      <c r="H9235" t="s">
        <v>19630</v>
      </c>
      <c r="I9235" s="89"/>
    </row>
    <row r="9236" x14ac:dyDescent="0.3">
      <c r="A9236" t="s">
        <v>13036</v>
      </c>
      <c r="B9236" t="s">
        <v>19480</v>
      </c>
      <c r="C9236" t="s">
        <v>19534</v>
      </c>
      <c r="D9236" t="s">
        <v>19623</v>
      </c>
      <c r="E9236" s="89">
        <v>8.6059469534700964E-2</v>
      </c>
      <c r="F9236" s="89">
        <v>704966</v>
      </c>
      <c r="G9236" s="89">
        <v>4</v>
      </c>
      <c r="H9236" t="s">
        <v>19630</v>
      </c>
      <c r="I9236" s="89"/>
    </row>
    <row r="9237" x14ac:dyDescent="0.3">
      <c r="A9237" t="s">
        <v>13037</v>
      </c>
      <c r="B9237" t="s">
        <v>19481</v>
      </c>
      <c r="C9237" t="s">
        <v>19534</v>
      </c>
      <c r="D9237" t="s">
        <v>19623</v>
      </c>
      <c r="E9237" s="89">
        <v>2.098976586379496E-3</v>
      </c>
      <c r="F9237" s="89">
        <v>704966</v>
      </c>
      <c r="G9237" s="89">
        <v>4</v>
      </c>
      <c r="H9237" t="s">
        <v>19630</v>
      </c>
      <c r="I9237" s="89"/>
    </row>
    <row r="9238" x14ac:dyDescent="0.3">
      <c r="A9238" t="s">
        <v>13038</v>
      </c>
      <c r="B9238" t="s">
        <v>19482</v>
      </c>
      <c r="C9238" t="s">
        <v>19534</v>
      </c>
      <c r="D9238" t="s">
        <v>19623</v>
      </c>
      <c r="E9238" s="89">
        <v>7.6511837368158753E-5</v>
      </c>
      <c r="F9238" s="89">
        <v>704966</v>
      </c>
      <c r="G9238" s="89">
        <v>4</v>
      </c>
      <c r="H9238" t="s">
        <v>19630</v>
      </c>
      <c r="I9238" s="89"/>
    </row>
    <row r="9239" x14ac:dyDescent="0.3">
      <c r="A9239" t="s">
        <v>13039</v>
      </c>
      <c r="B9239" t="s">
        <v>19480</v>
      </c>
      <c r="C9239" t="s">
        <v>19534</v>
      </c>
      <c r="D9239" t="s">
        <v>19624</v>
      </c>
      <c r="E9239" s="89">
        <v>0</v>
      </c>
      <c r="F9239" s="89">
        <v>704966</v>
      </c>
      <c r="G9239" s="89">
        <v>4</v>
      </c>
      <c r="H9239" t="s">
        <v>19630</v>
      </c>
      <c r="I9239" s="89"/>
    </row>
    <row r="9240" x14ac:dyDescent="0.3">
      <c r="A9240" t="s">
        <v>13040</v>
      </c>
      <c r="B9240" t="s">
        <v>19481</v>
      </c>
      <c r="C9240" t="s">
        <v>19534</v>
      </c>
      <c r="D9240" t="s">
        <v>19624</v>
      </c>
      <c r="E9240" s="89">
        <v>0</v>
      </c>
      <c r="F9240" s="89">
        <v>704966</v>
      </c>
      <c r="G9240" s="89">
        <v>4</v>
      </c>
      <c r="H9240" t="s">
        <v>19630</v>
      </c>
      <c r="I9240" s="89"/>
    </row>
    <row r="9241" x14ac:dyDescent="0.3">
      <c r="A9241" t="s">
        <v>13041</v>
      </c>
      <c r="B9241" t="s">
        <v>19482</v>
      </c>
      <c r="C9241" t="s">
        <v>19534</v>
      </c>
      <c r="D9241" t="s">
        <v>19624</v>
      </c>
      <c r="E9241" s="89">
        <v>0</v>
      </c>
      <c r="F9241" s="89">
        <v>704966</v>
      </c>
      <c r="G9241" s="89">
        <v>4</v>
      </c>
      <c r="H9241" t="s">
        <v>19630</v>
      </c>
      <c r="I9241" s="89"/>
    </row>
    <row r="9242" x14ac:dyDescent="0.3">
      <c r="A9242" t="s">
        <v>12773</v>
      </c>
      <c r="B9242" t="s">
        <v>19483</v>
      </c>
      <c r="C9242" t="s">
        <v>19521</v>
      </c>
      <c r="D9242" t="s">
        <v>19614</v>
      </c>
      <c r="E9242" s="89">
        <v>8.1343018925753973E-3</v>
      </c>
      <c r="F9242" s="89">
        <v>704966</v>
      </c>
      <c r="G9242" s="89">
        <v>4</v>
      </c>
      <c r="H9242" t="s">
        <v>19629</v>
      </c>
      <c r="I9242" s="89"/>
    </row>
    <row r="9243" x14ac:dyDescent="0.3">
      <c r="A9243" t="s">
        <v>12774</v>
      </c>
      <c r="B9243" t="s">
        <v>19483</v>
      </c>
      <c r="C9243" t="s">
        <v>19521</v>
      </c>
      <c r="D9243" t="s">
        <v>19615</v>
      </c>
      <c r="E9243" s="89">
        <v>8.2755070619271454E-3</v>
      </c>
      <c r="F9243" s="89">
        <v>704966</v>
      </c>
      <c r="G9243" s="89">
        <v>4</v>
      </c>
      <c r="H9243" t="s">
        <v>19629</v>
      </c>
      <c r="I9243" s="89"/>
    </row>
    <row r="9244" x14ac:dyDescent="0.3">
      <c r="A9244" t="s">
        <v>12775</v>
      </c>
      <c r="B9244" t="s">
        <v>19483</v>
      </c>
      <c r="C9244" t="s">
        <v>19521</v>
      </c>
      <c r="D9244" t="s">
        <v>19616</v>
      </c>
      <c r="E9244" s="89">
        <v>8.1343018925753973E-3</v>
      </c>
      <c r="F9244" s="89">
        <v>704966</v>
      </c>
      <c r="G9244" s="89">
        <v>4</v>
      </c>
      <c r="H9244" t="s">
        <v>19629</v>
      </c>
      <c r="I9244" s="89"/>
    </row>
    <row r="9245" x14ac:dyDescent="0.3">
      <c r="A9245" t="s">
        <v>12776</v>
      </c>
      <c r="B9245" t="s">
        <v>19483</v>
      </c>
      <c r="C9245" t="s">
        <v>19521</v>
      </c>
      <c r="D9245" t="s">
        <v>19617</v>
      </c>
      <c r="E9245" s="89">
        <v>8.2598358934976596E-3</v>
      </c>
      <c r="F9245" s="89">
        <v>704966</v>
      </c>
      <c r="G9245" s="89">
        <v>4</v>
      </c>
      <c r="H9245" t="s">
        <v>19629</v>
      </c>
      <c r="I9245" s="89"/>
    </row>
    <row r="9246" x14ac:dyDescent="0.3">
      <c r="A9246" t="s">
        <v>12777</v>
      </c>
      <c r="B9246" t="s">
        <v>19483</v>
      </c>
      <c r="C9246" t="s">
        <v>19521</v>
      </c>
      <c r="D9246" t="s">
        <v>19618</v>
      </c>
      <c r="E9246" s="89">
        <v>8.026121951415421E-3</v>
      </c>
      <c r="F9246" s="89">
        <v>704966</v>
      </c>
      <c r="G9246" s="89">
        <v>4</v>
      </c>
      <c r="H9246" t="s">
        <v>19629</v>
      </c>
      <c r="I9246" s="89"/>
    </row>
    <row r="9247" x14ac:dyDescent="0.3">
      <c r="A9247" t="s">
        <v>12778</v>
      </c>
      <c r="B9247" t="s">
        <v>19483</v>
      </c>
      <c r="C9247" t="s">
        <v>19521</v>
      </c>
      <c r="D9247" t="s">
        <v>19619</v>
      </c>
      <c r="E9247" s="89">
        <v>8.1747879002101939E-3</v>
      </c>
      <c r="F9247" s="89">
        <v>704966</v>
      </c>
      <c r="G9247" s="89">
        <v>4</v>
      </c>
      <c r="H9247" t="s">
        <v>19629</v>
      </c>
      <c r="I9247" s="89"/>
    </row>
    <row r="9248" x14ac:dyDescent="0.3">
      <c r="A9248" t="s">
        <v>12779</v>
      </c>
      <c r="B9248" t="s">
        <v>19483</v>
      </c>
      <c r="C9248" t="s">
        <v>19521</v>
      </c>
      <c r="D9248" t="s">
        <v>19620</v>
      </c>
      <c r="E9248" s="89">
        <v>7.7311363309922176E-3</v>
      </c>
      <c r="F9248" s="89">
        <v>704966</v>
      </c>
      <c r="G9248" s="89">
        <v>4</v>
      </c>
      <c r="H9248" t="s">
        <v>19629</v>
      </c>
      <c r="I9248" s="89"/>
    </row>
    <row r="9249" x14ac:dyDescent="0.3">
      <c r="A9249" t="s">
        <v>12780</v>
      </c>
      <c r="B9249" t="s">
        <v>19483</v>
      </c>
      <c r="C9249" t="s">
        <v>19521</v>
      </c>
      <c r="D9249" t="s">
        <v>19621</v>
      </c>
      <c r="E9249" s="89">
        <v>5.1160855402264784E-3</v>
      </c>
      <c r="F9249" s="89">
        <v>704966</v>
      </c>
      <c r="G9249" s="89">
        <v>4</v>
      </c>
      <c r="H9249" t="s">
        <v>19629</v>
      </c>
      <c r="I9249" s="89"/>
    </row>
    <row r="9250" x14ac:dyDescent="0.3">
      <c r="A9250" t="s">
        <v>12781</v>
      </c>
      <c r="B9250" t="s">
        <v>19483</v>
      </c>
      <c r="C9250" t="s">
        <v>19521</v>
      </c>
      <c r="D9250" t="s">
        <v>19622</v>
      </c>
      <c r="E9250" s="89">
        <v>7.9641336160827404E-3</v>
      </c>
      <c r="F9250" s="89">
        <v>704966</v>
      </c>
      <c r="G9250" s="89">
        <v>4</v>
      </c>
      <c r="H9250" t="s">
        <v>19629</v>
      </c>
      <c r="I9250" s="89"/>
    </row>
    <row r="9251" x14ac:dyDescent="0.3">
      <c r="A9251" t="s">
        <v>12782</v>
      </c>
      <c r="B9251" t="s">
        <v>19483</v>
      </c>
      <c r="C9251" t="s">
        <v>19521</v>
      </c>
      <c r="D9251" t="s">
        <v>19623</v>
      </c>
      <c r="E9251" s="89">
        <v>1.051651048502941E-2</v>
      </c>
      <c r="F9251" s="89">
        <v>704966</v>
      </c>
      <c r="G9251" s="89">
        <v>4</v>
      </c>
      <c r="H9251" t="s">
        <v>19629</v>
      </c>
      <c r="I9251" s="89"/>
    </row>
    <row r="9252" x14ac:dyDescent="0.3">
      <c r="A9252" t="s">
        <v>12783</v>
      </c>
      <c r="B9252" t="s">
        <v>19483</v>
      </c>
      <c r="C9252" t="s">
        <v>19521</v>
      </c>
      <c r="D9252" t="s">
        <v>19624</v>
      </c>
      <c r="E9252" s="89">
        <v>2.4222359021267952E-2</v>
      </c>
      <c r="F9252" s="89">
        <v>704966</v>
      </c>
      <c r="G9252" s="89">
        <v>4</v>
      </c>
      <c r="H9252" t="s">
        <v>19629</v>
      </c>
      <c r="I9252" s="89"/>
    </row>
    <row r="9253" x14ac:dyDescent="0.3">
      <c r="A9253" t="s">
        <v>12784</v>
      </c>
      <c r="B9253" t="s">
        <v>19476</v>
      </c>
      <c r="C9253" t="s">
        <v>19523</v>
      </c>
      <c r="D9253" t="s">
        <v>19630</v>
      </c>
      <c r="E9253" s="89">
        <v>194627</v>
      </c>
      <c r="F9253" s="89">
        <v>704966</v>
      </c>
      <c r="G9253" s="89">
        <v>4</v>
      </c>
      <c r="H9253" t="s">
        <v>19630</v>
      </c>
      <c r="I9253" s="89"/>
    </row>
    <row r="9254" x14ac:dyDescent="0.3">
      <c r="A9254" t="s">
        <v>12785</v>
      </c>
      <c r="B9254" t="s">
        <v>19477</v>
      </c>
      <c r="C9254" t="s">
        <v>19523</v>
      </c>
      <c r="D9254" t="s">
        <v>19630</v>
      </c>
      <c r="E9254" s="89">
        <v>9013420165.727499</v>
      </c>
      <c r="F9254" s="89">
        <v>704966</v>
      </c>
      <c r="G9254" s="89">
        <v>4</v>
      </c>
      <c r="H9254" t="s">
        <v>19630</v>
      </c>
      <c r="I9254" s="89"/>
    </row>
    <row r="9255" x14ac:dyDescent="0.3">
      <c r="A9255" t="s">
        <v>12786</v>
      </c>
      <c r="B9255" t="s">
        <v>19478</v>
      </c>
      <c r="C9255" t="s">
        <v>19523</v>
      </c>
      <c r="D9255" t="s">
        <v>19630</v>
      </c>
      <c r="E9255" s="89">
        <v>0.27607998116221211</v>
      </c>
      <c r="F9255" s="89">
        <v>704966</v>
      </c>
      <c r="G9255" s="89">
        <v>4</v>
      </c>
      <c r="H9255" t="s">
        <v>19630</v>
      </c>
      <c r="I9255" s="89"/>
    </row>
    <row r="9256" x14ac:dyDescent="0.3">
      <c r="A9256" t="s">
        <v>12787</v>
      </c>
      <c r="B9256" t="s">
        <v>19479</v>
      </c>
      <c r="C9256" t="s">
        <v>19523</v>
      </c>
      <c r="D9256" t="s">
        <v>19630</v>
      </c>
      <c r="E9256" s="89">
        <v>12785.60975384274</v>
      </c>
      <c r="F9256" s="89">
        <v>704966</v>
      </c>
      <c r="G9256" s="89">
        <v>4</v>
      </c>
      <c r="H9256" t="s">
        <v>19630</v>
      </c>
      <c r="I9256" s="89"/>
    </row>
    <row r="9257" x14ac:dyDescent="0.3">
      <c r="A9257" t="s">
        <v>13046</v>
      </c>
      <c r="B9257" t="s">
        <v>19480</v>
      </c>
      <c r="C9257" t="s">
        <v>19535</v>
      </c>
      <c r="D9257" t="s">
        <v>19623</v>
      </c>
      <c r="E9257" s="89">
        <v>8.4408326075300091E-2</v>
      </c>
      <c r="F9257" s="89">
        <v>704966</v>
      </c>
      <c r="G9257" s="89">
        <v>4</v>
      </c>
      <c r="H9257" t="s">
        <v>19630</v>
      </c>
      <c r="I9257" s="89"/>
    </row>
    <row r="9258" x14ac:dyDescent="0.3">
      <c r="A9258" t="s">
        <v>13047</v>
      </c>
      <c r="B9258" t="s">
        <v>19481</v>
      </c>
      <c r="C9258" t="s">
        <v>19535</v>
      </c>
      <c r="D9258" t="s">
        <v>19623</v>
      </c>
      <c r="E9258" s="89">
        <v>1.8992038333529649E-3</v>
      </c>
      <c r="F9258" s="89">
        <v>704966</v>
      </c>
      <c r="G9258" s="89">
        <v>4</v>
      </c>
      <c r="H9258" t="s">
        <v>19630</v>
      </c>
      <c r="I9258" s="89"/>
    </row>
    <row r="9259" x14ac:dyDescent="0.3">
      <c r="A9259" t="s">
        <v>13048</v>
      </c>
      <c r="B9259" t="s">
        <v>19482</v>
      </c>
      <c r="C9259" t="s">
        <v>19535</v>
      </c>
      <c r="D9259" t="s">
        <v>19623</v>
      </c>
      <c r="E9259" s="89">
        <v>6.9619557204814595E-5</v>
      </c>
      <c r="F9259" s="89">
        <v>704966</v>
      </c>
      <c r="G9259" s="89">
        <v>4</v>
      </c>
      <c r="H9259" t="s">
        <v>19630</v>
      </c>
      <c r="I9259" s="89"/>
    </row>
    <row r="9260" x14ac:dyDescent="0.3">
      <c r="A9260" t="s">
        <v>13049</v>
      </c>
      <c r="B9260" t="s">
        <v>19480</v>
      </c>
      <c r="C9260" t="s">
        <v>19535</v>
      </c>
      <c r="D9260" t="s">
        <v>19624</v>
      </c>
      <c r="E9260" s="89">
        <v>0</v>
      </c>
      <c r="F9260" s="89">
        <v>704966</v>
      </c>
      <c r="G9260" s="89">
        <v>4</v>
      </c>
      <c r="H9260" t="s">
        <v>19630</v>
      </c>
      <c r="I9260" s="89"/>
    </row>
    <row r="9261" x14ac:dyDescent="0.3">
      <c r="A9261" t="s">
        <v>13050</v>
      </c>
      <c r="B9261" t="s">
        <v>19481</v>
      </c>
      <c r="C9261" t="s">
        <v>19535</v>
      </c>
      <c r="D9261" t="s">
        <v>19624</v>
      </c>
      <c r="E9261" s="89">
        <v>0</v>
      </c>
      <c r="F9261" s="89">
        <v>704966</v>
      </c>
      <c r="G9261" s="89">
        <v>4</v>
      </c>
      <c r="H9261" t="s">
        <v>19630</v>
      </c>
      <c r="I9261" s="89"/>
    </row>
    <row r="9262" x14ac:dyDescent="0.3">
      <c r="A9262" t="s">
        <v>13051</v>
      </c>
      <c r="B9262" t="s">
        <v>19482</v>
      </c>
      <c r="C9262" t="s">
        <v>19535</v>
      </c>
      <c r="D9262" t="s">
        <v>19624</v>
      </c>
      <c r="E9262" s="89">
        <v>0</v>
      </c>
      <c r="F9262" s="89">
        <v>704966</v>
      </c>
      <c r="G9262" s="89">
        <v>4</v>
      </c>
      <c r="H9262" t="s">
        <v>19630</v>
      </c>
      <c r="I9262" s="89"/>
    </row>
    <row r="9263" x14ac:dyDescent="0.3">
      <c r="A9263" t="s">
        <v>13052</v>
      </c>
      <c r="B9263" t="s">
        <v>19480</v>
      </c>
      <c r="C9263" t="s">
        <v>19536</v>
      </c>
      <c r="D9263" t="s">
        <v>19623</v>
      </c>
      <c r="E9263" s="89">
        <v>0.1442509284135689</v>
      </c>
      <c r="F9263" s="89">
        <v>704966</v>
      </c>
      <c r="G9263" s="89">
        <v>4</v>
      </c>
      <c r="H9263" t="s">
        <v>19630</v>
      </c>
      <c r="I9263" s="89"/>
    </row>
    <row r="9264" x14ac:dyDescent="0.3">
      <c r="A9264" t="s">
        <v>13053</v>
      </c>
      <c r="B9264" t="s">
        <v>19481</v>
      </c>
      <c r="C9264" t="s">
        <v>19536</v>
      </c>
      <c r="D9264" t="s">
        <v>19623</v>
      </c>
      <c r="E9264" s="89">
        <v>8.4934313331282915E-3</v>
      </c>
      <c r="F9264" s="89">
        <v>704966</v>
      </c>
      <c r="G9264" s="89">
        <v>4</v>
      </c>
      <c r="H9264" t="s">
        <v>19630</v>
      </c>
      <c r="I9264" s="89"/>
    </row>
    <row r="9265" x14ac:dyDescent="0.3">
      <c r="A9265" t="s">
        <v>13054</v>
      </c>
      <c r="B9265" t="s">
        <v>19482</v>
      </c>
      <c r="C9265" t="s">
        <v>19536</v>
      </c>
      <c r="D9265" t="s">
        <v>19623</v>
      </c>
      <c r="E9265" s="89">
        <v>9.0442080808755018E-4</v>
      </c>
      <c r="F9265" s="89">
        <v>704966</v>
      </c>
      <c r="G9265" s="89">
        <v>4</v>
      </c>
      <c r="H9265" t="s">
        <v>19630</v>
      </c>
      <c r="I9265" s="89"/>
    </row>
    <row r="9266" x14ac:dyDescent="0.3">
      <c r="A9266" t="s">
        <v>13055</v>
      </c>
      <c r="B9266" t="s">
        <v>19480</v>
      </c>
      <c r="C9266" t="s">
        <v>19536</v>
      </c>
      <c r="D9266" t="s">
        <v>19624</v>
      </c>
      <c r="E9266" s="89">
        <v>0</v>
      </c>
      <c r="F9266" s="89">
        <v>704966</v>
      </c>
      <c r="G9266" s="89">
        <v>4</v>
      </c>
      <c r="H9266" t="s">
        <v>19630</v>
      </c>
      <c r="I9266" s="89"/>
    </row>
    <row r="9267" x14ac:dyDescent="0.3">
      <c r="A9267" t="s">
        <v>13056</v>
      </c>
      <c r="B9267" t="s">
        <v>19481</v>
      </c>
      <c r="C9267" t="s">
        <v>19536</v>
      </c>
      <c r="D9267" t="s">
        <v>19624</v>
      </c>
      <c r="E9267" s="89">
        <v>0</v>
      </c>
      <c r="F9267" s="89">
        <v>704966</v>
      </c>
      <c r="G9267" s="89">
        <v>4</v>
      </c>
      <c r="H9267" t="s">
        <v>19630</v>
      </c>
      <c r="I9267" s="89"/>
    </row>
    <row r="9268" x14ac:dyDescent="0.3">
      <c r="A9268" t="s">
        <v>13057</v>
      </c>
      <c r="B9268" t="s">
        <v>19482</v>
      </c>
      <c r="C9268" t="s">
        <v>19536</v>
      </c>
      <c r="D9268" t="s">
        <v>19624</v>
      </c>
      <c r="E9268" s="89">
        <v>0</v>
      </c>
      <c r="F9268" s="89">
        <v>704966</v>
      </c>
      <c r="G9268" s="89">
        <v>4</v>
      </c>
      <c r="H9268" t="s">
        <v>19630</v>
      </c>
      <c r="I9268" s="89"/>
    </row>
    <row r="9269" x14ac:dyDescent="0.3">
      <c r="A9269" t="s">
        <v>13058</v>
      </c>
      <c r="B9269" t="s">
        <v>19480</v>
      </c>
      <c r="C9269" t="s">
        <v>19537</v>
      </c>
      <c r="D9269" t="s">
        <v>19623</v>
      </c>
      <c r="E9269" s="89">
        <v>8.4408326075300091E-2</v>
      </c>
      <c r="F9269" s="89">
        <v>704966</v>
      </c>
      <c r="G9269" s="89">
        <v>4</v>
      </c>
      <c r="H9269" t="s">
        <v>19630</v>
      </c>
      <c r="I9269" s="89"/>
    </row>
    <row r="9270" x14ac:dyDescent="0.3">
      <c r="A9270" t="s">
        <v>13059</v>
      </c>
      <c r="B9270" t="s">
        <v>19481</v>
      </c>
      <c r="C9270" t="s">
        <v>19537</v>
      </c>
      <c r="D9270" t="s">
        <v>19623</v>
      </c>
      <c r="E9270" s="89">
        <v>1.8992038333529649E-3</v>
      </c>
      <c r="F9270" s="89">
        <v>704966</v>
      </c>
      <c r="G9270" s="89">
        <v>4</v>
      </c>
      <c r="H9270" t="s">
        <v>19630</v>
      </c>
      <c r="I9270" s="89"/>
    </row>
    <row r="9271" x14ac:dyDescent="0.3">
      <c r="A9271" t="s">
        <v>13060</v>
      </c>
      <c r="B9271" t="s">
        <v>19482</v>
      </c>
      <c r="C9271" t="s">
        <v>19537</v>
      </c>
      <c r="D9271" t="s">
        <v>19623</v>
      </c>
      <c r="E9271" s="89">
        <v>6.9619557204814595E-5</v>
      </c>
      <c r="F9271" s="89">
        <v>704966</v>
      </c>
      <c r="G9271" s="89">
        <v>4</v>
      </c>
      <c r="H9271" t="s">
        <v>19630</v>
      </c>
      <c r="I9271" s="89"/>
    </row>
    <row r="9272" x14ac:dyDescent="0.3">
      <c r="A9272" t="s">
        <v>13061</v>
      </c>
      <c r="B9272" t="s">
        <v>19480</v>
      </c>
      <c r="C9272" t="s">
        <v>19537</v>
      </c>
      <c r="D9272" t="s">
        <v>19624</v>
      </c>
      <c r="E9272" s="89">
        <v>0</v>
      </c>
      <c r="F9272" s="89">
        <v>704966</v>
      </c>
      <c r="G9272" s="89">
        <v>4</v>
      </c>
      <c r="H9272" t="s">
        <v>19630</v>
      </c>
      <c r="I9272" s="89"/>
    </row>
    <row r="9273" x14ac:dyDescent="0.3">
      <c r="A9273" t="s">
        <v>13062</v>
      </c>
      <c r="B9273" t="s">
        <v>19481</v>
      </c>
      <c r="C9273" t="s">
        <v>19537</v>
      </c>
      <c r="D9273" t="s">
        <v>19624</v>
      </c>
      <c r="E9273" s="89">
        <v>0</v>
      </c>
      <c r="F9273" s="89">
        <v>704966</v>
      </c>
      <c r="G9273" s="89">
        <v>4</v>
      </c>
      <c r="H9273" t="s">
        <v>19630</v>
      </c>
      <c r="I9273" s="89"/>
    </row>
    <row r="9274" x14ac:dyDescent="0.3">
      <c r="A9274" t="s">
        <v>13063</v>
      </c>
      <c r="B9274" t="s">
        <v>19482</v>
      </c>
      <c r="C9274" t="s">
        <v>19537</v>
      </c>
      <c r="D9274" t="s">
        <v>19624</v>
      </c>
      <c r="E9274" s="89">
        <v>0</v>
      </c>
      <c r="F9274" s="89">
        <v>704966</v>
      </c>
      <c r="G9274" s="89">
        <v>4</v>
      </c>
      <c r="H9274" t="s">
        <v>19630</v>
      </c>
      <c r="I9274" s="89"/>
    </row>
    <row r="9275" x14ac:dyDescent="0.3">
      <c r="A9275" t="s">
        <v>13064</v>
      </c>
      <c r="B9275" t="s">
        <v>19480</v>
      </c>
      <c r="C9275" t="s">
        <v>19538</v>
      </c>
      <c r="D9275" t="s">
        <v>19623</v>
      </c>
      <c r="E9275" s="89">
        <v>8.4408326075300091E-2</v>
      </c>
      <c r="F9275" s="89">
        <v>704966</v>
      </c>
      <c r="G9275" s="89">
        <v>4</v>
      </c>
      <c r="H9275" t="s">
        <v>19630</v>
      </c>
      <c r="I9275" s="89"/>
    </row>
    <row r="9276" x14ac:dyDescent="0.3">
      <c r="A9276" t="s">
        <v>13065</v>
      </c>
      <c r="B9276" t="s">
        <v>19481</v>
      </c>
      <c r="C9276" t="s">
        <v>19538</v>
      </c>
      <c r="D9276" t="s">
        <v>19623</v>
      </c>
      <c r="E9276" s="89">
        <v>1.8992038333529649E-3</v>
      </c>
      <c r="F9276" s="89">
        <v>704966</v>
      </c>
      <c r="G9276" s="89">
        <v>4</v>
      </c>
      <c r="H9276" t="s">
        <v>19630</v>
      </c>
      <c r="I9276" s="89"/>
    </row>
    <row r="9277" x14ac:dyDescent="0.3">
      <c r="A9277" t="s">
        <v>13066</v>
      </c>
      <c r="B9277" t="s">
        <v>19482</v>
      </c>
      <c r="C9277" t="s">
        <v>19538</v>
      </c>
      <c r="D9277" t="s">
        <v>19623</v>
      </c>
      <c r="E9277" s="89">
        <v>6.9619557204814595E-5</v>
      </c>
      <c r="F9277" s="89">
        <v>704966</v>
      </c>
      <c r="G9277" s="89">
        <v>4</v>
      </c>
      <c r="H9277" t="s">
        <v>19630</v>
      </c>
      <c r="I9277" s="89"/>
    </row>
    <row r="9278" x14ac:dyDescent="0.3">
      <c r="A9278" t="s">
        <v>13067</v>
      </c>
      <c r="B9278" t="s">
        <v>19480</v>
      </c>
      <c r="C9278" t="s">
        <v>19538</v>
      </c>
      <c r="D9278" t="s">
        <v>19624</v>
      </c>
      <c r="E9278" s="89">
        <v>0</v>
      </c>
      <c r="F9278" s="89">
        <v>704966</v>
      </c>
      <c r="G9278" s="89">
        <v>4</v>
      </c>
      <c r="H9278" t="s">
        <v>19630</v>
      </c>
      <c r="I9278" s="89"/>
    </row>
    <row r="9279" x14ac:dyDescent="0.3">
      <c r="A9279" t="s">
        <v>13068</v>
      </c>
      <c r="B9279" t="s">
        <v>19481</v>
      </c>
      <c r="C9279" t="s">
        <v>19538</v>
      </c>
      <c r="D9279" t="s">
        <v>19624</v>
      </c>
      <c r="E9279" s="89">
        <v>0</v>
      </c>
      <c r="F9279" s="89">
        <v>704966</v>
      </c>
      <c r="G9279" s="89">
        <v>4</v>
      </c>
      <c r="H9279" t="s">
        <v>19630</v>
      </c>
      <c r="I9279" s="89"/>
    </row>
    <row r="9280" x14ac:dyDescent="0.3">
      <c r="A9280" t="s">
        <v>13069</v>
      </c>
      <c r="B9280" t="s">
        <v>19482</v>
      </c>
      <c r="C9280" t="s">
        <v>19538</v>
      </c>
      <c r="D9280" t="s">
        <v>19624</v>
      </c>
      <c r="E9280" s="89">
        <v>0</v>
      </c>
      <c r="F9280" s="89">
        <v>704966</v>
      </c>
      <c r="G9280" s="89">
        <v>4</v>
      </c>
      <c r="H9280" t="s">
        <v>19630</v>
      </c>
      <c r="I9280" s="89"/>
    </row>
    <row r="9281" x14ac:dyDescent="0.3">
      <c r="A9281" t="s">
        <v>13070</v>
      </c>
      <c r="B9281" t="s">
        <v>19480</v>
      </c>
      <c r="C9281" t="s">
        <v>19539</v>
      </c>
      <c r="D9281" t="s">
        <v>19623</v>
      </c>
      <c r="E9281" s="89">
        <v>8.4408326075300091E-2</v>
      </c>
      <c r="F9281" s="89">
        <v>704966</v>
      </c>
      <c r="G9281" s="89">
        <v>4</v>
      </c>
      <c r="H9281" t="s">
        <v>19630</v>
      </c>
      <c r="I9281" s="89"/>
    </row>
    <row r="9282" x14ac:dyDescent="0.3">
      <c r="A9282" t="s">
        <v>13071</v>
      </c>
      <c r="B9282" t="s">
        <v>19481</v>
      </c>
      <c r="C9282" t="s">
        <v>19539</v>
      </c>
      <c r="D9282" t="s">
        <v>19623</v>
      </c>
      <c r="E9282" s="89">
        <v>1.8992038333529649E-3</v>
      </c>
      <c r="F9282" s="89">
        <v>704966</v>
      </c>
      <c r="G9282" s="89">
        <v>4</v>
      </c>
      <c r="H9282" t="s">
        <v>19630</v>
      </c>
      <c r="I9282" s="89"/>
    </row>
    <row r="9283" x14ac:dyDescent="0.3">
      <c r="A9283" t="s">
        <v>13072</v>
      </c>
      <c r="B9283" t="s">
        <v>19482</v>
      </c>
      <c r="C9283" t="s">
        <v>19539</v>
      </c>
      <c r="D9283" t="s">
        <v>19623</v>
      </c>
      <c r="E9283" s="89">
        <v>6.9619557204814595E-5</v>
      </c>
      <c r="F9283" s="89">
        <v>704966</v>
      </c>
      <c r="G9283" s="89">
        <v>4</v>
      </c>
      <c r="H9283" t="s">
        <v>19630</v>
      </c>
      <c r="I9283" s="89"/>
    </row>
    <row r="9284" x14ac:dyDescent="0.3">
      <c r="A9284" t="s">
        <v>13073</v>
      </c>
      <c r="B9284" t="s">
        <v>19480</v>
      </c>
      <c r="C9284" t="s">
        <v>19539</v>
      </c>
      <c r="D9284" t="s">
        <v>19624</v>
      </c>
      <c r="E9284" s="89">
        <v>0</v>
      </c>
      <c r="F9284" s="89">
        <v>704966</v>
      </c>
      <c r="G9284" s="89">
        <v>4</v>
      </c>
      <c r="H9284" t="s">
        <v>19630</v>
      </c>
      <c r="I9284" s="89"/>
    </row>
    <row r="9285" x14ac:dyDescent="0.3">
      <c r="A9285" t="s">
        <v>13074</v>
      </c>
      <c r="B9285" t="s">
        <v>19481</v>
      </c>
      <c r="C9285" t="s">
        <v>19539</v>
      </c>
      <c r="D9285" t="s">
        <v>19624</v>
      </c>
      <c r="E9285" s="89">
        <v>0</v>
      </c>
      <c r="F9285" s="89">
        <v>704966</v>
      </c>
      <c r="G9285" s="89">
        <v>4</v>
      </c>
      <c r="H9285" t="s">
        <v>19630</v>
      </c>
      <c r="I9285" s="89"/>
    </row>
    <row r="9286" x14ac:dyDescent="0.3">
      <c r="A9286" t="s">
        <v>13075</v>
      </c>
      <c r="B9286" t="s">
        <v>19482</v>
      </c>
      <c r="C9286" t="s">
        <v>19539</v>
      </c>
      <c r="D9286" t="s">
        <v>19624</v>
      </c>
      <c r="E9286" s="89">
        <v>0</v>
      </c>
      <c r="F9286" s="89">
        <v>704966</v>
      </c>
      <c r="G9286" s="89">
        <v>4</v>
      </c>
      <c r="H9286" t="s">
        <v>19630</v>
      </c>
      <c r="I9286" s="89"/>
    </row>
    <row r="9287" x14ac:dyDescent="0.3">
      <c r="A9287" t="s">
        <v>13076</v>
      </c>
      <c r="B9287" t="s">
        <v>19480</v>
      </c>
      <c r="C9287" t="s">
        <v>19540</v>
      </c>
      <c r="D9287" t="s">
        <v>19623</v>
      </c>
      <c r="E9287" s="89">
        <v>8.4408326075300091E-2</v>
      </c>
      <c r="F9287" s="89">
        <v>704966</v>
      </c>
      <c r="G9287" s="89">
        <v>4</v>
      </c>
      <c r="H9287" t="s">
        <v>19630</v>
      </c>
      <c r="I9287" s="89"/>
    </row>
    <row r="9288" x14ac:dyDescent="0.3">
      <c r="A9288" t="s">
        <v>13077</v>
      </c>
      <c r="B9288" t="s">
        <v>19481</v>
      </c>
      <c r="C9288" t="s">
        <v>19540</v>
      </c>
      <c r="D9288" t="s">
        <v>19623</v>
      </c>
      <c r="E9288" s="89">
        <v>1.8992038333529649E-3</v>
      </c>
      <c r="F9288" s="89">
        <v>704966</v>
      </c>
      <c r="G9288" s="89">
        <v>4</v>
      </c>
      <c r="H9288" t="s">
        <v>19630</v>
      </c>
      <c r="I9288" s="89"/>
    </row>
    <row r="9289" x14ac:dyDescent="0.3">
      <c r="A9289" t="s">
        <v>13078</v>
      </c>
      <c r="B9289" t="s">
        <v>19482</v>
      </c>
      <c r="C9289" t="s">
        <v>19540</v>
      </c>
      <c r="D9289" t="s">
        <v>19623</v>
      </c>
      <c r="E9289" s="89">
        <v>6.9619557204814595E-5</v>
      </c>
      <c r="F9289" s="89">
        <v>704966</v>
      </c>
      <c r="G9289" s="89">
        <v>4</v>
      </c>
      <c r="H9289" t="s">
        <v>19630</v>
      </c>
      <c r="I9289" s="89"/>
    </row>
    <row r="9290" x14ac:dyDescent="0.3">
      <c r="A9290" t="s">
        <v>13079</v>
      </c>
      <c r="B9290" t="s">
        <v>19480</v>
      </c>
      <c r="C9290" t="s">
        <v>19540</v>
      </c>
      <c r="D9290" t="s">
        <v>19624</v>
      </c>
      <c r="E9290" s="89">
        <v>0</v>
      </c>
      <c r="F9290" s="89">
        <v>704966</v>
      </c>
      <c r="G9290" s="89">
        <v>4</v>
      </c>
      <c r="H9290" t="s">
        <v>19630</v>
      </c>
      <c r="I9290" s="89"/>
    </row>
    <row r="9291" x14ac:dyDescent="0.3">
      <c r="A9291" t="s">
        <v>13080</v>
      </c>
      <c r="B9291" t="s">
        <v>19481</v>
      </c>
      <c r="C9291" t="s">
        <v>19540</v>
      </c>
      <c r="D9291" t="s">
        <v>19624</v>
      </c>
      <c r="E9291" s="89">
        <v>0</v>
      </c>
      <c r="F9291" s="89">
        <v>704966</v>
      </c>
      <c r="G9291" s="89">
        <v>4</v>
      </c>
      <c r="H9291" t="s">
        <v>19630</v>
      </c>
      <c r="I9291" s="89"/>
    </row>
    <row r="9292" x14ac:dyDescent="0.3">
      <c r="A9292" t="s">
        <v>13081</v>
      </c>
      <c r="B9292" t="s">
        <v>19482</v>
      </c>
      <c r="C9292" t="s">
        <v>19540</v>
      </c>
      <c r="D9292" t="s">
        <v>19624</v>
      </c>
      <c r="E9292" s="89">
        <v>0</v>
      </c>
      <c r="F9292" s="89">
        <v>704966</v>
      </c>
      <c r="G9292" s="89">
        <v>4</v>
      </c>
      <c r="H9292" t="s">
        <v>19630</v>
      </c>
      <c r="I9292" s="89"/>
    </row>
    <row r="9293" x14ac:dyDescent="0.3">
      <c r="A9293" t="s">
        <v>13082</v>
      </c>
      <c r="B9293" t="s">
        <v>19480</v>
      </c>
      <c r="C9293" t="s">
        <v>19541</v>
      </c>
      <c r="D9293" t="s">
        <v>19623</v>
      </c>
      <c r="E9293" s="89">
        <v>8.4408326075300091E-2</v>
      </c>
      <c r="F9293" s="89">
        <v>704966</v>
      </c>
      <c r="G9293" s="89">
        <v>4</v>
      </c>
      <c r="H9293" t="s">
        <v>19630</v>
      </c>
      <c r="I9293" s="89"/>
    </row>
    <row r="9294" x14ac:dyDescent="0.3">
      <c r="A9294" t="s">
        <v>13083</v>
      </c>
      <c r="B9294" t="s">
        <v>19481</v>
      </c>
      <c r="C9294" t="s">
        <v>19541</v>
      </c>
      <c r="D9294" t="s">
        <v>19623</v>
      </c>
      <c r="E9294" s="89">
        <v>1.8992038333529649E-3</v>
      </c>
      <c r="F9294" s="89">
        <v>704966</v>
      </c>
      <c r="G9294" s="89">
        <v>4</v>
      </c>
      <c r="H9294" t="s">
        <v>19630</v>
      </c>
      <c r="I9294" s="89"/>
    </row>
    <row r="9295" x14ac:dyDescent="0.3">
      <c r="A9295" t="s">
        <v>13084</v>
      </c>
      <c r="B9295" t="s">
        <v>19482</v>
      </c>
      <c r="C9295" t="s">
        <v>19541</v>
      </c>
      <c r="D9295" t="s">
        <v>19623</v>
      </c>
      <c r="E9295" s="89">
        <v>6.9619557204814595E-5</v>
      </c>
      <c r="F9295" s="89">
        <v>704966</v>
      </c>
      <c r="G9295" s="89">
        <v>4</v>
      </c>
      <c r="H9295" t="s">
        <v>19630</v>
      </c>
      <c r="I9295" s="89"/>
    </row>
    <row r="9296" x14ac:dyDescent="0.3">
      <c r="A9296" t="s">
        <v>13085</v>
      </c>
      <c r="B9296" t="s">
        <v>19480</v>
      </c>
      <c r="C9296" t="s">
        <v>19541</v>
      </c>
      <c r="D9296" t="s">
        <v>19624</v>
      </c>
      <c r="E9296" s="89">
        <v>0</v>
      </c>
      <c r="F9296" s="89">
        <v>704966</v>
      </c>
      <c r="G9296" s="89">
        <v>4</v>
      </c>
      <c r="H9296" t="s">
        <v>19630</v>
      </c>
      <c r="I9296" s="89"/>
    </row>
    <row r="9297" x14ac:dyDescent="0.3">
      <c r="A9297" t="s">
        <v>13086</v>
      </c>
      <c r="B9297" t="s">
        <v>19481</v>
      </c>
      <c r="C9297" t="s">
        <v>19541</v>
      </c>
      <c r="D9297" t="s">
        <v>19624</v>
      </c>
      <c r="E9297" s="89">
        <v>0</v>
      </c>
      <c r="F9297" s="89">
        <v>704966</v>
      </c>
      <c r="G9297" s="89">
        <v>4</v>
      </c>
      <c r="H9297" t="s">
        <v>19630</v>
      </c>
      <c r="I9297" s="89"/>
    </row>
    <row r="9298" x14ac:dyDescent="0.3">
      <c r="A9298" t="s">
        <v>13087</v>
      </c>
      <c r="B9298" t="s">
        <v>19482</v>
      </c>
      <c r="C9298" t="s">
        <v>19541</v>
      </c>
      <c r="D9298" t="s">
        <v>19624</v>
      </c>
      <c r="E9298" s="89">
        <v>0</v>
      </c>
      <c r="F9298" s="89">
        <v>704966</v>
      </c>
      <c r="G9298" s="89">
        <v>4</v>
      </c>
      <c r="H9298" t="s">
        <v>19630</v>
      </c>
      <c r="I9298" s="89"/>
    </row>
    <row r="9299" x14ac:dyDescent="0.3">
      <c r="A9299" t="s">
        <v>13088</v>
      </c>
      <c r="B9299" t="s">
        <v>19480</v>
      </c>
      <c r="C9299" t="s">
        <v>19542</v>
      </c>
      <c r="D9299" t="s">
        <v>19623</v>
      </c>
      <c r="E9299" s="89">
        <v>8.4408326075300091E-2</v>
      </c>
      <c r="F9299" s="89">
        <v>704966</v>
      </c>
      <c r="G9299" s="89">
        <v>4</v>
      </c>
      <c r="H9299" t="s">
        <v>19630</v>
      </c>
      <c r="I9299" s="89"/>
    </row>
    <row r="9300" x14ac:dyDescent="0.3">
      <c r="A9300" t="s">
        <v>13089</v>
      </c>
      <c r="B9300" t="s">
        <v>19481</v>
      </c>
      <c r="C9300" t="s">
        <v>19542</v>
      </c>
      <c r="D9300" t="s">
        <v>19623</v>
      </c>
      <c r="E9300" s="89">
        <v>1.8992038333529649E-3</v>
      </c>
      <c r="F9300" s="89">
        <v>704966</v>
      </c>
      <c r="G9300" s="89">
        <v>4</v>
      </c>
      <c r="H9300" t="s">
        <v>19630</v>
      </c>
      <c r="I9300" s="89"/>
    </row>
    <row r="9301" x14ac:dyDescent="0.3">
      <c r="A9301" t="s">
        <v>13090</v>
      </c>
      <c r="B9301" t="s">
        <v>19482</v>
      </c>
      <c r="C9301" t="s">
        <v>19542</v>
      </c>
      <c r="D9301" t="s">
        <v>19623</v>
      </c>
      <c r="E9301" s="89">
        <v>6.9619557204814595E-5</v>
      </c>
      <c r="F9301" s="89">
        <v>704966</v>
      </c>
      <c r="G9301" s="89">
        <v>4</v>
      </c>
      <c r="H9301" t="s">
        <v>19630</v>
      </c>
      <c r="I9301" s="89"/>
    </row>
    <row r="9302" x14ac:dyDescent="0.3">
      <c r="A9302" t="s">
        <v>13091</v>
      </c>
      <c r="B9302" t="s">
        <v>19480</v>
      </c>
      <c r="C9302" t="s">
        <v>19542</v>
      </c>
      <c r="D9302" t="s">
        <v>19624</v>
      </c>
      <c r="E9302" s="89">
        <v>0</v>
      </c>
      <c r="F9302" s="89">
        <v>704966</v>
      </c>
      <c r="G9302" s="89">
        <v>4</v>
      </c>
      <c r="H9302" t="s">
        <v>19630</v>
      </c>
      <c r="I9302" s="89"/>
    </row>
    <row r="9303" x14ac:dyDescent="0.3">
      <c r="A9303" t="s">
        <v>13092</v>
      </c>
      <c r="B9303" t="s">
        <v>19481</v>
      </c>
      <c r="C9303" t="s">
        <v>19542</v>
      </c>
      <c r="D9303" t="s">
        <v>19624</v>
      </c>
      <c r="E9303" s="89">
        <v>0</v>
      </c>
      <c r="F9303" s="89">
        <v>704966</v>
      </c>
      <c r="G9303" s="89">
        <v>4</v>
      </c>
      <c r="H9303" t="s">
        <v>19630</v>
      </c>
      <c r="I9303" s="89"/>
    </row>
    <row r="9304" x14ac:dyDescent="0.3">
      <c r="A9304" t="s">
        <v>13093</v>
      </c>
      <c r="B9304" t="s">
        <v>19482</v>
      </c>
      <c r="C9304" t="s">
        <v>19542</v>
      </c>
      <c r="D9304" t="s">
        <v>19624</v>
      </c>
      <c r="E9304" s="89">
        <v>0</v>
      </c>
      <c r="F9304" s="89">
        <v>704966</v>
      </c>
      <c r="G9304" s="89">
        <v>4</v>
      </c>
      <c r="H9304" t="s">
        <v>19630</v>
      </c>
      <c r="I9304" s="89"/>
    </row>
    <row r="9305" x14ac:dyDescent="0.3">
      <c r="A9305" t="s">
        <v>13094</v>
      </c>
      <c r="B9305" t="s">
        <v>19480</v>
      </c>
      <c r="C9305" t="s">
        <v>19543</v>
      </c>
      <c r="D9305" t="s">
        <v>19623</v>
      </c>
      <c r="E9305" s="89">
        <v>8.6059469534700964E-2</v>
      </c>
      <c r="F9305" s="89">
        <v>704966</v>
      </c>
      <c r="G9305" s="89">
        <v>4</v>
      </c>
      <c r="H9305" t="s">
        <v>19630</v>
      </c>
      <c r="I9305" s="89"/>
    </row>
    <row r="9306" x14ac:dyDescent="0.3">
      <c r="A9306" t="s">
        <v>13095</v>
      </c>
      <c r="B9306" t="s">
        <v>19481</v>
      </c>
      <c r="C9306" t="s">
        <v>19543</v>
      </c>
      <c r="D9306" t="s">
        <v>19623</v>
      </c>
      <c r="E9306" s="89">
        <v>2.098976586379496E-3</v>
      </c>
      <c r="F9306" s="89">
        <v>704966</v>
      </c>
      <c r="G9306" s="89">
        <v>4</v>
      </c>
      <c r="H9306" t="s">
        <v>19630</v>
      </c>
      <c r="I9306" s="89"/>
    </row>
    <row r="9307" x14ac:dyDescent="0.3">
      <c r="A9307" t="s">
        <v>13096</v>
      </c>
      <c r="B9307" t="s">
        <v>19482</v>
      </c>
      <c r="C9307" t="s">
        <v>19543</v>
      </c>
      <c r="D9307" t="s">
        <v>19623</v>
      </c>
      <c r="E9307" s="89">
        <v>7.6511837368158753E-5</v>
      </c>
      <c r="F9307" s="89">
        <v>704966</v>
      </c>
      <c r="G9307" s="89">
        <v>4</v>
      </c>
      <c r="H9307" t="s">
        <v>19630</v>
      </c>
      <c r="I9307" s="89"/>
    </row>
    <row r="9308" x14ac:dyDescent="0.3">
      <c r="A9308" t="s">
        <v>13097</v>
      </c>
      <c r="B9308" t="s">
        <v>19480</v>
      </c>
      <c r="C9308" t="s">
        <v>19543</v>
      </c>
      <c r="D9308" t="s">
        <v>19624</v>
      </c>
      <c r="E9308" s="89">
        <v>0</v>
      </c>
      <c r="F9308" s="89">
        <v>704966</v>
      </c>
      <c r="G9308" s="89">
        <v>4</v>
      </c>
      <c r="H9308" t="s">
        <v>19630</v>
      </c>
      <c r="I9308" s="89"/>
    </row>
    <row r="9309" x14ac:dyDescent="0.3">
      <c r="A9309" t="s">
        <v>13098</v>
      </c>
      <c r="B9309" t="s">
        <v>19481</v>
      </c>
      <c r="C9309" t="s">
        <v>19543</v>
      </c>
      <c r="D9309" t="s">
        <v>19624</v>
      </c>
      <c r="E9309" s="89">
        <v>0</v>
      </c>
      <c r="F9309" s="89">
        <v>704966</v>
      </c>
      <c r="G9309" s="89">
        <v>4</v>
      </c>
      <c r="H9309" t="s">
        <v>19630</v>
      </c>
      <c r="I9309" s="89"/>
    </row>
    <row r="9310" x14ac:dyDescent="0.3">
      <c r="A9310" t="s">
        <v>13099</v>
      </c>
      <c r="B9310" t="s">
        <v>19482</v>
      </c>
      <c r="C9310" t="s">
        <v>19543</v>
      </c>
      <c r="D9310" t="s">
        <v>19624</v>
      </c>
      <c r="E9310" s="89">
        <v>0</v>
      </c>
      <c r="F9310" s="89">
        <v>704966</v>
      </c>
      <c r="G9310" s="89">
        <v>4</v>
      </c>
      <c r="H9310" t="s">
        <v>19630</v>
      </c>
      <c r="I9310" s="89"/>
    </row>
    <row r="9311" x14ac:dyDescent="0.3">
      <c r="A9311" t="s">
        <v>13100</v>
      </c>
      <c r="B9311" t="s">
        <v>19480</v>
      </c>
      <c r="C9311" t="s">
        <v>19544</v>
      </c>
      <c r="D9311" t="s">
        <v>19623</v>
      </c>
      <c r="E9311" s="89">
        <v>8.4408326075300091E-2</v>
      </c>
      <c r="F9311" s="89">
        <v>704966</v>
      </c>
      <c r="G9311" s="89">
        <v>4</v>
      </c>
      <c r="H9311" t="s">
        <v>19630</v>
      </c>
      <c r="I9311" s="89"/>
    </row>
    <row r="9312" x14ac:dyDescent="0.3">
      <c r="A9312" t="s">
        <v>13101</v>
      </c>
      <c r="B9312" t="s">
        <v>19481</v>
      </c>
      <c r="C9312" t="s">
        <v>19544</v>
      </c>
      <c r="D9312" t="s">
        <v>19623</v>
      </c>
      <c r="E9312" s="89">
        <v>1.8992038333529649E-3</v>
      </c>
      <c r="F9312" s="89">
        <v>704966</v>
      </c>
      <c r="G9312" s="89">
        <v>4</v>
      </c>
      <c r="H9312" t="s">
        <v>19630</v>
      </c>
      <c r="I9312" s="89"/>
    </row>
    <row r="9313" x14ac:dyDescent="0.3">
      <c r="A9313" t="s">
        <v>13102</v>
      </c>
      <c r="B9313" t="s">
        <v>19482</v>
      </c>
      <c r="C9313" t="s">
        <v>19544</v>
      </c>
      <c r="D9313" t="s">
        <v>19623</v>
      </c>
      <c r="E9313" s="89">
        <v>6.9619557204814595E-5</v>
      </c>
      <c r="F9313" s="89">
        <v>704966</v>
      </c>
      <c r="G9313" s="89">
        <v>4</v>
      </c>
      <c r="H9313" t="s">
        <v>19630</v>
      </c>
      <c r="I9313" s="89"/>
    </row>
    <row r="9314" x14ac:dyDescent="0.3">
      <c r="A9314" t="s">
        <v>13103</v>
      </c>
      <c r="B9314" t="s">
        <v>19480</v>
      </c>
      <c r="C9314" t="s">
        <v>19544</v>
      </c>
      <c r="D9314" t="s">
        <v>19624</v>
      </c>
      <c r="E9314" s="89">
        <v>0</v>
      </c>
      <c r="F9314" s="89">
        <v>704966</v>
      </c>
      <c r="G9314" s="89">
        <v>4</v>
      </c>
      <c r="H9314" t="s">
        <v>19630</v>
      </c>
      <c r="I9314" s="89"/>
    </row>
    <row r="9315" x14ac:dyDescent="0.3">
      <c r="A9315" t="s">
        <v>13104</v>
      </c>
      <c r="B9315" t="s">
        <v>19481</v>
      </c>
      <c r="C9315" t="s">
        <v>19544</v>
      </c>
      <c r="D9315" t="s">
        <v>19624</v>
      </c>
      <c r="E9315" s="89">
        <v>0</v>
      </c>
      <c r="F9315" s="89">
        <v>704966</v>
      </c>
      <c r="G9315" s="89">
        <v>4</v>
      </c>
      <c r="H9315" t="s">
        <v>19630</v>
      </c>
      <c r="I9315" s="89"/>
    </row>
    <row r="9316" x14ac:dyDescent="0.3">
      <c r="A9316" t="s">
        <v>13105</v>
      </c>
      <c r="B9316" t="s">
        <v>19482</v>
      </c>
      <c r="C9316" t="s">
        <v>19544</v>
      </c>
      <c r="D9316" t="s">
        <v>19624</v>
      </c>
      <c r="E9316" s="89">
        <v>0</v>
      </c>
      <c r="F9316" s="89">
        <v>704966</v>
      </c>
      <c r="G9316" s="89">
        <v>4</v>
      </c>
      <c r="H9316" t="s">
        <v>19630</v>
      </c>
      <c r="I9316" s="89"/>
    </row>
    <row r="9317" x14ac:dyDescent="0.3">
      <c r="A9317" t="s">
        <v>12983</v>
      </c>
      <c r="B9317" t="s">
        <v>19483</v>
      </c>
      <c r="C9317" t="s">
        <v>19523</v>
      </c>
      <c r="D9317" t="s">
        <v>19614</v>
      </c>
      <c r="E9317" s="89">
        <v>6.1194889754521323E-2</v>
      </c>
      <c r="F9317" s="89">
        <v>704966</v>
      </c>
      <c r="G9317" s="89">
        <v>4</v>
      </c>
      <c r="H9317" t="s">
        <v>19629</v>
      </c>
      <c r="I9317" s="89"/>
    </row>
    <row r="9318" x14ac:dyDescent="0.3">
      <c r="A9318" t="s">
        <v>12984</v>
      </c>
      <c r="B9318" t="s">
        <v>19483</v>
      </c>
      <c r="C9318" t="s">
        <v>19523</v>
      </c>
      <c r="D9318" t="s">
        <v>19615</v>
      </c>
      <c r="E9318" s="89">
        <v>6.6050602301873054E-2</v>
      </c>
      <c r="F9318" s="89">
        <v>704966</v>
      </c>
      <c r="G9318" s="89">
        <v>4</v>
      </c>
      <c r="H9318" t="s">
        <v>19629</v>
      </c>
      <c r="I9318" s="89"/>
    </row>
    <row r="9319" x14ac:dyDescent="0.3">
      <c r="A9319" t="s">
        <v>12985</v>
      </c>
      <c r="B9319" t="s">
        <v>19483</v>
      </c>
      <c r="C9319" t="s">
        <v>19523</v>
      </c>
      <c r="D9319" t="s">
        <v>19616</v>
      </c>
      <c r="E9319" s="89">
        <v>6.1194889754521323E-2</v>
      </c>
      <c r="F9319" s="89">
        <v>704966</v>
      </c>
      <c r="G9319" s="89">
        <v>4</v>
      </c>
      <c r="H9319" t="s">
        <v>19629</v>
      </c>
      <c r="I9319" s="89"/>
    </row>
    <row r="9320" x14ac:dyDescent="0.3">
      <c r="A9320" t="s">
        <v>12986</v>
      </c>
      <c r="B9320" t="s">
        <v>19483</v>
      </c>
      <c r="C9320" t="s">
        <v>19523</v>
      </c>
      <c r="D9320" t="s">
        <v>19617</v>
      </c>
      <c r="E9320" s="89">
        <v>6.6043580919039835E-2</v>
      </c>
      <c r="F9320" s="89">
        <v>704966</v>
      </c>
      <c r="G9320" s="89">
        <v>4</v>
      </c>
      <c r="H9320" t="s">
        <v>19629</v>
      </c>
      <c r="I9320" s="89"/>
    </row>
    <row r="9321" x14ac:dyDescent="0.3">
      <c r="A9321" t="s">
        <v>12987</v>
      </c>
      <c r="B9321" t="s">
        <v>19483</v>
      </c>
      <c r="C9321" t="s">
        <v>19523</v>
      </c>
      <c r="D9321" t="s">
        <v>19618</v>
      </c>
      <c r="E9321" s="89">
        <v>6.4550045264553615E-2</v>
      </c>
      <c r="F9321" s="89">
        <v>704966</v>
      </c>
      <c r="G9321" s="89">
        <v>4</v>
      </c>
      <c r="H9321" t="s">
        <v>19629</v>
      </c>
      <c r="I9321" s="89"/>
    </row>
    <row r="9322" x14ac:dyDescent="0.3">
      <c r="A9322" t="s">
        <v>12988</v>
      </c>
      <c r="B9322" t="s">
        <v>19483</v>
      </c>
      <c r="C9322" t="s">
        <v>19523</v>
      </c>
      <c r="D9322" t="s">
        <v>19619</v>
      </c>
      <c r="E9322" s="89">
        <v>6.4767998279396985E-2</v>
      </c>
      <c r="F9322" s="89">
        <v>704966</v>
      </c>
      <c r="G9322" s="89">
        <v>4</v>
      </c>
      <c r="H9322" t="s">
        <v>19629</v>
      </c>
      <c r="I9322" s="89"/>
    </row>
    <row r="9323" x14ac:dyDescent="0.3">
      <c r="A9323" t="s">
        <v>12989</v>
      </c>
      <c r="B9323" t="s">
        <v>19483</v>
      </c>
      <c r="C9323" t="s">
        <v>19523</v>
      </c>
      <c r="D9323" t="s">
        <v>19620</v>
      </c>
      <c r="E9323" s="89">
        <v>6.2041823194926828E-2</v>
      </c>
      <c r="F9323" s="89">
        <v>704966</v>
      </c>
      <c r="G9323" s="89">
        <v>4</v>
      </c>
      <c r="H9323" t="s">
        <v>19629</v>
      </c>
      <c r="I9323" s="89"/>
    </row>
    <row r="9324" x14ac:dyDescent="0.3">
      <c r="A9324" t="s">
        <v>12990</v>
      </c>
      <c r="B9324" t="s">
        <v>19483</v>
      </c>
      <c r="C9324" t="s">
        <v>19523</v>
      </c>
      <c r="D9324" t="s">
        <v>19621</v>
      </c>
      <c r="E9324" s="89">
        <v>3.3669454298766138E-2</v>
      </c>
      <c r="F9324" s="89">
        <v>704966</v>
      </c>
      <c r="G9324" s="89">
        <v>4</v>
      </c>
      <c r="H9324" t="s">
        <v>19629</v>
      </c>
      <c r="I9324" s="89"/>
    </row>
    <row r="9325" x14ac:dyDescent="0.3">
      <c r="A9325" t="s">
        <v>12991</v>
      </c>
      <c r="B9325" t="s">
        <v>19483</v>
      </c>
      <c r="C9325" t="s">
        <v>19523</v>
      </c>
      <c r="D9325" t="s">
        <v>19622</v>
      </c>
      <c r="E9325" s="89">
        <v>6.3520687332317569E-2</v>
      </c>
      <c r="F9325" s="89">
        <v>704966</v>
      </c>
      <c r="G9325" s="89">
        <v>4</v>
      </c>
      <c r="H9325" t="s">
        <v>19629</v>
      </c>
      <c r="I9325" s="89"/>
    </row>
    <row r="9326" x14ac:dyDescent="0.3">
      <c r="A9326" t="s">
        <v>12992</v>
      </c>
      <c r="B9326" t="s">
        <v>19483</v>
      </c>
      <c r="C9326" t="s">
        <v>19523</v>
      </c>
      <c r="D9326" t="s">
        <v>19623</v>
      </c>
      <c r="E9326" s="89">
        <v>7.6719846934752575E-2</v>
      </c>
      <c r="F9326" s="89">
        <v>704966</v>
      </c>
      <c r="G9326" s="89">
        <v>4</v>
      </c>
      <c r="H9326" t="s">
        <v>19629</v>
      </c>
      <c r="I9326" s="89"/>
    </row>
    <row r="9327" x14ac:dyDescent="0.3">
      <c r="A9327" t="s">
        <v>12993</v>
      </c>
      <c r="B9327" t="s">
        <v>19483</v>
      </c>
      <c r="C9327" t="s">
        <v>19523</v>
      </c>
      <c r="D9327" t="s">
        <v>19624</v>
      </c>
      <c r="E9327" s="89">
        <v>0.18004628358868069</v>
      </c>
      <c r="F9327" s="89">
        <v>704966</v>
      </c>
      <c r="G9327" s="89">
        <v>4</v>
      </c>
      <c r="H9327" t="s">
        <v>19629</v>
      </c>
      <c r="I9327" s="89"/>
    </row>
    <row r="9328" x14ac:dyDescent="0.3">
      <c r="A9328" t="s">
        <v>12381</v>
      </c>
      <c r="B9328" t="s">
        <v>19476</v>
      </c>
      <c r="C9328" t="s">
        <v>19489</v>
      </c>
      <c r="D9328" t="s">
        <v>19630</v>
      </c>
      <c r="E9328" s="89">
        <v>40430</v>
      </c>
      <c r="F9328" s="89">
        <v>704966</v>
      </c>
      <c r="G9328" s="89">
        <v>4</v>
      </c>
      <c r="H9328" t="s">
        <v>19630</v>
      </c>
      <c r="I9328" s="89"/>
    </row>
    <row r="9329" x14ac:dyDescent="0.3">
      <c r="A9329" t="s">
        <v>12382</v>
      </c>
      <c r="B9329" t="s">
        <v>19477</v>
      </c>
      <c r="C9329" t="s">
        <v>19489</v>
      </c>
      <c r="D9329" t="s">
        <v>19630</v>
      </c>
      <c r="E9329" s="89">
        <v>673345333.60754395</v>
      </c>
      <c r="F9329" s="89">
        <v>704966</v>
      </c>
      <c r="G9329" s="89">
        <v>4</v>
      </c>
      <c r="H9329" t="s">
        <v>19630</v>
      </c>
      <c r="I9329" s="89"/>
    </row>
    <row r="9330" x14ac:dyDescent="0.3">
      <c r="A9330" t="s">
        <v>12383</v>
      </c>
      <c r="B9330" t="s">
        <v>19478</v>
      </c>
      <c r="C9330" t="s">
        <v>19489</v>
      </c>
      <c r="D9330" t="s">
        <v>19630</v>
      </c>
      <c r="E9330" s="89">
        <v>5.7350283559774513E-2</v>
      </c>
      <c r="F9330" s="89">
        <v>704966</v>
      </c>
      <c r="G9330" s="89">
        <v>4</v>
      </c>
      <c r="H9330" t="s">
        <v>19630</v>
      </c>
      <c r="I9330" s="89"/>
    </row>
    <row r="9331" x14ac:dyDescent="0.3">
      <c r="A9331" t="s">
        <v>12384</v>
      </c>
      <c r="B9331" t="s">
        <v>19479</v>
      </c>
      <c r="C9331" t="s">
        <v>19489</v>
      </c>
      <c r="D9331" t="s">
        <v>19630</v>
      </c>
      <c r="E9331" s="89">
        <v>955.14582775274823</v>
      </c>
      <c r="F9331" s="89">
        <v>704966</v>
      </c>
      <c r="G9331" s="89">
        <v>4</v>
      </c>
      <c r="H9331" t="s">
        <v>19630</v>
      </c>
      <c r="I9331" s="89"/>
    </row>
    <row r="9332" x14ac:dyDescent="0.3">
      <c r="A9332" t="s">
        <v>13121</v>
      </c>
      <c r="B9332" t="s">
        <v>19480</v>
      </c>
      <c r="C9332" t="s">
        <v>19545</v>
      </c>
      <c r="D9332" t="s">
        <v>19623</v>
      </c>
      <c r="E9332" s="89">
        <v>8.6059469534700964E-2</v>
      </c>
      <c r="F9332" s="89">
        <v>704966</v>
      </c>
      <c r="G9332" s="89">
        <v>4</v>
      </c>
      <c r="H9332" t="s">
        <v>19630</v>
      </c>
      <c r="I9332" s="89"/>
    </row>
    <row r="9333" x14ac:dyDescent="0.3">
      <c r="A9333" t="s">
        <v>13122</v>
      </c>
      <c r="B9333" t="s">
        <v>19481</v>
      </c>
      <c r="C9333" t="s">
        <v>19545</v>
      </c>
      <c r="D9333" t="s">
        <v>19623</v>
      </c>
      <c r="E9333" s="89">
        <v>2.0564992016321188E-3</v>
      </c>
      <c r="F9333" s="89">
        <v>704966</v>
      </c>
      <c r="G9333" s="89">
        <v>4</v>
      </c>
      <c r="H9333" t="s">
        <v>19630</v>
      </c>
      <c r="I9333" s="89"/>
    </row>
    <row r="9334" x14ac:dyDescent="0.3">
      <c r="A9334" t="s">
        <v>13123</v>
      </c>
      <c r="B9334" t="s">
        <v>19482</v>
      </c>
      <c r="C9334" t="s">
        <v>19545</v>
      </c>
      <c r="D9334" t="s">
        <v>19623</v>
      </c>
      <c r="E9334" s="89">
        <v>7.4275543819421437E-5</v>
      </c>
      <c r="F9334" s="89">
        <v>704966</v>
      </c>
      <c r="G9334" s="89">
        <v>4</v>
      </c>
      <c r="H9334" t="s">
        <v>19630</v>
      </c>
      <c r="I9334" s="89"/>
    </row>
    <row r="9335" x14ac:dyDescent="0.3">
      <c r="A9335" t="s">
        <v>13124</v>
      </c>
      <c r="B9335" t="s">
        <v>19480</v>
      </c>
      <c r="C9335" t="s">
        <v>19545</v>
      </c>
      <c r="D9335" t="s">
        <v>19624</v>
      </c>
      <c r="E9335" s="89">
        <v>0</v>
      </c>
      <c r="F9335" s="89">
        <v>704966</v>
      </c>
      <c r="G9335" s="89">
        <v>4</v>
      </c>
      <c r="H9335" t="s">
        <v>19630</v>
      </c>
      <c r="I9335" s="89"/>
    </row>
    <row r="9336" x14ac:dyDescent="0.3">
      <c r="A9336" t="s">
        <v>13125</v>
      </c>
      <c r="B9336" t="s">
        <v>19481</v>
      </c>
      <c r="C9336" t="s">
        <v>19545</v>
      </c>
      <c r="D9336" t="s">
        <v>19624</v>
      </c>
      <c r="E9336" s="89">
        <v>0</v>
      </c>
      <c r="F9336" s="89">
        <v>704966</v>
      </c>
      <c r="G9336" s="89">
        <v>4</v>
      </c>
      <c r="H9336" t="s">
        <v>19630</v>
      </c>
      <c r="I9336" s="89"/>
    </row>
    <row r="9337" x14ac:dyDescent="0.3">
      <c r="A9337" t="s">
        <v>13126</v>
      </c>
      <c r="B9337" t="s">
        <v>19482</v>
      </c>
      <c r="C9337" t="s">
        <v>19545</v>
      </c>
      <c r="D9337" t="s">
        <v>19624</v>
      </c>
      <c r="E9337" s="89">
        <v>0</v>
      </c>
      <c r="F9337" s="89">
        <v>704966</v>
      </c>
      <c r="G9337" s="89">
        <v>4</v>
      </c>
      <c r="H9337" t="s">
        <v>19630</v>
      </c>
      <c r="I9337" s="89"/>
    </row>
    <row r="9338" x14ac:dyDescent="0.3">
      <c r="A9338" t="s">
        <v>13127</v>
      </c>
      <c r="B9338" t="s">
        <v>19480</v>
      </c>
      <c r="C9338" t="s">
        <v>19546</v>
      </c>
      <c r="D9338" t="s">
        <v>19623</v>
      </c>
      <c r="E9338" s="89">
        <v>8.4408326075300091E-2</v>
      </c>
      <c r="F9338" s="89">
        <v>704966</v>
      </c>
      <c r="G9338" s="89">
        <v>4</v>
      </c>
      <c r="H9338" t="s">
        <v>19630</v>
      </c>
      <c r="I9338" s="89"/>
    </row>
    <row r="9339" x14ac:dyDescent="0.3">
      <c r="A9339" t="s">
        <v>13128</v>
      </c>
      <c r="B9339" t="s">
        <v>19481</v>
      </c>
      <c r="C9339" t="s">
        <v>19546</v>
      </c>
      <c r="D9339" t="s">
        <v>19623</v>
      </c>
      <c r="E9339" s="89">
        <v>1.9378231187875911E-3</v>
      </c>
      <c r="F9339" s="89">
        <v>704966</v>
      </c>
      <c r="G9339" s="89">
        <v>4</v>
      </c>
      <c r="H9339" t="s">
        <v>19630</v>
      </c>
      <c r="I9339" s="89"/>
    </row>
    <row r="9340" x14ac:dyDescent="0.3">
      <c r="A9340" t="s">
        <v>13129</v>
      </c>
      <c r="B9340" t="s">
        <v>19482</v>
      </c>
      <c r="C9340" t="s">
        <v>19546</v>
      </c>
      <c r="D9340" t="s">
        <v>19623</v>
      </c>
      <c r="E9340" s="89">
        <v>7.0116127509738747E-5</v>
      </c>
      <c r="F9340" s="89">
        <v>704966</v>
      </c>
      <c r="G9340" s="89">
        <v>4</v>
      </c>
      <c r="H9340" t="s">
        <v>19630</v>
      </c>
      <c r="I9340" s="89"/>
    </row>
    <row r="9341" x14ac:dyDescent="0.3">
      <c r="A9341" t="s">
        <v>13130</v>
      </c>
      <c r="B9341" t="s">
        <v>19480</v>
      </c>
      <c r="C9341" t="s">
        <v>19546</v>
      </c>
      <c r="D9341" t="s">
        <v>19624</v>
      </c>
      <c r="E9341" s="89">
        <v>0</v>
      </c>
      <c r="F9341" s="89">
        <v>704966</v>
      </c>
      <c r="G9341" s="89">
        <v>4</v>
      </c>
      <c r="H9341" t="s">
        <v>19630</v>
      </c>
      <c r="I9341" s="89"/>
    </row>
    <row r="9342" x14ac:dyDescent="0.3">
      <c r="A9342" t="s">
        <v>13131</v>
      </c>
      <c r="B9342" t="s">
        <v>19481</v>
      </c>
      <c r="C9342" t="s">
        <v>19546</v>
      </c>
      <c r="D9342" t="s">
        <v>19624</v>
      </c>
      <c r="E9342" s="89">
        <v>0</v>
      </c>
      <c r="F9342" s="89">
        <v>704966</v>
      </c>
      <c r="G9342" s="89">
        <v>4</v>
      </c>
      <c r="H9342" t="s">
        <v>19630</v>
      </c>
      <c r="I9342" s="89"/>
    </row>
    <row r="9343" x14ac:dyDescent="0.3">
      <c r="A9343" t="s">
        <v>13132</v>
      </c>
      <c r="B9343" t="s">
        <v>19482</v>
      </c>
      <c r="C9343" t="s">
        <v>19546</v>
      </c>
      <c r="D9343" t="s">
        <v>19624</v>
      </c>
      <c r="E9343" s="89">
        <v>0</v>
      </c>
      <c r="F9343" s="89">
        <v>704966</v>
      </c>
      <c r="G9343" s="89">
        <v>4</v>
      </c>
      <c r="H9343" t="s">
        <v>19630</v>
      </c>
      <c r="I9343" s="89"/>
    </row>
    <row r="9344" x14ac:dyDescent="0.3">
      <c r="A9344" t="s">
        <v>13133</v>
      </c>
      <c r="B9344" t="s">
        <v>19480</v>
      </c>
      <c r="C9344" t="s">
        <v>19547</v>
      </c>
      <c r="D9344" t="s">
        <v>19623</v>
      </c>
      <c r="E9344" s="89">
        <v>8.4408326075300091E-2</v>
      </c>
      <c r="F9344" s="89">
        <v>704966</v>
      </c>
      <c r="G9344" s="89">
        <v>4</v>
      </c>
      <c r="H9344" t="s">
        <v>19630</v>
      </c>
      <c r="I9344" s="89"/>
    </row>
    <row r="9345" x14ac:dyDescent="0.3">
      <c r="A9345" t="s">
        <v>13134</v>
      </c>
      <c r="B9345" t="s">
        <v>19481</v>
      </c>
      <c r="C9345" t="s">
        <v>19547</v>
      </c>
      <c r="D9345" t="s">
        <v>19623</v>
      </c>
      <c r="E9345" s="89">
        <v>1.8992038333529649E-3</v>
      </c>
      <c r="F9345" s="89">
        <v>704966</v>
      </c>
      <c r="G9345" s="89">
        <v>4</v>
      </c>
      <c r="H9345" t="s">
        <v>19630</v>
      </c>
      <c r="I9345" s="89"/>
    </row>
    <row r="9346" x14ac:dyDescent="0.3">
      <c r="A9346" t="s">
        <v>13135</v>
      </c>
      <c r="B9346" t="s">
        <v>19482</v>
      </c>
      <c r="C9346" t="s">
        <v>19547</v>
      </c>
      <c r="D9346" t="s">
        <v>19623</v>
      </c>
      <c r="E9346" s="89">
        <v>6.9619557204814595E-5</v>
      </c>
      <c r="F9346" s="89">
        <v>704966</v>
      </c>
      <c r="G9346" s="89">
        <v>4</v>
      </c>
      <c r="H9346" t="s">
        <v>19630</v>
      </c>
      <c r="I9346" s="89"/>
    </row>
    <row r="9347" x14ac:dyDescent="0.3">
      <c r="A9347" t="s">
        <v>13136</v>
      </c>
      <c r="B9347" t="s">
        <v>19480</v>
      </c>
      <c r="C9347" t="s">
        <v>19547</v>
      </c>
      <c r="D9347" t="s">
        <v>19624</v>
      </c>
      <c r="E9347" s="89">
        <v>0</v>
      </c>
      <c r="F9347" s="89">
        <v>704966</v>
      </c>
      <c r="G9347" s="89">
        <v>4</v>
      </c>
      <c r="H9347" t="s">
        <v>19630</v>
      </c>
      <c r="I9347" s="89"/>
    </row>
    <row r="9348" x14ac:dyDescent="0.3">
      <c r="A9348" t="s">
        <v>13137</v>
      </c>
      <c r="B9348" t="s">
        <v>19481</v>
      </c>
      <c r="C9348" t="s">
        <v>19547</v>
      </c>
      <c r="D9348" t="s">
        <v>19624</v>
      </c>
      <c r="E9348" s="89">
        <v>0</v>
      </c>
      <c r="F9348" s="89">
        <v>704966</v>
      </c>
      <c r="G9348" s="89">
        <v>4</v>
      </c>
      <c r="H9348" t="s">
        <v>19630</v>
      </c>
      <c r="I9348" s="89"/>
    </row>
    <row r="9349" x14ac:dyDescent="0.3">
      <c r="A9349" t="s">
        <v>13138</v>
      </c>
      <c r="B9349" t="s">
        <v>19482</v>
      </c>
      <c r="C9349" t="s">
        <v>19547</v>
      </c>
      <c r="D9349" t="s">
        <v>19624</v>
      </c>
      <c r="E9349" s="89">
        <v>0</v>
      </c>
      <c r="F9349" s="89">
        <v>704966</v>
      </c>
      <c r="G9349" s="89">
        <v>4</v>
      </c>
      <c r="H9349" t="s">
        <v>19630</v>
      </c>
      <c r="I9349" s="89"/>
    </row>
    <row r="9350" x14ac:dyDescent="0.3">
      <c r="A9350" t="s">
        <v>13139</v>
      </c>
      <c r="B9350" t="s">
        <v>19480</v>
      </c>
      <c r="C9350" t="s">
        <v>19548</v>
      </c>
      <c r="D9350" t="s">
        <v>19623</v>
      </c>
      <c r="E9350" s="89">
        <v>6.1293736151814417E-2</v>
      </c>
      <c r="F9350" s="89">
        <v>704966</v>
      </c>
      <c r="G9350" s="89">
        <v>4</v>
      </c>
      <c r="H9350" t="s">
        <v>19630</v>
      </c>
      <c r="I9350" s="89"/>
    </row>
    <row r="9351" x14ac:dyDescent="0.3">
      <c r="A9351" t="s">
        <v>13140</v>
      </c>
      <c r="B9351" t="s">
        <v>19481</v>
      </c>
      <c r="C9351" t="s">
        <v>19548</v>
      </c>
      <c r="D9351" t="s">
        <v>19623</v>
      </c>
      <c r="E9351" s="89">
        <v>1.197595942960169E-3</v>
      </c>
      <c r="F9351" s="89">
        <v>704966</v>
      </c>
      <c r="G9351" s="89">
        <v>4</v>
      </c>
      <c r="H9351" t="s">
        <v>19630</v>
      </c>
      <c r="I9351" s="89"/>
    </row>
    <row r="9352" x14ac:dyDescent="0.3">
      <c r="A9352" t="s">
        <v>13141</v>
      </c>
      <c r="B9352" t="s">
        <v>19482</v>
      </c>
      <c r="C9352" t="s">
        <v>19548</v>
      </c>
      <c r="D9352" t="s">
        <v>19623</v>
      </c>
      <c r="E9352" s="89">
        <v>4.4182023987141962E-5</v>
      </c>
      <c r="F9352" s="89">
        <v>704966</v>
      </c>
      <c r="G9352" s="89">
        <v>4</v>
      </c>
      <c r="H9352" t="s">
        <v>19630</v>
      </c>
      <c r="I9352" s="89"/>
    </row>
    <row r="9353" x14ac:dyDescent="0.3">
      <c r="A9353" t="s">
        <v>13142</v>
      </c>
      <c r="B9353" t="s">
        <v>19480</v>
      </c>
      <c r="C9353" t="s">
        <v>19548</v>
      </c>
      <c r="D9353" t="s">
        <v>19624</v>
      </c>
      <c r="E9353" s="89">
        <v>0</v>
      </c>
      <c r="F9353" s="89">
        <v>704966</v>
      </c>
      <c r="G9353" s="89">
        <v>4</v>
      </c>
      <c r="H9353" t="s">
        <v>19630</v>
      </c>
      <c r="I9353" s="89"/>
    </row>
    <row r="9354" x14ac:dyDescent="0.3">
      <c r="A9354" t="s">
        <v>13143</v>
      </c>
      <c r="B9354" t="s">
        <v>19481</v>
      </c>
      <c r="C9354" t="s">
        <v>19548</v>
      </c>
      <c r="D9354" t="s">
        <v>19624</v>
      </c>
      <c r="E9354" s="89">
        <v>0</v>
      </c>
      <c r="F9354" s="89">
        <v>704966</v>
      </c>
      <c r="G9354" s="89">
        <v>4</v>
      </c>
      <c r="H9354" t="s">
        <v>19630</v>
      </c>
      <c r="I9354" s="89"/>
    </row>
    <row r="9355" x14ac:dyDescent="0.3">
      <c r="A9355" t="s">
        <v>13144</v>
      </c>
      <c r="B9355" t="s">
        <v>19482</v>
      </c>
      <c r="C9355" t="s">
        <v>19548</v>
      </c>
      <c r="D9355" t="s">
        <v>19624</v>
      </c>
      <c r="E9355" s="89">
        <v>0</v>
      </c>
      <c r="F9355" s="89">
        <v>704966</v>
      </c>
      <c r="G9355" s="89">
        <v>4</v>
      </c>
      <c r="H9355" t="s">
        <v>19630</v>
      </c>
      <c r="I9355" s="89"/>
    </row>
    <row r="9356" x14ac:dyDescent="0.3">
      <c r="A9356" t="s">
        <v>13145</v>
      </c>
      <c r="B9356" t="s">
        <v>19480</v>
      </c>
      <c r="C9356" t="s">
        <v>19549</v>
      </c>
      <c r="D9356" t="s">
        <v>19623</v>
      </c>
      <c r="E9356" s="89">
        <v>7.7976810229145807E-2</v>
      </c>
      <c r="F9356" s="89">
        <v>704966</v>
      </c>
      <c r="G9356" s="89">
        <v>4</v>
      </c>
      <c r="H9356" t="s">
        <v>19630</v>
      </c>
      <c r="I9356" s="89"/>
    </row>
    <row r="9357" x14ac:dyDescent="0.3">
      <c r="A9357" t="s">
        <v>13146</v>
      </c>
      <c r="B9357" t="s">
        <v>19481</v>
      </c>
      <c r="C9357" t="s">
        <v>19549</v>
      </c>
      <c r="D9357" t="s">
        <v>19623</v>
      </c>
      <c r="E9357" s="89">
        <v>1.7092465458626519E-3</v>
      </c>
      <c r="F9357" s="89">
        <v>704966</v>
      </c>
      <c r="G9357" s="89">
        <v>4</v>
      </c>
      <c r="H9357" t="s">
        <v>19630</v>
      </c>
      <c r="I9357" s="89"/>
    </row>
    <row r="9358" x14ac:dyDescent="0.3">
      <c r="A9358" t="s">
        <v>13147</v>
      </c>
      <c r="B9358" t="s">
        <v>19482</v>
      </c>
      <c r="C9358" t="s">
        <v>19549</v>
      </c>
      <c r="D9358" t="s">
        <v>19623</v>
      </c>
      <c r="E9358" s="89">
        <v>6.343132438647086E-5</v>
      </c>
      <c r="F9358" s="89">
        <v>704966</v>
      </c>
      <c r="G9358" s="89">
        <v>4</v>
      </c>
      <c r="H9358" t="s">
        <v>19630</v>
      </c>
      <c r="I9358" s="89"/>
    </row>
    <row r="9359" x14ac:dyDescent="0.3">
      <c r="A9359" t="s">
        <v>13148</v>
      </c>
      <c r="B9359" t="s">
        <v>19480</v>
      </c>
      <c r="C9359" t="s">
        <v>19549</v>
      </c>
      <c r="D9359" t="s">
        <v>19624</v>
      </c>
      <c r="E9359" s="89">
        <v>0</v>
      </c>
      <c r="F9359" s="89">
        <v>704966</v>
      </c>
      <c r="G9359" s="89">
        <v>4</v>
      </c>
      <c r="H9359" t="s">
        <v>19630</v>
      </c>
      <c r="I9359" s="89"/>
    </row>
    <row r="9360" x14ac:dyDescent="0.3">
      <c r="A9360" t="s">
        <v>13149</v>
      </c>
      <c r="B9360" t="s">
        <v>19481</v>
      </c>
      <c r="C9360" t="s">
        <v>19549</v>
      </c>
      <c r="D9360" t="s">
        <v>19624</v>
      </c>
      <c r="E9360" s="89">
        <v>0</v>
      </c>
      <c r="F9360" s="89">
        <v>704966</v>
      </c>
      <c r="G9360" s="89">
        <v>4</v>
      </c>
      <c r="H9360" t="s">
        <v>19630</v>
      </c>
      <c r="I9360" s="89"/>
    </row>
    <row r="9361" x14ac:dyDescent="0.3">
      <c r="A9361" t="s">
        <v>13150</v>
      </c>
      <c r="B9361" t="s">
        <v>19482</v>
      </c>
      <c r="C9361" t="s">
        <v>19549</v>
      </c>
      <c r="D9361" t="s">
        <v>19624</v>
      </c>
      <c r="E9361" s="89">
        <v>0</v>
      </c>
      <c r="F9361" s="89">
        <v>704966</v>
      </c>
      <c r="G9361" s="89">
        <v>4</v>
      </c>
      <c r="H9361" t="s">
        <v>19630</v>
      </c>
      <c r="I9361" s="89"/>
    </row>
    <row r="9362" x14ac:dyDescent="0.3">
      <c r="A9362" t="s">
        <v>13151</v>
      </c>
      <c r="B9362" t="s">
        <v>19480</v>
      </c>
      <c r="C9362" t="s">
        <v>19550</v>
      </c>
      <c r="D9362" t="s">
        <v>19623</v>
      </c>
      <c r="E9362" s="89">
        <v>8.4145902071872974E-2</v>
      </c>
      <c r="F9362" s="89">
        <v>704966</v>
      </c>
      <c r="G9362" s="89">
        <v>4</v>
      </c>
      <c r="H9362" t="s">
        <v>19630</v>
      </c>
      <c r="I9362" s="89"/>
    </row>
    <row r="9363" x14ac:dyDescent="0.3">
      <c r="A9363" t="s">
        <v>13152</v>
      </c>
      <c r="B9363" t="s">
        <v>19481</v>
      </c>
      <c r="C9363" t="s">
        <v>19550</v>
      </c>
      <c r="D9363" t="s">
        <v>19623</v>
      </c>
      <c r="E9363" s="89">
        <v>1.8988433742232469E-3</v>
      </c>
      <c r="F9363" s="89">
        <v>704966</v>
      </c>
      <c r="G9363" s="89">
        <v>4</v>
      </c>
      <c r="H9363" t="s">
        <v>19630</v>
      </c>
      <c r="I9363" s="89"/>
    </row>
    <row r="9364" x14ac:dyDescent="0.3">
      <c r="A9364" t="s">
        <v>13153</v>
      </c>
      <c r="B9364" t="s">
        <v>19482</v>
      </c>
      <c r="C9364" t="s">
        <v>19550</v>
      </c>
      <c r="D9364" t="s">
        <v>19623</v>
      </c>
      <c r="E9364" s="89">
        <v>6.9619062087051794E-5</v>
      </c>
      <c r="F9364" s="89">
        <v>704966</v>
      </c>
      <c r="G9364" s="89">
        <v>4</v>
      </c>
      <c r="H9364" t="s">
        <v>19630</v>
      </c>
      <c r="I9364" s="89"/>
    </row>
    <row r="9365" x14ac:dyDescent="0.3">
      <c r="A9365" t="s">
        <v>13154</v>
      </c>
      <c r="B9365" t="s">
        <v>19480</v>
      </c>
      <c r="C9365" t="s">
        <v>19550</v>
      </c>
      <c r="D9365" t="s">
        <v>19624</v>
      </c>
      <c r="E9365" s="89">
        <v>0</v>
      </c>
      <c r="F9365" s="89">
        <v>704966</v>
      </c>
      <c r="G9365" s="89">
        <v>4</v>
      </c>
      <c r="H9365" t="s">
        <v>19630</v>
      </c>
      <c r="I9365" s="89"/>
    </row>
    <row r="9366" x14ac:dyDescent="0.3">
      <c r="A9366" t="s">
        <v>13155</v>
      </c>
      <c r="B9366" t="s">
        <v>19481</v>
      </c>
      <c r="C9366" t="s">
        <v>19550</v>
      </c>
      <c r="D9366" t="s">
        <v>19624</v>
      </c>
      <c r="E9366" s="89">
        <v>0</v>
      </c>
      <c r="F9366" s="89">
        <v>704966</v>
      </c>
      <c r="G9366" s="89">
        <v>4</v>
      </c>
      <c r="H9366" t="s">
        <v>19630</v>
      </c>
      <c r="I9366" s="89"/>
    </row>
    <row r="9367" x14ac:dyDescent="0.3">
      <c r="A9367" t="s">
        <v>13156</v>
      </c>
      <c r="B9367" t="s">
        <v>19482</v>
      </c>
      <c r="C9367" t="s">
        <v>19550</v>
      </c>
      <c r="D9367" t="s">
        <v>19624</v>
      </c>
      <c r="E9367" s="89">
        <v>0</v>
      </c>
      <c r="F9367" s="89">
        <v>704966</v>
      </c>
      <c r="G9367" s="89">
        <v>4</v>
      </c>
      <c r="H9367" t="s">
        <v>19630</v>
      </c>
      <c r="I9367" s="89"/>
    </row>
    <row r="9368" x14ac:dyDescent="0.3">
      <c r="A9368" t="s">
        <v>13157</v>
      </c>
      <c r="B9368" t="s">
        <v>19480</v>
      </c>
      <c r="C9368" t="s">
        <v>19551</v>
      </c>
      <c r="D9368" t="s">
        <v>19623</v>
      </c>
      <c r="E9368" s="89">
        <v>8.4408326075300091E-2</v>
      </c>
      <c r="F9368" s="89">
        <v>704966</v>
      </c>
      <c r="G9368" s="89">
        <v>4</v>
      </c>
      <c r="H9368" t="s">
        <v>19630</v>
      </c>
      <c r="I9368" s="89"/>
    </row>
    <row r="9369" x14ac:dyDescent="0.3">
      <c r="A9369" t="s">
        <v>13158</v>
      </c>
      <c r="B9369" t="s">
        <v>19481</v>
      </c>
      <c r="C9369" t="s">
        <v>19551</v>
      </c>
      <c r="D9369" t="s">
        <v>19623</v>
      </c>
      <c r="E9369" s="89">
        <v>1.857049999375541E-3</v>
      </c>
      <c r="F9369" s="89">
        <v>704966</v>
      </c>
      <c r="G9369" s="89">
        <v>4</v>
      </c>
      <c r="H9369" t="s">
        <v>19630</v>
      </c>
      <c r="I9369" s="89"/>
    </row>
    <row r="9370" x14ac:dyDescent="0.3">
      <c r="A9370" t="s">
        <v>13159</v>
      </c>
      <c r="B9370" t="s">
        <v>19482</v>
      </c>
      <c r="C9370" t="s">
        <v>19551</v>
      </c>
      <c r="D9370" t="s">
        <v>19623</v>
      </c>
      <c r="E9370" s="89">
        <v>6.6618666473473122E-5</v>
      </c>
      <c r="F9370" s="89">
        <v>704966</v>
      </c>
      <c r="G9370" s="89">
        <v>4</v>
      </c>
      <c r="H9370" t="s">
        <v>19630</v>
      </c>
      <c r="I9370" s="89"/>
    </row>
    <row r="9371" x14ac:dyDescent="0.3">
      <c r="A9371" t="s">
        <v>13160</v>
      </c>
      <c r="B9371" t="s">
        <v>19480</v>
      </c>
      <c r="C9371" t="s">
        <v>19551</v>
      </c>
      <c r="D9371" t="s">
        <v>19624</v>
      </c>
      <c r="E9371" s="89">
        <v>0</v>
      </c>
      <c r="F9371" s="89">
        <v>704966</v>
      </c>
      <c r="G9371" s="89">
        <v>4</v>
      </c>
      <c r="H9371" t="s">
        <v>19630</v>
      </c>
      <c r="I9371" s="89"/>
    </row>
    <row r="9372" x14ac:dyDescent="0.3">
      <c r="A9372" t="s">
        <v>13161</v>
      </c>
      <c r="B9372" t="s">
        <v>19481</v>
      </c>
      <c r="C9372" t="s">
        <v>19551</v>
      </c>
      <c r="D9372" t="s">
        <v>19624</v>
      </c>
      <c r="E9372" s="89">
        <v>0</v>
      </c>
      <c r="F9372" s="89">
        <v>704966</v>
      </c>
      <c r="G9372" s="89">
        <v>4</v>
      </c>
      <c r="H9372" t="s">
        <v>19630</v>
      </c>
      <c r="I9372" s="89"/>
    </row>
    <row r="9373" x14ac:dyDescent="0.3">
      <c r="A9373" t="s">
        <v>13162</v>
      </c>
      <c r="B9373" t="s">
        <v>19482</v>
      </c>
      <c r="C9373" t="s">
        <v>19551</v>
      </c>
      <c r="D9373" t="s">
        <v>19624</v>
      </c>
      <c r="E9373" s="89">
        <v>0</v>
      </c>
      <c r="F9373" s="89">
        <v>704966</v>
      </c>
      <c r="G9373" s="89">
        <v>4</v>
      </c>
      <c r="H9373" t="s">
        <v>19630</v>
      </c>
      <c r="I9373" s="89"/>
    </row>
    <row r="9374" x14ac:dyDescent="0.3">
      <c r="A9374" t="s">
        <v>13163</v>
      </c>
      <c r="B9374" t="s">
        <v>19480</v>
      </c>
      <c r="C9374" t="s">
        <v>19552</v>
      </c>
      <c r="D9374" t="s">
        <v>19623</v>
      </c>
      <c r="E9374" s="89">
        <v>6.4439987176686531E-2</v>
      </c>
      <c r="F9374" s="89">
        <v>704966</v>
      </c>
      <c r="G9374" s="89">
        <v>4</v>
      </c>
      <c r="H9374" t="s">
        <v>19630</v>
      </c>
      <c r="I9374" s="89"/>
    </row>
    <row r="9375" x14ac:dyDescent="0.3">
      <c r="A9375" t="s">
        <v>13164</v>
      </c>
      <c r="B9375" t="s">
        <v>19481</v>
      </c>
      <c r="C9375" t="s">
        <v>19552</v>
      </c>
      <c r="D9375" t="s">
        <v>19623</v>
      </c>
      <c r="E9375" s="89">
        <v>1.5983245650980089E-3</v>
      </c>
      <c r="F9375" s="89">
        <v>704966</v>
      </c>
      <c r="G9375" s="89">
        <v>4</v>
      </c>
      <c r="H9375" t="s">
        <v>19630</v>
      </c>
      <c r="I9375" s="89"/>
    </row>
    <row r="9376" x14ac:dyDescent="0.3">
      <c r="A9376" t="s">
        <v>13165</v>
      </c>
      <c r="B9376" t="s">
        <v>19482</v>
      </c>
      <c r="C9376" t="s">
        <v>19552</v>
      </c>
      <c r="D9376" t="s">
        <v>19623</v>
      </c>
      <c r="E9376" s="89">
        <v>5.5222616064740659E-5</v>
      </c>
      <c r="F9376" s="89">
        <v>704966</v>
      </c>
      <c r="G9376" s="89">
        <v>4</v>
      </c>
      <c r="H9376" t="s">
        <v>19630</v>
      </c>
      <c r="I9376" s="89"/>
    </row>
    <row r="9377" x14ac:dyDescent="0.3">
      <c r="A9377" t="s">
        <v>13166</v>
      </c>
      <c r="B9377" t="s">
        <v>19480</v>
      </c>
      <c r="C9377" t="s">
        <v>19552</v>
      </c>
      <c r="D9377" t="s">
        <v>19624</v>
      </c>
      <c r="E9377" s="89">
        <v>0</v>
      </c>
      <c r="F9377" s="89">
        <v>704966</v>
      </c>
      <c r="G9377" s="89">
        <v>4</v>
      </c>
      <c r="H9377" t="s">
        <v>19630</v>
      </c>
      <c r="I9377" s="89"/>
    </row>
    <row r="9378" x14ac:dyDescent="0.3">
      <c r="A9378" t="s">
        <v>13167</v>
      </c>
      <c r="B9378" t="s">
        <v>19481</v>
      </c>
      <c r="C9378" t="s">
        <v>19552</v>
      </c>
      <c r="D9378" t="s">
        <v>19624</v>
      </c>
      <c r="E9378" s="89">
        <v>0</v>
      </c>
      <c r="F9378" s="89">
        <v>704966</v>
      </c>
      <c r="G9378" s="89">
        <v>4</v>
      </c>
      <c r="H9378" t="s">
        <v>19630</v>
      </c>
      <c r="I9378" s="89"/>
    </row>
    <row r="9379" x14ac:dyDescent="0.3">
      <c r="A9379" t="s">
        <v>13168</v>
      </c>
      <c r="B9379" t="s">
        <v>19482</v>
      </c>
      <c r="C9379" t="s">
        <v>19552</v>
      </c>
      <c r="D9379" t="s">
        <v>19624</v>
      </c>
      <c r="E9379" s="89">
        <v>0</v>
      </c>
      <c r="F9379" s="89">
        <v>704966</v>
      </c>
      <c r="G9379" s="89">
        <v>4</v>
      </c>
      <c r="H9379" t="s">
        <v>19630</v>
      </c>
      <c r="I9379" s="89"/>
    </row>
    <row r="9380" x14ac:dyDescent="0.3">
      <c r="A9380" t="s">
        <v>13169</v>
      </c>
      <c r="B9380" t="s">
        <v>19480</v>
      </c>
      <c r="C9380" t="s">
        <v>19553</v>
      </c>
      <c r="D9380" t="s">
        <v>19623</v>
      </c>
      <c r="E9380" s="89">
        <v>8.2415322157380639E-3</v>
      </c>
      <c r="F9380" s="89">
        <v>704966</v>
      </c>
      <c r="G9380" s="89">
        <v>4</v>
      </c>
      <c r="H9380" t="s">
        <v>19630</v>
      </c>
      <c r="I9380" s="89"/>
    </row>
    <row r="9381" x14ac:dyDescent="0.3">
      <c r="A9381" t="s">
        <v>13170</v>
      </c>
      <c r="B9381" t="s">
        <v>19481</v>
      </c>
      <c r="C9381" t="s">
        <v>19553</v>
      </c>
      <c r="D9381" t="s">
        <v>19623</v>
      </c>
      <c r="E9381" s="89">
        <v>2.242801287121683E-4</v>
      </c>
      <c r="F9381" s="89">
        <v>704966</v>
      </c>
      <c r="G9381" s="89">
        <v>4</v>
      </c>
      <c r="H9381" t="s">
        <v>19630</v>
      </c>
      <c r="I9381" s="89"/>
    </row>
    <row r="9382" x14ac:dyDescent="0.3">
      <c r="A9382" t="s">
        <v>13171</v>
      </c>
      <c r="B9382" t="s">
        <v>19482</v>
      </c>
      <c r="C9382" t="s">
        <v>19553</v>
      </c>
      <c r="D9382" t="s">
        <v>19623</v>
      </c>
      <c r="E9382" s="89">
        <v>6.2844074326337003E-6</v>
      </c>
      <c r="F9382" s="89">
        <v>704966</v>
      </c>
      <c r="G9382" s="89">
        <v>4</v>
      </c>
      <c r="H9382" t="s">
        <v>19630</v>
      </c>
      <c r="I9382" s="89"/>
    </row>
    <row r="9383" x14ac:dyDescent="0.3">
      <c r="A9383" t="s">
        <v>13172</v>
      </c>
      <c r="B9383" t="s">
        <v>19480</v>
      </c>
      <c r="C9383" t="s">
        <v>19553</v>
      </c>
      <c r="D9383" t="s">
        <v>19624</v>
      </c>
      <c r="E9383" s="89">
        <v>0</v>
      </c>
      <c r="F9383" s="89">
        <v>704966</v>
      </c>
      <c r="G9383" s="89">
        <v>4</v>
      </c>
      <c r="H9383" t="s">
        <v>19630</v>
      </c>
      <c r="I9383" s="89"/>
    </row>
    <row r="9384" x14ac:dyDescent="0.3">
      <c r="A9384" t="s">
        <v>13173</v>
      </c>
      <c r="B9384" t="s">
        <v>19481</v>
      </c>
      <c r="C9384" t="s">
        <v>19553</v>
      </c>
      <c r="D9384" t="s">
        <v>19624</v>
      </c>
      <c r="E9384" s="89">
        <v>0</v>
      </c>
      <c r="F9384" s="89">
        <v>704966</v>
      </c>
      <c r="G9384" s="89">
        <v>4</v>
      </c>
      <c r="H9384" t="s">
        <v>19630</v>
      </c>
      <c r="I9384" s="89"/>
    </row>
    <row r="9385" x14ac:dyDescent="0.3">
      <c r="A9385" t="s">
        <v>13174</v>
      </c>
      <c r="B9385" t="s">
        <v>19482</v>
      </c>
      <c r="C9385" t="s">
        <v>19553</v>
      </c>
      <c r="D9385" t="s">
        <v>19624</v>
      </c>
      <c r="E9385" s="89">
        <v>0</v>
      </c>
      <c r="F9385" s="89">
        <v>704966</v>
      </c>
      <c r="G9385" s="89">
        <v>4</v>
      </c>
      <c r="H9385" t="s">
        <v>19630</v>
      </c>
      <c r="I9385" s="89"/>
    </row>
    <row r="9386" x14ac:dyDescent="0.3">
      <c r="A9386" t="s">
        <v>13175</v>
      </c>
      <c r="B9386" t="s">
        <v>19480</v>
      </c>
      <c r="C9386" t="s">
        <v>19554</v>
      </c>
      <c r="D9386" t="s">
        <v>19623</v>
      </c>
      <c r="E9386" s="89">
        <v>8.4408326075300091E-2</v>
      </c>
      <c r="F9386" s="89">
        <v>704966</v>
      </c>
      <c r="G9386" s="89">
        <v>4</v>
      </c>
      <c r="H9386" t="s">
        <v>19630</v>
      </c>
      <c r="I9386" s="89"/>
    </row>
    <row r="9387" x14ac:dyDescent="0.3">
      <c r="A9387" t="s">
        <v>13176</v>
      </c>
      <c r="B9387" t="s">
        <v>19481</v>
      </c>
      <c r="C9387" t="s">
        <v>19554</v>
      </c>
      <c r="D9387" t="s">
        <v>19623</v>
      </c>
      <c r="E9387" s="89">
        <v>1.8992038333529649E-3</v>
      </c>
      <c r="F9387" s="89">
        <v>704966</v>
      </c>
      <c r="G9387" s="89">
        <v>4</v>
      </c>
      <c r="H9387" t="s">
        <v>19630</v>
      </c>
      <c r="I9387" s="89"/>
    </row>
    <row r="9388" x14ac:dyDescent="0.3">
      <c r="A9388" t="s">
        <v>13177</v>
      </c>
      <c r="B9388" t="s">
        <v>19482</v>
      </c>
      <c r="C9388" t="s">
        <v>19554</v>
      </c>
      <c r="D9388" t="s">
        <v>19623</v>
      </c>
      <c r="E9388" s="89">
        <v>6.9619557204814595E-5</v>
      </c>
      <c r="F9388" s="89">
        <v>704966</v>
      </c>
      <c r="G9388" s="89">
        <v>4</v>
      </c>
      <c r="H9388" t="s">
        <v>19630</v>
      </c>
      <c r="I9388" s="89"/>
    </row>
    <row r="9389" x14ac:dyDescent="0.3">
      <c r="A9389" t="s">
        <v>13178</v>
      </c>
      <c r="B9389" t="s">
        <v>19480</v>
      </c>
      <c r="C9389" t="s">
        <v>19554</v>
      </c>
      <c r="D9389" t="s">
        <v>19624</v>
      </c>
      <c r="E9389" s="89">
        <v>0</v>
      </c>
      <c r="F9389" s="89">
        <v>704966</v>
      </c>
      <c r="G9389" s="89">
        <v>4</v>
      </c>
      <c r="H9389" t="s">
        <v>19630</v>
      </c>
      <c r="I9389" s="89"/>
    </row>
    <row r="9390" x14ac:dyDescent="0.3">
      <c r="A9390" t="s">
        <v>13179</v>
      </c>
      <c r="B9390" t="s">
        <v>19481</v>
      </c>
      <c r="C9390" t="s">
        <v>19554</v>
      </c>
      <c r="D9390" t="s">
        <v>19624</v>
      </c>
      <c r="E9390" s="89">
        <v>0</v>
      </c>
      <c r="F9390" s="89">
        <v>704966</v>
      </c>
      <c r="G9390" s="89">
        <v>4</v>
      </c>
      <c r="H9390" t="s">
        <v>19630</v>
      </c>
      <c r="I9390" s="89"/>
    </row>
    <row r="9391" x14ac:dyDescent="0.3">
      <c r="A9391" t="s">
        <v>13180</v>
      </c>
      <c r="B9391" t="s">
        <v>19482</v>
      </c>
      <c r="C9391" t="s">
        <v>19554</v>
      </c>
      <c r="D9391" t="s">
        <v>19624</v>
      </c>
      <c r="E9391" s="89">
        <v>0</v>
      </c>
      <c r="F9391" s="89">
        <v>704966</v>
      </c>
      <c r="G9391" s="89">
        <v>4</v>
      </c>
      <c r="H9391" t="s">
        <v>19630</v>
      </c>
      <c r="I9391" s="89"/>
    </row>
    <row r="9392" x14ac:dyDescent="0.3">
      <c r="A9392" t="s">
        <v>12385</v>
      </c>
      <c r="B9392" t="s">
        <v>19483</v>
      </c>
      <c r="C9392" t="s">
        <v>19489</v>
      </c>
      <c r="D9392" t="s">
        <v>19614</v>
      </c>
      <c r="E9392" s="89">
        <v>2.1493749455175699E-2</v>
      </c>
      <c r="F9392" s="89">
        <v>704966</v>
      </c>
      <c r="G9392" s="89">
        <v>4</v>
      </c>
      <c r="H9392" t="s">
        <v>19629</v>
      </c>
      <c r="I9392" s="89"/>
    </row>
    <row r="9393" x14ac:dyDescent="0.3">
      <c r="A9393" t="s">
        <v>12386</v>
      </c>
      <c r="B9393" t="s">
        <v>19483</v>
      </c>
      <c r="C9393" t="s">
        <v>19489</v>
      </c>
      <c r="D9393" t="s">
        <v>19615</v>
      </c>
      <c r="E9393" s="89">
        <v>2.2043749823491079E-2</v>
      </c>
      <c r="F9393" s="89">
        <v>704966</v>
      </c>
      <c r="G9393" s="89">
        <v>4</v>
      </c>
      <c r="H9393" t="s">
        <v>19629</v>
      </c>
      <c r="I9393" s="89"/>
    </row>
    <row r="9394" x14ac:dyDescent="0.3">
      <c r="A9394" t="s">
        <v>12387</v>
      </c>
      <c r="B9394" t="s">
        <v>19483</v>
      </c>
      <c r="C9394" t="s">
        <v>19489</v>
      </c>
      <c r="D9394" t="s">
        <v>19616</v>
      </c>
      <c r="E9394" s="89">
        <v>2.1493749455175699E-2</v>
      </c>
      <c r="F9394" s="89">
        <v>704966</v>
      </c>
      <c r="G9394" s="89">
        <v>4</v>
      </c>
      <c r="H9394" t="s">
        <v>19629</v>
      </c>
      <c r="I9394" s="89"/>
    </row>
    <row r="9395" x14ac:dyDescent="0.3">
      <c r="A9395" t="s">
        <v>12388</v>
      </c>
      <c r="B9395" t="s">
        <v>19483</v>
      </c>
      <c r="C9395" t="s">
        <v>19489</v>
      </c>
      <c r="D9395" t="s">
        <v>19617</v>
      </c>
      <c r="E9395" s="89">
        <v>2.152545792473479E-2</v>
      </c>
      <c r="F9395" s="89">
        <v>704966</v>
      </c>
      <c r="G9395" s="89">
        <v>4</v>
      </c>
      <c r="H9395" t="s">
        <v>19629</v>
      </c>
      <c r="I9395" s="89"/>
    </row>
    <row r="9396" x14ac:dyDescent="0.3">
      <c r="A9396" t="s">
        <v>12389</v>
      </c>
      <c r="B9396" t="s">
        <v>19483</v>
      </c>
      <c r="C9396" t="s">
        <v>19489</v>
      </c>
      <c r="D9396" t="s">
        <v>19618</v>
      </c>
      <c r="E9396" s="89">
        <v>2.1701571132062562E-2</v>
      </c>
      <c r="F9396" s="89">
        <v>704966</v>
      </c>
      <c r="G9396" s="89">
        <v>4</v>
      </c>
      <c r="H9396" t="s">
        <v>19629</v>
      </c>
      <c r="I9396" s="89"/>
    </row>
    <row r="9397" x14ac:dyDescent="0.3">
      <c r="A9397" t="s">
        <v>12390</v>
      </c>
      <c r="B9397" t="s">
        <v>19483</v>
      </c>
      <c r="C9397" t="s">
        <v>19489</v>
      </c>
      <c r="D9397" t="s">
        <v>19619</v>
      </c>
      <c r="E9397" s="89">
        <v>2.2121032390016681E-2</v>
      </c>
      <c r="F9397" s="89">
        <v>704966</v>
      </c>
      <c r="G9397" s="89">
        <v>4</v>
      </c>
      <c r="H9397" t="s">
        <v>19629</v>
      </c>
      <c r="I9397" s="89"/>
    </row>
    <row r="9398" x14ac:dyDescent="0.3">
      <c r="A9398" t="s">
        <v>12391</v>
      </c>
      <c r="B9398" t="s">
        <v>19483</v>
      </c>
      <c r="C9398" t="s">
        <v>19489</v>
      </c>
      <c r="D9398" t="s">
        <v>19620</v>
      </c>
      <c r="E9398" s="89">
        <v>2.0855736636739591E-2</v>
      </c>
      <c r="F9398" s="89">
        <v>704966</v>
      </c>
      <c r="G9398" s="89">
        <v>4</v>
      </c>
      <c r="H9398" t="s">
        <v>19629</v>
      </c>
      <c r="I9398" s="89"/>
    </row>
    <row r="9399" x14ac:dyDescent="0.3">
      <c r="A9399" t="s">
        <v>12392</v>
      </c>
      <c r="B9399" t="s">
        <v>19483</v>
      </c>
      <c r="C9399" t="s">
        <v>19489</v>
      </c>
      <c r="D9399" t="s">
        <v>19621</v>
      </c>
      <c r="E9399" s="89">
        <v>1.6051670316605551E-2</v>
      </c>
      <c r="F9399" s="89">
        <v>704966</v>
      </c>
      <c r="G9399" s="89">
        <v>4</v>
      </c>
      <c r="H9399" t="s">
        <v>19629</v>
      </c>
      <c r="I9399" s="89"/>
    </row>
    <row r="9400" x14ac:dyDescent="0.3">
      <c r="A9400" t="s">
        <v>12393</v>
      </c>
      <c r="B9400" t="s">
        <v>19483</v>
      </c>
      <c r="C9400" t="s">
        <v>19489</v>
      </c>
      <c r="D9400" t="s">
        <v>19622</v>
      </c>
      <c r="E9400" s="89">
        <v>2.131030252360178E-2</v>
      </c>
      <c r="F9400" s="89">
        <v>704966</v>
      </c>
      <c r="G9400" s="89">
        <v>4</v>
      </c>
      <c r="H9400" t="s">
        <v>19629</v>
      </c>
      <c r="I9400" s="89"/>
    </row>
    <row r="9401" x14ac:dyDescent="0.3">
      <c r="A9401" t="s">
        <v>12394</v>
      </c>
      <c r="B9401" t="s">
        <v>19483</v>
      </c>
      <c r="C9401" t="s">
        <v>19489</v>
      </c>
      <c r="D9401" t="s">
        <v>19623</v>
      </c>
      <c r="E9401" s="89">
        <v>2.6380358940485099E-2</v>
      </c>
      <c r="F9401" s="89">
        <v>704966</v>
      </c>
      <c r="G9401" s="89">
        <v>4</v>
      </c>
      <c r="H9401" t="s">
        <v>19629</v>
      </c>
      <c r="I9401" s="89"/>
    </row>
    <row r="9402" x14ac:dyDescent="0.3">
      <c r="A9402" t="s">
        <v>12395</v>
      </c>
      <c r="B9402" t="s">
        <v>19483</v>
      </c>
      <c r="C9402" t="s">
        <v>19489</v>
      </c>
      <c r="D9402" t="s">
        <v>19624</v>
      </c>
      <c r="E9402" s="89">
        <v>6.4009070047734123E-2</v>
      </c>
      <c r="F9402" s="89">
        <v>704966</v>
      </c>
      <c r="G9402" s="89">
        <v>4</v>
      </c>
      <c r="H9402" t="s">
        <v>19629</v>
      </c>
      <c r="I9402" s="89"/>
    </row>
    <row r="9403" x14ac:dyDescent="0.3">
      <c r="A9403" t="s">
        <v>12396</v>
      </c>
      <c r="B9403" t="s">
        <v>19476</v>
      </c>
      <c r="C9403" t="s">
        <v>19490</v>
      </c>
      <c r="D9403" t="s">
        <v>19630</v>
      </c>
      <c r="E9403" s="89">
        <v>0</v>
      </c>
      <c r="F9403" s="89">
        <v>704966</v>
      </c>
      <c r="G9403" s="89">
        <v>4</v>
      </c>
      <c r="H9403" t="s">
        <v>19630</v>
      </c>
      <c r="I9403" s="89"/>
    </row>
    <row r="9404" x14ac:dyDescent="0.3">
      <c r="A9404" t="s">
        <v>12397</v>
      </c>
      <c r="B9404" t="s">
        <v>19477</v>
      </c>
      <c r="C9404" t="s">
        <v>19490</v>
      </c>
      <c r="D9404" t="s">
        <v>19630</v>
      </c>
      <c r="E9404" s="89">
        <v>0</v>
      </c>
      <c r="F9404" s="89">
        <v>704966</v>
      </c>
      <c r="G9404" s="89">
        <v>4</v>
      </c>
      <c r="H9404" t="s">
        <v>19630</v>
      </c>
      <c r="I9404" s="89"/>
    </row>
    <row r="9405" x14ac:dyDescent="0.3">
      <c r="A9405" t="s">
        <v>12398</v>
      </c>
      <c r="B9405" t="s">
        <v>19478</v>
      </c>
      <c r="C9405" t="s">
        <v>19490</v>
      </c>
      <c r="D9405" t="s">
        <v>19630</v>
      </c>
      <c r="E9405" s="89">
        <v>0</v>
      </c>
      <c r="F9405" s="89">
        <v>704966</v>
      </c>
      <c r="G9405" s="89">
        <v>4</v>
      </c>
      <c r="H9405" t="s">
        <v>19630</v>
      </c>
      <c r="I9405" s="89"/>
    </row>
    <row r="9406" x14ac:dyDescent="0.3">
      <c r="A9406" t="s">
        <v>12399</v>
      </c>
      <c r="B9406" t="s">
        <v>19479</v>
      </c>
      <c r="C9406" t="s">
        <v>19490</v>
      </c>
      <c r="D9406" t="s">
        <v>19630</v>
      </c>
      <c r="E9406" s="89">
        <v>0</v>
      </c>
      <c r="F9406" s="89">
        <v>704966</v>
      </c>
      <c r="G9406" s="89">
        <v>4</v>
      </c>
      <c r="H9406" t="s">
        <v>19630</v>
      </c>
      <c r="I9406" s="89"/>
    </row>
    <row r="9407" x14ac:dyDescent="0.3">
      <c r="A9407" t="s">
        <v>13185</v>
      </c>
      <c r="B9407" t="s">
        <v>19480</v>
      </c>
      <c r="C9407" t="s">
        <v>19555</v>
      </c>
      <c r="D9407" t="s">
        <v>19623</v>
      </c>
      <c r="E9407" s="89">
        <v>8.3144435334470038E-2</v>
      </c>
      <c r="F9407" s="89">
        <v>704966</v>
      </c>
      <c r="G9407" s="89">
        <v>4</v>
      </c>
      <c r="H9407" t="s">
        <v>19630</v>
      </c>
      <c r="I9407" s="89"/>
    </row>
    <row r="9408" x14ac:dyDescent="0.3">
      <c r="A9408" t="s">
        <v>13186</v>
      </c>
      <c r="B9408" t="s">
        <v>19481</v>
      </c>
      <c r="C9408" t="s">
        <v>19555</v>
      </c>
      <c r="D9408" t="s">
        <v>19623</v>
      </c>
      <c r="E9408" s="89">
        <v>1.78018653993977E-3</v>
      </c>
      <c r="F9408" s="89">
        <v>704966</v>
      </c>
      <c r="G9408" s="89">
        <v>4</v>
      </c>
      <c r="H9408" t="s">
        <v>19630</v>
      </c>
      <c r="I9408" s="89"/>
    </row>
    <row r="9409" x14ac:dyDescent="0.3">
      <c r="A9409" t="s">
        <v>13187</v>
      </c>
      <c r="B9409" t="s">
        <v>19482</v>
      </c>
      <c r="C9409" t="s">
        <v>19555</v>
      </c>
      <c r="D9409" t="s">
        <v>19623</v>
      </c>
      <c r="E9409" s="89">
        <v>6.1897212093767659E-5</v>
      </c>
      <c r="F9409" s="89">
        <v>704966</v>
      </c>
      <c r="G9409" s="89">
        <v>4</v>
      </c>
      <c r="H9409" t="s">
        <v>19630</v>
      </c>
      <c r="I9409" s="89"/>
    </row>
    <row r="9410" x14ac:dyDescent="0.3">
      <c r="A9410" t="s">
        <v>13188</v>
      </c>
      <c r="B9410" t="s">
        <v>19480</v>
      </c>
      <c r="C9410" t="s">
        <v>19555</v>
      </c>
      <c r="D9410" t="s">
        <v>19624</v>
      </c>
      <c r="E9410" s="89">
        <v>0</v>
      </c>
      <c r="F9410" s="89">
        <v>704966</v>
      </c>
      <c r="G9410" s="89">
        <v>4</v>
      </c>
      <c r="H9410" t="s">
        <v>19630</v>
      </c>
      <c r="I9410" s="89"/>
    </row>
    <row r="9411" x14ac:dyDescent="0.3">
      <c r="A9411" t="s">
        <v>13189</v>
      </c>
      <c r="B9411" t="s">
        <v>19481</v>
      </c>
      <c r="C9411" t="s">
        <v>19555</v>
      </c>
      <c r="D9411" t="s">
        <v>19624</v>
      </c>
      <c r="E9411" s="89">
        <v>0</v>
      </c>
      <c r="F9411" s="89">
        <v>704966</v>
      </c>
      <c r="G9411" s="89">
        <v>4</v>
      </c>
      <c r="H9411" t="s">
        <v>19630</v>
      </c>
      <c r="I9411" s="89"/>
    </row>
    <row r="9412" x14ac:dyDescent="0.3">
      <c r="A9412" t="s">
        <v>13190</v>
      </c>
      <c r="B9412" t="s">
        <v>19482</v>
      </c>
      <c r="C9412" t="s">
        <v>19555</v>
      </c>
      <c r="D9412" t="s">
        <v>19624</v>
      </c>
      <c r="E9412" s="89">
        <v>0</v>
      </c>
      <c r="F9412" s="89">
        <v>704966</v>
      </c>
      <c r="G9412" s="89">
        <v>4</v>
      </c>
      <c r="H9412" t="s">
        <v>19630</v>
      </c>
      <c r="I9412" s="89"/>
    </row>
    <row r="9413" x14ac:dyDescent="0.3">
      <c r="A9413" t="s">
        <v>13191</v>
      </c>
      <c r="B9413" t="s">
        <v>19480</v>
      </c>
      <c r="C9413" t="s">
        <v>19556</v>
      </c>
      <c r="D9413" t="s">
        <v>19623</v>
      </c>
      <c r="E9413" s="89">
        <v>2.948085439581483E-2</v>
      </c>
      <c r="F9413" s="89">
        <v>704966</v>
      </c>
      <c r="G9413" s="89">
        <v>4</v>
      </c>
      <c r="H9413" t="s">
        <v>19630</v>
      </c>
      <c r="I9413" s="89"/>
    </row>
    <row r="9414" x14ac:dyDescent="0.3">
      <c r="A9414" t="s">
        <v>13192</v>
      </c>
      <c r="B9414" t="s">
        <v>19481</v>
      </c>
      <c r="C9414" t="s">
        <v>19556</v>
      </c>
      <c r="D9414" t="s">
        <v>19623</v>
      </c>
      <c r="E9414" s="89">
        <v>7.1551294271313039E-4</v>
      </c>
      <c r="F9414" s="89">
        <v>704966</v>
      </c>
      <c r="G9414" s="89">
        <v>4</v>
      </c>
      <c r="H9414" t="s">
        <v>19630</v>
      </c>
      <c r="I9414" s="89"/>
    </row>
    <row r="9415" x14ac:dyDescent="0.3">
      <c r="A9415" t="s">
        <v>13193</v>
      </c>
      <c r="B9415" t="s">
        <v>19482</v>
      </c>
      <c r="C9415" t="s">
        <v>19556</v>
      </c>
      <c r="D9415" t="s">
        <v>19623</v>
      </c>
      <c r="E9415" s="89">
        <v>2.448713730129528E-5</v>
      </c>
      <c r="F9415" s="89">
        <v>704966</v>
      </c>
      <c r="G9415" s="89">
        <v>4</v>
      </c>
      <c r="H9415" t="s">
        <v>19630</v>
      </c>
      <c r="I9415" s="89"/>
    </row>
    <row r="9416" x14ac:dyDescent="0.3">
      <c r="A9416" t="s">
        <v>13194</v>
      </c>
      <c r="B9416" t="s">
        <v>19480</v>
      </c>
      <c r="C9416" t="s">
        <v>19556</v>
      </c>
      <c r="D9416" t="s">
        <v>19624</v>
      </c>
      <c r="E9416" s="89">
        <v>0</v>
      </c>
      <c r="F9416" s="89">
        <v>704966</v>
      </c>
      <c r="G9416" s="89">
        <v>4</v>
      </c>
      <c r="H9416" t="s">
        <v>19630</v>
      </c>
      <c r="I9416" s="89"/>
    </row>
    <row r="9417" x14ac:dyDescent="0.3">
      <c r="A9417" t="s">
        <v>13195</v>
      </c>
      <c r="B9417" t="s">
        <v>19481</v>
      </c>
      <c r="C9417" t="s">
        <v>19556</v>
      </c>
      <c r="D9417" t="s">
        <v>19624</v>
      </c>
      <c r="E9417" s="89">
        <v>0</v>
      </c>
      <c r="F9417" s="89">
        <v>704966</v>
      </c>
      <c r="G9417" s="89">
        <v>4</v>
      </c>
      <c r="H9417" t="s">
        <v>19630</v>
      </c>
      <c r="I9417" s="89"/>
    </row>
    <row r="9418" x14ac:dyDescent="0.3">
      <c r="A9418" t="s">
        <v>13196</v>
      </c>
      <c r="B9418" t="s">
        <v>19482</v>
      </c>
      <c r="C9418" t="s">
        <v>19556</v>
      </c>
      <c r="D9418" t="s">
        <v>19624</v>
      </c>
      <c r="E9418" s="89">
        <v>0</v>
      </c>
      <c r="F9418" s="89">
        <v>704966</v>
      </c>
      <c r="G9418" s="89">
        <v>4</v>
      </c>
      <c r="H9418" t="s">
        <v>19630</v>
      </c>
      <c r="I9418" s="89"/>
    </row>
    <row r="9419" x14ac:dyDescent="0.3">
      <c r="A9419" t="s">
        <v>13197</v>
      </c>
      <c r="B9419" t="s">
        <v>19480</v>
      </c>
      <c r="C9419" t="s">
        <v>19557</v>
      </c>
      <c r="D9419" t="s">
        <v>19623</v>
      </c>
      <c r="E9419" s="89">
        <v>5.560977408839575E-2</v>
      </c>
      <c r="F9419" s="89">
        <v>704966</v>
      </c>
      <c r="G9419" s="89">
        <v>4</v>
      </c>
      <c r="H9419" t="s">
        <v>19630</v>
      </c>
      <c r="I9419" s="89"/>
    </row>
    <row r="9420" x14ac:dyDescent="0.3">
      <c r="A9420" t="s">
        <v>13198</v>
      </c>
      <c r="B9420" t="s">
        <v>19481</v>
      </c>
      <c r="C9420" t="s">
        <v>19557</v>
      </c>
      <c r="D9420" t="s">
        <v>19623</v>
      </c>
      <c r="E9420" s="89">
        <v>1.237520661489331E-3</v>
      </c>
      <c r="F9420" s="89">
        <v>704966</v>
      </c>
      <c r="G9420" s="89">
        <v>4</v>
      </c>
      <c r="H9420" t="s">
        <v>19630</v>
      </c>
      <c r="I9420" s="89"/>
    </row>
    <row r="9421" x14ac:dyDescent="0.3">
      <c r="A9421" t="s">
        <v>13199</v>
      </c>
      <c r="B9421" t="s">
        <v>19482</v>
      </c>
      <c r="C9421" t="s">
        <v>19557</v>
      </c>
      <c r="D9421" t="s">
        <v>19623</v>
      </c>
      <c r="E9421" s="89">
        <v>4.6228823058785899E-5</v>
      </c>
      <c r="F9421" s="89">
        <v>704966</v>
      </c>
      <c r="G9421" s="89">
        <v>4</v>
      </c>
      <c r="H9421" t="s">
        <v>19630</v>
      </c>
      <c r="I9421" s="89"/>
    </row>
    <row r="9422" x14ac:dyDescent="0.3">
      <c r="A9422" t="s">
        <v>13200</v>
      </c>
      <c r="B9422" t="s">
        <v>19480</v>
      </c>
      <c r="C9422" t="s">
        <v>19557</v>
      </c>
      <c r="D9422" t="s">
        <v>19624</v>
      </c>
      <c r="E9422" s="89">
        <v>0</v>
      </c>
      <c r="F9422" s="89">
        <v>704966</v>
      </c>
      <c r="G9422" s="89">
        <v>4</v>
      </c>
      <c r="H9422" t="s">
        <v>19630</v>
      </c>
      <c r="I9422" s="89"/>
    </row>
    <row r="9423" x14ac:dyDescent="0.3">
      <c r="A9423" t="s">
        <v>13201</v>
      </c>
      <c r="B9423" t="s">
        <v>19481</v>
      </c>
      <c r="C9423" t="s">
        <v>19557</v>
      </c>
      <c r="D9423" t="s">
        <v>19624</v>
      </c>
      <c r="E9423" s="89">
        <v>0</v>
      </c>
      <c r="F9423" s="89">
        <v>704966</v>
      </c>
      <c r="G9423" s="89">
        <v>4</v>
      </c>
      <c r="H9423" t="s">
        <v>19630</v>
      </c>
      <c r="I9423" s="89"/>
    </row>
    <row r="9424" x14ac:dyDescent="0.3">
      <c r="A9424" t="s">
        <v>13202</v>
      </c>
      <c r="B9424" t="s">
        <v>19482</v>
      </c>
      <c r="C9424" t="s">
        <v>19557</v>
      </c>
      <c r="D9424" t="s">
        <v>19624</v>
      </c>
      <c r="E9424" s="89">
        <v>0</v>
      </c>
      <c r="F9424" s="89">
        <v>704966</v>
      </c>
      <c r="G9424" s="89">
        <v>4</v>
      </c>
      <c r="H9424" t="s">
        <v>19630</v>
      </c>
      <c r="I9424" s="89"/>
    </row>
    <row r="9425" x14ac:dyDescent="0.3">
      <c r="A9425" t="s">
        <v>13203</v>
      </c>
      <c r="B9425" t="s">
        <v>19480</v>
      </c>
      <c r="C9425" t="s">
        <v>19558</v>
      </c>
      <c r="D9425" t="s">
        <v>19623</v>
      </c>
      <c r="E9425" s="89">
        <v>7.9632209212926575E-2</v>
      </c>
      <c r="F9425" s="89">
        <v>704966</v>
      </c>
      <c r="G9425" s="89">
        <v>4</v>
      </c>
      <c r="H9425" t="s">
        <v>19630</v>
      </c>
      <c r="I9425" s="89"/>
    </row>
    <row r="9426" x14ac:dyDescent="0.3">
      <c r="A9426" t="s">
        <v>13204</v>
      </c>
      <c r="B9426" t="s">
        <v>19481</v>
      </c>
      <c r="C9426" t="s">
        <v>19558</v>
      </c>
      <c r="D9426" t="s">
        <v>19623</v>
      </c>
      <c r="E9426" s="89">
        <v>1.7721297874161599E-3</v>
      </c>
      <c r="F9426" s="89">
        <v>704966</v>
      </c>
      <c r="G9426" s="89">
        <v>4</v>
      </c>
      <c r="H9426" t="s">
        <v>19630</v>
      </c>
      <c r="I9426" s="89"/>
    </row>
    <row r="9427" x14ac:dyDescent="0.3">
      <c r="A9427" t="s">
        <v>13205</v>
      </c>
      <c r="B9427" t="s">
        <v>19482</v>
      </c>
      <c r="C9427" t="s">
        <v>19558</v>
      </c>
      <c r="D9427" t="s">
        <v>19623</v>
      </c>
      <c r="E9427" s="89">
        <v>6.6238606739334229E-5</v>
      </c>
      <c r="F9427" s="89">
        <v>704966</v>
      </c>
      <c r="G9427" s="89">
        <v>4</v>
      </c>
      <c r="H9427" t="s">
        <v>19630</v>
      </c>
      <c r="I9427" s="89"/>
    </row>
    <row r="9428" x14ac:dyDescent="0.3">
      <c r="A9428" t="s">
        <v>13206</v>
      </c>
      <c r="B9428" t="s">
        <v>19480</v>
      </c>
      <c r="C9428" t="s">
        <v>19558</v>
      </c>
      <c r="D9428" t="s">
        <v>19624</v>
      </c>
      <c r="E9428" s="89">
        <v>0</v>
      </c>
      <c r="F9428" s="89">
        <v>704966</v>
      </c>
      <c r="G9428" s="89">
        <v>4</v>
      </c>
      <c r="H9428" t="s">
        <v>19630</v>
      </c>
      <c r="I9428" s="89"/>
    </row>
    <row r="9429" x14ac:dyDescent="0.3">
      <c r="A9429" t="s">
        <v>13207</v>
      </c>
      <c r="B9429" t="s">
        <v>19481</v>
      </c>
      <c r="C9429" t="s">
        <v>19558</v>
      </c>
      <c r="D9429" t="s">
        <v>19624</v>
      </c>
      <c r="E9429" s="89">
        <v>0</v>
      </c>
      <c r="F9429" s="89">
        <v>704966</v>
      </c>
      <c r="G9429" s="89">
        <v>4</v>
      </c>
      <c r="H9429" t="s">
        <v>19630</v>
      </c>
      <c r="I9429" s="89"/>
    </row>
    <row r="9430" x14ac:dyDescent="0.3">
      <c r="A9430" t="s">
        <v>13208</v>
      </c>
      <c r="B9430" t="s">
        <v>19482</v>
      </c>
      <c r="C9430" t="s">
        <v>19558</v>
      </c>
      <c r="D9430" t="s">
        <v>19624</v>
      </c>
      <c r="E9430" s="89">
        <v>0</v>
      </c>
      <c r="F9430" s="89">
        <v>704966</v>
      </c>
      <c r="G9430" s="89">
        <v>4</v>
      </c>
      <c r="H9430" t="s">
        <v>19630</v>
      </c>
      <c r="I9430" s="89"/>
    </row>
    <row r="9431" x14ac:dyDescent="0.3">
      <c r="A9431" t="s">
        <v>13209</v>
      </c>
      <c r="B9431" t="s">
        <v>19480</v>
      </c>
      <c r="C9431" t="s">
        <v>19559</v>
      </c>
      <c r="D9431" t="s">
        <v>19623</v>
      </c>
      <c r="E9431" s="89">
        <v>7.6888814496018254E-2</v>
      </c>
      <c r="F9431" s="89">
        <v>704966</v>
      </c>
      <c r="G9431" s="89">
        <v>4</v>
      </c>
      <c r="H9431" t="s">
        <v>19630</v>
      </c>
      <c r="I9431" s="89"/>
    </row>
    <row r="9432" x14ac:dyDescent="0.3">
      <c r="A9432" t="s">
        <v>13210</v>
      </c>
      <c r="B9432" t="s">
        <v>19481</v>
      </c>
      <c r="C9432" t="s">
        <v>19559</v>
      </c>
      <c r="D9432" t="s">
        <v>19623</v>
      </c>
      <c r="E9432" s="89">
        <v>1.3948935520815421E-3</v>
      </c>
      <c r="F9432" s="89">
        <v>704966</v>
      </c>
      <c r="G9432" s="89">
        <v>4</v>
      </c>
      <c r="H9432" t="s">
        <v>19630</v>
      </c>
      <c r="I9432" s="89"/>
    </row>
    <row r="9433" x14ac:dyDescent="0.3">
      <c r="A9433" t="s">
        <v>13211</v>
      </c>
      <c r="B9433" t="s">
        <v>19482</v>
      </c>
      <c r="C9433" t="s">
        <v>19559</v>
      </c>
      <c r="D9433" t="s">
        <v>19623</v>
      </c>
      <c r="E9433" s="89">
        <v>4.5095324103595627E-5</v>
      </c>
      <c r="F9433" s="89">
        <v>704966</v>
      </c>
      <c r="G9433" s="89">
        <v>4</v>
      </c>
      <c r="H9433" t="s">
        <v>19630</v>
      </c>
      <c r="I9433" s="89"/>
    </row>
    <row r="9434" x14ac:dyDescent="0.3">
      <c r="A9434" t="s">
        <v>13212</v>
      </c>
      <c r="B9434" t="s">
        <v>19480</v>
      </c>
      <c r="C9434" t="s">
        <v>19559</v>
      </c>
      <c r="D9434" t="s">
        <v>19624</v>
      </c>
      <c r="E9434" s="89">
        <v>0</v>
      </c>
      <c r="F9434" s="89">
        <v>704966</v>
      </c>
      <c r="G9434" s="89">
        <v>4</v>
      </c>
      <c r="H9434" t="s">
        <v>19630</v>
      </c>
      <c r="I9434" s="89"/>
    </row>
    <row r="9435" x14ac:dyDescent="0.3">
      <c r="A9435" t="s">
        <v>13213</v>
      </c>
      <c r="B9435" t="s">
        <v>19481</v>
      </c>
      <c r="C9435" t="s">
        <v>19559</v>
      </c>
      <c r="D9435" t="s">
        <v>19624</v>
      </c>
      <c r="E9435" s="89">
        <v>0</v>
      </c>
      <c r="F9435" s="89">
        <v>704966</v>
      </c>
      <c r="G9435" s="89">
        <v>4</v>
      </c>
      <c r="H9435" t="s">
        <v>19630</v>
      </c>
      <c r="I9435" s="89"/>
    </row>
    <row r="9436" x14ac:dyDescent="0.3">
      <c r="A9436" t="s">
        <v>13214</v>
      </c>
      <c r="B9436" t="s">
        <v>19482</v>
      </c>
      <c r="C9436" t="s">
        <v>19559</v>
      </c>
      <c r="D9436" t="s">
        <v>19624</v>
      </c>
      <c r="E9436" s="89">
        <v>0</v>
      </c>
      <c r="F9436" s="89">
        <v>704966</v>
      </c>
      <c r="G9436" s="89">
        <v>4</v>
      </c>
      <c r="H9436" t="s">
        <v>19630</v>
      </c>
      <c r="I9436" s="89"/>
    </row>
    <row r="9437" x14ac:dyDescent="0.3">
      <c r="A9437" t="s">
        <v>13215</v>
      </c>
      <c r="B9437" t="s">
        <v>19480</v>
      </c>
      <c r="C9437" t="s">
        <v>19560</v>
      </c>
      <c r="D9437" t="s">
        <v>19623</v>
      </c>
      <c r="E9437" s="89">
        <v>6.743587634013555E-2</v>
      </c>
      <c r="F9437" s="89">
        <v>704966</v>
      </c>
      <c r="G9437" s="89">
        <v>4</v>
      </c>
      <c r="H9437" t="s">
        <v>19630</v>
      </c>
      <c r="I9437" s="89"/>
    </row>
    <row r="9438" x14ac:dyDescent="0.3">
      <c r="A9438" t="s">
        <v>13216</v>
      </c>
      <c r="B9438" t="s">
        <v>19481</v>
      </c>
      <c r="C9438" t="s">
        <v>19560</v>
      </c>
      <c r="D9438" t="s">
        <v>19623</v>
      </c>
      <c r="E9438" s="89">
        <v>1.291181006040689E-3</v>
      </c>
      <c r="F9438" s="89">
        <v>704966</v>
      </c>
      <c r="G9438" s="89">
        <v>4</v>
      </c>
      <c r="H9438" t="s">
        <v>19630</v>
      </c>
      <c r="I9438" s="89"/>
    </row>
    <row r="9439" x14ac:dyDescent="0.3">
      <c r="A9439" t="s">
        <v>13217</v>
      </c>
      <c r="B9439" t="s">
        <v>19482</v>
      </c>
      <c r="C9439" t="s">
        <v>19560</v>
      </c>
      <c r="D9439" t="s">
        <v>19623</v>
      </c>
      <c r="E9439" s="89">
        <v>3.8617022688379482E-5</v>
      </c>
      <c r="F9439" s="89">
        <v>704966</v>
      </c>
      <c r="G9439" s="89">
        <v>4</v>
      </c>
      <c r="H9439" t="s">
        <v>19630</v>
      </c>
      <c r="I9439" s="89"/>
    </row>
    <row r="9440" x14ac:dyDescent="0.3">
      <c r="A9440" t="s">
        <v>13218</v>
      </c>
      <c r="B9440" t="s">
        <v>19480</v>
      </c>
      <c r="C9440" t="s">
        <v>19560</v>
      </c>
      <c r="D9440" t="s">
        <v>19624</v>
      </c>
      <c r="E9440" s="89">
        <v>0</v>
      </c>
      <c r="F9440" s="89">
        <v>704966</v>
      </c>
      <c r="G9440" s="89">
        <v>4</v>
      </c>
      <c r="H9440" t="s">
        <v>19630</v>
      </c>
      <c r="I9440" s="89"/>
    </row>
    <row r="9441" x14ac:dyDescent="0.3">
      <c r="A9441" t="s">
        <v>13219</v>
      </c>
      <c r="B9441" t="s">
        <v>19481</v>
      </c>
      <c r="C9441" t="s">
        <v>19560</v>
      </c>
      <c r="D9441" t="s">
        <v>19624</v>
      </c>
      <c r="E9441" s="89">
        <v>0</v>
      </c>
      <c r="F9441" s="89">
        <v>704966</v>
      </c>
      <c r="G9441" s="89">
        <v>4</v>
      </c>
      <c r="H9441" t="s">
        <v>19630</v>
      </c>
      <c r="I9441" s="89"/>
    </row>
    <row r="9442" x14ac:dyDescent="0.3">
      <c r="A9442" t="s">
        <v>13220</v>
      </c>
      <c r="B9442" t="s">
        <v>19482</v>
      </c>
      <c r="C9442" t="s">
        <v>19560</v>
      </c>
      <c r="D9442" t="s">
        <v>19624</v>
      </c>
      <c r="E9442" s="89">
        <v>0</v>
      </c>
      <c r="F9442" s="89">
        <v>704966</v>
      </c>
      <c r="G9442" s="89">
        <v>4</v>
      </c>
      <c r="H9442" t="s">
        <v>19630</v>
      </c>
      <c r="I9442" s="89"/>
    </row>
    <row r="9443" x14ac:dyDescent="0.3">
      <c r="A9443" t="s">
        <v>13221</v>
      </c>
      <c r="B9443" t="s">
        <v>19480</v>
      </c>
      <c r="C9443" t="s">
        <v>19561</v>
      </c>
      <c r="D9443" t="s">
        <v>19623</v>
      </c>
      <c r="E9443" s="89">
        <v>7.4285852083646589E-2</v>
      </c>
      <c r="F9443" s="89">
        <v>704966</v>
      </c>
      <c r="G9443" s="89">
        <v>4</v>
      </c>
      <c r="H9443" t="s">
        <v>19630</v>
      </c>
      <c r="I9443" s="89"/>
    </row>
    <row r="9444" x14ac:dyDescent="0.3">
      <c r="A9444" t="s">
        <v>13222</v>
      </c>
      <c r="B9444" t="s">
        <v>19481</v>
      </c>
      <c r="C9444" t="s">
        <v>19561</v>
      </c>
      <c r="D9444" t="s">
        <v>19623</v>
      </c>
      <c r="E9444" s="89">
        <v>1.5536606364311451E-3</v>
      </c>
      <c r="F9444" s="89">
        <v>704966</v>
      </c>
      <c r="G9444" s="89">
        <v>4</v>
      </c>
      <c r="H9444" t="s">
        <v>19630</v>
      </c>
      <c r="I9444" s="89"/>
    </row>
    <row r="9445" x14ac:dyDescent="0.3">
      <c r="A9445" t="s">
        <v>13223</v>
      </c>
      <c r="B9445" t="s">
        <v>19482</v>
      </c>
      <c r="C9445" t="s">
        <v>19561</v>
      </c>
      <c r="D9445" t="s">
        <v>19623</v>
      </c>
      <c r="E9445" s="89">
        <v>5.7231891876676328E-5</v>
      </c>
      <c r="F9445" s="89">
        <v>704966</v>
      </c>
      <c r="G9445" s="89">
        <v>4</v>
      </c>
      <c r="H9445" t="s">
        <v>19630</v>
      </c>
      <c r="I9445" s="89"/>
    </row>
    <row r="9446" x14ac:dyDescent="0.3">
      <c r="A9446" t="s">
        <v>13224</v>
      </c>
      <c r="B9446" t="s">
        <v>19480</v>
      </c>
      <c r="C9446" t="s">
        <v>19561</v>
      </c>
      <c r="D9446" t="s">
        <v>19624</v>
      </c>
      <c r="E9446" s="89">
        <v>0</v>
      </c>
      <c r="F9446" s="89">
        <v>704966</v>
      </c>
      <c r="G9446" s="89">
        <v>4</v>
      </c>
      <c r="H9446" t="s">
        <v>19630</v>
      </c>
      <c r="I9446" s="89"/>
    </row>
    <row r="9447" x14ac:dyDescent="0.3">
      <c r="A9447" t="s">
        <v>13225</v>
      </c>
      <c r="B9447" t="s">
        <v>19481</v>
      </c>
      <c r="C9447" t="s">
        <v>19561</v>
      </c>
      <c r="D9447" t="s">
        <v>19624</v>
      </c>
      <c r="E9447" s="89">
        <v>0</v>
      </c>
      <c r="F9447" s="89">
        <v>704966</v>
      </c>
      <c r="G9447" s="89">
        <v>4</v>
      </c>
      <c r="H9447" t="s">
        <v>19630</v>
      </c>
      <c r="I9447" s="89"/>
    </row>
    <row r="9448" x14ac:dyDescent="0.3">
      <c r="A9448" t="s">
        <v>13226</v>
      </c>
      <c r="B9448" t="s">
        <v>19482</v>
      </c>
      <c r="C9448" t="s">
        <v>19561</v>
      </c>
      <c r="D9448" t="s">
        <v>19624</v>
      </c>
      <c r="E9448" s="89">
        <v>0</v>
      </c>
      <c r="F9448" s="89">
        <v>704966</v>
      </c>
      <c r="G9448" s="89">
        <v>4</v>
      </c>
      <c r="H9448" t="s">
        <v>19630</v>
      </c>
      <c r="I9448" s="89"/>
    </row>
    <row r="9449" x14ac:dyDescent="0.3">
      <c r="A9449" t="s">
        <v>13227</v>
      </c>
      <c r="B9449" t="s">
        <v>19480</v>
      </c>
      <c r="C9449" t="s">
        <v>19562</v>
      </c>
      <c r="D9449" t="s">
        <v>19623</v>
      </c>
      <c r="E9449" s="89">
        <v>8.4408326075300091E-2</v>
      </c>
      <c r="F9449" s="89">
        <v>704966</v>
      </c>
      <c r="G9449" s="89">
        <v>4</v>
      </c>
      <c r="H9449" t="s">
        <v>19630</v>
      </c>
      <c r="I9449" s="89"/>
    </row>
    <row r="9450" x14ac:dyDescent="0.3">
      <c r="A9450" t="s">
        <v>13228</v>
      </c>
      <c r="B9450" t="s">
        <v>19481</v>
      </c>
      <c r="C9450" t="s">
        <v>19562</v>
      </c>
      <c r="D9450" t="s">
        <v>19623</v>
      </c>
      <c r="E9450" s="89">
        <v>1.8992038333529649E-3</v>
      </c>
      <c r="F9450" s="89">
        <v>704966</v>
      </c>
      <c r="G9450" s="89">
        <v>4</v>
      </c>
      <c r="H9450" t="s">
        <v>19630</v>
      </c>
      <c r="I9450" s="89"/>
    </row>
    <row r="9451" x14ac:dyDescent="0.3">
      <c r="A9451" t="s">
        <v>13229</v>
      </c>
      <c r="B9451" t="s">
        <v>19482</v>
      </c>
      <c r="C9451" t="s">
        <v>19562</v>
      </c>
      <c r="D9451" t="s">
        <v>19623</v>
      </c>
      <c r="E9451" s="89">
        <v>6.9619557204814595E-5</v>
      </c>
      <c r="F9451" s="89">
        <v>704966</v>
      </c>
      <c r="G9451" s="89">
        <v>4</v>
      </c>
      <c r="H9451" t="s">
        <v>19630</v>
      </c>
      <c r="I9451" s="89"/>
    </row>
    <row r="9452" x14ac:dyDescent="0.3">
      <c r="A9452" t="s">
        <v>13230</v>
      </c>
      <c r="B9452" t="s">
        <v>19480</v>
      </c>
      <c r="C9452" t="s">
        <v>19562</v>
      </c>
      <c r="D9452" t="s">
        <v>19624</v>
      </c>
      <c r="E9452" s="89">
        <v>0</v>
      </c>
      <c r="F9452" s="89">
        <v>704966</v>
      </c>
      <c r="G9452" s="89">
        <v>4</v>
      </c>
      <c r="H9452" t="s">
        <v>19630</v>
      </c>
      <c r="I9452" s="89"/>
    </row>
    <row r="9453" x14ac:dyDescent="0.3">
      <c r="A9453" t="s">
        <v>13231</v>
      </c>
      <c r="B9453" t="s">
        <v>19481</v>
      </c>
      <c r="C9453" t="s">
        <v>19562</v>
      </c>
      <c r="D9453" t="s">
        <v>19624</v>
      </c>
      <c r="E9453" s="89">
        <v>0</v>
      </c>
      <c r="F9453" s="89">
        <v>704966</v>
      </c>
      <c r="G9453" s="89">
        <v>4</v>
      </c>
      <c r="H9453" t="s">
        <v>19630</v>
      </c>
      <c r="I9453" s="89"/>
    </row>
    <row r="9454" x14ac:dyDescent="0.3">
      <c r="A9454" t="s">
        <v>13232</v>
      </c>
      <c r="B9454" t="s">
        <v>19482</v>
      </c>
      <c r="C9454" t="s">
        <v>19562</v>
      </c>
      <c r="D9454" t="s">
        <v>19624</v>
      </c>
      <c r="E9454" s="89">
        <v>0</v>
      </c>
      <c r="F9454" s="89">
        <v>704966</v>
      </c>
      <c r="G9454" s="89">
        <v>4</v>
      </c>
      <c r="H9454" t="s">
        <v>19630</v>
      </c>
      <c r="I9454" s="89"/>
    </row>
    <row r="9455" x14ac:dyDescent="0.3">
      <c r="A9455" t="s">
        <v>13233</v>
      </c>
      <c r="B9455" t="s">
        <v>19480</v>
      </c>
      <c r="C9455" t="s">
        <v>19563</v>
      </c>
      <c r="D9455" t="s">
        <v>19623</v>
      </c>
      <c r="E9455" s="89">
        <v>8.4408326075300091E-2</v>
      </c>
      <c r="F9455" s="89">
        <v>704966</v>
      </c>
      <c r="G9455" s="89">
        <v>4</v>
      </c>
      <c r="H9455" t="s">
        <v>19630</v>
      </c>
      <c r="I9455" s="89"/>
    </row>
    <row r="9456" x14ac:dyDescent="0.3">
      <c r="A9456" t="s">
        <v>13234</v>
      </c>
      <c r="B9456" t="s">
        <v>19481</v>
      </c>
      <c r="C9456" t="s">
        <v>19563</v>
      </c>
      <c r="D9456" t="s">
        <v>19623</v>
      </c>
      <c r="E9456" s="89">
        <v>1.8992038333529649E-3</v>
      </c>
      <c r="F9456" s="89">
        <v>704966</v>
      </c>
      <c r="G9456" s="89">
        <v>4</v>
      </c>
      <c r="H9456" t="s">
        <v>19630</v>
      </c>
      <c r="I9456" s="89"/>
    </row>
    <row r="9457" x14ac:dyDescent="0.3">
      <c r="A9457" t="s">
        <v>13235</v>
      </c>
      <c r="B9457" t="s">
        <v>19482</v>
      </c>
      <c r="C9457" t="s">
        <v>19563</v>
      </c>
      <c r="D9457" t="s">
        <v>19623</v>
      </c>
      <c r="E9457" s="89">
        <v>6.9619557204814595E-5</v>
      </c>
      <c r="F9457" s="89">
        <v>704966</v>
      </c>
      <c r="G9457" s="89">
        <v>4</v>
      </c>
      <c r="H9457" t="s">
        <v>19630</v>
      </c>
      <c r="I9457" s="89"/>
    </row>
    <row r="9458" x14ac:dyDescent="0.3">
      <c r="A9458" t="s">
        <v>13236</v>
      </c>
      <c r="B9458" t="s">
        <v>19480</v>
      </c>
      <c r="C9458" t="s">
        <v>19563</v>
      </c>
      <c r="D9458" t="s">
        <v>19624</v>
      </c>
      <c r="E9458" s="89">
        <v>0</v>
      </c>
      <c r="F9458" s="89">
        <v>704966</v>
      </c>
      <c r="G9458" s="89">
        <v>4</v>
      </c>
      <c r="H9458" t="s">
        <v>19630</v>
      </c>
      <c r="I9458" s="89"/>
    </row>
    <row r="9459" x14ac:dyDescent="0.3">
      <c r="A9459" t="s">
        <v>13237</v>
      </c>
      <c r="B9459" t="s">
        <v>19481</v>
      </c>
      <c r="C9459" t="s">
        <v>19563</v>
      </c>
      <c r="D9459" t="s">
        <v>19624</v>
      </c>
      <c r="E9459" s="89">
        <v>0</v>
      </c>
      <c r="F9459" s="89">
        <v>704966</v>
      </c>
      <c r="G9459" s="89">
        <v>4</v>
      </c>
      <c r="H9459" t="s">
        <v>19630</v>
      </c>
      <c r="I9459" s="89"/>
    </row>
    <row r="9460" x14ac:dyDescent="0.3">
      <c r="A9460" t="s">
        <v>13238</v>
      </c>
      <c r="B9460" t="s">
        <v>19482</v>
      </c>
      <c r="C9460" t="s">
        <v>19563</v>
      </c>
      <c r="D9460" t="s">
        <v>19624</v>
      </c>
      <c r="E9460" s="89">
        <v>0</v>
      </c>
      <c r="F9460" s="89">
        <v>704966</v>
      </c>
      <c r="G9460" s="89">
        <v>4</v>
      </c>
      <c r="H9460" t="s">
        <v>19630</v>
      </c>
      <c r="I9460" s="89"/>
    </row>
    <row r="9461" x14ac:dyDescent="0.3">
      <c r="A9461" t="s">
        <v>13239</v>
      </c>
      <c r="B9461" t="s">
        <v>19480</v>
      </c>
      <c r="C9461" t="s">
        <v>19564</v>
      </c>
      <c r="D9461" t="s">
        <v>19623</v>
      </c>
      <c r="E9461" s="89">
        <v>7.7976810229145807E-2</v>
      </c>
      <c r="F9461" s="89">
        <v>704966</v>
      </c>
      <c r="G9461" s="89">
        <v>4</v>
      </c>
      <c r="H9461" t="s">
        <v>19630</v>
      </c>
      <c r="I9461" s="89"/>
    </row>
    <row r="9462" x14ac:dyDescent="0.3">
      <c r="A9462" t="s">
        <v>13240</v>
      </c>
      <c r="B9462" t="s">
        <v>19481</v>
      </c>
      <c r="C9462" t="s">
        <v>19564</v>
      </c>
      <c r="D9462" t="s">
        <v>19623</v>
      </c>
      <c r="E9462" s="89">
        <v>1.7092465458626519E-3</v>
      </c>
      <c r="F9462" s="89">
        <v>704966</v>
      </c>
      <c r="G9462" s="89">
        <v>4</v>
      </c>
      <c r="H9462" t="s">
        <v>19630</v>
      </c>
      <c r="I9462" s="89"/>
    </row>
    <row r="9463" x14ac:dyDescent="0.3">
      <c r="A9463" t="s">
        <v>13241</v>
      </c>
      <c r="B9463" t="s">
        <v>19482</v>
      </c>
      <c r="C9463" t="s">
        <v>19564</v>
      </c>
      <c r="D9463" t="s">
        <v>19623</v>
      </c>
      <c r="E9463" s="89">
        <v>6.343132438647086E-5</v>
      </c>
      <c r="F9463" s="89">
        <v>704966</v>
      </c>
      <c r="G9463" s="89">
        <v>4</v>
      </c>
      <c r="H9463" t="s">
        <v>19630</v>
      </c>
      <c r="I9463" s="89"/>
    </row>
    <row r="9464" x14ac:dyDescent="0.3">
      <c r="A9464" t="s">
        <v>13242</v>
      </c>
      <c r="B9464" t="s">
        <v>19480</v>
      </c>
      <c r="C9464" t="s">
        <v>19564</v>
      </c>
      <c r="D9464" t="s">
        <v>19624</v>
      </c>
      <c r="E9464" s="89">
        <v>0</v>
      </c>
      <c r="F9464" s="89">
        <v>704966</v>
      </c>
      <c r="G9464" s="89">
        <v>4</v>
      </c>
      <c r="H9464" t="s">
        <v>19630</v>
      </c>
      <c r="I9464" s="89"/>
    </row>
    <row r="9465" x14ac:dyDescent="0.3">
      <c r="A9465" t="s">
        <v>13243</v>
      </c>
      <c r="B9465" t="s">
        <v>19481</v>
      </c>
      <c r="C9465" t="s">
        <v>19564</v>
      </c>
      <c r="D9465" t="s">
        <v>19624</v>
      </c>
      <c r="E9465" s="89">
        <v>0</v>
      </c>
      <c r="F9465" s="89">
        <v>704966</v>
      </c>
      <c r="G9465" s="89">
        <v>4</v>
      </c>
      <c r="H9465" t="s">
        <v>19630</v>
      </c>
      <c r="I9465" s="89"/>
    </row>
    <row r="9466" x14ac:dyDescent="0.3">
      <c r="A9466" t="s">
        <v>13244</v>
      </c>
      <c r="B9466" t="s">
        <v>19482</v>
      </c>
      <c r="C9466" t="s">
        <v>19564</v>
      </c>
      <c r="D9466" t="s">
        <v>19624</v>
      </c>
      <c r="E9466" s="89">
        <v>0</v>
      </c>
      <c r="F9466" s="89">
        <v>704966</v>
      </c>
      <c r="G9466" s="89">
        <v>4</v>
      </c>
      <c r="H9466" t="s">
        <v>19630</v>
      </c>
      <c r="I9466" s="89"/>
    </row>
    <row r="9467" x14ac:dyDescent="0.3">
      <c r="A9467" t="s">
        <v>12400</v>
      </c>
      <c r="B9467" t="s">
        <v>19476</v>
      </c>
      <c r="C9467" t="s">
        <v>19491</v>
      </c>
      <c r="D9467" t="s">
        <v>19630</v>
      </c>
      <c r="E9467" s="89">
        <v>40430</v>
      </c>
      <c r="F9467" s="89">
        <v>704966</v>
      </c>
      <c r="G9467" s="89">
        <v>4</v>
      </c>
      <c r="H9467" t="s">
        <v>19630</v>
      </c>
      <c r="I9467" s="89"/>
    </row>
    <row r="9468" x14ac:dyDescent="0.3">
      <c r="A9468" t="s">
        <v>12401</v>
      </c>
      <c r="B9468" t="s">
        <v>19477</v>
      </c>
      <c r="C9468" t="s">
        <v>19491</v>
      </c>
      <c r="D9468" t="s">
        <v>19630</v>
      </c>
      <c r="E9468" s="89">
        <v>585510233.3515625</v>
      </c>
      <c r="F9468" s="89">
        <v>704966</v>
      </c>
      <c r="G9468" s="89">
        <v>4</v>
      </c>
      <c r="H9468" t="s">
        <v>19630</v>
      </c>
      <c r="I9468" s="89"/>
    </row>
    <row r="9469" x14ac:dyDescent="0.3">
      <c r="A9469" t="s">
        <v>12402</v>
      </c>
      <c r="B9469" t="s">
        <v>19478</v>
      </c>
      <c r="C9469" t="s">
        <v>19491</v>
      </c>
      <c r="D9469" t="s">
        <v>19630</v>
      </c>
      <c r="E9469" s="89">
        <v>5.7350283559774513E-2</v>
      </c>
      <c r="F9469" s="89">
        <v>704966</v>
      </c>
      <c r="G9469" s="89">
        <v>4</v>
      </c>
      <c r="H9469" t="s">
        <v>19630</v>
      </c>
      <c r="I9469" s="89"/>
    </row>
    <row r="9470" x14ac:dyDescent="0.3">
      <c r="A9470" t="s">
        <v>12403</v>
      </c>
      <c r="B9470" t="s">
        <v>19479</v>
      </c>
      <c r="C9470" t="s">
        <v>19491</v>
      </c>
      <c r="D9470" t="s">
        <v>19630</v>
      </c>
      <c r="E9470" s="89">
        <v>830.5510242360092</v>
      </c>
      <c r="F9470" s="89">
        <v>704966</v>
      </c>
      <c r="G9470" s="89">
        <v>4</v>
      </c>
      <c r="H9470" t="s">
        <v>19630</v>
      </c>
      <c r="I9470" s="89"/>
    </row>
    <row r="9471" x14ac:dyDescent="0.3">
      <c r="A9471" t="s">
        <v>12323</v>
      </c>
      <c r="B9471" t="s">
        <v>19480</v>
      </c>
      <c r="C9471" t="s">
        <v>19565</v>
      </c>
      <c r="D9471" t="s">
        <v>19623</v>
      </c>
      <c r="E9471" s="89">
        <v>8.4408326075300091E-2</v>
      </c>
      <c r="F9471" s="89">
        <v>704966</v>
      </c>
      <c r="G9471" s="89">
        <v>4</v>
      </c>
      <c r="H9471" t="s">
        <v>19630</v>
      </c>
      <c r="I9471" s="89"/>
    </row>
    <row r="9472" x14ac:dyDescent="0.3">
      <c r="A9472" t="s">
        <v>12324</v>
      </c>
      <c r="B9472" t="s">
        <v>19481</v>
      </c>
      <c r="C9472" t="s">
        <v>19565</v>
      </c>
      <c r="D9472" t="s">
        <v>19623</v>
      </c>
      <c r="E9472" s="89">
        <v>1.8992038333529649E-3</v>
      </c>
      <c r="F9472" s="89">
        <v>704966</v>
      </c>
      <c r="G9472" s="89">
        <v>4</v>
      </c>
      <c r="H9472" t="s">
        <v>19630</v>
      </c>
      <c r="I9472" s="89"/>
    </row>
    <row r="9473" x14ac:dyDescent="0.3">
      <c r="A9473" t="s">
        <v>12325</v>
      </c>
      <c r="B9473" t="s">
        <v>19482</v>
      </c>
      <c r="C9473" t="s">
        <v>19565</v>
      </c>
      <c r="D9473" t="s">
        <v>19623</v>
      </c>
      <c r="E9473" s="89">
        <v>6.9619557204814595E-5</v>
      </c>
      <c r="F9473" s="89">
        <v>704966</v>
      </c>
      <c r="G9473" s="89">
        <v>4</v>
      </c>
      <c r="H9473" t="s">
        <v>19630</v>
      </c>
      <c r="I9473" s="89"/>
    </row>
    <row r="9474" x14ac:dyDescent="0.3">
      <c r="A9474" t="s">
        <v>12326</v>
      </c>
      <c r="B9474" t="s">
        <v>19480</v>
      </c>
      <c r="C9474" t="s">
        <v>19565</v>
      </c>
      <c r="D9474" t="s">
        <v>19624</v>
      </c>
      <c r="E9474" s="89">
        <v>0</v>
      </c>
      <c r="F9474" s="89">
        <v>704966</v>
      </c>
      <c r="G9474" s="89">
        <v>4</v>
      </c>
      <c r="H9474" t="s">
        <v>19630</v>
      </c>
      <c r="I9474" s="89"/>
    </row>
    <row r="9475" x14ac:dyDescent="0.3">
      <c r="A9475" t="s">
        <v>12327</v>
      </c>
      <c r="B9475" t="s">
        <v>19481</v>
      </c>
      <c r="C9475" t="s">
        <v>19565</v>
      </c>
      <c r="D9475" t="s">
        <v>19624</v>
      </c>
      <c r="E9475" s="89">
        <v>0</v>
      </c>
      <c r="F9475" s="89">
        <v>704966</v>
      </c>
      <c r="G9475" s="89">
        <v>4</v>
      </c>
      <c r="H9475" t="s">
        <v>19630</v>
      </c>
      <c r="I9475" s="89"/>
    </row>
    <row r="9476" x14ac:dyDescent="0.3">
      <c r="A9476" t="s">
        <v>12328</v>
      </c>
      <c r="B9476" t="s">
        <v>19482</v>
      </c>
      <c r="C9476" t="s">
        <v>19565</v>
      </c>
      <c r="D9476" t="s">
        <v>19624</v>
      </c>
      <c r="E9476" s="89">
        <v>0</v>
      </c>
      <c r="F9476" s="89">
        <v>704966</v>
      </c>
      <c r="G9476" s="89">
        <v>4</v>
      </c>
      <c r="H9476" t="s">
        <v>19630</v>
      </c>
      <c r="I9476" s="89"/>
    </row>
    <row r="9477" x14ac:dyDescent="0.3">
      <c r="A9477" t="s">
        <v>12329</v>
      </c>
      <c r="B9477" t="s">
        <v>19480</v>
      </c>
      <c r="C9477" t="s">
        <v>19566</v>
      </c>
      <c r="D9477" t="s">
        <v>19623</v>
      </c>
      <c r="E9477" s="89">
        <v>8.4408326075300091E-2</v>
      </c>
      <c r="F9477" s="89">
        <v>704966</v>
      </c>
      <c r="G9477" s="89">
        <v>4</v>
      </c>
      <c r="H9477" t="s">
        <v>19630</v>
      </c>
      <c r="I9477" s="89"/>
    </row>
    <row r="9478" x14ac:dyDescent="0.3">
      <c r="A9478" t="s">
        <v>12330</v>
      </c>
      <c r="B9478" t="s">
        <v>19481</v>
      </c>
      <c r="C9478" t="s">
        <v>19566</v>
      </c>
      <c r="D9478" t="s">
        <v>19623</v>
      </c>
      <c r="E9478" s="89">
        <v>1.8992038333529649E-3</v>
      </c>
      <c r="F9478" s="89">
        <v>704966</v>
      </c>
      <c r="G9478" s="89">
        <v>4</v>
      </c>
      <c r="H9478" t="s">
        <v>19630</v>
      </c>
      <c r="I9478" s="89"/>
    </row>
    <row r="9479" x14ac:dyDescent="0.3">
      <c r="A9479" t="s">
        <v>12331</v>
      </c>
      <c r="B9479" t="s">
        <v>19482</v>
      </c>
      <c r="C9479" t="s">
        <v>19566</v>
      </c>
      <c r="D9479" t="s">
        <v>19623</v>
      </c>
      <c r="E9479" s="89">
        <v>6.9619557204814595E-5</v>
      </c>
      <c r="F9479" s="89">
        <v>704966</v>
      </c>
      <c r="G9479" s="89">
        <v>4</v>
      </c>
      <c r="H9479" t="s">
        <v>19630</v>
      </c>
      <c r="I9479" s="89"/>
    </row>
    <row r="9480" x14ac:dyDescent="0.3">
      <c r="A9480" t="s">
        <v>12332</v>
      </c>
      <c r="B9480" t="s">
        <v>19480</v>
      </c>
      <c r="C9480" t="s">
        <v>19566</v>
      </c>
      <c r="D9480" t="s">
        <v>19624</v>
      </c>
      <c r="E9480" s="89">
        <v>0</v>
      </c>
      <c r="F9480" s="89">
        <v>704966</v>
      </c>
      <c r="G9480" s="89">
        <v>4</v>
      </c>
      <c r="H9480" t="s">
        <v>19630</v>
      </c>
      <c r="I9480" s="89"/>
    </row>
    <row r="9481" x14ac:dyDescent="0.3">
      <c r="A9481" t="s">
        <v>12333</v>
      </c>
      <c r="B9481" t="s">
        <v>19481</v>
      </c>
      <c r="C9481" t="s">
        <v>19566</v>
      </c>
      <c r="D9481" t="s">
        <v>19624</v>
      </c>
      <c r="E9481" s="89">
        <v>0</v>
      </c>
      <c r="F9481" s="89">
        <v>704966</v>
      </c>
      <c r="G9481" s="89">
        <v>4</v>
      </c>
      <c r="H9481" t="s">
        <v>19630</v>
      </c>
      <c r="I9481" s="89"/>
    </row>
    <row r="9482" x14ac:dyDescent="0.3">
      <c r="A9482" t="s">
        <v>12334</v>
      </c>
      <c r="B9482" t="s">
        <v>19482</v>
      </c>
      <c r="C9482" t="s">
        <v>19566</v>
      </c>
      <c r="D9482" t="s">
        <v>19624</v>
      </c>
      <c r="E9482" s="89">
        <v>0</v>
      </c>
      <c r="F9482" s="89">
        <v>704966</v>
      </c>
      <c r="G9482" s="89">
        <v>4</v>
      </c>
      <c r="H9482" t="s">
        <v>19630</v>
      </c>
      <c r="I9482" s="89"/>
    </row>
    <row r="9483" x14ac:dyDescent="0.3">
      <c r="A9483" t="s">
        <v>12335</v>
      </c>
      <c r="B9483" t="s">
        <v>19480</v>
      </c>
      <c r="C9483" t="s">
        <v>19567</v>
      </c>
      <c r="D9483" t="s">
        <v>19623</v>
      </c>
      <c r="E9483" s="89">
        <v>7.6060405750064536E-2</v>
      </c>
      <c r="F9483" s="89">
        <v>704966</v>
      </c>
      <c r="G9483" s="89">
        <v>4</v>
      </c>
      <c r="H9483" t="s">
        <v>19630</v>
      </c>
      <c r="I9483" s="89"/>
    </row>
    <row r="9484" x14ac:dyDescent="0.3">
      <c r="A9484" t="s">
        <v>12336</v>
      </c>
      <c r="B9484" t="s">
        <v>19481</v>
      </c>
      <c r="C9484" t="s">
        <v>19567</v>
      </c>
      <c r="D9484" t="s">
        <v>19623</v>
      </c>
      <c r="E9484" s="89">
        <v>1.268896509813324E-3</v>
      </c>
      <c r="F9484" s="89">
        <v>704966</v>
      </c>
      <c r="G9484" s="89">
        <v>4</v>
      </c>
      <c r="H9484" t="s">
        <v>19630</v>
      </c>
      <c r="I9484" s="89"/>
    </row>
    <row r="9485" x14ac:dyDescent="0.3">
      <c r="A9485" t="s">
        <v>12337</v>
      </c>
      <c r="B9485" t="s">
        <v>19482</v>
      </c>
      <c r="C9485" t="s">
        <v>19567</v>
      </c>
      <c r="D9485" t="s">
        <v>19623</v>
      </c>
      <c r="E9485" s="89">
        <v>3.9864183697692179E-5</v>
      </c>
      <c r="F9485" s="89">
        <v>704966</v>
      </c>
      <c r="G9485" s="89">
        <v>4</v>
      </c>
      <c r="H9485" t="s">
        <v>19630</v>
      </c>
      <c r="I9485" s="89"/>
    </row>
    <row r="9486" x14ac:dyDescent="0.3">
      <c r="A9486" t="s">
        <v>12338</v>
      </c>
      <c r="B9486" t="s">
        <v>19480</v>
      </c>
      <c r="C9486" t="s">
        <v>19567</v>
      </c>
      <c r="D9486" t="s">
        <v>19624</v>
      </c>
      <c r="E9486" s="89">
        <v>0</v>
      </c>
      <c r="F9486" s="89">
        <v>704966</v>
      </c>
      <c r="G9486" s="89">
        <v>4</v>
      </c>
      <c r="H9486" t="s">
        <v>19630</v>
      </c>
      <c r="I9486" s="89"/>
    </row>
    <row r="9487" x14ac:dyDescent="0.3">
      <c r="A9487" t="s">
        <v>12339</v>
      </c>
      <c r="B9487" t="s">
        <v>19481</v>
      </c>
      <c r="C9487" t="s">
        <v>19567</v>
      </c>
      <c r="D9487" t="s">
        <v>19624</v>
      </c>
      <c r="E9487" s="89">
        <v>0</v>
      </c>
      <c r="F9487" s="89">
        <v>704966</v>
      </c>
      <c r="G9487" s="89">
        <v>4</v>
      </c>
      <c r="H9487" t="s">
        <v>19630</v>
      </c>
      <c r="I9487" s="89"/>
    </row>
    <row r="9488" x14ac:dyDescent="0.3">
      <c r="A9488" t="s">
        <v>12340</v>
      </c>
      <c r="B9488" t="s">
        <v>19482</v>
      </c>
      <c r="C9488" t="s">
        <v>19567</v>
      </c>
      <c r="D9488" t="s">
        <v>19624</v>
      </c>
      <c r="E9488" s="89">
        <v>0</v>
      </c>
      <c r="F9488" s="89">
        <v>704966</v>
      </c>
      <c r="G9488" s="89">
        <v>4</v>
      </c>
      <c r="H9488" t="s">
        <v>19630</v>
      </c>
      <c r="I9488" s="89"/>
    </row>
    <row r="9489" x14ac:dyDescent="0.3">
      <c r="A9489" t="s">
        <v>12341</v>
      </c>
      <c r="B9489" t="s">
        <v>19480</v>
      </c>
      <c r="C9489" t="s">
        <v>19568</v>
      </c>
      <c r="D9489" t="s">
        <v>19623</v>
      </c>
      <c r="E9489" s="89">
        <v>7.369717121109387E-2</v>
      </c>
      <c r="F9489" s="89">
        <v>704966</v>
      </c>
      <c r="G9489" s="89">
        <v>4</v>
      </c>
      <c r="H9489" t="s">
        <v>19630</v>
      </c>
      <c r="I9489" s="89"/>
    </row>
    <row r="9490" x14ac:dyDescent="0.3">
      <c r="A9490" t="s">
        <v>12342</v>
      </c>
      <c r="B9490" t="s">
        <v>19481</v>
      </c>
      <c r="C9490" t="s">
        <v>19568</v>
      </c>
      <c r="D9490" t="s">
        <v>19623</v>
      </c>
      <c r="E9490" s="89">
        <v>1.7906944105925561E-3</v>
      </c>
      <c r="F9490" s="89">
        <v>704966</v>
      </c>
      <c r="G9490" s="89">
        <v>4</v>
      </c>
      <c r="H9490" t="s">
        <v>19630</v>
      </c>
      <c r="I9490" s="89"/>
    </row>
    <row r="9491" x14ac:dyDescent="0.3">
      <c r="A9491" t="s">
        <v>12343</v>
      </c>
      <c r="B9491" t="s">
        <v>19482</v>
      </c>
      <c r="C9491" t="s">
        <v>19568</v>
      </c>
      <c r="D9491" t="s">
        <v>19623</v>
      </c>
      <c r="E9491" s="89">
        <v>6.2879434354332387E-5</v>
      </c>
      <c r="F9491" s="89">
        <v>704966</v>
      </c>
      <c r="G9491" s="89">
        <v>4</v>
      </c>
      <c r="H9491" t="s">
        <v>19630</v>
      </c>
      <c r="I9491" s="89"/>
    </row>
    <row r="9492" x14ac:dyDescent="0.3">
      <c r="A9492" t="s">
        <v>12344</v>
      </c>
      <c r="B9492" t="s">
        <v>19480</v>
      </c>
      <c r="C9492" t="s">
        <v>19568</v>
      </c>
      <c r="D9492" t="s">
        <v>19624</v>
      </c>
      <c r="E9492" s="89">
        <v>0</v>
      </c>
      <c r="F9492" s="89">
        <v>704966</v>
      </c>
      <c r="G9492" s="89">
        <v>4</v>
      </c>
      <c r="H9492" t="s">
        <v>19630</v>
      </c>
      <c r="I9492" s="89"/>
    </row>
    <row r="9493" x14ac:dyDescent="0.3">
      <c r="A9493" t="s">
        <v>12345</v>
      </c>
      <c r="B9493" t="s">
        <v>19481</v>
      </c>
      <c r="C9493" t="s">
        <v>19568</v>
      </c>
      <c r="D9493" t="s">
        <v>19624</v>
      </c>
      <c r="E9493" s="89">
        <v>0</v>
      </c>
      <c r="F9493" s="89">
        <v>704966</v>
      </c>
      <c r="G9493" s="89">
        <v>4</v>
      </c>
      <c r="H9493" t="s">
        <v>19630</v>
      </c>
      <c r="I9493" s="89"/>
    </row>
    <row r="9494" x14ac:dyDescent="0.3">
      <c r="A9494" t="s">
        <v>12346</v>
      </c>
      <c r="B9494" t="s">
        <v>19482</v>
      </c>
      <c r="C9494" t="s">
        <v>19568</v>
      </c>
      <c r="D9494" t="s">
        <v>19624</v>
      </c>
      <c r="E9494" s="89">
        <v>0</v>
      </c>
      <c r="F9494" s="89">
        <v>704966</v>
      </c>
      <c r="G9494" s="89">
        <v>4</v>
      </c>
      <c r="H9494" t="s">
        <v>19630</v>
      </c>
      <c r="I9494" s="89"/>
    </row>
    <row r="9495" x14ac:dyDescent="0.3">
      <c r="A9495" t="s">
        <v>12347</v>
      </c>
      <c r="B9495" t="s">
        <v>19480</v>
      </c>
      <c r="C9495" t="s">
        <v>19569</v>
      </c>
      <c r="D9495" t="s">
        <v>19623</v>
      </c>
      <c r="E9495" s="89">
        <v>8.4408326075300091E-2</v>
      </c>
      <c r="F9495" s="89">
        <v>704966</v>
      </c>
      <c r="G9495" s="89">
        <v>4</v>
      </c>
      <c r="H9495" t="s">
        <v>19630</v>
      </c>
      <c r="I9495" s="89"/>
    </row>
    <row r="9496" x14ac:dyDescent="0.3">
      <c r="A9496" t="s">
        <v>12348</v>
      </c>
      <c r="B9496" t="s">
        <v>19481</v>
      </c>
      <c r="C9496" t="s">
        <v>19569</v>
      </c>
      <c r="D9496" t="s">
        <v>19623</v>
      </c>
      <c r="E9496" s="89">
        <v>1.8992038333529649E-3</v>
      </c>
      <c r="F9496" s="89">
        <v>704966</v>
      </c>
      <c r="G9496" s="89">
        <v>4</v>
      </c>
      <c r="H9496" t="s">
        <v>19630</v>
      </c>
      <c r="I9496" s="89"/>
    </row>
    <row r="9497" x14ac:dyDescent="0.3">
      <c r="A9497" t="s">
        <v>12349</v>
      </c>
      <c r="B9497" t="s">
        <v>19482</v>
      </c>
      <c r="C9497" t="s">
        <v>19569</v>
      </c>
      <c r="D9497" t="s">
        <v>19623</v>
      </c>
      <c r="E9497" s="89">
        <v>6.9619557204814595E-5</v>
      </c>
      <c r="F9497" s="89">
        <v>704966</v>
      </c>
      <c r="G9497" s="89">
        <v>4</v>
      </c>
      <c r="H9497" t="s">
        <v>19630</v>
      </c>
      <c r="I9497" s="89"/>
    </row>
    <row r="9498" x14ac:dyDescent="0.3">
      <c r="A9498" t="s">
        <v>12350</v>
      </c>
      <c r="B9498" t="s">
        <v>19480</v>
      </c>
      <c r="C9498" t="s">
        <v>19569</v>
      </c>
      <c r="D9498" t="s">
        <v>19624</v>
      </c>
      <c r="E9498" s="89">
        <v>0</v>
      </c>
      <c r="F9498" s="89">
        <v>704966</v>
      </c>
      <c r="G9498" s="89">
        <v>4</v>
      </c>
      <c r="H9498" t="s">
        <v>19630</v>
      </c>
      <c r="I9498" s="89"/>
    </row>
    <row r="9499" x14ac:dyDescent="0.3">
      <c r="A9499" t="s">
        <v>12351</v>
      </c>
      <c r="B9499" t="s">
        <v>19481</v>
      </c>
      <c r="C9499" t="s">
        <v>19569</v>
      </c>
      <c r="D9499" t="s">
        <v>19624</v>
      </c>
      <c r="E9499" s="89">
        <v>0</v>
      </c>
      <c r="F9499" s="89">
        <v>704966</v>
      </c>
      <c r="G9499" s="89">
        <v>4</v>
      </c>
      <c r="H9499" t="s">
        <v>19630</v>
      </c>
      <c r="I9499" s="89"/>
    </row>
    <row r="9500" x14ac:dyDescent="0.3">
      <c r="A9500" t="s">
        <v>12352</v>
      </c>
      <c r="B9500" t="s">
        <v>19482</v>
      </c>
      <c r="C9500" t="s">
        <v>19569</v>
      </c>
      <c r="D9500" t="s">
        <v>19624</v>
      </c>
      <c r="E9500" s="89">
        <v>0</v>
      </c>
      <c r="F9500" s="89">
        <v>704966</v>
      </c>
      <c r="G9500" s="89">
        <v>4</v>
      </c>
      <c r="H9500" t="s">
        <v>19630</v>
      </c>
      <c r="I9500" s="89"/>
    </row>
    <row r="9501" x14ac:dyDescent="0.3">
      <c r="A9501" t="s">
        <v>12353</v>
      </c>
      <c r="B9501" t="s">
        <v>19480</v>
      </c>
      <c r="C9501" t="s">
        <v>19570</v>
      </c>
      <c r="D9501" t="s">
        <v>19623</v>
      </c>
      <c r="E9501" s="89">
        <v>8.4408326075300091E-2</v>
      </c>
      <c r="F9501" s="89">
        <v>704966</v>
      </c>
      <c r="G9501" s="89">
        <v>4</v>
      </c>
      <c r="H9501" t="s">
        <v>19630</v>
      </c>
      <c r="I9501" s="89"/>
    </row>
    <row r="9502" x14ac:dyDescent="0.3">
      <c r="A9502" t="s">
        <v>12354</v>
      </c>
      <c r="B9502" t="s">
        <v>19481</v>
      </c>
      <c r="C9502" t="s">
        <v>19570</v>
      </c>
      <c r="D9502" t="s">
        <v>19623</v>
      </c>
      <c r="E9502" s="89">
        <v>1.8992038333529649E-3</v>
      </c>
      <c r="F9502" s="89">
        <v>704966</v>
      </c>
      <c r="G9502" s="89">
        <v>4</v>
      </c>
      <c r="H9502" t="s">
        <v>19630</v>
      </c>
      <c r="I9502" s="89"/>
    </row>
    <row r="9503" x14ac:dyDescent="0.3">
      <c r="A9503" t="s">
        <v>12355</v>
      </c>
      <c r="B9503" t="s">
        <v>19482</v>
      </c>
      <c r="C9503" t="s">
        <v>19570</v>
      </c>
      <c r="D9503" t="s">
        <v>19623</v>
      </c>
      <c r="E9503" s="89">
        <v>6.9619557204814595E-5</v>
      </c>
      <c r="F9503" s="89">
        <v>704966</v>
      </c>
      <c r="G9503" s="89">
        <v>4</v>
      </c>
      <c r="H9503" t="s">
        <v>19630</v>
      </c>
      <c r="I9503" s="89"/>
    </row>
    <row r="9504" x14ac:dyDescent="0.3">
      <c r="A9504" t="s">
        <v>12356</v>
      </c>
      <c r="B9504" t="s">
        <v>19480</v>
      </c>
      <c r="C9504" t="s">
        <v>19570</v>
      </c>
      <c r="D9504" t="s">
        <v>19624</v>
      </c>
      <c r="E9504" s="89">
        <v>0</v>
      </c>
      <c r="F9504" s="89">
        <v>704966</v>
      </c>
      <c r="G9504" s="89">
        <v>4</v>
      </c>
      <c r="H9504" t="s">
        <v>19630</v>
      </c>
      <c r="I9504" s="89"/>
    </row>
    <row r="9505" x14ac:dyDescent="0.3">
      <c r="A9505" t="s">
        <v>12357</v>
      </c>
      <c r="B9505" t="s">
        <v>19481</v>
      </c>
      <c r="C9505" t="s">
        <v>19570</v>
      </c>
      <c r="D9505" t="s">
        <v>19624</v>
      </c>
      <c r="E9505" s="89">
        <v>0</v>
      </c>
      <c r="F9505" s="89">
        <v>704966</v>
      </c>
      <c r="G9505" s="89">
        <v>4</v>
      </c>
      <c r="H9505" t="s">
        <v>19630</v>
      </c>
      <c r="I9505" s="89"/>
    </row>
    <row r="9506" x14ac:dyDescent="0.3">
      <c r="A9506" t="s">
        <v>12358</v>
      </c>
      <c r="B9506" t="s">
        <v>19482</v>
      </c>
      <c r="C9506" t="s">
        <v>19570</v>
      </c>
      <c r="D9506" t="s">
        <v>19624</v>
      </c>
      <c r="E9506" s="89">
        <v>0</v>
      </c>
      <c r="F9506" s="89">
        <v>704966</v>
      </c>
      <c r="G9506" s="89">
        <v>4</v>
      </c>
      <c r="H9506" t="s">
        <v>19630</v>
      </c>
      <c r="I9506" s="89"/>
    </row>
    <row r="9507" x14ac:dyDescent="0.3">
      <c r="A9507" t="s">
        <v>12359</v>
      </c>
      <c r="B9507" t="s">
        <v>19480</v>
      </c>
      <c r="C9507" t="s">
        <v>19571</v>
      </c>
      <c r="D9507" t="s">
        <v>19623</v>
      </c>
      <c r="E9507" s="89">
        <v>8.4408326075300091E-2</v>
      </c>
      <c r="F9507" s="89">
        <v>704966</v>
      </c>
      <c r="G9507" s="89">
        <v>4</v>
      </c>
      <c r="H9507" t="s">
        <v>19630</v>
      </c>
      <c r="I9507" s="89"/>
    </row>
    <row r="9508" x14ac:dyDescent="0.3">
      <c r="A9508" t="s">
        <v>12360</v>
      </c>
      <c r="B9508" t="s">
        <v>19481</v>
      </c>
      <c r="C9508" t="s">
        <v>19571</v>
      </c>
      <c r="D9508" t="s">
        <v>19623</v>
      </c>
      <c r="E9508" s="89">
        <v>1.8992038333529649E-3</v>
      </c>
      <c r="F9508" s="89">
        <v>704966</v>
      </c>
      <c r="G9508" s="89">
        <v>4</v>
      </c>
      <c r="H9508" t="s">
        <v>19630</v>
      </c>
      <c r="I9508" s="89"/>
    </row>
    <row r="9509" x14ac:dyDescent="0.3">
      <c r="A9509" t="s">
        <v>12361</v>
      </c>
      <c r="B9509" t="s">
        <v>19482</v>
      </c>
      <c r="C9509" t="s">
        <v>19571</v>
      </c>
      <c r="D9509" t="s">
        <v>19623</v>
      </c>
      <c r="E9509" s="89">
        <v>6.9619557204814595E-5</v>
      </c>
      <c r="F9509" s="89">
        <v>704966</v>
      </c>
      <c r="G9509" s="89">
        <v>4</v>
      </c>
      <c r="H9509" t="s">
        <v>19630</v>
      </c>
      <c r="I9509" s="89"/>
    </row>
    <row r="9510" x14ac:dyDescent="0.3">
      <c r="A9510" t="s">
        <v>12362</v>
      </c>
      <c r="B9510" t="s">
        <v>19480</v>
      </c>
      <c r="C9510" t="s">
        <v>19571</v>
      </c>
      <c r="D9510" t="s">
        <v>19624</v>
      </c>
      <c r="E9510" s="89">
        <v>0</v>
      </c>
      <c r="F9510" s="89">
        <v>704966</v>
      </c>
      <c r="G9510" s="89">
        <v>4</v>
      </c>
      <c r="H9510" t="s">
        <v>19630</v>
      </c>
      <c r="I9510" s="89"/>
    </row>
    <row r="9511" x14ac:dyDescent="0.3">
      <c r="A9511" t="s">
        <v>12363</v>
      </c>
      <c r="B9511" t="s">
        <v>19481</v>
      </c>
      <c r="C9511" t="s">
        <v>19571</v>
      </c>
      <c r="D9511" t="s">
        <v>19624</v>
      </c>
      <c r="E9511" s="89">
        <v>0</v>
      </c>
      <c r="F9511" s="89">
        <v>704966</v>
      </c>
      <c r="G9511" s="89">
        <v>4</v>
      </c>
      <c r="H9511" t="s">
        <v>19630</v>
      </c>
      <c r="I9511" s="89"/>
    </row>
    <row r="9512" x14ac:dyDescent="0.3">
      <c r="A9512" t="s">
        <v>12364</v>
      </c>
      <c r="B9512" t="s">
        <v>19482</v>
      </c>
      <c r="C9512" t="s">
        <v>19571</v>
      </c>
      <c r="D9512" t="s">
        <v>19624</v>
      </c>
      <c r="E9512" s="89">
        <v>0</v>
      </c>
      <c r="F9512" s="89">
        <v>704966</v>
      </c>
      <c r="G9512" s="89">
        <v>4</v>
      </c>
      <c r="H9512" t="s">
        <v>19630</v>
      </c>
      <c r="I9512" s="89"/>
    </row>
    <row r="9513" x14ac:dyDescent="0.3">
      <c r="A9513" t="s">
        <v>12365</v>
      </c>
      <c r="B9513" t="s">
        <v>19480</v>
      </c>
      <c r="C9513" t="s">
        <v>19572</v>
      </c>
      <c r="D9513" t="s">
        <v>19623</v>
      </c>
      <c r="E9513" s="89">
        <v>1.6510016085882151E-2</v>
      </c>
      <c r="F9513" s="89">
        <v>704966</v>
      </c>
      <c r="G9513" s="89">
        <v>4</v>
      </c>
      <c r="H9513" t="s">
        <v>19630</v>
      </c>
      <c r="I9513" s="89"/>
    </row>
    <row r="9514" x14ac:dyDescent="0.3">
      <c r="A9514" t="s">
        <v>12366</v>
      </c>
      <c r="B9514" t="s">
        <v>19481</v>
      </c>
      <c r="C9514" t="s">
        <v>19572</v>
      </c>
      <c r="D9514" t="s">
        <v>19623</v>
      </c>
      <c r="E9514" s="89">
        <v>2.2216156397291691E-4</v>
      </c>
      <c r="F9514" s="89">
        <v>704966</v>
      </c>
      <c r="G9514" s="89">
        <v>4</v>
      </c>
      <c r="H9514" t="s">
        <v>19630</v>
      </c>
      <c r="I9514" s="89"/>
    </row>
    <row r="9515" x14ac:dyDescent="0.3">
      <c r="A9515" t="s">
        <v>12367</v>
      </c>
      <c r="B9515" t="s">
        <v>19482</v>
      </c>
      <c r="C9515" t="s">
        <v>19572</v>
      </c>
      <c r="D9515" t="s">
        <v>19623</v>
      </c>
      <c r="E9515" s="89">
        <v>6.420995613917435E-6</v>
      </c>
      <c r="F9515" s="89">
        <v>704966</v>
      </c>
      <c r="G9515" s="89">
        <v>4</v>
      </c>
      <c r="H9515" t="s">
        <v>19630</v>
      </c>
      <c r="I9515" s="89"/>
    </row>
    <row r="9516" x14ac:dyDescent="0.3">
      <c r="A9516" t="s">
        <v>12368</v>
      </c>
      <c r="B9516" t="s">
        <v>19480</v>
      </c>
      <c r="C9516" t="s">
        <v>19572</v>
      </c>
      <c r="D9516" t="s">
        <v>19624</v>
      </c>
      <c r="E9516" s="89">
        <v>0</v>
      </c>
      <c r="F9516" s="89">
        <v>704966</v>
      </c>
      <c r="G9516" s="89">
        <v>4</v>
      </c>
      <c r="H9516" t="s">
        <v>19630</v>
      </c>
      <c r="I9516" s="89"/>
    </row>
    <row r="9517" x14ac:dyDescent="0.3">
      <c r="A9517" t="s">
        <v>12369</v>
      </c>
      <c r="B9517" t="s">
        <v>19481</v>
      </c>
      <c r="C9517" t="s">
        <v>19572</v>
      </c>
      <c r="D9517" t="s">
        <v>19624</v>
      </c>
      <c r="E9517" s="89">
        <v>0</v>
      </c>
      <c r="F9517" s="89">
        <v>704966</v>
      </c>
      <c r="G9517" s="89">
        <v>4</v>
      </c>
      <c r="H9517" t="s">
        <v>19630</v>
      </c>
      <c r="I9517" s="89"/>
    </row>
    <row r="9518" x14ac:dyDescent="0.3">
      <c r="A9518" t="s">
        <v>12370</v>
      </c>
      <c r="B9518" t="s">
        <v>19482</v>
      </c>
      <c r="C9518" t="s">
        <v>19572</v>
      </c>
      <c r="D9518" t="s">
        <v>19624</v>
      </c>
      <c r="E9518" s="89">
        <v>0</v>
      </c>
      <c r="F9518" s="89">
        <v>704966</v>
      </c>
      <c r="G9518" s="89">
        <v>4</v>
      </c>
      <c r="H9518" t="s">
        <v>19630</v>
      </c>
      <c r="I9518" s="89"/>
    </row>
    <row r="9519" x14ac:dyDescent="0.3">
      <c r="A9519" t="s">
        <v>12371</v>
      </c>
      <c r="B9519" t="s">
        <v>19480</v>
      </c>
      <c r="C9519" t="s">
        <v>19573</v>
      </c>
      <c r="D9519" t="s">
        <v>19623</v>
      </c>
      <c r="E9519" s="89">
        <v>6.097173480706871E-2</v>
      </c>
      <c r="F9519" s="89">
        <v>704966</v>
      </c>
      <c r="G9519" s="89">
        <v>4</v>
      </c>
      <c r="H9519" t="s">
        <v>19630</v>
      </c>
      <c r="I9519" s="89"/>
    </row>
    <row r="9520" x14ac:dyDescent="0.3">
      <c r="A9520" t="s">
        <v>12372</v>
      </c>
      <c r="B9520" t="s">
        <v>19481</v>
      </c>
      <c r="C9520" t="s">
        <v>19573</v>
      </c>
      <c r="D9520" t="s">
        <v>19623</v>
      </c>
      <c r="E9520" s="89">
        <v>1.280592000505899E-3</v>
      </c>
      <c r="F9520" s="89">
        <v>704966</v>
      </c>
      <c r="G9520" s="89">
        <v>4</v>
      </c>
      <c r="H9520" t="s">
        <v>19630</v>
      </c>
      <c r="I9520" s="89"/>
    </row>
    <row r="9521" x14ac:dyDescent="0.3">
      <c r="A9521" t="s">
        <v>12373</v>
      </c>
      <c r="B9521" t="s">
        <v>19482</v>
      </c>
      <c r="C9521" t="s">
        <v>19573</v>
      </c>
      <c r="D9521" t="s">
        <v>19623</v>
      </c>
      <c r="E9521" s="89">
        <v>4.5038355103397301E-5</v>
      </c>
      <c r="F9521" s="89">
        <v>704966</v>
      </c>
      <c r="G9521" s="89">
        <v>4</v>
      </c>
      <c r="H9521" t="s">
        <v>19630</v>
      </c>
      <c r="I9521" s="89"/>
    </row>
    <row r="9522" x14ac:dyDescent="0.3">
      <c r="A9522" t="s">
        <v>12374</v>
      </c>
      <c r="B9522" t="s">
        <v>19480</v>
      </c>
      <c r="C9522" t="s">
        <v>19573</v>
      </c>
      <c r="D9522" t="s">
        <v>19624</v>
      </c>
      <c r="E9522" s="89">
        <v>0</v>
      </c>
      <c r="F9522" s="89">
        <v>704966</v>
      </c>
      <c r="G9522" s="89">
        <v>4</v>
      </c>
      <c r="H9522" t="s">
        <v>19630</v>
      </c>
      <c r="I9522" s="89"/>
    </row>
    <row r="9523" x14ac:dyDescent="0.3">
      <c r="A9523" t="s">
        <v>12375</v>
      </c>
      <c r="B9523" t="s">
        <v>19481</v>
      </c>
      <c r="C9523" t="s">
        <v>19573</v>
      </c>
      <c r="D9523" t="s">
        <v>19624</v>
      </c>
      <c r="E9523" s="89">
        <v>0</v>
      </c>
      <c r="F9523" s="89">
        <v>704966</v>
      </c>
      <c r="G9523" s="89">
        <v>4</v>
      </c>
      <c r="H9523" t="s">
        <v>19630</v>
      </c>
      <c r="I9523" s="89"/>
    </row>
    <row r="9524" x14ac:dyDescent="0.3">
      <c r="A9524" t="s">
        <v>12376</v>
      </c>
      <c r="B9524" t="s">
        <v>19482</v>
      </c>
      <c r="C9524" t="s">
        <v>19573</v>
      </c>
      <c r="D9524" t="s">
        <v>19624</v>
      </c>
      <c r="E9524" s="89">
        <v>0</v>
      </c>
      <c r="F9524" s="89">
        <v>704966</v>
      </c>
      <c r="G9524" s="89">
        <v>4</v>
      </c>
      <c r="H9524" t="s">
        <v>19630</v>
      </c>
      <c r="I9524" s="89"/>
    </row>
    <row r="9525" x14ac:dyDescent="0.3">
      <c r="A9525" t="s">
        <v>12404</v>
      </c>
      <c r="B9525" t="s">
        <v>19483</v>
      </c>
      <c r="C9525" t="s">
        <v>19491</v>
      </c>
      <c r="D9525" t="s">
        <v>19614</v>
      </c>
      <c r="E9525" s="89">
        <v>1.862620564133554E-2</v>
      </c>
      <c r="F9525" s="89">
        <v>704966</v>
      </c>
      <c r="G9525" s="89">
        <v>4</v>
      </c>
      <c r="H9525" t="s">
        <v>19629</v>
      </c>
      <c r="I9525" s="89"/>
    </row>
    <row r="9526" x14ac:dyDescent="0.3">
      <c r="A9526" t="s">
        <v>12405</v>
      </c>
      <c r="B9526" t="s">
        <v>19483</v>
      </c>
      <c r="C9526" t="s">
        <v>19491</v>
      </c>
      <c r="D9526" t="s">
        <v>19615</v>
      </c>
      <c r="E9526" s="89">
        <v>1.90955010059424E-2</v>
      </c>
      <c r="F9526" s="89">
        <v>704966</v>
      </c>
      <c r="G9526" s="89">
        <v>4</v>
      </c>
      <c r="H9526" t="s">
        <v>19629</v>
      </c>
      <c r="I9526" s="89"/>
    </row>
    <row r="9527" x14ac:dyDescent="0.3">
      <c r="A9527" t="s">
        <v>12406</v>
      </c>
      <c r="B9527" t="s">
        <v>19483</v>
      </c>
      <c r="C9527" t="s">
        <v>19491</v>
      </c>
      <c r="D9527" t="s">
        <v>19616</v>
      </c>
      <c r="E9527" s="89">
        <v>1.862620564133554E-2</v>
      </c>
      <c r="F9527" s="89">
        <v>704966</v>
      </c>
      <c r="G9527" s="89">
        <v>4</v>
      </c>
      <c r="H9527" t="s">
        <v>19629</v>
      </c>
      <c r="I9527" s="89"/>
    </row>
    <row r="9528" x14ac:dyDescent="0.3">
      <c r="A9528" t="s">
        <v>12407</v>
      </c>
      <c r="B9528" t="s">
        <v>19483</v>
      </c>
      <c r="C9528" t="s">
        <v>19491</v>
      </c>
      <c r="D9528" t="s">
        <v>19617</v>
      </c>
      <c r="E9528" s="89">
        <v>1.8651644074289851E-2</v>
      </c>
      <c r="F9528" s="89">
        <v>704966</v>
      </c>
      <c r="G9528" s="89">
        <v>4</v>
      </c>
      <c r="H9528" t="s">
        <v>19629</v>
      </c>
      <c r="I9528" s="89"/>
    </row>
    <row r="9529" x14ac:dyDescent="0.3">
      <c r="A9529" t="s">
        <v>12408</v>
      </c>
      <c r="B9529" t="s">
        <v>19483</v>
      </c>
      <c r="C9529" t="s">
        <v>19491</v>
      </c>
      <c r="D9529" t="s">
        <v>19618</v>
      </c>
      <c r="E9529" s="89">
        <v>1.8791367674413369E-2</v>
      </c>
      <c r="F9529" s="89">
        <v>704966</v>
      </c>
      <c r="G9529" s="89">
        <v>4</v>
      </c>
      <c r="H9529" t="s">
        <v>19629</v>
      </c>
      <c r="I9529" s="89"/>
    </row>
    <row r="9530" x14ac:dyDescent="0.3">
      <c r="A9530" t="s">
        <v>12409</v>
      </c>
      <c r="B9530" t="s">
        <v>19483</v>
      </c>
      <c r="C9530" t="s">
        <v>19491</v>
      </c>
      <c r="D9530" t="s">
        <v>19619</v>
      </c>
      <c r="E9530" s="89">
        <v>1.9151187573157539E-2</v>
      </c>
      <c r="F9530" s="89">
        <v>704966</v>
      </c>
      <c r="G9530" s="89">
        <v>4</v>
      </c>
      <c r="H9530" t="s">
        <v>19629</v>
      </c>
      <c r="I9530" s="89"/>
    </row>
    <row r="9531" x14ac:dyDescent="0.3">
      <c r="A9531" t="s">
        <v>12410</v>
      </c>
      <c r="B9531" t="s">
        <v>19483</v>
      </c>
      <c r="C9531" t="s">
        <v>19491</v>
      </c>
      <c r="D9531" t="s">
        <v>19620</v>
      </c>
      <c r="E9531" s="89">
        <v>1.8063699116360001E-2</v>
      </c>
      <c r="F9531" s="89">
        <v>704966</v>
      </c>
      <c r="G9531" s="89">
        <v>4</v>
      </c>
      <c r="H9531" t="s">
        <v>19629</v>
      </c>
      <c r="I9531" s="89"/>
    </row>
    <row r="9532" x14ac:dyDescent="0.3">
      <c r="A9532" t="s">
        <v>12411</v>
      </c>
      <c r="B9532" t="s">
        <v>19483</v>
      </c>
      <c r="C9532" t="s">
        <v>19491</v>
      </c>
      <c r="D9532" t="s">
        <v>19621</v>
      </c>
      <c r="E9532" s="89">
        <v>1.380720821695218E-2</v>
      </c>
      <c r="F9532" s="89">
        <v>704966</v>
      </c>
      <c r="G9532" s="89">
        <v>4</v>
      </c>
      <c r="H9532" t="s">
        <v>19629</v>
      </c>
      <c r="I9532" s="89"/>
    </row>
    <row r="9533" x14ac:dyDescent="0.3">
      <c r="A9533" t="s">
        <v>12412</v>
      </c>
      <c r="B9533" t="s">
        <v>19483</v>
      </c>
      <c r="C9533" t="s">
        <v>19491</v>
      </c>
      <c r="D9533" t="s">
        <v>19622</v>
      </c>
      <c r="E9533" s="89">
        <v>1.8459125361467519E-2</v>
      </c>
      <c r="F9533" s="89">
        <v>704966</v>
      </c>
      <c r="G9533" s="89">
        <v>4</v>
      </c>
      <c r="H9533" t="s">
        <v>19629</v>
      </c>
      <c r="I9533" s="89"/>
    </row>
    <row r="9534" x14ac:dyDescent="0.3">
      <c r="A9534" t="s">
        <v>12413</v>
      </c>
      <c r="B9534" t="s">
        <v>19483</v>
      </c>
      <c r="C9534" t="s">
        <v>19491</v>
      </c>
      <c r="D9534" t="s">
        <v>19623</v>
      </c>
      <c r="E9534" s="89">
        <v>2.2932040319548291E-2</v>
      </c>
      <c r="F9534" s="89">
        <v>704966</v>
      </c>
      <c r="G9534" s="89">
        <v>4</v>
      </c>
      <c r="H9534" t="s">
        <v>19629</v>
      </c>
      <c r="I9534" s="89"/>
    </row>
    <row r="9535" x14ac:dyDescent="0.3">
      <c r="A9535" t="s">
        <v>12414</v>
      </c>
      <c r="B9535" t="s">
        <v>19483</v>
      </c>
      <c r="C9535" t="s">
        <v>19491</v>
      </c>
      <c r="D9535" t="s">
        <v>19624</v>
      </c>
      <c r="E9535" s="89">
        <v>5.5655005460155338E-2</v>
      </c>
      <c r="F9535" s="89">
        <v>704966</v>
      </c>
      <c r="G9535" s="89">
        <v>4</v>
      </c>
      <c r="H9535" t="s">
        <v>19629</v>
      </c>
      <c r="I9535" s="89"/>
    </row>
    <row r="9536" x14ac:dyDescent="0.3">
      <c r="A9536" t="s">
        <v>13256</v>
      </c>
      <c r="B9536" t="s">
        <v>19476</v>
      </c>
      <c r="C9536" t="s">
        <v>19492</v>
      </c>
      <c r="D9536" t="s">
        <v>19630</v>
      </c>
      <c r="E9536" s="89">
        <v>0</v>
      </c>
      <c r="F9536" s="89">
        <v>703695</v>
      </c>
      <c r="G9536" s="89">
        <v>5</v>
      </c>
      <c r="H9536" t="s">
        <v>19630</v>
      </c>
      <c r="I9536" s="89"/>
    </row>
    <row r="9537" x14ac:dyDescent="0.3">
      <c r="A9537" t="s">
        <v>13257</v>
      </c>
      <c r="B9537" t="s">
        <v>19477</v>
      </c>
      <c r="C9537" t="s">
        <v>19492</v>
      </c>
      <c r="D9537" t="s">
        <v>19630</v>
      </c>
      <c r="E9537" s="89">
        <v>0</v>
      </c>
      <c r="F9537" s="89">
        <v>703695</v>
      </c>
      <c r="G9537" s="89">
        <v>5</v>
      </c>
      <c r="H9537" t="s">
        <v>19630</v>
      </c>
      <c r="I9537" s="89"/>
    </row>
    <row r="9538" x14ac:dyDescent="0.3">
      <c r="A9538" t="s">
        <v>13258</v>
      </c>
      <c r="B9538" t="s">
        <v>19478</v>
      </c>
      <c r="C9538" t="s">
        <v>19492</v>
      </c>
      <c r="D9538" t="s">
        <v>19630</v>
      </c>
      <c r="E9538" s="89">
        <v>0</v>
      </c>
      <c r="F9538" s="89">
        <v>703695</v>
      </c>
      <c r="G9538" s="89">
        <v>5</v>
      </c>
      <c r="H9538" t="s">
        <v>19630</v>
      </c>
      <c r="I9538" s="89"/>
    </row>
    <row r="9539" x14ac:dyDescent="0.3">
      <c r="A9539" t="s">
        <v>13259</v>
      </c>
      <c r="B9539" t="s">
        <v>19479</v>
      </c>
      <c r="C9539" t="s">
        <v>19492</v>
      </c>
      <c r="D9539" t="s">
        <v>19630</v>
      </c>
      <c r="E9539" s="89">
        <v>0</v>
      </c>
      <c r="F9539" s="89">
        <v>703695</v>
      </c>
      <c r="G9539" s="89">
        <v>5</v>
      </c>
      <c r="H9539" t="s">
        <v>19630</v>
      </c>
      <c r="I9539" s="89"/>
    </row>
    <row r="9540" x14ac:dyDescent="0.3">
      <c r="A9540" t="s">
        <v>19803</v>
      </c>
      <c r="B9540" t="s">
        <v>19476</v>
      </c>
      <c r="C9540" t="s">
        <v>3680</v>
      </c>
      <c r="D9540" t="s">
        <v>19630</v>
      </c>
      <c r="E9540" s="89">
        <v>34239</v>
      </c>
      <c r="F9540" s="89">
        <v>703695</v>
      </c>
      <c r="G9540" s="89">
        <v>5</v>
      </c>
      <c r="H9540" t="s">
        <v>19630</v>
      </c>
      <c r="I9540" s="89"/>
    </row>
    <row r="9541" x14ac:dyDescent="0.3">
      <c r="A9541" t="s">
        <v>19804</v>
      </c>
      <c r="B9541" t="s">
        <v>19477</v>
      </c>
      <c r="C9541" t="s">
        <v>3680</v>
      </c>
      <c r="D9541" t="s">
        <v>19630</v>
      </c>
      <c r="E9541" s="89">
        <v>199088422.08349609</v>
      </c>
      <c r="F9541" s="89">
        <v>703695</v>
      </c>
      <c r="G9541" s="89">
        <v>5</v>
      </c>
      <c r="H9541" t="s">
        <v>19630</v>
      </c>
      <c r="I9541" s="89"/>
    </row>
    <row r="9542" x14ac:dyDescent="0.3">
      <c r="A9542" t="s">
        <v>19805</v>
      </c>
      <c r="B9542" t="s">
        <v>19478</v>
      </c>
      <c r="C9542" t="s">
        <v>3680</v>
      </c>
      <c r="D9542" t="s">
        <v>19630</v>
      </c>
      <c r="E9542" s="89">
        <v>4.8656022850808937E-2</v>
      </c>
      <c r="F9542" s="89">
        <v>703695</v>
      </c>
      <c r="G9542" s="89">
        <v>5</v>
      </c>
      <c r="H9542" t="s">
        <v>19630</v>
      </c>
      <c r="I9542" s="89"/>
    </row>
    <row r="9543" x14ac:dyDescent="0.3">
      <c r="A9543" t="s">
        <v>19806</v>
      </c>
      <c r="B9543" t="s">
        <v>19479</v>
      </c>
      <c r="C9543" t="s">
        <v>3680</v>
      </c>
      <c r="D9543" t="s">
        <v>19630</v>
      </c>
      <c r="E9543" s="89">
        <v>282.91862537533461</v>
      </c>
      <c r="F9543" s="89">
        <v>703695</v>
      </c>
      <c r="G9543" s="89">
        <v>5</v>
      </c>
      <c r="H9543" t="s">
        <v>19630</v>
      </c>
      <c r="I9543" s="89"/>
    </row>
    <row r="9544" x14ac:dyDescent="0.3">
      <c r="A9544" t="s">
        <v>19807</v>
      </c>
      <c r="B9544" t="s">
        <v>19483</v>
      </c>
      <c r="C9544" t="s">
        <v>3680</v>
      </c>
      <c r="D9544" t="s">
        <v>19614</v>
      </c>
      <c r="E9544" s="89">
        <v>6.0302664643592943E-3</v>
      </c>
      <c r="F9544" s="89">
        <v>703695</v>
      </c>
      <c r="G9544" s="89">
        <v>5</v>
      </c>
      <c r="H9544" t="s">
        <v>19629</v>
      </c>
      <c r="I9544" s="89"/>
    </row>
    <row r="9545" x14ac:dyDescent="0.3">
      <c r="A9545" t="s">
        <v>19808</v>
      </c>
      <c r="B9545" t="s">
        <v>19483</v>
      </c>
      <c r="C9545" t="s">
        <v>3680</v>
      </c>
      <c r="D9545" t="s">
        <v>19615</v>
      </c>
      <c r="E9545" s="89">
        <v>6.2593528865230964E-3</v>
      </c>
      <c r="F9545" s="89">
        <v>703695</v>
      </c>
      <c r="G9545" s="89">
        <v>5</v>
      </c>
      <c r="H9545" t="s">
        <v>19629</v>
      </c>
      <c r="I9545" s="89"/>
    </row>
    <row r="9546" x14ac:dyDescent="0.3">
      <c r="A9546" t="s">
        <v>19809</v>
      </c>
      <c r="B9546" t="s">
        <v>19483</v>
      </c>
      <c r="C9546" t="s">
        <v>3680</v>
      </c>
      <c r="D9546" t="s">
        <v>19616</v>
      </c>
      <c r="E9546" s="89">
        <v>6.0302664643592943E-3</v>
      </c>
      <c r="F9546" s="89">
        <v>703695</v>
      </c>
      <c r="G9546" s="89">
        <v>5</v>
      </c>
      <c r="H9546" t="s">
        <v>19629</v>
      </c>
      <c r="I9546" s="89"/>
    </row>
    <row r="9547" x14ac:dyDescent="0.3">
      <c r="A9547" t="s">
        <v>19810</v>
      </c>
      <c r="B9547" t="s">
        <v>19483</v>
      </c>
      <c r="C9547" t="s">
        <v>3680</v>
      </c>
      <c r="D9547" t="s">
        <v>19617</v>
      </c>
      <c r="E9547" s="89">
        <v>6.0504342410106458E-3</v>
      </c>
      <c r="F9547" s="89">
        <v>703695</v>
      </c>
      <c r="G9547" s="89">
        <v>5</v>
      </c>
      <c r="H9547" t="s">
        <v>19629</v>
      </c>
      <c r="I9547" s="89"/>
    </row>
    <row r="9548" x14ac:dyDescent="0.3">
      <c r="A9548" t="s">
        <v>19811</v>
      </c>
      <c r="B9548" t="s">
        <v>19483</v>
      </c>
      <c r="C9548" t="s">
        <v>3680</v>
      </c>
      <c r="D9548" t="s">
        <v>19618</v>
      </c>
      <c r="E9548" s="89">
        <v>6.2005727837342716E-3</v>
      </c>
      <c r="F9548" s="89">
        <v>703695</v>
      </c>
      <c r="G9548" s="89">
        <v>5</v>
      </c>
      <c r="H9548" t="s">
        <v>19629</v>
      </c>
      <c r="I9548" s="89"/>
    </row>
    <row r="9549" x14ac:dyDescent="0.3">
      <c r="A9549" t="s">
        <v>19812</v>
      </c>
      <c r="B9549" t="s">
        <v>19483</v>
      </c>
      <c r="C9549" t="s">
        <v>3680</v>
      </c>
      <c r="D9549" t="s">
        <v>19619</v>
      </c>
      <c r="E9549" s="89">
        <v>6.3958552840255884E-3</v>
      </c>
      <c r="F9549" s="89">
        <v>703695</v>
      </c>
      <c r="G9549" s="89">
        <v>5</v>
      </c>
      <c r="H9549" t="s">
        <v>19629</v>
      </c>
      <c r="I9549" s="89"/>
    </row>
    <row r="9550" x14ac:dyDescent="0.3">
      <c r="A9550" t="s">
        <v>19813</v>
      </c>
      <c r="B9550" t="s">
        <v>19483</v>
      </c>
      <c r="C9550" t="s">
        <v>3680</v>
      </c>
      <c r="D9550" t="s">
        <v>19620</v>
      </c>
      <c r="E9550" s="89">
        <v>6.0455653616004346E-3</v>
      </c>
      <c r="F9550" s="89">
        <v>703695</v>
      </c>
      <c r="G9550" s="89">
        <v>5</v>
      </c>
      <c r="H9550" t="s">
        <v>19629</v>
      </c>
      <c r="I9550" s="89"/>
    </row>
    <row r="9551" x14ac:dyDescent="0.3">
      <c r="A9551" t="s">
        <v>19814</v>
      </c>
      <c r="B9551" t="s">
        <v>19483</v>
      </c>
      <c r="C9551" t="s">
        <v>3680</v>
      </c>
      <c r="D9551" t="s">
        <v>19621</v>
      </c>
      <c r="E9551" s="89">
        <v>4.9910144031022879E-3</v>
      </c>
      <c r="F9551" s="89">
        <v>703695</v>
      </c>
      <c r="G9551" s="89">
        <v>5</v>
      </c>
      <c r="H9551" t="s">
        <v>19629</v>
      </c>
      <c r="I9551" s="89"/>
    </row>
    <row r="9552" x14ac:dyDescent="0.3">
      <c r="A9552" t="s">
        <v>19815</v>
      </c>
      <c r="B9552" t="s">
        <v>19483</v>
      </c>
      <c r="C9552" t="s">
        <v>3680</v>
      </c>
      <c r="D9552" t="s">
        <v>19622</v>
      </c>
      <c r="E9552" s="89">
        <v>6.0052430759026587E-3</v>
      </c>
      <c r="F9552" s="89">
        <v>703695</v>
      </c>
      <c r="G9552" s="89">
        <v>5</v>
      </c>
      <c r="H9552" t="s">
        <v>19629</v>
      </c>
      <c r="I9552" s="89"/>
    </row>
    <row r="9553" x14ac:dyDescent="0.3">
      <c r="A9553" t="s">
        <v>19816</v>
      </c>
      <c r="B9553" t="s">
        <v>19483</v>
      </c>
      <c r="C9553" t="s">
        <v>3680</v>
      </c>
      <c r="D9553" t="s">
        <v>19623</v>
      </c>
      <c r="E9553" s="89">
        <v>8.7611795861071793E-3</v>
      </c>
      <c r="F9553" s="89">
        <v>703695</v>
      </c>
      <c r="G9553" s="89">
        <v>5</v>
      </c>
      <c r="H9553" t="s">
        <v>19629</v>
      </c>
      <c r="I9553" s="89"/>
    </row>
    <row r="9554" x14ac:dyDescent="0.3">
      <c r="A9554" t="s">
        <v>19817</v>
      </c>
      <c r="B9554" t="s">
        <v>19483</v>
      </c>
      <c r="C9554" t="s">
        <v>3680</v>
      </c>
      <c r="D9554" t="s">
        <v>19624</v>
      </c>
      <c r="E9554" s="89">
        <v>2.2073104661152459E-2</v>
      </c>
      <c r="F9554" s="89">
        <v>703695</v>
      </c>
      <c r="G9554" s="89">
        <v>5</v>
      </c>
      <c r="H9554" t="s">
        <v>19629</v>
      </c>
      <c r="I9554" s="89"/>
    </row>
    <row r="9555" x14ac:dyDescent="0.3">
      <c r="A9555" t="s">
        <v>13979</v>
      </c>
      <c r="B9555" t="s">
        <v>19476</v>
      </c>
      <c r="C9555" t="s">
        <v>19524</v>
      </c>
      <c r="D9555" t="s">
        <v>19630</v>
      </c>
      <c r="E9555" s="89">
        <v>47586</v>
      </c>
      <c r="F9555" s="89">
        <v>703695</v>
      </c>
      <c r="G9555" s="89">
        <v>5</v>
      </c>
      <c r="H9555" t="s">
        <v>19630</v>
      </c>
      <c r="I9555" s="89"/>
    </row>
    <row r="9556" x14ac:dyDescent="0.3">
      <c r="A9556" t="s">
        <v>13980</v>
      </c>
      <c r="B9556" t="s">
        <v>19477</v>
      </c>
      <c r="C9556" t="s">
        <v>19524</v>
      </c>
      <c r="D9556" t="s">
        <v>19630</v>
      </c>
      <c r="E9556" s="89">
        <v>1223213287.921387</v>
      </c>
      <c r="F9556" s="89">
        <v>703695</v>
      </c>
      <c r="G9556" s="89">
        <v>5</v>
      </c>
      <c r="H9556" t="s">
        <v>19630</v>
      </c>
      <c r="I9556" s="89"/>
    </row>
    <row r="9557" x14ac:dyDescent="0.3">
      <c r="A9557" t="s">
        <v>13981</v>
      </c>
      <c r="B9557" t="s">
        <v>19478</v>
      </c>
      <c r="C9557" t="s">
        <v>19524</v>
      </c>
      <c r="D9557" t="s">
        <v>19630</v>
      </c>
      <c r="E9557" s="89">
        <v>6.7623046916632915E-2</v>
      </c>
      <c r="F9557" s="89">
        <v>703695</v>
      </c>
      <c r="G9557" s="89">
        <v>5</v>
      </c>
      <c r="H9557" t="s">
        <v>19630</v>
      </c>
      <c r="I9557" s="89"/>
    </row>
    <row r="9558" x14ac:dyDescent="0.3">
      <c r="A9558" t="s">
        <v>13982</v>
      </c>
      <c r="B9558" t="s">
        <v>19479</v>
      </c>
      <c r="C9558" t="s">
        <v>19524</v>
      </c>
      <c r="D9558" t="s">
        <v>19630</v>
      </c>
      <c r="E9558" s="89">
        <v>1738.2719614625471</v>
      </c>
      <c r="F9558" s="89">
        <v>703695</v>
      </c>
      <c r="G9558" s="89">
        <v>5</v>
      </c>
      <c r="H9558" t="s">
        <v>19630</v>
      </c>
      <c r="I9558" s="89"/>
    </row>
    <row r="9559" x14ac:dyDescent="0.3">
      <c r="A9559" t="s">
        <v>14043</v>
      </c>
      <c r="B9559" t="s">
        <v>19483</v>
      </c>
      <c r="C9559" t="s">
        <v>19524</v>
      </c>
      <c r="D9559" t="s">
        <v>19614</v>
      </c>
      <c r="E9559" s="89">
        <v>2.6629970050117371E-2</v>
      </c>
      <c r="F9559" s="89">
        <v>703695</v>
      </c>
      <c r="G9559" s="89">
        <v>5</v>
      </c>
      <c r="H9559" t="s">
        <v>19629</v>
      </c>
      <c r="I9559" s="89"/>
    </row>
    <row r="9560" x14ac:dyDescent="0.3">
      <c r="A9560" t="s">
        <v>14044</v>
      </c>
      <c r="B9560" t="s">
        <v>19483</v>
      </c>
      <c r="C9560" t="s">
        <v>19524</v>
      </c>
      <c r="D9560" t="s">
        <v>19615</v>
      </c>
      <c r="E9560" s="89">
        <v>2.7575016079545552E-2</v>
      </c>
      <c r="F9560" s="89">
        <v>703695</v>
      </c>
      <c r="G9560" s="89">
        <v>5</v>
      </c>
      <c r="H9560" t="s">
        <v>19629</v>
      </c>
      <c r="I9560" s="89"/>
    </row>
    <row r="9561" x14ac:dyDescent="0.3">
      <c r="A9561" t="s">
        <v>14045</v>
      </c>
      <c r="B9561" t="s">
        <v>19483</v>
      </c>
      <c r="C9561" t="s">
        <v>19524</v>
      </c>
      <c r="D9561" t="s">
        <v>19616</v>
      </c>
      <c r="E9561" s="89">
        <v>2.6629970050117371E-2</v>
      </c>
      <c r="F9561" s="89">
        <v>703695</v>
      </c>
      <c r="G9561" s="89">
        <v>5</v>
      </c>
      <c r="H9561" t="s">
        <v>19629</v>
      </c>
      <c r="I9561" s="89"/>
    </row>
    <row r="9562" x14ac:dyDescent="0.3">
      <c r="A9562" t="s">
        <v>14046</v>
      </c>
      <c r="B9562" t="s">
        <v>19483</v>
      </c>
      <c r="C9562" t="s">
        <v>19524</v>
      </c>
      <c r="D9562" t="s">
        <v>19617</v>
      </c>
      <c r="E9562" s="89">
        <v>2.6722952557100669E-2</v>
      </c>
      <c r="F9562" s="89">
        <v>703695</v>
      </c>
      <c r="G9562" s="89">
        <v>5</v>
      </c>
      <c r="H9562" t="s">
        <v>19629</v>
      </c>
      <c r="I9562" s="89"/>
    </row>
    <row r="9563" x14ac:dyDescent="0.3">
      <c r="A9563" t="s">
        <v>14047</v>
      </c>
      <c r="B9563" t="s">
        <v>19483</v>
      </c>
      <c r="C9563" t="s">
        <v>19524</v>
      </c>
      <c r="D9563" t="s">
        <v>19618</v>
      </c>
      <c r="E9563" s="89">
        <v>2.7185815922098049E-2</v>
      </c>
      <c r="F9563" s="89">
        <v>703695</v>
      </c>
      <c r="G9563" s="89">
        <v>5</v>
      </c>
      <c r="H9563" t="s">
        <v>19629</v>
      </c>
      <c r="I9563" s="89"/>
    </row>
    <row r="9564" x14ac:dyDescent="0.3">
      <c r="A9564" t="s">
        <v>14048</v>
      </c>
      <c r="B9564" t="s">
        <v>19483</v>
      </c>
      <c r="C9564" t="s">
        <v>19524</v>
      </c>
      <c r="D9564" t="s">
        <v>19619</v>
      </c>
      <c r="E9564" s="89">
        <v>2.8001346831580211E-2</v>
      </c>
      <c r="F9564" s="89">
        <v>703695</v>
      </c>
      <c r="G9564" s="89">
        <v>5</v>
      </c>
      <c r="H9564" t="s">
        <v>19629</v>
      </c>
      <c r="I9564" s="89"/>
    </row>
    <row r="9565" x14ac:dyDescent="0.3">
      <c r="A9565" t="s">
        <v>14049</v>
      </c>
      <c r="B9565" t="s">
        <v>19483</v>
      </c>
      <c r="C9565" t="s">
        <v>19524</v>
      </c>
      <c r="D9565" t="s">
        <v>19620</v>
      </c>
      <c r="E9565" s="89">
        <v>2.6509692643810891E-2</v>
      </c>
      <c r="F9565" s="89">
        <v>703695</v>
      </c>
      <c r="G9565" s="89">
        <v>5</v>
      </c>
      <c r="H9565" t="s">
        <v>19629</v>
      </c>
      <c r="I9565" s="89"/>
    </row>
    <row r="9566" x14ac:dyDescent="0.3">
      <c r="A9566" t="s">
        <v>14050</v>
      </c>
      <c r="B9566" t="s">
        <v>19483</v>
      </c>
      <c r="C9566" t="s">
        <v>19524</v>
      </c>
      <c r="D9566" t="s">
        <v>19621</v>
      </c>
      <c r="E9566" s="89">
        <v>2.1138133617575869E-2</v>
      </c>
      <c r="F9566" s="89">
        <v>703695</v>
      </c>
      <c r="G9566" s="89">
        <v>5</v>
      </c>
      <c r="H9566" t="s">
        <v>19629</v>
      </c>
      <c r="I9566" s="89"/>
    </row>
    <row r="9567" x14ac:dyDescent="0.3">
      <c r="A9567" t="s">
        <v>14051</v>
      </c>
      <c r="B9567" t="s">
        <v>19483</v>
      </c>
      <c r="C9567" t="s">
        <v>19524</v>
      </c>
      <c r="D9567" t="s">
        <v>19622</v>
      </c>
      <c r="E9567" s="89">
        <v>2.6367394898516579E-2</v>
      </c>
      <c r="F9567" s="89">
        <v>703695</v>
      </c>
      <c r="G9567" s="89">
        <v>5</v>
      </c>
      <c r="H9567" t="s">
        <v>19629</v>
      </c>
      <c r="I9567" s="89"/>
    </row>
    <row r="9568" x14ac:dyDescent="0.3">
      <c r="A9568" t="s">
        <v>14052</v>
      </c>
      <c r="B9568" t="s">
        <v>19483</v>
      </c>
      <c r="C9568" t="s">
        <v>19524</v>
      </c>
      <c r="D9568" t="s">
        <v>19623</v>
      </c>
      <c r="E9568" s="89">
        <v>3.9347600275666458E-2</v>
      </c>
      <c r="F9568" s="89">
        <v>703695</v>
      </c>
      <c r="G9568" s="89">
        <v>5</v>
      </c>
      <c r="H9568" t="s">
        <v>19629</v>
      </c>
      <c r="I9568" s="89"/>
    </row>
    <row r="9569" x14ac:dyDescent="0.3">
      <c r="A9569" t="s">
        <v>14053</v>
      </c>
      <c r="B9569" t="s">
        <v>19483</v>
      </c>
      <c r="C9569" t="s">
        <v>19524</v>
      </c>
      <c r="D9569" t="s">
        <v>19624</v>
      </c>
      <c r="E9569" s="89">
        <v>9.7957043287785886E-2</v>
      </c>
      <c r="F9569" s="89">
        <v>703695</v>
      </c>
      <c r="G9569" s="89">
        <v>5</v>
      </c>
      <c r="H9569" t="s">
        <v>19629</v>
      </c>
      <c r="I9569" s="89"/>
    </row>
    <row r="9570" x14ac:dyDescent="0.3">
      <c r="A9570" t="s">
        <v>14054</v>
      </c>
      <c r="B9570" t="s">
        <v>19476</v>
      </c>
      <c r="C9570" t="s">
        <v>19525</v>
      </c>
      <c r="D9570" t="s">
        <v>19630</v>
      </c>
      <c r="E9570" s="89">
        <v>0</v>
      </c>
      <c r="F9570" s="89">
        <v>703695</v>
      </c>
      <c r="G9570" s="89">
        <v>5</v>
      </c>
      <c r="H9570" t="s">
        <v>19630</v>
      </c>
      <c r="I9570" s="89"/>
    </row>
    <row r="9571" x14ac:dyDescent="0.3">
      <c r="A9571" t="s">
        <v>14055</v>
      </c>
      <c r="B9571" t="s">
        <v>19477</v>
      </c>
      <c r="C9571" t="s">
        <v>19525</v>
      </c>
      <c r="D9571" t="s">
        <v>19630</v>
      </c>
      <c r="E9571" s="89">
        <v>0</v>
      </c>
      <c r="F9571" s="89">
        <v>703695</v>
      </c>
      <c r="G9571" s="89">
        <v>5</v>
      </c>
      <c r="H9571" t="s">
        <v>19630</v>
      </c>
      <c r="I9571" s="89"/>
    </row>
    <row r="9572" x14ac:dyDescent="0.3">
      <c r="A9572" t="s">
        <v>14056</v>
      </c>
      <c r="B9572" t="s">
        <v>19478</v>
      </c>
      <c r="C9572" t="s">
        <v>19525</v>
      </c>
      <c r="D9572" t="s">
        <v>19630</v>
      </c>
      <c r="E9572" s="89">
        <v>0</v>
      </c>
      <c r="F9572" s="89">
        <v>703695</v>
      </c>
      <c r="G9572" s="89">
        <v>5</v>
      </c>
      <c r="H9572" t="s">
        <v>19630</v>
      </c>
      <c r="I9572" s="89"/>
    </row>
    <row r="9573" x14ac:dyDescent="0.3">
      <c r="A9573" t="s">
        <v>14057</v>
      </c>
      <c r="B9573" t="s">
        <v>19479</v>
      </c>
      <c r="C9573" t="s">
        <v>19525</v>
      </c>
      <c r="D9573" t="s">
        <v>19630</v>
      </c>
      <c r="E9573" s="89">
        <v>0</v>
      </c>
      <c r="F9573" s="89">
        <v>703695</v>
      </c>
      <c r="G9573" s="89">
        <v>5</v>
      </c>
      <c r="H9573" t="s">
        <v>19630</v>
      </c>
      <c r="I9573" s="89"/>
    </row>
    <row r="9574" x14ac:dyDescent="0.3">
      <c r="A9574" t="s">
        <v>14118</v>
      </c>
      <c r="B9574" t="s">
        <v>19476</v>
      </c>
      <c r="C9574" t="s">
        <v>19526</v>
      </c>
      <c r="D9574" t="s">
        <v>19630</v>
      </c>
      <c r="E9574" s="89">
        <v>292600</v>
      </c>
      <c r="F9574" s="89">
        <v>703695</v>
      </c>
      <c r="G9574" s="89">
        <v>5</v>
      </c>
      <c r="H9574" t="s">
        <v>19630</v>
      </c>
      <c r="I9574" s="89"/>
    </row>
    <row r="9575" x14ac:dyDescent="0.3">
      <c r="A9575" t="s">
        <v>14119</v>
      </c>
      <c r="B9575" t="s">
        <v>19477</v>
      </c>
      <c r="C9575" t="s">
        <v>19526</v>
      </c>
      <c r="D9575" t="s">
        <v>19630</v>
      </c>
      <c r="E9575" s="89">
        <v>16328047423.021971</v>
      </c>
      <c r="F9575" s="89">
        <v>703695</v>
      </c>
      <c r="G9575" s="89">
        <v>5</v>
      </c>
      <c r="H9575" t="s">
        <v>19630</v>
      </c>
      <c r="I9575" s="89"/>
    </row>
    <row r="9576" x14ac:dyDescent="0.3">
      <c r="A9576" t="s">
        <v>14120</v>
      </c>
      <c r="B9576" t="s">
        <v>19478</v>
      </c>
      <c r="C9576" t="s">
        <v>19526</v>
      </c>
      <c r="D9576" t="s">
        <v>19630</v>
      </c>
      <c r="E9576" s="89">
        <v>0.41580514285308268</v>
      </c>
      <c r="F9576" s="89">
        <v>703695</v>
      </c>
      <c r="G9576" s="89">
        <v>5</v>
      </c>
      <c r="H9576" t="s">
        <v>19630</v>
      </c>
      <c r="I9576" s="89"/>
    </row>
    <row r="9577" x14ac:dyDescent="0.3">
      <c r="A9577" t="s">
        <v>14121</v>
      </c>
      <c r="B9577" t="s">
        <v>19479</v>
      </c>
      <c r="C9577" t="s">
        <v>19526</v>
      </c>
      <c r="D9577" t="s">
        <v>19630</v>
      </c>
      <c r="E9577" s="89">
        <v>23203.301747237041</v>
      </c>
      <c r="F9577" s="89">
        <v>703695</v>
      </c>
      <c r="G9577" s="89">
        <v>5</v>
      </c>
      <c r="H9577" t="s">
        <v>19630</v>
      </c>
      <c r="I9577" s="89"/>
    </row>
    <row r="9578" x14ac:dyDescent="0.3">
      <c r="A9578" t="s">
        <v>14182</v>
      </c>
      <c r="B9578" t="s">
        <v>19483</v>
      </c>
      <c r="C9578" t="s">
        <v>19526</v>
      </c>
      <c r="D9578" t="s">
        <v>19614</v>
      </c>
      <c r="E9578" s="89">
        <v>5.9403329671379547E-2</v>
      </c>
      <c r="F9578" s="89">
        <v>703695</v>
      </c>
      <c r="G9578" s="89">
        <v>5</v>
      </c>
      <c r="H9578" t="s">
        <v>19629</v>
      </c>
      <c r="I9578" s="89"/>
    </row>
    <row r="9579" x14ac:dyDescent="0.3">
      <c r="A9579" t="s">
        <v>14183</v>
      </c>
      <c r="B9579" t="s">
        <v>19483</v>
      </c>
      <c r="C9579" t="s">
        <v>19526</v>
      </c>
      <c r="D9579" t="s">
        <v>19615</v>
      </c>
      <c r="E9579" s="89">
        <v>6.0168422434338238E-2</v>
      </c>
      <c r="F9579" s="89">
        <v>703695</v>
      </c>
      <c r="G9579" s="89">
        <v>5</v>
      </c>
      <c r="H9579" t="s">
        <v>19629</v>
      </c>
      <c r="I9579" s="89"/>
    </row>
    <row r="9580" x14ac:dyDescent="0.3">
      <c r="A9580" t="s">
        <v>14184</v>
      </c>
      <c r="B9580" t="s">
        <v>19483</v>
      </c>
      <c r="C9580" t="s">
        <v>19526</v>
      </c>
      <c r="D9580" t="s">
        <v>19616</v>
      </c>
      <c r="E9580" s="89">
        <v>5.9403329671379547E-2</v>
      </c>
      <c r="F9580" s="89">
        <v>703695</v>
      </c>
      <c r="G9580" s="89">
        <v>5</v>
      </c>
      <c r="H9580" t="s">
        <v>19629</v>
      </c>
      <c r="I9580" s="89"/>
    </row>
    <row r="9581" x14ac:dyDescent="0.3">
      <c r="A9581" t="s">
        <v>14185</v>
      </c>
      <c r="B9581" t="s">
        <v>19483</v>
      </c>
      <c r="C9581" t="s">
        <v>19526</v>
      </c>
      <c r="D9581" t="s">
        <v>19617</v>
      </c>
      <c r="E9581" s="89">
        <v>6.0020448039231331E-2</v>
      </c>
      <c r="F9581" s="89">
        <v>703695</v>
      </c>
      <c r="G9581" s="89">
        <v>5</v>
      </c>
      <c r="H9581" t="s">
        <v>19629</v>
      </c>
      <c r="I9581" s="89"/>
    </row>
    <row r="9582" x14ac:dyDescent="0.3">
      <c r="A9582" t="s">
        <v>14186</v>
      </c>
      <c r="B9582" t="s">
        <v>19483</v>
      </c>
      <c r="C9582" t="s">
        <v>19526</v>
      </c>
      <c r="D9582" t="s">
        <v>19618</v>
      </c>
      <c r="E9582" s="89">
        <v>5.8513210750003472E-2</v>
      </c>
      <c r="F9582" s="89">
        <v>703695</v>
      </c>
      <c r="G9582" s="89">
        <v>5</v>
      </c>
      <c r="H9582" t="s">
        <v>19629</v>
      </c>
      <c r="I9582" s="89"/>
    </row>
    <row r="9583" x14ac:dyDescent="0.3">
      <c r="A9583" t="s">
        <v>14187</v>
      </c>
      <c r="B9583" t="s">
        <v>19483</v>
      </c>
      <c r="C9583" t="s">
        <v>19526</v>
      </c>
      <c r="D9583" t="s">
        <v>19619</v>
      </c>
      <c r="E9583" s="89">
        <v>5.8982568796269327E-2</v>
      </c>
      <c r="F9583" s="89">
        <v>703695</v>
      </c>
      <c r="G9583" s="89">
        <v>5</v>
      </c>
      <c r="H9583" t="s">
        <v>19629</v>
      </c>
      <c r="I9583" s="89"/>
    </row>
    <row r="9584" x14ac:dyDescent="0.3">
      <c r="A9584" t="s">
        <v>14188</v>
      </c>
      <c r="B9584" t="s">
        <v>19483</v>
      </c>
      <c r="C9584" t="s">
        <v>19526</v>
      </c>
      <c r="D9584" t="s">
        <v>19620</v>
      </c>
      <c r="E9584" s="89">
        <v>5.6386649866276783E-2</v>
      </c>
      <c r="F9584" s="89">
        <v>703695</v>
      </c>
      <c r="G9584" s="89">
        <v>5</v>
      </c>
      <c r="H9584" t="s">
        <v>19629</v>
      </c>
      <c r="I9584" s="89"/>
    </row>
    <row r="9585" x14ac:dyDescent="0.3">
      <c r="A9585" t="s">
        <v>14189</v>
      </c>
      <c r="B9585" t="s">
        <v>19483</v>
      </c>
      <c r="C9585" t="s">
        <v>19526</v>
      </c>
      <c r="D9585" t="s">
        <v>19621</v>
      </c>
      <c r="E9585" s="89">
        <v>4.2579431821110188E-2</v>
      </c>
      <c r="F9585" s="89">
        <v>703695</v>
      </c>
      <c r="G9585" s="89">
        <v>5</v>
      </c>
      <c r="H9585" t="s">
        <v>19629</v>
      </c>
      <c r="I9585" s="89"/>
    </row>
    <row r="9586" x14ac:dyDescent="0.3">
      <c r="A9586" t="s">
        <v>14190</v>
      </c>
      <c r="B9586" t="s">
        <v>19483</v>
      </c>
      <c r="C9586" t="s">
        <v>19526</v>
      </c>
      <c r="D9586" t="s">
        <v>19622</v>
      </c>
      <c r="E9586" s="89">
        <v>5.7859416502041149E-2</v>
      </c>
      <c r="F9586" s="89">
        <v>703695</v>
      </c>
      <c r="G9586" s="89">
        <v>5</v>
      </c>
      <c r="H9586" t="s">
        <v>19629</v>
      </c>
      <c r="I9586" s="89"/>
    </row>
    <row r="9587" x14ac:dyDescent="0.3">
      <c r="A9587" t="s">
        <v>14191</v>
      </c>
      <c r="B9587" t="s">
        <v>19483</v>
      </c>
      <c r="C9587" t="s">
        <v>19526</v>
      </c>
      <c r="D9587" t="s">
        <v>19623</v>
      </c>
      <c r="E9587" s="89">
        <v>9.215610343340655E-2</v>
      </c>
      <c r="F9587" s="89">
        <v>703695</v>
      </c>
      <c r="G9587" s="89">
        <v>5</v>
      </c>
      <c r="H9587" t="s">
        <v>19629</v>
      </c>
      <c r="I9587" s="89"/>
    </row>
    <row r="9588" x14ac:dyDescent="0.3">
      <c r="A9588" t="s">
        <v>14192</v>
      </c>
      <c r="B9588" t="s">
        <v>19483</v>
      </c>
      <c r="C9588" t="s">
        <v>19526</v>
      </c>
      <c r="D9588" t="s">
        <v>19624</v>
      </c>
      <c r="E9588" s="89">
        <v>0.21677261905516129</v>
      </c>
      <c r="F9588" s="89">
        <v>703695</v>
      </c>
      <c r="G9588" s="89">
        <v>5</v>
      </c>
      <c r="H9588" t="s">
        <v>19629</v>
      </c>
      <c r="I9588" s="89"/>
    </row>
    <row r="9589" x14ac:dyDescent="0.3">
      <c r="A9589" t="s">
        <v>13356</v>
      </c>
      <c r="B9589" t="s">
        <v>19476</v>
      </c>
      <c r="C9589" t="s">
        <v>19493</v>
      </c>
      <c r="D9589" t="s">
        <v>19630</v>
      </c>
      <c r="E9589" s="89">
        <v>64378</v>
      </c>
      <c r="F9589" s="89">
        <v>703695</v>
      </c>
      <c r="G9589" s="89">
        <v>5</v>
      </c>
      <c r="H9589" t="s">
        <v>19630</v>
      </c>
      <c r="I9589" s="89"/>
    </row>
    <row r="9590" x14ac:dyDescent="0.3">
      <c r="A9590" t="s">
        <v>13357</v>
      </c>
      <c r="B9590" t="s">
        <v>19477</v>
      </c>
      <c r="C9590" t="s">
        <v>19493</v>
      </c>
      <c r="D9590" t="s">
        <v>19630</v>
      </c>
      <c r="E9590" s="89">
        <v>2309422957.2465768</v>
      </c>
      <c r="F9590" s="89">
        <v>703695</v>
      </c>
      <c r="G9590" s="89">
        <v>5</v>
      </c>
      <c r="H9590" t="s">
        <v>19630</v>
      </c>
      <c r="I9590" s="89"/>
    </row>
    <row r="9591" x14ac:dyDescent="0.3">
      <c r="A9591" t="s">
        <v>13358</v>
      </c>
      <c r="B9591" t="s">
        <v>19478</v>
      </c>
      <c r="C9591" t="s">
        <v>19493</v>
      </c>
      <c r="D9591" t="s">
        <v>19630</v>
      </c>
      <c r="E9591" s="89">
        <v>9.1485657848926025E-2</v>
      </c>
      <c r="F9591" s="89">
        <v>703695</v>
      </c>
      <c r="G9591" s="89">
        <v>5</v>
      </c>
      <c r="H9591" t="s">
        <v>19630</v>
      </c>
      <c r="I9591" s="89"/>
    </row>
    <row r="9592" x14ac:dyDescent="0.3">
      <c r="A9592" t="s">
        <v>13359</v>
      </c>
      <c r="B9592" t="s">
        <v>19479</v>
      </c>
      <c r="C9592" t="s">
        <v>19493</v>
      </c>
      <c r="D9592" t="s">
        <v>19630</v>
      </c>
      <c r="E9592" s="89">
        <v>3281.8521621534569</v>
      </c>
      <c r="F9592" s="89">
        <v>703695</v>
      </c>
      <c r="G9592" s="89">
        <v>5</v>
      </c>
      <c r="H9592" t="s">
        <v>19630</v>
      </c>
      <c r="I9592" s="89"/>
    </row>
    <row r="9593" x14ac:dyDescent="0.3">
      <c r="A9593" t="s">
        <v>13360</v>
      </c>
      <c r="B9593" t="s">
        <v>19483</v>
      </c>
      <c r="C9593" t="s">
        <v>19493</v>
      </c>
      <c r="D9593" t="s">
        <v>19614</v>
      </c>
      <c r="E9593" s="89">
        <v>3.7814329044179328E-2</v>
      </c>
      <c r="F9593" s="89">
        <v>703695</v>
      </c>
      <c r="G9593" s="89">
        <v>5</v>
      </c>
      <c r="H9593" t="s">
        <v>19629</v>
      </c>
      <c r="I9593" s="89"/>
    </row>
    <row r="9594" x14ac:dyDescent="0.3">
      <c r="A9594" t="s">
        <v>13361</v>
      </c>
      <c r="B9594" t="s">
        <v>19483</v>
      </c>
      <c r="C9594" t="s">
        <v>19493</v>
      </c>
      <c r="D9594" t="s">
        <v>19615</v>
      </c>
      <c r="E9594" s="89">
        <v>3.820132312137417E-2</v>
      </c>
      <c r="F9594" s="89">
        <v>703695</v>
      </c>
      <c r="G9594" s="89">
        <v>5</v>
      </c>
      <c r="H9594" t="s">
        <v>19629</v>
      </c>
      <c r="I9594" s="89"/>
    </row>
    <row r="9595" x14ac:dyDescent="0.3">
      <c r="A9595" t="s">
        <v>13362</v>
      </c>
      <c r="B9595" t="s">
        <v>19483</v>
      </c>
      <c r="C9595" t="s">
        <v>19493</v>
      </c>
      <c r="D9595" t="s">
        <v>19616</v>
      </c>
      <c r="E9595" s="89">
        <v>3.7814329044179328E-2</v>
      </c>
      <c r="F9595" s="89">
        <v>703695</v>
      </c>
      <c r="G9595" s="89">
        <v>5</v>
      </c>
      <c r="H9595" t="s">
        <v>19629</v>
      </c>
      <c r="I9595" s="89"/>
    </row>
    <row r="9596" x14ac:dyDescent="0.3">
      <c r="A9596" t="s">
        <v>13363</v>
      </c>
      <c r="B9596" t="s">
        <v>19483</v>
      </c>
      <c r="C9596" t="s">
        <v>19493</v>
      </c>
      <c r="D9596" t="s">
        <v>19617</v>
      </c>
      <c r="E9596" s="89">
        <v>3.820132312137417E-2</v>
      </c>
      <c r="F9596" s="89">
        <v>703695</v>
      </c>
      <c r="G9596" s="89">
        <v>5</v>
      </c>
      <c r="H9596" t="s">
        <v>19629</v>
      </c>
      <c r="I9596" s="89"/>
    </row>
    <row r="9597" x14ac:dyDescent="0.3">
      <c r="A9597" t="s">
        <v>13364</v>
      </c>
      <c r="B9597" t="s">
        <v>19483</v>
      </c>
      <c r="C9597" t="s">
        <v>19493</v>
      </c>
      <c r="D9597" t="s">
        <v>19618</v>
      </c>
      <c r="E9597" s="89">
        <v>3.6017785933089859E-2</v>
      </c>
      <c r="F9597" s="89">
        <v>703695</v>
      </c>
      <c r="G9597" s="89">
        <v>5</v>
      </c>
      <c r="H9597" t="s">
        <v>19629</v>
      </c>
      <c r="I9597" s="89"/>
    </row>
    <row r="9598" x14ac:dyDescent="0.3">
      <c r="A9598" t="s">
        <v>13365</v>
      </c>
      <c r="B9598" t="s">
        <v>19483</v>
      </c>
      <c r="C9598" t="s">
        <v>19493</v>
      </c>
      <c r="D9598" t="s">
        <v>19619</v>
      </c>
      <c r="E9598" s="89">
        <v>3.6702466860577231E-2</v>
      </c>
      <c r="F9598" s="89">
        <v>703695</v>
      </c>
      <c r="G9598" s="89">
        <v>5</v>
      </c>
      <c r="H9598" t="s">
        <v>19629</v>
      </c>
      <c r="I9598" s="89"/>
    </row>
    <row r="9599" x14ac:dyDescent="0.3">
      <c r="A9599" t="s">
        <v>13366</v>
      </c>
      <c r="B9599" t="s">
        <v>19483</v>
      </c>
      <c r="C9599" t="s">
        <v>19493</v>
      </c>
      <c r="D9599" t="s">
        <v>19620</v>
      </c>
      <c r="E9599" s="89">
        <v>3.5058508380430439E-2</v>
      </c>
      <c r="F9599" s="89">
        <v>703695</v>
      </c>
      <c r="G9599" s="89">
        <v>5</v>
      </c>
      <c r="H9599" t="s">
        <v>19629</v>
      </c>
      <c r="I9599" s="89"/>
    </row>
    <row r="9600" x14ac:dyDescent="0.3">
      <c r="A9600" t="s">
        <v>13367</v>
      </c>
      <c r="B9600" t="s">
        <v>19483</v>
      </c>
      <c r="C9600" t="s">
        <v>19493</v>
      </c>
      <c r="D9600" t="s">
        <v>19621</v>
      </c>
      <c r="E9600" s="89">
        <v>2.4365135777922889E-2</v>
      </c>
      <c r="F9600" s="89">
        <v>703695</v>
      </c>
      <c r="G9600" s="89">
        <v>5</v>
      </c>
      <c r="H9600" t="s">
        <v>19629</v>
      </c>
      <c r="I9600" s="89"/>
    </row>
    <row r="9601" x14ac:dyDescent="0.3">
      <c r="A9601" t="s">
        <v>13368</v>
      </c>
      <c r="B9601" t="s">
        <v>19483</v>
      </c>
      <c r="C9601" t="s">
        <v>19493</v>
      </c>
      <c r="D9601" t="s">
        <v>19622</v>
      </c>
      <c r="E9601" s="89">
        <v>3.5902166948811431E-2</v>
      </c>
      <c r="F9601" s="89">
        <v>703695</v>
      </c>
      <c r="G9601" s="89">
        <v>5</v>
      </c>
      <c r="H9601" t="s">
        <v>19629</v>
      </c>
      <c r="I9601" s="89"/>
    </row>
    <row r="9602" x14ac:dyDescent="0.3">
      <c r="A9602" t="s">
        <v>13369</v>
      </c>
      <c r="B9602" t="s">
        <v>19483</v>
      </c>
      <c r="C9602" t="s">
        <v>19493</v>
      </c>
      <c r="D9602" t="s">
        <v>19623</v>
      </c>
      <c r="E9602" s="89">
        <v>6.6457902591102694E-2</v>
      </c>
      <c r="F9602" s="89">
        <v>703695</v>
      </c>
      <c r="G9602" s="89">
        <v>5</v>
      </c>
      <c r="H9602" t="s">
        <v>19629</v>
      </c>
      <c r="I9602" s="89"/>
    </row>
    <row r="9603" x14ac:dyDescent="0.3">
      <c r="A9603" t="s">
        <v>13370</v>
      </c>
      <c r="B9603" t="s">
        <v>19483</v>
      </c>
      <c r="C9603" t="s">
        <v>19493</v>
      </c>
      <c r="D9603" t="s">
        <v>19624</v>
      </c>
      <c r="E9603" s="89">
        <v>0.14376300385455351</v>
      </c>
      <c r="F9603" s="89">
        <v>703695</v>
      </c>
      <c r="G9603" s="89">
        <v>5</v>
      </c>
      <c r="H9603" t="s">
        <v>19629</v>
      </c>
      <c r="I9603" s="89"/>
    </row>
    <row r="9604" x14ac:dyDescent="0.3">
      <c r="A9604" t="s">
        <v>13371</v>
      </c>
      <c r="B9604" t="s">
        <v>19476</v>
      </c>
      <c r="C9604" t="s">
        <v>19494</v>
      </c>
      <c r="D9604" t="s">
        <v>19630</v>
      </c>
      <c r="E9604" s="89">
        <v>213834</v>
      </c>
      <c r="F9604" s="89">
        <v>703695</v>
      </c>
      <c r="G9604" s="89">
        <v>5</v>
      </c>
      <c r="H9604" t="s">
        <v>19630</v>
      </c>
      <c r="I9604" s="89"/>
    </row>
    <row r="9605" x14ac:dyDescent="0.3">
      <c r="A9605" t="s">
        <v>13372</v>
      </c>
      <c r="B9605" t="s">
        <v>19477</v>
      </c>
      <c r="C9605" t="s">
        <v>19494</v>
      </c>
      <c r="D9605" t="s">
        <v>19630</v>
      </c>
      <c r="E9605" s="89">
        <v>36392297405.708977</v>
      </c>
      <c r="F9605" s="89">
        <v>703695</v>
      </c>
      <c r="G9605" s="89">
        <v>5</v>
      </c>
      <c r="H9605" t="s">
        <v>19630</v>
      </c>
      <c r="I9605" s="89"/>
    </row>
    <row r="9606" x14ac:dyDescent="0.3">
      <c r="A9606" t="s">
        <v>13373</v>
      </c>
      <c r="B9606" t="s">
        <v>19478</v>
      </c>
      <c r="C9606" t="s">
        <v>19494</v>
      </c>
      <c r="D9606" t="s">
        <v>19630</v>
      </c>
      <c r="E9606" s="89">
        <v>0.3038731268518321</v>
      </c>
      <c r="F9606" s="89">
        <v>703695</v>
      </c>
      <c r="G9606" s="89">
        <v>5</v>
      </c>
      <c r="H9606" t="s">
        <v>19630</v>
      </c>
      <c r="I9606" s="89"/>
    </row>
    <row r="9607" x14ac:dyDescent="0.3">
      <c r="A9607" t="s">
        <v>13374</v>
      </c>
      <c r="B9607" t="s">
        <v>19479</v>
      </c>
      <c r="C9607" t="s">
        <v>19494</v>
      </c>
      <c r="D9607" t="s">
        <v>19630</v>
      </c>
      <c r="E9607" s="89">
        <v>51716.009642968878</v>
      </c>
      <c r="F9607" s="89">
        <v>703695</v>
      </c>
      <c r="G9607" s="89">
        <v>5</v>
      </c>
      <c r="H9607" t="s">
        <v>19630</v>
      </c>
      <c r="I9607" s="89"/>
    </row>
    <row r="9608" x14ac:dyDescent="0.3">
      <c r="A9608" t="s">
        <v>13375</v>
      </c>
      <c r="B9608" t="s">
        <v>19483</v>
      </c>
      <c r="C9608" t="s">
        <v>19494</v>
      </c>
      <c r="D9608" t="s">
        <v>19614</v>
      </c>
      <c r="E9608" s="89">
        <v>0.18141660209654659</v>
      </c>
      <c r="F9608" s="89">
        <v>703695</v>
      </c>
      <c r="G9608" s="89">
        <v>5</v>
      </c>
      <c r="H9608" t="s">
        <v>19629</v>
      </c>
      <c r="I9608" s="89"/>
    </row>
    <row r="9609" x14ac:dyDescent="0.3">
      <c r="A9609" t="s">
        <v>13376</v>
      </c>
      <c r="B9609" t="s">
        <v>19483</v>
      </c>
      <c r="C9609" t="s">
        <v>19494</v>
      </c>
      <c r="D9609" t="s">
        <v>19615</v>
      </c>
      <c r="E9609" s="89">
        <v>0.18273647315719249</v>
      </c>
      <c r="F9609" s="89">
        <v>703695</v>
      </c>
      <c r="G9609" s="89">
        <v>5</v>
      </c>
      <c r="H9609" t="s">
        <v>19629</v>
      </c>
      <c r="I9609" s="89"/>
    </row>
    <row r="9610" x14ac:dyDescent="0.3">
      <c r="A9610" t="s">
        <v>13377</v>
      </c>
      <c r="B9610" t="s">
        <v>19483</v>
      </c>
      <c r="C9610" t="s">
        <v>19494</v>
      </c>
      <c r="D9610" t="s">
        <v>19616</v>
      </c>
      <c r="E9610" s="89">
        <v>0.18141660209654659</v>
      </c>
      <c r="F9610" s="89">
        <v>703695</v>
      </c>
      <c r="G9610" s="89">
        <v>5</v>
      </c>
      <c r="H9610" t="s">
        <v>19629</v>
      </c>
      <c r="I9610" s="89"/>
    </row>
    <row r="9611" x14ac:dyDescent="0.3">
      <c r="A9611" t="s">
        <v>13378</v>
      </c>
      <c r="B9611" t="s">
        <v>19483</v>
      </c>
      <c r="C9611" t="s">
        <v>19494</v>
      </c>
      <c r="D9611" t="s">
        <v>19617</v>
      </c>
      <c r="E9611" s="89">
        <v>0.18264882901117699</v>
      </c>
      <c r="F9611" s="89">
        <v>703695</v>
      </c>
      <c r="G9611" s="89">
        <v>5</v>
      </c>
      <c r="H9611" t="s">
        <v>19629</v>
      </c>
      <c r="I9611" s="89"/>
    </row>
    <row r="9612" x14ac:dyDescent="0.3">
      <c r="A9612" t="s">
        <v>13379</v>
      </c>
      <c r="B9612" t="s">
        <v>19483</v>
      </c>
      <c r="C9612" t="s">
        <v>19494</v>
      </c>
      <c r="D9612" t="s">
        <v>19618</v>
      </c>
      <c r="E9612" s="89">
        <v>0.1761664453233342</v>
      </c>
      <c r="F9612" s="89">
        <v>703695</v>
      </c>
      <c r="G9612" s="89">
        <v>5</v>
      </c>
      <c r="H9612" t="s">
        <v>19629</v>
      </c>
      <c r="I9612" s="89"/>
    </row>
    <row r="9613" x14ac:dyDescent="0.3">
      <c r="A9613" t="s">
        <v>13380</v>
      </c>
      <c r="B9613" t="s">
        <v>19483</v>
      </c>
      <c r="C9613" t="s">
        <v>19494</v>
      </c>
      <c r="D9613" t="s">
        <v>19619</v>
      </c>
      <c r="E9613" s="89">
        <v>0.17461003969709171</v>
      </c>
      <c r="F9613" s="89">
        <v>703695</v>
      </c>
      <c r="G9613" s="89">
        <v>5</v>
      </c>
      <c r="H9613" t="s">
        <v>19629</v>
      </c>
      <c r="I9613" s="89"/>
    </row>
    <row r="9614" x14ac:dyDescent="0.3">
      <c r="A9614" t="s">
        <v>13381</v>
      </c>
      <c r="B9614" t="s">
        <v>19483</v>
      </c>
      <c r="C9614" t="s">
        <v>19494</v>
      </c>
      <c r="D9614" t="s">
        <v>19620</v>
      </c>
      <c r="E9614" s="89">
        <v>0.1678204586996106</v>
      </c>
      <c r="F9614" s="89">
        <v>703695</v>
      </c>
      <c r="G9614" s="89">
        <v>5</v>
      </c>
      <c r="H9614" t="s">
        <v>19629</v>
      </c>
      <c r="I9614" s="89"/>
    </row>
    <row r="9615" x14ac:dyDescent="0.3">
      <c r="A9615" t="s">
        <v>13382</v>
      </c>
      <c r="B9615" t="s">
        <v>19483</v>
      </c>
      <c r="C9615" t="s">
        <v>19494</v>
      </c>
      <c r="D9615" t="s">
        <v>19621</v>
      </c>
      <c r="E9615" s="89">
        <v>0.12690588600034361</v>
      </c>
      <c r="F9615" s="89">
        <v>703695</v>
      </c>
      <c r="G9615" s="89">
        <v>5</v>
      </c>
      <c r="H9615" t="s">
        <v>19629</v>
      </c>
      <c r="I9615" s="89"/>
    </row>
    <row r="9616" x14ac:dyDescent="0.3">
      <c r="A9616" t="s">
        <v>13383</v>
      </c>
      <c r="B9616" t="s">
        <v>19483</v>
      </c>
      <c r="C9616" t="s">
        <v>19494</v>
      </c>
      <c r="D9616" t="s">
        <v>19622</v>
      </c>
      <c r="E9616" s="89">
        <v>0.16961244204015069</v>
      </c>
      <c r="F9616" s="89">
        <v>703695</v>
      </c>
      <c r="G9616" s="89">
        <v>5</v>
      </c>
      <c r="H9616" t="s">
        <v>19629</v>
      </c>
      <c r="I9616" s="89"/>
    </row>
    <row r="9617" x14ac:dyDescent="0.3">
      <c r="A9617" t="s">
        <v>13384</v>
      </c>
      <c r="B9617" t="s">
        <v>19483</v>
      </c>
      <c r="C9617" t="s">
        <v>19494</v>
      </c>
      <c r="D9617" t="s">
        <v>19623</v>
      </c>
      <c r="E9617" s="89">
        <v>0.27786143394255919</v>
      </c>
      <c r="F9617" s="89">
        <v>703695</v>
      </c>
      <c r="G9617" s="89">
        <v>5</v>
      </c>
      <c r="H9617" t="s">
        <v>19629</v>
      </c>
      <c r="I9617" s="89"/>
    </row>
    <row r="9618" x14ac:dyDescent="0.3">
      <c r="A9618" t="s">
        <v>13385</v>
      </c>
      <c r="B9618" t="s">
        <v>19483</v>
      </c>
      <c r="C9618" t="s">
        <v>19494</v>
      </c>
      <c r="D9618" t="s">
        <v>19624</v>
      </c>
      <c r="E9618" s="89">
        <v>0.65916049891267092</v>
      </c>
      <c r="F9618" s="89">
        <v>703695</v>
      </c>
      <c r="G9618" s="89">
        <v>5</v>
      </c>
      <c r="H9618" t="s">
        <v>19629</v>
      </c>
      <c r="I9618" s="89"/>
    </row>
    <row r="9619" x14ac:dyDescent="0.3">
      <c r="A9619" t="s">
        <v>13386</v>
      </c>
      <c r="B9619" t="s">
        <v>19476</v>
      </c>
      <c r="C9619" t="s">
        <v>19495</v>
      </c>
      <c r="D9619" t="s">
        <v>19630</v>
      </c>
      <c r="E9619" s="89">
        <v>76848</v>
      </c>
      <c r="F9619" s="89">
        <v>703695</v>
      </c>
      <c r="G9619" s="89">
        <v>5</v>
      </c>
      <c r="H9619" t="s">
        <v>19630</v>
      </c>
      <c r="I9619" s="89"/>
    </row>
    <row r="9620" x14ac:dyDescent="0.3">
      <c r="A9620" t="s">
        <v>13387</v>
      </c>
      <c r="B9620" t="s">
        <v>19477</v>
      </c>
      <c r="C9620" t="s">
        <v>19495</v>
      </c>
      <c r="D9620" t="s">
        <v>19630</v>
      </c>
      <c r="E9620" s="89">
        <v>9691313794.7655029</v>
      </c>
      <c r="F9620" s="89">
        <v>703695</v>
      </c>
      <c r="G9620" s="89">
        <v>5</v>
      </c>
      <c r="H9620" t="s">
        <v>19630</v>
      </c>
      <c r="I9620" s="89"/>
    </row>
    <row r="9621" x14ac:dyDescent="0.3">
      <c r="A9621" t="s">
        <v>13388</v>
      </c>
      <c r="B9621" t="s">
        <v>19478</v>
      </c>
      <c r="C9621" t="s">
        <v>19495</v>
      </c>
      <c r="D9621" t="s">
        <v>19630</v>
      </c>
      <c r="E9621" s="89">
        <v>0.10920640334235709</v>
      </c>
      <c r="F9621" s="89">
        <v>703695</v>
      </c>
      <c r="G9621" s="89">
        <v>5</v>
      </c>
      <c r="H9621" t="s">
        <v>19630</v>
      </c>
      <c r="I9621" s="89"/>
    </row>
    <row r="9622" x14ac:dyDescent="0.3">
      <c r="A9622" t="s">
        <v>13389</v>
      </c>
      <c r="B9622" t="s">
        <v>19479</v>
      </c>
      <c r="C9622" t="s">
        <v>19495</v>
      </c>
      <c r="D9622" t="s">
        <v>19630</v>
      </c>
      <c r="E9622" s="89">
        <v>13772.037309865071</v>
      </c>
      <c r="F9622" s="89">
        <v>703695</v>
      </c>
      <c r="G9622" s="89">
        <v>5</v>
      </c>
      <c r="H9622" t="s">
        <v>19630</v>
      </c>
      <c r="I9622" s="89"/>
    </row>
    <row r="9623" x14ac:dyDescent="0.3">
      <c r="A9623" t="s">
        <v>13390</v>
      </c>
      <c r="B9623" t="s">
        <v>19483</v>
      </c>
      <c r="C9623" t="s">
        <v>19495</v>
      </c>
      <c r="D9623" t="s">
        <v>19614</v>
      </c>
      <c r="E9623" s="89">
        <v>0.13474036906076481</v>
      </c>
      <c r="F9623" s="89">
        <v>703695</v>
      </c>
      <c r="G9623" s="89">
        <v>5</v>
      </c>
      <c r="H9623" t="s">
        <v>19629</v>
      </c>
      <c r="I9623" s="89"/>
    </row>
    <row r="9624" x14ac:dyDescent="0.3">
      <c r="A9624" t="s">
        <v>13391</v>
      </c>
      <c r="B9624" t="s">
        <v>19483</v>
      </c>
      <c r="C9624" t="s">
        <v>19495</v>
      </c>
      <c r="D9624" t="s">
        <v>19615</v>
      </c>
      <c r="E9624" s="89">
        <v>0.136495788406993</v>
      </c>
      <c r="F9624" s="89">
        <v>703695</v>
      </c>
      <c r="G9624" s="89">
        <v>5</v>
      </c>
      <c r="H9624" t="s">
        <v>19629</v>
      </c>
      <c r="I9624" s="89"/>
    </row>
    <row r="9625" x14ac:dyDescent="0.3">
      <c r="A9625" t="s">
        <v>13392</v>
      </c>
      <c r="B9625" t="s">
        <v>19483</v>
      </c>
      <c r="C9625" t="s">
        <v>19495</v>
      </c>
      <c r="D9625" t="s">
        <v>19616</v>
      </c>
      <c r="E9625" s="89">
        <v>0.13474036906076481</v>
      </c>
      <c r="F9625" s="89">
        <v>703695</v>
      </c>
      <c r="G9625" s="89">
        <v>5</v>
      </c>
      <c r="H9625" t="s">
        <v>19629</v>
      </c>
      <c r="I9625" s="89"/>
    </row>
    <row r="9626" x14ac:dyDescent="0.3">
      <c r="A9626" t="s">
        <v>13393</v>
      </c>
      <c r="B9626" t="s">
        <v>19483</v>
      </c>
      <c r="C9626" t="s">
        <v>19495</v>
      </c>
      <c r="D9626" t="s">
        <v>19617</v>
      </c>
      <c r="E9626" s="89">
        <v>0.13635686434086619</v>
      </c>
      <c r="F9626" s="89">
        <v>703695</v>
      </c>
      <c r="G9626" s="89">
        <v>5</v>
      </c>
      <c r="H9626" t="s">
        <v>19629</v>
      </c>
      <c r="I9626" s="89"/>
    </row>
    <row r="9627" x14ac:dyDescent="0.3">
      <c r="A9627" t="s">
        <v>13394</v>
      </c>
      <c r="B9627" t="s">
        <v>19483</v>
      </c>
      <c r="C9627" t="s">
        <v>19495</v>
      </c>
      <c r="D9627" t="s">
        <v>19618</v>
      </c>
      <c r="E9627" s="89">
        <v>0.113890721256538</v>
      </c>
      <c r="F9627" s="89">
        <v>703695</v>
      </c>
      <c r="G9627" s="89">
        <v>5</v>
      </c>
      <c r="H9627" t="s">
        <v>19629</v>
      </c>
      <c r="I9627" s="89"/>
    </row>
    <row r="9628" x14ac:dyDescent="0.3">
      <c r="A9628" t="s">
        <v>13395</v>
      </c>
      <c r="B9628" t="s">
        <v>19483</v>
      </c>
      <c r="C9628" t="s">
        <v>19495</v>
      </c>
      <c r="D9628" t="s">
        <v>19619</v>
      </c>
      <c r="E9628" s="89">
        <v>0.1146507777035848</v>
      </c>
      <c r="F9628" s="89">
        <v>703695</v>
      </c>
      <c r="G9628" s="89">
        <v>5</v>
      </c>
      <c r="H9628" t="s">
        <v>19629</v>
      </c>
      <c r="I9628" s="89"/>
    </row>
    <row r="9629" x14ac:dyDescent="0.3">
      <c r="A9629" t="s">
        <v>13396</v>
      </c>
      <c r="B9629" t="s">
        <v>19483</v>
      </c>
      <c r="C9629" t="s">
        <v>19495</v>
      </c>
      <c r="D9629" t="s">
        <v>19620</v>
      </c>
      <c r="E9629" s="89">
        <v>0.10973164890741929</v>
      </c>
      <c r="F9629" s="89">
        <v>703695</v>
      </c>
      <c r="G9629" s="89">
        <v>5</v>
      </c>
      <c r="H9629" t="s">
        <v>19629</v>
      </c>
      <c r="I9629" s="89"/>
    </row>
    <row r="9630" x14ac:dyDescent="0.3">
      <c r="A9630" t="s">
        <v>13397</v>
      </c>
      <c r="B9630" t="s">
        <v>19483</v>
      </c>
      <c r="C9630" t="s">
        <v>19495</v>
      </c>
      <c r="D9630" t="s">
        <v>19621</v>
      </c>
      <c r="E9630" s="89">
        <v>8.8464306169541054E-2</v>
      </c>
      <c r="F9630" s="89">
        <v>703695</v>
      </c>
      <c r="G9630" s="89">
        <v>5</v>
      </c>
      <c r="H9630" t="s">
        <v>19629</v>
      </c>
      <c r="I9630" s="89"/>
    </row>
    <row r="9631" x14ac:dyDescent="0.3">
      <c r="A9631" t="s">
        <v>13398</v>
      </c>
      <c r="B9631" t="s">
        <v>19483</v>
      </c>
      <c r="C9631" t="s">
        <v>19495</v>
      </c>
      <c r="D9631" t="s">
        <v>19622</v>
      </c>
      <c r="E9631" s="89">
        <v>0.1137173615901797</v>
      </c>
      <c r="F9631" s="89">
        <v>703695</v>
      </c>
      <c r="G9631" s="89">
        <v>5</v>
      </c>
      <c r="H9631" t="s">
        <v>19629</v>
      </c>
      <c r="I9631" s="89"/>
    </row>
    <row r="9632" x14ac:dyDescent="0.3">
      <c r="A9632" t="s">
        <v>13399</v>
      </c>
      <c r="B9632" t="s">
        <v>19483</v>
      </c>
      <c r="C9632" t="s">
        <v>19495</v>
      </c>
      <c r="D9632" t="s">
        <v>19623</v>
      </c>
      <c r="E9632" s="89">
        <v>0.20520508099206289</v>
      </c>
      <c r="F9632" s="89">
        <v>703695</v>
      </c>
      <c r="G9632" s="89">
        <v>5</v>
      </c>
      <c r="H9632" t="s">
        <v>19629</v>
      </c>
      <c r="I9632" s="89"/>
    </row>
    <row r="9633" x14ac:dyDescent="0.3">
      <c r="A9633" t="s">
        <v>13400</v>
      </c>
      <c r="B9633" t="s">
        <v>19483</v>
      </c>
      <c r="C9633" t="s">
        <v>19495</v>
      </c>
      <c r="D9633" t="s">
        <v>19624</v>
      </c>
      <c r="E9633" s="89">
        <v>0.48801520884400779</v>
      </c>
      <c r="F9633" s="89">
        <v>703695</v>
      </c>
      <c r="G9633" s="89">
        <v>5</v>
      </c>
      <c r="H9633" t="s">
        <v>19629</v>
      </c>
      <c r="I9633" s="89"/>
    </row>
    <row r="9634" x14ac:dyDescent="0.3">
      <c r="A9634" t="s">
        <v>13401</v>
      </c>
      <c r="B9634" t="s">
        <v>19476</v>
      </c>
      <c r="C9634" t="s">
        <v>19496</v>
      </c>
      <c r="D9634" t="s">
        <v>19630</v>
      </c>
      <c r="E9634" s="89">
        <v>7965</v>
      </c>
      <c r="F9634" s="89">
        <v>703695</v>
      </c>
      <c r="G9634" s="89">
        <v>5</v>
      </c>
      <c r="H9634" t="s">
        <v>19630</v>
      </c>
      <c r="I9634" s="89"/>
    </row>
    <row r="9635" x14ac:dyDescent="0.3">
      <c r="A9635" t="s">
        <v>13402</v>
      </c>
      <c r="B9635" t="s">
        <v>19477</v>
      </c>
      <c r="C9635" t="s">
        <v>19496</v>
      </c>
      <c r="D9635" t="s">
        <v>19630</v>
      </c>
      <c r="E9635" s="89">
        <v>74731635.358432159</v>
      </c>
      <c r="F9635" s="89">
        <v>703695</v>
      </c>
      <c r="G9635" s="89">
        <v>5</v>
      </c>
      <c r="H9635" t="s">
        <v>19630</v>
      </c>
      <c r="I9635" s="89"/>
    </row>
    <row r="9636" x14ac:dyDescent="0.3">
      <c r="A9636" t="s">
        <v>13403</v>
      </c>
      <c r="B9636" t="s">
        <v>19478</v>
      </c>
      <c r="C9636" t="s">
        <v>19496</v>
      </c>
      <c r="D9636" t="s">
        <v>19630</v>
      </c>
      <c r="E9636" s="89">
        <v>1.131882420650992E-2</v>
      </c>
      <c r="F9636" s="89">
        <v>703695</v>
      </c>
      <c r="G9636" s="89">
        <v>5</v>
      </c>
      <c r="H9636" t="s">
        <v>19630</v>
      </c>
      <c r="I9636" s="89"/>
    </row>
    <row r="9637" x14ac:dyDescent="0.3">
      <c r="A9637" t="s">
        <v>13404</v>
      </c>
      <c r="B9637" t="s">
        <v>19479</v>
      </c>
      <c r="C9637" t="s">
        <v>19496</v>
      </c>
      <c r="D9637" t="s">
        <v>19630</v>
      </c>
      <c r="E9637" s="89">
        <v>106.19890060101631</v>
      </c>
      <c r="F9637" s="89">
        <v>703695</v>
      </c>
      <c r="G9637" s="89">
        <v>5</v>
      </c>
      <c r="H9637" t="s">
        <v>19630</v>
      </c>
      <c r="I9637" s="89"/>
    </row>
    <row r="9638" x14ac:dyDescent="0.3">
      <c r="A9638" t="s">
        <v>13405</v>
      </c>
      <c r="B9638" t="s">
        <v>19483</v>
      </c>
      <c r="C9638" t="s">
        <v>19496</v>
      </c>
      <c r="D9638" t="s">
        <v>19614</v>
      </c>
      <c r="E9638" s="89">
        <v>9.6329079285216359E-3</v>
      </c>
      <c r="F9638" s="89">
        <v>703695</v>
      </c>
      <c r="G9638" s="89">
        <v>5</v>
      </c>
      <c r="H9638" t="s">
        <v>19629</v>
      </c>
      <c r="I9638" s="89"/>
    </row>
    <row r="9639" x14ac:dyDescent="0.3">
      <c r="A9639" t="s">
        <v>13406</v>
      </c>
      <c r="B9639" t="s">
        <v>19483</v>
      </c>
      <c r="C9639" t="s">
        <v>19496</v>
      </c>
      <c r="D9639" t="s">
        <v>19615</v>
      </c>
      <c r="E9639" s="89">
        <v>9.7070830822608718E-3</v>
      </c>
      <c r="F9639" s="89">
        <v>703695</v>
      </c>
      <c r="G9639" s="89">
        <v>5</v>
      </c>
      <c r="H9639" t="s">
        <v>19629</v>
      </c>
      <c r="I9639" s="89"/>
    </row>
    <row r="9640" x14ac:dyDescent="0.3">
      <c r="A9640" t="s">
        <v>13407</v>
      </c>
      <c r="B9640" t="s">
        <v>19483</v>
      </c>
      <c r="C9640" t="s">
        <v>19496</v>
      </c>
      <c r="D9640" t="s">
        <v>19616</v>
      </c>
      <c r="E9640" s="89">
        <v>9.6329079285216359E-3</v>
      </c>
      <c r="F9640" s="89">
        <v>703695</v>
      </c>
      <c r="G9640" s="89">
        <v>5</v>
      </c>
      <c r="H9640" t="s">
        <v>19629</v>
      </c>
      <c r="I9640" s="89"/>
    </row>
    <row r="9641" x14ac:dyDescent="0.3">
      <c r="A9641" t="s">
        <v>13408</v>
      </c>
      <c r="B9641" t="s">
        <v>19483</v>
      </c>
      <c r="C9641" t="s">
        <v>19496</v>
      </c>
      <c r="D9641" t="s">
        <v>19617</v>
      </c>
      <c r="E9641" s="89">
        <v>9.7070830822608718E-3</v>
      </c>
      <c r="F9641" s="89">
        <v>703695</v>
      </c>
      <c r="G9641" s="89">
        <v>5</v>
      </c>
      <c r="H9641" t="s">
        <v>19629</v>
      </c>
      <c r="I9641" s="89"/>
    </row>
    <row r="9642" x14ac:dyDescent="0.3">
      <c r="A9642" t="s">
        <v>13409</v>
      </c>
      <c r="B9642" t="s">
        <v>19483</v>
      </c>
      <c r="C9642" t="s">
        <v>19496</v>
      </c>
      <c r="D9642" t="s">
        <v>19618</v>
      </c>
      <c r="E9642" s="89">
        <v>9.1352099388392789E-3</v>
      </c>
      <c r="F9642" s="89">
        <v>703695</v>
      </c>
      <c r="G9642" s="89">
        <v>5</v>
      </c>
      <c r="H9642" t="s">
        <v>19629</v>
      </c>
      <c r="I9642" s="89"/>
    </row>
    <row r="9643" x14ac:dyDescent="0.3">
      <c r="A9643" t="s">
        <v>13410</v>
      </c>
      <c r="B9643" t="s">
        <v>19483</v>
      </c>
      <c r="C9643" t="s">
        <v>19496</v>
      </c>
      <c r="D9643" t="s">
        <v>19619</v>
      </c>
      <c r="E9643" s="89">
        <v>9.4688884633362374E-3</v>
      </c>
      <c r="F9643" s="89">
        <v>703695</v>
      </c>
      <c r="G9643" s="89">
        <v>5</v>
      </c>
      <c r="H9643" t="s">
        <v>19629</v>
      </c>
      <c r="I9643" s="89"/>
    </row>
    <row r="9644" x14ac:dyDescent="0.3">
      <c r="A9644" t="s">
        <v>13411</v>
      </c>
      <c r="B9644" t="s">
        <v>19483</v>
      </c>
      <c r="C9644" t="s">
        <v>19496</v>
      </c>
      <c r="D9644" t="s">
        <v>19620</v>
      </c>
      <c r="E9644" s="89">
        <v>9.0609311022209846E-3</v>
      </c>
      <c r="F9644" s="89">
        <v>703695</v>
      </c>
      <c r="G9644" s="89">
        <v>5</v>
      </c>
      <c r="H9644" t="s">
        <v>19629</v>
      </c>
      <c r="I9644" s="89"/>
    </row>
    <row r="9645" x14ac:dyDescent="0.3">
      <c r="A9645" t="s">
        <v>13412</v>
      </c>
      <c r="B9645" t="s">
        <v>19483</v>
      </c>
      <c r="C9645" t="s">
        <v>19496</v>
      </c>
      <c r="D9645" t="s">
        <v>19621</v>
      </c>
      <c r="E9645" s="89">
        <v>5.6137488375743901E-3</v>
      </c>
      <c r="F9645" s="89">
        <v>703695</v>
      </c>
      <c r="G9645" s="89">
        <v>5</v>
      </c>
      <c r="H9645" t="s">
        <v>19629</v>
      </c>
      <c r="I9645" s="89"/>
    </row>
    <row r="9646" x14ac:dyDescent="0.3">
      <c r="A9646" t="s">
        <v>13413</v>
      </c>
      <c r="B9646" t="s">
        <v>19483</v>
      </c>
      <c r="C9646" t="s">
        <v>19496</v>
      </c>
      <c r="D9646" t="s">
        <v>19622</v>
      </c>
      <c r="E9646" s="89">
        <v>9.3271283006623046E-3</v>
      </c>
      <c r="F9646" s="89">
        <v>703695</v>
      </c>
      <c r="G9646" s="89">
        <v>5</v>
      </c>
      <c r="H9646" t="s">
        <v>19629</v>
      </c>
      <c r="I9646" s="89"/>
    </row>
    <row r="9647" x14ac:dyDescent="0.3">
      <c r="A9647" t="s">
        <v>13414</v>
      </c>
      <c r="B9647" t="s">
        <v>19483</v>
      </c>
      <c r="C9647" t="s">
        <v>19496</v>
      </c>
      <c r="D9647" t="s">
        <v>19623</v>
      </c>
      <c r="E9647" s="89">
        <v>1.7150809171230672E-2</v>
      </c>
      <c r="F9647" s="89">
        <v>703695</v>
      </c>
      <c r="G9647" s="89">
        <v>5</v>
      </c>
      <c r="H9647" t="s">
        <v>19629</v>
      </c>
      <c r="I9647" s="89"/>
    </row>
    <row r="9648" x14ac:dyDescent="0.3">
      <c r="A9648" t="s">
        <v>13415</v>
      </c>
      <c r="B9648" t="s">
        <v>19483</v>
      </c>
      <c r="C9648" t="s">
        <v>19496</v>
      </c>
      <c r="D9648" t="s">
        <v>19624</v>
      </c>
      <c r="E9648" s="89">
        <v>3.7459695416787883E-2</v>
      </c>
      <c r="F9648" s="89">
        <v>703695</v>
      </c>
      <c r="G9648" s="89">
        <v>5</v>
      </c>
      <c r="H9648" t="s">
        <v>19629</v>
      </c>
      <c r="I9648" s="89"/>
    </row>
    <row r="9649" x14ac:dyDescent="0.3">
      <c r="A9649" t="s">
        <v>13416</v>
      </c>
      <c r="B9649" t="s">
        <v>19476</v>
      </c>
      <c r="C9649" t="s">
        <v>19497</v>
      </c>
      <c r="D9649" t="s">
        <v>19630</v>
      </c>
      <c r="E9649" s="89">
        <v>102016</v>
      </c>
      <c r="F9649" s="89">
        <v>703695</v>
      </c>
      <c r="G9649" s="89">
        <v>5</v>
      </c>
      <c r="H9649" t="s">
        <v>19630</v>
      </c>
      <c r="I9649" s="89"/>
    </row>
    <row r="9650" x14ac:dyDescent="0.3">
      <c r="A9650" t="s">
        <v>13417</v>
      </c>
      <c r="B9650" t="s">
        <v>19477</v>
      </c>
      <c r="C9650" t="s">
        <v>19497</v>
      </c>
      <c r="D9650" t="s">
        <v>19630</v>
      </c>
      <c r="E9650" s="89">
        <v>404218454.58984381</v>
      </c>
      <c r="F9650" s="89">
        <v>703695</v>
      </c>
      <c r="G9650" s="89">
        <v>5</v>
      </c>
      <c r="H9650" t="s">
        <v>19630</v>
      </c>
      <c r="I9650" s="89"/>
    </row>
    <row r="9651" x14ac:dyDescent="0.3">
      <c r="A9651" t="s">
        <v>13418</v>
      </c>
      <c r="B9651" t="s">
        <v>19478</v>
      </c>
      <c r="C9651" t="s">
        <v>19497</v>
      </c>
      <c r="D9651" t="s">
        <v>19630</v>
      </c>
      <c r="E9651" s="89">
        <v>0.14497189833663729</v>
      </c>
      <c r="F9651" s="89">
        <v>703695</v>
      </c>
      <c r="G9651" s="89">
        <v>5</v>
      </c>
      <c r="H9651" t="s">
        <v>19630</v>
      </c>
      <c r="I9651" s="89"/>
    </row>
    <row r="9652" x14ac:dyDescent="0.3">
      <c r="A9652" t="s">
        <v>13419</v>
      </c>
      <c r="B9652" t="s">
        <v>19479</v>
      </c>
      <c r="C9652" t="s">
        <v>19497</v>
      </c>
      <c r="D9652" t="s">
        <v>19630</v>
      </c>
      <c r="E9652" s="89">
        <v>574.42280333076656</v>
      </c>
      <c r="F9652" s="89">
        <v>703695</v>
      </c>
      <c r="G9652" s="89">
        <v>5</v>
      </c>
      <c r="H9652" t="s">
        <v>19630</v>
      </c>
      <c r="I9652" s="89"/>
    </row>
    <row r="9653" x14ac:dyDescent="0.3">
      <c r="A9653" t="s">
        <v>13420</v>
      </c>
      <c r="B9653" t="s">
        <v>19483</v>
      </c>
      <c r="C9653" t="s">
        <v>19497</v>
      </c>
      <c r="D9653" t="s">
        <v>19614</v>
      </c>
      <c r="E9653" s="89">
        <v>4.2347344119048197E-3</v>
      </c>
      <c r="F9653" s="89">
        <v>703695</v>
      </c>
      <c r="G9653" s="89">
        <v>5</v>
      </c>
      <c r="H9653" t="s">
        <v>19629</v>
      </c>
      <c r="I9653" s="89"/>
    </row>
    <row r="9654" x14ac:dyDescent="0.3">
      <c r="A9654" t="s">
        <v>13421</v>
      </c>
      <c r="B9654" t="s">
        <v>19483</v>
      </c>
      <c r="C9654" t="s">
        <v>19497</v>
      </c>
      <c r="D9654" t="s">
        <v>19615</v>
      </c>
      <c r="E9654" s="89">
        <v>4.2755897798901219E-3</v>
      </c>
      <c r="F9654" s="89">
        <v>703695</v>
      </c>
      <c r="G9654" s="89">
        <v>5</v>
      </c>
      <c r="H9654" t="s">
        <v>19629</v>
      </c>
      <c r="I9654" s="89"/>
    </row>
    <row r="9655" x14ac:dyDescent="0.3">
      <c r="A9655" t="s">
        <v>13422</v>
      </c>
      <c r="B9655" t="s">
        <v>19483</v>
      </c>
      <c r="C9655" t="s">
        <v>19497</v>
      </c>
      <c r="D9655" t="s">
        <v>19616</v>
      </c>
      <c r="E9655" s="89">
        <v>4.2347344119048197E-3</v>
      </c>
      <c r="F9655" s="89">
        <v>703695</v>
      </c>
      <c r="G9655" s="89">
        <v>5</v>
      </c>
      <c r="H9655" t="s">
        <v>19629</v>
      </c>
      <c r="I9655" s="89"/>
    </row>
    <row r="9656" x14ac:dyDescent="0.3">
      <c r="A9656" t="s">
        <v>13423</v>
      </c>
      <c r="B9656" t="s">
        <v>19483</v>
      </c>
      <c r="C9656" t="s">
        <v>19497</v>
      </c>
      <c r="D9656" t="s">
        <v>19617</v>
      </c>
      <c r="E9656" s="89">
        <v>4.2726992013029999E-3</v>
      </c>
      <c r="F9656" s="89">
        <v>703695</v>
      </c>
      <c r="G9656" s="89">
        <v>5</v>
      </c>
      <c r="H9656" t="s">
        <v>19629</v>
      </c>
      <c r="I9656" s="89"/>
    </row>
    <row r="9657" x14ac:dyDescent="0.3">
      <c r="A9657" t="s">
        <v>13424</v>
      </c>
      <c r="B9657" t="s">
        <v>19483</v>
      </c>
      <c r="C9657" t="s">
        <v>19497</v>
      </c>
      <c r="D9657" t="s">
        <v>19618</v>
      </c>
      <c r="E9657" s="89">
        <v>4.1214770105807196E-3</v>
      </c>
      <c r="F9657" s="89">
        <v>703695</v>
      </c>
      <c r="G9657" s="89">
        <v>5</v>
      </c>
      <c r="H9657" t="s">
        <v>19629</v>
      </c>
      <c r="I9657" s="89"/>
    </row>
    <row r="9658" x14ac:dyDescent="0.3">
      <c r="A9658" t="s">
        <v>13425</v>
      </c>
      <c r="B9658" t="s">
        <v>19483</v>
      </c>
      <c r="C9658" t="s">
        <v>19497</v>
      </c>
      <c r="D9658" t="s">
        <v>19619</v>
      </c>
      <c r="E9658" s="89">
        <v>4.1639837909174969E-3</v>
      </c>
      <c r="F9658" s="89">
        <v>703695</v>
      </c>
      <c r="G9658" s="89">
        <v>5</v>
      </c>
      <c r="H9658" t="s">
        <v>19629</v>
      </c>
      <c r="I9658" s="89"/>
    </row>
    <row r="9659" x14ac:dyDescent="0.3">
      <c r="A9659" t="s">
        <v>13426</v>
      </c>
      <c r="B9659" t="s">
        <v>19483</v>
      </c>
      <c r="C9659" t="s">
        <v>19497</v>
      </c>
      <c r="D9659" t="s">
        <v>19620</v>
      </c>
      <c r="E9659" s="89">
        <v>3.9808167710227542E-3</v>
      </c>
      <c r="F9659" s="89">
        <v>703695</v>
      </c>
      <c r="G9659" s="89">
        <v>5</v>
      </c>
      <c r="H9659" t="s">
        <v>19629</v>
      </c>
      <c r="I9659" s="89"/>
    </row>
    <row r="9660" x14ac:dyDescent="0.3">
      <c r="A9660" t="s">
        <v>13427</v>
      </c>
      <c r="B9660" t="s">
        <v>19483</v>
      </c>
      <c r="C9660" t="s">
        <v>19497</v>
      </c>
      <c r="D9660" t="s">
        <v>19621</v>
      </c>
      <c r="E9660" s="89">
        <v>2.8977554986149251E-3</v>
      </c>
      <c r="F9660" s="89">
        <v>703695</v>
      </c>
      <c r="G9660" s="89">
        <v>5</v>
      </c>
      <c r="H9660" t="s">
        <v>19629</v>
      </c>
      <c r="I9660" s="89"/>
    </row>
    <row r="9661" x14ac:dyDescent="0.3">
      <c r="A9661" t="s">
        <v>13428</v>
      </c>
      <c r="B9661" t="s">
        <v>19483</v>
      </c>
      <c r="C9661" t="s">
        <v>19497</v>
      </c>
      <c r="D9661" t="s">
        <v>19622</v>
      </c>
      <c r="E9661" s="89">
        <v>4.1071120416427426E-3</v>
      </c>
      <c r="F9661" s="89">
        <v>703695</v>
      </c>
      <c r="G9661" s="89">
        <v>5</v>
      </c>
      <c r="H9661" t="s">
        <v>19629</v>
      </c>
      <c r="I9661" s="89"/>
    </row>
    <row r="9662" x14ac:dyDescent="0.3">
      <c r="A9662" t="s">
        <v>13429</v>
      </c>
      <c r="B9662" t="s">
        <v>19483</v>
      </c>
      <c r="C9662" t="s">
        <v>19497</v>
      </c>
      <c r="D9662" t="s">
        <v>19623</v>
      </c>
      <c r="E9662" s="89">
        <v>7.1558909039434937E-3</v>
      </c>
      <c r="F9662" s="89">
        <v>703695</v>
      </c>
      <c r="G9662" s="89">
        <v>5</v>
      </c>
      <c r="H9662" t="s">
        <v>19629</v>
      </c>
      <c r="I9662" s="89"/>
    </row>
    <row r="9663" x14ac:dyDescent="0.3">
      <c r="A9663" t="s">
        <v>13430</v>
      </c>
      <c r="B9663" t="s">
        <v>19483</v>
      </c>
      <c r="C9663" t="s">
        <v>19497</v>
      </c>
      <c r="D9663" t="s">
        <v>19624</v>
      </c>
      <c r="E9663" s="89">
        <v>1.576631132501578E-2</v>
      </c>
      <c r="F9663" s="89">
        <v>703695</v>
      </c>
      <c r="G9663" s="89">
        <v>5</v>
      </c>
      <c r="H9663" t="s">
        <v>19629</v>
      </c>
      <c r="I9663" s="89"/>
    </row>
    <row r="9664" x14ac:dyDescent="0.3">
      <c r="A9664" t="s">
        <v>13431</v>
      </c>
      <c r="B9664" t="s">
        <v>19476</v>
      </c>
      <c r="C9664" t="s">
        <v>19498</v>
      </c>
      <c r="D9664" t="s">
        <v>19630</v>
      </c>
      <c r="E9664" s="89">
        <v>266851</v>
      </c>
      <c r="F9664" s="89">
        <v>703695</v>
      </c>
      <c r="G9664" s="89">
        <v>5</v>
      </c>
      <c r="H9664" t="s">
        <v>19630</v>
      </c>
      <c r="I9664" s="89"/>
    </row>
    <row r="9665" x14ac:dyDescent="0.3">
      <c r="A9665" t="s">
        <v>13432</v>
      </c>
      <c r="B9665" t="s">
        <v>19477</v>
      </c>
      <c r="C9665" t="s">
        <v>19498</v>
      </c>
      <c r="D9665" t="s">
        <v>19630</v>
      </c>
      <c r="E9665" s="89">
        <v>3818414000</v>
      </c>
      <c r="F9665" s="89">
        <v>703695</v>
      </c>
      <c r="G9665" s="89">
        <v>5</v>
      </c>
      <c r="H9665" t="s">
        <v>19630</v>
      </c>
      <c r="I9665" s="89"/>
    </row>
    <row r="9666" x14ac:dyDescent="0.3">
      <c r="A9666" t="s">
        <v>13433</v>
      </c>
      <c r="B9666" t="s">
        <v>19478</v>
      </c>
      <c r="C9666" t="s">
        <v>19498</v>
      </c>
      <c r="D9666" t="s">
        <v>19630</v>
      </c>
      <c r="E9666" s="89">
        <v>0.37921400606796979</v>
      </c>
      <c r="F9666" s="89">
        <v>703695</v>
      </c>
      <c r="G9666" s="89">
        <v>5</v>
      </c>
      <c r="H9666" t="s">
        <v>19630</v>
      </c>
      <c r="I9666" s="89"/>
    </row>
    <row r="9667" x14ac:dyDescent="0.3">
      <c r="A9667" t="s">
        <v>13434</v>
      </c>
      <c r="B9667" t="s">
        <v>19479</v>
      </c>
      <c r="C9667" t="s">
        <v>19498</v>
      </c>
      <c r="D9667" t="s">
        <v>19630</v>
      </c>
      <c r="E9667" s="89">
        <v>5426.2343771094011</v>
      </c>
      <c r="F9667" s="89">
        <v>703695</v>
      </c>
      <c r="G9667" s="89">
        <v>5</v>
      </c>
      <c r="H9667" t="s">
        <v>19630</v>
      </c>
      <c r="I9667" s="89"/>
    </row>
    <row r="9668" x14ac:dyDescent="0.3">
      <c r="A9668" t="s">
        <v>13435</v>
      </c>
      <c r="B9668" t="s">
        <v>19483</v>
      </c>
      <c r="C9668" t="s">
        <v>19498</v>
      </c>
      <c r="D9668" t="s">
        <v>19614</v>
      </c>
      <c r="E9668" s="89">
        <v>1.518049444370926E-2</v>
      </c>
      <c r="F9668" s="89">
        <v>703695</v>
      </c>
      <c r="G9668" s="89">
        <v>5</v>
      </c>
      <c r="H9668" t="s">
        <v>19629</v>
      </c>
      <c r="I9668" s="89"/>
    </row>
    <row r="9669" x14ac:dyDescent="0.3">
      <c r="A9669" t="s">
        <v>13436</v>
      </c>
      <c r="B9669" t="s">
        <v>19483</v>
      </c>
      <c r="C9669" t="s">
        <v>19498</v>
      </c>
      <c r="D9669" t="s">
        <v>19615</v>
      </c>
      <c r="E9669" s="89">
        <v>1.560353203497547E-2</v>
      </c>
      <c r="F9669" s="89">
        <v>703695</v>
      </c>
      <c r="G9669" s="89">
        <v>5</v>
      </c>
      <c r="H9669" t="s">
        <v>19629</v>
      </c>
      <c r="I9669" s="89"/>
    </row>
    <row r="9670" x14ac:dyDescent="0.3">
      <c r="A9670" t="s">
        <v>13437</v>
      </c>
      <c r="B9670" t="s">
        <v>19483</v>
      </c>
      <c r="C9670" t="s">
        <v>19498</v>
      </c>
      <c r="D9670" t="s">
        <v>19616</v>
      </c>
      <c r="E9670" s="89">
        <v>1.518049444370926E-2</v>
      </c>
      <c r="F9670" s="89">
        <v>703695</v>
      </c>
      <c r="G9670" s="89">
        <v>5</v>
      </c>
      <c r="H9670" t="s">
        <v>19629</v>
      </c>
      <c r="I9670" s="89"/>
    </row>
    <row r="9671" x14ac:dyDescent="0.3">
      <c r="A9671" t="s">
        <v>13438</v>
      </c>
      <c r="B9671" t="s">
        <v>19483</v>
      </c>
      <c r="C9671" t="s">
        <v>19498</v>
      </c>
      <c r="D9671" t="s">
        <v>19617</v>
      </c>
      <c r="E9671" s="89">
        <v>1.558785790863337E-2</v>
      </c>
      <c r="F9671" s="89">
        <v>703695</v>
      </c>
      <c r="G9671" s="89">
        <v>5</v>
      </c>
      <c r="H9671" t="s">
        <v>19629</v>
      </c>
      <c r="I9671" s="89"/>
    </row>
    <row r="9672" x14ac:dyDescent="0.3">
      <c r="A9672" t="s">
        <v>13439</v>
      </c>
      <c r="B9672" t="s">
        <v>19483</v>
      </c>
      <c r="C9672" t="s">
        <v>19498</v>
      </c>
      <c r="D9672" t="s">
        <v>19618</v>
      </c>
      <c r="E9672" s="89">
        <v>1.5291364152759959E-2</v>
      </c>
      <c r="F9672" s="89">
        <v>703695</v>
      </c>
      <c r="G9672" s="89">
        <v>5</v>
      </c>
      <c r="H9672" t="s">
        <v>19629</v>
      </c>
      <c r="I9672" s="89"/>
    </row>
    <row r="9673" x14ac:dyDescent="0.3">
      <c r="A9673" t="s">
        <v>13440</v>
      </c>
      <c r="B9673" t="s">
        <v>19483</v>
      </c>
      <c r="C9673" t="s">
        <v>19498</v>
      </c>
      <c r="D9673" t="s">
        <v>19619</v>
      </c>
      <c r="E9673" s="89">
        <v>1.541403023341611E-2</v>
      </c>
      <c r="F9673" s="89">
        <v>703695</v>
      </c>
      <c r="G9673" s="89">
        <v>5</v>
      </c>
      <c r="H9673" t="s">
        <v>19629</v>
      </c>
      <c r="I9673" s="89"/>
    </row>
    <row r="9674" x14ac:dyDescent="0.3">
      <c r="A9674" t="s">
        <v>13441</v>
      </c>
      <c r="B9674" t="s">
        <v>19483</v>
      </c>
      <c r="C9674" t="s">
        <v>19498</v>
      </c>
      <c r="D9674" t="s">
        <v>19620</v>
      </c>
      <c r="E9674" s="89">
        <v>1.469973665567365E-2</v>
      </c>
      <c r="F9674" s="89">
        <v>703695</v>
      </c>
      <c r="G9674" s="89">
        <v>5</v>
      </c>
      <c r="H9674" t="s">
        <v>19629</v>
      </c>
      <c r="I9674" s="89"/>
    </row>
    <row r="9675" x14ac:dyDescent="0.3">
      <c r="A9675" t="s">
        <v>13442</v>
      </c>
      <c r="B9675" t="s">
        <v>19483</v>
      </c>
      <c r="C9675" t="s">
        <v>19498</v>
      </c>
      <c r="D9675" t="s">
        <v>19621</v>
      </c>
      <c r="E9675" s="89">
        <v>8.8949088488102322E-3</v>
      </c>
      <c r="F9675" s="89">
        <v>703695</v>
      </c>
      <c r="G9675" s="89">
        <v>5</v>
      </c>
      <c r="H9675" t="s">
        <v>19629</v>
      </c>
      <c r="I9675" s="89"/>
    </row>
    <row r="9676" x14ac:dyDescent="0.3">
      <c r="A9676" t="s">
        <v>13443</v>
      </c>
      <c r="B9676" t="s">
        <v>19483</v>
      </c>
      <c r="C9676" t="s">
        <v>19498</v>
      </c>
      <c r="D9676" t="s">
        <v>19622</v>
      </c>
      <c r="E9676" s="89">
        <v>1.5136715110087471E-2</v>
      </c>
      <c r="F9676" s="89">
        <v>703695</v>
      </c>
      <c r="G9676" s="89">
        <v>5</v>
      </c>
      <c r="H9676" t="s">
        <v>19629</v>
      </c>
      <c r="I9676" s="89"/>
    </row>
    <row r="9677" x14ac:dyDescent="0.3">
      <c r="A9677" t="s">
        <v>13444</v>
      </c>
      <c r="B9677" t="s">
        <v>19483</v>
      </c>
      <c r="C9677" t="s">
        <v>19498</v>
      </c>
      <c r="D9677" t="s">
        <v>19623</v>
      </c>
      <c r="E9677" s="89">
        <v>2.0452352647608221E-2</v>
      </c>
      <c r="F9677" s="89">
        <v>703695</v>
      </c>
      <c r="G9677" s="89">
        <v>5</v>
      </c>
      <c r="H9677" t="s">
        <v>19629</v>
      </c>
      <c r="I9677" s="89"/>
    </row>
    <row r="9678" x14ac:dyDescent="0.3">
      <c r="A9678" t="s">
        <v>13445</v>
      </c>
      <c r="B9678" t="s">
        <v>19483</v>
      </c>
      <c r="C9678" t="s">
        <v>19498</v>
      </c>
      <c r="D9678" t="s">
        <v>19624</v>
      </c>
      <c r="E9678" s="89">
        <v>5.3641787160667607E-2</v>
      </c>
      <c r="F9678" s="89">
        <v>703695</v>
      </c>
      <c r="G9678" s="89">
        <v>5</v>
      </c>
      <c r="H9678" t="s">
        <v>19629</v>
      </c>
      <c r="I9678" s="89"/>
    </row>
    <row r="9679" x14ac:dyDescent="0.3">
      <c r="A9679" t="s">
        <v>13314</v>
      </c>
      <c r="B9679" t="s">
        <v>19476</v>
      </c>
      <c r="C9679" t="s">
        <v>19488</v>
      </c>
      <c r="D9679" t="s">
        <v>19630</v>
      </c>
      <c r="E9679" s="89">
        <v>0</v>
      </c>
      <c r="F9679" s="89">
        <v>703695</v>
      </c>
      <c r="G9679" s="89">
        <v>5</v>
      </c>
      <c r="H9679" t="s">
        <v>19630</v>
      </c>
      <c r="I9679" s="89"/>
    </row>
    <row r="9680" x14ac:dyDescent="0.3">
      <c r="A9680" t="s">
        <v>13315</v>
      </c>
      <c r="B9680" t="s">
        <v>19477</v>
      </c>
      <c r="C9680" t="s">
        <v>19488</v>
      </c>
      <c r="D9680" t="s">
        <v>19630</v>
      </c>
      <c r="E9680" s="89">
        <v>0</v>
      </c>
      <c r="F9680" s="89">
        <v>703695</v>
      </c>
      <c r="G9680" s="89">
        <v>5</v>
      </c>
      <c r="H9680" t="s">
        <v>19630</v>
      </c>
      <c r="I9680" s="89"/>
    </row>
    <row r="9681" x14ac:dyDescent="0.3">
      <c r="A9681" t="s">
        <v>13316</v>
      </c>
      <c r="B9681" t="s">
        <v>19478</v>
      </c>
      <c r="C9681" t="s">
        <v>19488</v>
      </c>
      <c r="D9681" t="s">
        <v>19630</v>
      </c>
      <c r="E9681" s="89">
        <v>0</v>
      </c>
      <c r="F9681" s="89">
        <v>703695</v>
      </c>
      <c r="G9681" s="89">
        <v>5</v>
      </c>
      <c r="H9681" t="s">
        <v>19630</v>
      </c>
      <c r="I9681" s="89"/>
    </row>
    <row r="9682" x14ac:dyDescent="0.3">
      <c r="A9682" t="s">
        <v>13317</v>
      </c>
      <c r="B9682" t="s">
        <v>19479</v>
      </c>
      <c r="C9682" t="s">
        <v>19488</v>
      </c>
      <c r="D9682" t="s">
        <v>19630</v>
      </c>
      <c r="E9682" s="89">
        <v>0</v>
      </c>
      <c r="F9682" s="89">
        <v>703695</v>
      </c>
      <c r="G9682" s="89">
        <v>5</v>
      </c>
      <c r="H9682" t="s">
        <v>19630</v>
      </c>
      <c r="I9682" s="89"/>
    </row>
    <row r="9683" x14ac:dyDescent="0.3">
      <c r="A9683" t="s">
        <v>13450</v>
      </c>
      <c r="B9683" t="s">
        <v>19476</v>
      </c>
      <c r="C9683" t="s">
        <v>19500</v>
      </c>
      <c r="D9683" t="s">
        <v>19630</v>
      </c>
      <c r="E9683" s="89">
        <v>663828</v>
      </c>
      <c r="F9683" s="89">
        <v>703695</v>
      </c>
      <c r="G9683" s="89">
        <v>5</v>
      </c>
      <c r="H9683" t="s">
        <v>19630</v>
      </c>
      <c r="I9683" s="89"/>
    </row>
    <row r="9684" x14ac:dyDescent="0.3">
      <c r="A9684" t="s">
        <v>13451</v>
      </c>
      <c r="B9684" t="s">
        <v>19477</v>
      </c>
      <c r="C9684" t="s">
        <v>19500</v>
      </c>
      <c r="D9684" t="s">
        <v>19630</v>
      </c>
      <c r="E9684" s="89">
        <v>82002927213</v>
      </c>
      <c r="F9684" s="89">
        <v>703695</v>
      </c>
      <c r="G9684" s="89">
        <v>5</v>
      </c>
      <c r="H9684" t="s">
        <v>19630</v>
      </c>
      <c r="I9684" s="89"/>
    </row>
    <row r="9685" x14ac:dyDescent="0.3">
      <c r="A9685" t="s">
        <v>13452</v>
      </c>
      <c r="B9685" t="s">
        <v>19478</v>
      </c>
      <c r="C9685" t="s">
        <v>19500</v>
      </c>
      <c r="D9685" t="s">
        <v>19630</v>
      </c>
      <c r="E9685" s="89">
        <v>0.94334619401871544</v>
      </c>
      <c r="F9685" s="89">
        <v>703695</v>
      </c>
      <c r="G9685" s="89">
        <v>5</v>
      </c>
      <c r="H9685" t="s">
        <v>19630</v>
      </c>
      <c r="I9685" s="89"/>
    </row>
    <row r="9686" x14ac:dyDescent="0.3">
      <c r="A9686" t="s">
        <v>13453</v>
      </c>
      <c r="B9686" t="s">
        <v>19479</v>
      </c>
      <c r="C9686" t="s">
        <v>19500</v>
      </c>
      <c r="D9686" t="s">
        <v>19630</v>
      </c>
      <c r="E9686" s="89">
        <v>116531.9168290239</v>
      </c>
      <c r="F9686" s="89">
        <v>703695</v>
      </c>
      <c r="G9686" s="89">
        <v>5</v>
      </c>
      <c r="H9686" t="s">
        <v>19630</v>
      </c>
      <c r="I9686" s="89"/>
    </row>
    <row r="9687" x14ac:dyDescent="0.3">
      <c r="A9687" t="s">
        <v>13454</v>
      </c>
      <c r="B9687" t="s">
        <v>19483</v>
      </c>
      <c r="C9687" t="s">
        <v>19500</v>
      </c>
      <c r="D9687" t="s">
        <v>19614</v>
      </c>
      <c r="E9687" s="89">
        <v>0.1310568814172528</v>
      </c>
      <c r="F9687" s="89">
        <v>703695</v>
      </c>
      <c r="G9687" s="89">
        <v>5</v>
      </c>
      <c r="H9687" t="s">
        <v>19629</v>
      </c>
      <c r="I9687" s="89"/>
    </row>
    <row r="9688" x14ac:dyDescent="0.3">
      <c r="A9688" t="s">
        <v>13455</v>
      </c>
      <c r="B9688" t="s">
        <v>19483</v>
      </c>
      <c r="C9688" t="s">
        <v>19500</v>
      </c>
      <c r="D9688" t="s">
        <v>19615</v>
      </c>
      <c r="E9688" s="89">
        <v>0.13384847296778971</v>
      </c>
      <c r="F9688" s="89">
        <v>703695</v>
      </c>
      <c r="G9688" s="89">
        <v>5</v>
      </c>
      <c r="H9688" t="s">
        <v>19629</v>
      </c>
      <c r="I9688" s="89"/>
    </row>
    <row r="9689" x14ac:dyDescent="0.3">
      <c r="A9689" t="s">
        <v>13456</v>
      </c>
      <c r="B9689" t="s">
        <v>19483</v>
      </c>
      <c r="C9689" t="s">
        <v>19500</v>
      </c>
      <c r="D9689" t="s">
        <v>19616</v>
      </c>
      <c r="E9689" s="89">
        <v>0.1310568814172528</v>
      </c>
      <c r="F9689" s="89">
        <v>703695</v>
      </c>
      <c r="G9689" s="89">
        <v>5</v>
      </c>
      <c r="H9689" t="s">
        <v>19629</v>
      </c>
      <c r="I9689" s="89"/>
    </row>
    <row r="9690" x14ac:dyDescent="0.3">
      <c r="A9690" t="s">
        <v>13457</v>
      </c>
      <c r="B9690" t="s">
        <v>19483</v>
      </c>
      <c r="C9690" t="s">
        <v>19500</v>
      </c>
      <c r="D9690" t="s">
        <v>19617</v>
      </c>
      <c r="E9690" s="89">
        <v>0.1336427805999037</v>
      </c>
      <c r="F9690" s="89">
        <v>703695</v>
      </c>
      <c r="G9690" s="89">
        <v>5</v>
      </c>
      <c r="H9690" t="s">
        <v>19629</v>
      </c>
      <c r="I9690" s="89"/>
    </row>
    <row r="9691" x14ac:dyDescent="0.3">
      <c r="A9691" t="s">
        <v>13458</v>
      </c>
      <c r="B9691" t="s">
        <v>19483</v>
      </c>
      <c r="C9691" t="s">
        <v>19500</v>
      </c>
      <c r="D9691" t="s">
        <v>19618</v>
      </c>
      <c r="E9691" s="89">
        <v>0.13067674102773291</v>
      </c>
      <c r="F9691" s="89">
        <v>703695</v>
      </c>
      <c r="G9691" s="89">
        <v>5</v>
      </c>
      <c r="H9691" t="s">
        <v>19629</v>
      </c>
      <c r="I9691" s="89"/>
    </row>
    <row r="9692" x14ac:dyDescent="0.3">
      <c r="A9692" t="s">
        <v>13459</v>
      </c>
      <c r="B9692" t="s">
        <v>19483</v>
      </c>
      <c r="C9692" t="s">
        <v>19500</v>
      </c>
      <c r="D9692" t="s">
        <v>19619</v>
      </c>
      <c r="E9692" s="89">
        <v>0.13135004775375969</v>
      </c>
      <c r="F9692" s="89">
        <v>703695</v>
      </c>
      <c r="G9692" s="89">
        <v>5</v>
      </c>
      <c r="H9692" t="s">
        <v>19629</v>
      </c>
      <c r="I9692" s="89"/>
    </row>
    <row r="9693" x14ac:dyDescent="0.3">
      <c r="A9693" t="s">
        <v>13460</v>
      </c>
      <c r="B9693" t="s">
        <v>19483</v>
      </c>
      <c r="C9693" t="s">
        <v>19500</v>
      </c>
      <c r="D9693" t="s">
        <v>19620</v>
      </c>
      <c r="E9693" s="89">
        <v>0.12557295644402641</v>
      </c>
      <c r="F9693" s="89">
        <v>703695</v>
      </c>
      <c r="G9693" s="89">
        <v>5</v>
      </c>
      <c r="H9693" t="s">
        <v>19629</v>
      </c>
      <c r="I9693" s="89"/>
    </row>
    <row r="9694" x14ac:dyDescent="0.3">
      <c r="A9694" t="s">
        <v>13461</v>
      </c>
      <c r="B9694" t="s">
        <v>19483</v>
      </c>
      <c r="C9694" t="s">
        <v>19500</v>
      </c>
      <c r="D9694" t="s">
        <v>19621</v>
      </c>
      <c r="E9694" s="89">
        <v>8.9527730615851259E-2</v>
      </c>
      <c r="F9694" s="89">
        <v>703695</v>
      </c>
      <c r="G9694" s="89">
        <v>5</v>
      </c>
      <c r="H9694" t="s">
        <v>19629</v>
      </c>
      <c r="I9694" s="89"/>
    </row>
    <row r="9695" x14ac:dyDescent="0.3">
      <c r="A9695" t="s">
        <v>13462</v>
      </c>
      <c r="B9695" t="s">
        <v>19483</v>
      </c>
      <c r="C9695" t="s">
        <v>19500</v>
      </c>
      <c r="D9695" t="s">
        <v>19622</v>
      </c>
      <c r="E9695" s="89">
        <v>0.12964868240342331</v>
      </c>
      <c r="F9695" s="89">
        <v>703695</v>
      </c>
      <c r="G9695" s="89">
        <v>5</v>
      </c>
      <c r="H9695" t="s">
        <v>19629</v>
      </c>
      <c r="I9695" s="89"/>
    </row>
    <row r="9696" x14ac:dyDescent="0.3">
      <c r="A9696" t="s">
        <v>13463</v>
      </c>
      <c r="B9696" t="s">
        <v>19483</v>
      </c>
      <c r="C9696" t="s">
        <v>19500</v>
      </c>
      <c r="D9696" t="s">
        <v>19623</v>
      </c>
      <c r="E9696" s="89">
        <v>0.20302737630098469</v>
      </c>
      <c r="F9696" s="89">
        <v>703695</v>
      </c>
      <c r="G9696" s="89">
        <v>5</v>
      </c>
      <c r="H9696" t="s">
        <v>19629</v>
      </c>
      <c r="I9696" s="89"/>
    </row>
    <row r="9697" x14ac:dyDescent="0.3">
      <c r="A9697" t="s">
        <v>13464</v>
      </c>
      <c r="B9697" t="s">
        <v>19483</v>
      </c>
      <c r="C9697" t="s">
        <v>19500</v>
      </c>
      <c r="D9697" t="s">
        <v>19624</v>
      </c>
      <c r="E9697" s="89">
        <v>0.47926720880067097</v>
      </c>
      <c r="F9697" s="89">
        <v>703695</v>
      </c>
      <c r="G9697" s="89">
        <v>5</v>
      </c>
      <c r="H9697" t="s">
        <v>19629</v>
      </c>
      <c r="I9697" s="89"/>
    </row>
    <row r="9698" x14ac:dyDescent="0.3">
      <c r="A9698" t="s">
        <v>13465</v>
      </c>
      <c r="B9698" t="s">
        <v>19476</v>
      </c>
      <c r="C9698" t="s">
        <v>19501</v>
      </c>
      <c r="D9698" t="s">
        <v>19630</v>
      </c>
      <c r="E9698" s="89">
        <v>9509</v>
      </c>
      <c r="F9698" s="89">
        <v>703695</v>
      </c>
      <c r="G9698" s="89">
        <v>5</v>
      </c>
      <c r="H9698" t="s">
        <v>19630</v>
      </c>
      <c r="I9698" s="89"/>
    </row>
    <row r="9699" x14ac:dyDescent="0.3">
      <c r="A9699" t="s">
        <v>13466</v>
      </c>
      <c r="B9699" t="s">
        <v>19477</v>
      </c>
      <c r="C9699" t="s">
        <v>19501</v>
      </c>
      <c r="D9699" t="s">
        <v>19630</v>
      </c>
      <c r="E9699" s="89">
        <v>1441950004.875</v>
      </c>
      <c r="F9699" s="89">
        <v>703695</v>
      </c>
      <c r="G9699" s="89">
        <v>5</v>
      </c>
      <c r="H9699" t="s">
        <v>19630</v>
      </c>
      <c r="I9699" s="89"/>
    </row>
    <row r="9700" x14ac:dyDescent="0.3">
      <c r="A9700" t="s">
        <v>13467</v>
      </c>
      <c r="B9700" t="s">
        <v>19478</v>
      </c>
      <c r="C9700" t="s">
        <v>19501</v>
      </c>
      <c r="D9700" t="s">
        <v>19630</v>
      </c>
      <c r="E9700" s="89">
        <v>1.3512956607621199E-2</v>
      </c>
      <c r="F9700" s="89">
        <v>703695</v>
      </c>
      <c r="G9700" s="89">
        <v>5</v>
      </c>
      <c r="H9700" t="s">
        <v>19630</v>
      </c>
      <c r="I9700" s="89"/>
    </row>
    <row r="9701" x14ac:dyDescent="0.3">
      <c r="A9701" t="s">
        <v>13468</v>
      </c>
      <c r="B9701" t="s">
        <v>19479</v>
      </c>
      <c r="C9701" t="s">
        <v>19501</v>
      </c>
      <c r="D9701" t="s">
        <v>19630</v>
      </c>
      <c r="E9701" s="89">
        <v>2049.1121933152858</v>
      </c>
      <c r="F9701" s="89">
        <v>703695</v>
      </c>
      <c r="G9701" s="89">
        <v>5</v>
      </c>
      <c r="H9701" t="s">
        <v>19630</v>
      </c>
      <c r="I9701" s="89"/>
    </row>
    <row r="9702" x14ac:dyDescent="0.3">
      <c r="A9702" t="s">
        <v>13469</v>
      </c>
      <c r="B9702" t="s">
        <v>19483</v>
      </c>
      <c r="C9702" t="s">
        <v>19501</v>
      </c>
      <c r="D9702" t="s">
        <v>19614</v>
      </c>
      <c r="E9702" s="89">
        <v>0.16141757885523031</v>
      </c>
      <c r="F9702" s="89">
        <v>703695</v>
      </c>
      <c r="G9702" s="89">
        <v>5</v>
      </c>
      <c r="H9702" t="s">
        <v>19629</v>
      </c>
      <c r="I9702" s="89"/>
    </row>
    <row r="9703" x14ac:dyDescent="0.3">
      <c r="A9703" t="s">
        <v>13470</v>
      </c>
      <c r="B9703" t="s">
        <v>19483</v>
      </c>
      <c r="C9703" t="s">
        <v>19501</v>
      </c>
      <c r="D9703" t="s">
        <v>19615</v>
      </c>
      <c r="E9703" s="89">
        <v>0.16393899638240059</v>
      </c>
      <c r="F9703" s="89">
        <v>703695</v>
      </c>
      <c r="G9703" s="89">
        <v>5</v>
      </c>
      <c r="H9703" t="s">
        <v>19629</v>
      </c>
      <c r="I9703" s="89"/>
    </row>
    <row r="9704" x14ac:dyDescent="0.3">
      <c r="A9704" t="s">
        <v>13471</v>
      </c>
      <c r="B9704" t="s">
        <v>19483</v>
      </c>
      <c r="C9704" t="s">
        <v>19501</v>
      </c>
      <c r="D9704" t="s">
        <v>19616</v>
      </c>
      <c r="E9704" s="89">
        <v>0.16141757885523031</v>
      </c>
      <c r="F9704" s="89">
        <v>703695</v>
      </c>
      <c r="G9704" s="89">
        <v>5</v>
      </c>
      <c r="H9704" t="s">
        <v>19629</v>
      </c>
      <c r="I9704" s="89"/>
    </row>
    <row r="9705" x14ac:dyDescent="0.3">
      <c r="A9705" t="s">
        <v>13472</v>
      </c>
      <c r="B9705" t="s">
        <v>19483</v>
      </c>
      <c r="C9705" t="s">
        <v>19501</v>
      </c>
      <c r="D9705" t="s">
        <v>19617</v>
      </c>
      <c r="E9705" s="89">
        <v>0.16393899638240059</v>
      </c>
      <c r="F9705" s="89">
        <v>703695</v>
      </c>
      <c r="G9705" s="89">
        <v>5</v>
      </c>
      <c r="H9705" t="s">
        <v>19629</v>
      </c>
      <c r="I9705" s="89"/>
    </row>
    <row r="9706" x14ac:dyDescent="0.3">
      <c r="A9706" t="s">
        <v>13473</v>
      </c>
      <c r="B9706" t="s">
        <v>19483</v>
      </c>
      <c r="C9706" t="s">
        <v>19501</v>
      </c>
      <c r="D9706" t="s">
        <v>19618</v>
      </c>
      <c r="E9706" s="89">
        <v>0.16391300465745609</v>
      </c>
      <c r="F9706" s="89">
        <v>703695</v>
      </c>
      <c r="G9706" s="89">
        <v>5</v>
      </c>
      <c r="H9706" t="s">
        <v>19629</v>
      </c>
      <c r="I9706" s="89"/>
    </row>
    <row r="9707" x14ac:dyDescent="0.3">
      <c r="A9707" t="s">
        <v>13474</v>
      </c>
      <c r="B9707" t="s">
        <v>19483</v>
      </c>
      <c r="C9707" t="s">
        <v>19501</v>
      </c>
      <c r="D9707" t="s">
        <v>19619</v>
      </c>
      <c r="E9707" s="89">
        <v>0.16900551873541231</v>
      </c>
      <c r="F9707" s="89">
        <v>703695</v>
      </c>
      <c r="G9707" s="89">
        <v>5</v>
      </c>
      <c r="H9707" t="s">
        <v>19629</v>
      </c>
      <c r="I9707" s="89"/>
    </row>
    <row r="9708" x14ac:dyDescent="0.3">
      <c r="A9708" t="s">
        <v>13475</v>
      </c>
      <c r="B9708" t="s">
        <v>19483</v>
      </c>
      <c r="C9708" t="s">
        <v>19501</v>
      </c>
      <c r="D9708" t="s">
        <v>19620</v>
      </c>
      <c r="E9708" s="89">
        <v>0.15753367764079751</v>
      </c>
      <c r="F9708" s="89">
        <v>703695</v>
      </c>
      <c r="G9708" s="89">
        <v>5</v>
      </c>
      <c r="H9708" t="s">
        <v>19629</v>
      </c>
      <c r="I9708" s="89"/>
    </row>
    <row r="9709" x14ac:dyDescent="0.3">
      <c r="A9709" t="s">
        <v>13476</v>
      </c>
      <c r="B9709" t="s">
        <v>19483</v>
      </c>
      <c r="C9709" t="s">
        <v>19501</v>
      </c>
      <c r="D9709" t="s">
        <v>19621</v>
      </c>
      <c r="E9709" s="89">
        <v>8.8063907167430164E-2</v>
      </c>
      <c r="F9709" s="89">
        <v>703695</v>
      </c>
      <c r="G9709" s="89">
        <v>5</v>
      </c>
      <c r="H9709" t="s">
        <v>19629</v>
      </c>
      <c r="I9709" s="89"/>
    </row>
    <row r="9710" x14ac:dyDescent="0.3">
      <c r="A9710" t="s">
        <v>13477</v>
      </c>
      <c r="B9710" t="s">
        <v>19483</v>
      </c>
      <c r="C9710" t="s">
        <v>19501</v>
      </c>
      <c r="D9710" t="s">
        <v>19622</v>
      </c>
      <c r="E9710" s="89">
        <v>0.16401226649046721</v>
      </c>
      <c r="F9710" s="89">
        <v>703695</v>
      </c>
      <c r="G9710" s="89">
        <v>5</v>
      </c>
      <c r="H9710" t="s">
        <v>19629</v>
      </c>
      <c r="I9710" s="89"/>
    </row>
    <row r="9711" x14ac:dyDescent="0.3">
      <c r="A9711" t="s">
        <v>13478</v>
      </c>
      <c r="B9711" t="s">
        <v>19483</v>
      </c>
      <c r="C9711" t="s">
        <v>19501</v>
      </c>
      <c r="D9711" t="s">
        <v>19623</v>
      </c>
      <c r="E9711" s="89">
        <v>0.22740254667748019</v>
      </c>
      <c r="F9711" s="89">
        <v>703695</v>
      </c>
      <c r="G9711" s="89">
        <v>5</v>
      </c>
      <c r="H9711" t="s">
        <v>19629</v>
      </c>
      <c r="I9711" s="89"/>
    </row>
    <row r="9712" x14ac:dyDescent="0.3">
      <c r="A9712" t="s">
        <v>13479</v>
      </c>
      <c r="B9712" t="s">
        <v>19483</v>
      </c>
      <c r="C9712" t="s">
        <v>19501</v>
      </c>
      <c r="D9712" t="s">
        <v>19624</v>
      </c>
      <c r="E9712" s="89">
        <v>0.57498349820118189</v>
      </c>
      <c r="F9712" s="89">
        <v>703695</v>
      </c>
      <c r="G9712" s="89">
        <v>5</v>
      </c>
      <c r="H9712" t="s">
        <v>19629</v>
      </c>
      <c r="I9712" s="89"/>
    </row>
    <row r="9713" x14ac:dyDescent="0.3">
      <c r="A9713" t="s">
        <v>13480</v>
      </c>
      <c r="B9713" t="s">
        <v>19476</v>
      </c>
      <c r="C9713" t="s">
        <v>19502</v>
      </c>
      <c r="D9713" t="s">
        <v>19630</v>
      </c>
      <c r="E9713" s="89">
        <v>78966</v>
      </c>
      <c r="F9713" s="89">
        <v>703695</v>
      </c>
      <c r="G9713" s="89">
        <v>5</v>
      </c>
      <c r="H9713" t="s">
        <v>19630</v>
      </c>
      <c r="I9713" s="89"/>
    </row>
    <row r="9714" x14ac:dyDescent="0.3">
      <c r="A9714" t="s">
        <v>13481</v>
      </c>
      <c r="B9714" t="s">
        <v>19477</v>
      </c>
      <c r="C9714" t="s">
        <v>19502</v>
      </c>
      <c r="D9714" t="s">
        <v>19630</v>
      </c>
      <c r="E9714" s="89">
        <v>431074624.6171875</v>
      </c>
      <c r="F9714" s="89">
        <v>703695</v>
      </c>
      <c r="G9714" s="89">
        <v>5</v>
      </c>
      <c r="H9714" t="s">
        <v>19630</v>
      </c>
      <c r="I9714" s="89"/>
    </row>
    <row r="9715" x14ac:dyDescent="0.3">
      <c r="A9715" t="s">
        <v>13482</v>
      </c>
      <c r="B9715" t="s">
        <v>19478</v>
      </c>
      <c r="C9715" t="s">
        <v>19502</v>
      </c>
      <c r="D9715" t="s">
        <v>19630</v>
      </c>
      <c r="E9715" s="89">
        <v>0.1122162300428453</v>
      </c>
      <c r="F9715" s="89">
        <v>703695</v>
      </c>
      <c r="G9715" s="89">
        <v>5</v>
      </c>
      <c r="H9715" t="s">
        <v>19630</v>
      </c>
      <c r="I9715" s="89"/>
    </row>
    <row r="9716" x14ac:dyDescent="0.3">
      <c r="A9716" t="s">
        <v>13483</v>
      </c>
      <c r="B9716" t="s">
        <v>19479</v>
      </c>
      <c r="C9716" t="s">
        <v>19502</v>
      </c>
      <c r="D9716" t="s">
        <v>19630</v>
      </c>
      <c r="E9716" s="89">
        <v>612.58730645689889</v>
      </c>
      <c r="F9716" s="89">
        <v>703695</v>
      </c>
      <c r="G9716" s="89">
        <v>5</v>
      </c>
      <c r="H9716" t="s">
        <v>19630</v>
      </c>
      <c r="I9716" s="89"/>
    </row>
    <row r="9717" x14ac:dyDescent="0.3">
      <c r="A9717" t="s">
        <v>13484</v>
      </c>
      <c r="B9717" t="s">
        <v>19483</v>
      </c>
      <c r="C9717" t="s">
        <v>19502</v>
      </c>
      <c r="D9717" t="s">
        <v>19614</v>
      </c>
      <c r="E9717" s="89">
        <v>5.7599343437006196E-3</v>
      </c>
      <c r="F9717" s="89">
        <v>703695</v>
      </c>
      <c r="G9717" s="89">
        <v>5</v>
      </c>
      <c r="H9717" t="s">
        <v>19629</v>
      </c>
      <c r="I9717" s="89"/>
    </row>
    <row r="9718" x14ac:dyDescent="0.3">
      <c r="A9718" t="s">
        <v>13485</v>
      </c>
      <c r="B9718" t="s">
        <v>19483</v>
      </c>
      <c r="C9718" t="s">
        <v>19502</v>
      </c>
      <c r="D9718" t="s">
        <v>19615</v>
      </c>
      <c r="E9718" s="89">
        <v>5.8649001797949759E-3</v>
      </c>
      <c r="F9718" s="89">
        <v>703695</v>
      </c>
      <c r="G9718" s="89">
        <v>5</v>
      </c>
      <c r="H9718" t="s">
        <v>19629</v>
      </c>
      <c r="I9718" s="89"/>
    </row>
    <row r="9719" x14ac:dyDescent="0.3">
      <c r="A9719" t="s">
        <v>13486</v>
      </c>
      <c r="B9719" t="s">
        <v>19483</v>
      </c>
      <c r="C9719" t="s">
        <v>19502</v>
      </c>
      <c r="D9719" t="s">
        <v>19616</v>
      </c>
      <c r="E9719" s="89">
        <v>5.7599343437006196E-3</v>
      </c>
      <c r="F9719" s="89">
        <v>703695</v>
      </c>
      <c r="G9719" s="89">
        <v>5</v>
      </c>
      <c r="H9719" t="s">
        <v>19629</v>
      </c>
      <c r="I9719" s="89"/>
    </row>
    <row r="9720" x14ac:dyDescent="0.3">
      <c r="A9720" t="s">
        <v>13487</v>
      </c>
      <c r="B9720" t="s">
        <v>19483</v>
      </c>
      <c r="C9720" t="s">
        <v>19502</v>
      </c>
      <c r="D9720" t="s">
        <v>19617</v>
      </c>
      <c r="E9720" s="89">
        <v>5.863416336599165E-3</v>
      </c>
      <c r="F9720" s="89">
        <v>703695</v>
      </c>
      <c r="G9720" s="89">
        <v>5</v>
      </c>
      <c r="H9720" t="s">
        <v>19629</v>
      </c>
      <c r="I9720" s="89"/>
    </row>
    <row r="9721" x14ac:dyDescent="0.3">
      <c r="A9721" t="s">
        <v>13488</v>
      </c>
      <c r="B9721" t="s">
        <v>19483</v>
      </c>
      <c r="C9721" t="s">
        <v>19502</v>
      </c>
      <c r="D9721" t="s">
        <v>19618</v>
      </c>
      <c r="E9721" s="89">
        <v>5.666874022453962E-3</v>
      </c>
      <c r="F9721" s="89">
        <v>703695</v>
      </c>
      <c r="G9721" s="89">
        <v>5</v>
      </c>
      <c r="H9721" t="s">
        <v>19629</v>
      </c>
      <c r="I9721" s="89"/>
    </row>
    <row r="9722" x14ac:dyDescent="0.3">
      <c r="A9722" t="s">
        <v>13489</v>
      </c>
      <c r="B9722" t="s">
        <v>19483</v>
      </c>
      <c r="C9722" t="s">
        <v>19502</v>
      </c>
      <c r="D9722" t="s">
        <v>19619</v>
      </c>
      <c r="E9722" s="89">
        <v>5.7284535924303154E-3</v>
      </c>
      <c r="F9722" s="89">
        <v>703695</v>
      </c>
      <c r="G9722" s="89">
        <v>5</v>
      </c>
      <c r="H9722" t="s">
        <v>19629</v>
      </c>
      <c r="I9722" s="89"/>
    </row>
    <row r="9723" x14ac:dyDescent="0.3">
      <c r="A9723" t="s">
        <v>13490</v>
      </c>
      <c r="B9723" t="s">
        <v>19483</v>
      </c>
      <c r="C9723" t="s">
        <v>19502</v>
      </c>
      <c r="D9723" t="s">
        <v>19620</v>
      </c>
      <c r="E9723" s="89">
        <v>5.4779024199775074E-3</v>
      </c>
      <c r="F9723" s="89">
        <v>703695</v>
      </c>
      <c r="G9723" s="89">
        <v>5</v>
      </c>
      <c r="H9723" t="s">
        <v>19629</v>
      </c>
      <c r="I9723" s="89"/>
    </row>
    <row r="9724" x14ac:dyDescent="0.3">
      <c r="A9724" t="s">
        <v>13491</v>
      </c>
      <c r="B9724" t="s">
        <v>19483</v>
      </c>
      <c r="C9724" t="s">
        <v>19502</v>
      </c>
      <c r="D9724" t="s">
        <v>19621</v>
      </c>
      <c r="E9724" s="89">
        <v>3.5974142162308151E-3</v>
      </c>
      <c r="F9724" s="89">
        <v>703695</v>
      </c>
      <c r="G9724" s="89">
        <v>5</v>
      </c>
      <c r="H9724" t="s">
        <v>19629</v>
      </c>
      <c r="I9724" s="89"/>
    </row>
    <row r="9725" x14ac:dyDescent="0.3">
      <c r="A9725" t="s">
        <v>13492</v>
      </c>
      <c r="B9725" t="s">
        <v>19483</v>
      </c>
      <c r="C9725" t="s">
        <v>19502</v>
      </c>
      <c r="D9725" t="s">
        <v>19622</v>
      </c>
      <c r="E9725" s="89">
        <v>5.6373554954230118E-3</v>
      </c>
      <c r="F9725" s="89">
        <v>703695</v>
      </c>
      <c r="G9725" s="89">
        <v>5</v>
      </c>
      <c r="H9725" t="s">
        <v>19629</v>
      </c>
      <c r="I9725" s="89"/>
    </row>
    <row r="9726" x14ac:dyDescent="0.3">
      <c r="A9726" t="s">
        <v>13493</v>
      </c>
      <c r="B9726" t="s">
        <v>19483</v>
      </c>
      <c r="C9726" t="s">
        <v>19502</v>
      </c>
      <c r="D9726" t="s">
        <v>19623</v>
      </c>
      <c r="E9726" s="89">
        <v>8.7160422925833658E-3</v>
      </c>
      <c r="F9726" s="89">
        <v>703695</v>
      </c>
      <c r="G9726" s="89">
        <v>5</v>
      </c>
      <c r="H9726" t="s">
        <v>19629</v>
      </c>
      <c r="I9726" s="89"/>
    </row>
    <row r="9727" x14ac:dyDescent="0.3">
      <c r="A9727" t="s">
        <v>13494</v>
      </c>
      <c r="B9727" t="s">
        <v>19483</v>
      </c>
      <c r="C9727" t="s">
        <v>19502</v>
      </c>
      <c r="D9727" t="s">
        <v>19624</v>
      </c>
      <c r="E9727" s="89">
        <v>2.1022981180764819E-2</v>
      </c>
      <c r="F9727" s="89">
        <v>703695</v>
      </c>
      <c r="G9727" s="89">
        <v>5</v>
      </c>
      <c r="H9727" t="s">
        <v>19629</v>
      </c>
      <c r="I9727" s="89"/>
    </row>
    <row r="9728" x14ac:dyDescent="0.3">
      <c r="A9728" t="s">
        <v>13495</v>
      </c>
      <c r="B9728" t="s">
        <v>19476</v>
      </c>
      <c r="C9728" t="s">
        <v>19503</v>
      </c>
      <c r="D9728" t="s">
        <v>19630</v>
      </c>
      <c r="E9728" s="89">
        <v>423662</v>
      </c>
      <c r="F9728" s="89">
        <v>703695</v>
      </c>
      <c r="G9728" s="89">
        <v>5</v>
      </c>
      <c r="H9728" t="s">
        <v>19630</v>
      </c>
      <c r="I9728" s="89"/>
    </row>
    <row r="9729" x14ac:dyDescent="0.3">
      <c r="A9729" t="s">
        <v>13496</v>
      </c>
      <c r="B9729" t="s">
        <v>19477</v>
      </c>
      <c r="C9729" t="s">
        <v>19503</v>
      </c>
      <c r="D9729" t="s">
        <v>19630</v>
      </c>
      <c r="E9729" s="89">
        <v>196175074137</v>
      </c>
      <c r="F9729" s="89">
        <v>703695</v>
      </c>
      <c r="G9729" s="89">
        <v>5</v>
      </c>
      <c r="H9729" t="s">
        <v>19630</v>
      </c>
      <c r="I9729" s="89"/>
    </row>
    <row r="9730" x14ac:dyDescent="0.3">
      <c r="A9730" t="s">
        <v>13497</v>
      </c>
      <c r="B9730" t="s">
        <v>19478</v>
      </c>
      <c r="C9730" t="s">
        <v>19503</v>
      </c>
      <c r="D9730" t="s">
        <v>19630</v>
      </c>
      <c r="E9730" s="89">
        <v>0.60205344645052183</v>
      </c>
      <c r="F9730" s="89">
        <v>703695</v>
      </c>
      <c r="G9730" s="89">
        <v>5</v>
      </c>
      <c r="H9730" t="s">
        <v>19630</v>
      </c>
      <c r="I9730" s="89"/>
    </row>
    <row r="9731" x14ac:dyDescent="0.3">
      <c r="A9731" t="s">
        <v>13498</v>
      </c>
      <c r="B9731" t="s">
        <v>19479</v>
      </c>
      <c r="C9731" t="s">
        <v>19503</v>
      </c>
      <c r="D9731" t="s">
        <v>19630</v>
      </c>
      <c r="E9731" s="89">
        <v>278778.55340310792</v>
      </c>
      <c r="F9731" s="89">
        <v>703695</v>
      </c>
      <c r="G9731" s="89">
        <v>5</v>
      </c>
      <c r="H9731" t="s">
        <v>19630</v>
      </c>
      <c r="I9731" s="89"/>
    </row>
    <row r="9732" x14ac:dyDescent="0.3">
      <c r="A9732" t="s">
        <v>13499</v>
      </c>
      <c r="B9732" t="s">
        <v>19483</v>
      </c>
      <c r="C9732" t="s">
        <v>19503</v>
      </c>
      <c r="D9732" t="s">
        <v>19614</v>
      </c>
      <c r="E9732" s="89">
        <v>0.49097023865655542</v>
      </c>
      <c r="F9732" s="89">
        <v>703695</v>
      </c>
      <c r="G9732" s="89">
        <v>5</v>
      </c>
      <c r="H9732" t="s">
        <v>19629</v>
      </c>
      <c r="I9732" s="89"/>
    </row>
    <row r="9733" x14ac:dyDescent="0.3">
      <c r="A9733" t="s">
        <v>13500</v>
      </c>
      <c r="B9733" t="s">
        <v>19483</v>
      </c>
      <c r="C9733" t="s">
        <v>19503</v>
      </c>
      <c r="D9733" t="s">
        <v>19615</v>
      </c>
      <c r="E9733" s="89">
        <v>0.50207883945419218</v>
      </c>
      <c r="F9733" s="89">
        <v>703695</v>
      </c>
      <c r="G9733" s="89">
        <v>5</v>
      </c>
      <c r="H9733" t="s">
        <v>19629</v>
      </c>
      <c r="I9733" s="89"/>
    </row>
    <row r="9734" x14ac:dyDescent="0.3">
      <c r="A9734" t="s">
        <v>13501</v>
      </c>
      <c r="B9734" t="s">
        <v>19483</v>
      </c>
      <c r="C9734" t="s">
        <v>19503</v>
      </c>
      <c r="D9734" t="s">
        <v>19616</v>
      </c>
      <c r="E9734" s="89">
        <v>0.49097023865655542</v>
      </c>
      <c r="F9734" s="89">
        <v>703695</v>
      </c>
      <c r="G9734" s="89">
        <v>5</v>
      </c>
      <c r="H9734" t="s">
        <v>19629</v>
      </c>
      <c r="I9734" s="89"/>
    </row>
    <row r="9735" x14ac:dyDescent="0.3">
      <c r="A9735" t="s">
        <v>13502</v>
      </c>
      <c r="B9735" t="s">
        <v>19483</v>
      </c>
      <c r="C9735" t="s">
        <v>19503</v>
      </c>
      <c r="D9735" t="s">
        <v>19617</v>
      </c>
      <c r="E9735" s="89">
        <v>0.50131422886163257</v>
      </c>
      <c r="F9735" s="89">
        <v>703695</v>
      </c>
      <c r="G9735" s="89">
        <v>5</v>
      </c>
      <c r="H9735" t="s">
        <v>19629</v>
      </c>
      <c r="I9735" s="89"/>
    </row>
    <row r="9736" x14ac:dyDescent="0.3">
      <c r="A9736" t="s">
        <v>13503</v>
      </c>
      <c r="B9736" t="s">
        <v>19483</v>
      </c>
      <c r="C9736" t="s">
        <v>19503</v>
      </c>
      <c r="D9736" t="s">
        <v>19618</v>
      </c>
      <c r="E9736" s="89">
        <v>0.48986068906496472</v>
      </c>
      <c r="F9736" s="89">
        <v>703695</v>
      </c>
      <c r="G9736" s="89">
        <v>5</v>
      </c>
      <c r="H9736" t="s">
        <v>19629</v>
      </c>
      <c r="I9736" s="89"/>
    </row>
    <row r="9737" x14ac:dyDescent="0.3">
      <c r="A9737" t="s">
        <v>13504</v>
      </c>
      <c r="B9737" t="s">
        <v>19483</v>
      </c>
      <c r="C9737" t="s">
        <v>19503</v>
      </c>
      <c r="D9737" t="s">
        <v>19619</v>
      </c>
      <c r="E9737" s="89">
        <v>0.49666464166559432</v>
      </c>
      <c r="F9737" s="89">
        <v>703695</v>
      </c>
      <c r="G9737" s="89">
        <v>5</v>
      </c>
      <c r="H9737" t="s">
        <v>19629</v>
      </c>
      <c r="I9737" s="89"/>
    </row>
    <row r="9738" x14ac:dyDescent="0.3">
      <c r="A9738" t="s">
        <v>13505</v>
      </c>
      <c r="B9738" t="s">
        <v>19483</v>
      </c>
      <c r="C9738" t="s">
        <v>19503</v>
      </c>
      <c r="D9738" t="s">
        <v>19620</v>
      </c>
      <c r="E9738" s="89">
        <v>0.47450586067055112</v>
      </c>
      <c r="F9738" s="89">
        <v>703695</v>
      </c>
      <c r="G9738" s="89">
        <v>5</v>
      </c>
      <c r="H9738" t="s">
        <v>19629</v>
      </c>
      <c r="I9738" s="89"/>
    </row>
    <row r="9739" x14ac:dyDescent="0.3">
      <c r="A9739" t="s">
        <v>13506</v>
      </c>
      <c r="B9739" t="s">
        <v>19483</v>
      </c>
      <c r="C9739" t="s">
        <v>19503</v>
      </c>
      <c r="D9739" t="s">
        <v>19621</v>
      </c>
      <c r="E9739" s="89">
        <v>0.27198148447913578</v>
      </c>
      <c r="F9739" s="89">
        <v>703695</v>
      </c>
      <c r="G9739" s="89">
        <v>5</v>
      </c>
      <c r="H9739" t="s">
        <v>19629</v>
      </c>
      <c r="I9739" s="89"/>
    </row>
    <row r="9740" x14ac:dyDescent="0.3">
      <c r="A9740" t="s">
        <v>13507</v>
      </c>
      <c r="B9740" t="s">
        <v>19483</v>
      </c>
      <c r="C9740" t="s">
        <v>19503</v>
      </c>
      <c r="D9740" t="s">
        <v>19622</v>
      </c>
      <c r="E9740" s="89">
        <v>0.48572328538084492</v>
      </c>
      <c r="F9740" s="89">
        <v>703695</v>
      </c>
      <c r="G9740" s="89">
        <v>5</v>
      </c>
      <c r="H9740" t="s">
        <v>19629</v>
      </c>
      <c r="I9740" s="89"/>
    </row>
    <row r="9741" x14ac:dyDescent="0.3">
      <c r="A9741" t="s">
        <v>13508</v>
      </c>
      <c r="B9741" t="s">
        <v>19483</v>
      </c>
      <c r="C9741" t="s">
        <v>19503</v>
      </c>
      <c r="D9741" t="s">
        <v>19623</v>
      </c>
      <c r="E9741" s="89">
        <v>0.74956230595169215</v>
      </c>
      <c r="F9741" s="89">
        <v>703695</v>
      </c>
      <c r="G9741" s="89">
        <v>5</v>
      </c>
      <c r="H9741" t="s">
        <v>19629</v>
      </c>
      <c r="I9741" s="89"/>
    </row>
    <row r="9742" x14ac:dyDescent="0.3">
      <c r="A9742" t="s">
        <v>13509</v>
      </c>
      <c r="B9742" t="s">
        <v>19483</v>
      </c>
      <c r="C9742" t="s">
        <v>19503</v>
      </c>
      <c r="D9742" t="s">
        <v>19624</v>
      </c>
      <c r="E9742" s="89">
        <v>1.789489102701435</v>
      </c>
      <c r="F9742" s="89">
        <v>703695</v>
      </c>
      <c r="G9742" s="89">
        <v>5</v>
      </c>
      <c r="H9742" t="s">
        <v>19629</v>
      </c>
      <c r="I9742" s="89"/>
    </row>
    <row r="9743" x14ac:dyDescent="0.3">
      <c r="A9743" t="s">
        <v>13510</v>
      </c>
      <c r="B9743" t="s">
        <v>19476</v>
      </c>
      <c r="C9743" t="s">
        <v>19504</v>
      </c>
      <c r="D9743" t="s">
        <v>19630</v>
      </c>
      <c r="E9743" s="89">
        <v>140416</v>
      </c>
      <c r="F9743" s="89">
        <v>703695</v>
      </c>
      <c r="G9743" s="89">
        <v>5</v>
      </c>
      <c r="H9743" t="s">
        <v>19630</v>
      </c>
      <c r="I9743" s="89"/>
    </row>
    <row r="9744" x14ac:dyDescent="0.3">
      <c r="A9744" t="s">
        <v>13511</v>
      </c>
      <c r="B9744" t="s">
        <v>19477</v>
      </c>
      <c r="C9744" t="s">
        <v>19504</v>
      </c>
      <c r="D9744" t="s">
        <v>19630</v>
      </c>
      <c r="E9744" s="89">
        <v>70598733387</v>
      </c>
      <c r="F9744" s="89">
        <v>703695</v>
      </c>
      <c r="G9744" s="89">
        <v>5</v>
      </c>
      <c r="H9744" t="s">
        <v>19630</v>
      </c>
      <c r="I9744" s="89"/>
    </row>
    <row r="9745" x14ac:dyDescent="0.3">
      <c r="A9745" t="s">
        <v>13512</v>
      </c>
      <c r="B9745" t="s">
        <v>19478</v>
      </c>
      <c r="C9745" t="s">
        <v>19504</v>
      </c>
      <c r="D9745" t="s">
        <v>19630</v>
      </c>
      <c r="E9745" s="89">
        <v>0.19954099432282449</v>
      </c>
      <c r="F9745" s="89">
        <v>703695</v>
      </c>
      <c r="G9745" s="89">
        <v>5</v>
      </c>
      <c r="H9745" t="s">
        <v>19630</v>
      </c>
      <c r="I9745" s="89"/>
    </row>
    <row r="9746" x14ac:dyDescent="0.3">
      <c r="A9746" t="s">
        <v>13513</v>
      </c>
      <c r="B9746" t="s">
        <v>19479</v>
      </c>
      <c r="C9746" t="s">
        <v>19504</v>
      </c>
      <c r="D9746" t="s">
        <v>19630</v>
      </c>
      <c r="E9746" s="89">
        <v>100325.75673693859</v>
      </c>
      <c r="F9746" s="89">
        <v>703695</v>
      </c>
      <c r="G9746" s="89">
        <v>5</v>
      </c>
      <c r="H9746" t="s">
        <v>19630</v>
      </c>
      <c r="I9746" s="89"/>
    </row>
    <row r="9747" x14ac:dyDescent="0.3">
      <c r="A9747" t="s">
        <v>13514</v>
      </c>
      <c r="B9747" t="s">
        <v>19483</v>
      </c>
      <c r="C9747" t="s">
        <v>19504</v>
      </c>
      <c r="D9747" t="s">
        <v>19614</v>
      </c>
      <c r="E9747" s="89">
        <v>0.53461151763898229</v>
      </c>
      <c r="F9747" s="89">
        <v>703695</v>
      </c>
      <c r="G9747" s="89">
        <v>5</v>
      </c>
      <c r="H9747" t="s">
        <v>19629</v>
      </c>
      <c r="I9747" s="89"/>
    </row>
    <row r="9748" x14ac:dyDescent="0.3">
      <c r="A9748" t="s">
        <v>13515</v>
      </c>
      <c r="B9748" t="s">
        <v>19483</v>
      </c>
      <c r="C9748" t="s">
        <v>19504</v>
      </c>
      <c r="D9748" t="s">
        <v>19615</v>
      </c>
      <c r="E9748" s="89">
        <v>0.54689091443058502</v>
      </c>
      <c r="F9748" s="89">
        <v>703695</v>
      </c>
      <c r="G9748" s="89">
        <v>5</v>
      </c>
      <c r="H9748" t="s">
        <v>19629</v>
      </c>
      <c r="I9748" s="89"/>
    </row>
    <row r="9749" x14ac:dyDescent="0.3">
      <c r="A9749" t="s">
        <v>13516</v>
      </c>
      <c r="B9749" t="s">
        <v>19483</v>
      </c>
      <c r="C9749" t="s">
        <v>19504</v>
      </c>
      <c r="D9749" t="s">
        <v>19616</v>
      </c>
      <c r="E9749" s="89">
        <v>0.53461151763898229</v>
      </c>
      <c r="F9749" s="89">
        <v>703695</v>
      </c>
      <c r="G9749" s="89">
        <v>5</v>
      </c>
      <c r="H9749" t="s">
        <v>19629</v>
      </c>
      <c r="I9749" s="89"/>
    </row>
    <row r="9750" x14ac:dyDescent="0.3">
      <c r="A9750" t="s">
        <v>13517</v>
      </c>
      <c r="B9750" t="s">
        <v>19483</v>
      </c>
      <c r="C9750" t="s">
        <v>19504</v>
      </c>
      <c r="D9750" t="s">
        <v>19617</v>
      </c>
      <c r="E9750" s="89">
        <v>0.5464608214868909</v>
      </c>
      <c r="F9750" s="89">
        <v>703695</v>
      </c>
      <c r="G9750" s="89">
        <v>5</v>
      </c>
      <c r="H9750" t="s">
        <v>19629</v>
      </c>
      <c r="I9750" s="89"/>
    </row>
    <row r="9751" x14ac:dyDescent="0.3">
      <c r="A9751" t="s">
        <v>13518</v>
      </c>
      <c r="B9751" t="s">
        <v>19483</v>
      </c>
      <c r="C9751" t="s">
        <v>19504</v>
      </c>
      <c r="D9751" t="s">
        <v>19618</v>
      </c>
      <c r="E9751" s="89">
        <v>0.53581209565841503</v>
      </c>
      <c r="F9751" s="89">
        <v>703695</v>
      </c>
      <c r="G9751" s="89">
        <v>5</v>
      </c>
      <c r="H9751" t="s">
        <v>19629</v>
      </c>
      <c r="I9751" s="89"/>
    </row>
    <row r="9752" x14ac:dyDescent="0.3">
      <c r="A9752" t="s">
        <v>13519</v>
      </c>
      <c r="B9752" t="s">
        <v>19483</v>
      </c>
      <c r="C9752" t="s">
        <v>19504</v>
      </c>
      <c r="D9752" t="s">
        <v>19619</v>
      </c>
      <c r="E9752" s="89">
        <v>0.54516096134244174</v>
      </c>
      <c r="F9752" s="89">
        <v>703695</v>
      </c>
      <c r="G9752" s="89">
        <v>5</v>
      </c>
      <c r="H9752" t="s">
        <v>19629</v>
      </c>
      <c r="I9752" s="89"/>
    </row>
    <row r="9753" x14ac:dyDescent="0.3">
      <c r="A9753" t="s">
        <v>13520</v>
      </c>
      <c r="B9753" t="s">
        <v>19483</v>
      </c>
      <c r="C9753" t="s">
        <v>19504</v>
      </c>
      <c r="D9753" t="s">
        <v>19620</v>
      </c>
      <c r="E9753" s="89">
        <v>0.5173371281828979</v>
      </c>
      <c r="F9753" s="89">
        <v>703695</v>
      </c>
      <c r="G9753" s="89">
        <v>5</v>
      </c>
      <c r="H9753" t="s">
        <v>19629</v>
      </c>
      <c r="I9753" s="89"/>
    </row>
    <row r="9754" x14ac:dyDescent="0.3">
      <c r="A9754" t="s">
        <v>13521</v>
      </c>
      <c r="B9754" t="s">
        <v>19483</v>
      </c>
      <c r="C9754" t="s">
        <v>19504</v>
      </c>
      <c r="D9754" t="s">
        <v>19621</v>
      </c>
      <c r="E9754" s="89">
        <v>0.26251943802371458</v>
      </c>
      <c r="F9754" s="89">
        <v>703695</v>
      </c>
      <c r="G9754" s="89">
        <v>5</v>
      </c>
      <c r="H9754" t="s">
        <v>19629</v>
      </c>
      <c r="I9754" s="89"/>
    </row>
    <row r="9755" x14ac:dyDescent="0.3">
      <c r="A9755" t="s">
        <v>13522</v>
      </c>
      <c r="B9755" t="s">
        <v>19483</v>
      </c>
      <c r="C9755" t="s">
        <v>19504</v>
      </c>
      <c r="D9755" t="s">
        <v>19622</v>
      </c>
      <c r="E9755" s="89">
        <v>0.53307047150452225</v>
      </c>
      <c r="F9755" s="89">
        <v>703695</v>
      </c>
      <c r="G9755" s="89">
        <v>5</v>
      </c>
      <c r="H9755" t="s">
        <v>19629</v>
      </c>
      <c r="I9755" s="89"/>
    </row>
    <row r="9756" x14ac:dyDescent="0.3">
      <c r="A9756" t="s">
        <v>13523</v>
      </c>
      <c r="B9756" t="s">
        <v>19483</v>
      </c>
      <c r="C9756" t="s">
        <v>19504</v>
      </c>
      <c r="D9756" t="s">
        <v>19623</v>
      </c>
      <c r="E9756" s="89">
        <v>0.78364856555509299</v>
      </c>
      <c r="F9756" s="89">
        <v>703695</v>
      </c>
      <c r="G9756" s="89">
        <v>5</v>
      </c>
      <c r="H9756" t="s">
        <v>19629</v>
      </c>
      <c r="I9756" s="89"/>
    </row>
    <row r="9757" x14ac:dyDescent="0.3">
      <c r="A9757" t="s">
        <v>13524</v>
      </c>
      <c r="B9757" t="s">
        <v>19483</v>
      </c>
      <c r="C9757" t="s">
        <v>19504</v>
      </c>
      <c r="D9757" t="s">
        <v>19624</v>
      </c>
      <c r="E9757" s="89">
        <v>1.9245670225806679</v>
      </c>
      <c r="F9757" s="89">
        <v>703695</v>
      </c>
      <c r="G9757" s="89">
        <v>5</v>
      </c>
      <c r="H9757" t="s">
        <v>19629</v>
      </c>
      <c r="I9757" s="89"/>
    </row>
    <row r="9758" x14ac:dyDescent="0.3">
      <c r="A9758" t="s">
        <v>13525</v>
      </c>
      <c r="B9758" t="s">
        <v>19476</v>
      </c>
      <c r="C9758" t="s">
        <v>19505</v>
      </c>
      <c r="D9758" t="s">
        <v>19630</v>
      </c>
      <c r="E9758" s="89">
        <v>22031</v>
      </c>
      <c r="F9758" s="89">
        <v>703695</v>
      </c>
      <c r="G9758" s="89">
        <v>5</v>
      </c>
      <c r="H9758" t="s">
        <v>19630</v>
      </c>
      <c r="I9758" s="89"/>
    </row>
    <row r="9759" x14ac:dyDescent="0.3">
      <c r="A9759" t="s">
        <v>13526</v>
      </c>
      <c r="B9759" t="s">
        <v>19477</v>
      </c>
      <c r="C9759" t="s">
        <v>19505</v>
      </c>
      <c r="D9759" t="s">
        <v>19630</v>
      </c>
      <c r="E9759" s="89">
        <v>32126480583.75</v>
      </c>
      <c r="F9759" s="89">
        <v>703695</v>
      </c>
      <c r="G9759" s="89">
        <v>5</v>
      </c>
      <c r="H9759" t="s">
        <v>19630</v>
      </c>
      <c r="I9759" s="89"/>
    </row>
    <row r="9760" x14ac:dyDescent="0.3">
      <c r="A9760" t="s">
        <v>13527</v>
      </c>
      <c r="B9760" t="s">
        <v>19478</v>
      </c>
      <c r="C9760" t="s">
        <v>19505</v>
      </c>
      <c r="D9760" t="s">
        <v>19630</v>
      </c>
      <c r="E9760" s="89">
        <v>3.1307597751866929E-2</v>
      </c>
      <c r="F9760" s="89">
        <v>703695</v>
      </c>
      <c r="G9760" s="89">
        <v>5</v>
      </c>
      <c r="H9760" t="s">
        <v>19630</v>
      </c>
      <c r="I9760" s="89"/>
    </row>
    <row r="9761" x14ac:dyDescent="0.3">
      <c r="A9761" t="s">
        <v>13528</v>
      </c>
      <c r="B9761" t="s">
        <v>19479</v>
      </c>
      <c r="C9761" t="s">
        <v>19505</v>
      </c>
      <c r="D9761" t="s">
        <v>19630</v>
      </c>
      <c r="E9761" s="89">
        <v>45653.984444610243</v>
      </c>
      <c r="F9761" s="89">
        <v>703695</v>
      </c>
      <c r="G9761" s="89">
        <v>5</v>
      </c>
      <c r="H9761" t="s">
        <v>19630</v>
      </c>
      <c r="I9761" s="89"/>
    </row>
    <row r="9762" x14ac:dyDescent="0.3">
      <c r="A9762" t="s">
        <v>13529</v>
      </c>
      <c r="B9762" t="s">
        <v>19483</v>
      </c>
      <c r="C9762" t="s">
        <v>19505</v>
      </c>
      <c r="D9762" t="s">
        <v>19614</v>
      </c>
      <c r="E9762" s="89">
        <v>1.5292401108487059</v>
      </c>
      <c r="F9762" s="89">
        <v>703695</v>
      </c>
      <c r="G9762" s="89">
        <v>5</v>
      </c>
      <c r="H9762" t="s">
        <v>19629</v>
      </c>
      <c r="I9762" s="89"/>
    </row>
    <row r="9763" x14ac:dyDescent="0.3">
      <c r="A9763" t="s">
        <v>13530</v>
      </c>
      <c r="B9763" t="s">
        <v>19483</v>
      </c>
      <c r="C9763" t="s">
        <v>19505</v>
      </c>
      <c r="D9763" t="s">
        <v>19615</v>
      </c>
      <c r="E9763" s="89">
        <v>1.552037715005997</v>
      </c>
      <c r="F9763" s="89">
        <v>703695</v>
      </c>
      <c r="G9763" s="89">
        <v>5</v>
      </c>
      <c r="H9763" t="s">
        <v>19629</v>
      </c>
      <c r="I9763" s="89"/>
    </row>
    <row r="9764" x14ac:dyDescent="0.3">
      <c r="A9764" t="s">
        <v>13531</v>
      </c>
      <c r="B9764" t="s">
        <v>19483</v>
      </c>
      <c r="C9764" t="s">
        <v>19505</v>
      </c>
      <c r="D9764" t="s">
        <v>19616</v>
      </c>
      <c r="E9764" s="89">
        <v>1.5292401108487059</v>
      </c>
      <c r="F9764" s="89">
        <v>703695</v>
      </c>
      <c r="G9764" s="89">
        <v>5</v>
      </c>
      <c r="H9764" t="s">
        <v>19629</v>
      </c>
      <c r="I9764" s="89"/>
    </row>
    <row r="9765" x14ac:dyDescent="0.3">
      <c r="A9765" t="s">
        <v>13532</v>
      </c>
      <c r="B9765" t="s">
        <v>19483</v>
      </c>
      <c r="C9765" t="s">
        <v>19505</v>
      </c>
      <c r="D9765" t="s">
        <v>19617</v>
      </c>
      <c r="E9765" s="89">
        <v>1.552037715005997</v>
      </c>
      <c r="F9765" s="89">
        <v>703695</v>
      </c>
      <c r="G9765" s="89">
        <v>5</v>
      </c>
      <c r="H9765" t="s">
        <v>19629</v>
      </c>
      <c r="I9765" s="89"/>
    </row>
    <row r="9766" x14ac:dyDescent="0.3">
      <c r="A9766" t="s">
        <v>13533</v>
      </c>
      <c r="B9766" t="s">
        <v>19483</v>
      </c>
      <c r="C9766" t="s">
        <v>19505</v>
      </c>
      <c r="D9766" t="s">
        <v>19618</v>
      </c>
      <c r="E9766" s="89">
        <v>1.536140143560492</v>
      </c>
      <c r="F9766" s="89">
        <v>703695</v>
      </c>
      <c r="G9766" s="89">
        <v>5</v>
      </c>
      <c r="H9766" t="s">
        <v>19629</v>
      </c>
      <c r="I9766" s="89"/>
    </row>
    <row r="9767" x14ac:dyDescent="0.3">
      <c r="A9767" t="s">
        <v>13534</v>
      </c>
      <c r="B9767" t="s">
        <v>19483</v>
      </c>
      <c r="C9767" t="s">
        <v>19505</v>
      </c>
      <c r="D9767" t="s">
        <v>19619</v>
      </c>
      <c r="E9767" s="89">
        <v>1.5725935774152</v>
      </c>
      <c r="F9767" s="89">
        <v>703695</v>
      </c>
      <c r="G9767" s="89">
        <v>5</v>
      </c>
      <c r="H9767" t="s">
        <v>19629</v>
      </c>
      <c r="I9767" s="89"/>
    </row>
    <row r="9768" x14ac:dyDescent="0.3">
      <c r="A9768" t="s">
        <v>13535</v>
      </c>
      <c r="B9768" t="s">
        <v>19483</v>
      </c>
      <c r="C9768" t="s">
        <v>19505</v>
      </c>
      <c r="D9768" t="s">
        <v>19620</v>
      </c>
      <c r="E9768" s="89">
        <v>1.4809473907573329</v>
      </c>
      <c r="F9768" s="89">
        <v>703695</v>
      </c>
      <c r="G9768" s="89">
        <v>5</v>
      </c>
      <c r="H9768" t="s">
        <v>19629</v>
      </c>
      <c r="I9768" s="89"/>
    </row>
    <row r="9769" x14ac:dyDescent="0.3">
      <c r="A9769" t="s">
        <v>13536</v>
      </c>
      <c r="B9769" t="s">
        <v>19483</v>
      </c>
      <c r="C9769" t="s">
        <v>19505</v>
      </c>
      <c r="D9769" t="s">
        <v>19621</v>
      </c>
      <c r="E9769" s="89">
        <v>0.51537349918358932</v>
      </c>
      <c r="F9769" s="89">
        <v>703695</v>
      </c>
      <c r="G9769" s="89">
        <v>5</v>
      </c>
      <c r="H9769" t="s">
        <v>19629</v>
      </c>
      <c r="I9769" s="89"/>
    </row>
    <row r="9770" x14ac:dyDescent="0.3">
      <c r="A9770" t="s">
        <v>13537</v>
      </c>
      <c r="B9770" t="s">
        <v>19483</v>
      </c>
      <c r="C9770" t="s">
        <v>19505</v>
      </c>
      <c r="D9770" t="s">
        <v>19622</v>
      </c>
      <c r="E9770" s="89">
        <v>1.498590170050548</v>
      </c>
      <c r="F9770" s="89">
        <v>703695</v>
      </c>
      <c r="G9770" s="89">
        <v>5</v>
      </c>
      <c r="H9770" t="s">
        <v>19629</v>
      </c>
      <c r="I9770" s="89"/>
    </row>
    <row r="9771" x14ac:dyDescent="0.3">
      <c r="A9771" t="s">
        <v>13538</v>
      </c>
      <c r="B9771" t="s">
        <v>19483</v>
      </c>
      <c r="C9771" t="s">
        <v>19505</v>
      </c>
      <c r="D9771" t="s">
        <v>19623</v>
      </c>
      <c r="E9771" s="89">
        <v>2.3110475855741792</v>
      </c>
      <c r="F9771" s="89">
        <v>703695</v>
      </c>
      <c r="G9771" s="89">
        <v>5</v>
      </c>
      <c r="H9771" t="s">
        <v>19629</v>
      </c>
      <c r="I9771" s="89"/>
    </row>
    <row r="9772" x14ac:dyDescent="0.3">
      <c r="A9772" t="s">
        <v>13539</v>
      </c>
      <c r="B9772" t="s">
        <v>19483</v>
      </c>
      <c r="C9772" t="s">
        <v>19505</v>
      </c>
      <c r="D9772" t="s">
        <v>19624</v>
      </c>
      <c r="E9772" s="89">
        <v>5.6052522350488543</v>
      </c>
      <c r="F9772" s="89">
        <v>703695</v>
      </c>
      <c r="G9772" s="89">
        <v>5</v>
      </c>
      <c r="H9772" t="s">
        <v>19629</v>
      </c>
      <c r="I9772" s="89"/>
    </row>
    <row r="9773" x14ac:dyDescent="0.3">
      <c r="A9773" t="s">
        <v>13540</v>
      </c>
      <c r="B9773" t="s">
        <v>19476</v>
      </c>
      <c r="C9773" t="s">
        <v>19506</v>
      </c>
      <c r="D9773" t="s">
        <v>19630</v>
      </c>
      <c r="E9773" s="89">
        <v>329614</v>
      </c>
      <c r="F9773" s="89">
        <v>703695</v>
      </c>
      <c r="G9773" s="89">
        <v>5</v>
      </c>
      <c r="H9773" t="s">
        <v>19630</v>
      </c>
      <c r="I9773" s="89"/>
    </row>
    <row r="9774" x14ac:dyDescent="0.3">
      <c r="A9774" t="s">
        <v>13541</v>
      </c>
      <c r="B9774" t="s">
        <v>19477</v>
      </c>
      <c r="C9774" t="s">
        <v>19506</v>
      </c>
      <c r="D9774" t="s">
        <v>19630</v>
      </c>
      <c r="E9774" s="89">
        <v>2550607479.2390141</v>
      </c>
      <c r="F9774" s="89">
        <v>703695</v>
      </c>
      <c r="G9774" s="89">
        <v>5</v>
      </c>
      <c r="H9774" t="s">
        <v>19630</v>
      </c>
      <c r="I9774" s="89"/>
    </row>
    <row r="9775" x14ac:dyDescent="0.3">
      <c r="A9775" t="s">
        <v>13542</v>
      </c>
      <c r="B9775" t="s">
        <v>19478</v>
      </c>
      <c r="C9775" t="s">
        <v>19506</v>
      </c>
      <c r="D9775" t="s">
        <v>19630</v>
      </c>
      <c r="E9775" s="89">
        <v>0.46840463553101841</v>
      </c>
      <c r="F9775" s="89">
        <v>703695</v>
      </c>
      <c r="G9775" s="89">
        <v>5</v>
      </c>
      <c r="H9775" t="s">
        <v>19630</v>
      </c>
      <c r="I9775" s="89"/>
    </row>
    <row r="9776" x14ac:dyDescent="0.3">
      <c r="A9776" t="s">
        <v>13543</v>
      </c>
      <c r="B9776" t="s">
        <v>19479</v>
      </c>
      <c r="C9776" t="s">
        <v>19506</v>
      </c>
      <c r="D9776" t="s">
        <v>19630</v>
      </c>
      <c r="E9776" s="89">
        <v>3624.5923009812682</v>
      </c>
      <c r="F9776" s="89">
        <v>703695</v>
      </c>
      <c r="G9776" s="89">
        <v>5</v>
      </c>
      <c r="H9776" t="s">
        <v>19630</v>
      </c>
      <c r="I9776" s="89"/>
    </row>
    <row r="9777" x14ac:dyDescent="0.3">
      <c r="A9777" t="s">
        <v>13544</v>
      </c>
      <c r="B9777" t="s">
        <v>19483</v>
      </c>
      <c r="C9777" t="s">
        <v>19506</v>
      </c>
      <c r="D9777" t="s">
        <v>19614</v>
      </c>
      <c r="E9777" s="89">
        <v>8.1610126924820097E-3</v>
      </c>
      <c r="F9777" s="89">
        <v>703695</v>
      </c>
      <c r="G9777" s="89">
        <v>5</v>
      </c>
      <c r="H9777" t="s">
        <v>19629</v>
      </c>
      <c r="I9777" s="89"/>
    </row>
    <row r="9778" x14ac:dyDescent="0.3">
      <c r="A9778" t="s">
        <v>13545</v>
      </c>
      <c r="B9778" t="s">
        <v>19483</v>
      </c>
      <c r="C9778" t="s">
        <v>19506</v>
      </c>
      <c r="D9778" t="s">
        <v>19615</v>
      </c>
      <c r="E9778" s="89">
        <v>8.3834449222013989E-3</v>
      </c>
      <c r="F9778" s="89">
        <v>703695</v>
      </c>
      <c r="G9778" s="89">
        <v>5</v>
      </c>
      <c r="H9778" t="s">
        <v>19629</v>
      </c>
      <c r="I9778" s="89"/>
    </row>
    <row r="9779" x14ac:dyDescent="0.3">
      <c r="A9779" t="s">
        <v>13546</v>
      </c>
      <c r="B9779" t="s">
        <v>19483</v>
      </c>
      <c r="C9779" t="s">
        <v>19506</v>
      </c>
      <c r="D9779" t="s">
        <v>19616</v>
      </c>
      <c r="E9779" s="89">
        <v>8.1610126924820097E-3</v>
      </c>
      <c r="F9779" s="89">
        <v>703695</v>
      </c>
      <c r="G9779" s="89">
        <v>5</v>
      </c>
      <c r="H9779" t="s">
        <v>19629</v>
      </c>
      <c r="I9779" s="89"/>
    </row>
    <row r="9780" x14ac:dyDescent="0.3">
      <c r="A9780" t="s">
        <v>13547</v>
      </c>
      <c r="B9780" t="s">
        <v>19483</v>
      </c>
      <c r="C9780" t="s">
        <v>19506</v>
      </c>
      <c r="D9780" t="s">
        <v>19617</v>
      </c>
      <c r="E9780" s="89">
        <v>8.368582857896047E-3</v>
      </c>
      <c r="F9780" s="89">
        <v>703695</v>
      </c>
      <c r="G9780" s="89">
        <v>5</v>
      </c>
      <c r="H9780" t="s">
        <v>19629</v>
      </c>
      <c r="I9780" s="89"/>
    </row>
    <row r="9781" x14ac:dyDescent="0.3">
      <c r="A9781" t="s">
        <v>13548</v>
      </c>
      <c r="B9781" t="s">
        <v>19483</v>
      </c>
      <c r="C9781" t="s">
        <v>19506</v>
      </c>
      <c r="D9781" t="s">
        <v>19618</v>
      </c>
      <c r="E9781" s="89">
        <v>8.0662507629005176E-3</v>
      </c>
      <c r="F9781" s="89">
        <v>703695</v>
      </c>
      <c r="G9781" s="89">
        <v>5</v>
      </c>
      <c r="H9781" t="s">
        <v>19629</v>
      </c>
      <c r="I9781" s="89"/>
    </row>
    <row r="9782" x14ac:dyDescent="0.3">
      <c r="A9782" t="s">
        <v>13549</v>
      </c>
      <c r="B9782" t="s">
        <v>19483</v>
      </c>
      <c r="C9782" t="s">
        <v>19506</v>
      </c>
      <c r="D9782" t="s">
        <v>19619</v>
      </c>
      <c r="E9782" s="89">
        <v>8.2164372922761426E-3</v>
      </c>
      <c r="F9782" s="89">
        <v>703695</v>
      </c>
      <c r="G9782" s="89">
        <v>5</v>
      </c>
      <c r="H9782" t="s">
        <v>19629</v>
      </c>
      <c r="I9782" s="89"/>
    </row>
    <row r="9783" x14ac:dyDescent="0.3">
      <c r="A9783" t="s">
        <v>13550</v>
      </c>
      <c r="B9783" t="s">
        <v>19483</v>
      </c>
      <c r="C9783" t="s">
        <v>19506</v>
      </c>
      <c r="D9783" t="s">
        <v>19620</v>
      </c>
      <c r="E9783" s="89">
        <v>7.8478541722151983E-3</v>
      </c>
      <c r="F9783" s="89">
        <v>703695</v>
      </c>
      <c r="G9783" s="89">
        <v>5</v>
      </c>
      <c r="H9783" t="s">
        <v>19629</v>
      </c>
      <c r="I9783" s="89"/>
    </row>
    <row r="9784" x14ac:dyDescent="0.3">
      <c r="A9784" t="s">
        <v>13551</v>
      </c>
      <c r="B9784" t="s">
        <v>19483</v>
      </c>
      <c r="C9784" t="s">
        <v>19506</v>
      </c>
      <c r="D9784" t="s">
        <v>19621</v>
      </c>
      <c r="E9784" s="89">
        <v>4.6659966232948649E-3</v>
      </c>
      <c r="F9784" s="89">
        <v>703695</v>
      </c>
      <c r="G9784" s="89">
        <v>5</v>
      </c>
      <c r="H9784" t="s">
        <v>19629</v>
      </c>
      <c r="I9784" s="89"/>
    </row>
    <row r="9785" x14ac:dyDescent="0.3">
      <c r="A9785" t="s">
        <v>13552</v>
      </c>
      <c r="B9785" t="s">
        <v>19483</v>
      </c>
      <c r="C9785" t="s">
        <v>19506</v>
      </c>
      <c r="D9785" t="s">
        <v>19622</v>
      </c>
      <c r="E9785" s="89">
        <v>8.0433318198234478E-3</v>
      </c>
      <c r="F9785" s="89">
        <v>703695</v>
      </c>
      <c r="G9785" s="89">
        <v>5</v>
      </c>
      <c r="H9785" t="s">
        <v>19629</v>
      </c>
      <c r="I9785" s="89"/>
    </row>
    <row r="9786" x14ac:dyDescent="0.3">
      <c r="A9786" t="s">
        <v>13553</v>
      </c>
      <c r="B9786" t="s">
        <v>19483</v>
      </c>
      <c r="C9786" t="s">
        <v>19506</v>
      </c>
      <c r="D9786" t="s">
        <v>19623</v>
      </c>
      <c r="E9786" s="89">
        <v>1.312944142166847E-2</v>
      </c>
      <c r="F9786" s="89">
        <v>703695</v>
      </c>
      <c r="G9786" s="89">
        <v>5</v>
      </c>
      <c r="H9786" t="s">
        <v>19629</v>
      </c>
      <c r="I9786" s="89"/>
    </row>
    <row r="9787" x14ac:dyDescent="0.3">
      <c r="A9787" t="s">
        <v>13554</v>
      </c>
      <c r="B9787" t="s">
        <v>19483</v>
      </c>
      <c r="C9787" t="s">
        <v>19506</v>
      </c>
      <c r="D9787" t="s">
        <v>19624</v>
      </c>
      <c r="E9787" s="89">
        <v>3.027372008366952E-2</v>
      </c>
      <c r="F9787" s="89">
        <v>703695</v>
      </c>
      <c r="G9787" s="89">
        <v>5</v>
      </c>
      <c r="H9787" t="s">
        <v>19629</v>
      </c>
      <c r="I9787" s="89"/>
    </row>
    <row r="9788" x14ac:dyDescent="0.3">
      <c r="A9788" t="s">
        <v>13555</v>
      </c>
      <c r="B9788" t="s">
        <v>19476</v>
      </c>
      <c r="C9788" t="s">
        <v>19507</v>
      </c>
      <c r="D9788" t="s">
        <v>19630</v>
      </c>
      <c r="E9788" s="89">
        <v>395448</v>
      </c>
      <c r="F9788" s="89">
        <v>703695</v>
      </c>
      <c r="G9788" s="89">
        <v>5</v>
      </c>
      <c r="H9788" t="s">
        <v>19630</v>
      </c>
      <c r="I9788" s="89"/>
    </row>
    <row r="9789" x14ac:dyDescent="0.3">
      <c r="A9789" t="s">
        <v>13556</v>
      </c>
      <c r="B9789" t="s">
        <v>19477</v>
      </c>
      <c r="C9789" t="s">
        <v>19507</v>
      </c>
      <c r="D9789" t="s">
        <v>19630</v>
      </c>
      <c r="E9789" s="89">
        <v>4146486880.875</v>
      </c>
      <c r="F9789" s="89">
        <v>703695</v>
      </c>
      <c r="G9789" s="89">
        <v>5</v>
      </c>
      <c r="H9789" t="s">
        <v>19630</v>
      </c>
      <c r="I9789" s="89"/>
    </row>
    <row r="9790" x14ac:dyDescent="0.3">
      <c r="A9790" t="s">
        <v>13557</v>
      </c>
      <c r="B9790" t="s">
        <v>19478</v>
      </c>
      <c r="C9790" t="s">
        <v>19507</v>
      </c>
      <c r="D9790" t="s">
        <v>19630</v>
      </c>
      <c r="E9790" s="89">
        <v>0.561959371602754</v>
      </c>
      <c r="F9790" s="89">
        <v>703695</v>
      </c>
      <c r="G9790" s="89">
        <v>5</v>
      </c>
      <c r="H9790" t="s">
        <v>19630</v>
      </c>
      <c r="I9790" s="89"/>
    </row>
    <row r="9791" x14ac:dyDescent="0.3">
      <c r="A9791" t="s">
        <v>13558</v>
      </c>
      <c r="B9791" t="s">
        <v>19479</v>
      </c>
      <c r="C9791" t="s">
        <v>19507</v>
      </c>
      <c r="D9791" t="s">
        <v>19630</v>
      </c>
      <c r="E9791" s="89">
        <v>5892.448974164944</v>
      </c>
      <c r="F9791" s="89">
        <v>703695</v>
      </c>
      <c r="G9791" s="89">
        <v>5</v>
      </c>
      <c r="H9791" t="s">
        <v>19630</v>
      </c>
      <c r="I9791" s="89"/>
    </row>
    <row r="9792" x14ac:dyDescent="0.3">
      <c r="A9792" t="s">
        <v>13559</v>
      </c>
      <c r="B9792" t="s">
        <v>19483</v>
      </c>
      <c r="C9792" t="s">
        <v>19507</v>
      </c>
      <c r="D9792" t="s">
        <v>19614</v>
      </c>
      <c r="E9792" s="89">
        <v>1.11009628965987E-2</v>
      </c>
      <c r="F9792" s="89">
        <v>703695</v>
      </c>
      <c r="G9792" s="89">
        <v>5</v>
      </c>
      <c r="H9792" t="s">
        <v>19629</v>
      </c>
      <c r="I9792" s="89"/>
    </row>
    <row r="9793" x14ac:dyDescent="0.3">
      <c r="A9793" t="s">
        <v>13560</v>
      </c>
      <c r="B9793" t="s">
        <v>19483</v>
      </c>
      <c r="C9793" t="s">
        <v>19507</v>
      </c>
      <c r="D9793" t="s">
        <v>19615</v>
      </c>
      <c r="E9793" s="89">
        <v>1.1357978302888981E-2</v>
      </c>
      <c r="F9793" s="89">
        <v>703695</v>
      </c>
      <c r="G9793" s="89">
        <v>5</v>
      </c>
      <c r="H9793" t="s">
        <v>19629</v>
      </c>
      <c r="I9793" s="89"/>
    </row>
    <row r="9794" x14ac:dyDescent="0.3">
      <c r="A9794" t="s">
        <v>13561</v>
      </c>
      <c r="B9794" t="s">
        <v>19483</v>
      </c>
      <c r="C9794" t="s">
        <v>19507</v>
      </c>
      <c r="D9794" t="s">
        <v>19616</v>
      </c>
      <c r="E9794" s="89">
        <v>1.11009628965987E-2</v>
      </c>
      <c r="F9794" s="89">
        <v>703695</v>
      </c>
      <c r="G9794" s="89">
        <v>5</v>
      </c>
      <c r="H9794" t="s">
        <v>19629</v>
      </c>
      <c r="I9794" s="89"/>
    </row>
    <row r="9795" x14ac:dyDescent="0.3">
      <c r="A9795" t="s">
        <v>13562</v>
      </c>
      <c r="B9795" t="s">
        <v>19483</v>
      </c>
      <c r="C9795" t="s">
        <v>19507</v>
      </c>
      <c r="D9795" t="s">
        <v>19617</v>
      </c>
      <c r="E9795" s="89">
        <v>1.1340102547486229E-2</v>
      </c>
      <c r="F9795" s="89">
        <v>703695</v>
      </c>
      <c r="G9795" s="89">
        <v>5</v>
      </c>
      <c r="H9795" t="s">
        <v>19629</v>
      </c>
      <c r="I9795" s="89"/>
    </row>
    <row r="9796" x14ac:dyDescent="0.3">
      <c r="A9796" t="s">
        <v>13563</v>
      </c>
      <c r="B9796" t="s">
        <v>19483</v>
      </c>
      <c r="C9796" t="s">
        <v>19507</v>
      </c>
      <c r="D9796" t="s">
        <v>19618</v>
      </c>
      <c r="E9796" s="89">
        <v>1.105620143414613E-2</v>
      </c>
      <c r="F9796" s="89">
        <v>703695</v>
      </c>
      <c r="G9796" s="89">
        <v>5</v>
      </c>
      <c r="H9796" t="s">
        <v>19629</v>
      </c>
      <c r="I9796" s="89"/>
    </row>
    <row r="9797" x14ac:dyDescent="0.3">
      <c r="A9797" t="s">
        <v>13564</v>
      </c>
      <c r="B9797" t="s">
        <v>19483</v>
      </c>
      <c r="C9797" t="s">
        <v>19507</v>
      </c>
      <c r="D9797" t="s">
        <v>19619</v>
      </c>
      <c r="E9797" s="89">
        <v>1.1199451739259391E-2</v>
      </c>
      <c r="F9797" s="89">
        <v>703695</v>
      </c>
      <c r="G9797" s="89">
        <v>5</v>
      </c>
      <c r="H9797" t="s">
        <v>19629</v>
      </c>
      <c r="I9797" s="89"/>
    </row>
    <row r="9798" x14ac:dyDescent="0.3">
      <c r="A9798" t="s">
        <v>13565</v>
      </c>
      <c r="B9798" t="s">
        <v>19483</v>
      </c>
      <c r="C9798" t="s">
        <v>19507</v>
      </c>
      <c r="D9798" t="s">
        <v>19620</v>
      </c>
      <c r="E9798" s="89">
        <v>1.069995993709312E-2</v>
      </c>
      <c r="F9798" s="89">
        <v>703695</v>
      </c>
      <c r="G9798" s="89">
        <v>5</v>
      </c>
      <c r="H9798" t="s">
        <v>19629</v>
      </c>
      <c r="I9798" s="89"/>
    </row>
    <row r="9799" x14ac:dyDescent="0.3">
      <c r="A9799" t="s">
        <v>13566</v>
      </c>
      <c r="B9799" t="s">
        <v>19483</v>
      </c>
      <c r="C9799" t="s">
        <v>19507</v>
      </c>
      <c r="D9799" t="s">
        <v>19621</v>
      </c>
      <c r="E9799" s="89">
        <v>6.1480257265782573E-3</v>
      </c>
      <c r="F9799" s="89">
        <v>703695</v>
      </c>
      <c r="G9799" s="89">
        <v>5</v>
      </c>
      <c r="H9799" t="s">
        <v>19629</v>
      </c>
      <c r="I9799" s="89"/>
    </row>
    <row r="9800" x14ac:dyDescent="0.3">
      <c r="A9800" t="s">
        <v>13567</v>
      </c>
      <c r="B9800" t="s">
        <v>19483</v>
      </c>
      <c r="C9800" t="s">
        <v>19507</v>
      </c>
      <c r="D9800" t="s">
        <v>19622</v>
      </c>
      <c r="E9800" s="89">
        <v>1.099113872726554E-2</v>
      </c>
      <c r="F9800" s="89">
        <v>703695</v>
      </c>
      <c r="G9800" s="89">
        <v>5</v>
      </c>
      <c r="H9800" t="s">
        <v>19629</v>
      </c>
      <c r="I9800" s="89"/>
    </row>
    <row r="9801" x14ac:dyDescent="0.3">
      <c r="A9801" t="s">
        <v>13568</v>
      </c>
      <c r="B9801" t="s">
        <v>19483</v>
      </c>
      <c r="C9801" t="s">
        <v>19507</v>
      </c>
      <c r="D9801" t="s">
        <v>19623</v>
      </c>
      <c r="E9801" s="89">
        <v>1.686016667267164E-2</v>
      </c>
      <c r="F9801" s="89">
        <v>703695</v>
      </c>
      <c r="G9801" s="89">
        <v>5</v>
      </c>
      <c r="H9801" t="s">
        <v>19629</v>
      </c>
      <c r="I9801" s="89"/>
    </row>
    <row r="9802" x14ac:dyDescent="0.3">
      <c r="A9802" t="s">
        <v>13569</v>
      </c>
      <c r="B9802" t="s">
        <v>19483</v>
      </c>
      <c r="C9802" t="s">
        <v>19507</v>
      </c>
      <c r="D9802" t="s">
        <v>19624</v>
      </c>
      <c r="E9802" s="89">
        <v>4.0453082634651152E-2</v>
      </c>
      <c r="F9802" s="89">
        <v>703695</v>
      </c>
      <c r="G9802" s="89">
        <v>5</v>
      </c>
      <c r="H9802" t="s">
        <v>19629</v>
      </c>
      <c r="I9802" s="89"/>
    </row>
    <row r="9803" x14ac:dyDescent="0.3">
      <c r="A9803" t="s">
        <v>13570</v>
      </c>
      <c r="B9803" t="s">
        <v>19476</v>
      </c>
      <c r="C9803" t="s">
        <v>19508</v>
      </c>
      <c r="D9803" t="s">
        <v>19630</v>
      </c>
      <c r="E9803" s="89">
        <v>114358</v>
      </c>
      <c r="F9803" s="89">
        <v>703695</v>
      </c>
      <c r="G9803" s="89">
        <v>5</v>
      </c>
      <c r="H9803" t="s">
        <v>19630</v>
      </c>
      <c r="I9803" s="89"/>
    </row>
    <row r="9804" x14ac:dyDescent="0.3">
      <c r="A9804" t="s">
        <v>13571</v>
      </c>
      <c r="B9804" t="s">
        <v>19477</v>
      </c>
      <c r="C9804" t="s">
        <v>19508</v>
      </c>
      <c r="D9804" t="s">
        <v>19630</v>
      </c>
      <c r="E9804" s="89">
        <v>13364690892</v>
      </c>
      <c r="F9804" s="89">
        <v>703695</v>
      </c>
      <c r="G9804" s="89">
        <v>5</v>
      </c>
      <c r="H9804" t="s">
        <v>19630</v>
      </c>
      <c r="I9804" s="89"/>
    </row>
    <row r="9805" x14ac:dyDescent="0.3">
      <c r="A9805" t="s">
        <v>13572</v>
      </c>
      <c r="B9805" t="s">
        <v>19478</v>
      </c>
      <c r="C9805" t="s">
        <v>19508</v>
      </c>
      <c r="D9805" t="s">
        <v>19630</v>
      </c>
      <c r="E9805" s="89">
        <v>0.1625107468434478</v>
      </c>
      <c r="F9805" s="89">
        <v>703695</v>
      </c>
      <c r="G9805" s="89">
        <v>5</v>
      </c>
      <c r="H9805" t="s">
        <v>19630</v>
      </c>
      <c r="I9805" s="89"/>
    </row>
    <row r="9806" x14ac:dyDescent="0.3">
      <c r="A9806" t="s">
        <v>13573</v>
      </c>
      <c r="B9806" t="s">
        <v>19479</v>
      </c>
      <c r="C9806" t="s">
        <v>19508</v>
      </c>
      <c r="D9806" t="s">
        <v>19630</v>
      </c>
      <c r="E9806" s="89">
        <v>18992.16406539765</v>
      </c>
      <c r="F9806" s="89">
        <v>703695</v>
      </c>
      <c r="G9806" s="89">
        <v>5</v>
      </c>
      <c r="H9806" t="s">
        <v>19630</v>
      </c>
      <c r="I9806" s="89"/>
    </row>
    <row r="9807" x14ac:dyDescent="0.3">
      <c r="A9807" t="s">
        <v>13574</v>
      </c>
      <c r="B9807" t="s">
        <v>19483</v>
      </c>
      <c r="C9807" t="s">
        <v>19508</v>
      </c>
      <c r="D9807" t="s">
        <v>19614</v>
      </c>
      <c r="E9807" s="89">
        <v>0.1247705361151227</v>
      </c>
      <c r="F9807" s="89">
        <v>703695</v>
      </c>
      <c r="G9807" s="89">
        <v>5</v>
      </c>
      <c r="H9807" t="s">
        <v>19629</v>
      </c>
      <c r="I9807" s="89"/>
    </row>
    <row r="9808" x14ac:dyDescent="0.3">
      <c r="A9808" t="s">
        <v>13575</v>
      </c>
      <c r="B9808" t="s">
        <v>19483</v>
      </c>
      <c r="C9808" t="s">
        <v>19508</v>
      </c>
      <c r="D9808" t="s">
        <v>19615</v>
      </c>
      <c r="E9808" s="89">
        <v>0.126308999804738</v>
      </c>
      <c r="F9808" s="89">
        <v>703695</v>
      </c>
      <c r="G9808" s="89">
        <v>5</v>
      </c>
      <c r="H9808" t="s">
        <v>19629</v>
      </c>
      <c r="I9808" s="89"/>
    </row>
    <row r="9809" x14ac:dyDescent="0.3">
      <c r="A9809" t="s">
        <v>13576</v>
      </c>
      <c r="B9809" t="s">
        <v>19483</v>
      </c>
      <c r="C9809" t="s">
        <v>19508</v>
      </c>
      <c r="D9809" t="s">
        <v>19616</v>
      </c>
      <c r="E9809" s="89">
        <v>0.1247705361151227</v>
      </c>
      <c r="F9809" s="89">
        <v>703695</v>
      </c>
      <c r="G9809" s="89">
        <v>5</v>
      </c>
      <c r="H9809" t="s">
        <v>19629</v>
      </c>
      <c r="I9809" s="89"/>
    </row>
    <row r="9810" x14ac:dyDescent="0.3">
      <c r="A9810" t="s">
        <v>13577</v>
      </c>
      <c r="B9810" t="s">
        <v>19483</v>
      </c>
      <c r="C9810" t="s">
        <v>19508</v>
      </c>
      <c r="D9810" t="s">
        <v>19617</v>
      </c>
      <c r="E9810" s="89">
        <v>0.126212776829666</v>
      </c>
      <c r="F9810" s="89">
        <v>703695</v>
      </c>
      <c r="G9810" s="89">
        <v>5</v>
      </c>
      <c r="H9810" t="s">
        <v>19629</v>
      </c>
      <c r="I9810" s="89"/>
    </row>
    <row r="9811" x14ac:dyDescent="0.3">
      <c r="A9811" t="s">
        <v>13578</v>
      </c>
      <c r="B9811" t="s">
        <v>19483</v>
      </c>
      <c r="C9811" t="s">
        <v>19508</v>
      </c>
      <c r="D9811" t="s">
        <v>19618</v>
      </c>
      <c r="E9811" s="89">
        <v>0.1123493035655322</v>
      </c>
      <c r="F9811" s="89">
        <v>703695</v>
      </c>
      <c r="G9811" s="89">
        <v>5</v>
      </c>
      <c r="H9811" t="s">
        <v>19629</v>
      </c>
      <c r="I9811" s="89"/>
    </row>
    <row r="9812" x14ac:dyDescent="0.3">
      <c r="A9812" t="s">
        <v>13579</v>
      </c>
      <c r="B9812" t="s">
        <v>19483</v>
      </c>
      <c r="C9812" t="s">
        <v>19508</v>
      </c>
      <c r="D9812" t="s">
        <v>19619</v>
      </c>
      <c r="E9812" s="89">
        <v>0.11251122846324441</v>
      </c>
      <c r="F9812" s="89">
        <v>703695</v>
      </c>
      <c r="G9812" s="89">
        <v>5</v>
      </c>
      <c r="H9812" t="s">
        <v>19629</v>
      </c>
      <c r="I9812" s="89"/>
    </row>
    <row r="9813" x14ac:dyDescent="0.3">
      <c r="A9813" t="s">
        <v>13580</v>
      </c>
      <c r="B9813" t="s">
        <v>19483</v>
      </c>
      <c r="C9813" t="s">
        <v>19508</v>
      </c>
      <c r="D9813" t="s">
        <v>19620</v>
      </c>
      <c r="E9813" s="89">
        <v>0.10769557790208829</v>
      </c>
      <c r="F9813" s="89">
        <v>703695</v>
      </c>
      <c r="G9813" s="89">
        <v>5</v>
      </c>
      <c r="H9813" t="s">
        <v>19629</v>
      </c>
      <c r="I9813" s="89"/>
    </row>
    <row r="9814" x14ac:dyDescent="0.3">
      <c r="A9814" t="s">
        <v>13581</v>
      </c>
      <c r="B9814" t="s">
        <v>19483</v>
      </c>
      <c r="C9814" t="s">
        <v>19508</v>
      </c>
      <c r="D9814" t="s">
        <v>19621</v>
      </c>
      <c r="E9814" s="89">
        <v>8.843780311812828E-2</v>
      </c>
      <c r="F9814" s="89">
        <v>703695</v>
      </c>
      <c r="G9814" s="89">
        <v>5</v>
      </c>
      <c r="H9814" t="s">
        <v>19629</v>
      </c>
      <c r="I9814" s="89"/>
    </row>
    <row r="9815" x14ac:dyDescent="0.3">
      <c r="A9815" t="s">
        <v>13582</v>
      </c>
      <c r="B9815" t="s">
        <v>19483</v>
      </c>
      <c r="C9815" t="s">
        <v>19508</v>
      </c>
      <c r="D9815" t="s">
        <v>19622</v>
      </c>
      <c r="E9815" s="89">
        <v>0.11164411109546089</v>
      </c>
      <c r="F9815" s="89">
        <v>703695</v>
      </c>
      <c r="G9815" s="89">
        <v>5</v>
      </c>
      <c r="H9815" t="s">
        <v>19629</v>
      </c>
      <c r="I9815" s="89"/>
    </row>
    <row r="9816" x14ac:dyDescent="0.3">
      <c r="A9816" t="s">
        <v>13583</v>
      </c>
      <c r="B9816" t="s">
        <v>19483</v>
      </c>
      <c r="C9816" t="s">
        <v>19508</v>
      </c>
      <c r="D9816" t="s">
        <v>19623</v>
      </c>
      <c r="E9816" s="89">
        <v>0.1930485262149669</v>
      </c>
      <c r="F9816" s="89">
        <v>703695</v>
      </c>
      <c r="G9816" s="89">
        <v>5</v>
      </c>
      <c r="H9816" t="s">
        <v>19629</v>
      </c>
      <c r="I9816" s="89"/>
    </row>
    <row r="9817" x14ac:dyDescent="0.3">
      <c r="A9817" t="s">
        <v>13584</v>
      </c>
      <c r="B9817" t="s">
        <v>19483</v>
      </c>
      <c r="C9817" t="s">
        <v>19508</v>
      </c>
      <c r="D9817" t="s">
        <v>19624</v>
      </c>
      <c r="E9817" s="89">
        <v>0.45401002527658962</v>
      </c>
      <c r="F9817" s="89">
        <v>703695</v>
      </c>
      <c r="G9817" s="89">
        <v>5</v>
      </c>
      <c r="H9817" t="s">
        <v>19629</v>
      </c>
      <c r="I9817" s="89"/>
    </row>
    <row r="9818" x14ac:dyDescent="0.3">
      <c r="A9818" t="s">
        <v>13585</v>
      </c>
      <c r="B9818" t="s">
        <v>19476</v>
      </c>
      <c r="C9818" t="s">
        <v>19509</v>
      </c>
      <c r="D9818" t="s">
        <v>19630</v>
      </c>
      <c r="E9818" s="89">
        <v>0</v>
      </c>
      <c r="F9818" s="89">
        <v>703695</v>
      </c>
      <c r="G9818" s="89">
        <v>5</v>
      </c>
      <c r="H9818" t="s">
        <v>19630</v>
      </c>
      <c r="I9818" s="89"/>
    </row>
    <row r="9819" x14ac:dyDescent="0.3">
      <c r="A9819" t="s">
        <v>13586</v>
      </c>
      <c r="B9819" t="s">
        <v>19477</v>
      </c>
      <c r="C9819" t="s">
        <v>19509</v>
      </c>
      <c r="D9819" t="s">
        <v>19630</v>
      </c>
      <c r="E9819" s="89">
        <v>0</v>
      </c>
      <c r="F9819" s="89">
        <v>703695</v>
      </c>
      <c r="G9819" s="89">
        <v>5</v>
      </c>
      <c r="H9819" t="s">
        <v>19630</v>
      </c>
      <c r="I9819" s="89"/>
    </row>
    <row r="9820" x14ac:dyDescent="0.3">
      <c r="A9820" t="s">
        <v>13587</v>
      </c>
      <c r="B9820" t="s">
        <v>19478</v>
      </c>
      <c r="C9820" t="s">
        <v>19509</v>
      </c>
      <c r="D9820" t="s">
        <v>19630</v>
      </c>
      <c r="E9820" s="89">
        <v>0</v>
      </c>
      <c r="F9820" s="89">
        <v>703695</v>
      </c>
      <c r="G9820" s="89">
        <v>5</v>
      </c>
      <c r="H9820" t="s">
        <v>19630</v>
      </c>
      <c r="I9820" s="89"/>
    </row>
    <row r="9821" x14ac:dyDescent="0.3">
      <c r="A9821" t="s">
        <v>13588</v>
      </c>
      <c r="B9821" t="s">
        <v>19479</v>
      </c>
      <c r="C9821" t="s">
        <v>19509</v>
      </c>
      <c r="D9821" t="s">
        <v>19630</v>
      </c>
      <c r="E9821" s="89">
        <v>0</v>
      </c>
      <c r="F9821" s="89">
        <v>703695</v>
      </c>
      <c r="G9821" s="89">
        <v>5</v>
      </c>
      <c r="H9821" t="s">
        <v>19630</v>
      </c>
      <c r="I9821" s="89"/>
    </row>
    <row r="9822" x14ac:dyDescent="0.3">
      <c r="A9822" t="s">
        <v>13352</v>
      </c>
      <c r="B9822" t="s">
        <v>19476</v>
      </c>
      <c r="C9822" t="s">
        <v>19499</v>
      </c>
      <c r="D9822" t="s">
        <v>19630</v>
      </c>
      <c r="E9822" s="89">
        <v>0</v>
      </c>
      <c r="F9822" s="89">
        <v>703695</v>
      </c>
      <c r="G9822" s="89">
        <v>5</v>
      </c>
      <c r="H9822" t="s">
        <v>19630</v>
      </c>
      <c r="I9822" s="89"/>
    </row>
    <row r="9823" x14ac:dyDescent="0.3">
      <c r="A9823" t="s">
        <v>13353</v>
      </c>
      <c r="B9823" t="s">
        <v>19477</v>
      </c>
      <c r="C9823" t="s">
        <v>19499</v>
      </c>
      <c r="D9823" t="s">
        <v>19630</v>
      </c>
      <c r="E9823" s="89">
        <v>0</v>
      </c>
      <c r="F9823" s="89">
        <v>703695</v>
      </c>
      <c r="G9823" s="89">
        <v>5</v>
      </c>
      <c r="H9823" t="s">
        <v>19630</v>
      </c>
      <c r="I9823" s="89"/>
    </row>
    <row r="9824" x14ac:dyDescent="0.3">
      <c r="A9824" t="s">
        <v>13354</v>
      </c>
      <c r="B9824" t="s">
        <v>19478</v>
      </c>
      <c r="C9824" t="s">
        <v>19499</v>
      </c>
      <c r="D9824" t="s">
        <v>19630</v>
      </c>
      <c r="E9824" s="89">
        <v>0</v>
      </c>
      <c r="F9824" s="89">
        <v>703695</v>
      </c>
      <c r="G9824" s="89">
        <v>5</v>
      </c>
      <c r="H9824" t="s">
        <v>19630</v>
      </c>
      <c r="I9824" s="89"/>
    </row>
    <row r="9825" x14ac:dyDescent="0.3">
      <c r="A9825" t="s">
        <v>13355</v>
      </c>
      <c r="B9825" t="s">
        <v>19479</v>
      </c>
      <c r="C9825" t="s">
        <v>19499</v>
      </c>
      <c r="D9825" t="s">
        <v>19630</v>
      </c>
      <c r="E9825" s="89">
        <v>0</v>
      </c>
      <c r="F9825" s="89">
        <v>703695</v>
      </c>
      <c r="G9825" s="89">
        <v>5</v>
      </c>
      <c r="H9825" t="s">
        <v>19630</v>
      </c>
      <c r="I9825" s="89"/>
    </row>
    <row r="9826" x14ac:dyDescent="0.3">
      <c r="A9826" t="s">
        <v>13604</v>
      </c>
      <c r="B9826" t="s">
        <v>19476</v>
      </c>
      <c r="C9826" t="s">
        <v>19511</v>
      </c>
      <c r="D9826" t="s">
        <v>19630</v>
      </c>
      <c r="E9826" s="89">
        <v>64378</v>
      </c>
      <c r="F9826" s="89">
        <v>703695</v>
      </c>
      <c r="G9826" s="89">
        <v>5</v>
      </c>
      <c r="H9826" t="s">
        <v>19630</v>
      </c>
      <c r="I9826" s="89"/>
    </row>
    <row r="9827" x14ac:dyDescent="0.3">
      <c r="A9827" t="s">
        <v>13605</v>
      </c>
      <c r="B9827" t="s">
        <v>19477</v>
      </c>
      <c r="C9827" t="s">
        <v>19511</v>
      </c>
      <c r="D9827" t="s">
        <v>19630</v>
      </c>
      <c r="E9827" s="89">
        <v>2309422945.914063</v>
      </c>
      <c r="F9827" s="89">
        <v>703695</v>
      </c>
      <c r="G9827" s="89">
        <v>5</v>
      </c>
      <c r="H9827" t="s">
        <v>19630</v>
      </c>
      <c r="I9827" s="89"/>
    </row>
    <row r="9828" x14ac:dyDescent="0.3">
      <c r="A9828" t="s">
        <v>13606</v>
      </c>
      <c r="B9828" t="s">
        <v>19478</v>
      </c>
      <c r="C9828" t="s">
        <v>19511</v>
      </c>
      <c r="D9828" t="s">
        <v>19630</v>
      </c>
      <c r="E9828" s="89">
        <v>9.1485657848926025E-2</v>
      </c>
      <c r="F9828" s="89">
        <v>703695</v>
      </c>
      <c r="G9828" s="89">
        <v>5</v>
      </c>
      <c r="H9828" t="s">
        <v>19630</v>
      </c>
      <c r="I9828" s="89"/>
    </row>
    <row r="9829" x14ac:dyDescent="0.3">
      <c r="A9829" t="s">
        <v>13607</v>
      </c>
      <c r="B9829" t="s">
        <v>19479</v>
      </c>
      <c r="C9829" t="s">
        <v>19511</v>
      </c>
      <c r="D9829" t="s">
        <v>19630</v>
      </c>
      <c r="E9829" s="89">
        <v>3281.8521460491579</v>
      </c>
      <c r="F9829" s="89">
        <v>703695</v>
      </c>
      <c r="G9829" s="89">
        <v>5</v>
      </c>
      <c r="H9829" t="s">
        <v>19630</v>
      </c>
      <c r="I9829" s="89"/>
    </row>
    <row r="9830" x14ac:dyDescent="0.3">
      <c r="A9830" t="s">
        <v>13608</v>
      </c>
      <c r="B9830" t="s">
        <v>19483</v>
      </c>
      <c r="C9830" t="s">
        <v>19511</v>
      </c>
      <c r="D9830" t="s">
        <v>19614</v>
      </c>
      <c r="E9830" s="89">
        <v>3.7814328863892119E-2</v>
      </c>
      <c r="F9830" s="89">
        <v>703695</v>
      </c>
      <c r="G9830" s="89">
        <v>5</v>
      </c>
      <c r="H9830" t="s">
        <v>19629</v>
      </c>
      <c r="I9830" s="89"/>
    </row>
    <row r="9831" x14ac:dyDescent="0.3">
      <c r="A9831" t="s">
        <v>13609</v>
      </c>
      <c r="B9831" t="s">
        <v>19483</v>
      </c>
      <c r="C9831" t="s">
        <v>19511</v>
      </c>
      <c r="D9831" t="s">
        <v>19615</v>
      </c>
      <c r="E9831" s="89">
        <v>3.8201322941086961E-2</v>
      </c>
      <c r="F9831" s="89">
        <v>703695</v>
      </c>
      <c r="G9831" s="89">
        <v>5</v>
      </c>
      <c r="H9831" t="s">
        <v>19629</v>
      </c>
      <c r="I9831" s="89"/>
    </row>
    <row r="9832" x14ac:dyDescent="0.3">
      <c r="A9832" t="s">
        <v>13610</v>
      </c>
      <c r="B9832" t="s">
        <v>19483</v>
      </c>
      <c r="C9832" t="s">
        <v>19511</v>
      </c>
      <c r="D9832" t="s">
        <v>19616</v>
      </c>
      <c r="E9832" s="89">
        <v>3.7814328863892119E-2</v>
      </c>
      <c r="F9832" s="89">
        <v>703695</v>
      </c>
      <c r="G9832" s="89">
        <v>5</v>
      </c>
      <c r="H9832" t="s">
        <v>19629</v>
      </c>
      <c r="I9832" s="89"/>
    </row>
    <row r="9833" x14ac:dyDescent="0.3">
      <c r="A9833" t="s">
        <v>13611</v>
      </c>
      <c r="B9833" t="s">
        <v>19483</v>
      </c>
      <c r="C9833" t="s">
        <v>19511</v>
      </c>
      <c r="D9833" t="s">
        <v>19617</v>
      </c>
      <c r="E9833" s="89">
        <v>3.8201322941086961E-2</v>
      </c>
      <c r="F9833" s="89">
        <v>703695</v>
      </c>
      <c r="G9833" s="89">
        <v>5</v>
      </c>
      <c r="H9833" t="s">
        <v>19629</v>
      </c>
      <c r="I9833" s="89"/>
    </row>
    <row r="9834" x14ac:dyDescent="0.3">
      <c r="A9834" t="s">
        <v>13612</v>
      </c>
      <c r="B9834" t="s">
        <v>19483</v>
      </c>
      <c r="C9834" t="s">
        <v>19511</v>
      </c>
      <c r="D9834" t="s">
        <v>19618</v>
      </c>
      <c r="E9834" s="89">
        <v>3.6017785764414667E-2</v>
      </c>
      <c r="F9834" s="89">
        <v>703695</v>
      </c>
      <c r="G9834" s="89">
        <v>5</v>
      </c>
      <c r="H9834" t="s">
        <v>19629</v>
      </c>
      <c r="I9834" s="89"/>
    </row>
    <row r="9835" x14ac:dyDescent="0.3">
      <c r="A9835" t="s">
        <v>13613</v>
      </c>
      <c r="B9835" t="s">
        <v>19483</v>
      </c>
      <c r="C9835" t="s">
        <v>19511</v>
      </c>
      <c r="D9835" t="s">
        <v>19619</v>
      </c>
      <c r="E9835" s="89">
        <v>3.6702466689492202E-2</v>
      </c>
      <c r="F9835" s="89">
        <v>703695</v>
      </c>
      <c r="G9835" s="89">
        <v>5</v>
      </c>
      <c r="H9835" t="s">
        <v>19629</v>
      </c>
      <c r="I9835" s="89"/>
    </row>
    <row r="9836" x14ac:dyDescent="0.3">
      <c r="A9836" t="s">
        <v>13614</v>
      </c>
      <c r="B9836" t="s">
        <v>19483</v>
      </c>
      <c r="C9836" t="s">
        <v>19511</v>
      </c>
      <c r="D9836" t="s">
        <v>19620</v>
      </c>
      <c r="E9836" s="89">
        <v>3.5058508215413953E-2</v>
      </c>
      <c r="F9836" s="89">
        <v>703695</v>
      </c>
      <c r="G9836" s="89">
        <v>5</v>
      </c>
      <c r="H9836" t="s">
        <v>19629</v>
      </c>
      <c r="I9836" s="89"/>
    </row>
    <row r="9837" x14ac:dyDescent="0.3">
      <c r="A9837" t="s">
        <v>13615</v>
      </c>
      <c r="B9837" t="s">
        <v>19483</v>
      </c>
      <c r="C9837" t="s">
        <v>19511</v>
      </c>
      <c r="D9837" t="s">
        <v>19621</v>
      </c>
      <c r="E9837" s="89">
        <v>2.4365135666833061E-2</v>
      </c>
      <c r="F9837" s="89">
        <v>703695</v>
      </c>
      <c r="G9837" s="89">
        <v>5</v>
      </c>
      <c r="H9837" t="s">
        <v>19629</v>
      </c>
      <c r="I9837" s="89"/>
    </row>
    <row r="9838" x14ac:dyDescent="0.3">
      <c r="A9838" t="s">
        <v>13616</v>
      </c>
      <c r="B9838" t="s">
        <v>19483</v>
      </c>
      <c r="C9838" t="s">
        <v>19511</v>
      </c>
      <c r="D9838" t="s">
        <v>19622</v>
      </c>
      <c r="E9838" s="89">
        <v>3.590216677739505E-2</v>
      </c>
      <c r="F9838" s="89">
        <v>703695</v>
      </c>
      <c r="G9838" s="89">
        <v>5</v>
      </c>
      <c r="H9838" t="s">
        <v>19629</v>
      </c>
      <c r="I9838" s="89"/>
    </row>
    <row r="9839" x14ac:dyDescent="0.3">
      <c r="A9839" t="s">
        <v>13617</v>
      </c>
      <c r="B9839" t="s">
        <v>19483</v>
      </c>
      <c r="C9839" t="s">
        <v>19511</v>
      </c>
      <c r="D9839" t="s">
        <v>19623</v>
      </c>
      <c r="E9839" s="89">
        <v>6.6457902265816174E-2</v>
      </c>
      <c r="F9839" s="89">
        <v>703695</v>
      </c>
      <c r="G9839" s="89">
        <v>5</v>
      </c>
      <c r="H9839" t="s">
        <v>19629</v>
      </c>
      <c r="I9839" s="89"/>
    </row>
    <row r="9840" x14ac:dyDescent="0.3">
      <c r="A9840" t="s">
        <v>13618</v>
      </c>
      <c r="B9840" t="s">
        <v>19483</v>
      </c>
      <c r="C9840" t="s">
        <v>19511</v>
      </c>
      <c r="D9840" t="s">
        <v>19624</v>
      </c>
      <c r="E9840" s="89">
        <v>0.14376300314960341</v>
      </c>
      <c r="F9840" s="89">
        <v>703695</v>
      </c>
      <c r="G9840" s="89">
        <v>5</v>
      </c>
      <c r="H9840" t="s">
        <v>19629</v>
      </c>
      <c r="I9840" s="89"/>
    </row>
    <row r="9841" x14ac:dyDescent="0.3">
      <c r="A9841" t="s">
        <v>13619</v>
      </c>
      <c r="B9841" t="s">
        <v>19476</v>
      </c>
      <c r="C9841" t="s">
        <v>19512</v>
      </c>
      <c r="D9841" t="s">
        <v>19630</v>
      </c>
      <c r="E9841" s="89">
        <v>76848</v>
      </c>
      <c r="F9841" s="89">
        <v>703695</v>
      </c>
      <c r="G9841" s="89">
        <v>5</v>
      </c>
      <c r="H9841" t="s">
        <v>19630</v>
      </c>
      <c r="I9841" s="89"/>
    </row>
    <row r="9842" x14ac:dyDescent="0.3">
      <c r="A9842" t="s">
        <v>13620</v>
      </c>
      <c r="B9842" t="s">
        <v>19477</v>
      </c>
      <c r="C9842" t="s">
        <v>19512</v>
      </c>
      <c r="D9842" t="s">
        <v>19630</v>
      </c>
      <c r="E9842" s="89">
        <v>9691313668.8125</v>
      </c>
      <c r="F9842" s="89">
        <v>703695</v>
      </c>
      <c r="G9842" s="89">
        <v>5</v>
      </c>
      <c r="H9842" t="s">
        <v>19630</v>
      </c>
      <c r="I9842" s="89"/>
    </row>
    <row r="9843" x14ac:dyDescent="0.3">
      <c r="A9843" t="s">
        <v>13621</v>
      </c>
      <c r="B9843" t="s">
        <v>19478</v>
      </c>
      <c r="C9843" t="s">
        <v>19512</v>
      </c>
      <c r="D9843" t="s">
        <v>19630</v>
      </c>
      <c r="E9843" s="89">
        <v>0.10920640334235709</v>
      </c>
      <c r="F9843" s="89">
        <v>703695</v>
      </c>
      <c r="G9843" s="89">
        <v>5</v>
      </c>
      <c r="H9843" t="s">
        <v>19630</v>
      </c>
      <c r="I9843" s="89"/>
    </row>
    <row r="9844" x14ac:dyDescent="0.3">
      <c r="A9844" t="s">
        <v>13622</v>
      </c>
      <c r="B9844" t="s">
        <v>19479</v>
      </c>
      <c r="C9844" t="s">
        <v>19512</v>
      </c>
      <c r="D9844" t="s">
        <v>19630</v>
      </c>
      <c r="E9844" s="89">
        <v>13772.03713087701</v>
      </c>
      <c r="F9844" s="89">
        <v>703695</v>
      </c>
      <c r="G9844" s="89">
        <v>5</v>
      </c>
      <c r="H9844" t="s">
        <v>19630</v>
      </c>
      <c r="I9844" s="89"/>
    </row>
    <row r="9845" x14ac:dyDescent="0.3">
      <c r="A9845" t="s">
        <v>13623</v>
      </c>
      <c r="B9845" t="s">
        <v>19483</v>
      </c>
      <c r="C9845" t="s">
        <v>19512</v>
      </c>
      <c r="D9845" t="s">
        <v>19614</v>
      </c>
      <c r="E9845" s="89">
        <v>0.13474036730211369</v>
      </c>
      <c r="F9845" s="89">
        <v>703695</v>
      </c>
      <c r="G9845" s="89">
        <v>5</v>
      </c>
      <c r="H9845" t="s">
        <v>19629</v>
      </c>
      <c r="I9845" s="89"/>
    </row>
    <row r="9846" x14ac:dyDescent="0.3">
      <c r="A9846" t="s">
        <v>13624</v>
      </c>
      <c r="B9846" t="s">
        <v>19483</v>
      </c>
      <c r="C9846" t="s">
        <v>19512</v>
      </c>
      <c r="D9846" t="s">
        <v>19615</v>
      </c>
      <c r="E9846" s="89">
        <v>0.1364957866247582</v>
      </c>
      <c r="F9846" s="89">
        <v>703695</v>
      </c>
      <c r="G9846" s="89">
        <v>5</v>
      </c>
      <c r="H9846" t="s">
        <v>19629</v>
      </c>
      <c r="I9846" s="89"/>
    </row>
    <row r="9847" x14ac:dyDescent="0.3">
      <c r="A9847" t="s">
        <v>13625</v>
      </c>
      <c r="B9847" t="s">
        <v>19483</v>
      </c>
      <c r="C9847" t="s">
        <v>19512</v>
      </c>
      <c r="D9847" t="s">
        <v>19616</v>
      </c>
      <c r="E9847" s="89">
        <v>0.13474036730211369</v>
      </c>
      <c r="F9847" s="89">
        <v>703695</v>
      </c>
      <c r="G9847" s="89">
        <v>5</v>
      </c>
      <c r="H9847" t="s">
        <v>19629</v>
      </c>
      <c r="I9847" s="89"/>
    </row>
    <row r="9848" x14ac:dyDescent="0.3">
      <c r="A9848" t="s">
        <v>13626</v>
      </c>
      <c r="B9848" t="s">
        <v>19483</v>
      </c>
      <c r="C9848" t="s">
        <v>19512</v>
      </c>
      <c r="D9848" t="s">
        <v>19617</v>
      </c>
      <c r="E9848" s="89">
        <v>0.13635686256283669</v>
      </c>
      <c r="F9848" s="89">
        <v>703695</v>
      </c>
      <c r="G9848" s="89">
        <v>5</v>
      </c>
      <c r="H9848" t="s">
        <v>19629</v>
      </c>
      <c r="I9848" s="89"/>
    </row>
    <row r="9849" x14ac:dyDescent="0.3">
      <c r="A9849" t="s">
        <v>13627</v>
      </c>
      <c r="B9849" t="s">
        <v>19483</v>
      </c>
      <c r="C9849" t="s">
        <v>19512</v>
      </c>
      <c r="D9849" t="s">
        <v>19618</v>
      </c>
      <c r="E9849" s="89">
        <v>0.11389071977534621</v>
      </c>
      <c r="F9849" s="89">
        <v>703695</v>
      </c>
      <c r="G9849" s="89">
        <v>5</v>
      </c>
      <c r="H9849" t="s">
        <v>19629</v>
      </c>
      <c r="I9849" s="89"/>
    </row>
    <row r="9850" x14ac:dyDescent="0.3">
      <c r="A9850" t="s">
        <v>13628</v>
      </c>
      <c r="B9850" t="s">
        <v>19483</v>
      </c>
      <c r="C9850" t="s">
        <v>19512</v>
      </c>
      <c r="D9850" t="s">
        <v>19619</v>
      </c>
      <c r="E9850" s="89">
        <v>0.1146507761932395</v>
      </c>
      <c r="F9850" s="89">
        <v>703695</v>
      </c>
      <c r="G9850" s="89">
        <v>5</v>
      </c>
      <c r="H9850" t="s">
        <v>19629</v>
      </c>
      <c r="I9850" s="89"/>
    </row>
    <row r="9851" x14ac:dyDescent="0.3">
      <c r="A9851" t="s">
        <v>13629</v>
      </c>
      <c r="B9851" t="s">
        <v>19483</v>
      </c>
      <c r="C9851" t="s">
        <v>19512</v>
      </c>
      <c r="D9851" t="s">
        <v>19620</v>
      </c>
      <c r="E9851" s="89">
        <v>0.1097316474730869</v>
      </c>
      <c r="F9851" s="89">
        <v>703695</v>
      </c>
      <c r="G9851" s="89">
        <v>5</v>
      </c>
      <c r="H9851" t="s">
        <v>19629</v>
      </c>
      <c r="I9851" s="89"/>
    </row>
    <row r="9852" x14ac:dyDescent="0.3">
      <c r="A9852" t="s">
        <v>13630</v>
      </c>
      <c r="B9852" t="s">
        <v>19483</v>
      </c>
      <c r="C9852" t="s">
        <v>19512</v>
      </c>
      <c r="D9852" t="s">
        <v>19621</v>
      </c>
      <c r="E9852" s="89">
        <v>8.8464304995772652E-2</v>
      </c>
      <c r="F9852" s="89">
        <v>703695</v>
      </c>
      <c r="G9852" s="89">
        <v>5</v>
      </c>
      <c r="H9852" t="s">
        <v>19629</v>
      </c>
      <c r="I9852" s="89"/>
    </row>
    <row r="9853" x14ac:dyDescent="0.3">
      <c r="A9853" t="s">
        <v>13631</v>
      </c>
      <c r="B9853" t="s">
        <v>19483</v>
      </c>
      <c r="C9853" t="s">
        <v>19512</v>
      </c>
      <c r="D9853" t="s">
        <v>19622</v>
      </c>
      <c r="E9853" s="89">
        <v>0.11371736011626821</v>
      </c>
      <c r="F9853" s="89">
        <v>703695</v>
      </c>
      <c r="G9853" s="89">
        <v>5</v>
      </c>
      <c r="H9853" t="s">
        <v>19629</v>
      </c>
      <c r="I9853" s="89"/>
    </row>
    <row r="9854" x14ac:dyDescent="0.3">
      <c r="A9854" t="s">
        <v>13632</v>
      </c>
      <c r="B9854" t="s">
        <v>19483</v>
      </c>
      <c r="C9854" t="s">
        <v>19512</v>
      </c>
      <c r="D9854" t="s">
        <v>19623</v>
      </c>
      <c r="E9854" s="89">
        <v>0.2052050783984142</v>
      </c>
      <c r="F9854" s="89">
        <v>703695</v>
      </c>
      <c r="G9854" s="89">
        <v>5</v>
      </c>
      <c r="H9854" t="s">
        <v>19629</v>
      </c>
      <c r="I9854" s="89"/>
    </row>
    <row r="9855" x14ac:dyDescent="0.3">
      <c r="A9855" t="s">
        <v>13633</v>
      </c>
      <c r="B9855" t="s">
        <v>19483</v>
      </c>
      <c r="C9855" t="s">
        <v>19512</v>
      </c>
      <c r="D9855" t="s">
        <v>19624</v>
      </c>
      <c r="E9855" s="89">
        <v>0.48801520254634018</v>
      </c>
      <c r="F9855" s="89">
        <v>703695</v>
      </c>
      <c r="G9855" s="89">
        <v>5</v>
      </c>
      <c r="H9855" t="s">
        <v>19629</v>
      </c>
      <c r="I9855" s="89"/>
    </row>
    <row r="9856" x14ac:dyDescent="0.3">
      <c r="A9856" t="s">
        <v>13634</v>
      </c>
      <c r="B9856" t="s">
        <v>19476</v>
      </c>
      <c r="C9856" t="s">
        <v>19513</v>
      </c>
      <c r="D9856" t="s">
        <v>19630</v>
      </c>
      <c r="E9856" s="89">
        <v>1284</v>
      </c>
      <c r="F9856" s="89">
        <v>703695</v>
      </c>
      <c r="G9856" s="89">
        <v>5</v>
      </c>
      <c r="H9856" t="s">
        <v>19630</v>
      </c>
      <c r="I9856" s="89"/>
    </row>
    <row r="9857" x14ac:dyDescent="0.3">
      <c r="A9857" t="s">
        <v>13635</v>
      </c>
      <c r="B9857" t="s">
        <v>19477</v>
      </c>
      <c r="C9857" t="s">
        <v>19513</v>
      </c>
      <c r="D9857" t="s">
        <v>19630</v>
      </c>
      <c r="E9857" s="89">
        <v>64200000</v>
      </c>
      <c r="F9857" s="89">
        <v>703695</v>
      </c>
      <c r="G9857" s="89">
        <v>5</v>
      </c>
      <c r="H9857" t="s">
        <v>19630</v>
      </c>
      <c r="I9857" s="89"/>
    </row>
    <row r="9858" x14ac:dyDescent="0.3">
      <c r="A9858" t="s">
        <v>13636</v>
      </c>
      <c r="B9858" t="s">
        <v>19478</v>
      </c>
      <c r="C9858" t="s">
        <v>19513</v>
      </c>
      <c r="D9858" t="s">
        <v>19630</v>
      </c>
      <c r="E9858" s="89">
        <v>1.824654147038134E-3</v>
      </c>
      <c r="F9858" s="89">
        <v>703695</v>
      </c>
      <c r="G9858" s="89">
        <v>5</v>
      </c>
      <c r="H9858" t="s">
        <v>19630</v>
      </c>
      <c r="I9858" s="89"/>
    </row>
    <row r="9859" x14ac:dyDescent="0.3">
      <c r="A9859" t="s">
        <v>13637</v>
      </c>
      <c r="B9859" t="s">
        <v>19479</v>
      </c>
      <c r="C9859" t="s">
        <v>19513</v>
      </c>
      <c r="D9859" t="s">
        <v>19630</v>
      </c>
      <c r="E9859" s="89">
        <v>91.232707351906726</v>
      </c>
      <c r="F9859" s="89">
        <v>703695</v>
      </c>
      <c r="G9859" s="89">
        <v>5</v>
      </c>
      <c r="H9859" t="s">
        <v>19630</v>
      </c>
      <c r="I9859" s="89"/>
    </row>
    <row r="9860" x14ac:dyDescent="0.3">
      <c r="A9860" t="s">
        <v>13638</v>
      </c>
      <c r="B9860" t="s">
        <v>19483</v>
      </c>
      <c r="C9860" t="s">
        <v>19513</v>
      </c>
      <c r="D9860" t="s">
        <v>19614</v>
      </c>
      <c r="E9860" s="89">
        <v>5.3859964093357263E-2</v>
      </c>
      <c r="F9860" s="89">
        <v>703695</v>
      </c>
      <c r="G9860" s="89">
        <v>5</v>
      </c>
      <c r="H9860" t="s">
        <v>19629</v>
      </c>
      <c r="I9860" s="89"/>
    </row>
    <row r="9861" x14ac:dyDescent="0.3">
      <c r="A9861" t="s">
        <v>13639</v>
      </c>
      <c r="B9861" t="s">
        <v>19483</v>
      </c>
      <c r="C9861" t="s">
        <v>19513</v>
      </c>
      <c r="D9861" t="s">
        <v>19615</v>
      </c>
      <c r="E9861" s="89">
        <v>5.3859964093357263E-2</v>
      </c>
      <c r="F9861" s="89">
        <v>703695</v>
      </c>
      <c r="G9861" s="89">
        <v>5</v>
      </c>
      <c r="H9861" t="s">
        <v>19629</v>
      </c>
      <c r="I9861" s="89"/>
    </row>
    <row r="9862" x14ac:dyDescent="0.3">
      <c r="A9862" t="s">
        <v>13640</v>
      </c>
      <c r="B9862" t="s">
        <v>19483</v>
      </c>
      <c r="C9862" t="s">
        <v>19513</v>
      </c>
      <c r="D9862" t="s">
        <v>19616</v>
      </c>
      <c r="E9862" s="89">
        <v>5.3859964093357263E-2</v>
      </c>
      <c r="F9862" s="89">
        <v>703695</v>
      </c>
      <c r="G9862" s="89">
        <v>5</v>
      </c>
      <c r="H9862" t="s">
        <v>19629</v>
      </c>
      <c r="I9862" s="89"/>
    </row>
    <row r="9863" x14ac:dyDescent="0.3">
      <c r="A9863" t="s">
        <v>13641</v>
      </c>
      <c r="B9863" t="s">
        <v>19483</v>
      </c>
      <c r="C9863" t="s">
        <v>19513</v>
      </c>
      <c r="D9863" t="s">
        <v>19617</v>
      </c>
      <c r="E9863" s="89">
        <v>5.3859964093357263E-2</v>
      </c>
      <c r="F9863" s="89">
        <v>703695</v>
      </c>
      <c r="G9863" s="89">
        <v>5</v>
      </c>
      <c r="H9863" t="s">
        <v>19629</v>
      </c>
      <c r="I9863" s="89"/>
    </row>
    <row r="9864" x14ac:dyDescent="0.3">
      <c r="A9864" t="s">
        <v>13642</v>
      </c>
      <c r="B9864" t="s">
        <v>19483</v>
      </c>
      <c r="C9864" t="s">
        <v>19513</v>
      </c>
      <c r="D9864" t="s">
        <v>19618</v>
      </c>
      <c r="E9864" s="89">
        <v>5.1107325383304938E-2</v>
      </c>
      <c r="F9864" s="89">
        <v>703695</v>
      </c>
      <c r="G9864" s="89">
        <v>5</v>
      </c>
      <c r="H9864" t="s">
        <v>19629</v>
      </c>
      <c r="I9864" s="89"/>
    </row>
    <row r="9865" x14ac:dyDescent="0.3">
      <c r="A9865" t="s">
        <v>13643</v>
      </c>
      <c r="B9865" t="s">
        <v>19483</v>
      </c>
      <c r="C9865" t="s">
        <v>19513</v>
      </c>
      <c r="D9865" t="s">
        <v>19619</v>
      </c>
      <c r="E9865" s="89">
        <v>5.3045591207549592E-2</v>
      </c>
      <c r="F9865" s="89">
        <v>703695</v>
      </c>
      <c r="G9865" s="89">
        <v>5</v>
      </c>
      <c r="H9865" t="s">
        <v>19629</v>
      </c>
      <c r="I9865" s="89"/>
    </row>
    <row r="9866" x14ac:dyDescent="0.3">
      <c r="A9866" t="s">
        <v>13644</v>
      </c>
      <c r="B9866" t="s">
        <v>19483</v>
      </c>
      <c r="C9866" t="s">
        <v>19513</v>
      </c>
      <c r="D9866" t="s">
        <v>19620</v>
      </c>
      <c r="E9866" s="89">
        <v>4.9168672538301622E-2</v>
      </c>
      <c r="F9866" s="89">
        <v>703695</v>
      </c>
      <c r="G9866" s="89">
        <v>5</v>
      </c>
      <c r="H9866" t="s">
        <v>19629</v>
      </c>
      <c r="I9866" s="89"/>
    </row>
    <row r="9867" x14ac:dyDescent="0.3">
      <c r="A9867" t="s">
        <v>13645</v>
      </c>
      <c r="B9867" t="s">
        <v>19483</v>
      </c>
      <c r="C9867" t="s">
        <v>19513</v>
      </c>
      <c r="D9867" t="s">
        <v>19621</v>
      </c>
      <c r="E9867" s="89">
        <v>3.5857764822443933E-2</v>
      </c>
      <c r="F9867" s="89">
        <v>703695</v>
      </c>
      <c r="G9867" s="89">
        <v>5</v>
      </c>
      <c r="H9867" t="s">
        <v>19629</v>
      </c>
      <c r="I9867" s="89"/>
    </row>
    <row r="9868" x14ac:dyDescent="0.3">
      <c r="A9868" t="s">
        <v>13646</v>
      </c>
      <c r="B9868" t="s">
        <v>19483</v>
      </c>
      <c r="C9868" t="s">
        <v>19513</v>
      </c>
      <c r="D9868" t="s">
        <v>19622</v>
      </c>
      <c r="E9868" s="89">
        <v>5.3859964093357263E-2</v>
      </c>
      <c r="F9868" s="89">
        <v>703695</v>
      </c>
      <c r="G9868" s="89">
        <v>5</v>
      </c>
      <c r="H9868" t="s">
        <v>19629</v>
      </c>
      <c r="I9868" s="89"/>
    </row>
    <row r="9869" x14ac:dyDescent="0.3">
      <c r="A9869" t="s">
        <v>13647</v>
      </c>
      <c r="B9869" t="s">
        <v>19483</v>
      </c>
      <c r="C9869" t="s">
        <v>19513</v>
      </c>
      <c r="D9869" t="s">
        <v>19623</v>
      </c>
      <c r="E9869" s="89">
        <v>7.1465937904675869E-2</v>
      </c>
      <c r="F9869" s="89">
        <v>703695</v>
      </c>
      <c r="G9869" s="89">
        <v>5</v>
      </c>
      <c r="H9869" t="s">
        <v>19629</v>
      </c>
      <c r="I9869" s="89"/>
    </row>
    <row r="9870" x14ac:dyDescent="0.3">
      <c r="A9870" t="s">
        <v>13648</v>
      </c>
      <c r="B9870" t="s">
        <v>19483</v>
      </c>
      <c r="C9870" t="s">
        <v>19513</v>
      </c>
      <c r="D9870" t="s">
        <v>19624</v>
      </c>
      <c r="E9870" s="89">
        <v>0.18743861385396279</v>
      </c>
      <c r="F9870" s="89">
        <v>703695</v>
      </c>
      <c r="G9870" s="89">
        <v>5</v>
      </c>
      <c r="H9870" t="s">
        <v>19629</v>
      </c>
      <c r="I9870" s="89"/>
    </row>
    <row r="9871" x14ac:dyDescent="0.3">
      <c r="A9871" t="s">
        <v>13649</v>
      </c>
      <c r="B9871" t="s">
        <v>19476</v>
      </c>
      <c r="C9871" t="s">
        <v>19514</v>
      </c>
      <c r="D9871" t="s">
        <v>19630</v>
      </c>
      <c r="E9871" s="89">
        <v>0</v>
      </c>
      <c r="F9871" s="89">
        <v>703695</v>
      </c>
      <c r="G9871" s="89">
        <v>5</v>
      </c>
      <c r="H9871" t="s">
        <v>19630</v>
      </c>
      <c r="I9871" s="89"/>
    </row>
    <row r="9872" x14ac:dyDescent="0.3">
      <c r="A9872" t="s">
        <v>13650</v>
      </c>
      <c r="B9872" t="s">
        <v>19477</v>
      </c>
      <c r="C9872" t="s">
        <v>19514</v>
      </c>
      <c r="D9872" t="s">
        <v>19630</v>
      </c>
      <c r="E9872" s="89">
        <v>0</v>
      </c>
      <c r="F9872" s="89">
        <v>703695</v>
      </c>
      <c r="G9872" s="89">
        <v>5</v>
      </c>
      <c r="H9872" t="s">
        <v>19630</v>
      </c>
      <c r="I9872" s="89"/>
    </row>
    <row r="9873" x14ac:dyDescent="0.3">
      <c r="A9873" t="s">
        <v>13651</v>
      </c>
      <c r="B9873" t="s">
        <v>19478</v>
      </c>
      <c r="C9873" t="s">
        <v>19514</v>
      </c>
      <c r="D9873" t="s">
        <v>19630</v>
      </c>
      <c r="E9873" s="89">
        <v>0</v>
      </c>
      <c r="F9873" s="89">
        <v>703695</v>
      </c>
      <c r="G9873" s="89">
        <v>5</v>
      </c>
      <c r="H9873" t="s">
        <v>19630</v>
      </c>
      <c r="I9873" s="89"/>
    </row>
    <row r="9874" x14ac:dyDescent="0.3">
      <c r="A9874" t="s">
        <v>13652</v>
      </c>
      <c r="B9874" t="s">
        <v>19479</v>
      </c>
      <c r="C9874" t="s">
        <v>19514</v>
      </c>
      <c r="D9874" t="s">
        <v>19630</v>
      </c>
      <c r="E9874" s="89">
        <v>0</v>
      </c>
      <c r="F9874" s="89">
        <v>703695</v>
      </c>
      <c r="G9874" s="89">
        <v>5</v>
      </c>
      <c r="H9874" t="s">
        <v>19630</v>
      </c>
      <c r="I9874" s="89"/>
    </row>
    <row r="9875" x14ac:dyDescent="0.3">
      <c r="A9875" t="s">
        <v>13653</v>
      </c>
      <c r="B9875" t="s">
        <v>19476</v>
      </c>
      <c r="C9875" t="s">
        <v>19515</v>
      </c>
      <c r="D9875" t="s">
        <v>19630</v>
      </c>
      <c r="E9875" s="89">
        <v>337375</v>
      </c>
      <c r="F9875" s="89">
        <v>703695</v>
      </c>
      <c r="G9875" s="89">
        <v>5</v>
      </c>
      <c r="H9875" t="s">
        <v>19630</v>
      </c>
      <c r="I9875" s="89"/>
    </row>
    <row r="9876" x14ac:dyDescent="0.3">
      <c r="A9876" t="s">
        <v>13654</v>
      </c>
      <c r="B9876" t="s">
        <v>19477</v>
      </c>
      <c r="C9876" t="s">
        <v>19515</v>
      </c>
      <c r="D9876" t="s">
        <v>19630</v>
      </c>
      <c r="E9876" s="89">
        <v>4243898687.940556</v>
      </c>
      <c r="F9876" s="89">
        <v>703695</v>
      </c>
      <c r="G9876" s="89">
        <v>5</v>
      </c>
      <c r="H9876" t="s">
        <v>19630</v>
      </c>
      <c r="I9876" s="89"/>
    </row>
    <row r="9877" x14ac:dyDescent="0.3">
      <c r="A9877" t="s">
        <v>13655</v>
      </c>
      <c r="B9877" t="s">
        <v>19478</v>
      </c>
      <c r="C9877" t="s">
        <v>19515</v>
      </c>
      <c r="D9877" t="s">
        <v>19630</v>
      </c>
      <c r="E9877" s="89">
        <v>0.47943356141510168</v>
      </c>
      <c r="F9877" s="89">
        <v>703695</v>
      </c>
      <c r="G9877" s="89">
        <v>5</v>
      </c>
      <c r="H9877" t="s">
        <v>19630</v>
      </c>
      <c r="I9877" s="89"/>
    </row>
    <row r="9878" x14ac:dyDescent="0.3">
      <c r="A9878" t="s">
        <v>13656</v>
      </c>
      <c r="B9878" t="s">
        <v>19479</v>
      </c>
      <c r="C9878" t="s">
        <v>19515</v>
      </c>
      <c r="D9878" t="s">
        <v>19630</v>
      </c>
      <c r="E9878" s="89">
        <v>6030.8779910906796</v>
      </c>
      <c r="F9878" s="89">
        <v>703695</v>
      </c>
      <c r="G9878" s="89">
        <v>5</v>
      </c>
      <c r="H9878" t="s">
        <v>19630</v>
      </c>
      <c r="I9878" s="89"/>
    </row>
    <row r="9879" x14ac:dyDescent="0.3">
      <c r="A9879" t="s">
        <v>13657</v>
      </c>
      <c r="B9879" t="s">
        <v>19483</v>
      </c>
      <c r="C9879" t="s">
        <v>19515</v>
      </c>
      <c r="D9879" t="s">
        <v>19614</v>
      </c>
      <c r="E9879" s="89">
        <v>1.3264206107373101E-2</v>
      </c>
      <c r="F9879" s="89">
        <v>703695</v>
      </c>
      <c r="G9879" s="89">
        <v>5</v>
      </c>
      <c r="H9879" t="s">
        <v>19629</v>
      </c>
      <c r="I9879" s="89"/>
    </row>
    <row r="9880" x14ac:dyDescent="0.3">
      <c r="A9880" t="s">
        <v>13658</v>
      </c>
      <c r="B9880" t="s">
        <v>19483</v>
      </c>
      <c r="C9880" t="s">
        <v>19515</v>
      </c>
      <c r="D9880" t="s">
        <v>19615</v>
      </c>
      <c r="E9880" s="89">
        <v>1.3582527692811021E-2</v>
      </c>
      <c r="F9880" s="89">
        <v>703695</v>
      </c>
      <c r="G9880" s="89">
        <v>5</v>
      </c>
      <c r="H9880" t="s">
        <v>19629</v>
      </c>
      <c r="I9880" s="89"/>
    </row>
    <row r="9881" x14ac:dyDescent="0.3">
      <c r="A9881" t="s">
        <v>13659</v>
      </c>
      <c r="B9881" t="s">
        <v>19483</v>
      </c>
      <c r="C9881" t="s">
        <v>19515</v>
      </c>
      <c r="D9881" t="s">
        <v>19616</v>
      </c>
      <c r="E9881" s="89">
        <v>1.3264206107373101E-2</v>
      </c>
      <c r="F9881" s="89">
        <v>703695</v>
      </c>
      <c r="G9881" s="89">
        <v>5</v>
      </c>
      <c r="H9881" t="s">
        <v>19629</v>
      </c>
      <c r="I9881" s="89"/>
    </row>
    <row r="9882" x14ac:dyDescent="0.3">
      <c r="A9882" t="s">
        <v>13660</v>
      </c>
      <c r="B9882" t="s">
        <v>19483</v>
      </c>
      <c r="C9882" t="s">
        <v>19515</v>
      </c>
      <c r="D9882" t="s">
        <v>19617</v>
      </c>
      <c r="E9882" s="89">
        <v>1.3558823390050909E-2</v>
      </c>
      <c r="F9882" s="89">
        <v>703695</v>
      </c>
      <c r="G9882" s="89">
        <v>5</v>
      </c>
      <c r="H9882" t="s">
        <v>19629</v>
      </c>
      <c r="I9882" s="89"/>
    </row>
    <row r="9883" x14ac:dyDescent="0.3">
      <c r="A9883" t="s">
        <v>13661</v>
      </c>
      <c r="B9883" t="s">
        <v>19483</v>
      </c>
      <c r="C9883" t="s">
        <v>19515</v>
      </c>
      <c r="D9883" t="s">
        <v>19618</v>
      </c>
      <c r="E9883" s="89">
        <v>1.3067065034075681E-2</v>
      </c>
      <c r="F9883" s="89">
        <v>703695</v>
      </c>
      <c r="G9883" s="89">
        <v>5</v>
      </c>
      <c r="H9883" t="s">
        <v>19629</v>
      </c>
      <c r="I9883" s="89"/>
    </row>
    <row r="9884" x14ac:dyDescent="0.3">
      <c r="A9884" t="s">
        <v>13662</v>
      </c>
      <c r="B9884" t="s">
        <v>19483</v>
      </c>
      <c r="C9884" t="s">
        <v>19515</v>
      </c>
      <c r="D9884" t="s">
        <v>19619</v>
      </c>
      <c r="E9884" s="89">
        <v>1.326838225717334E-2</v>
      </c>
      <c r="F9884" s="89">
        <v>703695</v>
      </c>
      <c r="G9884" s="89">
        <v>5</v>
      </c>
      <c r="H9884" t="s">
        <v>19629</v>
      </c>
      <c r="I9884" s="89"/>
    </row>
    <row r="9885" x14ac:dyDescent="0.3">
      <c r="A9885" t="s">
        <v>13663</v>
      </c>
      <c r="B9885" t="s">
        <v>19483</v>
      </c>
      <c r="C9885" t="s">
        <v>19515</v>
      </c>
      <c r="D9885" t="s">
        <v>19620</v>
      </c>
      <c r="E9885" s="89">
        <v>1.269832347943725E-2</v>
      </c>
      <c r="F9885" s="89">
        <v>703695</v>
      </c>
      <c r="G9885" s="89">
        <v>5</v>
      </c>
      <c r="H9885" t="s">
        <v>19629</v>
      </c>
      <c r="I9885" s="89"/>
    </row>
    <row r="9886" x14ac:dyDescent="0.3">
      <c r="A9886" t="s">
        <v>13664</v>
      </c>
      <c r="B9886" t="s">
        <v>19483</v>
      </c>
      <c r="C9886" t="s">
        <v>19515</v>
      </c>
      <c r="D9886" t="s">
        <v>19621</v>
      </c>
      <c r="E9886" s="89">
        <v>7.9181364853798432E-3</v>
      </c>
      <c r="F9886" s="89">
        <v>703695</v>
      </c>
      <c r="G9886" s="89">
        <v>5</v>
      </c>
      <c r="H9886" t="s">
        <v>19629</v>
      </c>
      <c r="I9886" s="89"/>
    </row>
    <row r="9887" x14ac:dyDescent="0.3">
      <c r="A9887" t="s">
        <v>13665</v>
      </c>
      <c r="B9887" t="s">
        <v>19483</v>
      </c>
      <c r="C9887" t="s">
        <v>19515</v>
      </c>
      <c r="D9887" t="s">
        <v>19622</v>
      </c>
      <c r="E9887" s="89">
        <v>1.3054774843975591E-2</v>
      </c>
      <c r="F9887" s="89">
        <v>703695</v>
      </c>
      <c r="G9887" s="89">
        <v>5</v>
      </c>
      <c r="H9887" t="s">
        <v>19629</v>
      </c>
      <c r="I9887" s="89"/>
    </row>
    <row r="9888" x14ac:dyDescent="0.3">
      <c r="A9888" t="s">
        <v>13666</v>
      </c>
      <c r="B9888" t="s">
        <v>19483</v>
      </c>
      <c r="C9888" t="s">
        <v>19515</v>
      </c>
      <c r="D9888" t="s">
        <v>19623</v>
      </c>
      <c r="E9888" s="89">
        <v>2.1048175611181691E-2</v>
      </c>
      <c r="F9888" s="89">
        <v>703695</v>
      </c>
      <c r="G9888" s="89">
        <v>5</v>
      </c>
      <c r="H9888" t="s">
        <v>19629</v>
      </c>
      <c r="I9888" s="89"/>
    </row>
    <row r="9889" x14ac:dyDescent="0.3">
      <c r="A9889" t="s">
        <v>13667</v>
      </c>
      <c r="B9889" t="s">
        <v>19483</v>
      </c>
      <c r="C9889" t="s">
        <v>19515</v>
      </c>
      <c r="D9889" t="s">
        <v>19624</v>
      </c>
      <c r="E9889" s="89">
        <v>4.9032601398535422E-2</v>
      </c>
      <c r="F9889" s="89">
        <v>703695</v>
      </c>
      <c r="G9889" s="89">
        <v>5</v>
      </c>
      <c r="H9889" t="s">
        <v>19629</v>
      </c>
      <c r="I9889" s="89"/>
    </row>
    <row r="9890" x14ac:dyDescent="0.3">
      <c r="A9890" t="s">
        <v>13668</v>
      </c>
      <c r="B9890" t="s">
        <v>19476</v>
      </c>
      <c r="C9890" t="s">
        <v>19516</v>
      </c>
      <c r="D9890" t="s">
        <v>19630</v>
      </c>
      <c r="E9890" s="89">
        <v>395448</v>
      </c>
      <c r="F9890" s="89">
        <v>703695</v>
      </c>
      <c r="G9890" s="89">
        <v>5</v>
      </c>
      <c r="H9890" t="s">
        <v>19630</v>
      </c>
      <c r="I9890" s="89"/>
    </row>
    <row r="9891" x14ac:dyDescent="0.3">
      <c r="A9891" t="s">
        <v>13669</v>
      </c>
      <c r="B9891" t="s">
        <v>19477</v>
      </c>
      <c r="C9891" t="s">
        <v>19516</v>
      </c>
      <c r="D9891" t="s">
        <v>19630</v>
      </c>
      <c r="E9891" s="89">
        <v>788185835.17822266</v>
      </c>
      <c r="F9891" s="89">
        <v>703695</v>
      </c>
      <c r="G9891" s="89">
        <v>5</v>
      </c>
      <c r="H9891" t="s">
        <v>19630</v>
      </c>
      <c r="I9891" s="89"/>
    </row>
    <row r="9892" x14ac:dyDescent="0.3">
      <c r="A9892" t="s">
        <v>13670</v>
      </c>
      <c r="B9892" t="s">
        <v>19478</v>
      </c>
      <c r="C9892" t="s">
        <v>19516</v>
      </c>
      <c r="D9892" t="s">
        <v>19630</v>
      </c>
      <c r="E9892" s="89">
        <v>0.561959371602754</v>
      </c>
      <c r="F9892" s="89">
        <v>703695</v>
      </c>
      <c r="G9892" s="89">
        <v>5</v>
      </c>
      <c r="H9892" t="s">
        <v>19630</v>
      </c>
      <c r="I9892" s="89"/>
    </row>
    <row r="9893" x14ac:dyDescent="0.3">
      <c r="A9893" t="s">
        <v>13671</v>
      </c>
      <c r="B9893" t="s">
        <v>19479</v>
      </c>
      <c r="C9893" t="s">
        <v>19516</v>
      </c>
      <c r="D9893" t="s">
        <v>19630</v>
      </c>
      <c r="E9893" s="89">
        <v>1120.0674087185821</v>
      </c>
      <c r="F9893" s="89">
        <v>703695</v>
      </c>
      <c r="G9893" s="89">
        <v>5</v>
      </c>
      <c r="H9893" t="s">
        <v>19630</v>
      </c>
      <c r="I9893" s="89"/>
    </row>
    <row r="9894" x14ac:dyDescent="0.3">
      <c r="A9894" t="s">
        <v>13672</v>
      </c>
      <c r="B9894" t="s">
        <v>19483</v>
      </c>
      <c r="C9894" t="s">
        <v>19516</v>
      </c>
      <c r="D9894" t="s">
        <v>19614</v>
      </c>
      <c r="E9894" s="89">
        <v>2.1128236250229468E-3</v>
      </c>
      <c r="F9894" s="89">
        <v>703695</v>
      </c>
      <c r="G9894" s="89">
        <v>5</v>
      </c>
      <c r="H9894" t="s">
        <v>19629</v>
      </c>
      <c r="I9894" s="89"/>
    </row>
    <row r="9895" x14ac:dyDescent="0.3">
      <c r="A9895" t="s">
        <v>13673</v>
      </c>
      <c r="B9895" t="s">
        <v>19483</v>
      </c>
      <c r="C9895" t="s">
        <v>19516</v>
      </c>
      <c r="D9895" t="s">
        <v>19615</v>
      </c>
      <c r="E9895" s="89">
        <v>2.1569083443938458E-3</v>
      </c>
      <c r="F9895" s="89">
        <v>703695</v>
      </c>
      <c r="G9895" s="89">
        <v>5</v>
      </c>
      <c r="H9895" t="s">
        <v>19629</v>
      </c>
      <c r="I9895" s="89"/>
    </row>
    <row r="9896" x14ac:dyDescent="0.3">
      <c r="A9896" t="s">
        <v>13674</v>
      </c>
      <c r="B9896" t="s">
        <v>19483</v>
      </c>
      <c r="C9896" t="s">
        <v>19516</v>
      </c>
      <c r="D9896" t="s">
        <v>19616</v>
      </c>
      <c r="E9896" s="89">
        <v>2.1128236250229468E-3</v>
      </c>
      <c r="F9896" s="89">
        <v>703695</v>
      </c>
      <c r="G9896" s="89">
        <v>5</v>
      </c>
      <c r="H9896" t="s">
        <v>19629</v>
      </c>
      <c r="I9896" s="89"/>
    </row>
    <row r="9897" x14ac:dyDescent="0.3">
      <c r="A9897" t="s">
        <v>13675</v>
      </c>
      <c r="B9897" t="s">
        <v>19483</v>
      </c>
      <c r="C9897" t="s">
        <v>19516</v>
      </c>
      <c r="D9897" t="s">
        <v>19617</v>
      </c>
      <c r="E9897" s="89">
        <v>2.15316112073101E-3</v>
      </c>
      <c r="F9897" s="89">
        <v>703695</v>
      </c>
      <c r="G9897" s="89">
        <v>5</v>
      </c>
      <c r="H9897" t="s">
        <v>19629</v>
      </c>
      <c r="I9897" s="89"/>
    </row>
    <row r="9898" x14ac:dyDescent="0.3">
      <c r="A9898" t="s">
        <v>13676</v>
      </c>
      <c r="B9898" t="s">
        <v>19483</v>
      </c>
      <c r="C9898" t="s">
        <v>19516</v>
      </c>
      <c r="D9898" t="s">
        <v>19618</v>
      </c>
      <c r="E9898" s="89">
        <v>2.100340400034231E-3</v>
      </c>
      <c r="F9898" s="89">
        <v>703695</v>
      </c>
      <c r="G9898" s="89">
        <v>5</v>
      </c>
      <c r="H9898" t="s">
        <v>19629</v>
      </c>
      <c r="I9898" s="89"/>
    </row>
    <row r="9899" x14ac:dyDescent="0.3">
      <c r="A9899" t="s">
        <v>13677</v>
      </c>
      <c r="B9899" t="s">
        <v>19483</v>
      </c>
      <c r="C9899" t="s">
        <v>19516</v>
      </c>
      <c r="D9899" t="s">
        <v>19619</v>
      </c>
      <c r="E9899" s="89">
        <v>2.120859307730471E-3</v>
      </c>
      <c r="F9899" s="89">
        <v>703695</v>
      </c>
      <c r="G9899" s="89">
        <v>5</v>
      </c>
      <c r="H9899" t="s">
        <v>19629</v>
      </c>
      <c r="I9899" s="89"/>
    </row>
    <row r="9900" x14ac:dyDescent="0.3">
      <c r="A9900" t="s">
        <v>13678</v>
      </c>
      <c r="B9900" t="s">
        <v>19483</v>
      </c>
      <c r="C9900" t="s">
        <v>19516</v>
      </c>
      <c r="D9900" t="s">
        <v>19620</v>
      </c>
      <c r="E9900" s="89">
        <v>2.0293026419228141E-3</v>
      </c>
      <c r="F9900" s="89">
        <v>703695</v>
      </c>
      <c r="G9900" s="89">
        <v>5</v>
      </c>
      <c r="H9900" t="s">
        <v>19629</v>
      </c>
      <c r="I9900" s="89"/>
    </row>
    <row r="9901" x14ac:dyDescent="0.3">
      <c r="A9901" t="s">
        <v>13679</v>
      </c>
      <c r="B9901" t="s">
        <v>19483</v>
      </c>
      <c r="C9901" t="s">
        <v>19516</v>
      </c>
      <c r="D9901" t="s">
        <v>19621</v>
      </c>
      <c r="E9901" s="89">
        <v>1.225376706578421E-3</v>
      </c>
      <c r="F9901" s="89">
        <v>703695</v>
      </c>
      <c r="G9901" s="89">
        <v>5</v>
      </c>
      <c r="H9901" t="s">
        <v>19629</v>
      </c>
      <c r="I9901" s="89"/>
    </row>
    <row r="9902" x14ac:dyDescent="0.3">
      <c r="A9902" t="s">
        <v>13680</v>
      </c>
      <c r="B9902" t="s">
        <v>19483</v>
      </c>
      <c r="C9902" t="s">
        <v>19516</v>
      </c>
      <c r="D9902" t="s">
        <v>19622</v>
      </c>
      <c r="E9902" s="89">
        <v>2.0850416116854642E-3</v>
      </c>
      <c r="F9902" s="89">
        <v>703695</v>
      </c>
      <c r="G9902" s="89">
        <v>5</v>
      </c>
      <c r="H9902" t="s">
        <v>19629</v>
      </c>
      <c r="I9902" s="89"/>
    </row>
    <row r="9903" x14ac:dyDescent="0.3">
      <c r="A9903" t="s">
        <v>13681</v>
      </c>
      <c r="B9903" t="s">
        <v>19483</v>
      </c>
      <c r="C9903" t="s">
        <v>19516</v>
      </c>
      <c r="D9903" t="s">
        <v>19623</v>
      </c>
      <c r="E9903" s="89">
        <v>3.2384017916753148E-3</v>
      </c>
      <c r="F9903" s="89">
        <v>703695</v>
      </c>
      <c r="G9903" s="89">
        <v>5</v>
      </c>
      <c r="H9903" t="s">
        <v>19629</v>
      </c>
      <c r="I9903" s="89"/>
    </row>
    <row r="9904" x14ac:dyDescent="0.3">
      <c r="A9904" t="s">
        <v>13682</v>
      </c>
      <c r="B9904" t="s">
        <v>19483</v>
      </c>
      <c r="C9904" t="s">
        <v>19516</v>
      </c>
      <c r="D9904" t="s">
        <v>19624</v>
      </c>
      <c r="E9904" s="89">
        <v>7.7100356242837172E-3</v>
      </c>
      <c r="F9904" s="89">
        <v>703695</v>
      </c>
      <c r="G9904" s="89">
        <v>5</v>
      </c>
      <c r="H9904" t="s">
        <v>19629</v>
      </c>
      <c r="I9904" s="89"/>
    </row>
    <row r="9905" x14ac:dyDescent="0.3">
      <c r="A9905" t="s">
        <v>13683</v>
      </c>
      <c r="B9905" t="s">
        <v>19476</v>
      </c>
      <c r="C9905" t="s">
        <v>19517</v>
      </c>
      <c r="D9905" t="s">
        <v>19630</v>
      </c>
      <c r="E9905" s="89">
        <v>0</v>
      </c>
      <c r="F9905" s="89">
        <v>703695</v>
      </c>
      <c r="G9905" s="89">
        <v>5</v>
      </c>
      <c r="H9905" t="s">
        <v>19630</v>
      </c>
      <c r="I9905" s="89"/>
    </row>
    <row r="9906" x14ac:dyDescent="0.3">
      <c r="A9906" t="s">
        <v>13684</v>
      </c>
      <c r="B9906" t="s">
        <v>19477</v>
      </c>
      <c r="C9906" t="s">
        <v>19517</v>
      </c>
      <c r="D9906" t="s">
        <v>19630</v>
      </c>
      <c r="E9906" s="89">
        <v>0</v>
      </c>
      <c r="F9906" s="89">
        <v>703695</v>
      </c>
      <c r="G9906" s="89">
        <v>5</v>
      </c>
      <c r="H9906" t="s">
        <v>19630</v>
      </c>
      <c r="I9906" s="89"/>
    </row>
    <row r="9907" x14ac:dyDescent="0.3">
      <c r="A9907" t="s">
        <v>13685</v>
      </c>
      <c r="B9907" t="s">
        <v>19478</v>
      </c>
      <c r="C9907" t="s">
        <v>19517</v>
      </c>
      <c r="D9907" t="s">
        <v>19630</v>
      </c>
      <c r="E9907" s="89">
        <v>0</v>
      </c>
      <c r="F9907" s="89">
        <v>703695</v>
      </c>
      <c r="G9907" s="89">
        <v>5</v>
      </c>
      <c r="H9907" t="s">
        <v>19630</v>
      </c>
      <c r="I9907" s="89"/>
    </row>
    <row r="9908" x14ac:dyDescent="0.3">
      <c r="A9908" t="s">
        <v>13686</v>
      </c>
      <c r="B9908" t="s">
        <v>19479</v>
      </c>
      <c r="C9908" t="s">
        <v>19517</v>
      </c>
      <c r="D9908" t="s">
        <v>19630</v>
      </c>
      <c r="E9908" s="89">
        <v>0</v>
      </c>
      <c r="F9908" s="89">
        <v>703695</v>
      </c>
      <c r="G9908" s="89">
        <v>5</v>
      </c>
      <c r="H9908" t="s">
        <v>19630</v>
      </c>
      <c r="I9908" s="89"/>
    </row>
    <row r="9909" x14ac:dyDescent="0.3">
      <c r="A9909" t="s">
        <v>13687</v>
      </c>
      <c r="B9909" t="s">
        <v>19476</v>
      </c>
      <c r="C9909" t="s">
        <v>19518</v>
      </c>
      <c r="D9909" t="s">
        <v>19630</v>
      </c>
      <c r="E9909" s="89">
        <v>0</v>
      </c>
      <c r="F9909" s="89">
        <v>703695</v>
      </c>
      <c r="G9909" s="89">
        <v>5</v>
      </c>
      <c r="H9909" t="s">
        <v>19630</v>
      </c>
      <c r="I9909" s="89"/>
    </row>
    <row r="9910" x14ac:dyDescent="0.3">
      <c r="A9910" t="s">
        <v>13688</v>
      </c>
      <c r="B9910" t="s">
        <v>19477</v>
      </c>
      <c r="C9910" t="s">
        <v>19518</v>
      </c>
      <c r="D9910" t="s">
        <v>19630</v>
      </c>
      <c r="E9910" s="89">
        <v>0</v>
      </c>
      <c r="F9910" s="89">
        <v>703695</v>
      </c>
      <c r="G9910" s="89">
        <v>5</v>
      </c>
      <c r="H9910" t="s">
        <v>19630</v>
      </c>
      <c r="I9910" s="89"/>
    </row>
    <row r="9911" x14ac:dyDescent="0.3">
      <c r="A9911" t="s">
        <v>13689</v>
      </c>
      <c r="B9911" t="s">
        <v>19478</v>
      </c>
      <c r="C9911" t="s">
        <v>19518</v>
      </c>
      <c r="D9911" t="s">
        <v>19630</v>
      </c>
      <c r="E9911" s="89">
        <v>0</v>
      </c>
      <c r="F9911" s="89">
        <v>703695</v>
      </c>
      <c r="G9911" s="89">
        <v>5</v>
      </c>
      <c r="H9911" t="s">
        <v>19630</v>
      </c>
      <c r="I9911" s="89"/>
    </row>
    <row r="9912" x14ac:dyDescent="0.3">
      <c r="A9912" t="s">
        <v>13690</v>
      </c>
      <c r="B9912" t="s">
        <v>19479</v>
      </c>
      <c r="C9912" t="s">
        <v>19518</v>
      </c>
      <c r="D9912" t="s">
        <v>19630</v>
      </c>
      <c r="E9912" s="89">
        <v>0</v>
      </c>
      <c r="F9912" s="89">
        <v>703695</v>
      </c>
      <c r="G9912" s="89">
        <v>5</v>
      </c>
      <c r="H9912" t="s">
        <v>19630</v>
      </c>
      <c r="I9912" s="89"/>
    </row>
    <row r="9913" x14ac:dyDescent="0.3">
      <c r="A9913" t="s">
        <v>13691</v>
      </c>
      <c r="B9913" t="s">
        <v>19476</v>
      </c>
      <c r="C9913" t="s">
        <v>19519</v>
      </c>
      <c r="D9913" t="s">
        <v>19630</v>
      </c>
      <c r="E9913" s="89">
        <v>0</v>
      </c>
      <c r="F9913" s="89">
        <v>703695</v>
      </c>
      <c r="G9913" s="89">
        <v>5</v>
      </c>
      <c r="H9913" t="s">
        <v>19630</v>
      </c>
      <c r="I9913" s="89"/>
    </row>
    <row r="9914" x14ac:dyDescent="0.3">
      <c r="A9914" t="s">
        <v>13692</v>
      </c>
      <c r="B9914" t="s">
        <v>19477</v>
      </c>
      <c r="C9914" t="s">
        <v>19519</v>
      </c>
      <c r="D9914" t="s">
        <v>19630</v>
      </c>
      <c r="E9914" s="89">
        <v>0</v>
      </c>
      <c r="F9914" s="89">
        <v>703695</v>
      </c>
      <c r="G9914" s="89">
        <v>5</v>
      </c>
      <c r="H9914" t="s">
        <v>19630</v>
      </c>
      <c r="I9914" s="89"/>
    </row>
    <row r="9915" x14ac:dyDescent="0.3">
      <c r="A9915" t="s">
        <v>13693</v>
      </c>
      <c r="B9915" t="s">
        <v>19478</v>
      </c>
      <c r="C9915" t="s">
        <v>19519</v>
      </c>
      <c r="D9915" t="s">
        <v>19630</v>
      </c>
      <c r="E9915" s="89">
        <v>0</v>
      </c>
      <c r="F9915" s="89">
        <v>703695</v>
      </c>
      <c r="G9915" s="89">
        <v>5</v>
      </c>
      <c r="H9915" t="s">
        <v>19630</v>
      </c>
      <c r="I9915" s="89"/>
    </row>
    <row r="9916" x14ac:dyDescent="0.3">
      <c r="A9916" t="s">
        <v>13694</v>
      </c>
      <c r="B9916" t="s">
        <v>19479</v>
      </c>
      <c r="C9916" t="s">
        <v>19519</v>
      </c>
      <c r="D9916" t="s">
        <v>19630</v>
      </c>
      <c r="E9916" s="89">
        <v>0</v>
      </c>
      <c r="F9916" s="89">
        <v>703695</v>
      </c>
      <c r="G9916" s="89">
        <v>5</v>
      </c>
      <c r="H9916" t="s">
        <v>19630</v>
      </c>
      <c r="I9916" s="89"/>
    </row>
    <row r="9917" x14ac:dyDescent="0.3">
      <c r="A9917" t="s">
        <v>13695</v>
      </c>
      <c r="B9917" t="s">
        <v>19476</v>
      </c>
      <c r="C9917" t="s">
        <v>19520</v>
      </c>
      <c r="D9917" t="s">
        <v>19630</v>
      </c>
      <c r="E9917" s="89">
        <v>643391</v>
      </c>
      <c r="F9917" s="89">
        <v>703695</v>
      </c>
      <c r="G9917" s="89">
        <v>5</v>
      </c>
      <c r="H9917" t="s">
        <v>19630</v>
      </c>
      <c r="I9917" s="89"/>
    </row>
    <row r="9918" x14ac:dyDescent="0.3">
      <c r="A9918" t="s">
        <v>13696</v>
      </c>
      <c r="B9918" t="s">
        <v>19477</v>
      </c>
      <c r="C9918" t="s">
        <v>19520</v>
      </c>
      <c r="D9918" t="s">
        <v>19630</v>
      </c>
      <c r="E9918" s="89">
        <v>34242138680.48225</v>
      </c>
      <c r="F9918" s="89">
        <v>703695</v>
      </c>
      <c r="G9918" s="89">
        <v>5</v>
      </c>
      <c r="H9918" t="s">
        <v>19630</v>
      </c>
      <c r="I9918" s="89"/>
    </row>
    <row r="9919" x14ac:dyDescent="0.3">
      <c r="A9919" t="s">
        <v>13697</v>
      </c>
      <c r="B9919" t="s">
        <v>19478</v>
      </c>
      <c r="C9919" t="s">
        <v>19520</v>
      </c>
      <c r="D9919" t="s">
        <v>19630</v>
      </c>
      <c r="E9919" s="89">
        <v>0.9143037821783585</v>
      </c>
      <c r="F9919" s="89">
        <v>703695</v>
      </c>
      <c r="G9919" s="89">
        <v>5</v>
      </c>
      <c r="H9919" t="s">
        <v>19630</v>
      </c>
      <c r="I9919" s="89"/>
    </row>
    <row r="9920" x14ac:dyDescent="0.3">
      <c r="A9920" t="s">
        <v>13698</v>
      </c>
      <c r="B9920" t="s">
        <v>19479</v>
      </c>
      <c r="C9920" t="s">
        <v>19520</v>
      </c>
      <c r="D9920" t="s">
        <v>19630</v>
      </c>
      <c r="E9920" s="89">
        <v>48660.483136134622</v>
      </c>
      <c r="F9920" s="89">
        <v>703695</v>
      </c>
      <c r="G9920" s="89">
        <v>5</v>
      </c>
      <c r="H9920" t="s">
        <v>19630</v>
      </c>
      <c r="I9920" s="89"/>
    </row>
    <row r="9921" x14ac:dyDescent="0.3">
      <c r="A9921" t="s">
        <v>13699</v>
      </c>
      <c r="B9921" t="s">
        <v>19483</v>
      </c>
      <c r="C9921" t="s">
        <v>19520</v>
      </c>
      <c r="D9921" t="s">
        <v>19614</v>
      </c>
      <c r="E9921" s="89">
        <v>5.6471176709140647E-2</v>
      </c>
      <c r="F9921" s="89">
        <v>703695</v>
      </c>
      <c r="G9921" s="89">
        <v>5</v>
      </c>
      <c r="H9921" t="s">
        <v>19629</v>
      </c>
      <c r="I9921" s="89"/>
    </row>
    <row r="9922" x14ac:dyDescent="0.3">
      <c r="A9922" t="s">
        <v>13700</v>
      </c>
      <c r="B9922" t="s">
        <v>19483</v>
      </c>
      <c r="C9922" t="s">
        <v>19520</v>
      </c>
      <c r="D9922" t="s">
        <v>19615</v>
      </c>
      <c r="E9922" s="89">
        <v>5.7460902814632939E-2</v>
      </c>
      <c r="F9922" s="89">
        <v>703695</v>
      </c>
      <c r="G9922" s="89">
        <v>5</v>
      </c>
      <c r="H9922" t="s">
        <v>19629</v>
      </c>
      <c r="I9922" s="89"/>
    </row>
    <row r="9923" x14ac:dyDescent="0.3">
      <c r="A9923" t="s">
        <v>13701</v>
      </c>
      <c r="B9923" t="s">
        <v>19483</v>
      </c>
      <c r="C9923" t="s">
        <v>19520</v>
      </c>
      <c r="D9923" t="s">
        <v>19616</v>
      </c>
      <c r="E9923" s="89">
        <v>5.6471176709140647E-2</v>
      </c>
      <c r="F9923" s="89">
        <v>703695</v>
      </c>
      <c r="G9923" s="89">
        <v>5</v>
      </c>
      <c r="H9923" t="s">
        <v>19629</v>
      </c>
      <c r="I9923" s="89"/>
    </row>
    <row r="9924" x14ac:dyDescent="0.3">
      <c r="A9924" t="s">
        <v>13702</v>
      </c>
      <c r="B9924" t="s">
        <v>19483</v>
      </c>
      <c r="C9924" t="s">
        <v>19520</v>
      </c>
      <c r="D9924" t="s">
        <v>19617</v>
      </c>
      <c r="E9924" s="89">
        <v>5.7352958956593307E-2</v>
      </c>
      <c r="F9924" s="89">
        <v>703695</v>
      </c>
      <c r="G9924" s="89">
        <v>5</v>
      </c>
      <c r="H9924" t="s">
        <v>19629</v>
      </c>
      <c r="I9924" s="89"/>
    </row>
    <row r="9925" x14ac:dyDescent="0.3">
      <c r="A9925" t="s">
        <v>13703</v>
      </c>
      <c r="B9925" t="s">
        <v>19483</v>
      </c>
      <c r="C9925" t="s">
        <v>19520</v>
      </c>
      <c r="D9925" t="s">
        <v>19618</v>
      </c>
      <c r="E9925" s="89">
        <v>5.6063000541431873E-2</v>
      </c>
      <c r="F9925" s="89">
        <v>703695</v>
      </c>
      <c r="G9925" s="89">
        <v>5</v>
      </c>
      <c r="H9925" t="s">
        <v>19629</v>
      </c>
      <c r="I9925" s="89"/>
    </row>
    <row r="9926" x14ac:dyDescent="0.3">
      <c r="A9926" t="s">
        <v>13704</v>
      </c>
      <c r="B9926" t="s">
        <v>19483</v>
      </c>
      <c r="C9926" t="s">
        <v>19520</v>
      </c>
      <c r="D9926" t="s">
        <v>19619</v>
      </c>
      <c r="E9926" s="89">
        <v>5.6924718138701112E-2</v>
      </c>
      <c r="F9926" s="89">
        <v>703695</v>
      </c>
      <c r="G9926" s="89">
        <v>5</v>
      </c>
      <c r="H9926" t="s">
        <v>19629</v>
      </c>
      <c r="I9926" s="89"/>
    </row>
    <row r="9927" x14ac:dyDescent="0.3">
      <c r="A9927" t="s">
        <v>13705</v>
      </c>
      <c r="B9927" t="s">
        <v>19483</v>
      </c>
      <c r="C9927" t="s">
        <v>19520</v>
      </c>
      <c r="D9927" t="s">
        <v>19620</v>
      </c>
      <c r="E9927" s="89">
        <v>5.4275499578217978E-2</v>
      </c>
      <c r="F9927" s="89">
        <v>703695</v>
      </c>
      <c r="G9927" s="89">
        <v>5</v>
      </c>
      <c r="H9927" t="s">
        <v>19629</v>
      </c>
      <c r="I9927" s="89"/>
    </row>
    <row r="9928" x14ac:dyDescent="0.3">
      <c r="A9928" t="s">
        <v>13706</v>
      </c>
      <c r="B9928" t="s">
        <v>19483</v>
      </c>
      <c r="C9928" t="s">
        <v>19520</v>
      </c>
      <c r="D9928" t="s">
        <v>19621</v>
      </c>
      <c r="E9928" s="89">
        <v>3.7141587119194353E-2</v>
      </c>
      <c r="F9928" s="89">
        <v>703695</v>
      </c>
      <c r="G9928" s="89">
        <v>5</v>
      </c>
      <c r="H9928" t="s">
        <v>19629</v>
      </c>
      <c r="I9928" s="89"/>
    </row>
    <row r="9929" x14ac:dyDescent="0.3">
      <c r="A9929" t="s">
        <v>13707</v>
      </c>
      <c r="B9929" t="s">
        <v>19483</v>
      </c>
      <c r="C9929" t="s">
        <v>19520</v>
      </c>
      <c r="D9929" t="s">
        <v>19622</v>
      </c>
      <c r="E9929" s="89">
        <v>5.5577069697909161E-2</v>
      </c>
      <c r="F9929" s="89">
        <v>703695</v>
      </c>
      <c r="G9929" s="89">
        <v>5</v>
      </c>
      <c r="H9929" t="s">
        <v>19629</v>
      </c>
      <c r="I9929" s="89"/>
    </row>
    <row r="9930" x14ac:dyDescent="0.3">
      <c r="A9930" t="s">
        <v>13708</v>
      </c>
      <c r="B9930" t="s">
        <v>19483</v>
      </c>
      <c r="C9930" t="s">
        <v>19520</v>
      </c>
      <c r="D9930" t="s">
        <v>19623</v>
      </c>
      <c r="E9930" s="89">
        <v>8.5271655586308781E-2</v>
      </c>
      <c r="F9930" s="89">
        <v>703695</v>
      </c>
      <c r="G9930" s="89">
        <v>5</v>
      </c>
      <c r="H9930" t="s">
        <v>19629</v>
      </c>
      <c r="I9930" s="89"/>
    </row>
    <row r="9931" x14ac:dyDescent="0.3">
      <c r="A9931" t="s">
        <v>13709</v>
      </c>
      <c r="B9931" t="s">
        <v>19483</v>
      </c>
      <c r="C9931" t="s">
        <v>19520</v>
      </c>
      <c r="D9931" t="s">
        <v>19624</v>
      </c>
      <c r="E9931" s="89">
        <v>0.20514059162605411</v>
      </c>
      <c r="F9931" s="89">
        <v>703695</v>
      </c>
      <c r="G9931" s="89">
        <v>5</v>
      </c>
      <c r="H9931" t="s">
        <v>19629</v>
      </c>
      <c r="I9931" s="89"/>
    </row>
    <row r="9932" x14ac:dyDescent="0.3">
      <c r="A9932" t="s">
        <v>13446</v>
      </c>
      <c r="B9932" t="s">
        <v>19476</v>
      </c>
      <c r="C9932" t="s">
        <v>19510</v>
      </c>
      <c r="D9932" t="s">
        <v>19630</v>
      </c>
      <c r="E9932" s="89">
        <v>703069</v>
      </c>
      <c r="F9932" s="89">
        <v>703695</v>
      </c>
      <c r="G9932" s="89">
        <v>5</v>
      </c>
      <c r="H9932" t="s">
        <v>19630</v>
      </c>
      <c r="I9932" s="89"/>
    </row>
    <row r="9933" x14ac:dyDescent="0.3">
      <c r="A9933" t="s">
        <v>13447</v>
      </c>
      <c r="B9933" t="s">
        <v>19477</v>
      </c>
      <c r="C9933" t="s">
        <v>19510</v>
      </c>
      <c r="D9933" t="s">
        <v>19630</v>
      </c>
      <c r="E9933" s="89">
        <v>25124278470.879269</v>
      </c>
      <c r="F9933" s="89">
        <v>703695</v>
      </c>
      <c r="G9933" s="89">
        <v>5</v>
      </c>
      <c r="H9933" t="s">
        <v>19630</v>
      </c>
      <c r="I9933" s="89"/>
    </row>
    <row r="9934" x14ac:dyDescent="0.3">
      <c r="A9934" t="s">
        <v>13448</v>
      </c>
      <c r="B9934" t="s">
        <v>19478</v>
      </c>
      <c r="C9934" t="s">
        <v>19510</v>
      </c>
      <c r="D9934" t="s">
        <v>19630</v>
      </c>
      <c r="E9934" s="89">
        <v>0.9991104100498085</v>
      </c>
      <c r="F9934" s="89">
        <v>703695</v>
      </c>
      <c r="G9934" s="89">
        <v>5</v>
      </c>
      <c r="H9934" t="s">
        <v>19630</v>
      </c>
      <c r="I9934" s="89"/>
    </row>
    <row r="9935" x14ac:dyDescent="0.3">
      <c r="A9935" t="s">
        <v>13449</v>
      </c>
      <c r="B9935" t="s">
        <v>19479</v>
      </c>
      <c r="C9935" t="s">
        <v>19510</v>
      </c>
      <c r="D9935" t="s">
        <v>19630</v>
      </c>
      <c r="E9935" s="89">
        <v>35703.363631799679</v>
      </c>
      <c r="F9935" s="89">
        <v>703695</v>
      </c>
      <c r="G9935" s="89">
        <v>5</v>
      </c>
      <c r="H9935" t="s">
        <v>19630</v>
      </c>
      <c r="I9935" s="89"/>
    </row>
    <row r="9936" x14ac:dyDescent="0.3">
      <c r="A9936" t="s">
        <v>13725</v>
      </c>
      <c r="B9936" t="s">
        <v>19476</v>
      </c>
      <c r="C9936" t="s">
        <v>19522</v>
      </c>
      <c r="D9936" t="s">
        <v>19630</v>
      </c>
      <c r="E9936" s="89">
        <v>252349</v>
      </c>
      <c r="F9936" s="89">
        <v>703695</v>
      </c>
      <c r="G9936" s="89">
        <v>5</v>
      </c>
      <c r="H9936" t="s">
        <v>19630</v>
      </c>
      <c r="I9936" s="89"/>
    </row>
    <row r="9937" x14ac:dyDescent="0.3">
      <c r="A9937" t="s">
        <v>13726</v>
      </c>
      <c r="B9937" t="s">
        <v>19477</v>
      </c>
      <c r="C9937" t="s">
        <v>19522</v>
      </c>
      <c r="D9937" t="s">
        <v>19630</v>
      </c>
      <c r="E9937" s="89">
        <v>55549889285.437943</v>
      </c>
      <c r="F9937" s="89">
        <v>703695</v>
      </c>
      <c r="G9937" s="89">
        <v>5</v>
      </c>
      <c r="H9937" t="s">
        <v>19630</v>
      </c>
      <c r="I9937" s="89"/>
    </row>
    <row r="9938" x14ac:dyDescent="0.3">
      <c r="A9938" t="s">
        <v>13727</v>
      </c>
      <c r="B9938" t="s">
        <v>19478</v>
      </c>
      <c r="C9938" t="s">
        <v>19522</v>
      </c>
      <c r="D9938" t="s">
        <v>19630</v>
      </c>
      <c r="E9938" s="89">
        <v>0.35860564591193628</v>
      </c>
      <c r="F9938" s="89">
        <v>703695</v>
      </c>
      <c r="G9938" s="89">
        <v>5</v>
      </c>
      <c r="H9938" t="s">
        <v>19630</v>
      </c>
      <c r="I9938" s="89"/>
    </row>
    <row r="9939" x14ac:dyDescent="0.3">
      <c r="A9939" t="s">
        <v>13728</v>
      </c>
      <c r="B9939" t="s">
        <v>19479</v>
      </c>
      <c r="C9939" t="s">
        <v>19522</v>
      </c>
      <c r="D9939" t="s">
        <v>19630</v>
      </c>
      <c r="E9939" s="89">
        <v>78940.292719769132</v>
      </c>
      <c r="F9939" s="89">
        <v>703695</v>
      </c>
      <c r="G9939" s="89">
        <v>5</v>
      </c>
      <c r="H9939" t="s">
        <v>19630</v>
      </c>
      <c r="I9939" s="89"/>
    </row>
    <row r="9940" x14ac:dyDescent="0.3">
      <c r="A9940" t="s">
        <v>13729</v>
      </c>
      <c r="B9940" t="s">
        <v>19483</v>
      </c>
      <c r="C9940" t="s">
        <v>19522</v>
      </c>
      <c r="D9940" t="s">
        <v>19614</v>
      </c>
      <c r="E9940" s="89">
        <v>0.23266709198380189</v>
      </c>
      <c r="F9940" s="89">
        <v>703695</v>
      </c>
      <c r="G9940" s="89">
        <v>5</v>
      </c>
      <c r="H9940" t="s">
        <v>19629</v>
      </c>
      <c r="I9940" s="89"/>
    </row>
    <row r="9941" x14ac:dyDescent="0.3">
      <c r="A9941" t="s">
        <v>13730</v>
      </c>
      <c r="B9941" t="s">
        <v>19483</v>
      </c>
      <c r="C9941" t="s">
        <v>19522</v>
      </c>
      <c r="D9941" t="s">
        <v>19615</v>
      </c>
      <c r="E9941" s="89">
        <v>0.24479687702204311</v>
      </c>
      <c r="F9941" s="89">
        <v>703695</v>
      </c>
      <c r="G9941" s="89">
        <v>5</v>
      </c>
      <c r="H9941" t="s">
        <v>19629</v>
      </c>
      <c r="I9941" s="89"/>
    </row>
    <row r="9942" x14ac:dyDescent="0.3">
      <c r="A9942" t="s">
        <v>13731</v>
      </c>
      <c r="B9942" t="s">
        <v>19483</v>
      </c>
      <c r="C9942" t="s">
        <v>19522</v>
      </c>
      <c r="D9942" t="s">
        <v>19616</v>
      </c>
      <c r="E9942" s="89">
        <v>0.23266709198380189</v>
      </c>
      <c r="F9942" s="89">
        <v>703695</v>
      </c>
      <c r="G9942" s="89">
        <v>5</v>
      </c>
      <c r="H9942" t="s">
        <v>19629</v>
      </c>
      <c r="I9942" s="89"/>
    </row>
    <row r="9943" x14ac:dyDescent="0.3">
      <c r="A9943" t="s">
        <v>13732</v>
      </c>
      <c r="B9943" t="s">
        <v>19483</v>
      </c>
      <c r="C9943" t="s">
        <v>19522</v>
      </c>
      <c r="D9943" t="s">
        <v>19617</v>
      </c>
      <c r="E9943" s="89">
        <v>0.24459027569277891</v>
      </c>
      <c r="F9943" s="89">
        <v>703695</v>
      </c>
      <c r="G9943" s="89">
        <v>5</v>
      </c>
      <c r="H9943" t="s">
        <v>19629</v>
      </c>
      <c r="I9943" s="89"/>
    </row>
    <row r="9944" x14ac:dyDescent="0.3">
      <c r="A9944" t="s">
        <v>13733</v>
      </c>
      <c r="B9944" t="s">
        <v>19483</v>
      </c>
      <c r="C9944" t="s">
        <v>19522</v>
      </c>
      <c r="D9944" t="s">
        <v>19618</v>
      </c>
      <c r="E9944" s="89">
        <v>0.23914293969088221</v>
      </c>
      <c r="F9944" s="89">
        <v>703695</v>
      </c>
      <c r="G9944" s="89">
        <v>5</v>
      </c>
      <c r="H9944" t="s">
        <v>19629</v>
      </c>
      <c r="I9944" s="89"/>
    </row>
    <row r="9945" x14ac:dyDescent="0.3">
      <c r="A9945" t="s">
        <v>13734</v>
      </c>
      <c r="B9945" t="s">
        <v>19483</v>
      </c>
      <c r="C9945" t="s">
        <v>19522</v>
      </c>
      <c r="D9945" t="s">
        <v>19619</v>
      </c>
      <c r="E9945" s="89">
        <v>0.24356898230452509</v>
      </c>
      <c r="F9945" s="89">
        <v>703695</v>
      </c>
      <c r="G9945" s="89">
        <v>5</v>
      </c>
      <c r="H9945" t="s">
        <v>19629</v>
      </c>
      <c r="I9945" s="89"/>
    </row>
    <row r="9946" x14ac:dyDescent="0.3">
      <c r="A9946" t="s">
        <v>13735</v>
      </c>
      <c r="B9946" t="s">
        <v>19483</v>
      </c>
      <c r="C9946" t="s">
        <v>19522</v>
      </c>
      <c r="D9946" t="s">
        <v>19620</v>
      </c>
      <c r="E9946" s="89">
        <v>0.23169373972763321</v>
      </c>
      <c r="F9946" s="89">
        <v>703695</v>
      </c>
      <c r="G9946" s="89">
        <v>5</v>
      </c>
      <c r="H9946" t="s">
        <v>19629</v>
      </c>
      <c r="I9946" s="89"/>
    </row>
    <row r="9947" x14ac:dyDescent="0.3">
      <c r="A9947" t="s">
        <v>13736</v>
      </c>
      <c r="B9947" t="s">
        <v>19483</v>
      </c>
      <c r="C9947" t="s">
        <v>19522</v>
      </c>
      <c r="D9947" t="s">
        <v>19621</v>
      </c>
      <c r="E9947" s="89">
        <v>0.13526257148311979</v>
      </c>
      <c r="F9947" s="89">
        <v>703695</v>
      </c>
      <c r="G9947" s="89">
        <v>5</v>
      </c>
      <c r="H9947" t="s">
        <v>19629</v>
      </c>
      <c r="I9947" s="89"/>
    </row>
    <row r="9948" x14ac:dyDescent="0.3">
      <c r="A9948" t="s">
        <v>13737</v>
      </c>
      <c r="B9948" t="s">
        <v>19483</v>
      </c>
      <c r="C9948" t="s">
        <v>19522</v>
      </c>
      <c r="D9948" t="s">
        <v>19622</v>
      </c>
      <c r="E9948" s="89">
        <v>0.23557473075292129</v>
      </c>
      <c r="F9948" s="89">
        <v>703695</v>
      </c>
      <c r="G9948" s="89">
        <v>5</v>
      </c>
      <c r="H9948" t="s">
        <v>19629</v>
      </c>
      <c r="I9948" s="89"/>
    </row>
    <row r="9949" x14ac:dyDescent="0.3">
      <c r="A9949" t="s">
        <v>13738</v>
      </c>
      <c r="B9949" t="s">
        <v>19483</v>
      </c>
      <c r="C9949" t="s">
        <v>19522</v>
      </c>
      <c r="D9949" t="s">
        <v>19623</v>
      </c>
      <c r="E9949" s="89">
        <v>0.3483531213167359</v>
      </c>
      <c r="F9949" s="89">
        <v>703695</v>
      </c>
      <c r="G9949" s="89">
        <v>5</v>
      </c>
      <c r="H9949" t="s">
        <v>19629</v>
      </c>
      <c r="I9949" s="89"/>
    </row>
    <row r="9950" x14ac:dyDescent="0.3">
      <c r="A9950" t="s">
        <v>13739</v>
      </c>
      <c r="B9950" t="s">
        <v>19483</v>
      </c>
      <c r="C9950" t="s">
        <v>19522</v>
      </c>
      <c r="D9950" t="s">
        <v>19624</v>
      </c>
      <c r="E9950" s="89">
        <v>0.84583590459676139</v>
      </c>
      <c r="F9950" s="89">
        <v>703695</v>
      </c>
      <c r="G9950" s="89">
        <v>5</v>
      </c>
      <c r="H9950" t="s">
        <v>19629</v>
      </c>
      <c r="I9950" s="89"/>
    </row>
    <row r="9951" x14ac:dyDescent="0.3">
      <c r="A9951" t="s">
        <v>13740</v>
      </c>
      <c r="B9951" t="s">
        <v>19477</v>
      </c>
      <c r="C9951" t="s">
        <v>19614</v>
      </c>
      <c r="D9951" t="s">
        <v>19630</v>
      </c>
      <c r="E9951" s="89">
        <v>665729529048.97363</v>
      </c>
      <c r="F9951" s="89">
        <v>703695</v>
      </c>
      <c r="G9951" s="89">
        <v>5</v>
      </c>
      <c r="H9951" t="s">
        <v>19630</v>
      </c>
      <c r="I9951" s="89"/>
    </row>
    <row r="9952" x14ac:dyDescent="0.3">
      <c r="A9952" t="s">
        <v>13741</v>
      </c>
      <c r="B9952" t="s">
        <v>19478</v>
      </c>
      <c r="C9952" t="s">
        <v>19614</v>
      </c>
      <c r="D9952" t="s">
        <v>19630</v>
      </c>
      <c r="E9952" s="89">
        <v>1</v>
      </c>
      <c r="F9952" s="89">
        <v>703695</v>
      </c>
      <c r="G9952" s="89">
        <v>5</v>
      </c>
      <c r="H9952" t="s">
        <v>19630</v>
      </c>
      <c r="I9952" s="89"/>
    </row>
    <row r="9953" x14ac:dyDescent="0.3">
      <c r="A9953" t="s">
        <v>13742</v>
      </c>
      <c r="B9953" t="s">
        <v>19479</v>
      </c>
      <c r="C9953" t="s">
        <v>19614</v>
      </c>
      <c r="D9953" t="s">
        <v>19630</v>
      </c>
      <c r="E9953" s="89">
        <v>946048.40029980836</v>
      </c>
      <c r="F9953" s="89">
        <v>703695</v>
      </c>
      <c r="G9953" s="89">
        <v>5</v>
      </c>
      <c r="H9953" t="s">
        <v>19630</v>
      </c>
      <c r="I9953" s="89"/>
    </row>
    <row r="9954" x14ac:dyDescent="0.3">
      <c r="A9954" t="s">
        <v>13743</v>
      </c>
      <c r="B9954" t="s">
        <v>19483</v>
      </c>
      <c r="C9954" t="s">
        <v>19614</v>
      </c>
      <c r="D9954" t="s">
        <v>19614</v>
      </c>
      <c r="E9954" s="89">
        <v>1</v>
      </c>
      <c r="F9954" s="89">
        <v>703695</v>
      </c>
      <c r="G9954" s="89">
        <v>5</v>
      </c>
      <c r="H9954" t="s">
        <v>19629</v>
      </c>
      <c r="I9954" s="89"/>
    </row>
    <row r="9955" x14ac:dyDescent="0.3">
      <c r="A9955" t="s">
        <v>13744</v>
      </c>
      <c r="B9955" t="s">
        <v>19483</v>
      </c>
      <c r="C9955" t="s">
        <v>19614</v>
      </c>
      <c r="D9955" t="s">
        <v>19615</v>
      </c>
      <c r="E9955" s="89">
        <v>1.022443829905455</v>
      </c>
      <c r="F9955" s="89">
        <v>703695</v>
      </c>
      <c r="G9955" s="89">
        <v>5</v>
      </c>
      <c r="H9955" t="s">
        <v>19629</v>
      </c>
      <c r="I9955" s="89"/>
    </row>
    <row r="9956" x14ac:dyDescent="0.3">
      <c r="A9956" t="s">
        <v>13745</v>
      </c>
      <c r="B9956" t="s">
        <v>19483</v>
      </c>
      <c r="C9956" t="s">
        <v>19614</v>
      </c>
      <c r="D9956" t="s">
        <v>19616</v>
      </c>
      <c r="E9956" s="89">
        <v>1</v>
      </c>
      <c r="F9956" s="89">
        <v>703695</v>
      </c>
      <c r="G9956" s="89">
        <v>5</v>
      </c>
      <c r="H9956" t="s">
        <v>19629</v>
      </c>
      <c r="I9956" s="89"/>
    </row>
    <row r="9957" x14ac:dyDescent="0.3">
      <c r="A9957" t="s">
        <v>13746</v>
      </c>
      <c r="B9957" t="s">
        <v>19483</v>
      </c>
      <c r="C9957" t="s">
        <v>19614</v>
      </c>
      <c r="D9957" t="s">
        <v>19617</v>
      </c>
      <c r="E9957" s="89">
        <v>1.020572202623022</v>
      </c>
      <c r="F9957" s="89">
        <v>703695</v>
      </c>
      <c r="G9957" s="89">
        <v>5</v>
      </c>
      <c r="H9957" t="s">
        <v>19629</v>
      </c>
      <c r="I9957" s="89"/>
    </row>
    <row r="9958" x14ac:dyDescent="0.3">
      <c r="A9958" t="s">
        <v>13747</v>
      </c>
      <c r="B9958" t="s">
        <v>19483</v>
      </c>
      <c r="C9958" t="s">
        <v>19614</v>
      </c>
      <c r="D9958" t="s">
        <v>19618</v>
      </c>
      <c r="E9958" s="89">
        <v>0.99866124690470537</v>
      </c>
      <c r="F9958" s="89">
        <v>703695</v>
      </c>
      <c r="G9958" s="89">
        <v>5</v>
      </c>
      <c r="H9958" t="s">
        <v>19629</v>
      </c>
      <c r="I9958" s="89"/>
    </row>
    <row r="9959" x14ac:dyDescent="0.3">
      <c r="A9959" t="s">
        <v>13748</v>
      </c>
      <c r="B9959" t="s">
        <v>19483</v>
      </c>
      <c r="C9959" t="s">
        <v>19614</v>
      </c>
      <c r="D9959" t="s">
        <v>19619</v>
      </c>
      <c r="E9959" s="89">
        <v>1.0096276957456909</v>
      </c>
      <c r="F9959" s="89">
        <v>703695</v>
      </c>
      <c r="G9959" s="89">
        <v>5</v>
      </c>
      <c r="H9959" t="s">
        <v>19629</v>
      </c>
      <c r="I9959" s="89"/>
    </row>
    <row r="9960" x14ac:dyDescent="0.3">
      <c r="A9960" t="s">
        <v>13749</v>
      </c>
      <c r="B9960" t="s">
        <v>19483</v>
      </c>
      <c r="C9960" t="s">
        <v>19614</v>
      </c>
      <c r="D9960" t="s">
        <v>19620</v>
      </c>
      <c r="E9960" s="89">
        <v>0.96439249135468119</v>
      </c>
      <c r="F9960" s="89">
        <v>703695</v>
      </c>
      <c r="G9960" s="89">
        <v>5</v>
      </c>
      <c r="H9960" t="s">
        <v>19629</v>
      </c>
      <c r="I9960" s="89"/>
    </row>
    <row r="9961" x14ac:dyDescent="0.3">
      <c r="A9961" t="s">
        <v>13750</v>
      </c>
      <c r="B9961" t="s">
        <v>19483</v>
      </c>
      <c r="C9961" t="s">
        <v>19614</v>
      </c>
      <c r="D9961" t="s">
        <v>19621</v>
      </c>
      <c r="E9961" s="89">
        <v>0.68864925091448892</v>
      </c>
      <c r="F9961" s="89">
        <v>703695</v>
      </c>
      <c r="G9961" s="89">
        <v>5</v>
      </c>
      <c r="H9961" t="s">
        <v>19629</v>
      </c>
      <c r="I9961" s="89"/>
    </row>
    <row r="9962" x14ac:dyDescent="0.3">
      <c r="A9962" t="s">
        <v>13751</v>
      </c>
      <c r="B9962" t="s">
        <v>19483</v>
      </c>
      <c r="C9962" t="s">
        <v>19614</v>
      </c>
      <c r="D9962" t="s">
        <v>19622</v>
      </c>
      <c r="E9962" s="89">
        <v>0.99209550629814125</v>
      </c>
      <c r="F9962" s="89">
        <v>703695</v>
      </c>
      <c r="G9962" s="89">
        <v>5</v>
      </c>
      <c r="H9962" t="s">
        <v>19629</v>
      </c>
      <c r="I9962" s="89"/>
    </row>
    <row r="9963" x14ac:dyDescent="0.3">
      <c r="A9963" t="s">
        <v>13752</v>
      </c>
      <c r="B9963" t="s">
        <v>19483</v>
      </c>
      <c r="C9963" t="s">
        <v>19614</v>
      </c>
      <c r="D9963" t="s">
        <v>19623</v>
      </c>
      <c r="E9963" s="89">
        <v>1.533118581652557</v>
      </c>
      <c r="F9963" s="89">
        <v>703695</v>
      </c>
      <c r="G9963" s="89">
        <v>5</v>
      </c>
      <c r="H9963" t="s">
        <v>19629</v>
      </c>
      <c r="I9963" s="89"/>
    </row>
    <row r="9964" x14ac:dyDescent="0.3">
      <c r="A9964" t="s">
        <v>13753</v>
      </c>
      <c r="B9964" t="s">
        <v>19480</v>
      </c>
      <c r="C9964" t="s">
        <v>19614</v>
      </c>
      <c r="D9964" t="s">
        <v>19623</v>
      </c>
      <c r="E9964" s="89">
        <v>0</v>
      </c>
      <c r="F9964" s="89">
        <v>703695</v>
      </c>
      <c r="G9964" s="89">
        <v>5</v>
      </c>
      <c r="H9964" t="s">
        <v>19630</v>
      </c>
      <c r="I9964" s="89"/>
    </row>
    <row r="9965" x14ac:dyDescent="0.3">
      <c r="A9965" t="s">
        <v>13754</v>
      </c>
      <c r="B9965" t="s">
        <v>19481</v>
      </c>
      <c r="C9965" t="s">
        <v>19614</v>
      </c>
      <c r="D9965" t="s">
        <v>19623</v>
      </c>
      <c r="E9965" s="89">
        <v>0</v>
      </c>
      <c r="F9965" s="89">
        <v>703695</v>
      </c>
      <c r="G9965" s="89">
        <v>5</v>
      </c>
      <c r="H9965" t="s">
        <v>19630</v>
      </c>
      <c r="I9965" s="89"/>
    </row>
    <row r="9966" x14ac:dyDescent="0.3">
      <c r="A9966" t="s">
        <v>13755</v>
      </c>
      <c r="B9966" t="s">
        <v>19482</v>
      </c>
      <c r="C9966" t="s">
        <v>19614</v>
      </c>
      <c r="D9966" t="s">
        <v>19623</v>
      </c>
      <c r="E9966" s="89">
        <v>0</v>
      </c>
      <c r="F9966" s="89">
        <v>703695</v>
      </c>
      <c r="G9966" s="89">
        <v>5</v>
      </c>
      <c r="H9966" t="s">
        <v>19630</v>
      </c>
      <c r="I9966" s="89"/>
    </row>
    <row r="9967" x14ac:dyDescent="0.3">
      <c r="A9967" t="s">
        <v>13756</v>
      </c>
      <c r="B9967" t="s">
        <v>19483</v>
      </c>
      <c r="C9967" t="s">
        <v>19614</v>
      </c>
      <c r="D9967" t="s">
        <v>19624</v>
      </c>
      <c r="E9967" s="89">
        <v>3.6571335122028978</v>
      </c>
      <c r="F9967" s="89">
        <v>703695</v>
      </c>
      <c r="G9967" s="89">
        <v>5</v>
      </c>
      <c r="H9967" t="s">
        <v>19629</v>
      </c>
      <c r="I9967" s="89"/>
    </row>
    <row r="9968" x14ac:dyDescent="0.3">
      <c r="A9968" t="s">
        <v>13757</v>
      </c>
      <c r="B9968" t="s">
        <v>19480</v>
      </c>
      <c r="C9968" t="s">
        <v>19614</v>
      </c>
      <c r="D9968" t="s">
        <v>19624</v>
      </c>
      <c r="E9968" s="89">
        <v>0</v>
      </c>
      <c r="F9968" s="89">
        <v>703695</v>
      </c>
      <c r="G9968" s="89">
        <v>5</v>
      </c>
      <c r="H9968" t="s">
        <v>19630</v>
      </c>
      <c r="I9968" s="89"/>
    </row>
    <row r="9969" x14ac:dyDescent="0.3">
      <c r="A9969" t="s">
        <v>13758</v>
      </c>
      <c r="B9969" t="s">
        <v>19481</v>
      </c>
      <c r="C9969" t="s">
        <v>19614</v>
      </c>
      <c r="D9969" t="s">
        <v>19624</v>
      </c>
      <c r="E9969" s="89">
        <v>0</v>
      </c>
      <c r="F9969" s="89">
        <v>703695</v>
      </c>
      <c r="G9969" s="89">
        <v>5</v>
      </c>
      <c r="H9969" t="s">
        <v>19630</v>
      </c>
      <c r="I9969" s="89"/>
    </row>
    <row r="9970" x14ac:dyDescent="0.3">
      <c r="A9970" t="s">
        <v>13759</v>
      </c>
      <c r="B9970" t="s">
        <v>19482</v>
      </c>
      <c r="C9970" t="s">
        <v>19614</v>
      </c>
      <c r="D9970" t="s">
        <v>19624</v>
      </c>
      <c r="E9970" s="89">
        <v>0</v>
      </c>
      <c r="F9970" s="89">
        <v>703695</v>
      </c>
      <c r="G9970" s="89">
        <v>5</v>
      </c>
      <c r="H9970" t="s">
        <v>19630</v>
      </c>
      <c r="I9970" s="89"/>
    </row>
    <row r="9971" x14ac:dyDescent="0.3">
      <c r="A9971" t="s">
        <v>13760</v>
      </c>
      <c r="B9971" t="s">
        <v>19477</v>
      </c>
      <c r="C9971" t="s">
        <v>19615</v>
      </c>
      <c r="D9971" t="s">
        <v>19630</v>
      </c>
      <c r="E9971" s="89">
        <v>651673884276.56702</v>
      </c>
      <c r="F9971" s="89">
        <v>703695</v>
      </c>
      <c r="G9971" s="89">
        <v>5</v>
      </c>
      <c r="H9971" t="s">
        <v>19630</v>
      </c>
      <c r="I9971" s="89"/>
    </row>
    <row r="9972" x14ac:dyDescent="0.3">
      <c r="A9972" t="s">
        <v>13761</v>
      </c>
      <c r="B9972" t="s">
        <v>19478</v>
      </c>
      <c r="C9972" t="s">
        <v>19615</v>
      </c>
      <c r="D9972" t="s">
        <v>19630</v>
      </c>
      <c r="E9972" s="89">
        <v>1</v>
      </c>
      <c r="F9972" s="89">
        <v>703695</v>
      </c>
      <c r="G9972" s="89">
        <v>5</v>
      </c>
      <c r="H9972" t="s">
        <v>19630</v>
      </c>
      <c r="I9972" s="89"/>
    </row>
    <row r="9973" x14ac:dyDescent="0.3">
      <c r="A9973" t="s">
        <v>13762</v>
      </c>
      <c r="B9973" t="s">
        <v>19479</v>
      </c>
      <c r="C9973" t="s">
        <v>19615</v>
      </c>
      <c r="D9973" t="s">
        <v>19630</v>
      </c>
      <c r="E9973" s="89">
        <v>926074.34225988109</v>
      </c>
      <c r="F9973" s="89">
        <v>703695</v>
      </c>
      <c r="G9973" s="89">
        <v>5</v>
      </c>
      <c r="H9973" t="s">
        <v>19630</v>
      </c>
      <c r="I9973" s="89"/>
    </row>
    <row r="9974" x14ac:dyDescent="0.3">
      <c r="A9974" t="s">
        <v>13763</v>
      </c>
      <c r="B9974" t="s">
        <v>19483</v>
      </c>
      <c r="C9974" t="s">
        <v>19615</v>
      </c>
      <c r="D9974" t="s">
        <v>19614</v>
      </c>
      <c r="E9974" s="89">
        <v>0.97904240412497423</v>
      </c>
      <c r="F9974" s="89">
        <v>703695</v>
      </c>
      <c r="G9974" s="89">
        <v>5</v>
      </c>
      <c r="H9974" t="s">
        <v>19629</v>
      </c>
      <c r="I9974" s="89"/>
    </row>
    <row r="9975" x14ac:dyDescent="0.3">
      <c r="A9975" t="s">
        <v>13764</v>
      </c>
      <c r="B9975" t="s">
        <v>19483</v>
      </c>
      <c r="C9975" t="s">
        <v>19615</v>
      </c>
      <c r="D9975" t="s">
        <v>19615</v>
      </c>
      <c r="E9975" s="89">
        <v>1</v>
      </c>
      <c r="F9975" s="89">
        <v>703695</v>
      </c>
      <c r="G9975" s="89">
        <v>5</v>
      </c>
      <c r="H9975" t="s">
        <v>19629</v>
      </c>
      <c r="I9975" s="89"/>
    </row>
    <row r="9976" x14ac:dyDescent="0.3">
      <c r="A9976" t="s">
        <v>13765</v>
      </c>
      <c r="B9976" t="s">
        <v>19483</v>
      </c>
      <c r="C9976" t="s">
        <v>19615</v>
      </c>
      <c r="D9976" t="s">
        <v>19616</v>
      </c>
      <c r="E9976" s="89">
        <v>0.97904240412497423</v>
      </c>
      <c r="F9976" s="89">
        <v>703695</v>
      </c>
      <c r="G9976" s="89">
        <v>5</v>
      </c>
      <c r="H9976" t="s">
        <v>19629</v>
      </c>
      <c r="I9976" s="89"/>
    </row>
    <row r="9977" x14ac:dyDescent="0.3">
      <c r="A9977" t="s">
        <v>13766</v>
      </c>
      <c r="B9977" t="s">
        <v>19483</v>
      </c>
      <c r="C9977" t="s">
        <v>19615</v>
      </c>
      <c r="D9977" t="s">
        <v>19617</v>
      </c>
      <c r="E9977" s="89">
        <v>0.99819291252548026</v>
      </c>
      <c r="F9977" s="89">
        <v>703695</v>
      </c>
      <c r="G9977" s="89">
        <v>5</v>
      </c>
      <c r="H9977" t="s">
        <v>19629</v>
      </c>
      <c r="I9977" s="89"/>
    </row>
    <row r="9978" x14ac:dyDescent="0.3">
      <c r="A9978" t="s">
        <v>13767</v>
      </c>
      <c r="B9978" t="s">
        <v>19483</v>
      </c>
      <c r="C9978" t="s">
        <v>19615</v>
      </c>
      <c r="D9978" t="s">
        <v>19618</v>
      </c>
      <c r="E9978" s="89">
        <v>0.97662554476786634</v>
      </c>
      <c r="F9978" s="89">
        <v>703695</v>
      </c>
      <c r="G9978" s="89">
        <v>5</v>
      </c>
      <c r="H9978" t="s">
        <v>19629</v>
      </c>
      <c r="I9978" s="89"/>
    </row>
    <row r="9979" x14ac:dyDescent="0.3">
      <c r="A9979" t="s">
        <v>13768</v>
      </c>
      <c r="B9979" t="s">
        <v>19483</v>
      </c>
      <c r="C9979" t="s">
        <v>19615</v>
      </c>
      <c r="D9979" t="s">
        <v>19619</v>
      </c>
      <c r="E9979" s="89">
        <v>0.98718463465329287</v>
      </c>
      <c r="F9979" s="89">
        <v>703695</v>
      </c>
      <c r="G9979" s="89">
        <v>5</v>
      </c>
      <c r="H9979" t="s">
        <v>19629</v>
      </c>
      <c r="I9979" s="89"/>
    </row>
    <row r="9980" x14ac:dyDescent="0.3">
      <c r="A9980" t="s">
        <v>13769</v>
      </c>
      <c r="B9980" t="s">
        <v>19483</v>
      </c>
      <c r="C9980" t="s">
        <v>19615</v>
      </c>
      <c r="D9980" t="s">
        <v>19620</v>
      </c>
      <c r="E9980" s="89">
        <v>0.94302982417045178</v>
      </c>
      <c r="F9980" s="89">
        <v>703695</v>
      </c>
      <c r="G9980" s="89">
        <v>5</v>
      </c>
      <c r="H9980" t="s">
        <v>19629</v>
      </c>
      <c r="I9980" s="89"/>
    </row>
    <row r="9981" x14ac:dyDescent="0.3">
      <c r="A9981" t="s">
        <v>13770</v>
      </c>
      <c r="B9981" t="s">
        <v>19483</v>
      </c>
      <c r="C9981" t="s">
        <v>19615</v>
      </c>
      <c r="D9981" t="s">
        <v>19621</v>
      </c>
      <c r="E9981" s="89">
        <v>0.67415747640487511</v>
      </c>
      <c r="F9981" s="89">
        <v>703695</v>
      </c>
      <c r="G9981" s="89">
        <v>5</v>
      </c>
      <c r="H9981" t="s">
        <v>19629</v>
      </c>
      <c r="I9981" s="89"/>
    </row>
    <row r="9982" x14ac:dyDescent="0.3">
      <c r="A9982" t="s">
        <v>13771</v>
      </c>
      <c r="B9982" t="s">
        <v>19483</v>
      </c>
      <c r="C9982" t="s">
        <v>19615</v>
      </c>
      <c r="D9982" t="s">
        <v>19622</v>
      </c>
      <c r="E9982" s="89">
        <v>0.9699732134397081</v>
      </c>
      <c r="F9982" s="89">
        <v>703695</v>
      </c>
      <c r="G9982" s="89">
        <v>5</v>
      </c>
      <c r="H9982" t="s">
        <v>19629</v>
      </c>
      <c r="I9982" s="89"/>
    </row>
    <row r="9983" x14ac:dyDescent="0.3">
      <c r="A9983" t="s">
        <v>13772</v>
      </c>
      <c r="B9983" t="s">
        <v>19483</v>
      </c>
      <c r="C9983" t="s">
        <v>19615</v>
      </c>
      <c r="D9983" t="s">
        <v>19623</v>
      </c>
      <c r="E9983" s="89">
        <v>1.501001836909079</v>
      </c>
      <c r="F9983" s="89">
        <v>703695</v>
      </c>
      <c r="G9983" s="89">
        <v>5</v>
      </c>
      <c r="H9983" t="s">
        <v>19629</v>
      </c>
      <c r="I9983" s="89"/>
    </row>
    <row r="9984" x14ac:dyDescent="0.3">
      <c r="A9984" t="s">
        <v>13773</v>
      </c>
      <c r="B9984" t="s">
        <v>19480</v>
      </c>
      <c r="C9984" t="s">
        <v>19615</v>
      </c>
      <c r="D9984" t="s">
        <v>19623</v>
      </c>
      <c r="E9984" s="89">
        <v>0</v>
      </c>
      <c r="F9984" s="89">
        <v>703695</v>
      </c>
      <c r="G9984" s="89">
        <v>5</v>
      </c>
      <c r="H9984" t="s">
        <v>19630</v>
      </c>
      <c r="I9984" s="89"/>
    </row>
    <row r="9985" x14ac:dyDescent="0.3">
      <c r="A9985" t="s">
        <v>13774</v>
      </c>
      <c r="B9985" t="s">
        <v>19481</v>
      </c>
      <c r="C9985" t="s">
        <v>19615</v>
      </c>
      <c r="D9985" t="s">
        <v>19623</v>
      </c>
      <c r="E9985" s="89">
        <v>0</v>
      </c>
      <c r="F9985" s="89">
        <v>703695</v>
      </c>
      <c r="G9985" s="89">
        <v>5</v>
      </c>
      <c r="H9985" t="s">
        <v>19630</v>
      </c>
      <c r="I9985" s="89"/>
    </row>
    <row r="9986" x14ac:dyDescent="0.3">
      <c r="A9986" t="s">
        <v>13775</v>
      </c>
      <c r="B9986" t="s">
        <v>19482</v>
      </c>
      <c r="C9986" t="s">
        <v>19615</v>
      </c>
      <c r="D9986" t="s">
        <v>19623</v>
      </c>
      <c r="E9986" s="89">
        <v>0</v>
      </c>
      <c r="F9986" s="89">
        <v>703695</v>
      </c>
      <c r="G9986" s="89">
        <v>5</v>
      </c>
      <c r="H9986" t="s">
        <v>19630</v>
      </c>
      <c r="I9986" s="89"/>
    </row>
    <row r="9987" x14ac:dyDescent="0.3">
      <c r="A9987" t="s">
        <v>13776</v>
      </c>
      <c r="B9987" t="s">
        <v>19483</v>
      </c>
      <c r="C9987" t="s">
        <v>19615</v>
      </c>
      <c r="D9987" t="s">
        <v>19624</v>
      </c>
      <c r="E9987" s="89">
        <v>3.5800741243902081</v>
      </c>
      <c r="F9987" s="89">
        <v>703695</v>
      </c>
      <c r="G9987" s="89">
        <v>5</v>
      </c>
      <c r="H9987" t="s">
        <v>19629</v>
      </c>
      <c r="I9987" s="89"/>
    </row>
    <row r="9988" x14ac:dyDescent="0.3">
      <c r="A9988" t="s">
        <v>13777</v>
      </c>
      <c r="B9988" t="s">
        <v>19480</v>
      </c>
      <c r="C9988" t="s">
        <v>19615</v>
      </c>
      <c r="D9988" t="s">
        <v>19624</v>
      </c>
      <c r="E9988" s="89">
        <v>0</v>
      </c>
      <c r="F9988" s="89">
        <v>703695</v>
      </c>
      <c r="G9988" s="89">
        <v>5</v>
      </c>
      <c r="H9988" t="s">
        <v>19630</v>
      </c>
      <c r="I9988" s="89"/>
    </row>
    <row r="9989" x14ac:dyDescent="0.3">
      <c r="A9989" t="s">
        <v>13778</v>
      </c>
      <c r="B9989" t="s">
        <v>19481</v>
      </c>
      <c r="C9989" t="s">
        <v>19615</v>
      </c>
      <c r="D9989" t="s">
        <v>19624</v>
      </c>
      <c r="E9989" s="89">
        <v>0</v>
      </c>
      <c r="F9989" s="89">
        <v>703695</v>
      </c>
      <c r="G9989" s="89">
        <v>5</v>
      </c>
      <c r="H9989" t="s">
        <v>19630</v>
      </c>
      <c r="I9989" s="89"/>
    </row>
    <row r="9990" x14ac:dyDescent="0.3">
      <c r="A9990" t="s">
        <v>13779</v>
      </c>
      <c r="B9990" t="s">
        <v>19482</v>
      </c>
      <c r="C9990" t="s">
        <v>19615</v>
      </c>
      <c r="D9990" t="s">
        <v>19624</v>
      </c>
      <c r="E9990" s="89">
        <v>0</v>
      </c>
      <c r="F9990" s="89">
        <v>703695</v>
      </c>
      <c r="G9990" s="89">
        <v>5</v>
      </c>
      <c r="H9990" t="s">
        <v>19630</v>
      </c>
      <c r="I9990" s="89"/>
    </row>
    <row r="9991" x14ac:dyDescent="0.3">
      <c r="A9991" t="s">
        <v>13780</v>
      </c>
      <c r="B9991" t="s">
        <v>19477</v>
      </c>
      <c r="C9991" t="s">
        <v>19616</v>
      </c>
      <c r="D9991" t="s">
        <v>19630</v>
      </c>
      <c r="E9991" s="89">
        <v>665729529048.97363</v>
      </c>
      <c r="F9991" s="89">
        <v>703695</v>
      </c>
      <c r="G9991" s="89">
        <v>5</v>
      </c>
      <c r="H9991" t="s">
        <v>19630</v>
      </c>
      <c r="I9991" s="89"/>
    </row>
    <row r="9992" x14ac:dyDescent="0.3">
      <c r="A9992" t="s">
        <v>13781</v>
      </c>
      <c r="B9992" t="s">
        <v>19478</v>
      </c>
      <c r="C9992" t="s">
        <v>19616</v>
      </c>
      <c r="D9992" t="s">
        <v>19630</v>
      </c>
      <c r="E9992" s="89">
        <v>1</v>
      </c>
      <c r="F9992" s="89">
        <v>703695</v>
      </c>
      <c r="G9992" s="89">
        <v>5</v>
      </c>
      <c r="H9992" t="s">
        <v>19630</v>
      </c>
      <c r="I9992" s="89"/>
    </row>
    <row r="9993" x14ac:dyDescent="0.3">
      <c r="A9993" t="s">
        <v>13782</v>
      </c>
      <c r="B9993" t="s">
        <v>19479</v>
      </c>
      <c r="C9993" t="s">
        <v>19616</v>
      </c>
      <c r="D9993" t="s">
        <v>19630</v>
      </c>
      <c r="E9993" s="89">
        <v>946048.40029980836</v>
      </c>
      <c r="F9993" s="89">
        <v>703695</v>
      </c>
      <c r="G9993" s="89">
        <v>5</v>
      </c>
      <c r="H9993" t="s">
        <v>19630</v>
      </c>
      <c r="I9993" s="89"/>
    </row>
    <row r="9994" x14ac:dyDescent="0.3">
      <c r="A9994" t="s">
        <v>13783</v>
      </c>
      <c r="B9994" t="s">
        <v>19483</v>
      </c>
      <c r="C9994" t="s">
        <v>19616</v>
      </c>
      <c r="D9994" t="s">
        <v>19614</v>
      </c>
      <c r="E9994" s="89">
        <v>1</v>
      </c>
      <c r="F9994" s="89">
        <v>703695</v>
      </c>
      <c r="G9994" s="89">
        <v>5</v>
      </c>
      <c r="H9994" t="s">
        <v>19629</v>
      </c>
      <c r="I9994" s="89"/>
    </row>
    <row r="9995" x14ac:dyDescent="0.3">
      <c r="A9995" t="s">
        <v>13784</v>
      </c>
      <c r="B9995" t="s">
        <v>19483</v>
      </c>
      <c r="C9995" t="s">
        <v>19616</v>
      </c>
      <c r="D9995" t="s">
        <v>19615</v>
      </c>
      <c r="E9995" s="89">
        <v>1.022443829905455</v>
      </c>
      <c r="F9995" s="89">
        <v>703695</v>
      </c>
      <c r="G9995" s="89">
        <v>5</v>
      </c>
      <c r="H9995" t="s">
        <v>19629</v>
      </c>
      <c r="I9995" s="89"/>
    </row>
    <row r="9996" x14ac:dyDescent="0.3">
      <c r="A9996" t="s">
        <v>13785</v>
      </c>
      <c r="B9996" t="s">
        <v>19483</v>
      </c>
      <c r="C9996" t="s">
        <v>19616</v>
      </c>
      <c r="D9996" t="s">
        <v>19616</v>
      </c>
      <c r="E9996" s="89">
        <v>1</v>
      </c>
      <c r="F9996" s="89">
        <v>703695</v>
      </c>
      <c r="G9996" s="89">
        <v>5</v>
      </c>
      <c r="H9996" t="s">
        <v>19629</v>
      </c>
      <c r="I9996" s="89"/>
    </row>
    <row r="9997" x14ac:dyDescent="0.3">
      <c r="A9997" t="s">
        <v>13786</v>
      </c>
      <c r="B9997" t="s">
        <v>19483</v>
      </c>
      <c r="C9997" t="s">
        <v>19616</v>
      </c>
      <c r="D9997" t="s">
        <v>19617</v>
      </c>
      <c r="E9997" s="89">
        <v>1.020572202623022</v>
      </c>
      <c r="F9997" s="89">
        <v>703695</v>
      </c>
      <c r="G9997" s="89">
        <v>5</v>
      </c>
      <c r="H9997" t="s">
        <v>19629</v>
      </c>
      <c r="I9997" s="89"/>
    </row>
    <row r="9998" x14ac:dyDescent="0.3">
      <c r="A9998" t="s">
        <v>13787</v>
      </c>
      <c r="B9998" t="s">
        <v>19483</v>
      </c>
      <c r="C9998" t="s">
        <v>19616</v>
      </c>
      <c r="D9998" t="s">
        <v>19618</v>
      </c>
      <c r="E9998" s="89">
        <v>0.99866124690470537</v>
      </c>
      <c r="F9998" s="89">
        <v>703695</v>
      </c>
      <c r="G9998" s="89">
        <v>5</v>
      </c>
      <c r="H9998" t="s">
        <v>19629</v>
      </c>
      <c r="I9998" s="89"/>
    </row>
    <row r="9999" x14ac:dyDescent="0.3">
      <c r="A9999" t="s">
        <v>13788</v>
      </c>
      <c r="B9999" t="s">
        <v>19483</v>
      </c>
      <c r="C9999" t="s">
        <v>19616</v>
      </c>
      <c r="D9999" t="s">
        <v>19619</v>
      </c>
      <c r="E9999" s="89">
        <v>1.0096276957456909</v>
      </c>
      <c r="F9999" s="89">
        <v>703695</v>
      </c>
      <c r="G9999" s="89">
        <v>5</v>
      </c>
      <c r="H9999" t="s">
        <v>19629</v>
      </c>
      <c r="I9999" s="89"/>
    </row>
    <row r="10000" x14ac:dyDescent="0.3">
      <c r="A10000" t="s">
        <v>13789</v>
      </c>
      <c r="B10000" t="s">
        <v>19483</v>
      </c>
      <c r="C10000" t="s">
        <v>19616</v>
      </c>
      <c r="D10000" t="s">
        <v>19620</v>
      </c>
      <c r="E10000" s="89">
        <v>0.96439249135468119</v>
      </c>
      <c r="F10000" s="89">
        <v>703695</v>
      </c>
      <c r="G10000" s="89">
        <v>5</v>
      </c>
      <c r="H10000" t="s">
        <v>19629</v>
      </c>
      <c r="I10000" s="89"/>
    </row>
    <row r="10001" x14ac:dyDescent="0.3">
      <c r="A10001" t="s">
        <v>13790</v>
      </c>
      <c r="B10001" t="s">
        <v>19483</v>
      </c>
      <c r="C10001" t="s">
        <v>19616</v>
      </c>
      <c r="D10001" t="s">
        <v>19621</v>
      </c>
      <c r="E10001" s="89">
        <v>0.68864925091448892</v>
      </c>
      <c r="F10001" s="89">
        <v>703695</v>
      </c>
      <c r="G10001" s="89">
        <v>5</v>
      </c>
      <c r="H10001" t="s">
        <v>19629</v>
      </c>
      <c r="I10001" s="89"/>
    </row>
    <row r="10002" x14ac:dyDescent="0.3">
      <c r="A10002" t="s">
        <v>13791</v>
      </c>
      <c r="B10002" t="s">
        <v>19483</v>
      </c>
      <c r="C10002" t="s">
        <v>19616</v>
      </c>
      <c r="D10002" t="s">
        <v>19622</v>
      </c>
      <c r="E10002" s="89">
        <v>0.99209550629814125</v>
      </c>
      <c r="F10002" s="89">
        <v>703695</v>
      </c>
      <c r="G10002" s="89">
        <v>5</v>
      </c>
      <c r="H10002" t="s">
        <v>19629</v>
      </c>
      <c r="I10002" s="89"/>
    </row>
    <row r="10003" x14ac:dyDescent="0.3">
      <c r="A10003" t="s">
        <v>13792</v>
      </c>
      <c r="B10003" t="s">
        <v>19483</v>
      </c>
      <c r="C10003" t="s">
        <v>19616</v>
      </c>
      <c r="D10003" t="s">
        <v>19623</v>
      </c>
      <c r="E10003" s="89">
        <v>1.533118581652557</v>
      </c>
      <c r="F10003" s="89">
        <v>703695</v>
      </c>
      <c r="G10003" s="89">
        <v>5</v>
      </c>
      <c r="H10003" t="s">
        <v>19629</v>
      </c>
      <c r="I10003" s="89"/>
    </row>
    <row r="10004" x14ac:dyDescent="0.3">
      <c r="A10004" t="s">
        <v>13793</v>
      </c>
      <c r="B10004" t="s">
        <v>19480</v>
      </c>
      <c r="C10004" t="s">
        <v>19616</v>
      </c>
      <c r="D10004" t="s">
        <v>19623</v>
      </c>
      <c r="E10004" s="89">
        <v>0</v>
      </c>
      <c r="F10004" s="89">
        <v>703695</v>
      </c>
      <c r="G10004" s="89">
        <v>5</v>
      </c>
      <c r="H10004" t="s">
        <v>19630</v>
      </c>
      <c r="I10004" s="89"/>
    </row>
    <row r="10005" x14ac:dyDescent="0.3">
      <c r="A10005" t="s">
        <v>13794</v>
      </c>
      <c r="B10005" t="s">
        <v>19481</v>
      </c>
      <c r="C10005" t="s">
        <v>19616</v>
      </c>
      <c r="D10005" t="s">
        <v>19623</v>
      </c>
      <c r="E10005" s="89">
        <v>0</v>
      </c>
      <c r="F10005" s="89">
        <v>703695</v>
      </c>
      <c r="G10005" s="89">
        <v>5</v>
      </c>
      <c r="H10005" t="s">
        <v>19630</v>
      </c>
      <c r="I10005" s="89"/>
    </row>
    <row r="10006" x14ac:dyDescent="0.3">
      <c r="A10006" t="s">
        <v>13795</v>
      </c>
      <c r="B10006" t="s">
        <v>19482</v>
      </c>
      <c r="C10006" t="s">
        <v>19616</v>
      </c>
      <c r="D10006" t="s">
        <v>19623</v>
      </c>
      <c r="E10006" s="89">
        <v>0</v>
      </c>
      <c r="F10006" s="89">
        <v>703695</v>
      </c>
      <c r="G10006" s="89">
        <v>5</v>
      </c>
      <c r="H10006" t="s">
        <v>19630</v>
      </c>
      <c r="I10006" s="89"/>
    </row>
    <row r="10007" x14ac:dyDescent="0.3">
      <c r="A10007" t="s">
        <v>13796</v>
      </c>
      <c r="B10007" t="s">
        <v>19483</v>
      </c>
      <c r="C10007" t="s">
        <v>19616</v>
      </c>
      <c r="D10007" t="s">
        <v>19624</v>
      </c>
      <c r="E10007" s="89">
        <v>3.6571335122028978</v>
      </c>
      <c r="F10007" s="89">
        <v>703695</v>
      </c>
      <c r="G10007" s="89">
        <v>5</v>
      </c>
      <c r="H10007" t="s">
        <v>19629</v>
      </c>
      <c r="I10007" s="89"/>
    </row>
    <row r="10008" x14ac:dyDescent="0.3">
      <c r="A10008" t="s">
        <v>13797</v>
      </c>
      <c r="B10008" t="s">
        <v>19480</v>
      </c>
      <c r="C10008" t="s">
        <v>19616</v>
      </c>
      <c r="D10008" t="s">
        <v>19624</v>
      </c>
      <c r="E10008" s="89">
        <v>0</v>
      </c>
      <c r="F10008" s="89">
        <v>703695</v>
      </c>
      <c r="G10008" s="89">
        <v>5</v>
      </c>
      <c r="H10008" t="s">
        <v>19630</v>
      </c>
      <c r="I10008" s="89"/>
    </row>
    <row r="10009" x14ac:dyDescent="0.3">
      <c r="A10009" t="s">
        <v>13798</v>
      </c>
      <c r="B10009" t="s">
        <v>19481</v>
      </c>
      <c r="C10009" t="s">
        <v>19616</v>
      </c>
      <c r="D10009" t="s">
        <v>19624</v>
      </c>
      <c r="E10009" s="89">
        <v>0</v>
      </c>
      <c r="F10009" s="89">
        <v>703695</v>
      </c>
      <c r="G10009" s="89">
        <v>5</v>
      </c>
      <c r="H10009" t="s">
        <v>19630</v>
      </c>
      <c r="I10009" s="89"/>
    </row>
    <row r="10010" x14ac:dyDescent="0.3">
      <c r="A10010" t="s">
        <v>13799</v>
      </c>
      <c r="B10010" t="s">
        <v>19482</v>
      </c>
      <c r="C10010" t="s">
        <v>19616</v>
      </c>
      <c r="D10010" t="s">
        <v>19624</v>
      </c>
      <c r="E10010" s="89">
        <v>0</v>
      </c>
      <c r="F10010" s="89">
        <v>703695</v>
      </c>
      <c r="G10010" s="89">
        <v>5</v>
      </c>
      <c r="H10010" t="s">
        <v>19630</v>
      </c>
      <c r="I10010" s="89"/>
    </row>
    <row r="10011" x14ac:dyDescent="0.3">
      <c r="A10011" t="s">
        <v>13800</v>
      </c>
      <c r="B10011" t="s">
        <v>19477</v>
      </c>
      <c r="C10011" t="s">
        <v>19617</v>
      </c>
      <c r="D10011" t="s">
        <v>19630</v>
      </c>
      <c r="E10011" s="89">
        <v>652897097564.4884</v>
      </c>
      <c r="F10011" s="89">
        <v>703695</v>
      </c>
      <c r="G10011" s="89">
        <v>5</v>
      </c>
      <c r="H10011" t="s">
        <v>19630</v>
      </c>
      <c r="I10011" s="89"/>
    </row>
    <row r="10012" x14ac:dyDescent="0.3">
      <c r="A10012" t="s">
        <v>13801</v>
      </c>
      <c r="B10012" t="s">
        <v>19478</v>
      </c>
      <c r="C10012" t="s">
        <v>19617</v>
      </c>
      <c r="D10012" t="s">
        <v>19630</v>
      </c>
      <c r="E10012" s="89">
        <v>1</v>
      </c>
      <c r="F10012" s="89">
        <v>703695</v>
      </c>
      <c r="G10012" s="89">
        <v>5</v>
      </c>
      <c r="H10012" t="s">
        <v>19630</v>
      </c>
      <c r="I10012" s="89"/>
    </row>
    <row r="10013" x14ac:dyDescent="0.3">
      <c r="A10013" t="s">
        <v>13802</v>
      </c>
      <c r="B10013" t="s">
        <v>19479</v>
      </c>
      <c r="C10013" t="s">
        <v>19617</v>
      </c>
      <c r="D10013" t="s">
        <v>19630</v>
      </c>
      <c r="E10013" s="89">
        <v>927812.61422134365</v>
      </c>
      <c r="F10013" s="89">
        <v>703695</v>
      </c>
      <c r="G10013" s="89">
        <v>5</v>
      </c>
      <c r="H10013" t="s">
        <v>19630</v>
      </c>
      <c r="I10013" s="89"/>
    </row>
    <row r="10014" x14ac:dyDescent="0.3">
      <c r="A10014" t="s">
        <v>13803</v>
      </c>
      <c r="B10014" t="s">
        <v>19483</v>
      </c>
      <c r="C10014" t="s">
        <v>19617</v>
      </c>
      <c r="D10014" t="s">
        <v>19614</v>
      </c>
      <c r="E10014" s="89">
        <v>0.98084320383906176</v>
      </c>
      <c r="F10014" s="89">
        <v>703695</v>
      </c>
      <c r="G10014" s="89">
        <v>5</v>
      </c>
      <c r="H10014" t="s">
        <v>19629</v>
      </c>
      <c r="I10014" s="89"/>
    </row>
    <row r="10015" x14ac:dyDescent="0.3">
      <c r="A10015" t="s">
        <v>13804</v>
      </c>
      <c r="B10015" t="s">
        <v>19483</v>
      </c>
      <c r="C10015" t="s">
        <v>19617</v>
      </c>
      <c r="D10015" t="s">
        <v>19615</v>
      </c>
      <c r="E10015" s="89">
        <v>1.001864706606074</v>
      </c>
      <c r="F10015" s="89">
        <v>703695</v>
      </c>
      <c r="G10015" s="89">
        <v>5</v>
      </c>
      <c r="H10015" t="s">
        <v>19629</v>
      </c>
      <c r="I10015" s="89"/>
    </row>
    <row r="10016" x14ac:dyDescent="0.3">
      <c r="A10016" t="s">
        <v>13805</v>
      </c>
      <c r="B10016" t="s">
        <v>19483</v>
      </c>
      <c r="C10016" t="s">
        <v>19617</v>
      </c>
      <c r="D10016" t="s">
        <v>19616</v>
      </c>
      <c r="E10016" s="89">
        <v>0.98084320383906176</v>
      </c>
      <c r="F10016" s="89">
        <v>703695</v>
      </c>
      <c r="G10016" s="89">
        <v>5</v>
      </c>
      <c r="H10016" t="s">
        <v>19629</v>
      </c>
      <c r="I10016" s="89"/>
    </row>
    <row r="10017" x14ac:dyDescent="0.3">
      <c r="A10017" t="s">
        <v>13806</v>
      </c>
      <c r="B10017" t="s">
        <v>19483</v>
      </c>
      <c r="C10017" t="s">
        <v>19617</v>
      </c>
      <c r="D10017" t="s">
        <v>19617</v>
      </c>
      <c r="E10017" s="89">
        <v>1</v>
      </c>
      <c r="F10017" s="89">
        <v>703695</v>
      </c>
      <c r="G10017" s="89">
        <v>5</v>
      </c>
      <c r="H10017" t="s">
        <v>19629</v>
      </c>
      <c r="I10017" s="89"/>
    </row>
    <row r="10018" x14ac:dyDescent="0.3">
      <c r="A10018" t="s">
        <v>13807</v>
      </c>
      <c r="B10018" t="s">
        <v>19483</v>
      </c>
      <c r="C10018" t="s">
        <v>19617</v>
      </c>
      <c r="D10018" t="s">
        <v>19618</v>
      </c>
      <c r="E10018" s="89">
        <v>0.97846393247343333</v>
      </c>
      <c r="F10018" s="89">
        <v>703695</v>
      </c>
      <c r="G10018" s="89">
        <v>5</v>
      </c>
      <c r="H10018" t="s">
        <v>19629</v>
      </c>
      <c r="I10018" s="89"/>
    </row>
    <row r="10019" x14ac:dyDescent="0.3">
      <c r="A10019" t="s">
        <v>13808</v>
      </c>
      <c r="B10019" t="s">
        <v>19483</v>
      </c>
      <c r="C10019" t="s">
        <v>19617</v>
      </c>
      <c r="D10019" t="s">
        <v>19619</v>
      </c>
      <c r="E10019" s="89">
        <v>0.98907817104381379</v>
      </c>
      <c r="F10019" s="89">
        <v>703695</v>
      </c>
      <c r="G10019" s="89">
        <v>5</v>
      </c>
      <c r="H10019" t="s">
        <v>19629</v>
      </c>
      <c r="I10019" s="89"/>
    </row>
    <row r="10020" x14ac:dyDescent="0.3">
      <c r="A10020" t="s">
        <v>13809</v>
      </c>
      <c r="B10020" t="s">
        <v>19483</v>
      </c>
      <c r="C10020" t="s">
        <v>19617</v>
      </c>
      <c r="D10020" t="s">
        <v>19620</v>
      </c>
      <c r="E10020" s="89">
        <v>0.94482249035984955</v>
      </c>
      <c r="F10020" s="89">
        <v>703695</v>
      </c>
      <c r="G10020" s="89">
        <v>5</v>
      </c>
      <c r="H10020" t="s">
        <v>19629</v>
      </c>
      <c r="I10020" s="89"/>
    </row>
    <row r="10021" x14ac:dyDescent="0.3">
      <c r="A10021" t="s">
        <v>13810</v>
      </c>
      <c r="B10021" t="s">
        <v>19483</v>
      </c>
      <c r="C10021" t="s">
        <v>19617</v>
      </c>
      <c r="D10021" t="s">
        <v>19621</v>
      </c>
      <c r="E10021" s="89">
        <v>0.67558690140622657</v>
      </c>
      <c r="F10021" s="89">
        <v>703695</v>
      </c>
      <c r="G10021" s="89">
        <v>5</v>
      </c>
      <c r="H10021" t="s">
        <v>19629</v>
      </c>
      <c r="I10021" s="89"/>
    </row>
    <row r="10022" x14ac:dyDescent="0.3">
      <c r="A10022" t="s">
        <v>13811</v>
      </c>
      <c r="B10022" t="s">
        <v>19483</v>
      </c>
      <c r="C10022" t="s">
        <v>19617</v>
      </c>
      <c r="D10022" t="s">
        <v>19622</v>
      </c>
      <c r="E10022" s="89">
        <v>0.97175625702199986</v>
      </c>
      <c r="F10022" s="89">
        <v>703695</v>
      </c>
      <c r="G10022" s="89">
        <v>5</v>
      </c>
      <c r="H10022" t="s">
        <v>19629</v>
      </c>
      <c r="I10022" s="89"/>
    </row>
    <row r="10023" x14ac:dyDescent="0.3">
      <c r="A10023" t="s">
        <v>13812</v>
      </c>
      <c r="B10023" t="s">
        <v>19483</v>
      </c>
      <c r="C10023" t="s">
        <v>19617</v>
      </c>
      <c r="D10023" t="s">
        <v>19623</v>
      </c>
      <c r="E10023" s="89">
        <v>1.503662641528577</v>
      </c>
      <c r="F10023" s="89">
        <v>703695</v>
      </c>
      <c r="G10023" s="89">
        <v>5</v>
      </c>
      <c r="H10023" t="s">
        <v>19629</v>
      </c>
      <c r="I10023" s="89"/>
    </row>
    <row r="10024" x14ac:dyDescent="0.3">
      <c r="A10024" t="s">
        <v>13813</v>
      </c>
      <c r="B10024" t="s">
        <v>19480</v>
      </c>
      <c r="C10024" t="s">
        <v>19617</v>
      </c>
      <c r="D10024" t="s">
        <v>19623</v>
      </c>
      <c r="E10024" s="89">
        <v>0</v>
      </c>
      <c r="F10024" s="89">
        <v>703695</v>
      </c>
      <c r="G10024" s="89">
        <v>5</v>
      </c>
      <c r="H10024" t="s">
        <v>19630</v>
      </c>
      <c r="I10024" s="89"/>
    </row>
    <row r="10025" x14ac:dyDescent="0.3">
      <c r="A10025" t="s">
        <v>13814</v>
      </c>
      <c r="B10025" t="s">
        <v>19481</v>
      </c>
      <c r="C10025" t="s">
        <v>19617</v>
      </c>
      <c r="D10025" t="s">
        <v>19623</v>
      </c>
      <c r="E10025" s="89">
        <v>0</v>
      </c>
      <c r="F10025" s="89">
        <v>703695</v>
      </c>
      <c r="G10025" s="89">
        <v>5</v>
      </c>
      <c r="H10025" t="s">
        <v>19630</v>
      </c>
      <c r="I10025" s="89"/>
    </row>
    <row r="10026" x14ac:dyDescent="0.3">
      <c r="A10026" t="s">
        <v>13815</v>
      </c>
      <c r="B10026" t="s">
        <v>19482</v>
      </c>
      <c r="C10026" t="s">
        <v>19617</v>
      </c>
      <c r="D10026" t="s">
        <v>19623</v>
      </c>
      <c r="E10026" s="89">
        <v>0</v>
      </c>
      <c r="F10026" s="89">
        <v>703695</v>
      </c>
      <c r="G10026" s="89">
        <v>5</v>
      </c>
      <c r="H10026" t="s">
        <v>19630</v>
      </c>
      <c r="I10026" s="89"/>
    </row>
    <row r="10027" x14ac:dyDescent="0.3">
      <c r="A10027" t="s">
        <v>13816</v>
      </c>
      <c r="B10027" t="s">
        <v>19483</v>
      </c>
      <c r="C10027" t="s">
        <v>19617</v>
      </c>
      <c r="D10027" t="s">
        <v>19624</v>
      </c>
      <c r="E10027" s="89">
        <v>3.5866982781242722</v>
      </c>
      <c r="F10027" s="89">
        <v>703695</v>
      </c>
      <c r="G10027" s="89">
        <v>5</v>
      </c>
      <c r="H10027" t="s">
        <v>19629</v>
      </c>
      <c r="I10027" s="89"/>
    </row>
    <row r="10028" x14ac:dyDescent="0.3">
      <c r="A10028" t="s">
        <v>13817</v>
      </c>
      <c r="B10028" t="s">
        <v>19480</v>
      </c>
      <c r="C10028" t="s">
        <v>19617</v>
      </c>
      <c r="D10028" t="s">
        <v>19624</v>
      </c>
      <c r="E10028" s="89">
        <v>0</v>
      </c>
      <c r="F10028" s="89">
        <v>703695</v>
      </c>
      <c r="G10028" s="89">
        <v>5</v>
      </c>
      <c r="H10028" t="s">
        <v>19630</v>
      </c>
      <c r="I10028" s="89"/>
    </row>
    <row r="10029" x14ac:dyDescent="0.3">
      <c r="A10029" t="s">
        <v>13818</v>
      </c>
      <c r="B10029" t="s">
        <v>19481</v>
      </c>
      <c r="C10029" t="s">
        <v>19617</v>
      </c>
      <c r="D10029" t="s">
        <v>19624</v>
      </c>
      <c r="E10029" s="89">
        <v>0</v>
      </c>
      <c r="F10029" s="89">
        <v>703695</v>
      </c>
      <c r="G10029" s="89">
        <v>5</v>
      </c>
      <c r="H10029" t="s">
        <v>19630</v>
      </c>
      <c r="I10029" s="89"/>
    </row>
    <row r="10030" x14ac:dyDescent="0.3">
      <c r="A10030" t="s">
        <v>13819</v>
      </c>
      <c r="B10030" t="s">
        <v>19482</v>
      </c>
      <c r="C10030" t="s">
        <v>19617</v>
      </c>
      <c r="D10030" t="s">
        <v>19624</v>
      </c>
      <c r="E10030" s="89">
        <v>0</v>
      </c>
      <c r="F10030" s="89">
        <v>703695</v>
      </c>
      <c r="G10030" s="89">
        <v>5</v>
      </c>
      <c r="H10030" t="s">
        <v>19630</v>
      </c>
      <c r="I10030" s="89"/>
    </row>
    <row r="10031" x14ac:dyDescent="0.3">
      <c r="A10031" t="s">
        <v>13820</v>
      </c>
      <c r="B10031" t="s">
        <v>19477</v>
      </c>
      <c r="C10031" t="s">
        <v>19618</v>
      </c>
      <c r="D10031" t="s">
        <v>19630</v>
      </c>
      <c r="E10031" s="89">
        <v>668845637049.77075</v>
      </c>
      <c r="F10031" s="89">
        <v>703695</v>
      </c>
      <c r="G10031" s="89">
        <v>5</v>
      </c>
      <c r="H10031" t="s">
        <v>19630</v>
      </c>
      <c r="I10031" s="89"/>
    </row>
    <row r="10032" x14ac:dyDescent="0.3">
      <c r="A10032" t="s">
        <v>13821</v>
      </c>
      <c r="B10032" t="s">
        <v>19478</v>
      </c>
      <c r="C10032" t="s">
        <v>19618</v>
      </c>
      <c r="D10032" t="s">
        <v>19630</v>
      </c>
      <c r="E10032" s="89">
        <v>1</v>
      </c>
      <c r="F10032" s="89">
        <v>703695</v>
      </c>
      <c r="G10032" s="89">
        <v>5</v>
      </c>
      <c r="H10032" t="s">
        <v>19630</v>
      </c>
      <c r="I10032" s="89"/>
    </row>
    <row r="10033" x14ac:dyDescent="0.3">
      <c r="A10033" t="s">
        <v>13822</v>
      </c>
      <c r="B10033" t="s">
        <v>19479</v>
      </c>
      <c r="C10033" t="s">
        <v>19618</v>
      </c>
      <c r="D10033" t="s">
        <v>19630</v>
      </c>
      <c r="E10033" s="89">
        <v>950476.60854456935</v>
      </c>
      <c r="F10033" s="89">
        <v>703695</v>
      </c>
      <c r="G10033" s="89">
        <v>5</v>
      </c>
      <c r="H10033" t="s">
        <v>19630</v>
      </c>
      <c r="I10033" s="89"/>
    </row>
    <row r="10034" x14ac:dyDescent="0.3">
      <c r="A10034" t="s">
        <v>13823</v>
      </c>
      <c r="B10034" t="s">
        <v>19483</v>
      </c>
      <c r="C10034" t="s">
        <v>19618</v>
      </c>
      <c r="D10034" t="s">
        <v>19614</v>
      </c>
      <c r="E10034" s="89">
        <v>1.004970319383605</v>
      </c>
      <c r="F10034" s="89">
        <v>703695</v>
      </c>
      <c r="G10034" s="89">
        <v>5</v>
      </c>
      <c r="H10034" t="s">
        <v>19629</v>
      </c>
      <c r="I10034" s="89"/>
    </row>
    <row r="10035" x14ac:dyDescent="0.3">
      <c r="A10035" t="s">
        <v>13824</v>
      </c>
      <c r="B10035" t="s">
        <v>19483</v>
      </c>
      <c r="C10035" t="s">
        <v>19618</v>
      </c>
      <c r="D10035" t="s">
        <v>19615</v>
      </c>
      <c r="E10035" s="89">
        <v>1.0263332501450519</v>
      </c>
      <c r="F10035" s="89">
        <v>703695</v>
      </c>
      <c r="G10035" s="89">
        <v>5</v>
      </c>
      <c r="H10035" t="s">
        <v>19629</v>
      </c>
      <c r="I10035" s="89"/>
    </row>
    <row r="10036" x14ac:dyDescent="0.3">
      <c r="A10036" t="s">
        <v>13825</v>
      </c>
      <c r="B10036" t="s">
        <v>19483</v>
      </c>
      <c r="C10036" t="s">
        <v>19618</v>
      </c>
      <c r="D10036" t="s">
        <v>19616</v>
      </c>
      <c r="E10036" s="89">
        <v>1.004970319383605</v>
      </c>
      <c r="F10036" s="89">
        <v>703695</v>
      </c>
      <c r="G10036" s="89">
        <v>5</v>
      </c>
      <c r="H10036" t="s">
        <v>19629</v>
      </c>
      <c r="I10036" s="89"/>
    </row>
    <row r="10037" x14ac:dyDescent="0.3">
      <c r="A10037" t="s">
        <v>13826</v>
      </c>
      <c r="B10037" t="s">
        <v>19483</v>
      </c>
      <c r="C10037" t="s">
        <v>19618</v>
      </c>
      <c r="D10037" t="s">
        <v>19617</v>
      </c>
      <c r="E10037" s="89">
        <v>1.024497520847645</v>
      </c>
      <c r="F10037" s="89">
        <v>703695</v>
      </c>
      <c r="G10037" s="89">
        <v>5</v>
      </c>
      <c r="H10037" t="s">
        <v>19629</v>
      </c>
      <c r="I10037" s="89"/>
    </row>
    <row r="10038" x14ac:dyDescent="0.3">
      <c r="A10038" t="s">
        <v>13827</v>
      </c>
      <c r="B10038" t="s">
        <v>19483</v>
      </c>
      <c r="C10038" t="s">
        <v>19618</v>
      </c>
      <c r="D10038" t="s">
        <v>19618</v>
      </c>
      <c r="E10038" s="89">
        <v>1</v>
      </c>
      <c r="F10038" s="89">
        <v>703695</v>
      </c>
      <c r="G10038" s="89">
        <v>5</v>
      </c>
      <c r="H10038" t="s">
        <v>19629</v>
      </c>
      <c r="I10038" s="89"/>
    </row>
    <row r="10039" x14ac:dyDescent="0.3">
      <c r="A10039" t="s">
        <v>13828</v>
      </c>
      <c r="B10039" t="s">
        <v>19483</v>
      </c>
      <c r="C10039" t="s">
        <v>19618</v>
      </c>
      <c r="D10039" t="s">
        <v>19619</v>
      </c>
      <c r="E10039" s="89">
        <v>1.0108200939370631</v>
      </c>
      <c r="F10039" s="89">
        <v>703695</v>
      </c>
      <c r="G10039" s="89">
        <v>5</v>
      </c>
      <c r="H10039" t="s">
        <v>19629</v>
      </c>
      <c r="I10039" s="89"/>
    </row>
    <row r="10040" x14ac:dyDescent="0.3">
      <c r="A10040" t="s">
        <v>13829</v>
      </c>
      <c r="B10040" t="s">
        <v>19483</v>
      </c>
      <c r="C10040" t="s">
        <v>19618</v>
      </c>
      <c r="D10040" t="s">
        <v>19620</v>
      </c>
      <c r="E10040" s="89">
        <v>0.96564123640684729</v>
      </c>
      <c r="F10040" s="89">
        <v>703695</v>
      </c>
      <c r="G10040" s="89">
        <v>5</v>
      </c>
      <c r="H10040" t="s">
        <v>19629</v>
      </c>
      <c r="I10040" s="89"/>
    </row>
    <row r="10041" x14ac:dyDescent="0.3">
      <c r="A10041" t="s">
        <v>13830</v>
      </c>
      <c r="B10041" t="s">
        <v>19483</v>
      </c>
      <c r="C10041" t="s">
        <v>19618</v>
      </c>
      <c r="D10041" t="s">
        <v>19621</v>
      </c>
      <c r="E10041" s="89">
        <v>0.69066120679718424</v>
      </c>
      <c r="F10041" s="89">
        <v>703695</v>
      </c>
      <c r="G10041" s="89">
        <v>5</v>
      </c>
      <c r="H10041" t="s">
        <v>19629</v>
      </c>
      <c r="I10041" s="89"/>
    </row>
    <row r="10042" x14ac:dyDescent="0.3">
      <c r="A10042" t="s">
        <v>13831</v>
      </c>
      <c r="B10042" t="s">
        <v>19483</v>
      </c>
      <c r="C10042" t="s">
        <v>19618</v>
      </c>
      <c r="D10042" t="s">
        <v>19622</v>
      </c>
      <c r="E10042" s="89">
        <v>0.99331086448464212</v>
      </c>
      <c r="F10042" s="89">
        <v>703695</v>
      </c>
      <c r="G10042" s="89">
        <v>5</v>
      </c>
      <c r="H10042" t="s">
        <v>19629</v>
      </c>
      <c r="I10042" s="89"/>
    </row>
    <row r="10043" x14ac:dyDescent="0.3">
      <c r="A10043" t="s">
        <v>13832</v>
      </c>
      <c r="B10043" t="s">
        <v>19483</v>
      </c>
      <c r="C10043" t="s">
        <v>19618</v>
      </c>
      <c r="D10043" t="s">
        <v>19623</v>
      </c>
      <c r="E10043" s="89">
        <v>1.541727070020988</v>
      </c>
      <c r="F10043" s="89">
        <v>703695</v>
      </c>
      <c r="G10043" s="89">
        <v>5</v>
      </c>
      <c r="H10043" t="s">
        <v>19629</v>
      </c>
      <c r="I10043" s="89"/>
    </row>
    <row r="10044" x14ac:dyDescent="0.3">
      <c r="A10044" t="s">
        <v>13833</v>
      </c>
      <c r="B10044" t="s">
        <v>19480</v>
      </c>
      <c r="C10044" t="s">
        <v>19618</v>
      </c>
      <c r="D10044" t="s">
        <v>19623</v>
      </c>
      <c r="E10044" s="89">
        <v>0</v>
      </c>
      <c r="F10044" s="89">
        <v>703695</v>
      </c>
      <c r="G10044" s="89">
        <v>5</v>
      </c>
      <c r="H10044" t="s">
        <v>19630</v>
      </c>
      <c r="I10044" s="89"/>
    </row>
    <row r="10045" x14ac:dyDescent="0.3">
      <c r="A10045" t="s">
        <v>13834</v>
      </c>
      <c r="B10045" t="s">
        <v>19481</v>
      </c>
      <c r="C10045" t="s">
        <v>19618</v>
      </c>
      <c r="D10045" t="s">
        <v>19623</v>
      </c>
      <c r="E10045" s="89">
        <v>0</v>
      </c>
      <c r="F10045" s="89">
        <v>703695</v>
      </c>
      <c r="G10045" s="89">
        <v>5</v>
      </c>
      <c r="H10045" t="s">
        <v>19630</v>
      </c>
      <c r="I10045" s="89"/>
    </row>
    <row r="10046" x14ac:dyDescent="0.3">
      <c r="A10046" t="s">
        <v>13835</v>
      </c>
      <c r="B10046" t="s">
        <v>19482</v>
      </c>
      <c r="C10046" t="s">
        <v>19618</v>
      </c>
      <c r="D10046" t="s">
        <v>19623</v>
      </c>
      <c r="E10046" s="89">
        <v>0</v>
      </c>
      <c r="F10046" s="89">
        <v>703695</v>
      </c>
      <c r="G10046" s="89">
        <v>5</v>
      </c>
      <c r="H10046" t="s">
        <v>19630</v>
      </c>
      <c r="I10046" s="89"/>
    </row>
    <row r="10047" x14ac:dyDescent="0.3">
      <c r="A10047" t="s">
        <v>13836</v>
      </c>
      <c r="B10047" t="s">
        <v>19483</v>
      </c>
      <c r="C10047" t="s">
        <v>19618</v>
      </c>
      <c r="D10047" t="s">
        <v>19624</v>
      </c>
      <c r="E10047" s="89">
        <v>3.6751273741939028</v>
      </c>
      <c r="F10047" s="89">
        <v>703695</v>
      </c>
      <c r="G10047" s="89">
        <v>5</v>
      </c>
      <c r="H10047" t="s">
        <v>19629</v>
      </c>
      <c r="I10047" s="89"/>
    </row>
    <row r="10048" x14ac:dyDescent="0.3">
      <c r="A10048" t="s">
        <v>13837</v>
      </c>
      <c r="B10048" t="s">
        <v>19480</v>
      </c>
      <c r="C10048" t="s">
        <v>19618</v>
      </c>
      <c r="D10048" t="s">
        <v>19624</v>
      </c>
      <c r="E10048" s="89">
        <v>0</v>
      </c>
      <c r="F10048" s="89">
        <v>703695</v>
      </c>
      <c r="G10048" s="89">
        <v>5</v>
      </c>
      <c r="H10048" t="s">
        <v>19630</v>
      </c>
      <c r="I10048" s="89"/>
    </row>
    <row r="10049" x14ac:dyDescent="0.3">
      <c r="A10049" t="s">
        <v>13838</v>
      </c>
      <c r="B10049" t="s">
        <v>19481</v>
      </c>
      <c r="C10049" t="s">
        <v>19618</v>
      </c>
      <c r="D10049" t="s">
        <v>19624</v>
      </c>
      <c r="E10049" s="89">
        <v>0</v>
      </c>
      <c r="F10049" s="89">
        <v>703695</v>
      </c>
      <c r="G10049" s="89">
        <v>5</v>
      </c>
      <c r="H10049" t="s">
        <v>19630</v>
      </c>
      <c r="I10049" s="89"/>
    </row>
    <row r="10050" x14ac:dyDescent="0.3">
      <c r="A10050" t="s">
        <v>13839</v>
      </c>
      <c r="B10050" t="s">
        <v>19482</v>
      </c>
      <c r="C10050" t="s">
        <v>19618</v>
      </c>
      <c r="D10050" t="s">
        <v>19624</v>
      </c>
      <c r="E10050" s="89">
        <v>0</v>
      </c>
      <c r="F10050" s="89">
        <v>703695</v>
      </c>
      <c r="G10050" s="89">
        <v>5</v>
      </c>
      <c r="H10050" t="s">
        <v>19630</v>
      </c>
      <c r="I10050" s="89"/>
    </row>
    <row r="10051" x14ac:dyDescent="0.3">
      <c r="A10051" t="s">
        <v>13840</v>
      </c>
      <c r="B10051" t="s">
        <v>19477</v>
      </c>
      <c r="C10051" t="s">
        <v>19619</v>
      </c>
      <c r="D10051" t="s">
        <v>19630</v>
      </c>
      <c r="E10051" s="89">
        <v>662489582563.89185</v>
      </c>
      <c r="F10051" s="89">
        <v>703695</v>
      </c>
      <c r="G10051" s="89">
        <v>5</v>
      </c>
      <c r="H10051" t="s">
        <v>19630</v>
      </c>
      <c r="I10051" s="89"/>
    </row>
    <row r="10052" x14ac:dyDescent="0.3">
      <c r="A10052" t="s">
        <v>13841</v>
      </c>
      <c r="B10052" t="s">
        <v>19478</v>
      </c>
      <c r="C10052" t="s">
        <v>19619</v>
      </c>
      <c r="D10052" t="s">
        <v>19630</v>
      </c>
      <c r="E10052" s="89">
        <v>1</v>
      </c>
      <c r="F10052" s="89">
        <v>703695</v>
      </c>
      <c r="G10052" s="89">
        <v>5</v>
      </c>
      <c r="H10052" t="s">
        <v>19630</v>
      </c>
      <c r="I10052" s="89"/>
    </row>
    <row r="10053" x14ac:dyDescent="0.3">
      <c r="A10053" t="s">
        <v>13842</v>
      </c>
      <c r="B10053" t="s">
        <v>19479</v>
      </c>
      <c r="C10053" t="s">
        <v>19619</v>
      </c>
      <c r="D10053" t="s">
        <v>19630</v>
      </c>
      <c r="E10053" s="89">
        <v>941444.20887442981</v>
      </c>
      <c r="F10053" s="89">
        <v>703695</v>
      </c>
      <c r="G10053" s="89">
        <v>5</v>
      </c>
      <c r="H10053" t="s">
        <v>19630</v>
      </c>
      <c r="I10053" s="89"/>
    </row>
    <row r="10054" x14ac:dyDescent="0.3">
      <c r="A10054" t="s">
        <v>13843</v>
      </c>
      <c r="B10054" t="s">
        <v>19483</v>
      </c>
      <c r="C10054" t="s">
        <v>19619</v>
      </c>
      <c r="D10054" t="s">
        <v>19614</v>
      </c>
      <c r="E10054" s="89">
        <v>0.99557164836807033</v>
      </c>
      <c r="F10054" s="89">
        <v>703695</v>
      </c>
      <c r="G10054" s="89">
        <v>5</v>
      </c>
      <c r="H10054" t="s">
        <v>19629</v>
      </c>
      <c r="I10054" s="89"/>
    </row>
    <row r="10055" x14ac:dyDescent="0.3">
      <c r="A10055" t="s">
        <v>13844</v>
      </c>
      <c r="B10055" t="s">
        <v>19483</v>
      </c>
      <c r="C10055" t="s">
        <v>19619</v>
      </c>
      <c r="D10055" t="s">
        <v>19615</v>
      </c>
      <c r="E10055" s="89">
        <v>1.016563666323272</v>
      </c>
      <c r="F10055" s="89">
        <v>703695</v>
      </c>
      <c r="G10055" s="89">
        <v>5</v>
      </c>
      <c r="H10055" t="s">
        <v>19629</v>
      </c>
      <c r="I10055" s="89"/>
    </row>
    <row r="10056" x14ac:dyDescent="0.3">
      <c r="A10056" t="s">
        <v>13845</v>
      </c>
      <c r="B10056" t="s">
        <v>19483</v>
      </c>
      <c r="C10056" t="s">
        <v>19619</v>
      </c>
      <c r="D10056" t="s">
        <v>19616</v>
      </c>
      <c r="E10056" s="89">
        <v>0.99557164836807033</v>
      </c>
      <c r="F10056" s="89">
        <v>703695</v>
      </c>
      <c r="G10056" s="89">
        <v>5</v>
      </c>
      <c r="H10056" t="s">
        <v>19629</v>
      </c>
      <c r="I10056" s="89"/>
    </row>
    <row r="10057" x14ac:dyDescent="0.3">
      <c r="A10057" t="s">
        <v>13846</v>
      </c>
      <c r="B10057" t="s">
        <v>19483</v>
      </c>
      <c r="C10057" t="s">
        <v>19619</v>
      </c>
      <c r="D10057" t="s">
        <v>19617</v>
      </c>
      <c r="E10057" s="89">
        <v>1.0147807638337969</v>
      </c>
      <c r="F10057" s="89">
        <v>703695</v>
      </c>
      <c r="G10057" s="89">
        <v>5</v>
      </c>
      <c r="H10057" t="s">
        <v>19629</v>
      </c>
      <c r="I10057" s="89"/>
    </row>
    <row r="10058" x14ac:dyDescent="0.3">
      <c r="A10058" t="s">
        <v>13847</v>
      </c>
      <c r="B10058" t="s">
        <v>19483</v>
      </c>
      <c r="C10058" t="s">
        <v>19619</v>
      </c>
      <c r="D10058" t="s">
        <v>19618</v>
      </c>
      <c r="E10058" s="89">
        <v>0.99046023521265791</v>
      </c>
      <c r="F10058" s="89">
        <v>703695</v>
      </c>
      <c r="G10058" s="89">
        <v>5</v>
      </c>
      <c r="H10058" t="s">
        <v>19629</v>
      </c>
      <c r="I10058" s="89"/>
    </row>
    <row r="10059" x14ac:dyDescent="0.3">
      <c r="A10059" t="s">
        <v>13848</v>
      </c>
      <c r="B10059" t="s">
        <v>19483</v>
      </c>
      <c r="C10059" t="s">
        <v>19619</v>
      </c>
      <c r="D10059" t="s">
        <v>19619</v>
      </c>
      <c r="E10059" s="89">
        <v>1</v>
      </c>
      <c r="F10059" s="89">
        <v>703695</v>
      </c>
      <c r="G10059" s="89">
        <v>5</v>
      </c>
      <c r="H10059" t="s">
        <v>19629</v>
      </c>
      <c r="I10059" s="89"/>
    </row>
    <row r="10060" x14ac:dyDescent="0.3">
      <c r="A10060" t="s">
        <v>13849</v>
      </c>
      <c r="B10060" t="s">
        <v>19483</v>
      </c>
      <c r="C10060" t="s">
        <v>19619</v>
      </c>
      <c r="D10060" t="s">
        <v>19620</v>
      </c>
      <c r="E10060" s="89">
        <v>0.95589785311923203</v>
      </c>
      <c r="F10060" s="89">
        <v>703695</v>
      </c>
      <c r="G10060" s="89">
        <v>5</v>
      </c>
      <c r="H10060" t="s">
        <v>19629</v>
      </c>
      <c r="I10060" s="89"/>
    </row>
    <row r="10061" x14ac:dyDescent="0.3">
      <c r="A10061" t="s">
        <v>13850</v>
      </c>
      <c r="B10061" t="s">
        <v>19483</v>
      </c>
      <c r="C10061" t="s">
        <v>19619</v>
      </c>
      <c r="D10061" t="s">
        <v>19621</v>
      </c>
      <c r="E10061" s="89">
        <v>0.68486581034702609</v>
      </c>
      <c r="F10061" s="89">
        <v>703695</v>
      </c>
      <c r="G10061" s="89">
        <v>5</v>
      </c>
      <c r="H10061" t="s">
        <v>19629</v>
      </c>
      <c r="I10061" s="89"/>
    </row>
    <row r="10062" x14ac:dyDescent="0.3">
      <c r="A10062" t="s">
        <v>13851</v>
      </c>
      <c r="B10062" t="s">
        <v>19483</v>
      </c>
      <c r="C10062" t="s">
        <v>19619</v>
      </c>
      <c r="D10062" t="s">
        <v>19622</v>
      </c>
      <c r="E10062" s="89">
        <v>0.98373668735169084</v>
      </c>
      <c r="F10062" s="89">
        <v>703695</v>
      </c>
      <c r="G10062" s="89">
        <v>5</v>
      </c>
      <c r="H10062" t="s">
        <v>19629</v>
      </c>
      <c r="I10062" s="89"/>
    </row>
    <row r="10063" x14ac:dyDescent="0.3">
      <c r="A10063" t="s">
        <v>13852</v>
      </c>
      <c r="B10063" t="s">
        <v>19483</v>
      </c>
      <c r="C10063" t="s">
        <v>19619</v>
      </c>
      <c r="D10063" t="s">
        <v>19623</v>
      </c>
      <c r="E10063" s="89">
        <v>1.5276269082019469</v>
      </c>
      <c r="F10063" s="89">
        <v>703695</v>
      </c>
      <c r="G10063" s="89">
        <v>5</v>
      </c>
      <c r="H10063" t="s">
        <v>19629</v>
      </c>
      <c r="I10063" s="89"/>
    </row>
    <row r="10064" x14ac:dyDescent="0.3">
      <c r="A10064" t="s">
        <v>13853</v>
      </c>
      <c r="B10064" t="s">
        <v>19480</v>
      </c>
      <c r="C10064" t="s">
        <v>19619</v>
      </c>
      <c r="D10064" t="s">
        <v>19623</v>
      </c>
      <c r="E10064" s="89">
        <v>0</v>
      </c>
      <c r="F10064" s="89">
        <v>703695</v>
      </c>
      <c r="G10064" s="89">
        <v>5</v>
      </c>
      <c r="H10064" t="s">
        <v>19630</v>
      </c>
      <c r="I10064" s="89"/>
    </row>
    <row r="10065" x14ac:dyDescent="0.3">
      <c r="A10065" t="s">
        <v>13854</v>
      </c>
      <c r="B10065" t="s">
        <v>19481</v>
      </c>
      <c r="C10065" t="s">
        <v>19619</v>
      </c>
      <c r="D10065" t="s">
        <v>19623</v>
      </c>
      <c r="E10065" s="89">
        <v>0</v>
      </c>
      <c r="F10065" s="89">
        <v>703695</v>
      </c>
      <c r="G10065" s="89">
        <v>5</v>
      </c>
      <c r="H10065" t="s">
        <v>19630</v>
      </c>
      <c r="I10065" s="89"/>
    </row>
    <row r="10066" x14ac:dyDescent="0.3">
      <c r="A10066" t="s">
        <v>13855</v>
      </c>
      <c r="B10066" t="s">
        <v>19482</v>
      </c>
      <c r="C10066" t="s">
        <v>19619</v>
      </c>
      <c r="D10066" t="s">
        <v>19623</v>
      </c>
      <c r="E10066" s="89">
        <v>0</v>
      </c>
      <c r="F10066" s="89">
        <v>703695</v>
      </c>
      <c r="G10066" s="89">
        <v>5</v>
      </c>
      <c r="H10066" t="s">
        <v>19630</v>
      </c>
      <c r="I10066" s="89"/>
    </row>
    <row r="10067" x14ac:dyDescent="0.3">
      <c r="A10067" t="s">
        <v>13856</v>
      </c>
      <c r="B10067" t="s">
        <v>19483</v>
      </c>
      <c r="C10067" t="s">
        <v>19619</v>
      </c>
      <c r="D10067" t="s">
        <v>19624</v>
      </c>
      <c r="E10067" s="89">
        <v>3.640539390596877</v>
      </c>
      <c r="F10067" s="89">
        <v>703695</v>
      </c>
      <c r="G10067" s="89">
        <v>5</v>
      </c>
      <c r="H10067" t="s">
        <v>19629</v>
      </c>
      <c r="I10067" s="89"/>
    </row>
    <row r="10068" x14ac:dyDescent="0.3">
      <c r="A10068" t="s">
        <v>13857</v>
      </c>
      <c r="B10068" t="s">
        <v>19480</v>
      </c>
      <c r="C10068" t="s">
        <v>19619</v>
      </c>
      <c r="D10068" t="s">
        <v>19624</v>
      </c>
      <c r="E10068" s="89">
        <v>0</v>
      </c>
      <c r="F10068" s="89">
        <v>703695</v>
      </c>
      <c r="G10068" s="89">
        <v>5</v>
      </c>
      <c r="H10068" t="s">
        <v>19630</v>
      </c>
      <c r="I10068" s="89"/>
    </row>
    <row r="10069" x14ac:dyDescent="0.3">
      <c r="A10069" t="s">
        <v>13858</v>
      </c>
      <c r="B10069" t="s">
        <v>19481</v>
      </c>
      <c r="C10069" t="s">
        <v>19619</v>
      </c>
      <c r="D10069" t="s">
        <v>19624</v>
      </c>
      <c r="E10069" s="89">
        <v>0</v>
      </c>
      <c r="F10069" s="89">
        <v>703695</v>
      </c>
      <c r="G10069" s="89">
        <v>5</v>
      </c>
      <c r="H10069" t="s">
        <v>19630</v>
      </c>
      <c r="I10069" s="89"/>
    </row>
    <row r="10070" x14ac:dyDescent="0.3">
      <c r="A10070" t="s">
        <v>13859</v>
      </c>
      <c r="B10070" t="s">
        <v>19482</v>
      </c>
      <c r="C10070" t="s">
        <v>19619</v>
      </c>
      <c r="D10070" t="s">
        <v>19624</v>
      </c>
      <c r="E10070" s="89">
        <v>0</v>
      </c>
      <c r="F10070" s="89">
        <v>703695</v>
      </c>
      <c r="G10070" s="89">
        <v>5</v>
      </c>
      <c r="H10070" t="s">
        <v>19630</v>
      </c>
      <c r="I10070" s="89"/>
    </row>
    <row r="10071" x14ac:dyDescent="0.3">
      <c r="A10071" t="s">
        <v>13860</v>
      </c>
      <c r="B10071" t="s">
        <v>19477</v>
      </c>
      <c r="C10071" t="s">
        <v>19620</v>
      </c>
      <c r="D10071" t="s">
        <v>19630</v>
      </c>
      <c r="E10071" s="89">
        <v>692902511163.44849</v>
      </c>
      <c r="F10071" s="89">
        <v>703695</v>
      </c>
      <c r="G10071" s="89">
        <v>5</v>
      </c>
      <c r="H10071" t="s">
        <v>19630</v>
      </c>
      <c r="I10071" s="89"/>
    </row>
    <row r="10072" x14ac:dyDescent="0.3">
      <c r="A10072" t="s">
        <v>13861</v>
      </c>
      <c r="B10072" t="s">
        <v>19478</v>
      </c>
      <c r="C10072" t="s">
        <v>19620</v>
      </c>
      <c r="D10072" t="s">
        <v>19630</v>
      </c>
      <c r="E10072" s="89">
        <v>1</v>
      </c>
      <c r="F10072" s="89">
        <v>703695</v>
      </c>
      <c r="G10072" s="89">
        <v>5</v>
      </c>
      <c r="H10072" t="s">
        <v>19630</v>
      </c>
      <c r="I10072" s="89"/>
    </row>
    <row r="10073" x14ac:dyDescent="0.3">
      <c r="A10073" t="s">
        <v>13862</v>
      </c>
      <c r="B10073" t="s">
        <v>19479</v>
      </c>
      <c r="C10073" t="s">
        <v>19620</v>
      </c>
      <c r="D10073" t="s">
        <v>19630</v>
      </c>
      <c r="E10073" s="89">
        <v>984663.11564448872</v>
      </c>
      <c r="F10073" s="89">
        <v>703695</v>
      </c>
      <c r="G10073" s="89">
        <v>5</v>
      </c>
      <c r="H10073" t="s">
        <v>19630</v>
      </c>
      <c r="I10073" s="89"/>
    </row>
    <row r="10074" x14ac:dyDescent="0.3">
      <c r="A10074" t="s">
        <v>13863</v>
      </c>
      <c r="B10074" t="s">
        <v>19483</v>
      </c>
      <c r="C10074" t="s">
        <v>19620</v>
      </c>
      <c r="D10074" t="s">
        <v>19614</v>
      </c>
      <c r="E10074" s="89">
        <v>1.041266101225393</v>
      </c>
      <c r="F10074" s="89">
        <v>703695</v>
      </c>
      <c r="G10074" s="89">
        <v>5</v>
      </c>
      <c r="H10074" t="s">
        <v>19629</v>
      </c>
      <c r="I10074" s="89"/>
    </row>
    <row r="10075" x14ac:dyDescent="0.3">
      <c r="A10075" t="s">
        <v>13864</v>
      </c>
      <c r="B10075" t="s">
        <v>19483</v>
      </c>
      <c r="C10075" t="s">
        <v>19620</v>
      </c>
      <c r="D10075" t="s">
        <v>19615</v>
      </c>
      <c r="E10075" s="89">
        <v>1.063303179205628</v>
      </c>
      <c r="F10075" s="89">
        <v>703695</v>
      </c>
      <c r="G10075" s="89">
        <v>5</v>
      </c>
      <c r="H10075" t="s">
        <v>19629</v>
      </c>
      <c r="I10075" s="89"/>
    </row>
    <row r="10076" x14ac:dyDescent="0.3">
      <c r="A10076" t="s">
        <v>13865</v>
      </c>
      <c r="B10076" t="s">
        <v>19483</v>
      </c>
      <c r="C10076" t="s">
        <v>19620</v>
      </c>
      <c r="D10076" t="s">
        <v>19616</v>
      </c>
      <c r="E10076" s="89">
        <v>1.041266101225393</v>
      </c>
      <c r="F10076" s="89">
        <v>703695</v>
      </c>
      <c r="G10076" s="89">
        <v>5</v>
      </c>
      <c r="H10076" t="s">
        <v>19629</v>
      </c>
      <c r="I10076" s="89"/>
    </row>
    <row r="10077" x14ac:dyDescent="0.3">
      <c r="A10077" t="s">
        <v>13866</v>
      </c>
      <c r="B10077" t="s">
        <v>19483</v>
      </c>
      <c r="C10077" t="s">
        <v>19620</v>
      </c>
      <c r="D10077" t="s">
        <v>19617</v>
      </c>
      <c r="E10077" s="89">
        <v>1.06142060296664</v>
      </c>
      <c r="F10077" s="89">
        <v>703695</v>
      </c>
      <c r="G10077" s="89">
        <v>5</v>
      </c>
      <c r="H10077" t="s">
        <v>19629</v>
      </c>
      <c r="I10077" s="89"/>
    </row>
    <row r="10078" x14ac:dyDescent="0.3">
      <c r="A10078" t="s">
        <v>13867</v>
      </c>
      <c r="B10078" t="s">
        <v>19483</v>
      </c>
      <c r="C10078" t="s">
        <v>19620</v>
      </c>
      <c r="D10078" t="s">
        <v>19618</v>
      </c>
      <c r="E10078" s="89">
        <v>1.0360362201467399</v>
      </c>
      <c r="F10078" s="89">
        <v>703695</v>
      </c>
      <c r="G10078" s="89">
        <v>5</v>
      </c>
      <c r="H10078" t="s">
        <v>19629</v>
      </c>
      <c r="I10078" s="89"/>
    </row>
    <row r="10079" x14ac:dyDescent="0.3">
      <c r="A10079" t="s">
        <v>13868</v>
      </c>
      <c r="B10079" t="s">
        <v>19483</v>
      </c>
      <c r="C10079" t="s">
        <v>19620</v>
      </c>
      <c r="D10079" t="s">
        <v>19619</v>
      </c>
      <c r="E10079" s="89">
        <v>1.046671759231373</v>
      </c>
      <c r="F10079" s="89">
        <v>703695</v>
      </c>
      <c r="G10079" s="89">
        <v>5</v>
      </c>
      <c r="H10079" t="s">
        <v>19629</v>
      </c>
      <c r="I10079" s="89"/>
    </row>
    <row r="10080" x14ac:dyDescent="0.3">
      <c r="A10080" t="s">
        <v>13869</v>
      </c>
      <c r="B10080" t="s">
        <v>19483</v>
      </c>
      <c r="C10080" t="s">
        <v>19620</v>
      </c>
      <c r="D10080" t="s">
        <v>19620</v>
      </c>
      <c r="E10080" s="89">
        <v>1</v>
      </c>
      <c r="F10080" s="89">
        <v>703695</v>
      </c>
      <c r="G10080" s="89">
        <v>5</v>
      </c>
      <c r="H10080" t="s">
        <v>19629</v>
      </c>
      <c r="I10080" s="89"/>
    </row>
    <row r="10081" x14ac:dyDescent="0.3">
      <c r="A10081" t="s">
        <v>13870</v>
      </c>
      <c r="B10081" t="s">
        <v>19483</v>
      </c>
      <c r="C10081" t="s">
        <v>19620</v>
      </c>
      <c r="D10081" t="s">
        <v>19621</v>
      </c>
      <c r="E10081" s="89">
        <v>0.7159565853396348</v>
      </c>
      <c r="F10081" s="89">
        <v>703695</v>
      </c>
      <c r="G10081" s="89">
        <v>5</v>
      </c>
      <c r="H10081" t="s">
        <v>19629</v>
      </c>
      <c r="I10081" s="89"/>
    </row>
    <row r="10082" x14ac:dyDescent="0.3">
      <c r="A10082" t="s">
        <v>13871</v>
      </c>
      <c r="B10082" t="s">
        <v>19483</v>
      </c>
      <c r="C10082" t="s">
        <v>19620</v>
      </c>
      <c r="D10082" t="s">
        <v>19622</v>
      </c>
      <c r="E10082" s="89">
        <v>1.029046512112276</v>
      </c>
      <c r="F10082" s="89">
        <v>703695</v>
      </c>
      <c r="G10082" s="89">
        <v>5</v>
      </c>
      <c r="H10082" t="s">
        <v>19629</v>
      </c>
      <c r="I10082" s="89"/>
    </row>
    <row r="10083" x14ac:dyDescent="0.3">
      <c r="A10083" t="s">
        <v>13872</v>
      </c>
      <c r="B10083" t="s">
        <v>19483</v>
      </c>
      <c r="C10083" t="s">
        <v>19620</v>
      </c>
      <c r="D10083" t="s">
        <v>19623</v>
      </c>
      <c r="E10083" s="89">
        <v>1.5975707409438371</v>
      </c>
      <c r="F10083" s="89">
        <v>703695</v>
      </c>
      <c r="G10083" s="89">
        <v>5</v>
      </c>
      <c r="H10083" t="s">
        <v>19629</v>
      </c>
      <c r="I10083" s="89"/>
    </row>
    <row r="10084" x14ac:dyDescent="0.3">
      <c r="A10084" t="s">
        <v>13873</v>
      </c>
      <c r="B10084" t="s">
        <v>19480</v>
      </c>
      <c r="C10084" t="s">
        <v>19620</v>
      </c>
      <c r="D10084" t="s">
        <v>19623</v>
      </c>
      <c r="E10084" s="89">
        <v>0</v>
      </c>
      <c r="F10084" s="89">
        <v>703695</v>
      </c>
      <c r="G10084" s="89">
        <v>5</v>
      </c>
      <c r="H10084" t="s">
        <v>19630</v>
      </c>
      <c r="I10084" s="89"/>
    </row>
    <row r="10085" x14ac:dyDescent="0.3">
      <c r="A10085" t="s">
        <v>13874</v>
      </c>
      <c r="B10085" t="s">
        <v>19481</v>
      </c>
      <c r="C10085" t="s">
        <v>19620</v>
      </c>
      <c r="D10085" t="s">
        <v>19623</v>
      </c>
      <c r="E10085" s="89">
        <v>0</v>
      </c>
      <c r="F10085" s="89">
        <v>703695</v>
      </c>
      <c r="G10085" s="89">
        <v>5</v>
      </c>
      <c r="H10085" t="s">
        <v>19630</v>
      </c>
      <c r="I10085" s="89"/>
    </row>
    <row r="10086" x14ac:dyDescent="0.3">
      <c r="A10086" t="s">
        <v>13875</v>
      </c>
      <c r="B10086" t="s">
        <v>19482</v>
      </c>
      <c r="C10086" t="s">
        <v>19620</v>
      </c>
      <c r="D10086" t="s">
        <v>19623</v>
      </c>
      <c r="E10086" s="89">
        <v>0</v>
      </c>
      <c r="F10086" s="89">
        <v>703695</v>
      </c>
      <c r="G10086" s="89">
        <v>5</v>
      </c>
      <c r="H10086" t="s">
        <v>19630</v>
      </c>
      <c r="I10086" s="89"/>
    </row>
    <row r="10087" x14ac:dyDescent="0.3">
      <c r="A10087" t="s">
        <v>13876</v>
      </c>
      <c r="B10087" t="s">
        <v>19483</v>
      </c>
      <c r="C10087" t="s">
        <v>19620</v>
      </c>
      <c r="D10087" t="s">
        <v>19624</v>
      </c>
      <c r="E10087" s="89">
        <v>3.8075526388501642</v>
      </c>
      <c r="F10087" s="89">
        <v>703695</v>
      </c>
      <c r="G10087" s="89">
        <v>5</v>
      </c>
      <c r="H10087" t="s">
        <v>19629</v>
      </c>
      <c r="I10087" s="89"/>
    </row>
    <row r="10088" x14ac:dyDescent="0.3">
      <c r="A10088" t="s">
        <v>13877</v>
      </c>
      <c r="B10088" t="s">
        <v>19480</v>
      </c>
      <c r="C10088" t="s">
        <v>19620</v>
      </c>
      <c r="D10088" t="s">
        <v>19624</v>
      </c>
      <c r="E10088" s="89">
        <v>0</v>
      </c>
      <c r="F10088" s="89">
        <v>703695</v>
      </c>
      <c r="G10088" s="89">
        <v>5</v>
      </c>
      <c r="H10088" t="s">
        <v>19630</v>
      </c>
      <c r="I10088" s="89"/>
    </row>
    <row r="10089" x14ac:dyDescent="0.3">
      <c r="A10089" t="s">
        <v>13878</v>
      </c>
      <c r="B10089" t="s">
        <v>19481</v>
      </c>
      <c r="C10089" t="s">
        <v>19620</v>
      </c>
      <c r="D10089" t="s">
        <v>19624</v>
      </c>
      <c r="E10089" s="89">
        <v>0</v>
      </c>
      <c r="F10089" s="89">
        <v>703695</v>
      </c>
      <c r="G10089" s="89">
        <v>5</v>
      </c>
      <c r="H10089" t="s">
        <v>19630</v>
      </c>
      <c r="I10089" s="89"/>
    </row>
    <row r="10090" x14ac:dyDescent="0.3">
      <c r="A10090" t="s">
        <v>13879</v>
      </c>
      <c r="B10090" t="s">
        <v>19482</v>
      </c>
      <c r="C10090" t="s">
        <v>19620</v>
      </c>
      <c r="D10090" t="s">
        <v>19624</v>
      </c>
      <c r="E10090" s="89">
        <v>0</v>
      </c>
      <c r="F10090" s="89">
        <v>703695</v>
      </c>
      <c r="G10090" s="89">
        <v>5</v>
      </c>
      <c r="H10090" t="s">
        <v>19630</v>
      </c>
      <c r="I10090" s="89"/>
    </row>
    <row r="10091" x14ac:dyDescent="0.3">
      <c r="A10091" t="s">
        <v>13880</v>
      </c>
      <c r="B10091" t="s">
        <v>19477</v>
      </c>
      <c r="C10091" t="s">
        <v>19621</v>
      </c>
      <c r="D10091" t="s">
        <v>19630</v>
      </c>
      <c r="E10091" s="89">
        <v>1051612973262.179</v>
      </c>
      <c r="F10091" s="89">
        <v>703695</v>
      </c>
      <c r="G10091" s="89">
        <v>5</v>
      </c>
      <c r="H10091" t="s">
        <v>19630</v>
      </c>
      <c r="I10091" s="89"/>
    </row>
    <row r="10092" x14ac:dyDescent="0.3">
      <c r="A10092" t="s">
        <v>13881</v>
      </c>
      <c r="B10092" t="s">
        <v>19478</v>
      </c>
      <c r="C10092" t="s">
        <v>19621</v>
      </c>
      <c r="D10092" t="s">
        <v>19630</v>
      </c>
      <c r="E10092" s="89">
        <v>1</v>
      </c>
      <c r="F10092" s="89">
        <v>703695</v>
      </c>
      <c r="G10092" s="89">
        <v>5</v>
      </c>
      <c r="H10092" t="s">
        <v>19630</v>
      </c>
      <c r="I10092" s="89"/>
    </row>
    <row r="10093" x14ac:dyDescent="0.3">
      <c r="A10093" t="s">
        <v>13882</v>
      </c>
      <c r="B10093" t="s">
        <v>19479</v>
      </c>
      <c r="C10093" t="s">
        <v>19621</v>
      </c>
      <c r="D10093" t="s">
        <v>19630</v>
      </c>
      <c r="E10093" s="89">
        <v>1494415.866621447</v>
      </c>
      <c r="F10093" s="89">
        <v>703695</v>
      </c>
      <c r="G10093" s="89">
        <v>5</v>
      </c>
      <c r="H10093" t="s">
        <v>19630</v>
      </c>
      <c r="I10093" s="89"/>
    </row>
    <row r="10094" x14ac:dyDescent="0.3">
      <c r="A10094" t="s">
        <v>13883</v>
      </c>
      <c r="B10094" t="s">
        <v>19483</v>
      </c>
      <c r="C10094" t="s">
        <v>19621</v>
      </c>
      <c r="D10094" t="s">
        <v>19614</v>
      </c>
      <c r="E10094" s="89">
        <v>1.581429622088351</v>
      </c>
      <c r="F10094" s="89">
        <v>703695</v>
      </c>
      <c r="G10094" s="89">
        <v>5</v>
      </c>
      <c r="H10094" t="s">
        <v>19629</v>
      </c>
      <c r="I10094" s="89"/>
    </row>
    <row r="10095" x14ac:dyDescent="0.3">
      <c r="A10095" t="s">
        <v>13884</v>
      </c>
      <c r="B10095" t="s">
        <v>19483</v>
      </c>
      <c r="C10095" t="s">
        <v>19621</v>
      </c>
      <c r="D10095" t="s">
        <v>19615</v>
      </c>
      <c r="E10095" s="89">
        <v>1.61754009129555</v>
      </c>
      <c r="F10095" s="89">
        <v>703695</v>
      </c>
      <c r="G10095" s="89">
        <v>5</v>
      </c>
      <c r="H10095" t="s">
        <v>19629</v>
      </c>
      <c r="I10095" s="89"/>
    </row>
    <row r="10096" x14ac:dyDescent="0.3">
      <c r="A10096" t="s">
        <v>13885</v>
      </c>
      <c r="B10096" t="s">
        <v>19483</v>
      </c>
      <c r="C10096" t="s">
        <v>19621</v>
      </c>
      <c r="D10096" t="s">
        <v>19616</v>
      </c>
      <c r="E10096" s="89">
        <v>1.581429622088351</v>
      </c>
      <c r="F10096" s="89">
        <v>703695</v>
      </c>
      <c r="G10096" s="89">
        <v>5</v>
      </c>
      <c r="H10096" t="s">
        <v>19629</v>
      </c>
      <c r="I10096" s="89"/>
    </row>
    <row r="10097" x14ac:dyDescent="0.3">
      <c r="A10097" t="s">
        <v>13886</v>
      </c>
      <c r="B10097" t="s">
        <v>19483</v>
      </c>
      <c r="C10097" t="s">
        <v>19621</v>
      </c>
      <c r="D10097" t="s">
        <v>19617</v>
      </c>
      <c r="E10097" s="89">
        <v>1.6150380827979109</v>
      </c>
      <c r="F10097" s="89">
        <v>703695</v>
      </c>
      <c r="G10097" s="89">
        <v>5</v>
      </c>
      <c r="H10097" t="s">
        <v>19629</v>
      </c>
      <c r="I10097" s="89"/>
    </row>
    <row r="10098" x14ac:dyDescent="0.3">
      <c r="A10098" t="s">
        <v>13887</v>
      </c>
      <c r="B10098" t="s">
        <v>19483</v>
      </c>
      <c r="C10098" t="s">
        <v>19621</v>
      </c>
      <c r="D10098" t="s">
        <v>19618</v>
      </c>
      <c r="E10098" s="89">
        <v>1.578044424415165</v>
      </c>
      <c r="F10098" s="89">
        <v>703695</v>
      </c>
      <c r="G10098" s="89">
        <v>5</v>
      </c>
      <c r="H10098" t="s">
        <v>19629</v>
      </c>
      <c r="I10098" s="89"/>
    </row>
    <row r="10099" x14ac:dyDescent="0.3">
      <c r="A10099" t="s">
        <v>13888</v>
      </c>
      <c r="B10099" t="s">
        <v>19483</v>
      </c>
      <c r="C10099" t="s">
        <v>19621</v>
      </c>
      <c r="D10099" t="s">
        <v>19619</v>
      </c>
      <c r="E10099" s="89">
        <v>1.597069269469223</v>
      </c>
      <c r="F10099" s="89">
        <v>703695</v>
      </c>
      <c r="G10099" s="89">
        <v>5</v>
      </c>
      <c r="H10099" t="s">
        <v>19629</v>
      </c>
      <c r="I10099" s="89"/>
    </row>
    <row r="10100" x14ac:dyDescent="0.3">
      <c r="A10100" t="s">
        <v>13889</v>
      </c>
      <c r="B10100" t="s">
        <v>19483</v>
      </c>
      <c r="C10100" t="s">
        <v>19621</v>
      </c>
      <c r="D10100" t="s">
        <v>19620</v>
      </c>
      <c r="E10100" s="89">
        <v>1.524496299347023</v>
      </c>
      <c r="F10100" s="89">
        <v>703695</v>
      </c>
      <c r="G10100" s="89">
        <v>5</v>
      </c>
      <c r="H10100" t="s">
        <v>19629</v>
      </c>
      <c r="I10100" s="89"/>
    </row>
    <row r="10101" x14ac:dyDescent="0.3">
      <c r="A10101" t="s">
        <v>13890</v>
      </c>
      <c r="B10101" t="s">
        <v>19483</v>
      </c>
      <c r="C10101" t="s">
        <v>19621</v>
      </c>
      <c r="D10101" t="s">
        <v>19621</v>
      </c>
      <c r="E10101" s="89">
        <v>1</v>
      </c>
      <c r="F10101" s="89">
        <v>703695</v>
      </c>
      <c r="G10101" s="89">
        <v>5</v>
      </c>
      <c r="H10101" t="s">
        <v>19629</v>
      </c>
      <c r="I10101" s="89"/>
    </row>
    <row r="10102" x14ac:dyDescent="0.3">
      <c r="A10102" t="s">
        <v>13891</v>
      </c>
      <c r="B10102" t="s">
        <v>19483</v>
      </c>
      <c r="C10102" t="s">
        <v>19621</v>
      </c>
      <c r="D10102" t="s">
        <v>19622</v>
      </c>
      <c r="E10102" s="89">
        <v>1.5653800917939711</v>
      </c>
      <c r="F10102" s="89">
        <v>703695</v>
      </c>
      <c r="G10102" s="89">
        <v>5</v>
      </c>
      <c r="H10102" t="s">
        <v>19629</v>
      </c>
      <c r="I10102" s="89"/>
    </row>
    <row r="10103" x14ac:dyDescent="0.3">
      <c r="A10103" t="s">
        <v>13892</v>
      </c>
      <c r="B10103" t="s">
        <v>19483</v>
      </c>
      <c r="C10103" t="s">
        <v>19621</v>
      </c>
      <c r="D10103" t="s">
        <v>19623</v>
      </c>
      <c r="E10103" s="89">
        <v>2.41149051469203</v>
      </c>
      <c r="F10103" s="89">
        <v>703695</v>
      </c>
      <c r="G10103" s="89">
        <v>5</v>
      </c>
      <c r="H10103" t="s">
        <v>19629</v>
      </c>
      <c r="I10103" s="89"/>
    </row>
    <row r="10104" x14ac:dyDescent="0.3">
      <c r="A10104" t="s">
        <v>13893</v>
      </c>
      <c r="B10104" t="s">
        <v>19480</v>
      </c>
      <c r="C10104" t="s">
        <v>19621</v>
      </c>
      <c r="D10104" t="s">
        <v>19623</v>
      </c>
      <c r="E10104" s="89">
        <v>0</v>
      </c>
      <c r="F10104" s="89">
        <v>703695</v>
      </c>
      <c r="G10104" s="89">
        <v>5</v>
      </c>
      <c r="H10104" t="s">
        <v>19630</v>
      </c>
      <c r="I10104" s="89"/>
    </row>
    <row r="10105" x14ac:dyDescent="0.3">
      <c r="A10105" t="s">
        <v>13894</v>
      </c>
      <c r="B10105" t="s">
        <v>19481</v>
      </c>
      <c r="C10105" t="s">
        <v>19621</v>
      </c>
      <c r="D10105" t="s">
        <v>19623</v>
      </c>
      <c r="E10105" s="89">
        <v>0</v>
      </c>
      <c r="F10105" s="89">
        <v>703695</v>
      </c>
      <c r="G10105" s="89">
        <v>5</v>
      </c>
      <c r="H10105" t="s">
        <v>19630</v>
      </c>
      <c r="I10105" s="89"/>
    </row>
    <row r="10106" x14ac:dyDescent="0.3">
      <c r="A10106" t="s">
        <v>13895</v>
      </c>
      <c r="B10106" t="s">
        <v>19482</v>
      </c>
      <c r="C10106" t="s">
        <v>19621</v>
      </c>
      <c r="D10106" t="s">
        <v>19623</v>
      </c>
      <c r="E10106" s="89">
        <v>0</v>
      </c>
      <c r="F10106" s="89">
        <v>703695</v>
      </c>
      <c r="G10106" s="89">
        <v>5</v>
      </c>
      <c r="H10106" t="s">
        <v>19630</v>
      </c>
      <c r="I10106" s="89"/>
    </row>
    <row r="10107" x14ac:dyDescent="0.3">
      <c r="A10107" t="s">
        <v>13896</v>
      </c>
      <c r="B10107" t="s">
        <v>19483</v>
      </c>
      <c r="C10107" t="s">
        <v>19621</v>
      </c>
      <c r="D10107" t="s">
        <v>19624</v>
      </c>
      <c r="E10107" s="89">
        <v>5.7706659412610586</v>
      </c>
      <c r="F10107" s="89">
        <v>703695</v>
      </c>
      <c r="G10107" s="89">
        <v>5</v>
      </c>
      <c r="H10107" t="s">
        <v>19629</v>
      </c>
      <c r="I10107" s="89"/>
    </row>
    <row r="10108" x14ac:dyDescent="0.3">
      <c r="A10108" t="s">
        <v>13897</v>
      </c>
      <c r="B10108" t="s">
        <v>19480</v>
      </c>
      <c r="C10108" t="s">
        <v>19621</v>
      </c>
      <c r="D10108" t="s">
        <v>19624</v>
      </c>
      <c r="E10108" s="89">
        <v>0</v>
      </c>
      <c r="F10108" s="89">
        <v>703695</v>
      </c>
      <c r="G10108" s="89">
        <v>5</v>
      </c>
      <c r="H10108" t="s">
        <v>19630</v>
      </c>
      <c r="I10108" s="89"/>
    </row>
    <row r="10109" x14ac:dyDescent="0.3">
      <c r="A10109" t="s">
        <v>13898</v>
      </c>
      <c r="B10109" t="s">
        <v>19481</v>
      </c>
      <c r="C10109" t="s">
        <v>19621</v>
      </c>
      <c r="D10109" t="s">
        <v>19624</v>
      </c>
      <c r="E10109" s="89">
        <v>0</v>
      </c>
      <c r="F10109" s="89">
        <v>703695</v>
      </c>
      <c r="G10109" s="89">
        <v>5</v>
      </c>
      <c r="H10109" t="s">
        <v>19630</v>
      </c>
      <c r="I10109" s="89"/>
    </row>
    <row r="10110" x14ac:dyDescent="0.3">
      <c r="A10110" t="s">
        <v>13899</v>
      </c>
      <c r="B10110" t="s">
        <v>19482</v>
      </c>
      <c r="C10110" t="s">
        <v>19621</v>
      </c>
      <c r="D10110" t="s">
        <v>19624</v>
      </c>
      <c r="E10110" s="89">
        <v>0</v>
      </c>
      <c r="F10110" s="89">
        <v>703695</v>
      </c>
      <c r="G10110" s="89">
        <v>5</v>
      </c>
      <c r="H10110" t="s">
        <v>19630</v>
      </c>
      <c r="I10110" s="89"/>
    </row>
    <row r="10111" x14ac:dyDescent="0.3">
      <c r="A10111" t="s">
        <v>13900</v>
      </c>
      <c r="B10111" t="s">
        <v>19477</v>
      </c>
      <c r="C10111" t="s">
        <v>19622</v>
      </c>
      <c r="D10111" t="s">
        <v>19630</v>
      </c>
      <c r="E10111" s="89">
        <v>674780911198.97522</v>
      </c>
      <c r="F10111" s="89">
        <v>703695</v>
      </c>
      <c r="G10111" s="89">
        <v>5</v>
      </c>
      <c r="H10111" t="s">
        <v>19630</v>
      </c>
      <c r="I10111" s="89"/>
    </row>
    <row r="10112" x14ac:dyDescent="0.3">
      <c r="A10112" t="s">
        <v>13901</v>
      </c>
      <c r="B10112" t="s">
        <v>19478</v>
      </c>
      <c r="C10112" t="s">
        <v>19622</v>
      </c>
      <c r="D10112" t="s">
        <v>19630</v>
      </c>
      <c r="E10112" s="89">
        <v>1</v>
      </c>
      <c r="F10112" s="89">
        <v>703695</v>
      </c>
      <c r="G10112" s="89">
        <v>5</v>
      </c>
      <c r="H10112" t="s">
        <v>19630</v>
      </c>
      <c r="I10112" s="89"/>
    </row>
    <row r="10113" x14ac:dyDescent="0.3">
      <c r="A10113" t="s">
        <v>13902</v>
      </c>
      <c r="B10113" t="s">
        <v>19479</v>
      </c>
      <c r="C10113" t="s">
        <v>19622</v>
      </c>
      <c r="D10113" t="s">
        <v>19630</v>
      </c>
      <c r="E10113" s="89">
        <v>958911.04981415987</v>
      </c>
      <c r="F10113" s="89">
        <v>703695</v>
      </c>
      <c r="G10113" s="89">
        <v>5</v>
      </c>
      <c r="H10113" t="s">
        <v>19630</v>
      </c>
      <c r="I10113" s="89"/>
    </row>
    <row r="10114" x14ac:dyDescent="0.3">
      <c r="A10114" t="s">
        <v>13903</v>
      </c>
      <c r="B10114" t="s">
        <v>19483</v>
      </c>
      <c r="C10114" t="s">
        <v>19622</v>
      </c>
      <c r="D10114" t="s">
        <v>19614</v>
      </c>
      <c r="E10114" s="89">
        <v>1.014240389456774</v>
      </c>
      <c r="F10114" s="89">
        <v>703695</v>
      </c>
      <c r="G10114" s="89">
        <v>5</v>
      </c>
      <c r="H10114" t="s">
        <v>19629</v>
      </c>
      <c r="I10114" s="89"/>
    </row>
    <row r="10115" x14ac:dyDescent="0.3">
      <c r="A10115" t="s">
        <v>13904</v>
      </c>
      <c r="B10115" t="s">
        <v>19483</v>
      </c>
      <c r="C10115" t="s">
        <v>19622</v>
      </c>
      <c r="D10115" t="s">
        <v>19615</v>
      </c>
      <c r="E10115" s="89">
        <v>1.035623939905725</v>
      </c>
      <c r="F10115" s="89">
        <v>703695</v>
      </c>
      <c r="G10115" s="89">
        <v>5</v>
      </c>
      <c r="H10115" t="s">
        <v>19629</v>
      </c>
      <c r="I10115" s="89"/>
    </row>
    <row r="10116" x14ac:dyDescent="0.3">
      <c r="A10116" t="s">
        <v>13905</v>
      </c>
      <c r="B10116" t="s">
        <v>19483</v>
      </c>
      <c r="C10116" t="s">
        <v>19622</v>
      </c>
      <c r="D10116" t="s">
        <v>19616</v>
      </c>
      <c r="E10116" s="89">
        <v>1.014240389456774</v>
      </c>
      <c r="F10116" s="89">
        <v>703695</v>
      </c>
      <c r="G10116" s="89">
        <v>5</v>
      </c>
      <c r="H10116" t="s">
        <v>19629</v>
      </c>
      <c r="I10116" s="89"/>
    </row>
    <row r="10117" x14ac:dyDescent="0.3">
      <c r="A10117" t="s">
        <v>13906</v>
      </c>
      <c r="B10117" t="s">
        <v>19483</v>
      </c>
      <c r="C10117" t="s">
        <v>19622</v>
      </c>
      <c r="D10117" t="s">
        <v>19617</v>
      </c>
      <c r="E10117" s="89">
        <v>1.033730825439952</v>
      </c>
      <c r="F10117" s="89">
        <v>703695</v>
      </c>
      <c r="G10117" s="89">
        <v>5</v>
      </c>
      <c r="H10117" t="s">
        <v>19629</v>
      </c>
      <c r="I10117" s="89"/>
    </row>
    <row r="10118" x14ac:dyDescent="0.3">
      <c r="A10118" t="s">
        <v>13907</v>
      </c>
      <c r="B10118" t="s">
        <v>19483</v>
      </c>
      <c r="C10118" t="s">
        <v>19622</v>
      </c>
      <c r="D10118" t="s">
        <v>19618</v>
      </c>
      <c r="E10118" s="89">
        <v>1.0092326021699729</v>
      </c>
      <c r="F10118" s="89">
        <v>703695</v>
      </c>
      <c r="G10118" s="89">
        <v>5</v>
      </c>
      <c r="H10118" t="s">
        <v>19629</v>
      </c>
      <c r="I10118" s="89"/>
    </row>
    <row r="10119" x14ac:dyDescent="0.3">
      <c r="A10119" t="s">
        <v>13908</v>
      </c>
      <c r="B10119" t="s">
        <v>19483</v>
      </c>
      <c r="C10119" t="s">
        <v>19622</v>
      </c>
      <c r="D10119" t="s">
        <v>19619</v>
      </c>
      <c r="E10119" s="89">
        <v>1.020048660630767</v>
      </c>
      <c r="F10119" s="89">
        <v>703695</v>
      </c>
      <c r="G10119" s="89">
        <v>5</v>
      </c>
      <c r="H10119" t="s">
        <v>19629</v>
      </c>
      <c r="I10119" s="89"/>
    </row>
    <row r="10120" x14ac:dyDescent="0.3">
      <c r="A10120" t="s">
        <v>13909</v>
      </c>
      <c r="B10120" t="s">
        <v>19483</v>
      </c>
      <c r="C10120" t="s">
        <v>19622</v>
      </c>
      <c r="D10120" t="s">
        <v>19620</v>
      </c>
      <c r="E10120" s="89">
        <v>0.97449817263728478</v>
      </c>
      <c r="F10120" s="89">
        <v>703695</v>
      </c>
      <c r="G10120" s="89">
        <v>5</v>
      </c>
      <c r="H10120" t="s">
        <v>19629</v>
      </c>
      <c r="I10120" s="89"/>
    </row>
    <row r="10121" x14ac:dyDescent="0.3">
      <c r="A10121" t="s">
        <v>13910</v>
      </c>
      <c r="B10121" t="s">
        <v>19483</v>
      </c>
      <c r="C10121" t="s">
        <v>19622</v>
      </c>
      <c r="D10121" t="s">
        <v>19621</v>
      </c>
      <c r="E10121" s="89">
        <v>0.69623767269905534</v>
      </c>
      <c r="F10121" s="89">
        <v>703695</v>
      </c>
      <c r="G10121" s="89">
        <v>5</v>
      </c>
      <c r="H10121" t="s">
        <v>19629</v>
      </c>
      <c r="I10121" s="89"/>
    </row>
    <row r="10122" x14ac:dyDescent="0.3">
      <c r="A10122" t="s">
        <v>13911</v>
      </c>
      <c r="B10122" t="s">
        <v>19483</v>
      </c>
      <c r="C10122" t="s">
        <v>19622</v>
      </c>
      <c r="D10122" t="s">
        <v>19622</v>
      </c>
      <c r="E10122" s="89">
        <v>1</v>
      </c>
      <c r="F10122" s="89">
        <v>703695</v>
      </c>
      <c r="G10122" s="89">
        <v>5</v>
      </c>
      <c r="H10122" t="s">
        <v>19629</v>
      </c>
      <c r="I10122" s="89"/>
    </row>
    <row r="10123" x14ac:dyDescent="0.3">
      <c r="A10123" t="s">
        <v>13912</v>
      </c>
      <c r="B10123" t="s">
        <v>19483</v>
      </c>
      <c r="C10123" t="s">
        <v>19622</v>
      </c>
      <c r="D10123" t="s">
        <v>19623</v>
      </c>
      <c r="E10123" s="89">
        <v>1.553648046045341</v>
      </c>
      <c r="F10123" s="89">
        <v>703695</v>
      </c>
      <c r="G10123" s="89">
        <v>5</v>
      </c>
      <c r="H10123" t="s">
        <v>19629</v>
      </c>
      <c r="I10123" s="89"/>
    </row>
    <row r="10124" x14ac:dyDescent="0.3">
      <c r="A10124" t="s">
        <v>13913</v>
      </c>
      <c r="B10124" t="s">
        <v>19480</v>
      </c>
      <c r="C10124" t="s">
        <v>19622</v>
      </c>
      <c r="D10124" t="s">
        <v>19623</v>
      </c>
      <c r="E10124" s="89">
        <v>0</v>
      </c>
      <c r="F10124" s="89">
        <v>703695</v>
      </c>
      <c r="G10124" s="89">
        <v>5</v>
      </c>
      <c r="H10124" t="s">
        <v>19630</v>
      </c>
      <c r="I10124" s="89"/>
    </row>
    <row r="10125" x14ac:dyDescent="0.3">
      <c r="A10125" t="s">
        <v>13914</v>
      </c>
      <c r="B10125" t="s">
        <v>19481</v>
      </c>
      <c r="C10125" t="s">
        <v>19622</v>
      </c>
      <c r="D10125" t="s">
        <v>19623</v>
      </c>
      <c r="E10125" s="89">
        <v>0</v>
      </c>
      <c r="F10125" s="89">
        <v>703695</v>
      </c>
      <c r="G10125" s="89">
        <v>5</v>
      </c>
      <c r="H10125" t="s">
        <v>19630</v>
      </c>
      <c r="I10125" s="89"/>
    </row>
    <row r="10126" x14ac:dyDescent="0.3">
      <c r="A10126" t="s">
        <v>13915</v>
      </c>
      <c r="B10126" t="s">
        <v>19482</v>
      </c>
      <c r="C10126" t="s">
        <v>19622</v>
      </c>
      <c r="D10126" t="s">
        <v>19623</v>
      </c>
      <c r="E10126" s="89">
        <v>0</v>
      </c>
      <c r="F10126" s="89">
        <v>703695</v>
      </c>
      <c r="G10126" s="89">
        <v>5</v>
      </c>
      <c r="H10126" t="s">
        <v>19630</v>
      </c>
      <c r="I10126" s="89"/>
    </row>
    <row r="10127" x14ac:dyDescent="0.3">
      <c r="A10127" t="s">
        <v>13916</v>
      </c>
      <c r="B10127" t="s">
        <v>19483</v>
      </c>
      <c r="C10127" t="s">
        <v>19622</v>
      </c>
      <c r="D10127" t="s">
        <v>19624</v>
      </c>
      <c r="E10127" s="89">
        <v>3.7066639206530372</v>
      </c>
      <c r="F10127" s="89">
        <v>703695</v>
      </c>
      <c r="G10127" s="89">
        <v>5</v>
      </c>
      <c r="H10127" t="s">
        <v>19629</v>
      </c>
      <c r="I10127" s="89"/>
    </row>
    <row r="10128" x14ac:dyDescent="0.3">
      <c r="A10128" t="s">
        <v>13917</v>
      </c>
      <c r="B10128" t="s">
        <v>19480</v>
      </c>
      <c r="C10128" t="s">
        <v>19622</v>
      </c>
      <c r="D10128" t="s">
        <v>19624</v>
      </c>
      <c r="E10128" s="89">
        <v>0</v>
      </c>
      <c r="F10128" s="89">
        <v>703695</v>
      </c>
      <c r="G10128" s="89">
        <v>5</v>
      </c>
      <c r="H10128" t="s">
        <v>19630</v>
      </c>
      <c r="I10128" s="89"/>
    </row>
    <row r="10129" x14ac:dyDescent="0.3">
      <c r="A10129" t="s">
        <v>13918</v>
      </c>
      <c r="B10129" t="s">
        <v>19481</v>
      </c>
      <c r="C10129" t="s">
        <v>19622</v>
      </c>
      <c r="D10129" t="s">
        <v>19624</v>
      </c>
      <c r="E10129" s="89">
        <v>0</v>
      </c>
      <c r="F10129" s="89">
        <v>703695</v>
      </c>
      <c r="G10129" s="89">
        <v>5</v>
      </c>
      <c r="H10129" t="s">
        <v>19630</v>
      </c>
      <c r="I10129" s="89"/>
    </row>
    <row r="10130" x14ac:dyDescent="0.3">
      <c r="A10130" t="s">
        <v>13919</v>
      </c>
      <c r="B10130" t="s">
        <v>19482</v>
      </c>
      <c r="C10130" t="s">
        <v>19622</v>
      </c>
      <c r="D10130" t="s">
        <v>19624</v>
      </c>
      <c r="E10130" s="89">
        <v>0</v>
      </c>
      <c r="F10130" s="89">
        <v>703695</v>
      </c>
      <c r="G10130" s="89">
        <v>5</v>
      </c>
      <c r="H10130" t="s">
        <v>19630</v>
      </c>
      <c r="I10130" s="89"/>
    </row>
    <row r="10131" x14ac:dyDescent="0.3">
      <c r="A10131" t="s">
        <v>13589</v>
      </c>
      <c r="B10131" t="s">
        <v>19483</v>
      </c>
      <c r="C10131" t="s">
        <v>19510</v>
      </c>
      <c r="D10131" t="s">
        <v>19614</v>
      </c>
      <c r="E10131" s="89">
        <v>3.7752811283304703E-2</v>
      </c>
      <c r="F10131" s="89">
        <v>703695</v>
      </c>
      <c r="G10131" s="89">
        <v>5</v>
      </c>
      <c r="H10131" t="s">
        <v>19629</v>
      </c>
      <c r="I10131" s="89"/>
    </row>
    <row r="10132" x14ac:dyDescent="0.3">
      <c r="A10132" t="s">
        <v>13590</v>
      </c>
      <c r="B10132" t="s">
        <v>19483</v>
      </c>
      <c r="C10132" t="s">
        <v>19510</v>
      </c>
      <c r="D10132" t="s">
        <v>19615</v>
      </c>
      <c r="E10132" s="89">
        <v>3.8614424083351077E-2</v>
      </c>
      <c r="F10132" s="89">
        <v>703695</v>
      </c>
      <c r="G10132" s="89">
        <v>5</v>
      </c>
      <c r="H10132" t="s">
        <v>19629</v>
      </c>
      <c r="I10132" s="89"/>
    </row>
    <row r="10133" x14ac:dyDescent="0.3">
      <c r="A10133" t="s">
        <v>13591</v>
      </c>
      <c r="B10133" t="s">
        <v>19483</v>
      </c>
      <c r="C10133" t="s">
        <v>19510</v>
      </c>
      <c r="D10133" t="s">
        <v>19616</v>
      </c>
      <c r="E10133" s="89">
        <v>3.7752811283304703E-2</v>
      </c>
      <c r="F10133" s="89">
        <v>703695</v>
      </c>
      <c r="G10133" s="89">
        <v>5</v>
      </c>
      <c r="H10133" t="s">
        <v>19629</v>
      </c>
      <c r="I10133" s="89"/>
    </row>
    <row r="10134" x14ac:dyDescent="0.3">
      <c r="A10134" t="s">
        <v>13592</v>
      </c>
      <c r="B10134" t="s">
        <v>19483</v>
      </c>
      <c r="C10134" t="s">
        <v>19510</v>
      </c>
      <c r="D10134" t="s">
        <v>19617</v>
      </c>
      <c r="E10134" s="89">
        <v>3.8531941217847691E-2</v>
      </c>
      <c r="F10134" s="89">
        <v>703695</v>
      </c>
      <c r="G10134" s="89">
        <v>5</v>
      </c>
      <c r="H10134" t="s">
        <v>19629</v>
      </c>
      <c r="I10134" s="89"/>
    </row>
    <row r="10135" x14ac:dyDescent="0.3">
      <c r="A10135" t="s">
        <v>13593</v>
      </c>
      <c r="B10135" t="s">
        <v>19483</v>
      </c>
      <c r="C10135" t="s">
        <v>19510</v>
      </c>
      <c r="D10135" t="s">
        <v>19618</v>
      </c>
      <c r="E10135" s="89">
        <v>3.762620075380145E-2</v>
      </c>
      <c r="F10135" s="89">
        <v>703695</v>
      </c>
      <c r="G10135" s="89">
        <v>5</v>
      </c>
      <c r="H10135" t="s">
        <v>19629</v>
      </c>
      <c r="I10135" s="89"/>
    </row>
    <row r="10136" x14ac:dyDescent="0.3">
      <c r="A10136" t="s">
        <v>13594</v>
      </c>
      <c r="B10136" t="s">
        <v>19483</v>
      </c>
      <c r="C10136" t="s">
        <v>19510</v>
      </c>
      <c r="D10136" t="s">
        <v>19619</v>
      </c>
      <c r="E10136" s="89">
        <v>3.8453429640825952E-2</v>
      </c>
      <c r="F10136" s="89">
        <v>703695</v>
      </c>
      <c r="G10136" s="89">
        <v>5</v>
      </c>
      <c r="H10136" t="s">
        <v>19629</v>
      </c>
      <c r="I10136" s="89"/>
    </row>
    <row r="10137" x14ac:dyDescent="0.3">
      <c r="A10137" t="s">
        <v>13595</v>
      </c>
      <c r="B10137" t="s">
        <v>19483</v>
      </c>
      <c r="C10137" t="s">
        <v>19510</v>
      </c>
      <c r="D10137" t="s">
        <v>19620</v>
      </c>
      <c r="E10137" s="89">
        <v>3.640244469479903E-2</v>
      </c>
      <c r="F10137" s="89">
        <v>703695</v>
      </c>
      <c r="G10137" s="89">
        <v>5</v>
      </c>
      <c r="H10137" t="s">
        <v>19629</v>
      </c>
      <c r="I10137" s="89"/>
    </row>
    <row r="10138" x14ac:dyDescent="0.3">
      <c r="A10138" t="s">
        <v>13596</v>
      </c>
      <c r="B10138" t="s">
        <v>19483</v>
      </c>
      <c r="C10138" t="s">
        <v>19510</v>
      </c>
      <c r="D10138" t="s">
        <v>19621</v>
      </c>
      <c r="E10138" s="89">
        <v>2.5764102867836109E-2</v>
      </c>
      <c r="F10138" s="89">
        <v>703695</v>
      </c>
      <c r="G10138" s="89">
        <v>5</v>
      </c>
      <c r="H10138" t="s">
        <v>19629</v>
      </c>
      <c r="I10138" s="89"/>
    </row>
    <row r="10139" x14ac:dyDescent="0.3">
      <c r="A10139" t="s">
        <v>13597</v>
      </c>
      <c r="B10139" t="s">
        <v>19483</v>
      </c>
      <c r="C10139" t="s">
        <v>19510</v>
      </c>
      <c r="D10139" t="s">
        <v>19622</v>
      </c>
      <c r="E10139" s="89">
        <v>3.741556310650225E-2</v>
      </c>
      <c r="F10139" s="89">
        <v>703695</v>
      </c>
      <c r="G10139" s="89">
        <v>5</v>
      </c>
      <c r="H10139" t="s">
        <v>19629</v>
      </c>
      <c r="I10139" s="89"/>
    </row>
    <row r="10140" x14ac:dyDescent="0.3">
      <c r="A10140" t="s">
        <v>13598</v>
      </c>
      <c r="B10140" t="s">
        <v>19483</v>
      </c>
      <c r="C10140" t="s">
        <v>19510</v>
      </c>
      <c r="D10140" t="s">
        <v>19623</v>
      </c>
      <c r="E10140" s="89">
        <v>5.7926791170142829E-2</v>
      </c>
      <c r="F10140" s="89">
        <v>703695</v>
      </c>
      <c r="G10140" s="89">
        <v>5</v>
      </c>
      <c r="H10140" t="s">
        <v>19629</v>
      </c>
      <c r="I10140" s="89"/>
    </row>
    <row r="10141" x14ac:dyDescent="0.3">
      <c r="A10141" t="s">
        <v>13599</v>
      </c>
      <c r="B10141" t="s">
        <v>19483</v>
      </c>
      <c r="C10141" t="s">
        <v>19510</v>
      </c>
      <c r="D10141" t="s">
        <v>19624</v>
      </c>
      <c r="E10141" s="89">
        <v>0.13815106478314529</v>
      </c>
      <c r="F10141" s="89">
        <v>703695</v>
      </c>
      <c r="G10141" s="89">
        <v>5</v>
      </c>
      <c r="H10141" t="s">
        <v>19629</v>
      </c>
      <c r="I10141" s="89"/>
    </row>
    <row r="10142" x14ac:dyDescent="0.3">
      <c r="A10142" t="s">
        <v>13600</v>
      </c>
      <c r="B10142" t="s">
        <v>19476</v>
      </c>
      <c r="C10142" t="s">
        <v>19521</v>
      </c>
      <c r="D10142" t="s">
        <v>19630</v>
      </c>
      <c r="E10142" s="89">
        <v>668223</v>
      </c>
      <c r="F10142" s="89">
        <v>703695</v>
      </c>
      <c r="G10142" s="89">
        <v>5</v>
      </c>
      <c r="H10142" t="s">
        <v>19630</v>
      </c>
      <c r="I10142" s="89"/>
    </row>
    <row r="10143" x14ac:dyDescent="0.3">
      <c r="A10143" t="s">
        <v>13601</v>
      </c>
      <c r="B10143" t="s">
        <v>19477</v>
      </c>
      <c r="C10143" t="s">
        <v>19521</v>
      </c>
      <c r="D10143" t="s">
        <v>19630</v>
      </c>
      <c r="E10143" s="89">
        <v>5288650128.6774635</v>
      </c>
      <c r="F10143" s="89">
        <v>703695</v>
      </c>
      <c r="G10143" s="89">
        <v>5</v>
      </c>
      <c r="H10143" t="s">
        <v>19630</v>
      </c>
      <c r="I10143" s="89"/>
    </row>
    <row r="10144" x14ac:dyDescent="0.3">
      <c r="A10144" t="s">
        <v>13602</v>
      </c>
      <c r="B10144" t="s">
        <v>19478</v>
      </c>
      <c r="C10144" t="s">
        <v>19521</v>
      </c>
      <c r="D10144" t="s">
        <v>19630</v>
      </c>
      <c r="E10144" s="89">
        <v>0.94959179758275958</v>
      </c>
      <c r="F10144" s="89">
        <v>703695</v>
      </c>
      <c r="G10144" s="89">
        <v>5</v>
      </c>
      <c r="H10144" t="s">
        <v>19630</v>
      </c>
      <c r="I10144" s="89"/>
    </row>
    <row r="10145" x14ac:dyDescent="0.3">
      <c r="A10145" t="s">
        <v>13603</v>
      </c>
      <c r="B10145" t="s">
        <v>19479</v>
      </c>
      <c r="C10145" t="s">
        <v>19521</v>
      </c>
      <c r="D10145" t="s">
        <v>19630</v>
      </c>
      <c r="E10145" s="89">
        <v>7515.5431382594224</v>
      </c>
      <c r="F10145" s="89">
        <v>703695</v>
      </c>
      <c r="G10145" s="89">
        <v>5</v>
      </c>
      <c r="H10145" t="s">
        <v>19630</v>
      </c>
      <c r="I10145" s="89"/>
    </row>
    <row r="10146" x14ac:dyDescent="0.3">
      <c r="A10146" t="s">
        <v>13931</v>
      </c>
      <c r="B10146" t="s">
        <v>19480</v>
      </c>
      <c r="C10146" t="s">
        <v>19527</v>
      </c>
      <c r="D10146" t="s">
        <v>19623</v>
      </c>
      <c r="E10146" s="89">
        <v>0</v>
      </c>
      <c r="F10146" s="89">
        <v>703695</v>
      </c>
      <c r="G10146" s="89">
        <v>5</v>
      </c>
      <c r="H10146" t="s">
        <v>19630</v>
      </c>
      <c r="I10146" s="89"/>
    </row>
    <row r="10147" x14ac:dyDescent="0.3">
      <c r="A10147" t="s">
        <v>13932</v>
      </c>
      <c r="B10147" t="s">
        <v>19481</v>
      </c>
      <c r="C10147" t="s">
        <v>19527</v>
      </c>
      <c r="D10147" t="s">
        <v>19623</v>
      </c>
      <c r="E10147" s="89">
        <v>0</v>
      </c>
      <c r="F10147" s="89">
        <v>703695</v>
      </c>
      <c r="G10147" s="89">
        <v>5</v>
      </c>
      <c r="H10147" t="s">
        <v>19630</v>
      </c>
      <c r="I10147" s="89"/>
    </row>
    <row r="10148" x14ac:dyDescent="0.3">
      <c r="A10148" t="s">
        <v>13933</v>
      </c>
      <c r="B10148" t="s">
        <v>19482</v>
      </c>
      <c r="C10148" t="s">
        <v>19527</v>
      </c>
      <c r="D10148" t="s">
        <v>19623</v>
      </c>
      <c r="E10148" s="89">
        <v>0</v>
      </c>
      <c r="F10148" s="89">
        <v>703695</v>
      </c>
      <c r="G10148" s="89">
        <v>5</v>
      </c>
      <c r="H10148" t="s">
        <v>19630</v>
      </c>
      <c r="I10148" s="89"/>
    </row>
    <row r="10149" x14ac:dyDescent="0.3">
      <c r="A10149" t="s">
        <v>13934</v>
      </c>
      <c r="B10149" t="s">
        <v>19480</v>
      </c>
      <c r="C10149" t="s">
        <v>19527</v>
      </c>
      <c r="D10149" t="s">
        <v>19624</v>
      </c>
      <c r="E10149" s="89">
        <v>0</v>
      </c>
      <c r="F10149" s="89">
        <v>703695</v>
      </c>
      <c r="G10149" s="89">
        <v>5</v>
      </c>
      <c r="H10149" t="s">
        <v>19630</v>
      </c>
      <c r="I10149" s="89"/>
    </row>
    <row r="10150" x14ac:dyDescent="0.3">
      <c r="A10150" t="s">
        <v>13935</v>
      </c>
      <c r="B10150" t="s">
        <v>19481</v>
      </c>
      <c r="C10150" t="s">
        <v>19527</v>
      </c>
      <c r="D10150" t="s">
        <v>19624</v>
      </c>
      <c r="E10150" s="89">
        <v>0</v>
      </c>
      <c r="F10150" s="89">
        <v>703695</v>
      </c>
      <c r="G10150" s="89">
        <v>5</v>
      </c>
      <c r="H10150" t="s">
        <v>19630</v>
      </c>
      <c r="I10150" s="89"/>
    </row>
    <row r="10151" x14ac:dyDescent="0.3">
      <c r="A10151" t="s">
        <v>13936</v>
      </c>
      <c r="B10151" t="s">
        <v>19482</v>
      </c>
      <c r="C10151" t="s">
        <v>19527</v>
      </c>
      <c r="D10151" t="s">
        <v>19624</v>
      </c>
      <c r="E10151" s="89">
        <v>0</v>
      </c>
      <c r="F10151" s="89">
        <v>703695</v>
      </c>
      <c r="G10151" s="89">
        <v>5</v>
      </c>
      <c r="H10151" t="s">
        <v>19630</v>
      </c>
      <c r="I10151" s="89"/>
    </row>
    <row r="10152" x14ac:dyDescent="0.3">
      <c r="A10152" t="s">
        <v>13937</v>
      </c>
      <c r="B10152" t="s">
        <v>19480</v>
      </c>
      <c r="C10152" t="s">
        <v>19528</v>
      </c>
      <c r="D10152" t="s">
        <v>19623</v>
      </c>
      <c r="E10152" s="89">
        <v>0</v>
      </c>
      <c r="F10152" s="89">
        <v>703695</v>
      </c>
      <c r="G10152" s="89">
        <v>5</v>
      </c>
      <c r="H10152" t="s">
        <v>19630</v>
      </c>
      <c r="I10152" s="89"/>
    </row>
    <row r="10153" x14ac:dyDescent="0.3">
      <c r="A10153" t="s">
        <v>13938</v>
      </c>
      <c r="B10153" t="s">
        <v>19481</v>
      </c>
      <c r="C10153" t="s">
        <v>19528</v>
      </c>
      <c r="D10153" t="s">
        <v>19623</v>
      </c>
      <c r="E10153" s="89">
        <v>0</v>
      </c>
      <c r="F10153" s="89">
        <v>703695</v>
      </c>
      <c r="G10153" s="89">
        <v>5</v>
      </c>
      <c r="H10153" t="s">
        <v>19630</v>
      </c>
      <c r="I10153" s="89"/>
    </row>
    <row r="10154" x14ac:dyDescent="0.3">
      <c r="A10154" t="s">
        <v>13939</v>
      </c>
      <c r="B10154" t="s">
        <v>19482</v>
      </c>
      <c r="C10154" t="s">
        <v>19528</v>
      </c>
      <c r="D10154" t="s">
        <v>19623</v>
      </c>
      <c r="E10154" s="89">
        <v>0</v>
      </c>
      <c r="F10154" s="89">
        <v>703695</v>
      </c>
      <c r="G10154" s="89">
        <v>5</v>
      </c>
      <c r="H10154" t="s">
        <v>19630</v>
      </c>
      <c r="I10154" s="89"/>
    </row>
    <row r="10155" x14ac:dyDescent="0.3">
      <c r="A10155" t="s">
        <v>13940</v>
      </c>
      <c r="B10155" t="s">
        <v>19480</v>
      </c>
      <c r="C10155" t="s">
        <v>19528</v>
      </c>
      <c r="D10155" t="s">
        <v>19624</v>
      </c>
      <c r="E10155" s="89">
        <v>0</v>
      </c>
      <c r="F10155" s="89">
        <v>703695</v>
      </c>
      <c r="G10155" s="89">
        <v>5</v>
      </c>
      <c r="H10155" t="s">
        <v>19630</v>
      </c>
      <c r="I10155" s="89"/>
    </row>
    <row r="10156" x14ac:dyDescent="0.3">
      <c r="A10156" t="s">
        <v>13941</v>
      </c>
      <c r="B10156" t="s">
        <v>19481</v>
      </c>
      <c r="C10156" t="s">
        <v>19528</v>
      </c>
      <c r="D10156" t="s">
        <v>19624</v>
      </c>
      <c r="E10156" s="89">
        <v>0</v>
      </c>
      <c r="F10156" s="89">
        <v>703695</v>
      </c>
      <c r="G10156" s="89">
        <v>5</v>
      </c>
      <c r="H10156" t="s">
        <v>19630</v>
      </c>
      <c r="I10156" s="89"/>
    </row>
    <row r="10157" x14ac:dyDescent="0.3">
      <c r="A10157" t="s">
        <v>13942</v>
      </c>
      <c r="B10157" t="s">
        <v>19482</v>
      </c>
      <c r="C10157" t="s">
        <v>19528</v>
      </c>
      <c r="D10157" t="s">
        <v>19624</v>
      </c>
      <c r="E10157" s="89">
        <v>0</v>
      </c>
      <c r="F10157" s="89">
        <v>703695</v>
      </c>
      <c r="G10157" s="89">
        <v>5</v>
      </c>
      <c r="H10157" t="s">
        <v>19630</v>
      </c>
      <c r="I10157" s="89"/>
    </row>
    <row r="10158" x14ac:dyDescent="0.3">
      <c r="A10158" t="s">
        <v>13943</v>
      </c>
      <c r="B10158" t="s">
        <v>19480</v>
      </c>
      <c r="C10158" t="s">
        <v>19529</v>
      </c>
      <c r="D10158" t="s">
        <v>19623</v>
      </c>
      <c r="E10158" s="89">
        <v>0</v>
      </c>
      <c r="F10158" s="89">
        <v>703695</v>
      </c>
      <c r="G10158" s="89">
        <v>5</v>
      </c>
      <c r="H10158" t="s">
        <v>19630</v>
      </c>
      <c r="I10158" s="89"/>
    </row>
    <row r="10159" x14ac:dyDescent="0.3">
      <c r="A10159" t="s">
        <v>13944</v>
      </c>
      <c r="B10159" t="s">
        <v>19481</v>
      </c>
      <c r="C10159" t="s">
        <v>19529</v>
      </c>
      <c r="D10159" t="s">
        <v>19623</v>
      </c>
      <c r="E10159" s="89">
        <v>0</v>
      </c>
      <c r="F10159" s="89">
        <v>703695</v>
      </c>
      <c r="G10159" s="89">
        <v>5</v>
      </c>
      <c r="H10159" t="s">
        <v>19630</v>
      </c>
      <c r="I10159" s="89"/>
    </row>
    <row r="10160" x14ac:dyDescent="0.3">
      <c r="A10160" t="s">
        <v>13945</v>
      </c>
      <c r="B10160" t="s">
        <v>19482</v>
      </c>
      <c r="C10160" t="s">
        <v>19529</v>
      </c>
      <c r="D10160" t="s">
        <v>19623</v>
      </c>
      <c r="E10160" s="89">
        <v>0</v>
      </c>
      <c r="F10160" s="89">
        <v>703695</v>
      </c>
      <c r="G10160" s="89">
        <v>5</v>
      </c>
      <c r="H10160" t="s">
        <v>19630</v>
      </c>
      <c r="I10160" s="89"/>
    </row>
    <row r="10161" x14ac:dyDescent="0.3">
      <c r="A10161" t="s">
        <v>13946</v>
      </c>
      <c r="B10161" t="s">
        <v>19480</v>
      </c>
      <c r="C10161" t="s">
        <v>19529</v>
      </c>
      <c r="D10161" t="s">
        <v>19624</v>
      </c>
      <c r="E10161" s="89">
        <v>0</v>
      </c>
      <c r="F10161" s="89">
        <v>703695</v>
      </c>
      <c r="G10161" s="89">
        <v>5</v>
      </c>
      <c r="H10161" t="s">
        <v>19630</v>
      </c>
      <c r="I10161" s="89"/>
    </row>
    <row r="10162" x14ac:dyDescent="0.3">
      <c r="A10162" t="s">
        <v>13947</v>
      </c>
      <c r="B10162" t="s">
        <v>19481</v>
      </c>
      <c r="C10162" t="s">
        <v>19529</v>
      </c>
      <c r="D10162" t="s">
        <v>19624</v>
      </c>
      <c r="E10162" s="89">
        <v>0</v>
      </c>
      <c r="F10162" s="89">
        <v>703695</v>
      </c>
      <c r="G10162" s="89">
        <v>5</v>
      </c>
      <c r="H10162" t="s">
        <v>19630</v>
      </c>
      <c r="I10162" s="89"/>
    </row>
    <row r="10163" x14ac:dyDescent="0.3">
      <c r="A10163" t="s">
        <v>13948</v>
      </c>
      <c r="B10163" t="s">
        <v>19482</v>
      </c>
      <c r="C10163" t="s">
        <v>19529</v>
      </c>
      <c r="D10163" t="s">
        <v>19624</v>
      </c>
      <c r="E10163" s="89">
        <v>0</v>
      </c>
      <c r="F10163" s="89">
        <v>703695</v>
      </c>
      <c r="G10163" s="89">
        <v>5</v>
      </c>
      <c r="H10163" t="s">
        <v>19630</v>
      </c>
      <c r="I10163" s="89"/>
    </row>
    <row r="10164" x14ac:dyDescent="0.3">
      <c r="A10164" t="s">
        <v>13949</v>
      </c>
      <c r="B10164" t="s">
        <v>19480</v>
      </c>
      <c r="C10164" t="s">
        <v>19530</v>
      </c>
      <c r="D10164" t="s">
        <v>19623</v>
      </c>
      <c r="E10164" s="89">
        <v>0</v>
      </c>
      <c r="F10164" s="89">
        <v>703695</v>
      </c>
      <c r="G10164" s="89">
        <v>5</v>
      </c>
      <c r="H10164" t="s">
        <v>19630</v>
      </c>
      <c r="I10164" s="89"/>
    </row>
    <row r="10165" x14ac:dyDescent="0.3">
      <c r="A10165" t="s">
        <v>13950</v>
      </c>
      <c r="B10165" t="s">
        <v>19481</v>
      </c>
      <c r="C10165" t="s">
        <v>19530</v>
      </c>
      <c r="D10165" t="s">
        <v>19623</v>
      </c>
      <c r="E10165" s="89">
        <v>0</v>
      </c>
      <c r="F10165" s="89">
        <v>703695</v>
      </c>
      <c r="G10165" s="89">
        <v>5</v>
      </c>
      <c r="H10165" t="s">
        <v>19630</v>
      </c>
      <c r="I10165" s="89"/>
    </row>
    <row r="10166" x14ac:dyDescent="0.3">
      <c r="A10166" t="s">
        <v>13951</v>
      </c>
      <c r="B10166" t="s">
        <v>19482</v>
      </c>
      <c r="C10166" t="s">
        <v>19530</v>
      </c>
      <c r="D10166" t="s">
        <v>19623</v>
      </c>
      <c r="E10166" s="89">
        <v>0</v>
      </c>
      <c r="F10166" s="89">
        <v>703695</v>
      </c>
      <c r="G10166" s="89">
        <v>5</v>
      </c>
      <c r="H10166" t="s">
        <v>19630</v>
      </c>
      <c r="I10166" s="89"/>
    </row>
    <row r="10167" x14ac:dyDescent="0.3">
      <c r="A10167" t="s">
        <v>13952</v>
      </c>
      <c r="B10167" t="s">
        <v>19480</v>
      </c>
      <c r="C10167" t="s">
        <v>19530</v>
      </c>
      <c r="D10167" t="s">
        <v>19624</v>
      </c>
      <c r="E10167" s="89">
        <v>0</v>
      </c>
      <c r="F10167" s="89">
        <v>703695</v>
      </c>
      <c r="G10167" s="89">
        <v>5</v>
      </c>
      <c r="H10167" t="s">
        <v>19630</v>
      </c>
      <c r="I10167" s="89"/>
    </row>
    <row r="10168" x14ac:dyDescent="0.3">
      <c r="A10168" t="s">
        <v>13953</v>
      </c>
      <c r="B10168" t="s">
        <v>19481</v>
      </c>
      <c r="C10168" t="s">
        <v>19530</v>
      </c>
      <c r="D10168" t="s">
        <v>19624</v>
      </c>
      <c r="E10168" s="89">
        <v>0</v>
      </c>
      <c r="F10168" s="89">
        <v>703695</v>
      </c>
      <c r="G10168" s="89">
        <v>5</v>
      </c>
      <c r="H10168" t="s">
        <v>19630</v>
      </c>
      <c r="I10168" s="89"/>
    </row>
    <row r="10169" x14ac:dyDescent="0.3">
      <c r="A10169" t="s">
        <v>13954</v>
      </c>
      <c r="B10169" t="s">
        <v>19482</v>
      </c>
      <c r="C10169" t="s">
        <v>19530</v>
      </c>
      <c r="D10169" t="s">
        <v>19624</v>
      </c>
      <c r="E10169" s="89">
        <v>0</v>
      </c>
      <c r="F10169" s="89">
        <v>703695</v>
      </c>
      <c r="G10169" s="89">
        <v>5</v>
      </c>
      <c r="H10169" t="s">
        <v>19630</v>
      </c>
      <c r="I10169" s="89"/>
    </row>
    <row r="10170" x14ac:dyDescent="0.3">
      <c r="A10170" t="s">
        <v>13955</v>
      </c>
      <c r="B10170" t="s">
        <v>19480</v>
      </c>
      <c r="C10170" t="s">
        <v>19531</v>
      </c>
      <c r="D10170" t="s">
        <v>19623</v>
      </c>
      <c r="E10170" s="89">
        <v>0</v>
      </c>
      <c r="F10170" s="89">
        <v>703695</v>
      </c>
      <c r="G10170" s="89">
        <v>5</v>
      </c>
      <c r="H10170" t="s">
        <v>19630</v>
      </c>
      <c r="I10170" s="89"/>
    </row>
    <row r="10171" x14ac:dyDescent="0.3">
      <c r="A10171" t="s">
        <v>13956</v>
      </c>
      <c r="B10171" t="s">
        <v>19481</v>
      </c>
      <c r="C10171" t="s">
        <v>19531</v>
      </c>
      <c r="D10171" t="s">
        <v>19623</v>
      </c>
      <c r="E10171" s="89">
        <v>0</v>
      </c>
      <c r="F10171" s="89">
        <v>703695</v>
      </c>
      <c r="G10171" s="89">
        <v>5</v>
      </c>
      <c r="H10171" t="s">
        <v>19630</v>
      </c>
      <c r="I10171" s="89"/>
    </row>
    <row r="10172" x14ac:dyDescent="0.3">
      <c r="A10172" t="s">
        <v>13957</v>
      </c>
      <c r="B10172" t="s">
        <v>19482</v>
      </c>
      <c r="C10172" t="s">
        <v>19531</v>
      </c>
      <c r="D10172" t="s">
        <v>19623</v>
      </c>
      <c r="E10172" s="89">
        <v>0</v>
      </c>
      <c r="F10172" s="89">
        <v>703695</v>
      </c>
      <c r="G10172" s="89">
        <v>5</v>
      </c>
      <c r="H10172" t="s">
        <v>19630</v>
      </c>
      <c r="I10172" s="89"/>
    </row>
    <row r="10173" x14ac:dyDescent="0.3">
      <c r="A10173" t="s">
        <v>13958</v>
      </c>
      <c r="B10173" t="s">
        <v>19480</v>
      </c>
      <c r="C10173" t="s">
        <v>19531</v>
      </c>
      <c r="D10173" t="s">
        <v>19624</v>
      </c>
      <c r="E10173" s="89">
        <v>0</v>
      </c>
      <c r="F10173" s="89">
        <v>703695</v>
      </c>
      <c r="G10173" s="89">
        <v>5</v>
      </c>
      <c r="H10173" t="s">
        <v>19630</v>
      </c>
      <c r="I10173" s="89"/>
    </row>
    <row r="10174" x14ac:dyDescent="0.3">
      <c r="A10174" t="s">
        <v>13959</v>
      </c>
      <c r="B10174" t="s">
        <v>19481</v>
      </c>
      <c r="C10174" t="s">
        <v>19531</v>
      </c>
      <c r="D10174" t="s">
        <v>19624</v>
      </c>
      <c r="E10174" s="89">
        <v>0</v>
      </c>
      <c r="F10174" s="89">
        <v>703695</v>
      </c>
      <c r="G10174" s="89">
        <v>5</v>
      </c>
      <c r="H10174" t="s">
        <v>19630</v>
      </c>
      <c r="I10174" s="89"/>
    </row>
    <row r="10175" x14ac:dyDescent="0.3">
      <c r="A10175" t="s">
        <v>13960</v>
      </c>
      <c r="B10175" t="s">
        <v>19482</v>
      </c>
      <c r="C10175" t="s">
        <v>19531</v>
      </c>
      <c r="D10175" t="s">
        <v>19624</v>
      </c>
      <c r="E10175" s="89">
        <v>0</v>
      </c>
      <c r="F10175" s="89">
        <v>703695</v>
      </c>
      <c r="G10175" s="89">
        <v>5</v>
      </c>
      <c r="H10175" t="s">
        <v>19630</v>
      </c>
      <c r="I10175" s="89"/>
    </row>
    <row r="10176" x14ac:dyDescent="0.3">
      <c r="A10176" t="s">
        <v>13961</v>
      </c>
      <c r="B10176" t="s">
        <v>19480</v>
      </c>
      <c r="C10176" t="s">
        <v>19532</v>
      </c>
      <c r="D10176" t="s">
        <v>19623</v>
      </c>
      <c r="E10176" s="89">
        <v>0</v>
      </c>
      <c r="F10176" s="89">
        <v>703695</v>
      </c>
      <c r="G10176" s="89">
        <v>5</v>
      </c>
      <c r="H10176" t="s">
        <v>19630</v>
      </c>
      <c r="I10176" s="89"/>
    </row>
    <row r="10177" x14ac:dyDescent="0.3">
      <c r="A10177" t="s">
        <v>13962</v>
      </c>
      <c r="B10177" t="s">
        <v>19481</v>
      </c>
      <c r="C10177" t="s">
        <v>19532</v>
      </c>
      <c r="D10177" t="s">
        <v>19623</v>
      </c>
      <c r="E10177" s="89">
        <v>0</v>
      </c>
      <c r="F10177" s="89">
        <v>703695</v>
      </c>
      <c r="G10177" s="89">
        <v>5</v>
      </c>
      <c r="H10177" t="s">
        <v>19630</v>
      </c>
      <c r="I10177" s="89"/>
    </row>
    <row r="10178" x14ac:dyDescent="0.3">
      <c r="A10178" t="s">
        <v>13963</v>
      </c>
      <c r="B10178" t="s">
        <v>19482</v>
      </c>
      <c r="C10178" t="s">
        <v>19532</v>
      </c>
      <c r="D10178" t="s">
        <v>19623</v>
      </c>
      <c r="E10178" s="89">
        <v>0</v>
      </c>
      <c r="F10178" s="89">
        <v>703695</v>
      </c>
      <c r="G10178" s="89">
        <v>5</v>
      </c>
      <c r="H10178" t="s">
        <v>19630</v>
      </c>
      <c r="I10178" s="89"/>
    </row>
    <row r="10179" x14ac:dyDescent="0.3">
      <c r="A10179" t="s">
        <v>13964</v>
      </c>
      <c r="B10179" t="s">
        <v>19480</v>
      </c>
      <c r="C10179" t="s">
        <v>19532</v>
      </c>
      <c r="D10179" t="s">
        <v>19624</v>
      </c>
      <c r="E10179" s="89">
        <v>0</v>
      </c>
      <c r="F10179" s="89">
        <v>703695</v>
      </c>
      <c r="G10179" s="89">
        <v>5</v>
      </c>
      <c r="H10179" t="s">
        <v>19630</v>
      </c>
      <c r="I10179" s="89"/>
    </row>
    <row r="10180" x14ac:dyDescent="0.3">
      <c r="A10180" t="s">
        <v>13965</v>
      </c>
      <c r="B10180" t="s">
        <v>19481</v>
      </c>
      <c r="C10180" t="s">
        <v>19532</v>
      </c>
      <c r="D10180" t="s">
        <v>19624</v>
      </c>
      <c r="E10180" s="89">
        <v>0</v>
      </c>
      <c r="F10180" s="89">
        <v>703695</v>
      </c>
      <c r="G10180" s="89">
        <v>5</v>
      </c>
      <c r="H10180" t="s">
        <v>19630</v>
      </c>
      <c r="I10180" s="89"/>
    </row>
    <row r="10181" x14ac:dyDescent="0.3">
      <c r="A10181" t="s">
        <v>13966</v>
      </c>
      <c r="B10181" t="s">
        <v>19482</v>
      </c>
      <c r="C10181" t="s">
        <v>19532</v>
      </c>
      <c r="D10181" t="s">
        <v>19624</v>
      </c>
      <c r="E10181" s="89">
        <v>0</v>
      </c>
      <c r="F10181" s="89">
        <v>703695</v>
      </c>
      <c r="G10181" s="89">
        <v>5</v>
      </c>
      <c r="H10181" t="s">
        <v>19630</v>
      </c>
      <c r="I10181" s="89"/>
    </row>
    <row r="10182" x14ac:dyDescent="0.3">
      <c r="A10182" t="s">
        <v>13967</v>
      </c>
      <c r="B10182" t="s">
        <v>19480</v>
      </c>
      <c r="C10182" t="s">
        <v>19533</v>
      </c>
      <c r="D10182" t="s">
        <v>19623</v>
      </c>
      <c r="E10182" s="89">
        <v>0</v>
      </c>
      <c r="F10182" s="89">
        <v>703695</v>
      </c>
      <c r="G10182" s="89">
        <v>5</v>
      </c>
      <c r="H10182" t="s">
        <v>19630</v>
      </c>
      <c r="I10182" s="89"/>
    </row>
    <row r="10183" x14ac:dyDescent="0.3">
      <c r="A10183" t="s">
        <v>13968</v>
      </c>
      <c r="B10183" t="s">
        <v>19481</v>
      </c>
      <c r="C10183" t="s">
        <v>19533</v>
      </c>
      <c r="D10183" t="s">
        <v>19623</v>
      </c>
      <c r="E10183" s="89">
        <v>0</v>
      </c>
      <c r="F10183" s="89">
        <v>703695</v>
      </c>
      <c r="G10183" s="89">
        <v>5</v>
      </c>
      <c r="H10183" t="s">
        <v>19630</v>
      </c>
      <c r="I10183" s="89"/>
    </row>
    <row r="10184" x14ac:dyDescent="0.3">
      <c r="A10184" t="s">
        <v>13969</v>
      </c>
      <c r="B10184" t="s">
        <v>19482</v>
      </c>
      <c r="C10184" t="s">
        <v>19533</v>
      </c>
      <c r="D10184" t="s">
        <v>19623</v>
      </c>
      <c r="E10184" s="89">
        <v>0</v>
      </c>
      <c r="F10184" s="89">
        <v>703695</v>
      </c>
      <c r="G10184" s="89">
        <v>5</v>
      </c>
      <c r="H10184" t="s">
        <v>19630</v>
      </c>
      <c r="I10184" s="89"/>
    </row>
    <row r="10185" x14ac:dyDescent="0.3">
      <c r="A10185" t="s">
        <v>13970</v>
      </c>
      <c r="B10185" t="s">
        <v>19480</v>
      </c>
      <c r="C10185" t="s">
        <v>19533</v>
      </c>
      <c r="D10185" t="s">
        <v>19624</v>
      </c>
      <c r="E10185" s="89">
        <v>0</v>
      </c>
      <c r="F10185" s="89">
        <v>703695</v>
      </c>
      <c r="G10185" s="89">
        <v>5</v>
      </c>
      <c r="H10185" t="s">
        <v>19630</v>
      </c>
      <c r="I10185" s="89"/>
    </row>
    <row r="10186" x14ac:dyDescent="0.3">
      <c r="A10186" t="s">
        <v>13971</v>
      </c>
      <c r="B10186" t="s">
        <v>19481</v>
      </c>
      <c r="C10186" t="s">
        <v>19533</v>
      </c>
      <c r="D10186" t="s">
        <v>19624</v>
      </c>
      <c r="E10186" s="89">
        <v>0</v>
      </c>
      <c r="F10186" s="89">
        <v>703695</v>
      </c>
      <c r="G10186" s="89">
        <v>5</v>
      </c>
      <c r="H10186" t="s">
        <v>19630</v>
      </c>
      <c r="I10186" s="89"/>
    </row>
    <row r="10187" x14ac:dyDescent="0.3">
      <c r="A10187" t="s">
        <v>13972</v>
      </c>
      <c r="B10187" t="s">
        <v>19482</v>
      </c>
      <c r="C10187" t="s">
        <v>19533</v>
      </c>
      <c r="D10187" t="s">
        <v>19624</v>
      </c>
      <c r="E10187" s="89">
        <v>0</v>
      </c>
      <c r="F10187" s="89">
        <v>703695</v>
      </c>
      <c r="G10187" s="89">
        <v>5</v>
      </c>
      <c r="H10187" t="s">
        <v>19630</v>
      </c>
      <c r="I10187" s="89"/>
    </row>
    <row r="10188" x14ac:dyDescent="0.3">
      <c r="A10188" t="s">
        <v>13973</v>
      </c>
      <c r="B10188" t="s">
        <v>19480</v>
      </c>
      <c r="C10188" t="s">
        <v>19534</v>
      </c>
      <c r="D10188" t="s">
        <v>19623</v>
      </c>
      <c r="E10188" s="89">
        <v>0</v>
      </c>
      <c r="F10188" s="89">
        <v>703695</v>
      </c>
      <c r="G10188" s="89">
        <v>5</v>
      </c>
      <c r="H10188" t="s">
        <v>19630</v>
      </c>
      <c r="I10188" s="89"/>
    </row>
    <row r="10189" x14ac:dyDescent="0.3">
      <c r="A10189" t="s">
        <v>13974</v>
      </c>
      <c r="B10189" t="s">
        <v>19481</v>
      </c>
      <c r="C10189" t="s">
        <v>19534</v>
      </c>
      <c r="D10189" t="s">
        <v>19623</v>
      </c>
      <c r="E10189" s="89">
        <v>0</v>
      </c>
      <c r="F10189" s="89">
        <v>703695</v>
      </c>
      <c r="G10189" s="89">
        <v>5</v>
      </c>
      <c r="H10189" t="s">
        <v>19630</v>
      </c>
      <c r="I10189" s="89"/>
    </row>
    <row r="10190" x14ac:dyDescent="0.3">
      <c r="A10190" t="s">
        <v>13975</v>
      </c>
      <c r="B10190" t="s">
        <v>19482</v>
      </c>
      <c r="C10190" t="s">
        <v>19534</v>
      </c>
      <c r="D10190" t="s">
        <v>19623</v>
      </c>
      <c r="E10190" s="89">
        <v>0</v>
      </c>
      <c r="F10190" s="89">
        <v>703695</v>
      </c>
      <c r="G10190" s="89">
        <v>5</v>
      </c>
      <c r="H10190" t="s">
        <v>19630</v>
      </c>
      <c r="I10190" s="89"/>
    </row>
    <row r="10191" x14ac:dyDescent="0.3">
      <c r="A10191" t="s">
        <v>13976</v>
      </c>
      <c r="B10191" t="s">
        <v>19480</v>
      </c>
      <c r="C10191" t="s">
        <v>19534</v>
      </c>
      <c r="D10191" t="s">
        <v>19624</v>
      </c>
      <c r="E10191" s="89">
        <v>0</v>
      </c>
      <c r="F10191" s="89">
        <v>703695</v>
      </c>
      <c r="G10191" s="89">
        <v>5</v>
      </c>
      <c r="H10191" t="s">
        <v>19630</v>
      </c>
      <c r="I10191" s="89"/>
    </row>
    <row r="10192" x14ac:dyDescent="0.3">
      <c r="A10192" t="s">
        <v>13977</v>
      </c>
      <c r="B10192" t="s">
        <v>19481</v>
      </c>
      <c r="C10192" t="s">
        <v>19534</v>
      </c>
      <c r="D10192" t="s">
        <v>19624</v>
      </c>
      <c r="E10192" s="89">
        <v>0</v>
      </c>
      <c r="F10192" s="89">
        <v>703695</v>
      </c>
      <c r="G10192" s="89">
        <v>5</v>
      </c>
      <c r="H10192" t="s">
        <v>19630</v>
      </c>
      <c r="I10192" s="89"/>
    </row>
    <row r="10193" x14ac:dyDescent="0.3">
      <c r="A10193" t="s">
        <v>13978</v>
      </c>
      <c r="B10193" t="s">
        <v>19482</v>
      </c>
      <c r="C10193" t="s">
        <v>19534</v>
      </c>
      <c r="D10193" t="s">
        <v>19624</v>
      </c>
      <c r="E10193" s="89">
        <v>0</v>
      </c>
      <c r="F10193" s="89">
        <v>703695</v>
      </c>
      <c r="G10193" s="89">
        <v>5</v>
      </c>
      <c r="H10193" t="s">
        <v>19630</v>
      </c>
      <c r="I10193" s="89"/>
    </row>
    <row r="10194" x14ac:dyDescent="0.3">
      <c r="A10194" t="s">
        <v>13710</v>
      </c>
      <c r="B10194" t="s">
        <v>19483</v>
      </c>
      <c r="C10194" t="s">
        <v>19521</v>
      </c>
      <c r="D10194" t="s">
        <v>19614</v>
      </c>
      <c r="E10194" s="89">
        <v>8.3985835975293448E-3</v>
      </c>
      <c r="F10194" s="89">
        <v>703695</v>
      </c>
      <c r="G10194" s="89">
        <v>5</v>
      </c>
      <c r="H10194" t="s">
        <v>19629</v>
      </c>
      <c r="I10194" s="89"/>
    </row>
    <row r="10195" x14ac:dyDescent="0.3">
      <c r="A10195" t="s">
        <v>13711</v>
      </c>
      <c r="B10195" t="s">
        <v>19483</v>
      </c>
      <c r="C10195" t="s">
        <v>19521</v>
      </c>
      <c r="D10195" t="s">
        <v>19615</v>
      </c>
      <c r="E10195" s="89">
        <v>8.5925761188882233E-3</v>
      </c>
      <c r="F10195" s="89">
        <v>703695</v>
      </c>
      <c r="G10195" s="89">
        <v>5</v>
      </c>
      <c r="H10195" t="s">
        <v>19629</v>
      </c>
      <c r="I10195" s="89"/>
    </row>
    <row r="10196" x14ac:dyDescent="0.3">
      <c r="A10196" t="s">
        <v>13712</v>
      </c>
      <c r="B10196" t="s">
        <v>19483</v>
      </c>
      <c r="C10196" t="s">
        <v>19521</v>
      </c>
      <c r="D10196" t="s">
        <v>19616</v>
      </c>
      <c r="E10196" s="89">
        <v>8.3985835975293448E-3</v>
      </c>
      <c r="F10196" s="89">
        <v>703695</v>
      </c>
      <c r="G10196" s="89">
        <v>5</v>
      </c>
      <c r="H10196" t="s">
        <v>19629</v>
      </c>
      <c r="I10196" s="89"/>
    </row>
    <row r="10197" x14ac:dyDescent="0.3">
      <c r="A10197" t="s">
        <v>13713</v>
      </c>
      <c r="B10197" t="s">
        <v>19483</v>
      </c>
      <c r="C10197" t="s">
        <v>19521</v>
      </c>
      <c r="D10197" t="s">
        <v>19617</v>
      </c>
      <c r="E10197" s="89">
        <v>8.5743954016766662E-3</v>
      </c>
      <c r="F10197" s="89">
        <v>703695</v>
      </c>
      <c r="G10197" s="89">
        <v>5</v>
      </c>
      <c r="H10197" t="s">
        <v>19629</v>
      </c>
      <c r="I10197" s="89"/>
    </row>
    <row r="10198" x14ac:dyDescent="0.3">
      <c r="A10198" t="s">
        <v>13714</v>
      </c>
      <c r="B10198" t="s">
        <v>19483</v>
      </c>
      <c r="C10198" t="s">
        <v>19521</v>
      </c>
      <c r="D10198" t="s">
        <v>19618</v>
      </c>
      <c r="E10198" s="89">
        <v>8.4070398361246711E-3</v>
      </c>
      <c r="F10198" s="89">
        <v>703695</v>
      </c>
      <c r="G10198" s="89">
        <v>5</v>
      </c>
      <c r="H10198" t="s">
        <v>19629</v>
      </c>
      <c r="I10198" s="89"/>
    </row>
    <row r="10199" x14ac:dyDescent="0.3">
      <c r="A10199" t="s">
        <v>13715</v>
      </c>
      <c r="B10199" t="s">
        <v>19483</v>
      </c>
      <c r="C10199" t="s">
        <v>19521</v>
      </c>
      <c r="D10199" t="s">
        <v>19619</v>
      </c>
      <c r="E10199" s="89">
        <v>8.6906156899349864E-3</v>
      </c>
      <c r="F10199" s="89">
        <v>703695</v>
      </c>
      <c r="G10199" s="89">
        <v>5</v>
      </c>
      <c r="H10199" t="s">
        <v>19629</v>
      </c>
      <c r="I10199" s="89"/>
    </row>
    <row r="10200" x14ac:dyDescent="0.3">
      <c r="A10200" t="s">
        <v>13716</v>
      </c>
      <c r="B10200" t="s">
        <v>19483</v>
      </c>
      <c r="C10200" t="s">
        <v>19521</v>
      </c>
      <c r="D10200" t="s">
        <v>19620</v>
      </c>
      <c r="E10200" s="89">
        <v>8.1425360398166037E-3</v>
      </c>
      <c r="F10200" s="89">
        <v>703695</v>
      </c>
      <c r="G10200" s="89">
        <v>5</v>
      </c>
      <c r="H10200" t="s">
        <v>19629</v>
      </c>
      <c r="I10200" s="89"/>
    </row>
    <row r="10201" x14ac:dyDescent="0.3">
      <c r="A10201" t="s">
        <v>13717</v>
      </c>
      <c r="B10201" t="s">
        <v>19483</v>
      </c>
      <c r="C10201" t="s">
        <v>19521</v>
      </c>
      <c r="D10201" t="s">
        <v>19621</v>
      </c>
      <c r="E10201" s="89">
        <v>5.6335697353086054E-3</v>
      </c>
      <c r="F10201" s="89">
        <v>703695</v>
      </c>
      <c r="G10201" s="89">
        <v>5</v>
      </c>
      <c r="H10201" t="s">
        <v>19629</v>
      </c>
      <c r="I10201" s="89"/>
    </row>
    <row r="10202" x14ac:dyDescent="0.3">
      <c r="A10202" t="s">
        <v>13718</v>
      </c>
      <c r="B10202" t="s">
        <v>19483</v>
      </c>
      <c r="C10202" t="s">
        <v>19521</v>
      </c>
      <c r="D10202" t="s">
        <v>19622</v>
      </c>
      <c r="E10202" s="89">
        <v>8.3483726198807038E-3</v>
      </c>
      <c r="F10202" s="89">
        <v>703695</v>
      </c>
      <c r="G10202" s="89">
        <v>5</v>
      </c>
      <c r="H10202" t="s">
        <v>19629</v>
      </c>
      <c r="I10202" s="89"/>
    </row>
    <row r="10203" x14ac:dyDescent="0.3">
      <c r="A10203" t="s">
        <v>13719</v>
      </c>
      <c r="B10203" t="s">
        <v>19483</v>
      </c>
      <c r="C10203" t="s">
        <v>19521</v>
      </c>
      <c r="D10203" t="s">
        <v>19623</v>
      </c>
      <c r="E10203" s="89">
        <v>1.270922168213707E-2</v>
      </c>
      <c r="F10203" s="89">
        <v>703695</v>
      </c>
      <c r="G10203" s="89">
        <v>5</v>
      </c>
      <c r="H10203" t="s">
        <v>19629</v>
      </c>
      <c r="I10203" s="89"/>
    </row>
    <row r="10204" x14ac:dyDescent="0.3">
      <c r="A10204" t="s">
        <v>13720</v>
      </c>
      <c r="B10204" t="s">
        <v>19483</v>
      </c>
      <c r="C10204" t="s">
        <v>19521</v>
      </c>
      <c r="D10204" t="s">
        <v>19624</v>
      </c>
      <c r="E10204" s="89">
        <v>3.052372750350631E-2</v>
      </c>
      <c r="F10204" s="89">
        <v>703695</v>
      </c>
      <c r="G10204" s="89">
        <v>5</v>
      </c>
      <c r="H10204" t="s">
        <v>19629</v>
      </c>
      <c r="I10204" s="89"/>
    </row>
    <row r="10205" x14ac:dyDescent="0.3">
      <c r="A10205" t="s">
        <v>13721</v>
      </c>
      <c r="B10205" t="s">
        <v>19476</v>
      </c>
      <c r="C10205" t="s">
        <v>19523</v>
      </c>
      <c r="D10205" t="s">
        <v>19630</v>
      </c>
      <c r="E10205" s="89">
        <v>236589</v>
      </c>
      <c r="F10205" s="89">
        <v>703695</v>
      </c>
      <c r="G10205" s="89">
        <v>5</v>
      </c>
      <c r="H10205" t="s">
        <v>19630</v>
      </c>
      <c r="I10205" s="89"/>
    </row>
    <row r="10206" x14ac:dyDescent="0.3">
      <c r="A10206" t="s">
        <v>13722</v>
      </c>
      <c r="B10206" t="s">
        <v>19477</v>
      </c>
      <c r="C10206" t="s">
        <v>19523</v>
      </c>
      <c r="D10206" t="s">
        <v>19630</v>
      </c>
      <c r="E10206" s="89">
        <v>12832431484.48527</v>
      </c>
      <c r="F10206" s="89">
        <v>703695</v>
      </c>
      <c r="G10206" s="89">
        <v>5</v>
      </c>
      <c r="H10206" t="s">
        <v>19630</v>
      </c>
      <c r="I10206" s="89"/>
    </row>
    <row r="10207" x14ac:dyDescent="0.3">
      <c r="A10207" t="s">
        <v>13723</v>
      </c>
      <c r="B10207" t="s">
        <v>19478</v>
      </c>
      <c r="C10207" t="s">
        <v>19523</v>
      </c>
      <c r="D10207" t="s">
        <v>19630</v>
      </c>
      <c r="E10207" s="89">
        <v>0.33620957943427188</v>
      </c>
      <c r="F10207" s="89">
        <v>703695</v>
      </c>
      <c r="G10207" s="89">
        <v>5</v>
      </c>
      <c r="H10207" t="s">
        <v>19630</v>
      </c>
      <c r="I10207" s="89"/>
    </row>
    <row r="10208" x14ac:dyDescent="0.3">
      <c r="A10208" t="s">
        <v>13724</v>
      </c>
      <c r="B10208" t="s">
        <v>19479</v>
      </c>
      <c r="C10208" t="s">
        <v>19523</v>
      </c>
      <c r="D10208" t="s">
        <v>19630</v>
      </c>
      <c r="E10208" s="89">
        <v>18235.786078464771</v>
      </c>
      <c r="F10208" s="89">
        <v>703695</v>
      </c>
      <c r="G10208" s="89">
        <v>5</v>
      </c>
      <c r="H10208" t="s">
        <v>19630</v>
      </c>
      <c r="I10208" s="89"/>
    </row>
    <row r="10209" x14ac:dyDescent="0.3">
      <c r="A10209" t="s">
        <v>13983</v>
      </c>
      <c r="B10209" t="s">
        <v>19480</v>
      </c>
      <c r="C10209" t="s">
        <v>19535</v>
      </c>
      <c r="D10209" t="s">
        <v>19623</v>
      </c>
      <c r="E10209" s="89">
        <v>0</v>
      </c>
      <c r="F10209" s="89">
        <v>703695</v>
      </c>
      <c r="G10209" s="89">
        <v>5</v>
      </c>
      <c r="H10209" t="s">
        <v>19630</v>
      </c>
      <c r="I10209" s="89"/>
    </row>
    <row r="10210" x14ac:dyDescent="0.3">
      <c r="A10210" t="s">
        <v>13984</v>
      </c>
      <c r="B10210" t="s">
        <v>19481</v>
      </c>
      <c r="C10210" t="s">
        <v>19535</v>
      </c>
      <c r="D10210" t="s">
        <v>19623</v>
      </c>
      <c r="E10210" s="89">
        <v>0</v>
      </c>
      <c r="F10210" s="89">
        <v>703695</v>
      </c>
      <c r="G10210" s="89">
        <v>5</v>
      </c>
      <c r="H10210" t="s">
        <v>19630</v>
      </c>
      <c r="I10210" s="89"/>
    </row>
    <row r="10211" x14ac:dyDescent="0.3">
      <c r="A10211" t="s">
        <v>13985</v>
      </c>
      <c r="B10211" t="s">
        <v>19482</v>
      </c>
      <c r="C10211" t="s">
        <v>19535</v>
      </c>
      <c r="D10211" t="s">
        <v>19623</v>
      </c>
      <c r="E10211" s="89">
        <v>0</v>
      </c>
      <c r="F10211" s="89">
        <v>703695</v>
      </c>
      <c r="G10211" s="89">
        <v>5</v>
      </c>
      <c r="H10211" t="s">
        <v>19630</v>
      </c>
      <c r="I10211" s="89"/>
    </row>
    <row r="10212" x14ac:dyDescent="0.3">
      <c r="A10212" t="s">
        <v>13986</v>
      </c>
      <c r="B10212" t="s">
        <v>19480</v>
      </c>
      <c r="C10212" t="s">
        <v>19535</v>
      </c>
      <c r="D10212" t="s">
        <v>19624</v>
      </c>
      <c r="E10212" s="89">
        <v>0</v>
      </c>
      <c r="F10212" s="89">
        <v>703695</v>
      </c>
      <c r="G10212" s="89">
        <v>5</v>
      </c>
      <c r="H10212" t="s">
        <v>19630</v>
      </c>
      <c r="I10212" s="89"/>
    </row>
    <row r="10213" x14ac:dyDescent="0.3">
      <c r="A10213" t="s">
        <v>13987</v>
      </c>
      <c r="B10213" t="s">
        <v>19481</v>
      </c>
      <c r="C10213" t="s">
        <v>19535</v>
      </c>
      <c r="D10213" t="s">
        <v>19624</v>
      </c>
      <c r="E10213" s="89">
        <v>0</v>
      </c>
      <c r="F10213" s="89">
        <v>703695</v>
      </c>
      <c r="G10213" s="89">
        <v>5</v>
      </c>
      <c r="H10213" t="s">
        <v>19630</v>
      </c>
      <c r="I10213" s="89"/>
    </row>
    <row r="10214" x14ac:dyDescent="0.3">
      <c r="A10214" t="s">
        <v>13988</v>
      </c>
      <c r="B10214" t="s">
        <v>19482</v>
      </c>
      <c r="C10214" t="s">
        <v>19535</v>
      </c>
      <c r="D10214" t="s">
        <v>19624</v>
      </c>
      <c r="E10214" s="89">
        <v>0</v>
      </c>
      <c r="F10214" s="89">
        <v>703695</v>
      </c>
      <c r="G10214" s="89">
        <v>5</v>
      </c>
      <c r="H10214" t="s">
        <v>19630</v>
      </c>
      <c r="I10214" s="89"/>
    </row>
    <row r="10215" x14ac:dyDescent="0.3">
      <c r="A10215" t="s">
        <v>13989</v>
      </c>
      <c r="B10215" t="s">
        <v>19480</v>
      </c>
      <c r="C10215" t="s">
        <v>19536</v>
      </c>
      <c r="D10215" t="s">
        <v>19623</v>
      </c>
      <c r="E10215" s="89">
        <v>8.8504252552597355E-3</v>
      </c>
      <c r="F10215" s="89">
        <v>703695</v>
      </c>
      <c r="G10215" s="89">
        <v>5</v>
      </c>
      <c r="H10215" t="s">
        <v>19630</v>
      </c>
      <c r="I10215" s="89"/>
    </row>
    <row r="10216" x14ac:dyDescent="0.3">
      <c r="A10216" t="s">
        <v>13990</v>
      </c>
      <c r="B10216" t="s">
        <v>19481</v>
      </c>
      <c r="C10216" t="s">
        <v>19536</v>
      </c>
      <c r="D10216" t="s">
        <v>19623</v>
      </c>
      <c r="E10216" s="89">
        <v>1.829753746025966E-3</v>
      </c>
      <c r="F10216" s="89">
        <v>703695</v>
      </c>
      <c r="G10216" s="89">
        <v>5</v>
      </c>
      <c r="H10216" t="s">
        <v>19630</v>
      </c>
      <c r="I10216" s="89"/>
    </row>
    <row r="10217" x14ac:dyDescent="0.3">
      <c r="A10217" t="s">
        <v>13991</v>
      </c>
      <c r="B10217" t="s">
        <v>19482</v>
      </c>
      <c r="C10217" t="s">
        <v>19536</v>
      </c>
      <c r="D10217" t="s">
        <v>19623</v>
      </c>
      <c r="E10217" s="89">
        <v>5.8240120940470025E-4</v>
      </c>
      <c r="F10217" s="89">
        <v>703695</v>
      </c>
      <c r="G10217" s="89">
        <v>5</v>
      </c>
      <c r="H10217" t="s">
        <v>19630</v>
      </c>
      <c r="I10217" s="89"/>
    </row>
    <row r="10218" x14ac:dyDescent="0.3">
      <c r="A10218" t="s">
        <v>13992</v>
      </c>
      <c r="B10218" t="s">
        <v>19480</v>
      </c>
      <c r="C10218" t="s">
        <v>19536</v>
      </c>
      <c r="D10218" t="s">
        <v>19624</v>
      </c>
      <c r="E10218" s="89">
        <v>0</v>
      </c>
      <c r="F10218" s="89">
        <v>703695</v>
      </c>
      <c r="G10218" s="89">
        <v>5</v>
      </c>
      <c r="H10218" t="s">
        <v>19630</v>
      </c>
      <c r="I10218" s="89"/>
    </row>
    <row r="10219" x14ac:dyDescent="0.3">
      <c r="A10219" t="s">
        <v>13993</v>
      </c>
      <c r="B10219" t="s">
        <v>19481</v>
      </c>
      <c r="C10219" t="s">
        <v>19536</v>
      </c>
      <c r="D10219" t="s">
        <v>19624</v>
      </c>
      <c r="E10219" s="89">
        <v>0</v>
      </c>
      <c r="F10219" s="89">
        <v>703695</v>
      </c>
      <c r="G10219" s="89">
        <v>5</v>
      </c>
      <c r="H10219" t="s">
        <v>19630</v>
      </c>
      <c r="I10219" s="89"/>
    </row>
    <row r="10220" x14ac:dyDescent="0.3">
      <c r="A10220" t="s">
        <v>13994</v>
      </c>
      <c r="B10220" t="s">
        <v>19482</v>
      </c>
      <c r="C10220" t="s">
        <v>19536</v>
      </c>
      <c r="D10220" t="s">
        <v>19624</v>
      </c>
      <c r="E10220" s="89">
        <v>0</v>
      </c>
      <c r="F10220" s="89">
        <v>703695</v>
      </c>
      <c r="G10220" s="89">
        <v>5</v>
      </c>
      <c r="H10220" t="s">
        <v>19630</v>
      </c>
      <c r="I10220" s="89"/>
    </row>
    <row r="10221" x14ac:dyDescent="0.3">
      <c r="A10221" t="s">
        <v>13995</v>
      </c>
      <c r="B10221" t="s">
        <v>19480</v>
      </c>
      <c r="C10221" t="s">
        <v>19537</v>
      </c>
      <c r="D10221" t="s">
        <v>19623</v>
      </c>
      <c r="E10221" s="89">
        <v>0</v>
      </c>
      <c r="F10221" s="89">
        <v>703695</v>
      </c>
      <c r="G10221" s="89">
        <v>5</v>
      </c>
      <c r="H10221" t="s">
        <v>19630</v>
      </c>
      <c r="I10221" s="89"/>
    </row>
    <row r="10222" x14ac:dyDescent="0.3">
      <c r="A10222" t="s">
        <v>13996</v>
      </c>
      <c r="B10222" t="s">
        <v>19481</v>
      </c>
      <c r="C10222" t="s">
        <v>19537</v>
      </c>
      <c r="D10222" t="s">
        <v>19623</v>
      </c>
      <c r="E10222" s="89">
        <v>0</v>
      </c>
      <c r="F10222" s="89">
        <v>703695</v>
      </c>
      <c r="G10222" s="89">
        <v>5</v>
      </c>
      <c r="H10222" t="s">
        <v>19630</v>
      </c>
      <c r="I10222" s="89"/>
    </row>
    <row r="10223" x14ac:dyDescent="0.3">
      <c r="A10223" t="s">
        <v>13997</v>
      </c>
      <c r="B10223" t="s">
        <v>19482</v>
      </c>
      <c r="C10223" t="s">
        <v>19537</v>
      </c>
      <c r="D10223" t="s">
        <v>19623</v>
      </c>
      <c r="E10223" s="89">
        <v>0</v>
      </c>
      <c r="F10223" s="89">
        <v>703695</v>
      </c>
      <c r="G10223" s="89">
        <v>5</v>
      </c>
      <c r="H10223" t="s">
        <v>19630</v>
      </c>
      <c r="I10223" s="89"/>
    </row>
    <row r="10224" x14ac:dyDescent="0.3">
      <c r="A10224" t="s">
        <v>13998</v>
      </c>
      <c r="B10224" t="s">
        <v>19480</v>
      </c>
      <c r="C10224" t="s">
        <v>19537</v>
      </c>
      <c r="D10224" t="s">
        <v>19624</v>
      </c>
      <c r="E10224" s="89">
        <v>0</v>
      </c>
      <c r="F10224" s="89">
        <v>703695</v>
      </c>
      <c r="G10224" s="89">
        <v>5</v>
      </c>
      <c r="H10224" t="s">
        <v>19630</v>
      </c>
      <c r="I10224" s="89"/>
    </row>
    <row r="10225" x14ac:dyDescent="0.3">
      <c r="A10225" t="s">
        <v>13999</v>
      </c>
      <c r="B10225" t="s">
        <v>19481</v>
      </c>
      <c r="C10225" t="s">
        <v>19537</v>
      </c>
      <c r="D10225" t="s">
        <v>19624</v>
      </c>
      <c r="E10225" s="89">
        <v>0</v>
      </c>
      <c r="F10225" s="89">
        <v>703695</v>
      </c>
      <c r="G10225" s="89">
        <v>5</v>
      </c>
      <c r="H10225" t="s">
        <v>19630</v>
      </c>
      <c r="I10225" s="89"/>
    </row>
    <row r="10226" x14ac:dyDescent="0.3">
      <c r="A10226" t="s">
        <v>14000</v>
      </c>
      <c r="B10226" t="s">
        <v>19482</v>
      </c>
      <c r="C10226" t="s">
        <v>19537</v>
      </c>
      <c r="D10226" t="s">
        <v>19624</v>
      </c>
      <c r="E10226" s="89">
        <v>0</v>
      </c>
      <c r="F10226" s="89">
        <v>703695</v>
      </c>
      <c r="G10226" s="89">
        <v>5</v>
      </c>
      <c r="H10226" t="s">
        <v>19630</v>
      </c>
      <c r="I10226" s="89"/>
    </row>
    <row r="10227" x14ac:dyDescent="0.3">
      <c r="A10227" t="s">
        <v>14001</v>
      </c>
      <c r="B10227" t="s">
        <v>19480</v>
      </c>
      <c r="C10227" t="s">
        <v>19538</v>
      </c>
      <c r="D10227" t="s">
        <v>19623</v>
      </c>
      <c r="E10227" s="89">
        <v>0</v>
      </c>
      <c r="F10227" s="89">
        <v>703695</v>
      </c>
      <c r="G10227" s="89">
        <v>5</v>
      </c>
      <c r="H10227" t="s">
        <v>19630</v>
      </c>
      <c r="I10227" s="89"/>
    </row>
    <row r="10228" x14ac:dyDescent="0.3">
      <c r="A10228" t="s">
        <v>14002</v>
      </c>
      <c r="B10228" t="s">
        <v>19481</v>
      </c>
      <c r="C10228" t="s">
        <v>19538</v>
      </c>
      <c r="D10228" t="s">
        <v>19623</v>
      </c>
      <c r="E10228" s="89">
        <v>0</v>
      </c>
      <c r="F10228" s="89">
        <v>703695</v>
      </c>
      <c r="G10228" s="89">
        <v>5</v>
      </c>
      <c r="H10228" t="s">
        <v>19630</v>
      </c>
      <c r="I10228" s="89"/>
    </row>
    <row r="10229" x14ac:dyDescent="0.3">
      <c r="A10229" t="s">
        <v>14003</v>
      </c>
      <c r="B10229" t="s">
        <v>19482</v>
      </c>
      <c r="C10229" t="s">
        <v>19538</v>
      </c>
      <c r="D10229" t="s">
        <v>19623</v>
      </c>
      <c r="E10229" s="89">
        <v>0</v>
      </c>
      <c r="F10229" s="89">
        <v>703695</v>
      </c>
      <c r="G10229" s="89">
        <v>5</v>
      </c>
      <c r="H10229" t="s">
        <v>19630</v>
      </c>
      <c r="I10229" s="89"/>
    </row>
    <row r="10230" x14ac:dyDescent="0.3">
      <c r="A10230" t="s">
        <v>14004</v>
      </c>
      <c r="B10230" t="s">
        <v>19480</v>
      </c>
      <c r="C10230" t="s">
        <v>19538</v>
      </c>
      <c r="D10230" t="s">
        <v>19624</v>
      </c>
      <c r="E10230" s="89">
        <v>0</v>
      </c>
      <c r="F10230" s="89">
        <v>703695</v>
      </c>
      <c r="G10230" s="89">
        <v>5</v>
      </c>
      <c r="H10230" t="s">
        <v>19630</v>
      </c>
      <c r="I10230" s="89"/>
    </row>
    <row r="10231" x14ac:dyDescent="0.3">
      <c r="A10231" t="s">
        <v>14005</v>
      </c>
      <c r="B10231" t="s">
        <v>19481</v>
      </c>
      <c r="C10231" t="s">
        <v>19538</v>
      </c>
      <c r="D10231" t="s">
        <v>19624</v>
      </c>
      <c r="E10231" s="89">
        <v>0</v>
      </c>
      <c r="F10231" s="89">
        <v>703695</v>
      </c>
      <c r="G10231" s="89">
        <v>5</v>
      </c>
      <c r="H10231" t="s">
        <v>19630</v>
      </c>
      <c r="I10231" s="89"/>
    </row>
    <row r="10232" x14ac:dyDescent="0.3">
      <c r="A10232" t="s">
        <v>14006</v>
      </c>
      <c r="B10232" t="s">
        <v>19482</v>
      </c>
      <c r="C10232" t="s">
        <v>19538</v>
      </c>
      <c r="D10232" t="s">
        <v>19624</v>
      </c>
      <c r="E10232" s="89">
        <v>0</v>
      </c>
      <c r="F10232" s="89">
        <v>703695</v>
      </c>
      <c r="G10232" s="89">
        <v>5</v>
      </c>
      <c r="H10232" t="s">
        <v>19630</v>
      </c>
      <c r="I10232" s="89"/>
    </row>
    <row r="10233" x14ac:dyDescent="0.3">
      <c r="A10233" t="s">
        <v>14007</v>
      </c>
      <c r="B10233" t="s">
        <v>19480</v>
      </c>
      <c r="C10233" t="s">
        <v>19539</v>
      </c>
      <c r="D10233" t="s">
        <v>19623</v>
      </c>
      <c r="E10233" s="89">
        <v>0</v>
      </c>
      <c r="F10233" s="89">
        <v>703695</v>
      </c>
      <c r="G10233" s="89">
        <v>5</v>
      </c>
      <c r="H10233" t="s">
        <v>19630</v>
      </c>
      <c r="I10233" s="89"/>
    </row>
    <row r="10234" x14ac:dyDescent="0.3">
      <c r="A10234" t="s">
        <v>14008</v>
      </c>
      <c r="B10234" t="s">
        <v>19481</v>
      </c>
      <c r="C10234" t="s">
        <v>19539</v>
      </c>
      <c r="D10234" t="s">
        <v>19623</v>
      </c>
      <c r="E10234" s="89">
        <v>0</v>
      </c>
      <c r="F10234" s="89">
        <v>703695</v>
      </c>
      <c r="G10234" s="89">
        <v>5</v>
      </c>
      <c r="H10234" t="s">
        <v>19630</v>
      </c>
      <c r="I10234" s="89"/>
    </row>
    <row r="10235" x14ac:dyDescent="0.3">
      <c r="A10235" t="s">
        <v>14009</v>
      </c>
      <c r="B10235" t="s">
        <v>19482</v>
      </c>
      <c r="C10235" t="s">
        <v>19539</v>
      </c>
      <c r="D10235" t="s">
        <v>19623</v>
      </c>
      <c r="E10235" s="89">
        <v>0</v>
      </c>
      <c r="F10235" s="89">
        <v>703695</v>
      </c>
      <c r="G10235" s="89">
        <v>5</v>
      </c>
      <c r="H10235" t="s">
        <v>19630</v>
      </c>
      <c r="I10235" s="89"/>
    </row>
    <row r="10236" x14ac:dyDescent="0.3">
      <c r="A10236" t="s">
        <v>14010</v>
      </c>
      <c r="B10236" t="s">
        <v>19480</v>
      </c>
      <c r="C10236" t="s">
        <v>19539</v>
      </c>
      <c r="D10236" t="s">
        <v>19624</v>
      </c>
      <c r="E10236" s="89">
        <v>0</v>
      </c>
      <c r="F10236" s="89">
        <v>703695</v>
      </c>
      <c r="G10236" s="89">
        <v>5</v>
      </c>
      <c r="H10236" t="s">
        <v>19630</v>
      </c>
      <c r="I10236" s="89"/>
    </row>
    <row r="10237" x14ac:dyDescent="0.3">
      <c r="A10237" t="s">
        <v>14011</v>
      </c>
      <c r="B10237" t="s">
        <v>19481</v>
      </c>
      <c r="C10237" t="s">
        <v>19539</v>
      </c>
      <c r="D10237" t="s">
        <v>19624</v>
      </c>
      <c r="E10237" s="89">
        <v>0</v>
      </c>
      <c r="F10237" s="89">
        <v>703695</v>
      </c>
      <c r="G10237" s="89">
        <v>5</v>
      </c>
      <c r="H10237" t="s">
        <v>19630</v>
      </c>
      <c r="I10237" s="89"/>
    </row>
    <row r="10238" x14ac:dyDescent="0.3">
      <c r="A10238" t="s">
        <v>14012</v>
      </c>
      <c r="B10238" t="s">
        <v>19482</v>
      </c>
      <c r="C10238" t="s">
        <v>19539</v>
      </c>
      <c r="D10238" t="s">
        <v>19624</v>
      </c>
      <c r="E10238" s="89">
        <v>0</v>
      </c>
      <c r="F10238" s="89">
        <v>703695</v>
      </c>
      <c r="G10238" s="89">
        <v>5</v>
      </c>
      <c r="H10238" t="s">
        <v>19630</v>
      </c>
      <c r="I10238" s="89"/>
    </row>
    <row r="10239" x14ac:dyDescent="0.3">
      <c r="A10239" t="s">
        <v>14013</v>
      </c>
      <c r="B10239" t="s">
        <v>19480</v>
      </c>
      <c r="C10239" t="s">
        <v>19540</v>
      </c>
      <c r="D10239" t="s">
        <v>19623</v>
      </c>
      <c r="E10239" s="89">
        <v>0</v>
      </c>
      <c r="F10239" s="89">
        <v>703695</v>
      </c>
      <c r="G10239" s="89">
        <v>5</v>
      </c>
      <c r="H10239" t="s">
        <v>19630</v>
      </c>
      <c r="I10239" s="89"/>
    </row>
    <row r="10240" x14ac:dyDescent="0.3">
      <c r="A10240" t="s">
        <v>14014</v>
      </c>
      <c r="B10240" t="s">
        <v>19481</v>
      </c>
      <c r="C10240" t="s">
        <v>19540</v>
      </c>
      <c r="D10240" t="s">
        <v>19623</v>
      </c>
      <c r="E10240" s="89">
        <v>0</v>
      </c>
      <c r="F10240" s="89">
        <v>703695</v>
      </c>
      <c r="G10240" s="89">
        <v>5</v>
      </c>
      <c r="H10240" t="s">
        <v>19630</v>
      </c>
      <c r="I10240" s="89"/>
    </row>
    <row r="10241" x14ac:dyDescent="0.3">
      <c r="A10241" t="s">
        <v>14015</v>
      </c>
      <c r="B10241" t="s">
        <v>19482</v>
      </c>
      <c r="C10241" t="s">
        <v>19540</v>
      </c>
      <c r="D10241" t="s">
        <v>19623</v>
      </c>
      <c r="E10241" s="89">
        <v>0</v>
      </c>
      <c r="F10241" s="89">
        <v>703695</v>
      </c>
      <c r="G10241" s="89">
        <v>5</v>
      </c>
      <c r="H10241" t="s">
        <v>19630</v>
      </c>
      <c r="I10241" s="89"/>
    </row>
    <row r="10242" x14ac:dyDescent="0.3">
      <c r="A10242" t="s">
        <v>14016</v>
      </c>
      <c r="B10242" t="s">
        <v>19480</v>
      </c>
      <c r="C10242" t="s">
        <v>19540</v>
      </c>
      <c r="D10242" t="s">
        <v>19624</v>
      </c>
      <c r="E10242" s="89">
        <v>0</v>
      </c>
      <c r="F10242" s="89">
        <v>703695</v>
      </c>
      <c r="G10242" s="89">
        <v>5</v>
      </c>
      <c r="H10242" t="s">
        <v>19630</v>
      </c>
      <c r="I10242" s="89"/>
    </row>
    <row r="10243" x14ac:dyDescent="0.3">
      <c r="A10243" t="s">
        <v>14017</v>
      </c>
      <c r="B10243" t="s">
        <v>19481</v>
      </c>
      <c r="C10243" t="s">
        <v>19540</v>
      </c>
      <c r="D10243" t="s">
        <v>19624</v>
      </c>
      <c r="E10243" s="89">
        <v>0</v>
      </c>
      <c r="F10243" s="89">
        <v>703695</v>
      </c>
      <c r="G10243" s="89">
        <v>5</v>
      </c>
      <c r="H10243" t="s">
        <v>19630</v>
      </c>
      <c r="I10243" s="89"/>
    </row>
    <row r="10244" x14ac:dyDescent="0.3">
      <c r="A10244" t="s">
        <v>14018</v>
      </c>
      <c r="B10244" t="s">
        <v>19482</v>
      </c>
      <c r="C10244" t="s">
        <v>19540</v>
      </c>
      <c r="D10244" t="s">
        <v>19624</v>
      </c>
      <c r="E10244" s="89">
        <v>0</v>
      </c>
      <c r="F10244" s="89">
        <v>703695</v>
      </c>
      <c r="G10244" s="89">
        <v>5</v>
      </c>
      <c r="H10244" t="s">
        <v>19630</v>
      </c>
      <c r="I10244" s="89"/>
    </row>
    <row r="10245" x14ac:dyDescent="0.3">
      <c r="A10245" t="s">
        <v>14019</v>
      </c>
      <c r="B10245" t="s">
        <v>19480</v>
      </c>
      <c r="C10245" t="s">
        <v>19541</v>
      </c>
      <c r="D10245" t="s">
        <v>19623</v>
      </c>
      <c r="E10245" s="89">
        <v>0</v>
      </c>
      <c r="F10245" s="89">
        <v>703695</v>
      </c>
      <c r="G10245" s="89">
        <v>5</v>
      </c>
      <c r="H10245" t="s">
        <v>19630</v>
      </c>
      <c r="I10245" s="89"/>
    </row>
    <row r="10246" x14ac:dyDescent="0.3">
      <c r="A10246" t="s">
        <v>14020</v>
      </c>
      <c r="B10246" t="s">
        <v>19481</v>
      </c>
      <c r="C10246" t="s">
        <v>19541</v>
      </c>
      <c r="D10246" t="s">
        <v>19623</v>
      </c>
      <c r="E10246" s="89">
        <v>0</v>
      </c>
      <c r="F10246" s="89">
        <v>703695</v>
      </c>
      <c r="G10246" s="89">
        <v>5</v>
      </c>
      <c r="H10246" t="s">
        <v>19630</v>
      </c>
      <c r="I10246" s="89"/>
    </row>
    <row r="10247" x14ac:dyDescent="0.3">
      <c r="A10247" t="s">
        <v>14021</v>
      </c>
      <c r="B10247" t="s">
        <v>19482</v>
      </c>
      <c r="C10247" t="s">
        <v>19541</v>
      </c>
      <c r="D10247" t="s">
        <v>19623</v>
      </c>
      <c r="E10247" s="89">
        <v>0</v>
      </c>
      <c r="F10247" s="89">
        <v>703695</v>
      </c>
      <c r="G10247" s="89">
        <v>5</v>
      </c>
      <c r="H10247" t="s">
        <v>19630</v>
      </c>
      <c r="I10247" s="89"/>
    </row>
    <row r="10248" x14ac:dyDescent="0.3">
      <c r="A10248" t="s">
        <v>14022</v>
      </c>
      <c r="B10248" t="s">
        <v>19480</v>
      </c>
      <c r="C10248" t="s">
        <v>19541</v>
      </c>
      <c r="D10248" t="s">
        <v>19624</v>
      </c>
      <c r="E10248" s="89">
        <v>0</v>
      </c>
      <c r="F10248" s="89">
        <v>703695</v>
      </c>
      <c r="G10248" s="89">
        <v>5</v>
      </c>
      <c r="H10248" t="s">
        <v>19630</v>
      </c>
      <c r="I10248" s="89"/>
    </row>
    <row r="10249" x14ac:dyDescent="0.3">
      <c r="A10249" t="s">
        <v>14023</v>
      </c>
      <c r="B10249" t="s">
        <v>19481</v>
      </c>
      <c r="C10249" t="s">
        <v>19541</v>
      </c>
      <c r="D10249" t="s">
        <v>19624</v>
      </c>
      <c r="E10249" s="89">
        <v>0</v>
      </c>
      <c r="F10249" s="89">
        <v>703695</v>
      </c>
      <c r="G10249" s="89">
        <v>5</v>
      </c>
      <c r="H10249" t="s">
        <v>19630</v>
      </c>
      <c r="I10249" s="89"/>
    </row>
    <row r="10250" x14ac:dyDescent="0.3">
      <c r="A10250" t="s">
        <v>14024</v>
      </c>
      <c r="B10250" t="s">
        <v>19482</v>
      </c>
      <c r="C10250" t="s">
        <v>19541</v>
      </c>
      <c r="D10250" t="s">
        <v>19624</v>
      </c>
      <c r="E10250" s="89">
        <v>0</v>
      </c>
      <c r="F10250" s="89">
        <v>703695</v>
      </c>
      <c r="G10250" s="89">
        <v>5</v>
      </c>
      <c r="H10250" t="s">
        <v>19630</v>
      </c>
      <c r="I10250" s="89"/>
    </row>
    <row r="10251" x14ac:dyDescent="0.3">
      <c r="A10251" t="s">
        <v>14025</v>
      </c>
      <c r="B10251" t="s">
        <v>19480</v>
      </c>
      <c r="C10251" t="s">
        <v>19542</v>
      </c>
      <c r="D10251" t="s">
        <v>19623</v>
      </c>
      <c r="E10251" s="89">
        <v>0</v>
      </c>
      <c r="F10251" s="89">
        <v>703695</v>
      </c>
      <c r="G10251" s="89">
        <v>5</v>
      </c>
      <c r="H10251" t="s">
        <v>19630</v>
      </c>
      <c r="I10251" s="89"/>
    </row>
    <row r="10252" x14ac:dyDescent="0.3">
      <c r="A10252" t="s">
        <v>14026</v>
      </c>
      <c r="B10252" t="s">
        <v>19481</v>
      </c>
      <c r="C10252" t="s">
        <v>19542</v>
      </c>
      <c r="D10252" t="s">
        <v>19623</v>
      </c>
      <c r="E10252" s="89">
        <v>0</v>
      </c>
      <c r="F10252" s="89">
        <v>703695</v>
      </c>
      <c r="G10252" s="89">
        <v>5</v>
      </c>
      <c r="H10252" t="s">
        <v>19630</v>
      </c>
      <c r="I10252" s="89"/>
    </row>
    <row r="10253" x14ac:dyDescent="0.3">
      <c r="A10253" t="s">
        <v>14027</v>
      </c>
      <c r="B10253" t="s">
        <v>19482</v>
      </c>
      <c r="C10253" t="s">
        <v>19542</v>
      </c>
      <c r="D10253" t="s">
        <v>19623</v>
      </c>
      <c r="E10253" s="89">
        <v>0</v>
      </c>
      <c r="F10253" s="89">
        <v>703695</v>
      </c>
      <c r="G10253" s="89">
        <v>5</v>
      </c>
      <c r="H10253" t="s">
        <v>19630</v>
      </c>
      <c r="I10253" s="89"/>
    </row>
    <row r="10254" x14ac:dyDescent="0.3">
      <c r="A10254" t="s">
        <v>14028</v>
      </c>
      <c r="B10254" t="s">
        <v>19480</v>
      </c>
      <c r="C10254" t="s">
        <v>19542</v>
      </c>
      <c r="D10254" t="s">
        <v>19624</v>
      </c>
      <c r="E10254" s="89">
        <v>0</v>
      </c>
      <c r="F10254" s="89">
        <v>703695</v>
      </c>
      <c r="G10254" s="89">
        <v>5</v>
      </c>
      <c r="H10254" t="s">
        <v>19630</v>
      </c>
      <c r="I10254" s="89"/>
    </row>
    <row r="10255" x14ac:dyDescent="0.3">
      <c r="A10255" t="s">
        <v>14029</v>
      </c>
      <c r="B10255" t="s">
        <v>19481</v>
      </c>
      <c r="C10255" t="s">
        <v>19542</v>
      </c>
      <c r="D10255" t="s">
        <v>19624</v>
      </c>
      <c r="E10255" s="89">
        <v>0</v>
      </c>
      <c r="F10255" s="89">
        <v>703695</v>
      </c>
      <c r="G10255" s="89">
        <v>5</v>
      </c>
      <c r="H10255" t="s">
        <v>19630</v>
      </c>
      <c r="I10255" s="89"/>
    </row>
    <row r="10256" x14ac:dyDescent="0.3">
      <c r="A10256" t="s">
        <v>14030</v>
      </c>
      <c r="B10256" t="s">
        <v>19482</v>
      </c>
      <c r="C10256" t="s">
        <v>19542</v>
      </c>
      <c r="D10256" t="s">
        <v>19624</v>
      </c>
      <c r="E10256" s="89">
        <v>0</v>
      </c>
      <c r="F10256" s="89">
        <v>703695</v>
      </c>
      <c r="G10256" s="89">
        <v>5</v>
      </c>
      <c r="H10256" t="s">
        <v>19630</v>
      </c>
      <c r="I10256" s="89"/>
    </row>
    <row r="10257" x14ac:dyDescent="0.3">
      <c r="A10257" t="s">
        <v>14031</v>
      </c>
      <c r="B10257" t="s">
        <v>19480</v>
      </c>
      <c r="C10257" t="s">
        <v>19543</v>
      </c>
      <c r="D10257" t="s">
        <v>19623</v>
      </c>
      <c r="E10257" s="89">
        <v>0</v>
      </c>
      <c r="F10257" s="89">
        <v>703695</v>
      </c>
      <c r="G10257" s="89">
        <v>5</v>
      </c>
      <c r="H10257" t="s">
        <v>19630</v>
      </c>
      <c r="I10257" s="89"/>
    </row>
    <row r="10258" x14ac:dyDescent="0.3">
      <c r="A10258" t="s">
        <v>14032</v>
      </c>
      <c r="B10258" t="s">
        <v>19481</v>
      </c>
      <c r="C10258" t="s">
        <v>19543</v>
      </c>
      <c r="D10258" t="s">
        <v>19623</v>
      </c>
      <c r="E10258" s="89">
        <v>0</v>
      </c>
      <c r="F10258" s="89">
        <v>703695</v>
      </c>
      <c r="G10258" s="89">
        <v>5</v>
      </c>
      <c r="H10258" t="s">
        <v>19630</v>
      </c>
      <c r="I10258" s="89"/>
    </row>
    <row r="10259" x14ac:dyDescent="0.3">
      <c r="A10259" t="s">
        <v>14033</v>
      </c>
      <c r="B10259" t="s">
        <v>19482</v>
      </c>
      <c r="C10259" t="s">
        <v>19543</v>
      </c>
      <c r="D10259" t="s">
        <v>19623</v>
      </c>
      <c r="E10259" s="89">
        <v>0</v>
      </c>
      <c r="F10259" s="89">
        <v>703695</v>
      </c>
      <c r="G10259" s="89">
        <v>5</v>
      </c>
      <c r="H10259" t="s">
        <v>19630</v>
      </c>
      <c r="I10259" s="89"/>
    </row>
    <row r="10260" x14ac:dyDescent="0.3">
      <c r="A10260" t="s">
        <v>14034</v>
      </c>
      <c r="B10260" t="s">
        <v>19480</v>
      </c>
      <c r="C10260" t="s">
        <v>19543</v>
      </c>
      <c r="D10260" t="s">
        <v>19624</v>
      </c>
      <c r="E10260" s="89">
        <v>0</v>
      </c>
      <c r="F10260" s="89">
        <v>703695</v>
      </c>
      <c r="G10260" s="89">
        <v>5</v>
      </c>
      <c r="H10260" t="s">
        <v>19630</v>
      </c>
      <c r="I10260" s="89"/>
    </row>
    <row r="10261" x14ac:dyDescent="0.3">
      <c r="A10261" t="s">
        <v>14035</v>
      </c>
      <c r="B10261" t="s">
        <v>19481</v>
      </c>
      <c r="C10261" t="s">
        <v>19543</v>
      </c>
      <c r="D10261" t="s">
        <v>19624</v>
      </c>
      <c r="E10261" s="89">
        <v>0</v>
      </c>
      <c r="F10261" s="89">
        <v>703695</v>
      </c>
      <c r="G10261" s="89">
        <v>5</v>
      </c>
      <c r="H10261" t="s">
        <v>19630</v>
      </c>
      <c r="I10261" s="89"/>
    </row>
    <row r="10262" x14ac:dyDescent="0.3">
      <c r="A10262" t="s">
        <v>14036</v>
      </c>
      <c r="B10262" t="s">
        <v>19482</v>
      </c>
      <c r="C10262" t="s">
        <v>19543</v>
      </c>
      <c r="D10262" t="s">
        <v>19624</v>
      </c>
      <c r="E10262" s="89">
        <v>0</v>
      </c>
      <c r="F10262" s="89">
        <v>703695</v>
      </c>
      <c r="G10262" s="89">
        <v>5</v>
      </c>
      <c r="H10262" t="s">
        <v>19630</v>
      </c>
      <c r="I10262" s="89"/>
    </row>
    <row r="10263" x14ac:dyDescent="0.3">
      <c r="A10263" t="s">
        <v>14037</v>
      </c>
      <c r="B10263" t="s">
        <v>19480</v>
      </c>
      <c r="C10263" t="s">
        <v>19544</v>
      </c>
      <c r="D10263" t="s">
        <v>19623</v>
      </c>
      <c r="E10263" s="89">
        <v>0</v>
      </c>
      <c r="F10263" s="89">
        <v>703695</v>
      </c>
      <c r="G10263" s="89">
        <v>5</v>
      </c>
      <c r="H10263" t="s">
        <v>19630</v>
      </c>
      <c r="I10263" s="89"/>
    </row>
    <row r="10264" x14ac:dyDescent="0.3">
      <c r="A10264" t="s">
        <v>14038</v>
      </c>
      <c r="B10264" t="s">
        <v>19481</v>
      </c>
      <c r="C10264" t="s">
        <v>19544</v>
      </c>
      <c r="D10264" t="s">
        <v>19623</v>
      </c>
      <c r="E10264" s="89">
        <v>0</v>
      </c>
      <c r="F10264" s="89">
        <v>703695</v>
      </c>
      <c r="G10264" s="89">
        <v>5</v>
      </c>
      <c r="H10264" t="s">
        <v>19630</v>
      </c>
      <c r="I10264" s="89"/>
    </row>
    <row r="10265" x14ac:dyDescent="0.3">
      <c r="A10265" t="s">
        <v>14039</v>
      </c>
      <c r="B10265" t="s">
        <v>19482</v>
      </c>
      <c r="C10265" t="s">
        <v>19544</v>
      </c>
      <c r="D10265" t="s">
        <v>19623</v>
      </c>
      <c r="E10265" s="89">
        <v>0</v>
      </c>
      <c r="F10265" s="89">
        <v>703695</v>
      </c>
      <c r="G10265" s="89">
        <v>5</v>
      </c>
      <c r="H10265" t="s">
        <v>19630</v>
      </c>
      <c r="I10265" s="89"/>
    </row>
    <row r="10266" x14ac:dyDescent="0.3">
      <c r="A10266" t="s">
        <v>14040</v>
      </c>
      <c r="B10266" t="s">
        <v>19480</v>
      </c>
      <c r="C10266" t="s">
        <v>19544</v>
      </c>
      <c r="D10266" t="s">
        <v>19624</v>
      </c>
      <c r="E10266" s="89">
        <v>0</v>
      </c>
      <c r="F10266" s="89">
        <v>703695</v>
      </c>
      <c r="G10266" s="89">
        <v>5</v>
      </c>
      <c r="H10266" t="s">
        <v>19630</v>
      </c>
      <c r="I10266" s="89"/>
    </row>
    <row r="10267" x14ac:dyDescent="0.3">
      <c r="A10267" t="s">
        <v>14041</v>
      </c>
      <c r="B10267" t="s">
        <v>19481</v>
      </c>
      <c r="C10267" t="s">
        <v>19544</v>
      </c>
      <c r="D10267" t="s">
        <v>19624</v>
      </c>
      <c r="E10267" s="89">
        <v>0</v>
      </c>
      <c r="F10267" s="89">
        <v>703695</v>
      </c>
      <c r="G10267" s="89">
        <v>5</v>
      </c>
      <c r="H10267" t="s">
        <v>19630</v>
      </c>
      <c r="I10267" s="89"/>
    </row>
    <row r="10268" x14ac:dyDescent="0.3">
      <c r="A10268" t="s">
        <v>14042</v>
      </c>
      <c r="B10268" t="s">
        <v>19482</v>
      </c>
      <c r="C10268" t="s">
        <v>19544</v>
      </c>
      <c r="D10268" t="s">
        <v>19624</v>
      </c>
      <c r="E10268" s="89">
        <v>0</v>
      </c>
      <c r="F10268" s="89">
        <v>703695</v>
      </c>
      <c r="G10268" s="89">
        <v>5</v>
      </c>
      <c r="H10268" t="s">
        <v>19630</v>
      </c>
      <c r="I10268" s="89"/>
    </row>
    <row r="10269" x14ac:dyDescent="0.3">
      <c r="A10269" t="s">
        <v>13920</v>
      </c>
      <c r="B10269" t="s">
        <v>19483</v>
      </c>
      <c r="C10269" t="s">
        <v>19523</v>
      </c>
      <c r="D10269" t="s">
        <v>19614</v>
      </c>
      <c r="E10269" s="89">
        <v>5.6978733899172962E-2</v>
      </c>
      <c r="F10269" s="89">
        <v>703695</v>
      </c>
      <c r="G10269" s="89">
        <v>5</v>
      </c>
      <c r="H10269" t="s">
        <v>19629</v>
      </c>
      <c r="I10269" s="89"/>
    </row>
    <row r="10270" x14ac:dyDescent="0.3">
      <c r="A10270" t="s">
        <v>13921</v>
      </c>
      <c r="B10270" t="s">
        <v>19483</v>
      </c>
      <c r="C10270" t="s">
        <v>19523</v>
      </c>
      <c r="D10270" t="s">
        <v>19615</v>
      </c>
      <c r="E10270" s="89">
        <v>6.1209211629271447E-2</v>
      </c>
      <c r="F10270" s="89">
        <v>703695</v>
      </c>
      <c r="G10270" s="89">
        <v>5</v>
      </c>
      <c r="H10270" t="s">
        <v>19629</v>
      </c>
      <c r="I10270" s="89"/>
    </row>
    <row r="10271" x14ac:dyDescent="0.3">
      <c r="A10271" t="s">
        <v>13922</v>
      </c>
      <c r="B10271" t="s">
        <v>19483</v>
      </c>
      <c r="C10271" t="s">
        <v>19523</v>
      </c>
      <c r="D10271" t="s">
        <v>19616</v>
      </c>
      <c r="E10271" s="89">
        <v>5.6978733899172962E-2</v>
      </c>
      <c r="F10271" s="89">
        <v>703695</v>
      </c>
      <c r="G10271" s="89">
        <v>5</v>
      </c>
      <c r="H10271" t="s">
        <v>19629</v>
      </c>
      <c r="I10271" s="89"/>
    </row>
    <row r="10272" x14ac:dyDescent="0.3">
      <c r="A10272" t="s">
        <v>13923</v>
      </c>
      <c r="B10272" t="s">
        <v>19483</v>
      </c>
      <c r="C10272" t="s">
        <v>19523</v>
      </c>
      <c r="D10272" t="s">
        <v>19617</v>
      </c>
      <c r="E10272" s="89">
        <v>6.1188627217694941E-2</v>
      </c>
      <c r="F10272" s="89">
        <v>703695</v>
      </c>
      <c r="G10272" s="89">
        <v>5</v>
      </c>
      <c r="H10272" t="s">
        <v>19629</v>
      </c>
      <c r="I10272" s="89"/>
    </row>
    <row r="10273" x14ac:dyDescent="0.3">
      <c r="A10273" t="s">
        <v>13924</v>
      </c>
      <c r="B10273" t="s">
        <v>19483</v>
      </c>
      <c r="C10273" t="s">
        <v>19523</v>
      </c>
      <c r="D10273" t="s">
        <v>19618</v>
      </c>
      <c r="E10273" s="89">
        <v>6.0073584058066738E-2</v>
      </c>
      <c r="F10273" s="89">
        <v>703695</v>
      </c>
      <c r="G10273" s="89">
        <v>5</v>
      </c>
      <c r="H10273" t="s">
        <v>19629</v>
      </c>
      <c r="I10273" s="89"/>
    </row>
    <row r="10274" x14ac:dyDescent="0.3">
      <c r="A10274" t="s">
        <v>13925</v>
      </c>
      <c r="B10274" t="s">
        <v>19483</v>
      </c>
      <c r="C10274" t="s">
        <v>19523</v>
      </c>
      <c r="D10274" t="s">
        <v>19619</v>
      </c>
      <c r="E10274" s="89">
        <v>6.1121175477674462E-2</v>
      </c>
      <c r="F10274" s="89">
        <v>703695</v>
      </c>
      <c r="G10274" s="89">
        <v>5</v>
      </c>
      <c r="H10274" t="s">
        <v>19629</v>
      </c>
      <c r="I10274" s="89"/>
    </row>
    <row r="10275" x14ac:dyDescent="0.3">
      <c r="A10275" t="s">
        <v>13926</v>
      </c>
      <c r="B10275" t="s">
        <v>19483</v>
      </c>
      <c r="C10275" t="s">
        <v>19523</v>
      </c>
      <c r="D10275" t="s">
        <v>19620</v>
      </c>
      <c r="E10275" s="89">
        <v>5.8207743597791829E-2</v>
      </c>
      <c r="F10275" s="89">
        <v>703695</v>
      </c>
      <c r="G10275" s="89">
        <v>5</v>
      </c>
      <c r="H10275" t="s">
        <v>19629</v>
      </c>
      <c r="I10275" s="89"/>
    </row>
    <row r="10276" x14ac:dyDescent="0.3">
      <c r="A10276" t="s">
        <v>13927</v>
      </c>
      <c r="B10276" t="s">
        <v>19483</v>
      </c>
      <c r="C10276" t="s">
        <v>19523</v>
      </c>
      <c r="D10276" t="s">
        <v>19621</v>
      </c>
      <c r="E10276" s="89">
        <v>3.885180645430121E-2</v>
      </c>
      <c r="F10276" s="89">
        <v>703695</v>
      </c>
      <c r="G10276" s="89">
        <v>5</v>
      </c>
      <c r="H10276" t="s">
        <v>19629</v>
      </c>
      <c r="I10276" s="89"/>
    </row>
    <row r="10277" x14ac:dyDescent="0.3">
      <c r="A10277" t="s">
        <v>13928</v>
      </c>
      <c r="B10277" t="s">
        <v>19483</v>
      </c>
      <c r="C10277" t="s">
        <v>19523</v>
      </c>
      <c r="D10277" t="s">
        <v>19622</v>
      </c>
      <c r="E10277" s="89">
        <v>6.0495745868888243E-2</v>
      </c>
      <c r="F10277" s="89">
        <v>703695</v>
      </c>
      <c r="G10277" s="89">
        <v>5</v>
      </c>
      <c r="H10277" t="s">
        <v>19629</v>
      </c>
      <c r="I10277" s="89"/>
    </row>
    <row r="10278" x14ac:dyDescent="0.3">
      <c r="A10278" t="s">
        <v>13929</v>
      </c>
      <c r="B10278" t="s">
        <v>19483</v>
      </c>
      <c r="C10278" t="s">
        <v>19523</v>
      </c>
      <c r="D10278" t="s">
        <v>19623</v>
      </c>
      <c r="E10278" s="89">
        <v>8.761184072608659E-2</v>
      </c>
      <c r="F10278" s="89">
        <v>703695</v>
      </c>
      <c r="G10278" s="89">
        <v>5</v>
      </c>
      <c r="H10278" t="s">
        <v>19629</v>
      </c>
      <c r="I10278" s="89"/>
    </row>
    <row r="10279" x14ac:dyDescent="0.3">
      <c r="A10279" t="s">
        <v>13930</v>
      </c>
      <c r="B10279" t="s">
        <v>19483</v>
      </c>
      <c r="C10279" t="s">
        <v>19523</v>
      </c>
      <c r="D10279" t="s">
        <v>19624</v>
      </c>
      <c r="E10279" s="89">
        <v>0.20949799882901979</v>
      </c>
      <c r="F10279" s="89">
        <v>703695</v>
      </c>
      <c r="G10279" s="89">
        <v>5</v>
      </c>
      <c r="H10279" t="s">
        <v>19629</v>
      </c>
      <c r="I10279" s="89"/>
    </row>
    <row r="10280" x14ac:dyDescent="0.3">
      <c r="A10280" t="s">
        <v>13318</v>
      </c>
      <c r="B10280" t="s">
        <v>19476</v>
      </c>
      <c r="C10280" t="s">
        <v>19489</v>
      </c>
      <c r="D10280" t="s">
        <v>19630</v>
      </c>
      <c r="E10280" s="89">
        <v>47586</v>
      </c>
      <c r="F10280" s="89">
        <v>703695</v>
      </c>
      <c r="G10280" s="89">
        <v>5</v>
      </c>
      <c r="H10280" t="s">
        <v>19630</v>
      </c>
      <c r="I10280" s="89"/>
    </row>
    <row r="10281" x14ac:dyDescent="0.3">
      <c r="A10281" t="s">
        <v>13319</v>
      </c>
      <c r="B10281" t="s">
        <v>19477</v>
      </c>
      <c r="C10281" t="s">
        <v>19489</v>
      </c>
      <c r="D10281" t="s">
        <v>19630</v>
      </c>
      <c r="E10281" s="89">
        <v>1223213287.921387</v>
      </c>
      <c r="F10281" s="89">
        <v>703695</v>
      </c>
      <c r="G10281" s="89">
        <v>5</v>
      </c>
      <c r="H10281" t="s">
        <v>19630</v>
      </c>
      <c r="I10281" s="89"/>
    </row>
    <row r="10282" x14ac:dyDescent="0.3">
      <c r="A10282" t="s">
        <v>13320</v>
      </c>
      <c r="B10282" t="s">
        <v>19478</v>
      </c>
      <c r="C10282" t="s">
        <v>19489</v>
      </c>
      <c r="D10282" t="s">
        <v>19630</v>
      </c>
      <c r="E10282" s="89">
        <v>6.7623046916632915E-2</v>
      </c>
      <c r="F10282" s="89">
        <v>703695</v>
      </c>
      <c r="G10282" s="89">
        <v>5</v>
      </c>
      <c r="H10282" t="s">
        <v>19630</v>
      </c>
      <c r="I10282" s="89"/>
    </row>
    <row r="10283" x14ac:dyDescent="0.3">
      <c r="A10283" t="s">
        <v>13321</v>
      </c>
      <c r="B10283" t="s">
        <v>19479</v>
      </c>
      <c r="C10283" t="s">
        <v>19489</v>
      </c>
      <c r="D10283" t="s">
        <v>19630</v>
      </c>
      <c r="E10283" s="89">
        <v>1738.2719614625471</v>
      </c>
      <c r="F10283" s="89">
        <v>703695</v>
      </c>
      <c r="G10283" s="89">
        <v>5</v>
      </c>
      <c r="H10283" t="s">
        <v>19630</v>
      </c>
      <c r="I10283" s="89"/>
    </row>
    <row r="10284" x14ac:dyDescent="0.3">
      <c r="A10284" t="s">
        <v>14058</v>
      </c>
      <c r="B10284" t="s">
        <v>19480</v>
      </c>
      <c r="C10284" t="s">
        <v>19545</v>
      </c>
      <c r="D10284" t="s">
        <v>19623</v>
      </c>
      <c r="E10284" s="89">
        <v>0</v>
      </c>
      <c r="F10284" s="89">
        <v>703695</v>
      </c>
      <c r="G10284" s="89">
        <v>5</v>
      </c>
      <c r="H10284" t="s">
        <v>19630</v>
      </c>
      <c r="I10284" s="89"/>
    </row>
    <row r="10285" x14ac:dyDescent="0.3">
      <c r="A10285" t="s">
        <v>14059</v>
      </c>
      <c r="B10285" t="s">
        <v>19481</v>
      </c>
      <c r="C10285" t="s">
        <v>19545</v>
      </c>
      <c r="D10285" t="s">
        <v>19623</v>
      </c>
      <c r="E10285" s="89">
        <v>0</v>
      </c>
      <c r="F10285" s="89">
        <v>703695</v>
      </c>
      <c r="G10285" s="89">
        <v>5</v>
      </c>
      <c r="H10285" t="s">
        <v>19630</v>
      </c>
      <c r="I10285" s="89"/>
    </row>
    <row r="10286" x14ac:dyDescent="0.3">
      <c r="A10286" t="s">
        <v>14060</v>
      </c>
      <c r="B10286" t="s">
        <v>19482</v>
      </c>
      <c r="C10286" t="s">
        <v>19545</v>
      </c>
      <c r="D10286" t="s">
        <v>19623</v>
      </c>
      <c r="E10286" s="89">
        <v>0</v>
      </c>
      <c r="F10286" s="89">
        <v>703695</v>
      </c>
      <c r="G10286" s="89">
        <v>5</v>
      </c>
      <c r="H10286" t="s">
        <v>19630</v>
      </c>
      <c r="I10286" s="89"/>
    </row>
    <row r="10287" x14ac:dyDescent="0.3">
      <c r="A10287" t="s">
        <v>14061</v>
      </c>
      <c r="B10287" t="s">
        <v>19480</v>
      </c>
      <c r="C10287" t="s">
        <v>19545</v>
      </c>
      <c r="D10287" t="s">
        <v>19624</v>
      </c>
      <c r="E10287" s="89">
        <v>0</v>
      </c>
      <c r="F10287" s="89">
        <v>703695</v>
      </c>
      <c r="G10287" s="89">
        <v>5</v>
      </c>
      <c r="H10287" t="s">
        <v>19630</v>
      </c>
      <c r="I10287" s="89"/>
    </row>
    <row r="10288" x14ac:dyDescent="0.3">
      <c r="A10288" t="s">
        <v>14062</v>
      </c>
      <c r="B10288" t="s">
        <v>19481</v>
      </c>
      <c r="C10288" t="s">
        <v>19545</v>
      </c>
      <c r="D10288" t="s">
        <v>19624</v>
      </c>
      <c r="E10288" s="89">
        <v>0</v>
      </c>
      <c r="F10288" s="89">
        <v>703695</v>
      </c>
      <c r="G10288" s="89">
        <v>5</v>
      </c>
      <c r="H10288" t="s">
        <v>19630</v>
      </c>
      <c r="I10288" s="89"/>
    </row>
    <row r="10289" x14ac:dyDescent="0.3">
      <c r="A10289" t="s">
        <v>14063</v>
      </c>
      <c r="B10289" t="s">
        <v>19482</v>
      </c>
      <c r="C10289" t="s">
        <v>19545</v>
      </c>
      <c r="D10289" t="s">
        <v>19624</v>
      </c>
      <c r="E10289" s="89">
        <v>0</v>
      </c>
      <c r="F10289" s="89">
        <v>703695</v>
      </c>
      <c r="G10289" s="89">
        <v>5</v>
      </c>
      <c r="H10289" t="s">
        <v>19630</v>
      </c>
      <c r="I10289" s="89"/>
    </row>
    <row r="10290" x14ac:dyDescent="0.3">
      <c r="A10290" t="s">
        <v>14064</v>
      </c>
      <c r="B10290" t="s">
        <v>19480</v>
      </c>
      <c r="C10290" t="s">
        <v>19546</v>
      </c>
      <c r="D10290" t="s">
        <v>19623</v>
      </c>
      <c r="E10290" s="89">
        <v>0</v>
      </c>
      <c r="F10290" s="89">
        <v>703695</v>
      </c>
      <c r="G10290" s="89">
        <v>5</v>
      </c>
      <c r="H10290" t="s">
        <v>19630</v>
      </c>
      <c r="I10290" s="89"/>
    </row>
    <row r="10291" x14ac:dyDescent="0.3">
      <c r="A10291" t="s">
        <v>14065</v>
      </c>
      <c r="B10291" t="s">
        <v>19481</v>
      </c>
      <c r="C10291" t="s">
        <v>19546</v>
      </c>
      <c r="D10291" t="s">
        <v>19623</v>
      </c>
      <c r="E10291" s="89">
        <v>0</v>
      </c>
      <c r="F10291" s="89">
        <v>703695</v>
      </c>
      <c r="G10291" s="89">
        <v>5</v>
      </c>
      <c r="H10291" t="s">
        <v>19630</v>
      </c>
      <c r="I10291" s="89"/>
    </row>
    <row r="10292" x14ac:dyDescent="0.3">
      <c r="A10292" t="s">
        <v>14066</v>
      </c>
      <c r="B10292" t="s">
        <v>19482</v>
      </c>
      <c r="C10292" t="s">
        <v>19546</v>
      </c>
      <c r="D10292" t="s">
        <v>19623</v>
      </c>
      <c r="E10292" s="89">
        <v>0</v>
      </c>
      <c r="F10292" s="89">
        <v>703695</v>
      </c>
      <c r="G10292" s="89">
        <v>5</v>
      </c>
      <c r="H10292" t="s">
        <v>19630</v>
      </c>
      <c r="I10292" s="89"/>
    </row>
    <row r="10293" x14ac:dyDescent="0.3">
      <c r="A10293" t="s">
        <v>14067</v>
      </c>
      <c r="B10293" t="s">
        <v>19480</v>
      </c>
      <c r="C10293" t="s">
        <v>19546</v>
      </c>
      <c r="D10293" t="s">
        <v>19624</v>
      </c>
      <c r="E10293" s="89">
        <v>0</v>
      </c>
      <c r="F10293" s="89">
        <v>703695</v>
      </c>
      <c r="G10293" s="89">
        <v>5</v>
      </c>
      <c r="H10293" t="s">
        <v>19630</v>
      </c>
      <c r="I10293" s="89"/>
    </row>
    <row r="10294" x14ac:dyDescent="0.3">
      <c r="A10294" t="s">
        <v>14068</v>
      </c>
      <c r="B10294" t="s">
        <v>19481</v>
      </c>
      <c r="C10294" t="s">
        <v>19546</v>
      </c>
      <c r="D10294" t="s">
        <v>19624</v>
      </c>
      <c r="E10294" s="89">
        <v>0</v>
      </c>
      <c r="F10294" s="89">
        <v>703695</v>
      </c>
      <c r="G10294" s="89">
        <v>5</v>
      </c>
      <c r="H10294" t="s">
        <v>19630</v>
      </c>
      <c r="I10294" s="89"/>
    </row>
    <row r="10295" x14ac:dyDescent="0.3">
      <c r="A10295" t="s">
        <v>14069</v>
      </c>
      <c r="B10295" t="s">
        <v>19482</v>
      </c>
      <c r="C10295" t="s">
        <v>19546</v>
      </c>
      <c r="D10295" t="s">
        <v>19624</v>
      </c>
      <c r="E10295" s="89">
        <v>0</v>
      </c>
      <c r="F10295" s="89">
        <v>703695</v>
      </c>
      <c r="G10295" s="89">
        <v>5</v>
      </c>
      <c r="H10295" t="s">
        <v>19630</v>
      </c>
      <c r="I10295" s="89"/>
    </row>
    <row r="10296" x14ac:dyDescent="0.3">
      <c r="A10296" t="s">
        <v>14070</v>
      </c>
      <c r="B10296" t="s">
        <v>19480</v>
      </c>
      <c r="C10296" t="s">
        <v>19547</v>
      </c>
      <c r="D10296" t="s">
        <v>19623</v>
      </c>
      <c r="E10296" s="89">
        <v>0</v>
      </c>
      <c r="F10296" s="89">
        <v>703695</v>
      </c>
      <c r="G10296" s="89">
        <v>5</v>
      </c>
      <c r="H10296" t="s">
        <v>19630</v>
      </c>
      <c r="I10296" s="89"/>
    </row>
    <row r="10297" x14ac:dyDescent="0.3">
      <c r="A10297" t="s">
        <v>14071</v>
      </c>
      <c r="B10297" t="s">
        <v>19481</v>
      </c>
      <c r="C10297" t="s">
        <v>19547</v>
      </c>
      <c r="D10297" t="s">
        <v>19623</v>
      </c>
      <c r="E10297" s="89">
        <v>0</v>
      </c>
      <c r="F10297" s="89">
        <v>703695</v>
      </c>
      <c r="G10297" s="89">
        <v>5</v>
      </c>
      <c r="H10297" t="s">
        <v>19630</v>
      </c>
      <c r="I10297" s="89"/>
    </row>
    <row r="10298" x14ac:dyDescent="0.3">
      <c r="A10298" t="s">
        <v>14072</v>
      </c>
      <c r="B10298" t="s">
        <v>19482</v>
      </c>
      <c r="C10298" t="s">
        <v>19547</v>
      </c>
      <c r="D10298" t="s">
        <v>19623</v>
      </c>
      <c r="E10298" s="89">
        <v>0</v>
      </c>
      <c r="F10298" s="89">
        <v>703695</v>
      </c>
      <c r="G10298" s="89">
        <v>5</v>
      </c>
      <c r="H10298" t="s">
        <v>19630</v>
      </c>
      <c r="I10298" s="89"/>
    </row>
    <row r="10299" x14ac:dyDescent="0.3">
      <c r="A10299" t="s">
        <v>14073</v>
      </c>
      <c r="B10299" t="s">
        <v>19480</v>
      </c>
      <c r="C10299" t="s">
        <v>19547</v>
      </c>
      <c r="D10299" t="s">
        <v>19624</v>
      </c>
      <c r="E10299" s="89">
        <v>0</v>
      </c>
      <c r="F10299" s="89">
        <v>703695</v>
      </c>
      <c r="G10299" s="89">
        <v>5</v>
      </c>
      <c r="H10299" t="s">
        <v>19630</v>
      </c>
      <c r="I10299" s="89"/>
    </row>
    <row r="10300" x14ac:dyDescent="0.3">
      <c r="A10300" t="s">
        <v>14074</v>
      </c>
      <c r="B10300" t="s">
        <v>19481</v>
      </c>
      <c r="C10300" t="s">
        <v>19547</v>
      </c>
      <c r="D10300" t="s">
        <v>19624</v>
      </c>
      <c r="E10300" s="89">
        <v>0</v>
      </c>
      <c r="F10300" s="89">
        <v>703695</v>
      </c>
      <c r="G10300" s="89">
        <v>5</v>
      </c>
      <c r="H10300" t="s">
        <v>19630</v>
      </c>
      <c r="I10300" s="89"/>
    </row>
    <row r="10301" x14ac:dyDescent="0.3">
      <c r="A10301" t="s">
        <v>14075</v>
      </c>
      <c r="B10301" t="s">
        <v>19482</v>
      </c>
      <c r="C10301" t="s">
        <v>19547</v>
      </c>
      <c r="D10301" t="s">
        <v>19624</v>
      </c>
      <c r="E10301" s="89">
        <v>0</v>
      </c>
      <c r="F10301" s="89">
        <v>703695</v>
      </c>
      <c r="G10301" s="89">
        <v>5</v>
      </c>
      <c r="H10301" t="s">
        <v>19630</v>
      </c>
      <c r="I10301" s="89"/>
    </row>
    <row r="10302" x14ac:dyDescent="0.3">
      <c r="A10302" t="s">
        <v>14076</v>
      </c>
      <c r="B10302" t="s">
        <v>19480</v>
      </c>
      <c r="C10302" t="s">
        <v>19548</v>
      </c>
      <c r="D10302" t="s">
        <v>19623</v>
      </c>
      <c r="E10302" s="89">
        <v>0</v>
      </c>
      <c r="F10302" s="89">
        <v>703695</v>
      </c>
      <c r="G10302" s="89">
        <v>5</v>
      </c>
      <c r="H10302" t="s">
        <v>19630</v>
      </c>
      <c r="I10302" s="89"/>
    </row>
    <row r="10303" x14ac:dyDescent="0.3">
      <c r="A10303" t="s">
        <v>14077</v>
      </c>
      <c r="B10303" t="s">
        <v>19481</v>
      </c>
      <c r="C10303" t="s">
        <v>19548</v>
      </c>
      <c r="D10303" t="s">
        <v>19623</v>
      </c>
      <c r="E10303" s="89">
        <v>0</v>
      </c>
      <c r="F10303" s="89">
        <v>703695</v>
      </c>
      <c r="G10303" s="89">
        <v>5</v>
      </c>
      <c r="H10303" t="s">
        <v>19630</v>
      </c>
      <c r="I10303" s="89"/>
    </row>
    <row r="10304" x14ac:dyDescent="0.3">
      <c r="A10304" t="s">
        <v>14078</v>
      </c>
      <c r="B10304" t="s">
        <v>19482</v>
      </c>
      <c r="C10304" t="s">
        <v>19548</v>
      </c>
      <c r="D10304" t="s">
        <v>19623</v>
      </c>
      <c r="E10304" s="89">
        <v>0</v>
      </c>
      <c r="F10304" s="89">
        <v>703695</v>
      </c>
      <c r="G10304" s="89">
        <v>5</v>
      </c>
      <c r="H10304" t="s">
        <v>19630</v>
      </c>
      <c r="I10304" s="89"/>
    </row>
    <row r="10305" x14ac:dyDescent="0.3">
      <c r="A10305" t="s">
        <v>14079</v>
      </c>
      <c r="B10305" t="s">
        <v>19480</v>
      </c>
      <c r="C10305" t="s">
        <v>19548</v>
      </c>
      <c r="D10305" t="s">
        <v>19624</v>
      </c>
      <c r="E10305" s="89">
        <v>0</v>
      </c>
      <c r="F10305" s="89">
        <v>703695</v>
      </c>
      <c r="G10305" s="89">
        <v>5</v>
      </c>
      <c r="H10305" t="s">
        <v>19630</v>
      </c>
      <c r="I10305" s="89"/>
    </row>
    <row r="10306" x14ac:dyDescent="0.3">
      <c r="A10306" t="s">
        <v>14080</v>
      </c>
      <c r="B10306" t="s">
        <v>19481</v>
      </c>
      <c r="C10306" t="s">
        <v>19548</v>
      </c>
      <c r="D10306" t="s">
        <v>19624</v>
      </c>
      <c r="E10306" s="89">
        <v>0</v>
      </c>
      <c r="F10306" s="89">
        <v>703695</v>
      </c>
      <c r="G10306" s="89">
        <v>5</v>
      </c>
      <c r="H10306" t="s">
        <v>19630</v>
      </c>
      <c r="I10306" s="89"/>
    </row>
    <row r="10307" x14ac:dyDescent="0.3">
      <c r="A10307" t="s">
        <v>14081</v>
      </c>
      <c r="B10307" t="s">
        <v>19482</v>
      </c>
      <c r="C10307" t="s">
        <v>19548</v>
      </c>
      <c r="D10307" t="s">
        <v>19624</v>
      </c>
      <c r="E10307" s="89">
        <v>0</v>
      </c>
      <c r="F10307" s="89">
        <v>703695</v>
      </c>
      <c r="G10307" s="89">
        <v>5</v>
      </c>
      <c r="H10307" t="s">
        <v>19630</v>
      </c>
      <c r="I10307" s="89"/>
    </row>
    <row r="10308" x14ac:dyDescent="0.3">
      <c r="A10308" t="s">
        <v>14082</v>
      </c>
      <c r="B10308" t="s">
        <v>19480</v>
      </c>
      <c r="C10308" t="s">
        <v>19549</v>
      </c>
      <c r="D10308" t="s">
        <v>19623</v>
      </c>
      <c r="E10308" s="89">
        <v>0</v>
      </c>
      <c r="F10308" s="89">
        <v>703695</v>
      </c>
      <c r="G10308" s="89">
        <v>5</v>
      </c>
      <c r="H10308" t="s">
        <v>19630</v>
      </c>
      <c r="I10308" s="89"/>
    </row>
    <row r="10309" x14ac:dyDescent="0.3">
      <c r="A10309" t="s">
        <v>14083</v>
      </c>
      <c r="B10309" t="s">
        <v>19481</v>
      </c>
      <c r="C10309" t="s">
        <v>19549</v>
      </c>
      <c r="D10309" t="s">
        <v>19623</v>
      </c>
      <c r="E10309" s="89">
        <v>0</v>
      </c>
      <c r="F10309" s="89">
        <v>703695</v>
      </c>
      <c r="G10309" s="89">
        <v>5</v>
      </c>
      <c r="H10309" t="s">
        <v>19630</v>
      </c>
      <c r="I10309" s="89"/>
    </row>
    <row r="10310" x14ac:dyDescent="0.3">
      <c r="A10310" t="s">
        <v>14084</v>
      </c>
      <c r="B10310" t="s">
        <v>19482</v>
      </c>
      <c r="C10310" t="s">
        <v>19549</v>
      </c>
      <c r="D10310" t="s">
        <v>19623</v>
      </c>
      <c r="E10310" s="89">
        <v>0</v>
      </c>
      <c r="F10310" s="89">
        <v>703695</v>
      </c>
      <c r="G10310" s="89">
        <v>5</v>
      </c>
      <c r="H10310" t="s">
        <v>19630</v>
      </c>
      <c r="I10310" s="89"/>
    </row>
    <row r="10311" x14ac:dyDescent="0.3">
      <c r="A10311" t="s">
        <v>14085</v>
      </c>
      <c r="B10311" t="s">
        <v>19480</v>
      </c>
      <c r="C10311" t="s">
        <v>19549</v>
      </c>
      <c r="D10311" t="s">
        <v>19624</v>
      </c>
      <c r="E10311" s="89">
        <v>0</v>
      </c>
      <c r="F10311" s="89">
        <v>703695</v>
      </c>
      <c r="G10311" s="89">
        <v>5</v>
      </c>
      <c r="H10311" t="s">
        <v>19630</v>
      </c>
      <c r="I10311" s="89"/>
    </row>
    <row r="10312" x14ac:dyDescent="0.3">
      <c r="A10312" t="s">
        <v>14086</v>
      </c>
      <c r="B10312" t="s">
        <v>19481</v>
      </c>
      <c r="C10312" t="s">
        <v>19549</v>
      </c>
      <c r="D10312" t="s">
        <v>19624</v>
      </c>
      <c r="E10312" s="89">
        <v>0</v>
      </c>
      <c r="F10312" s="89">
        <v>703695</v>
      </c>
      <c r="G10312" s="89">
        <v>5</v>
      </c>
      <c r="H10312" t="s">
        <v>19630</v>
      </c>
      <c r="I10312" s="89"/>
    </row>
    <row r="10313" x14ac:dyDescent="0.3">
      <c r="A10313" t="s">
        <v>14087</v>
      </c>
      <c r="B10313" t="s">
        <v>19482</v>
      </c>
      <c r="C10313" t="s">
        <v>19549</v>
      </c>
      <c r="D10313" t="s">
        <v>19624</v>
      </c>
      <c r="E10313" s="89">
        <v>0</v>
      </c>
      <c r="F10313" s="89">
        <v>703695</v>
      </c>
      <c r="G10313" s="89">
        <v>5</v>
      </c>
      <c r="H10313" t="s">
        <v>19630</v>
      </c>
      <c r="I10313" s="89"/>
    </row>
    <row r="10314" x14ac:dyDescent="0.3">
      <c r="A10314" t="s">
        <v>14088</v>
      </c>
      <c r="B10314" t="s">
        <v>19480</v>
      </c>
      <c r="C10314" t="s">
        <v>19550</v>
      </c>
      <c r="D10314" t="s">
        <v>19623</v>
      </c>
      <c r="E10314" s="89">
        <v>0</v>
      </c>
      <c r="F10314" s="89">
        <v>703695</v>
      </c>
      <c r="G10314" s="89">
        <v>5</v>
      </c>
      <c r="H10314" t="s">
        <v>19630</v>
      </c>
      <c r="I10314" s="89"/>
    </row>
    <row r="10315" x14ac:dyDescent="0.3">
      <c r="A10315" t="s">
        <v>14089</v>
      </c>
      <c r="B10315" t="s">
        <v>19481</v>
      </c>
      <c r="C10315" t="s">
        <v>19550</v>
      </c>
      <c r="D10315" t="s">
        <v>19623</v>
      </c>
      <c r="E10315" s="89">
        <v>0</v>
      </c>
      <c r="F10315" s="89">
        <v>703695</v>
      </c>
      <c r="G10315" s="89">
        <v>5</v>
      </c>
      <c r="H10315" t="s">
        <v>19630</v>
      </c>
      <c r="I10315" s="89"/>
    </row>
    <row r="10316" x14ac:dyDescent="0.3">
      <c r="A10316" t="s">
        <v>14090</v>
      </c>
      <c r="B10316" t="s">
        <v>19482</v>
      </c>
      <c r="C10316" t="s">
        <v>19550</v>
      </c>
      <c r="D10316" t="s">
        <v>19623</v>
      </c>
      <c r="E10316" s="89">
        <v>0</v>
      </c>
      <c r="F10316" s="89">
        <v>703695</v>
      </c>
      <c r="G10316" s="89">
        <v>5</v>
      </c>
      <c r="H10316" t="s">
        <v>19630</v>
      </c>
      <c r="I10316" s="89"/>
    </row>
    <row r="10317" x14ac:dyDescent="0.3">
      <c r="A10317" t="s">
        <v>14091</v>
      </c>
      <c r="B10317" t="s">
        <v>19480</v>
      </c>
      <c r="C10317" t="s">
        <v>19550</v>
      </c>
      <c r="D10317" t="s">
        <v>19624</v>
      </c>
      <c r="E10317" s="89">
        <v>0</v>
      </c>
      <c r="F10317" s="89">
        <v>703695</v>
      </c>
      <c r="G10317" s="89">
        <v>5</v>
      </c>
      <c r="H10317" t="s">
        <v>19630</v>
      </c>
      <c r="I10317" s="89"/>
    </row>
    <row r="10318" x14ac:dyDescent="0.3">
      <c r="A10318" t="s">
        <v>14092</v>
      </c>
      <c r="B10318" t="s">
        <v>19481</v>
      </c>
      <c r="C10318" t="s">
        <v>19550</v>
      </c>
      <c r="D10318" t="s">
        <v>19624</v>
      </c>
      <c r="E10318" s="89">
        <v>0</v>
      </c>
      <c r="F10318" s="89">
        <v>703695</v>
      </c>
      <c r="G10318" s="89">
        <v>5</v>
      </c>
      <c r="H10318" t="s">
        <v>19630</v>
      </c>
      <c r="I10318" s="89"/>
    </row>
    <row r="10319" x14ac:dyDescent="0.3">
      <c r="A10319" t="s">
        <v>14093</v>
      </c>
      <c r="B10319" t="s">
        <v>19482</v>
      </c>
      <c r="C10319" t="s">
        <v>19550</v>
      </c>
      <c r="D10319" t="s">
        <v>19624</v>
      </c>
      <c r="E10319" s="89">
        <v>0</v>
      </c>
      <c r="F10319" s="89">
        <v>703695</v>
      </c>
      <c r="G10319" s="89">
        <v>5</v>
      </c>
      <c r="H10319" t="s">
        <v>19630</v>
      </c>
      <c r="I10319" s="89"/>
    </row>
    <row r="10320" x14ac:dyDescent="0.3">
      <c r="A10320" t="s">
        <v>14094</v>
      </c>
      <c r="B10320" t="s">
        <v>19480</v>
      </c>
      <c r="C10320" t="s">
        <v>19551</v>
      </c>
      <c r="D10320" t="s">
        <v>19623</v>
      </c>
      <c r="E10320" s="89">
        <v>0</v>
      </c>
      <c r="F10320" s="89">
        <v>703695</v>
      </c>
      <c r="G10320" s="89">
        <v>5</v>
      </c>
      <c r="H10320" t="s">
        <v>19630</v>
      </c>
      <c r="I10320" s="89"/>
    </row>
    <row r="10321" x14ac:dyDescent="0.3">
      <c r="A10321" t="s">
        <v>14095</v>
      </c>
      <c r="B10321" t="s">
        <v>19481</v>
      </c>
      <c r="C10321" t="s">
        <v>19551</v>
      </c>
      <c r="D10321" t="s">
        <v>19623</v>
      </c>
      <c r="E10321" s="89">
        <v>0</v>
      </c>
      <c r="F10321" s="89">
        <v>703695</v>
      </c>
      <c r="G10321" s="89">
        <v>5</v>
      </c>
      <c r="H10321" t="s">
        <v>19630</v>
      </c>
      <c r="I10321" s="89"/>
    </row>
    <row r="10322" x14ac:dyDescent="0.3">
      <c r="A10322" t="s">
        <v>14096</v>
      </c>
      <c r="B10322" t="s">
        <v>19482</v>
      </c>
      <c r="C10322" t="s">
        <v>19551</v>
      </c>
      <c r="D10322" t="s">
        <v>19623</v>
      </c>
      <c r="E10322" s="89">
        <v>0</v>
      </c>
      <c r="F10322" s="89">
        <v>703695</v>
      </c>
      <c r="G10322" s="89">
        <v>5</v>
      </c>
      <c r="H10322" t="s">
        <v>19630</v>
      </c>
      <c r="I10322" s="89"/>
    </row>
    <row r="10323" x14ac:dyDescent="0.3">
      <c r="A10323" t="s">
        <v>14097</v>
      </c>
      <c r="B10323" t="s">
        <v>19480</v>
      </c>
      <c r="C10323" t="s">
        <v>19551</v>
      </c>
      <c r="D10323" t="s">
        <v>19624</v>
      </c>
      <c r="E10323" s="89">
        <v>0</v>
      </c>
      <c r="F10323" s="89">
        <v>703695</v>
      </c>
      <c r="G10323" s="89">
        <v>5</v>
      </c>
      <c r="H10323" t="s">
        <v>19630</v>
      </c>
      <c r="I10323" s="89"/>
    </row>
    <row r="10324" x14ac:dyDescent="0.3">
      <c r="A10324" t="s">
        <v>14098</v>
      </c>
      <c r="B10324" t="s">
        <v>19481</v>
      </c>
      <c r="C10324" t="s">
        <v>19551</v>
      </c>
      <c r="D10324" t="s">
        <v>19624</v>
      </c>
      <c r="E10324" s="89">
        <v>0</v>
      </c>
      <c r="F10324" s="89">
        <v>703695</v>
      </c>
      <c r="G10324" s="89">
        <v>5</v>
      </c>
      <c r="H10324" t="s">
        <v>19630</v>
      </c>
      <c r="I10324" s="89"/>
    </row>
    <row r="10325" x14ac:dyDescent="0.3">
      <c r="A10325" t="s">
        <v>14099</v>
      </c>
      <c r="B10325" t="s">
        <v>19482</v>
      </c>
      <c r="C10325" t="s">
        <v>19551</v>
      </c>
      <c r="D10325" t="s">
        <v>19624</v>
      </c>
      <c r="E10325" s="89">
        <v>0</v>
      </c>
      <c r="F10325" s="89">
        <v>703695</v>
      </c>
      <c r="G10325" s="89">
        <v>5</v>
      </c>
      <c r="H10325" t="s">
        <v>19630</v>
      </c>
      <c r="I10325" s="89"/>
    </row>
    <row r="10326" x14ac:dyDescent="0.3">
      <c r="A10326" t="s">
        <v>14100</v>
      </c>
      <c r="B10326" t="s">
        <v>19480</v>
      </c>
      <c r="C10326" t="s">
        <v>19552</v>
      </c>
      <c r="D10326" t="s">
        <v>19623</v>
      </c>
      <c r="E10326" s="89">
        <v>0</v>
      </c>
      <c r="F10326" s="89">
        <v>703695</v>
      </c>
      <c r="G10326" s="89">
        <v>5</v>
      </c>
      <c r="H10326" t="s">
        <v>19630</v>
      </c>
      <c r="I10326" s="89"/>
    </row>
    <row r="10327" x14ac:dyDescent="0.3">
      <c r="A10327" t="s">
        <v>14101</v>
      </c>
      <c r="B10327" t="s">
        <v>19481</v>
      </c>
      <c r="C10327" t="s">
        <v>19552</v>
      </c>
      <c r="D10327" t="s">
        <v>19623</v>
      </c>
      <c r="E10327" s="89">
        <v>0</v>
      </c>
      <c r="F10327" s="89">
        <v>703695</v>
      </c>
      <c r="G10327" s="89">
        <v>5</v>
      </c>
      <c r="H10327" t="s">
        <v>19630</v>
      </c>
      <c r="I10327" s="89"/>
    </row>
    <row r="10328" x14ac:dyDescent="0.3">
      <c r="A10328" t="s">
        <v>14102</v>
      </c>
      <c r="B10328" t="s">
        <v>19482</v>
      </c>
      <c r="C10328" t="s">
        <v>19552</v>
      </c>
      <c r="D10328" t="s">
        <v>19623</v>
      </c>
      <c r="E10328" s="89">
        <v>0</v>
      </c>
      <c r="F10328" s="89">
        <v>703695</v>
      </c>
      <c r="G10328" s="89">
        <v>5</v>
      </c>
      <c r="H10328" t="s">
        <v>19630</v>
      </c>
      <c r="I10328" s="89"/>
    </row>
    <row r="10329" x14ac:dyDescent="0.3">
      <c r="A10329" t="s">
        <v>14103</v>
      </c>
      <c r="B10329" t="s">
        <v>19480</v>
      </c>
      <c r="C10329" t="s">
        <v>19552</v>
      </c>
      <c r="D10329" t="s">
        <v>19624</v>
      </c>
      <c r="E10329" s="89">
        <v>0</v>
      </c>
      <c r="F10329" s="89">
        <v>703695</v>
      </c>
      <c r="G10329" s="89">
        <v>5</v>
      </c>
      <c r="H10329" t="s">
        <v>19630</v>
      </c>
      <c r="I10329" s="89"/>
    </row>
    <row r="10330" x14ac:dyDescent="0.3">
      <c r="A10330" t="s">
        <v>14104</v>
      </c>
      <c r="B10330" t="s">
        <v>19481</v>
      </c>
      <c r="C10330" t="s">
        <v>19552</v>
      </c>
      <c r="D10330" t="s">
        <v>19624</v>
      </c>
      <c r="E10330" s="89">
        <v>0</v>
      </c>
      <c r="F10330" s="89">
        <v>703695</v>
      </c>
      <c r="G10330" s="89">
        <v>5</v>
      </c>
      <c r="H10330" t="s">
        <v>19630</v>
      </c>
      <c r="I10330" s="89"/>
    </row>
    <row r="10331" x14ac:dyDescent="0.3">
      <c r="A10331" t="s">
        <v>14105</v>
      </c>
      <c r="B10331" t="s">
        <v>19482</v>
      </c>
      <c r="C10331" t="s">
        <v>19552</v>
      </c>
      <c r="D10331" t="s">
        <v>19624</v>
      </c>
      <c r="E10331" s="89">
        <v>0</v>
      </c>
      <c r="F10331" s="89">
        <v>703695</v>
      </c>
      <c r="G10331" s="89">
        <v>5</v>
      </c>
      <c r="H10331" t="s">
        <v>19630</v>
      </c>
      <c r="I10331" s="89"/>
    </row>
    <row r="10332" x14ac:dyDescent="0.3">
      <c r="A10332" t="s">
        <v>14106</v>
      </c>
      <c r="B10332" t="s">
        <v>19480</v>
      </c>
      <c r="C10332" t="s">
        <v>19553</v>
      </c>
      <c r="D10332" t="s">
        <v>19623</v>
      </c>
      <c r="E10332" s="89">
        <v>0</v>
      </c>
      <c r="F10332" s="89">
        <v>703695</v>
      </c>
      <c r="G10332" s="89">
        <v>5</v>
      </c>
      <c r="H10332" t="s">
        <v>19630</v>
      </c>
      <c r="I10332" s="89"/>
    </row>
    <row r="10333" x14ac:dyDescent="0.3">
      <c r="A10333" t="s">
        <v>14107</v>
      </c>
      <c r="B10333" t="s">
        <v>19481</v>
      </c>
      <c r="C10333" t="s">
        <v>19553</v>
      </c>
      <c r="D10333" t="s">
        <v>19623</v>
      </c>
      <c r="E10333" s="89">
        <v>0</v>
      </c>
      <c r="F10333" s="89">
        <v>703695</v>
      </c>
      <c r="G10333" s="89">
        <v>5</v>
      </c>
      <c r="H10333" t="s">
        <v>19630</v>
      </c>
      <c r="I10333" s="89"/>
    </row>
    <row r="10334" x14ac:dyDescent="0.3">
      <c r="A10334" t="s">
        <v>14108</v>
      </c>
      <c r="B10334" t="s">
        <v>19482</v>
      </c>
      <c r="C10334" t="s">
        <v>19553</v>
      </c>
      <c r="D10334" t="s">
        <v>19623</v>
      </c>
      <c r="E10334" s="89">
        <v>0</v>
      </c>
      <c r="F10334" s="89">
        <v>703695</v>
      </c>
      <c r="G10334" s="89">
        <v>5</v>
      </c>
      <c r="H10334" t="s">
        <v>19630</v>
      </c>
      <c r="I10334" s="89"/>
    </row>
    <row r="10335" x14ac:dyDescent="0.3">
      <c r="A10335" t="s">
        <v>14109</v>
      </c>
      <c r="B10335" t="s">
        <v>19480</v>
      </c>
      <c r="C10335" t="s">
        <v>19553</v>
      </c>
      <c r="D10335" t="s">
        <v>19624</v>
      </c>
      <c r="E10335" s="89">
        <v>0</v>
      </c>
      <c r="F10335" s="89">
        <v>703695</v>
      </c>
      <c r="G10335" s="89">
        <v>5</v>
      </c>
      <c r="H10335" t="s">
        <v>19630</v>
      </c>
      <c r="I10335" s="89"/>
    </row>
    <row r="10336" x14ac:dyDescent="0.3">
      <c r="A10336" t="s">
        <v>14110</v>
      </c>
      <c r="B10336" t="s">
        <v>19481</v>
      </c>
      <c r="C10336" t="s">
        <v>19553</v>
      </c>
      <c r="D10336" t="s">
        <v>19624</v>
      </c>
      <c r="E10336" s="89">
        <v>0</v>
      </c>
      <c r="F10336" s="89">
        <v>703695</v>
      </c>
      <c r="G10336" s="89">
        <v>5</v>
      </c>
      <c r="H10336" t="s">
        <v>19630</v>
      </c>
      <c r="I10336" s="89"/>
    </row>
    <row r="10337" x14ac:dyDescent="0.3">
      <c r="A10337" t="s">
        <v>14111</v>
      </c>
      <c r="B10337" t="s">
        <v>19482</v>
      </c>
      <c r="C10337" t="s">
        <v>19553</v>
      </c>
      <c r="D10337" t="s">
        <v>19624</v>
      </c>
      <c r="E10337" s="89">
        <v>0</v>
      </c>
      <c r="F10337" s="89">
        <v>703695</v>
      </c>
      <c r="G10337" s="89">
        <v>5</v>
      </c>
      <c r="H10337" t="s">
        <v>19630</v>
      </c>
      <c r="I10337" s="89"/>
    </row>
    <row r="10338" x14ac:dyDescent="0.3">
      <c r="A10338" t="s">
        <v>14112</v>
      </c>
      <c r="B10338" t="s">
        <v>19480</v>
      </c>
      <c r="C10338" t="s">
        <v>19554</v>
      </c>
      <c r="D10338" t="s">
        <v>19623</v>
      </c>
      <c r="E10338" s="89">
        <v>0</v>
      </c>
      <c r="F10338" s="89">
        <v>703695</v>
      </c>
      <c r="G10338" s="89">
        <v>5</v>
      </c>
      <c r="H10338" t="s">
        <v>19630</v>
      </c>
      <c r="I10338" s="89"/>
    </row>
    <row r="10339" x14ac:dyDescent="0.3">
      <c r="A10339" t="s">
        <v>14113</v>
      </c>
      <c r="B10339" t="s">
        <v>19481</v>
      </c>
      <c r="C10339" t="s">
        <v>19554</v>
      </c>
      <c r="D10339" t="s">
        <v>19623</v>
      </c>
      <c r="E10339" s="89">
        <v>0</v>
      </c>
      <c r="F10339" s="89">
        <v>703695</v>
      </c>
      <c r="G10339" s="89">
        <v>5</v>
      </c>
      <c r="H10339" t="s">
        <v>19630</v>
      </c>
      <c r="I10339" s="89"/>
    </row>
    <row r="10340" x14ac:dyDescent="0.3">
      <c r="A10340" t="s">
        <v>14114</v>
      </c>
      <c r="B10340" t="s">
        <v>19482</v>
      </c>
      <c r="C10340" t="s">
        <v>19554</v>
      </c>
      <c r="D10340" t="s">
        <v>19623</v>
      </c>
      <c r="E10340" s="89">
        <v>0</v>
      </c>
      <c r="F10340" s="89">
        <v>703695</v>
      </c>
      <c r="G10340" s="89">
        <v>5</v>
      </c>
      <c r="H10340" t="s">
        <v>19630</v>
      </c>
      <c r="I10340" s="89"/>
    </row>
    <row r="10341" x14ac:dyDescent="0.3">
      <c r="A10341" t="s">
        <v>14115</v>
      </c>
      <c r="B10341" t="s">
        <v>19480</v>
      </c>
      <c r="C10341" t="s">
        <v>19554</v>
      </c>
      <c r="D10341" t="s">
        <v>19624</v>
      </c>
      <c r="E10341" s="89">
        <v>0</v>
      </c>
      <c r="F10341" s="89">
        <v>703695</v>
      </c>
      <c r="G10341" s="89">
        <v>5</v>
      </c>
      <c r="H10341" t="s">
        <v>19630</v>
      </c>
      <c r="I10341" s="89"/>
    </row>
    <row r="10342" x14ac:dyDescent="0.3">
      <c r="A10342" t="s">
        <v>14116</v>
      </c>
      <c r="B10342" t="s">
        <v>19481</v>
      </c>
      <c r="C10342" t="s">
        <v>19554</v>
      </c>
      <c r="D10342" t="s">
        <v>19624</v>
      </c>
      <c r="E10342" s="89">
        <v>0</v>
      </c>
      <c r="F10342" s="89">
        <v>703695</v>
      </c>
      <c r="G10342" s="89">
        <v>5</v>
      </c>
      <c r="H10342" t="s">
        <v>19630</v>
      </c>
      <c r="I10342" s="89"/>
    </row>
    <row r="10343" x14ac:dyDescent="0.3">
      <c r="A10343" t="s">
        <v>14117</v>
      </c>
      <c r="B10343" t="s">
        <v>19482</v>
      </c>
      <c r="C10343" t="s">
        <v>19554</v>
      </c>
      <c r="D10343" t="s">
        <v>19624</v>
      </c>
      <c r="E10343" s="89">
        <v>0</v>
      </c>
      <c r="F10343" s="89">
        <v>703695</v>
      </c>
      <c r="G10343" s="89">
        <v>5</v>
      </c>
      <c r="H10343" t="s">
        <v>19630</v>
      </c>
      <c r="I10343" s="89"/>
    </row>
    <row r="10344" x14ac:dyDescent="0.3">
      <c r="A10344" t="s">
        <v>13322</v>
      </c>
      <c r="B10344" t="s">
        <v>19483</v>
      </c>
      <c r="C10344" t="s">
        <v>19489</v>
      </c>
      <c r="D10344" t="s">
        <v>19614</v>
      </c>
      <c r="E10344" s="89">
        <v>2.6629970050117371E-2</v>
      </c>
      <c r="F10344" s="89">
        <v>703695</v>
      </c>
      <c r="G10344" s="89">
        <v>5</v>
      </c>
      <c r="H10344" t="s">
        <v>19629</v>
      </c>
      <c r="I10344" s="89"/>
    </row>
    <row r="10345" x14ac:dyDescent="0.3">
      <c r="A10345" t="s">
        <v>13323</v>
      </c>
      <c r="B10345" t="s">
        <v>19483</v>
      </c>
      <c r="C10345" t="s">
        <v>19489</v>
      </c>
      <c r="D10345" t="s">
        <v>19615</v>
      </c>
      <c r="E10345" s="89">
        <v>2.7575016079545552E-2</v>
      </c>
      <c r="F10345" s="89">
        <v>703695</v>
      </c>
      <c r="G10345" s="89">
        <v>5</v>
      </c>
      <c r="H10345" t="s">
        <v>19629</v>
      </c>
      <c r="I10345" s="89"/>
    </row>
    <row r="10346" x14ac:dyDescent="0.3">
      <c r="A10346" t="s">
        <v>13324</v>
      </c>
      <c r="B10346" t="s">
        <v>19483</v>
      </c>
      <c r="C10346" t="s">
        <v>19489</v>
      </c>
      <c r="D10346" t="s">
        <v>19616</v>
      </c>
      <c r="E10346" s="89">
        <v>2.6629970050117371E-2</v>
      </c>
      <c r="F10346" s="89">
        <v>703695</v>
      </c>
      <c r="G10346" s="89">
        <v>5</v>
      </c>
      <c r="H10346" t="s">
        <v>19629</v>
      </c>
      <c r="I10346" s="89"/>
    </row>
    <row r="10347" x14ac:dyDescent="0.3">
      <c r="A10347" t="s">
        <v>13325</v>
      </c>
      <c r="B10347" t="s">
        <v>19483</v>
      </c>
      <c r="C10347" t="s">
        <v>19489</v>
      </c>
      <c r="D10347" t="s">
        <v>19617</v>
      </c>
      <c r="E10347" s="89">
        <v>2.6722952557100669E-2</v>
      </c>
      <c r="F10347" s="89">
        <v>703695</v>
      </c>
      <c r="G10347" s="89">
        <v>5</v>
      </c>
      <c r="H10347" t="s">
        <v>19629</v>
      </c>
      <c r="I10347" s="89"/>
    </row>
    <row r="10348" x14ac:dyDescent="0.3">
      <c r="A10348" t="s">
        <v>13326</v>
      </c>
      <c r="B10348" t="s">
        <v>19483</v>
      </c>
      <c r="C10348" t="s">
        <v>19489</v>
      </c>
      <c r="D10348" t="s">
        <v>19618</v>
      </c>
      <c r="E10348" s="89">
        <v>2.7185815922098049E-2</v>
      </c>
      <c r="F10348" s="89">
        <v>703695</v>
      </c>
      <c r="G10348" s="89">
        <v>5</v>
      </c>
      <c r="H10348" t="s">
        <v>19629</v>
      </c>
      <c r="I10348" s="89"/>
    </row>
    <row r="10349" x14ac:dyDescent="0.3">
      <c r="A10349" t="s">
        <v>13327</v>
      </c>
      <c r="B10349" t="s">
        <v>19483</v>
      </c>
      <c r="C10349" t="s">
        <v>19489</v>
      </c>
      <c r="D10349" t="s">
        <v>19619</v>
      </c>
      <c r="E10349" s="89">
        <v>2.8001346831580211E-2</v>
      </c>
      <c r="F10349" s="89">
        <v>703695</v>
      </c>
      <c r="G10349" s="89">
        <v>5</v>
      </c>
      <c r="H10349" t="s">
        <v>19629</v>
      </c>
      <c r="I10349" s="89"/>
    </row>
    <row r="10350" x14ac:dyDescent="0.3">
      <c r="A10350" t="s">
        <v>13328</v>
      </c>
      <c r="B10350" t="s">
        <v>19483</v>
      </c>
      <c r="C10350" t="s">
        <v>19489</v>
      </c>
      <c r="D10350" t="s">
        <v>19620</v>
      </c>
      <c r="E10350" s="89">
        <v>2.6509692643810891E-2</v>
      </c>
      <c r="F10350" s="89">
        <v>703695</v>
      </c>
      <c r="G10350" s="89">
        <v>5</v>
      </c>
      <c r="H10350" t="s">
        <v>19629</v>
      </c>
      <c r="I10350" s="89"/>
    </row>
    <row r="10351" x14ac:dyDescent="0.3">
      <c r="A10351" t="s">
        <v>13329</v>
      </c>
      <c r="B10351" t="s">
        <v>19483</v>
      </c>
      <c r="C10351" t="s">
        <v>19489</v>
      </c>
      <c r="D10351" t="s">
        <v>19621</v>
      </c>
      <c r="E10351" s="89">
        <v>2.1138133617575869E-2</v>
      </c>
      <c r="F10351" s="89">
        <v>703695</v>
      </c>
      <c r="G10351" s="89">
        <v>5</v>
      </c>
      <c r="H10351" t="s">
        <v>19629</v>
      </c>
      <c r="I10351" s="89"/>
    </row>
    <row r="10352" x14ac:dyDescent="0.3">
      <c r="A10352" t="s">
        <v>13330</v>
      </c>
      <c r="B10352" t="s">
        <v>19483</v>
      </c>
      <c r="C10352" t="s">
        <v>19489</v>
      </c>
      <c r="D10352" t="s">
        <v>19622</v>
      </c>
      <c r="E10352" s="89">
        <v>2.6367394898516579E-2</v>
      </c>
      <c r="F10352" s="89">
        <v>703695</v>
      </c>
      <c r="G10352" s="89">
        <v>5</v>
      </c>
      <c r="H10352" t="s">
        <v>19629</v>
      </c>
      <c r="I10352" s="89"/>
    </row>
    <row r="10353" x14ac:dyDescent="0.3">
      <c r="A10353" t="s">
        <v>13331</v>
      </c>
      <c r="B10353" t="s">
        <v>19483</v>
      </c>
      <c r="C10353" t="s">
        <v>19489</v>
      </c>
      <c r="D10353" t="s">
        <v>19623</v>
      </c>
      <c r="E10353" s="89">
        <v>3.9347600275666458E-2</v>
      </c>
      <c r="F10353" s="89">
        <v>703695</v>
      </c>
      <c r="G10353" s="89">
        <v>5</v>
      </c>
      <c r="H10353" t="s">
        <v>19629</v>
      </c>
      <c r="I10353" s="89"/>
    </row>
    <row r="10354" x14ac:dyDescent="0.3">
      <c r="A10354" t="s">
        <v>13332</v>
      </c>
      <c r="B10354" t="s">
        <v>19483</v>
      </c>
      <c r="C10354" t="s">
        <v>19489</v>
      </c>
      <c r="D10354" t="s">
        <v>19624</v>
      </c>
      <c r="E10354" s="89">
        <v>9.7957043287785886E-2</v>
      </c>
      <c r="F10354" s="89">
        <v>703695</v>
      </c>
      <c r="G10354" s="89">
        <v>5</v>
      </c>
      <c r="H10354" t="s">
        <v>19629</v>
      </c>
      <c r="I10354" s="89"/>
    </row>
    <row r="10355" x14ac:dyDescent="0.3">
      <c r="A10355" t="s">
        <v>13333</v>
      </c>
      <c r="B10355" t="s">
        <v>19476</v>
      </c>
      <c r="C10355" t="s">
        <v>19490</v>
      </c>
      <c r="D10355" t="s">
        <v>19630</v>
      </c>
      <c r="E10355" s="89">
        <v>0</v>
      </c>
      <c r="F10355" s="89">
        <v>703695</v>
      </c>
      <c r="G10355" s="89">
        <v>5</v>
      </c>
      <c r="H10355" t="s">
        <v>19630</v>
      </c>
      <c r="I10355" s="89"/>
    </row>
    <row r="10356" x14ac:dyDescent="0.3">
      <c r="A10356" t="s">
        <v>13334</v>
      </c>
      <c r="B10356" t="s">
        <v>19477</v>
      </c>
      <c r="C10356" t="s">
        <v>19490</v>
      </c>
      <c r="D10356" t="s">
        <v>19630</v>
      </c>
      <c r="E10356" s="89">
        <v>0</v>
      </c>
      <c r="F10356" s="89">
        <v>703695</v>
      </c>
      <c r="G10356" s="89">
        <v>5</v>
      </c>
      <c r="H10356" t="s">
        <v>19630</v>
      </c>
      <c r="I10356" s="89"/>
    </row>
    <row r="10357" x14ac:dyDescent="0.3">
      <c r="A10357" t="s">
        <v>13335</v>
      </c>
      <c r="B10357" t="s">
        <v>19478</v>
      </c>
      <c r="C10357" t="s">
        <v>19490</v>
      </c>
      <c r="D10357" t="s">
        <v>19630</v>
      </c>
      <c r="E10357" s="89">
        <v>0</v>
      </c>
      <c r="F10357" s="89">
        <v>703695</v>
      </c>
      <c r="G10357" s="89">
        <v>5</v>
      </c>
      <c r="H10357" t="s">
        <v>19630</v>
      </c>
      <c r="I10357" s="89"/>
    </row>
    <row r="10358" x14ac:dyDescent="0.3">
      <c r="A10358" t="s">
        <v>13336</v>
      </c>
      <c r="B10358" t="s">
        <v>19479</v>
      </c>
      <c r="C10358" t="s">
        <v>19490</v>
      </c>
      <c r="D10358" t="s">
        <v>19630</v>
      </c>
      <c r="E10358" s="89">
        <v>0</v>
      </c>
      <c r="F10358" s="89">
        <v>703695</v>
      </c>
      <c r="G10358" s="89">
        <v>5</v>
      </c>
      <c r="H10358" t="s">
        <v>19630</v>
      </c>
      <c r="I10358" s="89"/>
    </row>
    <row r="10359" x14ac:dyDescent="0.3">
      <c r="A10359" t="s">
        <v>14122</v>
      </c>
      <c r="B10359" t="s">
        <v>19480</v>
      </c>
      <c r="C10359" t="s">
        <v>19555</v>
      </c>
      <c r="D10359" t="s">
        <v>19623</v>
      </c>
      <c r="E10359" s="89">
        <v>0</v>
      </c>
      <c r="F10359" s="89">
        <v>703695</v>
      </c>
      <c r="G10359" s="89">
        <v>5</v>
      </c>
      <c r="H10359" t="s">
        <v>19630</v>
      </c>
      <c r="I10359" s="89"/>
    </row>
    <row r="10360" x14ac:dyDescent="0.3">
      <c r="A10360" t="s">
        <v>14123</v>
      </c>
      <c r="B10360" t="s">
        <v>19481</v>
      </c>
      <c r="C10360" t="s">
        <v>19555</v>
      </c>
      <c r="D10360" t="s">
        <v>19623</v>
      </c>
      <c r="E10360" s="89">
        <v>0</v>
      </c>
      <c r="F10360" s="89">
        <v>703695</v>
      </c>
      <c r="G10360" s="89">
        <v>5</v>
      </c>
      <c r="H10360" t="s">
        <v>19630</v>
      </c>
      <c r="I10360" s="89"/>
    </row>
    <row r="10361" x14ac:dyDescent="0.3">
      <c r="A10361" t="s">
        <v>14124</v>
      </c>
      <c r="B10361" t="s">
        <v>19482</v>
      </c>
      <c r="C10361" t="s">
        <v>19555</v>
      </c>
      <c r="D10361" t="s">
        <v>19623</v>
      </c>
      <c r="E10361" s="89">
        <v>0</v>
      </c>
      <c r="F10361" s="89">
        <v>703695</v>
      </c>
      <c r="G10361" s="89">
        <v>5</v>
      </c>
      <c r="H10361" t="s">
        <v>19630</v>
      </c>
      <c r="I10361" s="89"/>
    </row>
    <row r="10362" x14ac:dyDescent="0.3">
      <c r="A10362" t="s">
        <v>14125</v>
      </c>
      <c r="B10362" t="s">
        <v>19480</v>
      </c>
      <c r="C10362" t="s">
        <v>19555</v>
      </c>
      <c r="D10362" t="s">
        <v>19624</v>
      </c>
      <c r="E10362" s="89">
        <v>0</v>
      </c>
      <c r="F10362" s="89">
        <v>703695</v>
      </c>
      <c r="G10362" s="89">
        <v>5</v>
      </c>
      <c r="H10362" t="s">
        <v>19630</v>
      </c>
      <c r="I10362" s="89"/>
    </row>
    <row r="10363" x14ac:dyDescent="0.3">
      <c r="A10363" t="s">
        <v>14126</v>
      </c>
      <c r="B10363" t="s">
        <v>19481</v>
      </c>
      <c r="C10363" t="s">
        <v>19555</v>
      </c>
      <c r="D10363" t="s">
        <v>19624</v>
      </c>
      <c r="E10363" s="89">
        <v>0</v>
      </c>
      <c r="F10363" s="89">
        <v>703695</v>
      </c>
      <c r="G10363" s="89">
        <v>5</v>
      </c>
      <c r="H10363" t="s">
        <v>19630</v>
      </c>
      <c r="I10363" s="89"/>
    </row>
    <row r="10364" x14ac:dyDescent="0.3">
      <c r="A10364" t="s">
        <v>14127</v>
      </c>
      <c r="B10364" t="s">
        <v>19482</v>
      </c>
      <c r="C10364" t="s">
        <v>19555</v>
      </c>
      <c r="D10364" t="s">
        <v>19624</v>
      </c>
      <c r="E10364" s="89">
        <v>0</v>
      </c>
      <c r="F10364" s="89">
        <v>703695</v>
      </c>
      <c r="G10364" s="89">
        <v>5</v>
      </c>
      <c r="H10364" t="s">
        <v>19630</v>
      </c>
      <c r="I10364" s="89"/>
    </row>
    <row r="10365" x14ac:dyDescent="0.3">
      <c r="A10365" t="s">
        <v>14128</v>
      </c>
      <c r="B10365" t="s">
        <v>19480</v>
      </c>
      <c r="C10365" t="s">
        <v>19556</v>
      </c>
      <c r="D10365" t="s">
        <v>19623</v>
      </c>
      <c r="E10365" s="89">
        <v>0</v>
      </c>
      <c r="F10365" s="89">
        <v>703695</v>
      </c>
      <c r="G10365" s="89">
        <v>5</v>
      </c>
      <c r="H10365" t="s">
        <v>19630</v>
      </c>
      <c r="I10365" s="89"/>
    </row>
    <row r="10366" x14ac:dyDescent="0.3">
      <c r="A10366" t="s">
        <v>14129</v>
      </c>
      <c r="B10366" t="s">
        <v>19481</v>
      </c>
      <c r="C10366" t="s">
        <v>19556</v>
      </c>
      <c r="D10366" t="s">
        <v>19623</v>
      </c>
      <c r="E10366" s="89">
        <v>0</v>
      </c>
      <c r="F10366" s="89">
        <v>703695</v>
      </c>
      <c r="G10366" s="89">
        <v>5</v>
      </c>
      <c r="H10366" t="s">
        <v>19630</v>
      </c>
      <c r="I10366" s="89"/>
    </row>
    <row r="10367" x14ac:dyDescent="0.3">
      <c r="A10367" t="s">
        <v>14130</v>
      </c>
      <c r="B10367" t="s">
        <v>19482</v>
      </c>
      <c r="C10367" t="s">
        <v>19556</v>
      </c>
      <c r="D10367" t="s">
        <v>19623</v>
      </c>
      <c r="E10367" s="89">
        <v>0</v>
      </c>
      <c r="F10367" s="89">
        <v>703695</v>
      </c>
      <c r="G10367" s="89">
        <v>5</v>
      </c>
      <c r="H10367" t="s">
        <v>19630</v>
      </c>
      <c r="I10367" s="89"/>
    </row>
    <row r="10368" x14ac:dyDescent="0.3">
      <c r="A10368" t="s">
        <v>14131</v>
      </c>
      <c r="B10368" t="s">
        <v>19480</v>
      </c>
      <c r="C10368" t="s">
        <v>19556</v>
      </c>
      <c r="D10368" t="s">
        <v>19624</v>
      </c>
      <c r="E10368" s="89">
        <v>0</v>
      </c>
      <c r="F10368" s="89">
        <v>703695</v>
      </c>
      <c r="G10368" s="89">
        <v>5</v>
      </c>
      <c r="H10368" t="s">
        <v>19630</v>
      </c>
      <c r="I10368" s="89"/>
    </row>
    <row r="10369" x14ac:dyDescent="0.3">
      <c r="A10369" t="s">
        <v>14132</v>
      </c>
      <c r="B10369" t="s">
        <v>19481</v>
      </c>
      <c r="C10369" t="s">
        <v>19556</v>
      </c>
      <c r="D10369" t="s">
        <v>19624</v>
      </c>
      <c r="E10369" s="89">
        <v>0</v>
      </c>
      <c r="F10369" s="89">
        <v>703695</v>
      </c>
      <c r="G10369" s="89">
        <v>5</v>
      </c>
      <c r="H10369" t="s">
        <v>19630</v>
      </c>
      <c r="I10369" s="89"/>
    </row>
    <row r="10370" x14ac:dyDescent="0.3">
      <c r="A10370" t="s">
        <v>14133</v>
      </c>
      <c r="B10370" t="s">
        <v>19482</v>
      </c>
      <c r="C10370" t="s">
        <v>19556</v>
      </c>
      <c r="D10370" t="s">
        <v>19624</v>
      </c>
      <c r="E10370" s="89">
        <v>0</v>
      </c>
      <c r="F10370" s="89">
        <v>703695</v>
      </c>
      <c r="G10370" s="89">
        <v>5</v>
      </c>
      <c r="H10370" t="s">
        <v>19630</v>
      </c>
      <c r="I10370" s="89"/>
    </row>
    <row r="10371" x14ac:dyDescent="0.3">
      <c r="A10371" t="s">
        <v>14134</v>
      </c>
      <c r="B10371" t="s">
        <v>19480</v>
      </c>
      <c r="C10371" t="s">
        <v>19557</v>
      </c>
      <c r="D10371" t="s">
        <v>19623</v>
      </c>
      <c r="E10371" s="89">
        <v>0</v>
      </c>
      <c r="F10371" s="89">
        <v>703695</v>
      </c>
      <c r="G10371" s="89">
        <v>5</v>
      </c>
      <c r="H10371" t="s">
        <v>19630</v>
      </c>
      <c r="I10371" s="89"/>
    </row>
    <row r="10372" x14ac:dyDescent="0.3">
      <c r="A10372" t="s">
        <v>14135</v>
      </c>
      <c r="B10372" t="s">
        <v>19481</v>
      </c>
      <c r="C10372" t="s">
        <v>19557</v>
      </c>
      <c r="D10372" t="s">
        <v>19623</v>
      </c>
      <c r="E10372" s="89">
        <v>0</v>
      </c>
      <c r="F10372" s="89">
        <v>703695</v>
      </c>
      <c r="G10372" s="89">
        <v>5</v>
      </c>
      <c r="H10372" t="s">
        <v>19630</v>
      </c>
      <c r="I10372" s="89"/>
    </row>
    <row r="10373" x14ac:dyDescent="0.3">
      <c r="A10373" t="s">
        <v>14136</v>
      </c>
      <c r="B10373" t="s">
        <v>19482</v>
      </c>
      <c r="C10373" t="s">
        <v>19557</v>
      </c>
      <c r="D10373" t="s">
        <v>19623</v>
      </c>
      <c r="E10373" s="89">
        <v>0</v>
      </c>
      <c r="F10373" s="89">
        <v>703695</v>
      </c>
      <c r="G10373" s="89">
        <v>5</v>
      </c>
      <c r="H10373" t="s">
        <v>19630</v>
      </c>
      <c r="I10373" s="89"/>
    </row>
    <row r="10374" x14ac:dyDescent="0.3">
      <c r="A10374" t="s">
        <v>14137</v>
      </c>
      <c r="B10374" t="s">
        <v>19480</v>
      </c>
      <c r="C10374" t="s">
        <v>19557</v>
      </c>
      <c r="D10374" t="s">
        <v>19624</v>
      </c>
      <c r="E10374" s="89">
        <v>0</v>
      </c>
      <c r="F10374" s="89">
        <v>703695</v>
      </c>
      <c r="G10374" s="89">
        <v>5</v>
      </c>
      <c r="H10374" t="s">
        <v>19630</v>
      </c>
      <c r="I10374" s="89"/>
    </row>
    <row r="10375" x14ac:dyDescent="0.3">
      <c r="A10375" t="s">
        <v>14138</v>
      </c>
      <c r="B10375" t="s">
        <v>19481</v>
      </c>
      <c r="C10375" t="s">
        <v>19557</v>
      </c>
      <c r="D10375" t="s">
        <v>19624</v>
      </c>
      <c r="E10375" s="89">
        <v>0</v>
      </c>
      <c r="F10375" s="89">
        <v>703695</v>
      </c>
      <c r="G10375" s="89">
        <v>5</v>
      </c>
      <c r="H10375" t="s">
        <v>19630</v>
      </c>
      <c r="I10375" s="89"/>
    </row>
    <row r="10376" x14ac:dyDescent="0.3">
      <c r="A10376" t="s">
        <v>14139</v>
      </c>
      <c r="B10376" t="s">
        <v>19482</v>
      </c>
      <c r="C10376" t="s">
        <v>19557</v>
      </c>
      <c r="D10376" t="s">
        <v>19624</v>
      </c>
      <c r="E10376" s="89">
        <v>0</v>
      </c>
      <c r="F10376" s="89">
        <v>703695</v>
      </c>
      <c r="G10376" s="89">
        <v>5</v>
      </c>
      <c r="H10376" t="s">
        <v>19630</v>
      </c>
      <c r="I10376" s="89"/>
    </row>
    <row r="10377" x14ac:dyDescent="0.3">
      <c r="A10377" t="s">
        <v>14140</v>
      </c>
      <c r="B10377" t="s">
        <v>19480</v>
      </c>
      <c r="C10377" t="s">
        <v>19558</v>
      </c>
      <c r="D10377" t="s">
        <v>19623</v>
      </c>
      <c r="E10377" s="89">
        <v>0</v>
      </c>
      <c r="F10377" s="89">
        <v>703695</v>
      </c>
      <c r="G10377" s="89">
        <v>5</v>
      </c>
      <c r="H10377" t="s">
        <v>19630</v>
      </c>
      <c r="I10377" s="89"/>
    </row>
    <row r="10378" x14ac:dyDescent="0.3">
      <c r="A10378" t="s">
        <v>14141</v>
      </c>
      <c r="B10378" t="s">
        <v>19481</v>
      </c>
      <c r="C10378" t="s">
        <v>19558</v>
      </c>
      <c r="D10378" t="s">
        <v>19623</v>
      </c>
      <c r="E10378" s="89">
        <v>0</v>
      </c>
      <c r="F10378" s="89">
        <v>703695</v>
      </c>
      <c r="G10378" s="89">
        <v>5</v>
      </c>
      <c r="H10378" t="s">
        <v>19630</v>
      </c>
      <c r="I10378" s="89"/>
    </row>
    <row r="10379" x14ac:dyDescent="0.3">
      <c r="A10379" t="s">
        <v>14142</v>
      </c>
      <c r="B10379" t="s">
        <v>19482</v>
      </c>
      <c r="C10379" t="s">
        <v>19558</v>
      </c>
      <c r="D10379" t="s">
        <v>19623</v>
      </c>
      <c r="E10379" s="89">
        <v>0</v>
      </c>
      <c r="F10379" s="89">
        <v>703695</v>
      </c>
      <c r="G10379" s="89">
        <v>5</v>
      </c>
      <c r="H10379" t="s">
        <v>19630</v>
      </c>
      <c r="I10379" s="89"/>
    </row>
    <row r="10380" x14ac:dyDescent="0.3">
      <c r="A10380" t="s">
        <v>14143</v>
      </c>
      <c r="B10380" t="s">
        <v>19480</v>
      </c>
      <c r="C10380" t="s">
        <v>19558</v>
      </c>
      <c r="D10380" t="s">
        <v>19624</v>
      </c>
      <c r="E10380" s="89">
        <v>0</v>
      </c>
      <c r="F10380" s="89">
        <v>703695</v>
      </c>
      <c r="G10380" s="89">
        <v>5</v>
      </c>
      <c r="H10380" t="s">
        <v>19630</v>
      </c>
      <c r="I10380" s="89"/>
    </row>
    <row r="10381" x14ac:dyDescent="0.3">
      <c r="A10381" t="s">
        <v>14144</v>
      </c>
      <c r="B10381" t="s">
        <v>19481</v>
      </c>
      <c r="C10381" t="s">
        <v>19558</v>
      </c>
      <c r="D10381" t="s">
        <v>19624</v>
      </c>
      <c r="E10381" s="89">
        <v>0</v>
      </c>
      <c r="F10381" s="89">
        <v>703695</v>
      </c>
      <c r="G10381" s="89">
        <v>5</v>
      </c>
      <c r="H10381" t="s">
        <v>19630</v>
      </c>
      <c r="I10381" s="89"/>
    </row>
    <row r="10382" x14ac:dyDescent="0.3">
      <c r="A10382" t="s">
        <v>14145</v>
      </c>
      <c r="B10382" t="s">
        <v>19482</v>
      </c>
      <c r="C10382" t="s">
        <v>19558</v>
      </c>
      <c r="D10382" t="s">
        <v>19624</v>
      </c>
      <c r="E10382" s="89">
        <v>0</v>
      </c>
      <c r="F10382" s="89">
        <v>703695</v>
      </c>
      <c r="G10382" s="89">
        <v>5</v>
      </c>
      <c r="H10382" t="s">
        <v>19630</v>
      </c>
      <c r="I10382" s="89"/>
    </row>
    <row r="10383" x14ac:dyDescent="0.3">
      <c r="A10383" t="s">
        <v>14146</v>
      </c>
      <c r="B10383" t="s">
        <v>19480</v>
      </c>
      <c r="C10383" t="s">
        <v>19559</v>
      </c>
      <c r="D10383" t="s">
        <v>19623</v>
      </c>
      <c r="E10383" s="89">
        <v>0</v>
      </c>
      <c r="F10383" s="89">
        <v>703695</v>
      </c>
      <c r="G10383" s="89">
        <v>5</v>
      </c>
      <c r="H10383" t="s">
        <v>19630</v>
      </c>
      <c r="I10383" s="89"/>
    </row>
    <row r="10384" x14ac:dyDescent="0.3">
      <c r="A10384" t="s">
        <v>14147</v>
      </c>
      <c r="B10384" t="s">
        <v>19481</v>
      </c>
      <c r="C10384" t="s">
        <v>19559</v>
      </c>
      <c r="D10384" t="s">
        <v>19623</v>
      </c>
      <c r="E10384" s="89">
        <v>0</v>
      </c>
      <c r="F10384" s="89">
        <v>703695</v>
      </c>
      <c r="G10384" s="89">
        <v>5</v>
      </c>
      <c r="H10384" t="s">
        <v>19630</v>
      </c>
      <c r="I10384" s="89"/>
    </row>
    <row r="10385" x14ac:dyDescent="0.3">
      <c r="A10385" t="s">
        <v>14148</v>
      </c>
      <c r="B10385" t="s">
        <v>19482</v>
      </c>
      <c r="C10385" t="s">
        <v>19559</v>
      </c>
      <c r="D10385" t="s">
        <v>19623</v>
      </c>
      <c r="E10385" s="89">
        <v>0</v>
      </c>
      <c r="F10385" s="89">
        <v>703695</v>
      </c>
      <c r="G10385" s="89">
        <v>5</v>
      </c>
      <c r="H10385" t="s">
        <v>19630</v>
      </c>
      <c r="I10385" s="89"/>
    </row>
    <row r="10386" x14ac:dyDescent="0.3">
      <c r="A10386" t="s">
        <v>14149</v>
      </c>
      <c r="B10386" t="s">
        <v>19480</v>
      </c>
      <c r="C10386" t="s">
        <v>19559</v>
      </c>
      <c r="D10386" t="s">
        <v>19624</v>
      </c>
      <c r="E10386" s="89">
        <v>0</v>
      </c>
      <c r="F10386" s="89">
        <v>703695</v>
      </c>
      <c r="G10386" s="89">
        <v>5</v>
      </c>
      <c r="H10386" t="s">
        <v>19630</v>
      </c>
      <c r="I10386" s="89"/>
    </row>
    <row r="10387" x14ac:dyDescent="0.3">
      <c r="A10387" t="s">
        <v>14150</v>
      </c>
      <c r="B10387" t="s">
        <v>19481</v>
      </c>
      <c r="C10387" t="s">
        <v>19559</v>
      </c>
      <c r="D10387" t="s">
        <v>19624</v>
      </c>
      <c r="E10387" s="89">
        <v>0</v>
      </c>
      <c r="F10387" s="89">
        <v>703695</v>
      </c>
      <c r="G10387" s="89">
        <v>5</v>
      </c>
      <c r="H10387" t="s">
        <v>19630</v>
      </c>
      <c r="I10387" s="89"/>
    </row>
    <row r="10388" x14ac:dyDescent="0.3">
      <c r="A10388" t="s">
        <v>14151</v>
      </c>
      <c r="B10388" t="s">
        <v>19482</v>
      </c>
      <c r="C10388" t="s">
        <v>19559</v>
      </c>
      <c r="D10388" t="s">
        <v>19624</v>
      </c>
      <c r="E10388" s="89">
        <v>0</v>
      </c>
      <c r="F10388" s="89">
        <v>703695</v>
      </c>
      <c r="G10388" s="89">
        <v>5</v>
      </c>
      <c r="H10388" t="s">
        <v>19630</v>
      </c>
      <c r="I10388" s="89"/>
    </row>
    <row r="10389" x14ac:dyDescent="0.3">
      <c r="A10389" t="s">
        <v>14152</v>
      </c>
      <c r="B10389" t="s">
        <v>19480</v>
      </c>
      <c r="C10389" t="s">
        <v>19560</v>
      </c>
      <c r="D10389" t="s">
        <v>19623</v>
      </c>
      <c r="E10389" s="89">
        <v>0</v>
      </c>
      <c r="F10389" s="89">
        <v>703695</v>
      </c>
      <c r="G10389" s="89">
        <v>5</v>
      </c>
      <c r="H10389" t="s">
        <v>19630</v>
      </c>
      <c r="I10389" s="89"/>
    </row>
    <row r="10390" x14ac:dyDescent="0.3">
      <c r="A10390" t="s">
        <v>14153</v>
      </c>
      <c r="B10390" t="s">
        <v>19481</v>
      </c>
      <c r="C10390" t="s">
        <v>19560</v>
      </c>
      <c r="D10390" t="s">
        <v>19623</v>
      </c>
      <c r="E10390" s="89">
        <v>0</v>
      </c>
      <c r="F10390" s="89">
        <v>703695</v>
      </c>
      <c r="G10390" s="89">
        <v>5</v>
      </c>
      <c r="H10390" t="s">
        <v>19630</v>
      </c>
      <c r="I10390" s="89"/>
    </row>
    <row r="10391" x14ac:dyDescent="0.3">
      <c r="A10391" t="s">
        <v>14154</v>
      </c>
      <c r="B10391" t="s">
        <v>19482</v>
      </c>
      <c r="C10391" t="s">
        <v>19560</v>
      </c>
      <c r="D10391" t="s">
        <v>19623</v>
      </c>
      <c r="E10391" s="89">
        <v>0</v>
      </c>
      <c r="F10391" s="89">
        <v>703695</v>
      </c>
      <c r="G10391" s="89">
        <v>5</v>
      </c>
      <c r="H10391" t="s">
        <v>19630</v>
      </c>
      <c r="I10391" s="89"/>
    </row>
    <row r="10392" x14ac:dyDescent="0.3">
      <c r="A10392" t="s">
        <v>14155</v>
      </c>
      <c r="B10392" t="s">
        <v>19480</v>
      </c>
      <c r="C10392" t="s">
        <v>19560</v>
      </c>
      <c r="D10392" t="s">
        <v>19624</v>
      </c>
      <c r="E10392" s="89">
        <v>0</v>
      </c>
      <c r="F10392" s="89">
        <v>703695</v>
      </c>
      <c r="G10392" s="89">
        <v>5</v>
      </c>
      <c r="H10392" t="s">
        <v>19630</v>
      </c>
      <c r="I10392" s="89"/>
    </row>
    <row r="10393" x14ac:dyDescent="0.3">
      <c r="A10393" t="s">
        <v>14156</v>
      </c>
      <c r="B10393" t="s">
        <v>19481</v>
      </c>
      <c r="C10393" t="s">
        <v>19560</v>
      </c>
      <c r="D10393" t="s">
        <v>19624</v>
      </c>
      <c r="E10393" s="89">
        <v>0</v>
      </c>
      <c r="F10393" s="89">
        <v>703695</v>
      </c>
      <c r="G10393" s="89">
        <v>5</v>
      </c>
      <c r="H10393" t="s">
        <v>19630</v>
      </c>
      <c r="I10393" s="89"/>
    </row>
    <row r="10394" x14ac:dyDescent="0.3">
      <c r="A10394" t="s">
        <v>14157</v>
      </c>
      <c r="B10394" t="s">
        <v>19482</v>
      </c>
      <c r="C10394" t="s">
        <v>19560</v>
      </c>
      <c r="D10394" t="s">
        <v>19624</v>
      </c>
      <c r="E10394" s="89">
        <v>0</v>
      </c>
      <c r="F10394" s="89">
        <v>703695</v>
      </c>
      <c r="G10394" s="89">
        <v>5</v>
      </c>
      <c r="H10394" t="s">
        <v>19630</v>
      </c>
      <c r="I10394" s="89"/>
    </row>
    <row r="10395" x14ac:dyDescent="0.3">
      <c r="A10395" t="s">
        <v>14158</v>
      </c>
      <c r="B10395" t="s">
        <v>19480</v>
      </c>
      <c r="C10395" t="s">
        <v>19561</v>
      </c>
      <c r="D10395" t="s">
        <v>19623</v>
      </c>
      <c r="E10395" s="89">
        <v>0</v>
      </c>
      <c r="F10395" s="89">
        <v>703695</v>
      </c>
      <c r="G10395" s="89">
        <v>5</v>
      </c>
      <c r="H10395" t="s">
        <v>19630</v>
      </c>
      <c r="I10395" s="89"/>
    </row>
    <row r="10396" x14ac:dyDescent="0.3">
      <c r="A10396" t="s">
        <v>14159</v>
      </c>
      <c r="B10396" t="s">
        <v>19481</v>
      </c>
      <c r="C10396" t="s">
        <v>19561</v>
      </c>
      <c r="D10396" t="s">
        <v>19623</v>
      </c>
      <c r="E10396" s="89">
        <v>0</v>
      </c>
      <c r="F10396" s="89">
        <v>703695</v>
      </c>
      <c r="G10396" s="89">
        <v>5</v>
      </c>
      <c r="H10396" t="s">
        <v>19630</v>
      </c>
      <c r="I10396" s="89"/>
    </row>
    <row r="10397" x14ac:dyDescent="0.3">
      <c r="A10397" t="s">
        <v>14160</v>
      </c>
      <c r="B10397" t="s">
        <v>19482</v>
      </c>
      <c r="C10397" t="s">
        <v>19561</v>
      </c>
      <c r="D10397" t="s">
        <v>19623</v>
      </c>
      <c r="E10397" s="89">
        <v>0</v>
      </c>
      <c r="F10397" s="89">
        <v>703695</v>
      </c>
      <c r="G10397" s="89">
        <v>5</v>
      </c>
      <c r="H10397" t="s">
        <v>19630</v>
      </c>
      <c r="I10397" s="89"/>
    </row>
    <row r="10398" x14ac:dyDescent="0.3">
      <c r="A10398" t="s">
        <v>14161</v>
      </c>
      <c r="B10398" t="s">
        <v>19480</v>
      </c>
      <c r="C10398" t="s">
        <v>19561</v>
      </c>
      <c r="D10398" t="s">
        <v>19624</v>
      </c>
      <c r="E10398" s="89">
        <v>0</v>
      </c>
      <c r="F10398" s="89">
        <v>703695</v>
      </c>
      <c r="G10398" s="89">
        <v>5</v>
      </c>
      <c r="H10398" t="s">
        <v>19630</v>
      </c>
      <c r="I10398" s="89"/>
    </row>
    <row r="10399" x14ac:dyDescent="0.3">
      <c r="A10399" t="s">
        <v>14162</v>
      </c>
      <c r="B10399" t="s">
        <v>19481</v>
      </c>
      <c r="C10399" t="s">
        <v>19561</v>
      </c>
      <c r="D10399" t="s">
        <v>19624</v>
      </c>
      <c r="E10399" s="89">
        <v>0</v>
      </c>
      <c r="F10399" s="89">
        <v>703695</v>
      </c>
      <c r="G10399" s="89">
        <v>5</v>
      </c>
      <c r="H10399" t="s">
        <v>19630</v>
      </c>
      <c r="I10399" s="89"/>
    </row>
    <row r="10400" x14ac:dyDescent="0.3">
      <c r="A10400" t="s">
        <v>14163</v>
      </c>
      <c r="B10400" t="s">
        <v>19482</v>
      </c>
      <c r="C10400" t="s">
        <v>19561</v>
      </c>
      <c r="D10400" t="s">
        <v>19624</v>
      </c>
      <c r="E10400" s="89">
        <v>0</v>
      </c>
      <c r="F10400" s="89">
        <v>703695</v>
      </c>
      <c r="G10400" s="89">
        <v>5</v>
      </c>
      <c r="H10400" t="s">
        <v>19630</v>
      </c>
      <c r="I10400" s="89"/>
    </row>
    <row r="10401" x14ac:dyDescent="0.3">
      <c r="A10401" t="s">
        <v>14164</v>
      </c>
      <c r="B10401" t="s">
        <v>19480</v>
      </c>
      <c r="C10401" t="s">
        <v>19562</v>
      </c>
      <c r="D10401" t="s">
        <v>19623</v>
      </c>
      <c r="E10401" s="89">
        <v>0</v>
      </c>
      <c r="F10401" s="89">
        <v>703695</v>
      </c>
      <c r="G10401" s="89">
        <v>5</v>
      </c>
      <c r="H10401" t="s">
        <v>19630</v>
      </c>
      <c r="I10401" s="89"/>
    </row>
    <row r="10402" x14ac:dyDescent="0.3">
      <c r="A10402" t="s">
        <v>14165</v>
      </c>
      <c r="B10402" t="s">
        <v>19481</v>
      </c>
      <c r="C10402" t="s">
        <v>19562</v>
      </c>
      <c r="D10402" t="s">
        <v>19623</v>
      </c>
      <c r="E10402" s="89">
        <v>0</v>
      </c>
      <c r="F10402" s="89">
        <v>703695</v>
      </c>
      <c r="G10402" s="89">
        <v>5</v>
      </c>
      <c r="H10402" t="s">
        <v>19630</v>
      </c>
      <c r="I10402" s="89"/>
    </row>
    <row r="10403" x14ac:dyDescent="0.3">
      <c r="A10403" t="s">
        <v>14166</v>
      </c>
      <c r="B10403" t="s">
        <v>19482</v>
      </c>
      <c r="C10403" t="s">
        <v>19562</v>
      </c>
      <c r="D10403" t="s">
        <v>19623</v>
      </c>
      <c r="E10403" s="89">
        <v>0</v>
      </c>
      <c r="F10403" s="89">
        <v>703695</v>
      </c>
      <c r="G10403" s="89">
        <v>5</v>
      </c>
      <c r="H10403" t="s">
        <v>19630</v>
      </c>
      <c r="I10403" s="89"/>
    </row>
    <row r="10404" x14ac:dyDescent="0.3">
      <c r="A10404" t="s">
        <v>14167</v>
      </c>
      <c r="B10404" t="s">
        <v>19480</v>
      </c>
      <c r="C10404" t="s">
        <v>19562</v>
      </c>
      <c r="D10404" t="s">
        <v>19624</v>
      </c>
      <c r="E10404" s="89">
        <v>0</v>
      </c>
      <c r="F10404" s="89">
        <v>703695</v>
      </c>
      <c r="G10404" s="89">
        <v>5</v>
      </c>
      <c r="H10404" t="s">
        <v>19630</v>
      </c>
      <c r="I10404" s="89"/>
    </row>
    <row r="10405" x14ac:dyDescent="0.3">
      <c r="A10405" t="s">
        <v>14168</v>
      </c>
      <c r="B10405" t="s">
        <v>19481</v>
      </c>
      <c r="C10405" t="s">
        <v>19562</v>
      </c>
      <c r="D10405" t="s">
        <v>19624</v>
      </c>
      <c r="E10405" s="89">
        <v>0</v>
      </c>
      <c r="F10405" s="89">
        <v>703695</v>
      </c>
      <c r="G10405" s="89">
        <v>5</v>
      </c>
      <c r="H10405" t="s">
        <v>19630</v>
      </c>
      <c r="I10405" s="89"/>
    </row>
    <row r="10406" x14ac:dyDescent="0.3">
      <c r="A10406" t="s">
        <v>14169</v>
      </c>
      <c r="B10406" t="s">
        <v>19482</v>
      </c>
      <c r="C10406" t="s">
        <v>19562</v>
      </c>
      <c r="D10406" t="s">
        <v>19624</v>
      </c>
      <c r="E10406" s="89">
        <v>0</v>
      </c>
      <c r="F10406" s="89">
        <v>703695</v>
      </c>
      <c r="G10406" s="89">
        <v>5</v>
      </c>
      <c r="H10406" t="s">
        <v>19630</v>
      </c>
      <c r="I10406" s="89"/>
    </row>
    <row r="10407" x14ac:dyDescent="0.3">
      <c r="A10407" t="s">
        <v>14170</v>
      </c>
      <c r="B10407" t="s">
        <v>19480</v>
      </c>
      <c r="C10407" t="s">
        <v>19563</v>
      </c>
      <c r="D10407" t="s">
        <v>19623</v>
      </c>
      <c r="E10407" s="89">
        <v>0</v>
      </c>
      <c r="F10407" s="89">
        <v>703695</v>
      </c>
      <c r="G10407" s="89">
        <v>5</v>
      </c>
      <c r="H10407" t="s">
        <v>19630</v>
      </c>
      <c r="I10407" s="89"/>
    </row>
    <row r="10408" x14ac:dyDescent="0.3">
      <c r="A10408" t="s">
        <v>14171</v>
      </c>
      <c r="B10408" t="s">
        <v>19481</v>
      </c>
      <c r="C10408" t="s">
        <v>19563</v>
      </c>
      <c r="D10408" t="s">
        <v>19623</v>
      </c>
      <c r="E10408" s="89">
        <v>0</v>
      </c>
      <c r="F10408" s="89">
        <v>703695</v>
      </c>
      <c r="G10408" s="89">
        <v>5</v>
      </c>
      <c r="H10408" t="s">
        <v>19630</v>
      </c>
      <c r="I10408" s="89"/>
    </row>
    <row r="10409" x14ac:dyDescent="0.3">
      <c r="A10409" t="s">
        <v>14172</v>
      </c>
      <c r="B10409" t="s">
        <v>19482</v>
      </c>
      <c r="C10409" t="s">
        <v>19563</v>
      </c>
      <c r="D10409" t="s">
        <v>19623</v>
      </c>
      <c r="E10409" s="89">
        <v>0</v>
      </c>
      <c r="F10409" s="89">
        <v>703695</v>
      </c>
      <c r="G10409" s="89">
        <v>5</v>
      </c>
      <c r="H10409" t="s">
        <v>19630</v>
      </c>
      <c r="I10409" s="89"/>
    </row>
    <row r="10410" x14ac:dyDescent="0.3">
      <c r="A10410" t="s">
        <v>14173</v>
      </c>
      <c r="B10410" t="s">
        <v>19480</v>
      </c>
      <c r="C10410" t="s">
        <v>19563</v>
      </c>
      <c r="D10410" t="s">
        <v>19624</v>
      </c>
      <c r="E10410" s="89">
        <v>0</v>
      </c>
      <c r="F10410" s="89">
        <v>703695</v>
      </c>
      <c r="G10410" s="89">
        <v>5</v>
      </c>
      <c r="H10410" t="s">
        <v>19630</v>
      </c>
      <c r="I10410" s="89"/>
    </row>
    <row r="10411" x14ac:dyDescent="0.3">
      <c r="A10411" t="s">
        <v>14174</v>
      </c>
      <c r="B10411" t="s">
        <v>19481</v>
      </c>
      <c r="C10411" t="s">
        <v>19563</v>
      </c>
      <c r="D10411" t="s">
        <v>19624</v>
      </c>
      <c r="E10411" s="89">
        <v>0</v>
      </c>
      <c r="F10411" s="89">
        <v>703695</v>
      </c>
      <c r="G10411" s="89">
        <v>5</v>
      </c>
      <c r="H10411" t="s">
        <v>19630</v>
      </c>
      <c r="I10411" s="89"/>
    </row>
    <row r="10412" x14ac:dyDescent="0.3">
      <c r="A10412" t="s">
        <v>14175</v>
      </c>
      <c r="B10412" t="s">
        <v>19482</v>
      </c>
      <c r="C10412" t="s">
        <v>19563</v>
      </c>
      <c r="D10412" t="s">
        <v>19624</v>
      </c>
      <c r="E10412" s="89">
        <v>0</v>
      </c>
      <c r="F10412" s="89">
        <v>703695</v>
      </c>
      <c r="G10412" s="89">
        <v>5</v>
      </c>
      <c r="H10412" t="s">
        <v>19630</v>
      </c>
      <c r="I10412" s="89"/>
    </row>
    <row r="10413" x14ac:dyDescent="0.3">
      <c r="A10413" t="s">
        <v>14176</v>
      </c>
      <c r="B10413" t="s">
        <v>19480</v>
      </c>
      <c r="C10413" t="s">
        <v>19564</v>
      </c>
      <c r="D10413" t="s">
        <v>19623</v>
      </c>
      <c r="E10413" s="89">
        <v>0</v>
      </c>
      <c r="F10413" s="89">
        <v>703695</v>
      </c>
      <c r="G10413" s="89">
        <v>5</v>
      </c>
      <c r="H10413" t="s">
        <v>19630</v>
      </c>
      <c r="I10413" s="89"/>
    </row>
    <row r="10414" x14ac:dyDescent="0.3">
      <c r="A10414" t="s">
        <v>14177</v>
      </c>
      <c r="B10414" t="s">
        <v>19481</v>
      </c>
      <c r="C10414" t="s">
        <v>19564</v>
      </c>
      <c r="D10414" t="s">
        <v>19623</v>
      </c>
      <c r="E10414" s="89">
        <v>0</v>
      </c>
      <c r="F10414" s="89">
        <v>703695</v>
      </c>
      <c r="G10414" s="89">
        <v>5</v>
      </c>
      <c r="H10414" t="s">
        <v>19630</v>
      </c>
      <c r="I10414" s="89"/>
    </row>
    <row r="10415" x14ac:dyDescent="0.3">
      <c r="A10415" t="s">
        <v>14178</v>
      </c>
      <c r="B10415" t="s">
        <v>19482</v>
      </c>
      <c r="C10415" t="s">
        <v>19564</v>
      </c>
      <c r="D10415" t="s">
        <v>19623</v>
      </c>
      <c r="E10415" s="89">
        <v>0</v>
      </c>
      <c r="F10415" s="89">
        <v>703695</v>
      </c>
      <c r="G10415" s="89">
        <v>5</v>
      </c>
      <c r="H10415" t="s">
        <v>19630</v>
      </c>
      <c r="I10415" s="89"/>
    </row>
    <row r="10416" x14ac:dyDescent="0.3">
      <c r="A10416" t="s">
        <v>14179</v>
      </c>
      <c r="B10416" t="s">
        <v>19480</v>
      </c>
      <c r="C10416" t="s">
        <v>19564</v>
      </c>
      <c r="D10416" t="s">
        <v>19624</v>
      </c>
      <c r="E10416" s="89">
        <v>0</v>
      </c>
      <c r="F10416" s="89">
        <v>703695</v>
      </c>
      <c r="G10416" s="89">
        <v>5</v>
      </c>
      <c r="H10416" t="s">
        <v>19630</v>
      </c>
      <c r="I10416" s="89"/>
    </row>
    <row r="10417" x14ac:dyDescent="0.3">
      <c r="A10417" t="s">
        <v>14180</v>
      </c>
      <c r="B10417" t="s">
        <v>19481</v>
      </c>
      <c r="C10417" t="s">
        <v>19564</v>
      </c>
      <c r="D10417" t="s">
        <v>19624</v>
      </c>
      <c r="E10417" s="89">
        <v>0</v>
      </c>
      <c r="F10417" s="89">
        <v>703695</v>
      </c>
      <c r="G10417" s="89">
        <v>5</v>
      </c>
      <c r="H10417" t="s">
        <v>19630</v>
      </c>
      <c r="I10417" s="89"/>
    </row>
    <row r="10418" x14ac:dyDescent="0.3">
      <c r="A10418" t="s">
        <v>14181</v>
      </c>
      <c r="B10418" t="s">
        <v>19482</v>
      </c>
      <c r="C10418" t="s">
        <v>19564</v>
      </c>
      <c r="D10418" t="s">
        <v>19624</v>
      </c>
      <c r="E10418" s="89">
        <v>0</v>
      </c>
      <c r="F10418" s="89">
        <v>703695</v>
      </c>
      <c r="G10418" s="89">
        <v>5</v>
      </c>
      <c r="H10418" t="s">
        <v>19630</v>
      </c>
      <c r="I10418" s="89"/>
    </row>
    <row r="10419" x14ac:dyDescent="0.3">
      <c r="A10419" t="s">
        <v>13337</v>
      </c>
      <c r="B10419" t="s">
        <v>19476</v>
      </c>
      <c r="C10419" t="s">
        <v>19491</v>
      </c>
      <c r="D10419" t="s">
        <v>19630</v>
      </c>
      <c r="E10419" s="89">
        <v>47586</v>
      </c>
      <c r="F10419" s="89">
        <v>703695</v>
      </c>
      <c r="G10419" s="89">
        <v>5</v>
      </c>
      <c r="H10419" t="s">
        <v>19630</v>
      </c>
      <c r="I10419" s="89"/>
    </row>
    <row r="10420" x14ac:dyDescent="0.3">
      <c r="A10420" t="s">
        <v>13338</v>
      </c>
      <c r="B10420" t="s">
        <v>19477</v>
      </c>
      <c r="C10420" t="s">
        <v>19491</v>
      </c>
      <c r="D10420" t="s">
        <v>19630</v>
      </c>
      <c r="E10420" s="89">
        <v>1024124865.837891</v>
      </c>
      <c r="F10420" s="89">
        <v>703695</v>
      </c>
      <c r="G10420" s="89">
        <v>5</v>
      </c>
      <c r="H10420" t="s">
        <v>19630</v>
      </c>
      <c r="I10420" s="89"/>
    </row>
    <row r="10421" x14ac:dyDescent="0.3">
      <c r="A10421" t="s">
        <v>13339</v>
      </c>
      <c r="B10421" t="s">
        <v>19478</v>
      </c>
      <c r="C10421" t="s">
        <v>19491</v>
      </c>
      <c r="D10421" t="s">
        <v>19630</v>
      </c>
      <c r="E10421" s="89">
        <v>6.7623046916632915E-2</v>
      </c>
      <c r="F10421" s="89">
        <v>703695</v>
      </c>
      <c r="G10421" s="89">
        <v>5</v>
      </c>
      <c r="H10421" t="s">
        <v>19630</v>
      </c>
      <c r="I10421" s="89"/>
    </row>
    <row r="10422" x14ac:dyDescent="0.3">
      <c r="A10422" t="s">
        <v>13340</v>
      </c>
      <c r="B10422" t="s">
        <v>19479</v>
      </c>
      <c r="C10422" t="s">
        <v>19491</v>
      </c>
      <c r="D10422" t="s">
        <v>19630</v>
      </c>
      <c r="E10422" s="89">
        <v>1455.353336087212</v>
      </c>
      <c r="F10422" s="89">
        <v>703695</v>
      </c>
      <c r="G10422" s="89">
        <v>5</v>
      </c>
      <c r="H10422" t="s">
        <v>19630</v>
      </c>
      <c r="I10422" s="89"/>
    </row>
    <row r="10423" x14ac:dyDescent="0.3">
      <c r="A10423" t="s">
        <v>13260</v>
      </c>
      <c r="B10423" t="s">
        <v>19480</v>
      </c>
      <c r="C10423" t="s">
        <v>19565</v>
      </c>
      <c r="D10423" t="s">
        <v>19623</v>
      </c>
      <c r="E10423" s="89">
        <v>0</v>
      </c>
      <c r="F10423" s="89">
        <v>703695</v>
      </c>
      <c r="G10423" s="89">
        <v>5</v>
      </c>
      <c r="H10423" t="s">
        <v>19630</v>
      </c>
      <c r="I10423" s="89"/>
    </row>
    <row r="10424" x14ac:dyDescent="0.3">
      <c r="A10424" t="s">
        <v>13261</v>
      </c>
      <c r="B10424" t="s">
        <v>19481</v>
      </c>
      <c r="C10424" t="s">
        <v>19565</v>
      </c>
      <c r="D10424" t="s">
        <v>19623</v>
      </c>
      <c r="E10424" s="89">
        <v>0</v>
      </c>
      <c r="F10424" s="89">
        <v>703695</v>
      </c>
      <c r="G10424" s="89">
        <v>5</v>
      </c>
      <c r="H10424" t="s">
        <v>19630</v>
      </c>
      <c r="I10424" s="89"/>
    </row>
    <row r="10425" x14ac:dyDescent="0.3">
      <c r="A10425" t="s">
        <v>13262</v>
      </c>
      <c r="B10425" t="s">
        <v>19482</v>
      </c>
      <c r="C10425" t="s">
        <v>19565</v>
      </c>
      <c r="D10425" t="s">
        <v>19623</v>
      </c>
      <c r="E10425" s="89">
        <v>0</v>
      </c>
      <c r="F10425" s="89">
        <v>703695</v>
      </c>
      <c r="G10425" s="89">
        <v>5</v>
      </c>
      <c r="H10425" t="s">
        <v>19630</v>
      </c>
      <c r="I10425" s="89"/>
    </row>
    <row r="10426" x14ac:dyDescent="0.3">
      <c r="A10426" t="s">
        <v>13263</v>
      </c>
      <c r="B10426" t="s">
        <v>19480</v>
      </c>
      <c r="C10426" t="s">
        <v>19565</v>
      </c>
      <c r="D10426" t="s">
        <v>19624</v>
      </c>
      <c r="E10426" s="89">
        <v>0</v>
      </c>
      <c r="F10426" s="89">
        <v>703695</v>
      </c>
      <c r="G10426" s="89">
        <v>5</v>
      </c>
      <c r="H10426" t="s">
        <v>19630</v>
      </c>
      <c r="I10426" s="89"/>
    </row>
    <row r="10427" x14ac:dyDescent="0.3">
      <c r="A10427" t="s">
        <v>13264</v>
      </c>
      <c r="B10427" t="s">
        <v>19481</v>
      </c>
      <c r="C10427" t="s">
        <v>19565</v>
      </c>
      <c r="D10427" t="s">
        <v>19624</v>
      </c>
      <c r="E10427" s="89">
        <v>0</v>
      </c>
      <c r="F10427" s="89">
        <v>703695</v>
      </c>
      <c r="G10427" s="89">
        <v>5</v>
      </c>
      <c r="H10427" t="s">
        <v>19630</v>
      </c>
      <c r="I10427" s="89"/>
    </row>
    <row r="10428" x14ac:dyDescent="0.3">
      <c r="A10428" t="s">
        <v>13265</v>
      </c>
      <c r="B10428" t="s">
        <v>19482</v>
      </c>
      <c r="C10428" t="s">
        <v>19565</v>
      </c>
      <c r="D10428" t="s">
        <v>19624</v>
      </c>
      <c r="E10428" s="89">
        <v>0</v>
      </c>
      <c r="F10428" s="89">
        <v>703695</v>
      </c>
      <c r="G10428" s="89">
        <v>5</v>
      </c>
      <c r="H10428" t="s">
        <v>19630</v>
      </c>
      <c r="I10428" s="89"/>
    </row>
    <row r="10429" x14ac:dyDescent="0.3">
      <c r="A10429" t="s">
        <v>13266</v>
      </c>
      <c r="B10429" t="s">
        <v>19480</v>
      </c>
      <c r="C10429" t="s">
        <v>19566</v>
      </c>
      <c r="D10429" t="s">
        <v>19623</v>
      </c>
      <c r="E10429" s="89">
        <v>0</v>
      </c>
      <c r="F10429" s="89">
        <v>703695</v>
      </c>
      <c r="G10429" s="89">
        <v>5</v>
      </c>
      <c r="H10429" t="s">
        <v>19630</v>
      </c>
      <c r="I10429" s="89"/>
    </row>
    <row r="10430" x14ac:dyDescent="0.3">
      <c r="A10430" t="s">
        <v>13267</v>
      </c>
      <c r="B10430" t="s">
        <v>19481</v>
      </c>
      <c r="C10430" t="s">
        <v>19566</v>
      </c>
      <c r="D10430" t="s">
        <v>19623</v>
      </c>
      <c r="E10430" s="89">
        <v>0</v>
      </c>
      <c r="F10430" s="89">
        <v>703695</v>
      </c>
      <c r="G10430" s="89">
        <v>5</v>
      </c>
      <c r="H10430" t="s">
        <v>19630</v>
      </c>
      <c r="I10430" s="89"/>
    </row>
    <row r="10431" x14ac:dyDescent="0.3">
      <c r="A10431" t="s">
        <v>13268</v>
      </c>
      <c r="B10431" t="s">
        <v>19482</v>
      </c>
      <c r="C10431" t="s">
        <v>19566</v>
      </c>
      <c r="D10431" t="s">
        <v>19623</v>
      </c>
      <c r="E10431" s="89">
        <v>0</v>
      </c>
      <c r="F10431" s="89">
        <v>703695</v>
      </c>
      <c r="G10431" s="89">
        <v>5</v>
      </c>
      <c r="H10431" t="s">
        <v>19630</v>
      </c>
      <c r="I10431" s="89"/>
    </row>
    <row r="10432" x14ac:dyDescent="0.3">
      <c r="A10432" t="s">
        <v>13269</v>
      </c>
      <c r="B10432" t="s">
        <v>19480</v>
      </c>
      <c r="C10432" t="s">
        <v>19566</v>
      </c>
      <c r="D10432" t="s">
        <v>19624</v>
      </c>
      <c r="E10432" s="89">
        <v>0</v>
      </c>
      <c r="F10432" s="89">
        <v>703695</v>
      </c>
      <c r="G10432" s="89">
        <v>5</v>
      </c>
      <c r="H10432" t="s">
        <v>19630</v>
      </c>
      <c r="I10432" s="89"/>
    </row>
    <row r="10433" x14ac:dyDescent="0.3">
      <c r="A10433" t="s">
        <v>13270</v>
      </c>
      <c r="B10433" t="s">
        <v>19481</v>
      </c>
      <c r="C10433" t="s">
        <v>19566</v>
      </c>
      <c r="D10433" t="s">
        <v>19624</v>
      </c>
      <c r="E10433" s="89">
        <v>0</v>
      </c>
      <c r="F10433" s="89">
        <v>703695</v>
      </c>
      <c r="G10433" s="89">
        <v>5</v>
      </c>
      <c r="H10433" t="s">
        <v>19630</v>
      </c>
      <c r="I10433" s="89"/>
    </row>
    <row r="10434" x14ac:dyDescent="0.3">
      <c r="A10434" t="s">
        <v>13271</v>
      </c>
      <c r="B10434" t="s">
        <v>19482</v>
      </c>
      <c r="C10434" t="s">
        <v>19566</v>
      </c>
      <c r="D10434" t="s">
        <v>19624</v>
      </c>
      <c r="E10434" s="89">
        <v>0</v>
      </c>
      <c r="F10434" s="89">
        <v>703695</v>
      </c>
      <c r="G10434" s="89">
        <v>5</v>
      </c>
      <c r="H10434" t="s">
        <v>19630</v>
      </c>
      <c r="I10434" s="89"/>
    </row>
    <row r="10435" x14ac:dyDescent="0.3">
      <c r="A10435" t="s">
        <v>13272</v>
      </c>
      <c r="B10435" t="s">
        <v>19480</v>
      </c>
      <c r="C10435" t="s">
        <v>19567</v>
      </c>
      <c r="D10435" t="s">
        <v>19623</v>
      </c>
      <c r="E10435" s="89">
        <v>0</v>
      </c>
      <c r="F10435" s="89">
        <v>703695</v>
      </c>
      <c r="G10435" s="89">
        <v>5</v>
      </c>
      <c r="H10435" t="s">
        <v>19630</v>
      </c>
      <c r="I10435" s="89"/>
    </row>
    <row r="10436" x14ac:dyDescent="0.3">
      <c r="A10436" t="s">
        <v>13273</v>
      </c>
      <c r="B10436" t="s">
        <v>19481</v>
      </c>
      <c r="C10436" t="s">
        <v>19567</v>
      </c>
      <c r="D10436" t="s">
        <v>19623</v>
      </c>
      <c r="E10436" s="89">
        <v>0</v>
      </c>
      <c r="F10436" s="89">
        <v>703695</v>
      </c>
      <c r="G10436" s="89">
        <v>5</v>
      </c>
      <c r="H10436" t="s">
        <v>19630</v>
      </c>
      <c r="I10436" s="89"/>
    </row>
    <row r="10437" x14ac:dyDescent="0.3">
      <c r="A10437" t="s">
        <v>13274</v>
      </c>
      <c r="B10437" t="s">
        <v>19482</v>
      </c>
      <c r="C10437" t="s">
        <v>19567</v>
      </c>
      <c r="D10437" t="s">
        <v>19623</v>
      </c>
      <c r="E10437" s="89">
        <v>0</v>
      </c>
      <c r="F10437" s="89">
        <v>703695</v>
      </c>
      <c r="G10437" s="89">
        <v>5</v>
      </c>
      <c r="H10437" t="s">
        <v>19630</v>
      </c>
      <c r="I10437" s="89"/>
    </row>
    <row r="10438" x14ac:dyDescent="0.3">
      <c r="A10438" t="s">
        <v>13275</v>
      </c>
      <c r="B10438" t="s">
        <v>19480</v>
      </c>
      <c r="C10438" t="s">
        <v>19567</v>
      </c>
      <c r="D10438" t="s">
        <v>19624</v>
      </c>
      <c r="E10438" s="89">
        <v>0</v>
      </c>
      <c r="F10438" s="89">
        <v>703695</v>
      </c>
      <c r="G10438" s="89">
        <v>5</v>
      </c>
      <c r="H10438" t="s">
        <v>19630</v>
      </c>
      <c r="I10438" s="89"/>
    </row>
    <row r="10439" x14ac:dyDescent="0.3">
      <c r="A10439" t="s">
        <v>13276</v>
      </c>
      <c r="B10439" t="s">
        <v>19481</v>
      </c>
      <c r="C10439" t="s">
        <v>19567</v>
      </c>
      <c r="D10439" t="s">
        <v>19624</v>
      </c>
      <c r="E10439" s="89">
        <v>0</v>
      </c>
      <c r="F10439" s="89">
        <v>703695</v>
      </c>
      <c r="G10439" s="89">
        <v>5</v>
      </c>
      <c r="H10439" t="s">
        <v>19630</v>
      </c>
      <c r="I10439" s="89"/>
    </row>
    <row r="10440" x14ac:dyDescent="0.3">
      <c r="A10440" t="s">
        <v>13277</v>
      </c>
      <c r="B10440" t="s">
        <v>19482</v>
      </c>
      <c r="C10440" t="s">
        <v>19567</v>
      </c>
      <c r="D10440" t="s">
        <v>19624</v>
      </c>
      <c r="E10440" s="89">
        <v>0</v>
      </c>
      <c r="F10440" s="89">
        <v>703695</v>
      </c>
      <c r="G10440" s="89">
        <v>5</v>
      </c>
      <c r="H10440" t="s">
        <v>19630</v>
      </c>
      <c r="I10440" s="89"/>
    </row>
    <row r="10441" x14ac:dyDescent="0.3">
      <c r="A10441" t="s">
        <v>13278</v>
      </c>
      <c r="B10441" t="s">
        <v>19480</v>
      </c>
      <c r="C10441" t="s">
        <v>19568</v>
      </c>
      <c r="D10441" t="s">
        <v>19623</v>
      </c>
      <c r="E10441" s="89">
        <v>0</v>
      </c>
      <c r="F10441" s="89">
        <v>703695</v>
      </c>
      <c r="G10441" s="89">
        <v>5</v>
      </c>
      <c r="H10441" t="s">
        <v>19630</v>
      </c>
      <c r="I10441" s="89"/>
    </row>
    <row r="10442" x14ac:dyDescent="0.3">
      <c r="A10442" t="s">
        <v>13279</v>
      </c>
      <c r="B10442" t="s">
        <v>19481</v>
      </c>
      <c r="C10442" t="s">
        <v>19568</v>
      </c>
      <c r="D10442" t="s">
        <v>19623</v>
      </c>
      <c r="E10442" s="89">
        <v>0</v>
      </c>
      <c r="F10442" s="89">
        <v>703695</v>
      </c>
      <c r="G10442" s="89">
        <v>5</v>
      </c>
      <c r="H10442" t="s">
        <v>19630</v>
      </c>
      <c r="I10442" s="89"/>
    </row>
    <row r="10443" x14ac:dyDescent="0.3">
      <c r="A10443" t="s">
        <v>13280</v>
      </c>
      <c r="B10443" t="s">
        <v>19482</v>
      </c>
      <c r="C10443" t="s">
        <v>19568</v>
      </c>
      <c r="D10443" t="s">
        <v>19623</v>
      </c>
      <c r="E10443" s="89">
        <v>0</v>
      </c>
      <c r="F10443" s="89">
        <v>703695</v>
      </c>
      <c r="G10443" s="89">
        <v>5</v>
      </c>
      <c r="H10443" t="s">
        <v>19630</v>
      </c>
      <c r="I10443" s="89"/>
    </row>
    <row r="10444" x14ac:dyDescent="0.3">
      <c r="A10444" t="s">
        <v>13281</v>
      </c>
      <c r="B10444" t="s">
        <v>19480</v>
      </c>
      <c r="C10444" t="s">
        <v>19568</v>
      </c>
      <c r="D10444" t="s">
        <v>19624</v>
      </c>
      <c r="E10444" s="89">
        <v>0</v>
      </c>
      <c r="F10444" s="89">
        <v>703695</v>
      </c>
      <c r="G10444" s="89">
        <v>5</v>
      </c>
      <c r="H10444" t="s">
        <v>19630</v>
      </c>
      <c r="I10444" s="89"/>
    </row>
    <row r="10445" x14ac:dyDescent="0.3">
      <c r="A10445" t="s">
        <v>13282</v>
      </c>
      <c r="B10445" t="s">
        <v>19481</v>
      </c>
      <c r="C10445" t="s">
        <v>19568</v>
      </c>
      <c r="D10445" t="s">
        <v>19624</v>
      </c>
      <c r="E10445" s="89">
        <v>0</v>
      </c>
      <c r="F10445" s="89">
        <v>703695</v>
      </c>
      <c r="G10445" s="89">
        <v>5</v>
      </c>
      <c r="H10445" t="s">
        <v>19630</v>
      </c>
      <c r="I10445" s="89"/>
    </row>
    <row r="10446" x14ac:dyDescent="0.3">
      <c r="A10446" t="s">
        <v>13283</v>
      </c>
      <c r="B10446" t="s">
        <v>19482</v>
      </c>
      <c r="C10446" t="s">
        <v>19568</v>
      </c>
      <c r="D10446" t="s">
        <v>19624</v>
      </c>
      <c r="E10446" s="89">
        <v>0</v>
      </c>
      <c r="F10446" s="89">
        <v>703695</v>
      </c>
      <c r="G10446" s="89">
        <v>5</v>
      </c>
      <c r="H10446" t="s">
        <v>19630</v>
      </c>
      <c r="I10446" s="89"/>
    </row>
    <row r="10447" x14ac:dyDescent="0.3">
      <c r="A10447" t="s">
        <v>13284</v>
      </c>
      <c r="B10447" t="s">
        <v>19480</v>
      </c>
      <c r="C10447" t="s">
        <v>19569</v>
      </c>
      <c r="D10447" t="s">
        <v>19623</v>
      </c>
      <c r="E10447" s="89">
        <v>0</v>
      </c>
      <c r="F10447" s="89">
        <v>703695</v>
      </c>
      <c r="G10447" s="89">
        <v>5</v>
      </c>
      <c r="H10447" t="s">
        <v>19630</v>
      </c>
      <c r="I10447" s="89"/>
    </row>
    <row r="10448" x14ac:dyDescent="0.3">
      <c r="A10448" t="s">
        <v>13285</v>
      </c>
      <c r="B10448" t="s">
        <v>19481</v>
      </c>
      <c r="C10448" t="s">
        <v>19569</v>
      </c>
      <c r="D10448" t="s">
        <v>19623</v>
      </c>
      <c r="E10448" s="89">
        <v>0</v>
      </c>
      <c r="F10448" s="89">
        <v>703695</v>
      </c>
      <c r="G10448" s="89">
        <v>5</v>
      </c>
      <c r="H10448" t="s">
        <v>19630</v>
      </c>
      <c r="I10448" s="89"/>
    </row>
    <row r="10449" x14ac:dyDescent="0.3">
      <c r="A10449" t="s">
        <v>13286</v>
      </c>
      <c r="B10449" t="s">
        <v>19482</v>
      </c>
      <c r="C10449" t="s">
        <v>19569</v>
      </c>
      <c r="D10449" t="s">
        <v>19623</v>
      </c>
      <c r="E10449" s="89">
        <v>0</v>
      </c>
      <c r="F10449" s="89">
        <v>703695</v>
      </c>
      <c r="G10449" s="89">
        <v>5</v>
      </c>
      <c r="H10449" t="s">
        <v>19630</v>
      </c>
      <c r="I10449" s="89"/>
    </row>
    <row r="10450" x14ac:dyDescent="0.3">
      <c r="A10450" t="s">
        <v>13287</v>
      </c>
      <c r="B10450" t="s">
        <v>19480</v>
      </c>
      <c r="C10450" t="s">
        <v>19569</v>
      </c>
      <c r="D10450" t="s">
        <v>19624</v>
      </c>
      <c r="E10450" s="89">
        <v>0</v>
      </c>
      <c r="F10450" s="89">
        <v>703695</v>
      </c>
      <c r="G10450" s="89">
        <v>5</v>
      </c>
      <c r="H10450" t="s">
        <v>19630</v>
      </c>
      <c r="I10450" s="89"/>
    </row>
    <row r="10451" x14ac:dyDescent="0.3">
      <c r="A10451" t="s">
        <v>13288</v>
      </c>
      <c r="B10451" t="s">
        <v>19481</v>
      </c>
      <c r="C10451" t="s">
        <v>19569</v>
      </c>
      <c r="D10451" t="s">
        <v>19624</v>
      </c>
      <c r="E10451" s="89">
        <v>0</v>
      </c>
      <c r="F10451" s="89">
        <v>703695</v>
      </c>
      <c r="G10451" s="89">
        <v>5</v>
      </c>
      <c r="H10451" t="s">
        <v>19630</v>
      </c>
      <c r="I10451" s="89"/>
    </row>
    <row r="10452" x14ac:dyDescent="0.3">
      <c r="A10452" t="s">
        <v>13289</v>
      </c>
      <c r="B10452" t="s">
        <v>19482</v>
      </c>
      <c r="C10452" t="s">
        <v>19569</v>
      </c>
      <c r="D10452" t="s">
        <v>19624</v>
      </c>
      <c r="E10452" s="89">
        <v>0</v>
      </c>
      <c r="F10452" s="89">
        <v>703695</v>
      </c>
      <c r="G10452" s="89">
        <v>5</v>
      </c>
      <c r="H10452" t="s">
        <v>19630</v>
      </c>
      <c r="I10452" s="89"/>
    </row>
    <row r="10453" x14ac:dyDescent="0.3">
      <c r="A10453" t="s">
        <v>13290</v>
      </c>
      <c r="B10453" t="s">
        <v>19480</v>
      </c>
      <c r="C10453" t="s">
        <v>19570</v>
      </c>
      <c r="D10453" t="s">
        <v>19623</v>
      </c>
      <c r="E10453" s="89">
        <v>0</v>
      </c>
      <c r="F10453" s="89">
        <v>703695</v>
      </c>
      <c r="G10453" s="89">
        <v>5</v>
      </c>
      <c r="H10453" t="s">
        <v>19630</v>
      </c>
      <c r="I10453" s="89"/>
    </row>
    <row r="10454" x14ac:dyDescent="0.3">
      <c r="A10454" t="s">
        <v>13291</v>
      </c>
      <c r="B10454" t="s">
        <v>19481</v>
      </c>
      <c r="C10454" t="s">
        <v>19570</v>
      </c>
      <c r="D10454" t="s">
        <v>19623</v>
      </c>
      <c r="E10454" s="89">
        <v>0</v>
      </c>
      <c r="F10454" s="89">
        <v>703695</v>
      </c>
      <c r="G10454" s="89">
        <v>5</v>
      </c>
      <c r="H10454" t="s">
        <v>19630</v>
      </c>
      <c r="I10454" s="89"/>
    </row>
    <row r="10455" x14ac:dyDescent="0.3">
      <c r="A10455" t="s">
        <v>13292</v>
      </c>
      <c r="B10455" t="s">
        <v>19482</v>
      </c>
      <c r="C10455" t="s">
        <v>19570</v>
      </c>
      <c r="D10455" t="s">
        <v>19623</v>
      </c>
      <c r="E10455" s="89">
        <v>0</v>
      </c>
      <c r="F10455" s="89">
        <v>703695</v>
      </c>
      <c r="G10455" s="89">
        <v>5</v>
      </c>
      <c r="H10455" t="s">
        <v>19630</v>
      </c>
      <c r="I10455" s="89"/>
    </row>
    <row r="10456" x14ac:dyDescent="0.3">
      <c r="A10456" t="s">
        <v>13293</v>
      </c>
      <c r="B10456" t="s">
        <v>19480</v>
      </c>
      <c r="C10456" t="s">
        <v>19570</v>
      </c>
      <c r="D10456" t="s">
        <v>19624</v>
      </c>
      <c r="E10456" s="89">
        <v>0</v>
      </c>
      <c r="F10456" s="89">
        <v>703695</v>
      </c>
      <c r="G10456" s="89">
        <v>5</v>
      </c>
      <c r="H10456" t="s">
        <v>19630</v>
      </c>
      <c r="I10456" s="89"/>
    </row>
    <row r="10457" x14ac:dyDescent="0.3">
      <c r="A10457" t="s">
        <v>13294</v>
      </c>
      <c r="B10457" t="s">
        <v>19481</v>
      </c>
      <c r="C10457" t="s">
        <v>19570</v>
      </c>
      <c r="D10457" t="s">
        <v>19624</v>
      </c>
      <c r="E10457" s="89">
        <v>0</v>
      </c>
      <c r="F10457" s="89">
        <v>703695</v>
      </c>
      <c r="G10457" s="89">
        <v>5</v>
      </c>
      <c r="H10457" t="s">
        <v>19630</v>
      </c>
      <c r="I10457" s="89"/>
    </row>
    <row r="10458" x14ac:dyDescent="0.3">
      <c r="A10458" t="s">
        <v>13295</v>
      </c>
      <c r="B10458" t="s">
        <v>19482</v>
      </c>
      <c r="C10458" t="s">
        <v>19570</v>
      </c>
      <c r="D10458" t="s">
        <v>19624</v>
      </c>
      <c r="E10458" s="89">
        <v>0</v>
      </c>
      <c r="F10458" s="89">
        <v>703695</v>
      </c>
      <c r="G10458" s="89">
        <v>5</v>
      </c>
      <c r="H10458" t="s">
        <v>19630</v>
      </c>
      <c r="I10458" s="89"/>
    </row>
    <row r="10459" x14ac:dyDescent="0.3">
      <c r="A10459" t="s">
        <v>13296</v>
      </c>
      <c r="B10459" t="s">
        <v>19480</v>
      </c>
      <c r="C10459" t="s">
        <v>19571</v>
      </c>
      <c r="D10459" t="s">
        <v>19623</v>
      </c>
      <c r="E10459" s="89">
        <v>0</v>
      </c>
      <c r="F10459" s="89">
        <v>703695</v>
      </c>
      <c r="G10459" s="89">
        <v>5</v>
      </c>
      <c r="H10459" t="s">
        <v>19630</v>
      </c>
      <c r="I10459" s="89"/>
    </row>
    <row r="10460" x14ac:dyDescent="0.3">
      <c r="A10460" t="s">
        <v>13297</v>
      </c>
      <c r="B10460" t="s">
        <v>19481</v>
      </c>
      <c r="C10460" t="s">
        <v>19571</v>
      </c>
      <c r="D10460" t="s">
        <v>19623</v>
      </c>
      <c r="E10460" s="89">
        <v>0</v>
      </c>
      <c r="F10460" s="89">
        <v>703695</v>
      </c>
      <c r="G10460" s="89">
        <v>5</v>
      </c>
      <c r="H10460" t="s">
        <v>19630</v>
      </c>
      <c r="I10460" s="89"/>
    </row>
    <row r="10461" x14ac:dyDescent="0.3">
      <c r="A10461" t="s">
        <v>13298</v>
      </c>
      <c r="B10461" t="s">
        <v>19482</v>
      </c>
      <c r="C10461" t="s">
        <v>19571</v>
      </c>
      <c r="D10461" t="s">
        <v>19623</v>
      </c>
      <c r="E10461" s="89">
        <v>0</v>
      </c>
      <c r="F10461" s="89">
        <v>703695</v>
      </c>
      <c r="G10461" s="89">
        <v>5</v>
      </c>
      <c r="H10461" t="s">
        <v>19630</v>
      </c>
      <c r="I10461" s="89"/>
    </row>
    <row r="10462" x14ac:dyDescent="0.3">
      <c r="A10462" t="s">
        <v>13299</v>
      </c>
      <c r="B10462" t="s">
        <v>19480</v>
      </c>
      <c r="C10462" t="s">
        <v>19571</v>
      </c>
      <c r="D10462" t="s">
        <v>19624</v>
      </c>
      <c r="E10462" s="89">
        <v>0</v>
      </c>
      <c r="F10462" s="89">
        <v>703695</v>
      </c>
      <c r="G10462" s="89">
        <v>5</v>
      </c>
      <c r="H10462" t="s">
        <v>19630</v>
      </c>
      <c r="I10462" s="89"/>
    </row>
    <row r="10463" x14ac:dyDescent="0.3">
      <c r="A10463" t="s">
        <v>13300</v>
      </c>
      <c r="B10463" t="s">
        <v>19481</v>
      </c>
      <c r="C10463" t="s">
        <v>19571</v>
      </c>
      <c r="D10463" t="s">
        <v>19624</v>
      </c>
      <c r="E10463" s="89">
        <v>0</v>
      </c>
      <c r="F10463" s="89">
        <v>703695</v>
      </c>
      <c r="G10463" s="89">
        <v>5</v>
      </c>
      <c r="H10463" t="s">
        <v>19630</v>
      </c>
      <c r="I10463" s="89"/>
    </row>
    <row r="10464" x14ac:dyDescent="0.3">
      <c r="A10464" t="s">
        <v>13301</v>
      </c>
      <c r="B10464" t="s">
        <v>19482</v>
      </c>
      <c r="C10464" t="s">
        <v>19571</v>
      </c>
      <c r="D10464" t="s">
        <v>19624</v>
      </c>
      <c r="E10464" s="89">
        <v>0</v>
      </c>
      <c r="F10464" s="89">
        <v>703695</v>
      </c>
      <c r="G10464" s="89">
        <v>5</v>
      </c>
      <c r="H10464" t="s">
        <v>19630</v>
      </c>
      <c r="I10464" s="89"/>
    </row>
    <row r="10465" x14ac:dyDescent="0.3">
      <c r="A10465" t="s">
        <v>13302</v>
      </c>
      <c r="B10465" t="s">
        <v>19480</v>
      </c>
      <c r="C10465" t="s">
        <v>19572</v>
      </c>
      <c r="D10465" t="s">
        <v>19623</v>
      </c>
      <c r="E10465" s="89">
        <v>0</v>
      </c>
      <c r="F10465" s="89">
        <v>703695</v>
      </c>
      <c r="G10465" s="89">
        <v>5</v>
      </c>
      <c r="H10465" t="s">
        <v>19630</v>
      </c>
      <c r="I10465" s="89"/>
    </row>
    <row r="10466" x14ac:dyDescent="0.3">
      <c r="A10466" t="s">
        <v>13303</v>
      </c>
      <c r="B10466" t="s">
        <v>19481</v>
      </c>
      <c r="C10466" t="s">
        <v>19572</v>
      </c>
      <c r="D10466" t="s">
        <v>19623</v>
      </c>
      <c r="E10466" s="89">
        <v>0</v>
      </c>
      <c r="F10466" s="89">
        <v>703695</v>
      </c>
      <c r="G10466" s="89">
        <v>5</v>
      </c>
      <c r="H10466" t="s">
        <v>19630</v>
      </c>
      <c r="I10466" s="89"/>
    </row>
    <row r="10467" x14ac:dyDescent="0.3">
      <c r="A10467" t="s">
        <v>13304</v>
      </c>
      <c r="B10467" t="s">
        <v>19482</v>
      </c>
      <c r="C10467" t="s">
        <v>19572</v>
      </c>
      <c r="D10467" t="s">
        <v>19623</v>
      </c>
      <c r="E10467" s="89">
        <v>0</v>
      </c>
      <c r="F10467" s="89">
        <v>703695</v>
      </c>
      <c r="G10467" s="89">
        <v>5</v>
      </c>
      <c r="H10467" t="s">
        <v>19630</v>
      </c>
      <c r="I10467" s="89"/>
    </row>
    <row r="10468" x14ac:dyDescent="0.3">
      <c r="A10468" t="s">
        <v>13305</v>
      </c>
      <c r="B10468" t="s">
        <v>19480</v>
      </c>
      <c r="C10468" t="s">
        <v>19572</v>
      </c>
      <c r="D10468" t="s">
        <v>19624</v>
      </c>
      <c r="E10468" s="89">
        <v>0</v>
      </c>
      <c r="F10468" s="89">
        <v>703695</v>
      </c>
      <c r="G10468" s="89">
        <v>5</v>
      </c>
      <c r="H10468" t="s">
        <v>19630</v>
      </c>
      <c r="I10468" s="89"/>
    </row>
    <row r="10469" x14ac:dyDescent="0.3">
      <c r="A10469" t="s">
        <v>13306</v>
      </c>
      <c r="B10469" t="s">
        <v>19481</v>
      </c>
      <c r="C10469" t="s">
        <v>19572</v>
      </c>
      <c r="D10469" t="s">
        <v>19624</v>
      </c>
      <c r="E10469" s="89">
        <v>0</v>
      </c>
      <c r="F10469" s="89">
        <v>703695</v>
      </c>
      <c r="G10469" s="89">
        <v>5</v>
      </c>
      <c r="H10469" t="s">
        <v>19630</v>
      </c>
      <c r="I10469" s="89"/>
    </row>
    <row r="10470" x14ac:dyDescent="0.3">
      <c r="A10470" t="s">
        <v>13307</v>
      </c>
      <c r="B10470" t="s">
        <v>19482</v>
      </c>
      <c r="C10470" t="s">
        <v>19572</v>
      </c>
      <c r="D10470" t="s">
        <v>19624</v>
      </c>
      <c r="E10470" s="89">
        <v>0</v>
      </c>
      <c r="F10470" s="89">
        <v>703695</v>
      </c>
      <c r="G10470" s="89">
        <v>5</v>
      </c>
      <c r="H10470" t="s">
        <v>19630</v>
      </c>
      <c r="I10470" s="89"/>
    </row>
    <row r="10471" x14ac:dyDescent="0.3">
      <c r="A10471" t="s">
        <v>13308</v>
      </c>
      <c r="B10471" t="s">
        <v>19480</v>
      </c>
      <c r="C10471" t="s">
        <v>19573</v>
      </c>
      <c r="D10471" t="s">
        <v>19623</v>
      </c>
      <c r="E10471" s="89">
        <v>0</v>
      </c>
      <c r="F10471" s="89">
        <v>703695</v>
      </c>
      <c r="G10471" s="89">
        <v>5</v>
      </c>
      <c r="H10471" t="s">
        <v>19630</v>
      </c>
      <c r="I10471" s="89"/>
    </row>
    <row r="10472" x14ac:dyDescent="0.3">
      <c r="A10472" t="s">
        <v>13309</v>
      </c>
      <c r="B10472" t="s">
        <v>19481</v>
      </c>
      <c r="C10472" t="s">
        <v>19573</v>
      </c>
      <c r="D10472" t="s">
        <v>19623</v>
      </c>
      <c r="E10472" s="89">
        <v>0</v>
      </c>
      <c r="F10472" s="89">
        <v>703695</v>
      </c>
      <c r="G10472" s="89">
        <v>5</v>
      </c>
      <c r="H10472" t="s">
        <v>19630</v>
      </c>
      <c r="I10472" s="89"/>
    </row>
    <row r="10473" x14ac:dyDescent="0.3">
      <c r="A10473" t="s">
        <v>13310</v>
      </c>
      <c r="B10473" t="s">
        <v>19482</v>
      </c>
      <c r="C10473" t="s">
        <v>19573</v>
      </c>
      <c r="D10473" t="s">
        <v>19623</v>
      </c>
      <c r="E10473" s="89">
        <v>0</v>
      </c>
      <c r="F10473" s="89">
        <v>703695</v>
      </c>
      <c r="G10473" s="89">
        <v>5</v>
      </c>
      <c r="H10473" t="s">
        <v>19630</v>
      </c>
      <c r="I10473" s="89"/>
    </row>
    <row r="10474" x14ac:dyDescent="0.3">
      <c r="A10474" t="s">
        <v>13311</v>
      </c>
      <c r="B10474" t="s">
        <v>19480</v>
      </c>
      <c r="C10474" t="s">
        <v>19573</v>
      </c>
      <c r="D10474" t="s">
        <v>19624</v>
      </c>
      <c r="E10474" s="89">
        <v>0</v>
      </c>
      <c r="F10474" s="89">
        <v>703695</v>
      </c>
      <c r="G10474" s="89">
        <v>5</v>
      </c>
      <c r="H10474" t="s">
        <v>19630</v>
      </c>
      <c r="I10474" s="89"/>
    </row>
    <row r="10475" x14ac:dyDescent="0.3">
      <c r="A10475" t="s">
        <v>13312</v>
      </c>
      <c r="B10475" t="s">
        <v>19481</v>
      </c>
      <c r="C10475" t="s">
        <v>19573</v>
      </c>
      <c r="D10475" t="s">
        <v>19624</v>
      </c>
      <c r="E10475" s="89">
        <v>0</v>
      </c>
      <c r="F10475" s="89">
        <v>703695</v>
      </c>
      <c r="G10475" s="89">
        <v>5</v>
      </c>
      <c r="H10475" t="s">
        <v>19630</v>
      </c>
      <c r="I10475" s="89"/>
    </row>
    <row r="10476" x14ac:dyDescent="0.3">
      <c r="A10476" t="s">
        <v>13313</v>
      </c>
      <c r="B10476" t="s">
        <v>19482</v>
      </c>
      <c r="C10476" t="s">
        <v>19573</v>
      </c>
      <c r="D10476" t="s">
        <v>19624</v>
      </c>
      <c r="E10476" s="89">
        <v>0</v>
      </c>
      <c r="F10476" s="89">
        <v>703695</v>
      </c>
      <c r="G10476" s="89">
        <v>5</v>
      </c>
      <c r="H10476" t="s">
        <v>19630</v>
      </c>
      <c r="I10476" s="89"/>
    </row>
    <row r="10477" x14ac:dyDescent="0.3">
      <c r="A10477" t="s">
        <v>13341</v>
      </c>
      <c r="B10477" t="s">
        <v>19483</v>
      </c>
      <c r="C10477" t="s">
        <v>19491</v>
      </c>
      <c r="D10477" t="s">
        <v>19614</v>
      </c>
      <c r="E10477" s="89">
        <v>2.229108269935879E-2</v>
      </c>
      <c r="F10477" s="89">
        <v>703695</v>
      </c>
      <c r="G10477" s="89">
        <v>5</v>
      </c>
      <c r="H10477" t="s">
        <v>19629</v>
      </c>
      <c r="I10477" s="89"/>
    </row>
    <row r="10478" x14ac:dyDescent="0.3">
      <c r="A10478" t="s">
        <v>13342</v>
      </c>
      <c r="B10478" t="s">
        <v>19483</v>
      </c>
      <c r="C10478" t="s">
        <v>19491</v>
      </c>
      <c r="D10478" t="s">
        <v>19615</v>
      </c>
      <c r="E10478" s="89">
        <v>2.307129684528202E-2</v>
      </c>
      <c r="F10478" s="89">
        <v>703695</v>
      </c>
      <c r="G10478" s="89">
        <v>5</v>
      </c>
      <c r="H10478" t="s">
        <v>19629</v>
      </c>
      <c r="I10478" s="89"/>
    </row>
    <row r="10479" x14ac:dyDescent="0.3">
      <c r="A10479" t="s">
        <v>13343</v>
      </c>
      <c r="B10479" t="s">
        <v>19483</v>
      </c>
      <c r="C10479" t="s">
        <v>19491</v>
      </c>
      <c r="D10479" t="s">
        <v>19616</v>
      </c>
      <c r="E10479" s="89">
        <v>2.229108269935879E-2</v>
      </c>
      <c r="F10479" s="89">
        <v>703695</v>
      </c>
      <c r="G10479" s="89">
        <v>5</v>
      </c>
      <c r="H10479" t="s">
        <v>19629</v>
      </c>
      <c r="I10479" s="89"/>
    </row>
    <row r="10480" x14ac:dyDescent="0.3">
      <c r="A10480" t="s">
        <v>13344</v>
      </c>
      <c r="B10480" t="s">
        <v>19483</v>
      </c>
      <c r="C10480" t="s">
        <v>19491</v>
      </c>
      <c r="D10480" t="s">
        <v>19617</v>
      </c>
      <c r="E10480" s="89">
        <v>2.236955412104882E-2</v>
      </c>
      <c r="F10480" s="89">
        <v>703695</v>
      </c>
      <c r="G10480" s="89">
        <v>5</v>
      </c>
      <c r="H10480" t="s">
        <v>19629</v>
      </c>
      <c r="I10480" s="89"/>
    </row>
    <row r="10481" x14ac:dyDescent="0.3">
      <c r="A10481" t="s">
        <v>13345</v>
      </c>
      <c r="B10481" t="s">
        <v>19483</v>
      </c>
      <c r="C10481" t="s">
        <v>19491</v>
      </c>
      <c r="D10481" t="s">
        <v>19618</v>
      </c>
      <c r="E10481" s="89">
        <v>2.2724390050155089E-2</v>
      </c>
      <c r="F10481" s="89">
        <v>703695</v>
      </c>
      <c r="G10481" s="89">
        <v>5</v>
      </c>
      <c r="H10481" t="s">
        <v>19629</v>
      </c>
      <c r="I10481" s="89"/>
    </row>
    <row r="10482" x14ac:dyDescent="0.3">
      <c r="A10482" t="s">
        <v>13346</v>
      </c>
      <c r="B10482" t="s">
        <v>19483</v>
      </c>
      <c r="C10482" t="s">
        <v>19491</v>
      </c>
      <c r="D10482" t="s">
        <v>19619</v>
      </c>
      <c r="E10482" s="89">
        <v>2.3399411618077251E-2</v>
      </c>
      <c r="F10482" s="89">
        <v>703695</v>
      </c>
      <c r="G10482" s="89">
        <v>5</v>
      </c>
      <c r="H10482" t="s">
        <v>19629</v>
      </c>
      <c r="I10482" s="89"/>
    </row>
    <row r="10483" x14ac:dyDescent="0.3">
      <c r="A10483" t="s">
        <v>13347</v>
      </c>
      <c r="B10483" t="s">
        <v>19483</v>
      </c>
      <c r="C10483" t="s">
        <v>19491</v>
      </c>
      <c r="D10483" t="s">
        <v>19620</v>
      </c>
      <c r="E10483" s="89">
        <v>2.215979745581783E-2</v>
      </c>
      <c r="F10483" s="89">
        <v>703695</v>
      </c>
      <c r="G10483" s="89">
        <v>5</v>
      </c>
      <c r="H10483" t="s">
        <v>19629</v>
      </c>
      <c r="I10483" s="89"/>
    </row>
    <row r="10484" x14ac:dyDescent="0.3">
      <c r="A10484" t="s">
        <v>13348</v>
      </c>
      <c r="B10484" t="s">
        <v>19483</v>
      </c>
      <c r="C10484" t="s">
        <v>19491</v>
      </c>
      <c r="D10484" t="s">
        <v>19621</v>
      </c>
      <c r="E10484" s="89">
        <v>1.7547007190731441E-2</v>
      </c>
      <c r="F10484" s="89">
        <v>703695</v>
      </c>
      <c r="G10484" s="89">
        <v>5</v>
      </c>
      <c r="H10484" t="s">
        <v>19629</v>
      </c>
      <c r="I10484" s="89"/>
    </row>
    <row r="10485" x14ac:dyDescent="0.3">
      <c r="A10485" t="s">
        <v>13349</v>
      </c>
      <c r="B10485" t="s">
        <v>19483</v>
      </c>
      <c r="C10485" t="s">
        <v>19491</v>
      </c>
      <c r="D10485" t="s">
        <v>19622</v>
      </c>
      <c r="E10485" s="89">
        <v>2.2046512334824919E-2</v>
      </c>
      <c r="F10485" s="89">
        <v>703695</v>
      </c>
      <c r="G10485" s="89">
        <v>5</v>
      </c>
      <c r="H10485" t="s">
        <v>19629</v>
      </c>
      <c r="I10485" s="89"/>
    </row>
    <row r="10486" x14ac:dyDescent="0.3">
      <c r="A10486" t="s">
        <v>13350</v>
      </c>
      <c r="B10486" t="s">
        <v>19483</v>
      </c>
      <c r="C10486" t="s">
        <v>19491</v>
      </c>
      <c r="D10486" t="s">
        <v>19623</v>
      </c>
      <c r="E10486" s="89">
        <v>3.3043770833210202E-2</v>
      </c>
      <c r="F10486" s="89">
        <v>703695</v>
      </c>
      <c r="G10486" s="89">
        <v>5</v>
      </c>
      <c r="H10486" t="s">
        <v>19629</v>
      </c>
      <c r="I10486" s="89"/>
    </row>
    <row r="10487" x14ac:dyDescent="0.3">
      <c r="A10487" t="s">
        <v>13351</v>
      </c>
      <c r="B10487" t="s">
        <v>19483</v>
      </c>
      <c r="C10487" t="s">
        <v>19491</v>
      </c>
      <c r="D10487" t="s">
        <v>19624</v>
      </c>
      <c r="E10487" s="89">
        <v>8.2075039536825545E-2</v>
      </c>
      <c r="F10487" s="89">
        <v>703695</v>
      </c>
      <c r="G10487" s="89">
        <v>5</v>
      </c>
      <c r="H10487" t="s">
        <v>19629</v>
      </c>
      <c r="I10487" s="89"/>
    </row>
    <row r="10488" x14ac:dyDescent="0.3">
      <c r="A10488" t="s">
        <v>14193</v>
      </c>
      <c r="B10488" t="s">
        <v>19476</v>
      </c>
      <c r="C10488" t="s">
        <v>19492</v>
      </c>
      <c r="D10488" t="s">
        <v>19630</v>
      </c>
      <c r="E10488" s="89">
        <v>0</v>
      </c>
      <c r="F10488" s="89">
        <v>707048</v>
      </c>
      <c r="G10488" s="89">
        <v>6</v>
      </c>
      <c r="H10488" t="s">
        <v>19630</v>
      </c>
      <c r="I10488" s="89"/>
    </row>
    <row r="10489" x14ac:dyDescent="0.3">
      <c r="A10489" t="s">
        <v>14194</v>
      </c>
      <c r="B10489" t="s">
        <v>19477</v>
      </c>
      <c r="C10489" t="s">
        <v>19492</v>
      </c>
      <c r="D10489" t="s">
        <v>19630</v>
      </c>
      <c r="E10489" s="89">
        <v>0</v>
      </c>
      <c r="F10489" s="89">
        <v>707048</v>
      </c>
      <c r="G10489" s="89">
        <v>6</v>
      </c>
      <c r="H10489" t="s">
        <v>19630</v>
      </c>
      <c r="I10489" s="89"/>
    </row>
    <row r="10490" x14ac:dyDescent="0.3">
      <c r="A10490" t="s">
        <v>14195</v>
      </c>
      <c r="B10490" t="s">
        <v>19478</v>
      </c>
      <c r="C10490" t="s">
        <v>19492</v>
      </c>
      <c r="D10490" t="s">
        <v>19630</v>
      </c>
      <c r="E10490" s="89">
        <v>0</v>
      </c>
      <c r="F10490" s="89">
        <v>707048</v>
      </c>
      <c r="G10490" s="89">
        <v>6</v>
      </c>
      <c r="H10490" t="s">
        <v>19630</v>
      </c>
      <c r="I10490" s="89"/>
    </row>
    <row r="10491" x14ac:dyDescent="0.3">
      <c r="A10491" t="s">
        <v>14196</v>
      </c>
      <c r="B10491" t="s">
        <v>19479</v>
      </c>
      <c r="C10491" t="s">
        <v>19492</v>
      </c>
      <c r="D10491" t="s">
        <v>19630</v>
      </c>
      <c r="E10491" s="89">
        <v>0</v>
      </c>
      <c r="F10491" s="89">
        <v>707048</v>
      </c>
      <c r="G10491" s="89">
        <v>6</v>
      </c>
      <c r="H10491" t="s">
        <v>19630</v>
      </c>
      <c r="I10491" s="89"/>
    </row>
    <row r="10492" x14ac:dyDescent="0.3">
      <c r="A10492" t="s">
        <v>19818</v>
      </c>
      <c r="B10492" t="s">
        <v>19476</v>
      </c>
      <c r="C10492" t="s">
        <v>3680</v>
      </c>
      <c r="D10492" t="s">
        <v>19630</v>
      </c>
      <c r="E10492" s="89">
        <v>51248</v>
      </c>
      <c r="F10492" s="89">
        <v>707048</v>
      </c>
      <c r="G10492" s="89">
        <v>6</v>
      </c>
      <c r="H10492" t="s">
        <v>19630</v>
      </c>
      <c r="I10492" s="89"/>
    </row>
    <row r="10493" x14ac:dyDescent="0.3">
      <c r="A10493" t="s">
        <v>19819</v>
      </c>
      <c r="B10493" t="s">
        <v>19477</v>
      </c>
      <c r="C10493" t="s">
        <v>3680</v>
      </c>
      <c r="D10493" t="s">
        <v>19630</v>
      </c>
      <c r="E10493" s="89">
        <v>266455902.66223139</v>
      </c>
      <c r="F10493" s="89">
        <v>707048</v>
      </c>
      <c r="G10493" s="89">
        <v>6</v>
      </c>
      <c r="H10493" t="s">
        <v>19630</v>
      </c>
      <c r="I10493" s="89"/>
    </row>
    <row r="10494" x14ac:dyDescent="0.3">
      <c r="A10494" t="s">
        <v>19820</v>
      </c>
      <c r="B10494" t="s">
        <v>19478</v>
      </c>
      <c r="C10494" t="s">
        <v>3680</v>
      </c>
      <c r="D10494" t="s">
        <v>19630</v>
      </c>
      <c r="E10494" s="89">
        <v>7.2481641981873929E-2</v>
      </c>
      <c r="F10494" s="89">
        <v>707048</v>
      </c>
      <c r="G10494" s="89">
        <v>6</v>
      </c>
      <c r="H10494" t="s">
        <v>19630</v>
      </c>
      <c r="I10494" s="89"/>
    </row>
    <row r="10495" x14ac:dyDescent="0.3">
      <c r="A10495" t="s">
        <v>19821</v>
      </c>
      <c r="B10495" t="s">
        <v>19479</v>
      </c>
      <c r="C10495" t="s">
        <v>3680</v>
      </c>
      <c r="D10495" t="s">
        <v>19630</v>
      </c>
      <c r="E10495" s="89">
        <v>376.85687911178798</v>
      </c>
      <c r="F10495" s="89">
        <v>707048</v>
      </c>
      <c r="G10495" s="89">
        <v>6</v>
      </c>
      <c r="H10495" t="s">
        <v>19630</v>
      </c>
      <c r="I10495" s="89"/>
    </row>
    <row r="10496" x14ac:dyDescent="0.3">
      <c r="A10496" t="s">
        <v>19822</v>
      </c>
      <c r="B10496" t="s">
        <v>19483</v>
      </c>
      <c r="C10496" t="s">
        <v>3680</v>
      </c>
      <c r="D10496" t="s">
        <v>19614</v>
      </c>
      <c r="E10496" s="89">
        <v>4.3349714285690587E-3</v>
      </c>
      <c r="F10496" s="89">
        <v>707048</v>
      </c>
      <c r="G10496" s="89">
        <v>6</v>
      </c>
      <c r="H10496" t="s">
        <v>19629</v>
      </c>
      <c r="I10496" s="89"/>
    </row>
    <row r="10497" x14ac:dyDescent="0.3">
      <c r="A10497" t="s">
        <v>19823</v>
      </c>
      <c r="B10497" t="s">
        <v>19483</v>
      </c>
      <c r="C10497" t="s">
        <v>3680</v>
      </c>
      <c r="D10497" t="s">
        <v>19615</v>
      </c>
      <c r="E10497" s="89">
        <v>4.5273746335938361E-3</v>
      </c>
      <c r="F10497" s="89">
        <v>707048</v>
      </c>
      <c r="G10497" s="89">
        <v>6</v>
      </c>
      <c r="H10497" t="s">
        <v>19629</v>
      </c>
      <c r="I10497" s="89"/>
    </row>
    <row r="10498" x14ac:dyDescent="0.3">
      <c r="A10498" t="s">
        <v>19824</v>
      </c>
      <c r="B10498" t="s">
        <v>19483</v>
      </c>
      <c r="C10498" t="s">
        <v>3680</v>
      </c>
      <c r="D10498" t="s">
        <v>19616</v>
      </c>
      <c r="E10498" s="89">
        <v>4.3349714285690587E-3</v>
      </c>
      <c r="F10498" s="89">
        <v>707048</v>
      </c>
      <c r="G10498" s="89">
        <v>6</v>
      </c>
      <c r="H10498" t="s">
        <v>19629</v>
      </c>
      <c r="I10498" s="89"/>
    </row>
    <row r="10499" x14ac:dyDescent="0.3">
      <c r="A10499" t="s">
        <v>19825</v>
      </c>
      <c r="B10499" t="s">
        <v>19483</v>
      </c>
      <c r="C10499" t="s">
        <v>3680</v>
      </c>
      <c r="D10499" t="s">
        <v>19617</v>
      </c>
      <c r="E10499" s="89">
        <v>4.4069846322181269E-3</v>
      </c>
      <c r="F10499" s="89">
        <v>707048</v>
      </c>
      <c r="G10499" s="89">
        <v>6</v>
      </c>
      <c r="H10499" t="s">
        <v>19629</v>
      </c>
      <c r="I10499" s="89"/>
    </row>
    <row r="10500" x14ac:dyDescent="0.3">
      <c r="A10500" t="s">
        <v>19826</v>
      </c>
      <c r="B10500" t="s">
        <v>19483</v>
      </c>
      <c r="C10500" t="s">
        <v>3680</v>
      </c>
      <c r="D10500" t="s">
        <v>19618</v>
      </c>
      <c r="E10500" s="89">
        <v>4.46615618021817E-3</v>
      </c>
      <c r="F10500" s="89">
        <v>707048</v>
      </c>
      <c r="G10500" s="89">
        <v>6</v>
      </c>
      <c r="H10500" t="s">
        <v>19629</v>
      </c>
      <c r="I10500" s="89"/>
    </row>
    <row r="10501" x14ac:dyDescent="0.3">
      <c r="A10501" t="s">
        <v>19827</v>
      </c>
      <c r="B10501" t="s">
        <v>19483</v>
      </c>
      <c r="C10501" t="s">
        <v>3680</v>
      </c>
      <c r="D10501" t="s">
        <v>19619</v>
      </c>
      <c r="E10501" s="89">
        <v>4.6059754546530799E-3</v>
      </c>
      <c r="F10501" s="89">
        <v>707048</v>
      </c>
      <c r="G10501" s="89">
        <v>6</v>
      </c>
      <c r="H10501" t="s">
        <v>19629</v>
      </c>
      <c r="I10501" s="89"/>
    </row>
    <row r="10502" x14ac:dyDescent="0.3">
      <c r="A10502" t="s">
        <v>19828</v>
      </c>
      <c r="B10502" t="s">
        <v>19483</v>
      </c>
      <c r="C10502" t="s">
        <v>3680</v>
      </c>
      <c r="D10502" t="s">
        <v>19620</v>
      </c>
      <c r="E10502" s="89">
        <v>4.3604927079001574E-3</v>
      </c>
      <c r="F10502" s="89">
        <v>707048</v>
      </c>
      <c r="G10502" s="89">
        <v>6</v>
      </c>
      <c r="H10502" t="s">
        <v>19629</v>
      </c>
      <c r="I10502" s="89"/>
    </row>
    <row r="10503" x14ac:dyDescent="0.3">
      <c r="A10503" t="s">
        <v>19829</v>
      </c>
      <c r="B10503" t="s">
        <v>19483</v>
      </c>
      <c r="C10503" t="s">
        <v>3680</v>
      </c>
      <c r="D10503" t="s">
        <v>19621</v>
      </c>
      <c r="E10503" s="89">
        <v>3.3242527667552181E-3</v>
      </c>
      <c r="F10503" s="89">
        <v>707048</v>
      </c>
      <c r="G10503" s="89">
        <v>6</v>
      </c>
      <c r="H10503" t="s">
        <v>19629</v>
      </c>
      <c r="I10503" s="89"/>
    </row>
    <row r="10504" x14ac:dyDescent="0.3">
      <c r="A10504" t="s">
        <v>19830</v>
      </c>
      <c r="B10504" t="s">
        <v>19483</v>
      </c>
      <c r="C10504" t="s">
        <v>3680</v>
      </c>
      <c r="D10504" t="s">
        <v>19622</v>
      </c>
      <c r="E10504" s="89">
        <v>4.3354679581628771E-3</v>
      </c>
      <c r="F10504" s="89">
        <v>707048</v>
      </c>
      <c r="G10504" s="89">
        <v>6</v>
      </c>
      <c r="H10504" t="s">
        <v>19629</v>
      </c>
      <c r="I10504" s="89"/>
    </row>
    <row r="10505" x14ac:dyDescent="0.3">
      <c r="A10505" t="s">
        <v>19831</v>
      </c>
      <c r="B10505" t="s">
        <v>19483</v>
      </c>
      <c r="C10505" t="s">
        <v>3680</v>
      </c>
      <c r="D10505" t="s">
        <v>19623</v>
      </c>
      <c r="E10505" s="89">
        <v>7.7946104067061874E-3</v>
      </c>
      <c r="F10505" s="89">
        <v>707048</v>
      </c>
      <c r="G10505" s="89">
        <v>6</v>
      </c>
      <c r="H10505" t="s">
        <v>19629</v>
      </c>
      <c r="I10505" s="89"/>
    </row>
    <row r="10506" x14ac:dyDescent="0.3">
      <c r="A10506" t="s">
        <v>19832</v>
      </c>
      <c r="B10506" t="s">
        <v>19483</v>
      </c>
      <c r="C10506" t="s">
        <v>3680</v>
      </c>
      <c r="D10506" t="s">
        <v>19624</v>
      </c>
      <c r="E10506" s="89">
        <v>1.9713151312156049E-2</v>
      </c>
      <c r="F10506" s="89">
        <v>707048</v>
      </c>
      <c r="G10506" s="89">
        <v>6</v>
      </c>
      <c r="H10506" t="s">
        <v>19629</v>
      </c>
      <c r="I10506" s="89"/>
    </row>
    <row r="10507" x14ac:dyDescent="0.3">
      <c r="A10507" t="s">
        <v>14916</v>
      </c>
      <c r="B10507" t="s">
        <v>19476</v>
      </c>
      <c r="C10507" t="s">
        <v>19524</v>
      </c>
      <c r="D10507" t="s">
        <v>19630</v>
      </c>
      <c r="E10507" s="89">
        <v>67828</v>
      </c>
      <c r="F10507" s="89">
        <v>707048</v>
      </c>
      <c r="G10507" s="89">
        <v>6</v>
      </c>
      <c r="H10507" t="s">
        <v>19630</v>
      </c>
      <c r="I10507" s="89"/>
    </row>
    <row r="10508" x14ac:dyDescent="0.3">
      <c r="A10508" t="s">
        <v>14917</v>
      </c>
      <c r="B10508" t="s">
        <v>19477</v>
      </c>
      <c r="C10508" t="s">
        <v>19524</v>
      </c>
      <c r="D10508" t="s">
        <v>19630</v>
      </c>
      <c r="E10508" s="89">
        <v>1595090203.970825</v>
      </c>
      <c r="F10508" s="89">
        <v>707048</v>
      </c>
      <c r="G10508" s="89">
        <v>6</v>
      </c>
      <c r="H10508" t="s">
        <v>19630</v>
      </c>
      <c r="I10508" s="89"/>
    </row>
    <row r="10509" x14ac:dyDescent="0.3">
      <c r="A10509" t="s">
        <v>14918</v>
      </c>
      <c r="B10509" t="s">
        <v>19478</v>
      </c>
      <c r="C10509" t="s">
        <v>19524</v>
      </c>
      <c r="D10509" t="s">
        <v>19630</v>
      </c>
      <c r="E10509" s="89">
        <v>9.5931252192213254E-2</v>
      </c>
      <c r="F10509" s="89">
        <v>707048</v>
      </c>
      <c r="G10509" s="89">
        <v>6</v>
      </c>
      <c r="H10509" t="s">
        <v>19630</v>
      </c>
      <c r="I10509" s="89"/>
    </row>
    <row r="10510" x14ac:dyDescent="0.3">
      <c r="A10510" t="s">
        <v>14919</v>
      </c>
      <c r="B10510" t="s">
        <v>19479</v>
      </c>
      <c r="C10510" t="s">
        <v>19524</v>
      </c>
      <c r="D10510" t="s">
        <v>19630</v>
      </c>
      <c r="E10510" s="89">
        <v>2255.9857378435772</v>
      </c>
      <c r="F10510" s="89">
        <v>707048</v>
      </c>
      <c r="G10510" s="89">
        <v>6</v>
      </c>
      <c r="H10510" t="s">
        <v>19630</v>
      </c>
      <c r="I10510" s="89"/>
    </row>
    <row r="10511" x14ac:dyDescent="0.3">
      <c r="A10511" t="s">
        <v>14980</v>
      </c>
      <c r="B10511" t="s">
        <v>19483</v>
      </c>
      <c r="C10511" t="s">
        <v>19524</v>
      </c>
      <c r="D10511" t="s">
        <v>19614</v>
      </c>
      <c r="E10511" s="89">
        <v>1.979710667043318E-2</v>
      </c>
      <c r="F10511" s="89">
        <v>707048</v>
      </c>
      <c r="G10511" s="89">
        <v>6</v>
      </c>
      <c r="H10511" t="s">
        <v>19629</v>
      </c>
      <c r="I10511" s="89"/>
    </row>
    <row r="10512" x14ac:dyDescent="0.3">
      <c r="A10512" t="s">
        <v>14981</v>
      </c>
      <c r="B10512" t="s">
        <v>19483</v>
      </c>
      <c r="C10512" t="s">
        <v>19524</v>
      </c>
      <c r="D10512" t="s">
        <v>19615</v>
      </c>
      <c r="E10512" s="89">
        <v>2.0572983982045209E-2</v>
      </c>
      <c r="F10512" s="89">
        <v>707048</v>
      </c>
      <c r="G10512" s="89">
        <v>6</v>
      </c>
      <c r="H10512" t="s">
        <v>19629</v>
      </c>
      <c r="I10512" s="89"/>
    </row>
    <row r="10513" x14ac:dyDescent="0.3">
      <c r="A10513" t="s">
        <v>14982</v>
      </c>
      <c r="B10513" t="s">
        <v>19483</v>
      </c>
      <c r="C10513" t="s">
        <v>19524</v>
      </c>
      <c r="D10513" t="s">
        <v>19616</v>
      </c>
      <c r="E10513" s="89">
        <v>1.979710667043318E-2</v>
      </c>
      <c r="F10513" s="89">
        <v>707048</v>
      </c>
      <c r="G10513" s="89">
        <v>6</v>
      </c>
      <c r="H10513" t="s">
        <v>19629</v>
      </c>
      <c r="I10513" s="89"/>
    </row>
    <row r="10514" x14ac:dyDescent="0.3">
      <c r="A10514" t="s">
        <v>14983</v>
      </c>
      <c r="B10514" t="s">
        <v>19483</v>
      </c>
      <c r="C10514" t="s">
        <v>19524</v>
      </c>
      <c r="D10514" t="s">
        <v>19617</v>
      </c>
      <c r="E10514" s="89">
        <v>2.0059324205912769E-2</v>
      </c>
      <c r="F10514" s="89">
        <v>707048</v>
      </c>
      <c r="G10514" s="89">
        <v>6</v>
      </c>
      <c r="H10514" t="s">
        <v>19629</v>
      </c>
      <c r="I10514" s="89"/>
    </row>
    <row r="10515" x14ac:dyDescent="0.3">
      <c r="A10515" t="s">
        <v>14984</v>
      </c>
      <c r="B10515" t="s">
        <v>19483</v>
      </c>
      <c r="C10515" t="s">
        <v>19524</v>
      </c>
      <c r="D10515" t="s">
        <v>19618</v>
      </c>
      <c r="E10515" s="89">
        <v>2.0306227104948438E-2</v>
      </c>
      <c r="F10515" s="89">
        <v>707048</v>
      </c>
      <c r="G10515" s="89">
        <v>6</v>
      </c>
      <c r="H10515" t="s">
        <v>19629</v>
      </c>
      <c r="I10515" s="89"/>
    </row>
    <row r="10516" x14ac:dyDescent="0.3">
      <c r="A10516" t="s">
        <v>14985</v>
      </c>
      <c r="B10516" t="s">
        <v>19483</v>
      </c>
      <c r="C10516" t="s">
        <v>19524</v>
      </c>
      <c r="D10516" t="s">
        <v>19619</v>
      </c>
      <c r="E10516" s="89">
        <v>2.0901211004831301E-2</v>
      </c>
      <c r="F10516" s="89">
        <v>707048</v>
      </c>
      <c r="G10516" s="89">
        <v>6</v>
      </c>
      <c r="H10516" t="s">
        <v>19629</v>
      </c>
      <c r="I10516" s="89"/>
    </row>
    <row r="10517" x14ac:dyDescent="0.3">
      <c r="A10517" t="s">
        <v>14986</v>
      </c>
      <c r="B10517" t="s">
        <v>19483</v>
      </c>
      <c r="C10517" t="s">
        <v>19524</v>
      </c>
      <c r="D10517" t="s">
        <v>19620</v>
      </c>
      <c r="E10517" s="89">
        <v>1.9793746094215511E-2</v>
      </c>
      <c r="F10517" s="89">
        <v>707048</v>
      </c>
      <c r="G10517" s="89">
        <v>6</v>
      </c>
      <c r="H10517" t="s">
        <v>19629</v>
      </c>
      <c r="I10517" s="89"/>
    </row>
    <row r="10518" x14ac:dyDescent="0.3">
      <c r="A10518" t="s">
        <v>14987</v>
      </c>
      <c r="B10518" t="s">
        <v>19483</v>
      </c>
      <c r="C10518" t="s">
        <v>19524</v>
      </c>
      <c r="D10518" t="s">
        <v>19621</v>
      </c>
      <c r="E10518" s="89">
        <v>1.4839276732968211E-2</v>
      </c>
      <c r="F10518" s="89">
        <v>707048</v>
      </c>
      <c r="G10518" s="89">
        <v>6</v>
      </c>
      <c r="H10518" t="s">
        <v>19629</v>
      </c>
      <c r="I10518" s="89"/>
    </row>
    <row r="10519" x14ac:dyDescent="0.3">
      <c r="A10519" t="s">
        <v>14988</v>
      </c>
      <c r="B10519" t="s">
        <v>19483</v>
      </c>
      <c r="C10519" t="s">
        <v>19524</v>
      </c>
      <c r="D10519" t="s">
        <v>19622</v>
      </c>
      <c r="E10519" s="89">
        <v>1.9698420538696599E-2</v>
      </c>
      <c r="F10519" s="89">
        <v>707048</v>
      </c>
      <c r="G10519" s="89">
        <v>6</v>
      </c>
      <c r="H10519" t="s">
        <v>19629</v>
      </c>
      <c r="I10519" s="89"/>
    </row>
    <row r="10520" x14ac:dyDescent="0.3">
      <c r="A10520" t="s">
        <v>14989</v>
      </c>
      <c r="B10520" t="s">
        <v>19483</v>
      </c>
      <c r="C10520" t="s">
        <v>19524</v>
      </c>
      <c r="D10520" t="s">
        <v>19623</v>
      </c>
      <c r="E10520" s="89">
        <v>3.5359229190595129E-2</v>
      </c>
      <c r="F10520" s="89">
        <v>707048</v>
      </c>
      <c r="G10520" s="89">
        <v>6</v>
      </c>
      <c r="H10520" t="s">
        <v>19629</v>
      </c>
      <c r="I10520" s="89"/>
    </row>
    <row r="10521" x14ac:dyDescent="0.3">
      <c r="A10521" t="s">
        <v>14990</v>
      </c>
      <c r="B10521" t="s">
        <v>19483</v>
      </c>
      <c r="C10521" t="s">
        <v>19524</v>
      </c>
      <c r="D10521" t="s">
        <v>19624</v>
      </c>
      <c r="E10521" s="89">
        <v>8.9226487352450562E-2</v>
      </c>
      <c r="F10521" s="89">
        <v>707048</v>
      </c>
      <c r="G10521" s="89">
        <v>6</v>
      </c>
      <c r="H10521" t="s">
        <v>19629</v>
      </c>
      <c r="I10521" s="89"/>
    </row>
    <row r="10522" x14ac:dyDescent="0.3">
      <c r="A10522" t="s">
        <v>14991</v>
      </c>
      <c r="B10522" t="s">
        <v>19476</v>
      </c>
      <c r="C10522" t="s">
        <v>19525</v>
      </c>
      <c r="D10522" t="s">
        <v>19630</v>
      </c>
      <c r="E10522" s="89">
        <v>0</v>
      </c>
      <c r="F10522" s="89">
        <v>707048</v>
      </c>
      <c r="G10522" s="89">
        <v>6</v>
      </c>
      <c r="H10522" t="s">
        <v>19630</v>
      </c>
      <c r="I10522" s="89"/>
    </row>
    <row r="10523" x14ac:dyDescent="0.3">
      <c r="A10523" t="s">
        <v>14992</v>
      </c>
      <c r="B10523" t="s">
        <v>19477</v>
      </c>
      <c r="C10523" t="s">
        <v>19525</v>
      </c>
      <c r="D10523" t="s">
        <v>19630</v>
      </c>
      <c r="E10523" s="89">
        <v>0</v>
      </c>
      <c r="F10523" s="89">
        <v>707048</v>
      </c>
      <c r="G10523" s="89">
        <v>6</v>
      </c>
      <c r="H10523" t="s">
        <v>19630</v>
      </c>
      <c r="I10523" s="89"/>
    </row>
    <row r="10524" x14ac:dyDescent="0.3">
      <c r="A10524" t="s">
        <v>14993</v>
      </c>
      <c r="B10524" t="s">
        <v>19478</v>
      </c>
      <c r="C10524" t="s">
        <v>19525</v>
      </c>
      <c r="D10524" t="s">
        <v>19630</v>
      </c>
      <c r="E10524" s="89">
        <v>0</v>
      </c>
      <c r="F10524" s="89">
        <v>707048</v>
      </c>
      <c r="G10524" s="89">
        <v>6</v>
      </c>
      <c r="H10524" t="s">
        <v>19630</v>
      </c>
      <c r="I10524" s="89"/>
    </row>
    <row r="10525" x14ac:dyDescent="0.3">
      <c r="A10525" t="s">
        <v>14994</v>
      </c>
      <c r="B10525" t="s">
        <v>19479</v>
      </c>
      <c r="C10525" t="s">
        <v>19525</v>
      </c>
      <c r="D10525" t="s">
        <v>19630</v>
      </c>
      <c r="E10525" s="89">
        <v>0</v>
      </c>
      <c r="F10525" s="89">
        <v>707048</v>
      </c>
      <c r="G10525" s="89">
        <v>6</v>
      </c>
      <c r="H10525" t="s">
        <v>19630</v>
      </c>
      <c r="I10525" s="89"/>
    </row>
    <row r="10526" x14ac:dyDescent="0.3">
      <c r="A10526" t="s">
        <v>15055</v>
      </c>
      <c r="B10526" t="s">
        <v>19476</v>
      </c>
      <c r="C10526" t="s">
        <v>19526</v>
      </c>
      <c r="D10526" t="s">
        <v>19630</v>
      </c>
      <c r="E10526" s="89">
        <v>359069</v>
      </c>
      <c r="F10526" s="89">
        <v>707048</v>
      </c>
      <c r="G10526" s="89">
        <v>6</v>
      </c>
      <c r="H10526" t="s">
        <v>19630</v>
      </c>
      <c r="I10526" s="89"/>
    </row>
    <row r="10527" x14ac:dyDescent="0.3">
      <c r="A10527" t="s">
        <v>15056</v>
      </c>
      <c r="B10527" t="s">
        <v>19477</v>
      </c>
      <c r="C10527" t="s">
        <v>19526</v>
      </c>
      <c r="D10527" t="s">
        <v>19630</v>
      </c>
      <c r="E10527" s="89">
        <v>27880346776.654301</v>
      </c>
      <c r="F10527" s="89">
        <v>707048</v>
      </c>
      <c r="G10527" s="89">
        <v>6</v>
      </c>
      <c r="H10527" t="s">
        <v>19630</v>
      </c>
      <c r="I10527" s="89"/>
    </row>
    <row r="10528" x14ac:dyDescent="0.3">
      <c r="A10528" t="s">
        <v>15057</v>
      </c>
      <c r="B10528" t="s">
        <v>19478</v>
      </c>
      <c r="C10528" t="s">
        <v>19526</v>
      </c>
      <c r="D10528" t="s">
        <v>19630</v>
      </c>
      <c r="E10528" s="89">
        <v>0.50784246614091266</v>
      </c>
      <c r="F10528" s="89">
        <v>707048</v>
      </c>
      <c r="G10528" s="89">
        <v>6</v>
      </c>
      <c r="H10528" t="s">
        <v>19630</v>
      </c>
      <c r="I10528" s="89"/>
    </row>
    <row r="10529" x14ac:dyDescent="0.3">
      <c r="A10529" t="s">
        <v>15058</v>
      </c>
      <c r="B10529" t="s">
        <v>19479</v>
      </c>
      <c r="C10529" t="s">
        <v>19526</v>
      </c>
      <c r="D10529" t="s">
        <v>19630</v>
      </c>
      <c r="E10529" s="89">
        <v>39432.042487432671</v>
      </c>
      <c r="F10529" s="89">
        <v>707048</v>
      </c>
      <c r="G10529" s="89">
        <v>6</v>
      </c>
      <c r="H10529" t="s">
        <v>19630</v>
      </c>
      <c r="I10529" s="89"/>
    </row>
    <row r="10530" x14ac:dyDescent="0.3">
      <c r="A10530" t="s">
        <v>15119</v>
      </c>
      <c r="B10530" t="s">
        <v>19483</v>
      </c>
      <c r="C10530" t="s">
        <v>19526</v>
      </c>
      <c r="D10530" t="s">
        <v>19614</v>
      </c>
      <c r="E10530" s="89">
        <v>6.7142010198560864E-2</v>
      </c>
      <c r="F10530" s="89">
        <v>707048</v>
      </c>
      <c r="G10530" s="89">
        <v>6</v>
      </c>
      <c r="H10530" t="s">
        <v>19629</v>
      </c>
      <c r="I10530" s="89"/>
    </row>
    <row r="10531" x14ac:dyDescent="0.3">
      <c r="A10531" t="s">
        <v>15120</v>
      </c>
      <c r="B10531" t="s">
        <v>19483</v>
      </c>
      <c r="C10531" t="s">
        <v>19526</v>
      </c>
      <c r="D10531" t="s">
        <v>19615</v>
      </c>
      <c r="E10531" s="89">
        <v>6.8913657486848481E-2</v>
      </c>
      <c r="F10531" s="89">
        <v>707048</v>
      </c>
      <c r="G10531" s="89">
        <v>6</v>
      </c>
      <c r="H10531" t="s">
        <v>19629</v>
      </c>
      <c r="I10531" s="89"/>
    </row>
    <row r="10532" x14ac:dyDescent="0.3">
      <c r="A10532" t="s">
        <v>15121</v>
      </c>
      <c r="B10532" t="s">
        <v>19483</v>
      </c>
      <c r="C10532" t="s">
        <v>19526</v>
      </c>
      <c r="D10532" t="s">
        <v>19616</v>
      </c>
      <c r="E10532" s="89">
        <v>6.7142010198560864E-2</v>
      </c>
      <c r="F10532" s="89">
        <v>707048</v>
      </c>
      <c r="G10532" s="89">
        <v>6</v>
      </c>
      <c r="H10532" t="s">
        <v>19629</v>
      </c>
      <c r="I10532" s="89"/>
    </row>
    <row r="10533" x14ac:dyDescent="0.3">
      <c r="A10533" t="s">
        <v>15122</v>
      </c>
      <c r="B10533" t="s">
        <v>19483</v>
      </c>
      <c r="C10533" t="s">
        <v>19526</v>
      </c>
      <c r="D10533" t="s">
        <v>19617</v>
      </c>
      <c r="E10533" s="89">
        <v>6.8758665645376929E-2</v>
      </c>
      <c r="F10533" s="89">
        <v>707048</v>
      </c>
      <c r="G10533" s="89">
        <v>6</v>
      </c>
      <c r="H10533" t="s">
        <v>19629</v>
      </c>
      <c r="I10533" s="89"/>
    </row>
    <row r="10534" x14ac:dyDescent="0.3">
      <c r="A10534" t="s">
        <v>15123</v>
      </c>
      <c r="B10534" t="s">
        <v>19483</v>
      </c>
      <c r="C10534" t="s">
        <v>19526</v>
      </c>
      <c r="D10534" t="s">
        <v>19618</v>
      </c>
      <c r="E10534" s="89">
        <v>6.7869127664070453E-2</v>
      </c>
      <c r="F10534" s="89">
        <v>707048</v>
      </c>
      <c r="G10534" s="89">
        <v>6</v>
      </c>
      <c r="H10534" t="s">
        <v>19629</v>
      </c>
      <c r="I10534" s="89"/>
    </row>
    <row r="10535" x14ac:dyDescent="0.3">
      <c r="A10535" t="s">
        <v>15124</v>
      </c>
      <c r="B10535" t="s">
        <v>19483</v>
      </c>
      <c r="C10535" t="s">
        <v>19526</v>
      </c>
      <c r="D10535" t="s">
        <v>19619</v>
      </c>
      <c r="E10535" s="89">
        <v>6.9198992840656115E-2</v>
      </c>
      <c r="F10535" s="89">
        <v>707048</v>
      </c>
      <c r="G10535" s="89">
        <v>6</v>
      </c>
      <c r="H10535" t="s">
        <v>19629</v>
      </c>
      <c r="I10535" s="89"/>
    </row>
    <row r="10536" x14ac:dyDescent="0.3">
      <c r="A10536" t="s">
        <v>15125</v>
      </c>
      <c r="B10536" t="s">
        <v>19483</v>
      </c>
      <c r="C10536" t="s">
        <v>19526</v>
      </c>
      <c r="D10536" t="s">
        <v>19620</v>
      </c>
      <c r="E10536" s="89">
        <v>6.6070891775821469E-2</v>
      </c>
      <c r="F10536" s="89">
        <v>707048</v>
      </c>
      <c r="G10536" s="89">
        <v>6</v>
      </c>
      <c r="H10536" t="s">
        <v>19629</v>
      </c>
      <c r="I10536" s="89"/>
    </row>
    <row r="10537" x14ac:dyDescent="0.3">
      <c r="A10537" t="s">
        <v>15126</v>
      </c>
      <c r="B10537" t="s">
        <v>19483</v>
      </c>
      <c r="C10537" t="s">
        <v>19526</v>
      </c>
      <c r="D10537" t="s">
        <v>19621</v>
      </c>
      <c r="E10537" s="89">
        <v>5.0334001216644692E-2</v>
      </c>
      <c r="F10537" s="89">
        <v>707048</v>
      </c>
      <c r="G10537" s="89">
        <v>6</v>
      </c>
      <c r="H10537" t="s">
        <v>19629</v>
      </c>
      <c r="I10537" s="89"/>
    </row>
    <row r="10538" x14ac:dyDescent="0.3">
      <c r="A10538" t="s">
        <v>15127</v>
      </c>
      <c r="B10538" t="s">
        <v>19483</v>
      </c>
      <c r="C10538" t="s">
        <v>19526</v>
      </c>
      <c r="D10538" t="s">
        <v>19622</v>
      </c>
      <c r="E10538" s="89">
        <v>6.7693544930413588E-2</v>
      </c>
      <c r="F10538" s="89">
        <v>707048</v>
      </c>
      <c r="G10538" s="89">
        <v>6</v>
      </c>
      <c r="H10538" t="s">
        <v>19629</v>
      </c>
      <c r="I10538" s="89"/>
    </row>
    <row r="10539" x14ac:dyDescent="0.3">
      <c r="A10539" t="s">
        <v>15128</v>
      </c>
      <c r="B10539" t="s">
        <v>19483</v>
      </c>
      <c r="C10539" t="s">
        <v>19526</v>
      </c>
      <c r="D10539" t="s">
        <v>19623</v>
      </c>
      <c r="E10539" s="89">
        <v>0.13013952173938451</v>
      </c>
      <c r="F10539" s="89">
        <v>707048</v>
      </c>
      <c r="G10539" s="89">
        <v>6</v>
      </c>
      <c r="H10539" t="s">
        <v>19629</v>
      </c>
      <c r="I10539" s="89"/>
    </row>
    <row r="10540" x14ac:dyDescent="0.3">
      <c r="A10540" t="s">
        <v>15129</v>
      </c>
      <c r="B10540" t="s">
        <v>19483</v>
      </c>
      <c r="C10540" t="s">
        <v>19526</v>
      </c>
      <c r="D10540" t="s">
        <v>19624</v>
      </c>
      <c r="E10540" s="89">
        <v>0.30279165799328928</v>
      </c>
      <c r="F10540" s="89">
        <v>707048</v>
      </c>
      <c r="G10540" s="89">
        <v>6</v>
      </c>
      <c r="H10540" t="s">
        <v>19629</v>
      </c>
      <c r="I10540" s="89"/>
    </row>
    <row r="10541" x14ac:dyDescent="0.3">
      <c r="A10541" t="s">
        <v>14293</v>
      </c>
      <c r="B10541" t="s">
        <v>19476</v>
      </c>
      <c r="C10541" t="s">
        <v>19493</v>
      </c>
      <c r="D10541" t="s">
        <v>19630</v>
      </c>
      <c r="E10541" s="89">
        <v>32453</v>
      </c>
      <c r="F10541" s="89">
        <v>707048</v>
      </c>
      <c r="G10541" s="89">
        <v>6</v>
      </c>
      <c r="H10541" t="s">
        <v>19630</v>
      </c>
      <c r="I10541" s="89"/>
    </row>
    <row r="10542" x14ac:dyDescent="0.3">
      <c r="A10542" t="s">
        <v>14294</v>
      </c>
      <c r="B10542" t="s">
        <v>19477</v>
      </c>
      <c r="C10542" t="s">
        <v>19493</v>
      </c>
      <c r="D10542" t="s">
        <v>19630</v>
      </c>
      <c r="E10542" s="89">
        <v>1215035345.5965741</v>
      </c>
      <c r="F10542" s="89">
        <v>707048</v>
      </c>
      <c r="G10542" s="89">
        <v>6</v>
      </c>
      <c r="H10542" t="s">
        <v>19630</v>
      </c>
      <c r="I10542" s="89"/>
    </row>
    <row r="10543" x14ac:dyDescent="0.3">
      <c r="A10543" t="s">
        <v>14295</v>
      </c>
      <c r="B10543" t="s">
        <v>19478</v>
      </c>
      <c r="C10543" t="s">
        <v>19493</v>
      </c>
      <c r="D10543" t="s">
        <v>19630</v>
      </c>
      <c r="E10543" s="89">
        <v>4.5899288308573108E-2</v>
      </c>
      <c r="F10543" s="89">
        <v>707048</v>
      </c>
      <c r="G10543" s="89">
        <v>6</v>
      </c>
      <c r="H10543" t="s">
        <v>19630</v>
      </c>
      <c r="I10543" s="89"/>
    </row>
    <row r="10544" x14ac:dyDescent="0.3">
      <c r="A10544" t="s">
        <v>14296</v>
      </c>
      <c r="B10544" t="s">
        <v>19479</v>
      </c>
      <c r="C10544" t="s">
        <v>19493</v>
      </c>
      <c r="D10544" t="s">
        <v>19630</v>
      </c>
      <c r="E10544" s="89">
        <v>1718.4623188193359</v>
      </c>
      <c r="F10544" s="89">
        <v>707048</v>
      </c>
      <c r="G10544" s="89">
        <v>6</v>
      </c>
      <c r="H10544" t="s">
        <v>19630</v>
      </c>
      <c r="I10544" s="89"/>
    </row>
    <row r="10545" x14ac:dyDescent="0.3">
      <c r="A10545" t="s">
        <v>14297</v>
      </c>
      <c r="B10545" t="s">
        <v>19483</v>
      </c>
      <c r="C10545" t="s">
        <v>19493</v>
      </c>
      <c r="D10545" t="s">
        <v>19614</v>
      </c>
      <c r="E10545" s="89">
        <v>3.3137646144264808E-2</v>
      </c>
      <c r="F10545" s="89">
        <v>707048</v>
      </c>
      <c r="G10545" s="89">
        <v>6</v>
      </c>
      <c r="H10545" t="s">
        <v>19629</v>
      </c>
      <c r="I10545" s="89"/>
    </row>
    <row r="10546" x14ac:dyDescent="0.3">
      <c r="A10546" t="s">
        <v>14298</v>
      </c>
      <c r="B10546" t="s">
        <v>19483</v>
      </c>
      <c r="C10546" t="s">
        <v>19493</v>
      </c>
      <c r="D10546" t="s">
        <v>19615</v>
      </c>
      <c r="E10546" s="89">
        <v>3.3853569330120299E-2</v>
      </c>
      <c r="F10546" s="89">
        <v>707048</v>
      </c>
      <c r="G10546" s="89">
        <v>6</v>
      </c>
      <c r="H10546" t="s">
        <v>19629</v>
      </c>
      <c r="I10546" s="89"/>
    </row>
    <row r="10547" x14ac:dyDescent="0.3">
      <c r="A10547" t="s">
        <v>14299</v>
      </c>
      <c r="B10547" t="s">
        <v>19483</v>
      </c>
      <c r="C10547" t="s">
        <v>19493</v>
      </c>
      <c r="D10547" t="s">
        <v>19616</v>
      </c>
      <c r="E10547" s="89">
        <v>3.3137646144264808E-2</v>
      </c>
      <c r="F10547" s="89">
        <v>707048</v>
      </c>
      <c r="G10547" s="89">
        <v>6</v>
      </c>
      <c r="H10547" t="s">
        <v>19629</v>
      </c>
      <c r="I10547" s="89"/>
    </row>
    <row r="10548" x14ac:dyDescent="0.3">
      <c r="A10548" t="s">
        <v>14300</v>
      </c>
      <c r="B10548" t="s">
        <v>19483</v>
      </c>
      <c r="C10548" t="s">
        <v>19493</v>
      </c>
      <c r="D10548" t="s">
        <v>19617</v>
      </c>
      <c r="E10548" s="89">
        <v>3.3629377454689122E-2</v>
      </c>
      <c r="F10548" s="89">
        <v>707048</v>
      </c>
      <c r="G10548" s="89">
        <v>6</v>
      </c>
      <c r="H10548" t="s">
        <v>19629</v>
      </c>
      <c r="I10548" s="89"/>
    </row>
    <row r="10549" x14ac:dyDescent="0.3">
      <c r="A10549" t="s">
        <v>14301</v>
      </c>
      <c r="B10549" t="s">
        <v>19483</v>
      </c>
      <c r="C10549" t="s">
        <v>19493</v>
      </c>
      <c r="D10549" t="s">
        <v>19618</v>
      </c>
      <c r="E10549" s="89">
        <v>3.1964952223242041E-2</v>
      </c>
      <c r="F10549" s="89">
        <v>707048</v>
      </c>
      <c r="G10549" s="89">
        <v>6</v>
      </c>
      <c r="H10549" t="s">
        <v>19629</v>
      </c>
      <c r="I10549" s="89"/>
    </row>
    <row r="10550" x14ac:dyDescent="0.3">
      <c r="A10550" t="s">
        <v>14302</v>
      </c>
      <c r="B10550" t="s">
        <v>19483</v>
      </c>
      <c r="C10550" t="s">
        <v>19493</v>
      </c>
      <c r="D10550" t="s">
        <v>19619</v>
      </c>
      <c r="E10550" s="89">
        <v>3.2782853028420253E-2</v>
      </c>
      <c r="F10550" s="89">
        <v>707048</v>
      </c>
      <c r="G10550" s="89">
        <v>6</v>
      </c>
      <c r="H10550" t="s">
        <v>19629</v>
      </c>
      <c r="I10550" s="89"/>
    </row>
    <row r="10551" x14ac:dyDescent="0.3">
      <c r="A10551" t="s">
        <v>14303</v>
      </c>
      <c r="B10551" t="s">
        <v>19483</v>
      </c>
      <c r="C10551" t="s">
        <v>19493</v>
      </c>
      <c r="D10551" t="s">
        <v>19620</v>
      </c>
      <c r="E10551" s="89">
        <v>3.1168830702554929E-2</v>
      </c>
      <c r="F10551" s="89">
        <v>707048</v>
      </c>
      <c r="G10551" s="89">
        <v>6</v>
      </c>
      <c r="H10551" t="s">
        <v>19629</v>
      </c>
      <c r="I10551" s="89"/>
    </row>
    <row r="10552" x14ac:dyDescent="0.3">
      <c r="A10552" t="s">
        <v>14304</v>
      </c>
      <c r="B10552" t="s">
        <v>19483</v>
      </c>
      <c r="C10552" t="s">
        <v>19493</v>
      </c>
      <c r="D10552" t="s">
        <v>19621</v>
      </c>
      <c r="E10552" s="89">
        <v>2.3308431135614371E-2</v>
      </c>
      <c r="F10552" s="89">
        <v>707048</v>
      </c>
      <c r="G10552" s="89">
        <v>6</v>
      </c>
      <c r="H10552" t="s">
        <v>19629</v>
      </c>
      <c r="I10552" s="89"/>
    </row>
    <row r="10553" x14ac:dyDescent="0.3">
      <c r="A10553" t="s">
        <v>14305</v>
      </c>
      <c r="B10553" t="s">
        <v>19483</v>
      </c>
      <c r="C10553" t="s">
        <v>19493</v>
      </c>
      <c r="D10553" t="s">
        <v>19622</v>
      </c>
      <c r="E10553" s="89">
        <v>3.1561946929183238E-2</v>
      </c>
      <c r="F10553" s="89">
        <v>707048</v>
      </c>
      <c r="G10553" s="89">
        <v>6</v>
      </c>
      <c r="H10553" t="s">
        <v>19629</v>
      </c>
      <c r="I10553" s="89"/>
    </row>
    <row r="10554" x14ac:dyDescent="0.3">
      <c r="A10554" t="s">
        <v>14306</v>
      </c>
      <c r="B10554" t="s">
        <v>19483</v>
      </c>
      <c r="C10554" t="s">
        <v>19493</v>
      </c>
      <c r="D10554" t="s">
        <v>19623</v>
      </c>
      <c r="E10554" s="89">
        <v>6.4482317081673915E-2</v>
      </c>
      <c r="F10554" s="89">
        <v>707048</v>
      </c>
      <c r="G10554" s="89">
        <v>6</v>
      </c>
      <c r="H10554" t="s">
        <v>19629</v>
      </c>
      <c r="I10554" s="89"/>
    </row>
    <row r="10555" x14ac:dyDescent="0.3">
      <c r="A10555" t="s">
        <v>14307</v>
      </c>
      <c r="B10555" t="s">
        <v>19483</v>
      </c>
      <c r="C10555" t="s">
        <v>19493</v>
      </c>
      <c r="D10555" t="s">
        <v>19624</v>
      </c>
      <c r="E10555" s="89">
        <v>0.1470599769507509</v>
      </c>
      <c r="F10555" s="89">
        <v>707048</v>
      </c>
      <c r="G10555" s="89">
        <v>6</v>
      </c>
      <c r="H10555" t="s">
        <v>19629</v>
      </c>
      <c r="I10555" s="89"/>
    </row>
    <row r="10556" x14ac:dyDescent="0.3">
      <c r="A10556" t="s">
        <v>14308</v>
      </c>
      <c r="B10556" t="s">
        <v>19476</v>
      </c>
      <c r="C10556" t="s">
        <v>19494</v>
      </c>
      <c r="D10556" t="s">
        <v>19630</v>
      </c>
      <c r="E10556" s="89">
        <v>203297</v>
      </c>
      <c r="F10556" s="89">
        <v>707048</v>
      </c>
      <c r="G10556" s="89">
        <v>6</v>
      </c>
      <c r="H10556" t="s">
        <v>19630</v>
      </c>
      <c r="I10556" s="89"/>
    </row>
    <row r="10557" x14ac:dyDescent="0.3">
      <c r="A10557" t="s">
        <v>14309</v>
      </c>
      <c r="B10557" t="s">
        <v>19477</v>
      </c>
      <c r="C10557" t="s">
        <v>19494</v>
      </c>
      <c r="D10557" t="s">
        <v>19630</v>
      </c>
      <c r="E10557" s="89">
        <v>32992482092.921879</v>
      </c>
      <c r="F10557" s="89">
        <v>707048</v>
      </c>
      <c r="G10557" s="89">
        <v>6</v>
      </c>
      <c r="H10557" t="s">
        <v>19630</v>
      </c>
      <c r="I10557" s="89"/>
    </row>
    <row r="10558" x14ac:dyDescent="0.3">
      <c r="A10558" t="s">
        <v>14310</v>
      </c>
      <c r="B10558" t="s">
        <v>19478</v>
      </c>
      <c r="C10558" t="s">
        <v>19494</v>
      </c>
      <c r="D10558" t="s">
        <v>19630</v>
      </c>
      <c r="E10558" s="89">
        <v>0.28752927665448458</v>
      </c>
      <c r="F10558" s="89">
        <v>707048</v>
      </c>
      <c r="G10558" s="89">
        <v>6</v>
      </c>
      <c r="H10558" t="s">
        <v>19630</v>
      </c>
      <c r="I10558" s="89"/>
    </row>
    <row r="10559" x14ac:dyDescent="0.3">
      <c r="A10559" t="s">
        <v>14311</v>
      </c>
      <c r="B10559" t="s">
        <v>19479</v>
      </c>
      <c r="C10559" t="s">
        <v>19494</v>
      </c>
      <c r="D10559" t="s">
        <v>19630</v>
      </c>
      <c r="E10559" s="89">
        <v>46662.294629108452</v>
      </c>
      <c r="F10559" s="89">
        <v>707048</v>
      </c>
      <c r="G10559" s="89">
        <v>6</v>
      </c>
      <c r="H10559" t="s">
        <v>19630</v>
      </c>
      <c r="I10559" s="89"/>
    </row>
    <row r="10560" x14ac:dyDescent="0.3">
      <c r="A10560" t="s">
        <v>14312</v>
      </c>
      <c r="B10560" t="s">
        <v>19483</v>
      </c>
      <c r="C10560" t="s">
        <v>19494</v>
      </c>
      <c r="D10560" t="s">
        <v>19614</v>
      </c>
      <c r="E10560" s="89">
        <v>0.14025780021488191</v>
      </c>
      <c r="F10560" s="89">
        <v>707048</v>
      </c>
      <c r="G10560" s="89">
        <v>6</v>
      </c>
      <c r="H10560" t="s">
        <v>19629</v>
      </c>
      <c r="I10560" s="89"/>
    </row>
    <row r="10561" x14ac:dyDescent="0.3">
      <c r="A10561" t="s">
        <v>14313</v>
      </c>
      <c r="B10561" t="s">
        <v>19483</v>
      </c>
      <c r="C10561" t="s">
        <v>19494</v>
      </c>
      <c r="D10561" t="s">
        <v>19615</v>
      </c>
      <c r="E10561" s="89">
        <v>0.14236815035742589</v>
      </c>
      <c r="F10561" s="89">
        <v>707048</v>
      </c>
      <c r="G10561" s="89">
        <v>6</v>
      </c>
      <c r="H10561" t="s">
        <v>19629</v>
      </c>
      <c r="I10561" s="89"/>
    </row>
    <row r="10562" x14ac:dyDescent="0.3">
      <c r="A10562" t="s">
        <v>14314</v>
      </c>
      <c r="B10562" t="s">
        <v>19483</v>
      </c>
      <c r="C10562" t="s">
        <v>19494</v>
      </c>
      <c r="D10562" t="s">
        <v>19616</v>
      </c>
      <c r="E10562" s="89">
        <v>0.14025780021488191</v>
      </c>
      <c r="F10562" s="89">
        <v>707048</v>
      </c>
      <c r="G10562" s="89">
        <v>6</v>
      </c>
      <c r="H10562" t="s">
        <v>19629</v>
      </c>
      <c r="I10562" s="89"/>
    </row>
    <row r="10563" x14ac:dyDescent="0.3">
      <c r="A10563" t="s">
        <v>14315</v>
      </c>
      <c r="B10563" t="s">
        <v>19483</v>
      </c>
      <c r="C10563" t="s">
        <v>19494</v>
      </c>
      <c r="D10563" t="s">
        <v>19617</v>
      </c>
      <c r="E10563" s="89">
        <v>0.14222800821254919</v>
      </c>
      <c r="F10563" s="89">
        <v>707048</v>
      </c>
      <c r="G10563" s="89">
        <v>6</v>
      </c>
      <c r="H10563" t="s">
        <v>19629</v>
      </c>
      <c r="I10563" s="89"/>
    </row>
    <row r="10564" x14ac:dyDescent="0.3">
      <c r="A10564" t="s">
        <v>14316</v>
      </c>
      <c r="B10564" t="s">
        <v>19483</v>
      </c>
      <c r="C10564" t="s">
        <v>19494</v>
      </c>
      <c r="D10564" t="s">
        <v>19618</v>
      </c>
      <c r="E10564" s="89">
        <v>0.1388452184184876</v>
      </c>
      <c r="F10564" s="89">
        <v>707048</v>
      </c>
      <c r="G10564" s="89">
        <v>6</v>
      </c>
      <c r="H10564" t="s">
        <v>19629</v>
      </c>
      <c r="I10564" s="89"/>
    </row>
    <row r="10565" x14ac:dyDescent="0.3">
      <c r="A10565" t="s">
        <v>14317</v>
      </c>
      <c r="B10565" t="s">
        <v>19483</v>
      </c>
      <c r="C10565" t="s">
        <v>19494</v>
      </c>
      <c r="D10565" t="s">
        <v>19619</v>
      </c>
      <c r="E10565" s="89">
        <v>0.1395289116209347</v>
      </c>
      <c r="F10565" s="89">
        <v>707048</v>
      </c>
      <c r="G10565" s="89">
        <v>6</v>
      </c>
      <c r="H10565" t="s">
        <v>19629</v>
      </c>
      <c r="I10565" s="89"/>
    </row>
    <row r="10566" x14ac:dyDescent="0.3">
      <c r="A10566" t="s">
        <v>14318</v>
      </c>
      <c r="B10566" t="s">
        <v>19483</v>
      </c>
      <c r="C10566" t="s">
        <v>19494</v>
      </c>
      <c r="D10566" t="s">
        <v>19620</v>
      </c>
      <c r="E10566" s="89">
        <v>0.133711047279057</v>
      </c>
      <c r="F10566" s="89">
        <v>707048</v>
      </c>
      <c r="G10566" s="89">
        <v>6</v>
      </c>
      <c r="H10566" t="s">
        <v>19629</v>
      </c>
      <c r="I10566" s="89"/>
    </row>
    <row r="10567" x14ac:dyDescent="0.3">
      <c r="A10567" t="s">
        <v>14319</v>
      </c>
      <c r="B10567" t="s">
        <v>19483</v>
      </c>
      <c r="C10567" t="s">
        <v>19494</v>
      </c>
      <c r="D10567" t="s">
        <v>19621</v>
      </c>
      <c r="E10567" s="89">
        <v>0.10924273233784999</v>
      </c>
      <c r="F10567" s="89">
        <v>707048</v>
      </c>
      <c r="G10567" s="89">
        <v>6</v>
      </c>
      <c r="H10567" t="s">
        <v>19629</v>
      </c>
      <c r="I10567" s="89"/>
    </row>
    <row r="10568" x14ac:dyDescent="0.3">
      <c r="A10568" t="s">
        <v>14320</v>
      </c>
      <c r="B10568" t="s">
        <v>19483</v>
      </c>
      <c r="C10568" t="s">
        <v>19494</v>
      </c>
      <c r="D10568" t="s">
        <v>19622</v>
      </c>
      <c r="E10568" s="89">
        <v>0.1328828567356275</v>
      </c>
      <c r="F10568" s="89">
        <v>707048</v>
      </c>
      <c r="G10568" s="89">
        <v>6</v>
      </c>
      <c r="H10568" t="s">
        <v>19629</v>
      </c>
      <c r="I10568" s="89"/>
    </row>
    <row r="10569" x14ac:dyDescent="0.3">
      <c r="A10569" t="s">
        <v>14321</v>
      </c>
      <c r="B10569" t="s">
        <v>19483</v>
      </c>
      <c r="C10569" t="s">
        <v>19494</v>
      </c>
      <c r="D10569" t="s">
        <v>19623</v>
      </c>
      <c r="E10569" s="89">
        <v>0.2651214916878149</v>
      </c>
      <c r="F10569" s="89">
        <v>707048</v>
      </c>
      <c r="G10569" s="89">
        <v>6</v>
      </c>
      <c r="H10569" t="s">
        <v>19629</v>
      </c>
      <c r="I10569" s="89"/>
    </row>
    <row r="10570" x14ac:dyDescent="0.3">
      <c r="A10570" t="s">
        <v>14322</v>
      </c>
      <c r="B10570" t="s">
        <v>19483</v>
      </c>
      <c r="C10570" t="s">
        <v>19494</v>
      </c>
      <c r="D10570" t="s">
        <v>19624</v>
      </c>
      <c r="E10570" s="89">
        <v>0.62865284796267096</v>
      </c>
      <c r="F10570" s="89">
        <v>707048</v>
      </c>
      <c r="G10570" s="89">
        <v>6</v>
      </c>
      <c r="H10570" t="s">
        <v>19629</v>
      </c>
      <c r="I10570" s="89"/>
    </row>
    <row r="10571" x14ac:dyDescent="0.3">
      <c r="A10571" t="s">
        <v>14323</v>
      </c>
      <c r="B10571" t="s">
        <v>19476</v>
      </c>
      <c r="C10571" t="s">
        <v>19495</v>
      </c>
      <c r="D10571" t="s">
        <v>19630</v>
      </c>
      <c r="E10571" s="89">
        <v>53630</v>
      </c>
      <c r="F10571" s="89">
        <v>707048</v>
      </c>
      <c r="G10571" s="89">
        <v>6</v>
      </c>
      <c r="H10571" t="s">
        <v>19630</v>
      </c>
      <c r="I10571" s="89"/>
    </row>
    <row r="10572" x14ac:dyDescent="0.3">
      <c r="A10572" t="s">
        <v>14324</v>
      </c>
      <c r="B10572" t="s">
        <v>19477</v>
      </c>
      <c r="C10572" t="s">
        <v>19495</v>
      </c>
      <c r="D10572" t="s">
        <v>19630</v>
      </c>
      <c r="E10572" s="89">
        <v>7010928452.6179333</v>
      </c>
      <c r="F10572" s="89">
        <v>707048</v>
      </c>
      <c r="G10572" s="89">
        <v>6</v>
      </c>
      <c r="H10572" t="s">
        <v>19630</v>
      </c>
      <c r="I10572" s="89"/>
    </row>
    <row r="10573" x14ac:dyDescent="0.3">
      <c r="A10573" t="s">
        <v>14325</v>
      </c>
      <c r="B10573" t="s">
        <v>19478</v>
      </c>
      <c r="C10573" t="s">
        <v>19495</v>
      </c>
      <c r="D10573" t="s">
        <v>19630</v>
      </c>
      <c r="E10573" s="89">
        <v>7.5850578744300248E-2</v>
      </c>
      <c r="F10573" s="89">
        <v>707048</v>
      </c>
      <c r="G10573" s="89">
        <v>6</v>
      </c>
      <c r="H10573" t="s">
        <v>19630</v>
      </c>
      <c r="I10573" s="89"/>
    </row>
    <row r="10574" x14ac:dyDescent="0.3">
      <c r="A10574" t="s">
        <v>14326</v>
      </c>
      <c r="B10574" t="s">
        <v>19479</v>
      </c>
      <c r="C10574" t="s">
        <v>19495</v>
      </c>
      <c r="D10574" t="s">
        <v>19630</v>
      </c>
      <c r="E10574" s="89">
        <v>9915.7743924287079</v>
      </c>
      <c r="F10574" s="89">
        <v>707048</v>
      </c>
      <c r="G10574" s="89">
        <v>6</v>
      </c>
      <c r="H10574" t="s">
        <v>19630</v>
      </c>
      <c r="I10574" s="89"/>
    </row>
    <row r="10575" x14ac:dyDescent="0.3">
      <c r="A10575" t="s">
        <v>14327</v>
      </c>
      <c r="B10575" t="s">
        <v>19483</v>
      </c>
      <c r="C10575" t="s">
        <v>19495</v>
      </c>
      <c r="D10575" t="s">
        <v>19614</v>
      </c>
      <c r="E10575" s="89">
        <v>0.11527453219779429</v>
      </c>
      <c r="F10575" s="89">
        <v>707048</v>
      </c>
      <c r="G10575" s="89">
        <v>6</v>
      </c>
      <c r="H10575" t="s">
        <v>19629</v>
      </c>
      <c r="I10575" s="89"/>
    </row>
    <row r="10576" x14ac:dyDescent="0.3">
      <c r="A10576" t="s">
        <v>14328</v>
      </c>
      <c r="B10576" t="s">
        <v>19483</v>
      </c>
      <c r="C10576" t="s">
        <v>19495</v>
      </c>
      <c r="D10576" t="s">
        <v>19615</v>
      </c>
      <c r="E10576" s="89">
        <v>0.1179476363968477</v>
      </c>
      <c r="F10576" s="89">
        <v>707048</v>
      </c>
      <c r="G10576" s="89">
        <v>6</v>
      </c>
      <c r="H10576" t="s">
        <v>19629</v>
      </c>
      <c r="I10576" s="89"/>
    </row>
    <row r="10577" x14ac:dyDescent="0.3">
      <c r="A10577" t="s">
        <v>14329</v>
      </c>
      <c r="B10577" t="s">
        <v>19483</v>
      </c>
      <c r="C10577" t="s">
        <v>19495</v>
      </c>
      <c r="D10577" t="s">
        <v>19616</v>
      </c>
      <c r="E10577" s="89">
        <v>0.11527453219779429</v>
      </c>
      <c r="F10577" s="89">
        <v>707048</v>
      </c>
      <c r="G10577" s="89">
        <v>6</v>
      </c>
      <c r="H10577" t="s">
        <v>19629</v>
      </c>
      <c r="I10577" s="89"/>
    </row>
    <row r="10578" x14ac:dyDescent="0.3">
      <c r="A10578" t="s">
        <v>14330</v>
      </c>
      <c r="B10578" t="s">
        <v>19483</v>
      </c>
      <c r="C10578" t="s">
        <v>19495</v>
      </c>
      <c r="D10578" t="s">
        <v>19617</v>
      </c>
      <c r="E10578" s="89">
        <v>0.1178614266653434</v>
      </c>
      <c r="F10578" s="89">
        <v>707048</v>
      </c>
      <c r="G10578" s="89">
        <v>6</v>
      </c>
      <c r="H10578" t="s">
        <v>19629</v>
      </c>
      <c r="I10578" s="89"/>
    </row>
    <row r="10579" x14ac:dyDescent="0.3">
      <c r="A10579" t="s">
        <v>14331</v>
      </c>
      <c r="B10579" t="s">
        <v>19483</v>
      </c>
      <c r="C10579" t="s">
        <v>19495</v>
      </c>
      <c r="D10579" t="s">
        <v>19618</v>
      </c>
      <c r="E10579" s="89">
        <v>9.9593981224006325E-2</v>
      </c>
      <c r="F10579" s="89">
        <v>707048</v>
      </c>
      <c r="G10579" s="89">
        <v>6</v>
      </c>
      <c r="H10579" t="s">
        <v>19629</v>
      </c>
      <c r="I10579" s="89"/>
    </row>
    <row r="10580" x14ac:dyDescent="0.3">
      <c r="A10580" t="s">
        <v>14332</v>
      </c>
      <c r="B10580" t="s">
        <v>19483</v>
      </c>
      <c r="C10580" t="s">
        <v>19495</v>
      </c>
      <c r="D10580" t="s">
        <v>19619</v>
      </c>
      <c r="E10580" s="89">
        <v>0.10043252302481009</v>
      </c>
      <c r="F10580" s="89">
        <v>707048</v>
      </c>
      <c r="G10580" s="89">
        <v>6</v>
      </c>
      <c r="H10580" t="s">
        <v>19629</v>
      </c>
      <c r="I10580" s="89"/>
    </row>
    <row r="10581" x14ac:dyDescent="0.3">
      <c r="A10581" t="s">
        <v>14333</v>
      </c>
      <c r="B10581" t="s">
        <v>19483</v>
      </c>
      <c r="C10581" t="s">
        <v>19495</v>
      </c>
      <c r="D10581" t="s">
        <v>19620</v>
      </c>
      <c r="E10581" s="89">
        <v>9.6078909157788536E-2</v>
      </c>
      <c r="F10581" s="89">
        <v>707048</v>
      </c>
      <c r="G10581" s="89">
        <v>6</v>
      </c>
      <c r="H10581" t="s">
        <v>19629</v>
      </c>
      <c r="I10581" s="89"/>
    </row>
    <row r="10582" x14ac:dyDescent="0.3">
      <c r="A10582" t="s">
        <v>14334</v>
      </c>
      <c r="B10582" t="s">
        <v>19483</v>
      </c>
      <c r="C10582" t="s">
        <v>19495</v>
      </c>
      <c r="D10582" t="s">
        <v>19621</v>
      </c>
      <c r="E10582" s="89">
        <v>8.4147441230797454E-2</v>
      </c>
      <c r="F10582" s="89">
        <v>707048</v>
      </c>
      <c r="G10582" s="89">
        <v>6</v>
      </c>
      <c r="H10582" t="s">
        <v>19629</v>
      </c>
      <c r="I10582" s="89"/>
    </row>
    <row r="10583" x14ac:dyDescent="0.3">
      <c r="A10583" t="s">
        <v>14335</v>
      </c>
      <c r="B10583" t="s">
        <v>19483</v>
      </c>
      <c r="C10583" t="s">
        <v>19495</v>
      </c>
      <c r="D10583" t="s">
        <v>19622</v>
      </c>
      <c r="E10583" s="89">
        <v>9.8443717239923637E-2</v>
      </c>
      <c r="F10583" s="89">
        <v>707048</v>
      </c>
      <c r="G10583" s="89">
        <v>6</v>
      </c>
      <c r="H10583" t="s">
        <v>19629</v>
      </c>
      <c r="I10583" s="89"/>
    </row>
    <row r="10584" x14ac:dyDescent="0.3">
      <c r="A10584" t="s">
        <v>14336</v>
      </c>
      <c r="B10584" t="s">
        <v>19483</v>
      </c>
      <c r="C10584" t="s">
        <v>19495</v>
      </c>
      <c r="D10584" t="s">
        <v>19623</v>
      </c>
      <c r="E10584" s="89">
        <v>0.22014803298984181</v>
      </c>
      <c r="F10584" s="89">
        <v>707048</v>
      </c>
      <c r="G10584" s="89">
        <v>6</v>
      </c>
      <c r="H10584" t="s">
        <v>19629</v>
      </c>
      <c r="I10584" s="89"/>
    </row>
    <row r="10585" x14ac:dyDescent="0.3">
      <c r="A10585" t="s">
        <v>14337</v>
      </c>
      <c r="B10585" t="s">
        <v>19483</v>
      </c>
      <c r="C10585" t="s">
        <v>19495</v>
      </c>
      <c r="D10585" t="s">
        <v>19624</v>
      </c>
      <c r="E10585" s="89">
        <v>0.51042645565083755</v>
      </c>
      <c r="F10585" s="89">
        <v>707048</v>
      </c>
      <c r="G10585" s="89">
        <v>6</v>
      </c>
      <c r="H10585" t="s">
        <v>19629</v>
      </c>
      <c r="I10585" s="89"/>
    </row>
    <row r="10586" x14ac:dyDescent="0.3">
      <c r="A10586" t="s">
        <v>14338</v>
      </c>
      <c r="B10586" t="s">
        <v>19476</v>
      </c>
      <c r="C10586" t="s">
        <v>19496</v>
      </c>
      <c r="D10586" t="s">
        <v>19630</v>
      </c>
      <c r="E10586" s="89">
        <v>7459</v>
      </c>
      <c r="F10586" s="89">
        <v>707048</v>
      </c>
      <c r="G10586" s="89">
        <v>6</v>
      </c>
      <c r="H10586" t="s">
        <v>19630</v>
      </c>
      <c r="I10586" s="89"/>
    </row>
    <row r="10587" x14ac:dyDescent="0.3">
      <c r="A10587" t="s">
        <v>14339</v>
      </c>
      <c r="B10587" t="s">
        <v>19477</v>
      </c>
      <c r="C10587" t="s">
        <v>19496</v>
      </c>
      <c r="D10587" t="s">
        <v>19630</v>
      </c>
      <c r="E10587" s="89">
        <v>175957699.8969906</v>
      </c>
      <c r="F10587" s="89">
        <v>707048</v>
      </c>
      <c r="G10587" s="89">
        <v>6</v>
      </c>
      <c r="H10587" t="s">
        <v>19630</v>
      </c>
      <c r="I10587" s="89"/>
    </row>
    <row r="10588" x14ac:dyDescent="0.3">
      <c r="A10588" t="s">
        <v>14340</v>
      </c>
      <c r="B10588" t="s">
        <v>19478</v>
      </c>
      <c r="C10588" t="s">
        <v>19496</v>
      </c>
      <c r="D10588" t="s">
        <v>19630</v>
      </c>
      <c r="E10588" s="89">
        <v>1.0549495932383661E-2</v>
      </c>
      <c r="F10588" s="89">
        <v>707048</v>
      </c>
      <c r="G10588" s="89">
        <v>6</v>
      </c>
      <c r="H10588" t="s">
        <v>19630</v>
      </c>
      <c r="I10588" s="89"/>
    </row>
    <row r="10589" x14ac:dyDescent="0.3">
      <c r="A10589" t="s">
        <v>14341</v>
      </c>
      <c r="B10589" t="s">
        <v>19479</v>
      </c>
      <c r="C10589" t="s">
        <v>19496</v>
      </c>
      <c r="D10589" t="s">
        <v>19630</v>
      </c>
      <c r="E10589" s="89">
        <v>248.86245332281629</v>
      </c>
      <c r="F10589" s="89">
        <v>707048</v>
      </c>
      <c r="G10589" s="89">
        <v>6</v>
      </c>
      <c r="H10589" t="s">
        <v>19630</v>
      </c>
      <c r="I10589" s="89"/>
    </row>
    <row r="10590" x14ac:dyDescent="0.3">
      <c r="A10590" t="s">
        <v>14342</v>
      </c>
      <c r="B10590" t="s">
        <v>19483</v>
      </c>
      <c r="C10590" t="s">
        <v>19496</v>
      </c>
      <c r="D10590" t="s">
        <v>19614</v>
      </c>
      <c r="E10590" s="89">
        <v>1.9605952598373472E-2</v>
      </c>
      <c r="F10590" s="89">
        <v>707048</v>
      </c>
      <c r="G10590" s="89">
        <v>6</v>
      </c>
      <c r="H10590" t="s">
        <v>19629</v>
      </c>
      <c r="I10590" s="89"/>
    </row>
    <row r="10591" x14ac:dyDescent="0.3">
      <c r="A10591" t="s">
        <v>14343</v>
      </c>
      <c r="B10591" t="s">
        <v>19483</v>
      </c>
      <c r="C10591" t="s">
        <v>19496</v>
      </c>
      <c r="D10591" t="s">
        <v>19615</v>
      </c>
      <c r="E10591" s="89">
        <v>1.9763190721207771E-2</v>
      </c>
      <c r="F10591" s="89">
        <v>707048</v>
      </c>
      <c r="G10591" s="89">
        <v>6</v>
      </c>
      <c r="H10591" t="s">
        <v>19629</v>
      </c>
      <c r="I10591" s="89"/>
    </row>
    <row r="10592" x14ac:dyDescent="0.3">
      <c r="A10592" t="s">
        <v>14344</v>
      </c>
      <c r="B10592" t="s">
        <v>19483</v>
      </c>
      <c r="C10592" t="s">
        <v>19496</v>
      </c>
      <c r="D10592" t="s">
        <v>19616</v>
      </c>
      <c r="E10592" s="89">
        <v>1.9605952598373472E-2</v>
      </c>
      <c r="F10592" s="89">
        <v>707048</v>
      </c>
      <c r="G10592" s="89">
        <v>6</v>
      </c>
      <c r="H10592" t="s">
        <v>19629</v>
      </c>
      <c r="I10592" s="89"/>
    </row>
    <row r="10593" x14ac:dyDescent="0.3">
      <c r="A10593" t="s">
        <v>14345</v>
      </c>
      <c r="B10593" t="s">
        <v>19483</v>
      </c>
      <c r="C10593" t="s">
        <v>19496</v>
      </c>
      <c r="D10593" t="s">
        <v>19617</v>
      </c>
      <c r="E10593" s="89">
        <v>1.9763190721207771E-2</v>
      </c>
      <c r="F10593" s="89">
        <v>707048</v>
      </c>
      <c r="G10593" s="89">
        <v>6</v>
      </c>
      <c r="H10593" t="s">
        <v>19629</v>
      </c>
      <c r="I10593" s="89"/>
    </row>
    <row r="10594" x14ac:dyDescent="0.3">
      <c r="A10594" t="s">
        <v>14346</v>
      </c>
      <c r="B10594" t="s">
        <v>19483</v>
      </c>
      <c r="C10594" t="s">
        <v>19496</v>
      </c>
      <c r="D10594" t="s">
        <v>19618</v>
      </c>
      <c r="E10594" s="89">
        <v>1.8515555709288482E-2</v>
      </c>
      <c r="F10594" s="89">
        <v>707048</v>
      </c>
      <c r="G10594" s="89">
        <v>6</v>
      </c>
      <c r="H10594" t="s">
        <v>19629</v>
      </c>
      <c r="I10594" s="89"/>
    </row>
    <row r="10595" x14ac:dyDescent="0.3">
      <c r="A10595" t="s">
        <v>14347</v>
      </c>
      <c r="B10595" t="s">
        <v>19483</v>
      </c>
      <c r="C10595" t="s">
        <v>19496</v>
      </c>
      <c r="D10595" t="s">
        <v>19619</v>
      </c>
      <c r="E10595" s="89">
        <v>1.9138550526658839E-2</v>
      </c>
      <c r="F10595" s="89">
        <v>707048</v>
      </c>
      <c r="G10595" s="89">
        <v>6</v>
      </c>
      <c r="H10595" t="s">
        <v>19629</v>
      </c>
      <c r="I10595" s="89"/>
    </row>
    <row r="10596" x14ac:dyDescent="0.3">
      <c r="A10596" t="s">
        <v>14348</v>
      </c>
      <c r="B10596" t="s">
        <v>19483</v>
      </c>
      <c r="C10596" t="s">
        <v>19496</v>
      </c>
      <c r="D10596" t="s">
        <v>19620</v>
      </c>
      <c r="E10596" s="89">
        <v>1.8440688863324079E-2</v>
      </c>
      <c r="F10596" s="89">
        <v>707048</v>
      </c>
      <c r="G10596" s="89">
        <v>6</v>
      </c>
      <c r="H10596" t="s">
        <v>19629</v>
      </c>
      <c r="I10596" s="89"/>
    </row>
    <row r="10597" x14ac:dyDescent="0.3">
      <c r="A10597" t="s">
        <v>14349</v>
      </c>
      <c r="B10597" t="s">
        <v>19483</v>
      </c>
      <c r="C10597" t="s">
        <v>19496</v>
      </c>
      <c r="D10597" t="s">
        <v>19621</v>
      </c>
      <c r="E10597" s="89">
        <v>1.2939880290787541E-2</v>
      </c>
      <c r="F10597" s="89">
        <v>707048</v>
      </c>
      <c r="G10597" s="89">
        <v>6</v>
      </c>
      <c r="H10597" t="s">
        <v>19629</v>
      </c>
      <c r="I10597" s="89"/>
    </row>
    <row r="10598" x14ac:dyDescent="0.3">
      <c r="A10598" t="s">
        <v>14350</v>
      </c>
      <c r="B10598" t="s">
        <v>19483</v>
      </c>
      <c r="C10598" t="s">
        <v>19496</v>
      </c>
      <c r="D10598" t="s">
        <v>19622</v>
      </c>
      <c r="E10598" s="89">
        <v>1.860579633651013E-2</v>
      </c>
      <c r="F10598" s="89">
        <v>707048</v>
      </c>
      <c r="G10598" s="89">
        <v>6</v>
      </c>
      <c r="H10598" t="s">
        <v>19629</v>
      </c>
      <c r="I10598" s="89"/>
    </row>
    <row r="10599" x14ac:dyDescent="0.3">
      <c r="A10599" t="s">
        <v>14351</v>
      </c>
      <c r="B10599" t="s">
        <v>19483</v>
      </c>
      <c r="C10599" t="s">
        <v>19496</v>
      </c>
      <c r="D10599" t="s">
        <v>19623</v>
      </c>
      <c r="E10599" s="89">
        <v>3.6312162342243777E-2</v>
      </c>
      <c r="F10599" s="89">
        <v>707048</v>
      </c>
      <c r="G10599" s="89">
        <v>6</v>
      </c>
      <c r="H10599" t="s">
        <v>19629</v>
      </c>
      <c r="I10599" s="89"/>
    </row>
    <row r="10600" x14ac:dyDescent="0.3">
      <c r="A10600" t="s">
        <v>14352</v>
      </c>
      <c r="B10600" t="s">
        <v>19483</v>
      </c>
      <c r="C10600" t="s">
        <v>19496</v>
      </c>
      <c r="D10600" t="s">
        <v>19624</v>
      </c>
      <c r="E10600" s="89">
        <v>9.0019832599763941E-2</v>
      </c>
      <c r="F10600" s="89">
        <v>707048</v>
      </c>
      <c r="G10600" s="89">
        <v>6</v>
      </c>
      <c r="H10600" t="s">
        <v>19629</v>
      </c>
      <c r="I10600" s="89"/>
    </row>
    <row r="10601" x14ac:dyDescent="0.3">
      <c r="A10601" t="s">
        <v>14353</v>
      </c>
      <c r="B10601" t="s">
        <v>19476</v>
      </c>
      <c r="C10601" t="s">
        <v>19497</v>
      </c>
      <c r="D10601" t="s">
        <v>19630</v>
      </c>
      <c r="E10601" s="89">
        <v>86205</v>
      </c>
      <c r="F10601" s="89">
        <v>707048</v>
      </c>
      <c r="G10601" s="89">
        <v>6</v>
      </c>
      <c r="H10601" t="s">
        <v>19630</v>
      </c>
      <c r="I10601" s="89"/>
    </row>
    <row r="10602" x14ac:dyDescent="0.3">
      <c r="A10602" t="s">
        <v>14354</v>
      </c>
      <c r="B10602" t="s">
        <v>19477</v>
      </c>
      <c r="C10602" t="s">
        <v>19497</v>
      </c>
      <c r="D10602" t="s">
        <v>19630</v>
      </c>
      <c r="E10602" s="89">
        <v>311752294.22460938</v>
      </c>
      <c r="F10602" s="89">
        <v>707048</v>
      </c>
      <c r="G10602" s="89">
        <v>6</v>
      </c>
      <c r="H10602" t="s">
        <v>19630</v>
      </c>
      <c r="I10602" s="89"/>
    </row>
    <row r="10603" x14ac:dyDescent="0.3">
      <c r="A10603" t="s">
        <v>14355</v>
      </c>
      <c r="B10603" t="s">
        <v>19478</v>
      </c>
      <c r="C10603" t="s">
        <v>19497</v>
      </c>
      <c r="D10603" t="s">
        <v>19630</v>
      </c>
      <c r="E10603" s="89">
        <v>0.12192241545128479</v>
      </c>
      <c r="F10603" s="89">
        <v>707048</v>
      </c>
      <c r="G10603" s="89">
        <v>6</v>
      </c>
      <c r="H10603" t="s">
        <v>19630</v>
      </c>
      <c r="I10603" s="89"/>
    </row>
    <row r="10604" x14ac:dyDescent="0.3">
      <c r="A10604" t="s">
        <v>14356</v>
      </c>
      <c r="B10604" t="s">
        <v>19479</v>
      </c>
      <c r="C10604" t="s">
        <v>19497</v>
      </c>
      <c r="D10604" t="s">
        <v>19630</v>
      </c>
      <c r="E10604" s="89">
        <v>440.92097597986191</v>
      </c>
      <c r="F10604" s="89">
        <v>707048</v>
      </c>
      <c r="G10604" s="89">
        <v>6</v>
      </c>
      <c r="H10604" t="s">
        <v>19630</v>
      </c>
      <c r="I10604" s="89"/>
    </row>
    <row r="10605" x14ac:dyDescent="0.3">
      <c r="A10605" t="s">
        <v>14357</v>
      </c>
      <c r="B10605" t="s">
        <v>19483</v>
      </c>
      <c r="C10605" t="s">
        <v>19497</v>
      </c>
      <c r="D10605" t="s">
        <v>19614</v>
      </c>
      <c r="E10605" s="89">
        <v>3.1613029282507739E-3</v>
      </c>
      <c r="F10605" s="89">
        <v>707048</v>
      </c>
      <c r="G10605" s="89">
        <v>6</v>
      </c>
      <c r="H10605" t="s">
        <v>19629</v>
      </c>
      <c r="I10605" s="89"/>
    </row>
    <row r="10606" x14ac:dyDescent="0.3">
      <c r="A10606" t="s">
        <v>14358</v>
      </c>
      <c r="B10606" t="s">
        <v>19483</v>
      </c>
      <c r="C10606" t="s">
        <v>19497</v>
      </c>
      <c r="D10606" t="s">
        <v>19615</v>
      </c>
      <c r="E10606" s="89">
        <v>3.2758395785695E-3</v>
      </c>
      <c r="F10606" s="89">
        <v>707048</v>
      </c>
      <c r="G10606" s="89">
        <v>6</v>
      </c>
      <c r="H10606" t="s">
        <v>19629</v>
      </c>
      <c r="I10606" s="89"/>
    </row>
    <row r="10607" x14ac:dyDescent="0.3">
      <c r="A10607" t="s">
        <v>14359</v>
      </c>
      <c r="B10607" t="s">
        <v>19483</v>
      </c>
      <c r="C10607" t="s">
        <v>19497</v>
      </c>
      <c r="D10607" t="s">
        <v>19616</v>
      </c>
      <c r="E10607" s="89">
        <v>3.1613029282507739E-3</v>
      </c>
      <c r="F10607" s="89">
        <v>707048</v>
      </c>
      <c r="G10607" s="89">
        <v>6</v>
      </c>
      <c r="H10607" t="s">
        <v>19629</v>
      </c>
      <c r="I10607" s="89"/>
    </row>
    <row r="10608" x14ac:dyDescent="0.3">
      <c r="A10608" t="s">
        <v>14360</v>
      </c>
      <c r="B10608" t="s">
        <v>19483</v>
      </c>
      <c r="C10608" t="s">
        <v>19497</v>
      </c>
      <c r="D10608" t="s">
        <v>19617</v>
      </c>
      <c r="E10608" s="89">
        <v>3.2678009828994679E-3</v>
      </c>
      <c r="F10608" s="89">
        <v>707048</v>
      </c>
      <c r="G10608" s="89">
        <v>6</v>
      </c>
      <c r="H10608" t="s">
        <v>19629</v>
      </c>
      <c r="I10608" s="89"/>
    </row>
    <row r="10609" x14ac:dyDescent="0.3">
      <c r="A10609" t="s">
        <v>14361</v>
      </c>
      <c r="B10609" t="s">
        <v>19483</v>
      </c>
      <c r="C10609" t="s">
        <v>19497</v>
      </c>
      <c r="D10609" t="s">
        <v>19618</v>
      </c>
      <c r="E10609" s="89">
        <v>3.1728676563486939E-3</v>
      </c>
      <c r="F10609" s="89">
        <v>707048</v>
      </c>
      <c r="G10609" s="89">
        <v>6</v>
      </c>
      <c r="H10609" t="s">
        <v>19629</v>
      </c>
      <c r="I10609" s="89"/>
    </row>
    <row r="10610" x14ac:dyDescent="0.3">
      <c r="A10610" t="s">
        <v>14362</v>
      </c>
      <c r="B10610" t="s">
        <v>19483</v>
      </c>
      <c r="C10610" t="s">
        <v>19497</v>
      </c>
      <c r="D10610" t="s">
        <v>19619</v>
      </c>
      <c r="E10610" s="89">
        <v>3.223217916535947E-3</v>
      </c>
      <c r="F10610" s="89">
        <v>707048</v>
      </c>
      <c r="G10610" s="89">
        <v>6</v>
      </c>
      <c r="H10610" t="s">
        <v>19629</v>
      </c>
      <c r="I10610" s="89"/>
    </row>
    <row r="10611" x14ac:dyDescent="0.3">
      <c r="A10611" t="s">
        <v>14363</v>
      </c>
      <c r="B10611" t="s">
        <v>19483</v>
      </c>
      <c r="C10611" t="s">
        <v>19497</v>
      </c>
      <c r="D10611" t="s">
        <v>19620</v>
      </c>
      <c r="E10611" s="89">
        <v>3.0749468205260012E-3</v>
      </c>
      <c r="F10611" s="89">
        <v>707048</v>
      </c>
      <c r="G10611" s="89">
        <v>6</v>
      </c>
      <c r="H10611" t="s">
        <v>19629</v>
      </c>
      <c r="I10611" s="89"/>
    </row>
    <row r="10612" x14ac:dyDescent="0.3">
      <c r="A10612" t="s">
        <v>14364</v>
      </c>
      <c r="B10612" t="s">
        <v>19483</v>
      </c>
      <c r="C10612" t="s">
        <v>19497</v>
      </c>
      <c r="D10612" t="s">
        <v>19621</v>
      </c>
      <c r="E10612" s="89">
        <v>2.3569359498663259E-3</v>
      </c>
      <c r="F10612" s="89">
        <v>707048</v>
      </c>
      <c r="G10612" s="89">
        <v>6</v>
      </c>
      <c r="H10612" t="s">
        <v>19629</v>
      </c>
      <c r="I10612" s="89"/>
    </row>
    <row r="10613" x14ac:dyDescent="0.3">
      <c r="A10613" t="s">
        <v>14365</v>
      </c>
      <c r="B10613" t="s">
        <v>19483</v>
      </c>
      <c r="C10613" t="s">
        <v>19497</v>
      </c>
      <c r="D10613" t="s">
        <v>19622</v>
      </c>
      <c r="E10613" s="89">
        <v>3.1509772675710579E-3</v>
      </c>
      <c r="F10613" s="89">
        <v>707048</v>
      </c>
      <c r="G10613" s="89">
        <v>6</v>
      </c>
      <c r="H10613" t="s">
        <v>19629</v>
      </c>
      <c r="I10613" s="89"/>
    </row>
    <row r="10614" x14ac:dyDescent="0.3">
      <c r="A10614" t="s">
        <v>14366</v>
      </c>
      <c r="B10614" t="s">
        <v>19483</v>
      </c>
      <c r="C10614" t="s">
        <v>19497</v>
      </c>
      <c r="D10614" t="s">
        <v>19623</v>
      </c>
      <c r="E10614" s="89">
        <v>6.3868513915430322E-3</v>
      </c>
      <c r="F10614" s="89">
        <v>707048</v>
      </c>
      <c r="G10614" s="89">
        <v>6</v>
      </c>
      <c r="H10614" t="s">
        <v>19629</v>
      </c>
      <c r="I10614" s="89"/>
    </row>
    <row r="10615" x14ac:dyDescent="0.3">
      <c r="A10615" t="s">
        <v>14367</v>
      </c>
      <c r="B10615" t="s">
        <v>19483</v>
      </c>
      <c r="C10615" t="s">
        <v>19497</v>
      </c>
      <c r="D10615" t="s">
        <v>19624</v>
      </c>
      <c r="E10615" s="89">
        <v>1.4301697879313331E-2</v>
      </c>
      <c r="F10615" s="89">
        <v>707048</v>
      </c>
      <c r="G10615" s="89">
        <v>6</v>
      </c>
      <c r="H10615" t="s">
        <v>19629</v>
      </c>
      <c r="I10615" s="89"/>
    </row>
    <row r="10616" x14ac:dyDescent="0.3">
      <c r="A10616" t="s">
        <v>14368</v>
      </c>
      <c r="B10616" t="s">
        <v>19476</v>
      </c>
      <c r="C10616" t="s">
        <v>19498</v>
      </c>
      <c r="D10616" t="s">
        <v>19630</v>
      </c>
      <c r="E10616" s="89">
        <v>269118</v>
      </c>
      <c r="F10616" s="89">
        <v>707048</v>
      </c>
      <c r="G10616" s="89">
        <v>6</v>
      </c>
      <c r="H10616" t="s">
        <v>19630</v>
      </c>
      <c r="I10616" s="89"/>
    </row>
    <row r="10617" x14ac:dyDescent="0.3">
      <c r="A10617" t="s">
        <v>14369</v>
      </c>
      <c r="B10617" t="s">
        <v>19477</v>
      </c>
      <c r="C10617" t="s">
        <v>19498</v>
      </c>
      <c r="D10617" t="s">
        <v>19630</v>
      </c>
      <c r="E10617" s="89">
        <v>3846753000</v>
      </c>
      <c r="F10617" s="89">
        <v>707048</v>
      </c>
      <c r="G10617" s="89">
        <v>6</v>
      </c>
      <c r="H10617" t="s">
        <v>19630</v>
      </c>
      <c r="I10617" s="89"/>
    </row>
    <row r="10618" x14ac:dyDescent="0.3">
      <c r="A10618" t="s">
        <v>14370</v>
      </c>
      <c r="B10618" t="s">
        <v>19478</v>
      </c>
      <c r="C10618" t="s">
        <v>19498</v>
      </c>
      <c r="D10618" t="s">
        <v>19630</v>
      </c>
      <c r="E10618" s="89">
        <v>0.38062196625971639</v>
      </c>
      <c r="F10618" s="89">
        <v>707048</v>
      </c>
      <c r="G10618" s="89">
        <v>6</v>
      </c>
      <c r="H10618" t="s">
        <v>19630</v>
      </c>
      <c r="I10618" s="89"/>
    </row>
    <row r="10619" x14ac:dyDescent="0.3">
      <c r="A10619" t="s">
        <v>14371</v>
      </c>
      <c r="B10619" t="s">
        <v>19479</v>
      </c>
      <c r="C10619" t="s">
        <v>19498</v>
      </c>
      <c r="D10619" t="s">
        <v>19630</v>
      </c>
      <c r="E10619" s="89">
        <v>5440.5825347076861</v>
      </c>
      <c r="F10619" s="89">
        <v>707048</v>
      </c>
      <c r="G10619" s="89">
        <v>6</v>
      </c>
      <c r="H10619" t="s">
        <v>19630</v>
      </c>
      <c r="I10619" s="89"/>
    </row>
    <row r="10620" x14ac:dyDescent="0.3">
      <c r="A10620" t="s">
        <v>14372</v>
      </c>
      <c r="B10620" t="s">
        <v>19483</v>
      </c>
      <c r="C10620" t="s">
        <v>19498</v>
      </c>
      <c r="D10620" t="s">
        <v>19614</v>
      </c>
      <c r="E10620" s="89">
        <v>1.2234175276001361E-2</v>
      </c>
      <c r="F10620" s="89">
        <v>707048</v>
      </c>
      <c r="G10620" s="89">
        <v>6</v>
      </c>
      <c r="H10620" t="s">
        <v>19629</v>
      </c>
      <c r="I10620" s="89"/>
    </row>
    <row r="10621" x14ac:dyDescent="0.3">
      <c r="A10621" t="s">
        <v>14373</v>
      </c>
      <c r="B10621" t="s">
        <v>19483</v>
      </c>
      <c r="C10621" t="s">
        <v>19498</v>
      </c>
      <c r="D10621" t="s">
        <v>19615</v>
      </c>
      <c r="E10621" s="89">
        <v>1.2656909226598279E-2</v>
      </c>
      <c r="F10621" s="89">
        <v>707048</v>
      </c>
      <c r="G10621" s="89">
        <v>6</v>
      </c>
      <c r="H10621" t="s">
        <v>19629</v>
      </c>
      <c r="I10621" s="89"/>
    </row>
    <row r="10622" x14ac:dyDescent="0.3">
      <c r="A10622" t="s">
        <v>14374</v>
      </c>
      <c r="B10622" t="s">
        <v>19483</v>
      </c>
      <c r="C10622" t="s">
        <v>19498</v>
      </c>
      <c r="D10622" t="s">
        <v>19616</v>
      </c>
      <c r="E10622" s="89">
        <v>1.2234175276001361E-2</v>
      </c>
      <c r="F10622" s="89">
        <v>707048</v>
      </c>
      <c r="G10622" s="89">
        <v>6</v>
      </c>
      <c r="H10622" t="s">
        <v>19629</v>
      </c>
      <c r="I10622" s="89"/>
    </row>
    <row r="10623" x14ac:dyDescent="0.3">
      <c r="A10623" t="s">
        <v>14375</v>
      </c>
      <c r="B10623" t="s">
        <v>19483</v>
      </c>
      <c r="C10623" t="s">
        <v>19498</v>
      </c>
      <c r="D10623" t="s">
        <v>19617</v>
      </c>
      <c r="E10623" s="89">
        <v>1.2634982692822519E-2</v>
      </c>
      <c r="F10623" s="89">
        <v>707048</v>
      </c>
      <c r="G10623" s="89">
        <v>6</v>
      </c>
      <c r="H10623" t="s">
        <v>19629</v>
      </c>
      <c r="I10623" s="89"/>
    </row>
    <row r="10624" x14ac:dyDescent="0.3">
      <c r="A10624" t="s">
        <v>14376</v>
      </c>
      <c r="B10624" t="s">
        <v>19483</v>
      </c>
      <c r="C10624" t="s">
        <v>19498</v>
      </c>
      <c r="D10624" t="s">
        <v>19618</v>
      </c>
      <c r="E10624" s="89">
        <v>1.250073046194634E-2</v>
      </c>
      <c r="F10624" s="89">
        <v>707048</v>
      </c>
      <c r="G10624" s="89">
        <v>6</v>
      </c>
      <c r="H10624" t="s">
        <v>19629</v>
      </c>
      <c r="I10624" s="89"/>
    </row>
    <row r="10625" x14ac:dyDescent="0.3">
      <c r="A10625" t="s">
        <v>14377</v>
      </c>
      <c r="B10625" t="s">
        <v>19483</v>
      </c>
      <c r="C10625" t="s">
        <v>19498</v>
      </c>
      <c r="D10625" t="s">
        <v>19619</v>
      </c>
      <c r="E10625" s="89">
        <v>1.285427037613527E-2</v>
      </c>
      <c r="F10625" s="89">
        <v>707048</v>
      </c>
      <c r="G10625" s="89">
        <v>6</v>
      </c>
      <c r="H10625" t="s">
        <v>19629</v>
      </c>
      <c r="I10625" s="89"/>
    </row>
    <row r="10626" x14ac:dyDescent="0.3">
      <c r="A10626" t="s">
        <v>14378</v>
      </c>
      <c r="B10626" t="s">
        <v>19483</v>
      </c>
      <c r="C10626" t="s">
        <v>19498</v>
      </c>
      <c r="D10626" t="s">
        <v>19620</v>
      </c>
      <c r="E10626" s="89">
        <v>1.210806992827692E-2</v>
      </c>
      <c r="F10626" s="89">
        <v>707048</v>
      </c>
      <c r="G10626" s="89">
        <v>6</v>
      </c>
      <c r="H10626" t="s">
        <v>19629</v>
      </c>
      <c r="I10626" s="89"/>
    </row>
    <row r="10627" x14ac:dyDescent="0.3">
      <c r="A10627" t="s">
        <v>14379</v>
      </c>
      <c r="B10627" t="s">
        <v>19483</v>
      </c>
      <c r="C10627" t="s">
        <v>19498</v>
      </c>
      <c r="D10627" t="s">
        <v>19621</v>
      </c>
      <c r="E10627" s="89">
        <v>7.3012231280725681E-3</v>
      </c>
      <c r="F10627" s="89">
        <v>707048</v>
      </c>
      <c r="G10627" s="89">
        <v>6</v>
      </c>
      <c r="H10627" t="s">
        <v>19629</v>
      </c>
      <c r="I10627" s="89"/>
    </row>
    <row r="10628" x14ac:dyDescent="0.3">
      <c r="A10628" t="s">
        <v>14380</v>
      </c>
      <c r="B10628" t="s">
        <v>19483</v>
      </c>
      <c r="C10628" t="s">
        <v>19498</v>
      </c>
      <c r="D10628" t="s">
        <v>19622</v>
      </c>
      <c r="E10628" s="89">
        <v>1.2400219408231231E-2</v>
      </c>
      <c r="F10628" s="89">
        <v>707048</v>
      </c>
      <c r="G10628" s="89">
        <v>6</v>
      </c>
      <c r="H10628" t="s">
        <v>19629</v>
      </c>
      <c r="I10628" s="89"/>
    </row>
    <row r="10629" x14ac:dyDescent="0.3">
      <c r="A10629" t="s">
        <v>14381</v>
      </c>
      <c r="B10629" t="s">
        <v>19483</v>
      </c>
      <c r="C10629" t="s">
        <v>19498</v>
      </c>
      <c r="D10629" t="s">
        <v>19623</v>
      </c>
      <c r="E10629" s="89">
        <v>2.043057774155765E-2</v>
      </c>
      <c r="F10629" s="89">
        <v>707048</v>
      </c>
      <c r="G10629" s="89">
        <v>6</v>
      </c>
      <c r="H10629" t="s">
        <v>19629</v>
      </c>
      <c r="I10629" s="89"/>
    </row>
    <row r="10630" x14ac:dyDescent="0.3">
      <c r="A10630" t="s">
        <v>14382</v>
      </c>
      <c r="B10630" t="s">
        <v>19483</v>
      </c>
      <c r="C10630" t="s">
        <v>19498</v>
      </c>
      <c r="D10630" t="s">
        <v>19624</v>
      </c>
      <c r="E10630" s="89">
        <v>5.358467662204483E-2</v>
      </c>
      <c r="F10630" s="89">
        <v>707048</v>
      </c>
      <c r="G10630" s="89">
        <v>6</v>
      </c>
      <c r="H10630" t="s">
        <v>19629</v>
      </c>
      <c r="I10630" s="89"/>
    </row>
    <row r="10631" x14ac:dyDescent="0.3">
      <c r="A10631" t="s">
        <v>14251</v>
      </c>
      <c r="B10631" t="s">
        <v>19476</v>
      </c>
      <c r="C10631" t="s">
        <v>19488</v>
      </c>
      <c r="D10631" t="s">
        <v>19630</v>
      </c>
      <c r="E10631" s="89">
        <v>0</v>
      </c>
      <c r="F10631" s="89">
        <v>707048</v>
      </c>
      <c r="G10631" s="89">
        <v>6</v>
      </c>
      <c r="H10631" t="s">
        <v>19630</v>
      </c>
      <c r="I10631" s="89"/>
    </row>
    <row r="10632" x14ac:dyDescent="0.3">
      <c r="A10632" t="s">
        <v>14252</v>
      </c>
      <c r="B10632" t="s">
        <v>19477</v>
      </c>
      <c r="C10632" t="s">
        <v>19488</v>
      </c>
      <c r="D10632" t="s">
        <v>19630</v>
      </c>
      <c r="E10632" s="89">
        <v>0</v>
      </c>
      <c r="F10632" s="89">
        <v>707048</v>
      </c>
      <c r="G10632" s="89">
        <v>6</v>
      </c>
      <c r="H10632" t="s">
        <v>19630</v>
      </c>
      <c r="I10632" s="89"/>
    </row>
    <row r="10633" x14ac:dyDescent="0.3">
      <c r="A10633" t="s">
        <v>14253</v>
      </c>
      <c r="B10633" t="s">
        <v>19478</v>
      </c>
      <c r="C10633" t="s">
        <v>19488</v>
      </c>
      <c r="D10633" t="s">
        <v>19630</v>
      </c>
      <c r="E10633" s="89">
        <v>0</v>
      </c>
      <c r="F10633" s="89">
        <v>707048</v>
      </c>
      <c r="G10633" s="89">
        <v>6</v>
      </c>
      <c r="H10633" t="s">
        <v>19630</v>
      </c>
      <c r="I10633" s="89"/>
    </row>
    <row r="10634" x14ac:dyDescent="0.3">
      <c r="A10634" t="s">
        <v>14254</v>
      </c>
      <c r="B10634" t="s">
        <v>19479</v>
      </c>
      <c r="C10634" t="s">
        <v>19488</v>
      </c>
      <c r="D10634" t="s">
        <v>19630</v>
      </c>
      <c r="E10634" s="89">
        <v>0</v>
      </c>
      <c r="F10634" s="89">
        <v>707048</v>
      </c>
      <c r="G10634" s="89">
        <v>6</v>
      </c>
      <c r="H10634" t="s">
        <v>19630</v>
      </c>
      <c r="I10634" s="89"/>
    </row>
    <row r="10635" x14ac:dyDescent="0.3">
      <c r="A10635" t="s">
        <v>14387</v>
      </c>
      <c r="B10635" t="s">
        <v>19476</v>
      </c>
      <c r="C10635" t="s">
        <v>19500</v>
      </c>
      <c r="D10635" t="s">
        <v>19630</v>
      </c>
      <c r="E10635" s="89">
        <v>640486</v>
      </c>
      <c r="F10635" s="89">
        <v>707048</v>
      </c>
      <c r="G10635" s="89">
        <v>6</v>
      </c>
      <c r="H10635" t="s">
        <v>19630</v>
      </c>
      <c r="I10635" s="89"/>
    </row>
    <row r="10636" x14ac:dyDescent="0.3">
      <c r="A10636" t="s">
        <v>14388</v>
      </c>
      <c r="B10636" t="s">
        <v>19477</v>
      </c>
      <c r="C10636" t="s">
        <v>19500</v>
      </c>
      <c r="D10636" t="s">
        <v>19630</v>
      </c>
      <c r="E10636" s="89">
        <v>79144297845</v>
      </c>
      <c r="F10636" s="89">
        <v>707048</v>
      </c>
      <c r="G10636" s="89">
        <v>6</v>
      </c>
      <c r="H10636" t="s">
        <v>19630</v>
      </c>
      <c r="I10636" s="89"/>
    </row>
    <row r="10637" x14ac:dyDescent="0.3">
      <c r="A10637" t="s">
        <v>14389</v>
      </c>
      <c r="B10637" t="s">
        <v>19478</v>
      </c>
      <c r="C10637" t="s">
        <v>19500</v>
      </c>
      <c r="D10637" t="s">
        <v>19630</v>
      </c>
      <c r="E10637" s="89">
        <v>0.90585929102408891</v>
      </c>
      <c r="F10637" s="89">
        <v>707048</v>
      </c>
      <c r="G10637" s="89">
        <v>6</v>
      </c>
      <c r="H10637" t="s">
        <v>19630</v>
      </c>
      <c r="I10637" s="89"/>
    </row>
    <row r="10638" x14ac:dyDescent="0.3">
      <c r="A10638" t="s">
        <v>14390</v>
      </c>
      <c r="B10638" t="s">
        <v>19479</v>
      </c>
      <c r="C10638" t="s">
        <v>19500</v>
      </c>
      <c r="D10638" t="s">
        <v>19630</v>
      </c>
      <c r="E10638" s="89">
        <v>111936.2445618968</v>
      </c>
      <c r="F10638" s="89">
        <v>707048</v>
      </c>
      <c r="G10638" s="89">
        <v>6</v>
      </c>
      <c r="H10638" t="s">
        <v>19630</v>
      </c>
      <c r="I10638" s="89"/>
    </row>
    <row r="10639" x14ac:dyDescent="0.3">
      <c r="A10639" t="s">
        <v>14391</v>
      </c>
      <c r="B10639" t="s">
        <v>19483</v>
      </c>
      <c r="C10639" t="s">
        <v>19500</v>
      </c>
      <c r="D10639" t="s">
        <v>19614</v>
      </c>
      <c r="E10639" s="89">
        <v>0.1067532290277715</v>
      </c>
      <c r="F10639" s="89">
        <v>707048</v>
      </c>
      <c r="G10639" s="89">
        <v>6</v>
      </c>
      <c r="H10639" t="s">
        <v>19629</v>
      </c>
      <c r="I10639" s="89"/>
    </row>
    <row r="10640" x14ac:dyDescent="0.3">
      <c r="A10640" t="s">
        <v>14392</v>
      </c>
      <c r="B10640" t="s">
        <v>19483</v>
      </c>
      <c r="C10640" t="s">
        <v>19500</v>
      </c>
      <c r="D10640" t="s">
        <v>19615</v>
      </c>
      <c r="E10640" s="89">
        <v>0.1099985346432661</v>
      </c>
      <c r="F10640" s="89">
        <v>707048</v>
      </c>
      <c r="G10640" s="89">
        <v>6</v>
      </c>
      <c r="H10640" t="s">
        <v>19629</v>
      </c>
      <c r="I10640" s="89"/>
    </row>
    <row r="10641" x14ac:dyDescent="0.3">
      <c r="A10641" t="s">
        <v>14393</v>
      </c>
      <c r="B10641" t="s">
        <v>19483</v>
      </c>
      <c r="C10641" t="s">
        <v>19500</v>
      </c>
      <c r="D10641" t="s">
        <v>19616</v>
      </c>
      <c r="E10641" s="89">
        <v>0.1067532290277715</v>
      </c>
      <c r="F10641" s="89">
        <v>707048</v>
      </c>
      <c r="G10641" s="89">
        <v>6</v>
      </c>
      <c r="H10641" t="s">
        <v>19629</v>
      </c>
      <c r="I10641" s="89"/>
    </row>
    <row r="10642" x14ac:dyDescent="0.3">
      <c r="A10642" t="s">
        <v>14394</v>
      </c>
      <c r="B10642" t="s">
        <v>19483</v>
      </c>
      <c r="C10642" t="s">
        <v>19500</v>
      </c>
      <c r="D10642" t="s">
        <v>19617</v>
      </c>
      <c r="E10642" s="89">
        <v>0.1097798109168262</v>
      </c>
      <c r="F10642" s="89">
        <v>707048</v>
      </c>
      <c r="G10642" s="89">
        <v>6</v>
      </c>
      <c r="H10642" t="s">
        <v>19629</v>
      </c>
      <c r="I10642" s="89"/>
    </row>
    <row r="10643" x14ac:dyDescent="0.3">
      <c r="A10643" t="s">
        <v>14395</v>
      </c>
      <c r="B10643" t="s">
        <v>19483</v>
      </c>
      <c r="C10643" t="s">
        <v>19500</v>
      </c>
      <c r="D10643" t="s">
        <v>19618</v>
      </c>
      <c r="E10643" s="89">
        <v>0.1085051301119416</v>
      </c>
      <c r="F10643" s="89">
        <v>707048</v>
      </c>
      <c r="G10643" s="89">
        <v>6</v>
      </c>
      <c r="H10643" t="s">
        <v>19629</v>
      </c>
      <c r="I10643" s="89"/>
    </row>
    <row r="10644" x14ac:dyDescent="0.3">
      <c r="A10644" t="s">
        <v>14396</v>
      </c>
      <c r="B10644" t="s">
        <v>19483</v>
      </c>
      <c r="C10644" t="s">
        <v>19500</v>
      </c>
      <c r="D10644" t="s">
        <v>19619</v>
      </c>
      <c r="E10644" s="89">
        <v>0.1099633759685605</v>
      </c>
      <c r="F10644" s="89">
        <v>707048</v>
      </c>
      <c r="G10644" s="89">
        <v>6</v>
      </c>
      <c r="H10644" t="s">
        <v>19629</v>
      </c>
      <c r="I10644" s="89"/>
    </row>
    <row r="10645" x14ac:dyDescent="0.3">
      <c r="A10645" t="s">
        <v>14397</v>
      </c>
      <c r="B10645" t="s">
        <v>19483</v>
      </c>
      <c r="C10645" t="s">
        <v>19500</v>
      </c>
      <c r="D10645" t="s">
        <v>19620</v>
      </c>
      <c r="E10645" s="89">
        <v>0.1048926157693456</v>
      </c>
      <c r="F10645" s="89">
        <v>707048</v>
      </c>
      <c r="G10645" s="89">
        <v>6</v>
      </c>
      <c r="H10645" t="s">
        <v>19629</v>
      </c>
      <c r="I10645" s="89"/>
    </row>
    <row r="10646" x14ac:dyDescent="0.3">
      <c r="A10646" t="s">
        <v>14398</v>
      </c>
      <c r="B10646" t="s">
        <v>19483</v>
      </c>
      <c r="C10646" t="s">
        <v>19500</v>
      </c>
      <c r="D10646" t="s">
        <v>19621</v>
      </c>
      <c r="E10646" s="89">
        <v>8.0157748410739305E-2</v>
      </c>
      <c r="F10646" s="89">
        <v>707048</v>
      </c>
      <c r="G10646" s="89">
        <v>6</v>
      </c>
      <c r="H10646" t="s">
        <v>19629</v>
      </c>
      <c r="I10646" s="89"/>
    </row>
    <row r="10647" x14ac:dyDescent="0.3">
      <c r="A10647" t="s">
        <v>14399</v>
      </c>
      <c r="B10647" t="s">
        <v>19483</v>
      </c>
      <c r="C10647" t="s">
        <v>19500</v>
      </c>
      <c r="D10647" t="s">
        <v>19622</v>
      </c>
      <c r="E10647" s="89">
        <v>0.1079363877518954</v>
      </c>
      <c r="F10647" s="89">
        <v>707048</v>
      </c>
      <c r="G10647" s="89">
        <v>6</v>
      </c>
      <c r="H10647" t="s">
        <v>19629</v>
      </c>
      <c r="I10647" s="89"/>
    </row>
    <row r="10648" x14ac:dyDescent="0.3">
      <c r="A10648" t="s">
        <v>14400</v>
      </c>
      <c r="B10648" t="s">
        <v>19483</v>
      </c>
      <c r="C10648" t="s">
        <v>19500</v>
      </c>
      <c r="D10648" t="s">
        <v>19623</v>
      </c>
      <c r="E10648" s="89">
        <v>0.1986356194558086</v>
      </c>
      <c r="F10648" s="89">
        <v>707048</v>
      </c>
      <c r="G10648" s="89">
        <v>6</v>
      </c>
      <c r="H10648" t="s">
        <v>19629</v>
      </c>
      <c r="I10648" s="89"/>
    </row>
    <row r="10649" x14ac:dyDescent="0.3">
      <c r="A10649" t="s">
        <v>14401</v>
      </c>
      <c r="B10649" t="s">
        <v>19483</v>
      </c>
      <c r="C10649" t="s">
        <v>19500</v>
      </c>
      <c r="D10649" t="s">
        <v>19624</v>
      </c>
      <c r="E10649" s="89">
        <v>0.4766934136210948</v>
      </c>
      <c r="F10649" s="89">
        <v>707048</v>
      </c>
      <c r="G10649" s="89">
        <v>6</v>
      </c>
      <c r="H10649" t="s">
        <v>19629</v>
      </c>
      <c r="I10649" s="89"/>
    </row>
    <row r="10650" x14ac:dyDescent="0.3">
      <c r="A10650" t="s">
        <v>14402</v>
      </c>
      <c r="B10650" t="s">
        <v>19476</v>
      </c>
      <c r="C10650" t="s">
        <v>19501</v>
      </c>
      <c r="D10650" t="s">
        <v>19630</v>
      </c>
      <c r="E10650" s="89">
        <v>2950</v>
      </c>
      <c r="F10650" s="89">
        <v>707048</v>
      </c>
      <c r="G10650" s="89">
        <v>6</v>
      </c>
      <c r="H10650" t="s">
        <v>19630</v>
      </c>
      <c r="I10650" s="89"/>
    </row>
    <row r="10651" x14ac:dyDescent="0.3">
      <c r="A10651" t="s">
        <v>14403</v>
      </c>
      <c r="B10651" t="s">
        <v>19477</v>
      </c>
      <c r="C10651" t="s">
        <v>19501</v>
      </c>
      <c r="D10651" t="s">
        <v>19630</v>
      </c>
      <c r="E10651" s="89">
        <v>491666682.03125</v>
      </c>
      <c r="F10651" s="89">
        <v>707048</v>
      </c>
      <c r="G10651" s="89">
        <v>6</v>
      </c>
      <c r="H10651" t="s">
        <v>19630</v>
      </c>
      <c r="I10651" s="89"/>
    </row>
    <row r="10652" x14ac:dyDescent="0.3">
      <c r="A10652" t="s">
        <v>14404</v>
      </c>
      <c r="B10652" t="s">
        <v>19478</v>
      </c>
      <c r="C10652" t="s">
        <v>19501</v>
      </c>
      <c r="D10652" t="s">
        <v>19630</v>
      </c>
      <c r="E10652" s="89">
        <v>4.1722768468335954E-3</v>
      </c>
      <c r="F10652" s="89">
        <v>707048</v>
      </c>
      <c r="G10652" s="89">
        <v>6</v>
      </c>
      <c r="H10652" t="s">
        <v>19630</v>
      </c>
      <c r="I10652" s="89"/>
    </row>
    <row r="10653" x14ac:dyDescent="0.3">
      <c r="A10653" t="s">
        <v>14405</v>
      </c>
      <c r="B10653" t="s">
        <v>19479</v>
      </c>
      <c r="C10653" t="s">
        <v>19501</v>
      </c>
      <c r="D10653" t="s">
        <v>19630</v>
      </c>
      <c r="E10653" s="89">
        <v>695.37949620287452</v>
      </c>
      <c r="F10653" s="89">
        <v>707048</v>
      </c>
      <c r="G10653" s="89">
        <v>6</v>
      </c>
      <c r="H10653" t="s">
        <v>19630</v>
      </c>
      <c r="I10653" s="89"/>
    </row>
    <row r="10654" x14ac:dyDescent="0.3">
      <c r="A10654" t="s">
        <v>14406</v>
      </c>
      <c r="B10654" t="s">
        <v>19483</v>
      </c>
      <c r="C10654" t="s">
        <v>19501</v>
      </c>
      <c r="D10654" t="s">
        <v>19614</v>
      </c>
      <c r="E10654" s="89">
        <v>0.14502454714692101</v>
      </c>
      <c r="F10654" s="89">
        <v>707048</v>
      </c>
      <c r="G10654" s="89">
        <v>6</v>
      </c>
      <c r="H10654" t="s">
        <v>19629</v>
      </c>
      <c r="I10654" s="89"/>
    </row>
    <row r="10655" x14ac:dyDescent="0.3">
      <c r="A10655" t="s">
        <v>14407</v>
      </c>
      <c r="B10655" t="s">
        <v>19483</v>
      </c>
      <c r="C10655" t="s">
        <v>19501</v>
      </c>
      <c r="D10655" t="s">
        <v>19615</v>
      </c>
      <c r="E10655" s="89">
        <v>0.15432098959421009</v>
      </c>
      <c r="F10655" s="89">
        <v>707048</v>
      </c>
      <c r="G10655" s="89">
        <v>6</v>
      </c>
      <c r="H10655" t="s">
        <v>19629</v>
      </c>
      <c r="I10655" s="89"/>
    </row>
    <row r="10656" x14ac:dyDescent="0.3">
      <c r="A10656" t="s">
        <v>14408</v>
      </c>
      <c r="B10656" t="s">
        <v>19483</v>
      </c>
      <c r="C10656" t="s">
        <v>19501</v>
      </c>
      <c r="D10656" t="s">
        <v>19616</v>
      </c>
      <c r="E10656" s="89">
        <v>0.14502454714692101</v>
      </c>
      <c r="F10656" s="89">
        <v>707048</v>
      </c>
      <c r="G10656" s="89">
        <v>6</v>
      </c>
      <c r="H10656" t="s">
        <v>19629</v>
      </c>
      <c r="I10656" s="89"/>
    </row>
    <row r="10657" x14ac:dyDescent="0.3">
      <c r="A10657" t="s">
        <v>14409</v>
      </c>
      <c r="B10657" t="s">
        <v>19483</v>
      </c>
      <c r="C10657" t="s">
        <v>19501</v>
      </c>
      <c r="D10657" t="s">
        <v>19617</v>
      </c>
      <c r="E10657" s="89">
        <v>0.15432098959421009</v>
      </c>
      <c r="F10657" s="89">
        <v>707048</v>
      </c>
      <c r="G10657" s="89">
        <v>6</v>
      </c>
      <c r="H10657" t="s">
        <v>19629</v>
      </c>
      <c r="I10657" s="89"/>
    </row>
    <row r="10658" x14ac:dyDescent="0.3">
      <c r="A10658" t="s">
        <v>14410</v>
      </c>
      <c r="B10658" t="s">
        <v>19483</v>
      </c>
      <c r="C10658" t="s">
        <v>19501</v>
      </c>
      <c r="D10658" t="s">
        <v>19618</v>
      </c>
      <c r="E10658" s="89">
        <v>0.15320836098564439</v>
      </c>
      <c r="F10658" s="89">
        <v>707048</v>
      </c>
      <c r="G10658" s="89">
        <v>6</v>
      </c>
      <c r="H10658" t="s">
        <v>19629</v>
      </c>
      <c r="I10658" s="89"/>
    </row>
    <row r="10659" x14ac:dyDescent="0.3">
      <c r="A10659" t="s">
        <v>14411</v>
      </c>
      <c r="B10659" t="s">
        <v>19483</v>
      </c>
      <c r="C10659" t="s">
        <v>19501</v>
      </c>
      <c r="D10659" t="s">
        <v>19619</v>
      </c>
      <c r="E10659" s="89">
        <v>0.1579077909115755</v>
      </c>
      <c r="F10659" s="89">
        <v>707048</v>
      </c>
      <c r="G10659" s="89">
        <v>6</v>
      </c>
      <c r="H10659" t="s">
        <v>19629</v>
      </c>
      <c r="I10659" s="89"/>
    </row>
    <row r="10660" x14ac:dyDescent="0.3">
      <c r="A10660" t="s">
        <v>14412</v>
      </c>
      <c r="B10660" t="s">
        <v>19483</v>
      </c>
      <c r="C10660" t="s">
        <v>19501</v>
      </c>
      <c r="D10660" t="s">
        <v>19620</v>
      </c>
      <c r="E10660" s="89">
        <v>0.14794986211118291</v>
      </c>
      <c r="F10660" s="89">
        <v>707048</v>
      </c>
      <c r="G10660" s="89">
        <v>6</v>
      </c>
      <c r="H10660" t="s">
        <v>19629</v>
      </c>
      <c r="I10660" s="89"/>
    </row>
    <row r="10661" x14ac:dyDescent="0.3">
      <c r="A10661" t="s">
        <v>14413</v>
      </c>
      <c r="B10661" t="s">
        <v>19483</v>
      </c>
      <c r="C10661" t="s">
        <v>19501</v>
      </c>
      <c r="D10661" t="s">
        <v>19621</v>
      </c>
      <c r="E10661" s="89">
        <v>9.733888196272468E-2</v>
      </c>
      <c r="F10661" s="89">
        <v>707048</v>
      </c>
      <c r="G10661" s="89">
        <v>6</v>
      </c>
      <c r="H10661" t="s">
        <v>19629</v>
      </c>
      <c r="I10661" s="89"/>
    </row>
    <row r="10662" x14ac:dyDescent="0.3">
      <c r="A10662" t="s">
        <v>14414</v>
      </c>
      <c r="B10662" t="s">
        <v>19483</v>
      </c>
      <c r="C10662" t="s">
        <v>19501</v>
      </c>
      <c r="D10662" t="s">
        <v>19622</v>
      </c>
      <c r="E10662" s="89">
        <v>0.15312170922316951</v>
      </c>
      <c r="F10662" s="89">
        <v>707048</v>
      </c>
      <c r="G10662" s="89">
        <v>6</v>
      </c>
      <c r="H10662" t="s">
        <v>19629</v>
      </c>
      <c r="I10662" s="89"/>
    </row>
    <row r="10663" x14ac:dyDescent="0.3">
      <c r="A10663" t="s">
        <v>14415</v>
      </c>
      <c r="B10663" t="s">
        <v>19483</v>
      </c>
      <c r="C10663" t="s">
        <v>19501</v>
      </c>
      <c r="D10663" t="s">
        <v>19623</v>
      </c>
      <c r="E10663" s="89">
        <v>0.23821980045995481</v>
      </c>
      <c r="F10663" s="89">
        <v>707048</v>
      </c>
      <c r="G10663" s="89">
        <v>6</v>
      </c>
      <c r="H10663" t="s">
        <v>19629</v>
      </c>
      <c r="I10663" s="89"/>
    </row>
    <row r="10664" x14ac:dyDescent="0.3">
      <c r="A10664" t="s">
        <v>14416</v>
      </c>
      <c r="B10664" t="s">
        <v>19483</v>
      </c>
      <c r="C10664" t="s">
        <v>19501</v>
      </c>
      <c r="D10664" t="s">
        <v>19624</v>
      </c>
      <c r="E10664" s="89">
        <v>0.62479539903806502</v>
      </c>
      <c r="F10664" s="89">
        <v>707048</v>
      </c>
      <c r="G10664" s="89">
        <v>6</v>
      </c>
      <c r="H10664" t="s">
        <v>19629</v>
      </c>
      <c r="I10664" s="89"/>
    </row>
    <row r="10665" x14ac:dyDescent="0.3">
      <c r="A10665" t="s">
        <v>14417</v>
      </c>
      <c r="B10665" t="s">
        <v>19476</v>
      </c>
      <c r="C10665" t="s">
        <v>19502</v>
      </c>
      <c r="D10665" t="s">
        <v>19630</v>
      </c>
      <c r="E10665" s="89">
        <v>50011</v>
      </c>
      <c r="F10665" s="89">
        <v>707048</v>
      </c>
      <c r="G10665" s="89">
        <v>6</v>
      </c>
      <c r="H10665" t="s">
        <v>19630</v>
      </c>
      <c r="I10665" s="89"/>
    </row>
    <row r="10666" x14ac:dyDescent="0.3">
      <c r="A10666" t="s">
        <v>14418</v>
      </c>
      <c r="B10666" t="s">
        <v>19477</v>
      </c>
      <c r="C10666" t="s">
        <v>19502</v>
      </c>
      <c r="D10666" t="s">
        <v>19630</v>
      </c>
      <c r="E10666" s="89">
        <v>272381832.63867188</v>
      </c>
      <c r="F10666" s="89">
        <v>707048</v>
      </c>
      <c r="G10666" s="89">
        <v>6</v>
      </c>
      <c r="H10666" t="s">
        <v>19630</v>
      </c>
      <c r="I10666" s="89"/>
    </row>
    <row r="10667" x14ac:dyDescent="0.3">
      <c r="A10667" t="s">
        <v>14419</v>
      </c>
      <c r="B10667" t="s">
        <v>19478</v>
      </c>
      <c r="C10667" t="s">
        <v>19502</v>
      </c>
      <c r="D10667" t="s">
        <v>19630</v>
      </c>
      <c r="E10667" s="89">
        <v>7.0732114368472862E-2</v>
      </c>
      <c r="F10667" s="89">
        <v>707048</v>
      </c>
      <c r="G10667" s="89">
        <v>6</v>
      </c>
      <c r="H10667" t="s">
        <v>19630</v>
      </c>
      <c r="I10667" s="89"/>
    </row>
    <row r="10668" x14ac:dyDescent="0.3">
      <c r="A10668" t="s">
        <v>14420</v>
      </c>
      <c r="B10668" t="s">
        <v>19479</v>
      </c>
      <c r="C10668" t="s">
        <v>19502</v>
      </c>
      <c r="D10668" t="s">
        <v>19630</v>
      </c>
      <c r="E10668" s="89">
        <v>385.23810637845219</v>
      </c>
      <c r="F10668" s="89">
        <v>707048</v>
      </c>
      <c r="G10668" s="89">
        <v>6</v>
      </c>
      <c r="H10668" t="s">
        <v>19630</v>
      </c>
      <c r="I10668" s="89"/>
    </row>
    <row r="10669" x14ac:dyDescent="0.3">
      <c r="A10669" t="s">
        <v>14421</v>
      </c>
      <c r="B10669" t="s">
        <v>19483</v>
      </c>
      <c r="C10669" t="s">
        <v>19502</v>
      </c>
      <c r="D10669" t="s">
        <v>19614</v>
      </c>
      <c r="E10669" s="89">
        <v>4.7169735826731079E-3</v>
      </c>
      <c r="F10669" s="89">
        <v>707048</v>
      </c>
      <c r="G10669" s="89">
        <v>6</v>
      </c>
      <c r="H10669" t="s">
        <v>19629</v>
      </c>
      <c r="I10669" s="89"/>
    </row>
    <row r="10670" x14ac:dyDescent="0.3">
      <c r="A10670" t="s">
        <v>14422</v>
      </c>
      <c r="B10670" t="s">
        <v>19483</v>
      </c>
      <c r="C10670" t="s">
        <v>19502</v>
      </c>
      <c r="D10670" t="s">
        <v>19615</v>
      </c>
      <c r="E10670" s="89">
        <v>4.8035197732642044E-3</v>
      </c>
      <c r="F10670" s="89">
        <v>707048</v>
      </c>
      <c r="G10670" s="89">
        <v>6</v>
      </c>
      <c r="H10670" t="s">
        <v>19629</v>
      </c>
      <c r="I10670" s="89"/>
    </row>
    <row r="10671" x14ac:dyDescent="0.3">
      <c r="A10671" t="s">
        <v>14423</v>
      </c>
      <c r="B10671" t="s">
        <v>19483</v>
      </c>
      <c r="C10671" t="s">
        <v>19502</v>
      </c>
      <c r="D10671" t="s">
        <v>19616</v>
      </c>
      <c r="E10671" s="89">
        <v>4.7169735826731079E-3</v>
      </c>
      <c r="F10671" s="89">
        <v>707048</v>
      </c>
      <c r="G10671" s="89">
        <v>6</v>
      </c>
      <c r="H10671" t="s">
        <v>19629</v>
      </c>
      <c r="I10671" s="89"/>
    </row>
    <row r="10672" x14ac:dyDescent="0.3">
      <c r="A10672" t="s">
        <v>14424</v>
      </c>
      <c r="B10672" t="s">
        <v>19483</v>
      </c>
      <c r="C10672" t="s">
        <v>19502</v>
      </c>
      <c r="D10672" t="s">
        <v>19617</v>
      </c>
      <c r="E10672" s="89">
        <v>4.8005829421600274E-3</v>
      </c>
      <c r="F10672" s="89">
        <v>707048</v>
      </c>
      <c r="G10672" s="89">
        <v>6</v>
      </c>
      <c r="H10672" t="s">
        <v>19629</v>
      </c>
      <c r="I10672" s="89"/>
    </row>
    <row r="10673" x14ac:dyDescent="0.3">
      <c r="A10673" t="s">
        <v>14425</v>
      </c>
      <c r="B10673" t="s">
        <v>19483</v>
      </c>
      <c r="C10673" t="s">
        <v>19502</v>
      </c>
      <c r="D10673" t="s">
        <v>19618</v>
      </c>
      <c r="E10673" s="89">
        <v>4.7106549462633592E-3</v>
      </c>
      <c r="F10673" s="89">
        <v>707048</v>
      </c>
      <c r="G10673" s="89">
        <v>6</v>
      </c>
      <c r="H10673" t="s">
        <v>19629</v>
      </c>
      <c r="I10673" s="89"/>
    </row>
    <row r="10674" x14ac:dyDescent="0.3">
      <c r="A10674" t="s">
        <v>14426</v>
      </c>
      <c r="B10674" t="s">
        <v>19483</v>
      </c>
      <c r="C10674" t="s">
        <v>19502</v>
      </c>
      <c r="D10674" t="s">
        <v>19619</v>
      </c>
      <c r="E10674" s="89">
        <v>4.8479534267248433E-3</v>
      </c>
      <c r="F10674" s="89">
        <v>707048</v>
      </c>
      <c r="G10674" s="89">
        <v>6</v>
      </c>
      <c r="H10674" t="s">
        <v>19629</v>
      </c>
      <c r="I10674" s="89"/>
    </row>
    <row r="10675" x14ac:dyDescent="0.3">
      <c r="A10675" t="s">
        <v>14427</v>
      </c>
      <c r="B10675" t="s">
        <v>19483</v>
      </c>
      <c r="C10675" t="s">
        <v>19502</v>
      </c>
      <c r="D10675" t="s">
        <v>19620</v>
      </c>
      <c r="E10675" s="89">
        <v>4.6026578206926298E-3</v>
      </c>
      <c r="F10675" s="89">
        <v>707048</v>
      </c>
      <c r="G10675" s="89">
        <v>6</v>
      </c>
      <c r="H10675" t="s">
        <v>19629</v>
      </c>
      <c r="I10675" s="89"/>
    </row>
    <row r="10676" x14ac:dyDescent="0.3">
      <c r="A10676" t="s">
        <v>14428</v>
      </c>
      <c r="B10676" t="s">
        <v>19483</v>
      </c>
      <c r="C10676" t="s">
        <v>19502</v>
      </c>
      <c r="D10676" t="s">
        <v>19621</v>
      </c>
      <c r="E10676" s="89">
        <v>3.308888943038879E-3</v>
      </c>
      <c r="F10676" s="89">
        <v>707048</v>
      </c>
      <c r="G10676" s="89">
        <v>6</v>
      </c>
      <c r="H10676" t="s">
        <v>19629</v>
      </c>
      <c r="I10676" s="89"/>
    </row>
    <row r="10677" x14ac:dyDescent="0.3">
      <c r="A10677" t="s">
        <v>14429</v>
      </c>
      <c r="B10677" t="s">
        <v>19483</v>
      </c>
      <c r="C10677" t="s">
        <v>19502</v>
      </c>
      <c r="D10677" t="s">
        <v>19622</v>
      </c>
      <c r="E10677" s="89">
        <v>4.6921601118292506E-3</v>
      </c>
      <c r="F10677" s="89">
        <v>707048</v>
      </c>
      <c r="G10677" s="89">
        <v>6</v>
      </c>
      <c r="H10677" t="s">
        <v>19629</v>
      </c>
      <c r="I10677" s="89"/>
    </row>
    <row r="10678" x14ac:dyDescent="0.3">
      <c r="A10678" t="s">
        <v>14430</v>
      </c>
      <c r="B10678" t="s">
        <v>19483</v>
      </c>
      <c r="C10678" t="s">
        <v>19502</v>
      </c>
      <c r="D10678" t="s">
        <v>19623</v>
      </c>
      <c r="E10678" s="89">
        <v>8.5282150022877069E-3</v>
      </c>
      <c r="F10678" s="89">
        <v>707048</v>
      </c>
      <c r="G10678" s="89">
        <v>6</v>
      </c>
      <c r="H10678" t="s">
        <v>19629</v>
      </c>
      <c r="I10678" s="89"/>
    </row>
    <row r="10679" x14ac:dyDescent="0.3">
      <c r="A10679" t="s">
        <v>14431</v>
      </c>
      <c r="B10679" t="s">
        <v>19483</v>
      </c>
      <c r="C10679" t="s">
        <v>19502</v>
      </c>
      <c r="D10679" t="s">
        <v>19624</v>
      </c>
      <c r="E10679" s="89">
        <v>2.087205591694332E-2</v>
      </c>
      <c r="F10679" s="89">
        <v>707048</v>
      </c>
      <c r="G10679" s="89">
        <v>6</v>
      </c>
      <c r="H10679" t="s">
        <v>19629</v>
      </c>
      <c r="I10679" s="89"/>
    </row>
    <row r="10680" x14ac:dyDescent="0.3">
      <c r="A10680" t="s">
        <v>14432</v>
      </c>
      <c r="B10680" t="s">
        <v>19476</v>
      </c>
      <c r="C10680" t="s">
        <v>19503</v>
      </c>
      <c r="D10680" t="s">
        <v>19630</v>
      </c>
      <c r="E10680" s="89">
        <v>369604</v>
      </c>
      <c r="F10680" s="89">
        <v>707048</v>
      </c>
      <c r="G10680" s="89">
        <v>6</v>
      </c>
      <c r="H10680" t="s">
        <v>19630</v>
      </c>
      <c r="I10680" s="89"/>
    </row>
    <row r="10681" x14ac:dyDescent="0.3">
      <c r="A10681" t="s">
        <v>14433</v>
      </c>
      <c r="B10681" t="s">
        <v>19477</v>
      </c>
      <c r="C10681" t="s">
        <v>19503</v>
      </c>
      <c r="D10681" t="s">
        <v>19630</v>
      </c>
      <c r="E10681" s="89">
        <v>154730804763.5</v>
      </c>
      <c r="F10681" s="89">
        <v>707048</v>
      </c>
      <c r="G10681" s="89">
        <v>6</v>
      </c>
      <c r="H10681" t="s">
        <v>19630</v>
      </c>
      <c r="I10681" s="89"/>
    </row>
    <row r="10682" x14ac:dyDescent="0.3">
      <c r="A10682" t="s">
        <v>14434</v>
      </c>
      <c r="B10682" t="s">
        <v>19478</v>
      </c>
      <c r="C10682" t="s">
        <v>19503</v>
      </c>
      <c r="D10682" t="s">
        <v>19630</v>
      </c>
      <c r="E10682" s="89">
        <v>0.5227424446430794</v>
      </c>
      <c r="F10682" s="89">
        <v>707048</v>
      </c>
      <c r="G10682" s="89">
        <v>6</v>
      </c>
      <c r="H10682" t="s">
        <v>19630</v>
      </c>
      <c r="I10682" s="89"/>
    </row>
    <row r="10683" x14ac:dyDescent="0.3">
      <c r="A10683" t="s">
        <v>14435</v>
      </c>
      <c r="B10683" t="s">
        <v>19479</v>
      </c>
      <c r="C10683" t="s">
        <v>19503</v>
      </c>
      <c r="D10683" t="s">
        <v>19630</v>
      </c>
      <c r="E10683" s="89">
        <v>218840.59464633229</v>
      </c>
      <c r="F10683" s="89">
        <v>707048</v>
      </c>
      <c r="G10683" s="89">
        <v>6</v>
      </c>
      <c r="H10683" t="s">
        <v>19630</v>
      </c>
      <c r="I10683" s="89"/>
    </row>
    <row r="10684" x14ac:dyDescent="0.3">
      <c r="A10684" t="s">
        <v>14436</v>
      </c>
      <c r="B10684" t="s">
        <v>19483</v>
      </c>
      <c r="C10684" t="s">
        <v>19503</v>
      </c>
      <c r="D10684" t="s">
        <v>19614</v>
      </c>
      <c r="E10684" s="89">
        <v>0.36481035550849977</v>
      </c>
      <c r="F10684" s="89">
        <v>707048</v>
      </c>
      <c r="G10684" s="89">
        <v>6</v>
      </c>
      <c r="H10684" t="s">
        <v>19629</v>
      </c>
      <c r="I10684" s="89"/>
    </row>
    <row r="10685" x14ac:dyDescent="0.3">
      <c r="A10685" t="s">
        <v>14437</v>
      </c>
      <c r="B10685" t="s">
        <v>19483</v>
      </c>
      <c r="C10685" t="s">
        <v>19503</v>
      </c>
      <c r="D10685" t="s">
        <v>19615</v>
      </c>
      <c r="E10685" s="89">
        <v>0.37884100939424697</v>
      </c>
      <c r="F10685" s="89">
        <v>707048</v>
      </c>
      <c r="G10685" s="89">
        <v>6</v>
      </c>
      <c r="H10685" t="s">
        <v>19629</v>
      </c>
      <c r="I10685" s="89"/>
    </row>
    <row r="10686" x14ac:dyDescent="0.3">
      <c r="A10686" t="s">
        <v>14438</v>
      </c>
      <c r="B10686" t="s">
        <v>19483</v>
      </c>
      <c r="C10686" t="s">
        <v>19503</v>
      </c>
      <c r="D10686" t="s">
        <v>19616</v>
      </c>
      <c r="E10686" s="89">
        <v>0.36481035550849977</v>
      </c>
      <c r="F10686" s="89">
        <v>707048</v>
      </c>
      <c r="G10686" s="89">
        <v>6</v>
      </c>
      <c r="H10686" t="s">
        <v>19629</v>
      </c>
      <c r="I10686" s="89"/>
    </row>
    <row r="10687" x14ac:dyDescent="0.3">
      <c r="A10687" t="s">
        <v>14439</v>
      </c>
      <c r="B10687" t="s">
        <v>19483</v>
      </c>
      <c r="C10687" t="s">
        <v>19503</v>
      </c>
      <c r="D10687" t="s">
        <v>19617</v>
      </c>
      <c r="E10687" s="89">
        <v>0.37788392889809808</v>
      </c>
      <c r="F10687" s="89">
        <v>707048</v>
      </c>
      <c r="G10687" s="89">
        <v>6</v>
      </c>
      <c r="H10687" t="s">
        <v>19629</v>
      </c>
      <c r="I10687" s="89"/>
    </row>
    <row r="10688" x14ac:dyDescent="0.3">
      <c r="A10688" t="s">
        <v>14440</v>
      </c>
      <c r="B10688" t="s">
        <v>19483</v>
      </c>
      <c r="C10688" t="s">
        <v>19503</v>
      </c>
      <c r="D10688" t="s">
        <v>19618</v>
      </c>
      <c r="E10688" s="89">
        <v>0.37299450950641327</v>
      </c>
      <c r="F10688" s="89">
        <v>707048</v>
      </c>
      <c r="G10688" s="89">
        <v>6</v>
      </c>
      <c r="H10688" t="s">
        <v>19629</v>
      </c>
      <c r="I10688" s="89"/>
    </row>
    <row r="10689" x14ac:dyDescent="0.3">
      <c r="A10689" t="s">
        <v>14441</v>
      </c>
      <c r="B10689" t="s">
        <v>19483</v>
      </c>
      <c r="C10689" t="s">
        <v>19503</v>
      </c>
      <c r="D10689" t="s">
        <v>19619</v>
      </c>
      <c r="E10689" s="89">
        <v>0.38317389149966968</v>
      </c>
      <c r="F10689" s="89">
        <v>707048</v>
      </c>
      <c r="G10689" s="89">
        <v>6</v>
      </c>
      <c r="H10689" t="s">
        <v>19629</v>
      </c>
      <c r="I10689" s="89"/>
    </row>
    <row r="10690" x14ac:dyDescent="0.3">
      <c r="A10690" t="s">
        <v>14442</v>
      </c>
      <c r="B10690" t="s">
        <v>19483</v>
      </c>
      <c r="C10690" t="s">
        <v>19503</v>
      </c>
      <c r="D10690" t="s">
        <v>19620</v>
      </c>
      <c r="E10690" s="89">
        <v>0.36327160091380217</v>
      </c>
      <c r="F10690" s="89">
        <v>707048</v>
      </c>
      <c r="G10690" s="89">
        <v>6</v>
      </c>
      <c r="H10690" t="s">
        <v>19629</v>
      </c>
      <c r="I10690" s="89"/>
    </row>
    <row r="10691" x14ac:dyDescent="0.3">
      <c r="A10691" t="s">
        <v>14443</v>
      </c>
      <c r="B10691" t="s">
        <v>19483</v>
      </c>
      <c r="C10691" t="s">
        <v>19503</v>
      </c>
      <c r="D10691" t="s">
        <v>19621</v>
      </c>
      <c r="E10691" s="89">
        <v>0.21357375788919039</v>
      </c>
      <c r="F10691" s="89">
        <v>707048</v>
      </c>
      <c r="G10691" s="89">
        <v>6</v>
      </c>
      <c r="H10691" t="s">
        <v>19629</v>
      </c>
      <c r="I10691" s="89"/>
    </row>
    <row r="10692" x14ac:dyDescent="0.3">
      <c r="A10692" t="s">
        <v>14444</v>
      </c>
      <c r="B10692" t="s">
        <v>19483</v>
      </c>
      <c r="C10692" t="s">
        <v>19503</v>
      </c>
      <c r="D10692" t="s">
        <v>19622</v>
      </c>
      <c r="E10692" s="89">
        <v>0.37376564637149751</v>
      </c>
      <c r="F10692" s="89">
        <v>707048</v>
      </c>
      <c r="G10692" s="89">
        <v>6</v>
      </c>
      <c r="H10692" t="s">
        <v>19629</v>
      </c>
      <c r="I10692" s="89"/>
    </row>
    <row r="10693" x14ac:dyDescent="0.3">
      <c r="A10693" t="s">
        <v>14445</v>
      </c>
      <c r="B10693" t="s">
        <v>19483</v>
      </c>
      <c r="C10693" t="s">
        <v>19503</v>
      </c>
      <c r="D10693" t="s">
        <v>19623</v>
      </c>
      <c r="E10693" s="89">
        <v>0.65122492734664505</v>
      </c>
      <c r="F10693" s="89">
        <v>707048</v>
      </c>
      <c r="G10693" s="89">
        <v>6</v>
      </c>
      <c r="H10693" t="s">
        <v>19629</v>
      </c>
      <c r="I10693" s="89"/>
    </row>
    <row r="10694" x14ac:dyDescent="0.3">
      <c r="A10694" t="s">
        <v>14446</v>
      </c>
      <c r="B10694" t="s">
        <v>19483</v>
      </c>
      <c r="C10694" t="s">
        <v>19503</v>
      </c>
      <c r="D10694" t="s">
        <v>19624</v>
      </c>
      <c r="E10694" s="89">
        <v>1.6017006702815251</v>
      </c>
      <c r="F10694" s="89">
        <v>707048</v>
      </c>
      <c r="G10694" s="89">
        <v>6</v>
      </c>
      <c r="H10694" t="s">
        <v>19629</v>
      </c>
      <c r="I10694" s="89"/>
    </row>
    <row r="10695" x14ac:dyDescent="0.3">
      <c r="A10695" t="s">
        <v>14447</v>
      </c>
      <c r="B10695" t="s">
        <v>19476</v>
      </c>
      <c r="C10695" t="s">
        <v>19504</v>
      </c>
      <c r="D10695" t="s">
        <v>19630</v>
      </c>
      <c r="E10695" s="89">
        <v>194005</v>
      </c>
      <c r="F10695" s="89">
        <v>707048</v>
      </c>
      <c r="G10695" s="89">
        <v>6</v>
      </c>
      <c r="H10695" t="s">
        <v>19630</v>
      </c>
      <c r="I10695" s="89"/>
    </row>
    <row r="10696" x14ac:dyDescent="0.3">
      <c r="A10696" t="s">
        <v>14448</v>
      </c>
      <c r="B10696" t="s">
        <v>19477</v>
      </c>
      <c r="C10696" t="s">
        <v>19504</v>
      </c>
      <c r="D10696" t="s">
        <v>19630</v>
      </c>
      <c r="E10696" s="89">
        <v>91339665212.25</v>
      </c>
      <c r="F10696" s="89">
        <v>707048</v>
      </c>
      <c r="G10696" s="89">
        <v>6</v>
      </c>
      <c r="H10696" t="s">
        <v>19630</v>
      </c>
      <c r="I10696" s="89"/>
    </row>
    <row r="10697" x14ac:dyDescent="0.3">
      <c r="A10697" t="s">
        <v>14449</v>
      </c>
      <c r="B10697" t="s">
        <v>19478</v>
      </c>
      <c r="C10697" t="s">
        <v>19504</v>
      </c>
      <c r="D10697" t="s">
        <v>19630</v>
      </c>
      <c r="E10697" s="89">
        <v>0.27438731175252601</v>
      </c>
      <c r="F10697" s="89">
        <v>707048</v>
      </c>
      <c r="G10697" s="89">
        <v>6</v>
      </c>
      <c r="H10697" t="s">
        <v>19630</v>
      </c>
      <c r="I10697" s="89"/>
    </row>
    <row r="10698" x14ac:dyDescent="0.3">
      <c r="A10698" t="s">
        <v>14450</v>
      </c>
      <c r="B10698" t="s">
        <v>19479</v>
      </c>
      <c r="C10698" t="s">
        <v>19504</v>
      </c>
      <c r="D10698" t="s">
        <v>19630</v>
      </c>
      <c r="E10698" s="89">
        <v>129184.532326306</v>
      </c>
      <c r="F10698" s="89">
        <v>707048</v>
      </c>
      <c r="G10698" s="89">
        <v>6</v>
      </c>
      <c r="H10698" t="s">
        <v>19630</v>
      </c>
      <c r="I10698" s="89"/>
    </row>
    <row r="10699" x14ac:dyDescent="0.3">
      <c r="A10699" t="s">
        <v>14451</v>
      </c>
      <c r="B10699" t="s">
        <v>19483</v>
      </c>
      <c r="C10699" t="s">
        <v>19504</v>
      </c>
      <c r="D10699" t="s">
        <v>19614</v>
      </c>
      <c r="E10699" s="89">
        <v>0.40246420217912587</v>
      </c>
      <c r="F10699" s="89">
        <v>707048</v>
      </c>
      <c r="G10699" s="89">
        <v>6</v>
      </c>
      <c r="H10699" t="s">
        <v>19629</v>
      </c>
      <c r="I10699" s="89"/>
    </row>
    <row r="10700" x14ac:dyDescent="0.3">
      <c r="A10700" t="s">
        <v>14452</v>
      </c>
      <c r="B10700" t="s">
        <v>19483</v>
      </c>
      <c r="C10700" t="s">
        <v>19504</v>
      </c>
      <c r="D10700" t="s">
        <v>19615</v>
      </c>
      <c r="E10700" s="89">
        <v>0.41312622070436078</v>
      </c>
      <c r="F10700" s="89">
        <v>707048</v>
      </c>
      <c r="G10700" s="89">
        <v>6</v>
      </c>
      <c r="H10700" t="s">
        <v>19629</v>
      </c>
      <c r="I10700" s="89"/>
    </row>
    <row r="10701" x14ac:dyDescent="0.3">
      <c r="A10701" t="s">
        <v>14453</v>
      </c>
      <c r="B10701" t="s">
        <v>19483</v>
      </c>
      <c r="C10701" t="s">
        <v>19504</v>
      </c>
      <c r="D10701" t="s">
        <v>19616</v>
      </c>
      <c r="E10701" s="89">
        <v>0.40246420217912587</v>
      </c>
      <c r="F10701" s="89">
        <v>707048</v>
      </c>
      <c r="G10701" s="89">
        <v>6</v>
      </c>
      <c r="H10701" t="s">
        <v>19629</v>
      </c>
      <c r="I10701" s="89"/>
    </row>
    <row r="10702" x14ac:dyDescent="0.3">
      <c r="A10702" t="s">
        <v>14454</v>
      </c>
      <c r="B10702" t="s">
        <v>19483</v>
      </c>
      <c r="C10702" t="s">
        <v>19504</v>
      </c>
      <c r="D10702" t="s">
        <v>19617</v>
      </c>
      <c r="E10702" s="89">
        <v>0.4122982636770734</v>
      </c>
      <c r="F10702" s="89">
        <v>707048</v>
      </c>
      <c r="G10702" s="89">
        <v>6</v>
      </c>
      <c r="H10702" t="s">
        <v>19629</v>
      </c>
      <c r="I10702" s="89"/>
    </row>
    <row r="10703" x14ac:dyDescent="0.3">
      <c r="A10703" t="s">
        <v>14455</v>
      </c>
      <c r="B10703" t="s">
        <v>19483</v>
      </c>
      <c r="C10703" t="s">
        <v>19504</v>
      </c>
      <c r="D10703" t="s">
        <v>19618</v>
      </c>
      <c r="E10703" s="89">
        <v>0.40904538837990528</v>
      </c>
      <c r="F10703" s="89">
        <v>707048</v>
      </c>
      <c r="G10703" s="89">
        <v>6</v>
      </c>
      <c r="H10703" t="s">
        <v>19629</v>
      </c>
      <c r="I10703" s="89"/>
    </row>
    <row r="10704" x14ac:dyDescent="0.3">
      <c r="A10704" t="s">
        <v>14456</v>
      </c>
      <c r="B10704" t="s">
        <v>19483</v>
      </c>
      <c r="C10704" t="s">
        <v>19504</v>
      </c>
      <c r="D10704" t="s">
        <v>19619</v>
      </c>
      <c r="E10704" s="89">
        <v>0.42037772124674189</v>
      </c>
      <c r="F10704" s="89">
        <v>707048</v>
      </c>
      <c r="G10704" s="89">
        <v>6</v>
      </c>
      <c r="H10704" t="s">
        <v>19629</v>
      </c>
      <c r="I10704" s="89"/>
    </row>
    <row r="10705" x14ac:dyDescent="0.3">
      <c r="A10705" t="s">
        <v>14457</v>
      </c>
      <c r="B10705" t="s">
        <v>19483</v>
      </c>
      <c r="C10705" t="s">
        <v>19504</v>
      </c>
      <c r="D10705" t="s">
        <v>19620</v>
      </c>
      <c r="E10705" s="89">
        <v>0.39901393038076111</v>
      </c>
      <c r="F10705" s="89">
        <v>707048</v>
      </c>
      <c r="G10705" s="89">
        <v>6</v>
      </c>
      <c r="H10705" t="s">
        <v>19629</v>
      </c>
      <c r="I10705" s="89"/>
    </row>
    <row r="10706" x14ac:dyDescent="0.3">
      <c r="A10706" t="s">
        <v>14458</v>
      </c>
      <c r="B10706" t="s">
        <v>19483</v>
      </c>
      <c r="C10706" t="s">
        <v>19504</v>
      </c>
      <c r="D10706" t="s">
        <v>19621</v>
      </c>
      <c r="E10706" s="89">
        <v>0.22234345494523231</v>
      </c>
      <c r="F10706" s="89">
        <v>707048</v>
      </c>
      <c r="G10706" s="89">
        <v>6</v>
      </c>
      <c r="H10706" t="s">
        <v>19629</v>
      </c>
      <c r="I10706" s="89"/>
    </row>
    <row r="10707" x14ac:dyDescent="0.3">
      <c r="A10707" t="s">
        <v>14459</v>
      </c>
      <c r="B10707" t="s">
        <v>19483</v>
      </c>
      <c r="C10707" t="s">
        <v>19504</v>
      </c>
      <c r="D10707" t="s">
        <v>19622</v>
      </c>
      <c r="E10707" s="89">
        <v>0.40538701650576858</v>
      </c>
      <c r="F10707" s="89">
        <v>707048</v>
      </c>
      <c r="G10707" s="89">
        <v>6</v>
      </c>
      <c r="H10707" t="s">
        <v>19629</v>
      </c>
      <c r="I10707" s="89"/>
    </row>
    <row r="10708" x14ac:dyDescent="0.3">
      <c r="A10708" t="s">
        <v>14460</v>
      </c>
      <c r="B10708" t="s">
        <v>19483</v>
      </c>
      <c r="C10708" t="s">
        <v>19504</v>
      </c>
      <c r="D10708" t="s">
        <v>19623</v>
      </c>
      <c r="E10708" s="89">
        <v>0.7366421655087404</v>
      </c>
      <c r="F10708" s="89">
        <v>707048</v>
      </c>
      <c r="G10708" s="89">
        <v>6</v>
      </c>
      <c r="H10708" t="s">
        <v>19629</v>
      </c>
      <c r="I10708" s="89"/>
    </row>
    <row r="10709" x14ac:dyDescent="0.3">
      <c r="A10709" t="s">
        <v>14461</v>
      </c>
      <c r="B10709" t="s">
        <v>19483</v>
      </c>
      <c r="C10709" t="s">
        <v>19504</v>
      </c>
      <c r="D10709" t="s">
        <v>19624</v>
      </c>
      <c r="E10709" s="89">
        <v>1.8039119785441211</v>
      </c>
      <c r="F10709" s="89">
        <v>707048</v>
      </c>
      <c r="G10709" s="89">
        <v>6</v>
      </c>
      <c r="H10709" t="s">
        <v>19629</v>
      </c>
      <c r="I10709" s="89"/>
    </row>
    <row r="10710" x14ac:dyDescent="0.3">
      <c r="A10710" t="s">
        <v>14462</v>
      </c>
      <c r="B10710" t="s">
        <v>19476</v>
      </c>
      <c r="C10710" t="s">
        <v>19505</v>
      </c>
      <c r="D10710" t="s">
        <v>19630</v>
      </c>
      <c r="E10710" s="89">
        <v>34732</v>
      </c>
      <c r="F10710" s="89">
        <v>707048</v>
      </c>
      <c r="G10710" s="89">
        <v>6</v>
      </c>
      <c r="H10710" t="s">
        <v>19630</v>
      </c>
      <c r="I10710" s="89"/>
    </row>
    <row r="10711" x14ac:dyDescent="0.3">
      <c r="A10711" t="s">
        <v>14463</v>
      </c>
      <c r="B10711" t="s">
        <v>19477</v>
      </c>
      <c r="C10711" t="s">
        <v>19505</v>
      </c>
      <c r="D10711" t="s">
        <v>19630</v>
      </c>
      <c r="E10711" s="89">
        <v>74998752174.625</v>
      </c>
      <c r="F10711" s="89">
        <v>707048</v>
      </c>
      <c r="G10711" s="89">
        <v>6</v>
      </c>
      <c r="H10711" t="s">
        <v>19630</v>
      </c>
      <c r="I10711" s="89"/>
    </row>
    <row r="10712" x14ac:dyDescent="0.3">
      <c r="A10712" t="s">
        <v>14464</v>
      </c>
      <c r="B10712" t="s">
        <v>19478</v>
      </c>
      <c r="C10712" t="s">
        <v>19505</v>
      </c>
      <c r="D10712" t="s">
        <v>19630</v>
      </c>
      <c r="E10712" s="89">
        <v>4.9122548964143878E-2</v>
      </c>
      <c r="F10712" s="89">
        <v>707048</v>
      </c>
      <c r="G10712" s="89">
        <v>6</v>
      </c>
      <c r="H10712" t="s">
        <v>19630</v>
      </c>
      <c r="I10712" s="89"/>
    </row>
    <row r="10713" x14ac:dyDescent="0.3">
      <c r="A10713" t="s">
        <v>14465</v>
      </c>
      <c r="B10713" t="s">
        <v>19479</v>
      </c>
      <c r="C10713" t="s">
        <v>19505</v>
      </c>
      <c r="D10713" t="s">
        <v>19630</v>
      </c>
      <c r="E10713" s="89">
        <v>106073.0702507114</v>
      </c>
      <c r="F10713" s="89">
        <v>707048</v>
      </c>
      <c r="G10713" s="89">
        <v>6</v>
      </c>
      <c r="H10713" t="s">
        <v>19630</v>
      </c>
      <c r="I10713" s="89"/>
    </row>
    <row r="10714" x14ac:dyDescent="0.3">
      <c r="A10714" t="s">
        <v>14466</v>
      </c>
      <c r="B10714" t="s">
        <v>19483</v>
      </c>
      <c r="C10714" t="s">
        <v>19505</v>
      </c>
      <c r="D10714" t="s">
        <v>19614</v>
      </c>
      <c r="E10714" s="89">
        <v>1.81732033228809</v>
      </c>
      <c r="F10714" s="89">
        <v>707048</v>
      </c>
      <c r="G10714" s="89">
        <v>6</v>
      </c>
      <c r="H10714" t="s">
        <v>19629</v>
      </c>
      <c r="I10714" s="89"/>
    </row>
    <row r="10715" x14ac:dyDescent="0.3">
      <c r="A10715" t="s">
        <v>14467</v>
      </c>
      <c r="B10715" t="s">
        <v>19483</v>
      </c>
      <c r="C10715" t="s">
        <v>19505</v>
      </c>
      <c r="D10715" t="s">
        <v>19615</v>
      </c>
      <c r="E10715" s="89">
        <v>1.891479257251647</v>
      </c>
      <c r="F10715" s="89">
        <v>707048</v>
      </c>
      <c r="G10715" s="89">
        <v>6</v>
      </c>
      <c r="H10715" t="s">
        <v>19629</v>
      </c>
      <c r="I10715" s="89"/>
    </row>
    <row r="10716" x14ac:dyDescent="0.3">
      <c r="A10716" t="s">
        <v>14468</v>
      </c>
      <c r="B10716" t="s">
        <v>19483</v>
      </c>
      <c r="C10716" t="s">
        <v>19505</v>
      </c>
      <c r="D10716" t="s">
        <v>19616</v>
      </c>
      <c r="E10716" s="89">
        <v>1.81732033228809</v>
      </c>
      <c r="F10716" s="89">
        <v>707048</v>
      </c>
      <c r="G10716" s="89">
        <v>6</v>
      </c>
      <c r="H10716" t="s">
        <v>19629</v>
      </c>
      <c r="I10716" s="89"/>
    </row>
    <row r="10717" x14ac:dyDescent="0.3">
      <c r="A10717" t="s">
        <v>14469</v>
      </c>
      <c r="B10717" t="s">
        <v>19483</v>
      </c>
      <c r="C10717" t="s">
        <v>19505</v>
      </c>
      <c r="D10717" t="s">
        <v>19617</v>
      </c>
      <c r="E10717" s="89">
        <v>1.884396033725579</v>
      </c>
      <c r="F10717" s="89">
        <v>707048</v>
      </c>
      <c r="G10717" s="89">
        <v>6</v>
      </c>
      <c r="H10717" t="s">
        <v>19629</v>
      </c>
      <c r="I10717" s="89"/>
    </row>
    <row r="10718" x14ac:dyDescent="0.3">
      <c r="A10718" t="s">
        <v>14470</v>
      </c>
      <c r="B10718" t="s">
        <v>19483</v>
      </c>
      <c r="C10718" t="s">
        <v>19505</v>
      </c>
      <c r="D10718" t="s">
        <v>19618</v>
      </c>
      <c r="E10718" s="89">
        <v>1.8733956333322701</v>
      </c>
      <c r="F10718" s="89">
        <v>707048</v>
      </c>
      <c r="G10718" s="89">
        <v>6</v>
      </c>
      <c r="H10718" t="s">
        <v>19629</v>
      </c>
      <c r="I10718" s="89"/>
    </row>
    <row r="10719" x14ac:dyDescent="0.3">
      <c r="A10719" t="s">
        <v>14471</v>
      </c>
      <c r="B10719" t="s">
        <v>19483</v>
      </c>
      <c r="C10719" t="s">
        <v>19505</v>
      </c>
      <c r="D10719" t="s">
        <v>19619</v>
      </c>
      <c r="E10719" s="89">
        <v>1.9050536210690829</v>
      </c>
      <c r="F10719" s="89">
        <v>707048</v>
      </c>
      <c r="G10719" s="89">
        <v>6</v>
      </c>
      <c r="H10719" t="s">
        <v>19629</v>
      </c>
      <c r="I10719" s="89"/>
    </row>
    <row r="10720" x14ac:dyDescent="0.3">
      <c r="A10720" t="s">
        <v>14472</v>
      </c>
      <c r="B10720" t="s">
        <v>19483</v>
      </c>
      <c r="C10720" t="s">
        <v>19505</v>
      </c>
      <c r="D10720" t="s">
        <v>19620</v>
      </c>
      <c r="E10720" s="89">
        <v>1.8257254483848959</v>
      </c>
      <c r="F10720" s="89">
        <v>707048</v>
      </c>
      <c r="G10720" s="89">
        <v>6</v>
      </c>
      <c r="H10720" t="s">
        <v>19629</v>
      </c>
      <c r="I10720" s="89"/>
    </row>
    <row r="10721" x14ac:dyDescent="0.3">
      <c r="A10721" t="s">
        <v>14473</v>
      </c>
      <c r="B10721" t="s">
        <v>19483</v>
      </c>
      <c r="C10721" t="s">
        <v>19505</v>
      </c>
      <c r="D10721" t="s">
        <v>19621</v>
      </c>
      <c r="E10721" s="89">
        <v>0.52815153817322014</v>
      </c>
      <c r="F10721" s="89">
        <v>707048</v>
      </c>
      <c r="G10721" s="89">
        <v>6</v>
      </c>
      <c r="H10721" t="s">
        <v>19629</v>
      </c>
      <c r="I10721" s="89"/>
    </row>
    <row r="10722" x14ac:dyDescent="0.3">
      <c r="A10722" t="s">
        <v>14474</v>
      </c>
      <c r="B10722" t="s">
        <v>19483</v>
      </c>
      <c r="C10722" t="s">
        <v>19505</v>
      </c>
      <c r="D10722" t="s">
        <v>19622</v>
      </c>
      <c r="E10722" s="89">
        <v>1.8520526432310069</v>
      </c>
      <c r="F10722" s="89">
        <v>707048</v>
      </c>
      <c r="G10722" s="89">
        <v>6</v>
      </c>
      <c r="H10722" t="s">
        <v>19629</v>
      </c>
      <c r="I10722" s="89"/>
    </row>
    <row r="10723" x14ac:dyDescent="0.3">
      <c r="A10723" t="s">
        <v>14475</v>
      </c>
      <c r="B10723" t="s">
        <v>19483</v>
      </c>
      <c r="C10723" t="s">
        <v>19505</v>
      </c>
      <c r="D10723" t="s">
        <v>19623</v>
      </c>
      <c r="E10723" s="89">
        <v>3.214782650306844</v>
      </c>
      <c r="F10723" s="89">
        <v>707048</v>
      </c>
      <c r="G10723" s="89">
        <v>6</v>
      </c>
      <c r="H10723" t="s">
        <v>19629</v>
      </c>
      <c r="I10723" s="89"/>
    </row>
    <row r="10724" x14ac:dyDescent="0.3">
      <c r="A10724" t="s">
        <v>14476</v>
      </c>
      <c r="B10724" t="s">
        <v>19483</v>
      </c>
      <c r="C10724" t="s">
        <v>19505</v>
      </c>
      <c r="D10724" t="s">
        <v>19624</v>
      </c>
      <c r="E10724" s="89">
        <v>8.1734240751019271</v>
      </c>
      <c r="F10724" s="89">
        <v>707048</v>
      </c>
      <c r="G10724" s="89">
        <v>6</v>
      </c>
      <c r="H10724" t="s">
        <v>19629</v>
      </c>
      <c r="I10724" s="89"/>
    </row>
    <row r="10725" x14ac:dyDescent="0.3">
      <c r="A10725" t="s">
        <v>14477</v>
      </c>
      <c r="B10725" t="s">
        <v>19476</v>
      </c>
      <c r="C10725" t="s">
        <v>19506</v>
      </c>
      <c r="D10725" t="s">
        <v>19630</v>
      </c>
      <c r="E10725" s="89">
        <v>288953</v>
      </c>
      <c r="F10725" s="89">
        <v>707048</v>
      </c>
      <c r="G10725" s="89">
        <v>6</v>
      </c>
      <c r="H10725" t="s">
        <v>19630</v>
      </c>
      <c r="I10725" s="89"/>
    </row>
    <row r="10726" x14ac:dyDescent="0.3">
      <c r="A10726" t="s">
        <v>14478</v>
      </c>
      <c r="B10726" t="s">
        <v>19477</v>
      </c>
      <c r="C10726" t="s">
        <v>19506</v>
      </c>
      <c r="D10726" t="s">
        <v>19630</v>
      </c>
      <c r="E10726" s="89">
        <v>2600729198.5769038</v>
      </c>
      <c r="F10726" s="89">
        <v>707048</v>
      </c>
      <c r="G10726" s="89">
        <v>6</v>
      </c>
      <c r="H10726" t="s">
        <v>19630</v>
      </c>
      <c r="I10726" s="89"/>
    </row>
    <row r="10727" x14ac:dyDescent="0.3">
      <c r="A10727" t="s">
        <v>14479</v>
      </c>
      <c r="B10727" t="s">
        <v>19478</v>
      </c>
      <c r="C10727" t="s">
        <v>19506</v>
      </c>
      <c r="D10727" t="s">
        <v>19630</v>
      </c>
      <c r="E10727" s="89">
        <v>0.40867522431291792</v>
      </c>
      <c r="F10727" s="89">
        <v>707048</v>
      </c>
      <c r="G10727" s="89">
        <v>6</v>
      </c>
      <c r="H10727" t="s">
        <v>19630</v>
      </c>
      <c r="I10727" s="89"/>
    </row>
    <row r="10728" x14ac:dyDescent="0.3">
      <c r="A10728" t="s">
        <v>14480</v>
      </c>
      <c r="B10728" t="s">
        <v>19479</v>
      </c>
      <c r="C10728" t="s">
        <v>19506</v>
      </c>
      <c r="D10728" t="s">
        <v>19630</v>
      </c>
      <c r="E10728" s="89">
        <v>3678.2922780022068</v>
      </c>
      <c r="F10728" s="89">
        <v>707048</v>
      </c>
      <c r="G10728" s="89">
        <v>6</v>
      </c>
      <c r="H10728" t="s">
        <v>19630</v>
      </c>
      <c r="I10728" s="89"/>
    </row>
    <row r="10729" x14ac:dyDescent="0.3">
      <c r="A10729" t="s">
        <v>14481</v>
      </c>
      <c r="B10729" t="s">
        <v>19483</v>
      </c>
      <c r="C10729" t="s">
        <v>19506</v>
      </c>
      <c r="D10729" t="s">
        <v>19614</v>
      </c>
      <c r="E10729" s="89">
        <v>7.8602135812380607E-3</v>
      </c>
      <c r="F10729" s="89">
        <v>707048</v>
      </c>
      <c r="G10729" s="89">
        <v>6</v>
      </c>
      <c r="H10729" t="s">
        <v>19629</v>
      </c>
      <c r="I10729" s="89"/>
    </row>
    <row r="10730" x14ac:dyDescent="0.3">
      <c r="A10730" t="s">
        <v>14482</v>
      </c>
      <c r="B10730" t="s">
        <v>19483</v>
      </c>
      <c r="C10730" t="s">
        <v>19506</v>
      </c>
      <c r="D10730" t="s">
        <v>19615</v>
      </c>
      <c r="E10730" s="89">
        <v>8.0641912030031543E-3</v>
      </c>
      <c r="F10730" s="89">
        <v>707048</v>
      </c>
      <c r="G10730" s="89">
        <v>6</v>
      </c>
      <c r="H10730" t="s">
        <v>19629</v>
      </c>
      <c r="I10730" s="89"/>
    </row>
    <row r="10731" x14ac:dyDescent="0.3">
      <c r="A10731" t="s">
        <v>14483</v>
      </c>
      <c r="B10731" t="s">
        <v>19483</v>
      </c>
      <c r="C10731" t="s">
        <v>19506</v>
      </c>
      <c r="D10731" t="s">
        <v>19616</v>
      </c>
      <c r="E10731" s="89">
        <v>7.8602135812380607E-3</v>
      </c>
      <c r="F10731" s="89">
        <v>707048</v>
      </c>
      <c r="G10731" s="89">
        <v>6</v>
      </c>
      <c r="H10731" t="s">
        <v>19629</v>
      </c>
      <c r="I10731" s="89"/>
    </row>
    <row r="10732" x14ac:dyDescent="0.3">
      <c r="A10732" t="s">
        <v>14484</v>
      </c>
      <c r="B10732" t="s">
        <v>19483</v>
      </c>
      <c r="C10732" t="s">
        <v>19506</v>
      </c>
      <c r="D10732" t="s">
        <v>19617</v>
      </c>
      <c r="E10732" s="89">
        <v>8.0500302555790628E-3</v>
      </c>
      <c r="F10732" s="89">
        <v>707048</v>
      </c>
      <c r="G10732" s="89">
        <v>6</v>
      </c>
      <c r="H10732" t="s">
        <v>19629</v>
      </c>
      <c r="I10732" s="89"/>
    </row>
    <row r="10733" x14ac:dyDescent="0.3">
      <c r="A10733" t="s">
        <v>14485</v>
      </c>
      <c r="B10733" t="s">
        <v>19483</v>
      </c>
      <c r="C10733" t="s">
        <v>19506</v>
      </c>
      <c r="D10733" t="s">
        <v>19618</v>
      </c>
      <c r="E10733" s="89">
        <v>7.8534576195291861E-3</v>
      </c>
      <c r="F10733" s="89">
        <v>707048</v>
      </c>
      <c r="G10733" s="89">
        <v>6</v>
      </c>
      <c r="H10733" t="s">
        <v>19629</v>
      </c>
      <c r="I10733" s="89"/>
    </row>
    <row r="10734" x14ac:dyDescent="0.3">
      <c r="A10734" t="s">
        <v>14486</v>
      </c>
      <c r="B10734" t="s">
        <v>19483</v>
      </c>
      <c r="C10734" t="s">
        <v>19506</v>
      </c>
      <c r="D10734" t="s">
        <v>19619</v>
      </c>
      <c r="E10734" s="89">
        <v>8.0990827289899349E-3</v>
      </c>
      <c r="F10734" s="89">
        <v>707048</v>
      </c>
      <c r="G10734" s="89">
        <v>6</v>
      </c>
      <c r="H10734" t="s">
        <v>19629</v>
      </c>
      <c r="I10734" s="89"/>
    </row>
    <row r="10735" x14ac:dyDescent="0.3">
      <c r="A10735" t="s">
        <v>14487</v>
      </c>
      <c r="B10735" t="s">
        <v>19483</v>
      </c>
      <c r="C10735" t="s">
        <v>19506</v>
      </c>
      <c r="D10735" t="s">
        <v>19620</v>
      </c>
      <c r="E10735" s="89">
        <v>7.6881828134001771E-3</v>
      </c>
      <c r="F10735" s="89">
        <v>707048</v>
      </c>
      <c r="G10735" s="89">
        <v>6</v>
      </c>
      <c r="H10735" t="s">
        <v>19629</v>
      </c>
      <c r="I10735" s="89"/>
    </row>
    <row r="10736" x14ac:dyDescent="0.3">
      <c r="A10736" t="s">
        <v>14488</v>
      </c>
      <c r="B10736" t="s">
        <v>19483</v>
      </c>
      <c r="C10736" t="s">
        <v>19506</v>
      </c>
      <c r="D10736" t="s">
        <v>19621</v>
      </c>
      <c r="E10736" s="89">
        <v>4.5396564900104094E-3</v>
      </c>
      <c r="F10736" s="89">
        <v>707048</v>
      </c>
      <c r="G10736" s="89">
        <v>6</v>
      </c>
      <c r="H10736" t="s">
        <v>19629</v>
      </c>
      <c r="I10736" s="89"/>
    </row>
    <row r="10737" x14ac:dyDescent="0.3">
      <c r="A10737" t="s">
        <v>14489</v>
      </c>
      <c r="B10737" t="s">
        <v>19483</v>
      </c>
      <c r="C10737" t="s">
        <v>19506</v>
      </c>
      <c r="D10737" t="s">
        <v>19622</v>
      </c>
      <c r="E10737" s="89">
        <v>7.8682880028947168E-3</v>
      </c>
      <c r="F10737" s="89">
        <v>707048</v>
      </c>
      <c r="G10737" s="89">
        <v>6</v>
      </c>
      <c r="H10737" t="s">
        <v>19629</v>
      </c>
      <c r="I10737" s="89"/>
    </row>
    <row r="10738" x14ac:dyDescent="0.3">
      <c r="A10738" t="s">
        <v>14490</v>
      </c>
      <c r="B10738" t="s">
        <v>19483</v>
      </c>
      <c r="C10738" t="s">
        <v>19506</v>
      </c>
      <c r="D10738" t="s">
        <v>19623</v>
      </c>
      <c r="E10738" s="89">
        <v>1.3947688406892599E-2</v>
      </c>
      <c r="F10738" s="89">
        <v>707048</v>
      </c>
      <c r="G10738" s="89">
        <v>6</v>
      </c>
      <c r="H10738" t="s">
        <v>19629</v>
      </c>
      <c r="I10738" s="89"/>
    </row>
    <row r="10739" x14ac:dyDescent="0.3">
      <c r="A10739" t="s">
        <v>14491</v>
      </c>
      <c r="B10739" t="s">
        <v>19483</v>
      </c>
      <c r="C10739" t="s">
        <v>19506</v>
      </c>
      <c r="D10739" t="s">
        <v>19624</v>
      </c>
      <c r="E10739" s="89">
        <v>3.4403128608453133E-2</v>
      </c>
      <c r="F10739" s="89">
        <v>707048</v>
      </c>
      <c r="G10739" s="89">
        <v>6</v>
      </c>
      <c r="H10739" t="s">
        <v>19629</v>
      </c>
      <c r="I10739" s="89"/>
    </row>
    <row r="10740" x14ac:dyDescent="0.3">
      <c r="A10740" t="s">
        <v>14492</v>
      </c>
      <c r="B10740" t="s">
        <v>19476</v>
      </c>
      <c r="C10740" t="s">
        <v>19507</v>
      </c>
      <c r="D10740" t="s">
        <v>19630</v>
      </c>
      <c r="E10740" s="89">
        <v>312785</v>
      </c>
      <c r="F10740" s="89">
        <v>707048</v>
      </c>
      <c r="G10740" s="89">
        <v>6</v>
      </c>
      <c r="H10740" t="s">
        <v>19630</v>
      </c>
      <c r="I10740" s="89"/>
    </row>
    <row r="10741" x14ac:dyDescent="0.3">
      <c r="A10741" t="s">
        <v>14493</v>
      </c>
      <c r="B10741" t="s">
        <v>19477</v>
      </c>
      <c r="C10741" t="s">
        <v>19507</v>
      </c>
      <c r="D10741" t="s">
        <v>19630</v>
      </c>
      <c r="E10741" s="89">
        <v>3047458424.2568359</v>
      </c>
      <c r="F10741" s="89">
        <v>707048</v>
      </c>
      <c r="G10741" s="89">
        <v>6</v>
      </c>
      <c r="H10741" t="s">
        <v>19630</v>
      </c>
      <c r="I10741" s="89"/>
    </row>
    <row r="10742" x14ac:dyDescent="0.3">
      <c r="A10742" t="s">
        <v>14494</v>
      </c>
      <c r="B10742" t="s">
        <v>19478</v>
      </c>
      <c r="C10742" t="s">
        <v>19507</v>
      </c>
      <c r="D10742" t="s">
        <v>19630</v>
      </c>
      <c r="E10742" s="89">
        <v>0.44238156391079531</v>
      </c>
      <c r="F10742" s="89">
        <v>707048</v>
      </c>
      <c r="G10742" s="89">
        <v>6</v>
      </c>
      <c r="H10742" t="s">
        <v>19630</v>
      </c>
      <c r="I10742" s="89"/>
    </row>
    <row r="10743" x14ac:dyDescent="0.3">
      <c r="A10743" t="s">
        <v>14495</v>
      </c>
      <c r="B10743" t="s">
        <v>19479</v>
      </c>
      <c r="C10743" t="s">
        <v>19507</v>
      </c>
      <c r="D10743" t="s">
        <v>19630</v>
      </c>
      <c r="E10743" s="89">
        <v>4310.1153305812841</v>
      </c>
      <c r="F10743" s="89">
        <v>707048</v>
      </c>
      <c r="G10743" s="89">
        <v>6</v>
      </c>
      <c r="H10743" t="s">
        <v>19630</v>
      </c>
      <c r="I10743" s="89"/>
    </row>
    <row r="10744" x14ac:dyDescent="0.3">
      <c r="A10744" t="s">
        <v>14496</v>
      </c>
      <c r="B10744" t="s">
        <v>19483</v>
      </c>
      <c r="C10744" t="s">
        <v>19507</v>
      </c>
      <c r="D10744" t="s">
        <v>19614</v>
      </c>
      <c r="E10744" s="89">
        <v>8.5113322260117232E-3</v>
      </c>
      <c r="F10744" s="89">
        <v>707048</v>
      </c>
      <c r="G10744" s="89">
        <v>6</v>
      </c>
      <c r="H10744" t="s">
        <v>19629</v>
      </c>
      <c r="I10744" s="89"/>
    </row>
    <row r="10745" x14ac:dyDescent="0.3">
      <c r="A10745" t="s">
        <v>14497</v>
      </c>
      <c r="B10745" t="s">
        <v>19483</v>
      </c>
      <c r="C10745" t="s">
        <v>19507</v>
      </c>
      <c r="D10745" t="s">
        <v>19615</v>
      </c>
      <c r="E10745" s="89">
        <v>8.839505002952398E-3</v>
      </c>
      <c r="F10745" s="89">
        <v>707048</v>
      </c>
      <c r="G10745" s="89">
        <v>6</v>
      </c>
      <c r="H10745" t="s">
        <v>19629</v>
      </c>
      <c r="I10745" s="89"/>
    </row>
    <row r="10746" x14ac:dyDescent="0.3">
      <c r="A10746" t="s">
        <v>14498</v>
      </c>
      <c r="B10746" t="s">
        <v>19483</v>
      </c>
      <c r="C10746" t="s">
        <v>19507</v>
      </c>
      <c r="D10746" t="s">
        <v>19616</v>
      </c>
      <c r="E10746" s="89">
        <v>8.5113322260117232E-3</v>
      </c>
      <c r="F10746" s="89">
        <v>707048</v>
      </c>
      <c r="G10746" s="89">
        <v>6</v>
      </c>
      <c r="H10746" t="s">
        <v>19629</v>
      </c>
      <c r="I10746" s="89"/>
    </row>
    <row r="10747" x14ac:dyDescent="0.3">
      <c r="A10747" t="s">
        <v>14499</v>
      </c>
      <c r="B10747" t="s">
        <v>19483</v>
      </c>
      <c r="C10747" t="s">
        <v>19507</v>
      </c>
      <c r="D10747" t="s">
        <v>19617</v>
      </c>
      <c r="E10747" s="89">
        <v>8.820052456039576E-3</v>
      </c>
      <c r="F10747" s="89">
        <v>707048</v>
      </c>
      <c r="G10747" s="89">
        <v>6</v>
      </c>
      <c r="H10747" t="s">
        <v>19629</v>
      </c>
      <c r="I10747" s="89"/>
    </row>
    <row r="10748" x14ac:dyDescent="0.3">
      <c r="A10748" t="s">
        <v>14500</v>
      </c>
      <c r="B10748" t="s">
        <v>19483</v>
      </c>
      <c r="C10748" t="s">
        <v>19507</v>
      </c>
      <c r="D10748" t="s">
        <v>19618</v>
      </c>
      <c r="E10748" s="89">
        <v>8.6897367350365871E-3</v>
      </c>
      <c r="F10748" s="89">
        <v>707048</v>
      </c>
      <c r="G10748" s="89">
        <v>6</v>
      </c>
      <c r="H10748" t="s">
        <v>19629</v>
      </c>
      <c r="I10748" s="89"/>
    </row>
    <row r="10749" x14ac:dyDescent="0.3">
      <c r="A10749" t="s">
        <v>14501</v>
      </c>
      <c r="B10749" t="s">
        <v>19483</v>
      </c>
      <c r="C10749" t="s">
        <v>19507</v>
      </c>
      <c r="D10749" t="s">
        <v>19619</v>
      </c>
      <c r="E10749" s="89">
        <v>8.9163669466499652E-3</v>
      </c>
      <c r="F10749" s="89">
        <v>707048</v>
      </c>
      <c r="G10749" s="89">
        <v>6</v>
      </c>
      <c r="H10749" t="s">
        <v>19629</v>
      </c>
      <c r="I10749" s="89"/>
    </row>
    <row r="10750" x14ac:dyDescent="0.3">
      <c r="A10750" t="s">
        <v>14502</v>
      </c>
      <c r="B10750" t="s">
        <v>19483</v>
      </c>
      <c r="C10750" t="s">
        <v>19507</v>
      </c>
      <c r="D10750" t="s">
        <v>19620</v>
      </c>
      <c r="E10750" s="89">
        <v>8.4750690647030485E-3</v>
      </c>
      <c r="F10750" s="89">
        <v>707048</v>
      </c>
      <c r="G10750" s="89">
        <v>6</v>
      </c>
      <c r="H10750" t="s">
        <v>19629</v>
      </c>
      <c r="I10750" s="89"/>
    </row>
    <row r="10751" x14ac:dyDescent="0.3">
      <c r="A10751" t="s">
        <v>14503</v>
      </c>
      <c r="B10751" t="s">
        <v>19483</v>
      </c>
      <c r="C10751" t="s">
        <v>19507</v>
      </c>
      <c r="D10751" t="s">
        <v>19621</v>
      </c>
      <c r="E10751" s="89">
        <v>5.1093003831226367E-3</v>
      </c>
      <c r="F10751" s="89">
        <v>707048</v>
      </c>
      <c r="G10751" s="89">
        <v>6</v>
      </c>
      <c r="H10751" t="s">
        <v>19629</v>
      </c>
      <c r="I10751" s="89"/>
    </row>
    <row r="10752" x14ac:dyDescent="0.3">
      <c r="A10752" t="s">
        <v>14504</v>
      </c>
      <c r="B10752" t="s">
        <v>19483</v>
      </c>
      <c r="C10752" t="s">
        <v>19507</v>
      </c>
      <c r="D10752" t="s">
        <v>19622</v>
      </c>
      <c r="E10752" s="89">
        <v>8.6879367750153595E-3</v>
      </c>
      <c r="F10752" s="89">
        <v>707048</v>
      </c>
      <c r="G10752" s="89">
        <v>6</v>
      </c>
      <c r="H10752" t="s">
        <v>19629</v>
      </c>
      <c r="I10752" s="89"/>
    </row>
    <row r="10753" x14ac:dyDescent="0.3">
      <c r="A10753" t="s">
        <v>14505</v>
      </c>
      <c r="B10753" t="s">
        <v>19483</v>
      </c>
      <c r="C10753" t="s">
        <v>19507</v>
      </c>
      <c r="D10753" t="s">
        <v>19623</v>
      </c>
      <c r="E10753" s="89">
        <v>1.4966726987789629E-2</v>
      </c>
      <c r="F10753" s="89">
        <v>707048</v>
      </c>
      <c r="G10753" s="89">
        <v>6</v>
      </c>
      <c r="H10753" t="s">
        <v>19629</v>
      </c>
      <c r="I10753" s="89"/>
    </row>
    <row r="10754" x14ac:dyDescent="0.3">
      <c r="A10754" t="s">
        <v>14506</v>
      </c>
      <c r="B10754" t="s">
        <v>19483</v>
      </c>
      <c r="C10754" t="s">
        <v>19507</v>
      </c>
      <c r="D10754" t="s">
        <v>19624</v>
      </c>
      <c r="E10754" s="89">
        <v>3.7160641171646247E-2</v>
      </c>
      <c r="F10754" s="89">
        <v>707048</v>
      </c>
      <c r="G10754" s="89">
        <v>6</v>
      </c>
      <c r="H10754" t="s">
        <v>19629</v>
      </c>
      <c r="I10754" s="89"/>
    </row>
    <row r="10755" x14ac:dyDescent="0.3">
      <c r="A10755" t="s">
        <v>14507</v>
      </c>
      <c r="B10755" t="s">
        <v>19476</v>
      </c>
      <c r="C10755" t="s">
        <v>19508</v>
      </c>
      <c r="D10755" t="s">
        <v>19630</v>
      </c>
      <c r="E10755" s="89">
        <v>118211</v>
      </c>
      <c r="F10755" s="89">
        <v>707048</v>
      </c>
      <c r="G10755" s="89">
        <v>6</v>
      </c>
      <c r="H10755" t="s">
        <v>19630</v>
      </c>
      <c r="I10755" s="89"/>
    </row>
    <row r="10756" x14ac:dyDescent="0.3">
      <c r="A10756" t="s">
        <v>14508</v>
      </c>
      <c r="B10756" t="s">
        <v>19477</v>
      </c>
      <c r="C10756" t="s">
        <v>19508</v>
      </c>
      <c r="D10756" t="s">
        <v>19630</v>
      </c>
      <c r="E10756" s="89">
        <v>14757509280</v>
      </c>
      <c r="F10756" s="89">
        <v>707048</v>
      </c>
      <c r="G10756" s="89">
        <v>6</v>
      </c>
      <c r="H10756" t="s">
        <v>19630</v>
      </c>
      <c r="I10756" s="89"/>
    </row>
    <row r="10757" x14ac:dyDescent="0.3">
      <c r="A10757" t="s">
        <v>14509</v>
      </c>
      <c r="B10757" t="s">
        <v>19478</v>
      </c>
      <c r="C10757" t="s">
        <v>19508</v>
      </c>
      <c r="D10757" t="s">
        <v>19630</v>
      </c>
      <c r="E10757" s="89">
        <v>0.16718949774272751</v>
      </c>
      <c r="F10757" s="89">
        <v>707048</v>
      </c>
      <c r="G10757" s="89">
        <v>6</v>
      </c>
      <c r="H10757" t="s">
        <v>19630</v>
      </c>
      <c r="I10757" s="89"/>
    </row>
    <row r="10758" x14ac:dyDescent="0.3">
      <c r="A10758" t="s">
        <v>14510</v>
      </c>
      <c r="B10758" t="s">
        <v>19479</v>
      </c>
      <c r="C10758" t="s">
        <v>19508</v>
      </c>
      <c r="D10758" t="s">
        <v>19630</v>
      </c>
      <c r="E10758" s="89">
        <v>20872.004842669801</v>
      </c>
      <c r="F10758" s="89">
        <v>707048</v>
      </c>
      <c r="G10758" s="89">
        <v>6</v>
      </c>
      <c r="H10758" t="s">
        <v>19630</v>
      </c>
      <c r="I10758" s="89"/>
    </row>
    <row r="10759" x14ac:dyDescent="0.3">
      <c r="A10759" t="s">
        <v>14511</v>
      </c>
      <c r="B10759" t="s">
        <v>19483</v>
      </c>
      <c r="C10759" t="s">
        <v>19508</v>
      </c>
      <c r="D10759" t="s">
        <v>19614</v>
      </c>
      <c r="E10759" s="89">
        <v>0.108917360806202</v>
      </c>
      <c r="F10759" s="89">
        <v>707048</v>
      </c>
      <c r="G10759" s="89">
        <v>6</v>
      </c>
      <c r="H10759" t="s">
        <v>19629</v>
      </c>
      <c r="I10759" s="89"/>
    </row>
    <row r="10760" x14ac:dyDescent="0.3">
      <c r="A10760" t="s">
        <v>14512</v>
      </c>
      <c r="B10760" t="s">
        <v>19483</v>
      </c>
      <c r="C10760" t="s">
        <v>19508</v>
      </c>
      <c r="D10760" t="s">
        <v>19615</v>
      </c>
      <c r="E10760" s="89">
        <v>0.1114253686424916</v>
      </c>
      <c r="F10760" s="89">
        <v>707048</v>
      </c>
      <c r="G10760" s="89">
        <v>6</v>
      </c>
      <c r="H10760" t="s">
        <v>19629</v>
      </c>
      <c r="I10760" s="89"/>
    </row>
    <row r="10761" x14ac:dyDescent="0.3">
      <c r="A10761" t="s">
        <v>14513</v>
      </c>
      <c r="B10761" t="s">
        <v>19483</v>
      </c>
      <c r="C10761" t="s">
        <v>19508</v>
      </c>
      <c r="D10761" t="s">
        <v>19616</v>
      </c>
      <c r="E10761" s="89">
        <v>0.108917360806202</v>
      </c>
      <c r="F10761" s="89">
        <v>707048</v>
      </c>
      <c r="G10761" s="89">
        <v>6</v>
      </c>
      <c r="H10761" t="s">
        <v>19629</v>
      </c>
      <c r="I10761" s="89"/>
    </row>
    <row r="10762" x14ac:dyDescent="0.3">
      <c r="A10762" t="s">
        <v>14514</v>
      </c>
      <c r="B10762" t="s">
        <v>19483</v>
      </c>
      <c r="C10762" t="s">
        <v>19508</v>
      </c>
      <c r="D10762" t="s">
        <v>19617</v>
      </c>
      <c r="E10762" s="89">
        <v>0.11131521454994921</v>
      </c>
      <c r="F10762" s="89">
        <v>707048</v>
      </c>
      <c r="G10762" s="89">
        <v>6</v>
      </c>
      <c r="H10762" t="s">
        <v>19629</v>
      </c>
      <c r="I10762" s="89"/>
    </row>
    <row r="10763" x14ac:dyDescent="0.3">
      <c r="A10763" t="s">
        <v>14515</v>
      </c>
      <c r="B10763" t="s">
        <v>19483</v>
      </c>
      <c r="C10763" t="s">
        <v>19508</v>
      </c>
      <c r="D10763" t="s">
        <v>19618</v>
      </c>
      <c r="E10763" s="89">
        <v>0.1037686025282569</v>
      </c>
      <c r="F10763" s="89">
        <v>707048</v>
      </c>
      <c r="G10763" s="89">
        <v>6</v>
      </c>
      <c r="H10763" t="s">
        <v>19629</v>
      </c>
      <c r="I10763" s="89"/>
    </row>
    <row r="10764" x14ac:dyDescent="0.3">
      <c r="A10764" t="s">
        <v>14516</v>
      </c>
      <c r="B10764" t="s">
        <v>19483</v>
      </c>
      <c r="C10764" t="s">
        <v>19508</v>
      </c>
      <c r="D10764" t="s">
        <v>19619</v>
      </c>
      <c r="E10764" s="89">
        <v>0.1047479135469868</v>
      </c>
      <c r="F10764" s="89">
        <v>707048</v>
      </c>
      <c r="G10764" s="89">
        <v>6</v>
      </c>
      <c r="H10764" t="s">
        <v>19629</v>
      </c>
      <c r="I10764" s="89"/>
    </row>
    <row r="10765" x14ac:dyDescent="0.3">
      <c r="A10765" t="s">
        <v>14517</v>
      </c>
      <c r="B10765" t="s">
        <v>19483</v>
      </c>
      <c r="C10765" t="s">
        <v>19508</v>
      </c>
      <c r="D10765" t="s">
        <v>19620</v>
      </c>
      <c r="E10765" s="89">
        <v>0.1001255381152307</v>
      </c>
      <c r="F10765" s="89">
        <v>707048</v>
      </c>
      <c r="G10765" s="89">
        <v>6</v>
      </c>
      <c r="H10765" t="s">
        <v>19629</v>
      </c>
      <c r="I10765" s="89"/>
    </row>
    <row r="10766" x14ac:dyDescent="0.3">
      <c r="A10766" t="s">
        <v>14518</v>
      </c>
      <c r="B10766" t="s">
        <v>19483</v>
      </c>
      <c r="C10766" t="s">
        <v>19508</v>
      </c>
      <c r="D10766" t="s">
        <v>19621</v>
      </c>
      <c r="E10766" s="89">
        <v>8.6537278050224931E-2</v>
      </c>
      <c r="F10766" s="89">
        <v>707048</v>
      </c>
      <c r="G10766" s="89">
        <v>6</v>
      </c>
      <c r="H10766" t="s">
        <v>19629</v>
      </c>
      <c r="I10766" s="89"/>
    </row>
    <row r="10767" x14ac:dyDescent="0.3">
      <c r="A10767" t="s">
        <v>14519</v>
      </c>
      <c r="B10767" t="s">
        <v>19483</v>
      </c>
      <c r="C10767" t="s">
        <v>19508</v>
      </c>
      <c r="D10767" t="s">
        <v>19622</v>
      </c>
      <c r="E10767" s="89">
        <v>0.10332392427162281</v>
      </c>
      <c r="F10767" s="89">
        <v>707048</v>
      </c>
      <c r="G10767" s="89">
        <v>6</v>
      </c>
      <c r="H10767" t="s">
        <v>19629</v>
      </c>
      <c r="I10767" s="89"/>
    </row>
    <row r="10768" x14ac:dyDescent="0.3">
      <c r="A10768" t="s">
        <v>14520</v>
      </c>
      <c r="B10768" t="s">
        <v>19483</v>
      </c>
      <c r="C10768" t="s">
        <v>19508</v>
      </c>
      <c r="D10768" t="s">
        <v>19623</v>
      </c>
      <c r="E10768" s="89">
        <v>0.199468196944913</v>
      </c>
      <c r="F10768" s="89">
        <v>707048</v>
      </c>
      <c r="G10768" s="89">
        <v>6</v>
      </c>
      <c r="H10768" t="s">
        <v>19629</v>
      </c>
      <c r="I10768" s="89"/>
    </row>
    <row r="10769" x14ac:dyDescent="0.3">
      <c r="A10769" t="s">
        <v>14521</v>
      </c>
      <c r="B10769" t="s">
        <v>19483</v>
      </c>
      <c r="C10769" t="s">
        <v>19508</v>
      </c>
      <c r="D10769" t="s">
        <v>19624</v>
      </c>
      <c r="E10769" s="89">
        <v>0.48085721194498299</v>
      </c>
      <c r="F10769" s="89">
        <v>707048</v>
      </c>
      <c r="G10769" s="89">
        <v>6</v>
      </c>
      <c r="H10769" t="s">
        <v>19629</v>
      </c>
      <c r="I10769" s="89"/>
    </row>
    <row r="10770" x14ac:dyDescent="0.3">
      <c r="A10770" t="s">
        <v>14522</v>
      </c>
      <c r="B10770" t="s">
        <v>19476</v>
      </c>
      <c r="C10770" t="s">
        <v>19509</v>
      </c>
      <c r="D10770" t="s">
        <v>19630</v>
      </c>
      <c r="E10770" s="89">
        <v>0</v>
      </c>
      <c r="F10770" s="89">
        <v>707048</v>
      </c>
      <c r="G10770" s="89">
        <v>6</v>
      </c>
      <c r="H10770" t="s">
        <v>19630</v>
      </c>
      <c r="I10770" s="89"/>
    </row>
    <row r="10771" x14ac:dyDescent="0.3">
      <c r="A10771" t="s">
        <v>14523</v>
      </c>
      <c r="B10771" t="s">
        <v>19477</v>
      </c>
      <c r="C10771" t="s">
        <v>19509</v>
      </c>
      <c r="D10771" t="s">
        <v>19630</v>
      </c>
      <c r="E10771" s="89">
        <v>0</v>
      </c>
      <c r="F10771" s="89">
        <v>707048</v>
      </c>
      <c r="G10771" s="89">
        <v>6</v>
      </c>
      <c r="H10771" t="s">
        <v>19630</v>
      </c>
      <c r="I10771" s="89"/>
    </row>
    <row r="10772" x14ac:dyDescent="0.3">
      <c r="A10772" t="s">
        <v>14524</v>
      </c>
      <c r="B10772" t="s">
        <v>19478</v>
      </c>
      <c r="C10772" t="s">
        <v>19509</v>
      </c>
      <c r="D10772" t="s">
        <v>19630</v>
      </c>
      <c r="E10772" s="89">
        <v>0</v>
      </c>
      <c r="F10772" s="89">
        <v>707048</v>
      </c>
      <c r="G10772" s="89">
        <v>6</v>
      </c>
      <c r="H10772" t="s">
        <v>19630</v>
      </c>
      <c r="I10772" s="89"/>
    </row>
    <row r="10773" x14ac:dyDescent="0.3">
      <c r="A10773" t="s">
        <v>14525</v>
      </c>
      <c r="B10773" t="s">
        <v>19479</v>
      </c>
      <c r="C10773" t="s">
        <v>19509</v>
      </c>
      <c r="D10773" t="s">
        <v>19630</v>
      </c>
      <c r="E10773" s="89">
        <v>0</v>
      </c>
      <c r="F10773" s="89">
        <v>707048</v>
      </c>
      <c r="G10773" s="89">
        <v>6</v>
      </c>
      <c r="H10773" t="s">
        <v>19630</v>
      </c>
      <c r="I10773" s="89"/>
    </row>
    <row r="10774" x14ac:dyDescent="0.3">
      <c r="A10774" t="s">
        <v>14289</v>
      </c>
      <c r="B10774" t="s">
        <v>19476</v>
      </c>
      <c r="C10774" t="s">
        <v>19499</v>
      </c>
      <c r="D10774" t="s">
        <v>19630</v>
      </c>
      <c r="E10774" s="89">
        <v>0</v>
      </c>
      <c r="F10774" s="89">
        <v>707048</v>
      </c>
      <c r="G10774" s="89">
        <v>6</v>
      </c>
      <c r="H10774" t="s">
        <v>19630</v>
      </c>
      <c r="I10774" s="89"/>
    </row>
    <row r="10775" x14ac:dyDescent="0.3">
      <c r="A10775" t="s">
        <v>14290</v>
      </c>
      <c r="B10775" t="s">
        <v>19477</v>
      </c>
      <c r="C10775" t="s">
        <v>19499</v>
      </c>
      <c r="D10775" t="s">
        <v>19630</v>
      </c>
      <c r="E10775" s="89">
        <v>0</v>
      </c>
      <c r="F10775" s="89">
        <v>707048</v>
      </c>
      <c r="G10775" s="89">
        <v>6</v>
      </c>
      <c r="H10775" t="s">
        <v>19630</v>
      </c>
      <c r="I10775" s="89"/>
    </row>
    <row r="10776" x14ac:dyDescent="0.3">
      <c r="A10776" t="s">
        <v>14291</v>
      </c>
      <c r="B10776" t="s">
        <v>19478</v>
      </c>
      <c r="C10776" t="s">
        <v>19499</v>
      </c>
      <c r="D10776" t="s">
        <v>19630</v>
      </c>
      <c r="E10776" s="89">
        <v>0</v>
      </c>
      <c r="F10776" s="89">
        <v>707048</v>
      </c>
      <c r="G10776" s="89">
        <v>6</v>
      </c>
      <c r="H10776" t="s">
        <v>19630</v>
      </c>
      <c r="I10776" s="89"/>
    </row>
    <row r="10777" x14ac:dyDescent="0.3">
      <c r="A10777" t="s">
        <v>14292</v>
      </c>
      <c r="B10777" t="s">
        <v>19479</v>
      </c>
      <c r="C10777" t="s">
        <v>19499</v>
      </c>
      <c r="D10777" t="s">
        <v>19630</v>
      </c>
      <c r="E10777" s="89">
        <v>0</v>
      </c>
      <c r="F10777" s="89">
        <v>707048</v>
      </c>
      <c r="G10777" s="89">
        <v>6</v>
      </c>
      <c r="H10777" t="s">
        <v>19630</v>
      </c>
      <c r="I10777" s="89"/>
    </row>
    <row r="10778" x14ac:dyDescent="0.3">
      <c r="A10778" t="s">
        <v>14541</v>
      </c>
      <c r="B10778" t="s">
        <v>19476</v>
      </c>
      <c r="C10778" t="s">
        <v>19511</v>
      </c>
      <c r="D10778" t="s">
        <v>19630</v>
      </c>
      <c r="E10778" s="89">
        <v>32453</v>
      </c>
      <c r="F10778" s="89">
        <v>707048</v>
      </c>
      <c r="G10778" s="89">
        <v>6</v>
      </c>
      <c r="H10778" t="s">
        <v>19630</v>
      </c>
      <c r="I10778" s="89"/>
    </row>
    <row r="10779" x14ac:dyDescent="0.3">
      <c r="A10779" t="s">
        <v>14542</v>
      </c>
      <c r="B10779" t="s">
        <v>19477</v>
      </c>
      <c r="C10779" t="s">
        <v>19511</v>
      </c>
      <c r="D10779" t="s">
        <v>19630</v>
      </c>
      <c r="E10779" s="89">
        <v>1215035339.820313</v>
      </c>
      <c r="F10779" s="89">
        <v>707048</v>
      </c>
      <c r="G10779" s="89">
        <v>6</v>
      </c>
      <c r="H10779" t="s">
        <v>19630</v>
      </c>
      <c r="I10779" s="89"/>
    </row>
    <row r="10780" x14ac:dyDescent="0.3">
      <c r="A10780" t="s">
        <v>14543</v>
      </c>
      <c r="B10780" t="s">
        <v>19478</v>
      </c>
      <c r="C10780" t="s">
        <v>19511</v>
      </c>
      <c r="D10780" t="s">
        <v>19630</v>
      </c>
      <c r="E10780" s="89">
        <v>4.5899288308573108E-2</v>
      </c>
      <c r="F10780" s="89">
        <v>707048</v>
      </c>
      <c r="G10780" s="89">
        <v>6</v>
      </c>
      <c r="H10780" t="s">
        <v>19630</v>
      </c>
      <c r="I10780" s="89"/>
    </row>
    <row r="10781" x14ac:dyDescent="0.3">
      <c r="A10781" t="s">
        <v>14544</v>
      </c>
      <c r="B10781" t="s">
        <v>19479</v>
      </c>
      <c r="C10781" t="s">
        <v>19511</v>
      </c>
      <c r="D10781" t="s">
        <v>19630</v>
      </c>
      <c r="E10781" s="89">
        <v>1718.46231064979</v>
      </c>
      <c r="F10781" s="89">
        <v>707048</v>
      </c>
      <c r="G10781" s="89">
        <v>6</v>
      </c>
      <c r="H10781" t="s">
        <v>19630</v>
      </c>
      <c r="I10781" s="89"/>
    </row>
    <row r="10782" x14ac:dyDescent="0.3">
      <c r="A10782" t="s">
        <v>14545</v>
      </c>
      <c r="B10782" t="s">
        <v>19483</v>
      </c>
      <c r="C10782" t="s">
        <v>19511</v>
      </c>
      <c r="D10782" t="s">
        <v>19614</v>
      </c>
      <c r="E10782" s="89">
        <v>3.3137645991677241E-2</v>
      </c>
      <c r="F10782" s="89">
        <v>707048</v>
      </c>
      <c r="G10782" s="89">
        <v>6</v>
      </c>
      <c r="H10782" t="s">
        <v>19629</v>
      </c>
      <c r="I10782" s="89"/>
    </row>
    <row r="10783" x14ac:dyDescent="0.3">
      <c r="A10783" t="s">
        <v>14546</v>
      </c>
      <c r="B10783" t="s">
        <v>19483</v>
      </c>
      <c r="C10783" t="s">
        <v>19511</v>
      </c>
      <c r="D10783" t="s">
        <v>19615</v>
      </c>
      <c r="E10783" s="89">
        <v>3.3853569172694123E-2</v>
      </c>
      <c r="F10783" s="89">
        <v>707048</v>
      </c>
      <c r="G10783" s="89">
        <v>6</v>
      </c>
      <c r="H10783" t="s">
        <v>19629</v>
      </c>
      <c r="I10783" s="89"/>
    </row>
    <row r="10784" x14ac:dyDescent="0.3">
      <c r="A10784" t="s">
        <v>14547</v>
      </c>
      <c r="B10784" t="s">
        <v>19483</v>
      </c>
      <c r="C10784" t="s">
        <v>19511</v>
      </c>
      <c r="D10784" t="s">
        <v>19616</v>
      </c>
      <c r="E10784" s="89">
        <v>3.3137645991677241E-2</v>
      </c>
      <c r="F10784" s="89">
        <v>707048</v>
      </c>
      <c r="G10784" s="89">
        <v>6</v>
      </c>
      <c r="H10784" t="s">
        <v>19629</v>
      </c>
      <c r="I10784" s="89"/>
    </row>
    <row r="10785" x14ac:dyDescent="0.3">
      <c r="A10785" t="s">
        <v>14548</v>
      </c>
      <c r="B10785" t="s">
        <v>19483</v>
      </c>
      <c r="C10785" t="s">
        <v>19511</v>
      </c>
      <c r="D10785" t="s">
        <v>19617</v>
      </c>
      <c r="E10785" s="89">
        <v>3.3629377300590041E-2</v>
      </c>
      <c r="F10785" s="89">
        <v>707048</v>
      </c>
      <c r="G10785" s="89">
        <v>6</v>
      </c>
      <c r="H10785" t="s">
        <v>19629</v>
      </c>
      <c r="I10785" s="89"/>
    </row>
    <row r="10786" x14ac:dyDescent="0.3">
      <c r="A10786" t="s">
        <v>14549</v>
      </c>
      <c r="B10786" t="s">
        <v>19483</v>
      </c>
      <c r="C10786" t="s">
        <v>19511</v>
      </c>
      <c r="D10786" t="s">
        <v>19618</v>
      </c>
      <c r="E10786" s="89">
        <v>3.1964952076966903E-2</v>
      </c>
      <c r="F10786" s="89">
        <v>707048</v>
      </c>
      <c r="G10786" s="89">
        <v>6</v>
      </c>
      <c r="H10786" t="s">
        <v>19629</v>
      </c>
      <c r="I10786" s="89"/>
    </row>
    <row r="10787" x14ac:dyDescent="0.3">
      <c r="A10787" t="s">
        <v>14550</v>
      </c>
      <c r="B10787" t="s">
        <v>19483</v>
      </c>
      <c r="C10787" t="s">
        <v>19511</v>
      </c>
      <c r="D10787" t="s">
        <v>19619</v>
      </c>
      <c r="E10787" s="89">
        <v>3.2782852878948651E-2</v>
      </c>
      <c r="F10787" s="89">
        <v>707048</v>
      </c>
      <c r="G10787" s="89">
        <v>6</v>
      </c>
      <c r="H10787" t="s">
        <v>19629</v>
      </c>
      <c r="I10787" s="89"/>
    </row>
    <row r="10788" x14ac:dyDescent="0.3">
      <c r="A10788" t="s">
        <v>14551</v>
      </c>
      <c r="B10788" t="s">
        <v>19483</v>
      </c>
      <c r="C10788" t="s">
        <v>19511</v>
      </c>
      <c r="D10788" t="s">
        <v>19620</v>
      </c>
      <c r="E10788" s="89">
        <v>3.1168830560085119E-2</v>
      </c>
      <c r="F10788" s="89">
        <v>707048</v>
      </c>
      <c r="G10788" s="89">
        <v>6</v>
      </c>
      <c r="H10788" t="s">
        <v>19629</v>
      </c>
      <c r="I10788" s="89"/>
    </row>
    <row r="10789" x14ac:dyDescent="0.3">
      <c r="A10789" t="s">
        <v>14552</v>
      </c>
      <c r="B10789" t="s">
        <v>19483</v>
      </c>
      <c r="C10789" t="s">
        <v>19511</v>
      </c>
      <c r="D10789" t="s">
        <v>19621</v>
      </c>
      <c r="E10789" s="89">
        <v>2.3308431034934771E-2</v>
      </c>
      <c r="F10789" s="89">
        <v>707048</v>
      </c>
      <c r="G10789" s="89">
        <v>6</v>
      </c>
      <c r="H10789" t="s">
        <v>19629</v>
      </c>
      <c r="I10789" s="89"/>
    </row>
    <row r="10790" x14ac:dyDescent="0.3">
      <c r="A10790" t="s">
        <v>14553</v>
      </c>
      <c r="B10790" t="s">
        <v>19483</v>
      </c>
      <c r="C10790" t="s">
        <v>19511</v>
      </c>
      <c r="D10790" t="s">
        <v>19622</v>
      </c>
      <c r="E10790" s="89">
        <v>3.1561946783867742E-2</v>
      </c>
      <c r="F10790" s="89">
        <v>707048</v>
      </c>
      <c r="G10790" s="89">
        <v>6</v>
      </c>
      <c r="H10790" t="s">
        <v>19629</v>
      </c>
      <c r="I10790" s="89"/>
    </row>
    <row r="10791" x14ac:dyDescent="0.3">
      <c r="A10791" t="s">
        <v>14554</v>
      </c>
      <c r="B10791" t="s">
        <v>19483</v>
      </c>
      <c r="C10791" t="s">
        <v>19511</v>
      </c>
      <c r="D10791" t="s">
        <v>19623</v>
      </c>
      <c r="E10791" s="89">
        <v>6.4482316802008707E-2</v>
      </c>
      <c r="F10791" s="89">
        <v>707048</v>
      </c>
      <c r="G10791" s="89">
        <v>6</v>
      </c>
      <c r="H10791" t="s">
        <v>19629</v>
      </c>
      <c r="I10791" s="89"/>
    </row>
    <row r="10792" x14ac:dyDescent="0.3">
      <c r="A10792" t="s">
        <v>14555</v>
      </c>
      <c r="B10792" t="s">
        <v>19483</v>
      </c>
      <c r="C10792" t="s">
        <v>19511</v>
      </c>
      <c r="D10792" t="s">
        <v>19624</v>
      </c>
      <c r="E10792" s="89">
        <v>0.14705997626806641</v>
      </c>
      <c r="F10792" s="89">
        <v>707048</v>
      </c>
      <c r="G10792" s="89">
        <v>6</v>
      </c>
      <c r="H10792" t="s">
        <v>19629</v>
      </c>
      <c r="I10792" s="89"/>
    </row>
    <row r="10793" x14ac:dyDescent="0.3">
      <c r="A10793" t="s">
        <v>14556</v>
      </c>
      <c r="B10793" t="s">
        <v>19476</v>
      </c>
      <c r="C10793" t="s">
        <v>19512</v>
      </c>
      <c r="D10793" t="s">
        <v>19630</v>
      </c>
      <c r="E10793" s="89">
        <v>53630</v>
      </c>
      <c r="F10793" s="89">
        <v>707048</v>
      </c>
      <c r="G10793" s="89">
        <v>6</v>
      </c>
      <c r="H10793" t="s">
        <v>19630</v>
      </c>
      <c r="I10793" s="89"/>
    </row>
    <row r="10794" x14ac:dyDescent="0.3">
      <c r="A10794" t="s">
        <v>14557</v>
      </c>
      <c r="B10794" t="s">
        <v>19477</v>
      </c>
      <c r="C10794" t="s">
        <v>19512</v>
      </c>
      <c r="D10794" t="s">
        <v>19630</v>
      </c>
      <c r="E10794" s="89">
        <v>7010928352.1875</v>
      </c>
      <c r="F10794" s="89">
        <v>707048</v>
      </c>
      <c r="G10794" s="89">
        <v>6</v>
      </c>
      <c r="H10794" t="s">
        <v>19630</v>
      </c>
      <c r="I10794" s="89"/>
    </row>
    <row r="10795" x14ac:dyDescent="0.3">
      <c r="A10795" t="s">
        <v>14558</v>
      </c>
      <c r="B10795" t="s">
        <v>19478</v>
      </c>
      <c r="C10795" t="s">
        <v>19512</v>
      </c>
      <c r="D10795" t="s">
        <v>19630</v>
      </c>
      <c r="E10795" s="89">
        <v>7.5850578744300248E-2</v>
      </c>
      <c r="F10795" s="89">
        <v>707048</v>
      </c>
      <c r="G10795" s="89">
        <v>6</v>
      </c>
      <c r="H10795" t="s">
        <v>19630</v>
      </c>
      <c r="I10795" s="89"/>
    </row>
    <row r="10796" x14ac:dyDescent="0.3">
      <c r="A10796" t="s">
        <v>14559</v>
      </c>
      <c r="B10796" t="s">
        <v>19479</v>
      </c>
      <c r="C10796" t="s">
        <v>19512</v>
      </c>
      <c r="D10796" t="s">
        <v>19630</v>
      </c>
      <c r="E10796" s="89">
        <v>9915.7742503868194</v>
      </c>
      <c r="F10796" s="89">
        <v>707048</v>
      </c>
      <c r="G10796" s="89">
        <v>6</v>
      </c>
      <c r="H10796" t="s">
        <v>19630</v>
      </c>
      <c r="I10796" s="89"/>
    </row>
    <row r="10797" x14ac:dyDescent="0.3">
      <c r="A10797" t="s">
        <v>14560</v>
      </c>
      <c r="B10797" t="s">
        <v>19483</v>
      </c>
      <c r="C10797" t="s">
        <v>19512</v>
      </c>
      <c r="D10797" t="s">
        <v>19614</v>
      </c>
      <c r="E10797" s="89">
        <v>0.1152745305494588</v>
      </c>
      <c r="F10797" s="89">
        <v>707048</v>
      </c>
      <c r="G10797" s="89">
        <v>6</v>
      </c>
      <c r="H10797" t="s">
        <v>19629</v>
      </c>
      <c r="I10797" s="89"/>
    </row>
    <row r="10798" x14ac:dyDescent="0.3">
      <c r="A10798" t="s">
        <v>14561</v>
      </c>
      <c r="B10798" t="s">
        <v>19483</v>
      </c>
      <c r="C10798" t="s">
        <v>19512</v>
      </c>
      <c r="D10798" t="s">
        <v>19615</v>
      </c>
      <c r="E10798" s="89">
        <v>0.11794763472247501</v>
      </c>
      <c r="F10798" s="89">
        <v>707048</v>
      </c>
      <c r="G10798" s="89">
        <v>6</v>
      </c>
      <c r="H10798" t="s">
        <v>19629</v>
      </c>
      <c r="I10798" s="89"/>
    </row>
    <row r="10799" x14ac:dyDescent="0.3">
      <c r="A10799" t="s">
        <v>14562</v>
      </c>
      <c r="B10799" t="s">
        <v>19483</v>
      </c>
      <c r="C10799" t="s">
        <v>19512</v>
      </c>
      <c r="D10799" t="s">
        <v>19616</v>
      </c>
      <c r="E10799" s="89">
        <v>0.1152745305494588</v>
      </c>
      <c r="F10799" s="89">
        <v>707048</v>
      </c>
      <c r="G10799" s="89">
        <v>6</v>
      </c>
      <c r="H10799" t="s">
        <v>19629</v>
      </c>
      <c r="I10799" s="89"/>
    </row>
    <row r="10800" x14ac:dyDescent="0.3">
      <c r="A10800" t="s">
        <v>14563</v>
      </c>
      <c r="B10800" t="s">
        <v>19483</v>
      </c>
      <c r="C10800" t="s">
        <v>19512</v>
      </c>
      <c r="D10800" t="s">
        <v>19617</v>
      </c>
      <c r="E10800" s="89">
        <v>0.11786142499230109</v>
      </c>
      <c r="F10800" s="89">
        <v>707048</v>
      </c>
      <c r="G10800" s="89">
        <v>6</v>
      </c>
      <c r="H10800" t="s">
        <v>19629</v>
      </c>
      <c r="I10800" s="89"/>
    </row>
    <row r="10801" x14ac:dyDescent="0.3">
      <c r="A10801" t="s">
        <v>14564</v>
      </c>
      <c r="B10801" t="s">
        <v>19483</v>
      </c>
      <c r="C10801" t="s">
        <v>19512</v>
      </c>
      <c r="D10801" t="s">
        <v>19618</v>
      </c>
      <c r="E10801" s="89">
        <v>9.9593979808606806E-2</v>
      </c>
      <c r="F10801" s="89">
        <v>707048</v>
      </c>
      <c r="G10801" s="89">
        <v>6</v>
      </c>
      <c r="H10801" t="s">
        <v>19629</v>
      </c>
      <c r="I10801" s="89"/>
    </row>
    <row r="10802" x14ac:dyDescent="0.3">
      <c r="A10802" t="s">
        <v>14565</v>
      </c>
      <c r="B10802" t="s">
        <v>19483</v>
      </c>
      <c r="C10802" t="s">
        <v>19512</v>
      </c>
      <c r="D10802" t="s">
        <v>19619</v>
      </c>
      <c r="E10802" s="89">
        <v>0.1004325215994083</v>
      </c>
      <c r="F10802" s="89">
        <v>707048</v>
      </c>
      <c r="G10802" s="89">
        <v>6</v>
      </c>
      <c r="H10802" t="s">
        <v>19629</v>
      </c>
      <c r="I10802" s="89"/>
    </row>
    <row r="10803" x14ac:dyDescent="0.3">
      <c r="A10803" t="s">
        <v>14566</v>
      </c>
      <c r="B10803" t="s">
        <v>19483</v>
      </c>
      <c r="C10803" t="s">
        <v>19512</v>
      </c>
      <c r="D10803" t="s">
        <v>19620</v>
      </c>
      <c r="E10803" s="89">
        <v>9.6078907784499304E-2</v>
      </c>
      <c r="F10803" s="89">
        <v>707048</v>
      </c>
      <c r="G10803" s="89">
        <v>6</v>
      </c>
      <c r="H10803" t="s">
        <v>19629</v>
      </c>
      <c r="I10803" s="89"/>
    </row>
    <row r="10804" x14ac:dyDescent="0.3">
      <c r="A10804" t="s">
        <v>14567</v>
      </c>
      <c r="B10804" t="s">
        <v>19483</v>
      </c>
      <c r="C10804" t="s">
        <v>19512</v>
      </c>
      <c r="D10804" t="s">
        <v>19621</v>
      </c>
      <c r="E10804" s="89">
        <v>8.4147439962101583E-2</v>
      </c>
      <c r="F10804" s="89">
        <v>707048</v>
      </c>
      <c r="G10804" s="89">
        <v>6</v>
      </c>
      <c r="H10804" t="s">
        <v>19629</v>
      </c>
      <c r="I10804" s="89"/>
    </row>
    <row r="10805" x14ac:dyDescent="0.3">
      <c r="A10805" t="s">
        <v>14568</v>
      </c>
      <c r="B10805" t="s">
        <v>19483</v>
      </c>
      <c r="C10805" t="s">
        <v>19512</v>
      </c>
      <c r="D10805" t="s">
        <v>19622</v>
      </c>
      <c r="E10805" s="89">
        <v>9.8443715840518184E-2</v>
      </c>
      <c r="F10805" s="89">
        <v>707048</v>
      </c>
      <c r="G10805" s="89">
        <v>6</v>
      </c>
      <c r="H10805" t="s">
        <v>19629</v>
      </c>
      <c r="I10805" s="89"/>
    </row>
    <row r="10806" x14ac:dyDescent="0.3">
      <c r="A10806" t="s">
        <v>14569</v>
      </c>
      <c r="B10806" t="s">
        <v>19483</v>
      </c>
      <c r="C10806" t="s">
        <v>19512</v>
      </c>
      <c r="D10806" t="s">
        <v>19623</v>
      </c>
      <c r="E10806" s="89">
        <v>0.22014802969118499</v>
      </c>
      <c r="F10806" s="89">
        <v>707048</v>
      </c>
      <c r="G10806" s="89">
        <v>6</v>
      </c>
      <c r="H10806" t="s">
        <v>19629</v>
      </c>
      <c r="I10806" s="89"/>
    </row>
    <row r="10807" x14ac:dyDescent="0.3">
      <c r="A10807" t="s">
        <v>14570</v>
      </c>
      <c r="B10807" t="s">
        <v>19483</v>
      </c>
      <c r="C10807" t="s">
        <v>19512</v>
      </c>
      <c r="D10807" t="s">
        <v>19624</v>
      </c>
      <c r="E10807" s="89">
        <v>0.51042644825036099</v>
      </c>
      <c r="F10807" s="89">
        <v>707048</v>
      </c>
      <c r="G10807" s="89">
        <v>6</v>
      </c>
      <c r="H10807" t="s">
        <v>19629</v>
      </c>
      <c r="I10807" s="89"/>
    </row>
    <row r="10808" x14ac:dyDescent="0.3">
      <c r="A10808" t="s">
        <v>14571</v>
      </c>
      <c r="B10808" t="s">
        <v>19476</v>
      </c>
      <c r="C10808" t="s">
        <v>19513</v>
      </c>
      <c r="D10808" t="s">
        <v>19630</v>
      </c>
      <c r="E10808" s="89">
        <v>2073</v>
      </c>
      <c r="F10808" s="89">
        <v>707048</v>
      </c>
      <c r="G10808" s="89">
        <v>6</v>
      </c>
      <c r="H10808" t="s">
        <v>19630</v>
      </c>
      <c r="I10808" s="89"/>
    </row>
    <row r="10809" x14ac:dyDescent="0.3">
      <c r="A10809" t="s">
        <v>14572</v>
      </c>
      <c r="B10809" t="s">
        <v>19477</v>
      </c>
      <c r="C10809" t="s">
        <v>19513</v>
      </c>
      <c r="D10809" t="s">
        <v>19630</v>
      </c>
      <c r="E10809" s="89">
        <v>61200000</v>
      </c>
      <c r="F10809" s="89">
        <v>707048</v>
      </c>
      <c r="G10809" s="89">
        <v>6</v>
      </c>
      <c r="H10809" t="s">
        <v>19630</v>
      </c>
      <c r="I10809" s="89"/>
    </row>
    <row r="10810" x14ac:dyDescent="0.3">
      <c r="A10810" t="s">
        <v>14573</v>
      </c>
      <c r="B10810" t="s">
        <v>19478</v>
      </c>
      <c r="C10810" t="s">
        <v>19513</v>
      </c>
      <c r="D10810" t="s">
        <v>19630</v>
      </c>
      <c r="E10810" s="89">
        <v>2.931908441859676E-3</v>
      </c>
      <c r="F10810" s="89">
        <v>707048</v>
      </c>
      <c r="G10810" s="89">
        <v>6</v>
      </c>
      <c r="H10810" t="s">
        <v>19630</v>
      </c>
      <c r="I10810" s="89"/>
    </row>
    <row r="10811" x14ac:dyDescent="0.3">
      <c r="A10811" t="s">
        <v>14574</v>
      </c>
      <c r="B10811" t="s">
        <v>19479</v>
      </c>
      <c r="C10811" t="s">
        <v>19513</v>
      </c>
      <c r="D10811" t="s">
        <v>19630</v>
      </c>
      <c r="E10811" s="89">
        <v>86.557065432615602</v>
      </c>
      <c r="F10811" s="89">
        <v>707048</v>
      </c>
      <c r="G10811" s="89">
        <v>6</v>
      </c>
      <c r="H10811" t="s">
        <v>19630</v>
      </c>
      <c r="I10811" s="89"/>
    </row>
    <row r="10812" x14ac:dyDescent="0.3">
      <c r="A10812" t="s">
        <v>14575</v>
      </c>
      <c r="B10812" t="s">
        <v>19483</v>
      </c>
      <c r="C10812" t="s">
        <v>19513</v>
      </c>
      <c r="D10812" t="s">
        <v>19614</v>
      </c>
      <c r="E10812" s="89">
        <v>2.6680169038899949E-2</v>
      </c>
      <c r="F10812" s="89">
        <v>707048</v>
      </c>
      <c r="G10812" s="89">
        <v>6</v>
      </c>
      <c r="H10812" t="s">
        <v>19629</v>
      </c>
      <c r="I10812" s="89"/>
    </row>
    <row r="10813" x14ac:dyDescent="0.3">
      <c r="A10813" t="s">
        <v>14576</v>
      </c>
      <c r="B10813" t="s">
        <v>19483</v>
      </c>
      <c r="C10813" t="s">
        <v>19513</v>
      </c>
      <c r="D10813" t="s">
        <v>19615</v>
      </c>
      <c r="E10813" s="89">
        <v>2.6680169038899949E-2</v>
      </c>
      <c r="F10813" s="89">
        <v>707048</v>
      </c>
      <c r="G10813" s="89">
        <v>6</v>
      </c>
      <c r="H10813" t="s">
        <v>19629</v>
      </c>
      <c r="I10813" s="89"/>
    </row>
    <row r="10814" x14ac:dyDescent="0.3">
      <c r="A10814" t="s">
        <v>14577</v>
      </c>
      <c r="B10814" t="s">
        <v>19483</v>
      </c>
      <c r="C10814" t="s">
        <v>19513</v>
      </c>
      <c r="D10814" t="s">
        <v>19616</v>
      </c>
      <c r="E10814" s="89">
        <v>2.6680169038899949E-2</v>
      </c>
      <c r="F10814" s="89">
        <v>707048</v>
      </c>
      <c r="G10814" s="89">
        <v>6</v>
      </c>
      <c r="H10814" t="s">
        <v>19629</v>
      </c>
      <c r="I10814" s="89"/>
    </row>
    <row r="10815" x14ac:dyDescent="0.3">
      <c r="A10815" t="s">
        <v>14578</v>
      </c>
      <c r="B10815" t="s">
        <v>19483</v>
      </c>
      <c r="C10815" t="s">
        <v>19513</v>
      </c>
      <c r="D10815" t="s">
        <v>19617</v>
      </c>
      <c r="E10815" s="89">
        <v>2.6680169038899949E-2</v>
      </c>
      <c r="F10815" s="89">
        <v>707048</v>
      </c>
      <c r="G10815" s="89">
        <v>6</v>
      </c>
      <c r="H10815" t="s">
        <v>19629</v>
      </c>
      <c r="I10815" s="89"/>
    </row>
    <row r="10816" x14ac:dyDescent="0.3">
      <c r="A10816" t="s">
        <v>14579</v>
      </c>
      <c r="B10816" t="s">
        <v>19483</v>
      </c>
      <c r="C10816" t="s">
        <v>19513</v>
      </c>
      <c r="D10816" t="s">
        <v>19618</v>
      </c>
      <c r="E10816" s="89">
        <v>2.594325565323025E-2</v>
      </c>
      <c r="F10816" s="89">
        <v>707048</v>
      </c>
      <c r="G10816" s="89">
        <v>6</v>
      </c>
      <c r="H10816" t="s">
        <v>19629</v>
      </c>
      <c r="I10816" s="89"/>
    </row>
    <row r="10817" x14ac:dyDescent="0.3">
      <c r="A10817" t="s">
        <v>14580</v>
      </c>
      <c r="B10817" t="s">
        <v>19483</v>
      </c>
      <c r="C10817" t="s">
        <v>19513</v>
      </c>
      <c r="D10817" t="s">
        <v>19619</v>
      </c>
      <c r="E10817" s="89">
        <v>2.6619330078914531E-2</v>
      </c>
      <c r="F10817" s="89">
        <v>707048</v>
      </c>
      <c r="G10817" s="89">
        <v>6</v>
      </c>
      <c r="H10817" t="s">
        <v>19629</v>
      </c>
      <c r="I10817" s="89"/>
    </row>
    <row r="10818" x14ac:dyDescent="0.3">
      <c r="A10818" t="s">
        <v>14581</v>
      </c>
      <c r="B10818" t="s">
        <v>19483</v>
      </c>
      <c r="C10818" t="s">
        <v>19513</v>
      </c>
      <c r="D10818" t="s">
        <v>19620</v>
      </c>
      <c r="E10818" s="89">
        <v>2.541133913168353E-2</v>
      </c>
      <c r="F10818" s="89">
        <v>707048</v>
      </c>
      <c r="G10818" s="89">
        <v>6</v>
      </c>
      <c r="H10818" t="s">
        <v>19629</v>
      </c>
      <c r="I10818" s="89"/>
    </row>
    <row r="10819" x14ac:dyDescent="0.3">
      <c r="A10819" t="s">
        <v>14582</v>
      </c>
      <c r="B10819" t="s">
        <v>19483</v>
      </c>
      <c r="C10819" t="s">
        <v>19513</v>
      </c>
      <c r="D10819" t="s">
        <v>19621</v>
      </c>
      <c r="E10819" s="89">
        <v>1.545318311405592E-2</v>
      </c>
      <c r="F10819" s="89">
        <v>707048</v>
      </c>
      <c r="G10819" s="89">
        <v>6</v>
      </c>
      <c r="H10819" t="s">
        <v>19629</v>
      </c>
      <c r="I10819" s="89"/>
    </row>
    <row r="10820" x14ac:dyDescent="0.3">
      <c r="A10820" t="s">
        <v>14583</v>
      </c>
      <c r="B10820" t="s">
        <v>19483</v>
      </c>
      <c r="C10820" t="s">
        <v>19513</v>
      </c>
      <c r="D10820" t="s">
        <v>19622</v>
      </c>
      <c r="E10820" s="89">
        <v>2.5001498523087671E-2</v>
      </c>
      <c r="F10820" s="89">
        <v>707048</v>
      </c>
      <c r="G10820" s="89">
        <v>6</v>
      </c>
      <c r="H10820" t="s">
        <v>19629</v>
      </c>
      <c r="I10820" s="89"/>
    </row>
    <row r="10821" x14ac:dyDescent="0.3">
      <c r="A10821" t="s">
        <v>14584</v>
      </c>
      <c r="B10821" t="s">
        <v>19483</v>
      </c>
      <c r="C10821" t="s">
        <v>19513</v>
      </c>
      <c r="D10821" t="s">
        <v>19623</v>
      </c>
      <c r="E10821" s="89">
        <v>4.2196964783079237E-2</v>
      </c>
      <c r="F10821" s="89">
        <v>707048</v>
      </c>
      <c r="G10821" s="89">
        <v>6</v>
      </c>
      <c r="H10821" t="s">
        <v>19629</v>
      </c>
      <c r="I10821" s="89"/>
    </row>
    <row r="10822" x14ac:dyDescent="0.3">
      <c r="A10822" t="s">
        <v>14585</v>
      </c>
      <c r="B10822" t="s">
        <v>19483</v>
      </c>
      <c r="C10822" t="s">
        <v>19513</v>
      </c>
      <c r="D10822" t="s">
        <v>19624</v>
      </c>
      <c r="E10822" s="89">
        <v>0.1106728718558854</v>
      </c>
      <c r="F10822" s="89">
        <v>707048</v>
      </c>
      <c r="G10822" s="89">
        <v>6</v>
      </c>
      <c r="H10822" t="s">
        <v>19629</v>
      </c>
      <c r="I10822" s="89"/>
    </row>
    <row r="10823" x14ac:dyDescent="0.3">
      <c r="A10823" t="s">
        <v>14586</v>
      </c>
      <c r="B10823" t="s">
        <v>19476</v>
      </c>
      <c r="C10823" t="s">
        <v>19514</v>
      </c>
      <c r="D10823" t="s">
        <v>19630</v>
      </c>
      <c r="E10823" s="89">
        <v>0</v>
      </c>
      <c r="F10823" s="89">
        <v>707048</v>
      </c>
      <c r="G10823" s="89">
        <v>6</v>
      </c>
      <c r="H10823" t="s">
        <v>19630</v>
      </c>
      <c r="I10823" s="89"/>
    </row>
    <row r="10824" x14ac:dyDescent="0.3">
      <c r="A10824" t="s">
        <v>14587</v>
      </c>
      <c r="B10824" t="s">
        <v>19477</v>
      </c>
      <c r="C10824" t="s">
        <v>19514</v>
      </c>
      <c r="D10824" t="s">
        <v>19630</v>
      </c>
      <c r="E10824" s="89">
        <v>0</v>
      </c>
      <c r="F10824" s="89">
        <v>707048</v>
      </c>
      <c r="G10824" s="89">
        <v>6</v>
      </c>
      <c r="H10824" t="s">
        <v>19630</v>
      </c>
      <c r="I10824" s="89"/>
    </row>
    <row r="10825" x14ac:dyDescent="0.3">
      <c r="A10825" t="s">
        <v>14588</v>
      </c>
      <c r="B10825" t="s">
        <v>19478</v>
      </c>
      <c r="C10825" t="s">
        <v>19514</v>
      </c>
      <c r="D10825" t="s">
        <v>19630</v>
      </c>
      <c r="E10825" s="89">
        <v>0</v>
      </c>
      <c r="F10825" s="89">
        <v>707048</v>
      </c>
      <c r="G10825" s="89">
        <v>6</v>
      </c>
      <c r="H10825" t="s">
        <v>19630</v>
      </c>
      <c r="I10825" s="89"/>
    </row>
    <row r="10826" x14ac:dyDescent="0.3">
      <c r="A10826" t="s">
        <v>14589</v>
      </c>
      <c r="B10826" t="s">
        <v>19479</v>
      </c>
      <c r="C10826" t="s">
        <v>19514</v>
      </c>
      <c r="D10826" t="s">
        <v>19630</v>
      </c>
      <c r="E10826" s="89">
        <v>0</v>
      </c>
      <c r="F10826" s="89">
        <v>707048</v>
      </c>
      <c r="G10826" s="89">
        <v>6</v>
      </c>
      <c r="H10826" t="s">
        <v>19630</v>
      </c>
      <c r="I10826" s="89"/>
    </row>
    <row r="10827" x14ac:dyDescent="0.3">
      <c r="A10827" t="s">
        <v>14590</v>
      </c>
      <c r="B10827" t="s">
        <v>19476</v>
      </c>
      <c r="C10827" t="s">
        <v>19515</v>
      </c>
      <c r="D10827" t="s">
        <v>19630</v>
      </c>
      <c r="E10827" s="89">
        <v>290388</v>
      </c>
      <c r="F10827" s="89">
        <v>707048</v>
      </c>
      <c r="G10827" s="89">
        <v>6</v>
      </c>
      <c r="H10827" t="s">
        <v>19630</v>
      </c>
      <c r="I10827" s="89"/>
    </row>
    <row r="10828" x14ac:dyDescent="0.3">
      <c r="A10828" t="s">
        <v>14591</v>
      </c>
      <c r="B10828" t="s">
        <v>19477</v>
      </c>
      <c r="C10828" t="s">
        <v>19515</v>
      </c>
      <c r="D10828" t="s">
        <v>19630</v>
      </c>
      <c r="E10828" s="89">
        <v>3354173083.7558718</v>
      </c>
      <c r="F10828" s="89">
        <v>707048</v>
      </c>
      <c r="G10828" s="89">
        <v>6</v>
      </c>
      <c r="H10828" t="s">
        <v>19630</v>
      </c>
      <c r="I10828" s="89"/>
    </row>
    <row r="10829" x14ac:dyDescent="0.3">
      <c r="A10829" t="s">
        <v>14592</v>
      </c>
      <c r="B10829" t="s">
        <v>19478</v>
      </c>
      <c r="C10829" t="s">
        <v>19515</v>
      </c>
      <c r="D10829" t="s">
        <v>19630</v>
      </c>
      <c r="E10829" s="89">
        <v>0.41070478949095401</v>
      </c>
      <c r="F10829" s="89">
        <v>707048</v>
      </c>
      <c r="G10829" s="89">
        <v>6</v>
      </c>
      <c r="H10829" t="s">
        <v>19630</v>
      </c>
      <c r="I10829" s="89"/>
    </row>
    <row r="10830" x14ac:dyDescent="0.3">
      <c r="A10830" t="s">
        <v>14593</v>
      </c>
      <c r="B10830" t="s">
        <v>19479</v>
      </c>
      <c r="C10830" t="s">
        <v>19515</v>
      </c>
      <c r="D10830" t="s">
        <v>19630</v>
      </c>
      <c r="E10830" s="89">
        <v>4743.9114229244287</v>
      </c>
      <c r="F10830" s="89">
        <v>707048</v>
      </c>
      <c r="G10830" s="89">
        <v>6</v>
      </c>
      <c r="H10830" t="s">
        <v>19630</v>
      </c>
      <c r="I10830" s="89"/>
    </row>
    <row r="10831" x14ac:dyDescent="0.3">
      <c r="A10831" t="s">
        <v>14594</v>
      </c>
      <c r="B10831" t="s">
        <v>19483</v>
      </c>
      <c r="C10831" t="s">
        <v>19515</v>
      </c>
      <c r="D10831" t="s">
        <v>19614</v>
      </c>
      <c r="E10831" s="89">
        <v>1.006436985762193E-2</v>
      </c>
      <c r="F10831" s="89">
        <v>707048</v>
      </c>
      <c r="G10831" s="89">
        <v>6</v>
      </c>
      <c r="H10831" t="s">
        <v>19629</v>
      </c>
      <c r="I10831" s="89"/>
    </row>
    <row r="10832" x14ac:dyDescent="0.3">
      <c r="A10832" t="s">
        <v>14595</v>
      </c>
      <c r="B10832" t="s">
        <v>19483</v>
      </c>
      <c r="C10832" t="s">
        <v>19515</v>
      </c>
      <c r="D10832" t="s">
        <v>19615</v>
      </c>
      <c r="E10832" s="89">
        <v>1.033889941060836E-2</v>
      </c>
      <c r="F10832" s="89">
        <v>707048</v>
      </c>
      <c r="G10832" s="89">
        <v>6</v>
      </c>
      <c r="H10832" t="s">
        <v>19629</v>
      </c>
      <c r="I10832" s="89"/>
    </row>
    <row r="10833" x14ac:dyDescent="0.3">
      <c r="A10833" t="s">
        <v>14596</v>
      </c>
      <c r="B10833" t="s">
        <v>19483</v>
      </c>
      <c r="C10833" t="s">
        <v>19515</v>
      </c>
      <c r="D10833" t="s">
        <v>19616</v>
      </c>
      <c r="E10833" s="89">
        <v>1.006436985762193E-2</v>
      </c>
      <c r="F10833" s="89">
        <v>707048</v>
      </c>
      <c r="G10833" s="89">
        <v>6</v>
      </c>
      <c r="H10833" t="s">
        <v>19629</v>
      </c>
      <c r="I10833" s="89"/>
    </row>
    <row r="10834" x14ac:dyDescent="0.3">
      <c r="A10834" t="s">
        <v>14597</v>
      </c>
      <c r="B10834" t="s">
        <v>19483</v>
      </c>
      <c r="C10834" t="s">
        <v>19515</v>
      </c>
      <c r="D10834" t="s">
        <v>19617</v>
      </c>
      <c r="E10834" s="89">
        <v>1.0318682546703451E-2</v>
      </c>
      <c r="F10834" s="89">
        <v>707048</v>
      </c>
      <c r="G10834" s="89">
        <v>6</v>
      </c>
      <c r="H10834" t="s">
        <v>19629</v>
      </c>
      <c r="I10834" s="89"/>
    </row>
    <row r="10835" x14ac:dyDescent="0.3">
      <c r="A10835" t="s">
        <v>14598</v>
      </c>
      <c r="B10835" t="s">
        <v>19483</v>
      </c>
      <c r="C10835" t="s">
        <v>19515</v>
      </c>
      <c r="D10835" t="s">
        <v>19618</v>
      </c>
      <c r="E10835" s="89">
        <v>1.0091716371724039E-2</v>
      </c>
      <c r="F10835" s="89">
        <v>707048</v>
      </c>
      <c r="G10835" s="89">
        <v>6</v>
      </c>
      <c r="H10835" t="s">
        <v>19629</v>
      </c>
      <c r="I10835" s="89"/>
    </row>
    <row r="10836" x14ac:dyDescent="0.3">
      <c r="A10836" t="s">
        <v>14599</v>
      </c>
      <c r="B10836" t="s">
        <v>19483</v>
      </c>
      <c r="C10836" t="s">
        <v>19515</v>
      </c>
      <c r="D10836" t="s">
        <v>19619</v>
      </c>
      <c r="E10836" s="89">
        <v>1.035514315093803E-2</v>
      </c>
      <c r="F10836" s="89">
        <v>707048</v>
      </c>
      <c r="G10836" s="89">
        <v>6</v>
      </c>
      <c r="H10836" t="s">
        <v>19629</v>
      </c>
      <c r="I10836" s="89"/>
    </row>
    <row r="10837" x14ac:dyDescent="0.3">
      <c r="A10837" t="s">
        <v>14600</v>
      </c>
      <c r="B10837" t="s">
        <v>19483</v>
      </c>
      <c r="C10837" t="s">
        <v>19515</v>
      </c>
      <c r="D10837" t="s">
        <v>19620</v>
      </c>
      <c r="E10837" s="89">
        <v>9.8632283353146544E-3</v>
      </c>
      <c r="F10837" s="89">
        <v>707048</v>
      </c>
      <c r="G10837" s="89">
        <v>6</v>
      </c>
      <c r="H10837" t="s">
        <v>19629</v>
      </c>
      <c r="I10837" s="89"/>
    </row>
    <row r="10838" x14ac:dyDescent="0.3">
      <c r="A10838" t="s">
        <v>14601</v>
      </c>
      <c r="B10838" t="s">
        <v>19483</v>
      </c>
      <c r="C10838" t="s">
        <v>19515</v>
      </c>
      <c r="D10838" t="s">
        <v>19621</v>
      </c>
      <c r="E10838" s="89">
        <v>6.3184760140661874E-3</v>
      </c>
      <c r="F10838" s="89">
        <v>707048</v>
      </c>
      <c r="G10838" s="89">
        <v>6</v>
      </c>
      <c r="H10838" t="s">
        <v>19629</v>
      </c>
      <c r="I10838" s="89"/>
    </row>
    <row r="10839" x14ac:dyDescent="0.3">
      <c r="A10839" t="s">
        <v>14602</v>
      </c>
      <c r="B10839" t="s">
        <v>19483</v>
      </c>
      <c r="C10839" t="s">
        <v>19515</v>
      </c>
      <c r="D10839" t="s">
        <v>19622</v>
      </c>
      <c r="E10839" s="89">
        <v>1.0089948193994679E-2</v>
      </c>
      <c r="F10839" s="89">
        <v>707048</v>
      </c>
      <c r="G10839" s="89">
        <v>6</v>
      </c>
      <c r="H10839" t="s">
        <v>19629</v>
      </c>
      <c r="I10839" s="89"/>
    </row>
    <row r="10840" x14ac:dyDescent="0.3">
      <c r="A10840" t="s">
        <v>14603</v>
      </c>
      <c r="B10840" t="s">
        <v>19483</v>
      </c>
      <c r="C10840" t="s">
        <v>19515</v>
      </c>
      <c r="D10840" t="s">
        <v>19623</v>
      </c>
      <c r="E10840" s="89">
        <v>1.8083604616654619E-2</v>
      </c>
      <c r="F10840" s="89">
        <v>707048</v>
      </c>
      <c r="G10840" s="89">
        <v>6</v>
      </c>
      <c r="H10840" t="s">
        <v>19629</v>
      </c>
      <c r="I10840" s="89"/>
    </row>
    <row r="10841" x14ac:dyDescent="0.3">
      <c r="A10841" t="s">
        <v>14604</v>
      </c>
      <c r="B10841" t="s">
        <v>19483</v>
      </c>
      <c r="C10841" t="s">
        <v>19515</v>
      </c>
      <c r="D10841" t="s">
        <v>19624</v>
      </c>
      <c r="E10841" s="89">
        <v>4.4263180017354117E-2</v>
      </c>
      <c r="F10841" s="89">
        <v>707048</v>
      </c>
      <c r="G10841" s="89">
        <v>6</v>
      </c>
      <c r="H10841" t="s">
        <v>19629</v>
      </c>
      <c r="I10841" s="89"/>
    </row>
    <row r="10842" x14ac:dyDescent="0.3">
      <c r="A10842" t="s">
        <v>14605</v>
      </c>
      <c r="B10842" t="s">
        <v>19476</v>
      </c>
      <c r="C10842" t="s">
        <v>19516</v>
      </c>
      <c r="D10842" t="s">
        <v>19630</v>
      </c>
      <c r="E10842" s="89">
        <v>312785</v>
      </c>
      <c r="F10842" s="89">
        <v>707048</v>
      </c>
      <c r="G10842" s="89">
        <v>6</v>
      </c>
      <c r="H10842" t="s">
        <v>19630</v>
      </c>
      <c r="I10842" s="89"/>
    </row>
    <row r="10843" x14ac:dyDescent="0.3">
      <c r="A10843" t="s">
        <v>14606</v>
      </c>
      <c r="B10843" t="s">
        <v>19477</v>
      </c>
      <c r="C10843" t="s">
        <v>19516</v>
      </c>
      <c r="D10843" t="s">
        <v>19630</v>
      </c>
      <c r="E10843" s="89">
        <v>547101877.23144531</v>
      </c>
      <c r="F10843" s="89">
        <v>707048</v>
      </c>
      <c r="G10843" s="89">
        <v>6</v>
      </c>
      <c r="H10843" t="s">
        <v>19630</v>
      </c>
      <c r="I10843" s="89"/>
    </row>
    <row r="10844" x14ac:dyDescent="0.3">
      <c r="A10844" t="s">
        <v>14607</v>
      </c>
      <c r="B10844" t="s">
        <v>19478</v>
      </c>
      <c r="C10844" t="s">
        <v>19516</v>
      </c>
      <c r="D10844" t="s">
        <v>19630</v>
      </c>
      <c r="E10844" s="89">
        <v>0.44238156391079531</v>
      </c>
      <c r="F10844" s="89">
        <v>707048</v>
      </c>
      <c r="G10844" s="89">
        <v>6</v>
      </c>
      <c r="H10844" t="s">
        <v>19630</v>
      </c>
      <c r="I10844" s="89"/>
    </row>
    <row r="10845" x14ac:dyDescent="0.3">
      <c r="A10845" t="s">
        <v>14608</v>
      </c>
      <c r="B10845" t="s">
        <v>19479</v>
      </c>
      <c r="C10845" t="s">
        <v>19516</v>
      </c>
      <c r="D10845" t="s">
        <v>19630</v>
      </c>
      <c r="E10845" s="89">
        <v>773.7832187226968</v>
      </c>
      <c r="F10845" s="89">
        <v>707048</v>
      </c>
      <c r="G10845" s="89">
        <v>6</v>
      </c>
      <c r="H10845" t="s">
        <v>19630</v>
      </c>
      <c r="I10845" s="89"/>
    </row>
    <row r="10846" x14ac:dyDescent="0.3">
      <c r="A10846" t="s">
        <v>14609</v>
      </c>
      <c r="B10846" t="s">
        <v>19483</v>
      </c>
      <c r="C10846" t="s">
        <v>19516</v>
      </c>
      <c r="D10846" t="s">
        <v>19614</v>
      </c>
      <c r="E10846" s="89">
        <v>1.5233855725792799E-3</v>
      </c>
      <c r="F10846" s="89">
        <v>707048</v>
      </c>
      <c r="G10846" s="89">
        <v>6</v>
      </c>
      <c r="H10846" t="s">
        <v>19629</v>
      </c>
      <c r="I10846" s="89"/>
    </row>
    <row r="10847" x14ac:dyDescent="0.3">
      <c r="A10847" t="s">
        <v>14610</v>
      </c>
      <c r="B10847" t="s">
        <v>19483</v>
      </c>
      <c r="C10847" t="s">
        <v>19516</v>
      </c>
      <c r="D10847" t="s">
        <v>19615</v>
      </c>
      <c r="E10847" s="89">
        <v>1.578103703025322E-3</v>
      </c>
      <c r="F10847" s="89">
        <v>707048</v>
      </c>
      <c r="G10847" s="89">
        <v>6</v>
      </c>
      <c r="H10847" t="s">
        <v>19629</v>
      </c>
      <c r="I10847" s="89"/>
    </row>
    <row r="10848" x14ac:dyDescent="0.3">
      <c r="A10848" t="s">
        <v>14611</v>
      </c>
      <c r="B10848" t="s">
        <v>19483</v>
      </c>
      <c r="C10848" t="s">
        <v>19516</v>
      </c>
      <c r="D10848" t="s">
        <v>19616</v>
      </c>
      <c r="E10848" s="89">
        <v>1.5233855725792799E-3</v>
      </c>
      <c r="F10848" s="89">
        <v>707048</v>
      </c>
      <c r="G10848" s="89">
        <v>6</v>
      </c>
      <c r="H10848" t="s">
        <v>19629</v>
      </c>
      <c r="I10848" s="89"/>
    </row>
    <row r="10849" x14ac:dyDescent="0.3">
      <c r="A10849" t="s">
        <v>14612</v>
      </c>
      <c r="B10849" t="s">
        <v>19483</v>
      </c>
      <c r="C10849" t="s">
        <v>19516</v>
      </c>
      <c r="D10849" t="s">
        <v>19617</v>
      </c>
      <c r="E10849" s="89">
        <v>1.574987886473029E-3</v>
      </c>
      <c r="F10849" s="89">
        <v>707048</v>
      </c>
      <c r="G10849" s="89">
        <v>6</v>
      </c>
      <c r="H10849" t="s">
        <v>19629</v>
      </c>
      <c r="I10849" s="89"/>
    </row>
    <row r="10850" x14ac:dyDescent="0.3">
      <c r="A10850" t="s">
        <v>14613</v>
      </c>
      <c r="B10850" t="s">
        <v>19483</v>
      </c>
      <c r="C10850" t="s">
        <v>19516</v>
      </c>
      <c r="D10850" t="s">
        <v>19618</v>
      </c>
      <c r="E10850" s="89">
        <v>1.5538397417331051E-3</v>
      </c>
      <c r="F10850" s="89">
        <v>707048</v>
      </c>
      <c r="G10850" s="89">
        <v>6</v>
      </c>
      <c r="H10850" t="s">
        <v>19629</v>
      </c>
      <c r="I10850" s="89"/>
    </row>
    <row r="10851" x14ac:dyDescent="0.3">
      <c r="A10851" t="s">
        <v>14614</v>
      </c>
      <c r="B10851" t="s">
        <v>19483</v>
      </c>
      <c r="C10851" t="s">
        <v>19516</v>
      </c>
      <c r="D10851" t="s">
        <v>19619</v>
      </c>
      <c r="E10851" s="89">
        <v>1.5864701968929661E-3</v>
      </c>
      <c r="F10851" s="89">
        <v>707048</v>
      </c>
      <c r="G10851" s="89">
        <v>6</v>
      </c>
      <c r="H10851" t="s">
        <v>19629</v>
      </c>
      <c r="I10851" s="89"/>
    </row>
    <row r="10852" x14ac:dyDescent="0.3">
      <c r="A10852" t="s">
        <v>14615</v>
      </c>
      <c r="B10852" t="s">
        <v>19483</v>
      </c>
      <c r="C10852" t="s">
        <v>19516</v>
      </c>
      <c r="D10852" t="s">
        <v>19620</v>
      </c>
      <c r="E10852" s="89">
        <v>1.512719197638054E-3</v>
      </c>
      <c r="F10852" s="89">
        <v>707048</v>
      </c>
      <c r="G10852" s="89">
        <v>6</v>
      </c>
      <c r="H10852" t="s">
        <v>19629</v>
      </c>
      <c r="I10852" s="89"/>
    </row>
    <row r="10853" x14ac:dyDescent="0.3">
      <c r="A10853" t="s">
        <v>14616</v>
      </c>
      <c r="B10853" t="s">
        <v>19483</v>
      </c>
      <c r="C10853" t="s">
        <v>19516</v>
      </c>
      <c r="D10853" t="s">
        <v>19621</v>
      </c>
      <c r="E10853" s="89">
        <v>9.7217831687222722E-4</v>
      </c>
      <c r="F10853" s="89">
        <v>707048</v>
      </c>
      <c r="G10853" s="89">
        <v>6</v>
      </c>
      <c r="H10853" t="s">
        <v>19629</v>
      </c>
      <c r="I10853" s="89"/>
    </row>
    <row r="10854" x14ac:dyDescent="0.3">
      <c r="A10854" t="s">
        <v>14617</v>
      </c>
      <c r="B10854" t="s">
        <v>19483</v>
      </c>
      <c r="C10854" t="s">
        <v>19516</v>
      </c>
      <c r="D10854" t="s">
        <v>19622</v>
      </c>
      <c r="E10854" s="89">
        <v>1.5565091019079909E-3</v>
      </c>
      <c r="F10854" s="89">
        <v>707048</v>
      </c>
      <c r="G10854" s="89">
        <v>6</v>
      </c>
      <c r="H10854" t="s">
        <v>19629</v>
      </c>
      <c r="I10854" s="89"/>
    </row>
    <row r="10855" x14ac:dyDescent="0.3">
      <c r="A10855" t="s">
        <v>14618</v>
      </c>
      <c r="B10855" t="s">
        <v>19483</v>
      </c>
      <c r="C10855" t="s">
        <v>19516</v>
      </c>
      <c r="D10855" t="s">
        <v>19623</v>
      </c>
      <c r="E10855" s="89">
        <v>2.7063246104147161E-3</v>
      </c>
      <c r="F10855" s="89">
        <v>707048</v>
      </c>
      <c r="G10855" s="89">
        <v>6</v>
      </c>
      <c r="H10855" t="s">
        <v>19629</v>
      </c>
      <c r="I10855" s="89"/>
    </row>
    <row r="10856" x14ac:dyDescent="0.3">
      <c r="A10856" t="s">
        <v>14619</v>
      </c>
      <c r="B10856" t="s">
        <v>19483</v>
      </c>
      <c r="C10856" t="s">
        <v>19516</v>
      </c>
      <c r="D10856" t="s">
        <v>19624</v>
      </c>
      <c r="E10856" s="89">
        <v>6.6832030458911472E-3</v>
      </c>
      <c r="F10856" s="89">
        <v>707048</v>
      </c>
      <c r="G10856" s="89">
        <v>6</v>
      </c>
      <c r="H10856" t="s">
        <v>19629</v>
      </c>
      <c r="I10856" s="89"/>
    </row>
    <row r="10857" x14ac:dyDescent="0.3">
      <c r="A10857" t="s">
        <v>14620</v>
      </c>
      <c r="B10857" t="s">
        <v>19476</v>
      </c>
      <c r="C10857" t="s">
        <v>19517</v>
      </c>
      <c r="D10857" t="s">
        <v>19630</v>
      </c>
      <c r="E10857" s="89">
        <v>0</v>
      </c>
      <c r="F10857" s="89">
        <v>707048</v>
      </c>
      <c r="G10857" s="89">
        <v>6</v>
      </c>
      <c r="H10857" t="s">
        <v>19630</v>
      </c>
      <c r="I10857" s="89"/>
    </row>
    <row r="10858" x14ac:dyDescent="0.3">
      <c r="A10858" t="s">
        <v>14621</v>
      </c>
      <c r="B10858" t="s">
        <v>19477</v>
      </c>
      <c r="C10858" t="s">
        <v>19517</v>
      </c>
      <c r="D10858" t="s">
        <v>19630</v>
      </c>
      <c r="E10858" s="89">
        <v>0</v>
      </c>
      <c r="F10858" s="89">
        <v>707048</v>
      </c>
      <c r="G10858" s="89">
        <v>6</v>
      </c>
      <c r="H10858" t="s">
        <v>19630</v>
      </c>
      <c r="I10858" s="89"/>
    </row>
    <row r="10859" x14ac:dyDescent="0.3">
      <c r="A10859" t="s">
        <v>14622</v>
      </c>
      <c r="B10859" t="s">
        <v>19478</v>
      </c>
      <c r="C10859" t="s">
        <v>19517</v>
      </c>
      <c r="D10859" t="s">
        <v>19630</v>
      </c>
      <c r="E10859" s="89">
        <v>0</v>
      </c>
      <c r="F10859" s="89">
        <v>707048</v>
      </c>
      <c r="G10859" s="89">
        <v>6</v>
      </c>
      <c r="H10859" t="s">
        <v>19630</v>
      </c>
      <c r="I10859" s="89"/>
    </row>
    <row r="10860" x14ac:dyDescent="0.3">
      <c r="A10860" t="s">
        <v>14623</v>
      </c>
      <c r="B10860" t="s">
        <v>19479</v>
      </c>
      <c r="C10860" t="s">
        <v>19517</v>
      </c>
      <c r="D10860" t="s">
        <v>19630</v>
      </c>
      <c r="E10860" s="89">
        <v>0</v>
      </c>
      <c r="F10860" s="89">
        <v>707048</v>
      </c>
      <c r="G10860" s="89">
        <v>6</v>
      </c>
      <c r="H10860" t="s">
        <v>19630</v>
      </c>
      <c r="I10860" s="89"/>
    </row>
    <row r="10861" x14ac:dyDescent="0.3">
      <c r="A10861" t="s">
        <v>14624</v>
      </c>
      <c r="B10861" t="s">
        <v>19476</v>
      </c>
      <c r="C10861" t="s">
        <v>19518</v>
      </c>
      <c r="D10861" t="s">
        <v>19630</v>
      </c>
      <c r="E10861" s="89">
        <v>0</v>
      </c>
      <c r="F10861" s="89">
        <v>707048</v>
      </c>
      <c r="G10861" s="89">
        <v>6</v>
      </c>
      <c r="H10861" t="s">
        <v>19630</v>
      </c>
      <c r="I10861" s="89"/>
    </row>
    <row r="10862" x14ac:dyDescent="0.3">
      <c r="A10862" t="s">
        <v>14625</v>
      </c>
      <c r="B10862" t="s">
        <v>19477</v>
      </c>
      <c r="C10862" t="s">
        <v>19518</v>
      </c>
      <c r="D10862" t="s">
        <v>19630</v>
      </c>
      <c r="E10862" s="89">
        <v>0</v>
      </c>
      <c r="F10862" s="89">
        <v>707048</v>
      </c>
      <c r="G10862" s="89">
        <v>6</v>
      </c>
      <c r="H10862" t="s">
        <v>19630</v>
      </c>
      <c r="I10862" s="89"/>
    </row>
    <row r="10863" x14ac:dyDescent="0.3">
      <c r="A10863" t="s">
        <v>14626</v>
      </c>
      <c r="B10863" t="s">
        <v>19478</v>
      </c>
      <c r="C10863" t="s">
        <v>19518</v>
      </c>
      <c r="D10863" t="s">
        <v>19630</v>
      </c>
      <c r="E10863" s="89">
        <v>0</v>
      </c>
      <c r="F10863" s="89">
        <v>707048</v>
      </c>
      <c r="G10863" s="89">
        <v>6</v>
      </c>
      <c r="H10863" t="s">
        <v>19630</v>
      </c>
      <c r="I10863" s="89"/>
    </row>
    <row r="10864" x14ac:dyDescent="0.3">
      <c r="A10864" t="s">
        <v>14627</v>
      </c>
      <c r="B10864" t="s">
        <v>19479</v>
      </c>
      <c r="C10864" t="s">
        <v>19518</v>
      </c>
      <c r="D10864" t="s">
        <v>19630</v>
      </c>
      <c r="E10864" s="89">
        <v>0</v>
      </c>
      <c r="F10864" s="89">
        <v>707048</v>
      </c>
      <c r="G10864" s="89">
        <v>6</v>
      </c>
      <c r="H10864" t="s">
        <v>19630</v>
      </c>
      <c r="I10864" s="89"/>
    </row>
    <row r="10865" x14ac:dyDescent="0.3">
      <c r="A10865" t="s">
        <v>14628</v>
      </c>
      <c r="B10865" t="s">
        <v>19476</v>
      </c>
      <c r="C10865" t="s">
        <v>19519</v>
      </c>
      <c r="D10865" t="s">
        <v>19630</v>
      </c>
      <c r="E10865" s="89">
        <v>0</v>
      </c>
      <c r="F10865" s="89">
        <v>707048</v>
      </c>
      <c r="G10865" s="89">
        <v>6</v>
      </c>
      <c r="H10865" t="s">
        <v>19630</v>
      </c>
      <c r="I10865" s="89"/>
    </row>
    <row r="10866" x14ac:dyDescent="0.3">
      <c r="A10866" t="s">
        <v>14629</v>
      </c>
      <c r="B10866" t="s">
        <v>19477</v>
      </c>
      <c r="C10866" t="s">
        <v>19519</v>
      </c>
      <c r="D10866" t="s">
        <v>19630</v>
      </c>
      <c r="E10866" s="89">
        <v>0</v>
      </c>
      <c r="F10866" s="89">
        <v>707048</v>
      </c>
      <c r="G10866" s="89">
        <v>6</v>
      </c>
      <c r="H10866" t="s">
        <v>19630</v>
      </c>
      <c r="I10866" s="89"/>
    </row>
    <row r="10867" x14ac:dyDescent="0.3">
      <c r="A10867" t="s">
        <v>14630</v>
      </c>
      <c r="B10867" t="s">
        <v>19478</v>
      </c>
      <c r="C10867" t="s">
        <v>19519</v>
      </c>
      <c r="D10867" t="s">
        <v>19630</v>
      </c>
      <c r="E10867" s="89">
        <v>0</v>
      </c>
      <c r="F10867" s="89">
        <v>707048</v>
      </c>
      <c r="G10867" s="89">
        <v>6</v>
      </c>
      <c r="H10867" t="s">
        <v>19630</v>
      </c>
      <c r="I10867" s="89"/>
    </row>
    <row r="10868" x14ac:dyDescent="0.3">
      <c r="A10868" t="s">
        <v>14631</v>
      </c>
      <c r="B10868" t="s">
        <v>19479</v>
      </c>
      <c r="C10868" t="s">
        <v>19519</v>
      </c>
      <c r="D10868" t="s">
        <v>19630</v>
      </c>
      <c r="E10868" s="89">
        <v>0</v>
      </c>
      <c r="F10868" s="89">
        <v>707048</v>
      </c>
      <c r="G10868" s="89">
        <v>6</v>
      </c>
      <c r="H10868" t="s">
        <v>19630</v>
      </c>
      <c r="I10868" s="89"/>
    </row>
    <row r="10869" x14ac:dyDescent="0.3">
      <c r="A10869" t="s">
        <v>14632</v>
      </c>
      <c r="B10869" t="s">
        <v>19476</v>
      </c>
      <c r="C10869" t="s">
        <v>19520</v>
      </c>
      <c r="D10869" t="s">
        <v>19630</v>
      </c>
      <c r="E10869" s="89">
        <v>638145</v>
      </c>
      <c r="F10869" s="89">
        <v>707048</v>
      </c>
      <c r="G10869" s="89">
        <v>6</v>
      </c>
      <c r="H10869" t="s">
        <v>19630</v>
      </c>
      <c r="I10869" s="89"/>
    </row>
    <row r="10870" x14ac:dyDescent="0.3">
      <c r="A10870" t="s">
        <v>14633</v>
      </c>
      <c r="B10870" t="s">
        <v>19477</v>
      </c>
      <c r="C10870" t="s">
        <v>19520</v>
      </c>
      <c r="D10870" t="s">
        <v>19630</v>
      </c>
      <c r="E10870" s="89">
        <v>31833455034.904099</v>
      </c>
      <c r="F10870" s="89">
        <v>707048</v>
      </c>
      <c r="G10870" s="89">
        <v>6</v>
      </c>
      <c r="H10870" t="s">
        <v>19630</v>
      </c>
      <c r="I10870" s="89"/>
    </row>
    <row r="10871" x14ac:dyDescent="0.3">
      <c r="A10871" t="s">
        <v>14634</v>
      </c>
      <c r="B10871" t="s">
        <v>19478</v>
      </c>
      <c r="C10871" t="s">
        <v>19520</v>
      </c>
      <c r="D10871" t="s">
        <v>19630</v>
      </c>
      <c r="E10871" s="89">
        <v>0.90254834183817789</v>
      </c>
      <c r="F10871" s="89">
        <v>707048</v>
      </c>
      <c r="G10871" s="89">
        <v>6</v>
      </c>
      <c r="H10871" t="s">
        <v>19630</v>
      </c>
      <c r="I10871" s="89"/>
    </row>
    <row r="10872" x14ac:dyDescent="0.3">
      <c r="A10872" t="s">
        <v>14635</v>
      </c>
      <c r="B10872" t="s">
        <v>19479</v>
      </c>
      <c r="C10872" t="s">
        <v>19520</v>
      </c>
      <c r="D10872" t="s">
        <v>19630</v>
      </c>
      <c r="E10872" s="89">
        <v>45023.046575202963</v>
      </c>
      <c r="F10872" s="89">
        <v>707048</v>
      </c>
      <c r="G10872" s="89">
        <v>6</v>
      </c>
      <c r="H10872" t="s">
        <v>19630</v>
      </c>
      <c r="I10872" s="89"/>
    </row>
    <row r="10873" x14ac:dyDescent="0.3">
      <c r="A10873" t="s">
        <v>14636</v>
      </c>
      <c r="B10873" t="s">
        <v>19483</v>
      </c>
      <c r="C10873" t="s">
        <v>19520</v>
      </c>
      <c r="D10873" t="s">
        <v>19614</v>
      </c>
      <c r="E10873" s="89">
        <v>4.3238578939368159E-2</v>
      </c>
      <c r="F10873" s="89">
        <v>707048</v>
      </c>
      <c r="G10873" s="89">
        <v>6</v>
      </c>
      <c r="H10873" t="s">
        <v>19629</v>
      </c>
      <c r="I10873" s="89"/>
    </row>
    <row r="10874" x14ac:dyDescent="0.3">
      <c r="A10874" t="s">
        <v>14637</v>
      </c>
      <c r="B10874" t="s">
        <v>19483</v>
      </c>
      <c r="C10874" t="s">
        <v>19520</v>
      </c>
      <c r="D10874" t="s">
        <v>19615</v>
      </c>
      <c r="E10874" s="89">
        <v>4.4211980940807381E-2</v>
      </c>
      <c r="F10874" s="89">
        <v>707048</v>
      </c>
      <c r="G10874" s="89">
        <v>6</v>
      </c>
      <c r="H10874" t="s">
        <v>19629</v>
      </c>
      <c r="I10874" s="89"/>
    </row>
    <row r="10875" x14ac:dyDescent="0.3">
      <c r="A10875" t="s">
        <v>14638</v>
      </c>
      <c r="B10875" t="s">
        <v>19483</v>
      </c>
      <c r="C10875" t="s">
        <v>19520</v>
      </c>
      <c r="D10875" t="s">
        <v>19616</v>
      </c>
      <c r="E10875" s="89">
        <v>4.3238578939368159E-2</v>
      </c>
      <c r="F10875" s="89">
        <v>707048</v>
      </c>
      <c r="G10875" s="89">
        <v>6</v>
      </c>
      <c r="H10875" t="s">
        <v>19629</v>
      </c>
      <c r="I10875" s="89"/>
    </row>
    <row r="10876" x14ac:dyDescent="0.3">
      <c r="A10876" t="s">
        <v>14639</v>
      </c>
      <c r="B10876" t="s">
        <v>19483</v>
      </c>
      <c r="C10876" t="s">
        <v>19520</v>
      </c>
      <c r="D10876" t="s">
        <v>19617</v>
      </c>
      <c r="E10876" s="89">
        <v>4.4121432327388063E-2</v>
      </c>
      <c r="F10876" s="89">
        <v>707048</v>
      </c>
      <c r="G10876" s="89">
        <v>6</v>
      </c>
      <c r="H10876" t="s">
        <v>19629</v>
      </c>
      <c r="I10876" s="89"/>
    </row>
    <row r="10877" x14ac:dyDescent="0.3">
      <c r="A10877" t="s">
        <v>14640</v>
      </c>
      <c r="B10877" t="s">
        <v>19483</v>
      </c>
      <c r="C10877" t="s">
        <v>19520</v>
      </c>
      <c r="D10877" t="s">
        <v>19618</v>
      </c>
      <c r="E10877" s="89">
        <v>4.356926606718195E-2</v>
      </c>
      <c r="F10877" s="89">
        <v>707048</v>
      </c>
      <c r="G10877" s="89">
        <v>6</v>
      </c>
      <c r="H10877" t="s">
        <v>19629</v>
      </c>
      <c r="I10877" s="89"/>
    </row>
    <row r="10878" x14ac:dyDescent="0.3">
      <c r="A10878" t="s">
        <v>14641</v>
      </c>
      <c r="B10878" t="s">
        <v>19483</v>
      </c>
      <c r="C10878" t="s">
        <v>19520</v>
      </c>
      <c r="D10878" t="s">
        <v>19619</v>
      </c>
      <c r="E10878" s="89">
        <v>4.4670698199481142E-2</v>
      </c>
      <c r="F10878" s="89">
        <v>707048</v>
      </c>
      <c r="G10878" s="89">
        <v>6</v>
      </c>
      <c r="H10878" t="s">
        <v>19629</v>
      </c>
      <c r="I10878" s="89"/>
    </row>
    <row r="10879" x14ac:dyDescent="0.3">
      <c r="A10879" t="s">
        <v>14642</v>
      </c>
      <c r="B10879" t="s">
        <v>19483</v>
      </c>
      <c r="C10879" t="s">
        <v>19520</v>
      </c>
      <c r="D10879" t="s">
        <v>19620</v>
      </c>
      <c r="E10879" s="89">
        <v>4.2475806719274423E-2</v>
      </c>
      <c r="F10879" s="89">
        <v>707048</v>
      </c>
      <c r="G10879" s="89">
        <v>6</v>
      </c>
      <c r="H10879" t="s">
        <v>19629</v>
      </c>
      <c r="I10879" s="89"/>
    </row>
    <row r="10880" x14ac:dyDescent="0.3">
      <c r="A10880" t="s">
        <v>14643</v>
      </c>
      <c r="B10880" t="s">
        <v>19483</v>
      </c>
      <c r="C10880" t="s">
        <v>19520</v>
      </c>
      <c r="D10880" t="s">
        <v>19621</v>
      </c>
      <c r="E10880" s="89">
        <v>3.036942898380331E-2</v>
      </c>
      <c r="F10880" s="89">
        <v>707048</v>
      </c>
      <c r="G10880" s="89">
        <v>6</v>
      </c>
      <c r="H10880" t="s">
        <v>19629</v>
      </c>
      <c r="I10880" s="89"/>
    </row>
    <row r="10881" x14ac:dyDescent="0.3">
      <c r="A10881" t="s">
        <v>14644</v>
      </c>
      <c r="B10881" t="s">
        <v>19483</v>
      </c>
      <c r="C10881" t="s">
        <v>19520</v>
      </c>
      <c r="D10881" t="s">
        <v>19622</v>
      </c>
      <c r="E10881" s="89">
        <v>4.3159250666145552E-2</v>
      </c>
      <c r="F10881" s="89">
        <v>707048</v>
      </c>
      <c r="G10881" s="89">
        <v>6</v>
      </c>
      <c r="H10881" t="s">
        <v>19629</v>
      </c>
      <c r="I10881" s="89"/>
    </row>
    <row r="10882" x14ac:dyDescent="0.3">
      <c r="A10882" t="s">
        <v>14645</v>
      </c>
      <c r="B10882" t="s">
        <v>19483</v>
      </c>
      <c r="C10882" t="s">
        <v>19520</v>
      </c>
      <c r="D10882" t="s">
        <v>19623</v>
      </c>
      <c r="E10882" s="89">
        <v>8.0157488840617602E-2</v>
      </c>
      <c r="F10882" s="89">
        <v>707048</v>
      </c>
      <c r="G10882" s="89">
        <v>6</v>
      </c>
      <c r="H10882" t="s">
        <v>19629</v>
      </c>
      <c r="I10882" s="89"/>
    </row>
    <row r="10883" x14ac:dyDescent="0.3">
      <c r="A10883" t="s">
        <v>14646</v>
      </c>
      <c r="B10883" t="s">
        <v>19483</v>
      </c>
      <c r="C10883" t="s">
        <v>19520</v>
      </c>
      <c r="D10883" t="s">
        <v>19624</v>
      </c>
      <c r="E10883" s="89">
        <v>0.19242031206473201</v>
      </c>
      <c r="F10883" s="89">
        <v>707048</v>
      </c>
      <c r="G10883" s="89">
        <v>6</v>
      </c>
      <c r="H10883" t="s">
        <v>19629</v>
      </c>
      <c r="I10883" s="89"/>
    </row>
    <row r="10884" x14ac:dyDescent="0.3">
      <c r="A10884" t="s">
        <v>14383</v>
      </c>
      <c r="B10884" t="s">
        <v>19476</v>
      </c>
      <c r="C10884" t="s">
        <v>19510</v>
      </c>
      <c r="D10884" t="s">
        <v>19630</v>
      </c>
      <c r="E10884" s="89">
        <v>702746</v>
      </c>
      <c r="F10884" s="89">
        <v>707048</v>
      </c>
      <c r="G10884" s="89">
        <v>6</v>
      </c>
      <c r="H10884" t="s">
        <v>19630</v>
      </c>
      <c r="I10884" s="89"/>
    </row>
    <row r="10885" x14ac:dyDescent="0.3">
      <c r="A10885" t="s">
        <v>14384</v>
      </c>
      <c r="B10885" t="s">
        <v>19477</v>
      </c>
      <c r="C10885" t="s">
        <v>19510</v>
      </c>
      <c r="D10885" t="s">
        <v>19630</v>
      </c>
      <c r="E10885" s="89">
        <v>30626238845.519009</v>
      </c>
      <c r="F10885" s="89">
        <v>707048</v>
      </c>
      <c r="G10885" s="89">
        <v>6</v>
      </c>
      <c r="H10885" t="s">
        <v>19630</v>
      </c>
      <c r="I10885" s="89"/>
    </row>
    <row r="10886" x14ac:dyDescent="0.3">
      <c r="A10886" t="s">
        <v>14385</v>
      </c>
      <c r="B10886" t="s">
        <v>19478</v>
      </c>
      <c r="C10886" t="s">
        <v>19510</v>
      </c>
      <c r="D10886" t="s">
        <v>19630</v>
      </c>
      <c r="E10886" s="89">
        <v>0.99391554745929556</v>
      </c>
      <c r="F10886" s="89">
        <v>707048</v>
      </c>
      <c r="G10886" s="89">
        <v>6</v>
      </c>
      <c r="H10886" t="s">
        <v>19630</v>
      </c>
      <c r="I10886" s="89"/>
    </row>
    <row r="10887" x14ac:dyDescent="0.3">
      <c r="A10887" t="s">
        <v>14386</v>
      </c>
      <c r="B10887" t="s">
        <v>19479</v>
      </c>
      <c r="C10887" t="s">
        <v>19510</v>
      </c>
      <c r="D10887" t="s">
        <v>19630</v>
      </c>
      <c r="E10887" s="89">
        <v>43315.643132459198</v>
      </c>
      <c r="F10887" s="89">
        <v>707048</v>
      </c>
      <c r="G10887" s="89">
        <v>6</v>
      </c>
      <c r="H10887" t="s">
        <v>19630</v>
      </c>
      <c r="I10887" s="89"/>
    </row>
    <row r="10888" x14ac:dyDescent="0.3">
      <c r="A10888" t="s">
        <v>14662</v>
      </c>
      <c r="B10888" t="s">
        <v>19476</v>
      </c>
      <c r="C10888" t="s">
        <v>19522</v>
      </c>
      <c r="D10888" t="s">
        <v>19630</v>
      </c>
      <c r="E10888" s="89">
        <v>326113</v>
      </c>
      <c r="F10888" s="89">
        <v>707048</v>
      </c>
      <c r="G10888" s="89">
        <v>6</v>
      </c>
      <c r="H10888" t="s">
        <v>19630</v>
      </c>
      <c r="I10888" s="89"/>
    </row>
    <row r="10889" x14ac:dyDescent="0.3">
      <c r="A10889" t="s">
        <v>14663</v>
      </c>
      <c r="B10889" t="s">
        <v>19477</v>
      </c>
      <c r="C10889" t="s">
        <v>19522</v>
      </c>
      <c r="D10889" t="s">
        <v>19630</v>
      </c>
      <c r="E10889" s="89">
        <v>73429729198.373276</v>
      </c>
      <c r="F10889" s="89">
        <v>707048</v>
      </c>
      <c r="G10889" s="89">
        <v>6</v>
      </c>
      <c r="H10889" t="s">
        <v>19630</v>
      </c>
      <c r="I10889" s="89"/>
    </row>
    <row r="10890" x14ac:dyDescent="0.3">
      <c r="A10890" t="s">
        <v>14664</v>
      </c>
      <c r="B10890" t="s">
        <v>19478</v>
      </c>
      <c r="C10890" t="s">
        <v>19522</v>
      </c>
      <c r="D10890" t="s">
        <v>19630</v>
      </c>
      <c r="E10890" s="89">
        <v>0.46123176927167597</v>
      </c>
      <c r="F10890" s="89">
        <v>707048</v>
      </c>
      <c r="G10890" s="89">
        <v>6</v>
      </c>
      <c r="H10890" t="s">
        <v>19630</v>
      </c>
      <c r="I10890" s="89"/>
    </row>
    <row r="10891" x14ac:dyDescent="0.3">
      <c r="A10891" t="s">
        <v>14665</v>
      </c>
      <c r="B10891" t="s">
        <v>19479</v>
      </c>
      <c r="C10891" t="s">
        <v>19522</v>
      </c>
      <c r="D10891" t="s">
        <v>19630</v>
      </c>
      <c r="E10891" s="89">
        <v>103853.9522046216</v>
      </c>
      <c r="F10891" s="89">
        <v>707048</v>
      </c>
      <c r="G10891" s="89">
        <v>6</v>
      </c>
      <c r="H10891" t="s">
        <v>19630</v>
      </c>
      <c r="I10891" s="89"/>
    </row>
    <row r="10892" x14ac:dyDescent="0.3">
      <c r="A10892" t="s">
        <v>14666</v>
      </c>
      <c r="B10892" t="s">
        <v>19483</v>
      </c>
      <c r="C10892" t="s">
        <v>19522</v>
      </c>
      <c r="D10892" t="s">
        <v>19614</v>
      </c>
      <c r="E10892" s="89">
        <v>0.19457997672469721</v>
      </c>
      <c r="F10892" s="89">
        <v>707048</v>
      </c>
      <c r="G10892" s="89">
        <v>6</v>
      </c>
      <c r="H10892" t="s">
        <v>19629</v>
      </c>
      <c r="I10892" s="89"/>
    </row>
    <row r="10893" x14ac:dyDescent="0.3">
      <c r="A10893" t="s">
        <v>14667</v>
      </c>
      <c r="B10893" t="s">
        <v>19483</v>
      </c>
      <c r="C10893" t="s">
        <v>19522</v>
      </c>
      <c r="D10893" t="s">
        <v>19615</v>
      </c>
      <c r="E10893" s="89">
        <v>0.20510771631644639</v>
      </c>
      <c r="F10893" s="89">
        <v>707048</v>
      </c>
      <c r="G10893" s="89">
        <v>6</v>
      </c>
      <c r="H10893" t="s">
        <v>19629</v>
      </c>
      <c r="I10893" s="89"/>
    </row>
    <row r="10894" x14ac:dyDescent="0.3">
      <c r="A10894" t="s">
        <v>14668</v>
      </c>
      <c r="B10894" t="s">
        <v>19483</v>
      </c>
      <c r="C10894" t="s">
        <v>19522</v>
      </c>
      <c r="D10894" t="s">
        <v>19616</v>
      </c>
      <c r="E10894" s="89">
        <v>0.19457997672469721</v>
      </c>
      <c r="F10894" s="89">
        <v>707048</v>
      </c>
      <c r="G10894" s="89">
        <v>6</v>
      </c>
      <c r="H10894" t="s">
        <v>19629</v>
      </c>
      <c r="I10894" s="89"/>
    </row>
    <row r="10895" x14ac:dyDescent="0.3">
      <c r="A10895" t="s">
        <v>14669</v>
      </c>
      <c r="B10895" t="s">
        <v>19483</v>
      </c>
      <c r="C10895" t="s">
        <v>19522</v>
      </c>
      <c r="D10895" t="s">
        <v>19617</v>
      </c>
      <c r="E10895" s="89">
        <v>0.20494624937860251</v>
      </c>
      <c r="F10895" s="89">
        <v>707048</v>
      </c>
      <c r="G10895" s="89">
        <v>6</v>
      </c>
      <c r="H10895" t="s">
        <v>19629</v>
      </c>
      <c r="I10895" s="89"/>
    </row>
    <row r="10896" x14ac:dyDescent="0.3">
      <c r="A10896" t="s">
        <v>14670</v>
      </c>
      <c r="B10896" t="s">
        <v>19483</v>
      </c>
      <c r="C10896" t="s">
        <v>19522</v>
      </c>
      <c r="D10896" t="s">
        <v>19618</v>
      </c>
      <c r="E10896" s="89">
        <v>0.20235895155926939</v>
      </c>
      <c r="F10896" s="89">
        <v>707048</v>
      </c>
      <c r="G10896" s="89">
        <v>6</v>
      </c>
      <c r="H10896" t="s">
        <v>19629</v>
      </c>
      <c r="I10896" s="89"/>
    </row>
    <row r="10897" x14ac:dyDescent="0.3">
      <c r="A10897" t="s">
        <v>14671</v>
      </c>
      <c r="B10897" t="s">
        <v>19483</v>
      </c>
      <c r="C10897" t="s">
        <v>19522</v>
      </c>
      <c r="D10897" t="s">
        <v>19619</v>
      </c>
      <c r="E10897" s="89">
        <v>0.2084774295273282</v>
      </c>
      <c r="F10897" s="89">
        <v>707048</v>
      </c>
      <c r="G10897" s="89">
        <v>6</v>
      </c>
      <c r="H10897" t="s">
        <v>19629</v>
      </c>
      <c r="I10897" s="89"/>
    </row>
    <row r="10898" x14ac:dyDescent="0.3">
      <c r="A10898" t="s">
        <v>14672</v>
      </c>
      <c r="B10898" t="s">
        <v>19483</v>
      </c>
      <c r="C10898" t="s">
        <v>19522</v>
      </c>
      <c r="D10898" t="s">
        <v>19620</v>
      </c>
      <c r="E10898" s="89">
        <v>0.19733518431750341</v>
      </c>
      <c r="F10898" s="89">
        <v>707048</v>
      </c>
      <c r="G10898" s="89">
        <v>6</v>
      </c>
      <c r="H10898" t="s">
        <v>19629</v>
      </c>
      <c r="I10898" s="89"/>
    </row>
    <row r="10899" x14ac:dyDescent="0.3">
      <c r="A10899" t="s">
        <v>14673</v>
      </c>
      <c r="B10899" t="s">
        <v>19483</v>
      </c>
      <c r="C10899" t="s">
        <v>19522</v>
      </c>
      <c r="D10899" t="s">
        <v>19621</v>
      </c>
      <c r="E10899" s="89">
        <v>0.12201427705338271</v>
      </c>
      <c r="F10899" s="89">
        <v>707048</v>
      </c>
      <c r="G10899" s="89">
        <v>6</v>
      </c>
      <c r="H10899" t="s">
        <v>19629</v>
      </c>
      <c r="I10899" s="89"/>
    </row>
    <row r="10900" x14ac:dyDescent="0.3">
      <c r="A10900" t="s">
        <v>14674</v>
      </c>
      <c r="B10900" t="s">
        <v>19483</v>
      </c>
      <c r="C10900" t="s">
        <v>19522</v>
      </c>
      <c r="D10900" t="s">
        <v>19622</v>
      </c>
      <c r="E10900" s="89">
        <v>0.2005406543412159</v>
      </c>
      <c r="F10900" s="89">
        <v>707048</v>
      </c>
      <c r="G10900" s="89">
        <v>6</v>
      </c>
      <c r="H10900" t="s">
        <v>19629</v>
      </c>
      <c r="I10900" s="89"/>
    </row>
    <row r="10901" x14ac:dyDescent="0.3">
      <c r="A10901" t="s">
        <v>14675</v>
      </c>
      <c r="B10901" t="s">
        <v>19483</v>
      </c>
      <c r="C10901" t="s">
        <v>19522</v>
      </c>
      <c r="D10901" t="s">
        <v>19623</v>
      </c>
      <c r="E10901" s="89">
        <v>0.34567029835410512</v>
      </c>
      <c r="F10901" s="89">
        <v>707048</v>
      </c>
      <c r="G10901" s="89">
        <v>6</v>
      </c>
      <c r="H10901" t="s">
        <v>19629</v>
      </c>
      <c r="I10901" s="89"/>
    </row>
    <row r="10902" x14ac:dyDescent="0.3">
      <c r="A10902" t="s">
        <v>14676</v>
      </c>
      <c r="B10902" t="s">
        <v>19483</v>
      </c>
      <c r="C10902" t="s">
        <v>19522</v>
      </c>
      <c r="D10902" t="s">
        <v>19624</v>
      </c>
      <c r="E10902" s="89">
        <v>0.85867143691199344</v>
      </c>
      <c r="F10902" s="89">
        <v>707048</v>
      </c>
      <c r="G10902" s="89">
        <v>6</v>
      </c>
      <c r="H10902" t="s">
        <v>19629</v>
      </c>
      <c r="I10902" s="89"/>
    </row>
    <row r="10903" x14ac:dyDescent="0.3">
      <c r="A10903" t="s">
        <v>14677</v>
      </c>
      <c r="B10903" t="s">
        <v>19477</v>
      </c>
      <c r="C10903" t="s">
        <v>19614</v>
      </c>
      <c r="D10903" t="s">
        <v>19630</v>
      </c>
      <c r="E10903" s="89">
        <v>822040610576.62097</v>
      </c>
      <c r="F10903" s="89">
        <v>707048</v>
      </c>
      <c r="G10903" s="89">
        <v>6</v>
      </c>
      <c r="H10903" t="s">
        <v>19630</v>
      </c>
      <c r="I10903" s="89"/>
    </row>
    <row r="10904" x14ac:dyDescent="0.3">
      <c r="A10904" t="s">
        <v>14678</v>
      </c>
      <c r="B10904" t="s">
        <v>19478</v>
      </c>
      <c r="C10904" t="s">
        <v>19614</v>
      </c>
      <c r="D10904" t="s">
        <v>19630</v>
      </c>
      <c r="E10904" s="89">
        <v>1</v>
      </c>
      <c r="F10904" s="89">
        <v>707048</v>
      </c>
      <c r="G10904" s="89">
        <v>6</v>
      </c>
      <c r="H10904" t="s">
        <v>19630</v>
      </c>
      <c r="I10904" s="89"/>
    </row>
    <row r="10905" x14ac:dyDescent="0.3">
      <c r="A10905" t="s">
        <v>14679</v>
      </c>
      <c r="B10905" t="s">
        <v>19479</v>
      </c>
      <c r="C10905" t="s">
        <v>19614</v>
      </c>
      <c r="D10905" t="s">
        <v>19630</v>
      </c>
      <c r="E10905" s="89">
        <v>1162637.6293782331</v>
      </c>
      <c r="F10905" s="89">
        <v>707048</v>
      </c>
      <c r="G10905" s="89">
        <v>6</v>
      </c>
      <c r="H10905" t="s">
        <v>19630</v>
      </c>
      <c r="I10905" s="89"/>
    </row>
    <row r="10906" x14ac:dyDescent="0.3">
      <c r="A10906" t="s">
        <v>14680</v>
      </c>
      <c r="B10906" t="s">
        <v>19483</v>
      </c>
      <c r="C10906" t="s">
        <v>19614</v>
      </c>
      <c r="D10906" t="s">
        <v>19614</v>
      </c>
      <c r="E10906" s="89">
        <v>1</v>
      </c>
      <c r="F10906" s="89">
        <v>707048</v>
      </c>
      <c r="G10906" s="89">
        <v>6</v>
      </c>
      <c r="H10906" t="s">
        <v>19629</v>
      </c>
      <c r="I10906" s="89"/>
    </row>
    <row r="10907" x14ac:dyDescent="0.3">
      <c r="A10907" t="s">
        <v>14681</v>
      </c>
      <c r="B10907" t="s">
        <v>19483</v>
      </c>
      <c r="C10907" t="s">
        <v>19614</v>
      </c>
      <c r="D10907" t="s">
        <v>19615</v>
      </c>
      <c r="E10907" s="89">
        <v>1.028852197559704</v>
      </c>
      <c r="F10907" s="89">
        <v>707048</v>
      </c>
      <c r="G10907" s="89">
        <v>6</v>
      </c>
      <c r="H10907" t="s">
        <v>19629</v>
      </c>
      <c r="I10907" s="89"/>
    </row>
    <row r="10908" x14ac:dyDescent="0.3">
      <c r="A10908" t="s">
        <v>14682</v>
      </c>
      <c r="B10908" t="s">
        <v>19483</v>
      </c>
      <c r="C10908" t="s">
        <v>19614</v>
      </c>
      <c r="D10908" t="s">
        <v>19616</v>
      </c>
      <c r="E10908" s="89">
        <v>1</v>
      </c>
      <c r="F10908" s="89">
        <v>707048</v>
      </c>
      <c r="G10908" s="89">
        <v>6</v>
      </c>
      <c r="H10908" t="s">
        <v>19629</v>
      </c>
      <c r="I10908" s="89"/>
    </row>
    <row r="10909" x14ac:dyDescent="0.3">
      <c r="A10909" t="s">
        <v>14683</v>
      </c>
      <c r="B10909" t="s">
        <v>19483</v>
      </c>
      <c r="C10909" t="s">
        <v>19614</v>
      </c>
      <c r="D10909" t="s">
        <v>19617</v>
      </c>
      <c r="E10909" s="89">
        <v>1.026850976041132</v>
      </c>
      <c r="F10909" s="89">
        <v>707048</v>
      </c>
      <c r="G10909" s="89">
        <v>6</v>
      </c>
      <c r="H10909" t="s">
        <v>19629</v>
      </c>
      <c r="I10909" s="89"/>
    </row>
    <row r="10910" x14ac:dyDescent="0.3">
      <c r="A10910" t="s">
        <v>14684</v>
      </c>
      <c r="B10910" t="s">
        <v>19483</v>
      </c>
      <c r="C10910" t="s">
        <v>19614</v>
      </c>
      <c r="D10910" t="s">
        <v>19618</v>
      </c>
      <c r="E10910" s="89">
        <v>1.0143531704868389</v>
      </c>
      <c r="F10910" s="89">
        <v>707048</v>
      </c>
      <c r="G10910" s="89">
        <v>6</v>
      </c>
      <c r="H10910" t="s">
        <v>19629</v>
      </c>
      <c r="I10910" s="89"/>
    </row>
    <row r="10911" x14ac:dyDescent="0.3">
      <c r="A10911" t="s">
        <v>14685</v>
      </c>
      <c r="B10911" t="s">
        <v>19483</v>
      </c>
      <c r="C10911" t="s">
        <v>19614</v>
      </c>
      <c r="D10911" t="s">
        <v>19619</v>
      </c>
      <c r="E10911" s="89">
        <v>1.0340402915598099</v>
      </c>
      <c r="F10911" s="89">
        <v>707048</v>
      </c>
      <c r="G10911" s="89">
        <v>6</v>
      </c>
      <c r="H10911" t="s">
        <v>19629</v>
      </c>
      <c r="I10911" s="89"/>
    </row>
    <row r="10912" x14ac:dyDescent="0.3">
      <c r="A10912" t="s">
        <v>14686</v>
      </c>
      <c r="B10912" t="s">
        <v>19483</v>
      </c>
      <c r="C10912" t="s">
        <v>19614</v>
      </c>
      <c r="D10912" t="s">
        <v>19620</v>
      </c>
      <c r="E10912" s="89">
        <v>0.98548670583572495</v>
      </c>
      <c r="F10912" s="89">
        <v>707048</v>
      </c>
      <c r="G10912" s="89">
        <v>6</v>
      </c>
      <c r="H10912" t="s">
        <v>19629</v>
      </c>
      <c r="I10912" s="89"/>
    </row>
    <row r="10913" x14ac:dyDescent="0.3">
      <c r="A10913" t="s">
        <v>14687</v>
      </c>
      <c r="B10913" t="s">
        <v>19483</v>
      </c>
      <c r="C10913" t="s">
        <v>19614</v>
      </c>
      <c r="D10913" t="s">
        <v>19621</v>
      </c>
      <c r="E10913" s="89">
        <v>0.73722225683848552</v>
      </c>
      <c r="F10913" s="89">
        <v>707048</v>
      </c>
      <c r="G10913" s="89">
        <v>6</v>
      </c>
      <c r="H10913" t="s">
        <v>19629</v>
      </c>
      <c r="I10913" s="89"/>
    </row>
    <row r="10914" x14ac:dyDescent="0.3">
      <c r="A10914" t="s">
        <v>14688</v>
      </c>
      <c r="B10914" t="s">
        <v>19483</v>
      </c>
      <c r="C10914" t="s">
        <v>19614</v>
      </c>
      <c r="D10914" t="s">
        <v>19622</v>
      </c>
      <c r="E10914" s="89">
        <v>1.008840448055371</v>
      </c>
      <c r="F10914" s="89">
        <v>707048</v>
      </c>
      <c r="G10914" s="89">
        <v>6</v>
      </c>
      <c r="H10914" t="s">
        <v>19629</v>
      </c>
      <c r="I10914" s="89"/>
    </row>
    <row r="10915" x14ac:dyDescent="0.3">
      <c r="A10915" t="s">
        <v>14689</v>
      </c>
      <c r="B10915" t="s">
        <v>19483</v>
      </c>
      <c r="C10915" t="s">
        <v>19614</v>
      </c>
      <c r="D10915" t="s">
        <v>19623</v>
      </c>
      <c r="E10915" s="89">
        <v>1.8498550349254139</v>
      </c>
      <c r="F10915" s="89">
        <v>707048</v>
      </c>
      <c r="G10915" s="89">
        <v>6</v>
      </c>
      <c r="H10915" t="s">
        <v>19629</v>
      </c>
      <c r="I10915" s="89"/>
    </row>
    <row r="10916" x14ac:dyDescent="0.3">
      <c r="A10916" t="s">
        <v>14690</v>
      </c>
      <c r="B10916" t="s">
        <v>19480</v>
      </c>
      <c r="C10916" t="s">
        <v>19614</v>
      </c>
      <c r="D10916" t="s">
        <v>19623</v>
      </c>
      <c r="E10916" s="89">
        <v>0</v>
      </c>
      <c r="F10916" s="89">
        <v>707048</v>
      </c>
      <c r="G10916" s="89">
        <v>6</v>
      </c>
      <c r="H10916" t="s">
        <v>19630</v>
      </c>
      <c r="I10916" s="89"/>
    </row>
    <row r="10917" x14ac:dyDescent="0.3">
      <c r="A10917" t="s">
        <v>14691</v>
      </c>
      <c r="B10917" t="s">
        <v>19481</v>
      </c>
      <c r="C10917" t="s">
        <v>19614</v>
      </c>
      <c r="D10917" t="s">
        <v>19623</v>
      </c>
      <c r="E10917" s="89">
        <v>0</v>
      </c>
      <c r="F10917" s="89">
        <v>707048</v>
      </c>
      <c r="G10917" s="89">
        <v>6</v>
      </c>
      <c r="H10917" t="s">
        <v>19630</v>
      </c>
      <c r="I10917" s="89"/>
    </row>
    <row r="10918" x14ac:dyDescent="0.3">
      <c r="A10918" t="s">
        <v>14692</v>
      </c>
      <c r="B10918" t="s">
        <v>19482</v>
      </c>
      <c r="C10918" t="s">
        <v>19614</v>
      </c>
      <c r="D10918" t="s">
        <v>19623</v>
      </c>
      <c r="E10918" s="89">
        <v>0</v>
      </c>
      <c r="F10918" s="89">
        <v>707048</v>
      </c>
      <c r="G10918" s="89">
        <v>6</v>
      </c>
      <c r="H10918" t="s">
        <v>19630</v>
      </c>
      <c r="I10918" s="89"/>
    </row>
    <row r="10919" x14ac:dyDescent="0.3">
      <c r="A10919" t="s">
        <v>14693</v>
      </c>
      <c r="B10919" t="s">
        <v>19483</v>
      </c>
      <c r="C10919" t="s">
        <v>19614</v>
      </c>
      <c r="D10919" t="s">
        <v>19624</v>
      </c>
      <c r="E10919" s="89">
        <v>4.4734558023364723</v>
      </c>
      <c r="F10919" s="89">
        <v>707048</v>
      </c>
      <c r="G10919" s="89">
        <v>6</v>
      </c>
      <c r="H10919" t="s">
        <v>19629</v>
      </c>
      <c r="I10919" s="89"/>
    </row>
    <row r="10920" x14ac:dyDescent="0.3">
      <c r="A10920" t="s">
        <v>14694</v>
      </c>
      <c r="B10920" t="s">
        <v>19480</v>
      </c>
      <c r="C10920" t="s">
        <v>19614</v>
      </c>
      <c r="D10920" t="s">
        <v>19624</v>
      </c>
      <c r="E10920" s="89">
        <v>0</v>
      </c>
      <c r="F10920" s="89">
        <v>707048</v>
      </c>
      <c r="G10920" s="89">
        <v>6</v>
      </c>
      <c r="H10920" t="s">
        <v>19630</v>
      </c>
      <c r="I10920" s="89"/>
    </row>
    <row r="10921" x14ac:dyDescent="0.3">
      <c r="A10921" t="s">
        <v>14695</v>
      </c>
      <c r="B10921" t="s">
        <v>19481</v>
      </c>
      <c r="C10921" t="s">
        <v>19614</v>
      </c>
      <c r="D10921" t="s">
        <v>19624</v>
      </c>
      <c r="E10921" s="89">
        <v>0</v>
      </c>
      <c r="F10921" s="89">
        <v>707048</v>
      </c>
      <c r="G10921" s="89">
        <v>6</v>
      </c>
      <c r="H10921" t="s">
        <v>19630</v>
      </c>
      <c r="I10921" s="89"/>
    </row>
    <row r="10922" x14ac:dyDescent="0.3">
      <c r="A10922" t="s">
        <v>14696</v>
      </c>
      <c r="B10922" t="s">
        <v>19482</v>
      </c>
      <c r="C10922" t="s">
        <v>19614</v>
      </c>
      <c r="D10922" t="s">
        <v>19624</v>
      </c>
      <c r="E10922" s="89">
        <v>0</v>
      </c>
      <c r="F10922" s="89">
        <v>707048</v>
      </c>
      <c r="G10922" s="89">
        <v>6</v>
      </c>
      <c r="H10922" t="s">
        <v>19630</v>
      </c>
      <c r="I10922" s="89"/>
    </row>
    <row r="10923" x14ac:dyDescent="0.3">
      <c r="A10923" t="s">
        <v>14697</v>
      </c>
      <c r="B10923" t="s">
        <v>19477</v>
      </c>
      <c r="C10923" t="s">
        <v>19615</v>
      </c>
      <c r="D10923" t="s">
        <v>19630</v>
      </c>
      <c r="E10923" s="89">
        <v>799942296959.92896</v>
      </c>
      <c r="F10923" s="89">
        <v>707048</v>
      </c>
      <c r="G10923" s="89">
        <v>6</v>
      </c>
      <c r="H10923" t="s">
        <v>19630</v>
      </c>
      <c r="I10923" s="89"/>
    </row>
    <row r="10924" x14ac:dyDescent="0.3">
      <c r="A10924" t="s">
        <v>14698</v>
      </c>
      <c r="B10924" t="s">
        <v>19478</v>
      </c>
      <c r="C10924" t="s">
        <v>19615</v>
      </c>
      <c r="D10924" t="s">
        <v>19630</v>
      </c>
      <c r="E10924" s="89">
        <v>1</v>
      </c>
      <c r="F10924" s="89">
        <v>707048</v>
      </c>
      <c r="G10924" s="89">
        <v>6</v>
      </c>
      <c r="H10924" t="s">
        <v>19630</v>
      </c>
      <c r="I10924" s="89"/>
    </row>
    <row r="10925" x14ac:dyDescent="0.3">
      <c r="A10925" t="s">
        <v>14699</v>
      </c>
      <c r="B10925" t="s">
        <v>19479</v>
      </c>
      <c r="C10925" t="s">
        <v>19615</v>
      </c>
      <c r="D10925" t="s">
        <v>19630</v>
      </c>
      <c r="E10925" s="89">
        <v>1131383.2964097611</v>
      </c>
      <c r="F10925" s="89">
        <v>707048</v>
      </c>
      <c r="G10925" s="89">
        <v>6</v>
      </c>
      <c r="H10925" t="s">
        <v>19630</v>
      </c>
      <c r="I10925" s="89"/>
    </row>
    <row r="10926" x14ac:dyDescent="0.3">
      <c r="A10926" t="s">
        <v>14700</v>
      </c>
      <c r="B10926" t="s">
        <v>19483</v>
      </c>
      <c r="C10926" t="s">
        <v>19615</v>
      </c>
      <c r="D10926" t="s">
        <v>19614</v>
      </c>
      <c r="E10926" s="89">
        <v>0.97306604544342257</v>
      </c>
      <c r="F10926" s="89">
        <v>707048</v>
      </c>
      <c r="G10926" s="89">
        <v>6</v>
      </c>
      <c r="H10926" t="s">
        <v>19629</v>
      </c>
      <c r="I10926" s="89"/>
    </row>
    <row r="10927" x14ac:dyDescent="0.3">
      <c r="A10927" t="s">
        <v>14701</v>
      </c>
      <c r="B10927" t="s">
        <v>19483</v>
      </c>
      <c r="C10927" t="s">
        <v>19615</v>
      </c>
      <c r="D10927" t="s">
        <v>19615</v>
      </c>
      <c r="E10927" s="89">
        <v>1</v>
      </c>
      <c r="F10927" s="89">
        <v>707048</v>
      </c>
      <c r="G10927" s="89">
        <v>6</v>
      </c>
      <c r="H10927" t="s">
        <v>19629</v>
      </c>
      <c r="I10927" s="89"/>
    </row>
    <row r="10928" x14ac:dyDescent="0.3">
      <c r="A10928" t="s">
        <v>14702</v>
      </c>
      <c r="B10928" t="s">
        <v>19483</v>
      </c>
      <c r="C10928" t="s">
        <v>19615</v>
      </c>
      <c r="D10928" t="s">
        <v>19616</v>
      </c>
      <c r="E10928" s="89">
        <v>0.97306604544342257</v>
      </c>
      <c r="F10928" s="89">
        <v>707048</v>
      </c>
      <c r="G10928" s="89">
        <v>6</v>
      </c>
      <c r="H10928" t="s">
        <v>19629</v>
      </c>
      <c r="I10928" s="89"/>
    </row>
    <row r="10929" x14ac:dyDescent="0.3">
      <c r="A10929" t="s">
        <v>14703</v>
      </c>
      <c r="B10929" t="s">
        <v>19483</v>
      </c>
      <c r="C10929" t="s">
        <v>19615</v>
      </c>
      <c r="D10929" t="s">
        <v>19617</v>
      </c>
      <c r="E10929" s="89">
        <v>0.99807568391079726</v>
      </c>
      <c r="F10929" s="89">
        <v>707048</v>
      </c>
      <c r="G10929" s="89">
        <v>6</v>
      </c>
      <c r="H10929" t="s">
        <v>19629</v>
      </c>
      <c r="I10929" s="89"/>
    </row>
    <row r="10930" x14ac:dyDescent="0.3">
      <c r="A10930" t="s">
        <v>14704</v>
      </c>
      <c r="B10930" t="s">
        <v>19483</v>
      </c>
      <c r="C10930" t="s">
        <v>19615</v>
      </c>
      <c r="D10930" t="s">
        <v>19618</v>
      </c>
      <c r="E10930" s="89">
        <v>0.98587507110795269</v>
      </c>
      <c r="F10930" s="89">
        <v>707048</v>
      </c>
      <c r="G10930" s="89">
        <v>6</v>
      </c>
      <c r="H10930" t="s">
        <v>19629</v>
      </c>
      <c r="I10930" s="89"/>
    </row>
    <row r="10931" x14ac:dyDescent="0.3">
      <c r="A10931" t="s">
        <v>14705</v>
      </c>
      <c r="B10931" t="s">
        <v>19483</v>
      </c>
      <c r="C10931" t="s">
        <v>19615</v>
      </c>
      <c r="D10931" t="s">
        <v>19619</v>
      </c>
      <c r="E10931" s="89">
        <v>1.00481780596153</v>
      </c>
      <c r="F10931" s="89">
        <v>707048</v>
      </c>
      <c r="G10931" s="89">
        <v>6</v>
      </c>
      <c r="H10931" t="s">
        <v>19629</v>
      </c>
      <c r="I10931" s="89"/>
    </row>
    <row r="10932" x14ac:dyDescent="0.3">
      <c r="A10932" t="s">
        <v>14706</v>
      </c>
      <c r="B10932" t="s">
        <v>19483</v>
      </c>
      <c r="C10932" t="s">
        <v>19615</v>
      </c>
      <c r="D10932" t="s">
        <v>19620</v>
      </c>
      <c r="E10932" s="89">
        <v>0.95779141352364461</v>
      </c>
      <c r="F10932" s="89">
        <v>707048</v>
      </c>
      <c r="G10932" s="89">
        <v>6</v>
      </c>
      <c r="H10932" t="s">
        <v>19629</v>
      </c>
      <c r="I10932" s="89"/>
    </row>
    <row r="10933" x14ac:dyDescent="0.3">
      <c r="A10933" t="s">
        <v>14707</v>
      </c>
      <c r="B10933" t="s">
        <v>19483</v>
      </c>
      <c r="C10933" t="s">
        <v>19615</v>
      </c>
      <c r="D10933" t="s">
        <v>19621</v>
      </c>
      <c r="E10933" s="89">
        <v>0.71842644971427061</v>
      </c>
      <c r="F10933" s="89">
        <v>707048</v>
      </c>
      <c r="G10933" s="89">
        <v>6</v>
      </c>
      <c r="H10933" t="s">
        <v>19629</v>
      </c>
      <c r="I10933" s="89"/>
    </row>
    <row r="10934" x14ac:dyDescent="0.3">
      <c r="A10934" t="s">
        <v>14708</v>
      </c>
      <c r="B10934" t="s">
        <v>19483</v>
      </c>
      <c r="C10934" t="s">
        <v>19615</v>
      </c>
      <c r="D10934" t="s">
        <v>19622</v>
      </c>
      <c r="E10934" s="89">
        <v>0.98025850963437755</v>
      </c>
      <c r="F10934" s="89">
        <v>707048</v>
      </c>
      <c r="G10934" s="89">
        <v>6</v>
      </c>
      <c r="H10934" t="s">
        <v>19629</v>
      </c>
      <c r="I10934" s="89"/>
    </row>
    <row r="10935" x14ac:dyDescent="0.3">
      <c r="A10935" t="s">
        <v>14709</v>
      </c>
      <c r="B10935" t="s">
        <v>19483</v>
      </c>
      <c r="C10935" t="s">
        <v>19615</v>
      </c>
      <c r="D10935" t="s">
        <v>19623</v>
      </c>
      <c r="E10935" s="89">
        <v>1.8012316862401321</v>
      </c>
      <c r="F10935" s="89">
        <v>707048</v>
      </c>
      <c r="G10935" s="89">
        <v>6</v>
      </c>
      <c r="H10935" t="s">
        <v>19629</v>
      </c>
      <c r="I10935" s="89"/>
    </row>
    <row r="10936" x14ac:dyDescent="0.3">
      <c r="A10936" t="s">
        <v>14710</v>
      </c>
      <c r="B10936" t="s">
        <v>19480</v>
      </c>
      <c r="C10936" t="s">
        <v>19615</v>
      </c>
      <c r="D10936" t="s">
        <v>19623</v>
      </c>
      <c r="E10936" s="89">
        <v>0</v>
      </c>
      <c r="F10936" s="89">
        <v>707048</v>
      </c>
      <c r="G10936" s="89">
        <v>6</v>
      </c>
      <c r="H10936" t="s">
        <v>19630</v>
      </c>
      <c r="I10936" s="89"/>
    </row>
    <row r="10937" x14ac:dyDescent="0.3">
      <c r="A10937" t="s">
        <v>14711</v>
      </c>
      <c r="B10937" t="s">
        <v>19481</v>
      </c>
      <c r="C10937" t="s">
        <v>19615</v>
      </c>
      <c r="D10937" t="s">
        <v>19623</v>
      </c>
      <c r="E10937" s="89">
        <v>0</v>
      </c>
      <c r="F10937" s="89">
        <v>707048</v>
      </c>
      <c r="G10937" s="89">
        <v>6</v>
      </c>
      <c r="H10937" t="s">
        <v>19630</v>
      </c>
      <c r="I10937" s="89"/>
    </row>
    <row r="10938" x14ac:dyDescent="0.3">
      <c r="A10938" t="s">
        <v>14712</v>
      </c>
      <c r="B10938" t="s">
        <v>19482</v>
      </c>
      <c r="C10938" t="s">
        <v>19615</v>
      </c>
      <c r="D10938" t="s">
        <v>19623</v>
      </c>
      <c r="E10938" s="89">
        <v>0</v>
      </c>
      <c r="F10938" s="89">
        <v>707048</v>
      </c>
      <c r="G10938" s="89">
        <v>6</v>
      </c>
      <c r="H10938" t="s">
        <v>19630</v>
      </c>
      <c r="I10938" s="89"/>
    </row>
    <row r="10939" x14ac:dyDescent="0.3">
      <c r="A10939" t="s">
        <v>14713</v>
      </c>
      <c r="B10939" t="s">
        <v>19483</v>
      </c>
      <c r="C10939" t="s">
        <v>19615</v>
      </c>
      <c r="D10939" t="s">
        <v>19624</v>
      </c>
      <c r="E10939" s="89">
        <v>4.353874757652946</v>
      </c>
      <c r="F10939" s="89">
        <v>707048</v>
      </c>
      <c r="G10939" s="89">
        <v>6</v>
      </c>
      <c r="H10939" t="s">
        <v>19629</v>
      </c>
      <c r="I10939" s="89"/>
    </row>
    <row r="10940" x14ac:dyDescent="0.3">
      <c r="A10940" t="s">
        <v>14714</v>
      </c>
      <c r="B10940" t="s">
        <v>19480</v>
      </c>
      <c r="C10940" t="s">
        <v>19615</v>
      </c>
      <c r="D10940" t="s">
        <v>19624</v>
      </c>
      <c r="E10940" s="89">
        <v>0</v>
      </c>
      <c r="F10940" s="89">
        <v>707048</v>
      </c>
      <c r="G10940" s="89">
        <v>6</v>
      </c>
      <c r="H10940" t="s">
        <v>19630</v>
      </c>
      <c r="I10940" s="89"/>
    </row>
    <row r="10941" x14ac:dyDescent="0.3">
      <c r="A10941" t="s">
        <v>14715</v>
      </c>
      <c r="B10941" t="s">
        <v>19481</v>
      </c>
      <c r="C10941" t="s">
        <v>19615</v>
      </c>
      <c r="D10941" t="s">
        <v>19624</v>
      </c>
      <c r="E10941" s="89">
        <v>0</v>
      </c>
      <c r="F10941" s="89">
        <v>707048</v>
      </c>
      <c r="G10941" s="89">
        <v>6</v>
      </c>
      <c r="H10941" t="s">
        <v>19630</v>
      </c>
      <c r="I10941" s="89"/>
    </row>
    <row r="10942" x14ac:dyDescent="0.3">
      <c r="A10942" t="s">
        <v>14716</v>
      </c>
      <c r="B10942" t="s">
        <v>19482</v>
      </c>
      <c r="C10942" t="s">
        <v>19615</v>
      </c>
      <c r="D10942" t="s">
        <v>19624</v>
      </c>
      <c r="E10942" s="89">
        <v>0</v>
      </c>
      <c r="F10942" s="89">
        <v>707048</v>
      </c>
      <c r="G10942" s="89">
        <v>6</v>
      </c>
      <c r="H10942" t="s">
        <v>19630</v>
      </c>
      <c r="I10942" s="89"/>
    </row>
    <row r="10943" x14ac:dyDescent="0.3">
      <c r="A10943" t="s">
        <v>14717</v>
      </c>
      <c r="B10943" t="s">
        <v>19477</v>
      </c>
      <c r="C10943" t="s">
        <v>19616</v>
      </c>
      <c r="D10943" t="s">
        <v>19630</v>
      </c>
      <c r="E10943" s="89">
        <v>822040610576.62097</v>
      </c>
      <c r="F10943" s="89">
        <v>707048</v>
      </c>
      <c r="G10943" s="89">
        <v>6</v>
      </c>
      <c r="H10943" t="s">
        <v>19630</v>
      </c>
      <c r="I10943" s="89"/>
    </row>
    <row r="10944" x14ac:dyDescent="0.3">
      <c r="A10944" t="s">
        <v>14718</v>
      </c>
      <c r="B10944" t="s">
        <v>19478</v>
      </c>
      <c r="C10944" t="s">
        <v>19616</v>
      </c>
      <c r="D10944" t="s">
        <v>19630</v>
      </c>
      <c r="E10944" s="89">
        <v>1</v>
      </c>
      <c r="F10944" s="89">
        <v>707048</v>
      </c>
      <c r="G10944" s="89">
        <v>6</v>
      </c>
      <c r="H10944" t="s">
        <v>19630</v>
      </c>
      <c r="I10944" s="89"/>
    </row>
    <row r="10945" x14ac:dyDescent="0.3">
      <c r="A10945" t="s">
        <v>14719</v>
      </c>
      <c r="B10945" t="s">
        <v>19479</v>
      </c>
      <c r="C10945" t="s">
        <v>19616</v>
      </c>
      <c r="D10945" t="s">
        <v>19630</v>
      </c>
      <c r="E10945" s="89">
        <v>1162637.6293782331</v>
      </c>
      <c r="F10945" s="89">
        <v>707048</v>
      </c>
      <c r="G10945" s="89">
        <v>6</v>
      </c>
      <c r="H10945" t="s">
        <v>19630</v>
      </c>
      <c r="I10945" s="89"/>
    </row>
    <row r="10946" x14ac:dyDescent="0.3">
      <c r="A10946" t="s">
        <v>14720</v>
      </c>
      <c r="B10946" t="s">
        <v>19483</v>
      </c>
      <c r="C10946" t="s">
        <v>19616</v>
      </c>
      <c r="D10946" t="s">
        <v>19614</v>
      </c>
      <c r="E10946" s="89">
        <v>1</v>
      </c>
      <c r="F10946" s="89">
        <v>707048</v>
      </c>
      <c r="G10946" s="89">
        <v>6</v>
      </c>
      <c r="H10946" t="s">
        <v>19629</v>
      </c>
      <c r="I10946" s="89"/>
    </row>
    <row r="10947" x14ac:dyDescent="0.3">
      <c r="A10947" t="s">
        <v>14721</v>
      </c>
      <c r="B10947" t="s">
        <v>19483</v>
      </c>
      <c r="C10947" t="s">
        <v>19616</v>
      </c>
      <c r="D10947" t="s">
        <v>19615</v>
      </c>
      <c r="E10947" s="89">
        <v>1.028852197559704</v>
      </c>
      <c r="F10947" s="89">
        <v>707048</v>
      </c>
      <c r="G10947" s="89">
        <v>6</v>
      </c>
      <c r="H10947" t="s">
        <v>19629</v>
      </c>
      <c r="I10947" s="89"/>
    </row>
    <row r="10948" x14ac:dyDescent="0.3">
      <c r="A10948" t="s">
        <v>14722</v>
      </c>
      <c r="B10948" t="s">
        <v>19483</v>
      </c>
      <c r="C10948" t="s">
        <v>19616</v>
      </c>
      <c r="D10948" t="s">
        <v>19616</v>
      </c>
      <c r="E10948" s="89">
        <v>1</v>
      </c>
      <c r="F10948" s="89">
        <v>707048</v>
      </c>
      <c r="G10948" s="89">
        <v>6</v>
      </c>
      <c r="H10948" t="s">
        <v>19629</v>
      </c>
      <c r="I10948" s="89"/>
    </row>
    <row r="10949" x14ac:dyDescent="0.3">
      <c r="A10949" t="s">
        <v>14723</v>
      </c>
      <c r="B10949" t="s">
        <v>19483</v>
      </c>
      <c r="C10949" t="s">
        <v>19616</v>
      </c>
      <c r="D10949" t="s">
        <v>19617</v>
      </c>
      <c r="E10949" s="89">
        <v>1.026850976041132</v>
      </c>
      <c r="F10949" s="89">
        <v>707048</v>
      </c>
      <c r="G10949" s="89">
        <v>6</v>
      </c>
      <c r="H10949" t="s">
        <v>19629</v>
      </c>
      <c r="I10949" s="89"/>
    </row>
    <row r="10950" x14ac:dyDescent="0.3">
      <c r="A10950" t="s">
        <v>14724</v>
      </c>
      <c r="B10950" t="s">
        <v>19483</v>
      </c>
      <c r="C10950" t="s">
        <v>19616</v>
      </c>
      <c r="D10950" t="s">
        <v>19618</v>
      </c>
      <c r="E10950" s="89">
        <v>1.0143531704868389</v>
      </c>
      <c r="F10950" s="89">
        <v>707048</v>
      </c>
      <c r="G10950" s="89">
        <v>6</v>
      </c>
      <c r="H10950" t="s">
        <v>19629</v>
      </c>
      <c r="I10950" s="89"/>
    </row>
    <row r="10951" x14ac:dyDescent="0.3">
      <c r="A10951" t="s">
        <v>14725</v>
      </c>
      <c r="B10951" t="s">
        <v>19483</v>
      </c>
      <c r="C10951" t="s">
        <v>19616</v>
      </c>
      <c r="D10951" t="s">
        <v>19619</v>
      </c>
      <c r="E10951" s="89">
        <v>1.0340402915598099</v>
      </c>
      <c r="F10951" s="89">
        <v>707048</v>
      </c>
      <c r="G10951" s="89">
        <v>6</v>
      </c>
      <c r="H10951" t="s">
        <v>19629</v>
      </c>
      <c r="I10951" s="89"/>
    </row>
    <row r="10952" x14ac:dyDescent="0.3">
      <c r="A10952" t="s">
        <v>14726</v>
      </c>
      <c r="B10952" t="s">
        <v>19483</v>
      </c>
      <c r="C10952" t="s">
        <v>19616</v>
      </c>
      <c r="D10952" t="s">
        <v>19620</v>
      </c>
      <c r="E10952" s="89">
        <v>0.98548670583572495</v>
      </c>
      <c r="F10952" s="89">
        <v>707048</v>
      </c>
      <c r="G10952" s="89">
        <v>6</v>
      </c>
      <c r="H10952" t="s">
        <v>19629</v>
      </c>
      <c r="I10952" s="89"/>
    </row>
    <row r="10953" x14ac:dyDescent="0.3">
      <c r="A10953" t="s">
        <v>14727</v>
      </c>
      <c r="B10953" t="s">
        <v>19483</v>
      </c>
      <c r="C10953" t="s">
        <v>19616</v>
      </c>
      <c r="D10953" t="s">
        <v>19621</v>
      </c>
      <c r="E10953" s="89">
        <v>0.73722225683848552</v>
      </c>
      <c r="F10953" s="89">
        <v>707048</v>
      </c>
      <c r="G10953" s="89">
        <v>6</v>
      </c>
      <c r="H10953" t="s">
        <v>19629</v>
      </c>
      <c r="I10953" s="89"/>
    </row>
    <row r="10954" x14ac:dyDescent="0.3">
      <c r="A10954" t="s">
        <v>14728</v>
      </c>
      <c r="B10954" t="s">
        <v>19483</v>
      </c>
      <c r="C10954" t="s">
        <v>19616</v>
      </c>
      <c r="D10954" t="s">
        <v>19622</v>
      </c>
      <c r="E10954" s="89">
        <v>1.008840448055371</v>
      </c>
      <c r="F10954" s="89">
        <v>707048</v>
      </c>
      <c r="G10954" s="89">
        <v>6</v>
      </c>
      <c r="H10954" t="s">
        <v>19629</v>
      </c>
      <c r="I10954" s="89"/>
    </row>
    <row r="10955" x14ac:dyDescent="0.3">
      <c r="A10955" t="s">
        <v>14729</v>
      </c>
      <c r="B10955" t="s">
        <v>19483</v>
      </c>
      <c r="C10955" t="s">
        <v>19616</v>
      </c>
      <c r="D10955" t="s">
        <v>19623</v>
      </c>
      <c r="E10955" s="89">
        <v>1.8498550349254139</v>
      </c>
      <c r="F10955" s="89">
        <v>707048</v>
      </c>
      <c r="G10955" s="89">
        <v>6</v>
      </c>
      <c r="H10955" t="s">
        <v>19629</v>
      </c>
      <c r="I10955" s="89"/>
    </row>
    <row r="10956" x14ac:dyDescent="0.3">
      <c r="A10956" t="s">
        <v>14730</v>
      </c>
      <c r="B10956" t="s">
        <v>19480</v>
      </c>
      <c r="C10956" t="s">
        <v>19616</v>
      </c>
      <c r="D10956" t="s">
        <v>19623</v>
      </c>
      <c r="E10956" s="89">
        <v>0</v>
      </c>
      <c r="F10956" s="89">
        <v>707048</v>
      </c>
      <c r="G10956" s="89">
        <v>6</v>
      </c>
      <c r="H10956" t="s">
        <v>19630</v>
      </c>
      <c r="I10956" s="89"/>
    </row>
    <row r="10957" x14ac:dyDescent="0.3">
      <c r="A10957" t="s">
        <v>14731</v>
      </c>
      <c r="B10957" t="s">
        <v>19481</v>
      </c>
      <c r="C10957" t="s">
        <v>19616</v>
      </c>
      <c r="D10957" t="s">
        <v>19623</v>
      </c>
      <c r="E10957" s="89">
        <v>0</v>
      </c>
      <c r="F10957" s="89">
        <v>707048</v>
      </c>
      <c r="G10957" s="89">
        <v>6</v>
      </c>
      <c r="H10957" t="s">
        <v>19630</v>
      </c>
      <c r="I10957" s="89"/>
    </row>
    <row r="10958" x14ac:dyDescent="0.3">
      <c r="A10958" t="s">
        <v>14732</v>
      </c>
      <c r="B10958" t="s">
        <v>19482</v>
      </c>
      <c r="C10958" t="s">
        <v>19616</v>
      </c>
      <c r="D10958" t="s">
        <v>19623</v>
      </c>
      <c r="E10958" s="89">
        <v>0</v>
      </c>
      <c r="F10958" s="89">
        <v>707048</v>
      </c>
      <c r="G10958" s="89">
        <v>6</v>
      </c>
      <c r="H10958" t="s">
        <v>19630</v>
      </c>
      <c r="I10958" s="89"/>
    </row>
    <row r="10959" x14ac:dyDescent="0.3">
      <c r="A10959" t="s">
        <v>14733</v>
      </c>
      <c r="B10959" t="s">
        <v>19483</v>
      </c>
      <c r="C10959" t="s">
        <v>19616</v>
      </c>
      <c r="D10959" t="s">
        <v>19624</v>
      </c>
      <c r="E10959" s="89">
        <v>4.4734558023364723</v>
      </c>
      <c r="F10959" s="89">
        <v>707048</v>
      </c>
      <c r="G10959" s="89">
        <v>6</v>
      </c>
      <c r="H10959" t="s">
        <v>19629</v>
      </c>
      <c r="I10959" s="89"/>
    </row>
    <row r="10960" x14ac:dyDescent="0.3">
      <c r="A10960" t="s">
        <v>14734</v>
      </c>
      <c r="B10960" t="s">
        <v>19480</v>
      </c>
      <c r="C10960" t="s">
        <v>19616</v>
      </c>
      <c r="D10960" t="s">
        <v>19624</v>
      </c>
      <c r="E10960" s="89">
        <v>0</v>
      </c>
      <c r="F10960" s="89">
        <v>707048</v>
      </c>
      <c r="G10960" s="89">
        <v>6</v>
      </c>
      <c r="H10960" t="s">
        <v>19630</v>
      </c>
      <c r="I10960" s="89"/>
    </row>
    <row r="10961" x14ac:dyDescent="0.3">
      <c r="A10961" t="s">
        <v>14735</v>
      </c>
      <c r="B10961" t="s">
        <v>19481</v>
      </c>
      <c r="C10961" t="s">
        <v>19616</v>
      </c>
      <c r="D10961" t="s">
        <v>19624</v>
      </c>
      <c r="E10961" s="89">
        <v>0</v>
      </c>
      <c r="F10961" s="89">
        <v>707048</v>
      </c>
      <c r="G10961" s="89">
        <v>6</v>
      </c>
      <c r="H10961" t="s">
        <v>19630</v>
      </c>
      <c r="I10961" s="89"/>
    </row>
    <row r="10962" x14ac:dyDescent="0.3">
      <c r="A10962" t="s">
        <v>14736</v>
      </c>
      <c r="B10962" t="s">
        <v>19482</v>
      </c>
      <c r="C10962" t="s">
        <v>19616</v>
      </c>
      <c r="D10962" t="s">
        <v>19624</v>
      </c>
      <c r="E10962" s="89">
        <v>0</v>
      </c>
      <c r="F10962" s="89">
        <v>707048</v>
      </c>
      <c r="G10962" s="89">
        <v>6</v>
      </c>
      <c r="H10962" t="s">
        <v>19630</v>
      </c>
      <c r="I10962" s="89"/>
    </row>
    <row r="10963" x14ac:dyDescent="0.3">
      <c r="A10963" t="s">
        <v>14737</v>
      </c>
      <c r="B10963" t="s">
        <v>19477</v>
      </c>
      <c r="C10963" t="s">
        <v>19617</v>
      </c>
      <c r="D10963" t="s">
        <v>19630</v>
      </c>
      <c r="E10963" s="89">
        <v>801537387163.89978</v>
      </c>
      <c r="F10963" s="89">
        <v>707048</v>
      </c>
      <c r="G10963" s="89">
        <v>6</v>
      </c>
      <c r="H10963" t="s">
        <v>19630</v>
      </c>
      <c r="I10963" s="89"/>
    </row>
    <row r="10964" x14ac:dyDescent="0.3">
      <c r="A10964" t="s">
        <v>14738</v>
      </c>
      <c r="B10964" t="s">
        <v>19478</v>
      </c>
      <c r="C10964" t="s">
        <v>19617</v>
      </c>
      <c r="D10964" t="s">
        <v>19630</v>
      </c>
      <c r="E10964" s="89">
        <v>1</v>
      </c>
      <c r="F10964" s="89">
        <v>707048</v>
      </c>
      <c r="G10964" s="89">
        <v>6</v>
      </c>
      <c r="H10964" t="s">
        <v>19630</v>
      </c>
      <c r="I10964" s="89"/>
    </row>
    <row r="10965" x14ac:dyDescent="0.3">
      <c r="A10965" t="s">
        <v>14739</v>
      </c>
      <c r="B10965" t="s">
        <v>19479</v>
      </c>
      <c r="C10965" t="s">
        <v>19617</v>
      </c>
      <c r="D10965" t="s">
        <v>19630</v>
      </c>
      <c r="E10965" s="89">
        <v>1133639.282147605</v>
      </c>
      <c r="F10965" s="89">
        <v>707048</v>
      </c>
      <c r="G10965" s="89">
        <v>6</v>
      </c>
      <c r="H10965" t="s">
        <v>19630</v>
      </c>
      <c r="I10965" s="89"/>
    </row>
    <row r="10966" x14ac:dyDescent="0.3">
      <c r="A10966" t="s">
        <v>14740</v>
      </c>
      <c r="B10966" t="s">
        <v>19483</v>
      </c>
      <c r="C10966" t="s">
        <v>19617</v>
      </c>
      <c r="D10966" t="s">
        <v>19614</v>
      </c>
      <c r="E10966" s="89">
        <v>0.97496520667609998</v>
      </c>
      <c r="F10966" s="89">
        <v>707048</v>
      </c>
      <c r="G10966" s="89">
        <v>6</v>
      </c>
      <c r="H10966" t="s">
        <v>19629</v>
      </c>
      <c r="I10966" s="89"/>
    </row>
    <row r="10967" x14ac:dyDescent="0.3">
      <c r="A10967" t="s">
        <v>14741</v>
      </c>
      <c r="B10967" t="s">
        <v>19483</v>
      </c>
      <c r="C10967" t="s">
        <v>19617</v>
      </c>
      <c r="D10967" t="s">
        <v>19615</v>
      </c>
      <c r="E10967" s="89">
        <v>1.0019735921147279</v>
      </c>
      <c r="F10967" s="89">
        <v>707048</v>
      </c>
      <c r="G10967" s="89">
        <v>6</v>
      </c>
      <c r="H10967" t="s">
        <v>19629</v>
      </c>
      <c r="I10967" s="89"/>
    </row>
    <row r="10968" x14ac:dyDescent="0.3">
      <c r="A10968" t="s">
        <v>14742</v>
      </c>
      <c r="B10968" t="s">
        <v>19483</v>
      </c>
      <c r="C10968" t="s">
        <v>19617</v>
      </c>
      <c r="D10968" t="s">
        <v>19616</v>
      </c>
      <c r="E10968" s="89">
        <v>0.97496520667609998</v>
      </c>
      <c r="F10968" s="89">
        <v>707048</v>
      </c>
      <c r="G10968" s="89">
        <v>6</v>
      </c>
      <c r="H10968" t="s">
        <v>19629</v>
      </c>
      <c r="I10968" s="89"/>
    </row>
    <row r="10969" x14ac:dyDescent="0.3">
      <c r="A10969" t="s">
        <v>14743</v>
      </c>
      <c r="B10969" t="s">
        <v>19483</v>
      </c>
      <c r="C10969" t="s">
        <v>19617</v>
      </c>
      <c r="D10969" t="s">
        <v>19617</v>
      </c>
      <c r="E10969" s="89">
        <v>1</v>
      </c>
      <c r="F10969" s="89">
        <v>707048</v>
      </c>
      <c r="G10969" s="89">
        <v>6</v>
      </c>
      <c r="H10969" t="s">
        <v>19629</v>
      </c>
      <c r="I10969" s="89"/>
    </row>
    <row r="10970" x14ac:dyDescent="0.3">
      <c r="A10970" t="s">
        <v>14744</v>
      </c>
      <c r="B10970" t="s">
        <v>19483</v>
      </c>
      <c r="C10970" t="s">
        <v>19617</v>
      </c>
      <c r="D10970" t="s">
        <v>19618</v>
      </c>
      <c r="E10970" s="89">
        <v>0.98782307290142979</v>
      </c>
      <c r="F10970" s="89">
        <v>707048</v>
      </c>
      <c r="G10970" s="89">
        <v>6</v>
      </c>
      <c r="H10970" t="s">
        <v>19629</v>
      </c>
      <c r="I10970" s="89"/>
    </row>
    <row r="10971" x14ac:dyDescent="0.3">
      <c r="A10971" t="s">
        <v>14745</v>
      </c>
      <c r="B10971" t="s">
        <v>19483</v>
      </c>
      <c r="C10971" t="s">
        <v>19617</v>
      </c>
      <c r="D10971" t="s">
        <v>19619</v>
      </c>
      <c r="E10971" s="89">
        <v>1.006822885305557</v>
      </c>
      <c r="F10971" s="89">
        <v>707048</v>
      </c>
      <c r="G10971" s="89">
        <v>6</v>
      </c>
      <c r="H10971" t="s">
        <v>19629</v>
      </c>
      <c r="I10971" s="89"/>
    </row>
    <row r="10972" x14ac:dyDescent="0.3">
      <c r="A10972" t="s">
        <v>14746</v>
      </c>
      <c r="B10972" t="s">
        <v>19483</v>
      </c>
      <c r="C10972" t="s">
        <v>19617</v>
      </c>
      <c r="D10972" t="s">
        <v>19620</v>
      </c>
      <c r="E10972" s="89">
        <v>0.95969025237203742</v>
      </c>
      <c r="F10972" s="89">
        <v>707048</v>
      </c>
      <c r="G10972" s="89">
        <v>6</v>
      </c>
      <c r="H10972" t="s">
        <v>19629</v>
      </c>
      <c r="I10972" s="89"/>
    </row>
    <row r="10973" x14ac:dyDescent="0.3">
      <c r="A10973" t="s">
        <v>14747</v>
      </c>
      <c r="B10973" t="s">
        <v>19483</v>
      </c>
      <c r="C10973" t="s">
        <v>19617</v>
      </c>
      <c r="D10973" t="s">
        <v>19621</v>
      </c>
      <c r="E10973" s="89">
        <v>0.71985000011289113</v>
      </c>
      <c r="F10973" s="89">
        <v>707048</v>
      </c>
      <c r="G10973" s="89">
        <v>6</v>
      </c>
      <c r="H10973" t="s">
        <v>19629</v>
      </c>
      <c r="I10973" s="89"/>
    </row>
    <row r="10974" x14ac:dyDescent="0.3">
      <c r="A10974" t="s">
        <v>14748</v>
      </c>
      <c r="B10974" t="s">
        <v>19483</v>
      </c>
      <c r="C10974" t="s">
        <v>19617</v>
      </c>
      <c r="D10974" t="s">
        <v>19622</v>
      </c>
      <c r="E10974" s="89">
        <v>0.9821482037828636</v>
      </c>
      <c r="F10974" s="89">
        <v>707048</v>
      </c>
      <c r="G10974" s="89">
        <v>6</v>
      </c>
      <c r="H10974" t="s">
        <v>19629</v>
      </c>
      <c r="I10974" s="89"/>
    </row>
    <row r="10975" x14ac:dyDescent="0.3">
      <c r="A10975" t="s">
        <v>14749</v>
      </c>
      <c r="B10975" t="s">
        <v>19483</v>
      </c>
      <c r="C10975" t="s">
        <v>19617</v>
      </c>
      <c r="D10975" t="s">
        <v>19623</v>
      </c>
      <c r="E10975" s="89">
        <v>1.8046237413729369</v>
      </c>
      <c r="F10975" s="89">
        <v>707048</v>
      </c>
      <c r="G10975" s="89">
        <v>6</v>
      </c>
      <c r="H10975" t="s">
        <v>19629</v>
      </c>
      <c r="I10975" s="89"/>
    </row>
    <row r="10976" x14ac:dyDescent="0.3">
      <c r="A10976" t="s">
        <v>14750</v>
      </c>
      <c r="B10976" t="s">
        <v>19480</v>
      </c>
      <c r="C10976" t="s">
        <v>19617</v>
      </c>
      <c r="D10976" t="s">
        <v>19623</v>
      </c>
      <c r="E10976" s="89">
        <v>0</v>
      </c>
      <c r="F10976" s="89">
        <v>707048</v>
      </c>
      <c r="G10976" s="89">
        <v>6</v>
      </c>
      <c r="H10976" t="s">
        <v>19630</v>
      </c>
      <c r="I10976" s="89"/>
    </row>
    <row r="10977" x14ac:dyDescent="0.3">
      <c r="A10977" t="s">
        <v>14751</v>
      </c>
      <c r="B10977" t="s">
        <v>19481</v>
      </c>
      <c r="C10977" t="s">
        <v>19617</v>
      </c>
      <c r="D10977" t="s">
        <v>19623</v>
      </c>
      <c r="E10977" s="89">
        <v>0</v>
      </c>
      <c r="F10977" s="89">
        <v>707048</v>
      </c>
      <c r="G10977" s="89">
        <v>6</v>
      </c>
      <c r="H10977" t="s">
        <v>19630</v>
      </c>
      <c r="I10977" s="89"/>
    </row>
    <row r="10978" x14ac:dyDescent="0.3">
      <c r="A10978" t="s">
        <v>14752</v>
      </c>
      <c r="B10978" t="s">
        <v>19482</v>
      </c>
      <c r="C10978" t="s">
        <v>19617</v>
      </c>
      <c r="D10978" t="s">
        <v>19623</v>
      </c>
      <c r="E10978" s="89">
        <v>0</v>
      </c>
      <c r="F10978" s="89">
        <v>707048</v>
      </c>
      <c r="G10978" s="89">
        <v>6</v>
      </c>
      <c r="H10978" t="s">
        <v>19630</v>
      </c>
      <c r="I10978" s="89"/>
    </row>
    <row r="10979" x14ac:dyDescent="0.3">
      <c r="A10979" t="s">
        <v>14753</v>
      </c>
      <c r="B10979" t="s">
        <v>19483</v>
      </c>
      <c r="C10979" t="s">
        <v>19617</v>
      </c>
      <c r="D10979" t="s">
        <v>19624</v>
      </c>
      <c r="E10979" s="89">
        <v>4.3624343663133791</v>
      </c>
      <c r="F10979" s="89">
        <v>707048</v>
      </c>
      <c r="G10979" s="89">
        <v>6</v>
      </c>
      <c r="H10979" t="s">
        <v>19629</v>
      </c>
      <c r="I10979" s="89"/>
    </row>
    <row r="10980" x14ac:dyDescent="0.3">
      <c r="A10980" t="s">
        <v>14754</v>
      </c>
      <c r="B10980" t="s">
        <v>19480</v>
      </c>
      <c r="C10980" t="s">
        <v>19617</v>
      </c>
      <c r="D10980" t="s">
        <v>19624</v>
      </c>
      <c r="E10980" s="89">
        <v>0</v>
      </c>
      <c r="F10980" s="89">
        <v>707048</v>
      </c>
      <c r="G10980" s="89">
        <v>6</v>
      </c>
      <c r="H10980" t="s">
        <v>19630</v>
      </c>
      <c r="I10980" s="89"/>
    </row>
    <row r="10981" x14ac:dyDescent="0.3">
      <c r="A10981" t="s">
        <v>14755</v>
      </c>
      <c r="B10981" t="s">
        <v>19481</v>
      </c>
      <c r="C10981" t="s">
        <v>19617</v>
      </c>
      <c r="D10981" t="s">
        <v>19624</v>
      </c>
      <c r="E10981" s="89">
        <v>0</v>
      </c>
      <c r="F10981" s="89">
        <v>707048</v>
      </c>
      <c r="G10981" s="89">
        <v>6</v>
      </c>
      <c r="H10981" t="s">
        <v>19630</v>
      </c>
      <c r="I10981" s="89"/>
    </row>
    <row r="10982" x14ac:dyDescent="0.3">
      <c r="A10982" t="s">
        <v>14756</v>
      </c>
      <c r="B10982" t="s">
        <v>19482</v>
      </c>
      <c r="C10982" t="s">
        <v>19617</v>
      </c>
      <c r="D10982" t="s">
        <v>19624</v>
      </c>
      <c r="E10982" s="89">
        <v>0</v>
      </c>
      <c r="F10982" s="89">
        <v>707048</v>
      </c>
      <c r="G10982" s="89">
        <v>6</v>
      </c>
      <c r="H10982" t="s">
        <v>19630</v>
      </c>
      <c r="I10982" s="89"/>
    </row>
    <row r="10983" x14ac:dyDescent="0.3">
      <c r="A10983" t="s">
        <v>14757</v>
      </c>
      <c r="B10983" t="s">
        <v>19477</v>
      </c>
      <c r="C10983" t="s">
        <v>19618</v>
      </c>
      <c r="D10983" t="s">
        <v>19630</v>
      </c>
      <c r="E10983" s="89">
        <v>812306693312.82117</v>
      </c>
      <c r="F10983" s="89">
        <v>707048</v>
      </c>
      <c r="G10983" s="89">
        <v>6</v>
      </c>
      <c r="H10983" t="s">
        <v>19630</v>
      </c>
      <c r="I10983" s="89"/>
    </row>
    <row r="10984" x14ac:dyDescent="0.3">
      <c r="A10984" t="s">
        <v>14758</v>
      </c>
      <c r="B10984" t="s">
        <v>19478</v>
      </c>
      <c r="C10984" t="s">
        <v>19618</v>
      </c>
      <c r="D10984" t="s">
        <v>19630</v>
      </c>
      <c r="E10984" s="89">
        <v>1</v>
      </c>
      <c r="F10984" s="89">
        <v>707048</v>
      </c>
      <c r="G10984" s="89">
        <v>6</v>
      </c>
      <c r="H10984" t="s">
        <v>19630</v>
      </c>
      <c r="I10984" s="89"/>
    </row>
    <row r="10985" x14ac:dyDescent="0.3">
      <c r="A10985" t="s">
        <v>14759</v>
      </c>
      <c r="B10985" t="s">
        <v>19479</v>
      </c>
      <c r="C10985" t="s">
        <v>19618</v>
      </c>
      <c r="D10985" t="s">
        <v>19630</v>
      </c>
      <c r="E10985" s="89">
        <v>1148870.6471312011</v>
      </c>
      <c r="F10985" s="89">
        <v>707048</v>
      </c>
      <c r="G10985" s="89">
        <v>6</v>
      </c>
      <c r="H10985" t="s">
        <v>19630</v>
      </c>
      <c r="I10985" s="89"/>
    </row>
    <row r="10986" x14ac:dyDescent="0.3">
      <c r="A10986" t="s">
        <v>14760</v>
      </c>
      <c r="B10986" t="s">
        <v>19483</v>
      </c>
      <c r="C10986" t="s">
        <v>19618</v>
      </c>
      <c r="D10986" t="s">
        <v>19614</v>
      </c>
      <c r="E10986" s="89">
        <v>0.98842313899310885</v>
      </c>
      <c r="F10986" s="89">
        <v>707048</v>
      </c>
      <c r="G10986" s="89">
        <v>6</v>
      </c>
      <c r="H10986" t="s">
        <v>19629</v>
      </c>
      <c r="I10986" s="89"/>
    </row>
    <row r="10987" x14ac:dyDescent="0.3">
      <c r="A10987" t="s">
        <v>14761</v>
      </c>
      <c r="B10987" t="s">
        <v>19483</v>
      </c>
      <c r="C10987" t="s">
        <v>19618</v>
      </c>
      <c r="D10987" t="s">
        <v>19615</v>
      </c>
      <c r="E10987" s="89">
        <v>1.015731326090072</v>
      </c>
      <c r="F10987" s="89">
        <v>707048</v>
      </c>
      <c r="G10987" s="89">
        <v>6</v>
      </c>
      <c r="H10987" t="s">
        <v>19629</v>
      </c>
      <c r="I10987" s="89"/>
    </row>
    <row r="10988" x14ac:dyDescent="0.3">
      <c r="A10988" t="s">
        <v>14762</v>
      </c>
      <c r="B10988" t="s">
        <v>19483</v>
      </c>
      <c r="C10988" t="s">
        <v>19618</v>
      </c>
      <c r="D10988" t="s">
        <v>19616</v>
      </c>
      <c r="E10988" s="89">
        <v>0.98842313899310885</v>
      </c>
      <c r="F10988" s="89">
        <v>707048</v>
      </c>
      <c r="G10988" s="89">
        <v>6</v>
      </c>
      <c r="H10988" t="s">
        <v>19629</v>
      </c>
      <c r="I10988" s="89"/>
    </row>
    <row r="10989" x14ac:dyDescent="0.3">
      <c r="A10989" t="s">
        <v>14763</v>
      </c>
      <c r="B10989" t="s">
        <v>19483</v>
      </c>
      <c r="C10989" t="s">
        <v>19618</v>
      </c>
      <c r="D10989" t="s">
        <v>19617</v>
      </c>
      <c r="E10989" s="89">
        <v>1.0137804991529351</v>
      </c>
      <c r="F10989" s="89">
        <v>707048</v>
      </c>
      <c r="G10989" s="89">
        <v>6</v>
      </c>
      <c r="H10989" t="s">
        <v>19629</v>
      </c>
      <c r="I10989" s="89"/>
    </row>
    <row r="10990" x14ac:dyDescent="0.3">
      <c r="A10990" t="s">
        <v>14764</v>
      </c>
      <c r="B10990" t="s">
        <v>19483</v>
      </c>
      <c r="C10990" t="s">
        <v>19618</v>
      </c>
      <c r="D10990" t="s">
        <v>19618</v>
      </c>
      <c r="E10990" s="89">
        <v>1</v>
      </c>
      <c r="F10990" s="89">
        <v>707048</v>
      </c>
      <c r="G10990" s="89">
        <v>6</v>
      </c>
      <c r="H10990" t="s">
        <v>19629</v>
      </c>
      <c r="I10990" s="89"/>
    </row>
    <row r="10991" x14ac:dyDescent="0.3">
      <c r="A10991" t="s">
        <v>14765</v>
      </c>
      <c r="B10991" t="s">
        <v>19483</v>
      </c>
      <c r="C10991" t="s">
        <v>19618</v>
      </c>
      <c r="D10991" t="s">
        <v>19619</v>
      </c>
      <c r="E10991" s="89">
        <v>1.0191750600197249</v>
      </c>
      <c r="F10991" s="89">
        <v>707048</v>
      </c>
      <c r="G10991" s="89">
        <v>6</v>
      </c>
      <c r="H10991" t="s">
        <v>19629</v>
      </c>
      <c r="I10991" s="89"/>
    </row>
    <row r="10992" x14ac:dyDescent="0.3">
      <c r="A10992" t="s">
        <v>14766</v>
      </c>
      <c r="B10992" t="s">
        <v>19483</v>
      </c>
      <c r="C10992" t="s">
        <v>19618</v>
      </c>
      <c r="D10992" t="s">
        <v>19620</v>
      </c>
      <c r="E10992" s="89">
        <v>0.97149879931777627</v>
      </c>
      <c r="F10992" s="89">
        <v>707048</v>
      </c>
      <c r="G10992" s="89">
        <v>6</v>
      </c>
      <c r="H10992" t="s">
        <v>19629</v>
      </c>
      <c r="I10992" s="89"/>
    </row>
    <row r="10993" x14ac:dyDescent="0.3">
      <c r="A10993" t="s">
        <v>14767</v>
      </c>
      <c r="B10993" t="s">
        <v>19483</v>
      </c>
      <c r="C10993" t="s">
        <v>19618</v>
      </c>
      <c r="D10993" t="s">
        <v>19621</v>
      </c>
      <c r="E10993" s="89">
        <v>0.72908584078933802</v>
      </c>
      <c r="F10993" s="89">
        <v>707048</v>
      </c>
      <c r="G10993" s="89">
        <v>6</v>
      </c>
      <c r="H10993" t="s">
        <v>19629</v>
      </c>
      <c r="I10993" s="89"/>
    </row>
    <row r="10994" x14ac:dyDescent="0.3">
      <c r="A10994" t="s">
        <v>14768</v>
      </c>
      <c r="B10994" t="s">
        <v>19483</v>
      </c>
      <c r="C10994" t="s">
        <v>19618</v>
      </c>
      <c r="D10994" t="s">
        <v>19622</v>
      </c>
      <c r="E10994" s="89">
        <v>0.99427633820671524</v>
      </c>
      <c r="F10994" s="89">
        <v>707048</v>
      </c>
      <c r="G10994" s="89">
        <v>6</v>
      </c>
      <c r="H10994" t="s">
        <v>19629</v>
      </c>
      <c r="I10994" s="89"/>
    </row>
    <row r="10995" x14ac:dyDescent="0.3">
      <c r="A10995" t="s">
        <v>14769</v>
      </c>
      <c r="B10995" t="s">
        <v>19483</v>
      </c>
      <c r="C10995" t="s">
        <v>19618</v>
      </c>
      <c r="D10995" t="s">
        <v>19623</v>
      </c>
      <c r="E10995" s="89">
        <v>1.8300207779384461</v>
      </c>
      <c r="F10995" s="89">
        <v>707048</v>
      </c>
      <c r="G10995" s="89">
        <v>6</v>
      </c>
      <c r="H10995" t="s">
        <v>19629</v>
      </c>
      <c r="I10995" s="89"/>
    </row>
    <row r="10996" x14ac:dyDescent="0.3">
      <c r="A10996" t="s">
        <v>14770</v>
      </c>
      <c r="B10996" t="s">
        <v>19480</v>
      </c>
      <c r="C10996" t="s">
        <v>19618</v>
      </c>
      <c r="D10996" t="s">
        <v>19623</v>
      </c>
      <c r="E10996" s="89">
        <v>0</v>
      </c>
      <c r="F10996" s="89">
        <v>707048</v>
      </c>
      <c r="G10996" s="89">
        <v>6</v>
      </c>
      <c r="H10996" t="s">
        <v>19630</v>
      </c>
      <c r="I10996" s="89"/>
    </row>
    <row r="10997" x14ac:dyDescent="0.3">
      <c r="A10997" t="s">
        <v>14771</v>
      </c>
      <c r="B10997" t="s">
        <v>19481</v>
      </c>
      <c r="C10997" t="s">
        <v>19618</v>
      </c>
      <c r="D10997" t="s">
        <v>19623</v>
      </c>
      <c r="E10997" s="89">
        <v>0</v>
      </c>
      <c r="F10997" s="89">
        <v>707048</v>
      </c>
      <c r="G10997" s="89">
        <v>6</v>
      </c>
      <c r="H10997" t="s">
        <v>19630</v>
      </c>
      <c r="I10997" s="89"/>
    </row>
    <row r="10998" x14ac:dyDescent="0.3">
      <c r="A10998" t="s">
        <v>14772</v>
      </c>
      <c r="B10998" t="s">
        <v>19482</v>
      </c>
      <c r="C10998" t="s">
        <v>19618</v>
      </c>
      <c r="D10998" t="s">
        <v>19623</v>
      </c>
      <c r="E10998" s="89">
        <v>0</v>
      </c>
      <c r="F10998" s="89">
        <v>707048</v>
      </c>
      <c r="G10998" s="89">
        <v>6</v>
      </c>
      <c r="H10998" t="s">
        <v>19630</v>
      </c>
      <c r="I10998" s="89"/>
    </row>
    <row r="10999" x14ac:dyDescent="0.3">
      <c r="A10999" t="s">
        <v>14773</v>
      </c>
      <c r="B10999" t="s">
        <v>19483</v>
      </c>
      <c r="C10999" t="s">
        <v>19618</v>
      </c>
      <c r="D10999" t="s">
        <v>19624</v>
      </c>
      <c r="E10999" s="89">
        <v>4.421750619840239</v>
      </c>
      <c r="F10999" s="89">
        <v>707048</v>
      </c>
      <c r="G10999" s="89">
        <v>6</v>
      </c>
      <c r="H10999" t="s">
        <v>19629</v>
      </c>
      <c r="I10999" s="89"/>
    </row>
    <row r="11000" x14ac:dyDescent="0.3">
      <c r="A11000" t="s">
        <v>14774</v>
      </c>
      <c r="B11000" t="s">
        <v>19480</v>
      </c>
      <c r="C11000" t="s">
        <v>19618</v>
      </c>
      <c r="D11000" t="s">
        <v>19624</v>
      </c>
      <c r="E11000" s="89">
        <v>0</v>
      </c>
      <c r="F11000" s="89">
        <v>707048</v>
      </c>
      <c r="G11000" s="89">
        <v>6</v>
      </c>
      <c r="H11000" t="s">
        <v>19630</v>
      </c>
      <c r="I11000" s="89"/>
    </row>
    <row r="11001" x14ac:dyDescent="0.3">
      <c r="A11001" t="s">
        <v>14775</v>
      </c>
      <c r="B11001" t="s">
        <v>19481</v>
      </c>
      <c r="C11001" t="s">
        <v>19618</v>
      </c>
      <c r="D11001" t="s">
        <v>19624</v>
      </c>
      <c r="E11001" s="89">
        <v>0</v>
      </c>
      <c r="F11001" s="89">
        <v>707048</v>
      </c>
      <c r="G11001" s="89">
        <v>6</v>
      </c>
      <c r="H11001" t="s">
        <v>19630</v>
      </c>
      <c r="I11001" s="89"/>
    </row>
    <row r="11002" x14ac:dyDescent="0.3">
      <c r="A11002" t="s">
        <v>14776</v>
      </c>
      <c r="B11002" t="s">
        <v>19482</v>
      </c>
      <c r="C11002" t="s">
        <v>19618</v>
      </c>
      <c r="D11002" t="s">
        <v>19624</v>
      </c>
      <c r="E11002" s="89">
        <v>0</v>
      </c>
      <c r="F11002" s="89">
        <v>707048</v>
      </c>
      <c r="G11002" s="89">
        <v>6</v>
      </c>
      <c r="H11002" t="s">
        <v>19630</v>
      </c>
      <c r="I11002" s="89"/>
    </row>
    <row r="11003" x14ac:dyDescent="0.3">
      <c r="A11003" t="s">
        <v>14777</v>
      </c>
      <c r="B11003" t="s">
        <v>19477</v>
      </c>
      <c r="C11003" t="s">
        <v>19619</v>
      </c>
      <c r="D11003" t="s">
        <v>19630</v>
      </c>
      <c r="E11003" s="89">
        <v>798027438136.49231</v>
      </c>
      <c r="F11003" s="89">
        <v>707048</v>
      </c>
      <c r="G11003" s="89">
        <v>6</v>
      </c>
      <c r="H11003" t="s">
        <v>19630</v>
      </c>
      <c r="I11003" s="89"/>
    </row>
    <row r="11004" x14ac:dyDescent="0.3">
      <c r="A11004" t="s">
        <v>14778</v>
      </c>
      <c r="B11004" t="s">
        <v>19478</v>
      </c>
      <c r="C11004" t="s">
        <v>19619</v>
      </c>
      <c r="D11004" t="s">
        <v>19630</v>
      </c>
      <c r="E11004" s="89">
        <v>1</v>
      </c>
      <c r="F11004" s="89">
        <v>707048</v>
      </c>
      <c r="G11004" s="89">
        <v>6</v>
      </c>
      <c r="H11004" t="s">
        <v>19630</v>
      </c>
      <c r="I11004" s="89"/>
    </row>
    <row r="11005" x14ac:dyDescent="0.3">
      <c r="A11005" t="s">
        <v>14779</v>
      </c>
      <c r="B11005" t="s">
        <v>19479</v>
      </c>
      <c r="C11005" t="s">
        <v>19619</v>
      </c>
      <c r="D11005" t="s">
        <v>19630</v>
      </c>
      <c r="E11005" s="89">
        <v>1128675.0519575649</v>
      </c>
      <c r="F11005" s="89">
        <v>707048</v>
      </c>
      <c r="G11005" s="89">
        <v>6</v>
      </c>
      <c r="H11005" t="s">
        <v>19630</v>
      </c>
      <c r="I11005" s="89"/>
    </row>
    <row r="11006" x14ac:dyDescent="0.3">
      <c r="A11006" t="s">
        <v>14780</v>
      </c>
      <c r="B11006" t="s">
        <v>19483</v>
      </c>
      <c r="C11006" t="s">
        <v>19619</v>
      </c>
      <c r="D11006" t="s">
        <v>19614</v>
      </c>
      <c r="E11006" s="89">
        <v>0.9711708209315939</v>
      </c>
      <c r="F11006" s="89">
        <v>707048</v>
      </c>
      <c r="G11006" s="89">
        <v>6</v>
      </c>
      <c r="H11006" t="s">
        <v>19629</v>
      </c>
      <c r="I11006" s="89"/>
    </row>
    <row r="11007" x14ac:dyDescent="0.3">
      <c r="A11007" t="s">
        <v>14781</v>
      </c>
      <c r="B11007" t="s">
        <v>19483</v>
      </c>
      <c r="C11007" t="s">
        <v>19619</v>
      </c>
      <c r="D11007" t="s">
        <v>19615</v>
      </c>
      <c r="E11007" s="89">
        <v>0.99779648292741907</v>
      </c>
      <c r="F11007" s="89">
        <v>707048</v>
      </c>
      <c r="G11007" s="89">
        <v>6</v>
      </c>
      <c r="H11007" t="s">
        <v>19629</v>
      </c>
      <c r="I11007" s="89"/>
    </row>
    <row r="11008" x14ac:dyDescent="0.3">
      <c r="A11008" t="s">
        <v>14782</v>
      </c>
      <c r="B11008" t="s">
        <v>19483</v>
      </c>
      <c r="C11008" t="s">
        <v>19619</v>
      </c>
      <c r="D11008" t="s">
        <v>19616</v>
      </c>
      <c r="E11008" s="89">
        <v>0.9711708209315939</v>
      </c>
      <c r="F11008" s="89">
        <v>707048</v>
      </c>
      <c r="G11008" s="89">
        <v>6</v>
      </c>
      <c r="H11008" t="s">
        <v>19629</v>
      </c>
      <c r="I11008" s="89"/>
    </row>
    <row r="11009" x14ac:dyDescent="0.3">
      <c r="A11009" t="s">
        <v>14783</v>
      </c>
      <c r="B11009" t="s">
        <v>19483</v>
      </c>
      <c r="C11009" t="s">
        <v>19619</v>
      </c>
      <c r="D11009" t="s">
        <v>19617</v>
      </c>
      <c r="E11009" s="89">
        <v>0.99590026819455524</v>
      </c>
      <c r="F11009" s="89">
        <v>707048</v>
      </c>
      <c r="G11009" s="89">
        <v>6</v>
      </c>
      <c r="H11009" t="s">
        <v>19629</v>
      </c>
      <c r="I11009" s="89"/>
    </row>
    <row r="11010" x14ac:dyDescent="0.3">
      <c r="A11010" t="s">
        <v>14784</v>
      </c>
      <c r="B11010" t="s">
        <v>19483</v>
      </c>
      <c r="C11010" t="s">
        <v>19619</v>
      </c>
      <c r="D11010" t="s">
        <v>19618</v>
      </c>
      <c r="E11010" s="89">
        <v>0.98224499033615997</v>
      </c>
      <c r="F11010" s="89">
        <v>707048</v>
      </c>
      <c r="G11010" s="89">
        <v>6</v>
      </c>
      <c r="H11010" t="s">
        <v>19629</v>
      </c>
      <c r="I11010" s="89"/>
    </row>
    <row r="11011" x14ac:dyDescent="0.3">
      <c r="A11011" t="s">
        <v>14785</v>
      </c>
      <c r="B11011" t="s">
        <v>19483</v>
      </c>
      <c r="C11011" t="s">
        <v>19619</v>
      </c>
      <c r="D11011" t="s">
        <v>19619</v>
      </c>
      <c r="E11011" s="89">
        <v>1</v>
      </c>
      <c r="F11011" s="89">
        <v>707048</v>
      </c>
      <c r="G11011" s="89">
        <v>6</v>
      </c>
      <c r="H11011" t="s">
        <v>19629</v>
      </c>
      <c r="I11011" s="89"/>
    </row>
    <row r="11012" x14ac:dyDescent="0.3">
      <c r="A11012" t="s">
        <v>14786</v>
      </c>
      <c r="B11012" t="s">
        <v>19483</v>
      </c>
      <c r="C11012" t="s">
        <v>19619</v>
      </c>
      <c r="D11012" t="s">
        <v>19620</v>
      </c>
      <c r="E11012" s="89">
        <v>0.95384937140602644</v>
      </c>
      <c r="F11012" s="89">
        <v>707048</v>
      </c>
      <c r="G11012" s="89">
        <v>6</v>
      </c>
      <c r="H11012" t="s">
        <v>19629</v>
      </c>
      <c r="I11012" s="89"/>
    </row>
    <row r="11013" x14ac:dyDescent="0.3">
      <c r="A11013" t="s">
        <v>14787</v>
      </c>
      <c r="B11013" t="s">
        <v>19483</v>
      </c>
      <c r="C11013" t="s">
        <v>19619</v>
      </c>
      <c r="D11013" t="s">
        <v>19621</v>
      </c>
      <c r="E11013" s="89">
        <v>0.71748277564201057</v>
      </c>
      <c r="F11013" s="89">
        <v>707048</v>
      </c>
      <c r="G11013" s="89">
        <v>6</v>
      </c>
      <c r="H11013" t="s">
        <v>19629</v>
      </c>
      <c r="I11013" s="89"/>
    </row>
    <row r="11014" x14ac:dyDescent="0.3">
      <c r="A11014" t="s">
        <v>14788</v>
      </c>
      <c r="B11014" t="s">
        <v>19483</v>
      </c>
      <c r="C11014" t="s">
        <v>19619</v>
      </c>
      <c r="D11014" t="s">
        <v>19622</v>
      </c>
      <c r="E11014" s="89">
        <v>0.97668818937737523</v>
      </c>
      <c r="F11014" s="89">
        <v>707048</v>
      </c>
      <c r="G11014" s="89">
        <v>6</v>
      </c>
      <c r="H11014" t="s">
        <v>19629</v>
      </c>
      <c r="I11014" s="89"/>
    </row>
    <row r="11015" x14ac:dyDescent="0.3">
      <c r="A11015" t="s">
        <v>14789</v>
      </c>
      <c r="B11015" t="s">
        <v>19483</v>
      </c>
      <c r="C11015" t="s">
        <v>19619</v>
      </c>
      <c r="D11015" t="s">
        <v>19623</v>
      </c>
      <c r="E11015" s="89">
        <v>1.7991437464678031</v>
      </c>
      <c r="F11015" s="89">
        <v>707048</v>
      </c>
      <c r="G11015" s="89">
        <v>6</v>
      </c>
      <c r="H11015" t="s">
        <v>19629</v>
      </c>
      <c r="I11015" s="89"/>
    </row>
    <row r="11016" x14ac:dyDescent="0.3">
      <c r="A11016" t="s">
        <v>14790</v>
      </c>
      <c r="B11016" t="s">
        <v>19480</v>
      </c>
      <c r="C11016" t="s">
        <v>19619</v>
      </c>
      <c r="D11016" t="s">
        <v>19623</v>
      </c>
      <c r="E11016" s="89">
        <v>0</v>
      </c>
      <c r="F11016" s="89">
        <v>707048</v>
      </c>
      <c r="G11016" s="89">
        <v>6</v>
      </c>
      <c r="H11016" t="s">
        <v>19630</v>
      </c>
      <c r="I11016" s="89"/>
    </row>
    <row r="11017" x14ac:dyDescent="0.3">
      <c r="A11017" t="s">
        <v>14791</v>
      </c>
      <c r="B11017" t="s">
        <v>19481</v>
      </c>
      <c r="C11017" t="s">
        <v>19619</v>
      </c>
      <c r="D11017" t="s">
        <v>19623</v>
      </c>
      <c r="E11017" s="89">
        <v>0</v>
      </c>
      <c r="F11017" s="89">
        <v>707048</v>
      </c>
      <c r="G11017" s="89">
        <v>6</v>
      </c>
      <c r="H11017" t="s">
        <v>19630</v>
      </c>
      <c r="I11017" s="89"/>
    </row>
    <row r="11018" x14ac:dyDescent="0.3">
      <c r="A11018" t="s">
        <v>14792</v>
      </c>
      <c r="B11018" t="s">
        <v>19482</v>
      </c>
      <c r="C11018" t="s">
        <v>19619</v>
      </c>
      <c r="D11018" t="s">
        <v>19623</v>
      </c>
      <c r="E11018" s="89">
        <v>0</v>
      </c>
      <c r="F11018" s="89">
        <v>707048</v>
      </c>
      <c r="G11018" s="89">
        <v>6</v>
      </c>
      <c r="H11018" t="s">
        <v>19630</v>
      </c>
      <c r="I11018" s="89"/>
    </row>
    <row r="11019" x14ac:dyDescent="0.3">
      <c r="A11019" t="s">
        <v>14793</v>
      </c>
      <c r="B11019" t="s">
        <v>19483</v>
      </c>
      <c r="C11019" t="s">
        <v>19619</v>
      </c>
      <c r="D11019" t="s">
        <v>19624</v>
      </c>
      <c r="E11019" s="89">
        <v>4.344812322323417</v>
      </c>
      <c r="F11019" s="89">
        <v>707048</v>
      </c>
      <c r="G11019" s="89">
        <v>6</v>
      </c>
      <c r="H11019" t="s">
        <v>19629</v>
      </c>
      <c r="I11019" s="89"/>
    </row>
    <row r="11020" x14ac:dyDescent="0.3">
      <c r="A11020" t="s">
        <v>14794</v>
      </c>
      <c r="B11020" t="s">
        <v>19480</v>
      </c>
      <c r="C11020" t="s">
        <v>19619</v>
      </c>
      <c r="D11020" t="s">
        <v>19624</v>
      </c>
      <c r="E11020" s="89">
        <v>0</v>
      </c>
      <c r="F11020" s="89">
        <v>707048</v>
      </c>
      <c r="G11020" s="89">
        <v>6</v>
      </c>
      <c r="H11020" t="s">
        <v>19630</v>
      </c>
      <c r="I11020" s="89"/>
    </row>
    <row r="11021" x14ac:dyDescent="0.3">
      <c r="A11021" t="s">
        <v>14795</v>
      </c>
      <c r="B11021" t="s">
        <v>19481</v>
      </c>
      <c r="C11021" t="s">
        <v>19619</v>
      </c>
      <c r="D11021" t="s">
        <v>19624</v>
      </c>
      <c r="E11021" s="89">
        <v>0</v>
      </c>
      <c r="F11021" s="89">
        <v>707048</v>
      </c>
      <c r="G11021" s="89">
        <v>6</v>
      </c>
      <c r="H11021" t="s">
        <v>19630</v>
      </c>
      <c r="I11021" s="89"/>
    </row>
    <row r="11022" x14ac:dyDescent="0.3">
      <c r="A11022" t="s">
        <v>14796</v>
      </c>
      <c r="B11022" t="s">
        <v>19482</v>
      </c>
      <c r="C11022" t="s">
        <v>19619</v>
      </c>
      <c r="D11022" t="s">
        <v>19624</v>
      </c>
      <c r="E11022" s="89">
        <v>0</v>
      </c>
      <c r="F11022" s="89">
        <v>707048</v>
      </c>
      <c r="G11022" s="89">
        <v>6</v>
      </c>
      <c r="H11022" t="s">
        <v>19630</v>
      </c>
      <c r="I11022" s="89"/>
    </row>
    <row r="11023" x14ac:dyDescent="0.3">
      <c r="A11023" t="s">
        <v>14797</v>
      </c>
      <c r="B11023" t="s">
        <v>19477</v>
      </c>
      <c r="C11023" t="s">
        <v>19620</v>
      </c>
      <c r="D11023" t="s">
        <v>19630</v>
      </c>
      <c r="E11023" s="89">
        <v>836463582635.8241</v>
      </c>
      <c r="F11023" s="89">
        <v>707048</v>
      </c>
      <c r="G11023" s="89">
        <v>6</v>
      </c>
      <c r="H11023" t="s">
        <v>19630</v>
      </c>
      <c r="I11023" s="89"/>
    </row>
    <row r="11024" x14ac:dyDescent="0.3">
      <c r="A11024" t="s">
        <v>14798</v>
      </c>
      <c r="B11024" t="s">
        <v>19478</v>
      </c>
      <c r="C11024" t="s">
        <v>19620</v>
      </c>
      <c r="D11024" t="s">
        <v>19630</v>
      </c>
      <c r="E11024" s="89">
        <v>1</v>
      </c>
      <c r="F11024" s="89">
        <v>707048</v>
      </c>
      <c r="G11024" s="89">
        <v>6</v>
      </c>
      <c r="H11024" t="s">
        <v>19630</v>
      </c>
      <c r="I11024" s="89"/>
    </row>
    <row r="11025" x14ac:dyDescent="0.3">
      <c r="A11025" t="s">
        <v>14799</v>
      </c>
      <c r="B11025" t="s">
        <v>19479</v>
      </c>
      <c r="C11025" t="s">
        <v>19620</v>
      </c>
      <c r="D11025" t="s">
        <v>19630</v>
      </c>
      <c r="E11025" s="89">
        <v>1183036.4878138739</v>
      </c>
      <c r="F11025" s="89">
        <v>707048</v>
      </c>
      <c r="G11025" s="89">
        <v>6</v>
      </c>
      <c r="H11025" t="s">
        <v>19630</v>
      </c>
      <c r="I11025" s="89"/>
    </row>
    <row r="11026" x14ac:dyDescent="0.3">
      <c r="A11026" t="s">
        <v>14800</v>
      </c>
      <c r="B11026" t="s">
        <v>19483</v>
      </c>
      <c r="C11026" t="s">
        <v>19620</v>
      </c>
      <c r="D11026" t="s">
        <v>19614</v>
      </c>
      <c r="E11026" s="89">
        <v>1.017869798759379</v>
      </c>
      <c r="F11026" s="89">
        <v>707048</v>
      </c>
      <c r="G11026" s="89">
        <v>6</v>
      </c>
      <c r="H11026" t="s">
        <v>19629</v>
      </c>
      <c r="I11026" s="89"/>
    </row>
    <row r="11027" x14ac:dyDescent="0.3">
      <c r="A11027" t="s">
        <v>14801</v>
      </c>
      <c r="B11027" t="s">
        <v>19483</v>
      </c>
      <c r="C11027" t="s">
        <v>19620</v>
      </c>
      <c r="D11027" t="s">
        <v>19615</v>
      </c>
      <c r="E11027" s="89">
        <v>1.045947131990598</v>
      </c>
      <c r="F11027" s="89">
        <v>707048</v>
      </c>
      <c r="G11027" s="89">
        <v>6</v>
      </c>
      <c r="H11027" t="s">
        <v>19629</v>
      </c>
      <c r="I11027" s="89"/>
    </row>
    <row r="11028" x14ac:dyDescent="0.3">
      <c r="A11028" t="s">
        <v>14802</v>
      </c>
      <c r="B11028" t="s">
        <v>19483</v>
      </c>
      <c r="C11028" t="s">
        <v>19620</v>
      </c>
      <c r="D11028" t="s">
        <v>19616</v>
      </c>
      <c r="E11028" s="89">
        <v>1.017869798759379</v>
      </c>
      <c r="F11028" s="89">
        <v>707048</v>
      </c>
      <c r="G11028" s="89">
        <v>6</v>
      </c>
      <c r="H11028" t="s">
        <v>19629</v>
      </c>
      <c r="I11028" s="89"/>
    </row>
    <row r="11029" x14ac:dyDescent="0.3">
      <c r="A11029" t="s">
        <v>14803</v>
      </c>
      <c r="B11029" t="s">
        <v>19483</v>
      </c>
      <c r="C11029" t="s">
        <v>19620</v>
      </c>
      <c r="D11029" t="s">
        <v>19617</v>
      </c>
      <c r="E11029" s="89">
        <v>1.0439458047759409</v>
      </c>
      <c r="F11029" s="89">
        <v>707048</v>
      </c>
      <c r="G11029" s="89">
        <v>6</v>
      </c>
      <c r="H11029" t="s">
        <v>19629</v>
      </c>
      <c r="I11029" s="89"/>
    </row>
    <row r="11030" x14ac:dyDescent="0.3">
      <c r="A11030" t="s">
        <v>14804</v>
      </c>
      <c r="B11030" t="s">
        <v>19483</v>
      </c>
      <c r="C11030" t="s">
        <v>19620</v>
      </c>
      <c r="D11030" t="s">
        <v>19618</v>
      </c>
      <c r="E11030" s="89">
        <v>1.0296904057513281</v>
      </c>
      <c r="F11030" s="89">
        <v>707048</v>
      </c>
      <c r="G11030" s="89">
        <v>6</v>
      </c>
      <c r="H11030" t="s">
        <v>19629</v>
      </c>
      <c r="I11030" s="89"/>
    </row>
    <row r="11031" x14ac:dyDescent="0.3">
      <c r="A11031" t="s">
        <v>14805</v>
      </c>
      <c r="B11031" t="s">
        <v>19483</v>
      </c>
      <c r="C11031" t="s">
        <v>19620</v>
      </c>
      <c r="D11031" t="s">
        <v>19619</v>
      </c>
      <c r="E11031" s="89">
        <v>1.0490009422541371</v>
      </c>
      <c r="F11031" s="89">
        <v>707048</v>
      </c>
      <c r="G11031" s="89">
        <v>6</v>
      </c>
      <c r="H11031" t="s">
        <v>19629</v>
      </c>
      <c r="I11031" s="89"/>
    </row>
    <row r="11032" x14ac:dyDescent="0.3">
      <c r="A11032" t="s">
        <v>14806</v>
      </c>
      <c r="B11032" t="s">
        <v>19483</v>
      </c>
      <c r="C11032" t="s">
        <v>19620</v>
      </c>
      <c r="D11032" t="s">
        <v>19620</v>
      </c>
      <c r="E11032" s="89">
        <v>1</v>
      </c>
      <c r="F11032" s="89">
        <v>707048</v>
      </c>
      <c r="G11032" s="89">
        <v>6</v>
      </c>
      <c r="H11032" t="s">
        <v>19629</v>
      </c>
      <c r="I11032" s="89"/>
    </row>
    <row r="11033" x14ac:dyDescent="0.3">
      <c r="A11033" t="s">
        <v>14807</v>
      </c>
      <c r="B11033" t="s">
        <v>19483</v>
      </c>
      <c r="C11033" t="s">
        <v>19620</v>
      </c>
      <c r="D11033" t="s">
        <v>19621</v>
      </c>
      <c r="E11033" s="89">
        <v>0.75140051935075003</v>
      </c>
      <c r="F11033" s="89">
        <v>707048</v>
      </c>
      <c r="G11033" s="89">
        <v>6</v>
      </c>
      <c r="H11033" t="s">
        <v>19629</v>
      </c>
      <c r="I11033" s="89"/>
    </row>
    <row r="11034" x14ac:dyDescent="0.3">
      <c r="A11034" t="s">
        <v>14808</v>
      </c>
      <c r="B11034" t="s">
        <v>19483</v>
      </c>
      <c r="C11034" t="s">
        <v>19620</v>
      </c>
      <c r="D11034" t="s">
        <v>19622</v>
      </c>
      <c r="E11034" s="89">
        <v>1.0238289927573889</v>
      </c>
      <c r="F11034" s="89">
        <v>707048</v>
      </c>
      <c r="G11034" s="89">
        <v>6</v>
      </c>
      <c r="H11034" t="s">
        <v>19629</v>
      </c>
      <c r="I11034" s="89"/>
    </row>
    <row r="11035" x14ac:dyDescent="0.3">
      <c r="A11035" t="s">
        <v>14809</v>
      </c>
      <c r="B11035" t="s">
        <v>19483</v>
      </c>
      <c r="C11035" t="s">
        <v>19620</v>
      </c>
      <c r="D11035" t="s">
        <v>19623</v>
      </c>
      <c r="E11035" s="89">
        <v>1.8845032994793049</v>
      </c>
      <c r="F11035" s="89">
        <v>707048</v>
      </c>
      <c r="G11035" s="89">
        <v>6</v>
      </c>
      <c r="H11035" t="s">
        <v>19629</v>
      </c>
      <c r="I11035" s="89"/>
    </row>
    <row r="11036" x14ac:dyDescent="0.3">
      <c r="A11036" t="s">
        <v>14810</v>
      </c>
      <c r="B11036" t="s">
        <v>19480</v>
      </c>
      <c r="C11036" t="s">
        <v>19620</v>
      </c>
      <c r="D11036" t="s">
        <v>19623</v>
      </c>
      <c r="E11036" s="89">
        <v>0</v>
      </c>
      <c r="F11036" s="89">
        <v>707048</v>
      </c>
      <c r="G11036" s="89">
        <v>6</v>
      </c>
      <c r="H11036" t="s">
        <v>19630</v>
      </c>
      <c r="I11036" s="89"/>
    </row>
    <row r="11037" x14ac:dyDescent="0.3">
      <c r="A11037" t="s">
        <v>14811</v>
      </c>
      <c r="B11037" t="s">
        <v>19481</v>
      </c>
      <c r="C11037" t="s">
        <v>19620</v>
      </c>
      <c r="D11037" t="s">
        <v>19623</v>
      </c>
      <c r="E11037" s="89">
        <v>0</v>
      </c>
      <c r="F11037" s="89">
        <v>707048</v>
      </c>
      <c r="G11037" s="89">
        <v>6</v>
      </c>
      <c r="H11037" t="s">
        <v>19630</v>
      </c>
      <c r="I11037" s="89"/>
    </row>
    <row r="11038" x14ac:dyDescent="0.3">
      <c r="A11038" t="s">
        <v>14812</v>
      </c>
      <c r="B11038" t="s">
        <v>19482</v>
      </c>
      <c r="C11038" t="s">
        <v>19620</v>
      </c>
      <c r="D11038" t="s">
        <v>19623</v>
      </c>
      <c r="E11038" s="89">
        <v>0</v>
      </c>
      <c r="F11038" s="89">
        <v>707048</v>
      </c>
      <c r="G11038" s="89">
        <v>6</v>
      </c>
      <c r="H11038" t="s">
        <v>19630</v>
      </c>
      <c r="I11038" s="89"/>
    </row>
    <row r="11039" x14ac:dyDescent="0.3">
      <c r="A11039" t="s">
        <v>14813</v>
      </c>
      <c r="B11039" t="s">
        <v>19483</v>
      </c>
      <c r="C11039" t="s">
        <v>19620</v>
      </c>
      <c r="D11039" t="s">
        <v>19624</v>
      </c>
      <c r="E11039" s="89">
        <v>4.5532842438087213</v>
      </c>
      <c r="F11039" s="89">
        <v>707048</v>
      </c>
      <c r="G11039" s="89">
        <v>6</v>
      </c>
      <c r="H11039" t="s">
        <v>19629</v>
      </c>
      <c r="I11039" s="89"/>
    </row>
    <row r="11040" x14ac:dyDescent="0.3">
      <c r="A11040" t="s">
        <v>14814</v>
      </c>
      <c r="B11040" t="s">
        <v>19480</v>
      </c>
      <c r="C11040" t="s">
        <v>19620</v>
      </c>
      <c r="D11040" t="s">
        <v>19624</v>
      </c>
      <c r="E11040" s="89">
        <v>0</v>
      </c>
      <c r="F11040" s="89">
        <v>707048</v>
      </c>
      <c r="G11040" s="89">
        <v>6</v>
      </c>
      <c r="H11040" t="s">
        <v>19630</v>
      </c>
      <c r="I11040" s="89"/>
    </row>
    <row r="11041" x14ac:dyDescent="0.3">
      <c r="A11041" t="s">
        <v>14815</v>
      </c>
      <c r="B11041" t="s">
        <v>19481</v>
      </c>
      <c r="C11041" t="s">
        <v>19620</v>
      </c>
      <c r="D11041" t="s">
        <v>19624</v>
      </c>
      <c r="E11041" s="89">
        <v>0</v>
      </c>
      <c r="F11041" s="89">
        <v>707048</v>
      </c>
      <c r="G11041" s="89">
        <v>6</v>
      </c>
      <c r="H11041" t="s">
        <v>19630</v>
      </c>
      <c r="I11041" s="89"/>
    </row>
    <row r="11042" x14ac:dyDescent="0.3">
      <c r="A11042" t="s">
        <v>14816</v>
      </c>
      <c r="B11042" t="s">
        <v>19482</v>
      </c>
      <c r="C11042" t="s">
        <v>19620</v>
      </c>
      <c r="D11042" t="s">
        <v>19624</v>
      </c>
      <c r="E11042" s="89">
        <v>0</v>
      </c>
      <c r="F11042" s="89">
        <v>707048</v>
      </c>
      <c r="G11042" s="89">
        <v>6</v>
      </c>
      <c r="H11042" t="s">
        <v>19630</v>
      </c>
      <c r="I11042" s="89"/>
    </row>
    <row r="11043" x14ac:dyDescent="0.3">
      <c r="A11043" t="s">
        <v>14817</v>
      </c>
      <c r="B11043" t="s">
        <v>19477</v>
      </c>
      <c r="C11043" t="s">
        <v>19621</v>
      </c>
      <c r="D11043" t="s">
        <v>19630</v>
      </c>
      <c r="E11043" s="89">
        <v>1224632226352.783</v>
      </c>
      <c r="F11043" s="89">
        <v>707048</v>
      </c>
      <c r="G11043" s="89">
        <v>6</v>
      </c>
      <c r="H11043" t="s">
        <v>19630</v>
      </c>
      <c r="I11043" s="89"/>
    </row>
    <row r="11044" x14ac:dyDescent="0.3">
      <c r="A11044" t="s">
        <v>14818</v>
      </c>
      <c r="B11044" t="s">
        <v>19478</v>
      </c>
      <c r="C11044" t="s">
        <v>19621</v>
      </c>
      <c r="D11044" t="s">
        <v>19630</v>
      </c>
      <c r="E11044" s="89">
        <v>1</v>
      </c>
      <c r="F11044" s="89">
        <v>707048</v>
      </c>
      <c r="G11044" s="89">
        <v>6</v>
      </c>
      <c r="H11044" t="s">
        <v>19630</v>
      </c>
      <c r="I11044" s="89"/>
    </row>
    <row r="11045" x14ac:dyDescent="0.3">
      <c r="A11045" t="s">
        <v>14819</v>
      </c>
      <c r="B11045" t="s">
        <v>19479</v>
      </c>
      <c r="C11045" t="s">
        <v>19621</v>
      </c>
      <c r="D11045" t="s">
        <v>19630</v>
      </c>
      <c r="E11045" s="89">
        <v>1732035.4860671179</v>
      </c>
      <c r="F11045" s="89">
        <v>707048</v>
      </c>
      <c r="G11045" s="89">
        <v>6</v>
      </c>
      <c r="H11045" t="s">
        <v>19630</v>
      </c>
      <c r="I11045" s="89"/>
    </row>
    <row r="11046" x14ac:dyDescent="0.3">
      <c r="A11046" t="s">
        <v>14820</v>
      </c>
      <c r="B11046" t="s">
        <v>19483</v>
      </c>
      <c r="C11046" t="s">
        <v>19621</v>
      </c>
      <c r="D11046" t="s">
        <v>19614</v>
      </c>
      <c r="E11046" s="89">
        <v>1.4906801716897919</v>
      </c>
      <c r="F11046" s="89">
        <v>707048</v>
      </c>
      <c r="G11046" s="89">
        <v>6</v>
      </c>
      <c r="H11046" t="s">
        <v>19629</v>
      </c>
      <c r="I11046" s="89"/>
    </row>
    <row r="11047" x14ac:dyDescent="0.3">
      <c r="A11047" t="s">
        <v>14821</v>
      </c>
      <c r="B11047" t="s">
        <v>19483</v>
      </c>
      <c r="C11047" t="s">
        <v>19621</v>
      </c>
      <c r="D11047" t="s">
        <v>19615</v>
      </c>
      <c r="E11047" s="89">
        <v>1.536949041937165</v>
      </c>
      <c r="F11047" s="89">
        <v>707048</v>
      </c>
      <c r="G11047" s="89">
        <v>6</v>
      </c>
      <c r="H11047" t="s">
        <v>19629</v>
      </c>
      <c r="I11047" s="89"/>
    </row>
    <row r="11048" x14ac:dyDescent="0.3">
      <c r="A11048" t="s">
        <v>14822</v>
      </c>
      <c r="B11048" t="s">
        <v>19483</v>
      </c>
      <c r="C11048" t="s">
        <v>19621</v>
      </c>
      <c r="D11048" t="s">
        <v>19616</v>
      </c>
      <c r="E11048" s="89">
        <v>1.4906801716897919</v>
      </c>
      <c r="F11048" s="89">
        <v>707048</v>
      </c>
      <c r="G11048" s="89">
        <v>6</v>
      </c>
      <c r="H11048" t="s">
        <v>19629</v>
      </c>
      <c r="I11048" s="89"/>
    </row>
    <row r="11049" x14ac:dyDescent="0.3">
      <c r="A11049" t="s">
        <v>14823</v>
      </c>
      <c r="B11049" t="s">
        <v>19483</v>
      </c>
      <c r="C11049" t="s">
        <v>19621</v>
      </c>
      <c r="D11049" t="s">
        <v>19617</v>
      </c>
      <c r="E11049" s="89">
        <v>1.5338209877979849</v>
      </c>
      <c r="F11049" s="89">
        <v>707048</v>
      </c>
      <c r="G11049" s="89">
        <v>6</v>
      </c>
      <c r="H11049" t="s">
        <v>19629</v>
      </c>
      <c r="I11049" s="89"/>
    </row>
    <row r="11050" x14ac:dyDescent="0.3">
      <c r="A11050" t="s">
        <v>14824</v>
      </c>
      <c r="B11050" t="s">
        <v>19483</v>
      </c>
      <c r="C11050" t="s">
        <v>19621</v>
      </c>
      <c r="D11050" t="s">
        <v>19618</v>
      </c>
      <c r="E11050" s="89">
        <v>1.5144788259879911</v>
      </c>
      <c r="F11050" s="89">
        <v>707048</v>
      </c>
      <c r="G11050" s="89">
        <v>6</v>
      </c>
      <c r="H11050" t="s">
        <v>19629</v>
      </c>
      <c r="I11050" s="89"/>
    </row>
    <row r="11051" x14ac:dyDescent="0.3">
      <c r="A11051" t="s">
        <v>14825</v>
      </c>
      <c r="B11051" t="s">
        <v>19483</v>
      </c>
      <c r="C11051" t="s">
        <v>19621</v>
      </c>
      <c r="D11051" t="s">
        <v>19619</v>
      </c>
      <c r="E11051" s="89">
        <v>1.5460454436588</v>
      </c>
      <c r="F11051" s="89">
        <v>707048</v>
      </c>
      <c r="G11051" s="89">
        <v>6</v>
      </c>
      <c r="H11051" t="s">
        <v>19629</v>
      </c>
      <c r="I11051" s="89"/>
    </row>
    <row r="11052" x14ac:dyDescent="0.3">
      <c r="A11052" t="s">
        <v>14826</v>
      </c>
      <c r="B11052" t="s">
        <v>19483</v>
      </c>
      <c r="C11052" t="s">
        <v>19621</v>
      </c>
      <c r="D11052" t="s">
        <v>19620</v>
      </c>
      <c r="E11052" s="89">
        <v>1.472594784423876</v>
      </c>
      <c r="F11052" s="89">
        <v>707048</v>
      </c>
      <c r="G11052" s="89">
        <v>6</v>
      </c>
      <c r="H11052" t="s">
        <v>19629</v>
      </c>
      <c r="I11052" s="89"/>
    </row>
    <row r="11053" x14ac:dyDescent="0.3">
      <c r="A11053" t="s">
        <v>14827</v>
      </c>
      <c r="B11053" t="s">
        <v>19483</v>
      </c>
      <c r="C11053" t="s">
        <v>19621</v>
      </c>
      <c r="D11053" t="s">
        <v>19621</v>
      </c>
      <c r="E11053" s="89">
        <v>1</v>
      </c>
      <c r="F11053" s="89">
        <v>707048</v>
      </c>
      <c r="G11053" s="89">
        <v>6</v>
      </c>
      <c r="H11053" t="s">
        <v>19629</v>
      </c>
      <c r="I11053" s="89"/>
    </row>
    <row r="11054" x14ac:dyDescent="0.3">
      <c r="A11054" t="s">
        <v>14828</v>
      </c>
      <c r="B11054" t="s">
        <v>19483</v>
      </c>
      <c r="C11054" t="s">
        <v>19621</v>
      </c>
      <c r="D11054" t="s">
        <v>19622</v>
      </c>
      <c r="E11054" s="89">
        <v>1.506062874756966</v>
      </c>
      <c r="F11054" s="89">
        <v>707048</v>
      </c>
      <c r="G11054" s="89">
        <v>6</v>
      </c>
      <c r="H11054" t="s">
        <v>19629</v>
      </c>
      <c r="I11054" s="89"/>
    </row>
    <row r="11055" x14ac:dyDescent="0.3">
      <c r="A11055" t="s">
        <v>14829</v>
      </c>
      <c r="B11055" t="s">
        <v>19483</v>
      </c>
      <c r="C11055" t="s">
        <v>19621</v>
      </c>
      <c r="D11055" t="s">
        <v>19623</v>
      </c>
      <c r="E11055" s="89">
        <v>2.7319935892802261</v>
      </c>
      <c r="F11055" s="89">
        <v>707048</v>
      </c>
      <c r="G11055" s="89">
        <v>6</v>
      </c>
      <c r="H11055" t="s">
        <v>19629</v>
      </c>
      <c r="I11055" s="89"/>
    </row>
    <row r="11056" x14ac:dyDescent="0.3">
      <c r="A11056" t="s">
        <v>14830</v>
      </c>
      <c r="B11056" t="s">
        <v>19480</v>
      </c>
      <c r="C11056" t="s">
        <v>19621</v>
      </c>
      <c r="D11056" t="s">
        <v>19623</v>
      </c>
      <c r="E11056" s="89">
        <v>0</v>
      </c>
      <c r="F11056" s="89">
        <v>707048</v>
      </c>
      <c r="G11056" s="89">
        <v>6</v>
      </c>
      <c r="H11056" t="s">
        <v>19630</v>
      </c>
      <c r="I11056" s="89"/>
    </row>
    <row r="11057" x14ac:dyDescent="0.3">
      <c r="A11057" t="s">
        <v>14831</v>
      </c>
      <c r="B11057" t="s">
        <v>19481</v>
      </c>
      <c r="C11057" t="s">
        <v>19621</v>
      </c>
      <c r="D11057" t="s">
        <v>19623</v>
      </c>
      <c r="E11057" s="89">
        <v>0</v>
      </c>
      <c r="F11057" s="89">
        <v>707048</v>
      </c>
      <c r="G11057" s="89">
        <v>6</v>
      </c>
      <c r="H11057" t="s">
        <v>19630</v>
      </c>
      <c r="I11057" s="89"/>
    </row>
    <row r="11058" x14ac:dyDescent="0.3">
      <c r="A11058" t="s">
        <v>14832</v>
      </c>
      <c r="B11058" t="s">
        <v>19482</v>
      </c>
      <c r="C11058" t="s">
        <v>19621</v>
      </c>
      <c r="D11058" t="s">
        <v>19623</v>
      </c>
      <c r="E11058" s="89">
        <v>0</v>
      </c>
      <c r="F11058" s="89">
        <v>707048</v>
      </c>
      <c r="G11058" s="89">
        <v>6</v>
      </c>
      <c r="H11058" t="s">
        <v>19630</v>
      </c>
      <c r="I11058" s="89"/>
    </row>
    <row r="11059" x14ac:dyDescent="0.3">
      <c r="A11059" t="s">
        <v>14833</v>
      </c>
      <c r="B11059" t="s">
        <v>19483</v>
      </c>
      <c r="C11059" t="s">
        <v>19621</v>
      </c>
      <c r="D11059" t="s">
        <v>19624</v>
      </c>
      <c r="E11059" s="89">
        <v>6.6497507333638506</v>
      </c>
      <c r="F11059" s="89">
        <v>707048</v>
      </c>
      <c r="G11059" s="89">
        <v>6</v>
      </c>
      <c r="H11059" t="s">
        <v>19629</v>
      </c>
      <c r="I11059" s="89"/>
    </row>
    <row r="11060" x14ac:dyDescent="0.3">
      <c r="A11060" t="s">
        <v>14834</v>
      </c>
      <c r="B11060" t="s">
        <v>19480</v>
      </c>
      <c r="C11060" t="s">
        <v>19621</v>
      </c>
      <c r="D11060" t="s">
        <v>19624</v>
      </c>
      <c r="E11060" s="89">
        <v>0</v>
      </c>
      <c r="F11060" s="89">
        <v>707048</v>
      </c>
      <c r="G11060" s="89">
        <v>6</v>
      </c>
      <c r="H11060" t="s">
        <v>19630</v>
      </c>
      <c r="I11060" s="89"/>
    </row>
    <row r="11061" x14ac:dyDescent="0.3">
      <c r="A11061" t="s">
        <v>14835</v>
      </c>
      <c r="B11061" t="s">
        <v>19481</v>
      </c>
      <c r="C11061" t="s">
        <v>19621</v>
      </c>
      <c r="D11061" t="s">
        <v>19624</v>
      </c>
      <c r="E11061" s="89">
        <v>0</v>
      </c>
      <c r="F11061" s="89">
        <v>707048</v>
      </c>
      <c r="G11061" s="89">
        <v>6</v>
      </c>
      <c r="H11061" t="s">
        <v>19630</v>
      </c>
      <c r="I11061" s="89"/>
    </row>
    <row r="11062" x14ac:dyDescent="0.3">
      <c r="A11062" t="s">
        <v>14836</v>
      </c>
      <c r="B11062" t="s">
        <v>19482</v>
      </c>
      <c r="C11062" t="s">
        <v>19621</v>
      </c>
      <c r="D11062" t="s">
        <v>19624</v>
      </c>
      <c r="E11062" s="89">
        <v>0</v>
      </c>
      <c r="F11062" s="89">
        <v>707048</v>
      </c>
      <c r="G11062" s="89">
        <v>6</v>
      </c>
      <c r="H11062" t="s">
        <v>19630</v>
      </c>
      <c r="I11062" s="89"/>
    </row>
    <row r="11063" x14ac:dyDescent="0.3">
      <c r="A11063" t="s">
        <v>14837</v>
      </c>
      <c r="B11063" t="s">
        <v>19477</v>
      </c>
      <c r="C11063" t="s">
        <v>19622</v>
      </c>
      <c r="D11063" t="s">
        <v>19630</v>
      </c>
      <c r="E11063" s="89">
        <v>819246972841.94849</v>
      </c>
      <c r="F11063" s="89">
        <v>707048</v>
      </c>
      <c r="G11063" s="89">
        <v>6</v>
      </c>
      <c r="H11063" t="s">
        <v>19630</v>
      </c>
      <c r="I11063" s="89"/>
    </row>
    <row r="11064" x14ac:dyDescent="0.3">
      <c r="A11064" t="s">
        <v>14838</v>
      </c>
      <c r="B11064" t="s">
        <v>19478</v>
      </c>
      <c r="C11064" t="s">
        <v>19622</v>
      </c>
      <c r="D11064" t="s">
        <v>19630</v>
      </c>
      <c r="E11064" s="89">
        <v>1</v>
      </c>
      <c r="F11064" s="89">
        <v>707048</v>
      </c>
      <c r="G11064" s="89">
        <v>6</v>
      </c>
      <c r="H11064" t="s">
        <v>19630</v>
      </c>
      <c r="I11064" s="89"/>
    </row>
    <row r="11065" x14ac:dyDescent="0.3">
      <c r="A11065" t="s">
        <v>14839</v>
      </c>
      <c r="B11065" t="s">
        <v>19479</v>
      </c>
      <c r="C11065" t="s">
        <v>19622</v>
      </c>
      <c r="D11065" t="s">
        <v>19630</v>
      </c>
      <c r="E11065" s="89">
        <v>1158686.500551516</v>
      </c>
      <c r="F11065" s="89">
        <v>707048</v>
      </c>
      <c r="G11065" s="89">
        <v>6</v>
      </c>
      <c r="H11065" t="s">
        <v>19630</v>
      </c>
      <c r="I11065" s="89"/>
    </row>
    <row r="11066" x14ac:dyDescent="0.3">
      <c r="A11066" t="s">
        <v>14840</v>
      </c>
      <c r="B11066" t="s">
        <v>19483</v>
      </c>
      <c r="C11066" t="s">
        <v>19622</v>
      </c>
      <c r="D11066" t="s">
        <v>19614</v>
      </c>
      <c r="E11066" s="89">
        <v>0.99662269185598074</v>
      </c>
      <c r="F11066" s="89">
        <v>707048</v>
      </c>
      <c r="G11066" s="89">
        <v>6</v>
      </c>
      <c r="H11066" t="s">
        <v>19629</v>
      </c>
      <c r="I11066" s="89"/>
    </row>
    <row r="11067" x14ac:dyDescent="0.3">
      <c r="A11067" t="s">
        <v>14841</v>
      </c>
      <c r="B11067" t="s">
        <v>19483</v>
      </c>
      <c r="C11067" t="s">
        <v>19622</v>
      </c>
      <c r="D11067" t="s">
        <v>19615</v>
      </c>
      <c r="E11067" s="89">
        <v>1.023962825108903</v>
      </c>
      <c r="F11067" s="89">
        <v>707048</v>
      </c>
      <c r="G11067" s="89">
        <v>6</v>
      </c>
      <c r="H11067" t="s">
        <v>19629</v>
      </c>
      <c r="I11067" s="89"/>
    </row>
    <row r="11068" x14ac:dyDescent="0.3">
      <c r="A11068" t="s">
        <v>14842</v>
      </c>
      <c r="B11068" t="s">
        <v>19483</v>
      </c>
      <c r="C11068" t="s">
        <v>19622</v>
      </c>
      <c r="D11068" t="s">
        <v>19616</v>
      </c>
      <c r="E11068" s="89">
        <v>0.99662269185598074</v>
      </c>
      <c r="F11068" s="89">
        <v>707048</v>
      </c>
      <c r="G11068" s="89">
        <v>6</v>
      </c>
      <c r="H11068" t="s">
        <v>19629</v>
      </c>
      <c r="I11068" s="89"/>
    </row>
    <row r="11069" x14ac:dyDescent="0.3">
      <c r="A11069" t="s">
        <v>14843</v>
      </c>
      <c r="B11069" t="s">
        <v>19483</v>
      </c>
      <c r="C11069" t="s">
        <v>19622</v>
      </c>
      <c r="D11069" t="s">
        <v>19617</v>
      </c>
      <c r="E11069" s="89">
        <v>1.02194810582249</v>
      </c>
      <c r="F11069" s="89">
        <v>707048</v>
      </c>
      <c r="G11069" s="89">
        <v>6</v>
      </c>
      <c r="H11069" t="s">
        <v>19629</v>
      </c>
      <c r="I11069" s="89"/>
    </row>
    <row r="11070" x14ac:dyDescent="0.3">
      <c r="A11070" t="s">
        <v>14844</v>
      </c>
      <c r="B11070" t="s">
        <v>19483</v>
      </c>
      <c r="C11070" t="s">
        <v>19622</v>
      </c>
      <c r="D11070" t="s">
        <v>19618</v>
      </c>
      <c r="E11070" s="89">
        <v>1.008098681682227</v>
      </c>
      <c r="F11070" s="89">
        <v>707048</v>
      </c>
      <c r="G11070" s="89">
        <v>6</v>
      </c>
      <c r="H11070" t="s">
        <v>19629</v>
      </c>
      <c r="I11070" s="89"/>
    </row>
    <row r="11071" x14ac:dyDescent="0.3">
      <c r="A11071" t="s">
        <v>14845</v>
      </c>
      <c r="B11071" t="s">
        <v>19483</v>
      </c>
      <c r="C11071" t="s">
        <v>19622</v>
      </c>
      <c r="D11071" t="s">
        <v>19619</v>
      </c>
      <c r="E11071" s="89">
        <v>1.0274895769446539</v>
      </c>
      <c r="F11071" s="89">
        <v>707048</v>
      </c>
      <c r="G11071" s="89">
        <v>6</v>
      </c>
      <c r="H11071" t="s">
        <v>19629</v>
      </c>
      <c r="I11071" s="89"/>
    </row>
    <row r="11072" x14ac:dyDescent="0.3">
      <c r="A11072" t="s">
        <v>14846</v>
      </c>
      <c r="B11072" t="s">
        <v>19483</v>
      </c>
      <c r="C11072" t="s">
        <v>19622</v>
      </c>
      <c r="D11072" t="s">
        <v>19620</v>
      </c>
      <c r="E11072" s="89">
        <v>0.97939870470552048</v>
      </c>
      <c r="F11072" s="89">
        <v>707048</v>
      </c>
      <c r="G11072" s="89">
        <v>6</v>
      </c>
      <c r="H11072" t="s">
        <v>19629</v>
      </c>
      <c r="I11072" s="89"/>
    </row>
    <row r="11073" x14ac:dyDescent="0.3">
      <c r="A11073" t="s">
        <v>14847</v>
      </c>
      <c r="B11073" t="s">
        <v>19483</v>
      </c>
      <c r="C11073" t="s">
        <v>19622</v>
      </c>
      <c r="D11073" t="s">
        <v>19621</v>
      </c>
      <c r="E11073" s="89">
        <v>0.73504367596033515</v>
      </c>
      <c r="F11073" s="89">
        <v>707048</v>
      </c>
      <c r="G11073" s="89">
        <v>6</v>
      </c>
      <c r="H11073" t="s">
        <v>19629</v>
      </c>
      <c r="I11073" s="89"/>
    </row>
    <row r="11074" x14ac:dyDescent="0.3">
      <c r="A11074" t="s">
        <v>14848</v>
      </c>
      <c r="B11074" t="s">
        <v>19483</v>
      </c>
      <c r="C11074" t="s">
        <v>19622</v>
      </c>
      <c r="D11074" t="s">
        <v>19622</v>
      </c>
      <c r="E11074" s="89">
        <v>1</v>
      </c>
      <c r="F11074" s="89">
        <v>707048</v>
      </c>
      <c r="G11074" s="89">
        <v>6</v>
      </c>
      <c r="H11074" t="s">
        <v>19629</v>
      </c>
      <c r="I11074" s="89"/>
    </row>
    <row r="11075" x14ac:dyDescent="0.3">
      <c r="A11075" t="s">
        <v>14849</v>
      </c>
      <c r="B11075" t="s">
        <v>19483</v>
      </c>
      <c r="C11075" t="s">
        <v>19622</v>
      </c>
      <c r="D11075" t="s">
        <v>19623</v>
      </c>
      <c r="E11075" s="89">
        <v>1.845109984066607</v>
      </c>
      <c r="F11075" s="89">
        <v>707048</v>
      </c>
      <c r="G11075" s="89">
        <v>6</v>
      </c>
      <c r="H11075" t="s">
        <v>19629</v>
      </c>
      <c r="I11075" s="89"/>
    </row>
    <row r="11076" x14ac:dyDescent="0.3">
      <c r="A11076" t="s">
        <v>14850</v>
      </c>
      <c r="B11076" t="s">
        <v>19480</v>
      </c>
      <c r="C11076" t="s">
        <v>19622</v>
      </c>
      <c r="D11076" t="s">
        <v>19623</v>
      </c>
      <c r="E11076" s="89">
        <v>0</v>
      </c>
      <c r="F11076" s="89">
        <v>707048</v>
      </c>
      <c r="G11076" s="89">
        <v>6</v>
      </c>
      <c r="H11076" t="s">
        <v>19630</v>
      </c>
      <c r="I11076" s="89"/>
    </row>
    <row r="11077" x14ac:dyDescent="0.3">
      <c r="A11077" t="s">
        <v>14851</v>
      </c>
      <c r="B11077" t="s">
        <v>19481</v>
      </c>
      <c r="C11077" t="s">
        <v>19622</v>
      </c>
      <c r="D11077" t="s">
        <v>19623</v>
      </c>
      <c r="E11077" s="89">
        <v>0</v>
      </c>
      <c r="F11077" s="89">
        <v>707048</v>
      </c>
      <c r="G11077" s="89">
        <v>6</v>
      </c>
      <c r="H11077" t="s">
        <v>19630</v>
      </c>
      <c r="I11077" s="89"/>
    </row>
    <row r="11078" x14ac:dyDescent="0.3">
      <c r="A11078" t="s">
        <v>14852</v>
      </c>
      <c r="B11078" t="s">
        <v>19482</v>
      </c>
      <c r="C11078" t="s">
        <v>19622</v>
      </c>
      <c r="D11078" t="s">
        <v>19623</v>
      </c>
      <c r="E11078" s="89">
        <v>0</v>
      </c>
      <c r="F11078" s="89">
        <v>707048</v>
      </c>
      <c r="G11078" s="89">
        <v>6</v>
      </c>
      <c r="H11078" t="s">
        <v>19630</v>
      </c>
      <c r="I11078" s="89"/>
    </row>
    <row r="11079" x14ac:dyDescent="0.3">
      <c r="A11079" t="s">
        <v>14853</v>
      </c>
      <c r="B11079" t="s">
        <v>19483</v>
      </c>
      <c r="C11079" t="s">
        <v>19622</v>
      </c>
      <c r="D11079" t="s">
        <v>19624</v>
      </c>
      <c r="E11079" s="89">
        <v>4.4591956439656499</v>
      </c>
      <c r="F11079" s="89">
        <v>707048</v>
      </c>
      <c r="G11079" s="89">
        <v>6</v>
      </c>
      <c r="H11079" t="s">
        <v>19629</v>
      </c>
      <c r="I11079" s="89"/>
    </row>
    <row r="11080" x14ac:dyDescent="0.3">
      <c r="A11080" t="s">
        <v>14854</v>
      </c>
      <c r="B11080" t="s">
        <v>19480</v>
      </c>
      <c r="C11080" t="s">
        <v>19622</v>
      </c>
      <c r="D11080" t="s">
        <v>19624</v>
      </c>
      <c r="E11080" s="89">
        <v>0</v>
      </c>
      <c r="F11080" s="89">
        <v>707048</v>
      </c>
      <c r="G11080" s="89">
        <v>6</v>
      </c>
      <c r="H11080" t="s">
        <v>19630</v>
      </c>
      <c r="I11080" s="89"/>
    </row>
    <row r="11081" x14ac:dyDescent="0.3">
      <c r="A11081" t="s">
        <v>14855</v>
      </c>
      <c r="B11081" t="s">
        <v>19481</v>
      </c>
      <c r="C11081" t="s">
        <v>19622</v>
      </c>
      <c r="D11081" t="s">
        <v>19624</v>
      </c>
      <c r="E11081" s="89">
        <v>0</v>
      </c>
      <c r="F11081" s="89">
        <v>707048</v>
      </c>
      <c r="G11081" s="89">
        <v>6</v>
      </c>
      <c r="H11081" t="s">
        <v>19630</v>
      </c>
      <c r="I11081" s="89"/>
    </row>
    <row r="11082" x14ac:dyDescent="0.3">
      <c r="A11082" t="s">
        <v>14856</v>
      </c>
      <c r="B11082" t="s">
        <v>19482</v>
      </c>
      <c r="C11082" t="s">
        <v>19622</v>
      </c>
      <c r="D11082" t="s">
        <v>19624</v>
      </c>
      <c r="E11082" s="89">
        <v>0</v>
      </c>
      <c r="F11082" s="89">
        <v>707048</v>
      </c>
      <c r="G11082" s="89">
        <v>6</v>
      </c>
      <c r="H11082" t="s">
        <v>19630</v>
      </c>
      <c r="I11082" s="89"/>
    </row>
    <row r="11083" x14ac:dyDescent="0.3">
      <c r="A11083" t="s">
        <v>14526</v>
      </c>
      <c r="B11083" t="s">
        <v>19483</v>
      </c>
      <c r="C11083" t="s">
        <v>19510</v>
      </c>
      <c r="D11083" t="s">
        <v>19614</v>
      </c>
      <c r="E11083" s="89">
        <v>3.7448265594191427E-2</v>
      </c>
      <c r="F11083" s="89">
        <v>707048</v>
      </c>
      <c r="G11083" s="89">
        <v>6</v>
      </c>
      <c r="H11083" t="s">
        <v>19629</v>
      </c>
      <c r="I11083" s="89"/>
    </row>
    <row r="11084" x14ac:dyDescent="0.3">
      <c r="A11084" t="s">
        <v>14527</v>
      </c>
      <c r="B11084" t="s">
        <v>19483</v>
      </c>
      <c r="C11084" t="s">
        <v>19510</v>
      </c>
      <c r="D11084" t="s">
        <v>19615</v>
      </c>
      <c r="E11084" s="89">
        <v>3.8610592809698953E-2</v>
      </c>
      <c r="F11084" s="89">
        <v>707048</v>
      </c>
      <c r="G11084" s="89">
        <v>6</v>
      </c>
      <c r="H11084" t="s">
        <v>19629</v>
      </c>
      <c r="I11084" s="89"/>
    </row>
    <row r="11085" x14ac:dyDescent="0.3">
      <c r="A11085" t="s">
        <v>14528</v>
      </c>
      <c r="B11085" t="s">
        <v>19483</v>
      </c>
      <c r="C11085" t="s">
        <v>19510</v>
      </c>
      <c r="D11085" t="s">
        <v>19616</v>
      </c>
      <c r="E11085" s="89">
        <v>3.7448265594191427E-2</v>
      </c>
      <c r="F11085" s="89">
        <v>707048</v>
      </c>
      <c r="G11085" s="89">
        <v>6</v>
      </c>
      <c r="H11085" t="s">
        <v>19629</v>
      </c>
      <c r="I11085" s="89"/>
    </row>
    <row r="11086" x14ac:dyDescent="0.3">
      <c r="A11086" t="s">
        <v>14529</v>
      </c>
      <c r="B11086" t="s">
        <v>19483</v>
      </c>
      <c r="C11086" t="s">
        <v>19510</v>
      </c>
      <c r="D11086" t="s">
        <v>19617</v>
      </c>
      <c r="E11086" s="89">
        <v>3.8526706645925432E-2</v>
      </c>
      <c r="F11086" s="89">
        <v>707048</v>
      </c>
      <c r="G11086" s="89">
        <v>6</v>
      </c>
      <c r="H11086" t="s">
        <v>19629</v>
      </c>
      <c r="I11086" s="89"/>
    </row>
    <row r="11087" x14ac:dyDescent="0.3">
      <c r="A11087" t="s">
        <v>14530</v>
      </c>
      <c r="B11087" t="s">
        <v>19483</v>
      </c>
      <c r="C11087" t="s">
        <v>19510</v>
      </c>
      <c r="D11087" t="s">
        <v>19618</v>
      </c>
      <c r="E11087" s="89">
        <v>3.8058583543407222E-2</v>
      </c>
      <c r="F11087" s="89">
        <v>707048</v>
      </c>
      <c r="G11087" s="89">
        <v>6</v>
      </c>
      <c r="H11087" t="s">
        <v>19629</v>
      </c>
      <c r="I11087" s="89"/>
    </row>
    <row r="11088" x14ac:dyDescent="0.3">
      <c r="A11088" t="s">
        <v>14531</v>
      </c>
      <c r="B11088" t="s">
        <v>19483</v>
      </c>
      <c r="C11088" t="s">
        <v>19510</v>
      </c>
      <c r="D11088" t="s">
        <v>19619</v>
      </c>
      <c r="E11088" s="89">
        <v>3.919767353973877E-2</v>
      </c>
      <c r="F11088" s="89">
        <v>707048</v>
      </c>
      <c r="G11088" s="89">
        <v>6</v>
      </c>
      <c r="H11088" t="s">
        <v>19629</v>
      </c>
      <c r="I11088" s="89"/>
    </row>
    <row r="11089" x14ac:dyDescent="0.3">
      <c r="A11089" t="s">
        <v>14532</v>
      </c>
      <c r="B11089" t="s">
        <v>19483</v>
      </c>
      <c r="C11089" t="s">
        <v>19510</v>
      </c>
      <c r="D11089" t="s">
        <v>19620</v>
      </c>
      <c r="E11089" s="89">
        <v>3.7019696427169582E-2</v>
      </c>
      <c r="F11089" s="89">
        <v>707048</v>
      </c>
      <c r="G11089" s="89">
        <v>6</v>
      </c>
      <c r="H11089" t="s">
        <v>19629</v>
      </c>
      <c r="I11089" s="89"/>
    </row>
    <row r="11090" x14ac:dyDescent="0.3">
      <c r="A11090" t="s">
        <v>14533</v>
      </c>
      <c r="B11090" t="s">
        <v>19483</v>
      </c>
      <c r="C11090" t="s">
        <v>19510</v>
      </c>
      <c r="D11090" t="s">
        <v>19621</v>
      </c>
      <c r="E11090" s="89">
        <v>2.730598669709498E-2</v>
      </c>
      <c r="F11090" s="89">
        <v>707048</v>
      </c>
      <c r="G11090" s="89">
        <v>6</v>
      </c>
      <c r="H11090" t="s">
        <v>19629</v>
      </c>
      <c r="I11090" s="89"/>
    </row>
    <row r="11091" x14ac:dyDescent="0.3">
      <c r="A11091" t="s">
        <v>14534</v>
      </c>
      <c r="B11091" t="s">
        <v>19483</v>
      </c>
      <c r="C11091" t="s">
        <v>19510</v>
      </c>
      <c r="D11091" t="s">
        <v>19622</v>
      </c>
      <c r="E11091" s="89">
        <v>3.7786368904283517E-2</v>
      </c>
      <c r="F11091" s="89">
        <v>707048</v>
      </c>
      <c r="G11091" s="89">
        <v>6</v>
      </c>
      <c r="H11091" t="s">
        <v>19629</v>
      </c>
      <c r="I11091" s="89"/>
    </row>
    <row r="11092" x14ac:dyDescent="0.3">
      <c r="A11092" t="s">
        <v>14535</v>
      </c>
      <c r="B11092" t="s">
        <v>19483</v>
      </c>
      <c r="C11092" t="s">
        <v>19510</v>
      </c>
      <c r="D11092" t="s">
        <v>19623</v>
      </c>
      <c r="E11092" s="89">
        <v>6.8726224063832747E-2</v>
      </c>
      <c r="F11092" s="89">
        <v>707048</v>
      </c>
      <c r="G11092" s="89">
        <v>6</v>
      </c>
      <c r="H11092" t="s">
        <v>19629</v>
      </c>
      <c r="I11092" s="89"/>
    </row>
    <row r="11093" x14ac:dyDescent="0.3">
      <c r="A11093" t="s">
        <v>14536</v>
      </c>
      <c r="B11093" t="s">
        <v>19483</v>
      </c>
      <c r="C11093" t="s">
        <v>19510</v>
      </c>
      <c r="D11093" t="s">
        <v>19624</v>
      </c>
      <c r="E11093" s="89">
        <v>0.1673092022833918</v>
      </c>
      <c r="F11093" s="89">
        <v>707048</v>
      </c>
      <c r="G11093" s="89">
        <v>6</v>
      </c>
      <c r="H11093" t="s">
        <v>19629</v>
      </c>
      <c r="I11093" s="89"/>
    </row>
    <row r="11094" x14ac:dyDescent="0.3">
      <c r="A11094" t="s">
        <v>14537</v>
      </c>
      <c r="B11094" t="s">
        <v>19476</v>
      </c>
      <c r="C11094" t="s">
        <v>19521</v>
      </c>
      <c r="D11094" t="s">
        <v>19630</v>
      </c>
      <c r="E11094" s="89">
        <v>679579</v>
      </c>
      <c r="F11094" s="89">
        <v>707048</v>
      </c>
      <c r="G11094" s="89">
        <v>6</v>
      </c>
      <c r="H11094" t="s">
        <v>19630</v>
      </c>
      <c r="I11094" s="89"/>
    </row>
    <row r="11095" x14ac:dyDescent="0.3">
      <c r="A11095" t="s">
        <v>14538</v>
      </c>
      <c r="B11095" t="s">
        <v>19477</v>
      </c>
      <c r="C11095" t="s">
        <v>19521</v>
      </c>
      <c r="D11095" t="s">
        <v>19630</v>
      </c>
      <c r="E11095" s="89">
        <v>7809905653.8127213</v>
      </c>
      <c r="F11095" s="89">
        <v>707048</v>
      </c>
      <c r="G11095" s="89">
        <v>6</v>
      </c>
      <c r="H11095" t="s">
        <v>19630</v>
      </c>
      <c r="I11095" s="89"/>
    </row>
    <row r="11096" x14ac:dyDescent="0.3">
      <c r="A11096" t="s">
        <v>14539</v>
      </c>
      <c r="B11096" t="s">
        <v>19478</v>
      </c>
      <c r="C11096" t="s">
        <v>19521</v>
      </c>
      <c r="D11096" t="s">
        <v>19630</v>
      </c>
      <c r="E11096" s="89">
        <v>0.96114973806587389</v>
      </c>
      <c r="F11096" s="89">
        <v>707048</v>
      </c>
      <c r="G11096" s="89">
        <v>6</v>
      </c>
      <c r="H11096" t="s">
        <v>19630</v>
      </c>
      <c r="I11096" s="89"/>
    </row>
    <row r="11097" x14ac:dyDescent="0.3">
      <c r="A11097" t="s">
        <v>14540</v>
      </c>
      <c r="B11097" t="s">
        <v>19479</v>
      </c>
      <c r="C11097" t="s">
        <v>19521</v>
      </c>
      <c r="D11097" t="s">
        <v>19630</v>
      </c>
      <c r="E11097" s="89">
        <v>11045.79272385004</v>
      </c>
      <c r="F11097" s="89">
        <v>707048</v>
      </c>
      <c r="G11097" s="89">
        <v>6</v>
      </c>
      <c r="H11097" t="s">
        <v>19630</v>
      </c>
      <c r="I11097" s="89"/>
    </row>
    <row r="11098" x14ac:dyDescent="0.3">
      <c r="A11098" t="s">
        <v>14868</v>
      </c>
      <c r="B11098" t="s">
        <v>19480</v>
      </c>
      <c r="C11098" t="s">
        <v>19527</v>
      </c>
      <c r="D11098" t="s">
        <v>19623</v>
      </c>
      <c r="E11098" s="89">
        <v>0</v>
      </c>
      <c r="F11098" s="89">
        <v>707048</v>
      </c>
      <c r="G11098" s="89">
        <v>6</v>
      </c>
      <c r="H11098" t="s">
        <v>19630</v>
      </c>
      <c r="I11098" s="89"/>
    </row>
    <row r="11099" x14ac:dyDescent="0.3">
      <c r="A11099" t="s">
        <v>14869</v>
      </c>
      <c r="B11099" t="s">
        <v>19481</v>
      </c>
      <c r="C11099" t="s">
        <v>19527</v>
      </c>
      <c r="D11099" t="s">
        <v>19623</v>
      </c>
      <c r="E11099" s="89">
        <v>0</v>
      </c>
      <c r="F11099" s="89">
        <v>707048</v>
      </c>
      <c r="G11099" s="89">
        <v>6</v>
      </c>
      <c r="H11099" t="s">
        <v>19630</v>
      </c>
      <c r="I11099" s="89"/>
    </row>
    <row r="11100" x14ac:dyDescent="0.3">
      <c r="A11100" t="s">
        <v>14870</v>
      </c>
      <c r="B11100" t="s">
        <v>19482</v>
      </c>
      <c r="C11100" t="s">
        <v>19527</v>
      </c>
      <c r="D11100" t="s">
        <v>19623</v>
      </c>
      <c r="E11100" s="89">
        <v>0</v>
      </c>
      <c r="F11100" s="89">
        <v>707048</v>
      </c>
      <c r="G11100" s="89">
        <v>6</v>
      </c>
      <c r="H11100" t="s">
        <v>19630</v>
      </c>
      <c r="I11100" s="89"/>
    </row>
    <row r="11101" x14ac:dyDescent="0.3">
      <c r="A11101" t="s">
        <v>14871</v>
      </c>
      <c r="B11101" t="s">
        <v>19480</v>
      </c>
      <c r="C11101" t="s">
        <v>19527</v>
      </c>
      <c r="D11101" t="s">
        <v>19624</v>
      </c>
      <c r="E11101" s="89">
        <v>0</v>
      </c>
      <c r="F11101" s="89">
        <v>707048</v>
      </c>
      <c r="G11101" s="89">
        <v>6</v>
      </c>
      <c r="H11101" t="s">
        <v>19630</v>
      </c>
      <c r="I11101" s="89"/>
    </row>
    <row r="11102" x14ac:dyDescent="0.3">
      <c r="A11102" t="s">
        <v>14872</v>
      </c>
      <c r="B11102" t="s">
        <v>19481</v>
      </c>
      <c r="C11102" t="s">
        <v>19527</v>
      </c>
      <c r="D11102" t="s">
        <v>19624</v>
      </c>
      <c r="E11102" s="89">
        <v>0</v>
      </c>
      <c r="F11102" s="89">
        <v>707048</v>
      </c>
      <c r="G11102" s="89">
        <v>6</v>
      </c>
      <c r="H11102" t="s">
        <v>19630</v>
      </c>
      <c r="I11102" s="89"/>
    </row>
    <row r="11103" x14ac:dyDescent="0.3">
      <c r="A11103" t="s">
        <v>14873</v>
      </c>
      <c r="B11103" t="s">
        <v>19482</v>
      </c>
      <c r="C11103" t="s">
        <v>19527</v>
      </c>
      <c r="D11103" t="s">
        <v>19624</v>
      </c>
      <c r="E11103" s="89">
        <v>0</v>
      </c>
      <c r="F11103" s="89">
        <v>707048</v>
      </c>
      <c r="G11103" s="89">
        <v>6</v>
      </c>
      <c r="H11103" t="s">
        <v>19630</v>
      </c>
      <c r="I11103" s="89"/>
    </row>
    <row r="11104" x14ac:dyDescent="0.3">
      <c r="A11104" t="s">
        <v>14874</v>
      </c>
      <c r="B11104" t="s">
        <v>19480</v>
      </c>
      <c r="C11104" t="s">
        <v>19528</v>
      </c>
      <c r="D11104" t="s">
        <v>19623</v>
      </c>
      <c r="E11104" s="89">
        <v>0</v>
      </c>
      <c r="F11104" s="89">
        <v>707048</v>
      </c>
      <c r="G11104" s="89">
        <v>6</v>
      </c>
      <c r="H11104" t="s">
        <v>19630</v>
      </c>
      <c r="I11104" s="89"/>
    </row>
    <row r="11105" x14ac:dyDescent="0.3">
      <c r="A11105" t="s">
        <v>14875</v>
      </c>
      <c r="B11105" t="s">
        <v>19481</v>
      </c>
      <c r="C11105" t="s">
        <v>19528</v>
      </c>
      <c r="D11105" t="s">
        <v>19623</v>
      </c>
      <c r="E11105" s="89">
        <v>0</v>
      </c>
      <c r="F11105" s="89">
        <v>707048</v>
      </c>
      <c r="G11105" s="89">
        <v>6</v>
      </c>
      <c r="H11105" t="s">
        <v>19630</v>
      </c>
      <c r="I11105" s="89"/>
    </row>
    <row r="11106" x14ac:dyDescent="0.3">
      <c r="A11106" t="s">
        <v>14876</v>
      </c>
      <c r="B11106" t="s">
        <v>19482</v>
      </c>
      <c r="C11106" t="s">
        <v>19528</v>
      </c>
      <c r="D11106" t="s">
        <v>19623</v>
      </c>
      <c r="E11106" s="89">
        <v>0</v>
      </c>
      <c r="F11106" s="89">
        <v>707048</v>
      </c>
      <c r="G11106" s="89">
        <v>6</v>
      </c>
      <c r="H11106" t="s">
        <v>19630</v>
      </c>
      <c r="I11106" s="89"/>
    </row>
    <row r="11107" x14ac:dyDescent="0.3">
      <c r="A11107" t="s">
        <v>14877</v>
      </c>
      <c r="B11107" t="s">
        <v>19480</v>
      </c>
      <c r="C11107" t="s">
        <v>19528</v>
      </c>
      <c r="D11107" t="s">
        <v>19624</v>
      </c>
      <c r="E11107" s="89">
        <v>0</v>
      </c>
      <c r="F11107" s="89">
        <v>707048</v>
      </c>
      <c r="G11107" s="89">
        <v>6</v>
      </c>
      <c r="H11107" t="s">
        <v>19630</v>
      </c>
      <c r="I11107" s="89"/>
    </row>
    <row r="11108" x14ac:dyDescent="0.3">
      <c r="A11108" t="s">
        <v>14878</v>
      </c>
      <c r="B11108" t="s">
        <v>19481</v>
      </c>
      <c r="C11108" t="s">
        <v>19528</v>
      </c>
      <c r="D11108" t="s">
        <v>19624</v>
      </c>
      <c r="E11108" s="89">
        <v>0</v>
      </c>
      <c r="F11108" s="89">
        <v>707048</v>
      </c>
      <c r="G11108" s="89">
        <v>6</v>
      </c>
      <c r="H11108" t="s">
        <v>19630</v>
      </c>
      <c r="I11108" s="89"/>
    </row>
    <row r="11109" x14ac:dyDescent="0.3">
      <c r="A11109" t="s">
        <v>14879</v>
      </c>
      <c r="B11109" t="s">
        <v>19482</v>
      </c>
      <c r="C11109" t="s">
        <v>19528</v>
      </c>
      <c r="D11109" t="s">
        <v>19624</v>
      </c>
      <c r="E11109" s="89">
        <v>0</v>
      </c>
      <c r="F11109" s="89">
        <v>707048</v>
      </c>
      <c r="G11109" s="89">
        <v>6</v>
      </c>
      <c r="H11109" t="s">
        <v>19630</v>
      </c>
      <c r="I11109" s="89"/>
    </row>
    <row r="11110" x14ac:dyDescent="0.3">
      <c r="A11110" t="s">
        <v>14880</v>
      </c>
      <c r="B11110" t="s">
        <v>19480</v>
      </c>
      <c r="C11110" t="s">
        <v>19529</v>
      </c>
      <c r="D11110" t="s">
        <v>19623</v>
      </c>
      <c r="E11110" s="89">
        <v>0</v>
      </c>
      <c r="F11110" s="89">
        <v>707048</v>
      </c>
      <c r="G11110" s="89">
        <v>6</v>
      </c>
      <c r="H11110" t="s">
        <v>19630</v>
      </c>
      <c r="I11110" s="89"/>
    </row>
    <row r="11111" x14ac:dyDescent="0.3">
      <c r="A11111" t="s">
        <v>14881</v>
      </c>
      <c r="B11111" t="s">
        <v>19481</v>
      </c>
      <c r="C11111" t="s">
        <v>19529</v>
      </c>
      <c r="D11111" t="s">
        <v>19623</v>
      </c>
      <c r="E11111" s="89">
        <v>0</v>
      </c>
      <c r="F11111" s="89">
        <v>707048</v>
      </c>
      <c r="G11111" s="89">
        <v>6</v>
      </c>
      <c r="H11111" t="s">
        <v>19630</v>
      </c>
      <c r="I11111" s="89"/>
    </row>
    <row r="11112" x14ac:dyDescent="0.3">
      <c r="A11112" t="s">
        <v>14882</v>
      </c>
      <c r="B11112" t="s">
        <v>19482</v>
      </c>
      <c r="C11112" t="s">
        <v>19529</v>
      </c>
      <c r="D11112" t="s">
        <v>19623</v>
      </c>
      <c r="E11112" s="89">
        <v>0</v>
      </c>
      <c r="F11112" s="89">
        <v>707048</v>
      </c>
      <c r="G11112" s="89">
        <v>6</v>
      </c>
      <c r="H11112" t="s">
        <v>19630</v>
      </c>
      <c r="I11112" s="89"/>
    </row>
    <row r="11113" x14ac:dyDescent="0.3">
      <c r="A11113" t="s">
        <v>14883</v>
      </c>
      <c r="B11113" t="s">
        <v>19480</v>
      </c>
      <c r="C11113" t="s">
        <v>19529</v>
      </c>
      <c r="D11113" t="s">
        <v>19624</v>
      </c>
      <c r="E11113" s="89">
        <v>0</v>
      </c>
      <c r="F11113" s="89">
        <v>707048</v>
      </c>
      <c r="G11113" s="89">
        <v>6</v>
      </c>
      <c r="H11113" t="s">
        <v>19630</v>
      </c>
      <c r="I11113" s="89"/>
    </row>
    <row r="11114" x14ac:dyDescent="0.3">
      <c r="A11114" t="s">
        <v>14884</v>
      </c>
      <c r="B11114" t="s">
        <v>19481</v>
      </c>
      <c r="C11114" t="s">
        <v>19529</v>
      </c>
      <c r="D11114" t="s">
        <v>19624</v>
      </c>
      <c r="E11114" s="89">
        <v>0</v>
      </c>
      <c r="F11114" s="89">
        <v>707048</v>
      </c>
      <c r="G11114" s="89">
        <v>6</v>
      </c>
      <c r="H11114" t="s">
        <v>19630</v>
      </c>
      <c r="I11114" s="89"/>
    </row>
    <row r="11115" x14ac:dyDescent="0.3">
      <c r="A11115" t="s">
        <v>14885</v>
      </c>
      <c r="B11115" t="s">
        <v>19482</v>
      </c>
      <c r="C11115" t="s">
        <v>19529</v>
      </c>
      <c r="D11115" t="s">
        <v>19624</v>
      </c>
      <c r="E11115" s="89">
        <v>0</v>
      </c>
      <c r="F11115" s="89">
        <v>707048</v>
      </c>
      <c r="G11115" s="89">
        <v>6</v>
      </c>
      <c r="H11115" t="s">
        <v>19630</v>
      </c>
      <c r="I11115" s="89"/>
    </row>
    <row r="11116" x14ac:dyDescent="0.3">
      <c r="A11116" t="s">
        <v>14886</v>
      </c>
      <c r="B11116" t="s">
        <v>19480</v>
      </c>
      <c r="C11116" t="s">
        <v>19530</v>
      </c>
      <c r="D11116" t="s">
        <v>19623</v>
      </c>
      <c r="E11116" s="89">
        <v>0</v>
      </c>
      <c r="F11116" s="89">
        <v>707048</v>
      </c>
      <c r="G11116" s="89">
        <v>6</v>
      </c>
      <c r="H11116" t="s">
        <v>19630</v>
      </c>
      <c r="I11116" s="89"/>
    </row>
    <row r="11117" x14ac:dyDescent="0.3">
      <c r="A11117" t="s">
        <v>14887</v>
      </c>
      <c r="B11117" t="s">
        <v>19481</v>
      </c>
      <c r="C11117" t="s">
        <v>19530</v>
      </c>
      <c r="D11117" t="s">
        <v>19623</v>
      </c>
      <c r="E11117" s="89">
        <v>0</v>
      </c>
      <c r="F11117" s="89">
        <v>707048</v>
      </c>
      <c r="G11117" s="89">
        <v>6</v>
      </c>
      <c r="H11117" t="s">
        <v>19630</v>
      </c>
      <c r="I11117" s="89"/>
    </row>
    <row r="11118" x14ac:dyDescent="0.3">
      <c r="A11118" t="s">
        <v>14888</v>
      </c>
      <c r="B11118" t="s">
        <v>19482</v>
      </c>
      <c r="C11118" t="s">
        <v>19530</v>
      </c>
      <c r="D11118" t="s">
        <v>19623</v>
      </c>
      <c r="E11118" s="89">
        <v>0</v>
      </c>
      <c r="F11118" s="89">
        <v>707048</v>
      </c>
      <c r="G11118" s="89">
        <v>6</v>
      </c>
      <c r="H11118" t="s">
        <v>19630</v>
      </c>
      <c r="I11118" s="89"/>
    </row>
    <row r="11119" x14ac:dyDescent="0.3">
      <c r="A11119" t="s">
        <v>14889</v>
      </c>
      <c r="B11119" t="s">
        <v>19480</v>
      </c>
      <c r="C11119" t="s">
        <v>19530</v>
      </c>
      <c r="D11119" t="s">
        <v>19624</v>
      </c>
      <c r="E11119" s="89">
        <v>0</v>
      </c>
      <c r="F11119" s="89">
        <v>707048</v>
      </c>
      <c r="G11119" s="89">
        <v>6</v>
      </c>
      <c r="H11119" t="s">
        <v>19630</v>
      </c>
      <c r="I11119" s="89"/>
    </row>
    <row r="11120" x14ac:dyDescent="0.3">
      <c r="A11120" t="s">
        <v>14890</v>
      </c>
      <c r="B11120" t="s">
        <v>19481</v>
      </c>
      <c r="C11120" t="s">
        <v>19530</v>
      </c>
      <c r="D11120" t="s">
        <v>19624</v>
      </c>
      <c r="E11120" s="89">
        <v>0</v>
      </c>
      <c r="F11120" s="89">
        <v>707048</v>
      </c>
      <c r="G11120" s="89">
        <v>6</v>
      </c>
      <c r="H11120" t="s">
        <v>19630</v>
      </c>
      <c r="I11120" s="89"/>
    </row>
    <row r="11121" x14ac:dyDescent="0.3">
      <c r="A11121" t="s">
        <v>14891</v>
      </c>
      <c r="B11121" t="s">
        <v>19482</v>
      </c>
      <c r="C11121" t="s">
        <v>19530</v>
      </c>
      <c r="D11121" t="s">
        <v>19624</v>
      </c>
      <c r="E11121" s="89">
        <v>0</v>
      </c>
      <c r="F11121" s="89">
        <v>707048</v>
      </c>
      <c r="G11121" s="89">
        <v>6</v>
      </c>
      <c r="H11121" t="s">
        <v>19630</v>
      </c>
      <c r="I11121" s="89"/>
    </row>
    <row r="11122" x14ac:dyDescent="0.3">
      <c r="A11122" t="s">
        <v>14892</v>
      </c>
      <c r="B11122" t="s">
        <v>19480</v>
      </c>
      <c r="C11122" t="s">
        <v>19531</v>
      </c>
      <c r="D11122" t="s">
        <v>19623</v>
      </c>
      <c r="E11122" s="89">
        <v>0</v>
      </c>
      <c r="F11122" s="89">
        <v>707048</v>
      </c>
      <c r="G11122" s="89">
        <v>6</v>
      </c>
      <c r="H11122" t="s">
        <v>19630</v>
      </c>
      <c r="I11122" s="89"/>
    </row>
    <row r="11123" x14ac:dyDescent="0.3">
      <c r="A11123" t="s">
        <v>14893</v>
      </c>
      <c r="B11123" t="s">
        <v>19481</v>
      </c>
      <c r="C11123" t="s">
        <v>19531</v>
      </c>
      <c r="D11123" t="s">
        <v>19623</v>
      </c>
      <c r="E11123" s="89">
        <v>0</v>
      </c>
      <c r="F11123" s="89">
        <v>707048</v>
      </c>
      <c r="G11123" s="89">
        <v>6</v>
      </c>
      <c r="H11123" t="s">
        <v>19630</v>
      </c>
      <c r="I11123" s="89"/>
    </row>
    <row r="11124" x14ac:dyDescent="0.3">
      <c r="A11124" t="s">
        <v>14894</v>
      </c>
      <c r="B11124" t="s">
        <v>19482</v>
      </c>
      <c r="C11124" t="s">
        <v>19531</v>
      </c>
      <c r="D11124" t="s">
        <v>19623</v>
      </c>
      <c r="E11124" s="89">
        <v>0</v>
      </c>
      <c r="F11124" s="89">
        <v>707048</v>
      </c>
      <c r="G11124" s="89">
        <v>6</v>
      </c>
      <c r="H11124" t="s">
        <v>19630</v>
      </c>
      <c r="I11124" s="89"/>
    </row>
    <row r="11125" x14ac:dyDescent="0.3">
      <c r="A11125" t="s">
        <v>14895</v>
      </c>
      <c r="B11125" t="s">
        <v>19480</v>
      </c>
      <c r="C11125" t="s">
        <v>19531</v>
      </c>
      <c r="D11125" t="s">
        <v>19624</v>
      </c>
      <c r="E11125" s="89">
        <v>0</v>
      </c>
      <c r="F11125" s="89">
        <v>707048</v>
      </c>
      <c r="G11125" s="89">
        <v>6</v>
      </c>
      <c r="H11125" t="s">
        <v>19630</v>
      </c>
      <c r="I11125" s="89"/>
    </row>
    <row r="11126" x14ac:dyDescent="0.3">
      <c r="A11126" t="s">
        <v>14896</v>
      </c>
      <c r="B11126" t="s">
        <v>19481</v>
      </c>
      <c r="C11126" t="s">
        <v>19531</v>
      </c>
      <c r="D11126" t="s">
        <v>19624</v>
      </c>
      <c r="E11126" s="89">
        <v>0</v>
      </c>
      <c r="F11126" s="89">
        <v>707048</v>
      </c>
      <c r="G11126" s="89">
        <v>6</v>
      </c>
      <c r="H11126" t="s">
        <v>19630</v>
      </c>
      <c r="I11126" s="89"/>
    </row>
    <row r="11127" x14ac:dyDescent="0.3">
      <c r="A11127" t="s">
        <v>14897</v>
      </c>
      <c r="B11127" t="s">
        <v>19482</v>
      </c>
      <c r="C11127" t="s">
        <v>19531</v>
      </c>
      <c r="D11127" t="s">
        <v>19624</v>
      </c>
      <c r="E11127" s="89">
        <v>0</v>
      </c>
      <c r="F11127" s="89">
        <v>707048</v>
      </c>
      <c r="G11127" s="89">
        <v>6</v>
      </c>
      <c r="H11127" t="s">
        <v>19630</v>
      </c>
      <c r="I11127" s="89"/>
    </row>
    <row r="11128" x14ac:dyDescent="0.3">
      <c r="A11128" t="s">
        <v>14898</v>
      </c>
      <c r="B11128" t="s">
        <v>19480</v>
      </c>
      <c r="C11128" t="s">
        <v>19532</v>
      </c>
      <c r="D11128" t="s">
        <v>19623</v>
      </c>
      <c r="E11128" s="89">
        <v>0</v>
      </c>
      <c r="F11128" s="89">
        <v>707048</v>
      </c>
      <c r="G11128" s="89">
        <v>6</v>
      </c>
      <c r="H11128" t="s">
        <v>19630</v>
      </c>
      <c r="I11128" s="89"/>
    </row>
    <row r="11129" x14ac:dyDescent="0.3">
      <c r="A11129" t="s">
        <v>14899</v>
      </c>
      <c r="B11129" t="s">
        <v>19481</v>
      </c>
      <c r="C11129" t="s">
        <v>19532</v>
      </c>
      <c r="D11129" t="s">
        <v>19623</v>
      </c>
      <c r="E11129" s="89">
        <v>0</v>
      </c>
      <c r="F11129" s="89">
        <v>707048</v>
      </c>
      <c r="G11129" s="89">
        <v>6</v>
      </c>
      <c r="H11129" t="s">
        <v>19630</v>
      </c>
      <c r="I11129" s="89"/>
    </row>
    <row r="11130" x14ac:dyDescent="0.3">
      <c r="A11130" t="s">
        <v>14900</v>
      </c>
      <c r="B11130" t="s">
        <v>19482</v>
      </c>
      <c r="C11130" t="s">
        <v>19532</v>
      </c>
      <c r="D11130" t="s">
        <v>19623</v>
      </c>
      <c r="E11130" s="89">
        <v>0</v>
      </c>
      <c r="F11130" s="89">
        <v>707048</v>
      </c>
      <c r="G11130" s="89">
        <v>6</v>
      </c>
      <c r="H11130" t="s">
        <v>19630</v>
      </c>
      <c r="I11130" s="89"/>
    </row>
    <row r="11131" x14ac:dyDescent="0.3">
      <c r="A11131" t="s">
        <v>14901</v>
      </c>
      <c r="B11131" t="s">
        <v>19480</v>
      </c>
      <c r="C11131" t="s">
        <v>19532</v>
      </c>
      <c r="D11131" t="s">
        <v>19624</v>
      </c>
      <c r="E11131" s="89">
        <v>0</v>
      </c>
      <c r="F11131" s="89">
        <v>707048</v>
      </c>
      <c r="G11131" s="89">
        <v>6</v>
      </c>
      <c r="H11131" t="s">
        <v>19630</v>
      </c>
      <c r="I11131" s="89"/>
    </row>
    <row r="11132" x14ac:dyDescent="0.3">
      <c r="A11132" t="s">
        <v>14902</v>
      </c>
      <c r="B11132" t="s">
        <v>19481</v>
      </c>
      <c r="C11132" t="s">
        <v>19532</v>
      </c>
      <c r="D11132" t="s">
        <v>19624</v>
      </c>
      <c r="E11132" s="89">
        <v>0</v>
      </c>
      <c r="F11132" s="89">
        <v>707048</v>
      </c>
      <c r="G11132" s="89">
        <v>6</v>
      </c>
      <c r="H11132" t="s">
        <v>19630</v>
      </c>
      <c r="I11132" s="89"/>
    </row>
    <row r="11133" x14ac:dyDescent="0.3">
      <c r="A11133" t="s">
        <v>14903</v>
      </c>
      <c r="B11133" t="s">
        <v>19482</v>
      </c>
      <c r="C11133" t="s">
        <v>19532</v>
      </c>
      <c r="D11133" t="s">
        <v>19624</v>
      </c>
      <c r="E11133" s="89">
        <v>0</v>
      </c>
      <c r="F11133" s="89">
        <v>707048</v>
      </c>
      <c r="G11133" s="89">
        <v>6</v>
      </c>
      <c r="H11133" t="s">
        <v>19630</v>
      </c>
      <c r="I11133" s="89"/>
    </row>
    <row r="11134" x14ac:dyDescent="0.3">
      <c r="A11134" t="s">
        <v>14904</v>
      </c>
      <c r="B11134" t="s">
        <v>19480</v>
      </c>
      <c r="C11134" t="s">
        <v>19533</v>
      </c>
      <c r="D11134" t="s">
        <v>19623</v>
      </c>
      <c r="E11134" s="89">
        <v>0</v>
      </c>
      <c r="F11134" s="89">
        <v>707048</v>
      </c>
      <c r="G11134" s="89">
        <v>6</v>
      </c>
      <c r="H11134" t="s">
        <v>19630</v>
      </c>
      <c r="I11134" s="89"/>
    </row>
    <row r="11135" x14ac:dyDescent="0.3">
      <c r="A11135" t="s">
        <v>14905</v>
      </c>
      <c r="B11135" t="s">
        <v>19481</v>
      </c>
      <c r="C11135" t="s">
        <v>19533</v>
      </c>
      <c r="D11135" t="s">
        <v>19623</v>
      </c>
      <c r="E11135" s="89">
        <v>0</v>
      </c>
      <c r="F11135" s="89">
        <v>707048</v>
      </c>
      <c r="G11135" s="89">
        <v>6</v>
      </c>
      <c r="H11135" t="s">
        <v>19630</v>
      </c>
      <c r="I11135" s="89"/>
    </row>
    <row r="11136" x14ac:dyDescent="0.3">
      <c r="A11136" t="s">
        <v>14906</v>
      </c>
      <c r="B11136" t="s">
        <v>19482</v>
      </c>
      <c r="C11136" t="s">
        <v>19533</v>
      </c>
      <c r="D11136" t="s">
        <v>19623</v>
      </c>
      <c r="E11136" s="89">
        <v>0</v>
      </c>
      <c r="F11136" s="89">
        <v>707048</v>
      </c>
      <c r="G11136" s="89">
        <v>6</v>
      </c>
      <c r="H11136" t="s">
        <v>19630</v>
      </c>
      <c r="I11136" s="89"/>
    </row>
    <row r="11137" x14ac:dyDescent="0.3">
      <c r="A11137" t="s">
        <v>14907</v>
      </c>
      <c r="B11137" t="s">
        <v>19480</v>
      </c>
      <c r="C11137" t="s">
        <v>19533</v>
      </c>
      <c r="D11137" t="s">
        <v>19624</v>
      </c>
      <c r="E11137" s="89">
        <v>0</v>
      </c>
      <c r="F11137" s="89">
        <v>707048</v>
      </c>
      <c r="G11137" s="89">
        <v>6</v>
      </c>
      <c r="H11137" t="s">
        <v>19630</v>
      </c>
      <c r="I11137" s="89"/>
    </row>
    <row r="11138" x14ac:dyDescent="0.3">
      <c r="A11138" t="s">
        <v>14908</v>
      </c>
      <c r="B11138" t="s">
        <v>19481</v>
      </c>
      <c r="C11138" t="s">
        <v>19533</v>
      </c>
      <c r="D11138" t="s">
        <v>19624</v>
      </c>
      <c r="E11138" s="89">
        <v>0</v>
      </c>
      <c r="F11138" s="89">
        <v>707048</v>
      </c>
      <c r="G11138" s="89">
        <v>6</v>
      </c>
      <c r="H11138" t="s">
        <v>19630</v>
      </c>
      <c r="I11138" s="89"/>
    </row>
    <row r="11139" x14ac:dyDescent="0.3">
      <c r="A11139" t="s">
        <v>14909</v>
      </c>
      <c r="B11139" t="s">
        <v>19482</v>
      </c>
      <c r="C11139" t="s">
        <v>19533</v>
      </c>
      <c r="D11139" t="s">
        <v>19624</v>
      </c>
      <c r="E11139" s="89">
        <v>0</v>
      </c>
      <c r="F11139" s="89">
        <v>707048</v>
      </c>
      <c r="G11139" s="89">
        <v>6</v>
      </c>
      <c r="H11139" t="s">
        <v>19630</v>
      </c>
      <c r="I11139" s="89"/>
    </row>
    <row r="11140" x14ac:dyDescent="0.3">
      <c r="A11140" t="s">
        <v>14910</v>
      </c>
      <c r="B11140" t="s">
        <v>19480</v>
      </c>
      <c r="C11140" t="s">
        <v>19534</v>
      </c>
      <c r="D11140" t="s">
        <v>19623</v>
      </c>
      <c r="E11140" s="89">
        <v>0</v>
      </c>
      <c r="F11140" s="89">
        <v>707048</v>
      </c>
      <c r="G11140" s="89">
        <v>6</v>
      </c>
      <c r="H11140" t="s">
        <v>19630</v>
      </c>
      <c r="I11140" s="89"/>
    </row>
    <row r="11141" x14ac:dyDescent="0.3">
      <c r="A11141" t="s">
        <v>14911</v>
      </c>
      <c r="B11141" t="s">
        <v>19481</v>
      </c>
      <c r="C11141" t="s">
        <v>19534</v>
      </c>
      <c r="D11141" t="s">
        <v>19623</v>
      </c>
      <c r="E11141" s="89">
        <v>0</v>
      </c>
      <c r="F11141" s="89">
        <v>707048</v>
      </c>
      <c r="G11141" s="89">
        <v>6</v>
      </c>
      <c r="H11141" t="s">
        <v>19630</v>
      </c>
      <c r="I11141" s="89"/>
    </row>
    <row r="11142" x14ac:dyDescent="0.3">
      <c r="A11142" t="s">
        <v>14912</v>
      </c>
      <c r="B11142" t="s">
        <v>19482</v>
      </c>
      <c r="C11142" t="s">
        <v>19534</v>
      </c>
      <c r="D11142" t="s">
        <v>19623</v>
      </c>
      <c r="E11142" s="89">
        <v>0</v>
      </c>
      <c r="F11142" s="89">
        <v>707048</v>
      </c>
      <c r="G11142" s="89">
        <v>6</v>
      </c>
      <c r="H11142" t="s">
        <v>19630</v>
      </c>
      <c r="I11142" s="89"/>
    </row>
    <row r="11143" x14ac:dyDescent="0.3">
      <c r="A11143" t="s">
        <v>14913</v>
      </c>
      <c r="B11143" t="s">
        <v>19480</v>
      </c>
      <c r="C11143" t="s">
        <v>19534</v>
      </c>
      <c r="D11143" t="s">
        <v>19624</v>
      </c>
      <c r="E11143" s="89">
        <v>0</v>
      </c>
      <c r="F11143" s="89">
        <v>707048</v>
      </c>
      <c r="G11143" s="89">
        <v>6</v>
      </c>
      <c r="H11143" t="s">
        <v>19630</v>
      </c>
      <c r="I11143" s="89"/>
    </row>
    <row r="11144" x14ac:dyDescent="0.3">
      <c r="A11144" t="s">
        <v>14914</v>
      </c>
      <c r="B11144" t="s">
        <v>19481</v>
      </c>
      <c r="C11144" t="s">
        <v>19534</v>
      </c>
      <c r="D11144" t="s">
        <v>19624</v>
      </c>
      <c r="E11144" s="89">
        <v>0</v>
      </c>
      <c r="F11144" s="89">
        <v>707048</v>
      </c>
      <c r="G11144" s="89">
        <v>6</v>
      </c>
      <c r="H11144" t="s">
        <v>19630</v>
      </c>
      <c r="I11144" s="89"/>
    </row>
    <row r="11145" x14ac:dyDescent="0.3">
      <c r="A11145" t="s">
        <v>14915</v>
      </c>
      <c r="B11145" t="s">
        <v>19482</v>
      </c>
      <c r="C11145" t="s">
        <v>19534</v>
      </c>
      <c r="D11145" t="s">
        <v>19624</v>
      </c>
      <c r="E11145" s="89">
        <v>0</v>
      </c>
      <c r="F11145" s="89">
        <v>707048</v>
      </c>
      <c r="G11145" s="89">
        <v>6</v>
      </c>
      <c r="H11145" t="s">
        <v>19630</v>
      </c>
      <c r="I11145" s="89"/>
    </row>
    <row r="11146" x14ac:dyDescent="0.3">
      <c r="A11146" t="s">
        <v>14647</v>
      </c>
      <c r="B11146" t="s">
        <v>19483</v>
      </c>
      <c r="C11146" t="s">
        <v>19521</v>
      </c>
      <c r="D11146" t="s">
        <v>19614</v>
      </c>
      <c r="E11146" s="89">
        <v>9.8616938162074032E-3</v>
      </c>
      <c r="F11146" s="89">
        <v>707048</v>
      </c>
      <c r="G11146" s="89">
        <v>6</v>
      </c>
      <c r="H11146" t="s">
        <v>19629</v>
      </c>
      <c r="I11146" s="89"/>
    </row>
    <row r="11147" x14ac:dyDescent="0.3">
      <c r="A11147" t="s">
        <v>14648</v>
      </c>
      <c r="B11147" t="s">
        <v>19483</v>
      </c>
      <c r="C11147" t="s">
        <v>19521</v>
      </c>
      <c r="D11147" t="s">
        <v>19615</v>
      </c>
      <c r="E11147" s="89">
        <v>1.017009128324701E-2</v>
      </c>
      <c r="F11147" s="89">
        <v>707048</v>
      </c>
      <c r="G11147" s="89">
        <v>6</v>
      </c>
      <c r="H11147" t="s">
        <v>19629</v>
      </c>
      <c r="I11147" s="89"/>
    </row>
    <row r="11148" x14ac:dyDescent="0.3">
      <c r="A11148" t="s">
        <v>14649</v>
      </c>
      <c r="B11148" t="s">
        <v>19483</v>
      </c>
      <c r="C11148" t="s">
        <v>19521</v>
      </c>
      <c r="D11148" t="s">
        <v>19616</v>
      </c>
      <c r="E11148" s="89">
        <v>9.8616938162074032E-3</v>
      </c>
      <c r="F11148" s="89">
        <v>707048</v>
      </c>
      <c r="G11148" s="89">
        <v>6</v>
      </c>
      <c r="H11148" t="s">
        <v>19629</v>
      </c>
      <c r="I11148" s="89"/>
    </row>
    <row r="11149" x14ac:dyDescent="0.3">
      <c r="A11149" t="s">
        <v>14650</v>
      </c>
      <c r="B11149" t="s">
        <v>19483</v>
      </c>
      <c r="C11149" t="s">
        <v>19521</v>
      </c>
      <c r="D11149" t="s">
        <v>19617</v>
      </c>
      <c r="E11149" s="89">
        <v>1.0147475952314491E-2</v>
      </c>
      <c r="F11149" s="89">
        <v>707048</v>
      </c>
      <c r="G11149" s="89">
        <v>6</v>
      </c>
      <c r="H11149" t="s">
        <v>19629</v>
      </c>
      <c r="I11149" s="89"/>
    </row>
    <row r="11150" x14ac:dyDescent="0.3">
      <c r="A11150" t="s">
        <v>14651</v>
      </c>
      <c r="B11150" t="s">
        <v>19483</v>
      </c>
      <c r="C11150" t="s">
        <v>19521</v>
      </c>
      <c r="D11150" t="s">
        <v>19618</v>
      </c>
      <c r="E11150" s="89">
        <v>1.0007179044185509E-2</v>
      </c>
      <c r="F11150" s="89">
        <v>707048</v>
      </c>
      <c r="G11150" s="89">
        <v>6</v>
      </c>
      <c r="H11150" t="s">
        <v>19629</v>
      </c>
      <c r="I11150" s="89"/>
    </row>
    <row r="11151" x14ac:dyDescent="0.3">
      <c r="A11151" t="s">
        <v>14652</v>
      </c>
      <c r="B11151" t="s">
        <v>19483</v>
      </c>
      <c r="C11151" t="s">
        <v>19521</v>
      </c>
      <c r="D11151" t="s">
        <v>19619</v>
      </c>
      <c r="E11151" s="89">
        <v>1.0447659403168739E-2</v>
      </c>
      <c r="F11151" s="89">
        <v>707048</v>
      </c>
      <c r="G11151" s="89">
        <v>6</v>
      </c>
      <c r="H11151" t="s">
        <v>19629</v>
      </c>
      <c r="I11151" s="89"/>
    </row>
    <row r="11152" x14ac:dyDescent="0.3">
      <c r="A11152" t="s">
        <v>14653</v>
      </c>
      <c r="B11152" t="s">
        <v>19483</v>
      </c>
      <c r="C11152" t="s">
        <v>19521</v>
      </c>
      <c r="D11152" t="s">
        <v>19620</v>
      </c>
      <c r="E11152" s="89">
        <v>9.7343591557479681E-3</v>
      </c>
      <c r="F11152" s="89">
        <v>707048</v>
      </c>
      <c r="G11152" s="89">
        <v>6</v>
      </c>
      <c r="H11152" t="s">
        <v>19629</v>
      </c>
      <c r="I11152" s="89"/>
    </row>
    <row r="11153" x14ac:dyDescent="0.3">
      <c r="A11153" t="s">
        <v>14654</v>
      </c>
      <c r="B11153" t="s">
        <v>19483</v>
      </c>
      <c r="C11153" t="s">
        <v>19521</v>
      </c>
      <c r="D11153" t="s">
        <v>19621</v>
      </c>
      <c r="E11153" s="89">
        <v>7.0518658262543193E-3</v>
      </c>
      <c r="F11153" s="89">
        <v>707048</v>
      </c>
      <c r="G11153" s="89">
        <v>6</v>
      </c>
      <c r="H11153" t="s">
        <v>19629</v>
      </c>
      <c r="I11153" s="89"/>
    </row>
    <row r="11154" x14ac:dyDescent="0.3">
      <c r="A11154" t="s">
        <v>14655</v>
      </c>
      <c r="B11154" t="s">
        <v>19483</v>
      </c>
      <c r="C11154" t="s">
        <v>19521</v>
      </c>
      <c r="D11154" t="s">
        <v>19622</v>
      </c>
      <c r="E11154" s="89">
        <v>9.971748900749193E-3</v>
      </c>
      <c r="F11154" s="89">
        <v>707048</v>
      </c>
      <c r="G11154" s="89">
        <v>6</v>
      </c>
      <c r="H11154" t="s">
        <v>19629</v>
      </c>
      <c r="I11154" s="89"/>
    </row>
    <row r="11155" x14ac:dyDescent="0.3">
      <c r="A11155" t="s">
        <v>14656</v>
      </c>
      <c r="B11155" t="s">
        <v>19483</v>
      </c>
      <c r="C11155" t="s">
        <v>19521</v>
      </c>
      <c r="D11155" t="s">
        <v>19623</v>
      </c>
      <c r="E11155" s="89">
        <v>1.774072209664276E-2</v>
      </c>
      <c r="F11155" s="89">
        <v>707048</v>
      </c>
      <c r="G11155" s="89">
        <v>6</v>
      </c>
      <c r="H11155" t="s">
        <v>19629</v>
      </c>
      <c r="I11155" s="89"/>
    </row>
    <row r="11156" x14ac:dyDescent="0.3">
      <c r="A11156" t="s">
        <v>14657</v>
      </c>
      <c r="B11156" t="s">
        <v>19483</v>
      </c>
      <c r="C11156" t="s">
        <v>19521</v>
      </c>
      <c r="D11156" t="s">
        <v>19624</v>
      </c>
      <c r="E11156" s="89">
        <v>4.3885674034213798E-2</v>
      </c>
      <c r="F11156" s="89">
        <v>707048</v>
      </c>
      <c r="G11156" s="89">
        <v>6</v>
      </c>
      <c r="H11156" t="s">
        <v>19629</v>
      </c>
      <c r="I11156" s="89"/>
    </row>
    <row r="11157" x14ac:dyDescent="0.3">
      <c r="A11157" t="s">
        <v>14658</v>
      </c>
      <c r="B11157" t="s">
        <v>19476</v>
      </c>
      <c r="C11157" t="s">
        <v>19523</v>
      </c>
      <c r="D11157" t="s">
        <v>19630</v>
      </c>
      <c r="E11157" s="89">
        <v>325822</v>
      </c>
      <c r="F11157" s="89">
        <v>707048</v>
      </c>
      <c r="G11157" s="89">
        <v>6</v>
      </c>
      <c r="H11157" t="s">
        <v>19630</v>
      </c>
      <c r="I11157" s="89"/>
    </row>
    <row r="11158" x14ac:dyDescent="0.3">
      <c r="A11158" t="s">
        <v>14659</v>
      </c>
      <c r="B11158" t="s">
        <v>19477</v>
      </c>
      <c r="C11158" t="s">
        <v>19523</v>
      </c>
      <c r="D11158" t="s">
        <v>19630</v>
      </c>
      <c r="E11158" s="89">
        <v>20503223412.721149</v>
      </c>
      <c r="F11158" s="89">
        <v>707048</v>
      </c>
      <c r="G11158" s="89">
        <v>6</v>
      </c>
      <c r="H11158" t="s">
        <v>19630</v>
      </c>
      <c r="I11158" s="89"/>
    </row>
    <row r="11159" x14ac:dyDescent="0.3">
      <c r="A11159" t="s">
        <v>14660</v>
      </c>
      <c r="B11159" t="s">
        <v>19478</v>
      </c>
      <c r="C11159" t="s">
        <v>19523</v>
      </c>
      <c r="D11159" t="s">
        <v>19630</v>
      </c>
      <c r="E11159" s="89">
        <v>0.46082019891153081</v>
      </c>
      <c r="F11159" s="89">
        <v>707048</v>
      </c>
      <c r="G11159" s="89">
        <v>6</v>
      </c>
      <c r="H11159" t="s">
        <v>19630</v>
      </c>
      <c r="I11159" s="89"/>
    </row>
    <row r="11160" x14ac:dyDescent="0.3">
      <c r="A11160" t="s">
        <v>14661</v>
      </c>
      <c r="B11160" t="s">
        <v>19479</v>
      </c>
      <c r="C11160" t="s">
        <v>19523</v>
      </c>
      <c r="D11160" t="s">
        <v>19630</v>
      </c>
      <c r="E11160" s="89">
        <v>28998.347230628118</v>
      </c>
      <c r="F11160" s="89">
        <v>707048</v>
      </c>
      <c r="G11160" s="89">
        <v>6</v>
      </c>
      <c r="H11160" t="s">
        <v>19630</v>
      </c>
      <c r="I11160" s="89"/>
    </row>
    <row r="11161" x14ac:dyDescent="0.3">
      <c r="A11161" t="s">
        <v>14920</v>
      </c>
      <c r="B11161" t="s">
        <v>19480</v>
      </c>
      <c r="C11161" t="s">
        <v>19535</v>
      </c>
      <c r="D11161" t="s">
        <v>19623</v>
      </c>
      <c r="E11161" s="89">
        <v>0</v>
      </c>
      <c r="F11161" s="89">
        <v>707048</v>
      </c>
      <c r="G11161" s="89">
        <v>6</v>
      </c>
      <c r="H11161" t="s">
        <v>19630</v>
      </c>
      <c r="I11161" s="89"/>
    </row>
    <row r="11162" x14ac:dyDescent="0.3">
      <c r="A11162" t="s">
        <v>14921</v>
      </c>
      <c r="B11162" t="s">
        <v>19481</v>
      </c>
      <c r="C11162" t="s">
        <v>19535</v>
      </c>
      <c r="D11162" t="s">
        <v>19623</v>
      </c>
      <c r="E11162" s="89">
        <v>0</v>
      </c>
      <c r="F11162" s="89">
        <v>707048</v>
      </c>
      <c r="G11162" s="89">
        <v>6</v>
      </c>
      <c r="H11162" t="s">
        <v>19630</v>
      </c>
      <c r="I11162" s="89"/>
    </row>
    <row r="11163" x14ac:dyDescent="0.3">
      <c r="A11163" t="s">
        <v>14922</v>
      </c>
      <c r="B11163" t="s">
        <v>19482</v>
      </c>
      <c r="C11163" t="s">
        <v>19535</v>
      </c>
      <c r="D11163" t="s">
        <v>19623</v>
      </c>
      <c r="E11163" s="89">
        <v>0</v>
      </c>
      <c r="F11163" s="89">
        <v>707048</v>
      </c>
      <c r="G11163" s="89">
        <v>6</v>
      </c>
      <c r="H11163" t="s">
        <v>19630</v>
      </c>
      <c r="I11163" s="89"/>
    </row>
    <row r="11164" x14ac:dyDescent="0.3">
      <c r="A11164" t="s">
        <v>14923</v>
      </c>
      <c r="B11164" t="s">
        <v>19480</v>
      </c>
      <c r="C11164" t="s">
        <v>19535</v>
      </c>
      <c r="D11164" t="s">
        <v>19624</v>
      </c>
      <c r="E11164" s="89">
        <v>0</v>
      </c>
      <c r="F11164" s="89">
        <v>707048</v>
      </c>
      <c r="G11164" s="89">
        <v>6</v>
      </c>
      <c r="H11164" t="s">
        <v>19630</v>
      </c>
      <c r="I11164" s="89"/>
    </row>
    <row r="11165" x14ac:dyDescent="0.3">
      <c r="A11165" t="s">
        <v>14924</v>
      </c>
      <c r="B11165" t="s">
        <v>19481</v>
      </c>
      <c r="C11165" t="s">
        <v>19535</v>
      </c>
      <c r="D11165" t="s">
        <v>19624</v>
      </c>
      <c r="E11165" s="89">
        <v>0</v>
      </c>
      <c r="F11165" s="89">
        <v>707048</v>
      </c>
      <c r="G11165" s="89">
        <v>6</v>
      </c>
      <c r="H11165" t="s">
        <v>19630</v>
      </c>
      <c r="I11165" s="89"/>
    </row>
    <row r="11166" x14ac:dyDescent="0.3">
      <c r="A11166" t="s">
        <v>14925</v>
      </c>
      <c r="B11166" t="s">
        <v>19482</v>
      </c>
      <c r="C11166" t="s">
        <v>19535</v>
      </c>
      <c r="D11166" t="s">
        <v>19624</v>
      </c>
      <c r="E11166" s="89">
        <v>0</v>
      </c>
      <c r="F11166" s="89">
        <v>707048</v>
      </c>
      <c r="G11166" s="89">
        <v>6</v>
      </c>
      <c r="H11166" t="s">
        <v>19630</v>
      </c>
      <c r="I11166" s="89"/>
    </row>
    <row r="11167" x14ac:dyDescent="0.3">
      <c r="A11167" t="s">
        <v>14926</v>
      </c>
      <c r="B11167" t="s">
        <v>19480</v>
      </c>
      <c r="C11167" t="s">
        <v>19536</v>
      </c>
      <c r="D11167" t="s">
        <v>19623</v>
      </c>
      <c r="E11167" s="89">
        <v>0</v>
      </c>
      <c r="F11167" s="89">
        <v>707048</v>
      </c>
      <c r="G11167" s="89">
        <v>6</v>
      </c>
      <c r="H11167" t="s">
        <v>19630</v>
      </c>
      <c r="I11167" s="89"/>
    </row>
    <row r="11168" x14ac:dyDescent="0.3">
      <c r="A11168" t="s">
        <v>14927</v>
      </c>
      <c r="B11168" t="s">
        <v>19481</v>
      </c>
      <c r="C11168" t="s">
        <v>19536</v>
      </c>
      <c r="D11168" t="s">
        <v>19623</v>
      </c>
      <c r="E11168" s="89">
        <v>0</v>
      </c>
      <c r="F11168" s="89">
        <v>707048</v>
      </c>
      <c r="G11168" s="89">
        <v>6</v>
      </c>
      <c r="H11168" t="s">
        <v>19630</v>
      </c>
      <c r="I11168" s="89"/>
    </row>
    <row r="11169" x14ac:dyDescent="0.3">
      <c r="A11169" t="s">
        <v>14928</v>
      </c>
      <c r="B11169" t="s">
        <v>19482</v>
      </c>
      <c r="C11169" t="s">
        <v>19536</v>
      </c>
      <c r="D11169" t="s">
        <v>19623</v>
      </c>
      <c r="E11169" s="89">
        <v>0</v>
      </c>
      <c r="F11169" s="89">
        <v>707048</v>
      </c>
      <c r="G11169" s="89">
        <v>6</v>
      </c>
      <c r="H11169" t="s">
        <v>19630</v>
      </c>
      <c r="I11169" s="89"/>
    </row>
    <row r="11170" x14ac:dyDescent="0.3">
      <c r="A11170" t="s">
        <v>14929</v>
      </c>
      <c r="B11170" t="s">
        <v>19480</v>
      </c>
      <c r="C11170" t="s">
        <v>19536</v>
      </c>
      <c r="D11170" t="s">
        <v>19624</v>
      </c>
      <c r="E11170" s="89">
        <v>0</v>
      </c>
      <c r="F11170" s="89">
        <v>707048</v>
      </c>
      <c r="G11170" s="89">
        <v>6</v>
      </c>
      <c r="H11170" t="s">
        <v>19630</v>
      </c>
      <c r="I11170" s="89"/>
    </row>
    <row r="11171" x14ac:dyDescent="0.3">
      <c r="A11171" t="s">
        <v>14930</v>
      </c>
      <c r="B11171" t="s">
        <v>19481</v>
      </c>
      <c r="C11171" t="s">
        <v>19536</v>
      </c>
      <c r="D11171" t="s">
        <v>19624</v>
      </c>
      <c r="E11171" s="89">
        <v>0</v>
      </c>
      <c r="F11171" s="89">
        <v>707048</v>
      </c>
      <c r="G11171" s="89">
        <v>6</v>
      </c>
      <c r="H11171" t="s">
        <v>19630</v>
      </c>
      <c r="I11171" s="89"/>
    </row>
    <row r="11172" x14ac:dyDescent="0.3">
      <c r="A11172" t="s">
        <v>14931</v>
      </c>
      <c r="B11172" t="s">
        <v>19482</v>
      </c>
      <c r="C11172" t="s">
        <v>19536</v>
      </c>
      <c r="D11172" t="s">
        <v>19624</v>
      </c>
      <c r="E11172" s="89">
        <v>0</v>
      </c>
      <c r="F11172" s="89">
        <v>707048</v>
      </c>
      <c r="G11172" s="89">
        <v>6</v>
      </c>
      <c r="H11172" t="s">
        <v>19630</v>
      </c>
      <c r="I11172" s="89"/>
    </row>
    <row r="11173" x14ac:dyDescent="0.3">
      <c r="A11173" t="s">
        <v>14932</v>
      </c>
      <c r="B11173" t="s">
        <v>19480</v>
      </c>
      <c r="C11173" t="s">
        <v>19537</v>
      </c>
      <c r="D11173" t="s">
        <v>19623</v>
      </c>
      <c r="E11173" s="89">
        <v>0</v>
      </c>
      <c r="F11173" s="89">
        <v>707048</v>
      </c>
      <c r="G11173" s="89">
        <v>6</v>
      </c>
      <c r="H11173" t="s">
        <v>19630</v>
      </c>
      <c r="I11173" s="89"/>
    </row>
    <row r="11174" x14ac:dyDescent="0.3">
      <c r="A11174" t="s">
        <v>14933</v>
      </c>
      <c r="B11174" t="s">
        <v>19481</v>
      </c>
      <c r="C11174" t="s">
        <v>19537</v>
      </c>
      <c r="D11174" t="s">
        <v>19623</v>
      </c>
      <c r="E11174" s="89">
        <v>0</v>
      </c>
      <c r="F11174" s="89">
        <v>707048</v>
      </c>
      <c r="G11174" s="89">
        <v>6</v>
      </c>
      <c r="H11174" t="s">
        <v>19630</v>
      </c>
      <c r="I11174" s="89"/>
    </row>
    <row r="11175" x14ac:dyDescent="0.3">
      <c r="A11175" t="s">
        <v>14934</v>
      </c>
      <c r="B11175" t="s">
        <v>19482</v>
      </c>
      <c r="C11175" t="s">
        <v>19537</v>
      </c>
      <c r="D11175" t="s">
        <v>19623</v>
      </c>
      <c r="E11175" s="89">
        <v>0</v>
      </c>
      <c r="F11175" s="89">
        <v>707048</v>
      </c>
      <c r="G11175" s="89">
        <v>6</v>
      </c>
      <c r="H11175" t="s">
        <v>19630</v>
      </c>
      <c r="I11175" s="89"/>
    </row>
    <row r="11176" x14ac:dyDescent="0.3">
      <c r="A11176" t="s">
        <v>14935</v>
      </c>
      <c r="B11176" t="s">
        <v>19480</v>
      </c>
      <c r="C11176" t="s">
        <v>19537</v>
      </c>
      <c r="D11176" t="s">
        <v>19624</v>
      </c>
      <c r="E11176" s="89">
        <v>0</v>
      </c>
      <c r="F11176" s="89">
        <v>707048</v>
      </c>
      <c r="G11176" s="89">
        <v>6</v>
      </c>
      <c r="H11176" t="s">
        <v>19630</v>
      </c>
      <c r="I11176" s="89"/>
    </row>
    <row r="11177" x14ac:dyDescent="0.3">
      <c r="A11177" t="s">
        <v>14936</v>
      </c>
      <c r="B11177" t="s">
        <v>19481</v>
      </c>
      <c r="C11177" t="s">
        <v>19537</v>
      </c>
      <c r="D11177" t="s">
        <v>19624</v>
      </c>
      <c r="E11177" s="89">
        <v>0</v>
      </c>
      <c r="F11177" s="89">
        <v>707048</v>
      </c>
      <c r="G11177" s="89">
        <v>6</v>
      </c>
      <c r="H11177" t="s">
        <v>19630</v>
      </c>
      <c r="I11177" s="89"/>
    </row>
    <row r="11178" x14ac:dyDescent="0.3">
      <c r="A11178" t="s">
        <v>14937</v>
      </c>
      <c r="B11178" t="s">
        <v>19482</v>
      </c>
      <c r="C11178" t="s">
        <v>19537</v>
      </c>
      <c r="D11178" t="s">
        <v>19624</v>
      </c>
      <c r="E11178" s="89">
        <v>0</v>
      </c>
      <c r="F11178" s="89">
        <v>707048</v>
      </c>
      <c r="G11178" s="89">
        <v>6</v>
      </c>
      <c r="H11178" t="s">
        <v>19630</v>
      </c>
      <c r="I11178" s="89"/>
    </row>
    <row r="11179" x14ac:dyDescent="0.3">
      <c r="A11179" t="s">
        <v>14938</v>
      </c>
      <c r="B11179" t="s">
        <v>19480</v>
      </c>
      <c r="C11179" t="s">
        <v>19538</v>
      </c>
      <c r="D11179" t="s">
        <v>19623</v>
      </c>
      <c r="E11179" s="89">
        <v>0</v>
      </c>
      <c r="F11179" s="89">
        <v>707048</v>
      </c>
      <c r="G11179" s="89">
        <v>6</v>
      </c>
      <c r="H11179" t="s">
        <v>19630</v>
      </c>
      <c r="I11179" s="89"/>
    </row>
    <row r="11180" x14ac:dyDescent="0.3">
      <c r="A11180" t="s">
        <v>14939</v>
      </c>
      <c r="B11180" t="s">
        <v>19481</v>
      </c>
      <c r="C11180" t="s">
        <v>19538</v>
      </c>
      <c r="D11180" t="s">
        <v>19623</v>
      </c>
      <c r="E11180" s="89">
        <v>0</v>
      </c>
      <c r="F11180" s="89">
        <v>707048</v>
      </c>
      <c r="G11180" s="89">
        <v>6</v>
      </c>
      <c r="H11180" t="s">
        <v>19630</v>
      </c>
      <c r="I11180" s="89"/>
    </row>
    <row r="11181" x14ac:dyDescent="0.3">
      <c r="A11181" t="s">
        <v>14940</v>
      </c>
      <c r="B11181" t="s">
        <v>19482</v>
      </c>
      <c r="C11181" t="s">
        <v>19538</v>
      </c>
      <c r="D11181" t="s">
        <v>19623</v>
      </c>
      <c r="E11181" s="89">
        <v>0</v>
      </c>
      <c r="F11181" s="89">
        <v>707048</v>
      </c>
      <c r="G11181" s="89">
        <v>6</v>
      </c>
      <c r="H11181" t="s">
        <v>19630</v>
      </c>
      <c r="I11181" s="89"/>
    </row>
    <row r="11182" x14ac:dyDescent="0.3">
      <c r="A11182" t="s">
        <v>14941</v>
      </c>
      <c r="B11182" t="s">
        <v>19480</v>
      </c>
      <c r="C11182" t="s">
        <v>19538</v>
      </c>
      <c r="D11182" t="s">
        <v>19624</v>
      </c>
      <c r="E11182" s="89">
        <v>0</v>
      </c>
      <c r="F11182" s="89">
        <v>707048</v>
      </c>
      <c r="G11182" s="89">
        <v>6</v>
      </c>
      <c r="H11182" t="s">
        <v>19630</v>
      </c>
      <c r="I11182" s="89"/>
    </row>
    <row r="11183" x14ac:dyDescent="0.3">
      <c r="A11183" t="s">
        <v>14942</v>
      </c>
      <c r="B11183" t="s">
        <v>19481</v>
      </c>
      <c r="C11183" t="s">
        <v>19538</v>
      </c>
      <c r="D11183" t="s">
        <v>19624</v>
      </c>
      <c r="E11183" s="89">
        <v>0</v>
      </c>
      <c r="F11183" s="89">
        <v>707048</v>
      </c>
      <c r="G11183" s="89">
        <v>6</v>
      </c>
      <c r="H11183" t="s">
        <v>19630</v>
      </c>
      <c r="I11183" s="89"/>
    </row>
    <row r="11184" x14ac:dyDescent="0.3">
      <c r="A11184" t="s">
        <v>14943</v>
      </c>
      <c r="B11184" t="s">
        <v>19482</v>
      </c>
      <c r="C11184" t="s">
        <v>19538</v>
      </c>
      <c r="D11184" t="s">
        <v>19624</v>
      </c>
      <c r="E11184" s="89">
        <v>0</v>
      </c>
      <c r="F11184" s="89">
        <v>707048</v>
      </c>
      <c r="G11184" s="89">
        <v>6</v>
      </c>
      <c r="H11184" t="s">
        <v>19630</v>
      </c>
      <c r="I11184" s="89"/>
    </row>
    <row r="11185" x14ac:dyDescent="0.3">
      <c r="A11185" t="s">
        <v>14944</v>
      </c>
      <c r="B11185" t="s">
        <v>19480</v>
      </c>
      <c r="C11185" t="s">
        <v>19539</v>
      </c>
      <c r="D11185" t="s">
        <v>19623</v>
      </c>
      <c r="E11185" s="89">
        <v>0</v>
      </c>
      <c r="F11185" s="89">
        <v>707048</v>
      </c>
      <c r="G11185" s="89">
        <v>6</v>
      </c>
      <c r="H11185" t="s">
        <v>19630</v>
      </c>
      <c r="I11185" s="89"/>
    </row>
    <row r="11186" x14ac:dyDescent="0.3">
      <c r="A11186" t="s">
        <v>14945</v>
      </c>
      <c r="B11186" t="s">
        <v>19481</v>
      </c>
      <c r="C11186" t="s">
        <v>19539</v>
      </c>
      <c r="D11186" t="s">
        <v>19623</v>
      </c>
      <c r="E11186" s="89">
        <v>0</v>
      </c>
      <c r="F11186" s="89">
        <v>707048</v>
      </c>
      <c r="G11186" s="89">
        <v>6</v>
      </c>
      <c r="H11186" t="s">
        <v>19630</v>
      </c>
      <c r="I11186" s="89"/>
    </row>
    <row r="11187" x14ac:dyDescent="0.3">
      <c r="A11187" t="s">
        <v>14946</v>
      </c>
      <c r="B11187" t="s">
        <v>19482</v>
      </c>
      <c r="C11187" t="s">
        <v>19539</v>
      </c>
      <c r="D11187" t="s">
        <v>19623</v>
      </c>
      <c r="E11187" s="89">
        <v>0</v>
      </c>
      <c r="F11187" s="89">
        <v>707048</v>
      </c>
      <c r="G11187" s="89">
        <v>6</v>
      </c>
      <c r="H11187" t="s">
        <v>19630</v>
      </c>
      <c r="I11187" s="89"/>
    </row>
    <row r="11188" x14ac:dyDescent="0.3">
      <c r="A11188" t="s">
        <v>14947</v>
      </c>
      <c r="B11188" t="s">
        <v>19480</v>
      </c>
      <c r="C11188" t="s">
        <v>19539</v>
      </c>
      <c r="D11188" t="s">
        <v>19624</v>
      </c>
      <c r="E11188" s="89">
        <v>0</v>
      </c>
      <c r="F11188" s="89">
        <v>707048</v>
      </c>
      <c r="G11188" s="89">
        <v>6</v>
      </c>
      <c r="H11188" t="s">
        <v>19630</v>
      </c>
      <c r="I11188" s="89"/>
    </row>
    <row r="11189" x14ac:dyDescent="0.3">
      <c r="A11189" t="s">
        <v>14948</v>
      </c>
      <c r="B11189" t="s">
        <v>19481</v>
      </c>
      <c r="C11189" t="s">
        <v>19539</v>
      </c>
      <c r="D11189" t="s">
        <v>19624</v>
      </c>
      <c r="E11189" s="89">
        <v>0</v>
      </c>
      <c r="F11189" s="89">
        <v>707048</v>
      </c>
      <c r="G11189" s="89">
        <v>6</v>
      </c>
      <c r="H11189" t="s">
        <v>19630</v>
      </c>
      <c r="I11189" s="89"/>
    </row>
    <row r="11190" x14ac:dyDescent="0.3">
      <c r="A11190" t="s">
        <v>14949</v>
      </c>
      <c r="B11190" t="s">
        <v>19482</v>
      </c>
      <c r="C11190" t="s">
        <v>19539</v>
      </c>
      <c r="D11190" t="s">
        <v>19624</v>
      </c>
      <c r="E11190" s="89">
        <v>0</v>
      </c>
      <c r="F11190" s="89">
        <v>707048</v>
      </c>
      <c r="G11190" s="89">
        <v>6</v>
      </c>
      <c r="H11190" t="s">
        <v>19630</v>
      </c>
      <c r="I11190" s="89"/>
    </row>
    <row r="11191" x14ac:dyDescent="0.3">
      <c r="A11191" t="s">
        <v>14950</v>
      </c>
      <c r="B11191" t="s">
        <v>19480</v>
      </c>
      <c r="C11191" t="s">
        <v>19540</v>
      </c>
      <c r="D11191" t="s">
        <v>19623</v>
      </c>
      <c r="E11191" s="89">
        <v>0</v>
      </c>
      <c r="F11191" s="89">
        <v>707048</v>
      </c>
      <c r="G11191" s="89">
        <v>6</v>
      </c>
      <c r="H11191" t="s">
        <v>19630</v>
      </c>
      <c r="I11191" s="89"/>
    </row>
    <row r="11192" x14ac:dyDescent="0.3">
      <c r="A11192" t="s">
        <v>14951</v>
      </c>
      <c r="B11192" t="s">
        <v>19481</v>
      </c>
      <c r="C11192" t="s">
        <v>19540</v>
      </c>
      <c r="D11192" t="s">
        <v>19623</v>
      </c>
      <c r="E11192" s="89">
        <v>0</v>
      </c>
      <c r="F11192" s="89">
        <v>707048</v>
      </c>
      <c r="G11192" s="89">
        <v>6</v>
      </c>
      <c r="H11192" t="s">
        <v>19630</v>
      </c>
      <c r="I11192" s="89"/>
    </row>
    <row r="11193" x14ac:dyDescent="0.3">
      <c r="A11193" t="s">
        <v>14952</v>
      </c>
      <c r="B11193" t="s">
        <v>19482</v>
      </c>
      <c r="C11193" t="s">
        <v>19540</v>
      </c>
      <c r="D11193" t="s">
        <v>19623</v>
      </c>
      <c r="E11193" s="89">
        <v>0</v>
      </c>
      <c r="F11193" s="89">
        <v>707048</v>
      </c>
      <c r="G11193" s="89">
        <v>6</v>
      </c>
      <c r="H11193" t="s">
        <v>19630</v>
      </c>
      <c r="I11193" s="89"/>
    </row>
    <row r="11194" x14ac:dyDescent="0.3">
      <c r="A11194" t="s">
        <v>14953</v>
      </c>
      <c r="B11194" t="s">
        <v>19480</v>
      </c>
      <c r="C11194" t="s">
        <v>19540</v>
      </c>
      <c r="D11194" t="s">
        <v>19624</v>
      </c>
      <c r="E11194" s="89">
        <v>0</v>
      </c>
      <c r="F11194" s="89">
        <v>707048</v>
      </c>
      <c r="G11194" s="89">
        <v>6</v>
      </c>
      <c r="H11194" t="s">
        <v>19630</v>
      </c>
      <c r="I11194" s="89"/>
    </row>
    <row r="11195" x14ac:dyDescent="0.3">
      <c r="A11195" t="s">
        <v>14954</v>
      </c>
      <c r="B11195" t="s">
        <v>19481</v>
      </c>
      <c r="C11195" t="s">
        <v>19540</v>
      </c>
      <c r="D11195" t="s">
        <v>19624</v>
      </c>
      <c r="E11195" s="89">
        <v>0</v>
      </c>
      <c r="F11195" s="89">
        <v>707048</v>
      </c>
      <c r="G11195" s="89">
        <v>6</v>
      </c>
      <c r="H11195" t="s">
        <v>19630</v>
      </c>
      <c r="I11195" s="89"/>
    </row>
    <row r="11196" x14ac:dyDescent="0.3">
      <c r="A11196" t="s">
        <v>14955</v>
      </c>
      <c r="B11196" t="s">
        <v>19482</v>
      </c>
      <c r="C11196" t="s">
        <v>19540</v>
      </c>
      <c r="D11196" t="s">
        <v>19624</v>
      </c>
      <c r="E11196" s="89">
        <v>0</v>
      </c>
      <c r="F11196" s="89">
        <v>707048</v>
      </c>
      <c r="G11196" s="89">
        <v>6</v>
      </c>
      <c r="H11196" t="s">
        <v>19630</v>
      </c>
      <c r="I11196" s="89"/>
    </row>
    <row r="11197" x14ac:dyDescent="0.3">
      <c r="A11197" t="s">
        <v>14956</v>
      </c>
      <c r="B11197" t="s">
        <v>19480</v>
      </c>
      <c r="C11197" t="s">
        <v>19541</v>
      </c>
      <c r="D11197" t="s">
        <v>19623</v>
      </c>
      <c r="E11197" s="89">
        <v>0</v>
      </c>
      <c r="F11197" s="89">
        <v>707048</v>
      </c>
      <c r="G11197" s="89">
        <v>6</v>
      </c>
      <c r="H11197" t="s">
        <v>19630</v>
      </c>
      <c r="I11197" s="89"/>
    </row>
    <row r="11198" x14ac:dyDescent="0.3">
      <c r="A11198" t="s">
        <v>14957</v>
      </c>
      <c r="B11198" t="s">
        <v>19481</v>
      </c>
      <c r="C11198" t="s">
        <v>19541</v>
      </c>
      <c r="D11198" t="s">
        <v>19623</v>
      </c>
      <c r="E11198" s="89">
        <v>0</v>
      </c>
      <c r="F11198" s="89">
        <v>707048</v>
      </c>
      <c r="G11198" s="89">
        <v>6</v>
      </c>
      <c r="H11198" t="s">
        <v>19630</v>
      </c>
      <c r="I11198" s="89"/>
    </row>
    <row r="11199" x14ac:dyDescent="0.3">
      <c r="A11199" t="s">
        <v>14958</v>
      </c>
      <c r="B11199" t="s">
        <v>19482</v>
      </c>
      <c r="C11199" t="s">
        <v>19541</v>
      </c>
      <c r="D11199" t="s">
        <v>19623</v>
      </c>
      <c r="E11199" s="89">
        <v>0</v>
      </c>
      <c r="F11199" s="89">
        <v>707048</v>
      </c>
      <c r="G11199" s="89">
        <v>6</v>
      </c>
      <c r="H11199" t="s">
        <v>19630</v>
      </c>
      <c r="I11199" s="89"/>
    </row>
    <row r="11200" x14ac:dyDescent="0.3">
      <c r="A11200" t="s">
        <v>14959</v>
      </c>
      <c r="B11200" t="s">
        <v>19480</v>
      </c>
      <c r="C11200" t="s">
        <v>19541</v>
      </c>
      <c r="D11200" t="s">
        <v>19624</v>
      </c>
      <c r="E11200" s="89">
        <v>0</v>
      </c>
      <c r="F11200" s="89">
        <v>707048</v>
      </c>
      <c r="G11200" s="89">
        <v>6</v>
      </c>
      <c r="H11200" t="s">
        <v>19630</v>
      </c>
      <c r="I11200" s="89"/>
    </row>
    <row r="11201" x14ac:dyDescent="0.3">
      <c r="A11201" t="s">
        <v>14960</v>
      </c>
      <c r="B11201" t="s">
        <v>19481</v>
      </c>
      <c r="C11201" t="s">
        <v>19541</v>
      </c>
      <c r="D11201" t="s">
        <v>19624</v>
      </c>
      <c r="E11201" s="89">
        <v>0</v>
      </c>
      <c r="F11201" s="89">
        <v>707048</v>
      </c>
      <c r="G11201" s="89">
        <v>6</v>
      </c>
      <c r="H11201" t="s">
        <v>19630</v>
      </c>
      <c r="I11201" s="89"/>
    </row>
    <row r="11202" x14ac:dyDescent="0.3">
      <c r="A11202" t="s">
        <v>14961</v>
      </c>
      <c r="B11202" t="s">
        <v>19482</v>
      </c>
      <c r="C11202" t="s">
        <v>19541</v>
      </c>
      <c r="D11202" t="s">
        <v>19624</v>
      </c>
      <c r="E11202" s="89">
        <v>0</v>
      </c>
      <c r="F11202" s="89">
        <v>707048</v>
      </c>
      <c r="G11202" s="89">
        <v>6</v>
      </c>
      <c r="H11202" t="s">
        <v>19630</v>
      </c>
      <c r="I11202" s="89"/>
    </row>
    <row r="11203" x14ac:dyDescent="0.3">
      <c r="A11203" t="s">
        <v>14962</v>
      </c>
      <c r="B11203" t="s">
        <v>19480</v>
      </c>
      <c r="C11203" t="s">
        <v>19542</v>
      </c>
      <c r="D11203" t="s">
        <v>19623</v>
      </c>
      <c r="E11203" s="89">
        <v>0</v>
      </c>
      <c r="F11203" s="89">
        <v>707048</v>
      </c>
      <c r="G11203" s="89">
        <v>6</v>
      </c>
      <c r="H11203" t="s">
        <v>19630</v>
      </c>
      <c r="I11203" s="89"/>
    </row>
    <row r="11204" x14ac:dyDescent="0.3">
      <c r="A11204" t="s">
        <v>14963</v>
      </c>
      <c r="B11204" t="s">
        <v>19481</v>
      </c>
      <c r="C11204" t="s">
        <v>19542</v>
      </c>
      <c r="D11204" t="s">
        <v>19623</v>
      </c>
      <c r="E11204" s="89">
        <v>0</v>
      </c>
      <c r="F11204" s="89">
        <v>707048</v>
      </c>
      <c r="G11204" s="89">
        <v>6</v>
      </c>
      <c r="H11204" t="s">
        <v>19630</v>
      </c>
      <c r="I11204" s="89"/>
    </row>
    <row r="11205" x14ac:dyDescent="0.3">
      <c r="A11205" t="s">
        <v>14964</v>
      </c>
      <c r="B11205" t="s">
        <v>19482</v>
      </c>
      <c r="C11205" t="s">
        <v>19542</v>
      </c>
      <c r="D11205" t="s">
        <v>19623</v>
      </c>
      <c r="E11205" s="89">
        <v>0</v>
      </c>
      <c r="F11205" s="89">
        <v>707048</v>
      </c>
      <c r="G11205" s="89">
        <v>6</v>
      </c>
      <c r="H11205" t="s">
        <v>19630</v>
      </c>
      <c r="I11205" s="89"/>
    </row>
    <row r="11206" x14ac:dyDescent="0.3">
      <c r="A11206" t="s">
        <v>14965</v>
      </c>
      <c r="B11206" t="s">
        <v>19480</v>
      </c>
      <c r="C11206" t="s">
        <v>19542</v>
      </c>
      <c r="D11206" t="s">
        <v>19624</v>
      </c>
      <c r="E11206" s="89">
        <v>0</v>
      </c>
      <c r="F11206" s="89">
        <v>707048</v>
      </c>
      <c r="G11206" s="89">
        <v>6</v>
      </c>
      <c r="H11206" t="s">
        <v>19630</v>
      </c>
      <c r="I11206" s="89"/>
    </row>
    <row r="11207" x14ac:dyDescent="0.3">
      <c r="A11207" t="s">
        <v>14966</v>
      </c>
      <c r="B11207" t="s">
        <v>19481</v>
      </c>
      <c r="C11207" t="s">
        <v>19542</v>
      </c>
      <c r="D11207" t="s">
        <v>19624</v>
      </c>
      <c r="E11207" s="89">
        <v>0</v>
      </c>
      <c r="F11207" s="89">
        <v>707048</v>
      </c>
      <c r="G11207" s="89">
        <v>6</v>
      </c>
      <c r="H11207" t="s">
        <v>19630</v>
      </c>
      <c r="I11207" s="89"/>
    </row>
    <row r="11208" x14ac:dyDescent="0.3">
      <c r="A11208" t="s">
        <v>14967</v>
      </c>
      <c r="B11208" t="s">
        <v>19482</v>
      </c>
      <c r="C11208" t="s">
        <v>19542</v>
      </c>
      <c r="D11208" t="s">
        <v>19624</v>
      </c>
      <c r="E11208" s="89">
        <v>0</v>
      </c>
      <c r="F11208" s="89">
        <v>707048</v>
      </c>
      <c r="G11208" s="89">
        <v>6</v>
      </c>
      <c r="H11208" t="s">
        <v>19630</v>
      </c>
      <c r="I11208" s="89"/>
    </row>
    <row r="11209" x14ac:dyDescent="0.3">
      <c r="A11209" t="s">
        <v>14968</v>
      </c>
      <c r="B11209" t="s">
        <v>19480</v>
      </c>
      <c r="C11209" t="s">
        <v>19543</v>
      </c>
      <c r="D11209" t="s">
        <v>19623</v>
      </c>
      <c r="E11209" s="89">
        <v>0</v>
      </c>
      <c r="F11209" s="89">
        <v>707048</v>
      </c>
      <c r="G11209" s="89">
        <v>6</v>
      </c>
      <c r="H11209" t="s">
        <v>19630</v>
      </c>
      <c r="I11209" s="89"/>
    </row>
    <row r="11210" x14ac:dyDescent="0.3">
      <c r="A11210" t="s">
        <v>14969</v>
      </c>
      <c r="B11210" t="s">
        <v>19481</v>
      </c>
      <c r="C11210" t="s">
        <v>19543</v>
      </c>
      <c r="D11210" t="s">
        <v>19623</v>
      </c>
      <c r="E11210" s="89">
        <v>0</v>
      </c>
      <c r="F11210" s="89">
        <v>707048</v>
      </c>
      <c r="G11210" s="89">
        <v>6</v>
      </c>
      <c r="H11210" t="s">
        <v>19630</v>
      </c>
      <c r="I11210" s="89"/>
    </row>
    <row r="11211" x14ac:dyDescent="0.3">
      <c r="A11211" t="s">
        <v>14970</v>
      </c>
      <c r="B11211" t="s">
        <v>19482</v>
      </c>
      <c r="C11211" t="s">
        <v>19543</v>
      </c>
      <c r="D11211" t="s">
        <v>19623</v>
      </c>
      <c r="E11211" s="89">
        <v>0</v>
      </c>
      <c r="F11211" s="89">
        <v>707048</v>
      </c>
      <c r="G11211" s="89">
        <v>6</v>
      </c>
      <c r="H11211" t="s">
        <v>19630</v>
      </c>
      <c r="I11211" s="89"/>
    </row>
    <row r="11212" x14ac:dyDescent="0.3">
      <c r="A11212" t="s">
        <v>14971</v>
      </c>
      <c r="B11212" t="s">
        <v>19480</v>
      </c>
      <c r="C11212" t="s">
        <v>19543</v>
      </c>
      <c r="D11212" t="s">
        <v>19624</v>
      </c>
      <c r="E11212" s="89">
        <v>0</v>
      </c>
      <c r="F11212" s="89">
        <v>707048</v>
      </c>
      <c r="G11212" s="89">
        <v>6</v>
      </c>
      <c r="H11212" t="s">
        <v>19630</v>
      </c>
      <c r="I11212" s="89"/>
    </row>
    <row r="11213" x14ac:dyDescent="0.3">
      <c r="A11213" t="s">
        <v>14972</v>
      </c>
      <c r="B11213" t="s">
        <v>19481</v>
      </c>
      <c r="C11213" t="s">
        <v>19543</v>
      </c>
      <c r="D11213" t="s">
        <v>19624</v>
      </c>
      <c r="E11213" s="89">
        <v>0</v>
      </c>
      <c r="F11213" s="89">
        <v>707048</v>
      </c>
      <c r="G11213" s="89">
        <v>6</v>
      </c>
      <c r="H11213" t="s">
        <v>19630</v>
      </c>
      <c r="I11213" s="89"/>
    </row>
    <row r="11214" x14ac:dyDescent="0.3">
      <c r="A11214" t="s">
        <v>14973</v>
      </c>
      <c r="B11214" t="s">
        <v>19482</v>
      </c>
      <c r="C11214" t="s">
        <v>19543</v>
      </c>
      <c r="D11214" t="s">
        <v>19624</v>
      </c>
      <c r="E11214" s="89">
        <v>0</v>
      </c>
      <c r="F11214" s="89">
        <v>707048</v>
      </c>
      <c r="G11214" s="89">
        <v>6</v>
      </c>
      <c r="H11214" t="s">
        <v>19630</v>
      </c>
      <c r="I11214" s="89"/>
    </row>
    <row r="11215" x14ac:dyDescent="0.3">
      <c r="A11215" t="s">
        <v>14974</v>
      </c>
      <c r="B11215" t="s">
        <v>19480</v>
      </c>
      <c r="C11215" t="s">
        <v>19544</v>
      </c>
      <c r="D11215" t="s">
        <v>19623</v>
      </c>
      <c r="E11215" s="89">
        <v>0</v>
      </c>
      <c r="F11215" s="89">
        <v>707048</v>
      </c>
      <c r="G11215" s="89">
        <v>6</v>
      </c>
      <c r="H11215" t="s">
        <v>19630</v>
      </c>
      <c r="I11215" s="89"/>
    </row>
    <row r="11216" x14ac:dyDescent="0.3">
      <c r="A11216" t="s">
        <v>14975</v>
      </c>
      <c r="B11216" t="s">
        <v>19481</v>
      </c>
      <c r="C11216" t="s">
        <v>19544</v>
      </c>
      <c r="D11216" t="s">
        <v>19623</v>
      </c>
      <c r="E11216" s="89">
        <v>0</v>
      </c>
      <c r="F11216" s="89">
        <v>707048</v>
      </c>
      <c r="G11216" s="89">
        <v>6</v>
      </c>
      <c r="H11216" t="s">
        <v>19630</v>
      </c>
      <c r="I11216" s="89"/>
    </row>
    <row r="11217" x14ac:dyDescent="0.3">
      <c r="A11217" t="s">
        <v>14976</v>
      </c>
      <c r="B11217" t="s">
        <v>19482</v>
      </c>
      <c r="C11217" t="s">
        <v>19544</v>
      </c>
      <c r="D11217" t="s">
        <v>19623</v>
      </c>
      <c r="E11217" s="89">
        <v>0</v>
      </c>
      <c r="F11217" s="89">
        <v>707048</v>
      </c>
      <c r="G11217" s="89">
        <v>6</v>
      </c>
      <c r="H11217" t="s">
        <v>19630</v>
      </c>
      <c r="I11217" s="89"/>
    </row>
    <row r="11218" x14ac:dyDescent="0.3">
      <c r="A11218" t="s">
        <v>14977</v>
      </c>
      <c r="B11218" t="s">
        <v>19480</v>
      </c>
      <c r="C11218" t="s">
        <v>19544</v>
      </c>
      <c r="D11218" t="s">
        <v>19624</v>
      </c>
      <c r="E11218" s="89">
        <v>0</v>
      </c>
      <c r="F11218" s="89">
        <v>707048</v>
      </c>
      <c r="G11218" s="89">
        <v>6</v>
      </c>
      <c r="H11218" t="s">
        <v>19630</v>
      </c>
      <c r="I11218" s="89"/>
    </row>
    <row r="11219" x14ac:dyDescent="0.3">
      <c r="A11219" t="s">
        <v>14978</v>
      </c>
      <c r="B11219" t="s">
        <v>19481</v>
      </c>
      <c r="C11219" t="s">
        <v>19544</v>
      </c>
      <c r="D11219" t="s">
        <v>19624</v>
      </c>
      <c r="E11219" s="89">
        <v>0</v>
      </c>
      <c r="F11219" s="89">
        <v>707048</v>
      </c>
      <c r="G11219" s="89">
        <v>6</v>
      </c>
      <c r="H11219" t="s">
        <v>19630</v>
      </c>
      <c r="I11219" s="89"/>
    </row>
    <row r="11220" x14ac:dyDescent="0.3">
      <c r="A11220" t="s">
        <v>14979</v>
      </c>
      <c r="B11220" t="s">
        <v>19482</v>
      </c>
      <c r="C11220" t="s">
        <v>19544</v>
      </c>
      <c r="D11220" t="s">
        <v>19624</v>
      </c>
      <c r="E11220" s="89">
        <v>0</v>
      </c>
      <c r="F11220" s="89">
        <v>707048</v>
      </c>
      <c r="G11220" s="89">
        <v>6</v>
      </c>
      <c r="H11220" t="s">
        <v>19630</v>
      </c>
      <c r="I11220" s="89"/>
    </row>
    <row r="11221" x14ac:dyDescent="0.3">
      <c r="A11221" t="s">
        <v>14857</v>
      </c>
      <c r="B11221" t="s">
        <v>19483</v>
      </c>
      <c r="C11221" t="s">
        <v>19523</v>
      </c>
      <c r="D11221" t="s">
        <v>19614</v>
      </c>
      <c r="E11221" s="89">
        <v>5.4326597191340233E-2</v>
      </c>
      <c r="F11221" s="89">
        <v>707048</v>
      </c>
      <c r="G11221" s="89">
        <v>6</v>
      </c>
      <c r="H11221" t="s">
        <v>19629</v>
      </c>
      <c r="I11221" s="89"/>
    </row>
    <row r="11222" x14ac:dyDescent="0.3">
      <c r="A11222" t="s">
        <v>14858</v>
      </c>
      <c r="B11222" t="s">
        <v>19483</v>
      </c>
      <c r="C11222" t="s">
        <v>19523</v>
      </c>
      <c r="D11222" t="s">
        <v>19615</v>
      </c>
      <c r="E11222" s="89">
        <v>5.8327750190776642E-2</v>
      </c>
      <c r="F11222" s="89">
        <v>707048</v>
      </c>
      <c r="G11222" s="89">
        <v>6</v>
      </c>
      <c r="H11222" t="s">
        <v>19629</v>
      </c>
      <c r="I11222" s="89"/>
    </row>
    <row r="11223" x14ac:dyDescent="0.3">
      <c r="A11223" t="s">
        <v>14859</v>
      </c>
      <c r="B11223" t="s">
        <v>19483</v>
      </c>
      <c r="C11223" t="s">
        <v>19523</v>
      </c>
      <c r="D11223" t="s">
        <v>19616</v>
      </c>
      <c r="E11223" s="89">
        <v>5.4326597191340233E-2</v>
      </c>
      <c r="F11223" s="89">
        <v>707048</v>
      </c>
      <c r="G11223" s="89">
        <v>6</v>
      </c>
      <c r="H11223" t="s">
        <v>19629</v>
      </c>
      <c r="I11223" s="89"/>
    </row>
    <row r="11224" x14ac:dyDescent="0.3">
      <c r="A11224" t="s">
        <v>14860</v>
      </c>
      <c r="B11224" t="s">
        <v>19483</v>
      </c>
      <c r="C11224" t="s">
        <v>19523</v>
      </c>
      <c r="D11224" t="s">
        <v>19617</v>
      </c>
      <c r="E11224" s="89">
        <v>5.8267793175200998E-2</v>
      </c>
      <c r="F11224" s="89">
        <v>707048</v>
      </c>
      <c r="G11224" s="89">
        <v>6</v>
      </c>
      <c r="H11224" t="s">
        <v>19629</v>
      </c>
      <c r="I11224" s="89"/>
    </row>
    <row r="11225" x14ac:dyDescent="0.3">
      <c r="A11225" t="s">
        <v>14861</v>
      </c>
      <c r="B11225" t="s">
        <v>19483</v>
      </c>
      <c r="C11225" t="s">
        <v>19523</v>
      </c>
      <c r="D11225" t="s">
        <v>19618</v>
      </c>
      <c r="E11225" s="89">
        <v>5.7571472882643533E-2</v>
      </c>
      <c r="F11225" s="89">
        <v>707048</v>
      </c>
      <c r="G11225" s="89">
        <v>6</v>
      </c>
      <c r="H11225" t="s">
        <v>19629</v>
      </c>
      <c r="I11225" s="89"/>
    </row>
    <row r="11226" x14ac:dyDescent="0.3">
      <c r="A11226" t="s">
        <v>14862</v>
      </c>
      <c r="B11226" t="s">
        <v>19483</v>
      </c>
      <c r="C11226" t="s">
        <v>19523</v>
      </c>
      <c r="D11226" t="s">
        <v>19619</v>
      </c>
      <c r="E11226" s="89">
        <v>5.9062962774942461E-2</v>
      </c>
      <c r="F11226" s="89">
        <v>707048</v>
      </c>
      <c r="G11226" s="89">
        <v>6</v>
      </c>
      <c r="H11226" t="s">
        <v>19629</v>
      </c>
      <c r="I11226" s="89"/>
    </row>
    <row r="11227" x14ac:dyDescent="0.3">
      <c r="A11227" t="s">
        <v>14863</v>
      </c>
      <c r="B11227" t="s">
        <v>19483</v>
      </c>
      <c r="C11227" t="s">
        <v>19523</v>
      </c>
      <c r="D11227" t="s">
        <v>19620</v>
      </c>
      <c r="E11227" s="89">
        <v>5.5979433029670463E-2</v>
      </c>
      <c r="F11227" s="89">
        <v>707048</v>
      </c>
      <c r="G11227" s="89">
        <v>6</v>
      </c>
      <c r="H11227" t="s">
        <v>19629</v>
      </c>
      <c r="I11227" s="89"/>
    </row>
    <row r="11228" x14ac:dyDescent="0.3">
      <c r="A11228" t="s">
        <v>14864</v>
      </c>
      <c r="B11228" t="s">
        <v>19483</v>
      </c>
      <c r="C11228" t="s">
        <v>19523</v>
      </c>
      <c r="D11228" t="s">
        <v>19621</v>
      </c>
      <c r="E11228" s="89">
        <v>3.7698557412691833E-2</v>
      </c>
      <c r="F11228" s="89">
        <v>707048</v>
      </c>
      <c r="G11228" s="89">
        <v>6</v>
      </c>
      <c r="H11228" t="s">
        <v>19629</v>
      </c>
      <c r="I11228" s="89"/>
    </row>
    <row r="11229" x14ac:dyDescent="0.3">
      <c r="A11229" t="s">
        <v>14865</v>
      </c>
      <c r="B11229" t="s">
        <v>19483</v>
      </c>
      <c r="C11229" t="s">
        <v>19523</v>
      </c>
      <c r="D11229" t="s">
        <v>19622</v>
      </c>
      <c r="E11229" s="89">
        <v>5.7923338290195157E-2</v>
      </c>
      <c r="F11229" s="89">
        <v>707048</v>
      </c>
      <c r="G11229" s="89">
        <v>6</v>
      </c>
      <c r="H11229" t="s">
        <v>19629</v>
      </c>
      <c r="I11229" s="89"/>
    </row>
    <row r="11230" x14ac:dyDescent="0.3">
      <c r="A11230" t="s">
        <v>14866</v>
      </c>
      <c r="B11230" t="s">
        <v>19483</v>
      </c>
      <c r="C11230" t="s">
        <v>19523</v>
      </c>
      <c r="D11230" t="s">
        <v>19623</v>
      </c>
      <c r="E11230" s="89">
        <v>9.8153886611990371E-2</v>
      </c>
      <c r="F11230" s="89">
        <v>707048</v>
      </c>
      <c r="G11230" s="89">
        <v>6</v>
      </c>
      <c r="H11230" t="s">
        <v>19629</v>
      </c>
      <c r="I11230" s="89"/>
    </row>
    <row r="11231" x14ac:dyDescent="0.3">
      <c r="A11231" t="s">
        <v>14867</v>
      </c>
      <c r="B11231" t="s">
        <v>19483</v>
      </c>
      <c r="C11231" t="s">
        <v>19523</v>
      </c>
      <c r="D11231" t="s">
        <v>19624</v>
      </c>
      <c r="E11231" s="89">
        <v>0.24092137515961601</v>
      </c>
      <c r="F11231" s="89">
        <v>707048</v>
      </c>
      <c r="G11231" s="89">
        <v>6</v>
      </c>
      <c r="H11231" t="s">
        <v>19629</v>
      </c>
      <c r="I11231" s="89"/>
    </row>
    <row r="11232" x14ac:dyDescent="0.3">
      <c r="A11232" t="s">
        <v>14255</v>
      </c>
      <c r="B11232" t="s">
        <v>19476</v>
      </c>
      <c r="C11232" t="s">
        <v>19489</v>
      </c>
      <c r="D11232" t="s">
        <v>19630</v>
      </c>
      <c r="E11232" s="89">
        <v>67828</v>
      </c>
      <c r="F11232" s="89">
        <v>707048</v>
      </c>
      <c r="G11232" s="89">
        <v>6</v>
      </c>
      <c r="H11232" t="s">
        <v>19630</v>
      </c>
      <c r="I11232" s="89"/>
    </row>
    <row r="11233" x14ac:dyDescent="0.3">
      <c r="A11233" t="s">
        <v>14256</v>
      </c>
      <c r="B11233" t="s">
        <v>19477</v>
      </c>
      <c r="C11233" t="s">
        <v>19489</v>
      </c>
      <c r="D11233" t="s">
        <v>19630</v>
      </c>
      <c r="E11233" s="89">
        <v>1595090203.970825</v>
      </c>
      <c r="F11233" s="89">
        <v>707048</v>
      </c>
      <c r="G11233" s="89">
        <v>6</v>
      </c>
      <c r="H11233" t="s">
        <v>19630</v>
      </c>
      <c r="I11233" s="89"/>
    </row>
    <row r="11234" x14ac:dyDescent="0.3">
      <c r="A11234" t="s">
        <v>14257</v>
      </c>
      <c r="B11234" t="s">
        <v>19478</v>
      </c>
      <c r="C11234" t="s">
        <v>19489</v>
      </c>
      <c r="D11234" t="s">
        <v>19630</v>
      </c>
      <c r="E11234" s="89">
        <v>9.5931252192213254E-2</v>
      </c>
      <c r="F11234" s="89">
        <v>707048</v>
      </c>
      <c r="G11234" s="89">
        <v>6</v>
      </c>
      <c r="H11234" t="s">
        <v>19630</v>
      </c>
      <c r="I11234" s="89"/>
    </row>
    <row r="11235" x14ac:dyDescent="0.3">
      <c r="A11235" t="s">
        <v>14258</v>
      </c>
      <c r="B11235" t="s">
        <v>19479</v>
      </c>
      <c r="C11235" t="s">
        <v>19489</v>
      </c>
      <c r="D11235" t="s">
        <v>19630</v>
      </c>
      <c r="E11235" s="89">
        <v>2255.9857378435772</v>
      </c>
      <c r="F11235" s="89">
        <v>707048</v>
      </c>
      <c r="G11235" s="89">
        <v>6</v>
      </c>
      <c r="H11235" t="s">
        <v>19630</v>
      </c>
      <c r="I11235" s="89"/>
    </row>
    <row r="11236" x14ac:dyDescent="0.3">
      <c r="A11236" t="s">
        <v>14995</v>
      </c>
      <c r="B11236" t="s">
        <v>19480</v>
      </c>
      <c r="C11236" t="s">
        <v>19545</v>
      </c>
      <c r="D11236" t="s">
        <v>19623</v>
      </c>
      <c r="E11236" s="89">
        <v>0</v>
      </c>
      <c r="F11236" s="89">
        <v>707048</v>
      </c>
      <c r="G11236" s="89">
        <v>6</v>
      </c>
      <c r="H11236" t="s">
        <v>19630</v>
      </c>
      <c r="I11236" s="89"/>
    </row>
    <row r="11237" x14ac:dyDescent="0.3">
      <c r="A11237" t="s">
        <v>14996</v>
      </c>
      <c r="B11237" t="s">
        <v>19481</v>
      </c>
      <c r="C11237" t="s">
        <v>19545</v>
      </c>
      <c r="D11237" t="s">
        <v>19623</v>
      </c>
      <c r="E11237" s="89">
        <v>0</v>
      </c>
      <c r="F11237" s="89">
        <v>707048</v>
      </c>
      <c r="G11237" s="89">
        <v>6</v>
      </c>
      <c r="H11237" t="s">
        <v>19630</v>
      </c>
      <c r="I11237" s="89"/>
    </row>
    <row r="11238" x14ac:dyDescent="0.3">
      <c r="A11238" t="s">
        <v>14997</v>
      </c>
      <c r="B11238" t="s">
        <v>19482</v>
      </c>
      <c r="C11238" t="s">
        <v>19545</v>
      </c>
      <c r="D11238" t="s">
        <v>19623</v>
      </c>
      <c r="E11238" s="89">
        <v>0</v>
      </c>
      <c r="F11238" s="89">
        <v>707048</v>
      </c>
      <c r="G11238" s="89">
        <v>6</v>
      </c>
      <c r="H11238" t="s">
        <v>19630</v>
      </c>
      <c r="I11238" s="89"/>
    </row>
    <row r="11239" x14ac:dyDescent="0.3">
      <c r="A11239" t="s">
        <v>14998</v>
      </c>
      <c r="B11239" t="s">
        <v>19480</v>
      </c>
      <c r="C11239" t="s">
        <v>19545</v>
      </c>
      <c r="D11239" t="s">
        <v>19624</v>
      </c>
      <c r="E11239" s="89">
        <v>0</v>
      </c>
      <c r="F11239" s="89">
        <v>707048</v>
      </c>
      <c r="G11239" s="89">
        <v>6</v>
      </c>
      <c r="H11239" t="s">
        <v>19630</v>
      </c>
      <c r="I11239" s="89"/>
    </row>
    <row r="11240" x14ac:dyDescent="0.3">
      <c r="A11240" t="s">
        <v>14999</v>
      </c>
      <c r="B11240" t="s">
        <v>19481</v>
      </c>
      <c r="C11240" t="s">
        <v>19545</v>
      </c>
      <c r="D11240" t="s">
        <v>19624</v>
      </c>
      <c r="E11240" s="89">
        <v>0</v>
      </c>
      <c r="F11240" s="89">
        <v>707048</v>
      </c>
      <c r="G11240" s="89">
        <v>6</v>
      </c>
      <c r="H11240" t="s">
        <v>19630</v>
      </c>
      <c r="I11240" s="89"/>
    </row>
    <row r="11241" x14ac:dyDescent="0.3">
      <c r="A11241" t="s">
        <v>15000</v>
      </c>
      <c r="B11241" t="s">
        <v>19482</v>
      </c>
      <c r="C11241" t="s">
        <v>19545</v>
      </c>
      <c r="D11241" t="s">
        <v>19624</v>
      </c>
      <c r="E11241" s="89">
        <v>0</v>
      </c>
      <c r="F11241" s="89">
        <v>707048</v>
      </c>
      <c r="G11241" s="89">
        <v>6</v>
      </c>
      <c r="H11241" t="s">
        <v>19630</v>
      </c>
      <c r="I11241" s="89"/>
    </row>
    <row r="11242" x14ac:dyDescent="0.3">
      <c r="A11242" t="s">
        <v>15001</v>
      </c>
      <c r="B11242" t="s">
        <v>19480</v>
      </c>
      <c r="C11242" t="s">
        <v>19546</v>
      </c>
      <c r="D11242" t="s">
        <v>19623</v>
      </c>
      <c r="E11242" s="89">
        <v>0</v>
      </c>
      <c r="F11242" s="89">
        <v>707048</v>
      </c>
      <c r="G11242" s="89">
        <v>6</v>
      </c>
      <c r="H11242" t="s">
        <v>19630</v>
      </c>
      <c r="I11242" s="89"/>
    </row>
    <row r="11243" x14ac:dyDescent="0.3">
      <c r="A11243" t="s">
        <v>15002</v>
      </c>
      <c r="B11243" t="s">
        <v>19481</v>
      </c>
      <c r="C11243" t="s">
        <v>19546</v>
      </c>
      <c r="D11243" t="s">
        <v>19623</v>
      </c>
      <c r="E11243" s="89">
        <v>0</v>
      </c>
      <c r="F11243" s="89">
        <v>707048</v>
      </c>
      <c r="G11243" s="89">
        <v>6</v>
      </c>
      <c r="H11243" t="s">
        <v>19630</v>
      </c>
      <c r="I11243" s="89"/>
    </row>
    <row r="11244" x14ac:dyDescent="0.3">
      <c r="A11244" t="s">
        <v>15003</v>
      </c>
      <c r="B11244" t="s">
        <v>19482</v>
      </c>
      <c r="C11244" t="s">
        <v>19546</v>
      </c>
      <c r="D11244" t="s">
        <v>19623</v>
      </c>
      <c r="E11244" s="89">
        <v>0</v>
      </c>
      <c r="F11244" s="89">
        <v>707048</v>
      </c>
      <c r="G11244" s="89">
        <v>6</v>
      </c>
      <c r="H11244" t="s">
        <v>19630</v>
      </c>
      <c r="I11244" s="89"/>
    </row>
    <row r="11245" x14ac:dyDescent="0.3">
      <c r="A11245" t="s">
        <v>15004</v>
      </c>
      <c r="B11245" t="s">
        <v>19480</v>
      </c>
      <c r="C11245" t="s">
        <v>19546</v>
      </c>
      <c r="D11245" t="s">
        <v>19624</v>
      </c>
      <c r="E11245" s="89">
        <v>0</v>
      </c>
      <c r="F11245" s="89">
        <v>707048</v>
      </c>
      <c r="G11245" s="89">
        <v>6</v>
      </c>
      <c r="H11245" t="s">
        <v>19630</v>
      </c>
      <c r="I11245" s="89"/>
    </row>
    <row r="11246" x14ac:dyDescent="0.3">
      <c r="A11246" t="s">
        <v>15005</v>
      </c>
      <c r="B11246" t="s">
        <v>19481</v>
      </c>
      <c r="C11246" t="s">
        <v>19546</v>
      </c>
      <c r="D11246" t="s">
        <v>19624</v>
      </c>
      <c r="E11246" s="89">
        <v>0</v>
      </c>
      <c r="F11246" s="89">
        <v>707048</v>
      </c>
      <c r="G11246" s="89">
        <v>6</v>
      </c>
      <c r="H11246" t="s">
        <v>19630</v>
      </c>
      <c r="I11246" s="89"/>
    </row>
    <row r="11247" x14ac:dyDescent="0.3">
      <c r="A11247" t="s">
        <v>15006</v>
      </c>
      <c r="B11247" t="s">
        <v>19482</v>
      </c>
      <c r="C11247" t="s">
        <v>19546</v>
      </c>
      <c r="D11247" t="s">
        <v>19624</v>
      </c>
      <c r="E11247" s="89">
        <v>0</v>
      </c>
      <c r="F11247" s="89">
        <v>707048</v>
      </c>
      <c r="G11247" s="89">
        <v>6</v>
      </c>
      <c r="H11247" t="s">
        <v>19630</v>
      </c>
      <c r="I11247" s="89"/>
    </row>
    <row r="11248" x14ac:dyDescent="0.3">
      <c r="A11248" t="s">
        <v>15007</v>
      </c>
      <c r="B11248" t="s">
        <v>19480</v>
      </c>
      <c r="C11248" t="s">
        <v>19547</v>
      </c>
      <c r="D11248" t="s">
        <v>19623</v>
      </c>
      <c r="E11248" s="89">
        <v>0</v>
      </c>
      <c r="F11248" s="89">
        <v>707048</v>
      </c>
      <c r="G11248" s="89">
        <v>6</v>
      </c>
      <c r="H11248" t="s">
        <v>19630</v>
      </c>
      <c r="I11248" s="89"/>
    </row>
    <row r="11249" x14ac:dyDescent="0.3">
      <c r="A11249" t="s">
        <v>15008</v>
      </c>
      <c r="B11249" t="s">
        <v>19481</v>
      </c>
      <c r="C11249" t="s">
        <v>19547</v>
      </c>
      <c r="D11249" t="s">
        <v>19623</v>
      </c>
      <c r="E11249" s="89">
        <v>0</v>
      </c>
      <c r="F11249" s="89">
        <v>707048</v>
      </c>
      <c r="G11249" s="89">
        <v>6</v>
      </c>
      <c r="H11249" t="s">
        <v>19630</v>
      </c>
      <c r="I11249" s="89"/>
    </row>
    <row r="11250" x14ac:dyDescent="0.3">
      <c r="A11250" t="s">
        <v>15009</v>
      </c>
      <c r="B11250" t="s">
        <v>19482</v>
      </c>
      <c r="C11250" t="s">
        <v>19547</v>
      </c>
      <c r="D11250" t="s">
        <v>19623</v>
      </c>
      <c r="E11250" s="89">
        <v>0</v>
      </c>
      <c r="F11250" s="89">
        <v>707048</v>
      </c>
      <c r="G11250" s="89">
        <v>6</v>
      </c>
      <c r="H11250" t="s">
        <v>19630</v>
      </c>
      <c r="I11250" s="89"/>
    </row>
    <row r="11251" x14ac:dyDescent="0.3">
      <c r="A11251" t="s">
        <v>15010</v>
      </c>
      <c r="B11251" t="s">
        <v>19480</v>
      </c>
      <c r="C11251" t="s">
        <v>19547</v>
      </c>
      <c r="D11251" t="s">
        <v>19624</v>
      </c>
      <c r="E11251" s="89">
        <v>0</v>
      </c>
      <c r="F11251" s="89">
        <v>707048</v>
      </c>
      <c r="G11251" s="89">
        <v>6</v>
      </c>
      <c r="H11251" t="s">
        <v>19630</v>
      </c>
      <c r="I11251" s="89"/>
    </row>
    <row r="11252" x14ac:dyDescent="0.3">
      <c r="A11252" t="s">
        <v>15011</v>
      </c>
      <c r="B11252" t="s">
        <v>19481</v>
      </c>
      <c r="C11252" t="s">
        <v>19547</v>
      </c>
      <c r="D11252" t="s">
        <v>19624</v>
      </c>
      <c r="E11252" s="89">
        <v>0</v>
      </c>
      <c r="F11252" s="89">
        <v>707048</v>
      </c>
      <c r="G11252" s="89">
        <v>6</v>
      </c>
      <c r="H11252" t="s">
        <v>19630</v>
      </c>
      <c r="I11252" s="89"/>
    </row>
    <row r="11253" x14ac:dyDescent="0.3">
      <c r="A11253" t="s">
        <v>15012</v>
      </c>
      <c r="B11253" t="s">
        <v>19482</v>
      </c>
      <c r="C11253" t="s">
        <v>19547</v>
      </c>
      <c r="D11253" t="s">
        <v>19624</v>
      </c>
      <c r="E11253" s="89">
        <v>0</v>
      </c>
      <c r="F11253" s="89">
        <v>707048</v>
      </c>
      <c r="G11253" s="89">
        <v>6</v>
      </c>
      <c r="H11253" t="s">
        <v>19630</v>
      </c>
      <c r="I11253" s="89"/>
    </row>
    <row r="11254" x14ac:dyDescent="0.3">
      <c r="A11254" t="s">
        <v>15013</v>
      </c>
      <c r="B11254" t="s">
        <v>19480</v>
      </c>
      <c r="C11254" t="s">
        <v>19548</v>
      </c>
      <c r="D11254" t="s">
        <v>19623</v>
      </c>
      <c r="E11254" s="89">
        <v>0</v>
      </c>
      <c r="F11254" s="89">
        <v>707048</v>
      </c>
      <c r="G11254" s="89">
        <v>6</v>
      </c>
      <c r="H11254" t="s">
        <v>19630</v>
      </c>
      <c r="I11254" s="89"/>
    </row>
    <row r="11255" x14ac:dyDescent="0.3">
      <c r="A11255" t="s">
        <v>15014</v>
      </c>
      <c r="B11255" t="s">
        <v>19481</v>
      </c>
      <c r="C11255" t="s">
        <v>19548</v>
      </c>
      <c r="D11255" t="s">
        <v>19623</v>
      </c>
      <c r="E11255" s="89">
        <v>0</v>
      </c>
      <c r="F11255" s="89">
        <v>707048</v>
      </c>
      <c r="G11255" s="89">
        <v>6</v>
      </c>
      <c r="H11255" t="s">
        <v>19630</v>
      </c>
      <c r="I11255" s="89"/>
    </row>
    <row r="11256" x14ac:dyDescent="0.3">
      <c r="A11256" t="s">
        <v>15015</v>
      </c>
      <c r="B11256" t="s">
        <v>19482</v>
      </c>
      <c r="C11256" t="s">
        <v>19548</v>
      </c>
      <c r="D11256" t="s">
        <v>19623</v>
      </c>
      <c r="E11256" s="89">
        <v>0</v>
      </c>
      <c r="F11256" s="89">
        <v>707048</v>
      </c>
      <c r="G11256" s="89">
        <v>6</v>
      </c>
      <c r="H11256" t="s">
        <v>19630</v>
      </c>
      <c r="I11256" s="89"/>
    </row>
    <row r="11257" x14ac:dyDescent="0.3">
      <c r="A11257" t="s">
        <v>15016</v>
      </c>
      <c r="B11257" t="s">
        <v>19480</v>
      </c>
      <c r="C11257" t="s">
        <v>19548</v>
      </c>
      <c r="D11257" t="s">
        <v>19624</v>
      </c>
      <c r="E11257" s="89">
        <v>0</v>
      </c>
      <c r="F11257" s="89">
        <v>707048</v>
      </c>
      <c r="G11257" s="89">
        <v>6</v>
      </c>
      <c r="H11257" t="s">
        <v>19630</v>
      </c>
      <c r="I11257" s="89"/>
    </row>
    <row r="11258" x14ac:dyDescent="0.3">
      <c r="A11258" t="s">
        <v>15017</v>
      </c>
      <c r="B11258" t="s">
        <v>19481</v>
      </c>
      <c r="C11258" t="s">
        <v>19548</v>
      </c>
      <c r="D11258" t="s">
        <v>19624</v>
      </c>
      <c r="E11258" s="89">
        <v>0</v>
      </c>
      <c r="F11258" s="89">
        <v>707048</v>
      </c>
      <c r="G11258" s="89">
        <v>6</v>
      </c>
      <c r="H11258" t="s">
        <v>19630</v>
      </c>
      <c r="I11258" s="89"/>
    </row>
    <row r="11259" x14ac:dyDescent="0.3">
      <c r="A11259" t="s">
        <v>15018</v>
      </c>
      <c r="B11259" t="s">
        <v>19482</v>
      </c>
      <c r="C11259" t="s">
        <v>19548</v>
      </c>
      <c r="D11259" t="s">
        <v>19624</v>
      </c>
      <c r="E11259" s="89">
        <v>0</v>
      </c>
      <c r="F11259" s="89">
        <v>707048</v>
      </c>
      <c r="G11259" s="89">
        <v>6</v>
      </c>
      <c r="H11259" t="s">
        <v>19630</v>
      </c>
      <c r="I11259" s="89"/>
    </row>
    <row r="11260" x14ac:dyDescent="0.3">
      <c r="A11260" t="s">
        <v>15019</v>
      </c>
      <c r="B11260" t="s">
        <v>19480</v>
      </c>
      <c r="C11260" t="s">
        <v>19549</v>
      </c>
      <c r="D11260" t="s">
        <v>19623</v>
      </c>
      <c r="E11260" s="89">
        <v>0</v>
      </c>
      <c r="F11260" s="89">
        <v>707048</v>
      </c>
      <c r="G11260" s="89">
        <v>6</v>
      </c>
      <c r="H11260" t="s">
        <v>19630</v>
      </c>
      <c r="I11260" s="89"/>
    </row>
    <row r="11261" x14ac:dyDescent="0.3">
      <c r="A11261" t="s">
        <v>15020</v>
      </c>
      <c r="B11261" t="s">
        <v>19481</v>
      </c>
      <c r="C11261" t="s">
        <v>19549</v>
      </c>
      <c r="D11261" t="s">
        <v>19623</v>
      </c>
      <c r="E11261" s="89">
        <v>0</v>
      </c>
      <c r="F11261" s="89">
        <v>707048</v>
      </c>
      <c r="G11261" s="89">
        <v>6</v>
      </c>
      <c r="H11261" t="s">
        <v>19630</v>
      </c>
      <c r="I11261" s="89"/>
    </row>
    <row r="11262" x14ac:dyDescent="0.3">
      <c r="A11262" t="s">
        <v>15021</v>
      </c>
      <c r="B11262" t="s">
        <v>19482</v>
      </c>
      <c r="C11262" t="s">
        <v>19549</v>
      </c>
      <c r="D11262" t="s">
        <v>19623</v>
      </c>
      <c r="E11262" s="89">
        <v>0</v>
      </c>
      <c r="F11262" s="89">
        <v>707048</v>
      </c>
      <c r="G11262" s="89">
        <v>6</v>
      </c>
      <c r="H11262" t="s">
        <v>19630</v>
      </c>
      <c r="I11262" s="89"/>
    </row>
    <row r="11263" x14ac:dyDescent="0.3">
      <c r="A11263" t="s">
        <v>15022</v>
      </c>
      <c r="B11263" t="s">
        <v>19480</v>
      </c>
      <c r="C11263" t="s">
        <v>19549</v>
      </c>
      <c r="D11263" t="s">
        <v>19624</v>
      </c>
      <c r="E11263" s="89">
        <v>0</v>
      </c>
      <c r="F11263" s="89">
        <v>707048</v>
      </c>
      <c r="G11263" s="89">
        <v>6</v>
      </c>
      <c r="H11263" t="s">
        <v>19630</v>
      </c>
      <c r="I11263" s="89"/>
    </row>
    <row r="11264" x14ac:dyDescent="0.3">
      <c r="A11264" t="s">
        <v>15023</v>
      </c>
      <c r="B11264" t="s">
        <v>19481</v>
      </c>
      <c r="C11264" t="s">
        <v>19549</v>
      </c>
      <c r="D11264" t="s">
        <v>19624</v>
      </c>
      <c r="E11264" s="89">
        <v>0</v>
      </c>
      <c r="F11264" s="89">
        <v>707048</v>
      </c>
      <c r="G11264" s="89">
        <v>6</v>
      </c>
      <c r="H11264" t="s">
        <v>19630</v>
      </c>
      <c r="I11264" s="89"/>
    </row>
    <row r="11265" x14ac:dyDescent="0.3">
      <c r="A11265" t="s">
        <v>15024</v>
      </c>
      <c r="B11265" t="s">
        <v>19482</v>
      </c>
      <c r="C11265" t="s">
        <v>19549</v>
      </c>
      <c r="D11265" t="s">
        <v>19624</v>
      </c>
      <c r="E11265" s="89">
        <v>0</v>
      </c>
      <c r="F11265" s="89">
        <v>707048</v>
      </c>
      <c r="G11265" s="89">
        <v>6</v>
      </c>
      <c r="H11265" t="s">
        <v>19630</v>
      </c>
      <c r="I11265" s="89"/>
    </row>
    <row r="11266" x14ac:dyDescent="0.3">
      <c r="A11266" t="s">
        <v>15025</v>
      </c>
      <c r="B11266" t="s">
        <v>19480</v>
      </c>
      <c r="C11266" t="s">
        <v>19550</v>
      </c>
      <c r="D11266" t="s">
        <v>19623</v>
      </c>
      <c r="E11266" s="89">
        <v>0</v>
      </c>
      <c r="F11266" s="89">
        <v>707048</v>
      </c>
      <c r="G11266" s="89">
        <v>6</v>
      </c>
      <c r="H11266" t="s">
        <v>19630</v>
      </c>
      <c r="I11266" s="89"/>
    </row>
    <row r="11267" x14ac:dyDescent="0.3">
      <c r="A11267" t="s">
        <v>15026</v>
      </c>
      <c r="B11267" t="s">
        <v>19481</v>
      </c>
      <c r="C11267" t="s">
        <v>19550</v>
      </c>
      <c r="D11267" t="s">
        <v>19623</v>
      </c>
      <c r="E11267" s="89">
        <v>0</v>
      </c>
      <c r="F11267" s="89">
        <v>707048</v>
      </c>
      <c r="G11267" s="89">
        <v>6</v>
      </c>
      <c r="H11267" t="s">
        <v>19630</v>
      </c>
      <c r="I11267" s="89"/>
    </row>
    <row r="11268" x14ac:dyDescent="0.3">
      <c r="A11268" t="s">
        <v>15027</v>
      </c>
      <c r="B11268" t="s">
        <v>19482</v>
      </c>
      <c r="C11268" t="s">
        <v>19550</v>
      </c>
      <c r="D11268" t="s">
        <v>19623</v>
      </c>
      <c r="E11268" s="89">
        <v>0</v>
      </c>
      <c r="F11268" s="89">
        <v>707048</v>
      </c>
      <c r="G11268" s="89">
        <v>6</v>
      </c>
      <c r="H11268" t="s">
        <v>19630</v>
      </c>
      <c r="I11268" s="89"/>
    </row>
    <row r="11269" x14ac:dyDescent="0.3">
      <c r="A11269" t="s">
        <v>15028</v>
      </c>
      <c r="B11269" t="s">
        <v>19480</v>
      </c>
      <c r="C11269" t="s">
        <v>19550</v>
      </c>
      <c r="D11269" t="s">
        <v>19624</v>
      </c>
      <c r="E11269" s="89">
        <v>0</v>
      </c>
      <c r="F11269" s="89">
        <v>707048</v>
      </c>
      <c r="G11269" s="89">
        <v>6</v>
      </c>
      <c r="H11269" t="s">
        <v>19630</v>
      </c>
      <c r="I11269" s="89"/>
    </row>
    <row r="11270" x14ac:dyDescent="0.3">
      <c r="A11270" t="s">
        <v>15029</v>
      </c>
      <c r="B11270" t="s">
        <v>19481</v>
      </c>
      <c r="C11270" t="s">
        <v>19550</v>
      </c>
      <c r="D11270" t="s">
        <v>19624</v>
      </c>
      <c r="E11270" s="89">
        <v>0</v>
      </c>
      <c r="F11270" s="89">
        <v>707048</v>
      </c>
      <c r="G11270" s="89">
        <v>6</v>
      </c>
      <c r="H11270" t="s">
        <v>19630</v>
      </c>
      <c r="I11270" s="89"/>
    </row>
    <row r="11271" x14ac:dyDescent="0.3">
      <c r="A11271" t="s">
        <v>15030</v>
      </c>
      <c r="B11271" t="s">
        <v>19482</v>
      </c>
      <c r="C11271" t="s">
        <v>19550</v>
      </c>
      <c r="D11271" t="s">
        <v>19624</v>
      </c>
      <c r="E11271" s="89">
        <v>0</v>
      </c>
      <c r="F11271" s="89">
        <v>707048</v>
      </c>
      <c r="G11271" s="89">
        <v>6</v>
      </c>
      <c r="H11271" t="s">
        <v>19630</v>
      </c>
      <c r="I11271" s="89"/>
    </row>
    <row r="11272" x14ac:dyDescent="0.3">
      <c r="A11272" t="s">
        <v>15031</v>
      </c>
      <c r="B11272" t="s">
        <v>19480</v>
      </c>
      <c r="C11272" t="s">
        <v>19551</v>
      </c>
      <c r="D11272" t="s">
        <v>19623</v>
      </c>
      <c r="E11272" s="89">
        <v>0</v>
      </c>
      <c r="F11272" s="89">
        <v>707048</v>
      </c>
      <c r="G11272" s="89">
        <v>6</v>
      </c>
      <c r="H11272" t="s">
        <v>19630</v>
      </c>
      <c r="I11272" s="89"/>
    </row>
    <row r="11273" x14ac:dyDescent="0.3">
      <c r="A11273" t="s">
        <v>15032</v>
      </c>
      <c r="B11273" t="s">
        <v>19481</v>
      </c>
      <c r="C11273" t="s">
        <v>19551</v>
      </c>
      <c r="D11273" t="s">
        <v>19623</v>
      </c>
      <c r="E11273" s="89">
        <v>0</v>
      </c>
      <c r="F11273" s="89">
        <v>707048</v>
      </c>
      <c r="G11273" s="89">
        <v>6</v>
      </c>
      <c r="H11273" t="s">
        <v>19630</v>
      </c>
      <c r="I11273" s="89"/>
    </row>
    <row r="11274" x14ac:dyDescent="0.3">
      <c r="A11274" t="s">
        <v>15033</v>
      </c>
      <c r="B11274" t="s">
        <v>19482</v>
      </c>
      <c r="C11274" t="s">
        <v>19551</v>
      </c>
      <c r="D11274" t="s">
        <v>19623</v>
      </c>
      <c r="E11274" s="89">
        <v>0</v>
      </c>
      <c r="F11274" s="89">
        <v>707048</v>
      </c>
      <c r="G11274" s="89">
        <v>6</v>
      </c>
      <c r="H11274" t="s">
        <v>19630</v>
      </c>
      <c r="I11274" s="89"/>
    </row>
    <row r="11275" x14ac:dyDescent="0.3">
      <c r="A11275" t="s">
        <v>15034</v>
      </c>
      <c r="B11275" t="s">
        <v>19480</v>
      </c>
      <c r="C11275" t="s">
        <v>19551</v>
      </c>
      <c r="D11275" t="s">
        <v>19624</v>
      </c>
      <c r="E11275" s="89">
        <v>0</v>
      </c>
      <c r="F11275" s="89">
        <v>707048</v>
      </c>
      <c r="G11275" s="89">
        <v>6</v>
      </c>
      <c r="H11275" t="s">
        <v>19630</v>
      </c>
      <c r="I11275" s="89"/>
    </row>
    <row r="11276" x14ac:dyDescent="0.3">
      <c r="A11276" t="s">
        <v>15035</v>
      </c>
      <c r="B11276" t="s">
        <v>19481</v>
      </c>
      <c r="C11276" t="s">
        <v>19551</v>
      </c>
      <c r="D11276" t="s">
        <v>19624</v>
      </c>
      <c r="E11276" s="89">
        <v>0</v>
      </c>
      <c r="F11276" s="89">
        <v>707048</v>
      </c>
      <c r="G11276" s="89">
        <v>6</v>
      </c>
      <c r="H11276" t="s">
        <v>19630</v>
      </c>
      <c r="I11276" s="89"/>
    </row>
    <row r="11277" x14ac:dyDescent="0.3">
      <c r="A11277" t="s">
        <v>15036</v>
      </c>
      <c r="B11277" t="s">
        <v>19482</v>
      </c>
      <c r="C11277" t="s">
        <v>19551</v>
      </c>
      <c r="D11277" t="s">
        <v>19624</v>
      </c>
      <c r="E11277" s="89">
        <v>0</v>
      </c>
      <c r="F11277" s="89">
        <v>707048</v>
      </c>
      <c r="G11277" s="89">
        <v>6</v>
      </c>
      <c r="H11277" t="s">
        <v>19630</v>
      </c>
      <c r="I11277" s="89"/>
    </row>
    <row r="11278" x14ac:dyDescent="0.3">
      <c r="A11278" t="s">
        <v>15037</v>
      </c>
      <c r="B11278" t="s">
        <v>19480</v>
      </c>
      <c r="C11278" t="s">
        <v>19552</v>
      </c>
      <c r="D11278" t="s">
        <v>19623</v>
      </c>
      <c r="E11278" s="89">
        <v>0</v>
      </c>
      <c r="F11278" s="89">
        <v>707048</v>
      </c>
      <c r="G11278" s="89">
        <v>6</v>
      </c>
      <c r="H11278" t="s">
        <v>19630</v>
      </c>
      <c r="I11278" s="89"/>
    </row>
    <row r="11279" x14ac:dyDescent="0.3">
      <c r="A11279" t="s">
        <v>15038</v>
      </c>
      <c r="B11279" t="s">
        <v>19481</v>
      </c>
      <c r="C11279" t="s">
        <v>19552</v>
      </c>
      <c r="D11279" t="s">
        <v>19623</v>
      </c>
      <c r="E11279" s="89">
        <v>0</v>
      </c>
      <c r="F11279" s="89">
        <v>707048</v>
      </c>
      <c r="G11279" s="89">
        <v>6</v>
      </c>
      <c r="H11279" t="s">
        <v>19630</v>
      </c>
      <c r="I11279" s="89"/>
    </row>
    <row r="11280" x14ac:dyDescent="0.3">
      <c r="A11280" t="s">
        <v>15039</v>
      </c>
      <c r="B11280" t="s">
        <v>19482</v>
      </c>
      <c r="C11280" t="s">
        <v>19552</v>
      </c>
      <c r="D11280" t="s">
        <v>19623</v>
      </c>
      <c r="E11280" s="89">
        <v>0</v>
      </c>
      <c r="F11280" s="89">
        <v>707048</v>
      </c>
      <c r="G11280" s="89">
        <v>6</v>
      </c>
      <c r="H11280" t="s">
        <v>19630</v>
      </c>
      <c r="I11280" s="89"/>
    </row>
    <row r="11281" x14ac:dyDescent="0.3">
      <c r="A11281" t="s">
        <v>15040</v>
      </c>
      <c r="B11281" t="s">
        <v>19480</v>
      </c>
      <c r="C11281" t="s">
        <v>19552</v>
      </c>
      <c r="D11281" t="s">
        <v>19624</v>
      </c>
      <c r="E11281" s="89">
        <v>0</v>
      </c>
      <c r="F11281" s="89">
        <v>707048</v>
      </c>
      <c r="G11281" s="89">
        <v>6</v>
      </c>
      <c r="H11281" t="s">
        <v>19630</v>
      </c>
      <c r="I11281" s="89"/>
    </row>
    <row r="11282" x14ac:dyDescent="0.3">
      <c r="A11282" t="s">
        <v>15041</v>
      </c>
      <c r="B11282" t="s">
        <v>19481</v>
      </c>
      <c r="C11282" t="s">
        <v>19552</v>
      </c>
      <c r="D11282" t="s">
        <v>19624</v>
      </c>
      <c r="E11282" s="89">
        <v>0</v>
      </c>
      <c r="F11282" s="89">
        <v>707048</v>
      </c>
      <c r="G11282" s="89">
        <v>6</v>
      </c>
      <c r="H11282" t="s">
        <v>19630</v>
      </c>
      <c r="I11282" s="89"/>
    </row>
    <row r="11283" x14ac:dyDescent="0.3">
      <c r="A11283" t="s">
        <v>15042</v>
      </c>
      <c r="B11283" t="s">
        <v>19482</v>
      </c>
      <c r="C11283" t="s">
        <v>19552</v>
      </c>
      <c r="D11283" t="s">
        <v>19624</v>
      </c>
      <c r="E11283" s="89">
        <v>0</v>
      </c>
      <c r="F11283" s="89">
        <v>707048</v>
      </c>
      <c r="G11283" s="89">
        <v>6</v>
      </c>
      <c r="H11283" t="s">
        <v>19630</v>
      </c>
      <c r="I11283" s="89"/>
    </row>
    <row r="11284" x14ac:dyDescent="0.3">
      <c r="A11284" t="s">
        <v>15043</v>
      </c>
      <c r="B11284" t="s">
        <v>19480</v>
      </c>
      <c r="C11284" t="s">
        <v>19553</v>
      </c>
      <c r="D11284" t="s">
        <v>19623</v>
      </c>
      <c r="E11284" s="89">
        <v>0</v>
      </c>
      <c r="F11284" s="89">
        <v>707048</v>
      </c>
      <c r="G11284" s="89">
        <v>6</v>
      </c>
      <c r="H11284" t="s">
        <v>19630</v>
      </c>
      <c r="I11284" s="89"/>
    </row>
    <row r="11285" x14ac:dyDescent="0.3">
      <c r="A11285" t="s">
        <v>15044</v>
      </c>
      <c r="B11285" t="s">
        <v>19481</v>
      </c>
      <c r="C11285" t="s">
        <v>19553</v>
      </c>
      <c r="D11285" t="s">
        <v>19623</v>
      </c>
      <c r="E11285" s="89">
        <v>0</v>
      </c>
      <c r="F11285" s="89">
        <v>707048</v>
      </c>
      <c r="G11285" s="89">
        <v>6</v>
      </c>
      <c r="H11285" t="s">
        <v>19630</v>
      </c>
      <c r="I11285" s="89"/>
    </row>
    <row r="11286" x14ac:dyDescent="0.3">
      <c r="A11286" t="s">
        <v>15045</v>
      </c>
      <c r="B11286" t="s">
        <v>19482</v>
      </c>
      <c r="C11286" t="s">
        <v>19553</v>
      </c>
      <c r="D11286" t="s">
        <v>19623</v>
      </c>
      <c r="E11286" s="89">
        <v>0</v>
      </c>
      <c r="F11286" s="89">
        <v>707048</v>
      </c>
      <c r="G11286" s="89">
        <v>6</v>
      </c>
      <c r="H11286" t="s">
        <v>19630</v>
      </c>
      <c r="I11286" s="89"/>
    </row>
    <row r="11287" x14ac:dyDescent="0.3">
      <c r="A11287" t="s">
        <v>15046</v>
      </c>
      <c r="B11287" t="s">
        <v>19480</v>
      </c>
      <c r="C11287" t="s">
        <v>19553</v>
      </c>
      <c r="D11287" t="s">
        <v>19624</v>
      </c>
      <c r="E11287" s="89">
        <v>0</v>
      </c>
      <c r="F11287" s="89">
        <v>707048</v>
      </c>
      <c r="G11287" s="89">
        <v>6</v>
      </c>
      <c r="H11287" t="s">
        <v>19630</v>
      </c>
      <c r="I11287" s="89"/>
    </row>
    <row r="11288" x14ac:dyDescent="0.3">
      <c r="A11288" t="s">
        <v>15047</v>
      </c>
      <c r="B11288" t="s">
        <v>19481</v>
      </c>
      <c r="C11288" t="s">
        <v>19553</v>
      </c>
      <c r="D11288" t="s">
        <v>19624</v>
      </c>
      <c r="E11288" s="89">
        <v>0</v>
      </c>
      <c r="F11288" s="89">
        <v>707048</v>
      </c>
      <c r="G11288" s="89">
        <v>6</v>
      </c>
      <c r="H11288" t="s">
        <v>19630</v>
      </c>
      <c r="I11288" s="89"/>
    </row>
    <row r="11289" x14ac:dyDescent="0.3">
      <c r="A11289" t="s">
        <v>15048</v>
      </c>
      <c r="B11289" t="s">
        <v>19482</v>
      </c>
      <c r="C11289" t="s">
        <v>19553</v>
      </c>
      <c r="D11289" t="s">
        <v>19624</v>
      </c>
      <c r="E11289" s="89">
        <v>0</v>
      </c>
      <c r="F11289" s="89">
        <v>707048</v>
      </c>
      <c r="G11289" s="89">
        <v>6</v>
      </c>
      <c r="H11289" t="s">
        <v>19630</v>
      </c>
      <c r="I11289" s="89"/>
    </row>
    <row r="11290" x14ac:dyDescent="0.3">
      <c r="A11290" t="s">
        <v>15049</v>
      </c>
      <c r="B11290" t="s">
        <v>19480</v>
      </c>
      <c r="C11290" t="s">
        <v>19554</v>
      </c>
      <c r="D11290" t="s">
        <v>19623</v>
      </c>
      <c r="E11290" s="89">
        <v>0</v>
      </c>
      <c r="F11290" s="89">
        <v>707048</v>
      </c>
      <c r="G11290" s="89">
        <v>6</v>
      </c>
      <c r="H11290" t="s">
        <v>19630</v>
      </c>
      <c r="I11290" s="89"/>
    </row>
    <row r="11291" x14ac:dyDescent="0.3">
      <c r="A11291" t="s">
        <v>15050</v>
      </c>
      <c r="B11291" t="s">
        <v>19481</v>
      </c>
      <c r="C11291" t="s">
        <v>19554</v>
      </c>
      <c r="D11291" t="s">
        <v>19623</v>
      </c>
      <c r="E11291" s="89">
        <v>0</v>
      </c>
      <c r="F11291" s="89">
        <v>707048</v>
      </c>
      <c r="G11291" s="89">
        <v>6</v>
      </c>
      <c r="H11291" t="s">
        <v>19630</v>
      </c>
      <c r="I11291" s="89"/>
    </row>
    <row r="11292" x14ac:dyDescent="0.3">
      <c r="A11292" t="s">
        <v>15051</v>
      </c>
      <c r="B11292" t="s">
        <v>19482</v>
      </c>
      <c r="C11292" t="s">
        <v>19554</v>
      </c>
      <c r="D11292" t="s">
        <v>19623</v>
      </c>
      <c r="E11292" s="89">
        <v>0</v>
      </c>
      <c r="F11292" s="89">
        <v>707048</v>
      </c>
      <c r="G11292" s="89">
        <v>6</v>
      </c>
      <c r="H11292" t="s">
        <v>19630</v>
      </c>
      <c r="I11292" s="89"/>
    </row>
    <row r="11293" x14ac:dyDescent="0.3">
      <c r="A11293" t="s">
        <v>15052</v>
      </c>
      <c r="B11293" t="s">
        <v>19480</v>
      </c>
      <c r="C11293" t="s">
        <v>19554</v>
      </c>
      <c r="D11293" t="s">
        <v>19624</v>
      </c>
      <c r="E11293" s="89">
        <v>0</v>
      </c>
      <c r="F11293" s="89">
        <v>707048</v>
      </c>
      <c r="G11293" s="89">
        <v>6</v>
      </c>
      <c r="H11293" t="s">
        <v>19630</v>
      </c>
      <c r="I11293" s="89"/>
    </row>
    <row r="11294" x14ac:dyDescent="0.3">
      <c r="A11294" t="s">
        <v>15053</v>
      </c>
      <c r="B11294" t="s">
        <v>19481</v>
      </c>
      <c r="C11294" t="s">
        <v>19554</v>
      </c>
      <c r="D11294" t="s">
        <v>19624</v>
      </c>
      <c r="E11294" s="89">
        <v>0</v>
      </c>
      <c r="F11294" s="89">
        <v>707048</v>
      </c>
      <c r="G11294" s="89">
        <v>6</v>
      </c>
      <c r="H11294" t="s">
        <v>19630</v>
      </c>
      <c r="I11294" s="89"/>
    </row>
    <row r="11295" x14ac:dyDescent="0.3">
      <c r="A11295" t="s">
        <v>15054</v>
      </c>
      <c r="B11295" t="s">
        <v>19482</v>
      </c>
      <c r="C11295" t="s">
        <v>19554</v>
      </c>
      <c r="D11295" t="s">
        <v>19624</v>
      </c>
      <c r="E11295" s="89">
        <v>0</v>
      </c>
      <c r="F11295" s="89">
        <v>707048</v>
      </c>
      <c r="G11295" s="89">
        <v>6</v>
      </c>
      <c r="H11295" t="s">
        <v>19630</v>
      </c>
      <c r="I11295" s="89"/>
    </row>
    <row r="11296" x14ac:dyDescent="0.3">
      <c r="A11296" t="s">
        <v>14259</v>
      </c>
      <c r="B11296" t="s">
        <v>19483</v>
      </c>
      <c r="C11296" t="s">
        <v>19489</v>
      </c>
      <c r="D11296" t="s">
        <v>19614</v>
      </c>
      <c r="E11296" s="89">
        <v>1.979710667043318E-2</v>
      </c>
      <c r="F11296" s="89">
        <v>707048</v>
      </c>
      <c r="G11296" s="89">
        <v>6</v>
      </c>
      <c r="H11296" t="s">
        <v>19629</v>
      </c>
      <c r="I11296" s="89"/>
    </row>
    <row r="11297" x14ac:dyDescent="0.3">
      <c r="A11297" t="s">
        <v>14260</v>
      </c>
      <c r="B11297" t="s">
        <v>19483</v>
      </c>
      <c r="C11297" t="s">
        <v>19489</v>
      </c>
      <c r="D11297" t="s">
        <v>19615</v>
      </c>
      <c r="E11297" s="89">
        <v>2.0572983982045209E-2</v>
      </c>
      <c r="F11297" s="89">
        <v>707048</v>
      </c>
      <c r="G11297" s="89">
        <v>6</v>
      </c>
      <c r="H11297" t="s">
        <v>19629</v>
      </c>
      <c r="I11297" s="89"/>
    </row>
    <row r="11298" x14ac:dyDescent="0.3">
      <c r="A11298" t="s">
        <v>14261</v>
      </c>
      <c r="B11298" t="s">
        <v>19483</v>
      </c>
      <c r="C11298" t="s">
        <v>19489</v>
      </c>
      <c r="D11298" t="s">
        <v>19616</v>
      </c>
      <c r="E11298" s="89">
        <v>1.979710667043318E-2</v>
      </c>
      <c r="F11298" s="89">
        <v>707048</v>
      </c>
      <c r="G11298" s="89">
        <v>6</v>
      </c>
      <c r="H11298" t="s">
        <v>19629</v>
      </c>
      <c r="I11298" s="89"/>
    </row>
    <row r="11299" x14ac:dyDescent="0.3">
      <c r="A11299" t="s">
        <v>14262</v>
      </c>
      <c r="B11299" t="s">
        <v>19483</v>
      </c>
      <c r="C11299" t="s">
        <v>19489</v>
      </c>
      <c r="D11299" t="s">
        <v>19617</v>
      </c>
      <c r="E11299" s="89">
        <v>2.0059324205912769E-2</v>
      </c>
      <c r="F11299" s="89">
        <v>707048</v>
      </c>
      <c r="G11299" s="89">
        <v>6</v>
      </c>
      <c r="H11299" t="s">
        <v>19629</v>
      </c>
      <c r="I11299" s="89"/>
    </row>
    <row r="11300" x14ac:dyDescent="0.3">
      <c r="A11300" t="s">
        <v>14263</v>
      </c>
      <c r="B11300" t="s">
        <v>19483</v>
      </c>
      <c r="C11300" t="s">
        <v>19489</v>
      </c>
      <c r="D11300" t="s">
        <v>19618</v>
      </c>
      <c r="E11300" s="89">
        <v>2.0306227104948438E-2</v>
      </c>
      <c r="F11300" s="89">
        <v>707048</v>
      </c>
      <c r="G11300" s="89">
        <v>6</v>
      </c>
      <c r="H11300" t="s">
        <v>19629</v>
      </c>
      <c r="I11300" s="89"/>
    </row>
    <row r="11301" x14ac:dyDescent="0.3">
      <c r="A11301" t="s">
        <v>14264</v>
      </c>
      <c r="B11301" t="s">
        <v>19483</v>
      </c>
      <c r="C11301" t="s">
        <v>19489</v>
      </c>
      <c r="D11301" t="s">
        <v>19619</v>
      </c>
      <c r="E11301" s="89">
        <v>2.0901211004831301E-2</v>
      </c>
      <c r="F11301" s="89">
        <v>707048</v>
      </c>
      <c r="G11301" s="89">
        <v>6</v>
      </c>
      <c r="H11301" t="s">
        <v>19629</v>
      </c>
      <c r="I11301" s="89"/>
    </row>
    <row r="11302" x14ac:dyDescent="0.3">
      <c r="A11302" t="s">
        <v>14265</v>
      </c>
      <c r="B11302" t="s">
        <v>19483</v>
      </c>
      <c r="C11302" t="s">
        <v>19489</v>
      </c>
      <c r="D11302" t="s">
        <v>19620</v>
      </c>
      <c r="E11302" s="89">
        <v>1.9793746094215511E-2</v>
      </c>
      <c r="F11302" s="89">
        <v>707048</v>
      </c>
      <c r="G11302" s="89">
        <v>6</v>
      </c>
      <c r="H11302" t="s">
        <v>19629</v>
      </c>
      <c r="I11302" s="89"/>
    </row>
    <row r="11303" x14ac:dyDescent="0.3">
      <c r="A11303" t="s">
        <v>14266</v>
      </c>
      <c r="B11303" t="s">
        <v>19483</v>
      </c>
      <c r="C11303" t="s">
        <v>19489</v>
      </c>
      <c r="D11303" t="s">
        <v>19621</v>
      </c>
      <c r="E11303" s="89">
        <v>1.4839276732968211E-2</v>
      </c>
      <c r="F11303" s="89">
        <v>707048</v>
      </c>
      <c r="G11303" s="89">
        <v>6</v>
      </c>
      <c r="H11303" t="s">
        <v>19629</v>
      </c>
      <c r="I11303" s="89"/>
    </row>
    <row r="11304" x14ac:dyDescent="0.3">
      <c r="A11304" t="s">
        <v>14267</v>
      </c>
      <c r="B11304" t="s">
        <v>19483</v>
      </c>
      <c r="C11304" t="s">
        <v>19489</v>
      </c>
      <c r="D11304" t="s">
        <v>19622</v>
      </c>
      <c r="E11304" s="89">
        <v>1.9698420538696599E-2</v>
      </c>
      <c r="F11304" s="89">
        <v>707048</v>
      </c>
      <c r="G11304" s="89">
        <v>6</v>
      </c>
      <c r="H11304" t="s">
        <v>19629</v>
      </c>
      <c r="I11304" s="89"/>
    </row>
    <row r="11305" x14ac:dyDescent="0.3">
      <c r="A11305" t="s">
        <v>14268</v>
      </c>
      <c r="B11305" t="s">
        <v>19483</v>
      </c>
      <c r="C11305" t="s">
        <v>19489</v>
      </c>
      <c r="D11305" t="s">
        <v>19623</v>
      </c>
      <c r="E11305" s="89">
        <v>3.5359229190595129E-2</v>
      </c>
      <c r="F11305" s="89">
        <v>707048</v>
      </c>
      <c r="G11305" s="89">
        <v>6</v>
      </c>
      <c r="H11305" t="s">
        <v>19629</v>
      </c>
      <c r="I11305" s="89"/>
    </row>
    <row r="11306" x14ac:dyDescent="0.3">
      <c r="A11306" t="s">
        <v>14269</v>
      </c>
      <c r="B11306" t="s">
        <v>19483</v>
      </c>
      <c r="C11306" t="s">
        <v>19489</v>
      </c>
      <c r="D11306" t="s">
        <v>19624</v>
      </c>
      <c r="E11306" s="89">
        <v>8.9226487352450562E-2</v>
      </c>
      <c r="F11306" s="89">
        <v>707048</v>
      </c>
      <c r="G11306" s="89">
        <v>6</v>
      </c>
      <c r="H11306" t="s">
        <v>19629</v>
      </c>
      <c r="I11306" s="89"/>
    </row>
    <row r="11307" x14ac:dyDescent="0.3">
      <c r="A11307" t="s">
        <v>14270</v>
      </c>
      <c r="B11307" t="s">
        <v>19476</v>
      </c>
      <c r="C11307" t="s">
        <v>19490</v>
      </c>
      <c r="D11307" t="s">
        <v>19630</v>
      </c>
      <c r="E11307" s="89">
        <v>0</v>
      </c>
      <c r="F11307" s="89">
        <v>707048</v>
      </c>
      <c r="G11307" s="89">
        <v>6</v>
      </c>
      <c r="H11307" t="s">
        <v>19630</v>
      </c>
      <c r="I11307" s="89"/>
    </row>
    <row r="11308" x14ac:dyDescent="0.3">
      <c r="A11308" t="s">
        <v>14271</v>
      </c>
      <c r="B11308" t="s">
        <v>19477</v>
      </c>
      <c r="C11308" t="s">
        <v>19490</v>
      </c>
      <c r="D11308" t="s">
        <v>19630</v>
      </c>
      <c r="E11308" s="89">
        <v>0</v>
      </c>
      <c r="F11308" s="89">
        <v>707048</v>
      </c>
      <c r="G11308" s="89">
        <v>6</v>
      </c>
      <c r="H11308" t="s">
        <v>19630</v>
      </c>
      <c r="I11308" s="89"/>
    </row>
    <row r="11309" x14ac:dyDescent="0.3">
      <c r="A11309" t="s">
        <v>14272</v>
      </c>
      <c r="B11309" t="s">
        <v>19478</v>
      </c>
      <c r="C11309" t="s">
        <v>19490</v>
      </c>
      <c r="D11309" t="s">
        <v>19630</v>
      </c>
      <c r="E11309" s="89">
        <v>0</v>
      </c>
      <c r="F11309" s="89">
        <v>707048</v>
      </c>
      <c r="G11309" s="89">
        <v>6</v>
      </c>
      <c r="H11309" t="s">
        <v>19630</v>
      </c>
      <c r="I11309" s="89"/>
    </row>
    <row r="11310" x14ac:dyDescent="0.3">
      <c r="A11310" t="s">
        <v>14273</v>
      </c>
      <c r="B11310" t="s">
        <v>19479</v>
      </c>
      <c r="C11310" t="s">
        <v>19490</v>
      </c>
      <c r="D11310" t="s">
        <v>19630</v>
      </c>
      <c r="E11310" s="89">
        <v>0</v>
      </c>
      <c r="F11310" s="89">
        <v>707048</v>
      </c>
      <c r="G11310" s="89">
        <v>6</v>
      </c>
      <c r="H11310" t="s">
        <v>19630</v>
      </c>
      <c r="I11310" s="89"/>
    </row>
    <row r="11311" x14ac:dyDescent="0.3">
      <c r="A11311" t="s">
        <v>15059</v>
      </c>
      <c r="B11311" t="s">
        <v>19480</v>
      </c>
      <c r="C11311" t="s">
        <v>19555</v>
      </c>
      <c r="D11311" t="s">
        <v>19623</v>
      </c>
      <c r="E11311" s="89">
        <v>0</v>
      </c>
      <c r="F11311" s="89">
        <v>707048</v>
      </c>
      <c r="G11311" s="89">
        <v>6</v>
      </c>
      <c r="H11311" t="s">
        <v>19630</v>
      </c>
      <c r="I11311" s="89"/>
    </row>
    <row r="11312" x14ac:dyDescent="0.3">
      <c r="A11312" t="s">
        <v>15060</v>
      </c>
      <c r="B11312" t="s">
        <v>19481</v>
      </c>
      <c r="C11312" t="s">
        <v>19555</v>
      </c>
      <c r="D11312" t="s">
        <v>19623</v>
      </c>
      <c r="E11312" s="89">
        <v>0</v>
      </c>
      <c r="F11312" s="89">
        <v>707048</v>
      </c>
      <c r="G11312" s="89">
        <v>6</v>
      </c>
      <c r="H11312" t="s">
        <v>19630</v>
      </c>
      <c r="I11312" s="89"/>
    </row>
    <row r="11313" x14ac:dyDescent="0.3">
      <c r="A11313" t="s">
        <v>15061</v>
      </c>
      <c r="B11313" t="s">
        <v>19482</v>
      </c>
      <c r="C11313" t="s">
        <v>19555</v>
      </c>
      <c r="D11313" t="s">
        <v>19623</v>
      </c>
      <c r="E11313" s="89">
        <v>0</v>
      </c>
      <c r="F11313" s="89">
        <v>707048</v>
      </c>
      <c r="G11313" s="89">
        <v>6</v>
      </c>
      <c r="H11313" t="s">
        <v>19630</v>
      </c>
      <c r="I11313" s="89"/>
    </row>
    <row r="11314" x14ac:dyDescent="0.3">
      <c r="A11314" t="s">
        <v>15062</v>
      </c>
      <c r="B11314" t="s">
        <v>19480</v>
      </c>
      <c r="C11314" t="s">
        <v>19555</v>
      </c>
      <c r="D11314" t="s">
        <v>19624</v>
      </c>
      <c r="E11314" s="89">
        <v>0</v>
      </c>
      <c r="F11314" s="89">
        <v>707048</v>
      </c>
      <c r="G11314" s="89">
        <v>6</v>
      </c>
      <c r="H11314" t="s">
        <v>19630</v>
      </c>
      <c r="I11314" s="89"/>
    </row>
    <row r="11315" x14ac:dyDescent="0.3">
      <c r="A11315" t="s">
        <v>15063</v>
      </c>
      <c r="B11315" t="s">
        <v>19481</v>
      </c>
      <c r="C11315" t="s">
        <v>19555</v>
      </c>
      <c r="D11315" t="s">
        <v>19624</v>
      </c>
      <c r="E11315" s="89">
        <v>0</v>
      </c>
      <c r="F11315" s="89">
        <v>707048</v>
      </c>
      <c r="G11315" s="89">
        <v>6</v>
      </c>
      <c r="H11315" t="s">
        <v>19630</v>
      </c>
      <c r="I11315" s="89"/>
    </row>
    <row r="11316" x14ac:dyDescent="0.3">
      <c r="A11316" t="s">
        <v>15064</v>
      </c>
      <c r="B11316" t="s">
        <v>19482</v>
      </c>
      <c r="C11316" t="s">
        <v>19555</v>
      </c>
      <c r="D11316" t="s">
        <v>19624</v>
      </c>
      <c r="E11316" s="89">
        <v>0</v>
      </c>
      <c r="F11316" s="89">
        <v>707048</v>
      </c>
      <c r="G11316" s="89">
        <v>6</v>
      </c>
      <c r="H11316" t="s">
        <v>19630</v>
      </c>
      <c r="I11316" s="89"/>
    </row>
    <row r="11317" x14ac:dyDescent="0.3">
      <c r="A11317" t="s">
        <v>15065</v>
      </c>
      <c r="B11317" t="s">
        <v>19480</v>
      </c>
      <c r="C11317" t="s">
        <v>19556</v>
      </c>
      <c r="D11317" t="s">
        <v>19623</v>
      </c>
      <c r="E11317" s="89">
        <v>0</v>
      </c>
      <c r="F11317" s="89">
        <v>707048</v>
      </c>
      <c r="G11317" s="89">
        <v>6</v>
      </c>
      <c r="H11317" t="s">
        <v>19630</v>
      </c>
      <c r="I11317" s="89"/>
    </row>
    <row r="11318" x14ac:dyDescent="0.3">
      <c r="A11318" t="s">
        <v>15066</v>
      </c>
      <c r="B11318" t="s">
        <v>19481</v>
      </c>
      <c r="C11318" t="s">
        <v>19556</v>
      </c>
      <c r="D11318" t="s">
        <v>19623</v>
      </c>
      <c r="E11318" s="89">
        <v>0</v>
      </c>
      <c r="F11318" s="89">
        <v>707048</v>
      </c>
      <c r="G11318" s="89">
        <v>6</v>
      </c>
      <c r="H11318" t="s">
        <v>19630</v>
      </c>
      <c r="I11318" s="89"/>
    </row>
    <row r="11319" x14ac:dyDescent="0.3">
      <c r="A11319" t="s">
        <v>15067</v>
      </c>
      <c r="B11319" t="s">
        <v>19482</v>
      </c>
      <c r="C11319" t="s">
        <v>19556</v>
      </c>
      <c r="D11319" t="s">
        <v>19623</v>
      </c>
      <c r="E11319" s="89">
        <v>0</v>
      </c>
      <c r="F11319" s="89">
        <v>707048</v>
      </c>
      <c r="G11319" s="89">
        <v>6</v>
      </c>
      <c r="H11319" t="s">
        <v>19630</v>
      </c>
      <c r="I11319" s="89"/>
    </row>
    <row r="11320" x14ac:dyDescent="0.3">
      <c r="A11320" t="s">
        <v>15068</v>
      </c>
      <c r="B11320" t="s">
        <v>19480</v>
      </c>
      <c r="C11320" t="s">
        <v>19556</v>
      </c>
      <c r="D11320" t="s">
        <v>19624</v>
      </c>
      <c r="E11320" s="89">
        <v>0</v>
      </c>
      <c r="F11320" s="89">
        <v>707048</v>
      </c>
      <c r="G11320" s="89">
        <v>6</v>
      </c>
      <c r="H11320" t="s">
        <v>19630</v>
      </c>
      <c r="I11320" s="89"/>
    </row>
    <row r="11321" x14ac:dyDescent="0.3">
      <c r="A11321" t="s">
        <v>15069</v>
      </c>
      <c r="B11321" t="s">
        <v>19481</v>
      </c>
      <c r="C11321" t="s">
        <v>19556</v>
      </c>
      <c r="D11321" t="s">
        <v>19624</v>
      </c>
      <c r="E11321" s="89">
        <v>0</v>
      </c>
      <c r="F11321" s="89">
        <v>707048</v>
      </c>
      <c r="G11321" s="89">
        <v>6</v>
      </c>
      <c r="H11321" t="s">
        <v>19630</v>
      </c>
      <c r="I11321" s="89"/>
    </row>
    <row r="11322" x14ac:dyDescent="0.3">
      <c r="A11322" t="s">
        <v>15070</v>
      </c>
      <c r="B11322" t="s">
        <v>19482</v>
      </c>
      <c r="C11322" t="s">
        <v>19556</v>
      </c>
      <c r="D11322" t="s">
        <v>19624</v>
      </c>
      <c r="E11322" s="89">
        <v>0</v>
      </c>
      <c r="F11322" s="89">
        <v>707048</v>
      </c>
      <c r="G11322" s="89">
        <v>6</v>
      </c>
      <c r="H11322" t="s">
        <v>19630</v>
      </c>
      <c r="I11322" s="89"/>
    </row>
    <row r="11323" x14ac:dyDescent="0.3">
      <c r="A11323" t="s">
        <v>15071</v>
      </c>
      <c r="B11323" t="s">
        <v>19480</v>
      </c>
      <c r="C11323" t="s">
        <v>19557</v>
      </c>
      <c r="D11323" t="s">
        <v>19623</v>
      </c>
      <c r="E11323" s="89">
        <v>0</v>
      </c>
      <c r="F11323" s="89">
        <v>707048</v>
      </c>
      <c r="G11323" s="89">
        <v>6</v>
      </c>
      <c r="H11323" t="s">
        <v>19630</v>
      </c>
      <c r="I11323" s="89"/>
    </row>
    <row r="11324" x14ac:dyDescent="0.3">
      <c r="A11324" t="s">
        <v>15072</v>
      </c>
      <c r="B11324" t="s">
        <v>19481</v>
      </c>
      <c r="C11324" t="s">
        <v>19557</v>
      </c>
      <c r="D11324" t="s">
        <v>19623</v>
      </c>
      <c r="E11324" s="89">
        <v>0</v>
      </c>
      <c r="F11324" s="89">
        <v>707048</v>
      </c>
      <c r="G11324" s="89">
        <v>6</v>
      </c>
      <c r="H11324" t="s">
        <v>19630</v>
      </c>
      <c r="I11324" s="89"/>
    </row>
    <row r="11325" x14ac:dyDescent="0.3">
      <c r="A11325" t="s">
        <v>15073</v>
      </c>
      <c r="B11325" t="s">
        <v>19482</v>
      </c>
      <c r="C11325" t="s">
        <v>19557</v>
      </c>
      <c r="D11325" t="s">
        <v>19623</v>
      </c>
      <c r="E11325" s="89">
        <v>0</v>
      </c>
      <c r="F11325" s="89">
        <v>707048</v>
      </c>
      <c r="G11325" s="89">
        <v>6</v>
      </c>
      <c r="H11325" t="s">
        <v>19630</v>
      </c>
      <c r="I11325" s="89"/>
    </row>
    <row r="11326" x14ac:dyDescent="0.3">
      <c r="A11326" t="s">
        <v>15074</v>
      </c>
      <c r="B11326" t="s">
        <v>19480</v>
      </c>
      <c r="C11326" t="s">
        <v>19557</v>
      </c>
      <c r="D11326" t="s">
        <v>19624</v>
      </c>
      <c r="E11326" s="89">
        <v>0</v>
      </c>
      <c r="F11326" s="89">
        <v>707048</v>
      </c>
      <c r="G11326" s="89">
        <v>6</v>
      </c>
      <c r="H11326" t="s">
        <v>19630</v>
      </c>
      <c r="I11326" s="89"/>
    </row>
    <row r="11327" x14ac:dyDescent="0.3">
      <c r="A11327" t="s">
        <v>15075</v>
      </c>
      <c r="B11327" t="s">
        <v>19481</v>
      </c>
      <c r="C11327" t="s">
        <v>19557</v>
      </c>
      <c r="D11327" t="s">
        <v>19624</v>
      </c>
      <c r="E11327" s="89">
        <v>0</v>
      </c>
      <c r="F11327" s="89">
        <v>707048</v>
      </c>
      <c r="G11327" s="89">
        <v>6</v>
      </c>
      <c r="H11327" t="s">
        <v>19630</v>
      </c>
      <c r="I11327" s="89"/>
    </row>
    <row r="11328" x14ac:dyDescent="0.3">
      <c r="A11328" t="s">
        <v>15076</v>
      </c>
      <c r="B11328" t="s">
        <v>19482</v>
      </c>
      <c r="C11328" t="s">
        <v>19557</v>
      </c>
      <c r="D11328" t="s">
        <v>19624</v>
      </c>
      <c r="E11328" s="89">
        <v>0</v>
      </c>
      <c r="F11328" s="89">
        <v>707048</v>
      </c>
      <c r="G11328" s="89">
        <v>6</v>
      </c>
      <c r="H11328" t="s">
        <v>19630</v>
      </c>
      <c r="I11328" s="89"/>
    </row>
    <row r="11329" x14ac:dyDescent="0.3">
      <c r="A11329" t="s">
        <v>15077</v>
      </c>
      <c r="B11329" t="s">
        <v>19480</v>
      </c>
      <c r="C11329" t="s">
        <v>19558</v>
      </c>
      <c r="D11329" t="s">
        <v>19623</v>
      </c>
      <c r="E11329" s="89">
        <v>0</v>
      </c>
      <c r="F11329" s="89">
        <v>707048</v>
      </c>
      <c r="G11329" s="89">
        <v>6</v>
      </c>
      <c r="H11329" t="s">
        <v>19630</v>
      </c>
      <c r="I11329" s="89"/>
    </row>
    <row r="11330" x14ac:dyDescent="0.3">
      <c r="A11330" t="s">
        <v>15078</v>
      </c>
      <c r="B11330" t="s">
        <v>19481</v>
      </c>
      <c r="C11330" t="s">
        <v>19558</v>
      </c>
      <c r="D11330" t="s">
        <v>19623</v>
      </c>
      <c r="E11330" s="89">
        <v>0</v>
      </c>
      <c r="F11330" s="89">
        <v>707048</v>
      </c>
      <c r="G11330" s="89">
        <v>6</v>
      </c>
      <c r="H11330" t="s">
        <v>19630</v>
      </c>
      <c r="I11330" s="89"/>
    </row>
    <row r="11331" x14ac:dyDescent="0.3">
      <c r="A11331" t="s">
        <v>15079</v>
      </c>
      <c r="B11331" t="s">
        <v>19482</v>
      </c>
      <c r="C11331" t="s">
        <v>19558</v>
      </c>
      <c r="D11331" t="s">
        <v>19623</v>
      </c>
      <c r="E11331" s="89">
        <v>0</v>
      </c>
      <c r="F11331" s="89">
        <v>707048</v>
      </c>
      <c r="G11331" s="89">
        <v>6</v>
      </c>
      <c r="H11331" t="s">
        <v>19630</v>
      </c>
      <c r="I11331" s="89"/>
    </row>
    <row r="11332" x14ac:dyDescent="0.3">
      <c r="A11332" t="s">
        <v>15080</v>
      </c>
      <c r="B11332" t="s">
        <v>19480</v>
      </c>
      <c r="C11332" t="s">
        <v>19558</v>
      </c>
      <c r="D11332" t="s">
        <v>19624</v>
      </c>
      <c r="E11332" s="89">
        <v>0</v>
      </c>
      <c r="F11332" s="89">
        <v>707048</v>
      </c>
      <c r="G11332" s="89">
        <v>6</v>
      </c>
      <c r="H11332" t="s">
        <v>19630</v>
      </c>
      <c r="I11332" s="89"/>
    </row>
    <row r="11333" x14ac:dyDescent="0.3">
      <c r="A11333" t="s">
        <v>15081</v>
      </c>
      <c r="B11333" t="s">
        <v>19481</v>
      </c>
      <c r="C11333" t="s">
        <v>19558</v>
      </c>
      <c r="D11333" t="s">
        <v>19624</v>
      </c>
      <c r="E11333" s="89">
        <v>0</v>
      </c>
      <c r="F11333" s="89">
        <v>707048</v>
      </c>
      <c r="G11333" s="89">
        <v>6</v>
      </c>
      <c r="H11333" t="s">
        <v>19630</v>
      </c>
      <c r="I11333" s="89"/>
    </row>
    <row r="11334" x14ac:dyDescent="0.3">
      <c r="A11334" t="s">
        <v>15082</v>
      </c>
      <c r="B11334" t="s">
        <v>19482</v>
      </c>
      <c r="C11334" t="s">
        <v>19558</v>
      </c>
      <c r="D11334" t="s">
        <v>19624</v>
      </c>
      <c r="E11334" s="89">
        <v>0</v>
      </c>
      <c r="F11334" s="89">
        <v>707048</v>
      </c>
      <c r="G11334" s="89">
        <v>6</v>
      </c>
      <c r="H11334" t="s">
        <v>19630</v>
      </c>
      <c r="I11334" s="89"/>
    </row>
    <row r="11335" x14ac:dyDescent="0.3">
      <c r="A11335" t="s">
        <v>15083</v>
      </c>
      <c r="B11335" t="s">
        <v>19480</v>
      </c>
      <c r="C11335" t="s">
        <v>19559</v>
      </c>
      <c r="D11335" t="s">
        <v>19623</v>
      </c>
      <c r="E11335" s="89">
        <v>0</v>
      </c>
      <c r="F11335" s="89">
        <v>707048</v>
      </c>
      <c r="G11335" s="89">
        <v>6</v>
      </c>
      <c r="H11335" t="s">
        <v>19630</v>
      </c>
      <c r="I11335" s="89"/>
    </row>
    <row r="11336" x14ac:dyDescent="0.3">
      <c r="A11336" t="s">
        <v>15084</v>
      </c>
      <c r="B11336" t="s">
        <v>19481</v>
      </c>
      <c r="C11336" t="s">
        <v>19559</v>
      </c>
      <c r="D11336" t="s">
        <v>19623</v>
      </c>
      <c r="E11336" s="89">
        <v>0</v>
      </c>
      <c r="F11336" s="89">
        <v>707048</v>
      </c>
      <c r="G11336" s="89">
        <v>6</v>
      </c>
      <c r="H11336" t="s">
        <v>19630</v>
      </c>
      <c r="I11336" s="89"/>
    </row>
    <row r="11337" x14ac:dyDescent="0.3">
      <c r="A11337" t="s">
        <v>15085</v>
      </c>
      <c r="B11337" t="s">
        <v>19482</v>
      </c>
      <c r="C11337" t="s">
        <v>19559</v>
      </c>
      <c r="D11337" t="s">
        <v>19623</v>
      </c>
      <c r="E11337" s="89">
        <v>0</v>
      </c>
      <c r="F11337" s="89">
        <v>707048</v>
      </c>
      <c r="G11337" s="89">
        <v>6</v>
      </c>
      <c r="H11337" t="s">
        <v>19630</v>
      </c>
      <c r="I11337" s="89"/>
    </row>
    <row r="11338" x14ac:dyDescent="0.3">
      <c r="A11338" t="s">
        <v>15086</v>
      </c>
      <c r="B11338" t="s">
        <v>19480</v>
      </c>
      <c r="C11338" t="s">
        <v>19559</v>
      </c>
      <c r="D11338" t="s">
        <v>19624</v>
      </c>
      <c r="E11338" s="89">
        <v>0</v>
      </c>
      <c r="F11338" s="89">
        <v>707048</v>
      </c>
      <c r="G11338" s="89">
        <v>6</v>
      </c>
      <c r="H11338" t="s">
        <v>19630</v>
      </c>
      <c r="I11338" s="89"/>
    </row>
    <row r="11339" x14ac:dyDescent="0.3">
      <c r="A11339" t="s">
        <v>15087</v>
      </c>
      <c r="B11339" t="s">
        <v>19481</v>
      </c>
      <c r="C11339" t="s">
        <v>19559</v>
      </c>
      <c r="D11339" t="s">
        <v>19624</v>
      </c>
      <c r="E11339" s="89">
        <v>0</v>
      </c>
      <c r="F11339" s="89">
        <v>707048</v>
      </c>
      <c r="G11339" s="89">
        <v>6</v>
      </c>
      <c r="H11339" t="s">
        <v>19630</v>
      </c>
      <c r="I11339" s="89"/>
    </row>
    <row r="11340" x14ac:dyDescent="0.3">
      <c r="A11340" t="s">
        <v>15088</v>
      </c>
      <c r="B11340" t="s">
        <v>19482</v>
      </c>
      <c r="C11340" t="s">
        <v>19559</v>
      </c>
      <c r="D11340" t="s">
        <v>19624</v>
      </c>
      <c r="E11340" s="89">
        <v>0</v>
      </c>
      <c r="F11340" s="89">
        <v>707048</v>
      </c>
      <c r="G11340" s="89">
        <v>6</v>
      </c>
      <c r="H11340" t="s">
        <v>19630</v>
      </c>
      <c r="I11340" s="89"/>
    </row>
    <row r="11341" x14ac:dyDescent="0.3">
      <c r="A11341" t="s">
        <v>15089</v>
      </c>
      <c r="B11341" t="s">
        <v>19480</v>
      </c>
      <c r="C11341" t="s">
        <v>19560</v>
      </c>
      <c r="D11341" t="s">
        <v>19623</v>
      </c>
      <c r="E11341" s="89">
        <v>0</v>
      </c>
      <c r="F11341" s="89">
        <v>707048</v>
      </c>
      <c r="G11341" s="89">
        <v>6</v>
      </c>
      <c r="H11341" t="s">
        <v>19630</v>
      </c>
      <c r="I11341" s="89"/>
    </row>
    <row r="11342" x14ac:dyDescent="0.3">
      <c r="A11342" t="s">
        <v>15090</v>
      </c>
      <c r="B11342" t="s">
        <v>19481</v>
      </c>
      <c r="C11342" t="s">
        <v>19560</v>
      </c>
      <c r="D11342" t="s">
        <v>19623</v>
      </c>
      <c r="E11342" s="89">
        <v>0</v>
      </c>
      <c r="F11342" s="89">
        <v>707048</v>
      </c>
      <c r="G11342" s="89">
        <v>6</v>
      </c>
      <c r="H11342" t="s">
        <v>19630</v>
      </c>
      <c r="I11342" s="89"/>
    </row>
    <row r="11343" x14ac:dyDescent="0.3">
      <c r="A11343" t="s">
        <v>15091</v>
      </c>
      <c r="B11343" t="s">
        <v>19482</v>
      </c>
      <c r="C11343" t="s">
        <v>19560</v>
      </c>
      <c r="D11343" t="s">
        <v>19623</v>
      </c>
      <c r="E11343" s="89">
        <v>0</v>
      </c>
      <c r="F11343" s="89">
        <v>707048</v>
      </c>
      <c r="G11343" s="89">
        <v>6</v>
      </c>
      <c r="H11343" t="s">
        <v>19630</v>
      </c>
      <c r="I11343" s="89"/>
    </row>
    <row r="11344" x14ac:dyDescent="0.3">
      <c r="A11344" t="s">
        <v>15092</v>
      </c>
      <c r="B11344" t="s">
        <v>19480</v>
      </c>
      <c r="C11344" t="s">
        <v>19560</v>
      </c>
      <c r="D11344" t="s">
        <v>19624</v>
      </c>
      <c r="E11344" s="89">
        <v>0</v>
      </c>
      <c r="F11344" s="89">
        <v>707048</v>
      </c>
      <c r="G11344" s="89">
        <v>6</v>
      </c>
      <c r="H11344" t="s">
        <v>19630</v>
      </c>
      <c r="I11344" s="89"/>
    </row>
    <row r="11345" x14ac:dyDescent="0.3">
      <c r="A11345" t="s">
        <v>15093</v>
      </c>
      <c r="B11345" t="s">
        <v>19481</v>
      </c>
      <c r="C11345" t="s">
        <v>19560</v>
      </c>
      <c r="D11345" t="s">
        <v>19624</v>
      </c>
      <c r="E11345" s="89">
        <v>0</v>
      </c>
      <c r="F11345" s="89">
        <v>707048</v>
      </c>
      <c r="G11345" s="89">
        <v>6</v>
      </c>
      <c r="H11345" t="s">
        <v>19630</v>
      </c>
      <c r="I11345" s="89"/>
    </row>
    <row r="11346" x14ac:dyDescent="0.3">
      <c r="A11346" t="s">
        <v>15094</v>
      </c>
      <c r="B11346" t="s">
        <v>19482</v>
      </c>
      <c r="C11346" t="s">
        <v>19560</v>
      </c>
      <c r="D11346" t="s">
        <v>19624</v>
      </c>
      <c r="E11346" s="89">
        <v>0</v>
      </c>
      <c r="F11346" s="89">
        <v>707048</v>
      </c>
      <c r="G11346" s="89">
        <v>6</v>
      </c>
      <c r="H11346" t="s">
        <v>19630</v>
      </c>
      <c r="I11346" s="89"/>
    </row>
    <row r="11347" x14ac:dyDescent="0.3">
      <c r="A11347" t="s">
        <v>15095</v>
      </c>
      <c r="B11347" t="s">
        <v>19480</v>
      </c>
      <c r="C11347" t="s">
        <v>19561</v>
      </c>
      <c r="D11347" t="s">
        <v>19623</v>
      </c>
      <c r="E11347" s="89">
        <v>0</v>
      </c>
      <c r="F11347" s="89">
        <v>707048</v>
      </c>
      <c r="G11347" s="89">
        <v>6</v>
      </c>
      <c r="H11347" t="s">
        <v>19630</v>
      </c>
      <c r="I11347" s="89"/>
    </row>
    <row r="11348" x14ac:dyDescent="0.3">
      <c r="A11348" t="s">
        <v>15096</v>
      </c>
      <c r="B11348" t="s">
        <v>19481</v>
      </c>
      <c r="C11348" t="s">
        <v>19561</v>
      </c>
      <c r="D11348" t="s">
        <v>19623</v>
      </c>
      <c r="E11348" s="89">
        <v>0</v>
      </c>
      <c r="F11348" s="89">
        <v>707048</v>
      </c>
      <c r="G11348" s="89">
        <v>6</v>
      </c>
      <c r="H11348" t="s">
        <v>19630</v>
      </c>
      <c r="I11348" s="89"/>
    </row>
    <row r="11349" x14ac:dyDescent="0.3">
      <c r="A11349" t="s">
        <v>15097</v>
      </c>
      <c r="B11349" t="s">
        <v>19482</v>
      </c>
      <c r="C11349" t="s">
        <v>19561</v>
      </c>
      <c r="D11349" t="s">
        <v>19623</v>
      </c>
      <c r="E11349" s="89">
        <v>0</v>
      </c>
      <c r="F11349" s="89">
        <v>707048</v>
      </c>
      <c r="G11349" s="89">
        <v>6</v>
      </c>
      <c r="H11349" t="s">
        <v>19630</v>
      </c>
      <c r="I11349" s="89"/>
    </row>
    <row r="11350" x14ac:dyDescent="0.3">
      <c r="A11350" t="s">
        <v>15098</v>
      </c>
      <c r="B11350" t="s">
        <v>19480</v>
      </c>
      <c r="C11350" t="s">
        <v>19561</v>
      </c>
      <c r="D11350" t="s">
        <v>19624</v>
      </c>
      <c r="E11350" s="89">
        <v>0</v>
      </c>
      <c r="F11350" s="89">
        <v>707048</v>
      </c>
      <c r="G11350" s="89">
        <v>6</v>
      </c>
      <c r="H11350" t="s">
        <v>19630</v>
      </c>
      <c r="I11350" s="89"/>
    </row>
    <row r="11351" x14ac:dyDescent="0.3">
      <c r="A11351" t="s">
        <v>15099</v>
      </c>
      <c r="B11351" t="s">
        <v>19481</v>
      </c>
      <c r="C11351" t="s">
        <v>19561</v>
      </c>
      <c r="D11351" t="s">
        <v>19624</v>
      </c>
      <c r="E11351" s="89">
        <v>0</v>
      </c>
      <c r="F11351" s="89">
        <v>707048</v>
      </c>
      <c r="G11351" s="89">
        <v>6</v>
      </c>
      <c r="H11351" t="s">
        <v>19630</v>
      </c>
      <c r="I11351" s="89"/>
    </row>
    <row r="11352" x14ac:dyDescent="0.3">
      <c r="A11352" t="s">
        <v>15100</v>
      </c>
      <c r="B11352" t="s">
        <v>19482</v>
      </c>
      <c r="C11352" t="s">
        <v>19561</v>
      </c>
      <c r="D11352" t="s">
        <v>19624</v>
      </c>
      <c r="E11352" s="89">
        <v>0</v>
      </c>
      <c r="F11352" s="89">
        <v>707048</v>
      </c>
      <c r="G11352" s="89">
        <v>6</v>
      </c>
      <c r="H11352" t="s">
        <v>19630</v>
      </c>
      <c r="I11352" s="89"/>
    </row>
    <row r="11353" x14ac:dyDescent="0.3">
      <c r="A11353" t="s">
        <v>15101</v>
      </c>
      <c r="B11353" t="s">
        <v>19480</v>
      </c>
      <c r="C11353" t="s">
        <v>19562</v>
      </c>
      <c r="D11353" t="s">
        <v>19623</v>
      </c>
      <c r="E11353" s="89">
        <v>0</v>
      </c>
      <c r="F11353" s="89">
        <v>707048</v>
      </c>
      <c r="G11353" s="89">
        <v>6</v>
      </c>
      <c r="H11353" t="s">
        <v>19630</v>
      </c>
      <c r="I11353" s="89"/>
    </row>
    <row r="11354" x14ac:dyDescent="0.3">
      <c r="A11354" t="s">
        <v>15102</v>
      </c>
      <c r="B11354" t="s">
        <v>19481</v>
      </c>
      <c r="C11354" t="s">
        <v>19562</v>
      </c>
      <c r="D11354" t="s">
        <v>19623</v>
      </c>
      <c r="E11354" s="89">
        <v>0</v>
      </c>
      <c r="F11354" s="89">
        <v>707048</v>
      </c>
      <c r="G11354" s="89">
        <v>6</v>
      </c>
      <c r="H11354" t="s">
        <v>19630</v>
      </c>
      <c r="I11354" s="89"/>
    </row>
    <row r="11355" x14ac:dyDescent="0.3">
      <c r="A11355" t="s">
        <v>15103</v>
      </c>
      <c r="B11355" t="s">
        <v>19482</v>
      </c>
      <c r="C11355" t="s">
        <v>19562</v>
      </c>
      <c r="D11355" t="s">
        <v>19623</v>
      </c>
      <c r="E11355" s="89">
        <v>0</v>
      </c>
      <c r="F11355" s="89">
        <v>707048</v>
      </c>
      <c r="G11355" s="89">
        <v>6</v>
      </c>
      <c r="H11355" t="s">
        <v>19630</v>
      </c>
      <c r="I11355" s="89"/>
    </row>
    <row r="11356" x14ac:dyDescent="0.3">
      <c r="A11356" t="s">
        <v>15104</v>
      </c>
      <c r="B11356" t="s">
        <v>19480</v>
      </c>
      <c r="C11356" t="s">
        <v>19562</v>
      </c>
      <c r="D11356" t="s">
        <v>19624</v>
      </c>
      <c r="E11356" s="89">
        <v>0</v>
      </c>
      <c r="F11356" s="89">
        <v>707048</v>
      </c>
      <c r="G11356" s="89">
        <v>6</v>
      </c>
      <c r="H11356" t="s">
        <v>19630</v>
      </c>
      <c r="I11356" s="89"/>
    </row>
    <row r="11357" x14ac:dyDescent="0.3">
      <c r="A11357" t="s">
        <v>15105</v>
      </c>
      <c r="B11357" t="s">
        <v>19481</v>
      </c>
      <c r="C11357" t="s">
        <v>19562</v>
      </c>
      <c r="D11357" t="s">
        <v>19624</v>
      </c>
      <c r="E11357" s="89">
        <v>0</v>
      </c>
      <c r="F11357" s="89">
        <v>707048</v>
      </c>
      <c r="G11357" s="89">
        <v>6</v>
      </c>
      <c r="H11357" t="s">
        <v>19630</v>
      </c>
      <c r="I11357" s="89"/>
    </row>
    <row r="11358" x14ac:dyDescent="0.3">
      <c r="A11358" t="s">
        <v>15106</v>
      </c>
      <c r="B11358" t="s">
        <v>19482</v>
      </c>
      <c r="C11358" t="s">
        <v>19562</v>
      </c>
      <c r="D11358" t="s">
        <v>19624</v>
      </c>
      <c r="E11358" s="89">
        <v>0</v>
      </c>
      <c r="F11358" s="89">
        <v>707048</v>
      </c>
      <c r="G11358" s="89">
        <v>6</v>
      </c>
      <c r="H11358" t="s">
        <v>19630</v>
      </c>
      <c r="I11358" s="89"/>
    </row>
    <row r="11359" x14ac:dyDescent="0.3">
      <c r="A11359" t="s">
        <v>15107</v>
      </c>
      <c r="B11359" t="s">
        <v>19480</v>
      </c>
      <c r="C11359" t="s">
        <v>19563</v>
      </c>
      <c r="D11359" t="s">
        <v>19623</v>
      </c>
      <c r="E11359" s="89">
        <v>0</v>
      </c>
      <c r="F11359" s="89">
        <v>707048</v>
      </c>
      <c r="G11359" s="89">
        <v>6</v>
      </c>
      <c r="H11359" t="s">
        <v>19630</v>
      </c>
      <c r="I11359" s="89"/>
    </row>
    <row r="11360" x14ac:dyDescent="0.3">
      <c r="A11360" t="s">
        <v>15108</v>
      </c>
      <c r="B11360" t="s">
        <v>19481</v>
      </c>
      <c r="C11360" t="s">
        <v>19563</v>
      </c>
      <c r="D11360" t="s">
        <v>19623</v>
      </c>
      <c r="E11360" s="89">
        <v>0</v>
      </c>
      <c r="F11360" s="89">
        <v>707048</v>
      </c>
      <c r="G11360" s="89">
        <v>6</v>
      </c>
      <c r="H11360" t="s">
        <v>19630</v>
      </c>
      <c r="I11360" s="89"/>
    </row>
    <row r="11361" x14ac:dyDescent="0.3">
      <c r="A11361" t="s">
        <v>15109</v>
      </c>
      <c r="B11361" t="s">
        <v>19482</v>
      </c>
      <c r="C11361" t="s">
        <v>19563</v>
      </c>
      <c r="D11361" t="s">
        <v>19623</v>
      </c>
      <c r="E11361" s="89">
        <v>0</v>
      </c>
      <c r="F11361" s="89">
        <v>707048</v>
      </c>
      <c r="G11361" s="89">
        <v>6</v>
      </c>
      <c r="H11361" t="s">
        <v>19630</v>
      </c>
      <c r="I11361" s="89"/>
    </row>
    <row r="11362" x14ac:dyDescent="0.3">
      <c r="A11362" t="s">
        <v>15110</v>
      </c>
      <c r="B11362" t="s">
        <v>19480</v>
      </c>
      <c r="C11362" t="s">
        <v>19563</v>
      </c>
      <c r="D11362" t="s">
        <v>19624</v>
      </c>
      <c r="E11362" s="89">
        <v>0</v>
      </c>
      <c r="F11362" s="89">
        <v>707048</v>
      </c>
      <c r="G11362" s="89">
        <v>6</v>
      </c>
      <c r="H11362" t="s">
        <v>19630</v>
      </c>
      <c r="I11362" s="89"/>
    </row>
    <row r="11363" x14ac:dyDescent="0.3">
      <c r="A11363" t="s">
        <v>15111</v>
      </c>
      <c r="B11363" t="s">
        <v>19481</v>
      </c>
      <c r="C11363" t="s">
        <v>19563</v>
      </c>
      <c r="D11363" t="s">
        <v>19624</v>
      </c>
      <c r="E11363" s="89">
        <v>0</v>
      </c>
      <c r="F11363" s="89">
        <v>707048</v>
      </c>
      <c r="G11363" s="89">
        <v>6</v>
      </c>
      <c r="H11363" t="s">
        <v>19630</v>
      </c>
      <c r="I11363" s="89"/>
    </row>
    <row r="11364" x14ac:dyDescent="0.3">
      <c r="A11364" t="s">
        <v>15112</v>
      </c>
      <c r="B11364" t="s">
        <v>19482</v>
      </c>
      <c r="C11364" t="s">
        <v>19563</v>
      </c>
      <c r="D11364" t="s">
        <v>19624</v>
      </c>
      <c r="E11364" s="89">
        <v>0</v>
      </c>
      <c r="F11364" s="89">
        <v>707048</v>
      </c>
      <c r="G11364" s="89">
        <v>6</v>
      </c>
      <c r="H11364" t="s">
        <v>19630</v>
      </c>
      <c r="I11364" s="89"/>
    </row>
    <row r="11365" x14ac:dyDescent="0.3">
      <c r="A11365" t="s">
        <v>15113</v>
      </c>
      <c r="B11365" t="s">
        <v>19480</v>
      </c>
      <c r="C11365" t="s">
        <v>19564</v>
      </c>
      <c r="D11365" t="s">
        <v>19623</v>
      </c>
      <c r="E11365" s="89">
        <v>0</v>
      </c>
      <c r="F11365" s="89">
        <v>707048</v>
      </c>
      <c r="G11365" s="89">
        <v>6</v>
      </c>
      <c r="H11365" t="s">
        <v>19630</v>
      </c>
      <c r="I11365" s="89"/>
    </row>
    <row r="11366" x14ac:dyDescent="0.3">
      <c r="A11366" t="s">
        <v>15114</v>
      </c>
      <c r="B11366" t="s">
        <v>19481</v>
      </c>
      <c r="C11366" t="s">
        <v>19564</v>
      </c>
      <c r="D11366" t="s">
        <v>19623</v>
      </c>
      <c r="E11366" s="89">
        <v>0</v>
      </c>
      <c r="F11366" s="89">
        <v>707048</v>
      </c>
      <c r="G11366" s="89">
        <v>6</v>
      </c>
      <c r="H11366" t="s">
        <v>19630</v>
      </c>
      <c r="I11366" s="89"/>
    </row>
    <row r="11367" x14ac:dyDescent="0.3">
      <c r="A11367" t="s">
        <v>15115</v>
      </c>
      <c r="B11367" t="s">
        <v>19482</v>
      </c>
      <c r="C11367" t="s">
        <v>19564</v>
      </c>
      <c r="D11367" t="s">
        <v>19623</v>
      </c>
      <c r="E11367" s="89">
        <v>0</v>
      </c>
      <c r="F11367" s="89">
        <v>707048</v>
      </c>
      <c r="G11367" s="89">
        <v>6</v>
      </c>
      <c r="H11367" t="s">
        <v>19630</v>
      </c>
      <c r="I11367" s="89"/>
    </row>
    <row r="11368" x14ac:dyDescent="0.3">
      <c r="A11368" t="s">
        <v>15116</v>
      </c>
      <c r="B11368" t="s">
        <v>19480</v>
      </c>
      <c r="C11368" t="s">
        <v>19564</v>
      </c>
      <c r="D11368" t="s">
        <v>19624</v>
      </c>
      <c r="E11368" s="89">
        <v>0</v>
      </c>
      <c r="F11368" s="89">
        <v>707048</v>
      </c>
      <c r="G11368" s="89">
        <v>6</v>
      </c>
      <c r="H11368" t="s">
        <v>19630</v>
      </c>
      <c r="I11368" s="89"/>
    </row>
    <row r="11369" x14ac:dyDescent="0.3">
      <c r="A11369" t="s">
        <v>15117</v>
      </c>
      <c r="B11369" t="s">
        <v>19481</v>
      </c>
      <c r="C11369" t="s">
        <v>19564</v>
      </c>
      <c r="D11369" t="s">
        <v>19624</v>
      </c>
      <c r="E11369" s="89">
        <v>0</v>
      </c>
      <c r="F11369" s="89">
        <v>707048</v>
      </c>
      <c r="G11369" s="89">
        <v>6</v>
      </c>
      <c r="H11369" t="s">
        <v>19630</v>
      </c>
      <c r="I11369" s="89"/>
    </row>
    <row r="11370" x14ac:dyDescent="0.3">
      <c r="A11370" t="s">
        <v>15118</v>
      </c>
      <c r="B11370" t="s">
        <v>19482</v>
      </c>
      <c r="C11370" t="s">
        <v>19564</v>
      </c>
      <c r="D11370" t="s">
        <v>19624</v>
      </c>
      <c r="E11370" s="89">
        <v>0</v>
      </c>
      <c r="F11370" s="89">
        <v>707048</v>
      </c>
      <c r="G11370" s="89">
        <v>6</v>
      </c>
      <c r="H11370" t="s">
        <v>19630</v>
      </c>
      <c r="I11370" s="89"/>
    </row>
    <row r="11371" x14ac:dyDescent="0.3">
      <c r="A11371" t="s">
        <v>14274</v>
      </c>
      <c r="B11371" t="s">
        <v>19476</v>
      </c>
      <c r="C11371" t="s">
        <v>19491</v>
      </c>
      <c r="D11371" t="s">
        <v>19630</v>
      </c>
      <c r="E11371" s="89">
        <v>67828</v>
      </c>
      <c r="F11371" s="89">
        <v>707048</v>
      </c>
      <c r="G11371" s="89">
        <v>6</v>
      </c>
      <c r="H11371" t="s">
        <v>19630</v>
      </c>
      <c r="I11371" s="89"/>
    </row>
    <row r="11372" x14ac:dyDescent="0.3">
      <c r="A11372" t="s">
        <v>14275</v>
      </c>
      <c r="B11372" t="s">
        <v>19477</v>
      </c>
      <c r="C11372" t="s">
        <v>19491</v>
      </c>
      <c r="D11372" t="s">
        <v>19630</v>
      </c>
      <c r="E11372" s="89">
        <v>1328634301.308594</v>
      </c>
      <c r="F11372" s="89">
        <v>707048</v>
      </c>
      <c r="G11372" s="89">
        <v>6</v>
      </c>
      <c r="H11372" t="s">
        <v>19630</v>
      </c>
      <c r="I11372" s="89"/>
    </row>
    <row r="11373" x14ac:dyDescent="0.3">
      <c r="A11373" t="s">
        <v>14276</v>
      </c>
      <c r="B11373" t="s">
        <v>19478</v>
      </c>
      <c r="C11373" t="s">
        <v>19491</v>
      </c>
      <c r="D11373" t="s">
        <v>19630</v>
      </c>
      <c r="E11373" s="89">
        <v>9.5931252192213254E-2</v>
      </c>
      <c r="F11373" s="89">
        <v>707048</v>
      </c>
      <c r="G11373" s="89">
        <v>6</v>
      </c>
      <c r="H11373" t="s">
        <v>19630</v>
      </c>
      <c r="I11373" s="89"/>
    </row>
    <row r="11374" x14ac:dyDescent="0.3">
      <c r="A11374" t="s">
        <v>14277</v>
      </c>
      <c r="B11374" t="s">
        <v>19479</v>
      </c>
      <c r="C11374" t="s">
        <v>19491</v>
      </c>
      <c r="D11374" t="s">
        <v>19630</v>
      </c>
      <c r="E11374" s="89">
        <v>1879.128858731789</v>
      </c>
      <c r="F11374" s="89">
        <v>707048</v>
      </c>
      <c r="G11374" s="89">
        <v>6</v>
      </c>
      <c r="H11374" t="s">
        <v>19630</v>
      </c>
      <c r="I11374" s="89"/>
    </row>
    <row r="11375" x14ac:dyDescent="0.3">
      <c r="A11375" t="s">
        <v>14197</v>
      </c>
      <c r="B11375" t="s">
        <v>19480</v>
      </c>
      <c r="C11375" t="s">
        <v>19565</v>
      </c>
      <c r="D11375" t="s">
        <v>19623</v>
      </c>
      <c r="E11375" s="89">
        <v>0</v>
      </c>
      <c r="F11375" s="89">
        <v>707048</v>
      </c>
      <c r="G11375" s="89">
        <v>6</v>
      </c>
      <c r="H11375" t="s">
        <v>19630</v>
      </c>
      <c r="I11375" s="89"/>
    </row>
    <row r="11376" x14ac:dyDescent="0.3">
      <c r="A11376" t="s">
        <v>14198</v>
      </c>
      <c r="B11376" t="s">
        <v>19481</v>
      </c>
      <c r="C11376" t="s">
        <v>19565</v>
      </c>
      <c r="D11376" t="s">
        <v>19623</v>
      </c>
      <c r="E11376" s="89">
        <v>0</v>
      </c>
      <c r="F11376" s="89">
        <v>707048</v>
      </c>
      <c r="G11376" s="89">
        <v>6</v>
      </c>
      <c r="H11376" t="s">
        <v>19630</v>
      </c>
      <c r="I11376" s="89"/>
    </row>
    <row r="11377" x14ac:dyDescent="0.3">
      <c r="A11377" t="s">
        <v>14199</v>
      </c>
      <c r="B11377" t="s">
        <v>19482</v>
      </c>
      <c r="C11377" t="s">
        <v>19565</v>
      </c>
      <c r="D11377" t="s">
        <v>19623</v>
      </c>
      <c r="E11377" s="89">
        <v>0</v>
      </c>
      <c r="F11377" s="89">
        <v>707048</v>
      </c>
      <c r="G11377" s="89">
        <v>6</v>
      </c>
      <c r="H11377" t="s">
        <v>19630</v>
      </c>
      <c r="I11377" s="89"/>
    </row>
    <row r="11378" x14ac:dyDescent="0.3">
      <c r="A11378" t="s">
        <v>14200</v>
      </c>
      <c r="B11378" t="s">
        <v>19480</v>
      </c>
      <c r="C11378" t="s">
        <v>19565</v>
      </c>
      <c r="D11378" t="s">
        <v>19624</v>
      </c>
      <c r="E11378" s="89">
        <v>0</v>
      </c>
      <c r="F11378" s="89">
        <v>707048</v>
      </c>
      <c r="G11378" s="89">
        <v>6</v>
      </c>
      <c r="H11378" t="s">
        <v>19630</v>
      </c>
      <c r="I11378" s="89"/>
    </row>
    <row r="11379" x14ac:dyDescent="0.3">
      <c r="A11379" t="s">
        <v>14201</v>
      </c>
      <c r="B11379" t="s">
        <v>19481</v>
      </c>
      <c r="C11379" t="s">
        <v>19565</v>
      </c>
      <c r="D11379" t="s">
        <v>19624</v>
      </c>
      <c r="E11379" s="89">
        <v>0</v>
      </c>
      <c r="F11379" s="89">
        <v>707048</v>
      </c>
      <c r="G11379" s="89">
        <v>6</v>
      </c>
      <c r="H11379" t="s">
        <v>19630</v>
      </c>
      <c r="I11379" s="89"/>
    </row>
    <row r="11380" x14ac:dyDescent="0.3">
      <c r="A11380" t="s">
        <v>14202</v>
      </c>
      <c r="B11380" t="s">
        <v>19482</v>
      </c>
      <c r="C11380" t="s">
        <v>19565</v>
      </c>
      <c r="D11380" t="s">
        <v>19624</v>
      </c>
      <c r="E11380" s="89">
        <v>0</v>
      </c>
      <c r="F11380" s="89">
        <v>707048</v>
      </c>
      <c r="G11380" s="89">
        <v>6</v>
      </c>
      <c r="H11380" t="s">
        <v>19630</v>
      </c>
      <c r="I11380" s="89"/>
    </row>
    <row r="11381" x14ac:dyDescent="0.3">
      <c r="A11381" t="s">
        <v>14203</v>
      </c>
      <c r="B11381" t="s">
        <v>19480</v>
      </c>
      <c r="C11381" t="s">
        <v>19566</v>
      </c>
      <c r="D11381" t="s">
        <v>19623</v>
      </c>
      <c r="E11381" s="89">
        <v>0</v>
      </c>
      <c r="F11381" s="89">
        <v>707048</v>
      </c>
      <c r="G11381" s="89">
        <v>6</v>
      </c>
      <c r="H11381" t="s">
        <v>19630</v>
      </c>
      <c r="I11381" s="89"/>
    </row>
    <row r="11382" x14ac:dyDescent="0.3">
      <c r="A11382" t="s">
        <v>14204</v>
      </c>
      <c r="B11382" t="s">
        <v>19481</v>
      </c>
      <c r="C11382" t="s">
        <v>19566</v>
      </c>
      <c r="D11382" t="s">
        <v>19623</v>
      </c>
      <c r="E11382" s="89">
        <v>0</v>
      </c>
      <c r="F11382" s="89">
        <v>707048</v>
      </c>
      <c r="G11382" s="89">
        <v>6</v>
      </c>
      <c r="H11382" t="s">
        <v>19630</v>
      </c>
      <c r="I11382" s="89"/>
    </row>
    <row r="11383" x14ac:dyDescent="0.3">
      <c r="A11383" t="s">
        <v>14205</v>
      </c>
      <c r="B11383" t="s">
        <v>19482</v>
      </c>
      <c r="C11383" t="s">
        <v>19566</v>
      </c>
      <c r="D11383" t="s">
        <v>19623</v>
      </c>
      <c r="E11383" s="89">
        <v>0</v>
      </c>
      <c r="F11383" s="89">
        <v>707048</v>
      </c>
      <c r="G11383" s="89">
        <v>6</v>
      </c>
      <c r="H11383" t="s">
        <v>19630</v>
      </c>
      <c r="I11383" s="89"/>
    </row>
    <row r="11384" x14ac:dyDescent="0.3">
      <c r="A11384" t="s">
        <v>14206</v>
      </c>
      <c r="B11384" t="s">
        <v>19480</v>
      </c>
      <c r="C11384" t="s">
        <v>19566</v>
      </c>
      <c r="D11384" t="s">
        <v>19624</v>
      </c>
      <c r="E11384" s="89">
        <v>0</v>
      </c>
      <c r="F11384" s="89">
        <v>707048</v>
      </c>
      <c r="G11384" s="89">
        <v>6</v>
      </c>
      <c r="H11384" t="s">
        <v>19630</v>
      </c>
      <c r="I11384" s="89"/>
    </row>
    <row r="11385" x14ac:dyDescent="0.3">
      <c r="A11385" t="s">
        <v>14207</v>
      </c>
      <c r="B11385" t="s">
        <v>19481</v>
      </c>
      <c r="C11385" t="s">
        <v>19566</v>
      </c>
      <c r="D11385" t="s">
        <v>19624</v>
      </c>
      <c r="E11385" s="89">
        <v>0</v>
      </c>
      <c r="F11385" s="89">
        <v>707048</v>
      </c>
      <c r="G11385" s="89">
        <v>6</v>
      </c>
      <c r="H11385" t="s">
        <v>19630</v>
      </c>
      <c r="I11385" s="89"/>
    </row>
    <row r="11386" x14ac:dyDescent="0.3">
      <c r="A11386" t="s">
        <v>14208</v>
      </c>
      <c r="B11386" t="s">
        <v>19482</v>
      </c>
      <c r="C11386" t="s">
        <v>19566</v>
      </c>
      <c r="D11386" t="s">
        <v>19624</v>
      </c>
      <c r="E11386" s="89">
        <v>0</v>
      </c>
      <c r="F11386" s="89">
        <v>707048</v>
      </c>
      <c r="G11386" s="89">
        <v>6</v>
      </c>
      <c r="H11386" t="s">
        <v>19630</v>
      </c>
      <c r="I11386" s="89"/>
    </row>
    <row r="11387" x14ac:dyDescent="0.3">
      <c r="A11387" t="s">
        <v>14209</v>
      </c>
      <c r="B11387" t="s">
        <v>19480</v>
      </c>
      <c r="C11387" t="s">
        <v>19567</v>
      </c>
      <c r="D11387" t="s">
        <v>19623</v>
      </c>
      <c r="E11387" s="89">
        <v>0</v>
      </c>
      <c r="F11387" s="89">
        <v>707048</v>
      </c>
      <c r="G11387" s="89">
        <v>6</v>
      </c>
      <c r="H11387" t="s">
        <v>19630</v>
      </c>
      <c r="I11387" s="89"/>
    </row>
    <row r="11388" x14ac:dyDescent="0.3">
      <c r="A11388" t="s">
        <v>14210</v>
      </c>
      <c r="B11388" t="s">
        <v>19481</v>
      </c>
      <c r="C11388" t="s">
        <v>19567</v>
      </c>
      <c r="D11388" t="s">
        <v>19623</v>
      </c>
      <c r="E11388" s="89">
        <v>0</v>
      </c>
      <c r="F11388" s="89">
        <v>707048</v>
      </c>
      <c r="G11388" s="89">
        <v>6</v>
      </c>
      <c r="H11388" t="s">
        <v>19630</v>
      </c>
      <c r="I11388" s="89"/>
    </row>
    <row r="11389" x14ac:dyDescent="0.3">
      <c r="A11389" t="s">
        <v>14211</v>
      </c>
      <c r="B11389" t="s">
        <v>19482</v>
      </c>
      <c r="C11389" t="s">
        <v>19567</v>
      </c>
      <c r="D11389" t="s">
        <v>19623</v>
      </c>
      <c r="E11389" s="89">
        <v>0</v>
      </c>
      <c r="F11389" s="89">
        <v>707048</v>
      </c>
      <c r="G11389" s="89">
        <v>6</v>
      </c>
      <c r="H11389" t="s">
        <v>19630</v>
      </c>
      <c r="I11389" s="89"/>
    </row>
    <row r="11390" x14ac:dyDescent="0.3">
      <c r="A11390" t="s">
        <v>14212</v>
      </c>
      <c r="B11390" t="s">
        <v>19480</v>
      </c>
      <c r="C11390" t="s">
        <v>19567</v>
      </c>
      <c r="D11390" t="s">
        <v>19624</v>
      </c>
      <c r="E11390" s="89">
        <v>0</v>
      </c>
      <c r="F11390" s="89">
        <v>707048</v>
      </c>
      <c r="G11390" s="89">
        <v>6</v>
      </c>
      <c r="H11390" t="s">
        <v>19630</v>
      </c>
      <c r="I11390" s="89"/>
    </row>
    <row r="11391" x14ac:dyDescent="0.3">
      <c r="A11391" t="s">
        <v>14213</v>
      </c>
      <c r="B11391" t="s">
        <v>19481</v>
      </c>
      <c r="C11391" t="s">
        <v>19567</v>
      </c>
      <c r="D11391" t="s">
        <v>19624</v>
      </c>
      <c r="E11391" s="89">
        <v>0</v>
      </c>
      <c r="F11391" s="89">
        <v>707048</v>
      </c>
      <c r="G11391" s="89">
        <v>6</v>
      </c>
      <c r="H11391" t="s">
        <v>19630</v>
      </c>
      <c r="I11391" s="89"/>
    </row>
    <row r="11392" x14ac:dyDescent="0.3">
      <c r="A11392" t="s">
        <v>14214</v>
      </c>
      <c r="B11392" t="s">
        <v>19482</v>
      </c>
      <c r="C11392" t="s">
        <v>19567</v>
      </c>
      <c r="D11392" t="s">
        <v>19624</v>
      </c>
      <c r="E11392" s="89">
        <v>0</v>
      </c>
      <c r="F11392" s="89">
        <v>707048</v>
      </c>
      <c r="G11392" s="89">
        <v>6</v>
      </c>
      <c r="H11392" t="s">
        <v>19630</v>
      </c>
      <c r="I11392" s="89"/>
    </row>
    <row r="11393" x14ac:dyDescent="0.3">
      <c r="A11393" t="s">
        <v>14215</v>
      </c>
      <c r="B11393" t="s">
        <v>19480</v>
      </c>
      <c r="C11393" t="s">
        <v>19568</v>
      </c>
      <c r="D11393" t="s">
        <v>19623</v>
      </c>
      <c r="E11393" s="89">
        <v>0</v>
      </c>
      <c r="F11393" s="89">
        <v>707048</v>
      </c>
      <c r="G11393" s="89">
        <v>6</v>
      </c>
      <c r="H11393" t="s">
        <v>19630</v>
      </c>
      <c r="I11393" s="89"/>
    </row>
    <row r="11394" x14ac:dyDescent="0.3">
      <c r="A11394" t="s">
        <v>14216</v>
      </c>
      <c r="B11394" t="s">
        <v>19481</v>
      </c>
      <c r="C11394" t="s">
        <v>19568</v>
      </c>
      <c r="D11394" t="s">
        <v>19623</v>
      </c>
      <c r="E11394" s="89">
        <v>0</v>
      </c>
      <c r="F11394" s="89">
        <v>707048</v>
      </c>
      <c r="G11394" s="89">
        <v>6</v>
      </c>
      <c r="H11394" t="s">
        <v>19630</v>
      </c>
      <c r="I11394" s="89"/>
    </row>
    <row r="11395" x14ac:dyDescent="0.3">
      <c r="A11395" t="s">
        <v>14217</v>
      </c>
      <c r="B11395" t="s">
        <v>19482</v>
      </c>
      <c r="C11395" t="s">
        <v>19568</v>
      </c>
      <c r="D11395" t="s">
        <v>19623</v>
      </c>
      <c r="E11395" s="89">
        <v>0</v>
      </c>
      <c r="F11395" s="89">
        <v>707048</v>
      </c>
      <c r="G11395" s="89">
        <v>6</v>
      </c>
      <c r="H11395" t="s">
        <v>19630</v>
      </c>
      <c r="I11395" s="89"/>
    </row>
    <row r="11396" x14ac:dyDescent="0.3">
      <c r="A11396" t="s">
        <v>14218</v>
      </c>
      <c r="B11396" t="s">
        <v>19480</v>
      </c>
      <c r="C11396" t="s">
        <v>19568</v>
      </c>
      <c r="D11396" t="s">
        <v>19624</v>
      </c>
      <c r="E11396" s="89">
        <v>0</v>
      </c>
      <c r="F11396" s="89">
        <v>707048</v>
      </c>
      <c r="G11396" s="89">
        <v>6</v>
      </c>
      <c r="H11396" t="s">
        <v>19630</v>
      </c>
      <c r="I11396" s="89"/>
    </row>
    <row r="11397" x14ac:dyDescent="0.3">
      <c r="A11397" t="s">
        <v>14219</v>
      </c>
      <c r="B11397" t="s">
        <v>19481</v>
      </c>
      <c r="C11397" t="s">
        <v>19568</v>
      </c>
      <c r="D11397" t="s">
        <v>19624</v>
      </c>
      <c r="E11397" s="89">
        <v>0</v>
      </c>
      <c r="F11397" s="89">
        <v>707048</v>
      </c>
      <c r="G11397" s="89">
        <v>6</v>
      </c>
      <c r="H11397" t="s">
        <v>19630</v>
      </c>
      <c r="I11397" s="89"/>
    </row>
    <row r="11398" x14ac:dyDescent="0.3">
      <c r="A11398" t="s">
        <v>14220</v>
      </c>
      <c r="B11398" t="s">
        <v>19482</v>
      </c>
      <c r="C11398" t="s">
        <v>19568</v>
      </c>
      <c r="D11398" t="s">
        <v>19624</v>
      </c>
      <c r="E11398" s="89">
        <v>0</v>
      </c>
      <c r="F11398" s="89">
        <v>707048</v>
      </c>
      <c r="G11398" s="89">
        <v>6</v>
      </c>
      <c r="H11398" t="s">
        <v>19630</v>
      </c>
      <c r="I11398" s="89"/>
    </row>
    <row r="11399" x14ac:dyDescent="0.3">
      <c r="A11399" t="s">
        <v>14221</v>
      </c>
      <c r="B11399" t="s">
        <v>19480</v>
      </c>
      <c r="C11399" t="s">
        <v>19569</v>
      </c>
      <c r="D11399" t="s">
        <v>19623</v>
      </c>
      <c r="E11399" s="89">
        <v>0</v>
      </c>
      <c r="F11399" s="89">
        <v>707048</v>
      </c>
      <c r="G11399" s="89">
        <v>6</v>
      </c>
      <c r="H11399" t="s">
        <v>19630</v>
      </c>
      <c r="I11399" s="89"/>
    </row>
    <row r="11400" x14ac:dyDescent="0.3">
      <c r="A11400" t="s">
        <v>14222</v>
      </c>
      <c r="B11400" t="s">
        <v>19481</v>
      </c>
      <c r="C11400" t="s">
        <v>19569</v>
      </c>
      <c r="D11400" t="s">
        <v>19623</v>
      </c>
      <c r="E11400" s="89">
        <v>0</v>
      </c>
      <c r="F11400" s="89">
        <v>707048</v>
      </c>
      <c r="G11400" s="89">
        <v>6</v>
      </c>
      <c r="H11400" t="s">
        <v>19630</v>
      </c>
      <c r="I11400" s="89"/>
    </row>
    <row r="11401" x14ac:dyDescent="0.3">
      <c r="A11401" t="s">
        <v>14223</v>
      </c>
      <c r="B11401" t="s">
        <v>19482</v>
      </c>
      <c r="C11401" t="s">
        <v>19569</v>
      </c>
      <c r="D11401" t="s">
        <v>19623</v>
      </c>
      <c r="E11401" s="89">
        <v>0</v>
      </c>
      <c r="F11401" s="89">
        <v>707048</v>
      </c>
      <c r="G11401" s="89">
        <v>6</v>
      </c>
      <c r="H11401" t="s">
        <v>19630</v>
      </c>
      <c r="I11401" s="89"/>
    </row>
    <row r="11402" x14ac:dyDescent="0.3">
      <c r="A11402" t="s">
        <v>14224</v>
      </c>
      <c r="B11402" t="s">
        <v>19480</v>
      </c>
      <c r="C11402" t="s">
        <v>19569</v>
      </c>
      <c r="D11402" t="s">
        <v>19624</v>
      </c>
      <c r="E11402" s="89">
        <v>0</v>
      </c>
      <c r="F11402" s="89">
        <v>707048</v>
      </c>
      <c r="G11402" s="89">
        <v>6</v>
      </c>
      <c r="H11402" t="s">
        <v>19630</v>
      </c>
      <c r="I11402" s="89"/>
    </row>
    <row r="11403" x14ac:dyDescent="0.3">
      <c r="A11403" t="s">
        <v>14225</v>
      </c>
      <c r="B11403" t="s">
        <v>19481</v>
      </c>
      <c r="C11403" t="s">
        <v>19569</v>
      </c>
      <c r="D11403" t="s">
        <v>19624</v>
      </c>
      <c r="E11403" s="89">
        <v>0</v>
      </c>
      <c r="F11403" s="89">
        <v>707048</v>
      </c>
      <c r="G11403" s="89">
        <v>6</v>
      </c>
      <c r="H11403" t="s">
        <v>19630</v>
      </c>
      <c r="I11403" s="89"/>
    </row>
    <row r="11404" x14ac:dyDescent="0.3">
      <c r="A11404" t="s">
        <v>14226</v>
      </c>
      <c r="B11404" t="s">
        <v>19482</v>
      </c>
      <c r="C11404" t="s">
        <v>19569</v>
      </c>
      <c r="D11404" t="s">
        <v>19624</v>
      </c>
      <c r="E11404" s="89">
        <v>0</v>
      </c>
      <c r="F11404" s="89">
        <v>707048</v>
      </c>
      <c r="G11404" s="89">
        <v>6</v>
      </c>
      <c r="H11404" t="s">
        <v>19630</v>
      </c>
      <c r="I11404" s="89"/>
    </row>
    <row r="11405" x14ac:dyDescent="0.3">
      <c r="A11405" t="s">
        <v>14227</v>
      </c>
      <c r="B11405" t="s">
        <v>19480</v>
      </c>
      <c r="C11405" t="s">
        <v>19570</v>
      </c>
      <c r="D11405" t="s">
        <v>19623</v>
      </c>
      <c r="E11405" s="89">
        <v>0</v>
      </c>
      <c r="F11405" s="89">
        <v>707048</v>
      </c>
      <c r="G11405" s="89">
        <v>6</v>
      </c>
      <c r="H11405" t="s">
        <v>19630</v>
      </c>
      <c r="I11405" s="89"/>
    </row>
    <row r="11406" x14ac:dyDescent="0.3">
      <c r="A11406" t="s">
        <v>14228</v>
      </c>
      <c r="B11406" t="s">
        <v>19481</v>
      </c>
      <c r="C11406" t="s">
        <v>19570</v>
      </c>
      <c r="D11406" t="s">
        <v>19623</v>
      </c>
      <c r="E11406" s="89">
        <v>0</v>
      </c>
      <c r="F11406" s="89">
        <v>707048</v>
      </c>
      <c r="G11406" s="89">
        <v>6</v>
      </c>
      <c r="H11406" t="s">
        <v>19630</v>
      </c>
      <c r="I11406" s="89"/>
    </row>
    <row r="11407" x14ac:dyDescent="0.3">
      <c r="A11407" t="s">
        <v>14229</v>
      </c>
      <c r="B11407" t="s">
        <v>19482</v>
      </c>
      <c r="C11407" t="s">
        <v>19570</v>
      </c>
      <c r="D11407" t="s">
        <v>19623</v>
      </c>
      <c r="E11407" s="89">
        <v>0</v>
      </c>
      <c r="F11407" s="89">
        <v>707048</v>
      </c>
      <c r="G11407" s="89">
        <v>6</v>
      </c>
      <c r="H11407" t="s">
        <v>19630</v>
      </c>
      <c r="I11407" s="89"/>
    </row>
    <row r="11408" x14ac:dyDescent="0.3">
      <c r="A11408" t="s">
        <v>14230</v>
      </c>
      <c r="B11408" t="s">
        <v>19480</v>
      </c>
      <c r="C11408" t="s">
        <v>19570</v>
      </c>
      <c r="D11408" t="s">
        <v>19624</v>
      </c>
      <c r="E11408" s="89">
        <v>0</v>
      </c>
      <c r="F11408" s="89">
        <v>707048</v>
      </c>
      <c r="G11408" s="89">
        <v>6</v>
      </c>
      <c r="H11408" t="s">
        <v>19630</v>
      </c>
      <c r="I11408" s="89"/>
    </row>
    <row r="11409" x14ac:dyDescent="0.3">
      <c r="A11409" t="s">
        <v>14231</v>
      </c>
      <c r="B11409" t="s">
        <v>19481</v>
      </c>
      <c r="C11409" t="s">
        <v>19570</v>
      </c>
      <c r="D11409" t="s">
        <v>19624</v>
      </c>
      <c r="E11409" s="89">
        <v>0</v>
      </c>
      <c r="F11409" s="89">
        <v>707048</v>
      </c>
      <c r="G11409" s="89">
        <v>6</v>
      </c>
      <c r="H11409" t="s">
        <v>19630</v>
      </c>
      <c r="I11409" s="89"/>
    </row>
    <row r="11410" x14ac:dyDescent="0.3">
      <c r="A11410" t="s">
        <v>14232</v>
      </c>
      <c r="B11410" t="s">
        <v>19482</v>
      </c>
      <c r="C11410" t="s">
        <v>19570</v>
      </c>
      <c r="D11410" t="s">
        <v>19624</v>
      </c>
      <c r="E11410" s="89">
        <v>0</v>
      </c>
      <c r="F11410" s="89">
        <v>707048</v>
      </c>
      <c r="G11410" s="89">
        <v>6</v>
      </c>
      <c r="H11410" t="s">
        <v>19630</v>
      </c>
      <c r="I11410" s="89"/>
    </row>
    <row r="11411" x14ac:dyDescent="0.3">
      <c r="A11411" t="s">
        <v>14233</v>
      </c>
      <c r="B11411" t="s">
        <v>19480</v>
      </c>
      <c r="C11411" t="s">
        <v>19571</v>
      </c>
      <c r="D11411" t="s">
        <v>19623</v>
      </c>
      <c r="E11411" s="89">
        <v>0</v>
      </c>
      <c r="F11411" s="89">
        <v>707048</v>
      </c>
      <c r="G11411" s="89">
        <v>6</v>
      </c>
      <c r="H11411" t="s">
        <v>19630</v>
      </c>
      <c r="I11411" s="89"/>
    </row>
    <row r="11412" x14ac:dyDescent="0.3">
      <c r="A11412" t="s">
        <v>14234</v>
      </c>
      <c r="B11412" t="s">
        <v>19481</v>
      </c>
      <c r="C11412" t="s">
        <v>19571</v>
      </c>
      <c r="D11412" t="s">
        <v>19623</v>
      </c>
      <c r="E11412" s="89">
        <v>0</v>
      </c>
      <c r="F11412" s="89">
        <v>707048</v>
      </c>
      <c r="G11412" s="89">
        <v>6</v>
      </c>
      <c r="H11412" t="s">
        <v>19630</v>
      </c>
      <c r="I11412" s="89"/>
    </row>
    <row r="11413" x14ac:dyDescent="0.3">
      <c r="A11413" t="s">
        <v>14235</v>
      </c>
      <c r="B11413" t="s">
        <v>19482</v>
      </c>
      <c r="C11413" t="s">
        <v>19571</v>
      </c>
      <c r="D11413" t="s">
        <v>19623</v>
      </c>
      <c r="E11413" s="89">
        <v>0</v>
      </c>
      <c r="F11413" s="89">
        <v>707048</v>
      </c>
      <c r="G11413" s="89">
        <v>6</v>
      </c>
      <c r="H11413" t="s">
        <v>19630</v>
      </c>
      <c r="I11413" s="89"/>
    </row>
    <row r="11414" x14ac:dyDescent="0.3">
      <c r="A11414" t="s">
        <v>14236</v>
      </c>
      <c r="B11414" t="s">
        <v>19480</v>
      </c>
      <c r="C11414" t="s">
        <v>19571</v>
      </c>
      <c r="D11414" t="s">
        <v>19624</v>
      </c>
      <c r="E11414" s="89">
        <v>0</v>
      </c>
      <c r="F11414" s="89">
        <v>707048</v>
      </c>
      <c r="G11414" s="89">
        <v>6</v>
      </c>
      <c r="H11414" t="s">
        <v>19630</v>
      </c>
      <c r="I11414" s="89"/>
    </row>
    <row r="11415" x14ac:dyDescent="0.3">
      <c r="A11415" t="s">
        <v>14237</v>
      </c>
      <c r="B11415" t="s">
        <v>19481</v>
      </c>
      <c r="C11415" t="s">
        <v>19571</v>
      </c>
      <c r="D11415" t="s">
        <v>19624</v>
      </c>
      <c r="E11415" s="89">
        <v>0</v>
      </c>
      <c r="F11415" s="89">
        <v>707048</v>
      </c>
      <c r="G11415" s="89">
        <v>6</v>
      </c>
      <c r="H11415" t="s">
        <v>19630</v>
      </c>
      <c r="I11415" s="89"/>
    </row>
    <row r="11416" x14ac:dyDescent="0.3">
      <c r="A11416" t="s">
        <v>14238</v>
      </c>
      <c r="B11416" t="s">
        <v>19482</v>
      </c>
      <c r="C11416" t="s">
        <v>19571</v>
      </c>
      <c r="D11416" t="s">
        <v>19624</v>
      </c>
      <c r="E11416" s="89">
        <v>0</v>
      </c>
      <c r="F11416" s="89">
        <v>707048</v>
      </c>
      <c r="G11416" s="89">
        <v>6</v>
      </c>
      <c r="H11416" t="s">
        <v>19630</v>
      </c>
      <c r="I11416" s="89"/>
    </row>
    <row r="11417" x14ac:dyDescent="0.3">
      <c r="A11417" t="s">
        <v>14239</v>
      </c>
      <c r="B11417" t="s">
        <v>19480</v>
      </c>
      <c r="C11417" t="s">
        <v>19572</v>
      </c>
      <c r="D11417" t="s">
        <v>19623</v>
      </c>
      <c r="E11417" s="89">
        <v>0</v>
      </c>
      <c r="F11417" s="89">
        <v>707048</v>
      </c>
      <c r="G11417" s="89">
        <v>6</v>
      </c>
      <c r="H11417" t="s">
        <v>19630</v>
      </c>
      <c r="I11417" s="89"/>
    </row>
    <row r="11418" x14ac:dyDescent="0.3">
      <c r="A11418" t="s">
        <v>14240</v>
      </c>
      <c r="B11418" t="s">
        <v>19481</v>
      </c>
      <c r="C11418" t="s">
        <v>19572</v>
      </c>
      <c r="D11418" t="s">
        <v>19623</v>
      </c>
      <c r="E11418" s="89">
        <v>0</v>
      </c>
      <c r="F11418" s="89">
        <v>707048</v>
      </c>
      <c r="G11418" s="89">
        <v>6</v>
      </c>
      <c r="H11418" t="s">
        <v>19630</v>
      </c>
      <c r="I11418" s="89"/>
    </row>
    <row r="11419" x14ac:dyDescent="0.3">
      <c r="A11419" t="s">
        <v>14241</v>
      </c>
      <c r="B11419" t="s">
        <v>19482</v>
      </c>
      <c r="C11419" t="s">
        <v>19572</v>
      </c>
      <c r="D11419" t="s">
        <v>19623</v>
      </c>
      <c r="E11419" s="89">
        <v>0</v>
      </c>
      <c r="F11419" s="89">
        <v>707048</v>
      </c>
      <c r="G11419" s="89">
        <v>6</v>
      </c>
      <c r="H11419" t="s">
        <v>19630</v>
      </c>
      <c r="I11419" s="89"/>
    </row>
    <row r="11420" x14ac:dyDescent="0.3">
      <c r="A11420" t="s">
        <v>14242</v>
      </c>
      <c r="B11420" t="s">
        <v>19480</v>
      </c>
      <c r="C11420" t="s">
        <v>19572</v>
      </c>
      <c r="D11420" t="s">
        <v>19624</v>
      </c>
      <c r="E11420" s="89">
        <v>0</v>
      </c>
      <c r="F11420" s="89">
        <v>707048</v>
      </c>
      <c r="G11420" s="89">
        <v>6</v>
      </c>
      <c r="H11420" t="s">
        <v>19630</v>
      </c>
      <c r="I11420" s="89"/>
    </row>
    <row r="11421" x14ac:dyDescent="0.3">
      <c r="A11421" t="s">
        <v>14243</v>
      </c>
      <c r="B11421" t="s">
        <v>19481</v>
      </c>
      <c r="C11421" t="s">
        <v>19572</v>
      </c>
      <c r="D11421" t="s">
        <v>19624</v>
      </c>
      <c r="E11421" s="89">
        <v>0</v>
      </c>
      <c r="F11421" s="89">
        <v>707048</v>
      </c>
      <c r="G11421" s="89">
        <v>6</v>
      </c>
      <c r="H11421" t="s">
        <v>19630</v>
      </c>
      <c r="I11421" s="89"/>
    </row>
    <row r="11422" x14ac:dyDescent="0.3">
      <c r="A11422" t="s">
        <v>14244</v>
      </c>
      <c r="B11422" t="s">
        <v>19482</v>
      </c>
      <c r="C11422" t="s">
        <v>19572</v>
      </c>
      <c r="D11422" t="s">
        <v>19624</v>
      </c>
      <c r="E11422" s="89">
        <v>0</v>
      </c>
      <c r="F11422" s="89">
        <v>707048</v>
      </c>
      <c r="G11422" s="89">
        <v>6</v>
      </c>
      <c r="H11422" t="s">
        <v>19630</v>
      </c>
      <c r="I11422" s="89"/>
    </row>
    <row r="11423" x14ac:dyDescent="0.3">
      <c r="A11423" t="s">
        <v>14245</v>
      </c>
      <c r="B11423" t="s">
        <v>19480</v>
      </c>
      <c r="C11423" t="s">
        <v>19573</v>
      </c>
      <c r="D11423" t="s">
        <v>19623</v>
      </c>
      <c r="E11423" s="89">
        <v>0</v>
      </c>
      <c r="F11423" s="89">
        <v>707048</v>
      </c>
      <c r="G11423" s="89">
        <v>6</v>
      </c>
      <c r="H11423" t="s">
        <v>19630</v>
      </c>
      <c r="I11423" s="89"/>
    </row>
    <row r="11424" x14ac:dyDescent="0.3">
      <c r="A11424" t="s">
        <v>14246</v>
      </c>
      <c r="B11424" t="s">
        <v>19481</v>
      </c>
      <c r="C11424" t="s">
        <v>19573</v>
      </c>
      <c r="D11424" t="s">
        <v>19623</v>
      </c>
      <c r="E11424" s="89">
        <v>0</v>
      </c>
      <c r="F11424" s="89">
        <v>707048</v>
      </c>
      <c r="G11424" s="89">
        <v>6</v>
      </c>
      <c r="H11424" t="s">
        <v>19630</v>
      </c>
      <c r="I11424" s="89"/>
    </row>
    <row r="11425" x14ac:dyDescent="0.3">
      <c r="A11425" t="s">
        <v>14247</v>
      </c>
      <c r="B11425" t="s">
        <v>19482</v>
      </c>
      <c r="C11425" t="s">
        <v>19573</v>
      </c>
      <c r="D11425" t="s">
        <v>19623</v>
      </c>
      <c r="E11425" s="89">
        <v>0</v>
      </c>
      <c r="F11425" s="89">
        <v>707048</v>
      </c>
      <c r="G11425" s="89">
        <v>6</v>
      </c>
      <c r="H11425" t="s">
        <v>19630</v>
      </c>
      <c r="I11425" s="89"/>
    </row>
    <row r="11426" x14ac:dyDescent="0.3">
      <c r="A11426" t="s">
        <v>14248</v>
      </c>
      <c r="B11426" t="s">
        <v>19480</v>
      </c>
      <c r="C11426" t="s">
        <v>19573</v>
      </c>
      <c r="D11426" t="s">
        <v>19624</v>
      </c>
      <c r="E11426" s="89">
        <v>0</v>
      </c>
      <c r="F11426" s="89">
        <v>707048</v>
      </c>
      <c r="G11426" s="89">
        <v>6</v>
      </c>
      <c r="H11426" t="s">
        <v>19630</v>
      </c>
      <c r="I11426" s="89"/>
    </row>
    <row r="11427" x14ac:dyDescent="0.3">
      <c r="A11427" t="s">
        <v>14249</v>
      </c>
      <c r="B11427" t="s">
        <v>19481</v>
      </c>
      <c r="C11427" t="s">
        <v>19573</v>
      </c>
      <c r="D11427" t="s">
        <v>19624</v>
      </c>
      <c r="E11427" s="89">
        <v>0</v>
      </c>
      <c r="F11427" s="89">
        <v>707048</v>
      </c>
      <c r="G11427" s="89">
        <v>6</v>
      </c>
      <c r="H11427" t="s">
        <v>19630</v>
      </c>
      <c r="I11427" s="89"/>
    </row>
    <row r="11428" x14ac:dyDescent="0.3">
      <c r="A11428" t="s">
        <v>14250</v>
      </c>
      <c r="B11428" t="s">
        <v>19482</v>
      </c>
      <c r="C11428" t="s">
        <v>19573</v>
      </c>
      <c r="D11428" t="s">
        <v>19624</v>
      </c>
      <c r="E11428" s="89">
        <v>0</v>
      </c>
      <c r="F11428" s="89">
        <v>707048</v>
      </c>
      <c r="G11428" s="89">
        <v>6</v>
      </c>
      <c r="H11428" t="s">
        <v>19630</v>
      </c>
      <c r="I11428" s="89"/>
    </row>
    <row r="11429" x14ac:dyDescent="0.3">
      <c r="A11429" t="s">
        <v>14278</v>
      </c>
      <c r="B11429" t="s">
        <v>19483</v>
      </c>
      <c r="C11429" t="s">
        <v>19491</v>
      </c>
      <c r="D11429" t="s">
        <v>19614</v>
      </c>
      <c r="E11429" s="89">
        <v>1.6521783562405419E-2</v>
      </c>
      <c r="F11429" s="89">
        <v>707048</v>
      </c>
      <c r="G11429" s="89">
        <v>6</v>
      </c>
      <c r="H11429" t="s">
        <v>19629</v>
      </c>
      <c r="I11429" s="89"/>
    </row>
    <row r="11430" x14ac:dyDescent="0.3">
      <c r="A11430" t="s">
        <v>14279</v>
      </c>
      <c r="B11430" t="s">
        <v>19483</v>
      </c>
      <c r="C11430" t="s">
        <v>19491</v>
      </c>
      <c r="D11430" t="s">
        <v>19615</v>
      </c>
      <c r="E11430" s="89">
        <v>1.715228905926381E-2</v>
      </c>
      <c r="F11430" s="89">
        <v>707048</v>
      </c>
      <c r="G11430" s="89">
        <v>6</v>
      </c>
      <c r="H11430" t="s">
        <v>19629</v>
      </c>
      <c r="I11430" s="89"/>
    </row>
    <row r="11431" x14ac:dyDescent="0.3">
      <c r="A11431" t="s">
        <v>14280</v>
      </c>
      <c r="B11431" t="s">
        <v>19483</v>
      </c>
      <c r="C11431" t="s">
        <v>19491</v>
      </c>
      <c r="D11431" t="s">
        <v>19616</v>
      </c>
      <c r="E11431" s="89">
        <v>1.6521783562405419E-2</v>
      </c>
      <c r="F11431" s="89">
        <v>707048</v>
      </c>
      <c r="G11431" s="89">
        <v>6</v>
      </c>
      <c r="H11431" t="s">
        <v>19629</v>
      </c>
      <c r="I11431" s="89"/>
    </row>
    <row r="11432" x14ac:dyDescent="0.3">
      <c r="A11432" t="s">
        <v>14281</v>
      </c>
      <c r="B11432" t="s">
        <v>19483</v>
      </c>
      <c r="C11432" t="s">
        <v>19491</v>
      </c>
      <c r="D11432" t="s">
        <v>19617</v>
      </c>
      <c r="E11432" s="89">
        <v>1.6729590933047361E-2</v>
      </c>
      <c r="F11432" s="89">
        <v>707048</v>
      </c>
      <c r="G11432" s="89">
        <v>6</v>
      </c>
      <c r="H11432" t="s">
        <v>19629</v>
      </c>
      <c r="I11432" s="89"/>
    </row>
    <row r="11433" x14ac:dyDescent="0.3">
      <c r="A11433" t="s">
        <v>14282</v>
      </c>
      <c r="B11433" t="s">
        <v>19483</v>
      </c>
      <c r="C11433" t="s">
        <v>19491</v>
      </c>
      <c r="D11433" t="s">
        <v>19618</v>
      </c>
      <c r="E11433" s="89">
        <v>1.6931786285171641E-2</v>
      </c>
      <c r="F11433" s="89">
        <v>707048</v>
      </c>
      <c r="G11433" s="89">
        <v>6</v>
      </c>
      <c r="H11433" t="s">
        <v>19629</v>
      </c>
      <c r="I11433" s="89"/>
    </row>
    <row r="11434" x14ac:dyDescent="0.3">
      <c r="A11434" t="s">
        <v>14283</v>
      </c>
      <c r="B11434" t="s">
        <v>19483</v>
      </c>
      <c r="C11434" t="s">
        <v>19491</v>
      </c>
      <c r="D11434" t="s">
        <v>19619</v>
      </c>
      <c r="E11434" s="89">
        <v>1.7421128589013919E-2</v>
      </c>
      <c r="F11434" s="89">
        <v>707048</v>
      </c>
      <c r="G11434" s="89">
        <v>6</v>
      </c>
      <c r="H11434" t="s">
        <v>19629</v>
      </c>
      <c r="I11434" s="89"/>
    </row>
    <row r="11435" x14ac:dyDescent="0.3">
      <c r="A11435" t="s">
        <v>14284</v>
      </c>
      <c r="B11435" t="s">
        <v>19483</v>
      </c>
      <c r="C11435" t="s">
        <v>19491</v>
      </c>
      <c r="D11435" t="s">
        <v>19620</v>
      </c>
      <c r="E11435" s="89">
        <v>1.649914017491275E-2</v>
      </c>
      <c r="F11435" s="89">
        <v>707048</v>
      </c>
      <c r="G11435" s="89">
        <v>6</v>
      </c>
      <c r="H11435" t="s">
        <v>19629</v>
      </c>
      <c r="I11435" s="89"/>
    </row>
    <row r="11436" x14ac:dyDescent="0.3">
      <c r="A11436" t="s">
        <v>14285</v>
      </c>
      <c r="B11436" t="s">
        <v>19483</v>
      </c>
      <c r="C11436" t="s">
        <v>19491</v>
      </c>
      <c r="D11436" t="s">
        <v>19621</v>
      </c>
      <c r="E11436" s="89">
        <v>1.2327610374079969E-2</v>
      </c>
      <c r="F11436" s="89">
        <v>707048</v>
      </c>
      <c r="G11436" s="89">
        <v>6</v>
      </c>
      <c r="H11436" t="s">
        <v>19629</v>
      </c>
      <c r="I11436" s="89"/>
    </row>
    <row r="11437" x14ac:dyDescent="0.3">
      <c r="A11437" t="s">
        <v>14286</v>
      </c>
      <c r="B11437" t="s">
        <v>19483</v>
      </c>
      <c r="C11437" t="s">
        <v>19491</v>
      </c>
      <c r="D11437" t="s">
        <v>19622</v>
      </c>
      <c r="E11437" s="89">
        <v>1.642272227367432E-2</v>
      </c>
      <c r="F11437" s="89">
        <v>707048</v>
      </c>
      <c r="G11437" s="89">
        <v>6</v>
      </c>
      <c r="H11437" t="s">
        <v>19629</v>
      </c>
      <c r="I11437" s="89"/>
    </row>
    <row r="11438" x14ac:dyDescent="0.3">
      <c r="A11438" t="s">
        <v>14287</v>
      </c>
      <c r="B11438" t="s">
        <v>19483</v>
      </c>
      <c r="C11438" t="s">
        <v>19491</v>
      </c>
      <c r="D11438" t="s">
        <v>19623</v>
      </c>
      <c r="E11438" s="89">
        <v>2.9469947564675469E-2</v>
      </c>
      <c r="F11438" s="89">
        <v>707048</v>
      </c>
      <c r="G11438" s="89">
        <v>6</v>
      </c>
      <c r="H11438" t="s">
        <v>19629</v>
      </c>
      <c r="I11438" s="89"/>
    </row>
    <row r="11439" x14ac:dyDescent="0.3">
      <c r="A11439" t="s">
        <v>14288</v>
      </c>
      <c r="B11439" t="s">
        <v>19483</v>
      </c>
      <c r="C11439" t="s">
        <v>19491</v>
      </c>
      <c r="D11439" t="s">
        <v>19624</v>
      </c>
      <c r="E11439" s="89">
        <v>7.4332054692702779E-2</v>
      </c>
      <c r="F11439" s="89">
        <v>707048</v>
      </c>
      <c r="G11439" s="89">
        <v>6</v>
      </c>
      <c r="H11439" t="s">
        <v>19629</v>
      </c>
      <c r="I11439" s="89"/>
    </row>
    <row r="11440" x14ac:dyDescent="0.3">
      <c r="A11440" t="s">
        <v>15130</v>
      </c>
      <c r="B11440" t="s">
        <v>19476</v>
      </c>
      <c r="C11440" t="s">
        <v>19492</v>
      </c>
      <c r="D11440" t="s">
        <v>19630</v>
      </c>
      <c r="E11440" s="89">
        <v>4830</v>
      </c>
      <c r="F11440" s="89">
        <v>704837</v>
      </c>
      <c r="G11440" s="89">
        <v>7</v>
      </c>
      <c r="H11440" t="s">
        <v>19630</v>
      </c>
      <c r="I11440" s="89"/>
    </row>
    <row r="11441" x14ac:dyDescent="0.3">
      <c r="A11441" t="s">
        <v>15131</v>
      </c>
      <c r="B11441" t="s">
        <v>19477</v>
      </c>
      <c r="C11441" t="s">
        <v>19492</v>
      </c>
      <c r="D11441" t="s">
        <v>19630</v>
      </c>
      <c r="E11441" s="89">
        <v>124739908.7118457</v>
      </c>
      <c r="F11441" s="89">
        <v>704837</v>
      </c>
      <c r="G11441" s="89">
        <v>7</v>
      </c>
      <c r="H11441" t="s">
        <v>19630</v>
      </c>
      <c r="I11441" s="89"/>
    </row>
    <row r="11442" x14ac:dyDescent="0.3">
      <c r="A11442" t="s">
        <v>15132</v>
      </c>
      <c r="B11442" t="s">
        <v>19478</v>
      </c>
      <c r="C11442" t="s">
        <v>19492</v>
      </c>
      <c r="D11442" t="s">
        <v>19630</v>
      </c>
      <c r="E11442" s="89">
        <v>6.8526482009315633E-3</v>
      </c>
      <c r="F11442" s="89">
        <v>704837</v>
      </c>
      <c r="G11442" s="89">
        <v>7</v>
      </c>
      <c r="H11442" t="s">
        <v>19630</v>
      </c>
      <c r="I11442" s="89"/>
    </row>
    <row r="11443" x14ac:dyDescent="0.3">
      <c r="A11443" t="s">
        <v>15133</v>
      </c>
      <c r="B11443" t="s">
        <v>19479</v>
      </c>
      <c r="C11443" t="s">
        <v>19492</v>
      </c>
      <c r="D11443" t="s">
        <v>19630</v>
      </c>
      <c r="E11443" s="89">
        <v>176.97695880302209</v>
      </c>
      <c r="F11443" s="89">
        <v>704837</v>
      </c>
      <c r="G11443" s="89">
        <v>7</v>
      </c>
      <c r="H11443" t="s">
        <v>19630</v>
      </c>
      <c r="I11443" s="89"/>
    </row>
    <row r="11444" x14ac:dyDescent="0.3">
      <c r="A11444" t="s">
        <v>19833</v>
      </c>
      <c r="B11444" t="s">
        <v>19476</v>
      </c>
      <c r="C11444" t="s">
        <v>3680</v>
      </c>
      <c r="D11444" t="s">
        <v>19630</v>
      </c>
      <c r="E11444" s="89">
        <v>65815</v>
      </c>
      <c r="F11444" s="89">
        <v>704837</v>
      </c>
      <c r="G11444" s="89">
        <v>7</v>
      </c>
      <c r="H11444" t="s">
        <v>19630</v>
      </c>
      <c r="I11444" s="89"/>
    </row>
    <row r="11445" x14ac:dyDescent="0.3">
      <c r="A11445" t="s">
        <v>19834</v>
      </c>
      <c r="B11445" t="s">
        <v>19477</v>
      </c>
      <c r="C11445" t="s">
        <v>3680</v>
      </c>
      <c r="D11445" t="s">
        <v>19630</v>
      </c>
      <c r="E11445" s="89">
        <v>344969968.86262131</v>
      </c>
      <c r="F11445" s="89">
        <v>704837</v>
      </c>
      <c r="G11445" s="89">
        <v>7</v>
      </c>
      <c r="H11445" t="s">
        <v>19630</v>
      </c>
      <c r="I11445" s="89"/>
    </row>
    <row r="11446" x14ac:dyDescent="0.3">
      <c r="A11446" t="s">
        <v>19835</v>
      </c>
      <c r="B11446" t="s">
        <v>19478</v>
      </c>
      <c r="C11446" t="s">
        <v>3680</v>
      </c>
      <c r="D11446" t="s">
        <v>19630</v>
      </c>
      <c r="E11446" s="89">
        <v>9.3376199036089194E-2</v>
      </c>
      <c r="F11446" s="89">
        <v>704837</v>
      </c>
      <c r="G11446" s="89">
        <v>7</v>
      </c>
      <c r="H11446" t="s">
        <v>19630</v>
      </c>
      <c r="I11446" s="89"/>
    </row>
    <row r="11447" x14ac:dyDescent="0.3">
      <c r="A11447" t="s">
        <v>19836</v>
      </c>
      <c r="B11447" t="s">
        <v>19479</v>
      </c>
      <c r="C11447" t="s">
        <v>3680</v>
      </c>
      <c r="D11447" t="s">
        <v>19630</v>
      </c>
      <c r="E11447" s="89">
        <v>489.43226428609921</v>
      </c>
      <c r="F11447" s="89">
        <v>704837</v>
      </c>
      <c r="G11447" s="89">
        <v>7</v>
      </c>
      <c r="H11447" t="s">
        <v>19630</v>
      </c>
      <c r="I11447" s="89"/>
    </row>
    <row r="11448" x14ac:dyDescent="0.3">
      <c r="A11448" t="s">
        <v>19837</v>
      </c>
      <c r="B11448" t="s">
        <v>19483</v>
      </c>
      <c r="C11448" t="s">
        <v>3680</v>
      </c>
      <c r="D11448" t="s">
        <v>19614</v>
      </c>
      <c r="E11448" s="89">
        <v>3.5521212444520841E-3</v>
      </c>
      <c r="F11448" s="89">
        <v>704837</v>
      </c>
      <c r="G11448" s="89">
        <v>7</v>
      </c>
      <c r="H11448" t="s">
        <v>19629</v>
      </c>
      <c r="I11448" s="89"/>
    </row>
    <row r="11449" x14ac:dyDescent="0.3">
      <c r="A11449" t="s">
        <v>19838</v>
      </c>
      <c r="B11449" t="s">
        <v>19483</v>
      </c>
      <c r="C11449" t="s">
        <v>3680</v>
      </c>
      <c r="D11449" t="s">
        <v>19615</v>
      </c>
      <c r="E11449" s="89">
        <v>3.675020421846668E-3</v>
      </c>
      <c r="F11449" s="89">
        <v>704837</v>
      </c>
      <c r="G11449" s="89">
        <v>7</v>
      </c>
      <c r="H11449" t="s">
        <v>19629</v>
      </c>
      <c r="I11449" s="89"/>
    </row>
    <row r="11450" x14ac:dyDescent="0.3">
      <c r="A11450" t="s">
        <v>19839</v>
      </c>
      <c r="B11450" t="s">
        <v>19483</v>
      </c>
      <c r="C11450" t="s">
        <v>3680</v>
      </c>
      <c r="D11450" t="s">
        <v>19616</v>
      </c>
      <c r="E11450" s="89">
        <v>3.5521212444520841E-3</v>
      </c>
      <c r="F11450" s="89">
        <v>704837</v>
      </c>
      <c r="G11450" s="89">
        <v>7</v>
      </c>
      <c r="H11450" t="s">
        <v>19629</v>
      </c>
      <c r="I11450" s="89"/>
    </row>
    <row r="11451" x14ac:dyDescent="0.3">
      <c r="A11451" t="s">
        <v>19840</v>
      </c>
      <c r="B11451" t="s">
        <v>19483</v>
      </c>
      <c r="C11451" t="s">
        <v>3680</v>
      </c>
      <c r="D11451" t="s">
        <v>19617</v>
      </c>
      <c r="E11451" s="89">
        <v>3.5989689081367981E-3</v>
      </c>
      <c r="F11451" s="89">
        <v>704837</v>
      </c>
      <c r="G11451" s="89">
        <v>7</v>
      </c>
      <c r="H11451" t="s">
        <v>19629</v>
      </c>
      <c r="I11451" s="89"/>
    </row>
    <row r="11452" x14ac:dyDescent="0.3">
      <c r="A11452" t="s">
        <v>19841</v>
      </c>
      <c r="B11452" t="s">
        <v>19483</v>
      </c>
      <c r="C11452" t="s">
        <v>3680</v>
      </c>
      <c r="D11452" t="s">
        <v>19618</v>
      </c>
      <c r="E11452" s="89">
        <v>3.6606902667315638E-3</v>
      </c>
      <c r="F11452" s="89">
        <v>704837</v>
      </c>
      <c r="G11452" s="89">
        <v>7</v>
      </c>
      <c r="H11452" t="s">
        <v>19629</v>
      </c>
      <c r="I11452" s="89"/>
    </row>
    <row r="11453" x14ac:dyDescent="0.3">
      <c r="A11453" t="s">
        <v>19842</v>
      </c>
      <c r="B11453" t="s">
        <v>19483</v>
      </c>
      <c r="C11453" t="s">
        <v>3680</v>
      </c>
      <c r="D11453" t="s">
        <v>19619</v>
      </c>
      <c r="E11453" s="89">
        <v>3.787634990220304E-3</v>
      </c>
      <c r="F11453" s="89">
        <v>704837</v>
      </c>
      <c r="G11453" s="89">
        <v>7</v>
      </c>
      <c r="H11453" t="s">
        <v>19629</v>
      </c>
      <c r="I11453" s="89"/>
    </row>
    <row r="11454" x14ac:dyDescent="0.3">
      <c r="A11454" t="s">
        <v>19843</v>
      </c>
      <c r="B11454" t="s">
        <v>19483</v>
      </c>
      <c r="C11454" t="s">
        <v>3680</v>
      </c>
      <c r="D11454" t="s">
        <v>19620</v>
      </c>
      <c r="E11454" s="89">
        <v>3.585837917758215E-3</v>
      </c>
      <c r="F11454" s="89">
        <v>704837</v>
      </c>
      <c r="G11454" s="89">
        <v>7</v>
      </c>
      <c r="H11454" t="s">
        <v>19629</v>
      </c>
      <c r="I11454" s="89"/>
    </row>
    <row r="11455" x14ac:dyDescent="0.3">
      <c r="A11455" t="s">
        <v>19844</v>
      </c>
      <c r="B11455" t="s">
        <v>19483</v>
      </c>
      <c r="C11455" t="s">
        <v>3680</v>
      </c>
      <c r="D11455" t="s">
        <v>19621</v>
      </c>
      <c r="E11455" s="89">
        <v>2.8270453502589519E-3</v>
      </c>
      <c r="F11455" s="89">
        <v>704837</v>
      </c>
      <c r="G11455" s="89">
        <v>7</v>
      </c>
      <c r="H11455" t="s">
        <v>19629</v>
      </c>
      <c r="I11455" s="89"/>
    </row>
    <row r="11456" x14ac:dyDescent="0.3">
      <c r="A11456" t="s">
        <v>19845</v>
      </c>
      <c r="B11456" t="s">
        <v>19483</v>
      </c>
      <c r="C11456" t="s">
        <v>3680</v>
      </c>
      <c r="D11456" t="s">
        <v>19622</v>
      </c>
      <c r="E11456" s="89">
        <v>3.6003884749211601E-3</v>
      </c>
      <c r="F11456" s="89">
        <v>704837</v>
      </c>
      <c r="G11456" s="89">
        <v>7</v>
      </c>
      <c r="H11456" t="s">
        <v>19629</v>
      </c>
      <c r="I11456" s="89"/>
    </row>
    <row r="11457" x14ac:dyDescent="0.3">
      <c r="A11457" t="s">
        <v>19846</v>
      </c>
      <c r="B11457" t="s">
        <v>19483</v>
      </c>
      <c r="C11457" t="s">
        <v>3680</v>
      </c>
      <c r="D11457" t="s">
        <v>19623</v>
      </c>
      <c r="E11457" s="89">
        <v>8.0455195118000616E-3</v>
      </c>
      <c r="F11457" s="89">
        <v>704837</v>
      </c>
      <c r="G11457" s="89">
        <v>7</v>
      </c>
      <c r="H11457" t="s">
        <v>19629</v>
      </c>
      <c r="I11457" s="89"/>
    </row>
    <row r="11458" x14ac:dyDescent="0.3">
      <c r="A11458" t="s">
        <v>19847</v>
      </c>
      <c r="B11458" t="s">
        <v>19483</v>
      </c>
      <c r="C11458" t="s">
        <v>3680</v>
      </c>
      <c r="D11458" t="s">
        <v>19624</v>
      </c>
      <c r="E11458" s="89">
        <v>1.9987786425272679E-2</v>
      </c>
      <c r="F11458" s="89">
        <v>704837</v>
      </c>
      <c r="G11458" s="89">
        <v>7</v>
      </c>
      <c r="H11458" t="s">
        <v>19629</v>
      </c>
      <c r="I11458" s="89"/>
    </row>
    <row r="11459" x14ac:dyDescent="0.3">
      <c r="A11459" t="s">
        <v>15864</v>
      </c>
      <c r="B11459" t="s">
        <v>19476</v>
      </c>
      <c r="C11459" t="s">
        <v>19524</v>
      </c>
      <c r="D11459" t="s">
        <v>19630</v>
      </c>
      <c r="E11459" s="89">
        <v>105099</v>
      </c>
      <c r="F11459" s="89">
        <v>704837</v>
      </c>
      <c r="G11459" s="89">
        <v>7</v>
      </c>
      <c r="H11459" t="s">
        <v>19630</v>
      </c>
      <c r="I11459" s="89"/>
    </row>
    <row r="11460" x14ac:dyDescent="0.3">
      <c r="A11460" t="s">
        <v>15865</v>
      </c>
      <c r="B11460" t="s">
        <v>19477</v>
      </c>
      <c r="C11460" t="s">
        <v>19524</v>
      </c>
      <c r="D11460" t="s">
        <v>19630</v>
      </c>
      <c r="E11460" s="89">
        <v>2731481206.668179</v>
      </c>
      <c r="F11460" s="89">
        <v>704837</v>
      </c>
      <c r="G11460" s="89">
        <v>7</v>
      </c>
      <c r="H11460" t="s">
        <v>19630</v>
      </c>
      <c r="I11460" s="89"/>
    </row>
    <row r="11461" x14ac:dyDescent="0.3">
      <c r="A11461" t="s">
        <v>15866</v>
      </c>
      <c r="B11461" t="s">
        <v>19478</v>
      </c>
      <c r="C11461" t="s">
        <v>19524</v>
      </c>
      <c r="D11461" t="s">
        <v>19630</v>
      </c>
      <c r="E11461" s="89">
        <v>0.14911107107033261</v>
      </c>
      <c r="F11461" s="89">
        <v>704837</v>
      </c>
      <c r="G11461" s="89">
        <v>7</v>
      </c>
      <c r="H11461" t="s">
        <v>19630</v>
      </c>
      <c r="I11461" s="89"/>
    </row>
    <row r="11462" x14ac:dyDescent="0.3">
      <c r="A11462" t="s">
        <v>15867</v>
      </c>
      <c r="B11462" t="s">
        <v>19479</v>
      </c>
      <c r="C11462" t="s">
        <v>19524</v>
      </c>
      <c r="D11462" t="s">
        <v>19630</v>
      </c>
      <c r="E11462" s="89">
        <v>3875.337427899186</v>
      </c>
      <c r="F11462" s="89">
        <v>704837</v>
      </c>
      <c r="G11462" s="89">
        <v>7</v>
      </c>
      <c r="H11462" t="s">
        <v>19630</v>
      </c>
      <c r="I11462" s="89"/>
    </row>
    <row r="11463" x14ac:dyDescent="0.3">
      <c r="A11463" t="s">
        <v>15928</v>
      </c>
      <c r="B11463" t="s">
        <v>19483</v>
      </c>
      <c r="C11463" t="s">
        <v>19524</v>
      </c>
      <c r="D11463" t="s">
        <v>19614</v>
      </c>
      <c r="E11463" s="89">
        <v>1.750323698055567E-2</v>
      </c>
      <c r="F11463" s="89">
        <v>704837</v>
      </c>
      <c r="G11463" s="89">
        <v>7</v>
      </c>
      <c r="H11463" t="s">
        <v>19629</v>
      </c>
      <c r="I11463" s="89"/>
    </row>
    <row r="11464" x14ac:dyDescent="0.3">
      <c r="A11464" t="s">
        <v>15929</v>
      </c>
      <c r="B11464" t="s">
        <v>19483</v>
      </c>
      <c r="C11464" t="s">
        <v>19524</v>
      </c>
      <c r="D11464" t="s">
        <v>19615</v>
      </c>
      <c r="E11464" s="89">
        <v>1.811485598395296E-2</v>
      </c>
      <c r="F11464" s="89">
        <v>704837</v>
      </c>
      <c r="G11464" s="89">
        <v>7</v>
      </c>
      <c r="H11464" t="s">
        <v>19629</v>
      </c>
      <c r="I11464" s="89"/>
    </row>
    <row r="11465" x14ac:dyDescent="0.3">
      <c r="A11465" t="s">
        <v>15930</v>
      </c>
      <c r="B11465" t="s">
        <v>19483</v>
      </c>
      <c r="C11465" t="s">
        <v>19524</v>
      </c>
      <c r="D11465" t="s">
        <v>19616</v>
      </c>
      <c r="E11465" s="89">
        <v>1.750323698055567E-2</v>
      </c>
      <c r="F11465" s="89">
        <v>704837</v>
      </c>
      <c r="G11465" s="89">
        <v>7</v>
      </c>
      <c r="H11465" t="s">
        <v>19629</v>
      </c>
      <c r="I11465" s="89"/>
    </row>
    <row r="11466" x14ac:dyDescent="0.3">
      <c r="A11466" t="s">
        <v>15931</v>
      </c>
      <c r="B11466" t="s">
        <v>19483</v>
      </c>
      <c r="C11466" t="s">
        <v>19524</v>
      </c>
      <c r="D11466" t="s">
        <v>19617</v>
      </c>
      <c r="E11466" s="89">
        <v>1.774971629748931E-2</v>
      </c>
      <c r="F11466" s="89">
        <v>704837</v>
      </c>
      <c r="G11466" s="89">
        <v>7</v>
      </c>
      <c r="H11466" t="s">
        <v>19629</v>
      </c>
      <c r="I11466" s="89"/>
    </row>
    <row r="11467" x14ac:dyDescent="0.3">
      <c r="A11467" t="s">
        <v>15932</v>
      </c>
      <c r="B11467" t="s">
        <v>19483</v>
      </c>
      <c r="C11467" t="s">
        <v>19524</v>
      </c>
      <c r="D11467" t="s">
        <v>19618</v>
      </c>
      <c r="E11467" s="89">
        <v>1.8028687102826669E-2</v>
      </c>
      <c r="F11467" s="89">
        <v>704837</v>
      </c>
      <c r="G11467" s="89">
        <v>7</v>
      </c>
      <c r="H11467" t="s">
        <v>19629</v>
      </c>
      <c r="I11467" s="89"/>
    </row>
    <row r="11468" x14ac:dyDescent="0.3">
      <c r="A11468" t="s">
        <v>15933</v>
      </c>
      <c r="B11468" t="s">
        <v>19483</v>
      </c>
      <c r="C11468" t="s">
        <v>19524</v>
      </c>
      <c r="D11468" t="s">
        <v>19619</v>
      </c>
      <c r="E11468" s="89">
        <v>1.858880431510386E-2</v>
      </c>
      <c r="F11468" s="89">
        <v>704837</v>
      </c>
      <c r="G11468" s="89">
        <v>7</v>
      </c>
      <c r="H11468" t="s">
        <v>19629</v>
      </c>
      <c r="I11468" s="89"/>
    </row>
    <row r="11469" x14ac:dyDescent="0.3">
      <c r="A11469" t="s">
        <v>15934</v>
      </c>
      <c r="B11469" t="s">
        <v>19483</v>
      </c>
      <c r="C11469" t="s">
        <v>19524</v>
      </c>
      <c r="D11469" t="s">
        <v>19620</v>
      </c>
      <c r="E11469" s="89">
        <v>1.764183621301359E-2</v>
      </c>
      <c r="F11469" s="89">
        <v>704837</v>
      </c>
      <c r="G11469" s="89">
        <v>7</v>
      </c>
      <c r="H11469" t="s">
        <v>19629</v>
      </c>
      <c r="I11469" s="89"/>
    </row>
    <row r="11470" x14ac:dyDescent="0.3">
      <c r="A11470" t="s">
        <v>15935</v>
      </c>
      <c r="B11470" t="s">
        <v>19483</v>
      </c>
      <c r="C11470" t="s">
        <v>19524</v>
      </c>
      <c r="D11470" t="s">
        <v>19621</v>
      </c>
      <c r="E11470" s="89">
        <v>1.392274097045337E-2</v>
      </c>
      <c r="F11470" s="89">
        <v>704837</v>
      </c>
      <c r="G11470" s="89">
        <v>7</v>
      </c>
      <c r="H11470" t="s">
        <v>19629</v>
      </c>
      <c r="I11470" s="89"/>
    </row>
    <row r="11471" x14ac:dyDescent="0.3">
      <c r="A11471" t="s">
        <v>15936</v>
      </c>
      <c r="B11471" t="s">
        <v>19483</v>
      </c>
      <c r="C11471" t="s">
        <v>19524</v>
      </c>
      <c r="D11471" t="s">
        <v>19622</v>
      </c>
      <c r="E11471" s="89">
        <v>1.7720574312974149E-2</v>
      </c>
      <c r="F11471" s="89">
        <v>704837</v>
      </c>
      <c r="G11471" s="89">
        <v>7</v>
      </c>
      <c r="H11471" t="s">
        <v>19629</v>
      </c>
      <c r="I11471" s="89"/>
    </row>
    <row r="11472" x14ac:dyDescent="0.3">
      <c r="A11472" t="s">
        <v>15937</v>
      </c>
      <c r="B11472" t="s">
        <v>19483</v>
      </c>
      <c r="C11472" t="s">
        <v>19524</v>
      </c>
      <c r="D11472" t="s">
        <v>19623</v>
      </c>
      <c r="E11472" s="89">
        <v>3.9085573416266992E-2</v>
      </c>
      <c r="F11472" s="89">
        <v>704837</v>
      </c>
      <c r="G11472" s="89">
        <v>7</v>
      </c>
      <c r="H11472" t="s">
        <v>19629</v>
      </c>
      <c r="I11472" s="89"/>
    </row>
    <row r="11473" x14ac:dyDescent="0.3">
      <c r="A11473" t="s">
        <v>15938</v>
      </c>
      <c r="B11473" t="s">
        <v>19483</v>
      </c>
      <c r="C11473" t="s">
        <v>19524</v>
      </c>
      <c r="D11473" t="s">
        <v>19624</v>
      </c>
      <c r="E11473" s="89">
        <v>9.8614113337937126E-2</v>
      </c>
      <c r="F11473" s="89">
        <v>704837</v>
      </c>
      <c r="G11473" s="89">
        <v>7</v>
      </c>
      <c r="H11473" t="s">
        <v>19629</v>
      </c>
      <c r="I11473" s="89"/>
    </row>
    <row r="11474" x14ac:dyDescent="0.3">
      <c r="A11474" t="s">
        <v>15939</v>
      </c>
      <c r="B11474" t="s">
        <v>19476</v>
      </c>
      <c r="C11474" t="s">
        <v>19525</v>
      </c>
      <c r="D11474" t="s">
        <v>19630</v>
      </c>
      <c r="E11474" s="89">
        <v>0</v>
      </c>
      <c r="F11474" s="89">
        <v>704837</v>
      </c>
      <c r="G11474" s="89">
        <v>7</v>
      </c>
      <c r="H11474" t="s">
        <v>19630</v>
      </c>
      <c r="I11474" s="89"/>
    </row>
    <row r="11475" x14ac:dyDescent="0.3">
      <c r="A11475" t="s">
        <v>15940</v>
      </c>
      <c r="B11475" t="s">
        <v>19477</v>
      </c>
      <c r="C11475" t="s">
        <v>19525</v>
      </c>
      <c r="D11475" t="s">
        <v>19630</v>
      </c>
      <c r="E11475" s="89">
        <v>0</v>
      </c>
      <c r="F11475" s="89">
        <v>704837</v>
      </c>
      <c r="G11475" s="89">
        <v>7</v>
      </c>
      <c r="H11475" t="s">
        <v>19630</v>
      </c>
      <c r="I11475" s="89"/>
    </row>
    <row r="11476" x14ac:dyDescent="0.3">
      <c r="A11476" t="s">
        <v>15941</v>
      </c>
      <c r="B11476" t="s">
        <v>19478</v>
      </c>
      <c r="C11476" t="s">
        <v>19525</v>
      </c>
      <c r="D11476" t="s">
        <v>19630</v>
      </c>
      <c r="E11476" s="89">
        <v>0</v>
      </c>
      <c r="F11476" s="89">
        <v>704837</v>
      </c>
      <c r="G11476" s="89">
        <v>7</v>
      </c>
      <c r="H11476" t="s">
        <v>19630</v>
      </c>
      <c r="I11476" s="89"/>
    </row>
    <row r="11477" x14ac:dyDescent="0.3">
      <c r="A11477" t="s">
        <v>15942</v>
      </c>
      <c r="B11477" t="s">
        <v>19479</v>
      </c>
      <c r="C11477" t="s">
        <v>19525</v>
      </c>
      <c r="D11477" t="s">
        <v>19630</v>
      </c>
      <c r="E11477" s="89">
        <v>0</v>
      </c>
      <c r="F11477" s="89">
        <v>704837</v>
      </c>
      <c r="G11477" s="89">
        <v>7</v>
      </c>
      <c r="H11477" t="s">
        <v>19630</v>
      </c>
      <c r="I11477" s="89"/>
    </row>
    <row r="11478" x14ac:dyDescent="0.3">
      <c r="A11478" t="s">
        <v>16003</v>
      </c>
      <c r="B11478" t="s">
        <v>19476</v>
      </c>
      <c r="C11478" t="s">
        <v>19526</v>
      </c>
      <c r="D11478" t="s">
        <v>19630</v>
      </c>
      <c r="E11478" s="89">
        <v>268793</v>
      </c>
      <c r="F11478" s="89">
        <v>704837</v>
      </c>
      <c r="G11478" s="89">
        <v>7</v>
      </c>
      <c r="H11478" t="s">
        <v>19630</v>
      </c>
      <c r="I11478" s="89"/>
    </row>
    <row r="11479" x14ac:dyDescent="0.3">
      <c r="A11479" t="s">
        <v>16004</v>
      </c>
      <c r="B11479" t="s">
        <v>19477</v>
      </c>
      <c r="C11479" t="s">
        <v>19526</v>
      </c>
      <c r="D11479" t="s">
        <v>19630</v>
      </c>
      <c r="E11479" s="89">
        <v>21694985721.362301</v>
      </c>
      <c r="F11479" s="89">
        <v>704837</v>
      </c>
      <c r="G11479" s="89">
        <v>7</v>
      </c>
      <c r="H11479" t="s">
        <v>19630</v>
      </c>
      <c r="I11479" s="89"/>
    </row>
    <row r="11480" x14ac:dyDescent="0.3">
      <c r="A11480" t="s">
        <v>16005</v>
      </c>
      <c r="B11480" t="s">
        <v>19478</v>
      </c>
      <c r="C11480" t="s">
        <v>19526</v>
      </c>
      <c r="D11480" t="s">
        <v>19630</v>
      </c>
      <c r="E11480" s="89">
        <v>0.3813548380689436</v>
      </c>
      <c r="F11480" s="89">
        <v>704837</v>
      </c>
      <c r="G11480" s="89">
        <v>7</v>
      </c>
      <c r="H11480" t="s">
        <v>19630</v>
      </c>
      <c r="I11480" s="89"/>
    </row>
    <row r="11481" x14ac:dyDescent="0.3">
      <c r="A11481" t="s">
        <v>16006</v>
      </c>
      <c r="B11481" t="s">
        <v>19479</v>
      </c>
      <c r="C11481" t="s">
        <v>19526</v>
      </c>
      <c r="D11481" t="s">
        <v>19630</v>
      </c>
      <c r="E11481" s="89">
        <v>30780.145936382891</v>
      </c>
      <c r="F11481" s="89">
        <v>704837</v>
      </c>
      <c r="G11481" s="89">
        <v>7</v>
      </c>
      <c r="H11481" t="s">
        <v>19630</v>
      </c>
      <c r="I11481" s="89"/>
    </row>
    <row r="11482" x14ac:dyDescent="0.3">
      <c r="A11482" t="s">
        <v>16067</v>
      </c>
      <c r="B11482" t="s">
        <v>19483</v>
      </c>
      <c r="C11482" t="s">
        <v>19526</v>
      </c>
      <c r="D11482" t="s">
        <v>19614</v>
      </c>
      <c r="E11482" s="89">
        <v>5.402163921649291E-2</v>
      </c>
      <c r="F11482" s="89">
        <v>704837</v>
      </c>
      <c r="G11482" s="89">
        <v>7</v>
      </c>
      <c r="H11482" t="s">
        <v>19629</v>
      </c>
      <c r="I11482" s="89"/>
    </row>
    <row r="11483" x14ac:dyDescent="0.3">
      <c r="A11483" t="s">
        <v>16068</v>
      </c>
      <c r="B11483" t="s">
        <v>19483</v>
      </c>
      <c r="C11483" t="s">
        <v>19526</v>
      </c>
      <c r="D11483" t="s">
        <v>19615</v>
      </c>
      <c r="E11483" s="89">
        <v>5.6379674383575752E-2</v>
      </c>
      <c r="F11483" s="89">
        <v>704837</v>
      </c>
      <c r="G11483" s="89">
        <v>7</v>
      </c>
      <c r="H11483" t="s">
        <v>19629</v>
      </c>
      <c r="I11483" s="89"/>
    </row>
    <row r="11484" x14ac:dyDescent="0.3">
      <c r="A11484" t="s">
        <v>16069</v>
      </c>
      <c r="B11484" t="s">
        <v>19483</v>
      </c>
      <c r="C11484" t="s">
        <v>19526</v>
      </c>
      <c r="D11484" t="s">
        <v>19616</v>
      </c>
      <c r="E11484" s="89">
        <v>5.4031923978470307E-2</v>
      </c>
      <c r="F11484" s="89">
        <v>704837</v>
      </c>
      <c r="G11484" s="89">
        <v>7</v>
      </c>
      <c r="H11484" t="s">
        <v>19629</v>
      </c>
      <c r="I11484" s="89"/>
    </row>
    <row r="11485" x14ac:dyDescent="0.3">
      <c r="A11485" t="s">
        <v>16070</v>
      </c>
      <c r="B11485" t="s">
        <v>19483</v>
      </c>
      <c r="C11485" t="s">
        <v>19526</v>
      </c>
      <c r="D11485" t="s">
        <v>19617</v>
      </c>
      <c r="E11485" s="89">
        <v>5.6203489528683002E-2</v>
      </c>
      <c r="F11485" s="89">
        <v>704837</v>
      </c>
      <c r="G11485" s="89">
        <v>7</v>
      </c>
      <c r="H11485" t="s">
        <v>19629</v>
      </c>
      <c r="I11485" s="89"/>
    </row>
    <row r="11486" x14ac:dyDescent="0.3">
      <c r="A11486" t="s">
        <v>16071</v>
      </c>
      <c r="B11486" t="s">
        <v>19483</v>
      </c>
      <c r="C11486" t="s">
        <v>19526</v>
      </c>
      <c r="D11486" t="s">
        <v>19618</v>
      </c>
      <c r="E11486" s="89">
        <v>5.5970746526256721E-2</v>
      </c>
      <c r="F11486" s="89">
        <v>704837</v>
      </c>
      <c r="G11486" s="89">
        <v>7</v>
      </c>
      <c r="H11486" t="s">
        <v>19629</v>
      </c>
      <c r="I11486" s="89"/>
    </row>
    <row r="11487" x14ac:dyDescent="0.3">
      <c r="A11487" t="s">
        <v>16072</v>
      </c>
      <c r="B11487" t="s">
        <v>19483</v>
      </c>
      <c r="C11487" t="s">
        <v>19526</v>
      </c>
      <c r="D11487" t="s">
        <v>19619</v>
      </c>
      <c r="E11487" s="89">
        <v>5.7149279844828663E-2</v>
      </c>
      <c r="F11487" s="89">
        <v>704837</v>
      </c>
      <c r="G11487" s="89">
        <v>7</v>
      </c>
      <c r="H11487" t="s">
        <v>19629</v>
      </c>
      <c r="I11487" s="89"/>
    </row>
    <row r="11488" x14ac:dyDescent="0.3">
      <c r="A11488" t="s">
        <v>16073</v>
      </c>
      <c r="B11488" t="s">
        <v>19483</v>
      </c>
      <c r="C11488" t="s">
        <v>19526</v>
      </c>
      <c r="D11488" t="s">
        <v>19620</v>
      </c>
      <c r="E11488" s="89">
        <v>5.4652528893799873E-2</v>
      </c>
      <c r="F11488" s="89">
        <v>704837</v>
      </c>
      <c r="G11488" s="89">
        <v>7</v>
      </c>
      <c r="H11488" t="s">
        <v>19629</v>
      </c>
      <c r="I11488" s="89"/>
    </row>
    <row r="11489" x14ac:dyDescent="0.3">
      <c r="A11489" t="s">
        <v>16074</v>
      </c>
      <c r="B11489" t="s">
        <v>19483</v>
      </c>
      <c r="C11489" t="s">
        <v>19526</v>
      </c>
      <c r="D11489" t="s">
        <v>19621</v>
      </c>
      <c r="E11489" s="89">
        <v>4.4502545099888317E-2</v>
      </c>
      <c r="F11489" s="89">
        <v>704837</v>
      </c>
      <c r="G11489" s="89">
        <v>7</v>
      </c>
      <c r="H11489" t="s">
        <v>19629</v>
      </c>
      <c r="I11489" s="89"/>
    </row>
    <row r="11490" x14ac:dyDescent="0.3">
      <c r="A11490" t="s">
        <v>16075</v>
      </c>
      <c r="B11490" t="s">
        <v>19483</v>
      </c>
      <c r="C11490" t="s">
        <v>19526</v>
      </c>
      <c r="D11490" t="s">
        <v>19622</v>
      </c>
      <c r="E11490" s="89">
        <v>5.6120314919662927E-2</v>
      </c>
      <c r="F11490" s="89">
        <v>704837</v>
      </c>
      <c r="G11490" s="89">
        <v>7</v>
      </c>
      <c r="H11490" t="s">
        <v>19629</v>
      </c>
      <c r="I11490" s="89"/>
    </row>
    <row r="11491" x14ac:dyDescent="0.3">
      <c r="A11491" t="s">
        <v>16076</v>
      </c>
      <c r="B11491" t="s">
        <v>19483</v>
      </c>
      <c r="C11491" t="s">
        <v>19526</v>
      </c>
      <c r="D11491" t="s">
        <v>19623</v>
      </c>
      <c r="E11491" s="89">
        <v>0.13497681465749301</v>
      </c>
      <c r="F11491" s="89">
        <v>704837</v>
      </c>
      <c r="G11491" s="89">
        <v>7</v>
      </c>
      <c r="H11491" t="s">
        <v>19629</v>
      </c>
      <c r="I11491" s="89"/>
    </row>
    <row r="11492" x14ac:dyDescent="0.3">
      <c r="A11492" t="s">
        <v>16077</v>
      </c>
      <c r="B11492" t="s">
        <v>19483</v>
      </c>
      <c r="C11492" t="s">
        <v>19526</v>
      </c>
      <c r="D11492" t="s">
        <v>19624</v>
      </c>
      <c r="E11492" s="89">
        <v>0.31456475250083271</v>
      </c>
      <c r="F11492" s="89">
        <v>704837</v>
      </c>
      <c r="G11492" s="89">
        <v>7</v>
      </c>
      <c r="H11492" t="s">
        <v>19629</v>
      </c>
      <c r="I11492" s="89"/>
    </row>
    <row r="11493" x14ac:dyDescent="0.3">
      <c r="A11493" t="s">
        <v>15241</v>
      </c>
      <c r="B11493" t="s">
        <v>19476</v>
      </c>
      <c r="C11493" t="s">
        <v>19493</v>
      </c>
      <c r="D11493" t="s">
        <v>19630</v>
      </c>
      <c r="E11493" s="89">
        <v>21091</v>
      </c>
      <c r="F11493" s="89">
        <v>704837</v>
      </c>
      <c r="G11493" s="89">
        <v>7</v>
      </c>
      <c r="H11493" t="s">
        <v>19630</v>
      </c>
      <c r="I11493" s="89"/>
    </row>
    <row r="11494" x14ac:dyDescent="0.3">
      <c r="A11494" t="s">
        <v>15242</v>
      </c>
      <c r="B11494" t="s">
        <v>19477</v>
      </c>
      <c r="C11494" t="s">
        <v>19493</v>
      </c>
      <c r="D11494" t="s">
        <v>19630</v>
      </c>
      <c r="E11494" s="89">
        <v>739771196.44979012</v>
      </c>
      <c r="F11494" s="89">
        <v>704837</v>
      </c>
      <c r="G11494" s="89">
        <v>7</v>
      </c>
      <c r="H11494" t="s">
        <v>19630</v>
      </c>
      <c r="I11494" s="89"/>
    </row>
    <row r="11495" x14ac:dyDescent="0.3">
      <c r="A11495" t="s">
        <v>15243</v>
      </c>
      <c r="B11495" t="s">
        <v>19478</v>
      </c>
      <c r="C11495" t="s">
        <v>19493</v>
      </c>
      <c r="D11495" t="s">
        <v>19630</v>
      </c>
      <c r="E11495" s="89">
        <v>2.9923230477401159E-2</v>
      </c>
      <c r="F11495" s="89">
        <v>704837</v>
      </c>
      <c r="G11495" s="89">
        <v>7</v>
      </c>
      <c r="H11495" t="s">
        <v>19630</v>
      </c>
      <c r="I11495" s="89"/>
    </row>
    <row r="11496" x14ac:dyDescent="0.3">
      <c r="A11496" t="s">
        <v>15244</v>
      </c>
      <c r="B11496" t="s">
        <v>19479</v>
      </c>
      <c r="C11496" t="s">
        <v>19493</v>
      </c>
      <c r="D11496" t="s">
        <v>19630</v>
      </c>
      <c r="E11496" s="89">
        <v>1049.5635110667999</v>
      </c>
      <c r="F11496" s="89">
        <v>704837</v>
      </c>
      <c r="G11496" s="89">
        <v>7</v>
      </c>
      <c r="H11496" t="s">
        <v>19630</v>
      </c>
      <c r="I11496" s="89"/>
    </row>
    <row r="11497" x14ac:dyDescent="0.3">
      <c r="A11497" t="s">
        <v>15245</v>
      </c>
      <c r="B11497" t="s">
        <v>19483</v>
      </c>
      <c r="C11497" t="s">
        <v>19493</v>
      </c>
      <c r="D11497" t="s">
        <v>19614</v>
      </c>
      <c r="E11497" s="89">
        <v>2.4614717102677701E-2</v>
      </c>
      <c r="F11497" s="89">
        <v>704837</v>
      </c>
      <c r="G11497" s="89">
        <v>7</v>
      </c>
      <c r="H11497" t="s">
        <v>19629</v>
      </c>
      <c r="I11497" s="89"/>
    </row>
    <row r="11498" x14ac:dyDescent="0.3">
      <c r="A11498" t="s">
        <v>15246</v>
      </c>
      <c r="B11498" t="s">
        <v>19483</v>
      </c>
      <c r="C11498" t="s">
        <v>19493</v>
      </c>
      <c r="D11498" t="s">
        <v>19615</v>
      </c>
      <c r="E11498" s="89">
        <v>2.5250194686116941E-2</v>
      </c>
      <c r="F11498" s="89">
        <v>704837</v>
      </c>
      <c r="G11498" s="89">
        <v>7</v>
      </c>
      <c r="H11498" t="s">
        <v>19629</v>
      </c>
      <c r="I11498" s="89"/>
    </row>
    <row r="11499" x14ac:dyDescent="0.3">
      <c r="A11499" t="s">
        <v>15247</v>
      </c>
      <c r="B11499" t="s">
        <v>19483</v>
      </c>
      <c r="C11499" t="s">
        <v>19493</v>
      </c>
      <c r="D11499" t="s">
        <v>19616</v>
      </c>
      <c r="E11499" s="89">
        <v>2.4614717102677701E-2</v>
      </c>
      <c r="F11499" s="89">
        <v>704837</v>
      </c>
      <c r="G11499" s="89">
        <v>7</v>
      </c>
      <c r="H11499" t="s">
        <v>19629</v>
      </c>
      <c r="I11499" s="89"/>
    </row>
    <row r="11500" x14ac:dyDescent="0.3">
      <c r="A11500" t="s">
        <v>15248</v>
      </c>
      <c r="B11500" t="s">
        <v>19483</v>
      </c>
      <c r="C11500" t="s">
        <v>19493</v>
      </c>
      <c r="D11500" t="s">
        <v>19617</v>
      </c>
      <c r="E11500" s="89">
        <v>2.5250194686116941E-2</v>
      </c>
      <c r="F11500" s="89">
        <v>704837</v>
      </c>
      <c r="G11500" s="89">
        <v>7</v>
      </c>
      <c r="H11500" t="s">
        <v>19629</v>
      </c>
      <c r="I11500" s="89"/>
    </row>
    <row r="11501" x14ac:dyDescent="0.3">
      <c r="A11501" t="s">
        <v>15249</v>
      </c>
      <c r="B11501" t="s">
        <v>19483</v>
      </c>
      <c r="C11501" t="s">
        <v>19493</v>
      </c>
      <c r="D11501" t="s">
        <v>19618</v>
      </c>
      <c r="E11501" s="89">
        <v>2.4276263338246281E-2</v>
      </c>
      <c r="F11501" s="89">
        <v>704837</v>
      </c>
      <c r="G11501" s="89">
        <v>7</v>
      </c>
      <c r="H11501" t="s">
        <v>19629</v>
      </c>
      <c r="I11501" s="89"/>
    </row>
    <row r="11502" x14ac:dyDescent="0.3">
      <c r="A11502" t="s">
        <v>15250</v>
      </c>
      <c r="B11502" t="s">
        <v>19483</v>
      </c>
      <c r="C11502" t="s">
        <v>19493</v>
      </c>
      <c r="D11502" t="s">
        <v>19619</v>
      </c>
      <c r="E11502" s="89">
        <v>2.48347007576585E-2</v>
      </c>
      <c r="F11502" s="89">
        <v>704837</v>
      </c>
      <c r="G11502" s="89">
        <v>7</v>
      </c>
      <c r="H11502" t="s">
        <v>19629</v>
      </c>
      <c r="I11502" s="89"/>
    </row>
    <row r="11503" x14ac:dyDescent="0.3">
      <c r="A11503" t="s">
        <v>15251</v>
      </c>
      <c r="B11503" t="s">
        <v>19483</v>
      </c>
      <c r="C11503" t="s">
        <v>19493</v>
      </c>
      <c r="D11503" t="s">
        <v>19620</v>
      </c>
      <c r="E11503" s="89">
        <v>2.3676125640486139E-2</v>
      </c>
      <c r="F11503" s="89">
        <v>704837</v>
      </c>
      <c r="G11503" s="89">
        <v>7</v>
      </c>
      <c r="H11503" t="s">
        <v>19629</v>
      </c>
      <c r="I11503" s="89"/>
    </row>
    <row r="11504" x14ac:dyDescent="0.3">
      <c r="A11504" t="s">
        <v>15252</v>
      </c>
      <c r="B11504" t="s">
        <v>19483</v>
      </c>
      <c r="C11504" t="s">
        <v>19493</v>
      </c>
      <c r="D11504" t="s">
        <v>19621</v>
      </c>
      <c r="E11504" s="89">
        <v>2.102414154841099E-2</v>
      </c>
      <c r="F11504" s="89">
        <v>704837</v>
      </c>
      <c r="G11504" s="89">
        <v>7</v>
      </c>
      <c r="H11504" t="s">
        <v>19629</v>
      </c>
      <c r="I11504" s="89"/>
    </row>
    <row r="11505" x14ac:dyDescent="0.3">
      <c r="A11505" t="s">
        <v>15253</v>
      </c>
      <c r="B11505" t="s">
        <v>19483</v>
      </c>
      <c r="C11505" t="s">
        <v>19493</v>
      </c>
      <c r="D11505" t="s">
        <v>19622</v>
      </c>
      <c r="E11505" s="89">
        <v>2.435688610913549E-2</v>
      </c>
      <c r="F11505" s="89">
        <v>704837</v>
      </c>
      <c r="G11505" s="89">
        <v>7</v>
      </c>
      <c r="H11505" t="s">
        <v>19629</v>
      </c>
      <c r="I11505" s="89"/>
    </row>
    <row r="11506" x14ac:dyDescent="0.3">
      <c r="A11506" t="s">
        <v>15254</v>
      </c>
      <c r="B11506" t="s">
        <v>19483</v>
      </c>
      <c r="C11506" t="s">
        <v>19493</v>
      </c>
      <c r="D11506" t="s">
        <v>19623</v>
      </c>
      <c r="E11506" s="89">
        <v>6.2121555188121173E-2</v>
      </c>
      <c r="F11506" s="89">
        <v>704837</v>
      </c>
      <c r="G11506" s="89">
        <v>7</v>
      </c>
      <c r="H11506" t="s">
        <v>19629</v>
      </c>
      <c r="I11506" s="89"/>
    </row>
    <row r="11507" x14ac:dyDescent="0.3">
      <c r="A11507" t="s">
        <v>15255</v>
      </c>
      <c r="B11507" t="s">
        <v>19483</v>
      </c>
      <c r="C11507" t="s">
        <v>19493</v>
      </c>
      <c r="D11507" t="s">
        <v>19624</v>
      </c>
      <c r="E11507" s="89">
        <v>0.1388185519747499</v>
      </c>
      <c r="F11507" s="89">
        <v>704837</v>
      </c>
      <c r="G11507" s="89">
        <v>7</v>
      </c>
      <c r="H11507" t="s">
        <v>19629</v>
      </c>
      <c r="I11507" s="89"/>
    </row>
    <row r="11508" x14ac:dyDescent="0.3">
      <c r="A11508" t="s">
        <v>15256</v>
      </c>
      <c r="B11508" t="s">
        <v>19476</v>
      </c>
      <c r="C11508" t="s">
        <v>19494</v>
      </c>
      <c r="D11508" t="s">
        <v>19630</v>
      </c>
      <c r="E11508" s="89">
        <v>174391</v>
      </c>
      <c r="F11508" s="89">
        <v>704837</v>
      </c>
      <c r="G11508" s="89">
        <v>7</v>
      </c>
      <c r="H11508" t="s">
        <v>19630</v>
      </c>
      <c r="I11508" s="89"/>
    </row>
    <row r="11509" x14ac:dyDescent="0.3">
      <c r="A11509" t="s">
        <v>15257</v>
      </c>
      <c r="B11509" t="s">
        <v>19477</v>
      </c>
      <c r="C11509" t="s">
        <v>19494</v>
      </c>
      <c r="D11509" t="s">
        <v>19630</v>
      </c>
      <c r="E11509" s="89">
        <v>46029132195.035156</v>
      </c>
      <c r="F11509" s="89">
        <v>704837</v>
      </c>
      <c r="G11509" s="89">
        <v>7</v>
      </c>
      <c r="H11509" t="s">
        <v>19630</v>
      </c>
      <c r="I11509" s="89"/>
    </row>
    <row r="11510" x14ac:dyDescent="0.3">
      <c r="A11510" t="s">
        <v>15258</v>
      </c>
      <c r="B11510" t="s">
        <v>19478</v>
      </c>
      <c r="C11510" t="s">
        <v>19494</v>
      </c>
      <c r="D11510" t="s">
        <v>19630</v>
      </c>
      <c r="E11510" s="89">
        <v>0.24742032555044641</v>
      </c>
      <c r="F11510" s="89">
        <v>704837</v>
      </c>
      <c r="G11510" s="89">
        <v>7</v>
      </c>
      <c r="H11510" t="s">
        <v>19630</v>
      </c>
      <c r="I11510" s="89"/>
    </row>
    <row r="11511" x14ac:dyDescent="0.3">
      <c r="A11511" t="s">
        <v>15259</v>
      </c>
      <c r="B11511" t="s">
        <v>19479</v>
      </c>
      <c r="C11511" t="s">
        <v>19494</v>
      </c>
      <c r="D11511" t="s">
        <v>19630</v>
      </c>
      <c r="E11511" s="89">
        <v>65304.648017960397</v>
      </c>
      <c r="F11511" s="89">
        <v>704837</v>
      </c>
      <c r="G11511" s="89">
        <v>7</v>
      </c>
      <c r="H11511" t="s">
        <v>19630</v>
      </c>
      <c r="I11511" s="89"/>
    </row>
    <row r="11512" x14ac:dyDescent="0.3">
      <c r="A11512" t="s">
        <v>15260</v>
      </c>
      <c r="B11512" t="s">
        <v>19483</v>
      </c>
      <c r="C11512" t="s">
        <v>19494</v>
      </c>
      <c r="D11512" t="s">
        <v>19614</v>
      </c>
      <c r="E11512" s="89">
        <v>0.17945118224376341</v>
      </c>
      <c r="F11512" s="89">
        <v>704837</v>
      </c>
      <c r="G11512" s="89">
        <v>7</v>
      </c>
      <c r="H11512" t="s">
        <v>19629</v>
      </c>
      <c r="I11512" s="89"/>
    </row>
    <row r="11513" x14ac:dyDescent="0.3">
      <c r="A11513" t="s">
        <v>15261</v>
      </c>
      <c r="B11513" t="s">
        <v>19483</v>
      </c>
      <c r="C11513" t="s">
        <v>19494</v>
      </c>
      <c r="D11513" t="s">
        <v>19615</v>
      </c>
      <c r="E11513" s="89">
        <v>0.181714218774403</v>
      </c>
      <c r="F11513" s="89">
        <v>704837</v>
      </c>
      <c r="G11513" s="89">
        <v>7</v>
      </c>
      <c r="H11513" t="s">
        <v>19629</v>
      </c>
      <c r="I11513" s="89"/>
    </row>
    <row r="11514" x14ac:dyDescent="0.3">
      <c r="A11514" t="s">
        <v>15262</v>
      </c>
      <c r="B11514" t="s">
        <v>19483</v>
      </c>
      <c r="C11514" t="s">
        <v>19494</v>
      </c>
      <c r="D11514" t="s">
        <v>19616</v>
      </c>
      <c r="E11514" s="89">
        <v>0.17945118224376341</v>
      </c>
      <c r="F11514" s="89">
        <v>704837</v>
      </c>
      <c r="G11514" s="89">
        <v>7</v>
      </c>
      <c r="H11514" t="s">
        <v>19629</v>
      </c>
      <c r="I11514" s="89"/>
    </row>
    <row r="11515" x14ac:dyDescent="0.3">
      <c r="A11515" t="s">
        <v>15263</v>
      </c>
      <c r="B11515" t="s">
        <v>19483</v>
      </c>
      <c r="C11515" t="s">
        <v>19494</v>
      </c>
      <c r="D11515" t="s">
        <v>19617</v>
      </c>
      <c r="E11515" s="89">
        <v>0.1816342874141893</v>
      </c>
      <c r="F11515" s="89">
        <v>704837</v>
      </c>
      <c r="G11515" s="89">
        <v>7</v>
      </c>
      <c r="H11515" t="s">
        <v>19629</v>
      </c>
      <c r="I11515" s="89"/>
    </row>
    <row r="11516" x14ac:dyDescent="0.3">
      <c r="A11516" t="s">
        <v>15264</v>
      </c>
      <c r="B11516" t="s">
        <v>19483</v>
      </c>
      <c r="C11516" t="s">
        <v>19494</v>
      </c>
      <c r="D11516" t="s">
        <v>19618</v>
      </c>
      <c r="E11516" s="89">
        <v>0.17939479249631821</v>
      </c>
      <c r="F11516" s="89">
        <v>704837</v>
      </c>
      <c r="G11516" s="89">
        <v>7</v>
      </c>
      <c r="H11516" t="s">
        <v>19629</v>
      </c>
      <c r="I11516" s="89"/>
    </row>
    <row r="11517" x14ac:dyDescent="0.3">
      <c r="A11517" t="s">
        <v>15265</v>
      </c>
      <c r="B11517" t="s">
        <v>19483</v>
      </c>
      <c r="C11517" t="s">
        <v>19494</v>
      </c>
      <c r="D11517" t="s">
        <v>19619</v>
      </c>
      <c r="E11517" s="89">
        <v>0.18105569498977511</v>
      </c>
      <c r="F11517" s="89">
        <v>704837</v>
      </c>
      <c r="G11517" s="89">
        <v>7</v>
      </c>
      <c r="H11517" t="s">
        <v>19629</v>
      </c>
      <c r="I11517" s="89"/>
    </row>
    <row r="11518" x14ac:dyDescent="0.3">
      <c r="A11518" t="s">
        <v>15266</v>
      </c>
      <c r="B11518" t="s">
        <v>19483</v>
      </c>
      <c r="C11518" t="s">
        <v>19494</v>
      </c>
      <c r="D11518" t="s">
        <v>19620</v>
      </c>
      <c r="E11518" s="89">
        <v>0.1730079881123899</v>
      </c>
      <c r="F11518" s="89">
        <v>704837</v>
      </c>
      <c r="G11518" s="89">
        <v>7</v>
      </c>
      <c r="H11518" t="s">
        <v>19629</v>
      </c>
      <c r="I11518" s="89"/>
    </row>
    <row r="11519" x14ac:dyDescent="0.3">
      <c r="A11519" t="s">
        <v>15267</v>
      </c>
      <c r="B11519" t="s">
        <v>19483</v>
      </c>
      <c r="C11519" t="s">
        <v>19494</v>
      </c>
      <c r="D11519" t="s">
        <v>19621</v>
      </c>
      <c r="E11519" s="89">
        <v>0.14818840804921279</v>
      </c>
      <c r="F11519" s="89">
        <v>704837</v>
      </c>
      <c r="G11519" s="89">
        <v>7</v>
      </c>
      <c r="H11519" t="s">
        <v>19629</v>
      </c>
      <c r="I11519" s="89"/>
    </row>
    <row r="11520" x14ac:dyDescent="0.3">
      <c r="A11520" t="s">
        <v>15268</v>
      </c>
      <c r="B11520" t="s">
        <v>19483</v>
      </c>
      <c r="C11520" t="s">
        <v>19494</v>
      </c>
      <c r="D11520" t="s">
        <v>19622</v>
      </c>
      <c r="E11520" s="89">
        <v>0.17570866438498081</v>
      </c>
      <c r="F11520" s="89">
        <v>704837</v>
      </c>
      <c r="G11520" s="89">
        <v>7</v>
      </c>
      <c r="H11520" t="s">
        <v>19629</v>
      </c>
      <c r="I11520" s="89"/>
    </row>
    <row r="11521" x14ac:dyDescent="0.3">
      <c r="A11521" t="s">
        <v>15269</v>
      </c>
      <c r="B11521" t="s">
        <v>19483</v>
      </c>
      <c r="C11521" t="s">
        <v>19494</v>
      </c>
      <c r="D11521" t="s">
        <v>19623</v>
      </c>
      <c r="E11521" s="89">
        <v>0.40928380102882372</v>
      </c>
      <c r="F11521" s="89">
        <v>704837</v>
      </c>
      <c r="G11521" s="89">
        <v>7</v>
      </c>
      <c r="H11521" t="s">
        <v>19629</v>
      </c>
      <c r="I11521" s="89"/>
    </row>
    <row r="11522" x14ac:dyDescent="0.3">
      <c r="A11522" t="s">
        <v>15270</v>
      </c>
      <c r="B11522" t="s">
        <v>19483</v>
      </c>
      <c r="C11522" t="s">
        <v>19494</v>
      </c>
      <c r="D11522" t="s">
        <v>19624</v>
      </c>
      <c r="E11522" s="89">
        <v>1.0090403510485511</v>
      </c>
      <c r="F11522" s="89">
        <v>704837</v>
      </c>
      <c r="G11522" s="89">
        <v>7</v>
      </c>
      <c r="H11522" t="s">
        <v>19629</v>
      </c>
      <c r="I11522" s="89"/>
    </row>
    <row r="11523" x14ac:dyDescent="0.3">
      <c r="A11523" t="s">
        <v>15271</v>
      </c>
      <c r="B11523" t="s">
        <v>19476</v>
      </c>
      <c r="C11523" t="s">
        <v>19495</v>
      </c>
      <c r="D11523" t="s">
        <v>19630</v>
      </c>
      <c r="E11523" s="89">
        <v>25360</v>
      </c>
      <c r="F11523" s="89">
        <v>704837</v>
      </c>
      <c r="G11523" s="89">
        <v>7</v>
      </c>
      <c r="H11523" t="s">
        <v>19630</v>
      </c>
      <c r="I11523" s="89"/>
    </row>
    <row r="11524" x14ac:dyDescent="0.3">
      <c r="A11524" t="s">
        <v>15272</v>
      </c>
      <c r="B11524" t="s">
        <v>19477</v>
      </c>
      <c r="C11524" t="s">
        <v>19495</v>
      </c>
      <c r="D11524" t="s">
        <v>19630</v>
      </c>
      <c r="E11524" s="89">
        <v>4407965753.9340115</v>
      </c>
      <c r="F11524" s="89">
        <v>704837</v>
      </c>
      <c r="G11524" s="89">
        <v>7</v>
      </c>
      <c r="H11524" t="s">
        <v>19630</v>
      </c>
      <c r="I11524" s="89"/>
    </row>
    <row r="11525" x14ac:dyDescent="0.3">
      <c r="A11525" t="s">
        <v>15273</v>
      </c>
      <c r="B11525" t="s">
        <v>19478</v>
      </c>
      <c r="C11525" t="s">
        <v>19495</v>
      </c>
      <c r="D11525" t="s">
        <v>19630</v>
      </c>
      <c r="E11525" s="89">
        <v>3.5979949974249373E-2</v>
      </c>
      <c r="F11525" s="89">
        <v>704837</v>
      </c>
      <c r="G11525" s="89">
        <v>7</v>
      </c>
      <c r="H11525" t="s">
        <v>19630</v>
      </c>
      <c r="I11525" s="89"/>
    </row>
    <row r="11526" x14ac:dyDescent="0.3">
      <c r="A11526" t="s">
        <v>15274</v>
      </c>
      <c r="B11526" t="s">
        <v>19479</v>
      </c>
      <c r="C11526" t="s">
        <v>19495</v>
      </c>
      <c r="D11526" t="s">
        <v>19630</v>
      </c>
      <c r="E11526" s="89">
        <v>6253.8796259759511</v>
      </c>
      <c r="F11526" s="89">
        <v>704837</v>
      </c>
      <c r="G11526" s="89">
        <v>7</v>
      </c>
      <c r="H11526" t="s">
        <v>19630</v>
      </c>
      <c r="I11526" s="89"/>
    </row>
    <row r="11527" x14ac:dyDescent="0.3">
      <c r="A11527" t="s">
        <v>15275</v>
      </c>
      <c r="B11527" t="s">
        <v>19483</v>
      </c>
      <c r="C11527" t="s">
        <v>19495</v>
      </c>
      <c r="D11527" t="s">
        <v>19614</v>
      </c>
      <c r="E11527" s="89">
        <v>0.11860643560498341</v>
      </c>
      <c r="F11527" s="89">
        <v>704837</v>
      </c>
      <c r="G11527" s="89">
        <v>7</v>
      </c>
      <c r="H11527" t="s">
        <v>19629</v>
      </c>
      <c r="I11527" s="89"/>
    </row>
    <row r="11528" x14ac:dyDescent="0.3">
      <c r="A11528" t="s">
        <v>15276</v>
      </c>
      <c r="B11528" t="s">
        <v>19483</v>
      </c>
      <c r="C11528" t="s">
        <v>19495</v>
      </c>
      <c r="D11528" t="s">
        <v>19615</v>
      </c>
      <c r="E11528" s="89">
        <v>0.12020339655909019</v>
      </c>
      <c r="F11528" s="89">
        <v>704837</v>
      </c>
      <c r="G11528" s="89">
        <v>7</v>
      </c>
      <c r="H11528" t="s">
        <v>19629</v>
      </c>
      <c r="I11528" s="89"/>
    </row>
    <row r="11529" x14ac:dyDescent="0.3">
      <c r="A11529" t="s">
        <v>15277</v>
      </c>
      <c r="B11529" t="s">
        <v>19483</v>
      </c>
      <c r="C11529" t="s">
        <v>19495</v>
      </c>
      <c r="D11529" t="s">
        <v>19616</v>
      </c>
      <c r="E11529" s="89">
        <v>0.11860643560498341</v>
      </c>
      <c r="F11529" s="89">
        <v>704837</v>
      </c>
      <c r="G11529" s="89">
        <v>7</v>
      </c>
      <c r="H11529" t="s">
        <v>19629</v>
      </c>
      <c r="I11529" s="89"/>
    </row>
    <row r="11530" x14ac:dyDescent="0.3">
      <c r="A11530" t="s">
        <v>15278</v>
      </c>
      <c r="B11530" t="s">
        <v>19483</v>
      </c>
      <c r="C11530" t="s">
        <v>19495</v>
      </c>
      <c r="D11530" t="s">
        <v>19617</v>
      </c>
      <c r="E11530" s="89">
        <v>0.1201281062772967</v>
      </c>
      <c r="F11530" s="89">
        <v>704837</v>
      </c>
      <c r="G11530" s="89">
        <v>7</v>
      </c>
      <c r="H11530" t="s">
        <v>19629</v>
      </c>
      <c r="I11530" s="89"/>
    </row>
    <row r="11531" x14ac:dyDescent="0.3">
      <c r="A11531" t="s">
        <v>15279</v>
      </c>
      <c r="B11531" t="s">
        <v>19483</v>
      </c>
      <c r="C11531" t="s">
        <v>19495</v>
      </c>
      <c r="D11531" t="s">
        <v>19618</v>
      </c>
      <c r="E11531" s="89">
        <v>0.1031380234163408</v>
      </c>
      <c r="F11531" s="89">
        <v>704837</v>
      </c>
      <c r="G11531" s="89">
        <v>7</v>
      </c>
      <c r="H11531" t="s">
        <v>19629</v>
      </c>
      <c r="I11531" s="89"/>
    </row>
    <row r="11532" x14ac:dyDescent="0.3">
      <c r="A11532" t="s">
        <v>15280</v>
      </c>
      <c r="B11532" t="s">
        <v>19483</v>
      </c>
      <c r="C11532" t="s">
        <v>19495</v>
      </c>
      <c r="D11532" t="s">
        <v>19619</v>
      </c>
      <c r="E11532" s="89">
        <v>0.1038613067085167</v>
      </c>
      <c r="F11532" s="89">
        <v>704837</v>
      </c>
      <c r="G11532" s="89">
        <v>7</v>
      </c>
      <c r="H11532" t="s">
        <v>19629</v>
      </c>
      <c r="I11532" s="89"/>
    </row>
    <row r="11533" x14ac:dyDescent="0.3">
      <c r="A11533" t="s">
        <v>15281</v>
      </c>
      <c r="B11533" t="s">
        <v>19483</v>
      </c>
      <c r="C11533" t="s">
        <v>19495</v>
      </c>
      <c r="D11533" t="s">
        <v>19620</v>
      </c>
      <c r="E11533" s="89">
        <v>0.10003204580650241</v>
      </c>
      <c r="F11533" s="89">
        <v>704837</v>
      </c>
      <c r="G11533" s="89">
        <v>7</v>
      </c>
      <c r="H11533" t="s">
        <v>19629</v>
      </c>
      <c r="I11533" s="89"/>
    </row>
    <row r="11534" x14ac:dyDescent="0.3">
      <c r="A11534" t="s">
        <v>15282</v>
      </c>
      <c r="B11534" t="s">
        <v>19483</v>
      </c>
      <c r="C11534" t="s">
        <v>19495</v>
      </c>
      <c r="D11534" t="s">
        <v>19621</v>
      </c>
      <c r="E11534" s="89">
        <v>9.4312332831187409E-2</v>
      </c>
      <c r="F11534" s="89">
        <v>704837</v>
      </c>
      <c r="G11534" s="89">
        <v>7</v>
      </c>
      <c r="H11534" t="s">
        <v>19629</v>
      </c>
      <c r="I11534" s="89"/>
    </row>
    <row r="11535" x14ac:dyDescent="0.3">
      <c r="A11535" t="s">
        <v>15283</v>
      </c>
      <c r="B11535" t="s">
        <v>19483</v>
      </c>
      <c r="C11535" t="s">
        <v>19495</v>
      </c>
      <c r="D11535" t="s">
        <v>19622</v>
      </c>
      <c r="E11535" s="89">
        <v>0.1031209907916219</v>
      </c>
      <c r="F11535" s="89">
        <v>704837</v>
      </c>
      <c r="G11535" s="89">
        <v>7</v>
      </c>
      <c r="H11535" t="s">
        <v>19629</v>
      </c>
      <c r="I11535" s="89"/>
    </row>
    <row r="11536" x14ac:dyDescent="0.3">
      <c r="A11536" t="s">
        <v>15284</v>
      </c>
      <c r="B11536" t="s">
        <v>19483</v>
      </c>
      <c r="C11536" t="s">
        <v>19495</v>
      </c>
      <c r="D11536" t="s">
        <v>19623</v>
      </c>
      <c r="E11536" s="89">
        <v>0.28231031137758428</v>
      </c>
      <c r="F11536" s="89">
        <v>704837</v>
      </c>
      <c r="G11536" s="89">
        <v>7</v>
      </c>
      <c r="H11536" t="s">
        <v>19629</v>
      </c>
      <c r="I11536" s="89"/>
    </row>
    <row r="11537" x14ac:dyDescent="0.3">
      <c r="A11537" t="s">
        <v>15285</v>
      </c>
      <c r="B11537" t="s">
        <v>19483</v>
      </c>
      <c r="C11537" t="s">
        <v>19495</v>
      </c>
      <c r="D11537" t="s">
        <v>19624</v>
      </c>
      <c r="E11537" s="89">
        <v>0.67230545632952299</v>
      </c>
      <c r="F11537" s="89">
        <v>704837</v>
      </c>
      <c r="G11537" s="89">
        <v>7</v>
      </c>
      <c r="H11537" t="s">
        <v>19629</v>
      </c>
      <c r="I11537" s="89"/>
    </row>
    <row r="11538" x14ac:dyDescent="0.3">
      <c r="A11538" t="s">
        <v>15286</v>
      </c>
      <c r="B11538" t="s">
        <v>19476</v>
      </c>
      <c r="C11538" t="s">
        <v>19496</v>
      </c>
      <c r="D11538" t="s">
        <v>19630</v>
      </c>
      <c r="E11538" s="89">
        <v>9202</v>
      </c>
      <c r="F11538" s="89">
        <v>704837</v>
      </c>
      <c r="G11538" s="89">
        <v>7</v>
      </c>
      <c r="H11538" t="s">
        <v>19630</v>
      </c>
      <c r="I11538" s="89"/>
    </row>
    <row r="11539" x14ac:dyDescent="0.3">
      <c r="A11539" t="s">
        <v>15287</v>
      </c>
      <c r="B11539" t="s">
        <v>19477</v>
      </c>
      <c r="C11539" t="s">
        <v>19496</v>
      </c>
      <c r="D11539" t="s">
        <v>19630</v>
      </c>
      <c r="E11539" s="89">
        <v>112694958.57824349</v>
      </c>
      <c r="F11539" s="89">
        <v>704837</v>
      </c>
      <c r="G11539" s="89">
        <v>7</v>
      </c>
      <c r="H11539" t="s">
        <v>19630</v>
      </c>
      <c r="I11539" s="89"/>
    </row>
    <row r="11540" x14ac:dyDescent="0.3">
      <c r="A11540" t="s">
        <v>15288</v>
      </c>
      <c r="B11540" t="s">
        <v>19478</v>
      </c>
      <c r="C11540" t="s">
        <v>19496</v>
      </c>
      <c r="D11540" t="s">
        <v>19630</v>
      </c>
      <c r="E11540" s="89">
        <v>1.305550077535657E-2</v>
      </c>
      <c r="F11540" s="89">
        <v>704837</v>
      </c>
      <c r="G11540" s="89">
        <v>7</v>
      </c>
      <c r="H11540" t="s">
        <v>19630</v>
      </c>
      <c r="I11540" s="89"/>
    </row>
    <row r="11541" x14ac:dyDescent="0.3">
      <c r="A11541" t="s">
        <v>15289</v>
      </c>
      <c r="B11541" t="s">
        <v>19479</v>
      </c>
      <c r="C11541" t="s">
        <v>19496</v>
      </c>
      <c r="D11541" t="s">
        <v>19630</v>
      </c>
      <c r="E11541" s="89">
        <v>159.88797208183379</v>
      </c>
      <c r="F11541" s="89">
        <v>704837</v>
      </c>
      <c r="G11541" s="89">
        <v>7</v>
      </c>
      <c r="H11541" t="s">
        <v>19630</v>
      </c>
      <c r="I11541" s="89"/>
    </row>
    <row r="11542" x14ac:dyDescent="0.3">
      <c r="A11542" t="s">
        <v>15290</v>
      </c>
      <c r="B11542" t="s">
        <v>19483</v>
      </c>
      <c r="C11542" t="s">
        <v>19496</v>
      </c>
      <c r="D11542" t="s">
        <v>19614</v>
      </c>
      <c r="E11542" s="89">
        <v>8.7521660646283344E-3</v>
      </c>
      <c r="F11542" s="89">
        <v>704837</v>
      </c>
      <c r="G11542" s="89">
        <v>7</v>
      </c>
      <c r="H11542" t="s">
        <v>19629</v>
      </c>
      <c r="I11542" s="89"/>
    </row>
    <row r="11543" x14ac:dyDescent="0.3">
      <c r="A11543" t="s">
        <v>15291</v>
      </c>
      <c r="B11543" t="s">
        <v>19483</v>
      </c>
      <c r="C11543" t="s">
        <v>19496</v>
      </c>
      <c r="D11543" t="s">
        <v>19615</v>
      </c>
      <c r="E11543" s="89">
        <v>8.8460388108023823E-3</v>
      </c>
      <c r="F11543" s="89">
        <v>704837</v>
      </c>
      <c r="G11543" s="89">
        <v>7</v>
      </c>
      <c r="H11543" t="s">
        <v>19629</v>
      </c>
      <c r="I11543" s="89"/>
    </row>
    <row r="11544" x14ac:dyDescent="0.3">
      <c r="A11544" t="s">
        <v>15292</v>
      </c>
      <c r="B11544" t="s">
        <v>19483</v>
      </c>
      <c r="C11544" t="s">
        <v>19496</v>
      </c>
      <c r="D11544" t="s">
        <v>19616</v>
      </c>
      <c r="E11544" s="89">
        <v>8.7521660646283344E-3</v>
      </c>
      <c r="F11544" s="89">
        <v>704837</v>
      </c>
      <c r="G11544" s="89">
        <v>7</v>
      </c>
      <c r="H11544" t="s">
        <v>19629</v>
      </c>
      <c r="I11544" s="89"/>
    </row>
    <row r="11545" x14ac:dyDescent="0.3">
      <c r="A11545" t="s">
        <v>15293</v>
      </c>
      <c r="B11545" t="s">
        <v>19483</v>
      </c>
      <c r="C11545" t="s">
        <v>19496</v>
      </c>
      <c r="D11545" t="s">
        <v>19617</v>
      </c>
      <c r="E11545" s="89">
        <v>8.8460388108023823E-3</v>
      </c>
      <c r="F11545" s="89">
        <v>704837</v>
      </c>
      <c r="G11545" s="89">
        <v>7</v>
      </c>
      <c r="H11545" t="s">
        <v>19629</v>
      </c>
      <c r="I11545" s="89"/>
    </row>
    <row r="11546" x14ac:dyDescent="0.3">
      <c r="A11546" t="s">
        <v>15294</v>
      </c>
      <c r="B11546" t="s">
        <v>19483</v>
      </c>
      <c r="C11546" t="s">
        <v>19496</v>
      </c>
      <c r="D11546" t="s">
        <v>19618</v>
      </c>
      <c r="E11546" s="89">
        <v>8.2702562917559667E-3</v>
      </c>
      <c r="F11546" s="89">
        <v>704837</v>
      </c>
      <c r="G11546" s="89">
        <v>7</v>
      </c>
      <c r="H11546" t="s">
        <v>19629</v>
      </c>
      <c r="I11546" s="89"/>
    </row>
    <row r="11547" x14ac:dyDescent="0.3">
      <c r="A11547" t="s">
        <v>15295</v>
      </c>
      <c r="B11547" t="s">
        <v>19483</v>
      </c>
      <c r="C11547" t="s">
        <v>19496</v>
      </c>
      <c r="D11547" t="s">
        <v>19619</v>
      </c>
      <c r="E11547" s="89">
        <v>8.6413208698605196E-3</v>
      </c>
      <c r="F11547" s="89">
        <v>704837</v>
      </c>
      <c r="G11547" s="89">
        <v>7</v>
      </c>
      <c r="H11547" t="s">
        <v>19629</v>
      </c>
      <c r="I11547" s="89"/>
    </row>
    <row r="11548" x14ac:dyDescent="0.3">
      <c r="A11548" t="s">
        <v>15296</v>
      </c>
      <c r="B11548" t="s">
        <v>19483</v>
      </c>
      <c r="C11548" t="s">
        <v>19496</v>
      </c>
      <c r="D11548" t="s">
        <v>19620</v>
      </c>
      <c r="E11548" s="89">
        <v>8.1968681347094775E-3</v>
      </c>
      <c r="F11548" s="89">
        <v>704837</v>
      </c>
      <c r="G11548" s="89">
        <v>7</v>
      </c>
      <c r="H11548" t="s">
        <v>19629</v>
      </c>
      <c r="I11548" s="89"/>
    </row>
    <row r="11549" x14ac:dyDescent="0.3">
      <c r="A11549" t="s">
        <v>15297</v>
      </c>
      <c r="B11549" t="s">
        <v>19483</v>
      </c>
      <c r="C11549" t="s">
        <v>19496</v>
      </c>
      <c r="D11549" t="s">
        <v>19621</v>
      </c>
      <c r="E11549" s="89">
        <v>7.6318115748289948E-3</v>
      </c>
      <c r="F11549" s="89">
        <v>704837</v>
      </c>
      <c r="G11549" s="89">
        <v>7</v>
      </c>
      <c r="H11549" t="s">
        <v>19629</v>
      </c>
      <c r="I11549" s="89"/>
    </row>
    <row r="11550" x14ac:dyDescent="0.3">
      <c r="A11550" t="s">
        <v>15298</v>
      </c>
      <c r="B11550" t="s">
        <v>19483</v>
      </c>
      <c r="C11550" t="s">
        <v>19496</v>
      </c>
      <c r="D11550" t="s">
        <v>19622</v>
      </c>
      <c r="E11550" s="89">
        <v>8.3456221864917236E-3</v>
      </c>
      <c r="F11550" s="89">
        <v>704837</v>
      </c>
      <c r="G11550" s="89">
        <v>7</v>
      </c>
      <c r="H11550" t="s">
        <v>19629</v>
      </c>
      <c r="I11550" s="89"/>
    </row>
    <row r="11551" x14ac:dyDescent="0.3">
      <c r="A11551" t="s">
        <v>15299</v>
      </c>
      <c r="B11551" t="s">
        <v>19483</v>
      </c>
      <c r="C11551" t="s">
        <v>19496</v>
      </c>
      <c r="D11551" t="s">
        <v>19623</v>
      </c>
      <c r="E11551" s="89">
        <v>2.0079712485006469E-2</v>
      </c>
      <c r="F11551" s="89">
        <v>704837</v>
      </c>
      <c r="G11551" s="89">
        <v>7</v>
      </c>
      <c r="H11551" t="s">
        <v>19629</v>
      </c>
      <c r="I11551" s="89"/>
    </row>
    <row r="11552" x14ac:dyDescent="0.3">
      <c r="A11552" t="s">
        <v>15300</v>
      </c>
      <c r="B11552" t="s">
        <v>19483</v>
      </c>
      <c r="C11552" t="s">
        <v>19496</v>
      </c>
      <c r="D11552" t="s">
        <v>19624</v>
      </c>
      <c r="E11552" s="89">
        <v>4.7484909392358381E-2</v>
      </c>
      <c r="F11552" s="89">
        <v>704837</v>
      </c>
      <c r="G11552" s="89">
        <v>7</v>
      </c>
      <c r="H11552" t="s">
        <v>19629</v>
      </c>
      <c r="I11552" s="89"/>
    </row>
    <row r="11553" x14ac:dyDescent="0.3">
      <c r="A11553" t="s">
        <v>15301</v>
      </c>
      <c r="B11553" t="s">
        <v>19476</v>
      </c>
      <c r="C11553" t="s">
        <v>19497</v>
      </c>
      <c r="D11553" t="s">
        <v>19630</v>
      </c>
      <c r="E11553" s="89">
        <v>58280</v>
      </c>
      <c r="F11553" s="89">
        <v>704837</v>
      </c>
      <c r="G11553" s="89">
        <v>7</v>
      </c>
      <c r="H11553" t="s">
        <v>19630</v>
      </c>
      <c r="I11553" s="89"/>
    </row>
    <row r="11554" x14ac:dyDescent="0.3">
      <c r="A11554" t="s">
        <v>15302</v>
      </c>
      <c r="B11554" t="s">
        <v>19477</v>
      </c>
      <c r="C11554" t="s">
        <v>19497</v>
      </c>
      <c r="D11554" t="s">
        <v>19630</v>
      </c>
      <c r="E11554" s="89">
        <v>261933558.57421881</v>
      </c>
      <c r="F11554" s="89">
        <v>704837</v>
      </c>
      <c r="G11554" s="89">
        <v>7</v>
      </c>
      <c r="H11554" t="s">
        <v>19630</v>
      </c>
      <c r="I11554" s="89"/>
    </row>
    <row r="11555" x14ac:dyDescent="0.3">
      <c r="A11555" t="s">
        <v>15303</v>
      </c>
      <c r="B11555" t="s">
        <v>19478</v>
      </c>
      <c r="C11555" t="s">
        <v>19497</v>
      </c>
      <c r="D11555" t="s">
        <v>19630</v>
      </c>
      <c r="E11555" s="89">
        <v>8.2685784089087264E-2</v>
      </c>
      <c r="F11555" s="89">
        <v>704837</v>
      </c>
      <c r="G11555" s="89">
        <v>7</v>
      </c>
      <c r="H11555" t="s">
        <v>19630</v>
      </c>
      <c r="I11555" s="89"/>
    </row>
    <row r="11556" x14ac:dyDescent="0.3">
      <c r="A11556" t="s">
        <v>15304</v>
      </c>
      <c r="B11556" t="s">
        <v>19479</v>
      </c>
      <c r="C11556" t="s">
        <v>19497</v>
      </c>
      <c r="D11556" t="s">
        <v>19630</v>
      </c>
      <c r="E11556" s="89">
        <v>371.62288383586377</v>
      </c>
      <c r="F11556" s="89">
        <v>704837</v>
      </c>
      <c r="G11556" s="89">
        <v>7</v>
      </c>
      <c r="H11556" t="s">
        <v>19630</v>
      </c>
      <c r="I11556" s="89"/>
    </row>
    <row r="11557" x14ac:dyDescent="0.3">
      <c r="A11557" t="s">
        <v>15305</v>
      </c>
      <c r="B11557" t="s">
        <v>19483</v>
      </c>
      <c r="C11557" t="s">
        <v>19497</v>
      </c>
      <c r="D11557" t="s">
        <v>19614</v>
      </c>
      <c r="E11557" s="89">
        <v>3.1154662268707729E-3</v>
      </c>
      <c r="F11557" s="89">
        <v>704837</v>
      </c>
      <c r="G11557" s="89">
        <v>7</v>
      </c>
      <c r="H11557" t="s">
        <v>19629</v>
      </c>
      <c r="I11557" s="89"/>
    </row>
    <row r="11558" x14ac:dyDescent="0.3">
      <c r="A11558" t="s">
        <v>15306</v>
      </c>
      <c r="B11558" t="s">
        <v>19483</v>
      </c>
      <c r="C11558" t="s">
        <v>19497</v>
      </c>
      <c r="D11558" t="s">
        <v>19615</v>
      </c>
      <c r="E11558" s="89">
        <v>3.2103201285673798E-3</v>
      </c>
      <c r="F11558" s="89">
        <v>704837</v>
      </c>
      <c r="G11558" s="89">
        <v>7</v>
      </c>
      <c r="H11558" t="s">
        <v>19629</v>
      </c>
      <c r="I11558" s="89"/>
    </row>
    <row r="11559" x14ac:dyDescent="0.3">
      <c r="A11559" t="s">
        <v>15307</v>
      </c>
      <c r="B11559" t="s">
        <v>19483</v>
      </c>
      <c r="C11559" t="s">
        <v>19497</v>
      </c>
      <c r="D11559" t="s">
        <v>19616</v>
      </c>
      <c r="E11559" s="89">
        <v>3.1154662268707729E-3</v>
      </c>
      <c r="F11559" s="89">
        <v>704837</v>
      </c>
      <c r="G11559" s="89">
        <v>7</v>
      </c>
      <c r="H11559" t="s">
        <v>19629</v>
      </c>
      <c r="I11559" s="89"/>
    </row>
    <row r="11560" x14ac:dyDescent="0.3">
      <c r="A11560" t="s">
        <v>15308</v>
      </c>
      <c r="B11560" t="s">
        <v>19483</v>
      </c>
      <c r="C11560" t="s">
        <v>19497</v>
      </c>
      <c r="D11560" t="s">
        <v>19617</v>
      </c>
      <c r="E11560" s="89">
        <v>3.20804810100182E-3</v>
      </c>
      <c r="F11560" s="89">
        <v>704837</v>
      </c>
      <c r="G11560" s="89">
        <v>7</v>
      </c>
      <c r="H11560" t="s">
        <v>19629</v>
      </c>
      <c r="I11560" s="89"/>
    </row>
    <row r="11561" x14ac:dyDescent="0.3">
      <c r="A11561" t="s">
        <v>15309</v>
      </c>
      <c r="B11561" t="s">
        <v>19483</v>
      </c>
      <c r="C11561" t="s">
        <v>19497</v>
      </c>
      <c r="D11561" t="s">
        <v>19618</v>
      </c>
      <c r="E11561" s="89">
        <v>3.1548001732829862E-3</v>
      </c>
      <c r="F11561" s="89">
        <v>704837</v>
      </c>
      <c r="G11561" s="89">
        <v>7</v>
      </c>
      <c r="H11561" t="s">
        <v>19629</v>
      </c>
      <c r="I11561" s="89"/>
    </row>
    <row r="11562" x14ac:dyDescent="0.3">
      <c r="A11562" t="s">
        <v>15310</v>
      </c>
      <c r="B11562" t="s">
        <v>19483</v>
      </c>
      <c r="C11562" t="s">
        <v>19497</v>
      </c>
      <c r="D11562" t="s">
        <v>19619</v>
      </c>
      <c r="E11562" s="89">
        <v>3.2144077501121719E-3</v>
      </c>
      <c r="F11562" s="89">
        <v>704837</v>
      </c>
      <c r="G11562" s="89">
        <v>7</v>
      </c>
      <c r="H11562" t="s">
        <v>19629</v>
      </c>
      <c r="I11562" s="89"/>
    </row>
    <row r="11563" x14ac:dyDescent="0.3">
      <c r="A11563" t="s">
        <v>15311</v>
      </c>
      <c r="B11563" t="s">
        <v>19483</v>
      </c>
      <c r="C11563" t="s">
        <v>19497</v>
      </c>
      <c r="D11563" t="s">
        <v>19620</v>
      </c>
      <c r="E11563" s="89">
        <v>3.068717810278928E-3</v>
      </c>
      <c r="F11563" s="89">
        <v>704837</v>
      </c>
      <c r="G11563" s="89">
        <v>7</v>
      </c>
      <c r="H11563" t="s">
        <v>19629</v>
      </c>
      <c r="I11563" s="89"/>
    </row>
    <row r="11564" x14ac:dyDescent="0.3">
      <c r="A11564" t="s">
        <v>15312</v>
      </c>
      <c r="B11564" t="s">
        <v>19483</v>
      </c>
      <c r="C11564" t="s">
        <v>19497</v>
      </c>
      <c r="D11564" t="s">
        <v>19621</v>
      </c>
      <c r="E11564" s="89">
        <v>2.5286057874818872E-3</v>
      </c>
      <c r="F11564" s="89">
        <v>704837</v>
      </c>
      <c r="G11564" s="89">
        <v>7</v>
      </c>
      <c r="H11564" t="s">
        <v>19629</v>
      </c>
      <c r="I11564" s="89"/>
    </row>
    <row r="11565" x14ac:dyDescent="0.3">
      <c r="A11565" t="s">
        <v>15313</v>
      </c>
      <c r="B11565" t="s">
        <v>19483</v>
      </c>
      <c r="C11565" t="s">
        <v>19497</v>
      </c>
      <c r="D11565" t="s">
        <v>19622</v>
      </c>
      <c r="E11565" s="89">
        <v>3.1517079208294601E-3</v>
      </c>
      <c r="F11565" s="89">
        <v>704837</v>
      </c>
      <c r="G11565" s="89">
        <v>7</v>
      </c>
      <c r="H11565" t="s">
        <v>19629</v>
      </c>
      <c r="I11565" s="89"/>
    </row>
    <row r="11566" x14ac:dyDescent="0.3">
      <c r="A11566" t="s">
        <v>15314</v>
      </c>
      <c r="B11566" t="s">
        <v>19483</v>
      </c>
      <c r="C11566" t="s">
        <v>19497</v>
      </c>
      <c r="D11566" t="s">
        <v>19623</v>
      </c>
      <c r="E11566" s="89">
        <v>7.5645818181478506E-3</v>
      </c>
      <c r="F11566" s="89">
        <v>704837</v>
      </c>
      <c r="G11566" s="89">
        <v>7</v>
      </c>
      <c r="H11566" t="s">
        <v>19629</v>
      </c>
      <c r="I11566" s="89"/>
    </row>
    <row r="11567" x14ac:dyDescent="0.3">
      <c r="A11567" t="s">
        <v>15315</v>
      </c>
      <c r="B11567" t="s">
        <v>19483</v>
      </c>
      <c r="C11567" t="s">
        <v>19497</v>
      </c>
      <c r="D11567" t="s">
        <v>19624</v>
      </c>
      <c r="E11567" s="89">
        <v>1.75458903113903E-2</v>
      </c>
      <c r="F11567" s="89">
        <v>704837</v>
      </c>
      <c r="G11567" s="89">
        <v>7</v>
      </c>
      <c r="H11567" t="s">
        <v>19629</v>
      </c>
      <c r="I11567" s="89"/>
    </row>
    <row r="11568" x14ac:dyDescent="0.3">
      <c r="A11568" t="s">
        <v>15316</v>
      </c>
      <c r="B11568" t="s">
        <v>19476</v>
      </c>
      <c r="C11568" t="s">
        <v>19498</v>
      </c>
      <c r="D11568" t="s">
        <v>19630</v>
      </c>
      <c r="E11568" s="89">
        <v>310315</v>
      </c>
      <c r="F11568" s="89">
        <v>704837</v>
      </c>
      <c r="G11568" s="89">
        <v>7</v>
      </c>
      <c r="H11568" t="s">
        <v>19630</v>
      </c>
      <c r="I11568" s="89"/>
    </row>
    <row r="11569" x14ac:dyDescent="0.3">
      <c r="A11569" t="s">
        <v>15317</v>
      </c>
      <c r="B11569" t="s">
        <v>19477</v>
      </c>
      <c r="C11569" t="s">
        <v>19498</v>
      </c>
      <c r="D11569" t="s">
        <v>19630</v>
      </c>
      <c r="E11569" s="89">
        <v>3279523800</v>
      </c>
      <c r="F11569" s="89">
        <v>704837</v>
      </c>
      <c r="G11569" s="89">
        <v>7</v>
      </c>
      <c r="H11569" t="s">
        <v>19630</v>
      </c>
      <c r="I11569" s="89"/>
    </row>
    <row r="11570" x14ac:dyDescent="0.3">
      <c r="A11570" t="s">
        <v>15318</v>
      </c>
      <c r="B11570" t="s">
        <v>19478</v>
      </c>
      <c r="C11570" t="s">
        <v>19498</v>
      </c>
      <c r="D11570" t="s">
        <v>19630</v>
      </c>
      <c r="E11570" s="89">
        <v>0.44026491231305959</v>
      </c>
      <c r="F11570" s="89">
        <v>704837</v>
      </c>
      <c r="G11570" s="89">
        <v>7</v>
      </c>
      <c r="H11570" t="s">
        <v>19630</v>
      </c>
      <c r="I11570" s="89"/>
    </row>
    <row r="11571" x14ac:dyDescent="0.3">
      <c r="A11571" t="s">
        <v>15319</v>
      </c>
      <c r="B11571" t="s">
        <v>19479</v>
      </c>
      <c r="C11571" t="s">
        <v>19498</v>
      </c>
      <c r="D11571" t="s">
        <v>19630</v>
      </c>
      <c r="E11571" s="89">
        <v>4652.8825813627827</v>
      </c>
      <c r="F11571" s="89">
        <v>704837</v>
      </c>
      <c r="G11571" s="89">
        <v>7</v>
      </c>
      <c r="H11571" t="s">
        <v>19630</v>
      </c>
      <c r="I11571" s="89"/>
    </row>
    <row r="11572" x14ac:dyDescent="0.3">
      <c r="A11572" t="s">
        <v>15320</v>
      </c>
      <c r="B11572" t="s">
        <v>19483</v>
      </c>
      <c r="C11572" t="s">
        <v>19498</v>
      </c>
      <c r="D11572" t="s">
        <v>19614</v>
      </c>
      <c r="E11572" s="89">
        <v>7.1887882995127807E-3</v>
      </c>
      <c r="F11572" s="89">
        <v>704837</v>
      </c>
      <c r="G11572" s="89">
        <v>7</v>
      </c>
      <c r="H11572" t="s">
        <v>19629</v>
      </c>
      <c r="I11572" s="89"/>
    </row>
    <row r="11573" x14ac:dyDescent="0.3">
      <c r="A11573" t="s">
        <v>15321</v>
      </c>
      <c r="B11573" t="s">
        <v>19483</v>
      </c>
      <c r="C11573" t="s">
        <v>19498</v>
      </c>
      <c r="D11573" t="s">
        <v>19615</v>
      </c>
      <c r="E11573" s="89">
        <v>7.4404605145526569E-3</v>
      </c>
      <c r="F11573" s="89">
        <v>704837</v>
      </c>
      <c r="G11573" s="89">
        <v>7</v>
      </c>
      <c r="H11573" t="s">
        <v>19629</v>
      </c>
      <c r="I11573" s="89"/>
    </row>
    <row r="11574" x14ac:dyDescent="0.3">
      <c r="A11574" t="s">
        <v>15322</v>
      </c>
      <c r="B11574" t="s">
        <v>19483</v>
      </c>
      <c r="C11574" t="s">
        <v>19498</v>
      </c>
      <c r="D11574" t="s">
        <v>19616</v>
      </c>
      <c r="E11574" s="89">
        <v>7.1887882995127807E-3</v>
      </c>
      <c r="F11574" s="89">
        <v>704837</v>
      </c>
      <c r="G11574" s="89">
        <v>7</v>
      </c>
      <c r="H11574" t="s">
        <v>19629</v>
      </c>
      <c r="I11574" s="89"/>
    </row>
    <row r="11575" x14ac:dyDescent="0.3">
      <c r="A11575" t="s">
        <v>15323</v>
      </c>
      <c r="B11575" t="s">
        <v>19483</v>
      </c>
      <c r="C11575" t="s">
        <v>19498</v>
      </c>
      <c r="D11575" t="s">
        <v>19617</v>
      </c>
      <c r="E11575" s="89">
        <v>7.4093129068185989E-3</v>
      </c>
      <c r="F11575" s="89">
        <v>704837</v>
      </c>
      <c r="G11575" s="89">
        <v>7</v>
      </c>
      <c r="H11575" t="s">
        <v>19629</v>
      </c>
      <c r="I11575" s="89"/>
    </row>
    <row r="11576" x14ac:dyDescent="0.3">
      <c r="A11576" t="s">
        <v>15324</v>
      </c>
      <c r="B11576" t="s">
        <v>19483</v>
      </c>
      <c r="C11576" t="s">
        <v>19498</v>
      </c>
      <c r="D11576" t="s">
        <v>19618</v>
      </c>
      <c r="E11576" s="89">
        <v>7.4012710839412507E-3</v>
      </c>
      <c r="F11576" s="89">
        <v>704837</v>
      </c>
      <c r="G11576" s="89">
        <v>7</v>
      </c>
      <c r="H11576" t="s">
        <v>19629</v>
      </c>
      <c r="I11576" s="89"/>
    </row>
    <row r="11577" x14ac:dyDescent="0.3">
      <c r="A11577" t="s">
        <v>15325</v>
      </c>
      <c r="B11577" t="s">
        <v>19483</v>
      </c>
      <c r="C11577" t="s">
        <v>19498</v>
      </c>
      <c r="D11577" t="s">
        <v>19619</v>
      </c>
      <c r="E11577" s="89">
        <v>7.6271760268101238E-3</v>
      </c>
      <c r="F11577" s="89">
        <v>704837</v>
      </c>
      <c r="G11577" s="89">
        <v>7</v>
      </c>
      <c r="H11577" t="s">
        <v>19629</v>
      </c>
      <c r="I11577" s="89"/>
    </row>
    <row r="11578" x14ac:dyDescent="0.3">
      <c r="A11578" t="s">
        <v>15326</v>
      </c>
      <c r="B11578" t="s">
        <v>19483</v>
      </c>
      <c r="C11578" t="s">
        <v>19498</v>
      </c>
      <c r="D11578" t="s">
        <v>19620</v>
      </c>
      <c r="E11578" s="89">
        <v>7.233822366595569E-3</v>
      </c>
      <c r="F11578" s="89">
        <v>704837</v>
      </c>
      <c r="G11578" s="89">
        <v>7</v>
      </c>
      <c r="H11578" t="s">
        <v>19629</v>
      </c>
      <c r="I11578" s="89"/>
    </row>
    <row r="11579" x14ac:dyDescent="0.3">
      <c r="A11579" t="s">
        <v>15327</v>
      </c>
      <c r="B11579" t="s">
        <v>19483</v>
      </c>
      <c r="C11579" t="s">
        <v>19498</v>
      </c>
      <c r="D11579" t="s">
        <v>19621</v>
      </c>
      <c r="E11579" s="89">
        <v>5.3521403999562383E-3</v>
      </c>
      <c r="F11579" s="89">
        <v>704837</v>
      </c>
      <c r="G11579" s="89">
        <v>7</v>
      </c>
      <c r="H11579" t="s">
        <v>19629</v>
      </c>
      <c r="I11579" s="89"/>
    </row>
    <row r="11580" x14ac:dyDescent="0.3">
      <c r="A11580" t="s">
        <v>15328</v>
      </c>
      <c r="B11580" t="s">
        <v>19483</v>
      </c>
      <c r="C11580" t="s">
        <v>19498</v>
      </c>
      <c r="D11580" t="s">
        <v>19622</v>
      </c>
      <c r="E11580" s="89">
        <v>7.3576904763738059E-3</v>
      </c>
      <c r="F11580" s="89">
        <v>704837</v>
      </c>
      <c r="G11580" s="89">
        <v>7</v>
      </c>
      <c r="H11580" t="s">
        <v>19629</v>
      </c>
      <c r="I11580" s="89"/>
    </row>
    <row r="11581" x14ac:dyDescent="0.3">
      <c r="A11581" t="s">
        <v>15329</v>
      </c>
      <c r="B11581" t="s">
        <v>19483</v>
      </c>
      <c r="C11581" t="s">
        <v>19498</v>
      </c>
      <c r="D11581" t="s">
        <v>19623</v>
      </c>
      <c r="E11581" s="89">
        <v>1.51055697757251E-2</v>
      </c>
      <c r="F11581" s="89">
        <v>704837</v>
      </c>
      <c r="G11581" s="89">
        <v>7</v>
      </c>
      <c r="H11581" t="s">
        <v>19629</v>
      </c>
      <c r="I11581" s="89"/>
    </row>
    <row r="11582" x14ac:dyDescent="0.3">
      <c r="A11582" t="s">
        <v>15330</v>
      </c>
      <c r="B11582" t="s">
        <v>19483</v>
      </c>
      <c r="C11582" t="s">
        <v>19498</v>
      </c>
      <c r="D11582" t="s">
        <v>19624</v>
      </c>
      <c r="E11582" s="89">
        <v>3.9618413236426273E-2</v>
      </c>
      <c r="F11582" s="89">
        <v>704837</v>
      </c>
      <c r="G11582" s="89">
        <v>7</v>
      </c>
      <c r="H11582" t="s">
        <v>19629</v>
      </c>
      <c r="I11582" s="89"/>
    </row>
    <row r="11583" x14ac:dyDescent="0.3">
      <c r="A11583" t="s">
        <v>19848</v>
      </c>
      <c r="B11583" t="s">
        <v>19483</v>
      </c>
      <c r="C11583" t="s">
        <v>19492</v>
      </c>
      <c r="D11583" t="s">
        <v>19614</v>
      </c>
      <c r="E11583" s="89">
        <v>1.5782358657266161E-2</v>
      </c>
      <c r="F11583" s="89">
        <v>704837</v>
      </c>
      <c r="G11583" s="89">
        <v>7</v>
      </c>
      <c r="H11583" t="s">
        <v>19629</v>
      </c>
      <c r="I11583" s="89"/>
    </row>
    <row r="11584" x14ac:dyDescent="0.3">
      <c r="A11584" t="s">
        <v>19849</v>
      </c>
      <c r="B11584" t="s">
        <v>19483</v>
      </c>
      <c r="C11584" t="s">
        <v>19492</v>
      </c>
      <c r="D11584" t="s">
        <v>19615</v>
      </c>
      <c r="E11584" s="89">
        <v>1.7429066055000001E-2</v>
      </c>
      <c r="F11584" s="89">
        <v>704837</v>
      </c>
      <c r="G11584" s="89">
        <v>7</v>
      </c>
      <c r="H11584" t="s">
        <v>19629</v>
      </c>
      <c r="I11584" s="89"/>
    </row>
    <row r="11585" x14ac:dyDescent="0.3">
      <c r="A11585" t="s">
        <v>19850</v>
      </c>
      <c r="B11585" t="s">
        <v>19483</v>
      </c>
      <c r="C11585" t="s">
        <v>19492</v>
      </c>
      <c r="D11585" t="s">
        <v>19616</v>
      </c>
      <c r="E11585" s="89">
        <v>1.6036108379854561E-2</v>
      </c>
      <c r="F11585" s="89">
        <v>704837</v>
      </c>
      <c r="G11585" s="89">
        <v>7</v>
      </c>
      <c r="H11585" t="s">
        <v>19629</v>
      </c>
      <c r="I11585" s="89"/>
    </row>
    <row r="11586" x14ac:dyDescent="0.3">
      <c r="A11586" t="s">
        <v>19851</v>
      </c>
      <c r="B11586" t="s">
        <v>19483</v>
      </c>
      <c r="C11586" t="s">
        <v>19492</v>
      </c>
      <c r="D11586" t="s">
        <v>19617</v>
      </c>
      <c r="E11586" s="89">
        <v>1.7429066055000001E-2</v>
      </c>
      <c r="F11586" s="89">
        <v>704837</v>
      </c>
      <c r="G11586" s="89">
        <v>7</v>
      </c>
      <c r="H11586" t="s">
        <v>19629</v>
      </c>
      <c r="I11586" s="89"/>
    </row>
    <row r="11587" x14ac:dyDescent="0.3">
      <c r="A11587" t="s">
        <v>19852</v>
      </c>
      <c r="B11587" t="s">
        <v>19483</v>
      </c>
      <c r="C11587" t="s">
        <v>19492</v>
      </c>
      <c r="D11587" t="s">
        <v>19618</v>
      </c>
      <c r="E11587" s="89">
        <v>1.7380254978186349E-2</v>
      </c>
      <c r="F11587" s="89">
        <v>704837</v>
      </c>
      <c r="G11587" s="89">
        <v>7</v>
      </c>
      <c r="H11587" t="s">
        <v>19629</v>
      </c>
      <c r="I11587" s="89"/>
    </row>
    <row r="11588" x14ac:dyDescent="0.3">
      <c r="A11588" t="s">
        <v>19853</v>
      </c>
      <c r="B11588" t="s">
        <v>19483</v>
      </c>
      <c r="C11588" t="s">
        <v>19492</v>
      </c>
      <c r="D11588" t="s">
        <v>19619</v>
      </c>
      <c r="E11588" s="89">
        <v>1.8822611093654251E-2</v>
      </c>
      <c r="F11588" s="89">
        <v>704837</v>
      </c>
      <c r="G11588" s="89">
        <v>7</v>
      </c>
      <c r="H11588" t="s">
        <v>19629</v>
      </c>
      <c r="I11588" s="89"/>
    </row>
    <row r="11589" x14ac:dyDescent="0.3">
      <c r="A11589" t="s">
        <v>19854</v>
      </c>
      <c r="B11589" t="s">
        <v>19483</v>
      </c>
      <c r="C11589" t="s">
        <v>19492</v>
      </c>
      <c r="D11589" t="s">
        <v>19620</v>
      </c>
      <c r="E11589" s="89">
        <v>1.714779498883353E-2</v>
      </c>
      <c r="F11589" s="89">
        <v>704837</v>
      </c>
      <c r="G11589" s="89">
        <v>7</v>
      </c>
      <c r="H11589" t="s">
        <v>19629</v>
      </c>
      <c r="I11589" s="89"/>
    </row>
    <row r="11590" x14ac:dyDescent="0.3">
      <c r="A11590" t="s">
        <v>19855</v>
      </c>
      <c r="B11590" t="s">
        <v>19483</v>
      </c>
      <c r="C11590" t="s">
        <v>19492</v>
      </c>
      <c r="D11590" t="s">
        <v>19621</v>
      </c>
      <c r="E11590" s="89">
        <v>1.0514516182438439E-2</v>
      </c>
      <c r="F11590" s="89">
        <v>704837</v>
      </c>
      <c r="G11590" s="89">
        <v>7</v>
      </c>
      <c r="H11590" t="s">
        <v>19629</v>
      </c>
      <c r="I11590" s="89"/>
    </row>
    <row r="11591" x14ac:dyDescent="0.3">
      <c r="A11591" t="s">
        <v>19856</v>
      </c>
      <c r="B11591" t="s">
        <v>19483</v>
      </c>
      <c r="C11591" t="s">
        <v>19492</v>
      </c>
      <c r="D11591" t="s">
        <v>19622</v>
      </c>
      <c r="E11591" s="89">
        <v>1.7076483259534651E-2</v>
      </c>
      <c r="F11591" s="89">
        <v>704837</v>
      </c>
      <c r="G11591" s="89">
        <v>7</v>
      </c>
      <c r="H11591" t="s">
        <v>19629</v>
      </c>
      <c r="I11591" s="89"/>
    </row>
    <row r="11592" x14ac:dyDescent="0.3">
      <c r="A11592" t="s">
        <v>19857</v>
      </c>
      <c r="B11592" t="s">
        <v>19483</v>
      </c>
      <c r="C11592" t="s">
        <v>19492</v>
      </c>
      <c r="D11592" t="s">
        <v>19623</v>
      </c>
      <c r="E11592" s="89">
        <v>4.1942136470839497E-2</v>
      </c>
      <c r="F11592" s="89">
        <v>704837</v>
      </c>
      <c r="G11592" s="89">
        <v>7</v>
      </c>
      <c r="H11592" t="s">
        <v>19629</v>
      </c>
      <c r="I11592" s="89"/>
    </row>
    <row r="11593" x14ac:dyDescent="0.3">
      <c r="A11593" t="s">
        <v>19858</v>
      </c>
      <c r="B11593" t="s">
        <v>19483</v>
      </c>
      <c r="C11593" t="s">
        <v>19492</v>
      </c>
      <c r="D11593" t="s">
        <v>19624</v>
      </c>
      <c r="E11593" s="89">
        <v>9.9890520919028961E-2</v>
      </c>
      <c r="F11593" s="89">
        <v>704837</v>
      </c>
      <c r="G11593" s="89">
        <v>7</v>
      </c>
      <c r="H11593" t="s">
        <v>19629</v>
      </c>
      <c r="I11593" s="89"/>
    </row>
    <row r="11594" x14ac:dyDescent="0.3">
      <c r="A11594" t="s">
        <v>15188</v>
      </c>
      <c r="B11594" t="s">
        <v>19476</v>
      </c>
      <c r="C11594" t="s">
        <v>19488</v>
      </c>
      <c r="D11594" t="s">
        <v>19630</v>
      </c>
      <c r="E11594" s="89">
        <v>4830</v>
      </c>
      <c r="F11594" s="89">
        <v>704837</v>
      </c>
      <c r="G11594" s="89">
        <v>7</v>
      </c>
      <c r="H11594" t="s">
        <v>19630</v>
      </c>
      <c r="I11594" s="89"/>
    </row>
    <row r="11595" x14ac:dyDescent="0.3">
      <c r="A11595" t="s">
        <v>15189</v>
      </c>
      <c r="B11595" t="s">
        <v>19477</v>
      </c>
      <c r="C11595" t="s">
        <v>19488</v>
      </c>
      <c r="D11595" t="s">
        <v>19630</v>
      </c>
      <c r="E11595" s="89">
        <v>124739908.7118457</v>
      </c>
      <c r="F11595" s="89">
        <v>704837</v>
      </c>
      <c r="G11595" s="89">
        <v>7</v>
      </c>
      <c r="H11595" t="s">
        <v>19630</v>
      </c>
      <c r="I11595" s="89"/>
    </row>
    <row r="11596" x14ac:dyDescent="0.3">
      <c r="A11596" t="s">
        <v>15190</v>
      </c>
      <c r="B11596" t="s">
        <v>19478</v>
      </c>
      <c r="C11596" t="s">
        <v>19488</v>
      </c>
      <c r="D11596" t="s">
        <v>19630</v>
      </c>
      <c r="E11596" s="89">
        <v>6.8526482009315633E-3</v>
      </c>
      <c r="F11596" s="89">
        <v>704837</v>
      </c>
      <c r="G11596" s="89">
        <v>7</v>
      </c>
      <c r="H11596" t="s">
        <v>19630</v>
      </c>
      <c r="I11596" s="89"/>
    </row>
    <row r="11597" x14ac:dyDescent="0.3">
      <c r="A11597" t="s">
        <v>15191</v>
      </c>
      <c r="B11597" t="s">
        <v>19479</v>
      </c>
      <c r="C11597" t="s">
        <v>19488</v>
      </c>
      <c r="D11597" t="s">
        <v>19630</v>
      </c>
      <c r="E11597" s="89">
        <v>176.97695880302209</v>
      </c>
      <c r="F11597" s="89">
        <v>704837</v>
      </c>
      <c r="G11597" s="89">
        <v>7</v>
      </c>
      <c r="H11597" t="s">
        <v>19630</v>
      </c>
      <c r="I11597" s="89"/>
    </row>
    <row r="11598" x14ac:dyDescent="0.3">
      <c r="A11598" t="s">
        <v>15346</v>
      </c>
      <c r="B11598" t="s">
        <v>19476</v>
      </c>
      <c r="C11598" t="s">
        <v>19500</v>
      </c>
      <c r="D11598" t="s">
        <v>19630</v>
      </c>
      <c r="E11598" s="89">
        <v>640852</v>
      </c>
      <c r="F11598" s="89">
        <v>704837</v>
      </c>
      <c r="G11598" s="89">
        <v>7</v>
      </c>
      <c r="H11598" t="s">
        <v>19630</v>
      </c>
      <c r="I11598" s="89"/>
    </row>
    <row r="11599" x14ac:dyDescent="0.3">
      <c r="A11599" t="s">
        <v>15347</v>
      </c>
      <c r="B11599" t="s">
        <v>19477</v>
      </c>
      <c r="C11599" t="s">
        <v>19500</v>
      </c>
      <c r="D11599" t="s">
        <v>19630</v>
      </c>
      <c r="E11599" s="89">
        <v>79842029853</v>
      </c>
      <c r="F11599" s="89">
        <v>704837</v>
      </c>
      <c r="G11599" s="89">
        <v>7</v>
      </c>
      <c r="H11599" t="s">
        <v>19630</v>
      </c>
      <c r="I11599" s="89"/>
    </row>
    <row r="11600" x14ac:dyDescent="0.3">
      <c r="A11600" t="s">
        <v>15348</v>
      </c>
      <c r="B11600" t="s">
        <v>19478</v>
      </c>
      <c r="C11600" t="s">
        <v>19500</v>
      </c>
      <c r="D11600" t="s">
        <v>19630</v>
      </c>
      <c r="E11600" s="89">
        <v>0.90922014593445011</v>
      </c>
      <c r="F11600" s="89">
        <v>704837</v>
      </c>
      <c r="G11600" s="89">
        <v>7</v>
      </c>
      <c r="H11600" t="s">
        <v>19630</v>
      </c>
      <c r="I11600" s="89"/>
    </row>
    <row r="11601" x14ac:dyDescent="0.3">
      <c r="A11601" t="s">
        <v>15349</v>
      </c>
      <c r="B11601" t="s">
        <v>19479</v>
      </c>
      <c r="C11601" t="s">
        <v>19500</v>
      </c>
      <c r="D11601" t="s">
        <v>19630</v>
      </c>
      <c r="E11601" s="89">
        <v>113277.29652813351</v>
      </c>
      <c r="F11601" s="89">
        <v>704837</v>
      </c>
      <c r="G11601" s="89">
        <v>7</v>
      </c>
      <c r="H11601" t="s">
        <v>19630</v>
      </c>
      <c r="I11601" s="89"/>
    </row>
    <row r="11602" x14ac:dyDescent="0.3">
      <c r="A11602" t="s">
        <v>15350</v>
      </c>
      <c r="B11602" t="s">
        <v>19483</v>
      </c>
      <c r="C11602" t="s">
        <v>19500</v>
      </c>
      <c r="D11602" t="s">
        <v>19614</v>
      </c>
      <c r="E11602" s="89">
        <v>8.4756486199860509E-2</v>
      </c>
      <c r="F11602" s="89">
        <v>704837</v>
      </c>
      <c r="G11602" s="89">
        <v>7</v>
      </c>
      <c r="H11602" t="s">
        <v>19629</v>
      </c>
      <c r="I11602" s="89"/>
    </row>
    <row r="11603" x14ac:dyDescent="0.3">
      <c r="A11603" t="s">
        <v>15351</v>
      </c>
      <c r="B11603" t="s">
        <v>19483</v>
      </c>
      <c r="C11603" t="s">
        <v>19500</v>
      </c>
      <c r="D11603" t="s">
        <v>19615</v>
      </c>
      <c r="E11603" s="89">
        <v>8.7918038028396747E-2</v>
      </c>
      <c r="F11603" s="89">
        <v>704837</v>
      </c>
      <c r="G11603" s="89">
        <v>7</v>
      </c>
      <c r="H11603" t="s">
        <v>19629</v>
      </c>
      <c r="I11603" s="89"/>
    </row>
    <row r="11604" x14ac:dyDescent="0.3">
      <c r="A11604" t="s">
        <v>15352</v>
      </c>
      <c r="B11604" t="s">
        <v>19483</v>
      </c>
      <c r="C11604" t="s">
        <v>19500</v>
      </c>
      <c r="D11604" t="s">
        <v>19616</v>
      </c>
      <c r="E11604" s="89">
        <v>8.4765033378419244E-2</v>
      </c>
      <c r="F11604" s="89">
        <v>704837</v>
      </c>
      <c r="G11604" s="89">
        <v>7</v>
      </c>
      <c r="H11604" t="s">
        <v>19629</v>
      </c>
      <c r="I11604" s="89"/>
    </row>
    <row r="11605" x14ac:dyDescent="0.3">
      <c r="A11605" t="s">
        <v>15353</v>
      </c>
      <c r="B11605" t="s">
        <v>19483</v>
      </c>
      <c r="C11605" t="s">
        <v>19500</v>
      </c>
      <c r="D11605" t="s">
        <v>19617</v>
      </c>
      <c r="E11605" s="89">
        <v>8.769595171058564E-2</v>
      </c>
      <c r="F11605" s="89">
        <v>704837</v>
      </c>
      <c r="G11605" s="89">
        <v>7</v>
      </c>
      <c r="H11605" t="s">
        <v>19629</v>
      </c>
      <c r="I11605" s="89"/>
    </row>
    <row r="11606" x14ac:dyDescent="0.3">
      <c r="A11606" t="s">
        <v>15354</v>
      </c>
      <c r="B11606" t="s">
        <v>19483</v>
      </c>
      <c r="C11606" t="s">
        <v>19500</v>
      </c>
      <c r="D11606" t="s">
        <v>19618</v>
      </c>
      <c r="E11606" s="89">
        <v>8.7209209018803538E-2</v>
      </c>
      <c r="F11606" s="89">
        <v>704837</v>
      </c>
      <c r="G11606" s="89">
        <v>7</v>
      </c>
      <c r="H11606" t="s">
        <v>19629</v>
      </c>
      <c r="I11606" s="89"/>
    </row>
    <row r="11607" x14ac:dyDescent="0.3">
      <c r="A11607" t="s">
        <v>15355</v>
      </c>
      <c r="B11607" t="s">
        <v>19483</v>
      </c>
      <c r="C11607" t="s">
        <v>19500</v>
      </c>
      <c r="D11607" t="s">
        <v>19619</v>
      </c>
      <c r="E11607" s="89">
        <v>8.8820881054492137E-2</v>
      </c>
      <c r="F11607" s="89">
        <v>704837</v>
      </c>
      <c r="G11607" s="89">
        <v>7</v>
      </c>
      <c r="H11607" t="s">
        <v>19629</v>
      </c>
      <c r="I11607" s="89"/>
    </row>
    <row r="11608" x14ac:dyDescent="0.3">
      <c r="A11608" t="s">
        <v>15356</v>
      </c>
      <c r="B11608" t="s">
        <v>19483</v>
      </c>
      <c r="C11608" t="s">
        <v>19500</v>
      </c>
      <c r="D11608" t="s">
        <v>19620</v>
      </c>
      <c r="E11608" s="89">
        <v>8.4733559900439168E-2</v>
      </c>
      <c r="F11608" s="89">
        <v>704837</v>
      </c>
      <c r="G11608" s="89">
        <v>7</v>
      </c>
      <c r="H11608" t="s">
        <v>19629</v>
      </c>
      <c r="I11608" s="89"/>
    </row>
    <row r="11609" x14ac:dyDescent="0.3">
      <c r="A11609" t="s">
        <v>15357</v>
      </c>
      <c r="B11609" t="s">
        <v>19483</v>
      </c>
      <c r="C11609" t="s">
        <v>19500</v>
      </c>
      <c r="D11609" t="s">
        <v>19621</v>
      </c>
      <c r="E11609" s="89">
        <v>6.9194590449237883E-2</v>
      </c>
      <c r="F11609" s="89">
        <v>704837</v>
      </c>
      <c r="G11609" s="89">
        <v>7</v>
      </c>
      <c r="H11609" t="s">
        <v>19629</v>
      </c>
      <c r="I11609" s="89"/>
    </row>
    <row r="11610" x14ac:dyDescent="0.3">
      <c r="A11610" t="s">
        <v>15358</v>
      </c>
      <c r="B11610" t="s">
        <v>19483</v>
      </c>
      <c r="C11610" t="s">
        <v>19500</v>
      </c>
      <c r="D11610" t="s">
        <v>19622</v>
      </c>
      <c r="E11610" s="89">
        <v>8.6836801516068846E-2</v>
      </c>
      <c r="F11610" s="89">
        <v>704837</v>
      </c>
      <c r="G11610" s="89">
        <v>7</v>
      </c>
      <c r="H11610" t="s">
        <v>19629</v>
      </c>
      <c r="I11610" s="89"/>
    </row>
    <row r="11611" x14ac:dyDescent="0.3">
      <c r="A11611" t="s">
        <v>15359</v>
      </c>
      <c r="B11611" t="s">
        <v>19483</v>
      </c>
      <c r="C11611" t="s">
        <v>19500</v>
      </c>
      <c r="D11611" t="s">
        <v>19623</v>
      </c>
      <c r="E11611" s="89">
        <v>0.1964836332775754</v>
      </c>
      <c r="F11611" s="89">
        <v>704837</v>
      </c>
      <c r="G11611" s="89">
        <v>7</v>
      </c>
      <c r="H11611" t="s">
        <v>19629</v>
      </c>
      <c r="I11611" s="89"/>
    </row>
    <row r="11612" x14ac:dyDescent="0.3">
      <c r="A11612" t="s">
        <v>15360</v>
      </c>
      <c r="B11612" t="s">
        <v>19483</v>
      </c>
      <c r="C11612" t="s">
        <v>19500</v>
      </c>
      <c r="D11612" t="s">
        <v>19624</v>
      </c>
      <c r="E11612" s="89">
        <v>0.47830479992041769</v>
      </c>
      <c r="F11612" s="89">
        <v>704837</v>
      </c>
      <c r="G11612" s="89">
        <v>7</v>
      </c>
      <c r="H11612" t="s">
        <v>19629</v>
      </c>
      <c r="I11612" s="89"/>
    </row>
    <row r="11613" x14ac:dyDescent="0.3">
      <c r="A11613" t="s">
        <v>15361</v>
      </c>
      <c r="B11613" t="s">
        <v>19476</v>
      </c>
      <c r="C11613" t="s">
        <v>19501</v>
      </c>
      <c r="D11613" t="s">
        <v>19630</v>
      </c>
      <c r="E11613" s="89">
        <v>0</v>
      </c>
      <c r="F11613" s="89">
        <v>704837</v>
      </c>
      <c r="G11613" s="89">
        <v>7</v>
      </c>
      <c r="H11613" t="s">
        <v>19630</v>
      </c>
      <c r="I11613" s="89"/>
    </row>
    <row r="11614" x14ac:dyDescent="0.3">
      <c r="A11614" t="s">
        <v>15362</v>
      </c>
      <c r="B11614" t="s">
        <v>19477</v>
      </c>
      <c r="C11614" t="s">
        <v>19501</v>
      </c>
      <c r="D11614" t="s">
        <v>19630</v>
      </c>
      <c r="E11614" s="89">
        <v>0</v>
      </c>
      <c r="F11614" s="89">
        <v>704837</v>
      </c>
      <c r="G11614" s="89">
        <v>7</v>
      </c>
      <c r="H11614" t="s">
        <v>19630</v>
      </c>
      <c r="I11614" s="89"/>
    </row>
    <row r="11615" x14ac:dyDescent="0.3">
      <c r="A11615" t="s">
        <v>15363</v>
      </c>
      <c r="B11615" t="s">
        <v>19478</v>
      </c>
      <c r="C11615" t="s">
        <v>19501</v>
      </c>
      <c r="D11615" t="s">
        <v>19630</v>
      </c>
      <c r="E11615" s="89">
        <v>0</v>
      </c>
      <c r="F11615" s="89">
        <v>704837</v>
      </c>
      <c r="G11615" s="89">
        <v>7</v>
      </c>
      <c r="H11615" t="s">
        <v>19630</v>
      </c>
      <c r="I11615" s="89"/>
    </row>
    <row r="11616" x14ac:dyDescent="0.3">
      <c r="A11616" t="s">
        <v>15364</v>
      </c>
      <c r="B11616" t="s">
        <v>19479</v>
      </c>
      <c r="C11616" t="s">
        <v>19501</v>
      </c>
      <c r="D11616" t="s">
        <v>19630</v>
      </c>
      <c r="E11616" s="89">
        <v>0</v>
      </c>
      <c r="F11616" s="89">
        <v>704837</v>
      </c>
      <c r="G11616" s="89">
        <v>7</v>
      </c>
      <c r="H11616" t="s">
        <v>19630</v>
      </c>
      <c r="I11616" s="89"/>
    </row>
    <row r="11617" x14ac:dyDescent="0.3">
      <c r="A11617" t="s">
        <v>15365</v>
      </c>
      <c r="B11617" t="s">
        <v>19476</v>
      </c>
      <c r="C11617" t="s">
        <v>19502</v>
      </c>
      <c r="D11617" t="s">
        <v>19630</v>
      </c>
      <c r="E11617" s="89">
        <v>81878</v>
      </c>
      <c r="F11617" s="89">
        <v>704837</v>
      </c>
      <c r="G11617" s="89">
        <v>7</v>
      </c>
      <c r="H11617" t="s">
        <v>19630</v>
      </c>
      <c r="I11617" s="89"/>
    </row>
    <row r="11618" x14ac:dyDescent="0.3">
      <c r="A11618" t="s">
        <v>15366</v>
      </c>
      <c r="B11618" t="s">
        <v>19477</v>
      </c>
      <c r="C11618" t="s">
        <v>19502</v>
      </c>
      <c r="D11618" t="s">
        <v>19630</v>
      </c>
      <c r="E11618" s="89">
        <v>401614948.27734381</v>
      </c>
      <c r="F11618" s="89">
        <v>704837</v>
      </c>
      <c r="G11618" s="89">
        <v>7</v>
      </c>
      <c r="H11618" t="s">
        <v>19630</v>
      </c>
      <c r="I11618" s="89"/>
    </row>
    <row r="11619" x14ac:dyDescent="0.3">
      <c r="A11619" t="s">
        <v>15367</v>
      </c>
      <c r="B11619" t="s">
        <v>19478</v>
      </c>
      <c r="C11619" t="s">
        <v>19502</v>
      </c>
      <c r="D11619" t="s">
        <v>19630</v>
      </c>
      <c r="E11619" s="89">
        <v>0.1161658652993529</v>
      </c>
      <c r="F11619" s="89">
        <v>704837</v>
      </c>
      <c r="G11619" s="89">
        <v>7</v>
      </c>
      <c r="H11619" t="s">
        <v>19630</v>
      </c>
      <c r="I11619" s="89"/>
    </row>
    <row r="11620" x14ac:dyDescent="0.3">
      <c r="A11620" t="s">
        <v>15368</v>
      </c>
      <c r="B11620" t="s">
        <v>19479</v>
      </c>
      <c r="C11620" t="s">
        <v>19502</v>
      </c>
      <c r="D11620" t="s">
        <v>19630</v>
      </c>
      <c r="E11620" s="89">
        <v>569.79833390889485</v>
      </c>
      <c r="F11620" s="89">
        <v>704837</v>
      </c>
      <c r="G11620" s="89">
        <v>7</v>
      </c>
      <c r="H11620" t="s">
        <v>19630</v>
      </c>
      <c r="I11620" s="89"/>
    </row>
    <row r="11621" x14ac:dyDescent="0.3">
      <c r="A11621" t="s">
        <v>15369</v>
      </c>
      <c r="B11621" t="s">
        <v>19483</v>
      </c>
      <c r="C11621" t="s">
        <v>19502</v>
      </c>
      <c r="D11621" t="s">
        <v>19614</v>
      </c>
      <c r="E11621" s="89">
        <v>3.3536364878976638E-3</v>
      </c>
      <c r="F11621" s="89">
        <v>704837</v>
      </c>
      <c r="G11621" s="89">
        <v>7</v>
      </c>
      <c r="H11621" t="s">
        <v>19629</v>
      </c>
      <c r="I11621" s="89"/>
    </row>
    <row r="11622" x14ac:dyDescent="0.3">
      <c r="A11622" t="s">
        <v>15370</v>
      </c>
      <c r="B11622" t="s">
        <v>19483</v>
      </c>
      <c r="C11622" t="s">
        <v>19502</v>
      </c>
      <c r="D11622" t="s">
        <v>19615</v>
      </c>
      <c r="E11622" s="89">
        <v>3.4729760571129129E-3</v>
      </c>
      <c r="F11622" s="89">
        <v>704837</v>
      </c>
      <c r="G11622" s="89">
        <v>7</v>
      </c>
      <c r="H11622" t="s">
        <v>19629</v>
      </c>
      <c r="I11622" s="89"/>
    </row>
    <row r="11623" x14ac:dyDescent="0.3">
      <c r="A11623" t="s">
        <v>15371</v>
      </c>
      <c r="B11623" t="s">
        <v>19483</v>
      </c>
      <c r="C11623" t="s">
        <v>19502</v>
      </c>
      <c r="D11623" t="s">
        <v>19616</v>
      </c>
      <c r="E11623" s="89">
        <v>3.3536364878976638E-3</v>
      </c>
      <c r="F11623" s="89">
        <v>704837</v>
      </c>
      <c r="G11623" s="89">
        <v>7</v>
      </c>
      <c r="H11623" t="s">
        <v>19629</v>
      </c>
      <c r="I11623" s="89"/>
    </row>
    <row r="11624" x14ac:dyDescent="0.3">
      <c r="A11624" t="s">
        <v>15372</v>
      </c>
      <c r="B11624" t="s">
        <v>19483</v>
      </c>
      <c r="C11624" t="s">
        <v>19502</v>
      </c>
      <c r="D11624" t="s">
        <v>19617</v>
      </c>
      <c r="E11624" s="89">
        <v>3.4698408959088112E-3</v>
      </c>
      <c r="F11624" s="89">
        <v>704837</v>
      </c>
      <c r="G11624" s="89">
        <v>7</v>
      </c>
      <c r="H11624" t="s">
        <v>19629</v>
      </c>
      <c r="I11624" s="89"/>
    </row>
    <row r="11625" x14ac:dyDescent="0.3">
      <c r="A11625" t="s">
        <v>15373</v>
      </c>
      <c r="B11625" t="s">
        <v>19483</v>
      </c>
      <c r="C11625" t="s">
        <v>19502</v>
      </c>
      <c r="D11625" t="s">
        <v>19618</v>
      </c>
      <c r="E11625" s="89">
        <v>3.4356140473628658E-3</v>
      </c>
      <c r="F11625" s="89">
        <v>704837</v>
      </c>
      <c r="G11625" s="89">
        <v>7</v>
      </c>
      <c r="H11625" t="s">
        <v>19629</v>
      </c>
      <c r="I11625" s="89"/>
    </row>
    <row r="11626" x14ac:dyDescent="0.3">
      <c r="A11626" t="s">
        <v>15374</v>
      </c>
      <c r="B11626" t="s">
        <v>19483</v>
      </c>
      <c r="C11626" t="s">
        <v>19502</v>
      </c>
      <c r="D11626" t="s">
        <v>19619</v>
      </c>
      <c r="E11626" s="89">
        <v>3.5321314485282978E-3</v>
      </c>
      <c r="F11626" s="89">
        <v>704837</v>
      </c>
      <c r="G11626" s="89">
        <v>7</v>
      </c>
      <c r="H11626" t="s">
        <v>19629</v>
      </c>
      <c r="I11626" s="89"/>
    </row>
    <row r="11627" x14ac:dyDescent="0.3">
      <c r="A11627" t="s">
        <v>15375</v>
      </c>
      <c r="B11627" t="s">
        <v>19483</v>
      </c>
      <c r="C11627" t="s">
        <v>19502</v>
      </c>
      <c r="D11627" t="s">
        <v>19620</v>
      </c>
      <c r="E11627" s="89">
        <v>3.3687677711510791E-3</v>
      </c>
      <c r="F11627" s="89">
        <v>704837</v>
      </c>
      <c r="G11627" s="89">
        <v>7</v>
      </c>
      <c r="H11627" t="s">
        <v>19629</v>
      </c>
      <c r="I11627" s="89"/>
    </row>
    <row r="11628" x14ac:dyDescent="0.3">
      <c r="A11628" t="s">
        <v>15376</v>
      </c>
      <c r="B11628" t="s">
        <v>19483</v>
      </c>
      <c r="C11628" t="s">
        <v>19502</v>
      </c>
      <c r="D11628" t="s">
        <v>19621</v>
      </c>
      <c r="E11628" s="89">
        <v>2.732487247887883E-3</v>
      </c>
      <c r="F11628" s="89">
        <v>704837</v>
      </c>
      <c r="G11628" s="89">
        <v>7</v>
      </c>
      <c r="H11628" t="s">
        <v>19629</v>
      </c>
      <c r="I11628" s="89"/>
    </row>
    <row r="11629" x14ac:dyDescent="0.3">
      <c r="A11629" t="s">
        <v>15377</v>
      </c>
      <c r="B11629" t="s">
        <v>19483</v>
      </c>
      <c r="C11629" t="s">
        <v>19502</v>
      </c>
      <c r="D11629" t="s">
        <v>19622</v>
      </c>
      <c r="E11629" s="89">
        <v>3.428631816455527E-3</v>
      </c>
      <c r="F11629" s="89">
        <v>704837</v>
      </c>
      <c r="G11629" s="89">
        <v>7</v>
      </c>
      <c r="H11629" t="s">
        <v>19629</v>
      </c>
      <c r="I11629" s="89"/>
    </row>
    <row r="11630" x14ac:dyDescent="0.3">
      <c r="A11630" t="s">
        <v>15378</v>
      </c>
      <c r="B11630" t="s">
        <v>19483</v>
      </c>
      <c r="C11630" t="s">
        <v>19502</v>
      </c>
      <c r="D11630" t="s">
        <v>19623</v>
      </c>
      <c r="E11630" s="89">
        <v>8.2768272191871221E-3</v>
      </c>
      <c r="F11630" s="89">
        <v>704837</v>
      </c>
      <c r="G11630" s="89">
        <v>7</v>
      </c>
      <c r="H11630" t="s">
        <v>19629</v>
      </c>
      <c r="I11630" s="89"/>
    </row>
    <row r="11631" x14ac:dyDescent="0.3">
      <c r="A11631" t="s">
        <v>15379</v>
      </c>
      <c r="B11631" t="s">
        <v>19483</v>
      </c>
      <c r="C11631" t="s">
        <v>19502</v>
      </c>
      <c r="D11631" t="s">
        <v>19624</v>
      </c>
      <c r="E11631" s="89">
        <v>1.9161909116750218E-2</v>
      </c>
      <c r="F11631" s="89">
        <v>704837</v>
      </c>
      <c r="G11631" s="89">
        <v>7</v>
      </c>
      <c r="H11631" t="s">
        <v>19629</v>
      </c>
      <c r="I11631" s="89"/>
    </row>
    <row r="11632" x14ac:dyDescent="0.3">
      <c r="A11632" t="s">
        <v>15380</v>
      </c>
      <c r="B11632" t="s">
        <v>19476</v>
      </c>
      <c r="C11632" t="s">
        <v>19503</v>
      </c>
      <c r="D11632" t="s">
        <v>19630</v>
      </c>
      <c r="E11632" s="89">
        <v>316020</v>
      </c>
      <c r="F11632" s="89">
        <v>704837</v>
      </c>
      <c r="G11632" s="89">
        <v>7</v>
      </c>
      <c r="H11632" t="s">
        <v>19630</v>
      </c>
      <c r="I11632" s="89"/>
    </row>
    <row r="11633" x14ac:dyDescent="0.3">
      <c r="A11633" t="s">
        <v>15381</v>
      </c>
      <c r="B11633" t="s">
        <v>19477</v>
      </c>
      <c r="C11633" t="s">
        <v>19503</v>
      </c>
      <c r="D11633" t="s">
        <v>19630</v>
      </c>
      <c r="E11633" s="89">
        <v>115000929606.5</v>
      </c>
      <c r="F11633" s="89">
        <v>704837</v>
      </c>
      <c r="G11633" s="89">
        <v>7</v>
      </c>
      <c r="H11633" t="s">
        <v>19630</v>
      </c>
      <c r="I11633" s="89"/>
    </row>
    <row r="11634" x14ac:dyDescent="0.3">
      <c r="A11634" t="s">
        <v>15382</v>
      </c>
      <c r="B11634" t="s">
        <v>19478</v>
      </c>
      <c r="C11634" t="s">
        <v>19503</v>
      </c>
      <c r="D11634" t="s">
        <v>19630</v>
      </c>
      <c r="E11634" s="89">
        <v>0.44835898228952231</v>
      </c>
      <c r="F11634" s="89">
        <v>704837</v>
      </c>
      <c r="G11634" s="89">
        <v>7</v>
      </c>
      <c r="H11634" t="s">
        <v>19630</v>
      </c>
      <c r="I11634" s="89"/>
    </row>
    <row r="11635" x14ac:dyDescent="0.3">
      <c r="A11635" t="s">
        <v>15383</v>
      </c>
      <c r="B11635" t="s">
        <v>19479</v>
      </c>
      <c r="C11635" t="s">
        <v>19503</v>
      </c>
      <c r="D11635" t="s">
        <v>19630</v>
      </c>
      <c r="E11635" s="89">
        <v>163159.6093940869</v>
      </c>
      <c r="F11635" s="89">
        <v>704837</v>
      </c>
      <c r="G11635" s="89">
        <v>7</v>
      </c>
      <c r="H11635" t="s">
        <v>19630</v>
      </c>
      <c r="I11635" s="89"/>
    </row>
    <row r="11636" x14ac:dyDescent="0.3">
      <c r="A11636" t="s">
        <v>15384</v>
      </c>
      <c r="B11636" t="s">
        <v>19483</v>
      </c>
      <c r="C11636" t="s">
        <v>19503</v>
      </c>
      <c r="D11636" t="s">
        <v>19614</v>
      </c>
      <c r="E11636" s="89">
        <v>0.25011505178477772</v>
      </c>
      <c r="F11636" s="89">
        <v>704837</v>
      </c>
      <c r="G11636" s="89">
        <v>7</v>
      </c>
      <c r="H11636" t="s">
        <v>19629</v>
      </c>
      <c r="I11636" s="89"/>
    </row>
    <row r="11637" x14ac:dyDescent="0.3">
      <c r="A11637" t="s">
        <v>15385</v>
      </c>
      <c r="B11637" t="s">
        <v>19483</v>
      </c>
      <c r="C11637" t="s">
        <v>19503</v>
      </c>
      <c r="D11637" t="s">
        <v>19615</v>
      </c>
      <c r="E11637" s="89">
        <v>0.26303301975584642</v>
      </c>
      <c r="F11637" s="89">
        <v>704837</v>
      </c>
      <c r="G11637" s="89">
        <v>7</v>
      </c>
      <c r="H11637" t="s">
        <v>19629</v>
      </c>
      <c r="I11637" s="89"/>
    </row>
    <row r="11638" x14ac:dyDescent="0.3">
      <c r="A11638" t="s">
        <v>15386</v>
      </c>
      <c r="B11638" t="s">
        <v>19483</v>
      </c>
      <c r="C11638" t="s">
        <v>19503</v>
      </c>
      <c r="D11638" t="s">
        <v>19616</v>
      </c>
      <c r="E11638" s="89">
        <v>0.25022716447653298</v>
      </c>
      <c r="F11638" s="89">
        <v>704837</v>
      </c>
      <c r="G11638" s="89">
        <v>7</v>
      </c>
      <c r="H11638" t="s">
        <v>19629</v>
      </c>
      <c r="I11638" s="89"/>
    </row>
    <row r="11639" x14ac:dyDescent="0.3">
      <c r="A11639" t="s">
        <v>15387</v>
      </c>
      <c r="B11639" t="s">
        <v>19483</v>
      </c>
      <c r="C11639" t="s">
        <v>19503</v>
      </c>
      <c r="D11639" t="s">
        <v>19617</v>
      </c>
      <c r="E11639" s="89">
        <v>0.26210130526067038</v>
      </c>
      <c r="F11639" s="89">
        <v>704837</v>
      </c>
      <c r="G11639" s="89">
        <v>7</v>
      </c>
      <c r="H11639" t="s">
        <v>19629</v>
      </c>
      <c r="I11639" s="89"/>
    </row>
    <row r="11640" x14ac:dyDescent="0.3">
      <c r="A11640" t="s">
        <v>15388</v>
      </c>
      <c r="B11640" t="s">
        <v>19483</v>
      </c>
      <c r="C11640" t="s">
        <v>19503</v>
      </c>
      <c r="D11640" t="s">
        <v>19618</v>
      </c>
      <c r="E11640" s="89">
        <v>0.26080034474891511</v>
      </c>
      <c r="F11640" s="89">
        <v>704837</v>
      </c>
      <c r="G11640" s="89">
        <v>7</v>
      </c>
      <c r="H11640" t="s">
        <v>19629</v>
      </c>
      <c r="I11640" s="89"/>
    </row>
    <row r="11641" x14ac:dyDescent="0.3">
      <c r="A11641" t="s">
        <v>15389</v>
      </c>
      <c r="B11641" t="s">
        <v>19483</v>
      </c>
      <c r="C11641" t="s">
        <v>19503</v>
      </c>
      <c r="D11641" t="s">
        <v>19619</v>
      </c>
      <c r="E11641" s="89">
        <v>0.26924192905297972</v>
      </c>
      <c r="F11641" s="89">
        <v>704837</v>
      </c>
      <c r="G11641" s="89">
        <v>7</v>
      </c>
      <c r="H11641" t="s">
        <v>19629</v>
      </c>
      <c r="I11641" s="89"/>
    </row>
    <row r="11642" x14ac:dyDescent="0.3">
      <c r="A11642" t="s">
        <v>15390</v>
      </c>
      <c r="B11642" t="s">
        <v>19483</v>
      </c>
      <c r="C11642" t="s">
        <v>19503</v>
      </c>
      <c r="D11642" t="s">
        <v>19620</v>
      </c>
      <c r="E11642" s="89">
        <v>0.25537150928890601</v>
      </c>
      <c r="F11642" s="89">
        <v>704837</v>
      </c>
      <c r="G11642" s="89">
        <v>7</v>
      </c>
      <c r="H11642" t="s">
        <v>19629</v>
      </c>
      <c r="I11642" s="89"/>
    </row>
    <row r="11643" x14ac:dyDescent="0.3">
      <c r="A11643" t="s">
        <v>15391</v>
      </c>
      <c r="B11643" t="s">
        <v>19483</v>
      </c>
      <c r="C11643" t="s">
        <v>19503</v>
      </c>
      <c r="D11643" t="s">
        <v>19621</v>
      </c>
      <c r="E11643" s="89">
        <v>0.17337625946003241</v>
      </c>
      <c r="F11643" s="89">
        <v>704837</v>
      </c>
      <c r="G11643" s="89">
        <v>7</v>
      </c>
      <c r="H11643" t="s">
        <v>19629</v>
      </c>
      <c r="I11643" s="89"/>
    </row>
    <row r="11644" x14ac:dyDescent="0.3">
      <c r="A11644" t="s">
        <v>15392</v>
      </c>
      <c r="B11644" t="s">
        <v>19483</v>
      </c>
      <c r="C11644" t="s">
        <v>19503</v>
      </c>
      <c r="D11644" t="s">
        <v>19622</v>
      </c>
      <c r="E11644" s="89">
        <v>0.25831599464527749</v>
      </c>
      <c r="F11644" s="89">
        <v>704837</v>
      </c>
      <c r="G11644" s="89">
        <v>7</v>
      </c>
      <c r="H11644" t="s">
        <v>19629</v>
      </c>
      <c r="I11644" s="89"/>
    </row>
    <row r="11645" x14ac:dyDescent="0.3">
      <c r="A11645" t="s">
        <v>15393</v>
      </c>
      <c r="B11645" t="s">
        <v>19483</v>
      </c>
      <c r="C11645" t="s">
        <v>19503</v>
      </c>
      <c r="D11645" t="s">
        <v>19623</v>
      </c>
      <c r="E11645" s="89">
        <v>0.56229467688950396</v>
      </c>
      <c r="F11645" s="89">
        <v>704837</v>
      </c>
      <c r="G11645" s="89">
        <v>7</v>
      </c>
      <c r="H11645" t="s">
        <v>19629</v>
      </c>
      <c r="I11645" s="89"/>
    </row>
    <row r="11646" x14ac:dyDescent="0.3">
      <c r="A11646" t="s">
        <v>15394</v>
      </c>
      <c r="B11646" t="s">
        <v>19483</v>
      </c>
      <c r="C11646" t="s">
        <v>19503</v>
      </c>
      <c r="D11646" t="s">
        <v>19624</v>
      </c>
      <c r="E11646" s="89">
        <v>1.3899702979787121</v>
      </c>
      <c r="F11646" s="89">
        <v>704837</v>
      </c>
      <c r="G11646" s="89">
        <v>7</v>
      </c>
      <c r="H11646" t="s">
        <v>19629</v>
      </c>
      <c r="I11646" s="89"/>
    </row>
    <row r="11647" x14ac:dyDescent="0.3">
      <c r="A11647" t="s">
        <v>15395</v>
      </c>
      <c r="B11647" t="s">
        <v>19476</v>
      </c>
      <c r="C11647" t="s">
        <v>19504</v>
      </c>
      <c r="D11647" t="s">
        <v>19630</v>
      </c>
      <c r="E11647" s="89">
        <v>149951</v>
      </c>
      <c r="F11647" s="89">
        <v>704837</v>
      </c>
      <c r="G11647" s="89">
        <v>7</v>
      </c>
      <c r="H11647" t="s">
        <v>19630</v>
      </c>
      <c r="I11647" s="89"/>
    </row>
    <row r="11648" x14ac:dyDescent="0.3">
      <c r="A11648" t="s">
        <v>15396</v>
      </c>
      <c r="B11648" t="s">
        <v>19477</v>
      </c>
      <c r="C11648" t="s">
        <v>19504</v>
      </c>
      <c r="D11648" t="s">
        <v>19630</v>
      </c>
      <c r="E11648" s="89">
        <v>68807686276.875</v>
      </c>
      <c r="F11648" s="89">
        <v>704837</v>
      </c>
      <c r="G11648" s="89">
        <v>7</v>
      </c>
      <c r="H11648" t="s">
        <v>19630</v>
      </c>
      <c r="I11648" s="89"/>
    </row>
    <row r="11649" x14ac:dyDescent="0.3">
      <c r="A11649" t="s">
        <v>15397</v>
      </c>
      <c r="B11649" t="s">
        <v>19478</v>
      </c>
      <c r="C11649" t="s">
        <v>19504</v>
      </c>
      <c r="D11649" t="s">
        <v>19630</v>
      </c>
      <c r="E11649" s="89">
        <v>0.212745641900184</v>
      </c>
      <c r="F11649" s="89">
        <v>704837</v>
      </c>
      <c r="G11649" s="89">
        <v>7</v>
      </c>
      <c r="H11649" t="s">
        <v>19630</v>
      </c>
      <c r="I11649" s="89"/>
    </row>
    <row r="11650" x14ac:dyDescent="0.3">
      <c r="A11650" t="s">
        <v>15398</v>
      </c>
      <c r="B11650" t="s">
        <v>19479</v>
      </c>
      <c r="C11650" t="s">
        <v>19504</v>
      </c>
      <c r="D11650" t="s">
        <v>19630</v>
      </c>
      <c r="E11650" s="89">
        <v>97622.125792027087</v>
      </c>
      <c r="F11650" s="89">
        <v>704837</v>
      </c>
      <c r="G11650" s="89">
        <v>7</v>
      </c>
      <c r="H11650" t="s">
        <v>19630</v>
      </c>
      <c r="I11650" s="89"/>
    </row>
    <row r="11651" x14ac:dyDescent="0.3">
      <c r="A11651" t="s">
        <v>15399</v>
      </c>
      <c r="B11651" t="s">
        <v>19483</v>
      </c>
      <c r="C11651" t="s">
        <v>19504</v>
      </c>
      <c r="D11651" t="s">
        <v>19614</v>
      </c>
      <c r="E11651" s="89">
        <v>0.31034866997752192</v>
      </c>
      <c r="F11651" s="89">
        <v>704837</v>
      </c>
      <c r="G11651" s="89">
        <v>7</v>
      </c>
      <c r="H11651" t="s">
        <v>19629</v>
      </c>
      <c r="I11651" s="89"/>
    </row>
    <row r="11652" x14ac:dyDescent="0.3">
      <c r="A11652" t="s">
        <v>15400</v>
      </c>
      <c r="B11652" t="s">
        <v>19483</v>
      </c>
      <c r="C11652" t="s">
        <v>19504</v>
      </c>
      <c r="D11652" t="s">
        <v>19615</v>
      </c>
      <c r="E11652" s="89">
        <v>0.32279019046177931</v>
      </c>
      <c r="F11652" s="89">
        <v>704837</v>
      </c>
      <c r="G11652" s="89">
        <v>7</v>
      </c>
      <c r="H11652" t="s">
        <v>19629</v>
      </c>
      <c r="I11652" s="89"/>
    </row>
    <row r="11653" x14ac:dyDescent="0.3">
      <c r="A11653" t="s">
        <v>15401</v>
      </c>
      <c r="B11653" t="s">
        <v>19483</v>
      </c>
      <c r="C11653" t="s">
        <v>19504</v>
      </c>
      <c r="D11653" t="s">
        <v>19616</v>
      </c>
      <c r="E11653" s="89">
        <v>0.31043527588625941</v>
      </c>
      <c r="F11653" s="89">
        <v>704837</v>
      </c>
      <c r="G11653" s="89">
        <v>7</v>
      </c>
      <c r="H11653" t="s">
        <v>19629</v>
      </c>
      <c r="I11653" s="89"/>
    </row>
    <row r="11654" x14ac:dyDescent="0.3">
      <c r="A11654" t="s">
        <v>15402</v>
      </c>
      <c r="B11654" t="s">
        <v>19483</v>
      </c>
      <c r="C11654" t="s">
        <v>19504</v>
      </c>
      <c r="D11654" t="s">
        <v>19617</v>
      </c>
      <c r="E11654" s="89">
        <v>0.32156537797531148</v>
      </c>
      <c r="F11654" s="89">
        <v>704837</v>
      </c>
      <c r="G11654" s="89">
        <v>7</v>
      </c>
      <c r="H11654" t="s">
        <v>19629</v>
      </c>
      <c r="I11654" s="89"/>
    </row>
    <row r="11655" x14ac:dyDescent="0.3">
      <c r="A11655" t="s">
        <v>15403</v>
      </c>
      <c r="B11655" t="s">
        <v>19483</v>
      </c>
      <c r="C11655" t="s">
        <v>19504</v>
      </c>
      <c r="D11655" t="s">
        <v>19618</v>
      </c>
      <c r="E11655" s="89">
        <v>0.32150069892949529</v>
      </c>
      <c r="F11655" s="89">
        <v>704837</v>
      </c>
      <c r="G11655" s="89">
        <v>7</v>
      </c>
      <c r="H11655" t="s">
        <v>19629</v>
      </c>
      <c r="I11655" s="89"/>
    </row>
    <row r="11656" x14ac:dyDescent="0.3">
      <c r="A11656" t="s">
        <v>15404</v>
      </c>
      <c r="B11656" t="s">
        <v>19483</v>
      </c>
      <c r="C11656" t="s">
        <v>19504</v>
      </c>
      <c r="D11656" t="s">
        <v>19619</v>
      </c>
      <c r="E11656" s="89">
        <v>0.33063363127566092</v>
      </c>
      <c r="F11656" s="89">
        <v>704837</v>
      </c>
      <c r="G11656" s="89">
        <v>7</v>
      </c>
      <c r="H11656" t="s">
        <v>19629</v>
      </c>
      <c r="I11656" s="89"/>
    </row>
    <row r="11657" x14ac:dyDescent="0.3">
      <c r="A11657" t="s">
        <v>15405</v>
      </c>
      <c r="B11657" t="s">
        <v>19483</v>
      </c>
      <c r="C11657" t="s">
        <v>19504</v>
      </c>
      <c r="D11657" t="s">
        <v>19620</v>
      </c>
      <c r="E11657" s="89">
        <v>0.31441605379946458</v>
      </c>
      <c r="F11657" s="89">
        <v>704837</v>
      </c>
      <c r="G11657" s="89">
        <v>7</v>
      </c>
      <c r="H11657" t="s">
        <v>19629</v>
      </c>
      <c r="I11657" s="89"/>
    </row>
    <row r="11658" x14ac:dyDescent="0.3">
      <c r="A11658" t="s">
        <v>15406</v>
      </c>
      <c r="B11658" t="s">
        <v>19483</v>
      </c>
      <c r="C11658" t="s">
        <v>19504</v>
      </c>
      <c r="D11658" t="s">
        <v>19621</v>
      </c>
      <c r="E11658" s="89">
        <v>0.19827302275453251</v>
      </c>
      <c r="F11658" s="89">
        <v>704837</v>
      </c>
      <c r="G11658" s="89">
        <v>7</v>
      </c>
      <c r="H11658" t="s">
        <v>19629</v>
      </c>
      <c r="I11658" s="89"/>
    </row>
    <row r="11659" x14ac:dyDescent="0.3">
      <c r="A11659" t="s">
        <v>15407</v>
      </c>
      <c r="B11659" t="s">
        <v>19483</v>
      </c>
      <c r="C11659" t="s">
        <v>19504</v>
      </c>
      <c r="D11659" t="s">
        <v>19622</v>
      </c>
      <c r="E11659" s="89">
        <v>0.31899567335266932</v>
      </c>
      <c r="F11659" s="89">
        <v>704837</v>
      </c>
      <c r="G11659" s="89">
        <v>7</v>
      </c>
      <c r="H11659" t="s">
        <v>19629</v>
      </c>
      <c r="I11659" s="89"/>
    </row>
    <row r="11660" x14ac:dyDescent="0.3">
      <c r="A11660" t="s">
        <v>15408</v>
      </c>
      <c r="B11660" t="s">
        <v>19483</v>
      </c>
      <c r="C11660" t="s">
        <v>19504</v>
      </c>
      <c r="D11660" t="s">
        <v>19623</v>
      </c>
      <c r="E11660" s="89">
        <v>0.69640415850832893</v>
      </c>
      <c r="F11660" s="89">
        <v>704837</v>
      </c>
      <c r="G11660" s="89">
        <v>7</v>
      </c>
      <c r="H11660" t="s">
        <v>19629</v>
      </c>
      <c r="I11660" s="89"/>
    </row>
    <row r="11661" x14ac:dyDescent="0.3">
      <c r="A11661" t="s">
        <v>15409</v>
      </c>
      <c r="B11661" t="s">
        <v>19483</v>
      </c>
      <c r="C11661" t="s">
        <v>19504</v>
      </c>
      <c r="D11661" t="s">
        <v>19624</v>
      </c>
      <c r="E11661" s="89">
        <v>1.7449751130133879</v>
      </c>
      <c r="F11661" s="89">
        <v>704837</v>
      </c>
      <c r="G11661" s="89">
        <v>7</v>
      </c>
      <c r="H11661" t="s">
        <v>19629</v>
      </c>
      <c r="I11661" s="89"/>
    </row>
    <row r="11662" x14ac:dyDescent="0.3">
      <c r="A11662" t="s">
        <v>15410</v>
      </c>
      <c r="B11662" t="s">
        <v>19476</v>
      </c>
      <c r="C11662" t="s">
        <v>19505</v>
      </c>
      <c r="D11662" t="s">
        <v>19630</v>
      </c>
      <c r="E11662" s="89">
        <v>32229</v>
      </c>
      <c r="F11662" s="89">
        <v>704837</v>
      </c>
      <c r="G11662" s="89">
        <v>7</v>
      </c>
      <c r="H11662" t="s">
        <v>19630</v>
      </c>
      <c r="I11662" s="89"/>
    </row>
    <row r="11663" x14ac:dyDescent="0.3">
      <c r="A11663" t="s">
        <v>15411</v>
      </c>
      <c r="B11663" t="s">
        <v>19477</v>
      </c>
      <c r="C11663" t="s">
        <v>19505</v>
      </c>
      <c r="D11663" t="s">
        <v>19630</v>
      </c>
      <c r="E11663" s="89">
        <v>55147219609.6875</v>
      </c>
      <c r="F11663" s="89">
        <v>704837</v>
      </c>
      <c r="G11663" s="89">
        <v>7</v>
      </c>
      <c r="H11663" t="s">
        <v>19630</v>
      </c>
      <c r="I11663" s="89"/>
    </row>
    <row r="11664" x14ac:dyDescent="0.3">
      <c r="A11664" t="s">
        <v>15412</v>
      </c>
      <c r="B11664" t="s">
        <v>19478</v>
      </c>
      <c r="C11664" t="s">
        <v>19505</v>
      </c>
      <c r="D11664" t="s">
        <v>19630</v>
      </c>
      <c r="E11664" s="89">
        <v>4.5725465604104211E-2</v>
      </c>
      <c r="F11664" s="89">
        <v>704837</v>
      </c>
      <c r="G11664" s="89">
        <v>7</v>
      </c>
      <c r="H11664" t="s">
        <v>19630</v>
      </c>
      <c r="I11664" s="89"/>
    </row>
    <row r="11665" x14ac:dyDescent="0.3">
      <c r="A11665" t="s">
        <v>15413</v>
      </c>
      <c r="B11665" t="s">
        <v>19479</v>
      </c>
      <c r="C11665" t="s">
        <v>19505</v>
      </c>
      <c r="D11665" t="s">
        <v>19630</v>
      </c>
      <c r="E11665" s="89">
        <v>78241.096323955047</v>
      </c>
      <c r="F11665" s="89">
        <v>704837</v>
      </c>
      <c r="G11665" s="89">
        <v>7</v>
      </c>
      <c r="H11665" t="s">
        <v>19630</v>
      </c>
      <c r="I11665" s="89"/>
    </row>
    <row r="11666" x14ac:dyDescent="0.3">
      <c r="A11666" t="s">
        <v>15414</v>
      </c>
      <c r="B11666" t="s">
        <v>19483</v>
      </c>
      <c r="C11666" t="s">
        <v>19505</v>
      </c>
      <c r="D11666" t="s">
        <v>19614</v>
      </c>
      <c r="E11666" s="89">
        <v>1.181400556866532</v>
      </c>
      <c r="F11666" s="89">
        <v>704837</v>
      </c>
      <c r="G11666" s="89">
        <v>7</v>
      </c>
      <c r="H11666" t="s">
        <v>19629</v>
      </c>
      <c r="I11666" s="89"/>
    </row>
    <row r="11667" x14ac:dyDescent="0.3">
      <c r="A11667" t="s">
        <v>15415</v>
      </c>
      <c r="B11667" t="s">
        <v>19483</v>
      </c>
      <c r="C11667" t="s">
        <v>19505</v>
      </c>
      <c r="D11667" t="s">
        <v>19615</v>
      </c>
      <c r="E11667" s="89">
        <v>1.212644168364412</v>
      </c>
      <c r="F11667" s="89">
        <v>704837</v>
      </c>
      <c r="G11667" s="89">
        <v>7</v>
      </c>
      <c r="H11667" t="s">
        <v>19629</v>
      </c>
      <c r="I11667" s="89"/>
    </row>
    <row r="11668" x14ac:dyDescent="0.3">
      <c r="A11668" t="s">
        <v>15416</v>
      </c>
      <c r="B11668" t="s">
        <v>19483</v>
      </c>
      <c r="C11668" t="s">
        <v>19505</v>
      </c>
      <c r="D11668" t="s">
        <v>19616</v>
      </c>
      <c r="E11668" s="89">
        <v>1.181400556866532</v>
      </c>
      <c r="F11668" s="89">
        <v>704837</v>
      </c>
      <c r="G11668" s="89">
        <v>7</v>
      </c>
      <c r="H11668" t="s">
        <v>19629</v>
      </c>
      <c r="I11668" s="89"/>
    </row>
    <row r="11669" x14ac:dyDescent="0.3">
      <c r="A11669" t="s">
        <v>15417</v>
      </c>
      <c r="B11669" t="s">
        <v>19483</v>
      </c>
      <c r="C11669" t="s">
        <v>19505</v>
      </c>
      <c r="D11669" t="s">
        <v>19617</v>
      </c>
      <c r="E11669" s="89">
        <v>1.209431659150086</v>
      </c>
      <c r="F11669" s="89">
        <v>704837</v>
      </c>
      <c r="G11669" s="89">
        <v>7</v>
      </c>
      <c r="H11669" t="s">
        <v>19629</v>
      </c>
      <c r="I11669" s="89"/>
    </row>
    <row r="11670" x14ac:dyDescent="0.3">
      <c r="A11670" t="s">
        <v>15418</v>
      </c>
      <c r="B11670" t="s">
        <v>19483</v>
      </c>
      <c r="C11670" t="s">
        <v>19505</v>
      </c>
      <c r="D11670" t="s">
        <v>19618</v>
      </c>
      <c r="E11670" s="89">
        <v>1.2087666325502211</v>
      </c>
      <c r="F11670" s="89">
        <v>704837</v>
      </c>
      <c r="G11670" s="89">
        <v>7</v>
      </c>
      <c r="H11670" t="s">
        <v>19629</v>
      </c>
      <c r="I11670" s="89"/>
    </row>
    <row r="11671" x14ac:dyDescent="0.3">
      <c r="A11671" t="s">
        <v>15419</v>
      </c>
      <c r="B11671" t="s">
        <v>19483</v>
      </c>
      <c r="C11671" t="s">
        <v>19505</v>
      </c>
      <c r="D11671" t="s">
        <v>19619</v>
      </c>
      <c r="E11671" s="89">
        <v>1.2543857346684979</v>
      </c>
      <c r="F11671" s="89">
        <v>704837</v>
      </c>
      <c r="G11671" s="89">
        <v>7</v>
      </c>
      <c r="H11671" t="s">
        <v>19629</v>
      </c>
      <c r="I11671" s="89"/>
    </row>
    <row r="11672" x14ac:dyDescent="0.3">
      <c r="A11672" t="s">
        <v>15420</v>
      </c>
      <c r="B11672" t="s">
        <v>19483</v>
      </c>
      <c r="C11672" t="s">
        <v>19505</v>
      </c>
      <c r="D11672" t="s">
        <v>19620</v>
      </c>
      <c r="E11672" s="89">
        <v>1.1859940179820661</v>
      </c>
      <c r="F11672" s="89">
        <v>704837</v>
      </c>
      <c r="G11672" s="89">
        <v>7</v>
      </c>
      <c r="H11672" t="s">
        <v>19629</v>
      </c>
      <c r="I11672" s="89"/>
    </row>
    <row r="11673" x14ac:dyDescent="0.3">
      <c r="A11673" t="s">
        <v>15421</v>
      </c>
      <c r="B11673" t="s">
        <v>19483</v>
      </c>
      <c r="C11673" t="s">
        <v>19505</v>
      </c>
      <c r="D11673" t="s">
        <v>19621</v>
      </c>
      <c r="E11673" s="89">
        <v>0.4732466141863384</v>
      </c>
      <c r="F11673" s="89">
        <v>704837</v>
      </c>
      <c r="G11673" s="89">
        <v>7</v>
      </c>
      <c r="H11673" t="s">
        <v>19629</v>
      </c>
      <c r="I11673" s="89"/>
    </row>
    <row r="11674" x14ac:dyDescent="0.3">
      <c r="A11674" t="s">
        <v>15422</v>
      </c>
      <c r="B11674" t="s">
        <v>19483</v>
      </c>
      <c r="C11674" t="s">
        <v>19505</v>
      </c>
      <c r="D11674" t="s">
        <v>19622</v>
      </c>
      <c r="E11674" s="89">
        <v>1.2150548268910439</v>
      </c>
      <c r="F11674" s="89">
        <v>704837</v>
      </c>
      <c r="G11674" s="89">
        <v>7</v>
      </c>
      <c r="H11674" t="s">
        <v>19629</v>
      </c>
      <c r="I11674" s="89"/>
    </row>
    <row r="11675" x14ac:dyDescent="0.3">
      <c r="A11675" t="s">
        <v>15423</v>
      </c>
      <c r="B11675" t="s">
        <v>19483</v>
      </c>
      <c r="C11675" t="s">
        <v>19505</v>
      </c>
      <c r="D11675" t="s">
        <v>19623</v>
      </c>
      <c r="E11675" s="89">
        <v>2.4751666323410939</v>
      </c>
      <c r="F11675" s="89">
        <v>704837</v>
      </c>
      <c r="G11675" s="89">
        <v>7</v>
      </c>
      <c r="H11675" t="s">
        <v>19629</v>
      </c>
      <c r="I11675" s="89"/>
    </row>
    <row r="11676" x14ac:dyDescent="0.3">
      <c r="A11676" t="s">
        <v>15424</v>
      </c>
      <c r="B11676" t="s">
        <v>19483</v>
      </c>
      <c r="C11676" t="s">
        <v>19505</v>
      </c>
      <c r="D11676" t="s">
        <v>19624</v>
      </c>
      <c r="E11676" s="89">
        <v>6.432551964636203</v>
      </c>
      <c r="F11676" s="89">
        <v>704837</v>
      </c>
      <c r="G11676" s="89">
        <v>7</v>
      </c>
      <c r="H11676" t="s">
        <v>19629</v>
      </c>
      <c r="I11676" s="89"/>
    </row>
    <row r="11677" x14ac:dyDescent="0.3">
      <c r="A11677" t="s">
        <v>15425</v>
      </c>
      <c r="B11677" t="s">
        <v>19476</v>
      </c>
      <c r="C11677" t="s">
        <v>19506</v>
      </c>
      <c r="D11677" t="s">
        <v>19630</v>
      </c>
      <c r="E11677" s="89">
        <v>252447</v>
      </c>
      <c r="F11677" s="89">
        <v>704837</v>
      </c>
      <c r="G11677" s="89">
        <v>7</v>
      </c>
      <c r="H11677" t="s">
        <v>19630</v>
      </c>
      <c r="I11677" s="89"/>
    </row>
    <row r="11678" x14ac:dyDescent="0.3">
      <c r="A11678" t="s">
        <v>15426</v>
      </c>
      <c r="B11678" t="s">
        <v>19477</v>
      </c>
      <c r="C11678" t="s">
        <v>19506</v>
      </c>
      <c r="D11678" t="s">
        <v>19630</v>
      </c>
      <c r="E11678" s="89">
        <v>1546399934.769043</v>
      </c>
      <c r="F11678" s="89">
        <v>704837</v>
      </c>
      <c r="G11678" s="89">
        <v>7</v>
      </c>
      <c r="H11678" t="s">
        <v>19630</v>
      </c>
      <c r="I11678" s="89"/>
    </row>
    <row r="11679" x14ac:dyDescent="0.3">
      <c r="A11679" t="s">
        <v>15427</v>
      </c>
      <c r="B11679" t="s">
        <v>19478</v>
      </c>
      <c r="C11679" t="s">
        <v>19506</v>
      </c>
      <c r="D11679" t="s">
        <v>19630</v>
      </c>
      <c r="E11679" s="89">
        <v>0.35816366053427962</v>
      </c>
      <c r="F11679" s="89">
        <v>704837</v>
      </c>
      <c r="G11679" s="89">
        <v>7</v>
      </c>
      <c r="H11679" t="s">
        <v>19630</v>
      </c>
      <c r="I11679" s="89"/>
    </row>
    <row r="11680" x14ac:dyDescent="0.3">
      <c r="A11680" t="s">
        <v>15428</v>
      </c>
      <c r="B11680" t="s">
        <v>19479</v>
      </c>
      <c r="C11680" t="s">
        <v>19506</v>
      </c>
      <c r="D11680" t="s">
        <v>19630</v>
      </c>
      <c r="E11680" s="89">
        <v>2193.9823459452941</v>
      </c>
      <c r="F11680" s="89">
        <v>704837</v>
      </c>
      <c r="G11680" s="89">
        <v>7</v>
      </c>
      <c r="H11680" t="s">
        <v>19630</v>
      </c>
      <c r="I11680" s="89"/>
    </row>
    <row r="11681" x14ac:dyDescent="0.3">
      <c r="A11681" t="s">
        <v>15429</v>
      </c>
      <c r="B11681" t="s">
        <v>19483</v>
      </c>
      <c r="C11681" t="s">
        <v>19506</v>
      </c>
      <c r="D11681" t="s">
        <v>19614</v>
      </c>
      <c r="E11681" s="89">
        <v>4.1952911491587534E-3</v>
      </c>
      <c r="F11681" s="89">
        <v>704837</v>
      </c>
      <c r="G11681" s="89">
        <v>7</v>
      </c>
      <c r="H11681" t="s">
        <v>19629</v>
      </c>
      <c r="I11681" s="89"/>
    </row>
    <row r="11682" x14ac:dyDescent="0.3">
      <c r="A11682" t="s">
        <v>15430</v>
      </c>
      <c r="B11682" t="s">
        <v>19483</v>
      </c>
      <c r="C11682" t="s">
        <v>19506</v>
      </c>
      <c r="D11682" t="s">
        <v>19615</v>
      </c>
      <c r="E11682" s="89">
        <v>4.4063367580270069E-3</v>
      </c>
      <c r="F11682" s="89">
        <v>704837</v>
      </c>
      <c r="G11682" s="89">
        <v>7</v>
      </c>
      <c r="H11682" t="s">
        <v>19629</v>
      </c>
      <c r="I11682" s="89"/>
    </row>
    <row r="11683" x14ac:dyDescent="0.3">
      <c r="A11683" t="s">
        <v>15431</v>
      </c>
      <c r="B11683" t="s">
        <v>19483</v>
      </c>
      <c r="C11683" t="s">
        <v>19506</v>
      </c>
      <c r="D11683" t="s">
        <v>19616</v>
      </c>
      <c r="E11683" s="89">
        <v>4.1957705494659993E-3</v>
      </c>
      <c r="F11683" s="89">
        <v>704837</v>
      </c>
      <c r="G11683" s="89">
        <v>7</v>
      </c>
      <c r="H11683" t="s">
        <v>19629</v>
      </c>
      <c r="I11683" s="89"/>
    </row>
    <row r="11684" x14ac:dyDescent="0.3">
      <c r="A11684" t="s">
        <v>15432</v>
      </c>
      <c r="B11684" t="s">
        <v>19483</v>
      </c>
      <c r="C11684" t="s">
        <v>19506</v>
      </c>
      <c r="D11684" t="s">
        <v>19617</v>
      </c>
      <c r="E11684" s="89">
        <v>4.3958114149255639E-3</v>
      </c>
      <c r="F11684" s="89">
        <v>704837</v>
      </c>
      <c r="G11684" s="89">
        <v>7</v>
      </c>
      <c r="H11684" t="s">
        <v>19629</v>
      </c>
      <c r="I11684" s="89"/>
    </row>
    <row r="11685" x14ac:dyDescent="0.3">
      <c r="A11685" t="s">
        <v>15433</v>
      </c>
      <c r="B11685" t="s">
        <v>19483</v>
      </c>
      <c r="C11685" t="s">
        <v>19506</v>
      </c>
      <c r="D11685" t="s">
        <v>19618</v>
      </c>
      <c r="E11685" s="89">
        <v>4.3497711728784933E-3</v>
      </c>
      <c r="F11685" s="89">
        <v>704837</v>
      </c>
      <c r="G11685" s="89">
        <v>7</v>
      </c>
      <c r="H11685" t="s">
        <v>19629</v>
      </c>
      <c r="I11685" s="89"/>
    </row>
    <row r="11686" x14ac:dyDescent="0.3">
      <c r="A11686" t="s">
        <v>15434</v>
      </c>
      <c r="B11686" t="s">
        <v>19483</v>
      </c>
      <c r="C11686" t="s">
        <v>19506</v>
      </c>
      <c r="D11686" t="s">
        <v>19619</v>
      </c>
      <c r="E11686" s="89">
        <v>4.4888113635041674E-3</v>
      </c>
      <c r="F11686" s="89">
        <v>704837</v>
      </c>
      <c r="G11686" s="89">
        <v>7</v>
      </c>
      <c r="H11686" t="s">
        <v>19629</v>
      </c>
      <c r="I11686" s="89"/>
    </row>
    <row r="11687" x14ac:dyDescent="0.3">
      <c r="A11687" t="s">
        <v>15435</v>
      </c>
      <c r="B11687" t="s">
        <v>19483</v>
      </c>
      <c r="C11687" t="s">
        <v>19506</v>
      </c>
      <c r="D11687" t="s">
        <v>19620</v>
      </c>
      <c r="E11687" s="89">
        <v>4.2696316286522044E-3</v>
      </c>
      <c r="F11687" s="89">
        <v>704837</v>
      </c>
      <c r="G11687" s="89">
        <v>7</v>
      </c>
      <c r="H11687" t="s">
        <v>19629</v>
      </c>
      <c r="I11687" s="89"/>
    </row>
    <row r="11688" x14ac:dyDescent="0.3">
      <c r="A11688" t="s">
        <v>15436</v>
      </c>
      <c r="B11688" t="s">
        <v>19483</v>
      </c>
      <c r="C11688" t="s">
        <v>19506</v>
      </c>
      <c r="D11688" t="s">
        <v>19621</v>
      </c>
      <c r="E11688" s="89">
        <v>3.1279606613266878E-3</v>
      </c>
      <c r="F11688" s="89">
        <v>704837</v>
      </c>
      <c r="G11688" s="89">
        <v>7</v>
      </c>
      <c r="H11688" t="s">
        <v>19629</v>
      </c>
      <c r="I11688" s="89"/>
    </row>
    <row r="11689" x14ac:dyDescent="0.3">
      <c r="A11689" t="s">
        <v>15437</v>
      </c>
      <c r="B11689" t="s">
        <v>19483</v>
      </c>
      <c r="C11689" t="s">
        <v>19506</v>
      </c>
      <c r="D11689" t="s">
        <v>19622</v>
      </c>
      <c r="E11689" s="89">
        <v>4.3380287043542206E-3</v>
      </c>
      <c r="F11689" s="89">
        <v>704837</v>
      </c>
      <c r="G11689" s="89">
        <v>7</v>
      </c>
      <c r="H11689" t="s">
        <v>19629</v>
      </c>
      <c r="I11689" s="89"/>
    </row>
    <row r="11690" x14ac:dyDescent="0.3">
      <c r="A11690" t="s">
        <v>15438</v>
      </c>
      <c r="B11690" t="s">
        <v>19483</v>
      </c>
      <c r="C11690" t="s">
        <v>19506</v>
      </c>
      <c r="D11690" t="s">
        <v>19623</v>
      </c>
      <c r="E11690" s="89">
        <v>9.7581668986319106E-3</v>
      </c>
      <c r="F11690" s="89">
        <v>704837</v>
      </c>
      <c r="G11690" s="89">
        <v>7</v>
      </c>
      <c r="H11690" t="s">
        <v>19629</v>
      </c>
      <c r="I11690" s="89"/>
    </row>
    <row r="11691" x14ac:dyDescent="0.3">
      <c r="A11691" t="s">
        <v>15439</v>
      </c>
      <c r="B11691" t="s">
        <v>19483</v>
      </c>
      <c r="C11691" t="s">
        <v>19506</v>
      </c>
      <c r="D11691" t="s">
        <v>19624</v>
      </c>
      <c r="E11691" s="89">
        <v>2.357668569023463E-2</v>
      </c>
      <c r="F11691" s="89">
        <v>704837</v>
      </c>
      <c r="G11691" s="89">
        <v>7</v>
      </c>
      <c r="H11691" t="s">
        <v>19629</v>
      </c>
      <c r="I11691" s="89"/>
    </row>
    <row r="11692" x14ac:dyDescent="0.3">
      <c r="A11692" t="s">
        <v>15440</v>
      </c>
      <c r="B11692" t="s">
        <v>19476</v>
      </c>
      <c r="C11692" t="s">
        <v>19507</v>
      </c>
      <c r="D11692" t="s">
        <v>19630</v>
      </c>
      <c r="E11692" s="89">
        <v>289522</v>
      </c>
      <c r="F11692" s="89">
        <v>704837</v>
      </c>
      <c r="G11692" s="89">
        <v>7</v>
      </c>
      <c r="H11692" t="s">
        <v>19630</v>
      </c>
      <c r="I11692" s="89"/>
    </row>
    <row r="11693" x14ac:dyDescent="0.3">
      <c r="A11693" t="s">
        <v>15441</v>
      </c>
      <c r="B11693" t="s">
        <v>19477</v>
      </c>
      <c r="C11693" t="s">
        <v>19507</v>
      </c>
      <c r="D11693" t="s">
        <v>19630</v>
      </c>
      <c r="E11693" s="89">
        <v>2405984647.3491211</v>
      </c>
      <c r="F11693" s="89">
        <v>704837</v>
      </c>
      <c r="G11693" s="89">
        <v>7</v>
      </c>
      <c r="H11693" t="s">
        <v>19630</v>
      </c>
      <c r="I11693" s="89"/>
    </row>
    <row r="11694" x14ac:dyDescent="0.3">
      <c r="A11694" t="s">
        <v>15442</v>
      </c>
      <c r="B11694" t="s">
        <v>19478</v>
      </c>
      <c r="C11694" t="s">
        <v>19507</v>
      </c>
      <c r="D11694" t="s">
        <v>19630</v>
      </c>
      <c r="E11694" s="89">
        <v>0.41076447462321081</v>
      </c>
      <c r="F11694" s="89">
        <v>704837</v>
      </c>
      <c r="G11694" s="89">
        <v>7</v>
      </c>
      <c r="H11694" t="s">
        <v>19630</v>
      </c>
      <c r="I11694" s="89"/>
    </row>
    <row r="11695" x14ac:dyDescent="0.3">
      <c r="A11695" t="s">
        <v>15443</v>
      </c>
      <c r="B11695" t="s">
        <v>19479</v>
      </c>
      <c r="C11695" t="s">
        <v>19507</v>
      </c>
      <c r="D11695" t="s">
        <v>19630</v>
      </c>
      <c r="E11695" s="89">
        <v>3413.5334089287612</v>
      </c>
      <c r="F11695" s="89">
        <v>704837</v>
      </c>
      <c r="G11695" s="89">
        <v>7</v>
      </c>
      <c r="H11695" t="s">
        <v>19630</v>
      </c>
      <c r="I11695" s="89"/>
    </row>
    <row r="11696" x14ac:dyDescent="0.3">
      <c r="A11696" t="s">
        <v>15444</v>
      </c>
      <c r="B11696" t="s">
        <v>19483</v>
      </c>
      <c r="C11696" t="s">
        <v>19507</v>
      </c>
      <c r="D11696" t="s">
        <v>19614</v>
      </c>
      <c r="E11696" s="89">
        <v>5.6887131732108048E-3</v>
      </c>
      <c r="F11696" s="89">
        <v>704837</v>
      </c>
      <c r="G11696" s="89">
        <v>7</v>
      </c>
      <c r="H11696" t="s">
        <v>19629</v>
      </c>
      <c r="I11696" s="89"/>
    </row>
    <row r="11697" x14ac:dyDescent="0.3">
      <c r="A11697" t="s">
        <v>15445</v>
      </c>
      <c r="B11697" t="s">
        <v>19483</v>
      </c>
      <c r="C11697" t="s">
        <v>19507</v>
      </c>
      <c r="D11697" t="s">
        <v>19615</v>
      </c>
      <c r="E11697" s="89">
        <v>5.9238759673711306E-3</v>
      </c>
      <c r="F11697" s="89">
        <v>704837</v>
      </c>
      <c r="G11697" s="89">
        <v>7</v>
      </c>
      <c r="H11697" t="s">
        <v>19629</v>
      </c>
      <c r="I11697" s="89"/>
    </row>
    <row r="11698" x14ac:dyDescent="0.3">
      <c r="A11698" t="s">
        <v>15446</v>
      </c>
      <c r="B11698" t="s">
        <v>19483</v>
      </c>
      <c r="C11698" t="s">
        <v>19507</v>
      </c>
      <c r="D11698" t="s">
        <v>19616</v>
      </c>
      <c r="E11698" s="89">
        <v>5.6900193001302619E-3</v>
      </c>
      <c r="F11698" s="89">
        <v>704837</v>
      </c>
      <c r="G11698" s="89">
        <v>7</v>
      </c>
      <c r="H11698" t="s">
        <v>19629</v>
      </c>
      <c r="I11698" s="89"/>
    </row>
    <row r="11699" x14ac:dyDescent="0.3">
      <c r="A11699" t="s">
        <v>15447</v>
      </c>
      <c r="B11699" t="s">
        <v>19483</v>
      </c>
      <c r="C11699" t="s">
        <v>19507</v>
      </c>
      <c r="D11699" t="s">
        <v>19617</v>
      </c>
      <c r="E11699" s="89">
        <v>5.9080812561346559E-3</v>
      </c>
      <c r="F11699" s="89">
        <v>704837</v>
      </c>
      <c r="G11699" s="89">
        <v>7</v>
      </c>
      <c r="H11699" t="s">
        <v>19629</v>
      </c>
      <c r="I11699" s="89"/>
    </row>
    <row r="11700" x14ac:dyDescent="0.3">
      <c r="A11700" t="s">
        <v>15448</v>
      </c>
      <c r="B11700" t="s">
        <v>19483</v>
      </c>
      <c r="C11700" t="s">
        <v>19507</v>
      </c>
      <c r="D11700" t="s">
        <v>19618</v>
      </c>
      <c r="E11700" s="89">
        <v>5.8678040711918327E-3</v>
      </c>
      <c r="F11700" s="89">
        <v>704837</v>
      </c>
      <c r="G11700" s="89">
        <v>7</v>
      </c>
      <c r="H11700" t="s">
        <v>19629</v>
      </c>
      <c r="I11700" s="89"/>
    </row>
    <row r="11701" x14ac:dyDescent="0.3">
      <c r="A11701" t="s">
        <v>15449</v>
      </c>
      <c r="B11701" t="s">
        <v>19483</v>
      </c>
      <c r="C11701" t="s">
        <v>19507</v>
      </c>
      <c r="D11701" t="s">
        <v>19619</v>
      </c>
      <c r="E11701" s="89">
        <v>6.0506996384840587E-3</v>
      </c>
      <c r="F11701" s="89">
        <v>704837</v>
      </c>
      <c r="G11701" s="89">
        <v>7</v>
      </c>
      <c r="H11701" t="s">
        <v>19629</v>
      </c>
      <c r="I11701" s="89"/>
    </row>
    <row r="11702" x14ac:dyDescent="0.3">
      <c r="A11702" t="s">
        <v>15450</v>
      </c>
      <c r="B11702" t="s">
        <v>19483</v>
      </c>
      <c r="C11702" t="s">
        <v>19507</v>
      </c>
      <c r="D11702" t="s">
        <v>19620</v>
      </c>
      <c r="E11702" s="89">
        <v>5.7436947929622303E-3</v>
      </c>
      <c r="F11702" s="89">
        <v>704837</v>
      </c>
      <c r="G11702" s="89">
        <v>7</v>
      </c>
      <c r="H11702" t="s">
        <v>19629</v>
      </c>
      <c r="I11702" s="89"/>
    </row>
    <row r="11703" x14ac:dyDescent="0.3">
      <c r="A11703" t="s">
        <v>15451</v>
      </c>
      <c r="B11703" t="s">
        <v>19483</v>
      </c>
      <c r="C11703" t="s">
        <v>19507</v>
      </c>
      <c r="D11703" t="s">
        <v>19621</v>
      </c>
      <c r="E11703" s="89">
        <v>4.0981552875600851E-3</v>
      </c>
      <c r="F11703" s="89">
        <v>704837</v>
      </c>
      <c r="G11703" s="89">
        <v>7</v>
      </c>
      <c r="H11703" t="s">
        <v>19629</v>
      </c>
      <c r="I11703" s="89"/>
    </row>
    <row r="11704" x14ac:dyDescent="0.3">
      <c r="A11704" t="s">
        <v>15452</v>
      </c>
      <c r="B11704" t="s">
        <v>19483</v>
      </c>
      <c r="C11704" t="s">
        <v>19507</v>
      </c>
      <c r="D11704" t="s">
        <v>19622</v>
      </c>
      <c r="E11704" s="89">
        <v>5.8276222601038631E-3</v>
      </c>
      <c r="F11704" s="89">
        <v>704837</v>
      </c>
      <c r="G11704" s="89">
        <v>7</v>
      </c>
      <c r="H11704" t="s">
        <v>19629</v>
      </c>
      <c r="I11704" s="89"/>
    </row>
    <row r="11705" x14ac:dyDescent="0.3">
      <c r="A11705" t="s">
        <v>15453</v>
      </c>
      <c r="B11705" t="s">
        <v>19483</v>
      </c>
      <c r="C11705" t="s">
        <v>19507</v>
      </c>
      <c r="D11705" t="s">
        <v>19623</v>
      </c>
      <c r="E11705" s="89">
        <v>1.313014356410769E-2</v>
      </c>
      <c r="F11705" s="89">
        <v>704837</v>
      </c>
      <c r="G11705" s="89">
        <v>7</v>
      </c>
      <c r="H11705" t="s">
        <v>19629</v>
      </c>
      <c r="I11705" s="89"/>
    </row>
    <row r="11706" x14ac:dyDescent="0.3">
      <c r="A11706" t="s">
        <v>15454</v>
      </c>
      <c r="B11706" t="s">
        <v>19483</v>
      </c>
      <c r="C11706" t="s">
        <v>19507</v>
      </c>
      <c r="D11706" t="s">
        <v>19624</v>
      </c>
      <c r="E11706" s="89">
        <v>3.1918662401811522E-2</v>
      </c>
      <c r="F11706" s="89">
        <v>704837</v>
      </c>
      <c r="G11706" s="89">
        <v>7</v>
      </c>
      <c r="H11706" t="s">
        <v>19629</v>
      </c>
      <c r="I11706" s="89"/>
    </row>
    <row r="11707" x14ac:dyDescent="0.3">
      <c r="A11707" t="s">
        <v>15455</v>
      </c>
      <c r="B11707" t="s">
        <v>19476</v>
      </c>
      <c r="C11707" t="s">
        <v>19508</v>
      </c>
      <c r="D11707" t="s">
        <v>19630</v>
      </c>
      <c r="E11707" s="89">
        <v>85775</v>
      </c>
      <c r="F11707" s="89">
        <v>704837</v>
      </c>
      <c r="G11707" s="89">
        <v>7</v>
      </c>
      <c r="H11707" t="s">
        <v>19630</v>
      </c>
      <c r="I11707" s="89"/>
    </row>
    <row r="11708" x14ac:dyDescent="0.3">
      <c r="A11708" t="s">
        <v>15456</v>
      </c>
      <c r="B11708" t="s">
        <v>19477</v>
      </c>
      <c r="C11708" t="s">
        <v>19508</v>
      </c>
      <c r="D11708" t="s">
        <v>19630</v>
      </c>
      <c r="E11708" s="89">
        <v>12167324328</v>
      </c>
      <c r="F11708" s="89">
        <v>704837</v>
      </c>
      <c r="G11708" s="89">
        <v>7</v>
      </c>
      <c r="H11708" t="s">
        <v>19630</v>
      </c>
      <c r="I11708" s="89"/>
    </row>
    <row r="11709" x14ac:dyDescent="0.3">
      <c r="A11709" t="s">
        <v>15457</v>
      </c>
      <c r="B11709" t="s">
        <v>19478</v>
      </c>
      <c r="C11709" t="s">
        <v>19508</v>
      </c>
      <c r="D11709" t="s">
        <v>19630</v>
      </c>
      <c r="E11709" s="89">
        <v>0.1216948031956325</v>
      </c>
      <c r="F11709" s="89">
        <v>704837</v>
      </c>
      <c r="G11709" s="89">
        <v>7</v>
      </c>
      <c r="H11709" t="s">
        <v>19630</v>
      </c>
      <c r="I11709" s="89"/>
    </row>
    <row r="11710" x14ac:dyDescent="0.3">
      <c r="A11710" t="s">
        <v>15458</v>
      </c>
      <c r="B11710" t="s">
        <v>19479</v>
      </c>
      <c r="C11710" t="s">
        <v>19508</v>
      </c>
      <c r="D11710" t="s">
        <v>19630</v>
      </c>
      <c r="E11710" s="89">
        <v>17262.607280832301</v>
      </c>
      <c r="F11710" s="89">
        <v>704837</v>
      </c>
      <c r="G11710" s="89">
        <v>7</v>
      </c>
      <c r="H11710" t="s">
        <v>19630</v>
      </c>
      <c r="I11710" s="89"/>
    </row>
    <row r="11711" x14ac:dyDescent="0.3">
      <c r="A11711" t="s">
        <v>15459</v>
      </c>
      <c r="B11711" t="s">
        <v>19483</v>
      </c>
      <c r="C11711" t="s">
        <v>19508</v>
      </c>
      <c r="D11711" t="s">
        <v>19614</v>
      </c>
      <c r="E11711" s="89">
        <v>9.6355716163238181E-2</v>
      </c>
      <c r="F11711" s="89">
        <v>704837</v>
      </c>
      <c r="G11711" s="89">
        <v>7</v>
      </c>
      <c r="H11711" t="s">
        <v>19629</v>
      </c>
      <c r="I11711" s="89"/>
    </row>
    <row r="11712" x14ac:dyDescent="0.3">
      <c r="A11712" t="s">
        <v>15460</v>
      </c>
      <c r="B11712" t="s">
        <v>19483</v>
      </c>
      <c r="C11712" t="s">
        <v>19508</v>
      </c>
      <c r="D11712" t="s">
        <v>19615</v>
      </c>
      <c r="E11712" s="89">
        <v>9.8492530408991558E-2</v>
      </c>
      <c r="F11712" s="89">
        <v>704837</v>
      </c>
      <c r="G11712" s="89">
        <v>7</v>
      </c>
      <c r="H11712" t="s">
        <v>19629</v>
      </c>
      <c r="I11712" s="89"/>
    </row>
    <row r="11713" x14ac:dyDescent="0.3">
      <c r="A11713" t="s">
        <v>15461</v>
      </c>
      <c r="B11713" t="s">
        <v>19483</v>
      </c>
      <c r="C11713" t="s">
        <v>19508</v>
      </c>
      <c r="D11713" t="s">
        <v>19616</v>
      </c>
      <c r="E11713" s="89">
        <v>9.6355716163238181E-2</v>
      </c>
      <c r="F11713" s="89">
        <v>704837</v>
      </c>
      <c r="G11713" s="89">
        <v>7</v>
      </c>
      <c r="H11713" t="s">
        <v>19629</v>
      </c>
      <c r="I11713" s="89"/>
    </row>
    <row r="11714" x14ac:dyDescent="0.3">
      <c r="A11714" t="s">
        <v>15462</v>
      </c>
      <c r="B11714" t="s">
        <v>19483</v>
      </c>
      <c r="C11714" t="s">
        <v>19508</v>
      </c>
      <c r="D11714" t="s">
        <v>19617</v>
      </c>
      <c r="E11714" s="89">
        <v>9.8342569985475109E-2</v>
      </c>
      <c r="F11714" s="89">
        <v>704837</v>
      </c>
      <c r="G11714" s="89">
        <v>7</v>
      </c>
      <c r="H11714" t="s">
        <v>19629</v>
      </c>
      <c r="I11714" s="89"/>
    </row>
    <row r="11715" x14ac:dyDescent="0.3">
      <c r="A11715" t="s">
        <v>15463</v>
      </c>
      <c r="B11715" t="s">
        <v>19483</v>
      </c>
      <c r="C11715" t="s">
        <v>19508</v>
      </c>
      <c r="D11715" t="s">
        <v>19618</v>
      </c>
      <c r="E11715" s="89">
        <v>9.4135880376530701E-2</v>
      </c>
      <c r="F11715" s="89">
        <v>704837</v>
      </c>
      <c r="G11715" s="89">
        <v>7</v>
      </c>
      <c r="H11715" t="s">
        <v>19629</v>
      </c>
      <c r="I11715" s="89"/>
    </row>
    <row r="11716" x14ac:dyDescent="0.3">
      <c r="A11716" t="s">
        <v>15464</v>
      </c>
      <c r="B11716" t="s">
        <v>19483</v>
      </c>
      <c r="C11716" t="s">
        <v>19508</v>
      </c>
      <c r="D11716" t="s">
        <v>19619</v>
      </c>
      <c r="E11716" s="89">
        <v>9.5031804846147525E-2</v>
      </c>
      <c r="F11716" s="89">
        <v>704837</v>
      </c>
      <c r="G11716" s="89">
        <v>7</v>
      </c>
      <c r="H11716" t="s">
        <v>19629</v>
      </c>
      <c r="I11716" s="89"/>
    </row>
    <row r="11717" x14ac:dyDescent="0.3">
      <c r="A11717" t="s">
        <v>15465</v>
      </c>
      <c r="B11717" t="s">
        <v>19483</v>
      </c>
      <c r="C11717" t="s">
        <v>19508</v>
      </c>
      <c r="D11717" t="s">
        <v>19620</v>
      </c>
      <c r="E11717" s="89">
        <v>9.0974879438330214E-2</v>
      </c>
      <c r="F11717" s="89">
        <v>704837</v>
      </c>
      <c r="G11717" s="89">
        <v>7</v>
      </c>
      <c r="H11717" t="s">
        <v>19629</v>
      </c>
      <c r="I11717" s="89"/>
    </row>
    <row r="11718" x14ac:dyDescent="0.3">
      <c r="A11718" t="s">
        <v>15466</v>
      </c>
      <c r="B11718" t="s">
        <v>19483</v>
      </c>
      <c r="C11718" t="s">
        <v>19508</v>
      </c>
      <c r="D11718" t="s">
        <v>19621</v>
      </c>
      <c r="E11718" s="89">
        <v>8.1741213529020446E-2</v>
      </c>
      <c r="F11718" s="89">
        <v>704837</v>
      </c>
      <c r="G11718" s="89">
        <v>7</v>
      </c>
      <c r="H11718" t="s">
        <v>19629</v>
      </c>
      <c r="I11718" s="89"/>
    </row>
    <row r="11719" x14ac:dyDescent="0.3">
      <c r="A11719" t="s">
        <v>15467</v>
      </c>
      <c r="B11719" t="s">
        <v>19483</v>
      </c>
      <c r="C11719" t="s">
        <v>19508</v>
      </c>
      <c r="D11719" t="s">
        <v>19622</v>
      </c>
      <c r="E11719" s="89">
        <v>9.4112990575068695E-2</v>
      </c>
      <c r="F11719" s="89">
        <v>704837</v>
      </c>
      <c r="G11719" s="89">
        <v>7</v>
      </c>
      <c r="H11719" t="s">
        <v>19629</v>
      </c>
      <c r="I11719" s="89"/>
    </row>
    <row r="11720" x14ac:dyDescent="0.3">
      <c r="A11720" t="s">
        <v>15468</v>
      </c>
      <c r="B11720" t="s">
        <v>19483</v>
      </c>
      <c r="C11720" t="s">
        <v>19508</v>
      </c>
      <c r="D11720" t="s">
        <v>19623</v>
      </c>
      <c r="E11720" s="89">
        <v>0.22374065386737749</v>
      </c>
      <c r="F11720" s="89">
        <v>704837</v>
      </c>
      <c r="G11720" s="89">
        <v>7</v>
      </c>
      <c r="H11720" t="s">
        <v>19629</v>
      </c>
      <c r="I11720" s="89"/>
    </row>
    <row r="11721" x14ac:dyDescent="0.3">
      <c r="A11721" t="s">
        <v>15469</v>
      </c>
      <c r="B11721" t="s">
        <v>19483</v>
      </c>
      <c r="C11721" t="s">
        <v>19508</v>
      </c>
      <c r="D11721" t="s">
        <v>19624</v>
      </c>
      <c r="E11721" s="89">
        <v>0.54460275910217149</v>
      </c>
      <c r="F11721" s="89">
        <v>704837</v>
      </c>
      <c r="G11721" s="89">
        <v>7</v>
      </c>
      <c r="H11721" t="s">
        <v>19629</v>
      </c>
      <c r="I11721" s="89"/>
    </row>
    <row r="11722" x14ac:dyDescent="0.3">
      <c r="A11722" t="s">
        <v>15470</v>
      </c>
      <c r="B11722" t="s">
        <v>19476</v>
      </c>
      <c r="C11722" t="s">
        <v>19509</v>
      </c>
      <c r="D11722" t="s">
        <v>19630</v>
      </c>
      <c r="E11722" s="89">
        <v>0</v>
      </c>
      <c r="F11722" s="89">
        <v>704837</v>
      </c>
      <c r="G11722" s="89">
        <v>7</v>
      </c>
      <c r="H11722" t="s">
        <v>19630</v>
      </c>
      <c r="I11722" s="89"/>
    </row>
    <row r="11723" x14ac:dyDescent="0.3">
      <c r="A11723" t="s">
        <v>15471</v>
      </c>
      <c r="B11723" t="s">
        <v>19477</v>
      </c>
      <c r="C11723" t="s">
        <v>19509</v>
      </c>
      <c r="D11723" t="s">
        <v>19630</v>
      </c>
      <c r="E11723" s="89">
        <v>0</v>
      </c>
      <c r="F11723" s="89">
        <v>704837</v>
      </c>
      <c r="G11723" s="89">
        <v>7</v>
      </c>
      <c r="H11723" t="s">
        <v>19630</v>
      </c>
      <c r="I11723" s="89"/>
    </row>
    <row r="11724" x14ac:dyDescent="0.3">
      <c r="A11724" t="s">
        <v>15472</v>
      </c>
      <c r="B11724" t="s">
        <v>19478</v>
      </c>
      <c r="C11724" t="s">
        <v>19509</v>
      </c>
      <c r="D11724" t="s">
        <v>19630</v>
      </c>
      <c r="E11724" s="89">
        <v>0</v>
      </c>
      <c r="F11724" s="89">
        <v>704837</v>
      </c>
      <c r="G11724" s="89">
        <v>7</v>
      </c>
      <c r="H11724" t="s">
        <v>19630</v>
      </c>
      <c r="I11724" s="89"/>
    </row>
    <row r="11725" x14ac:dyDescent="0.3">
      <c r="A11725" t="s">
        <v>15473</v>
      </c>
      <c r="B11725" t="s">
        <v>19479</v>
      </c>
      <c r="C11725" t="s">
        <v>19509</v>
      </c>
      <c r="D11725" t="s">
        <v>19630</v>
      </c>
      <c r="E11725" s="89">
        <v>0</v>
      </c>
      <c r="F11725" s="89">
        <v>704837</v>
      </c>
      <c r="G11725" s="89">
        <v>7</v>
      </c>
      <c r="H11725" t="s">
        <v>19630</v>
      </c>
      <c r="I11725" s="89"/>
    </row>
    <row r="11726" x14ac:dyDescent="0.3">
      <c r="A11726" t="s">
        <v>15192</v>
      </c>
      <c r="B11726" t="s">
        <v>19483</v>
      </c>
      <c r="C11726" t="s">
        <v>19488</v>
      </c>
      <c r="D11726" t="s">
        <v>19614</v>
      </c>
      <c r="E11726" s="89">
        <v>1.5782358657266161E-2</v>
      </c>
      <c r="F11726" s="89">
        <v>704837</v>
      </c>
      <c r="G11726" s="89">
        <v>7</v>
      </c>
      <c r="H11726" t="s">
        <v>19629</v>
      </c>
      <c r="I11726" s="89"/>
    </row>
    <row r="11727" x14ac:dyDescent="0.3">
      <c r="A11727" t="s">
        <v>15193</v>
      </c>
      <c r="B11727" t="s">
        <v>19483</v>
      </c>
      <c r="C11727" t="s">
        <v>19488</v>
      </c>
      <c r="D11727" t="s">
        <v>19615</v>
      </c>
      <c r="E11727" s="89">
        <v>1.7429066055000001E-2</v>
      </c>
      <c r="F11727" s="89">
        <v>704837</v>
      </c>
      <c r="G11727" s="89">
        <v>7</v>
      </c>
      <c r="H11727" t="s">
        <v>19629</v>
      </c>
      <c r="I11727" s="89"/>
    </row>
    <row r="11728" x14ac:dyDescent="0.3">
      <c r="A11728" t="s">
        <v>15194</v>
      </c>
      <c r="B11728" t="s">
        <v>19483</v>
      </c>
      <c r="C11728" t="s">
        <v>19488</v>
      </c>
      <c r="D11728" t="s">
        <v>19616</v>
      </c>
      <c r="E11728" s="89">
        <v>1.6036108379854561E-2</v>
      </c>
      <c r="F11728" s="89">
        <v>704837</v>
      </c>
      <c r="G11728" s="89">
        <v>7</v>
      </c>
      <c r="H11728" t="s">
        <v>19629</v>
      </c>
      <c r="I11728" s="89"/>
    </row>
    <row r="11729" x14ac:dyDescent="0.3">
      <c r="A11729" t="s">
        <v>15195</v>
      </c>
      <c r="B11729" t="s">
        <v>19483</v>
      </c>
      <c r="C11729" t="s">
        <v>19488</v>
      </c>
      <c r="D11729" t="s">
        <v>19617</v>
      </c>
      <c r="E11729" s="89">
        <v>1.7429066055000001E-2</v>
      </c>
      <c r="F11729" s="89">
        <v>704837</v>
      </c>
      <c r="G11729" s="89">
        <v>7</v>
      </c>
      <c r="H11729" t="s">
        <v>19629</v>
      </c>
      <c r="I11729" s="89"/>
    </row>
    <row r="11730" x14ac:dyDescent="0.3">
      <c r="A11730" t="s">
        <v>15196</v>
      </c>
      <c r="B11730" t="s">
        <v>19483</v>
      </c>
      <c r="C11730" t="s">
        <v>19488</v>
      </c>
      <c r="D11730" t="s">
        <v>19618</v>
      </c>
      <c r="E11730" s="89">
        <v>1.7380254978186349E-2</v>
      </c>
      <c r="F11730" s="89">
        <v>704837</v>
      </c>
      <c r="G11730" s="89">
        <v>7</v>
      </c>
      <c r="H11730" t="s">
        <v>19629</v>
      </c>
      <c r="I11730" s="89"/>
    </row>
    <row r="11731" x14ac:dyDescent="0.3">
      <c r="A11731" t="s">
        <v>15197</v>
      </c>
      <c r="B11731" t="s">
        <v>19483</v>
      </c>
      <c r="C11731" t="s">
        <v>19488</v>
      </c>
      <c r="D11731" t="s">
        <v>19619</v>
      </c>
      <c r="E11731" s="89">
        <v>1.8822611093654251E-2</v>
      </c>
      <c r="F11731" s="89">
        <v>704837</v>
      </c>
      <c r="G11731" s="89">
        <v>7</v>
      </c>
      <c r="H11731" t="s">
        <v>19629</v>
      </c>
      <c r="I11731" s="89"/>
    </row>
    <row r="11732" x14ac:dyDescent="0.3">
      <c r="A11732" t="s">
        <v>15198</v>
      </c>
      <c r="B11732" t="s">
        <v>19483</v>
      </c>
      <c r="C11732" t="s">
        <v>19488</v>
      </c>
      <c r="D11732" t="s">
        <v>19620</v>
      </c>
      <c r="E11732" s="89">
        <v>1.714779498883353E-2</v>
      </c>
      <c r="F11732" s="89">
        <v>704837</v>
      </c>
      <c r="G11732" s="89">
        <v>7</v>
      </c>
      <c r="H11732" t="s">
        <v>19629</v>
      </c>
      <c r="I11732" s="89"/>
    </row>
    <row r="11733" x14ac:dyDescent="0.3">
      <c r="A11733" t="s">
        <v>15199</v>
      </c>
      <c r="B11733" t="s">
        <v>19483</v>
      </c>
      <c r="C11733" t="s">
        <v>19488</v>
      </c>
      <c r="D11733" t="s">
        <v>19621</v>
      </c>
      <c r="E11733" s="89">
        <v>1.0514516182438439E-2</v>
      </c>
      <c r="F11733" s="89">
        <v>704837</v>
      </c>
      <c r="G11733" s="89">
        <v>7</v>
      </c>
      <c r="H11733" t="s">
        <v>19629</v>
      </c>
      <c r="I11733" s="89"/>
    </row>
    <row r="11734" x14ac:dyDescent="0.3">
      <c r="A11734" t="s">
        <v>15200</v>
      </c>
      <c r="B11734" t="s">
        <v>19483</v>
      </c>
      <c r="C11734" t="s">
        <v>19488</v>
      </c>
      <c r="D11734" t="s">
        <v>19622</v>
      </c>
      <c r="E11734" s="89">
        <v>1.7076483259534651E-2</v>
      </c>
      <c r="F11734" s="89">
        <v>704837</v>
      </c>
      <c r="G11734" s="89">
        <v>7</v>
      </c>
      <c r="H11734" t="s">
        <v>19629</v>
      </c>
      <c r="I11734" s="89"/>
    </row>
    <row r="11735" x14ac:dyDescent="0.3">
      <c r="A11735" t="s">
        <v>15201</v>
      </c>
      <c r="B11735" t="s">
        <v>19483</v>
      </c>
      <c r="C11735" t="s">
        <v>19488</v>
      </c>
      <c r="D11735" t="s">
        <v>19623</v>
      </c>
      <c r="E11735" s="89">
        <v>4.1942136470839497E-2</v>
      </c>
      <c r="F11735" s="89">
        <v>704837</v>
      </c>
      <c r="G11735" s="89">
        <v>7</v>
      </c>
      <c r="H11735" t="s">
        <v>19629</v>
      </c>
      <c r="I11735" s="89"/>
    </row>
    <row r="11736" x14ac:dyDescent="0.3">
      <c r="A11736" t="s">
        <v>15202</v>
      </c>
      <c r="B11736" t="s">
        <v>19483</v>
      </c>
      <c r="C11736" t="s">
        <v>19488</v>
      </c>
      <c r="D11736" t="s">
        <v>19624</v>
      </c>
      <c r="E11736" s="89">
        <v>9.9890520919028961E-2</v>
      </c>
      <c r="F11736" s="89">
        <v>704837</v>
      </c>
      <c r="G11736" s="89">
        <v>7</v>
      </c>
      <c r="H11736" t="s">
        <v>19629</v>
      </c>
      <c r="I11736" s="89"/>
    </row>
    <row r="11737" x14ac:dyDescent="0.3">
      <c r="A11737" t="s">
        <v>15237</v>
      </c>
      <c r="B11737" t="s">
        <v>19476</v>
      </c>
      <c r="C11737" t="s">
        <v>19499</v>
      </c>
      <c r="D11737" t="s">
        <v>19630</v>
      </c>
      <c r="E11737" s="89">
        <v>4830</v>
      </c>
      <c r="F11737" s="89">
        <v>704837</v>
      </c>
      <c r="G11737" s="89">
        <v>7</v>
      </c>
      <c r="H11737" t="s">
        <v>19630</v>
      </c>
      <c r="I11737" s="89"/>
    </row>
    <row r="11738" x14ac:dyDescent="0.3">
      <c r="A11738" t="s">
        <v>15238</v>
      </c>
      <c r="B11738" t="s">
        <v>19477</v>
      </c>
      <c r="C11738" t="s">
        <v>19499</v>
      </c>
      <c r="D11738" t="s">
        <v>19630</v>
      </c>
      <c r="E11738" s="89">
        <v>4871736225</v>
      </c>
      <c r="F11738" s="89">
        <v>704837</v>
      </c>
      <c r="G11738" s="89">
        <v>7</v>
      </c>
      <c r="H11738" t="s">
        <v>19630</v>
      </c>
      <c r="I11738" s="89"/>
    </row>
    <row r="11739" x14ac:dyDescent="0.3">
      <c r="A11739" t="s">
        <v>15239</v>
      </c>
      <c r="B11739" t="s">
        <v>19478</v>
      </c>
      <c r="C11739" t="s">
        <v>19499</v>
      </c>
      <c r="D11739" t="s">
        <v>19630</v>
      </c>
      <c r="E11739" s="89">
        <v>6.8526482009315633E-3</v>
      </c>
      <c r="F11739" s="89">
        <v>704837</v>
      </c>
      <c r="G11739" s="89">
        <v>7</v>
      </c>
      <c r="H11739" t="s">
        <v>19630</v>
      </c>
      <c r="I11739" s="89"/>
    </row>
    <row r="11740" x14ac:dyDescent="0.3">
      <c r="A11740" t="s">
        <v>15240</v>
      </c>
      <c r="B11740" t="s">
        <v>19479</v>
      </c>
      <c r="C11740" t="s">
        <v>19499</v>
      </c>
      <c r="D11740" t="s">
        <v>19630</v>
      </c>
      <c r="E11740" s="89">
        <v>6911.8622106955227</v>
      </c>
      <c r="F11740" s="89">
        <v>704837</v>
      </c>
      <c r="G11740" s="89">
        <v>7</v>
      </c>
      <c r="H11740" t="s">
        <v>19630</v>
      </c>
      <c r="I11740" s="89"/>
    </row>
    <row r="11741" x14ac:dyDescent="0.3">
      <c r="A11741" t="s">
        <v>15489</v>
      </c>
      <c r="B11741" t="s">
        <v>19476</v>
      </c>
      <c r="C11741" t="s">
        <v>19511</v>
      </c>
      <c r="D11741" t="s">
        <v>19630</v>
      </c>
      <c r="E11741" s="89">
        <v>21091</v>
      </c>
      <c r="F11741" s="89">
        <v>704837</v>
      </c>
      <c r="G11741" s="89">
        <v>7</v>
      </c>
      <c r="H11741" t="s">
        <v>19630</v>
      </c>
      <c r="I11741" s="89"/>
    </row>
    <row r="11742" x14ac:dyDescent="0.3">
      <c r="A11742" t="s">
        <v>15490</v>
      </c>
      <c r="B11742" t="s">
        <v>19477</v>
      </c>
      <c r="C11742" t="s">
        <v>19511</v>
      </c>
      <c r="D11742" t="s">
        <v>19630</v>
      </c>
      <c r="E11742" s="89">
        <v>739771188.234375</v>
      </c>
      <c r="F11742" s="89">
        <v>704837</v>
      </c>
      <c r="G11742" s="89">
        <v>7</v>
      </c>
      <c r="H11742" t="s">
        <v>19630</v>
      </c>
      <c r="I11742" s="89"/>
    </row>
    <row r="11743" x14ac:dyDescent="0.3">
      <c r="A11743" t="s">
        <v>15491</v>
      </c>
      <c r="B11743" t="s">
        <v>19478</v>
      </c>
      <c r="C11743" t="s">
        <v>19511</v>
      </c>
      <c r="D11743" t="s">
        <v>19630</v>
      </c>
      <c r="E11743" s="89">
        <v>2.9923230477401159E-2</v>
      </c>
      <c r="F11743" s="89">
        <v>704837</v>
      </c>
      <c r="G11743" s="89">
        <v>7</v>
      </c>
      <c r="H11743" t="s">
        <v>19630</v>
      </c>
      <c r="I11743" s="89"/>
    </row>
    <row r="11744" x14ac:dyDescent="0.3">
      <c r="A11744" t="s">
        <v>15492</v>
      </c>
      <c r="B11744" t="s">
        <v>19479</v>
      </c>
      <c r="C11744" t="s">
        <v>19511</v>
      </c>
      <c r="D11744" t="s">
        <v>19630</v>
      </c>
      <c r="E11744" s="89">
        <v>1049.5634994110339</v>
      </c>
      <c r="F11744" s="89">
        <v>704837</v>
      </c>
      <c r="G11744" s="89">
        <v>7</v>
      </c>
      <c r="H11744" t="s">
        <v>19630</v>
      </c>
      <c r="I11744" s="89"/>
    </row>
    <row r="11745" x14ac:dyDescent="0.3">
      <c r="A11745" t="s">
        <v>15493</v>
      </c>
      <c r="B11745" t="s">
        <v>19483</v>
      </c>
      <c r="C11745" t="s">
        <v>19511</v>
      </c>
      <c r="D11745" t="s">
        <v>19614</v>
      </c>
      <c r="E11745" s="89">
        <v>2.4614716830590879E-2</v>
      </c>
      <c r="F11745" s="89">
        <v>704837</v>
      </c>
      <c r="G11745" s="89">
        <v>7</v>
      </c>
      <c r="H11745" t="s">
        <v>19629</v>
      </c>
      <c r="I11745" s="89"/>
    </row>
    <row r="11746" x14ac:dyDescent="0.3">
      <c r="A11746" t="s">
        <v>15494</v>
      </c>
      <c r="B11746" t="s">
        <v>19483</v>
      </c>
      <c r="C11746" t="s">
        <v>19511</v>
      </c>
      <c r="D11746" t="s">
        <v>19615</v>
      </c>
      <c r="E11746" s="89">
        <v>2.5250194403626691E-2</v>
      </c>
      <c r="F11746" s="89">
        <v>704837</v>
      </c>
      <c r="G11746" s="89">
        <v>7</v>
      </c>
      <c r="H11746" t="s">
        <v>19629</v>
      </c>
      <c r="I11746" s="89"/>
    </row>
    <row r="11747" x14ac:dyDescent="0.3">
      <c r="A11747" t="s">
        <v>15495</v>
      </c>
      <c r="B11747" t="s">
        <v>19483</v>
      </c>
      <c r="C11747" t="s">
        <v>19511</v>
      </c>
      <c r="D11747" t="s">
        <v>19616</v>
      </c>
      <c r="E11747" s="89">
        <v>2.4614716830590879E-2</v>
      </c>
      <c r="F11747" s="89">
        <v>704837</v>
      </c>
      <c r="G11747" s="89">
        <v>7</v>
      </c>
      <c r="H11747" t="s">
        <v>19629</v>
      </c>
      <c r="I11747" s="89"/>
    </row>
    <row r="11748" x14ac:dyDescent="0.3">
      <c r="A11748" t="s">
        <v>15496</v>
      </c>
      <c r="B11748" t="s">
        <v>19483</v>
      </c>
      <c r="C11748" t="s">
        <v>19511</v>
      </c>
      <c r="D11748" t="s">
        <v>19617</v>
      </c>
      <c r="E11748" s="89">
        <v>2.5250194403626691E-2</v>
      </c>
      <c r="F11748" s="89">
        <v>704837</v>
      </c>
      <c r="G11748" s="89">
        <v>7</v>
      </c>
      <c r="H11748" t="s">
        <v>19629</v>
      </c>
      <c r="I11748" s="89"/>
    </row>
    <row r="11749" x14ac:dyDescent="0.3">
      <c r="A11749" t="s">
        <v>15497</v>
      </c>
      <c r="B11749" t="s">
        <v>19483</v>
      </c>
      <c r="C11749" t="s">
        <v>19511</v>
      </c>
      <c r="D11749" t="s">
        <v>19618</v>
      </c>
      <c r="E11749" s="89">
        <v>2.4276263067112919E-2</v>
      </c>
      <c r="F11749" s="89">
        <v>704837</v>
      </c>
      <c r="G11749" s="89">
        <v>7</v>
      </c>
      <c r="H11749" t="s">
        <v>19629</v>
      </c>
      <c r="I11749" s="89"/>
    </row>
    <row r="11750" x14ac:dyDescent="0.3">
      <c r="A11750" t="s">
        <v>15498</v>
      </c>
      <c r="B11750" t="s">
        <v>19483</v>
      </c>
      <c r="C11750" t="s">
        <v>19511</v>
      </c>
      <c r="D11750" t="s">
        <v>19619</v>
      </c>
      <c r="E11750" s="89">
        <v>2.483470047978369E-2</v>
      </c>
      <c r="F11750" s="89">
        <v>704837</v>
      </c>
      <c r="G11750" s="89">
        <v>7</v>
      </c>
      <c r="H11750" t="s">
        <v>19629</v>
      </c>
      <c r="I11750" s="89"/>
    </row>
    <row r="11751" x14ac:dyDescent="0.3">
      <c r="A11751" t="s">
        <v>15499</v>
      </c>
      <c r="B11751" t="s">
        <v>19483</v>
      </c>
      <c r="C11751" t="s">
        <v>19511</v>
      </c>
      <c r="D11751" t="s">
        <v>19620</v>
      </c>
      <c r="E11751" s="89">
        <v>2.3676125377411809E-2</v>
      </c>
      <c r="F11751" s="89">
        <v>704837</v>
      </c>
      <c r="G11751" s="89">
        <v>7</v>
      </c>
      <c r="H11751" t="s">
        <v>19629</v>
      </c>
      <c r="I11751" s="89"/>
    </row>
    <row r="11752" x14ac:dyDescent="0.3">
      <c r="A11752" t="s">
        <v>15500</v>
      </c>
      <c r="B11752" t="s">
        <v>19483</v>
      </c>
      <c r="C11752" t="s">
        <v>19511</v>
      </c>
      <c r="D11752" t="s">
        <v>19621</v>
      </c>
      <c r="E11752" s="89">
        <v>2.1024141313964101E-2</v>
      </c>
      <c r="F11752" s="89">
        <v>704837</v>
      </c>
      <c r="G11752" s="89">
        <v>7</v>
      </c>
      <c r="H11752" t="s">
        <v>19629</v>
      </c>
      <c r="I11752" s="89"/>
    </row>
    <row r="11753" x14ac:dyDescent="0.3">
      <c r="A11753" t="s">
        <v>15501</v>
      </c>
      <c r="B11753" t="s">
        <v>19483</v>
      </c>
      <c r="C11753" t="s">
        <v>19511</v>
      </c>
      <c r="D11753" t="s">
        <v>19622</v>
      </c>
      <c r="E11753" s="89">
        <v>2.435688583773598E-2</v>
      </c>
      <c r="F11753" s="89">
        <v>704837</v>
      </c>
      <c r="G11753" s="89">
        <v>7</v>
      </c>
      <c r="H11753" t="s">
        <v>19629</v>
      </c>
      <c r="I11753" s="89"/>
    </row>
    <row r="11754" x14ac:dyDescent="0.3">
      <c r="A11754" t="s">
        <v>15502</v>
      </c>
      <c r="B11754" t="s">
        <v>19483</v>
      </c>
      <c r="C11754" t="s">
        <v>19511</v>
      </c>
      <c r="D11754" t="s">
        <v>19623</v>
      </c>
      <c r="E11754" s="89">
        <v>6.2121554457326707E-2</v>
      </c>
      <c r="F11754" s="89">
        <v>704837</v>
      </c>
      <c r="G11754" s="89">
        <v>7</v>
      </c>
      <c r="H11754" t="s">
        <v>19629</v>
      </c>
      <c r="I11754" s="89"/>
    </row>
    <row r="11755" x14ac:dyDescent="0.3">
      <c r="A11755" t="s">
        <v>15503</v>
      </c>
      <c r="B11755" t="s">
        <v>19483</v>
      </c>
      <c r="C11755" t="s">
        <v>19511</v>
      </c>
      <c r="D11755" t="s">
        <v>19624</v>
      </c>
      <c r="E11755" s="89">
        <v>0.13881855040810701</v>
      </c>
      <c r="F11755" s="89">
        <v>704837</v>
      </c>
      <c r="G11755" s="89">
        <v>7</v>
      </c>
      <c r="H11755" t="s">
        <v>19629</v>
      </c>
      <c r="I11755" s="89"/>
    </row>
    <row r="11756" x14ac:dyDescent="0.3">
      <c r="A11756" t="s">
        <v>15504</v>
      </c>
      <c r="B11756" t="s">
        <v>19476</v>
      </c>
      <c r="C11756" t="s">
        <v>19512</v>
      </c>
      <c r="D11756" t="s">
        <v>19630</v>
      </c>
      <c r="E11756" s="89">
        <v>25360</v>
      </c>
      <c r="F11756" s="89">
        <v>704837</v>
      </c>
      <c r="G11756" s="89">
        <v>7</v>
      </c>
      <c r="H11756" t="s">
        <v>19630</v>
      </c>
      <c r="I11756" s="89"/>
    </row>
    <row r="11757" x14ac:dyDescent="0.3">
      <c r="A11757" t="s">
        <v>15505</v>
      </c>
      <c r="B11757" t="s">
        <v>19477</v>
      </c>
      <c r="C11757" t="s">
        <v>19512</v>
      </c>
      <c r="D11757" t="s">
        <v>19630</v>
      </c>
      <c r="E11757" s="89">
        <v>4407965698.34375</v>
      </c>
      <c r="F11757" s="89">
        <v>704837</v>
      </c>
      <c r="G11757" s="89">
        <v>7</v>
      </c>
      <c r="H11757" t="s">
        <v>19630</v>
      </c>
      <c r="I11757" s="89"/>
    </row>
    <row r="11758" x14ac:dyDescent="0.3">
      <c r="A11758" t="s">
        <v>15506</v>
      </c>
      <c r="B11758" t="s">
        <v>19478</v>
      </c>
      <c r="C11758" t="s">
        <v>19512</v>
      </c>
      <c r="D11758" t="s">
        <v>19630</v>
      </c>
      <c r="E11758" s="89">
        <v>3.5979949974249373E-2</v>
      </c>
      <c r="F11758" s="89">
        <v>704837</v>
      </c>
      <c r="G11758" s="89">
        <v>7</v>
      </c>
      <c r="H11758" t="s">
        <v>19630</v>
      </c>
      <c r="I11758" s="89"/>
    </row>
    <row r="11759" x14ac:dyDescent="0.3">
      <c r="A11759" t="s">
        <v>15507</v>
      </c>
      <c r="B11759" t="s">
        <v>19479</v>
      </c>
      <c r="C11759" t="s">
        <v>19512</v>
      </c>
      <c r="D11759" t="s">
        <v>19630</v>
      </c>
      <c r="E11759" s="89">
        <v>6253.8795471062813</v>
      </c>
      <c r="F11759" s="89">
        <v>704837</v>
      </c>
      <c r="G11759" s="89">
        <v>7</v>
      </c>
      <c r="H11759" t="s">
        <v>19630</v>
      </c>
      <c r="I11759" s="89"/>
    </row>
    <row r="11760" x14ac:dyDescent="0.3">
      <c r="A11760" t="s">
        <v>15508</v>
      </c>
      <c r="B11760" t="s">
        <v>19483</v>
      </c>
      <c r="C11760" t="s">
        <v>19512</v>
      </c>
      <c r="D11760" t="s">
        <v>19614</v>
      </c>
      <c r="E11760" s="89">
        <v>0.11860643413611149</v>
      </c>
      <c r="F11760" s="89">
        <v>704837</v>
      </c>
      <c r="G11760" s="89">
        <v>7</v>
      </c>
      <c r="H11760" t="s">
        <v>19629</v>
      </c>
      <c r="I11760" s="89"/>
    </row>
    <row r="11761" x14ac:dyDescent="0.3">
      <c r="A11761" t="s">
        <v>15509</v>
      </c>
      <c r="B11761" t="s">
        <v>19483</v>
      </c>
      <c r="C11761" t="s">
        <v>19512</v>
      </c>
      <c r="D11761" t="s">
        <v>19615</v>
      </c>
      <c r="E11761" s="89">
        <v>0.12020339506381129</v>
      </c>
      <c r="F11761" s="89">
        <v>704837</v>
      </c>
      <c r="G11761" s="89">
        <v>7</v>
      </c>
      <c r="H11761" t="s">
        <v>19629</v>
      </c>
      <c r="I11761" s="89"/>
    </row>
    <row r="11762" x14ac:dyDescent="0.3">
      <c r="A11762" t="s">
        <v>15510</v>
      </c>
      <c r="B11762" t="s">
        <v>19483</v>
      </c>
      <c r="C11762" t="s">
        <v>19512</v>
      </c>
      <c r="D11762" t="s">
        <v>19616</v>
      </c>
      <c r="E11762" s="89">
        <v>0.11860643413611149</v>
      </c>
      <c r="F11762" s="89">
        <v>704837</v>
      </c>
      <c r="G11762" s="89">
        <v>7</v>
      </c>
      <c r="H11762" t="s">
        <v>19629</v>
      </c>
      <c r="I11762" s="89"/>
    </row>
    <row r="11763" x14ac:dyDescent="0.3">
      <c r="A11763" t="s">
        <v>15511</v>
      </c>
      <c r="B11763" t="s">
        <v>19483</v>
      </c>
      <c r="C11763" t="s">
        <v>19512</v>
      </c>
      <c r="D11763" t="s">
        <v>19617</v>
      </c>
      <c r="E11763" s="89">
        <v>0.1201281047831797</v>
      </c>
      <c r="F11763" s="89">
        <v>704837</v>
      </c>
      <c r="G11763" s="89">
        <v>7</v>
      </c>
      <c r="H11763" t="s">
        <v>19629</v>
      </c>
      <c r="I11763" s="89"/>
    </row>
    <row r="11764" x14ac:dyDescent="0.3">
      <c r="A11764" t="s">
        <v>15512</v>
      </c>
      <c r="B11764" t="s">
        <v>19483</v>
      </c>
      <c r="C11764" t="s">
        <v>19512</v>
      </c>
      <c r="D11764" t="s">
        <v>19618</v>
      </c>
      <c r="E11764" s="89">
        <v>0.1031380221523354</v>
      </c>
      <c r="F11764" s="89">
        <v>704837</v>
      </c>
      <c r="G11764" s="89">
        <v>7</v>
      </c>
      <c r="H11764" t="s">
        <v>19629</v>
      </c>
      <c r="I11764" s="89"/>
    </row>
    <row r="11765" x14ac:dyDescent="0.3">
      <c r="A11765" t="s">
        <v>15513</v>
      </c>
      <c r="B11765" t="s">
        <v>19483</v>
      </c>
      <c r="C11765" t="s">
        <v>19512</v>
      </c>
      <c r="D11765" t="s">
        <v>19619</v>
      </c>
      <c r="E11765" s="89">
        <v>0.1038613054539707</v>
      </c>
      <c r="F11765" s="89">
        <v>704837</v>
      </c>
      <c r="G11765" s="89">
        <v>7</v>
      </c>
      <c r="H11765" t="s">
        <v>19629</v>
      </c>
      <c r="I11765" s="89"/>
    </row>
    <row r="11766" x14ac:dyDescent="0.3">
      <c r="A11766" t="s">
        <v>15514</v>
      </c>
      <c r="B11766" t="s">
        <v>19483</v>
      </c>
      <c r="C11766" t="s">
        <v>19512</v>
      </c>
      <c r="D11766" t="s">
        <v>19620</v>
      </c>
      <c r="E11766" s="89">
        <v>0.100032044593988</v>
      </c>
      <c r="F11766" s="89">
        <v>704837</v>
      </c>
      <c r="G11766" s="89">
        <v>7</v>
      </c>
      <c r="H11766" t="s">
        <v>19629</v>
      </c>
      <c r="I11766" s="89"/>
    </row>
    <row r="11767" x14ac:dyDescent="0.3">
      <c r="A11767" t="s">
        <v>15515</v>
      </c>
      <c r="B11767" t="s">
        <v>19483</v>
      </c>
      <c r="C11767" t="s">
        <v>19512</v>
      </c>
      <c r="D11767" t="s">
        <v>19621</v>
      </c>
      <c r="E11767" s="89">
        <v>9.4312331715002848E-2</v>
      </c>
      <c r="F11767" s="89">
        <v>704837</v>
      </c>
      <c r="G11767" s="89">
        <v>7</v>
      </c>
      <c r="H11767" t="s">
        <v>19629</v>
      </c>
      <c r="I11767" s="89"/>
    </row>
    <row r="11768" x14ac:dyDescent="0.3">
      <c r="A11768" t="s">
        <v>15516</v>
      </c>
      <c r="B11768" t="s">
        <v>19483</v>
      </c>
      <c r="C11768" t="s">
        <v>19512</v>
      </c>
      <c r="D11768" t="s">
        <v>19622</v>
      </c>
      <c r="E11768" s="89">
        <v>0.1031209895279333</v>
      </c>
      <c r="F11768" s="89">
        <v>704837</v>
      </c>
      <c r="G11768" s="89">
        <v>7</v>
      </c>
      <c r="H11768" t="s">
        <v>19629</v>
      </c>
      <c r="I11768" s="89"/>
    </row>
    <row r="11769" x14ac:dyDescent="0.3">
      <c r="A11769" t="s">
        <v>15517</v>
      </c>
      <c r="B11769" t="s">
        <v>19483</v>
      </c>
      <c r="C11769" t="s">
        <v>19512</v>
      </c>
      <c r="D11769" t="s">
        <v>19623</v>
      </c>
      <c r="E11769" s="89">
        <v>0.28231030784388289</v>
      </c>
      <c r="F11769" s="89">
        <v>704837</v>
      </c>
      <c r="G11769" s="89">
        <v>7</v>
      </c>
      <c r="H11769" t="s">
        <v>19629</v>
      </c>
      <c r="I11769" s="89"/>
    </row>
    <row r="11770" x14ac:dyDescent="0.3">
      <c r="A11770" t="s">
        <v>15518</v>
      </c>
      <c r="B11770" t="s">
        <v>19483</v>
      </c>
      <c r="C11770" t="s">
        <v>19512</v>
      </c>
      <c r="D11770" t="s">
        <v>19624</v>
      </c>
      <c r="E11770" s="89">
        <v>0.67230544786713053</v>
      </c>
      <c r="F11770" s="89">
        <v>704837</v>
      </c>
      <c r="G11770" s="89">
        <v>7</v>
      </c>
      <c r="H11770" t="s">
        <v>19629</v>
      </c>
      <c r="I11770" s="89"/>
    </row>
    <row r="11771" x14ac:dyDescent="0.3">
      <c r="A11771" t="s">
        <v>15519</v>
      </c>
      <c r="B11771" t="s">
        <v>19476</v>
      </c>
      <c r="C11771" t="s">
        <v>19513</v>
      </c>
      <c r="D11771" t="s">
        <v>19630</v>
      </c>
      <c r="E11771" s="89">
        <v>4144</v>
      </c>
      <c r="F11771" s="89">
        <v>704837</v>
      </c>
      <c r="G11771" s="89">
        <v>7</v>
      </c>
      <c r="H11771" t="s">
        <v>19630</v>
      </c>
      <c r="I11771" s="89"/>
    </row>
    <row r="11772" x14ac:dyDescent="0.3">
      <c r="A11772" t="s">
        <v>15520</v>
      </c>
      <c r="B11772" t="s">
        <v>19477</v>
      </c>
      <c r="C11772" t="s">
        <v>19513</v>
      </c>
      <c r="D11772" t="s">
        <v>19630</v>
      </c>
      <c r="E11772" s="89">
        <v>88800000</v>
      </c>
      <c r="F11772" s="89">
        <v>704837</v>
      </c>
      <c r="G11772" s="89">
        <v>7</v>
      </c>
      <c r="H11772" t="s">
        <v>19630</v>
      </c>
      <c r="I11772" s="89"/>
    </row>
    <row r="11773" x14ac:dyDescent="0.3">
      <c r="A11773" t="s">
        <v>15521</v>
      </c>
      <c r="B11773" t="s">
        <v>19478</v>
      </c>
      <c r="C11773" t="s">
        <v>19513</v>
      </c>
      <c r="D11773" t="s">
        <v>19630</v>
      </c>
      <c r="E11773" s="89">
        <v>5.8793735289151957E-3</v>
      </c>
      <c r="F11773" s="89">
        <v>704837</v>
      </c>
      <c r="G11773" s="89">
        <v>7</v>
      </c>
      <c r="H11773" t="s">
        <v>19630</v>
      </c>
      <c r="I11773" s="89"/>
    </row>
    <row r="11774" x14ac:dyDescent="0.3">
      <c r="A11774" t="s">
        <v>15522</v>
      </c>
      <c r="B11774" t="s">
        <v>19479</v>
      </c>
      <c r="C11774" t="s">
        <v>19513</v>
      </c>
      <c r="D11774" t="s">
        <v>19630</v>
      </c>
      <c r="E11774" s="89">
        <v>125.9865756196113</v>
      </c>
      <c r="F11774" s="89">
        <v>704837</v>
      </c>
      <c r="G11774" s="89">
        <v>7</v>
      </c>
      <c r="H11774" t="s">
        <v>19630</v>
      </c>
      <c r="I11774" s="89"/>
    </row>
    <row r="11775" x14ac:dyDescent="0.3">
      <c r="A11775" t="s">
        <v>15523</v>
      </c>
      <c r="B11775" t="s">
        <v>19483</v>
      </c>
      <c r="C11775" t="s">
        <v>19513</v>
      </c>
      <c r="D11775" t="s">
        <v>19614</v>
      </c>
      <c r="E11775" s="89">
        <v>1.6129032258064519E-2</v>
      </c>
      <c r="F11775" s="89">
        <v>704837</v>
      </c>
      <c r="G11775" s="89">
        <v>7</v>
      </c>
      <c r="H11775" t="s">
        <v>19629</v>
      </c>
      <c r="I11775" s="89"/>
    </row>
    <row r="11776" x14ac:dyDescent="0.3">
      <c r="A11776" t="s">
        <v>15524</v>
      </c>
      <c r="B11776" t="s">
        <v>19483</v>
      </c>
      <c r="C11776" t="s">
        <v>19513</v>
      </c>
      <c r="D11776" t="s">
        <v>19615</v>
      </c>
      <c r="E11776" s="89">
        <v>1.64727277519339E-2</v>
      </c>
      <c r="F11776" s="89">
        <v>704837</v>
      </c>
      <c r="G11776" s="89">
        <v>7</v>
      </c>
      <c r="H11776" t="s">
        <v>19629</v>
      </c>
      <c r="I11776" s="89"/>
    </row>
    <row r="11777" x14ac:dyDescent="0.3">
      <c r="A11777" t="s">
        <v>15525</v>
      </c>
      <c r="B11777" t="s">
        <v>19483</v>
      </c>
      <c r="C11777" t="s">
        <v>19513</v>
      </c>
      <c r="D11777" t="s">
        <v>19616</v>
      </c>
      <c r="E11777" s="89">
        <v>1.6129032258064519E-2</v>
      </c>
      <c r="F11777" s="89">
        <v>704837</v>
      </c>
      <c r="G11777" s="89">
        <v>7</v>
      </c>
      <c r="H11777" t="s">
        <v>19629</v>
      </c>
      <c r="I11777" s="89"/>
    </row>
    <row r="11778" x14ac:dyDescent="0.3">
      <c r="A11778" t="s">
        <v>15526</v>
      </c>
      <c r="B11778" t="s">
        <v>19483</v>
      </c>
      <c r="C11778" t="s">
        <v>19513</v>
      </c>
      <c r="D11778" t="s">
        <v>19617</v>
      </c>
      <c r="E11778" s="89">
        <v>1.6129032258064519E-2</v>
      </c>
      <c r="F11778" s="89">
        <v>704837</v>
      </c>
      <c r="G11778" s="89">
        <v>7</v>
      </c>
      <c r="H11778" t="s">
        <v>19629</v>
      </c>
      <c r="I11778" s="89"/>
    </row>
    <row r="11779" x14ac:dyDescent="0.3">
      <c r="A11779" t="s">
        <v>15527</v>
      </c>
      <c r="B11779" t="s">
        <v>19483</v>
      </c>
      <c r="C11779" t="s">
        <v>19513</v>
      </c>
      <c r="D11779" t="s">
        <v>19618</v>
      </c>
      <c r="E11779" s="89">
        <v>1.613740316257567E-2</v>
      </c>
      <c r="F11779" s="89">
        <v>704837</v>
      </c>
      <c r="G11779" s="89">
        <v>7</v>
      </c>
      <c r="H11779" t="s">
        <v>19629</v>
      </c>
      <c r="I11779" s="89"/>
    </row>
    <row r="11780" x14ac:dyDescent="0.3">
      <c r="A11780" t="s">
        <v>15528</v>
      </c>
      <c r="B11780" t="s">
        <v>19483</v>
      </c>
      <c r="C11780" t="s">
        <v>19513</v>
      </c>
      <c r="D11780" t="s">
        <v>19619</v>
      </c>
      <c r="E11780" s="89">
        <v>1.638616347510552E-2</v>
      </c>
      <c r="F11780" s="89">
        <v>704837</v>
      </c>
      <c r="G11780" s="89">
        <v>7</v>
      </c>
      <c r="H11780" t="s">
        <v>19629</v>
      </c>
      <c r="I11780" s="89"/>
    </row>
    <row r="11781" x14ac:dyDescent="0.3">
      <c r="A11781" t="s">
        <v>15529</v>
      </c>
      <c r="B11781" t="s">
        <v>19483</v>
      </c>
      <c r="C11781" t="s">
        <v>19513</v>
      </c>
      <c r="D11781" t="s">
        <v>19620</v>
      </c>
      <c r="E11781" s="89">
        <v>1.560273547811016E-2</v>
      </c>
      <c r="F11781" s="89">
        <v>704837</v>
      </c>
      <c r="G11781" s="89">
        <v>7</v>
      </c>
      <c r="H11781" t="s">
        <v>19629</v>
      </c>
      <c r="I11781" s="89"/>
    </row>
    <row r="11782" x14ac:dyDescent="0.3">
      <c r="A11782" t="s">
        <v>15530</v>
      </c>
      <c r="B11782" t="s">
        <v>19483</v>
      </c>
      <c r="C11782" t="s">
        <v>19513</v>
      </c>
      <c r="D11782" t="s">
        <v>19621</v>
      </c>
      <c r="E11782" s="89">
        <v>1.042778945402611E-2</v>
      </c>
      <c r="F11782" s="89">
        <v>704837</v>
      </c>
      <c r="G11782" s="89">
        <v>7</v>
      </c>
      <c r="H11782" t="s">
        <v>19629</v>
      </c>
      <c r="I11782" s="89"/>
    </row>
    <row r="11783" x14ac:dyDescent="0.3">
      <c r="A11783" t="s">
        <v>15531</v>
      </c>
      <c r="B11783" t="s">
        <v>19483</v>
      </c>
      <c r="C11783" t="s">
        <v>19513</v>
      </c>
      <c r="D11783" t="s">
        <v>19622</v>
      </c>
      <c r="E11783" s="89">
        <v>1.6048365923284961E-2</v>
      </c>
      <c r="F11783" s="89">
        <v>704837</v>
      </c>
      <c r="G11783" s="89">
        <v>7</v>
      </c>
      <c r="H11783" t="s">
        <v>19629</v>
      </c>
      <c r="I11783" s="89"/>
    </row>
    <row r="11784" x14ac:dyDescent="0.3">
      <c r="A11784" t="s">
        <v>15532</v>
      </c>
      <c r="B11784" t="s">
        <v>19483</v>
      </c>
      <c r="C11784" t="s">
        <v>19513</v>
      </c>
      <c r="D11784" t="s">
        <v>19623</v>
      </c>
      <c r="E11784" s="89">
        <v>3.0628259102003941E-2</v>
      </c>
      <c r="F11784" s="89">
        <v>704837</v>
      </c>
      <c r="G11784" s="89">
        <v>7</v>
      </c>
      <c r="H11784" t="s">
        <v>19629</v>
      </c>
      <c r="I11784" s="89"/>
    </row>
    <row r="11785" x14ac:dyDescent="0.3">
      <c r="A11785" t="s">
        <v>15533</v>
      </c>
      <c r="B11785" t="s">
        <v>19483</v>
      </c>
      <c r="C11785" t="s">
        <v>19513</v>
      </c>
      <c r="D11785" t="s">
        <v>19624</v>
      </c>
      <c r="E11785" s="89">
        <v>8.0330834508841209E-2</v>
      </c>
      <c r="F11785" s="89">
        <v>704837</v>
      </c>
      <c r="G11785" s="89">
        <v>7</v>
      </c>
      <c r="H11785" t="s">
        <v>19629</v>
      </c>
      <c r="I11785" s="89"/>
    </row>
    <row r="11786" x14ac:dyDescent="0.3">
      <c r="A11786" t="s">
        <v>15534</v>
      </c>
      <c r="B11786" t="s">
        <v>19476</v>
      </c>
      <c r="C11786" t="s">
        <v>19514</v>
      </c>
      <c r="D11786" t="s">
        <v>19630</v>
      </c>
      <c r="E11786" s="89">
        <v>0</v>
      </c>
      <c r="F11786" s="89">
        <v>704837</v>
      </c>
      <c r="G11786" s="89">
        <v>7</v>
      </c>
      <c r="H11786" t="s">
        <v>19630</v>
      </c>
      <c r="I11786" s="89"/>
    </row>
    <row r="11787" x14ac:dyDescent="0.3">
      <c r="A11787" t="s">
        <v>15535</v>
      </c>
      <c r="B11787" t="s">
        <v>19477</v>
      </c>
      <c r="C11787" t="s">
        <v>19514</v>
      </c>
      <c r="D11787" t="s">
        <v>19630</v>
      </c>
      <c r="E11787" s="89">
        <v>0</v>
      </c>
      <c r="F11787" s="89">
        <v>704837</v>
      </c>
      <c r="G11787" s="89">
        <v>7</v>
      </c>
      <c r="H11787" t="s">
        <v>19630</v>
      </c>
      <c r="I11787" s="89"/>
    </row>
    <row r="11788" x14ac:dyDescent="0.3">
      <c r="A11788" t="s">
        <v>15536</v>
      </c>
      <c r="B11788" t="s">
        <v>19478</v>
      </c>
      <c r="C11788" t="s">
        <v>19514</v>
      </c>
      <c r="D11788" t="s">
        <v>19630</v>
      </c>
      <c r="E11788" s="89">
        <v>0</v>
      </c>
      <c r="F11788" s="89">
        <v>704837</v>
      </c>
      <c r="G11788" s="89">
        <v>7</v>
      </c>
      <c r="H11788" t="s">
        <v>19630</v>
      </c>
      <c r="I11788" s="89"/>
    </row>
    <row r="11789" x14ac:dyDescent="0.3">
      <c r="A11789" t="s">
        <v>15537</v>
      </c>
      <c r="B11789" t="s">
        <v>19479</v>
      </c>
      <c r="C11789" t="s">
        <v>19514</v>
      </c>
      <c r="D11789" t="s">
        <v>19630</v>
      </c>
      <c r="E11789" s="89">
        <v>0</v>
      </c>
      <c r="F11789" s="89">
        <v>704837</v>
      </c>
      <c r="G11789" s="89">
        <v>7</v>
      </c>
      <c r="H11789" t="s">
        <v>19630</v>
      </c>
      <c r="I11789" s="89"/>
    </row>
    <row r="11790" x14ac:dyDescent="0.3">
      <c r="A11790" t="s">
        <v>15538</v>
      </c>
      <c r="B11790" t="s">
        <v>19476</v>
      </c>
      <c r="C11790" t="s">
        <v>19515</v>
      </c>
      <c r="D11790" t="s">
        <v>19630</v>
      </c>
      <c r="E11790" s="89">
        <v>256097</v>
      </c>
      <c r="F11790" s="89">
        <v>704837</v>
      </c>
      <c r="G11790" s="89">
        <v>7</v>
      </c>
      <c r="H11790" t="s">
        <v>19630</v>
      </c>
      <c r="I11790" s="89"/>
    </row>
    <row r="11791" x14ac:dyDescent="0.3">
      <c r="A11791" t="s">
        <v>15539</v>
      </c>
      <c r="B11791" t="s">
        <v>19477</v>
      </c>
      <c r="C11791" t="s">
        <v>19515</v>
      </c>
      <c r="D11791" t="s">
        <v>19630</v>
      </c>
      <c r="E11791" s="89">
        <v>2775431259.2303281</v>
      </c>
      <c r="F11791" s="89">
        <v>704837</v>
      </c>
      <c r="G11791" s="89">
        <v>7</v>
      </c>
      <c r="H11791" t="s">
        <v>19630</v>
      </c>
      <c r="I11791" s="89"/>
    </row>
    <row r="11792" x14ac:dyDescent="0.3">
      <c r="A11792" t="s">
        <v>15540</v>
      </c>
      <c r="B11792" t="s">
        <v>19478</v>
      </c>
      <c r="C11792" t="s">
        <v>19515</v>
      </c>
      <c r="D11792" t="s">
        <v>19630</v>
      </c>
      <c r="E11792" s="89">
        <v>0.36334216279792347</v>
      </c>
      <c r="F11792" s="89">
        <v>704837</v>
      </c>
      <c r="G11792" s="89">
        <v>7</v>
      </c>
      <c r="H11792" t="s">
        <v>19630</v>
      </c>
      <c r="I11792" s="89"/>
    </row>
    <row r="11793" x14ac:dyDescent="0.3">
      <c r="A11793" t="s">
        <v>15541</v>
      </c>
      <c r="B11793" t="s">
        <v>19479</v>
      </c>
      <c r="C11793" t="s">
        <v>19515</v>
      </c>
      <c r="D11793" t="s">
        <v>19630</v>
      </c>
      <c r="E11793" s="89">
        <v>3937.6923447979138</v>
      </c>
      <c r="F11793" s="89">
        <v>704837</v>
      </c>
      <c r="G11793" s="89">
        <v>7</v>
      </c>
      <c r="H11793" t="s">
        <v>19630</v>
      </c>
      <c r="I11793" s="89"/>
    </row>
    <row r="11794" x14ac:dyDescent="0.3">
      <c r="A11794" t="s">
        <v>15542</v>
      </c>
      <c r="B11794" t="s">
        <v>19483</v>
      </c>
      <c r="C11794" t="s">
        <v>19515</v>
      </c>
      <c r="D11794" t="s">
        <v>19614</v>
      </c>
      <c r="E11794" s="89">
        <v>7.4471248410808199E-3</v>
      </c>
      <c r="F11794" s="89">
        <v>704837</v>
      </c>
      <c r="G11794" s="89">
        <v>7</v>
      </c>
      <c r="H11794" t="s">
        <v>19629</v>
      </c>
      <c r="I11794" s="89"/>
    </row>
    <row r="11795" x14ac:dyDescent="0.3">
      <c r="A11795" t="s">
        <v>15543</v>
      </c>
      <c r="B11795" t="s">
        <v>19483</v>
      </c>
      <c r="C11795" t="s">
        <v>19515</v>
      </c>
      <c r="D11795" t="s">
        <v>19615</v>
      </c>
      <c r="E11795" s="89">
        <v>7.8042243346583846E-3</v>
      </c>
      <c r="F11795" s="89">
        <v>704837</v>
      </c>
      <c r="G11795" s="89">
        <v>7</v>
      </c>
      <c r="H11795" t="s">
        <v>19629</v>
      </c>
      <c r="I11795" s="89"/>
    </row>
    <row r="11796" x14ac:dyDescent="0.3">
      <c r="A11796" t="s">
        <v>15544</v>
      </c>
      <c r="B11796" t="s">
        <v>19483</v>
      </c>
      <c r="C11796" t="s">
        <v>19515</v>
      </c>
      <c r="D11796" t="s">
        <v>19616</v>
      </c>
      <c r="E11796" s="89">
        <v>7.4476254811343809E-3</v>
      </c>
      <c r="F11796" s="89">
        <v>704837</v>
      </c>
      <c r="G11796" s="89">
        <v>7</v>
      </c>
      <c r="H11796" t="s">
        <v>19629</v>
      </c>
      <c r="I11796" s="89"/>
    </row>
    <row r="11797" x14ac:dyDescent="0.3">
      <c r="A11797" t="s">
        <v>15545</v>
      </c>
      <c r="B11797" t="s">
        <v>19483</v>
      </c>
      <c r="C11797" t="s">
        <v>19515</v>
      </c>
      <c r="D11797" t="s">
        <v>19617</v>
      </c>
      <c r="E11797" s="89">
        <v>7.7853742867644137E-3</v>
      </c>
      <c r="F11797" s="89">
        <v>704837</v>
      </c>
      <c r="G11797" s="89">
        <v>7</v>
      </c>
      <c r="H11797" t="s">
        <v>19629</v>
      </c>
      <c r="I11797" s="89"/>
    </row>
    <row r="11798" x14ac:dyDescent="0.3">
      <c r="A11798" t="s">
        <v>15546</v>
      </c>
      <c r="B11798" t="s">
        <v>19483</v>
      </c>
      <c r="C11798" t="s">
        <v>19515</v>
      </c>
      <c r="D11798" t="s">
        <v>19618</v>
      </c>
      <c r="E11798" s="89">
        <v>7.6810687390496462E-3</v>
      </c>
      <c r="F11798" s="89">
        <v>704837</v>
      </c>
      <c r="G11798" s="89">
        <v>7</v>
      </c>
      <c r="H11798" t="s">
        <v>19629</v>
      </c>
      <c r="I11798" s="89"/>
    </row>
    <row r="11799" x14ac:dyDescent="0.3">
      <c r="A11799" t="s">
        <v>15547</v>
      </c>
      <c r="B11799" t="s">
        <v>19483</v>
      </c>
      <c r="C11799" t="s">
        <v>19515</v>
      </c>
      <c r="D11799" t="s">
        <v>19619</v>
      </c>
      <c r="E11799" s="89">
        <v>7.9186330672529771E-3</v>
      </c>
      <c r="F11799" s="89">
        <v>704837</v>
      </c>
      <c r="G11799" s="89">
        <v>7</v>
      </c>
      <c r="H11799" t="s">
        <v>19629</v>
      </c>
      <c r="I11799" s="89"/>
    </row>
    <row r="11800" x14ac:dyDescent="0.3">
      <c r="A11800" t="s">
        <v>15548</v>
      </c>
      <c r="B11800" t="s">
        <v>19483</v>
      </c>
      <c r="C11800" t="s">
        <v>19515</v>
      </c>
      <c r="D11800" t="s">
        <v>19620</v>
      </c>
      <c r="E11800" s="89">
        <v>7.5395014034952109E-3</v>
      </c>
      <c r="F11800" s="89">
        <v>704837</v>
      </c>
      <c r="G11800" s="89">
        <v>7</v>
      </c>
      <c r="H11800" t="s">
        <v>19629</v>
      </c>
      <c r="I11800" s="89"/>
    </row>
    <row r="11801" x14ac:dyDescent="0.3">
      <c r="A11801" t="s">
        <v>15549</v>
      </c>
      <c r="B11801" t="s">
        <v>19483</v>
      </c>
      <c r="C11801" t="s">
        <v>19515</v>
      </c>
      <c r="D11801" t="s">
        <v>19621</v>
      </c>
      <c r="E11801" s="89">
        <v>5.6527181381125944E-3</v>
      </c>
      <c r="F11801" s="89">
        <v>704837</v>
      </c>
      <c r="G11801" s="89">
        <v>7</v>
      </c>
      <c r="H11801" t="s">
        <v>19629</v>
      </c>
      <c r="I11801" s="89"/>
    </row>
    <row r="11802" x14ac:dyDescent="0.3">
      <c r="A11802" t="s">
        <v>15550</v>
      </c>
      <c r="B11802" t="s">
        <v>19483</v>
      </c>
      <c r="C11802" t="s">
        <v>19515</v>
      </c>
      <c r="D11802" t="s">
        <v>19622</v>
      </c>
      <c r="E11802" s="89">
        <v>7.6738306305120753E-3</v>
      </c>
      <c r="F11802" s="89">
        <v>704837</v>
      </c>
      <c r="G11802" s="89">
        <v>7</v>
      </c>
      <c r="H11802" t="s">
        <v>19629</v>
      </c>
      <c r="I11802" s="89"/>
    </row>
    <row r="11803" x14ac:dyDescent="0.3">
      <c r="A11803" t="s">
        <v>15551</v>
      </c>
      <c r="B11803" t="s">
        <v>19483</v>
      </c>
      <c r="C11803" t="s">
        <v>19515</v>
      </c>
      <c r="D11803" t="s">
        <v>19623</v>
      </c>
      <c r="E11803" s="89">
        <v>1.7209972689646979E-2</v>
      </c>
      <c r="F11803" s="89">
        <v>704837</v>
      </c>
      <c r="G11803" s="89">
        <v>7</v>
      </c>
      <c r="H11803" t="s">
        <v>19629</v>
      </c>
      <c r="I11803" s="89"/>
    </row>
    <row r="11804" x14ac:dyDescent="0.3">
      <c r="A11804" t="s">
        <v>15552</v>
      </c>
      <c r="B11804" t="s">
        <v>19483</v>
      </c>
      <c r="C11804" t="s">
        <v>19515</v>
      </c>
      <c r="D11804" t="s">
        <v>19624</v>
      </c>
      <c r="E11804" s="89">
        <v>4.1678564877541631E-2</v>
      </c>
      <c r="F11804" s="89">
        <v>704837</v>
      </c>
      <c r="G11804" s="89">
        <v>7</v>
      </c>
      <c r="H11804" t="s">
        <v>19629</v>
      </c>
      <c r="I11804" s="89"/>
    </row>
    <row r="11805" x14ac:dyDescent="0.3">
      <c r="A11805" t="s">
        <v>15553</v>
      </c>
      <c r="B11805" t="s">
        <v>19476</v>
      </c>
      <c r="C11805" t="s">
        <v>19516</v>
      </c>
      <c r="D11805" t="s">
        <v>19630</v>
      </c>
      <c r="E11805" s="89">
        <v>289522</v>
      </c>
      <c r="F11805" s="89">
        <v>704837</v>
      </c>
      <c r="G11805" s="89">
        <v>7</v>
      </c>
      <c r="H11805" t="s">
        <v>19630</v>
      </c>
      <c r="I11805" s="89"/>
    </row>
    <row r="11806" x14ac:dyDescent="0.3">
      <c r="A11806" t="s">
        <v>15554</v>
      </c>
      <c r="B11806" t="s">
        <v>19477</v>
      </c>
      <c r="C11806" t="s">
        <v>19516</v>
      </c>
      <c r="D11806" t="s">
        <v>19630</v>
      </c>
      <c r="E11806" s="89">
        <v>508812605.61572272</v>
      </c>
      <c r="F11806" s="89">
        <v>704837</v>
      </c>
      <c r="G11806" s="89">
        <v>7</v>
      </c>
      <c r="H11806" t="s">
        <v>19630</v>
      </c>
      <c r="I11806" s="89"/>
    </row>
    <row r="11807" x14ac:dyDescent="0.3">
      <c r="A11807" t="s">
        <v>15555</v>
      </c>
      <c r="B11807" t="s">
        <v>19478</v>
      </c>
      <c r="C11807" t="s">
        <v>19516</v>
      </c>
      <c r="D11807" t="s">
        <v>19630</v>
      </c>
      <c r="E11807" s="89">
        <v>0.41076447462321081</v>
      </c>
      <c r="F11807" s="89">
        <v>704837</v>
      </c>
      <c r="G11807" s="89">
        <v>7</v>
      </c>
      <c r="H11807" t="s">
        <v>19630</v>
      </c>
      <c r="I11807" s="89"/>
    </row>
    <row r="11808" x14ac:dyDescent="0.3">
      <c r="A11808" t="s">
        <v>15556</v>
      </c>
      <c r="B11808" t="s">
        <v>19479</v>
      </c>
      <c r="C11808" t="s">
        <v>19516</v>
      </c>
      <c r="D11808" t="s">
        <v>19630</v>
      </c>
      <c r="E11808" s="89">
        <v>721.88691231550365</v>
      </c>
      <c r="F11808" s="89">
        <v>704837</v>
      </c>
      <c r="G11808" s="89">
        <v>7</v>
      </c>
      <c r="H11808" t="s">
        <v>19630</v>
      </c>
      <c r="I11808" s="89"/>
    </row>
    <row r="11809" x14ac:dyDescent="0.3">
      <c r="A11809" t="s">
        <v>15557</v>
      </c>
      <c r="B11809" t="s">
        <v>19483</v>
      </c>
      <c r="C11809" t="s">
        <v>19516</v>
      </c>
      <c r="D11809" t="s">
        <v>19614</v>
      </c>
      <c r="E11809" s="89">
        <v>1.201714945060251E-3</v>
      </c>
      <c r="F11809" s="89">
        <v>704837</v>
      </c>
      <c r="G11809" s="89">
        <v>7</v>
      </c>
      <c r="H11809" t="s">
        <v>19629</v>
      </c>
      <c r="I11809" s="89"/>
    </row>
    <row r="11810" x14ac:dyDescent="0.3">
      <c r="A11810" t="s">
        <v>15558</v>
      </c>
      <c r="B11810" t="s">
        <v>19483</v>
      </c>
      <c r="C11810" t="s">
        <v>19516</v>
      </c>
      <c r="D11810" t="s">
        <v>19615</v>
      </c>
      <c r="E11810" s="89">
        <v>1.249971128158117E-3</v>
      </c>
      <c r="F11810" s="89">
        <v>704837</v>
      </c>
      <c r="G11810" s="89">
        <v>7</v>
      </c>
      <c r="H11810" t="s">
        <v>19629</v>
      </c>
      <c r="I11810" s="89"/>
    </row>
    <row r="11811" x14ac:dyDescent="0.3">
      <c r="A11811" t="s">
        <v>15559</v>
      </c>
      <c r="B11811" t="s">
        <v>19483</v>
      </c>
      <c r="C11811" t="s">
        <v>19516</v>
      </c>
      <c r="D11811" t="s">
        <v>19616</v>
      </c>
      <c r="E11811" s="89">
        <v>1.2019015346201741E-3</v>
      </c>
      <c r="F11811" s="89">
        <v>704837</v>
      </c>
      <c r="G11811" s="89">
        <v>7</v>
      </c>
      <c r="H11811" t="s">
        <v>19629</v>
      </c>
      <c r="I11811" s="89"/>
    </row>
    <row r="11812" x14ac:dyDescent="0.3">
      <c r="A11812" t="s">
        <v>15560</v>
      </c>
      <c r="B11812" t="s">
        <v>19483</v>
      </c>
      <c r="C11812" t="s">
        <v>19516</v>
      </c>
      <c r="D11812" t="s">
        <v>19617</v>
      </c>
      <c r="E11812" s="89">
        <v>1.246910995460273E-3</v>
      </c>
      <c r="F11812" s="89">
        <v>704837</v>
      </c>
      <c r="G11812" s="89">
        <v>7</v>
      </c>
      <c r="H11812" t="s">
        <v>19629</v>
      </c>
      <c r="I11812" s="89"/>
    </row>
    <row r="11813" x14ac:dyDescent="0.3">
      <c r="A11813" t="s">
        <v>15561</v>
      </c>
      <c r="B11813" t="s">
        <v>19483</v>
      </c>
      <c r="C11813" t="s">
        <v>19516</v>
      </c>
      <c r="D11813" t="s">
        <v>19618</v>
      </c>
      <c r="E11813" s="89">
        <v>1.2375830557941961E-3</v>
      </c>
      <c r="F11813" s="89">
        <v>704837</v>
      </c>
      <c r="G11813" s="89">
        <v>7</v>
      </c>
      <c r="H11813" t="s">
        <v>19629</v>
      </c>
      <c r="I11813" s="89"/>
    </row>
    <row r="11814" x14ac:dyDescent="0.3">
      <c r="A11814" t="s">
        <v>15562</v>
      </c>
      <c r="B11814" t="s">
        <v>19483</v>
      </c>
      <c r="C11814" t="s">
        <v>19516</v>
      </c>
      <c r="D11814" t="s">
        <v>19619</v>
      </c>
      <c r="E11814" s="89">
        <v>1.272449769207511E-3</v>
      </c>
      <c r="F11814" s="89">
        <v>704837</v>
      </c>
      <c r="G11814" s="89">
        <v>7</v>
      </c>
      <c r="H11814" t="s">
        <v>19629</v>
      </c>
      <c r="I11814" s="89"/>
    </row>
    <row r="11815" x14ac:dyDescent="0.3">
      <c r="A11815" t="s">
        <v>15563</v>
      </c>
      <c r="B11815" t="s">
        <v>19483</v>
      </c>
      <c r="C11815" t="s">
        <v>19516</v>
      </c>
      <c r="D11815" t="s">
        <v>19620</v>
      </c>
      <c r="E11815" s="89">
        <v>1.2103720493830379E-3</v>
      </c>
      <c r="F11815" s="89">
        <v>704837</v>
      </c>
      <c r="G11815" s="89">
        <v>7</v>
      </c>
      <c r="H11815" t="s">
        <v>19629</v>
      </c>
      <c r="I11815" s="89"/>
    </row>
    <row r="11816" x14ac:dyDescent="0.3">
      <c r="A11816" t="s">
        <v>15564</v>
      </c>
      <c r="B11816" t="s">
        <v>19483</v>
      </c>
      <c r="C11816" t="s">
        <v>19516</v>
      </c>
      <c r="D11816" t="s">
        <v>19621</v>
      </c>
      <c r="E11816" s="89">
        <v>8.9158416551848787E-4</v>
      </c>
      <c r="F11816" s="89">
        <v>704837</v>
      </c>
      <c r="G11816" s="89">
        <v>7</v>
      </c>
      <c r="H11816" t="s">
        <v>19629</v>
      </c>
      <c r="I11816" s="89"/>
    </row>
    <row r="11817" x14ac:dyDescent="0.3">
      <c r="A11817" t="s">
        <v>15565</v>
      </c>
      <c r="B11817" t="s">
        <v>19483</v>
      </c>
      <c r="C11817" t="s">
        <v>19516</v>
      </c>
      <c r="D11817" t="s">
        <v>19622</v>
      </c>
      <c r="E11817" s="89">
        <v>1.2299249423486521E-3</v>
      </c>
      <c r="F11817" s="89">
        <v>704837</v>
      </c>
      <c r="G11817" s="89">
        <v>7</v>
      </c>
      <c r="H11817" t="s">
        <v>19629</v>
      </c>
      <c r="I11817" s="89"/>
    </row>
    <row r="11818" x14ac:dyDescent="0.3">
      <c r="A11818" t="s">
        <v>15566</v>
      </c>
      <c r="B11818" t="s">
        <v>19483</v>
      </c>
      <c r="C11818" t="s">
        <v>19516</v>
      </c>
      <c r="D11818" t="s">
        <v>19623</v>
      </c>
      <c r="E11818" s="89">
        <v>2.8088363290893681E-3</v>
      </c>
      <c r="F11818" s="89">
        <v>704837</v>
      </c>
      <c r="G11818" s="89">
        <v>7</v>
      </c>
      <c r="H11818" t="s">
        <v>19629</v>
      </c>
      <c r="I11818" s="89"/>
    </row>
    <row r="11819" x14ac:dyDescent="0.3">
      <c r="A11819" t="s">
        <v>15567</v>
      </c>
      <c r="B11819" t="s">
        <v>19483</v>
      </c>
      <c r="C11819" t="s">
        <v>19516</v>
      </c>
      <c r="D11819" t="s">
        <v>19624</v>
      </c>
      <c r="E11819" s="89">
        <v>6.7697190717691284E-3</v>
      </c>
      <c r="F11819" s="89">
        <v>704837</v>
      </c>
      <c r="G11819" s="89">
        <v>7</v>
      </c>
      <c r="H11819" t="s">
        <v>19629</v>
      </c>
      <c r="I11819" s="89"/>
    </row>
    <row r="11820" x14ac:dyDescent="0.3">
      <c r="A11820" t="s">
        <v>15568</v>
      </c>
      <c r="B11820" t="s">
        <v>19476</v>
      </c>
      <c r="C11820" t="s">
        <v>19517</v>
      </c>
      <c r="D11820" t="s">
        <v>19630</v>
      </c>
      <c r="E11820" s="89">
        <v>0</v>
      </c>
      <c r="F11820" s="89">
        <v>704837</v>
      </c>
      <c r="G11820" s="89">
        <v>7</v>
      </c>
      <c r="H11820" t="s">
        <v>19630</v>
      </c>
      <c r="I11820" s="89"/>
    </row>
    <row r="11821" x14ac:dyDescent="0.3">
      <c r="A11821" t="s">
        <v>15569</v>
      </c>
      <c r="B11821" t="s">
        <v>19477</v>
      </c>
      <c r="C11821" t="s">
        <v>19517</v>
      </c>
      <c r="D11821" t="s">
        <v>19630</v>
      </c>
      <c r="E11821" s="89">
        <v>0</v>
      </c>
      <c r="F11821" s="89">
        <v>704837</v>
      </c>
      <c r="G11821" s="89">
        <v>7</v>
      </c>
      <c r="H11821" t="s">
        <v>19630</v>
      </c>
      <c r="I11821" s="89"/>
    </row>
    <row r="11822" x14ac:dyDescent="0.3">
      <c r="A11822" t="s">
        <v>15570</v>
      </c>
      <c r="B11822" t="s">
        <v>19478</v>
      </c>
      <c r="C11822" t="s">
        <v>19517</v>
      </c>
      <c r="D11822" t="s">
        <v>19630</v>
      </c>
      <c r="E11822" s="89">
        <v>0</v>
      </c>
      <c r="F11822" s="89">
        <v>704837</v>
      </c>
      <c r="G11822" s="89">
        <v>7</v>
      </c>
      <c r="H11822" t="s">
        <v>19630</v>
      </c>
      <c r="I11822" s="89"/>
    </row>
    <row r="11823" x14ac:dyDescent="0.3">
      <c r="A11823" t="s">
        <v>15571</v>
      </c>
      <c r="B11823" t="s">
        <v>19479</v>
      </c>
      <c r="C11823" t="s">
        <v>19517</v>
      </c>
      <c r="D11823" t="s">
        <v>19630</v>
      </c>
      <c r="E11823" s="89">
        <v>0</v>
      </c>
      <c r="F11823" s="89">
        <v>704837</v>
      </c>
      <c r="G11823" s="89">
        <v>7</v>
      </c>
      <c r="H11823" t="s">
        <v>19630</v>
      </c>
      <c r="I11823" s="89"/>
    </row>
    <row r="11824" x14ac:dyDescent="0.3">
      <c r="A11824" t="s">
        <v>15572</v>
      </c>
      <c r="B11824" t="s">
        <v>19476</v>
      </c>
      <c r="C11824" t="s">
        <v>19518</v>
      </c>
      <c r="D11824" t="s">
        <v>19630</v>
      </c>
      <c r="E11824" s="89">
        <v>0</v>
      </c>
      <c r="F11824" s="89">
        <v>704837</v>
      </c>
      <c r="G11824" s="89">
        <v>7</v>
      </c>
      <c r="H11824" t="s">
        <v>19630</v>
      </c>
      <c r="I11824" s="89"/>
    </row>
    <row r="11825" x14ac:dyDescent="0.3">
      <c r="A11825" t="s">
        <v>15573</v>
      </c>
      <c r="B11825" t="s">
        <v>19477</v>
      </c>
      <c r="C11825" t="s">
        <v>19518</v>
      </c>
      <c r="D11825" t="s">
        <v>19630</v>
      </c>
      <c r="E11825" s="89">
        <v>0</v>
      </c>
      <c r="F11825" s="89">
        <v>704837</v>
      </c>
      <c r="G11825" s="89">
        <v>7</v>
      </c>
      <c r="H11825" t="s">
        <v>19630</v>
      </c>
      <c r="I11825" s="89"/>
    </row>
    <row r="11826" x14ac:dyDescent="0.3">
      <c r="A11826" t="s">
        <v>15574</v>
      </c>
      <c r="B11826" t="s">
        <v>19478</v>
      </c>
      <c r="C11826" t="s">
        <v>19518</v>
      </c>
      <c r="D11826" t="s">
        <v>19630</v>
      </c>
      <c r="E11826" s="89">
        <v>0</v>
      </c>
      <c r="F11826" s="89">
        <v>704837</v>
      </c>
      <c r="G11826" s="89">
        <v>7</v>
      </c>
      <c r="H11826" t="s">
        <v>19630</v>
      </c>
      <c r="I11826" s="89"/>
    </row>
    <row r="11827" x14ac:dyDescent="0.3">
      <c r="A11827" t="s">
        <v>15575</v>
      </c>
      <c r="B11827" t="s">
        <v>19479</v>
      </c>
      <c r="C11827" t="s">
        <v>19518</v>
      </c>
      <c r="D11827" t="s">
        <v>19630</v>
      </c>
      <c r="E11827" s="89">
        <v>0</v>
      </c>
      <c r="F11827" s="89">
        <v>704837</v>
      </c>
      <c r="G11827" s="89">
        <v>7</v>
      </c>
      <c r="H11827" t="s">
        <v>19630</v>
      </c>
      <c r="I11827" s="89"/>
    </row>
    <row r="11828" x14ac:dyDescent="0.3">
      <c r="A11828" t="s">
        <v>15576</v>
      </c>
      <c r="B11828" t="s">
        <v>19476</v>
      </c>
      <c r="C11828" t="s">
        <v>19519</v>
      </c>
      <c r="D11828" t="s">
        <v>19630</v>
      </c>
      <c r="E11828" s="89">
        <v>0</v>
      </c>
      <c r="F11828" s="89">
        <v>704837</v>
      </c>
      <c r="G11828" s="89">
        <v>7</v>
      </c>
      <c r="H11828" t="s">
        <v>19630</v>
      </c>
      <c r="I11828" s="89"/>
    </row>
    <row r="11829" x14ac:dyDescent="0.3">
      <c r="A11829" t="s">
        <v>15577</v>
      </c>
      <c r="B11829" t="s">
        <v>19477</v>
      </c>
      <c r="C11829" t="s">
        <v>19519</v>
      </c>
      <c r="D11829" t="s">
        <v>19630</v>
      </c>
      <c r="E11829" s="89">
        <v>0</v>
      </c>
      <c r="F11829" s="89">
        <v>704837</v>
      </c>
      <c r="G11829" s="89">
        <v>7</v>
      </c>
      <c r="H11829" t="s">
        <v>19630</v>
      </c>
      <c r="I11829" s="89"/>
    </row>
    <row r="11830" x14ac:dyDescent="0.3">
      <c r="A11830" t="s">
        <v>15578</v>
      </c>
      <c r="B11830" t="s">
        <v>19478</v>
      </c>
      <c r="C11830" t="s">
        <v>19519</v>
      </c>
      <c r="D11830" t="s">
        <v>19630</v>
      </c>
      <c r="E11830" s="89">
        <v>0</v>
      </c>
      <c r="F11830" s="89">
        <v>704837</v>
      </c>
      <c r="G11830" s="89">
        <v>7</v>
      </c>
      <c r="H11830" t="s">
        <v>19630</v>
      </c>
      <c r="I11830" s="89"/>
    </row>
    <row r="11831" x14ac:dyDescent="0.3">
      <c r="A11831" t="s">
        <v>15579</v>
      </c>
      <c r="B11831" t="s">
        <v>19479</v>
      </c>
      <c r="C11831" t="s">
        <v>19519</v>
      </c>
      <c r="D11831" t="s">
        <v>19630</v>
      </c>
      <c r="E11831" s="89">
        <v>0</v>
      </c>
      <c r="F11831" s="89">
        <v>704837</v>
      </c>
      <c r="G11831" s="89">
        <v>7</v>
      </c>
      <c r="H11831" t="s">
        <v>19630</v>
      </c>
      <c r="I11831" s="89"/>
    </row>
    <row r="11832" x14ac:dyDescent="0.3">
      <c r="A11832" t="s">
        <v>15580</v>
      </c>
      <c r="B11832" t="s">
        <v>19476</v>
      </c>
      <c r="C11832" t="s">
        <v>19520</v>
      </c>
      <c r="D11832" t="s">
        <v>19630</v>
      </c>
      <c r="E11832" s="89">
        <v>613689</v>
      </c>
      <c r="F11832" s="89">
        <v>704837</v>
      </c>
      <c r="G11832" s="89">
        <v>7</v>
      </c>
      <c r="H11832" t="s">
        <v>19630</v>
      </c>
      <c r="I11832" s="89"/>
    </row>
    <row r="11833" x14ac:dyDescent="0.3">
      <c r="A11833" t="s">
        <v>15581</v>
      </c>
      <c r="B11833" t="s">
        <v>19477</v>
      </c>
      <c r="C11833" t="s">
        <v>19520</v>
      </c>
      <c r="D11833" t="s">
        <v>19630</v>
      </c>
      <c r="E11833" s="89">
        <v>25122428991.925968</v>
      </c>
      <c r="F11833" s="89">
        <v>704837</v>
      </c>
      <c r="G11833" s="89">
        <v>7</v>
      </c>
      <c r="H11833" t="s">
        <v>19630</v>
      </c>
      <c r="I11833" s="89"/>
    </row>
    <row r="11834" x14ac:dyDescent="0.3">
      <c r="A11834" t="s">
        <v>15582</v>
      </c>
      <c r="B11834" t="s">
        <v>19478</v>
      </c>
      <c r="C11834" t="s">
        <v>19520</v>
      </c>
      <c r="D11834" t="s">
        <v>19630</v>
      </c>
      <c r="E11834" s="89">
        <v>0.87068215771873492</v>
      </c>
      <c r="F11834" s="89">
        <v>704837</v>
      </c>
      <c r="G11834" s="89">
        <v>7</v>
      </c>
      <c r="H11834" t="s">
        <v>19630</v>
      </c>
      <c r="I11834" s="89"/>
    </row>
    <row r="11835" x14ac:dyDescent="0.3">
      <c r="A11835" t="s">
        <v>15583</v>
      </c>
      <c r="B11835" t="s">
        <v>19479</v>
      </c>
      <c r="C11835" t="s">
        <v>19520</v>
      </c>
      <c r="D11835" t="s">
        <v>19630</v>
      </c>
      <c r="E11835" s="89">
        <v>35642.891891211679</v>
      </c>
      <c r="F11835" s="89">
        <v>704837</v>
      </c>
      <c r="G11835" s="89">
        <v>7</v>
      </c>
      <c r="H11835" t="s">
        <v>19630</v>
      </c>
      <c r="I11835" s="89"/>
    </row>
    <row r="11836" x14ac:dyDescent="0.3">
      <c r="A11836" t="s">
        <v>15584</v>
      </c>
      <c r="B11836" t="s">
        <v>19483</v>
      </c>
      <c r="C11836" t="s">
        <v>19520</v>
      </c>
      <c r="D11836" t="s">
        <v>19614</v>
      </c>
      <c r="E11836" s="89">
        <v>2.790943288828571E-2</v>
      </c>
      <c r="F11836" s="89">
        <v>704837</v>
      </c>
      <c r="G11836" s="89">
        <v>7</v>
      </c>
      <c r="H11836" t="s">
        <v>19629</v>
      </c>
      <c r="I11836" s="89"/>
    </row>
    <row r="11837" x14ac:dyDescent="0.3">
      <c r="A11837" t="s">
        <v>15585</v>
      </c>
      <c r="B11837" t="s">
        <v>19483</v>
      </c>
      <c r="C11837" t="s">
        <v>19520</v>
      </c>
      <c r="D11837" t="s">
        <v>19615</v>
      </c>
      <c r="E11837" s="89">
        <v>2.858674526145295E-2</v>
      </c>
      <c r="F11837" s="89">
        <v>704837</v>
      </c>
      <c r="G11837" s="89">
        <v>7</v>
      </c>
      <c r="H11837" t="s">
        <v>19629</v>
      </c>
      <c r="I11837" s="89"/>
    </row>
    <row r="11838" x14ac:dyDescent="0.3">
      <c r="A11838" t="s">
        <v>15586</v>
      </c>
      <c r="B11838" t="s">
        <v>19483</v>
      </c>
      <c r="C11838" t="s">
        <v>19520</v>
      </c>
      <c r="D11838" t="s">
        <v>19616</v>
      </c>
      <c r="E11838" s="89">
        <v>2.7910708138917911E-2</v>
      </c>
      <c r="F11838" s="89">
        <v>704837</v>
      </c>
      <c r="G11838" s="89">
        <v>7</v>
      </c>
      <c r="H11838" t="s">
        <v>19629</v>
      </c>
      <c r="I11838" s="89"/>
    </row>
    <row r="11839" x14ac:dyDescent="0.3">
      <c r="A11839" t="s">
        <v>15587</v>
      </c>
      <c r="B11839" t="s">
        <v>19483</v>
      </c>
      <c r="C11839" t="s">
        <v>19520</v>
      </c>
      <c r="D11839" t="s">
        <v>19617</v>
      </c>
      <c r="E11839" s="89">
        <v>2.8495946613909549E-2</v>
      </c>
      <c r="F11839" s="89">
        <v>704837</v>
      </c>
      <c r="G11839" s="89">
        <v>7</v>
      </c>
      <c r="H11839" t="s">
        <v>19629</v>
      </c>
      <c r="I11839" s="89"/>
    </row>
    <row r="11840" x14ac:dyDescent="0.3">
      <c r="A11840" t="s">
        <v>15588</v>
      </c>
      <c r="B11840" t="s">
        <v>19483</v>
      </c>
      <c r="C11840" t="s">
        <v>19520</v>
      </c>
      <c r="D11840" t="s">
        <v>19618</v>
      </c>
      <c r="E11840" s="89">
        <v>2.8364066995420139E-2</v>
      </c>
      <c r="F11840" s="89">
        <v>704837</v>
      </c>
      <c r="G11840" s="89">
        <v>7</v>
      </c>
      <c r="H11840" t="s">
        <v>19629</v>
      </c>
      <c r="I11840" s="89"/>
    </row>
    <row r="11841" x14ac:dyDescent="0.3">
      <c r="A11841" t="s">
        <v>15589</v>
      </c>
      <c r="B11841" t="s">
        <v>19483</v>
      </c>
      <c r="C11841" t="s">
        <v>19520</v>
      </c>
      <c r="D11841" t="s">
        <v>19619</v>
      </c>
      <c r="E11841" s="89">
        <v>2.9122251841556729E-2</v>
      </c>
      <c r="F11841" s="89">
        <v>704837</v>
      </c>
      <c r="G11841" s="89">
        <v>7</v>
      </c>
      <c r="H11841" t="s">
        <v>19629</v>
      </c>
      <c r="I11841" s="89"/>
    </row>
    <row r="11842" x14ac:dyDescent="0.3">
      <c r="A11842" t="s">
        <v>15590</v>
      </c>
      <c r="B11842" t="s">
        <v>19483</v>
      </c>
      <c r="C11842" t="s">
        <v>19520</v>
      </c>
      <c r="D11842" t="s">
        <v>19620</v>
      </c>
      <c r="E11842" s="89">
        <v>2.7741034304683911E-2</v>
      </c>
      <c r="F11842" s="89">
        <v>704837</v>
      </c>
      <c r="G11842" s="89">
        <v>7</v>
      </c>
      <c r="H11842" t="s">
        <v>19629</v>
      </c>
      <c r="I11842" s="89"/>
    </row>
    <row r="11843" x14ac:dyDescent="0.3">
      <c r="A11843" t="s">
        <v>15591</v>
      </c>
      <c r="B11843" t="s">
        <v>19483</v>
      </c>
      <c r="C11843" t="s">
        <v>19520</v>
      </c>
      <c r="D11843" t="s">
        <v>19621</v>
      </c>
      <c r="E11843" s="89">
        <v>2.235612863277061E-2</v>
      </c>
      <c r="F11843" s="89">
        <v>704837</v>
      </c>
      <c r="G11843" s="89">
        <v>7</v>
      </c>
      <c r="H11843" t="s">
        <v>19629</v>
      </c>
      <c r="I11843" s="89"/>
    </row>
    <row r="11844" x14ac:dyDescent="0.3">
      <c r="A11844" t="s">
        <v>15592</v>
      </c>
      <c r="B11844" t="s">
        <v>19483</v>
      </c>
      <c r="C11844" t="s">
        <v>19520</v>
      </c>
      <c r="D11844" t="s">
        <v>19622</v>
      </c>
      <c r="E11844" s="89">
        <v>2.8204786963373519E-2</v>
      </c>
      <c r="F11844" s="89">
        <v>704837</v>
      </c>
      <c r="G11844" s="89">
        <v>7</v>
      </c>
      <c r="H11844" t="s">
        <v>19629</v>
      </c>
      <c r="I11844" s="89"/>
    </row>
    <row r="11845" x14ac:dyDescent="0.3">
      <c r="A11845" t="s">
        <v>15593</v>
      </c>
      <c r="B11845" t="s">
        <v>19483</v>
      </c>
      <c r="C11845" t="s">
        <v>19520</v>
      </c>
      <c r="D11845" t="s">
        <v>19623</v>
      </c>
      <c r="E11845" s="89">
        <v>6.3830935545638789E-2</v>
      </c>
      <c r="F11845" s="89">
        <v>704837</v>
      </c>
      <c r="G11845" s="89">
        <v>7</v>
      </c>
      <c r="H11845" t="s">
        <v>19629</v>
      </c>
      <c r="I11845" s="89"/>
    </row>
    <row r="11846" x14ac:dyDescent="0.3">
      <c r="A11846" t="s">
        <v>15594</v>
      </c>
      <c r="B11846" t="s">
        <v>19483</v>
      </c>
      <c r="C11846" t="s">
        <v>19520</v>
      </c>
      <c r="D11846" t="s">
        <v>19624</v>
      </c>
      <c r="E11846" s="89">
        <v>0.1567148174242321</v>
      </c>
      <c r="F11846" s="89">
        <v>704837</v>
      </c>
      <c r="G11846" s="89">
        <v>7</v>
      </c>
      <c r="H11846" t="s">
        <v>19629</v>
      </c>
      <c r="I11846" s="89"/>
    </row>
    <row r="11847" x14ac:dyDescent="0.3">
      <c r="A11847" t="s">
        <v>15331</v>
      </c>
      <c r="B11847" t="s">
        <v>19483</v>
      </c>
      <c r="C11847" t="s">
        <v>19499</v>
      </c>
      <c r="D11847" t="s">
        <v>19614</v>
      </c>
      <c r="E11847" s="89">
        <v>0.61679210731001888</v>
      </c>
      <c r="F11847" s="89">
        <v>704837</v>
      </c>
      <c r="G11847" s="89">
        <v>7</v>
      </c>
      <c r="H11847" t="s">
        <v>19629</v>
      </c>
      <c r="I11847" s="89"/>
    </row>
    <row r="11848" x14ac:dyDescent="0.3">
      <c r="A11848" t="s">
        <v>15332</v>
      </c>
      <c r="B11848" t="s">
        <v>19483</v>
      </c>
      <c r="C11848" t="s">
        <v>19499</v>
      </c>
      <c r="D11848" t="s">
        <v>19615</v>
      </c>
      <c r="E11848" s="89">
        <v>0.67602137664766959</v>
      </c>
      <c r="F11848" s="89">
        <v>704837</v>
      </c>
      <c r="G11848" s="89">
        <v>7</v>
      </c>
      <c r="H11848" t="s">
        <v>19629</v>
      </c>
      <c r="I11848" s="89"/>
    </row>
    <row r="11849" x14ac:dyDescent="0.3">
      <c r="A11849" t="s">
        <v>15333</v>
      </c>
      <c r="B11849" t="s">
        <v>19483</v>
      </c>
      <c r="C11849" t="s">
        <v>19499</v>
      </c>
      <c r="D11849" t="s">
        <v>19616</v>
      </c>
      <c r="E11849" s="89">
        <v>0.62677857656890779</v>
      </c>
      <c r="F11849" s="89">
        <v>704837</v>
      </c>
      <c r="G11849" s="89">
        <v>7</v>
      </c>
      <c r="H11849" t="s">
        <v>19629</v>
      </c>
      <c r="I11849" s="89"/>
    </row>
    <row r="11850" x14ac:dyDescent="0.3">
      <c r="A11850" t="s">
        <v>15334</v>
      </c>
      <c r="B11850" t="s">
        <v>19483</v>
      </c>
      <c r="C11850" t="s">
        <v>19499</v>
      </c>
      <c r="D11850" t="s">
        <v>19617</v>
      </c>
      <c r="E11850" s="89">
        <v>0.67602137664766959</v>
      </c>
      <c r="F11850" s="89">
        <v>704837</v>
      </c>
      <c r="G11850" s="89">
        <v>7</v>
      </c>
      <c r="H11850" t="s">
        <v>19629</v>
      </c>
      <c r="I11850" s="89"/>
    </row>
    <row r="11851" x14ac:dyDescent="0.3">
      <c r="A11851" t="s">
        <v>15335</v>
      </c>
      <c r="B11851" t="s">
        <v>19483</v>
      </c>
      <c r="C11851" t="s">
        <v>19499</v>
      </c>
      <c r="D11851" t="s">
        <v>19618</v>
      </c>
      <c r="E11851" s="89">
        <v>0.67429584389096731</v>
      </c>
      <c r="F11851" s="89">
        <v>704837</v>
      </c>
      <c r="G11851" s="89">
        <v>7</v>
      </c>
      <c r="H11851" t="s">
        <v>19629</v>
      </c>
      <c r="I11851" s="89"/>
    </row>
    <row r="11852" x14ac:dyDescent="0.3">
      <c r="A11852" t="s">
        <v>15336</v>
      </c>
      <c r="B11852" t="s">
        <v>19483</v>
      </c>
      <c r="C11852" t="s">
        <v>19499</v>
      </c>
      <c r="D11852" t="s">
        <v>19619</v>
      </c>
      <c r="E11852" s="89">
        <v>0.72932916479939669</v>
      </c>
      <c r="F11852" s="89">
        <v>704837</v>
      </c>
      <c r="G11852" s="89">
        <v>7</v>
      </c>
      <c r="H11852" t="s">
        <v>19629</v>
      </c>
      <c r="I11852" s="89"/>
    </row>
    <row r="11853" x14ac:dyDescent="0.3">
      <c r="A11853" t="s">
        <v>15337</v>
      </c>
      <c r="B11853" t="s">
        <v>19483</v>
      </c>
      <c r="C11853" t="s">
        <v>19499</v>
      </c>
      <c r="D11853" t="s">
        <v>19620</v>
      </c>
      <c r="E11853" s="89">
        <v>0.66501293257865979</v>
      </c>
      <c r="F11853" s="89">
        <v>704837</v>
      </c>
      <c r="G11853" s="89">
        <v>7</v>
      </c>
      <c r="H11853" t="s">
        <v>19629</v>
      </c>
      <c r="I11853" s="89"/>
    </row>
    <row r="11854" x14ac:dyDescent="0.3">
      <c r="A11854" t="s">
        <v>15338</v>
      </c>
      <c r="B11854" t="s">
        <v>19483</v>
      </c>
      <c r="C11854" t="s">
        <v>19499</v>
      </c>
      <c r="D11854" t="s">
        <v>19621</v>
      </c>
      <c r="E11854" s="89">
        <v>0.43361155936932971</v>
      </c>
      <c r="F11854" s="89">
        <v>704837</v>
      </c>
      <c r="G11854" s="89">
        <v>7</v>
      </c>
      <c r="H11854" t="s">
        <v>19629</v>
      </c>
      <c r="I11854" s="89"/>
    </row>
    <row r="11855" x14ac:dyDescent="0.3">
      <c r="A11855" t="s">
        <v>15339</v>
      </c>
      <c r="B11855" t="s">
        <v>19483</v>
      </c>
      <c r="C11855" t="s">
        <v>19499</v>
      </c>
      <c r="D11855" t="s">
        <v>19622</v>
      </c>
      <c r="E11855" s="89">
        <v>0.66254103436184864</v>
      </c>
      <c r="F11855" s="89">
        <v>704837</v>
      </c>
      <c r="G11855" s="89">
        <v>7</v>
      </c>
      <c r="H11855" t="s">
        <v>19629</v>
      </c>
      <c r="I11855" s="89"/>
    </row>
    <row r="11856" x14ac:dyDescent="0.3">
      <c r="A11856" t="s">
        <v>15340</v>
      </c>
      <c r="B11856" t="s">
        <v>19483</v>
      </c>
      <c r="C11856" t="s">
        <v>19499</v>
      </c>
      <c r="D11856" t="s">
        <v>19623</v>
      </c>
      <c r="E11856" s="89">
        <v>1.6751572614284529</v>
      </c>
      <c r="F11856" s="89">
        <v>704837</v>
      </c>
      <c r="G11856" s="89">
        <v>7</v>
      </c>
      <c r="H11856" t="s">
        <v>19629</v>
      </c>
      <c r="I11856" s="89"/>
    </row>
    <row r="11857" x14ac:dyDescent="0.3">
      <c r="A11857" t="s">
        <v>15341</v>
      </c>
      <c r="B11857" t="s">
        <v>19483</v>
      </c>
      <c r="C11857" t="s">
        <v>19499</v>
      </c>
      <c r="D11857" t="s">
        <v>19624</v>
      </c>
      <c r="E11857" s="89">
        <v>3.9239235182910241</v>
      </c>
      <c r="F11857" s="89">
        <v>704837</v>
      </c>
      <c r="G11857" s="89">
        <v>7</v>
      </c>
      <c r="H11857" t="s">
        <v>19629</v>
      </c>
      <c r="I11857" s="89"/>
    </row>
    <row r="11858" x14ac:dyDescent="0.3">
      <c r="A11858" t="s">
        <v>15342</v>
      </c>
      <c r="B11858" t="s">
        <v>19476</v>
      </c>
      <c r="C11858" t="s">
        <v>19510</v>
      </c>
      <c r="D11858" t="s">
        <v>19630</v>
      </c>
      <c r="E11858" s="89">
        <v>700864</v>
      </c>
      <c r="F11858" s="89">
        <v>704837</v>
      </c>
      <c r="G11858" s="89">
        <v>7</v>
      </c>
      <c r="H11858" t="s">
        <v>19630</v>
      </c>
      <c r="I11858" s="89"/>
    </row>
    <row r="11859" x14ac:dyDescent="0.3">
      <c r="A11859" t="s">
        <v>15343</v>
      </c>
      <c r="B11859" t="s">
        <v>19477</v>
      </c>
      <c r="C11859" t="s">
        <v>19510</v>
      </c>
      <c r="D11859" t="s">
        <v>19630</v>
      </c>
      <c r="E11859" s="89">
        <v>39850612169.443123</v>
      </c>
      <c r="F11859" s="89">
        <v>704837</v>
      </c>
      <c r="G11859" s="89">
        <v>7</v>
      </c>
      <c r="H11859" t="s">
        <v>19630</v>
      </c>
      <c r="I11859" s="89"/>
    </row>
    <row r="11860" x14ac:dyDescent="0.3">
      <c r="A11860" t="s">
        <v>15344</v>
      </c>
      <c r="B11860" t="s">
        <v>19478</v>
      </c>
      <c r="C11860" t="s">
        <v>19510</v>
      </c>
      <c r="D11860" t="s">
        <v>19630</v>
      </c>
      <c r="E11860" s="89">
        <v>0.99436323575521712</v>
      </c>
      <c r="F11860" s="89">
        <v>704837</v>
      </c>
      <c r="G11860" s="89">
        <v>7</v>
      </c>
      <c r="H11860" t="s">
        <v>19630</v>
      </c>
      <c r="I11860" s="89"/>
    </row>
    <row r="11861" x14ac:dyDescent="0.3">
      <c r="A11861" t="s">
        <v>15345</v>
      </c>
      <c r="B11861" t="s">
        <v>19479</v>
      </c>
      <c r="C11861" t="s">
        <v>19510</v>
      </c>
      <c r="D11861" t="s">
        <v>19630</v>
      </c>
      <c r="E11861" s="89">
        <v>56538.763103303478</v>
      </c>
      <c r="F11861" s="89">
        <v>704837</v>
      </c>
      <c r="G11861" s="89">
        <v>7</v>
      </c>
      <c r="H11861" t="s">
        <v>19630</v>
      </c>
      <c r="I11861" s="89"/>
    </row>
    <row r="11862" x14ac:dyDescent="0.3">
      <c r="A11862" t="s">
        <v>15610</v>
      </c>
      <c r="B11862" t="s">
        <v>19476</v>
      </c>
      <c r="C11862" t="s">
        <v>19522</v>
      </c>
      <c r="D11862" t="s">
        <v>19630</v>
      </c>
      <c r="E11862" s="89">
        <v>339961</v>
      </c>
      <c r="F11862" s="89">
        <v>704837</v>
      </c>
      <c r="G11862" s="89">
        <v>7</v>
      </c>
      <c r="H11862" t="s">
        <v>19630</v>
      </c>
      <c r="I11862" s="89"/>
    </row>
    <row r="11863" x14ac:dyDescent="0.3">
      <c r="A11863" t="s">
        <v>15611</v>
      </c>
      <c r="B11863" t="s">
        <v>19477</v>
      </c>
      <c r="C11863" t="s">
        <v>19522</v>
      </c>
      <c r="D11863" t="s">
        <v>19630</v>
      </c>
      <c r="E11863" s="89">
        <v>83196246221.477661</v>
      </c>
      <c r="F11863" s="89">
        <v>704837</v>
      </c>
      <c r="G11863" s="89">
        <v>7</v>
      </c>
      <c r="H11863" t="s">
        <v>19630</v>
      </c>
      <c r="I11863" s="89"/>
    </row>
    <row r="11864" x14ac:dyDescent="0.3">
      <c r="A11864" t="s">
        <v>15612</v>
      </c>
      <c r="B11864" t="s">
        <v>19478</v>
      </c>
      <c r="C11864" t="s">
        <v>19522</v>
      </c>
      <c r="D11864" t="s">
        <v>19630</v>
      </c>
      <c r="E11864" s="89">
        <v>0.48232570083579612</v>
      </c>
      <c r="F11864" s="89">
        <v>704837</v>
      </c>
      <c r="G11864" s="89">
        <v>7</v>
      </c>
      <c r="H11864" t="s">
        <v>19630</v>
      </c>
      <c r="I11864" s="89"/>
    </row>
    <row r="11865" x14ac:dyDescent="0.3">
      <c r="A11865" t="s">
        <v>15613</v>
      </c>
      <c r="B11865" t="s">
        <v>19479</v>
      </c>
      <c r="C11865" t="s">
        <v>19522</v>
      </c>
      <c r="D11865" t="s">
        <v>19630</v>
      </c>
      <c r="E11865" s="89">
        <v>118036.15051632879</v>
      </c>
      <c r="F11865" s="89">
        <v>704837</v>
      </c>
      <c r="G11865" s="89">
        <v>7</v>
      </c>
      <c r="H11865" t="s">
        <v>19630</v>
      </c>
      <c r="I11865" s="89"/>
    </row>
    <row r="11866" x14ac:dyDescent="0.3">
      <c r="A11866" t="s">
        <v>15614</v>
      </c>
      <c r="B11866" t="s">
        <v>19483</v>
      </c>
      <c r="C11866" t="s">
        <v>19522</v>
      </c>
      <c r="D11866" t="s">
        <v>19614</v>
      </c>
      <c r="E11866" s="89">
        <v>0.1660138518119256</v>
      </c>
      <c r="F11866" s="89">
        <v>704837</v>
      </c>
      <c r="G11866" s="89">
        <v>7</v>
      </c>
      <c r="H11866" t="s">
        <v>19629</v>
      </c>
      <c r="I11866" s="89"/>
    </row>
    <row r="11867" x14ac:dyDescent="0.3">
      <c r="A11867" t="s">
        <v>15615</v>
      </c>
      <c r="B11867" t="s">
        <v>19483</v>
      </c>
      <c r="C11867" t="s">
        <v>19522</v>
      </c>
      <c r="D11867" t="s">
        <v>19615</v>
      </c>
      <c r="E11867" s="89">
        <v>0.17718289551102129</v>
      </c>
      <c r="F11867" s="89">
        <v>704837</v>
      </c>
      <c r="G11867" s="89">
        <v>7</v>
      </c>
      <c r="H11867" t="s">
        <v>19629</v>
      </c>
      <c r="I11867" s="89"/>
    </row>
    <row r="11868" x14ac:dyDescent="0.3">
      <c r="A11868" t="s">
        <v>15616</v>
      </c>
      <c r="B11868" t="s">
        <v>19483</v>
      </c>
      <c r="C11868" t="s">
        <v>19522</v>
      </c>
      <c r="D11868" t="s">
        <v>19616</v>
      </c>
      <c r="E11868" s="89">
        <v>0.16607123324627091</v>
      </c>
      <c r="F11868" s="89">
        <v>704837</v>
      </c>
      <c r="G11868" s="89">
        <v>7</v>
      </c>
      <c r="H11868" t="s">
        <v>19629</v>
      </c>
      <c r="I11868" s="89"/>
    </row>
    <row r="11869" x14ac:dyDescent="0.3">
      <c r="A11869" t="s">
        <v>15617</v>
      </c>
      <c r="B11869" t="s">
        <v>19483</v>
      </c>
      <c r="C11869" t="s">
        <v>19522</v>
      </c>
      <c r="D11869" t="s">
        <v>19617</v>
      </c>
      <c r="E11869" s="89">
        <v>0.1768888705176036</v>
      </c>
      <c r="F11869" s="89">
        <v>704837</v>
      </c>
      <c r="G11869" s="89">
        <v>7</v>
      </c>
      <c r="H11869" t="s">
        <v>19629</v>
      </c>
      <c r="I11869" s="89"/>
    </row>
    <row r="11870" x14ac:dyDescent="0.3">
      <c r="A11870" t="s">
        <v>15618</v>
      </c>
      <c r="B11870" t="s">
        <v>19483</v>
      </c>
      <c r="C11870" t="s">
        <v>19522</v>
      </c>
      <c r="D11870" t="s">
        <v>19618</v>
      </c>
      <c r="E11870" s="89">
        <v>0.1760551037268393</v>
      </c>
      <c r="F11870" s="89">
        <v>704837</v>
      </c>
      <c r="G11870" s="89">
        <v>7</v>
      </c>
      <c r="H11870" t="s">
        <v>19629</v>
      </c>
      <c r="I11870" s="89"/>
    </row>
    <row r="11871" x14ac:dyDescent="0.3">
      <c r="A11871" t="s">
        <v>15619</v>
      </c>
      <c r="B11871" t="s">
        <v>19483</v>
      </c>
      <c r="C11871" t="s">
        <v>19522</v>
      </c>
      <c r="D11871" t="s">
        <v>19619</v>
      </c>
      <c r="E11871" s="89">
        <v>0.18150367717749541</v>
      </c>
      <c r="F11871" s="89">
        <v>704837</v>
      </c>
      <c r="G11871" s="89">
        <v>7</v>
      </c>
      <c r="H11871" t="s">
        <v>19629</v>
      </c>
      <c r="I11871" s="89"/>
    </row>
    <row r="11872" x14ac:dyDescent="0.3">
      <c r="A11872" t="s">
        <v>15620</v>
      </c>
      <c r="B11872" t="s">
        <v>19483</v>
      </c>
      <c r="C11872" t="s">
        <v>19522</v>
      </c>
      <c r="D11872" t="s">
        <v>19620</v>
      </c>
      <c r="E11872" s="89">
        <v>0.17248773303098691</v>
      </c>
      <c r="F11872" s="89">
        <v>704837</v>
      </c>
      <c r="G11872" s="89">
        <v>7</v>
      </c>
      <c r="H11872" t="s">
        <v>19629</v>
      </c>
      <c r="I11872" s="89"/>
    </row>
    <row r="11873" x14ac:dyDescent="0.3">
      <c r="A11873" t="s">
        <v>15621</v>
      </c>
      <c r="B11873" t="s">
        <v>19483</v>
      </c>
      <c r="C11873" t="s">
        <v>19522</v>
      </c>
      <c r="D11873" t="s">
        <v>19621</v>
      </c>
      <c r="E11873" s="89">
        <v>0.1223389270097829</v>
      </c>
      <c r="F11873" s="89">
        <v>704837</v>
      </c>
      <c r="G11873" s="89">
        <v>7</v>
      </c>
      <c r="H11873" t="s">
        <v>19629</v>
      </c>
      <c r="I11873" s="89"/>
    </row>
    <row r="11874" x14ac:dyDescent="0.3">
      <c r="A11874" t="s">
        <v>15622</v>
      </c>
      <c r="B11874" t="s">
        <v>19483</v>
      </c>
      <c r="C11874" t="s">
        <v>19522</v>
      </c>
      <c r="D11874" t="s">
        <v>19622</v>
      </c>
      <c r="E11874" s="89">
        <v>0.17519044228437439</v>
      </c>
      <c r="F11874" s="89">
        <v>704837</v>
      </c>
      <c r="G11874" s="89">
        <v>7</v>
      </c>
      <c r="H11874" t="s">
        <v>19629</v>
      </c>
      <c r="I11874" s="89"/>
    </row>
    <row r="11875" x14ac:dyDescent="0.3">
      <c r="A11875" t="s">
        <v>15623</v>
      </c>
      <c r="B11875" t="s">
        <v>19483</v>
      </c>
      <c r="C11875" t="s">
        <v>19522</v>
      </c>
      <c r="D11875" t="s">
        <v>19623</v>
      </c>
      <c r="E11875" s="89">
        <v>0.37547345558242379</v>
      </c>
      <c r="F11875" s="89">
        <v>704837</v>
      </c>
      <c r="G11875" s="89">
        <v>7</v>
      </c>
      <c r="H11875" t="s">
        <v>19629</v>
      </c>
      <c r="I11875" s="89"/>
    </row>
    <row r="11876" x14ac:dyDescent="0.3">
      <c r="A11876" t="s">
        <v>15624</v>
      </c>
      <c r="B11876" t="s">
        <v>19483</v>
      </c>
      <c r="C11876" t="s">
        <v>19522</v>
      </c>
      <c r="D11876" t="s">
        <v>19624</v>
      </c>
      <c r="E11876" s="89">
        <v>0.93311553256288282</v>
      </c>
      <c r="F11876" s="89">
        <v>704837</v>
      </c>
      <c r="G11876" s="89">
        <v>7</v>
      </c>
      <c r="H11876" t="s">
        <v>19629</v>
      </c>
      <c r="I11876" s="89"/>
    </row>
    <row r="11877" x14ac:dyDescent="0.3">
      <c r="A11877" t="s">
        <v>15625</v>
      </c>
      <c r="B11877" t="s">
        <v>19477</v>
      </c>
      <c r="C11877" t="s">
        <v>19614</v>
      </c>
      <c r="D11877" t="s">
        <v>19630</v>
      </c>
      <c r="E11877" s="89">
        <v>1041881798610.323</v>
      </c>
      <c r="F11877" s="89">
        <v>704837</v>
      </c>
      <c r="G11877" s="89">
        <v>7</v>
      </c>
      <c r="H11877" t="s">
        <v>19630</v>
      </c>
      <c r="I11877" s="89"/>
    </row>
    <row r="11878" x14ac:dyDescent="0.3">
      <c r="A11878" t="s">
        <v>15626</v>
      </c>
      <c r="B11878" t="s">
        <v>19478</v>
      </c>
      <c r="C11878" t="s">
        <v>19614</v>
      </c>
      <c r="D11878" t="s">
        <v>19630</v>
      </c>
      <c r="E11878" s="89">
        <v>1</v>
      </c>
      <c r="F11878" s="89">
        <v>704837</v>
      </c>
      <c r="G11878" s="89">
        <v>7</v>
      </c>
      <c r="H11878" t="s">
        <v>19630</v>
      </c>
      <c r="I11878" s="89"/>
    </row>
    <row r="11879" x14ac:dyDescent="0.3">
      <c r="A11879" t="s">
        <v>15627</v>
      </c>
      <c r="B11879" t="s">
        <v>19479</v>
      </c>
      <c r="C11879" t="s">
        <v>19614</v>
      </c>
      <c r="D11879" t="s">
        <v>19630</v>
      </c>
      <c r="E11879" s="89">
        <v>1478188.288370677</v>
      </c>
      <c r="F11879" s="89">
        <v>704837</v>
      </c>
      <c r="G11879" s="89">
        <v>7</v>
      </c>
      <c r="H11879" t="s">
        <v>19630</v>
      </c>
      <c r="I11879" s="89"/>
    </row>
    <row r="11880" x14ac:dyDescent="0.3">
      <c r="A11880" t="s">
        <v>15628</v>
      </c>
      <c r="B11880" t="s">
        <v>19483</v>
      </c>
      <c r="C11880" t="s">
        <v>19614</v>
      </c>
      <c r="D11880" t="s">
        <v>19614</v>
      </c>
      <c r="E11880" s="89">
        <v>1</v>
      </c>
      <c r="F11880" s="89">
        <v>704837</v>
      </c>
      <c r="G11880" s="89">
        <v>7</v>
      </c>
      <c r="H11880" t="s">
        <v>19629</v>
      </c>
      <c r="I11880" s="89"/>
    </row>
    <row r="11881" x14ac:dyDescent="0.3">
      <c r="A11881" t="s">
        <v>15629</v>
      </c>
      <c r="B11881" t="s">
        <v>19483</v>
      </c>
      <c r="C11881" t="s">
        <v>19614</v>
      </c>
      <c r="D11881" t="s">
        <v>19615</v>
      </c>
      <c r="E11881" s="89">
        <v>1.0365561256785769</v>
      </c>
      <c r="F11881" s="89">
        <v>704837</v>
      </c>
      <c r="G11881" s="89">
        <v>7</v>
      </c>
      <c r="H11881" t="s">
        <v>19629</v>
      </c>
      <c r="I11881" s="89"/>
    </row>
    <row r="11882" x14ac:dyDescent="0.3">
      <c r="A11882" t="s">
        <v>15630</v>
      </c>
      <c r="B11882" t="s">
        <v>19483</v>
      </c>
      <c r="C11882" t="s">
        <v>19614</v>
      </c>
      <c r="D11882" t="s">
        <v>19616</v>
      </c>
      <c r="E11882" s="89">
        <v>1.0001098898092391</v>
      </c>
      <c r="F11882" s="89">
        <v>704837</v>
      </c>
      <c r="G11882" s="89">
        <v>7</v>
      </c>
      <c r="H11882" t="s">
        <v>19629</v>
      </c>
      <c r="I11882" s="89"/>
    </row>
    <row r="11883" x14ac:dyDescent="0.3">
      <c r="A11883" t="s">
        <v>15631</v>
      </c>
      <c r="B11883" t="s">
        <v>19483</v>
      </c>
      <c r="C11883" t="s">
        <v>19614</v>
      </c>
      <c r="D11883" t="s">
        <v>19617</v>
      </c>
      <c r="E11883" s="89">
        <v>1.033815159327804</v>
      </c>
      <c r="F11883" s="89">
        <v>704837</v>
      </c>
      <c r="G11883" s="89">
        <v>7</v>
      </c>
      <c r="H11883" t="s">
        <v>19629</v>
      </c>
      <c r="I11883" s="89"/>
    </row>
    <row r="11884" x14ac:dyDescent="0.3">
      <c r="A11884" t="s">
        <v>15632</v>
      </c>
      <c r="B11884" t="s">
        <v>19483</v>
      </c>
      <c r="C11884" t="s">
        <v>19614</v>
      </c>
      <c r="D11884" t="s">
        <v>19618</v>
      </c>
      <c r="E11884" s="89">
        <v>1.028373865569054</v>
      </c>
      <c r="F11884" s="89">
        <v>704837</v>
      </c>
      <c r="G11884" s="89">
        <v>7</v>
      </c>
      <c r="H11884" t="s">
        <v>19629</v>
      </c>
      <c r="I11884" s="89"/>
    </row>
    <row r="11885" x14ac:dyDescent="0.3">
      <c r="A11885" t="s">
        <v>15633</v>
      </c>
      <c r="B11885" t="s">
        <v>19483</v>
      </c>
      <c r="C11885" t="s">
        <v>19614</v>
      </c>
      <c r="D11885" t="s">
        <v>19619</v>
      </c>
      <c r="E11885" s="89">
        <v>1.052552521992806</v>
      </c>
      <c r="F11885" s="89">
        <v>704837</v>
      </c>
      <c r="G11885" s="89">
        <v>7</v>
      </c>
      <c r="H11885" t="s">
        <v>19629</v>
      </c>
      <c r="I11885" s="89"/>
    </row>
    <row r="11886" x14ac:dyDescent="0.3">
      <c r="A11886" t="s">
        <v>15634</v>
      </c>
      <c r="B11886" t="s">
        <v>19483</v>
      </c>
      <c r="C11886" t="s">
        <v>19614</v>
      </c>
      <c r="D11886" t="s">
        <v>19620</v>
      </c>
      <c r="E11886" s="89">
        <v>1.0037389743636129</v>
      </c>
      <c r="F11886" s="89">
        <v>704837</v>
      </c>
      <c r="G11886" s="89">
        <v>7</v>
      </c>
      <c r="H11886" t="s">
        <v>19629</v>
      </c>
      <c r="I11886" s="89"/>
    </row>
    <row r="11887" x14ac:dyDescent="0.3">
      <c r="A11887" t="s">
        <v>15635</v>
      </c>
      <c r="B11887" t="s">
        <v>19483</v>
      </c>
      <c r="C11887" t="s">
        <v>19614</v>
      </c>
      <c r="D11887" t="s">
        <v>19621</v>
      </c>
      <c r="E11887" s="89">
        <v>0.81637615803610353</v>
      </c>
      <c r="F11887" s="89">
        <v>704837</v>
      </c>
      <c r="G11887" s="89">
        <v>7</v>
      </c>
      <c r="H11887" t="s">
        <v>19629</v>
      </c>
      <c r="I11887" s="89"/>
    </row>
    <row r="11888" x14ac:dyDescent="0.3">
      <c r="A11888" t="s">
        <v>15636</v>
      </c>
      <c r="B11888" t="s">
        <v>19483</v>
      </c>
      <c r="C11888" t="s">
        <v>19614</v>
      </c>
      <c r="D11888" t="s">
        <v>19622</v>
      </c>
      <c r="E11888" s="89">
        <v>1.0242480506066449</v>
      </c>
      <c r="F11888" s="89">
        <v>704837</v>
      </c>
      <c r="G11888" s="89">
        <v>7</v>
      </c>
      <c r="H11888" t="s">
        <v>19629</v>
      </c>
      <c r="I11888" s="89"/>
    </row>
    <row r="11889" x14ac:dyDescent="0.3">
      <c r="A11889" t="s">
        <v>15637</v>
      </c>
      <c r="B11889" t="s">
        <v>19483</v>
      </c>
      <c r="C11889" t="s">
        <v>19614</v>
      </c>
      <c r="D11889" t="s">
        <v>19623</v>
      </c>
      <c r="E11889" s="89">
        <v>2.3112165090752921</v>
      </c>
      <c r="F11889" s="89">
        <v>704837</v>
      </c>
      <c r="G11889" s="89">
        <v>7</v>
      </c>
      <c r="H11889" t="s">
        <v>19629</v>
      </c>
      <c r="I11889" s="89"/>
    </row>
    <row r="11890" x14ac:dyDescent="0.3">
      <c r="A11890" t="s">
        <v>15638</v>
      </c>
      <c r="B11890" t="s">
        <v>19480</v>
      </c>
      <c r="C11890" t="s">
        <v>19614</v>
      </c>
      <c r="D11890" t="s">
        <v>19623</v>
      </c>
      <c r="E11890" s="89">
        <v>0</v>
      </c>
      <c r="F11890" s="89">
        <v>704837</v>
      </c>
      <c r="G11890" s="89">
        <v>7</v>
      </c>
      <c r="H11890" t="s">
        <v>19630</v>
      </c>
      <c r="I11890" s="89"/>
    </row>
    <row r="11891" x14ac:dyDescent="0.3">
      <c r="A11891" t="s">
        <v>15639</v>
      </c>
      <c r="B11891" t="s">
        <v>19481</v>
      </c>
      <c r="C11891" t="s">
        <v>19614</v>
      </c>
      <c r="D11891" t="s">
        <v>19623</v>
      </c>
      <c r="E11891" s="89">
        <v>0</v>
      </c>
      <c r="F11891" s="89">
        <v>704837</v>
      </c>
      <c r="G11891" s="89">
        <v>7</v>
      </c>
      <c r="H11891" t="s">
        <v>19630</v>
      </c>
      <c r="I11891" s="89"/>
    </row>
    <row r="11892" x14ac:dyDescent="0.3">
      <c r="A11892" t="s">
        <v>15640</v>
      </c>
      <c r="B11892" t="s">
        <v>19482</v>
      </c>
      <c r="C11892" t="s">
        <v>19614</v>
      </c>
      <c r="D11892" t="s">
        <v>19623</v>
      </c>
      <c r="E11892" s="89">
        <v>0</v>
      </c>
      <c r="F11892" s="89">
        <v>704837</v>
      </c>
      <c r="G11892" s="89">
        <v>7</v>
      </c>
      <c r="H11892" t="s">
        <v>19630</v>
      </c>
      <c r="I11892" s="89"/>
    </row>
    <row r="11893" x14ac:dyDescent="0.3">
      <c r="A11893" t="s">
        <v>15641</v>
      </c>
      <c r="B11893" t="s">
        <v>19483</v>
      </c>
      <c r="C11893" t="s">
        <v>19614</v>
      </c>
      <c r="D11893" t="s">
        <v>19624</v>
      </c>
      <c r="E11893" s="89">
        <v>5.6627047862039124</v>
      </c>
      <c r="F11893" s="89">
        <v>704837</v>
      </c>
      <c r="G11893" s="89">
        <v>7</v>
      </c>
      <c r="H11893" t="s">
        <v>19629</v>
      </c>
      <c r="I11893" s="89"/>
    </row>
    <row r="11894" x14ac:dyDescent="0.3">
      <c r="A11894" t="s">
        <v>15642</v>
      </c>
      <c r="B11894" t="s">
        <v>19480</v>
      </c>
      <c r="C11894" t="s">
        <v>19614</v>
      </c>
      <c r="D11894" t="s">
        <v>19624</v>
      </c>
      <c r="E11894" s="89">
        <v>0</v>
      </c>
      <c r="F11894" s="89">
        <v>704837</v>
      </c>
      <c r="G11894" s="89">
        <v>7</v>
      </c>
      <c r="H11894" t="s">
        <v>19630</v>
      </c>
      <c r="I11894" s="89"/>
    </row>
    <row r="11895" x14ac:dyDescent="0.3">
      <c r="A11895" t="s">
        <v>15643</v>
      </c>
      <c r="B11895" t="s">
        <v>19481</v>
      </c>
      <c r="C11895" t="s">
        <v>19614</v>
      </c>
      <c r="D11895" t="s">
        <v>19624</v>
      </c>
      <c r="E11895" s="89">
        <v>0</v>
      </c>
      <c r="F11895" s="89">
        <v>704837</v>
      </c>
      <c r="G11895" s="89">
        <v>7</v>
      </c>
      <c r="H11895" t="s">
        <v>19630</v>
      </c>
      <c r="I11895" s="89"/>
    </row>
    <row r="11896" x14ac:dyDescent="0.3">
      <c r="A11896" t="s">
        <v>15644</v>
      </c>
      <c r="B11896" t="s">
        <v>19482</v>
      </c>
      <c r="C11896" t="s">
        <v>19614</v>
      </c>
      <c r="D11896" t="s">
        <v>19624</v>
      </c>
      <c r="E11896" s="89">
        <v>0</v>
      </c>
      <c r="F11896" s="89">
        <v>704837</v>
      </c>
      <c r="G11896" s="89">
        <v>7</v>
      </c>
      <c r="H11896" t="s">
        <v>19630</v>
      </c>
      <c r="I11896" s="89"/>
    </row>
    <row r="11897" x14ac:dyDescent="0.3">
      <c r="A11897" t="s">
        <v>15645</v>
      </c>
      <c r="B11897" t="s">
        <v>19477</v>
      </c>
      <c r="C11897" t="s">
        <v>19615</v>
      </c>
      <c r="D11897" t="s">
        <v>19630</v>
      </c>
      <c r="E11897" s="89">
        <v>1006846103923.5129</v>
      </c>
      <c r="F11897" s="89">
        <v>704837</v>
      </c>
      <c r="G11897" s="89">
        <v>7</v>
      </c>
      <c r="H11897" t="s">
        <v>19630</v>
      </c>
      <c r="I11897" s="89"/>
    </row>
    <row r="11898" x14ac:dyDescent="0.3">
      <c r="A11898" t="s">
        <v>15646</v>
      </c>
      <c r="B11898" t="s">
        <v>19478</v>
      </c>
      <c r="C11898" t="s">
        <v>19615</v>
      </c>
      <c r="D11898" t="s">
        <v>19630</v>
      </c>
      <c r="E11898" s="89">
        <v>1</v>
      </c>
      <c r="F11898" s="89">
        <v>704837</v>
      </c>
      <c r="G11898" s="89">
        <v>7</v>
      </c>
      <c r="H11898" t="s">
        <v>19630</v>
      </c>
      <c r="I11898" s="89"/>
    </row>
    <row r="11899" x14ac:dyDescent="0.3">
      <c r="A11899" t="s">
        <v>15647</v>
      </c>
      <c r="B11899" t="s">
        <v>19479</v>
      </c>
      <c r="C11899" t="s">
        <v>19615</v>
      </c>
      <c r="D11899" t="s">
        <v>19630</v>
      </c>
      <c r="E11899" s="89">
        <v>1428480.774879175</v>
      </c>
      <c r="F11899" s="89">
        <v>704837</v>
      </c>
      <c r="G11899" s="89">
        <v>7</v>
      </c>
      <c r="H11899" t="s">
        <v>19630</v>
      </c>
      <c r="I11899" s="89"/>
    </row>
    <row r="11900" x14ac:dyDescent="0.3">
      <c r="A11900" t="s">
        <v>15648</v>
      </c>
      <c r="B11900" t="s">
        <v>19483</v>
      </c>
      <c r="C11900" t="s">
        <v>19615</v>
      </c>
      <c r="D11900" t="s">
        <v>19614</v>
      </c>
      <c r="E11900" s="89">
        <v>0.96641900877106623</v>
      </c>
      <c r="F11900" s="89">
        <v>704837</v>
      </c>
      <c r="G11900" s="89">
        <v>7</v>
      </c>
      <c r="H11900" t="s">
        <v>19629</v>
      </c>
      <c r="I11900" s="89"/>
    </row>
    <row r="11901" x14ac:dyDescent="0.3">
      <c r="A11901" t="s">
        <v>15649</v>
      </c>
      <c r="B11901" t="s">
        <v>19483</v>
      </c>
      <c r="C11901" t="s">
        <v>19615</v>
      </c>
      <c r="D11901" t="s">
        <v>19615</v>
      </c>
      <c r="E11901" s="89">
        <v>1</v>
      </c>
      <c r="F11901" s="89">
        <v>704837</v>
      </c>
      <c r="G11901" s="89">
        <v>7</v>
      </c>
      <c r="H11901" t="s">
        <v>19629</v>
      </c>
      <c r="I11901" s="89"/>
    </row>
    <row r="11902" x14ac:dyDescent="0.3">
      <c r="A11902" t="s">
        <v>15650</v>
      </c>
      <c r="B11902" t="s">
        <v>19483</v>
      </c>
      <c r="C11902" t="s">
        <v>19615</v>
      </c>
      <c r="D11902" t="s">
        <v>19616</v>
      </c>
      <c r="E11902" s="89">
        <v>0.96651884859162629</v>
      </c>
      <c r="F11902" s="89">
        <v>704837</v>
      </c>
      <c r="G11902" s="89">
        <v>7</v>
      </c>
      <c r="H11902" t="s">
        <v>19629</v>
      </c>
      <c r="I11902" s="89"/>
    </row>
    <row r="11903" x14ac:dyDescent="0.3">
      <c r="A11903" t="s">
        <v>15651</v>
      </c>
      <c r="B11903" t="s">
        <v>19483</v>
      </c>
      <c r="C11903" t="s">
        <v>19615</v>
      </c>
      <c r="D11903" t="s">
        <v>19617</v>
      </c>
      <c r="E11903" s="89">
        <v>0.99735332079168681</v>
      </c>
      <c r="F11903" s="89">
        <v>704837</v>
      </c>
      <c r="G11903" s="89">
        <v>7</v>
      </c>
      <c r="H11903" t="s">
        <v>19629</v>
      </c>
      <c r="I11903" s="89"/>
    </row>
    <row r="11904" x14ac:dyDescent="0.3">
      <c r="A11904" t="s">
        <v>15652</v>
      </c>
      <c r="B11904" t="s">
        <v>19483</v>
      </c>
      <c r="C11904" t="s">
        <v>19615</v>
      </c>
      <c r="D11904" t="s">
        <v>19618</v>
      </c>
      <c r="E11904" s="89">
        <v>0.99206061346725805</v>
      </c>
      <c r="F11904" s="89">
        <v>704837</v>
      </c>
      <c r="G11904" s="89">
        <v>7</v>
      </c>
      <c r="H11904" t="s">
        <v>19629</v>
      </c>
      <c r="I11904" s="89"/>
    </row>
    <row r="11905" x14ac:dyDescent="0.3">
      <c r="A11905" t="s">
        <v>15653</v>
      </c>
      <c r="B11905" t="s">
        <v>19483</v>
      </c>
      <c r="C11905" t="s">
        <v>19615</v>
      </c>
      <c r="D11905" t="s">
        <v>19619</v>
      </c>
      <c r="E11905" s="89">
        <v>1.015225268880477</v>
      </c>
      <c r="F11905" s="89">
        <v>704837</v>
      </c>
      <c r="G11905" s="89">
        <v>7</v>
      </c>
      <c r="H11905" t="s">
        <v>19629</v>
      </c>
      <c r="I11905" s="89"/>
    </row>
    <row r="11906" x14ac:dyDescent="0.3">
      <c r="A11906" t="s">
        <v>15654</v>
      </c>
      <c r="B11906" t="s">
        <v>19483</v>
      </c>
      <c r="C11906" t="s">
        <v>19615</v>
      </c>
      <c r="D11906" t="s">
        <v>19620</v>
      </c>
      <c r="E11906" s="89">
        <v>0.96823277230969029</v>
      </c>
      <c r="F11906" s="89">
        <v>704837</v>
      </c>
      <c r="G11906" s="89">
        <v>7</v>
      </c>
      <c r="H11906" t="s">
        <v>19629</v>
      </c>
      <c r="I11906" s="89"/>
    </row>
    <row r="11907" x14ac:dyDescent="0.3">
      <c r="A11907" t="s">
        <v>15655</v>
      </c>
      <c r="B11907" t="s">
        <v>19483</v>
      </c>
      <c r="C11907" t="s">
        <v>19615</v>
      </c>
      <c r="D11907" t="s">
        <v>19621</v>
      </c>
      <c r="E11907" s="89">
        <v>0.78976955014100381</v>
      </c>
      <c r="F11907" s="89">
        <v>704837</v>
      </c>
      <c r="G11907" s="89">
        <v>7</v>
      </c>
      <c r="H11907" t="s">
        <v>19629</v>
      </c>
      <c r="I11907" s="89"/>
    </row>
    <row r="11908" x14ac:dyDescent="0.3">
      <c r="A11908" t="s">
        <v>15656</v>
      </c>
      <c r="B11908" t="s">
        <v>19483</v>
      </c>
      <c r="C11908" t="s">
        <v>19615</v>
      </c>
      <c r="D11908" t="s">
        <v>19622</v>
      </c>
      <c r="E11908" s="89">
        <v>0.98803013564998354</v>
      </c>
      <c r="F11908" s="89">
        <v>704837</v>
      </c>
      <c r="G11908" s="89">
        <v>7</v>
      </c>
      <c r="H11908" t="s">
        <v>19629</v>
      </c>
      <c r="I11908" s="89"/>
    </row>
    <row r="11909" x14ac:dyDescent="0.3">
      <c r="A11909" t="s">
        <v>15657</v>
      </c>
      <c r="B11909" t="s">
        <v>19483</v>
      </c>
      <c r="C11909" t="s">
        <v>19615</v>
      </c>
      <c r="D11909" t="s">
        <v>19623</v>
      </c>
      <c r="E11909" s="89">
        <v>2.23366038804236</v>
      </c>
      <c r="F11909" s="89">
        <v>704837</v>
      </c>
      <c r="G11909" s="89">
        <v>7</v>
      </c>
      <c r="H11909" t="s">
        <v>19629</v>
      </c>
      <c r="I11909" s="89"/>
    </row>
    <row r="11910" x14ac:dyDescent="0.3">
      <c r="A11910" t="s">
        <v>15658</v>
      </c>
      <c r="B11910" t="s">
        <v>19480</v>
      </c>
      <c r="C11910" t="s">
        <v>19615</v>
      </c>
      <c r="D11910" t="s">
        <v>19623</v>
      </c>
      <c r="E11910" s="89">
        <v>0</v>
      </c>
      <c r="F11910" s="89">
        <v>704837</v>
      </c>
      <c r="G11910" s="89">
        <v>7</v>
      </c>
      <c r="H11910" t="s">
        <v>19630</v>
      </c>
      <c r="I11910" s="89"/>
    </row>
    <row r="11911" x14ac:dyDescent="0.3">
      <c r="A11911" t="s">
        <v>15659</v>
      </c>
      <c r="B11911" t="s">
        <v>19481</v>
      </c>
      <c r="C11911" t="s">
        <v>19615</v>
      </c>
      <c r="D11911" t="s">
        <v>19623</v>
      </c>
      <c r="E11911" s="89">
        <v>0</v>
      </c>
      <c r="F11911" s="89">
        <v>704837</v>
      </c>
      <c r="G11911" s="89">
        <v>7</v>
      </c>
      <c r="H11911" t="s">
        <v>19630</v>
      </c>
      <c r="I11911" s="89"/>
    </row>
    <row r="11912" x14ac:dyDescent="0.3">
      <c r="A11912" t="s">
        <v>15660</v>
      </c>
      <c r="B11912" t="s">
        <v>19482</v>
      </c>
      <c r="C11912" t="s">
        <v>19615</v>
      </c>
      <c r="D11912" t="s">
        <v>19623</v>
      </c>
      <c r="E11912" s="89">
        <v>0</v>
      </c>
      <c r="F11912" s="89">
        <v>704837</v>
      </c>
      <c r="G11912" s="89">
        <v>7</v>
      </c>
      <c r="H11912" t="s">
        <v>19630</v>
      </c>
      <c r="I11912" s="89"/>
    </row>
    <row r="11913" x14ac:dyDescent="0.3">
      <c r="A11913" t="s">
        <v>15661</v>
      </c>
      <c r="B11913" t="s">
        <v>19483</v>
      </c>
      <c r="C11913" t="s">
        <v>19615</v>
      </c>
      <c r="D11913" t="s">
        <v>19624</v>
      </c>
      <c r="E11913" s="89">
        <v>5.4723834005447536</v>
      </c>
      <c r="F11913" s="89">
        <v>704837</v>
      </c>
      <c r="G11913" s="89">
        <v>7</v>
      </c>
      <c r="H11913" t="s">
        <v>19629</v>
      </c>
      <c r="I11913" s="89"/>
    </row>
    <row r="11914" x14ac:dyDescent="0.3">
      <c r="A11914" t="s">
        <v>15662</v>
      </c>
      <c r="B11914" t="s">
        <v>19480</v>
      </c>
      <c r="C11914" t="s">
        <v>19615</v>
      </c>
      <c r="D11914" t="s">
        <v>19624</v>
      </c>
      <c r="E11914" s="89">
        <v>0</v>
      </c>
      <c r="F11914" s="89">
        <v>704837</v>
      </c>
      <c r="G11914" s="89">
        <v>7</v>
      </c>
      <c r="H11914" t="s">
        <v>19630</v>
      </c>
      <c r="I11914" s="89"/>
    </row>
    <row r="11915" x14ac:dyDescent="0.3">
      <c r="A11915" t="s">
        <v>15663</v>
      </c>
      <c r="B11915" t="s">
        <v>19481</v>
      </c>
      <c r="C11915" t="s">
        <v>19615</v>
      </c>
      <c r="D11915" t="s">
        <v>19624</v>
      </c>
      <c r="E11915" s="89">
        <v>0</v>
      </c>
      <c r="F11915" s="89">
        <v>704837</v>
      </c>
      <c r="G11915" s="89">
        <v>7</v>
      </c>
      <c r="H11915" t="s">
        <v>19630</v>
      </c>
      <c r="I11915" s="89"/>
    </row>
    <row r="11916" x14ac:dyDescent="0.3">
      <c r="A11916" t="s">
        <v>15664</v>
      </c>
      <c r="B11916" t="s">
        <v>19482</v>
      </c>
      <c r="C11916" t="s">
        <v>19615</v>
      </c>
      <c r="D11916" t="s">
        <v>19624</v>
      </c>
      <c r="E11916" s="89">
        <v>0</v>
      </c>
      <c r="F11916" s="89">
        <v>704837</v>
      </c>
      <c r="G11916" s="89">
        <v>7</v>
      </c>
      <c r="H11916" t="s">
        <v>19630</v>
      </c>
      <c r="I11916" s="89"/>
    </row>
    <row r="11917" x14ac:dyDescent="0.3">
      <c r="A11917" t="s">
        <v>15665</v>
      </c>
      <c r="B11917" t="s">
        <v>19477</v>
      </c>
      <c r="C11917" t="s">
        <v>19616</v>
      </c>
      <c r="D11917" t="s">
        <v>19630</v>
      </c>
      <c r="E11917" s="89">
        <v>1041757058701.611</v>
      </c>
      <c r="F11917" s="89">
        <v>704837</v>
      </c>
      <c r="G11917" s="89">
        <v>7</v>
      </c>
      <c r="H11917" t="s">
        <v>19630</v>
      </c>
      <c r="I11917" s="89"/>
    </row>
    <row r="11918" x14ac:dyDescent="0.3">
      <c r="A11918" t="s">
        <v>15666</v>
      </c>
      <c r="B11918" t="s">
        <v>19478</v>
      </c>
      <c r="C11918" t="s">
        <v>19616</v>
      </c>
      <c r="D11918" t="s">
        <v>19630</v>
      </c>
      <c r="E11918" s="89">
        <v>1</v>
      </c>
      <c r="F11918" s="89">
        <v>704837</v>
      </c>
      <c r="G11918" s="89">
        <v>7</v>
      </c>
      <c r="H11918" t="s">
        <v>19630</v>
      </c>
      <c r="I11918" s="89"/>
    </row>
    <row r="11919" x14ac:dyDescent="0.3">
      <c r="A11919" t="s">
        <v>15667</v>
      </c>
      <c r="B11919" t="s">
        <v>19479</v>
      </c>
      <c r="C11919" t="s">
        <v>19616</v>
      </c>
      <c r="D11919" t="s">
        <v>19630</v>
      </c>
      <c r="E11919" s="89">
        <v>1478011.3114118739</v>
      </c>
      <c r="F11919" s="89">
        <v>704837</v>
      </c>
      <c r="G11919" s="89">
        <v>7</v>
      </c>
      <c r="H11919" t="s">
        <v>19630</v>
      </c>
      <c r="I11919" s="89"/>
    </row>
    <row r="11920" x14ac:dyDescent="0.3">
      <c r="A11920" t="s">
        <v>15668</v>
      </c>
      <c r="B11920" t="s">
        <v>19483</v>
      </c>
      <c r="C11920" t="s">
        <v>19616</v>
      </c>
      <c r="D11920" t="s">
        <v>19614</v>
      </c>
      <c r="E11920" s="89">
        <v>0.99989184904834072</v>
      </c>
      <c r="F11920" s="89">
        <v>704837</v>
      </c>
      <c r="G11920" s="89">
        <v>7</v>
      </c>
      <c r="H11920" t="s">
        <v>19629</v>
      </c>
      <c r="I11920" s="89"/>
    </row>
    <row r="11921" x14ac:dyDescent="0.3">
      <c r="A11921" t="s">
        <v>15669</v>
      </c>
      <c r="B11921" t="s">
        <v>19483</v>
      </c>
      <c r="C11921" t="s">
        <v>19616</v>
      </c>
      <c r="D11921" t="s">
        <v>19615</v>
      </c>
      <c r="E11921" s="89">
        <v>1.0364366904204321</v>
      </c>
      <c r="F11921" s="89">
        <v>704837</v>
      </c>
      <c r="G11921" s="89">
        <v>7</v>
      </c>
      <c r="H11921" t="s">
        <v>19629</v>
      </c>
      <c r="I11921" s="89"/>
    </row>
    <row r="11922" x14ac:dyDescent="0.3">
      <c r="A11922" t="s">
        <v>15670</v>
      </c>
      <c r="B11922" t="s">
        <v>19483</v>
      </c>
      <c r="C11922" t="s">
        <v>19616</v>
      </c>
      <c r="D11922" t="s">
        <v>19616</v>
      </c>
      <c r="E11922" s="89">
        <v>1</v>
      </c>
      <c r="F11922" s="89">
        <v>704837</v>
      </c>
      <c r="G11922" s="89">
        <v>7</v>
      </c>
      <c r="H11922" t="s">
        <v>19629</v>
      </c>
      <c r="I11922" s="89"/>
    </row>
    <row r="11923" x14ac:dyDescent="0.3">
      <c r="A11923" t="s">
        <v>15671</v>
      </c>
      <c r="B11923" t="s">
        <v>19483</v>
      </c>
      <c r="C11923" t="s">
        <v>19616</v>
      </c>
      <c r="D11923" t="s">
        <v>19617</v>
      </c>
      <c r="E11923" s="89">
        <v>1.033695724069658</v>
      </c>
      <c r="F11923" s="89">
        <v>704837</v>
      </c>
      <c r="G11923" s="89">
        <v>7</v>
      </c>
      <c r="H11923" t="s">
        <v>19629</v>
      </c>
      <c r="I11923" s="89"/>
    </row>
    <row r="11924" x14ac:dyDescent="0.3">
      <c r="A11924" t="s">
        <v>15672</v>
      </c>
      <c r="B11924" t="s">
        <v>19483</v>
      </c>
      <c r="C11924" t="s">
        <v>19616</v>
      </c>
      <c r="D11924" t="s">
        <v>19618</v>
      </c>
      <c r="E11924" s="89">
        <v>1.0282547647960461</v>
      </c>
      <c r="F11924" s="89">
        <v>704837</v>
      </c>
      <c r="G11924" s="89">
        <v>7</v>
      </c>
      <c r="H11924" t="s">
        <v>19629</v>
      </c>
      <c r="I11924" s="89"/>
    </row>
    <row r="11925" x14ac:dyDescent="0.3">
      <c r="A11925" t="s">
        <v>15673</v>
      </c>
      <c r="B11925" t="s">
        <v>19483</v>
      </c>
      <c r="C11925" t="s">
        <v>19616</v>
      </c>
      <c r="D11925" t="s">
        <v>19619</v>
      </c>
      <c r="E11925" s="89">
        <v>1.052423537260758</v>
      </c>
      <c r="F11925" s="89">
        <v>704837</v>
      </c>
      <c r="G11925" s="89">
        <v>7</v>
      </c>
      <c r="H11925" t="s">
        <v>19629</v>
      </c>
      <c r="I11925" s="89"/>
    </row>
    <row r="11926" x14ac:dyDescent="0.3">
      <c r="A11926" t="s">
        <v>15674</v>
      </c>
      <c r="B11926" t="s">
        <v>19483</v>
      </c>
      <c r="C11926" t="s">
        <v>19616</v>
      </c>
      <c r="D11926" t="s">
        <v>19620</v>
      </c>
      <c r="E11926" s="89">
        <v>1.003621466557133</v>
      </c>
      <c r="F11926" s="89">
        <v>704837</v>
      </c>
      <c r="G11926" s="89">
        <v>7</v>
      </c>
      <c r="H11926" t="s">
        <v>19629</v>
      </c>
      <c r="I11926" s="89"/>
    </row>
    <row r="11927" x14ac:dyDescent="0.3">
      <c r="A11927" t="s">
        <v>15675</v>
      </c>
      <c r="B11927" t="s">
        <v>19483</v>
      </c>
      <c r="C11927" t="s">
        <v>19616</v>
      </c>
      <c r="D11927" t="s">
        <v>19621</v>
      </c>
      <c r="E11927" s="89">
        <v>0.81630410575570223</v>
      </c>
      <c r="F11927" s="89">
        <v>704837</v>
      </c>
      <c r="G11927" s="89">
        <v>7</v>
      </c>
      <c r="H11927" t="s">
        <v>19629</v>
      </c>
      <c r="I11927" s="89"/>
    </row>
    <row r="11928" x14ac:dyDescent="0.3">
      <c r="A11928" t="s">
        <v>15676</v>
      </c>
      <c r="B11928" t="s">
        <v>19483</v>
      </c>
      <c r="C11928" t="s">
        <v>19616</v>
      </c>
      <c r="D11928" t="s">
        <v>19622</v>
      </c>
      <c r="E11928" s="89">
        <v>1.0241310314743579</v>
      </c>
      <c r="F11928" s="89">
        <v>704837</v>
      </c>
      <c r="G11928" s="89">
        <v>7</v>
      </c>
      <c r="H11928" t="s">
        <v>19629</v>
      </c>
      <c r="I11928" s="89"/>
    </row>
    <row r="11929" x14ac:dyDescent="0.3">
      <c r="A11929" t="s">
        <v>15677</v>
      </c>
      <c r="B11929" t="s">
        <v>19483</v>
      </c>
      <c r="C11929" t="s">
        <v>19616</v>
      </c>
      <c r="D11929" t="s">
        <v>19623</v>
      </c>
      <c r="E11929" s="89">
        <v>2.310929094369262</v>
      </c>
      <c r="F11929" s="89">
        <v>704837</v>
      </c>
      <c r="G11929" s="89">
        <v>7</v>
      </c>
      <c r="H11929" t="s">
        <v>19629</v>
      </c>
      <c r="I11929" s="89"/>
    </row>
    <row r="11930" x14ac:dyDescent="0.3">
      <c r="A11930" t="s">
        <v>15678</v>
      </c>
      <c r="B11930" t="s">
        <v>19480</v>
      </c>
      <c r="C11930" t="s">
        <v>19616</v>
      </c>
      <c r="D11930" t="s">
        <v>19623</v>
      </c>
      <c r="E11930" s="89">
        <v>0</v>
      </c>
      <c r="F11930" s="89">
        <v>704837</v>
      </c>
      <c r="G11930" s="89">
        <v>7</v>
      </c>
      <c r="H11930" t="s">
        <v>19630</v>
      </c>
      <c r="I11930" s="89"/>
    </row>
    <row r="11931" x14ac:dyDescent="0.3">
      <c r="A11931" t="s">
        <v>15679</v>
      </c>
      <c r="B11931" t="s">
        <v>19481</v>
      </c>
      <c r="C11931" t="s">
        <v>19616</v>
      </c>
      <c r="D11931" t="s">
        <v>19623</v>
      </c>
      <c r="E11931" s="89">
        <v>0</v>
      </c>
      <c r="F11931" s="89">
        <v>704837</v>
      </c>
      <c r="G11931" s="89">
        <v>7</v>
      </c>
      <c r="H11931" t="s">
        <v>19630</v>
      </c>
      <c r="I11931" s="89"/>
    </row>
    <row r="11932" x14ac:dyDescent="0.3">
      <c r="A11932" t="s">
        <v>15680</v>
      </c>
      <c r="B11932" t="s">
        <v>19482</v>
      </c>
      <c r="C11932" t="s">
        <v>19616</v>
      </c>
      <c r="D11932" t="s">
        <v>19623</v>
      </c>
      <c r="E11932" s="89">
        <v>0</v>
      </c>
      <c r="F11932" s="89">
        <v>704837</v>
      </c>
      <c r="G11932" s="89">
        <v>7</v>
      </c>
      <c r="H11932" t="s">
        <v>19630</v>
      </c>
      <c r="I11932" s="89"/>
    </row>
    <row r="11933" x14ac:dyDescent="0.3">
      <c r="A11933" t="s">
        <v>15681</v>
      </c>
      <c r="B11933" t="s">
        <v>19483</v>
      </c>
      <c r="C11933" t="s">
        <v>19616</v>
      </c>
      <c r="D11933" t="s">
        <v>19624</v>
      </c>
      <c r="E11933" s="89">
        <v>5.6620202716054466</v>
      </c>
      <c r="F11933" s="89">
        <v>704837</v>
      </c>
      <c r="G11933" s="89">
        <v>7</v>
      </c>
      <c r="H11933" t="s">
        <v>19629</v>
      </c>
      <c r="I11933" s="89"/>
    </row>
    <row r="11934" x14ac:dyDescent="0.3">
      <c r="A11934" t="s">
        <v>15682</v>
      </c>
      <c r="B11934" t="s">
        <v>19480</v>
      </c>
      <c r="C11934" t="s">
        <v>19616</v>
      </c>
      <c r="D11934" t="s">
        <v>19624</v>
      </c>
      <c r="E11934" s="89">
        <v>0</v>
      </c>
      <c r="F11934" s="89">
        <v>704837</v>
      </c>
      <c r="G11934" s="89">
        <v>7</v>
      </c>
      <c r="H11934" t="s">
        <v>19630</v>
      </c>
      <c r="I11934" s="89"/>
    </row>
    <row r="11935" x14ac:dyDescent="0.3">
      <c r="A11935" t="s">
        <v>15683</v>
      </c>
      <c r="B11935" t="s">
        <v>19481</v>
      </c>
      <c r="C11935" t="s">
        <v>19616</v>
      </c>
      <c r="D11935" t="s">
        <v>19624</v>
      </c>
      <c r="E11935" s="89">
        <v>0</v>
      </c>
      <c r="F11935" s="89">
        <v>704837</v>
      </c>
      <c r="G11935" s="89">
        <v>7</v>
      </c>
      <c r="H11935" t="s">
        <v>19630</v>
      </c>
      <c r="I11935" s="89"/>
    </row>
    <row r="11936" x14ac:dyDescent="0.3">
      <c r="A11936" t="s">
        <v>15684</v>
      </c>
      <c r="B11936" t="s">
        <v>19482</v>
      </c>
      <c r="C11936" t="s">
        <v>19616</v>
      </c>
      <c r="D11936" t="s">
        <v>19624</v>
      </c>
      <c r="E11936" s="89">
        <v>0</v>
      </c>
      <c r="F11936" s="89">
        <v>704837</v>
      </c>
      <c r="G11936" s="89">
        <v>7</v>
      </c>
      <c r="H11936" t="s">
        <v>19630</v>
      </c>
      <c r="I11936" s="89"/>
    </row>
    <row r="11937" x14ac:dyDescent="0.3">
      <c r="A11937" t="s">
        <v>15685</v>
      </c>
      <c r="B11937" t="s">
        <v>19477</v>
      </c>
      <c r="C11937" t="s">
        <v>19617</v>
      </c>
      <c r="D11937" t="s">
        <v>19630</v>
      </c>
      <c r="E11937" s="89">
        <v>1009577585130.182</v>
      </c>
      <c r="F11937" s="89">
        <v>704837</v>
      </c>
      <c r="G11937" s="89">
        <v>7</v>
      </c>
      <c r="H11937" t="s">
        <v>19630</v>
      </c>
      <c r="I11937" s="89"/>
    </row>
    <row r="11938" x14ac:dyDescent="0.3">
      <c r="A11938" t="s">
        <v>15686</v>
      </c>
      <c r="B11938" t="s">
        <v>19478</v>
      </c>
      <c r="C11938" t="s">
        <v>19617</v>
      </c>
      <c r="D11938" t="s">
        <v>19630</v>
      </c>
      <c r="E11938" s="89">
        <v>1</v>
      </c>
      <c r="F11938" s="89">
        <v>704837</v>
      </c>
      <c r="G11938" s="89">
        <v>7</v>
      </c>
      <c r="H11938" t="s">
        <v>19630</v>
      </c>
      <c r="I11938" s="89"/>
    </row>
    <row r="11939" x14ac:dyDescent="0.3">
      <c r="A11939" t="s">
        <v>15687</v>
      </c>
      <c r="B11939" t="s">
        <v>19479</v>
      </c>
      <c r="C11939" t="s">
        <v>19617</v>
      </c>
      <c r="D11939" t="s">
        <v>19630</v>
      </c>
      <c r="E11939" s="89">
        <v>1432356.112307074</v>
      </c>
      <c r="F11939" s="89">
        <v>704837</v>
      </c>
      <c r="G11939" s="89">
        <v>7</v>
      </c>
      <c r="H11939" t="s">
        <v>19630</v>
      </c>
      <c r="I11939" s="89"/>
    </row>
    <row r="11940" x14ac:dyDescent="0.3">
      <c r="A11940" t="s">
        <v>15688</v>
      </c>
      <c r="B11940" t="s">
        <v>19483</v>
      </c>
      <c r="C11940" t="s">
        <v>19617</v>
      </c>
      <c r="D11940" t="s">
        <v>19614</v>
      </c>
      <c r="E11940" s="89">
        <v>0.96902893518443467</v>
      </c>
      <c r="F11940" s="89">
        <v>704837</v>
      </c>
      <c r="G11940" s="89">
        <v>7</v>
      </c>
      <c r="H11940" t="s">
        <v>19629</v>
      </c>
      <c r="I11940" s="89"/>
    </row>
    <row r="11941" x14ac:dyDescent="0.3">
      <c r="A11941" t="s">
        <v>15689</v>
      </c>
      <c r="B11941" t="s">
        <v>19483</v>
      </c>
      <c r="C11941" t="s">
        <v>19617</v>
      </c>
      <c r="D11941" t="s">
        <v>19615</v>
      </c>
      <c r="E11941" s="89">
        <v>1.002701125578052</v>
      </c>
      <c r="F11941" s="89">
        <v>704837</v>
      </c>
      <c r="G11941" s="89">
        <v>7</v>
      </c>
      <c r="H11941" t="s">
        <v>19629</v>
      </c>
      <c r="I11941" s="89"/>
    </row>
    <row r="11942" x14ac:dyDescent="0.3">
      <c r="A11942" t="s">
        <v>15690</v>
      </c>
      <c r="B11942" t="s">
        <v>19483</v>
      </c>
      <c r="C11942" t="s">
        <v>19617</v>
      </c>
      <c r="D11942" t="s">
        <v>19616</v>
      </c>
      <c r="E11942" s="89">
        <v>0.96912877500499472</v>
      </c>
      <c r="F11942" s="89">
        <v>704837</v>
      </c>
      <c r="G11942" s="89">
        <v>7</v>
      </c>
      <c r="H11942" t="s">
        <v>19629</v>
      </c>
      <c r="I11942" s="89"/>
    </row>
    <row r="11943" x14ac:dyDescent="0.3">
      <c r="A11943" t="s">
        <v>15691</v>
      </c>
      <c r="B11943" t="s">
        <v>19483</v>
      </c>
      <c r="C11943" t="s">
        <v>19617</v>
      </c>
      <c r="D11943" t="s">
        <v>19617</v>
      </c>
      <c r="E11943" s="89">
        <v>1</v>
      </c>
      <c r="F11943" s="89">
        <v>704837</v>
      </c>
      <c r="G11943" s="89">
        <v>7</v>
      </c>
      <c r="H11943" t="s">
        <v>19629</v>
      </c>
      <c r="I11943" s="89"/>
    </row>
    <row r="11944" x14ac:dyDescent="0.3">
      <c r="A11944" t="s">
        <v>15692</v>
      </c>
      <c r="B11944" t="s">
        <v>19483</v>
      </c>
      <c r="C11944" t="s">
        <v>19617</v>
      </c>
      <c r="D11944" t="s">
        <v>19618</v>
      </c>
      <c r="E11944" s="89">
        <v>0.99474889031115254</v>
      </c>
      <c r="F11944" s="89">
        <v>704837</v>
      </c>
      <c r="G11944" s="89">
        <v>7</v>
      </c>
      <c r="H11944" t="s">
        <v>19629</v>
      </c>
      <c r="I11944" s="89"/>
    </row>
    <row r="11945" x14ac:dyDescent="0.3">
      <c r="A11945" t="s">
        <v>15693</v>
      </c>
      <c r="B11945" t="s">
        <v>19483</v>
      </c>
      <c r="C11945" t="s">
        <v>19617</v>
      </c>
      <c r="D11945" t="s">
        <v>19619</v>
      </c>
      <c r="E11945" s="89">
        <v>1.0179970654018189</v>
      </c>
      <c r="F11945" s="89">
        <v>704837</v>
      </c>
      <c r="G11945" s="89">
        <v>7</v>
      </c>
      <c r="H11945" t="s">
        <v>19629</v>
      </c>
      <c r="I11945" s="89"/>
    </row>
    <row r="11946" x14ac:dyDescent="0.3">
      <c r="A11946" t="s">
        <v>15694</v>
      </c>
      <c r="B11946" t="s">
        <v>19483</v>
      </c>
      <c r="C11946" t="s">
        <v>19617</v>
      </c>
      <c r="D11946" t="s">
        <v>19620</v>
      </c>
      <c r="E11946" s="89">
        <v>0.97086336540306006</v>
      </c>
      <c r="F11946" s="89">
        <v>704837</v>
      </c>
      <c r="G11946" s="89">
        <v>7</v>
      </c>
      <c r="H11946" t="s">
        <v>19629</v>
      </c>
      <c r="I11946" s="89"/>
    </row>
    <row r="11947" x14ac:dyDescent="0.3">
      <c r="A11947" t="s">
        <v>15695</v>
      </c>
      <c r="B11947" t="s">
        <v>19483</v>
      </c>
      <c r="C11947" t="s">
        <v>19617</v>
      </c>
      <c r="D11947" t="s">
        <v>19621</v>
      </c>
      <c r="E11947" s="89">
        <v>0.79184558495934299</v>
      </c>
      <c r="F11947" s="89">
        <v>704837</v>
      </c>
      <c r="G11947" s="89">
        <v>7</v>
      </c>
      <c r="H11947" t="s">
        <v>19629</v>
      </c>
      <c r="I11947" s="89"/>
    </row>
    <row r="11948" x14ac:dyDescent="0.3">
      <c r="A11948" t="s">
        <v>15696</v>
      </c>
      <c r="B11948" t="s">
        <v>19483</v>
      </c>
      <c r="C11948" t="s">
        <v>19617</v>
      </c>
      <c r="D11948" t="s">
        <v>19622</v>
      </c>
      <c r="E11948" s="89">
        <v>0.99067246946577259</v>
      </c>
      <c r="F11948" s="89">
        <v>704837</v>
      </c>
      <c r="G11948" s="89">
        <v>7</v>
      </c>
      <c r="H11948" t="s">
        <v>19629</v>
      </c>
      <c r="I11948" s="89"/>
    </row>
    <row r="11949" x14ac:dyDescent="0.3">
      <c r="A11949" t="s">
        <v>15697</v>
      </c>
      <c r="B11949" t="s">
        <v>19483</v>
      </c>
      <c r="C11949" t="s">
        <v>19617</v>
      </c>
      <c r="D11949" t="s">
        <v>19623</v>
      </c>
      <c r="E11949" s="89">
        <v>2.2394884797578571</v>
      </c>
      <c r="F11949" s="89">
        <v>704837</v>
      </c>
      <c r="G11949" s="89">
        <v>7</v>
      </c>
      <c r="H11949" t="s">
        <v>19629</v>
      </c>
      <c r="I11949" s="89"/>
    </row>
    <row r="11950" x14ac:dyDescent="0.3">
      <c r="A11950" t="s">
        <v>15698</v>
      </c>
      <c r="B11950" t="s">
        <v>19480</v>
      </c>
      <c r="C11950" t="s">
        <v>19617</v>
      </c>
      <c r="D11950" t="s">
        <v>19623</v>
      </c>
      <c r="E11950" s="89">
        <v>0</v>
      </c>
      <c r="F11950" s="89">
        <v>704837</v>
      </c>
      <c r="G11950" s="89">
        <v>7</v>
      </c>
      <c r="H11950" t="s">
        <v>19630</v>
      </c>
      <c r="I11950" s="89"/>
    </row>
    <row r="11951" x14ac:dyDescent="0.3">
      <c r="A11951" t="s">
        <v>15699</v>
      </c>
      <c r="B11951" t="s">
        <v>19481</v>
      </c>
      <c r="C11951" t="s">
        <v>19617</v>
      </c>
      <c r="D11951" t="s">
        <v>19623</v>
      </c>
      <c r="E11951" s="89">
        <v>0</v>
      </c>
      <c r="F11951" s="89">
        <v>704837</v>
      </c>
      <c r="G11951" s="89">
        <v>7</v>
      </c>
      <c r="H11951" t="s">
        <v>19630</v>
      </c>
      <c r="I11951" s="89"/>
    </row>
    <row r="11952" x14ac:dyDescent="0.3">
      <c r="A11952" t="s">
        <v>15700</v>
      </c>
      <c r="B11952" t="s">
        <v>19482</v>
      </c>
      <c r="C11952" t="s">
        <v>19617</v>
      </c>
      <c r="D11952" t="s">
        <v>19623</v>
      </c>
      <c r="E11952" s="89">
        <v>0</v>
      </c>
      <c r="F11952" s="89">
        <v>704837</v>
      </c>
      <c r="G11952" s="89">
        <v>7</v>
      </c>
      <c r="H11952" t="s">
        <v>19630</v>
      </c>
      <c r="I11952" s="89"/>
    </row>
    <row r="11953" x14ac:dyDescent="0.3">
      <c r="A11953" t="s">
        <v>15701</v>
      </c>
      <c r="B11953" t="s">
        <v>19483</v>
      </c>
      <c r="C11953" t="s">
        <v>19617</v>
      </c>
      <c r="D11953" t="s">
        <v>19624</v>
      </c>
      <c r="E11953" s="89">
        <v>5.487087856607225</v>
      </c>
      <c r="F11953" s="89">
        <v>704837</v>
      </c>
      <c r="G11953" s="89">
        <v>7</v>
      </c>
      <c r="H11953" t="s">
        <v>19629</v>
      </c>
      <c r="I11953" s="89"/>
    </row>
    <row r="11954" x14ac:dyDescent="0.3">
      <c r="A11954" t="s">
        <v>15702</v>
      </c>
      <c r="B11954" t="s">
        <v>19480</v>
      </c>
      <c r="C11954" t="s">
        <v>19617</v>
      </c>
      <c r="D11954" t="s">
        <v>19624</v>
      </c>
      <c r="E11954" s="89">
        <v>0</v>
      </c>
      <c r="F11954" s="89">
        <v>704837</v>
      </c>
      <c r="G11954" s="89">
        <v>7</v>
      </c>
      <c r="H11954" t="s">
        <v>19630</v>
      </c>
      <c r="I11954" s="89"/>
    </row>
    <row r="11955" x14ac:dyDescent="0.3">
      <c r="A11955" t="s">
        <v>15703</v>
      </c>
      <c r="B11955" t="s">
        <v>19481</v>
      </c>
      <c r="C11955" t="s">
        <v>19617</v>
      </c>
      <c r="D11955" t="s">
        <v>19624</v>
      </c>
      <c r="E11955" s="89">
        <v>0</v>
      </c>
      <c r="F11955" s="89">
        <v>704837</v>
      </c>
      <c r="G11955" s="89">
        <v>7</v>
      </c>
      <c r="H11955" t="s">
        <v>19630</v>
      </c>
      <c r="I11955" s="89"/>
    </row>
    <row r="11956" x14ac:dyDescent="0.3">
      <c r="A11956" t="s">
        <v>15704</v>
      </c>
      <c r="B11956" t="s">
        <v>19482</v>
      </c>
      <c r="C11956" t="s">
        <v>19617</v>
      </c>
      <c r="D11956" t="s">
        <v>19624</v>
      </c>
      <c r="E11956" s="89">
        <v>0</v>
      </c>
      <c r="F11956" s="89">
        <v>704837</v>
      </c>
      <c r="G11956" s="89">
        <v>7</v>
      </c>
      <c r="H11956" t="s">
        <v>19630</v>
      </c>
      <c r="I11956" s="89"/>
    </row>
    <row r="11957" x14ac:dyDescent="0.3">
      <c r="A11957" t="s">
        <v>15705</v>
      </c>
      <c r="B11957" t="s">
        <v>19477</v>
      </c>
      <c r="C11957" t="s">
        <v>19618</v>
      </c>
      <c r="D11957" t="s">
        <v>19630</v>
      </c>
      <c r="E11957" s="89">
        <v>1015479579633.516</v>
      </c>
      <c r="F11957" s="89">
        <v>704837</v>
      </c>
      <c r="G11957" s="89">
        <v>7</v>
      </c>
      <c r="H11957" t="s">
        <v>19630</v>
      </c>
      <c r="I11957" s="89"/>
    </row>
    <row r="11958" x14ac:dyDescent="0.3">
      <c r="A11958" t="s">
        <v>15706</v>
      </c>
      <c r="B11958" t="s">
        <v>19478</v>
      </c>
      <c r="C11958" t="s">
        <v>19618</v>
      </c>
      <c r="D11958" t="s">
        <v>19630</v>
      </c>
      <c r="E11958" s="89">
        <v>1</v>
      </c>
      <c r="F11958" s="89">
        <v>704837</v>
      </c>
      <c r="G11958" s="89">
        <v>7</v>
      </c>
      <c r="H11958" t="s">
        <v>19630</v>
      </c>
      <c r="I11958" s="89"/>
    </row>
    <row r="11959" x14ac:dyDescent="0.3">
      <c r="A11959" t="s">
        <v>15707</v>
      </c>
      <c r="B11959" t="s">
        <v>19479</v>
      </c>
      <c r="C11959" t="s">
        <v>19618</v>
      </c>
      <c r="D11959" t="s">
        <v>19630</v>
      </c>
      <c r="E11959" s="89">
        <v>1440729.6717305081</v>
      </c>
      <c r="F11959" s="89">
        <v>704837</v>
      </c>
      <c r="G11959" s="89">
        <v>7</v>
      </c>
      <c r="H11959" t="s">
        <v>19630</v>
      </c>
      <c r="I11959" s="89"/>
    </row>
    <row r="11960" x14ac:dyDescent="0.3">
      <c r="A11960" t="s">
        <v>15708</v>
      </c>
      <c r="B11960" t="s">
        <v>19483</v>
      </c>
      <c r="C11960" t="s">
        <v>19618</v>
      </c>
      <c r="D11960" t="s">
        <v>19614</v>
      </c>
      <c r="E11960" s="89">
        <v>0.97483158295335226</v>
      </c>
      <c r="F11960" s="89">
        <v>704837</v>
      </c>
      <c r="G11960" s="89">
        <v>7</v>
      </c>
      <c r="H11960" t="s">
        <v>19629</v>
      </c>
      <c r="I11960" s="89"/>
    </row>
    <row r="11961" x14ac:dyDescent="0.3">
      <c r="A11961" t="s">
        <v>15709</v>
      </c>
      <c r="B11961" t="s">
        <v>19483</v>
      </c>
      <c r="C11961" t="s">
        <v>19618</v>
      </c>
      <c r="D11961" t="s">
        <v>19615</v>
      </c>
      <c r="E11961" s="89">
        <v>1.008641865796384</v>
      </c>
      <c r="F11961" s="89">
        <v>704837</v>
      </c>
      <c r="G11961" s="89">
        <v>7</v>
      </c>
      <c r="H11961" t="s">
        <v>19629</v>
      </c>
      <c r="I11961" s="89"/>
    </row>
    <row r="11962" x14ac:dyDescent="0.3">
      <c r="A11962" t="s">
        <v>15710</v>
      </c>
      <c r="B11962" t="s">
        <v>19483</v>
      </c>
      <c r="C11962" t="s">
        <v>19618</v>
      </c>
      <c r="D11962" t="s">
        <v>19616</v>
      </c>
      <c r="E11962" s="89">
        <v>0.97493168132191466</v>
      </c>
      <c r="F11962" s="89">
        <v>704837</v>
      </c>
      <c r="G11962" s="89">
        <v>7</v>
      </c>
      <c r="H11962" t="s">
        <v>19629</v>
      </c>
      <c r="I11962" s="89"/>
    </row>
    <row r="11963" x14ac:dyDescent="0.3">
      <c r="A11963" t="s">
        <v>15711</v>
      </c>
      <c r="B11963" t="s">
        <v>19483</v>
      </c>
      <c r="C11963" t="s">
        <v>19618</v>
      </c>
      <c r="D11963" t="s">
        <v>19617</v>
      </c>
      <c r="E11963" s="89">
        <v>1.0059823509223811</v>
      </c>
      <c r="F11963" s="89">
        <v>704837</v>
      </c>
      <c r="G11963" s="89">
        <v>7</v>
      </c>
      <c r="H11963" t="s">
        <v>19629</v>
      </c>
      <c r="I11963" s="89"/>
    </row>
    <row r="11964" x14ac:dyDescent="0.3">
      <c r="A11964" t="s">
        <v>15712</v>
      </c>
      <c r="B11964" t="s">
        <v>19483</v>
      </c>
      <c r="C11964" t="s">
        <v>19618</v>
      </c>
      <c r="D11964" t="s">
        <v>19618</v>
      </c>
      <c r="E11964" s="89">
        <v>1</v>
      </c>
      <c r="F11964" s="89">
        <v>704837</v>
      </c>
      <c r="G11964" s="89">
        <v>7</v>
      </c>
      <c r="H11964" t="s">
        <v>19629</v>
      </c>
      <c r="I11964" s="89"/>
    </row>
    <row r="11965" x14ac:dyDescent="0.3">
      <c r="A11965" t="s">
        <v>15713</v>
      </c>
      <c r="B11965" t="s">
        <v>19483</v>
      </c>
      <c r="C11965" t="s">
        <v>19618</v>
      </c>
      <c r="D11965" t="s">
        <v>19619</v>
      </c>
      <c r="E11965" s="89">
        <v>1.023314335494349</v>
      </c>
      <c r="F11965" s="89">
        <v>704837</v>
      </c>
      <c r="G11965" s="89">
        <v>7</v>
      </c>
      <c r="H11965" t="s">
        <v>19629</v>
      </c>
      <c r="I11965" s="89"/>
    </row>
    <row r="11966" x14ac:dyDescent="0.3">
      <c r="A11966" t="s">
        <v>15714</v>
      </c>
      <c r="B11966" t="s">
        <v>19483</v>
      </c>
      <c r="C11966" t="s">
        <v>19618</v>
      </c>
      <c r="D11966" t="s">
        <v>19620</v>
      </c>
      <c r="E11966" s="89">
        <v>0.97597573154004813</v>
      </c>
      <c r="F11966" s="89">
        <v>704837</v>
      </c>
      <c r="G11966" s="89">
        <v>7</v>
      </c>
      <c r="H11966" t="s">
        <v>19629</v>
      </c>
      <c r="I11966" s="89"/>
    </row>
    <row r="11967" x14ac:dyDescent="0.3">
      <c r="A11967" t="s">
        <v>15715</v>
      </c>
      <c r="B11967" t="s">
        <v>19483</v>
      </c>
      <c r="C11967" t="s">
        <v>19618</v>
      </c>
      <c r="D11967" t="s">
        <v>19621</v>
      </c>
      <c r="E11967" s="89">
        <v>0.79637306127072582</v>
      </c>
      <c r="F11967" s="89">
        <v>704837</v>
      </c>
      <c r="G11967" s="89">
        <v>7</v>
      </c>
      <c r="H11967" t="s">
        <v>19629</v>
      </c>
      <c r="I11967" s="89"/>
    </row>
    <row r="11968" x14ac:dyDescent="0.3">
      <c r="A11968" t="s">
        <v>15716</v>
      </c>
      <c r="B11968" t="s">
        <v>19483</v>
      </c>
      <c r="C11968" t="s">
        <v>19618</v>
      </c>
      <c r="D11968" t="s">
        <v>19622</v>
      </c>
      <c r="E11968" s="89">
        <v>0.99596600670885138</v>
      </c>
      <c r="F11968" s="89">
        <v>704837</v>
      </c>
      <c r="G11968" s="89">
        <v>7</v>
      </c>
      <c r="H11968" t="s">
        <v>19629</v>
      </c>
      <c r="I11968" s="89"/>
    </row>
    <row r="11969" x14ac:dyDescent="0.3">
      <c r="A11969" t="s">
        <v>15717</v>
      </c>
      <c r="B11969" t="s">
        <v>19483</v>
      </c>
      <c r="C11969" t="s">
        <v>19618</v>
      </c>
      <c r="D11969" t="s">
        <v>19623</v>
      </c>
      <c r="E11969" s="89">
        <v>2.2535258809429268</v>
      </c>
      <c r="F11969" s="89">
        <v>704837</v>
      </c>
      <c r="G11969" s="89">
        <v>7</v>
      </c>
      <c r="H11969" t="s">
        <v>19629</v>
      </c>
      <c r="I11969" s="89"/>
    </row>
    <row r="11970" x14ac:dyDescent="0.3">
      <c r="A11970" t="s">
        <v>15718</v>
      </c>
      <c r="B11970" t="s">
        <v>19480</v>
      </c>
      <c r="C11970" t="s">
        <v>19618</v>
      </c>
      <c r="D11970" t="s">
        <v>19623</v>
      </c>
      <c r="E11970" s="89">
        <v>0</v>
      </c>
      <c r="F11970" s="89">
        <v>704837</v>
      </c>
      <c r="G11970" s="89">
        <v>7</v>
      </c>
      <c r="H11970" t="s">
        <v>19630</v>
      </c>
      <c r="I11970" s="89"/>
    </row>
    <row r="11971" x14ac:dyDescent="0.3">
      <c r="A11971" t="s">
        <v>15719</v>
      </c>
      <c r="B11971" t="s">
        <v>19481</v>
      </c>
      <c r="C11971" t="s">
        <v>19618</v>
      </c>
      <c r="D11971" t="s">
        <v>19623</v>
      </c>
      <c r="E11971" s="89">
        <v>0</v>
      </c>
      <c r="F11971" s="89">
        <v>704837</v>
      </c>
      <c r="G11971" s="89">
        <v>7</v>
      </c>
      <c r="H11971" t="s">
        <v>19630</v>
      </c>
      <c r="I11971" s="89"/>
    </row>
    <row r="11972" x14ac:dyDescent="0.3">
      <c r="A11972" t="s">
        <v>15720</v>
      </c>
      <c r="B11972" t="s">
        <v>19482</v>
      </c>
      <c r="C11972" t="s">
        <v>19618</v>
      </c>
      <c r="D11972" t="s">
        <v>19623</v>
      </c>
      <c r="E11972" s="89">
        <v>0</v>
      </c>
      <c r="F11972" s="89">
        <v>704837</v>
      </c>
      <c r="G11972" s="89">
        <v>7</v>
      </c>
      <c r="H11972" t="s">
        <v>19630</v>
      </c>
      <c r="I11972" s="89"/>
    </row>
    <row r="11973" x14ac:dyDescent="0.3">
      <c r="A11973" t="s">
        <v>15721</v>
      </c>
      <c r="B11973" t="s">
        <v>19483</v>
      </c>
      <c r="C11973" t="s">
        <v>19618</v>
      </c>
      <c r="D11973" t="s">
        <v>19624</v>
      </c>
      <c r="E11973" s="89">
        <v>5.5197433906609676</v>
      </c>
      <c r="F11973" s="89">
        <v>704837</v>
      </c>
      <c r="G11973" s="89">
        <v>7</v>
      </c>
      <c r="H11973" t="s">
        <v>19629</v>
      </c>
      <c r="I11973" s="89"/>
    </row>
    <row r="11974" x14ac:dyDescent="0.3">
      <c r="A11974" t="s">
        <v>15722</v>
      </c>
      <c r="B11974" t="s">
        <v>19480</v>
      </c>
      <c r="C11974" t="s">
        <v>19618</v>
      </c>
      <c r="D11974" t="s">
        <v>19624</v>
      </c>
      <c r="E11974" s="89">
        <v>0</v>
      </c>
      <c r="F11974" s="89">
        <v>704837</v>
      </c>
      <c r="G11974" s="89">
        <v>7</v>
      </c>
      <c r="H11974" t="s">
        <v>19630</v>
      </c>
      <c r="I11974" s="89"/>
    </row>
    <row r="11975" x14ac:dyDescent="0.3">
      <c r="A11975" t="s">
        <v>15723</v>
      </c>
      <c r="B11975" t="s">
        <v>19481</v>
      </c>
      <c r="C11975" t="s">
        <v>19618</v>
      </c>
      <c r="D11975" t="s">
        <v>19624</v>
      </c>
      <c r="E11975" s="89">
        <v>0</v>
      </c>
      <c r="F11975" s="89">
        <v>704837</v>
      </c>
      <c r="G11975" s="89">
        <v>7</v>
      </c>
      <c r="H11975" t="s">
        <v>19630</v>
      </c>
      <c r="I11975" s="89"/>
    </row>
    <row r="11976" x14ac:dyDescent="0.3">
      <c r="A11976" t="s">
        <v>15724</v>
      </c>
      <c r="B11976" t="s">
        <v>19482</v>
      </c>
      <c r="C11976" t="s">
        <v>19618</v>
      </c>
      <c r="D11976" t="s">
        <v>19624</v>
      </c>
      <c r="E11976" s="89">
        <v>0</v>
      </c>
      <c r="F11976" s="89">
        <v>704837</v>
      </c>
      <c r="G11976" s="89">
        <v>7</v>
      </c>
      <c r="H11976" t="s">
        <v>19630</v>
      </c>
      <c r="I11976" s="89"/>
    </row>
    <row r="11977" x14ac:dyDescent="0.3">
      <c r="A11977" t="s">
        <v>15725</v>
      </c>
      <c r="B11977" t="s">
        <v>19477</v>
      </c>
      <c r="C11977" t="s">
        <v>19619</v>
      </c>
      <c r="D11977" t="s">
        <v>19630</v>
      </c>
      <c r="E11977" s="89">
        <v>993074161504.7251</v>
      </c>
      <c r="F11977" s="89">
        <v>704837</v>
      </c>
      <c r="G11977" s="89">
        <v>7</v>
      </c>
      <c r="H11977" t="s">
        <v>19630</v>
      </c>
      <c r="I11977" s="89"/>
    </row>
    <row r="11978" x14ac:dyDescent="0.3">
      <c r="A11978" t="s">
        <v>15726</v>
      </c>
      <c r="B11978" t="s">
        <v>19478</v>
      </c>
      <c r="C11978" t="s">
        <v>19619</v>
      </c>
      <c r="D11978" t="s">
        <v>19630</v>
      </c>
      <c r="E11978" s="89">
        <v>1</v>
      </c>
      <c r="F11978" s="89">
        <v>704837</v>
      </c>
      <c r="G11978" s="89">
        <v>7</v>
      </c>
      <c r="H11978" t="s">
        <v>19630</v>
      </c>
      <c r="I11978" s="89"/>
    </row>
    <row r="11979" x14ac:dyDescent="0.3">
      <c r="A11979" t="s">
        <v>15727</v>
      </c>
      <c r="B11979" t="s">
        <v>19479</v>
      </c>
      <c r="C11979" t="s">
        <v>19619</v>
      </c>
      <c r="D11979" t="s">
        <v>19630</v>
      </c>
      <c r="E11979" s="89">
        <v>1408941.5872105539</v>
      </c>
      <c r="F11979" s="89">
        <v>704837</v>
      </c>
      <c r="G11979" s="89">
        <v>7</v>
      </c>
      <c r="H11979" t="s">
        <v>19630</v>
      </c>
      <c r="I11979" s="89"/>
    </row>
    <row r="11980" x14ac:dyDescent="0.3">
      <c r="A11980" t="s">
        <v>15728</v>
      </c>
      <c r="B11980" t="s">
        <v>19483</v>
      </c>
      <c r="C11980" t="s">
        <v>19619</v>
      </c>
      <c r="D11980" t="s">
        <v>19614</v>
      </c>
      <c r="E11980" s="89">
        <v>0.95354843901010655</v>
      </c>
      <c r="F11980" s="89">
        <v>704837</v>
      </c>
      <c r="G11980" s="89">
        <v>7</v>
      </c>
      <c r="H11980" t="s">
        <v>19629</v>
      </c>
      <c r="I11980" s="89"/>
    </row>
    <row r="11981" x14ac:dyDescent="0.3">
      <c r="A11981" t="s">
        <v>15729</v>
      </c>
      <c r="B11981" t="s">
        <v>19483</v>
      </c>
      <c r="C11981" t="s">
        <v>19619</v>
      </c>
      <c r="D11981" t="s">
        <v>19615</v>
      </c>
      <c r="E11981" s="89">
        <v>0.98645650741618951</v>
      </c>
      <c r="F11981" s="89">
        <v>704837</v>
      </c>
      <c r="G11981" s="89">
        <v>7</v>
      </c>
      <c r="H11981" t="s">
        <v>19629</v>
      </c>
      <c r="I11981" s="89"/>
    </row>
    <row r="11982" x14ac:dyDescent="0.3">
      <c r="A11982" t="s">
        <v>15730</v>
      </c>
      <c r="B11982" t="s">
        <v>19483</v>
      </c>
      <c r="C11982" t="s">
        <v>19619</v>
      </c>
      <c r="D11982" t="s">
        <v>19616</v>
      </c>
      <c r="E11982" s="89">
        <v>0.95364097724762176</v>
      </c>
      <c r="F11982" s="89">
        <v>704837</v>
      </c>
      <c r="G11982" s="89">
        <v>7</v>
      </c>
      <c r="H11982" t="s">
        <v>19629</v>
      </c>
      <c r="I11982" s="89"/>
    </row>
    <row r="11983" x14ac:dyDescent="0.3">
      <c r="A11983" t="s">
        <v>15731</v>
      </c>
      <c r="B11983" t="s">
        <v>19483</v>
      </c>
      <c r="C11983" t="s">
        <v>19619</v>
      </c>
      <c r="D11983" t="s">
        <v>19617</v>
      </c>
      <c r="E11983" s="89">
        <v>0.98387574486146134</v>
      </c>
      <c r="F11983" s="89">
        <v>704837</v>
      </c>
      <c r="G11983" s="89">
        <v>7</v>
      </c>
      <c r="H11983" t="s">
        <v>19629</v>
      </c>
      <c r="I11983" s="89"/>
    </row>
    <row r="11984" x14ac:dyDescent="0.3">
      <c r="A11984" t="s">
        <v>15732</v>
      </c>
      <c r="B11984" t="s">
        <v>19483</v>
      </c>
      <c r="C11984" t="s">
        <v>19619</v>
      </c>
      <c r="D11984" t="s">
        <v>19618</v>
      </c>
      <c r="E11984" s="89">
        <v>0.97795045253350299</v>
      </c>
      <c r="F11984" s="89">
        <v>704837</v>
      </c>
      <c r="G11984" s="89">
        <v>7</v>
      </c>
      <c r="H11984" t="s">
        <v>19629</v>
      </c>
      <c r="I11984" s="89"/>
    </row>
    <row r="11985" x14ac:dyDescent="0.3">
      <c r="A11985" t="s">
        <v>15733</v>
      </c>
      <c r="B11985" t="s">
        <v>19483</v>
      </c>
      <c r="C11985" t="s">
        <v>19619</v>
      </c>
      <c r="D11985" t="s">
        <v>19619</v>
      </c>
      <c r="E11985" s="89">
        <v>1</v>
      </c>
      <c r="F11985" s="89">
        <v>704837</v>
      </c>
      <c r="G11985" s="89">
        <v>7</v>
      </c>
      <c r="H11985" t="s">
        <v>19629</v>
      </c>
      <c r="I11985" s="89"/>
    </row>
    <row r="11986" x14ac:dyDescent="0.3">
      <c r="A11986" t="s">
        <v>15734</v>
      </c>
      <c r="B11986" t="s">
        <v>19483</v>
      </c>
      <c r="C11986" t="s">
        <v>19619</v>
      </c>
      <c r="D11986" t="s">
        <v>19620</v>
      </c>
      <c r="E11986" s="89">
        <v>0.95416983176751746</v>
      </c>
      <c r="F11986" s="89">
        <v>704837</v>
      </c>
      <c r="G11986" s="89">
        <v>7</v>
      </c>
      <c r="H11986" t="s">
        <v>19629</v>
      </c>
      <c r="I11986" s="89"/>
    </row>
    <row r="11987" x14ac:dyDescent="0.3">
      <c r="A11987" t="s">
        <v>15735</v>
      </c>
      <c r="B11987" t="s">
        <v>19483</v>
      </c>
      <c r="C11987" t="s">
        <v>19619</v>
      </c>
      <c r="D11987" t="s">
        <v>19621</v>
      </c>
      <c r="E11987" s="89">
        <v>0.77965434070741513</v>
      </c>
      <c r="F11987" s="89">
        <v>704837</v>
      </c>
      <c r="G11987" s="89">
        <v>7</v>
      </c>
      <c r="H11987" t="s">
        <v>19629</v>
      </c>
      <c r="I11987" s="89"/>
    </row>
    <row r="11988" x14ac:dyDescent="0.3">
      <c r="A11988" t="s">
        <v>15736</v>
      </c>
      <c r="B11988" t="s">
        <v>19483</v>
      </c>
      <c r="C11988" t="s">
        <v>19619</v>
      </c>
      <c r="D11988" t="s">
        <v>19622</v>
      </c>
      <c r="E11988" s="89">
        <v>0.97405414641243437</v>
      </c>
      <c r="F11988" s="89">
        <v>704837</v>
      </c>
      <c r="G11988" s="89">
        <v>7</v>
      </c>
      <c r="H11988" t="s">
        <v>19629</v>
      </c>
      <c r="I11988" s="89"/>
    </row>
    <row r="11989" x14ac:dyDescent="0.3">
      <c r="A11989" t="s">
        <v>15737</v>
      </c>
      <c r="B11989" t="s">
        <v>19483</v>
      </c>
      <c r="C11989" t="s">
        <v>19619</v>
      </c>
      <c r="D11989" t="s">
        <v>19623</v>
      </c>
      <c r="E11989" s="89">
        <v>2.2051860330026969</v>
      </c>
      <c r="F11989" s="89">
        <v>704837</v>
      </c>
      <c r="G11989" s="89">
        <v>7</v>
      </c>
      <c r="H11989" t="s">
        <v>19629</v>
      </c>
      <c r="I11989" s="89"/>
    </row>
    <row r="11990" x14ac:dyDescent="0.3">
      <c r="A11990" t="s">
        <v>15738</v>
      </c>
      <c r="B11990" t="s">
        <v>19480</v>
      </c>
      <c r="C11990" t="s">
        <v>19619</v>
      </c>
      <c r="D11990" t="s">
        <v>19623</v>
      </c>
      <c r="E11990" s="89">
        <v>0</v>
      </c>
      <c r="F11990" s="89">
        <v>704837</v>
      </c>
      <c r="G11990" s="89">
        <v>7</v>
      </c>
      <c r="H11990" t="s">
        <v>19630</v>
      </c>
      <c r="I11990" s="89"/>
    </row>
    <row r="11991" x14ac:dyDescent="0.3">
      <c r="A11991" t="s">
        <v>15739</v>
      </c>
      <c r="B11991" t="s">
        <v>19481</v>
      </c>
      <c r="C11991" t="s">
        <v>19619</v>
      </c>
      <c r="D11991" t="s">
        <v>19623</v>
      </c>
      <c r="E11991" s="89">
        <v>0</v>
      </c>
      <c r="F11991" s="89">
        <v>704837</v>
      </c>
      <c r="G11991" s="89">
        <v>7</v>
      </c>
      <c r="H11991" t="s">
        <v>19630</v>
      </c>
      <c r="I11991" s="89"/>
    </row>
    <row r="11992" x14ac:dyDescent="0.3">
      <c r="A11992" t="s">
        <v>15740</v>
      </c>
      <c r="B11992" t="s">
        <v>19482</v>
      </c>
      <c r="C11992" t="s">
        <v>19619</v>
      </c>
      <c r="D11992" t="s">
        <v>19623</v>
      </c>
      <c r="E11992" s="89">
        <v>0</v>
      </c>
      <c r="F11992" s="89">
        <v>704837</v>
      </c>
      <c r="G11992" s="89">
        <v>7</v>
      </c>
      <c r="H11992" t="s">
        <v>19630</v>
      </c>
      <c r="I11992" s="89"/>
    </row>
    <row r="11993" x14ac:dyDescent="0.3">
      <c r="A11993" t="s">
        <v>15741</v>
      </c>
      <c r="B11993" t="s">
        <v>19483</v>
      </c>
      <c r="C11993" t="s">
        <v>19619</v>
      </c>
      <c r="D11993" t="s">
        <v>19624</v>
      </c>
      <c r="E11993" s="89">
        <v>5.3988012190373462</v>
      </c>
      <c r="F11993" s="89">
        <v>704837</v>
      </c>
      <c r="G11993" s="89">
        <v>7</v>
      </c>
      <c r="H11993" t="s">
        <v>19629</v>
      </c>
      <c r="I11993" s="89"/>
    </row>
    <row r="11994" x14ac:dyDescent="0.3">
      <c r="A11994" t="s">
        <v>15742</v>
      </c>
      <c r="B11994" t="s">
        <v>19480</v>
      </c>
      <c r="C11994" t="s">
        <v>19619</v>
      </c>
      <c r="D11994" t="s">
        <v>19624</v>
      </c>
      <c r="E11994" s="89">
        <v>0</v>
      </c>
      <c r="F11994" s="89">
        <v>704837</v>
      </c>
      <c r="G11994" s="89">
        <v>7</v>
      </c>
      <c r="H11994" t="s">
        <v>19630</v>
      </c>
      <c r="I11994" s="89"/>
    </row>
    <row r="11995" x14ac:dyDescent="0.3">
      <c r="A11995" t="s">
        <v>15743</v>
      </c>
      <c r="B11995" t="s">
        <v>19481</v>
      </c>
      <c r="C11995" t="s">
        <v>19619</v>
      </c>
      <c r="D11995" t="s">
        <v>19624</v>
      </c>
      <c r="E11995" s="89">
        <v>0</v>
      </c>
      <c r="F11995" s="89">
        <v>704837</v>
      </c>
      <c r="G11995" s="89">
        <v>7</v>
      </c>
      <c r="H11995" t="s">
        <v>19630</v>
      </c>
      <c r="I11995" s="89"/>
    </row>
    <row r="11996" x14ac:dyDescent="0.3">
      <c r="A11996" t="s">
        <v>15744</v>
      </c>
      <c r="B11996" t="s">
        <v>19482</v>
      </c>
      <c r="C11996" t="s">
        <v>19619</v>
      </c>
      <c r="D11996" t="s">
        <v>19624</v>
      </c>
      <c r="E11996" s="89">
        <v>0</v>
      </c>
      <c r="F11996" s="89">
        <v>704837</v>
      </c>
      <c r="G11996" s="89">
        <v>7</v>
      </c>
      <c r="H11996" t="s">
        <v>19630</v>
      </c>
      <c r="I11996" s="89"/>
    </row>
    <row r="11997" x14ac:dyDescent="0.3">
      <c r="A11997" t="s">
        <v>15745</v>
      </c>
      <c r="B11997" t="s">
        <v>19477</v>
      </c>
      <c r="C11997" t="s">
        <v>19620</v>
      </c>
      <c r="D11997" t="s">
        <v>19630</v>
      </c>
      <c r="E11997" s="89">
        <v>1040694534339.6541</v>
      </c>
      <c r="F11997" s="89">
        <v>704837</v>
      </c>
      <c r="G11997" s="89">
        <v>7</v>
      </c>
      <c r="H11997" t="s">
        <v>19630</v>
      </c>
      <c r="I11997" s="89"/>
    </row>
    <row r="11998" x14ac:dyDescent="0.3">
      <c r="A11998" t="s">
        <v>15746</v>
      </c>
      <c r="B11998" t="s">
        <v>19478</v>
      </c>
      <c r="C11998" t="s">
        <v>19620</v>
      </c>
      <c r="D11998" t="s">
        <v>19630</v>
      </c>
      <c r="E11998" s="89">
        <v>1</v>
      </c>
      <c r="F11998" s="89">
        <v>704837</v>
      </c>
      <c r="G11998" s="89">
        <v>7</v>
      </c>
      <c r="H11998" t="s">
        <v>19630</v>
      </c>
      <c r="I11998" s="89"/>
    </row>
    <row r="11999" x14ac:dyDescent="0.3">
      <c r="A11999" t="s">
        <v>15747</v>
      </c>
      <c r="B11999" t="s">
        <v>19479</v>
      </c>
      <c r="C11999" t="s">
        <v>19620</v>
      </c>
      <c r="D11999" t="s">
        <v>19630</v>
      </c>
      <c r="E11999" s="89">
        <v>1476503.8361204851</v>
      </c>
      <c r="F11999" s="89">
        <v>704837</v>
      </c>
      <c r="G11999" s="89">
        <v>7</v>
      </c>
      <c r="H11999" t="s">
        <v>19630</v>
      </c>
      <c r="I11999" s="89"/>
    </row>
    <row r="12000" x14ac:dyDescent="0.3">
      <c r="A12000" t="s">
        <v>15748</v>
      </c>
      <c r="B12000" t="s">
        <v>19483</v>
      </c>
      <c r="C12000" t="s">
        <v>19620</v>
      </c>
      <c r="D12000" t="s">
        <v>19614</v>
      </c>
      <c r="E12000" s="89">
        <v>0.99916704281197877</v>
      </c>
      <c r="F12000" s="89">
        <v>704837</v>
      </c>
      <c r="G12000" s="89">
        <v>7</v>
      </c>
      <c r="H12000" t="s">
        <v>19629</v>
      </c>
      <c r="I12000" s="89"/>
    </row>
    <row r="12001" x14ac:dyDescent="0.3">
      <c r="A12001" t="s">
        <v>15749</v>
      </c>
      <c r="B12001" t="s">
        <v>19483</v>
      </c>
      <c r="C12001" t="s">
        <v>19620</v>
      </c>
      <c r="D12001" t="s">
        <v>19615</v>
      </c>
      <c r="E12001" s="89">
        <v>1.0337471582583659</v>
      </c>
      <c r="F12001" s="89">
        <v>704837</v>
      </c>
      <c r="G12001" s="89">
        <v>7</v>
      </c>
      <c r="H12001" t="s">
        <v>19629</v>
      </c>
      <c r="I12001" s="89"/>
    </row>
    <row r="12002" x14ac:dyDescent="0.3">
      <c r="A12002" t="s">
        <v>15750</v>
      </c>
      <c r="B12002" t="s">
        <v>19483</v>
      </c>
      <c r="C12002" t="s">
        <v>19620</v>
      </c>
      <c r="D12002" t="s">
        <v>19616</v>
      </c>
      <c r="E12002" s="89">
        <v>0.99926853387430525</v>
      </c>
      <c r="F12002" s="89">
        <v>704837</v>
      </c>
      <c r="G12002" s="89">
        <v>7</v>
      </c>
      <c r="H12002" t="s">
        <v>19629</v>
      </c>
      <c r="I12002" s="89"/>
    </row>
    <row r="12003" x14ac:dyDescent="0.3">
      <c r="A12003" t="s">
        <v>15751</v>
      </c>
      <c r="B12003" t="s">
        <v>19483</v>
      </c>
      <c r="C12003" t="s">
        <v>19620</v>
      </c>
      <c r="D12003" t="s">
        <v>19617</v>
      </c>
      <c r="E12003" s="89">
        <v>1.0310290683925341</v>
      </c>
      <c r="F12003" s="89">
        <v>704837</v>
      </c>
      <c r="G12003" s="89">
        <v>7</v>
      </c>
      <c r="H12003" t="s">
        <v>19629</v>
      </c>
      <c r="I12003" s="89"/>
    </row>
    <row r="12004" x14ac:dyDescent="0.3">
      <c r="A12004" t="s">
        <v>15752</v>
      </c>
      <c r="B12004" t="s">
        <v>19483</v>
      </c>
      <c r="C12004" t="s">
        <v>19620</v>
      </c>
      <c r="D12004" t="s">
        <v>19618</v>
      </c>
      <c r="E12004" s="89">
        <v>1.0248730057463309</v>
      </c>
      <c r="F12004" s="89">
        <v>704837</v>
      </c>
      <c r="G12004" s="89">
        <v>7</v>
      </c>
      <c r="H12004" t="s">
        <v>19629</v>
      </c>
      <c r="I12004" s="89"/>
    </row>
    <row r="12005" x14ac:dyDescent="0.3">
      <c r="A12005" t="s">
        <v>15753</v>
      </c>
      <c r="B12005" t="s">
        <v>19483</v>
      </c>
      <c r="C12005" t="s">
        <v>19620</v>
      </c>
      <c r="D12005" t="s">
        <v>19619</v>
      </c>
      <c r="E12005" s="89">
        <v>1.0484552084962291</v>
      </c>
      <c r="F12005" s="89">
        <v>704837</v>
      </c>
      <c r="G12005" s="89">
        <v>7</v>
      </c>
      <c r="H12005" t="s">
        <v>19629</v>
      </c>
      <c r="I12005" s="89"/>
    </row>
    <row r="12006" x14ac:dyDescent="0.3">
      <c r="A12006" t="s">
        <v>15754</v>
      </c>
      <c r="B12006" t="s">
        <v>19483</v>
      </c>
      <c r="C12006" t="s">
        <v>19620</v>
      </c>
      <c r="D12006" t="s">
        <v>19620</v>
      </c>
      <c r="E12006" s="89">
        <v>1</v>
      </c>
      <c r="F12006" s="89">
        <v>704837</v>
      </c>
      <c r="G12006" s="89">
        <v>7</v>
      </c>
      <c r="H12006" t="s">
        <v>19629</v>
      </c>
      <c r="I12006" s="89"/>
    </row>
    <row r="12007" x14ac:dyDescent="0.3">
      <c r="A12007" t="s">
        <v>15755</v>
      </c>
      <c r="B12007" t="s">
        <v>19483</v>
      </c>
      <c r="C12007" t="s">
        <v>19620</v>
      </c>
      <c r="D12007" t="s">
        <v>19621</v>
      </c>
      <c r="E12007" s="89">
        <v>0.81662289864710436</v>
      </c>
      <c r="F12007" s="89">
        <v>704837</v>
      </c>
      <c r="G12007" s="89">
        <v>7</v>
      </c>
      <c r="H12007" t="s">
        <v>19629</v>
      </c>
      <c r="I12007" s="89"/>
    </row>
    <row r="12008" x14ac:dyDescent="0.3">
      <c r="A12008" t="s">
        <v>15756</v>
      </c>
      <c r="B12008" t="s">
        <v>19483</v>
      </c>
      <c r="C12008" t="s">
        <v>19620</v>
      </c>
      <c r="D12008" t="s">
        <v>19622</v>
      </c>
      <c r="E12008" s="89">
        <v>1.0207549558283771</v>
      </c>
      <c r="F12008" s="89">
        <v>704837</v>
      </c>
      <c r="G12008" s="89">
        <v>7</v>
      </c>
      <c r="H12008" t="s">
        <v>19629</v>
      </c>
      <c r="I12008" s="89"/>
    </row>
    <row r="12009" x14ac:dyDescent="0.3">
      <c r="A12009" t="s">
        <v>15757</v>
      </c>
      <c r="B12009" t="s">
        <v>19483</v>
      </c>
      <c r="C12009" t="s">
        <v>19620</v>
      </c>
      <c r="D12009" t="s">
        <v>19623</v>
      </c>
      <c r="E12009" s="89">
        <v>2.309986815175693</v>
      </c>
      <c r="F12009" s="89">
        <v>704837</v>
      </c>
      <c r="G12009" s="89">
        <v>7</v>
      </c>
      <c r="H12009" t="s">
        <v>19629</v>
      </c>
      <c r="I12009" s="89"/>
    </row>
    <row r="12010" x14ac:dyDescent="0.3">
      <c r="A12010" t="s">
        <v>15758</v>
      </c>
      <c r="B12010" t="s">
        <v>19480</v>
      </c>
      <c r="C12010" t="s">
        <v>19620</v>
      </c>
      <c r="D12010" t="s">
        <v>19623</v>
      </c>
      <c r="E12010" s="89">
        <v>0</v>
      </c>
      <c r="F12010" s="89">
        <v>704837</v>
      </c>
      <c r="G12010" s="89">
        <v>7</v>
      </c>
      <c r="H12010" t="s">
        <v>19630</v>
      </c>
      <c r="I12010" s="89"/>
    </row>
    <row r="12011" x14ac:dyDescent="0.3">
      <c r="A12011" t="s">
        <v>15759</v>
      </c>
      <c r="B12011" t="s">
        <v>19481</v>
      </c>
      <c r="C12011" t="s">
        <v>19620</v>
      </c>
      <c r="D12011" t="s">
        <v>19623</v>
      </c>
      <c r="E12011" s="89">
        <v>0</v>
      </c>
      <c r="F12011" s="89">
        <v>704837</v>
      </c>
      <c r="G12011" s="89">
        <v>7</v>
      </c>
      <c r="H12011" t="s">
        <v>19630</v>
      </c>
      <c r="I12011" s="89"/>
    </row>
    <row r="12012" x14ac:dyDescent="0.3">
      <c r="A12012" t="s">
        <v>15760</v>
      </c>
      <c r="B12012" t="s">
        <v>19482</v>
      </c>
      <c r="C12012" t="s">
        <v>19620</v>
      </c>
      <c r="D12012" t="s">
        <v>19623</v>
      </c>
      <c r="E12012" s="89">
        <v>0</v>
      </c>
      <c r="F12012" s="89">
        <v>704837</v>
      </c>
      <c r="G12012" s="89">
        <v>7</v>
      </c>
      <c r="H12012" t="s">
        <v>19630</v>
      </c>
      <c r="I12012" s="89"/>
    </row>
    <row r="12013" x14ac:dyDescent="0.3">
      <c r="A12013" t="s">
        <v>15761</v>
      </c>
      <c r="B12013" t="s">
        <v>19483</v>
      </c>
      <c r="C12013" t="s">
        <v>19620</v>
      </c>
      <c r="D12013" t="s">
        <v>19624</v>
      </c>
      <c r="E12013" s="89">
        <v>5.6571103598315293</v>
      </c>
      <c r="F12013" s="89">
        <v>704837</v>
      </c>
      <c r="G12013" s="89">
        <v>7</v>
      </c>
      <c r="H12013" t="s">
        <v>19629</v>
      </c>
      <c r="I12013" s="89"/>
    </row>
    <row r="12014" x14ac:dyDescent="0.3">
      <c r="A12014" t="s">
        <v>15762</v>
      </c>
      <c r="B12014" t="s">
        <v>19480</v>
      </c>
      <c r="C12014" t="s">
        <v>19620</v>
      </c>
      <c r="D12014" t="s">
        <v>19624</v>
      </c>
      <c r="E12014" s="89">
        <v>0</v>
      </c>
      <c r="F12014" s="89">
        <v>704837</v>
      </c>
      <c r="G12014" s="89">
        <v>7</v>
      </c>
      <c r="H12014" t="s">
        <v>19630</v>
      </c>
      <c r="I12014" s="89"/>
    </row>
    <row r="12015" x14ac:dyDescent="0.3">
      <c r="A12015" t="s">
        <v>15763</v>
      </c>
      <c r="B12015" t="s">
        <v>19481</v>
      </c>
      <c r="C12015" t="s">
        <v>19620</v>
      </c>
      <c r="D12015" t="s">
        <v>19624</v>
      </c>
      <c r="E12015" s="89">
        <v>0</v>
      </c>
      <c r="F12015" s="89">
        <v>704837</v>
      </c>
      <c r="G12015" s="89">
        <v>7</v>
      </c>
      <c r="H12015" t="s">
        <v>19630</v>
      </c>
      <c r="I12015" s="89"/>
    </row>
    <row r="12016" x14ac:dyDescent="0.3">
      <c r="A12016" t="s">
        <v>15764</v>
      </c>
      <c r="B12016" t="s">
        <v>19482</v>
      </c>
      <c r="C12016" t="s">
        <v>19620</v>
      </c>
      <c r="D12016" t="s">
        <v>19624</v>
      </c>
      <c r="E12016" s="89">
        <v>0</v>
      </c>
      <c r="F12016" s="89">
        <v>704837</v>
      </c>
      <c r="G12016" s="89">
        <v>7</v>
      </c>
      <c r="H12016" t="s">
        <v>19630</v>
      </c>
      <c r="I12016" s="89"/>
    </row>
    <row r="12017" x14ac:dyDescent="0.3">
      <c r="A12017" t="s">
        <v>15765</v>
      </c>
      <c r="B12017" t="s">
        <v>19477</v>
      </c>
      <c r="C12017" t="s">
        <v>19621</v>
      </c>
      <c r="D12017" t="s">
        <v>19630</v>
      </c>
      <c r="E12017" s="89">
        <v>1340750287159.469</v>
      </c>
      <c r="F12017" s="89">
        <v>704837</v>
      </c>
      <c r="G12017" s="89">
        <v>7</v>
      </c>
      <c r="H12017" t="s">
        <v>19630</v>
      </c>
      <c r="I12017" s="89"/>
    </row>
    <row r="12018" x14ac:dyDescent="0.3">
      <c r="A12018" t="s">
        <v>15766</v>
      </c>
      <c r="B12018" t="s">
        <v>19478</v>
      </c>
      <c r="C12018" t="s">
        <v>19621</v>
      </c>
      <c r="D12018" t="s">
        <v>19630</v>
      </c>
      <c r="E12018" s="89">
        <v>1</v>
      </c>
      <c r="F12018" s="89">
        <v>704837</v>
      </c>
      <c r="G12018" s="89">
        <v>7</v>
      </c>
      <c r="H12018" t="s">
        <v>19630</v>
      </c>
      <c r="I12018" s="89"/>
    </row>
    <row r="12019" x14ac:dyDescent="0.3">
      <c r="A12019" t="s">
        <v>15767</v>
      </c>
      <c r="B12019" t="s">
        <v>19479</v>
      </c>
      <c r="C12019" t="s">
        <v>19621</v>
      </c>
      <c r="D12019" t="s">
        <v>19630</v>
      </c>
      <c r="E12019" s="89">
        <v>1902213.259462073</v>
      </c>
      <c r="F12019" s="89">
        <v>704837</v>
      </c>
      <c r="G12019" s="89">
        <v>7</v>
      </c>
      <c r="H12019" t="s">
        <v>19630</v>
      </c>
      <c r="I12019" s="89"/>
    </row>
    <row r="12020" x14ac:dyDescent="0.3">
      <c r="A12020" t="s">
        <v>15768</v>
      </c>
      <c r="B12020" t="s">
        <v>19483</v>
      </c>
      <c r="C12020" t="s">
        <v>19621</v>
      </c>
      <c r="D12020" t="s">
        <v>19614</v>
      </c>
      <c r="E12020" s="89">
        <v>1.2904977573745591</v>
      </c>
      <c r="F12020" s="89">
        <v>704837</v>
      </c>
      <c r="G12020" s="89">
        <v>7</v>
      </c>
      <c r="H12020" t="s">
        <v>19629</v>
      </c>
      <c r="I12020" s="89"/>
    </row>
    <row r="12021" x14ac:dyDescent="0.3">
      <c r="A12021" t="s">
        <v>15769</v>
      </c>
      <c r="B12021" t="s">
        <v>19483</v>
      </c>
      <c r="C12021" t="s">
        <v>19621</v>
      </c>
      <c r="D12021" t="s">
        <v>19615</v>
      </c>
      <c r="E12021" s="89">
        <v>1.3392639245106039</v>
      </c>
      <c r="F12021" s="89">
        <v>704837</v>
      </c>
      <c r="G12021" s="89">
        <v>7</v>
      </c>
      <c r="H12021" t="s">
        <v>19629</v>
      </c>
      <c r="I12021" s="89"/>
    </row>
    <row r="12022" x14ac:dyDescent="0.3">
      <c r="A12022" t="s">
        <v>15770</v>
      </c>
      <c r="B12022" t="s">
        <v>19483</v>
      </c>
      <c r="C12022" t="s">
        <v>19621</v>
      </c>
      <c r="D12022" t="s">
        <v>19616</v>
      </c>
      <c r="E12022" s="89">
        <v>1.2906877742526059</v>
      </c>
      <c r="F12022" s="89">
        <v>704837</v>
      </c>
      <c r="G12022" s="89">
        <v>7</v>
      </c>
      <c r="H12022" t="s">
        <v>19629</v>
      </c>
      <c r="I12022" s="89"/>
    </row>
    <row r="12023" x14ac:dyDescent="0.3">
      <c r="A12023" t="s">
        <v>15771</v>
      </c>
      <c r="B12023" t="s">
        <v>19483</v>
      </c>
      <c r="C12023" t="s">
        <v>19621</v>
      </c>
      <c r="D12023" t="s">
        <v>19617</v>
      </c>
      <c r="E12023" s="89">
        <v>1.335636715622722</v>
      </c>
      <c r="F12023" s="89">
        <v>704837</v>
      </c>
      <c r="G12023" s="89">
        <v>7</v>
      </c>
      <c r="H12023" t="s">
        <v>19629</v>
      </c>
      <c r="I12023" s="89"/>
    </row>
    <row r="12024" x14ac:dyDescent="0.3">
      <c r="A12024" t="s">
        <v>15772</v>
      </c>
      <c r="B12024" t="s">
        <v>19483</v>
      </c>
      <c r="C12024" t="s">
        <v>19621</v>
      </c>
      <c r="D12024" t="s">
        <v>19618</v>
      </c>
      <c r="E12024" s="89">
        <v>1.328563008753725</v>
      </c>
      <c r="F12024" s="89">
        <v>704837</v>
      </c>
      <c r="G12024" s="89">
        <v>7</v>
      </c>
      <c r="H12024" t="s">
        <v>19629</v>
      </c>
      <c r="I12024" s="89"/>
    </row>
    <row r="12025" x14ac:dyDescent="0.3">
      <c r="A12025" t="s">
        <v>15773</v>
      </c>
      <c r="B12025" t="s">
        <v>19483</v>
      </c>
      <c r="C12025" t="s">
        <v>19621</v>
      </c>
      <c r="D12025" t="s">
        <v>19619</v>
      </c>
      <c r="E12025" s="89">
        <v>1.361725699660268</v>
      </c>
      <c r="F12025" s="89">
        <v>704837</v>
      </c>
      <c r="G12025" s="89">
        <v>7</v>
      </c>
      <c r="H12025" t="s">
        <v>19629</v>
      </c>
      <c r="I12025" s="89"/>
    </row>
    <row r="12026" x14ac:dyDescent="0.3">
      <c r="A12026" t="s">
        <v>15774</v>
      </c>
      <c r="B12026" t="s">
        <v>19483</v>
      </c>
      <c r="C12026" t="s">
        <v>19621</v>
      </c>
      <c r="D12026" t="s">
        <v>19620</v>
      </c>
      <c r="E12026" s="89">
        <v>1.297528941791861</v>
      </c>
      <c r="F12026" s="89">
        <v>704837</v>
      </c>
      <c r="G12026" s="89">
        <v>7</v>
      </c>
      <c r="H12026" t="s">
        <v>19629</v>
      </c>
      <c r="I12026" s="89"/>
    </row>
    <row r="12027" x14ac:dyDescent="0.3">
      <c r="A12027" t="s">
        <v>15775</v>
      </c>
      <c r="B12027" t="s">
        <v>19483</v>
      </c>
      <c r="C12027" t="s">
        <v>19621</v>
      </c>
      <c r="D12027" t="s">
        <v>19621</v>
      </c>
      <c r="E12027" s="89">
        <v>1</v>
      </c>
      <c r="F12027" s="89">
        <v>704837</v>
      </c>
      <c r="G12027" s="89">
        <v>7</v>
      </c>
      <c r="H12027" t="s">
        <v>19629</v>
      </c>
      <c r="I12027" s="89"/>
    </row>
    <row r="12028" x14ac:dyDescent="0.3">
      <c r="A12028" t="s">
        <v>15776</v>
      </c>
      <c r="B12028" t="s">
        <v>19483</v>
      </c>
      <c r="C12028" t="s">
        <v>19621</v>
      </c>
      <c r="D12028" t="s">
        <v>19622</v>
      </c>
      <c r="E12028" s="89">
        <v>1.322750877473162</v>
      </c>
      <c r="F12028" s="89">
        <v>704837</v>
      </c>
      <c r="G12028" s="89">
        <v>7</v>
      </c>
      <c r="H12028" t="s">
        <v>19629</v>
      </c>
      <c r="I12028" s="89"/>
    </row>
    <row r="12029" x14ac:dyDescent="0.3">
      <c r="A12029" t="s">
        <v>15777</v>
      </c>
      <c r="B12029" t="s">
        <v>19483</v>
      </c>
      <c r="C12029" t="s">
        <v>19621</v>
      </c>
      <c r="D12029" t="s">
        <v>19623</v>
      </c>
      <c r="E12029" s="89">
        <v>2.9562694376100049</v>
      </c>
      <c r="F12029" s="89">
        <v>704837</v>
      </c>
      <c r="G12029" s="89">
        <v>7</v>
      </c>
      <c r="H12029" t="s">
        <v>19629</v>
      </c>
      <c r="I12029" s="89"/>
    </row>
    <row r="12030" x14ac:dyDescent="0.3">
      <c r="A12030" t="s">
        <v>15778</v>
      </c>
      <c r="B12030" t="s">
        <v>19480</v>
      </c>
      <c r="C12030" t="s">
        <v>19621</v>
      </c>
      <c r="D12030" t="s">
        <v>19623</v>
      </c>
      <c r="E12030" s="89">
        <v>0</v>
      </c>
      <c r="F12030" s="89">
        <v>704837</v>
      </c>
      <c r="G12030" s="89">
        <v>7</v>
      </c>
      <c r="H12030" t="s">
        <v>19630</v>
      </c>
      <c r="I12030" s="89"/>
    </row>
    <row r="12031" x14ac:dyDescent="0.3">
      <c r="A12031" t="s">
        <v>15779</v>
      </c>
      <c r="B12031" t="s">
        <v>19481</v>
      </c>
      <c r="C12031" t="s">
        <v>19621</v>
      </c>
      <c r="D12031" t="s">
        <v>19623</v>
      </c>
      <c r="E12031" s="89">
        <v>0</v>
      </c>
      <c r="F12031" s="89">
        <v>704837</v>
      </c>
      <c r="G12031" s="89">
        <v>7</v>
      </c>
      <c r="H12031" t="s">
        <v>19630</v>
      </c>
      <c r="I12031" s="89"/>
    </row>
    <row r="12032" x14ac:dyDescent="0.3">
      <c r="A12032" t="s">
        <v>15780</v>
      </c>
      <c r="B12032" t="s">
        <v>19482</v>
      </c>
      <c r="C12032" t="s">
        <v>19621</v>
      </c>
      <c r="D12032" t="s">
        <v>19623</v>
      </c>
      <c r="E12032" s="89">
        <v>0</v>
      </c>
      <c r="F12032" s="89">
        <v>704837</v>
      </c>
      <c r="G12032" s="89">
        <v>7</v>
      </c>
      <c r="H12032" t="s">
        <v>19630</v>
      </c>
      <c r="I12032" s="89"/>
    </row>
    <row r="12033" x14ac:dyDescent="0.3">
      <c r="A12033" t="s">
        <v>15781</v>
      </c>
      <c r="B12033" t="s">
        <v>19483</v>
      </c>
      <c r="C12033" t="s">
        <v>19621</v>
      </c>
      <c r="D12033" t="s">
        <v>19624</v>
      </c>
      <c r="E12033" s="89">
        <v>7.2761145297141336</v>
      </c>
      <c r="F12033" s="89">
        <v>704837</v>
      </c>
      <c r="G12033" s="89">
        <v>7</v>
      </c>
      <c r="H12033" t="s">
        <v>19629</v>
      </c>
      <c r="I12033" s="89"/>
    </row>
    <row r="12034" x14ac:dyDescent="0.3">
      <c r="A12034" t="s">
        <v>15782</v>
      </c>
      <c r="B12034" t="s">
        <v>19480</v>
      </c>
      <c r="C12034" t="s">
        <v>19621</v>
      </c>
      <c r="D12034" t="s">
        <v>19624</v>
      </c>
      <c r="E12034" s="89">
        <v>0</v>
      </c>
      <c r="F12034" s="89">
        <v>704837</v>
      </c>
      <c r="G12034" s="89">
        <v>7</v>
      </c>
      <c r="H12034" t="s">
        <v>19630</v>
      </c>
      <c r="I12034" s="89"/>
    </row>
    <row r="12035" x14ac:dyDescent="0.3">
      <c r="A12035" t="s">
        <v>15783</v>
      </c>
      <c r="B12035" t="s">
        <v>19481</v>
      </c>
      <c r="C12035" t="s">
        <v>19621</v>
      </c>
      <c r="D12035" t="s">
        <v>19624</v>
      </c>
      <c r="E12035" s="89">
        <v>0</v>
      </c>
      <c r="F12035" s="89">
        <v>704837</v>
      </c>
      <c r="G12035" s="89">
        <v>7</v>
      </c>
      <c r="H12035" t="s">
        <v>19630</v>
      </c>
      <c r="I12035" s="89"/>
    </row>
    <row r="12036" x14ac:dyDescent="0.3">
      <c r="A12036" t="s">
        <v>15784</v>
      </c>
      <c r="B12036" t="s">
        <v>19482</v>
      </c>
      <c r="C12036" t="s">
        <v>19621</v>
      </c>
      <c r="D12036" t="s">
        <v>19624</v>
      </c>
      <c r="E12036" s="89">
        <v>0</v>
      </c>
      <c r="F12036" s="89">
        <v>704837</v>
      </c>
      <c r="G12036" s="89">
        <v>7</v>
      </c>
      <c r="H12036" t="s">
        <v>19630</v>
      </c>
      <c r="I12036" s="89"/>
    </row>
    <row r="12037" x14ac:dyDescent="0.3">
      <c r="A12037" t="s">
        <v>15785</v>
      </c>
      <c r="B12037" t="s">
        <v>19477</v>
      </c>
      <c r="C12037" t="s">
        <v>19622</v>
      </c>
      <c r="D12037" t="s">
        <v>19630</v>
      </c>
      <c r="E12037" s="89">
        <v>1020429402875.541</v>
      </c>
      <c r="F12037" s="89">
        <v>704837</v>
      </c>
      <c r="G12037" s="89">
        <v>7</v>
      </c>
      <c r="H12037" t="s">
        <v>19630</v>
      </c>
      <c r="I12037" s="89"/>
    </row>
    <row r="12038" x14ac:dyDescent="0.3">
      <c r="A12038" t="s">
        <v>15786</v>
      </c>
      <c r="B12038" t="s">
        <v>19478</v>
      </c>
      <c r="C12038" t="s">
        <v>19622</v>
      </c>
      <c r="D12038" t="s">
        <v>19630</v>
      </c>
      <c r="E12038" s="89">
        <v>1</v>
      </c>
      <c r="F12038" s="89">
        <v>704837</v>
      </c>
      <c r="G12038" s="89">
        <v>7</v>
      </c>
      <c r="H12038" t="s">
        <v>19630</v>
      </c>
      <c r="I12038" s="89"/>
    </row>
    <row r="12039" x14ac:dyDescent="0.3">
      <c r="A12039" t="s">
        <v>15787</v>
      </c>
      <c r="B12039" t="s">
        <v>19479</v>
      </c>
      <c r="C12039" t="s">
        <v>19622</v>
      </c>
      <c r="D12039" t="s">
        <v>19630</v>
      </c>
      <c r="E12039" s="89">
        <v>1447752.3212821421</v>
      </c>
      <c r="F12039" s="89">
        <v>704837</v>
      </c>
      <c r="G12039" s="89">
        <v>7</v>
      </c>
      <c r="H12039" t="s">
        <v>19630</v>
      </c>
      <c r="I12039" s="89"/>
    </row>
    <row r="12040" x14ac:dyDescent="0.3">
      <c r="A12040" t="s">
        <v>15788</v>
      </c>
      <c r="B12040" t="s">
        <v>19483</v>
      </c>
      <c r="C12040" t="s">
        <v>19622</v>
      </c>
      <c r="D12040" t="s">
        <v>19614</v>
      </c>
      <c r="E12040" s="89">
        <v>0.9796396557854673</v>
      </c>
      <c r="F12040" s="89">
        <v>704837</v>
      </c>
      <c r="G12040" s="89">
        <v>7</v>
      </c>
      <c r="H12040" t="s">
        <v>19629</v>
      </c>
      <c r="I12040" s="89"/>
    </row>
    <row r="12041" x14ac:dyDescent="0.3">
      <c r="A12041" t="s">
        <v>15789</v>
      </c>
      <c r="B12041" t="s">
        <v>19483</v>
      </c>
      <c r="C12041" t="s">
        <v>19622</v>
      </c>
      <c r="D12041" t="s">
        <v>19615</v>
      </c>
      <c r="E12041" s="89">
        <v>1.0135710862651119</v>
      </c>
      <c r="F12041" s="89">
        <v>704837</v>
      </c>
      <c r="G12041" s="89">
        <v>7</v>
      </c>
      <c r="H12041" t="s">
        <v>19629</v>
      </c>
      <c r="I12041" s="89"/>
    </row>
    <row r="12042" x14ac:dyDescent="0.3">
      <c r="A12042" t="s">
        <v>15790</v>
      </c>
      <c r="B12042" t="s">
        <v>19483</v>
      </c>
      <c r="C12042" t="s">
        <v>19622</v>
      </c>
      <c r="D12042" t="s">
        <v>19616</v>
      </c>
      <c r="E12042" s="89">
        <v>0.97974153076183634</v>
      </c>
      <c r="F12042" s="89">
        <v>704837</v>
      </c>
      <c r="G12042" s="89">
        <v>7</v>
      </c>
      <c r="H12042" t="s">
        <v>19629</v>
      </c>
      <c r="I12042" s="89"/>
    </row>
    <row r="12043" x14ac:dyDescent="0.3">
      <c r="A12043" t="s">
        <v>15791</v>
      </c>
      <c r="B12043" t="s">
        <v>19483</v>
      </c>
      <c r="C12043" t="s">
        <v>19622</v>
      </c>
      <c r="D12043" t="s">
        <v>19617</v>
      </c>
      <c r="E12043" s="89">
        <v>1.010864005602639</v>
      </c>
      <c r="F12043" s="89">
        <v>704837</v>
      </c>
      <c r="G12043" s="89">
        <v>7</v>
      </c>
      <c r="H12043" t="s">
        <v>19629</v>
      </c>
      <c r="I12043" s="89"/>
    </row>
    <row r="12044" x14ac:dyDescent="0.3">
      <c r="A12044" t="s">
        <v>15792</v>
      </c>
      <c r="B12044" t="s">
        <v>19483</v>
      </c>
      <c r="C12044" t="s">
        <v>19622</v>
      </c>
      <c r="D12044" t="s">
        <v>19618</v>
      </c>
      <c r="E12044" s="89">
        <v>1.0049201905831051</v>
      </c>
      <c r="F12044" s="89">
        <v>704837</v>
      </c>
      <c r="G12044" s="89">
        <v>7</v>
      </c>
      <c r="H12044" t="s">
        <v>19629</v>
      </c>
      <c r="I12044" s="89"/>
    </row>
    <row r="12045" x14ac:dyDescent="0.3">
      <c r="A12045" t="s">
        <v>15793</v>
      </c>
      <c r="B12045" t="s">
        <v>19483</v>
      </c>
      <c r="C12045" t="s">
        <v>19622</v>
      </c>
      <c r="D12045" t="s">
        <v>19619</v>
      </c>
      <c r="E12045" s="89">
        <v>1.028406543444611</v>
      </c>
      <c r="F12045" s="89">
        <v>704837</v>
      </c>
      <c r="G12045" s="89">
        <v>7</v>
      </c>
      <c r="H12045" t="s">
        <v>19629</v>
      </c>
      <c r="I12045" s="89"/>
    </row>
    <row r="12046" x14ac:dyDescent="0.3">
      <c r="A12046" t="s">
        <v>15794</v>
      </c>
      <c r="B12046" t="s">
        <v>19483</v>
      </c>
      <c r="C12046" t="s">
        <v>19622</v>
      </c>
      <c r="D12046" t="s">
        <v>19620</v>
      </c>
      <c r="E12046" s="89">
        <v>0.9807964610668034</v>
      </c>
      <c r="F12046" s="89">
        <v>704837</v>
      </c>
      <c r="G12046" s="89">
        <v>7</v>
      </c>
      <c r="H12046" t="s">
        <v>19629</v>
      </c>
      <c r="I12046" s="89"/>
    </row>
    <row r="12047" x14ac:dyDescent="0.3">
      <c r="A12047" t="s">
        <v>15795</v>
      </c>
      <c r="B12047" t="s">
        <v>19483</v>
      </c>
      <c r="C12047" t="s">
        <v>19622</v>
      </c>
      <c r="D12047" t="s">
        <v>19621</v>
      </c>
      <c r="E12047" s="89">
        <v>0.79996783748786793</v>
      </c>
      <c r="F12047" s="89">
        <v>704837</v>
      </c>
      <c r="G12047" s="89">
        <v>7</v>
      </c>
      <c r="H12047" t="s">
        <v>19629</v>
      </c>
      <c r="I12047" s="89"/>
    </row>
    <row r="12048" x14ac:dyDescent="0.3">
      <c r="A12048" t="s">
        <v>15796</v>
      </c>
      <c r="B12048" t="s">
        <v>19483</v>
      </c>
      <c r="C12048" t="s">
        <v>19622</v>
      </c>
      <c r="D12048" t="s">
        <v>19622</v>
      </c>
      <c r="E12048" s="89">
        <v>1</v>
      </c>
      <c r="F12048" s="89">
        <v>704837</v>
      </c>
      <c r="G12048" s="89">
        <v>7</v>
      </c>
      <c r="H12048" t="s">
        <v>19629</v>
      </c>
      <c r="I12048" s="89"/>
    </row>
    <row r="12049" x14ac:dyDescent="0.3">
      <c r="A12049" t="s">
        <v>15797</v>
      </c>
      <c r="B12049" t="s">
        <v>19483</v>
      </c>
      <c r="C12049" t="s">
        <v>19622</v>
      </c>
      <c r="D12049" t="s">
        <v>19623</v>
      </c>
      <c r="E12049" s="89">
        <v>2.2643787045662922</v>
      </c>
      <c r="F12049" s="89">
        <v>704837</v>
      </c>
      <c r="G12049" s="89">
        <v>7</v>
      </c>
      <c r="H12049" t="s">
        <v>19629</v>
      </c>
      <c r="I12049" s="89"/>
    </row>
    <row r="12050" x14ac:dyDescent="0.3">
      <c r="A12050" t="s">
        <v>15798</v>
      </c>
      <c r="B12050" t="s">
        <v>19480</v>
      </c>
      <c r="C12050" t="s">
        <v>19622</v>
      </c>
      <c r="D12050" t="s">
        <v>19623</v>
      </c>
      <c r="E12050" s="89">
        <v>0</v>
      </c>
      <c r="F12050" s="89">
        <v>704837</v>
      </c>
      <c r="G12050" s="89">
        <v>7</v>
      </c>
      <c r="H12050" t="s">
        <v>19630</v>
      </c>
      <c r="I12050" s="89"/>
    </row>
    <row r="12051" x14ac:dyDescent="0.3">
      <c r="A12051" t="s">
        <v>15799</v>
      </c>
      <c r="B12051" t="s">
        <v>19481</v>
      </c>
      <c r="C12051" t="s">
        <v>19622</v>
      </c>
      <c r="D12051" t="s">
        <v>19623</v>
      </c>
      <c r="E12051" s="89">
        <v>0</v>
      </c>
      <c r="F12051" s="89">
        <v>704837</v>
      </c>
      <c r="G12051" s="89">
        <v>7</v>
      </c>
      <c r="H12051" t="s">
        <v>19630</v>
      </c>
      <c r="I12051" s="89"/>
    </row>
    <row r="12052" x14ac:dyDescent="0.3">
      <c r="A12052" t="s">
        <v>15800</v>
      </c>
      <c r="B12052" t="s">
        <v>19482</v>
      </c>
      <c r="C12052" t="s">
        <v>19622</v>
      </c>
      <c r="D12052" t="s">
        <v>19623</v>
      </c>
      <c r="E12052" s="89">
        <v>0</v>
      </c>
      <c r="F12052" s="89">
        <v>704837</v>
      </c>
      <c r="G12052" s="89">
        <v>7</v>
      </c>
      <c r="H12052" t="s">
        <v>19630</v>
      </c>
      <c r="I12052" s="89"/>
    </row>
    <row r="12053" x14ac:dyDescent="0.3">
      <c r="A12053" t="s">
        <v>15801</v>
      </c>
      <c r="B12053" t="s">
        <v>19483</v>
      </c>
      <c r="C12053" t="s">
        <v>19622</v>
      </c>
      <c r="D12053" t="s">
        <v>19624</v>
      </c>
      <c r="E12053" s="89">
        <v>5.5465681418954746</v>
      </c>
      <c r="F12053" s="89">
        <v>704837</v>
      </c>
      <c r="G12053" s="89">
        <v>7</v>
      </c>
      <c r="H12053" t="s">
        <v>19629</v>
      </c>
      <c r="I12053" s="89"/>
    </row>
    <row r="12054" x14ac:dyDescent="0.3">
      <c r="A12054" t="s">
        <v>15802</v>
      </c>
      <c r="B12054" t="s">
        <v>19480</v>
      </c>
      <c r="C12054" t="s">
        <v>19622</v>
      </c>
      <c r="D12054" t="s">
        <v>19624</v>
      </c>
      <c r="E12054" s="89">
        <v>0</v>
      </c>
      <c r="F12054" s="89">
        <v>704837</v>
      </c>
      <c r="G12054" s="89">
        <v>7</v>
      </c>
      <c r="H12054" t="s">
        <v>19630</v>
      </c>
      <c r="I12054" s="89"/>
    </row>
    <row r="12055" x14ac:dyDescent="0.3">
      <c r="A12055" t="s">
        <v>15803</v>
      </c>
      <c r="B12055" t="s">
        <v>19481</v>
      </c>
      <c r="C12055" t="s">
        <v>19622</v>
      </c>
      <c r="D12055" t="s">
        <v>19624</v>
      </c>
      <c r="E12055" s="89">
        <v>0</v>
      </c>
      <c r="F12055" s="89">
        <v>704837</v>
      </c>
      <c r="G12055" s="89">
        <v>7</v>
      </c>
      <c r="H12055" t="s">
        <v>19630</v>
      </c>
      <c r="I12055" s="89"/>
    </row>
    <row r="12056" x14ac:dyDescent="0.3">
      <c r="A12056" t="s">
        <v>15804</v>
      </c>
      <c r="B12056" t="s">
        <v>19482</v>
      </c>
      <c r="C12056" t="s">
        <v>19622</v>
      </c>
      <c r="D12056" t="s">
        <v>19624</v>
      </c>
      <c r="E12056" s="89">
        <v>0</v>
      </c>
      <c r="F12056" s="89">
        <v>704837</v>
      </c>
      <c r="G12056" s="89">
        <v>7</v>
      </c>
      <c r="H12056" t="s">
        <v>19630</v>
      </c>
      <c r="I12056" s="89"/>
    </row>
    <row r="12057" x14ac:dyDescent="0.3">
      <c r="A12057" t="s">
        <v>15474</v>
      </c>
      <c r="B12057" t="s">
        <v>19483</v>
      </c>
      <c r="C12057" t="s">
        <v>19510</v>
      </c>
      <c r="D12057" t="s">
        <v>19614</v>
      </c>
      <c r="E12057" s="89">
        <v>3.8377769314801843E-2</v>
      </c>
      <c r="F12057" s="89">
        <v>704837</v>
      </c>
      <c r="G12057" s="89">
        <v>7</v>
      </c>
      <c r="H12057" t="s">
        <v>19629</v>
      </c>
      <c r="I12057" s="89"/>
    </row>
    <row r="12058" x14ac:dyDescent="0.3">
      <c r="A12058" t="s">
        <v>15475</v>
      </c>
      <c r="B12058" t="s">
        <v>19483</v>
      </c>
      <c r="C12058" t="s">
        <v>19510</v>
      </c>
      <c r="D12058" t="s">
        <v>19615</v>
      </c>
      <c r="E12058" s="89">
        <v>3.974676742248133E-2</v>
      </c>
      <c r="F12058" s="89">
        <v>704837</v>
      </c>
      <c r="G12058" s="89">
        <v>7</v>
      </c>
      <c r="H12058" t="s">
        <v>19629</v>
      </c>
      <c r="I12058" s="89"/>
    </row>
    <row r="12059" x14ac:dyDescent="0.3">
      <c r="A12059" t="s">
        <v>15476</v>
      </c>
      <c r="B12059" t="s">
        <v>19483</v>
      </c>
      <c r="C12059" t="s">
        <v>19510</v>
      </c>
      <c r="D12059" t="s">
        <v>19616</v>
      </c>
      <c r="E12059" s="89">
        <v>3.838409523559682E-2</v>
      </c>
      <c r="F12059" s="89">
        <v>704837</v>
      </c>
      <c r="G12059" s="89">
        <v>7</v>
      </c>
      <c r="H12059" t="s">
        <v>19629</v>
      </c>
      <c r="I12059" s="89"/>
    </row>
    <row r="12060" x14ac:dyDescent="0.3">
      <c r="A12060" t="s">
        <v>15477</v>
      </c>
      <c r="B12060" t="s">
        <v>19483</v>
      </c>
      <c r="C12060" t="s">
        <v>19510</v>
      </c>
      <c r="D12060" t="s">
        <v>19617</v>
      </c>
      <c r="E12060" s="89">
        <v>3.9632733000655847E-2</v>
      </c>
      <c r="F12060" s="89">
        <v>704837</v>
      </c>
      <c r="G12060" s="89">
        <v>7</v>
      </c>
      <c r="H12060" t="s">
        <v>19629</v>
      </c>
      <c r="I12060" s="89"/>
    </row>
    <row r="12061" x14ac:dyDescent="0.3">
      <c r="A12061" t="s">
        <v>15478</v>
      </c>
      <c r="B12061" t="s">
        <v>19483</v>
      </c>
      <c r="C12061" t="s">
        <v>19510</v>
      </c>
      <c r="D12061" t="s">
        <v>19618</v>
      </c>
      <c r="E12061" s="89">
        <v>3.9436978288100229E-2</v>
      </c>
      <c r="F12061" s="89">
        <v>704837</v>
      </c>
      <c r="G12061" s="89">
        <v>7</v>
      </c>
      <c r="H12061" t="s">
        <v>19629</v>
      </c>
      <c r="I12061" s="89"/>
    </row>
    <row r="12062" x14ac:dyDescent="0.3">
      <c r="A12062" t="s">
        <v>15479</v>
      </c>
      <c r="B12062" t="s">
        <v>19483</v>
      </c>
      <c r="C12062" t="s">
        <v>19510</v>
      </c>
      <c r="D12062" t="s">
        <v>19619</v>
      </c>
      <c r="E12062" s="89">
        <v>4.0689347374381117E-2</v>
      </c>
      <c r="F12062" s="89">
        <v>704837</v>
      </c>
      <c r="G12062" s="89">
        <v>7</v>
      </c>
      <c r="H12062" t="s">
        <v>19629</v>
      </c>
      <c r="I12062" s="89"/>
    </row>
    <row r="12063" x14ac:dyDescent="0.3">
      <c r="A12063" t="s">
        <v>15480</v>
      </c>
      <c r="B12063" t="s">
        <v>19483</v>
      </c>
      <c r="C12063" t="s">
        <v>19510</v>
      </c>
      <c r="D12063" t="s">
        <v>19620</v>
      </c>
      <c r="E12063" s="89">
        <v>3.8516685837654822E-2</v>
      </c>
      <c r="F12063" s="89">
        <v>704837</v>
      </c>
      <c r="G12063" s="89">
        <v>7</v>
      </c>
      <c r="H12063" t="s">
        <v>19629</v>
      </c>
      <c r="I12063" s="89"/>
    </row>
    <row r="12064" x14ac:dyDescent="0.3">
      <c r="A12064" t="s">
        <v>15481</v>
      </c>
      <c r="B12064" t="s">
        <v>19483</v>
      </c>
      <c r="C12064" t="s">
        <v>19510</v>
      </c>
      <c r="D12064" t="s">
        <v>19621</v>
      </c>
      <c r="E12064" s="89">
        <v>3.1000356854379251E-2</v>
      </c>
      <c r="F12064" s="89">
        <v>704837</v>
      </c>
      <c r="G12064" s="89">
        <v>7</v>
      </c>
      <c r="H12064" t="s">
        <v>19629</v>
      </c>
      <c r="I12064" s="89"/>
    </row>
    <row r="12065" x14ac:dyDescent="0.3">
      <c r="A12065" t="s">
        <v>15482</v>
      </c>
      <c r="B12065" t="s">
        <v>19483</v>
      </c>
      <c r="C12065" t="s">
        <v>19510</v>
      </c>
      <c r="D12065" t="s">
        <v>19622</v>
      </c>
      <c r="E12065" s="89">
        <v>3.9239981918233323E-2</v>
      </c>
      <c r="F12065" s="89">
        <v>704837</v>
      </c>
      <c r="G12065" s="89">
        <v>7</v>
      </c>
      <c r="H12065" t="s">
        <v>19629</v>
      </c>
      <c r="I12065" s="89"/>
    </row>
    <row r="12066" x14ac:dyDescent="0.3">
      <c r="A12066" t="s">
        <v>15483</v>
      </c>
      <c r="B12066" t="s">
        <v>19483</v>
      </c>
      <c r="C12066" t="s">
        <v>19510</v>
      </c>
      <c r="D12066" t="s">
        <v>19623</v>
      </c>
      <c r="E12066" s="89">
        <v>8.8249617665490804E-2</v>
      </c>
      <c r="F12066" s="89">
        <v>704837</v>
      </c>
      <c r="G12066" s="89">
        <v>7</v>
      </c>
      <c r="H12066" t="s">
        <v>19629</v>
      </c>
      <c r="I12066" s="89"/>
    </row>
    <row r="12067" x14ac:dyDescent="0.3">
      <c r="A12067" t="s">
        <v>15484</v>
      </c>
      <c r="B12067" t="s">
        <v>19483</v>
      </c>
      <c r="C12067" t="s">
        <v>19510</v>
      </c>
      <c r="D12067" t="s">
        <v>19624</v>
      </c>
      <c r="E12067" s="89">
        <v>0.2174198737127391</v>
      </c>
      <c r="F12067" s="89">
        <v>704837</v>
      </c>
      <c r="G12067" s="89">
        <v>7</v>
      </c>
      <c r="H12067" t="s">
        <v>19629</v>
      </c>
      <c r="I12067" s="89"/>
    </row>
    <row r="12068" x14ac:dyDescent="0.3">
      <c r="A12068" t="s">
        <v>15485</v>
      </c>
      <c r="B12068" t="s">
        <v>19476</v>
      </c>
      <c r="C12068" t="s">
        <v>19521</v>
      </c>
      <c r="D12068" t="s">
        <v>19630</v>
      </c>
      <c r="E12068" s="89">
        <v>676866</v>
      </c>
      <c r="F12068" s="89">
        <v>704837</v>
      </c>
      <c r="G12068" s="89">
        <v>7</v>
      </c>
      <c r="H12068" t="s">
        <v>19630</v>
      </c>
      <c r="I12068" s="89"/>
    </row>
    <row r="12069" x14ac:dyDescent="0.3">
      <c r="A12069" t="s">
        <v>15486</v>
      </c>
      <c r="B12069" t="s">
        <v>19477</v>
      </c>
      <c r="C12069" t="s">
        <v>19521</v>
      </c>
      <c r="D12069" t="s">
        <v>19630</v>
      </c>
      <c r="E12069" s="89">
        <v>7769760665.4862041</v>
      </c>
      <c r="F12069" s="89">
        <v>704837</v>
      </c>
      <c r="G12069" s="89">
        <v>7</v>
      </c>
      <c r="H12069" t="s">
        <v>19630</v>
      </c>
      <c r="I12069" s="89"/>
    </row>
    <row r="12070" x14ac:dyDescent="0.3">
      <c r="A12070" t="s">
        <v>15487</v>
      </c>
      <c r="B12070" t="s">
        <v>19478</v>
      </c>
      <c r="C12070" t="s">
        <v>19521</v>
      </c>
      <c r="D12070" t="s">
        <v>19630</v>
      </c>
      <c r="E12070" s="89">
        <v>0.96031564744756592</v>
      </c>
      <c r="F12070" s="89">
        <v>704837</v>
      </c>
      <c r="G12070" s="89">
        <v>7</v>
      </c>
      <c r="H12070" t="s">
        <v>19630</v>
      </c>
      <c r="I12070" s="89"/>
    </row>
    <row r="12071" x14ac:dyDescent="0.3">
      <c r="A12071" t="s">
        <v>15488</v>
      </c>
      <c r="B12071" t="s">
        <v>19479</v>
      </c>
      <c r="C12071" t="s">
        <v>19521</v>
      </c>
      <c r="D12071" t="s">
        <v>19630</v>
      </c>
      <c r="E12071" s="89">
        <v>11023.485806627919</v>
      </c>
      <c r="F12071" s="89">
        <v>704837</v>
      </c>
      <c r="G12071" s="89">
        <v>7</v>
      </c>
      <c r="H12071" t="s">
        <v>19630</v>
      </c>
      <c r="I12071" s="89"/>
    </row>
    <row r="12072" x14ac:dyDescent="0.3">
      <c r="A12072" t="s">
        <v>15816</v>
      </c>
      <c r="B12072" t="s">
        <v>19480</v>
      </c>
      <c r="C12072" t="s">
        <v>19527</v>
      </c>
      <c r="D12072" t="s">
        <v>19623</v>
      </c>
      <c r="E12072" s="89">
        <v>0</v>
      </c>
      <c r="F12072" s="89">
        <v>704837</v>
      </c>
      <c r="G12072" s="89">
        <v>7</v>
      </c>
      <c r="H12072" t="s">
        <v>19630</v>
      </c>
      <c r="I12072" s="89"/>
    </row>
    <row r="12073" x14ac:dyDescent="0.3">
      <c r="A12073" t="s">
        <v>15817</v>
      </c>
      <c r="B12073" t="s">
        <v>19481</v>
      </c>
      <c r="C12073" t="s">
        <v>19527</v>
      </c>
      <c r="D12073" t="s">
        <v>19623</v>
      </c>
      <c r="E12073" s="89">
        <v>0</v>
      </c>
      <c r="F12073" s="89">
        <v>704837</v>
      </c>
      <c r="G12073" s="89">
        <v>7</v>
      </c>
      <c r="H12073" t="s">
        <v>19630</v>
      </c>
      <c r="I12073" s="89"/>
    </row>
    <row r="12074" x14ac:dyDescent="0.3">
      <c r="A12074" t="s">
        <v>15818</v>
      </c>
      <c r="B12074" t="s">
        <v>19482</v>
      </c>
      <c r="C12074" t="s">
        <v>19527</v>
      </c>
      <c r="D12074" t="s">
        <v>19623</v>
      </c>
      <c r="E12074" s="89">
        <v>0</v>
      </c>
      <c r="F12074" s="89">
        <v>704837</v>
      </c>
      <c r="G12074" s="89">
        <v>7</v>
      </c>
      <c r="H12074" t="s">
        <v>19630</v>
      </c>
      <c r="I12074" s="89"/>
    </row>
    <row r="12075" x14ac:dyDescent="0.3">
      <c r="A12075" t="s">
        <v>15819</v>
      </c>
      <c r="B12075" t="s">
        <v>19480</v>
      </c>
      <c r="C12075" t="s">
        <v>19527</v>
      </c>
      <c r="D12075" t="s">
        <v>19624</v>
      </c>
      <c r="E12075" s="89">
        <v>0</v>
      </c>
      <c r="F12075" s="89">
        <v>704837</v>
      </c>
      <c r="G12075" s="89">
        <v>7</v>
      </c>
      <c r="H12075" t="s">
        <v>19630</v>
      </c>
      <c r="I12075" s="89"/>
    </row>
    <row r="12076" x14ac:dyDescent="0.3">
      <c r="A12076" t="s">
        <v>15820</v>
      </c>
      <c r="B12076" t="s">
        <v>19481</v>
      </c>
      <c r="C12076" t="s">
        <v>19527</v>
      </c>
      <c r="D12076" t="s">
        <v>19624</v>
      </c>
      <c r="E12076" s="89">
        <v>0</v>
      </c>
      <c r="F12076" s="89">
        <v>704837</v>
      </c>
      <c r="G12076" s="89">
        <v>7</v>
      </c>
      <c r="H12076" t="s">
        <v>19630</v>
      </c>
      <c r="I12076" s="89"/>
    </row>
    <row r="12077" x14ac:dyDescent="0.3">
      <c r="A12077" t="s">
        <v>15821</v>
      </c>
      <c r="B12077" t="s">
        <v>19482</v>
      </c>
      <c r="C12077" t="s">
        <v>19527</v>
      </c>
      <c r="D12077" t="s">
        <v>19624</v>
      </c>
      <c r="E12077" s="89">
        <v>0</v>
      </c>
      <c r="F12077" s="89">
        <v>704837</v>
      </c>
      <c r="G12077" s="89">
        <v>7</v>
      </c>
      <c r="H12077" t="s">
        <v>19630</v>
      </c>
      <c r="I12077" s="89"/>
    </row>
    <row r="12078" x14ac:dyDescent="0.3">
      <c r="A12078" t="s">
        <v>15822</v>
      </c>
      <c r="B12078" t="s">
        <v>19480</v>
      </c>
      <c r="C12078" t="s">
        <v>19528</v>
      </c>
      <c r="D12078" t="s">
        <v>19623</v>
      </c>
      <c r="E12078" s="89">
        <v>0</v>
      </c>
      <c r="F12078" s="89">
        <v>704837</v>
      </c>
      <c r="G12078" s="89">
        <v>7</v>
      </c>
      <c r="H12078" t="s">
        <v>19630</v>
      </c>
      <c r="I12078" s="89"/>
    </row>
    <row r="12079" x14ac:dyDescent="0.3">
      <c r="A12079" t="s">
        <v>15823</v>
      </c>
      <c r="B12079" t="s">
        <v>19481</v>
      </c>
      <c r="C12079" t="s">
        <v>19528</v>
      </c>
      <c r="D12079" t="s">
        <v>19623</v>
      </c>
      <c r="E12079" s="89">
        <v>0</v>
      </c>
      <c r="F12079" s="89">
        <v>704837</v>
      </c>
      <c r="G12079" s="89">
        <v>7</v>
      </c>
      <c r="H12079" t="s">
        <v>19630</v>
      </c>
      <c r="I12079" s="89"/>
    </row>
    <row r="12080" x14ac:dyDescent="0.3">
      <c r="A12080" t="s">
        <v>15824</v>
      </c>
      <c r="B12080" t="s">
        <v>19482</v>
      </c>
      <c r="C12080" t="s">
        <v>19528</v>
      </c>
      <c r="D12080" t="s">
        <v>19623</v>
      </c>
      <c r="E12080" s="89">
        <v>0</v>
      </c>
      <c r="F12080" s="89">
        <v>704837</v>
      </c>
      <c r="G12080" s="89">
        <v>7</v>
      </c>
      <c r="H12080" t="s">
        <v>19630</v>
      </c>
      <c r="I12080" s="89"/>
    </row>
    <row r="12081" x14ac:dyDescent="0.3">
      <c r="A12081" t="s">
        <v>15825</v>
      </c>
      <c r="B12081" t="s">
        <v>19480</v>
      </c>
      <c r="C12081" t="s">
        <v>19528</v>
      </c>
      <c r="D12081" t="s">
        <v>19624</v>
      </c>
      <c r="E12081" s="89">
        <v>0</v>
      </c>
      <c r="F12081" s="89">
        <v>704837</v>
      </c>
      <c r="G12081" s="89">
        <v>7</v>
      </c>
      <c r="H12081" t="s">
        <v>19630</v>
      </c>
      <c r="I12081" s="89"/>
    </row>
    <row r="12082" x14ac:dyDescent="0.3">
      <c r="A12082" t="s">
        <v>15826</v>
      </c>
      <c r="B12082" t="s">
        <v>19481</v>
      </c>
      <c r="C12082" t="s">
        <v>19528</v>
      </c>
      <c r="D12082" t="s">
        <v>19624</v>
      </c>
      <c r="E12082" s="89">
        <v>0</v>
      </c>
      <c r="F12082" s="89">
        <v>704837</v>
      </c>
      <c r="G12082" s="89">
        <v>7</v>
      </c>
      <c r="H12082" t="s">
        <v>19630</v>
      </c>
      <c r="I12082" s="89"/>
    </row>
    <row r="12083" x14ac:dyDescent="0.3">
      <c r="A12083" t="s">
        <v>15827</v>
      </c>
      <c r="B12083" t="s">
        <v>19482</v>
      </c>
      <c r="C12083" t="s">
        <v>19528</v>
      </c>
      <c r="D12083" t="s">
        <v>19624</v>
      </c>
      <c r="E12083" s="89">
        <v>0</v>
      </c>
      <c r="F12083" s="89">
        <v>704837</v>
      </c>
      <c r="G12083" s="89">
        <v>7</v>
      </c>
      <c r="H12083" t="s">
        <v>19630</v>
      </c>
      <c r="I12083" s="89"/>
    </row>
    <row r="12084" x14ac:dyDescent="0.3">
      <c r="A12084" t="s">
        <v>15828</v>
      </c>
      <c r="B12084" t="s">
        <v>19480</v>
      </c>
      <c r="C12084" t="s">
        <v>19529</v>
      </c>
      <c r="D12084" t="s">
        <v>19623</v>
      </c>
      <c r="E12084" s="89">
        <v>2.1451768281177072E-3</v>
      </c>
      <c r="F12084" s="89">
        <v>704837</v>
      </c>
      <c r="G12084" s="89">
        <v>7</v>
      </c>
      <c r="H12084" t="s">
        <v>19630</v>
      </c>
      <c r="I12084" s="89"/>
    </row>
    <row r="12085" x14ac:dyDescent="0.3">
      <c r="A12085" t="s">
        <v>15829</v>
      </c>
      <c r="B12085" t="s">
        <v>19481</v>
      </c>
      <c r="C12085" t="s">
        <v>19529</v>
      </c>
      <c r="D12085" t="s">
        <v>19623</v>
      </c>
      <c r="E12085" s="89">
        <v>6.5764441685613542E-4</v>
      </c>
      <c r="F12085" s="89">
        <v>704837</v>
      </c>
      <c r="G12085" s="89">
        <v>7</v>
      </c>
      <c r="H12085" t="s">
        <v>19630</v>
      </c>
      <c r="I12085" s="89"/>
    </row>
    <row r="12086" x14ac:dyDescent="0.3">
      <c r="A12086" t="s">
        <v>15830</v>
      </c>
      <c r="B12086" t="s">
        <v>19482</v>
      </c>
      <c r="C12086" t="s">
        <v>19529</v>
      </c>
      <c r="D12086" t="s">
        <v>19623</v>
      </c>
      <c r="E12086" s="89">
        <v>2.0161330675650459E-4</v>
      </c>
      <c r="F12086" s="89">
        <v>704837</v>
      </c>
      <c r="G12086" s="89">
        <v>7</v>
      </c>
      <c r="H12086" t="s">
        <v>19630</v>
      </c>
      <c r="I12086" s="89"/>
    </row>
    <row r="12087" x14ac:dyDescent="0.3">
      <c r="A12087" t="s">
        <v>15831</v>
      </c>
      <c r="B12087" t="s">
        <v>19480</v>
      </c>
      <c r="C12087" t="s">
        <v>19529</v>
      </c>
      <c r="D12087" t="s">
        <v>19624</v>
      </c>
      <c r="E12087" s="89">
        <v>0</v>
      </c>
      <c r="F12087" s="89">
        <v>704837</v>
      </c>
      <c r="G12087" s="89">
        <v>7</v>
      </c>
      <c r="H12087" t="s">
        <v>19630</v>
      </c>
      <c r="I12087" s="89"/>
    </row>
    <row r="12088" x14ac:dyDescent="0.3">
      <c r="A12088" t="s">
        <v>15832</v>
      </c>
      <c r="B12088" t="s">
        <v>19481</v>
      </c>
      <c r="C12088" t="s">
        <v>19529</v>
      </c>
      <c r="D12088" t="s">
        <v>19624</v>
      </c>
      <c r="E12088" s="89">
        <v>0</v>
      </c>
      <c r="F12088" s="89">
        <v>704837</v>
      </c>
      <c r="G12088" s="89">
        <v>7</v>
      </c>
      <c r="H12088" t="s">
        <v>19630</v>
      </c>
      <c r="I12088" s="89"/>
    </row>
    <row r="12089" x14ac:dyDescent="0.3">
      <c r="A12089" t="s">
        <v>15833</v>
      </c>
      <c r="B12089" t="s">
        <v>19482</v>
      </c>
      <c r="C12089" t="s">
        <v>19529</v>
      </c>
      <c r="D12089" t="s">
        <v>19624</v>
      </c>
      <c r="E12089" s="89">
        <v>0</v>
      </c>
      <c r="F12089" s="89">
        <v>704837</v>
      </c>
      <c r="G12089" s="89">
        <v>7</v>
      </c>
      <c r="H12089" t="s">
        <v>19630</v>
      </c>
      <c r="I12089" s="89"/>
    </row>
    <row r="12090" x14ac:dyDescent="0.3">
      <c r="A12090" t="s">
        <v>15834</v>
      </c>
      <c r="B12090" t="s">
        <v>19480</v>
      </c>
      <c r="C12090" t="s">
        <v>19530</v>
      </c>
      <c r="D12090" t="s">
        <v>19623</v>
      </c>
      <c r="E12090" s="89">
        <v>0</v>
      </c>
      <c r="F12090" s="89">
        <v>704837</v>
      </c>
      <c r="G12090" s="89">
        <v>7</v>
      </c>
      <c r="H12090" t="s">
        <v>19630</v>
      </c>
      <c r="I12090" s="89"/>
    </row>
    <row r="12091" x14ac:dyDescent="0.3">
      <c r="A12091" t="s">
        <v>15835</v>
      </c>
      <c r="B12091" t="s">
        <v>19481</v>
      </c>
      <c r="C12091" t="s">
        <v>19530</v>
      </c>
      <c r="D12091" t="s">
        <v>19623</v>
      </c>
      <c r="E12091" s="89">
        <v>0</v>
      </c>
      <c r="F12091" s="89">
        <v>704837</v>
      </c>
      <c r="G12091" s="89">
        <v>7</v>
      </c>
      <c r="H12091" t="s">
        <v>19630</v>
      </c>
      <c r="I12091" s="89"/>
    </row>
    <row r="12092" x14ac:dyDescent="0.3">
      <c r="A12092" t="s">
        <v>15836</v>
      </c>
      <c r="B12092" t="s">
        <v>19482</v>
      </c>
      <c r="C12092" t="s">
        <v>19530</v>
      </c>
      <c r="D12092" t="s">
        <v>19623</v>
      </c>
      <c r="E12092" s="89">
        <v>0</v>
      </c>
      <c r="F12092" s="89">
        <v>704837</v>
      </c>
      <c r="G12092" s="89">
        <v>7</v>
      </c>
      <c r="H12092" t="s">
        <v>19630</v>
      </c>
      <c r="I12092" s="89"/>
    </row>
    <row r="12093" x14ac:dyDescent="0.3">
      <c r="A12093" t="s">
        <v>15837</v>
      </c>
      <c r="B12093" t="s">
        <v>19480</v>
      </c>
      <c r="C12093" t="s">
        <v>19530</v>
      </c>
      <c r="D12093" t="s">
        <v>19624</v>
      </c>
      <c r="E12093" s="89">
        <v>0</v>
      </c>
      <c r="F12093" s="89">
        <v>704837</v>
      </c>
      <c r="G12093" s="89">
        <v>7</v>
      </c>
      <c r="H12093" t="s">
        <v>19630</v>
      </c>
      <c r="I12093" s="89"/>
    </row>
    <row r="12094" x14ac:dyDescent="0.3">
      <c r="A12094" t="s">
        <v>15838</v>
      </c>
      <c r="B12094" t="s">
        <v>19481</v>
      </c>
      <c r="C12094" t="s">
        <v>19530</v>
      </c>
      <c r="D12094" t="s">
        <v>19624</v>
      </c>
      <c r="E12094" s="89">
        <v>0</v>
      </c>
      <c r="F12094" s="89">
        <v>704837</v>
      </c>
      <c r="G12094" s="89">
        <v>7</v>
      </c>
      <c r="H12094" t="s">
        <v>19630</v>
      </c>
      <c r="I12094" s="89"/>
    </row>
    <row r="12095" x14ac:dyDescent="0.3">
      <c r="A12095" t="s">
        <v>15839</v>
      </c>
      <c r="B12095" t="s">
        <v>19482</v>
      </c>
      <c r="C12095" t="s">
        <v>19530</v>
      </c>
      <c r="D12095" t="s">
        <v>19624</v>
      </c>
      <c r="E12095" s="89">
        <v>0</v>
      </c>
      <c r="F12095" s="89">
        <v>704837</v>
      </c>
      <c r="G12095" s="89">
        <v>7</v>
      </c>
      <c r="H12095" t="s">
        <v>19630</v>
      </c>
      <c r="I12095" s="89"/>
    </row>
    <row r="12096" x14ac:dyDescent="0.3">
      <c r="A12096" t="s">
        <v>15840</v>
      </c>
      <c r="B12096" t="s">
        <v>19480</v>
      </c>
      <c r="C12096" t="s">
        <v>19531</v>
      </c>
      <c r="D12096" t="s">
        <v>19623</v>
      </c>
      <c r="E12096" s="89">
        <v>0</v>
      </c>
      <c r="F12096" s="89">
        <v>704837</v>
      </c>
      <c r="G12096" s="89">
        <v>7</v>
      </c>
      <c r="H12096" t="s">
        <v>19630</v>
      </c>
      <c r="I12096" s="89"/>
    </row>
    <row r="12097" x14ac:dyDescent="0.3">
      <c r="A12097" t="s">
        <v>15841</v>
      </c>
      <c r="B12097" t="s">
        <v>19481</v>
      </c>
      <c r="C12097" t="s">
        <v>19531</v>
      </c>
      <c r="D12097" t="s">
        <v>19623</v>
      </c>
      <c r="E12097" s="89">
        <v>0</v>
      </c>
      <c r="F12097" s="89">
        <v>704837</v>
      </c>
      <c r="G12097" s="89">
        <v>7</v>
      </c>
      <c r="H12097" t="s">
        <v>19630</v>
      </c>
      <c r="I12097" s="89"/>
    </row>
    <row r="12098" x14ac:dyDescent="0.3">
      <c r="A12098" t="s">
        <v>15842</v>
      </c>
      <c r="B12098" t="s">
        <v>19482</v>
      </c>
      <c r="C12098" t="s">
        <v>19531</v>
      </c>
      <c r="D12098" t="s">
        <v>19623</v>
      </c>
      <c r="E12098" s="89">
        <v>0</v>
      </c>
      <c r="F12098" s="89">
        <v>704837</v>
      </c>
      <c r="G12098" s="89">
        <v>7</v>
      </c>
      <c r="H12098" t="s">
        <v>19630</v>
      </c>
      <c r="I12098" s="89"/>
    </row>
    <row r="12099" x14ac:dyDescent="0.3">
      <c r="A12099" t="s">
        <v>15843</v>
      </c>
      <c r="B12099" t="s">
        <v>19480</v>
      </c>
      <c r="C12099" t="s">
        <v>19531</v>
      </c>
      <c r="D12099" t="s">
        <v>19624</v>
      </c>
      <c r="E12099" s="89">
        <v>0</v>
      </c>
      <c r="F12099" s="89">
        <v>704837</v>
      </c>
      <c r="G12099" s="89">
        <v>7</v>
      </c>
      <c r="H12099" t="s">
        <v>19630</v>
      </c>
      <c r="I12099" s="89"/>
    </row>
    <row r="12100" x14ac:dyDescent="0.3">
      <c r="A12100" t="s">
        <v>15844</v>
      </c>
      <c r="B12100" t="s">
        <v>19481</v>
      </c>
      <c r="C12100" t="s">
        <v>19531</v>
      </c>
      <c r="D12100" t="s">
        <v>19624</v>
      </c>
      <c r="E12100" s="89">
        <v>0</v>
      </c>
      <c r="F12100" s="89">
        <v>704837</v>
      </c>
      <c r="G12100" s="89">
        <v>7</v>
      </c>
      <c r="H12100" t="s">
        <v>19630</v>
      </c>
      <c r="I12100" s="89"/>
    </row>
    <row r="12101" x14ac:dyDescent="0.3">
      <c r="A12101" t="s">
        <v>15845</v>
      </c>
      <c r="B12101" t="s">
        <v>19482</v>
      </c>
      <c r="C12101" t="s">
        <v>19531</v>
      </c>
      <c r="D12101" t="s">
        <v>19624</v>
      </c>
      <c r="E12101" s="89">
        <v>0</v>
      </c>
      <c r="F12101" s="89">
        <v>704837</v>
      </c>
      <c r="G12101" s="89">
        <v>7</v>
      </c>
      <c r="H12101" t="s">
        <v>19630</v>
      </c>
      <c r="I12101" s="89"/>
    </row>
    <row r="12102" x14ac:dyDescent="0.3">
      <c r="A12102" t="s">
        <v>15846</v>
      </c>
      <c r="B12102" t="s">
        <v>19480</v>
      </c>
      <c r="C12102" t="s">
        <v>19532</v>
      </c>
      <c r="D12102" t="s">
        <v>19623</v>
      </c>
      <c r="E12102" s="89">
        <v>0</v>
      </c>
      <c r="F12102" s="89">
        <v>704837</v>
      </c>
      <c r="G12102" s="89">
        <v>7</v>
      </c>
      <c r="H12102" t="s">
        <v>19630</v>
      </c>
      <c r="I12102" s="89"/>
    </row>
    <row r="12103" x14ac:dyDescent="0.3">
      <c r="A12103" t="s">
        <v>15847</v>
      </c>
      <c r="B12103" t="s">
        <v>19481</v>
      </c>
      <c r="C12103" t="s">
        <v>19532</v>
      </c>
      <c r="D12103" t="s">
        <v>19623</v>
      </c>
      <c r="E12103" s="89">
        <v>0</v>
      </c>
      <c r="F12103" s="89">
        <v>704837</v>
      </c>
      <c r="G12103" s="89">
        <v>7</v>
      </c>
      <c r="H12103" t="s">
        <v>19630</v>
      </c>
      <c r="I12103" s="89"/>
    </row>
    <row r="12104" x14ac:dyDescent="0.3">
      <c r="A12104" t="s">
        <v>15848</v>
      </c>
      <c r="B12104" t="s">
        <v>19482</v>
      </c>
      <c r="C12104" t="s">
        <v>19532</v>
      </c>
      <c r="D12104" t="s">
        <v>19623</v>
      </c>
      <c r="E12104" s="89">
        <v>0</v>
      </c>
      <c r="F12104" s="89">
        <v>704837</v>
      </c>
      <c r="G12104" s="89">
        <v>7</v>
      </c>
      <c r="H12104" t="s">
        <v>19630</v>
      </c>
      <c r="I12104" s="89"/>
    </row>
    <row r="12105" x14ac:dyDescent="0.3">
      <c r="A12105" t="s">
        <v>15849</v>
      </c>
      <c r="B12105" t="s">
        <v>19480</v>
      </c>
      <c r="C12105" t="s">
        <v>19532</v>
      </c>
      <c r="D12105" t="s">
        <v>19624</v>
      </c>
      <c r="E12105" s="89">
        <v>0</v>
      </c>
      <c r="F12105" s="89">
        <v>704837</v>
      </c>
      <c r="G12105" s="89">
        <v>7</v>
      </c>
      <c r="H12105" t="s">
        <v>19630</v>
      </c>
      <c r="I12105" s="89"/>
    </row>
    <row r="12106" x14ac:dyDescent="0.3">
      <c r="A12106" t="s">
        <v>15850</v>
      </c>
      <c r="B12106" t="s">
        <v>19481</v>
      </c>
      <c r="C12106" t="s">
        <v>19532</v>
      </c>
      <c r="D12106" t="s">
        <v>19624</v>
      </c>
      <c r="E12106" s="89">
        <v>0</v>
      </c>
      <c r="F12106" s="89">
        <v>704837</v>
      </c>
      <c r="G12106" s="89">
        <v>7</v>
      </c>
      <c r="H12106" t="s">
        <v>19630</v>
      </c>
      <c r="I12106" s="89"/>
    </row>
    <row r="12107" x14ac:dyDescent="0.3">
      <c r="A12107" t="s">
        <v>15851</v>
      </c>
      <c r="B12107" t="s">
        <v>19482</v>
      </c>
      <c r="C12107" t="s">
        <v>19532</v>
      </c>
      <c r="D12107" t="s">
        <v>19624</v>
      </c>
      <c r="E12107" s="89">
        <v>0</v>
      </c>
      <c r="F12107" s="89">
        <v>704837</v>
      </c>
      <c r="G12107" s="89">
        <v>7</v>
      </c>
      <c r="H12107" t="s">
        <v>19630</v>
      </c>
      <c r="I12107" s="89"/>
    </row>
    <row r="12108" x14ac:dyDescent="0.3">
      <c r="A12108" t="s">
        <v>15852</v>
      </c>
      <c r="B12108" t="s">
        <v>19480</v>
      </c>
      <c r="C12108" t="s">
        <v>19533</v>
      </c>
      <c r="D12108" t="s">
        <v>19623</v>
      </c>
      <c r="E12108" s="89">
        <v>0</v>
      </c>
      <c r="F12108" s="89">
        <v>704837</v>
      </c>
      <c r="G12108" s="89">
        <v>7</v>
      </c>
      <c r="H12108" t="s">
        <v>19630</v>
      </c>
      <c r="I12108" s="89"/>
    </row>
    <row r="12109" x14ac:dyDescent="0.3">
      <c r="A12109" t="s">
        <v>15853</v>
      </c>
      <c r="B12109" t="s">
        <v>19481</v>
      </c>
      <c r="C12109" t="s">
        <v>19533</v>
      </c>
      <c r="D12109" t="s">
        <v>19623</v>
      </c>
      <c r="E12109" s="89">
        <v>0</v>
      </c>
      <c r="F12109" s="89">
        <v>704837</v>
      </c>
      <c r="G12109" s="89">
        <v>7</v>
      </c>
      <c r="H12109" t="s">
        <v>19630</v>
      </c>
      <c r="I12109" s="89"/>
    </row>
    <row r="12110" x14ac:dyDescent="0.3">
      <c r="A12110" t="s">
        <v>15854</v>
      </c>
      <c r="B12110" t="s">
        <v>19482</v>
      </c>
      <c r="C12110" t="s">
        <v>19533</v>
      </c>
      <c r="D12110" t="s">
        <v>19623</v>
      </c>
      <c r="E12110" s="89">
        <v>0</v>
      </c>
      <c r="F12110" s="89">
        <v>704837</v>
      </c>
      <c r="G12110" s="89">
        <v>7</v>
      </c>
      <c r="H12110" t="s">
        <v>19630</v>
      </c>
      <c r="I12110" s="89"/>
    </row>
    <row r="12111" x14ac:dyDescent="0.3">
      <c r="A12111" t="s">
        <v>15855</v>
      </c>
      <c r="B12111" t="s">
        <v>19480</v>
      </c>
      <c r="C12111" t="s">
        <v>19533</v>
      </c>
      <c r="D12111" t="s">
        <v>19624</v>
      </c>
      <c r="E12111" s="89">
        <v>0</v>
      </c>
      <c r="F12111" s="89">
        <v>704837</v>
      </c>
      <c r="G12111" s="89">
        <v>7</v>
      </c>
      <c r="H12111" t="s">
        <v>19630</v>
      </c>
      <c r="I12111" s="89"/>
    </row>
    <row r="12112" x14ac:dyDescent="0.3">
      <c r="A12112" t="s">
        <v>15856</v>
      </c>
      <c r="B12112" t="s">
        <v>19481</v>
      </c>
      <c r="C12112" t="s">
        <v>19533</v>
      </c>
      <c r="D12112" t="s">
        <v>19624</v>
      </c>
      <c r="E12112" s="89">
        <v>0</v>
      </c>
      <c r="F12112" s="89">
        <v>704837</v>
      </c>
      <c r="G12112" s="89">
        <v>7</v>
      </c>
      <c r="H12112" t="s">
        <v>19630</v>
      </c>
      <c r="I12112" s="89"/>
    </row>
    <row r="12113" x14ac:dyDescent="0.3">
      <c r="A12113" t="s">
        <v>15857</v>
      </c>
      <c r="B12113" t="s">
        <v>19482</v>
      </c>
      <c r="C12113" t="s">
        <v>19533</v>
      </c>
      <c r="D12113" t="s">
        <v>19624</v>
      </c>
      <c r="E12113" s="89">
        <v>0</v>
      </c>
      <c r="F12113" s="89">
        <v>704837</v>
      </c>
      <c r="G12113" s="89">
        <v>7</v>
      </c>
      <c r="H12113" t="s">
        <v>19630</v>
      </c>
      <c r="I12113" s="89"/>
    </row>
    <row r="12114" x14ac:dyDescent="0.3">
      <c r="A12114" t="s">
        <v>15858</v>
      </c>
      <c r="B12114" t="s">
        <v>19480</v>
      </c>
      <c r="C12114" t="s">
        <v>19534</v>
      </c>
      <c r="D12114" t="s">
        <v>19623</v>
      </c>
      <c r="E12114" s="89">
        <v>0</v>
      </c>
      <c r="F12114" s="89">
        <v>704837</v>
      </c>
      <c r="G12114" s="89">
        <v>7</v>
      </c>
      <c r="H12114" t="s">
        <v>19630</v>
      </c>
      <c r="I12114" s="89"/>
    </row>
    <row r="12115" x14ac:dyDescent="0.3">
      <c r="A12115" t="s">
        <v>15859</v>
      </c>
      <c r="B12115" t="s">
        <v>19481</v>
      </c>
      <c r="C12115" t="s">
        <v>19534</v>
      </c>
      <c r="D12115" t="s">
        <v>19623</v>
      </c>
      <c r="E12115" s="89">
        <v>0</v>
      </c>
      <c r="F12115" s="89">
        <v>704837</v>
      </c>
      <c r="G12115" s="89">
        <v>7</v>
      </c>
      <c r="H12115" t="s">
        <v>19630</v>
      </c>
      <c r="I12115" s="89"/>
    </row>
    <row r="12116" x14ac:dyDescent="0.3">
      <c r="A12116" t="s">
        <v>15860</v>
      </c>
      <c r="B12116" t="s">
        <v>19482</v>
      </c>
      <c r="C12116" t="s">
        <v>19534</v>
      </c>
      <c r="D12116" t="s">
        <v>19623</v>
      </c>
      <c r="E12116" s="89">
        <v>0</v>
      </c>
      <c r="F12116" s="89">
        <v>704837</v>
      </c>
      <c r="G12116" s="89">
        <v>7</v>
      </c>
      <c r="H12116" t="s">
        <v>19630</v>
      </c>
      <c r="I12116" s="89"/>
    </row>
    <row r="12117" x14ac:dyDescent="0.3">
      <c r="A12117" t="s">
        <v>15861</v>
      </c>
      <c r="B12117" t="s">
        <v>19480</v>
      </c>
      <c r="C12117" t="s">
        <v>19534</v>
      </c>
      <c r="D12117" t="s">
        <v>19624</v>
      </c>
      <c r="E12117" s="89">
        <v>0</v>
      </c>
      <c r="F12117" s="89">
        <v>704837</v>
      </c>
      <c r="G12117" s="89">
        <v>7</v>
      </c>
      <c r="H12117" t="s">
        <v>19630</v>
      </c>
      <c r="I12117" s="89"/>
    </row>
    <row r="12118" x14ac:dyDescent="0.3">
      <c r="A12118" t="s">
        <v>15862</v>
      </c>
      <c r="B12118" t="s">
        <v>19481</v>
      </c>
      <c r="C12118" t="s">
        <v>19534</v>
      </c>
      <c r="D12118" t="s">
        <v>19624</v>
      </c>
      <c r="E12118" s="89">
        <v>0</v>
      </c>
      <c r="F12118" s="89">
        <v>704837</v>
      </c>
      <c r="G12118" s="89">
        <v>7</v>
      </c>
      <c r="H12118" t="s">
        <v>19630</v>
      </c>
      <c r="I12118" s="89"/>
    </row>
    <row r="12119" x14ac:dyDescent="0.3">
      <c r="A12119" t="s">
        <v>15863</v>
      </c>
      <c r="B12119" t="s">
        <v>19482</v>
      </c>
      <c r="C12119" t="s">
        <v>19534</v>
      </c>
      <c r="D12119" t="s">
        <v>19624</v>
      </c>
      <c r="E12119" s="89">
        <v>0</v>
      </c>
      <c r="F12119" s="89">
        <v>704837</v>
      </c>
      <c r="G12119" s="89">
        <v>7</v>
      </c>
      <c r="H12119" t="s">
        <v>19630</v>
      </c>
      <c r="I12119" s="89"/>
    </row>
    <row r="12120" x14ac:dyDescent="0.3">
      <c r="A12120" t="s">
        <v>15595</v>
      </c>
      <c r="B12120" t="s">
        <v>19483</v>
      </c>
      <c r="C12120" t="s">
        <v>19521</v>
      </c>
      <c r="D12120" t="s">
        <v>19614</v>
      </c>
      <c r="E12120" s="89">
        <v>7.7653227298325068E-3</v>
      </c>
      <c r="F12120" s="89">
        <v>704837</v>
      </c>
      <c r="G12120" s="89">
        <v>7</v>
      </c>
      <c r="H12120" t="s">
        <v>19629</v>
      </c>
      <c r="I12120" s="89"/>
    </row>
    <row r="12121" x14ac:dyDescent="0.3">
      <c r="A12121" t="s">
        <v>15596</v>
      </c>
      <c r="B12121" t="s">
        <v>19483</v>
      </c>
      <c r="C12121" t="s">
        <v>19521</v>
      </c>
      <c r="D12121" t="s">
        <v>19615</v>
      </c>
      <c r="E12121" s="89">
        <v>8.0889305488194962E-3</v>
      </c>
      <c r="F12121" s="89">
        <v>704837</v>
      </c>
      <c r="G12121" s="89">
        <v>7</v>
      </c>
      <c r="H12121" t="s">
        <v>19629</v>
      </c>
      <c r="I12121" s="89"/>
    </row>
    <row r="12122" x14ac:dyDescent="0.3">
      <c r="A12122" t="s">
        <v>15597</v>
      </c>
      <c r="B12122" t="s">
        <v>19483</v>
      </c>
      <c r="C12122" t="s">
        <v>19521</v>
      </c>
      <c r="D12122" t="s">
        <v>19616</v>
      </c>
      <c r="E12122" s="89">
        <v>7.768095320019811E-3</v>
      </c>
      <c r="F12122" s="89">
        <v>704837</v>
      </c>
      <c r="G12122" s="89">
        <v>7</v>
      </c>
      <c r="H12122" t="s">
        <v>19629</v>
      </c>
      <c r="I12122" s="89"/>
    </row>
    <row r="12123" x14ac:dyDescent="0.3">
      <c r="A12123" t="s">
        <v>15598</v>
      </c>
      <c r="B12123" t="s">
        <v>19483</v>
      </c>
      <c r="C12123" t="s">
        <v>19521</v>
      </c>
      <c r="D12123" t="s">
        <v>19617</v>
      </c>
      <c r="E12123" s="89">
        <v>8.0640057498811406E-3</v>
      </c>
      <c r="F12123" s="89">
        <v>704837</v>
      </c>
      <c r="G12123" s="89">
        <v>7</v>
      </c>
      <c r="H12123" t="s">
        <v>19629</v>
      </c>
      <c r="I12123" s="89"/>
    </row>
    <row r="12124" x14ac:dyDescent="0.3">
      <c r="A12124" t="s">
        <v>15599</v>
      </c>
      <c r="B12124" t="s">
        <v>19483</v>
      </c>
      <c r="C12124" t="s">
        <v>19521</v>
      </c>
      <c r="D12124" t="s">
        <v>19618</v>
      </c>
      <c r="E12124" s="89">
        <v>8.0263941281713894E-3</v>
      </c>
      <c r="F12124" s="89">
        <v>704837</v>
      </c>
      <c r="G12124" s="89">
        <v>7</v>
      </c>
      <c r="H12124" t="s">
        <v>19629</v>
      </c>
      <c r="I12124" s="89"/>
    </row>
    <row r="12125" x14ac:dyDescent="0.3">
      <c r="A12125" t="s">
        <v>15600</v>
      </c>
      <c r="B12125" t="s">
        <v>19483</v>
      </c>
      <c r="C12125" t="s">
        <v>19521</v>
      </c>
      <c r="D12125" t="s">
        <v>19619</v>
      </c>
      <c r="E12125" s="89">
        <v>8.3256139806968301E-3</v>
      </c>
      <c r="F12125" s="89">
        <v>704837</v>
      </c>
      <c r="G12125" s="89">
        <v>7</v>
      </c>
      <c r="H12125" t="s">
        <v>19629</v>
      </c>
      <c r="I12125" s="89"/>
    </row>
    <row r="12126" x14ac:dyDescent="0.3">
      <c r="A12126" t="s">
        <v>15601</v>
      </c>
      <c r="B12126" t="s">
        <v>19483</v>
      </c>
      <c r="C12126" t="s">
        <v>19521</v>
      </c>
      <c r="D12126" t="s">
        <v>19620</v>
      </c>
      <c r="E12126" s="89">
        <v>7.8417881583004046E-3</v>
      </c>
      <c r="F12126" s="89">
        <v>704837</v>
      </c>
      <c r="G12126" s="89">
        <v>7</v>
      </c>
      <c r="H12126" t="s">
        <v>19629</v>
      </c>
      <c r="I12126" s="89"/>
    </row>
    <row r="12127" x14ac:dyDescent="0.3">
      <c r="A12127" t="s">
        <v>15602</v>
      </c>
      <c r="B12127" t="s">
        <v>19483</v>
      </c>
      <c r="C12127" t="s">
        <v>19521</v>
      </c>
      <c r="D12127" t="s">
        <v>19621</v>
      </c>
      <c r="E12127" s="89">
        <v>6.3967954752476427E-3</v>
      </c>
      <c r="F12127" s="89">
        <v>704837</v>
      </c>
      <c r="G12127" s="89">
        <v>7</v>
      </c>
      <c r="H12127" t="s">
        <v>19629</v>
      </c>
      <c r="I12127" s="89"/>
    </row>
    <row r="12128" x14ac:dyDescent="0.3">
      <c r="A12128" t="s">
        <v>15603</v>
      </c>
      <c r="B12128" t="s">
        <v>19483</v>
      </c>
      <c r="C12128" t="s">
        <v>19521</v>
      </c>
      <c r="D12128" t="s">
        <v>19622</v>
      </c>
      <c r="E12128" s="89">
        <v>7.9994677220661253E-3</v>
      </c>
      <c r="F12128" s="89">
        <v>704837</v>
      </c>
      <c r="G12128" s="89">
        <v>7</v>
      </c>
      <c r="H12128" t="s">
        <v>19629</v>
      </c>
      <c r="I12128" s="89"/>
    </row>
    <row r="12129" x14ac:dyDescent="0.3">
      <c r="A12129" t="s">
        <v>15604</v>
      </c>
      <c r="B12129" t="s">
        <v>19483</v>
      </c>
      <c r="C12129" t="s">
        <v>19521</v>
      </c>
      <c r="D12129" t="s">
        <v>19623</v>
      </c>
      <c r="E12129" s="89">
        <v>1.7753128195183682E-2</v>
      </c>
      <c r="F12129" s="89">
        <v>704837</v>
      </c>
      <c r="G12129" s="89">
        <v>7</v>
      </c>
      <c r="H12129" t="s">
        <v>19629</v>
      </c>
      <c r="I12129" s="89"/>
    </row>
    <row r="12130" x14ac:dyDescent="0.3">
      <c r="A12130" t="s">
        <v>15605</v>
      </c>
      <c r="B12130" t="s">
        <v>19483</v>
      </c>
      <c r="C12130" t="s">
        <v>19521</v>
      </c>
      <c r="D12130" t="s">
        <v>19624</v>
      </c>
      <c r="E12130" s="89">
        <v>4.3855175913909472E-2</v>
      </c>
      <c r="F12130" s="89">
        <v>704837</v>
      </c>
      <c r="G12130" s="89">
        <v>7</v>
      </c>
      <c r="H12130" t="s">
        <v>19629</v>
      </c>
      <c r="I12130" s="89"/>
    </row>
    <row r="12131" x14ac:dyDescent="0.3">
      <c r="A12131" t="s">
        <v>15606</v>
      </c>
      <c r="B12131" t="s">
        <v>19476</v>
      </c>
      <c r="C12131" t="s">
        <v>19523</v>
      </c>
      <c r="D12131" t="s">
        <v>19630</v>
      </c>
      <c r="E12131" s="89">
        <v>339043</v>
      </c>
      <c r="F12131" s="89">
        <v>704837</v>
      </c>
      <c r="G12131" s="89">
        <v>7</v>
      </c>
      <c r="H12131" t="s">
        <v>19630</v>
      </c>
      <c r="I12131" s="89"/>
    </row>
    <row r="12132" x14ac:dyDescent="0.3">
      <c r="A12132" t="s">
        <v>15607</v>
      </c>
      <c r="B12132" t="s">
        <v>19477</v>
      </c>
      <c r="C12132" t="s">
        <v>19523</v>
      </c>
      <c r="D12132" t="s">
        <v>19630</v>
      </c>
      <c r="E12132" s="89">
        <v>32179473571.429359</v>
      </c>
      <c r="F12132" s="89">
        <v>704837</v>
      </c>
      <c r="G12132" s="89">
        <v>7</v>
      </c>
      <c r="H12132" t="s">
        <v>19630</v>
      </c>
      <c r="I12132" s="89"/>
    </row>
    <row r="12133" x14ac:dyDescent="0.3">
      <c r="A12133" t="s">
        <v>15608</v>
      </c>
      <c r="B12133" t="s">
        <v>19478</v>
      </c>
      <c r="C12133" t="s">
        <v>19523</v>
      </c>
      <c r="D12133" t="s">
        <v>19630</v>
      </c>
      <c r="E12133" s="89">
        <v>0.48102327204729611</v>
      </c>
      <c r="F12133" s="89">
        <v>704837</v>
      </c>
      <c r="G12133" s="89">
        <v>7</v>
      </c>
      <c r="H12133" t="s">
        <v>19630</v>
      </c>
      <c r="I12133" s="89"/>
    </row>
    <row r="12134" x14ac:dyDescent="0.3">
      <c r="A12134" t="s">
        <v>15609</v>
      </c>
      <c r="B12134" t="s">
        <v>19479</v>
      </c>
      <c r="C12134" t="s">
        <v>19523</v>
      </c>
      <c r="D12134" t="s">
        <v>19630</v>
      </c>
      <c r="E12134" s="89">
        <v>45655.199104799212</v>
      </c>
      <c r="F12134" s="89">
        <v>704837</v>
      </c>
      <c r="G12134" s="89">
        <v>7</v>
      </c>
      <c r="H12134" t="s">
        <v>19630</v>
      </c>
      <c r="I12134" s="89"/>
    </row>
    <row r="12135" x14ac:dyDescent="0.3">
      <c r="A12135" t="s">
        <v>15868</v>
      </c>
      <c r="B12135" t="s">
        <v>19480</v>
      </c>
      <c r="C12135" t="s">
        <v>19535</v>
      </c>
      <c r="D12135" t="s">
        <v>19623</v>
      </c>
      <c r="E12135" s="89">
        <v>0</v>
      </c>
      <c r="F12135" s="89">
        <v>704837</v>
      </c>
      <c r="G12135" s="89">
        <v>7</v>
      </c>
      <c r="H12135" t="s">
        <v>19630</v>
      </c>
      <c r="I12135" s="89"/>
    </row>
    <row r="12136" x14ac:dyDescent="0.3">
      <c r="A12136" t="s">
        <v>15869</v>
      </c>
      <c r="B12136" t="s">
        <v>19481</v>
      </c>
      <c r="C12136" t="s">
        <v>19535</v>
      </c>
      <c r="D12136" t="s">
        <v>19623</v>
      </c>
      <c r="E12136" s="89">
        <v>0</v>
      </c>
      <c r="F12136" s="89">
        <v>704837</v>
      </c>
      <c r="G12136" s="89">
        <v>7</v>
      </c>
      <c r="H12136" t="s">
        <v>19630</v>
      </c>
      <c r="I12136" s="89"/>
    </row>
    <row r="12137" x14ac:dyDescent="0.3">
      <c r="A12137" t="s">
        <v>15870</v>
      </c>
      <c r="B12137" t="s">
        <v>19482</v>
      </c>
      <c r="C12137" t="s">
        <v>19535</v>
      </c>
      <c r="D12137" t="s">
        <v>19623</v>
      </c>
      <c r="E12137" s="89">
        <v>0</v>
      </c>
      <c r="F12137" s="89">
        <v>704837</v>
      </c>
      <c r="G12137" s="89">
        <v>7</v>
      </c>
      <c r="H12137" t="s">
        <v>19630</v>
      </c>
      <c r="I12137" s="89"/>
    </row>
    <row r="12138" x14ac:dyDescent="0.3">
      <c r="A12138" t="s">
        <v>15871</v>
      </c>
      <c r="B12138" t="s">
        <v>19480</v>
      </c>
      <c r="C12138" t="s">
        <v>19535</v>
      </c>
      <c r="D12138" t="s">
        <v>19624</v>
      </c>
      <c r="E12138" s="89">
        <v>0</v>
      </c>
      <c r="F12138" s="89">
        <v>704837</v>
      </c>
      <c r="G12138" s="89">
        <v>7</v>
      </c>
      <c r="H12138" t="s">
        <v>19630</v>
      </c>
      <c r="I12138" s="89"/>
    </row>
    <row r="12139" x14ac:dyDescent="0.3">
      <c r="A12139" t="s">
        <v>15872</v>
      </c>
      <c r="B12139" t="s">
        <v>19481</v>
      </c>
      <c r="C12139" t="s">
        <v>19535</v>
      </c>
      <c r="D12139" t="s">
        <v>19624</v>
      </c>
      <c r="E12139" s="89">
        <v>0</v>
      </c>
      <c r="F12139" s="89">
        <v>704837</v>
      </c>
      <c r="G12139" s="89">
        <v>7</v>
      </c>
      <c r="H12139" t="s">
        <v>19630</v>
      </c>
      <c r="I12139" s="89"/>
    </row>
    <row r="12140" x14ac:dyDescent="0.3">
      <c r="A12140" t="s">
        <v>15873</v>
      </c>
      <c r="B12140" t="s">
        <v>19482</v>
      </c>
      <c r="C12140" t="s">
        <v>19535</v>
      </c>
      <c r="D12140" t="s">
        <v>19624</v>
      </c>
      <c r="E12140" s="89">
        <v>0</v>
      </c>
      <c r="F12140" s="89">
        <v>704837</v>
      </c>
      <c r="G12140" s="89">
        <v>7</v>
      </c>
      <c r="H12140" t="s">
        <v>19630</v>
      </c>
      <c r="I12140" s="89"/>
    </row>
    <row r="12141" x14ac:dyDescent="0.3">
      <c r="A12141" t="s">
        <v>15874</v>
      </c>
      <c r="B12141" t="s">
        <v>19480</v>
      </c>
      <c r="C12141" t="s">
        <v>19536</v>
      </c>
      <c r="D12141" t="s">
        <v>19623</v>
      </c>
      <c r="E12141" s="89">
        <v>0</v>
      </c>
      <c r="F12141" s="89">
        <v>704837</v>
      </c>
      <c r="G12141" s="89">
        <v>7</v>
      </c>
      <c r="H12141" t="s">
        <v>19630</v>
      </c>
      <c r="I12141" s="89"/>
    </row>
    <row r="12142" x14ac:dyDescent="0.3">
      <c r="A12142" t="s">
        <v>15875</v>
      </c>
      <c r="B12142" t="s">
        <v>19481</v>
      </c>
      <c r="C12142" t="s">
        <v>19536</v>
      </c>
      <c r="D12142" t="s">
        <v>19623</v>
      </c>
      <c r="E12142" s="89">
        <v>0</v>
      </c>
      <c r="F12142" s="89">
        <v>704837</v>
      </c>
      <c r="G12142" s="89">
        <v>7</v>
      </c>
      <c r="H12142" t="s">
        <v>19630</v>
      </c>
      <c r="I12142" s="89"/>
    </row>
    <row r="12143" x14ac:dyDescent="0.3">
      <c r="A12143" t="s">
        <v>15876</v>
      </c>
      <c r="B12143" t="s">
        <v>19482</v>
      </c>
      <c r="C12143" t="s">
        <v>19536</v>
      </c>
      <c r="D12143" t="s">
        <v>19623</v>
      </c>
      <c r="E12143" s="89">
        <v>0</v>
      </c>
      <c r="F12143" s="89">
        <v>704837</v>
      </c>
      <c r="G12143" s="89">
        <v>7</v>
      </c>
      <c r="H12143" t="s">
        <v>19630</v>
      </c>
      <c r="I12143" s="89"/>
    </row>
    <row r="12144" x14ac:dyDescent="0.3">
      <c r="A12144" t="s">
        <v>15877</v>
      </c>
      <c r="B12144" t="s">
        <v>19480</v>
      </c>
      <c r="C12144" t="s">
        <v>19536</v>
      </c>
      <c r="D12144" t="s">
        <v>19624</v>
      </c>
      <c r="E12144" s="89">
        <v>0</v>
      </c>
      <c r="F12144" s="89">
        <v>704837</v>
      </c>
      <c r="G12144" s="89">
        <v>7</v>
      </c>
      <c r="H12144" t="s">
        <v>19630</v>
      </c>
      <c r="I12144" s="89"/>
    </row>
    <row r="12145" x14ac:dyDescent="0.3">
      <c r="A12145" t="s">
        <v>15878</v>
      </c>
      <c r="B12145" t="s">
        <v>19481</v>
      </c>
      <c r="C12145" t="s">
        <v>19536</v>
      </c>
      <c r="D12145" t="s">
        <v>19624</v>
      </c>
      <c r="E12145" s="89">
        <v>0</v>
      </c>
      <c r="F12145" s="89">
        <v>704837</v>
      </c>
      <c r="G12145" s="89">
        <v>7</v>
      </c>
      <c r="H12145" t="s">
        <v>19630</v>
      </c>
      <c r="I12145" s="89"/>
    </row>
    <row r="12146" x14ac:dyDescent="0.3">
      <c r="A12146" t="s">
        <v>15879</v>
      </c>
      <c r="B12146" t="s">
        <v>19482</v>
      </c>
      <c r="C12146" t="s">
        <v>19536</v>
      </c>
      <c r="D12146" t="s">
        <v>19624</v>
      </c>
      <c r="E12146" s="89">
        <v>0</v>
      </c>
      <c r="F12146" s="89">
        <v>704837</v>
      </c>
      <c r="G12146" s="89">
        <v>7</v>
      </c>
      <c r="H12146" t="s">
        <v>19630</v>
      </c>
      <c r="I12146" s="89"/>
    </row>
    <row r="12147" x14ac:dyDescent="0.3">
      <c r="A12147" t="s">
        <v>15880</v>
      </c>
      <c r="B12147" t="s">
        <v>19480</v>
      </c>
      <c r="C12147" t="s">
        <v>19537</v>
      </c>
      <c r="D12147" t="s">
        <v>19623</v>
      </c>
      <c r="E12147" s="89">
        <v>0</v>
      </c>
      <c r="F12147" s="89">
        <v>704837</v>
      </c>
      <c r="G12147" s="89">
        <v>7</v>
      </c>
      <c r="H12147" t="s">
        <v>19630</v>
      </c>
      <c r="I12147" s="89"/>
    </row>
    <row r="12148" x14ac:dyDescent="0.3">
      <c r="A12148" t="s">
        <v>15881</v>
      </c>
      <c r="B12148" t="s">
        <v>19481</v>
      </c>
      <c r="C12148" t="s">
        <v>19537</v>
      </c>
      <c r="D12148" t="s">
        <v>19623</v>
      </c>
      <c r="E12148" s="89">
        <v>0</v>
      </c>
      <c r="F12148" s="89">
        <v>704837</v>
      </c>
      <c r="G12148" s="89">
        <v>7</v>
      </c>
      <c r="H12148" t="s">
        <v>19630</v>
      </c>
      <c r="I12148" s="89"/>
    </row>
    <row r="12149" x14ac:dyDescent="0.3">
      <c r="A12149" t="s">
        <v>15882</v>
      </c>
      <c r="B12149" t="s">
        <v>19482</v>
      </c>
      <c r="C12149" t="s">
        <v>19537</v>
      </c>
      <c r="D12149" t="s">
        <v>19623</v>
      </c>
      <c r="E12149" s="89">
        <v>0</v>
      </c>
      <c r="F12149" s="89">
        <v>704837</v>
      </c>
      <c r="G12149" s="89">
        <v>7</v>
      </c>
      <c r="H12149" t="s">
        <v>19630</v>
      </c>
      <c r="I12149" s="89"/>
    </row>
    <row r="12150" x14ac:dyDescent="0.3">
      <c r="A12150" t="s">
        <v>15883</v>
      </c>
      <c r="B12150" t="s">
        <v>19480</v>
      </c>
      <c r="C12150" t="s">
        <v>19537</v>
      </c>
      <c r="D12150" t="s">
        <v>19624</v>
      </c>
      <c r="E12150" s="89">
        <v>0</v>
      </c>
      <c r="F12150" s="89">
        <v>704837</v>
      </c>
      <c r="G12150" s="89">
        <v>7</v>
      </c>
      <c r="H12150" t="s">
        <v>19630</v>
      </c>
      <c r="I12150" s="89"/>
    </row>
    <row r="12151" x14ac:dyDescent="0.3">
      <c r="A12151" t="s">
        <v>15884</v>
      </c>
      <c r="B12151" t="s">
        <v>19481</v>
      </c>
      <c r="C12151" t="s">
        <v>19537</v>
      </c>
      <c r="D12151" t="s">
        <v>19624</v>
      </c>
      <c r="E12151" s="89">
        <v>0</v>
      </c>
      <c r="F12151" s="89">
        <v>704837</v>
      </c>
      <c r="G12151" s="89">
        <v>7</v>
      </c>
      <c r="H12151" t="s">
        <v>19630</v>
      </c>
      <c r="I12151" s="89"/>
    </row>
    <row r="12152" x14ac:dyDescent="0.3">
      <c r="A12152" t="s">
        <v>15885</v>
      </c>
      <c r="B12152" t="s">
        <v>19482</v>
      </c>
      <c r="C12152" t="s">
        <v>19537</v>
      </c>
      <c r="D12152" t="s">
        <v>19624</v>
      </c>
      <c r="E12152" s="89">
        <v>0</v>
      </c>
      <c r="F12152" s="89">
        <v>704837</v>
      </c>
      <c r="G12152" s="89">
        <v>7</v>
      </c>
      <c r="H12152" t="s">
        <v>19630</v>
      </c>
      <c r="I12152" s="89"/>
    </row>
    <row r="12153" x14ac:dyDescent="0.3">
      <c r="A12153" t="s">
        <v>15886</v>
      </c>
      <c r="B12153" t="s">
        <v>19480</v>
      </c>
      <c r="C12153" t="s">
        <v>19538</v>
      </c>
      <c r="D12153" t="s">
        <v>19623</v>
      </c>
      <c r="E12153" s="89">
        <v>0</v>
      </c>
      <c r="F12153" s="89">
        <v>704837</v>
      </c>
      <c r="G12153" s="89">
        <v>7</v>
      </c>
      <c r="H12153" t="s">
        <v>19630</v>
      </c>
      <c r="I12153" s="89"/>
    </row>
    <row r="12154" x14ac:dyDescent="0.3">
      <c r="A12154" t="s">
        <v>15887</v>
      </c>
      <c r="B12154" t="s">
        <v>19481</v>
      </c>
      <c r="C12154" t="s">
        <v>19538</v>
      </c>
      <c r="D12154" t="s">
        <v>19623</v>
      </c>
      <c r="E12154" s="89">
        <v>0</v>
      </c>
      <c r="F12154" s="89">
        <v>704837</v>
      </c>
      <c r="G12154" s="89">
        <v>7</v>
      </c>
      <c r="H12154" t="s">
        <v>19630</v>
      </c>
      <c r="I12154" s="89"/>
    </row>
    <row r="12155" x14ac:dyDescent="0.3">
      <c r="A12155" t="s">
        <v>15888</v>
      </c>
      <c r="B12155" t="s">
        <v>19482</v>
      </c>
      <c r="C12155" t="s">
        <v>19538</v>
      </c>
      <c r="D12155" t="s">
        <v>19623</v>
      </c>
      <c r="E12155" s="89">
        <v>0</v>
      </c>
      <c r="F12155" s="89">
        <v>704837</v>
      </c>
      <c r="G12155" s="89">
        <v>7</v>
      </c>
      <c r="H12155" t="s">
        <v>19630</v>
      </c>
      <c r="I12155" s="89"/>
    </row>
    <row r="12156" x14ac:dyDescent="0.3">
      <c r="A12156" t="s">
        <v>15889</v>
      </c>
      <c r="B12156" t="s">
        <v>19480</v>
      </c>
      <c r="C12156" t="s">
        <v>19538</v>
      </c>
      <c r="D12156" t="s">
        <v>19624</v>
      </c>
      <c r="E12156" s="89">
        <v>0</v>
      </c>
      <c r="F12156" s="89">
        <v>704837</v>
      </c>
      <c r="G12156" s="89">
        <v>7</v>
      </c>
      <c r="H12156" t="s">
        <v>19630</v>
      </c>
      <c r="I12156" s="89"/>
    </row>
    <row r="12157" x14ac:dyDescent="0.3">
      <c r="A12157" t="s">
        <v>15890</v>
      </c>
      <c r="B12157" t="s">
        <v>19481</v>
      </c>
      <c r="C12157" t="s">
        <v>19538</v>
      </c>
      <c r="D12157" t="s">
        <v>19624</v>
      </c>
      <c r="E12157" s="89">
        <v>0</v>
      </c>
      <c r="F12157" s="89">
        <v>704837</v>
      </c>
      <c r="G12157" s="89">
        <v>7</v>
      </c>
      <c r="H12157" t="s">
        <v>19630</v>
      </c>
      <c r="I12157" s="89"/>
    </row>
    <row r="12158" x14ac:dyDescent="0.3">
      <c r="A12158" t="s">
        <v>15891</v>
      </c>
      <c r="B12158" t="s">
        <v>19482</v>
      </c>
      <c r="C12158" t="s">
        <v>19538</v>
      </c>
      <c r="D12158" t="s">
        <v>19624</v>
      </c>
      <c r="E12158" s="89">
        <v>0</v>
      </c>
      <c r="F12158" s="89">
        <v>704837</v>
      </c>
      <c r="G12158" s="89">
        <v>7</v>
      </c>
      <c r="H12158" t="s">
        <v>19630</v>
      </c>
      <c r="I12158" s="89"/>
    </row>
    <row r="12159" x14ac:dyDescent="0.3">
      <c r="A12159" t="s">
        <v>15892</v>
      </c>
      <c r="B12159" t="s">
        <v>19480</v>
      </c>
      <c r="C12159" t="s">
        <v>19539</v>
      </c>
      <c r="D12159" t="s">
        <v>19623</v>
      </c>
      <c r="E12159" s="89">
        <v>0</v>
      </c>
      <c r="F12159" s="89">
        <v>704837</v>
      </c>
      <c r="G12159" s="89">
        <v>7</v>
      </c>
      <c r="H12159" t="s">
        <v>19630</v>
      </c>
      <c r="I12159" s="89"/>
    </row>
    <row r="12160" x14ac:dyDescent="0.3">
      <c r="A12160" t="s">
        <v>15893</v>
      </c>
      <c r="B12160" t="s">
        <v>19481</v>
      </c>
      <c r="C12160" t="s">
        <v>19539</v>
      </c>
      <c r="D12160" t="s">
        <v>19623</v>
      </c>
      <c r="E12160" s="89">
        <v>0</v>
      </c>
      <c r="F12160" s="89">
        <v>704837</v>
      </c>
      <c r="G12160" s="89">
        <v>7</v>
      </c>
      <c r="H12160" t="s">
        <v>19630</v>
      </c>
      <c r="I12160" s="89"/>
    </row>
    <row r="12161" x14ac:dyDescent="0.3">
      <c r="A12161" t="s">
        <v>15894</v>
      </c>
      <c r="B12161" t="s">
        <v>19482</v>
      </c>
      <c r="C12161" t="s">
        <v>19539</v>
      </c>
      <c r="D12161" t="s">
        <v>19623</v>
      </c>
      <c r="E12161" s="89">
        <v>0</v>
      </c>
      <c r="F12161" s="89">
        <v>704837</v>
      </c>
      <c r="G12161" s="89">
        <v>7</v>
      </c>
      <c r="H12161" t="s">
        <v>19630</v>
      </c>
      <c r="I12161" s="89"/>
    </row>
    <row r="12162" x14ac:dyDescent="0.3">
      <c r="A12162" t="s">
        <v>15895</v>
      </c>
      <c r="B12162" t="s">
        <v>19480</v>
      </c>
      <c r="C12162" t="s">
        <v>19539</v>
      </c>
      <c r="D12162" t="s">
        <v>19624</v>
      </c>
      <c r="E12162" s="89">
        <v>0</v>
      </c>
      <c r="F12162" s="89">
        <v>704837</v>
      </c>
      <c r="G12162" s="89">
        <v>7</v>
      </c>
      <c r="H12162" t="s">
        <v>19630</v>
      </c>
      <c r="I12162" s="89"/>
    </row>
    <row r="12163" x14ac:dyDescent="0.3">
      <c r="A12163" t="s">
        <v>15896</v>
      </c>
      <c r="B12163" t="s">
        <v>19481</v>
      </c>
      <c r="C12163" t="s">
        <v>19539</v>
      </c>
      <c r="D12163" t="s">
        <v>19624</v>
      </c>
      <c r="E12163" s="89">
        <v>0</v>
      </c>
      <c r="F12163" s="89">
        <v>704837</v>
      </c>
      <c r="G12163" s="89">
        <v>7</v>
      </c>
      <c r="H12163" t="s">
        <v>19630</v>
      </c>
      <c r="I12163" s="89"/>
    </row>
    <row r="12164" x14ac:dyDescent="0.3">
      <c r="A12164" t="s">
        <v>15897</v>
      </c>
      <c r="B12164" t="s">
        <v>19482</v>
      </c>
      <c r="C12164" t="s">
        <v>19539</v>
      </c>
      <c r="D12164" t="s">
        <v>19624</v>
      </c>
      <c r="E12164" s="89">
        <v>0</v>
      </c>
      <c r="F12164" s="89">
        <v>704837</v>
      </c>
      <c r="G12164" s="89">
        <v>7</v>
      </c>
      <c r="H12164" t="s">
        <v>19630</v>
      </c>
      <c r="I12164" s="89"/>
    </row>
    <row r="12165" x14ac:dyDescent="0.3">
      <c r="A12165" t="s">
        <v>15898</v>
      </c>
      <c r="B12165" t="s">
        <v>19480</v>
      </c>
      <c r="C12165" t="s">
        <v>19540</v>
      </c>
      <c r="D12165" t="s">
        <v>19623</v>
      </c>
      <c r="E12165" s="89">
        <v>0</v>
      </c>
      <c r="F12165" s="89">
        <v>704837</v>
      </c>
      <c r="G12165" s="89">
        <v>7</v>
      </c>
      <c r="H12165" t="s">
        <v>19630</v>
      </c>
      <c r="I12165" s="89"/>
    </row>
    <row r="12166" x14ac:dyDescent="0.3">
      <c r="A12166" t="s">
        <v>15899</v>
      </c>
      <c r="B12166" t="s">
        <v>19481</v>
      </c>
      <c r="C12166" t="s">
        <v>19540</v>
      </c>
      <c r="D12166" t="s">
        <v>19623</v>
      </c>
      <c r="E12166" s="89">
        <v>0</v>
      </c>
      <c r="F12166" s="89">
        <v>704837</v>
      </c>
      <c r="G12166" s="89">
        <v>7</v>
      </c>
      <c r="H12166" t="s">
        <v>19630</v>
      </c>
      <c r="I12166" s="89"/>
    </row>
    <row r="12167" x14ac:dyDescent="0.3">
      <c r="A12167" t="s">
        <v>15900</v>
      </c>
      <c r="B12167" t="s">
        <v>19482</v>
      </c>
      <c r="C12167" t="s">
        <v>19540</v>
      </c>
      <c r="D12167" t="s">
        <v>19623</v>
      </c>
      <c r="E12167" s="89">
        <v>0</v>
      </c>
      <c r="F12167" s="89">
        <v>704837</v>
      </c>
      <c r="G12167" s="89">
        <v>7</v>
      </c>
      <c r="H12167" t="s">
        <v>19630</v>
      </c>
      <c r="I12167" s="89"/>
    </row>
    <row r="12168" x14ac:dyDescent="0.3">
      <c r="A12168" t="s">
        <v>15901</v>
      </c>
      <c r="B12168" t="s">
        <v>19480</v>
      </c>
      <c r="C12168" t="s">
        <v>19540</v>
      </c>
      <c r="D12168" t="s">
        <v>19624</v>
      </c>
      <c r="E12168" s="89">
        <v>0</v>
      </c>
      <c r="F12168" s="89">
        <v>704837</v>
      </c>
      <c r="G12168" s="89">
        <v>7</v>
      </c>
      <c r="H12168" t="s">
        <v>19630</v>
      </c>
      <c r="I12168" s="89"/>
    </row>
    <row r="12169" x14ac:dyDescent="0.3">
      <c r="A12169" t="s">
        <v>15902</v>
      </c>
      <c r="B12169" t="s">
        <v>19481</v>
      </c>
      <c r="C12169" t="s">
        <v>19540</v>
      </c>
      <c r="D12169" t="s">
        <v>19624</v>
      </c>
      <c r="E12169" s="89">
        <v>0</v>
      </c>
      <c r="F12169" s="89">
        <v>704837</v>
      </c>
      <c r="G12169" s="89">
        <v>7</v>
      </c>
      <c r="H12169" t="s">
        <v>19630</v>
      </c>
      <c r="I12169" s="89"/>
    </row>
    <row r="12170" x14ac:dyDescent="0.3">
      <c r="A12170" t="s">
        <v>15903</v>
      </c>
      <c r="B12170" t="s">
        <v>19482</v>
      </c>
      <c r="C12170" t="s">
        <v>19540</v>
      </c>
      <c r="D12170" t="s">
        <v>19624</v>
      </c>
      <c r="E12170" s="89">
        <v>0</v>
      </c>
      <c r="F12170" s="89">
        <v>704837</v>
      </c>
      <c r="G12170" s="89">
        <v>7</v>
      </c>
      <c r="H12170" t="s">
        <v>19630</v>
      </c>
      <c r="I12170" s="89"/>
    </row>
    <row r="12171" x14ac:dyDescent="0.3">
      <c r="A12171" t="s">
        <v>15904</v>
      </c>
      <c r="B12171" t="s">
        <v>19480</v>
      </c>
      <c r="C12171" t="s">
        <v>19541</v>
      </c>
      <c r="D12171" t="s">
        <v>19623</v>
      </c>
      <c r="E12171" s="89">
        <v>0</v>
      </c>
      <c r="F12171" s="89">
        <v>704837</v>
      </c>
      <c r="G12171" s="89">
        <v>7</v>
      </c>
      <c r="H12171" t="s">
        <v>19630</v>
      </c>
      <c r="I12171" s="89"/>
    </row>
    <row r="12172" x14ac:dyDescent="0.3">
      <c r="A12172" t="s">
        <v>15905</v>
      </c>
      <c r="B12172" t="s">
        <v>19481</v>
      </c>
      <c r="C12172" t="s">
        <v>19541</v>
      </c>
      <c r="D12172" t="s">
        <v>19623</v>
      </c>
      <c r="E12172" s="89">
        <v>0</v>
      </c>
      <c r="F12172" s="89">
        <v>704837</v>
      </c>
      <c r="G12172" s="89">
        <v>7</v>
      </c>
      <c r="H12172" t="s">
        <v>19630</v>
      </c>
      <c r="I12172" s="89"/>
    </row>
    <row r="12173" x14ac:dyDescent="0.3">
      <c r="A12173" t="s">
        <v>15906</v>
      </c>
      <c r="B12173" t="s">
        <v>19482</v>
      </c>
      <c r="C12173" t="s">
        <v>19541</v>
      </c>
      <c r="D12173" t="s">
        <v>19623</v>
      </c>
      <c r="E12173" s="89">
        <v>0</v>
      </c>
      <c r="F12173" s="89">
        <v>704837</v>
      </c>
      <c r="G12173" s="89">
        <v>7</v>
      </c>
      <c r="H12173" t="s">
        <v>19630</v>
      </c>
      <c r="I12173" s="89"/>
    </row>
    <row r="12174" x14ac:dyDescent="0.3">
      <c r="A12174" t="s">
        <v>15907</v>
      </c>
      <c r="B12174" t="s">
        <v>19480</v>
      </c>
      <c r="C12174" t="s">
        <v>19541</v>
      </c>
      <c r="D12174" t="s">
        <v>19624</v>
      </c>
      <c r="E12174" s="89">
        <v>0</v>
      </c>
      <c r="F12174" s="89">
        <v>704837</v>
      </c>
      <c r="G12174" s="89">
        <v>7</v>
      </c>
      <c r="H12174" t="s">
        <v>19630</v>
      </c>
      <c r="I12174" s="89"/>
    </row>
    <row r="12175" x14ac:dyDescent="0.3">
      <c r="A12175" t="s">
        <v>15908</v>
      </c>
      <c r="B12175" t="s">
        <v>19481</v>
      </c>
      <c r="C12175" t="s">
        <v>19541</v>
      </c>
      <c r="D12175" t="s">
        <v>19624</v>
      </c>
      <c r="E12175" s="89">
        <v>0</v>
      </c>
      <c r="F12175" s="89">
        <v>704837</v>
      </c>
      <c r="G12175" s="89">
        <v>7</v>
      </c>
      <c r="H12175" t="s">
        <v>19630</v>
      </c>
      <c r="I12175" s="89"/>
    </row>
    <row r="12176" x14ac:dyDescent="0.3">
      <c r="A12176" t="s">
        <v>15909</v>
      </c>
      <c r="B12176" t="s">
        <v>19482</v>
      </c>
      <c r="C12176" t="s">
        <v>19541</v>
      </c>
      <c r="D12176" t="s">
        <v>19624</v>
      </c>
      <c r="E12176" s="89">
        <v>0</v>
      </c>
      <c r="F12176" s="89">
        <v>704837</v>
      </c>
      <c r="G12176" s="89">
        <v>7</v>
      </c>
      <c r="H12176" t="s">
        <v>19630</v>
      </c>
      <c r="I12176" s="89"/>
    </row>
    <row r="12177" x14ac:dyDescent="0.3">
      <c r="A12177" t="s">
        <v>15910</v>
      </c>
      <c r="B12177" t="s">
        <v>19480</v>
      </c>
      <c r="C12177" t="s">
        <v>19542</v>
      </c>
      <c r="D12177" t="s">
        <v>19623</v>
      </c>
      <c r="E12177" s="89">
        <v>0</v>
      </c>
      <c r="F12177" s="89">
        <v>704837</v>
      </c>
      <c r="G12177" s="89">
        <v>7</v>
      </c>
      <c r="H12177" t="s">
        <v>19630</v>
      </c>
      <c r="I12177" s="89"/>
    </row>
    <row r="12178" x14ac:dyDescent="0.3">
      <c r="A12178" t="s">
        <v>15911</v>
      </c>
      <c r="B12178" t="s">
        <v>19481</v>
      </c>
      <c r="C12178" t="s">
        <v>19542</v>
      </c>
      <c r="D12178" t="s">
        <v>19623</v>
      </c>
      <c r="E12178" s="89">
        <v>0</v>
      </c>
      <c r="F12178" s="89">
        <v>704837</v>
      </c>
      <c r="G12178" s="89">
        <v>7</v>
      </c>
      <c r="H12178" t="s">
        <v>19630</v>
      </c>
      <c r="I12178" s="89"/>
    </row>
    <row r="12179" x14ac:dyDescent="0.3">
      <c r="A12179" t="s">
        <v>15912</v>
      </c>
      <c r="B12179" t="s">
        <v>19482</v>
      </c>
      <c r="C12179" t="s">
        <v>19542</v>
      </c>
      <c r="D12179" t="s">
        <v>19623</v>
      </c>
      <c r="E12179" s="89">
        <v>0</v>
      </c>
      <c r="F12179" s="89">
        <v>704837</v>
      </c>
      <c r="G12179" s="89">
        <v>7</v>
      </c>
      <c r="H12179" t="s">
        <v>19630</v>
      </c>
      <c r="I12179" s="89"/>
    </row>
    <row r="12180" x14ac:dyDescent="0.3">
      <c r="A12180" t="s">
        <v>15913</v>
      </c>
      <c r="B12180" t="s">
        <v>19480</v>
      </c>
      <c r="C12180" t="s">
        <v>19542</v>
      </c>
      <c r="D12180" t="s">
        <v>19624</v>
      </c>
      <c r="E12180" s="89">
        <v>0</v>
      </c>
      <c r="F12180" s="89">
        <v>704837</v>
      </c>
      <c r="G12180" s="89">
        <v>7</v>
      </c>
      <c r="H12180" t="s">
        <v>19630</v>
      </c>
      <c r="I12180" s="89"/>
    </row>
    <row r="12181" x14ac:dyDescent="0.3">
      <c r="A12181" t="s">
        <v>15914</v>
      </c>
      <c r="B12181" t="s">
        <v>19481</v>
      </c>
      <c r="C12181" t="s">
        <v>19542</v>
      </c>
      <c r="D12181" t="s">
        <v>19624</v>
      </c>
      <c r="E12181" s="89">
        <v>0</v>
      </c>
      <c r="F12181" s="89">
        <v>704837</v>
      </c>
      <c r="G12181" s="89">
        <v>7</v>
      </c>
      <c r="H12181" t="s">
        <v>19630</v>
      </c>
      <c r="I12181" s="89"/>
    </row>
    <row r="12182" x14ac:dyDescent="0.3">
      <c r="A12182" t="s">
        <v>15915</v>
      </c>
      <c r="B12182" t="s">
        <v>19482</v>
      </c>
      <c r="C12182" t="s">
        <v>19542</v>
      </c>
      <c r="D12182" t="s">
        <v>19624</v>
      </c>
      <c r="E12182" s="89">
        <v>0</v>
      </c>
      <c r="F12182" s="89">
        <v>704837</v>
      </c>
      <c r="G12182" s="89">
        <v>7</v>
      </c>
      <c r="H12182" t="s">
        <v>19630</v>
      </c>
      <c r="I12182" s="89"/>
    </row>
    <row r="12183" x14ac:dyDescent="0.3">
      <c r="A12183" t="s">
        <v>15916</v>
      </c>
      <c r="B12183" t="s">
        <v>19480</v>
      </c>
      <c r="C12183" t="s">
        <v>19543</v>
      </c>
      <c r="D12183" t="s">
        <v>19623</v>
      </c>
      <c r="E12183" s="89">
        <v>0</v>
      </c>
      <c r="F12183" s="89">
        <v>704837</v>
      </c>
      <c r="G12183" s="89">
        <v>7</v>
      </c>
      <c r="H12183" t="s">
        <v>19630</v>
      </c>
      <c r="I12183" s="89"/>
    </row>
    <row r="12184" x14ac:dyDescent="0.3">
      <c r="A12184" t="s">
        <v>15917</v>
      </c>
      <c r="B12184" t="s">
        <v>19481</v>
      </c>
      <c r="C12184" t="s">
        <v>19543</v>
      </c>
      <c r="D12184" t="s">
        <v>19623</v>
      </c>
      <c r="E12184" s="89">
        <v>0</v>
      </c>
      <c r="F12184" s="89">
        <v>704837</v>
      </c>
      <c r="G12184" s="89">
        <v>7</v>
      </c>
      <c r="H12184" t="s">
        <v>19630</v>
      </c>
      <c r="I12184" s="89"/>
    </row>
    <row r="12185" x14ac:dyDescent="0.3">
      <c r="A12185" t="s">
        <v>15918</v>
      </c>
      <c r="B12185" t="s">
        <v>19482</v>
      </c>
      <c r="C12185" t="s">
        <v>19543</v>
      </c>
      <c r="D12185" t="s">
        <v>19623</v>
      </c>
      <c r="E12185" s="89">
        <v>0</v>
      </c>
      <c r="F12185" s="89">
        <v>704837</v>
      </c>
      <c r="G12185" s="89">
        <v>7</v>
      </c>
      <c r="H12185" t="s">
        <v>19630</v>
      </c>
      <c r="I12185" s="89"/>
    </row>
    <row r="12186" x14ac:dyDescent="0.3">
      <c r="A12186" t="s">
        <v>15919</v>
      </c>
      <c r="B12186" t="s">
        <v>19480</v>
      </c>
      <c r="C12186" t="s">
        <v>19543</v>
      </c>
      <c r="D12186" t="s">
        <v>19624</v>
      </c>
      <c r="E12186" s="89">
        <v>0</v>
      </c>
      <c r="F12186" s="89">
        <v>704837</v>
      </c>
      <c r="G12186" s="89">
        <v>7</v>
      </c>
      <c r="H12186" t="s">
        <v>19630</v>
      </c>
      <c r="I12186" s="89"/>
    </row>
    <row r="12187" x14ac:dyDescent="0.3">
      <c r="A12187" t="s">
        <v>15920</v>
      </c>
      <c r="B12187" t="s">
        <v>19481</v>
      </c>
      <c r="C12187" t="s">
        <v>19543</v>
      </c>
      <c r="D12187" t="s">
        <v>19624</v>
      </c>
      <c r="E12187" s="89">
        <v>0</v>
      </c>
      <c r="F12187" s="89">
        <v>704837</v>
      </c>
      <c r="G12187" s="89">
        <v>7</v>
      </c>
      <c r="H12187" t="s">
        <v>19630</v>
      </c>
      <c r="I12187" s="89"/>
    </row>
    <row r="12188" x14ac:dyDescent="0.3">
      <c r="A12188" t="s">
        <v>15921</v>
      </c>
      <c r="B12188" t="s">
        <v>19482</v>
      </c>
      <c r="C12188" t="s">
        <v>19543</v>
      </c>
      <c r="D12188" t="s">
        <v>19624</v>
      </c>
      <c r="E12188" s="89">
        <v>0</v>
      </c>
      <c r="F12188" s="89">
        <v>704837</v>
      </c>
      <c r="G12188" s="89">
        <v>7</v>
      </c>
      <c r="H12188" t="s">
        <v>19630</v>
      </c>
      <c r="I12188" s="89"/>
    </row>
    <row r="12189" x14ac:dyDescent="0.3">
      <c r="A12189" t="s">
        <v>15922</v>
      </c>
      <c r="B12189" t="s">
        <v>19480</v>
      </c>
      <c r="C12189" t="s">
        <v>19544</v>
      </c>
      <c r="D12189" t="s">
        <v>19623</v>
      </c>
      <c r="E12189" s="89">
        <v>0</v>
      </c>
      <c r="F12189" s="89">
        <v>704837</v>
      </c>
      <c r="G12189" s="89">
        <v>7</v>
      </c>
      <c r="H12189" t="s">
        <v>19630</v>
      </c>
      <c r="I12189" s="89"/>
    </row>
    <row r="12190" x14ac:dyDescent="0.3">
      <c r="A12190" t="s">
        <v>15923</v>
      </c>
      <c r="B12190" t="s">
        <v>19481</v>
      </c>
      <c r="C12190" t="s">
        <v>19544</v>
      </c>
      <c r="D12190" t="s">
        <v>19623</v>
      </c>
      <c r="E12190" s="89">
        <v>0</v>
      </c>
      <c r="F12190" s="89">
        <v>704837</v>
      </c>
      <c r="G12190" s="89">
        <v>7</v>
      </c>
      <c r="H12190" t="s">
        <v>19630</v>
      </c>
      <c r="I12190" s="89"/>
    </row>
    <row r="12191" x14ac:dyDescent="0.3">
      <c r="A12191" t="s">
        <v>15924</v>
      </c>
      <c r="B12191" t="s">
        <v>19482</v>
      </c>
      <c r="C12191" t="s">
        <v>19544</v>
      </c>
      <c r="D12191" t="s">
        <v>19623</v>
      </c>
      <c r="E12191" s="89">
        <v>0</v>
      </c>
      <c r="F12191" s="89">
        <v>704837</v>
      </c>
      <c r="G12191" s="89">
        <v>7</v>
      </c>
      <c r="H12191" t="s">
        <v>19630</v>
      </c>
      <c r="I12191" s="89"/>
    </row>
    <row r="12192" x14ac:dyDescent="0.3">
      <c r="A12192" t="s">
        <v>15925</v>
      </c>
      <c r="B12192" t="s">
        <v>19480</v>
      </c>
      <c r="C12192" t="s">
        <v>19544</v>
      </c>
      <c r="D12192" t="s">
        <v>19624</v>
      </c>
      <c r="E12192" s="89">
        <v>0</v>
      </c>
      <c r="F12192" s="89">
        <v>704837</v>
      </c>
      <c r="G12192" s="89">
        <v>7</v>
      </c>
      <c r="H12192" t="s">
        <v>19630</v>
      </c>
      <c r="I12192" s="89"/>
    </row>
    <row r="12193" x14ac:dyDescent="0.3">
      <c r="A12193" t="s">
        <v>15926</v>
      </c>
      <c r="B12193" t="s">
        <v>19481</v>
      </c>
      <c r="C12193" t="s">
        <v>19544</v>
      </c>
      <c r="D12193" t="s">
        <v>19624</v>
      </c>
      <c r="E12193" s="89">
        <v>0</v>
      </c>
      <c r="F12193" s="89">
        <v>704837</v>
      </c>
      <c r="G12193" s="89">
        <v>7</v>
      </c>
      <c r="H12193" t="s">
        <v>19630</v>
      </c>
      <c r="I12193" s="89"/>
    </row>
    <row r="12194" x14ac:dyDescent="0.3">
      <c r="A12194" t="s">
        <v>15927</v>
      </c>
      <c r="B12194" t="s">
        <v>19482</v>
      </c>
      <c r="C12194" t="s">
        <v>19544</v>
      </c>
      <c r="D12194" t="s">
        <v>19624</v>
      </c>
      <c r="E12194" s="89">
        <v>0</v>
      </c>
      <c r="F12194" s="89">
        <v>704837</v>
      </c>
      <c r="G12194" s="89">
        <v>7</v>
      </c>
      <c r="H12194" t="s">
        <v>19630</v>
      </c>
      <c r="I12194" s="89"/>
    </row>
    <row r="12195" x14ac:dyDescent="0.3">
      <c r="A12195" t="s">
        <v>15805</v>
      </c>
      <c r="B12195" t="s">
        <v>19483</v>
      </c>
      <c r="C12195" t="s">
        <v>19523</v>
      </c>
      <c r="D12195" t="s">
        <v>19614</v>
      </c>
      <c r="E12195" s="89">
        <v>6.416095781093839E-2</v>
      </c>
      <c r="F12195" s="89">
        <v>704837</v>
      </c>
      <c r="G12195" s="89">
        <v>7</v>
      </c>
      <c r="H12195" t="s">
        <v>19629</v>
      </c>
      <c r="I12195" s="89"/>
    </row>
    <row r="12196" x14ac:dyDescent="0.3">
      <c r="A12196" t="s">
        <v>15806</v>
      </c>
      <c r="B12196" t="s">
        <v>19483</v>
      </c>
      <c r="C12196" t="s">
        <v>19523</v>
      </c>
      <c r="D12196" t="s">
        <v>19615</v>
      </c>
      <c r="E12196" s="89">
        <v>7.0132916228349426E-2</v>
      </c>
      <c r="F12196" s="89">
        <v>704837</v>
      </c>
      <c r="G12196" s="89">
        <v>7</v>
      </c>
      <c r="H12196" t="s">
        <v>19629</v>
      </c>
      <c r="I12196" s="89"/>
    </row>
    <row r="12197" x14ac:dyDescent="0.3">
      <c r="A12197" t="s">
        <v>15807</v>
      </c>
      <c r="B12197" t="s">
        <v>19483</v>
      </c>
      <c r="C12197" t="s">
        <v>19523</v>
      </c>
      <c r="D12197" t="s">
        <v>19616</v>
      </c>
      <c r="E12197" s="89">
        <v>6.4178235833816114E-2</v>
      </c>
      <c r="F12197" s="89">
        <v>704837</v>
      </c>
      <c r="G12197" s="89">
        <v>7</v>
      </c>
      <c r="H12197" t="s">
        <v>19629</v>
      </c>
      <c r="I12197" s="89"/>
    </row>
    <row r="12198" x14ac:dyDescent="0.3">
      <c r="A12198" t="s">
        <v>15808</v>
      </c>
      <c r="B12198" t="s">
        <v>19483</v>
      </c>
      <c r="C12198" t="s">
        <v>19523</v>
      </c>
      <c r="D12198" t="s">
        <v>19617</v>
      </c>
      <c r="E12198" s="89">
        <v>7.0050091186326782E-2</v>
      </c>
      <c r="F12198" s="89">
        <v>704837</v>
      </c>
      <c r="G12198" s="89">
        <v>7</v>
      </c>
      <c r="H12198" t="s">
        <v>19629</v>
      </c>
      <c r="I12198" s="89"/>
    </row>
    <row r="12199" x14ac:dyDescent="0.3">
      <c r="A12199" t="s">
        <v>15809</v>
      </c>
      <c r="B12199" t="s">
        <v>19483</v>
      </c>
      <c r="C12199" t="s">
        <v>19523</v>
      </c>
      <c r="D12199" t="s">
        <v>19618</v>
      </c>
      <c r="E12199" s="89">
        <v>6.9655412600492267E-2</v>
      </c>
      <c r="F12199" s="89">
        <v>704837</v>
      </c>
      <c r="G12199" s="89">
        <v>7</v>
      </c>
      <c r="H12199" t="s">
        <v>19629</v>
      </c>
      <c r="I12199" s="89"/>
    </row>
    <row r="12200" x14ac:dyDescent="0.3">
      <c r="A12200" t="s">
        <v>15810</v>
      </c>
      <c r="B12200" t="s">
        <v>19483</v>
      </c>
      <c r="C12200" t="s">
        <v>19523</v>
      </c>
      <c r="D12200" t="s">
        <v>19619</v>
      </c>
      <c r="E12200" s="89">
        <v>7.1569243858858878E-2</v>
      </c>
      <c r="F12200" s="89">
        <v>704837</v>
      </c>
      <c r="G12200" s="89">
        <v>7</v>
      </c>
      <c r="H12200" t="s">
        <v>19629</v>
      </c>
      <c r="I12200" s="89"/>
    </row>
    <row r="12201" x14ac:dyDescent="0.3">
      <c r="A12201" t="s">
        <v>15811</v>
      </c>
      <c r="B12201" t="s">
        <v>19483</v>
      </c>
      <c r="C12201" t="s">
        <v>19523</v>
      </c>
      <c r="D12201" t="s">
        <v>19620</v>
      </c>
      <c r="E12201" s="89">
        <v>6.810086550417925E-2</v>
      </c>
      <c r="F12201" s="89">
        <v>704837</v>
      </c>
      <c r="G12201" s="89">
        <v>7</v>
      </c>
      <c r="H12201" t="s">
        <v>19629</v>
      </c>
      <c r="I12201" s="89"/>
    </row>
    <row r="12202" x14ac:dyDescent="0.3">
      <c r="A12202" t="s">
        <v>15812</v>
      </c>
      <c r="B12202" t="s">
        <v>19483</v>
      </c>
      <c r="C12202" t="s">
        <v>19523</v>
      </c>
      <c r="D12202" t="s">
        <v>19621</v>
      </c>
      <c r="E12202" s="89">
        <v>5.0846855480111378E-2</v>
      </c>
      <c r="F12202" s="89">
        <v>704837</v>
      </c>
      <c r="G12202" s="89">
        <v>7</v>
      </c>
      <c r="H12202" t="s">
        <v>19629</v>
      </c>
      <c r="I12202" s="89"/>
    </row>
    <row r="12203" x14ac:dyDescent="0.3">
      <c r="A12203" t="s">
        <v>15813</v>
      </c>
      <c r="B12203" t="s">
        <v>19483</v>
      </c>
      <c r="C12203" t="s">
        <v>19523</v>
      </c>
      <c r="D12203" t="s">
        <v>19622</v>
      </c>
      <c r="E12203" s="89">
        <v>6.9557054622704062E-2</v>
      </c>
      <c r="F12203" s="89">
        <v>704837</v>
      </c>
      <c r="G12203" s="89">
        <v>7</v>
      </c>
      <c r="H12203" t="s">
        <v>19629</v>
      </c>
      <c r="I12203" s="89"/>
    </row>
    <row r="12204" x14ac:dyDescent="0.3">
      <c r="A12204" t="s">
        <v>15814</v>
      </c>
      <c r="B12204" t="s">
        <v>19483</v>
      </c>
      <c r="C12204" t="s">
        <v>19523</v>
      </c>
      <c r="D12204" t="s">
        <v>19623</v>
      </c>
      <c r="E12204" s="89">
        <v>0.14851800061012499</v>
      </c>
      <c r="F12204" s="89">
        <v>704837</v>
      </c>
      <c r="G12204" s="89">
        <v>7</v>
      </c>
      <c r="H12204" t="s">
        <v>19629</v>
      </c>
      <c r="I12204" s="89"/>
    </row>
    <row r="12205" x14ac:dyDescent="0.3">
      <c r="A12205" t="s">
        <v>15815</v>
      </c>
      <c r="B12205" t="s">
        <v>19483</v>
      </c>
      <c r="C12205" t="s">
        <v>19523</v>
      </c>
      <c r="D12205" t="s">
        <v>19624</v>
      </c>
      <c r="E12205" s="89">
        <v>0.36366725928599403</v>
      </c>
      <c r="F12205" s="89">
        <v>704837</v>
      </c>
      <c r="G12205" s="89">
        <v>7</v>
      </c>
      <c r="H12205" t="s">
        <v>19629</v>
      </c>
      <c r="I12205" s="89"/>
    </row>
    <row r="12206" x14ac:dyDescent="0.3">
      <c r="A12206" t="s">
        <v>15203</v>
      </c>
      <c r="B12206" t="s">
        <v>19476</v>
      </c>
      <c r="C12206" t="s">
        <v>19489</v>
      </c>
      <c r="D12206" t="s">
        <v>19630</v>
      </c>
      <c r="E12206" s="89">
        <v>109929</v>
      </c>
      <c r="F12206" s="89">
        <v>704837</v>
      </c>
      <c r="G12206" s="89">
        <v>7</v>
      </c>
      <c r="H12206" t="s">
        <v>19630</v>
      </c>
      <c r="I12206" s="89"/>
    </row>
    <row r="12207" x14ac:dyDescent="0.3">
      <c r="A12207" t="s">
        <v>15204</v>
      </c>
      <c r="B12207" t="s">
        <v>19477</v>
      </c>
      <c r="C12207" t="s">
        <v>19489</v>
      </c>
      <c r="D12207" t="s">
        <v>19630</v>
      </c>
      <c r="E12207" s="89">
        <v>2856221115.380024</v>
      </c>
      <c r="F12207" s="89">
        <v>704837</v>
      </c>
      <c r="G12207" s="89">
        <v>7</v>
      </c>
      <c r="H12207" t="s">
        <v>19630</v>
      </c>
      <c r="I12207" s="89"/>
    </row>
    <row r="12208" x14ac:dyDescent="0.3">
      <c r="A12208" t="s">
        <v>15205</v>
      </c>
      <c r="B12208" t="s">
        <v>19478</v>
      </c>
      <c r="C12208" t="s">
        <v>19489</v>
      </c>
      <c r="D12208" t="s">
        <v>19630</v>
      </c>
      <c r="E12208" s="89">
        <v>0.1559637192712641</v>
      </c>
      <c r="F12208" s="89">
        <v>704837</v>
      </c>
      <c r="G12208" s="89">
        <v>7</v>
      </c>
      <c r="H12208" t="s">
        <v>19630</v>
      </c>
      <c r="I12208" s="89"/>
    </row>
    <row r="12209" x14ac:dyDescent="0.3">
      <c r="A12209" t="s">
        <v>15206</v>
      </c>
      <c r="B12209" t="s">
        <v>19479</v>
      </c>
      <c r="C12209" t="s">
        <v>19489</v>
      </c>
      <c r="D12209" t="s">
        <v>19630</v>
      </c>
      <c r="E12209" s="89">
        <v>4052.3143867022081</v>
      </c>
      <c r="F12209" s="89">
        <v>704837</v>
      </c>
      <c r="G12209" s="89">
        <v>7</v>
      </c>
      <c r="H12209" t="s">
        <v>19630</v>
      </c>
      <c r="I12209" s="89"/>
    </row>
    <row r="12210" x14ac:dyDescent="0.3">
      <c r="A12210" t="s">
        <v>15943</v>
      </c>
      <c r="B12210" t="s">
        <v>19480</v>
      </c>
      <c r="C12210" t="s">
        <v>19545</v>
      </c>
      <c r="D12210" t="s">
        <v>19623</v>
      </c>
      <c r="E12210" s="89">
        <v>0</v>
      </c>
      <c r="F12210" s="89">
        <v>704837</v>
      </c>
      <c r="G12210" s="89">
        <v>7</v>
      </c>
      <c r="H12210" t="s">
        <v>19630</v>
      </c>
      <c r="I12210" s="89"/>
    </row>
    <row r="12211" x14ac:dyDescent="0.3">
      <c r="A12211" t="s">
        <v>15944</v>
      </c>
      <c r="B12211" t="s">
        <v>19481</v>
      </c>
      <c r="C12211" t="s">
        <v>19545</v>
      </c>
      <c r="D12211" t="s">
        <v>19623</v>
      </c>
      <c r="E12211" s="89">
        <v>0</v>
      </c>
      <c r="F12211" s="89">
        <v>704837</v>
      </c>
      <c r="G12211" s="89">
        <v>7</v>
      </c>
      <c r="H12211" t="s">
        <v>19630</v>
      </c>
      <c r="I12211" s="89"/>
    </row>
    <row r="12212" x14ac:dyDescent="0.3">
      <c r="A12212" t="s">
        <v>15945</v>
      </c>
      <c r="B12212" t="s">
        <v>19482</v>
      </c>
      <c r="C12212" t="s">
        <v>19545</v>
      </c>
      <c r="D12212" t="s">
        <v>19623</v>
      </c>
      <c r="E12212" s="89">
        <v>0</v>
      </c>
      <c r="F12212" s="89">
        <v>704837</v>
      </c>
      <c r="G12212" s="89">
        <v>7</v>
      </c>
      <c r="H12212" t="s">
        <v>19630</v>
      </c>
      <c r="I12212" s="89"/>
    </row>
    <row r="12213" x14ac:dyDescent="0.3">
      <c r="A12213" t="s">
        <v>15946</v>
      </c>
      <c r="B12213" t="s">
        <v>19480</v>
      </c>
      <c r="C12213" t="s">
        <v>19545</v>
      </c>
      <c r="D12213" t="s">
        <v>19624</v>
      </c>
      <c r="E12213" s="89">
        <v>0</v>
      </c>
      <c r="F12213" s="89">
        <v>704837</v>
      </c>
      <c r="G12213" s="89">
        <v>7</v>
      </c>
      <c r="H12213" t="s">
        <v>19630</v>
      </c>
      <c r="I12213" s="89"/>
    </row>
    <row r="12214" x14ac:dyDescent="0.3">
      <c r="A12214" t="s">
        <v>15947</v>
      </c>
      <c r="B12214" t="s">
        <v>19481</v>
      </c>
      <c r="C12214" t="s">
        <v>19545</v>
      </c>
      <c r="D12214" t="s">
        <v>19624</v>
      </c>
      <c r="E12214" s="89">
        <v>0</v>
      </c>
      <c r="F12214" s="89">
        <v>704837</v>
      </c>
      <c r="G12214" s="89">
        <v>7</v>
      </c>
      <c r="H12214" t="s">
        <v>19630</v>
      </c>
      <c r="I12214" s="89"/>
    </row>
    <row r="12215" x14ac:dyDescent="0.3">
      <c r="A12215" t="s">
        <v>15948</v>
      </c>
      <c r="B12215" t="s">
        <v>19482</v>
      </c>
      <c r="C12215" t="s">
        <v>19545</v>
      </c>
      <c r="D12215" t="s">
        <v>19624</v>
      </c>
      <c r="E12215" s="89">
        <v>0</v>
      </c>
      <c r="F12215" s="89">
        <v>704837</v>
      </c>
      <c r="G12215" s="89">
        <v>7</v>
      </c>
      <c r="H12215" t="s">
        <v>19630</v>
      </c>
      <c r="I12215" s="89"/>
    </row>
    <row r="12216" x14ac:dyDescent="0.3">
      <c r="A12216" t="s">
        <v>15949</v>
      </c>
      <c r="B12216" t="s">
        <v>19480</v>
      </c>
      <c r="C12216" t="s">
        <v>19546</v>
      </c>
      <c r="D12216" t="s">
        <v>19623</v>
      </c>
      <c r="E12216" s="89">
        <v>0</v>
      </c>
      <c r="F12216" s="89">
        <v>704837</v>
      </c>
      <c r="G12216" s="89">
        <v>7</v>
      </c>
      <c r="H12216" t="s">
        <v>19630</v>
      </c>
      <c r="I12216" s="89"/>
    </row>
    <row r="12217" x14ac:dyDescent="0.3">
      <c r="A12217" t="s">
        <v>15950</v>
      </c>
      <c r="B12217" t="s">
        <v>19481</v>
      </c>
      <c r="C12217" t="s">
        <v>19546</v>
      </c>
      <c r="D12217" t="s">
        <v>19623</v>
      </c>
      <c r="E12217" s="89">
        <v>0</v>
      </c>
      <c r="F12217" s="89">
        <v>704837</v>
      </c>
      <c r="G12217" s="89">
        <v>7</v>
      </c>
      <c r="H12217" t="s">
        <v>19630</v>
      </c>
      <c r="I12217" s="89"/>
    </row>
    <row r="12218" x14ac:dyDescent="0.3">
      <c r="A12218" t="s">
        <v>15951</v>
      </c>
      <c r="B12218" t="s">
        <v>19482</v>
      </c>
      <c r="C12218" t="s">
        <v>19546</v>
      </c>
      <c r="D12218" t="s">
        <v>19623</v>
      </c>
      <c r="E12218" s="89">
        <v>0</v>
      </c>
      <c r="F12218" s="89">
        <v>704837</v>
      </c>
      <c r="G12218" s="89">
        <v>7</v>
      </c>
      <c r="H12218" t="s">
        <v>19630</v>
      </c>
      <c r="I12218" s="89"/>
    </row>
    <row r="12219" x14ac:dyDescent="0.3">
      <c r="A12219" t="s">
        <v>15952</v>
      </c>
      <c r="B12219" t="s">
        <v>19480</v>
      </c>
      <c r="C12219" t="s">
        <v>19546</v>
      </c>
      <c r="D12219" t="s">
        <v>19624</v>
      </c>
      <c r="E12219" s="89">
        <v>0</v>
      </c>
      <c r="F12219" s="89">
        <v>704837</v>
      </c>
      <c r="G12219" s="89">
        <v>7</v>
      </c>
      <c r="H12219" t="s">
        <v>19630</v>
      </c>
      <c r="I12219" s="89"/>
    </row>
    <row r="12220" x14ac:dyDescent="0.3">
      <c r="A12220" t="s">
        <v>15953</v>
      </c>
      <c r="B12220" t="s">
        <v>19481</v>
      </c>
      <c r="C12220" t="s">
        <v>19546</v>
      </c>
      <c r="D12220" t="s">
        <v>19624</v>
      </c>
      <c r="E12220" s="89">
        <v>0</v>
      </c>
      <c r="F12220" s="89">
        <v>704837</v>
      </c>
      <c r="G12220" s="89">
        <v>7</v>
      </c>
      <c r="H12220" t="s">
        <v>19630</v>
      </c>
      <c r="I12220" s="89"/>
    </row>
    <row r="12221" x14ac:dyDescent="0.3">
      <c r="A12221" t="s">
        <v>15954</v>
      </c>
      <c r="B12221" t="s">
        <v>19482</v>
      </c>
      <c r="C12221" t="s">
        <v>19546</v>
      </c>
      <c r="D12221" t="s">
        <v>19624</v>
      </c>
      <c r="E12221" s="89">
        <v>0</v>
      </c>
      <c r="F12221" s="89">
        <v>704837</v>
      </c>
      <c r="G12221" s="89">
        <v>7</v>
      </c>
      <c r="H12221" t="s">
        <v>19630</v>
      </c>
      <c r="I12221" s="89"/>
    </row>
    <row r="12222" x14ac:dyDescent="0.3">
      <c r="A12222" t="s">
        <v>15955</v>
      </c>
      <c r="B12222" t="s">
        <v>19480</v>
      </c>
      <c r="C12222" t="s">
        <v>19547</v>
      </c>
      <c r="D12222" t="s">
        <v>19623</v>
      </c>
      <c r="E12222" s="89">
        <v>0</v>
      </c>
      <c r="F12222" s="89">
        <v>704837</v>
      </c>
      <c r="G12222" s="89">
        <v>7</v>
      </c>
      <c r="H12222" t="s">
        <v>19630</v>
      </c>
      <c r="I12222" s="89"/>
    </row>
    <row r="12223" x14ac:dyDescent="0.3">
      <c r="A12223" t="s">
        <v>15956</v>
      </c>
      <c r="B12223" t="s">
        <v>19481</v>
      </c>
      <c r="C12223" t="s">
        <v>19547</v>
      </c>
      <c r="D12223" t="s">
        <v>19623</v>
      </c>
      <c r="E12223" s="89">
        <v>0</v>
      </c>
      <c r="F12223" s="89">
        <v>704837</v>
      </c>
      <c r="G12223" s="89">
        <v>7</v>
      </c>
      <c r="H12223" t="s">
        <v>19630</v>
      </c>
      <c r="I12223" s="89"/>
    </row>
    <row r="12224" x14ac:dyDescent="0.3">
      <c r="A12224" t="s">
        <v>15957</v>
      </c>
      <c r="B12224" t="s">
        <v>19482</v>
      </c>
      <c r="C12224" t="s">
        <v>19547</v>
      </c>
      <c r="D12224" t="s">
        <v>19623</v>
      </c>
      <c r="E12224" s="89">
        <v>0</v>
      </c>
      <c r="F12224" s="89">
        <v>704837</v>
      </c>
      <c r="G12224" s="89">
        <v>7</v>
      </c>
      <c r="H12224" t="s">
        <v>19630</v>
      </c>
      <c r="I12224" s="89"/>
    </row>
    <row r="12225" x14ac:dyDescent="0.3">
      <c r="A12225" t="s">
        <v>15958</v>
      </c>
      <c r="B12225" t="s">
        <v>19480</v>
      </c>
      <c r="C12225" t="s">
        <v>19547</v>
      </c>
      <c r="D12225" t="s">
        <v>19624</v>
      </c>
      <c r="E12225" s="89">
        <v>0</v>
      </c>
      <c r="F12225" s="89">
        <v>704837</v>
      </c>
      <c r="G12225" s="89">
        <v>7</v>
      </c>
      <c r="H12225" t="s">
        <v>19630</v>
      </c>
      <c r="I12225" s="89"/>
    </row>
    <row r="12226" x14ac:dyDescent="0.3">
      <c r="A12226" t="s">
        <v>15959</v>
      </c>
      <c r="B12226" t="s">
        <v>19481</v>
      </c>
      <c r="C12226" t="s">
        <v>19547</v>
      </c>
      <c r="D12226" t="s">
        <v>19624</v>
      </c>
      <c r="E12226" s="89">
        <v>0</v>
      </c>
      <c r="F12226" s="89">
        <v>704837</v>
      </c>
      <c r="G12226" s="89">
        <v>7</v>
      </c>
      <c r="H12226" t="s">
        <v>19630</v>
      </c>
      <c r="I12226" s="89"/>
    </row>
    <row r="12227" x14ac:dyDescent="0.3">
      <c r="A12227" t="s">
        <v>15960</v>
      </c>
      <c r="B12227" t="s">
        <v>19482</v>
      </c>
      <c r="C12227" t="s">
        <v>19547</v>
      </c>
      <c r="D12227" t="s">
        <v>19624</v>
      </c>
      <c r="E12227" s="89">
        <v>0</v>
      </c>
      <c r="F12227" s="89">
        <v>704837</v>
      </c>
      <c r="G12227" s="89">
        <v>7</v>
      </c>
      <c r="H12227" t="s">
        <v>19630</v>
      </c>
      <c r="I12227" s="89"/>
    </row>
    <row r="12228" x14ac:dyDescent="0.3">
      <c r="A12228" t="s">
        <v>15961</v>
      </c>
      <c r="B12228" t="s">
        <v>19480</v>
      </c>
      <c r="C12228" t="s">
        <v>19548</v>
      </c>
      <c r="D12228" t="s">
        <v>19623</v>
      </c>
      <c r="E12228" s="89">
        <v>0</v>
      </c>
      <c r="F12228" s="89">
        <v>704837</v>
      </c>
      <c r="G12228" s="89">
        <v>7</v>
      </c>
      <c r="H12228" t="s">
        <v>19630</v>
      </c>
      <c r="I12228" s="89"/>
    </row>
    <row r="12229" x14ac:dyDescent="0.3">
      <c r="A12229" t="s">
        <v>15962</v>
      </c>
      <c r="B12229" t="s">
        <v>19481</v>
      </c>
      <c r="C12229" t="s">
        <v>19548</v>
      </c>
      <c r="D12229" t="s">
        <v>19623</v>
      </c>
      <c r="E12229" s="89">
        <v>0</v>
      </c>
      <c r="F12229" s="89">
        <v>704837</v>
      </c>
      <c r="G12229" s="89">
        <v>7</v>
      </c>
      <c r="H12229" t="s">
        <v>19630</v>
      </c>
      <c r="I12229" s="89"/>
    </row>
    <row r="12230" x14ac:dyDescent="0.3">
      <c r="A12230" t="s">
        <v>15963</v>
      </c>
      <c r="B12230" t="s">
        <v>19482</v>
      </c>
      <c r="C12230" t="s">
        <v>19548</v>
      </c>
      <c r="D12230" t="s">
        <v>19623</v>
      </c>
      <c r="E12230" s="89">
        <v>0</v>
      </c>
      <c r="F12230" s="89">
        <v>704837</v>
      </c>
      <c r="G12230" s="89">
        <v>7</v>
      </c>
      <c r="H12230" t="s">
        <v>19630</v>
      </c>
      <c r="I12230" s="89"/>
    </row>
    <row r="12231" x14ac:dyDescent="0.3">
      <c r="A12231" t="s">
        <v>15964</v>
      </c>
      <c r="B12231" t="s">
        <v>19480</v>
      </c>
      <c r="C12231" t="s">
        <v>19548</v>
      </c>
      <c r="D12231" t="s">
        <v>19624</v>
      </c>
      <c r="E12231" s="89">
        <v>0</v>
      </c>
      <c r="F12231" s="89">
        <v>704837</v>
      </c>
      <c r="G12231" s="89">
        <v>7</v>
      </c>
      <c r="H12231" t="s">
        <v>19630</v>
      </c>
      <c r="I12231" s="89"/>
    </row>
    <row r="12232" x14ac:dyDescent="0.3">
      <c r="A12232" t="s">
        <v>15965</v>
      </c>
      <c r="B12232" t="s">
        <v>19481</v>
      </c>
      <c r="C12232" t="s">
        <v>19548</v>
      </c>
      <c r="D12232" t="s">
        <v>19624</v>
      </c>
      <c r="E12232" s="89">
        <v>0</v>
      </c>
      <c r="F12232" s="89">
        <v>704837</v>
      </c>
      <c r="G12232" s="89">
        <v>7</v>
      </c>
      <c r="H12232" t="s">
        <v>19630</v>
      </c>
      <c r="I12232" s="89"/>
    </row>
    <row r="12233" x14ac:dyDescent="0.3">
      <c r="A12233" t="s">
        <v>15966</v>
      </c>
      <c r="B12233" t="s">
        <v>19482</v>
      </c>
      <c r="C12233" t="s">
        <v>19548</v>
      </c>
      <c r="D12233" t="s">
        <v>19624</v>
      </c>
      <c r="E12233" s="89">
        <v>0</v>
      </c>
      <c r="F12233" s="89">
        <v>704837</v>
      </c>
      <c r="G12233" s="89">
        <v>7</v>
      </c>
      <c r="H12233" t="s">
        <v>19630</v>
      </c>
      <c r="I12233" s="89"/>
    </row>
    <row r="12234" x14ac:dyDescent="0.3">
      <c r="A12234" t="s">
        <v>15967</v>
      </c>
      <c r="B12234" t="s">
        <v>19480</v>
      </c>
      <c r="C12234" t="s">
        <v>19549</v>
      </c>
      <c r="D12234" t="s">
        <v>19623</v>
      </c>
      <c r="E12234" s="89">
        <v>0</v>
      </c>
      <c r="F12234" s="89">
        <v>704837</v>
      </c>
      <c r="G12234" s="89">
        <v>7</v>
      </c>
      <c r="H12234" t="s">
        <v>19630</v>
      </c>
      <c r="I12234" s="89"/>
    </row>
    <row r="12235" x14ac:dyDescent="0.3">
      <c r="A12235" t="s">
        <v>15968</v>
      </c>
      <c r="B12235" t="s">
        <v>19481</v>
      </c>
      <c r="C12235" t="s">
        <v>19549</v>
      </c>
      <c r="D12235" t="s">
        <v>19623</v>
      </c>
      <c r="E12235" s="89">
        <v>0</v>
      </c>
      <c r="F12235" s="89">
        <v>704837</v>
      </c>
      <c r="G12235" s="89">
        <v>7</v>
      </c>
      <c r="H12235" t="s">
        <v>19630</v>
      </c>
      <c r="I12235" s="89"/>
    </row>
    <row r="12236" x14ac:dyDescent="0.3">
      <c r="A12236" t="s">
        <v>15969</v>
      </c>
      <c r="B12236" t="s">
        <v>19482</v>
      </c>
      <c r="C12236" t="s">
        <v>19549</v>
      </c>
      <c r="D12236" t="s">
        <v>19623</v>
      </c>
      <c r="E12236" s="89">
        <v>0</v>
      </c>
      <c r="F12236" s="89">
        <v>704837</v>
      </c>
      <c r="G12236" s="89">
        <v>7</v>
      </c>
      <c r="H12236" t="s">
        <v>19630</v>
      </c>
      <c r="I12236" s="89"/>
    </row>
    <row r="12237" x14ac:dyDescent="0.3">
      <c r="A12237" t="s">
        <v>15970</v>
      </c>
      <c r="B12237" t="s">
        <v>19480</v>
      </c>
      <c r="C12237" t="s">
        <v>19549</v>
      </c>
      <c r="D12237" t="s">
        <v>19624</v>
      </c>
      <c r="E12237" s="89">
        <v>0</v>
      </c>
      <c r="F12237" s="89">
        <v>704837</v>
      </c>
      <c r="G12237" s="89">
        <v>7</v>
      </c>
      <c r="H12237" t="s">
        <v>19630</v>
      </c>
      <c r="I12237" s="89"/>
    </row>
    <row r="12238" x14ac:dyDescent="0.3">
      <c r="A12238" t="s">
        <v>15971</v>
      </c>
      <c r="B12238" t="s">
        <v>19481</v>
      </c>
      <c r="C12238" t="s">
        <v>19549</v>
      </c>
      <c r="D12238" t="s">
        <v>19624</v>
      </c>
      <c r="E12238" s="89">
        <v>0</v>
      </c>
      <c r="F12238" s="89">
        <v>704837</v>
      </c>
      <c r="G12238" s="89">
        <v>7</v>
      </c>
      <c r="H12238" t="s">
        <v>19630</v>
      </c>
      <c r="I12238" s="89"/>
    </row>
    <row r="12239" x14ac:dyDescent="0.3">
      <c r="A12239" t="s">
        <v>15972</v>
      </c>
      <c r="B12239" t="s">
        <v>19482</v>
      </c>
      <c r="C12239" t="s">
        <v>19549</v>
      </c>
      <c r="D12239" t="s">
        <v>19624</v>
      </c>
      <c r="E12239" s="89">
        <v>0</v>
      </c>
      <c r="F12239" s="89">
        <v>704837</v>
      </c>
      <c r="G12239" s="89">
        <v>7</v>
      </c>
      <c r="H12239" t="s">
        <v>19630</v>
      </c>
      <c r="I12239" s="89"/>
    </row>
    <row r="12240" x14ac:dyDescent="0.3">
      <c r="A12240" t="s">
        <v>15973</v>
      </c>
      <c r="B12240" t="s">
        <v>19480</v>
      </c>
      <c r="C12240" t="s">
        <v>19550</v>
      </c>
      <c r="D12240" t="s">
        <v>19623</v>
      </c>
      <c r="E12240" s="89">
        <v>0</v>
      </c>
      <c r="F12240" s="89">
        <v>704837</v>
      </c>
      <c r="G12240" s="89">
        <v>7</v>
      </c>
      <c r="H12240" t="s">
        <v>19630</v>
      </c>
      <c r="I12240" s="89"/>
    </row>
    <row r="12241" x14ac:dyDescent="0.3">
      <c r="A12241" t="s">
        <v>15974</v>
      </c>
      <c r="B12241" t="s">
        <v>19481</v>
      </c>
      <c r="C12241" t="s">
        <v>19550</v>
      </c>
      <c r="D12241" t="s">
        <v>19623</v>
      </c>
      <c r="E12241" s="89">
        <v>0</v>
      </c>
      <c r="F12241" s="89">
        <v>704837</v>
      </c>
      <c r="G12241" s="89">
        <v>7</v>
      </c>
      <c r="H12241" t="s">
        <v>19630</v>
      </c>
      <c r="I12241" s="89"/>
    </row>
    <row r="12242" x14ac:dyDescent="0.3">
      <c r="A12242" t="s">
        <v>15975</v>
      </c>
      <c r="B12242" t="s">
        <v>19482</v>
      </c>
      <c r="C12242" t="s">
        <v>19550</v>
      </c>
      <c r="D12242" t="s">
        <v>19623</v>
      </c>
      <c r="E12242" s="89">
        <v>0</v>
      </c>
      <c r="F12242" s="89">
        <v>704837</v>
      </c>
      <c r="G12242" s="89">
        <v>7</v>
      </c>
      <c r="H12242" t="s">
        <v>19630</v>
      </c>
      <c r="I12242" s="89"/>
    </row>
    <row r="12243" x14ac:dyDescent="0.3">
      <c r="A12243" t="s">
        <v>15976</v>
      </c>
      <c r="B12243" t="s">
        <v>19480</v>
      </c>
      <c r="C12243" t="s">
        <v>19550</v>
      </c>
      <c r="D12243" t="s">
        <v>19624</v>
      </c>
      <c r="E12243" s="89">
        <v>0</v>
      </c>
      <c r="F12243" s="89">
        <v>704837</v>
      </c>
      <c r="G12243" s="89">
        <v>7</v>
      </c>
      <c r="H12243" t="s">
        <v>19630</v>
      </c>
      <c r="I12243" s="89"/>
    </row>
    <row r="12244" x14ac:dyDescent="0.3">
      <c r="A12244" t="s">
        <v>15977</v>
      </c>
      <c r="B12244" t="s">
        <v>19481</v>
      </c>
      <c r="C12244" t="s">
        <v>19550</v>
      </c>
      <c r="D12244" t="s">
        <v>19624</v>
      </c>
      <c r="E12244" s="89">
        <v>0</v>
      </c>
      <c r="F12244" s="89">
        <v>704837</v>
      </c>
      <c r="G12244" s="89">
        <v>7</v>
      </c>
      <c r="H12244" t="s">
        <v>19630</v>
      </c>
      <c r="I12244" s="89"/>
    </row>
    <row r="12245" x14ac:dyDescent="0.3">
      <c r="A12245" t="s">
        <v>15978</v>
      </c>
      <c r="B12245" t="s">
        <v>19482</v>
      </c>
      <c r="C12245" t="s">
        <v>19550</v>
      </c>
      <c r="D12245" t="s">
        <v>19624</v>
      </c>
      <c r="E12245" s="89">
        <v>0</v>
      </c>
      <c r="F12245" s="89">
        <v>704837</v>
      </c>
      <c r="G12245" s="89">
        <v>7</v>
      </c>
      <c r="H12245" t="s">
        <v>19630</v>
      </c>
      <c r="I12245" s="89"/>
    </row>
    <row r="12246" x14ac:dyDescent="0.3">
      <c r="A12246" t="s">
        <v>15979</v>
      </c>
      <c r="B12246" t="s">
        <v>19480</v>
      </c>
      <c r="C12246" t="s">
        <v>19551</v>
      </c>
      <c r="D12246" t="s">
        <v>19623</v>
      </c>
      <c r="E12246" s="89">
        <v>0</v>
      </c>
      <c r="F12246" s="89">
        <v>704837</v>
      </c>
      <c r="G12246" s="89">
        <v>7</v>
      </c>
      <c r="H12246" t="s">
        <v>19630</v>
      </c>
      <c r="I12246" s="89"/>
    </row>
    <row r="12247" x14ac:dyDescent="0.3">
      <c r="A12247" t="s">
        <v>15980</v>
      </c>
      <c r="B12247" t="s">
        <v>19481</v>
      </c>
      <c r="C12247" t="s">
        <v>19551</v>
      </c>
      <c r="D12247" t="s">
        <v>19623</v>
      </c>
      <c r="E12247" s="89">
        <v>0</v>
      </c>
      <c r="F12247" s="89">
        <v>704837</v>
      </c>
      <c r="G12247" s="89">
        <v>7</v>
      </c>
      <c r="H12247" t="s">
        <v>19630</v>
      </c>
      <c r="I12247" s="89"/>
    </row>
    <row r="12248" x14ac:dyDescent="0.3">
      <c r="A12248" t="s">
        <v>15981</v>
      </c>
      <c r="B12248" t="s">
        <v>19482</v>
      </c>
      <c r="C12248" t="s">
        <v>19551</v>
      </c>
      <c r="D12248" t="s">
        <v>19623</v>
      </c>
      <c r="E12248" s="89">
        <v>0</v>
      </c>
      <c r="F12248" s="89">
        <v>704837</v>
      </c>
      <c r="G12248" s="89">
        <v>7</v>
      </c>
      <c r="H12248" t="s">
        <v>19630</v>
      </c>
      <c r="I12248" s="89"/>
    </row>
    <row r="12249" x14ac:dyDescent="0.3">
      <c r="A12249" t="s">
        <v>15982</v>
      </c>
      <c r="B12249" t="s">
        <v>19480</v>
      </c>
      <c r="C12249" t="s">
        <v>19551</v>
      </c>
      <c r="D12249" t="s">
        <v>19624</v>
      </c>
      <c r="E12249" s="89">
        <v>0</v>
      </c>
      <c r="F12249" s="89">
        <v>704837</v>
      </c>
      <c r="G12249" s="89">
        <v>7</v>
      </c>
      <c r="H12249" t="s">
        <v>19630</v>
      </c>
      <c r="I12249" s="89"/>
    </row>
    <row r="12250" x14ac:dyDescent="0.3">
      <c r="A12250" t="s">
        <v>15983</v>
      </c>
      <c r="B12250" t="s">
        <v>19481</v>
      </c>
      <c r="C12250" t="s">
        <v>19551</v>
      </c>
      <c r="D12250" t="s">
        <v>19624</v>
      </c>
      <c r="E12250" s="89">
        <v>0</v>
      </c>
      <c r="F12250" s="89">
        <v>704837</v>
      </c>
      <c r="G12250" s="89">
        <v>7</v>
      </c>
      <c r="H12250" t="s">
        <v>19630</v>
      </c>
      <c r="I12250" s="89"/>
    </row>
    <row r="12251" x14ac:dyDescent="0.3">
      <c r="A12251" t="s">
        <v>15984</v>
      </c>
      <c r="B12251" t="s">
        <v>19482</v>
      </c>
      <c r="C12251" t="s">
        <v>19551</v>
      </c>
      <c r="D12251" t="s">
        <v>19624</v>
      </c>
      <c r="E12251" s="89">
        <v>0</v>
      </c>
      <c r="F12251" s="89">
        <v>704837</v>
      </c>
      <c r="G12251" s="89">
        <v>7</v>
      </c>
      <c r="H12251" t="s">
        <v>19630</v>
      </c>
      <c r="I12251" s="89"/>
    </row>
    <row r="12252" x14ac:dyDescent="0.3">
      <c r="A12252" t="s">
        <v>15985</v>
      </c>
      <c r="B12252" t="s">
        <v>19480</v>
      </c>
      <c r="C12252" t="s">
        <v>19552</v>
      </c>
      <c r="D12252" t="s">
        <v>19623</v>
      </c>
      <c r="E12252" s="89">
        <v>0</v>
      </c>
      <c r="F12252" s="89">
        <v>704837</v>
      </c>
      <c r="G12252" s="89">
        <v>7</v>
      </c>
      <c r="H12252" t="s">
        <v>19630</v>
      </c>
      <c r="I12252" s="89"/>
    </row>
    <row r="12253" x14ac:dyDescent="0.3">
      <c r="A12253" t="s">
        <v>15986</v>
      </c>
      <c r="B12253" t="s">
        <v>19481</v>
      </c>
      <c r="C12253" t="s">
        <v>19552</v>
      </c>
      <c r="D12253" t="s">
        <v>19623</v>
      </c>
      <c r="E12253" s="89">
        <v>0</v>
      </c>
      <c r="F12253" s="89">
        <v>704837</v>
      </c>
      <c r="G12253" s="89">
        <v>7</v>
      </c>
      <c r="H12253" t="s">
        <v>19630</v>
      </c>
      <c r="I12253" s="89"/>
    </row>
    <row r="12254" x14ac:dyDescent="0.3">
      <c r="A12254" t="s">
        <v>15987</v>
      </c>
      <c r="B12254" t="s">
        <v>19482</v>
      </c>
      <c r="C12254" t="s">
        <v>19552</v>
      </c>
      <c r="D12254" t="s">
        <v>19623</v>
      </c>
      <c r="E12254" s="89">
        <v>0</v>
      </c>
      <c r="F12254" s="89">
        <v>704837</v>
      </c>
      <c r="G12254" s="89">
        <v>7</v>
      </c>
      <c r="H12254" t="s">
        <v>19630</v>
      </c>
      <c r="I12254" s="89"/>
    </row>
    <row r="12255" x14ac:dyDescent="0.3">
      <c r="A12255" t="s">
        <v>15988</v>
      </c>
      <c r="B12255" t="s">
        <v>19480</v>
      </c>
      <c r="C12255" t="s">
        <v>19552</v>
      </c>
      <c r="D12255" t="s">
        <v>19624</v>
      </c>
      <c r="E12255" s="89">
        <v>0</v>
      </c>
      <c r="F12255" s="89">
        <v>704837</v>
      </c>
      <c r="G12255" s="89">
        <v>7</v>
      </c>
      <c r="H12255" t="s">
        <v>19630</v>
      </c>
      <c r="I12255" s="89"/>
    </row>
    <row r="12256" x14ac:dyDescent="0.3">
      <c r="A12256" t="s">
        <v>15989</v>
      </c>
      <c r="B12256" t="s">
        <v>19481</v>
      </c>
      <c r="C12256" t="s">
        <v>19552</v>
      </c>
      <c r="D12256" t="s">
        <v>19624</v>
      </c>
      <c r="E12256" s="89">
        <v>0</v>
      </c>
      <c r="F12256" s="89">
        <v>704837</v>
      </c>
      <c r="G12256" s="89">
        <v>7</v>
      </c>
      <c r="H12256" t="s">
        <v>19630</v>
      </c>
      <c r="I12256" s="89"/>
    </row>
    <row r="12257" x14ac:dyDescent="0.3">
      <c r="A12257" t="s">
        <v>15990</v>
      </c>
      <c r="B12257" t="s">
        <v>19482</v>
      </c>
      <c r="C12257" t="s">
        <v>19552</v>
      </c>
      <c r="D12257" t="s">
        <v>19624</v>
      </c>
      <c r="E12257" s="89">
        <v>0</v>
      </c>
      <c r="F12257" s="89">
        <v>704837</v>
      </c>
      <c r="G12257" s="89">
        <v>7</v>
      </c>
      <c r="H12257" t="s">
        <v>19630</v>
      </c>
      <c r="I12257" s="89"/>
    </row>
    <row r="12258" x14ac:dyDescent="0.3">
      <c r="A12258" t="s">
        <v>15991</v>
      </c>
      <c r="B12258" t="s">
        <v>19480</v>
      </c>
      <c r="C12258" t="s">
        <v>19553</v>
      </c>
      <c r="D12258" t="s">
        <v>19623</v>
      </c>
      <c r="E12258" s="89">
        <v>0</v>
      </c>
      <c r="F12258" s="89">
        <v>704837</v>
      </c>
      <c r="G12258" s="89">
        <v>7</v>
      </c>
      <c r="H12258" t="s">
        <v>19630</v>
      </c>
      <c r="I12258" s="89"/>
    </row>
    <row r="12259" x14ac:dyDescent="0.3">
      <c r="A12259" t="s">
        <v>15992</v>
      </c>
      <c r="B12259" t="s">
        <v>19481</v>
      </c>
      <c r="C12259" t="s">
        <v>19553</v>
      </c>
      <c r="D12259" t="s">
        <v>19623</v>
      </c>
      <c r="E12259" s="89">
        <v>0</v>
      </c>
      <c r="F12259" s="89">
        <v>704837</v>
      </c>
      <c r="G12259" s="89">
        <v>7</v>
      </c>
      <c r="H12259" t="s">
        <v>19630</v>
      </c>
      <c r="I12259" s="89"/>
    </row>
    <row r="12260" x14ac:dyDescent="0.3">
      <c r="A12260" t="s">
        <v>15993</v>
      </c>
      <c r="B12260" t="s">
        <v>19482</v>
      </c>
      <c r="C12260" t="s">
        <v>19553</v>
      </c>
      <c r="D12260" t="s">
        <v>19623</v>
      </c>
      <c r="E12260" s="89">
        <v>0</v>
      </c>
      <c r="F12260" s="89">
        <v>704837</v>
      </c>
      <c r="G12260" s="89">
        <v>7</v>
      </c>
      <c r="H12260" t="s">
        <v>19630</v>
      </c>
      <c r="I12260" s="89"/>
    </row>
    <row r="12261" x14ac:dyDescent="0.3">
      <c r="A12261" t="s">
        <v>15994</v>
      </c>
      <c r="B12261" t="s">
        <v>19480</v>
      </c>
      <c r="C12261" t="s">
        <v>19553</v>
      </c>
      <c r="D12261" t="s">
        <v>19624</v>
      </c>
      <c r="E12261" s="89">
        <v>0</v>
      </c>
      <c r="F12261" s="89">
        <v>704837</v>
      </c>
      <c r="G12261" s="89">
        <v>7</v>
      </c>
      <c r="H12261" t="s">
        <v>19630</v>
      </c>
      <c r="I12261" s="89"/>
    </row>
    <row r="12262" x14ac:dyDescent="0.3">
      <c r="A12262" t="s">
        <v>15995</v>
      </c>
      <c r="B12262" t="s">
        <v>19481</v>
      </c>
      <c r="C12262" t="s">
        <v>19553</v>
      </c>
      <c r="D12262" t="s">
        <v>19624</v>
      </c>
      <c r="E12262" s="89">
        <v>0</v>
      </c>
      <c r="F12262" s="89">
        <v>704837</v>
      </c>
      <c r="G12262" s="89">
        <v>7</v>
      </c>
      <c r="H12262" t="s">
        <v>19630</v>
      </c>
      <c r="I12262" s="89"/>
    </row>
    <row r="12263" x14ac:dyDescent="0.3">
      <c r="A12263" t="s">
        <v>15996</v>
      </c>
      <c r="B12263" t="s">
        <v>19482</v>
      </c>
      <c r="C12263" t="s">
        <v>19553</v>
      </c>
      <c r="D12263" t="s">
        <v>19624</v>
      </c>
      <c r="E12263" s="89">
        <v>0</v>
      </c>
      <c r="F12263" s="89">
        <v>704837</v>
      </c>
      <c r="G12263" s="89">
        <v>7</v>
      </c>
      <c r="H12263" t="s">
        <v>19630</v>
      </c>
      <c r="I12263" s="89"/>
    </row>
    <row r="12264" x14ac:dyDescent="0.3">
      <c r="A12264" t="s">
        <v>15997</v>
      </c>
      <c r="B12264" t="s">
        <v>19480</v>
      </c>
      <c r="C12264" t="s">
        <v>19554</v>
      </c>
      <c r="D12264" t="s">
        <v>19623</v>
      </c>
      <c r="E12264" s="89">
        <v>0</v>
      </c>
      <c r="F12264" s="89">
        <v>704837</v>
      </c>
      <c r="G12264" s="89">
        <v>7</v>
      </c>
      <c r="H12264" t="s">
        <v>19630</v>
      </c>
      <c r="I12264" s="89"/>
    </row>
    <row r="12265" x14ac:dyDescent="0.3">
      <c r="A12265" t="s">
        <v>15998</v>
      </c>
      <c r="B12265" t="s">
        <v>19481</v>
      </c>
      <c r="C12265" t="s">
        <v>19554</v>
      </c>
      <c r="D12265" t="s">
        <v>19623</v>
      </c>
      <c r="E12265" s="89">
        <v>0</v>
      </c>
      <c r="F12265" s="89">
        <v>704837</v>
      </c>
      <c r="G12265" s="89">
        <v>7</v>
      </c>
      <c r="H12265" t="s">
        <v>19630</v>
      </c>
      <c r="I12265" s="89"/>
    </row>
    <row r="12266" x14ac:dyDescent="0.3">
      <c r="A12266" t="s">
        <v>15999</v>
      </c>
      <c r="B12266" t="s">
        <v>19482</v>
      </c>
      <c r="C12266" t="s">
        <v>19554</v>
      </c>
      <c r="D12266" t="s">
        <v>19623</v>
      </c>
      <c r="E12266" s="89">
        <v>0</v>
      </c>
      <c r="F12266" s="89">
        <v>704837</v>
      </c>
      <c r="G12266" s="89">
        <v>7</v>
      </c>
      <c r="H12266" t="s">
        <v>19630</v>
      </c>
      <c r="I12266" s="89"/>
    </row>
    <row r="12267" x14ac:dyDescent="0.3">
      <c r="A12267" t="s">
        <v>16000</v>
      </c>
      <c r="B12267" t="s">
        <v>19480</v>
      </c>
      <c r="C12267" t="s">
        <v>19554</v>
      </c>
      <c r="D12267" t="s">
        <v>19624</v>
      </c>
      <c r="E12267" s="89">
        <v>0</v>
      </c>
      <c r="F12267" s="89">
        <v>704837</v>
      </c>
      <c r="G12267" s="89">
        <v>7</v>
      </c>
      <c r="H12267" t="s">
        <v>19630</v>
      </c>
      <c r="I12267" s="89"/>
    </row>
    <row r="12268" x14ac:dyDescent="0.3">
      <c r="A12268" t="s">
        <v>16001</v>
      </c>
      <c r="B12268" t="s">
        <v>19481</v>
      </c>
      <c r="C12268" t="s">
        <v>19554</v>
      </c>
      <c r="D12268" t="s">
        <v>19624</v>
      </c>
      <c r="E12268" s="89">
        <v>0</v>
      </c>
      <c r="F12268" s="89">
        <v>704837</v>
      </c>
      <c r="G12268" s="89">
        <v>7</v>
      </c>
      <c r="H12268" t="s">
        <v>19630</v>
      </c>
      <c r="I12268" s="89"/>
    </row>
    <row r="12269" x14ac:dyDescent="0.3">
      <c r="A12269" t="s">
        <v>16002</v>
      </c>
      <c r="B12269" t="s">
        <v>19482</v>
      </c>
      <c r="C12269" t="s">
        <v>19554</v>
      </c>
      <c r="D12269" t="s">
        <v>19624</v>
      </c>
      <c r="E12269" s="89">
        <v>0</v>
      </c>
      <c r="F12269" s="89">
        <v>704837</v>
      </c>
      <c r="G12269" s="89">
        <v>7</v>
      </c>
      <c r="H12269" t="s">
        <v>19630</v>
      </c>
      <c r="I12269" s="89"/>
    </row>
    <row r="12270" x14ac:dyDescent="0.3">
      <c r="A12270" t="s">
        <v>15207</v>
      </c>
      <c r="B12270" t="s">
        <v>19483</v>
      </c>
      <c r="C12270" t="s">
        <v>19489</v>
      </c>
      <c r="D12270" t="s">
        <v>19614</v>
      </c>
      <c r="E12270" s="89">
        <v>1.742762597434723E-2</v>
      </c>
      <c r="F12270" s="89">
        <v>704837</v>
      </c>
      <c r="G12270" s="89">
        <v>7</v>
      </c>
      <c r="H12270" t="s">
        <v>19629</v>
      </c>
      <c r="I12270" s="89"/>
    </row>
    <row r="12271" x14ac:dyDescent="0.3">
      <c r="A12271" t="s">
        <v>15208</v>
      </c>
      <c r="B12271" t="s">
        <v>19483</v>
      </c>
      <c r="C12271" t="s">
        <v>19489</v>
      </c>
      <c r="D12271" t="s">
        <v>19615</v>
      </c>
      <c r="E12271" s="89">
        <v>1.8084724122871331E-2</v>
      </c>
      <c r="F12271" s="89">
        <v>704837</v>
      </c>
      <c r="G12271" s="89">
        <v>7</v>
      </c>
      <c r="H12271" t="s">
        <v>19629</v>
      </c>
      <c r="I12271" s="89"/>
    </row>
    <row r="12272" x14ac:dyDescent="0.3">
      <c r="A12272" t="s">
        <v>15209</v>
      </c>
      <c r="B12272" t="s">
        <v>19483</v>
      </c>
      <c r="C12272" t="s">
        <v>19489</v>
      </c>
      <c r="D12272" t="s">
        <v>19616</v>
      </c>
      <c r="E12272" s="89">
        <v>1.7438775090232041E-2</v>
      </c>
      <c r="F12272" s="89">
        <v>704837</v>
      </c>
      <c r="G12272" s="89">
        <v>7</v>
      </c>
      <c r="H12272" t="s">
        <v>19629</v>
      </c>
      <c r="I12272" s="89"/>
    </row>
    <row r="12273" x14ac:dyDescent="0.3">
      <c r="A12273" t="s">
        <v>15210</v>
      </c>
      <c r="B12273" t="s">
        <v>19483</v>
      </c>
      <c r="C12273" t="s">
        <v>19489</v>
      </c>
      <c r="D12273" t="s">
        <v>19617</v>
      </c>
      <c r="E12273" s="89">
        <v>1.7735627743320499E-2</v>
      </c>
      <c r="F12273" s="89">
        <v>704837</v>
      </c>
      <c r="G12273" s="89">
        <v>7</v>
      </c>
      <c r="H12273" t="s">
        <v>19629</v>
      </c>
      <c r="I12273" s="89"/>
    </row>
    <row r="12274" x14ac:dyDescent="0.3">
      <c r="A12274" t="s">
        <v>15211</v>
      </c>
      <c r="B12274" t="s">
        <v>19483</v>
      </c>
      <c r="C12274" t="s">
        <v>19489</v>
      </c>
      <c r="D12274" t="s">
        <v>19618</v>
      </c>
      <c r="E12274" s="89">
        <v>1.8000196648424161E-2</v>
      </c>
      <c r="F12274" s="89">
        <v>704837</v>
      </c>
      <c r="G12274" s="89">
        <v>7</v>
      </c>
      <c r="H12274" t="s">
        <v>19629</v>
      </c>
      <c r="I12274" s="89"/>
    </row>
    <row r="12275" x14ac:dyDescent="0.3">
      <c r="A12275" t="s">
        <v>15212</v>
      </c>
      <c r="B12275" t="s">
        <v>19483</v>
      </c>
      <c r="C12275" t="s">
        <v>19489</v>
      </c>
      <c r="D12275" t="s">
        <v>19619</v>
      </c>
      <c r="E12275" s="89">
        <v>1.8599077188871459E-2</v>
      </c>
      <c r="F12275" s="89">
        <v>704837</v>
      </c>
      <c r="G12275" s="89">
        <v>7</v>
      </c>
      <c r="H12275" t="s">
        <v>19629</v>
      </c>
      <c r="I12275" s="89"/>
    </row>
    <row r="12276" x14ac:dyDescent="0.3">
      <c r="A12276" t="s">
        <v>15213</v>
      </c>
      <c r="B12276" t="s">
        <v>19483</v>
      </c>
      <c r="C12276" t="s">
        <v>19489</v>
      </c>
      <c r="D12276" t="s">
        <v>19620</v>
      </c>
      <c r="E12276" s="89">
        <v>1.7620129301163311E-2</v>
      </c>
      <c r="F12276" s="89">
        <v>704837</v>
      </c>
      <c r="G12276" s="89">
        <v>7</v>
      </c>
      <c r="H12276" t="s">
        <v>19629</v>
      </c>
      <c r="I12276" s="89"/>
    </row>
    <row r="12277" x14ac:dyDescent="0.3">
      <c r="A12277" t="s">
        <v>15214</v>
      </c>
      <c r="B12277" t="s">
        <v>19483</v>
      </c>
      <c r="C12277" t="s">
        <v>19489</v>
      </c>
      <c r="D12277" t="s">
        <v>19621</v>
      </c>
      <c r="E12277" s="89">
        <v>1.377299226241353E-2</v>
      </c>
      <c r="F12277" s="89">
        <v>704837</v>
      </c>
      <c r="G12277" s="89">
        <v>7</v>
      </c>
      <c r="H12277" t="s">
        <v>19629</v>
      </c>
      <c r="I12277" s="89"/>
    </row>
    <row r="12278" x14ac:dyDescent="0.3">
      <c r="A12278" t="s">
        <v>15215</v>
      </c>
      <c r="B12278" t="s">
        <v>19483</v>
      </c>
      <c r="C12278" t="s">
        <v>19489</v>
      </c>
      <c r="D12278" t="s">
        <v>19622</v>
      </c>
      <c r="E12278" s="89">
        <v>1.7692274594172799E-2</v>
      </c>
      <c r="F12278" s="89">
        <v>704837</v>
      </c>
      <c r="G12278" s="89">
        <v>7</v>
      </c>
      <c r="H12278" t="s">
        <v>19629</v>
      </c>
      <c r="I12278" s="89"/>
    </row>
    <row r="12279" x14ac:dyDescent="0.3">
      <c r="A12279" t="s">
        <v>15216</v>
      </c>
      <c r="B12279" t="s">
        <v>19483</v>
      </c>
      <c r="C12279" t="s">
        <v>19489</v>
      </c>
      <c r="D12279" t="s">
        <v>19623</v>
      </c>
      <c r="E12279" s="89">
        <v>3.9211083514180969E-2</v>
      </c>
      <c r="F12279" s="89">
        <v>704837</v>
      </c>
      <c r="G12279" s="89">
        <v>7</v>
      </c>
      <c r="H12279" t="s">
        <v>19629</v>
      </c>
      <c r="I12279" s="89"/>
    </row>
    <row r="12280" x14ac:dyDescent="0.3">
      <c r="A12280" t="s">
        <v>15217</v>
      </c>
      <c r="B12280" t="s">
        <v>19483</v>
      </c>
      <c r="C12280" t="s">
        <v>19489</v>
      </c>
      <c r="D12280" t="s">
        <v>19624</v>
      </c>
      <c r="E12280" s="89">
        <v>9.8670195432895458E-2</v>
      </c>
      <c r="F12280" s="89">
        <v>704837</v>
      </c>
      <c r="G12280" s="89">
        <v>7</v>
      </c>
      <c r="H12280" t="s">
        <v>19629</v>
      </c>
      <c r="I12280" s="89"/>
    </row>
    <row r="12281" x14ac:dyDescent="0.3">
      <c r="A12281" t="s">
        <v>15218</v>
      </c>
      <c r="B12281" t="s">
        <v>19476</v>
      </c>
      <c r="C12281" t="s">
        <v>19490</v>
      </c>
      <c r="D12281" t="s">
        <v>19630</v>
      </c>
      <c r="E12281" s="89">
        <v>0</v>
      </c>
      <c r="F12281" s="89">
        <v>704837</v>
      </c>
      <c r="G12281" s="89">
        <v>7</v>
      </c>
      <c r="H12281" t="s">
        <v>19630</v>
      </c>
      <c r="I12281" s="89"/>
    </row>
    <row r="12282" x14ac:dyDescent="0.3">
      <c r="A12282" t="s">
        <v>15219</v>
      </c>
      <c r="B12282" t="s">
        <v>19477</v>
      </c>
      <c r="C12282" t="s">
        <v>19490</v>
      </c>
      <c r="D12282" t="s">
        <v>19630</v>
      </c>
      <c r="E12282" s="89">
        <v>0</v>
      </c>
      <c r="F12282" s="89">
        <v>704837</v>
      </c>
      <c r="G12282" s="89">
        <v>7</v>
      </c>
      <c r="H12282" t="s">
        <v>19630</v>
      </c>
      <c r="I12282" s="89"/>
    </row>
    <row r="12283" x14ac:dyDescent="0.3">
      <c r="A12283" t="s">
        <v>15220</v>
      </c>
      <c r="B12283" t="s">
        <v>19478</v>
      </c>
      <c r="C12283" t="s">
        <v>19490</v>
      </c>
      <c r="D12283" t="s">
        <v>19630</v>
      </c>
      <c r="E12283" s="89">
        <v>0</v>
      </c>
      <c r="F12283" s="89">
        <v>704837</v>
      </c>
      <c r="G12283" s="89">
        <v>7</v>
      </c>
      <c r="H12283" t="s">
        <v>19630</v>
      </c>
      <c r="I12283" s="89"/>
    </row>
    <row r="12284" x14ac:dyDescent="0.3">
      <c r="A12284" t="s">
        <v>15221</v>
      </c>
      <c r="B12284" t="s">
        <v>19479</v>
      </c>
      <c r="C12284" t="s">
        <v>19490</v>
      </c>
      <c r="D12284" t="s">
        <v>19630</v>
      </c>
      <c r="E12284" s="89">
        <v>0</v>
      </c>
      <c r="F12284" s="89">
        <v>704837</v>
      </c>
      <c r="G12284" s="89">
        <v>7</v>
      </c>
      <c r="H12284" t="s">
        <v>19630</v>
      </c>
      <c r="I12284" s="89"/>
    </row>
    <row r="12285" x14ac:dyDescent="0.3">
      <c r="A12285" t="s">
        <v>16007</v>
      </c>
      <c r="B12285" t="s">
        <v>19480</v>
      </c>
      <c r="C12285" t="s">
        <v>19555</v>
      </c>
      <c r="D12285" t="s">
        <v>19623</v>
      </c>
      <c r="E12285" s="89">
        <v>0</v>
      </c>
      <c r="F12285" s="89">
        <v>704837</v>
      </c>
      <c r="G12285" s="89">
        <v>7</v>
      </c>
      <c r="H12285" t="s">
        <v>19630</v>
      </c>
      <c r="I12285" s="89"/>
    </row>
    <row r="12286" x14ac:dyDescent="0.3">
      <c r="A12286" t="s">
        <v>16008</v>
      </c>
      <c r="B12286" t="s">
        <v>19481</v>
      </c>
      <c r="C12286" t="s">
        <v>19555</v>
      </c>
      <c r="D12286" t="s">
        <v>19623</v>
      </c>
      <c r="E12286" s="89">
        <v>0</v>
      </c>
      <c r="F12286" s="89">
        <v>704837</v>
      </c>
      <c r="G12286" s="89">
        <v>7</v>
      </c>
      <c r="H12286" t="s">
        <v>19630</v>
      </c>
      <c r="I12286" s="89"/>
    </row>
    <row r="12287" x14ac:dyDescent="0.3">
      <c r="A12287" t="s">
        <v>16009</v>
      </c>
      <c r="B12287" t="s">
        <v>19482</v>
      </c>
      <c r="C12287" t="s">
        <v>19555</v>
      </c>
      <c r="D12287" t="s">
        <v>19623</v>
      </c>
      <c r="E12287" s="89">
        <v>0</v>
      </c>
      <c r="F12287" s="89">
        <v>704837</v>
      </c>
      <c r="G12287" s="89">
        <v>7</v>
      </c>
      <c r="H12287" t="s">
        <v>19630</v>
      </c>
      <c r="I12287" s="89"/>
    </row>
    <row r="12288" x14ac:dyDescent="0.3">
      <c r="A12288" t="s">
        <v>16010</v>
      </c>
      <c r="B12288" t="s">
        <v>19480</v>
      </c>
      <c r="C12288" t="s">
        <v>19555</v>
      </c>
      <c r="D12288" t="s">
        <v>19624</v>
      </c>
      <c r="E12288" s="89">
        <v>0</v>
      </c>
      <c r="F12288" s="89">
        <v>704837</v>
      </c>
      <c r="G12288" s="89">
        <v>7</v>
      </c>
      <c r="H12288" t="s">
        <v>19630</v>
      </c>
      <c r="I12288" s="89"/>
    </row>
    <row r="12289" x14ac:dyDescent="0.3">
      <c r="A12289" t="s">
        <v>16011</v>
      </c>
      <c r="B12289" t="s">
        <v>19481</v>
      </c>
      <c r="C12289" t="s">
        <v>19555</v>
      </c>
      <c r="D12289" t="s">
        <v>19624</v>
      </c>
      <c r="E12289" s="89">
        <v>0</v>
      </c>
      <c r="F12289" s="89">
        <v>704837</v>
      </c>
      <c r="G12289" s="89">
        <v>7</v>
      </c>
      <c r="H12289" t="s">
        <v>19630</v>
      </c>
      <c r="I12289" s="89"/>
    </row>
    <row r="12290" x14ac:dyDescent="0.3">
      <c r="A12290" t="s">
        <v>16012</v>
      </c>
      <c r="B12290" t="s">
        <v>19482</v>
      </c>
      <c r="C12290" t="s">
        <v>19555</v>
      </c>
      <c r="D12290" t="s">
        <v>19624</v>
      </c>
      <c r="E12290" s="89">
        <v>0</v>
      </c>
      <c r="F12290" s="89">
        <v>704837</v>
      </c>
      <c r="G12290" s="89">
        <v>7</v>
      </c>
      <c r="H12290" t="s">
        <v>19630</v>
      </c>
      <c r="I12290" s="89"/>
    </row>
    <row r="12291" x14ac:dyDescent="0.3">
      <c r="A12291" t="s">
        <v>16013</v>
      </c>
      <c r="B12291" t="s">
        <v>19480</v>
      </c>
      <c r="C12291" t="s">
        <v>19556</v>
      </c>
      <c r="D12291" t="s">
        <v>19623</v>
      </c>
      <c r="E12291" s="89">
        <v>0</v>
      </c>
      <c r="F12291" s="89">
        <v>704837</v>
      </c>
      <c r="G12291" s="89">
        <v>7</v>
      </c>
      <c r="H12291" t="s">
        <v>19630</v>
      </c>
      <c r="I12291" s="89"/>
    </row>
    <row r="12292" x14ac:dyDescent="0.3">
      <c r="A12292" t="s">
        <v>16014</v>
      </c>
      <c r="B12292" t="s">
        <v>19481</v>
      </c>
      <c r="C12292" t="s">
        <v>19556</v>
      </c>
      <c r="D12292" t="s">
        <v>19623</v>
      </c>
      <c r="E12292" s="89">
        <v>0</v>
      </c>
      <c r="F12292" s="89">
        <v>704837</v>
      </c>
      <c r="G12292" s="89">
        <v>7</v>
      </c>
      <c r="H12292" t="s">
        <v>19630</v>
      </c>
      <c r="I12292" s="89"/>
    </row>
    <row r="12293" x14ac:dyDescent="0.3">
      <c r="A12293" t="s">
        <v>16015</v>
      </c>
      <c r="B12293" t="s">
        <v>19482</v>
      </c>
      <c r="C12293" t="s">
        <v>19556</v>
      </c>
      <c r="D12293" t="s">
        <v>19623</v>
      </c>
      <c r="E12293" s="89">
        <v>0</v>
      </c>
      <c r="F12293" s="89">
        <v>704837</v>
      </c>
      <c r="G12293" s="89">
        <v>7</v>
      </c>
      <c r="H12293" t="s">
        <v>19630</v>
      </c>
      <c r="I12293" s="89"/>
    </row>
    <row r="12294" x14ac:dyDescent="0.3">
      <c r="A12294" t="s">
        <v>16016</v>
      </c>
      <c r="B12294" t="s">
        <v>19480</v>
      </c>
      <c r="C12294" t="s">
        <v>19556</v>
      </c>
      <c r="D12294" t="s">
        <v>19624</v>
      </c>
      <c r="E12294" s="89">
        <v>0</v>
      </c>
      <c r="F12294" s="89">
        <v>704837</v>
      </c>
      <c r="G12294" s="89">
        <v>7</v>
      </c>
      <c r="H12294" t="s">
        <v>19630</v>
      </c>
      <c r="I12294" s="89"/>
    </row>
    <row r="12295" x14ac:dyDescent="0.3">
      <c r="A12295" t="s">
        <v>16017</v>
      </c>
      <c r="B12295" t="s">
        <v>19481</v>
      </c>
      <c r="C12295" t="s">
        <v>19556</v>
      </c>
      <c r="D12295" t="s">
        <v>19624</v>
      </c>
      <c r="E12295" s="89">
        <v>0</v>
      </c>
      <c r="F12295" s="89">
        <v>704837</v>
      </c>
      <c r="G12295" s="89">
        <v>7</v>
      </c>
      <c r="H12295" t="s">
        <v>19630</v>
      </c>
      <c r="I12295" s="89"/>
    </row>
    <row r="12296" x14ac:dyDescent="0.3">
      <c r="A12296" t="s">
        <v>16018</v>
      </c>
      <c r="B12296" t="s">
        <v>19482</v>
      </c>
      <c r="C12296" t="s">
        <v>19556</v>
      </c>
      <c r="D12296" t="s">
        <v>19624</v>
      </c>
      <c r="E12296" s="89">
        <v>0</v>
      </c>
      <c r="F12296" s="89">
        <v>704837</v>
      </c>
      <c r="G12296" s="89">
        <v>7</v>
      </c>
      <c r="H12296" t="s">
        <v>19630</v>
      </c>
      <c r="I12296" s="89"/>
    </row>
    <row r="12297" x14ac:dyDescent="0.3">
      <c r="A12297" t="s">
        <v>16019</v>
      </c>
      <c r="B12297" t="s">
        <v>19480</v>
      </c>
      <c r="C12297" t="s">
        <v>19557</v>
      </c>
      <c r="D12297" t="s">
        <v>19623</v>
      </c>
      <c r="E12297" s="89">
        <v>0</v>
      </c>
      <c r="F12297" s="89">
        <v>704837</v>
      </c>
      <c r="G12297" s="89">
        <v>7</v>
      </c>
      <c r="H12297" t="s">
        <v>19630</v>
      </c>
      <c r="I12297" s="89"/>
    </row>
    <row r="12298" x14ac:dyDescent="0.3">
      <c r="A12298" t="s">
        <v>16020</v>
      </c>
      <c r="B12298" t="s">
        <v>19481</v>
      </c>
      <c r="C12298" t="s">
        <v>19557</v>
      </c>
      <c r="D12298" t="s">
        <v>19623</v>
      </c>
      <c r="E12298" s="89">
        <v>0</v>
      </c>
      <c r="F12298" s="89">
        <v>704837</v>
      </c>
      <c r="G12298" s="89">
        <v>7</v>
      </c>
      <c r="H12298" t="s">
        <v>19630</v>
      </c>
      <c r="I12298" s="89"/>
    </row>
    <row r="12299" x14ac:dyDescent="0.3">
      <c r="A12299" t="s">
        <v>16021</v>
      </c>
      <c r="B12299" t="s">
        <v>19482</v>
      </c>
      <c r="C12299" t="s">
        <v>19557</v>
      </c>
      <c r="D12299" t="s">
        <v>19623</v>
      </c>
      <c r="E12299" s="89">
        <v>0</v>
      </c>
      <c r="F12299" s="89">
        <v>704837</v>
      </c>
      <c r="G12299" s="89">
        <v>7</v>
      </c>
      <c r="H12299" t="s">
        <v>19630</v>
      </c>
      <c r="I12299" s="89"/>
    </row>
    <row r="12300" x14ac:dyDescent="0.3">
      <c r="A12300" t="s">
        <v>16022</v>
      </c>
      <c r="B12300" t="s">
        <v>19480</v>
      </c>
      <c r="C12300" t="s">
        <v>19557</v>
      </c>
      <c r="D12300" t="s">
        <v>19624</v>
      </c>
      <c r="E12300" s="89">
        <v>0</v>
      </c>
      <c r="F12300" s="89">
        <v>704837</v>
      </c>
      <c r="G12300" s="89">
        <v>7</v>
      </c>
      <c r="H12300" t="s">
        <v>19630</v>
      </c>
      <c r="I12300" s="89"/>
    </row>
    <row r="12301" x14ac:dyDescent="0.3">
      <c r="A12301" t="s">
        <v>16023</v>
      </c>
      <c r="B12301" t="s">
        <v>19481</v>
      </c>
      <c r="C12301" t="s">
        <v>19557</v>
      </c>
      <c r="D12301" t="s">
        <v>19624</v>
      </c>
      <c r="E12301" s="89">
        <v>0</v>
      </c>
      <c r="F12301" s="89">
        <v>704837</v>
      </c>
      <c r="G12301" s="89">
        <v>7</v>
      </c>
      <c r="H12301" t="s">
        <v>19630</v>
      </c>
      <c r="I12301" s="89"/>
    </row>
    <row r="12302" x14ac:dyDescent="0.3">
      <c r="A12302" t="s">
        <v>16024</v>
      </c>
      <c r="B12302" t="s">
        <v>19482</v>
      </c>
      <c r="C12302" t="s">
        <v>19557</v>
      </c>
      <c r="D12302" t="s">
        <v>19624</v>
      </c>
      <c r="E12302" s="89">
        <v>0</v>
      </c>
      <c r="F12302" s="89">
        <v>704837</v>
      </c>
      <c r="G12302" s="89">
        <v>7</v>
      </c>
      <c r="H12302" t="s">
        <v>19630</v>
      </c>
      <c r="I12302" s="89"/>
    </row>
    <row r="12303" x14ac:dyDescent="0.3">
      <c r="A12303" t="s">
        <v>16025</v>
      </c>
      <c r="B12303" t="s">
        <v>19480</v>
      </c>
      <c r="C12303" t="s">
        <v>19558</v>
      </c>
      <c r="D12303" t="s">
        <v>19623</v>
      </c>
      <c r="E12303" s="89">
        <v>0</v>
      </c>
      <c r="F12303" s="89">
        <v>704837</v>
      </c>
      <c r="G12303" s="89">
        <v>7</v>
      </c>
      <c r="H12303" t="s">
        <v>19630</v>
      </c>
      <c r="I12303" s="89"/>
    </row>
    <row r="12304" x14ac:dyDescent="0.3">
      <c r="A12304" t="s">
        <v>16026</v>
      </c>
      <c r="B12304" t="s">
        <v>19481</v>
      </c>
      <c r="C12304" t="s">
        <v>19558</v>
      </c>
      <c r="D12304" t="s">
        <v>19623</v>
      </c>
      <c r="E12304" s="89">
        <v>0</v>
      </c>
      <c r="F12304" s="89">
        <v>704837</v>
      </c>
      <c r="G12304" s="89">
        <v>7</v>
      </c>
      <c r="H12304" t="s">
        <v>19630</v>
      </c>
      <c r="I12304" s="89"/>
    </row>
    <row r="12305" x14ac:dyDescent="0.3">
      <c r="A12305" t="s">
        <v>16027</v>
      </c>
      <c r="B12305" t="s">
        <v>19482</v>
      </c>
      <c r="C12305" t="s">
        <v>19558</v>
      </c>
      <c r="D12305" t="s">
        <v>19623</v>
      </c>
      <c r="E12305" s="89">
        <v>0</v>
      </c>
      <c r="F12305" s="89">
        <v>704837</v>
      </c>
      <c r="G12305" s="89">
        <v>7</v>
      </c>
      <c r="H12305" t="s">
        <v>19630</v>
      </c>
      <c r="I12305" s="89"/>
    </row>
    <row r="12306" x14ac:dyDescent="0.3">
      <c r="A12306" t="s">
        <v>16028</v>
      </c>
      <c r="B12306" t="s">
        <v>19480</v>
      </c>
      <c r="C12306" t="s">
        <v>19558</v>
      </c>
      <c r="D12306" t="s">
        <v>19624</v>
      </c>
      <c r="E12306" s="89">
        <v>0</v>
      </c>
      <c r="F12306" s="89">
        <v>704837</v>
      </c>
      <c r="G12306" s="89">
        <v>7</v>
      </c>
      <c r="H12306" t="s">
        <v>19630</v>
      </c>
      <c r="I12306" s="89"/>
    </row>
    <row r="12307" x14ac:dyDescent="0.3">
      <c r="A12307" t="s">
        <v>16029</v>
      </c>
      <c r="B12307" t="s">
        <v>19481</v>
      </c>
      <c r="C12307" t="s">
        <v>19558</v>
      </c>
      <c r="D12307" t="s">
        <v>19624</v>
      </c>
      <c r="E12307" s="89">
        <v>0</v>
      </c>
      <c r="F12307" s="89">
        <v>704837</v>
      </c>
      <c r="G12307" s="89">
        <v>7</v>
      </c>
      <c r="H12307" t="s">
        <v>19630</v>
      </c>
      <c r="I12307" s="89"/>
    </row>
    <row r="12308" x14ac:dyDescent="0.3">
      <c r="A12308" t="s">
        <v>16030</v>
      </c>
      <c r="B12308" t="s">
        <v>19482</v>
      </c>
      <c r="C12308" t="s">
        <v>19558</v>
      </c>
      <c r="D12308" t="s">
        <v>19624</v>
      </c>
      <c r="E12308" s="89">
        <v>0</v>
      </c>
      <c r="F12308" s="89">
        <v>704837</v>
      </c>
      <c r="G12308" s="89">
        <v>7</v>
      </c>
      <c r="H12308" t="s">
        <v>19630</v>
      </c>
      <c r="I12308" s="89"/>
    </row>
    <row r="12309" x14ac:dyDescent="0.3">
      <c r="A12309" t="s">
        <v>16031</v>
      </c>
      <c r="B12309" t="s">
        <v>19480</v>
      </c>
      <c r="C12309" t="s">
        <v>19559</v>
      </c>
      <c r="D12309" t="s">
        <v>19623</v>
      </c>
      <c r="E12309" s="89">
        <v>0</v>
      </c>
      <c r="F12309" s="89">
        <v>704837</v>
      </c>
      <c r="G12309" s="89">
        <v>7</v>
      </c>
      <c r="H12309" t="s">
        <v>19630</v>
      </c>
      <c r="I12309" s="89"/>
    </row>
    <row r="12310" x14ac:dyDescent="0.3">
      <c r="A12310" t="s">
        <v>16032</v>
      </c>
      <c r="B12310" t="s">
        <v>19481</v>
      </c>
      <c r="C12310" t="s">
        <v>19559</v>
      </c>
      <c r="D12310" t="s">
        <v>19623</v>
      </c>
      <c r="E12310" s="89">
        <v>0</v>
      </c>
      <c r="F12310" s="89">
        <v>704837</v>
      </c>
      <c r="G12310" s="89">
        <v>7</v>
      </c>
      <c r="H12310" t="s">
        <v>19630</v>
      </c>
      <c r="I12310" s="89"/>
    </row>
    <row r="12311" x14ac:dyDescent="0.3">
      <c r="A12311" t="s">
        <v>16033</v>
      </c>
      <c r="B12311" t="s">
        <v>19482</v>
      </c>
      <c r="C12311" t="s">
        <v>19559</v>
      </c>
      <c r="D12311" t="s">
        <v>19623</v>
      </c>
      <c r="E12311" s="89">
        <v>0</v>
      </c>
      <c r="F12311" s="89">
        <v>704837</v>
      </c>
      <c r="G12311" s="89">
        <v>7</v>
      </c>
      <c r="H12311" t="s">
        <v>19630</v>
      </c>
      <c r="I12311" s="89"/>
    </row>
    <row r="12312" x14ac:dyDescent="0.3">
      <c r="A12312" t="s">
        <v>16034</v>
      </c>
      <c r="B12312" t="s">
        <v>19480</v>
      </c>
      <c r="C12312" t="s">
        <v>19559</v>
      </c>
      <c r="D12312" t="s">
        <v>19624</v>
      </c>
      <c r="E12312" s="89">
        <v>0</v>
      </c>
      <c r="F12312" s="89">
        <v>704837</v>
      </c>
      <c r="G12312" s="89">
        <v>7</v>
      </c>
      <c r="H12312" t="s">
        <v>19630</v>
      </c>
      <c r="I12312" s="89"/>
    </row>
    <row r="12313" x14ac:dyDescent="0.3">
      <c r="A12313" t="s">
        <v>16035</v>
      </c>
      <c r="B12313" t="s">
        <v>19481</v>
      </c>
      <c r="C12313" t="s">
        <v>19559</v>
      </c>
      <c r="D12313" t="s">
        <v>19624</v>
      </c>
      <c r="E12313" s="89">
        <v>0</v>
      </c>
      <c r="F12313" s="89">
        <v>704837</v>
      </c>
      <c r="G12313" s="89">
        <v>7</v>
      </c>
      <c r="H12313" t="s">
        <v>19630</v>
      </c>
      <c r="I12313" s="89"/>
    </row>
    <row r="12314" x14ac:dyDescent="0.3">
      <c r="A12314" t="s">
        <v>16036</v>
      </c>
      <c r="B12314" t="s">
        <v>19482</v>
      </c>
      <c r="C12314" t="s">
        <v>19559</v>
      </c>
      <c r="D12314" t="s">
        <v>19624</v>
      </c>
      <c r="E12314" s="89">
        <v>0</v>
      </c>
      <c r="F12314" s="89">
        <v>704837</v>
      </c>
      <c r="G12314" s="89">
        <v>7</v>
      </c>
      <c r="H12314" t="s">
        <v>19630</v>
      </c>
      <c r="I12314" s="89"/>
    </row>
    <row r="12315" x14ac:dyDescent="0.3">
      <c r="A12315" t="s">
        <v>16037</v>
      </c>
      <c r="B12315" t="s">
        <v>19480</v>
      </c>
      <c r="C12315" t="s">
        <v>19560</v>
      </c>
      <c r="D12315" t="s">
        <v>19623</v>
      </c>
      <c r="E12315" s="89">
        <v>0</v>
      </c>
      <c r="F12315" s="89">
        <v>704837</v>
      </c>
      <c r="G12315" s="89">
        <v>7</v>
      </c>
      <c r="H12315" t="s">
        <v>19630</v>
      </c>
      <c r="I12315" s="89"/>
    </row>
    <row r="12316" x14ac:dyDescent="0.3">
      <c r="A12316" t="s">
        <v>16038</v>
      </c>
      <c r="B12316" t="s">
        <v>19481</v>
      </c>
      <c r="C12316" t="s">
        <v>19560</v>
      </c>
      <c r="D12316" t="s">
        <v>19623</v>
      </c>
      <c r="E12316" s="89">
        <v>0</v>
      </c>
      <c r="F12316" s="89">
        <v>704837</v>
      </c>
      <c r="G12316" s="89">
        <v>7</v>
      </c>
      <c r="H12316" t="s">
        <v>19630</v>
      </c>
      <c r="I12316" s="89"/>
    </row>
    <row r="12317" x14ac:dyDescent="0.3">
      <c r="A12317" t="s">
        <v>16039</v>
      </c>
      <c r="B12317" t="s">
        <v>19482</v>
      </c>
      <c r="C12317" t="s">
        <v>19560</v>
      </c>
      <c r="D12317" t="s">
        <v>19623</v>
      </c>
      <c r="E12317" s="89">
        <v>0</v>
      </c>
      <c r="F12317" s="89">
        <v>704837</v>
      </c>
      <c r="G12317" s="89">
        <v>7</v>
      </c>
      <c r="H12317" t="s">
        <v>19630</v>
      </c>
      <c r="I12317" s="89"/>
    </row>
    <row r="12318" x14ac:dyDescent="0.3">
      <c r="A12318" t="s">
        <v>16040</v>
      </c>
      <c r="B12318" t="s">
        <v>19480</v>
      </c>
      <c r="C12318" t="s">
        <v>19560</v>
      </c>
      <c r="D12318" t="s">
        <v>19624</v>
      </c>
      <c r="E12318" s="89">
        <v>0</v>
      </c>
      <c r="F12318" s="89">
        <v>704837</v>
      </c>
      <c r="G12318" s="89">
        <v>7</v>
      </c>
      <c r="H12318" t="s">
        <v>19630</v>
      </c>
      <c r="I12318" s="89"/>
    </row>
    <row r="12319" x14ac:dyDescent="0.3">
      <c r="A12319" t="s">
        <v>16041</v>
      </c>
      <c r="B12319" t="s">
        <v>19481</v>
      </c>
      <c r="C12319" t="s">
        <v>19560</v>
      </c>
      <c r="D12319" t="s">
        <v>19624</v>
      </c>
      <c r="E12319" s="89">
        <v>0</v>
      </c>
      <c r="F12319" s="89">
        <v>704837</v>
      </c>
      <c r="G12319" s="89">
        <v>7</v>
      </c>
      <c r="H12319" t="s">
        <v>19630</v>
      </c>
      <c r="I12319" s="89"/>
    </row>
    <row r="12320" x14ac:dyDescent="0.3">
      <c r="A12320" t="s">
        <v>16042</v>
      </c>
      <c r="B12320" t="s">
        <v>19482</v>
      </c>
      <c r="C12320" t="s">
        <v>19560</v>
      </c>
      <c r="D12320" t="s">
        <v>19624</v>
      </c>
      <c r="E12320" s="89">
        <v>0</v>
      </c>
      <c r="F12320" s="89">
        <v>704837</v>
      </c>
      <c r="G12320" s="89">
        <v>7</v>
      </c>
      <c r="H12320" t="s">
        <v>19630</v>
      </c>
      <c r="I12320" s="89"/>
    </row>
    <row r="12321" x14ac:dyDescent="0.3">
      <c r="A12321" t="s">
        <v>16043</v>
      </c>
      <c r="B12321" t="s">
        <v>19480</v>
      </c>
      <c r="C12321" t="s">
        <v>19561</v>
      </c>
      <c r="D12321" t="s">
        <v>19623</v>
      </c>
      <c r="E12321" s="89">
        <v>0</v>
      </c>
      <c r="F12321" s="89">
        <v>704837</v>
      </c>
      <c r="G12321" s="89">
        <v>7</v>
      </c>
      <c r="H12321" t="s">
        <v>19630</v>
      </c>
      <c r="I12321" s="89"/>
    </row>
    <row r="12322" x14ac:dyDescent="0.3">
      <c r="A12322" t="s">
        <v>16044</v>
      </c>
      <c r="B12322" t="s">
        <v>19481</v>
      </c>
      <c r="C12322" t="s">
        <v>19561</v>
      </c>
      <c r="D12322" t="s">
        <v>19623</v>
      </c>
      <c r="E12322" s="89">
        <v>0</v>
      </c>
      <c r="F12322" s="89">
        <v>704837</v>
      </c>
      <c r="G12322" s="89">
        <v>7</v>
      </c>
      <c r="H12322" t="s">
        <v>19630</v>
      </c>
      <c r="I12322" s="89"/>
    </row>
    <row r="12323" x14ac:dyDescent="0.3">
      <c r="A12323" t="s">
        <v>16045</v>
      </c>
      <c r="B12323" t="s">
        <v>19482</v>
      </c>
      <c r="C12323" t="s">
        <v>19561</v>
      </c>
      <c r="D12323" t="s">
        <v>19623</v>
      </c>
      <c r="E12323" s="89">
        <v>0</v>
      </c>
      <c r="F12323" s="89">
        <v>704837</v>
      </c>
      <c r="G12323" s="89">
        <v>7</v>
      </c>
      <c r="H12323" t="s">
        <v>19630</v>
      </c>
      <c r="I12323" s="89"/>
    </row>
    <row r="12324" x14ac:dyDescent="0.3">
      <c r="A12324" t="s">
        <v>16046</v>
      </c>
      <c r="B12324" t="s">
        <v>19480</v>
      </c>
      <c r="C12324" t="s">
        <v>19561</v>
      </c>
      <c r="D12324" t="s">
        <v>19624</v>
      </c>
      <c r="E12324" s="89">
        <v>0</v>
      </c>
      <c r="F12324" s="89">
        <v>704837</v>
      </c>
      <c r="G12324" s="89">
        <v>7</v>
      </c>
      <c r="H12324" t="s">
        <v>19630</v>
      </c>
      <c r="I12324" s="89"/>
    </row>
    <row r="12325" x14ac:dyDescent="0.3">
      <c r="A12325" t="s">
        <v>16047</v>
      </c>
      <c r="B12325" t="s">
        <v>19481</v>
      </c>
      <c r="C12325" t="s">
        <v>19561</v>
      </c>
      <c r="D12325" t="s">
        <v>19624</v>
      </c>
      <c r="E12325" s="89">
        <v>0</v>
      </c>
      <c r="F12325" s="89">
        <v>704837</v>
      </c>
      <c r="G12325" s="89">
        <v>7</v>
      </c>
      <c r="H12325" t="s">
        <v>19630</v>
      </c>
      <c r="I12325" s="89"/>
    </row>
    <row r="12326" x14ac:dyDescent="0.3">
      <c r="A12326" t="s">
        <v>16048</v>
      </c>
      <c r="B12326" t="s">
        <v>19482</v>
      </c>
      <c r="C12326" t="s">
        <v>19561</v>
      </c>
      <c r="D12326" t="s">
        <v>19624</v>
      </c>
      <c r="E12326" s="89">
        <v>0</v>
      </c>
      <c r="F12326" s="89">
        <v>704837</v>
      </c>
      <c r="G12326" s="89">
        <v>7</v>
      </c>
      <c r="H12326" t="s">
        <v>19630</v>
      </c>
      <c r="I12326" s="89"/>
    </row>
    <row r="12327" x14ac:dyDescent="0.3">
      <c r="A12327" t="s">
        <v>16049</v>
      </c>
      <c r="B12327" t="s">
        <v>19480</v>
      </c>
      <c r="C12327" t="s">
        <v>19562</v>
      </c>
      <c r="D12327" t="s">
        <v>19623</v>
      </c>
      <c r="E12327" s="89">
        <v>0</v>
      </c>
      <c r="F12327" s="89">
        <v>704837</v>
      </c>
      <c r="G12327" s="89">
        <v>7</v>
      </c>
      <c r="H12327" t="s">
        <v>19630</v>
      </c>
      <c r="I12327" s="89"/>
    </row>
    <row r="12328" x14ac:dyDescent="0.3">
      <c r="A12328" t="s">
        <v>16050</v>
      </c>
      <c r="B12328" t="s">
        <v>19481</v>
      </c>
      <c r="C12328" t="s">
        <v>19562</v>
      </c>
      <c r="D12328" t="s">
        <v>19623</v>
      </c>
      <c r="E12328" s="89">
        <v>0</v>
      </c>
      <c r="F12328" s="89">
        <v>704837</v>
      </c>
      <c r="G12328" s="89">
        <v>7</v>
      </c>
      <c r="H12328" t="s">
        <v>19630</v>
      </c>
      <c r="I12328" s="89"/>
    </row>
    <row r="12329" x14ac:dyDescent="0.3">
      <c r="A12329" t="s">
        <v>16051</v>
      </c>
      <c r="B12329" t="s">
        <v>19482</v>
      </c>
      <c r="C12329" t="s">
        <v>19562</v>
      </c>
      <c r="D12329" t="s">
        <v>19623</v>
      </c>
      <c r="E12329" s="89">
        <v>0</v>
      </c>
      <c r="F12329" s="89">
        <v>704837</v>
      </c>
      <c r="G12329" s="89">
        <v>7</v>
      </c>
      <c r="H12329" t="s">
        <v>19630</v>
      </c>
      <c r="I12329" s="89"/>
    </row>
    <row r="12330" x14ac:dyDescent="0.3">
      <c r="A12330" t="s">
        <v>16052</v>
      </c>
      <c r="B12330" t="s">
        <v>19480</v>
      </c>
      <c r="C12330" t="s">
        <v>19562</v>
      </c>
      <c r="D12330" t="s">
        <v>19624</v>
      </c>
      <c r="E12330" s="89">
        <v>0</v>
      </c>
      <c r="F12330" s="89">
        <v>704837</v>
      </c>
      <c r="G12330" s="89">
        <v>7</v>
      </c>
      <c r="H12330" t="s">
        <v>19630</v>
      </c>
      <c r="I12330" s="89"/>
    </row>
    <row r="12331" x14ac:dyDescent="0.3">
      <c r="A12331" t="s">
        <v>16053</v>
      </c>
      <c r="B12331" t="s">
        <v>19481</v>
      </c>
      <c r="C12331" t="s">
        <v>19562</v>
      </c>
      <c r="D12331" t="s">
        <v>19624</v>
      </c>
      <c r="E12331" s="89">
        <v>0</v>
      </c>
      <c r="F12331" s="89">
        <v>704837</v>
      </c>
      <c r="G12331" s="89">
        <v>7</v>
      </c>
      <c r="H12331" t="s">
        <v>19630</v>
      </c>
      <c r="I12331" s="89"/>
    </row>
    <row r="12332" x14ac:dyDescent="0.3">
      <c r="A12332" t="s">
        <v>16054</v>
      </c>
      <c r="B12332" t="s">
        <v>19482</v>
      </c>
      <c r="C12332" t="s">
        <v>19562</v>
      </c>
      <c r="D12332" t="s">
        <v>19624</v>
      </c>
      <c r="E12332" s="89">
        <v>0</v>
      </c>
      <c r="F12332" s="89">
        <v>704837</v>
      </c>
      <c r="G12332" s="89">
        <v>7</v>
      </c>
      <c r="H12332" t="s">
        <v>19630</v>
      </c>
      <c r="I12332" s="89"/>
    </row>
    <row r="12333" x14ac:dyDescent="0.3">
      <c r="A12333" t="s">
        <v>16055</v>
      </c>
      <c r="B12333" t="s">
        <v>19480</v>
      </c>
      <c r="C12333" t="s">
        <v>19563</v>
      </c>
      <c r="D12333" t="s">
        <v>19623</v>
      </c>
      <c r="E12333" s="89">
        <v>0</v>
      </c>
      <c r="F12333" s="89">
        <v>704837</v>
      </c>
      <c r="G12333" s="89">
        <v>7</v>
      </c>
      <c r="H12333" t="s">
        <v>19630</v>
      </c>
      <c r="I12333" s="89"/>
    </row>
    <row r="12334" x14ac:dyDescent="0.3">
      <c r="A12334" t="s">
        <v>16056</v>
      </c>
      <c r="B12334" t="s">
        <v>19481</v>
      </c>
      <c r="C12334" t="s">
        <v>19563</v>
      </c>
      <c r="D12334" t="s">
        <v>19623</v>
      </c>
      <c r="E12334" s="89">
        <v>0</v>
      </c>
      <c r="F12334" s="89">
        <v>704837</v>
      </c>
      <c r="G12334" s="89">
        <v>7</v>
      </c>
      <c r="H12334" t="s">
        <v>19630</v>
      </c>
      <c r="I12334" s="89"/>
    </row>
    <row r="12335" x14ac:dyDescent="0.3">
      <c r="A12335" t="s">
        <v>16057</v>
      </c>
      <c r="B12335" t="s">
        <v>19482</v>
      </c>
      <c r="C12335" t="s">
        <v>19563</v>
      </c>
      <c r="D12335" t="s">
        <v>19623</v>
      </c>
      <c r="E12335" s="89">
        <v>0</v>
      </c>
      <c r="F12335" s="89">
        <v>704837</v>
      </c>
      <c r="G12335" s="89">
        <v>7</v>
      </c>
      <c r="H12335" t="s">
        <v>19630</v>
      </c>
      <c r="I12335" s="89"/>
    </row>
    <row r="12336" x14ac:dyDescent="0.3">
      <c r="A12336" t="s">
        <v>16058</v>
      </c>
      <c r="B12336" t="s">
        <v>19480</v>
      </c>
      <c r="C12336" t="s">
        <v>19563</v>
      </c>
      <c r="D12336" t="s">
        <v>19624</v>
      </c>
      <c r="E12336" s="89">
        <v>0</v>
      </c>
      <c r="F12336" s="89">
        <v>704837</v>
      </c>
      <c r="G12336" s="89">
        <v>7</v>
      </c>
      <c r="H12336" t="s">
        <v>19630</v>
      </c>
      <c r="I12336" s="89"/>
    </row>
    <row r="12337" x14ac:dyDescent="0.3">
      <c r="A12337" t="s">
        <v>16059</v>
      </c>
      <c r="B12337" t="s">
        <v>19481</v>
      </c>
      <c r="C12337" t="s">
        <v>19563</v>
      </c>
      <c r="D12337" t="s">
        <v>19624</v>
      </c>
      <c r="E12337" s="89">
        <v>0</v>
      </c>
      <c r="F12337" s="89">
        <v>704837</v>
      </c>
      <c r="G12337" s="89">
        <v>7</v>
      </c>
      <c r="H12337" t="s">
        <v>19630</v>
      </c>
      <c r="I12337" s="89"/>
    </row>
    <row r="12338" x14ac:dyDescent="0.3">
      <c r="A12338" t="s">
        <v>16060</v>
      </c>
      <c r="B12338" t="s">
        <v>19482</v>
      </c>
      <c r="C12338" t="s">
        <v>19563</v>
      </c>
      <c r="D12338" t="s">
        <v>19624</v>
      </c>
      <c r="E12338" s="89">
        <v>0</v>
      </c>
      <c r="F12338" s="89">
        <v>704837</v>
      </c>
      <c r="G12338" s="89">
        <v>7</v>
      </c>
      <c r="H12338" t="s">
        <v>19630</v>
      </c>
      <c r="I12338" s="89"/>
    </row>
    <row r="12339" x14ac:dyDescent="0.3">
      <c r="A12339" t="s">
        <v>16061</v>
      </c>
      <c r="B12339" t="s">
        <v>19480</v>
      </c>
      <c r="C12339" t="s">
        <v>19564</v>
      </c>
      <c r="D12339" t="s">
        <v>19623</v>
      </c>
      <c r="E12339" s="89">
        <v>0</v>
      </c>
      <c r="F12339" s="89">
        <v>704837</v>
      </c>
      <c r="G12339" s="89">
        <v>7</v>
      </c>
      <c r="H12339" t="s">
        <v>19630</v>
      </c>
      <c r="I12339" s="89"/>
    </row>
    <row r="12340" x14ac:dyDescent="0.3">
      <c r="A12340" t="s">
        <v>16062</v>
      </c>
      <c r="B12340" t="s">
        <v>19481</v>
      </c>
      <c r="C12340" t="s">
        <v>19564</v>
      </c>
      <c r="D12340" t="s">
        <v>19623</v>
      </c>
      <c r="E12340" s="89">
        <v>0</v>
      </c>
      <c r="F12340" s="89">
        <v>704837</v>
      </c>
      <c r="G12340" s="89">
        <v>7</v>
      </c>
      <c r="H12340" t="s">
        <v>19630</v>
      </c>
      <c r="I12340" s="89"/>
    </row>
    <row r="12341" x14ac:dyDescent="0.3">
      <c r="A12341" t="s">
        <v>16063</v>
      </c>
      <c r="B12341" t="s">
        <v>19482</v>
      </c>
      <c r="C12341" t="s">
        <v>19564</v>
      </c>
      <c r="D12341" t="s">
        <v>19623</v>
      </c>
      <c r="E12341" s="89">
        <v>0</v>
      </c>
      <c r="F12341" s="89">
        <v>704837</v>
      </c>
      <c r="G12341" s="89">
        <v>7</v>
      </c>
      <c r="H12341" t="s">
        <v>19630</v>
      </c>
      <c r="I12341" s="89"/>
    </row>
    <row r="12342" x14ac:dyDescent="0.3">
      <c r="A12342" t="s">
        <v>16064</v>
      </c>
      <c r="B12342" t="s">
        <v>19480</v>
      </c>
      <c r="C12342" t="s">
        <v>19564</v>
      </c>
      <c r="D12342" t="s">
        <v>19624</v>
      </c>
      <c r="E12342" s="89">
        <v>0</v>
      </c>
      <c r="F12342" s="89">
        <v>704837</v>
      </c>
      <c r="G12342" s="89">
        <v>7</v>
      </c>
      <c r="H12342" t="s">
        <v>19630</v>
      </c>
      <c r="I12342" s="89"/>
    </row>
    <row r="12343" x14ac:dyDescent="0.3">
      <c r="A12343" t="s">
        <v>16065</v>
      </c>
      <c r="B12343" t="s">
        <v>19481</v>
      </c>
      <c r="C12343" t="s">
        <v>19564</v>
      </c>
      <c r="D12343" t="s">
        <v>19624</v>
      </c>
      <c r="E12343" s="89">
        <v>0</v>
      </c>
      <c r="F12343" s="89">
        <v>704837</v>
      </c>
      <c r="G12343" s="89">
        <v>7</v>
      </c>
      <c r="H12343" t="s">
        <v>19630</v>
      </c>
      <c r="I12343" s="89"/>
    </row>
    <row r="12344" x14ac:dyDescent="0.3">
      <c r="A12344" t="s">
        <v>16066</v>
      </c>
      <c r="B12344" t="s">
        <v>19482</v>
      </c>
      <c r="C12344" t="s">
        <v>19564</v>
      </c>
      <c r="D12344" t="s">
        <v>19624</v>
      </c>
      <c r="E12344" s="89">
        <v>0</v>
      </c>
      <c r="F12344" s="89">
        <v>704837</v>
      </c>
      <c r="G12344" s="89">
        <v>7</v>
      </c>
      <c r="H12344" t="s">
        <v>19630</v>
      </c>
      <c r="I12344" s="89"/>
    </row>
    <row r="12345" x14ac:dyDescent="0.3">
      <c r="A12345" t="s">
        <v>15222</v>
      </c>
      <c r="B12345" t="s">
        <v>19476</v>
      </c>
      <c r="C12345" t="s">
        <v>19491</v>
      </c>
      <c r="D12345" t="s">
        <v>19630</v>
      </c>
      <c r="E12345" s="89">
        <v>105099</v>
      </c>
      <c r="F12345" s="89">
        <v>704837</v>
      </c>
      <c r="G12345" s="89">
        <v>7</v>
      </c>
      <c r="H12345" t="s">
        <v>19630</v>
      </c>
      <c r="I12345" s="89"/>
    </row>
    <row r="12346" x14ac:dyDescent="0.3">
      <c r="A12346" t="s">
        <v>15223</v>
      </c>
      <c r="B12346" t="s">
        <v>19477</v>
      </c>
      <c r="C12346" t="s">
        <v>19491</v>
      </c>
      <c r="D12346" t="s">
        <v>19630</v>
      </c>
      <c r="E12346" s="89">
        <v>2386511237.8055568</v>
      </c>
      <c r="F12346" s="89">
        <v>704837</v>
      </c>
      <c r="G12346" s="89">
        <v>7</v>
      </c>
      <c r="H12346" t="s">
        <v>19630</v>
      </c>
      <c r="I12346" s="89"/>
    </row>
    <row r="12347" x14ac:dyDescent="0.3">
      <c r="A12347" t="s">
        <v>15224</v>
      </c>
      <c r="B12347" t="s">
        <v>19478</v>
      </c>
      <c r="C12347" t="s">
        <v>19491</v>
      </c>
      <c r="D12347" t="s">
        <v>19630</v>
      </c>
      <c r="E12347" s="89">
        <v>0.14911107107033261</v>
      </c>
      <c r="F12347" s="89">
        <v>704837</v>
      </c>
      <c r="G12347" s="89">
        <v>7</v>
      </c>
      <c r="H12347" t="s">
        <v>19630</v>
      </c>
      <c r="I12347" s="89"/>
    </row>
    <row r="12348" x14ac:dyDescent="0.3">
      <c r="A12348" t="s">
        <v>15225</v>
      </c>
      <c r="B12348" t="s">
        <v>19479</v>
      </c>
      <c r="C12348" t="s">
        <v>19491</v>
      </c>
      <c r="D12348" t="s">
        <v>19630</v>
      </c>
      <c r="E12348" s="89">
        <v>3385.9051636130871</v>
      </c>
      <c r="F12348" s="89">
        <v>704837</v>
      </c>
      <c r="G12348" s="89">
        <v>7</v>
      </c>
      <c r="H12348" t="s">
        <v>19630</v>
      </c>
      <c r="I12348" s="89"/>
    </row>
    <row r="12349" x14ac:dyDescent="0.3">
      <c r="A12349" t="s">
        <v>15134</v>
      </c>
      <c r="B12349" t="s">
        <v>19480</v>
      </c>
      <c r="C12349" t="s">
        <v>19565</v>
      </c>
      <c r="D12349" t="s">
        <v>19623</v>
      </c>
      <c r="E12349" s="89">
        <v>0</v>
      </c>
      <c r="F12349" s="89">
        <v>704837</v>
      </c>
      <c r="G12349" s="89">
        <v>7</v>
      </c>
      <c r="H12349" t="s">
        <v>19630</v>
      </c>
      <c r="I12349" s="89"/>
    </row>
    <row r="12350" x14ac:dyDescent="0.3">
      <c r="A12350" t="s">
        <v>15135</v>
      </c>
      <c r="B12350" t="s">
        <v>19481</v>
      </c>
      <c r="C12350" t="s">
        <v>19565</v>
      </c>
      <c r="D12350" t="s">
        <v>19623</v>
      </c>
      <c r="E12350" s="89">
        <v>0</v>
      </c>
      <c r="F12350" s="89">
        <v>704837</v>
      </c>
      <c r="G12350" s="89">
        <v>7</v>
      </c>
      <c r="H12350" t="s">
        <v>19630</v>
      </c>
      <c r="I12350" s="89"/>
    </row>
    <row r="12351" x14ac:dyDescent="0.3">
      <c r="A12351" t="s">
        <v>15136</v>
      </c>
      <c r="B12351" t="s">
        <v>19482</v>
      </c>
      <c r="C12351" t="s">
        <v>19565</v>
      </c>
      <c r="D12351" t="s">
        <v>19623</v>
      </c>
      <c r="E12351" s="89">
        <v>0</v>
      </c>
      <c r="F12351" s="89">
        <v>704837</v>
      </c>
      <c r="G12351" s="89">
        <v>7</v>
      </c>
      <c r="H12351" t="s">
        <v>19630</v>
      </c>
      <c r="I12351" s="89"/>
    </row>
    <row r="12352" x14ac:dyDescent="0.3">
      <c r="A12352" t="s">
        <v>15137</v>
      </c>
      <c r="B12352" t="s">
        <v>19480</v>
      </c>
      <c r="C12352" t="s">
        <v>19565</v>
      </c>
      <c r="D12352" t="s">
        <v>19624</v>
      </c>
      <c r="E12352" s="89">
        <v>0</v>
      </c>
      <c r="F12352" s="89">
        <v>704837</v>
      </c>
      <c r="G12352" s="89">
        <v>7</v>
      </c>
      <c r="H12352" t="s">
        <v>19630</v>
      </c>
      <c r="I12352" s="89"/>
    </row>
    <row r="12353" x14ac:dyDescent="0.3">
      <c r="A12353" t="s">
        <v>15138</v>
      </c>
      <c r="B12353" t="s">
        <v>19481</v>
      </c>
      <c r="C12353" t="s">
        <v>19565</v>
      </c>
      <c r="D12353" t="s">
        <v>19624</v>
      </c>
      <c r="E12353" s="89">
        <v>0</v>
      </c>
      <c r="F12353" s="89">
        <v>704837</v>
      </c>
      <c r="G12353" s="89">
        <v>7</v>
      </c>
      <c r="H12353" t="s">
        <v>19630</v>
      </c>
      <c r="I12353" s="89"/>
    </row>
    <row r="12354" x14ac:dyDescent="0.3">
      <c r="A12354" t="s">
        <v>15139</v>
      </c>
      <c r="B12354" t="s">
        <v>19482</v>
      </c>
      <c r="C12354" t="s">
        <v>19565</v>
      </c>
      <c r="D12354" t="s">
        <v>19624</v>
      </c>
      <c r="E12354" s="89">
        <v>0</v>
      </c>
      <c r="F12354" s="89">
        <v>704837</v>
      </c>
      <c r="G12354" s="89">
        <v>7</v>
      </c>
      <c r="H12354" t="s">
        <v>19630</v>
      </c>
      <c r="I12354" s="89"/>
    </row>
    <row r="12355" x14ac:dyDescent="0.3">
      <c r="A12355" t="s">
        <v>15140</v>
      </c>
      <c r="B12355" t="s">
        <v>19480</v>
      </c>
      <c r="C12355" t="s">
        <v>19566</v>
      </c>
      <c r="D12355" t="s">
        <v>19623</v>
      </c>
      <c r="E12355" s="89">
        <v>0</v>
      </c>
      <c r="F12355" s="89">
        <v>704837</v>
      </c>
      <c r="G12355" s="89">
        <v>7</v>
      </c>
      <c r="H12355" t="s">
        <v>19630</v>
      </c>
      <c r="I12355" s="89"/>
    </row>
    <row r="12356" x14ac:dyDescent="0.3">
      <c r="A12356" t="s">
        <v>15141</v>
      </c>
      <c r="B12356" t="s">
        <v>19481</v>
      </c>
      <c r="C12356" t="s">
        <v>19566</v>
      </c>
      <c r="D12356" t="s">
        <v>19623</v>
      </c>
      <c r="E12356" s="89">
        <v>0</v>
      </c>
      <c r="F12356" s="89">
        <v>704837</v>
      </c>
      <c r="G12356" s="89">
        <v>7</v>
      </c>
      <c r="H12356" t="s">
        <v>19630</v>
      </c>
      <c r="I12356" s="89"/>
    </row>
    <row r="12357" x14ac:dyDescent="0.3">
      <c r="A12357" t="s">
        <v>15142</v>
      </c>
      <c r="B12357" t="s">
        <v>19482</v>
      </c>
      <c r="C12357" t="s">
        <v>19566</v>
      </c>
      <c r="D12357" t="s">
        <v>19623</v>
      </c>
      <c r="E12357" s="89">
        <v>0</v>
      </c>
      <c r="F12357" s="89">
        <v>704837</v>
      </c>
      <c r="G12357" s="89">
        <v>7</v>
      </c>
      <c r="H12357" t="s">
        <v>19630</v>
      </c>
      <c r="I12357" s="89"/>
    </row>
    <row r="12358" x14ac:dyDescent="0.3">
      <c r="A12358" t="s">
        <v>15143</v>
      </c>
      <c r="B12358" t="s">
        <v>19480</v>
      </c>
      <c r="C12358" t="s">
        <v>19566</v>
      </c>
      <c r="D12358" t="s">
        <v>19624</v>
      </c>
      <c r="E12358" s="89">
        <v>0</v>
      </c>
      <c r="F12358" s="89">
        <v>704837</v>
      </c>
      <c r="G12358" s="89">
        <v>7</v>
      </c>
      <c r="H12358" t="s">
        <v>19630</v>
      </c>
      <c r="I12358" s="89"/>
    </row>
    <row r="12359" x14ac:dyDescent="0.3">
      <c r="A12359" t="s">
        <v>15144</v>
      </c>
      <c r="B12359" t="s">
        <v>19481</v>
      </c>
      <c r="C12359" t="s">
        <v>19566</v>
      </c>
      <c r="D12359" t="s">
        <v>19624</v>
      </c>
      <c r="E12359" s="89">
        <v>0</v>
      </c>
      <c r="F12359" s="89">
        <v>704837</v>
      </c>
      <c r="G12359" s="89">
        <v>7</v>
      </c>
      <c r="H12359" t="s">
        <v>19630</v>
      </c>
      <c r="I12359" s="89"/>
    </row>
    <row r="12360" x14ac:dyDescent="0.3">
      <c r="A12360" t="s">
        <v>15145</v>
      </c>
      <c r="B12360" t="s">
        <v>19482</v>
      </c>
      <c r="C12360" t="s">
        <v>19566</v>
      </c>
      <c r="D12360" t="s">
        <v>19624</v>
      </c>
      <c r="E12360" s="89">
        <v>0</v>
      </c>
      <c r="F12360" s="89">
        <v>704837</v>
      </c>
      <c r="G12360" s="89">
        <v>7</v>
      </c>
      <c r="H12360" t="s">
        <v>19630</v>
      </c>
      <c r="I12360" s="89"/>
    </row>
    <row r="12361" x14ac:dyDescent="0.3">
      <c r="A12361" t="s">
        <v>15146</v>
      </c>
      <c r="B12361" t="s">
        <v>19480</v>
      </c>
      <c r="C12361" t="s">
        <v>19567</v>
      </c>
      <c r="D12361" t="s">
        <v>19623</v>
      </c>
      <c r="E12361" s="89">
        <v>0</v>
      </c>
      <c r="F12361" s="89">
        <v>704837</v>
      </c>
      <c r="G12361" s="89">
        <v>7</v>
      </c>
      <c r="H12361" t="s">
        <v>19630</v>
      </c>
      <c r="I12361" s="89"/>
    </row>
    <row r="12362" x14ac:dyDescent="0.3">
      <c r="A12362" t="s">
        <v>15147</v>
      </c>
      <c r="B12362" t="s">
        <v>19481</v>
      </c>
      <c r="C12362" t="s">
        <v>19567</v>
      </c>
      <c r="D12362" t="s">
        <v>19623</v>
      </c>
      <c r="E12362" s="89">
        <v>0</v>
      </c>
      <c r="F12362" s="89">
        <v>704837</v>
      </c>
      <c r="G12362" s="89">
        <v>7</v>
      </c>
      <c r="H12362" t="s">
        <v>19630</v>
      </c>
      <c r="I12362" s="89"/>
    </row>
    <row r="12363" x14ac:dyDescent="0.3">
      <c r="A12363" t="s">
        <v>15148</v>
      </c>
      <c r="B12363" t="s">
        <v>19482</v>
      </c>
      <c r="C12363" t="s">
        <v>19567</v>
      </c>
      <c r="D12363" t="s">
        <v>19623</v>
      </c>
      <c r="E12363" s="89">
        <v>0</v>
      </c>
      <c r="F12363" s="89">
        <v>704837</v>
      </c>
      <c r="G12363" s="89">
        <v>7</v>
      </c>
      <c r="H12363" t="s">
        <v>19630</v>
      </c>
      <c r="I12363" s="89"/>
    </row>
    <row r="12364" x14ac:dyDescent="0.3">
      <c r="A12364" t="s">
        <v>15149</v>
      </c>
      <c r="B12364" t="s">
        <v>19480</v>
      </c>
      <c r="C12364" t="s">
        <v>19567</v>
      </c>
      <c r="D12364" t="s">
        <v>19624</v>
      </c>
      <c r="E12364" s="89">
        <v>0</v>
      </c>
      <c r="F12364" s="89">
        <v>704837</v>
      </c>
      <c r="G12364" s="89">
        <v>7</v>
      </c>
      <c r="H12364" t="s">
        <v>19630</v>
      </c>
      <c r="I12364" s="89"/>
    </row>
    <row r="12365" x14ac:dyDescent="0.3">
      <c r="A12365" t="s">
        <v>15150</v>
      </c>
      <c r="B12365" t="s">
        <v>19481</v>
      </c>
      <c r="C12365" t="s">
        <v>19567</v>
      </c>
      <c r="D12365" t="s">
        <v>19624</v>
      </c>
      <c r="E12365" s="89">
        <v>0</v>
      </c>
      <c r="F12365" s="89">
        <v>704837</v>
      </c>
      <c r="G12365" s="89">
        <v>7</v>
      </c>
      <c r="H12365" t="s">
        <v>19630</v>
      </c>
      <c r="I12365" s="89"/>
    </row>
    <row r="12366" x14ac:dyDescent="0.3">
      <c r="A12366" t="s">
        <v>15151</v>
      </c>
      <c r="B12366" t="s">
        <v>19482</v>
      </c>
      <c r="C12366" t="s">
        <v>19567</v>
      </c>
      <c r="D12366" t="s">
        <v>19624</v>
      </c>
      <c r="E12366" s="89">
        <v>0</v>
      </c>
      <c r="F12366" s="89">
        <v>704837</v>
      </c>
      <c r="G12366" s="89">
        <v>7</v>
      </c>
      <c r="H12366" t="s">
        <v>19630</v>
      </c>
      <c r="I12366" s="89"/>
    </row>
    <row r="12367" x14ac:dyDescent="0.3">
      <c r="A12367" t="s">
        <v>15152</v>
      </c>
      <c r="B12367" t="s">
        <v>19480</v>
      </c>
      <c r="C12367" t="s">
        <v>19568</v>
      </c>
      <c r="D12367" t="s">
        <v>19623</v>
      </c>
      <c r="E12367" s="89">
        <v>0</v>
      </c>
      <c r="F12367" s="89">
        <v>704837</v>
      </c>
      <c r="G12367" s="89">
        <v>7</v>
      </c>
      <c r="H12367" t="s">
        <v>19630</v>
      </c>
      <c r="I12367" s="89"/>
    </row>
    <row r="12368" x14ac:dyDescent="0.3">
      <c r="A12368" t="s">
        <v>15153</v>
      </c>
      <c r="B12368" t="s">
        <v>19481</v>
      </c>
      <c r="C12368" t="s">
        <v>19568</v>
      </c>
      <c r="D12368" t="s">
        <v>19623</v>
      </c>
      <c r="E12368" s="89">
        <v>0</v>
      </c>
      <c r="F12368" s="89">
        <v>704837</v>
      </c>
      <c r="G12368" s="89">
        <v>7</v>
      </c>
      <c r="H12368" t="s">
        <v>19630</v>
      </c>
      <c r="I12368" s="89"/>
    </row>
    <row r="12369" x14ac:dyDescent="0.3">
      <c r="A12369" t="s">
        <v>15154</v>
      </c>
      <c r="B12369" t="s">
        <v>19482</v>
      </c>
      <c r="C12369" t="s">
        <v>19568</v>
      </c>
      <c r="D12369" t="s">
        <v>19623</v>
      </c>
      <c r="E12369" s="89">
        <v>0</v>
      </c>
      <c r="F12369" s="89">
        <v>704837</v>
      </c>
      <c r="G12369" s="89">
        <v>7</v>
      </c>
      <c r="H12369" t="s">
        <v>19630</v>
      </c>
      <c r="I12369" s="89"/>
    </row>
    <row r="12370" x14ac:dyDescent="0.3">
      <c r="A12370" t="s">
        <v>15155</v>
      </c>
      <c r="B12370" t="s">
        <v>19480</v>
      </c>
      <c r="C12370" t="s">
        <v>19568</v>
      </c>
      <c r="D12370" t="s">
        <v>19624</v>
      </c>
      <c r="E12370" s="89">
        <v>0</v>
      </c>
      <c r="F12370" s="89">
        <v>704837</v>
      </c>
      <c r="G12370" s="89">
        <v>7</v>
      </c>
      <c r="H12370" t="s">
        <v>19630</v>
      </c>
      <c r="I12370" s="89"/>
    </row>
    <row r="12371" x14ac:dyDescent="0.3">
      <c r="A12371" t="s">
        <v>15156</v>
      </c>
      <c r="B12371" t="s">
        <v>19481</v>
      </c>
      <c r="C12371" t="s">
        <v>19568</v>
      </c>
      <c r="D12371" t="s">
        <v>19624</v>
      </c>
      <c r="E12371" s="89">
        <v>0</v>
      </c>
      <c r="F12371" s="89">
        <v>704837</v>
      </c>
      <c r="G12371" s="89">
        <v>7</v>
      </c>
      <c r="H12371" t="s">
        <v>19630</v>
      </c>
      <c r="I12371" s="89"/>
    </row>
    <row r="12372" x14ac:dyDescent="0.3">
      <c r="A12372" t="s">
        <v>15157</v>
      </c>
      <c r="B12372" t="s">
        <v>19482</v>
      </c>
      <c r="C12372" t="s">
        <v>19568</v>
      </c>
      <c r="D12372" t="s">
        <v>19624</v>
      </c>
      <c r="E12372" s="89">
        <v>0</v>
      </c>
      <c r="F12372" s="89">
        <v>704837</v>
      </c>
      <c r="G12372" s="89">
        <v>7</v>
      </c>
      <c r="H12372" t="s">
        <v>19630</v>
      </c>
      <c r="I12372" s="89"/>
    </row>
    <row r="12373" x14ac:dyDescent="0.3">
      <c r="A12373" t="s">
        <v>15158</v>
      </c>
      <c r="B12373" t="s">
        <v>19480</v>
      </c>
      <c r="C12373" t="s">
        <v>19569</v>
      </c>
      <c r="D12373" t="s">
        <v>19623</v>
      </c>
      <c r="E12373" s="89">
        <v>0</v>
      </c>
      <c r="F12373" s="89">
        <v>704837</v>
      </c>
      <c r="G12373" s="89">
        <v>7</v>
      </c>
      <c r="H12373" t="s">
        <v>19630</v>
      </c>
      <c r="I12373" s="89"/>
    </row>
    <row r="12374" x14ac:dyDescent="0.3">
      <c r="A12374" t="s">
        <v>15159</v>
      </c>
      <c r="B12374" t="s">
        <v>19481</v>
      </c>
      <c r="C12374" t="s">
        <v>19569</v>
      </c>
      <c r="D12374" t="s">
        <v>19623</v>
      </c>
      <c r="E12374" s="89">
        <v>0</v>
      </c>
      <c r="F12374" s="89">
        <v>704837</v>
      </c>
      <c r="G12374" s="89">
        <v>7</v>
      </c>
      <c r="H12374" t="s">
        <v>19630</v>
      </c>
      <c r="I12374" s="89"/>
    </row>
    <row r="12375" x14ac:dyDescent="0.3">
      <c r="A12375" t="s">
        <v>15160</v>
      </c>
      <c r="B12375" t="s">
        <v>19482</v>
      </c>
      <c r="C12375" t="s">
        <v>19569</v>
      </c>
      <c r="D12375" t="s">
        <v>19623</v>
      </c>
      <c r="E12375" s="89">
        <v>0</v>
      </c>
      <c r="F12375" s="89">
        <v>704837</v>
      </c>
      <c r="G12375" s="89">
        <v>7</v>
      </c>
      <c r="H12375" t="s">
        <v>19630</v>
      </c>
      <c r="I12375" s="89"/>
    </row>
    <row r="12376" x14ac:dyDescent="0.3">
      <c r="A12376" t="s">
        <v>15161</v>
      </c>
      <c r="B12376" t="s">
        <v>19480</v>
      </c>
      <c r="C12376" t="s">
        <v>19569</v>
      </c>
      <c r="D12376" t="s">
        <v>19624</v>
      </c>
      <c r="E12376" s="89">
        <v>0</v>
      </c>
      <c r="F12376" s="89">
        <v>704837</v>
      </c>
      <c r="G12376" s="89">
        <v>7</v>
      </c>
      <c r="H12376" t="s">
        <v>19630</v>
      </c>
      <c r="I12376" s="89"/>
    </row>
    <row r="12377" x14ac:dyDescent="0.3">
      <c r="A12377" t="s">
        <v>15162</v>
      </c>
      <c r="B12377" t="s">
        <v>19481</v>
      </c>
      <c r="C12377" t="s">
        <v>19569</v>
      </c>
      <c r="D12377" t="s">
        <v>19624</v>
      </c>
      <c r="E12377" s="89">
        <v>0</v>
      </c>
      <c r="F12377" s="89">
        <v>704837</v>
      </c>
      <c r="G12377" s="89">
        <v>7</v>
      </c>
      <c r="H12377" t="s">
        <v>19630</v>
      </c>
      <c r="I12377" s="89"/>
    </row>
    <row r="12378" x14ac:dyDescent="0.3">
      <c r="A12378" t="s">
        <v>15163</v>
      </c>
      <c r="B12378" t="s">
        <v>19482</v>
      </c>
      <c r="C12378" t="s">
        <v>19569</v>
      </c>
      <c r="D12378" t="s">
        <v>19624</v>
      </c>
      <c r="E12378" s="89">
        <v>0</v>
      </c>
      <c r="F12378" s="89">
        <v>704837</v>
      </c>
      <c r="G12378" s="89">
        <v>7</v>
      </c>
      <c r="H12378" t="s">
        <v>19630</v>
      </c>
      <c r="I12378" s="89"/>
    </row>
    <row r="12379" x14ac:dyDescent="0.3">
      <c r="A12379" t="s">
        <v>15164</v>
      </c>
      <c r="B12379" t="s">
        <v>19480</v>
      </c>
      <c r="C12379" t="s">
        <v>19570</v>
      </c>
      <c r="D12379" t="s">
        <v>19623</v>
      </c>
      <c r="E12379" s="89">
        <v>0</v>
      </c>
      <c r="F12379" s="89">
        <v>704837</v>
      </c>
      <c r="G12379" s="89">
        <v>7</v>
      </c>
      <c r="H12379" t="s">
        <v>19630</v>
      </c>
      <c r="I12379" s="89"/>
    </row>
    <row r="12380" x14ac:dyDescent="0.3">
      <c r="A12380" t="s">
        <v>15165</v>
      </c>
      <c r="B12380" t="s">
        <v>19481</v>
      </c>
      <c r="C12380" t="s">
        <v>19570</v>
      </c>
      <c r="D12380" t="s">
        <v>19623</v>
      </c>
      <c r="E12380" s="89">
        <v>0</v>
      </c>
      <c r="F12380" s="89">
        <v>704837</v>
      </c>
      <c r="G12380" s="89">
        <v>7</v>
      </c>
      <c r="H12380" t="s">
        <v>19630</v>
      </c>
      <c r="I12380" s="89"/>
    </row>
    <row r="12381" x14ac:dyDescent="0.3">
      <c r="A12381" t="s">
        <v>15166</v>
      </c>
      <c r="B12381" t="s">
        <v>19482</v>
      </c>
      <c r="C12381" t="s">
        <v>19570</v>
      </c>
      <c r="D12381" t="s">
        <v>19623</v>
      </c>
      <c r="E12381" s="89">
        <v>0</v>
      </c>
      <c r="F12381" s="89">
        <v>704837</v>
      </c>
      <c r="G12381" s="89">
        <v>7</v>
      </c>
      <c r="H12381" t="s">
        <v>19630</v>
      </c>
      <c r="I12381" s="89"/>
    </row>
    <row r="12382" x14ac:dyDescent="0.3">
      <c r="A12382" t="s">
        <v>15167</v>
      </c>
      <c r="B12382" t="s">
        <v>19480</v>
      </c>
      <c r="C12382" t="s">
        <v>19570</v>
      </c>
      <c r="D12382" t="s">
        <v>19624</v>
      </c>
      <c r="E12382" s="89">
        <v>0</v>
      </c>
      <c r="F12382" s="89">
        <v>704837</v>
      </c>
      <c r="G12382" s="89">
        <v>7</v>
      </c>
      <c r="H12382" t="s">
        <v>19630</v>
      </c>
      <c r="I12382" s="89"/>
    </row>
    <row r="12383" x14ac:dyDescent="0.3">
      <c r="A12383" t="s">
        <v>15168</v>
      </c>
      <c r="B12383" t="s">
        <v>19481</v>
      </c>
      <c r="C12383" t="s">
        <v>19570</v>
      </c>
      <c r="D12383" t="s">
        <v>19624</v>
      </c>
      <c r="E12383" s="89">
        <v>0</v>
      </c>
      <c r="F12383" s="89">
        <v>704837</v>
      </c>
      <c r="G12383" s="89">
        <v>7</v>
      </c>
      <c r="H12383" t="s">
        <v>19630</v>
      </c>
      <c r="I12383" s="89"/>
    </row>
    <row r="12384" x14ac:dyDescent="0.3">
      <c r="A12384" t="s">
        <v>15169</v>
      </c>
      <c r="B12384" t="s">
        <v>19482</v>
      </c>
      <c r="C12384" t="s">
        <v>19570</v>
      </c>
      <c r="D12384" t="s">
        <v>19624</v>
      </c>
      <c r="E12384" s="89">
        <v>0</v>
      </c>
      <c r="F12384" s="89">
        <v>704837</v>
      </c>
      <c r="G12384" s="89">
        <v>7</v>
      </c>
      <c r="H12384" t="s">
        <v>19630</v>
      </c>
      <c r="I12384" s="89"/>
    </row>
    <row r="12385" x14ac:dyDescent="0.3">
      <c r="A12385" t="s">
        <v>15170</v>
      </c>
      <c r="B12385" t="s">
        <v>19480</v>
      </c>
      <c r="C12385" t="s">
        <v>19571</v>
      </c>
      <c r="D12385" t="s">
        <v>19623</v>
      </c>
      <c r="E12385" s="89">
        <v>0</v>
      </c>
      <c r="F12385" s="89">
        <v>704837</v>
      </c>
      <c r="G12385" s="89">
        <v>7</v>
      </c>
      <c r="H12385" t="s">
        <v>19630</v>
      </c>
      <c r="I12385" s="89"/>
    </row>
    <row r="12386" x14ac:dyDescent="0.3">
      <c r="A12386" t="s">
        <v>15171</v>
      </c>
      <c r="B12386" t="s">
        <v>19481</v>
      </c>
      <c r="C12386" t="s">
        <v>19571</v>
      </c>
      <c r="D12386" t="s">
        <v>19623</v>
      </c>
      <c r="E12386" s="89">
        <v>0</v>
      </c>
      <c r="F12386" s="89">
        <v>704837</v>
      </c>
      <c r="G12386" s="89">
        <v>7</v>
      </c>
      <c r="H12386" t="s">
        <v>19630</v>
      </c>
      <c r="I12386" s="89"/>
    </row>
    <row r="12387" x14ac:dyDescent="0.3">
      <c r="A12387" t="s">
        <v>15172</v>
      </c>
      <c r="B12387" t="s">
        <v>19482</v>
      </c>
      <c r="C12387" t="s">
        <v>19571</v>
      </c>
      <c r="D12387" t="s">
        <v>19623</v>
      </c>
      <c r="E12387" s="89">
        <v>0</v>
      </c>
      <c r="F12387" s="89">
        <v>704837</v>
      </c>
      <c r="G12387" s="89">
        <v>7</v>
      </c>
      <c r="H12387" t="s">
        <v>19630</v>
      </c>
      <c r="I12387" s="89"/>
    </row>
    <row r="12388" x14ac:dyDescent="0.3">
      <c r="A12388" t="s">
        <v>15173</v>
      </c>
      <c r="B12388" t="s">
        <v>19480</v>
      </c>
      <c r="C12388" t="s">
        <v>19571</v>
      </c>
      <c r="D12388" t="s">
        <v>19624</v>
      </c>
      <c r="E12388" s="89">
        <v>0</v>
      </c>
      <c r="F12388" s="89">
        <v>704837</v>
      </c>
      <c r="G12388" s="89">
        <v>7</v>
      </c>
      <c r="H12388" t="s">
        <v>19630</v>
      </c>
      <c r="I12388" s="89"/>
    </row>
    <row r="12389" x14ac:dyDescent="0.3">
      <c r="A12389" t="s">
        <v>15174</v>
      </c>
      <c r="B12389" t="s">
        <v>19481</v>
      </c>
      <c r="C12389" t="s">
        <v>19571</v>
      </c>
      <c r="D12389" t="s">
        <v>19624</v>
      </c>
      <c r="E12389" s="89">
        <v>0</v>
      </c>
      <c r="F12389" s="89">
        <v>704837</v>
      </c>
      <c r="G12389" s="89">
        <v>7</v>
      </c>
      <c r="H12389" t="s">
        <v>19630</v>
      </c>
      <c r="I12389" s="89"/>
    </row>
    <row r="12390" x14ac:dyDescent="0.3">
      <c r="A12390" t="s">
        <v>15175</v>
      </c>
      <c r="B12390" t="s">
        <v>19482</v>
      </c>
      <c r="C12390" t="s">
        <v>19571</v>
      </c>
      <c r="D12390" t="s">
        <v>19624</v>
      </c>
      <c r="E12390" s="89">
        <v>0</v>
      </c>
      <c r="F12390" s="89">
        <v>704837</v>
      </c>
      <c r="G12390" s="89">
        <v>7</v>
      </c>
      <c r="H12390" t="s">
        <v>19630</v>
      </c>
      <c r="I12390" s="89"/>
    </row>
    <row r="12391" x14ac:dyDescent="0.3">
      <c r="A12391" t="s">
        <v>15176</v>
      </c>
      <c r="B12391" t="s">
        <v>19480</v>
      </c>
      <c r="C12391" t="s">
        <v>19572</v>
      </c>
      <c r="D12391" t="s">
        <v>19623</v>
      </c>
      <c r="E12391" s="89">
        <v>0</v>
      </c>
      <c r="F12391" s="89">
        <v>704837</v>
      </c>
      <c r="G12391" s="89">
        <v>7</v>
      </c>
      <c r="H12391" t="s">
        <v>19630</v>
      </c>
      <c r="I12391" s="89"/>
    </row>
    <row r="12392" x14ac:dyDescent="0.3">
      <c r="A12392" t="s">
        <v>15177</v>
      </c>
      <c r="B12392" t="s">
        <v>19481</v>
      </c>
      <c r="C12392" t="s">
        <v>19572</v>
      </c>
      <c r="D12392" t="s">
        <v>19623</v>
      </c>
      <c r="E12392" s="89">
        <v>0</v>
      </c>
      <c r="F12392" s="89">
        <v>704837</v>
      </c>
      <c r="G12392" s="89">
        <v>7</v>
      </c>
      <c r="H12392" t="s">
        <v>19630</v>
      </c>
      <c r="I12392" s="89"/>
    </row>
    <row r="12393" x14ac:dyDescent="0.3">
      <c r="A12393" t="s">
        <v>15178</v>
      </c>
      <c r="B12393" t="s">
        <v>19482</v>
      </c>
      <c r="C12393" t="s">
        <v>19572</v>
      </c>
      <c r="D12393" t="s">
        <v>19623</v>
      </c>
      <c r="E12393" s="89">
        <v>0</v>
      </c>
      <c r="F12393" s="89">
        <v>704837</v>
      </c>
      <c r="G12393" s="89">
        <v>7</v>
      </c>
      <c r="H12393" t="s">
        <v>19630</v>
      </c>
      <c r="I12393" s="89"/>
    </row>
    <row r="12394" x14ac:dyDescent="0.3">
      <c r="A12394" t="s">
        <v>15179</v>
      </c>
      <c r="B12394" t="s">
        <v>19480</v>
      </c>
      <c r="C12394" t="s">
        <v>19572</v>
      </c>
      <c r="D12394" t="s">
        <v>19624</v>
      </c>
      <c r="E12394" s="89">
        <v>0</v>
      </c>
      <c r="F12394" s="89">
        <v>704837</v>
      </c>
      <c r="G12394" s="89">
        <v>7</v>
      </c>
      <c r="H12394" t="s">
        <v>19630</v>
      </c>
      <c r="I12394" s="89"/>
    </row>
    <row r="12395" x14ac:dyDescent="0.3">
      <c r="A12395" t="s">
        <v>15180</v>
      </c>
      <c r="B12395" t="s">
        <v>19481</v>
      </c>
      <c r="C12395" t="s">
        <v>19572</v>
      </c>
      <c r="D12395" t="s">
        <v>19624</v>
      </c>
      <c r="E12395" s="89">
        <v>0</v>
      </c>
      <c r="F12395" s="89">
        <v>704837</v>
      </c>
      <c r="G12395" s="89">
        <v>7</v>
      </c>
      <c r="H12395" t="s">
        <v>19630</v>
      </c>
      <c r="I12395" s="89"/>
    </row>
    <row r="12396" x14ac:dyDescent="0.3">
      <c r="A12396" t="s">
        <v>15181</v>
      </c>
      <c r="B12396" t="s">
        <v>19482</v>
      </c>
      <c r="C12396" t="s">
        <v>19572</v>
      </c>
      <c r="D12396" t="s">
        <v>19624</v>
      </c>
      <c r="E12396" s="89">
        <v>0</v>
      </c>
      <c r="F12396" s="89">
        <v>704837</v>
      </c>
      <c r="G12396" s="89">
        <v>7</v>
      </c>
      <c r="H12396" t="s">
        <v>19630</v>
      </c>
      <c r="I12396" s="89"/>
    </row>
    <row r="12397" x14ac:dyDescent="0.3">
      <c r="A12397" t="s">
        <v>15182</v>
      </c>
      <c r="B12397" t="s">
        <v>19480</v>
      </c>
      <c r="C12397" t="s">
        <v>19573</v>
      </c>
      <c r="D12397" t="s">
        <v>19623</v>
      </c>
      <c r="E12397" s="89">
        <v>0</v>
      </c>
      <c r="F12397" s="89">
        <v>704837</v>
      </c>
      <c r="G12397" s="89">
        <v>7</v>
      </c>
      <c r="H12397" t="s">
        <v>19630</v>
      </c>
      <c r="I12397" s="89"/>
    </row>
    <row r="12398" x14ac:dyDescent="0.3">
      <c r="A12398" t="s">
        <v>15183</v>
      </c>
      <c r="B12398" t="s">
        <v>19481</v>
      </c>
      <c r="C12398" t="s">
        <v>19573</v>
      </c>
      <c r="D12398" t="s">
        <v>19623</v>
      </c>
      <c r="E12398" s="89">
        <v>0</v>
      </c>
      <c r="F12398" s="89">
        <v>704837</v>
      </c>
      <c r="G12398" s="89">
        <v>7</v>
      </c>
      <c r="H12398" t="s">
        <v>19630</v>
      </c>
      <c r="I12398" s="89"/>
    </row>
    <row r="12399" x14ac:dyDescent="0.3">
      <c r="A12399" t="s">
        <v>15184</v>
      </c>
      <c r="B12399" t="s">
        <v>19482</v>
      </c>
      <c r="C12399" t="s">
        <v>19573</v>
      </c>
      <c r="D12399" t="s">
        <v>19623</v>
      </c>
      <c r="E12399" s="89">
        <v>0</v>
      </c>
      <c r="F12399" s="89">
        <v>704837</v>
      </c>
      <c r="G12399" s="89">
        <v>7</v>
      </c>
      <c r="H12399" t="s">
        <v>19630</v>
      </c>
      <c r="I12399" s="89"/>
    </row>
    <row r="12400" x14ac:dyDescent="0.3">
      <c r="A12400" t="s">
        <v>15185</v>
      </c>
      <c r="B12400" t="s">
        <v>19480</v>
      </c>
      <c r="C12400" t="s">
        <v>19573</v>
      </c>
      <c r="D12400" t="s">
        <v>19624</v>
      </c>
      <c r="E12400" s="89">
        <v>0</v>
      </c>
      <c r="F12400" s="89">
        <v>704837</v>
      </c>
      <c r="G12400" s="89">
        <v>7</v>
      </c>
      <c r="H12400" t="s">
        <v>19630</v>
      </c>
      <c r="I12400" s="89"/>
    </row>
    <row r="12401" x14ac:dyDescent="0.3">
      <c r="A12401" t="s">
        <v>15186</v>
      </c>
      <c r="B12401" t="s">
        <v>19481</v>
      </c>
      <c r="C12401" t="s">
        <v>19573</v>
      </c>
      <c r="D12401" t="s">
        <v>19624</v>
      </c>
      <c r="E12401" s="89">
        <v>0</v>
      </c>
      <c r="F12401" s="89">
        <v>704837</v>
      </c>
      <c r="G12401" s="89">
        <v>7</v>
      </c>
      <c r="H12401" t="s">
        <v>19630</v>
      </c>
      <c r="I12401" s="89"/>
    </row>
    <row r="12402" x14ac:dyDescent="0.3">
      <c r="A12402" t="s">
        <v>15187</v>
      </c>
      <c r="B12402" t="s">
        <v>19482</v>
      </c>
      <c r="C12402" t="s">
        <v>19573</v>
      </c>
      <c r="D12402" t="s">
        <v>19624</v>
      </c>
      <c r="E12402" s="89">
        <v>0</v>
      </c>
      <c r="F12402" s="89">
        <v>704837</v>
      </c>
      <c r="G12402" s="89">
        <v>7</v>
      </c>
      <c r="H12402" t="s">
        <v>19630</v>
      </c>
      <c r="I12402" s="89"/>
    </row>
    <row r="12403" x14ac:dyDescent="0.3">
      <c r="A12403" t="s">
        <v>15226</v>
      </c>
      <c r="B12403" t="s">
        <v>19483</v>
      </c>
      <c r="C12403" t="s">
        <v>19491</v>
      </c>
      <c r="D12403" t="s">
        <v>19614</v>
      </c>
      <c r="E12403" s="89">
        <v>1.527883085201388E-2</v>
      </c>
      <c r="F12403" s="89">
        <v>704837</v>
      </c>
      <c r="G12403" s="89">
        <v>7</v>
      </c>
      <c r="H12403" t="s">
        <v>19629</v>
      </c>
      <c r="I12403" s="89"/>
    </row>
    <row r="12404" x14ac:dyDescent="0.3">
      <c r="A12404" t="s">
        <v>15227</v>
      </c>
      <c r="B12404" t="s">
        <v>19483</v>
      </c>
      <c r="C12404" t="s">
        <v>19491</v>
      </c>
      <c r="D12404" t="s">
        <v>19615</v>
      </c>
      <c r="E12404" s="89">
        <v>1.581348804454499E-2</v>
      </c>
      <c r="F12404" s="89">
        <v>704837</v>
      </c>
      <c r="G12404" s="89">
        <v>7</v>
      </c>
      <c r="H12404" t="s">
        <v>19629</v>
      </c>
      <c r="I12404" s="89"/>
    </row>
    <row r="12405" x14ac:dyDescent="0.3">
      <c r="A12405" t="s">
        <v>15228</v>
      </c>
      <c r="B12405" t="s">
        <v>19483</v>
      </c>
      <c r="C12405" t="s">
        <v>19491</v>
      </c>
      <c r="D12405" t="s">
        <v>19616</v>
      </c>
      <c r="E12405" s="89">
        <v>1.527883085201388E-2</v>
      </c>
      <c r="F12405" s="89">
        <v>704837</v>
      </c>
      <c r="G12405" s="89">
        <v>7</v>
      </c>
      <c r="H12405" t="s">
        <v>19629</v>
      </c>
      <c r="I12405" s="89"/>
    </row>
    <row r="12406" x14ac:dyDescent="0.3">
      <c r="A12406" t="s">
        <v>15229</v>
      </c>
      <c r="B12406" t="s">
        <v>19483</v>
      </c>
      <c r="C12406" t="s">
        <v>19491</v>
      </c>
      <c r="D12406" t="s">
        <v>19617</v>
      </c>
      <c r="E12406" s="89">
        <v>1.5495973267688611E-2</v>
      </c>
      <c r="F12406" s="89">
        <v>704837</v>
      </c>
      <c r="G12406" s="89">
        <v>7</v>
      </c>
      <c r="H12406" t="s">
        <v>19629</v>
      </c>
      <c r="I12406" s="89"/>
    </row>
    <row r="12407" x14ac:dyDescent="0.3">
      <c r="A12407" t="s">
        <v>15230</v>
      </c>
      <c r="B12407" t="s">
        <v>19483</v>
      </c>
      <c r="C12407" t="s">
        <v>19491</v>
      </c>
      <c r="D12407" t="s">
        <v>19618</v>
      </c>
      <c r="E12407" s="89">
        <v>1.5736292980095361E-2</v>
      </c>
      <c r="F12407" s="89">
        <v>704837</v>
      </c>
      <c r="G12407" s="89">
        <v>7</v>
      </c>
      <c r="H12407" t="s">
        <v>19629</v>
      </c>
      <c r="I12407" s="89"/>
    </row>
    <row r="12408" x14ac:dyDescent="0.3">
      <c r="A12408" t="s">
        <v>15231</v>
      </c>
      <c r="B12408" t="s">
        <v>19483</v>
      </c>
      <c r="C12408" t="s">
        <v>19491</v>
      </c>
      <c r="D12408" t="s">
        <v>19619</v>
      </c>
      <c r="E12408" s="89">
        <v>1.621691498331812E-2</v>
      </c>
      <c r="F12408" s="89">
        <v>704837</v>
      </c>
      <c r="G12408" s="89">
        <v>7</v>
      </c>
      <c r="H12408" t="s">
        <v>19629</v>
      </c>
      <c r="I12408" s="89"/>
    </row>
    <row r="12409" x14ac:dyDescent="0.3">
      <c r="A12409" t="s">
        <v>15232</v>
      </c>
      <c r="B12409" t="s">
        <v>19483</v>
      </c>
      <c r="C12409" t="s">
        <v>19491</v>
      </c>
      <c r="D12409" t="s">
        <v>19620</v>
      </c>
      <c r="E12409" s="89">
        <v>1.539631606004109E-2</v>
      </c>
      <c r="F12409" s="89">
        <v>704837</v>
      </c>
      <c r="G12409" s="89">
        <v>7</v>
      </c>
      <c r="H12409" t="s">
        <v>19629</v>
      </c>
      <c r="I12409" s="89"/>
    </row>
    <row r="12410" x14ac:dyDescent="0.3">
      <c r="A12410" t="s">
        <v>15233</v>
      </c>
      <c r="B12410" t="s">
        <v>19483</v>
      </c>
      <c r="C12410" t="s">
        <v>19491</v>
      </c>
      <c r="D12410" t="s">
        <v>19621</v>
      </c>
      <c r="E12410" s="89">
        <v>1.2152391207588899E-2</v>
      </c>
      <c r="F12410" s="89">
        <v>704837</v>
      </c>
      <c r="G12410" s="89">
        <v>7</v>
      </c>
      <c r="H12410" t="s">
        <v>19629</v>
      </c>
      <c r="I12410" s="89"/>
    </row>
    <row r="12411" x14ac:dyDescent="0.3">
      <c r="A12411" t="s">
        <v>15234</v>
      </c>
      <c r="B12411" t="s">
        <v>19483</v>
      </c>
      <c r="C12411" t="s">
        <v>19491</v>
      </c>
      <c r="D12411" t="s">
        <v>19622</v>
      </c>
      <c r="E12411" s="89">
        <v>1.546594232335544E-2</v>
      </c>
      <c r="F12411" s="89">
        <v>704837</v>
      </c>
      <c r="G12411" s="89">
        <v>7</v>
      </c>
      <c r="H12411" t="s">
        <v>19629</v>
      </c>
      <c r="I12411" s="89"/>
    </row>
    <row r="12412" x14ac:dyDescent="0.3">
      <c r="A12412" t="s">
        <v>15235</v>
      </c>
      <c r="B12412" t="s">
        <v>19483</v>
      </c>
      <c r="C12412" t="s">
        <v>19491</v>
      </c>
      <c r="D12412" t="s">
        <v>19623</v>
      </c>
      <c r="E12412" s="89">
        <v>3.4047315519720678E-2</v>
      </c>
      <c r="F12412" s="89">
        <v>704837</v>
      </c>
      <c r="G12412" s="89">
        <v>7</v>
      </c>
      <c r="H12412" t="s">
        <v>19629</v>
      </c>
      <c r="I12412" s="89"/>
    </row>
    <row r="12413" x14ac:dyDescent="0.3">
      <c r="A12413" t="s">
        <v>15236</v>
      </c>
      <c r="B12413" t="s">
        <v>19483</v>
      </c>
      <c r="C12413" t="s">
        <v>19491</v>
      </c>
      <c r="D12413" t="s">
        <v>19624</v>
      </c>
      <c r="E12413" s="89">
        <v>8.6097379938196675E-2</v>
      </c>
      <c r="F12413" s="89">
        <v>704837</v>
      </c>
      <c r="G12413" s="89">
        <v>7</v>
      </c>
      <c r="H12413" t="s">
        <v>19629</v>
      </c>
      <c r="I12413" s="89"/>
    </row>
    <row r="12414" x14ac:dyDescent="0.3">
      <c r="A12414" t="s">
        <v>16078</v>
      </c>
      <c r="B12414" t="s">
        <v>19476</v>
      </c>
      <c r="C12414" t="s">
        <v>19492</v>
      </c>
      <c r="D12414" t="s">
        <v>19630</v>
      </c>
      <c r="E12414" s="89">
        <v>14031</v>
      </c>
      <c r="F12414" s="89">
        <v>705353</v>
      </c>
      <c r="G12414" s="89">
        <v>8</v>
      </c>
      <c r="H12414" t="s">
        <v>19630</v>
      </c>
      <c r="I12414" s="89"/>
    </row>
    <row r="12415" x14ac:dyDescent="0.3">
      <c r="A12415" t="s">
        <v>16079</v>
      </c>
      <c r="B12415" t="s">
        <v>19477</v>
      </c>
      <c r="C12415" t="s">
        <v>19492</v>
      </c>
      <c r="D12415" t="s">
        <v>19630</v>
      </c>
      <c r="E12415" s="89">
        <v>401937006.48100758</v>
      </c>
      <c r="F12415" s="89">
        <v>705353</v>
      </c>
      <c r="G12415" s="89">
        <v>8</v>
      </c>
      <c r="H12415" t="s">
        <v>19630</v>
      </c>
      <c r="I12415" s="89"/>
    </row>
    <row r="12416" x14ac:dyDescent="0.3">
      <c r="A12416" t="s">
        <v>16080</v>
      </c>
      <c r="B12416" t="s">
        <v>19478</v>
      </c>
      <c r="C12416" t="s">
        <v>19492</v>
      </c>
      <c r="D12416" t="s">
        <v>19630</v>
      </c>
      <c r="E12416" s="89">
        <v>1.9892167467920319E-2</v>
      </c>
      <c r="F12416" s="89">
        <v>705353</v>
      </c>
      <c r="G12416" s="89">
        <v>8</v>
      </c>
      <c r="H12416" t="s">
        <v>19630</v>
      </c>
      <c r="I12416" s="89"/>
    </row>
    <row r="12417" x14ac:dyDescent="0.3">
      <c r="A12417" t="s">
        <v>16081</v>
      </c>
      <c r="B12417" t="s">
        <v>19479</v>
      </c>
      <c r="C12417" t="s">
        <v>19492</v>
      </c>
      <c r="D12417" t="s">
        <v>19630</v>
      </c>
      <c r="E12417" s="89">
        <v>569.83809026261679</v>
      </c>
      <c r="F12417" s="89">
        <v>705353</v>
      </c>
      <c r="G12417" s="89">
        <v>8</v>
      </c>
      <c r="H12417" t="s">
        <v>19630</v>
      </c>
      <c r="I12417" s="89"/>
    </row>
    <row r="12418" x14ac:dyDescent="0.3">
      <c r="A12418" t="s">
        <v>19859</v>
      </c>
      <c r="B12418" t="s">
        <v>19476</v>
      </c>
      <c r="C12418" t="s">
        <v>3680</v>
      </c>
      <c r="D12418" t="s">
        <v>19630</v>
      </c>
      <c r="E12418" s="89">
        <v>86339</v>
      </c>
      <c r="F12418" s="89">
        <v>705353</v>
      </c>
      <c r="G12418" s="89">
        <v>8</v>
      </c>
      <c r="H12418" t="s">
        <v>19630</v>
      </c>
      <c r="I12418" s="89"/>
    </row>
    <row r="12419" x14ac:dyDescent="0.3">
      <c r="A12419" t="s">
        <v>19860</v>
      </c>
      <c r="B12419" t="s">
        <v>19477</v>
      </c>
      <c r="C12419" t="s">
        <v>3680</v>
      </c>
      <c r="D12419" t="s">
        <v>19630</v>
      </c>
      <c r="E12419" s="89">
        <v>608797220.90588379</v>
      </c>
      <c r="F12419" s="89">
        <v>705353</v>
      </c>
      <c r="G12419" s="89">
        <v>8</v>
      </c>
      <c r="H12419" t="s">
        <v>19630</v>
      </c>
      <c r="I12419" s="89"/>
    </row>
    <row r="12420" x14ac:dyDescent="0.3">
      <c r="A12420" t="s">
        <v>19861</v>
      </c>
      <c r="B12420" t="s">
        <v>19478</v>
      </c>
      <c r="C12420" t="s">
        <v>3680</v>
      </c>
      <c r="D12420" t="s">
        <v>19630</v>
      </c>
      <c r="E12420" s="89">
        <v>0.1224053771657596</v>
      </c>
      <c r="F12420" s="89">
        <v>705353</v>
      </c>
      <c r="G12420" s="89">
        <v>8</v>
      </c>
      <c r="H12420" t="s">
        <v>19630</v>
      </c>
      <c r="I12420" s="89"/>
    </row>
    <row r="12421" x14ac:dyDescent="0.3">
      <c r="A12421" t="s">
        <v>19862</v>
      </c>
      <c r="B12421" t="s">
        <v>19479</v>
      </c>
      <c r="C12421" t="s">
        <v>3680</v>
      </c>
      <c r="D12421" t="s">
        <v>19630</v>
      </c>
      <c r="E12421" s="89">
        <v>863.10999018347377</v>
      </c>
      <c r="F12421" s="89">
        <v>705353</v>
      </c>
      <c r="G12421" s="89">
        <v>8</v>
      </c>
      <c r="H12421" t="s">
        <v>19630</v>
      </c>
      <c r="I12421" s="89"/>
    </row>
    <row r="12422" x14ac:dyDescent="0.3">
      <c r="A12422" t="s">
        <v>19863</v>
      </c>
      <c r="B12422" t="s">
        <v>19483</v>
      </c>
      <c r="C12422" t="s">
        <v>3680</v>
      </c>
      <c r="D12422" t="s">
        <v>19614</v>
      </c>
      <c r="E12422" s="89">
        <v>3.7344564251267651E-3</v>
      </c>
      <c r="F12422" s="89">
        <v>705353</v>
      </c>
      <c r="G12422" s="89">
        <v>8</v>
      </c>
      <c r="H12422" t="s">
        <v>19629</v>
      </c>
      <c r="I12422" s="89"/>
    </row>
    <row r="12423" x14ac:dyDescent="0.3">
      <c r="A12423" t="s">
        <v>19864</v>
      </c>
      <c r="B12423" t="s">
        <v>19483</v>
      </c>
      <c r="C12423" t="s">
        <v>3680</v>
      </c>
      <c r="D12423" t="s">
        <v>19615</v>
      </c>
      <c r="E12423" s="89">
        <v>3.9091644359412489E-3</v>
      </c>
      <c r="F12423" s="89">
        <v>705353</v>
      </c>
      <c r="G12423" s="89">
        <v>8</v>
      </c>
      <c r="H12423" t="s">
        <v>19629</v>
      </c>
      <c r="I12423" s="89"/>
    </row>
    <row r="12424" x14ac:dyDescent="0.3">
      <c r="A12424" t="s">
        <v>19865</v>
      </c>
      <c r="B12424" t="s">
        <v>19483</v>
      </c>
      <c r="C12424" t="s">
        <v>3680</v>
      </c>
      <c r="D12424" t="s">
        <v>19616</v>
      </c>
      <c r="E12424" s="89">
        <v>3.7344564251267651E-3</v>
      </c>
      <c r="F12424" s="89">
        <v>705353</v>
      </c>
      <c r="G12424" s="89">
        <v>8</v>
      </c>
      <c r="H12424" t="s">
        <v>19629</v>
      </c>
      <c r="I12424" s="89"/>
    </row>
    <row r="12425" x14ac:dyDescent="0.3">
      <c r="A12425" t="s">
        <v>19866</v>
      </c>
      <c r="B12425" t="s">
        <v>19483</v>
      </c>
      <c r="C12425" t="s">
        <v>3680</v>
      </c>
      <c r="D12425" t="s">
        <v>19617</v>
      </c>
      <c r="E12425" s="89">
        <v>3.7874117576565162E-3</v>
      </c>
      <c r="F12425" s="89">
        <v>705353</v>
      </c>
      <c r="G12425" s="89">
        <v>8</v>
      </c>
      <c r="H12425" t="s">
        <v>19629</v>
      </c>
      <c r="I12425" s="89"/>
    </row>
    <row r="12426" x14ac:dyDescent="0.3">
      <c r="A12426" t="s">
        <v>19867</v>
      </c>
      <c r="B12426" t="s">
        <v>19483</v>
      </c>
      <c r="C12426" t="s">
        <v>3680</v>
      </c>
      <c r="D12426" t="s">
        <v>19618</v>
      </c>
      <c r="E12426" s="89">
        <v>3.8896264437662679E-3</v>
      </c>
      <c r="F12426" s="89">
        <v>705353</v>
      </c>
      <c r="G12426" s="89">
        <v>8</v>
      </c>
      <c r="H12426" t="s">
        <v>19629</v>
      </c>
      <c r="I12426" s="89"/>
    </row>
    <row r="12427" x14ac:dyDescent="0.3">
      <c r="A12427" t="s">
        <v>19868</v>
      </c>
      <c r="B12427" t="s">
        <v>19483</v>
      </c>
      <c r="C12427" t="s">
        <v>3680</v>
      </c>
      <c r="D12427" t="s">
        <v>19619</v>
      </c>
      <c r="E12427" s="89">
        <v>4.0450373980293781E-3</v>
      </c>
      <c r="F12427" s="89">
        <v>705353</v>
      </c>
      <c r="G12427" s="89">
        <v>8</v>
      </c>
      <c r="H12427" t="s">
        <v>19629</v>
      </c>
      <c r="I12427" s="89"/>
    </row>
    <row r="12428" x14ac:dyDescent="0.3">
      <c r="A12428" t="s">
        <v>19869</v>
      </c>
      <c r="B12428" t="s">
        <v>19483</v>
      </c>
      <c r="C12428" t="s">
        <v>3680</v>
      </c>
      <c r="D12428" t="s">
        <v>19620</v>
      </c>
      <c r="E12428" s="89">
        <v>3.8248167327639962E-3</v>
      </c>
      <c r="F12428" s="89">
        <v>705353</v>
      </c>
      <c r="G12428" s="89">
        <v>8</v>
      </c>
      <c r="H12428" t="s">
        <v>19629</v>
      </c>
      <c r="I12428" s="89"/>
    </row>
    <row r="12429" x14ac:dyDescent="0.3">
      <c r="A12429" t="s">
        <v>19870</v>
      </c>
      <c r="B12429" t="s">
        <v>19483</v>
      </c>
      <c r="C12429" t="s">
        <v>3680</v>
      </c>
      <c r="D12429" t="s">
        <v>19621</v>
      </c>
      <c r="E12429" s="89">
        <v>3.3552862529609038E-3</v>
      </c>
      <c r="F12429" s="89">
        <v>705353</v>
      </c>
      <c r="G12429" s="89">
        <v>8</v>
      </c>
      <c r="H12429" t="s">
        <v>19629</v>
      </c>
      <c r="I12429" s="89"/>
    </row>
    <row r="12430" x14ac:dyDescent="0.3">
      <c r="A12430" t="s">
        <v>19871</v>
      </c>
      <c r="B12430" t="s">
        <v>19483</v>
      </c>
      <c r="C12430" t="s">
        <v>3680</v>
      </c>
      <c r="D12430" t="s">
        <v>19622</v>
      </c>
      <c r="E12430" s="89">
        <v>3.787455008035226E-3</v>
      </c>
      <c r="F12430" s="89">
        <v>705353</v>
      </c>
      <c r="G12430" s="89">
        <v>8</v>
      </c>
      <c r="H12430" t="s">
        <v>19629</v>
      </c>
      <c r="I12430" s="89"/>
    </row>
    <row r="12431" x14ac:dyDescent="0.3">
      <c r="A12431" t="s">
        <v>19872</v>
      </c>
      <c r="B12431" t="s">
        <v>19483</v>
      </c>
      <c r="C12431" t="s">
        <v>3680</v>
      </c>
      <c r="D12431" t="s">
        <v>19623</v>
      </c>
      <c r="E12431" s="89">
        <v>1.061263415516376E-2</v>
      </c>
      <c r="F12431" s="89">
        <v>705353</v>
      </c>
      <c r="G12431" s="89">
        <v>8</v>
      </c>
      <c r="H12431" t="s">
        <v>19629</v>
      </c>
      <c r="I12431" s="89"/>
    </row>
    <row r="12432" x14ac:dyDescent="0.3">
      <c r="A12432" t="s">
        <v>19873</v>
      </c>
      <c r="B12432" t="s">
        <v>19483</v>
      </c>
      <c r="C12432" t="s">
        <v>3680</v>
      </c>
      <c r="D12432" t="s">
        <v>19624</v>
      </c>
      <c r="E12432" s="89">
        <v>2.6760096412322871E-2</v>
      </c>
      <c r="F12432" s="89">
        <v>705353</v>
      </c>
      <c r="G12432" s="89">
        <v>8</v>
      </c>
      <c r="H12432" t="s">
        <v>19629</v>
      </c>
      <c r="I12432" s="89"/>
    </row>
    <row r="12433" x14ac:dyDescent="0.3">
      <c r="A12433" t="s">
        <v>16845</v>
      </c>
      <c r="B12433" t="s">
        <v>19476</v>
      </c>
      <c r="C12433" t="s">
        <v>19524</v>
      </c>
      <c r="D12433" t="s">
        <v>19630</v>
      </c>
      <c r="E12433" s="89">
        <v>113568</v>
      </c>
      <c r="F12433" s="89">
        <v>705353</v>
      </c>
      <c r="G12433" s="89">
        <v>8</v>
      </c>
      <c r="H12433" t="s">
        <v>19630</v>
      </c>
      <c r="I12433" s="89"/>
    </row>
    <row r="12434" x14ac:dyDescent="0.3">
      <c r="A12434" t="s">
        <v>16846</v>
      </c>
      <c r="B12434" t="s">
        <v>19477</v>
      </c>
      <c r="C12434" t="s">
        <v>19524</v>
      </c>
      <c r="D12434" t="s">
        <v>19630</v>
      </c>
      <c r="E12434" s="89">
        <v>4097384732.6644292</v>
      </c>
      <c r="F12434" s="89">
        <v>705353</v>
      </c>
      <c r="G12434" s="89">
        <v>8</v>
      </c>
      <c r="H12434" t="s">
        <v>19630</v>
      </c>
      <c r="I12434" s="89"/>
    </row>
    <row r="12435" x14ac:dyDescent="0.3">
      <c r="A12435" t="s">
        <v>16847</v>
      </c>
      <c r="B12435" t="s">
        <v>19478</v>
      </c>
      <c r="C12435" t="s">
        <v>19524</v>
      </c>
      <c r="D12435" t="s">
        <v>19630</v>
      </c>
      <c r="E12435" s="89">
        <v>0.16100874313995969</v>
      </c>
      <c r="F12435" s="89">
        <v>705353</v>
      </c>
      <c r="G12435" s="89">
        <v>8</v>
      </c>
      <c r="H12435" t="s">
        <v>19630</v>
      </c>
      <c r="I12435" s="89"/>
    </row>
    <row r="12436" x14ac:dyDescent="0.3">
      <c r="A12436" t="s">
        <v>16848</v>
      </c>
      <c r="B12436" t="s">
        <v>19479</v>
      </c>
      <c r="C12436" t="s">
        <v>19524</v>
      </c>
      <c r="D12436" t="s">
        <v>19630</v>
      </c>
      <c r="E12436" s="89">
        <v>5808.9846256618011</v>
      </c>
      <c r="F12436" s="89">
        <v>705353</v>
      </c>
      <c r="G12436" s="89">
        <v>8</v>
      </c>
      <c r="H12436" t="s">
        <v>19630</v>
      </c>
      <c r="I12436" s="89"/>
    </row>
    <row r="12437" x14ac:dyDescent="0.3">
      <c r="A12437" t="s">
        <v>16909</v>
      </c>
      <c r="B12437" t="s">
        <v>19483</v>
      </c>
      <c r="C12437" t="s">
        <v>19524</v>
      </c>
      <c r="D12437" t="s">
        <v>19614</v>
      </c>
      <c r="E12437" s="89">
        <v>1.8884163943425972E-2</v>
      </c>
      <c r="F12437" s="89">
        <v>705353</v>
      </c>
      <c r="G12437" s="89">
        <v>8</v>
      </c>
      <c r="H12437" t="s">
        <v>19629</v>
      </c>
      <c r="I12437" s="89"/>
    </row>
    <row r="12438" x14ac:dyDescent="0.3">
      <c r="A12438" t="s">
        <v>16910</v>
      </c>
      <c r="B12438" t="s">
        <v>19483</v>
      </c>
      <c r="C12438" t="s">
        <v>19524</v>
      </c>
      <c r="D12438" t="s">
        <v>19615</v>
      </c>
      <c r="E12438" s="89">
        <v>1.9753667447735431E-2</v>
      </c>
      <c r="F12438" s="89">
        <v>705353</v>
      </c>
      <c r="G12438" s="89">
        <v>8</v>
      </c>
      <c r="H12438" t="s">
        <v>19629</v>
      </c>
      <c r="I12438" s="89"/>
    </row>
    <row r="12439" x14ac:dyDescent="0.3">
      <c r="A12439" t="s">
        <v>16911</v>
      </c>
      <c r="B12439" t="s">
        <v>19483</v>
      </c>
      <c r="C12439" t="s">
        <v>19524</v>
      </c>
      <c r="D12439" t="s">
        <v>19616</v>
      </c>
      <c r="E12439" s="89">
        <v>1.8893726136776659E-2</v>
      </c>
      <c r="F12439" s="89">
        <v>705353</v>
      </c>
      <c r="G12439" s="89">
        <v>8</v>
      </c>
      <c r="H12439" t="s">
        <v>19629</v>
      </c>
      <c r="I12439" s="89"/>
    </row>
    <row r="12440" x14ac:dyDescent="0.3">
      <c r="A12440" t="s">
        <v>16912</v>
      </c>
      <c r="B12440" t="s">
        <v>19483</v>
      </c>
      <c r="C12440" t="s">
        <v>19524</v>
      </c>
      <c r="D12440" t="s">
        <v>19617</v>
      </c>
      <c r="E12440" s="89">
        <v>1.915151426298518E-2</v>
      </c>
      <c r="F12440" s="89">
        <v>705353</v>
      </c>
      <c r="G12440" s="89">
        <v>8</v>
      </c>
      <c r="H12440" t="s">
        <v>19629</v>
      </c>
      <c r="I12440" s="89"/>
    </row>
    <row r="12441" x14ac:dyDescent="0.3">
      <c r="A12441" t="s">
        <v>16913</v>
      </c>
      <c r="B12441" t="s">
        <v>19483</v>
      </c>
      <c r="C12441" t="s">
        <v>19524</v>
      </c>
      <c r="D12441" t="s">
        <v>19618</v>
      </c>
      <c r="E12441" s="89">
        <v>1.9655674750728241E-2</v>
      </c>
      <c r="F12441" s="89">
        <v>705353</v>
      </c>
      <c r="G12441" s="89">
        <v>8</v>
      </c>
      <c r="H12441" t="s">
        <v>19629</v>
      </c>
      <c r="I12441" s="89"/>
    </row>
    <row r="12442" x14ac:dyDescent="0.3">
      <c r="A12442" t="s">
        <v>16914</v>
      </c>
      <c r="B12442" t="s">
        <v>19483</v>
      </c>
      <c r="C12442" t="s">
        <v>19524</v>
      </c>
      <c r="D12442" t="s">
        <v>19619</v>
      </c>
      <c r="E12442" s="89">
        <v>2.0398690645426269E-2</v>
      </c>
      <c r="F12442" s="89">
        <v>705353</v>
      </c>
      <c r="G12442" s="89">
        <v>8</v>
      </c>
      <c r="H12442" t="s">
        <v>19629</v>
      </c>
      <c r="I12442" s="89"/>
    </row>
    <row r="12443" x14ac:dyDescent="0.3">
      <c r="A12443" t="s">
        <v>16915</v>
      </c>
      <c r="B12443" t="s">
        <v>19483</v>
      </c>
      <c r="C12443" t="s">
        <v>19524</v>
      </c>
      <c r="D12443" t="s">
        <v>19620</v>
      </c>
      <c r="E12443" s="89">
        <v>1.9342344749285811E-2</v>
      </c>
      <c r="F12443" s="89">
        <v>705353</v>
      </c>
      <c r="G12443" s="89">
        <v>8</v>
      </c>
      <c r="H12443" t="s">
        <v>19629</v>
      </c>
      <c r="I12443" s="89"/>
    </row>
    <row r="12444" x14ac:dyDescent="0.3">
      <c r="A12444" t="s">
        <v>16916</v>
      </c>
      <c r="B12444" t="s">
        <v>19483</v>
      </c>
      <c r="C12444" t="s">
        <v>19524</v>
      </c>
      <c r="D12444" t="s">
        <v>19621</v>
      </c>
      <c r="E12444" s="89">
        <v>1.7031490865678511E-2</v>
      </c>
      <c r="F12444" s="89">
        <v>705353</v>
      </c>
      <c r="G12444" s="89">
        <v>8</v>
      </c>
      <c r="H12444" t="s">
        <v>19629</v>
      </c>
      <c r="I12444" s="89"/>
    </row>
    <row r="12445" x14ac:dyDescent="0.3">
      <c r="A12445" t="s">
        <v>16917</v>
      </c>
      <c r="B12445" t="s">
        <v>19483</v>
      </c>
      <c r="C12445" t="s">
        <v>19524</v>
      </c>
      <c r="D12445" t="s">
        <v>19622</v>
      </c>
      <c r="E12445" s="89">
        <v>1.9115490376187049E-2</v>
      </c>
      <c r="F12445" s="89">
        <v>705353</v>
      </c>
      <c r="G12445" s="89">
        <v>8</v>
      </c>
      <c r="H12445" t="s">
        <v>19629</v>
      </c>
      <c r="I12445" s="89"/>
    </row>
    <row r="12446" x14ac:dyDescent="0.3">
      <c r="A12446" t="s">
        <v>16918</v>
      </c>
      <c r="B12446" t="s">
        <v>19483</v>
      </c>
      <c r="C12446" t="s">
        <v>19524</v>
      </c>
      <c r="D12446" t="s">
        <v>19623</v>
      </c>
      <c r="E12446" s="89">
        <v>5.5371748064973428E-2</v>
      </c>
      <c r="F12446" s="89">
        <v>705353</v>
      </c>
      <c r="G12446" s="89">
        <v>8</v>
      </c>
      <c r="H12446" t="s">
        <v>19629</v>
      </c>
      <c r="I12446" s="89"/>
    </row>
    <row r="12447" x14ac:dyDescent="0.3">
      <c r="A12447" t="s">
        <v>16919</v>
      </c>
      <c r="B12447" t="s">
        <v>19483</v>
      </c>
      <c r="C12447" t="s">
        <v>19524</v>
      </c>
      <c r="D12447" t="s">
        <v>19624</v>
      </c>
      <c r="E12447" s="89">
        <v>0.13757649579798609</v>
      </c>
      <c r="F12447" s="89">
        <v>705353</v>
      </c>
      <c r="G12447" s="89">
        <v>8</v>
      </c>
      <c r="H12447" t="s">
        <v>19629</v>
      </c>
      <c r="I12447" s="89"/>
    </row>
    <row r="12448" x14ac:dyDescent="0.3">
      <c r="A12448" t="s">
        <v>16920</v>
      </c>
      <c r="B12448" t="s">
        <v>19476</v>
      </c>
      <c r="C12448" t="s">
        <v>19525</v>
      </c>
      <c r="D12448" t="s">
        <v>19630</v>
      </c>
      <c r="E12448" s="89">
        <v>0</v>
      </c>
      <c r="F12448" s="89">
        <v>705353</v>
      </c>
      <c r="G12448" s="89">
        <v>8</v>
      </c>
      <c r="H12448" t="s">
        <v>19630</v>
      </c>
      <c r="I12448" s="89"/>
    </row>
    <row r="12449" x14ac:dyDescent="0.3">
      <c r="A12449" t="s">
        <v>16921</v>
      </c>
      <c r="B12449" t="s">
        <v>19477</v>
      </c>
      <c r="C12449" t="s">
        <v>19525</v>
      </c>
      <c r="D12449" t="s">
        <v>19630</v>
      </c>
      <c r="E12449" s="89">
        <v>0</v>
      </c>
      <c r="F12449" s="89">
        <v>705353</v>
      </c>
      <c r="G12449" s="89">
        <v>8</v>
      </c>
      <c r="H12449" t="s">
        <v>19630</v>
      </c>
      <c r="I12449" s="89"/>
    </row>
    <row r="12450" x14ac:dyDescent="0.3">
      <c r="A12450" t="s">
        <v>16922</v>
      </c>
      <c r="B12450" t="s">
        <v>19478</v>
      </c>
      <c r="C12450" t="s">
        <v>19525</v>
      </c>
      <c r="D12450" t="s">
        <v>19630</v>
      </c>
      <c r="E12450" s="89">
        <v>0</v>
      </c>
      <c r="F12450" s="89">
        <v>705353</v>
      </c>
      <c r="G12450" s="89">
        <v>8</v>
      </c>
      <c r="H12450" t="s">
        <v>19630</v>
      </c>
      <c r="I12450" s="89"/>
    </row>
    <row r="12451" x14ac:dyDescent="0.3">
      <c r="A12451" t="s">
        <v>16923</v>
      </c>
      <c r="B12451" t="s">
        <v>19479</v>
      </c>
      <c r="C12451" t="s">
        <v>19525</v>
      </c>
      <c r="D12451" t="s">
        <v>19630</v>
      </c>
      <c r="E12451" s="89">
        <v>0</v>
      </c>
      <c r="F12451" s="89">
        <v>705353</v>
      </c>
      <c r="G12451" s="89">
        <v>8</v>
      </c>
      <c r="H12451" t="s">
        <v>19630</v>
      </c>
      <c r="I12451" s="89"/>
    </row>
    <row r="12452" x14ac:dyDescent="0.3">
      <c r="A12452" t="s">
        <v>16984</v>
      </c>
      <c r="B12452" t="s">
        <v>19476</v>
      </c>
      <c r="C12452" t="s">
        <v>19526</v>
      </c>
      <c r="D12452" t="s">
        <v>19630</v>
      </c>
      <c r="E12452" s="89">
        <v>343022</v>
      </c>
      <c r="F12452" s="89">
        <v>705353</v>
      </c>
      <c r="G12452" s="89">
        <v>8</v>
      </c>
      <c r="H12452" t="s">
        <v>19630</v>
      </c>
      <c r="I12452" s="89"/>
    </row>
    <row r="12453" x14ac:dyDescent="0.3">
      <c r="A12453" t="s">
        <v>16985</v>
      </c>
      <c r="B12453" t="s">
        <v>19477</v>
      </c>
      <c r="C12453" t="s">
        <v>19526</v>
      </c>
      <c r="D12453" t="s">
        <v>19630</v>
      </c>
      <c r="E12453" s="89">
        <v>36661914724.46875</v>
      </c>
      <c r="F12453" s="89">
        <v>705353</v>
      </c>
      <c r="G12453" s="89">
        <v>8</v>
      </c>
      <c r="H12453" t="s">
        <v>19630</v>
      </c>
      <c r="I12453" s="89"/>
    </row>
    <row r="12454" x14ac:dyDescent="0.3">
      <c r="A12454" t="s">
        <v>16986</v>
      </c>
      <c r="B12454" t="s">
        <v>19478</v>
      </c>
      <c r="C12454" t="s">
        <v>19526</v>
      </c>
      <c r="D12454" t="s">
        <v>19630</v>
      </c>
      <c r="E12454" s="89">
        <v>0.48631252720269141</v>
      </c>
      <c r="F12454" s="89">
        <v>705353</v>
      </c>
      <c r="G12454" s="89">
        <v>8</v>
      </c>
      <c r="H12454" t="s">
        <v>19630</v>
      </c>
      <c r="I12454" s="89"/>
    </row>
    <row r="12455" x14ac:dyDescent="0.3">
      <c r="A12455" t="s">
        <v>16987</v>
      </c>
      <c r="B12455" t="s">
        <v>19479</v>
      </c>
      <c r="C12455" t="s">
        <v>19526</v>
      </c>
      <c r="D12455" t="s">
        <v>19630</v>
      </c>
      <c r="E12455" s="89">
        <v>51976.690712974567</v>
      </c>
      <c r="F12455" s="89">
        <v>705353</v>
      </c>
      <c r="G12455" s="89">
        <v>8</v>
      </c>
      <c r="H12455" t="s">
        <v>19630</v>
      </c>
      <c r="I12455" s="89"/>
    </row>
    <row r="12456" x14ac:dyDescent="0.3">
      <c r="A12456" t="s">
        <v>17048</v>
      </c>
      <c r="B12456" t="s">
        <v>19483</v>
      </c>
      <c r="C12456" t="s">
        <v>19526</v>
      </c>
      <c r="D12456" t="s">
        <v>19614</v>
      </c>
      <c r="E12456" s="89">
        <v>5.5265411110207538E-2</v>
      </c>
      <c r="F12456" s="89">
        <v>705353</v>
      </c>
      <c r="G12456" s="89">
        <v>8</v>
      </c>
      <c r="H12456" t="s">
        <v>19629</v>
      </c>
      <c r="I12456" s="89"/>
    </row>
    <row r="12457" x14ac:dyDescent="0.3">
      <c r="A12457" t="s">
        <v>17049</v>
      </c>
      <c r="B12457" t="s">
        <v>19483</v>
      </c>
      <c r="C12457" t="s">
        <v>19526</v>
      </c>
      <c r="D12457" t="s">
        <v>19615</v>
      </c>
      <c r="E12457" s="89">
        <v>5.7684971111633579E-2</v>
      </c>
      <c r="F12457" s="89">
        <v>705353</v>
      </c>
      <c r="G12457" s="89">
        <v>8</v>
      </c>
      <c r="H12457" t="s">
        <v>19629</v>
      </c>
      <c r="I12457" s="89"/>
    </row>
    <row r="12458" x14ac:dyDescent="0.3">
      <c r="A12458" t="s">
        <v>17050</v>
      </c>
      <c r="B12458" t="s">
        <v>19483</v>
      </c>
      <c r="C12458" t="s">
        <v>19526</v>
      </c>
      <c r="D12458" t="s">
        <v>19616</v>
      </c>
      <c r="E12458" s="89">
        <v>5.5273177961079709E-2</v>
      </c>
      <c r="F12458" s="89">
        <v>705353</v>
      </c>
      <c r="G12458" s="89">
        <v>8</v>
      </c>
      <c r="H12458" t="s">
        <v>19629</v>
      </c>
      <c r="I12458" s="89"/>
    </row>
    <row r="12459" x14ac:dyDescent="0.3">
      <c r="A12459" t="s">
        <v>17051</v>
      </c>
      <c r="B12459" t="s">
        <v>19483</v>
      </c>
      <c r="C12459" t="s">
        <v>19526</v>
      </c>
      <c r="D12459" t="s">
        <v>19617</v>
      </c>
      <c r="E12459" s="89">
        <v>5.7541828648018663E-2</v>
      </c>
      <c r="F12459" s="89">
        <v>705353</v>
      </c>
      <c r="G12459" s="89">
        <v>8</v>
      </c>
      <c r="H12459" t="s">
        <v>19629</v>
      </c>
      <c r="I12459" s="89"/>
    </row>
    <row r="12460" x14ac:dyDescent="0.3">
      <c r="A12460" t="s">
        <v>17052</v>
      </c>
      <c r="B12460" t="s">
        <v>19483</v>
      </c>
      <c r="C12460" t="s">
        <v>19526</v>
      </c>
      <c r="D12460" t="s">
        <v>19618</v>
      </c>
      <c r="E12460" s="89">
        <v>5.7389823444401772E-2</v>
      </c>
      <c r="F12460" s="89">
        <v>705353</v>
      </c>
      <c r="G12460" s="89">
        <v>8</v>
      </c>
      <c r="H12460" t="s">
        <v>19629</v>
      </c>
      <c r="I12460" s="89"/>
    </row>
    <row r="12461" x14ac:dyDescent="0.3">
      <c r="A12461" t="s">
        <v>17053</v>
      </c>
      <c r="B12461" t="s">
        <v>19483</v>
      </c>
      <c r="C12461" t="s">
        <v>19526</v>
      </c>
      <c r="D12461" t="s">
        <v>19619</v>
      </c>
      <c r="E12461" s="89">
        <v>5.9113007013985232E-2</v>
      </c>
      <c r="F12461" s="89">
        <v>705353</v>
      </c>
      <c r="G12461" s="89">
        <v>8</v>
      </c>
      <c r="H12461" t="s">
        <v>19629</v>
      </c>
      <c r="I12461" s="89"/>
    </row>
    <row r="12462" x14ac:dyDescent="0.3">
      <c r="A12462" t="s">
        <v>17054</v>
      </c>
      <c r="B12462" t="s">
        <v>19483</v>
      </c>
      <c r="C12462" t="s">
        <v>19526</v>
      </c>
      <c r="D12462" t="s">
        <v>19620</v>
      </c>
      <c r="E12462" s="89">
        <v>5.6235051617445547E-2</v>
      </c>
      <c r="F12462" s="89">
        <v>705353</v>
      </c>
      <c r="G12462" s="89">
        <v>8</v>
      </c>
      <c r="H12462" t="s">
        <v>19629</v>
      </c>
      <c r="I12462" s="89"/>
    </row>
    <row r="12463" x14ac:dyDescent="0.3">
      <c r="A12463" t="s">
        <v>17055</v>
      </c>
      <c r="B12463" t="s">
        <v>19483</v>
      </c>
      <c r="C12463" t="s">
        <v>19526</v>
      </c>
      <c r="D12463" t="s">
        <v>19621</v>
      </c>
      <c r="E12463" s="89">
        <v>4.8720895108360557E-2</v>
      </c>
      <c r="F12463" s="89">
        <v>705353</v>
      </c>
      <c r="G12463" s="89">
        <v>8</v>
      </c>
      <c r="H12463" t="s">
        <v>19629</v>
      </c>
      <c r="I12463" s="89"/>
    </row>
    <row r="12464" x14ac:dyDescent="0.3">
      <c r="A12464" t="s">
        <v>17056</v>
      </c>
      <c r="B12464" t="s">
        <v>19483</v>
      </c>
      <c r="C12464" t="s">
        <v>19526</v>
      </c>
      <c r="D12464" t="s">
        <v>19622</v>
      </c>
      <c r="E12464" s="89">
        <v>5.7364927220087812E-2</v>
      </c>
      <c r="F12464" s="89">
        <v>705353</v>
      </c>
      <c r="G12464" s="89">
        <v>8</v>
      </c>
      <c r="H12464" t="s">
        <v>19629</v>
      </c>
      <c r="I12464" s="89"/>
    </row>
    <row r="12465" x14ac:dyDescent="0.3">
      <c r="A12465" t="s">
        <v>17057</v>
      </c>
      <c r="B12465" t="s">
        <v>19483</v>
      </c>
      <c r="C12465" t="s">
        <v>19526</v>
      </c>
      <c r="D12465" t="s">
        <v>19623</v>
      </c>
      <c r="E12465" s="89">
        <v>0.17264744948833149</v>
      </c>
      <c r="F12465" s="89">
        <v>705353</v>
      </c>
      <c r="G12465" s="89">
        <v>8</v>
      </c>
      <c r="H12465" t="s">
        <v>19629</v>
      </c>
      <c r="I12465" s="89"/>
    </row>
    <row r="12466" x14ac:dyDescent="0.3">
      <c r="A12466" t="s">
        <v>17058</v>
      </c>
      <c r="B12466" t="s">
        <v>19483</v>
      </c>
      <c r="C12466" t="s">
        <v>19526</v>
      </c>
      <c r="D12466" t="s">
        <v>19624</v>
      </c>
      <c r="E12466" s="89">
        <v>0.41282253585459722</v>
      </c>
      <c r="F12466" s="89">
        <v>705353</v>
      </c>
      <c r="G12466" s="89">
        <v>8</v>
      </c>
      <c r="H12466" t="s">
        <v>19629</v>
      </c>
      <c r="I12466" s="89"/>
    </row>
    <row r="12467" x14ac:dyDescent="0.3">
      <c r="A12467" t="s">
        <v>16211</v>
      </c>
      <c r="B12467" t="s">
        <v>19476</v>
      </c>
      <c r="C12467" t="s">
        <v>19493</v>
      </c>
      <c r="D12467" t="s">
        <v>19630</v>
      </c>
      <c r="E12467" s="89">
        <v>3064</v>
      </c>
      <c r="F12467" s="89">
        <v>705353</v>
      </c>
      <c r="G12467" s="89">
        <v>8</v>
      </c>
      <c r="H12467" t="s">
        <v>19630</v>
      </c>
      <c r="I12467" s="89"/>
    </row>
    <row r="12468" x14ac:dyDescent="0.3">
      <c r="A12468" t="s">
        <v>16212</v>
      </c>
      <c r="B12468" t="s">
        <v>19477</v>
      </c>
      <c r="C12468" t="s">
        <v>19493</v>
      </c>
      <c r="D12468" t="s">
        <v>19630</v>
      </c>
      <c r="E12468" s="89">
        <v>157897453.47634181</v>
      </c>
      <c r="F12468" s="89">
        <v>705353</v>
      </c>
      <c r="G12468" s="89">
        <v>8</v>
      </c>
      <c r="H12468" t="s">
        <v>19630</v>
      </c>
      <c r="I12468" s="89"/>
    </row>
    <row r="12469" x14ac:dyDescent="0.3">
      <c r="A12469" t="s">
        <v>16213</v>
      </c>
      <c r="B12469" t="s">
        <v>19478</v>
      </c>
      <c r="C12469" t="s">
        <v>19493</v>
      </c>
      <c r="D12469" t="s">
        <v>19630</v>
      </c>
      <c r="E12469" s="89">
        <v>4.3439242478588739E-3</v>
      </c>
      <c r="F12469" s="89">
        <v>705353</v>
      </c>
      <c r="G12469" s="89">
        <v>8</v>
      </c>
      <c r="H12469" t="s">
        <v>19630</v>
      </c>
      <c r="I12469" s="89"/>
    </row>
    <row r="12470" x14ac:dyDescent="0.3">
      <c r="A12470" t="s">
        <v>16214</v>
      </c>
      <c r="B12470" t="s">
        <v>19479</v>
      </c>
      <c r="C12470" t="s">
        <v>19493</v>
      </c>
      <c r="D12470" t="s">
        <v>19630</v>
      </c>
      <c r="E12470" s="89">
        <v>223.8559323861127</v>
      </c>
      <c r="F12470" s="89">
        <v>705353</v>
      </c>
      <c r="G12470" s="89">
        <v>8</v>
      </c>
      <c r="H12470" t="s">
        <v>19630</v>
      </c>
      <c r="I12470" s="89"/>
    </row>
    <row r="12471" x14ac:dyDescent="0.3">
      <c r="A12471" t="s">
        <v>16215</v>
      </c>
      <c r="B12471" t="s">
        <v>19483</v>
      </c>
      <c r="C12471" t="s">
        <v>19493</v>
      </c>
      <c r="D12471" t="s">
        <v>19614</v>
      </c>
      <c r="E12471" s="89">
        <v>2.6782281186799841E-2</v>
      </c>
      <c r="F12471" s="89">
        <v>705353</v>
      </c>
      <c r="G12471" s="89">
        <v>8</v>
      </c>
      <c r="H12471" t="s">
        <v>19629</v>
      </c>
      <c r="I12471" s="89"/>
    </row>
    <row r="12472" x14ac:dyDescent="0.3">
      <c r="A12472" t="s">
        <v>16216</v>
      </c>
      <c r="B12472" t="s">
        <v>19483</v>
      </c>
      <c r="C12472" t="s">
        <v>19493</v>
      </c>
      <c r="D12472" t="s">
        <v>19615</v>
      </c>
      <c r="E12472" s="89">
        <v>2.7671875680588369E-2</v>
      </c>
      <c r="F12472" s="89">
        <v>705353</v>
      </c>
      <c r="G12472" s="89">
        <v>8</v>
      </c>
      <c r="H12472" t="s">
        <v>19629</v>
      </c>
      <c r="I12472" s="89"/>
    </row>
    <row r="12473" x14ac:dyDescent="0.3">
      <c r="A12473" t="s">
        <v>16217</v>
      </c>
      <c r="B12473" t="s">
        <v>19483</v>
      </c>
      <c r="C12473" t="s">
        <v>19493</v>
      </c>
      <c r="D12473" t="s">
        <v>19616</v>
      </c>
      <c r="E12473" s="89">
        <v>2.6782281186799841E-2</v>
      </c>
      <c r="F12473" s="89">
        <v>705353</v>
      </c>
      <c r="G12473" s="89">
        <v>8</v>
      </c>
      <c r="H12473" t="s">
        <v>19629</v>
      </c>
      <c r="I12473" s="89"/>
    </row>
    <row r="12474" x14ac:dyDescent="0.3">
      <c r="A12474" t="s">
        <v>16218</v>
      </c>
      <c r="B12474" t="s">
        <v>19483</v>
      </c>
      <c r="C12474" t="s">
        <v>19493</v>
      </c>
      <c r="D12474" t="s">
        <v>19617</v>
      </c>
      <c r="E12474" s="89">
        <v>2.7671875680588369E-2</v>
      </c>
      <c r="F12474" s="89">
        <v>705353</v>
      </c>
      <c r="G12474" s="89">
        <v>8</v>
      </c>
      <c r="H12474" t="s">
        <v>19629</v>
      </c>
      <c r="I12474" s="89"/>
    </row>
    <row r="12475" x14ac:dyDescent="0.3">
      <c r="A12475" t="s">
        <v>16219</v>
      </c>
      <c r="B12475" t="s">
        <v>19483</v>
      </c>
      <c r="C12475" t="s">
        <v>19493</v>
      </c>
      <c r="D12475" t="s">
        <v>19618</v>
      </c>
      <c r="E12475" s="89">
        <v>2.6817309479679221E-2</v>
      </c>
      <c r="F12475" s="89">
        <v>705353</v>
      </c>
      <c r="G12475" s="89">
        <v>8</v>
      </c>
      <c r="H12475" t="s">
        <v>19629</v>
      </c>
      <c r="I12475" s="89"/>
    </row>
    <row r="12476" x14ac:dyDescent="0.3">
      <c r="A12476" t="s">
        <v>16220</v>
      </c>
      <c r="B12476" t="s">
        <v>19483</v>
      </c>
      <c r="C12476" t="s">
        <v>19493</v>
      </c>
      <c r="D12476" t="s">
        <v>19619</v>
      </c>
      <c r="E12476" s="89">
        <v>2.7524635481188942E-2</v>
      </c>
      <c r="F12476" s="89">
        <v>705353</v>
      </c>
      <c r="G12476" s="89">
        <v>8</v>
      </c>
      <c r="H12476" t="s">
        <v>19629</v>
      </c>
      <c r="I12476" s="89"/>
    </row>
    <row r="12477" x14ac:dyDescent="0.3">
      <c r="A12477" t="s">
        <v>16221</v>
      </c>
      <c r="B12477" t="s">
        <v>19483</v>
      </c>
      <c r="C12477" t="s">
        <v>19493</v>
      </c>
      <c r="D12477" t="s">
        <v>19620</v>
      </c>
      <c r="E12477" s="89">
        <v>2.6134463544610589E-2</v>
      </c>
      <c r="F12477" s="89">
        <v>705353</v>
      </c>
      <c r="G12477" s="89">
        <v>8</v>
      </c>
      <c r="H12477" t="s">
        <v>19629</v>
      </c>
      <c r="I12477" s="89"/>
    </row>
    <row r="12478" x14ac:dyDescent="0.3">
      <c r="A12478" t="s">
        <v>16222</v>
      </c>
      <c r="B12478" t="s">
        <v>19483</v>
      </c>
      <c r="C12478" t="s">
        <v>19493</v>
      </c>
      <c r="D12478" t="s">
        <v>19621</v>
      </c>
      <c r="E12478" s="89">
        <v>2.4944741589437429E-2</v>
      </c>
      <c r="F12478" s="89">
        <v>705353</v>
      </c>
      <c r="G12478" s="89">
        <v>8</v>
      </c>
      <c r="H12478" t="s">
        <v>19629</v>
      </c>
      <c r="I12478" s="89"/>
    </row>
    <row r="12479" x14ac:dyDescent="0.3">
      <c r="A12479" t="s">
        <v>16223</v>
      </c>
      <c r="B12479" t="s">
        <v>19483</v>
      </c>
      <c r="C12479" t="s">
        <v>19493</v>
      </c>
      <c r="D12479" t="s">
        <v>19622</v>
      </c>
      <c r="E12479" s="89">
        <v>2.677156551305044E-2</v>
      </c>
      <c r="F12479" s="89">
        <v>705353</v>
      </c>
      <c r="G12479" s="89">
        <v>8</v>
      </c>
      <c r="H12479" t="s">
        <v>19629</v>
      </c>
      <c r="I12479" s="89"/>
    </row>
    <row r="12480" x14ac:dyDescent="0.3">
      <c r="A12480" t="s">
        <v>16224</v>
      </c>
      <c r="B12480" t="s">
        <v>19483</v>
      </c>
      <c r="C12480" t="s">
        <v>19493</v>
      </c>
      <c r="D12480" t="s">
        <v>19623</v>
      </c>
      <c r="E12480" s="89">
        <v>9.5694613601772768E-2</v>
      </c>
      <c r="F12480" s="89">
        <v>705353</v>
      </c>
      <c r="G12480" s="89">
        <v>8</v>
      </c>
      <c r="H12480" t="s">
        <v>19629</v>
      </c>
      <c r="I12480" s="89"/>
    </row>
    <row r="12481" x14ac:dyDescent="0.3">
      <c r="A12481" t="s">
        <v>16225</v>
      </c>
      <c r="B12481" t="s">
        <v>19483</v>
      </c>
      <c r="C12481" t="s">
        <v>19493</v>
      </c>
      <c r="D12481" t="s">
        <v>19624</v>
      </c>
      <c r="E12481" s="89">
        <v>0.206659884731659</v>
      </c>
      <c r="F12481" s="89">
        <v>705353</v>
      </c>
      <c r="G12481" s="89">
        <v>8</v>
      </c>
      <c r="H12481" t="s">
        <v>19629</v>
      </c>
      <c r="I12481" s="89"/>
    </row>
    <row r="12482" x14ac:dyDescent="0.3">
      <c r="A12482" t="s">
        <v>16226</v>
      </c>
      <c r="B12482" t="s">
        <v>19476</v>
      </c>
      <c r="C12482" t="s">
        <v>19494</v>
      </c>
      <c r="D12482" t="s">
        <v>19630</v>
      </c>
      <c r="E12482" s="89">
        <v>138970</v>
      </c>
      <c r="F12482" s="89">
        <v>705353</v>
      </c>
      <c r="G12482" s="89">
        <v>8</v>
      </c>
      <c r="H12482" t="s">
        <v>19630</v>
      </c>
      <c r="I12482" s="89"/>
    </row>
    <row r="12483" x14ac:dyDescent="0.3">
      <c r="A12483" t="s">
        <v>16227</v>
      </c>
      <c r="B12483" t="s">
        <v>19477</v>
      </c>
      <c r="C12483" t="s">
        <v>19494</v>
      </c>
      <c r="D12483" t="s">
        <v>19630</v>
      </c>
      <c r="E12483" s="89">
        <v>43587710956.091797</v>
      </c>
      <c r="F12483" s="89">
        <v>705353</v>
      </c>
      <c r="G12483" s="89">
        <v>8</v>
      </c>
      <c r="H12483" t="s">
        <v>19630</v>
      </c>
      <c r="I12483" s="89"/>
    </row>
    <row r="12484" x14ac:dyDescent="0.3">
      <c r="A12484" t="s">
        <v>16228</v>
      </c>
      <c r="B12484" t="s">
        <v>19478</v>
      </c>
      <c r="C12484" t="s">
        <v>19494</v>
      </c>
      <c r="D12484" t="s">
        <v>19630</v>
      </c>
      <c r="E12484" s="89">
        <v>0.19702191668568789</v>
      </c>
      <c r="F12484" s="89">
        <v>705353</v>
      </c>
      <c r="G12484" s="89">
        <v>8</v>
      </c>
      <c r="H12484" t="s">
        <v>19630</v>
      </c>
      <c r="I12484" s="89"/>
    </row>
    <row r="12485" x14ac:dyDescent="0.3">
      <c r="A12485" t="s">
        <v>16229</v>
      </c>
      <c r="B12485" t="s">
        <v>19479</v>
      </c>
      <c r="C12485" t="s">
        <v>19494</v>
      </c>
      <c r="D12485" t="s">
        <v>19630</v>
      </c>
      <c r="E12485" s="89">
        <v>61795.598737216387</v>
      </c>
      <c r="F12485" s="89">
        <v>705353</v>
      </c>
      <c r="G12485" s="89">
        <v>8</v>
      </c>
      <c r="H12485" t="s">
        <v>19630</v>
      </c>
      <c r="I12485" s="89"/>
    </row>
    <row r="12486" x14ac:dyDescent="0.3">
      <c r="A12486" t="s">
        <v>16230</v>
      </c>
      <c r="B12486" t="s">
        <v>19483</v>
      </c>
      <c r="C12486" t="s">
        <v>19494</v>
      </c>
      <c r="D12486" t="s">
        <v>19614</v>
      </c>
      <c r="E12486" s="89">
        <v>0.16339632547510591</v>
      </c>
      <c r="F12486" s="89">
        <v>705353</v>
      </c>
      <c r="G12486" s="89">
        <v>8</v>
      </c>
      <c r="H12486" t="s">
        <v>19629</v>
      </c>
      <c r="I12486" s="89"/>
    </row>
    <row r="12487" x14ac:dyDescent="0.3">
      <c r="A12487" t="s">
        <v>16231</v>
      </c>
      <c r="B12487" t="s">
        <v>19483</v>
      </c>
      <c r="C12487" t="s">
        <v>19494</v>
      </c>
      <c r="D12487" t="s">
        <v>19615</v>
      </c>
      <c r="E12487" s="89">
        <v>0.16689227722664901</v>
      </c>
      <c r="F12487" s="89">
        <v>705353</v>
      </c>
      <c r="G12487" s="89">
        <v>8</v>
      </c>
      <c r="H12487" t="s">
        <v>19629</v>
      </c>
      <c r="I12487" s="89"/>
    </row>
    <row r="12488" x14ac:dyDescent="0.3">
      <c r="A12488" t="s">
        <v>16232</v>
      </c>
      <c r="B12488" t="s">
        <v>19483</v>
      </c>
      <c r="C12488" t="s">
        <v>19494</v>
      </c>
      <c r="D12488" t="s">
        <v>19616</v>
      </c>
      <c r="E12488" s="89">
        <v>0.16340304349598839</v>
      </c>
      <c r="F12488" s="89">
        <v>705353</v>
      </c>
      <c r="G12488" s="89">
        <v>8</v>
      </c>
      <c r="H12488" t="s">
        <v>19629</v>
      </c>
      <c r="I12488" s="89"/>
    </row>
    <row r="12489" x14ac:dyDescent="0.3">
      <c r="A12489" t="s">
        <v>16233</v>
      </c>
      <c r="B12489" t="s">
        <v>19483</v>
      </c>
      <c r="C12489" t="s">
        <v>19494</v>
      </c>
      <c r="D12489" t="s">
        <v>19617</v>
      </c>
      <c r="E12489" s="89">
        <v>0.16676620049216281</v>
      </c>
      <c r="F12489" s="89">
        <v>705353</v>
      </c>
      <c r="G12489" s="89">
        <v>8</v>
      </c>
      <c r="H12489" t="s">
        <v>19629</v>
      </c>
      <c r="I12489" s="89"/>
    </row>
    <row r="12490" x14ac:dyDescent="0.3">
      <c r="A12490" t="s">
        <v>16234</v>
      </c>
      <c r="B12490" t="s">
        <v>19483</v>
      </c>
      <c r="C12490" t="s">
        <v>19494</v>
      </c>
      <c r="D12490" t="s">
        <v>19618</v>
      </c>
      <c r="E12490" s="89">
        <v>0.16551284155625279</v>
      </c>
      <c r="F12490" s="89">
        <v>705353</v>
      </c>
      <c r="G12490" s="89">
        <v>8</v>
      </c>
      <c r="H12490" t="s">
        <v>19629</v>
      </c>
      <c r="I12490" s="89"/>
    </row>
    <row r="12491" x14ac:dyDescent="0.3">
      <c r="A12491" t="s">
        <v>16235</v>
      </c>
      <c r="B12491" t="s">
        <v>19483</v>
      </c>
      <c r="C12491" t="s">
        <v>19494</v>
      </c>
      <c r="D12491" t="s">
        <v>19619</v>
      </c>
      <c r="E12491" s="89">
        <v>0.16981862550108431</v>
      </c>
      <c r="F12491" s="89">
        <v>705353</v>
      </c>
      <c r="G12491" s="89">
        <v>8</v>
      </c>
      <c r="H12491" t="s">
        <v>19629</v>
      </c>
      <c r="I12491" s="89"/>
    </row>
    <row r="12492" x14ac:dyDescent="0.3">
      <c r="A12492" t="s">
        <v>16236</v>
      </c>
      <c r="B12492" t="s">
        <v>19483</v>
      </c>
      <c r="C12492" t="s">
        <v>19494</v>
      </c>
      <c r="D12492" t="s">
        <v>19620</v>
      </c>
      <c r="E12492" s="89">
        <v>0.16137758982451661</v>
      </c>
      <c r="F12492" s="89">
        <v>705353</v>
      </c>
      <c r="G12492" s="89">
        <v>8</v>
      </c>
      <c r="H12492" t="s">
        <v>19629</v>
      </c>
      <c r="I12492" s="89"/>
    </row>
    <row r="12493" x14ac:dyDescent="0.3">
      <c r="A12493" t="s">
        <v>16237</v>
      </c>
      <c r="B12493" t="s">
        <v>19483</v>
      </c>
      <c r="C12493" t="s">
        <v>19494</v>
      </c>
      <c r="D12493" t="s">
        <v>19621</v>
      </c>
      <c r="E12493" s="89">
        <v>0.1350363823784364</v>
      </c>
      <c r="F12493" s="89">
        <v>705353</v>
      </c>
      <c r="G12493" s="89">
        <v>8</v>
      </c>
      <c r="H12493" t="s">
        <v>19629</v>
      </c>
      <c r="I12493" s="89"/>
    </row>
    <row r="12494" x14ac:dyDescent="0.3">
      <c r="A12494" t="s">
        <v>16238</v>
      </c>
      <c r="B12494" t="s">
        <v>19483</v>
      </c>
      <c r="C12494" t="s">
        <v>19494</v>
      </c>
      <c r="D12494" t="s">
        <v>19622</v>
      </c>
      <c r="E12494" s="89">
        <v>0.16326872057529249</v>
      </c>
      <c r="F12494" s="89">
        <v>705353</v>
      </c>
      <c r="G12494" s="89">
        <v>8</v>
      </c>
      <c r="H12494" t="s">
        <v>19629</v>
      </c>
      <c r="I12494" s="89"/>
    </row>
    <row r="12495" x14ac:dyDescent="0.3">
      <c r="A12495" t="s">
        <v>16239</v>
      </c>
      <c r="B12495" t="s">
        <v>19483</v>
      </c>
      <c r="C12495" t="s">
        <v>19494</v>
      </c>
      <c r="D12495" t="s">
        <v>19623</v>
      </c>
      <c r="E12495" s="89">
        <v>0.47029992236297641</v>
      </c>
      <c r="F12495" s="89">
        <v>705353</v>
      </c>
      <c r="G12495" s="89">
        <v>8</v>
      </c>
      <c r="H12495" t="s">
        <v>19629</v>
      </c>
      <c r="I12495" s="89"/>
    </row>
    <row r="12496" x14ac:dyDescent="0.3">
      <c r="A12496" t="s">
        <v>16240</v>
      </c>
      <c r="B12496" t="s">
        <v>19483</v>
      </c>
      <c r="C12496" t="s">
        <v>19494</v>
      </c>
      <c r="D12496" t="s">
        <v>19624</v>
      </c>
      <c r="E12496" s="89">
        <v>1.189245201194449</v>
      </c>
      <c r="F12496" s="89">
        <v>705353</v>
      </c>
      <c r="G12496" s="89">
        <v>8</v>
      </c>
      <c r="H12496" t="s">
        <v>19629</v>
      </c>
      <c r="I12496" s="89"/>
    </row>
    <row r="12497" x14ac:dyDescent="0.3">
      <c r="A12497" t="s">
        <v>16241</v>
      </c>
      <c r="B12497" t="s">
        <v>19476</v>
      </c>
      <c r="C12497" t="s">
        <v>19495</v>
      </c>
      <c r="D12497" t="s">
        <v>19630</v>
      </c>
      <c r="E12497" s="89">
        <v>28017</v>
      </c>
      <c r="F12497" s="89">
        <v>705353</v>
      </c>
      <c r="G12497" s="89">
        <v>8</v>
      </c>
      <c r="H12497" t="s">
        <v>19630</v>
      </c>
      <c r="I12497" s="89"/>
    </row>
    <row r="12498" x14ac:dyDescent="0.3">
      <c r="A12498" t="s">
        <v>16242</v>
      </c>
      <c r="B12498" t="s">
        <v>19477</v>
      </c>
      <c r="C12498" t="s">
        <v>19495</v>
      </c>
      <c r="D12498" t="s">
        <v>19630</v>
      </c>
      <c r="E12498" s="89">
        <v>4795324165.1945686</v>
      </c>
      <c r="F12498" s="89">
        <v>705353</v>
      </c>
      <c r="G12498" s="89">
        <v>8</v>
      </c>
      <c r="H12498" t="s">
        <v>19630</v>
      </c>
      <c r="I12498" s="89"/>
    </row>
    <row r="12499" x14ac:dyDescent="0.3">
      <c r="A12499" t="s">
        <v>16243</v>
      </c>
      <c r="B12499" t="s">
        <v>19478</v>
      </c>
      <c r="C12499" t="s">
        <v>19495</v>
      </c>
      <c r="D12499" t="s">
        <v>19630</v>
      </c>
      <c r="E12499" s="89">
        <v>3.9720537092774823E-2</v>
      </c>
      <c r="F12499" s="89">
        <v>705353</v>
      </c>
      <c r="G12499" s="89">
        <v>8</v>
      </c>
      <c r="H12499" t="s">
        <v>19630</v>
      </c>
      <c r="I12499" s="89"/>
    </row>
    <row r="12500" x14ac:dyDescent="0.3">
      <c r="A12500" t="s">
        <v>16244</v>
      </c>
      <c r="B12500" t="s">
        <v>19479</v>
      </c>
      <c r="C12500" t="s">
        <v>19495</v>
      </c>
      <c r="D12500" t="s">
        <v>19630</v>
      </c>
      <c r="E12500" s="89">
        <v>6798.4741897951362</v>
      </c>
      <c r="F12500" s="89">
        <v>705353</v>
      </c>
      <c r="G12500" s="89">
        <v>8</v>
      </c>
      <c r="H12500" t="s">
        <v>19630</v>
      </c>
      <c r="I12500" s="89"/>
    </row>
    <row r="12501" x14ac:dyDescent="0.3">
      <c r="A12501" t="s">
        <v>16245</v>
      </c>
      <c r="B12501" t="s">
        <v>19483</v>
      </c>
      <c r="C12501" t="s">
        <v>19495</v>
      </c>
      <c r="D12501" t="s">
        <v>19614</v>
      </c>
      <c r="E12501" s="89">
        <v>8.5466390653602273E-2</v>
      </c>
      <c r="F12501" s="89">
        <v>705353</v>
      </c>
      <c r="G12501" s="89">
        <v>8</v>
      </c>
      <c r="H12501" t="s">
        <v>19629</v>
      </c>
      <c r="I12501" s="89"/>
    </row>
    <row r="12502" x14ac:dyDescent="0.3">
      <c r="A12502" t="s">
        <v>16246</v>
      </c>
      <c r="B12502" t="s">
        <v>19483</v>
      </c>
      <c r="C12502" t="s">
        <v>19495</v>
      </c>
      <c r="D12502" t="s">
        <v>19615</v>
      </c>
      <c r="E12502" s="89">
        <v>8.8616869772196238E-2</v>
      </c>
      <c r="F12502" s="89">
        <v>705353</v>
      </c>
      <c r="G12502" s="89">
        <v>8</v>
      </c>
      <c r="H12502" t="s">
        <v>19629</v>
      </c>
      <c r="I12502" s="89"/>
    </row>
    <row r="12503" x14ac:dyDescent="0.3">
      <c r="A12503" t="s">
        <v>16247</v>
      </c>
      <c r="B12503" t="s">
        <v>19483</v>
      </c>
      <c r="C12503" t="s">
        <v>19495</v>
      </c>
      <c r="D12503" t="s">
        <v>19616</v>
      </c>
      <c r="E12503" s="89">
        <v>8.5466390653602273E-2</v>
      </c>
      <c r="F12503" s="89">
        <v>705353</v>
      </c>
      <c r="G12503" s="89">
        <v>8</v>
      </c>
      <c r="H12503" t="s">
        <v>19629</v>
      </c>
      <c r="I12503" s="89"/>
    </row>
    <row r="12504" x14ac:dyDescent="0.3">
      <c r="A12504" t="s">
        <v>16248</v>
      </c>
      <c r="B12504" t="s">
        <v>19483</v>
      </c>
      <c r="C12504" t="s">
        <v>19495</v>
      </c>
      <c r="D12504" t="s">
        <v>19617</v>
      </c>
      <c r="E12504" s="89">
        <v>8.8440554874442884E-2</v>
      </c>
      <c r="F12504" s="89">
        <v>705353</v>
      </c>
      <c r="G12504" s="89">
        <v>8</v>
      </c>
      <c r="H12504" t="s">
        <v>19629</v>
      </c>
      <c r="I12504" s="89"/>
    </row>
    <row r="12505" x14ac:dyDescent="0.3">
      <c r="A12505" t="s">
        <v>16249</v>
      </c>
      <c r="B12505" t="s">
        <v>19483</v>
      </c>
      <c r="C12505" t="s">
        <v>19495</v>
      </c>
      <c r="D12505" t="s">
        <v>19618</v>
      </c>
      <c r="E12505" s="89">
        <v>7.9913836764070781E-2</v>
      </c>
      <c r="F12505" s="89">
        <v>705353</v>
      </c>
      <c r="G12505" s="89">
        <v>8</v>
      </c>
      <c r="H12505" t="s">
        <v>19629</v>
      </c>
      <c r="I12505" s="89"/>
    </row>
    <row r="12506" x14ac:dyDescent="0.3">
      <c r="A12506" t="s">
        <v>16250</v>
      </c>
      <c r="B12506" t="s">
        <v>19483</v>
      </c>
      <c r="C12506" t="s">
        <v>19495</v>
      </c>
      <c r="D12506" t="s">
        <v>19619</v>
      </c>
      <c r="E12506" s="89">
        <v>8.2116379774857515E-2</v>
      </c>
      <c r="F12506" s="89">
        <v>705353</v>
      </c>
      <c r="G12506" s="89">
        <v>8</v>
      </c>
      <c r="H12506" t="s">
        <v>19629</v>
      </c>
      <c r="I12506" s="89"/>
    </row>
    <row r="12507" x14ac:dyDescent="0.3">
      <c r="A12507" t="s">
        <v>16251</v>
      </c>
      <c r="B12507" t="s">
        <v>19483</v>
      </c>
      <c r="C12507" t="s">
        <v>19495</v>
      </c>
      <c r="D12507" t="s">
        <v>19620</v>
      </c>
      <c r="E12507" s="89">
        <v>7.8441988712489724E-2</v>
      </c>
      <c r="F12507" s="89">
        <v>705353</v>
      </c>
      <c r="G12507" s="89">
        <v>8</v>
      </c>
      <c r="H12507" t="s">
        <v>19629</v>
      </c>
      <c r="I12507" s="89"/>
    </row>
    <row r="12508" x14ac:dyDescent="0.3">
      <c r="A12508" t="s">
        <v>16252</v>
      </c>
      <c r="B12508" t="s">
        <v>19483</v>
      </c>
      <c r="C12508" t="s">
        <v>19495</v>
      </c>
      <c r="D12508" t="s">
        <v>19621</v>
      </c>
      <c r="E12508" s="89">
        <v>7.1549774684411788E-2</v>
      </c>
      <c r="F12508" s="89">
        <v>705353</v>
      </c>
      <c r="G12508" s="89">
        <v>8</v>
      </c>
      <c r="H12508" t="s">
        <v>19629</v>
      </c>
      <c r="I12508" s="89"/>
    </row>
    <row r="12509" x14ac:dyDescent="0.3">
      <c r="A12509" t="s">
        <v>16253</v>
      </c>
      <c r="B12509" t="s">
        <v>19483</v>
      </c>
      <c r="C12509" t="s">
        <v>19495</v>
      </c>
      <c r="D12509" t="s">
        <v>19622</v>
      </c>
      <c r="E12509" s="89">
        <v>8.0328432871897365E-2</v>
      </c>
      <c r="F12509" s="89">
        <v>705353</v>
      </c>
      <c r="G12509" s="89">
        <v>8</v>
      </c>
      <c r="H12509" t="s">
        <v>19629</v>
      </c>
      <c r="I12509" s="89"/>
    </row>
    <row r="12510" x14ac:dyDescent="0.3">
      <c r="A12510" t="s">
        <v>16254</v>
      </c>
      <c r="B12510" t="s">
        <v>19483</v>
      </c>
      <c r="C12510" t="s">
        <v>19495</v>
      </c>
      <c r="D12510" t="s">
        <v>19623</v>
      </c>
      <c r="E12510" s="89">
        <v>0.29571457360981418</v>
      </c>
      <c r="F12510" s="89">
        <v>705353</v>
      </c>
      <c r="G12510" s="89">
        <v>8</v>
      </c>
      <c r="H12510" t="s">
        <v>19629</v>
      </c>
      <c r="I12510" s="89"/>
    </row>
    <row r="12511" x14ac:dyDescent="0.3">
      <c r="A12511" t="s">
        <v>16255</v>
      </c>
      <c r="B12511" t="s">
        <v>19483</v>
      </c>
      <c r="C12511" t="s">
        <v>19495</v>
      </c>
      <c r="D12511" t="s">
        <v>19624</v>
      </c>
      <c r="E12511" s="89">
        <v>0.67285956666754743</v>
      </c>
      <c r="F12511" s="89">
        <v>705353</v>
      </c>
      <c r="G12511" s="89">
        <v>8</v>
      </c>
      <c r="H12511" t="s">
        <v>19629</v>
      </c>
      <c r="I12511" s="89"/>
    </row>
    <row r="12512" x14ac:dyDescent="0.3">
      <c r="A12512" t="s">
        <v>16256</v>
      </c>
      <c r="B12512" t="s">
        <v>19476</v>
      </c>
      <c r="C12512" t="s">
        <v>19496</v>
      </c>
      <c r="D12512" t="s">
        <v>19630</v>
      </c>
      <c r="E12512" s="89">
        <v>7365</v>
      </c>
      <c r="F12512" s="89">
        <v>705353</v>
      </c>
      <c r="G12512" s="89">
        <v>8</v>
      </c>
      <c r="H12512" t="s">
        <v>19630</v>
      </c>
      <c r="I12512" s="89"/>
    </row>
    <row r="12513" x14ac:dyDescent="0.3">
      <c r="A12513" t="s">
        <v>16257</v>
      </c>
      <c r="B12513" t="s">
        <v>19477</v>
      </c>
      <c r="C12513" t="s">
        <v>19496</v>
      </c>
      <c r="D12513" t="s">
        <v>19630</v>
      </c>
      <c r="E12513" s="89">
        <v>47334845.298722841</v>
      </c>
      <c r="F12513" s="89">
        <v>705353</v>
      </c>
      <c r="G12513" s="89">
        <v>8</v>
      </c>
      <c r="H12513" t="s">
        <v>19630</v>
      </c>
      <c r="I12513" s="89"/>
    </row>
    <row r="12514" x14ac:dyDescent="0.3">
      <c r="A12514" t="s">
        <v>16258</v>
      </c>
      <c r="B12514" t="s">
        <v>19478</v>
      </c>
      <c r="C12514" t="s">
        <v>19496</v>
      </c>
      <c r="D12514" t="s">
        <v>19630</v>
      </c>
      <c r="E12514" s="89">
        <v>1.0441580315104639E-2</v>
      </c>
      <c r="F12514" s="89">
        <v>705353</v>
      </c>
      <c r="G12514" s="89">
        <v>8</v>
      </c>
      <c r="H12514" t="s">
        <v>19630</v>
      </c>
      <c r="I12514" s="89"/>
    </row>
    <row r="12515" x14ac:dyDescent="0.3">
      <c r="A12515" t="s">
        <v>16259</v>
      </c>
      <c r="B12515" t="s">
        <v>19479</v>
      </c>
      <c r="C12515" t="s">
        <v>19496</v>
      </c>
      <c r="D12515" t="s">
        <v>19630</v>
      </c>
      <c r="E12515" s="89">
        <v>67.108022931387325</v>
      </c>
      <c r="F12515" s="89">
        <v>705353</v>
      </c>
      <c r="G12515" s="89">
        <v>8</v>
      </c>
      <c r="H12515" t="s">
        <v>19630</v>
      </c>
      <c r="I12515" s="89"/>
    </row>
    <row r="12516" x14ac:dyDescent="0.3">
      <c r="A12516" t="s">
        <v>16260</v>
      </c>
      <c r="B12516" t="s">
        <v>19483</v>
      </c>
      <c r="C12516" t="s">
        <v>19496</v>
      </c>
      <c r="D12516" t="s">
        <v>19614</v>
      </c>
      <c r="E12516" s="89">
        <v>3.4298069442212521E-3</v>
      </c>
      <c r="F12516" s="89">
        <v>705353</v>
      </c>
      <c r="G12516" s="89">
        <v>8</v>
      </c>
      <c r="H12516" t="s">
        <v>19629</v>
      </c>
      <c r="I12516" s="89"/>
    </row>
    <row r="12517" x14ac:dyDescent="0.3">
      <c r="A12517" t="s">
        <v>16261</v>
      </c>
      <c r="B12517" t="s">
        <v>19483</v>
      </c>
      <c r="C12517" t="s">
        <v>19496</v>
      </c>
      <c r="D12517" t="s">
        <v>19615</v>
      </c>
      <c r="E12517" s="89">
        <v>3.625761846371586E-3</v>
      </c>
      <c r="F12517" s="89">
        <v>705353</v>
      </c>
      <c r="G12517" s="89">
        <v>8</v>
      </c>
      <c r="H12517" t="s">
        <v>19629</v>
      </c>
      <c r="I12517" s="89"/>
    </row>
    <row r="12518" x14ac:dyDescent="0.3">
      <c r="A12518" t="s">
        <v>16262</v>
      </c>
      <c r="B12518" t="s">
        <v>19483</v>
      </c>
      <c r="C12518" t="s">
        <v>19496</v>
      </c>
      <c r="D12518" t="s">
        <v>19616</v>
      </c>
      <c r="E12518" s="89">
        <v>3.4298069442212521E-3</v>
      </c>
      <c r="F12518" s="89">
        <v>705353</v>
      </c>
      <c r="G12518" s="89">
        <v>8</v>
      </c>
      <c r="H12518" t="s">
        <v>19629</v>
      </c>
      <c r="I12518" s="89"/>
    </row>
    <row r="12519" x14ac:dyDescent="0.3">
      <c r="A12519" t="s">
        <v>16263</v>
      </c>
      <c r="B12519" t="s">
        <v>19483</v>
      </c>
      <c r="C12519" t="s">
        <v>19496</v>
      </c>
      <c r="D12519" t="s">
        <v>19617</v>
      </c>
      <c r="E12519" s="89">
        <v>3.625761846371586E-3</v>
      </c>
      <c r="F12519" s="89">
        <v>705353</v>
      </c>
      <c r="G12519" s="89">
        <v>8</v>
      </c>
      <c r="H12519" t="s">
        <v>19629</v>
      </c>
      <c r="I12519" s="89"/>
    </row>
    <row r="12520" x14ac:dyDescent="0.3">
      <c r="A12520" t="s">
        <v>16264</v>
      </c>
      <c r="B12520" t="s">
        <v>19483</v>
      </c>
      <c r="C12520" t="s">
        <v>19496</v>
      </c>
      <c r="D12520" t="s">
        <v>19618</v>
      </c>
      <c r="E12520" s="89">
        <v>3.5718912995256671E-3</v>
      </c>
      <c r="F12520" s="89">
        <v>705353</v>
      </c>
      <c r="G12520" s="89">
        <v>8</v>
      </c>
      <c r="H12520" t="s">
        <v>19629</v>
      </c>
      <c r="I12520" s="89"/>
    </row>
    <row r="12521" x14ac:dyDescent="0.3">
      <c r="A12521" t="s">
        <v>16265</v>
      </c>
      <c r="B12521" t="s">
        <v>19483</v>
      </c>
      <c r="C12521" t="s">
        <v>19496</v>
      </c>
      <c r="D12521" t="s">
        <v>19619</v>
      </c>
      <c r="E12521" s="89">
        <v>3.7066512971824731E-3</v>
      </c>
      <c r="F12521" s="89">
        <v>705353</v>
      </c>
      <c r="G12521" s="89">
        <v>8</v>
      </c>
      <c r="H12521" t="s">
        <v>19629</v>
      </c>
      <c r="I12521" s="89"/>
    </row>
    <row r="12522" x14ac:dyDescent="0.3">
      <c r="A12522" t="s">
        <v>16266</v>
      </c>
      <c r="B12522" t="s">
        <v>19483</v>
      </c>
      <c r="C12522" t="s">
        <v>19496</v>
      </c>
      <c r="D12522" t="s">
        <v>19620</v>
      </c>
      <c r="E12522" s="89">
        <v>3.5718912995256671E-3</v>
      </c>
      <c r="F12522" s="89">
        <v>705353</v>
      </c>
      <c r="G12522" s="89">
        <v>8</v>
      </c>
      <c r="H12522" t="s">
        <v>19629</v>
      </c>
      <c r="I12522" s="89"/>
    </row>
    <row r="12523" x14ac:dyDescent="0.3">
      <c r="A12523" t="s">
        <v>16267</v>
      </c>
      <c r="B12523" t="s">
        <v>19483</v>
      </c>
      <c r="C12523" t="s">
        <v>19496</v>
      </c>
      <c r="D12523" t="s">
        <v>19621</v>
      </c>
      <c r="E12523" s="89">
        <v>3.1986023209215528E-3</v>
      </c>
      <c r="F12523" s="89">
        <v>705353</v>
      </c>
      <c r="G12523" s="89">
        <v>8</v>
      </c>
      <c r="H12523" t="s">
        <v>19629</v>
      </c>
      <c r="I12523" s="89"/>
    </row>
    <row r="12524" x14ac:dyDescent="0.3">
      <c r="A12524" t="s">
        <v>16268</v>
      </c>
      <c r="B12524" t="s">
        <v>19483</v>
      </c>
      <c r="C12524" t="s">
        <v>19496</v>
      </c>
      <c r="D12524" t="s">
        <v>19622</v>
      </c>
      <c r="E12524" s="89">
        <v>3.5944301765241798E-3</v>
      </c>
      <c r="F12524" s="89">
        <v>705353</v>
      </c>
      <c r="G12524" s="89">
        <v>8</v>
      </c>
      <c r="H12524" t="s">
        <v>19629</v>
      </c>
      <c r="I12524" s="89"/>
    </row>
    <row r="12525" x14ac:dyDescent="0.3">
      <c r="A12525" t="s">
        <v>16269</v>
      </c>
      <c r="B12525" t="s">
        <v>19483</v>
      </c>
      <c r="C12525" t="s">
        <v>19496</v>
      </c>
      <c r="D12525" t="s">
        <v>19623</v>
      </c>
      <c r="E12525" s="89">
        <v>9.8538369963565488E-3</v>
      </c>
      <c r="F12525" s="89">
        <v>705353</v>
      </c>
      <c r="G12525" s="89">
        <v>8</v>
      </c>
      <c r="H12525" t="s">
        <v>19629</v>
      </c>
      <c r="I12525" s="89"/>
    </row>
    <row r="12526" x14ac:dyDescent="0.3">
      <c r="A12526" t="s">
        <v>16270</v>
      </c>
      <c r="B12526" t="s">
        <v>19483</v>
      </c>
      <c r="C12526" t="s">
        <v>19496</v>
      </c>
      <c r="D12526" t="s">
        <v>19624</v>
      </c>
      <c r="E12526" s="89">
        <v>2.4501539742052981E-2</v>
      </c>
      <c r="F12526" s="89">
        <v>705353</v>
      </c>
      <c r="G12526" s="89">
        <v>8</v>
      </c>
      <c r="H12526" t="s">
        <v>19629</v>
      </c>
      <c r="I12526" s="89"/>
    </row>
    <row r="12527" x14ac:dyDescent="0.3">
      <c r="A12527" t="s">
        <v>16271</v>
      </c>
      <c r="B12527" t="s">
        <v>19476</v>
      </c>
      <c r="C12527" t="s">
        <v>19497</v>
      </c>
      <c r="D12527" t="s">
        <v>19630</v>
      </c>
      <c r="E12527" s="89">
        <v>33717</v>
      </c>
      <c r="F12527" s="89">
        <v>705353</v>
      </c>
      <c r="G12527" s="89">
        <v>8</v>
      </c>
      <c r="H12527" t="s">
        <v>19630</v>
      </c>
      <c r="I12527" s="89"/>
    </row>
    <row r="12528" x14ac:dyDescent="0.3">
      <c r="A12528" t="s">
        <v>16272</v>
      </c>
      <c r="B12528" t="s">
        <v>19477</v>
      </c>
      <c r="C12528" t="s">
        <v>19497</v>
      </c>
      <c r="D12528" t="s">
        <v>19630</v>
      </c>
      <c r="E12528" s="89">
        <v>147534980.4140625</v>
      </c>
      <c r="F12528" s="89">
        <v>705353</v>
      </c>
      <c r="G12528" s="89">
        <v>8</v>
      </c>
      <c r="H12528" t="s">
        <v>19630</v>
      </c>
      <c r="I12528" s="89"/>
    </row>
    <row r="12529" x14ac:dyDescent="0.3">
      <c r="A12529" t="s">
        <v>16273</v>
      </c>
      <c r="B12529" t="s">
        <v>19478</v>
      </c>
      <c r="C12529" t="s">
        <v>19497</v>
      </c>
      <c r="D12529" t="s">
        <v>19630</v>
      </c>
      <c r="E12529" s="89">
        <v>4.7801597214444401E-2</v>
      </c>
      <c r="F12529" s="89">
        <v>705353</v>
      </c>
      <c r="G12529" s="89">
        <v>8</v>
      </c>
      <c r="H12529" t="s">
        <v>19630</v>
      </c>
      <c r="I12529" s="89"/>
    </row>
    <row r="12530" x14ac:dyDescent="0.3">
      <c r="A12530" t="s">
        <v>16274</v>
      </c>
      <c r="B12530" t="s">
        <v>19479</v>
      </c>
      <c r="C12530" t="s">
        <v>19497</v>
      </c>
      <c r="D12530" t="s">
        <v>19630</v>
      </c>
      <c r="E12530" s="89">
        <v>209.16474504831271</v>
      </c>
      <c r="F12530" s="89">
        <v>705353</v>
      </c>
      <c r="G12530" s="89">
        <v>8</v>
      </c>
      <c r="H12530" t="s">
        <v>19630</v>
      </c>
      <c r="I12530" s="89"/>
    </row>
    <row r="12531" x14ac:dyDescent="0.3">
      <c r="A12531" t="s">
        <v>16275</v>
      </c>
      <c r="B12531" t="s">
        <v>19483</v>
      </c>
      <c r="C12531" t="s">
        <v>19497</v>
      </c>
      <c r="D12531" t="s">
        <v>19614</v>
      </c>
      <c r="E12531" s="89">
        <v>2.2951638171417369E-3</v>
      </c>
      <c r="F12531" s="89">
        <v>705353</v>
      </c>
      <c r="G12531" s="89">
        <v>8</v>
      </c>
      <c r="H12531" t="s">
        <v>19629</v>
      </c>
      <c r="I12531" s="89"/>
    </row>
    <row r="12532" x14ac:dyDescent="0.3">
      <c r="A12532" t="s">
        <v>16276</v>
      </c>
      <c r="B12532" t="s">
        <v>19483</v>
      </c>
      <c r="C12532" t="s">
        <v>19497</v>
      </c>
      <c r="D12532" t="s">
        <v>19615</v>
      </c>
      <c r="E12532" s="89">
        <v>2.3969584202056522E-3</v>
      </c>
      <c r="F12532" s="89">
        <v>705353</v>
      </c>
      <c r="G12532" s="89">
        <v>8</v>
      </c>
      <c r="H12532" t="s">
        <v>19629</v>
      </c>
      <c r="I12532" s="89"/>
    </row>
    <row r="12533" x14ac:dyDescent="0.3">
      <c r="A12533" t="s">
        <v>16277</v>
      </c>
      <c r="B12533" t="s">
        <v>19483</v>
      </c>
      <c r="C12533" t="s">
        <v>19497</v>
      </c>
      <c r="D12533" t="s">
        <v>19616</v>
      </c>
      <c r="E12533" s="89">
        <v>2.2951638171417369E-3</v>
      </c>
      <c r="F12533" s="89">
        <v>705353</v>
      </c>
      <c r="G12533" s="89">
        <v>8</v>
      </c>
      <c r="H12533" t="s">
        <v>19629</v>
      </c>
      <c r="I12533" s="89"/>
    </row>
    <row r="12534" x14ac:dyDescent="0.3">
      <c r="A12534" t="s">
        <v>16278</v>
      </c>
      <c r="B12534" t="s">
        <v>19483</v>
      </c>
      <c r="C12534" t="s">
        <v>19497</v>
      </c>
      <c r="D12534" t="s">
        <v>19617</v>
      </c>
      <c r="E12534" s="89">
        <v>2.3952722656231142E-3</v>
      </c>
      <c r="F12534" s="89">
        <v>705353</v>
      </c>
      <c r="G12534" s="89">
        <v>8</v>
      </c>
      <c r="H12534" t="s">
        <v>19629</v>
      </c>
      <c r="I12534" s="89"/>
    </row>
    <row r="12535" x14ac:dyDescent="0.3">
      <c r="A12535" t="s">
        <v>16279</v>
      </c>
      <c r="B12535" t="s">
        <v>19483</v>
      </c>
      <c r="C12535" t="s">
        <v>19497</v>
      </c>
      <c r="D12535" t="s">
        <v>19618</v>
      </c>
      <c r="E12535" s="89">
        <v>2.3746489930259618E-3</v>
      </c>
      <c r="F12535" s="89">
        <v>705353</v>
      </c>
      <c r="G12535" s="89">
        <v>8</v>
      </c>
      <c r="H12535" t="s">
        <v>19629</v>
      </c>
      <c r="I12535" s="89"/>
    </row>
    <row r="12536" x14ac:dyDescent="0.3">
      <c r="A12536" t="s">
        <v>16280</v>
      </c>
      <c r="B12536" t="s">
        <v>19483</v>
      </c>
      <c r="C12536" t="s">
        <v>19497</v>
      </c>
      <c r="D12536" t="s">
        <v>19619</v>
      </c>
      <c r="E12536" s="89">
        <v>2.4552513813810529E-3</v>
      </c>
      <c r="F12536" s="89">
        <v>705353</v>
      </c>
      <c r="G12536" s="89">
        <v>8</v>
      </c>
      <c r="H12536" t="s">
        <v>19629</v>
      </c>
      <c r="I12536" s="89"/>
    </row>
    <row r="12537" x14ac:dyDescent="0.3">
      <c r="A12537" t="s">
        <v>16281</v>
      </c>
      <c r="B12537" t="s">
        <v>19483</v>
      </c>
      <c r="C12537" t="s">
        <v>19497</v>
      </c>
      <c r="D12537" t="s">
        <v>19620</v>
      </c>
      <c r="E12537" s="89">
        <v>2.3219715522256991E-3</v>
      </c>
      <c r="F12537" s="89">
        <v>705353</v>
      </c>
      <c r="G12537" s="89">
        <v>8</v>
      </c>
      <c r="H12537" t="s">
        <v>19629</v>
      </c>
      <c r="I12537" s="89"/>
    </row>
    <row r="12538" x14ac:dyDescent="0.3">
      <c r="A12538" t="s">
        <v>16282</v>
      </c>
      <c r="B12538" t="s">
        <v>19483</v>
      </c>
      <c r="C12538" t="s">
        <v>19497</v>
      </c>
      <c r="D12538" t="s">
        <v>19621</v>
      </c>
      <c r="E12538" s="89">
        <v>1.886396280540678E-3</v>
      </c>
      <c r="F12538" s="89">
        <v>705353</v>
      </c>
      <c r="G12538" s="89">
        <v>8</v>
      </c>
      <c r="H12538" t="s">
        <v>19629</v>
      </c>
      <c r="I12538" s="89"/>
    </row>
    <row r="12539" x14ac:dyDescent="0.3">
      <c r="A12539" t="s">
        <v>16283</v>
      </c>
      <c r="B12539" t="s">
        <v>19483</v>
      </c>
      <c r="C12539" t="s">
        <v>19497</v>
      </c>
      <c r="D12539" t="s">
        <v>19622</v>
      </c>
      <c r="E12539" s="89">
        <v>2.3853380551461952E-3</v>
      </c>
      <c r="F12539" s="89">
        <v>705353</v>
      </c>
      <c r="G12539" s="89">
        <v>8</v>
      </c>
      <c r="H12539" t="s">
        <v>19629</v>
      </c>
      <c r="I12539" s="89"/>
    </row>
    <row r="12540" x14ac:dyDescent="0.3">
      <c r="A12540" t="s">
        <v>16284</v>
      </c>
      <c r="B12540" t="s">
        <v>19483</v>
      </c>
      <c r="C12540" t="s">
        <v>19497</v>
      </c>
      <c r="D12540" t="s">
        <v>19623</v>
      </c>
      <c r="E12540" s="89">
        <v>7.2382539127175309E-3</v>
      </c>
      <c r="F12540" s="89">
        <v>705353</v>
      </c>
      <c r="G12540" s="89">
        <v>8</v>
      </c>
      <c r="H12540" t="s">
        <v>19629</v>
      </c>
      <c r="I12540" s="89"/>
    </row>
    <row r="12541" x14ac:dyDescent="0.3">
      <c r="A12541" t="s">
        <v>16285</v>
      </c>
      <c r="B12541" t="s">
        <v>19483</v>
      </c>
      <c r="C12541" t="s">
        <v>19497</v>
      </c>
      <c r="D12541" t="s">
        <v>19624</v>
      </c>
      <c r="E12541" s="89">
        <v>1.7005083263828401E-2</v>
      </c>
      <c r="F12541" s="89">
        <v>705353</v>
      </c>
      <c r="G12541" s="89">
        <v>8</v>
      </c>
      <c r="H12541" t="s">
        <v>19629</v>
      </c>
      <c r="I12541" s="89"/>
    </row>
    <row r="12542" x14ac:dyDescent="0.3">
      <c r="A12542" t="s">
        <v>16286</v>
      </c>
      <c r="B12542" t="s">
        <v>19476</v>
      </c>
      <c r="C12542" t="s">
        <v>19498</v>
      </c>
      <c r="D12542" t="s">
        <v>19630</v>
      </c>
      <c r="E12542" s="89">
        <v>282184</v>
      </c>
      <c r="F12542" s="89">
        <v>705353</v>
      </c>
      <c r="G12542" s="89">
        <v>8</v>
      </c>
      <c r="H12542" t="s">
        <v>19630</v>
      </c>
      <c r="I12542" s="89"/>
    </row>
    <row r="12543" x14ac:dyDescent="0.3">
      <c r="A12543" t="s">
        <v>16287</v>
      </c>
      <c r="B12543" t="s">
        <v>19477</v>
      </c>
      <c r="C12543" t="s">
        <v>19498</v>
      </c>
      <c r="D12543" t="s">
        <v>19630</v>
      </c>
      <c r="E12543" s="89">
        <v>2495356800</v>
      </c>
      <c r="F12543" s="89">
        <v>705353</v>
      </c>
      <c r="G12543" s="89">
        <v>8</v>
      </c>
      <c r="H12543" t="s">
        <v>19630</v>
      </c>
      <c r="I12543" s="89"/>
    </row>
    <row r="12544" x14ac:dyDescent="0.3">
      <c r="A12544" t="s">
        <v>16288</v>
      </c>
      <c r="B12544" t="s">
        <v>19478</v>
      </c>
      <c r="C12544" t="s">
        <v>19498</v>
      </c>
      <c r="D12544" t="s">
        <v>19630</v>
      </c>
      <c r="E12544" s="89">
        <v>0.40006067883740482</v>
      </c>
      <c r="F12544" s="89">
        <v>705353</v>
      </c>
      <c r="G12544" s="89">
        <v>8</v>
      </c>
      <c r="H12544" t="s">
        <v>19630</v>
      </c>
      <c r="I12544" s="89"/>
    </row>
    <row r="12545" x14ac:dyDescent="0.3">
      <c r="A12545" t="s">
        <v>16289</v>
      </c>
      <c r="B12545" t="s">
        <v>19479</v>
      </c>
      <c r="C12545" t="s">
        <v>19498</v>
      </c>
      <c r="D12545" t="s">
        <v>19630</v>
      </c>
      <c r="E12545" s="89">
        <v>3537.7418115468431</v>
      </c>
      <c r="F12545" s="89">
        <v>705353</v>
      </c>
      <c r="G12545" s="89">
        <v>8</v>
      </c>
      <c r="H12545" t="s">
        <v>19630</v>
      </c>
      <c r="I12545" s="89"/>
    </row>
    <row r="12546" x14ac:dyDescent="0.3">
      <c r="A12546" t="s">
        <v>16290</v>
      </c>
      <c r="B12546" t="s">
        <v>19483</v>
      </c>
      <c r="C12546" t="s">
        <v>19498</v>
      </c>
      <c r="D12546" t="s">
        <v>19614</v>
      </c>
      <c r="E12546" s="89">
        <v>4.6666645173875244E-3</v>
      </c>
      <c r="F12546" s="89">
        <v>705353</v>
      </c>
      <c r="G12546" s="89">
        <v>8</v>
      </c>
      <c r="H12546" t="s">
        <v>19629</v>
      </c>
      <c r="I12546" s="89"/>
    </row>
    <row r="12547" x14ac:dyDescent="0.3">
      <c r="A12547" t="s">
        <v>16291</v>
      </c>
      <c r="B12547" t="s">
        <v>19483</v>
      </c>
      <c r="C12547" t="s">
        <v>19498</v>
      </c>
      <c r="D12547" t="s">
        <v>19615</v>
      </c>
      <c r="E12547" s="89">
        <v>4.9331882118985966E-3</v>
      </c>
      <c r="F12547" s="89">
        <v>705353</v>
      </c>
      <c r="G12547" s="89">
        <v>8</v>
      </c>
      <c r="H12547" t="s">
        <v>19629</v>
      </c>
      <c r="I12547" s="89"/>
    </row>
    <row r="12548" x14ac:dyDescent="0.3">
      <c r="A12548" t="s">
        <v>16292</v>
      </c>
      <c r="B12548" t="s">
        <v>19483</v>
      </c>
      <c r="C12548" t="s">
        <v>19498</v>
      </c>
      <c r="D12548" t="s">
        <v>19616</v>
      </c>
      <c r="E12548" s="89">
        <v>4.6680628272558833E-3</v>
      </c>
      <c r="F12548" s="89">
        <v>705353</v>
      </c>
      <c r="G12548" s="89">
        <v>8</v>
      </c>
      <c r="H12548" t="s">
        <v>19629</v>
      </c>
      <c r="I12548" s="89"/>
    </row>
    <row r="12549" x14ac:dyDescent="0.3">
      <c r="A12549" t="s">
        <v>16293</v>
      </c>
      <c r="B12549" t="s">
        <v>19483</v>
      </c>
      <c r="C12549" t="s">
        <v>19498</v>
      </c>
      <c r="D12549" t="s">
        <v>19617</v>
      </c>
      <c r="E12549" s="89">
        <v>4.902875440530443E-3</v>
      </c>
      <c r="F12549" s="89">
        <v>705353</v>
      </c>
      <c r="G12549" s="89">
        <v>8</v>
      </c>
      <c r="H12549" t="s">
        <v>19629</v>
      </c>
      <c r="I12549" s="89"/>
    </row>
    <row r="12550" x14ac:dyDescent="0.3">
      <c r="A12550" t="s">
        <v>16294</v>
      </c>
      <c r="B12550" t="s">
        <v>19483</v>
      </c>
      <c r="C12550" t="s">
        <v>19498</v>
      </c>
      <c r="D12550" t="s">
        <v>19618</v>
      </c>
      <c r="E12550" s="89">
        <v>4.9098372202634518E-3</v>
      </c>
      <c r="F12550" s="89">
        <v>705353</v>
      </c>
      <c r="G12550" s="89">
        <v>8</v>
      </c>
      <c r="H12550" t="s">
        <v>19629</v>
      </c>
      <c r="I12550" s="89"/>
    </row>
    <row r="12551" x14ac:dyDescent="0.3">
      <c r="A12551" t="s">
        <v>16295</v>
      </c>
      <c r="B12551" t="s">
        <v>19483</v>
      </c>
      <c r="C12551" t="s">
        <v>19498</v>
      </c>
      <c r="D12551" t="s">
        <v>19619</v>
      </c>
      <c r="E12551" s="89">
        <v>5.1076930153775707E-3</v>
      </c>
      <c r="F12551" s="89">
        <v>705353</v>
      </c>
      <c r="G12551" s="89">
        <v>8</v>
      </c>
      <c r="H12551" t="s">
        <v>19629</v>
      </c>
      <c r="I12551" s="89"/>
    </row>
    <row r="12552" x14ac:dyDescent="0.3">
      <c r="A12552" t="s">
        <v>16296</v>
      </c>
      <c r="B12552" t="s">
        <v>19483</v>
      </c>
      <c r="C12552" t="s">
        <v>19498</v>
      </c>
      <c r="D12552" t="s">
        <v>19620</v>
      </c>
      <c r="E12552" s="89">
        <v>4.8222181961343454E-3</v>
      </c>
      <c r="F12552" s="89">
        <v>705353</v>
      </c>
      <c r="G12552" s="89">
        <v>8</v>
      </c>
      <c r="H12552" t="s">
        <v>19629</v>
      </c>
      <c r="I12552" s="89"/>
    </row>
    <row r="12553" x14ac:dyDescent="0.3">
      <c r="A12553" t="s">
        <v>16297</v>
      </c>
      <c r="B12553" t="s">
        <v>19483</v>
      </c>
      <c r="C12553" t="s">
        <v>19498</v>
      </c>
      <c r="D12553" t="s">
        <v>19621</v>
      </c>
      <c r="E12553" s="89">
        <v>4.0540199539773171E-3</v>
      </c>
      <c r="F12553" s="89">
        <v>705353</v>
      </c>
      <c r="G12553" s="89">
        <v>8</v>
      </c>
      <c r="H12553" t="s">
        <v>19629</v>
      </c>
      <c r="I12553" s="89"/>
    </row>
    <row r="12554" x14ac:dyDescent="0.3">
      <c r="A12554" t="s">
        <v>16298</v>
      </c>
      <c r="B12554" t="s">
        <v>19483</v>
      </c>
      <c r="C12554" t="s">
        <v>19498</v>
      </c>
      <c r="D12554" t="s">
        <v>19622</v>
      </c>
      <c r="E12554" s="89">
        <v>4.8963130186620548E-3</v>
      </c>
      <c r="F12554" s="89">
        <v>705353</v>
      </c>
      <c r="G12554" s="89">
        <v>8</v>
      </c>
      <c r="H12554" t="s">
        <v>19629</v>
      </c>
      <c r="I12554" s="89"/>
    </row>
    <row r="12555" x14ac:dyDescent="0.3">
      <c r="A12555" t="s">
        <v>16299</v>
      </c>
      <c r="B12555" t="s">
        <v>19483</v>
      </c>
      <c r="C12555" t="s">
        <v>19498</v>
      </c>
      <c r="D12555" t="s">
        <v>19623</v>
      </c>
      <c r="E12555" s="89">
        <v>1.26394844582833E-2</v>
      </c>
      <c r="F12555" s="89">
        <v>705353</v>
      </c>
      <c r="G12555" s="89">
        <v>8</v>
      </c>
      <c r="H12555" t="s">
        <v>19629</v>
      </c>
      <c r="I12555" s="89"/>
    </row>
    <row r="12556" x14ac:dyDescent="0.3">
      <c r="A12556" t="s">
        <v>16300</v>
      </c>
      <c r="B12556" t="s">
        <v>19483</v>
      </c>
      <c r="C12556" t="s">
        <v>19498</v>
      </c>
      <c r="D12556" t="s">
        <v>19624</v>
      </c>
      <c r="E12556" s="89">
        <v>3.3150442240740818E-2</v>
      </c>
      <c r="F12556" s="89">
        <v>705353</v>
      </c>
      <c r="G12556" s="89">
        <v>8</v>
      </c>
      <c r="H12556" t="s">
        <v>19629</v>
      </c>
      <c r="I12556" s="89"/>
    </row>
    <row r="12557" x14ac:dyDescent="0.3">
      <c r="A12557" t="s">
        <v>16196</v>
      </c>
      <c r="B12557" t="s">
        <v>19483</v>
      </c>
      <c r="C12557" t="s">
        <v>19492</v>
      </c>
      <c r="D12557" t="s">
        <v>19614</v>
      </c>
      <c r="E12557" s="89">
        <v>1.4375538276376861E-2</v>
      </c>
      <c r="F12557" s="89">
        <v>705353</v>
      </c>
      <c r="G12557" s="89">
        <v>8</v>
      </c>
      <c r="H12557" t="s">
        <v>19629</v>
      </c>
      <c r="I12557" s="89"/>
    </row>
    <row r="12558" x14ac:dyDescent="0.3">
      <c r="A12558" t="s">
        <v>16197</v>
      </c>
      <c r="B12558" t="s">
        <v>19483</v>
      </c>
      <c r="C12558" t="s">
        <v>19492</v>
      </c>
      <c r="D12558" t="s">
        <v>19615</v>
      </c>
      <c r="E12558" s="89">
        <v>1.564789459257037E-2</v>
      </c>
      <c r="F12558" s="89">
        <v>705353</v>
      </c>
      <c r="G12558" s="89">
        <v>8</v>
      </c>
      <c r="H12558" t="s">
        <v>19629</v>
      </c>
      <c r="I12558" s="89"/>
    </row>
    <row r="12559" x14ac:dyDescent="0.3">
      <c r="A12559" t="s">
        <v>16198</v>
      </c>
      <c r="B12559" t="s">
        <v>19483</v>
      </c>
      <c r="C12559" t="s">
        <v>19492</v>
      </c>
      <c r="D12559" t="s">
        <v>19616</v>
      </c>
      <c r="E12559" s="89">
        <v>1.4599109331415691E-2</v>
      </c>
      <c r="F12559" s="89">
        <v>705353</v>
      </c>
      <c r="G12559" s="89">
        <v>8</v>
      </c>
      <c r="H12559" t="s">
        <v>19629</v>
      </c>
      <c r="I12559" s="89"/>
    </row>
    <row r="12560" x14ac:dyDescent="0.3">
      <c r="A12560" t="s">
        <v>16199</v>
      </c>
      <c r="B12560" t="s">
        <v>19483</v>
      </c>
      <c r="C12560" t="s">
        <v>19492</v>
      </c>
      <c r="D12560" t="s">
        <v>19617</v>
      </c>
      <c r="E12560" s="89">
        <v>1.5567572391041279E-2</v>
      </c>
      <c r="F12560" s="89">
        <v>705353</v>
      </c>
      <c r="G12560" s="89">
        <v>8</v>
      </c>
      <c r="H12560" t="s">
        <v>19629</v>
      </c>
      <c r="I12560" s="89"/>
    </row>
    <row r="12561" x14ac:dyDescent="0.3">
      <c r="A12561" t="s">
        <v>16200</v>
      </c>
      <c r="B12561" t="s">
        <v>19483</v>
      </c>
      <c r="C12561" t="s">
        <v>19492</v>
      </c>
      <c r="D12561" t="s">
        <v>19618</v>
      </c>
      <c r="E12561" s="89">
        <v>1.562308409570946E-2</v>
      </c>
      <c r="F12561" s="89">
        <v>705353</v>
      </c>
      <c r="G12561" s="89">
        <v>8</v>
      </c>
      <c r="H12561" t="s">
        <v>19629</v>
      </c>
      <c r="I12561" s="89"/>
    </row>
    <row r="12562" x14ac:dyDescent="0.3">
      <c r="A12562" t="s">
        <v>16201</v>
      </c>
      <c r="B12562" t="s">
        <v>19483</v>
      </c>
      <c r="C12562" t="s">
        <v>19492</v>
      </c>
      <c r="D12562" t="s">
        <v>19619</v>
      </c>
      <c r="E12562" s="89">
        <v>1.6241127233706319E-2</v>
      </c>
      <c r="F12562" s="89">
        <v>705353</v>
      </c>
      <c r="G12562" s="89">
        <v>8</v>
      </c>
      <c r="H12562" t="s">
        <v>19629</v>
      </c>
      <c r="I12562" s="89"/>
    </row>
    <row r="12563" x14ac:dyDescent="0.3">
      <c r="A12563" t="s">
        <v>16202</v>
      </c>
      <c r="B12563" t="s">
        <v>19483</v>
      </c>
      <c r="C12563" t="s">
        <v>19492</v>
      </c>
      <c r="D12563" t="s">
        <v>19620</v>
      </c>
      <c r="E12563" s="89">
        <v>1.5416871053505719E-2</v>
      </c>
      <c r="F12563" s="89">
        <v>705353</v>
      </c>
      <c r="G12563" s="89">
        <v>8</v>
      </c>
      <c r="H12563" t="s">
        <v>19629</v>
      </c>
      <c r="I12563" s="89"/>
    </row>
    <row r="12564" x14ac:dyDescent="0.3">
      <c r="A12564" t="s">
        <v>16203</v>
      </c>
      <c r="B12564" t="s">
        <v>19483</v>
      </c>
      <c r="C12564" t="s">
        <v>19492</v>
      </c>
      <c r="D12564" t="s">
        <v>19621</v>
      </c>
      <c r="E12564" s="89">
        <v>1.3010142390531909E-2</v>
      </c>
      <c r="F12564" s="89">
        <v>705353</v>
      </c>
      <c r="G12564" s="89">
        <v>8</v>
      </c>
      <c r="H12564" t="s">
        <v>19629</v>
      </c>
      <c r="I12564" s="89"/>
    </row>
    <row r="12565" x14ac:dyDescent="0.3">
      <c r="A12565" t="s">
        <v>16204</v>
      </c>
      <c r="B12565" t="s">
        <v>19483</v>
      </c>
      <c r="C12565" t="s">
        <v>19492</v>
      </c>
      <c r="D12565" t="s">
        <v>19622</v>
      </c>
      <c r="E12565" s="89">
        <v>1.529521504655704E-2</v>
      </c>
      <c r="F12565" s="89">
        <v>705353</v>
      </c>
      <c r="G12565" s="89">
        <v>8</v>
      </c>
      <c r="H12565" t="s">
        <v>19629</v>
      </c>
      <c r="I12565" s="89"/>
    </row>
    <row r="12566" x14ac:dyDescent="0.3">
      <c r="A12566" t="s">
        <v>16205</v>
      </c>
      <c r="B12566" t="s">
        <v>19483</v>
      </c>
      <c r="C12566" t="s">
        <v>19492</v>
      </c>
      <c r="D12566" t="s">
        <v>19623</v>
      </c>
      <c r="E12566" s="89">
        <v>4.2271546406898897E-2</v>
      </c>
      <c r="F12566" s="89">
        <v>705353</v>
      </c>
      <c r="G12566" s="89">
        <v>8</v>
      </c>
      <c r="H12566" t="s">
        <v>19629</v>
      </c>
      <c r="I12566" s="89"/>
    </row>
    <row r="12567" x14ac:dyDescent="0.3">
      <c r="A12567" t="s">
        <v>16206</v>
      </c>
      <c r="B12567" t="s">
        <v>19483</v>
      </c>
      <c r="C12567" t="s">
        <v>19492</v>
      </c>
      <c r="D12567" t="s">
        <v>19624</v>
      </c>
      <c r="E12567" s="89">
        <v>0.1081998711624122</v>
      </c>
      <c r="F12567" s="89">
        <v>705353</v>
      </c>
      <c r="G12567" s="89">
        <v>8</v>
      </c>
      <c r="H12567" t="s">
        <v>19629</v>
      </c>
      <c r="I12567" s="89"/>
    </row>
    <row r="12568" x14ac:dyDescent="0.3">
      <c r="A12568" t="s">
        <v>16136</v>
      </c>
      <c r="B12568" t="s">
        <v>19476</v>
      </c>
      <c r="C12568" t="s">
        <v>19488</v>
      </c>
      <c r="D12568" t="s">
        <v>19630</v>
      </c>
      <c r="E12568" s="89">
        <v>14031</v>
      </c>
      <c r="F12568" s="89">
        <v>705353</v>
      </c>
      <c r="G12568" s="89">
        <v>8</v>
      </c>
      <c r="H12568" t="s">
        <v>19630</v>
      </c>
      <c r="I12568" s="89"/>
    </row>
    <row r="12569" x14ac:dyDescent="0.3">
      <c r="A12569" t="s">
        <v>16137</v>
      </c>
      <c r="B12569" t="s">
        <v>19477</v>
      </c>
      <c r="C12569" t="s">
        <v>19488</v>
      </c>
      <c r="D12569" t="s">
        <v>19630</v>
      </c>
      <c r="E12569" s="89">
        <v>401937006.48100758</v>
      </c>
      <c r="F12569" s="89">
        <v>705353</v>
      </c>
      <c r="G12569" s="89">
        <v>8</v>
      </c>
      <c r="H12569" t="s">
        <v>19630</v>
      </c>
      <c r="I12569" s="89"/>
    </row>
    <row r="12570" x14ac:dyDescent="0.3">
      <c r="A12570" t="s">
        <v>16138</v>
      </c>
      <c r="B12570" t="s">
        <v>19478</v>
      </c>
      <c r="C12570" t="s">
        <v>19488</v>
      </c>
      <c r="D12570" t="s">
        <v>19630</v>
      </c>
      <c r="E12570" s="89">
        <v>1.9892167467920319E-2</v>
      </c>
      <c r="F12570" s="89">
        <v>705353</v>
      </c>
      <c r="G12570" s="89">
        <v>8</v>
      </c>
      <c r="H12570" t="s">
        <v>19630</v>
      </c>
      <c r="I12570" s="89"/>
    </row>
    <row r="12571" x14ac:dyDescent="0.3">
      <c r="A12571" t="s">
        <v>16139</v>
      </c>
      <c r="B12571" t="s">
        <v>19479</v>
      </c>
      <c r="C12571" t="s">
        <v>19488</v>
      </c>
      <c r="D12571" t="s">
        <v>19630</v>
      </c>
      <c r="E12571" s="89">
        <v>569.83809026261679</v>
      </c>
      <c r="F12571" s="89">
        <v>705353</v>
      </c>
      <c r="G12571" s="89">
        <v>8</v>
      </c>
      <c r="H12571" t="s">
        <v>19630</v>
      </c>
      <c r="I12571" s="89"/>
    </row>
    <row r="12572" x14ac:dyDescent="0.3">
      <c r="A12572" t="s">
        <v>16316</v>
      </c>
      <c r="B12572" t="s">
        <v>19476</v>
      </c>
      <c r="C12572" t="s">
        <v>19500</v>
      </c>
      <c r="D12572" t="s">
        <v>19630</v>
      </c>
      <c r="E12572" s="89">
        <v>637405</v>
      </c>
      <c r="F12572" s="89">
        <v>705353</v>
      </c>
      <c r="G12572" s="89">
        <v>8</v>
      </c>
      <c r="H12572" t="s">
        <v>19630</v>
      </c>
      <c r="I12572" s="89"/>
    </row>
    <row r="12573" x14ac:dyDescent="0.3">
      <c r="A12573" t="s">
        <v>16317</v>
      </c>
      <c r="B12573" t="s">
        <v>19477</v>
      </c>
      <c r="C12573" t="s">
        <v>19500</v>
      </c>
      <c r="D12573" t="s">
        <v>19630</v>
      </c>
      <c r="E12573" s="89">
        <v>78453284195</v>
      </c>
      <c r="F12573" s="89">
        <v>705353</v>
      </c>
      <c r="G12573" s="89">
        <v>8</v>
      </c>
      <c r="H12573" t="s">
        <v>19630</v>
      </c>
      <c r="I12573" s="89"/>
    </row>
    <row r="12574" x14ac:dyDescent="0.3">
      <c r="A12574" t="s">
        <v>16318</v>
      </c>
      <c r="B12574" t="s">
        <v>19478</v>
      </c>
      <c r="C12574" t="s">
        <v>19500</v>
      </c>
      <c r="D12574" t="s">
        <v>19630</v>
      </c>
      <c r="E12574" s="89">
        <v>0.90366809243031498</v>
      </c>
      <c r="F12574" s="89">
        <v>705353</v>
      </c>
      <c r="G12574" s="89">
        <v>8</v>
      </c>
      <c r="H12574" t="s">
        <v>19630</v>
      </c>
      <c r="I12574" s="89"/>
    </row>
    <row r="12575" x14ac:dyDescent="0.3">
      <c r="A12575" t="s">
        <v>16319</v>
      </c>
      <c r="B12575" t="s">
        <v>19479</v>
      </c>
      <c r="C12575" t="s">
        <v>19500</v>
      </c>
      <c r="D12575" t="s">
        <v>19630</v>
      </c>
      <c r="E12575" s="89">
        <v>111225.56251267099</v>
      </c>
      <c r="F12575" s="89">
        <v>705353</v>
      </c>
      <c r="G12575" s="89">
        <v>8</v>
      </c>
      <c r="H12575" t="s">
        <v>19630</v>
      </c>
      <c r="I12575" s="89"/>
    </row>
    <row r="12576" x14ac:dyDescent="0.3">
      <c r="A12576" t="s">
        <v>16320</v>
      </c>
      <c r="B12576" t="s">
        <v>19483</v>
      </c>
      <c r="C12576" t="s">
        <v>19500</v>
      </c>
      <c r="D12576" t="s">
        <v>19614</v>
      </c>
      <c r="E12576" s="89">
        <v>6.4264037173309682E-2</v>
      </c>
      <c r="F12576" s="89">
        <v>705353</v>
      </c>
      <c r="G12576" s="89">
        <v>8</v>
      </c>
      <c r="H12576" t="s">
        <v>19629</v>
      </c>
      <c r="I12576" s="89"/>
    </row>
    <row r="12577" x14ac:dyDescent="0.3">
      <c r="A12577" t="s">
        <v>16321</v>
      </c>
      <c r="B12577" t="s">
        <v>19483</v>
      </c>
      <c r="C12577" t="s">
        <v>19500</v>
      </c>
      <c r="D12577" t="s">
        <v>19615</v>
      </c>
      <c r="E12577" s="89">
        <v>6.7346403417538059E-2</v>
      </c>
      <c r="F12577" s="89">
        <v>705353</v>
      </c>
      <c r="G12577" s="89">
        <v>8</v>
      </c>
      <c r="H12577" t="s">
        <v>19629</v>
      </c>
      <c r="I12577" s="89"/>
    </row>
    <row r="12578" x14ac:dyDescent="0.3">
      <c r="A12578" t="s">
        <v>16322</v>
      </c>
      <c r="B12578" t="s">
        <v>19483</v>
      </c>
      <c r="C12578" t="s">
        <v>19500</v>
      </c>
      <c r="D12578" t="s">
        <v>19616</v>
      </c>
      <c r="E12578" s="89">
        <v>6.4280922797711915E-2</v>
      </c>
      <c r="F12578" s="89">
        <v>705353</v>
      </c>
      <c r="G12578" s="89">
        <v>8</v>
      </c>
      <c r="H12578" t="s">
        <v>19629</v>
      </c>
      <c r="I12578" s="89"/>
    </row>
    <row r="12579" x14ac:dyDescent="0.3">
      <c r="A12579" t="s">
        <v>16323</v>
      </c>
      <c r="B12579" t="s">
        <v>19483</v>
      </c>
      <c r="C12579" t="s">
        <v>19500</v>
      </c>
      <c r="D12579" t="s">
        <v>19617</v>
      </c>
      <c r="E12579" s="89">
        <v>6.7136900186860499E-2</v>
      </c>
      <c r="F12579" s="89">
        <v>705353</v>
      </c>
      <c r="G12579" s="89">
        <v>8</v>
      </c>
      <c r="H12579" t="s">
        <v>19629</v>
      </c>
      <c r="I12579" s="89"/>
    </row>
    <row r="12580" x14ac:dyDescent="0.3">
      <c r="A12580" t="s">
        <v>16324</v>
      </c>
      <c r="B12580" t="s">
        <v>19483</v>
      </c>
      <c r="C12580" t="s">
        <v>19500</v>
      </c>
      <c r="D12580" t="s">
        <v>19618</v>
      </c>
      <c r="E12580" s="89">
        <v>6.6927611485541758E-2</v>
      </c>
      <c r="F12580" s="89">
        <v>705353</v>
      </c>
      <c r="G12580" s="89">
        <v>8</v>
      </c>
      <c r="H12580" t="s">
        <v>19629</v>
      </c>
      <c r="I12580" s="89"/>
    </row>
    <row r="12581" x14ac:dyDescent="0.3">
      <c r="A12581" t="s">
        <v>16325</v>
      </c>
      <c r="B12581" t="s">
        <v>19483</v>
      </c>
      <c r="C12581" t="s">
        <v>19500</v>
      </c>
      <c r="D12581" t="s">
        <v>19619</v>
      </c>
      <c r="E12581" s="89">
        <v>6.8883882277451652E-2</v>
      </c>
      <c r="F12581" s="89">
        <v>705353</v>
      </c>
      <c r="G12581" s="89">
        <v>8</v>
      </c>
      <c r="H12581" t="s">
        <v>19629</v>
      </c>
      <c r="I12581" s="89"/>
    </row>
    <row r="12582" x14ac:dyDescent="0.3">
      <c r="A12582" t="s">
        <v>16326</v>
      </c>
      <c r="B12582" t="s">
        <v>19483</v>
      </c>
      <c r="C12582" t="s">
        <v>19500</v>
      </c>
      <c r="D12582" t="s">
        <v>19620</v>
      </c>
      <c r="E12582" s="89">
        <v>6.5493151696642174E-2</v>
      </c>
      <c r="F12582" s="89">
        <v>705353</v>
      </c>
      <c r="G12582" s="89">
        <v>8</v>
      </c>
      <c r="H12582" t="s">
        <v>19629</v>
      </c>
      <c r="I12582" s="89"/>
    </row>
    <row r="12583" x14ac:dyDescent="0.3">
      <c r="A12583" t="s">
        <v>16327</v>
      </c>
      <c r="B12583" t="s">
        <v>19483</v>
      </c>
      <c r="C12583" t="s">
        <v>19500</v>
      </c>
      <c r="D12583" t="s">
        <v>19621</v>
      </c>
      <c r="E12583" s="89">
        <v>5.6197386505775451E-2</v>
      </c>
      <c r="F12583" s="89">
        <v>705353</v>
      </c>
      <c r="G12583" s="89">
        <v>8</v>
      </c>
      <c r="H12583" t="s">
        <v>19629</v>
      </c>
      <c r="I12583" s="89"/>
    </row>
    <row r="12584" x14ac:dyDescent="0.3">
      <c r="A12584" t="s">
        <v>16328</v>
      </c>
      <c r="B12584" t="s">
        <v>19483</v>
      </c>
      <c r="C12584" t="s">
        <v>19500</v>
      </c>
      <c r="D12584" t="s">
        <v>19622</v>
      </c>
      <c r="E12584" s="89">
        <v>6.6946249570133079E-2</v>
      </c>
      <c r="F12584" s="89">
        <v>705353</v>
      </c>
      <c r="G12584" s="89">
        <v>8</v>
      </c>
      <c r="H12584" t="s">
        <v>19629</v>
      </c>
      <c r="I12584" s="89"/>
    </row>
    <row r="12585" x14ac:dyDescent="0.3">
      <c r="A12585" t="s">
        <v>16329</v>
      </c>
      <c r="B12585" t="s">
        <v>19483</v>
      </c>
      <c r="C12585" t="s">
        <v>19500</v>
      </c>
      <c r="D12585" t="s">
        <v>19623</v>
      </c>
      <c r="E12585" s="89">
        <v>0.19282548239484651</v>
      </c>
      <c r="F12585" s="89">
        <v>705353</v>
      </c>
      <c r="G12585" s="89">
        <v>8</v>
      </c>
      <c r="H12585" t="s">
        <v>19629</v>
      </c>
      <c r="I12585" s="89"/>
    </row>
    <row r="12586" x14ac:dyDescent="0.3">
      <c r="A12586" t="s">
        <v>16330</v>
      </c>
      <c r="B12586" t="s">
        <v>19483</v>
      </c>
      <c r="C12586" t="s">
        <v>19500</v>
      </c>
      <c r="D12586" t="s">
        <v>19624</v>
      </c>
      <c r="E12586" s="89">
        <v>0.47174148487680762</v>
      </c>
      <c r="F12586" s="89">
        <v>705353</v>
      </c>
      <c r="G12586" s="89">
        <v>8</v>
      </c>
      <c r="H12586" t="s">
        <v>19629</v>
      </c>
      <c r="I12586" s="89"/>
    </row>
    <row r="12587" x14ac:dyDescent="0.3">
      <c r="A12587" t="s">
        <v>16331</v>
      </c>
      <c r="B12587" t="s">
        <v>19476</v>
      </c>
      <c r="C12587" t="s">
        <v>19501</v>
      </c>
      <c r="D12587" t="s">
        <v>19630</v>
      </c>
      <c r="E12587" s="89">
        <v>0</v>
      </c>
      <c r="F12587" s="89">
        <v>705353</v>
      </c>
      <c r="G12587" s="89">
        <v>8</v>
      </c>
      <c r="H12587" t="s">
        <v>19630</v>
      </c>
      <c r="I12587" s="89"/>
    </row>
    <row r="12588" x14ac:dyDescent="0.3">
      <c r="A12588" t="s">
        <v>16332</v>
      </c>
      <c r="B12588" t="s">
        <v>19477</v>
      </c>
      <c r="C12588" t="s">
        <v>19501</v>
      </c>
      <c r="D12588" t="s">
        <v>19630</v>
      </c>
      <c r="E12588" s="89">
        <v>0</v>
      </c>
      <c r="F12588" s="89">
        <v>705353</v>
      </c>
      <c r="G12588" s="89">
        <v>8</v>
      </c>
      <c r="H12588" t="s">
        <v>19630</v>
      </c>
      <c r="I12588" s="89"/>
    </row>
    <row r="12589" x14ac:dyDescent="0.3">
      <c r="A12589" t="s">
        <v>16333</v>
      </c>
      <c r="B12589" t="s">
        <v>19478</v>
      </c>
      <c r="C12589" t="s">
        <v>19501</v>
      </c>
      <c r="D12589" t="s">
        <v>19630</v>
      </c>
      <c r="E12589" s="89">
        <v>0</v>
      </c>
      <c r="F12589" s="89">
        <v>705353</v>
      </c>
      <c r="G12589" s="89">
        <v>8</v>
      </c>
      <c r="H12589" t="s">
        <v>19630</v>
      </c>
      <c r="I12589" s="89"/>
    </row>
    <row r="12590" x14ac:dyDescent="0.3">
      <c r="A12590" t="s">
        <v>16334</v>
      </c>
      <c r="B12590" t="s">
        <v>19479</v>
      </c>
      <c r="C12590" t="s">
        <v>19501</v>
      </c>
      <c r="D12590" t="s">
        <v>19630</v>
      </c>
      <c r="E12590" s="89">
        <v>0</v>
      </c>
      <c r="F12590" s="89">
        <v>705353</v>
      </c>
      <c r="G12590" s="89">
        <v>8</v>
      </c>
      <c r="H12590" t="s">
        <v>19630</v>
      </c>
      <c r="I12590" s="89"/>
    </row>
    <row r="12591" x14ac:dyDescent="0.3">
      <c r="A12591" t="s">
        <v>16335</v>
      </c>
      <c r="B12591" t="s">
        <v>19476</v>
      </c>
      <c r="C12591" t="s">
        <v>19502</v>
      </c>
      <c r="D12591" t="s">
        <v>19630</v>
      </c>
      <c r="E12591" s="89">
        <v>77928</v>
      </c>
      <c r="F12591" s="89">
        <v>705353</v>
      </c>
      <c r="G12591" s="89">
        <v>8</v>
      </c>
      <c r="H12591" t="s">
        <v>19630</v>
      </c>
      <c r="I12591" s="89"/>
    </row>
    <row r="12592" x14ac:dyDescent="0.3">
      <c r="A12592" t="s">
        <v>16336</v>
      </c>
      <c r="B12592" t="s">
        <v>19477</v>
      </c>
      <c r="C12592" t="s">
        <v>19502</v>
      </c>
      <c r="D12592" t="s">
        <v>19630</v>
      </c>
      <c r="E12592" s="89">
        <v>382240036.265625</v>
      </c>
      <c r="F12592" s="89">
        <v>705353</v>
      </c>
      <c r="G12592" s="89">
        <v>8</v>
      </c>
      <c r="H12592" t="s">
        <v>19630</v>
      </c>
      <c r="I12592" s="89"/>
    </row>
    <row r="12593" x14ac:dyDescent="0.3">
      <c r="A12593" t="s">
        <v>16337</v>
      </c>
      <c r="B12593" t="s">
        <v>19478</v>
      </c>
      <c r="C12593" t="s">
        <v>19502</v>
      </c>
      <c r="D12593" t="s">
        <v>19630</v>
      </c>
      <c r="E12593" s="89">
        <v>0.11048085143183629</v>
      </c>
      <c r="F12593" s="89">
        <v>705353</v>
      </c>
      <c r="G12593" s="89">
        <v>8</v>
      </c>
      <c r="H12593" t="s">
        <v>19630</v>
      </c>
      <c r="I12593" s="89"/>
    </row>
    <row r="12594" x14ac:dyDescent="0.3">
      <c r="A12594" t="s">
        <v>16338</v>
      </c>
      <c r="B12594" t="s">
        <v>19479</v>
      </c>
      <c r="C12594" t="s">
        <v>19502</v>
      </c>
      <c r="D12594" t="s">
        <v>19630</v>
      </c>
      <c r="E12594" s="89">
        <v>541.91310771432882</v>
      </c>
      <c r="F12594" s="89">
        <v>705353</v>
      </c>
      <c r="G12594" s="89">
        <v>8</v>
      </c>
      <c r="H12594" t="s">
        <v>19630</v>
      </c>
      <c r="I12594" s="89"/>
    </row>
    <row r="12595" x14ac:dyDescent="0.3">
      <c r="A12595" t="s">
        <v>16339</v>
      </c>
      <c r="B12595" t="s">
        <v>19483</v>
      </c>
      <c r="C12595" t="s">
        <v>19502</v>
      </c>
      <c r="D12595" t="s">
        <v>19614</v>
      </c>
      <c r="E12595" s="89">
        <v>2.587740691312949E-3</v>
      </c>
      <c r="F12595" s="89">
        <v>705353</v>
      </c>
      <c r="G12595" s="89">
        <v>8</v>
      </c>
      <c r="H12595" t="s">
        <v>19629</v>
      </c>
      <c r="I12595" s="89"/>
    </row>
    <row r="12596" x14ac:dyDescent="0.3">
      <c r="A12596" t="s">
        <v>16340</v>
      </c>
      <c r="B12596" t="s">
        <v>19483</v>
      </c>
      <c r="C12596" t="s">
        <v>19502</v>
      </c>
      <c r="D12596" t="s">
        <v>19615</v>
      </c>
      <c r="E12596" s="89">
        <v>2.7646611606479861E-3</v>
      </c>
      <c r="F12596" s="89">
        <v>705353</v>
      </c>
      <c r="G12596" s="89">
        <v>8</v>
      </c>
      <c r="H12596" t="s">
        <v>19629</v>
      </c>
      <c r="I12596" s="89"/>
    </row>
    <row r="12597" x14ac:dyDescent="0.3">
      <c r="A12597" t="s">
        <v>16341</v>
      </c>
      <c r="B12597" t="s">
        <v>19483</v>
      </c>
      <c r="C12597" t="s">
        <v>19502</v>
      </c>
      <c r="D12597" t="s">
        <v>19616</v>
      </c>
      <c r="E12597" s="89">
        <v>2.5885242116194152E-3</v>
      </c>
      <c r="F12597" s="89">
        <v>705353</v>
      </c>
      <c r="G12597" s="89">
        <v>8</v>
      </c>
      <c r="H12597" t="s">
        <v>19629</v>
      </c>
      <c r="I12597" s="89"/>
    </row>
    <row r="12598" x14ac:dyDescent="0.3">
      <c r="A12598" t="s">
        <v>16342</v>
      </c>
      <c r="B12598" t="s">
        <v>19483</v>
      </c>
      <c r="C12598" t="s">
        <v>19502</v>
      </c>
      <c r="D12598" t="s">
        <v>19617</v>
      </c>
      <c r="E12598" s="89">
        <v>2.7453337686534568E-3</v>
      </c>
      <c r="F12598" s="89">
        <v>705353</v>
      </c>
      <c r="G12598" s="89">
        <v>8</v>
      </c>
      <c r="H12598" t="s">
        <v>19629</v>
      </c>
      <c r="I12598" s="89"/>
    </row>
    <row r="12599" x14ac:dyDescent="0.3">
      <c r="A12599" t="s">
        <v>16343</v>
      </c>
      <c r="B12599" t="s">
        <v>19483</v>
      </c>
      <c r="C12599" t="s">
        <v>19502</v>
      </c>
      <c r="D12599" t="s">
        <v>19618</v>
      </c>
      <c r="E12599" s="89">
        <v>2.728407110440242E-3</v>
      </c>
      <c r="F12599" s="89">
        <v>705353</v>
      </c>
      <c r="G12599" s="89">
        <v>8</v>
      </c>
      <c r="H12599" t="s">
        <v>19629</v>
      </c>
      <c r="I12599" s="89"/>
    </row>
    <row r="12600" x14ac:dyDescent="0.3">
      <c r="A12600" t="s">
        <v>16344</v>
      </c>
      <c r="B12600" t="s">
        <v>19483</v>
      </c>
      <c r="C12600" t="s">
        <v>19502</v>
      </c>
      <c r="D12600" t="s">
        <v>19619</v>
      </c>
      <c r="E12600" s="89">
        <v>2.8462478788025759E-3</v>
      </c>
      <c r="F12600" s="89">
        <v>705353</v>
      </c>
      <c r="G12600" s="89">
        <v>8</v>
      </c>
      <c r="H12600" t="s">
        <v>19629</v>
      </c>
      <c r="I12600" s="89"/>
    </row>
    <row r="12601" x14ac:dyDescent="0.3">
      <c r="A12601" t="s">
        <v>16345</v>
      </c>
      <c r="B12601" t="s">
        <v>19483</v>
      </c>
      <c r="C12601" t="s">
        <v>19502</v>
      </c>
      <c r="D12601" t="s">
        <v>19620</v>
      </c>
      <c r="E12601" s="89">
        <v>2.6863439902623252E-3</v>
      </c>
      <c r="F12601" s="89">
        <v>705353</v>
      </c>
      <c r="G12601" s="89">
        <v>8</v>
      </c>
      <c r="H12601" t="s">
        <v>19629</v>
      </c>
      <c r="I12601" s="89"/>
    </row>
    <row r="12602" x14ac:dyDescent="0.3">
      <c r="A12602" t="s">
        <v>16346</v>
      </c>
      <c r="B12602" t="s">
        <v>19483</v>
      </c>
      <c r="C12602" t="s">
        <v>19502</v>
      </c>
      <c r="D12602" t="s">
        <v>19621</v>
      </c>
      <c r="E12602" s="89">
        <v>2.2591011927261791E-3</v>
      </c>
      <c r="F12602" s="89">
        <v>705353</v>
      </c>
      <c r="G12602" s="89">
        <v>8</v>
      </c>
      <c r="H12602" t="s">
        <v>19629</v>
      </c>
      <c r="I12602" s="89"/>
    </row>
    <row r="12603" x14ac:dyDescent="0.3">
      <c r="A12603" t="s">
        <v>16347</v>
      </c>
      <c r="B12603" t="s">
        <v>19483</v>
      </c>
      <c r="C12603" t="s">
        <v>19502</v>
      </c>
      <c r="D12603" t="s">
        <v>19622</v>
      </c>
      <c r="E12603" s="89">
        <v>2.723339669469632E-3</v>
      </c>
      <c r="F12603" s="89">
        <v>705353</v>
      </c>
      <c r="G12603" s="89">
        <v>8</v>
      </c>
      <c r="H12603" t="s">
        <v>19629</v>
      </c>
      <c r="I12603" s="89"/>
    </row>
    <row r="12604" x14ac:dyDescent="0.3">
      <c r="A12604" t="s">
        <v>16348</v>
      </c>
      <c r="B12604" t="s">
        <v>19483</v>
      </c>
      <c r="C12604" t="s">
        <v>19502</v>
      </c>
      <c r="D12604" t="s">
        <v>19623</v>
      </c>
      <c r="E12604" s="89">
        <v>7.6030907257883676E-3</v>
      </c>
      <c r="F12604" s="89">
        <v>705353</v>
      </c>
      <c r="G12604" s="89">
        <v>8</v>
      </c>
      <c r="H12604" t="s">
        <v>19629</v>
      </c>
      <c r="I12604" s="89"/>
    </row>
    <row r="12605" x14ac:dyDescent="0.3">
      <c r="A12605" t="s">
        <v>16349</v>
      </c>
      <c r="B12605" t="s">
        <v>19483</v>
      </c>
      <c r="C12605" t="s">
        <v>19502</v>
      </c>
      <c r="D12605" t="s">
        <v>19624</v>
      </c>
      <c r="E12605" s="89">
        <v>1.8749976330640579E-2</v>
      </c>
      <c r="F12605" s="89">
        <v>705353</v>
      </c>
      <c r="G12605" s="89">
        <v>8</v>
      </c>
      <c r="H12605" t="s">
        <v>19629</v>
      </c>
      <c r="I12605" s="89"/>
    </row>
    <row r="12606" x14ac:dyDescent="0.3">
      <c r="A12606" t="s">
        <v>16350</v>
      </c>
      <c r="B12606" t="s">
        <v>19476</v>
      </c>
      <c r="C12606" t="s">
        <v>19503</v>
      </c>
      <c r="D12606" t="s">
        <v>19630</v>
      </c>
      <c r="E12606" s="89">
        <v>250744</v>
      </c>
      <c r="F12606" s="89">
        <v>705353</v>
      </c>
      <c r="G12606" s="89">
        <v>8</v>
      </c>
      <c r="H12606" t="s">
        <v>19630</v>
      </c>
      <c r="I12606" s="89"/>
    </row>
    <row r="12607" x14ac:dyDescent="0.3">
      <c r="A12607" t="s">
        <v>16351</v>
      </c>
      <c r="B12607" t="s">
        <v>19477</v>
      </c>
      <c r="C12607" t="s">
        <v>19503</v>
      </c>
      <c r="D12607" t="s">
        <v>19630</v>
      </c>
      <c r="E12607" s="89">
        <v>88130568841</v>
      </c>
      <c r="F12607" s="89">
        <v>705353</v>
      </c>
      <c r="G12607" s="89">
        <v>8</v>
      </c>
      <c r="H12607" t="s">
        <v>19630</v>
      </c>
      <c r="I12607" s="89"/>
    </row>
    <row r="12608" x14ac:dyDescent="0.3">
      <c r="A12608" t="s">
        <v>16352</v>
      </c>
      <c r="B12608" t="s">
        <v>19478</v>
      </c>
      <c r="C12608" t="s">
        <v>19503</v>
      </c>
      <c r="D12608" t="s">
        <v>19630</v>
      </c>
      <c r="E12608" s="89">
        <v>0.35548725248209051</v>
      </c>
      <c r="F12608" s="89">
        <v>705353</v>
      </c>
      <c r="G12608" s="89">
        <v>8</v>
      </c>
      <c r="H12608" t="s">
        <v>19630</v>
      </c>
      <c r="I12608" s="89"/>
    </row>
    <row r="12609" x14ac:dyDescent="0.3">
      <c r="A12609" t="s">
        <v>16353</v>
      </c>
      <c r="B12609" t="s">
        <v>19479</v>
      </c>
      <c r="C12609" t="s">
        <v>19503</v>
      </c>
      <c r="D12609" t="s">
        <v>19630</v>
      </c>
      <c r="E12609" s="89">
        <v>124945.33778264219</v>
      </c>
      <c r="F12609" s="89">
        <v>705353</v>
      </c>
      <c r="G12609" s="89">
        <v>8</v>
      </c>
      <c r="H12609" t="s">
        <v>19630</v>
      </c>
      <c r="I12609" s="89"/>
    </row>
    <row r="12610" x14ac:dyDescent="0.3">
      <c r="A12610" t="s">
        <v>16354</v>
      </c>
      <c r="B12610" t="s">
        <v>19483</v>
      </c>
      <c r="C12610" t="s">
        <v>19503</v>
      </c>
      <c r="D12610" t="s">
        <v>19614</v>
      </c>
      <c r="E12610" s="89">
        <v>0.1854412663346561</v>
      </c>
      <c r="F12610" s="89">
        <v>705353</v>
      </c>
      <c r="G12610" s="89">
        <v>8</v>
      </c>
      <c r="H12610" t="s">
        <v>19629</v>
      </c>
      <c r="I12610" s="89"/>
    </row>
    <row r="12611" x14ac:dyDescent="0.3">
      <c r="A12611" t="s">
        <v>16355</v>
      </c>
      <c r="B12611" t="s">
        <v>19483</v>
      </c>
      <c r="C12611" t="s">
        <v>19503</v>
      </c>
      <c r="D12611" t="s">
        <v>19615</v>
      </c>
      <c r="E12611" s="89">
        <v>0.1961316309097095</v>
      </c>
      <c r="F12611" s="89">
        <v>705353</v>
      </c>
      <c r="G12611" s="89">
        <v>8</v>
      </c>
      <c r="H12611" t="s">
        <v>19629</v>
      </c>
      <c r="I12611" s="89"/>
    </row>
    <row r="12612" x14ac:dyDescent="0.3">
      <c r="A12612" t="s">
        <v>16356</v>
      </c>
      <c r="B12612" t="s">
        <v>19483</v>
      </c>
      <c r="C12612" t="s">
        <v>19503</v>
      </c>
      <c r="D12612" t="s">
        <v>19616</v>
      </c>
      <c r="E12612" s="89">
        <v>0.18555903410047611</v>
      </c>
      <c r="F12612" s="89">
        <v>705353</v>
      </c>
      <c r="G12612" s="89">
        <v>8</v>
      </c>
      <c r="H12612" t="s">
        <v>19629</v>
      </c>
      <c r="I12612" s="89"/>
    </row>
    <row r="12613" x14ac:dyDescent="0.3">
      <c r="A12613" t="s">
        <v>16357</v>
      </c>
      <c r="B12613" t="s">
        <v>19483</v>
      </c>
      <c r="C12613" t="s">
        <v>19503</v>
      </c>
      <c r="D12613" t="s">
        <v>19617</v>
      </c>
      <c r="E12613" s="89">
        <v>0.1953066208174988</v>
      </c>
      <c r="F12613" s="89">
        <v>705353</v>
      </c>
      <c r="G12613" s="89">
        <v>8</v>
      </c>
      <c r="H12613" t="s">
        <v>19629</v>
      </c>
      <c r="I12613" s="89"/>
    </row>
    <row r="12614" x14ac:dyDescent="0.3">
      <c r="A12614" t="s">
        <v>16358</v>
      </c>
      <c r="B12614" t="s">
        <v>19483</v>
      </c>
      <c r="C12614" t="s">
        <v>19503</v>
      </c>
      <c r="D12614" t="s">
        <v>19618</v>
      </c>
      <c r="E12614" s="89">
        <v>0.1945267811280918</v>
      </c>
      <c r="F12614" s="89">
        <v>705353</v>
      </c>
      <c r="G12614" s="89">
        <v>8</v>
      </c>
      <c r="H12614" t="s">
        <v>19629</v>
      </c>
      <c r="I12614" s="89"/>
    </row>
    <row r="12615" x14ac:dyDescent="0.3">
      <c r="A12615" t="s">
        <v>16359</v>
      </c>
      <c r="B12615" t="s">
        <v>19483</v>
      </c>
      <c r="C12615" t="s">
        <v>19503</v>
      </c>
      <c r="D12615" t="s">
        <v>19619</v>
      </c>
      <c r="E12615" s="89">
        <v>0.20203569939489199</v>
      </c>
      <c r="F12615" s="89">
        <v>705353</v>
      </c>
      <c r="G12615" s="89">
        <v>8</v>
      </c>
      <c r="H12615" t="s">
        <v>19629</v>
      </c>
      <c r="I12615" s="89"/>
    </row>
    <row r="12616" x14ac:dyDescent="0.3">
      <c r="A12616" t="s">
        <v>16360</v>
      </c>
      <c r="B12616" t="s">
        <v>19483</v>
      </c>
      <c r="C12616" t="s">
        <v>19503</v>
      </c>
      <c r="D12616" t="s">
        <v>19620</v>
      </c>
      <c r="E12616" s="89">
        <v>0.19145487809137501</v>
      </c>
      <c r="F12616" s="89">
        <v>705353</v>
      </c>
      <c r="G12616" s="89">
        <v>8</v>
      </c>
      <c r="H12616" t="s">
        <v>19629</v>
      </c>
      <c r="I12616" s="89"/>
    </row>
    <row r="12617" x14ac:dyDescent="0.3">
      <c r="A12617" t="s">
        <v>16361</v>
      </c>
      <c r="B12617" t="s">
        <v>19483</v>
      </c>
      <c r="C12617" t="s">
        <v>19503</v>
      </c>
      <c r="D12617" t="s">
        <v>19621</v>
      </c>
      <c r="E12617" s="89">
        <v>0.1467788469294849</v>
      </c>
      <c r="F12617" s="89">
        <v>705353</v>
      </c>
      <c r="G12617" s="89">
        <v>8</v>
      </c>
      <c r="H12617" t="s">
        <v>19629</v>
      </c>
      <c r="I12617" s="89"/>
    </row>
    <row r="12618" x14ac:dyDescent="0.3">
      <c r="A12618" t="s">
        <v>16362</v>
      </c>
      <c r="B12618" t="s">
        <v>19483</v>
      </c>
      <c r="C12618" t="s">
        <v>19503</v>
      </c>
      <c r="D12618" t="s">
        <v>19622</v>
      </c>
      <c r="E12618" s="89">
        <v>0.1943700828391102</v>
      </c>
      <c r="F12618" s="89">
        <v>705353</v>
      </c>
      <c r="G12618" s="89">
        <v>8</v>
      </c>
      <c r="H12618" t="s">
        <v>19629</v>
      </c>
      <c r="I12618" s="89"/>
    </row>
    <row r="12619" x14ac:dyDescent="0.3">
      <c r="A12619" t="s">
        <v>16363</v>
      </c>
      <c r="B12619" t="s">
        <v>19483</v>
      </c>
      <c r="C12619" t="s">
        <v>19503</v>
      </c>
      <c r="D12619" t="s">
        <v>19623</v>
      </c>
      <c r="E12619" s="89">
        <v>0.54594122050493032</v>
      </c>
      <c r="F12619" s="89">
        <v>705353</v>
      </c>
      <c r="G12619" s="89">
        <v>8</v>
      </c>
      <c r="H12619" t="s">
        <v>19629</v>
      </c>
      <c r="I12619" s="89"/>
    </row>
    <row r="12620" x14ac:dyDescent="0.3">
      <c r="A12620" t="s">
        <v>16364</v>
      </c>
      <c r="B12620" t="s">
        <v>19483</v>
      </c>
      <c r="C12620" t="s">
        <v>19503</v>
      </c>
      <c r="D12620" t="s">
        <v>19624</v>
      </c>
      <c r="E12620" s="89">
        <v>1.344243647322142</v>
      </c>
      <c r="F12620" s="89">
        <v>705353</v>
      </c>
      <c r="G12620" s="89">
        <v>8</v>
      </c>
      <c r="H12620" t="s">
        <v>19629</v>
      </c>
      <c r="I12620" s="89"/>
    </row>
    <row r="12621" x14ac:dyDescent="0.3">
      <c r="A12621" t="s">
        <v>16365</v>
      </c>
      <c r="B12621" t="s">
        <v>19476</v>
      </c>
      <c r="C12621" t="s">
        <v>19504</v>
      </c>
      <c r="D12621" t="s">
        <v>19630</v>
      </c>
      <c r="E12621" s="89">
        <v>94064</v>
      </c>
      <c r="F12621" s="89">
        <v>705353</v>
      </c>
      <c r="G12621" s="89">
        <v>8</v>
      </c>
      <c r="H12621" t="s">
        <v>19630</v>
      </c>
      <c r="I12621" s="89"/>
    </row>
    <row r="12622" x14ac:dyDescent="0.3">
      <c r="A12622" t="s">
        <v>16366</v>
      </c>
      <c r="B12622" t="s">
        <v>19477</v>
      </c>
      <c r="C12622" t="s">
        <v>19504</v>
      </c>
      <c r="D12622" t="s">
        <v>19630</v>
      </c>
      <c r="E12622" s="89">
        <v>44819780801.25</v>
      </c>
      <c r="F12622" s="89">
        <v>705353</v>
      </c>
      <c r="G12622" s="89">
        <v>8</v>
      </c>
      <c r="H12622" t="s">
        <v>19630</v>
      </c>
      <c r="I12622" s="89"/>
    </row>
    <row r="12623" x14ac:dyDescent="0.3">
      <c r="A12623" t="s">
        <v>16367</v>
      </c>
      <c r="B12623" t="s">
        <v>19478</v>
      </c>
      <c r="C12623" t="s">
        <v>19504</v>
      </c>
      <c r="D12623" t="s">
        <v>19630</v>
      </c>
      <c r="E12623" s="89">
        <v>0.1333573402253907</v>
      </c>
      <c r="F12623" s="89">
        <v>705353</v>
      </c>
      <c r="G12623" s="89">
        <v>8</v>
      </c>
      <c r="H12623" t="s">
        <v>19630</v>
      </c>
      <c r="I12623" s="89"/>
    </row>
    <row r="12624" x14ac:dyDescent="0.3">
      <c r="A12624" t="s">
        <v>16368</v>
      </c>
      <c r="B12624" t="s">
        <v>19479</v>
      </c>
      <c r="C12624" t="s">
        <v>19504</v>
      </c>
      <c r="D12624" t="s">
        <v>19630</v>
      </c>
      <c r="E12624" s="89">
        <v>63542.340928939127</v>
      </c>
      <c r="F12624" s="89">
        <v>705353</v>
      </c>
      <c r="G12624" s="89">
        <v>8</v>
      </c>
      <c r="H12624" t="s">
        <v>19630</v>
      </c>
      <c r="I12624" s="89"/>
    </row>
    <row r="12625" x14ac:dyDescent="0.3">
      <c r="A12625" t="s">
        <v>16369</v>
      </c>
      <c r="B12625" t="s">
        <v>19483</v>
      </c>
      <c r="C12625" t="s">
        <v>19504</v>
      </c>
      <c r="D12625" t="s">
        <v>19614</v>
      </c>
      <c r="E12625" s="89">
        <v>0.24930512965038051</v>
      </c>
      <c r="F12625" s="89">
        <v>705353</v>
      </c>
      <c r="G12625" s="89">
        <v>8</v>
      </c>
      <c r="H12625" t="s">
        <v>19629</v>
      </c>
      <c r="I12625" s="89"/>
    </row>
    <row r="12626" x14ac:dyDescent="0.3">
      <c r="A12626" t="s">
        <v>16370</v>
      </c>
      <c r="B12626" t="s">
        <v>19483</v>
      </c>
      <c r="C12626" t="s">
        <v>19504</v>
      </c>
      <c r="D12626" t="s">
        <v>19615</v>
      </c>
      <c r="E12626" s="89">
        <v>0.26404892552086062</v>
      </c>
      <c r="F12626" s="89">
        <v>705353</v>
      </c>
      <c r="G12626" s="89">
        <v>8</v>
      </c>
      <c r="H12626" t="s">
        <v>19629</v>
      </c>
      <c r="I12626" s="89"/>
    </row>
    <row r="12627" x14ac:dyDescent="0.3">
      <c r="A12627" t="s">
        <v>16371</v>
      </c>
      <c r="B12627" t="s">
        <v>19483</v>
      </c>
      <c r="C12627" t="s">
        <v>19504</v>
      </c>
      <c r="D12627" t="s">
        <v>19616</v>
      </c>
      <c r="E12627" s="89">
        <v>0.24930512965038051</v>
      </c>
      <c r="F12627" s="89">
        <v>705353</v>
      </c>
      <c r="G12627" s="89">
        <v>8</v>
      </c>
      <c r="H12627" t="s">
        <v>19629</v>
      </c>
      <c r="I12627" s="89"/>
    </row>
    <row r="12628" x14ac:dyDescent="0.3">
      <c r="A12628" t="s">
        <v>16372</v>
      </c>
      <c r="B12628" t="s">
        <v>19483</v>
      </c>
      <c r="C12628" t="s">
        <v>19504</v>
      </c>
      <c r="D12628" t="s">
        <v>19617</v>
      </c>
      <c r="E12628" s="89">
        <v>0.26361666080543072</v>
      </c>
      <c r="F12628" s="89">
        <v>705353</v>
      </c>
      <c r="G12628" s="89">
        <v>8</v>
      </c>
      <c r="H12628" t="s">
        <v>19629</v>
      </c>
      <c r="I12628" s="89"/>
    </row>
    <row r="12629" x14ac:dyDescent="0.3">
      <c r="A12629" t="s">
        <v>16373</v>
      </c>
      <c r="B12629" t="s">
        <v>19483</v>
      </c>
      <c r="C12629" t="s">
        <v>19504</v>
      </c>
      <c r="D12629" t="s">
        <v>19618</v>
      </c>
      <c r="E12629" s="89">
        <v>0.26339056528365412</v>
      </c>
      <c r="F12629" s="89">
        <v>705353</v>
      </c>
      <c r="G12629" s="89">
        <v>8</v>
      </c>
      <c r="H12629" t="s">
        <v>19629</v>
      </c>
      <c r="I12629" s="89"/>
    </row>
    <row r="12630" x14ac:dyDescent="0.3">
      <c r="A12630" t="s">
        <v>16374</v>
      </c>
      <c r="B12630" t="s">
        <v>19483</v>
      </c>
      <c r="C12630" t="s">
        <v>19504</v>
      </c>
      <c r="D12630" t="s">
        <v>19619</v>
      </c>
      <c r="E12630" s="89">
        <v>0.27224916789718939</v>
      </c>
      <c r="F12630" s="89">
        <v>705353</v>
      </c>
      <c r="G12630" s="89">
        <v>8</v>
      </c>
      <c r="H12630" t="s">
        <v>19629</v>
      </c>
      <c r="I12630" s="89"/>
    </row>
    <row r="12631" x14ac:dyDescent="0.3">
      <c r="A12631" t="s">
        <v>16375</v>
      </c>
      <c r="B12631" t="s">
        <v>19483</v>
      </c>
      <c r="C12631" t="s">
        <v>19504</v>
      </c>
      <c r="D12631" t="s">
        <v>19620</v>
      </c>
      <c r="E12631" s="89">
        <v>0.25892036263413037</v>
      </c>
      <c r="F12631" s="89">
        <v>705353</v>
      </c>
      <c r="G12631" s="89">
        <v>8</v>
      </c>
      <c r="H12631" t="s">
        <v>19629</v>
      </c>
      <c r="I12631" s="89"/>
    </row>
    <row r="12632" x14ac:dyDescent="0.3">
      <c r="A12632" t="s">
        <v>16376</v>
      </c>
      <c r="B12632" t="s">
        <v>19483</v>
      </c>
      <c r="C12632" t="s">
        <v>19504</v>
      </c>
      <c r="D12632" t="s">
        <v>19621</v>
      </c>
      <c r="E12632" s="89">
        <v>0.183385768637749</v>
      </c>
      <c r="F12632" s="89">
        <v>705353</v>
      </c>
      <c r="G12632" s="89">
        <v>8</v>
      </c>
      <c r="H12632" t="s">
        <v>19629</v>
      </c>
      <c r="I12632" s="89"/>
    </row>
    <row r="12633" x14ac:dyDescent="0.3">
      <c r="A12633" t="s">
        <v>16377</v>
      </c>
      <c r="B12633" t="s">
        <v>19483</v>
      </c>
      <c r="C12633" t="s">
        <v>19504</v>
      </c>
      <c r="D12633" t="s">
        <v>19622</v>
      </c>
      <c r="E12633" s="89">
        <v>0.26454788832168652</v>
      </c>
      <c r="F12633" s="89">
        <v>705353</v>
      </c>
      <c r="G12633" s="89">
        <v>8</v>
      </c>
      <c r="H12633" t="s">
        <v>19629</v>
      </c>
      <c r="I12633" s="89"/>
    </row>
    <row r="12634" x14ac:dyDescent="0.3">
      <c r="A12634" t="s">
        <v>16378</v>
      </c>
      <c r="B12634" t="s">
        <v>19483</v>
      </c>
      <c r="C12634" t="s">
        <v>19504</v>
      </c>
      <c r="D12634" t="s">
        <v>19623</v>
      </c>
      <c r="E12634" s="89">
        <v>0.73445854284608503</v>
      </c>
      <c r="F12634" s="89">
        <v>705353</v>
      </c>
      <c r="G12634" s="89">
        <v>8</v>
      </c>
      <c r="H12634" t="s">
        <v>19629</v>
      </c>
      <c r="I12634" s="89"/>
    </row>
    <row r="12635" x14ac:dyDescent="0.3">
      <c r="A12635" t="s">
        <v>16379</v>
      </c>
      <c r="B12635" t="s">
        <v>19483</v>
      </c>
      <c r="C12635" t="s">
        <v>19504</v>
      </c>
      <c r="D12635" t="s">
        <v>19624</v>
      </c>
      <c r="E12635" s="89">
        <v>1.8188799020983919</v>
      </c>
      <c r="F12635" s="89">
        <v>705353</v>
      </c>
      <c r="G12635" s="89">
        <v>8</v>
      </c>
      <c r="H12635" t="s">
        <v>19629</v>
      </c>
      <c r="I12635" s="89"/>
    </row>
    <row r="12636" x14ac:dyDescent="0.3">
      <c r="A12636" t="s">
        <v>16380</v>
      </c>
      <c r="B12636" t="s">
        <v>19476</v>
      </c>
      <c r="C12636" t="s">
        <v>19505</v>
      </c>
      <c r="D12636" t="s">
        <v>19630</v>
      </c>
      <c r="E12636" s="89">
        <v>54342</v>
      </c>
      <c r="F12636" s="89">
        <v>705353</v>
      </c>
      <c r="G12636" s="89">
        <v>8</v>
      </c>
      <c r="H12636" t="s">
        <v>19630</v>
      </c>
      <c r="I12636" s="89"/>
    </row>
    <row r="12637" x14ac:dyDescent="0.3">
      <c r="A12637" t="s">
        <v>16381</v>
      </c>
      <c r="B12637" t="s">
        <v>19477</v>
      </c>
      <c r="C12637" t="s">
        <v>19505</v>
      </c>
      <c r="D12637" t="s">
        <v>19630</v>
      </c>
      <c r="E12637" s="89">
        <v>87558607394.375</v>
      </c>
      <c r="F12637" s="89">
        <v>705353</v>
      </c>
      <c r="G12637" s="89">
        <v>8</v>
      </c>
      <c r="H12637" t="s">
        <v>19630</v>
      </c>
      <c r="I12637" s="89"/>
    </row>
    <row r="12638" x14ac:dyDescent="0.3">
      <c r="A12638" t="s">
        <v>16382</v>
      </c>
      <c r="B12638" t="s">
        <v>19478</v>
      </c>
      <c r="C12638" t="s">
        <v>19505</v>
      </c>
      <c r="D12638" t="s">
        <v>19630</v>
      </c>
      <c r="E12638" s="89">
        <v>7.7042275286275094E-2</v>
      </c>
      <c r="F12638" s="89">
        <v>705353</v>
      </c>
      <c r="G12638" s="89">
        <v>8</v>
      </c>
      <c r="H12638" t="s">
        <v>19630</v>
      </c>
      <c r="I12638" s="89"/>
    </row>
    <row r="12639" x14ac:dyDescent="0.3">
      <c r="A12639" t="s">
        <v>16383</v>
      </c>
      <c r="B12639" t="s">
        <v>19479</v>
      </c>
      <c r="C12639" t="s">
        <v>19505</v>
      </c>
      <c r="D12639" t="s">
        <v>19630</v>
      </c>
      <c r="E12639" s="89">
        <v>124134.4509690538</v>
      </c>
      <c r="F12639" s="89">
        <v>705353</v>
      </c>
      <c r="G12639" s="89">
        <v>8</v>
      </c>
      <c r="H12639" t="s">
        <v>19630</v>
      </c>
      <c r="I12639" s="89"/>
    </row>
    <row r="12640" x14ac:dyDescent="0.3">
      <c r="A12640" t="s">
        <v>16384</v>
      </c>
      <c r="B12640" t="s">
        <v>19483</v>
      </c>
      <c r="C12640" t="s">
        <v>19505</v>
      </c>
      <c r="D12640" t="s">
        <v>19614</v>
      </c>
      <c r="E12640" s="89">
        <v>0.83810388546466641</v>
      </c>
      <c r="F12640" s="89">
        <v>705353</v>
      </c>
      <c r="G12640" s="89">
        <v>8</v>
      </c>
      <c r="H12640" t="s">
        <v>19629</v>
      </c>
      <c r="I12640" s="89"/>
    </row>
    <row r="12641" x14ac:dyDescent="0.3">
      <c r="A12641" t="s">
        <v>16385</v>
      </c>
      <c r="B12641" t="s">
        <v>19483</v>
      </c>
      <c r="C12641" t="s">
        <v>19505</v>
      </c>
      <c r="D12641" t="s">
        <v>19615</v>
      </c>
      <c r="E12641" s="89">
        <v>0.88640859679022943</v>
      </c>
      <c r="F12641" s="89">
        <v>705353</v>
      </c>
      <c r="G12641" s="89">
        <v>8</v>
      </c>
      <c r="H12641" t="s">
        <v>19629</v>
      </c>
      <c r="I12641" s="89"/>
    </row>
    <row r="12642" x14ac:dyDescent="0.3">
      <c r="A12642" t="s">
        <v>16386</v>
      </c>
      <c r="B12642" t="s">
        <v>19483</v>
      </c>
      <c r="C12642" t="s">
        <v>19505</v>
      </c>
      <c r="D12642" t="s">
        <v>19616</v>
      </c>
      <c r="E12642" s="89">
        <v>0.83810388546466641</v>
      </c>
      <c r="F12642" s="89">
        <v>705353</v>
      </c>
      <c r="G12642" s="89">
        <v>8</v>
      </c>
      <c r="H12642" t="s">
        <v>19629</v>
      </c>
      <c r="I12642" s="89"/>
    </row>
    <row r="12643" x14ac:dyDescent="0.3">
      <c r="A12643" t="s">
        <v>16387</v>
      </c>
      <c r="B12643" t="s">
        <v>19483</v>
      </c>
      <c r="C12643" t="s">
        <v>19505</v>
      </c>
      <c r="D12643" t="s">
        <v>19617</v>
      </c>
      <c r="E12643" s="89">
        <v>0.88458858423048481</v>
      </c>
      <c r="F12643" s="89">
        <v>705353</v>
      </c>
      <c r="G12643" s="89">
        <v>8</v>
      </c>
      <c r="H12643" t="s">
        <v>19629</v>
      </c>
      <c r="I12643" s="89"/>
    </row>
    <row r="12644" x14ac:dyDescent="0.3">
      <c r="A12644" t="s">
        <v>16388</v>
      </c>
      <c r="B12644" t="s">
        <v>19483</v>
      </c>
      <c r="C12644" t="s">
        <v>19505</v>
      </c>
      <c r="D12644" t="s">
        <v>19618</v>
      </c>
      <c r="E12644" s="89">
        <v>0.87903246782112887</v>
      </c>
      <c r="F12644" s="89">
        <v>705353</v>
      </c>
      <c r="G12644" s="89">
        <v>8</v>
      </c>
      <c r="H12644" t="s">
        <v>19629</v>
      </c>
      <c r="I12644" s="89"/>
    </row>
    <row r="12645" x14ac:dyDescent="0.3">
      <c r="A12645" t="s">
        <v>16389</v>
      </c>
      <c r="B12645" t="s">
        <v>19483</v>
      </c>
      <c r="C12645" t="s">
        <v>19505</v>
      </c>
      <c r="D12645" t="s">
        <v>19619</v>
      </c>
      <c r="E12645" s="89">
        <v>0.91031905031848348</v>
      </c>
      <c r="F12645" s="89">
        <v>705353</v>
      </c>
      <c r="G12645" s="89">
        <v>8</v>
      </c>
      <c r="H12645" t="s">
        <v>19629</v>
      </c>
      <c r="I12645" s="89"/>
    </row>
    <row r="12646" x14ac:dyDescent="0.3">
      <c r="A12646" t="s">
        <v>16390</v>
      </c>
      <c r="B12646" t="s">
        <v>19483</v>
      </c>
      <c r="C12646" t="s">
        <v>19505</v>
      </c>
      <c r="D12646" t="s">
        <v>19620</v>
      </c>
      <c r="E12646" s="89">
        <v>0.86456201007609379</v>
      </c>
      <c r="F12646" s="89">
        <v>705353</v>
      </c>
      <c r="G12646" s="89">
        <v>8</v>
      </c>
      <c r="H12646" t="s">
        <v>19629</v>
      </c>
      <c r="I12646" s="89"/>
    </row>
    <row r="12647" x14ac:dyDescent="0.3">
      <c r="A12647" t="s">
        <v>16391</v>
      </c>
      <c r="B12647" t="s">
        <v>19483</v>
      </c>
      <c r="C12647" t="s">
        <v>19505</v>
      </c>
      <c r="D12647" t="s">
        <v>19621</v>
      </c>
      <c r="E12647" s="89">
        <v>0.42147189409725672</v>
      </c>
      <c r="F12647" s="89">
        <v>705353</v>
      </c>
      <c r="G12647" s="89">
        <v>8</v>
      </c>
      <c r="H12647" t="s">
        <v>19629</v>
      </c>
      <c r="I12647" s="89"/>
    </row>
    <row r="12648" x14ac:dyDescent="0.3">
      <c r="A12648" t="s">
        <v>16392</v>
      </c>
      <c r="B12648" t="s">
        <v>19483</v>
      </c>
      <c r="C12648" t="s">
        <v>19505</v>
      </c>
      <c r="D12648" t="s">
        <v>19622</v>
      </c>
      <c r="E12648" s="89">
        <v>0.87481798183580872</v>
      </c>
      <c r="F12648" s="89">
        <v>705353</v>
      </c>
      <c r="G12648" s="89">
        <v>8</v>
      </c>
      <c r="H12648" t="s">
        <v>19629</v>
      </c>
      <c r="I12648" s="89"/>
    </row>
    <row r="12649" x14ac:dyDescent="0.3">
      <c r="A12649" t="s">
        <v>16393</v>
      </c>
      <c r="B12649" t="s">
        <v>19483</v>
      </c>
      <c r="C12649" t="s">
        <v>19505</v>
      </c>
      <c r="D12649" t="s">
        <v>19623</v>
      </c>
      <c r="E12649" s="89">
        <v>2.38666264446789</v>
      </c>
      <c r="F12649" s="89">
        <v>705353</v>
      </c>
      <c r="G12649" s="89">
        <v>8</v>
      </c>
      <c r="H12649" t="s">
        <v>19629</v>
      </c>
      <c r="I12649" s="89"/>
    </row>
    <row r="12650" x14ac:dyDescent="0.3">
      <c r="A12650" t="s">
        <v>16394</v>
      </c>
      <c r="B12650" t="s">
        <v>19483</v>
      </c>
      <c r="C12650" t="s">
        <v>19505</v>
      </c>
      <c r="D12650" t="s">
        <v>19624</v>
      </c>
      <c r="E12650" s="89">
        <v>6.0913713256494812</v>
      </c>
      <c r="F12650" s="89">
        <v>705353</v>
      </c>
      <c r="G12650" s="89">
        <v>8</v>
      </c>
      <c r="H12650" t="s">
        <v>19629</v>
      </c>
      <c r="I12650" s="89"/>
    </row>
    <row r="12651" x14ac:dyDescent="0.3">
      <c r="A12651" t="s">
        <v>16395</v>
      </c>
      <c r="B12651" t="s">
        <v>19476</v>
      </c>
      <c r="C12651" t="s">
        <v>19506</v>
      </c>
      <c r="D12651" t="s">
        <v>19630</v>
      </c>
      <c r="E12651" s="89">
        <v>224524</v>
      </c>
      <c r="F12651" s="89">
        <v>705353</v>
      </c>
      <c r="G12651" s="89">
        <v>8</v>
      </c>
      <c r="H12651" t="s">
        <v>19630</v>
      </c>
      <c r="I12651" s="89"/>
    </row>
    <row r="12652" x14ac:dyDescent="0.3">
      <c r="A12652" t="s">
        <v>16396</v>
      </c>
      <c r="B12652" t="s">
        <v>19477</v>
      </c>
      <c r="C12652" t="s">
        <v>19506</v>
      </c>
      <c r="D12652" t="s">
        <v>19630</v>
      </c>
      <c r="E12652" s="89">
        <v>1501655817.828125</v>
      </c>
      <c r="F12652" s="89">
        <v>705353</v>
      </c>
      <c r="G12652" s="89">
        <v>8</v>
      </c>
      <c r="H12652" t="s">
        <v>19630</v>
      </c>
      <c r="I12652" s="89"/>
    </row>
    <row r="12653" x14ac:dyDescent="0.3">
      <c r="A12653" t="s">
        <v>16397</v>
      </c>
      <c r="B12653" t="s">
        <v>19478</v>
      </c>
      <c r="C12653" t="s">
        <v>19506</v>
      </c>
      <c r="D12653" t="s">
        <v>19630</v>
      </c>
      <c r="E12653" s="89">
        <v>0.31831437592241052</v>
      </c>
      <c r="F12653" s="89">
        <v>705353</v>
      </c>
      <c r="G12653" s="89">
        <v>8</v>
      </c>
      <c r="H12653" t="s">
        <v>19630</v>
      </c>
      <c r="I12653" s="89"/>
    </row>
    <row r="12654" x14ac:dyDescent="0.3">
      <c r="A12654" t="s">
        <v>16398</v>
      </c>
      <c r="B12654" t="s">
        <v>19479</v>
      </c>
      <c r="C12654" t="s">
        <v>19506</v>
      </c>
      <c r="D12654" t="s">
        <v>19630</v>
      </c>
      <c r="E12654" s="89">
        <v>2128.942271214732</v>
      </c>
      <c r="F12654" s="89">
        <v>705353</v>
      </c>
      <c r="G12654" s="89">
        <v>8</v>
      </c>
      <c r="H12654" t="s">
        <v>19630</v>
      </c>
      <c r="I12654" s="89"/>
    </row>
    <row r="12655" x14ac:dyDescent="0.3">
      <c r="A12655" t="s">
        <v>16399</v>
      </c>
      <c r="B12655" t="s">
        <v>19483</v>
      </c>
      <c r="C12655" t="s">
        <v>19506</v>
      </c>
      <c r="D12655" t="s">
        <v>19614</v>
      </c>
      <c r="E12655" s="89">
        <v>3.5243657855792321E-3</v>
      </c>
      <c r="F12655" s="89">
        <v>705353</v>
      </c>
      <c r="G12655" s="89">
        <v>8</v>
      </c>
      <c r="H12655" t="s">
        <v>19629</v>
      </c>
      <c r="I12655" s="89"/>
    </row>
    <row r="12656" x14ac:dyDescent="0.3">
      <c r="A12656" t="s">
        <v>16400</v>
      </c>
      <c r="B12656" t="s">
        <v>19483</v>
      </c>
      <c r="C12656" t="s">
        <v>19506</v>
      </c>
      <c r="D12656" t="s">
        <v>19615</v>
      </c>
      <c r="E12656" s="89">
        <v>3.7707661587719648E-3</v>
      </c>
      <c r="F12656" s="89">
        <v>705353</v>
      </c>
      <c r="G12656" s="89">
        <v>8</v>
      </c>
      <c r="H12656" t="s">
        <v>19629</v>
      </c>
      <c r="I12656" s="89"/>
    </row>
    <row r="12657" x14ac:dyDescent="0.3">
      <c r="A12657" t="s">
        <v>16401</v>
      </c>
      <c r="B12657" t="s">
        <v>19483</v>
      </c>
      <c r="C12657" t="s">
        <v>19506</v>
      </c>
      <c r="D12657" t="s">
        <v>19616</v>
      </c>
      <c r="E12657" s="89">
        <v>3.52463000784164E-3</v>
      </c>
      <c r="F12657" s="89">
        <v>705353</v>
      </c>
      <c r="G12657" s="89">
        <v>8</v>
      </c>
      <c r="H12657" t="s">
        <v>19629</v>
      </c>
      <c r="I12657" s="89"/>
    </row>
    <row r="12658" x14ac:dyDescent="0.3">
      <c r="A12658" t="s">
        <v>16402</v>
      </c>
      <c r="B12658" t="s">
        <v>19483</v>
      </c>
      <c r="C12658" t="s">
        <v>19506</v>
      </c>
      <c r="D12658" t="s">
        <v>19617</v>
      </c>
      <c r="E12658" s="89">
        <v>3.7585242432152388E-3</v>
      </c>
      <c r="F12658" s="89">
        <v>705353</v>
      </c>
      <c r="G12658" s="89">
        <v>8</v>
      </c>
      <c r="H12658" t="s">
        <v>19629</v>
      </c>
      <c r="I12658" s="89"/>
    </row>
    <row r="12659" x14ac:dyDescent="0.3">
      <c r="A12659" t="s">
        <v>16403</v>
      </c>
      <c r="B12659" t="s">
        <v>19483</v>
      </c>
      <c r="C12659" t="s">
        <v>19506</v>
      </c>
      <c r="D12659" t="s">
        <v>19618</v>
      </c>
      <c r="E12659" s="89">
        <v>3.715460533504742E-3</v>
      </c>
      <c r="F12659" s="89">
        <v>705353</v>
      </c>
      <c r="G12659" s="89">
        <v>8</v>
      </c>
      <c r="H12659" t="s">
        <v>19629</v>
      </c>
      <c r="I12659" s="89"/>
    </row>
    <row r="12660" x14ac:dyDescent="0.3">
      <c r="A12660" t="s">
        <v>16404</v>
      </c>
      <c r="B12660" t="s">
        <v>19483</v>
      </c>
      <c r="C12660" t="s">
        <v>19506</v>
      </c>
      <c r="D12660" t="s">
        <v>19619</v>
      </c>
      <c r="E12660" s="89">
        <v>3.8782415932498882E-3</v>
      </c>
      <c r="F12660" s="89">
        <v>705353</v>
      </c>
      <c r="G12660" s="89">
        <v>8</v>
      </c>
      <c r="H12660" t="s">
        <v>19629</v>
      </c>
      <c r="I12660" s="89"/>
    </row>
    <row r="12661" x14ac:dyDescent="0.3">
      <c r="A12661" t="s">
        <v>16405</v>
      </c>
      <c r="B12661" t="s">
        <v>19483</v>
      </c>
      <c r="C12661" t="s">
        <v>19506</v>
      </c>
      <c r="D12661" t="s">
        <v>19620</v>
      </c>
      <c r="E12661" s="89">
        <v>3.6666132693694989E-3</v>
      </c>
      <c r="F12661" s="89">
        <v>705353</v>
      </c>
      <c r="G12661" s="89">
        <v>8</v>
      </c>
      <c r="H12661" t="s">
        <v>19629</v>
      </c>
      <c r="I12661" s="89"/>
    </row>
    <row r="12662" x14ac:dyDescent="0.3">
      <c r="A12662" t="s">
        <v>16406</v>
      </c>
      <c r="B12662" t="s">
        <v>19483</v>
      </c>
      <c r="C12662" t="s">
        <v>19506</v>
      </c>
      <c r="D12662" t="s">
        <v>19621</v>
      </c>
      <c r="E12662" s="89">
        <v>2.8840040014137601E-3</v>
      </c>
      <c r="F12662" s="89">
        <v>705353</v>
      </c>
      <c r="G12662" s="89">
        <v>8</v>
      </c>
      <c r="H12662" t="s">
        <v>19629</v>
      </c>
      <c r="I12662" s="89"/>
    </row>
    <row r="12663" x14ac:dyDescent="0.3">
      <c r="A12663" t="s">
        <v>16407</v>
      </c>
      <c r="B12663" t="s">
        <v>19483</v>
      </c>
      <c r="C12663" t="s">
        <v>19506</v>
      </c>
      <c r="D12663" t="s">
        <v>19622</v>
      </c>
      <c r="E12663" s="89">
        <v>3.742696919224256E-3</v>
      </c>
      <c r="F12663" s="89">
        <v>705353</v>
      </c>
      <c r="G12663" s="89">
        <v>8</v>
      </c>
      <c r="H12663" t="s">
        <v>19629</v>
      </c>
      <c r="I12663" s="89"/>
    </row>
    <row r="12664" x14ac:dyDescent="0.3">
      <c r="A12664" t="s">
        <v>16408</v>
      </c>
      <c r="B12664" t="s">
        <v>19483</v>
      </c>
      <c r="C12664" t="s">
        <v>19506</v>
      </c>
      <c r="D12664" t="s">
        <v>19623</v>
      </c>
      <c r="E12664" s="89">
        <v>1.046185940639882E-2</v>
      </c>
      <c r="F12664" s="89">
        <v>705353</v>
      </c>
      <c r="G12664" s="89">
        <v>8</v>
      </c>
      <c r="H12664" t="s">
        <v>19629</v>
      </c>
      <c r="I12664" s="89"/>
    </row>
    <row r="12665" x14ac:dyDescent="0.3">
      <c r="A12665" t="s">
        <v>16409</v>
      </c>
      <c r="B12665" t="s">
        <v>19483</v>
      </c>
      <c r="C12665" t="s">
        <v>19506</v>
      </c>
      <c r="D12665" t="s">
        <v>19624</v>
      </c>
      <c r="E12665" s="89">
        <v>2.5624140754516411E-2</v>
      </c>
      <c r="F12665" s="89">
        <v>705353</v>
      </c>
      <c r="G12665" s="89">
        <v>8</v>
      </c>
      <c r="H12665" t="s">
        <v>19629</v>
      </c>
      <c r="I12665" s="89"/>
    </row>
    <row r="12666" x14ac:dyDescent="0.3">
      <c r="A12666" t="s">
        <v>16410</v>
      </c>
      <c r="B12666" t="s">
        <v>19476</v>
      </c>
      <c r="C12666" t="s">
        <v>19507</v>
      </c>
      <c r="D12666" t="s">
        <v>19630</v>
      </c>
      <c r="E12666" s="89">
        <v>275418</v>
      </c>
      <c r="F12666" s="89">
        <v>705353</v>
      </c>
      <c r="G12666" s="89">
        <v>8</v>
      </c>
      <c r="H12666" t="s">
        <v>19630</v>
      </c>
      <c r="I12666" s="89"/>
    </row>
    <row r="12667" x14ac:dyDescent="0.3">
      <c r="A12667" t="s">
        <v>16411</v>
      </c>
      <c r="B12667" t="s">
        <v>19477</v>
      </c>
      <c r="C12667" t="s">
        <v>19507</v>
      </c>
      <c r="D12667" t="s">
        <v>19630</v>
      </c>
      <c r="E12667" s="89">
        <v>2179538037.6704102</v>
      </c>
      <c r="F12667" s="89">
        <v>705353</v>
      </c>
      <c r="G12667" s="89">
        <v>8</v>
      </c>
      <c r="H12667" t="s">
        <v>19630</v>
      </c>
      <c r="I12667" s="89"/>
    </row>
    <row r="12668" x14ac:dyDescent="0.3">
      <c r="A12668" t="s">
        <v>16412</v>
      </c>
      <c r="B12668" t="s">
        <v>19478</v>
      </c>
      <c r="C12668" t="s">
        <v>19507</v>
      </c>
      <c r="D12668" t="s">
        <v>19630</v>
      </c>
      <c r="E12668" s="89">
        <v>0.39046831869999837</v>
      </c>
      <c r="F12668" s="89">
        <v>705353</v>
      </c>
      <c r="G12668" s="89">
        <v>8</v>
      </c>
      <c r="H12668" t="s">
        <v>19630</v>
      </c>
      <c r="I12668" s="89"/>
    </row>
    <row r="12669" x14ac:dyDescent="0.3">
      <c r="A12669" t="s">
        <v>16413</v>
      </c>
      <c r="B12669" t="s">
        <v>19479</v>
      </c>
      <c r="C12669" t="s">
        <v>19507</v>
      </c>
      <c r="D12669" t="s">
        <v>19630</v>
      </c>
      <c r="E12669" s="89">
        <v>3089.9961262947918</v>
      </c>
      <c r="F12669" s="89">
        <v>705353</v>
      </c>
      <c r="G12669" s="89">
        <v>8</v>
      </c>
      <c r="H12669" t="s">
        <v>19630</v>
      </c>
      <c r="I12669" s="89"/>
    </row>
    <row r="12670" x14ac:dyDescent="0.3">
      <c r="A12670" t="s">
        <v>16414</v>
      </c>
      <c r="B12670" t="s">
        <v>19483</v>
      </c>
      <c r="C12670" t="s">
        <v>19507</v>
      </c>
      <c r="D12670" t="s">
        <v>19614</v>
      </c>
      <c r="E12670" s="89">
        <v>4.1696665222926404E-3</v>
      </c>
      <c r="F12670" s="89">
        <v>705353</v>
      </c>
      <c r="G12670" s="89">
        <v>8</v>
      </c>
      <c r="H12670" t="s">
        <v>19629</v>
      </c>
      <c r="I12670" s="89"/>
    </row>
    <row r="12671" x14ac:dyDescent="0.3">
      <c r="A12671" t="s">
        <v>16415</v>
      </c>
      <c r="B12671" t="s">
        <v>19483</v>
      </c>
      <c r="C12671" t="s">
        <v>19507</v>
      </c>
      <c r="D12671" t="s">
        <v>19615</v>
      </c>
      <c r="E12671" s="89">
        <v>4.428756431233913E-3</v>
      </c>
      <c r="F12671" s="89">
        <v>705353</v>
      </c>
      <c r="G12671" s="89">
        <v>8</v>
      </c>
      <c r="H12671" t="s">
        <v>19629</v>
      </c>
      <c r="I12671" s="89"/>
    </row>
    <row r="12672" x14ac:dyDescent="0.3">
      <c r="A12672" t="s">
        <v>16416</v>
      </c>
      <c r="B12672" t="s">
        <v>19483</v>
      </c>
      <c r="C12672" t="s">
        <v>19507</v>
      </c>
      <c r="D12672" t="s">
        <v>19616</v>
      </c>
      <c r="E12672" s="89">
        <v>4.1714881233414118E-3</v>
      </c>
      <c r="F12672" s="89">
        <v>705353</v>
      </c>
      <c r="G12672" s="89">
        <v>8</v>
      </c>
      <c r="H12672" t="s">
        <v>19629</v>
      </c>
      <c r="I12672" s="89"/>
    </row>
    <row r="12673" x14ac:dyDescent="0.3">
      <c r="A12673" t="s">
        <v>16417</v>
      </c>
      <c r="B12673" t="s">
        <v>19483</v>
      </c>
      <c r="C12673" t="s">
        <v>19507</v>
      </c>
      <c r="D12673" t="s">
        <v>19617</v>
      </c>
      <c r="E12673" s="89">
        <v>4.4095239947462544E-3</v>
      </c>
      <c r="F12673" s="89">
        <v>705353</v>
      </c>
      <c r="G12673" s="89">
        <v>8</v>
      </c>
      <c r="H12673" t="s">
        <v>19629</v>
      </c>
      <c r="I12673" s="89"/>
    </row>
    <row r="12674" x14ac:dyDescent="0.3">
      <c r="A12674" t="s">
        <v>16418</v>
      </c>
      <c r="B12674" t="s">
        <v>19483</v>
      </c>
      <c r="C12674" t="s">
        <v>19507</v>
      </c>
      <c r="D12674" t="s">
        <v>19618</v>
      </c>
      <c r="E12674" s="89">
        <v>4.3888858647840798E-3</v>
      </c>
      <c r="F12674" s="89">
        <v>705353</v>
      </c>
      <c r="G12674" s="89">
        <v>8</v>
      </c>
      <c r="H12674" t="s">
        <v>19629</v>
      </c>
      <c r="I12674" s="89"/>
    </row>
    <row r="12675" x14ac:dyDescent="0.3">
      <c r="A12675" t="s">
        <v>16419</v>
      </c>
      <c r="B12675" t="s">
        <v>19483</v>
      </c>
      <c r="C12675" t="s">
        <v>19507</v>
      </c>
      <c r="D12675" t="s">
        <v>19619</v>
      </c>
      <c r="E12675" s="89">
        <v>4.5605121518440799E-3</v>
      </c>
      <c r="F12675" s="89">
        <v>705353</v>
      </c>
      <c r="G12675" s="89">
        <v>8</v>
      </c>
      <c r="H12675" t="s">
        <v>19629</v>
      </c>
      <c r="I12675" s="89"/>
    </row>
    <row r="12676" x14ac:dyDescent="0.3">
      <c r="A12676" t="s">
        <v>16420</v>
      </c>
      <c r="B12676" t="s">
        <v>19483</v>
      </c>
      <c r="C12676" t="s">
        <v>19507</v>
      </c>
      <c r="D12676" t="s">
        <v>19620</v>
      </c>
      <c r="E12676" s="89">
        <v>4.3170695375011727E-3</v>
      </c>
      <c r="F12676" s="89">
        <v>705353</v>
      </c>
      <c r="G12676" s="89">
        <v>8</v>
      </c>
      <c r="H12676" t="s">
        <v>19629</v>
      </c>
      <c r="I12676" s="89"/>
    </row>
    <row r="12677" x14ac:dyDescent="0.3">
      <c r="A12677" t="s">
        <v>16421</v>
      </c>
      <c r="B12677" t="s">
        <v>19483</v>
      </c>
      <c r="C12677" t="s">
        <v>19507</v>
      </c>
      <c r="D12677" t="s">
        <v>19621</v>
      </c>
      <c r="E12677" s="89">
        <v>3.38517088967355E-3</v>
      </c>
      <c r="F12677" s="89">
        <v>705353</v>
      </c>
      <c r="G12677" s="89">
        <v>8</v>
      </c>
      <c r="H12677" t="s">
        <v>19629</v>
      </c>
      <c r="I12677" s="89"/>
    </row>
    <row r="12678" x14ac:dyDescent="0.3">
      <c r="A12678" t="s">
        <v>16422</v>
      </c>
      <c r="B12678" t="s">
        <v>19483</v>
      </c>
      <c r="C12678" t="s">
        <v>19507</v>
      </c>
      <c r="D12678" t="s">
        <v>19622</v>
      </c>
      <c r="E12678" s="89">
        <v>4.3891987121232176E-3</v>
      </c>
      <c r="F12678" s="89">
        <v>705353</v>
      </c>
      <c r="G12678" s="89">
        <v>8</v>
      </c>
      <c r="H12678" t="s">
        <v>19629</v>
      </c>
      <c r="I12678" s="89"/>
    </row>
    <row r="12679" x14ac:dyDescent="0.3">
      <c r="A12679" t="s">
        <v>16423</v>
      </c>
      <c r="B12679" t="s">
        <v>19483</v>
      </c>
      <c r="C12679" t="s">
        <v>19507</v>
      </c>
      <c r="D12679" t="s">
        <v>19623</v>
      </c>
      <c r="E12679" s="89">
        <v>1.227350366847004E-2</v>
      </c>
      <c r="F12679" s="89">
        <v>705353</v>
      </c>
      <c r="G12679" s="89">
        <v>8</v>
      </c>
      <c r="H12679" t="s">
        <v>19629</v>
      </c>
      <c r="I12679" s="89"/>
    </row>
    <row r="12680" x14ac:dyDescent="0.3">
      <c r="A12680" t="s">
        <v>16424</v>
      </c>
      <c r="B12680" t="s">
        <v>19483</v>
      </c>
      <c r="C12680" t="s">
        <v>19507</v>
      </c>
      <c r="D12680" t="s">
        <v>19624</v>
      </c>
      <c r="E12680" s="89">
        <v>3.0254636150501089E-2</v>
      </c>
      <c r="F12680" s="89">
        <v>705353</v>
      </c>
      <c r="G12680" s="89">
        <v>8</v>
      </c>
      <c r="H12680" t="s">
        <v>19629</v>
      </c>
      <c r="I12680" s="89"/>
    </row>
    <row r="12681" x14ac:dyDescent="0.3">
      <c r="A12681" t="s">
        <v>16425</v>
      </c>
      <c r="B12681" t="s">
        <v>19476</v>
      </c>
      <c r="C12681" t="s">
        <v>19508</v>
      </c>
      <c r="D12681" t="s">
        <v>19630</v>
      </c>
      <c r="E12681" s="89">
        <v>102480</v>
      </c>
      <c r="F12681" s="89">
        <v>705353</v>
      </c>
      <c r="G12681" s="89">
        <v>8</v>
      </c>
      <c r="H12681" t="s">
        <v>19630</v>
      </c>
      <c r="I12681" s="89"/>
    </row>
    <row r="12682" x14ac:dyDescent="0.3">
      <c r="A12682" t="s">
        <v>16426</v>
      </c>
      <c r="B12682" t="s">
        <v>19477</v>
      </c>
      <c r="C12682" t="s">
        <v>19508</v>
      </c>
      <c r="D12682" t="s">
        <v>19630</v>
      </c>
      <c r="E12682" s="89">
        <v>14414572020</v>
      </c>
      <c r="F12682" s="89">
        <v>705353</v>
      </c>
      <c r="G12682" s="89">
        <v>8</v>
      </c>
      <c r="H12682" t="s">
        <v>19630</v>
      </c>
      <c r="I12682" s="89"/>
    </row>
    <row r="12683" x14ac:dyDescent="0.3">
      <c r="A12683" t="s">
        <v>16427</v>
      </c>
      <c r="B12683" t="s">
        <v>19478</v>
      </c>
      <c r="C12683" t="s">
        <v>19508</v>
      </c>
      <c r="D12683" t="s">
        <v>19630</v>
      </c>
      <c r="E12683" s="89">
        <v>0.14528895460854349</v>
      </c>
      <c r="F12683" s="89">
        <v>705353</v>
      </c>
      <c r="G12683" s="89">
        <v>8</v>
      </c>
      <c r="H12683" t="s">
        <v>19630</v>
      </c>
      <c r="I12683" s="89"/>
    </row>
    <row r="12684" x14ac:dyDescent="0.3">
      <c r="A12684" t="s">
        <v>16428</v>
      </c>
      <c r="B12684" t="s">
        <v>19479</v>
      </c>
      <c r="C12684" t="s">
        <v>19508</v>
      </c>
      <c r="D12684" t="s">
        <v>19630</v>
      </c>
      <c r="E12684" s="89">
        <v>20435.968968729128</v>
      </c>
      <c r="F12684" s="89">
        <v>705353</v>
      </c>
      <c r="G12684" s="89">
        <v>8</v>
      </c>
      <c r="H12684" t="s">
        <v>19630</v>
      </c>
      <c r="I12684" s="89"/>
    </row>
    <row r="12685" x14ac:dyDescent="0.3">
      <c r="A12685" t="s">
        <v>16429</v>
      </c>
      <c r="B12685" t="s">
        <v>19483</v>
      </c>
      <c r="C12685" t="s">
        <v>19508</v>
      </c>
      <c r="D12685" t="s">
        <v>19614</v>
      </c>
      <c r="E12685" s="89">
        <v>7.166188096126716E-2</v>
      </c>
      <c r="F12685" s="89">
        <v>705353</v>
      </c>
      <c r="G12685" s="89">
        <v>8</v>
      </c>
      <c r="H12685" t="s">
        <v>19629</v>
      </c>
      <c r="I12685" s="89"/>
    </row>
    <row r="12686" x14ac:dyDescent="0.3">
      <c r="A12686" t="s">
        <v>16430</v>
      </c>
      <c r="B12686" t="s">
        <v>19483</v>
      </c>
      <c r="C12686" t="s">
        <v>19508</v>
      </c>
      <c r="D12686" t="s">
        <v>19615</v>
      </c>
      <c r="E12686" s="89">
        <v>7.4297318914241642E-2</v>
      </c>
      <c r="F12686" s="89">
        <v>705353</v>
      </c>
      <c r="G12686" s="89">
        <v>8</v>
      </c>
      <c r="H12686" t="s">
        <v>19629</v>
      </c>
      <c r="I12686" s="89"/>
    </row>
    <row r="12687" x14ac:dyDescent="0.3">
      <c r="A12687" t="s">
        <v>16431</v>
      </c>
      <c r="B12687" t="s">
        <v>19483</v>
      </c>
      <c r="C12687" t="s">
        <v>19508</v>
      </c>
      <c r="D12687" t="s">
        <v>19616</v>
      </c>
      <c r="E12687" s="89">
        <v>7.166188096126716E-2</v>
      </c>
      <c r="F12687" s="89">
        <v>705353</v>
      </c>
      <c r="G12687" s="89">
        <v>8</v>
      </c>
      <c r="H12687" t="s">
        <v>19629</v>
      </c>
      <c r="I12687" s="89"/>
    </row>
    <row r="12688" x14ac:dyDescent="0.3">
      <c r="A12688" t="s">
        <v>16432</v>
      </c>
      <c r="B12688" t="s">
        <v>19483</v>
      </c>
      <c r="C12688" t="s">
        <v>19508</v>
      </c>
      <c r="D12688" t="s">
        <v>19617</v>
      </c>
      <c r="E12688" s="89">
        <v>7.4006412862648682E-2</v>
      </c>
      <c r="F12688" s="89">
        <v>705353</v>
      </c>
      <c r="G12688" s="89">
        <v>8</v>
      </c>
      <c r="H12688" t="s">
        <v>19629</v>
      </c>
      <c r="I12688" s="89"/>
    </row>
    <row r="12689" x14ac:dyDescent="0.3">
      <c r="A12689" t="s">
        <v>16433</v>
      </c>
      <c r="B12689" t="s">
        <v>19483</v>
      </c>
      <c r="C12689" t="s">
        <v>19508</v>
      </c>
      <c r="D12689" t="s">
        <v>19618</v>
      </c>
      <c r="E12689" s="89">
        <v>7.2038498701339174E-2</v>
      </c>
      <c r="F12689" s="89">
        <v>705353</v>
      </c>
      <c r="G12689" s="89">
        <v>8</v>
      </c>
      <c r="H12689" t="s">
        <v>19629</v>
      </c>
      <c r="I12689" s="89"/>
    </row>
    <row r="12690" x14ac:dyDescent="0.3">
      <c r="A12690" t="s">
        <v>16434</v>
      </c>
      <c r="B12690" t="s">
        <v>19483</v>
      </c>
      <c r="C12690" t="s">
        <v>19508</v>
      </c>
      <c r="D12690" t="s">
        <v>19619</v>
      </c>
      <c r="E12690" s="89">
        <v>7.40604159689182E-2</v>
      </c>
      <c r="F12690" s="89">
        <v>705353</v>
      </c>
      <c r="G12690" s="89">
        <v>8</v>
      </c>
      <c r="H12690" t="s">
        <v>19629</v>
      </c>
      <c r="I12690" s="89"/>
    </row>
    <row r="12691" x14ac:dyDescent="0.3">
      <c r="A12691" t="s">
        <v>16435</v>
      </c>
      <c r="B12691" t="s">
        <v>19483</v>
      </c>
      <c r="C12691" t="s">
        <v>19508</v>
      </c>
      <c r="D12691" t="s">
        <v>19620</v>
      </c>
      <c r="E12691" s="89">
        <v>7.0565565669787486E-2</v>
      </c>
      <c r="F12691" s="89">
        <v>705353</v>
      </c>
      <c r="G12691" s="89">
        <v>8</v>
      </c>
      <c r="H12691" t="s">
        <v>19629</v>
      </c>
      <c r="I12691" s="89"/>
    </row>
    <row r="12692" x14ac:dyDescent="0.3">
      <c r="A12692" t="s">
        <v>16436</v>
      </c>
      <c r="B12692" t="s">
        <v>19483</v>
      </c>
      <c r="C12692" t="s">
        <v>19508</v>
      </c>
      <c r="D12692" t="s">
        <v>19621</v>
      </c>
      <c r="E12692" s="89">
        <v>6.570924627476836E-2</v>
      </c>
      <c r="F12692" s="89">
        <v>705353</v>
      </c>
      <c r="G12692" s="89">
        <v>8</v>
      </c>
      <c r="H12692" t="s">
        <v>19629</v>
      </c>
      <c r="I12692" s="89"/>
    </row>
    <row r="12693" x14ac:dyDescent="0.3">
      <c r="A12693" t="s">
        <v>16437</v>
      </c>
      <c r="B12693" t="s">
        <v>19483</v>
      </c>
      <c r="C12693" t="s">
        <v>19508</v>
      </c>
      <c r="D12693" t="s">
        <v>19622</v>
      </c>
      <c r="E12693" s="89">
        <v>7.2331383506145069E-2</v>
      </c>
      <c r="F12693" s="89">
        <v>705353</v>
      </c>
      <c r="G12693" s="89">
        <v>8</v>
      </c>
      <c r="H12693" t="s">
        <v>19629</v>
      </c>
      <c r="I12693" s="89"/>
    </row>
    <row r="12694" x14ac:dyDescent="0.3">
      <c r="A12694" t="s">
        <v>16438</v>
      </c>
      <c r="B12694" t="s">
        <v>19483</v>
      </c>
      <c r="C12694" t="s">
        <v>19508</v>
      </c>
      <c r="D12694" t="s">
        <v>19623</v>
      </c>
      <c r="E12694" s="89">
        <v>0.22655026183745469</v>
      </c>
      <c r="F12694" s="89">
        <v>705353</v>
      </c>
      <c r="G12694" s="89">
        <v>8</v>
      </c>
      <c r="H12694" t="s">
        <v>19629</v>
      </c>
      <c r="I12694" s="89"/>
    </row>
    <row r="12695" x14ac:dyDescent="0.3">
      <c r="A12695" t="s">
        <v>16439</v>
      </c>
      <c r="B12695" t="s">
        <v>19483</v>
      </c>
      <c r="C12695" t="s">
        <v>19508</v>
      </c>
      <c r="D12695" t="s">
        <v>19624</v>
      </c>
      <c r="E12695" s="89">
        <v>0.54288736753489597</v>
      </c>
      <c r="F12695" s="89">
        <v>705353</v>
      </c>
      <c r="G12695" s="89">
        <v>8</v>
      </c>
      <c r="H12695" t="s">
        <v>19629</v>
      </c>
      <c r="I12695" s="89"/>
    </row>
    <row r="12696" x14ac:dyDescent="0.3">
      <c r="A12696" t="s">
        <v>16440</v>
      </c>
      <c r="B12696" t="s">
        <v>19476</v>
      </c>
      <c r="C12696" t="s">
        <v>19509</v>
      </c>
      <c r="D12696" t="s">
        <v>19630</v>
      </c>
      <c r="E12696" s="89">
        <v>0</v>
      </c>
      <c r="F12696" s="89">
        <v>705353</v>
      </c>
      <c r="G12696" s="89">
        <v>8</v>
      </c>
      <c r="H12696" t="s">
        <v>19630</v>
      </c>
      <c r="I12696" s="89"/>
    </row>
    <row r="12697" x14ac:dyDescent="0.3">
      <c r="A12697" t="s">
        <v>16441</v>
      </c>
      <c r="B12697" t="s">
        <v>19477</v>
      </c>
      <c r="C12697" t="s">
        <v>19509</v>
      </c>
      <c r="D12697" t="s">
        <v>19630</v>
      </c>
      <c r="E12697" s="89">
        <v>0</v>
      </c>
      <c r="F12697" s="89">
        <v>705353</v>
      </c>
      <c r="G12697" s="89">
        <v>8</v>
      </c>
      <c r="H12697" t="s">
        <v>19630</v>
      </c>
      <c r="I12697" s="89"/>
    </row>
    <row r="12698" x14ac:dyDescent="0.3">
      <c r="A12698" t="s">
        <v>16442</v>
      </c>
      <c r="B12698" t="s">
        <v>19478</v>
      </c>
      <c r="C12698" t="s">
        <v>19509</v>
      </c>
      <c r="D12698" t="s">
        <v>19630</v>
      </c>
      <c r="E12698" s="89">
        <v>0</v>
      </c>
      <c r="F12698" s="89">
        <v>705353</v>
      </c>
      <c r="G12698" s="89">
        <v>8</v>
      </c>
      <c r="H12698" t="s">
        <v>19630</v>
      </c>
      <c r="I12698" s="89"/>
    </row>
    <row r="12699" x14ac:dyDescent="0.3">
      <c r="A12699" t="s">
        <v>16443</v>
      </c>
      <c r="B12699" t="s">
        <v>19479</v>
      </c>
      <c r="C12699" t="s">
        <v>19509</v>
      </c>
      <c r="D12699" t="s">
        <v>19630</v>
      </c>
      <c r="E12699" s="89">
        <v>0</v>
      </c>
      <c r="F12699" s="89">
        <v>705353</v>
      </c>
      <c r="G12699" s="89">
        <v>8</v>
      </c>
      <c r="H12699" t="s">
        <v>19630</v>
      </c>
      <c r="I12699" s="89"/>
    </row>
    <row r="12700" x14ac:dyDescent="0.3">
      <c r="A12700" t="s">
        <v>16140</v>
      </c>
      <c r="B12700" t="s">
        <v>19483</v>
      </c>
      <c r="C12700" t="s">
        <v>19488</v>
      </c>
      <c r="D12700" t="s">
        <v>19614</v>
      </c>
      <c r="E12700" s="89">
        <v>1.4375538276376861E-2</v>
      </c>
      <c r="F12700" s="89">
        <v>705353</v>
      </c>
      <c r="G12700" s="89">
        <v>8</v>
      </c>
      <c r="H12700" t="s">
        <v>19629</v>
      </c>
      <c r="I12700" s="89"/>
    </row>
    <row r="12701" x14ac:dyDescent="0.3">
      <c r="A12701" t="s">
        <v>16141</v>
      </c>
      <c r="B12701" t="s">
        <v>19483</v>
      </c>
      <c r="C12701" t="s">
        <v>19488</v>
      </c>
      <c r="D12701" t="s">
        <v>19615</v>
      </c>
      <c r="E12701" s="89">
        <v>1.564789459257037E-2</v>
      </c>
      <c r="F12701" s="89">
        <v>705353</v>
      </c>
      <c r="G12701" s="89">
        <v>8</v>
      </c>
      <c r="H12701" t="s">
        <v>19629</v>
      </c>
      <c r="I12701" s="89"/>
    </row>
    <row r="12702" x14ac:dyDescent="0.3">
      <c r="A12702" t="s">
        <v>16142</v>
      </c>
      <c r="B12702" t="s">
        <v>19483</v>
      </c>
      <c r="C12702" t="s">
        <v>19488</v>
      </c>
      <c r="D12702" t="s">
        <v>19616</v>
      </c>
      <c r="E12702" s="89">
        <v>1.4599109331415691E-2</v>
      </c>
      <c r="F12702" s="89">
        <v>705353</v>
      </c>
      <c r="G12702" s="89">
        <v>8</v>
      </c>
      <c r="H12702" t="s">
        <v>19629</v>
      </c>
      <c r="I12702" s="89"/>
    </row>
    <row r="12703" x14ac:dyDescent="0.3">
      <c r="A12703" t="s">
        <v>16143</v>
      </c>
      <c r="B12703" t="s">
        <v>19483</v>
      </c>
      <c r="C12703" t="s">
        <v>19488</v>
      </c>
      <c r="D12703" t="s">
        <v>19617</v>
      </c>
      <c r="E12703" s="89">
        <v>1.5567572391041279E-2</v>
      </c>
      <c r="F12703" s="89">
        <v>705353</v>
      </c>
      <c r="G12703" s="89">
        <v>8</v>
      </c>
      <c r="H12703" t="s">
        <v>19629</v>
      </c>
      <c r="I12703" s="89"/>
    </row>
    <row r="12704" x14ac:dyDescent="0.3">
      <c r="A12704" t="s">
        <v>16144</v>
      </c>
      <c r="B12704" t="s">
        <v>19483</v>
      </c>
      <c r="C12704" t="s">
        <v>19488</v>
      </c>
      <c r="D12704" t="s">
        <v>19618</v>
      </c>
      <c r="E12704" s="89">
        <v>1.562308409570946E-2</v>
      </c>
      <c r="F12704" s="89">
        <v>705353</v>
      </c>
      <c r="G12704" s="89">
        <v>8</v>
      </c>
      <c r="H12704" t="s">
        <v>19629</v>
      </c>
      <c r="I12704" s="89"/>
    </row>
    <row r="12705" x14ac:dyDescent="0.3">
      <c r="A12705" t="s">
        <v>16145</v>
      </c>
      <c r="B12705" t="s">
        <v>19483</v>
      </c>
      <c r="C12705" t="s">
        <v>19488</v>
      </c>
      <c r="D12705" t="s">
        <v>19619</v>
      </c>
      <c r="E12705" s="89">
        <v>1.6241127233706319E-2</v>
      </c>
      <c r="F12705" s="89">
        <v>705353</v>
      </c>
      <c r="G12705" s="89">
        <v>8</v>
      </c>
      <c r="H12705" t="s">
        <v>19629</v>
      </c>
      <c r="I12705" s="89"/>
    </row>
    <row r="12706" x14ac:dyDescent="0.3">
      <c r="A12706" t="s">
        <v>16146</v>
      </c>
      <c r="B12706" t="s">
        <v>19483</v>
      </c>
      <c r="C12706" t="s">
        <v>19488</v>
      </c>
      <c r="D12706" t="s">
        <v>19620</v>
      </c>
      <c r="E12706" s="89">
        <v>1.5416871053505719E-2</v>
      </c>
      <c r="F12706" s="89">
        <v>705353</v>
      </c>
      <c r="G12706" s="89">
        <v>8</v>
      </c>
      <c r="H12706" t="s">
        <v>19629</v>
      </c>
      <c r="I12706" s="89"/>
    </row>
    <row r="12707" x14ac:dyDescent="0.3">
      <c r="A12707" t="s">
        <v>16147</v>
      </c>
      <c r="B12707" t="s">
        <v>19483</v>
      </c>
      <c r="C12707" t="s">
        <v>19488</v>
      </c>
      <c r="D12707" t="s">
        <v>19621</v>
      </c>
      <c r="E12707" s="89">
        <v>1.3010142390531909E-2</v>
      </c>
      <c r="F12707" s="89">
        <v>705353</v>
      </c>
      <c r="G12707" s="89">
        <v>8</v>
      </c>
      <c r="H12707" t="s">
        <v>19629</v>
      </c>
      <c r="I12707" s="89"/>
    </row>
    <row r="12708" x14ac:dyDescent="0.3">
      <c r="A12708" t="s">
        <v>16148</v>
      </c>
      <c r="B12708" t="s">
        <v>19483</v>
      </c>
      <c r="C12708" t="s">
        <v>19488</v>
      </c>
      <c r="D12708" t="s">
        <v>19622</v>
      </c>
      <c r="E12708" s="89">
        <v>1.529521504655704E-2</v>
      </c>
      <c r="F12708" s="89">
        <v>705353</v>
      </c>
      <c r="G12708" s="89">
        <v>8</v>
      </c>
      <c r="H12708" t="s">
        <v>19629</v>
      </c>
      <c r="I12708" s="89"/>
    </row>
    <row r="12709" x14ac:dyDescent="0.3">
      <c r="A12709" t="s">
        <v>16149</v>
      </c>
      <c r="B12709" t="s">
        <v>19483</v>
      </c>
      <c r="C12709" t="s">
        <v>19488</v>
      </c>
      <c r="D12709" t="s">
        <v>19623</v>
      </c>
      <c r="E12709" s="89">
        <v>4.2271546406898897E-2</v>
      </c>
      <c r="F12709" s="89">
        <v>705353</v>
      </c>
      <c r="G12709" s="89">
        <v>8</v>
      </c>
      <c r="H12709" t="s">
        <v>19629</v>
      </c>
      <c r="I12709" s="89"/>
    </row>
    <row r="12710" x14ac:dyDescent="0.3">
      <c r="A12710" t="s">
        <v>16150</v>
      </c>
      <c r="B12710" t="s">
        <v>19483</v>
      </c>
      <c r="C12710" t="s">
        <v>19488</v>
      </c>
      <c r="D12710" t="s">
        <v>19624</v>
      </c>
      <c r="E12710" s="89">
        <v>0.1081998711624122</v>
      </c>
      <c r="F12710" s="89">
        <v>705353</v>
      </c>
      <c r="G12710" s="89">
        <v>8</v>
      </c>
      <c r="H12710" t="s">
        <v>19629</v>
      </c>
      <c r="I12710" s="89"/>
    </row>
    <row r="12711" x14ac:dyDescent="0.3">
      <c r="A12711" t="s">
        <v>16207</v>
      </c>
      <c r="B12711" t="s">
        <v>19476</v>
      </c>
      <c r="C12711" t="s">
        <v>19499</v>
      </c>
      <c r="D12711" t="s">
        <v>19630</v>
      </c>
      <c r="E12711" s="89">
        <v>22838</v>
      </c>
      <c r="F12711" s="89">
        <v>705353</v>
      </c>
      <c r="G12711" s="89">
        <v>8</v>
      </c>
      <c r="H12711" t="s">
        <v>19630</v>
      </c>
      <c r="I12711" s="89"/>
    </row>
    <row r="12712" x14ac:dyDescent="0.3">
      <c r="A12712" t="s">
        <v>16208</v>
      </c>
      <c r="B12712" t="s">
        <v>19477</v>
      </c>
      <c r="C12712" t="s">
        <v>19499</v>
      </c>
      <c r="D12712" t="s">
        <v>19630</v>
      </c>
      <c r="E12712" s="89">
        <v>29251581369</v>
      </c>
      <c r="F12712" s="89">
        <v>705353</v>
      </c>
      <c r="G12712" s="89">
        <v>8</v>
      </c>
      <c r="H12712" t="s">
        <v>19630</v>
      </c>
      <c r="I12712" s="89"/>
    </row>
    <row r="12713" x14ac:dyDescent="0.3">
      <c r="A12713" t="s">
        <v>16209</v>
      </c>
      <c r="B12713" t="s">
        <v>19478</v>
      </c>
      <c r="C12713" t="s">
        <v>19499</v>
      </c>
      <c r="D12713" t="s">
        <v>19630</v>
      </c>
      <c r="E12713" s="89">
        <v>3.2378114220822762E-2</v>
      </c>
      <c r="F12713" s="89">
        <v>705353</v>
      </c>
      <c r="G12713" s="89">
        <v>8</v>
      </c>
      <c r="H12713" t="s">
        <v>19630</v>
      </c>
      <c r="I12713" s="89"/>
    </row>
    <row r="12714" x14ac:dyDescent="0.3">
      <c r="A12714" t="s">
        <v>16210</v>
      </c>
      <c r="B12714" t="s">
        <v>19479</v>
      </c>
      <c r="C12714" t="s">
        <v>19499</v>
      </c>
      <c r="D12714" t="s">
        <v>19630</v>
      </c>
      <c r="E12714" s="89">
        <v>41470.839946806773</v>
      </c>
      <c r="F12714" s="89">
        <v>705353</v>
      </c>
      <c r="G12714" s="89">
        <v>8</v>
      </c>
      <c r="H12714" t="s">
        <v>19630</v>
      </c>
      <c r="I12714" s="89"/>
    </row>
    <row r="12715" x14ac:dyDescent="0.3">
      <c r="A12715" t="s">
        <v>16459</v>
      </c>
      <c r="B12715" t="s">
        <v>19476</v>
      </c>
      <c r="C12715" t="s">
        <v>19511</v>
      </c>
      <c r="D12715" t="s">
        <v>19630</v>
      </c>
      <c r="E12715" s="89">
        <v>3064</v>
      </c>
      <c r="F12715" s="89">
        <v>705353</v>
      </c>
      <c r="G12715" s="89">
        <v>8</v>
      </c>
      <c r="H12715" t="s">
        <v>19630</v>
      </c>
      <c r="I12715" s="89"/>
    </row>
    <row r="12716" x14ac:dyDescent="0.3">
      <c r="A12716" t="s">
        <v>16460</v>
      </c>
      <c r="B12716" t="s">
        <v>19477</v>
      </c>
      <c r="C12716" t="s">
        <v>19511</v>
      </c>
      <c r="D12716" t="s">
        <v>19630</v>
      </c>
      <c r="E12716" s="89">
        <v>157897453.296875</v>
      </c>
      <c r="F12716" s="89">
        <v>705353</v>
      </c>
      <c r="G12716" s="89">
        <v>8</v>
      </c>
      <c r="H12716" t="s">
        <v>19630</v>
      </c>
      <c r="I12716" s="89"/>
    </row>
    <row r="12717" x14ac:dyDescent="0.3">
      <c r="A12717" t="s">
        <v>16461</v>
      </c>
      <c r="B12717" t="s">
        <v>19478</v>
      </c>
      <c r="C12717" t="s">
        <v>19511</v>
      </c>
      <c r="D12717" t="s">
        <v>19630</v>
      </c>
      <c r="E12717" s="89">
        <v>4.3439242478588739E-3</v>
      </c>
      <c r="F12717" s="89">
        <v>705353</v>
      </c>
      <c r="G12717" s="89">
        <v>8</v>
      </c>
      <c r="H12717" t="s">
        <v>19630</v>
      </c>
      <c r="I12717" s="89"/>
    </row>
    <row r="12718" x14ac:dyDescent="0.3">
      <c r="A12718" t="s">
        <v>16462</v>
      </c>
      <c r="B12718" t="s">
        <v>19479</v>
      </c>
      <c r="C12718" t="s">
        <v>19511</v>
      </c>
      <c r="D12718" t="s">
        <v>19630</v>
      </c>
      <c r="E12718" s="89">
        <v>223.85593213167729</v>
      </c>
      <c r="F12718" s="89">
        <v>705353</v>
      </c>
      <c r="G12718" s="89">
        <v>8</v>
      </c>
      <c r="H12718" t="s">
        <v>19630</v>
      </c>
      <c r="I12718" s="89"/>
    </row>
    <row r="12719" x14ac:dyDescent="0.3">
      <c r="A12719" t="s">
        <v>16463</v>
      </c>
      <c r="B12719" t="s">
        <v>19483</v>
      </c>
      <c r="C12719" t="s">
        <v>19511</v>
      </c>
      <c r="D12719" t="s">
        <v>19614</v>
      </c>
      <c r="E12719" s="89">
        <v>2.6782281164607839E-2</v>
      </c>
      <c r="F12719" s="89">
        <v>705353</v>
      </c>
      <c r="G12719" s="89">
        <v>8</v>
      </c>
      <c r="H12719" t="s">
        <v>19629</v>
      </c>
      <c r="I12719" s="89"/>
    </row>
    <row r="12720" x14ac:dyDescent="0.3">
      <c r="A12720" t="s">
        <v>16464</v>
      </c>
      <c r="B12720" t="s">
        <v>19483</v>
      </c>
      <c r="C12720" t="s">
        <v>19511</v>
      </c>
      <c r="D12720" t="s">
        <v>19615</v>
      </c>
      <c r="E12720" s="89">
        <v>2.767187565474831E-2</v>
      </c>
      <c r="F12720" s="89">
        <v>705353</v>
      </c>
      <c r="G12720" s="89">
        <v>8</v>
      </c>
      <c r="H12720" t="s">
        <v>19629</v>
      </c>
      <c r="I12720" s="89"/>
    </row>
    <row r="12721" x14ac:dyDescent="0.3">
      <c r="A12721" t="s">
        <v>16465</v>
      </c>
      <c r="B12721" t="s">
        <v>19483</v>
      </c>
      <c r="C12721" t="s">
        <v>19511</v>
      </c>
      <c r="D12721" t="s">
        <v>19616</v>
      </c>
      <c r="E12721" s="89">
        <v>2.6782281164607839E-2</v>
      </c>
      <c r="F12721" s="89">
        <v>705353</v>
      </c>
      <c r="G12721" s="89">
        <v>8</v>
      </c>
      <c r="H12721" t="s">
        <v>19629</v>
      </c>
      <c r="I12721" s="89"/>
    </row>
    <row r="12722" x14ac:dyDescent="0.3">
      <c r="A12722" t="s">
        <v>16466</v>
      </c>
      <c r="B12722" t="s">
        <v>19483</v>
      </c>
      <c r="C12722" t="s">
        <v>19511</v>
      </c>
      <c r="D12722" t="s">
        <v>19617</v>
      </c>
      <c r="E12722" s="89">
        <v>2.767187565474831E-2</v>
      </c>
      <c r="F12722" s="89">
        <v>705353</v>
      </c>
      <c r="G12722" s="89">
        <v>8</v>
      </c>
      <c r="H12722" t="s">
        <v>19629</v>
      </c>
      <c r="I12722" s="89"/>
    </row>
    <row r="12723" x14ac:dyDescent="0.3">
      <c r="A12723" t="s">
        <v>16467</v>
      </c>
      <c r="B12723" t="s">
        <v>19483</v>
      </c>
      <c r="C12723" t="s">
        <v>19511</v>
      </c>
      <c r="D12723" t="s">
        <v>19618</v>
      </c>
      <c r="E12723" s="89">
        <v>2.6817309454021668E-2</v>
      </c>
      <c r="F12723" s="89">
        <v>705353</v>
      </c>
      <c r="G12723" s="89">
        <v>8</v>
      </c>
      <c r="H12723" t="s">
        <v>19629</v>
      </c>
      <c r="I12723" s="89"/>
    </row>
    <row r="12724" x14ac:dyDescent="0.3">
      <c r="A12724" t="s">
        <v>16468</v>
      </c>
      <c r="B12724" t="s">
        <v>19483</v>
      </c>
      <c r="C12724" t="s">
        <v>19511</v>
      </c>
      <c r="D12724" t="s">
        <v>19619</v>
      </c>
      <c r="E12724" s="89">
        <v>2.7524635454627321E-2</v>
      </c>
      <c r="F12724" s="89">
        <v>705353</v>
      </c>
      <c r="G12724" s="89">
        <v>8</v>
      </c>
      <c r="H12724" t="s">
        <v>19629</v>
      </c>
      <c r="I12724" s="89"/>
    </row>
    <row r="12725" x14ac:dyDescent="0.3">
      <c r="A12725" t="s">
        <v>16469</v>
      </c>
      <c r="B12725" t="s">
        <v>19483</v>
      </c>
      <c r="C12725" t="s">
        <v>19511</v>
      </c>
      <c r="D12725" t="s">
        <v>19620</v>
      </c>
      <c r="E12725" s="89">
        <v>2.6134463519006591E-2</v>
      </c>
      <c r="F12725" s="89">
        <v>705353</v>
      </c>
      <c r="G12725" s="89">
        <v>8</v>
      </c>
      <c r="H12725" t="s">
        <v>19629</v>
      </c>
      <c r="I12725" s="89"/>
    </row>
    <row r="12726" x14ac:dyDescent="0.3">
      <c r="A12726" t="s">
        <v>16470</v>
      </c>
      <c r="B12726" t="s">
        <v>19483</v>
      </c>
      <c r="C12726" t="s">
        <v>19511</v>
      </c>
      <c r="D12726" t="s">
        <v>19621</v>
      </c>
      <c r="E12726" s="89">
        <v>2.494474156751212E-2</v>
      </c>
      <c r="F12726" s="89">
        <v>705353</v>
      </c>
      <c r="G12726" s="89">
        <v>8</v>
      </c>
      <c r="H12726" t="s">
        <v>19629</v>
      </c>
      <c r="I12726" s="89"/>
    </row>
    <row r="12727" x14ac:dyDescent="0.3">
      <c r="A12727" t="s">
        <v>16471</v>
      </c>
      <c r="B12727" t="s">
        <v>19483</v>
      </c>
      <c r="C12727" t="s">
        <v>19511</v>
      </c>
      <c r="D12727" t="s">
        <v>19622</v>
      </c>
      <c r="E12727" s="89">
        <v>2.6771565487362921E-2</v>
      </c>
      <c r="F12727" s="89">
        <v>705353</v>
      </c>
      <c r="G12727" s="89">
        <v>8</v>
      </c>
      <c r="H12727" t="s">
        <v>19629</v>
      </c>
      <c r="I12727" s="89"/>
    </row>
    <row r="12728" x14ac:dyDescent="0.3">
      <c r="A12728" t="s">
        <v>16472</v>
      </c>
      <c r="B12728" t="s">
        <v>19483</v>
      </c>
      <c r="C12728" t="s">
        <v>19511</v>
      </c>
      <c r="D12728" t="s">
        <v>19623</v>
      </c>
      <c r="E12728" s="89">
        <v>9.5694613483931851E-2</v>
      </c>
      <c r="F12728" s="89">
        <v>705353</v>
      </c>
      <c r="G12728" s="89">
        <v>8</v>
      </c>
      <c r="H12728" t="s">
        <v>19629</v>
      </c>
      <c r="I12728" s="89"/>
    </row>
    <row r="12729" x14ac:dyDescent="0.3">
      <c r="A12729" t="s">
        <v>16473</v>
      </c>
      <c r="B12729" t="s">
        <v>19483</v>
      </c>
      <c r="C12729" t="s">
        <v>19511</v>
      </c>
      <c r="D12729" t="s">
        <v>19624</v>
      </c>
      <c r="E12729" s="89">
        <v>0.20665988449122069</v>
      </c>
      <c r="F12729" s="89">
        <v>705353</v>
      </c>
      <c r="G12729" s="89">
        <v>8</v>
      </c>
      <c r="H12729" t="s">
        <v>19629</v>
      </c>
      <c r="I12729" s="89"/>
    </row>
    <row r="12730" x14ac:dyDescent="0.3">
      <c r="A12730" t="s">
        <v>16474</v>
      </c>
      <c r="B12730" t="s">
        <v>19476</v>
      </c>
      <c r="C12730" t="s">
        <v>19512</v>
      </c>
      <c r="D12730" t="s">
        <v>19630</v>
      </c>
      <c r="E12730" s="89">
        <v>28017</v>
      </c>
      <c r="F12730" s="89">
        <v>705353</v>
      </c>
      <c r="G12730" s="89">
        <v>8</v>
      </c>
      <c r="H12730" t="s">
        <v>19630</v>
      </c>
      <c r="I12730" s="89"/>
    </row>
    <row r="12731" x14ac:dyDescent="0.3">
      <c r="A12731" t="s">
        <v>16475</v>
      </c>
      <c r="B12731" t="s">
        <v>19477</v>
      </c>
      <c r="C12731" t="s">
        <v>19512</v>
      </c>
      <c r="D12731" t="s">
        <v>19630</v>
      </c>
      <c r="E12731" s="89">
        <v>4795324078</v>
      </c>
      <c r="F12731" s="89">
        <v>705353</v>
      </c>
      <c r="G12731" s="89">
        <v>8</v>
      </c>
      <c r="H12731" t="s">
        <v>19630</v>
      </c>
      <c r="I12731" s="89"/>
    </row>
    <row r="12732" x14ac:dyDescent="0.3">
      <c r="A12732" t="s">
        <v>16476</v>
      </c>
      <c r="B12732" t="s">
        <v>19478</v>
      </c>
      <c r="C12732" t="s">
        <v>19512</v>
      </c>
      <c r="D12732" t="s">
        <v>19630</v>
      </c>
      <c r="E12732" s="89">
        <v>3.9720537092774823E-2</v>
      </c>
      <c r="F12732" s="89">
        <v>705353</v>
      </c>
      <c r="G12732" s="89">
        <v>8</v>
      </c>
      <c r="H12732" t="s">
        <v>19630</v>
      </c>
      <c r="I12732" s="89"/>
    </row>
    <row r="12733" x14ac:dyDescent="0.3">
      <c r="A12733" t="s">
        <v>16477</v>
      </c>
      <c r="B12733" t="s">
        <v>19479</v>
      </c>
      <c r="C12733" t="s">
        <v>19512</v>
      </c>
      <c r="D12733" t="s">
        <v>19630</v>
      </c>
      <c r="E12733" s="89">
        <v>6798.4740661767937</v>
      </c>
      <c r="F12733" s="89">
        <v>705353</v>
      </c>
      <c r="G12733" s="89">
        <v>8</v>
      </c>
      <c r="H12733" t="s">
        <v>19630</v>
      </c>
      <c r="I12733" s="89"/>
    </row>
    <row r="12734" x14ac:dyDescent="0.3">
      <c r="A12734" t="s">
        <v>16478</v>
      </c>
      <c r="B12734" t="s">
        <v>19483</v>
      </c>
      <c r="C12734" t="s">
        <v>19512</v>
      </c>
      <c r="D12734" t="s">
        <v>19614</v>
      </c>
      <c r="E12734" s="89">
        <v>8.5466389082487493E-2</v>
      </c>
      <c r="F12734" s="89">
        <v>705353</v>
      </c>
      <c r="G12734" s="89">
        <v>8</v>
      </c>
      <c r="H12734" t="s">
        <v>19629</v>
      </c>
      <c r="I12734" s="89"/>
    </row>
    <row r="12735" x14ac:dyDescent="0.3">
      <c r="A12735" t="s">
        <v>16479</v>
      </c>
      <c r="B12735" t="s">
        <v>19483</v>
      </c>
      <c r="C12735" t="s">
        <v>19512</v>
      </c>
      <c r="D12735" t="s">
        <v>19615</v>
      </c>
      <c r="E12735" s="89">
        <v>8.8616868124122034E-2</v>
      </c>
      <c r="F12735" s="89">
        <v>705353</v>
      </c>
      <c r="G12735" s="89">
        <v>8</v>
      </c>
      <c r="H12735" t="s">
        <v>19629</v>
      </c>
      <c r="I12735" s="89"/>
    </row>
    <row r="12736" x14ac:dyDescent="0.3">
      <c r="A12736" t="s">
        <v>16480</v>
      </c>
      <c r="B12736" t="s">
        <v>19483</v>
      </c>
      <c r="C12736" t="s">
        <v>19512</v>
      </c>
      <c r="D12736" t="s">
        <v>19616</v>
      </c>
      <c r="E12736" s="89">
        <v>8.5466389082487493E-2</v>
      </c>
      <c r="F12736" s="89">
        <v>705353</v>
      </c>
      <c r="G12736" s="89">
        <v>8</v>
      </c>
      <c r="H12736" t="s">
        <v>19629</v>
      </c>
      <c r="I12736" s="89"/>
    </row>
    <row r="12737" x14ac:dyDescent="0.3">
      <c r="A12737" t="s">
        <v>16481</v>
      </c>
      <c r="B12737" t="s">
        <v>19483</v>
      </c>
      <c r="C12737" t="s">
        <v>19512</v>
      </c>
      <c r="D12737" t="s">
        <v>19617</v>
      </c>
      <c r="E12737" s="89">
        <v>8.8440553231705854E-2</v>
      </c>
      <c r="F12737" s="89">
        <v>705353</v>
      </c>
      <c r="G12737" s="89">
        <v>8</v>
      </c>
      <c r="H12737" t="s">
        <v>19629</v>
      </c>
      <c r="I12737" s="89"/>
    </row>
    <row r="12738" x14ac:dyDescent="0.3">
      <c r="A12738" t="s">
        <v>16482</v>
      </c>
      <c r="B12738" t="s">
        <v>19483</v>
      </c>
      <c r="C12738" t="s">
        <v>19512</v>
      </c>
      <c r="D12738" t="s">
        <v>19618</v>
      </c>
      <c r="E12738" s="89">
        <v>7.9913835269868408E-2</v>
      </c>
      <c r="F12738" s="89">
        <v>705353</v>
      </c>
      <c r="G12738" s="89">
        <v>8</v>
      </c>
      <c r="H12738" t="s">
        <v>19629</v>
      </c>
      <c r="I12738" s="89"/>
    </row>
    <row r="12739" x14ac:dyDescent="0.3">
      <c r="A12739" t="s">
        <v>16483</v>
      </c>
      <c r="B12739" t="s">
        <v>19483</v>
      </c>
      <c r="C12739" t="s">
        <v>19512</v>
      </c>
      <c r="D12739" t="s">
        <v>19619</v>
      </c>
      <c r="E12739" s="89">
        <v>8.2116378242390584E-2</v>
      </c>
      <c r="F12739" s="89">
        <v>705353</v>
      </c>
      <c r="G12739" s="89">
        <v>8</v>
      </c>
      <c r="H12739" t="s">
        <v>19629</v>
      </c>
      <c r="I12739" s="89"/>
    </row>
    <row r="12740" x14ac:dyDescent="0.3">
      <c r="A12740" t="s">
        <v>16484</v>
      </c>
      <c r="B12740" t="s">
        <v>19483</v>
      </c>
      <c r="C12740" t="s">
        <v>19512</v>
      </c>
      <c r="D12740" t="s">
        <v>19620</v>
      </c>
      <c r="E12740" s="89">
        <v>7.844198724511979E-2</v>
      </c>
      <c r="F12740" s="89">
        <v>705353</v>
      </c>
      <c r="G12740" s="89">
        <v>8</v>
      </c>
      <c r="H12740" t="s">
        <v>19629</v>
      </c>
      <c r="I12740" s="89"/>
    </row>
    <row r="12741" x14ac:dyDescent="0.3">
      <c r="A12741" t="s">
        <v>16485</v>
      </c>
      <c r="B12741" t="s">
        <v>19483</v>
      </c>
      <c r="C12741" t="s">
        <v>19512</v>
      </c>
      <c r="D12741" t="s">
        <v>19621</v>
      </c>
      <c r="E12741" s="89">
        <v>7.1549773363362865E-2</v>
      </c>
      <c r="F12741" s="89">
        <v>705353</v>
      </c>
      <c r="G12741" s="89">
        <v>8</v>
      </c>
      <c r="H12741" t="s">
        <v>19629</v>
      </c>
      <c r="I12741" s="89"/>
    </row>
    <row r="12742" x14ac:dyDescent="0.3">
      <c r="A12742" t="s">
        <v>16486</v>
      </c>
      <c r="B12742" t="s">
        <v>19483</v>
      </c>
      <c r="C12742" t="s">
        <v>19512</v>
      </c>
      <c r="D12742" t="s">
        <v>19622</v>
      </c>
      <c r="E12742" s="89">
        <v>8.032843136563908E-2</v>
      </c>
      <c r="F12742" s="89">
        <v>705353</v>
      </c>
      <c r="G12742" s="89">
        <v>8</v>
      </c>
      <c r="H12742" t="s">
        <v>19629</v>
      </c>
      <c r="I12742" s="89"/>
    </row>
    <row r="12743" x14ac:dyDescent="0.3">
      <c r="A12743" t="s">
        <v>16487</v>
      </c>
      <c r="B12743" t="s">
        <v>19483</v>
      </c>
      <c r="C12743" t="s">
        <v>19512</v>
      </c>
      <c r="D12743" t="s">
        <v>19623</v>
      </c>
      <c r="E12743" s="89">
        <v>0.2957145682937844</v>
      </c>
      <c r="F12743" s="89">
        <v>705353</v>
      </c>
      <c r="G12743" s="89">
        <v>8</v>
      </c>
      <c r="H12743" t="s">
        <v>19629</v>
      </c>
      <c r="I12743" s="89"/>
    </row>
    <row r="12744" x14ac:dyDescent="0.3">
      <c r="A12744" t="s">
        <v>16488</v>
      </c>
      <c r="B12744" t="s">
        <v>19483</v>
      </c>
      <c r="C12744" t="s">
        <v>19512</v>
      </c>
      <c r="D12744" t="s">
        <v>19624</v>
      </c>
      <c r="E12744" s="89">
        <v>0.6728595544700845</v>
      </c>
      <c r="F12744" s="89">
        <v>705353</v>
      </c>
      <c r="G12744" s="89">
        <v>8</v>
      </c>
      <c r="H12744" t="s">
        <v>19629</v>
      </c>
      <c r="I12744" s="89"/>
    </row>
    <row r="12745" x14ac:dyDescent="0.3">
      <c r="A12745" t="s">
        <v>16489</v>
      </c>
      <c r="B12745" t="s">
        <v>19476</v>
      </c>
      <c r="C12745" t="s">
        <v>19513</v>
      </c>
      <c r="D12745" t="s">
        <v>19630</v>
      </c>
      <c r="E12745" s="89">
        <v>1092</v>
      </c>
      <c r="F12745" s="89">
        <v>705353</v>
      </c>
      <c r="G12745" s="89">
        <v>8</v>
      </c>
      <c r="H12745" t="s">
        <v>19630</v>
      </c>
      <c r="I12745" s="89"/>
    </row>
    <row r="12746" x14ac:dyDescent="0.3">
      <c r="A12746" t="s">
        <v>16490</v>
      </c>
      <c r="B12746" t="s">
        <v>19477</v>
      </c>
      <c r="C12746" t="s">
        <v>19513</v>
      </c>
      <c r="D12746" t="s">
        <v>19630</v>
      </c>
      <c r="E12746" s="89">
        <v>40950000</v>
      </c>
      <c r="F12746" s="89">
        <v>705353</v>
      </c>
      <c r="G12746" s="89">
        <v>8</v>
      </c>
      <c r="H12746" t="s">
        <v>19630</v>
      </c>
      <c r="I12746" s="89"/>
    </row>
    <row r="12747" x14ac:dyDescent="0.3">
      <c r="A12747" t="s">
        <v>16491</v>
      </c>
      <c r="B12747" t="s">
        <v>19478</v>
      </c>
      <c r="C12747" t="s">
        <v>19513</v>
      </c>
      <c r="D12747" t="s">
        <v>19630</v>
      </c>
      <c r="E12747" s="89">
        <v>1.5481609917303821E-3</v>
      </c>
      <c r="F12747" s="89">
        <v>705353</v>
      </c>
      <c r="G12747" s="89">
        <v>8</v>
      </c>
      <c r="H12747" t="s">
        <v>19630</v>
      </c>
      <c r="I12747" s="89"/>
    </row>
    <row r="12748" x14ac:dyDescent="0.3">
      <c r="A12748" t="s">
        <v>16492</v>
      </c>
      <c r="B12748" t="s">
        <v>19479</v>
      </c>
      <c r="C12748" t="s">
        <v>19513</v>
      </c>
      <c r="D12748" t="s">
        <v>19630</v>
      </c>
      <c r="E12748" s="89">
        <v>58.056037189889317</v>
      </c>
      <c r="F12748" s="89">
        <v>705353</v>
      </c>
      <c r="G12748" s="89">
        <v>8</v>
      </c>
      <c r="H12748" t="s">
        <v>19630</v>
      </c>
      <c r="I12748" s="89"/>
    </row>
    <row r="12749" x14ac:dyDescent="0.3">
      <c r="A12749" t="s">
        <v>16493</v>
      </c>
      <c r="B12749" t="s">
        <v>19483</v>
      </c>
      <c r="C12749" t="s">
        <v>19513</v>
      </c>
      <c r="D12749" t="s">
        <v>19614</v>
      </c>
      <c r="E12749" s="89">
        <v>1.7789309455976069E-2</v>
      </c>
      <c r="F12749" s="89">
        <v>705353</v>
      </c>
      <c r="G12749" s="89">
        <v>8</v>
      </c>
      <c r="H12749" t="s">
        <v>19629</v>
      </c>
      <c r="I12749" s="89"/>
    </row>
    <row r="12750" x14ac:dyDescent="0.3">
      <c r="A12750" t="s">
        <v>16494</v>
      </c>
      <c r="B12750" t="s">
        <v>19483</v>
      </c>
      <c r="C12750" t="s">
        <v>19513</v>
      </c>
      <c r="D12750" t="s">
        <v>19615</v>
      </c>
      <c r="E12750" s="89">
        <v>1.7789309455976069E-2</v>
      </c>
      <c r="F12750" s="89">
        <v>705353</v>
      </c>
      <c r="G12750" s="89">
        <v>8</v>
      </c>
      <c r="H12750" t="s">
        <v>19629</v>
      </c>
      <c r="I12750" s="89"/>
    </row>
    <row r="12751" x14ac:dyDescent="0.3">
      <c r="A12751" t="s">
        <v>16495</v>
      </c>
      <c r="B12751" t="s">
        <v>19483</v>
      </c>
      <c r="C12751" t="s">
        <v>19513</v>
      </c>
      <c r="D12751" t="s">
        <v>19616</v>
      </c>
      <c r="E12751" s="89">
        <v>1.7789309455976069E-2</v>
      </c>
      <c r="F12751" s="89">
        <v>705353</v>
      </c>
      <c r="G12751" s="89">
        <v>8</v>
      </c>
      <c r="H12751" t="s">
        <v>19629</v>
      </c>
      <c r="I12751" s="89"/>
    </row>
    <row r="12752" x14ac:dyDescent="0.3">
      <c r="A12752" t="s">
        <v>16496</v>
      </c>
      <c r="B12752" t="s">
        <v>19483</v>
      </c>
      <c r="C12752" t="s">
        <v>19513</v>
      </c>
      <c r="D12752" t="s">
        <v>19617</v>
      </c>
      <c r="E12752" s="89">
        <v>1.7789309455976069E-2</v>
      </c>
      <c r="F12752" s="89">
        <v>705353</v>
      </c>
      <c r="G12752" s="89">
        <v>8</v>
      </c>
      <c r="H12752" t="s">
        <v>19629</v>
      </c>
      <c r="I12752" s="89"/>
    </row>
    <row r="12753" x14ac:dyDescent="0.3">
      <c r="A12753" t="s">
        <v>16497</v>
      </c>
      <c r="B12753" t="s">
        <v>19483</v>
      </c>
      <c r="C12753" t="s">
        <v>19513</v>
      </c>
      <c r="D12753" t="s">
        <v>19618</v>
      </c>
      <c r="E12753" s="89">
        <v>1.746607637185681E-2</v>
      </c>
      <c r="F12753" s="89">
        <v>705353</v>
      </c>
      <c r="G12753" s="89">
        <v>8</v>
      </c>
      <c r="H12753" t="s">
        <v>19629</v>
      </c>
      <c r="I12753" s="89"/>
    </row>
    <row r="12754" x14ac:dyDescent="0.3">
      <c r="A12754" t="s">
        <v>16498</v>
      </c>
      <c r="B12754" t="s">
        <v>19483</v>
      </c>
      <c r="C12754" t="s">
        <v>19513</v>
      </c>
      <c r="D12754" t="s">
        <v>19619</v>
      </c>
      <c r="E12754" s="89">
        <v>1.7690925671135529E-2</v>
      </c>
      <c r="F12754" s="89">
        <v>705353</v>
      </c>
      <c r="G12754" s="89">
        <v>8</v>
      </c>
      <c r="H12754" t="s">
        <v>19629</v>
      </c>
      <c r="I12754" s="89"/>
    </row>
    <row r="12755" x14ac:dyDescent="0.3">
      <c r="A12755" t="s">
        <v>16499</v>
      </c>
      <c r="B12755" t="s">
        <v>19483</v>
      </c>
      <c r="C12755" t="s">
        <v>19513</v>
      </c>
      <c r="D12755" t="s">
        <v>19620</v>
      </c>
      <c r="E12755" s="89">
        <v>1.723385485496539E-2</v>
      </c>
      <c r="F12755" s="89">
        <v>705353</v>
      </c>
      <c r="G12755" s="89">
        <v>8</v>
      </c>
      <c r="H12755" t="s">
        <v>19629</v>
      </c>
      <c r="I12755" s="89"/>
    </row>
    <row r="12756" x14ac:dyDescent="0.3">
      <c r="A12756" t="s">
        <v>16500</v>
      </c>
      <c r="B12756" t="s">
        <v>19483</v>
      </c>
      <c r="C12756" t="s">
        <v>19513</v>
      </c>
      <c r="D12756" t="s">
        <v>19621</v>
      </c>
      <c r="E12756" s="89">
        <v>1.451392637602514E-2</v>
      </c>
      <c r="F12756" s="89">
        <v>705353</v>
      </c>
      <c r="G12756" s="89">
        <v>8</v>
      </c>
      <c r="H12756" t="s">
        <v>19629</v>
      </c>
      <c r="I12756" s="89"/>
    </row>
    <row r="12757" x14ac:dyDescent="0.3">
      <c r="A12757" t="s">
        <v>16501</v>
      </c>
      <c r="B12757" t="s">
        <v>19483</v>
      </c>
      <c r="C12757" t="s">
        <v>19513</v>
      </c>
      <c r="D12757" t="s">
        <v>19622</v>
      </c>
      <c r="E12757" s="89">
        <v>1.8168909894850632E-2</v>
      </c>
      <c r="F12757" s="89">
        <v>705353</v>
      </c>
      <c r="G12757" s="89">
        <v>8</v>
      </c>
      <c r="H12757" t="s">
        <v>19629</v>
      </c>
      <c r="I12757" s="89"/>
    </row>
    <row r="12758" x14ac:dyDescent="0.3">
      <c r="A12758" t="s">
        <v>16502</v>
      </c>
      <c r="B12758" t="s">
        <v>19483</v>
      </c>
      <c r="C12758" t="s">
        <v>19513</v>
      </c>
      <c r="D12758" t="s">
        <v>19623</v>
      </c>
      <c r="E12758" s="89">
        <v>5.3599453428506902E-2</v>
      </c>
      <c r="F12758" s="89">
        <v>705353</v>
      </c>
      <c r="G12758" s="89">
        <v>8</v>
      </c>
      <c r="H12758" t="s">
        <v>19629</v>
      </c>
      <c r="I12758" s="89"/>
    </row>
    <row r="12759" x14ac:dyDescent="0.3">
      <c r="A12759" t="s">
        <v>16503</v>
      </c>
      <c r="B12759" t="s">
        <v>19483</v>
      </c>
      <c r="C12759" t="s">
        <v>19513</v>
      </c>
      <c r="D12759" t="s">
        <v>19624</v>
      </c>
      <c r="E12759" s="89">
        <v>0.1405789603904721</v>
      </c>
      <c r="F12759" s="89">
        <v>705353</v>
      </c>
      <c r="G12759" s="89">
        <v>8</v>
      </c>
      <c r="H12759" t="s">
        <v>19629</v>
      </c>
      <c r="I12759" s="89"/>
    </row>
    <row r="12760" x14ac:dyDescent="0.3">
      <c r="A12760" t="s">
        <v>16504</v>
      </c>
      <c r="B12760" t="s">
        <v>19476</v>
      </c>
      <c r="C12760" t="s">
        <v>19514</v>
      </c>
      <c r="D12760" t="s">
        <v>19630</v>
      </c>
      <c r="E12760" s="89">
        <v>5493</v>
      </c>
      <c r="F12760" s="89">
        <v>705353</v>
      </c>
      <c r="G12760" s="89">
        <v>8</v>
      </c>
      <c r="H12760" t="s">
        <v>19630</v>
      </c>
      <c r="I12760" s="89"/>
    </row>
    <row r="12761" x14ac:dyDescent="0.3">
      <c r="A12761" t="s">
        <v>16505</v>
      </c>
      <c r="B12761" t="s">
        <v>19477</v>
      </c>
      <c r="C12761" t="s">
        <v>19514</v>
      </c>
      <c r="D12761" t="s">
        <v>19630</v>
      </c>
      <c r="E12761" s="89">
        <v>211166673.265625</v>
      </c>
      <c r="F12761" s="89">
        <v>705353</v>
      </c>
      <c r="G12761" s="89">
        <v>8</v>
      </c>
      <c r="H12761" t="s">
        <v>19630</v>
      </c>
      <c r="I12761" s="89"/>
    </row>
    <row r="12762" x14ac:dyDescent="0.3">
      <c r="A12762" t="s">
        <v>16506</v>
      </c>
      <c r="B12762" t="s">
        <v>19478</v>
      </c>
      <c r="C12762" t="s">
        <v>19514</v>
      </c>
      <c r="D12762" t="s">
        <v>19630</v>
      </c>
      <c r="E12762" s="89">
        <v>7.7875900435668381E-3</v>
      </c>
      <c r="F12762" s="89">
        <v>705353</v>
      </c>
      <c r="G12762" s="89">
        <v>8</v>
      </c>
      <c r="H12762" t="s">
        <v>19630</v>
      </c>
      <c r="I12762" s="89"/>
    </row>
    <row r="12763" x14ac:dyDescent="0.3">
      <c r="A12763" t="s">
        <v>16507</v>
      </c>
      <c r="B12763" t="s">
        <v>19479</v>
      </c>
      <c r="C12763" t="s">
        <v>19514</v>
      </c>
      <c r="D12763" t="s">
        <v>19630</v>
      </c>
      <c r="E12763" s="89">
        <v>299.37729514955629</v>
      </c>
      <c r="F12763" s="89">
        <v>705353</v>
      </c>
      <c r="G12763" s="89">
        <v>8</v>
      </c>
      <c r="H12763" t="s">
        <v>19630</v>
      </c>
      <c r="I12763" s="89"/>
    </row>
    <row r="12764" x14ac:dyDescent="0.3">
      <c r="A12764" t="s">
        <v>16508</v>
      </c>
      <c r="B12764" t="s">
        <v>19483</v>
      </c>
      <c r="C12764" t="s">
        <v>19514</v>
      </c>
      <c r="D12764" t="s">
        <v>19614</v>
      </c>
      <c r="E12764" s="89">
        <v>1.9578365809083231E-2</v>
      </c>
      <c r="F12764" s="89">
        <v>705353</v>
      </c>
      <c r="G12764" s="89">
        <v>8</v>
      </c>
      <c r="H12764" t="s">
        <v>19629</v>
      </c>
      <c r="I12764" s="89"/>
    </row>
    <row r="12765" x14ac:dyDescent="0.3">
      <c r="A12765" t="s">
        <v>16509</v>
      </c>
      <c r="B12765" t="s">
        <v>19483</v>
      </c>
      <c r="C12765" t="s">
        <v>19514</v>
      </c>
      <c r="D12765" t="s">
        <v>19615</v>
      </c>
      <c r="E12765" s="89">
        <v>2.1730064992032099E-2</v>
      </c>
      <c r="F12765" s="89">
        <v>705353</v>
      </c>
      <c r="G12765" s="89">
        <v>8</v>
      </c>
      <c r="H12765" t="s">
        <v>19629</v>
      </c>
      <c r="I12765" s="89"/>
    </row>
    <row r="12766" x14ac:dyDescent="0.3">
      <c r="A12766" t="s">
        <v>16510</v>
      </c>
      <c r="B12766" t="s">
        <v>19483</v>
      </c>
      <c r="C12766" t="s">
        <v>19514</v>
      </c>
      <c r="D12766" t="s">
        <v>19616</v>
      </c>
      <c r="E12766" s="89">
        <v>1.9578365809083231E-2</v>
      </c>
      <c r="F12766" s="89">
        <v>705353</v>
      </c>
      <c r="G12766" s="89">
        <v>8</v>
      </c>
      <c r="H12766" t="s">
        <v>19629</v>
      </c>
      <c r="I12766" s="89"/>
    </row>
    <row r="12767" x14ac:dyDescent="0.3">
      <c r="A12767" t="s">
        <v>16511</v>
      </c>
      <c r="B12767" t="s">
        <v>19483</v>
      </c>
      <c r="C12767" t="s">
        <v>19514</v>
      </c>
      <c r="D12767" t="s">
        <v>19617</v>
      </c>
      <c r="E12767" s="89">
        <v>2.1575880483483859E-2</v>
      </c>
      <c r="F12767" s="89">
        <v>705353</v>
      </c>
      <c r="G12767" s="89">
        <v>8</v>
      </c>
      <c r="H12767" t="s">
        <v>19629</v>
      </c>
      <c r="I12767" s="89"/>
    </row>
    <row r="12768" x14ac:dyDescent="0.3">
      <c r="A12768" t="s">
        <v>16512</v>
      </c>
      <c r="B12768" t="s">
        <v>19483</v>
      </c>
      <c r="C12768" t="s">
        <v>19514</v>
      </c>
      <c r="D12768" t="s">
        <v>19618</v>
      </c>
      <c r="E12768" s="89">
        <v>2.1118960912097941E-2</v>
      </c>
      <c r="F12768" s="89">
        <v>705353</v>
      </c>
      <c r="G12768" s="89">
        <v>8</v>
      </c>
      <c r="H12768" t="s">
        <v>19629</v>
      </c>
      <c r="I12768" s="89"/>
    </row>
    <row r="12769" x14ac:dyDescent="0.3">
      <c r="A12769" t="s">
        <v>16513</v>
      </c>
      <c r="B12769" t="s">
        <v>19483</v>
      </c>
      <c r="C12769" t="s">
        <v>19514</v>
      </c>
      <c r="D12769" t="s">
        <v>19619</v>
      </c>
      <c r="E12769" s="89">
        <v>2.1637045330150741E-2</v>
      </c>
      <c r="F12769" s="89">
        <v>705353</v>
      </c>
      <c r="G12769" s="89">
        <v>8</v>
      </c>
      <c r="H12769" t="s">
        <v>19629</v>
      </c>
      <c r="I12769" s="89"/>
    </row>
    <row r="12770" x14ac:dyDescent="0.3">
      <c r="A12770" t="s">
        <v>16514</v>
      </c>
      <c r="B12770" t="s">
        <v>19483</v>
      </c>
      <c r="C12770" t="s">
        <v>19514</v>
      </c>
      <c r="D12770" t="s">
        <v>19620</v>
      </c>
      <c r="E12770" s="89">
        <v>2.0679478864622979E-2</v>
      </c>
      <c r="F12770" s="89">
        <v>705353</v>
      </c>
      <c r="G12770" s="89">
        <v>8</v>
      </c>
      <c r="H12770" t="s">
        <v>19629</v>
      </c>
      <c r="I12770" s="89"/>
    </row>
    <row r="12771" x14ac:dyDescent="0.3">
      <c r="A12771" t="s">
        <v>16515</v>
      </c>
      <c r="B12771" t="s">
        <v>19483</v>
      </c>
      <c r="C12771" t="s">
        <v>19514</v>
      </c>
      <c r="D12771" t="s">
        <v>19621</v>
      </c>
      <c r="E12771" s="89">
        <v>9.2129656501667555E-3</v>
      </c>
      <c r="F12771" s="89">
        <v>705353</v>
      </c>
      <c r="G12771" s="89">
        <v>8</v>
      </c>
      <c r="H12771" t="s">
        <v>19629</v>
      </c>
      <c r="I12771" s="89"/>
    </row>
    <row r="12772" x14ac:dyDescent="0.3">
      <c r="A12772" t="s">
        <v>16516</v>
      </c>
      <c r="B12772" t="s">
        <v>19483</v>
      </c>
      <c r="C12772" t="s">
        <v>19514</v>
      </c>
      <c r="D12772" t="s">
        <v>19622</v>
      </c>
      <c r="E12772" s="89">
        <v>2.0502228993204159E-2</v>
      </c>
      <c r="F12772" s="89">
        <v>705353</v>
      </c>
      <c r="G12772" s="89">
        <v>8</v>
      </c>
      <c r="H12772" t="s">
        <v>19629</v>
      </c>
      <c r="I12772" s="89"/>
    </row>
    <row r="12773" x14ac:dyDescent="0.3">
      <c r="A12773" t="s">
        <v>16517</v>
      </c>
      <c r="B12773" t="s">
        <v>19483</v>
      </c>
      <c r="C12773" t="s">
        <v>19514</v>
      </c>
      <c r="D12773" t="s">
        <v>19623</v>
      </c>
      <c r="E12773" s="89">
        <v>5.4947112175999027E-2</v>
      </c>
      <c r="F12773" s="89">
        <v>705353</v>
      </c>
      <c r="G12773" s="89">
        <v>8</v>
      </c>
      <c r="H12773" t="s">
        <v>19629</v>
      </c>
      <c r="I12773" s="89"/>
    </row>
    <row r="12774" x14ac:dyDescent="0.3">
      <c r="A12774" t="s">
        <v>16518</v>
      </c>
      <c r="B12774" t="s">
        <v>19483</v>
      </c>
      <c r="C12774" t="s">
        <v>19514</v>
      </c>
      <c r="D12774" t="s">
        <v>19624</v>
      </c>
      <c r="E12774" s="89">
        <v>0.14411355736050041</v>
      </c>
      <c r="F12774" s="89">
        <v>705353</v>
      </c>
      <c r="G12774" s="89">
        <v>8</v>
      </c>
      <c r="H12774" t="s">
        <v>19629</v>
      </c>
      <c r="I12774" s="89"/>
    </row>
    <row r="12775" x14ac:dyDescent="0.3">
      <c r="A12775" t="s">
        <v>16519</v>
      </c>
      <c r="B12775" t="s">
        <v>19476</v>
      </c>
      <c r="C12775" t="s">
        <v>19515</v>
      </c>
      <c r="D12775" t="s">
        <v>19630</v>
      </c>
      <c r="E12775" s="89">
        <v>229446</v>
      </c>
      <c r="F12775" s="89">
        <v>705353</v>
      </c>
      <c r="G12775" s="89">
        <v>8</v>
      </c>
      <c r="H12775" t="s">
        <v>19630</v>
      </c>
      <c r="I12775" s="89"/>
    </row>
    <row r="12776" x14ac:dyDescent="0.3">
      <c r="A12776" t="s">
        <v>16520</v>
      </c>
      <c r="B12776" t="s">
        <v>19477</v>
      </c>
      <c r="C12776" t="s">
        <v>19515</v>
      </c>
      <c r="D12776" t="s">
        <v>19630</v>
      </c>
      <c r="E12776" s="89">
        <v>2748653571.0580158</v>
      </c>
      <c r="F12776" s="89">
        <v>705353</v>
      </c>
      <c r="G12776" s="89">
        <v>8</v>
      </c>
      <c r="H12776" t="s">
        <v>19630</v>
      </c>
      <c r="I12776" s="89"/>
    </row>
    <row r="12777" x14ac:dyDescent="0.3">
      <c r="A12777" t="s">
        <v>16521</v>
      </c>
      <c r="B12777" t="s">
        <v>19478</v>
      </c>
      <c r="C12777" t="s">
        <v>19515</v>
      </c>
      <c r="D12777" t="s">
        <v>19630</v>
      </c>
      <c r="E12777" s="89">
        <v>0.32529244222396447</v>
      </c>
      <c r="F12777" s="89">
        <v>705353</v>
      </c>
      <c r="G12777" s="89">
        <v>8</v>
      </c>
      <c r="H12777" t="s">
        <v>19630</v>
      </c>
      <c r="I12777" s="89"/>
    </row>
    <row r="12778" x14ac:dyDescent="0.3">
      <c r="A12778" t="s">
        <v>16522</v>
      </c>
      <c r="B12778" t="s">
        <v>19479</v>
      </c>
      <c r="C12778" t="s">
        <v>19515</v>
      </c>
      <c r="D12778" t="s">
        <v>19630</v>
      </c>
      <c r="E12778" s="89">
        <v>3896.8482037476501</v>
      </c>
      <c r="F12778" s="89">
        <v>705353</v>
      </c>
      <c r="G12778" s="89">
        <v>8</v>
      </c>
      <c r="H12778" t="s">
        <v>19630</v>
      </c>
      <c r="I12778" s="89"/>
    </row>
    <row r="12779" x14ac:dyDescent="0.3">
      <c r="A12779" t="s">
        <v>16523</v>
      </c>
      <c r="B12779" t="s">
        <v>19483</v>
      </c>
      <c r="C12779" t="s">
        <v>19515</v>
      </c>
      <c r="D12779" t="s">
        <v>19614</v>
      </c>
      <c r="E12779" s="89">
        <v>6.2626361134102753E-3</v>
      </c>
      <c r="F12779" s="89">
        <v>705353</v>
      </c>
      <c r="G12779" s="89">
        <v>8</v>
      </c>
      <c r="H12779" t="s">
        <v>19629</v>
      </c>
      <c r="I12779" s="89"/>
    </row>
    <row r="12780" x14ac:dyDescent="0.3">
      <c r="A12780" t="s">
        <v>16524</v>
      </c>
      <c r="B12780" t="s">
        <v>19483</v>
      </c>
      <c r="C12780" t="s">
        <v>19515</v>
      </c>
      <c r="D12780" t="s">
        <v>19615</v>
      </c>
      <c r="E12780" s="89">
        <v>6.6830969536001766E-3</v>
      </c>
      <c r="F12780" s="89">
        <v>705353</v>
      </c>
      <c r="G12780" s="89">
        <v>8</v>
      </c>
      <c r="H12780" t="s">
        <v>19629</v>
      </c>
      <c r="I12780" s="89"/>
    </row>
    <row r="12781" x14ac:dyDescent="0.3">
      <c r="A12781" t="s">
        <v>16525</v>
      </c>
      <c r="B12781" t="s">
        <v>19483</v>
      </c>
      <c r="C12781" t="s">
        <v>19515</v>
      </c>
      <c r="D12781" t="s">
        <v>19616</v>
      </c>
      <c r="E12781" s="89">
        <v>6.2633718833970693E-3</v>
      </c>
      <c r="F12781" s="89">
        <v>705353</v>
      </c>
      <c r="G12781" s="89">
        <v>8</v>
      </c>
      <c r="H12781" t="s">
        <v>19629</v>
      </c>
      <c r="I12781" s="89"/>
    </row>
    <row r="12782" x14ac:dyDescent="0.3">
      <c r="A12782" t="s">
        <v>16526</v>
      </c>
      <c r="B12782" t="s">
        <v>19483</v>
      </c>
      <c r="C12782" t="s">
        <v>19515</v>
      </c>
      <c r="D12782" t="s">
        <v>19617</v>
      </c>
      <c r="E12782" s="89">
        <v>6.6636682311281897E-3</v>
      </c>
      <c r="F12782" s="89">
        <v>705353</v>
      </c>
      <c r="G12782" s="89">
        <v>8</v>
      </c>
      <c r="H12782" t="s">
        <v>19629</v>
      </c>
      <c r="I12782" s="89"/>
    </row>
    <row r="12783" x14ac:dyDescent="0.3">
      <c r="A12783" t="s">
        <v>16527</v>
      </c>
      <c r="B12783" t="s">
        <v>19483</v>
      </c>
      <c r="C12783" t="s">
        <v>19515</v>
      </c>
      <c r="D12783" t="s">
        <v>19618</v>
      </c>
      <c r="E12783" s="89">
        <v>6.5852174242267318E-3</v>
      </c>
      <c r="F12783" s="89">
        <v>705353</v>
      </c>
      <c r="G12783" s="89">
        <v>8</v>
      </c>
      <c r="H12783" t="s">
        <v>19629</v>
      </c>
      <c r="I12783" s="89"/>
    </row>
    <row r="12784" x14ac:dyDescent="0.3">
      <c r="A12784" t="s">
        <v>16528</v>
      </c>
      <c r="B12784" t="s">
        <v>19483</v>
      </c>
      <c r="C12784" t="s">
        <v>19515</v>
      </c>
      <c r="D12784" t="s">
        <v>19619</v>
      </c>
      <c r="E12784" s="89">
        <v>6.8578807315018194E-3</v>
      </c>
      <c r="F12784" s="89">
        <v>705353</v>
      </c>
      <c r="G12784" s="89">
        <v>8</v>
      </c>
      <c r="H12784" t="s">
        <v>19629</v>
      </c>
      <c r="I12784" s="89"/>
    </row>
    <row r="12785" x14ac:dyDescent="0.3">
      <c r="A12785" t="s">
        <v>16529</v>
      </c>
      <c r="B12785" t="s">
        <v>19483</v>
      </c>
      <c r="C12785" t="s">
        <v>19515</v>
      </c>
      <c r="D12785" t="s">
        <v>19620</v>
      </c>
      <c r="E12785" s="89">
        <v>6.4966601541268003E-3</v>
      </c>
      <c r="F12785" s="89">
        <v>705353</v>
      </c>
      <c r="G12785" s="89">
        <v>8</v>
      </c>
      <c r="H12785" t="s">
        <v>19629</v>
      </c>
      <c r="I12785" s="89"/>
    </row>
    <row r="12786" x14ac:dyDescent="0.3">
      <c r="A12786" t="s">
        <v>16530</v>
      </c>
      <c r="B12786" t="s">
        <v>19483</v>
      </c>
      <c r="C12786" t="s">
        <v>19515</v>
      </c>
      <c r="D12786" t="s">
        <v>19621</v>
      </c>
      <c r="E12786" s="89">
        <v>5.229686590154649E-3</v>
      </c>
      <c r="F12786" s="89">
        <v>705353</v>
      </c>
      <c r="G12786" s="89">
        <v>8</v>
      </c>
      <c r="H12786" t="s">
        <v>19629</v>
      </c>
      <c r="I12786" s="89"/>
    </row>
    <row r="12787" x14ac:dyDescent="0.3">
      <c r="A12787" t="s">
        <v>16531</v>
      </c>
      <c r="B12787" t="s">
        <v>19483</v>
      </c>
      <c r="C12787" t="s">
        <v>19515</v>
      </c>
      <c r="D12787" t="s">
        <v>19622</v>
      </c>
      <c r="E12787" s="89">
        <v>6.6232638940746857E-3</v>
      </c>
      <c r="F12787" s="89">
        <v>705353</v>
      </c>
      <c r="G12787" s="89">
        <v>8</v>
      </c>
      <c r="H12787" t="s">
        <v>19629</v>
      </c>
      <c r="I12787" s="89"/>
    </row>
    <row r="12788" x14ac:dyDescent="0.3">
      <c r="A12788" t="s">
        <v>16532</v>
      </c>
      <c r="B12788" t="s">
        <v>19483</v>
      </c>
      <c r="C12788" t="s">
        <v>19515</v>
      </c>
      <c r="D12788" t="s">
        <v>19623</v>
      </c>
      <c r="E12788" s="89">
        <v>1.8489701030244401E-2</v>
      </c>
      <c r="F12788" s="89">
        <v>705353</v>
      </c>
      <c r="G12788" s="89">
        <v>8</v>
      </c>
      <c r="H12788" t="s">
        <v>19629</v>
      </c>
      <c r="I12788" s="89"/>
    </row>
    <row r="12789" x14ac:dyDescent="0.3">
      <c r="A12789" t="s">
        <v>16533</v>
      </c>
      <c r="B12789" t="s">
        <v>19483</v>
      </c>
      <c r="C12789" t="s">
        <v>19515</v>
      </c>
      <c r="D12789" t="s">
        <v>19624</v>
      </c>
      <c r="E12789" s="89">
        <v>4.5744395710473118E-2</v>
      </c>
      <c r="F12789" s="89">
        <v>705353</v>
      </c>
      <c r="G12789" s="89">
        <v>8</v>
      </c>
      <c r="H12789" t="s">
        <v>19629</v>
      </c>
      <c r="I12789" s="89"/>
    </row>
    <row r="12790" x14ac:dyDescent="0.3">
      <c r="A12790" t="s">
        <v>16534</v>
      </c>
      <c r="B12790" t="s">
        <v>19476</v>
      </c>
      <c r="C12790" t="s">
        <v>19516</v>
      </c>
      <c r="D12790" t="s">
        <v>19630</v>
      </c>
      <c r="E12790" s="89">
        <v>275418</v>
      </c>
      <c r="F12790" s="89">
        <v>705353</v>
      </c>
      <c r="G12790" s="89">
        <v>8</v>
      </c>
      <c r="H12790" t="s">
        <v>19630</v>
      </c>
      <c r="I12790" s="89"/>
    </row>
    <row r="12791" x14ac:dyDescent="0.3">
      <c r="A12791" t="s">
        <v>16535</v>
      </c>
      <c r="B12791" t="s">
        <v>19477</v>
      </c>
      <c r="C12791" t="s">
        <v>19516</v>
      </c>
      <c r="D12791" t="s">
        <v>19630</v>
      </c>
      <c r="E12791" s="89">
        <v>481539132.65527338</v>
      </c>
      <c r="F12791" s="89">
        <v>705353</v>
      </c>
      <c r="G12791" s="89">
        <v>8</v>
      </c>
      <c r="H12791" t="s">
        <v>19630</v>
      </c>
      <c r="I12791" s="89"/>
    </row>
    <row r="12792" x14ac:dyDescent="0.3">
      <c r="A12792" t="s">
        <v>16536</v>
      </c>
      <c r="B12792" t="s">
        <v>19478</v>
      </c>
      <c r="C12792" t="s">
        <v>19516</v>
      </c>
      <c r="D12792" t="s">
        <v>19630</v>
      </c>
      <c r="E12792" s="89">
        <v>0.39046831869999837</v>
      </c>
      <c r="F12792" s="89">
        <v>705353</v>
      </c>
      <c r="G12792" s="89">
        <v>8</v>
      </c>
      <c r="H12792" t="s">
        <v>19630</v>
      </c>
      <c r="I12792" s="89"/>
    </row>
    <row r="12793" x14ac:dyDescent="0.3">
      <c r="A12793" t="s">
        <v>16537</v>
      </c>
      <c r="B12793" t="s">
        <v>19479</v>
      </c>
      <c r="C12793" t="s">
        <v>19516</v>
      </c>
      <c r="D12793" t="s">
        <v>19630</v>
      </c>
      <c r="E12793" s="89">
        <v>682.69240033752385</v>
      </c>
      <c r="F12793" s="89">
        <v>705353</v>
      </c>
      <c r="G12793" s="89">
        <v>8</v>
      </c>
      <c r="H12793" t="s">
        <v>19630</v>
      </c>
      <c r="I12793" s="89"/>
    </row>
    <row r="12794" x14ac:dyDescent="0.3">
      <c r="A12794" t="s">
        <v>16538</v>
      </c>
      <c r="B12794" t="s">
        <v>19483</v>
      </c>
      <c r="C12794" t="s">
        <v>19516</v>
      </c>
      <c r="D12794" t="s">
        <v>19614</v>
      </c>
      <c r="E12794" s="89">
        <v>9.1750637800989867E-4</v>
      </c>
      <c r="F12794" s="89">
        <v>705353</v>
      </c>
      <c r="G12794" s="89">
        <v>8</v>
      </c>
      <c r="H12794" t="s">
        <v>19629</v>
      </c>
      <c r="I12794" s="89"/>
    </row>
    <row r="12795" x14ac:dyDescent="0.3">
      <c r="A12795" t="s">
        <v>16539</v>
      </c>
      <c r="B12795" t="s">
        <v>19483</v>
      </c>
      <c r="C12795" t="s">
        <v>19516</v>
      </c>
      <c r="D12795" t="s">
        <v>19615</v>
      </c>
      <c r="E12795" s="89">
        <v>9.7367354250222108E-4</v>
      </c>
      <c r="F12795" s="89">
        <v>705353</v>
      </c>
      <c r="G12795" s="89">
        <v>8</v>
      </c>
      <c r="H12795" t="s">
        <v>19629</v>
      </c>
      <c r="I12795" s="89"/>
    </row>
    <row r="12796" x14ac:dyDescent="0.3">
      <c r="A12796" t="s">
        <v>16540</v>
      </c>
      <c r="B12796" t="s">
        <v>19483</v>
      </c>
      <c r="C12796" t="s">
        <v>19516</v>
      </c>
      <c r="D12796" t="s">
        <v>19616</v>
      </c>
      <c r="E12796" s="89">
        <v>9.1789802424331666E-4</v>
      </c>
      <c r="F12796" s="89">
        <v>705353</v>
      </c>
      <c r="G12796" s="89">
        <v>8</v>
      </c>
      <c r="H12796" t="s">
        <v>19629</v>
      </c>
      <c r="I12796" s="89"/>
    </row>
    <row r="12797" x14ac:dyDescent="0.3">
      <c r="A12797" t="s">
        <v>16541</v>
      </c>
      <c r="B12797" t="s">
        <v>19483</v>
      </c>
      <c r="C12797" t="s">
        <v>19516</v>
      </c>
      <c r="D12797" t="s">
        <v>19617</v>
      </c>
      <c r="E12797" s="89">
        <v>9.7011506024318741E-4</v>
      </c>
      <c r="F12797" s="89">
        <v>705353</v>
      </c>
      <c r="G12797" s="89">
        <v>8</v>
      </c>
      <c r="H12797" t="s">
        <v>19629</v>
      </c>
      <c r="I12797" s="89"/>
    </row>
    <row r="12798" x14ac:dyDescent="0.3">
      <c r="A12798" t="s">
        <v>16542</v>
      </c>
      <c r="B12798" t="s">
        <v>19483</v>
      </c>
      <c r="C12798" t="s">
        <v>19516</v>
      </c>
      <c r="D12798" t="s">
        <v>19618</v>
      </c>
      <c r="E12798" s="89">
        <v>9.6499349280535136E-4</v>
      </c>
      <c r="F12798" s="89">
        <v>705353</v>
      </c>
      <c r="G12798" s="89">
        <v>8</v>
      </c>
      <c r="H12798" t="s">
        <v>19629</v>
      </c>
      <c r="I12798" s="89"/>
    </row>
    <row r="12799" x14ac:dyDescent="0.3">
      <c r="A12799" t="s">
        <v>16543</v>
      </c>
      <c r="B12799" t="s">
        <v>19483</v>
      </c>
      <c r="C12799" t="s">
        <v>19516</v>
      </c>
      <c r="D12799" t="s">
        <v>19619</v>
      </c>
      <c r="E12799" s="89">
        <v>1.000445270810846E-3</v>
      </c>
      <c r="F12799" s="89">
        <v>705353</v>
      </c>
      <c r="G12799" s="89">
        <v>8</v>
      </c>
      <c r="H12799" t="s">
        <v>19629</v>
      </c>
      <c r="I12799" s="89"/>
    </row>
    <row r="12800" x14ac:dyDescent="0.3">
      <c r="A12800" t="s">
        <v>16544</v>
      </c>
      <c r="B12800" t="s">
        <v>19483</v>
      </c>
      <c r="C12800" t="s">
        <v>19516</v>
      </c>
      <c r="D12800" t="s">
        <v>19620</v>
      </c>
      <c r="E12800" s="89">
        <v>9.4873829085908646E-4</v>
      </c>
      <c r="F12800" s="89">
        <v>705353</v>
      </c>
      <c r="G12800" s="89">
        <v>8</v>
      </c>
      <c r="H12800" t="s">
        <v>19629</v>
      </c>
      <c r="I12800" s="89"/>
    </row>
    <row r="12801" x14ac:dyDescent="0.3">
      <c r="A12801" t="s">
        <v>16545</v>
      </c>
      <c r="B12801" t="s">
        <v>19483</v>
      </c>
      <c r="C12801" t="s">
        <v>19516</v>
      </c>
      <c r="D12801" t="s">
        <v>19621</v>
      </c>
      <c r="E12801" s="89">
        <v>7.5202444121546944E-4</v>
      </c>
      <c r="F12801" s="89">
        <v>705353</v>
      </c>
      <c r="G12801" s="89">
        <v>8</v>
      </c>
      <c r="H12801" t="s">
        <v>19629</v>
      </c>
      <c r="I12801" s="89"/>
    </row>
    <row r="12802" x14ac:dyDescent="0.3">
      <c r="A12802" t="s">
        <v>16546</v>
      </c>
      <c r="B12802" t="s">
        <v>19483</v>
      </c>
      <c r="C12802" t="s">
        <v>19516</v>
      </c>
      <c r="D12802" t="s">
        <v>19622</v>
      </c>
      <c r="E12802" s="89">
        <v>9.641041467574118E-4</v>
      </c>
      <c r="F12802" s="89">
        <v>705353</v>
      </c>
      <c r="G12802" s="89">
        <v>8</v>
      </c>
      <c r="H12802" t="s">
        <v>19629</v>
      </c>
      <c r="I12802" s="89"/>
    </row>
    <row r="12803" x14ac:dyDescent="0.3">
      <c r="A12803" t="s">
        <v>16547</v>
      </c>
      <c r="B12803" t="s">
        <v>19483</v>
      </c>
      <c r="C12803" t="s">
        <v>19516</v>
      </c>
      <c r="D12803" t="s">
        <v>19623</v>
      </c>
      <c r="E12803" s="89">
        <v>2.7070775777172382E-3</v>
      </c>
      <c r="F12803" s="89">
        <v>705353</v>
      </c>
      <c r="G12803" s="89">
        <v>8</v>
      </c>
      <c r="H12803" t="s">
        <v>19629</v>
      </c>
      <c r="I12803" s="89"/>
    </row>
    <row r="12804" x14ac:dyDescent="0.3">
      <c r="A12804" t="s">
        <v>16548</v>
      </c>
      <c r="B12804" t="s">
        <v>19483</v>
      </c>
      <c r="C12804" t="s">
        <v>19516</v>
      </c>
      <c r="D12804" t="s">
        <v>19624</v>
      </c>
      <c r="E12804" s="89">
        <v>6.6815447409974086E-3</v>
      </c>
      <c r="F12804" s="89">
        <v>705353</v>
      </c>
      <c r="G12804" s="89">
        <v>8</v>
      </c>
      <c r="H12804" t="s">
        <v>19629</v>
      </c>
      <c r="I12804" s="89"/>
    </row>
    <row r="12805" x14ac:dyDescent="0.3">
      <c r="A12805" t="s">
        <v>16549</v>
      </c>
      <c r="B12805" t="s">
        <v>19476</v>
      </c>
      <c r="C12805" t="s">
        <v>19517</v>
      </c>
      <c r="D12805" t="s">
        <v>19630</v>
      </c>
      <c r="E12805" s="89">
        <v>0</v>
      </c>
      <c r="F12805" s="89">
        <v>705353</v>
      </c>
      <c r="G12805" s="89">
        <v>8</v>
      </c>
      <c r="H12805" t="s">
        <v>19630</v>
      </c>
      <c r="I12805" s="89"/>
    </row>
    <row r="12806" x14ac:dyDescent="0.3">
      <c r="A12806" t="s">
        <v>16550</v>
      </c>
      <c r="B12806" t="s">
        <v>19477</v>
      </c>
      <c r="C12806" t="s">
        <v>19517</v>
      </c>
      <c r="D12806" t="s">
        <v>19630</v>
      </c>
      <c r="E12806" s="89">
        <v>0</v>
      </c>
      <c r="F12806" s="89">
        <v>705353</v>
      </c>
      <c r="G12806" s="89">
        <v>8</v>
      </c>
      <c r="H12806" t="s">
        <v>19630</v>
      </c>
      <c r="I12806" s="89"/>
    </row>
    <row r="12807" x14ac:dyDescent="0.3">
      <c r="A12807" t="s">
        <v>16551</v>
      </c>
      <c r="B12807" t="s">
        <v>19478</v>
      </c>
      <c r="C12807" t="s">
        <v>19517</v>
      </c>
      <c r="D12807" t="s">
        <v>19630</v>
      </c>
      <c r="E12807" s="89">
        <v>0</v>
      </c>
      <c r="F12807" s="89">
        <v>705353</v>
      </c>
      <c r="G12807" s="89">
        <v>8</v>
      </c>
      <c r="H12807" t="s">
        <v>19630</v>
      </c>
      <c r="I12807" s="89"/>
    </row>
    <row r="12808" x14ac:dyDescent="0.3">
      <c r="A12808" t="s">
        <v>16552</v>
      </c>
      <c r="B12808" t="s">
        <v>19479</v>
      </c>
      <c r="C12808" t="s">
        <v>19517</v>
      </c>
      <c r="D12808" t="s">
        <v>19630</v>
      </c>
      <c r="E12808" s="89">
        <v>0</v>
      </c>
      <c r="F12808" s="89">
        <v>705353</v>
      </c>
      <c r="G12808" s="89">
        <v>8</v>
      </c>
      <c r="H12808" t="s">
        <v>19630</v>
      </c>
      <c r="I12808" s="89"/>
    </row>
    <row r="12809" x14ac:dyDescent="0.3">
      <c r="A12809" t="s">
        <v>16553</v>
      </c>
      <c r="B12809" t="s">
        <v>19476</v>
      </c>
      <c r="C12809" t="s">
        <v>19518</v>
      </c>
      <c r="D12809" t="s">
        <v>19630</v>
      </c>
      <c r="E12809" s="89">
        <v>0</v>
      </c>
      <c r="F12809" s="89">
        <v>705353</v>
      </c>
      <c r="G12809" s="89">
        <v>8</v>
      </c>
      <c r="H12809" t="s">
        <v>19630</v>
      </c>
      <c r="I12809" s="89"/>
    </row>
    <row r="12810" x14ac:dyDescent="0.3">
      <c r="A12810" t="s">
        <v>16554</v>
      </c>
      <c r="B12810" t="s">
        <v>19477</v>
      </c>
      <c r="C12810" t="s">
        <v>19518</v>
      </c>
      <c r="D12810" t="s">
        <v>19630</v>
      </c>
      <c r="E12810" s="89">
        <v>0</v>
      </c>
      <c r="F12810" s="89">
        <v>705353</v>
      </c>
      <c r="G12810" s="89">
        <v>8</v>
      </c>
      <c r="H12810" t="s">
        <v>19630</v>
      </c>
      <c r="I12810" s="89"/>
    </row>
    <row r="12811" x14ac:dyDescent="0.3">
      <c r="A12811" t="s">
        <v>16555</v>
      </c>
      <c r="B12811" t="s">
        <v>19478</v>
      </c>
      <c r="C12811" t="s">
        <v>19518</v>
      </c>
      <c r="D12811" t="s">
        <v>19630</v>
      </c>
      <c r="E12811" s="89">
        <v>0</v>
      </c>
      <c r="F12811" s="89">
        <v>705353</v>
      </c>
      <c r="G12811" s="89">
        <v>8</v>
      </c>
      <c r="H12811" t="s">
        <v>19630</v>
      </c>
      <c r="I12811" s="89"/>
    </row>
    <row r="12812" x14ac:dyDescent="0.3">
      <c r="A12812" t="s">
        <v>16556</v>
      </c>
      <c r="B12812" t="s">
        <v>19479</v>
      </c>
      <c r="C12812" t="s">
        <v>19518</v>
      </c>
      <c r="D12812" t="s">
        <v>19630</v>
      </c>
      <c r="E12812" s="89">
        <v>0</v>
      </c>
      <c r="F12812" s="89">
        <v>705353</v>
      </c>
      <c r="G12812" s="89">
        <v>8</v>
      </c>
      <c r="H12812" t="s">
        <v>19630</v>
      </c>
      <c r="I12812" s="89"/>
    </row>
    <row r="12813" x14ac:dyDescent="0.3">
      <c r="A12813" t="s">
        <v>16557</v>
      </c>
      <c r="B12813" t="s">
        <v>19476</v>
      </c>
      <c r="C12813" t="s">
        <v>19519</v>
      </c>
      <c r="D12813" t="s">
        <v>19630</v>
      </c>
      <c r="E12813" s="89">
        <v>0</v>
      </c>
      <c r="F12813" s="89">
        <v>705353</v>
      </c>
      <c r="G12813" s="89">
        <v>8</v>
      </c>
      <c r="H12813" t="s">
        <v>19630</v>
      </c>
      <c r="I12813" s="89"/>
    </row>
    <row r="12814" x14ac:dyDescent="0.3">
      <c r="A12814" t="s">
        <v>16558</v>
      </c>
      <c r="B12814" t="s">
        <v>19477</v>
      </c>
      <c r="C12814" t="s">
        <v>19519</v>
      </c>
      <c r="D12814" t="s">
        <v>19630</v>
      </c>
      <c r="E12814" s="89">
        <v>0</v>
      </c>
      <c r="F12814" s="89">
        <v>705353</v>
      </c>
      <c r="G12814" s="89">
        <v>8</v>
      </c>
      <c r="H12814" t="s">
        <v>19630</v>
      </c>
      <c r="I12814" s="89"/>
    </row>
    <row r="12815" x14ac:dyDescent="0.3">
      <c r="A12815" t="s">
        <v>16559</v>
      </c>
      <c r="B12815" t="s">
        <v>19478</v>
      </c>
      <c r="C12815" t="s">
        <v>19519</v>
      </c>
      <c r="D12815" t="s">
        <v>19630</v>
      </c>
      <c r="E12815" s="89">
        <v>0</v>
      </c>
      <c r="F12815" s="89">
        <v>705353</v>
      </c>
      <c r="G12815" s="89">
        <v>8</v>
      </c>
      <c r="H12815" t="s">
        <v>19630</v>
      </c>
      <c r="I12815" s="89"/>
    </row>
    <row r="12816" x14ac:dyDescent="0.3">
      <c r="A12816" t="s">
        <v>16560</v>
      </c>
      <c r="B12816" t="s">
        <v>19479</v>
      </c>
      <c r="C12816" t="s">
        <v>19519</v>
      </c>
      <c r="D12816" t="s">
        <v>19630</v>
      </c>
      <c r="E12816" s="89">
        <v>0</v>
      </c>
      <c r="F12816" s="89">
        <v>705353</v>
      </c>
      <c r="G12816" s="89">
        <v>8</v>
      </c>
      <c r="H12816" t="s">
        <v>19630</v>
      </c>
      <c r="I12816" s="89"/>
    </row>
    <row r="12817" x14ac:dyDescent="0.3">
      <c r="A12817" t="s">
        <v>16561</v>
      </c>
      <c r="B12817" t="s">
        <v>19476</v>
      </c>
      <c r="C12817" t="s">
        <v>19520</v>
      </c>
      <c r="D12817" t="s">
        <v>19630</v>
      </c>
      <c r="E12817" s="89">
        <v>576340</v>
      </c>
      <c r="F12817" s="89">
        <v>705353</v>
      </c>
      <c r="G12817" s="89">
        <v>8</v>
      </c>
      <c r="H12817" t="s">
        <v>19630</v>
      </c>
      <c r="I12817" s="89"/>
    </row>
    <row r="12818" x14ac:dyDescent="0.3">
      <c r="A12818" t="s">
        <v>16562</v>
      </c>
      <c r="B12818" t="s">
        <v>19477</v>
      </c>
      <c r="C12818" t="s">
        <v>19520</v>
      </c>
      <c r="D12818" t="s">
        <v>19630</v>
      </c>
      <c r="E12818" s="89">
        <v>20392283855.064941</v>
      </c>
      <c r="F12818" s="89">
        <v>705353</v>
      </c>
      <c r="G12818" s="89">
        <v>8</v>
      </c>
      <c r="H12818" t="s">
        <v>19630</v>
      </c>
      <c r="I12818" s="89"/>
    </row>
    <row r="12819" x14ac:dyDescent="0.3">
      <c r="A12819" t="s">
        <v>16563</v>
      </c>
      <c r="B12819" t="s">
        <v>19478</v>
      </c>
      <c r="C12819" t="s">
        <v>19520</v>
      </c>
      <c r="D12819" t="s">
        <v>19630</v>
      </c>
      <c r="E12819" s="89">
        <v>0.8170944193900076</v>
      </c>
      <c r="F12819" s="89">
        <v>705353</v>
      </c>
      <c r="G12819" s="89">
        <v>8</v>
      </c>
      <c r="H12819" t="s">
        <v>19630</v>
      </c>
      <c r="I12819" s="89"/>
    </row>
    <row r="12820" x14ac:dyDescent="0.3">
      <c r="A12820" t="s">
        <v>16564</v>
      </c>
      <c r="B12820" t="s">
        <v>19479</v>
      </c>
      <c r="C12820" t="s">
        <v>19520</v>
      </c>
      <c r="D12820" t="s">
        <v>19630</v>
      </c>
      <c r="E12820" s="89">
        <v>28910.74944753186</v>
      </c>
      <c r="F12820" s="89">
        <v>705353</v>
      </c>
      <c r="G12820" s="89">
        <v>8</v>
      </c>
      <c r="H12820" t="s">
        <v>19630</v>
      </c>
      <c r="I12820" s="89"/>
    </row>
    <row r="12821" x14ac:dyDescent="0.3">
      <c r="A12821" t="s">
        <v>16565</v>
      </c>
      <c r="B12821" t="s">
        <v>19483</v>
      </c>
      <c r="C12821" t="s">
        <v>19520</v>
      </c>
      <c r="D12821" t="s">
        <v>19614</v>
      </c>
      <c r="E12821" s="89">
        <v>1.8631755218500121E-2</v>
      </c>
      <c r="F12821" s="89">
        <v>705353</v>
      </c>
      <c r="G12821" s="89">
        <v>8</v>
      </c>
      <c r="H12821" t="s">
        <v>19629</v>
      </c>
      <c r="I12821" s="89"/>
    </row>
    <row r="12822" x14ac:dyDescent="0.3">
      <c r="A12822" t="s">
        <v>16566</v>
      </c>
      <c r="B12822" t="s">
        <v>19483</v>
      </c>
      <c r="C12822" t="s">
        <v>19520</v>
      </c>
      <c r="D12822" t="s">
        <v>19615</v>
      </c>
      <c r="E12822" s="89">
        <v>1.9294454479735691E-2</v>
      </c>
      <c r="F12822" s="89">
        <v>705353</v>
      </c>
      <c r="G12822" s="89">
        <v>8</v>
      </c>
      <c r="H12822" t="s">
        <v>19629</v>
      </c>
      <c r="I12822" s="89"/>
    </row>
    <row r="12823" x14ac:dyDescent="0.3">
      <c r="A12823" t="s">
        <v>16567</v>
      </c>
      <c r="B12823" t="s">
        <v>19483</v>
      </c>
      <c r="C12823" t="s">
        <v>19520</v>
      </c>
      <c r="D12823" t="s">
        <v>19616</v>
      </c>
      <c r="E12823" s="89">
        <v>1.863343262869448E-2</v>
      </c>
      <c r="F12823" s="89">
        <v>705353</v>
      </c>
      <c r="G12823" s="89">
        <v>8</v>
      </c>
      <c r="H12823" t="s">
        <v>19629</v>
      </c>
      <c r="I12823" s="89"/>
    </row>
    <row r="12824" x14ac:dyDescent="0.3">
      <c r="A12824" t="s">
        <v>16568</v>
      </c>
      <c r="B12824" t="s">
        <v>19483</v>
      </c>
      <c r="C12824" t="s">
        <v>19520</v>
      </c>
      <c r="D12824" t="s">
        <v>19617</v>
      </c>
      <c r="E12824" s="89">
        <v>1.9176681714039981E-2</v>
      </c>
      <c r="F12824" s="89">
        <v>705353</v>
      </c>
      <c r="G12824" s="89">
        <v>8</v>
      </c>
      <c r="H12824" t="s">
        <v>19629</v>
      </c>
      <c r="I12824" s="89"/>
    </row>
    <row r="12825" x14ac:dyDescent="0.3">
      <c r="A12825" t="s">
        <v>16569</v>
      </c>
      <c r="B12825" t="s">
        <v>19483</v>
      </c>
      <c r="C12825" t="s">
        <v>19520</v>
      </c>
      <c r="D12825" t="s">
        <v>19618</v>
      </c>
      <c r="E12825" s="89">
        <v>1.917488686265556E-2</v>
      </c>
      <c r="F12825" s="89">
        <v>705353</v>
      </c>
      <c r="G12825" s="89">
        <v>8</v>
      </c>
      <c r="H12825" t="s">
        <v>19629</v>
      </c>
      <c r="I12825" s="89"/>
    </row>
    <row r="12826" x14ac:dyDescent="0.3">
      <c r="A12826" t="s">
        <v>16570</v>
      </c>
      <c r="B12826" t="s">
        <v>19483</v>
      </c>
      <c r="C12826" t="s">
        <v>19520</v>
      </c>
      <c r="D12826" t="s">
        <v>19619</v>
      </c>
      <c r="E12826" s="89">
        <v>1.9877331845140969E-2</v>
      </c>
      <c r="F12826" s="89">
        <v>705353</v>
      </c>
      <c r="G12826" s="89">
        <v>8</v>
      </c>
      <c r="H12826" t="s">
        <v>19629</v>
      </c>
      <c r="I12826" s="89"/>
    </row>
    <row r="12827" x14ac:dyDescent="0.3">
      <c r="A12827" t="s">
        <v>16571</v>
      </c>
      <c r="B12827" t="s">
        <v>19483</v>
      </c>
      <c r="C12827" t="s">
        <v>19520</v>
      </c>
      <c r="D12827" t="s">
        <v>19620</v>
      </c>
      <c r="E12827" s="89">
        <v>1.8853432518235989E-2</v>
      </c>
      <c r="F12827" s="89">
        <v>705353</v>
      </c>
      <c r="G12827" s="89">
        <v>8</v>
      </c>
      <c r="H12827" t="s">
        <v>19629</v>
      </c>
      <c r="I12827" s="89"/>
    </row>
    <row r="12828" x14ac:dyDescent="0.3">
      <c r="A12828" t="s">
        <v>16572</v>
      </c>
      <c r="B12828" t="s">
        <v>19483</v>
      </c>
      <c r="C12828" t="s">
        <v>19520</v>
      </c>
      <c r="D12828" t="s">
        <v>19621</v>
      </c>
      <c r="E12828" s="89">
        <v>1.6092838131850942E-2</v>
      </c>
      <c r="F12828" s="89">
        <v>705353</v>
      </c>
      <c r="G12828" s="89">
        <v>8</v>
      </c>
      <c r="H12828" t="s">
        <v>19629</v>
      </c>
      <c r="I12828" s="89"/>
    </row>
    <row r="12829" x14ac:dyDescent="0.3">
      <c r="A12829" t="s">
        <v>16573</v>
      </c>
      <c r="B12829" t="s">
        <v>19483</v>
      </c>
      <c r="C12829" t="s">
        <v>19520</v>
      </c>
      <c r="D12829" t="s">
        <v>19622</v>
      </c>
      <c r="E12829" s="89">
        <v>1.9089805950351941E-2</v>
      </c>
      <c r="F12829" s="89">
        <v>705353</v>
      </c>
      <c r="G12829" s="89">
        <v>8</v>
      </c>
      <c r="H12829" t="s">
        <v>19629</v>
      </c>
      <c r="I12829" s="89"/>
    </row>
    <row r="12830" x14ac:dyDescent="0.3">
      <c r="A12830" t="s">
        <v>16574</v>
      </c>
      <c r="B12830" t="s">
        <v>19483</v>
      </c>
      <c r="C12830" t="s">
        <v>19520</v>
      </c>
      <c r="D12830" t="s">
        <v>19623</v>
      </c>
      <c r="E12830" s="89">
        <v>5.5532059559372328E-2</v>
      </c>
      <c r="F12830" s="89">
        <v>705353</v>
      </c>
      <c r="G12830" s="89">
        <v>8</v>
      </c>
      <c r="H12830" t="s">
        <v>19629</v>
      </c>
      <c r="I12830" s="89"/>
    </row>
    <row r="12831" x14ac:dyDescent="0.3">
      <c r="A12831" t="s">
        <v>16575</v>
      </c>
      <c r="B12831" t="s">
        <v>19483</v>
      </c>
      <c r="C12831" t="s">
        <v>19520</v>
      </c>
      <c r="D12831" t="s">
        <v>19624</v>
      </c>
      <c r="E12831" s="89">
        <v>0.1356727285864763</v>
      </c>
      <c r="F12831" s="89">
        <v>705353</v>
      </c>
      <c r="G12831" s="89">
        <v>8</v>
      </c>
      <c r="H12831" t="s">
        <v>19629</v>
      </c>
      <c r="I12831" s="89"/>
    </row>
    <row r="12832" x14ac:dyDescent="0.3">
      <c r="A12832" t="s">
        <v>16301</v>
      </c>
      <c r="B12832" t="s">
        <v>19483</v>
      </c>
      <c r="C12832" t="s">
        <v>19499</v>
      </c>
      <c r="D12832" t="s">
        <v>19614</v>
      </c>
      <c r="E12832" s="89">
        <v>0.64769531299619476</v>
      </c>
      <c r="F12832" s="89">
        <v>705353</v>
      </c>
      <c r="G12832" s="89">
        <v>8</v>
      </c>
      <c r="H12832" t="s">
        <v>19629</v>
      </c>
      <c r="I12832" s="89"/>
    </row>
    <row r="12833" x14ac:dyDescent="0.3">
      <c r="A12833" t="s">
        <v>16302</v>
      </c>
      <c r="B12833" t="s">
        <v>19483</v>
      </c>
      <c r="C12833" t="s">
        <v>19499</v>
      </c>
      <c r="D12833" t="s">
        <v>19615</v>
      </c>
      <c r="E12833" s="89">
        <v>0.68841044800747442</v>
      </c>
      <c r="F12833" s="89">
        <v>705353</v>
      </c>
      <c r="G12833" s="89">
        <v>8</v>
      </c>
      <c r="H12833" t="s">
        <v>19629</v>
      </c>
      <c r="I12833" s="89"/>
    </row>
    <row r="12834" x14ac:dyDescent="0.3">
      <c r="A12834" t="s">
        <v>16303</v>
      </c>
      <c r="B12834" t="s">
        <v>19483</v>
      </c>
      <c r="C12834" t="s">
        <v>19499</v>
      </c>
      <c r="D12834" t="s">
        <v>19616</v>
      </c>
      <c r="E12834" s="89">
        <v>0.65336950004892658</v>
      </c>
      <c r="F12834" s="89">
        <v>705353</v>
      </c>
      <c r="G12834" s="89">
        <v>8</v>
      </c>
      <c r="H12834" t="s">
        <v>19629</v>
      </c>
      <c r="I12834" s="89"/>
    </row>
    <row r="12835" x14ac:dyDescent="0.3">
      <c r="A12835" t="s">
        <v>16304</v>
      </c>
      <c r="B12835" t="s">
        <v>19483</v>
      </c>
      <c r="C12835" t="s">
        <v>19499</v>
      </c>
      <c r="D12835" t="s">
        <v>19617</v>
      </c>
      <c r="E12835" s="89">
        <v>0.6857718574792705</v>
      </c>
      <c r="F12835" s="89">
        <v>705353</v>
      </c>
      <c r="G12835" s="89">
        <v>8</v>
      </c>
      <c r="H12835" t="s">
        <v>19629</v>
      </c>
      <c r="I12835" s="89"/>
    </row>
    <row r="12836" x14ac:dyDescent="0.3">
      <c r="A12836" t="s">
        <v>16305</v>
      </c>
      <c r="B12836" t="s">
        <v>19483</v>
      </c>
      <c r="C12836" t="s">
        <v>19499</v>
      </c>
      <c r="D12836" t="s">
        <v>19618</v>
      </c>
      <c r="E12836" s="89">
        <v>0.68688329758028999</v>
      </c>
      <c r="F12836" s="89">
        <v>705353</v>
      </c>
      <c r="G12836" s="89">
        <v>8</v>
      </c>
      <c r="H12836" t="s">
        <v>19629</v>
      </c>
      <c r="I12836" s="89"/>
    </row>
    <row r="12837" x14ac:dyDescent="0.3">
      <c r="A12837" t="s">
        <v>16306</v>
      </c>
      <c r="B12837" t="s">
        <v>19483</v>
      </c>
      <c r="C12837" t="s">
        <v>19499</v>
      </c>
      <c r="D12837" t="s">
        <v>19619</v>
      </c>
      <c r="E12837" s="89">
        <v>0.71193974080011668</v>
      </c>
      <c r="F12837" s="89">
        <v>705353</v>
      </c>
      <c r="G12837" s="89">
        <v>8</v>
      </c>
      <c r="H12837" t="s">
        <v>19629</v>
      </c>
      <c r="I12837" s="89"/>
    </row>
    <row r="12838" x14ac:dyDescent="0.3">
      <c r="A12838" t="s">
        <v>16307</v>
      </c>
      <c r="B12838" t="s">
        <v>19483</v>
      </c>
      <c r="C12838" t="s">
        <v>19499</v>
      </c>
      <c r="D12838" t="s">
        <v>19620</v>
      </c>
      <c r="E12838" s="89">
        <v>0.67739424044137175</v>
      </c>
      <c r="F12838" s="89">
        <v>705353</v>
      </c>
      <c r="G12838" s="89">
        <v>8</v>
      </c>
      <c r="H12838" t="s">
        <v>19629</v>
      </c>
      <c r="I12838" s="89"/>
    </row>
    <row r="12839" x14ac:dyDescent="0.3">
      <c r="A12839" t="s">
        <v>16308</v>
      </c>
      <c r="B12839" t="s">
        <v>19483</v>
      </c>
      <c r="C12839" t="s">
        <v>19499</v>
      </c>
      <c r="D12839" t="s">
        <v>19621</v>
      </c>
      <c r="E12839" s="89">
        <v>0.51320408686951602</v>
      </c>
      <c r="F12839" s="89">
        <v>705353</v>
      </c>
      <c r="G12839" s="89">
        <v>8</v>
      </c>
      <c r="H12839" t="s">
        <v>19629</v>
      </c>
      <c r="I12839" s="89"/>
    </row>
    <row r="12840" x14ac:dyDescent="0.3">
      <c r="A12840" t="s">
        <v>16309</v>
      </c>
      <c r="B12840" t="s">
        <v>19483</v>
      </c>
      <c r="C12840" t="s">
        <v>19499</v>
      </c>
      <c r="D12840" t="s">
        <v>19622</v>
      </c>
      <c r="E12840" s="89">
        <v>0.67480960395676226</v>
      </c>
      <c r="F12840" s="89">
        <v>705353</v>
      </c>
      <c r="G12840" s="89">
        <v>8</v>
      </c>
      <c r="H12840" t="s">
        <v>19629</v>
      </c>
      <c r="I12840" s="89"/>
    </row>
    <row r="12841" x14ac:dyDescent="0.3">
      <c r="A12841" t="s">
        <v>16310</v>
      </c>
      <c r="B12841" t="s">
        <v>19483</v>
      </c>
      <c r="C12841" t="s">
        <v>19499</v>
      </c>
      <c r="D12841" t="s">
        <v>19623</v>
      </c>
      <c r="E12841" s="89">
        <v>1.893589201001924</v>
      </c>
      <c r="F12841" s="89">
        <v>705353</v>
      </c>
      <c r="G12841" s="89">
        <v>8</v>
      </c>
      <c r="H12841" t="s">
        <v>19629</v>
      </c>
      <c r="I12841" s="89"/>
    </row>
    <row r="12842" x14ac:dyDescent="0.3">
      <c r="A12842" t="s">
        <v>16311</v>
      </c>
      <c r="B12842" t="s">
        <v>19483</v>
      </c>
      <c r="C12842" t="s">
        <v>19499</v>
      </c>
      <c r="D12842" t="s">
        <v>19624</v>
      </c>
      <c r="E12842" s="89">
        <v>4.8399808594654443</v>
      </c>
      <c r="F12842" s="89">
        <v>705353</v>
      </c>
      <c r="G12842" s="89">
        <v>8</v>
      </c>
      <c r="H12842" t="s">
        <v>19629</v>
      </c>
      <c r="I12842" s="89"/>
    </row>
    <row r="12843" x14ac:dyDescent="0.3">
      <c r="A12843" t="s">
        <v>16312</v>
      </c>
      <c r="B12843" t="s">
        <v>19476</v>
      </c>
      <c r="C12843" t="s">
        <v>19510</v>
      </c>
      <c r="D12843" t="s">
        <v>19630</v>
      </c>
      <c r="E12843" s="89">
        <v>703517</v>
      </c>
      <c r="F12843" s="89">
        <v>705353</v>
      </c>
      <c r="G12843" s="89">
        <v>8</v>
      </c>
      <c r="H12843" t="s">
        <v>19630</v>
      </c>
      <c r="I12843" s="89"/>
    </row>
    <row r="12844" x14ac:dyDescent="0.3">
      <c r="A12844" t="s">
        <v>16313</v>
      </c>
      <c r="B12844" t="s">
        <v>19477</v>
      </c>
      <c r="C12844" t="s">
        <v>19510</v>
      </c>
      <c r="D12844" t="s">
        <v>19630</v>
      </c>
      <c r="E12844" s="89">
        <v>52424524397.045532</v>
      </c>
      <c r="F12844" s="89">
        <v>705353</v>
      </c>
      <c r="G12844" s="89">
        <v>8</v>
      </c>
      <c r="H12844" t="s">
        <v>19630</v>
      </c>
      <c r="I12844" s="89"/>
    </row>
    <row r="12845" x14ac:dyDescent="0.3">
      <c r="A12845" t="s">
        <v>16314</v>
      </c>
      <c r="B12845" t="s">
        <v>19478</v>
      </c>
      <c r="C12845" t="s">
        <v>19510</v>
      </c>
      <c r="D12845" t="s">
        <v>19630</v>
      </c>
      <c r="E12845" s="89">
        <v>0.99739704800291484</v>
      </c>
      <c r="F12845" s="89">
        <v>705353</v>
      </c>
      <c r="G12845" s="89">
        <v>8</v>
      </c>
      <c r="H12845" t="s">
        <v>19630</v>
      </c>
      <c r="I12845" s="89"/>
    </row>
    <row r="12846" x14ac:dyDescent="0.3">
      <c r="A12846" t="s">
        <v>16315</v>
      </c>
      <c r="B12846" t="s">
        <v>19479</v>
      </c>
      <c r="C12846" t="s">
        <v>19510</v>
      </c>
      <c r="D12846" t="s">
        <v>19630</v>
      </c>
      <c r="E12846" s="89">
        <v>74323.812895168143</v>
      </c>
      <c r="F12846" s="89">
        <v>705353</v>
      </c>
      <c r="G12846" s="89">
        <v>8</v>
      </c>
      <c r="H12846" t="s">
        <v>19630</v>
      </c>
      <c r="I12846" s="89"/>
    </row>
    <row r="12847" x14ac:dyDescent="0.3">
      <c r="A12847" t="s">
        <v>16591</v>
      </c>
      <c r="B12847" t="s">
        <v>19476</v>
      </c>
      <c r="C12847" t="s">
        <v>19522</v>
      </c>
      <c r="D12847" t="s">
        <v>19630</v>
      </c>
      <c r="E12847" s="89">
        <v>386199</v>
      </c>
      <c r="F12847" s="89">
        <v>705353</v>
      </c>
      <c r="G12847" s="89">
        <v>8</v>
      </c>
      <c r="H12847" t="s">
        <v>19630</v>
      </c>
      <c r="I12847" s="89"/>
    </row>
    <row r="12848" x14ac:dyDescent="0.3">
      <c r="A12848" t="s">
        <v>16592</v>
      </c>
      <c r="B12848" t="s">
        <v>19477</v>
      </c>
      <c r="C12848" t="s">
        <v>19522</v>
      </c>
      <c r="D12848" t="s">
        <v>19630</v>
      </c>
      <c r="E12848" s="89">
        <v>87503444282.698563</v>
      </c>
      <c r="F12848" s="89">
        <v>705353</v>
      </c>
      <c r="G12848" s="89">
        <v>8</v>
      </c>
      <c r="H12848" t="s">
        <v>19630</v>
      </c>
      <c r="I12848" s="89"/>
    </row>
    <row r="12849" x14ac:dyDescent="0.3">
      <c r="A12849" t="s">
        <v>16593</v>
      </c>
      <c r="B12849" t="s">
        <v>19478</v>
      </c>
      <c r="C12849" t="s">
        <v>19522</v>
      </c>
      <c r="D12849" t="s">
        <v>19630</v>
      </c>
      <c r="E12849" s="89">
        <v>0.54752584875941546</v>
      </c>
      <c r="F12849" s="89">
        <v>705353</v>
      </c>
      <c r="G12849" s="89">
        <v>8</v>
      </c>
      <c r="H12849" t="s">
        <v>19630</v>
      </c>
      <c r="I12849" s="89"/>
    </row>
    <row r="12850" x14ac:dyDescent="0.3">
      <c r="A12850" t="s">
        <v>16594</v>
      </c>
      <c r="B12850" t="s">
        <v>19479</v>
      </c>
      <c r="C12850" t="s">
        <v>19522</v>
      </c>
      <c r="D12850" t="s">
        <v>19630</v>
      </c>
      <c r="E12850" s="89">
        <v>124056.244579237</v>
      </c>
      <c r="F12850" s="89">
        <v>705353</v>
      </c>
      <c r="G12850" s="89">
        <v>8</v>
      </c>
      <c r="H12850" t="s">
        <v>19630</v>
      </c>
      <c r="I12850" s="89"/>
    </row>
    <row r="12851" x14ac:dyDescent="0.3">
      <c r="A12851" t="s">
        <v>16595</v>
      </c>
      <c r="B12851" t="s">
        <v>19483</v>
      </c>
      <c r="C12851" t="s">
        <v>19522</v>
      </c>
      <c r="D12851" t="s">
        <v>19614</v>
      </c>
      <c r="E12851" s="89">
        <v>0.1172710370520972</v>
      </c>
      <c r="F12851" s="89">
        <v>705353</v>
      </c>
      <c r="G12851" s="89">
        <v>8</v>
      </c>
      <c r="H12851" t="s">
        <v>19629</v>
      </c>
      <c r="I12851" s="89"/>
    </row>
    <row r="12852" x14ac:dyDescent="0.3">
      <c r="A12852" t="s">
        <v>16596</v>
      </c>
      <c r="B12852" t="s">
        <v>19483</v>
      </c>
      <c r="C12852" t="s">
        <v>19522</v>
      </c>
      <c r="D12852" t="s">
        <v>19615</v>
      </c>
      <c r="E12852" s="89">
        <v>0.12567679724330719</v>
      </c>
      <c r="F12852" s="89">
        <v>705353</v>
      </c>
      <c r="G12852" s="89">
        <v>8</v>
      </c>
      <c r="H12852" t="s">
        <v>19629</v>
      </c>
      <c r="I12852" s="89"/>
    </row>
    <row r="12853" x14ac:dyDescent="0.3">
      <c r="A12853" t="s">
        <v>16597</v>
      </c>
      <c r="B12853" t="s">
        <v>19483</v>
      </c>
      <c r="C12853" t="s">
        <v>19522</v>
      </c>
      <c r="D12853" t="s">
        <v>19616</v>
      </c>
      <c r="E12853" s="89">
        <v>0.1173135733062204</v>
      </c>
      <c r="F12853" s="89">
        <v>705353</v>
      </c>
      <c r="G12853" s="89">
        <v>8</v>
      </c>
      <c r="H12853" t="s">
        <v>19629</v>
      </c>
      <c r="I12853" s="89"/>
    </row>
    <row r="12854" x14ac:dyDescent="0.3">
      <c r="A12854" t="s">
        <v>16598</v>
      </c>
      <c r="B12854" t="s">
        <v>19483</v>
      </c>
      <c r="C12854" t="s">
        <v>19522</v>
      </c>
      <c r="D12854" t="s">
        <v>19617</v>
      </c>
      <c r="E12854" s="89">
        <v>0.12548556528887431</v>
      </c>
      <c r="F12854" s="89">
        <v>705353</v>
      </c>
      <c r="G12854" s="89">
        <v>8</v>
      </c>
      <c r="H12854" t="s">
        <v>19629</v>
      </c>
      <c r="I12854" s="89"/>
    </row>
    <row r="12855" x14ac:dyDescent="0.3">
      <c r="A12855" t="s">
        <v>16599</v>
      </c>
      <c r="B12855" t="s">
        <v>19483</v>
      </c>
      <c r="C12855" t="s">
        <v>19522</v>
      </c>
      <c r="D12855" t="s">
        <v>19618</v>
      </c>
      <c r="E12855" s="89">
        <v>0.1249101558237094</v>
      </c>
      <c r="F12855" s="89">
        <v>705353</v>
      </c>
      <c r="G12855" s="89">
        <v>8</v>
      </c>
      <c r="H12855" t="s">
        <v>19629</v>
      </c>
      <c r="I12855" s="89"/>
    </row>
    <row r="12856" x14ac:dyDescent="0.3">
      <c r="A12856" t="s">
        <v>16600</v>
      </c>
      <c r="B12856" t="s">
        <v>19483</v>
      </c>
      <c r="C12856" t="s">
        <v>19522</v>
      </c>
      <c r="D12856" t="s">
        <v>19619</v>
      </c>
      <c r="E12856" s="89">
        <v>0.12987082727531171</v>
      </c>
      <c r="F12856" s="89">
        <v>705353</v>
      </c>
      <c r="G12856" s="89">
        <v>8</v>
      </c>
      <c r="H12856" t="s">
        <v>19629</v>
      </c>
      <c r="I12856" s="89"/>
    </row>
    <row r="12857" x14ac:dyDescent="0.3">
      <c r="A12857" t="s">
        <v>16601</v>
      </c>
      <c r="B12857" t="s">
        <v>19483</v>
      </c>
      <c r="C12857" t="s">
        <v>19522</v>
      </c>
      <c r="D12857" t="s">
        <v>19620</v>
      </c>
      <c r="E12857" s="89">
        <v>0.12293501938405289</v>
      </c>
      <c r="F12857" s="89">
        <v>705353</v>
      </c>
      <c r="G12857" s="89">
        <v>8</v>
      </c>
      <c r="H12857" t="s">
        <v>19629</v>
      </c>
      <c r="I12857" s="89"/>
    </row>
    <row r="12858" x14ac:dyDescent="0.3">
      <c r="A12858" t="s">
        <v>16602</v>
      </c>
      <c r="B12858" t="s">
        <v>19483</v>
      </c>
      <c r="C12858" t="s">
        <v>19522</v>
      </c>
      <c r="D12858" t="s">
        <v>19621</v>
      </c>
      <c r="E12858" s="89">
        <v>9.7703112129644193E-2</v>
      </c>
      <c r="F12858" s="89">
        <v>705353</v>
      </c>
      <c r="G12858" s="89">
        <v>8</v>
      </c>
      <c r="H12858" t="s">
        <v>19629</v>
      </c>
      <c r="I12858" s="89"/>
    </row>
    <row r="12859" x14ac:dyDescent="0.3">
      <c r="A12859" t="s">
        <v>16603</v>
      </c>
      <c r="B12859" t="s">
        <v>19483</v>
      </c>
      <c r="C12859" t="s">
        <v>19522</v>
      </c>
      <c r="D12859" t="s">
        <v>19622</v>
      </c>
      <c r="E12859" s="89">
        <v>0.1248131116797126</v>
      </c>
      <c r="F12859" s="89">
        <v>705353</v>
      </c>
      <c r="G12859" s="89">
        <v>8</v>
      </c>
      <c r="H12859" t="s">
        <v>19629</v>
      </c>
      <c r="I12859" s="89"/>
    </row>
    <row r="12860" x14ac:dyDescent="0.3">
      <c r="A12860" t="s">
        <v>16604</v>
      </c>
      <c r="B12860" t="s">
        <v>19483</v>
      </c>
      <c r="C12860" t="s">
        <v>19522</v>
      </c>
      <c r="D12860" t="s">
        <v>19623</v>
      </c>
      <c r="E12860" s="89">
        <v>0.34799459742004829</v>
      </c>
      <c r="F12860" s="89">
        <v>705353</v>
      </c>
      <c r="G12860" s="89">
        <v>8</v>
      </c>
      <c r="H12860" t="s">
        <v>19629</v>
      </c>
      <c r="I12860" s="89"/>
    </row>
    <row r="12861" x14ac:dyDescent="0.3">
      <c r="A12861" t="s">
        <v>16605</v>
      </c>
      <c r="B12861" t="s">
        <v>19483</v>
      </c>
      <c r="C12861" t="s">
        <v>19522</v>
      </c>
      <c r="D12861" t="s">
        <v>19624</v>
      </c>
      <c r="E12861" s="89">
        <v>0.86414476108264626</v>
      </c>
      <c r="F12861" s="89">
        <v>705353</v>
      </c>
      <c r="G12861" s="89">
        <v>8</v>
      </c>
      <c r="H12861" t="s">
        <v>19629</v>
      </c>
      <c r="I12861" s="89"/>
    </row>
    <row r="12862" x14ac:dyDescent="0.3">
      <c r="A12862" t="s">
        <v>16606</v>
      </c>
      <c r="B12862" t="s">
        <v>19477</v>
      </c>
      <c r="C12862" t="s">
        <v>19614</v>
      </c>
      <c r="D12862" t="s">
        <v>19630</v>
      </c>
      <c r="E12862" s="89">
        <v>1363880026298.585</v>
      </c>
      <c r="F12862" s="89">
        <v>705353</v>
      </c>
      <c r="G12862" s="89">
        <v>8</v>
      </c>
      <c r="H12862" t="s">
        <v>19630</v>
      </c>
      <c r="I12862" s="89"/>
    </row>
    <row r="12863" x14ac:dyDescent="0.3">
      <c r="A12863" t="s">
        <v>16607</v>
      </c>
      <c r="B12863" t="s">
        <v>19478</v>
      </c>
      <c r="C12863" t="s">
        <v>19614</v>
      </c>
      <c r="D12863" t="s">
        <v>19630</v>
      </c>
      <c r="E12863" s="89">
        <v>1</v>
      </c>
      <c r="F12863" s="89">
        <v>705353</v>
      </c>
      <c r="G12863" s="89">
        <v>8</v>
      </c>
      <c r="H12863" t="s">
        <v>19630</v>
      </c>
      <c r="I12863" s="89"/>
    </row>
    <row r="12864" x14ac:dyDescent="0.3">
      <c r="A12864" t="s">
        <v>16608</v>
      </c>
      <c r="B12864" t="s">
        <v>19479</v>
      </c>
      <c r="C12864" t="s">
        <v>19614</v>
      </c>
      <c r="D12864" t="s">
        <v>19630</v>
      </c>
      <c r="E12864" s="89">
        <v>1933613.4195198501</v>
      </c>
      <c r="F12864" s="89">
        <v>705353</v>
      </c>
      <c r="G12864" s="89">
        <v>8</v>
      </c>
      <c r="H12864" t="s">
        <v>19630</v>
      </c>
      <c r="I12864" s="89"/>
    </row>
    <row r="12865" x14ac:dyDescent="0.3">
      <c r="A12865" t="s">
        <v>16609</v>
      </c>
      <c r="B12865" t="s">
        <v>19483</v>
      </c>
      <c r="C12865" t="s">
        <v>19614</v>
      </c>
      <c r="D12865" t="s">
        <v>19614</v>
      </c>
      <c r="E12865" s="89">
        <v>1</v>
      </c>
      <c r="F12865" s="89">
        <v>705353</v>
      </c>
      <c r="G12865" s="89">
        <v>8</v>
      </c>
      <c r="H12865" t="s">
        <v>19629</v>
      </c>
      <c r="I12865" s="89"/>
    </row>
    <row r="12866" x14ac:dyDescent="0.3">
      <c r="A12866" t="s">
        <v>16610</v>
      </c>
      <c r="B12866" t="s">
        <v>19483</v>
      </c>
      <c r="C12866" t="s">
        <v>19614</v>
      </c>
      <c r="D12866" t="s">
        <v>19615</v>
      </c>
      <c r="E12866" s="89">
        <v>1.048517584584423</v>
      </c>
      <c r="F12866" s="89">
        <v>705353</v>
      </c>
      <c r="G12866" s="89">
        <v>8</v>
      </c>
      <c r="H12866" t="s">
        <v>19629</v>
      </c>
      <c r="I12866" s="89"/>
    </row>
    <row r="12867" x14ac:dyDescent="0.3">
      <c r="A12867" t="s">
        <v>16611</v>
      </c>
      <c r="B12867" t="s">
        <v>19483</v>
      </c>
      <c r="C12867" t="s">
        <v>19614</v>
      </c>
      <c r="D12867" t="s">
        <v>19616</v>
      </c>
      <c r="E12867" s="89">
        <v>1.0002904079277031</v>
      </c>
      <c r="F12867" s="89">
        <v>705353</v>
      </c>
      <c r="G12867" s="89">
        <v>8</v>
      </c>
      <c r="H12867" t="s">
        <v>19629</v>
      </c>
      <c r="I12867" s="89"/>
    </row>
    <row r="12868" x14ac:dyDescent="0.3">
      <c r="A12868" t="s">
        <v>16612</v>
      </c>
      <c r="B12868" t="s">
        <v>19483</v>
      </c>
      <c r="C12868" t="s">
        <v>19614</v>
      </c>
      <c r="D12868" t="s">
        <v>19617</v>
      </c>
      <c r="E12868" s="89">
        <v>1.045290741368553</v>
      </c>
      <c r="F12868" s="89">
        <v>705353</v>
      </c>
      <c r="G12868" s="89">
        <v>8</v>
      </c>
      <c r="H12868" t="s">
        <v>19629</v>
      </c>
      <c r="I12868" s="89"/>
    </row>
    <row r="12869" x14ac:dyDescent="0.3">
      <c r="A12869" t="s">
        <v>16613</v>
      </c>
      <c r="B12869" t="s">
        <v>19483</v>
      </c>
      <c r="C12869" t="s">
        <v>19614</v>
      </c>
      <c r="D12869" t="s">
        <v>19618</v>
      </c>
      <c r="E12869" s="89">
        <v>1.042157675418893</v>
      </c>
      <c r="F12869" s="89">
        <v>705353</v>
      </c>
      <c r="G12869" s="89">
        <v>8</v>
      </c>
      <c r="H12869" t="s">
        <v>19629</v>
      </c>
      <c r="I12869" s="89"/>
    </row>
    <row r="12870" x14ac:dyDescent="0.3">
      <c r="A12870" t="s">
        <v>16614</v>
      </c>
      <c r="B12870" t="s">
        <v>19483</v>
      </c>
      <c r="C12870" t="s">
        <v>19614</v>
      </c>
      <c r="D12870" t="s">
        <v>19619</v>
      </c>
      <c r="E12870" s="89">
        <v>1.0766711560976721</v>
      </c>
      <c r="F12870" s="89">
        <v>705353</v>
      </c>
      <c r="G12870" s="89">
        <v>8</v>
      </c>
      <c r="H12870" t="s">
        <v>19629</v>
      </c>
      <c r="I12870" s="89"/>
    </row>
    <row r="12871" x14ac:dyDescent="0.3">
      <c r="A12871" t="s">
        <v>16615</v>
      </c>
      <c r="B12871" t="s">
        <v>19483</v>
      </c>
      <c r="C12871" t="s">
        <v>19614</v>
      </c>
      <c r="D12871" t="s">
        <v>19620</v>
      </c>
      <c r="E12871" s="89">
        <v>1.023018859331595</v>
      </c>
      <c r="F12871" s="89">
        <v>705353</v>
      </c>
      <c r="G12871" s="89">
        <v>8</v>
      </c>
      <c r="H12871" t="s">
        <v>19629</v>
      </c>
      <c r="I12871" s="89"/>
    </row>
    <row r="12872" x14ac:dyDescent="0.3">
      <c r="A12872" t="s">
        <v>16616</v>
      </c>
      <c r="B12872" t="s">
        <v>19483</v>
      </c>
      <c r="C12872" t="s">
        <v>19614</v>
      </c>
      <c r="D12872" t="s">
        <v>19621</v>
      </c>
      <c r="E12872" s="89">
        <v>0.88431049480084878</v>
      </c>
      <c r="F12872" s="89">
        <v>705353</v>
      </c>
      <c r="G12872" s="89">
        <v>8</v>
      </c>
      <c r="H12872" t="s">
        <v>19629</v>
      </c>
      <c r="I12872" s="89"/>
    </row>
    <row r="12873" x14ac:dyDescent="0.3">
      <c r="A12873" t="s">
        <v>16617</v>
      </c>
      <c r="B12873" t="s">
        <v>19483</v>
      </c>
      <c r="C12873" t="s">
        <v>19614</v>
      </c>
      <c r="D12873" t="s">
        <v>19622</v>
      </c>
      <c r="E12873" s="89">
        <v>1.0424174437079301</v>
      </c>
      <c r="F12873" s="89">
        <v>705353</v>
      </c>
      <c r="G12873" s="89">
        <v>8</v>
      </c>
      <c r="H12873" t="s">
        <v>19629</v>
      </c>
      <c r="I12873" s="89"/>
    </row>
    <row r="12874" x14ac:dyDescent="0.3">
      <c r="A12874" t="s">
        <v>16618</v>
      </c>
      <c r="B12874" t="s">
        <v>19483</v>
      </c>
      <c r="C12874" t="s">
        <v>19614</v>
      </c>
      <c r="D12874" t="s">
        <v>19623</v>
      </c>
      <c r="E12874" s="89">
        <v>3.0058690004778219</v>
      </c>
      <c r="F12874" s="89">
        <v>705353</v>
      </c>
      <c r="G12874" s="89">
        <v>8</v>
      </c>
      <c r="H12874" t="s">
        <v>19629</v>
      </c>
      <c r="I12874" s="89"/>
    </row>
    <row r="12875" x14ac:dyDescent="0.3">
      <c r="A12875" t="s">
        <v>16619</v>
      </c>
      <c r="B12875" t="s">
        <v>19480</v>
      </c>
      <c r="C12875" t="s">
        <v>19614</v>
      </c>
      <c r="D12875" t="s">
        <v>19623</v>
      </c>
      <c r="E12875" s="89">
        <v>0</v>
      </c>
      <c r="F12875" s="89">
        <v>705353</v>
      </c>
      <c r="G12875" s="89">
        <v>8</v>
      </c>
      <c r="H12875" t="s">
        <v>19630</v>
      </c>
      <c r="I12875" s="89"/>
    </row>
    <row r="12876" x14ac:dyDescent="0.3">
      <c r="A12876" t="s">
        <v>16620</v>
      </c>
      <c r="B12876" t="s">
        <v>19481</v>
      </c>
      <c r="C12876" t="s">
        <v>19614</v>
      </c>
      <c r="D12876" t="s">
        <v>19623</v>
      </c>
      <c r="E12876" s="89">
        <v>0</v>
      </c>
      <c r="F12876" s="89">
        <v>705353</v>
      </c>
      <c r="G12876" s="89">
        <v>8</v>
      </c>
      <c r="H12876" t="s">
        <v>19630</v>
      </c>
      <c r="I12876" s="89"/>
    </row>
    <row r="12877" x14ac:dyDescent="0.3">
      <c r="A12877" t="s">
        <v>16621</v>
      </c>
      <c r="B12877" t="s">
        <v>19482</v>
      </c>
      <c r="C12877" t="s">
        <v>19614</v>
      </c>
      <c r="D12877" t="s">
        <v>19623</v>
      </c>
      <c r="E12877" s="89">
        <v>0</v>
      </c>
      <c r="F12877" s="89">
        <v>705353</v>
      </c>
      <c r="G12877" s="89">
        <v>8</v>
      </c>
      <c r="H12877" t="s">
        <v>19630</v>
      </c>
      <c r="I12877" s="89"/>
    </row>
    <row r="12878" x14ac:dyDescent="0.3">
      <c r="A12878" t="s">
        <v>16622</v>
      </c>
      <c r="B12878" t="s">
        <v>19483</v>
      </c>
      <c r="C12878" t="s">
        <v>19614</v>
      </c>
      <c r="D12878" t="s">
        <v>19624</v>
      </c>
      <c r="E12878" s="89">
        <v>7.396711679852249</v>
      </c>
      <c r="F12878" s="89">
        <v>705353</v>
      </c>
      <c r="G12878" s="89">
        <v>8</v>
      </c>
      <c r="H12878" t="s">
        <v>19629</v>
      </c>
      <c r="I12878" s="89"/>
    </row>
    <row r="12879" x14ac:dyDescent="0.3">
      <c r="A12879" t="s">
        <v>16623</v>
      </c>
      <c r="B12879" t="s">
        <v>19480</v>
      </c>
      <c r="C12879" t="s">
        <v>19614</v>
      </c>
      <c r="D12879" t="s">
        <v>19624</v>
      </c>
      <c r="E12879" s="89">
        <v>0</v>
      </c>
      <c r="F12879" s="89">
        <v>705353</v>
      </c>
      <c r="G12879" s="89">
        <v>8</v>
      </c>
      <c r="H12879" t="s">
        <v>19630</v>
      </c>
      <c r="I12879" s="89"/>
    </row>
    <row r="12880" x14ac:dyDescent="0.3">
      <c r="A12880" t="s">
        <v>16624</v>
      </c>
      <c r="B12880" t="s">
        <v>19481</v>
      </c>
      <c r="C12880" t="s">
        <v>19614</v>
      </c>
      <c r="D12880" t="s">
        <v>19624</v>
      </c>
      <c r="E12880" s="89">
        <v>0</v>
      </c>
      <c r="F12880" s="89">
        <v>705353</v>
      </c>
      <c r="G12880" s="89">
        <v>8</v>
      </c>
      <c r="H12880" t="s">
        <v>19630</v>
      </c>
      <c r="I12880" s="89"/>
    </row>
    <row r="12881" x14ac:dyDescent="0.3">
      <c r="A12881" t="s">
        <v>16625</v>
      </c>
      <c r="B12881" t="s">
        <v>19482</v>
      </c>
      <c r="C12881" t="s">
        <v>19614</v>
      </c>
      <c r="D12881" t="s">
        <v>19624</v>
      </c>
      <c r="E12881" s="89">
        <v>0</v>
      </c>
      <c r="F12881" s="89">
        <v>705353</v>
      </c>
      <c r="G12881" s="89">
        <v>8</v>
      </c>
      <c r="H12881" t="s">
        <v>19630</v>
      </c>
      <c r="I12881" s="89"/>
    </row>
    <row r="12882" x14ac:dyDescent="0.3">
      <c r="A12882" t="s">
        <v>16626</v>
      </c>
      <c r="B12882" t="s">
        <v>19477</v>
      </c>
      <c r="C12882" t="s">
        <v>19615</v>
      </c>
      <c r="D12882" t="s">
        <v>19630</v>
      </c>
      <c r="E12882" s="89">
        <v>1303190106833.3589</v>
      </c>
      <c r="F12882" s="89">
        <v>705353</v>
      </c>
      <c r="G12882" s="89">
        <v>8</v>
      </c>
      <c r="H12882" t="s">
        <v>19630</v>
      </c>
      <c r="I12882" s="89"/>
    </row>
    <row r="12883" x14ac:dyDescent="0.3">
      <c r="A12883" t="s">
        <v>16627</v>
      </c>
      <c r="B12883" t="s">
        <v>19478</v>
      </c>
      <c r="C12883" t="s">
        <v>19615</v>
      </c>
      <c r="D12883" t="s">
        <v>19630</v>
      </c>
      <c r="E12883" s="89">
        <v>1</v>
      </c>
      <c r="F12883" s="89">
        <v>705353</v>
      </c>
      <c r="G12883" s="89">
        <v>8</v>
      </c>
      <c r="H12883" t="s">
        <v>19630</v>
      </c>
      <c r="I12883" s="89"/>
    </row>
    <row r="12884" x14ac:dyDescent="0.3">
      <c r="A12884" t="s">
        <v>16628</v>
      </c>
      <c r="B12884" t="s">
        <v>19479</v>
      </c>
      <c r="C12884" t="s">
        <v>19615</v>
      </c>
      <c r="D12884" t="s">
        <v>19630</v>
      </c>
      <c r="E12884" s="89">
        <v>1847571.509348311</v>
      </c>
      <c r="F12884" s="89">
        <v>705353</v>
      </c>
      <c r="G12884" s="89">
        <v>8</v>
      </c>
      <c r="H12884" t="s">
        <v>19630</v>
      </c>
      <c r="I12884" s="89"/>
    </row>
    <row r="12885" x14ac:dyDescent="0.3">
      <c r="A12885" t="s">
        <v>16629</v>
      </c>
      <c r="B12885" t="s">
        <v>19483</v>
      </c>
      <c r="C12885" t="s">
        <v>19615</v>
      </c>
      <c r="D12885" t="s">
        <v>19614</v>
      </c>
      <c r="E12885" s="89">
        <v>0.95566153552428845</v>
      </c>
      <c r="F12885" s="89">
        <v>705353</v>
      </c>
      <c r="G12885" s="89">
        <v>8</v>
      </c>
      <c r="H12885" t="s">
        <v>19629</v>
      </c>
      <c r="I12885" s="89"/>
    </row>
    <row r="12886" x14ac:dyDescent="0.3">
      <c r="A12886" t="s">
        <v>16630</v>
      </c>
      <c r="B12886" t="s">
        <v>19483</v>
      </c>
      <c r="C12886" t="s">
        <v>19615</v>
      </c>
      <c r="D12886" t="s">
        <v>19615</v>
      </c>
      <c r="E12886" s="89">
        <v>1</v>
      </c>
      <c r="F12886" s="89">
        <v>705353</v>
      </c>
      <c r="G12886" s="89">
        <v>8</v>
      </c>
      <c r="H12886" t="s">
        <v>19629</v>
      </c>
      <c r="I12886" s="89"/>
    </row>
    <row r="12887" x14ac:dyDescent="0.3">
      <c r="A12887" t="s">
        <v>16631</v>
      </c>
      <c r="B12887" t="s">
        <v>19483</v>
      </c>
      <c r="C12887" t="s">
        <v>19615</v>
      </c>
      <c r="D12887" t="s">
        <v>19616</v>
      </c>
      <c r="E12887" s="89">
        <v>0.95592912891789228</v>
      </c>
      <c r="F12887" s="89">
        <v>705353</v>
      </c>
      <c r="G12887" s="89">
        <v>8</v>
      </c>
      <c r="H12887" t="s">
        <v>19629</v>
      </c>
      <c r="I12887" s="89"/>
    </row>
    <row r="12888" x14ac:dyDescent="0.3">
      <c r="A12888" t="s">
        <v>16632</v>
      </c>
      <c r="B12888" t="s">
        <v>19483</v>
      </c>
      <c r="C12888" t="s">
        <v>19615</v>
      </c>
      <c r="D12888" t="s">
        <v>19617</v>
      </c>
      <c r="E12888" s="89">
        <v>0.9969164387592897</v>
      </c>
      <c r="F12888" s="89">
        <v>705353</v>
      </c>
      <c r="G12888" s="89">
        <v>8</v>
      </c>
      <c r="H12888" t="s">
        <v>19629</v>
      </c>
      <c r="I12888" s="89"/>
    </row>
    <row r="12889" x14ac:dyDescent="0.3">
      <c r="A12889" t="s">
        <v>16633</v>
      </c>
      <c r="B12889" t="s">
        <v>19483</v>
      </c>
      <c r="C12889" t="s">
        <v>19615</v>
      </c>
      <c r="D12889" t="s">
        <v>19618</v>
      </c>
      <c r="E12889" s="89">
        <v>0.99396156403821512</v>
      </c>
      <c r="F12889" s="89">
        <v>705353</v>
      </c>
      <c r="G12889" s="89">
        <v>8</v>
      </c>
      <c r="H12889" t="s">
        <v>19629</v>
      </c>
      <c r="I12889" s="89"/>
    </row>
    <row r="12890" x14ac:dyDescent="0.3">
      <c r="A12890" t="s">
        <v>16634</v>
      </c>
      <c r="B12890" t="s">
        <v>19483</v>
      </c>
      <c r="C12890" t="s">
        <v>19615</v>
      </c>
      <c r="D12890" t="s">
        <v>19619</v>
      </c>
      <c r="E12890" s="89">
        <v>1.0267875068770831</v>
      </c>
      <c r="F12890" s="89">
        <v>705353</v>
      </c>
      <c r="G12890" s="89">
        <v>8</v>
      </c>
      <c r="H12890" t="s">
        <v>19629</v>
      </c>
      <c r="I12890" s="89"/>
    </row>
    <row r="12891" x14ac:dyDescent="0.3">
      <c r="A12891" t="s">
        <v>16635</v>
      </c>
      <c r="B12891" t="s">
        <v>19483</v>
      </c>
      <c r="C12891" t="s">
        <v>19615</v>
      </c>
      <c r="D12891" t="s">
        <v>19620</v>
      </c>
      <c r="E12891" s="89">
        <v>0.97561337450017427</v>
      </c>
      <c r="F12891" s="89">
        <v>705353</v>
      </c>
      <c r="G12891" s="89">
        <v>8</v>
      </c>
      <c r="H12891" t="s">
        <v>19629</v>
      </c>
      <c r="I12891" s="89"/>
    </row>
    <row r="12892" x14ac:dyDescent="0.3">
      <c r="A12892" t="s">
        <v>16636</v>
      </c>
      <c r="B12892" t="s">
        <v>19483</v>
      </c>
      <c r="C12892" t="s">
        <v>19615</v>
      </c>
      <c r="D12892" t="s">
        <v>19621</v>
      </c>
      <c r="E12892" s="89">
        <v>0.84525347259364747</v>
      </c>
      <c r="F12892" s="89">
        <v>705353</v>
      </c>
      <c r="G12892" s="89">
        <v>8</v>
      </c>
      <c r="H12892" t="s">
        <v>19629</v>
      </c>
      <c r="I12892" s="89"/>
    </row>
    <row r="12893" x14ac:dyDescent="0.3">
      <c r="A12893" t="s">
        <v>16637</v>
      </c>
      <c r="B12893" t="s">
        <v>19483</v>
      </c>
      <c r="C12893" t="s">
        <v>19615</v>
      </c>
      <c r="D12893" t="s">
        <v>19622</v>
      </c>
      <c r="E12893" s="89">
        <v>0.99415239668637367</v>
      </c>
      <c r="F12893" s="89">
        <v>705353</v>
      </c>
      <c r="G12893" s="89">
        <v>8</v>
      </c>
      <c r="H12893" t="s">
        <v>19629</v>
      </c>
      <c r="I12893" s="89"/>
    </row>
    <row r="12894" x14ac:dyDescent="0.3">
      <c r="A12894" t="s">
        <v>16638</v>
      </c>
      <c r="B12894" t="s">
        <v>19483</v>
      </c>
      <c r="C12894" t="s">
        <v>19615</v>
      </c>
      <c r="D12894" t="s">
        <v>19623</v>
      </c>
      <c r="E12894" s="89">
        <v>2.8727218204726328</v>
      </c>
      <c r="F12894" s="89">
        <v>705353</v>
      </c>
      <c r="G12894" s="89">
        <v>8</v>
      </c>
      <c r="H12894" t="s">
        <v>19629</v>
      </c>
      <c r="I12894" s="89"/>
    </row>
    <row r="12895" x14ac:dyDescent="0.3">
      <c r="A12895" t="s">
        <v>16639</v>
      </c>
      <c r="B12895" t="s">
        <v>19480</v>
      </c>
      <c r="C12895" t="s">
        <v>19615</v>
      </c>
      <c r="D12895" t="s">
        <v>19623</v>
      </c>
      <c r="E12895" s="89">
        <v>0</v>
      </c>
      <c r="F12895" s="89">
        <v>705353</v>
      </c>
      <c r="G12895" s="89">
        <v>8</v>
      </c>
      <c r="H12895" t="s">
        <v>19630</v>
      </c>
      <c r="I12895" s="89"/>
    </row>
    <row r="12896" x14ac:dyDescent="0.3">
      <c r="A12896" t="s">
        <v>16640</v>
      </c>
      <c r="B12896" t="s">
        <v>19481</v>
      </c>
      <c r="C12896" t="s">
        <v>19615</v>
      </c>
      <c r="D12896" t="s">
        <v>19623</v>
      </c>
      <c r="E12896" s="89">
        <v>0</v>
      </c>
      <c r="F12896" s="89">
        <v>705353</v>
      </c>
      <c r="G12896" s="89">
        <v>8</v>
      </c>
      <c r="H12896" t="s">
        <v>19630</v>
      </c>
      <c r="I12896" s="89"/>
    </row>
    <row r="12897" x14ac:dyDescent="0.3">
      <c r="A12897" t="s">
        <v>16641</v>
      </c>
      <c r="B12897" t="s">
        <v>19482</v>
      </c>
      <c r="C12897" t="s">
        <v>19615</v>
      </c>
      <c r="D12897" t="s">
        <v>19623</v>
      </c>
      <c r="E12897" s="89">
        <v>0</v>
      </c>
      <c r="F12897" s="89">
        <v>705353</v>
      </c>
      <c r="G12897" s="89">
        <v>8</v>
      </c>
      <c r="H12897" t="s">
        <v>19630</v>
      </c>
      <c r="I12897" s="89"/>
    </row>
    <row r="12898" x14ac:dyDescent="0.3">
      <c r="A12898" t="s">
        <v>16642</v>
      </c>
      <c r="B12898" t="s">
        <v>19483</v>
      </c>
      <c r="C12898" t="s">
        <v>19615</v>
      </c>
      <c r="D12898" t="s">
        <v>19624</v>
      </c>
      <c r="E12898" s="89">
        <v>7.0679445878732423</v>
      </c>
      <c r="F12898" s="89">
        <v>705353</v>
      </c>
      <c r="G12898" s="89">
        <v>8</v>
      </c>
      <c r="H12898" t="s">
        <v>19629</v>
      </c>
      <c r="I12898" s="89"/>
    </row>
    <row r="12899" x14ac:dyDescent="0.3">
      <c r="A12899" t="s">
        <v>16643</v>
      </c>
      <c r="B12899" t="s">
        <v>19480</v>
      </c>
      <c r="C12899" t="s">
        <v>19615</v>
      </c>
      <c r="D12899" t="s">
        <v>19624</v>
      </c>
      <c r="E12899" s="89">
        <v>0</v>
      </c>
      <c r="F12899" s="89">
        <v>705353</v>
      </c>
      <c r="G12899" s="89">
        <v>8</v>
      </c>
      <c r="H12899" t="s">
        <v>19630</v>
      </c>
      <c r="I12899" s="89"/>
    </row>
    <row r="12900" x14ac:dyDescent="0.3">
      <c r="A12900" t="s">
        <v>16644</v>
      </c>
      <c r="B12900" t="s">
        <v>19481</v>
      </c>
      <c r="C12900" t="s">
        <v>19615</v>
      </c>
      <c r="D12900" t="s">
        <v>19624</v>
      </c>
      <c r="E12900" s="89">
        <v>0</v>
      </c>
      <c r="F12900" s="89">
        <v>705353</v>
      </c>
      <c r="G12900" s="89">
        <v>8</v>
      </c>
      <c r="H12900" t="s">
        <v>19630</v>
      </c>
      <c r="I12900" s="89"/>
    </row>
    <row r="12901" x14ac:dyDescent="0.3">
      <c r="A12901" t="s">
        <v>16645</v>
      </c>
      <c r="B12901" t="s">
        <v>19482</v>
      </c>
      <c r="C12901" t="s">
        <v>19615</v>
      </c>
      <c r="D12901" t="s">
        <v>19624</v>
      </c>
      <c r="E12901" s="89">
        <v>0</v>
      </c>
      <c r="F12901" s="89">
        <v>705353</v>
      </c>
      <c r="G12901" s="89">
        <v>8</v>
      </c>
      <c r="H12901" t="s">
        <v>19630</v>
      </c>
      <c r="I12901" s="89"/>
    </row>
    <row r="12902" x14ac:dyDescent="0.3">
      <c r="A12902" t="s">
        <v>16646</v>
      </c>
      <c r="B12902" t="s">
        <v>19477</v>
      </c>
      <c r="C12902" t="s">
        <v>19616</v>
      </c>
      <c r="D12902" t="s">
        <v>19630</v>
      </c>
      <c r="E12902" s="89">
        <v>1363478089292.104</v>
      </c>
      <c r="F12902" s="89">
        <v>705353</v>
      </c>
      <c r="G12902" s="89">
        <v>8</v>
      </c>
      <c r="H12902" t="s">
        <v>19630</v>
      </c>
      <c r="I12902" s="89"/>
    </row>
    <row r="12903" x14ac:dyDescent="0.3">
      <c r="A12903" t="s">
        <v>16647</v>
      </c>
      <c r="B12903" t="s">
        <v>19478</v>
      </c>
      <c r="C12903" t="s">
        <v>19616</v>
      </c>
      <c r="D12903" t="s">
        <v>19630</v>
      </c>
      <c r="E12903" s="89">
        <v>1</v>
      </c>
      <c r="F12903" s="89">
        <v>705353</v>
      </c>
      <c r="G12903" s="89">
        <v>8</v>
      </c>
      <c r="H12903" t="s">
        <v>19630</v>
      </c>
      <c r="I12903" s="89"/>
    </row>
    <row r="12904" x14ac:dyDescent="0.3">
      <c r="A12904" t="s">
        <v>16648</v>
      </c>
      <c r="B12904" t="s">
        <v>19479</v>
      </c>
      <c r="C12904" t="s">
        <v>19616</v>
      </c>
      <c r="D12904" t="s">
        <v>19630</v>
      </c>
      <c r="E12904" s="89">
        <v>1933043.5814295879</v>
      </c>
      <c r="F12904" s="89">
        <v>705353</v>
      </c>
      <c r="G12904" s="89">
        <v>8</v>
      </c>
      <c r="H12904" t="s">
        <v>19630</v>
      </c>
      <c r="I12904" s="89"/>
    </row>
    <row r="12905" x14ac:dyDescent="0.3">
      <c r="A12905" t="s">
        <v>16649</v>
      </c>
      <c r="B12905" t="s">
        <v>19483</v>
      </c>
      <c r="C12905" t="s">
        <v>19616</v>
      </c>
      <c r="D12905" t="s">
        <v>19614</v>
      </c>
      <c r="E12905" s="89">
        <v>0.9997140393851649</v>
      </c>
      <c r="F12905" s="89">
        <v>705353</v>
      </c>
      <c r="G12905" s="89">
        <v>8</v>
      </c>
      <c r="H12905" t="s">
        <v>19629</v>
      </c>
      <c r="I12905" s="89"/>
    </row>
    <row r="12906" x14ac:dyDescent="0.3">
      <c r="A12906" t="s">
        <v>16650</v>
      </c>
      <c r="B12906" t="s">
        <v>19483</v>
      </c>
      <c r="C12906" t="s">
        <v>19616</v>
      </c>
      <c r="D12906" t="s">
        <v>19615</v>
      </c>
      <c r="E12906" s="89">
        <v>1.0482063140446669</v>
      </c>
      <c r="F12906" s="89">
        <v>705353</v>
      </c>
      <c r="G12906" s="89">
        <v>8</v>
      </c>
      <c r="H12906" t="s">
        <v>19629</v>
      </c>
      <c r="I12906" s="89"/>
    </row>
    <row r="12907" x14ac:dyDescent="0.3">
      <c r="A12907" t="s">
        <v>16651</v>
      </c>
      <c r="B12907" t="s">
        <v>19483</v>
      </c>
      <c r="C12907" t="s">
        <v>19616</v>
      </c>
      <c r="D12907" t="s">
        <v>19616</v>
      </c>
      <c r="E12907" s="89">
        <v>1</v>
      </c>
      <c r="F12907" s="89">
        <v>705353</v>
      </c>
      <c r="G12907" s="89">
        <v>8</v>
      </c>
      <c r="H12907" t="s">
        <v>19629</v>
      </c>
      <c r="I12907" s="89"/>
    </row>
    <row r="12908" x14ac:dyDescent="0.3">
      <c r="A12908" t="s">
        <v>16652</v>
      </c>
      <c r="B12908" t="s">
        <v>19483</v>
      </c>
      <c r="C12908" t="s">
        <v>19616</v>
      </c>
      <c r="D12908" t="s">
        <v>19617</v>
      </c>
      <c r="E12908" s="89">
        <v>1.044981068611482</v>
      </c>
      <c r="F12908" s="89">
        <v>705353</v>
      </c>
      <c r="G12908" s="89">
        <v>8</v>
      </c>
      <c r="H12908" t="s">
        <v>19629</v>
      </c>
      <c r="I12908" s="89"/>
    </row>
    <row r="12909" x14ac:dyDescent="0.3">
      <c r="A12909" t="s">
        <v>16653</v>
      </c>
      <c r="B12909" t="s">
        <v>19483</v>
      </c>
      <c r="C12909" t="s">
        <v>19616</v>
      </c>
      <c r="D12909" t="s">
        <v>19618</v>
      </c>
      <c r="E12909" s="89">
        <v>1.041846898413695</v>
      </c>
      <c r="F12909" s="89">
        <v>705353</v>
      </c>
      <c r="G12909" s="89">
        <v>8</v>
      </c>
      <c r="H12909" t="s">
        <v>19629</v>
      </c>
      <c r="I12909" s="89"/>
    </row>
    <row r="12910" x14ac:dyDescent="0.3">
      <c r="A12910" t="s">
        <v>16654</v>
      </c>
      <c r="B12910" t="s">
        <v>19483</v>
      </c>
      <c r="C12910" t="s">
        <v>19616</v>
      </c>
      <c r="D12910" t="s">
        <v>19619</v>
      </c>
      <c r="E12910" s="89">
        <v>1.076348084874871</v>
      </c>
      <c r="F12910" s="89">
        <v>705353</v>
      </c>
      <c r="G12910" s="89">
        <v>8</v>
      </c>
      <c r="H12910" t="s">
        <v>19629</v>
      </c>
      <c r="I12910" s="89"/>
    </row>
    <row r="12911" x14ac:dyDescent="0.3">
      <c r="A12911" t="s">
        <v>16655</v>
      </c>
      <c r="B12911" t="s">
        <v>19483</v>
      </c>
      <c r="C12911" t="s">
        <v>19616</v>
      </c>
      <c r="D12911" t="s">
        <v>19620</v>
      </c>
      <c r="E12911" s="89">
        <v>1.0227121843507669</v>
      </c>
      <c r="F12911" s="89">
        <v>705353</v>
      </c>
      <c r="G12911" s="89">
        <v>8</v>
      </c>
      <c r="H12911" t="s">
        <v>19629</v>
      </c>
      <c r="I12911" s="89"/>
    </row>
    <row r="12912" x14ac:dyDescent="0.3">
      <c r="A12912" t="s">
        <v>16656</v>
      </c>
      <c r="B12912" t="s">
        <v>19483</v>
      </c>
      <c r="C12912" t="s">
        <v>19616</v>
      </c>
      <c r="D12912" t="s">
        <v>19621</v>
      </c>
      <c r="E12912" s="89">
        <v>0.88405169486963486</v>
      </c>
      <c r="F12912" s="89">
        <v>705353</v>
      </c>
      <c r="G12912" s="89">
        <v>8</v>
      </c>
      <c r="H12912" t="s">
        <v>19629</v>
      </c>
      <c r="I12912" s="89"/>
    </row>
    <row r="12913" x14ac:dyDescent="0.3">
      <c r="A12913" t="s">
        <v>16657</v>
      </c>
      <c r="B12913" t="s">
        <v>19483</v>
      </c>
      <c r="C12913" t="s">
        <v>19616</v>
      </c>
      <c r="D12913" t="s">
        <v>19622</v>
      </c>
      <c r="E12913" s="89">
        <v>1.042113188728766</v>
      </c>
      <c r="F12913" s="89">
        <v>705353</v>
      </c>
      <c r="G12913" s="89">
        <v>8</v>
      </c>
      <c r="H12913" t="s">
        <v>19629</v>
      </c>
      <c r="I12913" s="89"/>
    </row>
    <row r="12914" x14ac:dyDescent="0.3">
      <c r="A12914" t="s">
        <v>16658</v>
      </c>
      <c r="B12914" t="s">
        <v>19483</v>
      </c>
      <c r="C12914" t="s">
        <v>19616</v>
      </c>
      <c r="D12914" t="s">
        <v>19623</v>
      </c>
      <c r="E12914" s="89">
        <v>3.0050281277975679</v>
      </c>
      <c r="F12914" s="89">
        <v>705353</v>
      </c>
      <c r="G12914" s="89">
        <v>8</v>
      </c>
      <c r="H12914" t="s">
        <v>19629</v>
      </c>
      <c r="I12914" s="89"/>
    </row>
    <row r="12915" x14ac:dyDescent="0.3">
      <c r="A12915" t="s">
        <v>16659</v>
      </c>
      <c r="B12915" t="s">
        <v>19480</v>
      </c>
      <c r="C12915" t="s">
        <v>19616</v>
      </c>
      <c r="D12915" t="s">
        <v>19623</v>
      </c>
      <c r="E12915" s="89">
        <v>0</v>
      </c>
      <c r="F12915" s="89">
        <v>705353</v>
      </c>
      <c r="G12915" s="89">
        <v>8</v>
      </c>
      <c r="H12915" t="s">
        <v>19630</v>
      </c>
      <c r="I12915" s="89"/>
    </row>
    <row r="12916" x14ac:dyDescent="0.3">
      <c r="A12916" t="s">
        <v>16660</v>
      </c>
      <c r="B12916" t="s">
        <v>19481</v>
      </c>
      <c r="C12916" t="s">
        <v>19616</v>
      </c>
      <c r="D12916" t="s">
        <v>19623</v>
      </c>
      <c r="E12916" s="89">
        <v>0</v>
      </c>
      <c r="F12916" s="89">
        <v>705353</v>
      </c>
      <c r="G12916" s="89">
        <v>8</v>
      </c>
      <c r="H12916" t="s">
        <v>19630</v>
      </c>
      <c r="I12916" s="89"/>
    </row>
    <row r="12917" x14ac:dyDescent="0.3">
      <c r="A12917" t="s">
        <v>16661</v>
      </c>
      <c r="B12917" t="s">
        <v>19482</v>
      </c>
      <c r="C12917" t="s">
        <v>19616</v>
      </c>
      <c r="D12917" t="s">
        <v>19623</v>
      </c>
      <c r="E12917" s="89">
        <v>0</v>
      </c>
      <c r="F12917" s="89">
        <v>705353</v>
      </c>
      <c r="G12917" s="89">
        <v>8</v>
      </c>
      <c r="H12917" t="s">
        <v>19630</v>
      </c>
      <c r="I12917" s="89"/>
    </row>
    <row r="12918" x14ac:dyDescent="0.3">
      <c r="A12918" t="s">
        <v>16662</v>
      </c>
      <c r="B12918" t="s">
        <v>19483</v>
      </c>
      <c r="C12918" t="s">
        <v>19616</v>
      </c>
      <c r="D12918" t="s">
        <v>19624</v>
      </c>
      <c r="E12918" s="89">
        <v>7.3945593498950792</v>
      </c>
      <c r="F12918" s="89">
        <v>705353</v>
      </c>
      <c r="G12918" s="89">
        <v>8</v>
      </c>
      <c r="H12918" t="s">
        <v>19629</v>
      </c>
      <c r="I12918" s="89"/>
    </row>
    <row r="12919" x14ac:dyDescent="0.3">
      <c r="A12919" t="s">
        <v>16663</v>
      </c>
      <c r="B12919" t="s">
        <v>19480</v>
      </c>
      <c r="C12919" t="s">
        <v>19616</v>
      </c>
      <c r="D12919" t="s">
        <v>19624</v>
      </c>
      <c r="E12919" s="89">
        <v>0</v>
      </c>
      <c r="F12919" s="89">
        <v>705353</v>
      </c>
      <c r="G12919" s="89">
        <v>8</v>
      </c>
      <c r="H12919" t="s">
        <v>19630</v>
      </c>
      <c r="I12919" s="89"/>
    </row>
    <row r="12920" x14ac:dyDescent="0.3">
      <c r="A12920" t="s">
        <v>16664</v>
      </c>
      <c r="B12920" t="s">
        <v>19481</v>
      </c>
      <c r="C12920" t="s">
        <v>19616</v>
      </c>
      <c r="D12920" t="s">
        <v>19624</v>
      </c>
      <c r="E12920" s="89">
        <v>0</v>
      </c>
      <c r="F12920" s="89">
        <v>705353</v>
      </c>
      <c r="G12920" s="89">
        <v>8</v>
      </c>
      <c r="H12920" t="s">
        <v>19630</v>
      </c>
      <c r="I12920" s="89"/>
    </row>
    <row r="12921" x14ac:dyDescent="0.3">
      <c r="A12921" t="s">
        <v>16665</v>
      </c>
      <c r="B12921" t="s">
        <v>19482</v>
      </c>
      <c r="C12921" t="s">
        <v>19616</v>
      </c>
      <c r="D12921" t="s">
        <v>19624</v>
      </c>
      <c r="E12921" s="89">
        <v>0</v>
      </c>
      <c r="F12921" s="89">
        <v>705353</v>
      </c>
      <c r="G12921" s="89">
        <v>8</v>
      </c>
      <c r="H12921" t="s">
        <v>19630</v>
      </c>
      <c r="I12921" s="89"/>
    </row>
    <row r="12922" x14ac:dyDescent="0.3">
      <c r="A12922" t="s">
        <v>16666</v>
      </c>
      <c r="B12922" t="s">
        <v>19477</v>
      </c>
      <c r="C12922" t="s">
        <v>19617</v>
      </c>
      <c r="D12922" t="s">
        <v>19630</v>
      </c>
      <c r="E12922" s="89">
        <v>1307287491566.0239</v>
      </c>
      <c r="F12922" s="89">
        <v>705353</v>
      </c>
      <c r="G12922" s="89">
        <v>8</v>
      </c>
      <c r="H12922" t="s">
        <v>19630</v>
      </c>
      <c r="I12922" s="89"/>
    </row>
    <row r="12923" x14ac:dyDescent="0.3">
      <c r="A12923" t="s">
        <v>16667</v>
      </c>
      <c r="B12923" t="s">
        <v>19478</v>
      </c>
      <c r="C12923" t="s">
        <v>19617</v>
      </c>
      <c r="D12923" t="s">
        <v>19630</v>
      </c>
      <c r="E12923" s="89">
        <v>1</v>
      </c>
      <c r="F12923" s="89">
        <v>705353</v>
      </c>
      <c r="G12923" s="89">
        <v>8</v>
      </c>
      <c r="H12923" t="s">
        <v>19630</v>
      </c>
      <c r="I12923" s="89"/>
    </row>
    <row r="12924" x14ac:dyDescent="0.3">
      <c r="A12924" t="s">
        <v>16668</v>
      </c>
      <c r="B12924" t="s">
        <v>19479</v>
      </c>
      <c r="C12924" t="s">
        <v>19617</v>
      </c>
      <c r="D12924" t="s">
        <v>19630</v>
      </c>
      <c r="E12924" s="89">
        <v>1853380.493973973</v>
      </c>
      <c r="F12924" s="89">
        <v>705353</v>
      </c>
      <c r="G12924" s="89">
        <v>8</v>
      </c>
      <c r="H12924" t="s">
        <v>19630</v>
      </c>
      <c r="I12924" s="89"/>
    </row>
    <row r="12925" x14ac:dyDescent="0.3">
      <c r="A12925" t="s">
        <v>16669</v>
      </c>
      <c r="B12925" t="s">
        <v>19483</v>
      </c>
      <c r="C12925" t="s">
        <v>19617</v>
      </c>
      <c r="D12925" t="s">
        <v>19614</v>
      </c>
      <c r="E12925" s="89">
        <v>0.95870205102606842</v>
      </c>
      <c r="F12925" s="89">
        <v>705353</v>
      </c>
      <c r="G12925" s="89">
        <v>8</v>
      </c>
      <c r="H12925" t="s">
        <v>19629</v>
      </c>
      <c r="I12925" s="89"/>
    </row>
    <row r="12926" x14ac:dyDescent="0.3">
      <c r="A12926" t="s">
        <v>16670</v>
      </c>
      <c r="B12926" t="s">
        <v>19483</v>
      </c>
      <c r="C12926" t="s">
        <v>19617</v>
      </c>
      <c r="D12926" t="s">
        <v>19615</v>
      </c>
      <c r="E12926" s="89">
        <v>1.003180513168165</v>
      </c>
      <c r="F12926" s="89">
        <v>705353</v>
      </c>
      <c r="G12926" s="89">
        <v>8</v>
      </c>
      <c r="H12926" t="s">
        <v>19629</v>
      </c>
      <c r="I12926" s="89"/>
    </row>
    <row r="12927" x14ac:dyDescent="0.3">
      <c r="A12927" t="s">
        <v>16671</v>
      </c>
      <c r="B12927" t="s">
        <v>19483</v>
      </c>
      <c r="C12927" t="s">
        <v>19617</v>
      </c>
      <c r="D12927" t="s">
        <v>19616</v>
      </c>
      <c r="E12927" s="89">
        <v>0.95897118401640535</v>
      </c>
      <c r="F12927" s="89">
        <v>705353</v>
      </c>
      <c r="G12927" s="89">
        <v>8</v>
      </c>
      <c r="H12927" t="s">
        <v>19629</v>
      </c>
      <c r="I12927" s="89"/>
    </row>
    <row r="12928" x14ac:dyDescent="0.3">
      <c r="A12928" t="s">
        <v>16672</v>
      </c>
      <c r="B12928" t="s">
        <v>19483</v>
      </c>
      <c r="C12928" t="s">
        <v>19617</v>
      </c>
      <c r="D12928" t="s">
        <v>19617</v>
      </c>
      <c r="E12928" s="89">
        <v>1</v>
      </c>
      <c r="F12928" s="89">
        <v>705353</v>
      </c>
      <c r="G12928" s="89">
        <v>8</v>
      </c>
      <c r="H12928" t="s">
        <v>19629</v>
      </c>
      <c r="I12928" s="89"/>
    </row>
    <row r="12929" x14ac:dyDescent="0.3">
      <c r="A12929" t="s">
        <v>16673</v>
      </c>
      <c r="B12929" t="s">
        <v>19483</v>
      </c>
      <c r="C12929" t="s">
        <v>19617</v>
      </c>
      <c r="D12929" t="s">
        <v>19618</v>
      </c>
      <c r="E12929" s="89">
        <v>0.99712629952539777</v>
      </c>
      <c r="F12929" s="89">
        <v>705353</v>
      </c>
      <c r="G12929" s="89">
        <v>8</v>
      </c>
      <c r="H12929" t="s">
        <v>19629</v>
      </c>
      <c r="I12929" s="89"/>
    </row>
    <row r="12930" x14ac:dyDescent="0.3">
      <c r="A12930" t="s">
        <v>16674</v>
      </c>
      <c r="B12930" t="s">
        <v>19483</v>
      </c>
      <c r="C12930" t="s">
        <v>19617</v>
      </c>
      <c r="D12930" t="s">
        <v>19619</v>
      </c>
      <c r="E12930" s="89">
        <v>1.030071874419604</v>
      </c>
      <c r="F12930" s="89">
        <v>705353</v>
      </c>
      <c r="G12930" s="89">
        <v>8</v>
      </c>
      <c r="H12930" t="s">
        <v>19629</v>
      </c>
      <c r="I12930" s="89"/>
    </row>
    <row r="12931" x14ac:dyDescent="0.3">
      <c r="A12931" t="s">
        <v>16675</v>
      </c>
      <c r="B12931" t="s">
        <v>19483</v>
      </c>
      <c r="C12931" t="s">
        <v>19617</v>
      </c>
      <c r="D12931" t="s">
        <v>19620</v>
      </c>
      <c r="E12931" s="89">
        <v>0.97872766111763665</v>
      </c>
      <c r="F12931" s="89">
        <v>705353</v>
      </c>
      <c r="G12931" s="89">
        <v>8</v>
      </c>
      <c r="H12931" t="s">
        <v>19629</v>
      </c>
      <c r="I12931" s="89"/>
    </row>
    <row r="12932" x14ac:dyDescent="0.3">
      <c r="A12932" t="s">
        <v>16676</v>
      </c>
      <c r="B12932" t="s">
        <v>19483</v>
      </c>
      <c r="C12932" t="s">
        <v>19617</v>
      </c>
      <c r="D12932" t="s">
        <v>19621</v>
      </c>
      <c r="E12932" s="89">
        <v>0.84799569153173016</v>
      </c>
      <c r="F12932" s="89">
        <v>705353</v>
      </c>
      <c r="G12932" s="89">
        <v>8</v>
      </c>
      <c r="H12932" t="s">
        <v>19629</v>
      </c>
      <c r="I12932" s="89"/>
    </row>
    <row r="12933" x14ac:dyDescent="0.3">
      <c r="A12933" t="s">
        <v>16677</v>
      </c>
      <c r="B12933" t="s">
        <v>19483</v>
      </c>
      <c r="C12933" t="s">
        <v>19617</v>
      </c>
      <c r="D12933" t="s">
        <v>19622</v>
      </c>
      <c r="E12933" s="89">
        <v>0.99723015776634749</v>
      </c>
      <c r="F12933" s="89">
        <v>705353</v>
      </c>
      <c r="G12933" s="89">
        <v>8</v>
      </c>
      <c r="H12933" t="s">
        <v>19629</v>
      </c>
      <c r="I12933" s="89"/>
    </row>
    <row r="12934" x14ac:dyDescent="0.3">
      <c r="A12934" t="s">
        <v>16678</v>
      </c>
      <c r="B12934" t="s">
        <v>19483</v>
      </c>
      <c r="C12934" t="s">
        <v>19617</v>
      </c>
      <c r="D12934" t="s">
        <v>19623</v>
      </c>
      <c r="E12934" s="89">
        <v>2.8816371560340368</v>
      </c>
      <c r="F12934" s="89">
        <v>705353</v>
      </c>
      <c r="G12934" s="89">
        <v>8</v>
      </c>
      <c r="H12934" t="s">
        <v>19629</v>
      </c>
      <c r="I12934" s="89"/>
    </row>
    <row r="12935" x14ac:dyDescent="0.3">
      <c r="A12935" t="s">
        <v>16679</v>
      </c>
      <c r="B12935" t="s">
        <v>19480</v>
      </c>
      <c r="C12935" t="s">
        <v>19617</v>
      </c>
      <c r="D12935" t="s">
        <v>19623</v>
      </c>
      <c r="E12935" s="89">
        <v>0</v>
      </c>
      <c r="F12935" s="89">
        <v>705353</v>
      </c>
      <c r="G12935" s="89">
        <v>8</v>
      </c>
      <c r="H12935" t="s">
        <v>19630</v>
      </c>
      <c r="I12935" s="89"/>
    </row>
    <row r="12936" x14ac:dyDescent="0.3">
      <c r="A12936" t="s">
        <v>16680</v>
      </c>
      <c r="B12936" t="s">
        <v>19481</v>
      </c>
      <c r="C12936" t="s">
        <v>19617</v>
      </c>
      <c r="D12936" t="s">
        <v>19623</v>
      </c>
      <c r="E12936" s="89">
        <v>0</v>
      </c>
      <c r="F12936" s="89">
        <v>705353</v>
      </c>
      <c r="G12936" s="89">
        <v>8</v>
      </c>
      <c r="H12936" t="s">
        <v>19630</v>
      </c>
      <c r="I12936" s="89"/>
    </row>
    <row r="12937" x14ac:dyDescent="0.3">
      <c r="A12937" t="s">
        <v>16681</v>
      </c>
      <c r="B12937" t="s">
        <v>19482</v>
      </c>
      <c r="C12937" t="s">
        <v>19617</v>
      </c>
      <c r="D12937" t="s">
        <v>19623</v>
      </c>
      <c r="E12937" s="89">
        <v>0</v>
      </c>
      <c r="F12937" s="89">
        <v>705353</v>
      </c>
      <c r="G12937" s="89">
        <v>8</v>
      </c>
      <c r="H12937" t="s">
        <v>19630</v>
      </c>
      <c r="I12937" s="89"/>
    </row>
    <row r="12938" x14ac:dyDescent="0.3">
      <c r="A12938" t="s">
        <v>16682</v>
      </c>
      <c r="B12938" t="s">
        <v>19483</v>
      </c>
      <c r="C12938" t="s">
        <v>19617</v>
      </c>
      <c r="D12938" t="s">
        <v>19624</v>
      </c>
      <c r="E12938" s="89">
        <v>7.0900956065472762</v>
      </c>
      <c r="F12938" s="89">
        <v>705353</v>
      </c>
      <c r="G12938" s="89">
        <v>8</v>
      </c>
      <c r="H12938" t="s">
        <v>19629</v>
      </c>
      <c r="I12938" s="89"/>
    </row>
    <row r="12939" x14ac:dyDescent="0.3">
      <c r="A12939" t="s">
        <v>16683</v>
      </c>
      <c r="B12939" t="s">
        <v>19480</v>
      </c>
      <c r="C12939" t="s">
        <v>19617</v>
      </c>
      <c r="D12939" t="s">
        <v>19624</v>
      </c>
      <c r="E12939" s="89">
        <v>0</v>
      </c>
      <c r="F12939" s="89">
        <v>705353</v>
      </c>
      <c r="G12939" s="89">
        <v>8</v>
      </c>
      <c r="H12939" t="s">
        <v>19630</v>
      </c>
      <c r="I12939" s="89"/>
    </row>
    <row r="12940" x14ac:dyDescent="0.3">
      <c r="A12940" t="s">
        <v>16684</v>
      </c>
      <c r="B12940" t="s">
        <v>19481</v>
      </c>
      <c r="C12940" t="s">
        <v>19617</v>
      </c>
      <c r="D12940" t="s">
        <v>19624</v>
      </c>
      <c r="E12940" s="89">
        <v>0</v>
      </c>
      <c r="F12940" s="89">
        <v>705353</v>
      </c>
      <c r="G12940" s="89">
        <v>8</v>
      </c>
      <c r="H12940" t="s">
        <v>19630</v>
      </c>
      <c r="I12940" s="89"/>
    </row>
    <row r="12941" x14ac:dyDescent="0.3">
      <c r="A12941" t="s">
        <v>16685</v>
      </c>
      <c r="B12941" t="s">
        <v>19482</v>
      </c>
      <c r="C12941" t="s">
        <v>19617</v>
      </c>
      <c r="D12941" t="s">
        <v>19624</v>
      </c>
      <c r="E12941" s="89">
        <v>0</v>
      </c>
      <c r="F12941" s="89">
        <v>705353</v>
      </c>
      <c r="G12941" s="89">
        <v>8</v>
      </c>
      <c r="H12941" t="s">
        <v>19630</v>
      </c>
      <c r="I12941" s="89"/>
    </row>
    <row r="12942" x14ac:dyDescent="0.3">
      <c r="A12942" t="s">
        <v>16686</v>
      </c>
      <c r="B12942" t="s">
        <v>19477</v>
      </c>
      <c r="C12942" t="s">
        <v>19618</v>
      </c>
      <c r="D12942" t="s">
        <v>19630</v>
      </c>
      <c r="E12942" s="89">
        <v>1311672972586.9341</v>
      </c>
      <c r="F12942" s="89">
        <v>705353</v>
      </c>
      <c r="G12942" s="89">
        <v>8</v>
      </c>
      <c r="H12942" t="s">
        <v>19630</v>
      </c>
      <c r="I12942" s="89"/>
    </row>
    <row r="12943" x14ac:dyDescent="0.3">
      <c r="A12943" t="s">
        <v>16687</v>
      </c>
      <c r="B12943" t="s">
        <v>19478</v>
      </c>
      <c r="C12943" t="s">
        <v>19618</v>
      </c>
      <c r="D12943" t="s">
        <v>19630</v>
      </c>
      <c r="E12943" s="89">
        <v>1</v>
      </c>
      <c r="F12943" s="89">
        <v>705353</v>
      </c>
      <c r="G12943" s="89">
        <v>8</v>
      </c>
      <c r="H12943" t="s">
        <v>19630</v>
      </c>
      <c r="I12943" s="89"/>
    </row>
    <row r="12944" x14ac:dyDescent="0.3">
      <c r="A12944" t="s">
        <v>16688</v>
      </c>
      <c r="B12944" t="s">
        <v>19479</v>
      </c>
      <c r="C12944" t="s">
        <v>19618</v>
      </c>
      <c r="D12944" t="s">
        <v>19630</v>
      </c>
      <c r="E12944" s="89">
        <v>1859597.9213059761</v>
      </c>
      <c r="F12944" s="89">
        <v>705353</v>
      </c>
      <c r="G12944" s="89">
        <v>8</v>
      </c>
      <c r="H12944" t="s">
        <v>19630</v>
      </c>
      <c r="I12944" s="89"/>
    </row>
    <row r="12945" x14ac:dyDescent="0.3">
      <c r="A12945" t="s">
        <v>16689</v>
      </c>
      <c r="B12945" t="s">
        <v>19483</v>
      </c>
      <c r="C12945" t="s">
        <v>19618</v>
      </c>
      <c r="D12945" t="s">
        <v>19614</v>
      </c>
      <c r="E12945" s="89">
        <v>0.96178391357778514</v>
      </c>
      <c r="F12945" s="89">
        <v>705353</v>
      </c>
      <c r="G12945" s="89">
        <v>8</v>
      </c>
      <c r="H12945" t="s">
        <v>19629</v>
      </c>
      <c r="I12945" s="89"/>
    </row>
    <row r="12946" x14ac:dyDescent="0.3">
      <c r="A12946" t="s">
        <v>16690</v>
      </c>
      <c r="B12946" t="s">
        <v>19483</v>
      </c>
      <c r="C12946" t="s">
        <v>19618</v>
      </c>
      <c r="D12946" t="s">
        <v>19615</v>
      </c>
      <c r="E12946" s="89">
        <v>1.0064288879660399</v>
      </c>
      <c r="F12946" s="89">
        <v>705353</v>
      </c>
      <c r="G12946" s="89">
        <v>8</v>
      </c>
      <c r="H12946" t="s">
        <v>19629</v>
      </c>
      <c r="I12946" s="89"/>
    </row>
    <row r="12947" x14ac:dyDescent="0.3">
      <c r="A12947" t="s">
        <v>16691</v>
      </c>
      <c r="B12947" t="s">
        <v>19483</v>
      </c>
      <c r="C12947" t="s">
        <v>19618</v>
      </c>
      <c r="D12947" t="s">
        <v>19616</v>
      </c>
      <c r="E12947" s="89">
        <v>0.96205189923725132</v>
      </c>
      <c r="F12947" s="89">
        <v>705353</v>
      </c>
      <c r="G12947" s="89">
        <v>8</v>
      </c>
      <c r="H12947" t="s">
        <v>19629</v>
      </c>
      <c r="I12947" s="89"/>
    </row>
    <row r="12948" x14ac:dyDescent="0.3">
      <c r="A12948" t="s">
        <v>16692</v>
      </c>
      <c r="B12948" t="s">
        <v>19483</v>
      </c>
      <c r="C12948" t="s">
        <v>19618</v>
      </c>
      <c r="D12948" t="s">
        <v>19617</v>
      </c>
      <c r="E12948" s="89">
        <v>1.003329413186195</v>
      </c>
      <c r="F12948" s="89">
        <v>705353</v>
      </c>
      <c r="G12948" s="89">
        <v>8</v>
      </c>
      <c r="H12948" t="s">
        <v>19629</v>
      </c>
      <c r="I12948" s="89"/>
    </row>
    <row r="12949" x14ac:dyDescent="0.3">
      <c r="A12949" t="s">
        <v>16693</v>
      </c>
      <c r="B12949" t="s">
        <v>19483</v>
      </c>
      <c r="C12949" t="s">
        <v>19618</v>
      </c>
      <c r="D12949" t="s">
        <v>19618</v>
      </c>
      <c r="E12949" s="89">
        <v>1</v>
      </c>
      <c r="F12949" s="89">
        <v>705353</v>
      </c>
      <c r="G12949" s="89">
        <v>8</v>
      </c>
      <c r="H12949" t="s">
        <v>19629</v>
      </c>
      <c r="I12949" s="89"/>
    </row>
    <row r="12950" x14ac:dyDescent="0.3">
      <c r="A12950" t="s">
        <v>16694</v>
      </c>
      <c r="B12950" t="s">
        <v>19483</v>
      </c>
      <c r="C12950" t="s">
        <v>19618</v>
      </c>
      <c r="D12950" t="s">
        <v>19619</v>
      </c>
      <c r="E12950" s="89">
        <v>1.033024829547861</v>
      </c>
      <c r="F12950" s="89">
        <v>705353</v>
      </c>
      <c r="G12950" s="89">
        <v>8</v>
      </c>
      <c r="H12950" t="s">
        <v>19629</v>
      </c>
      <c r="I12950" s="89"/>
    </row>
    <row r="12951" x14ac:dyDescent="0.3">
      <c r="A12951" t="s">
        <v>16695</v>
      </c>
      <c r="B12951" t="s">
        <v>19483</v>
      </c>
      <c r="C12951" t="s">
        <v>19618</v>
      </c>
      <c r="D12951" t="s">
        <v>19620</v>
      </c>
      <c r="E12951" s="89">
        <v>0.98155144546252981</v>
      </c>
      <c r="F12951" s="89">
        <v>705353</v>
      </c>
      <c r="G12951" s="89">
        <v>8</v>
      </c>
      <c r="H12951" t="s">
        <v>19629</v>
      </c>
      <c r="I12951" s="89"/>
    </row>
    <row r="12952" x14ac:dyDescent="0.3">
      <c r="A12952" t="s">
        <v>16696</v>
      </c>
      <c r="B12952" t="s">
        <v>19483</v>
      </c>
      <c r="C12952" t="s">
        <v>19618</v>
      </c>
      <c r="D12952" t="s">
        <v>19621</v>
      </c>
      <c r="E12952" s="89">
        <v>0.85032626048766946</v>
      </c>
      <c r="F12952" s="89">
        <v>705353</v>
      </c>
      <c r="G12952" s="89">
        <v>8</v>
      </c>
      <c r="H12952" t="s">
        <v>19629</v>
      </c>
      <c r="I12952" s="89"/>
    </row>
    <row r="12953" x14ac:dyDescent="0.3">
      <c r="A12953" t="s">
        <v>16697</v>
      </c>
      <c r="B12953" t="s">
        <v>19483</v>
      </c>
      <c r="C12953" t="s">
        <v>19618</v>
      </c>
      <c r="D12953" t="s">
        <v>19622</v>
      </c>
      <c r="E12953" s="89">
        <v>1.000215651472659</v>
      </c>
      <c r="F12953" s="89">
        <v>705353</v>
      </c>
      <c r="G12953" s="89">
        <v>8</v>
      </c>
      <c r="H12953" t="s">
        <v>19629</v>
      </c>
      <c r="I12953" s="89"/>
    </row>
    <row r="12954" x14ac:dyDescent="0.3">
      <c r="A12954" t="s">
        <v>16698</v>
      </c>
      <c r="B12954" t="s">
        <v>19483</v>
      </c>
      <c r="C12954" t="s">
        <v>19618</v>
      </c>
      <c r="D12954" t="s">
        <v>19623</v>
      </c>
      <c r="E12954" s="89">
        <v>2.8925688159348941</v>
      </c>
      <c r="F12954" s="89">
        <v>705353</v>
      </c>
      <c r="G12954" s="89">
        <v>8</v>
      </c>
      <c r="H12954" t="s">
        <v>19629</v>
      </c>
      <c r="I12954" s="89"/>
    </row>
    <row r="12955" x14ac:dyDescent="0.3">
      <c r="A12955" t="s">
        <v>16699</v>
      </c>
      <c r="B12955" t="s">
        <v>19480</v>
      </c>
      <c r="C12955" t="s">
        <v>19618</v>
      </c>
      <c r="D12955" t="s">
        <v>19623</v>
      </c>
      <c r="E12955" s="89">
        <v>0</v>
      </c>
      <c r="F12955" s="89">
        <v>705353</v>
      </c>
      <c r="G12955" s="89">
        <v>8</v>
      </c>
      <c r="H12955" t="s">
        <v>19630</v>
      </c>
      <c r="I12955" s="89"/>
    </row>
    <row r="12956" x14ac:dyDescent="0.3">
      <c r="A12956" t="s">
        <v>16700</v>
      </c>
      <c r="B12956" t="s">
        <v>19481</v>
      </c>
      <c r="C12956" t="s">
        <v>19618</v>
      </c>
      <c r="D12956" t="s">
        <v>19623</v>
      </c>
      <c r="E12956" s="89">
        <v>0</v>
      </c>
      <c r="F12956" s="89">
        <v>705353</v>
      </c>
      <c r="G12956" s="89">
        <v>8</v>
      </c>
      <c r="H12956" t="s">
        <v>19630</v>
      </c>
      <c r="I12956" s="89"/>
    </row>
    <row r="12957" x14ac:dyDescent="0.3">
      <c r="A12957" t="s">
        <v>16701</v>
      </c>
      <c r="B12957" t="s">
        <v>19482</v>
      </c>
      <c r="C12957" t="s">
        <v>19618</v>
      </c>
      <c r="D12957" t="s">
        <v>19623</v>
      </c>
      <c r="E12957" s="89">
        <v>0</v>
      </c>
      <c r="F12957" s="89">
        <v>705353</v>
      </c>
      <c r="G12957" s="89">
        <v>8</v>
      </c>
      <c r="H12957" t="s">
        <v>19630</v>
      </c>
      <c r="I12957" s="89"/>
    </row>
    <row r="12958" x14ac:dyDescent="0.3">
      <c r="A12958" t="s">
        <v>16702</v>
      </c>
      <c r="B12958" t="s">
        <v>19483</v>
      </c>
      <c r="C12958" t="s">
        <v>19618</v>
      </c>
      <c r="D12958" t="s">
        <v>19624</v>
      </c>
      <c r="E12958" s="89">
        <v>7.114653654350394</v>
      </c>
      <c r="F12958" s="89">
        <v>705353</v>
      </c>
      <c r="G12958" s="89">
        <v>8</v>
      </c>
      <c r="H12958" t="s">
        <v>19629</v>
      </c>
      <c r="I12958" s="89"/>
    </row>
    <row r="12959" x14ac:dyDescent="0.3">
      <c r="A12959" t="s">
        <v>16703</v>
      </c>
      <c r="B12959" t="s">
        <v>19480</v>
      </c>
      <c r="C12959" t="s">
        <v>19618</v>
      </c>
      <c r="D12959" t="s">
        <v>19624</v>
      </c>
      <c r="E12959" s="89">
        <v>0</v>
      </c>
      <c r="F12959" s="89">
        <v>705353</v>
      </c>
      <c r="G12959" s="89">
        <v>8</v>
      </c>
      <c r="H12959" t="s">
        <v>19630</v>
      </c>
      <c r="I12959" s="89"/>
    </row>
    <row r="12960" x14ac:dyDescent="0.3">
      <c r="A12960" t="s">
        <v>16704</v>
      </c>
      <c r="B12960" t="s">
        <v>19481</v>
      </c>
      <c r="C12960" t="s">
        <v>19618</v>
      </c>
      <c r="D12960" t="s">
        <v>19624</v>
      </c>
      <c r="E12960" s="89">
        <v>0</v>
      </c>
      <c r="F12960" s="89">
        <v>705353</v>
      </c>
      <c r="G12960" s="89">
        <v>8</v>
      </c>
      <c r="H12960" t="s">
        <v>19630</v>
      </c>
      <c r="I12960" s="89"/>
    </row>
    <row r="12961" x14ac:dyDescent="0.3">
      <c r="A12961" t="s">
        <v>16705</v>
      </c>
      <c r="B12961" t="s">
        <v>19482</v>
      </c>
      <c r="C12961" t="s">
        <v>19618</v>
      </c>
      <c r="D12961" t="s">
        <v>19624</v>
      </c>
      <c r="E12961" s="89">
        <v>0</v>
      </c>
      <c r="F12961" s="89">
        <v>705353</v>
      </c>
      <c r="G12961" s="89">
        <v>8</v>
      </c>
      <c r="H12961" t="s">
        <v>19630</v>
      </c>
      <c r="I12961" s="89"/>
    </row>
    <row r="12962" x14ac:dyDescent="0.3">
      <c r="A12962" t="s">
        <v>16706</v>
      </c>
      <c r="B12962" t="s">
        <v>19477</v>
      </c>
      <c r="C12962" t="s">
        <v>19619</v>
      </c>
      <c r="D12962" t="s">
        <v>19630</v>
      </c>
      <c r="E12962" s="89">
        <v>1270873460383.5991</v>
      </c>
      <c r="F12962" s="89">
        <v>705353</v>
      </c>
      <c r="G12962" s="89">
        <v>8</v>
      </c>
      <c r="H12962" t="s">
        <v>19630</v>
      </c>
      <c r="I12962" s="89"/>
    </row>
    <row r="12963" x14ac:dyDescent="0.3">
      <c r="A12963" t="s">
        <v>16707</v>
      </c>
      <c r="B12963" t="s">
        <v>19478</v>
      </c>
      <c r="C12963" t="s">
        <v>19619</v>
      </c>
      <c r="D12963" t="s">
        <v>19630</v>
      </c>
      <c r="E12963" s="89">
        <v>1</v>
      </c>
      <c r="F12963" s="89">
        <v>705353</v>
      </c>
      <c r="G12963" s="89">
        <v>8</v>
      </c>
      <c r="H12963" t="s">
        <v>19630</v>
      </c>
      <c r="I12963" s="89"/>
    </row>
    <row r="12964" x14ac:dyDescent="0.3">
      <c r="A12964" t="s">
        <v>16708</v>
      </c>
      <c r="B12964" t="s">
        <v>19479</v>
      </c>
      <c r="C12964" t="s">
        <v>19619</v>
      </c>
      <c r="D12964" t="s">
        <v>19630</v>
      </c>
      <c r="E12964" s="89">
        <v>1801755.2351568639</v>
      </c>
      <c r="F12964" s="89">
        <v>705353</v>
      </c>
      <c r="G12964" s="89">
        <v>8</v>
      </c>
      <c r="H12964" t="s">
        <v>19630</v>
      </c>
      <c r="I12964" s="89"/>
    </row>
    <row r="12965" x14ac:dyDescent="0.3">
      <c r="A12965" t="s">
        <v>16709</v>
      </c>
      <c r="B12965" t="s">
        <v>19483</v>
      </c>
      <c r="C12965" t="s">
        <v>19619</v>
      </c>
      <c r="D12965" t="s">
        <v>19614</v>
      </c>
      <c r="E12965" s="89">
        <v>0.93191681763758971</v>
      </c>
      <c r="F12965" s="89">
        <v>705353</v>
      </c>
      <c r="G12965" s="89">
        <v>8</v>
      </c>
      <c r="H12965" t="s">
        <v>19629</v>
      </c>
      <c r="I12965" s="89"/>
    </row>
    <row r="12966" x14ac:dyDescent="0.3">
      <c r="A12966" t="s">
        <v>16710</v>
      </c>
      <c r="B12966" t="s">
        <v>19483</v>
      </c>
      <c r="C12966" t="s">
        <v>19619</v>
      </c>
      <c r="D12966" t="s">
        <v>19615</v>
      </c>
      <c r="E12966" s="89">
        <v>0.97507182242203461</v>
      </c>
      <c r="F12966" s="89">
        <v>705353</v>
      </c>
      <c r="G12966" s="89">
        <v>8</v>
      </c>
      <c r="H12966" t="s">
        <v>19629</v>
      </c>
      <c r="I12966" s="89"/>
    </row>
    <row r="12967" x14ac:dyDescent="0.3">
      <c r="A12967" t="s">
        <v>16711</v>
      </c>
      <c r="B12967" t="s">
        <v>19483</v>
      </c>
      <c r="C12967" t="s">
        <v>19619</v>
      </c>
      <c r="D12967" t="s">
        <v>19616</v>
      </c>
      <c r="E12967" s="89">
        <v>0.9321748087283851</v>
      </c>
      <c r="F12967" s="89">
        <v>705353</v>
      </c>
      <c r="G12967" s="89">
        <v>8</v>
      </c>
      <c r="H12967" t="s">
        <v>19629</v>
      </c>
      <c r="I12967" s="89"/>
    </row>
    <row r="12968" x14ac:dyDescent="0.3">
      <c r="A12968" t="s">
        <v>16712</v>
      </c>
      <c r="B12968" t="s">
        <v>19483</v>
      </c>
      <c r="C12968" t="s">
        <v>19619</v>
      </c>
      <c r="D12968" t="s">
        <v>19617</v>
      </c>
      <c r="E12968" s="89">
        <v>0.97208389636134218</v>
      </c>
      <c r="F12968" s="89">
        <v>705353</v>
      </c>
      <c r="G12968" s="89">
        <v>8</v>
      </c>
      <c r="H12968" t="s">
        <v>19629</v>
      </c>
      <c r="I12968" s="89"/>
    </row>
    <row r="12969" x14ac:dyDescent="0.3">
      <c r="A12969" t="s">
        <v>16713</v>
      </c>
      <c r="B12969" t="s">
        <v>19483</v>
      </c>
      <c r="C12969" t="s">
        <v>19619</v>
      </c>
      <c r="D12969" t="s">
        <v>19618</v>
      </c>
      <c r="E12969" s="89">
        <v>0.96884075696596184</v>
      </c>
      <c r="F12969" s="89">
        <v>705353</v>
      </c>
      <c r="G12969" s="89">
        <v>8</v>
      </c>
      <c r="H12969" t="s">
        <v>19629</v>
      </c>
      <c r="I12969" s="89"/>
    </row>
    <row r="12970" x14ac:dyDescent="0.3">
      <c r="A12970" t="s">
        <v>16714</v>
      </c>
      <c r="B12970" t="s">
        <v>19483</v>
      </c>
      <c r="C12970" t="s">
        <v>19619</v>
      </c>
      <c r="D12970" t="s">
        <v>19619</v>
      </c>
      <c r="E12970" s="89">
        <v>1</v>
      </c>
      <c r="F12970" s="89">
        <v>705353</v>
      </c>
      <c r="G12970" s="89">
        <v>8</v>
      </c>
      <c r="H12970" t="s">
        <v>19629</v>
      </c>
      <c r="I12970" s="89"/>
    </row>
    <row r="12971" x14ac:dyDescent="0.3">
      <c r="A12971" t="s">
        <v>16715</v>
      </c>
      <c r="B12971" t="s">
        <v>19483</v>
      </c>
      <c r="C12971" t="s">
        <v>19619</v>
      </c>
      <c r="D12971" t="s">
        <v>19620</v>
      </c>
      <c r="E12971" s="89">
        <v>0.95073748033420269</v>
      </c>
      <c r="F12971" s="89">
        <v>705353</v>
      </c>
      <c r="G12971" s="89">
        <v>8</v>
      </c>
      <c r="H12971" t="s">
        <v>19629</v>
      </c>
      <c r="I12971" s="89"/>
    </row>
    <row r="12972" x14ac:dyDescent="0.3">
      <c r="A12972" t="s">
        <v>16716</v>
      </c>
      <c r="B12972" t="s">
        <v>19483</v>
      </c>
      <c r="C12972" t="s">
        <v>19619</v>
      </c>
      <c r="D12972" t="s">
        <v>19621</v>
      </c>
      <c r="E12972" s="89">
        <v>0.82400106390321537</v>
      </c>
      <c r="F12972" s="89">
        <v>705353</v>
      </c>
      <c r="G12972" s="89">
        <v>8</v>
      </c>
      <c r="H12972" t="s">
        <v>19629</v>
      </c>
      <c r="I12972" s="89"/>
    </row>
    <row r="12973" x14ac:dyDescent="0.3">
      <c r="A12973" t="s">
        <v>16717</v>
      </c>
      <c r="B12973" t="s">
        <v>19483</v>
      </c>
      <c r="C12973" t="s">
        <v>19619</v>
      </c>
      <c r="D12973" t="s">
        <v>19622</v>
      </c>
      <c r="E12973" s="89">
        <v>0.96905274243711015</v>
      </c>
      <c r="F12973" s="89">
        <v>705353</v>
      </c>
      <c r="G12973" s="89">
        <v>8</v>
      </c>
      <c r="H12973" t="s">
        <v>19629</v>
      </c>
      <c r="I12973" s="89"/>
    </row>
    <row r="12974" x14ac:dyDescent="0.3">
      <c r="A12974" t="s">
        <v>16718</v>
      </c>
      <c r="B12974" t="s">
        <v>19483</v>
      </c>
      <c r="C12974" t="s">
        <v>19619</v>
      </c>
      <c r="D12974" t="s">
        <v>19623</v>
      </c>
      <c r="E12974" s="89">
        <v>2.8030778730878638</v>
      </c>
      <c r="F12974" s="89">
        <v>705353</v>
      </c>
      <c r="G12974" s="89">
        <v>8</v>
      </c>
      <c r="H12974" t="s">
        <v>19629</v>
      </c>
      <c r="I12974" s="89"/>
    </row>
    <row r="12975" x14ac:dyDescent="0.3">
      <c r="A12975" t="s">
        <v>16719</v>
      </c>
      <c r="B12975" t="s">
        <v>19480</v>
      </c>
      <c r="C12975" t="s">
        <v>19619</v>
      </c>
      <c r="D12975" t="s">
        <v>19623</v>
      </c>
      <c r="E12975" s="89">
        <v>0</v>
      </c>
      <c r="F12975" s="89">
        <v>705353</v>
      </c>
      <c r="G12975" s="89">
        <v>8</v>
      </c>
      <c r="H12975" t="s">
        <v>19630</v>
      </c>
      <c r="I12975" s="89"/>
    </row>
    <row r="12976" x14ac:dyDescent="0.3">
      <c r="A12976" t="s">
        <v>16720</v>
      </c>
      <c r="B12976" t="s">
        <v>19481</v>
      </c>
      <c r="C12976" t="s">
        <v>19619</v>
      </c>
      <c r="D12976" t="s">
        <v>19623</v>
      </c>
      <c r="E12976" s="89">
        <v>0</v>
      </c>
      <c r="F12976" s="89">
        <v>705353</v>
      </c>
      <c r="G12976" s="89">
        <v>8</v>
      </c>
      <c r="H12976" t="s">
        <v>19630</v>
      </c>
      <c r="I12976" s="89"/>
    </row>
    <row r="12977" x14ac:dyDescent="0.3">
      <c r="A12977" t="s">
        <v>16721</v>
      </c>
      <c r="B12977" t="s">
        <v>19482</v>
      </c>
      <c r="C12977" t="s">
        <v>19619</v>
      </c>
      <c r="D12977" t="s">
        <v>19623</v>
      </c>
      <c r="E12977" s="89">
        <v>0</v>
      </c>
      <c r="F12977" s="89">
        <v>705353</v>
      </c>
      <c r="G12977" s="89">
        <v>8</v>
      </c>
      <c r="H12977" t="s">
        <v>19630</v>
      </c>
      <c r="I12977" s="89"/>
    </row>
    <row r="12978" x14ac:dyDescent="0.3">
      <c r="A12978" t="s">
        <v>16722</v>
      </c>
      <c r="B12978" t="s">
        <v>19483</v>
      </c>
      <c r="C12978" t="s">
        <v>19619</v>
      </c>
      <c r="D12978" t="s">
        <v>19624</v>
      </c>
      <c r="E12978" s="89">
        <v>6.8936476135478477</v>
      </c>
      <c r="F12978" s="89">
        <v>705353</v>
      </c>
      <c r="G12978" s="89">
        <v>8</v>
      </c>
      <c r="H12978" t="s">
        <v>19629</v>
      </c>
      <c r="I12978" s="89"/>
    </row>
    <row r="12979" x14ac:dyDescent="0.3">
      <c r="A12979" t="s">
        <v>16723</v>
      </c>
      <c r="B12979" t="s">
        <v>19480</v>
      </c>
      <c r="C12979" t="s">
        <v>19619</v>
      </c>
      <c r="D12979" t="s">
        <v>19624</v>
      </c>
      <c r="E12979" s="89">
        <v>0</v>
      </c>
      <c r="F12979" s="89">
        <v>705353</v>
      </c>
      <c r="G12979" s="89">
        <v>8</v>
      </c>
      <c r="H12979" t="s">
        <v>19630</v>
      </c>
      <c r="I12979" s="89"/>
    </row>
    <row r="12980" x14ac:dyDescent="0.3">
      <c r="A12980" t="s">
        <v>16724</v>
      </c>
      <c r="B12980" t="s">
        <v>19481</v>
      </c>
      <c r="C12980" t="s">
        <v>19619</v>
      </c>
      <c r="D12980" t="s">
        <v>19624</v>
      </c>
      <c r="E12980" s="89">
        <v>0</v>
      </c>
      <c r="F12980" s="89">
        <v>705353</v>
      </c>
      <c r="G12980" s="89">
        <v>8</v>
      </c>
      <c r="H12980" t="s">
        <v>19630</v>
      </c>
      <c r="I12980" s="89"/>
    </row>
    <row r="12981" x14ac:dyDescent="0.3">
      <c r="A12981" t="s">
        <v>16725</v>
      </c>
      <c r="B12981" t="s">
        <v>19482</v>
      </c>
      <c r="C12981" t="s">
        <v>19619</v>
      </c>
      <c r="D12981" t="s">
        <v>19624</v>
      </c>
      <c r="E12981" s="89">
        <v>0</v>
      </c>
      <c r="F12981" s="89">
        <v>705353</v>
      </c>
      <c r="G12981" s="89">
        <v>8</v>
      </c>
      <c r="H12981" t="s">
        <v>19630</v>
      </c>
      <c r="I12981" s="89"/>
    </row>
    <row r="12982" x14ac:dyDescent="0.3">
      <c r="A12982" t="s">
        <v>16726</v>
      </c>
      <c r="B12982" t="s">
        <v>19477</v>
      </c>
      <c r="C12982" t="s">
        <v>19620</v>
      </c>
      <c r="D12982" t="s">
        <v>19630</v>
      </c>
      <c r="E12982" s="89">
        <v>1336519292299.374</v>
      </c>
      <c r="F12982" s="89">
        <v>705353</v>
      </c>
      <c r="G12982" s="89">
        <v>8</v>
      </c>
      <c r="H12982" t="s">
        <v>19630</v>
      </c>
      <c r="I12982" s="89"/>
    </row>
    <row r="12983" x14ac:dyDescent="0.3">
      <c r="A12983" t="s">
        <v>16727</v>
      </c>
      <c r="B12983" t="s">
        <v>19478</v>
      </c>
      <c r="C12983" t="s">
        <v>19620</v>
      </c>
      <c r="D12983" t="s">
        <v>19630</v>
      </c>
      <c r="E12983" s="89">
        <v>1</v>
      </c>
      <c r="F12983" s="89">
        <v>705353</v>
      </c>
      <c r="G12983" s="89">
        <v>8</v>
      </c>
      <c r="H12983" t="s">
        <v>19630</v>
      </c>
      <c r="I12983" s="89"/>
    </row>
    <row r="12984" x14ac:dyDescent="0.3">
      <c r="A12984" t="s">
        <v>16728</v>
      </c>
      <c r="B12984" t="s">
        <v>19479</v>
      </c>
      <c r="C12984" t="s">
        <v>19620</v>
      </c>
      <c r="D12984" t="s">
        <v>19630</v>
      </c>
      <c r="E12984" s="89">
        <v>1894823.2903232479</v>
      </c>
      <c r="F12984" s="89">
        <v>705353</v>
      </c>
      <c r="G12984" s="89">
        <v>8</v>
      </c>
      <c r="H12984" t="s">
        <v>19630</v>
      </c>
      <c r="I12984" s="89"/>
    </row>
    <row r="12985" x14ac:dyDescent="0.3">
      <c r="A12985" t="s">
        <v>16729</v>
      </c>
      <c r="B12985" t="s">
        <v>19483</v>
      </c>
      <c r="C12985" t="s">
        <v>19620</v>
      </c>
      <c r="D12985" t="s">
        <v>19614</v>
      </c>
      <c r="E12985" s="89">
        <v>0.98012414250352353</v>
      </c>
      <c r="F12985" s="89">
        <v>705353</v>
      </c>
      <c r="G12985" s="89">
        <v>8</v>
      </c>
      <c r="H12985" t="s">
        <v>19629</v>
      </c>
      <c r="I12985" s="89"/>
    </row>
    <row r="12986" x14ac:dyDescent="0.3">
      <c r="A12986" t="s">
        <v>16730</v>
      </c>
      <c r="B12986" t="s">
        <v>19483</v>
      </c>
      <c r="C12986" t="s">
        <v>19620</v>
      </c>
      <c r="D12986" t="s">
        <v>19615</v>
      </c>
      <c r="E12986" s="89">
        <v>1.0255156522607549</v>
      </c>
      <c r="F12986" s="89">
        <v>705353</v>
      </c>
      <c r="G12986" s="89">
        <v>8</v>
      </c>
      <c r="H12986" t="s">
        <v>19629</v>
      </c>
      <c r="I12986" s="89"/>
    </row>
    <row r="12987" x14ac:dyDescent="0.3">
      <c r="A12987" t="s">
        <v>16731</v>
      </c>
      <c r="B12987" t="s">
        <v>19483</v>
      </c>
      <c r="C12987" t="s">
        <v>19620</v>
      </c>
      <c r="D12987" t="s">
        <v>19616</v>
      </c>
      <c r="E12987" s="89">
        <v>0.98039571326756458</v>
      </c>
      <c r="F12987" s="89">
        <v>705353</v>
      </c>
      <c r="G12987" s="89">
        <v>8</v>
      </c>
      <c r="H12987" t="s">
        <v>19629</v>
      </c>
      <c r="I12987" s="89"/>
    </row>
    <row r="12988" x14ac:dyDescent="0.3">
      <c r="A12988" t="s">
        <v>16732</v>
      </c>
      <c r="B12988" t="s">
        <v>19483</v>
      </c>
      <c r="C12988" t="s">
        <v>19620</v>
      </c>
      <c r="D12988" t="s">
        <v>19617</v>
      </c>
      <c r="E12988" s="89">
        <v>1.0223658498431729</v>
      </c>
      <c r="F12988" s="89">
        <v>705353</v>
      </c>
      <c r="G12988" s="89">
        <v>8</v>
      </c>
      <c r="H12988" t="s">
        <v>19629</v>
      </c>
      <c r="I12988" s="89"/>
    </row>
    <row r="12989" x14ac:dyDescent="0.3">
      <c r="A12989" t="s">
        <v>16733</v>
      </c>
      <c r="B12989" t="s">
        <v>19483</v>
      </c>
      <c r="C12989" t="s">
        <v>19620</v>
      </c>
      <c r="D12989" t="s">
        <v>19618</v>
      </c>
      <c r="E12989" s="89">
        <v>1.018975853808022</v>
      </c>
      <c r="F12989" s="89">
        <v>705353</v>
      </c>
      <c r="G12989" s="89">
        <v>8</v>
      </c>
      <c r="H12989" t="s">
        <v>19629</v>
      </c>
      <c r="I12989" s="89"/>
    </row>
    <row r="12990" x14ac:dyDescent="0.3">
      <c r="A12990" t="s">
        <v>16734</v>
      </c>
      <c r="B12990" t="s">
        <v>19483</v>
      </c>
      <c r="C12990" t="s">
        <v>19620</v>
      </c>
      <c r="D12990" t="s">
        <v>19619</v>
      </c>
      <c r="E12990" s="89">
        <v>1.0523774727901329</v>
      </c>
      <c r="F12990" s="89">
        <v>705353</v>
      </c>
      <c r="G12990" s="89">
        <v>8</v>
      </c>
      <c r="H12990" t="s">
        <v>19629</v>
      </c>
      <c r="I12990" s="89"/>
    </row>
    <row r="12991" x14ac:dyDescent="0.3">
      <c r="A12991" t="s">
        <v>16735</v>
      </c>
      <c r="B12991" t="s">
        <v>19483</v>
      </c>
      <c r="C12991" t="s">
        <v>19620</v>
      </c>
      <c r="D12991" t="s">
        <v>19620</v>
      </c>
      <c r="E12991" s="89">
        <v>1</v>
      </c>
      <c r="F12991" s="89">
        <v>705353</v>
      </c>
      <c r="G12991" s="89">
        <v>8</v>
      </c>
      <c r="H12991" t="s">
        <v>19629</v>
      </c>
      <c r="I12991" s="89"/>
    </row>
    <row r="12992" x14ac:dyDescent="0.3">
      <c r="A12992" t="s">
        <v>16736</v>
      </c>
      <c r="B12992" t="s">
        <v>19483</v>
      </c>
      <c r="C12992" t="s">
        <v>19620</v>
      </c>
      <c r="D12992" t="s">
        <v>19621</v>
      </c>
      <c r="E12992" s="89">
        <v>0.86668493557623527</v>
      </c>
      <c r="F12992" s="89">
        <v>705353</v>
      </c>
      <c r="G12992" s="89">
        <v>8</v>
      </c>
      <c r="H12992" t="s">
        <v>19629</v>
      </c>
      <c r="I12992" s="89"/>
    </row>
    <row r="12993" x14ac:dyDescent="0.3">
      <c r="A12993" t="s">
        <v>16737</v>
      </c>
      <c r="B12993" t="s">
        <v>19483</v>
      </c>
      <c r="C12993" t="s">
        <v>19620</v>
      </c>
      <c r="D12993" t="s">
        <v>19622</v>
      </c>
      <c r="E12993" s="89">
        <v>1.0191954688399409</v>
      </c>
      <c r="F12993" s="89">
        <v>705353</v>
      </c>
      <c r="G12993" s="89">
        <v>8</v>
      </c>
      <c r="H12993" t="s">
        <v>19629</v>
      </c>
      <c r="I12993" s="89"/>
    </row>
    <row r="12994" x14ac:dyDescent="0.3">
      <c r="A12994" t="s">
        <v>16738</v>
      </c>
      <c r="B12994" t="s">
        <v>19483</v>
      </c>
      <c r="C12994" t="s">
        <v>19620</v>
      </c>
      <c r="D12994" t="s">
        <v>19623</v>
      </c>
      <c r="E12994" s="89">
        <v>2.9479329352487258</v>
      </c>
      <c r="F12994" s="89">
        <v>705353</v>
      </c>
      <c r="G12994" s="89">
        <v>8</v>
      </c>
      <c r="H12994" t="s">
        <v>19629</v>
      </c>
      <c r="I12994" s="89"/>
    </row>
    <row r="12995" x14ac:dyDescent="0.3">
      <c r="A12995" t="s">
        <v>16739</v>
      </c>
      <c r="B12995" t="s">
        <v>19480</v>
      </c>
      <c r="C12995" t="s">
        <v>19620</v>
      </c>
      <c r="D12995" t="s">
        <v>19623</v>
      </c>
      <c r="E12995" s="89">
        <v>0</v>
      </c>
      <c r="F12995" s="89">
        <v>705353</v>
      </c>
      <c r="G12995" s="89">
        <v>8</v>
      </c>
      <c r="H12995" t="s">
        <v>19630</v>
      </c>
      <c r="I12995" s="89"/>
    </row>
    <row r="12996" x14ac:dyDescent="0.3">
      <c r="A12996" t="s">
        <v>16740</v>
      </c>
      <c r="B12996" t="s">
        <v>19481</v>
      </c>
      <c r="C12996" t="s">
        <v>19620</v>
      </c>
      <c r="D12996" t="s">
        <v>19623</v>
      </c>
      <c r="E12996" s="89">
        <v>0</v>
      </c>
      <c r="F12996" s="89">
        <v>705353</v>
      </c>
      <c r="G12996" s="89">
        <v>8</v>
      </c>
      <c r="H12996" t="s">
        <v>19630</v>
      </c>
      <c r="I12996" s="89"/>
    </row>
    <row r="12997" x14ac:dyDescent="0.3">
      <c r="A12997" t="s">
        <v>16741</v>
      </c>
      <c r="B12997" t="s">
        <v>19482</v>
      </c>
      <c r="C12997" t="s">
        <v>19620</v>
      </c>
      <c r="D12997" t="s">
        <v>19623</v>
      </c>
      <c r="E12997" s="89">
        <v>0</v>
      </c>
      <c r="F12997" s="89">
        <v>705353</v>
      </c>
      <c r="G12997" s="89">
        <v>8</v>
      </c>
      <c r="H12997" t="s">
        <v>19630</v>
      </c>
      <c r="I12997" s="89"/>
    </row>
    <row r="12998" x14ac:dyDescent="0.3">
      <c r="A12998" t="s">
        <v>16742</v>
      </c>
      <c r="B12998" t="s">
        <v>19483</v>
      </c>
      <c r="C12998" t="s">
        <v>19620</v>
      </c>
      <c r="D12998" t="s">
        <v>19624</v>
      </c>
      <c r="E12998" s="89">
        <v>7.24977230153966</v>
      </c>
      <c r="F12998" s="89">
        <v>705353</v>
      </c>
      <c r="G12998" s="89">
        <v>8</v>
      </c>
      <c r="H12998" t="s">
        <v>19629</v>
      </c>
      <c r="I12998" s="89"/>
    </row>
    <row r="12999" x14ac:dyDescent="0.3">
      <c r="A12999" t="s">
        <v>16743</v>
      </c>
      <c r="B12999" t="s">
        <v>19480</v>
      </c>
      <c r="C12999" t="s">
        <v>19620</v>
      </c>
      <c r="D12999" t="s">
        <v>19624</v>
      </c>
      <c r="E12999" s="89">
        <v>0</v>
      </c>
      <c r="F12999" s="89">
        <v>705353</v>
      </c>
      <c r="G12999" s="89">
        <v>8</v>
      </c>
      <c r="H12999" t="s">
        <v>19630</v>
      </c>
      <c r="I12999" s="89"/>
    </row>
    <row r="13000" x14ac:dyDescent="0.3">
      <c r="A13000" t="s">
        <v>16744</v>
      </c>
      <c r="B13000" t="s">
        <v>19481</v>
      </c>
      <c r="C13000" t="s">
        <v>19620</v>
      </c>
      <c r="D13000" t="s">
        <v>19624</v>
      </c>
      <c r="E13000" s="89">
        <v>0</v>
      </c>
      <c r="F13000" s="89">
        <v>705353</v>
      </c>
      <c r="G13000" s="89">
        <v>8</v>
      </c>
      <c r="H13000" t="s">
        <v>19630</v>
      </c>
      <c r="I13000" s="89"/>
    </row>
    <row r="13001" x14ac:dyDescent="0.3">
      <c r="A13001" t="s">
        <v>16745</v>
      </c>
      <c r="B13001" t="s">
        <v>19482</v>
      </c>
      <c r="C13001" t="s">
        <v>19620</v>
      </c>
      <c r="D13001" t="s">
        <v>19624</v>
      </c>
      <c r="E13001" s="89">
        <v>0</v>
      </c>
      <c r="F13001" s="89">
        <v>705353</v>
      </c>
      <c r="G13001" s="89">
        <v>8</v>
      </c>
      <c r="H13001" t="s">
        <v>19630</v>
      </c>
      <c r="I13001" s="89"/>
    </row>
    <row r="13002" x14ac:dyDescent="0.3">
      <c r="A13002" t="s">
        <v>16746</v>
      </c>
      <c r="B13002" t="s">
        <v>19477</v>
      </c>
      <c r="C13002" t="s">
        <v>19621</v>
      </c>
      <c r="D13002" t="s">
        <v>19630</v>
      </c>
      <c r="E13002" s="89">
        <v>1599660385594.2539</v>
      </c>
      <c r="F13002" s="89">
        <v>705353</v>
      </c>
      <c r="G13002" s="89">
        <v>8</v>
      </c>
      <c r="H13002" t="s">
        <v>19630</v>
      </c>
      <c r="I13002" s="89"/>
    </row>
    <row r="13003" x14ac:dyDescent="0.3">
      <c r="A13003" t="s">
        <v>16747</v>
      </c>
      <c r="B13003" t="s">
        <v>19478</v>
      </c>
      <c r="C13003" t="s">
        <v>19621</v>
      </c>
      <c r="D13003" t="s">
        <v>19630</v>
      </c>
      <c r="E13003" s="89">
        <v>1</v>
      </c>
      <c r="F13003" s="89">
        <v>705353</v>
      </c>
      <c r="G13003" s="89">
        <v>8</v>
      </c>
      <c r="H13003" t="s">
        <v>19630</v>
      </c>
      <c r="I13003" s="89"/>
    </row>
    <row r="13004" x14ac:dyDescent="0.3">
      <c r="A13004" t="s">
        <v>16748</v>
      </c>
      <c r="B13004" t="s">
        <v>19479</v>
      </c>
      <c r="C13004" t="s">
        <v>19621</v>
      </c>
      <c r="D13004" t="s">
        <v>19630</v>
      </c>
      <c r="E13004" s="89">
        <v>2267886.271971982</v>
      </c>
      <c r="F13004" s="89">
        <v>705353</v>
      </c>
      <c r="G13004" s="89">
        <v>8</v>
      </c>
      <c r="H13004" t="s">
        <v>19630</v>
      </c>
      <c r="I13004" s="89"/>
    </row>
    <row r="13005" x14ac:dyDescent="0.3">
      <c r="A13005" t="s">
        <v>16749</v>
      </c>
      <c r="B13005" t="s">
        <v>19483</v>
      </c>
      <c r="C13005" t="s">
        <v>19621</v>
      </c>
      <c r="D13005" t="s">
        <v>19614</v>
      </c>
      <c r="E13005" s="89">
        <v>1.175373646265067</v>
      </c>
      <c r="F13005" s="89">
        <v>705353</v>
      </c>
      <c r="G13005" s="89">
        <v>8</v>
      </c>
      <c r="H13005" t="s">
        <v>19629</v>
      </c>
      <c r="I13005" s="89"/>
    </row>
    <row r="13006" x14ac:dyDescent="0.3">
      <c r="A13006" t="s">
        <v>16750</v>
      </c>
      <c r="B13006" t="s">
        <v>19483</v>
      </c>
      <c r="C13006" t="s">
        <v>19621</v>
      </c>
      <c r="D13006" t="s">
        <v>19615</v>
      </c>
      <c r="E13006" s="89">
        <v>1.233180042825349</v>
      </c>
      <c r="F13006" s="89">
        <v>705353</v>
      </c>
      <c r="G13006" s="89">
        <v>8</v>
      </c>
      <c r="H13006" t="s">
        <v>19629</v>
      </c>
      <c r="I13006" s="89"/>
    </row>
    <row r="13007" x14ac:dyDescent="0.3">
      <c r="A13007" t="s">
        <v>16751</v>
      </c>
      <c r="B13007" t="s">
        <v>19483</v>
      </c>
      <c r="C13007" t="s">
        <v>19621</v>
      </c>
      <c r="D13007" t="s">
        <v>19616</v>
      </c>
      <c r="E13007" s="89">
        <v>1.1756982491605059</v>
      </c>
      <c r="F13007" s="89">
        <v>705353</v>
      </c>
      <c r="G13007" s="89">
        <v>8</v>
      </c>
      <c r="H13007" t="s">
        <v>19629</v>
      </c>
      <c r="I13007" s="89"/>
    </row>
    <row r="13008" x14ac:dyDescent="0.3">
      <c r="A13008" t="s">
        <v>16752</v>
      </c>
      <c r="B13008" t="s">
        <v>19483</v>
      </c>
      <c r="C13008" t="s">
        <v>19621</v>
      </c>
      <c r="D13008" t="s">
        <v>19617</v>
      </c>
      <c r="E13008" s="89">
        <v>1.2294979013978411</v>
      </c>
      <c r="F13008" s="89">
        <v>705353</v>
      </c>
      <c r="G13008" s="89">
        <v>8</v>
      </c>
      <c r="H13008" t="s">
        <v>19629</v>
      </c>
      <c r="I13008" s="89"/>
    </row>
    <row r="13009" x14ac:dyDescent="0.3">
      <c r="A13009" t="s">
        <v>16753</v>
      </c>
      <c r="B13009" t="s">
        <v>19483</v>
      </c>
      <c r="C13009" t="s">
        <v>19621</v>
      </c>
      <c r="D13009" t="s">
        <v>19618</v>
      </c>
      <c r="E13009" s="89">
        <v>1.225200943396084</v>
      </c>
      <c r="F13009" s="89">
        <v>705353</v>
      </c>
      <c r="G13009" s="89">
        <v>8</v>
      </c>
      <c r="H13009" t="s">
        <v>19629</v>
      </c>
      <c r="I13009" s="89"/>
    </row>
    <row r="13010" x14ac:dyDescent="0.3">
      <c r="A13010" t="s">
        <v>16754</v>
      </c>
      <c r="B13010" t="s">
        <v>19483</v>
      </c>
      <c r="C13010" t="s">
        <v>19621</v>
      </c>
      <c r="D13010" t="s">
        <v>19619</v>
      </c>
      <c r="E13010" s="89">
        <v>1.2659243392085759</v>
      </c>
      <c r="F13010" s="89">
        <v>705353</v>
      </c>
      <c r="G13010" s="89">
        <v>8</v>
      </c>
      <c r="H13010" t="s">
        <v>19629</v>
      </c>
      <c r="I13010" s="89"/>
    </row>
    <row r="13011" x14ac:dyDescent="0.3">
      <c r="A13011" t="s">
        <v>16755</v>
      </c>
      <c r="B13011" t="s">
        <v>19483</v>
      </c>
      <c r="C13011" t="s">
        <v>19621</v>
      </c>
      <c r="D13011" t="s">
        <v>19620</v>
      </c>
      <c r="E13011" s="89">
        <v>1.202945929093407</v>
      </c>
      <c r="F13011" s="89">
        <v>705353</v>
      </c>
      <c r="G13011" s="89">
        <v>8</v>
      </c>
      <c r="H13011" t="s">
        <v>19629</v>
      </c>
      <c r="I13011" s="89"/>
    </row>
    <row r="13012" x14ac:dyDescent="0.3">
      <c r="A13012" t="s">
        <v>16756</v>
      </c>
      <c r="B13012" t="s">
        <v>19483</v>
      </c>
      <c r="C13012" t="s">
        <v>19621</v>
      </c>
      <c r="D13012" t="s">
        <v>19621</v>
      </c>
      <c r="E13012" s="89">
        <v>1</v>
      </c>
      <c r="F13012" s="89">
        <v>705353</v>
      </c>
      <c r="G13012" s="89">
        <v>8</v>
      </c>
      <c r="H13012" t="s">
        <v>19629</v>
      </c>
      <c r="I13012" s="89"/>
    </row>
    <row r="13013" x14ac:dyDescent="0.3">
      <c r="A13013" t="s">
        <v>16757</v>
      </c>
      <c r="B13013" t="s">
        <v>19483</v>
      </c>
      <c r="C13013" t="s">
        <v>19621</v>
      </c>
      <c r="D13013" t="s">
        <v>19622</v>
      </c>
      <c r="E13013" s="89">
        <v>1.225063655384534</v>
      </c>
      <c r="F13013" s="89">
        <v>705353</v>
      </c>
      <c r="G13013" s="89">
        <v>8</v>
      </c>
      <c r="H13013" t="s">
        <v>19629</v>
      </c>
      <c r="I13013" s="89"/>
    </row>
    <row r="13014" x14ac:dyDescent="0.3">
      <c r="A13014" t="s">
        <v>16758</v>
      </c>
      <c r="B13014" t="s">
        <v>19483</v>
      </c>
      <c r="C13014" t="s">
        <v>19621</v>
      </c>
      <c r="D13014" t="s">
        <v>19623</v>
      </c>
      <c r="E13014" s="89">
        <v>3.5157233450484129</v>
      </c>
      <c r="F13014" s="89">
        <v>705353</v>
      </c>
      <c r="G13014" s="89">
        <v>8</v>
      </c>
      <c r="H13014" t="s">
        <v>19629</v>
      </c>
      <c r="I13014" s="89"/>
    </row>
    <row r="13015" x14ac:dyDescent="0.3">
      <c r="A13015" t="s">
        <v>16759</v>
      </c>
      <c r="B13015" t="s">
        <v>19480</v>
      </c>
      <c r="C13015" t="s">
        <v>19621</v>
      </c>
      <c r="D13015" t="s">
        <v>19623</v>
      </c>
      <c r="E13015" s="89">
        <v>0</v>
      </c>
      <c r="F13015" s="89">
        <v>705353</v>
      </c>
      <c r="G13015" s="89">
        <v>8</v>
      </c>
      <c r="H13015" t="s">
        <v>19630</v>
      </c>
      <c r="I13015" s="89"/>
    </row>
    <row r="13016" x14ac:dyDescent="0.3">
      <c r="A13016" t="s">
        <v>16760</v>
      </c>
      <c r="B13016" t="s">
        <v>19481</v>
      </c>
      <c r="C13016" t="s">
        <v>19621</v>
      </c>
      <c r="D13016" t="s">
        <v>19623</v>
      </c>
      <c r="E13016" s="89">
        <v>0</v>
      </c>
      <c r="F13016" s="89">
        <v>705353</v>
      </c>
      <c r="G13016" s="89">
        <v>8</v>
      </c>
      <c r="H13016" t="s">
        <v>19630</v>
      </c>
      <c r="I13016" s="89"/>
    </row>
    <row r="13017" x14ac:dyDescent="0.3">
      <c r="A13017" t="s">
        <v>16761</v>
      </c>
      <c r="B13017" t="s">
        <v>19482</v>
      </c>
      <c r="C13017" t="s">
        <v>19621</v>
      </c>
      <c r="D13017" t="s">
        <v>19623</v>
      </c>
      <c r="E13017" s="89">
        <v>0</v>
      </c>
      <c r="F13017" s="89">
        <v>705353</v>
      </c>
      <c r="G13017" s="89">
        <v>8</v>
      </c>
      <c r="H13017" t="s">
        <v>19630</v>
      </c>
      <c r="I13017" s="89"/>
    </row>
    <row r="13018" x14ac:dyDescent="0.3">
      <c r="A13018" t="s">
        <v>16762</v>
      </c>
      <c r="B13018" t="s">
        <v>19483</v>
      </c>
      <c r="C13018" t="s">
        <v>19621</v>
      </c>
      <c r="D13018" t="s">
        <v>19624</v>
      </c>
      <c r="E13018" s="89">
        <v>8.6694337233793082</v>
      </c>
      <c r="F13018" s="89">
        <v>705353</v>
      </c>
      <c r="G13018" s="89">
        <v>8</v>
      </c>
      <c r="H13018" t="s">
        <v>19629</v>
      </c>
      <c r="I13018" s="89"/>
    </row>
    <row r="13019" x14ac:dyDescent="0.3">
      <c r="A13019" t="s">
        <v>16763</v>
      </c>
      <c r="B13019" t="s">
        <v>19480</v>
      </c>
      <c r="C13019" t="s">
        <v>19621</v>
      </c>
      <c r="D13019" t="s">
        <v>19624</v>
      </c>
      <c r="E13019" s="89">
        <v>0</v>
      </c>
      <c r="F13019" s="89">
        <v>705353</v>
      </c>
      <c r="G13019" s="89">
        <v>8</v>
      </c>
      <c r="H13019" t="s">
        <v>19630</v>
      </c>
      <c r="I13019" s="89"/>
    </row>
    <row r="13020" x14ac:dyDescent="0.3">
      <c r="A13020" t="s">
        <v>16764</v>
      </c>
      <c r="B13020" t="s">
        <v>19481</v>
      </c>
      <c r="C13020" t="s">
        <v>19621</v>
      </c>
      <c r="D13020" t="s">
        <v>19624</v>
      </c>
      <c r="E13020" s="89">
        <v>0</v>
      </c>
      <c r="F13020" s="89">
        <v>705353</v>
      </c>
      <c r="G13020" s="89">
        <v>8</v>
      </c>
      <c r="H13020" t="s">
        <v>19630</v>
      </c>
      <c r="I13020" s="89"/>
    </row>
    <row r="13021" x14ac:dyDescent="0.3">
      <c r="A13021" t="s">
        <v>16765</v>
      </c>
      <c r="B13021" t="s">
        <v>19482</v>
      </c>
      <c r="C13021" t="s">
        <v>19621</v>
      </c>
      <c r="D13021" t="s">
        <v>19624</v>
      </c>
      <c r="E13021" s="89">
        <v>0</v>
      </c>
      <c r="F13021" s="89">
        <v>705353</v>
      </c>
      <c r="G13021" s="89">
        <v>8</v>
      </c>
      <c r="H13021" t="s">
        <v>19630</v>
      </c>
      <c r="I13021" s="89"/>
    </row>
    <row r="13022" x14ac:dyDescent="0.3">
      <c r="A13022" t="s">
        <v>16766</v>
      </c>
      <c r="B13022" t="s">
        <v>19477</v>
      </c>
      <c r="C13022" t="s">
        <v>19622</v>
      </c>
      <c r="D13022" t="s">
        <v>19630</v>
      </c>
      <c r="E13022" s="89">
        <v>1312953897647.7261</v>
      </c>
      <c r="F13022" s="89">
        <v>705353</v>
      </c>
      <c r="G13022" s="89">
        <v>8</v>
      </c>
      <c r="H13022" t="s">
        <v>19630</v>
      </c>
      <c r="I13022" s="89"/>
    </row>
    <row r="13023" x14ac:dyDescent="0.3">
      <c r="A13023" t="s">
        <v>16767</v>
      </c>
      <c r="B13023" t="s">
        <v>19478</v>
      </c>
      <c r="C13023" t="s">
        <v>19622</v>
      </c>
      <c r="D13023" t="s">
        <v>19630</v>
      </c>
      <c r="E13023" s="89">
        <v>1</v>
      </c>
      <c r="F13023" s="89">
        <v>705353</v>
      </c>
      <c r="G13023" s="89">
        <v>8</v>
      </c>
      <c r="H13023" t="s">
        <v>19630</v>
      </c>
      <c r="I13023" s="89"/>
    </row>
    <row r="13024" x14ac:dyDescent="0.3">
      <c r="A13024" t="s">
        <v>16768</v>
      </c>
      <c r="B13024" t="s">
        <v>19479</v>
      </c>
      <c r="C13024" t="s">
        <v>19622</v>
      </c>
      <c r="D13024" t="s">
        <v>19630</v>
      </c>
      <c r="E13024" s="89">
        <v>1861413.9269950299</v>
      </c>
      <c r="F13024" s="89">
        <v>705353</v>
      </c>
      <c r="G13024" s="89">
        <v>8</v>
      </c>
      <c r="H13024" t="s">
        <v>19630</v>
      </c>
      <c r="I13024" s="89"/>
    </row>
    <row r="13025" x14ac:dyDescent="0.3">
      <c r="A13025" t="s">
        <v>16769</v>
      </c>
      <c r="B13025" t="s">
        <v>19483</v>
      </c>
      <c r="C13025" t="s">
        <v>19622</v>
      </c>
      <c r="D13025" t="s">
        <v>19614</v>
      </c>
      <c r="E13025" s="89">
        <v>0.96261403178574578</v>
      </c>
      <c r="F13025" s="89">
        <v>705353</v>
      </c>
      <c r="G13025" s="89">
        <v>8</v>
      </c>
      <c r="H13025" t="s">
        <v>19629</v>
      </c>
      <c r="I13025" s="89"/>
    </row>
    <row r="13026" x14ac:dyDescent="0.3">
      <c r="A13026" t="s">
        <v>16770</v>
      </c>
      <c r="B13026" t="s">
        <v>19483</v>
      </c>
      <c r="C13026" t="s">
        <v>19622</v>
      </c>
      <c r="D13026" t="s">
        <v>19615</v>
      </c>
      <c r="E13026" s="89">
        <v>1.007267899754787</v>
      </c>
      <c r="F13026" s="89">
        <v>705353</v>
      </c>
      <c r="G13026" s="89">
        <v>8</v>
      </c>
      <c r="H13026" t="s">
        <v>19629</v>
      </c>
      <c r="I13026" s="89"/>
    </row>
    <row r="13027" x14ac:dyDescent="0.3">
      <c r="A13027" t="s">
        <v>16771</v>
      </c>
      <c r="B13027" t="s">
        <v>19483</v>
      </c>
      <c r="C13027" t="s">
        <v>19622</v>
      </c>
      <c r="D13027" t="s">
        <v>19616</v>
      </c>
      <c r="E13027" s="89">
        <v>0.96288792154100145</v>
      </c>
      <c r="F13027" s="89">
        <v>705353</v>
      </c>
      <c r="G13027" s="89">
        <v>8</v>
      </c>
      <c r="H13027" t="s">
        <v>19629</v>
      </c>
      <c r="I13027" s="89"/>
    </row>
    <row r="13028" x14ac:dyDescent="0.3">
      <c r="A13028" t="s">
        <v>16772</v>
      </c>
      <c r="B13028" t="s">
        <v>19483</v>
      </c>
      <c r="C13028" t="s">
        <v>19622</v>
      </c>
      <c r="D13028" t="s">
        <v>19617</v>
      </c>
      <c r="E13028" s="89">
        <v>1.004079895012806</v>
      </c>
      <c r="F13028" s="89">
        <v>705353</v>
      </c>
      <c r="G13028" s="89">
        <v>8</v>
      </c>
      <c r="H13028" t="s">
        <v>19629</v>
      </c>
      <c r="I13028" s="89"/>
    </row>
    <row r="13029" x14ac:dyDescent="0.3">
      <c r="A13029" t="s">
        <v>16773</v>
      </c>
      <c r="B13029" t="s">
        <v>19483</v>
      </c>
      <c r="C13029" t="s">
        <v>19622</v>
      </c>
      <c r="D13029" t="s">
        <v>19618</v>
      </c>
      <c r="E13029" s="89">
        <v>1.0008577785628729</v>
      </c>
      <c r="F13029" s="89">
        <v>705353</v>
      </c>
      <c r="G13029" s="89">
        <v>8</v>
      </c>
      <c r="H13029" t="s">
        <v>19629</v>
      </c>
      <c r="I13029" s="89"/>
    </row>
    <row r="13030" x14ac:dyDescent="0.3">
      <c r="A13030" t="s">
        <v>16774</v>
      </c>
      <c r="B13030" t="s">
        <v>19483</v>
      </c>
      <c r="C13030" t="s">
        <v>19622</v>
      </c>
      <c r="D13030" t="s">
        <v>19619</v>
      </c>
      <c r="E13030" s="89">
        <v>1.033916635415433</v>
      </c>
      <c r="F13030" s="89">
        <v>705353</v>
      </c>
      <c r="G13030" s="89">
        <v>8</v>
      </c>
      <c r="H13030" t="s">
        <v>19629</v>
      </c>
      <c r="I13030" s="89"/>
    </row>
    <row r="13031" x14ac:dyDescent="0.3">
      <c r="A13031" t="s">
        <v>16775</v>
      </c>
      <c r="B13031" t="s">
        <v>19483</v>
      </c>
      <c r="C13031" t="s">
        <v>19622</v>
      </c>
      <c r="D13031" t="s">
        <v>19620</v>
      </c>
      <c r="E13031" s="89">
        <v>0.98239363535142321</v>
      </c>
      <c r="F13031" s="89">
        <v>705353</v>
      </c>
      <c r="G13031" s="89">
        <v>8</v>
      </c>
      <c r="H13031" t="s">
        <v>19629</v>
      </c>
      <c r="I13031" s="89"/>
    </row>
    <row r="13032" x14ac:dyDescent="0.3">
      <c r="A13032" t="s">
        <v>16776</v>
      </c>
      <c r="B13032" t="s">
        <v>19483</v>
      </c>
      <c r="C13032" t="s">
        <v>19622</v>
      </c>
      <c r="D13032" t="s">
        <v>19621</v>
      </c>
      <c r="E13032" s="89">
        <v>0.85092732255004178</v>
      </c>
      <c r="F13032" s="89">
        <v>705353</v>
      </c>
      <c r="G13032" s="89">
        <v>8</v>
      </c>
      <c r="H13032" t="s">
        <v>19629</v>
      </c>
      <c r="I13032" s="89"/>
    </row>
    <row r="13033" x14ac:dyDescent="0.3">
      <c r="A13033" t="s">
        <v>16777</v>
      </c>
      <c r="B13033" t="s">
        <v>19483</v>
      </c>
      <c r="C13033" t="s">
        <v>19622</v>
      </c>
      <c r="D13033" t="s">
        <v>19622</v>
      </c>
      <c r="E13033" s="89">
        <v>1</v>
      </c>
      <c r="F13033" s="89">
        <v>705353</v>
      </c>
      <c r="G13033" s="89">
        <v>8</v>
      </c>
      <c r="H13033" t="s">
        <v>19629</v>
      </c>
      <c r="I13033" s="89"/>
    </row>
    <row r="13034" x14ac:dyDescent="0.3">
      <c r="A13034" t="s">
        <v>16778</v>
      </c>
      <c r="B13034" t="s">
        <v>19483</v>
      </c>
      <c r="C13034" t="s">
        <v>19622</v>
      </c>
      <c r="D13034" t="s">
        <v>19623</v>
      </c>
      <c r="E13034" s="89">
        <v>2.8956719399308559</v>
      </c>
      <c r="F13034" s="89">
        <v>705353</v>
      </c>
      <c r="G13034" s="89">
        <v>8</v>
      </c>
      <c r="H13034" t="s">
        <v>19629</v>
      </c>
      <c r="I13034" s="89"/>
    </row>
    <row r="13035" x14ac:dyDescent="0.3">
      <c r="A13035" t="s">
        <v>16779</v>
      </c>
      <c r="B13035" t="s">
        <v>19480</v>
      </c>
      <c r="C13035" t="s">
        <v>19622</v>
      </c>
      <c r="D13035" t="s">
        <v>19623</v>
      </c>
      <c r="E13035" s="89">
        <v>0</v>
      </c>
      <c r="F13035" s="89">
        <v>705353</v>
      </c>
      <c r="G13035" s="89">
        <v>8</v>
      </c>
      <c r="H13035" t="s">
        <v>19630</v>
      </c>
      <c r="I13035" s="89"/>
    </row>
    <row r="13036" x14ac:dyDescent="0.3">
      <c r="A13036" t="s">
        <v>16780</v>
      </c>
      <c r="B13036" t="s">
        <v>19481</v>
      </c>
      <c r="C13036" t="s">
        <v>19622</v>
      </c>
      <c r="D13036" t="s">
        <v>19623</v>
      </c>
      <c r="E13036" s="89">
        <v>0</v>
      </c>
      <c r="F13036" s="89">
        <v>705353</v>
      </c>
      <c r="G13036" s="89">
        <v>8</v>
      </c>
      <c r="H13036" t="s">
        <v>19630</v>
      </c>
      <c r="I13036" s="89"/>
    </row>
    <row r="13037" x14ac:dyDescent="0.3">
      <c r="A13037" t="s">
        <v>16781</v>
      </c>
      <c r="B13037" t="s">
        <v>19482</v>
      </c>
      <c r="C13037" t="s">
        <v>19622</v>
      </c>
      <c r="D13037" t="s">
        <v>19623</v>
      </c>
      <c r="E13037" s="89">
        <v>0</v>
      </c>
      <c r="F13037" s="89">
        <v>705353</v>
      </c>
      <c r="G13037" s="89">
        <v>8</v>
      </c>
      <c r="H13037" t="s">
        <v>19630</v>
      </c>
      <c r="I13037" s="89"/>
    </row>
    <row r="13038" x14ac:dyDescent="0.3">
      <c r="A13038" t="s">
        <v>16782</v>
      </c>
      <c r="B13038" t="s">
        <v>19483</v>
      </c>
      <c r="C13038" t="s">
        <v>19622</v>
      </c>
      <c r="D13038" t="s">
        <v>19624</v>
      </c>
      <c r="E13038" s="89">
        <v>7.1217717228783126</v>
      </c>
      <c r="F13038" s="89">
        <v>705353</v>
      </c>
      <c r="G13038" s="89">
        <v>8</v>
      </c>
      <c r="H13038" t="s">
        <v>19629</v>
      </c>
      <c r="I13038" s="89"/>
    </row>
    <row r="13039" x14ac:dyDescent="0.3">
      <c r="A13039" t="s">
        <v>16783</v>
      </c>
      <c r="B13039" t="s">
        <v>19480</v>
      </c>
      <c r="C13039" t="s">
        <v>19622</v>
      </c>
      <c r="D13039" t="s">
        <v>19624</v>
      </c>
      <c r="E13039" s="89">
        <v>0</v>
      </c>
      <c r="F13039" s="89">
        <v>705353</v>
      </c>
      <c r="G13039" s="89">
        <v>8</v>
      </c>
      <c r="H13039" t="s">
        <v>19630</v>
      </c>
      <c r="I13039" s="89"/>
    </row>
    <row r="13040" x14ac:dyDescent="0.3">
      <c r="A13040" t="s">
        <v>16784</v>
      </c>
      <c r="B13040" t="s">
        <v>19481</v>
      </c>
      <c r="C13040" t="s">
        <v>19622</v>
      </c>
      <c r="D13040" t="s">
        <v>19624</v>
      </c>
      <c r="E13040" s="89">
        <v>0</v>
      </c>
      <c r="F13040" s="89">
        <v>705353</v>
      </c>
      <c r="G13040" s="89">
        <v>8</v>
      </c>
      <c r="H13040" t="s">
        <v>19630</v>
      </c>
      <c r="I13040" s="89"/>
    </row>
    <row r="13041" x14ac:dyDescent="0.3">
      <c r="A13041" t="s">
        <v>16785</v>
      </c>
      <c r="B13041" t="s">
        <v>19482</v>
      </c>
      <c r="C13041" t="s">
        <v>19622</v>
      </c>
      <c r="D13041" t="s">
        <v>19624</v>
      </c>
      <c r="E13041" s="89">
        <v>0</v>
      </c>
      <c r="F13041" s="89">
        <v>705353</v>
      </c>
      <c r="G13041" s="89">
        <v>8</v>
      </c>
      <c r="H13041" t="s">
        <v>19630</v>
      </c>
      <c r="I13041" s="89"/>
    </row>
    <row r="13042" x14ac:dyDescent="0.3">
      <c r="A13042" t="s">
        <v>16444</v>
      </c>
      <c r="B13042" t="s">
        <v>19483</v>
      </c>
      <c r="C13042" t="s">
        <v>19510</v>
      </c>
      <c r="D13042" t="s">
        <v>19614</v>
      </c>
      <c r="E13042" s="89">
        <v>3.8554036448288927E-2</v>
      </c>
      <c r="F13042" s="89">
        <v>705353</v>
      </c>
      <c r="G13042" s="89">
        <v>8</v>
      </c>
      <c r="H13042" t="s">
        <v>19629</v>
      </c>
      <c r="I13042" s="89"/>
    </row>
    <row r="13043" x14ac:dyDescent="0.3">
      <c r="A13043" t="s">
        <v>16445</v>
      </c>
      <c r="B13043" t="s">
        <v>19483</v>
      </c>
      <c r="C13043" t="s">
        <v>19510</v>
      </c>
      <c r="D13043" t="s">
        <v>19615</v>
      </c>
      <c r="E13043" s="89">
        <v>4.0401526769138579E-2</v>
      </c>
      <c r="F13043" s="89">
        <v>705353</v>
      </c>
      <c r="G13043" s="89">
        <v>8</v>
      </c>
      <c r="H13043" t="s">
        <v>19629</v>
      </c>
      <c r="I13043" s="89"/>
    </row>
    <row r="13044" x14ac:dyDescent="0.3">
      <c r="A13044" t="s">
        <v>16446</v>
      </c>
      <c r="B13044" t="s">
        <v>19483</v>
      </c>
      <c r="C13044" t="s">
        <v>19510</v>
      </c>
      <c r="D13044" t="s">
        <v>19616</v>
      </c>
      <c r="E13044" s="89">
        <v>3.8567073582507917E-2</v>
      </c>
      <c r="F13044" s="89">
        <v>705353</v>
      </c>
      <c r="G13044" s="89">
        <v>8</v>
      </c>
      <c r="H13044" t="s">
        <v>19629</v>
      </c>
      <c r="I13044" s="89"/>
    </row>
    <row r="13045" x14ac:dyDescent="0.3">
      <c r="A13045" t="s">
        <v>16447</v>
      </c>
      <c r="B13045" t="s">
        <v>19483</v>
      </c>
      <c r="C13045" t="s">
        <v>19510</v>
      </c>
      <c r="D13045" t="s">
        <v>19617</v>
      </c>
      <c r="E13045" s="89">
        <v>4.0265766874736382E-2</v>
      </c>
      <c r="F13045" s="89">
        <v>705353</v>
      </c>
      <c r="G13045" s="89">
        <v>8</v>
      </c>
      <c r="H13045" t="s">
        <v>19629</v>
      </c>
      <c r="I13045" s="89"/>
    </row>
    <row r="13046" x14ac:dyDescent="0.3">
      <c r="A13046" t="s">
        <v>16448</v>
      </c>
      <c r="B13046" t="s">
        <v>19483</v>
      </c>
      <c r="C13046" t="s">
        <v>19510</v>
      </c>
      <c r="D13046" t="s">
        <v>19618</v>
      </c>
      <c r="E13046" s="89">
        <v>4.0148264995942852E-2</v>
      </c>
      <c r="F13046" s="89">
        <v>705353</v>
      </c>
      <c r="G13046" s="89">
        <v>8</v>
      </c>
      <c r="H13046" t="s">
        <v>19629</v>
      </c>
      <c r="I13046" s="89"/>
    </row>
    <row r="13047" x14ac:dyDescent="0.3">
      <c r="A13047" t="s">
        <v>16449</v>
      </c>
      <c r="B13047" t="s">
        <v>19483</v>
      </c>
      <c r="C13047" t="s">
        <v>19510</v>
      </c>
      <c r="D13047" t="s">
        <v>19619</v>
      </c>
      <c r="E13047" s="89">
        <v>4.1859047678860332E-2</v>
      </c>
      <c r="F13047" s="89">
        <v>705353</v>
      </c>
      <c r="G13047" s="89">
        <v>8</v>
      </c>
      <c r="H13047" t="s">
        <v>19629</v>
      </c>
      <c r="I13047" s="89"/>
    </row>
    <row r="13048" x14ac:dyDescent="0.3">
      <c r="A13048" t="s">
        <v>16450</v>
      </c>
      <c r="B13048" t="s">
        <v>19483</v>
      </c>
      <c r="C13048" t="s">
        <v>19510</v>
      </c>
      <c r="D13048" t="s">
        <v>19620</v>
      </c>
      <c r="E13048" s="89">
        <v>3.9453523433646227E-2</v>
      </c>
      <c r="F13048" s="89">
        <v>705353</v>
      </c>
      <c r="G13048" s="89">
        <v>8</v>
      </c>
      <c r="H13048" t="s">
        <v>19629</v>
      </c>
      <c r="I13048" s="89"/>
    </row>
    <row r="13049" x14ac:dyDescent="0.3">
      <c r="A13049" t="s">
        <v>16451</v>
      </c>
      <c r="B13049" t="s">
        <v>19483</v>
      </c>
      <c r="C13049" t="s">
        <v>19510</v>
      </c>
      <c r="D13049" t="s">
        <v>19621</v>
      </c>
      <c r="E13049" s="89">
        <v>3.4039796126902763E-2</v>
      </c>
      <c r="F13049" s="89">
        <v>705353</v>
      </c>
      <c r="G13049" s="89">
        <v>8</v>
      </c>
      <c r="H13049" t="s">
        <v>19629</v>
      </c>
      <c r="I13049" s="89"/>
    </row>
    <row r="13050" x14ac:dyDescent="0.3">
      <c r="A13050" t="s">
        <v>16452</v>
      </c>
      <c r="B13050" t="s">
        <v>19483</v>
      </c>
      <c r="C13050" t="s">
        <v>19510</v>
      </c>
      <c r="D13050" t="s">
        <v>19622</v>
      </c>
      <c r="E13050" s="89">
        <v>4.0146488350163233E-2</v>
      </c>
      <c r="F13050" s="89">
        <v>705353</v>
      </c>
      <c r="G13050" s="89">
        <v>8</v>
      </c>
      <c r="H13050" t="s">
        <v>19629</v>
      </c>
      <c r="I13050" s="89"/>
    </row>
    <row r="13051" x14ac:dyDescent="0.3">
      <c r="A13051" t="s">
        <v>16453</v>
      </c>
      <c r="B13051" t="s">
        <v>19483</v>
      </c>
      <c r="C13051" t="s">
        <v>19510</v>
      </c>
      <c r="D13051" t="s">
        <v>19623</v>
      </c>
      <c r="E13051" s="89">
        <v>0.1160907057001111</v>
      </c>
      <c r="F13051" s="89">
        <v>705353</v>
      </c>
      <c r="G13051" s="89">
        <v>8</v>
      </c>
      <c r="H13051" t="s">
        <v>19629</v>
      </c>
      <c r="I13051" s="89"/>
    </row>
    <row r="13052" x14ac:dyDescent="0.3">
      <c r="A13052" t="s">
        <v>16454</v>
      </c>
      <c r="B13052" t="s">
        <v>19483</v>
      </c>
      <c r="C13052" t="s">
        <v>19510</v>
      </c>
      <c r="D13052" t="s">
        <v>19624</v>
      </c>
      <c r="E13052" s="89">
        <v>0.28520818247992058</v>
      </c>
      <c r="F13052" s="89">
        <v>705353</v>
      </c>
      <c r="G13052" s="89">
        <v>8</v>
      </c>
      <c r="H13052" t="s">
        <v>19629</v>
      </c>
      <c r="I13052" s="89"/>
    </row>
    <row r="13053" x14ac:dyDescent="0.3">
      <c r="A13053" t="s">
        <v>16455</v>
      </c>
      <c r="B13053" t="s">
        <v>19476</v>
      </c>
      <c r="C13053" t="s">
        <v>19521</v>
      </c>
      <c r="D13053" t="s">
        <v>19630</v>
      </c>
      <c r="E13053" s="89">
        <v>686490</v>
      </c>
      <c r="F13053" s="89">
        <v>705353</v>
      </c>
      <c r="G13053" s="89">
        <v>8</v>
      </c>
      <c r="H13053" t="s">
        <v>19630</v>
      </c>
      <c r="I13053" s="89"/>
    </row>
    <row r="13054" x14ac:dyDescent="0.3">
      <c r="A13054" t="s">
        <v>16456</v>
      </c>
      <c r="B13054" t="s">
        <v>19477</v>
      </c>
      <c r="C13054" t="s">
        <v>19521</v>
      </c>
      <c r="D13054" t="s">
        <v>19630</v>
      </c>
      <c r="E13054" s="89">
        <v>13221307518.729441</v>
      </c>
      <c r="F13054" s="89">
        <v>705353</v>
      </c>
      <c r="G13054" s="89">
        <v>8</v>
      </c>
      <c r="H13054" t="s">
        <v>19630</v>
      </c>
      <c r="I13054" s="89"/>
    </row>
    <row r="13055" x14ac:dyDescent="0.3">
      <c r="A13055" t="s">
        <v>16457</v>
      </c>
      <c r="B13055" t="s">
        <v>19478</v>
      </c>
      <c r="C13055" t="s">
        <v>19521</v>
      </c>
      <c r="D13055" t="s">
        <v>19630</v>
      </c>
      <c r="E13055" s="89">
        <v>0.97325736191665735</v>
      </c>
      <c r="F13055" s="89">
        <v>705353</v>
      </c>
      <c r="G13055" s="89">
        <v>8</v>
      </c>
      <c r="H13055" t="s">
        <v>19630</v>
      </c>
      <c r="I13055" s="89"/>
    </row>
    <row r="13056" x14ac:dyDescent="0.3">
      <c r="A13056" t="s">
        <v>16458</v>
      </c>
      <c r="B13056" t="s">
        <v>19479</v>
      </c>
      <c r="C13056" t="s">
        <v>19521</v>
      </c>
      <c r="D13056" t="s">
        <v>19630</v>
      </c>
      <c r="E13056" s="89">
        <v>18744.242271216601</v>
      </c>
      <c r="F13056" s="89">
        <v>705353</v>
      </c>
      <c r="G13056" s="89">
        <v>8</v>
      </c>
      <c r="H13056" t="s">
        <v>19630</v>
      </c>
      <c r="I13056" s="89"/>
    </row>
    <row r="13057" x14ac:dyDescent="0.3">
      <c r="A13057" t="s">
        <v>16797</v>
      </c>
      <c r="B13057" t="s">
        <v>19480</v>
      </c>
      <c r="C13057" t="s">
        <v>19527</v>
      </c>
      <c r="D13057" t="s">
        <v>19623</v>
      </c>
      <c r="E13057" s="89">
        <v>0</v>
      </c>
      <c r="F13057" s="89">
        <v>705353</v>
      </c>
      <c r="G13057" s="89">
        <v>8</v>
      </c>
      <c r="H13057" t="s">
        <v>19630</v>
      </c>
      <c r="I13057" s="89"/>
    </row>
    <row r="13058" x14ac:dyDescent="0.3">
      <c r="A13058" t="s">
        <v>16798</v>
      </c>
      <c r="B13058" t="s">
        <v>19481</v>
      </c>
      <c r="C13058" t="s">
        <v>19527</v>
      </c>
      <c r="D13058" t="s">
        <v>19623</v>
      </c>
      <c r="E13058" s="89">
        <v>0</v>
      </c>
      <c r="F13058" s="89">
        <v>705353</v>
      </c>
      <c r="G13058" s="89">
        <v>8</v>
      </c>
      <c r="H13058" t="s">
        <v>19630</v>
      </c>
      <c r="I13058" s="89"/>
    </row>
    <row r="13059" x14ac:dyDescent="0.3">
      <c r="A13059" t="s">
        <v>16799</v>
      </c>
      <c r="B13059" t="s">
        <v>19482</v>
      </c>
      <c r="C13059" t="s">
        <v>19527</v>
      </c>
      <c r="D13059" t="s">
        <v>19623</v>
      </c>
      <c r="E13059" s="89">
        <v>0</v>
      </c>
      <c r="F13059" s="89">
        <v>705353</v>
      </c>
      <c r="G13059" s="89">
        <v>8</v>
      </c>
      <c r="H13059" t="s">
        <v>19630</v>
      </c>
      <c r="I13059" s="89"/>
    </row>
    <row r="13060" x14ac:dyDescent="0.3">
      <c r="A13060" t="s">
        <v>16800</v>
      </c>
      <c r="B13060" t="s">
        <v>19480</v>
      </c>
      <c r="C13060" t="s">
        <v>19527</v>
      </c>
      <c r="D13060" t="s">
        <v>19624</v>
      </c>
      <c r="E13060" s="89">
        <v>0</v>
      </c>
      <c r="F13060" s="89">
        <v>705353</v>
      </c>
      <c r="G13060" s="89">
        <v>8</v>
      </c>
      <c r="H13060" t="s">
        <v>19630</v>
      </c>
      <c r="I13060" s="89"/>
    </row>
    <row r="13061" x14ac:dyDescent="0.3">
      <c r="A13061" t="s">
        <v>16801</v>
      </c>
      <c r="B13061" t="s">
        <v>19481</v>
      </c>
      <c r="C13061" t="s">
        <v>19527</v>
      </c>
      <c r="D13061" t="s">
        <v>19624</v>
      </c>
      <c r="E13061" s="89">
        <v>0</v>
      </c>
      <c r="F13061" s="89">
        <v>705353</v>
      </c>
      <c r="G13061" s="89">
        <v>8</v>
      </c>
      <c r="H13061" t="s">
        <v>19630</v>
      </c>
      <c r="I13061" s="89"/>
    </row>
    <row r="13062" x14ac:dyDescent="0.3">
      <c r="A13062" t="s">
        <v>16802</v>
      </c>
      <c r="B13062" t="s">
        <v>19482</v>
      </c>
      <c r="C13062" t="s">
        <v>19527</v>
      </c>
      <c r="D13062" t="s">
        <v>19624</v>
      </c>
      <c r="E13062" s="89">
        <v>0</v>
      </c>
      <c r="F13062" s="89">
        <v>705353</v>
      </c>
      <c r="G13062" s="89">
        <v>8</v>
      </c>
      <c r="H13062" t="s">
        <v>19630</v>
      </c>
      <c r="I13062" s="89"/>
    </row>
    <row r="13063" x14ac:dyDescent="0.3">
      <c r="A13063" t="s">
        <v>16803</v>
      </c>
      <c r="B13063" t="s">
        <v>19480</v>
      </c>
      <c r="C13063" t="s">
        <v>19528</v>
      </c>
      <c r="D13063" t="s">
        <v>19623</v>
      </c>
      <c r="E13063" s="89">
        <v>0</v>
      </c>
      <c r="F13063" s="89">
        <v>705353</v>
      </c>
      <c r="G13063" s="89">
        <v>8</v>
      </c>
      <c r="H13063" t="s">
        <v>19630</v>
      </c>
      <c r="I13063" s="89"/>
    </row>
    <row r="13064" x14ac:dyDescent="0.3">
      <c r="A13064" t="s">
        <v>16804</v>
      </c>
      <c r="B13064" t="s">
        <v>19481</v>
      </c>
      <c r="C13064" t="s">
        <v>19528</v>
      </c>
      <c r="D13064" t="s">
        <v>19623</v>
      </c>
      <c r="E13064" s="89">
        <v>0</v>
      </c>
      <c r="F13064" s="89">
        <v>705353</v>
      </c>
      <c r="G13064" s="89">
        <v>8</v>
      </c>
      <c r="H13064" t="s">
        <v>19630</v>
      </c>
      <c r="I13064" s="89"/>
    </row>
    <row r="13065" x14ac:dyDescent="0.3">
      <c r="A13065" t="s">
        <v>16805</v>
      </c>
      <c r="B13065" t="s">
        <v>19482</v>
      </c>
      <c r="C13065" t="s">
        <v>19528</v>
      </c>
      <c r="D13065" t="s">
        <v>19623</v>
      </c>
      <c r="E13065" s="89">
        <v>0</v>
      </c>
      <c r="F13065" s="89">
        <v>705353</v>
      </c>
      <c r="G13065" s="89">
        <v>8</v>
      </c>
      <c r="H13065" t="s">
        <v>19630</v>
      </c>
      <c r="I13065" s="89"/>
    </row>
    <row r="13066" x14ac:dyDescent="0.3">
      <c r="A13066" t="s">
        <v>16806</v>
      </c>
      <c r="B13066" t="s">
        <v>19480</v>
      </c>
      <c r="C13066" t="s">
        <v>19528</v>
      </c>
      <c r="D13066" t="s">
        <v>19624</v>
      </c>
      <c r="E13066" s="89">
        <v>0</v>
      </c>
      <c r="F13066" s="89">
        <v>705353</v>
      </c>
      <c r="G13066" s="89">
        <v>8</v>
      </c>
      <c r="H13066" t="s">
        <v>19630</v>
      </c>
      <c r="I13066" s="89"/>
    </row>
    <row r="13067" x14ac:dyDescent="0.3">
      <c r="A13067" t="s">
        <v>16807</v>
      </c>
      <c r="B13067" t="s">
        <v>19481</v>
      </c>
      <c r="C13067" t="s">
        <v>19528</v>
      </c>
      <c r="D13067" t="s">
        <v>19624</v>
      </c>
      <c r="E13067" s="89">
        <v>0</v>
      </c>
      <c r="F13067" s="89">
        <v>705353</v>
      </c>
      <c r="G13067" s="89">
        <v>8</v>
      </c>
      <c r="H13067" t="s">
        <v>19630</v>
      </c>
      <c r="I13067" s="89"/>
    </row>
    <row r="13068" x14ac:dyDescent="0.3">
      <c r="A13068" t="s">
        <v>16808</v>
      </c>
      <c r="B13068" t="s">
        <v>19482</v>
      </c>
      <c r="C13068" t="s">
        <v>19528</v>
      </c>
      <c r="D13068" t="s">
        <v>19624</v>
      </c>
      <c r="E13068" s="89">
        <v>0</v>
      </c>
      <c r="F13068" s="89">
        <v>705353</v>
      </c>
      <c r="G13068" s="89">
        <v>8</v>
      </c>
      <c r="H13068" t="s">
        <v>19630</v>
      </c>
      <c r="I13068" s="89"/>
    </row>
    <row r="13069" x14ac:dyDescent="0.3">
      <c r="A13069" t="s">
        <v>16809</v>
      </c>
      <c r="B13069" t="s">
        <v>19480</v>
      </c>
      <c r="C13069" t="s">
        <v>19529</v>
      </c>
      <c r="D13069" t="s">
        <v>19623</v>
      </c>
      <c r="E13069" s="89">
        <v>7.9662240041511127E-3</v>
      </c>
      <c r="F13069" s="89">
        <v>705353</v>
      </c>
      <c r="G13069" s="89">
        <v>8</v>
      </c>
      <c r="H13069" t="s">
        <v>19630</v>
      </c>
      <c r="I13069" s="89"/>
    </row>
    <row r="13070" x14ac:dyDescent="0.3">
      <c r="A13070" t="s">
        <v>16810</v>
      </c>
      <c r="B13070" t="s">
        <v>19481</v>
      </c>
      <c r="C13070" t="s">
        <v>19529</v>
      </c>
      <c r="D13070" t="s">
        <v>19623</v>
      </c>
      <c r="E13070" s="89">
        <v>3.9839029578403644E-3</v>
      </c>
      <c r="F13070" s="89">
        <v>705353</v>
      </c>
      <c r="G13070" s="89">
        <v>8</v>
      </c>
      <c r="H13070" t="s">
        <v>19630</v>
      </c>
      <c r="I13070" s="89"/>
    </row>
    <row r="13071" x14ac:dyDescent="0.3">
      <c r="A13071" t="s">
        <v>16811</v>
      </c>
      <c r="B13071" t="s">
        <v>19482</v>
      </c>
      <c r="C13071" t="s">
        <v>19529</v>
      </c>
      <c r="D13071" t="s">
        <v>19623</v>
      </c>
      <c r="E13071" s="89">
        <v>2.4118162275467308E-3</v>
      </c>
      <c r="F13071" s="89">
        <v>705353</v>
      </c>
      <c r="G13071" s="89">
        <v>8</v>
      </c>
      <c r="H13071" t="s">
        <v>19630</v>
      </c>
      <c r="I13071" s="89"/>
    </row>
    <row r="13072" x14ac:dyDescent="0.3">
      <c r="A13072" t="s">
        <v>16812</v>
      </c>
      <c r="B13072" t="s">
        <v>19480</v>
      </c>
      <c r="C13072" t="s">
        <v>19529</v>
      </c>
      <c r="D13072" t="s">
        <v>19624</v>
      </c>
      <c r="E13072" s="89">
        <v>4.1057456337465067E-3</v>
      </c>
      <c r="F13072" s="89">
        <v>705353</v>
      </c>
      <c r="G13072" s="89">
        <v>8</v>
      </c>
      <c r="H13072" t="s">
        <v>19630</v>
      </c>
      <c r="I13072" s="89"/>
    </row>
    <row r="13073" x14ac:dyDescent="0.3">
      <c r="A13073" t="s">
        <v>16813</v>
      </c>
      <c r="B13073" t="s">
        <v>19481</v>
      </c>
      <c r="C13073" t="s">
        <v>19529</v>
      </c>
      <c r="D13073" t="s">
        <v>19624</v>
      </c>
      <c r="E13073" s="89">
        <v>1.0274455175832669E-3</v>
      </c>
      <c r="F13073" s="89">
        <v>705353</v>
      </c>
      <c r="G13073" s="89">
        <v>8</v>
      </c>
      <c r="H13073" t="s">
        <v>19630</v>
      </c>
      <c r="I13073" s="89"/>
    </row>
    <row r="13074" x14ac:dyDescent="0.3">
      <c r="A13074" t="s">
        <v>16814</v>
      </c>
      <c r="B13074" t="s">
        <v>19482</v>
      </c>
      <c r="C13074" t="s">
        <v>19529</v>
      </c>
      <c r="D13074" t="s">
        <v>19624</v>
      </c>
      <c r="E13074" s="89">
        <v>2.5711390140398672E-4</v>
      </c>
      <c r="F13074" s="89">
        <v>705353</v>
      </c>
      <c r="G13074" s="89">
        <v>8</v>
      </c>
      <c r="H13074" t="s">
        <v>19630</v>
      </c>
      <c r="I13074" s="89"/>
    </row>
    <row r="13075" x14ac:dyDescent="0.3">
      <c r="A13075" t="s">
        <v>16815</v>
      </c>
      <c r="B13075" t="s">
        <v>19480</v>
      </c>
      <c r="C13075" t="s">
        <v>19530</v>
      </c>
      <c r="D13075" t="s">
        <v>19623</v>
      </c>
      <c r="E13075" s="89">
        <v>0</v>
      </c>
      <c r="F13075" s="89">
        <v>705353</v>
      </c>
      <c r="G13075" s="89">
        <v>8</v>
      </c>
      <c r="H13075" t="s">
        <v>19630</v>
      </c>
      <c r="I13075" s="89"/>
    </row>
    <row r="13076" x14ac:dyDescent="0.3">
      <c r="A13076" t="s">
        <v>16816</v>
      </c>
      <c r="B13076" t="s">
        <v>19481</v>
      </c>
      <c r="C13076" t="s">
        <v>19530</v>
      </c>
      <c r="D13076" t="s">
        <v>19623</v>
      </c>
      <c r="E13076" s="89">
        <v>0</v>
      </c>
      <c r="F13076" s="89">
        <v>705353</v>
      </c>
      <c r="G13076" s="89">
        <v>8</v>
      </c>
      <c r="H13076" t="s">
        <v>19630</v>
      </c>
      <c r="I13076" s="89"/>
    </row>
    <row r="13077" x14ac:dyDescent="0.3">
      <c r="A13077" t="s">
        <v>16817</v>
      </c>
      <c r="B13077" t="s">
        <v>19482</v>
      </c>
      <c r="C13077" t="s">
        <v>19530</v>
      </c>
      <c r="D13077" t="s">
        <v>19623</v>
      </c>
      <c r="E13077" s="89">
        <v>0</v>
      </c>
      <c r="F13077" s="89">
        <v>705353</v>
      </c>
      <c r="G13077" s="89">
        <v>8</v>
      </c>
      <c r="H13077" t="s">
        <v>19630</v>
      </c>
      <c r="I13077" s="89"/>
    </row>
    <row r="13078" x14ac:dyDescent="0.3">
      <c r="A13078" t="s">
        <v>16818</v>
      </c>
      <c r="B13078" t="s">
        <v>19480</v>
      </c>
      <c r="C13078" t="s">
        <v>19530</v>
      </c>
      <c r="D13078" t="s">
        <v>19624</v>
      </c>
      <c r="E13078" s="89">
        <v>0</v>
      </c>
      <c r="F13078" s="89">
        <v>705353</v>
      </c>
      <c r="G13078" s="89">
        <v>8</v>
      </c>
      <c r="H13078" t="s">
        <v>19630</v>
      </c>
      <c r="I13078" s="89"/>
    </row>
    <row r="13079" x14ac:dyDescent="0.3">
      <c r="A13079" t="s">
        <v>16819</v>
      </c>
      <c r="B13079" t="s">
        <v>19481</v>
      </c>
      <c r="C13079" t="s">
        <v>19530</v>
      </c>
      <c r="D13079" t="s">
        <v>19624</v>
      </c>
      <c r="E13079" s="89">
        <v>0</v>
      </c>
      <c r="F13079" s="89">
        <v>705353</v>
      </c>
      <c r="G13079" s="89">
        <v>8</v>
      </c>
      <c r="H13079" t="s">
        <v>19630</v>
      </c>
      <c r="I13079" s="89"/>
    </row>
    <row r="13080" x14ac:dyDescent="0.3">
      <c r="A13080" t="s">
        <v>16820</v>
      </c>
      <c r="B13080" t="s">
        <v>19482</v>
      </c>
      <c r="C13080" t="s">
        <v>19530</v>
      </c>
      <c r="D13080" t="s">
        <v>19624</v>
      </c>
      <c r="E13080" s="89">
        <v>0</v>
      </c>
      <c r="F13080" s="89">
        <v>705353</v>
      </c>
      <c r="G13080" s="89">
        <v>8</v>
      </c>
      <c r="H13080" t="s">
        <v>19630</v>
      </c>
      <c r="I13080" s="89"/>
    </row>
    <row r="13081" x14ac:dyDescent="0.3">
      <c r="A13081" t="s">
        <v>16821</v>
      </c>
      <c r="B13081" t="s">
        <v>19480</v>
      </c>
      <c r="C13081" t="s">
        <v>19531</v>
      </c>
      <c r="D13081" t="s">
        <v>19623</v>
      </c>
      <c r="E13081" s="89">
        <v>0</v>
      </c>
      <c r="F13081" s="89">
        <v>705353</v>
      </c>
      <c r="G13081" s="89">
        <v>8</v>
      </c>
      <c r="H13081" t="s">
        <v>19630</v>
      </c>
      <c r="I13081" s="89"/>
    </row>
    <row r="13082" x14ac:dyDescent="0.3">
      <c r="A13082" t="s">
        <v>16822</v>
      </c>
      <c r="B13082" t="s">
        <v>19481</v>
      </c>
      <c r="C13082" t="s">
        <v>19531</v>
      </c>
      <c r="D13082" t="s">
        <v>19623</v>
      </c>
      <c r="E13082" s="89">
        <v>0</v>
      </c>
      <c r="F13082" s="89">
        <v>705353</v>
      </c>
      <c r="G13082" s="89">
        <v>8</v>
      </c>
      <c r="H13082" t="s">
        <v>19630</v>
      </c>
      <c r="I13082" s="89"/>
    </row>
    <row r="13083" x14ac:dyDescent="0.3">
      <c r="A13083" t="s">
        <v>16823</v>
      </c>
      <c r="B13083" t="s">
        <v>19482</v>
      </c>
      <c r="C13083" t="s">
        <v>19531</v>
      </c>
      <c r="D13083" t="s">
        <v>19623</v>
      </c>
      <c r="E13083" s="89">
        <v>0</v>
      </c>
      <c r="F13083" s="89">
        <v>705353</v>
      </c>
      <c r="G13083" s="89">
        <v>8</v>
      </c>
      <c r="H13083" t="s">
        <v>19630</v>
      </c>
      <c r="I13083" s="89"/>
    </row>
    <row r="13084" x14ac:dyDescent="0.3">
      <c r="A13084" t="s">
        <v>16824</v>
      </c>
      <c r="B13084" t="s">
        <v>19480</v>
      </c>
      <c r="C13084" t="s">
        <v>19531</v>
      </c>
      <c r="D13084" t="s">
        <v>19624</v>
      </c>
      <c r="E13084" s="89">
        <v>0</v>
      </c>
      <c r="F13084" s="89">
        <v>705353</v>
      </c>
      <c r="G13084" s="89">
        <v>8</v>
      </c>
      <c r="H13084" t="s">
        <v>19630</v>
      </c>
      <c r="I13084" s="89"/>
    </row>
    <row r="13085" x14ac:dyDescent="0.3">
      <c r="A13085" t="s">
        <v>16825</v>
      </c>
      <c r="B13085" t="s">
        <v>19481</v>
      </c>
      <c r="C13085" t="s">
        <v>19531</v>
      </c>
      <c r="D13085" t="s">
        <v>19624</v>
      </c>
      <c r="E13085" s="89">
        <v>0</v>
      </c>
      <c r="F13085" s="89">
        <v>705353</v>
      </c>
      <c r="G13085" s="89">
        <v>8</v>
      </c>
      <c r="H13085" t="s">
        <v>19630</v>
      </c>
      <c r="I13085" s="89"/>
    </row>
    <row r="13086" x14ac:dyDescent="0.3">
      <c r="A13086" t="s">
        <v>16826</v>
      </c>
      <c r="B13086" t="s">
        <v>19482</v>
      </c>
      <c r="C13086" t="s">
        <v>19531</v>
      </c>
      <c r="D13086" t="s">
        <v>19624</v>
      </c>
      <c r="E13086" s="89">
        <v>0</v>
      </c>
      <c r="F13086" s="89">
        <v>705353</v>
      </c>
      <c r="G13086" s="89">
        <v>8</v>
      </c>
      <c r="H13086" t="s">
        <v>19630</v>
      </c>
      <c r="I13086" s="89"/>
    </row>
    <row r="13087" x14ac:dyDescent="0.3">
      <c r="A13087" t="s">
        <v>16827</v>
      </c>
      <c r="B13087" t="s">
        <v>19480</v>
      </c>
      <c r="C13087" t="s">
        <v>19532</v>
      </c>
      <c r="D13087" t="s">
        <v>19623</v>
      </c>
      <c r="E13087" s="89">
        <v>0</v>
      </c>
      <c r="F13087" s="89">
        <v>705353</v>
      </c>
      <c r="G13087" s="89">
        <v>8</v>
      </c>
      <c r="H13087" t="s">
        <v>19630</v>
      </c>
      <c r="I13087" s="89"/>
    </row>
    <row r="13088" x14ac:dyDescent="0.3">
      <c r="A13088" t="s">
        <v>16828</v>
      </c>
      <c r="B13088" t="s">
        <v>19481</v>
      </c>
      <c r="C13088" t="s">
        <v>19532</v>
      </c>
      <c r="D13088" t="s">
        <v>19623</v>
      </c>
      <c r="E13088" s="89">
        <v>0</v>
      </c>
      <c r="F13088" s="89">
        <v>705353</v>
      </c>
      <c r="G13088" s="89">
        <v>8</v>
      </c>
      <c r="H13088" t="s">
        <v>19630</v>
      </c>
      <c r="I13088" s="89"/>
    </row>
    <row r="13089" x14ac:dyDescent="0.3">
      <c r="A13089" t="s">
        <v>16829</v>
      </c>
      <c r="B13089" t="s">
        <v>19482</v>
      </c>
      <c r="C13089" t="s">
        <v>19532</v>
      </c>
      <c r="D13089" t="s">
        <v>19623</v>
      </c>
      <c r="E13089" s="89">
        <v>0</v>
      </c>
      <c r="F13089" s="89">
        <v>705353</v>
      </c>
      <c r="G13089" s="89">
        <v>8</v>
      </c>
      <c r="H13089" t="s">
        <v>19630</v>
      </c>
      <c r="I13089" s="89"/>
    </row>
    <row r="13090" x14ac:dyDescent="0.3">
      <c r="A13090" t="s">
        <v>16830</v>
      </c>
      <c r="B13090" t="s">
        <v>19480</v>
      </c>
      <c r="C13090" t="s">
        <v>19532</v>
      </c>
      <c r="D13090" t="s">
        <v>19624</v>
      </c>
      <c r="E13090" s="89">
        <v>0</v>
      </c>
      <c r="F13090" s="89">
        <v>705353</v>
      </c>
      <c r="G13090" s="89">
        <v>8</v>
      </c>
      <c r="H13090" t="s">
        <v>19630</v>
      </c>
      <c r="I13090" s="89"/>
    </row>
    <row r="13091" x14ac:dyDescent="0.3">
      <c r="A13091" t="s">
        <v>16831</v>
      </c>
      <c r="B13091" t="s">
        <v>19481</v>
      </c>
      <c r="C13091" t="s">
        <v>19532</v>
      </c>
      <c r="D13091" t="s">
        <v>19624</v>
      </c>
      <c r="E13091" s="89">
        <v>0</v>
      </c>
      <c r="F13091" s="89">
        <v>705353</v>
      </c>
      <c r="G13091" s="89">
        <v>8</v>
      </c>
      <c r="H13091" t="s">
        <v>19630</v>
      </c>
      <c r="I13091" s="89"/>
    </row>
    <row r="13092" x14ac:dyDescent="0.3">
      <c r="A13092" t="s">
        <v>16832</v>
      </c>
      <c r="B13092" t="s">
        <v>19482</v>
      </c>
      <c r="C13092" t="s">
        <v>19532</v>
      </c>
      <c r="D13092" t="s">
        <v>19624</v>
      </c>
      <c r="E13092" s="89">
        <v>0</v>
      </c>
      <c r="F13092" s="89">
        <v>705353</v>
      </c>
      <c r="G13092" s="89">
        <v>8</v>
      </c>
      <c r="H13092" t="s">
        <v>19630</v>
      </c>
      <c r="I13092" s="89"/>
    </row>
    <row r="13093" x14ac:dyDescent="0.3">
      <c r="A13093" t="s">
        <v>16833</v>
      </c>
      <c r="B13093" t="s">
        <v>19480</v>
      </c>
      <c r="C13093" t="s">
        <v>19533</v>
      </c>
      <c r="D13093" t="s">
        <v>19623</v>
      </c>
      <c r="E13093" s="89">
        <v>0</v>
      </c>
      <c r="F13093" s="89">
        <v>705353</v>
      </c>
      <c r="G13093" s="89">
        <v>8</v>
      </c>
      <c r="H13093" t="s">
        <v>19630</v>
      </c>
      <c r="I13093" s="89"/>
    </row>
    <row r="13094" x14ac:dyDescent="0.3">
      <c r="A13094" t="s">
        <v>16834</v>
      </c>
      <c r="B13094" t="s">
        <v>19481</v>
      </c>
      <c r="C13094" t="s">
        <v>19533</v>
      </c>
      <c r="D13094" t="s">
        <v>19623</v>
      </c>
      <c r="E13094" s="89">
        <v>0</v>
      </c>
      <c r="F13094" s="89">
        <v>705353</v>
      </c>
      <c r="G13094" s="89">
        <v>8</v>
      </c>
      <c r="H13094" t="s">
        <v>19630</v>
      </c>
      <c r="I13094" s="89"/>
    </row>
    <row r="13095" x14ac:dyDescent="0.3">
      <c r="A13095" t="s">
        <v>16835</v>
      </c>
      <c r="B13095" t="s">
        <v>19482</v>
      </c>
      <c r="C13095" t="s">
        <v>19533</v>
      </c>
      <c r="D13095" t="s">
        <v>19623</v>
      </c>
      <c r="E13095" s="89">
        <v>0</v>
      </c>
      <c r="F13095" s="89">
        <v>705353</v>
      </c>
      <c r="G13095" s="89">
        <v>8</v>
      </c>
      <c r="H13095" t="s">
        <v>19630</v>
      </c>
      <c r="I13095" s="89"/>
    </row>
    <row r="13096" x14ac:dyDescent="0.3">
      <c r="A13096" t="s">
        <v>16836</v>
      </c>
      <c r="B13096" t="s">
        <v>19480</v>
      </c>
      <c r="C13096" t="s">
        <v>19533</v>
      </c>
      <c r="D13096" t="s">
        <v>19624</v>
      </c>
      <c r="E13096" s="89">
        <v>0</v>
      </c>
      <c r="F13096" s="89">
        <v>705353</v>
      </c>
      <c r="G13096" s="89">
        <v>8</v>
      </c>
      <c r="H13096" t="s">
        <v>19630</v>
      </c>
      <c r="I13096" s="89"/>
    </row>
    <row r="13097" x14ac:dyDescent="0.3">
      <c r="A13097" t="s">
        <v>16837</v>
      </c>
      <c r="B13097" t="s">
        <v>19481</v>
      </c>
      <c r="C13097" t="s">
        <v>19533</v>
      </c>
      <c r="D13097" t="s">
        <v>19624</v>
      </c>
      <c r="E13097" s="89">
        <v>0</v>
      </c>
      <c r="F13097" s="89">
        <v>705353</v>
      </c>
      <c r="G13097" s="89">
        <v>8</v>
      </c>
      <c r="H13097" t="s">
        <v>19630</v>
      </c>
      <c r="I13097" s="89"/>
    </row>
    <row r="13098" x14ac:dyDescent="0.3">
      <c r="A13098" t="s">
        <v>16838</v>
      </c>
      <c r="B13098" t="s">
        <v>19482</v>
      </c>
      <c r="C13098" t="s">
        <v>19533</v>
      </c>
      <c r="D13098" t="s">
        <v>19624</v>
      </c>
      <c r="E13098" s="89">
        <v>0</v>
      </c>
      <c r="F13098" s="89">
        <v>705353</v>
      </c>
      <c r="G13098" s="89">
        <v>8</v>
      </c>
      <c r="H13098" t="s">
        <v>19630</v>
      </c>
      <c r="I13098" s="89"/>
    </row>
    <row r="13099" x14ac:dyDescent="0.3">
      <c r="A13099" t="s">
        <v>16839</v>
      </c>
      <c r="B13099" t="s">
        <v>19480</v>
      </c>
      <c r="C13099" t="s">
        <v>19534</v>
      </c>
      <c r="D13099" t="s">
        <v>19623</v>
      </c>
      <c r="E13099" s="89">
        <v>0</v>
      </c>
      <c r="F13099" s="89">
        <v>705353</v>
      </c>
      <c r="G13099" s="89">
        <v>8</v>
      </c>
      <c r="H13099" t="s">
        <v>19630</v>
      </c>
      <c r="I13099" s="89"/>
    </row>
    <row r="13100" x14ac:dyDescent="0.3">
      <c r="A13100" t="s">
        <v>16840</v>
      </c>
      <c r="B13100" t="s">
        <v>19481</v>
      </c>
      <c r="C13100" t="s">
        <v>19534</v>
      </c>
      <c r="D13100" t="s">
        <v>19623</v>
      </c>
      <c r="E13100" s="89">
        <v>0</v>
      </c>
      <c r="F13100" s="89">
        <v>705353</v>
      </c>
      <c r="G13100" s="89">
        <v>8</v>
      </c>
      <c r="H13100" t="s">
        <v>19630</v>
      </c>
      <c r="I13100" s="89"/>
    </row>
    <row r="13101" x14ac:dyDescent="0.3">
      <c r="A13101" t="s">
        <v>16841</v>
      </c>
      <c r="B13101" t="s">
        <v>19482</v>
      </c>
      <c r="C13101" t="s">
        <v>19534</v>
      </c>
      <c r="D13101" t="s">
        <v>19623</v>
      </c>
      <c r="E13101" s="89">
        <v>0</v>
      </c>
      <c r="F13101" s="89">
        <v>705353</v>
      </c>
      <c r="G13101" s="89">
        <v>8</v>
      </c>
      <c r="H13101" t="s">
        <v>19630</v>
      </c>
      <c r="I13101" s="89"/>
    </row>
    <row r="13102" x14ac:dyDescent="0.3">
      <c r="A13102" t="s">
        <v>16842</v>
      </c>
      <c r="B13102" t="s">
        <v>19480</v>
      </c>
      <c r="C13102" t="s">
        <v>19534</v>
      </c>
      <c r="D13102" t="s">
        <v>19624</v>
      </c>
      <c r="E13102" s="89">
        <v>0</v>
      </c>
      <c r="F13102" s="89">
        <v>705353</v>
      </c>
      <c r="G13102" s="89">
        <v>8</v>
      </c>
      <c r="H13102" t="s">
        <v>19630</v>
      </c>
      <c r="I13102" s="89"/>
    </row>
    <row r="13103" x14ac:dyDescent="0.3">
      <c r="A13103" t="s">
        <v>16843</v>
      </c>
      <c r="B13103" t="s">
        <v>19481</v>
      </c>
      <c r="C13103" t="s">
        <v>19534</v>
      </c>
      <c r="D13103" t="s">
        <v>19624</v>
      </c>
      <c r="E13103" s="89">
        <v>0</v>
      </c>
      <c r="F13103" s="89">
        <v>705353</v>
      </c>
      <c r="G13103" s="89">
        <v>8</v>
      </c>
      <c r="H13103" t="s">
        <v>19630</v>
      </c>
      <c r="I13103" s="89"/>
    </row>
    <row r="13104" x14ac:dyDescent="0.3">
      <c r="A13104" t="s">
        <v>16844</v>
      </c>
      <c r="B13104" t="s">
        <v>19482</v>
      </c>
      <c r="C13104" t="s">
        <v>19534</v>
      </c>
      <c r="D13104" t="s">
        <v>19624</v>
      </c>
      <c r="E13104" s="89">
        <v>0</v>
      </c>
      <c r="F13104" s="89">
        <v>705353</v>
      </c>
      <c r="G13104" s="89">
        <v>8</v>
      </c>
      <c r="H13104" t="s">
        <v>19630</v>
      </c>
      <c r="I13104" s="89"/>
    </row>
    <row r="13105" x14ac:dyDescent="0.3">
      <c r="A13105" t="s">
        <v>16576</v>
      </c>
      <c r="B13105" t="s">
        <v>19483</v>
      </c>
      <c r="C13105" t="s">
        <v>19521</v>
      </c>
      <c r="D13105" t="s">
        <v>19614</v>
      </c>
      <c r="E13105" s="89">
        <v>1.002164803008064E-2</v>
      </c>
      <c r="F13105" s="89">
        <v>705353</v>
      </c>
      <c r="G13105" s="89">
        <v>8</v>
      </c>
      <c r="H13105" t="s">
        <v>19629</v>
      </c>
      <c r="I13105" s="89"/>
    </row>
    <row r="13106" x14ac:dyDescent="0.3">
      <c r="A13106" t="s">
        <v>16577</v>
      </c>
      <c r="B13106" t="s">
        <v>19483</v>
      </c>
      <c r="C13106" t="s">
        <v>19521</v>
      </c>
      <c r="D13106" t="s">
        <v>19615</v>
      </c>
      <c r="E13106" s="89">
        <v>1.042629288144991E-2</v>
      </c>
      <c r="F13106" s="89">
        <v>705353</v>
      </c>
      <c r="G13106" s="89">
        <v>8</v>
      </c>
      <c r="H13106" t="s">
        <v>19629</v>
      </c>
      <c r="I13106" s="89"/>
    </row>
    <row r="13107" x14ac:dyDescent="0.3">
      <c r="A13107" t="s">
        <v>16578</v>
      </c>
      <c r="B13107" t="s">
        <v>19483</v>
      </c>
      <c r="C13107" t="s">
        <v>19521</v>
      </c>
      <c r="D13107" t="s">
        <v>19616</v>
      </c>
      <c r="E13107" s="89">
        <v>1.002224034418359E-2</v>
      </c>
      <c r="F13107" s="89">
        <v>705353</v>
      </c>
      <c r="G13107" s="89">
        <v>8</v>
      </c>
      <c r="H13107" t="s">
        <v>19629</v>
      </c>
      <c r="I13107" s="89"/>
    </row>
    <row r="13108" x14ac:dyDescent="0.3">
      <c r="A13108" t="s">
        <v>16579</v>
      </c>
      <c r="B13108" t="s">
        <v>19483</v>
      </c>
      <c r="C13108" t="s">
        <v>19521</v>
      </c>
      <c r="D13108" t="s">
        <v>19617</v>
      </c>
      <c r="E13108" s="89">
        <v>1.039909571859127E-2</v>
      </c>
      <c r="F13108" s="89">
        <v>705353</v>
      </c>
      <c r="G13108" s="89">
        <v>8</v>
      </c>
      <c r="H13108" t="s">
        <v>19629</v>
      </c>
      <c r="I13108" s="89"/>
    </row>
    <row r="13109" x14ac:dyDescent="0.3">
      <c r="A13109" t="s">
        <v>16580</v>
      </c>
      <c r="B13109" t="s">
        <v>19483</v>
      </c>
      <c r="C13109" t="s">
        <v>19521</v>
      </c>
      <c r="D13109" t="s">
        <v>19618</v>
      </c>
      <c r="E13109" s="89">
        <v>1.036862010763029E-2</v>
      </c>
      <c r="F13109" s="89">
        <v>705353</v>
      </c>
      <c r="G13109" s="89">
        <v>8</v>
      </c>
      <c r="H13109" t="s">
        <v>19629</v>
      </c>
      <c r="I13109" s="89"/>
    </row>
    <row r="13110" x14ac:dyDescent="0.3">
      <c r="A13110" t="s">
        <v>16581</v>
      </c>
      <c r="B13110" t="s">
        <v>19483</v>
      </c>
      <c r="C13110" t="s">
        <v>19521</v>
      </c>
      <c r="D13110" t="s">
        <v>19619</v>
      </c>
      <c r="E13110" s="89">
        <v>1.091939564895297E-2</v>
      </c>
      <c r="F13110" s="89">
        <v>705353</v>
      </c>
      <c r="G13110" s="89">
        <v>8</v>
      </c>
      <c r="H13110" t="s">
        <v>19629</v>
      </c>
      <c r="I13110" s="89"/>
    </row>
    <row r="13111" x14ac:dyDescent="0.3">
      <c r="A13111" t="s">
        <v>16582</v>
      </c>
      <c r="B13111" t="s">
        <v>19483</v>
      </c>
      <c r="C13111" t="s">
        <v>19521</v>
      </c>
      <c r="D13111" t="s">
        <v>19620</v>
      </c>
      <c r="E13111" s="89">
        <v>1.0184039954494019E-2</v>
      </c>
      <c r="F13111" s="89">
        <v>705353</v>
      </c>
      <c r="G13111" s="89">
        <v>8</v>
      </c>
      <c r="H13111" t="s">
        <v>19629</v>
      </c>
      <c r="I13111" s="89"/>
    </row>
    <row r="13112" x14ac:dyDescent="0.3">
      <c r="A13112" t="s">
        <v>16583</v>
      </c>
      <c r="B13112" t="s">
        <v>19483</v>
      </c>
      <c r="C13112" t="s">
        <v>19521</v>
      </c>
      <c r="D13112" t="s">
        <v>19621</v>
      </c>
      <c r="E13112" s="89">
        <v>8.9726313338422507E-3</v>
      </c>
      <c r="F13112" s="89">
        <v>705353</v>
      </c>
      <c r="G13112" s="89">
        <v>8</v>
      </c>
      <c r="H13112" t="s">
        <v>19629</v>
      </c>
      <c r="I13112" s="89"/>
    </row>
    <row r="13113" x14ac:dyDescent="0.3">
      <c r="A13113" t="s">
        <v>16584</v>
      </c>
      <c r="B13113" t="s">
        <v>19483</v>
      </c>
      <c r="C13113" t="s">
        <v>19521</v>
      </c>
      <c r="D13113" t="s">
        <v>19622</v>
      </c>
      <c r="E13113" s="89">
        <v>1.03782800212299E-2</v>
      </c>
      <c r="F13113" s="89">
        <v>705353</v>
      </c>
      <c r="G13113" s="89">
        <v>8</v>
      </c>
      <c r="H13113" t="s">
        <v>19629</v>
      </c>
      <c r="I13113" s="89"/>
    </row>
    <row r="13114" x14ac:dyDescent="0.3">
      <c r="A13114" t="s">
        <v>16585</v>
      </c>
      <c r="B13114" t="s">
        <v>19483</v>
      </c>
      <c r="C13114" t="s">
        <v>19521</v>
      </c>
      <c r="D13114" t="s">
        <v>19623</v>
      </c>
      <c r="E13114" s="89">
        <v>2.9865209483496701E-2</v>
      </c>
      <c r="F13114" s="89">
        <v>705353</v>
      </c>
      <c r="G13114" s="89">
        <v>8</v>
      </c>
      <c r="H13114" t="s">
        <v>19629</v>
      </c>
      <c r="I13114" s="89"/>
    </row>
    <row r="13115" x14ac:dyDescent="0.3">
      <c r="A13115" t="s">
        <v>16586</v>
      </c>
      <c r="B13115" t="s">
        <v>19483</v>
      </c>
      <c r="C13115" t="s">
        <v>19521</v>
      </c>
      <c r="D13115" t="s">
        <v>19624</v>
      </c>
      <c r="E13115" s="89">
        <v>7.3627892810328777E-2</v>
      </c>
      <c r="F13115" s="89">
        <v>705353</v>
      </c>
      <c r="G13115" s="89">
        <v>8</v>
      </c>
      <c r="H13115" t="s">
        <v>19629</v>
      </c>
      <c r="I13115" s="89"/>
    </row>
    <row r="13116" x14ac:dyDescent="0.3">
      <c r="A13116" t="s">
        <v>16587</v>
      </c>
      <c r="B13116" t="s">
        <v>19476</v>
      </c>
      <c r="C13116" t="s">
        <v>19523</v>
      </c>
      <c r="D13116" t="s">
        <v>19630</v>
      </c>
      <c r="E13116" s="89">
        <v>426265</v>
      </c>
      <c r="F13116" s="89">
        <v>705353</v>
      </c>
      <c r="G13116" s="89">
        <v>8</v>
      </c>
      <c r="H13116" t="s">
        <v>19630</v>
      </c>
      <c r="I13116" s="89"/>
    </row>
    <row r="13117" x14ac:dyDescent="0.3">
      <c r="A13117" t="s">
        <v>16588</v>
      </c>
      <c r="B13117" t="s">
        <v>19477</v>
      </c>
      <c r="C13117" t="s">
        <v>19523</v>
      </c>
      <c r="D13117" t="s">
        <v>19630</v>
      </c>
      <c r="E13117" s="89">
        <v>56190597726.080162</v>
      </c>
      <c r="F13117" s="89">
        <v>705353</v>
      </c>
      <c r="G13117" s="89">
        <v>8</v>
      </c>
      <c r="H13117" t="s">
        <v>19630</v>
      </c>
      <c r="I13117" s="89"/>
    </row>
    <row r="13118" x14ac:dyDescent="0.3">
      <c r="A13118" t="s">
        <v>16589</v>
      </c>
      <c r="B13118" t="s">
        <v>19478</v>
      </c>
      <c r="C13118" t="s">
        <v>19523</v>
      </c>
      <c r="D13118" t="s">
        <v>19630</v>
      </c>
      <c r="E13118" s="89">
        <v>0.60432861276552308</v>
      </c>
      <c r="F13118" s="89">
        <v>705353</v>
      </c>
      <c r="G13118" s="89">
        <v>8</v>
      </c>
      <c r="H13118" t="s">
        <v>19630</v>
      </c>
      <c r="I13118" s="89"/>
    </row>
    <row r="13119" x14ac:dyDescent="0.3">
      <c r="A13119" t="s">
        <v>16590</v>
      </c>
      <c r="B13119" t="s">
        <v>19479</v>
      </c>
      <c r="C13119" t="s">
        <v>19523</v>
      </c>
      <c r="D13119" t="s">
        <v>19630</v>
      </c>
      <c r="E13119" s="89">
        <v>79663.087455614659</v>
      </c>
      <c r="F13119" s="89">
        <v>705353</v>
      </c>
      <c r="G13119" s="89">
        <v>8</v>
      </c>
      <c r="H13119" t="s">
        <v>19630</v>
      </c>
      <c r="I13119" s="89"/>
    </row>
    <row r="13120" x14ac:dyDescent="0.3">
      <c r="A13120" t="s">
        <v>16849</v>
      </c>
      <c r="B13120" t="s">
        <v>19480</v>
      </c>
      <c r="C13120" t="s">
        <v>19535</v>
      </c>
      <c r="D13120" t="s">
        <v>19623</v>
      </c>
      <c r="E13120" s="89">
        <v>0</v>
      </c>
      <c r="F13120" s="89">
        <v>705353</v>
      </c>
      <c r="G13120" s="89">
        <v>8</v>
      </c>
      <c r="H13120" t="s">
        <v>19630</v>
      </c>
      <c r="I13120" s="89"/>
    </row>
    <row r="13121" x14ac:dyDescent="0.3">
      <c r="A13121" t="s">
        <v>16850</v>
      </c>
      <c r="B13121" t="s">
        <v>19481</v>
      </c>
      <c r="C13121" t="s">
        <v>19535</v>
      </c>
      <c r="D13121" t="s">
        <v>19623</v>
      </c>
      <c r="E13121" s="89">
        <v>0</v>
      </c>
      <c r="F13121" s="89">
        <v>705353</v>
      </c>
      <c r="G13121" s="89">
        <v>8</v>
      </c>
      <c r="H13121" t="s">
        <v>19630</v>
      </c>
      <c r="I13121" s="89"/>
    </row>
    <row r="13122" x14ac:dyDescent="0.3">
      <c r="A13122" t="s">
        <v>16851</v>
      </c>
      <c r="B13122" t="s">
        <v>19482</v>
      </c>
      <c r="C13122" t="s">
        <v>19535</v>
      </c>
      <c r="D13122" t="s">
        <v>19623</v>
      </c>
      <c r="E13122" s="89">
        <v>0</v>
      </c>
      <c r="F13122" s="89">
        <v>705353</v>
      </c>
      <c r="G13122" s="89">
        <v>8</v>
      </c>
      <c r="H13122" t="s">
        <v>19630</v>
      </c>
      <c r="I13122" s="89"/>
    </row>
    <row r="13123" x14ac:dyDescent="0.3">
      <c r="A13123" t="s">
        <v>16852</v>
      </c>
      <c r="B13123" t="s">
        <v>19480</v>
      </c>
      <c r="C13123" t="s">
        <v>19535</v>
      </c>
      <c r="D13123" t="s">
        <v>19624</v>
      </c>
      <c r="E13123" s="89">
        <v>0</v>
      </c>
      <c r="F13123" s="89">
        <v>705353</v>
      </c>
      <c r="G13123" s="89">
        <v>8</v>
      </c>
      <c r="H13123" t="s">
        <v>19630</v>
      </c>
      <c r="I13123" s="89"/>
    </row>
    <row r="13124" x14ac:dyDescent="0.3">
      <c r="A13124" t="s">
        <v>16853</v>
      </c>
      <c r="B13124" t="s">
        <v>19481</v>
      </c>
      <c r="C13124" t="s">
        <v>19535</v>
      </c>
      <c r="D13124" t="s">
        <v>19624</v>
      </c>
      <c r="E13124" s="89">
        <v>0</v>
      </c>
      <c r="F13124" s="89">
        <v>705353</v>
      </c>
      <c r="G13124" s="89">
        <v>8</v>
      </c>
      <c r="H13124" t="s">
        <v>19630</v>
      </c>
      <c r="I13124" s="89"/>
    </row>
    <row r="13125" x14ac:dyDescent="0.3">
      <c r="A13125" t="s">
        <v>16854</v>
      </c>
      <c r="B13125" t="s">
        <v>19482</v>
      </c>
      <c r="C13125" t="s">
        <v>19535</v>
      </c>
      <c r="D13125" t="s">
        <v>19624</v>
      </c>
      <c r="E13125" s="89">
        <v>0</v>
      </c>
      <c r="F13125" s="89">
        <v>705353</v>
      </c>
      <c r="G13125" s="89">
        <v>8</v>
      </c>
      <c r="H13125" t="s">
        <v>19630</v>
      </c>
      <c r="I13125" s="89"/>
    </row>
    <row r="13126" x14ac:dyDescent="0.3">
      <c r="A13126" t="s">
        <v>16855</v>
      </c>
      <c r="B13126" t="s">
        <v>19480</v>
      </c>
      <c r="C13126" t="s">
        <v>19536</v>
      </c>
      <c r="D13126" t="s">
        <v>19623</v>
      </c>
      <c r="E13126" s="89">
        <v>0</v>
      </c>
      <c r="F13126" s="89">
        <v>705353</v>
      </c>
      <c r="G13126" s="89">
        <v>8</v>
      </c>
      <c r="H13126" t="s">
        <v>19630</v>
      </c>
      <c r="I13126" s="89"/>
    </row>
    <row r="13127" x14ac:dyDescent="0.3">
      <c r="A13127" t="s">
        <v>16856</v>
      </c>
      <c r="B13127" t="s">
        <v>19481</v>
      </c>
      <c r="C13127" t="s">
        <v>19536</v>
      </c>
      <c r="D13127" t="s">
        <v>19623</v>
      </c>
      <c r="E13127" s="89">
        <v>0</v>
      </c>
      <c r="F13127" s="89">
        <v>705353</v>
      </c>
      <c r="G13127" s="89">
        <v>8</v>
      </c>
      <c r="H13127" t="s">
        <v>19630</v>
      </c>
      <c r="I13127" s="89"/>
    </row>
    <row r="13128" x14ac:dyDescent="0.3">
      <c r="A13128" t="s">
        <v>16857</v>
      </c>
      <c r="B13128" t="s">
        <v>19482</v>
      </c>
      <c r="C13128" t="s">
        <v>19536</v>
      </c>
      <c r="D13128" t="s">
        <v>19623</v>
      </c>
      <c r="E13128" s="89">
        <v>0</v>
      </c>
      <c r="F13128" s="89">
        <v>705353</v>
      </c>
      <c r="G13128" s="89">
        <v>8</v>
      </c>
      <c r="H13128" t="s">
        <v>19630</v>
      </c>
      <c r="I13128" s="89"/>
    </row>
    <row r="13129" x14ac:dyDescent="0.3">
      <c r="A13129" t="s">
        <v>16858</v>
      </c>
      <c r="B13129" t="s">
        <v>19480</v>
      </c>
      <c r="C13129" t="s">
        <v>19536</v>
      </c>
      <c r="D13129" t="s">
        <v>19624</v>
      </c>
      <c r="E13129" s="89">
        <v>0</v>
      </c>
      <c r="F13129" s="89">
        <v>705353</v>
      </c>
      <c r="G13129" s="89">
        <v>8</v>
      </c>
      <c r="H13129" t="s">
        <v>19630</v>
      </c>
      <c r="I13129" s="89"/>
    </row>
    <row r="13130" x14ac:dyDescent="0.3">
      <c r="A13130" t="s">
        <v>16859</v>
      </c>
      <c r="B13130" t="s">
        <v>19481</v>
      </c>
      <c r="C13130" t="s">
        <v>19536</v>
      </c>
      <c r="D13130" t="s">
        <v>19624</v>
      </c>
      <c r="E13130" s="89">
        <v>0</v>
      </c>
      <c r="F13130" s="89">
        <v>705353</v>
      </c>
      <c r="G13130" s="89">
        <v>8</v>
      </c>
      <c r="H13130" t="s">
        <v>19630</v>
      </c>
      <c r="I13130" s="89"/>
    </row>
    <row r="13131" x14ac:dyDescent="0.3">
      <c r="A13131" t="s">
        <v>16860</v>
      </c>
      <c r="B13131" t="s">
        <v>19482</v>
      </c>
      <c r="C13131" t="s">
        <v>19536</v>
      </c>
      <c r="D13131" t="s">
        <v>19624</v>
      </c>
      <c r="E13131" s="89">
        <v>0</v>
      </c>
      <c r="F13131" s="89">
        <v>705353</v>
      </c>
      <c r="G13131" s="89">
        <v>8</v>
      </c>
      <c r="H13131" t="s">
        <v>19630</v>
      </c>
      <c r="I13131" s="89"/>
    </row>
    <row r="13132" x14ac:dyDescent="0.3">
      <c r="A13132" t="s">
        <v>16861</v>
      </c>
      <c r="B13132" t="s">
        <v>19480</v>
      </c>
      <c r="C13132" t="s">
        <v>19537</v>
      </c>
      <c r="D13132" t="s">
        <v>19623</v>
      </c>
      <c r="E13132" s="89">
        <v>0</v>
      </c>
      <c r="F13132" s="89">
        <v>705353</v>
      </c>
      <c r="G13132" s="89">
        <v>8</v>
      </c>
      <c r="H13132" t="s">
        <v>19630</v>
      </c>
      <c r="I13132" s="89"/>
    </row>
    <row r="13133" x14ac:dyDescent="0.3">
      <c r="A13133" t="s">
        <v>16862</v>
      </c>
      <c r="B13133" t="s">
        <v>19481</v>
      </c>
      <c r="C13133" t="s">
        <v>19537</v>
      </c>
      <c r="D13133" t="s">
        <v>19623</v>
      </c>
      <c r="E13133" s="89">
        <v>0</v>
      </c>
      <c r="F13133" s="89">
        <v>705353</v>
      </c>
      <c r="G13133" s="89">
        <v>8</v>
      </c>
      <c r="H13133" t="s">
        <v>19630</v>
      </c>
      <c r="I13133" s="89"/>
    </row>
    <row r="13134" x14ac:dyDescent="0.3">
      <c r="A13134" t="s">
        <v>16863</v>
      </c>
      <c r="B13134" t="s">
        <v>19482</v>
      </c>
      <c r="C13134" t="s">
        <v>19537</v>
      </c>
      <c r="D13134" t="s">
        <v>19623</v>
      </c>
      <c r="E13134" s="89">
        <v>0</v>
      </c>
      <c r="F13134" s="89">
        <v>705353</v>
      </c>
      <c r="G13134" s="89">
        <v>8</v>
      </c>
      <c r="H13134" t="s">
        <v>19630</v>
      </c>
      <c r="I13134" s="89"/>
    </row>
    <row r="13135" x14ac:dyDescent="0.3">
      <c r="A13135" t="s">
        <v>16864</v>
      </c>
      <c r="B13135" t="s">
        <v>19480</v>
      </c>
      <c r="C13135" t="s">
        <v>19537</v>
      </c>
      <c r="D13135" t="s">
        <v>19624</v>
      </c>
      <c r="E13135" s="89">
        <v>0</v>
      </c>
      <c r="F13135" s="89">
        <v>705353</v>
      </c>
      <c r="G13135" s="89">
        <v>8</v>
      </c>
      <c r="H13135" t="s">
        <v>19630</v>
      </c>
      <c r="I13135" s="89"/>
    </row>
    <row r="13136" x14ac:dyDescent="0.3">
      <c r="A13136" t="s">
        <v>16865</v>
      </c>
      <c r="B13136" t="s">
        <v>19481</v>
      </c>
      <c r="C13136" t="s">
        <v>19537</v>
      </c>
      <c r="D13136" t="s">
        <v>19624</v>
      </c>
      <c r="E13136" s="89">
        <v>0</v>
      </c>
      <c r="F13136" s="89">
        <v>705353</v>
      </c>
      <c r="G13136" s="89">
        <v>8</v>
      </c>
      <c r="H13136" t="s">
        <v>19630</v>
      </c>
      <c r="I13136" s="89"/>
    </row>
    <row r="13137" x14ac:dyDescent="0.3">
      <c r="A13137" t="s">
        <v>16866</v>
      </c>
      <c r="B13137" t="s">
        <v>19482</v>
      </c>
      <c r="C13137" t="s">
        <v>19537</v>
      </c>
      <c r="D13137" t="s">
        <v>19624</v>
      </c>
      <c r="E13137" s="89">
        <v>0</v>
      </c>
      <c r="F13137" s="89">
        <v>705353</v>
      </c>
      <c r="G13137" s="89">
        <v>8</v>
      </c>
      <c r="H13137" t="s">
        <v>19630</v>
      </c>
      <c r="I13137" s="89"/>
    </row>
    <row r="13138" x14ac:dyDescent="0.3">
      <c r="A13138" t="s">
        <v>16867</v>
      </c>
      <c r="B13138" t="s">
        <v>19480</v>
      </c>
      <c r="C13138" t="s">
        <v>19538</v>
      </c>
      <c r="D13138" t="s">
        <v>19623</v>
      </c>
      <c r="E13138" s="89">
        <v>0</v>
      </c>
      <c r="F13138" s="89">
        <v>705353</v>
      </c>
      <c r="G13138" s="89">
        <v>8</v>
      </c>
      <c r="H13138" t="s">
        <v>19630</v>
      </c>
      <c r="I13138" s="89"/>
    </row>
    <row r="13139" x14ac:dyDescent="0.3">
      <c r="A13139" t="s">
        <v>16868</v>
      </c>
      <c r="B13139" t="s">
        <v>19481</v>
      </c>
      <c r="C13139" t="s">
        <v>19538</v>
      </c>
      <c r="D13139" t="s">
        <v>19623</v>
      </c>
      <c r="E13139" s="89">
        <v>0</v>
      </c>
      <c r="F13139" s="89">
        <v>705353</v>
      </c>
      <c r="G13139" s="89">
        <v>8</v>
      </c>
      <c r="H13139" t="s">
        <v>19630</v>
      </c>
      <c r="I13139" s="89"/>
    </row>
    <row r="13140" x14ac:dyDescent="0.3">
      <c r="A13140" t="s">
        <v>16869</v>
      </c>
      <c r="B13140" t="s">
        <v>19482</v>
      </c>
      <c r="C13140" t="s">
        <v>19538</v>
      </c>
      <c r="D13140" t="s">
        <v>19623</v>
      </c>
      <c r="E13140" s="89">
        <v>0</v>
      </c>
      <c r="F13140" s="89">
        <v>705353</v>
      </c>
      <c r="G13140" s="89">
        <v>8</v>
      </c>
      <c r="H13140" t="s">
        <v>19630</v>
      </c>
      <c r="I13140" s="89"/>
    </row>
    <row r="13141" x14ac:dyDescent="0.3">
      <c r="A13141" t="s">
        <v>16870</v>
      </c>
      <c r="B13141" t="s">
        <v>19480</v>
      </c>
      <c r="C13141" t="s">
        <v>19538</v>
      </c>
      <c r="D13141" t="s">
        <v>19624</v>
      </c>
      <c r="E13141" s="89">
        <v>0</v>
      </c>
      <c r="F13141" s="89">
        <v>705353</v>
      </c>
      <c r="G13141" s="89">
        <v>8</v>
      </c>
      <c r="H13141" t="s">
        <v>19630</v>
      </c>
      <c r="I13141" s="89"/>
    </row>
    <row r="13142" x14ac:dyDescent="0.3">
      <c r="A13142" t="s">
        <v>16871</v>
      </c>
      <c r="B13142" t="s">
        <v>19481</v>
      </c>
      <c r="C13142" t="s">
        <v>19538</v>
      </c>
      <c r="D13142" t="s">
        <v>19624</v>
      </c>
      <c r="E13142" s="89">
        <v>0</v>
      </c>
      <c r="F13142" s="89">
        <v>705353</v>
      </c>
      <c r="G13142" s="89">
        <v>8</v>
      </c>
      <c r="H13142" t="s">
        <v>19630</v>
      </c>
      <c r="I13142" s="89"/>
    </row>
    <row r="13143" x14ac:dyDescent="0.3">
      <c r="A13143" t="s">
        <v>16872</v>
      </c>
      <c r="B13143" t="s">
        <v>19482</v>
      </c>
      <c r="C13143" t="s">
        <v>19538</v>
      </c>
      <c r="D13143" t="s">
        <v>19624</v>
      </c>
      <c r="E13143" s="89">
        <v>0</v>
      </c>
      <c r="F13143" s="89">
        <v>705353</v>
      </c>
      <c r="G13143" s="89">
        <v>8</v>
      </c>
      <c r="H13143" t="s">
        <v>19630</v>
      </c>
      <c r="I13143" s="89"/>
    </row>
    <row r="13144" x14ac:dyDescent="0.3">
      <c r="A13144" t="s">
        <v>16873</v>
      </c>
      <c r="B13144" t="s">
        <v>19480</v>
      </c>
      <c r="C13144" t="s">
        <v>19539</v>
      </c>
      <c r="D13144" t="s">
        <v>19623</v>
      </c>
      <c r="E13144" s="89">
        <v>0</v>
      </c>
      <c r="F13144" s="89">
        <v>705353</v>
      </c>
      <c r="G13144" s="89">
        <v>8</v>
      </c>
      <c r="H13144" t="s">
        <v>19630</v>
      </c>
      <c r="I13144" s="89"/>
    </row>
    <row r="13145" x14ac:dyDescent="0.3">
      <c r="A13145" t="s">
        <v>16874</v>
      </c>
      <c r="B13145" t="s">
        <v>19481</v>
      </c>
      <c r="C13145" t="s">
        <v>19539</v>
      </c>
      <c r="D13145" t="s">
        <v>19623</v>
      </c>
      <c r="E13145" s="89">
        <v>0</v>
      </c>
      <c r="F13145" s="89">
        <v>705353</v>
      </c>
      <c r="G13145" s="89">
        <v>8</v>
      </c>
      <c r="H13145" t="s">
        <v>19630</v>
      </c>
      <c r="I13145" s="89"/>
    </row>
    <row r="13146" x14ac:dyDescent="0.3">
      <c r="A13146" t="s">
        <v>16875</v>
      </c>
      <c r="B13146" t="s">
        <v>19482</v>
      </c>
      <c r="C13146" t="s">
        <v>19539</v>
      </c>
      <c r="D13146" t="s">
        <v>19623</v>
      </c>
      <c r="E13146" s="89">
        <v>0</v>
      </c>
      <c r="F13146" s="89">
        <v>705353</v>
      </c>
      <c r="G13146" s="89">
        <v>8</v>
      </c>
      <c r="H13146" t="s">
        <v>19630</v>
      </c>
      <c r="I13146" s="89"/>
    </row>
    <row r="13147" x14ac:dyDescent="0.3">
      <c r="A13147" t="s">
        <v>16876</v>
      </c>
      <c r="B13147" t="s">
        <v>19480</v>
      </c>
      <c r="C13147" t="s">
        <v>19539</v>
      </c>
      <c r="D13147" t="s">
        <v>19624</v>
      </c>
      <c r="E13147" s="89">
        <v>0</v>
      </c>
      <c r="F13147" s="89">
        <v>705353</v>
      </c>
      <c r="G13147" s="89">
        <v>8</v>
      </c>
      <c r="H13147" t="s">
        <v>19630</v>
      </c>
      <c r="I13147" s="89"/>
    </row>
    <row r="13148" x14ac:dyDescent="0.3">
      <c r="A13148" t="s">
        <v>16877</v>
      </c>
      <c r="B13148" t="s">
        <v>19481</v>
      </c>
      <c r="C13148" t="s">
        <v>19539</v>
      </c>
      <c r="D13148" t="s">
        <v>19624</v>
      </c>
      <c r="E13148" s="89">
        <v>0</v>
      </c>
      <c r="F13148" s="89">
        <v>705353</v>
      </c>
      <c r="G13148" s="89">
        <v>8</v>
      </c>
      <c r="H13148" t="s">
        <v>19630</v>
      </c>
      <c r="I13148" s="89"/>
    </row>
    <row r="13149" x14ac:dyDescent="0.3">
      <c r="A13149" t="s">
        <v>16878</v>
      </c>
      <c r="B13149" t="s">
        <v>19482</v>
      </c>
      <c r="C13149" t="s">
        <v>19539</v>
      </c>
      <c r="D13149" t="s">
        <v>19624</v>
      </c>
      <c r="E13149" s="89">
        <v>0</v>
      </c>
      <c r="F13149" s="89">
        <v>705353</v>
      </c>
      <c r="G13149" s="89">
        <v>8</v>
      </c>
      <c r="H13149" t="s">
        <v>19630</v>
      </c>
      <c r="I13149" s="89"/>
    </row>
    <row r="13150" x14ac:dyDescent="0.3">
      <c r="A13150" t="s">
        <v>16879</v>
      </c>
      <c r="B13150" t="s">
        <v>19480</v>
      </c>
      <c r="C13150" t="s">
        <v>19540</v>
      </c>
      <c r="D13150" t="s">
        <v>19623</v>
      </c>
      <c r="E13150" s="89">
        <v>0</v>
      </c>
      <c r="F13150" s="89">
        <v>705353</v>
      </c>
      <c r="G13150" s="89">
        <v>8</v>
      </c>
      <c r="H13150" t="s">
        <v>19630</v>
      </c>
      <c r="I13150" s="89"/>
    </row>
    <row r="13151" x14ac:dyDescent="0.3">
      <c r="A13151" t="s">
        <v>16880</v>
      </c>
      <c r="B13151" t="s">
        <v>19481</v>
      </c>
      <c r="C13151" t="s">
        <v>19540</v>
      </c>
      <c r="D13151" t="s">
        <v>19623</v>
      </c>
      <c r="E13151" s="89">
        <v>0</v>
      </c>
      <c r="F13151" s="89">
        <v>705353</v>
      </c>
      <c r="G13151" s="89">
        <v>8</v>
      </c>
      <c r="H13151" t="s">
        <v>19630</v>
      </c>
      <c r="I13151" s="89"/>
    </row>
    <row r="13152" x14ac:dyDescent="0.3">
      <c r="A13152" t="s">
        <v>16881</v>
      </c>
      <c r="B13152" t="s">
        <v>19482</v>
      </c>
      <c r="C13152" t="s">
        <v>19540</v>
      </c>
      <c r="D13152" t="s">
        <v>19623</v>
      </c>
      <c r="E13152" s="89">
        <v>0</v>
      </c>
      <c r="F13152" s="89">
        <v>705353</v>
      </c>
      <c r="G13152" s="89">
        <v>8</v>
      </c>
      <c r="H13152" t="s">
        <v>19630</v>
      </c>
      <c r="I13152" s="89"/>
    </row>
    <row r="13153" x14ac:dyDescent="0.3">
      <c r="A13153" t="s">
        <v>16882</v>
      </c>
      <c r="B13153" t="s">
        <v>19480</v>
      </c>
      <c r="C13153" t="s">
        <v>19540</v>
      </c>
      <c r="D13153" t="s">
        <v>19624</v>
      </c>
      <c r="E13153" s="89">
        <v>0</v>
      </c>
      <c r="F13153" s="89">
        <v>705353</v>
      </c>
      <c r="G13153" s="89">
        <v>8</v>
      </c>
      <c r="H13153" t="s">
        <v>19630</v>
      </c>
      <c r="I13153" s="89"/>
    </row>
    <row r="13154" x14ac:dyDescent="0.3">
      <c r="A13154" t="s">
        <v>16883</v>
      </c>
      <c r="B13154" t="s">
        <v>19481</v>
      </c>
      <c r="C13154" t="s">
        <v>19540</v>
      </c>
      <c r="D13154" t="s">
        <v>19624</v>
      </c>
      <c r="E13154" s="89">
        <v>0</v>
      </c>
      <c r="F13154" s="89">
        <v>705353</v>
      </c>
      <c r="G13154" s="89">
        <v>8</v>
      </c>
      <c r="H13154" t="s">
        <v>19630</v>
      </c>
      <c r="I13154" s="89"/>
    </row>
    <row r="13155" x14ac:dyDescent="0.3">
      <c r="A13155" t="s">
        <v>16884</v>
      </c>
      <c r="B13155" t="s">
        <v>19482</v>
      </c>
      <c r="C13155" t="s">
        <v>19540</v>
      </c>
      <c r="D13155" t="s">
        <v>19624</v>
      </c>
      <c r="E13155" s="89">
        <v>0</v>
      </c>
      <c r="F13155" s="89">
        <v>705353</v>
      </c>
      <c r="G13155" s="89">
        <v>8</v>
      </c>
      <c r="H13155" t="s">
        <v>19630</v>
      </c>
      <c r="I13155" s="89"/>
    </row>
    <row r="13156" x14ac:dyDescent="0.3">
      <c r="A13156" t="s">
        <v>16885</v>
      </c>
      <c r="B13156" t="s">
        <v>19480</v>
      </c>
      <c r="C13156" t="s">
        <v>19541</v>
      </c>
      <c r="D13156" t="s">
        <v>19623</v>
      </c>
      <c r="E13156" s="89">
        <v>0</v>
      </c>
      <c r="F13156" s="89">
        <v>705353</v>
      </c>
      <c r="G13156" s="89">
        <v>8</v>
      </c>
      <c r="H13156" t="s">
        <v>19630</v>
      </c>
      <c r="I13156" s="89"/>
    </row>
    <row r="13157" x14ac:dyDescent="0.3">
      <c r="A13157" t="s">
        <v>16886</v>
      </c>
      <c r="B13157" t="s">
        <v>19481</v>
      </c>
      <c r="C13157" t="s">
        <v>19541</v>
      </c>
      <c r="D13157" t="s">
        <v>19623</v>
      </c>
      <c r="E13157" s="89">
        <v>0</v>
      </c>
      <c r="F13157" s="89">
        <v>705353</v>
      </c>
      <c r="G13157" s="89">
        <v>8</v>
      </c>
      <c r="H13157" t="s">
        <v>19630</v>
      </c>
      <c r="I13157" s="89"/>
    </row>
    <row r="13158" x14ac:dyDescent="0.3">
      <c r="A13158" t="s">
        <v>16887</v>
      </c>
      <c r="B13158" t="s">
        <v>19482</v>
      </c>
      <c r="C13158" t="s">
        <v>19541</v>
      </c>
      <c r="D13158" t="s">
        <v>19623</v>
      </c>
      <c r="E13158" s="89">
        <v>0</v>
      </c>
      <c r="F13158" s="89">
        <v>705353</v>
      </c>
      <c r="G13158" s="89">
        <v>8</v>
      </c>
      <c r="H13158" t="s">
        <v>19630</v>
      </c>
      <c r="I13158" s="89"/>
    </row>
    <row r="13159" x14ac:dyDescent="0.3">
      <c r="A13159" t="s">
        <v>16888</v>
      </c>
      <c r="B13159" t="s">
        <v>19480</v>
      </c>
      <c r="C13159" t="s">
        <v>19541</v>
      </c>
      <c r="D13159" t="s">
        <v>19624</v>
      </c>
      <c r="E13159" s="89">
        <v>0</v>
      </c>
      <c r="F13159" s="89">
        <v>705353</v>
      </c>
      <c r="G13159" s="89">
        <v>8</v>
      </c>
      <c r="H13159" t="s">
        <v>19630</v>
      </c>
      <c r="I13159" s="89"/>
    </row>
    <row r="13160" x14ac:dyDescent="0.3">
      <c r="A13160" t="s">
        <v>16889</v>
      </c>
      <c r="B13160" t="s">
        <v>19481</v>
      </c>
      <c r="C13160" t="s">
        <v>19541</v>
      </c>
      <c r="D13160" t="s">
        <v>19624</v>
      </c>
      <c r="E13160" s="89">
        <v>0</v>
      </c>
      <c r="F13160" s="89">
        <v>705353</v>
      </c>
      <c r="G13160" s="89">
        <v>8</v>
      </c>
      <c r="H13160" t="s">
        <v>19630</v>
      </c>
      <c r="I13160" s="89"/>
    </row>
    <row r="13161" x14ac:dyDescent="0.3">
      <c r="A13161" t="s">
        <v>16890</v>
      </c>
      <c r="B13161" t="s">
        <v>19482</v>
      </c>
      <c r="C13161" t="s">
        <v>19541</v>
      </c>
      <c r="D13161" t="s">
        <v>19624</v>
      </c>
      <c r="E13161" s="89">
        <v>0</v>
      </c>
      <c r="F13161" s="89">
        <v>705353</v>
      </c>
      <c r="G13161" s="89">
        <v>8</v>
      </c>
      <c r="H13161" t="s">
        <v>19630</v>
      </c>
      <c r="I13161" s="89"/>
    </row>
    <row r="13162" x14ac:dyDescent="0.3">
      <c r="A13162" t="s">
        <v>16891</v>
      </c>
      <c r="B13162" t="s">
        <v>19480</v>
      </c>
      <c r="C13162" t="s">
        <v>19542</v>
      </c>
      <c r="D13162" t="s">
        <v>19623</v>
      </c>
      <c r="E13162" s="89">
        <v>0</v>
      </c>
      <c r="F13162" s="89">
        <v>705353</v>
      </c>
      <c r="G13162" s="89">
        <v>8</v>
      </c>
      <c r="H13162" t="s">
        <v>19630</v>
      </c>
      <c r="I13162" s="89"/>
    </row>
    <row r="13163" x14ac:dyDescent="0.3">
      <c r="A13163" t="s">
        <v>16892</v>
      </c>
      <c r="B13163" t="s">
        <v>19481</v>
      </c>
      <c r="C13163" t="s">
        <v>19542</v>
      </c>
      <c r="D13163" t="s">
        <v>19623</v>
      </c>
      <c r="E13163" s="89">
        <v>0</v>
      </c>
      <c r="F13163" s="89">
        <v>705353</v>
      </c>
      <c r="G13163" s="89">
        <v>8</v>
      </c>
      <c r="H13163" t="s">
        <v>19630</v>
      </c>
      <c r="I13163" s="89"/>
    </row>
    <row r="13164" x14ac:dyDescent="0.3">
      <c r="A13164" t="s">
        <v>16893</v>
      </c>
      <c r="B13164" t="s">
        <v>19482</v>
      </c>
      <c r="C13164" t="s">
        <v>19542</v>
      </c>
      <c r="D13164" t="s">
        <v>19623</v>
      </c>
      <c r="E13164" s="89">
        <v>0</v>
      </c>
      <c r="F13164" s="89">
        <v>705353</v>
      </c>
      <c r="G13164" s="89">
        <v>8</v>
      </c>
      <c r="H13164" t="s">
        <v>19630</v>
      </c>
      <c r="I13164" s="89"/>
    </row>
    <row r="13165" x14ac:dyDescent="0.3">
      <c r="A13165" t="s">
        <v>16894</v>
      </c>
      <c r="B13165" t="s">
        <v>19480</v>
      </c>
      <c r="C13165" t="s">
        <v>19542</v>
      </c>
      <c r="D13165" t="s">
        <v>19624</v>
      </c>
      <c r="E13165" s="89">
        <v>0</v>
      </c>
      <c r="F13165" s="89">
        <v>705353</v>
      </c>
      <c r="G13165" s="89">
        <v>8</v>
      </c>
      <c r="H13165" t="s">
        <v>19630</v>
      </c>
      <c r="I13165" s="89"/>
    </row>
    <row r="13166" x14ac:dyDescent="0.3">
      <c r="A13166" t="s">
        <v>16895</v>
      </c>
      <c r="B13166" t="s">
        <v>19481</v>
      </c>
      <c r="C13166" t="s">
        <v>19542</v>
      </c>
      <c r="D13166" t="s">
        <v>19624</v>
      </c>
      <c r="E13166" s="89">
        <v>0</v>
      </c>
      <c r="F13166" s="89">
        <v>705353</v>
      </c>
      <c r="G13166" s="89">
        <v>8</v>
      </c>
      <c r="H13166" t="s">
        <v>19630</v>
      </c>
      <c r="I13166" s="89"/>
    </row>
    <row r="13167" x14ac:dyDescent="0.3">
      <c r="A13167" t="s">
        <v>16896</v>
      </c>
      <c r="B13167" t="s">
        <v>19482</v>
      </c>
      <c r="C13167" t="s">
        <v>19542</v>
      </c>
      <c r="D13167" t="s">
        <v>19624</v>
      </c>
      <c r="E13167" s="89">
        <v>0</v>
      </c>
      <c r="F13167" s="89">
        <v>705353</v>
      </c>
      <c r="G13167" s="89">
        <v>8</v>
      </c>
      <c r="H13167" t="s">
        <v>19630</v>
      </c>
      <c r="I13167" s="89"/>
    </row>
    <row r="13168" x14ac:dyDescent="0.3">
      <c r="A13168" t="s">
        <v>16897</v>
      </c>
      <c r="B13168" t="s">
        <v>19480</v>
      </c>
      <c r="C13168" t="s">
        <v>19543</v>
      </c>
      <c r="D13168" t="s">
        <v>19623</v>
      </c>
      <c r="E13168" s="89">
        <v>0</v>
      </c>
      <c r="F13168" s="89">
        <v>705353</v>
      </c>
      <c r="G13168" s="89">
        <v>8</v>
      </c>
      <c r="H13168" t="s">
        <v>19630</v>
      </c>
      <c r="I13168" s="89"/>
    </row>
    <row r="13169" x14ac:dyDescent="0.3">
      <c r="A13169" t="s">
        <v>16898</v>
      </c>
      <c r="B13169" t="s">
        <v>19481</v>
      </c>
      <c r="C13169" t="s">
        <v>19543</v>
      </c>
      <c r="D13169" t="s">
        <v>19623</v>
      </c>
      <c r="E13169" s="89">
        <v>0</v>
      </c>
      <c r="F13169" s="89">
        <v>705353</v>
      </c>
      <c r="G13169" s="89">
        <v>8</v>
      </c>
      <c r="H13169" t="s">
        <v>19630</v>
      </c>
      <c r="I13169" s="89"/>
    </row>
    <row r="13170" x14ac:dyDescent="0.3">
      <c r="A13170" t="s">
        <v>16899</v>
      </c>
      <c r="B13170" t="s">
        <v>19482</v>
      </c>
      <c r="C13170" t="s">
        <v>19543</v>
      </c>
      <c r="D13170" t="s">
        <v>19623</v>
      </c>
      <c r="E13170" s="89">
        <v>0</v>
      </c>
      <c r="F13170" s="89">
        <v>705353</v>
      </c>
      <c r="G13170" s="89">
        <v>8</v>
      </c>
      <c r="H13170" t="s">
        <v>19630</v>
      </c>
      <c r="I13170" s="89"/>
    </row>
    <row r="13171" x14ac:dyDescent="0.3">
      <c r="A13171" t="s">
        <v>16900</v>
      </c>
      <c r="B13171" t="s">
        <v>19480</v>
      </c>
      <c r="C13171" t="s">
        <v>19543</v>
      </c>
      <c r="D13171" t="s">
        <v>19624</v>
      </c>
      <c r="E13171" s="89">
        <v>0</v>
      </c>
      <c r="F13171" s="89">
        <v>705353</v>
      </c>
      <c r="G13171" s="89">
        <v>8</v>
      </c>
      <c r="H13171" t="s">
        <v>19630</v>
      </c>
      <c r="I13171" s="89"/>
    </row>
    <row r="13172" x14ac:dyDescent="0.3">
      <c r="A13172" t="s">
        <v>16901</v>
      </c>
      <c r="B13172" t="s">
        <v>19481</v>
      </c>
      <c r="C13172" t="s">
        <v>19543</v>
      </c>
      <c r="D13172" t="s">
        <v>19624</v>
      </c>
      <c r="E13172" s="89">
        <v>0</v>
      </c>
      <c r="F13172" s="89">
        <v>705353</v>
      </c>
      <c r="G13172" s="89">
        <v>8</v>
      </c>
      <c r="H13172" t="s">
        <v>19630</v>
      </c>
      <c r="I13172" s="89"/>
    </row>
    <row r="13173" x14ac:dyDescent="0.3">
      <c r="A13173" t="s">
        <v>16902</v>
      </c>
      <c r="B13173" t="s">
        <v>19482</v>
      </c>
      <c r="C13173" t="s">
        <v>19543</v>
      </c>
      <c r="D13173" t="s">
        <v>19624</v>
      </c>
      <c r="E13173" s="89">
        <v>0</v>
      </c>
      <c r="F13173" s="89">
        <v>705353</v>
      </c>
      <c r="G13173" s="89">
        <v>8</v>
      </c>
      <c r="H13173" t="s">
        <v>19630</v>
      </c>
      <c r="I13173" s="89"/>
    </row>
    <row r="13174" x14ac:dyDescent="0.3">
      <c r="A13174" t="s">
        <v>16903</v>
      </c>
      <c r="B13174" t="s">
        <v>19480</v>
      </c>
      <c r="C13174" t="s">
        <v>19544</v>
      </c>
      <c r="D13174" t="s">
        <v>19623</v>
      </c>
      <c r="E13174" s="89">
        <v>0</v>
      </c>
      <c r="F13174" s="89">
        <v>705353</v>
      </c>
      <c r="G13174" s="89">
        <v>8</v>
      </c>
      <c r="H13174" t="s">
        <v>19630</v>
      </c>
      <c r="I13174" s="89"/>
    </row>
    <row r="13175" x14ac:dyDescent="0.3">
      <c r="A13175" t="s">
        <v>16904</v>
      </c>
      <c r="B13175" t="s">
        <v>19481</v>
      </c>
      <c r="C13175" t="s">
        <v>19544</v>
      </c>
      <c r="D13175" t="s">
        <v>19623</v>
      </c>
      <c r="E13175" s="89">
        <v>0</v>
      </c>
      <c r="F13175" s="89">
        <v>705353</v>
      </c>
      <c r="G13175" s="89">
        <v>8</v>
      </c>
      <c r="H13175" t="s">
        <v>19630</v>
      </c>
      <c r="I13175" s="89"/>
    </row>
    <row r="13176" x14ac:dyDescent="0.3">
      <c r="A13176" t="s">
        <v>16905</v>
      </c>
      <c r="B13176" t="s">
        <v>19482</v>
      </c>
      <c r="C13176" t="s">
        <v>19544</v>
      </c>
      <c r="D13176" t="s">
        <v>19623</v>
      </c>
      <c r="E13176" s="89">
        <v>0</v>
      </c>
      <c r="F13176" s="89">
        <v>705353</v>
      </c>
      <c r="G13176" s="89">
        <v>8</v>
      </c>
      <c r="H13176" t="s">
        <v>19630</v>
      </c>
      <c r="I13176" s="89"/>
    </row>
    <row r="13177" x14ac:dyDescent="0.3">
      <c r="A13177" t="s">
        <v>16906</v>
      </c>
      <c r="B13177" t="s">
        <v>19480</v>
      </c>
      <c r="C13177" t="s">
        <v>19544</v>
      </c>
      <c r="D13177" t="s">
        <v>19624</v>
      </c>
      <c r="E13177" s="89">
        <v>0</v>
      </c>
      <c r="F13177" s="89">
        <v>705353</v>
      </c>
      <c r="G13177" s="89">
        <v>8</v>
      </c>
      <c r="H13177" t="s">
        <v>19630</v>
      </c>
      <c r="I13177" s="89"/>
    </row>
    <row r="13178" x14ac:dyDescent="0.3">
      <c r="A13178" t="s">
        <v>16907</v>
      </c>
      <c r="B13178" t="s">
        <v>19481</v>
      </c>
      <c r="C13178" t="s">
        <v>19544</v>
      </c>
      <c r="D13178" t="s">
        <v>19624</v>
      </c>
      <c r="E13178" s="89">
        <v>0</v>
      </c>
      <c r="F13178" s="89">
        <v>705353</v>
      </c>
      <c r="G13178" s="89">
        <v>8</v>
      </c>
      <c r="H13178" t="s">
        <v>19630</v>
      </c>
      <c r="I13178" s="89"/>
    </row>
    <row r="13179" x14ac:dyDescent="0.3">
      <c r="A13179" t="s">
        <v>16908</v>
      </c>
      <c r="B13179" t="s">
        <v>19482</v>
      </c>
      <c r="C13179" t="s">
        <v>19544</v>
      </c>
      <c r="D13179" t="s">
        <v>19624</v>
      </c>
      <c r="E13179" s="89">
        <v>0</v>
      </c>
      <c r="F13179" s="89">
        <v>705353</v>
      </c>
      <c r="G13179" s="89">
        <v>8</v>
      </c>
      <c r="H13179" t="s">
        <v>19630</v>
      </c>
      <c r="I13179" s="89"/>
    </row>
    <row r="13180" x14ac:dyDescent="0.3">
      <c r="A13180" t="s">
        <v>16786</v>
      </c>
      <c r="B13180" t="s">
        <v>19483</v>
      </c>
      <c r="C13180" t="s">
        <v>19523</v>
      </c>
      <c r="D13180" t="s">
        <v>19614</v>
      </c>
      <c r="E13180" s="89">
        <v>6.7863720983551812E-2</v>
      </c>
      <c r="F13180" s="89">
        <v>705353</v>
      </c>
      <c r="G13180" s="89">
        <v>8</v>
      </c>
      <c r="H13180" t="s">
        <v>19629</v>
      </c>
      <c r="I13180" s="89"/>
    </row>
    <row r="13181" x14ac:dyDescent="0.3">
      <c r="A13181" t="s">
        <v>16787</v>
      </c>
      <c r="B13181" t="s">
        <v>19483</v>
      </c>
      <c r="C13181" t="s">
        <v>19523</v>
      </c>
      <c r="D13181" t="s">
        <v>19615</v>
      </c>
      <c r="E13181" s="89">
        <v>7.4505492418198746E-2</v>
      </c>
      <c r="F13181" s="89">
        <v>705353</v>
      </c>
      <c r="G13181" s="89">
        <v>8</v>
      </c>
      <c r="H13181" t="s">
        <v>19629</v>
      </c>
      <c r="I13181" s="89"/>
    </row>
    <row r="13182" x14ac:dyDescent="0.3">
      <c r="A13182" t="s">
        <v>16788</v>
      </c>
      <c r="B13182" t="s">
        <v>19483</v>
      </c>
      <c r="C13182" t="s">
        <v>19523</v>
      </c>
      <c r="D13182" t="s">
        <v>19616</v>
      </c>
      <c r="E13182" s="89">
        <v>6.78915661395528E-2</v>
      </c>
      <c r="F13182" s="89">
        <v>705353</v>
      </c>
      <c r="G13182" s="89">
        <v>8</v>
      </c>
      <c r="H13182" t="s">
        <v>19629</v>
      </c>
      <c r="I13182" s="89"/>
    </row>
    <row r="13183" x14ac:dyDescent="0.3">
      <c r="A13183" t="s">
        <v>16789</v>
      </c>
      <c r="B13183" t="s">
        <v>19483</v>
      </c>
      <c r="C13183" t="s">
        <v>19523</v>
      </c>
      <c r="D13183" t="s">
        <v>19617</v>
      </c>
      <c r="E13183" s="89">
        <v>7.4431472648034333E-2</v>
      </c>
      <c r="F13183" s="89">
        <v>705353</v>
      </c>
      <c r="G13183" s="89">
        <v>8</v>
      </c>
      <c r="H13183" t="s">
        <v>19629</v>
      </c>
      <c r="I13183" s="89"/>
    </row>
    <row r="13184" x14ac:dyDescent="0.3">
      <c r="A13184" t="s">
        <v>16790</v>
      </c>
      <c r="B13184" t="s">
        <v>19483</v>
      </c>
      <c r="C13184" t="s">
        <v>19523</v>
      </c>
      <c r="D13184" t="s">
        <v>19618</v>
      </c>
      <c r="E13184" s="89">
        <v>7.4000465878402588E-2</v>
      </c>
      <c r="F13184" s="89">
        <v>705353</v>
      </c>
      <c r="G13184" s="89">
        <v>8</v>
      </c>
      <c r="H13184" t="s">
        <v>19629</v>
      </c>
      <c r="I13184" s="89"/>
    </row>
    <row r="13185" x14ac:dyDescent="0.3">
      <c r="A13185" t="s">
        <v>16791</v>
      </c>
      <c r="B13185" t="s">
        <v>19483</v>
      </c>
      <c r="C13185" t="s">
        <v>19523</v>
      </c>
      <c r="D13185" t="s">
        <v>19619</v>
      </c>
      <c r="E13185" s="89">
        <v>7.6574581242312284E-2</v>
      </c>
      <c r="F13185" s="89">
        <v>705353</v>
      </c>
      <c r="G13185" s="89">
        <v>8</v>
      </c>
      <c r="H13185" t="s">
        <v>19629</v>
      </c>
      <c r="I13185" s="89"/>
    </row>
    <row r="13186" x14ac:dyDescent="0.3">
      <c r="A13186" t="s">
        <v>16792</v>
      </c>
      <c r="B13186" t="s">
        <v>19483</v>
      </c>
      <c r="C13186" t="s">
        <v>19523</v>
      </c>
      <c r="D13186" t="s">
        <v>19620</v>
      </c>
      <c r="E13186" s="89">
        <v>7.2782460244351602E-2</v>
      </c>
      <c r="F13186" s="89">
        <v>705353</v>
      </c>
      <c r="G13186" s="89">
        <v>8</v>
      </c>
      <c r="H13186" t="s">
        <v>19629</v>
      </c>
      <c r="I13186" s="89"/>
    </row>
    <row r="13187" x14ac:dyDescent="0.3">
      <c r="A13187" t="s">
        <v>16793</v>
      </c>
      <c r="B13187" t="s">
        <v>19483</v>
      </c>
      <c r="C13187" t="s">
        <v>19523</v>
      </c>
      <c r="D13187" t="s">
        <v>19621</v>
      </c>
      <c r="E13187" s="89">
        <v>5.9662909510283788E-2</v>
      </c>
      <c r="F13187" s="89">
        <v>705353</v>
      </c>
      <c r="G13187" s="89">
        <v>8</v>
      </c>
      <c r="H13187" t="s">
        <v>19629</v>
      </c>
      <c r="I13187" s="89"/>
    </row>
    <row r="13188" x14ac:dyDescent="0.3">
      <c r="A13188" t="s">
        <v>16794</v>
      </c>
      <c r="B13188" t="s">
        <v>19483</v>
      </c>
      <c r="C13188" t="s">
        <v>19523</v>
      </c>
      <c r="D13188" t="s">
        <v>19622</v>
      </c>
      <c r="E13188" s="89">
        <v>7.4269246920190268E-2</v>
      </c>
      <c r="F13188" s="89">
        <v>705353</v>
      </c>
      <c r="G13188" s="89">
        <v>8</v>
      </c>
      <c r="H13188" t="s">
        <v>19629</v>
      </c>
      <c r="I13188" s="89"/>
    </row>
    <row r="13189" x14ac:dyDescent="0.3">
      <c r="A13189" t="s">
        <v>16795</v>
      </c>
      <c r="B13189" t="s">
        <v>19483</v>
      </c>
      <c r="C13189" t="s">
        <v>19523</v>
      </c>
      <c r="D13189" t="s">
        <v>19623</v>
      </c>
      <c r="E13189" s="89">
        <v>0.20417860276194899</v>
      </c>
      <c r="F13189" s="89">
        <v>705353</v>
      </c>
      <c r="G13189" s="89">
        <v>8</v>
      </c>
      <c r="H13189" t="s">
        <v>19629</v>
      </c>
      <c r="I13189" s="89"/>
    </row>
    <row r="13190" x14ac:dyDescent="0.3">
      <c r="A13190" t="s">
        <v>16796</v>
      </c>
      <c r="B13190" t="s">
        <v>19483</v>
      </c>
      <c r="C13190" t="s">
        <v>19523</v>
      </c>
      <c r="D13190" t="s">
        <v>19624</v>
      </c>
      <c r="E13190" s="89">
        <v>0.50380494472124837</v>
      </c>
      <c r="F13190" s="89">
        <v>705353</v>
      </c>
      <c r="G13190" s="89">
        <v>8</v>
      </c>
      <c r="H13190" t="s">
        <v>19629</v>
      </c>
      <c r="I13190" s="89"/>
    </row>
    <row r="13191" x14ac:dyDescent="0.3">
      <c r="A13191" t="s">
        <v>16151</v>
      </c>
      <c r="B13191" t="s">
        <v>19476</v>
      </c>
      <c r="C13191" t="s">
        <v>19489</v>
      </c>
      <c r="D13191" t="s">
        <v>19630</v>
      </c>
      <c r="E13191" s="89">
        <v>123694</v>
      </c>
      <c r="F13191" s="89">
        <v>705353</v>
      </c>
      <c r="G13191" s="89">
        <v>8</v>
      </c>
      <c r="H13191" t="s">
        <v>19630</v>
      </c>
      <c r="I13191" s="89"/>
    </row>
    <row r="13192" x14ac:dyDescent="0.3">
      <c r="A13192" t="s">
        <v>16152</v>
      </c>
      <c r="B13192" t="s">
        <v>19477</v>
      </c>
      <c r="C13192" t="s">
        <v>19489</v>
      </c>
      <c r="D13192" t="s">
        <v>19630</v>
      </c>
      <c r="E13192" s="89">
        <v>4499321739.1454363</v>
      </c>
      <c r="F13192" s="89">
        <v>705353</v>
      </c>
      <c r="G13192" s="89">
        <v>8</v>
      </c>
      <c r="H13192" t="s">
        <v>19630</v>
      </c>
      <c r="I13192" s="89"/>
    </row>
    <row r="13193" x14ac:dyDescent="0.3">
      <c r="A13193" t="s">
        <v>16153</v>
      </c>
      <c r="B13193" t="s">
        <v>19478</v>
      </c>
      <c r="C13193" t="s">
        <v>19489</v>
      </c>
      <c r="D13193" t="s">
        <v>19630</v>
      </c>
      <c r="E13193" s="89">
        <v>0.17536467555961341</v>
      </c>
      <c r="F13193" s="89">
        <v>705353</v>
      </c>
      <c r="G13193" s="89">
        <v>8</v>
      </c>
      <c r="H13193" t="s">
        <v>19630</v>
      </c>
      <c r="I13193" s="89"/>
    </row>
    <row r="13194" x14ac:dyDescent="0.3">
      <c r="A13194" t="s">
        <v>16154</v>
      </c>
      <c r="B13194" t="s">
        <v>19479</v>
      </c>
      <c r="C13194" t="s">
        <v>19489</v>
      </c>
      <c r="D13194" t="s">
        <v>19630</v>
      </c>
      <c r="E13194" s="89">
        <v>6378.8227159244188</v>
      </c>
      <c r="F13194" s="89">
        <v>705353</v>
      </c>
      <c r="G13194" s="89">
        <v>8</v>
      </c>
      <c r="H13194" t="s">
        <v>19630</v>
      </c>
      <c r="I13194" s="89"/>
    </row>
    <row r="13195" x14ac:dyDescent="0.3">
      <c r="A13195" t="s">
        <v>16924</v>
      </c>
      <c r="B13195" t="s">
        <v>19480</v>
      </c>
      <c r="C13195" t="s">
        <v>19545</v>
      </c>
      <c r="D13195" t="s">
        <v>19623</v>
      </c>
      <c r="E13195" s="89">
        <v>0</v>
      </c>
      <c r="F13195" s="89">
        <v>705353</v>
      </c>
      <c r="G13195" s="89">
        <v>8</v>
      </c>
      <c r="H13195" t="s">
        <v>19630</v>
      </c>
      <c r="I13195" s="89"/>
    </row>
    <row r="13196" x14ac:dyDescent="0.3">
      <c r="A13196" t="s">
        <v>16925</v>
      </c>
      <c r="B13196" t="s">
        <v>19481</v>
      </c>
      <c r="C13196" t="s">
        <v>19545</v>
      </c>
      <c r="D13196" t="s">
        <v>19623</v>
      </c>
      <c r="E13196" s="89">
        <v>0</v>
      </c>
      <c r="F13196" s="89">
        <v>705353</v>
      </c>
      <c r="G13196" s="89">
        <v>8</v>
      </c>
      <c r="H13196" t="s">
        <v>19630</v>
      </c>
      <c r="I13196" s="89"/>
    </row>
    <row r="13197" x14ac:dyDescent="0.3">
      <c r="A13197" t="s">
        <v>16926</v>
      </c>
      <c r="B13197" t="s">
        <v>19482</v>
      </c>
      <c r="C13197" t="s">
        <v>19545</v>
      </c>
      <c r="D13197" t="s">
        <v>19623</v>
      </c>
      <c r="E13197" s="89">
        <v>0</v>
      </c>
      <c r="F13197" s="89">
        <v>705353</v>
      </c>
      <c r="G13197" s="89">
        <v>8</v>
      </c>
      <c r="H13197" t="s">
        <v>19630</v>
      </c>
      <c r="I13197" s="89"/>
    </row>
    <row r="13198" x14ac:dyDescent="0.3">
      <c r="A13198" t="s">
        <v>16927</v>
      </c>
      <c r="B13198" t="s">
        <v>19480</v>
      </c>
      <c r="C13198" t="s">
        <v>19545</v>
      </c>
      <c r="D13198" t="s">
        <v>19624</v>
      </c>
      <c r="E13198" s="89">
        <v>0</v>
      </c>
      <c r="F13198" s="89">
        <v>705353</v>
      </c>
      <c r="G13198" s="89">
        <v>8</v>
      </c>
      <c r="H13198" t="s">
        <v>19630</v>
      </c>
      <c r="I13198" s="89"/>
    </row>
    <row r="13199" x14ac:dyDescent="0.3">
      <c r="A13199" t="s">
        <v>16928</v>
      </c>
      <c r="B13199" t="s">
        <v>19481</v>
      </c>
      <c r="C13199" t="s">
        <v>19545</v>
      </c>
      <c r="D13199" t="s">
        <v>19624</v>
      </c>
      <c r="E13199" s="89">
        <v>0</v>
      </c>
      <c r="F13199" s="89">
        <v>705353</v>
      </c>
      <c r="G13199" s="89">
        <v>8</v>
      </c>
      <c r="H13199" t="s">
        <v>19630</v>
      </c>
      <c r="I13199" s="89"/>
    </row>
    <row r="13200" x14ac:dyDescent="0.3">
      <c r="A13200" t="s">
        <v>16929</v>
      </c>
      <c r="B13200" t="s">
        <v>19482</v>
      </c>
      <c r="C13200" t="s">
        <v>19545</v>
      </c>
      <c r="D13200" t="s">
        <v>19624</v>
      </c>
      <c r="E13200" s="89">
        <v>0</v>
      </c>
      <c r="F13200" s="89">
        <v>705353</v>
      </c>
      <c r="G13200" s="89">
        <v>8</v>
      </c>
      <c r="H13200" t="s">
        <v>19630</v>
      </c>
      <c r="I13200" s="89"/>
    </row>
    <row r="13201" x14ac:dyDescent="0.3">
      <c r="A13201" t="s">
        <v>16930</v>
      </c>
      <c r="B13201" t="s">
        <v>19480</v>
      </c>
      <c r="C13201" t="s">
        <v>19546</v>
      </c>
      <c r="D13201" t="s">
        <v>19623</v>
      </c>
      <c r="E13201" s="89">
        <v>0</v>
      </c>
      <c r="F13201" s="89">
        <v>705353</v>
      </c>
      <c r="G13201" s="89">
        <v>8</v>
      </c>
      <c r="H13201" t="s">
        <v>19630</v>
      </c>
      <c r="I13201" s="89"/>
    </row>
    <row r="13202" x14ac:dyDescent="0.3">
      <c r="A13202" t="s">
        <v>16931</v>
      </c>
      <c r="B13202" t="s">
        <v>19481</v>
      </c>
      <c r="C13202" t="s">
        <v>19546</v>
      </c>
      <c r="D13202" t="s">
        <v>19623</v>
      </c>
      <c r="E13202" s="89">
        <v>0</v>
      </c>
      <c r="F13202" s="89">
        <v>705353</v>
      </c>
      <c r="G13202" s="89">
        <v>8</v>
      </c>
      <c r="H13202" t="s">
        <v>19630</v>
      </c>
      <c r="I13202" s="89"/>
    </row>
    <row r="13203" x14ac:dyDescent="0.3">
      <c r="A13203" t="s">
        <v>16932</v>
      </c>
      <c r="B13203" t="s">
        <v>19482</v>
      </c>
      <c r="C13203" t="s">
        <v>19546</v>
      </c>
      <c r="D13203" t="s">
        <v>19623</v>
      </c>
      <c r="E13203" s="89">
        <v>0</v>
      </c>
      <c r="F13203" s="89">
        <v>705353</v>
      </c>
      <c r="G13203" s="89">
        <v>8</v>
      </c>
      <c r="H13203" t="s">
        <v>19630</v>
      </c>
      <c r="I13203" s="89"/>
    </row>
    <row r="13204" x14ac:dyDescent="0.3">
      <c r="A13204" t="s">
        <v>16933</v>
      </c>
      <c r="B13204" t="s">
        <v>19480</v>
      </c>
      <c r="C13204" t="s">
        <v>19546</v>
      </c>
      <c r="D13204" t="s">
        <v>19624</v>
      </c>
      <c r="E13204" s="89">
        <v>0</v>
      </c>
      <c r="F13204" s="89">
        <v>705353</v>
      </c>
      <c r="G13204" s="89">
        <v>8</v>
      </c>
      <c r="H13204" t="s">
        <v>19630</v>
      </c>
      <c r="I13204" s="89"/>
    </row>
    <row r="13205" x14ac:dyDescent="0.3">
      <c r="A13205" t="s">
        <v>16934</v>
      </c>
      <c r="B13205" t="s">
        <v>19481</v>
      </c>
      <c r="C13205" t="s">
        <v>19546</v>
      </c>
      <c r="D13205" t="s">
        <v>19624</v>
      </c>
      <c r="E13205" s="89">
        <v>0</v>
      </c>
      <c r="F13205" s="89">
        <v>705353</v>
      </c>
      <c r="G13205" s="89">
        <v>8</v>
      </c>
      <c r="H13205" t="s">
        <v>19630</v>
      </c>
      <c r="I13205" s="89"/>
    </row>
    <row r="13206" x14ac:dyDescent="0.3">
      <c r="A13206" t="s">
        <v>16935</v>
      </c>
      <c r="B13206" t="s">
        <v>19482</v>
      </c>
      <c r="C13206" t="s">
        <v>19546</v>
      </c>
      <c r="D13206" t="s">
        <v>19624</v>
      </c>
      <c r="E13206" s="89">
        <v>0</v>
      </c>
      <c r="F13206" s="89">
        <v>705353</v>
      </c>
      <c r="G13206" s="89">
        <v>8</v>
      </c>
      <c r="H13206" t="s">
        <v>19630</v>
      </c>
      <c r="I13206" s="89"/>
    </row>
    <row r="13207" x14ac:dyDescent="0.3">
      <c r="A13207" t="s">
        <v>16936</v>
      </c>
      <c r="B13207" t="s">
        <v>19480</v>
      </c>
      <c r="C13207" t="s">
        <v>19547</v>
      </c>
      <c r="D13207" t="s">
        <v>19623</v>
      </c>
      <c r="E13207" s="89">
        <v>0</v>
      </c>
      <c r="F13207" s="89">
        <v>705353</v>
      </c>
      <c r="G13207" s="89">
        <v>8</v>
      </c>
      <c r="H13207" t="s">
        <v>19630</v>
      </c>
      <c r="I13207" s="89"/>
    </row>
    <row r="13208" x14ac:dyDescent="0.3">
      <c r="A13208" t="s">
        <v>16937</v>
      </c>
      <c r="B13208" t="s">
        <v>19481</v>
      </c>
      <c r="C13208" t="s">
        <v>19547</v>
      </c>
      <c r="D13208" t="s">
        <v>19623</v>
      </c>
      <c r="E13208" s="89">
        <v>0</v>
      </c>
      <c r="F13208" s="89">
        <v>705353</v>
      </c>
      <c r="G13208" s="89">
        <v>8</v>
      </c>
      <c r="H13208" t="s">
        <v>19630</v>
      </c>
      <c r="I13208" s="89"/>
    </row>
    <row r="13209" x14ac:dyDescent="0.3">
      <c r="A13209" t="s">
        <v>16938</v>
      </c>
      <c r="B13209" t="s">
        <v>19482</v>
      </c>
      <c r="C13209" t="s">
        <v>19547</v>
      </c>
      <c r="D13209" t="s">
        <v>19623</v>
      </c>
      <c r="E13209" s="89">
        <v>0</v>
      </c>
      <c r="F13209" s="89">
        <v>705353</v>
      </c>
      <c r="G13209" s="89">
        <v>8</v>
      </c>
      <c r="H13209" t="s">
        <v>19630</v>
      </c>
      <c r="I13209" s="89"/>
    </row>
    <row r="13210" x14ac:dyDescent="0.3">
      <c r="A13210" t="s">
        <v>16939</v>
      </c>
      <c r="B13210" t="s">
        <v>19480</v>
      </c>
      <c r="C13210" t="s">
        <v>19547</v>
      </c>
      <c r="D13210" t="s">
        <v>19624</v>
      </c>
      <c r="E13210" s="89">
        <v>0</v>
      </c>
      <c r="F13210" s="89">
        <v>705353</v>
      </c>
      <c r="G13210" s="89">
        <v>8</v>
      </c>
      <c r="H13210" t="s">
        <v>19630</v>
      </c>
      <c r="I13210" s="89"/>
    </row>
    <row r="13211" x14ac:dyDescent="0.3">
      <c r="A13211" t="s">
        <v>16940</v>
      </c>
      <c r="B13211" t="s">
        <v>19481</v>
      </c>
      <c r="C13211" t="s">
        <v>19547</v>
      </c>
      <c r="D13211" t="s">
        <v>19624</v>
      </c>
      <c r="E13211" s="89">
        <v>0</v>
      </c>
      <c r="F13211" s="89">
        <v>705353</v>
      </c>
      <c r="G13211" s="89">
        <v>8</v>
      </c>
      <c r="H13211" t="s">
        <v>19630</v>
      </c>
      <c r="I13211" s="89"/>
    </row>
    <row r="13212" x14ac:dyDescent="0.3">
      <c r="A13212" t="s">
        <v>16941</v>
      </c>
      <c r="B13212" t="s">
        <v>19482</v>
      </c>
      <c r="C13212" t="s">
        <v>19547</v>
      </c>
      <c r="D13212" t="s">
        <v>19624</v>
      </c>
      <c r="E13212" s="89">
        <v>0</v>
      </c>
      <c r="F13212" s="89">
        <v>705353</v>
      </c>
      <c r="G13212" s="89">
        <v>8</v>
      </c>
      <c r="H13212" t="s">
        <v>19630</v>
      </c>
      <c r="I13212" s="89"/>
    </row>
    <row r="13213" x14ac:dyDescent="0.3">
      <c r="A13213" t="s">
        <v>16942</v>
      </c>
      <c r="B13213" t="s">
        <v>19480</v>
      </c>
      <c r="C13213" t="s">
        <v>19548</v>
      </c>
      <c r="D13213" t="s">
        <v>19623</v>
      </c>
      <c r="E13213" s="89">
        <v>0</v>
      </c>
      <c r="F13213" s="89">
        <v>705353</v>
      </c>
      <c r="G13213" s="89">
        <v>8</v>
      </c>
      <c r="H13213" t="s">
        <v>19630</v>
      </c>
      <c r="I13213" s="89"/>
    </row>
    <row r="13214" x14ac:dyDescent="0.3">
      <c r="A13214" t="s">
        <v>16943</v>
      </c>
      <c r="B13214" t="s">
        <v>19481</v>
      </c>
      <c r="C13214" t="s">
        <v>19548</v>
      </c>
      <c r="D13214" t="s">
        <v>19623</v>
      </c>
      <c r="E13214" s="89">
        <v>0</v>
      </c>
      <c r="F13214" s="89">
        <v>705353</v>
      </c>
      <c r="G13214" s="89">
        <v>8</v>
      </c>
      <c r="H13214" t="s">
        <v>19630</v>
      </c>
      <c r="I13214" s="89"/>
    </row>
    <row r="13215" x14ac:dyDescent="0.3">
      <c r="A13215" t="s">
        <v>16944</v>
      </c>
      <c r="B13215" t="s">
        <v>19482</v>
      </c>
      <c r="C13215" t="s">
        <v>19548</v>
      </c>
      <c r="D13215" t="s">
        <v>19623</v>
      </c>
      <c r="E13215" s="89">
        <v>0</v>
      </c>
      <c r="F13215" s="89">
        <v>705353</v>
      </c>
      <c r="G13215" s="89">
        <v>8</v>
      </c>
      <c r="H13215" t="s">
        <v>19630</v>
      </c>
      <c r="I13215" s="89"/>
    </row>
    <row r="13216" x14ac:dyDescent="0.3">
      <c r="A13216" t="s">
        <v>16945</v>
      </c>
      <c r="B13216" t="s">
        <v>19480</v>
      </c>
      <c r="C13216" t="s">
        <v>19548</v>
      </c>
      <c r="D13216" t="s">
        <v>19624</v>
      </c>
      <c r="E13216" s="89">
        <v>0</v>
      </c>
      <c r="F13216" s="89">
        <v>705353</v>
      </c>
      <c r="G13216" s="89">
        <v>8</v>
      </c>
      <c r="H13216" t="s">
        <v>19630</v>
      </c>
      <c r="I13216" s="89"/>
    </row>
    <row r="13217" x14ac:dyDescent="0.3">
      <c r="A13217" t="s">
        <v>16946</v>
      </c>
      <c r="B13217" t="s">
        <v>19481</v>
      </c>
      <c r="C13217" t="s">
        <v>19548</v>
      </c>
      <c r="D13217" t="s">
        <v>19624</v>
      </c>
      <c r="E13217" s="89">
        <v>0</v>
      </c>
      <c r="F13217" s="89">
        <v>705353</v>
      </c>
      <c r="G13217" s="89">
        <v>8</v>
      </c>
      <c r="H13217" t="s">
        <v>19630</v>
      </c>
      <c r="I13217" s="89"/>
    </row>
    <row r="13218" x14ac:dyDescent="0.3">
      <c r="A13218" t="s">
        <v>16947</v>
      </c>
      <c r="B13218" t="s">
        <v>19482</v>
      </c>
      <c r="C13218" t="s">
        <v>19548</v>
      </c>
      <c r="D13218" t="s">
        <v>19624</v>
      </c>
      <c r="E13218" s="89">
        <v>0</v>
      </c>
      <c r="F13218" s="89">
        <v>705353</v>
      </c>
      <c r="G13218" s="89">
        <v>8</v>
      </c>
      <c r="H13218" t="s">
        <v>19630</v>
      </c>
      <c r="I13218" s="89"/>
    </row>
    <row r="13219" x14ac:dyDescent="0.3">
      <c r="A13219" t="s">
        <v>16948</v>
      </c>
      <c r="B13219" t="s">
        <v>19480</v>
      </c>
      <c r="C13219" t="s">
        <v>19549</v>
      </c>
      <c r="D13219" t="s">
        <v>19623</v>
      </c>
      <c r="E13219" s="89">
        <v>0</v>
      </c>
      <c r="F13219" s="89">
        <v>705353</v>
      </c>
      <c r="G13219" s="89">
        <v>8</v>
      </c>
      <c r="H13219" t="s">
        <v>19630</v>
      </c>
      <c r="I13219" s="89"/>
    </row>
    <row r="13220" x14ac:dyDescent="0.3">
      <c r="A13220" t="s">
        <v>16949</v>
      </c>
      <c r="B13220" t="s">
        <v>19481</v>
      </c>
      <c r="C13220" t="s">
        <v>19549</v>
      </c>
      <c r="D13220" t="s">
        <v>19623</v>
      </c>
      <c r="E13220" s="89">
        <v>0</v>
      </c>
      <c r="F13220" s="89">
        <v>705353</v>
      </c>
      <c r="G13220" s="89">
        <v>8</v>
      </c>
      <c r="H13220" t="s">
        <v>19630</v>
      </c>
      <c r="I13220" s="89"/>
    </row>
    <row r="13221" x14ac:dyDescent="0.3">
      <c r="A13221" t="s">
        <v>16950</v>
      </c>
      <c r="B13221" t="s">
        <v>19482</v>
      </c>
      <c r="C13221" t="s">
        <v>19549</v>
      </c>
      <c r="D13221" t="s">
        <v>19623</v>
      </c>
      <c r="E13221" s="89">
        <v>0</v>
      </c>
      <c r="F13221" s="89">
        <v>705353</v>
      </c>
      <c r="G13221" s="89">
        <v>8</v>
      </c>
      <c r="H13221" t="s">
        <v>19630</v>
      </c>
      <c r="I13221" s="89"/>
    </row>
    <row r="13222" x14ac:dyDescent="0.3">
      <c r="A13222" t="s">
        <v>16951</v>
      </c>
      <c r="B13222" t="s">
        <v>19480</v>
      </c>
      <c r="C13222" t="s">
        <v>19549</v>
      </c>
      <c r="D13222" t="s">
        <v>19624</v>
      </c>
      <c r="E13222" s="89">
        <v>0</v>
      </c>
      <c r="F13222" s="89">
        <v>705353</v>
      </c>
      <c r="G13222" s="89">
        <v>8</v>
      </c>
      <c r="H13222" t="s">
        <v>19630</v>
      </c>
      <c r="I13222" s="89"/>
    </row>
    <row r="13223" x14ac:dyDescent="0.3">
      <c r="A13223" t="s">
        <v>16952</v>
      </c>
      <c r="B13223" t="s">
        <v>19481</v>
      </c>
      <c r="C13223" t="s">
        <v>19549</v>
      </c>
      <c r="D13223" t="s">
        <v>19624</v>
      </c>
      <c r="E13223" s="89">
        <v>0</v>
      </c>
      <c r="F13223" s="89">
        <v>705353</v>
      </c>
      <c r="G13223" s="89">
        <v>8</v>
      </c>
      <c r="H13223" t="s">
        <v>19630</v>
      </c>
      <c r="I13223" s="89"/>
    </row>
    <row r="13224" x14ac:dyDescent="0.3">
      <c r="A13224" t="s">
        <v>16953</v>
      </c>
      <c r="B13224" t="s">
        <v>19482</v>
      </c>
      <c r="C13224" t="s">
        <v>19549</v>
      </c>
      <c r="D13224" t="s">
        <v>19624</v>
      </c>
      <c r="E13224" s="89">
        <v>0</v>
      </c>
      <c r="F13224" s="89">
        <v>705353</v>
      </c>
      <c r="G13224" s="89">
        <v>8</v>
      </c>
      <c r="H13224" t="s">
        <v>19630</v>
      </c>
      <c r="I13224" s="89"/>
    </row>
    <row r="13225" x14ac:dyDescent="0.3">
      <c r="A13225" t="s">
        <v>16954</v>
      </c>
      <c r="B13225" t="s">
        <v>19480</v>
      </c>
      <c r="C13225" t="s">
        <v>19550</v>
      </c>
      <c r="D13225" t="s">
        <v>19623</v>
      </c>
      <c r="E13225" s="89">
        <v>0</v>
      </c>
      <c r="F13225" s="89">
        <v>705353</v>
      </c>
      <c r="G13225" s="89">
        <v>8</v>
      </c>
      <c r="H13225" t="s">
        <v>19630</v>
      </c>
      <c r="I13225" s="89"/>
    </row>
    <row r="13226" x14ac:dyDescent="0.3">
      <c r="A13226" t="s">
        <v>16955</v>
      </c>
      <c r="B13226" t="s">
        <v>19481</v>
      </c>
      <c r="C13226" t="s">
        <v>19550</v>
      </c>
      <c r="D13226" t="s">
        <v>19623</v>
      </c>
      <c r="E13226" s="89">
        <v>0</v>
      </c>
      <c r="F13226" s="89">
        <v>705353</v>
      </c>
      <c r="G13226" s="89">
        <v>8</v>
      </c>
      <c r="H13226" t="s">
        <v>19630</v>
      </c>
      <c r="I13226" s="89"/>
    </row>
    <row r="13227" x14ac:dyDescent="0.3">
      <c r="A13227" t="s">
        <v>16956</v>
      </c>
      <c r="B13227" t="s">
        <v>19482</v>
      </c>
      <c r="C13227" t="s">
        <v>19550</v>
      </c>
      <c r="D13227" t="s">
        <v>19623</v>
      </c>
      <c r="E13227" s="89">
        <v>0</v>
      </c>
      <c r="F13227" s="89">
        <v>705353</v>
      </c>
      <c r="G13227" s="89">
        <v>8</v>
      </c>
      <c r="H13227" t="s">
        <v>19630</v>
      </c>
      <c r="I13227" s="89"/>
    </row>
    <row r="13228" x14ac:dyDescent="0.3">
      <c r="A13228" t="s">
        <v>16957</v>
      </c>
      <c r="B13228" t="s">
        <v>19480</v>
      </c>
      <c r="C13228" t="s">
        <v>19550</v>
      </c>
      <c r="D13228" t="s">
        <v>19624</v>
      </c>
      <c r="E13228" s="89">
        <v>0</v>
      </c>
      <c r="F13228" s="89">
        <v>705353</v>
      </c>
      <c r="G13228" s="89">
        <v>8</v>
      </c>
      <c r="H13228" t="s">
        <v>19630</v>
      </c>
      <c r="I13228" s="89"/>
    </row>
    <row r="13229" x14ac:dyDescent="0.3">
      <c r="A13229" t="s">
        <v>16958</v>
      </c>
      <c r="B13229" t="s">
        <v>19481</v>
      </c>
      <c r="C13229" t="s">
        <v>19550</v>
      </c>
      <c r="D13229" t="s">
        <v>19624</v>
      </c>
      <c r="E13229" s="89">
        <v>0</v>
      </c>
      <c r="F13229" s="89">
        <v>705353</v>
      </c>
      <c r="G13229" s="89">
        <v>8</v>
      </c>
      <c r="H13229" t="s">
        <v>19630</v>
      </c>
      <c r="I13229" s="89"/>
    </row>
    <row r="13230" x14ac:dyDescent="0.3">
      <c r="A13230" t="s">
        <v>16959</v>
      </c>
      <c r="B13230" t="s">
        <v>19482</v>
      </c>
      <c r="C13230" t="s">
        <v>19550</v>
      </c>
      <c r="D13230" t="s">
        <v>19624</v>
      </c>
      <c r="E13230" s="89">
        <v>0</v>
      </c>
      <c r="F13230" s="89">
        <v>705353</v>
      </c>
      <c r="G13230" s="89">
        <v>8</v>
      </c>
      <c r="H13230" t="s">
        <v>19630</v>
      </c>
      <c r="I13230" s="89"/>
    </row>
    <row r="13231" x14ac:dyDescent="0.3">
      <c r="A13231" t="s">
        <v>16960</v>
      </c>
      <c r="B13231" t="s">
        <v>19480</v>
      </c>
      <c r="C13231" t="s">
        <v>19551</v>
      </c>
      <c r="D13231" t="s">
        <v>19623</v>
      </c>
      <c r="E13231" s="89">
        <v>0</v>
      </c>
      <c r="F13231" s="89">
        <v>705353</v>
      </c>
      <c r="G13231" s="89">
        <v>8</v>
      </c>
      <c r="H13231" t="s">
        <v>19630</v>
      </c>
      <c r="I13231" s="89"/>
    </row>
    <row r="13232" x14ac:dyDescent="0.3">
      <c r="A13232" t="s">
        <v>16961</v>
      </c>
      <c r="B13232" t="s">
        <v>19481</v>
      </c>
      <c r="C13232" t="s">
        <v>19551</v>
      </c>
      <c r="D13232" t="s">
        <v>19623</v>
      </c>
      <c r="E13232" s="89">
        <v>0</v>
      </c>
      <c r="F13232" s="89">
        <v>705353</v>
      </c>
      <c r="G13232" s="89">
        <v>8</v>
      </c>
      <c r="H13232" t="s">
        <v>19630</v>
      </c>
      <c r="I13232" s="89"/>
    </row>
    <row r="13233" x14ac:dyDescent="0.3">
      <c r="A13233" t="s">
        <v>16962</v>
      </c>
      <c r="B13233" t="s">
        <v>19482</v>
      </c>
      <c r="C13233" t="s">
        <v>19551</v>
      </c>
      <c r="D13233" t="s">
        <v>19623</v>
      </c>
      <c r="E13233" s="89">
        <v>0</v>
      </c>
      <c r="F13233" s="89">
        <v>705353</v>
      </c>
      <c r="G13233" s="89">
        <v>8</v>
      </c>
      <c r="H13233" t="s">
        <v>19630</v>
      </c>
      <c r="I13233" s="89"/>
    </row>
    <row r="13234" x14ac:dyDescent="0.3">
      <c r="A13234" t="s">
        <v>16963</v>
      </c>
      <c r="B13234" t="s">
        <v>19480</v>
      </c>
      <c r="C13234" t="s">
        <v>19551</v>
      </c>
      <c r="D13234" t="s">
        <v>19624</v>
      </c>
      <c r="E13234" s="89">
        <v>0</v>
      </c>
      <c r="F13234" s="89">
        <v>705353</v>
      </c>
      <c r="G13234" s="89">
        <v>8</v>
      </c>
      <c r="H13234" t="s">
        <v>19630</v>
      </c>
      <c r="I13234" s="89"/>
    </row>
    <row r="13235" x14ac:dyDescent="0.3">
      <c r="A13235" t="s">
        <v>16964</v>
      </c>
      <c r="B13235" t="s">
        <v>19481</v>
      </c>
      <c r="C13235" t="s">
        <v>19551</v>
      </c>
      <c r="D13235" t="s">
        <v>19624</v>
      </c>
      <c r="E13235" s="89">
        <v>0</v>
      </c>
      <c r="F13235" s="89">
        <v>705353</v>
      </c>
      <c r="G13235" s="89">
        <v>8</v>
      </c>
      <c r="H13235" t="s">
        <v>19630</v>
      </c>
      <c r="I13235" s="89"/>
    </row>
    <row r="13236" x14ac:dyDescent="0.3">
      <c r="A13236" t="s">
        <v>16965</v>
      </c>
      <c r="B13236" t="s">
        <v>19482</v>
      </c>
      <c r="C13236" t="s">
        <v>19551</v>
      </c>
      <c r="D13236" t="s">
        <v>19624</v>
      </c>
      <c r="E13236" s="89">
        <v>0</v>
      </c>
      <c r="F13236" s="89">
        <v>705353</v>
      </c>
      <c r="G13236" s="89">
        <v>8</v>
      </c>
      <c r="H13236" t="s">
        <v>19630</v>
      </c>
      <c r="I13236" s="89"/>
    </row>
    <row r="13237" x14ac:dyDescent="0.3">
      <c r="A13237" t="s">
        <v>16966</v>
      </c>
      <c r="B13237" t="s">
        <v>19480</v>
      </c>
      <c r="C13237" t="s">
        <v>19552</v>
      </c>
      <c r="D13237" t="s">
        <v>19623</v>
      </c>
      <c r="E13237" s="89">
        <v>0</v>
      </c>
      <c r="F13237" s="89">
        <v>705353</v>
      </c>
      <c r="G13237" s="89">
        <v>8</v>
      </c>
      <c r="H13237" t="s">
        <v>19630</v>
      </c>
      <c r="I13237" s="89"/>
    </row>
    <row r="13238" x14ac:dyDescent="0.3">
      <c r="A13238" t="s">
        <v>16967</v>
      </c>
      <c r="B13238" t="s">
        <v>19481</v>
      </c>
      <c r="C13238" t="s">
        <v>19552</v>
      </c>
      <c r="D13238" t="s">
        <v>19623</v>
      </c>
      <c r="E13238" s="89">
        <v>0</v>
      </c>
      <c r="F13238" s="89">
        <v>705353</v>
      </c>
      <c r="G13238" s="89">
        <v>8</v>
      </c>
      <c r="H13238" t="s">
        <v>19630</v>
      </c>
      <c r="I13238" s="89"/>
    </row>
    <row r="13239" x14ac:dyDescent="0.3">
      <c r="A13239" t="s">
        <v>16968</v>
      </c>
      <c r="B13239" t="s">
        <v>19482</v>
      </c>
      <c r="C13239" t="s">
        <v>19552</v>
      </c>
      <c r="D13239" t="s">
        <v>19623</v>
      </c>
      <c r="E13239" s="89">
        <v>0</v>
      </c>
      <c r="F13239" s="89">
        <v>705353</v>
      </c>
      <c r="G13239" s="89">
        <v>8</v>
      </c>
      <c r="H13239" t="s">
        <v>19630</v>
      </c>
      <c r="I13239" s="89"/>
    </row>
    <row r="13240" x14ac:dyDescent="0.3">
      <c r="A13240" t="s">
        <v>16969</v>
      </c>
      <c r="B13240" t="s">
        <v>19480</v>
      </c>
      <c r="C13240" t="s">
        <v>19552</v>
      </c>
      <c r="D13240" t="s">
        <v>19624</v>
      </c>
      <c r="E13240" s="89">
        <v>0</v>
      </c>
      <c r="F13240" s="89">
        <v>705353</v>
      </c>
      <c r="G13240" s="89">
        <v>8</v>
      </c>
      <c r="H13240" t="s">
        <v>19630</v>
      </c>
      <c r="I13240" s="89"/>
    </row>
    <row r="13241" x14ac:dyDescent="0.3">
      <c r="A13241" t="s">
        <v>16970</v>
      </c>
      <c r="B13241" t="s">
        <v>19481</v>
      </c>
      <c r="C13241" t="s">
        <v>19552</v>
      </c>
      <c r="D13241" t="s">
        <v>19624</v>
      </c>
      <c r="E13241" s="89">
        <v>0</v>
      </c>
      <c r="F13241" s="89">
        <v>705353</v>
      </c>
      <c r="G13241" s="89">
        <v>8</v>
      </c>
      <c r="H13241" t="s">
        <v>19630</v>
      </c>
      <c r="I13241" s="89"/>
    </row>
    <row r="13242" x14ac:dyDescent="0.3">
      <c r="A13242" t="s">
        <v>16971</v>
      </c>
      <c r="B13242" t="s">
        <v>19482</v>
      </c>
      <c r="C13242" t="s">
        <v>19552</v>
      </c>
      <c r="D13242" t="s">
        <v>19624</v>
      </c>
      <c r="E13242" s="89">
        <v>0</v>
      </c>
      <c r="F13242" s="89">
        <v>705353</v>
      </c>
      <c r="G13242" s="89">
        <v>8</v>
      </c>
      <c r="H13242" t="s">
        <v>19630</v>
      </c>
      <c r="I13242" s="89"/>
    </row>
    <row r="13243" x14ac:dyDescent="0.3">
      <c r="A13243" t="s">
        <v>16972</v>
      </c>
      <c r="B13243" t="s">
        <v>19480</v>
      </c>
      <c r="C13243" t="s">
        <v>19553</v>
      </c>
      <c r="D13243" t="s">
        <v>19623</v>
      </c>
      <c r="E13243" s="89">
        <v>0</v>
      </c>
      <c r="F13243" s="89">
        <v>705353</v>
      </c>
      <c r="G13243" s="89">
        <v>8</v>
      </c>
      <c r="H13243" t="s">
        <v>19630</v>
      </c>
      <c r="I13243" s="89"/>
    </row>
    <row r="13244" x14ac:dyDescent="0.3">
      <c r="A13244" t="s">
        <v>16973</v>
      </c>
      <c r="B13244" t="s">
        <v>19481</v>
      </c>
      <c r="C13244" t="s">
        <v>19553</v>
      </c>
      <c r="D13244" t="s">
        <v>19623</v>
      </c>
      <c r="E13244" s="89">
        <v>0</v>
      </c>
      <c r="F13244" s="89">
        <v>705353</v>
      </c>
      <c r="G13244" s="89">
        <v>8</v>
      </c>
      <c r="H13244" t="s">
        <v>19630</v>
      </c>
      <c r="I13244" s="89"/>
    </row>
    <row r="13245" x14ac:dyDescent="0.3">
      <c r="A13245" t="s">
        <v>16974</v>
      </c>
      <c r="B13245" t="s">
        <v>19482</v>
      </c>
      <c r="C13245" t="s">
        <v>19553</v>
      </c>
      <c r="D13245" t="s">
        <v>19623</v>
      </c>
      <c r="E13245" s="89">
        <v>0</v>
      </c>
      <c r="F13245" s="89">
        <v>705353</v>
      </c>
      <c r="G13245" s="89">
        <v>8</v>
      </c>
      <c r="H13245" t="s">
        <v>19630</v>
      </c>
      <c r="I13245" s="89"/>
    </row>
    <row r="13246" x14ac:dyDescent="0.3">
      <c r="A13246" t="s">
        <v>16975</v>
      </c>
      <c r="B13246" t="s">
        <v>19480</v>
      </c>
      <c r="C13246" t="s">
        <v>19553</v>
      </c>
      <c r="D13246" t="s">
        <v>19624</v>
      </c>
      <c r="E13246" s="89">
        <v>0</v>
      </c>
      <c r="F13246" s="89">
        <v>705353</v>
      </c>
      <c r="G13246" s="89">
        <v>8</v>
      </c>
      <c r="H13246" t="s">
        <v>19630</v>
      </c>
      <c r="I13246" s="89"/>
    </row>
    <row r="13247" x14ac:dyDescent="0.3">
      <c r="A13247" t="s">
        <v>16976</v>
      </c>
      <c r="B13247" t="s">
        <v>19481</v>
      </c>
      <c r="C13247" t="s">
        <v>19553</v>
      </c>
      <c r="D13247" t="s">
        <v>19624</v>
      </c>
      <c r="E13247" s="89">
        <v>0</v>
      </c>
      <c r="F13247" s="89">
        <v>705353</v>
      </c>
      <c r="G13247" s="89">
        <v>8</v>
      </c>
      <c r="H13247" t="s">
        <v>19630</v>
      </c>
      <c r="I13247" s="89"/>
    </row>
    <row r="13248" x14ac:dyDescent="0.3">
      <c r="A13248" t="s">
        <v>16977</v>
      </c>
      <c r="B13248" t="s">
        <v>19482</v>
      </c>
      <c r="C13248" t="s">
        <v>19553</v>
      </c>
      <c r="D13248" t="s">
        <v>19624</v>
      </c>
      <c r="E13248" s="89">
        <v>0</v>
      </c>
      <c r="F13248" s="89">
        <v>705353</v>
      </c>
      <c r="G13248" s="89">
        <v>8</v>
      </c>
      <c r="H13248" t="s">
        <v>19630</v>
      </c>
      <c r="I13248" s="89"/>
    </row>
    <row r="13249" x14ac:dyDescent="0.3">
      <c r="A13249" t="s">
        <v>16978</v>
      </c>
      <c r="B13249" t="s">
        <v>19480</v>
      </c>
      <c r="C13249" t="s">
        <v>19554</v>
      </c>
      <c r="D13249" t="s">
        <v>19623</v>
      </c>
      <c r="E13249" s="89">
        <v>0</v>
      </c>
      <c r="F13249" s="89">
        <v>705353</v>
      </c>
      <c r="G13249" s="89">
        <v>8</v>
      </c>
      <c r="H13249" t="s">
        <v>19630</v>
      </c>
      <c r="I13249" s="89"/>
    </row>
    <row r="13250" x14ac:dyDescent="0.3">
      <c r="A13250" t="s">
        <v>16979</v>
      </c>
      <c r="B13250" t="s">
        <v>19481</v>
      </c>
      <c r="C13250" t="s">
        <v>19554</v>
      </c>
      <c r="D13250" t="s">
        <v>19623</v>
      </c>
      <c r="E13250" s="89">
        <v>0</v>
      </c>
      <c r="F13250" s="89">
        <v>705353</v>
      </c>
      <c r="G13250" s="89">
        <v>8</v>
      </c>
      <c r="H13250" t="s">
        <v>19630</v>
      </c>
      <c r="I13250" s="89"/>
    </row>
    <row r="13251" x14ac:dyDescent="0.3">
      <c r="A13251" t="s">
        <v>16980</v>
      </c>
      <c r="B13251" t="s">
        <v>19482</v>
      </c>
      <c r="C13251" t="s">
        <v>19554</v>
      </c>
      <c r="D13251" t="s">
        <v>19623</v>
      </c>
      <c r="E13251" s="89">
        <v>0</v>
      </c>
      <c r="F13251" s="89">
        <v>705353</v>
      </c>
      <c r="G13251" s="89">
        <v>8</v>
      </c>
      <c r="H13251" t="s">
        <v>19630</v>
      </c>
      <c r="I13251" s="89"/>
    </row>
    <row r="13252" x14ac:dyDescent="0.3">
      <c r="A13252" t="s">
        <v>16981</v>
      </c>
      <c r="B13252" t="s">
        <v>19480</v>
      </c>
      <c r="C13252" t="s">
        <v>19554</v>
      </c>
      <c r="D13252" t="s">
        <v>19624</v>
      </c>
      <c r="E13252" s="89">
        <v>0</v>
      </c>
      <c r="F13252" s="89">
        <v>705353</v>
      </c>
      <c r="G13252" s="89">
        <v>8</v>
      </c>
      <c r="H13252" t="s">
        <v>19630</v>
      </c>
      <c r="I13252" s="89"/>
    </row>
    <row r="13253" x14ac:dyDescent="0.3">
      <c r="A13253" t="s">
        <v>16982</v>
      </c>
      <c r="B13253" t="s">
        <v>19481</v>
      </c>
      <c r="C13253" t="s">
        <v>19554</v>
      </c>
      <c r="D13253" t="s">
        <v>19624</v>
      </c>
      <c r="E13253" s="89">
        <v>0</v>
      </c>
      <c r="F13253" s="89">
        <v>705353</v>
      </c>
      <c r="G13253" s="89">
        <v>8</v>
      </c>
      <c r="H13253" t="s">
        <v>19630</v>
      </c>
      <c r="I13253" s="89"/>
    </row>
    <row r="13254" x14ac:dyDescent="0.3">
      <c r="A13254" t="s">
        <v>16983</v>
      </c>
      <c r="B13254" t="s">
        <v>19482</v>
      </c>
      <c r="C13254" t="s">
        <v>19554</v>
      </c>
      <c r="D13254" t="s">
        <v>19624</v>
      </c>
      <c r="E13254" s="89">
        <v>0</v>
      </c>
      <c r="F13254" s="89">
        <v>705353</v>
      </c>
      <c r="G13254" s="89">
        <v>8</v>
      </c>
      <c r="H13254" t="s">
        <v>19630</v>
      </c>
      <c r="I13254" s="89"/>
    </row>
    <row r="13255" x14ac:dyDescent="0.3">
      <c r="A13255" t="s">
        <v>16155</v>
      </c>
      <c r="B13255" t="s">
        <v>19483</v>
      </c>
      <c r="C13255" t="s">
        <v>19489</v>
      </c>
      <c r="D13255" t="s">
        <v>19614</v>
      </c>
      <c r="E13255" s="89">
        <v>1.8968906400333441E-2</v>
      </c>
      <c r="F13255" s="89">
        <v>705353</v>
      </c>
      <c r="G13255" s="89">
        <v>8</v>
      </c>
      <c r="H13255" t="s">
        <v>19629</v>
      </c>
      <c r="I13255" s="89"/>
    </row>
    <row r="13256" x14ac:dyDescent="0.3">
      <c r="A13256" t="s">
        <v>16156</v>
      </c>
      <c r="B13256" t="s">
        <v>19483</v>
      </c>
      <c r="C13256" t="s">
        <v>19489</v>
      </c>
      <c r="D13256" t="s">
        <v>19615</v>
      </c>
      <c r="E13256" s="89">
        <v>1.9911556855892541E-2</v>
      </c>
      <c r="F13256" s="89">
        <v>705353</v>
      </c>
      <c r="G13256" s="89">
        <v>8</v>
      </c>
      <c r="H13256" t="s">
        <v>19629</v>
      </c>
      <c r="I13256" s="89"/>
    </row>
    <row r="13257" x14ac:dyDescent="0.3">
      <c r="A13257" t="s">
        <v>16157</v>
      </c>
      <c r="B13257" t="s">
        <v>19483</v>
      </c>
      <c r="C13257" t="s">
        <v>19489</v>
      </c>
      <c r="D13257" t="s">
        <v>19616</v>
      </c>
      <c r="E13257" s="89">
        <v>1.9003046169826711E-2</v>
      </c>
      <c r="F13257" s="89">
        <v>705353</v>
      </c>
      <c r="G13257" s="89">
        <v>8</v>
      </c>
      <c r="H13257" t="s">
        <v>19629</v>
      </c>
      <c r="I13257" s="89"/>
    </row>
    <row r="13258" x14ac:dyDescent="0.3">
      <c r="A13258" t="s">
        <v>16158</v>
      </c>
      <c r="B13258" t="s">
        <v>19483</v>
      </c>
      <c r="C13258" t="s">
        <v>19489</v>
      </c>
      <c r="D13258" t="s">
        <v>19617</v>
      </c>
      <c r="E13258" s="89">
        <v>1.9349586722374579E-2</v>
      </c>
      <c r="F13258" s="89">
        <v>705353</v>
      </c>
      <c r="G13258" s="89">
        <v>8</v>
      </c>
      <c r="H13258" t="s">
        <v>19629</v>
      </c>
      <c r="I13258" s="89"/>
    </row>
    <row r="13259" x14ac:dyDescent="0.3">
      <c r="A13259" t="s">
        <v>16159</v>
      </c>
      <c r="B13259" t="s">
        <v>19483</v>
      </c>
      <c r="C13259" t="s">
        <v>19489</v>
      </c>
      <c r="D13259" t="s">
        <v>19618</v>
      </c>
      <c r="E13259" s="89">
        <v>1.981877183240581E-2</v>
      </c>
      <c r="F13259" s="89">
        <v>705353</v>
      </c>
      <c r="G13259" s="89">
        <v>8</v>
      </c>
      <c r="H13259" t="s">
        <v>19629</v>
      </c>
      <c r="I13259" s="89"/>
    </row>
    <row r="13260" x14ac:dyDescent="0.3">
      <c r="A13260" t="s">
        <v>16160</v>
      </c>
      <c r="B13260" t="s">
        <v>19483</v>
      </c>
      <c r="C13260" t="s">
        <v>19489</v>
      </c>
      <c r="D13260" t="s">
        <v>19619</v>
      </c>
      <c r="E13260" s="89">
        <v>2.0571068567884491E-2</v>
      </c>
      <c r="F13260" s="89">
        <v>705353</v>
      </c>
      <c r="G13260" s="89">
        <v>8</v>
      </c>
      <c r="H13260" t="s">
        <v>19629</v>
      </c>
      <c r="I13260" s="89"/>
    </row>
    <row r="13261" x14ac:dyDescent="0.3">
      <c r="A13261" t="s">
        <v>16161</v>
      </c>
      <c r="B13261" t="s">
        <v>19483</v>
      </c>
      <c r="C13261" t="s">
        <v>19489</v>
      </c>
      <c r="D13261" t="s">
        <v>19620</v>
      </c>
      <c r="E13261" s="89">
        <v>1.9507700666472338E-2</v>
      </c>
      <c r="F13261" s="89">
        <v>705353</v>
      </c>
      <c r="G13261" s="89">
        <v>8</v>
      </c>
      <c r="H13261" t="s">
        <v>19629</v>
      </c>
      <c r="I13261" s="89"/>
    </row>
    <row r="13262" x14ac:dyDescent="0.3">
      <c r="A13262" t="s">
        <v>16162</v>
      </c>
      <c r="B13262" t="s">
        <v>19483</v>
      </c>
      <c r="C13262" t="s">
        <v>19489</v>
      </c>
      <c r="D13262" t="s">
        <v>19621</v>
      </c>
      <c r="E13262" s="89">
        <v>1.7113018113367909E-2</v>
      </c>
      <c r="F13262" s="89">
        <v>705353</v>
      </c>
      <c r="G13262" s="89">
        <v>8</v>
      </c>
      <c r="H13262" t="s">
        <v>19629</v>
      </c>
      <c r="I13262" s="89"/>
    </row>
    <row r="13263" x14ac:dyDescent="0.3">
      <c r="A13263" t="s">
        <v>16163</v>
      </c>
      <c r="B13263" t="s">
        <v>19483</v>
      </c>
      <c r="C13263" t="s">
        <v>19489</v>
      </c>
      <c r="D13263" t="s">
        <v>19622</v>
      </c>
      <c r="E13263" s="89">
        <v>1.9285617518724051E-2</v>
      </c>
      <c r="F13263" s="89">
        <v>705353</v>
      </c>
      <c r="G13263" s="89">
        <v>8</v>
      </c>
      <c r="H13263" t="s">
        <v>19629</v>
      </c>
      <c r="I13263" s="89"/>
    </row>
    <row r="13264" x14ac:dyDescent="0.3">
      <c r="A13264" t="s">
        <v>16164</v>
      </c>
      <c r="B13264" t="s">
        <v>19483</v>
      </c>
      <c r="C13264" t="s">
        <v>19489</v>
      </c>
      <c r="D13264" t="s">
        <v>19623</v>
      </c>
      <c r="E13264" s="89">
        <v>5.5633828252608063E-2</v>
      </c>
      <c r="F13264" s="89">
        <v>705353</v>
      </c>
      <c r="G13264" s="89">
        <v>8</v>
      </c>
      <c r="H13264" t="s">
        <v>19629</v>
      </c>
      <c r="I13264" s="89"/>
    </row>
    <row r="13265" x14ac:dyDescent="0.3">
      <c r="A13265" t="s">
        <v>16165</v>
      </c>
      <c r="B13265" t="s">
        <v>19483</v>
      </c>
      <c r="C13265" t="s">
        <v>19489</v>
      </c>
      <c r="D13265" t="s">
        <v>19624</v>
      </c>
      <c r="E13265" s="89">
        <v>0.1385874809373574</v>
      </c>
      <c r="F13265" s="89">
        <v>705353</v>
      </c>
      <c r="G13265" s="89">
        <v>8</v>
      </c>
      <c r="H13265" t="s">
        <v>19629</v>
      </c>
      <c r="I13265" s="89"/>
    </row>
    <row r="13266" x14ac:dyDescent="0.3">
      <c r="A13266" t="s">
        <v>16166</v>
      </c>
      <c r="B13266" t="s">
        <v>19476</v>
      </c>
      <c r="C13266" t="s">
        <v>19490</v>
      </c>
      <c r="D13266" t="s">
        <v>19630</v>
      </c>
      <c r="E13266" s="89">
        <v>2295</v>
      </c>
      <c r="F13266" s="89">
        <v>705353</v>
      </c>
      <c r="G13266" s="89">
        <v>8</v>
      </c>
      <c r="H13266" t="s">
        <v>19630</v>
      </c>
      <c r="I13266" s="89"/>
    </row>
    <row r="13267" x14ac:dyDescent="0.3">
      <c r="A13267" t="s">
        <v>16167</v>
      </c>
      <c r="B13267" t="s">
        <v>19477</v>
      </c>
      <c r="C13267" t="s">
        <v>19490</v>
      </c>
      <c r="D13267" t="s">
        <v>19630</v>
      </c>
      <c r="E13267" s="89">
        <v>210297155.2734375</v>
      </c>
      <c r="F13267" s="89">
        <v>705353</v>
      </c>
      <c r="G13267" s="89">
        <v>8</v>
      </c>
      <c r="H13267" t="s">
        <v>19630</v>
      </c>
      <c r="I13267" s="89"/>
    </row>
    <row r="13268" x14ac:dyDescent="0.3">
      <c r="A13268" t="s">
        <v>16168</v>
      </c>
      <c r="B13268" t="s">
        <v>19478</v>
      </c>
      <c r="C13268" t="s">
        <v>19490</v>
      </c>
      <c r="D13268" t="s">
        <v>19630</v>
      </c>
      <c r="E13268" s="89">
        <v>3.2536899963564341E-3</v>
      </c>
      <c r="F13268" s="89">
        <v>705353</v>
      </c>
      <c r="G13268" s="89">
        <v>8</v>
      </c>
      <c r="H13268" t="s">
        <v>19630</v>
      </c>
      <c r="I13268" s="89"/>
    </row>
    <row r="13269" x14ac:dyDescent="0.3">
      <c r="A13269" t="s">
        <v>16169</v>
      </c>
      <c r="B13269" t="s">
        <v>19479</v>
      </c>
      <c r="C13269" t="s">
        <v>19490</v>
      </c>
      <c r="D13269" t="s">
        <v>19630</v>
      </c>
      <c r="E13269" s="89">
        <v>298.14455354047902</v>
      </c>
      <c r="F13269" s="89">
        <v>705353</v>
      </c>
      <c r="G13269" s="89">
        <v>8</v>
      </c>
      <c r="H13269" t="s">
        <v>19630</v>
      </c>
      <c r="I13269" s="89"/>
    </row>
    <row r="13270" x14ac:dyDescent="0.3">
      <c r="A13270" t="s">
        <v>16988</v>
      </c>
      <c r="B13270" t="s">
        <v>19480</v>
      </c>
      <c r="C13270" t="s">
        <v>19555</v>
      </c>
      <c r="D13270" t="s">
        <v>19623</v>
      </c>
      <c r="E13270" s="89">
        <v>0</v>
      </c>
      <c r="F13270" s="89">
        <v>705353</v>
      </c>
      <c r="G13270" s="89">
        <v>8</v>
      </c>
      <c r="H13270" t="s">
        <v>19630</v>
      </c>
      <c r="I13270" s="89"/>
    </row>
    <row r="13271" x14ac:dyDescent="0.3">
      <c r="A13271" t="s">
        <v>16989</v>
      </c>
      <c r="B13271" t="s">
        <v>19481</v>
      </c>
      <c r="C13271" t="s">
        <v>19555</v>
      </c>
      <c r="D13271" t="s">
        <v>19623</v>
      </c>
      <c r="E13271" s="89">
        <v>0</v>
      </c>
      <c r="F13271" s="89">
        <v>705353</v>
      </c>
      <c r="G13271" s="89">
        <v>8</v>
      </c>
      <c r="H13271" t="s">
        <v>19630</v>
      </c>
      <c r="I13271" s="89"/>
    </row>
    <row r="13272" x14ac:dyDescent="0.3">
      <c r="A13272" t="s">
        <v>16990</v>
      </c>
      <c r="B13272" t="s">
        <v>19482</v>
      </c>
      <c r="C13272" t="s">
        <v>19555</v>
      </c>
      <c r="D13272" t="s">
        <v>19623</v>
      </c>
      <c r="E13272" s="89">
        <v>0</v>
      </c>
      <c r="F13272" s="89">
        <v>705353</v>
      </c>
      <c r="G13272" s="89">
        <v>8</v>
      </c>
      <c r="H13272" t="s">
        <v>19630</v>
      </c>
      <c r="I13272" s="89"/>
    </row>
    <row r="13273" x14ac:dyDescent="0.3">
      <c r="A13273" t="s">
        <v>16991</v>
      </c>
      <c r="B13273" t="s">
        <v>19480</v>
      </c>
      <c r="C13273" t="s">
        <v>19555</v>
      </c>
      <c r="D13273" t="s">
        <v>19624</v>
      </c>
      <c r="E13273" s="89">
        <v>0</v>
      </c>
      <c r="F13273" s="89">
        <v>705353</v>
      </c>
      <c r="G13273" s="89">
        <v>8</v>
      </c>
      <c r="H13273" t="s">
        <v>19630</v>
      </c>
      <c r="I13273" s="89"/>
    </row>
    <row r="13274" x14ac:dyDescent="0.3">
      <c r="A13274" t="s">
        <v>16992</v>
      </c>
      <c r="B13274" t="s">
        <v>19481</v>
      </c>
      <c r="C13274" t="s">
        <v>19555</v>
      </c>
      <c r="D13274" t="s">
        <v>19624</v>
      </c>
      <c r="E13274" s="89">
        <v>0</v>
      </c>
      <c r="F13274" s="89">
        <v>705353</v>
      </c>
      <c r="G13274" s="89">
        <v>8</v>
      </c>
      <c r="H13274" t="s">
        <v>19630</v>
      </c>
      <c r="I13274" s="89"/>
    </row>
    <row r="13275" x14ac:dyDescent="0.3">
      <c r="A13275" t="s">
        <v>16993</v>
      </c>
      <c r="B13275" t="s">
        <v>19482</v>
      </c>
      <c r="C13275" t="s">
        <v>19555</v>
      </c>
      <c r="D13275" t="s">
        <v>19624</v>
      </c>
      <c r="E13275" s="89">
        <v>0</v>
      </c>
      <c r="F13275" s="89">
        <v>705353</v>
      </c>
      <c r="G13275" s="89">
        <v>8</v>
      </c>
      <c r="H13275" t="s">
        <v>19630</v>
      </c>
      <c r="I13275" s="89"/>
    </row>
    <row r="13276" x14ac:dyDescent="0.3">
      <c r="A13276" t="s">
        <v>16994</v>
      </c>
      <c r="B13276" t="s">
        <v>19480</v>
      </c>
      <c r="C13276" t="s">
        <v>19556</v>
      </c>
      <c r="D13276" t="s">
        <v>19623</v>
      </c>
      <c r="E13276" s="89">
        <v>0</v>
      </c>
      <c r="F13276" s="89">
        <v>705353</v>
      </c>
      <c r="G13276" s="89">
        <v>8</v>
      </c>
      <c r="H13276" t="s">
        <v>19630</v>
      </c>
      <c r="I13276" s="89"/>
    </row>
    <row r="13277" x14ac:dyDescent="0.3">
      <c r="A13277" t="s">
        <v>16995</v>
      </c>
      <c r="B13277" t="s">
        <v>19481</v>
      </c>
      <c r="C13277" t="s">
        <v>19556</v>
      </c>
      <c r="D13277" t="s">
        <v>19623</v>
      </c>
      <c r="E13277" s="89">
        <v>0</v>
      </c>
      <c r="F13277" s="89">
        <v>705353</v>
      </c>
      <c r="G13277" s="89">
        <v>8</v>
      </c>
      <c r="H13277" t="s">
        <v>19630</v>
      </c>
      <c r="I13277" s="89"/>
    </row>
    <row r="13278" x14ac:dyDescent="0.3">
      <c r="A13278" t="s">
        <v>16996</v>
      </c>
      <c r="B13278" t="s">
        <v>19482</v>
      </c>
      <c r="C13278" t="s">
        <v>19556</v>
      </c>
      <c r="D13278" t="s">
        <v>19623</v>
      </c>
      <c r="E13278" s="89">
        <v>0</v>
      </c>
      <c r="F13278" s="89">
        <v>705353</v>
      </c>
      <c r="G13278" s="89">
        <v>8</v>
      </c>
      <c r="H13278" t="s">
        <v>19630</v>
      </c>
      <c r="I13278" s="89"/>
    </row>
    <row r="13279" x14ac:dyDescent="0.3">
      <c r="A13279" t="s">
        <v>16997</v>
      </c>
      <c r="B13279" t="s">
        <v>19480</v>
      </c>
      <c r="C13279" t="s">
        <v>19556</v>
      </c>
      <c r="D13279" t="s">
        <v>19624</v>
      </c>
      <c r="E13279" s="89">
        <v>0</v>
      </c>
      <c r="F13279" s="89">
        <v>705353</v>
      </c>
      <c r="G13279" s="89">
        <v>8</v>
      </c>
      <c r="H13279" t="s">
        <v>19630</v>
      </c>
      <c r="I13279" s="89"/>
    </row>
    <row r="13280" x14ac:dyDescent="0.3">
      <c r="A13280" t="s">
        <v>16998</v>
      </c>
      <c r="B13280" t="s">
        <v>19481</v>
      </c>
      <c r="C13280" t="s">
        <v>19556</v>
      </c>
      <c r="D13280" t="s">
        <v>19624</v>
      </c>
      <c r="E13280" s="89">
        <v>0</v>
      </c>
      <c r="F13280" s="89">
        <v>705353</v>
      </c>
      <c r="G13280" s="89">
        <v>8</v>
      </c>
      <c r="H13280" t="s">
        <v>19630</v>
      </c>
      <c r="I13280" s="89"/>
    </row>
    <row r="13281" x14ac:dyDescent="0.3">
      <c r="A13281" t="s">
        <v>16999</v>
      </c>
      <c r="B13281" t="s">
        <v>19482</v>
      </c>
      <c r="C13281" t="s">
        <v>19556</v>
      </c>
      <c r="D13281" t="s">
        <v>19624</v>
      </c>
      <c r="E13281" s="89">
        <v>0</v>
      </c>
      <c r="F13281" s="89">
        <v>705353</v>
      </c>
      <c r="G13281" s="89">
        <v>8</v>
      </c>
      <c r="H13281" t="s">
        <v>19630</v>
      </c>
      <c r="I13281" s="89"/>
    </row>
    <row r="13282" x14ac:dyDescent="0.3">
      <c r="A13282" t="s">
        <v>17000</v>
      </c>
      <c r="B13282" t="s">
        <v>19480</v>
      </c>
      <c r="C13282" t="s">
        <v>19557</v>
      </c>
      <c r="D13282" t="s">
        <v>19623</v>
      </c>
      <c r="E13282" s="89">
        <v>0</v>
      </c>
      <c r="F13282" s="89">
        <v>705353</v>
      </c>
      <c r="G13282" s="89">
        <v>8</v>
      </c>
      <c r="H13282" t="s">
        <v>19630</v>
      </c>
      <c r="I13282" s="89"/>
    </row>
    <row r="13283" x14ac:dyDescent="0.3">
      <c r="A13283" t="s">
        <v>17001</v>
      </c>
      <c r="B13283" t="s">
        <v>19481</v>
      </c>
      <c r="C13283" t="s">
        <v>19557</v>
      </c>
      <c r="D13283" t="s">
        <v>19623</v>
      </c>
      <c r="E13283" s="89">
        <v>0</v>
      </c>
      <c r="F13283" s="89">
        <v>705353</v>
      </c>
      <c r="G13283" s="89">
        <v>8</v>
      </c>
      <c r="H13283" t="s">
        <v>19630</v>
      </c>
      <c r="I13283" s="89"/>
    </row>
    <row r="13284" x14ac:dyDescent="0.3">
      <c r="A13284" t="s">
        <v>17002</v>
      </c>
      <c r="B13284" t="s">
        <v>19482</v>
      </c>
      <c r="C13284" t="s">
        <v>19557</v>
      </c>
      <c r="D13284" t="s">
        <v>19623</v>
      </c>
      <c r="E13284" s="89">
        <v>0</v>
      </c>
      <c r="F13284" s="89">
        <v>705353</v>
      </c>
      <c r="G13284" s="89">
        <v>8</v>
      </c>
      <c r="H13284" t="s">
        <v>19630</v>
      </c>
      <c r="I13284" s="89"/>
    </row>
    <row r="13285" x14ac:dyDescent="0.3">
      <c r="A13285" t="s">
        <v>17003</v>
      </c>
      <c r="B13285" t="s">
        <v>19480</v>
      </c>
      <c r="C13285" t="s">
        <v>19557</v>
      </c>
      <c r="D13285" t="s">
        <v>19624</v>
      </c>
      <c r="E13285" s="89">
        <v>0</v>
      </c>
      <c r="F13285" s="89">
        <v>705353</v>
      </c>
      <c r="G13285" s="89">
        <v>8</v>
      </c>
      <c r="H13285" t="s">
        <v>19630</v>
      </c>
      <c r="I13285" s="89"/>
    </row>
    <row r="13286" x14ac:dyDescent="0.3">
      <c r="A13286" t="s">
        <v>17004</v>
      </c>
      <c r="B13286" t="s">
        <v>19481</v>
      </c>
      <c r="C13286" t="s">
        <v>19557</v>
      </c>
      <c r="D13286" t="s">
        <v>19624</v>
      </c>
      <c r="E13286" s="89">
        <v>0</v>
      </c>
      <c r="F13286" s="89">
        <v>705353</v>
      </c>
      <c r="G13286" s="89">
        <v>8</v>
      </c>
      <c r="H13286" t="s">
        <v>19630</v>
      </c>
      <c r="I13286" s="89"/>
    </row>
    <row r="13287" x14ac:dyDescent="0.3">
      <c r="A13287" t="s">
        <v>17005</v>
      </c>
      <c r="B13287" t="s">
        <v>19482</v>
      </c>
      <c r="C13287" t="s">
        <v>19557</v>
      </c>
      <c r="D13287" t="s">
        <v>19624</v>
      </c>
      <c r="E13287" s="89">
        <v>0</v>
      </c>
      <c r="F13287" s="89">
        <v>705353</v>
      </c>
      <c r="G13287" s="89">
        <v>8</v>
      </c>
      <c r="H13287" t="s">
        <v>19630</v>
      </c>
      <c r="I13287" s="89"/>
    </row>
    <row r="13288" x14ac:dyDescent="0.3">
      <c r="A13288" t="s">
        <v>17006</v>
      </c>
      <c r="B13288" t="s">
        <v>19480</v>
      </c>
      <c r="C13288" t="s">
        <v>19558</v>
      </c>
      <c r="D13288" t="s">
        <v>19623</v>
      </c>
      <c r="E13288" s="89">
        <v>0</v>
      </c>
      <c r="F13288" s="89">
        <v>705353</v>
      </c>
      <c r="G13288" s="89">
        <v>8</v>
      </c>
      <c r="H13288" t="s">
        <v>19630</v>
      </c>
      <c r="I13288" s="89"/>
    </row>
    <row r="13289" x14ac:dyDescent="0.3">
      <c r="A13289" t="s">
        <v>17007</v>
      </c>
      <c r="B13289" t="s">
        <v>19481</v>
      </c>
      <c r="C13289" t="s">
        <v>19558</v>
      </c>
      <c r="D13289" t="s">
        <v>19623</v>
      </c>
      <c r="E13289" s="89">
        <v>0</v>
      </c>
      <c r="F13289" s="89">
        <v>705353</v>
      </c>
      <c r="G13289" s="89">
        <v>8</v>
      </c>
      <c r="H13289" t="s">
        <v>19630</v>
      </c>
      <c r="I13289" s="89"/>
    </row>
    <row r="13290" x14ac:dyDescent="0.3">
      <c r="A13290" t="s">
        <v>17008</v>
      </c>
      <c r="B13290" t="s">
        <v>19482</v>
      </c>
      <c r="C13290" t="s">
        <v>19558</v>
      </c>
      <c r="D13290" t="s">
        <v>19623</v>
      </c>
      <c r="E13290" s="89">
        <v>0</v>
      </c>
      <c r="F13290" s="89">
        <v>705353</v>
      </c>
      <c r="G13290" s="89">
        <v>8</v>
      </c>
      <c r="H13290" t="s">
        <v>19630</v>
      </c>
      <c r="I13290" s="89"/>
    </row>
    <row r="13291" x14ac:dyDescent="0.3">
      <c r="A13291" t="s">
        <v>17009</v>
      </c>
      <c r="B13291" t="s">
        <v>19480</v>
      </c>
      <c r="C13291" t="s">
        <v>19558</v>
      </c>
      <c r="D13291" t="s">
        <v>19624</v>
      </c>
      <c r="E13291" s="89">
        <v>0</v>
      </c>
      <c r="F13291" s="89">
        <v>705353</v>
      </c>
      <c r="G13291" s="89">
        <v>8</v>
      </c>
      <c r="H13291" t="s">
        <v>19630</v>
      </c>
      <c r="I13291" s="89"/>
    </row>
    <row r="13292" x14ac:dyDescent="0.3">
      <c r="A13292" t="s">
        <v>17010</v>
      </c>
      <c r="B13292" t="s">
        <v>19481</v>
      </c>
      <c r="C13292" t="s">
        <v>19558</v>
      </c>
      <c r="D13292" t="s">
        <v>19624</v>
      </c>
      <c r="E13292" s="89">
        <v>0</v>
      </c>
      <c r="F13292" s="89">
        <v>705353</v>
      </c>
      <c r="G13292" s="89">
        <v>8</v>
      </c>
      <c r="H13292" t="s">
        <v>19630</v>
      </c>
      <c r="I13292" s="89"/>
    </row>
    <row r="13293" x14ac:dyDescent="0.3">
      <c r="A13293" t="s">
        <v>17011</v>
      </c>
      <c r="B13293" t="s">
        <v>19482</v>
      </c>
      <c r="C13293" t="s">
        <v>19558</v>
      </c>
      <c r="D13293" t="s">
        <v>19624</v>
      </c>
      <c r="E13293" s="89">
        <v>0</v>
      </c>
      <c r="F13293" s="89">
        <v>705353</v>
      </c>
      <c r="G13293" s="89">
        <v>8</v>
      </c>
      <c r="H13293" t="s">
        <v>19630</v>
      </c>
      <c r="I13293" s="89"/>
    </row>
    <row r="13294" x14ac:dyDescent="0.3">
      <c r="A13294" t="s">
        <v>17012</v>
      </c>
      <c r="B13294" t="s">
        <v>19480</v>
      </c>
      <c r="C13294" t="s">
        <v>19559</v>
      </c>
      <c r="D13294" t="s">
        <v>19623</v>
      </c>
      <c r="E13294" s="89">
        <v>0</v>
      </c>
      <c r="F13294" s="89">
        <v>705353</v>
      </c>
      <c r="G13294" s="89">
        <v>8</v>
      </c>
      <c r="H13294" t="s">
        <v>19630</v>
      </c>
      <c r="I13294" s="89"/>
    </row>
    <row r="13295" x14ac:dyDescent="0.3">
      <c r="A13295" t="s">
        <v>17013</v>
      </c>
      <c r="B13295" t="s">
        <v>19481</v>
      </c>
      <c r="C13295" t="s">
        <v>19559</v>
      </c>
      <c r="D13295" t="s">
        <v>19623</v>
      </c>
      <c r="E13295" s="89">
        <v>0</v>
      </c>
      <c r="F13295" s="89">
        <v>705353</v>
      </c>
      <c r="G13295" s="89">
        <v>8</v>
      </c>
      <c r="H13295" t="s">
        <v>19630</v>
      </c>
      <c r="I13295" s="89"/>
    </row>
    <row r="13296" x14ac:dyDescent="0.3">
      <c r="A13296" t="s">
        <v>17014</v>
      </c>
      <c r="B13296" t="s">
        <v>19482</v>
      </c>
      <c r="C13296" t="s">
        <v>19559</v>
      </c>
      <c r="D13296" t="s">
        <v>19623</v>
      </c>
      <c r="E13296" s="89">
        <v>0</v>
      </c>
      <c r="F13296" s="89">
        <v>705353</v>
      </c>
      <c r="G13296" s="89">
        <v>8</v>
      </c>
      <c r="H13296" t="s">
        <v>19630</v>
      </c>
      <c r="I13296" s="89"/>
    </row>
    <row r="13297" x14ac:dyDescent="0.3">
      <c r="A13297" t="s">
        <v>17015</v>
      </c>
      <c r="B13297" t="s">
        <v>19480</v>
      </c>
      <c r="C13297" t="s">
        <v>19559</v>
      </c>
      <c r="D13297" t="s">
        <v>19624</v>
      </c>
      <c r="E13297" s="89">
        <v>0</v>
      </c>
      <c r="F13297" s="89">
        <v>705353</v>
      </c>
      <c r="G13297" s="89">
        <v>8</v>
      </c>
      <c r="H13297" t="s">
        <v>19630</v>
      </c>
      <c r="I13297" s="89"/>
    </row>
    <row r="13298" x14ac:dyDescent="0.3">
      <c r="A13298" t="s">
        <v>17016</v>
      </c>
      <c r="B13298" t="s">
        <v>19481</v>
      </c>
      <c r="C13298" t="s">
        <v>19559</v>
      </c>
      <c r="D13298" t="s">
        <v>19624</v>
      </c>
      <c r="E13298" s="89">
        <v>0</v>
      </c>
      <c r="F13298" s="89">
        <v>705353</v>
      </c>
      <c r="G13298" s="89">
        <v>8</v>
      </c>
      <c r="H13298" t="s">
        <v>19630</v>
      </c>
      <c r="I13298" s="89"/>
    </row>
    <row r="13299" x14ac:dyDescent="0.3">
      <c r="A13299" t="s">
        <v>17017</v>
      </c>
      <c r="B13299" t="s">
        <v>19482</v>
      </c>
      <c r="C13299" t="s">
        <v>19559</v>
      </c>
      <c r="D13299" t="s">
        <v>19624</v>
      </c>
      <c r="E13299" s="89">
        <v>0</v>
      </c>
      <c r="F13299" s="89">
        <v>705353</v>
      </c>
      <c r="G13299" s="89">
        <v>8</v>
      </c>
      <c r="H13299" t="s">
        <v>19630</v>
      </c>
      <c r="I13299" s="89"/>
    </row>
    <row r="13300" x14ac:dyDescent="0.3">
      <c r="A13300" t="s">
        <v>17018</v>
      </c>
      <c r="B13300" t="s">
        <v>19480</v>
      </c>
      <c r="C13300" t="s">
        <v>19560</v>
      </c>
      <c r="D13300" t="s">
        <v>19623</v>
      </c>
      <c r="E13300" s="89">
        <v>0</v>
      </c>
      <c r="F13300" s="89">
        <v>705353</v>
      </c>
      <c r="G13300" s="89">
        <v>8</v>
      </c>
      <c r="H13300" t="s">
        <v>19630</v>
      </c>
      <c r="I13300" s="89"/>
    </row>
    <row r="13301" x14ac:dyDescent="0.3">
      <c r="A13301" t="s">
        <v>17019</v>
      </c>
      <c r="B13301" t="s">
        <v>19481</v>
      </c>
      <c r="C13301" t="s">
        <v>19560</v>
      </c>
      <c r="D13301" t="s">
        <v>19623</v>
      </c>
      <c r="E13301" s="89">
        <v>0</v>
      </c>
      <c r="F13301" s="89">
        <v>705353</v>
      </c>
      <c r="G13301" s="89">
        <v>8</v>
      </c>
      <c r="H13301" t="s">
        <v>19630</v>
      </c>
      <c r="I13301" s="89"/>
    </row>
    <row r="13302" x14ac:dyDescent="0.3">
      <c r="A13302" t="s">
        <v>17020</v>
      </c>
      <c r="B13302" t="s">
        <v>19482</v>
      </c>
      <c r="C13302" t="s">
        <v>19560</v>
      </c>
      <c r="D13302" t="s">
        <v>19623</v>
      </c>
      <c r="E13302" s="89">
        <v>0</v>
      </c>
      <c r="F13302" s="89">
        <v>705353</v>
      </c>
      <c r="G13302" s="89">
        <v>8</v>
      </c>
      <c r="H13302" t="s">
        <v>19630</v>
      </c>
      <c r="I13302" s="89"/>
    </row>
    <row r="13303" x14ac:dyDescent="0.3">
      <c r="A13303" t="s">
        <v>17021</v>
      </c>
      <c r="B13303" t="s">
        <v>19480</v>
      </c>
      <c r="C13303" t="s">
        <v>19560</v>
      </c>
      <c r="D13303" t="s">
        <v>19624</v>
      </c>
      <c r="E13303" s="89">
        <v>0</v>
      </c>
      <c r="F13303" s="89">
        <v>705353</v>
      </c>
      <c r="G13303" s="89">
        <v>8</v>
      </c>
      <c r="H13303" t="s">
        <v>19630</v>
      </c>
      <c r="I13303" s="89"/>
    </row>
    <row r="13304" x14ac:dyDescent="0.3">
      <c r="A13304" t="s">
        <v>17022</v>
      </c>
      <c r="B13304" t="s">
        <v>19481</v>
      </c>
      <c r="C13304" t="s">
        <v>19560</v>
      </c>
      <c r="D13304" t="s">
        <v>19624</v>
      </c>
      <c r="E13304" s="89">
        <v>0</v>
      </c>
      <c r="F13304" s="89">
        <v>705353</v>
      </c>
      <c r="G13304" s="89">
        <v>8</v>
      </c>
      <c r="H13304" t="s">
        <v>19630</v>
      </c>
      <c r="I13304" s="89"/>
    </row>
    <row r="13305" x14ac:dyDescent="0.3">
      <c r="A13305" t="s">
        <v>17023</v>
      </c>
      <c r="B13305" t="s">
        <v>19482</v>
      </c>
      <c r="C13305" t="s">
        <v>19560</v>
      </c>
      <c r="D13305" t="s">
        <v>19624</v>
      </c>
      <c r="E13305" s="89">
        <v>0</v>
      </c>
      <c r="F13305" s="89">
        <v>705353</v>
      </c>
      <c r="G13305" s="89">
        <v>8</v>
      </c>
      <c r="H13305" t="s">
        <v>19630</v>
      </c>
      <c r="I13305" s="89"/>
    </row>
    <row r="13306" x14ac:dyDescent="0.3">
      <c r="A13306" t="s">
        <v>17024</v>
      </c>
      <c r="B13306" t="s">
        <v>19480</v>
      </c>
      <c r="C13306" t="s">
        <v>19561</v>
      </c>
      <c r="D13306" t="s">
        <v>19623</v>
      </c>
      <c r="E13306" s="89">
        <v>0</v>
      </c>
      <c r="F13306" s="89">
        <v>705353</v>
      </c>
      <c r="G13306" s="89">
        <v>8</v>
      </c>
      <c r="H13306" t="s">
        <v>19630</v>
      </c>
      <c r="I13306" s="89"/>
    </row>
    <row r="13307" x14ac:dyDescent="0.3">
      <c r="A13307" t="s">
        <v>17025</v>
      </c>
      <c r="B13307" t="s">
        <v>19481</v>
      </c>
      <c r="C13307" t="s">
        <v>19561</v>
      </c>
      <c r="D13307" t="s">
        <v>19623</v>
      </c>
      <c r="E13307" s="89">
        <v>0</v>
      </c>
      <c r="F13307" s="89">
        <v>705353</v>
      </c>
      <c r="G13307" s="89">
        <v>8</v>
      </c>
      <c r="H13307" t="s">
        <v>19630</v>
      </c>
      <c r="I13307" s="89"/>
    </row>
    <row r="13308" x14ac:dyDescent="0.3">
      <c r="A13308" t="s">
        <v>17026</v>
      </c>
      <c r="B13308" t="s">
        <v>19482</v>
      </c>
      <c r="C13308" t="s">
        <v>19561</v>
      </c>
      <c r="D13308" t="s">
        <v>19623</v>
      </c>
      <c r="E13308" s="89">
        <v>0</v>
      </c>
      <c r="F13308" s="89">
        <v>705353</v>
      </c>
      <c r="G13308" s="89">
        <v>8</v>
      </c>
      <c r="H13308" t="s">
        <v>19630</v>
      </c>
      <c r="I13308" s="89"/>
    </row>
    <row r="13309" x14ac:dyDescent="0.3">
      <c r="A13309" t="s">
        <v>17027</v>
      </c>
      <c r="B13309" t="s">
        <v>19480</v>
      </c>
      <c r="C13309" t="s">
        <v>19561</v>
      </c>
      <c r="D13309" t="s">
        <v>19624</v>
      </c>
      <c r="E13309" s="89">
        <v>0</v>
      </c>
      <c r="F13309" s="89">
        <v>705353</v>
      </c>
      <c r="G13309" s="89">
        <v>8</v>
      </c>
      <c r="H13309" t="s">
        <v>19630</v>
      </c>
      <c r="I13309" s="89"/>
    </row>
    <row r="13310" x14ac:dyDescent="0.3">
      <c r="A13310" t="s">
        <v>17028</v>
      </c>
      <c r="B13310" t="s">
        <v>19481</v>
      </c>
      <c r="C13310" t="s">
        <v>19561</v>
      </c>
      <c r="D13310" t="s">
        <v>19624</v>
      </c>
      <c r="E13310" s="89">
        <v>0</v>
      </c>
      <c r="F13310" s="89">
        <v>705353</v>
      </c>
      <c r="G13310" s="89">
        <v>8</v>
      </c>
      <c r="H13310" t="s">
        <v>19630</v>
      </c>
      <c r="I13310" s="89"/>
    </row>
    <row r="13311" x14ac:dyDescent="0.3">
      <c r="A13311" t="s">
        <v>17029</v>
      </c>
      <c r="B13311" t="s">
        <v>19482</v>
      </c>
      <c r="C13311" t="s">
        <v>19561</v>
      </c>
      <c r="D13311" t="s">
        <v>19624</v>
      </c>
      <c r="E13311" s="89">
        <v>0</v>
      </c>
      <c r="F13311" s="89">
        <v>705353</v>
      </c>
      <c r="G13311" s="89">
        <v>8</v>
      </c>
      <c r="H13311" t="s">
        <v>19630</v>
      </c>
      <c r="I13311" s="89"/>
    </row>
    <row r="13312" x14ac:dyDescent="0.3">
      <c r="A13312" t="s">
        <v>17030</v>
      </c>
      <c r="B13312" t="s">
        <v>19480</v>
      </c>
      <c r="C13312" t="s">
        <v>19562</v>
      </c>
      <c r="D13312" t="s">
        <v>19623</v>
      </c>
      <c r="E13312" s="89">
        <v>0</v>
      </c>
      <c r="F13312" s="89">
        <v>705353</v>
      </c>
      <c r="G13312" s="89">
        <v>8</v>
      </c>
      <c r="H13312" t="s">
        <v>19630</v>
      </c>
      <c r="I13312" s="89"/>
    </row>
    <row r="13313" x14ac:dyDescent="0.3">
      <c r="A13313" t="s">
        <v>17031</v>
      </c>
      <c r="B13313" t="s">
        <v>19481</v>
      </c>
      <c r="C13313" t="s">
        <v>19562</v>
      </c>
      <c r="D13313" t="s">
        <v>19623</v>
      </c>
      <c r="E13313" s="89">
        <v>0</v>
      </c>
      <c r="F13313" s="89">
        <v>705353</v>
      </c>
      <c r="G13313" s="89">
        <v>8</v>
      </c>
      <c r="H13313" t="s">
        <v>19630</v>
      </c>
      <c r="I13313" s="89"/>
    </row>
    <row r="13314" x14ac:dyDescent="0.3">
      <c r="A13314" t="s">
        <v>17032</v>
      </c>
      <c r="B13314" t="s">
        <v>19482</v>
      </c>
      <c r="C13314" t="s">
        <v>19562</v>
      </c>
      <c r="D13314" t="s">
        <v>19623</v>
      </c>
      <c r="E13314" s="89">
        <v>0</v>
      </c>
      <c r="F13314" s="89">
        <v>705353</v>
      </c>
      <c r="G13314" s="89">
        <v>8</v>
      </c>
      <c r="H13314" t="s">
        <v>19630</v>
      </c>
      <c r="I13314" s="89"/>
    </row>
    <row r="13315" x14ac:dyDescent="0.3">
      <c r="A13315" t="s">
        <v>17033</v>
      </c>
      <c r="B13315" t="s">
        <v>19480</v>
      </c>
      <c r="C13315" t="s">
        <v>19562</v>
      </c>
      <c r="D13315" t="s">
        <v>19624</v>
      </c>
      <c r="E13315" s="89">
        <v>0</v>
      </c>
      <c r="F13315" s="89">
        <v>705353</v>
      </c>
      <c r="G13315" s="89">
        <v>8</v>
      </c>
      <c r="H13315" t="s">
        <v>19630</v>
      </c>
      <c r="I13315" s="89"/>
    </row>
    <row r="13316" x14ac:dyDescent="0.3">
      <c r="A13316" t="s">
        <v>17034</v>
      </c>
      <c r="B13316" t="s">
        <v>19481</v>
      </c>
      <c r="C13316" t="s">
        <v>19562</v>
      </c>
      <c r="D13316" t="s">
        <v>19624</v>
      </c>
      <c r="E13316" s="89">
        <v>0</v>
      </c>
      <c r="F13316" s="89">
        <v>705353</v>
      </c>
      <c r="G13316" s="89">
        <v>8</v>
      </c>
      <c r="H13316" t="s">
        <v>19630</v>
      </c>
      <c r="I13316" s="89"/>
    </row>
    <row r="13317" x14ac:dyDescent="0.3">
      <c r="A13317" t="s">
        <v>17035</v>
      </c>
      <c r="B13317" t="s">
        <v>19482</v>
      </c>
      <c r="C13317" t="s">
        <v>19562</v>
      </c>
      <c r="D13317" t="s">
        <v>19624</v>
      </c>
      <c r="E13317" s="89">
        <v>0</v>
      </c>
      <c r="F13317" s="89">
        <v>705353</v>
      </c>
      <c r="G13317" s="89">
        <v>8</v>
      </c>
      <c r="H13317" t="s">
        <v>19630</v>
      </c>
      <c r="I13317" s="89"/>
    </row>
    <row r="13318" x14ac:dyDescent="0.3">
      <c r="A13318" t="s">
        <v>17036</v>
      </c>
      <c r="B13318" t="s">
        <v>19480</v>
      </c>
      <c r="C13318" t="s">
        <v>19563</v>
      </c>
      <c r="D13318" t="s">
        <v>19623</v>
      </c>
      <c r="E13318" s="89">
        <v>0</v>
      </c>
      <c r="F13318" s="89">
        <v>705353</v>
      </c>
      <c r="G13318" s="89">
        <v>8</v>
      </c>
      <c r="H13318" t="s">
        <v>19630</v>
      </c>
      <c r="I13318" s="89"/>
    </row>
    <row r="13319" x14ac:dyDescent="0.3">
      <c r="A13319" t="s">
        <v>17037</v>
      </c>
      <c r="B13319" t="s">
        <v>19481</v>
      </c>
      <c r="C13319" t="s">
        <v>19563</v>
      </c>
      <c r="D13319" t="s">
        <v>19623</v>
      </c>
      <c r="E13319" s="89">
        <v>0</v>
      </c>
      <c r="F13319" s="89">
        <v>705353</v>
      </c>
      <c r="G13319" s="89">
        <v>8</v>
      </c>
      <c r="H13319" t="s">
        <v>19630</v>
      </c>
      <c r="I13319" s="89"/>
    </row>
    <row r="13320" x14ac:dyDescent="0.3">
      <c r="A13320" t="s">
        <v>17038</v>
      </c>
      <c r="B13320" t="s">
        <v>19482</v>
      </c>
      <c r="C13320" t="s">
        <v>19563</v>
      </c>
      <c r="D13320" t="s">
        <v>19623</v>
      </c>
      <c r="E13320" s="89">
        <v>0</v>
      </c>
      <c r="F13320" s="89">
        <v>705353</v>
      </c>
      <c r="G13320" s="89">
        <v>8</v>
      </c>
      <c r="H13320" t="s">
        <v>19630</v>
      </c>
      <c r="I13320" s="89"/>
    </row>
    <row r="13321" x14ac:dyDescent="0.3">
      <c r="A13321" t="s">
        <v>17039</v>
      </c>
      <c r="B13321" t="s">
        <v>19480</v>
      </c>
      <c r="C13321" t="s">
        <v>19563</v>
      </c>
      <c r="D13321" t="s">
        <v>19624</v>
      </c>
      <c r="E13321" s="89">
        <v>0</v>
      </c>
      <c r="F13321" s="89">
        <v>705353</v>
      </c>
      <c r="G13321" s="89">
        <v>8</v>
      </c>
      <c r="H13321" t="s">
        <v>19630</v>
      </c>
      <c r="I13321" s="89"/>
    </row>
    <row r="13322" x14ac:dyDescent="0.3">
      <c r="A13322" t="s">
        <v>17040</v>
      </c>
      <c r="B13322" t="s">
        <v>19481</v>
      </c>
      <c r="C13322" t="s">
        <v>19563</v>
      </c>
      <c r="D13322" t="s">
        <v>19624</v>
      </c>
      <c r="E13322" s="89">
        <v>0</v>
      </c>
      <c r="F13322" s="89">
        <v>705353</v>
      </c>
      <c r="G13322" s="89">
        <v>8</v>
      </c>
      <c r="H13322" t="s">
        <v>19630</v>
      </c>
      <c r="I13322" s="89"/>
    </row>
    <row r="13323" x14ac:dyDescent="0.3">
      <c r="A13323" t="s">
        <v>17041</v>
      </c>
      <c r="B13323" t="s">
        <v>19482</v>
      </c>
      <c r="C13323" t="s">
        <v>19563</v>
      </c>
      <c r="D13323" t="s">
        <v>19624</v>
      </c>
      <c r="E13323" s="89">
        <v>0</v>
      </c>
      <c r="F13323" s="89">
        <v>705353</v>
      </c>
      <c r="G13323" s="89">
        <v>8</v>
      </c>
      <c r="H13323" t="s">
        <v>19630</v>
      </c>
      <c r="I13323" s="89"/>
    </row>
    <row r="13324" x14ac:dyDescent="0.3">
      <c r="A13324" t="s">
        <v>17042</v>
      </c>
      <c r="B13324" t="s">
        <v>19480</v>
      </c>
      <c r="C13324" t="s">
        <v>19564</v>
      </c>
      <c r="D13324" t="s">
        <v>19623</v>
      </c>
      <c r="E13324" s="89">
        <v>0</v>
      </c>
      <c r="F13324" s="89">
        <v>705353</v>
      </c>
      <c r="G13324" s="89">
        <v>8</v>
      </c>
      <c r="H13324" t="s">
        <v>19630</v>
      </c>
      <c r="I13324" s="89"/>
    </row>
    <row r="13325" x14ac:dyDescent="0.3">
      <c r="A13325" t="s">
        <v>17043</v>
      </c>
      <c r="B13325" t="s">
        <v>19481</v>
      </c>
      <c r="C13325" t="s">
        <v>19564</v>
      </c>
      <c r="D13325" t="s">
        <v>19623</v>
      </c>
      <c r="E13325" s="89">
        <v>0</v>
      </c>
      <c r="F13325" s="89">
        <v>705353</v>
      </c>
      <c r="G13325" s="89">
        <v>8</v>
      </c>
      <c r="H13325" t="s">
        <v>19630</v>
      </c>
      <c r="I13325" s="89"/>
    </row>
    <row r="13326" x14ac:dyDescent="0.3">
      <c r="A13326" t="s">
        <v>17044</v>
      </c>
      <c r="B13326" t="s">
        <v>19482</v>
      </c>
      <c r="C13326" t="s">
        <v>19564</v>
      </c>
      <c r="D13326" t="s">
        <v>19623</v>
      </c>
      <c r="E13326" s="89">
        <v>0</v>
      </c>
      <c r="F13326" s="89">
        <v>705353</v>
      </c>
      <c r="G13326" s="89">
        <v>8</v>
      </c>
      <c r="H13326" t="s">
        <v>19630</v>
      </c>
      <c r="I13326" s="89"/>
    </row>
    <row r="13327" x14ac:dyDescent="0.3">
      <c r="A13327" t="s">
        <v>17045</v>
      </c>
      <c r="B13327" t="s">
        <v>19480</v>
      </c>
      <c r="C13327" t="s">
        <v>19564</v>
      </c>
      <c r="D13327" t="s">
        <v>19624</v>
      </c>
      <c r="E13327" s="89">
        <v>0</v>
      </c>
      <c r="F13327" s="89">
        <v>705353</v>
      </c>
      <c r="G13327" s="89">
        <v>8</v>
      </c>
      <c r="H13327" t="s">
        <v>19630</v>
      </c>
      <c r="I13327" s="89"/>
    </row>
    <row r="13328" x14ac:dyDescent="0.3">
      <c r="A13328" t="s">
        <v>17046</v>
      </c>
      <c r="B13328" t="s">
        <v>19481</v>
      </c>
      <c r="C13328" t="s">
        <v>19564</v>
      </c>
      <c r="D13328" t="s">
        <v>19624</v>
      </c>
      <c r="E13328" s="89">
        <v>0</v>
      </c>
      <c r="F13328" s="89">
        <v>705353</v>
      </c>
      <c r="G13328" s="89">
        <v>8</v>
      </c>
      <c r="H13328" t="s">
        <v>19630</v>
      </c>
      <c r="I13328" s="89"/>
    </row>
    <row r="13329" x14ac:dyDescent="0.3">
      <c r="A13329" t="s">
        <v>17047</v>
      </c>
      <c r="B13329" t="s">
        <v>19482</v>
      </c>
      <c r="C13329" t="s">
        <v>19564</v>
      </c>
      <c r="D13329" t="s">
        <v>19624</v>
      </c>
      <c r="E13329" s="89">
        <v>0</v>
      </c>
      <c r="F13329" s="89">
        <v>705353</v>
      </c>
      <c r="G13329" s="89">
        <v>8</v>
      </c>
      <c r="H13329" t="s">
        <v>19630</v>
      </c>
      <c r="I13329" s="89"/>
    </row>
    <row r="13330" x14ac:dyDescent="0.3">
      <c r="A13330" t="s">
        <v>16170</v>
      </c>
      <c r="B13330" t="s">
        <v>19483</v>
      </c>
      <c r="C13330" t="s">
        <v>19490</v>
      </c>
      <c r="D13330" t="s">
        <v>19614</v>
      </c>
      <c r="E13330" s="89">
        <v>4.5163910917101563E-2</v>
      </c>
      <c r="F13330" s="89">
        <v>705353</v>
      </c>
      <c r="G13330" s="89">
        <v>8</v>
      </c>
      <c r="H13330" t="s">
        <v>19629</v>
      </c>
      <c r="I13330" s="89"/>
    </row>
    <row r="13331" x14ac:dyDescent="0.3">
      <c r="A13331" t="s">
        <v>16171</v>
      </c>
      <c r="B13331" t="s">
        <v>19483</v>
      </c>
      <c r="C13331" t="s">
        <v>19490</v>
      </c>
      <c r="D13331" t="s">
        <v>19615</v>
      </c>
      <c r="E13331" s="89">
        <v>4.7949569795145662E-2</v>
      </c>
      <c r="F13331" s="89">
        <v>705353</v>
      </c>
      <c r="G13331" s="89">
        <v>8</v>
      </c>
      <c r="H13331" t="s">
        <v>19629</v>
      </c>
      <c r="I13331" s="89"/>
    </row>
    <row r="13332" x14ac:dyDescent="0.3">
      <c r="A13332" t="s">
        <v>16172</v>
      </c>
      <c r="B13332" t="s">
        <v>19483</v>
      </c>
      <c r="C13332" t="s">
        <v>19490</v>
      </c>
      <c r="D13332" t="s">
        <v>19616</v>
      </c>
      <c r="E13332" s="89">
        <v>4.5163910917101563E-2</v>
      </c>
      <c r="F13332" s="89">
        <v>705353</v>
      </c>
      <c r="G13332" s="89">
        <v>8</v>
      </c>
      <c r="H13332" t="s">
        <v>19629</v>
      </c>
      <c r="I13332" s="89"/>
    </row>
    <row r="13333" x14ac:dyDescent="0.3">
      <c r="A13333" t="s">
        <v>16173</v>
      </c>
      <c r="B13333" t="s">
        <v>19483</v>
      </c>
      <c r="C13333" t="s">
        <v>19490</v>
      </c>
      <c r="D13333" t="s">
        <v>19617</v>
      </c>
      <c r="E13333" s="89">
        <v>4.5747507935960843E-2</v>
      </c>
      <c r="F13333" s="89">
        <v>705353</v>
      </c>
      <c r="G13333" s="89">
        <v>8</v>
      </c>
      <c r="H13333" t="s">
        <v>19629</v>
      </c>
      <c r="I13333" s="89"/>
    </row>
    <row r="13334" x14ac:dyDescent="0.3">
      <c r="A13334" t="s">
        <v>16174</v>
      </c>
      <c r="B13334" t="s">
        <v>19483</v>
      </c>
      <c r="C13334" t="s">
        <v>19490</v>
      </c>
      <c r="D13334" t="s">
        <v>19618</v>
      </c>
      <c r="E13334" s="89">
        <v>4.7295380900830158E-2</v>
      </c>
      <c r="F13334" s="89">
        <v>705353</v>
      </c>
      <c r="G13334" s="89">
        <v>8</v>
      </c>
      <c r="H13334" t="s">
        <v>19629</v>
      </c>
      <c r="I13334" s="89"/>
    </row>
    <row r="13335" x14ac:dyDescent="0.3">
      <c r="A13335" t="s">
        <v>16175</v>
      </c>
      <c r="B13335" t="s">
        <v>19483</v>
      </c>
      <c r="C13335" t="s">
        <v>19490</v>
      </c>
      <c r="D13335" t="s">
        <v>19619</v>
      </c>
      <c r="E13335" s="89">
        <v>4.9719315277467702E-2</v>
      </c>
      <c r="F13335" s="89">
        <v>705353</v>
      </c>
      <c r="G13335" s="89">
        <v>8</v>
      </c>
      <c r="H13335" t="s">
        <v>19629</v>
      </c>
      <c r="I13335" s="89"/>
    </row>
    <row r="13336" x14ac:dyDescent="0.3">
      <c r="A13336" t="s">
        <v>16176</v>
      </c>
      <c r="B13336" t="s">
        <v>19483</v>
      </c>
      <c r="C13336" t="s">
        <v>19490</v>
      </c>
      <c r="D13336" t="s">
        <v>19620</v>
      </c>
      <c r="E13336" s="89">
        <v>4.6944798730902917E-2</v>
      </c>
      <c r="F13336" s="89">
        <v>705353</v>
      </c>
      <c r="G13336" s="89">
        <v>8</v>
      </c>
      <c r="H13336" t="s">
        <v>19629</v>
      </c>
      <c r="I13336" s="89"/>
    </row>
    <row r="13337" x14ac:dyDescent="0.3">
      <c r="A13337" t="s">
        <v>16177</v>
      </c>
      <c r="B13337" t="s">
        <v>19483</v>
      </c>
      <c r="C13337" t="s">
        <v>19490</v>
      </c>
      <c r="D13337" t="s">
        <v>19621</v>
      </c>
      <c r="E13337" s="89">
        <v>3.9629234307035757E-2</v>
      </c>
      <c r="F13337" s="89">
        <v>705353</v>
      </c>
      <c r="G13337" s="89">
        <v>8</v>
      </c>
      <c r="H13337" t="s">
        <v>19629</v>
      </c>
      <c r="I13337" s="89"/>
    </row>
    <row r="13338" x14ac:dyDescent="0.3">
      <c r="A13338" t="s">
        <v>16178</v>
      </c>
      <c r="B13338" t="s">
        <v>19483</v>
      </c>
      <c r="C13338" t="s">
        <v>19490</v>
      </c>
      <c r="D13338" t="s">
        <v>19622</v>
      </c>
      <c r="E13338" s="89">
        <v>4.5046779178393392E-2</v>
      </c>
      <c r="F13338" s="89">
        <v>705353</v>
      </c>
      <c r="G13338" s="89">
        <v>8</v>
      </c>
      <c r="H13338" t="s">
        <v>19629</v>
      </c>
      <c r="I13338" s="89"/>
    </row>
    <row r="13339" x14ac:dyDescent="0.3">
      <c r="A13339" t="s">
        <v>16179</v>
      </c>
      <c r="B13339" t="s">
        <v>19483</v>
      </c>
      <c r="C13339" t="s">
        <v>19490</v>
      </c>
      <c r="D13339" t="s">
        <v>19623</v>
      </c>
      <c r="E13339" s="89">
        <v>0.18435354944046431</v>
      </c>
      <c r="F13339" s="89">
        <v>705353</v>
      </c>
      <c r="G13339" s="89">
        <v>8</v>
      </c>
      <c r="H13339" t="s">
        <v>19629</v>
      </c>
      <c r="I13339" s="89"/>
    </row>
    <row r="13340" x14ac:dyDescent="0.3">
      <c r="A13340" t="s">
        <v>16180</v>
      </c>
      <c r="B13340" t="s">
        <v>19483</v>
      </c>
      <c r="C13340" t="s">
        <v>19490</v>
      </c>
      <c r="D13340" t="s">
        <v>19624</v>
      </c>
      <c r="E13340" s="89">
        <v>0.37614835061177532</v>
      </c>
      <c r="F13340" s="89">
        <v>705353</v>
      </c>
      <c r="G13340" s="89">
        <v>8</v>
      </c>
      <c r="H13340" t="s">
        <v>19629</v>
      </c>
      <c r="I13340" s="89"/>
    </row>
    <row r="13341" x14ac:dyDescent="0.3">
      <c r="A13341" t="s">
        <v>16181</v>
      </c>
      <c r="B13341" t="s">
        <v>19476</v>
      </c>
      <c r="C13341" t="s">
        <v>19491</v>
      </c>
      <c r="D13341" t="s">
        <v>19630</v>
      </c>
      <c r="E13341" s="89">
        <v>111273</v>
      </c>
      <c r="F13341" s="89">
        <v>705353</v>
      </c>
      <c r="G13341" s="89">
        <v>8</v>
      </c>
      <c r="H13341" t="s">
        <v>19630</v>
      </c>
      <c r="I13341" s="89"/>
    </row>
    <row r="13342" x14ac:dyDescent="0.3">
      <c r="A13342" t="s">
        <v>16182</v>
      </c>
      <c r="B13342" t="s">
        <v>19477</v>
      </c>
      <c r="C13342" t="s">
        <v>19491</v>
      </c>
      <c r="D13342" t="s">
        <v>19630</v>
      </c>
      <c r="E13342" s="89">
        <v>3278290356.4851069</v>
      </c>
      <c r="F13342" s="89">
        <v>705353</v>
      </c>
      <c r="G13342" s="89">
        <v>8</v>
      </c>
      <c r="H13342" t="s">
        <v>19630</v>
      </c>
      <c r="I13342" s="89"/>
    </row>
    <row r="13343" x14ac:dyDescent="0.3">
      <c r="A13343" t="s">
        <v>16183</v>
      </c>
      <c r="B13343" t="s">
        <v>19478</v>
      </c>
      <c r="C13343" t="s">
        <v>19491</v>
      </c>
      <c r="D13343" t="s">
        <v>19630</v>
      </c>
      <c r="E13343" s="89">
        <v>0.1577550531436033</v>
      </c>
      <c r="F13343" s="89">
        <v>705353</v>
      </c>
      <c r="G13343" s="89">
        <v>8</v>
      </c>
      <c r="H13343" t="s">
        <v>19630</v>
      </c>
      <c r="I13343" s="89"/>
    </row>
    <row r="13344" x14ac:dyDescent="0.3">
      <c r="A13344" t="s">
        <v>16184</v>
      </c>
      <c r="B13344" t="s">
        <v>19479</v>
      </c>
      <c r="C13344" t="s">
        <v>19491</v>
      </c>
      <c r="D13344" t="s">
        <v>19630</v>
      </c>
      <c r="E13344" s="89">
        <v>4647.7300819378488</v>
      </c>
      <c r="F13344" s="89">
        <v>705353</v>
      </c>
      <c r="G13344" s="89">
        <v>8</v>
      </c>
      <c r="H13344" t="s">
        <v>19630</v>
      </c>
      <c r="I13344" s="89"/>
    </row>
    <row r="13345" x14ac:dyDescent="0.3">
      <c r="A13345" t="s">
        <v>16082</v>
      </c>
      <c r="B13345" t="s">
        <v>19480</v>
      </c>
      <c r="C13345" t="s">
        <v>19565</v>
      </c>
      <c r="D13345" t="s">
        <v>19623</v>
      </c>
      <c r="E13345" s="89">
        <v>0</v>
      </c>
      <c r="F13345" s="89">
        <v>705353</v>
      </c>
      <c r="G13345" s="89">
        <v>8</v>
      </c>
      <c r="H13345" t="s">
        <v>19630</v>
      </c>
      <c r="I13345" s="89"/>
    </row>
    <row r="13346" x14ac:dyDescent="0.3">
      <c r="A13346" t="s">
        <v>16083</v>
      </c>
      <c r="B13346" t="s">
        <v>19481</v>
      </c>
      <c r="C13346" t="s">
        <v>19565</v>
      </c>
      <c r="D13346" t="s">
        <v>19623</v>
      </c>
      <c r="E13346" s="89">
        <v>0</v>
      </c>
      <c r="F13346" s="89">
        <v>705353</v>
      </c>
      <c r="G13346" s="89">
        <v>8</v>
      </c>
      <c r="H13346" t="s">
        <v>19630</v>
      </c>
      <c r="I13346" s="89"/>
    </row>
    <row r="13347" x14ac:dyDescent="0.3">
      <c r="A13347" t="s">
        <v>16084</v>
      </c>
      <c r="B13347" t="s">
        <v>19482</v>
      </c>
      <c r="C13347" t="s">
        <v>19565</v>
      </c>
      <c r="D13347" t="s">
        <v>19623</v>
      </c>
      <c r="E13347" s="89">
        <v>0</v>
      </c>
      <c r="F13347" s="89">
        <v>705353</v>
      </c>
      <c r="G13347" s="89">
        <v>8</v>
      </c>
      <c r="H13347" t="s">
        <v>19630</v>
      </c>
      <c r="I13347" s="89"/>
    </row>
    <row r="13348" x14ac:dyDescent="0.3">
      <c r="A13348" t="s">
        <v>16085</v>
      </c>
      <c r="B13348" t="s">
        <v>19480</v>
      </c>
      <c r="C13348" t="s">
        <v>19565</v>
      </c>
      <c r="D13348" t="s">
        <v>19624</v>
      </c>
      <c r="E13348" s="89">
        <v>0</v>
      </c>
      <c r="F13348" s="89">
        <v>705353</v>
      </c>
      <c r="G13348" s="89">
        <v>8</v>
      </c>
      <c r="H13348" t="s">
        <v>19630</v>
      </c>
      <c r="I13348" s="89"/>
    </row>
    <row r="13349" x14ac:dyDescent="0.3">
      <c r="A13349" t="s">
        <v>16086</v>
      </c>
      <c r="B13349" t="s">
        <v>19481</v>
      </c>
      <c r="C13349" t="s">
        <v>19565</v>
      </c>
      <c r="D13349" t="s">
        <v>19624</v>
      </c>
      <c r="E13349" s="89">
        <v>0</v>
      </c>
      <c r="F13349" s="89">
        <v>705353</v>
      </c>
      <c r="G13349" s="89">
        <v>8</v>
      </c>
      <c r="H13349" t="s">
        <v>19630</v>
      </c>
      <c r="I13349" s="89"/>
    </row>
    <row r="13350" x14ac:dyDescent="0.3">
      <c r="A13350" t="s">
        <v>16087</v>
      </c>
      <c r="B13350" t="s">
        <v>19482</v>
      </c>
      <c r="C13350" t="s">
        <v>19565</v>
      </c>
      <c r="D13350" t="s">
        <v>19624</v>
      </c>
      <c r="E13350" s="89">
        <v>0</v>
      </c>
      <c r="F13350" s="89">
        <v>705353</v>
      </c>
      <c r="G13350" s="89">
        <v>8</v>
      </c>
      <c r="H13350" t="s">
        <v>19630</v>
      </c>
      <c r="I13350" s="89"/>
    </row>
    <row r="13351" x14ac:dyDescent="0.3">
      <c r="A13351" t="s">
        <v>16088</v>
      </c>
      <c r="B13351" t="s">
        <v>19480</v>
      </c>
      <c r="C13351" t="s">
        <v>19566</v>
      </c>
      <c r="D13351" t="s">
        <v>19623</v>
      </c>
      <c r="E13351" s="89">
        <v>0</v>
      </c>
      <c r="F13351" s="89">
        <v>705353</v>
      </c>
      <c r="G13351" s="89">
        <v>8</v>
      </c>
      <c r="H13351" t="s">
        <v>19630</v>
      </c>
      <c r="I13351" s="89"/>
    </row>
    <row r="13352" x14ac:dyDescent="0.3">
      <c r="A13352" t="s">
        <v>16089</v>
      </c>
      <c r="B13352" t="s">
        <v>19481</v>
      </c>
      <c r="C13352" t="s">
        <v>19566</v>
      </c>
      <c r="D13352" t="s">
        <v>19623</v>
      </c>
      <c r="E13352" s="89">
        <v>0</v>
      </c>
      <c r="F13352" s="89">
        <v>705353</v>
      </c>
      <c r="G13352" s="89">
        <v>8</v>
      </c>
      <c r="H13352" t="s">
        <v>19630</v>
      </c>
      <c r="I13352" s="89"/>
    </row>
    <row r="13353" x14ac:dyDescent="0.3">
      <c r="A13353" t="s">
        <v>16090</v>
      </c>
      <c r="B13353" t="s">
        <v>19482</v>
      </c>
      <c r="C13353" t="s">
        <v>19566</v>
      </c>
      <c r="D13353" t="s">
        <v>19623</v>
      </c>
      <c r="E13353" s="89">
        <v>0</v>
      </c>
      <c r="F13353" s="89">
        <v>705353</v>
      </c>
      <c r="G13353" s="89">
        <v>8</v>
      </c>
      <c r="H13353" t="s">
        <v>19630</v>
      </c>
      <c r="I13353" s="89"/>
    </row>
    <row r="13354" x14ac:dyDescent="0.3">
      <c r="A13354" t="s">
        <v>16091</v>
      </c>
      <c r="B13354" t="s">
        <v>19480</v>
      </c>
      <c r="C13354" t="s">
        <v>19566</v>
      </c>
      <c r="D13354" t="s">
        <v>19624</v>
      </c>
      <c r="E13354" s="89">
        <v>0</v>
      </c>
      <c r="F13354" s="89">
        <v>705353</v>
      </c>
      <c r="G13354" s="89">
        <v>8</v>
      </c>
      <c r="H13354" t="s">
        <v>19630</v>
      </c>
      <c r="I13354" s="89"/>
    </row>
    <row r="13355" x14ac:dyDescent="0.3">
      <c r="A13355" t="s">
        <v>16092</v>
      </c>
      <c r="B13355" t="s">
        <v>19481</v>
      </c>
      <c r="C13355" t="s">
        <v>19566</v>
      </c>
      <c r="D13355" t="s">
        <v>19624</v>
      </c>
      <c r="E13355" s="89">
        <v>0</v>
      </c>
      <c r="F13355" s="89">
        <v>705353</v>
      </c>
      <c r="G13355" s="89">
        <v>8</v>
      </c>
      <c r="H13355" t="s">
        <v>19630</v>
      </c>
      <c r="I13355" s="89"/>
    </row>
    <row r="13356" x14ac:dyDescent="0.3">
      <c r="A13356" t="s">
        <v>16093</v>
      </c>
      <c r="B13356" t="s">
        <v>19482</v>
      </c>
      <c r="C13356" t="s">
        <v>19566</v>
      </c>
      <c r="D13356" t="s">
        <v>19624</v>
      </c>
      <c r="E13356" s="89">
        <v>0</v>
      </c>
      <c r="F13356" s="89">
        <v>705353</v>
      </c>
      <c r="G13356" s="89">
        <v>8</v>
      </c>
      <c r="H13356" t="s">
        <v>19630</v>
      </c>
      <c r="I13356" s="89"/>
    </row>
    <row r="13357" x14ac:dyDescent="0.3">
      <c r="A13357" t="s">
        <v>16094</v>
      </c>
      <c r="B13357" t="s">
        <v>19480</v>
      </c>
      <c r="C13357" t="s">
        <v>19567</v>
      </c>
      <c r="D13357" t="s">
        <v>19623</v>
      </c>
      <c r="E13357" s="89">
        <v>0</v>
      </c>
      <c r="F13357" s="89">
        <v>705353</v>
      </c>
      <c r="G13357" s="89">
        <v>8</v>
      </c>
      <c r="H13357" t="s">
        <v>19630</v>
      </c>
      <c r="I13357" s="89"/>
    </row>
    <row r="13358" x14ac:dyDescent="0.3">
      <c r="A13358" t="s">
        <v>16095</v>
      </c>
      <c r="B13358" t="s">
        <v>19481</v>
      </c>
      <c r="C13358" t="s">
        <v>19567</v>
      </c>
      <c r="D13358" t="s">
        <v>19623</v>
      </c>
      <c r="E13358" s="89">
        <v>0</v>
      </c>
      <c r="F13358" s="89">
        <v>705353</v>
      </c>
      <c r="G13358" s="89">
        <v>8</v>
      </c>
      <c r="H13358" t="s">
        <v>19630</v>
      </c>
      <c r="I13358" s="89"/>
    </row>
    <row r="13359" x14ac:dyDescent="0.3">
      <c r="A13359" t="s">
        <v>16096</v>
      </c>
      <c r="B13359" t="s">
        <v>19482</v>
      </c>
      <c r="C13359" t="s">
        <v>19567</v>
      </c>
      <c r="D13359" t="s">
        <v>19623</v>
      </c>
      <c r="E13359" s="89">
        <v>0</v>
      </c>
      <c r="F13359" s="89">
        <v>705353</v>
      </c>
      <c r="G13359" s="89">
        <v>8</v>
      </c>
      <c r="H13359" t="s">
        <v>19630</v>
      </c>
      <c r="I13359" s="89"/>
    </row>
    <row r="13360" x14ac:dyDescent="0.3">
      <c r="A13360" t="s">
        <v>16097</v>
      </c>
      <c r="B13360" t="s">
        <v>19480</v>
      </c>
      <c r="C13360" t="s">
        <v>19567</v>
      </c>
      <c r="D13360" t="s">
        <v>19624</v>
      </c>
      <c r="E13360" s="89">
        <v>0</v>
      </c>
      <c r="F13360" s="89">
        <v>705353</v>
      </c>
      <c r="G13360" s="89">
        <v>8</v>
      </c>
      <c r="H13360" t="s">
        <v>19630</v>
      </c>
      <c r="I13360" s="89"/>
    </row>
    <row r="13361" x14ac:dyDescent="0.3">
      <c r="A13361" t="s">
        <v>16098</v>
      </c>
      <c r="B13361" t="s">
        <v>19481</v>
      </c>
      <c r="C13361" t="s">
        <v>19567</v>
      </c>
      <c r="D13361" t="s">
        <v>19624</v>
      </c>
      <c r="E13361" s="89">
        <v>0</v>
      </c>
      <c r="F13361" s="89">
        <v>705353</v>
      </c>
      <c r="G13361" s="89">
        <v>8</v>
      </c>
      <c r="H13361" t="s">
        <v>19630</v>
      </c>
      <c r="I13361" s="89"/>
    </row>
    <row r="13362" x14ac:dyDescent="0.3">
      <c r="A13362" t="s">
        <v>16099</v>
      </c>
      <c r="B13362" t="s">
        <v>19482</v>
      </c>
      <c r="C13362" t="s">
        <v>19567</v>
      </c>
      <c r="D13362" t="s">
        <v>19624</v>
      </c>
      <c r="E13362" s="89">
        <v>0</v>
      </c>
      <c r="F13362" s="89">
        <v>705353</v>
      </c>
      <c r="G13362" s="89">
        <v>8</v>
      </c>
      <c r="H13362" t="s">
        <v>19630</v>
      </c>
      <c r="I13362" s="89"/>
    </row>
    <row r="13363" x14ac:dyDescent="0.3">
      <c r="A13363" t="s">
        <v>16100</v>
      </c>
      <c r="B13363" t="s">
        <v>19480</v>
      </c>
      <c r="C13363" t="s">
        <v>19568</v>
      </c>
      <c r="D13363" t="s">
        <v>19623</v>
      </c>
      <c r="E13363" s="89">
        <v>0</v>
      </c>
      <c r="F13363" s="89">
        <v>705353</v>
      </c>
      <c r="G13363" s="89">
        <v>8</v>
      </c>
      <c r="H13363" t="s">
        <v>19630</v>
      </c>
      <c r="I13363" s="89"/>
    </row>
    <row r="13364" x14ac:dyDescent="0.3">
      <c r="A13364" t="s">
        <v>16101</v>
      </c>
      <c r="B13364" t="s">
        <v>19481</v>
      </c>
      <c r="C13364" t="s">
        <v>19568</v>
      </c>
      <c r="D13364" t="s">
        <v>19623</v>
      </c>
      <c r="E13364" s="89">
        <v>0</v>
      </c>
      <c r="F13364" s="89">
        <v>705353</v>
      </c>
      <c r="G13364" s="89">
        <v>8</v>
      </c>
      <c r="H13364" t="s">
        <v>19630</v>
      </c>
      <c r="I13364" s="89"/>
    </row>
    <row r="13365" x14ac:dyDescent="0.3">
      <c r="A13365" t="s">
        <v>16102</v>
      </c>
      <c r="B13365" t="s">
        <v>19482</v>
      </c>
      <c r="C13365" t="s">
        <v>19568</v>
      </c>
      <c r="D13365" t="s">
        <v>19623</v>
      </c>
      <c r="E13365" s="89">
        <v>0</v>
      </c>
      <c r="F13365" s="89">
        <v>705353</v>
      </c>
      <c r="G13365" s="89">
        <v>8</v>
      </c>
      <c r="H13365" t="s">
        <v>19630</v>
      </c>
      <c r="I13365" s="89"/>
    </row>
    <row r="13366" x14ac:dyDescent="0.3">
      <c r="A13366" t="s">
        <v>16103</v>
      </c>
      <c r="B13366" t="s">
        <v>19480</v>
      </c>
      <c r="C13366" t="s">
        <v>19568</v>
      </c>
      <c r="D13366" t="s">
        <v>19624</v>
      </c>
      <c r="E13366" s="89">
        <v>0</v>
      </c>
      <c r="F13366" s="89">
        <v>705353</v>
      </c>
      <c r="G13366" s="89">
        <v>8</v>
      </c>
      <c r="H13366" t="s">
        <v>19630</v>
      </c>
      <c r="I13366" s="89"/>
    </row>
    <row r="13367" x14ac:dyDescent="0.3">
      <c r="A13367" t="s">
        <v>16104</v>
      </c>
      <c r="B13367" t="s">
        <v>19481</v>
      </c>
      <c r="C13367" t="s">
        <v>19568</v>
      </c>
      <c r="D13367" t="s">
        <v>19624</v>
      </c>
      <c r="E13367" s="89">
        <v>0</v>
      </c>
      <c r="F13367" s="89">
        <v>705353</v>
      </c>
      <c r="G13367" s="89">
        <v>8</v>
      </c>
      <c r="H13367" t="s">
        <v>19630</v>
      </c>
      <c r="I13367" s="89"/>
    </row>
    <row r="13368" x14ac:dyDescent="0.3">
      <c r="A13368" t="s">
        <v>16105</v>
      </c>
      <c r="B13368" t="s">
        <v>19482</v>
      </c>
      <c r="C13368" t="s">
        <v>19568</v>
      </c>
      <c r="D13368" t="s">
        <v>19624</v>
      </c>
      <c r="E13368" s="89">
        <v>0</v>
      </c>
      <c r="F13368" s="89">
        <v>705353</v>
      </c>
      <c r="G13368" s="89">
        <v>8</v>
      </c>
      <c r="H13368" t="s">
        <v>19630</v>
      </c>
      <c r="I13368" s="89"/>
    </row>
    <row r="13369" x14ac:dyDescent="0.3">
      <c r="A13369" t="s">
        <v>16106</v>
      </c>
      <c r="B13369" t="s">
        <v>19480</v>
      </c>
      <c r="C13369" t="s">
        <v>19569</v>
      </c>
      <c r="D13369" t="s">
        <v>19623</v>
      </c>
      <c r="E13369" s="89">
        <v>0</v>
      </c>
      <c r="F13369" s="89">
        <v>705353</v>
      </c>
      <c r="G13369" s="89">
        <v>8</v>
      </c>
      <c r="H13369" t="s">
        <v>19630</v>
      </c>
      <c r="I13369" s="89"/>
    </row>
    <row r="13370" x14ac:dyDescent="0.3">
      <c r="A13370" t="s">
        <v>16107</v>
      </c>
      <c r="B13370" t="s">
        <v>19481</v>
      </c>
      <c r="C13370" t="s">
        <v>19569</v>
      </c>
      <c r="D13370" t="s">
        <v>19623</v>
      </c>
      <c r="E13370" s="89">
        <v>0</v>
      </c>
      <c r="F13370" s="89">
        <v>705353</v>
      </c>
      <c r="G13370" s="89">
        <v>8</v>
      </c>
      <c r="H13370" t="s">
        <v>19630</v>
      </c>
      <c r="I13370" s="89"/>
    </row>
    <row r="13371" x14ac:dyDescent="0.3">
      <c r="A13371" t="s">
        <v>16108</v>
      </c>
      <c r="B13371" t="s">
        <v>19482</v>
      </c>
      <c r="C13371" t="s">
        <v>19569</v>
      </c>
      <c r="D13371" t="s">
        <v>19623</v>
      </c>
      <c r="E13371" s="89">
        <v>0</v>
      </c>
      <c r="F13371" s="89">
        <v>705353</v>
      </c>
      <c r="G13371" s="89">
        <v>8</v>
      </c>
      <c r="H13371" t="s">
        <v>19630</v>
      </c>
      <c r="I13371" s="89"/>
    </row>
    <row r="13372" x14ac:dyDescent="0.3">
      <c r="A13372" t="s">
        <v>16109</v>
      </c>
      <c r="B13372" t="s">
        <v>19480</v>
      </c>
      <c r="C13372" t="s">
        <v>19569</v>
      </c>
      <c r="D13372" t="s">
        <v>19624</v>
      </c>
      <c r="E13372" s="89">
        <v>0</v>
      </c>
      <c r="F13372" s="89">
        <v>705353</v>
      </c>
      <c r="G13372" s="89">
        <v>8</v>
      </c>
      <c r="H13372" t="s">
        <v>19630</v>
      </c>
      <c r="I13372" s="89"/>
    </row>
    <row r="13373" x14ac:dyDescent="0.3">
      <c r="A13373" t="s">
        <v>16110</v>
      </c>
      <c r="B13373" t="s">
        <v>19481</v>
      </c>
      <c r="C13373" t="s">
        <v>19569</v>
      </c>
      <c r="D13373" t="s">
        <v>19624</v>
      </c>
      <c r="E13373" s="89">
        <v>0</v>
      </c>
      <c r="F13373" s="89">
        <v>705353</v>
      </c>
      <c r="G13373" s="89">
        <v>8</v>
      </c>
      <c r="H13373" t="s">
        <v>19630</v>
      </c>
      <c r="I13373" s="89"/>
    </row>
    <row r="13374" x14ac:dyDescent="0.3">
      <c r="A13374" t="s">
        <v>16111</v>
      </c>
      <c r="B13374" t="s">
        <v>19482</v>
      </c>
      <c r="C13374" t="s">
        <v>19569</v>
      </c>
      <c r="D13374" t="s">
        <v>19624</v>
      </c>
      <c r="E13374" s="89">
        <v>0</v>
      </c>
      <c r="F13374" s="89">
        <v>705353</v>
      </c>
      <c r="G13374" s="89">
        <v>8</v>
      </c>
      <c r="H13374" t="s">
        <v>19630</v>
      </c>
      <c r="I13374" s="89"/>
    </row>
    <row r="13375" x14ac:dyDescent="0.3">
      <c r="A13375" t="s">
        <v>16112</v>
      </c>
      <c r="B13375" t="s">
        <v>19480</v>
      </c>
      <c r="C13375" t="s">
        <v>19570</v>
      </c>
      <c r="D13375" t="s">
        <v>19623</v>
      </c>
      <c r="E13375" s="89">
        <v>0</v>
      </c>
      <c r="F13375" s="89">
        <v>705353</v>
      </c>
      <c r="G13375" s="89">
        <v>8</v>
      </c>
      <c r="H13375" t="s">
        <v>19630</v>
      </c>
      <c r="I13375" s="89"/>
    </row>
    <row r="13376" x14ac:dyDescent="0.3">
      <c r="A13376" t="s">
        <v>16113</v>
      </c>
      <c r="B13376" t="s">
        <v>19481</v>
      </c>
      <c r="C13376" t="s">
        <v>19570</v>
      </c>
      <c r="D13376" t="s">
        <v>19623</v>
      </c>
      <c r="E13376" s="89">
        <v>0</v>
      </c>
      <c r="F13376" s="89">
        <v>705353</v>
      </c>
      <c r="G13376" s="89">
        <v>8</v>
      </c>
      <c r="H13376" t="s">
        <v>19630</v>
      </c>
      <c r="I13376" s="89"/>
    </row>
    <row r="13377" x14ac:dyDescent="0.3">
      <c r="A13377" t="s">
        <v>16114</v>
      </c>
      <c r="B13377" t="s">
        <v>19482</v>
      </c>
      <c r="C13377" t="s">
        <v>19570</v>
      </c>
      <c r="D13377" t="s">
        <v>19623</v>
      </c>
      <c r="E13377" s="89">
        <v>0</v>
      </c>
      <c r="F13377" s="89">
        <v>705353</v>
      </c>
      <c r="G13377" s="89">
        <v>8</v>
      </c>
      <c r="H13377" t="s">
        <v>19630</v>
      </c>
      <c r="I13377" s="89"/>
    </row>
    <row r="13378" x14ac:dyDescent="0.3">
      <c r="A13378" t="s">
        <v>16115</v>
      </c>
      <c r="B13378" t="s">
        <v>19480</v>
      </c>
      <c r="C13378" t="s">
        <v>19570</v>
      </c>
      <c r="D13378" t="s">
        <v>19624</v>
      </c>
      <c r="E13378" s="89">
        <v>0</v>
      </c>
      <c r="F13378" s="89">
        <v>705353</v>
      </c>
      <c r="G13378" s="89">
        <v>8</v>
      </c>
      <c r="H13378" t="s">
        <v>19630</v>
      </c>
      <c r="I13378" s="89"/>
    </row>
    <row r="13379" x14ac:dyDescent="0.3">
      <c r="A13379" t="s">
        <v>16116</v>
      </c>
      <c r="B13379" t="s">
        <v>19481</v>
      </c>
      <c r="C13379" t="s">
        <v>19570</v>
      </c>
      <c r="D13379" t="s">
        <v>19624</v>
      </c>
      <c r="E13379" s="89">
        <v>0</v>
      </c>
      <c r="F13379" s="89">
        <v>705353</v>
      </c>
      <c r="G13379" s="89">
        <v>8</v>
      </c>
      <c r="H13379" t="s">
        <v>19630</v>
      </c>
      <c r="I13379" s="89"/>
    </row>
    <row r="13380" x14ac:dyDescent="0.3">
      <c r="A13380" t="s">
        <v>16117</v>
      </c>
      <c r="B13380" t="s">
        <v>19482</v>
      </c>
      <c r="C13380" t="s">
        <v>19570</v>
      </c>
      <c r="D13380" t="s">
        <v>19624</v>
      </c>
      <c r="E13380" s="89">
        <v>0</v>
      </c>
      <c r="F13380" s="89">
        <v>705353</v>
      </c>
      <c r="G13380" s="89">
        <v>8</v>
      </c>
      <c r="H13380" t="s">
        <v>19630</v>
      </c>
      <c r="I13380" s="89"/>
    </row>
    <row r="13381" x14ac:dyDescent="0.3">
      <c r="A13381" t="s">
        <v>16118</v>
      </c>
      <c r="B13381" t="s">
        <v>19480</v>
      </c>
      <c r="C13381" t="s">
        <v>19571</v>
      </c>
      <c r="D13381" t="s">
        <v>19623</v>
      </c>
      <c r="E13381" s="89">
        <v>0</v>
      </c>
      <c r="F13381" s="89">
        <v>705353</v>
      </c>
      <c r="G13381" s="89">
        <v>8</v>
      </c>
      <c r="H13381" t="s">
        <v>19630</v>
      </c>
      <c r="I13381" s="89"/>
    </row>
    <row r="13382" x14ac:dyDescent="0.3">
      <c r="A13382" t="s">
        <v>16119</v>
      </c>
      <c r="B13382" t="s">
        <v>19481</v>
      </c>
      <c r="C13382" t="s">
        <v>19571</v>
      </c>
      <c r="D13382" t="s">
        <v>19623</v>
      </c>
      <c r="E13382" s="89">
        <v>0</v>
      </c>
      <c r="F13382" s="89">
        <v>705353</v>
      </c>
      <c r="G13382" s="89">
        <v>8</v>
      </c>
      <c r="H13382" t="s">
        <v>19630</v>
      </c>
      <c r="I13382" s="89"/>
    </row>
    <row r="13383" x14ac:dyDescent="0.3">
      <c r="A13383" t="s">
        <v>16120</v>
      </c>
      <c r="B13383" t="s">
        <v>19482</v>
      </c>
      <c r="C13383" t="s">
        <v>19571</v>
      </c>
      <c r="D13383" t="s">
        <v>19623</v>
      </c>
      <c r="E13383" s="89">
        <v>0</v>
      </c>
      <c r="F13383" s="89">
        <v>705353</v>
      </c>
      <c r="G13383" s="89">
        <v>8</v>
      </c>
      <c r="H13383" t="s">
        <v>19630</v>
      </c>
      <c r="I13383" s="89"/>
    </row>
    <row r="13384" x14ac:dyDescent="0.3">
      <c r="A13384" t="s">
        <v>16121</v>
      </c>
      <c r="B13384" t="s">
        <v>19480</v>
      </c>
      <c r="C13384" t="s">
        <v>19571</v>
      </c>
      <c r="D13384" t="s">
        <v>19624</v>
      </c>
      <c r="E13384" s="89">
        <v>0</v>
      </c>
      <c r="F13384" s="89">
        <v>705353</v>
      </c>
      <c r="G13384" s="89">
        <v>8</v>
      </c>
      <c r="H13384" t="s">
        <v>19630</v>
      </c>
      <c r="I13384" s="89"/>
    </row>
    <row r="13385" x14ac:dyDescent="0.3">
      <c r="A13385" t="s">
        <v>16122</v>
      </c>
      <c r="B13385" t="s">
        <v>19481</v>
      </c>
      <c r="C13385" t="s">
        <v>19571</v>
      </c>
      <c r="D13385" t="s">
        <v>19624</v>
      </c>
      <c r="E13385" s="89">
        <v>0</v>
      </c>
      <c r="F13385" s="89">
        <v>705353</v>
      </c>
      <c r="G13385" s="89">
        <v>8</v>
      </c>
      <c r="H13385" t="s">
        <v>19630</v>
      </c>
      <c r="I13385" s="89"/>
    </row>
    <row r="13386" x14ac:dyDescent="0.3">
      <c r="A13386" t="s">
        <v>16123</v>
      </c>
      <c r="B13386" t="s">
        <v>19482</v>
      </c>
      <c r="C13386" t="s">
        <v>19571</v>
      </c>
      <c r="D13386" t="s">
        <v>19624</v>
      </c>
      <c r="E13386" s="89">
        <v>0</v>
      </c>
      <c r="F13386" s="89">
        <v>705353</v>
      </c>
      <c r="G13386" s="89">
        <v>8</v>
      </c>
      <c r="H13386" t="s">
        <v>19630</v>
      </c>
      <c r="I13386" s="89"/>
    </row>
    <row r="13387" x14ac:dyDescent="0.3">
      <c r="A13387" t="s">
        <v>16124</v>
      </c>
      <c r="B13387" t="s">
        <v>19480</v>
      </c>
      <c r="C13387" t="s">
        <v>19572</v>
      </c>
      <c r="D13387" t="s">
        <v>19623</v>
      </c>
      <c r="E13387" s="89">
        <v>0</v>
      </c>
      <c r="F13387" s="89">
        <v>705353</v>
      </c>
      <c r="G13387" s="89">
        <v>8</v>
      </c>
      <c r="H13387" t="s">
        <v>19630</v>
      </c>
      <c r="I13387" s="89"/>
    </row>
    <row r="13388" x14ac:dyDescent="0.3">
      <c r="A13388" t="s">
        <v>16125</v>
      </c>
      <c r="B13388" t="s">
        <v>19481</v>
      </c>
      <c r="C13388" t="s">
        <v>19572</v>
      </c>
      <c r="D13388" t="s">
        <v>19623</v>
      </c>
      <c r="E13388" s="89">
        <v>0</v>
      </c>
      <c r="F13388" s="89">
        <v>705353</v>
      </c>
      <c r="G13388" s="89">
        <v>8</v>
      </c>
      <c r="H13388" t="s">
        <v>19630</v>
      </c>
      <c r="I13388" s="89"/>
    </row>
    <row r="13389" x14ac:dyDescent="0.3">
      <c r="A13389" t="s">
        <v>16126</v>
      </c>
      <c r="B13389" t="s">
        <v>19482</v>
      </c>
      <c r="C13389" t="s">
        <v>19572</v>
      </c>
      <c r="D13389" t="s">
        <v>19623</v>
      </c>
      <c r="E13389" s="89">
        <v>0</v>
      </c>
      <c r="F13389" s="89">
        <v>705353</v>
      </c>
      <c r="G13389" s="89">
        <v>8</v>
      </c>
      <c r="H13389" t="s">
        <v>19630</v>
      </c>
      <c r="I13389" s="89"/>
    </row>
    <row r="13390" x14ac:dyDescent="0.3">
      <c r="A13390" t="s">
        <v>16127</v>
      </c>
      <c r="B13390" t="s">
        <v>19480</v>
      </c>
      <c r="C13390" t="s">
        <v>19572</v>
      </c>
      <c r="D13390" t="s">
        <v>19624</v>
      </c>
      <c r="E13390" s="89">
        <v>0</v>
      </c>
      <c r="F13390" s="89">
        <v>705353</v>
      </c>
      <c r="G13390" s="89">
        <v>8</v>
      </c>
      <c r="H13390" t="s">
        <v>19630</v>
      </c>
      <c r="I13390" s="89"/>
    </row>
    <row r="13391" x14ac:dyDescent="0.3">
      <c r="A13391" t="s">
        <v>16128</v>
      </c>
      <c r="B13391" t="s">
        <v>19481</v>
      </c>
      <c r="C13391" t="s">
        <v>19572</v>
      </c>
      <c r="D13391" t="s">
        <v>19624</v>
      </c>
      <c r="E13391" s="89">
        <v>0</v>
      </c>
      <c r="F13391" s="89">
        <v>705353</v>
      </c>
      <c r="G13391" s="89">
        <v>8</v>
      </c>
      <c r="H13391" t="s">
        <v>19630</v>
      </c>
      <c r="I13391" s="89"/>
    </row>
    <row r="13392" x14ac:dyDescent="0.3">
      <c r="A13392" t="s">
        <v>16129</v>
      </c>
      <c r="B13392" t="s">
        <v>19482</v>
      </c>
      <c r="C13392" t="s">
        <v>19572</v>
      </c>
      <c r="D13392" t="s">
        <v>19624</v>
      </c>
      <c r="E13392" s="89">
        <v>0</v>
      </c>
      <c r="F13392" s="89">
        <v>705353</v>
      </c>
      <c r="G13392" s="89">
        <v>8</v>
      </c>
      <c r="H13392" t="s">
        <v>19630</v>
      </c>
      <c r="I13392" s="89"/>
    </row>
    <row r="13393" x14ac:dyDescent="0.3">
      <c r="A13393" t="s">
        <v>16130</v>
      </c>
      <c r="B13393" t="s">
        <v>19480</v>
      </c>
      <c r="C13393" t="s">
        <v>19573</v>
      </c>
      <c r="D13393" t="s">
        <v>19623</v>
      </c>
      <c r="E13393" s="89">
        <v>0</v>
      </c>
      <c r="F13393" s="89">
        <v>705353</v>
      </c>
      <c r="G13393" s="89">
        <v>8</v>
      </c>
      <c r="H13393" t="s">
        <v>19630</v>
      </c>
      <c r="I13393" s="89"/>
    </row>
    <row r="13394" x14ac:dyDescent="0.3">
      <c r="A13394" t="s">
        <v>16131</v>
      </c>
      <c r="B13394" t="s">
        <v>19481</v>
      </c>
      <c r="C13394" t="s">
        <v>19573</v>
      </c>
      <c r="D13394" t="s">
        <v>19623</v>
      </c>
      <c r="E13394" s="89">
        <v>0</v>
      </c>
      <c r="F13394" s="89">
        <v>705353</v>
      </c>
      <c r="G13394" s="89">
        <v>8</v>
      </c>
      <c r="H13394" t="s">
        <v>19630</v>
      </c>
      <c r="I13394" s="89"/>
    </row>
    <row r="13395" x14ac:dyDescent="0.3">
      <c r="A13395" t="s">
        <v>16132</v>
      </c>
      <c r="B13395" t="s">
        <v>19482</v>
      </c>
      <c r="C13395" t="s">
        <v>19573</v>
      </c>
      <c r="D13395" t="s">
        <v>19623</v>
      </c>
      <c r="E13395" s="89">
        <v>0</v>
      </c>
      <c r="F13395" s="89">
        <v>705353</v>
      </c>
      <c r="G13395" s="89">
        <v>8</v>
      </c>
      <c r="H13395" t="s">
        <v>19630</v>
      </c>
      <c r="I13395" s="89"/>
    </row>
    <row r="13396" x14ac:dyDescent="0.3">
      <c r="A13396" t="s">
        <v>16133</v>
      </c>
      <c r="B13396" t="s">
        <v>19480</v>
      </c>
      <c r="C13396" t="s">
        <v>19573</v>
      </c>
      <c r="D13396" t="s">
        <v>19624</v>
      </c>
      <c r="E13396" s="89">
        <v>0</v>
      </c>
      <c r="F13396" s="89">
        <v>705353</v>
      </c>
      <c r="G13396" s="89">
        <v>8</v>
      </c>
      <c r="H13396" t="s">
        <v>19630</v>
      </c>
      <c r="I13396" s="89"/>
    </row>
    <row r="13397" x14ac:dyDescent="0.3">
      <c r="A13397" t="s">
        <v>16134</v>
      </c>
      <c r="B13397" t="s">
        <v>19481</v>
      </c>
      <c r="C13397" t="s">
        <v>19573</v>
      </c>
      <c r="D13397" t="s">
        <v>19624</v>
      </c>
      <c r="E13397" s="89">
        <v>0</v>
      </c>
      <c r="F13397" s="89">
        <v>705353</v>
      </c>
      <c r="G13397" s="89">
        <v>8</v>
      </c>
      <c r="H13397" t="s">
        <v>19630</v>
      </c>
      <c r="I13397" s="89"/>
    </row>
    <row r="13398" x14ac:dyDescent="0.3">
      <c r="A13398" t="s">
        <v>16135</v>
      </c>
      <c r="B13398" t="s">
        <v>19482</v>
      </c>
      <c r="C13398" t="s">
        <v>19573</v>
      </c>
      <c r="D13398" t="s">
        <v>19624</v>
      </c>
      <c r="E13398" s="89">
        <v>0</v>
      </c>
      <c r="F13398" s="89">
        <v>705353</v>
      </c>
      <c r="G13398" s="89">
        <v>8</v>
      </c>
      <c r="H13398" t="s">
        <v>19630</v>
      </c>
      <c r="I13398" s="89"/>
    </row>
    <row r="13399" x14ac:dyDescent="0.3">
      <c r="A13399" t="s">
        <v>16185</v>
      </c>
      <c r="B13399" t="s">
        <v>19483</v>
      </c>
      <c r="C13399" t="s">
        <v>19491</v>
      </c>
      <c r="D13399" t="s">
        <v>19614</v>
      </c>
      <c r="E13399" s="89">
        <v>1.544450425425065E-2</v>
      </c>
      <c r="F13399" s="89">
        <v>705353</v>
      </c>
      <c r="G13399" s="89">
        <v>8</v>
      </c>
      <c r="H13399" t="s">
        <v>19629</v>
      </c>
      <c r="I13399" s="89"/>
    </row>
    <row r="13400" x14ac:dyDescent="0.3">
      <c r="A13400" t="s">
        <v>16186</v>
      </c>
      <c r="B13400" t="s">
        <v>19483</v>
      </c>
      <c r="C13400" t="s">
        <v>19491</v>
      </c>
      <c r="D13400" t="s">
        <v>19615</v>
      </c>
      <c r="E13400" s="89">
        <v>1.613892762655654E-2</v>
      </c>
      <c r="F13400" s="89">
        <v>705353</v>
      </c>
      <c r="G13400" s="89">
        <v>8</v>
      </c>
      <c r="H13400" t="s">
        <v>19629</v>
      </c>
      <c r="I13400" s="89"/>
    </row>
    <row r="13401" x14ac:dyDescent="0.3">
      <c r="A13401" t="s">
        <v>16187</v>
      </c>
      <c r="B13401" t="s">
        <v>19483</v>
      </c>
      <c r="C13401" t="s">
        <v>19491</v>
      </c>
      <c r="D13401" t="s">
        <v>19616</v>
      </c>
      <c r="E13401" s="89">
        <v>1.5454263667355811E-2</v>
      </c>
      <c r="F13401" s="89">
        <v>705353</v>
      </c>
      <c r="G13401" s="89">
        <v>8</v>
      </c>
      <c r="H13401" t="s">
        <v>19629</v>
      </c>
      <c r="I13401" s="89"/>
    </row>
    <row r="13402" x14ac:dyDescent="0.3">
      <c r="A13402" t="s">
        <v>16188</v>
      </c>
      <c r="B13402" t="s">
        <v>19483</v>
      </c>
      <c r="C13402" t="s">
        <v>19491</v>
      </c>
      <c r="D13402" t="s">
        <v>19617</v>
      </c>
      <c r="E13402" s="89">
        <v>1.5664242874384299E-2</v>
      </c>
      <c r="F13402" s="89">
        <v>705353</v>
      </c>
      <c r="G13402" s="89">
        <v>8</v>
      </c>
      <c r="H13402" t="s">
        <v>19629</v>
      </c>
      <c r="I13402" s="89"/>
    </row>
    <row r="13403" x14ac:dyDescent="0.3">
      <c r="A13403" t="s">
        <v>16189</v>
      </c>
      <c r="B13403" t="s">
        <v>19483</v>
      </c>
      <c r="C13403" t="s">
        <v>19491</v>
      </c>
      <c r="D13403" t="s">
        <v>19618</v>
      </c>
      <c r="E13403" s="89">
        <v>1.6067566376344329E-2</v>
      </c>
      <c r="F13403" s="89">
        <v>705353</v>
      </c>
      <c r="G13403" s="89">
        <v>8</v>
      </c>
      <c r="H13403" t="s">
        <v>19629</v>
      </c>
      <c r="I13403" s="89"/>
    </row>
    <row r="13404" x14ac:dyDescent="0.3">
      <c r="A13404" t="s">
        <v>16190</v>
      </c>
      <c r="B13404" t="s">
        <v>19483</v>
      </c>
      <c r="C13404" t="s">
        <v>19491</v>
      </c>
      <c r="D13404" t="s">
        <v>19619</v>
      </c>
      <c r="E13404" s="89">
        <v>1.6655326869496861E-2</v>
      </c>
      <c r="F13404" s="89">
        <v>705353</v>
      </c>
      <c r="G13404" s="89">
        <v>8</v>
      </c>
      <c r="H13404" t="s">
        <v>19629</v>
      </c>
      <c r="I13404" s="89"/>
    </row>
    <row r="13405" x14ac:dyDescent="0.3">
      <c r="A13405" t="s">
        <v>16191</v>
      </c>
      <c r="B13405" t="s">
        <v>19483</v>
      </c>
      <c r="C13405" t="s">
        <v>19491</v>
      </c>
      <c r="D13405" t="s">
        <v>19620</v>
      </c>
      <c r="E13405" s="89">
        <v>1.580529188131315E-2</v>
      </c>
      <c r="F13405" s="89">
        <v>705353</v>
      </c>
      <c r="G13405" s="89">
        <v>8</v>
      </c>
      <c r="H13405" t="s">
        <v>19629</v>
      </c>
      <c r="I13405" s="89"/>
    </row>
    <row r="13406" x14ac:dyDescent="0.3">
      <c r="A13406" t="s">
        <v>16192</v>
      </c>
      <c r="B13406" t="s">
        <v>19483</v>
      </c>
      <c r="C13406" t="s">
        <v>19491</v>
      </c>
      <c r="D13406" t="s">
        <v>19621</v>
      </c>
      <c r="E13406" s="89">
        <v>1.396197821667735E-2</v>
      </c>
      <c r="F13406" s="89">
        <v>705353</v>
      </c>
      <c r="G13406" s="89">
        <v>8</v>
      </c>
      <c r="H13406" t="s">
        <v>19629</v>
      </c>
      <c r="I13406" s="89"/>
    </row>
    <row r="13407" x14ac:dyDescent="0.3">
      <c r="A13407" t="s">
        <v>16193</v>
      </c>
      <c r="B13407" t="s">
        <v>19483</v>
      </c>
      <c r="C13407" t="s">
        <v>19491</v>
      </c>
      <c r="D13407" t="s">
        <v>19622</v>
      </c>
      <c r="E13407" s="89">
        <v>1.564189493308929E-2</v>
      </c>
      <c r="F13407" s="89">
        <v>705353</v>
      </c>
      <c r="G13407" s="89">
        <v>8</v>
      </c>
      <c r="H13407" t="s">
        <v>19629</v>
      </c>
      <c r="I13407" s="89"/>
    </row>
    <row r="13408" x14ac:dyDescent="0.3">
      <c r="A13408" t="s">
        <v>16194</v>
      </c>
      <c r="B13408" t="s">
        <v>19483</v>
      </c>
      <c r="C13408" t="s">
        <v>19491</v>
      </c>
      <c r="D13408" t="s">
        <v>19623</v>
      </c>
      <c r="E13408" s="89">
        <v>4.4476944703156683E-2</v>
      </c>
      <c r="F13408" s="89">
        <v>705353</v>
      </c>
      <c r="G13408" s="89">
        <v>8</v>
      </c>
      <c r="H13408" t="s">
        <v>19629</v>
      </c>
      <c r="I13408" s="89"/>
    </row>
    <row r="13409" x14ac:dyDescent="0.3">
      <c r="A13409" t="s">
        <v>16195</v>
      </c>
      <c r="B13409" t="s">
        <v>19483</v>
      </c>
      <c r="C13409" t="s">
        <v>19491</v>
      </c>
      <c r="D13409" t="s">
        <v>19624</v>
      </c>
      <c r="E13409" s="89">
        <v>0.11189225639632359</v>
      </c>
      <c r="F13409" s="89">
        <v>705353</v>
      </c>
      <c r="G13409" s="89">
        <v>8</v>
      </c>
      <c r="H13409" t="s">
        <v>19629</v>
      </c>
      <c r="I13409" s="89"/>
    </row>
    <row r="13410" x14ac:dyDescent="0.3">
      <c r="A13410" t="s">
        <v>17059</v>
      </c>
      <c r="B13410" t="s">
        <v>19476</v>
      </c>
      <c r="C13410" t="s">
        <v>19492</v>
      </c>
      <c r="D13410" t="s">
        <v>19630</v>
      </c>
      <c r="E13410" s="89">
        <v>22858</v>
      </c>
      <c r="F13410" s="89">
        <v>700273</v>
      </c>
      <c r="G13410" s="89">
        <v>9</v>
      </c>
      <c r="H13410" t="s">
        <v>19630</v>
      </c>
      <c r="I13410" s="89"/>
    </row>
    <row r="13411" x14ac:dyDescent="0.3">
      <c r="A13411" t="s">
        <v>17060</v>
      </c>
      <c r="B13411" t="s">
        <v>19477</v>
      </c>
      <c r="C13411" t="s">
        <v>19492</v>
      </c>
      <c r="D13411" t="s">
        <v>19630</v>
      </c>
      <c r="E13411" s="89">
        <v>726447355.84763587</v>
      </c>
      <c r="F13411" s="89">
        <v>700273</v>
      </c>
      <c r="G13411" s="89">
        <v>9</v>
      </c>
      <c r="H13411" t="s">
        <v>19630</v>
      </c>
      <c r="I13411" s="89"/>
    </row>
    <row r="13412" x14ac:dyDescent="0.3">
      <c r="A13412" t="s">
        <v>17061</v>
      </c>
      <c r="B13412" t="s">
        <v>19478</v>
      </c>
      <c r="C13412" t="s">
        <v>19492</v>
      </c>
      <c r="D13412" t="s">
        <v>19630</v>
      </c>
      <c r="E13412" s="89">
        <v>3.2641555507637733E-2</v>
      </c>
      <c r="F13412" s="89">
        <v>700273</v>
      </c>
      <c r="G13412" s="89">
        <v>9</v>
      </c>
      <c r="H13412" t="s">
        <v>19630</v>
      </c>
      <c r="I13412" s="89"/>
    </row>
    <row r="13413" x14ac:dyDescent="0.3">
      <c r="A13413" t="s">
        <v>17062</v>
      </c>
      <c r="B13413" t="s">
        <v>19479</v>
      </c>
      <c r="C13413" t="s">
        <v>19492</v>
      </c>
      <c r="D13413" t="s">
        <v>19630</v>
      </c>
      <c r="E13413" s="89">
        <v>1037.37735975489</v>
      </c>
      <c r="F13413" s="89">
        <v>700273</v>
      </c>
      <c r="G13413" s="89">
        <v>9</v>
      </c>
      <c r="H13413" t="s">
        <v>19630</v>
      </c>
      <c r="I13413" s="89"/>
    </row>
    <row r="13414" x14ac:dyDescent="0.3">
      <c r="A13414" t="s">
        <v>19874</v>
      </c>
      <c r="B13414" t="s">
        <v>19476</v>
      </c>
      <c r="C13414" t="s">
        <v>3680</v>
      </c>
      <c r="D13414" t="s">
        <v>19630</v>
      </c>
      <c r="E13414" s="89">
        <v>118634</v>
      </c>
      <c r="F13414" s="89">
        <v>700273</v>
      </c>
      <c r="G13414" s="89">
        <v>9</v>
      </c>
      <c r="H13414" t="s">
        <v>19630</v>
      </c>
      <c r="I13414" s="89"/>
    </row>
    <row r="13415" x14ac:dyDescent="0.3">
      <c r="A13415" t="s">
        <v>19875</v>
      </c>
      <c r="B13415" t="s">
        <v>19477</v>
      </c>
      <c r="C13415" t="s">
        <v>3680</v>
      </c>
      <c r="D13415" t="s">
        <v>19630</v>
      </c>
      <c r="E13415" s="89">
        <v>1030162348.15686</v>
      </c>
      <c r="F13415" s="89">
        <v>700273</v>
      </c>
      <c r="G13415" s="89">
        <v>9</v>
      </c>
      <c r="H13415" t="s">
        <v>19630</v>
      </c>
      <c r="I13415" s="89"/>
    </row>
    <row r="13416" x14ac:dyDescent="0.3">
      <c r="A13416" t="s">
        <v>19876</v>
      </c>
      <c r="B13416" t="s">
        <v>19478</v>
      </c>
      <c r="C13416" t="s">
        <v>3680</v>
      </c>
      <c r="D13416" t="s">
        <v>19630</v>
      </c>
      <c r="E13416" s="89">
        <v>0.16941107253885271</v>
      </c>
      <c r="F13416" s="89">
        <v>700273</v>
      </c>
      <c r="G13416" s="89">
        <v>9</v>
      </c>
      <c r="H13416" t="s">
        <v>19630</v>
      </c>
      <c r="I13416" s="89"/>
    </row>
    <row r="13417" x14ac:dyDescent="0.3">
      <c r="A13417" t="s">
        <v>19877</v>
      </c>
      <c r="B13417" t="s">
        <v>19479</v>
      </c>
      <c r="C13417" t="s">
        <v>3680</v>
      </c>
      <c r="D13417" t="s">
        <v>19630</v>
      </c>
      <c r="E13417" s="89">
        <v>1471.086773525268</v>
      </c>
      <c r="F13417" s="89">
        <v>700273</v>
      </c>
      <c r="G13417" s="89">
        <v>9</v>
      </c>
      <c r="H13417" t="s">
        <v>19630</v>
      </c>
      <c r="I13417" s="89"/>
    </row>
    <row r="13418" x14ac:dyDescent="0.3">
      <c r="A13418" t="s">
        <v>19878</v>
      </c>
      <c r="B13418" t="s">
        <v>19483</v>
      </c>
      <c r="C13418" t="s">
        <v>3680</v>
      </c>
      <c r="D13418" t="s">
        <v>19614</v>
      </c>
      <c r="E13418" s="89">
        <v>3.295306338965498E-3</v>
      </c>
      <c r="F13418" s="89">
        <v>700273</v>
      </c>
      <c r="G13418" s="89">
        <v>9</v>
      </c>
      <c r="H13418" t="s">
        <v>19629</v>
      </c>
      <c r="I13418" s="89"/>
    </row>
    <row r="13419" x14ac:dyDescent="0.3">
      <c r="A13419" t="s">
        <v>19879</v>
      </c>
      <c r="B13419" t="s">
        <v>19483</v>
      </c>
      <c r="C13419" t="s">
        <v>3680</v>
      </c>
      <c r="D13419" t="s">
        <v>19615</v>
      </c>
      <c r="E13419" s="89">
        <v>3.4513012209098789E-3</v>
      </c>
      <c r="F13419" s="89">
        <v>700273</v>
      </c>
      <c r="G13419" s="89">
        <v>9</v>
      </c>
      <c r="H13419" t="s">
        <v>19629</v>
      </c>
      <c r="I13419" s="89"/>
    </row>
    <row r="13420" x14ac:dyDescent="0.3">
      <c r="A13420" t="s">
        <v>19880</v>
      </c>
      <c r="B13420" t="s">
        <v>19483</v>
      </c>
      <c r="C13420" t="s">
        <v>3680</v>
      </c>
      <c r="D13420" t="s">
        <v>19616</v>
      </c>
      <c r="E13420" s="89">
        <v>3.2953670809693189E-3</v>
      </c>
      <c r="F13420" s="89">
        <v>700273</v>
      </c>
      <c r="G13420" s="89">
        <v>9</v>
      </c>
      <c r="H13420" t="s">
        <v>19629</v>
      </c>
      <c r="I13420" s="89"/>
    </row>
    <row r="13421" x14ac:dyDescent="0.3">
      <c r="A13421" t="s">
        <v>19881</v>
      </c>
      <c r="B13421" t="s">
        <v>19483</v>
      </c>
      <c r="C13421" t="s">
        <v>3680</v>
      </c>
      <c r="D13421" t="s">
        <v>19617</v>
      </c>
      <c r="E13421" s="89">
        <v>3.36030215643186E-3</v>
      </c>
      <c r="F13421" s="89">
        <v>700273</v>
      </c>
      <c r="G13421" s="89">
        <v>9</v>
      </c>
      <c r="H13421" t="s">
        <v>19629</v>
      </c>
      <c r="I13421" s="89"/>
    </row>
    <row r="13422" x14ac:dyDescent="0.3">
      <c r="A13422" t="s">
        <v>19882</v>
      </c>
      <c r="B13422" t="s">
        <v>19483</v>
      </c>
      <c r="C13422" t="s">
        <v>3680</v>
      </c>
      <c r="D13422" t="s">
        <v>19618</v>
      </c>
      <c r="E13422" s="89">
        <v>3.443667339116926E-3</v>
      </c>
      <c r="F13422" s="89">
        <v>700273</v>
      </c>
      <c r="G13422" s="89">
        <v>9</v>
      </c>
      <c r="H13422" t="s">
        <v>19629</v>
      </c>
      <c r="I13422" s="89"/>
    </row>
    <row r="13423" x14ac:dyDescent="0.3">
      <c r="A13423" t="s">
        <v>19883</v>
      </c>
      <c r="B13423" t="s">
        <v>19483</v>
      </c>
      <c r="C13423" t="s">
        <v>3680</v>
      </c>
      <c r="D13423" t="s">
        <v>19619</v>
      </c>
      <c r="E13423" s="89">
        <v>3.6242971764441712E-3</v>
      </c>
      <c r="F13423" s="89">
        <v>700273</v>
      </c>
      <c r="G13423" s="89">
        <v>9</v>
      </c>
      <c r="H13423" t="s">
        <v>19629</v>
      </c>
      <c r="I13423" s="89"/>
    </row>
    <row r="13424" x14ac:dyDescent="0.3">
      <c r="A13424" t="s">
        <v>19884</v>
      </c>
      <c r="B13424" t="s">
        <v>19483</v>
      </c>
      <c r="C13424" t="s">
        <v>3680</v>
      </c>
      <c r="D13424" t="s">
        <v>19620</v>
      </c>
      <c r="E13424" s="89">
        <v>3.402219458761986E-3</v>
      </c>
      <c r="F13424" s="89">
        <v>700273</v>
      </c>
      <c r="G13424" s="89">
        <v>9</v>
      </c>
      <c r="H13424" t="s">
        <v>19629</v>
      </c>
      <c r="I13424" s="89"/>
    </row>
    <row r="13425" x14ac:dyDescent="0.3">
      <c r="A13425" t="s">
        <v>19885</v>
      </c>
      <c r="B13425" t="s">
        <v>19483</v>
      </c>
      <c r="C13425" t="s">
        <v>3680</v>
      </c>
      <c r="D13425" t="s">
        <v>19621</v>
      </c>
      <c r="E13425" s="89">
        <v>3.0523808505585541E-3</v>
      </c>
      <c r="F13425" s="89">
        <v>700273</v>
      </c>
      <c r="G13425" s="89">
        <v>9</v>
      </c>
      <c r="H13425" t="s">
        <v>19629</v>
      </c>
      <c r="I13425" s="89"/>
    </row>
    <row r="13426" x14ac:dyDescent="0.3">
      <c r="A13426" t="s">
        <v>19886</v>
      </c>
      <c r="B13426" t="s">
        <v>19483</v>
      </c>
      <c r="C13426" t="s">
        <v>3680</v>
      </c>
      <c r="D13426" t="s">
        <v>19622</v>
      </c>
      <c r="E13426" s="89">
        <v>3.3721692869547598E-3</v>
      </c>
      <c r="F13426" s="89">
        <v>700273</v>
      </c>
      <c r="G13426" s="89">
        <v>9</v>
      </c>
      <c r="H13426" t="s">
        <v>19629</v>
      </c>
      <c r="I13426" s="89"/>
    </row>
    <row r="13427" x14ac:dyDescent="0.3">
      <c r="A13427" t="s">
        <v>19887</v>
      </c>
      <c r="B13427" t="s">
        <v>19483</v>
      </c>
      <c r="C13427" t="s">
        <v>3680</v>
      </c>
      <c r="D13427" t="s">
        <v>19623</v>
      </c>
      <c r="E13427" s="89">
        <v>1.378096504745922E-2</v>
      </c>
      <c r="F13427" s="89">
        <v>700273</v>
      </c>
      <c r="G13427" s="89">
        <v>9</v>
      </c>
      <c r="H13427" t="s">
        <v>19629</v>
      </c>
      <c r="I13427" s="89"/>
    </row>
    <row r="13428" x14ac:dyDescent="0.3">
      <c r="A13428" t="s">
        <v>19888</v>
      </c>
      <c r="B13428" t="s">
        <v>19483</v>
      </c>
      <c r="C13428" t="s">
        <v>3680</v>
      </c>
      <c r="D13428" t="s">
        <v>19624</v>
      </c>
      <c r="E13428" s="89">
        <v>3.3389879535334628E-2</v>
      </c>
      <c r="F13428" s="89">
        <v>700273</v>
      </c>
      <c r="G13428" s="89">
        <v>9</v>
      </c>
      <c r="H13428" t="s">
        <v>19629</v>
      </c>
      <c r="I13428" s="89"/>
    </row>
    <row r="13429" x14ac:dyDescent="0.3">
      <c r="A13429" t="s">
        <v>17826</v>
      </c>
      <c r="B13429" t="s">
        <v>19476</v>
      </c>
      <c r="C13429" t="s">
        <v>19524</v>
      </c>
      <c r="D13429" t="s">
        <v>19630</v>
      </c>
      <c r="E13429" s="89">
        <v>170522</v>
      </c>
      <c r="F13429" s="89">
        <v>700273</v>
      </c>
      <c r="G13429" s="89">
        <v>9</v>
      </c>
      <c r="H13429" t="s">
        <v>19630</v>
      </c>
      <c r="I13429" s="89"/>
    </row>
    <row r="13430" x14ac:dyDescent="0.3">
      <c r="A13430" t="s">
        <v>17827</v>
      </c>
      <c r="B13430" t="s">
        <v>19477</v>
      </c>
      <c r="C13430" t="s">
        <v>19524</v>
      </c>
      <c r="D13430" t="s">
        <v>19630</v>
      </c>
      <c r="E13430" s="89">
        <v>7746107042.0650635</v>
      </c>
      <c r="F13430" s="89">
        <v>700273</v>
      </c>
      <c r="G13430" s="89">
        <v>9</v>
      </c>
      <c r="H13430" t="s">
        <v>19630</v>
      </c>
      <c r="I13430" s="89"/>
    </row>
    <row r="13431" x14ac:dyDescent="0.3">
      <c r="A13431" t="s">
        <v>17828</v>
      </c>
      <c r="B13431" t="s">
        <v>19478</v>
      </c>
      <c r="C13431" t="s">
        <v>19524</v>
      </c>
      <c r="D13431" t="s">
        <v>19630</v>
      </c>
      <c r="E13431" s="89">
        <v>0.24350788906612139</v>
      </c>
      <c r="F13431" s="89">
        <v>700273</v>
      </c>
      <c r="G13431" s="89">
        <v>9</v>
      </c>
      <c r="H13431" t="s">
        <v>19630</v>
      </c>
      <c r="I13431" s="89"/>
    </row>
    <row r="13432" x14ac:dyDescent="0.3">
      <c r="A13432" t="s">
        <v>17829</v>
      </c>
      <c r="B13432" t="s">
        <v>19479</v>
      </c>
      <c r="C13432" t="s">
        <v>19524</v>
      </c>
      <c r="D13432" t="s">
        <v>19630</v>
      </c>
      <c r="E13432" s="89">
        <v>11061.55319720318</v>
      </c>
      <c r="F13432" s="89">
        <v>700273</v>
      </c>
      <c r="G13432" s="89">
        <v>9</v>
      </c>
      <c r="H13432" t="s">
        <v>19630</v>
      </c>
      <c r="I13432" s="89"/>
    </row>
    <row r="13433" x14ac:dyDescent="0.3">
      <c r="A13433" t="s">
        <v>17890</v>
      </c>
      <c r="B13433" t="s">
        <v>19483</v>
      </c>
      <c r="C13433" t="s">
        <v>19524</v>
      </c>
      <c r="D13433" t="s">
        <v>19614</v>
      </c>
      <c r="E13433" s="89">
        <v>1.6996175638474682E-2</v>
      </c>
      <c r="F13433" s="89">
        <v>700273</v>
      </c>
      <c r="G13433" s="89">
        <v>9</v>
      </c>
      <c r="H13433" t="s">
        <v>19629</v>
      </c>
      <c r="I13433" s="89"/>
    </row>
    <row r="13434" x14ac:dyDescent="0.3">
      <c r="A13434" t="s">
        <v>17891</v>
      </c>
      <c r="B13434" t="s">
        <v>19483</v>
      </c>
      <c r="C13434" t="s">
        <v>19524</v>
      </c>
      <c r="D13434" t="s">
        <v>19615</v>
      </c>
      <c r="E13434" s="89">
        <v>1.7891973852692769E-2</v>
      </c>
      <c r="F13434" s="89">
        <v>700273</v>
      </c>
      <c r="G13434" s="89">
        <v>9</v>
      </c>
      <c r="H13434" t="s">
        <v>19629</v>
      </c>
      <c r="I13434" s="89"/>
    </row>
    <row r="13435" x14ac:dyDescent="0.3">
      <c r="A13435" t="s">
        <v>17892</v>
      </c>
      <c r="B13435" t="s">
        <v>19483</v>
      </c>
      <c r="C13435" t="s">
        <v>19524</v>
      </c>
      <c r="D13435" t="s">
        <v>19616</v>
      </c>
      <c r="E13435" s="89">
        <v>1.7001447663704681E-2</v>
      </c>
      <c r="F13435" s="89">
        <v>700273</v>
      </c>
      <c r="G13435" s="89">
        <v>9</v>
      </c>
      <c r="H13435" t="s">
        <v>19629</v>
      </c>
      <c r="I13435" s="89"/>
    </row>
    <row r="13436" x14ac:dyDescent="0.3">
      <c r="A13436" t="s">
        <v>17893</v>
      </c>
      <c r="B13436" t="s">
        <v>19483</v>
      </c>
      <c r="C13436" t="s">
        <v>19524</v>
      </c>
      <c r="D13436" t="s">
        <v>19617</v>
      </c>
      <c r="E13436" s="89">
        <v>1.733594216805125E-2</v>
      </c>
      <c r="F13436" s="89">
        <v>700273</v>
      </c>
      <c r="G13436" s="89">
        <v>9</v>
      </c>
      <c r="H13436" t="s">
        <v>19629</v>
      </c>
      <c r="I13436" s="89"/>
    </row>
    <row r="13437" x14ac:dyDescent="0.3">
      <c r="A13437" t="s">
        <v>17894</v>
      </c>
      <c r="B13437" t="s">
        <v>19483</v>
      </c>
      <c r="C13437" t="s">
        <v>19524</v>
      </c>
      <c r="D13437" t="s">
        <v>19618</v>
      </c>
      <c r="E13437" s="89">
        <v>1.7844086736251479E-2</v>
      </c>
      <c r="F13437" s="89">
        <v>700273</v>
      </c>
      <c r="G13437" s="89">
        <v>9</v>
      </c>
      <c r="H13437" t="s">
        <v>19629</v>
      </c>
      <c r="I13437" s="89"/>
    </row>
    <row r="13438" x14ac:dyDescent="0.3">
      <c r="A13438" t="s">
        <v>17895</v>
      </c>
      <c r="B13438" t="s">
        <v>19483</v>
      </c>
      <c r="C13438" t="s">
        <v>19524</v>
      </c>
      <c r="D13438" t="s">
        <v>19619</v>
      </c>
      <c r="E13438" s="89">
        <v>1.8768443174128839E-2</v>
      </c>
      <c r="F13438" s="89">
        <v>700273</v>
      </c>
      <c r="G13438" s="89">
        <v>9</v>
      </c>
      <c r="H13438" t="s">
        <v>19629</v>
      </c>
      <c r="I13438" s="89"/>
    </row>
    <row r="13439" x14ac:dyDescent="0.3">
      <c r="A13439" t="s">
        <v>17896</v>
      </c>
      <c r="B13439" t="s">
        <v>19483</v>
      </c>
      <c r="C13439" t="s">
        <v>19524</v>
      </c>
      <c r="D13439" t="s">
        <v>19620</v>
      </c>
      <c r="E13439" s="89">
        <v>1.7643603179646611E-2</v>
      </c>
      <c r="F13439" s="89">
        <v>700273</v>
      </c>
      <c r="G13439" s="89">
        <v>9</v>
      </c>
      <c r="H13439" t="s">
        <v>19629</v>
      </c>
      <c r="I13439" s="89"/>
    </row>
    <row r="13440" x14ac:dyDescent="0.3">
      <c r="A13440" t="s">
        <v>17897</v>
      </c>
      <c r="B13440" t="s">
        <v>19483</v>
      </c>
      <c r="C13440" t="s">
        <v>19524</v>
      </c>
      <c r="D13440" t="s">
        <v>19621</v>
      </c>
      <c r="E13440" s="89">
        <v>1.5871001884783281E-2</v>
      </c>
      <c r="F13440" s="89">
        <v>700273</v>
      </c>
      <c r="G13440" s="89">
        <v>9</v>
      </c>
      <c r="H13440" t="s">
        <v>19629</v>
      </c>
      <c r="I13440" s="89"/>
    </row>
    <row r="13441" x14ac:dyDescent="0.3">
      <c r="A13441" t="s">
        <v>17898</v>
      </c>
      <c r="B13441" t="s">
        <v>19483</v>
      </c>
      <c r="C13441" t="s">
        <v>19524</v>
      </c>
      <c r="D13441" t="s">
        <v>19622</v>
      </c>
      <c r="E13441" s="89">
        <v>1.736607099414313E-2</v>
      </c>
      <c r="F13441" s="89">
        <v>700273</v>
      </c>
      <c r="G13441" s="89">
        <v>9</v>
      </c>
      <c r="H13441" t="s">
        <v>19629</v>
      </c>
      <c r="I13441" s="89"/>
    </row>
    <row r="13442" x14ac:dyDescent="0.3">
      <c r="A13442" t="s">
        <v>17899</v>
      </c>
      <c r="B13442" t="s">
        <v>19483</v>
      </c>
      <c r="C13442" t="s">
        <v>19524</v>
      </c>
      <c r="D13442" t="s">
        <v>19623</v>
      </c>
      <c r="E13442" s="89">
        <v>7.3161538688121114E-2</v>
      </c>
      <c r="F13442" s="89">
        <v>700273</v>
      </c>
      <c r="G13442" s="89">
        <v>9</v>
      </c>
      <c r="H13442" t="s">
        <v>19629</v>
      </c>
      <c r="I13442" s="89"/>
    </row>
    <row r="13443" x14ac:dyDescent="0.3">
      <c r="A13443" t="s">
        <v>17900</v>
      </c>
      <c r="B13443" t="s">
        <v>19483</v>
      </c>
      <c r="C13443" t="s">
        <v>19524</v>
      </c>
      <c r="D13443" t="s">
        <v>19624</v>
      </c>
      <c r="E13443" s="89">
        <v>0.17532527075738019</v>
      </c>
      <c r="F13443" s="89">
        <v>700273</v>
      </c>
      <c r="G13443" s="89">
        <v>9</v>
      </c>
      <c r="H13443" t="s">
        <v>19629</v>
      </c>
      <c r="I13443" s="89"/>
    </row>
    <row r="13444" x14ac:dyDescent="0.3">
      <c r="A13444" t="s">
        <v>17901</v>
      </c>
      <c r="B13444" t="s">
        <v>19476</v>
      </c>
      <c r="C13444" t="s">
        <v>19525</v>
      </c>
      <c r="D13444" t="s">
        <v>19630</v>
      </c>
      <c r="E13444" s="89">
        <v>0</v>
      </c>
      <c r="F13444" s="89">
        <v>700273</v>
      </c>
      <c r="G13444" s="89">
        <v>9</v>
      </c>
      <c r="H13444" t="s">
        <v>19630</v>
      </c>
      <c r="I13444" s="89"/>
    </row>
    <row r="13445" x14ac:dyDescent="0.3">
      <c r="A13445" t="s">
        <v>17902</v>
      </c>
      <c r="B13445" t="s">
        <v>19477</v>
      </c>
      <c r="C13445" t="s">
        <v>19525</v>
      </c>
      <c r="D13445" t="s">
        <v>19630</v>
      </c>
      <c r="E13445" s="89">
        <v>0</v>
      </c>
      <c r="F13445" s="89">
        <v>700273</v>
      </c>
      <c r="G13445" s="89">
        <v>9</v>
      </c>
      <c r="H13445" t="s">
        <v>19630</v>
      </c>
      <c r="I13445" s="89"/>
    </row>
    <row r="13446" x14ac:dyDescent="0.3">
      <c r="A13446" t="s">
        <v>17903</v>
      </c>
      <c r="B13446" t="s">
        <v>19478</v>
      </c>
      <c r="C13446" t="s">
        <v>19525</v>
      </c>
      <c r="D13446" t="s">
        <v>19630</v>
      </c>
      <c r="E13446" s="89">
        <v>0</v>
      </c>
      <c r="F13446" s="89">
        <v>700273</v>
      </c>
      <c r="G13446" s="89">
        <v>9</v>
      </c>
      <c r="H13446" t="s">
        <v>19630</v>
      </c>
      <c r="I13446" s="89"/>
    </row>
    <row r="13447" x14ac:dyDescent="0.3">
      <c r="A13447" t="s">
        <v>17904</v>
      </c>
      <c r="B13447" t="s">
        <v>19479</v>
      </c>
      <c r="C13447" t="s">
        <v>19525</v>
      </c>
      <c r="D13447" t="s">
        <v>19630</v>
      </c>
      <c r="E13447" s="89">
        <v>0</v>
      </c>
      <c r="F13447" s="89">
        <v>700273</v>
      </c>
      <c r="G13447" s="89">
        <v>9</v>
      </c>
      <c r="H13447" t="s">
        <v>19630</v>
      </c>
      <c r="I13447" s="89"/>
    </row>
    <row r="13448" x14ac:dyDescent="0.3">
      <c r="A13448" t="s">
        <v>17965</v>
      </c>
      <c r="B13448" t="s">
        <v>19476</v>
      </c>
      <c r="C13448" t="s">
        <v>19526</v>
      </c>
      <c r="D13448" t="s">
        <v>19630</v>
      </c>
      <c r="E13448" s="89">
        <v>354905</v>
      </c>
      <c r="F13448" s="89">
        <v>700273</v>
      </c>
      <c r="G13448" s="89">
        <v>9</v>
      </c>
      <c r="H13448" t="s">
        <v>19630</v>
      </c>
      <c r="I13448" s="89"/>
    </row>
    <row r="13449" x14ac:dyDescent="0.3">
      <c r="A13449" t="s">
        <v>17966</v>
      </c>
      <c r="B13449" t="s">
        <v>19477</v>
      </c>
      <c r="C13449" t="s">
        <v>19526</v>
      </c>
      <c r="D13449" t="s">
        <v>19630</v>
      </c>
      <c r="E13449" s="89">
        <v>49050984642.498047</v>
      </c>
      <c r="F13449" s="89">
        <v>700273</v>
      </c>
      <c r="G13449" s="89">
        <v>9</v>
      </c>
      <c r="H13449" t="s">
        <v>19630</v>
      </c>
      <c r="I13449" s="89"/>
    </row>
    <row r="13450" x14ac:dyDescent="0.3">
      <c r="A13450" t="s">
        <v>17967</v>
      </c>
      <c r="B13450" t="s">
        <v>19478</v>
      </c>
      <c r="C13450" t="s">
        <v>19526</v>
      </c>
      <c r="D13450" t="s">
        <v>19630</v>
      </c>
      <c r="E13450" s="89">
        <v>0.50680948715715157</v>
      </c>
      <c r="F13450" s="89">
        <v>700273</v>
      </c>
      <c r="G13450" s="89">
        <v>9</v>
      </c>
      <c r="H13450" t="s">
        <v>19630</v>
      </c>
      <c r="I13450" s="89"/>
    </row>
    <row r="13451" x14ac:dyDescent="0.3">
      <c r="A13451" t="s">
        <v>17968</v>
      </c>
      <c r="B13451" t="s">
        <v>19479</v>
      </c>
      <c r="C13451" t="s">
        <v>19526</v>
      </c>
      <c r="D13451" t="s">
        <v>19630</v>
      </c>
      <c r="E13451" s="89">
        <v>70045.517451762455</v>
      </c>
      <c r="F13451" s="89">
        <v>700273</v>
      </c>
      <c r="G13451" s="89">
        <v>9</v>
      </c>
      <c r="H13451" t="s">
        <v>19630</v>
      </c>
      <c r="I13451" s="89"/>
    </row>
    <row r="13452" x14ac:dyDescent="0.3">
      <c r="A13452" t="s">
        <v>18029</v>
      </c>
      <c r="B13452" t="s">
        <v>19483</v>
      </c>
      <c r="C13452" t="s">
        <v>19526</v>
      </c>
      <c r="D13452" t="s">
        <v>19614</v>
      </c>
      <c r="E13452" s="89">
        <v>5.3205556869112741E-2</v>
      </c>
      <c r="F13452" s="89">
        <v>700273</v>
      </c>
      <c r="G13452" s="89">
        <v>9</v>
      </c>
      <c r="H13452" t="s">
        <v>19629</v>
      </c>
      <c r="I13452" s="89"/>
    </row>
    <row r="13453" x14ac:dyDescent="0.3">
      <c r="A13453" t="s">
        <v>18030</v>
      </c>
      <c r="B13453" t="s">
        <v>19483</v>
      </c>
      <c r="C13453" t="s">
        <v>19526</v>
      </c>
      <c r="D13453" t="s">
        <v>19615</v>
      </c>
      <c r="E13453" s="89">
        <v>5.6225638800491987E-2</v>
      </c>
      <c r="F13453" s="89">
        <v>700273</v>
      </c>
      <c r="G13453" s="89">
        <v>9</v>
      </c>
      <c r="H13453" t="s">
        <v>19629</v>
      </c>
      <c r="I13453" s="89"/>
    </row>
    <row r="13454" x14ac:dyDescent="0.3">
      <c r="A13454" t="s">
        <v>18031</v>
      </c>
      <c r="B13454" t="s">
        <v>19483</v>
      </c>
      <c r="C13454" t="s">
        <v>19526</v>
      </c>
      <c r="D13454" t="s">
        <v>19616</v>
      </c>
      <c r="E13454" s="89">
        <v>5.3244245268248648E-2</v>
      </c>
      <c r="F13454" s="89">
        <v>700273</v>
      </c>
      <c r="G13454" s="89">
        <v>9</v>
      </c>
      <c r="H13454" t="s">
        <v>19629</v>
      </c>
      <c r="I13454" s="89"/>
    </row>
    <row r="13455" x14ac:dyDescent="0.3">
      <c r="A13455" t="s">
        <v>18032</v>
      </c>
      <c r="B13455" t="s">
        <v>19483</v>
      </c>
      <c r="C13455" t="s">
        <v>19526</v>
      </c>
      <c r="D13455" t="s">
        <v>19617</v>
      </c>
      <c r="E13455" s="89">
        <v>5.6024333877222908E-2</v>
      </c>
      <c r="F13455" s="89">
        <v>700273</v>
      </c>
      <c r="G13455" s="89">
        <v>9</v>
      </c>
      <c r="H13455" t="s">
        <v>19629</v>
      </c>
      <c r="I13455" s="89"/>
    </row>
    <row r="13456" x14ac:dyDescent="0.3">
      <c r="A13456" t="s">
        <v>18033</v>
      </c>
      <c r="B13456" t="s">
        <v>19483</v>
      </c>
      <c r="C13456" t="s">
        <v>19526</v>
      </c>
      <c r="D13456" t="s">
        <v>19618</v>
      </c>
      <c r="E13456" s="89">
        <v>5.6037056523809969E-2</v>
      </c>
      <c r="F13456" s="89">
        <v>700273</v>
      </c>
      <c r="G13456" s="89">
        <v>9</v>
      </c>
      <c r="H13456" t="s">
        <v>19629</v>
      </c>
      <c r="I13456" s="89"/>
    </row>
    <row r="13457" x14ac:dyDescent="0.3">
      <c r="A13457" t="s">
        <v>18034</v>
      </c>
      <c r="B13457" t="s">
        <v>19483</v>
      </c>
      <c r="C13457" t="s">
        <v>19526</v>
      </c>
      <c r="D13457" t="s">
        <v>19619</v>
      </c>
      <c r="E13457" s="89">
        <v>5.8088430859928653E-2</v>
      </c>
      <c r="F13457" s="89">
        <v>700273</v>
      </c>
      <c r="G13457" s="89">
        <v>9</v>
      </c>
      <c r="H13457" t="s">
        <v>19629</v>
      </c>
      <c r="I13457" s="89"/>
    </row>
    <row r="13458" x14ac:dyDescent="0.3">
      <c r="A13458" t="s">
        <v>18035</v>
      </c>
      <c r="B13458" t="s">
        <v>19483</v>
      </c>
      <c r="C13458" t="s">
        <v>19526</v>
      </c>
      <c r="D13458" t="s">
        <v>19620</v>
      </c>
      <c r="E13458" s="89">
        <v>5.5127137856180487E-2</v>
      </c>
      <c r="F13458" s="89">
        <v>700273</v>
      </c>
      <c r="G13458" s="89">
        <v>9</v>
      </c>
      <c r="H13458" t="s">
        <v>19629</v>
      </c>
      <c r="I13458" s="89"/>
    </row>
    <row r="13459" x14ac:dyDescent="0.3">
      <c r="A13459" t="s">
        <v>18036</v>
      </c>
      <c r="B13459" t="s">
        <v>19483</v>
      </c>
      <c r="C13459" t="s">
        <v>19526</v>
      </c>
      <c r="D13459" t="s">
        <v>19621</v>
      </c>
      <c r="E13459" s="89">
        <v>5.0280359934620128E-2</v>
      </c>
      <c r="F13459" s="89">
        <v>700273</v>
      </c>
      <c r="G13459" s="89">
        <v>9</v>
      </c>
      <c r="H13459" t="s">
        <v>19629</v>
      </c>
      <c r="I13459" s="89"/>
    </row>
    <row r="13460" x14ac:dyDescent="0.3">
      <c r="A13460" t="s">
        <v>18037</v>
      </c>
      <c r="B13460" t="s">
        <v>19483</v>
      </c>
      <c r="C13460" t="s">
        <v>19526</v>
      </c>
      <c r="D13460" t="s">
        <v>19622</v>
      </c>
      <c r="E13460" s="89">
        <v>5.6154523783560638E-2</v>
      </c>
      <c r="F13460" s="89">
        <v>700273</v>
      </c>
      <c r="G13460" s="89">
        <v>9</v>
      </c>
      <c r="H13460" t="s">
        <v>19629</v>
      </c>
      <c r="I13460" s="89"/>
    </row>
    <row r="13461" x14ac:dyDescent="0.3">
      <c r="A13461" t="s">
        <v>18038</v>
      </c>
      <c r="B13461" t="s">
        <v>19483</v>
      </c>
      <c r="C13461" t="s">
        <v>19526</v>
      </c>
      <c r="D13461" t="s">
        <v>19623</v>
      </c>
      <c r="E13461" s="89">
        <v>0.22166277508099941</v>
      </c>
      <c r="F13461" s="89">
        <v>700273</v>
      </c>
      <c r="G13461" s="89">
        <v>9</v>
      </c>
      <c r="H13461" t="s">
        <v>19629</v>
      </c>
      <c r="I13461" s="89"/>
    </row>
    <row r="13462" x14ac:dyDescent="0.3">
      <c r="A13462" t="s">
        <v>18039</v>
      </c>
      <c r="B13462" t="s">
        <v>19483</v>
      </c>
      <c r="C13462" t="s">
        <v>19526</v>
      </c>
      <c r="D13462" t="s">
        <v>19624</v>
      </c>
      <c r="E13462" s="89">
        <v>0.53285956521983657</v>
      </c>
      <c r="F13462" s="89">
        <v>700273</v>
      </c>
      <c r="G13462" s="89">
        <v>9</v>
      </c>
      <c r="H13462" t="s">
        <v>19629</v>
      </c>
      <c r="I13462" s="89"/>
    </row>
    <row r="13463" x14ac:dyDescent="0.3">
      <c r="A13463" t="s">
        <v>17192</v>
      </c>
      <c r="B13463" t="s">
        <v>19476</v>
      </c>
      <c r="C13463" t="s">
        <v>19493</v>
      </c>
      <c r="D13463" t="s">
        <v>19630</v>
      </c>
      <c r="E13463" s="89">
        <v>2084</v>
      </c>
      <c r="F13463" s="89">
        <v>700273</v>
      </c>
      <c r="G13463" s="89">
        <v>9</v>
      </c>
      <c r="H13463" t="s">
        <v>19630</v>
      </c>
      <c r="I13463" s="89"/>
    </row>
    <row r="13464" x14ac:dyDescent="0.3">
      <c r="A13464" t="s">
        <v>17193</v>
      </c>
      <c r="B13464" t="s">
        <v>19477</v>
      </c>
      <c r="C13464" t="s">
        <v>19493</v>
      </c>
      <c r="D13464" t="s">
        <v>19630</v>
      </c>
      <c r="E13464" s="89">
        <v>86569342.230696082</v>
      </c>
      <c r="F13464" s="89">
        <v>700273</v>
      </c>
      <c r="G13464" s="89">
        <v>9</v>
      </c>
      <c r="H13464" t="s">
        <v>19630</v>
      </c>
      <c r="I13464" s="89"/>
    </row>
    <row r="13465" x14ac:dyDescent="0.3">
      <c r="A13465" t="s">
        <v>17194</v>
      </c>
      <c r="B13465" t="s">
        <v>19478</v>
      </c>
      <c r="C13465" t="s">
        <v>19493</v>
      </c>
      <c r="D13465" t="s">
        <v>19630</v>
      </c>
      <c r="E13465" s="89">
        <v>2.9759822240754681E-3</v>
      </c>
      <c r="F13465" s="89">
        <v>700273</v>
      </c>
      <c r="G13465" s="89">
        <v>9</v>
      </c>
      <c r="H13465" t="s">
        <v>19630</v>
      </c>
      <c r="I13465" s="89"/>
    </row>
    <row r="13466" x14ac:dyDescent="0.3">
      <c r="A13466" t="s">
        <v>17195</v>
      </c>
      <c r="B13466" t="s">
        <v>19479</v>
      </c>
      <c r="C13466" t="s">
        <v>19493</v>
      </c>
      <c r="D13466" t="s">
        <v>19630</v>
      </c>
      <c r="E13466" s="89">
        <v>123.62227621327121</v>
      </c>
      <c r="F13466" s="89">
        <v>700273</v>
      </c>
      <c r="G13466" s="89">
        <v>9</v>
      </c>
      <c r="H13466" t="s">
        <v>19630</v>
      </c>
      <c r="I13466" s="89"/>
    </row>
    <row r="13467" x14ac:dyDescent="0.3">
      <c r="A13467" t="s">
        <v>17196</v>
      </c>
      <c r="B13467" t="s">
        <v>19483</v>
      </c>
      <c r="C13467" t="s">
        <v>19493</v>
      </c>
      <c r="D13467" t="s">
        <v>19614</v>
      </c>
      <c r="E13467" s="89">
        <v>1.5291187420009971E-2</v>
      </c>
      <c r="F13467" s="89">
        <v>700273</v>
      </c>
      <c r="G13467" s="89">
        <v>9</v>
      </c>
      <c r="H13467" t="s">
        <v>19629</v>
      </c>
      <c r="I13467" s="89"/>
    </row>
    <row r="13468" x14ac:dyDescent="0.3">
      <c r="A13468" t="s">
        <v>17197</v>
      </c>
      <c r="B13468" t="s">
        <v>19483</v>
      </c>
      <c r="C13468" t="s">
        <v>19493</v>
      </c>
      <c r="D13468" t="s">
        <v>19615</v>
      </c>
      <c r="E13468" s="89">
        <v>1.5532495940753911E-2</v>
      </c>
      <c r="F13468" s="89">
        <v>700273</v>
      </c>
      <c r="G13468" s="89">
        <v>9</v>
      </c>
      <c r="H13468" t="s">
        <v>19629</v>
      </c>
      <c r="I13468" s="89"/>
    </row>
    <row r="13469" x14ac:dyDescent="0.3">
      <c r="A13469" t="s">
        <v>17198</v>
      </c>
      <c r="B13469" t="s">
        <v>19483</v>
      </c>
      <c r="C13469" t="s">
        <v>19493</v>
      </c>
      <c r="D13469" t="s">
        <v>19616</v>
      </c>
      <c r="E13469" s="89">
        <v>1.5291187420009971E-2</v>
      </c>
      <c r="F13469" s="89">
        <v>700273</v>
      </c>
      <c r="G13469" s="89">
        <v>9</v>
      </c>
      <c r="H13469" t="s">
        <v>19629</v>
      </c>
      <c r="I13469" s="89"/>
    </row>
    <row r="13470" x14ac:dyDescent="0.3">
      <c r="A13470" t="s">
        <v>17199</v>
      </c>
      <c r="B13470" t="s">
        <v>19483</v>
      </c>
      <c r="C13470" t="s">
        <v>19493</v>
      </c>
      <c r="D13470" t="s">
        <v>19617</v>
      </c>
      <c r="E13470" s="89">
        <v>1.5291187420009971E-2</v>
      </c>
      <c r="F13470" s="89">
        <v>700273</v>
      </c>
      <c r="G13470" s="89">
        <v>9</v>
      </c>
      <c r="H13470" t="s">
        <v>19629</v>
      </c>
      <c r="I13470" s="89"/>
    </row>
    <row r="13471" x14ac:dyDescent="0.3">
      <c r="A13471" t="s">
        <v>17200</v>
      </c>
      <c r="B13471" t="s">
        <v>19483</v>
      </c>
      <c r="C13471" t="s">
        <v>19493</v>
      </c>
      <c r="D13471" t="s">
        <v>19618</v>
      </c>
      <c r="E13471" s="89">
        <v>1.5210275442391169E-2</v>
      </c>
      <c r="F13471" s="89">
        <v>700273</v>
      </c>
      <c r="G13471" s="89">
        <v>9</v>
      </c>
      <c r="H13471" t="s">
        <v>19629</v>
      </c>
      <c r="I13471" s="89"/>
    </row>
    <row r="13472" x14ac:dyDescent="0.3">
      <c r="A13472" t="s">
        <v>17201</v>
      </c>
      <c r="B13472" t="s">
        <v>19483</v>
      </c>
      <c r="C13472" t="s">
        <v>19493</v>
      </c>
      <c r="D13472" t="s">
        <v>19619</v>
      </c>
      <c r="E13472" s="89">
        <v>1.529048378706978E-2</v>
      </c>
      <c r="F13472" s="89">
        <v>700273</v>
      </c>
      <c r="G13472" s="89">
        <v>9</v>
      </c>
      <c r="H13472" t="s">
        <v>19629</v>
      </c>
      <c r="I13472" s="89"/>
    </row>
    <row r="13473" x14ac:dyDescent="0.3">
      <c r="A13473" t="s">
        <v>17202</v>
      </c>
      <c r="B13473" t="s">
        <v>19483</v>
      </c>
      <c r="C13473" t="s">
        <v>19493</v>
      </c>
      <c r="D13473" t="s">
        <v>19620</v>
      </c>
      <c r="E13473" s="89">
        <v>1.489911398690986E-2</v>
      </c>
      <c r="F13473" s="89">
        <v>700273</v>
      </c>
      <c r="G13473" s="89">
        <v>9</v>
      </c>
      <c r="H13473" t="s">
        <v>19629</v>
      </c>
      <c r="I13473" s="89"/>
    </row>
    <row r="13474" x14ac:dyDescent="0.3">
      <c r="A13474" t="s">
        <v>17203</v>
      </c>
      <c r="B13474" t="s">
        <v>19483</v>
      </c>
      <c r="C13474" t="s">
        <v>19493</v>
      </c>
      <c r="D13474" t="s">
        <v>19621</v>
      </c>
      <c r="E13474" s="89">
        <v>1.4924609480970741E-2</v>
      </c>
      <c r="F13474" s="89">
        <v>700273</v>
      </c>
      <c r="G13474" s="89">
        <v>9</v>
      </c>
      <c r="H13474" t="s">
        <v>19629</v>
      </c>
      <c r="I13474" s="89"/>
    </row>
    <row r="13475" x14ac:dyDescent="0.3">
      <c r="A13475" t="s">
        <v>17204</v>
      </c>
      <c r="B13475" t="s">
        <v>19483</v>
      </c>
      <c r="C13475" t="s">
        <v>19493</v>
      </c>
      <c r="D13475" t="s">
        <v>19622</v>
      </c>
      <c r="E13475" s="89">
        <v>1.4973386575371129E-2</v>
      </c>
      <c r="F13475" s="89">
        <v>700273</v>
      </c>
      <c r="G13475" s="89">
        <v>9</v>
      </c>
      <c r="H13475" t="s">
        <v>19629</v>
      </c>
      <c r="I13475" s="89"/>
    </row>
    <row r="13476" x14ac:dyDescent="0.3">
      <c r="A13476" t="s">
        <v>17205</v>
      </c>
      <c r="B13476" t="s">
        <v>19483</v>
      </c>
      <c r="C13476" t="s">
        <v>19493</v>
      </c>
      <c r="D13476" t="s">
        <v>19623</v>
      </c>
      <c r="E13476" s="89">
        <v>8.3573232163152156E-2</v>
      </c>
      <c r="F13476" s="89">
        <v>700273</v>
      </c>
      <c r="G13476" s="89">
        <v>9</v>
      </c>
      <c r="H13476" t="s">
        <v>19629</v>
      </c>
      <c r="I13476" s="89"/>
    </row>
    <row r="13477" x14ac:dyDescent="0.3">
      <c r="A13477" t="s">
        <v>17206</v>
      </c>
      <c r="B13477" t="s">
        <v>19483</v>
      </c>
      <c r="C13477" t="s">
        <v>19493</v>
      </c>
      <c r="D13477" t="s">
        <v>19624</v>
      </c>
      <c r="E13477" s="89">
        <v>0.17051981656375251</v>
      </c>
      <c r="F13477" s="89">
        <v>700273</v>
      </c>
      <c r="G13477" s="89">
        <v>9</v>
      </c>
      <c r="H13477" t="s">
        <v>19629</v>
      </c>
      <c r="I13477" s="89"/>
    </row>
    <row r="13478" x14ac:dyDescent="0.3">
      <c r="A13478" t="s">
        <v>17207</v>
      </c>
      <c r="B13478" t="s">
        <v>19476</v>
      </c>
      <c r="C13478" t="s">
        <v>19494</v>
      </c>
      <c r="D13478" t="s">
        <v>19630</v>
      </c>
      <c r="E13478" s="89">
        <v>140865</v>
      </c>
      <c r="F13478" s="89">
        <v>700273</v>
      </c>
      <c r="G13478" s="89">
        <v>9</v>
      </c>
      <c r="H13478" t="s">
        <v>19630</v>
      </c>
      <c r="I13478" s="89"/>
    </row>
    <row r="13479" x14ac:dyDescent="0.3">
      <c r="A13479" t="s">
        <v>17208</v>
      </c>
      <c r="B13479" t="s">
        <v>19477</v>
      </c>
      <c r="C13479" t="s">
        <v>19494</v>
      </c>
      <c r="D13479" t="s">
        <v>19630</v>
      </c>
      <c r="E13479" s="89">
        <v>49718037307.019531</v>
      </c>
      <c r="F13479" s="89">
        <v>700273</v>
      </c>
      <c r="G13479" s="89">
        <v>9</v>
      </c>
      <c r="H13479" t="s">
        <v>19630</v>
      </c>
      <c r="I13479" s="89"/>
    </row>
    <row r="13480" x14ac:dyDescent="0.3">
      <c r="A13480" t="s">
        <v>17209</v>
      </c>
      <c r="B13480" t="s">
        <v>19478</v>
      </c>
      <c r="C13480" t="s">
        <v>19494</v>
      </c>
      <c r="D13480" t="s">
        <v>19630</v>
      </c>
      <c r="E13480" s="89">
        <v>0.20115726295316261</v>
      </c>
      <c r="F13480" s="89">
        <v>700273</v>
      </c>
      <c r="G13480" s="89">
        <v>9</v>
      </c>
      <c r="H13480" t="s">
        <v>19630</v>
      </c>
      <c r="I13480" s="89"/>
    </row>
    <row r="13481" x14ac:dyDescent="0.3">
      <c r="A13481" t="s">
        <v>17210</v>
      </c>
      <c r="B13481" t="s">
        <v>19479</v>
      </c>
      <c r="C13481" t="s">
        <v>19494</v>
      </c>
      <c r="D13481" t="s">
        <v>19630</v>
      </c>
      <c r="E13481" s="89">
        <v>70998.078330907418</v>
      </c>
      <c r="F13481" s="89">
        <v>700273</v>
      </c>
      <c r="G13481" s="89">
        <v>9</v>
      </c>
      <c r="H13481" t="s">
        <v>19630</v>
      </c>
      <c r="I13481" s="89"/>
    </row>
    <row r="13482" x14ac:dyDescent="0.3">
      <c r="A13482" t="s">
        <v>17211</v>
      </c>
      <c r="B13482" t="s">
        <v>19483</v>
      </c>
      <c r="C13482" t="s">
        <v>19494</v>
      </c>
      <c r="D13482" t="s">
        <v>19614</v>
      </c>
      <c r="E13482" s="89">
        <v>0.13634125065160491</v>
      </c>
      <c r="F13482" s="89">
        <v>700273</v>
      </c>
      <c r="G13482" s="89">
        <v>9</v>
      </c>
      <c r="H13482" t="s">
        <v>19629</v>
      </c>
      <c r="I13482" s="89"/>
    </row>
    <row r="13483" x14ac:dyDescent="0.3">
      <c r="A13483" t="s">
        <v>17212</v>
      </c>
      <c r="B13483" t="s">
        <v>19483</v>
      </c>
      <c r="C13483" t="s">
        <v>19494</v>
      </c>
      <c r="D13483" t="s">
        <v>19615</v>
      </c>
      <c r="E13483" s="89">
        <v>0.14020345434207801</v>
      </c>
      <c r="F13483" s="89">
        <v>700273</v>
      </c>
      <c r="G13483" s="89">
        <v>9</v>
      </c>
      <c r="H13483" t="s">
        <v>19629</v>
      </c>
      <c r="I13483" s="89"/>
    </row>
    <row r="13484" x14ac:dyDescent="0.3">
      <c r="A13484" t="s">
        <v>17213</v>
      </c>
      <c r="B13484" t="s">
        <v>19483</v>
      </c>
      <c r="C13484" t="s">
        <v>19494</v>
      </c>
      <c r="D13484" t="s">
        <v>19616</v>
      </c>
      <c r="E13484" s="89">
        <v>0.13634327244850281</v>
      </c>
      <c r="F13484" s="89">
        <v>700273</v>
      </c>
      <c r="G13484" s="89">
        <v>9</v>
      </c>
      <c r="H13484" t="s">
        <v>19629</v>
      </c>
      <c r="I13484" s="89"/>
    </row>
    <row r="13485" x14ac:dyDescent="0.3">
      <c r="A13485" t="s">
        <v>17214</v>
      </c>
      <c r="B13485" t="s">
        <v>19483</v>
      </c>
      <c r="C13485" t="s">
        <v>19494</v>
      </c>
      <c r="D13485" t="s">
        <v>19617</v>
      </c>
      <c r="E13485" s="89">
        <v>0.1400072742944494</v>
      </c>
      <c r="F13485" s="89">
        <v>700273</v>
      </c>
      <c r="G13485" s="89">
        <v>9</v>
      </c>
      <c r="H13485" t="s">
        <v>19629</v>
      </c>
      <c r="I13485" s="89"/>
    </row>
    <row r="13486" x14ac:dyDescent="0.3">
      <c r="A13486" t="s">
        <v>17215</v>
      </c>
      <c r="B13486" t="s">
        <v>19483</v>
      </c>
      <c r="C13486" t="s">
        <v>19494</v>
      </c>
      <c r="D13486" t="s">
        <v>19618</v>
      </c>
      <c r="E13486" s="89">
        <v>0.1398357304873106</v>
      </c>
      <c r="F13486" s="89">
        <v>700273</v>
      </c>
      <c r="G13486" s="89">
        <v>9</v>
      </c>
      <c r="H13486" t="s">
        <v>19629</v>
      </c>
      <c r="I13486" s="89"/>
    </row>
    <row r="13487" x14ac:dyDescent="0.3">
      <c r="A13487" t="s">
        <v>17216</v>
      </c>
      <c r="B13487" t="s">
        <v>19483</v>
      </c>
      <c r="C13487" t="s">
        <v>19494</v>
      </c>
      <c r="D13487" t="s">
        <v>19619</v>
      </c>
      <c r="E13487" s="89">
        <v>0.14372515256223869</v>
      </c>
      <c r="F13487" s="89">
        <v>700273</v>
      </c>
      <c r="G13487" s="89">
        <v>9</v>
      </c>
      <c r="H13487" t="s">
        <v>19629</v>
      </c>
      <c r="I13487" s="89"/>
    </row>
    <row r="13488" x14ac:dyDescent="0.3">
      <c r="A13488" t="s">
        <v>17217</v>
      </c>
      <c r="B13488" t="s">
        <v>19483</v>
      </c>
      <c r="C13488" t="s">
        <v>19494</v>
      </c>
      <c r="D13488" t="s">
        <v>19620</v>
      </c>
      <c r="E13488" s="89">
        <v>0.13663133693037999</v>
      </c>
      <c r="F13488" s="89">
        <v>700273</v>
      </c>
      <c r="G13488" s="89">
        <v>9</v>
      </c>
      <c r="H13488" t="s">
        <v>19629</v>
      </c>
      <c r="I13488" s="89"/>
    </row>
    <row r="13489" x14ac:dyDescent="0.3">
      <c r="A13489" t="s">
        <v>17218</v>
      </c>
      <c r="B13489" t="s">
        <v>19483</v>
      </c>
      <c r="C13489" t="s">
        <v>19494</v>
      </c>
      <c r="D13489" t="s">
        <v>19621</v>
      </c>
      <c r="E13489" s="89">
        <v>0.12803388738442981</v>
      </c>
      <c r="F13489" s="89">
        <v>700273</v>
      </c>
      <c r="G13489" s="89">
        <v>9</v>
      </c>
      <c r="H13489" t="s">
        <v>19629</v>
      </c>
      <c r="I13489" s="89"/>
    </row>
    <row r="13490" x14ac:dyDescent="0.3">
      <c r="A13490" t="s">
        <v>17219</v>
      </c>
      <c r="B13490" t="s">
        <v>19483</v>
      </c>
      <c r="C13490" t="s">
        <v>19494</v>
      </c>
      <c r="D13490" t="s">
        <v>19622</v>
      </c>
      <c r="E13490" s="89">
        <v>0.1385233215332326</v>
      </c>
      <c r="F13490" s="89">
        <v>700273</v>
      </c>
      <c r="G13490" s="89">
        <v>9</v>
      </c>
      <c r="H13490" t="s">
        <v>19629</v>
      </c>
      <c r="I13490" s="89"/>
    </row>
    <row r="13491" x14ac:dyDescent="0.3">
      <c r="A13491" t="s">
        <v>17220</v>
      </c>
      <c r="B13491" t="s">
        <v>19483</v>
      </c>
      <c r="C13491" t="s">
        <v>19494</v>
      </c>
      <c r="D13491" t="s">
        <v>19623</v>
      </c>
      <c r="E13491" s="89">
        <v>0.53017957727707865</v>
      </c>
      <c r="F13491" s="89">
        <v>700273</v>
      </c>
      <c r="G13491" s="89">
        <v>9</v>
      </c>
      <c r="H13491" t="s">
        <v>19629</v>
      </c>
      <c r="I13491" s="89"/>
    </row>
    <row r="13492" x14ac:dyDescent="0.3">
      <c r="A13492" t="s">
        <v>17221</v>
      </c>
      <c r="B13492" t="s">
        <v>19483</v>
      </c>
      <c r="C13492" t="s">
        <v>19494</v>
      </c>
      <c r="D13492" t="s">
        <v>19624</v>
      </c>
      <c r="E13492" s="89">
        <v>1.338838081275658</v>
      </c>
      <c r="F13492" s="89">
        <v>700273</v>
      </c>
      <c r="G13492" s="89">
        <v>9</v>
      </c>
      <c r="H13492" t="s">
        <v>19629</v>
      </c>
      <c r="I13492" s="89"/>
    </row>
    <row r="13493" x14ac:dyDescent="0.3">
      <c r="A13493" t="s">
        <v>17222</v>
      </c>
      <c r="B13493" t="s">
        <v>19476</v>
      </c>
      <c r="C13493" t="s">
        <v>19495</v>
      </c>
      <c r="D13493" t="s">
        <v>19630</v>
      </c>
      <c r="E13493" s="89">
        <v>9140</v>
      </c>
      <c r="F13493" s="89">
        <v>700273</v>
      </c>
      <c r="G13493" s="89">
        <v>9</v>
      </c>
      <c r="H13493" t="s">
        <v>19630</v>
      </c>
      <c r="I13493" s="89"/>
    </row>
    <row r="13494" x14ac:dyDescent="0.3">
      <c r="A13494" t="s">
        <v>17223</v>
      </c>
      <c r="B13494" t="s">
        <v>19477</v>
      </c>
      <c r="C13494" t="s">
        <v>19495</v>
      </c>
      <c r="D13494" t="s">
        <v>19630</v>
      </c>
      <c r="E13494" s="89">
        <v>1337521126.416945</v>
      </c>
      <c r="F13494" s="89">
        <v>700273</v>
      </c>
      <c r="G13494" s="89">
        <v>9</v>
      </c>
      <c r="H13494" t="s">
        <v>19630</v>
      </c>
      <c r="I13494" s="89"/>
    </row>
    <row r="13495" x14ac:dyDescent="0.3">
      <c r="A13495" t="s">
        <v>17224</v>
      </c>
      <c r="B13495" t="s">
        <v>19478</v>
      </c>
      <c r="C13495" t="s">
        <v>19495</v>
      </c>
      <c r="D13495" t="s">
        <v>19630</v>
      </c>
      <c r="E13495" s="89">
        <v>1.3052052556645769E-2</v>
      </c>
      <c r="F13495" s="89">
        <v>700273</v>
      </c>
      <c r="G13495" s="89">
        <v>9</v>
      </c>
      <c r="H13495" t="s">
        <v>19630</v>
      </c>
      <c r="I13495" s="89"/>
    </row>
    <row r="13496" x14ac:dyDescent="0.3">
      <c r="A13496" t="s">
        <v>17225</v>
      </c>
      <c r="B13496" t="s">
        <v>19479</v>
      </c>
      <c r="C13496" t="s">
        <v>19495</v>
      </c>
      <c r="D13496" t="s">
        <v>19630</v>
      </c>
      <c r="E13496" s="89">
        <v>1909.999566478994</v>
      </c>
      <c r="F13496" s="89">
        <v>700273</v>
      </c>
      <c r="G13496" s="89">
        <v>9</v>
      </c>
      <c r="H13496" t="s">
        <v>19630</v>
      </c>
      <c r="I13496" s="89"/>
    </row>
    <row r="13497" x14ac:dyDescent="0.3">
      <c r="A13497" t="s">
        <v>17226</v>
      </c>
      <c r="B13497" t="s">
        <v>19483</v>
      </c>
      <c r="C13497" t="s">
        <v>19495</v>
      </c>
      <c r="D13497" t="s">
        <v>19614</v>
      </c>
      <c r="E13497" s="89">
        <v>5.5850628678615788E-2</v>
      </c>
      <c r="F13497" s="89">
        <v>700273</v>
      </c>
      <c r="G13497" s="89">
        <v>9</v>
      </c>
      <c r="H13497" t="s">
        <v>19629</v>
      </c>
      <c r="I13497" s="89"/>
    </row>
    <row r="13498" x14ac:dyDescent="0.3">
      <c r="A13498" t="s">
        <v>17227</v>
      </c>
      <c r="B13498" t="s">
        <v>19483</v>
      </c>
      <c r="C13498" t="s">
        <v>19495</v>
      </c>
      <c r="D13498" t="s">
        <v>19615</v>
      </c>
      <c r="E13498" s="89">
        <v>5.8609031618363949E-2</v>
      </c>
      <c r="F13498" s="89">
        <v>700273</v>
      </c>
      <c r="G13498" s="89">
        <v>9</v>
      </c>
      <c r="H13498" t="s">
        <v>19629</v>
      </c>
      <c r="I13498" s="89"/>
    </row>
    <row r="13499" x14ac:dyDescent="0.3">
      <c r="A13499" t="s">
        <v>17228</v>
      </c>
      <c r="B13499" t="s">
        <v>19483</v>
      </c>
      <c r="C13499" t="s">
        <v>19495</v>
      </c>
      <c r="D13499" t="s">
        <v>19616</v>
      </c>
      <c r="E13499" s="89">
        <v>5.5850628678615788E-2</v>
      </c>
      <c r="F13499" s="89">
        <v>700273</v>
      </c>
      <c r="G13499" s="89">
        <v>9</v>
      </c>
      <c r="H13499" t="s">
        <v>19629</v>
      </c>
      <c r="I13499" s="89"/>
    </row>
    <row r="13500" x14ac:dyDescent="0.3">
      <c r="A13500" t="s">
        <v>17229</v>
      </c>
      <c r="B13500" t="s">
        <v>19483</v>
      </c>
      <c r="C13500" t="s">
        <v>19495</v>
      </c>
      <c r="D13500" t="s">
        <v>19617</v>
      </c>
      <c r="E13500" s="89">
        <v>5.8283779496037511E-2</v>
      </c>
      <c r="F13500" s="89">
        <v>700273</v>
      </c>
      <c r="G13500" s="89">
        <v>9</v>
      </c>
      <c r="H13500" t="s">
        <v>19629</v>
      </c>
      <c r="I13500" s="89"/>
    </row>
    <row r="13501" x14ac:dyDescent="0.3">
      <c r="A13501" t="s">
        <v>17230</v>
      </c>
      <c r="B13501" t="s">
        <v>19483</v>
      </c>
      <c r="C13501" t="s">
        <v>19495</v>
      </c>
      <c r="D13501" t="s">
        <v>19618</v>
      </c>
      <c r="E13501" s="89">
        <v>5.4205108697450238E-2</v>
      </c>
      <c r="F13501" s="89">
        <v>700273</v>
      </c>
      <c r="G13501" s="89">
        <v>9</v>
      </c>
      <c r="H13501" t="s">
        <v>19629</v>
      </c>
      <c r="I13501" s="89"/>
    </row>
    <row r="13502" x14ac:dyDescent="0.3">
      <c r="A13502" t="s">
        <v>17231</v>
      </c>
      <c r="B13502" t="s">
        <v>19483</v>
      </c>
      <c r="C13502" t="s">
        <v>19495</v>
      </c>
      <c r="D13502" t="s">
        <v>19619</v>
      </c>
      <c r="E13502" s="89">
        <v>5.529289994637468E-2</v>
      </c>
      <c r="F13502" s="89">
        <v>700273</v>
      </c>
      <c r="G13502" s="89">
        <v>9</v>
      </c>
      <c r="H13502" t="s">
        <v>19629</v>
      </c>
      <c r="I13502" s="89"/>
    </row>
    <row r="13503" x14ac:dyDescent="0.3">
      <c r="A13503" t="s">
        <v>17232</v>
      </c>
      <c r="B13503" t="s">
        <v>19483</v>
      </c>
      <c r="C13503" t="s">
        <v>19495</v>
      </c>
      <c r="D13503" t="s">
        <v>19620</v>
      </c>
      <c r="E13503" s="89">
        <v>5.3536492504373423E-2</v>
      </c>
      <c r="F13503" s="89">
        <v>700273</v>
      </c>
      <c r="G13503" s="89">
        <v>9</v>
      </c>
      <c r="H13503" t="s">
        <v>19629</v>
      </c>
      <c r="I13503" s="89"/>
    </row>
    <row r="13504" x14ac:dyDescent="0.3">
      <c r="A13504" t="s">
        <v>17233</v>
      </c>
      <c r="B13504" t="s">
        <v>19483</v>
      </c>
      <c r="C13504" t="s">
        <v>19495</v>
      </c>
      <c r="D13504" t="s">
        <v>19621</v>
      </c>
      <c r="E13504" s="89">
        <v>5.0489120255225443E-2</v>
      </c>
      <c r="F13504" s="89">
        <v>700273</v>
      </c>
      <c r="G13504" s="89">
        <v>9</v>
      </c>
      <c r="H13504" t="s">
        <v>19629</v>
      </c>
      <c r="I13504" s="89"/>
    </row>
    <row r="13505" x14ac:dyDescent="0.3">
      <c r="A13505" t="s">
        <v>17234</v>
      </c>
      <c r="B13505" t="s">
        <v>19483</v>
      </c>
      <c r="C13505" t="s">
        <v>19495</v>
      </c>
      <c r="D13505" t="s">
        <v>19622</v>
      </c>
      <c r="E13505" s="89">
        <v>5.3816775791800123E-2</v>
      </c>
      <c r="F13505" s="89">
        <v>700273</v>
      </c>
      <c r="G13505" s="89">
        <v>9</v>
      </c>
      <c r="H13505" t="s">
        <v>19629</v>
      </c>
      <c r="I13505" s="89"/>
    </row>
    <row r="13506" x14ac:dyDescent="0.3">
      <c r="A13506" t="s">
        <v>17235</v>
      </c>
      <c r="B13506" t="s">
        <v>19483</v>
      </c>
      <c r="C13506" t="s">
        <v>19495</v>
      </c>
      <c r="D13506" t="s">
        <v>19623</v>
      </c>
      <c r="E13506" s="89">
        <v>0.2434612986193378</v>
      </c>
      <c r="F13506" s="89">
        <v>700273</v>
      </c>
      <c r="G13506" s="89">
        <v>9</v>
      </c>
      <c r="H13506" t="s">
        <v>19629</v>
      </c>
      <c r="I13506" s="89"/>
    </row>
    <row r="13507" x14ac:dyDescent="0.3">
      <c r="A13507" t="s">
        <v>17236</v>
      </c>
      <c r="B13507" t="s">
        <v>19483</v>
      </c>
      <c r="C13507" t="s">
        <v>19495</v>
      </c>
      <c r="D13507" t="s">
        <v>19624</v>
      </c>
      <c r="E13507" s="89">
        <v>0.5695553676669155</v>
      </c>
      <c r="F13507" s="89">
        <v>700273</v>
      </c>
      <c r="G13507" s="89">
        <v>9</v>
      </c>
      <c r="H13507" t="s">
        <v>19629</v>
      </c>
      <c r="I13507" s="89"/>
    </row>
    <row r="13508" x14ac:dyDescent="0.3">
      <c r="A13508" t="s">
        <v>17237</v>
      </c>
      <c r="B13508" t="s">
        <v>19476</v>
      </c>
      <c r="C13508" t="s">
        <v>19496</v>
      </c>
      <c r="D13508" t="s">
        <v>19630</v>
      </c>
      <c r="E13508" s="89">
        <v>4637</v>
      </c>
      <c r="F13508" s="89">
        <v>700273</v>
      </c>
      <c r="G13508" s="89">
        <v>9</v>
      </c>
      <c r="H13508" t="s">
        <v>19630</v>
      </c>
      <c r="I13508" s="89"/>
    </row>
    <row r="13509" x14ac:dyDescent="0.3">
      <c r="A13509" t="s">
        <v>17238</v>
      </c>
      <c r="B13509" t="s">
        <v>19477</v>
      </c>
      <c r="C13509" t="s">
        <v>19496</v>
      </c>
      <c r="D13509" t="s">
        <v>19630</v>
      </c>
      <c r="E13509" s="89">
        <v>54353813.157997549</v>
      </c>
      <c r="F13509" s="89">
        <v>700273</v>
      </c>
      <c r="G13509" s="89">
        <v>9</v>
      </c>
      <c r="H13509" t="s">
        <v>19630</v>
      </c>
      <c r="I13509" s="89"/>
    </row>
    <row r="13510" x14ac:dyDescent="0.3">
      <c r="A13510" t="s">
        <v>17239</v>
      </c>
      <c r="B13510" t="s">
        <v>19478</v>
      </c>
      <c r="C13510" t="s">
        <v>19496</v>
      </c>
      <c r="D13510" t="s">
        <v>19630</v>
      </c>
      <c r="E13510" s="89">
        <v>6.6217032500182071E-3</v>
      </c>
      <c r="F13510" s="89">
        <v>700273</v>
      </c>
      <c r="G13510" s="89">
        <v>9</v>
      </c>
      <c r="H13510" t="s">
        <v>19630</v>
      </c>
      <c r="I13510" s="89"/>
    </row>
    <row r="13511" x14ac:dyDescent="0.3">
      <c r="A13511" t="s">
        <v>17240</v>
      </c>
      <c r="B13511" t="s">
        <v>19479</v>
      </c>
      <c r="C13511" t="s">
        <v>19496</v>
      </c>
      <c r="D13511" t="s">
        <v>19630</v>
      </c>
      <c r="E13511" s="89">
        <v>77.618033478368503</v>
      </c>
      <c r="F13511" s="89">
        <v>700273</v>
      </c>
      <c r="G13511" s="89">
        <v>9</v>
      </c>
      <c r="H13511" t="s">
        <v>19630</v>
      </c>
      <c r="I13511" s="89"/>
    </row>
    <row r="13512" x14ac:dyDescent="0.3">
      <c r="A13512" t="s">
        <v>17241</v>
      </c>
      <c r="B13512" t="s">
        <v>19483</v>
      </c>
      <c r="C13512" t="s">
        <v>19496</v>
      </c>
      <c r="D13512" t="s">
        <v>19614</v>
      </c>
      <c r="E13512" s="89">
        <v>4.2956172946333514E-3</v>
      </c>
      <c r="F13512" s="89">
        <v>700273</v>
      </c>
      <c r="G13512" s="89">
        <v>9</v>
      </c>
      <c r="H13512" t="s">
        <v>19629</v>
      </c>
      <c r="I13512" s="89"/>
    </row>
    <row r="13513" x14ac:dyDescent="0.3">
      <c r="A13513" t="s">
        <v>17242</v>
      </c>
      <c r="B13513" t="s">
        <v>19483</v>
      </c>
      <c r="C13513" t="s">
        <v>19496</v>
      </c>
      <c r="D13513" t="s">
        <v>19615</v>
      </c>
      <c r="E13513" s="89">
        <v>4.4312368150701978E-3</v>
      </c>
      <c r="F13513" s="89">
        <v>700273</v>
      </c>
      <c r="G13513" s="89">
        <v>9</v>
      </c>
      <c r="H13513" t="s">
        <v>19629</v>
      </c>
      <c r="I13513" s="89"/>
    </row>
    <row r="13514" x14ac:dyDescent="0.3">
      <c r="A13514" t="s">
        <v>17243</v>
      </c>
      <c r="B13514" t="s">
        <v>19483</v>
      </c>
      <c r="C13514" t="s">
        <v>19496</v>
      </c>
      <c r="D13514" t="s">
        <v>19616</v>
      </c>
      <c r="E13514" s="89">
        <v>4.2956172946333514E-3</v>
      </c>
      <c r="F13514" s="89">
        <v>700273</v>
      </c>
      <c r="G13514" s="89">
        <v>9</v>
      </c>
      <c r="H13514" t="s">
        <v>19629</v>
      </c>
      <c r="I13514" s="89"/>
    </row>
    <row r="13515" x14ac:dyDescent="0.3">
      <c r="A13515" t="s">
        <v>17244</v>
      </c>
      <c r="B13515" t="s">
        <v>19483</v>
      </c>
      <c r="C13515" t="s">
        <v>19496</v>
      </c>
      <c r="D13515" t="s">
        <v>19617</v>
      </c>
      <c r="E13515" s="89">
        <v>4.4312368150701978E-3</v>
      </c>
      <c r="F13515" s="89">
        <v>700273</v>
      </c>
      <c r="G13515" s="89">
        <v>9</v>
      </c>
      <c r="H13515" t="s">
        <v>19629</v>
      </c>
      <c r="I13515" s="89"/>
    </row>
    <row r="13516" x14ac:dyDescent="0.3">
      <c r="A13516" t="s">
        <v>17245</v>
      </c>
      <c r="B13516" t="s">
        <v>19483</v>
      </c>
      <c r="C13516" t="s">
        <v>19496</v>
      </c>
      <c r="D13516" t="s">
        <v>19618</v>
      </c>
      <c r="E13516" s="89">
        <v>4.2696886836348169E-3</v>
      </c>
      <c r="F13516" s="89">
        <v>700273</v>
      </c>
      <c r="G13516" s="89">
        <v>9</v>
      </c>
      <c r="H13516" t="s">
        <v>19629</v>
      </c>
      <c r="I13516" s="89"/>
    </row>
    <row r="13517" x14ac:dyDescent="0.3">
      <c r="A13517" t="s">
        <v>17246</v>
      </c>
      <c r="B13517" t="s">
        <v>19483</v>
      </c>
      <c r="C13517" t="s">
        <v>19496</v>
      </c>
      <c r="D13517" t="s">
        <v>19619</v>
      </c>
      <c r="E13517" s="89">
        <v>4.5320402718113948E-3</v>
      </c>
      <c r="F13517" s="89">
        <v>700273</v>
      </c>
      <c r="G13517" s="89">
        <v>9</v>
      </c>
      <c r="H13517" t="s">
        <v>19629</v>
      </c>
      <c r="I13517" s="89"/>
    </row>
    <row r="13518" x14ac:dyDescent="0.3">
      <c r="A13518" t="s">
        <v>17247</v>
      </c>
      <c r="B13518" t="s">
        <v>19483</v>
      </c>
      <c r="C13518" t="s">
        <v>19496</v>
      </c>
      <c r="D13518" t="s">
        <v>19620</v>
      </c>
      <c r="E13518" s="89">
        <v>4.254525979287339E-3</v>
      </c>
      <c r="F13518" s="89">
        <v>700273</v>
      </c>
      <c r="G13518" s="89">
        <v>9</v>
      </c>
      <c r="H13518" t="s">
        <v>19629</v>
      </c>
      <c r="I13518" s="89"/>
    </row>
    <row r="13519" x14ac:dyDescent="0.3">
      <c r="A13519" t="s">
        <v>17248</v>
      </c>
      <c r="B13519" t="s">
        <v>19483</v>
      </c>
      <c r="C13519" t="s">
        <v>19496</v>
      </c>
      <c r="D13519" t="s">
        <v>19621</v>
      </c>
      <c r="E13519" s="89">
        <v>4.0631911783556391E-3</v>
      </c>
      <c r="F13519" s="89">
        <v>700273</v>
      </c>
      <c r="G13519" s="89">
        <v>9</v>
      </c>
      <c r="H13519" t="s">
        <v>19629</v>
      </c>
      <c r="I13519" s="89"/>
    </row>
    <row r="13520" x14ac:dyDescent="0.3">
      <c r="A13520" t="s">
        <v>17249</v>
      </c>
      <c r="B13520" t="s">
        <v>19483</v>
      </c>
      <c r="C13520" t="s">
        <v>19496</v>
      </c>
      <c r="D13520" t="s">
        <v>19622</v>
      </c>
      <c r="E13520" s="89">
        <v>4.3889608431248589E-3</v>
      </c>
      <c r="F13520" s="89">
        <v>700273</v>
      </c>
      <c r="G13520" s="89">
        <v>9</v>
      </c>
      <c r="H13520" t="s">
        <v>19629</v>
      </c>
      <c r="I13520" s="89"/>
    </row>
    <row r="13521" x14ac:dyDescent="0.3">
      <c r="A13521" t="s">
        <v>17250</v>
      </c>
      <c r="B13521" t="s">
        <v>19483</v>
      </c>
      <c r="C13521" t="s">
        <v>19496</v>
      </c>
      <c r="D13521" t="s">
        <v>19623</v>
      </c>
      <c r="E13521" s="89">
        <v>2.0428364106646418E-2</v>
      </c>
      <c r="F13521" s="89">
        <v>700273</v>
      </c>
      <c r="G13521" s="89">
        <v>9</v>
      </c>
      <c r="H13521" t="s">
        <v>19629</v>
      </c>
      <c r="I13521" s="89"/>
    </row>
    <row r="13522" x14ac:dyDescent="0.3">
      <c r="A13522" t="s">
        <v>17251</v>
      </c>
      <c r="B13522" t="s">
        <v>19483</v>
      </c>
      <c r="C13522" t="s">
        <v>19496</v>
      </c>
      <c r="D13522" t="s">
        <v>19624</v>
      </c>
      <c r="E13522" s="89">
        <v>4.6188698377480047E-2</v>
      </c>
      <c r="F13522" s="89">
        <v>700273</v>
      </c>
      <c r="G13522" s="89">
        <v>9</v>
      </c>
      <c r="H13522" t="s">
        <v>19629</v>
      </c>
      <c r="I13522" s="89"/>
    </row>
    <row r="13523" x14ac:dyDescent="0.3">
      <c r="A13523" t="s">
        <v>17252</v>
      </c>
      <c r="B13523" t="s">
        <v>19476</v>
      </c>
      <c r="C13523" t="s">
        <v>19497</v>
      </c>
      <c r="D13523" t="s">
        <v>19630</v>
      </c>
      <c r="E13523" s="89">
        <v>15318</v>
      </c>
      <c r="F13523" s="89">
        <v>700273</v>
      </c>
      <c r="G13523" s="89">
        <v>9</v>
      </c>
      <c r="H13523" t="s">
        <v>19630</v>
      </c>
      <c r="I13523" s="89"/>
    </row>
    <row r="13524" x14ac:dyDescent="0.3">
      <c r="A13524" t="s">
        <v>17253</v>
      </c>
      <c r="B13524" t="s">
        <v>19477</v>
      </c>
      <c r="C13524" t="s">
        <v>19497</v>
      </c>
      <c r="D13524" t="s">
        <v>19630</v>
      </c>
      <c r="E13524" s="89">
        <v>69639706.458984375</v>
      </c>
      <c r="F13524" s="89">
        <v>700273</v>
      </c>
      <c r="G13524" s="89">
        <v>9</v>
      </c>
      <c r="H13524" t="s">
        <v>19630</v>
      </c>
      <c r="I13524" s="89"/>
    </row>
    <row r="13525" x14ac:dyDescent="0.3">
      <c r="A13525" t="s">
        <v>17254</v>
      </c>
      <c r="B13525" t="s">
        <v>19478</v>
      </c>
      <c r="C13525" t="s">
        <v>19497</v>
      </c>
      <c r="D13525" t="s">
        <v>19630</v>
      </c>
      <c r="E13525" s="89">
        <v>2.1874326155656439E-2</v>
      </c>
      <c r="F13525" s="89">
        <v>700273</v>
      </c>
      <c r="G13525" s="89">
        <v>9</v>
      </c>
      <c r="H13525" t="s">
        <v>19630</v>
      </c>
      <c r="I13525" s="89"/>
    </row>
    <row r="13526" x14ac:dyDescent="0.3">
      <c r="A13526" t="s">
        <v>17255</v>
      </c>
      <c r="B13526" t="s">
        <v>19479</v>
      </c>
      <c r="C13526" t="s">
        <v>19497</v>
      </c>
      <c r="D13526" t="s">
        <v>19630</v>
      </c>
      <c r="E13526" s="89">
        <v>99.446510802193401</v>
      </c>
      <c r="F13526" s="89">
        <v>700273</v>
      </c>
      <c r="G13526" s="89">
        <v>9</v>
      </c>
      <c r="H13526" t="s">
        <v>19630</v>
      </c>
      <c r="I13526" s="89"/>
    </row>
    <row r="13527" x14ac:dyDescent="0.3">
      <c r="A13527" t="s">
        <v>17256</v>
      </c>
      <c r="B13527" t="s">
        <v>19483</v>
      </c>
      <c r="C13527" t="s">
        <v>19497</v>
      </c>
      <c r="D13527" t="s">
        <v>19614</v>
      </c>
      <c r="E13527" s="89">
        <v>1.689080178526104E-3</v>
      </c>
      <c r="F13527" s="89">
        <v>700273</v>
      </c>
      <c r="G13527" s="89">
        <v>9</v>
      </c>
      <c r="H13527" t="s">
        <v>19629</v>
      </c>
      <c r="I13527" s="89"/>
    </row>
    <row r="13528" x14ac:dyDescent="0.3">
      <c r="A13528" t="s">
        <v>17257</v>
      </c>
      <c r="B13528" t="s">
        <v>19483</v>
      </c>
      <c r="C13528" t="s">
        <v>19497</v>
      </c>
      <c r="D13528" t="s">
        <v>19615</v>
      </c>
      <c r="E13528" s="89">
        <v>1.7657153262960401E-3</v>
      </c>
      <c r="F13528" s="89">
        <v>700273</v>
      </c>
      <c r="G13528" s="89">
        <v>9</v>
      </c>
      <c r="H13528" t="s">
        <v>19629</v>
      </c>
      <c r="I13528" s="89"/>
    </row>
    <row r="13529" x14ac:dyDescent="0.3">
      <c r="A13529" t="s">
        <v>17258</v>
      </c>
      <c r="B13529" t="s">
        <v>19483</v>
      </c>
      <c r="C13529" t="s">
        <v>19497</v>
      </c>
      <c r="D13529" t="s">
        <v>19616</v>
      </c>
      <c r="E13529" s="89">
        <v>1.6919868280897211E-3</v>
      </c>
      <c r="F13529" s="89">
        <v>700273</v>
      </c>
      <c r="G13529" s="89">
        <v>9</v>
      </c>
      <c r="H13529" t="s">
        <v>19629</v>
      </c>
      <c r="I13529" s="89"/>
    </row>
    <row r="13530" x14ac:dyDescent="0.3">
      <c r="A13530" t="s">
        <v>17259</v>
      </c>
      <c r="B13530" t="s">
        <v>19483</v>
      </c>
      <c r="C13530" t="s">
        <v>19497</v>
      </c>
      <c r="D13530" t="s">
        <v>19617</v>
      </c>
      <c r="E13530" s="89">
        <v>1.735022850771868E-3</v>
      </c>
      <c r="F13530" s="89">
        <v>700273</v>
      </c>
      <c r="G13530" s="89">
        <v>9</v>
      </c>
      <c r="H13530" t="s">
        <v>19629</v>
      </c>
      <c r="I13530" s="89"/>
    </row>
    <row r="13531" x14ac:dyDescent="0.3">
      <c r="A13531" t="s">
        <v>17260</v>
      </c>
      <c r="B13531" t="s">
        <v>19483</v>
      </c>
      <c r="C13531" t="s">
        <v>19497</v>
      </c>
      <c r="D13531" t="s">
        <v>19618</v>
      </c>
      <c r="E13531" s="89">
        <v>1.7575971452549321E-3</v>
      </c>
      <c r="F13531" s="89">
        <v>700273</v>
      </c>
      <c r="G13531" s="89">
        <v>9</v>
      </c>
      <c r="H13531" t="s">
        <v>19629</v>
      </c>
      <c r="I13531" s="89"/>
    </row>
    <row r="13532" x14ac:dyDescent="0.3">
      <c r="A13532" t="s">
        <v>17261</v>
      </c>
      <c r="B13532" t="s">
        <v>19483</v>
      </c>
      <c r="C13532" t="s">
        <v>19497</v>
      </c>
      <c r="D13532" t="s">
        <v>19619</v>
      </c>
      <c r="E13532" s="89">
        <v>1.820715307650956E-3</v>
      </c>
      <c r="F13532" s="89">
        <v>700273</v>
      </c>
      <c r="G13532" s="89">
        <v>9</v>
      </c>
      <c r="H13532" t="s">
        <v>19629</v>
      </c>
      <c r="I13532" s="89"/>
    </row>
    <row r="13533" x14ac:dyDescent="0.3">
      <c r="A13533" t="s">
        <v>17262</v>
      </c>
      <c r="B13533" t="s">
        <v>19483</v>
      </c>
      <c r="C13533" t="s">
        <v>19497</v>
      </c>
      <c r="D13533" t="s">
        <v>19620</v>
      </c>
      <c r="E13533" s="89">
        <v>1.7294157800248891E-3</v>
      </c>
      <c r="F13533" s="89">
        <v>700273</v>
      </c>
      <c r="G13533" s="89">
        <v>9</v>
      </c>
      <c r="H13533" t="s">
        <v>19629</v>
      </c>
      <c r="I13533" s="89"/>
    </row>
    <row r="13534" x14ac:dyDescent="0.3">
      <c r="A13534" t="s">
        <v>17263</v>
      </c>
      <c r="B13534" t="s">
        <v>19483</v>
      </c>
      <c r="C13534" t="s">
        <v>19497</v>
      </c>
      <c r="D13534" t="s">
        <v>19621</v>
      </c>
      <c r="E13534" s="89">
        <v>1.690508828104812E-3</v>
      </c>
      <c r="F13534" s="89">
        <v>700273</v>
      </c>
      <c r="G13534" s="89">
        <v>9</v>
      </c>
      <c r="H13534" t="s">
        <v>19629</v>
      </c>
      <c r="I13534" s="89"/>
    </row>
    <row r="13535" x14ac:dyDescent="0.3">
      <c r="A13535" t="s">
        <v>17264</v>
      </c>
      <c r="B13535" t="s">
        <v>19483</v>
      </c>
      <c r="C13535" t="s">
        <v>19497</v>
      </c>
      <c r="D13535" t="s">
        <v>19622</v>
      </c>
      <c r="E13535" s="89">
        <v>1.720576352290023E-3</v>
      </c>
      <c r="F13535" s="89">
        <v>700273</v>
      </c>
      <c r="G13535" s="89">
        <v>9</v>
      </c>
      <c r="H13535" t="s">
        <v>19629</v>
      </c>
      <c r="I13535" s="89"/>
    </row>
    <row r="13536" x14ac:dyDescent="0.3">
      <c r="A13536" t="s">
        <v>17265</v>
      </c>
      <c r="B13536" t="s">
        <v>19483</v>
      </c>
      <c r="C13536" t="s">
        <v>19497</v>
      </c>
      <c r="D13536" t="s">
        <v>19623</v>
      </c>
      <c r="E13536" s="89">
        <v>7.9116321768543645E-3</v>
      </c>
      <c r="F13536" s="89">
        <v>700273</v>
      </c>
      <c r="G13536" s="89">
        <v>9</v>
      </c>
      <c r="H13536" t="s">
        <v>19629</v>
      </c>
      <c r="I13536" s="89"/>
    </row>
    <row r="13537" x14ac:dyDescent="0.3">
      <c r="A13537" t="s">
        <v>17266</v>
      </c>
      <c r="B13537" t="s">
        <v>19483</v>
      </c>
      <c r="C13537" t="s">
        <v>19497</v>
      </c>
      <c r="D13537" t="s">
        <v>19624</v>
      </c>
      <c r="E13537" s="89">
        <v>1.7907194297269259E-2</v>
      </c>
      <c r="F13537" s="89">
        <v>700273</v>
      </c>
      <c r="G13537" s="89">
        <v>9</v>
      </c>
      <c r="H13537" t="s">
        <v>19629</v>
      </c>
      <c r="I13537" s="89"/>
    </row>
    <row r="13538" x14ac:dyDescent="0.3">
      <c r="A13538" t="s">
        <v>17267</v>
      </c>
      <c r="B13538" t="s">
        <v>19476</v>
      </c>
      <c r="C13538" t="s">
        <v>19498</v>
      </c>
      <c r="D13538" t="s">
        <v>19630</v>
      </c>
      <c r="E13538" s="89">
        <v>260793</v>
      </c>
      <c r="F13538" s="89">
        <v>700273</v>
      </c>
      <c r="G13538" s="89">
        <v>9</v>
      </c>
      <c r="H13538" t="s">
        <v>19630</v>
      </c>
      <c r="I13538" s="89"/>
    </row>
    <row r="13539" x14ac:dyDescent="0.3">
      <c r="A13539" t="s">
        <v>17268</v>
      </c>
      <c r="B13539" t="s">
        <v>19477</v>
      </c>
      <c r="C13539" t="s">
        <v>19498</v>
      </c>
      <c r="D13539" t="s">
        <v>19630</v>
      </c>
      <c r="E13539" s="89">
        <v>2166187600</v>
      </c>
      <c r="F13539" s="89">
        <v>700273</v>
      </c>
      <c r="G13539" s="89">
        <v>9</v>
      </c>
      <c r="H13539" t="s">
        <v>19630</v>
      </c>
      <c r="I13539" s="89"/>
    </row>
    <row r="13540" x14ac:dyDescent="0.3">
      <c r="A13540" t="s">
        <v>17269</v>
      </c>
      <c r="B13540" t="s">
        <v>19478</v>
      </c>
      <c r="C13540" t="s">
        <v>19498</v>
      </c>
      <c r="D13540" t="s">
        <v>19630</v>
      </c>
      <c r="E13540" s="89">
        <v>0.37241618625878758</v>
      </c>
      <c r="F13540" s="89">
        <v>700273</v>
      </c>
      <c r="G13540" s="89">
        <v>9</v>
      </c>
      <c r="H13540" t="s">
        <v>19630</v>
      </c>
      <c r="I13540" s="89"/>
    </row>
    <row r="13541" x14ac:dyDescent="0.3">
      <c r="A13541" t="s">
        <v>17270</v>
      </c>
      <c r="B13541" t="s">
        <v>19479</v>
      </c>
      <c r="C13541" t="s">
        <v>19498</v>
      </c>
      <c r="D13541" t="s">
        <v>19630</v>
      </c>
      <c r="E13541" s="89">
        <v>3093.347308835268</v>
      </c>
      <c r="F13541" s="89">
        <v>700273</v>
      </c>
      <c r="G13541" s="89">
        <v>9</v>
      </c>
      <c r="H13541" t="s">
        <v>19630</v>
      </c>
      <c r="I13541" s="89"/>
    </row>
    <row r="13542" x14ac:dyDescent="0.3">
      <c r="A13542" t="s">
        <v>17271</v>
      </c>
      <c r="B13542" t="s">
        <v>19483</v>
      </c>
      <c r="C13542" t="s">
        <v>19498</v>
      </c>
      <c r="D13542" t="s">
        <v>19614</v>
      </c>
      <c r="E13542" s="89">
        <v>3.16218234610828E-3</v>
      </c>
      <c r="F13542" s="89">
        <v>700273</v>
      </c>
      <c r="G13542" s="89">
        <v>9</v>
      </c>
      <c r="H13542" t="s">
        <v>19629</v>
      </c>
      <c r="I13542" s="89"/>
    </row>
    <row r="13543" x14ac:dyDescent="0.3">
      <c r="A13543" t="s">
        <v>17272</v>
      </c>
      <c r="B13543" t="s">
        <v>19483</v>
      </c>
      <c r="C13543" t="s">
        <v>19498</v>
      </c>
      <c r="D13543" t="s">
        <v>19615</v>
      </c>
      <c r="E13543" s="89">
        <v>3.3769861206260402E-3</v>
      </c>
      <c r="F13543" s="89">
        <v>700273</v>
      </c>
      <c r="G13543" s="89">
        <v>9</v>
      </c>
      <c r="H13543" t="s">
        <v>19629</v>
      </c>
      <c r="I13543" s="89"/>
    </row>
    <row r="13544" x14ac:dyDescent="0.3">
      <c r="A13544" t="s">
        <v>17273</v>
      </c>
      <c r="B13544" t="s">
        <v>19483</v>
      </c>
      <c r="C13544" t="s">
        <v>19498</v>
      </c>
      <c r="D13544" t="s">
        <v>19616</v>
      </c>
      <c r="E13544" s="89">
        <v>3.164220139687912E-3</v>
      </c>
      <c r="F13544" s="89">
        <v>700273</v>
      </c>
      <c r="G13544" s="89">
        <v>9</v>
      </c>
      <c r="H13544" t="s">
        <v>19629</v>
      </c>
      <c r="I13544" s="89"/>
    </row>
    <row r="13545" x14ac:dyDescent="0.3">
      <c r="A13545" t="s">
        <v>17274</v>
      </c>
      <c r="B13545" t="s">
        <v>19483</v>
      </c>
      <c r="C13545" t="s">
        <v>19498</v>
      </c>
      <c r="D13545" t="s">
        <v>19617</v>
      </c>
      <c r="E13545" s="89">
        <v>3.360822302278142E-3</v>
      </c>
      <c r="F13545" s="89">
        <v>700273</v>
      </c>
      <c r="G13545" s="89">
        <v>9</v>
      </c>
      <c r="H13545" t="s">
        <v>19629</v>
      </c>
      <c r="I13545" s="89"/>
    </row>
    <row r="13546" x14ac:dyDescent="0.3">
      <c r="A13546" t="s">
        <v>17275</v>
      </c>
      <c r="B13546" t="s">
        <v>19483</v>
      </c>
      <c r="C13546" t="s">
        <v>19498</v>
      </c>
      <c r="D13546" t="s">
        <v>19618</v>
      </c>
      <c r="E13546" s="89">
        <v>3.3705226478440188E-3</v>
      </c>
      <c r="F13546" s="89">
        <v>700273</v>
      </c>
      <c r="G13546" s="89">
        <v>9</v>
      </c>
      <c r="H13546" t="s">
        <v>19629</v>
      </c>
      <c r="I13546" s="89"/>
    </row>
    <row r="13547" x14ac:dyDescent="0.3">
      <c r="A13547" t="s">
        <v>17276</v>
      </c>
      <c r="B13547" t="s">
        <v>19483</v>
      </c>
      <c r="C13547" t="s">
        <v>19498</v>
      </c>
      <c r="D13547" t="s">
        <v>19619</v>
      </c>
      <c r="E13547" s="89">
        <v>3.5569592145568069E-3</v>
      </c>
      <c r="F13547" s="89">
        <v>700273</v>
      </c>
      <c r="G13547" s="89">
        <v>9</v>
      </c>
      <c r="H13547" t="s">
        <v>19629</v>
      </c>
      <c r="I13547" s="89"/>
    </row>
    <row r="13548" x14ac:dyDescent="0.3">
      <c r="A13548" t="s">
        <v>17277</v>
      </c>
      <c r="B13548" t="s">
        <v>19483</v>
      </c>
      <c r="C13548" t="s">
        <v>19498</v>
      </c>
      <c r="D13548" t="s">
        <v>19620</v>
      </c>
      <c r="E13548" s="89">
        <v>3.3313917891765279E-3</v>
      </c>
      <c r="F13548" s="89">
        <v>700273</v>
      </c>
      <c r="G13548" s="89">
        <v>9</v>
      </c>
      <c r="H13548" t="s">
        <v>19629</v>
      </c>
      <c r="I13548" s="89"/>
    </row>
    <row r="13549" x14ac:dyDescent="0.3">
      <c r="A13549" t="s">
        <v>17278</v>
      </c>
      <c r="B13549" t="s">
        <v>19483</v>
      </c>
      <c r="C13549" t="s">
        <v>19498</v>
      </c>
      <c r="D13549" t="s">
        <v>19621</v>
      </c>
      <c r="E13549" s="89">
        <v>2.6744611190369191E-3</v>
      </c>
      <c r="F13549" s="89">
        <v>700273</v>
      </c>
      <c r="G13549" s="89">
        <v>9</v>
      </c>
      <c r="H13549" t="s">
        <v>19629</v>
      </c>
      <c r="I13549" s="89"/>
    </row>
    <row r="13550" x14ac:dyDescent="0.3">
      <c r="A13550" t="s">
        <v>17279</v>
      </c>
      <c r="B13550" t="s">
        <v>19483</v>
      </c>
      <c r="C13550" t="s">
        <v>19498</v>
      </c>
      <c r="D13550" t="s">
        <v>19622</v>
      </c>
      <c r="E13550" s="89">
        <v>3.3893163327648329E-3</v>
      </c>
      <c r="F13550" s="89">
        <v>700273</v>
      </c>
      <c r="G13550" s="89">
        <v>9</v>
      </c>
      <c r="H13550" t="s">
        <v>19629</v>
      </c>
      <c r="I13550" s="89"/>
    </row>
    <row r="13551" x14ac:dyDescent="0.3">
      <c r="A13551" t="s">
        <v>17280</v>
      </c>
      <c r="B13551" t="s">
        <v>19483</v>
      </c>
      <c r="C13551" t="s">
        <v>19498</v>
      </c>
      <c r="D13551" t="s">
        <v>19623</v>
      </c>
      <c r="E13551" s="89">
        <v>1.187214599406264E-2</v>
      </c>
      <c r="F13551" s="89">
        <v>700273</v>
      </c>
      <c r="G13551" s="89">
        <v>9</v>
      </c>
      <c r="H13551" t="s">
        <v>19629</v>
      </c>
      <c r="I13551" s="89"/>
    </row>
    <row r="13552" x14ac:dyDescent="0.3">
      <c r="A13552" t="s">
        <v>17281</v>
      </c>
      <c r="B13552" t="s">
        <v>19483</v>
      </c>
      <c r="C13552" t="s">
        <v>19498</v>
      </c>
      <c r="D13552" t="s">
        <v>19624</v>
      </c>
      <c r="E13552" s="89">
        <v>3.1137891054717148E-2</v>
      </c>
      <c r="F13552" s="89">
        <v>700273</v>
      </c>
      <c r="G13552" s="89">
        <v>9</v>
      </c>
      <c r="H13552" t="s">
        <v>19629</v>
      </c>
      <c r="I13552" s="89"/>
    </row>
    <row r="13553" x14ac:dyDescent="0.3">
      <c r="A13553" t="s">
        <v>17177</v>
      </c>
      <c r="B13553" t="s">
        <v>19483</v>
      </c>
      <c r="C13553" t="s">
        <v>19492</v>
      </c>
      <c r="D13553" t="s">
        <v>19614</v>
      </c>
      <c r="E13553" s="89">
        <v>1.176142477740099E-2</v>
      </c>
      <c r="F13553" s="89">
        <v>700273</v>
      </c>
      <c r="G13553" s="89">
        <v>9</v>
      </c>
      <c r="H13553" t="s">
        <v>19629</v>
      </c>
      <c r="I13553" s="89"/>
    </row>
    <row r="13554" x14ac:dyDescent="0.3">
      <c r="A13554" t="s">
        <v>17178</v>
      </c>
      <c r="B13554" t="s">
        <v>19483</v>
      </c>
      <c r="C13554" t="s">
        <v>19492</v>
      </c>
      <c r="D13554" t="s">
        <v>19615</v>
      </c>
      <c r="E13554" s="89">
        <v>1.266716943271614E-2</v>
      </c>
      <c r="F13554" s="89">
        <v>700273</v>
      </c>
      <c r="G13554" s="89">
        <v>9</v>
      </c>
      <c r="H13554" t="s">
        <v>19629</v>
      </c>
      <c r="I13554" s="89"/>
    </row>
    <row r="13555" x14ac:dyDescent="0.3">
      <c r="A13555" t="s">
        <v>17179</v>
      </c>
      <c r="B13555" t="s">
        <v>19483</v>
      </c>
      <c r="C13555" t="s">
        <v>19492</v>
      </c>
      <c r="D13555" t="s">
        <v>19616</v>
      </c>
      <c r="E13555" s="89">
        <v>1.19334933636169E-2</v>
      </c>
      <c r="F13555" s="89">
        <v>700273</v>
      </c>
      <c r="G13555" s="89">
        <v>9</v>
      </c>
      <c r="H13555" t="s">
        <v>19629</v>
      </c>
      <c r="I13555" s="89"/>
    </row>
    <row r="13556" x14ac:dyDescent="0.3">
      <c r="A13556" t="s">
        <v>17180</v>
      </c>
      <c r="B13556" t="s">
        <v>19483</v>
      </c>
      <c r="C13556" t="s">
        <v>19492</v>
      </c>
      <c r="D13556" t="s">
        <v>19617</v>
      </c>
      <c r="E13556" s="89">
        <v>1.262526667020638E-2</v>
      </c>
      <c r="F13556" s="89">
        <v>700273</v>
      </c>
      <c r="G13556" s="89">
        <v>9</v>
      </c>
      <c r="H13556" t="s">
        <v>19629</v>
      </c>
      <c r="I13556" s="89"/>
    </row>
    <row r="13557" x14ac:dyDescent="0.3">
      <c r="A13557" t="s">
        <v>17181</v>
      </c>
      <c r="B13557" t="s">
        <v>19483</v>
      </c>
      <c r="C13557" t="s">
        <v>19492</v>
      </c>
      <c r="D13557" t="s">
        <v>19618</v>
      </c>
      <c r="E13557" s="89">
        <v>1.265473879363223E-2</v>
      </c>
      <c r="F13557" s="89">
        <v>700273</v>
      </c>
      <c r="G13557" s="89">
        <v>9</v>
      </c>
      <c r="H13557" t="s">
        <v>19629</v>
      </c>
      <c r="I13557" s="89"/>
    </row>
    <row r="13558" x14ac:dyDescent="0.3">
      <c r="A13558" t="s">
        <v>17182</v>
      </c>
      <c r="B13558" t="s">
        <v>19483</v>
      </c>
      <c r="C13558" t="s">
        <v>19492</v>
      </c>
      <c r="D13558" t="s">
        <v>19619</v>
      </c>
      <c r="E13558" s="89">
        <v>1.333424339908317E-2</v>
      </c>
      <c r="F13558" s="89">
        <v>700273</v>
      </c>
      <c r="G13558" s="89">
        <v>9</v>
      </c>
      <c r="H13558" t="s">
        <v>19629</v>
      </c>
      <c r="I13558" s="89"/>
    </row>
    <row r="13559" x14ac:dyDescent="0.3">
      <c r="A13559" t="s">
        <v>17183</v>
      </c>
      <c r="B13559" t="s">
        <v>19483</v>
      </c>
      <c r="C13559" t="s">
        <v>19492</v>
      </c>
      <c r="D13559" t="s">
        <v>19620</v>
      </c>
      <c r="E13559" s="89">
        <v>1.2538405015990319E-2</v>
      </c>
      <c r="F13559" s="89">
        <v>700273</v>
      </c>
      <c r="G13559" s="89">
        <v>9</v>
      </c>
      <c r="H13559" t="s">
        <v>19629</v>
      </c>
      <c r="I13559" s="89"/>
    </row>
    <row r="13560" x14ac:dyDescent="0.3">
      <c r="A13560" t="s">
        <v>17184</v>
      </c>
      <c r="B13560" t="s">
        <v>19483</v>
      </c>
      <c r="C13560" t="s">
        <v>19492</v>
      </c>
      <c r="D13560" t="s">
        <v>19621</v>
      </c>
      <c r="E13560" s="89">
        <v>1.195693355406187E-2</v>
      </c>
      <c r="F13560" s="89">
        <v>700273</v>
      </c>
      <c r="G13560" s="89">
        <v>9</v>
      </c>
      <c r="H13560" t="s">
        <v>19629</v>
      </c>
      <c r="I13560" s="89"/>
    </row>
    <row r="13561" x14ac:dyDescent="0.3">
      <c r="A13561" t="s">
        <v>17185</v>
      </c>
      <c r="B13561" t="s">
        <v>19483</v>
      </c>
      <c r="C13561" t="s">
        <v>19492</v>
      </c>
      <c r="D13561" t="s">
        <v>19622</v>
      </c>
      <c r="E13561" s="89">
        <v>1.244992348744501E-2</v>
      </c>
      <c r="F13561" s="89">
        <v>700273</v>
      </c>
      <c r="G13561" s="89">
        <v>9</v>
      </c>
      <c r="H13561" t="s">
        <v>19629</v>
      </c>
      <c r="I13561" s="89"/>
    </row>
    <row r="13562" x14ac:dyDescent="0.3">
      <c r="A13562" t="s">
        <v>17186</v>
      </c>
      <c r="B13562" t="s">
        <v>19483</v>
      </c>
      <c r="C13562" t="s">
        <v>19492</v>
      </c>
      <c r="D13562" t="s">
        <v>19623</v>
      </c>
      <c r="E13562" s="89">
        <v>4.9592216658709998E-2</v>
      </c>
      <c r="F13562" s="89">
        <v>700273</v>
      </c>
      <c r="G13562" s="89">
        <v>9</v>
      </c>
      <c r="H13562" t="s">
        <v>19629</v>
      </c>
      <c r="I13562" s="89"/>
    </row>
    <row r="13563" x14ac:dyDescent="0.3">
      <c r="A13563" t="s">
        <v>17187</v>
      </c>
      <c r="B13563" t="s">
        <v>19483</v>
      </c>
      <c r="C13563" t="s">
        <v>19492</v>
      </c>
      <c r="D13563" t="s">
        <v>19624</v>
      </c>
      <c r="E13563" s="89">
        <v>0.1216871770727718</v>
      </c>
      <c r="F13563" s="89">
        <v>700273</v>
      </c>
      <c r="G13563" s="89">
        <v>9</v>
      </c>
      <c r="H13563" t="s">
        <v>19629</v>
      </c>
      <c r="I13563" s="89"/>
    </row>
    <row r="13564" x14ac:dyDescent="0.3">
      <c r="A13564" t="s">
        <v>17117</v>
      </c>
      <c r="B13564" t="s">
        <v>19476</v>
      </c>
      <c r="C13564" t="s">
        <v>19488</v>
      </c>
      <c r="D13564" t="s">
        <v>19630</v>
      </c>
      <c r="E13564" s="89">
        <v>22858</v>
      </c>
      <c r="F13564" s="89">
        <v>700273</v>
      </c>
      <c r="G13564" s="89">
        <v>9</v>
      </c>
      <c r="H13564" t="s">
        <v>19630</v>
      </c>
      <c r="I13564" s="89"/>
    </row>
    <row r="13565" x14ac:dyDescent="0.3">
      <c r="A13565" t="s">
        <v>17118</v>
      </c>
      <c r="B13565" t="s">
        <v>19477</v>
      </c>
      <c r="C13565" t="s">
        <v>19488</v>
      </c>
      <c r="D13565" t="s">
        <v>19630</v>
      </c>
      <c r="E13565" s="89">
        <v>726447355.84763587</v>
      </c>
      <c r="F13565" s="89">
        <v>700273</v>
      </c>
      <c r="G13565" s="89">
        <v>9</v>
      </c>
      <c r="H13565" t="s">
        <v>19630</v>
      </c>
      <c r="I13565" s="89"/>
    </row>
    <row r="13566" x14ac:dyDescent="0.3">
      <c r="A13566" t="s">
        <v>17119</v>
      </c>
      <c r="B13566" t="s">
        <v>19478</v>
      </c>
      <c r="C13566" t="s">
        <v>19488</v>
      </c>
      <c r="D13566" t="s">
        <v>19630</v>
      </c>
      <c r="E13566" s="89">
        <v>3.2641555507637733E-2</v>
      </c>
      <c r="F13566" s="89">
        <v>700273</v>
      </c>
      <c r="G13566" s="89">
        <v>9</v>
      </c>
      <c r="H13566" t="s">
        <v>19630</v>
      </c>
      <c r="I13566" s="89"/>
    </row>
    <row r="13567" x14ac:dyDescent="0.3">
      <c r="A13567" t="s">
        <v>17120</v>
      </c>
      <c r="B13567" t="s">
        <v>19479</v>
      </c>
      <c r="C13567" t="s">
        <v>19488</v>
      </c>
      <c r="D13567" t="s">
        <v>19630</v>
      </c>
      <c r="E13567" s="89">
        <v>1037.37735975489</v>
      </c>
      <c r="F13567" s="89">
        <v>700273</v>
      </c>
      <c r="G13567" s="89">
        <v>9</v>
      </c>
      <c r="H13567" t="s">
        <v>19630</v>
      </c>
      <c r="I13567" s="89"/>
    </row>
    <row r="13568" x14ac:dyDescent="0.3">
      <c r="A13568" t="s">
        <v>17297</v>
      </c>
      <c r="B13568" t="s">
        <v>19476</v>
      </c>
      <c r="C13568" t="s">
        <v>19500</v>
      </c>
      <c r="D13568" t="s">
        <v>19630</v>
      </c>
      <c r="E13568" s="89">
        <v>607681</v>
      </c>
      <c r="F13568" s="89">
        <v>700273</v>
      </c>
      <c r="G13568" s="89">
        <v>9</v>
      </c>
      <c r="H13568" t="s">
        <v>19630</v>
      </c>
      <c r="I13568" s="89"/>
    </row>
    <row r="13569" x14ac:dyDescent="0.3">
      <c r="A13569" t="s">
        <v>17298</v>
      </c>
      <c r="B13569" t="s">
        <v>19477</v>
      </c>
      <c r="C13569" t="s">
        <v>19500</v>
      </c>
      <c r="D13569" t="s">
        <v>19630</v>
      </c>
      <c r="E13569" s="89">
        <v>74299836429</v>
      </c>
      <c r="F13569" s="89">
        <v>700273</v>
      </c>
      <c r="G13569" s="89">
        <v>9</v>
      </c>
      <c r="H13569" t="s">
        <v>19630</v>
      </c>
      <c r="I13569" s="89"/>
    </row>
    <row r="13570" x14ac:dyDescent="0.3">
      <c r="A13570" t="s">
        <v>17299</v>
      </c>
      <c r="B13570" t="s">
        <v>19478</v>
      </c>
      <c r="C13570" t="s">
        <v>19500</v>
      </c>
      <c r="D13570" t="s">
        <v>19630</v>
      </c>
      <c r="E13570" s="89">
        <v>0.86777728114606734</v>
      </c>
      <c r="F13570" s="89">
        <v>700273</v>
      </c>
      <c r="G13570" s="89">
        <v>9</v>
      </c>
      <c r="H13570" t="s">
        <v>19630</v>
      </c>
      <c r="I13570" s="89"/>
    </row>
    <row r="13571" x14ac:dyDescent="0.3">
      <c r="A13571" t="s">
        <v>17300</v>
      </c>
      <c r="B13571" t="s">
        <v>19479</v>
      </c>
      <c r="C13571" t="s">
        <v>19500</v>
      </c>
      <c r="D13571" t="s">
        <v>19630</v>
      </c>
      <c r="E13571" s="89">
        <v>106101.2439848459</v>
      </c>
      <c r="F13571" s="89">
        <v>700273</v>
      </c>
      <c r="G13571" s="89">
        <v>9</v>
      </c>
      <c r="H13571" t="s">
        <v>19630</v>
      </c>
      <c r="I13571" s="89"/>
    </row>
    <row r="13572" x14ac:dyDescent="0.3">
      <c r="A13572" t="s">
        <v>17301</v>
      </c>
      <c r="B13572" t="s">
        <v>19483</v>
      </c>
      <c r="C13572" t="s">
        <v>19500</v>
      </c>
      <c r="D13572" t="s">
        <v>19614</v>
      </c>
      <c r="E13572" s="89">
        <v>4.6915466859495443E-2</v>
      </c>
      <c r="F13572" s="89">
        <v>700273</v>
      </c>
      <c r="G13572" s="89">
        <v>9</v>
      </c>
      <c r="H13572" t="s">
        <v>19629</v>
      </c>
      <c r="I13572" s="89"/>
    </row>
    <row r="13573" x14ac:dyDescent="0.3">
      <c r="A13573" t="s">
        <v>17302</v>
      </c>
      <c r="B13573" t="s">
        <v>19483</v>
      </c>
      <c r="C13573" t="s">
        <v>19500</v>
      </c>
      <c r="D13573" t="s">
        <v>19615</v>
      </c>
      <c r="E13573" s="89">
        <v>4.966143877221868E-2</v>
      </c>
      <c r="F13573" s="89">
        <v>700273</v>
      </c>
      <c r="G13573" s="89">
        <v>9</v>
      </c>
      <c r="H13573" t="s">
        <v>19629</v>
      </c>
      <c r="I13573" s="89"/>
    </row>
    <row r="13574" x14ac:dyDescent="0.3">
      <c r="A13574" t="s">
        <v>17303</v>
      </c>
      <c r="B13574" t="s">
        <v>19483</v>
      </c>
      <c r="C13574" t="s">
        <v>19500</v>
      </c>
      <c r="D13574" t="s">
        <v>19616</v>
      </c>
      <c r="E13574" s="89">
        <v>4.6927212953906547E-2</v>
      </c>
      <c r="F13574" s="89">
        <v>700273</v>
      </c>
      <c r="G13574" s="89">
        <v>9</v>
      </c>
      <c r="H13574" t="s">
        <v>19629</v>
      </c>
      <c r="I13574" s="89"/>
    </row>
    <row r="13575" x14ac:dyDescent="0.3">
      <c r="A13575" t="s">
        <v>17304</v>
      </c>
      <c r="B13575" t="s">
        <v>19483</v>
      </c>
      <c r="C13575" t="s">
        <v>19500</v>
      </c>
      <c r="D13575" t="s">
        <v>19617</v>
      </c>
      <c r="E13575" s="89">
        <v>4.9457077554464449E-2</v>
      </c>
      <c r="F13575" s="89">
        <v>700273</v>
      </c>
      <c r="G13575" s="89">
        <v>9</v>
      </c>
      <c r="H13575" t="s">
        <v>19629</v>
      </c>
      <c r="I13575" s="89"/>
    </row>
    <row r="13576" x14ac:dyDescent="0.3">
      <c r="A13576" t="s">
        <v>17305</v>
      </c>
      <c r="B13576" t="s">
        <v>19483</v>
      </c>
      <c r="C13576" t="s">
        <v>19500</v>
      </c>
      <c r="D13576" t="s">
        <v>19618</v>
      </c>
      <c r="E13576" s="89">
        <v>4.9547829327687053E-2</v>
      </c>
      <c r="F13576" s="89">
        <v>700273</v>
      </c>
      <c r="G13576" s="89">
        <v>9</v>
      </c>
      <c r="H13576" t="s">
        <v>19629</v>
      </c>
      <c r="I13576" s="89"/>
    </row>
    <row r="13577" x14ac:dyDescent="0.3">
      <c r="A13577" t="s">
        <v>17306</v>
      </c>
      <c r="B13577" t="s">
        <v>19483</v>
      </c>
      <c r="C13577" t="s">
        <v>19500</v>
      </c>
      <c r="D13577" t="s">
        <v>19619</v>
      </c>
      <c r="E13577" s="89">
        <v>5.132290270221164E-2</v>
      </c>
      <c r="F13577" s="89">
        <v>700273</v>
      </c>
      <c r="G13577" s="89">
        <v>9</v>
      </c>
      <c r="H13577" t="s">
        <v>19629</v>
      </c>
      <c r="I13577" s="89"/>
    </row>
    <row r="13578" x14ac:dyDescent="0.3">
      <c r="A13578" t="s">
        <v>17307</v>
      </c>
      <c r="B13578" t="s">
        <v>19483</v>
      </c>
      <c r="C13578" t="s">
        <v>19500</v>
      </c>
      <c r="D13578" t="s">
        <v>19620</v>
      </c>
      <c r="E13578" s="89">
        <v>4.8619066597059377E-2</v>
      </c>
      <c r="F13578" s="89">
        <v>700273</v>
      </c>
      <c r="G13578" s="89">
        <v>9</v>
      </c>
      <c r="H13578" t="s">
        <v>19629</v>
      </c>
      <c r="I13578" s="89"/>
    </row>
    <row r="13579" x14ac:dyDescent="0.3">
      <c r="A13579" t="s">
        <v>17308</v>
      </c>
      <c r="B13579" t="s">
        <v>19483</v>
      </c>
      <c r="C13579" t="s">
        <v>19500</v>
      </c>
      <c r="D13579" t="s">
        <v>19621</v>
      </c>
      <c r="E13579" s="89">
        <v>4.3409174568443357E-2</v>
      </c>
      <c r="F13579" s="89">
        <v>700273</v>
      </c>
      <c r="G13579" s="89">
        <v>9</v>
      </c>
      <c r="H13579" t="s">
        <v>19629</v>
      </c>
      <c r="I13579" s="89"/>
    </row>
    <row r="13580" x14ac:dyDescent="0.3">
      <c r="A13580" t="s">
        <v>17309</v>
      </c>
      <c r="B13580" t="s">
        <v>19483</v>
      </c>
      <c r="C13580" t="s">
        <v>19500</v>
      </c>
      <c r="D13580" t="s">
        <v>19622</v>
      </c>
      <c r="E13580" s="89">
        <v>4.9649850428093001E-2</v>
      </c>
      <c r="F13580" s="89">
        <v>700273</v>
      </c>
      <c r="G13580" s="89">
        <v>9</v>
      </c>
      <c r="H13580" t="s">
        <v>19629</v>
      </c>
      <c r="I13580" s="89"/>
    </row>
    <row r="13581" x14ac:dyDescent="0.3">
      <c r="A13581" t="s">
        <v>17310</v>
      </c>
      <c r="B13581" t="s">
        <v>19483</v>
      </c>
      <c r="C13581" t="s">
        <v>19500</v>
      </c>
      <c r="D13581" t="s">
        <v>19623</v>
      </c>
      <c r="E13581" s="89">
        <v>0.19047873802439599</v>
      </c>
      <c r="F13581" s="89">
        <v>700273</v>
      </c>
      <c r="G13581" s="89">
        <v>9</v>
      </c>
      <c r="H13581" t="s">
        <v>19629</v>
      </c>
      <c r="I13581" s="89"/>
    </row>
    <row r="13582" x14ac:dyDescent="0.3">
      <c r="A13582" t="s">
        <v>17311</v>
      </c>
      <c r="B13582" t="s">
        <v>19483</v>
      </c>
      <c r="C13582" t="s">
        <v>19500</v>
      </c>
      <c r="D13582" t="s">
        <v>19624</v>
      </c>
      <c r="E13582" s="89">
        <v>0.46796510605279629</v>
      </c>
      <c r="F13582" s="89">
        <v>700273</v>
      </c>
      <c r="G13582" s="89">
        <v>9</v>
      </c>
      <c r="H13582" t="s">
        <v>19629</v>
      </c>
      <c r="I13582" s="89"/>
    </row>
    <row r="13583" x14ac:dyDescent="0.3">
      <c r="A13583" t="s">
        <v>17312</v>
      </c>
      <c r="B13583" t="s">
        <v>19476</v>
      </c>
      <c r="C13583" t="s">
        <v>19501</v>
      </c>
      <c r="D13583" t="s">
        <v>19630</v>
      </c>
      <c r="E13583" s="89">
        <v>0</v>
      </c>
      <c r="F13583" s="89">
        <v>700273</v>
      </c>
      <c r="G13583" s="89">
        <v>9</v>
      </c>
      <c r="H13583" t="s">
        <v>19630</v>
      </c>
      <c r="I13583" s="89"/>
    </row>
    <row r="13584" x14ac:dyDescent="0.3">
      <c r="A13584" t="s">
        <v>17313</v>
      </c>
      <c r="B13584" t="s">
        <v>19477</v>
      </c>
      <c r="C13584" t="s">
        <v>19501</v>
      </c>
      <c r="D13584" t="s">
        <v>19630</v>
      </c>
      <c r="E13584" s="89">
        <v>0</v>
      </c>
      <c r="F13584" s="89">
        <v>700273</v>
      </c>
      <c r="G13584" s="89">
        <v>9</v>
      </c>
      <c r="H13584" t="s">
        <v>19630</v>
      </c>
      <c r="I13584" s="89"/>
    </row>
    <row r="13585" x14ac:dyDescent="0.3">
      <c r="A13585" t="s">
        <v>17314</v>
      </c>
      <c r="B13585" t="s">
        <v>19478</v>
      </c>
      <c r="C13585" t="s">
        <v>19501</v>
      </c>
      <c r="D13585" t="s">
        <v>19630</v>
      </c>
      <c r="E13585" s="89">
        <v>0</v>
      </c>
      <c r="F13585" s="89">
        <v>700273</v>
      </c>
      <c r="G13585" s="89">
        <v>9</v>
      </c>
      <c r="H13585" t="s">
        <v>19630</v>
      </c>
      <c r="I13585" s="89"/>
    </row>
    <row r="13586" x14ac:dyDescent="0.3">
      <c r="A13586" t="s">
        <v>17315</v>
      </c>
      <c r="B13586" t="s">
        <v>19479</v>
      </c>
      <c r="C13586" t="s">
        <v>19501</v>
      </c>
      <c r="D13586" t="s">
        <v>19630</v>
      </c>
      <c r="E13586" s="89">
        <v>0</v>
      </c>
      <c r="F13586" s="89">
        <v>700273</v>
      </c>
      <c r="G13586" s="89">
        <v>9</v>
      </c>
      <c r="H13586" t="s">
        <v>19630</v>
      </c>
      <c r="I13586" s="89"/>
    </row>
    <row r="13587" x14ac:dyDescent="0.3">
      <c r="A13587" t="s">
        <v>17316</v>
      </c>
      <c r="B13587" t="s">
        <v>19476</v>
      </c>
      <c r="C13587" t="s">
        <v>19502</v>
      </c>
      <c r="D13587" t="s">
        <v>19630</v>
      </c>
      <c r="E13587" s="89">
        <v>47882</v>
      </c>
      <c r="F13587" s="89">
        <v>700273</v>
      </c>
      <c r="G13587" s="89">
        <v>9</v>
      </c>
      <c r="H13587" t="s">
        <v>19630</v>
      </c>
      <c r="I13587" s="89"/>
    </row>
    <row r="13588" x14ac:dyDescent="0.3">
      <c r="A13588" t="s">
        <v>17317</v>
      </c>
      <c r="B13588" t="s">
        <v>19477</v>
      </c>
      <c r="C13588" t="s">
        <v>19502</v>
      </c>
      <c r="D13588" t="s">
        <v>19630</v>
      </c>
      <c r="E13588" s="89">
        <v>269831211.31054688</v>
      </c>
      <c r="F13588" s="89">
        <v>700273</v>
      </c>
      <c r="G13588" s="89">
        <v>9</v>
      </c>
      <c r="H13588" t="s">
        <v>19630</v>
      </c>
      <c r="I13588" s="89"/>
    </row>
    <row r="13589" x14ac:dyDescent="0.3">
      <c r="A13589" t="s">
        <v>17318</v>
      </c>
      <c r="B13589" t="s">
        <v>19478</v>
      </c>
      <c r="C13589" t="s">
        <v>19502</v>
      </c>
      <c r="D13589" t="s">
        <v>19630</v>
      </c>
      <c r="E13589" s="89">
        <v>6.8376190428589986E-2</v>
      </c>
      <c r="F13589" s="89">
        <v>700273</v>
      </c>
      <c r="G13589" s="89">
        <v>9</v>
      </c>
      <c r="H13589" t="s">
        <v>19630</v>
      </c>
      <c r="I13589" s="89"/>
    </row>
    <row r="13590" x14ac:dyDescent="0.3">
      <c r="A13590" t="s">
        <v>17319</v>
      </c>
      <c r="B13590" t="s">
        <v>19479</v>
      </c>
      <c r="C13590" t="s">
        <v>19502</v>
      </c>
      <c r="D13590" t="s">
        <v>19630</v>
      </c>
      <c r="E13590" s="89">
        <v>385.32288309066161</v>
      </c>
      <c r="F13590" s="89">
        <v>700273</v>
      </c>
      <c r="G13590" s="89">
        <v>9</v>
      </c>
      <c r="H13590" t="s">
        <v>19630</v>
      </c>
      <c r="I13590" s="89"/>
    </row>
    <row r="13591" x14ac:dyDescent="0.3">
      <c r="A13591" t="s">
        <v>17320</v>
      </c>
      <c r="B13591" t="s">
        <v>19483</v>
      </c>
      <c r="C13591" t="s">
        <v>19502</v>
      </c>
      <c r="D13591" t="s">
        <v>19614</v>
      </c>
      <c r="E13591" s="89">
        <v>2.2500209927717018E-3</v>
      </c>
      <c r="F13591" s="89">
        <v>700273</v>
      </c>
      <c r="G13591" s="89">
        <v>9</v>
      </c>
      <c r="H13591" t="s">
        <v>19629</v>
      </c>
      <c r="I13591" s="89"/>
    </row>
    <row r="13592" x14ac:dyDescent="0.3">
      <c r="A13592" t="s">
        <v>17321</v>
      </c>
      <c r="B13592" t="s">
        <v>19483</v>
      </c>
      <c r="C13592" t="s">
        <v>19502</v>
      </c>
      <c r="D13592" t="s">
        <v>19615</v>
      </c>
      <c r="E13592" s="89">
        <v>2.408014357947789E-3</v>
      </c>
      <c r="F13592" s="89">
        <v>700273</v>
      </c>
      <c r="G13592" s="89">
        <v>9</v>
      </c>
      <c r="H13592" t="s">
        <v>19629</v>
      </c>
      <c r="I13592" s="89"/>
    </row>
    <row r="13593" x14ac:dyDescent="0.3">
      <c r="A13593" t="s">
        <v>17322</v>
      </c>
      <c r="B13593" t="s">
        <v>19483</v>
      </c>
      <c r="C13593" t="s">
        <v>19502</v>
      </c>
      <c r="D13593" t="s">
        <v>19616</v>
      </c>
      <c r="E13593" s="89">
        <v>2.2518199294446731E-3</v>
      </c>
      <c r="F13593" s="89">
        <v>700273</v>
      </c>
      <c r="G13593" s="89">
        <v>9</v>
      </c>
      <c r="H13593" t="s">
        <v>19629</v>
      </c>
      <c r="I13593" s="89"/>
    </row>
    <row r="13594" x14ac:dyDescent="0.3">
      <c r="A13594" t="s">
        <v>17323</v>
      </c>
      <c r="B13594" t="s">
        <v>19483</v>
      </c>
      <c r="C13594" t="s">
        <v>19502</v>
      </c>
      <c r="D13594" t="s">
        <v>19617</v>
      </c>
      <c r="E13594" s="89">
        <v>2.3959983920144238E-3</v>
      </c>
      <c r="F13594" s="89">
        <v>700273</v>
      </c>
      <c r="G13594" s="89">
        <v>9</v>
      </c>
      <c r="H13594" t="s">
        <v>19629</v>
      </c>
      <c r="I13594" s="89"/>
    </row>
    <row r="13595" x14ac:dyDescent="0.3">
      <c r="A13595" t="s">
        <v>17324</v>
      </c>
      <c r="B13595" t="s">
        <v>19483</v>
      </c>
      <c r="C13595" t="s">
        <v>19502</v>
      </c>
      <c r="D13595" t="s">
        <v>19618</v>
      </c>
      <c r="E13595" s="89">
        <v>2.3989017591412639E-3</v>
      </c>
      <c r="F13595" s="89">
        <v>700273</v>
      </c>
      <c r="G13595" s="89">
        <v>9</v>
      </c>
      <c r="H13595" t="s">
        <v>19629</v>
      </c>
      <c r="I13595" s="89"/>
    </row>
    <row r="13596" x14ac:dyDescent="0.3">
      <c r="A13596" t="s">
        <v>17325</v>
      </c>
      <c r="B13596" t="s">
        <v>19483</v>
      </c>
      <c r="C13596" t="s">
        <v>19502</v>
      </c>
      <c r="D13596" t="s">
        <v>19619</v>
      </c>
      <c r="E13596" s="89">
        <v>2.5151140243396199E-3</v>
      </c>
      <c r="F13596" s="89">
        <v>700273</v>
      </c>
      <c r="G13596" s="89">
        <v>9</v>
      </c>
      <c r="H13596" t="s">
        <v>19629</v>
      </c>
      <c r="I13596" s="89"/>
    </row>
    <row r="13597" x14ac:dyDescent="0.3">
      <c r="A13597" t="s">
        <v>17326</v>
      </c>
      <c r="B13597" t="s">
        <v>19483</v>
      </c>
      <c r="C13597" t="s">
        <v>19502</v>
      </c>
      <c r="D13597" t="s">
        <v>19620</v>
      </c>
      <c r="E13597" s="89">
        <v>2.3756550059914859E-3</v>
      </c>
      <c r="F13597" s="89">
        <v>700273</v>
      </c>
      <c r="G13597" s="89">
        <v>9</v>
      </c>
      <c r="H13597" t="s">
        <v>19629</v>
      </c>
      <c r="I13597" s="89"/>
    </row>
    <row r="13598" x14ac:dyDescent="0.3">
      <c r="A13598" t="s">
        <v>17327</v>
      </c>
      <c r="B13598" t="s">
        <v>19483</v>
      </c>
      <c r="C13598" t="s">
        <v>19502</v>
      </c>
      <c r="D13598" t="s">
        <v>19621</v>
      </c>
      <c r="E13598" s="89">
        <v>1.986006051098858E-3</v>
      </c>
      <c r="F13598" s="89">
        <v>700273</v>
      </c>
      <c r="G13598" s="89">
        <v>9</v>
      </c>
      <c r="H13598" t="s">
        <v>19629</v>
      </c>
      <c r="I13598" s="89"/>
    </row>
    <row r="13599" x14ac:dyDescent="0.3">
      <c r="A13599" t="s">
        <v>17328</v>
      </c>
      <c r="B13599" t="s">
        <v>19483</v>
      </c>
      <c r="C13599" t="s">
        <v>19502</v>
      </c>
      <c r="D13599" t="s">
        <v>19622</v>
      </c>
      <c r="E13599" s="89">
        <v>2.3921212515856292E-3</v>
      </c>
      <c r="F13599" s="89">
        <v>700273</v>
      </c>
      <c r="G13599" s="89">
        <v>9</v>
      </c>
      <c r="H13599" t="s">
        <v>19629</v>
      </c>
      <c r="I13599" s="89"/>
    </row>
    <row r="13600" x14ac:dyDescent="0.3">
      <c r="A13600" t="s">
        <v>17329</v>
      </c>
      <c r="B13600" t="s">
        <v>19483</v>
      </c>
      <c r="C13600" t="s">
        <v>19502</v>
      </c>
      <c r="D13600" t="s">
        <v>19623</v>
      </c>
      <c r="E13600" s="89">
        <v>9.2175008592043448E-3</v>
      </c>
      <c r="F13600" s="89">
        <v>700273</v>
      </c>
      <c r="G13600" s="89">
        <v>9</v>
      </c>
      <c r="H13600" t="s">
        <v>19629</v>
      </c>
      <c r="I13600" s="89"/>
    </row>
    <row r="13601" x14ac:dyDescent="0.3">
      <c r="A13601" t="s">
        <v>17330</v>
      </c>
      <c r="B13601" t="s">
        <v>19483</v>
      </c>
      <c r="C13601" t="s">
        <v>19502</v>
      </c>
      <c r="D13601" t="s">
        <v>19624</v>
      </c>
      <c r="E13601" s="89">
        <v>2.1836553986078051E-2</v>
      </c>
      <c r="F13601" s="89">
        <v>700273</v>
      </c>
      <c r="G13601" s="89">
        <v>9</v>
      </c>
      <c r="H13601" t="s">
        <v>19629</v>
      </c>
      <c r="I13601" s="89"/>
    </row>
    <row r="13602" x14ac:dyDescent="0.3">
      <c r="A13602" t="s">
        <v>17331</v>
      </c>
      <c r="B13602" t="s">
        <v>19476</v>
      </c>
      <c r="C13602" t="s">
        <v>19503</v>
      </c>
      <c r="D13602" t="s">
        <v>19630</v>
      </c>
      <c r="E13602" s="89">
        <v>184017</v>
      </c>
      <c r="F13602" s="89">
        <v>700273</v>
      </c>
      <c r="G13602" s="89">
        <v>9</v>
      </c>
      <c r="H13602" t="s">
        <v>19630</v>
      </c>
      <c r="I13602" s="89"/>
    </row>
    <row r="13603" x14ac:dyDescent="0.3">
      <c r="A13603" t="s">
        <v>17332</v>
      </c>
      <c r="B13603" t="s">
        <v>19477</v>
      </c>
      <c r="C13603" t="s">
        <v>19503</v>
      </c>
      <c r="D13603" t="s">
        <v>19630</v>
      </c>
      <c r="E13603" s="89">
        <v>65249509668</v>
      </c>
      <c r="F13603" s="89">
        <v>700273</v>
      </c>
      <c r="G13603" s="89">
        <v>9</v>
      </c>
      <c r="H13603" t="s">
        <v>19630</v>
      </c>
      <c r="I13603" s="89"/>
    </row>
    <row r="13604" x14ac:dyDescent="0.3">
      <c r="A13604" t="s">
        <v>17333</v>
      </c>
      <c r="B13604" t="s">
        <v>19478</v>
      </c>
      <c r="C13604" t="s">
        <v>19503</v>
      </c>
      <c r="D13604" t="s">
        <v>19630</v>
      </c>
      <c r="E13604" s="89">
        <v>0.26277894478296321</v>
      </c>
      <c r="F13604" s="89">
        <v>700273</v>
      </c>
      <c r="G13604" s="89">
        <v>9</v>
      </c>
      <c r="H13604" t="s">
        <v>19630</v>
      </c>
      <c r="I13604" s="89"/>
    </row>
    <row r="13605" x14ac:dyDescent="0.3">
      <c r="A13605" t="s">
        <v>17334</v>
      </c>
      <c r="B13605" t="s">
        <v>19479</v>
      </c>
      <c r="C13605" t="s">
        <v>19503</v>
      </c>
      <c r="D13605" t="s">
        <v>19630</v>
      </c>
      <c r="E13605" s="89">
        <v>93177.246114015536</v>
      </c>
      <c r="F13605" s="89">
        <v>700273</v>
      </c>
      <c r="G13605" s="89">
        <v>9</v>
      </c>
      <c r="H13605" t="s">
        <v>19630</v>
      </c>
      <c r="I13605" s="89"/>
    </row>
    <row r="13606" x14ac:dyDescent="0.3">
      <c r="A13606" t="s">
        <v>17335</v>
      </c>
      <c r="B13606" t="s">
        <v>19483</v>
      </c>
      <c r="C13606" t="s">
        <v>19503</v>
      </c>
      <c r="D13606" t="s">
        <v>19614</v>
      </c>
      <c r="E13606" s="89">
        <v>0.1371642428530192</v>
      </c>
      <c r="F13606" s="89">
        <v>700273</v>
      </c>
      <c r="G13606" s="89">
        <v>9</v>
      </c>
      <c r="H13606" t="s">
        <v>19629</v>
      </c>
      <c r="I13606" s="89"/>
    </row>
    <row r="13607" x14ac:dyDescent="0.3">
      <c r="A13607" t="s">
        <v>17336</v>
      </c>
      <c r="B13607" t="s">
        <v>19483</v>
      </c>
      <c r="C13607" t="s">
        <v>19503</v>
      </c>
      <c r="D13607" t="s">
        <v>19615</v>
      </c>
      <c r="E13607" s="89">
        <v>0.14846764641177029</v>
      </c>
      <c r="F13607" s="89">
        <v>700273</v>
      </c>
      <c r="G13607" s="89">
        <v>9</v>
      </c>
      <c r="H13607" t="s">
        <v>19629</v>
      </c>
      <c r="I13607" s="89"/>
    </row>
    <row r="13608" x14ac:dyDescent="0.3">
      <c r="A13608" t="s">
        <v>17337</v>
      </c>
      <c r="B13608" t="s">
        <v>19483</v>
      </c>
      <c r="C13608" t="s">
        <v>19503</v>
      </c>
      <c r="D13608" t="s">
        <v>19616</v>
      </c>
      <c r="E13608" s="89">
        <v>0.13720887851426619</v>
      </c>
      <c r="F13608" s="89">
        <v>700273</v>
      </c>
      <c r="G13608" s="89">
        <v>9</v>
      </c>
      <c r="H13608" t="s">
        <v>19629</v>
      </c>
      <c r="I13608" s="89"/>
    </row>
    <row r="13609" x14ac:dyDescent="0.3">
      <c r="A13609" t="s">
        <v>17338</v>
      </c>
      <c r="B13609" t="s">
        <v>19483</v>
      </c>
      <c r="C13609" t="s">
        <v>19503</v>
      </c>
      <c r="D13609" t="s">
        <v>19617</v>
      </c>
      <c r="E13609" s="89">
        <v>0.14775969014477869</v>
      </c>
      <c r="F13609" s="89">
        <v>700273</v>
      </c>
      <c r="G13609" s="89">
        <v>9</v>
      </c>
      <c r="H13609" t="s">
        <v>19629</v>
      </c>
      <c r="I13609" s="89"/>
    </row>
    <row r="13610" x14ac:dyDescent="0.3">
      <c r="A13610" t="s">
        <v>17339</v>
      </c>
      <c r="B13610" t="s">
        <v>19483</v>
      </c>
      <c r="C13610" t="s">
        <v>19503</v>
      </c>
      <c r="D13610" t="s">
        <v>19618</v>
      </c>
      <c r="E13610" s="89">
        <v>0.1473718142192966</v>
      </c>
      <c r="F13610" s="89">
        <v>700273</v>
      </c>
      <c r="G13610" s="89">
        <v>9</v>
      </c>
      <c r="H13610" t="s">
        <v>19629</v>
      </c>
      <c r="I13610" s="89"/>
    </row>
    <row r="13611" x14ac:dyDescent="0.3">
      <c r="A13611" t="s">
        <v>17340</v>
      </c>
      <c r="B13611" t="s">
        <v>19483</v>
      </c>
      <c r="C13611" t="s">
        <v>19503</v>
      </c>
      <c r="D13611" t="s">
        <v>19619</v>
      </c>
      <c r="E13611" s="89">
        <v>0.15425018235513169</v>
      </c>
      <c r="F13611" s="89">
        <v>700273</v>
      </c>
      <c r="G13611" s="89">
        <v>9</v>
      </c>
      <c r="H13611" t="s">
        <v>19629</v>
      </c>
      <c r="I13611" s="89"/>
    </row>
    <row r="13612" x14ac:dyDescent="0.3">
      <c r="A13612" t="s">
        <v>17341</v>
      </c>
      <c r="B13612" t="s">
        <v>19483</v>
      </c>
      <c r="C13612" t="s">
        <v>19503</v>
      </c>
      <c r="D13612" t="s">
        <v>19620</v>
      </c>
      <c r="E13612" s="89">
        <v>0.14565921058005529</v>
      </c>
      <c r="F13612" s="89">
        <v>700273</v>
      </c>
      <c r="G13612" s="89">
        <v>9</v>
      </c>
      <c r="H13612" t="s">
        <v>19629</v>
      </c>
      <c r="I13612" s="89"/>
    </row>
    <row r="13613" x14ac:dyDescent="0.3">
      <c r="A13613" t="s">
        <v>17342</v>
      </c>
      <c r="B13613" t="s">
        <v>19483</v>
      </c>
      <c r="C13613" t="s">
        <v>19503</v>
      </c>
      <c r="D13613" t="s">
        <v>19621</v>
      </c>
      <c r="E13613" s="89">
        <v>0.1154704729567614</v>
      </c>
      <c r="F13613" s="89">
        <v>700273</v>
      </c>
      <c r="G13613" s="89">
        <v>9</v>
      </c>
      <c r="H13613" t="s">
        <v>19629</v>
      </c>
      <c r="I13613" s="89"/>
    </row>
    <row r="13614" x14ac:dyDescent="0.3">
      <c r="A13614" t="s">
        <v>17343</v>
      </c>
      <c r="B13614" t="s">
        <v>19483</v>
      </c>
      <c r="C13614" t="s">
        <v>19503</v>
      </c>
      <c r="D13614" t="s">
        <v>19622</v>
      </c>
      <c r="E13614" s="89">
        <v>0.14887889721355979</v>
      </c>
      <c r="F13614" s="89">
        <v>700273</v>
      </c>
      <c r="G13614" s="89">
        <v>9</v>
      </c>
      <c r="H13614" t="s">
        <v>19629</v>
      </c>
      <c r="I13614" s="89"/>
    </row>
    <row r="13615" x14ac:dyDescent="0.3">
      <c r="A13615" t="s">
        <v>17344</v>
      </c>
      <c r="B13615" t="s">
        <v>19483</v>
      </c>
      <c r="C13615" t="s">
        <v>19503</v>
      </c>
      <c r="D13615" t="s">
        <v>19623</v>
      </c>
      <c r="E13615" s="89">
        <v>0.55413137254911482</v>
      </c>
      <c r="F13615" s="89">
        <v>700273</v>
      </c>
      <c r="G13615" s="89">
        <v>9</v>
      </c>
      <c r="H13615" t="s">
        <v>19629</v>
      </c>
      <c r="I13615" s="89"/>
    </row>
    <row r="13616" x14ac:dyDescent="0.3">
      <c r="A13616" t="s">
        <v>17345</v>
      </c>
      <c r="B13616" t="s">
        <v>19483</v>
      </c>
      <c r="C13616" t="s">
        <v>19503</v>
      </c>
      <c r="D13616" t="s">
        <v>19624</v>
      </c>
      <c r="E13616" s="89">
        <v>1.358185903249858</v>
      </c>
      <c r="F13616" s="89">
        <v>700273</v>
      </c>
      <c r="G13616" s="89">
        <v>9</v>
      </c>
      <c r="H13616" t="s">
        <v>19629</v>
      </c>
      <c r="I13616" s="89"/>
    </row>
    <row r="13617" x14ac:dyDescent="0.3">
      <c r="A13617" t="s">
        <v>17346</v>
      </c>
      <c r="B13617" t="s">
        <v>19476</v>
      </c>
      <c r="C13617" t="s">
        <v>19504</v>
      </c>
      <c r="D13617" t="s">
        <v>19630</v>
      </c>
      <c r="E13617" s="89">
        <v>90303</v>
      </c>
      <c r="F13617" s="89">
        <v>700273</v>
      </c>
      <c r="G13617" s="89">
        <v>9</v>
      </c>
      <c r="H13617" t="s">
        <v>19630</v>
      </c>
      <c r="I13617" s="89"/>
    </row>
    <row r="13618" x14ac:dyDescent="0.3">
      <c r="A13618" t="s">
        <v>17347</v>
      </c>
      <c r="B13618" t="s">
        <v>19477</v>
      </c>
      <c r="C13618" t="s">
        <v>19504</v>
      </c>
      <c r="D13618" t="s">
        <v>19630</v>
      </c>
      <c r="E13618" s="89">
        <v>39111103633.875</v>
      </c>
      <c r="F13618" s="89">
        <v>700273</v>
      </c>
      <c r="G13618" s="89">
        <v>9</v>
      </c>
      <c r="H13618" t="s">
        <v>19630</v>
      </c>
      <c r="I13618" s="89"/>
    </row>
    <row r="13619" x14ac:dyDescent="0.3">
      <c r="A13619" t="s">
        <v>17348</v>
      </c>
      <c r="B13619" t="s">
        <v>19478</v>
      </c>
      <c r="C13619" t="s">
        <v>19504</v>
      </c>
      <c r="D13619" t="s">
        <v>19630</v>
      </c>
      <c r="E13619" s="89">
        <v>0.12895399365675961</v>
      </c>
      <c r="F13619" s="89">
        <v>700273</v>
      </c>
      <c r="G13619" s="89">
        <v>9</v>
      </c>
      <c r="H13619" t="s">
        <v>19630</v>
      </c>
      <c r="I13619" s="89"/>
    </row>
    <row r="13620" x14ac:dyDescent="0.3">
      <c r="A13620" t="s">
        <v>17349</v>
      </c>
      <c r="B13620" t="s">
        <v>19479</v>
      </c>
      <c r="C13620" t="s">
        <v>19504</v>
      </c>
      <c r="D13620" t="s">
        <v>19630</v>
      </c>
      <c r="E13620" s="89">
        <v>55851.223214196463</v>
      </c>
      <c r="F13620" s="89">
        <v>700273</v>
      </c>
      <c r="G13620" s="89">
        <v>9</v>
      </c>
      <c r="H13620" t="s">
        <v>19630</v>
      </c>
      <c r="I13620" s="89"/>
    </row>
    <row r="13621" x14ac:dyDescent="0.3">
      <c r="A13621" t="s">
        <v>17350</v>
      </c>
      <c r="B13621" t="s">
        <v>19483</v>
      </c>
      <c r="C13621" t="s">
        <v>19504</v>
      </c>
      <c r="D13621" t="s">
        <v>19614</v>
      </c>
      <c r="E13621" s="89">
        <v>0.16465223762901529</v>
      </c>
      <c r="F13621" s="89">
        <v>700273</v>
      </c>
      <c r="G13621" s="89">
        <v>9</v>
      </c>
      <c r="H13621" t="s">
        <v>19629</v>
      </c>
      <c r="I13621" s="89"/>
    </row>
    <row r="13622" x14ac:dyDescent="0.3">
      <c r="A13622" t="s">
        <v>17351</v>
      </c>
      <c r="B13622" t="s">
        <v>19483</v>
      </c>
      <c r="C13622" t="s">
        <v>19504</v>
      </c>
      <c r="D13622" t="s">
        <v>19615</v>
      </c>
      <c r="E13622" s="89">
        <v>0.17739426006121581</v>
      </c>
      <c r="F13622" s="89">
        <v>700273</v>
      </c>
      <c r="G13622" s="89">
        <v>9</v>
      </c>
      <c r="H13622" t="s">
        <v>19629</v>
      </c>
      <c r="I13622" s="89"/>
    </row>
    <row r="13623" x14ac:dyDescent="0.3">
      <c r="A13623" t="s">
        <v>17352</v>
      </c>
      <c r="B13623" t="s">
        <v>19483</v>
      </c>
      <c r="C13623" t="s">
        <v>19504</v>
      </c>
      <c r="D13623" t="s">
        <v>19616</v>
      </c>
      <c r="E13623" s="89">
        <v>0.16465223762901529</v>
      </c>
      <c r="F13623" s="89">
        <v>700273</v>
      </c>
      <c r="G13623" s="89">
        <v>9</v>
      </c>
      <c r="H13623" t="s">
        <v>19629</v>
      </c>
      <c r="I13623" s="89"/>
    </row>
    <row r="13624" x14ac:dyDescent="0.3">
      <c r="A13624" t="s">
        <v>17353</v>
      </c>
      <c r="B13624" t="s">
        <v>19483</v>
      </c>
      <c r="C13624" t="s">
        <v>19504</v>
      </c>
      <c r="D13624" t="s">
        <v>19617</v>
      </c>
      <c r="E13624" s="89">
        <v>0.17646393714482389</v>
      </c>
      <c r="F13624" s="89">
        <v>700273</v>
      </c>
      <c r="G13624" s="89">
        <v>9</v>
      </c>
      <c r="H13624" t="s">
        <v>19629</v>
      </c>
      <c r="I13624" s="89"/>
    </row>
    <row r="13625" x14ac:dyDescent="0.3">
      <c r="A13625" t="s">
        <v>17354</v>
      </c>
      <c r="B13625" t="s">
        <v>19483</v>
      </c>
      <c r="C13625" t="s">
        <v>19504</v>
      </c>
      <c r="D13625" t="s">
        <v>19618</v>
      </c>
      <c r="E13625" s="89">
        <v>0.17680849290931461</v>
      </c>
      <c r="F13625" s="89">
        <v>700273</v>
      </c>
      <c r="G13625" s="89">
        <v>9</v>
      </c>
      <c r="H13625" t="s">
        <v>19629</v>
      </c>
      <c r="I13625" s="89"/>
    </row>
    <row r="13626" x14ac:dyDescent="0.3">
      <c r="A13626" t="s">
        <v>17355</v>
      </c>
      <c r="B13626" t="s">
        <v>19483</v>
      </c>
      <c r="C13626" t="s">
        <v>19504</v>
      </c>
      <c r="D13626" t="s">
        <v>19619</v>
      </c>
      <c r="E13626" s="89">
        <v>0.18546389789761891</v>
      </c>
      <c r="F13626" s="89">
        <v>700273</v>
      </c>
      <c r="G13626" s="89">
        <v>9</v>
      </c>
      <c r="H13626" t="s">
        <v>19629</v>
      </c>
      <c r="I13626" s="89"/>
    </row>
    <row r="13627" x14ac:dyDescent="0.3">
      <c r="A13627" t="s">
        <v>17356</v>
      </c>
      <c r="B13627" t="s">
        <v>19483</v>
      </c>
      <c r="C13627" t="s">
        <v>19504</v>
      </c>
      <c r="D13627" t="s">
        <v>19620</v>
      </c>
      <c r="E13627" s="89">
        <v>0.17449328563537631</v>
      </c>
      <c r="F13627" s="89">
        <v>700273</v>
      </c>
      <c r="G13627" s="89">
        <v>9</v>
      </c>
      <c r="H13627" t="s">
        <v>19629</v>
      </c>
      <c r="I13627" s="89"/>
    </row>
    <row r="13628" x14ac:dyDescent="0.3">
      <c r="A13628" t="s">
        <v>17357</v>
      </c>
      <c r="B13628" t="s">
        <v>19483</v>
      </c>
      <c r="C13628" t="s">
        <v>19504</v>
      </c>
      <c r="D13628" t="s">
        <v>19621</v>
      </c>
      <c r="E13628" s="89">
        <v>0.13091917139094461</v>
      </c>
      <c r="F13628" s="89">
        <v>700273</v>
      </c>
      <c r="G13628" s="89">
        <v>9</v>
      </c>
      <c r="H13628" t="s">
        <v>19629</v>
      </c>
      <c r="I13628" s="89"/>
    </row>
    <row r="13629" x14ac:dyDescent="0.3">
      <c r="A13629" t="s">
        <v>17358</v>
      </c>
      <c r="B13629" t="s">
        <v>19483</v>
      </c>
      <c r="C13629" t="s">
        <v>19504</v>
      </c>
      <c r="D13629" t="s">
        <v>19622</v>
      </c>
      <c r="E13629" s="89">
        <v>0.17782917536038059</v>
      </c>
      <c r="F13629" s="89">
        <v>700273</v>
      </c>
      <c r="G13629" s="89">
        <v>9</v>
      </c>
      <c r="H13629" t="s">
        <v>19629</v>
      </c>
      <c r="I13629" s="89"/>
    </row>
    <row r="13630" x14ac:dyDescent="0.3">
      <c r="A13630" t="s">
        <v>17359</v>
      </c>
      <c r="B13630" t="s">
        <v>19483</v>
      </c>
      <c r="C13630" t="s">
        <v>19504</v>
      </c>
      <c r="D13630" t="s">
        <v>19623</v>
      </c>
      <c r="E13630" s="89">
        <v>0.67041237882272242</v>
      </c>
      <c r="F13630" s="89">
        <v>700273</v>
      </c>
      <c r="G13630" s="89">
        <v>9</v>
      </c>
      <c r="H13630" t="s">
        <v>19629</v>
      </c>
      <c r="I13630" s="89"/>
    </row>
    <row r="13631" x14ac:dyDescent="0.3">
      <c r="A13631" t="s">
        <v>17360</v>
      </c>
      <c r="B13631" t="s">
        <v>19483</v>
      </c>
      <c r="C13631" t="s">
        <v>19504</v>
      </c>
      <c r="D13631" t="s">
        <v>19624</v>
      </c>
      <c r="E13631" s="89">
        <v>1.6550322164982201</v>
      </c>
      <c r="F13631" s="89">
        <v>700273</v>
      </c>
      <c r="G13631" s="89">
        <v>9</v>
      </c>
      <c r="H13631" t="s">
        <v>19629</v>
      </c>
      <c r="I13631" s="89"/>
    </row>
    <row r="13632" x14ac:dyDescent="0.3">
      <c r="A13632" t="s">
        <v>17361</v>
      </c>
      <c r="B13632" t="s">
        <v>19476</v>
      </c>
      <c r="C13632" t="s">
        <v>19505</v>
      </c>
      <c r="D13632" t="s">
        <v>19630</v>
      </c>
      <c r="E13632" s="89">
        <v>96996</v>
      </c>
      <c r="F13632" s="89">
        <v>700273</v>
      </c>
      <c r="G13632" s="89">
        <v>9</v>
      </c>
      <c r="H13632" t="s">
        <v>19630</v>
      </c>
      <c r="I13632" s="89"/>
    </row>
    <row r="13633" x14ac:dyDescent="0.3">
      <c r="A13633" t="s">
        <v>17362</v>
      </c>
      <c r="B13633" t="s">
        <v>19477</v>
      </c>
      <c r="C13633" t="s">
        <v>19505</v>
      </c>
      <c r="D13633" t="s">
        <v>19630</v>
      </c>
      <c r="E13633" s="89">
        <v>190819402306.75</v>
      </c>
      <c r="F13633" s="89">
        <v>700273</v>
      </c>
      <c r="G13633" s="89">
        <v>9</v>
      </c>
      <c r="H13633" t="s">
        <v>19630</v>
      </c>
      <c r="I13633" s="89"/>
    </row>
    <row r="13634" x14ac:dyDescent="0.3">
      <c r="A13634" t="s">
        <v>17363</v>
      </c>
      <c r="B13634" t="s">
        <v>19478</v>
      </c>
      <c r="C13634" t="s">
        <v>19505</v>
      </c>
      <c r="D13634" t="s">
        <v>19630</v>
      </c>
      <c r="E13634" s="89">
        <v>0.13851169472477159</v>
      </c>
      <c r="F13634" s="89">
        <v>700273</v>
      </c>
      <c r="G13634" s="89">
        <v>9</v>
      </c>
      <c r="H13634" t="s">
        <v>19630</v>
      </c>
      <c r="I13634" s="89"/>
    </row>
    <row r="13635" x14ac:dyDescent="0.3">
      <c r="A13635" t="s">
        <v>17364</v>
      </c>
      <c r="B13635" t="s">
        <v>19479</v>
      </c>
      <c r="C13635" t="s">
        <v>19505</v>
      </c>
      <c r="D13635" t="s">
        <v>19630</v>
      </c>
      <c r="E13635" s="89">
        <v>272492.87393166672</v>
      </c>
      <c r="F13635" s="89">
        <v>700273</v>
      </c>
      <c r="G13635" s="89">
        <v>9</v>
      </c>
      <c r="H13635" t="s">
        <v>19630</v>
      </c>
      <c r="I13635" s="89"/>
    </row>
    <row r="13636" x14ac:dyDescent="0.3">
      <c r="A13636" t="s">
        <v>17365</v>
      </c>
      <c r="B13636" t="s">
        <v>19483</v>
      </c>
      <c r="C13636" t="s">
        <v>19505</v>
      </c>
      <c r="D13636" t="s">
        <v>19614</v>
      </c>
      <c r="E13636" s="89">
        <v>0.75427523726075407</v>
      </c>
      <c r="F13636" s="89">
        <v>700273</v>
      </c>
      <c r="G13636" s="89">
        <v>9</v>
      </c>
      <c r="H13636" t="s">
        <v>19629</v>
      </c>
      <c r="I13636" s="89"/>
    </row>
    <row r="13637" x14ac:dyDescent="0.3">
      <c r="A13637" t="s">
        <v>17366</v>
      </c>
      <c r="B13637" t="s">
        <v>19483</v>
      </c>
      <c r="C13637" t="s">
        <v>19505</v>
      </c>
      <c r="D13637" t="s">
        <v>19615</v>
      </c>
      <c r="E13637" s="89">
        <v>0.80615684217295625</v>
      </c>
      <c r="F13637" s="89">
        <v>700273</v>
      </c>
      <c r="G13637" s="89">
        <v>9</v>
      </c>
      <c r="H13637" t="s">
        <v>19629</v>
      </c>
      <c r="I13637" s="89"/>
    </row>
    <row r="13638" x14ac:dyDescent="0.3">
      <c r="A13638" t="s">
        <v>17367</v>
      </c>
      <c r="B13638" t="s">
        <v>19483</v>
      </c>
      <c r="C13638" t="s">
        <v>19505</v>
      </c>
      <c r="D13638" t="s">
        <v>19616</v>
      </c>
      <c r="E13638" s="89">
        <v>0.75437429815205415</v>
      </c>
      <c r="F13638" s="89">
        <v>700273</v>
      </c>
      <c r="G13638" s="89">
        <v>9</v>
      </c>
      <c r="H13638" t="s">
        <v>19629</v>
      </c>
      <c r="I13638" s="89"/>
    </row>
    <row r="13639" x14ac:dyDescent="0.3">
      <c r="A13639" t="s">
        <v>17368</v>
      </c>
      <c r="B13639" t="s">
        <v>19483</v>
      </c>
      <c r="C13639" t="s">
        <v>19505</v>
      </c>
      <c r="D13639" t="s">
        <v>19617</v>
      </c>
      <c r="E13639" s="89">
        <v>0.80307555988062307</v>
      </c>
      <c r="F13639" s="89">
        <v>700273</v>
      </c>
      <c r="G13639" s="89">
        <v>9</v>
      </c>
      <c r="H13639" t="s">
        <v>19629</v>
      </c>
      <c r="I13639" s="89"/>
    </row>
    <row r="13640" x14ac:dyDescent="0.3">
      <c r="A13640" t="s">
        <v>17369</v>
      </c>
      <c r="B13640" t="s">
        <v>19483</v>
      </c>
      <c r="C13640" t="s">
        <v>19505</v>
      </c>
      <c r="D13640" t="s">
        <v>19618</v>
      </c>
      <c r="E13640" s="89">
        <v>0.80417138405364019</v>
      </c>
      <c r="F13640" s="89">
        <v>700273</v>
      </c>
      <c r="G13640" s="89">
        <v>9</v>
      </c>
      <c r="H13640" t="s">
        <v>19629</v>
      </c>
      <c r="I13640" s="89"/>
    </row>
    <row r="13641" x14ac:dyDescent="0.3">
      <c r="A13641" t="s">
        <v>17370</v>
      </c>
      <c r="B13641" t="s">
        <v>19483</v>
      </c>
      <c r="C13641" t="s">
        <v>19505</v>
      </c>
      <c r="D13641" t="s">
        <v>19619</v>
      </c>
      <c r="E13641" s="89">
        <v>0.84648848833031864</v>
      </c>
      <c r="F13641" s="89">
        <v>700273</v>
      </c>
      <c r="G13641" s="89">
        <v>9</v>
      </c>
      <c r="H13641" t="s">
        <v>19629</v>
      </c>
      <c r="I13641" s="89"/>
    </row>
    <row r="13642" x14ac:dyDescent="0.3">
      <c r="A13642" t="s">
        <v>17371</v>
      </c>
      <c r="B13642" t="s">
        <v>19483</v>
      </c>
      <c r="C13642" t="s">
        <v>19505</v>
      </c>
      <c r="D13642" t="s">
        <v>19620</v>
      </c>
      <c r="E13642" s="89">
        <v>0.79453200292543102</v>
      </c>
      <c r="F13642" s="89">
        <v>700273</v>
      </c>
      <c r="G13642" s="89">
        <v>9</v>
      </c>
      <c r="H13642" t="s">
        <v>19629</v>
      </c>
      <c r="I13642" s="89"/>
    </row>
    <row r="13643" x14ac:dyDescent="0.3">
      <c r="A13643" t="s">
        <v>17372</v>
      </c>
      <c r="B13643" t="s">
        <v>19483</v>
      </c>
      <c r="C13643" t="s">
        <v>19505</v>
      </c>
      <c r="D13643" t="s">
        <v>19621</v>
      </c>
      <c r="E13643" s="89">
        <v>0.41300160566395949</v>
      </c>
      <c r="F13643" s="89">
        <v>700273</v>
      </c>
      <c r="G13643" s="89">
        <v>9</v>
      </c>
      <c r="H13643" t="s">
        <v>19629</v>
      </c>
      <c r="I13643" s="89"/>
    </row>
    <row r="13644" x14ac:dyDescent="0.3">
      <c r="A13644" t="s">
        <v>17373</v>
      </c>
      <c r="B13644" t="s">
        <v>19483</v>
      </c>
      <c r="C13644" t="s">
        <v>19505</v>
      </c>
      <c r="D13644" t="s">
        <v>19622</v>
      </c>
      <c r="E13644" s="89">
        <v>0.80977602988001085</v>
      </c>
      <c r="F13644" s="89">
        <v>700273</v>
      </c>
      <c r="G13644" s="89">
        <v>9</v>
      </c>
      <c r="H13644" t="s">
        <v>19629</v>
      </c>
      <c r="I13644" s="89"/>
    </row>
    <row r="13645" x14ac:dyDescent="0.3">
      <c r="A13645" t="s">
        <v>17374</v>
      </c>
      <c r="B13645" t="s">
        <v>19483</v>
      </c>
      <c r="C13645" t="s">
        <v>19505</v>
      </c>
      <c r="D13645" t="s">
        <v>19623</v>
      </c>
      <c r="E13645" s="89">
        <v>2.823493422857152</v>
      </c>
      <c r="F13645" s="89">
        <v>700273</v>
      </c>
      <c r="G13645" s="89">
        <v>9</v>
      </c>
      <c r="H13645" t="s">
        <v>19629</v>
      </c>
      <c r="I13645" s="89"/>
    </row>
    <row r="13646" x14ac:dyDescent="0.3">
      <c r="A13646" t="s">
        <v>17375</v>
      </c>
      <c r="B13646" t="s">
        <v>19483</v>
      </c>
      <c r="C13646" t="s">
        <v>19505</v>
      </c>
      <c r="D13646" t="s">
        <v>19624</v>
      </c>
      <c r="E13646" s="89">
        <v>7.3820242789556074</v>
      </c>
      <c r="F13646" s="89">
        <v>700273</v>
      </c>
      <c r="G13646" s="89">
        <v>9</v>
      </c>
      <c r="H13646" t="s">
        <v>19629</v>
      </c>
      <c r="I13646" s="89"/>
    </row>
    <row r="13647" x14ac:dyDescent="0.3">
      <c r="A13647" t="s">
        <v>17376</v>
      </c>
      <c r="B13647" t="s">
        <v>19476</v>
      </c>
      <c r="C13647" t="s">
        <v>19506</v>
      </c>
      <c r="D13647" t="s">
        <v>19630</v>
      </c>
      <c r="E13647" s="89">
        <v>142986</v>
      </c>
      <c r="F13647" s="89">
        <v>700273</v>
      </c>
      <c r="G13647" s="89">
        <v>9</v>
      </c>
      <c r="H13647" t="s">
        <v>19630</v>
      </c>
      <c r="I13647" s="89"/>
    </row>
    <row r="13648" x14ac:dyDescent="0.3">
      <c r="A13648" t="s">
        <v>17377</v>
      </c>
      <c r="B13648" t="s">
        <v>19477</v>
      </c>
      <c r="C13648" t="s">
        <v>19506</v>
      </c>
      <c r="D13648" t="s">
        <v>19630</v>
      </c>
      <c r="E13648" s="89">
        <v>1236606171.070313</v>
      </c>
      <c r="F13648" s="89">
        <v>700273</v>
      </c>
      <c r="G13648" s="89">
        <v>9</v>
      </c>
      <c r="H13648" t="s">
        <v>19630</v>
      </c>
      <c r="I13648" s="89"/>
    </row>
    <row r="13649" x14ac:dyDescent="0.3">
      <c r="A13649" t="s">
        <v>17378</v>
      </c>
      <c r="B13649" t="s">
        <v>19478</v>
      </c>
      <c r="C13649" t="s">
        <v>19506</v>
      </c>
      <c r="D13649" t="s">
        <v>19630</v>
      </c>
      <c r="E13649" s="89">
        <v>0.20418608171384589</v>
      </c>
      <c r="F13649" s="89">
        <v>700273</v>
      </c>
      <c r="G13649" s="89">
        <v>9</v>
      </c>
      <c r="H13649" t="s">
        <v>19630</v>
      </c>
      <c r="I13649" s="89"/>
    </row>
    <row r="13650" x14ac:dyDescent="0.3">
      <c r="A13650" t="s">
        <v>17379</v>
      </c>
      <c r="B13650" t="s">
        <v>19479</v>
      </c>
      <c r="C13650" t="s">
        <v>19506</v>
      </c>
      <c r="D13650" t="s">
        <v>19630</v>
      </c>
      <c r="E13650" s="89">
        <v>1765.891546682954</v>
      </c>
      <c r="F13650" s="89">
        <v>700273</v>
      </c>
      <c r="G13650" s="89">
        <v>9</v>
      </c>
      <c r="H13650" t="s">
        <v>19630</v>
      </c>
      <c r="I13650" s="89"/>
    </row>
    <row r="13651" x14ac:dyDescent="0.3">
      <c r="A13651" t="s">
        <v>17380</v>
      </c>
      <c r="B13651" t="s">
        <v>19483</v>
      </c>
      <c r="C13651" t="s">
        <v>19506</v>
      </c>
      <c r="D13651" t="s">
        <v>19614</v>
      </c>
      <c r="E13651" s="89">
        <v>3.3753806669906219E-3</v>
      </c>
      <c r="F13651" s="89">
        <v>700273</v>
      </c>
      <c r="G13651" s="89">
        <v>9</v>
      </c>
      <c r="H13651" t="s">
        <v>19629</v>
      </c>
      <c r="I13651" s="89"/>
    </row>
    <row r="13652" x14ac:dyDescent="0.3">
      <c r="A13652" t="s">
        <v>17381</v>
      </c>
      <c r="B13652" t="s">
        <v>19483</v>
      </c>
      <c r="C13652" t="s">
        <v>19506</v>
      </c>
      <c r="D13652" t="s">
        <v>19615</v>
      </c>
      <c r="E13652" s="89">
        <v>3.7141274293010962E-3</v>
      </c>
      <c r="F13652" s="89">
        <v>700273</v>
      </c>
      <c r="G13652" s="89">
        <v>9</v>
      </c>
      <c r="H13652" t="s">
        <v>19629</v>
      </c>
      <c r="I13652" s="89"/>
    </row>
    <row r="13653" x14ac:dyDescent="0.3">
      <c r="A13653" t="s">
        <v>17382</v>
      </c>
      <c r="B13653" t="s">
        <v>19483</v>
      </c>
      <c r="C13653" t="s">
        <v>19506</v>
      </c>
      <c r="D13653" t="s">
        <v>19616</v>
      </c>
      <c r="E13653" s="89">
        <v>3.3760482438668542E-3</v>
      </c>
      <c r="F13653" s="89">
        <v>700273</v>
      </c>
      <c r="G13653" s="89">
        <v>9</v>
      </c>
      <c r="H13653" t="s">
        <v>19629</v>
      </c>
      <c r="I13653" s="89"/>
    </row>
    <row r="13654" x14ac:dyDescent="0.3">
      <c r="A13654" t="s">
        <v>17383</v>
      </c>
      <c r="B13654" t="s">
        <v>19483</v>
      </c>
      <c r="C13654" t="s">
        <v>19506</v>
      </c>
      <c r="D13654" t="s">
        <v>19617</v>
      </c>
      <c r="E13654" s="89">
        <v>3.6992990585892139E-3</v>
      </c>
      <c r="F13654" s="89">
        <v>700273</v>
      </c>
      <c r="G13654" s="89">
        <v>9</v>
      </c>
      <c r="H13654" t="s">
        <v>19629</v>
      </c>
      <c r="I13654" s="89"/>
    </row>
    <row r="13655" x14ac:dyDescent="0.3">
      <c r="A13655" t="s">
        <v>17384</v>
      </c>
      <c r="B13655" t="s">
        <v>19483</v>
      </c>
      <c r="C13655" t="s">
        <v>19506</v>
      </c>
      <c r="D13655" t="s">
        <v>19618</v>
      </c>
      <c r="E13655" s="89">
        <v>3.664557117096521E-3</v>
      </c>
      <c r="F13655" s="89">
        <v>700273</v>
      </c>
      <c r="G13655" s="89">
        <v>9</v>
      </c>
      <c r="H13655" t="s">
        <v>19629</v>
      </c>
      <c r="I13655" s="89"/>
    </row>
    <row r="13656" x14ac:dyDescent="0.3">
      <c r="A13656" t="s">
        <v>17385</v>
      </c>
      <c r="B13656" t="s">
        <v>19483</v>
      </c>
      <c r="C13656" t="s">
        <v>19506</v>
      </c>
      <c r="D13656" t="s">
        <v>19619</v>
      </c>
      <c r="E13656" s="89">
        <v>3.8320941197557399E-3</v>
      </c>
      <c r="F13656" s="89">
        <v>700273</v>
      </c>
      <c r="G13656" s="89">
        <v>9</v>
      </c>
      <c r="H13656" t="s">
        <v>19629</v>
      </c>
      <c r="I13656" s="89"/>
    </row>
    <row r="13657" x14ac:dyDescent="0.3">
      <c r="A13657" t="s">
        <v>17386</v>
      </c>
      <c r="B13657" t="s">
        <v>19483</v>
      </c>
      <c r="C13657" t="s">
        <v>19506</v>
      </c>
      <c r="D13657" t="s">
        <v>19620</v>
      </c>
      <c r="E13657" s="89">
        <v>3.6267330870808508E-3</v>
      </c>
      <c r="F13657" s="89">
        <v>700273</v>
      </c>
      <c r="G13657" s="89">
        <v>9</v>
      </c>
      <c r="H13657" t="s">
        <v>19629</v>
      </c>
      <c r="I13657" s="89"/>
    </row>
    <row r="13658" x14ac:dyDescent="0.3">
      <c r="A13658" t="s">
        <v>17387</v>
      </c>
      <c r="B13658" t="s">
        <v>19483</v>
      </c>
      <c r="C13658" t="s">
        <v>19506</v>
      </c>
      <c r="D13658" t="s">
        <v>19621</v>
      </c>
      <c r="E13658" s="89">
        <v>2.7609257007919072E-3</v>
      </c>
      <c r="F13658" s="89">
        <v>700273</v>
      </c>
      <c r="G13658" s="89">
        <v>9</v>
      </c>
      <c r="H13658" t="s">
        <v>19629</v>
      </c>
      <c r="I13658" s="89"/>
    </row>
    <row r="13659" x14ac:dyDescent="0.3">
      <c r="A13659" t="s">
        <v>17388</v>
      </c>
      <c r="B13659" t="s">
        <v>19483</v>
      </c>
      <c r="C13659" t="s">
        <v>19506</v>
      </c>
      <c r="D13659" t="s">
        <v>19622</v>
      </c>
      <c r="E13659" s="89">
        <v>3.702469151222246E-3</v>
      </c>
      <c r="F13659" s="89">
        <v>700273</v>
      </c>
      <c r="G13659" s="89">
        <v>9</v>
      </c>
      <c r="H13659" t="s">
        <v>19629</v>
      </c>
      <c r="I13659" s="89"/>
    </row>
    <row r="13660" x14ac:dyDescent="0.3">
      <c r="A13660" t="s">
        <v>17389</v>
      </c>
      <c r="B13660" t="s">
        <v>19483</v>
      </c>
      <c r="C13660" t="s">
        <v>19506</v>
      </c>
      <c r="D13660" t="s">
        <v>19623</v>
      </c>
      <c r="E13660" s="89">
        <v>1.3634903429122981E-2</v>
      </c>
      <c r="F13660" s="89">
        <v>700273</v>
      </c>
      <c r="G13660" s="89">
        <v>9</v>
      </c>
      <c r="H13660" t="s">
        <v>19629</v>
      </c>
      <c r="I13660" s="89"/>
    </row>
    <row r="13661" x14ac:dyDescent="0.3">
      <c r="A13661" t="s">
        <v>17390</v>
      </c>
      <c r="B13661" t="s">
        <v>19483</v>
      </c>
      <c r="C13661" t="s">
        <v>19506</v>
      </c>
      <c r="D13661" t="s">
        <v>19624</v>
      </c>
      <c r="E13661" s="89">
        <v>3.3199691930399622E-2</v>
      </c>
      <c r="F13661" s="89">
        <v>700273</v>
      </c>
      <c r="G13661" s="89">
        <v>9</v>
      </c>
      <c r="H13661" t="s">
        <v>19629</v>
      </c>
      <c r="I13661" s="89"/>
    </row>
    <row r="13662" x14ac:dyDescent="0.3">
      <c r="A13662" t="s">
        <v>17391</v>
      </c>
      <c r="B13662" t="s">
        <v>19476</v>
      </c>
      <c r="C13662" t="s">
        <v>19507</v>
      </c>
      <c r="D13662" t="s">
        <v>19630</v>
      </c>
      <c r="E13662" s="89">
        <v>200101</v>
      </c>
      <c r="F13662" s="89">
        <v>700273</v>
      </c>
      <c r="G13662" s="89">
        <v>9</v>
      </c>
      <c r="H13662" t="s">
        <v>19630</v>
      </c>
      <c r="I13662" s="89"/>
    </row>
    <row r="13663" x14ac:dyDescent="0.3">
      <c r="A13663" t="s">
        <v>17392</v>
      </c>
      <c r="B13663" t="s">
        <v>19477</v>
      </c>
      <c r="C13663" t="s">
        <v>19507</v>
      </c>
      <c r="D13663" t="s">
        <v>19630</v>
      </c>
      <c r="E13663" s="89">
        <v>1595398409.3071289</v>
      </c>
      <c r="F13663" s="89">
        <v>700273</v>
      </c>
      <c r="G13663" s="89">
        <v>9</v>
      </c>
      <c r="H13663" t="s">
        <v>19630</v>
      </c>
      <c r="I13663" s="89"/>
    </row>
    <row r="13664" x14ac:dyDescent="0.3">
      <c r="A13664" t="s">
        <v>17393</v>
      </c>
      <c r="B13664" t="s">
        <v>19478</v>
      </c>
      <c r="C13664" t="s">
        <v>19507</v>
      </c>
      <c r="D13664" t="s">
        <v>19630</v>
      </c>
      <c r="E13664" s="89">
        <v>0.28574713004785279</v>
      </c>
      <c r="F13664" s="89">
        <v>700273</v>
      </c>
      <c r="G13664" s="89">
        <v>9</v>
      </c>
      <c r="H13664" t="s">
        <v>19630</v>
      </c>
      <c r="I13664" s="89"/>
    </row>
    <row r="13665" x14ac:dyDescent="0.3">
      <c r="A13665" t="s">
        <v>17394</v>
      </c>
      <c r="B13665" t="s">
        <v>19479</v>
      </c>
      <c r="C13665" t="s">
        <v>19507</v>
      </c>
      <c r="D13665" t="s">
        <v>19630</v>
      </c>
      <c r="E13665" s="89">
        <v>2278.2520664185672</v>
      </c>
      <c r="F13665" s="89">
        <v>700273</v>
      </c>
      <c r="G13665" s="89">
        <v>9</v>
      </c>
      <c r="H13665" t="s">
        <v>19630</v>
      </c>
      <c r="I13665" s="89"/>
    </row>
    <row r="13666" x14ac:dyDescent="0.3">
      <c r="A13666" t="s">
        <v>17395</v>
      </c>
      <c r="B13666" t="s">
        <v>19483</v>
      </c>
      <c r="C13666" t="s">
        <v>19507</v>
      </c>
      <c r="D13666" t="s">
        <v>19614</v>
      </c>
      <c r="E13666" s="89">
        <v>3.124244677683265E-3</v>
      </c>
      <c r="F13666" s="89">
        <v>700273</v>
      </c>
      <c r="G13666" s="89">
        <v>9</v>
      </c>
      <c r="H13666" t="s">
        <v>19629</v>
      </c>
      <c r="I13666" s="89"/>
    </row>
    <row r="13667" x14ac:dyDescent="0.3">
      <c r="A13667" t="s">
        <v>17396</v>
      </c>
      <c r="B13667" t="s">
        <v>19483</v>
      </c>
      <c r="C13667" t="s">
        <v>19507</v>
      </c>
      <c r="D13667" t="s">
        <v>19615</v>
      </c>
      <c r="E13667" s="89">
        <v>3.3850797502262002E-3</v>
      </c>
      <c r="F13667" s="89">
        <v>700273</v>
      </c>
      <c r="G13667" s="89">
        <v>9</v>
      </c>
      <c r="H13667" t="s">
        <v>19629</v>
      </c>
      <c r="I13667" s="89"/>
    </row>
    <row r="13668" x14ac:dyDescent="0.3">
      <c r="A13668" t="s">
        <v>17397</v>
      </c>
      <c r="B13668" t="s">
        <v>19483</v>
      </c>
      <c r="C13668" t="s">
        <v>19507</v>
      </c>
      <c r="D13668" t="s">
        <v>19616</v>
      </c>
      <c r="E13668" s="89">
        <v>3.1254463768355428E-3</v>
      </c>
      <c r="F13668" s="89">
        <v>700273</v>
      </c>
      <c r="G13668" s="89">
        <v>9</v>
      </c>
      <c r="H13668" t="s">
        <v>19629</v>
      </c>
      <c r="I13668" s="89"/>
    </row>
    <row r="13669" x14ac:dyDescent="0.3">
      <c r="A13669" t="s">
        <v>17398</v>
      </c>
      <c r="B13669" t="s">
        <v>19483</v>
      </c>
      <c r="C13669" t="s">
        <v>19507</v>
      </c>
      <c r="D13669" t="s">
        <v>19617</v>
      </c>
      <c r="E13669" s="89">
        <v>3.3696233528880942E-3</v>
      </c>
      <c r="F13669" s="89">
        <v>700273</v>
      </c>
      <c r="G13669" s="89">
        <v>9</v>
      </c>
      <c r="H13669" t="s">
        <v>19629</v>
      </c>
      <c r="I13669" s="89"/>
    </row>
    <row r="13670" x14ac:dyDescent="0.3">
      <c r="A13670" t="s">
        <v>17399</v>
      </c>
      <c r="B13670" t="s">
        <v>19483</v>
      </c>
      <c r="C13670" t="s">
        <v>19507</v>
      </c>
      <c r="D13670" t="s">
        <v>19618</v>
      </c>
      <c r="E13670" s="89">
        <v>3.3624305422804272E-3</v>
      </c>
      <c r="F13670" s="89">
        <v>700273</v>
      </c>
      <c r="G13670" s="89">
        <v>9</v>
      </c>
      <c r="H13670" t="s">
        <v>19629</v>
      </c>
      <c r="I13670" s="89"/>
    </row>
    <row r="13671" x14ac:dyDescent="0.3">
      <c r="A13671" t="s">
        <v>17400</v>
      </c>
      <c r="B13671" t="s">
        <v>19483</v>
      </c>
      <c r="C13671" t="s">
        <v>19507</v>
      </c>
      <c r="D13671" t="s">
        <v>19619</v>
      </c>
      <c r="E13671" s="89">
        <v>3.5242083358816879E-3</v>
      </c>
      <c r="F13671" s="89">
        <v>700273</v>
      </c>
      <c r="G13671" s="89">
        <v>9</v>
      </c>
      <c r="H13671" t="s">
        <v>19629</v>
      </c>
      <c r="I13671" s="89"/>
    </row>
    <row r="13672" x14ac:dyDescent="0.3">
      <c r="A13672" t="s">
        <v>17401</v>
      </c>
      <c r="B13672" t="s">
        <v>19483</v>
      </c>
      <c r="C13672" t="s">
        <v>19507</v>
      </c>
      <c r="D13672" t="s">
        <v>19620</v>
      </c>
      <c r="E13672" s="89">
        <v>3.322952208926568E-3</v>
      </c>
      <c r="F13672" s="89">
        <v>700273</v>
      </c>
      <c r="G13672" s="89">
        <v>9</v>
      </c>
      <c r="H13672" t="s">
        <v>19629</v>
      </c>
      <c r="I13672" s="89"/>
    </row>
    <row r="13673" x14ac:dyDescent="0.3">
      <c r="A13673" t="s">
        <v>17402</v>
      </c>
      <c r="B13673" t="s">
        <v>19483</v>
      </c>
      <c r="C13673" t="s">
        <v>19507</v>
      </c>
      <c r="D13673" t="s">
        <v>19621</v>
      </c>
      <c r="E13673" s="89">
        <v>2.6052499027876671E-3</v>
      </c>
      <c r="F13673" s="89">
        <v>700273</v>
      </c>
      <c r="G13673" s="89">
        <v>9</v>
      </c>
      <c r="H13673" t="s">
        <v>19629</v>
      </c>
      <c r="I13673" s="89"/>
    </row>
    <row r="13674" x14ac:dyDescent="0.3">
      <c r="A13674" t="s">
        <v>17403</v>
      </c>
      <c r="B13674" t="s">
        <v>19483</v>
      </c>
      <c r="C13674" t="s">
        <v>19507</v>
      </c>
      <c r="D13674" t="s">
        <v>19622</v>
      </c>
      <c r="E13674" s="89">
        <v>3.394320934585623E-3</v>
      </c>
      <c r="F13674" s="89">
        <v>700273</v>
      </c>
      <c r="G13674" s="89">
        <v>9</v>
      </c>
      <c r="H13674" t="s">
        <v>19629</v>
      </c>
      <c r="I13674" s="89"/>
    </row>
    <row r="13675" x14ac:dyDescent="0.3">
      <c r="A13675" t="s">
        <v>17404</v>
      </c>
      <c r="B13675" t="s">
        <v>19483</v>
      </c>
      <c r="C13675" t="s">
        <v>19507</v>
      </c>
      <c r="D13675" t="s">
        <v>19623</v>
      </c>
      <c r="E13675" s="89">
        <v>1.2529461306376491E-2</v>
      </c>
      <c r="F13675" s="89">
        <v>700273</v>
      </c>
      <c r="G13675" s="89">
        <v>9</v>
      </c>
      <c r="H13675" t="s">
        <v>19629</v>
      </c>
      <c r="I13675" s="89"/>
    </row>
    <row r="13676" x14ac:dyDescent="0.3">
      <c r="A13676" t="s">
        <v>17405</v>
      </c>
      <c r="B13676" t="s">
        <v>19483</v>
      </c>
      <c r="C13676" t="s">
        <v>19507</v>
      </c>
      <c r="D13676" t="s">
        <v>19624</v>
      </c>
      <c r="E13676" s="89">
        <v>3.0581903714161029E-2</v>
      </c>
      <c r="F13676" s="89">
        <v>700273</v>
      </c>
      <c r="G13676" s="89">
        <v>9</v>
      </c>
      <c r="H13676" t="s">
        <v>19629</v>
      </c>
      <c r="I13676" s="89"/>
    </row>
    <row r="13677" x14ac:dyDescent="0.3">
      <c r="A13677" t="s">
        <v>17406</v>
      </c>
      <c r="B13677" t="s">
        <v>19476</v>
      </c>
      <c r="C13677" t="s">
        <v>19508</v>
      </c>
      <c r="D13677" t="s">
        <v>19630</v>
      </c>
      <c r="E13677" s="89">
        <v>62681</v>
      </c>
      <c r="F13677" s="89">
        <v>700273</v>
      </c>
      <c r="G13677" s="89">
        <v>9</v>
      </c>
      <c r="H13677" t="s">
        <v>19630</v>
      </c>
      <c r="I13677" s="89"/>
    </row>
    <row r="13678" x14ac:dyDescent="0.3">
      <c r="A13678" t="s">
        <v>17407</v>
      </c>
      <c r="B13678" t="s">
        <v>19477</v>
      </c>
      <c r="C13678" t="s">
        <v>19508</v>
      </c>
      <c r="D13678" t="s">
        <v>19630</v>
      </c>
      <c r="E13678" s="89">
        <v>9854627172</v>
      </c>
      <c r="F13678" s="89">
        <v>700273</v>
      </c>
      <c r="G13678" s="89">
        <v>9</v>
      </c>
      <c r="H13678" t="s">
        <v>19630</v>
      </c>
      <c r="I13678" s="89"/>
    </row>
    <row r="13679" x14ac:dyDescent="0.3">
      <c r="A13679" t="s">
        <v>17408</v>
      </c>
      <c r="B13679" t="s">
        <v>19478</v>
      </c>
      <c r="C13679" t="s">
        <v>19508</v>
      </c>
      <c r="D13679" t="s">
        <v>19630</v>
      </c>
      <c r="E13679" s="89">
        <v>8.95093770572334E-2</v>
      </c>
      <c r="F13679" s="89">
        <v>700273</v>
      </c>
      <c r="G13679" s="89">
        <v>9</v>
      </c>
      <c r="H13679" t="s">
        <v>19630</v>
      </c>
      <c r="I13679" s="89"/>
    </row>
    <row r="13680" x14ac:dyDescent="0.3">
      <c r="A13680" t="s">
        <v>17409</v>
      </c>
      <c r="B13680" t="s">
        <v>19479</v>
      </c>
      <c r="C13680" t="s">
        <v>19508</v>
      </c>
      <c r="D13680" t="s">
        <v>19630</v>
      </c>
      <c r="E13680" s="89">
        <v>14072.550522439111</v>
      </c>
      <c r="F13680" s="89">
        <v>700273</v>
      </c>
      <c r="G13680" s="89">
        <v>9</v>
      </c>
      <c r="H13680" t="s">
        <v>19630</v>
      </c>
      <c r="I13680" s="89"/>
    </row>
    <row r="13681" x14ac:dyDescent="0.3">
      <c r="A13681" t="s">
        <v>17410</v>
      </c>
      <c r="B13681" t="s">
        <v>19483</v>
      </c>
      <c r="C13681" t="s">
        <v>19508</v>
      </c>
      <c r="D13681" t="s">
        <v>19614</v>
      </c>
      <c r="E13681" s="89">
        <v>6.0002483560959843E-2</v>
      </c>
      <c r="F13681" s="89">
        <v>700273</v>
      </c>
      <c r="G13681" s="89">
        <v>9</v>
      </c>
      <c r="H13681" t="s">
        <v>19629</v>
      </c>
      <c r="I13681" s="89"/>
    </row>
    <row r="13682" x14ac:dyDescent="0.3">
      <c r="A13682" t="s">
        <v>17411</v>
      </c>
      <c r="B13682" t="s">
        <v>19483</v>
      </c>
      <c r="C13682" t="s">
        <v>19508</v>
      </c>
      <c r="D13682" t="s">
        <v>19615</v>
      </c>
      <c r="E13682" s="89">
        <v>6.2533153846081338E-2</v>
      </c>
      <c r="F13682" s="89">
        <v>700273</v>
      </c>
      <c r="G13682" s="89">
        <v>9</v>
      </c>
      <c r="H13682" t="s">
        <v>19629</v>
      </c>
      <c r="I13682" s="89"/>
    </row>
    <row r="13683" x14ac:dyDescent="0.3">
      <c r="A13683" t="s">
        <v>17412</v>
      </c>
      <c r="B13683" t="s">
        <v>19483</v>
      </c>
      <c r="C13683" t="s">
        <v>19508</v>
      </c>
      <c r="D13683" t="s">
        <v>19616</v>
      </c>
      <c r="E13683" s="89">
        <v>6.0028849647608802E-2</v>
      </c>
      <c r="F13683" s="89">
        <v>700273</v>
      </c>
      <c r="G13683" s="89">
        <v>9</v>
      </c>
      <c r="H13683" t="s">
        <v>19629</v>
      </c>
      <c r="I13683" s="89"/>
    </row>
    <row r="13684" x14ac:dyDescent="0.3">
      <c r="A13684" t="s">
        <v>17413</v>
      </c>
      <c r="B13684" t="s">
        <v>19483</v>
      </c>
      <c r="C13684" t="s">
        <v>19508</v>
      </c>
      <c r="D13684" t="s">
        <v>19617</v>
      </c>
      <c r="E13684" s="89">
        <v>6.2252670500352353E-2</v>
      </c>
      <c r="F13684" s="89">
        <v>700273</v>
      </c>
      <c r="G13684" s="89">
        <v>9</v>
      </c>
      <c r="H13684" t="s">
        <v>19629</v>
      </c>
      <c r="I13684" s="89"/>
    </row>
    <row r="13685" x14ac:dyDescent="0.3">
      <c r="A13685" t="s">
        <v>17414</v>
      </c>
      <c r="B13685" t="s">
        <v>19483</v>
      </c>
      <c r="C13685" t="s">
        <v>19508</v>
      </c>
      <c r="D13685" t="s">
        <v>19618</v>
      </c>
      <c r="E13685" s="89">
        <v>6.1988602564388567E-2</v>
      </c>
      <c r="F13685" s="89">
        <v>700273</v>
      </c>
      <c r="G13685" s="89">
        <v>9</v>
      </c>
      <c r="H13685" t="s">
        <v>19629</v>
      </c>
      <c r="I13685" s="89"/>
    </row>
    <row r="13686" x14ac:dyDescent="0.3">
      <c r="A13686" t="s">
        <v>17415</v>
      </c>
      <c r="B13686" t="s">
        <v>19483</v>
      </c>
      <c r="C13686" t="s">
        <v>19508</v>
      </c>
      <c r="D13686" t="s">
        <v>19619</v>
      </c>
      <c r="E13686" s="89">
        <v>6.4032581471307373E-2</v>
      </c>
      <c r="F13686" s="89">
        <v>700273</v>
      </c>
      <c r="G13686" s="89">
        <v>9</v>
      </c>
      <c r="H13686" t="s">
        <v>19629</v>
      </c>
      <c r="I13686" s="89"/>
    </row>
    <row r="13687" x14ac:dyDescent="0.3">
      <c r="A13687" t="s">
        <v>17416</v>
      </c>
      <c r="B13687" t="s">
        <v>19483</v>
      </c>
      <c r="C13687" t="s">
        <v>19508</v>
      </c>
      <c r="D13687" t="s">
        <v>19620</v>
      </c>
      <c r="E13687" s="89">
        <v>6.0917105710590877E-2</v>
      </c>
      <c r="F13687" s="89">
        <v>700273</v>
      </c>
      <c r="G13687" s="89">
        <v>9</v>
      </c>
      <c r="H13687" t="s">
        <v>19629</v>
      </c>
      <c r="I13687" s="89"/>
    </row>
    <row r="13688" x14ac:dyDescent="0.3">
      <c r="A13688" t="s">
        <v>17417</v>
      </c>
      <c r="B13688" t="s">
        <v>19483</v>
      </c>
      <c r="C13688" t="s">
        <v>19508</v>
      </c>
      <c r="D13688" t="s">
        <v>19621</v>
      </c>
      <c r="E13688" s="89">
        <v>5.822628246416521E-2</v>
      </c>
      <c r="F13688" s="89">
        <v>700273</v>
      </c>
      <c r="G13688" s="89">
        <v>9</v>
      </c>
      <c r="H13688" t="s">
        <v>19629</v>
      </c>
      <c r="I13688" s="89"/>
    </row>
    <row r="13689" x14ac:dyDescent="0.3">
      <c r="A13689" t="s">
        <v>17418</v>
      </c>
      <c r="B13689" t="s">
        <v>19483</v>
      </c>
      <c r="C13689" t="s">
        <v>19508</v>
      </c>
      <c r="D13689" t="s">
        <v>19622</v>
      </c>
      <c r="E13689" s="89">
        <v>6.2394625512491829E-2</v>
      </c>
      <c r="F13689" s="89">
        <v>700273</v>
      </c>
      <c r="G13689" s="89">
        <v>9</v>
      </c>
      <c r="H13689" t="s">
        <v>19629</v>
      </c>
      <c r="I13689" s="89"/>
    </row>
    <row r="13690" x14ac:dyDescent="0.3">
      <c r="A13690" t="s">
        <v>17419</v>
      </c>
      <c r="B13690" t="s">
        <v>19483</v>
      </c>
      <c r="C13690" t="s">
        <v>19508</v>
      </c>
      <c r="D13690" t="s">
        <v>19623</v>
      </c>
      <c r="E13690" s="89">
        <v>0.23853542197551769</v>
      </c>
      <c r="F13690" s="89">
        <v>700273</v>
      </c>
      <c r="G13690" s="89">
        <v>9</v>
      </c>
      <c r="H13690" t="s">
        <v>19629</v>
      </c>
      <c r="I13690" s="89"/>
    </row>
    <row r="13691" x14ac:dyDescent="0.3">
      <c r="A13691" t="s">
        <v>17420</v>
      </c>
      <c r="B13691" t="s">
        <v>19483</v>
      </c>
      <c r="C13691" t="s">
        <v>19508</v>
      </c>
      <c r="D13691" t="s">
        <v>19624</v>
      </c>
      <c r="E13691" s="89">
        <v>0.59782681593306164</v>
      </c>
      <c r="F13691" s="89">
        <v>700273</v>
      </c>
      <c r="G13691" s="89">
        <v>9</v>
      </c>
      <c r="H13691" t="s">
        <v>19629</v>
      </c>
      <c r="I13691" s="89"/>
    </row>
    <row r="13692" x14ac:dyDescent="0.3">
      <c r="A13692" t="s">
        <v>17421</v>
      </c>
      <c r="B13692" t="s">
        <v>19476</v>
      </c>
      <c r="C13692" t="s">
        <v>19509</v>
      </c>
      <c r="D13692" t="s">
        <v>19630</v>
      </c>
      <c r="E13692" s="89">
        <v>0</v>
      </c>
      <c r="F13692" s="89">
        <v>700273</v>
      </c>
      <c r="G13692" s="89">
        <v>9</v>
      </c>
      <c r="H13692" t="s">
        <v>19630</v>
      </c>
      <c r="I13692" s="89"/>
    </row>
    <row r="13693" x14ac:dyDescent="0.3">
      <c r="A13693" t="s">
        <v>17422</v>
      </c>
      <c r="B13693" t="s">
        <v>19477</v>
      </c>
      <c r="C13693" t="s">
        <v>19509</v>
      </c>
      <c r="D13693" t="s">
        <v>19630</v>
      </c>
      <c r="E13693" s="89">
        <v>0</v>
      </c>
      <c r="F13693" s="89">
        <v>700273</v>
      </c>
      <c r="G13693" s="89">
        <v>9</v>
      </c>
      <c r="H13693" t="s">
        <v>19630</v>
      </c>
      <c r="I13693" s="89"/>
    </row>
    <row r="13694" x14ac:dyDescent="0.3">
      <c r="A13694" t="s">
        <v>17423</v>
      </c>
      <c r="B13694" t="s">
        <v>19478</v>
      </c>
      <c r="C13694" t="s">
        <v>19509</v>
      </c>
      <c r="D13694" t="s">
        <v>19630</v>
      </c>
      <c r="E13694" s="89">
        <v>0</v>
      </c>
      <c r="F13694" s="89">
        <v>700273</v>
      </c>
      <c r="G13694" s="89">
        <v>9</v>
      </c>
      <c r="H13694" t="s">
        <v>19630</v>
      </c>
      <c r="I13694" s="89"/>
    </row>
    <row r="13695" x14ac:dyDescent="0.3">
      <c r="A13695" t="s">
        <v>17424</v>
      </c>
      <c r="B13695" t="s">
        <v>19479</v>
      </c>
      <c r="C13695" t="s">
        <v>19509</v>
      </c>
      <c r="D13695" t="s">
        <v>19630</v>
      </c>
      <c r="E13695" s="89">
        <v>0</v>
      </c>
      <c r="F13695" s="89">
        <v>700273</v>
      </c>
      <c r="G13695" s="89">
        <v>9</v>
      </c>
      <c r="H13695" t="s">
        <v>19630</v>
      </c>
      <c r="I13695" s="89"/>
    </row>
    <row r="13696" x14ac:dyDescent="0.3">
      <c r="A13696" t="s">
        <v>17121</v>
      </c>
      <c r="B13696" t="s">
        <v>19483</v>
      </c>
      <c r="C13696" t="s">
        <v>19488</v>
      </c>
      <c r="D13696" t="s">
        <v>19614</v>
      </c>
      <c r="E13696" s="89">
        <v>1.176142477740099E-2</v>
      </c>
      <c r="F13696" s="89">
        <v>700273</v>
      </c>
      <c r="G13696" s="89">
        <v>9</v>
      </c>
      <c r="H13696" t="s">
        <v>19629</v>
      </c>
      <c r="I13696" s="89"/>
    </row>
    <row r="13697" x14ac:dyDescent="0.3">
      <c r="A13697" t="s">
        <v>17122</v>
      </c>
      <c r="B13697" t="s">
        <v>19483</v>
      </c>
      <c r="C13697" t="s">
        <v>19488</v>
      </c>
      <c r="D13697" t="s">
        <v>19615</v>
      </c>
      <c r="E13697" s="89">
        <v>1.266716943271614E-2</v>
      </c>
      <c r="F13697" s="89">
        <v>700273</v>
      </c>
      <c r="G13697" s="89">
        <v>9</v>
      </c>
      <c r="H13697" t="s">
        <v>19629</v>
      </c>
      <c r="I13697" s="89"/>
    </row>
    <row r="13698" x14ac:dyDescent="0.3">
      <c r="A13698" t="s">
        <v>17123</v>
      </c>
      <c r="B13698" t="s">
        <v>19483</v>
      </c>
      <c r="C13698" t="s">
        <v>19488</v>
      </c>
      <c r="D13698" t="s">
        <v>19616</v>
      </c>
      <c r="E13698" s="89">
        <v>1.19334933636169E-2</v>
      </c>
      <c r="F13698" s="89">
        <v>700273</v>
      </c>
      <c r="G13698" s="89">
        <v>9</v>
      </c>
      <c r="H13698" t="s">
        <v>19629</v>
      </c>
      <c r="I13698" s="89"/>
    </row>
    <row r="13699" x14ac:dyDescent="0.3">
      <c r="A13699" t="s">
        <v>17124</v>
      </c>
      <c r="B13699" t="s">
        <v>19483</v>
      </c>
      <c r="C13699" t="s">
        <v>19488</v>
      </c>
      <c r="D13699" t="s">
        <v>19617</v>
      </c>
      <c r="E13699" s="89">
        <v>1.262526667020638E-2</v>
      </c>
      <c r="F13699" s="89">
        <v>700273</v>
      </c>
      <c r="G13699" s="89">
        <v>9</v>
      </c>
      <c r="H13699" t="s">
        <v>19629</v>
      </c>
      <c r="I13699" s="89"/>
    </row>
    <row r="13700" x14ac:dyDescent="0.3">
      <c r="A13700" t="s">
        <v>17125</v>
      </c>
      <c r="B13700" t="s">
        <v>19483</v>
      </c>
      <c r="C13700" t="s">
        <v>19488</v>
      </c>
      <c r="D13700" t="s">
        <v>19618</v>
      </c>
      <c r="E13700" s="89">
        <v>1.265473879363223E-2</v>
      </c>
      <c r="F13700" s="89">
        <v>700273</v>
      </c>
      <c r="G13700" s="89">
        <v>9</v>
      </c>
      <c r="H13700" t="s">
        <v>19629</v>
      </c>
      <c r="I13700" s="89"/>
    </row>
    <row r="13701" x14ac:dyDescent="0.3">
      <c r="A13701" t="s">
        <v>17126</v>
      </c>
      <c r="B13701" t="s">
        <v>19483</v>
      </c>
      <c r="C13701" t="s">
        <v>19488</v>
      </c>
      <c r="D13701" t="s">
        <v>19619</v>
      </c>
      <c r="E13701" s="89">
        <v>1.333424339908317E-2</v>
      </c>
      <c r="F13701" s="89">
        <v>700273</v>
      </c>
      <c r="G13701" s="89">
        <v>9</v>
      </c>
      <c r="H13701" t="s">
        <v>19629</v>
      </c>
      <c r="I13701" s="89"/>
    </row>
    <row r="13702" x14ac:dyDescent="0.3">
      <c r="A13702" t="s">
        <v>17127</v>
      </c>
      <c r="B13702" t="s">
        <v>19483</v>
      </c>
      <c r="C13702" t="s">
        <v>19488</v>
      </c>
      <c r="D13702" t="s">
        <v>19620</v>
      </c>
      <c r="E13702" s="89">
        <v>1.2538405015990319E-2</v>
      </c>
      <c r="F13702" s="89">
        <v>700273</v>
      </c>
      <c r="G13702" s="89">
        <v>9</v>
      </c>
      <c r="H13702" t="s">
        <v>19629</v>
      </c>
      <c r="I13702" s="89"/>
    </row>
    <row r="13703" x14ac:dyDescent="0.3">
      <c r="A13703" t="s">
        <v>17128</v>
      </c>
      <c r="B13703" t="s">
        <v>19483</v>
      </c>
      <c r="C13703" t="s">
        <v>19488</v>
      </c>
      <c r="D13703" t="s">
        <v>19621</v>
      </c>
      <c r="E13703" s="89">
        <v>1.195693355406187E-2</v>
      </c>
      <c r="F13703" s="89">
        <v>700273</v>
      </c>
      <c r="G13703" s="89">
        <v>9</v>
      </c>
      <c r="H13703" t="s">
        <v>19629</v>
      </c>
      <c r="I13703" s="89"/>
    </row>
    <row r="13704" x14ac:dyDescent="0.3">
      <c r="A13704" t="s">
        <v>17129</v>
      </c>
      <c r="B13704" t="s">
        <v>19483</v>
      </c>
      <c r="C13704" t="s">
        <v>19488</v>
      </c>
      <c r="D13704" t="s">
        <v>19622</v>
      </c>
      <c r="E13704" s="89">
        <v>1.244992348744501E-2</v>
      </c>
      <c r="F13704" s="89">
        <v>700273</v>
      </c>
      <c r="G13704" s="89">
        <v>9</v>
      </c>
      <c r="H13704" t="s">
        <v>19629</v>
      </c>
      <c r="I13704" s="89"/>
    </row>
    <row r="13705" x14ac:dyDescent="0.3">
      <c r="A13705" t="s">
        <v>17130</v>
      </c>
      <c r="B13705" t="s">
        <v>19483</v>
      </c>
      <c r="C13705" t="s">
        <v>19488</v>
      </c>
      <c r="D13705" t="s">
        <v>19623</v>
      </c>
      <c r="E13705" s="89">
        <v>4.9592216658709998E-2</v>
      </c>
      <c r="F13705" s="89">
        <v>700273</v>
      </c>
      <c r="G13705" s="89">
        <v>9</v>
      </c>
      <c r="H13705" t="s">
        <v>19629</v>
      </c>
      <c r="I13705" s="89"/>
    </row>
    <row r="13706" x14ac:dyDescent="0.3">
      <c r="A13706" t="s">
        <v>17131</v>
      </c>
      <c r="B13706" t="s">
        <v>19483</v>
      </c>
      <c r="C13706" t="s">
        <v>19488</v>
      </c>
      <c r="D13706" t="s">
        <v>19624</v>
      </c>
      <c r="E13706" s="89">
        <v>0.1216871770727718</v>
      </c>
      <c r="F13706" s="89">
        <v>700273</v>
      </c>
      <c r="G13706" s="89">
        <v>9</v>
      </c>
      <c r="H13706" t="s">
        <v>19629</v>
      </c>
      <c r="I13706" s="89"/>
    </row>
    <row r="13707" x14ac:dyDescent="0.3">
      <c r="A13707" t="s">
        <v>17188</v>
      </c>
      <c r="B13707" t="s">
        <v>19476</v>
      </c>
      <c r="C13707" t="s">
        <v>19499</v>
      </c>
      <c r="D13707" t="s">
        <v>19630</v>
      </c>
      <c r="E13707" s="89">
        <v>59754</v>
      </c>
      <c r="F13707" s="89">
        <v>700273</v>
      </c>
      <c r="G13707" s="89">
        <v>9</v>
      </c>
      <c r="H13707" t="s">
        <v>19630</v>
      </c>
      <c r="I13707" s="89"/>
    </row>
    <row r="13708" x14ac:dyDescent="0.3">
      <c r="A13708" t="s">
        <v>17189</v>
      </c>
      <c r="B13708" t="s">
        <v>19477</v>
      </c>
      <c r="C13708" t="s">
        <v>19499</v>
      </c>
      <c r="D13708" t="s">
        <v>19630</v>
      </c>
      <c r="E13708" s="89">
        <v>98336655449.5</v>
      </c>
      <c r="F13708" s="89">
        <v>700273</v>
      </c>
      <c r="G13708" s="89">
        <v>9</v>
      </c>
      <c r="H13708" t="s">
        <v>19630</v>
      </c>
      <c r="I13708" s="89"/>
    </row>
    <row r="13709" x14ac:dyDescent="0.3">
      <c r="A13709" t="s">
        <v>17190</v>
      </c>
      <c r="B13709" t="s">
        <v>19478</v>
      </c>
      <c r="C13709" t="s">
        <v>19499</v>
      </c>
      <c r="D13709" t="s">
        <v>19630</v>
      </c>
      <c r="E13709" s="89">
        <v>8.5329578607200335E-2</v>
      </c>
      <c r="F13709" s="89">
        <v>700273</v>
      </c>
      <c r="G13709" s="89">
        <v>9</v>
      </c>
      <c r="H13709" t="s">
        <v>19630</v>
      </c>
      <c r="I13709" s="89"/>
    </row>
    <row r="13710" x14ac:dyDescent="0.3">
      <c r="A13710" t="s">
        <v>17191</v>
      </c>
      <c r="B13710" t="s">
        <v>19479</v>
      </c>
      <c r="C13710" t="s">
        <v>19499</v>
      </c>
      <c r="D13710" t="s">
        <v>19630</v>
      </c>
      <c r="E13710" s="89">
        <v>140426.17015006999</v>
      </c>
      <c r="F13710" s="89">
        <v>700273</v>
      </c>
      <c r="G13710" s="89">
        <v>9</v>
      </c>
      <c r="H13710" t="s">
        <v>19630</v>
      </c>
      <c r="I13710" s="89"/>
    </row>
    <row r="13711" x14ac:dyDescent="0.3">
      <c r="A13711" t="s">
        <v>17440</v>
      </c>
      <c r="B13711" t="s">
        <v>19476</v>
      </c>
      <c r="C13711" t="s">
        <v>19511</v>
      </c>
      <c r="D13711" t="s">
        <v>19630</v>
      </c>
      <c r="E13711" s="89">
        <v>2084</v>
      </c>
      <c r="F13711" s="89">
        <v>700273</v>
      </c>
      <c r="G13711" s="89">
        <v>9</v>
      </c>
      <c r="H13711" t="s">
        <v>19630</v>
      </c>
      <c r="I13711" s="89"/>
    </row>
    <row r="13712" x14ac:dyDescent="0.3">
      <c r="A13712" t="s">
        <v>17441</v>
      </c>
      <c r="B13712" t="s">
        <v>19477</v>
      </c>
      <c r="C13712" t="s">
        <v>19511</v>
      </c>
      <c r="D13712" t="s">
        <v>19630</v>
      </c>
      <c r="E13712" s="89">
        <v>86569342.8828125</v>
      </c>
      <c r="F13712" s="89">
        <v>700273</v>
      </c>
      <c r="G13712" s="89">
        <v>9</v>
      </c>
      <c r="H13712" t="s">
        <v>19630</v>
      </c>
      <c r="I13712" s="89"/>
    </row>
    <row r="13713" x14ac:dyDescent="0.3">
      <c r="A13713" t="s">
        <v>17442</v>
      </c>
      <c r="B13713" t="s">
        <v>19478</v>
      </c>
      <c r="C13713" t="s">
        <v>19511</v>
      </c>
      <c r="D13713" t="s">
        <v>19630</v>
      </c>
      <c r="E13713" s="89">
        <v>2.9759822240754681E-3</v>
      </c>
      <c r="F13713" s="89">
        <v>700273</v>
      </c>
      <c r="G13713" s="89">
        <v>9</v>
      </c>
      <c r="H13713" t="s">
        <v>19630</v>
      </c>
      <c r="I13713" s="89"/>
    </row>
    <row r="13714" x14ac:dyDescent="0.3">
      <c r="A13714" t="s">
        <v>17443</v>
      </c>
      <c r="B13714" t="s">
        <v>19479</v>
      </c>
      <c r="C13714" t="s">
        <v>19511</v>
      </c>
      <c r="D13714" t="s">
        <v>19630</v>
      </c>
      <c r="E13714" s="89">
        <v>123.6222771445029</v>
      </c>
      <c r="F13714" s="89">
        <v>700273</v>
      </c>
      <c r="G13714" s="89">
        <v>9</v>
      </c>
      <c r="H13714" t="s">
        <v>19630</v>
      </c>
      <c r="I13714" s="89"/>
    </row>
    <row r="13715" x14ac:dyDescent="0.3">
      <c r="A13715" t="s">
        <v>17444</v>
      </c>
      <c r="B13715" t="s">
        <v>19483</v>
      </c>
      <c r="C13715" t="s">
        <v>19511</v>
      </c>
      <c r="D13715" t="s">
        <v>19614</v>
      </c>
      <c r="E13715" s="89">
        <v>1.529118753037109E-2</v>
      </c>
      <c r="F13715" s="89">
        <v>700273</v>
      </c>
      <c r="G13715" s="89">
        <v>9</v>
      </c>
      <c r="H13715" t="s">
        <v>19629</v>
      </c>
      <c r="I13715" s="89"/>
    </row>
    <row r="13716" x14ac:dyDescent="0.3">
      <c r="A13716" t="s">
        <v>17445</v>
      </c>
      <c r="B13716" t="s">
        <v>19483</v>
      </c>
      <c r="C13716" t="s">
        <v>19511</v>
      </c>
      <c r="D13716" t="s">
        <v>19615</v>
      </c>
      <c r="E13716" s="89">
        <v>1.5532496054542251E-2</v>
      </c>
      <c r="F13716" s="89">
        <v>700273</v>
      </c>
      <c r="G13716" s="89">
        <v>9</v>
      </c>
      <c r="H13716" t="s">
        <v>19629</v>
      </c>
      <c r="I13716" s="89"/>
    </row>
    <row r="13717" x14ac:dyDescent="0.3">
      <c r="A13717" t="s">
        <v>17446</v>
      </c>
      <c r="B13717" t="s">
        <v>19483</v>
      </c>
      <c r="C13717" t="s">
        <v>19511</v>
      </c>
      <c r="D13717" t="s">
        <v>19616</v>
      </c>
      <c r="E13717" s="89">
        <v>1.529118753037109E-2</v>
      </c>
      <c r="F13717" s="89">
        <v>700273</v>
      </c>
      <c r="G13717" s="89">
        <v>9</v>
      </c>
      <c r="H13717" t="s">
        <v>19629</v>
      </c>
      <c r="I13717" s="89"/>
    </row>
    <row r="13718" x14ac:dyDescent="0.3">
      <c r="A13718" t="s">
        <v>17447</v>
      </c>
      <c r="B13718" t="s">
        <v>19483</v>
      </c>
      <c r="C13718" t="s">
        <v>19511</v>
      </c>
      <c r="D13718" t="s">
        <v>19617</v>
      </c>
      <c r="E13718" s="89">
        <v>1.529118753037109E-2</v>
      </c>
      <c r="F13718" s="89">
        <v>700273</v>
      </c>
      <c r="G13718" s="89">
        <v>9</v>
      </c>
      <c r="H13718" t="s">
        <v>19629</v>
      </c>
      <c r="I13718" s="89"/>
    </row>
    <row r="13719" x14ac:dyDescent="0.3">
      <c r="A13719" t="s">
        <v>17448</v>
      </c>
      <c r="B13719" t="s">
        <v>19483</v>
      </c>
      <c r="C13719" t="s">
        <v>19511</v>
      </c>
      <c r="D13719" t="s">
        <v>19618</v>
      </c>
      <c r="E13719" s="89">
        <v>1.521027555477091E-2</v>
      </c>
      <c r="F13719" s="89">
        <v>700273</v>
      </c>
      <c r="G13719" s="89">
        <v>9</v>
      </c>
      <c r="H13719" t="s">
        <v>19629</v>
      </c>
      <c r="I13719" s="89"/>
    </row>
    <row r="13720" x14ac:dyDescent="0.3">
      <c r="A13720" t="s">
        <v>17449</v>
      </c>
      <c r="B13720" t="s">
        <v>19483</v>
      </c>
      <c r="C13720" t="s">
        <v>19511</v>
      </c>
      <c r="D13720" t="s">
        <v>19619</v>
      </c>
      <c r="E13720" s="89">
        <v>1.529048390266438E-2</v>
      </c>
      <c r="F13720" s="89">
        <v>700273</v>
      </c>
      <c r="G13720" s="89">
        <v>9</v>
      </c>
      <c r="H13720" t="s">
        <v>19629</v>
      </c>
      <c r="I13720" s="89"/>
    </row>
    <row r="13721" x14ac:dyDescent="0.3">
      <c r="A13721" t="s">
        <v>17450</v>
      </c>
      <c r="B13721" t="s">
        <v>19483</v>
      </c>
      <c r="C13721" t="s">
        <v>19511</v>
      </c>
      <c r="D13721" t="s">
        <v>19620</v>
      </c>
      <c r="E13721" s="89">
        <v>1.489911409792641E-2</v>
      </c>
      <c r="F13721" s="89">
        <v>700273</v>
      </c>
      <c r="G13721" s="89">
        <v>9</v>
      </c>
      <c r="H13721" t="s">
        <v>19629</v>
      </c>
      <c r="I13721" s="89"/>
    </row>
    <row r="13722" x14ac:dyDescent="0.3">
      <c r="A13722" t="s">
        <v>17451</v>
      </c>
      <c r="B13722" t="s">
        <v>19483</v>
      </c>
      <c r="C13722" t="s">
        <v>19511</v>
      </c>
      <c r="D13722" t="s">
        <v>19621</v>
      </c>
      <c r="E13722" s="89">
        <v>1.492460959238461E-2</v>
      </c>
      <c r="F13722" s="89">
        <v>700273</v>
      </c>
      <c r="G13722" s="89">
        <v>9</v>
      </c>
      <c r="H13722" t="s">
        <v>19629</v>
      </c>
      <c r="I13722" s="89"/>
    </row>
    <row r="13723" x14ac:dyDescent="0.3">
      <c r="A13723" t="s">
        <v>17452</v>
      </c>
      <c r="B13723" t="s">
        <v>19483</v>
      </c>
      <c r="C13723" t="s">
        <v>19511</v>
      </c>
      <c r="D13723" t="s">
        <v>19622</v>
      </c>
      <c r="E13723" s="89">
        <v>1.4973386684386421E-2</v>
      </c>
      <c r="F13723" s="89">
        <v>700273</v>
      </c>
      <c r="G13723" s="89">
        <v>9</v>
      </c>
      <c r="H13723" t="s">
        <v>19629</v>
      </c>
      <c r="I13723" s="89"/>
    </row>
    <row r="13724" x14ac:dyDescent="0.3">
      <c r="A13724" t="s">
        <v>17453</v>
      </c>
      <c r="B13724" t="s">
        <v>19483</v>
      </c>
      <c r="C13724" t="s">
        <v>19511</v>
      </c>
      <c r="D13724" t="s">
        <v>19623</v>
      </c>
      <c r="E13724" s="89">
        <v>8.3573232792699223E-2</v>
      </c>
      <c r="F13724" s="89">
        <v>700273</v>
      </c>
      <c r="G13724" s="89">
        <v>9</v>
      </c>
      <c r="H13724" t="s">
        <v>19629</v>
      </c>
      <c r="I13724" s="89"/>
    </row>
    <row r="13725" x14ac:dyDescent="0.3">
      <c r="A13725" t="s">
        <v>17454</v>
      </c>
      <c r="B13725" t="s">
        <v>19483</v>
      </c>
      <c r="C13725" t="s">
        <v>19511</v>
      </c>
      <c r="D13725" t="s">
        <v>19624</v>
      </c>
      <c r="E13725" s="89">
        <v>0.1705198178482577</v>
      </c>
      <c r="F13725" s="89">
        <v>700273</v>
      </c>
      <c r="G13725" s="89">
        <v>9</v>
      </c>
      <c r="H13725" t="s">
        <v>19629</v>
      </c>
      <c r="I13725" s="89"/>
    </row>
    <row r="13726" x14ac:dyDescent="0.3">
      <c r="A13726" t="s">
        <v>17455</v>
      </c>
      <c r="B13726" t="s">
        <v>19476</v>
      </c>
      <c r="C13726" t="s">
        <v>19512</v>
      </c>
      <c r="D13726" t="s">
        <v>19630</v>
      </c>
      <c r="E13726" s="89">
        <v>9140</v>
      </c>
      <c r="F13726" s="89">
        <v>700273</v>
      </c>
      <c r="G13726" s="89">
        <v>9</v>
      </c>
      <c r="H13726" t="s">
        <v>19630</v>
      </c>
      <c r="I13726" s="89"/>
    </row>
    <row r="13727" x14ac:dyDescent="0.3">
      <c r="A13727" t="s">
        <v>17456</v>
      </c>
      <c r="B13727" t="s">
        <v>19477</v>
      </c>
      <c r="C13727" t="s">
        <v>19512</v>
      </c>
      <c r="D13727" t="s">
        <v>19630</v>
      </c>
      <c r="E13727" s="89">
        <v>1337521115.125</v>
      </c>
      <c r="F13727" s="89">
        <v>700273</v>
      </c>
      <c r="G13727" s="89">
        <v>9</v>
      </c>
      <c r="H13727" t="s">
        <v>19630</v>
      </c>
      <c r="I13727" s="89"/>
    </row>
    <row r="13728" x14ac:dyDescent="0.3">
      <c r="A13728" t="s">
        <v>17457</v>
      </c>
      <c r="B13728" t="s">
        <v>19478</v>
      </c>
      <c r="C13728" t="s">
        <v>19512</v>
      </c>
      <c r="D13728" t="s">
        <v>19630</v>
      </c>
      <c r="E13728" s="89">
        <v>1.3052052556645769E-2</v>
      </c>
      <c r="F13728" s="89">
        <v>700273</v>
      </c>
      <c r="G13728" s="89">
        <v>9</v>
      </c>
      <c r="H13728" t="s">
        <v>19630</v>
      </c>
      <c r="I13728" s="89"/>
    </row>
    <row r="13729" x14ac:dyDescent="0.3">
      <c r="A13729" t="s">
        <v>17458</v>
      </c>
      <c r="B13729" t="s">
        <v>19479</v>
      </c>
      <c r="C13729" t="s">
        <v>19512</v>
      </c>
      <c r="D13729" t="s">
        <v>19630</v>
      </c>
      <c r="E13729" s="89">
        <v>1909.999550353934</v>
      </c>
      <c r="F13729" s="89">
        <v>700273</v>
      </c>
      <c r="G13729" s="89">
        <v>9</v>
      </c>
      <c r="H13729" t="s">
        <v>19630</v>
      </c>
      <c r="I13729" s="89"/>
    </row>
    <row r="13730" x14ac:dyDescent="0.3">
      <c r="A13730" t="s">
        <v>17459</v>
      </c>
      <c r="B13730" t="s">
        <v>19483</v>
      </c>
      <c r="C13730" t="s">
        <v>19512</v>
      </c>
      <c r="D13730" t="s">
        <v>19614</v>
      </c>
      <c r="E13730" s="89">
        <v>5.5850628237053217E-2</v>
      </c>
      <c r="F13730" s="89">
        <v>700273</v>
      </c>
      <c r="G13730" s="89">
        <v>9</v>
      </c>
      <c r="H13730" t="s">
        <v>19629</v>
      </c>
      <c r="I13730" s="89"/>
    </row>
    <row r="13731" x14ac:dyDescent="0.3">
      <c r="A13731" t="s">
        <v>17460</v>
      </c>
      <c r="B13731" t="s">
        <v>19483</v>
      </c>
      <c r="C13731" t="s">
        <v>19512</v>
      </c>
      <c r="D13731" t="s">
        <v>19615</v>
      </c>
      <c r="E13731" s="89">
        <v>5.8609031156486052E-2</v>
      </c>
      <c r="F13731" s="89">
        <v>700273</v>
      </c>
      <c r="G13731" s="89">
        <v>9</v>
      </c>
      <c r="H13731" t="s">
        <v>19629</v>
      </c>
      <c r="I13731" s="89"/>
    </row>
    <row r="13732" x14ac:dyDescent="0.3">
      <c r="A13732" t="s">
        <v>17461</v>
      </c>
      <c r="B13732" t="s">
        <v>19483</v>
      </c>
      <c r="C13732" t="s">
        <v>19512</v>
      </c>
      <c r="D13732" t="s">
        <v>19616</v>
      </c>
      <c r="E13732" s="89">
        <v>5.5850628237053217E-2</v>
      </c>
      <c r="F13732" s="89">
        <v>700273</v>
      </c>
      <c r="G13732" s="89">
        <v>9</v>
      </c>
      <c r="H13732" t="s">
        <v>19629</v>
      </c>
      <c r="I13732" s="89"/>
    </row>
    <row r="13733" x14ac:dyDescent="0.3">
      <c r="A13733" t="s">
        <v>17462</v>
      </c>
      <c r="B13733" t="s">
        <v>19483</v>
      </c>
      <c r="C13733" t="s">
        <v>19512</v>
      </c>
      <c r="D13733" t="s">
        <v>19617</v>
      </c>
      <c r="E13733" s="89">
        <v>5.8283779034159607E-2</v>
      </c>
      <c r="F13733" s="89">
        <v>700273</v>
      </c>
      <c r="G13733" s="89">
        <v>9</v>
      </c>
      <c r="H13733" t="s">
        <v>19629</v>
      </c>
      <c r="I13733" s="89"/>
    </row>
    <row r="13734" x14ac:dyDescent="0.3">
      <c r="A13734" t="s">
        <v>17463</v>
      </c>
      <c r="B13734" t="s">
        <v>19483</v>
      </c>
      <c r="C13734" t="s">
        <v>19512</v>
      </c>
      <c r="D13734" t="s">
        <v>19618</v>
      </c>
      <c r="E13734" s="89">
        <v>5.4205108261855837E-2</v>
      </c>
      <c r="F13734" s="89">
        <v>700273</v>
      </c>
      <c r="G13734" s="89">
        <v>9</v>
      </c>
      <c r="H13734" t="s">
        <v>19629</v>
      </c>
      <c r="I13734" s="89"/>
    </row>
    <row r="13735" x14ac:dyDescent="0.3">
      <c r="A13735" t="s">
        <v>17464</v>
      </c>
      <c r="B13735" t="s">
        <v>19483</v>
      </c>
      <c r="C13735" t="s">
        <v>19512</v>
      </c>
      <c r="D13735" t="s">
        <v>19619</v>
      </c>
      <c r="E13735" s="89">
        <v>5.5292899494958282E-2</v>
      </c>
      <c r="F13735" s="89">
        <v>700273</v>
      </c>
      <c r="G13735" s="89">
        <v>9</v>
      </c>
      <c r="H13735" t="s">
        <v>19629</v>
      </c>
      <c r="I13735" s="89"/>
    </row>
    <row r="13736" x14ac:dyDescent="0.3">
      <c r="A13736" t="s">
        <v>17465</v>
      </c>
      <c r="B13736" t="s">
        <v>19483</v>
      </c>
      <c r="C13736" t="s">
        <v>19512</v>
      </c>
      <c r="D13736" t="s">
        <v>19620</v>
      </c>
      <c r="E13736" s="89">
        <v>5.3536492072562593E-2</v>
      </c>
      <c r="F13736" s="89">
        <v>700273</v>
      </c>
      <c r="G13736" s="89">
        <v>9</v>
      </c>
      <c r="H13736" t="s">
        <v>19629</v>
      </c>
      <c r="I13736" s="89"/>
    </row>
    <row r="13737" x14ac:dyDescent="0.3">
      <c r="A13737" t="s">
        <v>17466</v>
      </c>
      <c r="B13737" t="s">
        <v>19483</v>
      </c>
      <c r="C13737" t="s">
        <v>19512</v>
      </c>
      <c r="D13737" t="s">
        <v>19621</v>
      </c>
      <c r="E13737" s="89">
        <v>5.048911986151923E-2</v>
      </c>
      <c r="F13737" s="89">
        <v>700273</v>
      </c>
      <c r="G13737" s="89">
        <v>9</v>
      </c>
      <c r="H13737" t="s">
        <v>19629</v>
      </c>
      <c r="I13737" s="89"/>
    </row>
    <row r="13738" x14ac:dyDescent="0.3">
      <c r="A13738" t="s">
        <v>17467</v>
      </c>
      <c r="B13738" t="s">
        <v>19483</v>
      </c>
      <c r="C13738" t="s">
        <v>19512</v>
      </c>
      <c r="D13738" t="s">
        <v>19622</v>
      </c>
      <c r="E13738" s="89">
        <v>5.3816775359743128E-2</v>
      </c>
      <c r="F13738" s="89">
        <v>700273</v>
      </c>
      <c r="G13738" s="89">
        <v>9</v>
      </c>
      <c r="H13738" t="s">
        <v>19629</v>
      </c>
      <c r="I13738" s="89"/>
    </row>
    <row r="13739" x14ac:dyDescent="0.3">
      <c r="A13739" t="s">
        <v>17468</v>
      </c>
      <c r="B13739" t="s">
        <v>19483</v>
      </c>
      <c r="C13739" t="s">
        <v>19512</v>
      </c>
      <c r="D13739" t="s">
        <v>19623</v>
      </c>
      <c r="E13739" s="89">
        <v>0.24346129653200191</v>
      </c>
      <c r="F13739" s="89">
        <v>700273</v>
      </c>
      <c r="G13739" s="89">
        <v>9</v>
      </c>
      <c r="H13739" t="s">
        <v>19629</v>
      </c>
      <c r="I13739" s="89"/>
    </row>
    <row r="13740" x14ac:dyDescent="0.3">
      <c r="A13740" t="s">
        <v>17469</v>
      </c>
      <c r="B13740" t="s">
        <v>19483</v>
      </c>
      <c r="C13740" t="s">
        <v>19512</v>
      </c>
      <c r="D13740" t="s">
        <v>19624</v>
      </c>
      <c r="E13740" s="89">
        <v>0.56955536283895603</v>
      </c>
      <c r="F13740" s="89">
        <v>700273</v>
      </c>
      <c r="G13740" s="89">
        <v>9</v>
      </c>
      <c r="H13740" t="s">
        <v>19629</v>
      </c>
      <c r="I13740" s="89"/>
    </row>
    <row r="13741" x14ac:dyDescent="0.3">
      <c r="A13741" t="s">
        <v>17470</v>
      </c>
      <c r="B13741" t="s">
        <v>19476</v>
      </c>
      <c r="C13741" t="s">
        <v>19513</v>
      </c>
      <c r="D13741" t="s">
        <v>19630</v>
      </c>
      <c r="E13741" s="89">
        <v>6325</v>
      </c>
      <c r="F13741" s="89">
        <v>700273</v>
      </c>
      <c r="G13741" s="89">
        <v>9</v>
      </c>
      <c r="H13741" t="s">
        <v>19630</v>
      </c>
      <c r="I13741" s="89"/>
    </row>
    <row r="13742" x14ac:dyDescent="0.3">
      <c r="A13742" t="s">
        <v>17471</v>
      </c>
      <c r="B13742" t="s">
        <v>19477</v>
      </c>
      <c r="C13742" t="s">
        <v>19513</v>
      </c>
      <c r="D13742" t="s">
        <v>19630</v>
      </c>
      <c r="E13742" s="89">
        <v>208950000</v>
      </c>
      <c r="F13742" s="89">
        <v>700273</v>
      </c>
      <c r="G13742" s="89">
        <v>9</v>
      </c>
      <c r="H13742" t="s">
        <v>19630</v>
      </c>
      <c r="I13742" s="89"/>
    </row>
    <row r="13743" x14ac:dyDescent="0.3">
      <c r="A13743" t="s">
        <v>17472</v>
      </c>
      <c r="B13743" t="s">
        <v>19478</v>
      </c>
      <c r="C13743" t="s">
        <v>19513</v>
      </c>
      <c r="D13743" t="s">
        <v>19630</v>
      </c>
      <c r="E13743" s="89">
        <v>9.0321917309392191E-3</v>
      </c>
      <c r="F13743" s="89">
        <v>700273</v>
      </c>
      <c r="G13743" s="89">
        <v>9</v>
      </c>
      <c r="H13743" t="s">
        <v>19630</v>
      </c>
      <c r="I13743" s="89"/>
    </row>
    <row r="13744" x14ac:dyDescent="0.3">
      <c r="A13744" t="s">
        <v>17473</v>
      </c>
      <c r="B13744" t="s">
        <v>19479</v>
      </c>
      <c r="C13744" t="s">
        <v>19513</v>
      </c>
      <c r="D13744" t="s">
        <v>19630</v>
      </c>
      <c r="E13744" s="89">
        <v>298.38363038415019</v>
      </c>
      <c r="F13744" s="89">
        <v>700273</v>
      </c>
      <c r="G13744" s="89">
        <v>9</v>
      </c>
      <c r="H13744" t="s">
        <v>19630</v>
      </c>
      <c r="I13744" s="89"/>
    </row>
    <row r="13745" x14ac:dyDescent="0.3">
      <c r="A13745" t="s">
        <v>17474</v>
      </c>
      <c r="B13745" t="s">
        <v>19483</v>
      </c>
      <c r="C13745" t="s">
        <v>19513</v>
      </c>
      <c r="D13745" t="s">
        <v>19614</v>
      </c>
      <c r="E13745" s="89">
        <v>1.219307747538787E-2</v>
      </c>
      <c r="F13745" s="89">
        <v>700273</v>
      </c>
      <c r="G13745" s="89">
        <v>9</v>
      </c>
      <c r="H13745" t="s">
        <v>19629</v>
      </c>
      <c r="I13745" s="89"/>
    </row>
    <row r="13746" x14ac:dyDescent="0.3">
      <c r="A13746" t="s">
        <v>17475</v>
      </c>
      <c r="B13746" t="s">
        <v>19483</v>
      </c>
      <c r="C13746" t="s">
        <v>19513</v>
      </c>
      <c r="D13746" t="s">
        <v>19615</v>
      </c>
      <c r="E13746" s="89">
        <v>1.3639232275511601E-2</v>
      </c>
      <c r="F13746" s="89">
        <v>700273</v>
      </c>
      <c r="G13746" s="89">
        <v>9</v>
      </c>
      <c r="H13746" t="s">
        <v>19629</v>
      </c>
      <c r="I13746" s="89"/>
    </row>
    <row r="13747" x14ac:dyDescent="0.3">
      <c r="A13747" t="s">
        <v>17476</v>
      </c>
      <c r="B13747" t="s">
        <v>19483</v>
      </c>
      <c r="C13747" t="s">
        <v>19513</v>
      </c>
      <c r="D13747" t="s">
        <v>19616</v>
      </c>
      <c r="E13747" s="89">
        <v>1.219307747538787E-2</v>
      </c>
      <c r="F13747" s="89">
        <v>700273</v>
      </c>
      <c r="G13747" s="89">
        <v>9</v>
      </c>
      <c r="H13747" t="s">
        <v>19629</v>
      </c>
      <c r="I13747" s="89"/>
    </row>
    <row r="13748" x14ac:dyDescent="0.3">
      <c r="A13748" t="s">
        <v>17477</v>
      </c>
      <c r="B13748" t="s">
        <v>19483</v>
      </c>
      <c r="C13748" t="s">
        <v>19513</v>
      </c>
      <c r="D13748" t="s">
        <v>19617</v>
      </c>
      <c r="E13748" s="89">
        <v>1.354873323129043E-2</v>
      </c>
      <c r="F13748" s="89">
        <v>700273</v>
      </c>
      <c r="G13748" s="89">
        <v>9</v>
      </c>
      <c r="H13748" t="s">
        <v>19629</v>
      </c>
      <c r="I13748" s="89"/>
    </row>
    <row r="13749" x14ac:dyDescent="0.3">
      <c r="A13749" t="s">
        <v>17478</v>
      </c>
      <c r="B13749" t="s">
        <v>19483</v>
      </c>
      <c r="C13749" t="s">
        <v>19513</v>
      </c>
      <c r="D13749" t="s">
        <v>19618</v>
      </c>
      <c r="E13749" s="89">
        <v>1.344813671936418E-2</v>
      </c>
      <c r="F13749" s="89">
        <v>700273</v>
      </c>
      <c r="G13749" s="89">
        <v>9</v>
      </c>
      <c r="H13749" t="s">
        <v>19629</v>
      </c>
      <c r="I13749" s="89"/>
    </row>
    <row r="13750" x14ac:dyDescent="0.3">
      <c r="A13750" t="s">
        <v>17479</v>
      </c>
      <c r="B13750" t="s">
        <v>19483</v>
      </c>
      <c r="C13750" t="s">
        <v>19513</v>
      </c>
      <c r="D13750" t="s">
        <v>19619</v>
      </c>
      <c r="E13750" s="89">
        <v>1.442542491983136E-2</v>
      </c>
      <c r="F13750" s="89">
        <v>700273</v>
      </c>
      <c r="G13750" s="89">
        <v>9</v>
      </c>
      <c r="H13750" t="s">
        <v>19629</v>
      </c>
      <c r="I13750" s="89"/>
    </row>
    <row r="13751" x14ac:dyDescent="0.3">
      <c r="A13751" t="s">
        <v>17480</v>
      </c>
      <c r="B13751" t="s">
        <v>19483</v>
      </c>
      <c r="C13751" t="s">
        <v>19513</v>
      </c>
      <c r="D13751" t="s">
        <v>19620</v>
      </c>
      <c r="E13751" s="89">
        <v>1.3295194814578181E-2</v>
      </c>
      <c r="F13751" s="89">
        <v>700273</v>
      </c>
      <c r="G13751" s="89">
        <v>9</v>
      </c>
      <c r="H13751" t="s">
        <v>19629</v>
      </c>
      <c r="I13751" s="89"/>
    </row>
    <row r="13752" x14ac:dyDescent="0.3">
      <c r="A13752" t="s">
        <v>17481</v>
      </c>
      <c r="B13752" t="s">
        <v>19483</v>
      </c>
      <c r="C13752" t="s">
        <v>19513</v>
      </c>
      <c r="D13752" t="s">
        <v>19621</v>
      </c>
      <c r="E13752" s="89">
        <v>8.5824230257112548E-3</v>
      </c>
      <c r="F13752" s="89">
        <v>700273</v>
      </c>
      <c r="G13752" s="89">
        <v>9</v>
      </c>
      <c r="H13752" t="s">
        <v>19629</v>
      </c>
      <c r="I13752" s="89"/>
    </row>
    <row r="13753" x14ac:dyDescent="0.3">
      <c r="A13753" t="s">
        <v>17482</v>
      </c>
      <c r="B13753" t="s">
        <v>19483</v>
      </c>
      <c r="C13753" t="s">
        <v>19513</v>
      </c>
      <c r="D13753" t="s">
        <v>19622</v>
      </c>
      <c r="E13753" s="89">
        <v>1.400026983801919E-2</v>
      </c>
      <c r="F13753" s="89">
        <v>700273</v>
      </c>
      <c r="G13753" s="89">
        <v>9</v>
      </c>
      <c r="H13753" t="s">
        <v>19629</v>
      </c>
      <c r="I13753" s="89"/>
    </row>
    <row r="13754" x14ac:dyDescent="0.3">
      <c r="A13754" t="s">
        <v>17483</v>
      </c>
      <c r="B13754" t="s">
        <v>19483</v>
      </c>
      <c r="C13754" t="s">
        <v>19513</v>
      </c>
      <c r="D13754" t="s">
        <v>19623</v>
      </c>
      <c r="E13754" s="89">
        <v>4.7218364348401647E-2</v>
      </c>
      <c r="F13754" s="89">
        <v>700273</v>
      </c>
      <c r="G13754" s="89">
        <v>9</v>
      </c>
      <c r="H13754" t="s">
        <v>19629</v>
      </c>
      <c r="I13754" s="89"/>
    </row>
    <row r="13755" x14ac:dyDescent="0.3">
      <c r="A13755" t="s">
        <v>17484</v>
      </c>
      <c r="B13755" t="s">
        <v>19483</v>
      </c>
      <c r="C13755" t="s">
        <v>19513</v>
      </c>
      <c r="D13755" t="s">
        <v>19624</v>
      </c>
      <c r="E13755" s="89">
        <v>0.12384284067916369</v>
      </c>
      <c r="F13755" s="89">
        <v>700273</v>
      </c>
      <c r="G13755" s="89">
        <v>9</v>
      </c>
      <c r="H13755" t="s">
        <v>19629</v>
      </c>
      <c r="I13755" s="89"/>
    </row>
    <row r="13756" x14ac:dyDescent="0.3">
      <c r="A13756" t="s">
        <v>17485</v>
      </c>
      <c r="B13756" t="s">
        <v>19476</v>
      </c>
      <c r="C13756" t="s">
        <v>19514</v>
      </c>
      <c r="D13756" t="s">
        <v>19630</v>
      </c>
      <c r="E13756" s="89">
        <v>3780</v>
      </c>
      <c r="F13756" s="89">
        <v>700273</v>
      </c>
      <c r="G13756" s="89">
        <v>9</v>
      </c>
      <c r="H13756" t="s">
        <v>19630</v>
      </c>
      <c r="I13756" s="89"/>
    </row>
    <row r="13757" x14ac:dyDescent="0.3">
      <c r="A13757" t="s">
        <v>17486</v>
      </c>
      <c r="B13757" t="s">
        <v>19477</v>
      </c>
      <c r="C13757" t="s">
        <v>19514</v>
      </c>
      <c r="D13757" t="s">
        <v>19630</v>
      </c>
      <c r="E13757" s="89">
        <v>126000003.9375</v>
      </c>
      <c r="F13757" s="89">
        <v>700273</v>
      </c>
      <c r="G13757" s="89">
        <v>9</v>
      </c>
      <c r="H13757" t="s">
        <v>19630</v>
      </c>
      <c r="I13757" s="89"/>
    </row>
    <row r="13758" x14ac:dyDescent="0.3">
      <c r="A13758" t="s">
        <v>17487</v>
      </c>
      <c r="B13758" t="s">
        <v>19478</v>
      </c>
      <c r="C13758" t="s">
        <v>19514</v>
      </c>
      <c r="D13758" t="s">
        <v>19630</v>
      </c>
      <c r="E13758" s="89">
        <v>5.3978948210198019E-3</v>
      </c>
      <c r="F13758" s="89">
        <v>700273</v>
      </c>
      <c r="G13758" s="89">
        <v>9</v>
      </c>
      <c r="H13758" t="s">
        <v>19630</v>
      </c>
      <c r="I13758" s="89"/>
    </row>
    <row r="13759" x14ac:dyDescent="0.3">
      <c r="A13759" t="s">
        <v>17488</v>
      </c>
      <c r="B13759" t="s">
        <v>19479</v>
      </c>
      <c r="C13759" t="s">
        <v>19514</v>
      </c>
      <c r="D13759" t="s">
        <v>19630</v>
      </c>
      <c r="E13759" s="89">
        <v>179.92983299013389</v>
      </c>
      <c r="F13759" s="89">
        <v>700273</v>
      </c>
      <c r="G13759" s="89">
        <v>9</v>
      </c>
      <c r="H13759" t="s">
        <v>19630</v>
      </c>
      <c r="I13759" s="89"/>
    </row>
    <row r="13760" x14ac:dyDescent="0.3">
      <c r="A13760" t="s">
        <v>17489</v>
      </c>
      <c r="B13760" t="s">
        <v>19483</v>
      </c>
      <c r="C13760" t="s">
        <v>19514</v>
      </c>
      <c r="D13760" t="s">
        <v>19614</v>
      </c>
      <c r="E13760" s="89">
        <v>1.4202206882072429E-2</v>
      </c>
      <c r="F13760" s="89">
        <v>700273</v>
      </c>
      <c r="G13760" s="89">
        <v>9</v>
      </c>
      <c r="H13760" t="s">
        <v>19629</v>
      </c>
      <c r="I13760" s="89"/>
    </row>
    <row r="13761" x14ac:dyDescent="0.3">
      <c r="A13761" t="s">
        <v>17490</v>
      </c>
      <c r="B13761" t="s">
        <v>19483</v>
      </c>
      <c r="C13761" t="s">
        <v>19514</v>
      </c>
      <c r="D13761" t="s">
        <v>19615</v>
      </c>
      <c r="E13761" s="89">
        <v>1.558478960061423E-2</v>
      </c>
      <c r="F13761" s="89">
        <v>700273</v>
      </c>
      <c r="G13761" s="89">
        <v>9</v>
      </c>
      <c r="H13761" t="s">
        <v>19629</v>
      </c>
      <c r="I13761" s="89"/>
    </row>
    <row r="13762" x14ac:dyDescent="0.3">
      <c r="A13762" t="s">
        <v>17491</v>
      </c>
      <c r="B13762" t="s">
        <v>19483</v>
      </c>
      <c r="C13762" t="s">
        <v>19514</v>
      </c>
      <c r="D13762" t="s">
        <v>19616</v>
      </c>
      <c r="E13762" s="89">
        <v>1.4202206882072429E-2</v>
      </c>
      <c r="F13762" s="89">
        <v>700273</v>
      </c>
      <c r="G13762" s="89">
        <v>9</v>
      </c>
      <c r="H13762" t="s">
        <v>19629</v>
      </c>
      <c r="I13762" s="89"/>
    </row>
    <row r="13763" x14ac:dyDescent="0.3">
      <c r="A13763" t="s">
        <v>17492</v>
      </c>
      <c r="B13763" t="s">
        <v>19483</v>
      </c>
      <c r="C13763" t="s">
        <v>19514</v>
      </c>
      <c r="D13763" t="s">
        <v>19617</v>
      </c>
      <c r="E13763" s="89">
        <v>1.558478960061423E-2</v>
      </c>
      <c r="F13763" s="89">
        <v>700273</v>
      </c>
      <c r="G13763" s="89">
        <v>9</v>
      </c>
      <c r="H13763" t="s">
        <v>19629</v>
      </c>
      <c r="I13763" s="89"/>
    </row>
    <row r="13764" x14ac:dyDescent="0.3">
      <c r="A13764" t="s">
        <v>17493</v>
      </c>
      <c r="B13764" t="s">
        <v>19483</v>
      </c>
      <c r="C13764" t="s">
        <v>19514</v>
      </c>
      <c r="D13764" t="s">
        <v>19618</v>
      </c>
      <c r="E13764" s="89">
        <v>1.508220892359805E-2</v>
      </c>
      <c r="F13764" s="89">
        <v>700273</v>
      </c>
      <c r="G13764" s="89">
        <v>9</v>
      </c>
      <c r="H13764" t="s">
        <v>19629</v>
      </c>
      <c r="I13764" s="89"/>
    </row>
    <row r="13765" x14ac:dyDescent="0.3">
      <c r="A13765" t="s">
        <v>17494</v>
      </c>
      <c r="B13765" t="s">
        <v>19483</v>
      </c>
      <c r="C13765" t="s">
        <v>19514</v>
      </c>
      <c r="D13765" t="s">
        <v>19619</v>
      </c>
      <c r="E13765" s="89">
        <v>1.574279169298725E-2</v>
      </c>
      <c r="F13765" s="89">
        <v>700273</v>
      </c>
      <c r="G13765" s="89">
        <v>9</v>
      </c>
      <c r="H13765" t="s">
        <v>19629</v>
      </c>
      <c r="I13765" s="89"/>
    </row>
    <row r="13766" x14ac:dyDescent="0.3">
      <c r="A13766" t="s">
        <v>17495</v>
      </c>
      <c r="B13766" t="s">
        <v>19483</v>
      </c>
      <c r="C13766" t="s">
        <v>19514</v>
      </c>
      <c r="D13766" t="s">
        <v>19620</v>
      </c>
      <c r="E13766" s="89">
        <v>1.5021040299138399E-2</v>
      </c>
      <c r="F13766" s="89">
        <v>700273</v>
      </c>
      <c r="G13766" s="89">
        <v>9</v>
      </c>
      <c r="H13766" t="s">
        <v>19629</v>
      </c>
      <c r="I13766" s="89"/>
    </row>
    <row r="13767" x14ac:dyDescent="0.3">
      <c r="A13767" t="s">
        <v>17496</v>
      </c>
      <c r="B13767" t="s">
        <v>19483</v>
      </c>
      <c r="C13767" t="s">
        <v>19514</v>
      </c>
      <c r="D13767" t="s">
        <v>19621</v>
      </c>
      <c r="E13767" s="89">
        <v>6.8313298159840699E-3</v>
      </c>
      <c r="F13767" s="89">
        <v>700273</v>
      </c>
      <c r="G13767" s="89">
        <v>9</v>
      </c>
      <c r="H13767" t="s">
        <v>19629</v>
      </c>
      <c r="I13767" s="89"/>
    </row>
    <row r="13768" x14ac:dyDescent="0.3">
      <c r="A13768" t="s">
        <v>17497</v>
      </c>
      <c r="B13768" t="s">
        <v>19483</v>
      </c>
      <c r="C13768" t="s">
        <v>19514</v>
      </c>
      <c r="D13768" t="s">
        <v>19622</v>
      </c>
      <c r="E13768" s="89">
        <v>1.5520178919217189E-2</v>
      </c>
      <c r="F13768" s="89">
        <v>700273</v>
      </c>
      <c r="G13768" s="89">
        <v>9</v>
      </c>
      <c r="H13768" t="s">
        <v>19629</v>
      </c>
      <c r="I13768" s="89"/>
    </row>
    <row r="13769" x14ac:dyDescent="0.3">
      <c r="A13769" t="s">
        <v>17498</v>
      </c>
      <c r="B13769" t="s">
        <v>19483</v>
      </c>
      <c r="C13769" t="s">
        <v>19514</v>
      </c>
      <c r="D13769" t="s">
        <v>19623</v>
      </c>
      <c r="E13769" s="89">
        <v>4.7643960091990963E-2</v>
      </c>
      <c r="F13769" s="89">
        <v>700273</v>
      </c>
      <c r="G13769" s="89">
        <v>9</v>
      </c>
      <c r="H13769" t="s">
        <v>19629</v>
      </c>
      <c r="I13769" s="89"/>
    </row>
    <row r="13770" x14ac:dyDescent="0.3">
      <c r="A13770" t="s">
        <v>17499</v>
      </c>
      <c r="B13770" t="s">
        <v>19483</v>
      </c>
      <c r="C13770" t="s">
        <v>19514</v>
      </c>
      <c r="D13770" t="s">
        <v>19624</v>
      </c>
      <c r="E13770" s="89">
        <v>0.124959079807613</v>
      </c>
      <c r="F13770" s="89">
        <v>700273</v>
      </c>
      <c r="G13770" s="89">
        <v>9</v>
      </c>
      <c r="H13770" t="s">
        <v>19629</v>
      </c>
      <c r="I13770" s="89"/>
    </row>
    <row r="13771" x14ac:dyDescent="0.3">
      <c r="A13771" t="s">
        <v>17500</v>
      </c>
      <c r="B13771" t="s">
        <v>19476</v>
      </c>
      <c r="C13771" t="s">
        <v>19515</v>
      </c>
      <c r="D13771" t="s">
        <v>19630</v>
      </c>
      <c r="E13771" s="89">
        <v>145394</v>
      </c>
      <c r="F13771" s="89">
        <v>700273</v>
      </c>
      <c r="G13771" s="89">
        <v>9</v>
      </c>
      <c r="H13771" t="s">
        <v>19630</v>
      </c>
      <c r="I13771" s="89"/>
    </row>
    <row r="13772" x14ac:dyDescent="0.3">
      <c r="A13772" t="s">
        <v>17501</v>
      </c>
      <c r="B13772" t="s">
        <v>19477</v>
      </c>
      <c r="C13772" t="s">
        <v>19515</v>
      </c>
      <c r="D13772" t="s">
        <v>19630</v>
      </c>
      <c r="E13772" s="89">
        <v>2124301759.303992</v>
      </c>
      <c r="F13772" s="89">
        <v>700273</v>
      </c>
      <c r="G13772" s="89">
        <v>9</v>
      </c>
      <c r="H13772" t="s">
        <v>19630</v>
      </c>
      <c r="I13772" s="89"/>
    </row>
    <row r="13773" x14ac:dyDescent="0.3">
      <c r="A13773" t="s">
        <v>17502</v>
      </c>
      <c r="B13773" t="s">
        <v>19478</v>
      </c>
      <c r="C13773" t="s">
        <v>19515</v>
      </c>
      <c r="D13773" t="s">
        <v>19630</v>
      </c>
      <c r="E13773" s="89">
        <v>0.2076247406368659</v>
      </c>
      <c r="F13773" s="89">
        <v>700273</v>
      </c>
      <c r="G13773" s="89">
        <v>9</v>
      </c>
      <c r="H13773" t="s">
        <v>19630</v>
      </c>
      <c r="I13773" s="89"/>
    </row>
    <row r="13774" x14ac:dyDescent="0.3">
      <c r="A13774" t="s">
        <v>17503</v>
      </c>
      <c r="B13774" t="s">
        <v>19479</v>
      </c>
      <c r="C13774" t="s">
        <v>19515</v>
      </c>
      <c r="D13774" t="s">
        <v>19630</v>
      </c>
      <c r="E13774" s="89">
        <v>3033.5337208545689</v>
      </c>
      <c r="F13774" s="89">
        <v>700273</v>
      </c>
      <c r="G13774" s="89">
        <v>9</v>
      </c>
      <c r="H13774" t="s">
        <v>19630</v>
      </c>
      <c r="I13774" s="89"/>
    </row>
    <row r="13775" x14ac:dyDescent="0.3">
      <c r="A13775" t="s">
        <v>17504</v>
      </c>
      <c r="B13775" t="s">
        <v>19483</v>
      </c>
      <c r="C13775" t="s">
        <v>19515</v>
      </c>
      <c r="D13775" t="s">
        <v>19614</v>
      </c>
      <c r="E13775" s="89">
        <v>5.6459292686646826E-3</v>
      </c>
      <c r="F13775" s="89">
        <v>700273</v>
      </c>
      <c r="G13775" s="89">
        <v>9</v>
      </c>
      <c r="H13775" t="s">
        <v>19629</v>
      </c>
      <c r="I13775" s="89"/>
    </row>
    <row r="13776" x14ac:dyDescent="0.3">
      <c r="A13776" t="s">
        <v>17505</v>
      </c>
      <c r="B13776" t="s">
        <v>19483</v>
      </c>
      <c r="C13776" t="s">
        <v>19515</v>
      </c>
      <c r="D13776" t="s">
        <v>19615</v>
      </c>
      <c r="E13776" s="89">
        <v>6.2093167443076063E-3</v>
      </c>
      <c r="F13776" s="89">
        <v>700273</v>
      </c>
      <c r="G13776" s="89">
        <v>9</v>
      </c>
      <c r="H13776" t="s">
        <v>19629</v>
      </c>
      <c r="I13776" s="89"/>
    </row>
    <row r="13777" x14ac:dyDescent="0.3">
      <c r="A13777" t="s">
        <v>17506</v>
      </c>
      <c r="B13777" t="s">
        <v>19483</v>
      </c>
      <c r="C13777" t="s">
        <v>19515</v>
      </c>
      <c r="D13777" t="s">
        <v>19616</v>
      </c>
      <c r="E13777" s="89">
        <v>5.6471642980352446E-3</v>
      </c>
      <c r="F13777" s="89">
        <v>700273</v>
      </c>
      <c r="G13777" s="89">
        <v>9</v>
      </c>
      <c r="H13777" t="s">
        <v>19629</v>
      </c>
      <c r="I13777" s="89"/>
    </row>
    <row r="13778" x14ac:dyDescent="0.3">
      <c r="A13778" t="s">
        <v>17507</v>
      </c>
      <c r="B13778" t="s">
        <v>19483</v>
      </c>
      <c r="C13778" t="s">
        <v>19515</v>
      </c>
      <c r="D13778" t="s">
        <v>19617</v>
      </c>
      <c r="E13778" s="89">
        <v>6.1861358500377604E-3</v>
      </c>
      <c r="F13778" s="89">
        <v>700273</v>
      </c>
      <c r="G13778" s="89">
        <v>9</v>
      </c>
      <c r="H13778" t="s">
        <v>19629</v>
      </c>
      <c r="I13778" s="89"/>
    </row>
    <row r="13779" x14ac:dyDescent="0.3">
      <c r="A13779" t="s">
        <v>17508</v>
      </c>
      <c r="B13779" t="s">
        <v>19483</v>
      </c>
      <c r="C13779" t="s">
        <v>19515</v>
      </c>
      <c r="D13779" t="s">
        <v>19618</v>
      </c>
      <c r="E13779" s="89">
        <v>6.1328197169063202E-3</v>
      </c>
      <c r="F13779" s="89">
        <v>700273</v>
      </c>
      <c r="G13779" s="89">
        <v>9</v>
      </c>
      <c r="H13779" t="s">
        <v>19629</v>
      </c>
      <c r="I13779" s="89"/>
    </row>
    <row r="13780" x14ac:dyDescent="0.3">
      <c r="A13780" t="s">
        <v>17509</v>
      </c>
      <c r="B13780" t="s">
        <v>19483</v>
      </c>
      <c r="C13780" t="s">
        <v>19515</v>
      </c>
      <c r="D13780" t="s">
        <v>19619</v>
      </c>
      <c r="E13780" s="89">
        <v>6.4031176907036989E-3</v>
      </c>
      <c r="F13780" s="89">
        <v>700273</v>
      </c>
      <c r="G13780" s="89">
        <v>9</v>
      </c>
      <c r="H13780" t="s">
        <v>19629</v>
      </c>
      <c r="I13780" s="89"/>
    </row>
    <row r="13781" x14ac:dyDescent="0.3">
      <c r="A13781" t="s">
        <v>17510</v>
      </c>
      <c r="B13781" t="s">
        <v>19483</v>
      </c>
      <c r="C13781" t="s">
        <v>19515</v>
      </c>
      <c r="D13781" t="s">
        <v>19620</v>
      </c>
      <c r="E13781" s="89">
        <v>6.0627007473348076E-3</v>
      </c>
      <c r="F13781" s="89">
        <v>700273</v>
      </c>
      <c r="G13781" s="89">
        <v>9</v>
      </c>
      <c r="H13781" t="s">
        <v>19629</v>
      </c>
      <c r="I13781" s="89"/>
    </row>
    <row r="13782" x14ac:dyDescent="0.3">
      <c r="A13782" t="s">
        <v>17511</v>
      </c>
      <c r="B13782" t="s">
        <v>19483</v>
      </c>
      <c r="C13782" t="s">
        <v>19515</v>
      </c>
      <c r="D13782" t="s">
        <v>19621</v>
      </c>
      <c r="E13782" s="89">
        <v>4.7781819914129841E-3</v>
      </c>
      <c r="F13782" s="89">
        <v>700273</v>
      </c>
      <c r="G13782" s="89">
        <v>9</v>
      </c>
      <c r="H13782" t="s">
        <v>19629</v>
      </c>
      <c r="I13782" s="89"/>
    </row>
    <row r="13783" x14ac:dyDescent="0.3">
      <c r="A13783" t="s">
        <v>17512</v>
      </c>
      <c r="B13783" t="s">
        <v>19483</v>
      </c>
      <c r="C13783" t="s">
        <v>19515</v>
      </c>
      <c r="D13783" t="s">
        <v>19622</v>
      </c>
      <c r="E13783" s="89">
        <v>6.203152253280198E-3</v>
      </c>
      <c r="F13783" s="89">
        <v>700273</v>
      </c>
      <c r="G13783" s="89">
        <v>9</v>
      </c>
      <c r="H13783" t="s">
        <v>19629</v>
      </c>
      <c r="I13783" s="89"/>
    </row>
    <row r="13784" x14ac:dyDescent="0.3">
      <c r="A13784" t="s">
        <v>17513</v>
      </c>
      <c r="B13784" t="s">
        <v>19483</v>
      </c>
      <c r="C13784" t="s">
        <v>19515</v>
      </c>
      <c r="D13784" t="s">
        <v>19623</v>
      </c>
      <c r="E13784" s="89">
        <v>2.3057065474686791E-2</v>
      </c>
      <c r="F13784" s="89">
        <v>700273</v>
      </c>
      <c r="G13784" s="89">
        <v>9</v>
      </c>
      <c r="H13784" t="s">
        <v>19629</v>
      </c>
      <c r="I13784" s="89"/>
    </row>
    <row r="13785" x14ac:dyDescent="0.3">
      <c r="A13785" t="s">
        <v>17514</v>
      </c>
      <c r="B13785" t="s">
        <v>19483</v>
      </c>
      <c r="C13785" t="s">
        <v>19515</v>
      </c>
      <c r="D13785" t="s">
        <v>19624</v>
      </c>
      <c r="E13785" s="89">
        <v>5.6101105756007262E-2</v>
      </c>
      <c r="F13785" s="89">
        <v>700273</v>
      </c>
      <c r="G13785" s="89">
        <v>9</v>
      </c>
      <c r="H13785" t="s">
        <v>19629</v>
      </c>
      <c r="I13785" s="89"/>
    </row>
    <row r="13786" x14ac:dyDescent="0.3">
      <c r="A13786" t="s">
        <v>17515</v>
      </c>
      <c r="B13786" t="s">
        <v>19476</v>
      </c>
      <c r="C13786" t="s">
        <v>19516</v>
      </c>
      <c r="D13786" t="s">
        <v>19630</v>
      </c>
      <c r="E13786" s="89">
        <v>200101</v>
      </c>
      <c r="F13786" s="89">
        <v>700273</v>
      </c>
      <c r="G13786" s="89">
        <v>9</v>
      </c>
      <c r="H13786" t="s">
        <v>19630</v>
      </c>
      <c r="I13786" s="89"/>
    </row>
    <row r="13787" x14ac:dyDescent="0.3">
      <c r="A13787" t="s">
        <v>17516</v>
      </c>
      <c r="B13787" t="s">
        <v>19477</v>
      </c>
      <c r="C13787" t="s">
        <v>19516</v>
      </c>
      <c r="D13787" t="s">
        <v>19630</v>
      </c>
      <c r="E13787" s="89">
        <v>377856404.25830078</v>
      </c>
      <c r="F13787" s="89">
        <v>700273</v>
      </c>
      <c r="G13787" s="89">
        <v>9</v>
      </c>
      <c r="H13787" t="s">
        <v>19630</v>
      </c>
      <c r="I13787" s="89"/>
    </row>
    <row r="13788" x14ac:dyDescent="0.3">
      <c r="A13788" t="s">
        <v>17517</v>
      </c>
      <c r="B13788" t="s">
        <v>19478</v>
      </c>
      <c r="C13788" t="s">
        <v>19516</v>
      </c>
      <c r="D13788" t="s">
        <v>19630</v>
      </c>
      <c r="E13788" s="89">
        <v>0.28574713004785279</v>
      </c>
      <c r="F13788" s="89">
        <v>700273</v>
      </c>
      <c r="G13788" s="89">
        <v>9</v>
      </c>
      <c r="H13788" t="s">
        <v>19630</v>
      </c>
      <c r="I13788" s="89"/>
    </row>
    <row r="13789" x14ac:dyDescent="0.3">
      <c r="A13789" t="s">
        <v>17518</v>
      </c>
      <c r="B13789" t="s">
        <v>19479</v>
      </c>
      <c r="C13789" t="s">
        <v>19516</v>
      </c>
      <c r="D13789" t="s">
        <v>19630</v>
      </c>
      <c r="E13789" s="89">
        <v>539.58442530027685</v>
      </c>
      <c r="F13789" s="89">
        <v>700273</v>
      </c>
      <c r="G13789" s="89">
        <v>9</v>
      </c>
      <c r="H13789" t="s">
        <v>19630</v>
      </c>
      <c r="I13789" s="89"/>
    </row>
    <row r="13790" x14ac:dyDescent="0.3">
      <c r="A13790" t="s">
        <v>17519</v>
      </c>
      <c r="B13790" t="s">
        <v>19483</v>
      </c>
      <c r="C13790" t="s">
        <v>19516</v>
      </c>
      <c r="D13790" t="s">
        <v>19614</v>
      </c>
      <c r="E13790" s="89">
        <v>7.3401335267009999E-4</v>
      </c>
      <c r="F13790" s="89">
        <v>700273</v>
      </c>
      <c r="G13790" s="89">
        <v>9</v>
      </c>
      <c r="H13790" t="s">
        <v>19629</v>
      </c>
      <c r="I13790" s="89"/>
    </row>
    <row r="13791" x14ac:dyDescent="0.3">
      <c r="A13791" t="s">
        <v>17520</v>
      </c>
      <c r="B13791" t="s">
        <v>19483</v>
      </c>
      <c r="C13791" t="s">
        <v>19516</v>
      </c>
      <c r="D13791" t="s">
        <v>19615</v>
      </c>
      <c r="E13791" s="89">
        <v>7.951625997334674E-4</v>
      </c>
      <c r="F13791" s="89">
        <v>700273</v>
      </c>
      <c r="G13791" s="89">
        <v>9</v>
      </c>
      <c r="H13791" t="s">
        <v>19629</v>
      </c>
      <c r="I13791" s="89"/>
    </row>
    <row r="13792" x14ac:dyDescent="0.3">
      <c r="A13792" t="s">
        <v>17521</v>
      </c>
      <c r="B13792" t="s">
        <v>19483</v>
      </c>
      <c r="C13792" t="s">
        <v>19516</v>
      </c>
      <c r="D13792" t="s">
        <v>19616</v>
      </c>
      <c r="E13792" s="89">
        <v>7.3430891733813691E-4</v>
      </c>
      <c r="F13792" s="89">
        <v>700273</v>
      </c>
      <c r="G13792" s="89">
        <v>9</v>
      </c>
      <c r="H13792" t="s">
        <v>19629</v>
      </c>
      <c r="I13792" s="89"/>
    </row>
    <row r="13793" x14ac:dyDescent="0.3">
      <c r="A13793" t="s">
        <v>17522</v>
      </c>
      <c r="B13793" t="s">
        <v>19483</v>
      </c>
      <c r="C13793" t="s">
        <v>19516</v>
      </c>
      <c r="D13793" t="s">
        <v>19617</v>
      </c>
      <c r="E13793" s="89">
        <v>7.9174285332521042E-4</v>
      </c>
      <c r="F13793" s="89">
        <v>700273</v>
      </c>
      <c r="G13793" s="89">
        <v>9</v>
      </c>
      <c r="H13793" t="s">
        <v>19629</v>
      </c>
      <c r="I13793" s="89"/>
    </row>
    <row r="13794" x14ac:dyDescent="0.3">
      <c r="A13794" t="s">
        <v>17523</v>
      </c>
      <c r="B13794" t="s">
        <v>19483</v>
      </c>
      <c r="C13794" t="s">
        <v>19516</v>
      </c>
      <c r="D13794" t="s">
        <v>19618</v>
      </c>
      <c r="E13794" s="89">
        <v>7.8993745658537421E-4</v>
      </c>
      <c r="F13794" s="89">
        <v>700273</v>
      </c>
      <c r="G13794" s="89">
        <v>9</v>
      </c>
      <c r="H13794" t="s">
        <v>19629</v>
      </c>
      <c r="I13794" s="89"/>
    </row>
    <row r="13795" x14ac:dyDescent="0.3">
      <c r="A13795" t="s">
        <v>17524</v>
      </c>
      <c r="B13795" t="s">
        <v>19483</v>
      </c>
      <c r="C13795" t="s">
        <v>19516</v>
      </c>
      <c r="D13795" t="s">
        <v>19619</v>
      </c>
      <c r="E13795" s="89">
        <v>8.2570541121902946E-4</v>
      </c>
      <c r="F13795" s="89">
        <v>700273</v>
      </c>
      <c r="G13795" s="89">
        <v>9</v>
      </c>
      <c r="H13795" t="s">
        <v>19629</v>
      </c>
      <c r="I13795" s="89"/>
    </row>
    <row r="13796" x14ac:dyDescent="0.3">
      <c r="A13796" t="s">
        <v>17525</v>
      </c>
      <c r="B13796" t="s">
        <v>19483</v>
      </c>
      <c r="C13796" t="s">
        <v>19516</v>
      </c>
      <c r="D13796" t="s">
        <v>19620</v>
      </c>
      <c r="E13796" s="89">
        <v>7.7951822106677837E-4</v>
      </c>
      <c r="F13796" s="89">
        <v>700273</v>
      </c>
      <c r="G13796" s="89">
        <v>9</v>
      </c>
      <c r="H13796" t="s">
        <v>19629</v>
      </c>
      <c r="I13796" s="89"/>
    </row>
    <row r="13797" x14ac:dyDescent="0.3">
      <c r="A13797" t="s">
        <v>17526</v>
      </c>
      <c r="B13797" t="s">
        <v>19483</v>
      </c>
      <c r="C13797" t="s">
        <v>19516</v>
      </c>
      <c r="D13797" t="s">
        <v>19621</v>
      </c>
      <c r="E13797" s="89">
        <v>6.26909892217724E-4</v>
      </c>
      <c r="F13797" s="89">
        <v>700273</v>
      </c>
      <c r="G13797" s="89">
        <v>9</v>
      </c>
      <c r="H13797" t="s">
        <v>19629</v>
      </c>
      <c r="I13797" s="89"/>
    </row>
    <row r="13798" x14ac:dyDescent="0.3">
      <c r="A13798" t="s">
        <v>17527</v>
      </c>
      <c r="B13798" t="s">
        <v>19483</v>
      </c>
      <c r="C13798" t="s">
        <v>19516</v>
      </c>
      <c r="D13798" t="s">
        <v>19622</v>
      </c>
      <c r="E13798" s="89">
        <v>7.9701681423657909E-4</v>
      </c>
      <c r="F13798" s="89">
        <v>700273</v>
      </c>
      <c r="G13798" s="89">
        <v>9</v>
      </c>
      <c r="H13798" t="s">
        <v>19629</v>
      </c>
      <c r="I13798" s="89"/>
    </row>
    <row r="13799" x14ac:dyDescent="0.3">
      <c r="A13799" t="s">
        <v>17528</v>
      </c>
      <c r="B13799" t="s">
        <v>19483</v>
      </c>
      <c r="C13799" t="s">
        <v>19516</v>
      </c>
      <c r="D13799" t="s">
        <v>19623</v>
      </c>
      <c r="E13799" s="89">
        <v>2.9752824909085721E-3</v>
      </c>
      <c r="F13799" s="89">
        <v>700273</v>
      </c>
      <c r="G13799" s="89">
        <v>9</v>
      </c>
      <c r="H13799" t="s">
        <v>19629</v>
      </c>
      <c r="I13799" s="89"/>
    </row>
    <row r="13800" x14ac:dyDescent="0.3">
      <c r="A13800" t="s">
        <v>17529</v>
      </c>
      <c r="B13800" t="s">
        <v>19483</v>
      </c>
      <c r="C13800" t="s">
        <v>19516</v>
      </c>
      <c r="D13800" t="s">
        <v>19624</v>
      </c>
      <c r="E13800" s="89">
        <v>7.2478223495949417E-3</v>
      </c>
      <c r="F13800" s="89">
        <v>700273</v>
      </c>
      <c r="G13800" s="89">
        <v>9</v>
      </c>
      <c r="H13800" t="s">
        <v>19629</v>
      </c>
      <c r="I13800" s="89"/>
    </row>
    <row r="13801" x14ac:dyDescent="0.3">
      <c r="A13801" t="s">
        <v>17530</v>
      </c>
      <c r="B13801" t="s">
        <v>19476</v>
      </c>
      <c r="C13801" t="s">
        <v>19517</v>
      </c>
      <c r="D13801" t="s">
        <v>19630</v>
      </c>
      <c r="E13801" s="89">
        <v>0</v>
      </c>
      <c r="F13801" s="89">
        <v>700273</v>
      </c>
      <c r="G13801" s="89">
        <v>9</v>
      </c>
      <c r="H13801" t="s">
        <v>19630</v>
      </c>
      <c r="I13801" s="89"/>
    </row>
    <row r="13802" x14ac:dyDescent="0.3">
      <c r="A13802" t="s">
        <v>17531</v>
      </c>
      <c r="B13802" t="s">
        <v>19477</v>
      </c>
      <c r="C13802" t="s">
        <v>19517</v>
      </c>
      <c r="D13802" t="s">
        <v>19630</v>
      </c>
      <c r="E13802" s="89">
        <v>0</v>
      </c>
      <c r="F13802" s="89">
        <v>700273</v>
      </c>
      <c r="G13802" s="89">
        <v>9</v>
      </c>
      <c r="H13802" t="s">
        <v>19630</v>
      </c>
      <c r="I13802" s="89"/>
    </row>
    <row r="13803" x14ac:dyDescent="0.3">
      <c r="A13803" t="s">
        <v>17532</v>
      </c>
      <c r="B13803" t="s">
        <v>19478</v>
      </c>
      <c r="C13803" t="s">
        <v>19517</v>
      </c>
      <c r="D13803" t="s">
        <v>19630</v>
      </c>
      <c r="E13803" s="89">
        <v>0</v>
      </c>
      <c r="F13803" s="89">
        <v>700273</v>
      </c>
      <c r="G13803" s="89">
        <v>9</v>
      </c>
      <c r="H13803" t="s">
        <v>19630</v>
      </c>
      <c r="I13803" s="89"/>
    </row>
    <row r="13804" x14ac:dyDescent="0.3">
      <c r="A13804" t="s">
        <v>17533</v>
      </c>
      <c r="B13804" t="s">
        <v>19479</v>
      </c>
      <c r="C13804" t="s">
        <v>19517</v>
      </c>
      <c r="D13804" t="s">
        <v>19630</v>
      </c>
      <c r="E13804" s="89">
        <v>0</v>
      </c>
      <c r="F13804" s="89">
        <v>700273</v>
      </c>
      <c r="G13804" s="89">
        <v>9</v>
      </c>
      <c r="H13804" t="s">
        <v>19630</v>
      </c>
      <c r="I13804" s="89"/>
    </row>
    <row r="13805" x14ac:dyDescent="0.3">
      <c r="A13805" t="s">
        <v>17534</v>
      </c>
      <c r="B13805" t="s">
        <v>19476</v>
      </c>
      <c r="C13805" t="s">
        <v>19518</v>
      </c>
      <c r="D13805" t="s">
        <v>19630</v>
      </c>
      <c r="E13805" s="89">
        <v>0</v>
      </c>
      <c r="F13805" s="89">
        <v>700273</v>
      </c>
      <c r="G13805" s="89">
        <v>9</v>
      </c>
      <c r="H13805" t="s">
        <v>19630</v>
      </c>
      <c r="I13805" s="89"/>
    </row>
    <row r="13806" x14ac:dyDescent="0.3">
      <c r="A13806" t="s">
        <v>17535</v>
      </c>
      <c r="B13806" t="s">
        <v>19477</v>
      </c>
      <c r="C13806" t="s">
        <v>19518</v>
      </c>
      <c r="D13806" t="s">
        <v>19630</v>
      </c>
      <c r="E13806" s="89">
        <v>0</v>
      </c>
      <c r="F13806" s="89">
        <v>700273</v>
      </c>
      <c r="G13806" s="89">
        <v>9</v>
      </c>
      <c r="H13806" t="s">
        <v>19630</v>
      </c>
      <c r="I13806" s="89"/>
    </row>
    <row r="13807" x14ac:dyDescent="0.3">
      <c r="A13807" t="s">
        <v>17536</v>
      </c>
      <c r="B13807" t="s">
        <v>19478</v>
      </c>
      <c r="C13807" t="s">
        <v>19518</v>
      </c>
      <c r="D13807" t="s">
        <v>19630</v>
      </c>
      <c r="E13807" s="89">
        <v>0</v>
      </c>
      <c r="F13807" s="89">
        <v>700273</v>
      </c>
      <c r="G13807" s="89">
        <v>9</v>
      </c>
      <c r="H13807" t="s">
        <v>19630</v>
      </c>
      <c r="I13807" s="89"/>
    </row>
    <row r="13808" x14ac:dyDescent="0.3">
      <c r="A13808" t="s">
        <v>17537</v>
      </c>
      <c r="B13808" t="s">
        <v>19479</v>
      </c>
      <c r="C13808" t="s">
        <v>19518</v>
      </c>
      <c r="D13808" t="s">
        <v>19630</v>
      </c>
      <c r="E13808" s="89">
        <v>0</v>
      </c>
      <c r="F13808" s="89">
        <v>700273</v>
      </c>
      <c r="G13808" s="89">
        <v>9</v>
      </c>
      <c r="H13808" t="s">
        <v>19630</v>
      </c>
      <c r="I13808" s="89"/>
    </row>
    <row r="13809" x14ac:dyDescent="0.3">
      <c r="A13809" t="s">
        <v>17538</v>
      </c>
      <c r="B13809" t="s">
        <v>19476</v>
      </c>
      <c r="C13809" t="s">
        <v>19519</v>
      </c>
      <c r="D13809" t="s">
        <v>19630</v>
      </c>
      <c r="E13809" s="89">
        <v>0</v>
      </c>
      <c r="F13809" s="89">
        <v>700273</v>
      </c>
      <c r="G13809" s="89">
        <v>9</v>
      </c>
      <c r="H13809" t="s">
        <v>19630</v>
      </c>
      <c r="I13809" s="89"/>
    </row>
    <row r="13810" x14ac:dyDescent="0.3">
      <c r="A13810" t="s">
        <v>17539</v>
      </c>
      <c r="B13810" t="s">
        <v>19477</v>
      </c>
      <c r="C13810" t="s">
        <v>19519</v>
      </c>
      <c r="D13810" t="s">
        <v>19630</v>
      </c>
      <c r="E13810" s="89">
        <v>0</v>
      </c>
      <c r="F13810" s="89">
        <v>700273</v>
      </c>
      <c r="G13810" s="89">
        <v>9</v>
      </c>
      <c r="H13810" t="s">
        <v>19630</v>
      </c>
      <c r="I13810" s="89"/>
    </row>
    <row r="13811" x14ac:dyDescent="0.3">
      <c r="A13811" t="s">
        <v>17540</v>
      </c>
      <c r="B13811" t="s">
        <v>19478</v>
      </c>
      <c r="C13811" t="s">
        <v>19519</v>
      </c>
      <c r="D13811" t="s">
        <v>19630</v>
      </c>
      <c r="E13811" s="89">
        <v>0</v>
      </c>
      <c r="F13811" s="89">
        <v>700273</v>
      </c>
      <c r="G13811" s="89">
        <v>9</v>
      </c>
      <c r="H13811" t="s">
        <v>19630</v>
      </c>
      <c r="I13811" s="89"/>
    </row>
    <row r="13812" x14ac:dyDescent="0.3">
      <c r="A13812" t="s">
        <v>17541</v>
      </c>
      <c r="B13812" t="s">
        <v>19479</v>
      </c>
      <c r="C13812" t="s">
        <v>19519</v>
      </c>
      <c r="D13812" t="s">
        <v>19630</v>
      </c>
      <c r="E13812" s="89">
        <v>0</v>
      </c>
      <c r="F13812" s="89">
        <v>700273</v>
      </c>
      <c r="G13812" s="89">
        <v>9</v>
      </c>
      <c r="H13812" t="s">
        <v>19630</v>
      </c>
      <c r="I13812" s="89"/>
    </row>
    <row r="13813" x14ac:dyDescent="0.3">
      <c r="A13813" t="s">
        <v>17542</v>
      </c>
      <c r="B13813" t="s">
        <v>19476</v>
      </c>
      <c r="C13813" t="s">
        <v>19520</v>
      </c>
      <c r="D13813" t="s">
        <v>19630</v>
      </c>
      <c r="E13813" s="89">
        <v>474519</v>
      </c>
      <c r="F13813" s="89">
        <v>700273</v>
      </c>
      <c r="G13813" s="89">
        <v>9</v>
      </c>
      <c r="H13813" t="s">
        <v>19630</v>
      </c>
      <c r="I13813" s="89"/>
    </row>
    <row r="13814" x14ac:dyDescent="0.3">
      <c r="A13814" t="s">
        <v>17543</v>
      </c>
      <c r="B13814" t="s">
        <v>19477</v>
      </c>
      <c r="C13814" t="s">
        <v>19520</v>
      </c>
      <c r="D13814" t="s">
        <v>19630</v>
      </c>
      <c r="E13814" s="89">
        <v>13676787067.585911</v>
      </c>
      <c r="F13814" s="89">
        <v>700273</v>
      </c>
      <c r="G13814" s="89">
        <v>9</v>
      </c>
      <c r="H13814" t="s">
        <v>19630</v>
      </c>
      <c r="I13814" s="89"/>
    </row>
    <row r="13815" x14ac:dyDescent="0.3">
      <c r="A13815" t="s">
        <v>17544</v>
      </c>
      <c r="B13815" t="s">
        <v>19478</v>
      </c>
      <c r="C13815" t="s">
        <v>19520</v>
      </c>
      <c r="D13815" t="s">
        <v>19630</v>
      </c>
      <c r="E13815" s="89">
        <v>0.67762001390886129</v>
      </c>
      <c r="F13815" s="89">
        <v>700273</v>
      </c>
      <c r="G13815" s="89">
        <v>9</v>
      </c>
      <c r="H13815" t="s">
        <v>19630</v>
      </c>
      <c r="I13815" s="89"/>
    </row>
    <row r="13816" x14ac:dyDescent="0.3">
      <c r="A13816" t="s">
        <v>17545</v>
      </c>
      <c r="B13816" t="s">
        <v>19479</v>
      </c>
      <c r="C13816" t="s">
        <v>19520</v>
      </c>
      <c r="D13816" t="s">
        <v>19630</v>
      </c>
      <c r="E13816" s="89">
        <v>19530.65028579699</v>
      </c>
      <c r="F13816" s="89">
        <v>700273</v>
      </c>
      <c r="G13816" s="89">
        <v>9</v>
      </c>
      <c r="H13816" t="s">
        <v>19630</v>
      </c>
      <c r="I13816" s="89"/>
    </row>
    <row r="13817" x14ac:dyDescent="0.3">
      <c r="A13817" t="s">
        <v>17546</v>
      </c>
      <c r="B13817" t="s">
        <v>19483</v>
      </c>
      <c r="C13817" t="s">
        <v>19520</v>
      </c>
      <c r="D13817" t="s">
        <v>19614</v>
      </c>
      <c r="E13817" s="89">
        <v>1.112929660841518E-2</v>
      </c>
      <c r="F13817" s="89">
        <v>700273</v>
      </c>
      <c r="G13817" s="89">
        <v>9</v>
      </c>
      <c r="H13817" t="s">
        <v>19629</v>
      </c>
      <c r="I13817" s="89"/>
    </row>
    <row r="13818" x14ac:dyDescent="0.3">
      <c r="A13818" t="s">
        <v>17547</v>
      </c>
      <c r="B13818" t="s">
        <v>19483</v>
      </c>
      <c r="C13818" t="s">
        <v>19520</v>
      </c>
      <c r="D13818" t="s">
        <v>19615</v>
      </c>
      <c r="E13818" s="89">
        <v>1.15633238559451E-2</v>
      </c>
      <c r="F13818" s="89">
        <v>700273</v>
      </c>
      <c r="G13818" s="89">
        <v>9</v>
      </c>
      <c r="H13818" t="s">
        <v>19629</v>
      </c>
      <c r="I13818" s="89"/>
    </row>
    <row r="13819" x14ac:dyDescent="0.3">
      <c r="A13819" t="s">
        <v>17548</v>
      </c>
      <c r="B13819" t="s">
        <v>19483</v>
      </c>
      <c r="C13819" t="s">
        <v>19520</v>
      </c>
      <c r="D13819" t="s">
        <v>19616</v>
      </c>
      <c r="E13819" s="89">
        <v>1.1133383096397579E-2</v>
      </c>
      <c r="F13819" s="89">
        <v>700273</v>
      </c>
      <c r="G13819" s="89">
        <v>9</v>
      </c>
      <c r="H13819" t="s">
        <v>19629</v>
      </c>
      <c r="I13819" s="89"/>
    </row>
    <row r="13820" x14ac:dyDescent="0.3">
      <c r="A13820" t="s">
        <v>17549</v>
      </c>
      <c r="B13820" t="s">
        <v>19483</v>
      </c>
      <c r="C13820" t="s">
        <v>19520</v>
      </c>
      <c r="D13820" t="s">
        <v>19617</v>
      </c>
      <c r="E13820" s="89">
        <v>1.147462028255776E-2</v>
      </c>
      <c r="F13820" s="89">
        <v>700273</v>
      </c>
      <c r="G13820" s="89">
        <v>9</v>
      </c>
      <c r="H13820" t="s">
        <v>19629</v>
      </c>
      <c r="I13820" s="89"/>
    </row>
    <row r="13821" x14ac:dyDescent="0.3">
      <c r="A13821" t="s">
        <v>17550</v>
      </c>
      <c r="B13821" t="s">
        <v>19483</v>
      </c>
      <c r="C13821" t="s">
        <v>19520</v>
      </c>
      <c r="D13821" t="s">
        <v>19618</v>
      </c>
      <c r="E13821" s="89">
        <v>1.154004819223756E-2</v>
      </c>
      <c r="F13821" s="89">
        <v>700273</v>
      </c>
      <c r="G13821" s="89">
        <v>9</v>
      </c>
      <c r="H13821" t="s">
        <v>19629</v>
      </c>
      <c r="I13821" s="89"/>
    </row>
    <row r="13822" x14ac:dyDescent="0.3">
      <c r="A13822" t="s">
        <v>17551</v>
      </c>
      <c r="B13822" t="s">
        <v>19483</v>
      </c>
      <c r="C13822" t="s">
        <v>19520</v>
      </c>
      <c r="D13822" t="s">
        <v>19619</v>
      </c>
      <c r="E13822" s="89">
        <v>1.2038245250498359E-2</v>
      </c>
      <c r="F13822" s="89">
        <v>700273</v>
      </c>
      <c r="G13822" s="89">
        <v>9</v>
      </c>
      <c r="H13822" t="s">
        <v>19629</v>
      </c>
      <c r="I13822" s="89"/>
    </row>
    <row r="13823" x14ac:dyDescent="0.3">
      <c r="A13823" t="s">
        <v>17552</v>
      </c>
      <c r="B13823" t="s">
        <v>19483</v>
      </c>
      <c r="C13823" t="s">
        <v>19520</v>
      </c>
      <c r="D13823" t="s">
        <v>19620</v>
      </c>
      <c r="E13823" s="89">
        <v>1.138559669767859E-2</v>
      </c>
      <c r="F13823" s="89">
        <v>700273</v>
      </c>
      <c r="G13823" s="89">
        <v>9</v>
      </c>
      <c r="H13823" t="s">
        <v>19629</v>
      </c>
      <c r="I13823" s="89"/>
    </row>
    <row r="13824" x14ac:dyDescent="0.3">
      <c r="A13824" t="s">
        <v>17553</v>
      </c>
      <c r="B13824" t="s">
        <v>19483</v>
      </c>
      <c r="C13824" t="s">
        <v>19520</v>
      </c>
      <c r="D13824" t="s">
        <v>19621</v>
      </c>
      <c r="E13824" s="89">
        <v>1.0180850939826951E-2</v>
      </c>
      <c r="F13824" s="89">
        <v>700273</v>
      </c>
      <c r="G13824" s="89">
        <v>9</v>
      </c>
      <c r="H13824" t="s">
        <v>19629</v>
      </c>
      <c r="I13824" s="89"/>
    </row>
    <row r="13825" x14ac:dyDescent="0.3">
      <c r="A13825" t="s">
        <v>17554</v>
      </c>
      <c r="B13825" t="s">
        <v>19483</v>
      </c>
      <c r="C13825" t="s">
        <v>19520</v>
      </c>
      <c r="D13825" t="s">
        <v>19622</v>
      </c>
      <c r="E13825" s="89">
        <v>1.147910177160372E-2</v>
      </c>
      <c r="F13825" s="89">
        <v>700273</v>
      </c>
      <c r="G13825" s="89">
        <v>9</v>
      </c>
      <c r="H13825" t="s">
        <v>19629</v>
      </c>
      <c r="I13825" s="89"/>
    </row>
    <row r="13826" x14ac:dyDescent="0.3">
      <c r="A13826" t="s">
        <v>17555</v>
      </c>
      <c r="B13826" t="s">
        <v>19483</v>
      </c>
      <c r="C13826" t="s">
        <v>19520</v>
      </c>
      <c r="D13826" t="s">
        <v>19623</v>
      </c>
      <c r="E13826" s="89">
        <v>4.4679551204044751E-2</v>
      </c>
      <c r="F13826" s="89">
        <v>700273</v>
      </c>
      <c r="G13826" s="89">
        <v>9</v>
      </c>
      <c r="H13826" t="s">
        <v>19629</v>
      </c>
      <c r="I13826" s="89"/>
    </row>
    <row r="13827" x14ac:dyDescent="0.3">
      <c r="A13827" t="s">
        <v>17556</v>
      </c>
      <c r="B13827" t="s">
        <v>19483</v>
      </c>
      <c r="C13827" t="s">
        <v>19520</v>
      </c>
      <c r="D13827" t="s">
        <v>19624</v>
      </c>
      <c r="E13827" s="89">
        <v>0.1101783322691117</v>
      </c>
      <c r="F13827" s="89">
        <v>700273</v>
      </c>
      <c r="G13827" s="89">
        <v>9</v>
      </c>
      <c r="H13827" t="s">
        <v>19629</v>
      </c>
      <c r="I13827" s="89"/>
    </row>
    <row r="13828" x14ac:dyDescent="0.3">
      <c r="A13828" t="s">
        <v>17282</v>
      </c>
      <c r="B13828" t="s">
        <v>19483</v>
      </c>
      <c r="C13828" t="s">
        <v>19499</v>
      </c>
      <c r="D13828" t="s">
        <v>19614</v>
      </c>
      <c r="E13828" s="89">
        <v>0.61832168604119209</v>
      </c>
      <c r="F13828" s="89">
        <v>700273</v>
      </c>
      <c r="G13828" s="89">
        <v>9</v>
      </c>
      <c r="H13828" t="s">
        <v>19629</v>
      </c>
      <c r="I13828" s="89"/>
    </row>
    <row r="13829" x14ac:dyDescent="0.3">
      <c r="A13829" t="s">
        <v>17283</v>
      </c>
      <c r="B13829" t="s">
        <v>19483</v>
      </c>
      <c r="C13829" t="s">
        <v>19499</v>
      </c>
      <c r="D13829" t="s">
        <v>19615</v>
      </c>
      <c r="E13829" s="89">
        <v>0.67804151283753145</v>
      </c>
      <c r="F13829" s="89">
        <v>700273</v>
      </c>
      <c r="G13829" s="89">
        <v>9</v>
      </c>
      <c r="H13829" t="s">
        <v>19629</v>
      </c>
      <c r="I13829" s="89"/>
    </row>
    <row r="13830" x14ac:dyDescent="0.3">
      <c r="A13830" t="s">
        <v>17284</v>
      </c>
      <c r="B13830" t="s">
        <v>19483</v>
      </c>
      <c r="C13830" t="s">
        <v>19499</v>
      </c>
      <c r="D13830" t="s">
        <v>19616</v>
      </c>
      <c r="E13830" s="89">
        <v>0.62109609593534876</v>
      </c>
      <c r="F13830" s="89">
        <v>700273</v>
      </c>
      <c r="G13830" s="89">
        <v>9</v>
      </c>
      <c r="H13830" t="s">
        <v>19629</v>
      </c>
      <c r="I13830" s="89"/>
    </row>
    <row r="13831" x14ac:dyDescent="0.3">
      <c r="A13831" t="s">
        <v>17285</v>
      </c>
      <c r="B13831" t="s">
        <v>19483</v>
      </c>
      <c r="C13831" t="s">
        <v>19499</v>
      </c>
      <c r="D13831" t="s">
        <v>19617</v>
      </c>
      <c r="E13831" s="89">
        <v>0.6769884166026825</v>
      </c>
      <c r="F13831" s="89">
        <v>700273</v>
      </c>
      <c r="G13831" s="89">
        <v>9</v>
      </c>
      <c r="H13831" t="s">
        <v>19629</v>
      </c>
      <c r="I13831" s="89"/>
    </row>
    <row r="13832" x14ac:dyDescent="0.3">
      <c r="A13832" t="s">
        <v>17286</v>
      </c>
      <c r="B13832" t="s">
        <v>19483</v>
      </c>
      <c r="C13832" t="s">
        <v>19499</v>
      </c>
      <c r="D13832" t="s">
        <v>19618</v>
      </c>
      <c r="E13832" s="89">
        <v>0.67555721852175632</v>
      </c>
      <c r="F13832" s="89">
        <v>700273</v>
      </c>
      <c r="G13832" s="89">
        <v>9</v>
      </c>
      <c r="H13832" t="s">
        <v>19629</v>
      </c>
      <c r="I13832" s="89"/>
    </row>
    <row r="13833" x14ac:dyDescent="0.3">
      <c r="A13833" t="s">
        <v>17287</v>
      </c>
      <c r="B13833" t="s">
        <v>19483</v>
      </c>
      <c r="C13833" t="s">
        <v>19499</v>
      </c>
      <c r="D13833" t="s">
        <v>19619</v>
      </c>
      <c r="E13833" s="89">
        <v>0.71068067941787361</v>
      </c>
      <c r="F13833" s="89">
        <v>700273</v>
      </c>
      <c r="G13833" s="89">
        <v>9</v>
      </c>
      <c r="H13833" t="s">
        <v>19629</v>
      </c>
      <c r="I13833" s="89"/>
    </row>
    <row r="13834" x14ac:dyDescent="0.3">
      <c r="A13834" t="s">
        <v>17288</v>
      </c>
      <c r="B13834" t="s">
        <v>19483</v>
      </c>
      <c r="C13834" t="s">
        <v>19499</v>
      </c>
      <c r="D13834" t="s">
        <v>19620</v>
      </c>
      <c r="E13834" s="89">
        <v>0.66771879410344759</v>
      </c>
      <c r="F13834" s="89">
        <v>700273</v>
      </c>
      <c r="G13834" s="89">
        <v>9</v>
      </c>
      <c r="H13834" t="s">
        <v>19629</v>
      </c>
      <c r="I13834" s="89"/>
    </row>
    <row r="13835" x14ac:dyDescent="0.3">
      <c r="A13835" t="s">
        <v>17289</v>
      </c>
      <c r="B13835" t="s">
        <v>19483</v>
      </c>
      <c r="C13835" t="s">
        <v>19499</v>
      </c>
      <c r="D13835" t="s">
        <v>19621</v>
      </c>
      <c r="E13835" s="89">
        <v>0.55660511557470194</v>
      </c>
      <c r="F13835" s="89">
        <v>700273</v>
      </c>
      <c r="G13835" s="89">
        <v>9</v>
      </c>
      <c r="H13835" t="s">
        <v>19629</v>
      </c>
      <c r="I13835" s="89"/>
    </row>
    <row r="13836" x14ac:dyDescent="0.3">
      <c r="A13836" t="s">
        <v>17290</v>
      </c>
      <c r="B13836" t="s">
        <v>19483</v>
      </c>
      <c r="C13836" t="s">
        <v>19499</v>
      </c>
      <c r="D13836" t="s">
        <v>19622</v>
      </c>
      <c r="E13836" s="89">
        <v>0.67644912536963986</v>
      </c>
      <c r="F13836" s="89">
        <v>700273</v>
      </c>
      <c r="G13836" s="89">
        <v>9</v>
      </c>
      <c r="H13836" t="s">
        <v>19629</v>
      </c>
      <c r="I13836" s="89"/>
    </row>
    <row r="13837" x14ac:dyDescent="0.3">
      <c r="A13837" t="s">
        <v>17291</v>
      </c>
      <c r="B13837" t="s">
        <v>19483</v>
      </c>
      <c r="C13837" t="s">
        <v>19499</v>
      </c>
      <c r="D13837" t="s">
        <v>19623</v>
      </c>
      <c r="E13837" s="89">
        <v>2.4530880627216001</v>
      </c>
      <c r="F13837" s="89">
        <v>700273</v>
      </c>
      <c r="G13837" s="89">
        <v>9</v>
      </c>
      <c r="H13837" t="s">
        <v>19629</v>
      </c>
      <c r="I13837" s="89"/>
    </row>
    <row r="13838" x14ac:dyDescent="0.3">
      <c r="A13838" t="s">
        <v>17292</v>
      </c>
      <c r="B13838" t="s">
        <v>19483</v>
      </c>
      <c r="C13838" t="s">
        <v>19499</v>
      </c>
      <c r="D13838" t="s">
        <v>19624</v>
      </c>
      <c r="E13838" s="89">
        <v>6.2309966012790934</v>
      </c>
      <c r="F13838" s="89">
        <v>700273</v>
      </c>
      <c r="G13838" s="89">
        <v>9</v>
      </c>
      <c r="H13838" t="s">
        <v>19629</v>
      </c>
      <c r="I13838" s="89"/>
    </row>
    <row r="13839" x14ac:dyDescent="0.3">
      <c r="A13839" t="s">
        <v>17293</v>
      </c>
      <c r="B13839" t="s">
        <v>19476</v>
      </c>
      <c r="C13839" t="s">
        <v>19510</v>
      </c>
      <c r="D13839" t="s">
        <v>19630</v>
      </c>
      <c r="E13839" s="89">
        <v>700273</v>
      </c>
      <c r="F13839" s="89">
        <v>700273</v>
      </c>
      <c r="G13839" s="89">
        <v>9</v>
      </c>
      <c r="H13839" t="s">
        <v>19630</v>
      </c>
      <c r="I13839" s="89"/>
    </row>
    <row r="13840" x14ac:dyDescent="0.3">
      <c r="A13840" t="s">
        <v>17294</v>
      </c>
      <c r="B13840" t="s">
        <v>19477</v>
      </c>
      <c r="C13840" t="s">
        <v>19510</v>
      </c>
      <c r="D13840" t="s">
        <v>19630</v>
      </c>
      <c r="E13840" s="89">
        <v>72813934903.194824</v>
      </c>
      <c r="F13840" s="89">
        <v>700273</v>
      </c>
      <c r="G13840" s="89">
        <v>9</v>
      </c>
      <c r="H13840" t="s">
        <v>19630</v>
      </c>
      <c r="I13840" s="89"/>
    </row>
    <row r="13841" x14ac:dyDescent="0.3">
      <c r="A13841" t="s">
        <v>17295</v>
      </c>
      <c r="B13841" t="s">
        <v>19478</v>
      </c>
      <c r="C13841" t="s">
        <v>19510</v>
      </c>
      <c r="D13841" t="s">
        <v>19630</v>
      </c>
      <c r="E13841" s="89">
        <v>1</v>
      </c>
      <c r="F13841" s="89">
        <v>700273</v>
      </c>
      <c r="G13841" s="89">
        <v>9</v>
      </c>
      <c r="H13841" t="s">
        <v>19630</v>
      </c>
      <c r="I13841" s="89"/>
    </row>
    <row r="13842" x14ac:dyDescent="0.3">
      <c r="A13842" t="s">
        <v>17296</v>
      </c>
      <c r="B13842" t="s">
        <v>19479</v>
      </c>
      <c r="C13842" t="s">
        <v>19510</v>
      </c>
      <c r="D13842" t="s">
        <v>19630</v>
      </c>
      <c r="E13842" s="89">
        <v>103979.3550560922</v>
      </c>
      <c r="F13842" s="89">
        <v>700273</v>
      </c>
      <c r="G13842" s="89">
        <v>9</v>
      </c>
      <c r="H13842" t="s">
        <v>19630</v>
      </c>
      <c r="I13842" s="89"/>
    </row>
    <row r="13843" x14ac:dyDescent="0.3">
      <c r="A13843" t="s">
        <v>17572</v>
      </c>
      <c r="B13843" t="s">
        <v>19476</v>
      </c>
      <c r="C13843" t="s">
        <v>19522</v>
      </c>
      <c r="D13843" t="s">
        <v>19630</v>
      </c>
      <c r="E13843" s="89">
        <v>402928</v>
      </c>
      <c r="F13843" s="89">
        <v>700273</v>
      </c>
      <c r="G13843" s="89">
        <v>9</v>
      </c>
      <c r="H13843" t="s">
        <v>19630</v>
      </c>
      <c r="I13843" s="89"/>
    </row>
    <row r="13844" x14ac:dyDescent="0.3">
      <c r="A13844" t="s">
        <v>17573</v>
      </c>
      <c r="B13844" t="s">
        <v>19477</v>
      </c>
      <c r="C13844" t="s">
        <v>19522</v>
      </c>
      <c r="D13844" t="s">
        <v>19630</v>
      </c>
      <c r="E13844" s="89">
        <v>92277585921.881561</v>
      </c>
      <c r="F13844" s="89">
        <v>700273</v>
      </c>
      <c r="G13844" s="89">
        <v>9</v>
      </c>
      <c r="H13844" t="s">
        <v>19630</v>
      </c>
      <c r="I13844" s="89"/>
    </row>
    <row r="13845" x14ac:dyDescent="0.3">
      <c r="A13845" t="s">
        <v>17574</v>
      </c>
      <c r="B13845" t="s">
        <v>19478</v>
      </c>
      <c r="C13845" t="s">
        <v>19522</v>
      </c>
      <c r="D13845" t="s">
        <v>19630</v>
      </c>
      <c r="E13845" s="89">
        <v>0.57538702763065264</v>
      </c>
      <c r="F13845" s="89">
        <v>700273</v>
      </c>
      <c r="G13845" s="89">
        <v>9</v>
      </c>
      <c r="H13845" t="s">
        <v>19630</v>
      </c>
      <c r="I13845" s="89"/>
    </row>
    <row r="13846" x14ac:dyDescent="0.3">
      <c r="A13846" t="s">
        <v>17575</v>
      </c>
      <c r="B13846" t="s">
        <v>19479</v>
      </c>
      <c r="C13846" t="s">
        <v>19522</v>
      </c>
      <c r="D13846" t="s">
        <v>19630</v>
      </c>
      <c r="E13846" s="89">
        <v>131773.7309904588</v>
      </c>
      <c r="F13846" s="89">
        <v>700273</v>
      </c>
      <c r="G13846" s="89">
        <v>9</v>
      </c>
      <c r="H13846" t="s">
        <v>19630</v>
      </c>
      <c r="I13846" s="89"/>
    </row>
    <row r="13847" x14ac:dyDescent="0.3">
      <c r="A13847" t="s">
        <v>17576</v>
      </c>
      <c r="B13847" t="s">
        <v>19483</v>
      </c>
      <c r="C13847" t="s">
        <v>19522</v>
      </c>
      <c r="D13847" t="s">
        <v>19614</v>
      </c>
      <c r="E13847" s="89">
        <v>8.7890351784542589E-2</v>
      </c>
      <c r="F13847" s="89">
        <v>700273</v>
      </c>
      <c r="G13847" s="89">
        <v>9</v>
      </c>
      <c r="H13847" t="s">
        <v>19629</v>
      </c>
      <c r="I13847" s="89"/>
    </row>
    <row r="13848" x14ac:dyDescent="0.3">
      <c r="A13848" t="s">
        <v>17577</v>
      </c>
      <c r="B13848" t="s">
        <v>19483</v>
      </c>
      <c r="C13848" t="s">
        <v>19522</v>
      </c>
      <c r="D13848" t="s">
        <v>19615</v>
      </c>
      <c r="E13848" s="89">
        <v>9.4910829005387609E-2</v>
      </c>
      <c r="F13848" s="89">
        <v>700273</v>
      </c>
      <c r="G13848" s="89">
        <v>9</v>
      </c>
      <c r="H13848" t="s">
        <v>19629</v>
      </c>
      <c r="I13848" s="89"/>
    </row>
    <row r="13849" x14ac:dyDescent="0.3">
      <c r="A13849" t="s">
        <v>17578</v>
      </c>
      <c r="B13849" t="s">
        <v>19483</v>
      </c>
      <c r="C13849" t="s">
        <v>19522</v>
      </c>
      <c r="D13849" t="s">
        <v>19616</v>
      </c>
      <c r="E13849" s="89">
        <v>8.7916817501393588E-2</v>
      </c>
      <c r="F13849" s="89">
        <v>700273</v>
      </c>
      <c r="G13849" s="89">
        <v>9</v>
      </c>
      <c r="H13849" t="s">
        <v>19629</v>
      </c>
      <c r="I13849" s="89"/>
    </row>
    <row r="13850" x14ac:dyDescent="0.3">
      <c r="A13850" t="s">
        <v>17579</v>
      </c>
      <c r="B13850" t="s">
        <v>19483</v>
      </c>
      <c r="C13850" t="s">
        <v>19522</v>
      </c>
      <c r="D13850" t="s">
        <v>19617</v>
      </c>
      <c r="E13850" s="89">
        <v>9.4650241616505496E-2</v>
      </c>
      <c r="F13850" s="89">
        <v>700273</v>
      </c>
      <c r="G13850" s="89">
        <v>9</v>
      </c>
      <c r="H13850" t="s">
        <v>19629</v>
      </c>
      <c r="I13850" s="89"/>
    </row>
    <row r="13851" x14ac:dyDescent="0.3">
      <c r="A13851" t="s">
        <v>17580</v>
      </c>
      <c r="B13851" t="s">
        <v>19483</v>
      </c>
      <c r="C13851" t="s">
        <v>19522</v>
      </c>
      <c r="D13851" t="s">
        <v>19618</v>
      </c>
      <c r="E13851" s="89">
        <v>9.4572830129458524E-2</v>
      </c>
      <c r="F13851" s="89">
        <v>700273</v>
      </c>
      <c r="G13851" s="89">
        <v>9</v>
      </c>
      <c r="H13851" t="s">
        <v>19629</v>
      </c>
      <c r="I13851" s="89"/>
    </row>
    <row r="13852" x14ac:dyDescent="0.3">
      <c r="A13852" t="s">
        <v>17581</v>
      </c>
      <c r="B13852" t="s">
        <v>19483</v>
      </c>
      <c r="C13852" t="s">
        <v>19522</v>
      </c>
      <c r="D13852" t="s">
        <v>19619</v>
      </c>
      <c r="E13852" s="89">
        <v>9.8885990211544539E-2</v>
      </c>
      <c r="F13852" s="89">
        <v>700273</v>
      </c>
      <c r="G13852" s="89">
        <v>9</v>
      </c>
      <c r="H13852" t="s">
        <v>19629</v>
      </c>
      <c r="I13852" s="89"/>
    </row>
    <row r="13853" x14ac:dyDescent="0.3">
      <c r="A13853" t="s">
        <v>17582</v>
      </c>
      <c r="B13853" t="s">
        <v>19483</v>
      </c>
      <c r="C13853" t="s">
        <v>19522</v>
      </c>
      <c r="D13853" t="s">
        <v>19620</v>
      </c>
      <c r="E13853" s="89">
        <v>9.3383279053667348E-2</v>
      </c>
      <c r="F13853" s="89">
        <v>700273</v>
      </c>
      <c r="G13853" s="89">
        <v>9</v>
      </c>
      <c r="H13853" t="s">
        <v>19629</v>
      </c>
      <c r="I13853" s="89"/>
    </row>
    <row r="13854" x14ac:dyDescent="0.3">
      <c r="A13854" t="s">
        <v>17583</v>
      </c>
      <c r="B13854" t="s">
        <v>19483</v>
      </c>
      <c r="C13854" t="s">
        <v>19522</v>
      </c>
      <c r="D13854" t="s">
        <v>19621</v>
      </c>
      <c r="E13854" s="89">
        <v>7.4769491211059594E-2</v>
      </c>
      <c r="F13854" s="89">
        <v>700273</v>
      </c>
      <c r="G13854" s="89">
        <v>9</v>
      </c>
      <c r="H13854" t="s">
        <v>19629</v>
      </c>
      <c r="I13854" s="89"/>
    </row>
    <row r="13855" x14ac:dyDescent="0.3">
      <c r="A13855" t="s">
        <v>17584</v>
      </c>
      <c r="B13855" t="s">
        <v>19483</v>
      </c>
      <c r="C13855" t="s">
        <v>19522</v>
      </c>
      <c r="D13855" t="s">
        <v>19622</v>
      </c>
      <c r="E13855" s="89">
        <v>9.4669758583646402E-2</v>
      </c>
      <c r="F13855" s="89">
        <v>700273</v>
      </c>
      <c r="G13855" s="89">
        <v>9</v>
      </c>
      <c r="H13855" t="s">
        <v>19629</v>
      </c>
      <c r="I13855" s="89"/>
    </row>
    <row r="13856" x14ac:dyDescent="0.3">
      <c r="A13856" t="s">
        <v>17585</v>
      </c>
      <c r="B13856" t="s">
        <v>19483</v>
      </c>
      <c r="C13856" t="s">
        <v>19522</v>
      </c>
      <c r="D13856" t="s">
        <v>19623</v>
      </c>
      <c r="E13856" s="89">
        <v>0.34896848523514179</v>
      </c>
      <c r="F13856" s="89">
        <v>700273</v>
      </c>
      <c r="G13856" s="89">
        <v>9</v>
      </c>
      <c r="H13856" t="s">
        <v>19629</v>
      </c>
      <c r="I13856" s="89"/>
    </row>
    <row r="13857" x14ac:dyDescent="0.3">
      <c r="A13857" t="s">
        <v>17586</v>
      </c>
      <c r="B13857" t="s">
        <v>19483</v>
      </c>
      <c r="C13857" t="s">
        <v>19522</v>
      </c>
      <c r="D13857" t="s">
        <v>19624</v>
      </c>
      <c r="E13857" s="89">
        <v>0.87175920924212602</v>
      </c>
      <c r="F13857" s="89">
        <v>700273</v>
      </c>
      <c r="G13857" s="89">
        <v>9</v>
      </c>
      <c r="H13857" t="s">
        <v>19629</v>
      </c>
      <c r="I13857" s="89"/>
    </row>
    <row r="13858" x14ac:dyDescent="0.3">
      <c r="A13858" t="s">
        <v>17587</v>
      </c>
      <c r="B13858" t="s">
        <v>19477</v>
      </c>
      <c r="C13858" t="s">
        <v>19614</v>
      </c>
      <c r="D13858" t="s">
        <v>19630</v>
      </c>
      <c r="E13858" s="89">
        <v>1847726250949.783</v>
      </c>
      <c r="F13858" s="89">
        <v>700273</v>
      </c>
      <c r="G13858" s="89">
        <v>9</v>
      </c>
      <c r="H13858" t="s">
        <v>19630</v>
      </c>
      <c r="I13858" s="89"/>
    </row>
    <row r="13859" x14ac:dyDescent="0.3">
      <c r="A13859" t="s">
        <v>17588</v>
      </c>
      <c r="B13859" t="s">
        <v>19478</v>
      </c>
      <c r="C13859" t="s">
        <v>19614</v>
      </c>
      <c r="D13859" t="s">
        <v>19630</v>
      </c>
      <c r="E13859" s="89">
        <v>1</v>
      </c>
      <c r="F13859" s="89">
        <v>700273</v>
      </c>
      <c r="G13859" s="89">
        <v>9</v>
      </c>
      <c r="H13859" t="s">
        <v>19630</v>
      </c>
      <c r="I13859" s="89"/>
    </row>
    <row r="13860" x14ac:dyDescent="0.3">
      <c r="A13860" t="s">
        <v>17589</v>
      </c>
      <c r="B13860" t="s">
        <v>19479</v>
      </c>
      <c r="C13860" t="s">
        <v>19614</v>
      </c>
      <c r="D13860" t="s">
        <v>19630</v>
      </c>
      <c r="E13860" s="89">
        <v>2638579.88377359</v>
      </c>
      <c r="F13860" s="89">
        <v>700273</v>
      </c>
      <c r="G13860" s="89">
        <v>9</v>
      </c>
      <c r="H13860" t="s">
        <v>19630</v>
      </c>
      <c r="I13860" s="89"/>
    </row>
    <row r="13861" x14ac:dyDescent="0.3">
      <c r="A13861" t="s">
        <v>17590</v>
      </c>
      <c r="B13861" t="s">
        <v>19483</v>
      </c>
      <c r="C13861" t="s">
        <v>19614</v>
      </c>
      <c r="D13861" t="s">
        <v>19614</v>
      </c>
      <c r="E13861" s="89">
        <v>1</v>
      </c>
      <c r="F13861" s="89">
        <v>700273</v>
      </c>
      <c r="G13861" s="89">
        <v>9</v>
      </c>
      <c r="H13861" t="s">
        <v>19629</v>
      </c>
      <c r="I13861" s="89"/>
    </row>
    <row r="13862" x14ac:dyDescent="0.3">
      <c r="A13862" t="s">
        <v>17591</v>
      </c>
      <c r="B13862" t="s">
        <v>19483</v>
      </c>
      <c r="C13862" t="s">
        <v>19614</v>
      </c>
      <c r="D13862" t="s">
        <v>19615</v>
      </c>
      <c r="E13862" s="89">
        <v>1.059273702187141</v>
      </c>
      <c r="F13862" s="89">
        <v>700273</v>
      </c>
      <c r="G13862" s="89">
        <v>9</v>
      </c>
      <c r="H13862" t="s">
        <v>19629</v>
      </c>
      <c r="I13862" s="89"/>
    </row>
    <row r="13863" x14ac:dyDescent="0.3">
      <c r="A13863" t="s">
        <v>17592</v>
      </c>
      <c r="B13863" t="s">
        <v>19483</v>
      </c>
      <c r="C13863" t="s">
        <v>19614</v>
      </c>
      <c r="D13863" t="s">
        <v>19616</v>
      </c>
      <c r="E13863" s="89">
        <v>1.0003895277860291</v>
      </c>
      <c r="F13863" s="89">
        <v>700273</v>
      </c>
      <c r="G13863" s="89">
        <v>9</v>
      </c>
      <c r="H13863" t="s">
        <v>19629</v>
      </c>
      <c r="I13863" s="89"/>
    </row>
    <row r="13864" x14ac:dyDescent="0.3">
      <c r="A13864" t="s">
        <v>17593</v>
      </c>
      <c r="B13864" t="s">
        <v>19483</v>
      </c>
      <c r="C13864" t="s">
        <v>19614</v>
      </c>
      <c r="D13864" t="s">
        <v>19617</v>
      </c>
      <c r="E13864" s="89">
        <v>1.0548270995585129</v>
      </c>
      <c r="F13864" s="89">
        <v>700273</v>
      </c>
      <c r="G13864" s="89">
        <v>9</v>
      </c>
      <c r="H13864" t="s">
        <v>19629</v>
      </c>
      <c r="I13864" s="89"/>
    </row>
    <row r="13865" x14ac:dyDescent="0.3">
      <c r="A13865" t="s">
        <v>17594</v>
      </c>
      <c r="B13865" t="s">
        <v>19483</v>
      </c>
      <c r="C13865" t="s">
        <v>19614</v>
      </c>
      <c r="D13865" t="s">
        <v>19618</v>
      </c>
      <c r="E13865" s="89">
        <v>1.0565801265899379</v>
      </c>
      <c r="F13865" s="89">
        <v>700273</v>
      </c>
      <c r="G13865" s="89">
        <v>9</v>
      </c>
      <c r="H13865" t="s">
        <v>19629</v>
      </c>
      <c r="I13865" s="89"/>
    </row>
    <row r="13866" x14ac:dyDescent="0.3">
      <c r="A13866" t="s">
        <v>17595</v>
      </c>
      <c r="B13866" t="s">
        <v>19483</v>
      </c>
      <c r="C13866" t="s">
        <v>19614</v>
      </c>
      <c r="D13866" t="s">
        <v>19619</v>
      </c>
      <c r="E13866" s="89">
        <v>1.09980589703307</v>
      </c>
      <c r="F13866" s="89">
        <v>700273</v>
      </c>
      <c r="G13866" s="89">
        <v>9</v>
      </c>
      <c r="H13866" t="s">
        <v>19629</v>
      </c>
      <c r="I13866" s="89"/>
    </row>
    <row r="13867" x14ac:dyDescent="0.3">
      <c r="A13867" t="s">
        <v>17596</v>
      </c>
      <c r="B13867" t="s">
        <v>19483</v>
      </c>
      <c r="C13867" t="s">
        <v>19614</v>
      </c>
      <c r="D13867" t="s">
        <v>19620</v>
      </c>
      <c r="E13867" s="89">
        <v>1.0406378778212151</v>
      </c>
      <c r="F13867" s="89">
        <v>700273</v>
      </c>
      <c r="G13867" s="89">
        <v>9</v>
      </c>
      <c r="H13867" t="s">
        <v>19629</v>
      </c>
      <c r="I13867" s="89"/>
    </row>
    <row r="13868" x14ac:dyDescent="0.3">
      <c r="A13868" t="s">
        <v>17597</v>
      </c>
      <c r="B13868" t="s">
        <v>19483</v>
      </c>
      <c r="C13868" t="s">
        <v>19614</v>
      </c>
      <c r="D13868" t="s">
        <v>19621</v>
      </c>
      <c r="E13868" s="89">
        <v>0.92641329116481919</v>
      </c>
      <c r="F13868" s="89">
        <v>700273</v>
      </c>
      <c r="G13868" s="89">
        <v>9</v>
      </c>
      <c r="H13868" t="s">
        <v>19629</v>
      </c>
      <c r="I13868" s="89"/>
    </row>
    <row r="13869" x14ac:dyDescent="0.3">
      <c r="A13869" t="s">
        <v>17598</v>
      </c>
      <c r="B13869" t="s">
        <v>19483</v>
      </c>
      <c r="C13869" t="s">
        <v>19614</v>
      </c>
      <c r="D13869" t="s">
        <v>19622</v>
      </c>
      <c r="E13869" s="89">
        <v>1.0596776682835569</v>
      </c>
      <c r="F13869" s="89">
        <v>700273</v>
      </c>
      <c r="G13869" s="89">
        <v>9</v>
      </c>
      <c r="H13869" t="s">
        <v>19629</v>
      </c>
      <c r="I13869" s="89"/>
    </row>
    <row r="13870" x14ac:dyDescent="0.3">
      <c r="A13870" t="s">
        <v>17599</v>
      </c>
      <c r="B13870" t="s">
        <v>19483</v>
      </c>
      <c r="C13870" t="s">
        <v>19614</v>
      </c>
      <c r="D13870" t="s">
        <v>19623</v>
      </c>
      <c r="E13870" s="89">
        <v>4.058578474039698</v>
      </c>
      <c r="F13870" s="89">
        <v>700273</v>
      </c>
      <c r="G13870" s="89">
        <v>9</v>
      </c>
      <c r="H13870" t="s">
        <v>19629</v>
      </c>
      <c r="I13870" s="89"/>
    </row>
    <row r="13871" x14ac:dyDescent="0.3">
      <c r="A13871" t="s">
        <v>17600</v>
      </c>
      <c r="B13871" t="s">
        <v>19480</v>
      </c>
      <c r="C13871" t="s">
        <v>19614</v>
      </c>
      <c r="D13871" t="s">
        <v>19623</v>
      </c>
      <c r="E13871" s="89">
        <v>0</v>
      </c>
      <c r="F13871" s="89">
        <v>700273</v>
      </c>
      <c r="G13871" s="89">
        <v>9</v>
      </c>
      <c r="H13871" t="s">
        <v>19630</v>
      </c>
      <c r="I13871" s="89"/>
    </row>
    <row r="13872" x14ac:dyDescent="0.3">
      <c r="A13872" t="s">
        <v>17601</v>
      </c>
      <c r="B13872" t="s">
        <v>19481</v>
      </c>
      <c r="C13872" t="s">
        <v>19614</v>
      </c>
      <c r="D13872" t="s">
        <v>19623</v>
      </c>
      <c r="E13872" s="89">
        <v>0</v>
      </c>
      <c r="F13872" s="89">
        <v>700273</v>
      </c>
      <c r="G13872" s="89">
        <v>9</v>
      </c>
      <c r="H13872" t="s">
        <v>19630</v>
      </c>
      <c r="I13872" s="89"/>
    </row>
    <row r="13873" x14ac:dyDescent="0.3">
      <c r="A13873" t="s">
        <v>17602</v>
      </c>
      <c r="B13873" t="s">
        <v>19482</v>
      </c>
      <c r="C13873" t="s">
        <v>19614</v>
      </c>
      <c r="D13873" t="s">
        <v>19623</v>
      </c>
      <c r="E13873" s="89">
        <v>0</v>
      </c>
      <c r="F13873" s="89">
        <v>700273</v>
      </c>
      <c r="G13873" s="89">
        <v>9</v>
      </c>
      <c r="H13873" t="s">
        <v>19630</v>
      </c>
      <c r="I13873" s="89"/>
    </row>
    <row r="13874" x14ac:dyDescent="0.3">
      <c r="A13874" t="s">
        <v>17603</v>
      </c>
      <c r="B13874" t="s">
        <v>19483</v>
      </c>
      <c r="C13874" t="s">
        <v>19614</v>
      </c>
      <c r="D13874" t="s">
        <v>19624</v>
      </c>
      <c r="E13874" s="89">
        <v>10.06703771521906</v>
      </c>
      <c r="F13874" s="89">
        <v>700273</v>
      </c>
      <c r="G13874" s="89">
        <v>9</v>
      </c>
      <c r="H13874" t="s">
        <v>19629</v>
      </c>
      <c r="I13874" s="89"/>
    </row>
    <row r="13875" x14ac:dyDescent="0.3">
      <c r="A13875" t="s">
        <v>17604</v>
      </c>
      <c r="B13875" t="s">
        <v>19480</v>
      </c>
      <c r="C13875" t="s">
        <v>19614</v>
      </c>
      <c r="D13875" t="s">
        <v>19624</v>
      </c>
      <c r="E13875" s="89">
        <v>0</v>
      </c>
      <c r="F13875" s="89">
        <v>700273</v>
      </c>
      <c r="G13875" s="89">
        <v>9</v>
      </c>
      <c r="H13875" t="s">
        <v>19630</v>
      </c>
      <c r="I13875" s="89"/>
    </row>
    <row r="13876" x14ac:dyDescent="0.3">
      <c r="A13876" t="s">
        <v>17605</v>
      </c>
      <c r="B13876" t="s">
        <v>19481</v>
      </c>
      <c r="C13876" t="s">
        <v>19614</v>
      </c>
      <c r="D13876" t="s">
        <v>19624</v>
      </c>
      <c r="E13876" s="89">
        <v>0</v>
      </c>
      <c r="F13876" s="89">
        <v>700273</v>
      </c>
      <c r="G13876" s="89">
        <v>9</v>
      </c>
      <c r="H13876" t="s">
        <v>19630</v>
      </c>
      <c r="I13876" s="89"/>
    </row>
    <row r="13877" x14ac:dyDescent="0.3">
      <c r="A13877" t="s">
        <v>17606</v>
      </c>
      <c r="B13877" t="s">
        <v>19482</v>
      </c>
      <c r="C13877" t="s">
        <v>19614</v>
      </c>
      <c r="D13877" t="s">
        <v>19624</v>
      </c>
      <c r="E13877" s="89">
        <v>0</v>
      </c>
      <c r="F13877" s="89">
        <v>700273</v>
      </c>
      <c r="G13877" s="89">
        <v>9</v>
      </c>
      <c r="H13877" t="s">
        <v>19630</v>
      </c>
      <c r="I13877" s="89"/>
    </row>
    <row r="13878" x14ac:dyDescent="0.3">
      <c r="A13878" t="s">
        <v>17607</v>
      </c>
      <c r="B13878" t="s">
        <v>19477</v>
      </c>
      <c r="C13878" t="s">
        <v>19615</v>
      </c>
      <c r="D13878" t="s">
        <v>19630</v>
      </c>
      <c r="E13878" s="89">
        <v>1747562336067.373</v>
      </c>
      <c r="F13878" s="89">
        <v>700273</v>
      </c>
      <c r="G13878" s="89">
        <v>9</v>
      </c>
      <c r="H13878" t="s">
        <v>19630</v>
      </c>
      <c r="I13878" s="89"/>
    </row>
    <row r="13879" x14ac:dyDescent="0.3">
      <c r="A13879" t="s">
        <v>17608</v>
      </c>
      <c r="B13879" t="s">
        <v>19478</v>
      </c>
      <c r="C13879" t="s">
        <v>19615</v>
      </c>
      <c r="D13879" t="s">
        <v>19630</v>
      </c>
      <c r="E13879" s="89">
        <v>1</v>
      </c>
      <c r="F13879" s="89">
        <v>700273</v>
      </c>
      <c r="G13879" s="89">
        <v>9</v>
      </c>
      <c r="H13879" t="s">
        <v>19630</v>
      </c>
      <c r="I13879" s="89"/>
    </row>
    <row r="13880" x14ac:dyDescent="0.3">
      <c r="A13880" t="s">
        <v>17609</v>
      </c>
      <c r="B13880" t="s">
        <v>19479</v>
      </c>
      <c r="C13880" t="s">
        <v>19615</v>
      </c>
      <c r="D13880" t="s">
        <v>19630</v>
      </c>
      <c r="E13880" s="89">
        <v>2495544.360652735</v>
      </c>
      <c r="F13880" s="89">
        <v>700273</v>
      </c>
      <c r="G13880" s="89">
        <v>9</v>
      </c>
      <c r="H13880" t="s">
        <v>19630</v>
      </c>
      <c r="I13880" s="89"/>
    </row>
    <row r="13881" x14ac:dyDescent="0.3">
      <c r="A13881" t="s">
        <v>17610</v>
      </c>
      <c r="B13881" t="s">
        <v>19483</v>
      </c>
      <c r="C13881" t="s">
        <v>19615</v>
      </c>
      <c r="D13881" t="s">
        <v>19614</v>
      </c>
      <c r="E13881" s="89">
        <v>0.94623299098086244</v>
      </c>
      <c r="F13881" s="89">
        <v>700273</v>
      </c>
      <c r="G13881" s="89">
        <v>9</v>
      </c>
      <c r="H13881" t="s">
        <v>19629</v>
      </c>
      <c r="I13881" s="89"/>
    </row>
    <row r="13882" x14ac:dyDescent="0.3">
      <c r="A13882" t="s">
        <v>17611</v>
      </c>
      <c r="B13882" t="s">
        <v>19483</v>
      </c>
      <c r="C13882" t="s">
        <v>19615</v>
      </c>
      <c r="D13882" t="s">
        <v>19615</v>
      </c>
      <c r="E13882" s="89">
        <v>1</v>
      </c>
      <c r="F13882" s="89">
        <v>700273</v>
      </c>
      <c r="G13882" s="89">
        <v>9</v>
      </c>
      <c r="H13882" t="s">
        <v>19629</v>
      </c>
      <c r="I13882" s="89"/>
    </row>
    <row r="13883" x14ac:dyDescent="0.3">
      <c r="A13883" t="s">
        <v>17612</v>
      </c>
      <c r="B13883" t="s">
        <v>19483</v>
      </c>
      <c r="C13883" t="s">
        <v>19615</v>
      </c>
      <c r="D13883" t="s">
        <v>19616</v>
      </c>
      <c r="E13883" s="89">
        <v>0.94659570805599602</v>
      </c>
      <c r="F13883" s="89">
        <v>700273</v>
      </c>
      <c r="G13883" s="89">
        <v>9</v>
      </c>
      <c r="H13883" t="s">
        <v>19629</v>
      </c>
      <c r="I13883" s="89"/>
    </row>
    <row r="13884" x14ac:dyDescent="0.3">
      <c r="A13884" t="s">
        <v>17613</v>
      </c>
      <c r="B13884" t="s">
        <v>19483</v>
      </c>
      <c r="C13884" t="s">
        <v>19615</v>
      </c>
      <c r="D13884" t="s">
        <v>19617</v>
      </c>
      <c r="E13884" s="89">
        <v>0.9957785613176855</v>
      </c>
      <c r="F13884" s="89">
        <v>700273</v>
      </c>
      <c r="G13884" s="89">
        <v>9</v>
      </c>
      <c r="H13884" t="s">
        <v>19629</v>
      </c>
      <c r="I13884" s="89"/>
    </row>
    <row r="13885" x14ac:dyDescent="0.3">
      <c r="A13885" t="s">
        <v>17614</v>
      </c>
      <c r="B13885" t="s">
        <v>19483</v>
      </c>
      <c r="C13885" t="s">
        <v>19615</v>
      </c>
      <c r="D13885" t="s">
        <v>19618</v>
      </c>
      <c r="E13885" s="89">
        <v>0.997517048166077</v>
      </c>
      <c r="F13885" s="89">
        <v>700273</v>
      </c>
      <c r="G13885" s="89">
        <v>9</v>
      </c>
      <c r="H13885" t="s">
        <v>19629</v>
      </c>
      <c r="I13885" s="89"/>
    </row>
    <row r="13886" x14ac:dyDescent="0.3">
      <c r="A13886" t="s">
        <v>17615</v>
      </c>
      <c r="B13886" t="s">
        <v>19483</v>
      </c>
      <c r="C13886" t="s">
        <v>19615</v>
      </c>
      <c r="D13886" t="s">
        <v>19619</v>
      </c>
      <c r="E13886" s="89">
        <v>1.038074555736423</v>
      </c>
      <c r="F13886" s="89">
        <v>700273</v>
      </c>
      <c r="G13886" s="89">
        <v>9</v>
      </c>
      <c r="H13886" t="s">
        <v>19629</v>
      </c>
      <c r="I13886" s="89"/>
    </row>
    <row r="13887" x14ac:dyDescent="0.3">
      <c r="A13887" t="s">
        <v>17616</v>
      </c>
      <c r="B13887" t="s">
        <v>19483</v>
      </c>
      <c r="C13887" t="s">
        <v>19615</v>
      </c>
      <c r="D13887" t="s">
        <v>19620</v>
      </c>
      <c r="E13887" s="89">
        <v>0.98237029573748524</v>
      </c>
      <c r="F13887" s="89">
        <v>700273</v>
      </c>
      <c r="G13887" s="89">
        <v>9</v>
      </c>
      <c r="H13887" t="s">
        <v>19629</v>
      </c>
      <c r="I13887" s="89"/>
    </row>
    <row r="13888" x14ac:dyDescent="0.3">
      <c r="A13888" t="s">
        <v>17617</v>
      </c>
      <c r="B13888" t="s">
        <v>19483</v>
      </c>
      <c r="C13888" t="s">
        <v>19615</v>
      </c>
      <c r="D13888" t="s">
        <v>19621</v>
      </c>
      <c r="E13888" s="89">
        <v>0.87671918135518534</v>
      </c>
      <c r="F13888" s="89">
        <v>700273</v>
      </c>
      <c r="G13888" s="89">
        <v>9</v>
      </c>
      <c r="H13888" t="s">
        <v>19629</v>
      </c>
      <c r="I13888" s="89"/>
    </row>
    <row r="13889" x14ac:dyDescent="0.3">
      <c r="A13889" t="s">
        <v>17618</v>
      </c>
      <c r="B13889" t="s">
        <v>19483</v>
      </c>
      <c r="C13889" t="s">
        <v>19615</v>
      </c>
      <c r="D13889" t="s">
        <v>19622</v>
      </c>
      <c r="E13889" s="89">
        <v>1.000201150128736</v>
      </c>
      <c r="F13889" s="89">
        <v>700273</v>
      </c>
      <c r="G13889" s="89">
        <v>9</v>
      </c>
      <c r="H13889" t="s">
        <v>19629</v>
      </c>
      <c r="I13889" s="89"/>
    </row>
    <row r="13890" x14ac:dyDescent="0.3">
      <c r="A13890" t="s">
        <v>17619</v>
      </c>
      <c r="B13890" t="s">
        <v>19483</v>
      </c>
      <c r="C13890" t="s">
        <v>19615</v>
      </c>
      <c r="D13890" t="s">
        <v>19623</v>
      </c>
      <c r="E13890" s="89">
        <v>3.8378900416754398</v>
      </c>
      <c r="F13890" s="89">
        <v>700273</v>
      </c>
      <c r="G13890" s="89">
        <v>9</v>
      </c>
      <c r="H13890" t="s">
        <v>19629</v>
      </c>
      <c r="I13890" s="89"/>
    </row>
    <row r="13891" x14ac:dyDescent="0.3">
      <c r="A13891" t="s">
        <v>17620</v>
      </c>
      <c r="B13891" t="s">
        <v>19480</v>
      </c>
      <c r="C13891" t="s">
        <v>19615</v>
      </c>
      <c r="D13891" t="s">
        <v>19623</v>
      </c>
      <c r="E13891" s="89">
        <v>0</v>
      </c>
      <c r="F13891" s="89">
        <v>700273</v>
      </c>
      <c r="G13891" s="89">
        <v>9</v>
      </c>
      <c r="H13891" t="s">
        <v>19630</v>
      </c>
      <c r="I13891" s="89"/>
    </row>
    <row r="13892" x14ac:dyDescent="0.3">
      <c r="A13892" t="s">
        <v>17621</v>
      </c>
      <c r="B13892" t="s">
        <v>19481</v>
      </c>
      <c r="C13892" t="s">
        <v>19615</v>
      </c>
      <c r="D13892" t="s">
        <v>19623</v>
      </c>
      <c r="E13892" s="89">
        <v>0</v>
      </c>
      <c r="F13892" s="89">
        <v>700273</v>
      </c>
      <c r="G13892" s="89">
        <v>9</v>
      </c>
      <c r="H13892" t="s">
        <v>19630</v>
      </c>
      <c r="I13892" s="89"/>
    </row>
    <row r="13893" x14ac:dyDescent="0.3">
      <c r="A13893" t="s">
        <v>17622</v>
      </c>
      <c r="B13893" t="s">
        <v>19482</v>
      </c>
      <c r="C13893" t="s">
        <v>19615</v>
      </c>
      <c r="D13893" t="s">
        <v>19623</v>
      </c>
      <c r="E13893" s="89">
        <v>0</v>
      </c>
      <c r="F13893" s="89">
        <v>700273</v>
      </c>
      <c r="G13893" s="89">
        <v>9</v>
      </c>
      <c r="H13893" t="s">
        <v>19630</v>
      </c>
      <c r="I13893" s="89"/>
    </row>
    <row r="13894" x14ac:dyDescent="0.3">
      <c r="A13894" t="s">
        <v>17623</v>
      </c>
      <c r="B13894" t="s">
        <v>19483</v>
      </c>
      <c r="C13894" t="s">
        <v>19615</v>
      </c>
      <c r="D13894" t="s">
        <v>19624</v>
      </c>
      <c r="E13894" s="89">
        <v>9.5208976237731218</v>
      </c>
      <c r="F13894" s="89">
        <v>700273</v>
      </c>
      <c r="G13894" s="89">
        <v>9</v>
      </c>
      <c r="H13894" t="s">
        <v>19629</v>
      </c>
      <c r="I13894" s="89"/>
    </row>
    <row r="13895" x14ac:dyDescent="0.3">
      <c r="A13895" t="s">
        <v>17624</v>
      </c>
      <c r="B13895" t="s">
        <v>19480</v>
      </c>
      <c r="C13895" t="s">
        <v>19615</v>
      </c>
      <c r="D13895" t="s">
        <v>19624</v>
      </c>
      <c r="E13895" s="89">
        <v>0</v>
      </c>
      <c r="F13895" s="89">
        <v>700273</v>
      </c>
      <c r="G13895" s="89">
        <v>9</v>
      </c>
      <c r="H13895" t="s">
        <v>19630</v>
      </c>
      <c r="I13895" s="89"/>
    </row>
    <row r="13896" x14ac:dyDescent="0.3">
      <c r="A13896" t="s">
        <v>17625</v>
      </c>
      <c r="B13896" t="s">
        <v>19481</v>
      </c>
      <c r="C13896" t="s">
        <v>19615</v>
      </c>
      <c r="D13896" t="s">
        <v>19624</v>
      </c>
      <c r="E13896" s="89">
        <v>0</v>
      </c>
      <c r="F13896" s="89">
        <v>700273</v>
      </c>
      <c r="G13896" s="89">
        <v>9</v>
      </c>
      <c r="H13896" t="s">
        <v>19630</v>
      </c>
      <c r="I13896" s="89"/>
    </row>
    <row r="13897" x14ac:dyDescent="0.3">
      <c r="A13897" t="s">
        <v>17626</v>
      </c>
      <c r="B13897" t="s">
        <v>19482</v>
      </c>
      <c r="C13897" t="s">
        <v>19615</v>
      </c>
      <c r="D13897" t="s">
        <v>19624</v>
      </c>
      <c r="E13897" s="89">
        <v>0</v>
      </c>
      <c r="F13897" s="89">
        <v>700273</v>
      </c>
      <c r="G13897" s="89">
        <v>9</v>
      </c>
      <c r="H13897" t="s">
        <v>19630</v>
      </c>
      <c r="I13897" s="89"/>
    </row>
    <row r="13898" x14ac:dyDescent="0.3">
      <c r="A13898" t="s">
        <v>17627</v>
      </c>
      <c r="B13898" t="s">
        <v>19477</v>
      </c>
      <c r="C13898" t="s">
        <v>19616</v>
      </c>
      <c r="D13898" t="s">
        <v>19630</v>
      </c>
      <c r="E13898" s="89">
        <v>1846999803593.936</v>
      </c>
      <c r="F13898" s="89">
        <v>700273</v>
      </c>
      <c r="G13898" s="89">
        <v>9</v>
      </c>
      <c r="H13898" t="s">
        <v>19630</v>
      </c>
      <c r="I13898" s="89"/>
    </row>
    <row r="13899" x14ac:dyDescent="0.3">
      <c r="A13899" t="s">
        <v>17628</v>
      </c>
      <c r="B13899" t="s">
        <v>19478</v>
      </c>
      <c r="C13899" t="s">
        <v>19616</v>
      </c>
      <c r="D13899" t="s">
        <v>19630</v>
      </c>
      <c r="E13899" s="89">
        <v>1</v>
      </c>
      <c r="F13899" s="89">
        <v>700273</v>
      </c>
      <c r="G13899" s="89">
        <v>9</v>
      </c>
      <c r="H13899" t="s">
        <v>19630</v>
      </c>
      <c r="I13899" s="89"/>
    </row>
    <row r="13900" x14ac:dyDescent="0.3">
      <c r="A13900" t="s">
        <v>17629</v>
      </c>
      <c r="B13900" t="s">
        <v>19479</v>
      </c>
      <c r="C13900" t="s">
        <v>19616</v>
      </c>
      <c r="D13900" t="s">
        <v>19630</v>
      </c>
      <c r="E13900" s="89">
        <v>2637542.5064138351</v>
      </c>
      <c r="F13900" s="89">
        <v>700273</v>
      </c>
      <c r="G13900" s="89">
        <v>9</v>
      </c>
      <c r="H13900" t="s">
        <v>19630</v>
      </c>
      <c r="I13900" s="89"/>
    </row>
    <row r="13901" x14ac:dyDescent="0.3">
      <c r="A13901" t="s">
        <v>17630</v>
      </c>
      <c r="B13901" t="s">
        <v>19483</v>
      </c>
      <c r="C13901" t="s">
        <v>19616</v>
      </c>
      <c r="D13901" t="s">
        <v>19614</v>
      </c>
      <c r="E13901" s="89">
        <v>0.99961608880027963</v>
      </c>
      <c r="F13901" s="89">
        <v>700273</v>
      </c>
      <c r="G13901" s="89">
        <v>9</v>
      </c>
      <c r="H13901" t="s">
        <v>19629</v>
      </c>
      <c r="I13901" s="89"/>
    </row>
    <row r="13902" x14ac:dyDescent="0.3">
      <c r="A13902" t="s">
        <v>17631</v>
      </c>
      <c r="B13902" t="s">
        <v>19483</v>
      </c>
      <c r="C13902" t="s">
        <v>19616</v>
      </c>
      <c r="D13902" t="s">
        <v>19615</v>
      </c>
      <c r="E13902" s="89">
        <v>1.0588602260729789</v>
      </c>
      <c r="F13902" s="89">
        <v>700273</v>
      </c>
      <c r="G13902" s="89">
        <v>9</v>
      </c>
      <c r="H13902" t="s">
        <v>19629</v>
      </c>
      <c r="I13902" s="89"/>
    </row>
    <row r="13903" x14ac:dyDescent="0.3">
      <c r="A13903" t="s">
        <v>17632</v>
      </c>
      <c r="B13903" t="s">
        <v>19483</v>
      </c>
      <c r="C13903" t="s">
        <v>19616</v>
      </c>
      <c r="D13903" t="s">
        <v>19616</v>
      </c>
      <c r="E13903" s="89">
        <v>1</v>
      </c>
      <c r="F13903" s="89">
        <v>700273</v>
      </c>
      <c r="G13903" s="89">
        <v>9</v>
      </c>
      <c r="H13903" t="s">
        <v>19629</v>
      </c>
      <c r="I13903" s="89"/>
    </row>
    <row r="13904" x14ac:dyDescent="0.3">
      <c r="A13904" t="s">
        <v>17633</v>
      </c>
      <c r="B13904" t="s">
        <v>19483</v>
      </c>
      <c r="C13904" t="s">
        <v>19616</v>
      </c>
      <c r="D13904" t="s">
        <v>19617</v>
      </c>
      <c r="E13904" s="89">
        <v>1.0544149912156979</v>
      </c>
      <c r="F13904" s="89">
        <v>700273</v>
      </c>
      <c r="G13904" s="89">
        <v>9</v>
      </c>
      <c r="H13904" t="s">
        <v>19629</v>
      </c>
      <c r="I13904" s="89"/>
    </row>
    <row r="13905" x14ac:dyDescent="0.3">
      <c r="A13905" t="s">
        <v>17634</v>
      </c>
      <c r="B13905" t="s">
        <v>19483</v>
      </c>
      <c r="C13905" t="s">
        <v>19616</v>
      </c>
      <c r="D13905" t="s">
        <v>19618</v>
      </c>
      <c r="E13905" s="89">
        <v>1.0561670562311709</v>
      </c>
      <c r="F13905" s="89">
        <v>700273</v>
      </c>
      <c r="G13905" s="89">
        <v>9</v>
      </c>
      <c r="H13905" t="s">
        <v>19629</v>
      </c>
      <c r="I13905" s="89"/>
    </row>
    <row r="13906" x14ac:dyDescent="0.3">
      <c r="A13906" t="s">
        <v>17635</v>
      </c>
      <c r="B13906" t="s">
        <v>19483</v>
      </c>
      <c r="C13906" t="s">
        <v>19616</v>
      </c>
      <c r="D13906" t="s">
        <v>19619</v>
      </c>
      <c r="E13906" s="89">
        <v>1.099370646587007</v>
      </c>
      <c r="F13906" s="89">
        <v>700273</v>
      </c>
      <c r="G13906" s="89">
        <v>9</v>
      </c>
      <c r="H13906" t="s">
        <v>19629</v>
      </c>
      <c r="I13906" s="89"/>
    </row>
    <row r="13907" x14ac:dyDescent="0.3">
      <c r="A13907" t="s">
        <v>17636</v>
      </c>
      <c r="B13907" t="s">
        <v>19483</v>
      </c>
      <c r="C13907" t="s">
        <v>19616</v>
      </c>
      <c r="D13907" t="s">
        <v>19620</v>
      </c>
      <c r="E13907" s="89">
        <v>1.0402286047779079</v>
      </c>
      <c r="F13907" s="89">
        <v>700273</v>
      </c>
      <c r="G13907" s="89">
        <v>9</v>
      </c>
      <c r="H13907" t="s">
        <v>19629</v>
      </c>
      <c r="I13907" s="89"/>
    </row>
    <row r="13908" x14ac:dyDescent="0.3">
      <c r="A13908" t="s">
        <v>17637</v>
      </c>
      <c r="B13908" t="s">
        <v>19483</v>
      </c>
      <c r="C13908" t="s">
        <v>19616</v>
      </c>
      <c r="D13908" t="s">
        <v>19621</v>
      </c>
      <c r="E13908" s="89">
        <v>0.92602299825451317</v>
      </c>
      <c r="F13908" s="89">
        <v>700273</v>
      </c>
      <c r="G13908" s="89">
        <v>9</v>
      </c>
      <c r="H13908" t="s">
        <v>19629</v>
      </c>
      <c r="I13908" s="89"/>
    </row>
    <row r="13909" x14ac:dyDescent="0.3">
      <c r="A13909" t="s">
        <v>17638</v>
      </c>
      <c r="B13909" t="s">
        <v>19483</v>
      </c>
      <c r="C13909" t="s">
        <v>19616</v>
      </c>
      <c r="D13909" t="s">
        <v>19622</v>
      </c>
      <c r="E13909" s="89">
        <v>1.059271283414976</v>
      </c>
      <c r="F13909" s="89">
        <v>700273</v>
      </c>
      <c r="G13909" s="89">
        <v>9</v>
      </c>
      <c r="H13909" t="s">
        <v>19629</v>
      </c>
      <c r="I13909" s="89"/>
    </row>
    <row r="13910" x14ac:dyDescent="0.3">
      <c r="A13910" t="s">
        <v>17639</v>
      </c>
      <c r="B13910" t="s">
        <v>19483</v>
      </c>
      <c r="C13910" t="s">
        <v>19616</v>
      </c>
      <c r="D13910" t="s">
        <v>19623</v>
      </c>
      <c r="E13910" s="89">
        <v>4.0569597069468859</v>
      </c>
      <c r="F13910" s="89">
        <v>700273</v>
      </c>
      <c r="G13910" s="89">
        <v>9</v>
      </c>
      <c r="H13910" t="s">
        <v>19629</v>
      </c>
      <c r="I13910" s="89"/>
    </row>
    <row r="13911" x14ac:dyDescent="0.3">
      <c r="A13911" t="s">
        <v>17640</v>
      </c>
      <c r="B13911" t="s">
        <v>19480</v>
      </c>
      <c r="C13911" t="s">
        <v>19616</v>
      </c>
      <c r="D13911" t="s">
        <v>19623</v>
      </c>
      <c r="E13911" s="89">
        <v>0</v>
      </c>
      <c r="F13911" s="89">
        <v>700273</v>
      </c>
      <c r="G13911" s="89">
        <v>9</v>
      </c>
      <c r="H13911" t="s">
        <v>19630</v>
      </c>
      <c r="I13911" s="89"/>
    </row>
    <row r="13912" x14ac:dyDescent="0.3">
      <c r="A13912" t="s">
        <v>17641</v>
      </c>
      <c r="B13912" t="s">
        <v>19481</v>
      </c>
      <c r="C13912" t="s">
        <v>19616</v>
      </c>
      <c r="D13912" t="s">
        <v>19623</v>
      </c>
      <c r="E13912" s="89">
        <v>0</v>
      </c>
      <c r="F13912" s="89">
        <v>700273</v>
      </c>
      <c r="G13912" s="89">
        <v>9</v>
      </c>
      <c r="H13912" t="s">
        <v>19630</v>
      </c>
      <c r="I13912" s="89"/>
    </row>
    <row r="13913" x14ac:dyDescent="0.3">
      <c r="A13913" t="s">
        <v>17642</v>
      </c>
      <c r="B13913" t="s">
        <v>19482</v>
      </c>
      <c r="C13913" t="s">
        <v>19616</v>
      </c>
      <c r="D13913" t="s">
        <v>19623</v>
      </c>
      <c r="E13913" s="89">
        <v>0</v>
      </c>
      <c r="F13913" s="89">
        <v>700273</v>
      </c>
      <c r="G13913" s="89">
        <v>9</v>
      </c>
      <c r="H13913" t="s">
        <v>19630</v>
      </c>
      <c r="I13913" s="89"/>
    </row>
    <row r="13914" x14ac:dyDescent="0.3">
      <c r="A13914" t="s">
        <v>17643</v>
      </c>
      <c r="B13914" t="s">
        <v>19483</v>
      </c>
      <c r="C13914" t="s">
        <v>19616</v>
      </c>
      <c r="D13914" t="s">
        <v>19624</v>
      </c>
      <c r="E13914" s="89">
        <v>10.06306565647407</v>
      </c>
      <c r="F13914" s="89">
        <v>700273</v>
      </c>
      <c r="G13914" s="89">
        <v>9</v>
      </c>
      <c r="H13914" t="s">
        <v>19629</v>
      </c>
      <c r="I13914" s="89"/>
    </row>
    <row r="13915" x14ac:dyDescent="0.3">
      <c r="A13915" t="s">
        <v>17644</v>
      </c>
      <c r="B13915" t="s">
        <v>19480</v>
      </c>
      <c r="C13915" t="s">
        <v>19616</v>
      </c>
      <c r="D13915" t="s">
        <v>19624</v>
      </c>
      <c r="E13915" s="89">
        <v>0</v>
      </c>
      <c r="F13915" s="89">
        <v>700273</v>
      </c>
      <c r="G13915" s="89">
        <v>9</v>
      </c>
      <c r="H13915" t="s">
        <v>19630</v>
      </c>
      <c r="I13915" s="89"/>
    </row>
    <row r="13916" x14ac:dyDescent="0.3">
      <c r="A13916" t="s">
        <v>17645</v>
      </c>
      <c r="B13916" t="s">
        <v>19481</v>
      </c>
      <c r="C13916" t="s">
        <v>19616</v>
      </c>
      <c r="D13916" t="s">
        <v>19624</v>
      </c>
      <c r="E13916" s="89">
        <v>0</v>
      </c>
      <c r="F13916" s="89">
        <v>700273</v>
      </c>
      <c r="G13916" s="89">
        <v>9</v>
      </c>
      <c r="H13916" t="s">
        <v>19630</v>
      </c>
      <c r="I13916" s="89"/>
    </row>
    <row r="13917" x14ac:dyDescent="0.3">
      <c r="A13917" t="s">
        <v>17646</v>
      </c>
      <c r="B13917" t="s">
        <v>19482</v>
      </c>
      <c r="C13917" t="s">
        <v>19616</v>
      </c>
      <c r="D13917" t="s">
        <v>19624</v>
      </c>
      <c r="E13917" s="89">
        <v>0</v>
      </c>
      <c r="F13917" s="89">
        <v>700273</v>
      </c>
      <c r="G13917" s="89">
        <v>9</v>
      </c>
      <c r="H13917" t="s">
        <v>19630</v>
      </c>
      <c r="I13917" s="89"/>
    </row>
    <row r="13918" x14ac:dyDescent="0.3">
      <c r="A13918" t="s">
        <v>17647</v>
      </c>
      <c r="B13918" t="s">
        <v>19477</v>
      </c>
      <c r="C13918" t="s">
        <v>19617</v>
      </c>
      <c r="D13918" t="s">
        <v>19630</v>
      </c>
      <c r="E13918" s="89">
        <v>1755308443109.438</v>
      </c>
      <c r="F13918" s="89">
        <v>700273</v>
      </c>
      <c r="G13918" s="89">
        <v>9</v>
      </c>
      <c r="H13918" t="s">
        <v>19630</v>
      </c>
      <c r="I13918" s="89"/>
    </row>
    <row r="13919" x14ac:dyDescent="0.3">
      <c r="A13919" t="s">
        <v>17648</v>
      </c>
      <c r="B13919" t="s">
        <v>19478</v>
      </c>
      <c r="C13919" t="s">
        <v>19617</v>
      </c>
      <c r="D13919" t="s">
        <v>19630</v>
      </c>
      <c r="E13919" s="89">
        <v>1</v>
      </c>
      <c r="F13919" s="89">
        <v>700273</v>
      </c>
      <c r="G13919" s="89">
        <v>9</v>
      </c>
      <c r="H13919" t="s">
        <v>19630</v>
      </c>
      <c r="I13919" s="89"/>
    </row>
    <row r="13920" x14ac:dyDescent="0.3">
      <c r="A13920" t="s">
        <v>17649</v>
      </c>
      <c r="B13920" t="s">
        <v>19479</v>
      </c>
      <c r="C13920" t="s">
        <v>19617</v>
      </c>
      <c r="D13920" t="s">
        <v>19630</v>
      </c>
      <c r="E13920" s="89">
        <v>2506605.9138499391</v>
      </c>
      <c r="F13920" s="89">
        <v>700273</v>
      </c>
      <c r="G13920" s="89">
        <v>9</v>
      </c>
      <c r="H13920" t="s">
        <v>19630</v>
      </c>
      <c r="I13920" s="89"/>
    </row>
    <row r="13921" x14ac:dyDescent="0.3">
      <c r="A13921" t="s">
        <v>17650</v>
      </c>
      <c r="B13921" t="s">
        <v>19483</v>
      </c>
      <c r="C13921" t="s">
        <v>19617</v>
      </c>
      <c r="D13921" t="s">
        <v>19614</v>
      </c>
      <c r="E13921" s="89">
        <v>0.95037169383278441</v>
      </c>
      <c r="F13921" s="89">
        <v>700273</v>
      </c>
      <c r="G13921" s="89">
        <v>9</v>
      </c>
      <c r="H13921" t="s">
        <v>19629</v>
      </c>
      <c r="I13921" s="89"/>
    </row>
    <row r="13922" x14ac:dyDescent="0.3">
      <c r="A13922" t="s">
        <v>17651</v>
      </c>
      <c r="B13922" t="s">
        <v>19483</v>
      </c>
      <c r="C13922" t="s">
        <v>19617</v>
      </c>
      <c r="D13922" t="s">
        <v>19615</v>
      </c>
      <c r="E13922" s="89">
        <v>1.004356836784096</v>
      </c>
      <c r="F13922" s="89">
        <v>700273</v>
      </c>
      <c r="G13922" s="89">
        <v>9</v>
      </c>
      <c r="H13922" t="s">
        <v>19629</v>
      </c>
      <c r="I13922" s="89"/>
    </row>
    <row r="13923" x14ac:dyDescent="0.3">
      <c r="A13923" t="s">
        <v>17652</v>
      </c>
      <c r="B13923" t="s">
        <v>19483</v>
      </c>
      <c r="C13923" t="s">
        <v>19617</v>
      </c>
      <c r="D13923" t="s">
        <v>19616</v>
      </c>
      <c r="E13923" s="89">
        <v>0.95073569468765295</v>
      </c>
      <c r="F13923" s="89">
        <v>700273</v>
      </c>
      <c r="G13923" s="89">
        <v>9</v>
      </c>
      <c r="H13923" t="s">
        <v>19629</v>
      </c>
      <c r="I13923" s="89"/>
    </row>
    <row r="13924" x14ac:dyDescent="0.3">
      <c r="A13924" t="s">
        <v>17653</v>
      </c>
      <c r="B13924" t="s">
        <v>19483</v>
      </c>
      <c r="C13924" t="s">
        <v>19617</v>
      </c>
      <c r="D13924" t="s">
        <v>19617</v>
      </c>
      <c r="E13924" s="89">
        <v>1</v>
      </c>
      <c r="F13924" s="89">
        <v>700273</v>
      </c>
      <c r="G13924" s="89">
        <v>9</v>
      </c>
      <c r="H13924" t="s">
        <v>19629</v>
      </c>
      <c r="I13924" s="89"/>
    </row>
    <row r="13925" x14ac:dyDescent="0.3">
      <c r="A13925" t="s">
        <v>17654</v>
      </c>
      <c r="B13925" t="s">
        <v>19483</v>
      </c>
      <c r="C13925" t="s">
        <v>19617</v>
      </c>
      <c r="D13925" t="s">
        <v>19618</v>
      </c>
      <c r="E13925" s="89">
        <v>1.0018622240595341</v>
      </c>
      <c r="F13925" s="89">
        <v>700273</v>
      </c>
      <c r="G13925" s="89">
        <v>9</v>
      </c>
      <c r="H13925" t="s">
        <v>19629</v>
      </c>
      <c r="I13925" s="89"/>
    </row>
    <row r="13926" x14ac:dyDescent="0.3">
      <c r="A13926" t="s">
        <v>17655</v>
      </c>
      <c r="B13926" t="s">
        <v>19483</v>
      </c>
      <c r="C13926" t="s">
        <v>19617</v>
      </c>
      <c r="D13926" t="s">
        <v>19619</v>
      </c>
      <c r="E13926" s="89">
        <v>1.042644819714813</v>
      </c>
      <c r="F13926" s="89">
        <v>700273</v>
      </c>
      <c r="G13926" s="89">
        <v>9</v>
      </c>
      <c r="H13926" t="s">
        <v>19629</v>
      </c>
      <c r="I13926" s="89"/>
    </row>
    <row r="13927" x14ac:dyDescent="0.3">
      <c r="A13927" t="s">
        <v>17656</v>
      </c>
      <c r="B13927" t="s">
        <v>19483</v>
      </c>
      <c r="C13927" t="s">
        <v>19617</v>
      </c>
      <c r="D13927" t="s">
        <v>19620</v>
      </c>
      <c r="E13927" s="89">
        <v>0.9866666523032811</v>
      </c>
      <c r="F13927" s="89">
        <v>700273</v>
      </c>
      <c r="G13927" s="89">
        <v>9</v>
      </c>
      <c r="H13927" t="s">
        <v>19629</v>
      </c>
      <c r="I13927" s="89"/>
    </row>
    <row r="13928" x14ac:dyDescent="0.3">
      <c r="A13928" t="s">
        <v>17657</v>
      </c>
      <c r="B13928" t="s">
        <v>19483</v>
      </c>
      <c r="C13928" t="s">
        <v>19617</v>
      </c>
      <c r="D13928" t="s">
        <v>19621</v>
      </c>
      <c r="E13928" s="89">
        <v>0.88058389552151328</v>
      </c>
      <c r="F13928" s="89">
        <v>700273</v>
      </c>
      <c r="G13928" s="89">
        <v>9</v>
      </c>
      <c r="H13928" t="s">
        <v>19629</v>
      </c>
      <c r="I13928" s="89"/>
    </row>
    <row r="13929" x14ac:dyDescent="0.3">
      <c r="A13929" t="s">
        <v>17658</v>
      </c>
      <c r="B13929" t="s">
        <v>19483</v>
      </c>
      <c r="C13929" t="s">
        <v>19617</v>
      </c>
      <c r="D13929" t="s">
        <v>19622</v>
      </c>
      <c r="E13929" s="89">
        <v>1.0044299254178919</v>
      </c>
      <c r="F13929" s="89">
        <v>700273</v>
      </c>
      <c r="G13929" s="89">
        <v>9</v>
      </c>
      <c r="H13929" t="s">
        <v>19629</v>
      </c>
      <c r="I13929" s="89"/>
    </row>
    <row r="13930" x14ac:dyDescent="0.3">
      <c r="A13930" t="s">
        <v>17659</v>
      </c>
      <c r="B13930" t="s">
        <v>19483</v>
      </c>
      <c r="C13930" t="s">
        <v>19617</v>
      </c>
      <c r="D13930" t="s">
        <v>19623</v>
      </c>
      <c r="E13930" s="89">
        <v>3.8557054535222139</v>
      </c>
      <c r="F13930" s="89">
        <v>700273</v>
      </c>
      <c r="G13930" s="89">
        <v>9</v>
      </c>
      <c r="H13930" t="s">
        <v>19629</v>
      </c>
      <c r="I13930" s="89"/>
    </row>
    <row r="13931" x14ac:dyDescent="0.3">
      <c r="A13931" t="s">
        <v>17660</v>
      </c>
      <c r="B13931" t="s">
        <v>19480</v>
      </c>
      <c r="C13931" t="s">
        <v>19617</v>
      </c>
      <c r="D13931" t="s">
        <v>19623</v>
      </c>
      <c r="E13931" s="89">
        <v>0</v>
      </c>
      <c r="F13931" s="89">
        <v>700273</v>
      </c>
      <c r="G13931" s="89">
        <v>9</v>
      </c>
      <c r="H13931" t="s">
        <v>19630</v>
      </c>
      <c r="I13931" s="89"/>
    </row>
    <row r="13932" x14ac:dyDescent="0.3">
      <c r="A13932" t="s">
        <v>17661</v>
      </c>
      <c r="B13932" t="s">
        <v>19481</v>
      </c>
      <c r="C13932" t="s">
        <v>19617</v>
      </c>
      <c r="D13932" t="s">
        <v>19623</v>
      </c>
      <c r="E13932" s="89">
        <v>0</v>
      </c>
      <c r="F13932" s="89">
        <v>700273</v>
      </c>
      <c r="G13932" s="89">
        <v>9</v>
      </c>
      <c r="H13932" t="s">
        <v>19630</v>
      </c>
      <c r="I13932" s="89"/>
    </row>
    <row r="13933" x14ac:dyDescent="0.3">
      <c r="A13933" t="s">
        <v>17662</v>
      </c>
      <c r="B13933" t="s">
        <v>19482</v>
      </c>
      <c r="C13933" t="s">
        <v>19617</v>
      </c>
      <c r="D13933" t="s">
        <v>19623</v>
      </c>
      <c r="E13933" s="89">
        <v>0</v>
      </c>
      <c r="F13933" s="89">
        <v>700273</v>
      </c>
      <c r="G13933" s="89">
        <v>9</v>
      </c>
      <c r="H13933" t="s">
        <v>19630</v>
      </c>
      <c r="I13933" s="89"/>
    </row>
    <row r="13934" x14ac:dyDescent="0.3">
      <c r="A13934" t="s">
        <v>17663</v>
      </c>
      <c r="B13934" t="s">
        <v>19483</v>
      </c>
      <c r="C13934" t="s">
        <v>19617</v>
      </c>
      <c r="D13934" t="s">
        <v>19624</v>
      </c>
      <c r="E13934" s="89">
        <v>9.5635907103551983</v>
      </c>
      <c r="F13934" s="89">
        <v>700273</v>
      </c>
      <c r="G13934" s="89">
        <v>9</v>
      </c>
      <c r="H13934" t="s">
        <v>19629</v>
      </c>
      <c r="I13934" s="89"/>
    </row>
    <row r="13935" x14ac:dyDescent="0.3">
      <c r="A13935" t="s">
        <v>17664</v>
      </c>
      <c r="B13935" t="s">
        <v>19480</v>
      </c>
      <c r="C13935" t="s">
        <v>19617</v>
      </c>
      <c r="D13935" t="s">
        <v>19624</v>
      </c>
      <c r="E13935" s="89">
        <v>0</v>
      </c>
      <c r="F13935" s="89">
        <v>700273</v>
      </c>
      <c r="G13935" s="89">
        <v>9</v>
      </c>
      <c r="H13935" t="s">
        <v>19630</v>
      </c>
      <c r="I13935" s="89"/>
    </row>
    <row r="13936" x14ac:dyDescent="0.3">
      <c r="A13936" t="s">
        <v>17665</v>
      </c>
      <c r="B13936" t="s">
        <v>19481</v>
      </c>
      <c r="C13936" t="s">
        <v>19617</v>
      </c>
      <c r="D13936" t="s">
        <v>19624</v>
      </c>
      <c r="E13936" s="89">
        <v>0</v>
      </c>
      <c r="F13936" s="89">
        <v>700273</v>
      </c>
      <c r="G13936" s="89">
        <v>9</v>
      </c>
      <c r="H13936" t="s">
        <v>19630</v>
      </c>
      <c r="I13936" s="89"/>
    </row>
    <row r="13937" x14ac:dyDescent="0.3">
      <c r="A13937" t="s">
        <v>17666</v>
      </c>
      <c r="B13937" t="s">
        <v>19482</v>
      </c>
      <c r="C13937" t="s">
        <v>19617</v>
      </c>
      <c r="D13937" t="s">
        <v>19624</v>
      </c>
      <c r="E13937" s="89">
        <v>0</v>
      </c>
      <c r="F13937" s="89">
        <v>700273</v>
      </c>
      <c r="G13937" s="89">
        <v>9</v>
      </c>
      <c r="H13937" t="s">
        <v>19630</v>
      </c>
      <c r="I13937" s="89"/>
    </row>
    <row r="13938" x14ac:dyDescent="0.3">
      <c r="A13938" t="s">
        <v>17667</v>
      </c>
      <c r="B13938" t="s">
        <v>19477</v>
      </c>
      <c r="C13938" t="s">
        <v>19618</v>
      </c>
      <c r="D13938" t="s">
        <v>19630</v>
      </c>
      <c r="E13938" s="89">
        <v>1751877888506.0391</v>
      </c>
      <c r="F13938" s="89">
        <v>700273</v>
      </c>
      <c r="G13938" s="89">
        <v>9</v>
      </c>
      <c r="H13938" t="s">
        <v>19630</v>
      </c>
      <c r="I13938" s="89"/>
    </row>
    <row r="13939" x14ac:dyDescent="0.3">
      <c r="A13939" t="s">
        <v>17668</v>
      </c>
      <c r="B13939" t="s">
        <v>19478</v>
      </c>
      <c r="C13939" t="s">
        <v>19618</v>
      </c>
      <c r="D13939" t="s">
        <v>19630</v>
      </c>
      <c r="E13939" s="89">
        <v>1</v>
      </c>
      <c r="F13939" s="89">
        <v>700273</v>
      </c>
      <c r="G13939" s="89">
        <v>9</v>
      </c>
      <c r="H13939" t="s">
        <v>19630</v>
      </c>
      <c r="I13939" s="89"/>
    </row>
    <row r="13940" x14ac:dyDescent="0.3">
      <c r="A13940" t="s">
        <v>17669</v>
      </c>
      <c r="B13940" t="s">
        <v>19479</v>
      </c>
      <c r="C13940" t="s">
        <v>19618</v>
      </c>
      <c r="D13940" t="s">
        <v>19630</v>
      </c>
      <c r="E13940" s="89">
        <v>2501707.032123242</v>
      </c>
      <c r="F13940" s="89">
        <v>700273</v>
      </c>
      <c r="G13940" s="89">
        <v>9</v>
      </c>
      <c r="H13940" t="s">
        <v>19630</v>
      </c>
      <c r="I13940" s="89"/>
    </row>
    <row r="13941" x14ac:dyDescent="0.3">
      <c r="A13941" t="s">
        <v>17670</v>
      </c>
      <c r="B13941" t="s">
        <v>19483</v>
      </c>
      <c r="C13941" t="s">
        <v>19618</v>
      </c>
      <c r="D13941" t="s">
        <v>19614</v>
      </c>
      <c r="E13941" s="89">
        <v>0.94860467596273679</v>
      </c>
      <c r="F13941" s="89">
        <v>700273</v>
      </c>
      <c r="G13941" s="89">
        <v>9</v>
      </c>
      <c r="H13941" t="s">
        <v>19629</v>
      </c>
      <c r="I13941" s="89"/>
    </row>
    <row r="13942" x14ac:dyDescent="0.3">
      <c r="A13942" t="s">
        <v>17671</v>
      </c>
      <c r="B13942" t="s">
        <v>19483</v>
      </c>
      <c r="C13942" t="s">
        <v>19618</v>
      </c>
      <c r="D13942" t="s">
        <v>19615</v>
      </c>
      <c r="E13942" s="89">
        <v>1.002564275347734</v>
      </c>
      <c r="F13942" s="89">
        <v>700273</v>
      </c>
      <c r="G13942" s="89">
        <v>9</v>
      </c>
      <c r="H13942" t="s">
        <v>19629</v>
      </c>
      <c r="I13942" s="89"/>
    </row>
    <row r="13943" x14ac:dyDescent="0.3">
      <c r="A13943" t="s">
        <v>17672</v>
      </c>
      <c r="B13943" t="s">
        <v>19483</v>
      </c>
      <c r="C13943" t="s">
        <v>19618</v>
      </c>
      <c r="D13943" t="s">
        <v>19616</v>
      </c>
      <c r="E13943" s="89">
        <v>0.94896773391727884</v>
      </c>
      <c r="F13943" s="89">
        <v>700273</v>
      </c>
      <c r="G13943" s="89">
        <v>9</v>
      </c>
      <c r="H13943" t="s">
        <v>19629</v>
      </c>
      <c r="I13943" s="89"/>
    </row>
    <row r="13944" x14ac:dyDescent="0.3">
      <c r="A13944" t="s">
        <v>17673</v>
      </c>
      <c r="B13944" t="s">
        <v>19483</v>
      </c>
      <c r="C13944" t="s">
        <v>19618</v>
      </c>
      <c r="D13944" t="s">
        <v>19617</v>
      </c>
      <c r="E13944" s="89">
        <v>0.99833126581314491</v>
      </c>
      <c r="F13944" s="89">
        <v>700273</v>
      </c>
      <c r="G13944" s="89">
        <v>9</v>
      </c>
      <c r="H13944" t="s">
        <v>19629</v>
      </c>
      <c r="I13944" s="89"/>
    </row>
    <row r="13945" x14ac:dyDescent="0.3">
      <c r="A13945" t="s">
        <v>17674</v>
      </c>
      <c r="B13945" t="s">
        <v>19483</v>
      </c>
      <c r="C13945" t="s">
        <v>19618</v>
      </c>
      <c r="D13945" t="s">
        <v>19618</v>
      </c>
      <c r="E13945" s="89">
        <v>1</v>
      </c>
      <c r="F13945" s="89">
        <v>700273</v>
      </c>
      <c r="G13945" s="89">
        <v>9</v>
      </c>
      <c r="H13945" t="s">
        <v>19629</v>
      </c>
      <c r="I13945" s="89"/>
    </row>
    <row r="13946" x14ac:dyDescent="0.3">
      <c r="A13946" t="s">
        <v>17675</v>
      </c>
      <c r="B13946" t="s">
        <v>19483</v>
      </c>
      <c r="C13946" t="s">
        <v>19618</v>
      </c>
      <c r="D13946" t="s">
        <v>19619</v>
      </c>
      <c r="E13946" s="89">
        <v>1.0406524153394741</v>
      </c>
      <c r="F13946" s="89">
        <v>700273</v>
      </c>
      <c r="G13946" s="89">
        <v>9</v>
      </c>
      <c r="H13946" t="s">
        <v>19629</v>
      </c>
      <c r="I13946" s="89"/>
    </row>
    <row r="13947" x14ac:dyDescent="0.3">
      <c r="A13947" t="s">
        <v>17676</v>
      </c>
      <c r="B13947" t="s">
        <v>19483</v>
      </c>
      <c r="C13947" t="s">
        <v>19618</v>
      </c>
      <c r="D13947" t="s">
        <v>19620</v>
      </c>
      <c r="E13947" s="89">
        <v>0.9848242470619456</v>
      </c>
      <c r="F13947" s="89">
        <v>700273</v>
      </c>
      <c r="G13947" s="89">
        <v>9</v>
      </c>
      <c r="H13947" t="s">
        <v>19629</v>
      </c>
      <c r="I13947" s="89"/>
    </row>
    <row r="13948" x14ac:dyDescent="0.3">
      <c r="A13948" t="s">
        <v>17677</v>
      </c>
      <c r="B13948" t="s">
        <v>19483</v>
      </c>
      <c r="C13948" t="s">
        <v>19618</v>
      </c>
      <c r="D13948" t="s">
        <v>19621</v>
      </c>
      <c r="E13948" s="89">
        <v>0.87873508800953737</v>
      </c>
      <c r="F13948" s="89">
        <v>700273</v>
      </c>
      <c r="G13948" s="89">
        <v>9</v>
      </c>
      <c r="H13948" t="s">
        <v>19629</v>
      </c>
      <c r="I13948" s="89"/>
    </row>
    <row r="13949" x14ac:dyDescent="0.3">
      <c r="A13949" t="s">
        <v>17678</v>
      </c>
      <c r="B13949" t="s">
        <v>19483</v>
      </c>
      <c r="C13949" t="s">
        <v>19618</v>
      </c>
      <c r="D13949" t="s">
        <v>19622</v>
      </c>
      <c r="E13949" s="89">
        <v>1.0027030949979041</v>
      </c>
      <c r="F13949" s="89">
        <v>700273</v>
      </c>
      <c r="G13949" s="89">
        <v>9</v>
      </c>
      <c r="H13949" t="s">
        <v>19629</v>
      </c>
      <c r="I13949" s="89"/>
    </row>
    <row r="13950" x14ac:dyDescent="0.3">
      <c r="A13950" t="s">
        <v>17679</v>
      </c>
      <c r="B13950" t="s">
        <v>19483</v>
      </c>
      <c r="C13950" t="s">
        <v>19618</v>
      </c>
      <c r="D13950" t="s">
        <v>19623</v>
      </c>
      <c r="E13950" s="89">
        <v>3.8477727524108198</v>
      </c>
      <c r="F13950" s="89">
        <v>700273</v>
      </c>
      <c r="G13950" s="89">
        <v>9</v>
      </c>
      <c r="H13950" t="s">
        <v>19629</v>
      </c>
      <c r="I13950" s="89"/>
    </row>
    <row r="13951" x14ac:dyDescent="0.3">
      <c r="A13951" t="s">
        <v>17680</v>
      </c>
      <c r="B13951" t="s">
        <v>19480</v>
      </c>
      <c r="C13951" t="s">
        <v>19618</v>
      </c>
      <c r="D13951" t="s">
        <v>19623</v>
      </c>
      <c r="E13951" s="89">
        <v>0</v>
      </c>
      <c r="F13951" s="89">
        <v>700273</v>
      </c>
      <c r="G13951" s="89">
        <v>9</v>
      </c>
      <c r="H13951" t="s">
        <v>19630</v>
      </c>
      <c r="I13951" s="89"/>
    </row>
    <row r="13952" x14ac:dyDescent="0.3">
      <c r="A13952" t="s">
        <v>17681</v>
      </c>
      <c r="B13952" t="s">
        <v>19481</v>
      </c>
      <c r="C13952" t="s">
        <v>19618</v>
      </c>
      <c r="D13952" t="s">
        <v>19623</v>
      </c>
      <c r="E13952" s="89">
        <v>0</v>
      </c>
      <c r="F13952" s="89">
        <v>700273</v>
      </c>
      <c r="G13952" s="89">
        <v>9</v>
      </c>
      <c r="H13952" t="s">
        <v>19630</v>
      </c>
      <c r="I13952" s="89"/>
    </row>
    <row r="13953" x14ac:dyDescent="0.3">
      <c r="A13953" t="s">
        <v>17682</v>
      </c>
      <c r="B13953" t="s">
        <v>19482</v>
      </c>
      <c r="C13953" t="s">
        <v>19618</v>
      </c>
      <c r="D13953" t="s">
        <v>19623</v>
      </c>
      <c r="E13953" s="89">
        <v>0</v>
      </c>
      <c r="F13953" s="89">
        <v>700273</v>
      </c>
      <c r="G13953" s="89">
        <v>9</v>
      </c>
      <c r="H13953" t="s">
        <v>19630</v>
      </c>
      <c r="I13953" s="89"/>
    </row>
    <row r="13954" x14ac:dyDescent="0.3">
      <c r="A13954" t="s">
        <v>17683</v>
      </c>
      <c r="B13954" t="s">
        <v>19483</v>
      </c>
      <c r="C13954" t="s">
        <v>19618</v>
      </c>
      <c r="D13954" t="s">
        <v>19624</v>
      </c>
      <c r="E13954" s="89">
        <v>9.5446569123225231</v>
      </c>
      <c r="F13954" s="89">
        <v>700273</v>
      </c>
      <c r="G13954" s="89">
        <v>9</v>
      </c>
      <c r="H13954" t="s">
        <v>19629</v>
      </c>
      <c r="I13954" s="89"/>
    </row>
    <row r="13955" x14ac:dyDescent="0.3">
      <c r="A13955" t="s">
        <v>17684</v>
      </c>
      <c r="B13955" t="s">
        <v>19480</v>
      </c>
      <c r="C13955" t="s">
        <v>19618</v>
      </c>
      <c r="D13955" t="s">
        <v>19624</v>
      </c>
      <c r="E13955" s="89">
        <v>0</v>
      </c>
      <c r="F13955" s="89">
        <v>700273</v>
      </c>
      <c r="G13955" s="89">
        <v>9</v>
      </c>
      <c r="H13955" t="s">
        <v>19630</v>
      </c>
      <c r="I13955" s="89"/>
    </row>
    <row r="13956" x14ac:dyDescent="0.3">
      <c r="A13956" t="s">
        <v>17685</v>
      </c>
      <c r="B13956" t="s">
        <v>19481</v>
      </c>
      <c r="C13956" t="s">
        <v>19618</v>
      </c>
      <c r="D13956" t="s">
        <v>19624</v>
      </c>
      <c r="E13956" s="89">
        <v>0</v>
      </c>
      <c r="F13956" s="89">
        <v>700273</v>
      </c>
      <c r="G13956" s="89">
        <v>9</v>
      </c>
      <c r="H13956" t="s">
        <v>19630</v>
      </c>
      <c r="I13956" s="89"/>
    </row>
    <row r="13957" x14ac:dyDescent="0.3">
      <c r="A13957" t="s">
        <v>17686</v>
      </c>
      <c r="B13957" t="s">
        <v>19482</v>
      </c>
      <c r="C13957" t="s">
        <v>19618</v>
      </c>
      <c r="D13957" t="s">
        <v>19624</v>
      </c>
      <c r="E13957" s="89">
        <v>0</v>
      </c>
      <c r="F13957" s="89">
        <v>700273</v>
      </c>
      <c r="G13957" s="89">
        <v>9</v>
      </c>
      <c r="H13957" t="s">
        <v>19630</v>
      </c>
      <c r="I13957" s="89"/>
    </row>
    <row r="13958" x14ac:dyDescent="0.3">
      <c r="A13958" t="s">
        <v>17687</v>
      </c>
      <c r="B13958" t="s">
        <v>19477</v>
      </c>
      <c r="C13958" t="s">
        <v>19619</v>
      </c>
      <c r="D13958" t="s">
        <v>19630</v>
      </c>
      <c r="E13958" s="89">
        <v>1684735712172.146</v>
      </c>
      <c r="F13958" s="89">
        <v>700273</v>
      </c>
      <c r="G13958" s="89">
        <v>9</v>
      </c>
      <c r="H13958" t="s">
        <v>19630</v>
      </c>
      <c r="I13958" s="89"/>
    </row>
    <row r="13959" x14ac:dyDescent="0.3">
      <c r="A13959" t="s">
        <v>17688</v>
      </c>
      <c r="B13959" t="s">
        <v>19478</v>
      </c>
      <c r="C13959" t="s">
        <v>19619</v>
      </c>
      <c r="D13959" t="s">
        <v>19630</v>
      </c>
      <c r="E13959" s="89">
        <v>1</v>
      </c>
      <c r="F13959" s="89">
        <v>700273</v>
      </c>
      <c r="G13959" s="89">
        <v>9</v>
      </c>
      <c r="H13959" t="s">
        <v>19630</v>
      </c>
      <c r="I13959" s="89"/>
    </row>
    <row r="13960" x14ac:dyDescent="0.3">
      <c r="A13960" t="s">
        <v>17689</v>
      </c>
      <c r="B13960" t="s">
        <v>19479</v>
      </c>
      <c r="C13960" t="s">
        <v>19619</v>
      </c>
      <c r="D13960" t="s">
        <v>19630</v>
      </c>
      <c r="E13960" s="89">
        <v>2405827.0305611459</v>
      </c>
      <c r="F13960" s="89">
        <v>700273</v>
      </c>
      <c r="G13960" s="89">
        <v>9</v>
      </c>
      <c r="H13960" t="s">
        <v>19630</v>
      </c>
      <c r="I13960" s="89"/>
    </row>
    <row r="13961" x14ac:dyDescent="0.3">
      <c r="A13961" t="s">
        <v>17690</v>
      </c>
      <c r="B13961" t="s">
        <v>19483</v>
      </c>
      <c r="C13961" t="s">
        <v>19619</v>
      </c>
      <c r="D13961" t="s">
        <v>19614</v>
      </c>
      <c r="E13961" s="89">
        <v>0.91241401301038627</v>
      </c>
      <c r="F13961" s="89">
        <v>700273</v>
      </c>
      <c r="G13961" s="89">
        <v>9</v>
      </c>
      <c r="H13961" t="s">
        <v>19629</v>
      </c>
      <c r="I13961" s="89"/>
    </row>
    <row r="13962" x14ac:dyDescent="0.3">
      <c r="A13962" t="s">
        <v>17691</v>
      </c>
      <c r="B13962" t="s">
        <v>19483</v>
      </c>
      <c r="C13962" t="s">
        <v>19619</v>
      </c>
      <c r="D13962" t="s">
        <v>19615</v>
      </c>
      <c r="E13962" s="89">
        <v>0.9640755069132062</v>
      </c>
      <c r="F13962" s="89">
        <v>700273</v>
      </c>
      <c r="G13962" s="89">
        <v>9</v>
      </c>
      <c r="H13962" t="s">
        <v>19629</v>
      </c>
      <c r="I13962" s="89"/>
    </row>
    <row r="13963" x14ac:dyDescent="0.3">
      <c r="A13963" t="s">
        <v>17692</v>
      </c>
      <c r="B13963" t="s">
        <v>19483</v>
      </c>
      <c r="C13963" t="s">
        <v>19619</v>
      </c>
      <c r="D13963" t="s">
        <v>19616</v>
      </c>
      <c r="E13963" s="89">
        <v>0.91275870573725648</v>
      </c>
      <c r="F13963" s="89">
        <v>700273</v>
      </c>
      <c r="G13963" s="89">
        <v>9</v>
      </c>
      <c r="H13963" t="s">
        <v>19629</v>
      </c>
      <c r="I13963" s="89"/>
    </row>
    <row r="13964" x14ac:dyDescent="0.3">
      <c r="A13964" t="s">
        <v>17693</v>
      </c>
      <c r="B13964" t="s">
        <v>19483</v>
      </c>
      <c r="C13964" t="s">
        <v>19619</v>
      </c>
      <c r="D13964" t="s">
        <v>19617</v>
      </c>
      <c r="E13964" s="89">
        <v>0.96004969316473832</v>
      </c>
      <c r="F13964" s="89">
        <v>700273</v>
      </c>
      <c r="G13964" s="89">
        <v>9</v>
      </c>
      <c r="H13964" t="s">
        <v>19629</v>
      </c>
      <c r="I13964" s="89"/>
    </row>
    <row r="13965" x14ac:dyDescent="0.3">
      <c r="A13965" t="s">
        <v>17694</v>
      </c>
      <c r="B13965" t="s">
        <v>19483</v>
      </c>
      <c r="C13965" t="s">
        <v>19619</v>
      </c>
      <c r="D13965" t="s">
        <v>19618</v>
      </c>
      <c r="E13965" s="89">
        <v>0.96160261161890415</v>
      </c>
      <c r="F13965" s="89">
        <v>700273</v>
      </c>
      <c r="G13965" s="89">
        <v>9</v>
      </c>
      <c r="H13965" t="s">
        <v>19629</v>
      </c>
      <c r="I13965" s="89"/>
    </row>
    <row r="13966" x14ac:dyDescent="0.3">
      <c r="A13966" t="s">
        <v>17695</v>
      </c>
      <c r="B13966" t="s">
        <v>19483</v>
      </c>
      <c r="C13966" t="s">
        <v>19619</v>
      </c>
      <c r="D13966" t="s">
        <v>19619</v>
      </c>
      <c r="E13966" s="89">
        <v>1</v>
      </c>
      <c r="F13966" s="89">
        <v>700273</v>
      </c>
      <c r="G13966" s="89">
        <v>9</v>
      </c>
      <c r="H13966" t="s">
        <v>19629</v>
      </c>
      <c r="I13966" s="89"/>
    </row>
    <row r="13967" x14ac:dyDescent="0.3">
      <c r="A13967" t="s">
        <v>17696</v>
      </c>
      <c r="B13967" t="s">
        <v>19483</v>
      </c>
      <c r="C13967" t="s">
        <v>19619</v>
      </c>
      <c r="D13967" t="s">
        <v>19620</v>
      </c>
      <c r="E13967" s="89">
        <v>0.94683583788434189</v>
      </c>
      <c r="F13967" s="89">
        <v>700273</v>
      </c>
      <c r="G13967" s="89">
        <v>9</v>
      </c>
      <c r="H13967" t="s">
        <v>19629</v>
      </c>
      <c r="I13967" s="89"/>
    </row>
    <row r="13968" x14ac:dyDescent="0.3">
      <c r="A13968" t="s">
        <v>17697</v>
      </c>
      <c r="B13968" t="s">
        <v>19483</v>
      </c>
      <c r="C13968" t="s">
        <v>19619</v>
      </c>
      <c r="D13968" t="s">
        <v>19621</v>
      </c>
      <c r="E13968" s="89">
        <v>0.84551274945238986</v>
      </c>
      <c r="F13968" s="89">
        <v>700273</v>
      </c>
      <c r="G13968" s="89">
        <v>9</v>
      </c>
      <c r="H13968" t="s">
        <v>19629</v>
      </c>
      <c r="I13968" s="89"/>
    </row>
    <row r="13969" x14ac:dyDescent="0.3">
      <c r="A13969" t="s">
        <v>17698</v>
      </c>
      <c r="B13969" t="s">
        <v>19483</v>
      </c>
      <c r="C13969" t="s">
        <v>19619</v>
      </c>
      <c r="D13969" t="s">
        <v>19622</v>
      </c>
      <c r="E13969" s="89">
        <v>0.96415547009343117</v>
      </c>
      <c r="F13969" s="89">
        <v>700273</v>
      </c>
      <c r="G13969" s="89">
        <v>9</v>
      </c>
      <c r="H13969" t="s">
        <v>19629</v>
      </c>
      <c r="I13969" s="89"/>
    </row>
    <row r="13970" x14ac:dyDescent="0.3">
      <c r="A13970" t="s">
        <v>17699</v>
      </c>
      <c r="B13970" t="s">
        <v>19483</v>
      </c>
      <c r="C13970" t="s">
        <v>19619</v>
      </c>
      <c r="D13970" t="s">
        <v>19623</v>
      </c>
      <c r="E13970" s="89">
        <v>3.7031698783021629</v>
      </c>
      <c r="F13970" s="89">
        <v>700273</v>
      </c>
      <c r="G13970" s="89">
        <v>9</v>
      </c>
      <c r="H13970" t="s">
        <v>19629</v>
      </c>
      <c r="I13970" s="89"/>
    </row>
    <row r="13971" x14ac:dyDescent="0.3">
      <c r="A13971" t="s">
        <v>17700</v>
      </c>
      <c r="B13971" t="s">
        <v>19480</v>
      </c>
      <c r="C13971" t="s">
        <v>19619</v>
      </c>
      <c r="D13971" t="s">
        <v>19623</v>
      </c>
      <c r="E13971" s="89">
        <v>0</v>
      </c>
      <c r="F13971" s="89">
        <v>700273</v>
      </c>
      <c r="G13971" s="89">
        <v>9</v>
      </c>
      <c r="H13971" t="s">
        <v>19630</v>
      </c>
      <c r="I13971" s="89"/>
    </row>
    <row r="13972" x14ac:dyDescent="0.3">
      <c r="A13972" t="s">
        <v>17701</v>
      </c>
      <c r="B13972" t="s">
        <v>19481</v>
      </c>
      <c r="C13972" t="s">
        <v>19619</v>
      </c>
      <c r="D13972" t="s">
        <v>19623</v>
      </c>
      <c r="E13972" s="89">
        <v>0</v>
      </c>
      <c r="F13972" s="89">
        <v>700273</v>
      </c>
      <c r="G13972" s="89">
        <v>9</v>
      </c>
      <c r="H13972" t="s">
        <v>19630</v>
      </c>
      <c r="I13972" s="89"/>
    </row>
    <row r="13973" x14ac:dyDescent="0.3">
      <c r="A13973" t="s">
        <v>17702</v>
      </c>
      <c r="B13973" t="s">
        <v>19482</v>
      </c>
      <c r="C13973" t="s">
        <v>19619</v>
      </c>
      <c r="D13973" t="s">
        <v>19623</v>
      </c>
      <c r="E13973" s="89">
        <v>0</v>
      </c>
      <c r="F13973" s="89">
        <v>700273</v>
      </c>
      <c r="G13973" s="89">
        <v>9</v>
      </c>
      <c r="H13973" t="s">
        <v>19630</v>
      </c>
      <c r="I13973" s="89"/>
    </row>
    <row r="13974" x14ac:dyDescent="0.3">
      <c r="A13974" t="s">
        <v>17703</v>
      </c>
      <c r="B13974" t="s">
        <v>19483</v>
      </c>
      <c r="C13974" t="s">
        <v>19619</v>
      </c>
      <c r="D13974" t="s">
        <v>19624</v>
      </c>
      <c r="E13974" s="89">
        <v>9.1806024498253738</v>
      </c>
      <c r="F13974" s="89">
        <v>700273</v>
      </c>
      <c r="G13974" s="89">
        <v>9</v>
      </c>
      <c r="H13974" t="s">
        <v>19629</v>
      </c>
      <c r="I13974" s="89"/>
    </row>
    <row r="13975" x14ac:dyDescent="0.3">
      <c r="A13975" t="s">
        <v>17704</v>
      </c>
      <c r="B13975" t="s">
        <v>19480</v>
      </c>
      <c r="C13975" t="s">
        <v>19619</v>
      </c>
      <c r="D13975" t="s">
        <v>19624</v>
      </c>
      <c r="E13975" s="89">
        <v>0</v>
      </c>
      <c r="F13975" s="89">
        <v>700273</v>
      </c>
      <c r="G13975" s="89">
        <v>9</v>
      </c>
      <c r="H13975" t="s">
        <v>19630</v>
      </c>
      <c r="I13975" s="89"/>
    </row>
    <row r="13976" x14ac:dyDescent="0.3">
      <c r="A13976" t="s">
        <v>17705</v>
      </c>
      <c r="B13976" t="s">
        <v>19481</v>
      </c>
      <c r="C13976" t="s">
        <v>19619</v>
      </c>
      <c r="D13976" t="s">
        <v>19624</v>
      </c>
      <c r="E13976" s="89">
        <v>0</v>
      </c>
      <c r="F13976" s="89">
        <v>700273</v>
      </c>
      <c r="G13976" s="89">
        <v>9</v>
      </c>
      <c r="H13976" t="s">
        <v>19630</v>
      </c>
      <c r="I13976" s="89"/>
    </row>
    <row r="13977" x14ac:dyDescent="0.3">
      <c r="A13977" t="s">
        <v>17706</v>
      </c>
      <c r="B13977" t="s">
        <v>19482</v>
      </c>
      <c r="C13977" t="s">
        <v>19619</v>
      </c>
      <c r="D13977" t="s">
        <v>19624</v>
      </c>
      <c r="E13977" s="89">
        <v>0</v>
      </c>
      <c r="F13977" s="89">
        <v>700273</v>
      </c>
      <c r="G13977" s="89">
        <v>9</v>
      </c>
      <c r="H13977" t="s">
        <v>19630</v>
      </c>
      <c r="I13977" s="89"/>
    </row>
    <row r="13978" x14ac:dyDescent="0.3">
      <c r="A13978" t="s">
        <v>17707</v>
      </c>
      <c r="B13978" t="s">
        <v>19477</v>
      </c>
      <c r="C13978" t="s">
        <v>19620</v>
      </c>
      <c r="D13978" t="s">
        <v>19630</v>
      </c>
      <c r="E13978" s="89">
        <v>1779057128471.6169</v>
      </c>
      <c r="F13978" s="89">
        <v>700273</v>
      </c>
      <c r="G13978" s="89">
        <v>9</v>
      </c>
      <c r="H13978" t="s">
        <v>19630</v>
      </c>
      <c r="I13978" s="89"/>
    </row>
    <row r="13979" x14ac:dyDescent="0.3">
      <c r="A13979" t="s">
        <v>17708</v>
      </c>
      <c r="B13979" t="s">
        <v>19478</v>
      </c>
      <c r="C13979" t="s">
        <v>19620</v>
      </c>
      <c r="D13979" t="s">
        <v>19630</v>
      </c>
      <c r="E13979" s="89">
        <v>1</v>
      </c>
      <c r="F13979" s="89">
        <v>700273</v>
      </c>
      <c r="G13979" s="89">
        <v>9</v>
      </c>
      <c r="H13979" t="s">
        <v>19630</v>
      </c>
      <c r="I13979" s="89"/>
    </row>
    <row r="13980" x14ac:dyDescent="0.3">
      <c r="A13980" t="s">
        <v>17709</v>
      </c>
      <c r="B13980" t="s">
        <v>19479</v>
      </c>
      <c r="C13980" t="s">
        <v>19620</v>
      </c>
      <c r="D13980" t="s">
        <v>19630</v>
      </c>
      <c r="E13980" s="89">
        <v>2540519.3809723021</v>
      </c>
      <c r="F13980" s="89">
        <v>700273</v>
      </c>
      <c r="G13980" s="89">
        <v>9</v>
      </c>
      <c r="H13980" t="s">
        <v>19630</v>
      </c>
      <c r="I13980" s="89"/>
    </row>
    <row r="13981" x14ac:dyDescent="0.3">
      <c r="A13981" t="s">
        <v>17710</v>
      </c>
      <c r="B13981" t="s">
        <v>19483</v>
      </c>
      <c r="C13981" t="s">
        <v>19620</v>
      </c>
      <c r="D13981" t="s">
        <v>19614</v>
      </c>
      <c r="E13981" s="89">
        <v>0.96344282220413358</v>
      </c>
      <c r="F13981" s="89">
        <v>700273</v>
      </c>
      <c r="G13981" s="89">
        <v>9</v>
      </c>
      <c r="H13981" t="s">
        <v>19629</v>
      </c>
      <c r="I13981" s="89"/>
    </row>
    <row r="13982" x14ac:dyDescent="0.3">
      <c r="A13982" t="s">
        <v>17711</v>
      </c>
      <c r="B13982" t="s">
        <v>19483</v>
      </c>
      <c r="C13982" t="s">
        <v>19620</v>
      </c>
      <c r="D13982" t="s">
        <v>19615</v>
      </c>
      <c r="E13982" s="89">
        <v>1.0181418733249319</v>
      </c>
      <c r="F13982" s="89">
        <v>700273</v>
      </c>
      <c r="G13982" s="89">
        <v>9</v>
      </c>
      <c r="H13982" t="s">
        <v>19629</v>
      </c>
      <c r="I13982" s="89"/>
    </row>
    <row r="13983" x14ac:dyDescent="0.3">
      <c r="A13983" t="s">
        <v>17712</v>
      </c>
      <c r="B13983" t="s">
        <v>19483</v>
      </c>
      <c r="C13983" t="s">
        <v>19620</v>
      </c>
      <c r="D13983" t="s">
        <v>19616</v>
      </c>
      <c r="E13983" s="89">
        <v>0.96380921812205811</v>
      </c>
      <c r="F13983" s="89">
        <v>700273</v>
      </c>
      <c r="G13983" s="89">
        <v>9</v>
      </c>
      <c r="H13983" t="s">
        <v>19629</v>
      </c>
      <c r="I13983" s="89"/>
    </row>
    <row r="13984" x14ac:dyDescent="0.3">
      <c r="A13984" t="s">
        <v>17713</v>
      </c>
      <c r="B13984" t="s">
        <v>19483</v>
      </c>
      <c r="C13984" t="s">
        <v>19620</v>
      </c>
      <c r="D13984" t="s">
        <v>19617</v>
      </c>
      <c r="E13984" s="89">
        <v>1.013860491112998</v>
      </c>
      <c r="F13984" s="89">
        <v>700273</v>
      </c>
      <c r="G13984" s="89">
        <v>9</v>
      </c>
      <c r="H13984" t="s">
        <v>19629</v>
      </c>
      <c r="I13984" s="89"/>
    </row>
    <row r="13985" x14ac:dyDescent="0.3">
      <c r="A13985" t="s">
        <v>17714</v>
      </c>
      <c r="B13985" t="s">
        <v>19483</v>
      </c>
      <c r="C13985" t="s">
        <v>19620</v>
      </c>
      <c r="D13985" t="s">
        <v>19618</v>
      </c>
      <c r="E13985" s="89">
        <v>1.015547008221086</v>
      </c>
      <c r="F13985" s="89">
        <v>700273</v>
      </c>
      <c r="G13985" s="89">
        <v>9</v>
      </c>
      <c r="H13985" t="s">
        <v>19629</v>
      </c>
      <c r="I13985" s="89"/>
    </row>
    <row r="13986" x14ac:dyDescent="0.3">
      <c r="A13986" t="s">
        <v>17715</v>
      </c>
      <c r="B13986" t="s">
        <v>19483</v>
      </c>
      <c r="C13986" t="s">
        <v>19620</v>
      </c>
      <c r="D13986" t="s">
        <v>19619</v>
      </c>
      <c r="E13986" s="89">
        <v>1.05663894396185</v>
      </c>
      <c r="F13986" s="89">
        <v>700273</v>
      </c>
      <c r="G13986" s="89">
        <v>9</v>
      </c>
      <c r="H13986" t="s">
        <v>19629</v>
      </c>
      <c r="I13986" s="89"/>
    </row>
    <row r="13987" x14ac:dyDescent="0.3">
      <c r="A13987" t="s">
        <v>17716</v>
      </c>
      <c r="B13987" t="s">
        <v>19483</v>
      </c>
      <c r="C13987" t="s">
        <v>19620</v>
      </c>
      <c r="D13987" t="s">
        <v>19620</v>
      </c>
      <c r="E13987" s="89">
        <v>1</v>
      </c>
      <c r="F13987" s="89">
        <v>700273</v>
      </c>
      <c r="G13987" s="89">
        <v>9</v>
      </c>
      <c r="H13987" t="s">
        <v>19629</v>
      </c>
      <c r="I13987" s="89"/>
    </row>
    <row r="13988" x14ac:dyDescent="0.3">
      <c r="A13988" t="s">
        <v>17717</v>
      </c>
      <c r="B13988" t="s">
        <v>19483</v>
      </c>
      <c r="C13988" t="s">
        <v>19620</v>
      </c>
      <c r="D13988" t="s">
        <v>19621</v>
      </c>
      <c r="E13988" s="89">
        <v>0.89269315101006863</v>
      </c>
      <c r="F13988" s="89">
        <v>700273</v>
      </c>
      <c r="G13988" s="89">
        <v>9</v>
      </c>
      <c r="H13988" t="s">
        <v>19629</v>
      </c>
      <c r="I13988" s="89"/>
    </row>
    <row r="13989" x14ac:dyDescent="0.3">
      <c r="A13989" t="s">
        <v>17718</v>
      </c>
      <c r="B13989" t="s">
        <v>19483</v>
      </c>
      <c r="C13989" t="s">
        <v>19620</v>
      </c>
      <c r="D13989" t="s">
        <v>19622</v>
      </c>
      <c r="E13989" s="89">
        <v>1.0182743168289661</v>
      </c>
      <c r="F13989" s="89">
        <v>700273</v>
      </c>
      <c r="G13989" s="89">
        <v>9</v>
      </c>
      <c r="H13989" t="s">
        <v>19629</v>
      </c>
      <c r="I13989" s="89"/>
    </row>
    <row r="13990" x14ac:dyDescent="0.3">
      <c r="A13990" t="s">
        <v>17719</v>
      </c>
      <c r="B13990" t="s">
        <v>19483</v>
      </c>
      <c r="C13990" t="s">
        <v>19620</v>
      </c>
      <c r="D13990" t="s">
        <v>19623</v>
      </c>
      <c r="E13990" s="89">
        <v>3.9084839589502889</v>
      </c>
      <c r="F13990" s="89">
        <v>700273</v>
      </c>
      <c r="G13990" s="89">
        <v>9</v>
      </c>
      <c r="H13990" t="s">
        <v>19629</v>
      </c>
      <c r="I13990" s="89"/>
    </row>
    <row r="13991" x14ac:dyDescent="0.3">
      <c r="A13991" t="s">
        <v>17720</v>
      </c>
      <c r="B13991" t="s">
        <v>19480</v>
      </c>
      <c r="C13991" t="s">
        <v>19620</v>
      </c>
      <c r="D13991" t="s">
        <v>19623</v>
      </c>
      <c r="E13991" s="89">
        <v>0</v>
      </c>
      <c r="F13991" s="89">
        <v>700273</v>
      </c>
      <c r="G13991" s="89">
        <v>9</v>
      </c>
      <c r="H13991" t="s">
        <v>19630</v>
      </c>
      <c r="I13991" s="89"/>
    </row>
    <row r="13992" x14ac:dyDescent="0.3">
      <c r="A13992" t="s">
        <v>17721</v>
      </c>
      <c r="B13992" t="s">
        <v>19481</v>
      </c>
      <c r="C13992" t="s">
        <v>19620</v>
      </c>
      <c r="D13992" t="s">
        <v>19623</v>
      </c>
      <c r="E13992" s="89">
        <v>0</v>
      </c>
      <c r="F13992" s="89">
        <v>700273</v>
      </c>
      <c r="G13992" s="89">
        <v>9</v>
      </c>
      <c r="H13992" t="s">
        <v>19630</v>
      </c>
      <c r="I13992" s="89"/>
    </row>
    <row r="13993" x14ac:dyDescent="0.3">
      <c r="A13993" t="s">
        <v>17722</v>
      </c>
      <c r="B13993" t="s">
        <v>19482</v>
      </c>
      <c r="C13993" t="s">
        <v>19620</v>
      </c>
      <c r="D13993" t="s">
        <v>19623</v>
      </c>
      <c r="E13993" s="89">
        <v>0</v>
      </c>
      <c r="F13993" s="89">
        <v>700273</v>
      </c>
      <c r="G13993" s="89">
        <v>9</v>
      </c>
      <c r="H13993" t="s">
        <v>19630</v>
      </c>
      <c r="I13993" s="89"/>
    </row>
    <row r="13994" x14ac:dyDescent="0.3">
      <c r="A13994" t="s">
        <v>17723</v>
      </c>
      <c r="B13994" t="s">
        <v>19483</v>
      </c>
      <c r="C13994" t="s">
        <v>19620</v>
      </c>
      <c r="D13994" t="s">
        <v>19624</v>
      </c>
      <c r="E13994" s="89">
        <v>9.6933569329338134</v>
      </c>
      <c r="F13994" s="89">
        <v>700273</v>
      </c>
      <c r="G13994" s="89">
        <v>9</v>
      </c>
      <c r="H13994" t="s">
        <v>19629</v>
      </c>
      <c r="I13994" s="89"/>
    </row>
    <row r="13995" x14ac:dyDescent="0.3">
      <c r="A13995" t="s">
        <v>17724</v>
      </c>
      <c r="B13995" t="s">
        <v>19480</v>
      </c>
      <c r="C13995" t="s">
        <v>19620</v>
      </c>
      <c r="D13995" t="s">
        <v>19624</v>
      </c>
      <c r="E13995" s="89">
        <v>0</v>
      </c>
      <c r="F13995" s="89">
        <v>700273</v>
      </c>
      <c r="G13995" s="89">
        <v>9</v>
      </c>
      <c r="H13995" t="s">
        <v>19630</v>
      </c>
      <c r="I13995" s="89"/>
    </row>
    <row r="13996" x14ac:dyDescent="0.3">
      <c r="A13996" t="s">
        <v>17725</v>
      </c>
      <c r="B13996" t="s">
        <v>19481</v>
      </c>
      <c r="C13996" t="s">
        <v>19620</v>
      </c>
      <c r="D13996" t="s">
        <v>19624</v>
      </c>
      <c r="E13996" s="89">
        <v>0</v>
      </c>
      <c r="F13996" s="89">
        <v>700273</v>
      </c>
      <c r="G13996" s="89">
        <v>9</v>
      </c>
      <c r="H13996" t="s">
        <v>19630</v>
      </c>
      <c r="I13996" s="89"/>
    </row>
    <row r="13997" x14ac:dyDescent="0.3">
      <c r="A13997" t="s">
        <v>17726</v>
      </c>
      <c r="B13997" t="s">
        <v>19482</v>
      </c>
      <c r="C13997" t="s">
        <v>19620</v>
      </c>
      <c r="D13997" t="s">
        <v>19624</v>
      </c>
      <c r="E13997" s="89">
        <v>0</v>
      </c>
      <c r="F13997" s="89">
        <v>700273</v>
      </c>
      <c r="G13997" s="89">
        <v>9</v>
      </c>
      <c r="H13997" t="s">
        <v>19630</v>
      </c>
      <c r="I13997" s="89"/>
    </row>
    <row r="13998" x14ac:dyDescent="0.3">
      <c r="A13998" t="s">
        <v>17727</v>
      </c>
      <c r="B13998" t="s">
        <v>19477</v>
      </c>
      <c r="C13998" t="s">
        <v>19621</v>
      </c>
      <c r="D13998" t="s">
        <v>19630</v>
      </c>
      <c r="E13998" s="89">
        <v>2086139931981.5491</v>
      </c>
      <c r="F13998" s="89">
        <v>700273</v>
      </c>
      <c r="G13998" s="89">
        <v>9</v>
      </c>
      <c r="H13998" t="s">
        <v>19630</v>
      </c>
      <c r="I13998" s="89"/>
    </row>
    <row r="13999" x14ac:dyDescent="0.3">
      <c r="A13999" t="s">
        <v>17728</v>
      </c>
      <c r="B13999" t="s">
        <v>19478</v>
      </c>
      <c r="C13999" t="s">
        <v>19621</v>
      </c>
      <c r="D13999" t="s">
        <v>19630</v>
      </c>
      <c r="E13999" s="89">
        <v>1</v>
      </c>
      <c r="F13999" s="89">
        <v>700273</v>
      </c>
      <c r="G13999" s="89">
        <v>9</v>
      </c>
      <c r="H13999" t="s">
        <v>19630</v>
      </c>
      <c r="I13999" s="89"/>
    </row>
    <row r="14000" x14ac:dyDescent="0.3">
      <c r="A14000" t="s">
        <v>17729</v>
      </c>
      <c r="B14000" t="s">
        <v>19479</v>
      </c>
      <c r="C14000" t="s">
        <v>19621</v>
      </c>
      <c r="D14000" t="s">
        <v>19630</v>
      </c>
      <c r="E14000" s="89">
        <v>2979038.0779803721</v>
      </c>
      <c r="F14000" s="89">
        <v>700273</v>
      </c>
      <c r="G14000" s="89">
        <v>9</v>
      </c>
      <c r="H14000" t="s">
        <v>19630</v>
      </c>
      <c r="I14000" s="89"/>
    </row>
    <row r="14001" x14ac:dyDescent="0.3">
      <c r="A14001" t="s">
        <v>17730</v>
      </c>
      <c r="B14001" t="s">
        <v>19483</v>
      </c>
      <c r="C14001" t="s">
        <v>19621</v>
      </c>
      <c r="D14001" t="s">
        <v>19614</v>
      </c>
      <c r="E14001" s="89">
        <v>1.132432643275137</v>
      </c>
      <c r="F14001" s="89">
        <v>700273</v>
      </c>
      <c r="G14001" s="89">
        <v>9</v>
      </c>
      <c r="H14001" t="s">
        <v>19629</v>
      </c>
      <c r="I14001" s="89"/>
    </row>
    <row r="14002" x14ac:dyDescent="0.3">
      <c r="A14002" t="s">
        <v>17731</v>
      </c>
      <c r="B14002" t="s">
        <v>19483</v>
      </c>
      <c r="C14002" t="s">
        <v>19621</v>
      </c>
      <c r="D14002" t="s">
        <v>19615</v>
      </c>
      <c r="E14002" s="89">
        <v>1.20023817739349</v>
      </c>
      <c r="F14002" s="89">
        <v>700273</v>
      </c>
      <c r="G14002" s="89">
        <v>9</v>
      </c>
      <c r="H14002" t="s">
        <v>19629</v>
      </c>
      <c r="I14002" s="89"/>
    </row>
    <row r="14003" x14ac:dyDescent="0.3">
      <c r="A14003" t="s">
        <v>17732</v>
      </c>
      <c r="B14003" t="s">
        <v>19483</v>
      </c>
      <c r="C14003" t="s">
        <v>19621</v>
      </c>
      <c r="D14003" t="s">
        <v>19616</v>
      </c>
      <c r="E14003" s="89">
        <v>1.1328209065265371</v>
      </c>
      <c r="F14003" s="89">
        <v>700273</v>
      </c>
      <c r="G14003" s="89">
        <v>9</v>
      </c>
      <c r="H14003" t="s">
        <v>19629</v>
      </c>
      <c r="I14003" s="89"/>
    </row>
    <row r="14004" x14ac:dyDescent="0.3">
      <c r="A14004" t="s">
        <v>17733</v>
      </c>
      <c r="B14004" t="s">
        <v>19483</v>
      </c>
      <c r="C14004" t="s">
        <v>19621</v>
      </c>
      <c r="D14004" t="s">
        <v>19617</v>
      </c>
      <c r="E14004" s="89">
        <v>1.1952686976308</v>
      </c>
      <c r="F14004" s="89">
        <v>700273</v>
      </c>
      <c r="G14004" s="89">
        <v>9</v>
      </c>
      <c r="H14004" t="s">
        <v>19629</v>
      </c>
      <c r="I14004" s="89"/>
    </row>
    <row r="14005" x14ac:dyDescent="0.3">
      <c r="A14005" t="s">
        <v>17734</v>
      </c>
      <c r="B14005" t="s">
        <v>19483</v>
      </c>
      <c r="C14005" t="s">
        <v>19621</v>
      </c>
      <c r="D14005" t="s">
        <v>19618</v>
      </c>
      <c r="E14005" s="89">
        <v>1.196915898980569</v>
      </c>
      <c r="F14005" s="89">
        <v>700273</v>
      </c>
      <c r="G14005" s="89">
        <v>9</v>
      </c>
      <c r="H14005" t="s">
        <v>19629</v>
      </c>
      <c r="I14005" s="89"/>
    </row>
    <row r="14006" x14ac:dyDescent="0.3">
      <c r="A14006" t="s">
        <v>17735</v>
      </c>
      <c r="B14006" t="s">
        <v>19483</v>
      </c>
      <c r="C14006" t="s">
        <v>19621</v>
      </c>
      <c r="D14006" t="s">
        <v>19619</v>
      </c>
      <c r="E14006" s="89">
        <v>1.246925611360244</v>
      </c>
      <c r="F14006" s="89">
        <v>700273</v>
      </c>
      <c r="G14006" s="89">
        <v>9</v>
      </c>
      <c r="H14006" t="s">
        <v>19629</v>
      </c>
      <c r="I14006" s="89"/>
    </row>
    <row r="14007" x14ac:dyDescent="0.3">
      <c r="A14007" t="s">
        <v>17736</v>
      </c>
      <c r="B14007" t="s">
        <v>19483</v>
      </c>
      <c r="C14007" t="s">
        <v>19621</v>
      </c>
      <c r="D14007" t="s">
        <v>19620</v>
      </c>
      <c r="E14007" s="89">
        <v>1.1792746656225459</v>
      </c>
      <c r="F14007" s="89">
        <v>700273</v>
      </c>
      <c r="G14007" s="89">
        <v>9</v>
      </c>
      <c r="H14007" t="s">
        <v>19629</v>
      </c>
      <c r="I14007" s="89"/>
    </row>
    <row r="14008" x14ac:dyDescent="0.3">
      <c r="A14008" t="s">
        <v>17737</v>
      </c>
      <c r="B14008" t="s">
        <v>19483</v>
      </c>
      <c r="C14008" t="s">
        <v>19621</v>
      </c>
      <c r="D14008" t="s">
        <v>19621</v>
      </c>
      <c r="E14008" s="89">
        <v>1</v>
      </c>
      <c r="F14008" s="89">
        <v>700273</v>
      </c>
      <c r="G14008" s="89">
        <v>9</v>
      </c>
      <c r="H14008" t="s">
        <v>19629</v>
      </c>
      <c r="I14008" s="89"/>
    </row>
    <row r="14009" x14ac:dyDescent="0.3">
      <c r="A14009" t="s">
        <v>17738</v>
      </c>
      <c r="B14009" t="s">
        <v>19483</v>
      </c>
      <c r="C14009" t="s">
        <v>19621</v>
      </c>
      <c r="D14009" t="s">
        <v>19622</v>
      </c>
      <c r="E14009" s="89">
        <v>1.200786726439566</v>
      </c>
      <c r="F14009" s="89">
        <v>700273</v>
      </c>
      <c r="G14009" s="89">
        <v>9</v>
      </c>
      <c r="H14009" t="s">
        <v>19629</v>
      </c>
      <c r="I14009" s="89"/>
    </row>
    <row r="14010" x14ac:dyDescent="0.3">
      <c r="A14010" t="s">
        <v>17739</v>
      </c>
      <c r="B14010" t="s">
        <v>19483</v>
      </c>
      <c r="C14010" t="s">
        <v>19621</v>
      </c>
      <c r="D14010" t="s">
        <v>19623</v>
      </c>
      <c r="E14010" s="89">
        <v>4.5580211035006339</v>
      </c>
      <c r="F14010" s="89">
        <v>700273</v>
      </c>
      <c r="G14010" s="89">
        <v>9</v>
      </c>
      <c r="H14010" t="s">
        <v>19629</v>
      </c>
      <c r="I14010" s="89"/>
    </row>
    <row r="14011" x14ac:dyDescent="0.3">
      <c r="A14011" t="s">
        <v>17740</v>
      </c>
      <c r="B14011" t="s">
        <v>19480</v>
      </c>
      <c r="C14011" t="s">
        <v>19621</v>
      </c>
      <c r="D14011" t="s">
        <v>19623</v>
      </c>
      <c r="E14011" s="89">
        <v>0</v>
      </c>
      <c r="F14011" s="89">
        <v>700273</v>
      </c>
      <c r="G14011" s="89">
        <v>9</v>
      </c>
      <c r="H14011" t="s">
        <v>19630</v>
      </c>
      <c r="I14011" s="89"/>
    </row>
    <row r="14012" x14ac:dyDescent="0.3">
      <c r="A14012" t="s">
        <v>17741</v>
      </c>
      <c r="B14012" t="s">
        <v>19481</v>
      </c>
      <c r="C14012" t="s">
        <v>19621</v>
      </c>
      <c r="D14012" t="s">
        <v>19623</v>
      </c>
      <c r="E14012" s="89">
        <v>0</v>
      </c>
      <c r="F14012" s="89">
        <v>700273</v>
      </c>
      <c r="G14012" s="89">
        <v>9</v>
      </c>
      <c r="H14012" t="s">
        <v>19630</v>
      </c>
      <c r="I14012" s="89"/>
    </row>
    <row r="14013" x14ac:dyDescent="0.3">
      <c r="A14013" t="s">
        <v>17742</v>
      </c>
      <c r="B14013" t="s">
        <v>19482</v>
      </c>
      <c r="C14013" t="s">
        <v>19621</v>
      </c>
      <c r="D14013" t="s">
        <v>19623</v>
      </c>
      <c r="E14013" s="89">
        <v>0</v>
      </c>
      <c r="F14013" s="89">
        <v>700273</v>
      </c>
      <c r="G14013" s="89">
        <v>9</v>
      </c>
      <c r="H14013" t="s">
        <v>19630</v>
      </c>
      <c r="I14013" s="89"/>
    </row>
    <row r="14014" x14ac:dyDescent="0.3">
      <c r="A14014" t="s">
        <v>17743</v>
      </c>
      <c r="B14014" t="s">
        <v>19483</v>
      </c>
      <c r="C14014" t="s">
        <v>19621</v>
      </c>
      <c r="D14014" t="s">
        <v>19624</v>
      </c>
      <c r="E14014" s="89">
        <v>11.351175899259839</v>
      </c>
      <c r="F14014" s="89">
        <v>700273</v>
      </c>
      <c r="G14014" s="89">
        <v>9</v>
      </c>
      <c r="H14014" t="s">
        <v>19629</v>
      </c>
      <c r="I14014" s="89"/>
    </row>
    <row r="14015" x14ac:dyDescent="0.3">
      <c r="A14015" t="s">
        <v>17744</v>
      </c>
      <c r="B14015" t="s">
        <v>19480</v>
      </c>
      <c r="C14015" t="s">
        <v>19621</v>
      </c>
      <c r="D14015" t="s">
        <v>19624</v>
      </c>
      <c r="E14015" s="89">
        <v>0</v>
      </c>
      <c r="F14015" s="89">
        <v>700273</v>
      </c>
      <c r="G14015" s="89">
        <v>9</v>
      </c>
      <c r="H14015" t="s">
        <v>19630</v>
      </c>
      <c r="I14015" s="89"/>
    </row>
    <row r="14016" x14ac:dyDescent="0.3">
      <c r="A14016" t="s">
        <v>17745</v>
      </c>
      <c r="B14016" t="s">
        <v>19481</v>
      </c>
      <c r="C14016" t="s">
        <v>19621</v>
      </c>
      <c r="D14016" t="s">
        <v>19624</v>
      </c>
      <c r="E14016" s="89">
        <v>0</v>
      </c>
      <c r="F14016" s="89">
        <v>700273</v>
      </c>
      <c r="G14016" s="89">
        <v>9</v>
      </c>
      <c r="H14016" t="s">
        <v>19630</v>
      </c>
      <c r="I14016" s="89"/>
    </row>
    <row r="14017" x14ac:dyDescent="0.3">
      <c r="A14017" t="s">
        <v>17746</v>
      </c>
      <c r="B14017" t="s">
        <v>19482</v>
      </c>
      <c r="C14017" t="s">
        <v>19621</v>
      </c>
      <c r="D14017" t="s">
        <v>19624</v>
      </c>
      <c r="E14017" s="89">
        <v>0</v>
      </c>
      <c r="F14017" s="89">
        <v>700273</v>
      </c>
      <c r="G14017" s="89">
        <v>9</v>
      </c>
      <c r="H14017" t="s">
        <v>19630</v>
      </c>
      <c r="I14017" s="89"/>
    </row>
    <row r="14018" x14ac:dyDescent="0.3">
      <c r="A14018" t="s">
        <v>17747</v>
      </c>
      <c r="B14018" t="s">
        <v>19477</v>
      </c>
      <c r="C14018" t="s">
        <v>19622</v>
      </c>
      <c r="D14018" t="s">
        <v>19630</v>
      </c>
      <c r="E14018" s="89">
        <v>1750033656277.3999</v>
      </c>
      <c r="F14018" s="89">
        <v>700273</v>
      </c>
      <c r="G14018" s="89">
        <v>9</v>
      </c>
      <c r="H14018" t="s">
        <v>19630</v>
      </c>
      <c r="I14018" s="89"/>
    </row>
    <row r="14019" x14ac:dyDescent="0.3">
      <c r="A14019" t="s">
        <v>17748</v>
      </c>
      <c r="B14019" t="s">
        <v>19478</v>
      </c>
      <c r="C14019" t="s">
        <v>19622</v>
      </c>
      <c r="D14019" t="s">
        <v>19630</v>
      </c>
      <c r="E14019" s="89">
        <v>1</v>
      </c>
      <c r="F14019" s="89">
        <v>700273</v>
      </c>
      <c r="G14019" s="89">
        <v>9</v>
      </c>
      <c r="H14019" t="s">
        <v>19630</v>
      </c>
      <c r="I14019" s="89"/>
    </row>
    <row r="14020" x14ac:dyDescent="0.3">
      <c r="A14020" t="s">
        <v>17749</v>
      </c>
      <c r="B14020" t="s">
        <v>19479</v>
      </c>
      <c r="C14020" t="s">
        <v>19622</v>
      </c>
      <c r="D14020" t="s">
        <v>19630</v>
      </c>
      <c r="E14020" s="89">
        <v>2499073.4417540021</v>
      </c>
      <c r="F14020" s="89">
        <v>700273</v>
      </c>
      <c r="G14020" s="89">
        <v>9</v>
      </c>
      <c r="H14020" t="s">
        <v>19630</v>
      </c>
      <c r="I14020" s="89"/>
    </row>
    <row r="14021" x14ac:dyDescent="0.3">
      <c r="A14021" t="s">
        <v>17750</v>
      </c>
      <c r="B14021" t="s">
        <v>19483</v>
      </c>
      <c r="C14021" t="s">
        <v>19622</v>
      </c>
      <c r="D14021" t="s">
        <v>19614</v>
      </c>
      <c r="E14021" s="89">
        <v>0.9473461512839475</v>
      </c>
      <c r="F14021" s="89">
        <v>700273</v>
      </c>
      <c r="G14021" s="89">
        <v>9</v>
      </c>
      <c r="H14021" t="s">
        <v>19629</v>
      </c>
      <c r="I14021" s="89"/>
    </row>
    <row r="14022" x14ac:dyDescent="0.3">
      <c r="A14022" t="s">
        <v>17751</v>
      </c>
      <c r="B14022" t="s">
        <v>19483</v>
      </c>
      <c r="C14022" t="s">
        <v>19622</v>
      </c>
      <c r="D14022" t="s">
        <v>19615</v>
      </c>
      <c r="E14022" s="89">
        <v>1.0010179908327199</v>
      </c>
      <c r="F14022" s="89">
        <v>700273</v>
      </c>
      <c r="G14022" s="89">
        <v>9</v>
      </c>
      <c r="H14022" t="s">
        <v>19629</v>
      </c>
      <c r="I14022" s="89"/>
    </row>
    <row r="14023" x14ac:dyDescent="0.3">
      <c r="A14023" t="s">
        <v>17752</v>
      </c>
      <c r="B14023" t="s">
        <v>19483</v>
      </c>
      <c r="C14023" t="s">
        <v>19622</v>
      </c>
      <c r="D14023" t="s">
        <v>19616</v>
      </c>
      <c r="E14023" s="89">
        <v>0.94771542419408361</v>
      </c>
      <c r="F14023" s="89">
        <v>700273</v>
      </c>
      <c r="G14023" s="89">
        <v>9</v>
      </c>
      <c r="H14023" t="s">
        <v>19629</v>
      </c>
      <c r="I14023" s="89"/>
    </row>
    <row r="14024" x14ac:dyDescent="0.3">
      <c r="A14024" t="s">
        <v>17753</v>
      </c>
      <c r="B14024" t="s">
        <v>19483</v>
      </c>
      <c r="C14024" t="s">
        <v>19622</v>
      </c>
      <c r="D14024" t="s">
        <v>19617</v>
      </c>
      <c r="E14024" s="89">
        <v>0.99666645289135003</v>
      </c>
      <c r="F14024" s="89">
        <v>700273</v>
      </c>
      <c r="G14024" s="89">
        <v>9</v>
      </c>
      <c r="H14024" t="s">
        <v>19629</v>
      </c>
      <c r="I14024" s="89"/>
    </row>
    <row r="14025" x14ac:dyDescent="0.3">
      <c r="A14025" t="s">
        <v>17754</v>
      </c>
      <c r="B14025" t="s">
        <v>19483</v>
      </c>
      <c r="C14025" t="s">
        <v>19622</v>
      </c>
      <c r="D14025" t="s">
        <v>19618</v>
      </c>
      <c r="E14025" s="89">
        <v>0.99846864778161781</v>
      </c>
      <c r="F14025" s="89">
        <v>700273</v>
      </c>
      <c r="G14025" s="89">
        <v>9</v>
      </c>
      <c r="H14025" t="s">
        <v>19629</v>
      </c>
      <c r="I14025" s="89"/>
    </row>
    <row r="14026" x14ac:dyDescent="0.3">
      <c r="A14026" t="s">
        <v>17755</v>
      </c>
      <c r="B14026" t="s">
        <v>19483</v>
      </c>
      <c r="C14026" t="s">
        <v>19622</v>
      </c>
      <c r="D14026" t="s">
        <v>19619</v>
      </c>
      <c r="E14026" s="89">
        <v>1.03900928311881</v>
      </c>
      <c r="F14026" s="89">
        <v>700273</v>
      </c>
      <c r="G14026" s="89">
        <v>9</v>
      </c>
      <c r="H14026" t="s">
        <v>19629</v>
      </c>
      <c r="I14026" s="89"/>
    </row>
    <row r="14027" x14ac:dyDescent="0.3">
      <c r="A14027" t="s">
        <v>17756</v>
      </c>
      <c r="B14027" t="s">
        <v>19483</v>
      </c>
      <c r="C14027" t="s">
        <v>19622</v>
      </c>
      <c r="D14027" t="s">
        <v>19620</v>
      </c>
      <c r="E14027" s="89">
        <v>0.98330166613419068</v>
      </c>
      <c r="F14027" s="89">
        <v>700273</v>
      </c>
      <c r="G14027" s="89">
        <v>9</v>
      </c>
      <c r="H14027" t="s">
        <v>19629</v>
      </c>
      <c r="I14027" s="89"/>
    </row>
    <row r="14028" x14ac:dyDescent="0.3">
      <c r="A14028" t="s">
        <v>17757</v>
      </c>
      <c r="B14028" t="s">
        <v>19483</v>
      </c>
      <c r="C14028" t="s">
        <v>19622</v>
      </c>
      <c r="D14028" t="s">
        <v>19621</v>
      </c>
      <c r="E14028" s="89">
        <v>0.87765936469099493</v>
      </c>
      <c r="F14028" s="89">
        <v>700273</v>
      </c>
      <c r="G14028" s="89">
        <v>9</v>
      </c>
      <c r="H14028" t="s">
        <v>19629</v>
      </c>
      <c r="I14028" s="89"/>
    </row>
    <row r="14029" x14ac:dyDescent="0.3">
      <c r="A14029" t="s">
        <v>17758</v>
      </c>
      <c r="B14029" t="s">
        <v>19483</v>
      </c>
      <c r="C14029" t="s">
        <v>19622</v>
      </c>
      <c r="D14029" t="s">
        <v>19622</v>
      </c>
      <c r="E14029" s="89">
        <v>1</v>
      </c>
      <c r="F14029" s="89">
        <v>700273</v>
      </c>
      <c r="G14029" s="89">
        <v>9</v>
      </c>
      <c r="H14029" t="s">
        <v>19629</v>
      </c>
      <c r="I14029" s="89"/>
    </row>
    <row r="14030" x14ac:dyDescent="0.3">
      <c r="A14030" t="s">
        <v>17759</v>
      </c>
      <c r="B14030" t="s">
        <v>19483</v>
      </c>
      <c r="C14030" t="s">
        <v>19622</v>
      </c>
      <c r="D14030" t="s">
        <v>19623</v>
      </c>
      <c r="E14030" s="89">
        <v>3.8456502278906379</v>
      </c>
      <c r="F14030" s="89">
        <v>700273</v>
      </c>
      <c r="G14030" s="89">
        <v>9</v>
      </c>
      <c r="H14030" t="s">
        <v>19629</v>
      </c>
      <c r="I14030" s="89"/>
    </row>
    <row r="14031" x14ac:dyDescent="0.3">
      <c r="A14031" t="s">
        <v>17760</v>
      </c>
      <c r="B14031" t="s">
        <v>19480</v>
      </c>
      <c r="C14031" t="s">
        <v>19622</v>
      </c>
      <c r="D14031" t="s">
        <v>19623</v>
      </c>
      <c r="E14031" s="89">
        <v>0</v>
      </c>
      <c r="F14031" s="89">
        <v>700273</v>
      </c>
      <c r="G14031" s="89">
        <v>9</v>
      </c>
      <c r="H14031" t="s">
        <v>19630</v>
      </c>
      <c r="I14031" s="89"/>
    </row>
    <row r="14032" x14ac:dyDescent="0.3">
      <c r="A14032" t="s">
        <v>17761</v>
      </c>
      <c r="B14032" t="s">
        <v>19481</v>
      </c>
      <c r="C14032" t="s">
        <v>19622</v>
      </c>
      <c r="D14032" t="s">
        <v>19623</v>
      </c>
      <c r="E14032" s="89">
        <v>0</v>
      </c>
      <c r="F14032" s="89">
        <v>700273</v>
      </c>
      <c r="G14032" s="89">
        <v>9</v>
      </c>
      <c r="H14032" t="s">
        <v>19630</v>
      </c>
      <c r="I14032" s="89"/>
    </row>
    <row r="14033" x14ac:dyDescent="0.3">
      <c r="A14033" t="s">
        <v>17762</v>
      </c>
      <c r="B14033" t="s">
        <v>19482</v>
      </c>
      <c r="C14033" t="s">
        <v>19622</v>
      </c>
      <c r="D14033" t="s">
        <v>19623</v>
      </c>
      <c r="E14033" s="89">
        <v>0</v>
      </c>
      <c r="F14033" s="89">
        <v>700273</v>
      </c>
      <c r="G14033" s="89">
        <v>9</v>
      </c>
      <c r="H14033" t="s">
        <v>19630</v>
      </c>
      <c r="I14033" s="89"/>
    </row>
    <row r="14034" x14ac:dyDescent="0.3">
      <c r="A14034" t="s">
        <v>17763</v>
      </c>
      <c r="B14034" t="s">
        <v>19483</v>
      </c>
      <c r="C14034" t="s">
        <v>19622</v>
      </c>
      <c r="D14034" t="s">
        <v>19624</v>
      </c>
      <c r="E14034" s="89">
        <v>9.5357879517561841</v>
      </c>
      <c r="F14034" s="89">
        <v>700273</v>
      </c>
      <c r="G14034" s="89">
        <v>9</v>
      </c>
      <c r="H14034" t="s">
        <v>19629</v>
      </c>
      <c r="I14034" s="89"/>
    </row>
    <row r="14035" x14ac:dyDescent="0.3">
      <c r="A14035" t="s">
        <v>17764</v>
      </c>
      <c r="B14035" t="s">
        <v>19480</v>
      </c>
      <c r="C14035" t="s">
        <v>19622</v>
      </c>
      <c r="D14035" t="s">
        <v>19624</v>
      </c>
      <c r="E14035" s="89">
        <v>0</v>
      </c>
      <c r="F14035" s="89">
        <v>700273</v>
      </c>
      <c r="G14035" s="89">
        <v>9</v>
      </c>
      <c r="H14035" t="s">
        <v>19630</v>
      </c>
      <c r="I14035" s="89"/>
    </row>
    <row r="14036" x14ac:dyDescent="0.3">
      <c r="A14036" t="s">
        <v>17765</v>
      </c>
      <c r="B14036" t="s">
        <v>19481</v>
      </c>
      <c r="C14036" t="s">
        <v>19622</v>
      </c>
      <c r="D14036" t="s">
        <v>19624</v>
      </c>
      <c r="E14036" s="89">
        <v>0</v>
      </c>
      <c r="F14036" s="89">
        <v>700273</v>
      </c>
      <c r="G14036" s="89">
        <v>9</v>
      </c>
      <c r="H14036" t="s">
        <v>19630</v>
      </c>
      <c r="I14036" s="89"/>
    </row>
    <row r="14037" x14ac:dyDescent="0.3">
      <c r="A14037" t="s">
        <v>17766</v>
      </c>
      <c r="B14037" t="s">
        <v>19482</v>
      </c>
      <c r="C14037" t="s">
        <v>19622</v>
      </c>
      <c r="D14037" t="s">
        <v>19624</v>
      </c>
      <c r="E14037" s="89">
        <v>0</v>
      </c>
      <c r="F14037" s="89">
        <v>700273</v>
      </c>
      <c r="G14037" s="89">
        <v>9</v>
      </c>
      <c r="H14037" t="s">
        <v>19630</v>
      </c>
      <c r="I14037" s="89"/>
    </row>
    <row r="14038" x14ac:dyDescent="0.3">
      <c r="A14038" t="s">
        <v>17425</v>
      </c>
      <c r="B14038" t="s">
        <v>19483</v>
      </c>
      <c r="C14038" t="s">
        <v>19510</v>
      </c>
      <c r="D14038" t="s">
        <v>19614</v>
      </c>
      <c r="E14038" s="89">
        <v>3.9411453587951083E-2</v>
      </c>
      <c r="F14038" s="89">
        <v>700273</v>
      </c>
      <c r="G14038" s="89">
        <v>9</v>
      </c>
      <c r="H14038" t="s">
        <v>19629</v>
      </c>
      <c r="I14038" s="89"/>
    </row>
    <row r="14039" x14ac:dyDescent="0.3">
      <c r="A14039" t="s">
        <v>17426</v>
      </c>
      <c r="B14039" t="s">
        <v>19483</v>
      </c>
      <c r="C14039" t="s">
        <v>19510</v>
      </c>
      <c r="D14039" t="s">
        <v>19615</v>
      </c>
      <c r="E14039" s="89">
        <v>4.1718660198207781E-2</v>
      </c>
      <c r="F14039" s="89">
        <v>700273</v>
      </c>
      <c r="G14039" s="89">
        <v>9</v>
      </c>
      <c r="H14039" t="s">
        <v>19629</v>
      </c>
      <c r="I14039" s="89"/>
    </row>
    <row r="14040" x14ac:dyDescent="0.3">
      <c r="A14040" t="s">
        <v>17427</v>
      </c>
      <c r="B14040" t="s">
        <v>19483</v>
      </c>
      <c r="C14040" t="s">
        <v>19510</v>
      </c>
      <c r="D14040" t="s">
        <v>19616</v>
      </c>
      <c r="E14040" s="89">
        <v>3.9428184111354188E-2</v>
      </c>
      <c r="F14040" s="89">
        <v>700273</v>
      </c>
      <c r="G14040" s="89">
        <v>9</v>
      </c>
      <c r="H14040" t="s">
        <v>19629</v>
      </c>
      <c r="I14040" s="89"/>
    </row>
    <row r="14041" x14ac:dyDescent="0.3">
      <c r="A14041" t="s">
        <v>17428</v>
      </c>
      <c r="B14041" t="s">
        <v>19483</v>
      </c>
      <c r="C14041" t="s">
        <v>19510</v>
      </c>
      <c r="D14041" t="s">
        <v>19617</v>
      </c>
      <c r="E14041" s="89">
        <v>4.1520508251447007E-2</v>
      </c>
      <c r="F14041" s="89">
        <v>700273</v>
      </c>
      <c r="G14041" s="89">
        <v>9</v>
      </c>
      <c r="H14041" t="s">
        <v>19629</v>
      </c>
      <c r="I14041" s="89"/>
    </row>
    <row r="14042" x14ac:dyDescent="0.3">
      <c r="A14042" t="s">
        <v>17429</v>
      </c>
      <c r="B14042" t="s">
        <v>19483</v>
      </c>
      <c r="C14042" t="s">
        <v>19510</v>
      </c>
      <c r="D14042" t="s">
        <v>19618</v>
      </c>
      <c r="E14042" s="89">
        <v>4.1627682465615858E-2</v>
      </c>
      <c r="F14042" s="89">
        <v>700273</v>
      </c>
      <c r="G14042" s="89">
        <v>9</v>
      </c>
      <c r="H14042" t="s">
        <v>19629</v>
      </c>
      <c r="I14042" s="89"/>
    </row>
    <row r="14043" x14ac:dyDescent="0.3">
      <c r="A14043" t="s">
        <v>17430</v>
      </c>
      <c r="B14043" t="s">
        <v>19483</v>
      </c>
      <c r="C14043" t="s">
        <v>19510</v>
      </c>
      <c r="D14043" t="s">
        <v>19619</v>
      </c>
      <c r="E14043" s="89">
        <v>4.3620040882746687E-2</v>
      </c>
      <c r="F14043" s="89">
        <v>700273</v>
      </c>
      <c r="G14043" s="89">
        <v>9</v>
      </c>
      <c r="H14043" t="s">
        <v>19629</v>
      </c>
      <c r="I14043" s="89"/>
    </row>
    <row r="14044" x14ac:dyDescent="0.3">
      <c r="A14044" t="s">
        <v>17431</v>
      </c>
      <c r="B14044" t="s">
        <v>19483</v>
      </c>
      <c r="C14044" t="s">
        <v>19510</v>
      </c>
      <c r="D14044" t="s">
        <v>19620</v>
      </c>
      <c r="E14044" s="89">
        <v>4.1022932883546061E-2</v>
      </c>
      <c r="F14044" s="89">
        <v>700273</v>
      </c>
      <c r="G14044" s="89">
        <v>9</v>
      </c>
      <c r="H14044" t="s">
        <v>19629</v>
      </c>
      <c r="I14044" s="89"/>
    </row>
    <row r="14045" x14ac:dyDescent="0.3">
      <c r="A14045" t="s">
        <v>17432</v>
      </c>
      <c r="B14045" t="s">
        <v>19483</v>
      </c>
      <c r="C14045" t="s">
        <v>19510</v>
      </c>
      <c r="D14045" t="s">
        <v>19621</v>
      </c>
      <c r="E14045" s="89">
        <v>3.6393832949320047E-2</v>
      </c>
      <c r="F14045" s="89">
        <v>700273</v>
      </c>
      <c r="G14045" s="89">
        <v>9</v>
      </c>
      <c r="H14045" t="s">
        <v>19629</v>
      </c>
      <c r="I14045" s="89"/>
    </row>
    <row r="14046" x14ac:dyDescent="0.3">
      <c r="A14046" t="s">
        <v>17433</v>
      </c>
      <c r="B14046" t="s">
        <v>19483</v>
      </c>
      <c r="C14046" t="s">
        <v>19510</v>
      </c>
      <c r="D14046" t="s">
        <v>19622</v>
      </c>
      <c r="E14046" s="89">
        <v>4.1708456842691449E-2</v>
      </c>
      <c r="F14046" s="89">
        <v>700273</v>
      </c>
      <c r="G14046" s="89">
        <v>9</v>
      </c>
      <c r="H14046" t="s">
        <v>19629</v>
      </c>
      <c r="I14046" s="89"/>
    </row>
    <row r="14047" x14ac:dyDescent="0.3">
      <c r="A14047" t="s">
        <v>17434</v>
      </c>
      <c r="B14047" t="s">
        <v>19483</v>
      </c>
      <c r="C14047" t="s">
        <v>19510</v>
      </c>
      <c r="D14047" t="s">
        <v>19623</v>
      </c>
      <c r="E14047" s="89">
        <v>0.15916271948277561</v>
      </c>
      <c r="F14047" s="89">
        <v>700273</v>
      </c>
      <c r="G14047" s="89">
        <v>9</v>
      </c>
      <c r="H14047" t="s">
        <v>19629</v>
      </c>
      <c r="I14047" s="89"/>
    </row>
    <row r="14048" x14ac:dyDescent="0.3">
      <c r="A14048" t="s">
        <v>17435</v>
      </c>
      <c r="B14048" t="s">
        <v>19483</v>
      </c>
      <c r="C14048" t="s">
        <v>19510</v>
      </c>
      <c r="D14048" t="s">
        <v>19624</v>
      </c>
      <c r="E14048" s="89">
        <v>0.39624112189496741</v>
      </c>
      <c r="F14048" s="89">
        <v>700273</v>
      </c>
      <c r="G14048" s="89">
        <v>9</v>
      </c>
      <c r="H14048" t="s">
        <v>19629</v>
      </c>
      <c r="I14048" s="89"/>
    </row>
    <row r="14049" x14ac:dyDescent="0.3">
      <c r="A14049" t="s">
        <v>17436</v>
      </c>
      <c r="B14049" t="s">
        <v>19476</v>
      </c>
      <c r="C14049" t="s">
        <v>19521</v>
      </c>
      <c r="D14049" t="s">
        <v>19630</v>
      </c>
      <c r="E14049" s="89">
        <v>691194</v>
      </c>
      <c r="F14049" s="89">
        <v>700273</v>
      </c>
      <c r="G14049" s="89">
        <v>9</v>
      </c>
      <c r="H14049" t="s">
        <v>19630</v>
      </c>
      <c r="I14049" s="89"/>
    </row>
    <row r="14050" x14ac:dyDescent="0.3">
      <c r="A14050" t="s">
        <v>17437</v>
      </c>
      <c r="B14050" t="s">
        <v>19477</v>
      </c>
      <c r="C14050" t="s">
        <v>19521</v>
      </c>
      <c r="D14050" t="s">
        <v>19630</v>
      </c>
      <c r="E14050" s="89">
        <v>21507481396.276299</v>
      </c>
      <c r="F14050" s="89">
        <v>700273</v>
      </c>
      <c r="G14050" s="89">
        <v>9</v>
      </c>
      <c r="H14050" t="s">
        <v>19630</v>
      </c>
      <c r="I14050" s="89"/>
    </row>
    <row r="14051" x14ac:dyDescent="0.3">
      <c r="A14051" t="s">
        <v>17438</v>
      </c>
      <c r="B14051" t="s">
        <v>19478</v>
      </c>
      <c r="C14051" t="s">
        <v>19521</v>
      </c>
      <c r="D14051" t="s">
        <v>19630</v>
      </c>
      <c r="E14051" s="89">
        <v>0.98703505632803201</v>
      </c>
      <c r="F14051" s="89">
        <v>700273</v>
      </c>
      <c r="G14051" s="89">
        <v>9</v>
      </c>
      <c r="H14051" t="s">
        <v>19630</v>
      </c>
      <c r="I14051" s="89"/>
    </row>
    <row r="14052" x14ac:dyDescent="0.3">
      <c r="A14052" t="s">
        <v>17439</v>
      </c>
      <c r="B14052" t="s">
        <v>19479</v>
      </c>
      <c r="C14052" t="s">
        <v>19521</v>
      </c>
      <c r="D14052" t="s">
        <v>19630</v>
      </c>
      <c r="E14052" s="89">
        <v>30712.99535506338</v>
      </c>
      <c r="F14052" s="89">
        <v>700273</v>
      </c>
      <c r="G14052" s="89">
        <v>9</v>
      </c>
      <c r="H14052" t="s">
        <v>19630</v>
      </c>
      <c r="I14052" s="89"/>
    </row>
    <row r="14053" x14ac:dyDescent="0.3">
      <c r="A14053" t="s">
        <v>17778</v>
      </c>
      <c r="B14053" t="s">
        <v>19480</v>
      </c>
      <c r="C14053" t="s">
        <v>19527</v>
      </c>
      <c r="D14053" t="s">
        <v>19623</v>
      </c>
      <c r="E14053" s="89">
        <v>0</v>
      </c>
      <c r="F14053" s="89">
        <v>700273</v>
      </c>
      <c r="G14053" s="89">
        <v>9</v>
      </c>
      <c r="H14053" t="s">
        <v>19630</v>
      </c>
      <c r="I14053" s="89"/>
    </row>
    <row r="14054" x14ac:dyDescent="0.3">
      <c r="A14054" t="s">
        <v>17779</v>
      </c>
      <c r="B14054" t="s">
        <v>19481</v>
      </c>
      <c r="C14054" t="s">
        <v>19527</v>
      </c>
      <c r="D14054" t="s">
        <v>19623</v>
      </c>
      <c r="E14054" s="89">
        <v>0</v>
      </c>
      <c r="F14054" s="89">
        <v>700273</v>
      </c>
      <c r="G14054" s="89">
        <v>9</v>
      </c>
      <c r="H14054" t="s">
        <v>19630</v>
      </c>
      <c r="I14054" s="89"/>
    </row>
    <row r="14055" x14ac:dyDescent="0.3">
      <c r="A14055" t="s">
        <v>17780</v>
      </c>
      <c r="B14055" t="s">
        <v>19482</v>
      </c>
      <c r="C14055" t="s">
        <v>19527</v>
      </c>
      <c r="D14055" t="s">
        <v>19623</v>
      </c>
      <c r="E14055" s="89">
        <v>0</v>
      </c>
      <c r="F14055" s="89">
        <v>700273</v>
      </c>
      <c r="G14055" s="89">
        <v>9</v>
      </c>
      <c r="H14055" t="s">
        <v>19630</v>
      </c>
      <c r="I14055" s="89"/>
    </row>
    <row r="14056" x14ac:dyDescent="0.3">
      <c r="A14056" t="s">
        <v>17781</v>
      </c>
      <c r="B14056" t="s">
        <v>19480</v>
      </c>
      <c r="C14056" t="s">
        <v>19527</v>
      </c>
      <c r="D14056" t="s">
        <v>19624</v>
      </c>
      <c r="E14056" s="89">
        <v>0</v>
      </c>
      <c r="F14056" s="89">
        <v>700273</v>
      </c>
      <c r="G14056" s="89">
        <v>9</v>
      </c>
      <c r="H14056" t="s">
        <v>19630</v>
      </c>
      <c r="I14056" s="89"/>
    </row>
    <row r="14057" x14ac:dyDescent="0.3">
      <c r="A14057" t="s">
        <v>17782</v>
      </c>
      <c r="B14057" t="s">
        <v>19481</v>
      </c>
      <c r="C14057" t="s">
        <v>19527</v>
      </c>
      <c r="D14057" t="s">
        <v>19624</v>
      </c>
      <c r="E14057" s="89">
        <v>0</v>
      </c>
      <c r="F14057" s="89">
        <v>700273</v>
      </c>
      <c r="G14057" s="89">
        <v>9</v>
      </c>
      <c r="H14057" t="s">
        <v>19630</v>
      </c>
      <c r="I14057" s="89"/>
    </row>
    <row r="14058" x14ac:dyDescent="0.3">
      <c r="A14058" t="s">
        <v>17783</v>
      </c>
      <c r="B14058" t="s">
        <v>19482</v>
      </c>
      <c r="C14058" t="s">
        <v>19527</v>
      </c>
      <c r="D14058" t="s">
        <v>19624</v>
      </c>
      <c r="E14058" s="89">
        <v>0</v>
      </c>
      <c r="F14058" s="89">
        <v>700273</v>
      </c>
      <c r="G14058" s="89">
        <v>9</v>
      </c>
      <c r="H14058" t="s">
        <v>19630</v>
      </c>
      <c r="I14058" s="89"/>
    </row>
    <row r="14059" x14ac:dyDescent="0.3">
      <c r="A14059" t="s">
        <v>17784</v>
      </c>
      <c r="B14059" t="s">
        <v>19480</v>
      </c>
      <c r="C14059" t="s">
        <v>19528</v>
      </c>
      <c r="D14059" t="s">
        <v>19623</v>
      </c>
      <c r="E14059" s="89">
        <v>0</v>
      </c>
      <c r="F14059" s="89">
        <v>700273</v>
      </c>
      <c r="G14059" s="89">
        <v>9</v>
      </c>
      <c r="H14059" t="s">
        <v>19630</v>
      </c>
      <c r="I14059" s="89"/>
    </row>
    <row r="14060" x14ac:dyDescent="0.3">
      <c r="A14060" t="s">
        <v>17785</v>
      </c>
      <c r="B14060" t="s">
        <v>19481</v>
      </c>
      <c r="C14060" t="s">
        <v>19528</v>
      </c>
      <c r="D14060" t="s">
        <v>19623</v>
      </c>
      <c r="E14060" s="89">
        <v>0</v>
      </c>
      <c r="F14060" s="89">
        <v>700273</v>
      </c>
      <c r="G14060" s="89">
        <v>9</v>
      </c>
      <c r="H14060" t="s">
        <v>19630</v>
      </c>
      <c r="I14060" s="89"/>
    </row>
    <row r="14061" x14ac:dyDescent="0.3">
      <c r="A14061" t="s">
        <v>17786</v>
      </c>
      <c r="B14061" t="s">
        <v>19482</v>
      </c>
      <c r="C14061" t="s">
        <v>19528</v>
      </c>
      <c r="D14061" t="s">
        <v>19623</v>
      </c>
      <c r="E14061" s="89">
        <v>0</v>
      </c>
      <c r="F14061" s="89">
        <v>700273</v>
      </c>
      <c r="G14061" s="89">
        <v>9</v>
      </c>
      <c r="H14061" t="s">
        <v>19630</v>
      </c>
      <c r="I14061" s="89"/>
    </row>
    <row r="14062" x14ac:dyDescent="0.3">
      <c r="A14062" t="s">
        <v>17787</v>
      </c>
      <c r="B14062" t="s">
        <v>19480</v>
      </c>
      <c r="C14062" t="s">
        <v>19528</v>
      </c>
      <c r="D14062" t="s">
        <v>19624</v>
      </c>
      <c r="E14062" s="89">
        <v>0</v>
      </c>
      <c r="F14062" s="89">
        <v>700273</v>
      </c>
      <c r="G14062" s="89">
        <v>9</v>
      </c>
      <c r="H14062" t="s">
        <v>19630</v>
      </c>
      <c r="I14062" s="89"/>
    </row>
    <row r="14063" x14ac:dyDescent="0.3">
      <c r="A14063" t="s">
        <v>17788</v>
      </c>
      <c r="B14063" t="s">
        <v>19481</v>
      </c>
      <c r="C14063" t="s">
        <v>19528</v>
      </c>
      <c r="D14063" t="s">
        <v>19624</v>
      </c>
      <c r="E14063" s="89">
        <v>0</v>
      </c>
      <c r="F14063" s="89">
        <v>700273</v>
      </c>
      <c r="G14063" s="89">
        <v>9</v>
      </c>
      <c r="H14063" t="s">
        <v>19630</v>
      </c>
      <c r="I14063" s="89"/>
    </row>
    <row r="14064" x14ac:dyDescent="0.3">
      <c r="A14064" t="s">
        <v>17789</v>
      </c>
      <c r="B14064" t="s">
        <v>19482</v>
      </c>
      <c r="C14064" t="s">
        <v>19528</v>
      </c>
      <c r="D14064" t="s">
        <v>19624</v>
      </c>
      <c r="E14064" s="89">
        <v>0</v>
      </c>
      <c r="F14064" s="89">
        <v>700273</v>
      </c>
      <c r="G14064" s="89">
        <v>9</v>
      </c>
      <c r="H14064" t="s">
        <v>19630</v>
      </c>
      <c r="I14064" s="89"/>
    </row>
    <row r="14065" x14ac:dyDescent="0.3">
      <c r="A14065" t="s">
        <v>17790</v>
      </c>
      <c r="B14065" t="s">
        <v>19480</v>
      </c>
      <c r="C14065" t="s">
        <v>19529</v>
      </c>
      <c r="D14065" t="s">
        <v>19623</v>
      </c>
      <c r="E14065" s="89">
        <v>1.7316103862350829E-2</v>
      </c>
      <c r="F14065" s="89">
        <v>700273</v>
      </c>
      <c r="G14065" s="89">
        <v>9</v>
      </c>
      <c r="H14065" t="s">
        <v>19630</v>
      </c>
      <c r="I14065" s="89"/>
    </row>
    <row r="14066" x14ac:dyDescent="0.3">
      <c r="A14066" t="s">
        <v>17791</v>
      </c>
      <c r="B14066" t="s">
        <v>19481</v>
      </c>
      <c r="C14066" t="s">
        <v>19529</v>
      </c>
      <c r="D14066" t="s">
        <v>19623</v>
      </c>
      <c r="E14066" s="89">
        <v>6.38955732982189E-3</v>
      </c>
      <c r="F14066" s="89">
        <v>700273</v>
      </c>
      <c r="G14066" s="89">
        <v>9</v>
      </c>
      <c r="H14066" t="s">
        <v>19630</v>
      </c>
      <c r="I14066" s="89"/>
    </row>
    <row r="14067" x14ac:dyDescent="0.3">
      <c r="A14067" t="s">
        <v>17792</v>
      </c>
      <c r="B14067" t="s">
        <v>19482</v>
      </c>
      <c r="C14067" t="s">
        <v>19529</v>
      </c>
      <c r="D14067" t="s">
        <v>19623</v>
      </c>
      <c r="E14067" s="89">
        <v>3.3181286175782781E-3</v>
      </c>
      <c r="F14067" s="89">
        <v>700273</v>
      </c>
      <c r="G14067" s="89">
        <v>9</v>
      </c>
      <c r="H14067" t="s">
        <v>19630</v>
      </c>
      <c r="I14067" s="89"/>
    </row>
    <row r="14068" x14ac:dyDescent="0.3">
      <c r="A14068" t="s">
        <v>17793</v>
      </c>
      <c r="B14068" t="s">
        <v>19480</v>
      </c>
      <c r="C14068" t="s">
        <v>19529</v>
      </c>
      <c r="D14068" t="s">
        <v>19624</v>
      </c>
      <c r="E14068" s="89">
        <v>4.2026466820797026E-3</v>
      </c>
      <c r="F14068" s="89">
        <v>700273</v>
      </c>
      <c r="G14068" s="89">
        <v>9</v>
      </c>
      <c r="H14068" t="s">
        <v>19630</v>
      </c>
      <c r="I14068" s="89"/>
    </row>
    <row r="14069" x14ac:dyDescent="0.3">
      <c r="A14069" t="s">
        <v>17794</v>
      </c>
      <c r="B14069" t="s">
        <v>19481</v>
      </c>
      <c r="C14069" t="s">
        <v>19529</v>
      </c>
      <c r="D14069" t="s">
        <v>19624</v>
      </c>
      <c r="E14069" s="89">
        <v>1.3351200994990041E-3</v>
      </c>
      <c r="F14069" s="89">
        <v>700273</v>
      </c>
      <c r="G14069" s="89">
        <v>9</v>
      </c>
      <c r="H14069" t="s">
        <v>19630</v>
      </c>
      <c r="I14069" s="89"/>
    </row>
    <row r="14070" x14ac:dyDescent="0.3">
      <c r="A14070" t="s">
        <v>17795</v>
      </c>
      <c r="B14070" t="s">
        <v>19482</v>
      </c>
      <c r="C14070" t="s">
        <v>19529</v>
      </c>
      <c r="D14070" t="s">
        <v>19624</v>
      </c>
      <c r="E14070" s="89">
        <v>4.2414835271762291E-4</v>
      </c>
      <c r="F14070" s="89">
        <v>700273</v>
      </c>
      <c r="G14070" s="89">
        <v>9</v>
      </c>
      <c r="H14070" t="s">
        <v>19630</v>
      </c>
      <c r="I14070" s="89"/>
    </row>
    <row r="14071" x14ac:dyDescent="0.3">
      <c r="A14071" t="s">
        <v>17796</v>
      </c>
      <c r="B14071" t="s">
        <v>19480</v>
      </c>
      <c r="C14071" t="s">
        <v>19530</v>
      </c>
      <c r="D14071" t="s">
        <v>19623</v>
      </c>
      <c r="E14071" s="89">
        <v>0</v>
      </c>
      <c r="F14071" s="89">
        <v>700273</v>
      </c>
      <c r="G14071" s="89">
        <v>9</v>
      </c>
      <c r="H14071" t="s">
        <v>19630</v>
      </c>
      <c r="I14071" s="89"/>
    </row>
    <row r="14072" x14ac:dyDescent="0.3">
      <c r="A14072" t="s">
        <v>17797</v>
      </c>
      <c r="B14072" t="s">
        <v>19481</v>
      </c>
      <c r="C14072" t="s">
        <v>19530</v>
      </c>
      <c r="D14072" t="s">
        <v>19623</v>
      </c>
      <c r="E14072" s="89">
        <v>0</v>
      </c>
      <c r="F14072" s="89">
        <v>700273</v>
      </c>
      <c r="G14072" s="89">
        <v>9</v>
      </c>
      <c r="H14072" t="s">
        <v>19630</v>
      </c>
      <c r="I14072" s="89"/>
    </row>
    <row r="14073" x14ac:dyDescent="0.3">
      <c r="A14073" t="s">
        <v>17798</v>
      </c>
      <c r="B14073" t="s">
        <v>19482</v>
      </c>
      <c r="C14073" t="s">
        <v>19530</v>
      </c>
      <c r="D14073" t="s">
        <v>19623</v>
      </c>
      <c r="E14073" s="89">
        <v>0</v>
      </c>
      <c r="F14073" s="89">
        <v>700273</v>
      </c>
      <c r="G14073" s="89">
        <v>9</v>
      </c>
      <c r="H14073" t="s">
        <v>19630</v>
      </c>
      <c r="I14073" s="89"/>
    </row>
    <row r="14074" x14ac:dyDescent="0.3">
      <c r="A14074" t="s">
        <v>17799</v>
      </c>
      <c r="B14074" t="s">
        <v>19480</v>
      </c>
      <c r="C14074" t="s">
        <v>19530</v>
      </c>
      <c r="D14074" t="s">
        <v>19624</v>
      </c>
      <c r="E14074" s="89">
        <v>0</v>
      </c>
      <c r="F14074" s="89">
        <v>700273</v>
      </c>
      <c r="G14074" s="89">
        <v>9</v>
      </c>
      <c r="H14074" t="s">
        <v>19630</v>
      </c>
      <c r="I14074" s="89"/>
    </row>
    <row r="14075" x14ac:dyDescent="0.3">
      <c r="A14075" t="s">
        <v>17800</v>
      </c>
      <c r="B14075" t="s">
        <v>19481</v>
      </c>
      <c r="C14075" t="s">
        <v>19530</v>
      </c>
      <c r="D14075" t="s">
        <v>19624</v>
      </c>
      <c r="E14075" s="89">
        <v>0</v>
      </c>
      <c r="F14075" s="89">
        <v>700273</v>
      </c>
      <c r="G14075" s="89">
        <v>9</v>
      </c>
      <c r="H14075" t="s">
        <v>19630</v>
      </c>
      <c r="I14075" s="89"/>
    </row>
    <row r="14076" x14ac:dyDescent="0.3">
      <c r="A14076" t="s">
        <v>17801</v>
      </c>
      <c r="B14076" t="s">
        <v>19482</v>
      </c>
      <c r="C14076" t="s">
        <v>19530</v>
      </c>
      <c r="D14076" t="s">
        <v>19624</v>
      </c>
      <c r="E14076" s="89">
        <v>0</v>
      </c>
      <c r="F14076" s="89">
        <v>700273</v>
      </c>
      <c r="G14076" s="89">
        <v>9</v>
      </c>
      <c r="H14076" t="s">
        <v>19630</v>
      </c>
      <c r="I14076" s="89"/>
    </row>
    <row r="14077" x14ac:dyDescent="0.3">
      <c r="A14077" t="s">
        <v>17802</v>
      </c>
      <c r="B14077" t="s">
        <v>19480</v>
      </c>
      <c r="C14077" t="s">
        <v>19531</v>
      </c>
      <c r="D14077" t="s">
        <v>19623</v>
      </c>
      <c r="E14077" s="89">
        <v>0</v>
      </c>
      <c r="F14077" s="89">
        <v>700273</v>
      </c>
      <c r="G14077" s="89">
        <v>9</v>
      </c>
      <c r="H14077" t="s">
        <v>19630</v>
      </c>
      <c r="I14077" s="89"/>
    </row>
    <row r="14078" x14ac:dyDescent="0.3">
      <c r="A14078" t="s">
        <v>17803</v>
      </c>
      <c r="B14078" t="s">
        <v>19481</v>
      </c>
      <c r="C14078" t="s">
        <v>19531</v>
      </c>
      <c r="D14078" t="s">
        <v>19623</v>
      </c>
      <c r="E14078" s="89">
        <v>0</v>
      </c>
      <c r="F14078" s="89">
        <v>700273</v>
      </c>
      <c r="G14078" s="89">
        <v>9</v>
      </c>
      <c r="H14078" t="s">
        <v>19630</v>
      </c>
      <c r="I14078" s="89"/>
    </row>
    <row r="14079" x14ac:dyDescent="0.3">
      <c r="A14079" t="s">
        <v>17804</v>
      </c>
      <c r="B14079" t="s">
        <v>19482</v>
      </c>
      <c r="C14079" t="s">
        <v>19531</v>
      </c>
      <c r="D14079" t="s">
        <v>19623</v>
      </c>
      <c r="E14079" s="89">
        <v>0</v>
      </c>
      <c r="F14079" s="89">
        <v>700273</v>
      </c>
      <c r="G14079" s="89">
        <v>9</v>
      </c>
      <c r="H14079" t="s">
        <v>19630</v>
      </c>
      <c r="I14079" s="89"/>
    </row>
    <row r="14080" x14ac:dyDescent="0.3">
      <c r="A14080" t="s">
        <v>17805</v>
      </c>
      <c r="B14080" t="s">
        <v>19480</v>
      </c>
      <c r="C14080" t="s">
        <v>19531</v>
      </c>
      <c r="D14080" t="s">
        <v>19624</v>
      </c>
      <c r="E14080" s="89">
        <v>0</v>
      </c>
      <c r="F14080" s="89">
        <v>700273</v>
      </c>
      <c r="G14080" s="89">
        <v>9</v>
      </c>
      <c r="H14080" t="s">
        <v>19630</v>
      </c>
      <c r="I14080" s="89"/>
    </row>
    <row r="14081" x14ac:dyDescent="0.3">
      <c r="A14081" t="s">
        <v>17806</v>
      </c>
      <c r="B14081" t="s">
        <v>19481</v>
      </c>
      <c r="C14081" t="s">
        <v>19531</v>
      </c>
      <c r="D14081" t="s">
        <v>19624</v>
      </c>
      <c r="E14081" s="89">
        <v>0</v>
      </c>
      <c r="F14081" s="89">
        <v>700273</v>
      </c>
      <c r="G14081" s="89">
        <v>9</v>
      </c>
      <c r="H14081" t="s">
        <v>19630</v>
      </c>
      <c r="I14081" s="89"/>
    </row>
    <row r="14082" x14ac:dyDescent="0.3">
      <c r="A14082" t="s">
        <v>17807</v>
      </c>
      <c r="B14082" t="s">
        <v>19482</v>
      </c>
      <c r="C14082" t="s">
        <v>19531</v>
      </c>
      <c r="D14082" t="s">
        <v>19624</v>
      </c>
      <c r="E14082" s="89">
        <v>0</v>
      </c>
      <c r="F14082" s="89">
        <v>700273</v>
      </c>
      <c r="G14082" s="89">
        <v>9</v>
      </c>
      <c r="H14082" t="s">
        <v>19630</v>
      </c>
      <c r="I14082" s="89"/>
    </row>
    <row r="14083" x14ac:dyDescent="0.3">
      <c r="A14083" t="s">
        <v>17808</v>
      </c>
      <c r="B14083" t="s">
        <v>19480</v>
      </c>
      <c r="C14083" t="s">
        <v>19532</v>
      </c>
      <c r="D14083" t="s">
        <v>19623</v>
      </c>
      <c r="E14083" s="89">
        <v>0</v>
      </c>
      <c r="F14083" s="89">
        <v>700273</v>
      </c>
      <c r="G14083" s="89">
        <v>9</v>
      </c>
      <c r="H14083" t="s">
        <v>19630</v>
      </c>
      <c r="I14083" s="89"/>
    </row>
    <row r="14084" x14ac:dyDescent="0.3">
      <c r="A14084" t="s">
        <v>17809</v>
      </c>
      <c r="B14084" t="s">
        <v>19481</v>
      </c>
      <c r="C14084" t="s">
        <v>19532</v>
      </c>
      <c r="D14084" t="s">
        <v>19623</v>
      </c>
      <c r="E14084" s="89">
        <v>0</v>
      </c>
      <c r="F14084" s="89">
        <v>700273</v>
      </c>
      <c r="G14084" s="89">
        <v>9</v>
      </c>
      <c r="H14084" t="s">
        <v>19630</v>
      </c>
      <c r="I14084" s="89"/>
    </row>
    <row r="14085" x14ac:dyDescent="0.3">
      <c r="A14085" t="s">
        <v>17810</v>
      </c>
      <c r="B14085" t="s">
        <v>19482</v>
      </c>
      <c r="C14085" t="s">
        <v>19532</v>
      </c>
      <c r="D14085" t="s">
        <v>19623</v>
      </c>
      <c r="E14085" s="89">
        <v>0</v>
      </c>
      <c r="F14085" s="89">
        <v>700273</v>
      </c>
      <c r="G14085" s="89">
        <v>9</v>
      </c>
      <c r="H14085" t="s">
        <v>19630</v>
      </c>
      <c r="I14085" s="89"/>
    </row>
    <row r="14086" x14ac:dyDescent="0.3">
      <c r="A14086" t="s">
        <v>17811</v>
      </c>
      <c r="B14086" t="s">
        <v>19480</v>
      </c>
      <c r="C14086" t="s">
        <v>19532</v>
      </c>
      <c r="D14086" t="s">
        <v>19624</v>
      </c>
      <c r="E14086" s="89">
        <v>0</v>
      </c>
      <c r="F14086" s="89">
        <v>700273</v>
      </c>
      <c r="G14086" s="89">
        <v>9</v>
      </c>
      <c r="H14086" t="s">
        <v>19630</v>
      </c>
      <c r="I14086" s="89"/>
    </row>
    <row r="14087" x14ac:dyDescent="0.3">
      <c r="A14087" t="s">
        <v>17812</v>
      </c>
      <c r="B14087" t="s">
        <v>19481</v>
      </c>
      <c r="C14087" t="s">
        <v>19532</v>
      </c>
      <c r="D14087" t="s">
        <v>19624</v>
      </c>
      <c r="E14087" s="89">
        <v>0</v>
      </c>
      <c r="F14087" s="89">
        <v>700273</v>
      </c>
      <c r="G14087" s="89">
        <v>9</v>
      </c>
      <c r="H14087" t="s">
        <v>19630</v>
      </c>
      <c r="I14087" s="89"/>
    </row>
    <row r="14088" x14ac:dyDescent="0.3">
      <c r="A14088" t="s">
        <v>17813</v>
      </c>
      <c r="B14088" t="s">
        <v>19482</v>
      </c>
      <c r="C14088" t="s">
        <v>19532</v>
      </c>
      <c r="D14088" t="s">
        <v>19624</v>
      </c>
      <c r="E14088" s="89">
        <v>0</v>
      </c>
      <c r="F14088" s="89">
        <v>700273</v>
      </c>
      <c r="G14088" s="89">
        <v>9</v>
      </c>
      <c r="H14088" t="s">
        <v>19630</v>
      </c>
      <c r="I14088" s="89"/>
    </row>
    <row r="14089" x14ac:dyDescent="0.3">
      <c r="A14089" t="s">
        <v>17814</v>
      </c>
      <c r="B14089" t="s">
        <v>19480</v>
      </c>
      <c r="C14089" t="s">
        <v>19533</v>
      </c>
      <c r="D14089" t="s">
        <v>19623</v>
      </c>
      <c r="E14089" s="89">
        <v>0</v>
      </c>
      <c r="F14089" s="89">
        <v>700273</v>
      </c>
      <c r="G14089" s="89">
        <v>9</v>
      </c>
      <c r="H14089" t="s">
        <v>19630</v>
      </c>
      <c r="I14089" s="89"/>
    </row>
    <row r="14090" x14ac:dyDescent="0.3">
      <c r="A14090" t="s">
        <v>17815</v>
      </c>
      <c r="B14090" t="s">
        <v>19481</v>
      </c>
      <c r="C14090" t="s">
        <v>19533</v>
      </c>
      <c r="D14090" t="s">
        <v>19623</v>
      </c>
      <c r="E14090" s="89">
        <v>0</v>
      </c>
      <c r="F14090" s="89">
        <v>700273</v>
      </c>
      <c r="G14090" s="89">
        <v>9</v>
      </c>
      <c r="H14090" t="s">
        <v>19630</v>
      </c>
      <c r="I14090" s="89"/>
    </row>
    <row r="14091" x14ac:dyDescent="0.3">
      <c r="A14091" t="s">
        <v>17816</v>
      </c>
      <c r="B14091" t="s">
        <v>19482</v>
      </c>
      <c r="C14091" t="s">
        <v>19533</v>
      </c>
      <c r="D14091" t="s">
        <v>19623</v>
      </c>
      <c r="E14091" s="89">
        <v>0</v>
      </c>
      <c r="F14091" s="89">
        <v>700273</v>
      </c>
      <c r="G14091" s="89">
        <v>9</v>
      </c>
      <c r="H14091" t="s">
        <v>19630</v>
      </c>
      <c r="I14091" s="89"/>
    </row>
    <row r="14092" x14ac:dyDescent="0.3">
      <c r="A14092" t="s">
        <v>17817</v>
      </c>
      <c r="B14092" t="s">
        <v>19480</v>
      </c>
      <c r="C14092" t="s">
        <v>19533</v>
      </c>
      <c r="D14092" t="s">
        <v>19624</v>
      </c>
      <c r="E14092" s="89">
        <v>0</v>
      </c>
      <c r="F14092" s="89">
        <v>700273</v>
      </c>
      <c r="G14092" s="89">
        <v>9</v>
      </c>
      <c r="H14092" t="s">
        <v>19630</v>
      </c>
      <c r="I14092" s="89"/>
    </row>
    <row r="14093" x14ac:dyDescent="0.3">
      <c r="A14093" t="s">
        <v>17818</v>
      </c>
      <c r="B14093" t="s">
        <v>19481</v>
      </c>
      <c r="C14093" t="s">
        <v>19533</v>
      </c>
      <c r="D14093" t="s">
        <v>19624</v>
      </c>
      <c r="E14093" s="89">
        <v>0</v>
      </c>
      <c r="F14093" s="89">
        <v>700273</v>
      </c>
      <c r="G14093" s="89">
        <v>9</v>
      </c>
      <c r="H14093" t="s">
        <v>19630</v>
      </c>
      <c r="I14093" s="89"/>
    </row>
    <row r="14094" x14ac:dyDescent="0.3">
      <c r="A14094" t="s">
        <v>17819</v>
      </c>
      <c r="B14094" t="s">
        <v>19482</v>
      </c>
      <c r="C14094" t="s">
        <v>19533</v>
      </c>
      <c r="D14094" t="s">
        <v>19624</v>
      </c>
      <c r="E14094" s="89">
        <v>0</v>
      </c>
      <c r="F14094" s="89">
        <v>700273</v>
      </c>
      <c r="G14094" s="89">
        <v>9</v>
      </c>
      <c r="H14094" t="s">
        <v>19630</v>
      </c>
      <c r="I14094" s="89"/>
    </row>
    <row r="14095" x14ac:dyDescent="0.3">
      <c r="A14095" t="s">
        <v>17820</v>
      </c>
      <c r="B14095" t="s">
        <v>19480</v>
      </c>
      <c r="C14095" t="s">
        <v>19534</v>
      </c>
      <c r="D14095" t="s">
        <v>19623</v>
      </c>
      <c r="E14095" s="89">
        <v>0</v>
      </c>
      <c r="F14095" s="89">
        <v>700273</v>
      </c>
      <c r="G14095" s="89">
        <v>9</v>
      </c>
      <c r="H14095" t="s">
        <v>19630</v>
      </c>
      <c r="I14095" s="89"/>
    </row>
    <row r="14096" x14ac:dyDescent="0.3">
      <c r="A14096" t="s">
        <v>17821</v>
      </c>
      <c r="B14096" t="s">
        <v>19481</v>
      </c>
      <c r="C14096" t="s">
        <v>19534</v>
      </c>
      <c r="D14096" t="s">
        <v>19623</v>
      </c>
      <c r="E14096" s="89">
        <v>0</v>
      </c>
      <c r="F14096" s="89">
        <v>700273</v>
      </c>
      <c r="G14096" s="89">
        <v>9</v>
      </c>
      <c r="H14096" t="s">
        <v>19630</v>
      </c>
      <c r="I14096" s="89"/>
    </row>
    <row r="14097" x14ac:dyDescent="0.3">
      <c r="A14097" t="s">
        <v>17822</v>
      </c>
      <c r="B14097" t="s">
        <v>19482</v>
      </c>
      <c r="C14097" t="s">
        <v>19534</v>
      </c>
      <c r="D14097" t="s">
        <v>19623</v>
      </c>
      <c r="E14097" s="89">
        <v>0</v>
      </c>
      <c r="F14097" s="89">
        <v>700273</v>
      </c>
      <c r="G14097" s="89">
        <v>9</v>
      </c>
      <c r="H14097" t="s">
        <v>19630</v>
      </c>
      <c r="I14097" s="89"/>
    </row>
    <row r="14098" x14ac:dyDescent="0.3">
      <c r="A14098" t="s">
        <v>17823</v>
      </c>
      <c r="B14098" t="s">
        <v>19480</v>
      </c>
      <c r="C14098" t="s">
        <v>19534</v>
      </c>
      <c r="D14098" t="s">
        <v>19624</v>
      </c>
      <c r="E14098" s="89">
        <v>0</v>
      </c>
      <c r="F14098" s="89">
        <v>700273</v>
      </c>
      <c r="G14098" s="89">
        <v>9</v>
      </c>
      <c r="H14098" t="s">
        <v>19630</v>
      </c>
      <c r="I14098" s="89"/>
    </row>
    <row r="14099" x14ac:dyDescent="0.3">
      <c r="A14099" t="s">
        <v>17824</v>
      </c>
      <c r="B14099" t="s">
        <v>19481</v>
      </c>
      <c r="C14099" t="s">
        <v>19534</v>
      </c>
      <c r="D14099" t="s">
        <v>19624</v>
      </c>
      <c r="E14099" s="89">
        <v>0</v>
      </c>
      <c r="F14099" s="89">
        <v>700273</v>
      </c>
      <c r="G14099" s="89">
        <v>9</v>
      </c>
      <c r="H14099" t="s">
        <v>19630</v>
      </c>
      <c r="I14099" s="89"/>
    </row>
    <row r="14100" x14ac:dyDescent="0.3">
      <c r="A14100" t="s">
        <v>17825</v>
      </c>
      <c r="B14100" t="s">
        <v>19482</v>
      </c>
      <c r="C14100" t="s">
        <v>19534</v>
      </c>
      <c r="D14100" t="s">
        <v>19624</v>
      </c>
      <c r="E14100" s="89">
        <v>0</v>
      </c>
      <c r="F14100" s="89">
        <v>700273</v>
      </c>
      <c r="G14100" s="89">
        <v>9</v>
      </c>
      <c r="H14100" t="s">
        <v>19630</v>
      </c>
      <c r="I14100" s="89"/>
    </row>
    <row r="14101" x14ac:dyDescent="0.3">
      <c r="A14101" t="s">
        <v>17557</v>
      </c>
      <c r="B14101" t="s">
        <v>19483</v>
      </c>
      <c r="C14101" t="s">
        <v>19521</v>
      </c>
      <c r="D14101" t="s">
        <v>19614</v>
      </c>
      <c r="E14101" s="89">
        <v>1.1769952375364609E-2</v>
      </c>
      <c r="F14101" s="89">
        <v>700273</v>
      </c>
      <c r="G14101" s="89">
        <v>9</v>
      </c>
      <c r="H14101" t="s">
        <v>19629</v>
      </c>
      <c r="I14101" s="89"/>
    </row>
    <row r="14102" x14ac:dyDescent="0.3">
      <c r="A14102" t="s">
        <v>17558</v>
      </c>
      <c r="B14102" t="s">
        <v>19483</v>
      </c>
      <c r="C14102" t="s">
        <v>19521</v>
      </c>
      <c r="D14102" t="s">
        <v>19615</v>
      </c>
      <c r="E14102" s="89">
        <v>1.250989631457922E-2</v>
      </c>
      <c r="F14102" s="89">
        <v>700273</v>
      </c>
      <c r="G14102" s="89">
        <v>9</v>
      </c>
      <c r="H14102" t="s">
        <v>19629</v>
      </c>
      <c r="I14102" s="89"/>
    </row>
    <row r="14103" x14ac:dyDescent="0.3">
      <c r="A14103" t="s">
        <v>17559</v>
      </c>
      <c r="B14103" t="s">
        <v>19483</v>
      </c>
      <c r="C14103" t="s">
        <v>19521</v>
      </c>
      <c r="D14103" t="s">
        <v>19616</v>
      </c>
      <c r="E14103" s="89">
        <v>1.177499036020534E-2</v>
      </c>
      <c r="F14103" s="89">
        <v>700273</v>
      </c>
      <c r="G14103" s="89">
        <v>9</v>
      </c>
      <c r="H14103" t="s">
        <v>19629</v>
      </c>
      <c r="I14103" s="89"/>
    </row>
    <row r="14104" x14ac:dyDescent="0.3">
      <c r="A14104" t="s">
        <v>17560</v>
      </c>
      <c r="B14104" t="s">
        <v>19483</v>
      </c>
      <c r="C14104" t="s">
        <v>19521</v>
      </c>
      <c r="D14104" t="s">
        <v>19617</v>
      </c>
      <c r="E14104" s="89">
        <v>1.245172561806949E-2</v>
      </c>
      <c r="F14104" s="89">
        <v>700273</v>
      </c>
      <c r="G14104" s="89">
        <v>9</v>
      </c>
      <c r="H14104" t="s">
        <v>19629</v>
      </c>
      <c r="I14104" s="89"/>
    </row>
    <row r="14105" x14ac:dyDescent="0.3">
      <c r="A14105" t="s">
        <v>17561</v>
      </c>
      <c r="B14105" t="s">
        <v>19483</v>
      </c>
      <c r="C14105" t="s">
        <v>19521</v>
      </c>
      <c r="D14105" t="s">
        <v>19618</v>
      </c>
      <c r="E14105" s="89">
        <v>1.2478497149216051E-2</v>
      </c>
      <c r="F14105" s="89">
        <v>700273</v>
      </c>
      <c r="G14105" s="89">
        <v>9</v>
      </c>
      <c r="H14105" t="s">
        <v>19629</v>
      </c>
      <c r="I14105" s="89"/>
    </row>
    <row r="14106" x14ac:dyDescent="0.3">
      <c r="A14106" t="s">
        <v>17562</v>
      </c>
      <c r="B14106" t="s">
        <v>19483</v>
      </c>
      <c r="C14106" t="s">
        <v>19521</v>
      </c>
      <c r="D14106" t="s">
        <v>19619</v>
      </c>
      <c r="E14106" s="89">
        <v>1.318990951297682E-2</v>
      </c>
      <c r="F14106" s="89">
        <v>700273</v>
      </c>
      <c r="G14106" s="89">
        <v>9</v>
      </c>
      <c r="H14106" t="s">
        <v>19629</v>
      </c>
      <c r="I14106" s="89"/>
    </row>
    <row r="14107" x14ac:dyDescent="0.3">
      <c r="A14107" t="s">
        <v>17563</v>
      </c>
      <c r="B14107" t="s">
        <v>19483</v>
      </c>
      <c r="C14107" t="s">
        <v>19521</v>
      </c>
      <c r="D14107" t="s">
        <v>19620</v>
      </c>
      <c r="E14107" s="89">
        <v>1.230070720819156E-2</v>
      </c>
      <c r="F14107" s="89">
        <v>700273</v>
      </c>
      <c r="G14107" s="89">
        <v>9</v>
      </c>
      <c r="H14107" t="s">
        <v>19629</v>
      </c>
      <c r="I14107" s="89"/>
    </row>
    <row r="14108" x14ac:dyDescent="0.3">
      <c r="A14108" t="s">
        <v>17564</v>
      </c>
      <c r="B14108" t="s">
        <v>19483</v>
      </c>
      <c r="C14108" t="s">
        <v>19521</v>
      </c>
      <c r="D14108" t="s">
        <v>19621</v>
      </c>
      <c r="E14108" s="89">
        <v>1.0928252790216791E-2</v>
      </c>
      <c r="F14108" s="89">
        <v>700273</v>
      </c>
      <c r="G14108" s="89">
        <v>9</v>
      </c>
      <c r="H14108" t="s">
        <v>19629</v>
      </c>
      <c r="I14108" s="89"/>
    </row>
    <row r="14109" x14ac:dyDescent="0.3">
      <c r="A14109" t="s">
        <v>17565</v>
      </c>
      <c r="B14109" t="s">
        <v>19483</v>
      </c>
      <c r="C14109" t="s">
        <v>19521</v>
      </c>
      <c r="D14109" t="s">
        <v>19622</v>
      </c>
      <c r="E14109" s="89">
        <v>1.257340335915964E-2</v>
      </c>
      <c r="F14109" s="89">
        <v>700273</v>
      </c>
      <c r="G14109" s="89">
        <v>9</v>
      </c>
      <c r="H14109" t="s">
        <v>19629</v>
      </c>
      <c r="I14109" s="89"/>
    </row>
    <row r="14110" x14ac:dyDescent="0.3">
      <c r="A14110" t="s">
        <v>17566</v>
      </c>
      <c r="B14110" t="s">
        <v>19483</v>
      </c>
      <c r="C14110" t="s">
        <v>19521</v>
      </c>
      <c r="D14110" t="s">
        <v>19623</v>
      </c>
      <c r="E14110" s="89">
        <v>4.6757570432242733E-2</v>
      </c>
      <c r="F14110" s="89">
        <v>700273</v>
      </c>
      <c r="G14110" s="89">
        <v>9</v>
      </c>
      <c r="H14110" t="s">
        <v>19629</v>
      </c>
      <c r="I14110" s="89"/>
    </row>
    <row r="14111" x14ac:dyDescent="0.3">
      <c r="A14111" t="s">
        <v>17567</v>
      </c>
      <c r="B14111" t="s">
        <v>19483</v>
      </c>
      <c r="C14111" t="s">
        <v>19521</v>
      </c>
      <c r="D14111" t="s">
        <v>19624</v>
      </c>
      <c r="E14111" s="89">
        <v>0.1180437923318802</v>
      </c>
      <c r="F14111" s="89">
        <v>700273</v>
      </c>
      <c r="G14111" s="89">
        <v>9</v>
      </c>
      <c r="H14111" t="s">
        <v>19629</v>
      </c>
      <c r="I14111" s="89"/>
    </row>
    <row r="14112" x14ac:dyDescent="0.3">
      <c r="A14112" t="s">
        <v>17568</v>
      </c>
      <c r="B14112" t="s">
        <v>19476</v>
      </c>
      <c r="C14112" t="s">
        <v>19523</v>
      </c>
      <c r="D14112" t="s">
        <v>19630</v>
      </c>
      <c r="E14112" s="89">
        <v>471993</v>
      </c>
      <c r="F14112" s="89">
        <v>700273</v>
      </c>
      <c r="G14112" s="89">
        <v>9</v>
      </c>
      <c r="H14112" t="s">
        <v>19630</v>
      </c>
      <c r="I14112" s="89"/>
    </row>
    <row r="14113" x14ac:dyDescent="0.3">
      <c r="A14113" t="s">
        <v>17569</v>
      </c>
      <c r="B14113" t="s">
        <v>19477</v>
      </c>
      <c r="C14113" t="s">
        <v>19523</v>
      </c>
      <c r="D14113" t="s">
        <v>19630</v>
      </c>
      <c r="E14113" s="89">
        <v>91691360484.497208</v>
      </c>
      <c r="F14113" s="89">
        <v>700273</v>
      </c>
      <c r="G14113" s="89">
        <v>9</v>
      </c>
      <c r="H14113" t="s">
        <v>19630</v>
      </c>
      <c r="I14113" s="89"/>
    </row>
    <row r="14114" x14ac:dyDescent="0.3">
      <c r="A14114" t="s">
        <v>17570</v>
      </c>
      <c r="B14114" t="s">
        <v>19478</v>
      </c>
      <c r="C14114" t="s">
        <v>19523</v>
      </c>
      <c r="D14114" t="s">
        <v>19630</v>
      </c>
      <c r="E14114" s="89">
        <v>0.67401284927449723</v>
      </c>
      <c r="F14114" s="89">
        <v>700273</v>
      </c>
      <c r="G14114" s="89">
        <v>9</v>
      </c>
      <c r="H14114" t="s">
        <v>19630</v>
      </c>
      <c r="I14114" s="89"/>
    </row>
    <row r="14115" x14ac:dyDescent="0.3">
      <c r="A14115" t="s">
        <v>17571</v>
      </c>
      <c r="B14115" t="s">
        <v>19479</v>
      </c>
      <c r="C14115" t="s">
        <v>19523</v>
      </c>
      <c r="D14115" t="s">
        <v>19630</v>
      </c>
      <c r="E14115" s="89">
        <v>130936.59256389611</v>
      </c>
      <c r="F14115" s="89">
        <v>700273</v>
      </c>
      <c r="G14115" s="89">
        <v>9</v>
      </c>
      <c r="H14115" t="s">
        <v>19630</v>
      </c>
      <c r="I14115" s="89"/>
    </row>
    <row r="14116" x14ac:dyDescent="0.3">
      <c r="A14116" t="s">
        <v>17830</v>
      </c>
      <c r="B14116" t="s">
        <v>19480</v>
      </c>
      <c r="C14116" t="s">
        <v>19535</v>
      </c>
      <c r="D14116" t="s">
        <v>19623</v>
      </c>
      <c r="E14116" s="89">
        <v>0</v>
      </c>
      <c r="F14116" s="89">
        <v>700273</v>
      </c>
      <c r="G14116" s="89">
        <v>9</v>
      </c>
      <c r="H14116" t="s">
        <v>19630</v>
      </c>
      <c r="I14116" s="89"/>
    </row>
    <row r="14117" x14ac:dyDescent="0.3">
      <c r="A14117" t="s">
        <v>17831</v>
      </c>
      <c r="B14117" t="s">
        <v>19481</v>
      </c>
      <c r="C14117" t="s">
        <v>19535</v>
      </c>
      <c r="D14117" t="s">
        <v>19623</v>
      </c>
      <c r="E14117" s="89">
        <v>0</v>
      </c>
      <c r="F14117" s="89">
        <v>700273</v>
      </c>
      <c r="G14117" s="89">
        <v>9</v>
      </c>
      <c r="H14117" t="s">
        <v>19630</v>
      </c>
      <c r="I14117" s="89"/>
    </row>
    <row r="14118" x14ac:dyDescent="0.3">
      <c r="A14118" t="s">
        <v>17832</v>
      </c>
      <c r="B14118" t="s">
        <v>19482</v>
      </c>
      <c r="C14118" t="s">
        <v>19535</v>
      </c>
      <c r="D14118" t="s">
        <v>19623</v>
      </c>
      <c r="E14118" s="89">
        <v>0</v>
      </c>
      <c r="F14118" s="89">
        <v>700273</v>
      </c>
      <c r="G14118" s="89">
        <v>9</v>
      </c>
      <c r="H14118" t="s">
        <v>19630</v>
      </c>
      <c r="I14118" s="89"/>
    </row>
    <row r="14119" x14ac:dyDescent="0.3">
      <c r="A14119" t="s">
        <v>17833</v>
      </c>
      <c r="B14119" t="s">
        <v>19480</v>
      </c>
      <c r="C14119" t="s">
        <v>19535</v>
      </c>
      <c r="D14119" t="s">
        <v>19624</v>
      </c>
      <c r="E14119" s="89">
        <v>0</v>
      </c>
      <c r="F14119" s="89">
        <v>700273</v>
      </c>
      <c r="G14119" s="89">
        <v>9</v>
      </c>
      <c r="H14119" t="s">
        <v>19630</v>
      </c>
      <c r="I14119" s="89"/>
    </row>
    <row r="14120" x14ac:dyDescent="0.3">
      <c r="A14120" t="s">
        <v>17834</v>
      </c>
      <c r="B14120" t="s">
        <v>19481</v>
      </c>
      <c r="C14120" t="s">
        <v>19535</v>
      </c>
      <c r="D14120" t="s">
        <v>19624</v>
      </c>
      <c r="E14120" s="89">
        <v>0</v>
      </c>
      <c r="F14120" s="89">
        <v>700273</v>
      </c>
      <c r="G14120" s="89">
        <v>9</v>
      </c>
      <c r="H14120" t="s">
        <v>19630</v>
      </c>
      <c r="I14120" s="89"/>
    </row>
    <row r="14121" x14ac:dyDescent="0.3">
      <c r="A14121" t="s">
        <v>17835</v>
      </c>
      <c r="B14121" t="s">
        <v>19482</v>
      </c>
      <c r="C14121" t="s">
        <v>19535</v>
      </c>
      <c r="D14121" t="s">
        <v>19624</v>
      </c>
      <c r="E14121" s="89">
        <v>0</v>
      </c>
      <c r="F14121" s="89">
        <v>700273</v>
      </c>
      <c r="G14121" s="89">
        <v>9</v>
      </c>
      <c r="H14121" t="s">
        <v>19630</v>
      </c>
      <c r="I14121" s="89"/>
    </row>
    <row r="14122" x14ac:dyDescent="0.3">
      <c r="A14122" t="s">
        <v>17836</v>
      </c>
      <c r="B14122" t="s">
        <v>19480</v>
      </c>
      <c r="C14122" t="s">
        <v>19536</v>
      </c>
      <c r="D14122" t="s">
        <v>19623</v>
      </c>
      <c r="E14122" s="89">
        <v>0</v>
      </c>
      <c r="F14122" s="89">
        <v>700273</v>
      </c>
      <c r="G14122" s="89">
        <v>9</v>
      </c>
      <c r="H14122" t="s">
        <v>19630</v>
      </c>
      <c r="I14122" s="89"/>
    </row>
    <row r="14123" x14ac:dyDescent="0.3">
      <c r="A14123" t="s">
        <v>17837</v>
      </c>
      <c r="B14123" t="s">
        <v>19481</v>
      </c>
      <c r="C14123" t="s">
        <v>19536</v>
      </c>
      <c r="D14123" t="s">
        <v>19623</v>
      </c>
      <c r="E14123" s="89">
        <v>0</v>
      </c>
      <c r="F14123" s="89">
        <v>700273</v>
      </c>
      <c r="G14123" s="89">
        <v>9</v>
      </c>
      <c r="H14123" t="s">
        <v>19630</v>
      </c>
      <c r="I14123" s="89"/>
    </row>
    <row r="14124" x14ac:dyDescent="0.3">
      <c r="A14124" t="s">
        <v>17838</v>
      </c>
      <c r="B14124" t="s">
        <v>19482</v>
      </c>
      <c r="C14124" t="s">
        <v>19536</v>
      </c>
      <c r="D14124" t="s">
        <v>19623</v>
      </c>
      <c r="E14124" s="89">
        <v>0</v>
      </c>
      <c r="F14124" s="89">
        <v>700273</v>
      </c>
      <c r="G14124" s="89">
        <v>9</v>
      </c>
      <c r="H14124" t="s">
        <v>19630</v>
      </c>
      <c r="I14124" s="89"/>
    </row>
    <row r="14125" x14ac:dyDescent="0.3">
      <c r="A14125" t="s">
        <v>17839</v>
      </c>
      <c r="B14125" t="s">
        <v>19480</v>
      </c>
      <c r="C14125" t="s">
        <v>19536</v>
      </c>
      <c r="D14125" t="s">
        <v>19624</v>
      </c>
      <c r="E14125" s="89">
        <v>0</v>
      </c>
      <c r="F14125" s="89">
        <v>700273</v>
      </c>
      <c r="G14125" s="89">
        <v>9</v>
      </c>
      <c r="H14125" t="s">
        <v>19630</v>
      </c>
      <c r="I14125" s="89"/>
    </row>
    <row r="14126" x14ac:dyDescent="0.3">
      <c r="A14126" t="s">
        <v>17840</v>
      </c>
      <c r="B14126" t="s">
        <v>19481</v>
      </c>
      <c r="C14126" t="s">
        <v>19536</v>
      </c>
      <c r="D14126" t="s">
        <v>19624</v>
      </c>
      <c r="E14126" s="89">
        <v>0</v>
      </c>
      <c r="F14126" s="89">
        <v>700273</v>
      </c>
      <c r="G14126" s="89">
        <v>9</v>
      </c>
      <c r="H14126" t="s">
        <v>19630</v>
      </c>
      <c r="I14126" s="89"/>
    </row>
    <row r="14127" x14ac:dyDescent="0.3">
      <c r="A14127" t="s">
        <v>17841</v>
      </c>
      <c r="B14127" t="s">
        <v>19482</v>
      </c>
      <c r="C14127" t="s">
        <v>19536</v>
      </c>
      <c r="D14127" t="s">
        <v>19624</v>
      </c>
      <c r="E14127" s="89">
        <v>0</v>
      </c>
      <c r="F14127" s="89">
        <v>700273</v>
      </c>
      <c r="G14127" s="89">
        <v>9</v>
      </c>
      <c r="H14127" t="s">
        <v>19630</v>
      </c>
      <c r="I14127" s="89"/>
    </row>
    <row r="14128" x14ac:dyDescent="0.3">
      <c r="A14128" t="s">
        <v>17842</v>
      </c>
      <c r="B14128" t="s">
        <v>19480</v>
      </c>
      <c r="C14128" t="s">
        <v>19537</v>
      </c>
      <c r="D14128" t="s">
        <v>19623</v>
      </c>
      <c r="E14128" s="89">
        <v>0</v>
      </c>
      <c r="F14128" s="89">
        <v>700273</v>
      </c>
      <c r="G14128" s="89">
        <v>9</v>
      </c>
      <c r="H14128" t="s">
        <v>19630</v>
      </c>
      <c r="I14128" s="89"/>
    </row>
    <row r="14129" x14ac:dyDescent="0.3">
      <c r="A14129" t="s">
        <v>17843</v>
      </c>
      <c r="B14129" t="s">
        <v>19481</v>
      </c>
      <c r="C14129" t="s">
        <v>19537</v>
      </c>
      <c r="D14129" t="s">
        <v>19623</v>
      </c>
      <c r="E14129" s="89">
        <v>0</v>
      </c>
      <c r="F14129" s="89">
        <v>700273</v>
      </c>
      <c r="G14129" s="89">
        <v>9</v>
      </c>
      <c r="H14129" t="s">
        <v>19630</v>
      </c>
      <c r="I14129" s="89"/>
    </row>
    <row r="14130" x14ac:dyDescent="0.3">
      <c r="A14130" t="s">
        <v>17844</v>
      </c>
      <c r="B14130" t="s">
        <v>19482</v>
      </c>
      <c r="C14130" t="s">
        <v>19537</v>
      </c>
      <c r="D14130" t="s">
        <v>19623</v>
      </c>
      <c r="E14130" s="89">
        <v>0</v>
      </c>
      <c r="F14130" s="89">
        <v>700273</v>
      </c>
      <c r="G14130" s="89">
        <v>9</v>
      </c>
      <c r="H14130" t="s">
        <v>19630</v>
      </c>
      <c r="I14130" s="89"/>
    </row>
    <row r="14131" x14ac:dyDescent="0.3">
      <c r="A14131" t="s">
        <v>17845</v>
      </c>
      <c r="B14131" t="s">
        <v>19480</v>
      </c>
      <c r="C14131" t="s">
        <v>19537</v>
      </c>
      <c r="D14131" t="s">
        <v>19624</v>
      </c>
      <c r="E14131" s="89">
        <v>0</v>
      </c>
      <c r="F14131" s="89">
        <v>700273</v>
      </c>
      <c r="G14131" s="89">
        <v>9</v>
      </c>
      <c r="H14131" t="s">
        <v>19630</v>
      </c>
      <c r="I14131" s="89"/>
    </row>
    <row r="14132" x14ac:dyDescent="0.3">
      <c r="A14132" t="s">
        <v>17846</v>
      </c>
      <c r="B14132" t="s">
        <v>19481</v>
      </c>
      <c r="C14132" t="s">
        <v>19537</v>
      </c>
      <c r="D14132" t="s">
        <v>19624</v>
      </c>
      <c r="E14132" s="89">
        <v>0</v>
      </c>
      <c r="F14132" s="89">
        <v>700273</v>
      </c>
      <c r="G14132" s="89">
        <v>9</v>
      </c>
      <c r="H14132" t="s">
        <v>19630</v>
      </c>
      <c r="I14132" s="89"/>
    </row>
    <row r="14133" x14ac:dyDescent="0.3">
      <c r="A14133" t="s">
        <v>17847</v>
      </c>
      <c r="B14133" t="s">
        <v>19482</v>
      </c>
      <c r="C14133" t="s">
        <v>19537</v>
      </c>
      <c r="D14133" t="s">
        <v>19624</v>
      </c>
      <c r="E14133" s="89">
        <v>0</v>
      </c>
      <c r="F14133" s="89">
        <v>700273</v>
      </c>
      <c r="G14133" s="89">
        <v>9</v>
      </c>
      <c r="H14133" t="s">
        <v>19630</v>
      </c>
      <c r="I14133" s="89"/>
    </row>
    <row r="14134" x14ac:dyDescent="0.3">
      <c r="A14134" t="s">
        <v>17848</v>
      </c>
      <c r="B14134" t="s">
        <v>19480</v>
      </c>
      <c r="C14134" t="s">
        <v>19538</v>
      </c>
      <c r="D14134" t="s">
        <v>19623</v>
      </c>
      <c r="E14134" s="89">
        <v>0</v>
      </c>
      <c r="F14134" s="89">
        <v>700273</v>
      </c>
      <c r="G14134" s="89">
        <v>9</v>
      </c>
      <c r="H14134" t="s">
        <v>19630</v>
      </c>
      <c r="I14134" s="89"/>
    </row>
    <row r="14135" x14ac:dyDescent="0.3">
      <c r="A14135" t="s">
        <v>17849</v>
      </c>
      <c r="B14135" t="s">
        <v>19481</v>
      </c>
      <c r="C14135" t="s">
        <v>19538</v>
      </c>
      <c r="D14135" t="s">
        <v>19623</v>
      </c>
      <c r="E14135" s="89">
        <v>0</v>
      </c>
      <c r="F14135" s="89">
        <v>700273</v>
      </c>
      <c r="G14135" s="89">
        <v>9</v>
      </c>
      <c r="H14135" t="s">
        <v>19630</v>
      </c>
      <c r="I14135" s="89"/>
    </row>
    <row r="14136" x14ac:dyDescent="0.3">
      <c r="A14136" t="s">
        <v>17850</v>
      </c>
      <c r="B14136" t="s">
        <v>19482</v>
      </c>
      <c r="C14136" t="s">
        <v>19538</v>
      </c>
      <c r="D14136" t="s">
        <v>19623</v>
      </c>
      <c r="E14136" s="89">
        <v>0</v>
      </c>
      <c r="F14136" s="89">
        <v>700273</v>
      </c>
      <c r="G14136" s="89">
        <v>9</v>
      </c>
      <c r="H14136" t="s">
        <v>19630</v>
      </c>
      <c r="I14136" s="89"/>
    </row>
    <row r="14137" x14ac:dyDescent="0.3">
      <c r="A14137" t="s">
        <v>17851</v>
      </c>
      <c r="B14137" t="s">
        <v>19480</v>
      </c>
      <c r="C14137" t="s">
        <v>19538</v>
      </c>
      <c r="D14137" t="s">
        <v>19624</v>
      </c>
      <c r="E14137" s="89">
        <v>0</v>
      </c>
      <c r="F14137" s="89">
        <v>700273</v>
      </c>
      <c r="G14137" s="89">
        <v>9</v>
      </c>
      <c r="H14137" t="s">
        <v>19630</v>
      </c>
      <c r="I14137" s="89"/>
    </row>
    <row r="14138" x14ac:dyDescent="0.3">
      <c r="A14138" t="s">
        <v>17852</v>
      </c>
      <c r="B14138" t="s">
        <v>19481</v>
      </c>
      <c r="C14138" t="s">
        <v>19538</v>
      </c>
      <c r="D14138" t="s">
        <v>19624</v>
      </c>
      <c r="E14138" s="89">
        <v>0</v>
      </c>
      <c r="F14138" s="89">
        <v>700273</v>
      </c>
      <c r="G14138" s="89">
        <v>9</v>
      </c>
      <c r="H14138" t="s">
        <v>19630</v>
      </c>
      <c r="I14138" s="89"/>
    </row>
    <row r="14139" x14ac:dyDescent="0.3">
      <c r="A14139" t="s">
        <v>17853</v>
      </c>
      <c r="B14139" t="s">
        <v>19482</v>
      </c>
      <c r="C14139" t="s">
        <v>19538</v>
      </c>
      <c r="D14139" t="s">
        <v>19624</v>
      </c>
      <c r="E14139" s="89">
        <v>0</v>
      </c>
      <c r="F14139" s="89">
        <v>700273</v>
      </c>
      <c r="G14139" s="89">
        <v>9</v>
      </c>
      <c r="H14139" t="s">
        <v>19630</v>
      </c>
      <c r="I14139" s="89"/>
    </row>
    <row r="14140" x14ac:dyDescent="0.3">
      <c r="A14140" t="s">
        <v>17854</v>
      </c>
      <c r="B14140" t="s">
        <v>19480</v>
      </c>
      <c r="C14140" t="s">
        <v>19539</v>
      </c>
      <c r="D14140" t="s">
        <v>19623</v>
      </c>
      <c r="E14140" s="89">
        <v>0</v>
      </c>
      <c r="F14140" s="89">
        <v>700273</v>
      </c>
      <c r="G14140" s="89">
        <v>9</v>
      </c>
      <c r="H14140" t="s">
        <v>19630</v>
      </c>
      <c r="I14140" s="89"/>
    </row>
    <row r="14141" x14ac:dyDescent="0.3">
      <c r="A14141" t="s">
        <v>17855</v>
      </c>
      <c r="B14141" t="s">
        <v>19481</v>
      </c>
      <c r="C14141" t="s">
        <v>19539</v>
      </c>
      <c r="D14141" t="s">
        <v>19623</v>
      </c>
      <c r="E14141" s="89">
        <v>0</v>
      </c>
      <c r="F14141" s="89">
        <v>700273</v>
      </c>
      <c r="G14141" s="89">
        <v>9</v>
      </c>
      <c r="H14141" t="s">
        <v>19630</v>
      </c>
      <c r="I14141" s="89"/>
    </row>
    <row r="14142" x14ac:dyDescent="0.3">
      <c r="A14142" t="s">
        <v>17856</v>
      </c>
      <c r="B14142" t="s">
        <v>19482</v>
      </c>
      <c r="C14142" t="s">
        <v>19539</v>
      </c>
      <c r="D14142" t="s">
        <v>19623</v>
      </c>
      <c r="E14142" s="89">
        <v>0</v>
      </c>
      <c r="F14142" s="89">
        <v>700273</v>
      </c>
      <c r="G14142" s="89">
        <v>9</v>
      </c>
      <c r="H14142" t="s">
        <v>19630</v>
      </c>
      <c r="I14142" s="89"/>
    </row>
    <row r="14143" x14ac:dyDescent="0.3">
      <c r="A14143" t="s">
        <v>17857</v>
      </c>
      <c r="B14143" t="s">
        <v>19480</v>
      </c>
      <c r="C14143" t="s">
        <v>19539</v>
      </c>
      <c r="D14143" t="s">
        <v>19624</v>
      </c>
      <c r="E14143" s="89">
        <v>0</v>
      </c>
      <c r="F14143" s="89">
        <v>700273</v>
      </c>
      <c r="G14143" s="89">
        <v>9</v>
      </c>
      <c r="H14143" t="s">
        <v>19630</v>
      </c>
      <c r="I14143" s="89"/>
    </row>
    <row r="14144" x14ac:dyDescent="0.3">
      <c r="A14144" t="s">
        <v>17858</v>
      </c>
      <c r="B14144" t="s">
        <v>19481</v>
      </c>
      <c r="C14144" t="s">
        <v>19539</v>
      </c>
      <c r="D14144" t="s">
        <v>19624</v>
      </c>
      <c r="E14144" s="89">
        <v>0</v>
      </c>
      <c r="F14144" s="89">
        <v>700273</v>
      </c>
      <c r="G14144" s="89">
        <v>9</v>
      </c>
      <c r="H14144" t="s">
        <v>19630</v>
      </c>
      <c r="I14144" s="89"/>
    </row>
    <row r="14145" x14ac:dyDescent="0.3">
      <c r="A14145" t="s">
        <v>17859</v>
      </c>
      <c r="B14145" t="s">
        <v>19482</v>
      </c>
      <c r="C14145" t="s">
        <v>19539</v>
      </c>
      <c r="D14145" t="s">
        <v>19624</v>
      </c>
      <c r="E14145" s="89">
        <v>0</v>
      </c>
      <c r="F14145" s="89">
        <v>700273</v>
      </c>
      <c r="G14145" s="89">
        <v>9</v>
      </c>
      <c r="H14145" t="s">
        <v>19630</v>
      </c>
      <c r="I14145" s="89"/>
    </row>
    <row r="14146" x14ac:dyDescent="0.3">
      <c r="A14146" t="s">
        <v>17860</v>
      </c>
      <c r="B14146" t="s">
        <v>19480</v>
      </c>
      <c r="C14146" t="s">
        <v>19540</v>
      </c>
      <c r="D14146" t="s">
        <v>19623</v>
      </c>
      <c r="E14146" s="89">
        <v>0</v>
      </c>
      <c r="F14146" s="89">
        <v>700273</v>
      </c>
      <c r="G14146" s="89">
        <v>9</v>
      </c>
      <c r="H14146" t="s">
        <v>19630</v>
      </c>
      <c r="I14146" s="89"/>
    </row>
    <row r="14147" x14ac:dyDescent="0.3">
      <c r="A14147" t="s">
        <v>17861</v>
      </c>
      <c r="B14147" t="s">
        <v>19481</v>
      </c>
      <c r="C14147" t="s">
        <v>19540</v>
      </c>
      <c r="D14147" t="s">
        <v>19623</v>
      </c>
      <c r="E14147" s="89">
        <v>0</v>
      </c>
      <c r="F14147" s="89">
        <v>700273</v>
      </c>
      <c r="G14147" s="89">
        <v>9</v>
      </c>
      <c r="H14147" t="s">
        <v>19630</v>
      </c>
      <c r="I14147" s="89"/>
    </row>
    <row r="14148" x14ac:dyDescent="0.3">
      <c r="A14148" t="s">
        <v>17862</v>
      </c>
      <c r="B14148" t="s">
        <v>19482</v>
      </c>
      <c r="C14148" t="s">
        <v>19540</v>
      </c>
      <c r="D14148" t="s">
        <v>19623</v>
      </c>
      <c r="E14148" s="89">
        <v>0</v>
      </c>
      <c r="F14148" s="89">
        <v>700273</v>
      </c>
      <c r="G14148" s="89">
        <v>9</v>
      </c>
      <c r="H14148" t="s">
        <v>19630</v>
      </c>
      <c r="I14148" s="89"/>
    </row>
    <row r="14149" x14ac:dyDescent="0.3">
      <c r="A14149" t="s">
        <v>17863</v>
      </c>
      <c r="B14149" t="s">
        <v>19480</v>
      </c>
      <c r="C14149" t="s">
        <v>19540</v>
      </c>
      <c r="D14149" t="s">
        <v>19624</v>
      </c>
      <c r="E14149" s="89">
        <v>0</v>
      </c>
      <c r="F14149" s="89">
        <v>700273</v>
      </c>
      <c r="G14149" s="89">
        <v>9</v>
      </c>
      <c r="H14149" t="s">
        <v>19630</v>
      </c>
      <c r="I14149" s="89"/>
    </row>
    <row r="14150" x14ac:dyDescent="0.3">
      <c r="A14150" t="s">
        <v>17864</v>
      </c>
      <c r="B14150" t="s">
        <v>19481</v>
      </c>
      <c r="C14150" t="s">
        <v>19540</v>
      </c>
      <c r="D14150" t="s">
        <v>19624</v>
      </c>
      <c r="E14150" s="89">
        <v>0</v>
      </c>
      <c r="F14150" s="89">
        <v>700273</v>
      </c>
      <c r="G14150" s="89">
        <v>9</v>
      </c>
      <c r="H14150" t="s">
        <v>19630</v>
      </c>
      <c r="I14150" s="89"/>
    </row>
    <row r="14151" x14ac:dyDescent="0.3">
      <c r="A14151" t="s">
        <v>17865</v>
      </c>
      <c r="B14151" t="s">
        <v>19482</v>
      </c>
      <c r="C14151" t="s">
        <v>19540</v>
      </c>
      <c r="D14151" t="s">
        <v>19624</v>
      </c>
      <c r="E14151" s="89">
        <v>0</v>
      </c>
      <c r="F14151" s="89">
        <v>700273</v>
      </c>
      <c r="G14151" s="89">
        <v>9</v>
      </c>
      <c r="H14151" t="s">
        <v>19630</v>
      </c>
      <c r="I14151" s="89"/>
    </row>
    <row r="14152" x14ac:dyDescent="0.3">
      <c r="A14152" t="s">
        <v>17866</v>
      </c>
      <c r="B14152" t="s">
        <v>19480</v>
      </c>
      <c r="C14152" t="s">
        <v>19541</v>
      </c>
      <c r="D14152" t="s">
        <v>19623</v>
      </c>
      <c r="E14152" s="89">
        <v>0</v>
      </c>
      <c r="F14152" s="89">
        <v>700273</v>
      </c>
      <c r="G14152" s="89">
        <v>9</v>
      </c>
      <c r="H14152" t="s">
        <v>19630</v>
      </c>
      <c r="I14152" s="89"/>
    </row>
    <row r="14153" x14ac:dyDescent="0.3">
      <c r="A14153" t="s">
        <v>17867</v>
      </c>
      <c r="B14153" t="s">
        <v>19481</v>
      </c>
      <c r="C14153" t="s">
        <v>19541</v>
      </c>
      <c r="D14153" t="s">
        <v>19623</v>
      </c>
      <c r="E14153" s="89">
        <v>0</v>
      </c>
      <c r="F14153" s="89">
        <v>700273</v>
      </c>
      <c r="G14153" s="89">
        <v>9</v>
      </c>
      <c r="H14153" t="s">
        <v>19630</v>
      </c>
      <c r="I14153" s="89"/>
    </row>
    <row r="14154" x14ac:dyDescent="0.3">
      <c r="A14154" t="s">
        <v>17868</v>
      </c>
      <c r="B14154" t="s">
        <v>19482</v>
      </c>
      <c r="C14154" t="s">
        <v>19541</v>
      </c>
      <c r="D14154" t="s">
        <v>19623</v>
      </c>
      <c r="E14154" s="89">
        <v>0</v>
      </c>
      <c r="F14154" s="89">
        <v>700273</v>
      </c>
      <c r="G14154" s="89">
        <v>9</v>
      </c>
      <c r="H14154" t="s">
        <v>19630</v>
      </c>
      <c r="I14154" s="89"/>
    </row>
    <row r="14155" x14ac:dyDescent="0.3">
      <c r="A14155" t="s">
        <v>17869</v>
      </c>
      <c r="B14155" t="s">
        <v>19480</v>
      </c>
      <c r="C14155" t="s">
        <v>19541</v>
      </c>
      <c r="D14155" t="s">
        <v>19624</v>
      </c>
      <c r="E14155" s="89">
        <v>0</v>
      </c>
      <c r="F14155" s="89">
        <v>700273</v>
      </c>
      <c r="G14155" s="89">
        <v>9</v>
      </c>
      <c r="H14155" t="s">
        <v>19630</v>
      </c>
      <c r="I14155" s="89"/>
    </row>
    <row r="14156" x14ac:dyDescent="0.3">
      <c r="A14156" t="s">
        <v>17870</v>
      </c>
      <c r="B14156" t="s">
        <v>19481</v>
      </c>
      <c r="C14156" t="s">
        <v>19541</v>
      </c>
      <c r="D14156" t="s">
        <v>19624</v>
      </c>
      <c r="E14156" s="89">
        <v>0</v>
      </c>
      <c r="F14156" s="89">
        <v>700273</v>
      </c>
      <c r="G14156" s="89">
        <v>9</v>
      </c>
      <c r="H14156" t="s">
        <v>19630</v>
      </c>
      <c r="I14156" s="89"/>
    </row>
    <row r="14157" x14ac:dyDescent="0.3">
      <c r="A14157" t="s">
        <v>17871</v>
      </c>
      <c r="B14157" t="s">
        <v>19482</v>
      </c>
      <c r="C14157" t="s">
        <v>19541</v>
      </c>
      <c r="D14157" t="s">
        <v>19624</v>
      </c>
      <c r="E14157" s="89">
        <v>0</v>
      </c>
      <c r="F14157" s="89">
        <v>700273</v>
      </c>
      <c r="G14157" s="89">
        <v>9</v>
      </c>
      <c r="H14157" t="s">
        <v>19630</v>
      </c>
      <c r="I14157" s="89"/>
    </row>
    <row r="14158" x14ac:dyDescent="0.3">
      <c r="A14158" t="s">
        <v>17872</v>
      </c>
      <c r="B14158" t="s">
        <v>19480</v>
      </c>
      <c r="C14158" t="s">
        <v>19542</v>
      </c>
      <c r="D14158" t="s">
        <v>19623</v>
      </c>
      <c r="E14158" s="89">
        <v>0</v>
      </c>
      <c r="F14158" s="89">
        <v>700273</v>
      </c>
      <c r="G14158" s="89">
        <v>9</v>
      </c>
      <c r="H14158" t="s">
        <v>19630</v>
      </c>
      <c r="I14158" s="89"/>
    </row>
    <row r="14159" x14ac:dyDescent="0.3">
      <c r="A14159" t="s">
        <v>17873</v>
      </c>
      <c r="B14159" t="s">
        <v>19481</v>
      </c>
      <c r="C14159" t="s">
        <v>19542</v>
      </c>
      <c r="D14159" t="s">
        <v>19623</v>
      </c>
      <c r="E14159" s="89">
        <v>0</v>
      </c>
      <c r="F14159" s="89">
        <v>700273</v>
      </c>
      <c r="G14159" s="89">
        <v>9</v>
      </c>
      <c r="H14159" t="s">
        <v>19630</v>
      </c>
      <c r="I14159" s="89"/>
    </row>
    <row r="14160" x14ac:dyDescent="0.3">
      <c r="A14160" t="s">
        <v>17874</v>
      </c>
      <c r="B14160" t="s">
        <v>19482</v>
      </c>
      <c r="C14160" t="s">
        <v>19542</v>
      </c>
      <c r="D14160" t="s">
        <v>19623</v>
      </c>
      <c r="E14160" s="89">
        <v>0</v>
      </c>
      <c r="F14160" s="89">
        <v>700273</v>
      </c>
      <c r="G14160" s="89">
        <v>9</v>
      </c>
      <c r="H14160" t="s">
        <v>19630</v>
      </c>
      <c r="I14160" s="89"/>
    </row>
    <row r="14161" x14ac:dyDescent="0.3">
      <c r="A14161" t="s">
        <v>17875</v>
      </c>
      <c r="B14161" t="s">
        <v>19480</v>
      </c>
      <c r="C14161" t="s">
        <v>19542</v>
      </c>
      <c r="D14161" t="s">
        <v>19624</v>
      </c>
      <c r="E14161" s="89">
        <v>0</v>
      </c>
      <c r="F14161" s="89">
        <v>700273</v>
      </c>
      <c r="G14161" s="89">
        <v>9</v>
      </c>
      <c r="H14161" t="s">
        <v>19630</v>
      </c>
      <c r="I14161" s="89"/>
    </row>
    <row r="14162" x14ac:dyDescent="0.3">
      <c r="A14162" t="s">
        <v>17876</v>
      </c>
      <c r="B14162" t="s">
        <v>19481</v>
      </c>
      <c r="C14162" t="s">
        <v>19542</v>
      </c>
      <c r="D14162" t="s">
        <v>19624</v>
      </c>
      <c r="E14162" s="89">
        <v>0</v>
      </c>
      <c r="F14162" s="89">
        <v>700273</v>
      </c>
      <c r="G14162" s="89">
        <v>9</v>
      </c>
      <c r="H14162" t="s">
        <v>19630</v>
      </c>
      <c r="I14162" s="89"/>
    </row>
    <row r="14163" x14ac:dyDescent="0.3">
      <c r="A14163" t="s">
        <v>17877</v>
      </c>
      <c r="B14163" t="s">
        <v>19482</v>
      </c>
      <c r="C14163" t="s">
        <v>19542</v>
      </c>
      <c r="D14163" t="s">
        <v>19624</v>
      </c>
      <c r="E14163" s="89">
        <v>0</v>
      </c>
      <c r="F14163" s="89">
        <v>700273</v>
      </c>
      <c r="G14163" s="89">
        <v>9</v>
      </c>
      <c r="H14163" t="s">
        <v>19630</v>
      </c>
      <c r="I14163" s="89"/>
    </row>
    <row r="14164" x14ac:dyDescent="0.3">
      <c r="A14164" t="s">
        <v>17878</v>
      </c>
      <c r="B14164" t="s">
        <v>19480</v>
      </c>
      <c r="C14164" t="s">
        <v>19543</v>
      </c>
      <c r="D14164" t="s">
        <v>19623</v>
      </c>
      <c r="E14164" s="89">
        <v>0</v>
      </c>
      <c r="F14164" s="89">
        <v>700273</v>
      </c>
      <c r="G14164" s="89">
        <v>9</v>
      </c>
      <c r="H14164" t="s">
        <v>19630</v>
      </c>
      <c r="I14164" s="89"/>
    </row>
    <row r="14165" x14ac:dyDescent="0.3">
      <c r="A14165" t="s">
        <v>17879</v>
      </c>
      <c r="B14165" t="s">
        <v>19481</v>
      </c>
      <c r="C14165" t="s">
        <v>19543</v>
      </c>
      <c r="D14165" t="s">
        <v>19623</v>
      </c>
      <c r="E14165" s="89">
        <v>0</v>
      </c>
      <c r="F14165" s="89">
        <v>700273</v>
      </c>
      <c r="G14165" s="89">
        <v>9</v>
      </c>
      <c r="H14165" t="s">
        <v>19630</v>
      </c>
      <c r="I14165" s="89"/>
    </row>
    <row r="14166" x14ac:dyDescent="0.3">
      <c r="A14166" t="s">
        <v>17880</v>
      </c>
      <c r="B14166" t="s">
        <v>19482</v>
      </c>
      <c r="C14166" t="s">
        <v>19543</v>
      </c>
      <c r="D14166" t="s">
        <v>19623</v>
      </c>
      <c r="E14166" s="89">
        <v>0</v>
      </c>
      <c r="F14166" s="89">
        <v>700273</v>
      </c>
      <c r="G14166" s="89">
        <v>9</v>
      </c>
      <c r="H14166" t="s">
        <v>19630</v>
      </c>
      <c r="I14166" s="89"/>
    </row>
    <row r="14167" x14ac:dyDescent="0.3">
      <c r="A14167" t="s">
        <v>17881</v>
      </c>
      <c r="B14167" t="s">
        <v>19480</v>
      </c>
      <c r="C14167" t="s">
        <v>19543</v>
      </c>
      <c r="D14167" t="s">
        <v>19624</v>
      </c>
      <c r="E14167" s="89">
        <v>0</v>
      </c>
      <c r="F14167" s="89">
        <v>700273</v>
      </c>
      <c r="G14167" s="89">
        <v>9</v>
      </c>
      <c r="H14167" t="s">
        <v>19630</v>
      </c>
      <c r="I14167" s="89"/>
    </row>
    <row r="14168" x14ac:dyDescent="0.3">
      <c r="A14168" t="s">
        <v>17882</v>
      </c>
      <c r="B14168" t="s">
        <v>19481</v>
      </c>
      <c r="C14168" t="s">
        <v>19543</v>
      </c>
      <c r="D14168" t="s">
        <v>19624</v>
      </c>
      <c r="E14168" s="89">
        <v>0</v>
      </c>
      <c r="F14168" s="89">
        <v>700273</v>
      </c>
      <c r="G14168" s="89">
        <v>9</v>
      </c>
      <c r="H14168" t="s">
        <v>19630</v>
      </c>
      <c r="I14168" s="89"/>
    </row>
    <row r="14169" x14ac:dyDescent="0.3">
      <c r="A14169" t="s">
        <v>17883</v>
      </c>
      <c r="B14169" t="s">
        <v>19482</v>
      </c>
      <c r="C14169" t="s">
        <v>19543</v>
      </c>
      <c r="D14169" t="s">
        <v>19624</v>
      </c>
      <c r="E14169" s="89">
        <v>0</v>
      </c>
      <c r="F14169" s="89">
        <v>700273</v>
      </c>
      <c r="G14169" s="89">
        <v>9</v>
      </c>
      <c r="H14169" t="s">
        <v>19630</v>
      </c>
      <c r="I14169" s="89"/>
    </row>
    <row r="14170" x14ac:dyDescent="0.3">
      <c r="A14170" t="s">
        <v>17884</v>
      </c>
      <c r="B14170" t="s">
        <v>19480</v>
      </c>
      <c r="C14170" t="s">
        <v>19544</v>
      </c>
      <c r="D14170" t="s">
        <v>19623</v>
      </c>
      <c r="E14170" s="89">
        <v>0</v>
      </c>
      <c r="F14170" s="89">
        <v>700273</v>
      </c>
      <c r="G14170" s="89">
        <v>9</v>
      </c>
      <c r="H14170" t="s">
        <v>19630</v>
      </c>
      <c r="I14170" s="89"/>
    </row>
    <row r="14171" x14ac:dyDescent="0.3">
      <c r="A14171" t="s">
        <v>17885</v>
      </c>
      <c r="B14171" t="s">
        <v>19481</v>
      </c>
      <c r="C14171" t="s">
        <v>19544</v>
      </c>
      <c r="D14171" t="s">
        <v>19623</v>
      </c>
      <c r="E14171" s="89">
        <v>0</v>
      </c>
      <c r="F14171" s="89">
        <v>700273</v>
      </c>
      <c r="G14171" s="89">
        <v>9</v>
      </c>
      <c r="H14171" t="s">
        <v>19630</v>
      </c>
      <c r="I14171" s="89"/>
    </row>
    <row r="14172" x14ac:dyDescent="0.3">
      <c r="A14172" t="s">
        <v>17886</v>
      </c>
      <c r="B14172" t="s">
        <v>19482</v>
      </c>
      <c r="C14172" t="s">
        <v>19544</v>
      </c>
      <c r="D14172" t="s">
        <v>19623</v>
      </c>
      <c r="E14172" s="89">
        <v>0</v>
      </c>
      <c r="F14172" s="89">
        <v>700273</v>
      </c>
      <c r="G14172" s="89">
        <v>9</v>
      </c>
      <c r="H14172" t="s">
        <v>19630</v>
      </c>
      <c r="I14172" s="89"/>
    </row>
    <row r="14173" x14ac:dyDescent="0.3">
      <c r="A14173" t="s">
        <v>17887</v>
      </c>
      <c r="B14173" t="s">
        <v>19480</v>
      </c>
      <c r="C14173" t="s">
        <v>19544</v>
      </c>
      <c r="D14173" t="s">
        <v>19624</v>
      </c>
      <c r="E14173" s="89">
        <v>0</v>
      </c>
      <c r="F14173" s="89">
        <v>700273</v>
      </c>
      <c r="G14173" s="89">
        <v>9</v>
      </c>
      <c r="H14173" t="s">
        <v>19630</v>
      </c>
      <c r="I14173" s="89"/>
    </row>
    <row r="14174" x14ac:dyDescent="0.3">
      <c r="A14174" t="s">
        <v>17888</v>
      </c>
      <c r="B14174" t="s">
        <v>19481</v>
      </c>
      <c r="C14174" t="s">
        <v>19544</v>
      </c>
      <c r="D14174" t="s">
        <v>19624</v>
      </c>
      <c r="E14174" s="89">
        <v>0</v>
      </c>
      <c r="F14174" s="89">
        <v>700273</v>
      </c>
      <c r="G14174" s="89">
        <v>9</v>
      </c>
      <c r="H14174" t="s">
        <v>19630</v>
      </c>
      <c r="I14174" s="89"/>
    </row>
    <row r="14175" x14ac:dyDescent="0.3">
      <c r="A14175" t="s">
        <v>17889</v>
      </c>
      <c r="B14175" t="s">
        <v>19482</v>
      </c>
      <c r="C14175" t="s">
        <v>19544</v>
      </c>
      <c r="D14175" t="s">
        <v>19624</v>
      </c>
      <c r="E14175" s="89">
        <v>0</v>
      </c>
      <c r="F14175" s="89">
        <v>700273</v>
      </c>
      <c r="G14175" s="89">
        <v>9</v>
      </c>
      <c r="H14175" t="s">
        <v>19630</v>
      </c>
      <c r="I14175" s="89"/>
    </row>
    <row r="14176" x14ac:dyDescent="0.3">
      <c r="A14176" t="s">
        <v>17767</v>
      </c>
      <c r="B14176" t="s">
        <v>19483</v>
      </c>
      <c r="C14176" t="s">
        <v>19523</v>
      </c>
      <c r="D14176" t="s">
        <v>19614</v>
      </c>
      <c r="E14176" s="89">
        <v>7.3061507685649368E-2</v>
      </c>
      <c r="F14176" s="89">
        <v>700273</v>
      </c>
      <c r="G14176" s="89">
        <v>9</v>
      </c>
      <c r="H14176" t="s">
        <v>19629</v>
      </c>
      <c r="I14176" s="89"/>
    </row>
    <row r="14177" x14ac:dyDescent="0.3">
      <c r="A14177" t="s">
        <v>17768</v>
      </c>
      <c r="B14177" t="s">
        <v>19483</v>
      </c>
      <c r="C14177" t="s">
        <v>19523</v>
      </c>
      <c r="D14177" t="s">
        <v>19615</v>
      </c>
      <c r="E14177" s="89">
        <v>8.0864021134835123E-2</v>
      </c>
      <c r="F14177" s="89">
        <v>700273</v>
      </c>
      <c r="G14177" s="89">
        <v>9</v>
      </c>
      <c r="H14177" t="s">
        <v>19629</v>
      </c>
      <c r="I14177" s="89"/>
    </row>
    <row r="14178" x14ac:dyDescent="0.3">
      <c r="A14178" t="s">
        <v>17769</v>
      </c>
      <c r="B14178" t="s">
        <v>19483</v>
      </c>
      <c r="C14178" t="s">
        <v>19523</v>
      </c>
      <c r="D14178" t="s">
        <v>19616</v>
      </c>
      <c r="E14178" s="89">
        <v>7.309104769348955E-2</v>
      </c>
      <c r="F14178" s="89">
        <v>700273</v>
      </c>
      <c r="G14178" s="89">
        <v>9</v>
      </c>
      <c r="H14178" t="s">
        <v>19629</v>
      </c>
      <c r="I14178" s="89"/>
    </row>
    <row r="14179" x14ac:dyDescent="0.3">
      <c r="A14179" t="s">
        <v>17770</v>
      </c>
      <c r="B14179" t="s">
        <v>19483</v>
      </c>
      <c r="C14179" t="s">
        <v>19523</v>
      </c>
      <c r="D14179" t="s">
        <v>19617</v>
      </c>
      <c r="E14179" s="89">
        <v>8.0732869223888101E-2</v>
      </c>
      <c r="F14179" s="89">
        <v>700273</v>
      </c>
      <c r="G14179" s="89">
        <v>9</v>
      </c>
      <c r="H14179" t="s">
        <v>19629</v>
      </c>
      <c r="I14179" s="89"/>
    </row>
    <row r="14180" x14ac:dyDescent="0.3">
      <c r="A14180" t="s">
        <v>17771</v>
      </c>
      <c r="B14180" t="s">
        <v>19483</v>
      </c>
      <c r="C14180" t="s">
        <v>19523</v>
      </c>
      <c r="D14180" t="s">
        <v>19618</v>
      </c>
      <c r="E14180" s="89">
        <v>8.0569431621503679E-2</v>
      </c>
      <c r="F14180" s="89">
        <v>700273</v>
      </c>
      <c r="G14180" s="89">
        <v>9</v>
      </c>
      <c r="H14180" t="s">
        <v>19629</v>
      </c>
      <c r="I14180" s="89"/>
    </row>
    <row r="14181" x14ac:dyDescent="0.3">
      <c r="A14181" t="s">
        <v>17772</v>
      </c>
      <c r="B14181" t="s">
        <v>19483</v>
      </c>
      <c r="C14181" t="s">
        <v>19523</v>
      </c>
      <c r="D14181" t="s">
        <v>19619</v>
      </c>
      <c r="E14181" s="89">
        <v>8.4161343412448575E-2</v>
      </c>
      <c r="F14181" s="89">
        <v>700273</v>
      </c>
      <c r="G14181" s="89">
        <v>9</v>
      </c>
      <c r="H14181" t="s">
        <v>19629</v>
      </c>
      <c r="I14181" s="89"/>
    </row>
    <row r="14182" x14ac:dyDescent="0.3">
      <c r="A14182" t="s">
        <v>17773</v>
      </c>
      <c r="B14182" t="s">
        <v>19483</v>
      </c>
      <c r="C14182" t="s">
        <v>19523</v>
      </c>
      <c r="D14182" t="s">
        <v>19620</v>
      </c>
      <c r="E14182" s="89">
        <v>7.9467257237425801E-2</v>
      </c>
      <c r="F14182" s="89">
        <v>700273</v>
      </c>
      <c r="G14182" s="89">
        <v>9</v>
      </c>
      <c r="H14182" t="s">
        <v>19629</v>
      </c>
      <c r="I14182" s="89"/>
    </row>
    <row r="14183" x14ac:dyDescent="0.3">
      <c r="A14183" t="s">
        <v>17774</v>
      </c>
      <c r="B14183" t="s">
        <v>19483</v>
      </c>
      <c r="C14183" t="s">
        <v>19523</v>
      </c>
      <c r="D14183" t="s">
        <v>19621</v>
      </c>
      <c r="E14183" s="89">
        <v>6.7415781141131254E-2</v>
      </c>
      <c r="F14183" s="89">
        <v>700273</v>
      </c>
      <c r="G14183" s="89">
        <v>9</v>
      </c>
      <c r="H14183" t="s">
        <v>19629</v>
      </c>
      <c r="I14183" s="89"/>
    </row>
    <row r="14184" x14ac:dyDescent="0.3">
      <c r="A14184" t="s">
        <v>17775</v>
      </c>
      <c r="B14184" t="s">
        <v>19483</v>
      </c>
      <c r="C14184" t="s">
        <v>19523</v>
      </c>
      <c r="D14184" t="s">
        <v>19622</v>
      </c>
      <c r="E14184" s="89">
        <v>8.1365448828037729E-2</v>
      </c>
      <c r="F14184" s="89">
        <v>700273</v>
      </c>
      <c r="G14184" s="89">
        <v>9</v>
      </c>
      <c r="H14184" t="s">
        <v>19629</v>
      </c>
      <c r="I14184" s="89"/>
    </row>
    <row r="14185" x14ac:dyDescent="0.3">
      <c r="A14185" t="s">
        <v>17776</v>
      </c>
      <c r="B14185" t="s">
        <v>19483</v>
      </c>
      <c r="C14185" t="s">
        <v>19523</v>
      </c>
      <c r="D14185" t="s">
        <v>19623</v>
      </c>
      <c r="E14185" s="89">
        <v>0.29859112276761579</v>
      </c>
      <c r="F14185" s="89">
        <v>700273</v>
      </c>
      <c r="G14185" s="89">
        <v>9</v>
      </c>
      <c r="H14185" t="s">
        <v>19629</v>
      </c>
      <c r="I14185" s="89"/>
    </row>
    <row r="14186" x14ac:dyDescent="0.3">
      <c r="A14186" t="s">
        <v>17777</v>
      </c>
      <c r="B14186" t="s">
        <v>19483</v>
      </c>
      <c r="C14186" t="s">
        <v>19523</v>
      </c>
      <c r="D14186" t="s">
        <v>19624</v>
      </c>
      <c r="E14186" s="89">
        <v>0.74104662345310546</v>
      </c>
      <c r="F14186" s="89">
        <v>700273</v>
      </c>
      <c r="G14186" s="89">
        <v>9</v>
      </c>
      <c r="H14186" t="s">
        <v>19629</v>
      </c>
      <c r="I14186" s="89"/>
    </row>
    <row r="14187" x14ac:dyDescent="0.3">
      <c r="A14187" t="s">
        <v>17132</v>
      </c>
      <c r="B14187" t="s">
        <v>19476</v>
      </c>
      <c r="C14187" t="s">
        <v>19489</v>
      </c>
      <c r="D14187" t="s">
        <v>19630</v>
      </c>
      <c r="E14187" s="89">
        <v>188996</v>
      </c>
      <c r="F14187" s="89">
        <v>700273</v>
      </c>
      <c r="G14187" s="89">
        <v>9</v>
      </c>
      <c r="H14187" t="s">
        <v>19630</v>
      </c>
      <c r="I14187" s="89"/>
    </row>
    <row r="14188" x14ac:dyDescent="0.3">
      <c r="A14188" t="s">
        <v>17133</v>
      </c>
      <c r="B14188" t="s">
        <v>19477</v>
      </c>
      <c r="C14188" t="s">
        <v>19489</v>
      </c>
      <c r="D14188" t="s">
        <v>19630</v>
      </c>
      <c r="E14188" s="89">
        <v>8472554397.9126997</v>
      </c>
      <c r="F14188" s="89">
        <v>700273</v>
      </c>
      <c r="G14188" s="89">
        <v>9</v>
      </c>
      <c r="H14188" t="s">
        <v>19630</v>
      </c>
      <c r="I14188" s="89"/>
    </row>
    <row r="14189" x14ac:dyDescent="0.3">
      <c r="A14189" t="s">
        <v>17134</v>
      </c>
      <c r="B14189" t="s">
        <v>19478</v>
      </c>
      <c r="C14189" t="s">
        <v>19489</v>
      </c>
      <c r="D14189" t="s">
        <v>19630</v>
      </c>
      <c r="E14189" s="89">
        <v>0.26988902899297851</v>
      </c>
      <c r="F14189" s="89">
        <v>700273</v>
      </c>
      <c r="G14189" s="89">
        <v>9</v>
      </c>
      <c r="H14189" t="s">
        <v>19630</v>
      </c>
      <c r="I14189" s="89"/>
    </row>
    <row r="14190" x14ac:dyDescent="0.3">
      <c r="A14190" t="s">
        <v>17135</v>
      </c>
      <c r="B14190" t="s">
        <v>19479</v>
      </c>
      <c r="C14190" t="s">
        <v>19489</v>
      </c>
      <c r="D14190" t="s">
        <v>19630</v>
      </c>
      <c r="E14190" s="89">
        <v>12098.93055695807</v>
      </c>
      <c r="F14190" s="89">
        <v>700273</v>
      </c>
      <c r="G14190" s="89">
        <v>9</v>
      </c>
      <c r="H14190" t="s">
        <v>19630</v>
      </c>
      <c r="I14190" s="89"/>
    </row>
    <row r="14191" x14ac:dyDescent="0.3">
      <c r="A14191" t="s">
        <v>17905</v>
      </c>
      <c r="B14191" t="s">
        <v>19480</v>
      </c>
      <c r="C14191" t="s">
        <v>19545</v>
      </c>
      <c r="D14191" t="s">
        <v>19623</v>
      </c>
      <c r="E14191" s="89">
        <v>0</v>
      </c>
      <c r="F14191" s="89">
        <v>700273</v>
      </c>
      <c r="G14191" s="89">
        <v>9</v>
      </c>
      <c r="H14191" t="s">
        <v>19630</v>
      </c>
      <c r="I14191" s="89"/>
    </row>
    <row r="14192" x14ac:dyDescent="0.3">
      <c r="A14192" t="s">
        <v>17906</v>
      </c>
      <c r="B14192" t="s">
        <v>19481</v>
      </c>
      <c r="C14192" t="s">
        <v>19545</v>
      </c>
      <c r="D14192" t="s">
        <v>19623</v>
      </c>
      <c r="E14192" s="89">
        <v>0</v>
      </c>
      <c r="F14192" s="89">
        <v>700273</v>
      </c>
      <c r="G14192" s="89">
        <v>9</v>
      </c>
      <c r="H14192" t="s">
        <v>19630</v>
      </c>
      <c r="I14192" s="89"/>
    </row>
    <row r="14193" x14ac:dyDescent="0.3">
      <c r="A14193" t="s">
        <v>17907</v>
      </c>
      <c r="B14193" t="s">
        <v>19482</v>
      </c>
      <c r="C14193" t="s">
        <v>19545</v>
      </c>
      <c r="D14193" t="s">
        <v>19623</v>
      </c>
      <c r="E14193" s="89">
        <v>0</v>
      </c>
      <c r="F14193" s="89">
        <v>700273</v>
      </c>
      <c r="G14193" s="89">
        <v>9</v>
      </c>
      <c r="H14193" t="s">
        <v>19630</v>
      </c>
      <c r="I14193" s="89"/>
    </row>
    <row r="14194" x14ac:dyDescent="0.3">
      <c r="A14194" t="s">
        <v>17908</v>
      </c>
      <c r="B14194" t="s">
        <v>19480</v>
      </c>
      <c r="C14194" t="s">
        <v>19545</v>
      </c>
      <c r="D14194" t="s">
        <v>19624</v>
      </c>
      <c r="E14194" s="89">
        <v>0</v>
      </c>
      <c r="F14194" s="89">
        <v>700273</v>
      </c>
      <c r="G14194" s="89">
        <v>9</v>
      </c>
      <c r="H14194" t="s">
        <v>19630</v>
      </c>
      <c r="I14194" s="89"/>
    </row>
    <row r="14195" x14ac:dyDescent="0.3">
      <c r="A14195" t="s">
        <v>17909</v>
      </c>
      <c r="B14195" t="s">
        <v>19481</v>
      </c>
      <c r="C14195" t="s">
        <v>19545</v>
      </c>
      <c r="D14195" t="s">
        <v>19624</v>
      </c>
      <c r="E14195" s="89">
        <v>0</v>
      </c>
      <c r="F14195" s="89">
        <v>700273</v>
      </c>
      <c r="G14195" s="89">
        <v>9</v>
      </c>
      <c r="H14195" t="s">
        <v>19630</v>
      </c>
      <c r="I14195" s="89"/>
    </row>
    <row r="14196" x14ac:dyDescent="0.3">
      <c r="A14196" t="s">
        <v>17910</v>
      </c>
      <c r="B14196" t="s">
        <v>19482</v>
      </c>
      <c r="C14196" t="s">
        <v>19545</v>
      </c>
      <c r="D14196" t="s">
        <v>19624</v>
      </c>
      <c r="E14196" s="89">
        <v>0</v>
      </c>
      <c r="F14196" s="89">
        <v>700273</v>
      </c>
      <c r="G14196" s="89">
        <v>9</v>
      </c>
      <c r="H14196" t="s">
        <v>19630</v>
      </c>
      <c r="I14196" s="89"/>
    </row>
    <row r="14197" x14ac:dyDescent="0.3">
      <c r="A14197" t="s">
        <v>17911</v>
      </c>
      <c r="B14197" t="s">
        <v>19480</v>
      </c>
      <c r="C14197" t="s">
        <v>19546</v>
      </c>
      <c r="D14197" t="s">
        <v>19623</v>
      </c>
      <c r="E14197" s="89">
        <v>0</v>
      </c>
      <c r="F14197" s="89">
        <v>700273</v>
      </c>
      <c r="G14197" s="89">
        <v>9</v>
      </c>
      <c r="H14197" t="s">
        <v>19630</v>
      </c>
      <c r="I14197" s="89"/>
    </row>
    <row r="14198" x14ac:dyDescent="0.3">
      <c r="A14198" t="s">
        <v>17912</v>
      </c>
      <c r="B14198" t="s">
        <v>19481</v>
      </c>
      <c r="C14198" t="s">
        <v>19546</v>
      </c>
      <c r="D14198" t="s">
        <v>19623</v>
      </c>
      <c r="E14198" s="89">
        <v>0</v>
      </c>
      <c r="F14198" s="89">
        <v>700273</v>
      </c>
      <c r="G14198" s="89">
        <v>9</v>
      </c>
      <c r="H14198" t="s">
        <v>19630</v>
      </c>
      <c r="I14198" s="89"/>
    </row>
    <row r="14199" x14ac:dyDescent="0.3">
      <c r="A14199" t="s">
        <v>17913</v>
      </c>
      <c r="B14199" t="s">
        <v>19482</v>
      </c>
      <c r="C14199" t="s">
        <v>19546</v>
      </c>
      <c r="D14199" t="s">
        <v>19623</v>
      </c>
      <c r="E14199" s="89">
        <v>0</v>
      </c>
      <c r="F14199" s="89">
        <v>700273</v>
      </c>
      <c r="G14199" s="89">
        <v>9</v>
      </c>
      <c r="H14199" t="s">
        <v>19630</v>
      </c>
      <c r="I14199" s="89"/>
    </row>
    <row r="14200" x14ac:dyDescent="0.3">
      <c r="A14200" t="s">
        <v>17914</v>
      </c>
      <c r="B14200" t="s">
        <v>19480</v>
      </c>
      <c r="C14200" t="s">
        <v>19546</v>
      </c>
      <c r="D14200" t="s">
        <v>19624</v>
      </c>
      <c r="E14200" s="89">
        <v>0</v>
      </c>
      <c r="F14200" s="89">
        <v>700273</v>
      </c>
      <c r="G14200" s="89">
        <v>9</v>
      </c>
      <c r="H14200" t="s">
        <v>19630</v>
      </c>
      <c r="I14200" s="89"/>
    </row>
    <row r="14201" x14ac:dyDescent="0.3">
      <c r="A14201" t="s">
        <v>17915</v>
      </c>
      <c r="B14201" t="s">
        <v>19481</v>
      </c>
      <c r="C14201" t="s">
        <v>19546</v>
      </c>
      <c r="D14201" t="s">
        <v>19624</v>
      </c>
      <c r="E14201" s="89">
        <v>0</v>
      </c>
      <c r="F14201" s="89">
        <v>700273</v>
      </c>
      <c r="G14201" s="89">
        <v>9</v>
      </c>
      <c r="H14201" t="s">
        <v>19630</v>
      </c>
      <c r="I14201" s="89"/>
    </row>
    <row r="14202" x14ac:dyDescent="0.3">
      <c r="A14202" t="s">
        <v>17916</v>
      </c>
      <c r="B14202" t="s">
        <v>19482</v>
      </c>
      <c r="C14202" t="s">
        <v>19546</v>
      </c>
      <c r="D14202" t="s">
        <v>19624</v>
      </c>
      <c r="E14202" s="89">
        <v>0</v>
      </c>
      <c r="F14202" s="89">
        <v>700273</v>
      </c>
      <c r="G14202" s="89">
        <v>9</v>
      </c>
      <c r="H14202" t="s">
        <v>19630</v>
      </c>
      <c r="I14202" s="89"/>
    </row>
    <row r="14203" x14ac:dyDescent="0.3">
      <c r="A14203" t="s">
        <v>17917</v>
      </c>
      <c r="B14203" t="s">
        <v>19480</v>
      </c>
      <c r="C14203" t="s">
        <v>19547</v>
      </c>
      <c r="D14203" t="s">
        <v>19623</v>
      </c>
      <c r="E14203" s="89">
        <v>0</v>
      </c>
      <c r="F14203" s="89">
        <v>700273</v>
      </c>
      <c r="G14203" s="89">
        <v>9</v>
      </c>
      <c r="H14203" t="s">
        <v>19630</v>
      </c>
      <c r="I14203" s="89"/>
    </row>
    <row r="14204" x14ac:dyDescent="0.3">
      <c r="A14204" t="s">
        <v>17918</v>
      </c>
      <c r="B14204" t="s">
        <v>19481</v>
      </c>
      <c r="C14204" t="s">
        <v>19547</v>
      </c>
      <c r="D14204" t="s">
        <v>19623</v>
      </c>
      <c r="E14204" s="89">
        <v>0</v>
      </c>
      <c r="F14204" s="89">
        <v>700273</v>
      </c>
      <c r="G14204" s="89">
        <v>9</v>
      </c>
      <c r="H14204" t="s">
        <v>19630</v>
      </c>
      <c r="I14204" s="89"/>
    </row>
    <row r="14205" x14ac:dyDescent="0.3">
      <c r="A14205" t="s">
        <v>17919</v>
      </c>
      <c r="B14205" t="s">
        <v>19482</v>
      </c>
      <c r="C14205" t="s">
        <v>19547</v>
      </c>
      <c r="D14205" t="s">
        <v>19623</v>
      </c>
      <c r="E14205" s="89">
        <v>0</v>
      </c>
      <c r="F14205" s="89">
        <v>700273</v>
      </c>
      <c r="G14205" s="89">
        <v>9</v>
      </c>
      <c r="H14205" t="s">
        <v>19630</v>
      </c>
      <c r="I14205" s="89"/>
    </row>
    <row r="14206" x14ac:dyDescent="0.3">
      <c r="A14206" t="s">
        <v>17920</v>
      </c>
      <c r="B14206" t="s">
        <v>19480</v>
      </c>
      <c r="C14206" t="s">
        <v>19547</v>
      </c>
      <c r="D14206" t="s">
        <v>19624</v>
      </c>
      <c r="E14206" s="89">
        <v>0</v>
      </c>
      <c r="F14206" s="89">
        <v>700273</v>
      </c>
      <c r="G14206" s="89">
        <v>9</v>
      </c>
      <c r="H14206" t="s">
        <v>19630</v>
      </c>
      <c r="I14206" s="89"/>
    </row>
    <row r="14207" x14ac:dyDescent="0.3">
      <c r="A14207" t="s">
        <v>17921</v>
      </c>
      <c r="B14207" t="s">
        <v>19481</v>
      </c>
      <c r="C14207" t="s">
        <v>19547</v>
      </c>
      <c r="D14207" t="s">
        <v>19624</v>
      </c>
      <c r="E14207" s="89">
        <v>0</v>
      </c>
      <c r="F14207" s="89">
        <v>700273</v>
      </c>
      <c r="G14207" s="89">
        <v>9</v>
      </c>
      <c r="H14207" t="s">
        <v>19630</v>
      </c>
      <c r="I14207" s="89"/>
    </row>
    <row r="14208" x14ac:dyDescent="0.3">
      <c r="A14208" t="s">
        <v>17922</v>
      </c>
      <c r="B14208" t="s">
        <v>19482</v>
      </c>
      <c r="C14208" t="s">
        <v>19547</v>
      </c>
      <c r="D14208" t="s">
        <v>19624</v>
      </c>
      <c r="E14208" s="89">
        <v>0</v>
      </c>
      <c r="F14208" s="89">
        <v>700273</v>
      </c>
      <c r="G14208" s="89">
        <v>9</v>
      </c>
      <c r="H14208" t="s">
        <v>19630</v>
      </c>
      <c r="I14208" s="89"/>
    </row>
    <row r="14209" x14ac:dyDescent="0.3">
      <c r="A14209" t="s">
        <v>17923</v>
      </c>
      <c r="B14209" t="s">
        <v>19480</v>
      </c>
      <c r="C14209" t="s">
        <v>19548</v>
      </c>
      <c r="D14209" t="s">
        <v>19623</v>
      </c>
      <c r="E14209" s="89">
        <v>0</v>
      </c>
      <c r="F14209" s="89">
        <v>700273</v>
      </c>
      <c r="G14209" s="89">
        <v>9</v>
      </c>
      <c r="H14209" t="s">
        <v>19630</v>
      </c>
      <c r="I14209" s="89"/>
    </row>
    <row r="14210" x14ac:dyDescent="0.3">
      <c r="A14210" t="s">
        <v>17924</v>
      </c>
      <c r="B14210" t="s">
        <v>19481</v>
      </c>
      <c r="C14210" t="s">
        <v>19548</v>
      </c>
      <c r="D14210" t="s">
        <v>19623</v>
      </c>
      <c r="E14210" s="89">
        <v>0</v>
      </c>
      <c r="F14210" s="89">
        <v>700273</v>
      </c>
      <c r="G14210" s="89">
        <v>9</v>
      </c>
      <c r="H14210" t="s">
        <v>19630</v>
      </c>
      <c r="I14210" s="89"/>
    </row>
    <row r="14211" x14ac:dyDescent="0.3">
      <c r="A14211" t="s">
        <v>17925</v>
      </c>
      <c r="B14211" t="s">
        <v>19482</v>
      </c>
      <c r="C14211" t="s">
        <v>19548</v>
      </c>
      <c r="D14211" t="s">
        <v>19623</v>
      </c>
      <c r="E14211" s="89">
        <v>0</v>
      </c>
      <c r="F14211" s="89">
        <v>700273</v>
      </c>
      <c r="G14211" s="89">
        <v>9</v>
      </c>
      <c r="H14211" t="s">
        <v>19630</v>
      </c>
      <c r="I14211" s="89"/>
    </row>
    <row r="14212" x14ac:dyDescent="0.3">
      <c r="A14212" t="s">
        <v>17926</v>
      </c>
      <c r="B14212" t="s">
        <v>19480</v>
      </c>
      <c r="C14212" t="s">
        <v>19548</v>
      </c>
      <c r="D14212" t="s">
        <v>19624</v>
      </c>
      <c r="E14212" s="89">
        <v>0</v>
      </c>
      <c r="F14212" s="89">
        <v>700273</v>
      </c>
      <c r="G14212" s="89">
        <v>9</v>
      </c>
      <c r="H14212" t="s">
        <v>19630</v>
      </c>
      <c r="I14212" s="89"/>
    </row>
    <row r="14213" x14ac:dyDescent="0.3">
      <c r="A14213" t="s">
        <v>17927</v>
      </c>
      <c r="B14213" t="s">
        <v>19481</v>
      </c>
      <c r="C14213" t="s">
        <v>19548</v>
      </c>
      <c r="D14213" t="s">
        <v>19624</v>
      </c>
      <c r="E14213" s="89">
        <v>0</v>
      </c>
      <c r="F14213" s="89">
        <v>700273</v>
      </c>
      <c r="G14213" s="89">
        <v>9</v>
      </c>
      <c r="H14213" t="s">
        <v>19630</v>
      </c>
      <c r="I14213" s="89"/>
    </row>
    <row r="14214" x14ac:dyDescent="0.3">
      <c r="A14214" t="s">
        <v>17928</v>
      </c>
      <c r="B14214" t="s">
        <v>19482</v>
      </c>
      <c r="C14214" t="s">
        <v>19548</v>
      </c>
      <c r="D14214" t="s">
        <v>19624</v>
      </c>
      <c r="E14214" s="89">
        <v>0</v>
      </c>
      <c r="F14214" s="89">
        <v>700273</v>
      </c>
      <c r="G14214" s="89">
        <v>9</v>
      </c>
      <c r="H14214" t="s">
        <v>19630</v>
      </c>
      <c r="I14214" s="89"/>
    </row>
    <row r="14215" x14ac:dyDescent="0.3">
      <c r="A14215" t="s">
        <v>17929</v>
      </c>
      <c r="B14215" t="s">
        <v>19480</v>
      </c>
      <c r="C14215" t="s">
        <v>19549</v>
      </c>
      <c r="D14215" t="s">
        <v>19623</v>
      </c>
      <c r="E14215" s="89">
        <v>0</v>
      </c>
      <c r="F14215" s="89">
        <v>700273</v>
      </c>
      <c r="G14215" s="89">
        <v>9</v>
      </c>
      <c r="H14215" t="s">
        <v>19630</v>
      </c>
      <c r="I14215" s="89"/>
    </row>
    <row r="14216" x14ac:dyDescent="0.3">
      <c r="A14216" t="s">
        <v>17930</v>
      </c>
      <c r="B14216" t="s">
        <v>19481</v>
      </c>
      <c r="C14216" t="s">
        <v>19549</v>
      </c>
      <c r="D14216" t="s">
        <v>19623</v>
      </c>
      <c r="E14216" s="89">
        <v>0</v>
      </c>
      <c r="F14216" s="89">
        <v>700273</v>
      </c>
      <c r="G14216" s="89">
        <v>9</v>
      </c>
      <c r="H14216" t="s">
        <v>19630</v>
      </c>
      <c r="I14216" s="89"/>
    </row>
    <row r="14217" x14ac:dyDescent="0.3">
      <c r="A14217" t="s">
        <v>17931</v>
      </c>
      <c r="B14217" t="s">
        <v>19482</v>
      </c>
      <c r="C14217" t="s">
        <v>19549</v>
      </c>
      <c r="D14217" t="s">
        <v>19623</v>
      </c>
      <c r="E14217" s="89">
        <v>0</v>
      </c>
      <c r="F14217" s="89">
        <v>700273</v>
      </c>
      <c r="G14217" s="89">
        <v>9</v>
      </c>
      <c r="H14217" t="s">
        <v>19630</v>
      </c>
      <c r="I14217" s="89"/>
    </row>
    <row r="14218" x14ac:dyDescent="0.3">
      <c r="A14218" t="s">
        <v>17932</v>
      </c>
      <c r="B14218" t="s">
        <v>19480</v>
      </c>
      <c r="C14218" t="s">
        <v>19549</v>
      </c>
      <c r="D14218" t="s">
        <v>19624</v>
      </c>
      <c r="E14218" s="89">
        <v>0</v>
      </c>
      <c r="F14218" s="89">
        <v>700273</v>
      </c>
      <c r="G14218" s="89">
        <v>9</v>
      </c>
      <c r="H14218" t="s">
        <v>19630</v>
      </c>
      <c r="I14218" s="89"/>
    </row>
    <row r="14219" x14ac:dyDescent="0.3">
      <c r="A14219" t="s">
        <v>17933</v>
      </c>
      <c r="B14219" t="s">
        <v>19481</v>
      </c>
      <c r="C14219" t="s">
        <v>19549</v>
      </c>
      <c r="D14219" t="s">
        <v>19624</v>
      </c>
      <c r="E14219" s="89">
        <v>0</v>
      </c>
      <c r="F14219" s="89">
        <v>700273</v>
      </c>
      <c r="G14219" s="89">
        <v>9</v>
      </c>
      <c r="H14219" t="s">
        <v>19630</v>
      </c>
      <c r="I14219" s="89"/>
    </row>
    <row r="14220" x14ac:dyDescent="0.3">
      <c r="A14220" t="s">
        <v>17934</v>
      </c>
      <c r="B14220" t="s">
        <v>19482</v>
      </c>
      <c r="C14220" t="s">
        <v>19549</v>
      </c>
      <c r="D14220" t="s">
        <v>19624</v>
      </c>
      <c r="E14220" s="89">
        <v>0</v>
      </c>
      <c r="F14220" s="89">
        <v>700273</v>
      </c>
      <c r="G14220" s="89">
        <v>9</v>
      </c>
      <c r="H14220" t="s">
        <v>19630</v>
      </c>
      <c r="I14220" s="89"/>
    </row>
    <row r="14221" x14ac:dyDescent="0.3">
      <c r="A14221" t="s">
        <v>17935</v>
      </c>
      <c r="B14221" t="s">
        <v>19480</v>
      </c>
      <c r="C14221" t="s">
        <v>19550</v>
      </c>
      <c r="D14221" t="s">
        <v>19623</v>
      </c>
      <c r="E14221" s="89">
        <v>0</v>
      </c>
      <c r="F14221" s="89">
        <v>700273</v>
      </c>
      <c r="G14221" s="89">
        <v>9</v>
      </c>
      <c r="H14221" t="s">
        <v>19630</v>
      </c>
      <c r="I14221" s="89"/>
    </row>
    <row r="14222" x14ac:dyDescent="0.3">
      <c r="A14222" t="s">
        <v>17936</v>
      </c>
      <c r="B14222" t="s">
        <v>19481</v>
      </c>
      <c r="C14222" t="s">
        <v>19550</v>
      </c>
      <c r="D14222" t="s">
        <v>19623</v>
      </c>
      <c r="E14222" s="89">
        <v>0</v>
      </c>
      <c r="F14222" s="89">
        <v>700273</v>
      </c>
      <c r="G14222" s="89">
        <v>9</v>
      </c>
      <c r="H14222" t="s">
        <v>19630</v>
      </c>
      <c r="I14222" s="89"/>
    </row>
    <row r="14223" x14ac:dyDescent="0.3">
      <c r="A14223" t="s">
        <v>17937</v>
      </c>
      <c r="B14223" t="s">
        <v>19482</v>
      </c>
      <c r="C14223" t="s">
        <v>19550</v>
      </c>
      <c r="D14223" t="s">
        <v>19623</v>
      </c>
      <c r="E14223" s="89">
        <v>0</v>
      </c>
      <c r="F14223" s="89">
        <v>700273</v>
      </c>
      <c r="G14223" s="89">
        <v>9</v>
      </c>
      <c r="H14223" t="s">
        <v>19630</v>
      </c>
      <c r="I14223" s="89"/>
    </row>
    <row r="14224" x14ac:dyDescent="0.3">
      <c r="A14224" t="s">
        <v>17938</v>
      </c>
      <c r="B14224" t="s">
        <v>19480</v>
      </c>
      <c r="C14224" t="s">
        <v>19550</v>
      </c>
      <c r="D14224" t="s">
        <v>19624</v>
      </c>
      <c r="E14224" s="89">
        <v>0</v>
      </c>
      <c r="F14224" s="89">
        <v>700273</v>
      </c>
      <c r="G14224" s="89">
        <v>9</v>
      </c>
      <c r="H14224" t="s">
        <v>19630</v>
      </c>
      <c r="I14224" s="89"/>
    </row>
    <row r="14225" x14ac:dyDescent="0.3">
      <c r="A14225" t="s">
        <v>17939</v>
      </c>
      <c r="B14225" t="s">
        <v>19481</v>
      </c>
      <c r="C14225" t="s">
        <v>19550</v>
      </c>
      <c r="D14225" t="s">
        <v>19624</v>
      </c>
      <c r="E14225" s="89">
        <v>0</v>
      </c>
      <c r="F14225" s="89">
        <v>700273</v>
      </c>
      <c r="G14225" s="89">
        <v>9</v>
      </c>
      <c r="H14225" t="s">
        <v>19630</v>
      </c>
      <c r="I14225" s="89"/>
    </row>
    <row r="14226" x14ac:dyDescent="0.3">
      <c r="A14226" t="s">
        <v>17940</v>
      </c>
      <c r="B14226" t="s">
        <v>19482</v>
      </c>
      <c r="C14226" t="s">
        <v>19550</v>
      </c>
      <c r="D14226" t="s">
        <v>19624</v>
      </c>
      <c r="E14226" s="89">
        <v>0</v>
      </c>
      <c r="F14226" s="89">
        <v>700273</v>
      </c>
      <c r="G14226" s="89">
        <v>9</v>
      </c>
      <c r="H14226" t="s">
        <v>19630</v>
      </c>
      <c r="I14226" s="89"/>
    </row>
    <row r="14227" x14ac:dyDescent="0.3">
      <c r="A14227" t="s">
        <v>17941</v>
      </c>
      <c r="B14227" t="s">
        <v>19480</v>
      </c>
      <c r="C14227" t="s">
        <v>19551</v>
      </c>
      <c r="D14227" t="s">
        <v>19623</v>
      </c>
      <c r="E14227" s="89">
        <v>0</v>
      </c>
      <c r="F14227" s="89">
        <v>700273</v>
      </c>
      <c r="G14227" s="89">
        <v>9</v>
      </c>
      <c r="H14227" t="s">
        <v>19630</v>
      </c>
      <c r="I14227" s="89"/>
    </row>
    <row r="14228" x14ac:dyDescent="0.3">
      <c r="A14228" t="s">
        <v>17942</v>
      </c>
      <c r="B14228" t="s">
        <v>19481</v>
      </c>
      <c r="C14228" t="s">
        <v>19551</v>
      </c>
      <c r="D14228" t="s">
        <v>19623</v>
      </c>
      <c r="E14228" s="89">
        <v>0</v>
      </c>
      <c r="F14228" s="89">
        <v>700273</v>
      </c>
      <c r="G14228" s="89">
        <v>9</v>
      </c>
      <c r="H14228" t="s">
        <v>19630</v>
      </c>
      <c r="I14228" s="89"/>
    </row>
    <row r="14229" x14ac:dyDescent="0.3">
      <c r="A14229" t="s">
        <v>17943</v>
      </c>
      <c r="B14229" t="s">
        <v>19482</v>
      </c>
      <c r="C14229" t="s">
        <v>19551</v>
      </c>
      <c r="D14229" t="s">
        <v>19623</v>
      </c>
      <c r="E14229" s="89">
        <v>0</v>
      </c>
      <c r="F14229" s="89">
        <v>700273</v>
      </c>
      <c r="G14229" s="89">
        <v>9</v>
      </c>
      <c r="H14229" t="s">
        <v>19630</v>
      </c>
      <c r="I14229" s="89"/>
    </row>
    <row r="14230" x14ac:dyDescent="0.3">
      <c r="A14230" t="s">
        <v>17944</v>
      </c>
      <c r="B14230" t="s">
        <v>19480</v>
      </c>
      <c r="C14230" t="s">
        <v>19551</v>
      </c>
      <c r="D14230" t="s">
        <v>19624</v>
      </c>
      <c r="E14230" s="89">
        <v>0</v>
      </c>
      <c r="F14230" s="89">
        <v>700273</v>
      </c>
      <c r="G14230" s="89">
        <v>9</v>
      </c>
      <c r="H14230" t="s">
        <v>19630</v>
      </c>
      <c r="I14230" s="89"/>
    </row>
    <row r="14231" x14ac:dyDescent="0.3">
      <c r="A14231" t="s">
        <v>17945</v>
      </c>
      <c r="B14231" t="s">
        <v>19481</v>
      </c>
      <c r="C14231" t="s">
        <v>19551</v>
      </c>
      <c r="D14231" t="s">
        <v>19624</v>
      </c>
      <c r="E14231" s="89">
        <v>0</v>
      </c>
      <c r="F14231" s="89">
        <v>700273</v>
      </c>
      <c r="G14231" s="89">
        <v>9</v>
      </c>
      <c r="H14231" t="s">
        <v>19630</v>
      </c>
      <c r="I14231" s="89"/>
    </row>
    <row r="14232" x14ac:dyDescent="0.3">
      <c r="A14232" t="s">
        <v>17946</v>
      </c>
      <c r="B14232" t="s">
        <v>19482</v>
      </c>
      <c r="C14232" t="s">
        <v>19551</v>
      </c>
      <c r="D14232" t="s">
        <v>19624</v>
      </c>
      <c r="E14232" s="89">
        <v>0</v>
      </c>
      <c r="F14232" s="89">
        <v>700273</v>
      </c>
      <c r="G14232" s="89">
        <v>9</v>
      </c>
      <c r="H14232" t="s">
        <v>19630</v>
      </c>
      <c r="I14232" s="89"/>
    </row>
    <row r="14233" x14ac:dyDescent="0.3">
      <c r="A14233" t="s">
        <v>17947</v>
      </c>
      <c r="B14233" t="s">
        <v>19480</v>
      </c>
      <c r="C14233" t="s">
        <v>19552</v>
      </c>
      <c r="D14233" t="s">
        <v>19623</v>
      </c>
      <c r="E14233" s="89">
        <v>0</v>
      </c>
      <c r="F14233" s="89">
        <v>700273</v>
      </c>
      <c r="G14233" s="89">
        <v>9</v>
      </c>
      <c r="H14233" t="s">
        <v>19630</v>
      </c>
      <c r="I14233" s="89"/>
    </row>
    <row r="14234" x14ac:dyDescent="0.3">
      <c r="A14234" t="s">
        <v>17948</v>
      </c>
      <c r="B14234" t="s">
        <v>19481</v>
      </c>
      <c r="C14234" t="s">
        <v>19552</v>
      </c>
      <c r="D14234" t="s">
        <v>19623</v>
      </c>
      <c r="E14234" s="89">
        <v>0</v>
      </c>
      <c r="F14234" s="89">
        <v>700273</v>
      </c>
      <c r="G14234" s="89">
        <v>9</v>
      </c>
      <c r="H14234" t="s">
        <v>19630</v>
      </c>
      <c r="I14234" s="89"/>
    </row>
    <row r="14235" x14ac:dyDescent="0.3">
      <c r="A14235" t="s">
        <v>17949</v>
      </c>
      <c r="B14235" t="s">
        <v>19482</v>
      </c>
      <c r="C14235" t="s">
        <v>19552</v>
      </c>
      <c r="D14235" t="s">
        <v>19623</v>
      </c>
      <c r="E14235" s="89">
        <v>0</v>
      </c>
      <c r="F14235" s="89">
        <v>700273</v>
      </c>
      <c r="G14235" s="89">
        <v>9</v>
      </c>
      <c r="H14235" t="s">
        <v>19630</v>
      </c>
      <c r="I14235" s="89"/>
    </row>
    <row r="14236" x14ac:dyDescent="0.3">
      <c r="A14236" t="s">
        <v>17950</v>
      </c>
      <c r="B14236" t="s">
        <v>19480</v>
      </c>
      <c r="C14236" t="s">
        <v>19552</v>
      </c>
      <c r="D14236" t="s">
        <v>19624</v>
      </c>
      <c r="E14236" s="89">
        <v>0</v>
      </c>
      <c r="F14236" s="89">
        <v>700273</v>
      </c>
      <c r="G14236" s="89">
        <v>9</v>
      </c>
      <c r="H14236" t="s">
        <v>19630</v>
      </c>
      <c r="I14236" s="89"/>
    </row>
    <row r="14237" x14ac:dyDescent="0.3">
      <c r="A14237" t="s">
        <v>17951</v>
      </c>
      <c r="B14237" t="s">
        <v>19481</v>
      </c>
      <c r="C14237" t="s">
        <v>19552</v>
      </c>
      <c r="D14237" t="s">
        <v>19624</v>
      </c>
      <c r="E14237" s="89">
        <v>0</v>
      </c>
      <c r="F14237" s="89">
        <v>700273</v>
      </c>
      <c r="G14237" s="89">
        <v>9</v>
      </c>
      <c r="H14237" t="s">
        <v>19630</v>
      </c>
      <c r="I14237" s="89"/>
    </row>
    <row r="14238" x14ac:dyDescent="0.3">
      <c r="A14238" t="s">
        <v>17952</v>
      </c>
      <c r="B14238" t="s">
        <v>19482</v>
      </c>
      <c r="C14238" t="s">
        <v>19552</v>
      </c>
      <c r="D14238" t="s">
        <v>19624</v>
      </c>
      <c r="E14238" s="89">
        <v>0</v>
      </c>
      <c r="F14238" s="89">
        <v>700273</v>
      </c>
      <c r="G14238" s="89">
        <v>9</v>
      </c>
      <c r="H14238" t="s">
        <v>19630</v>
      </c>
      <c r="I14238" s="89"/>
    </row>
    <row r="14239" x14ac:dyDescent="0.3">
      <c r="A14239" t="s">
        <v>17953</v>
      </c>
      <c r="B14239" t="s">
        <v>19480</v>
      </c>
      <c r="C14239" t="s">
        <v>19553</v>
      </c>
      <c r="D14239" t="s">
        <v>19623</v>
      </c>
      <c r="E14239" s="89">
        <v>0</v>
      </c>
      <c r="F14239" s="89">
        <v>700273</v>
      </c>
      <c r="G14239" s="89">
        <v>9</v>
      </c>
      <c r="H14239" t="s">
        <v>19630</v>
      </c>
      <c r="I14239" s="89"/>
    </row>
    <row r="14240" x14ac:dyDescent="0.3">
      <c r="A14240" t="s">
        <v>17954</v>
      </c>
      <c r="B14240" t="s">
        <v>19481</v>
      </c>
      <c r="C14240" t="s">
        <v>19553</v>
      </c>
      <c r="D14240" t="s">
        <v>19623</v>
      </c>
      <c r="E14240" s="89">
        <v>0</v>
      </c>
      <c r="F14240" s="89">
        <v>700273</v>
      </c>
      <c r="G14240" s="89">
        <v>9</v>
      </c>
      <c r="H14240" t="s">
        <v>19630</v>
      </c>
      <c r="I14240" s="89"/>
    </row>
    <row r="14241" x14ac:dyDescent="0.3">
      <c r="A14241" t="s">
        <v>17955</v>
      </c>
      <c r="B14241" t="s">
        <v>19482</v>
      </c>
      <c r="C14241" t="s">
        <v>19553</v>
      </c>
      <c r="D14241" t="s">
        <v>19623</v>
      </c>
      <c r="E14241" s="89">
        <v>0</v>
      </c>
      <c r="F14241" s="89">
        <v>700273</v>
      </c>
      <c r="G14241" s="89">
        <v>9</v>
      </c>
      <c r="H14241" t="s">
        <v>19630</v>
      </c>
      <c r="I14241" s="89"/>
    </row>
    <row r="14242" x14ac:dyDescent="0.3">
      <c r="A14242" t="s">
        <v>17956</v>
      </c>
      <c r="B14242" t="s">
        <v>19480</v>
      </c>
      <c r="C14242" t="s">
        <v>19553</v>
      </c>
      <c r="D14242" t="s">
        <v>19624</v>
      </c>
      <c r="E14242" s="89">
        <v>0</v>
      </c>
      <c r="F14242" s="89">
        <v>700273</v>
      </c>
      <c r="G14242" s="89">
        <v>9</v>
      </c>
      <c r="H14242" t="s">
        <v>19630</v>
      </c>
      <c r="I14242" s="89"/>
    </row>
    <row r="14243" x14ac:dyDescent="0.3">
      <c r="A14243" t="s">
        <v>17957</v>
      </c>
      <c r="B14243" t="s">
        <v>19481</v>
      </c>
      <c r="C14243" t="s">
        <v>19553</v>
      </c>
      <c r="D14243" t="s">
        <v>19624</v>
      </c>
      <c r="E14243" s="89">
        <v>0</v>
      </c>
      <c r="F14243" s="89">
        <v>700273</v>
      </c>
      <c r="G14243" s="89">
        <v>9</v>
      </c>
      <c r="H14243" t="s">
        <v>19630</v>
      </c>
      <c r="I14243" s="89"/>
    </row>
    <row r="14244" x14ac:dyDescent="0.3">
      <c r="A14244" t="s">
        <v>17958</v>
      </c>
      <c r="B14244" t="s">
        <v>19482</v>
      </c>
      <c r="C14244" t="s">
        <v>19553</v>
      </c>
      <c r="D14244" t="s">
        <v>19624</v>
      </c>
      <c r="E14244" s="89">
        <v>0</v>
      </c>
      <c r="F14244" s="89">
        <v>700273</v>
      </c>
      <c r="G14244" s="89">
        <v>9</v>
      </c>
      <c r="H14244" t="s">
        <v>19630</v>
      </c>
      <c r="I14244" s="89"/>
    </row>
    <row r="14245" x14ac:dyDescent="0.3">
      <c r="A14245" t="s">
        <v>17959</v>
      </c>
      <c r="B14245" t="s">
        <v>19480</v>
      </c>
      <c r="C14245" t="s">
        <v>19554</v>
      </c>
      <c r="D14245" t="s">
        <v>19623</v>
      </c>
      <c r="E14245" s="89">
        <v>0</v>
      </c>
      <c r="F14245" s="89">
        <v>700273</v>
      </c>
      <c r="G14245" s="89">
        <v>9</v>
      </c>
      <c r="H14245" t="s">
        <v>19630</v>
      </c>
      <c r="I14245" s="89"/>
    </row>
    <row r="14246" x14ac:dyDescent="0.3">
      <c r="A14246" t="s">
        <v>17960</v>
      </c>
      <c r="B14246" t="s">
        <v>19481</v>
      </c>
      <c r="C14246" t="s">
        <v>19554</v>
      </c>
      <c r="D14246" t="s">
        <v>19623</v>
      </c>
      <c r="E14246" s="89">
        <v>0</v>
      </c>
      <c r="F14246" s="89">
        <v>700273</v>
      </c>
      <c r="G14246" s="89">
        <v>9</v>
      </c>
      <c r="H14246" t="s">
        <v>19630</v>
      </c>
      <c r="I14246" s="89"/>
    </row>
    <row r="14247" x14ac:dyDescent="0.3">
      <c r="A14247" t="s">
        <v>17961</v>
      </c>
      <c r="B14247" t="s">
        <v>19482</v>
      </c>
      <c r="C14247" t="s">
        <v>19554</v>
      </c>
      <c r="D14247" t="s">
        <v>19623</v>
      </c>
      <c r="E14247" s="89">
        <v>0</v>
      </c>
      <c r="F14247" s="89">
        <v>700273</v>
      </c>
      <c r="G14247" s="89">
        <v>9</v>
      </c>
      <c r="H14247" t="s">
        <v>19630</v>
      </c>
      <c r="I14247" s="89"/>
    </row>
    <row r="14248" x14ac:dyDescent="0.3">
      <c r="A14248" t="s">
        <v>17962</v>
      </c>
      <c r="B14248" t="s">
        <v>19480</v>
      </c>
      <c r="C14248" t="s">
        <v>19554</v>
      </c>
      <c r="D14248" t="s">
        <v>19624</v>
      </c>
      <c r="E14248" s="89">
        <v>0</v>
      </c>
      <c r="F14248" s="89">
        <v>700273</v>
      </c>
      <c r="G14248" s="89">
        <v>9</v>
      </c>
      <c r="H14248" t="s">
        <v>19630</v>
      </c>
      <c r="I14248" s="89"/>
    </row>
    <row r="14249" x14ac:dyDescent="0.3">
      <c r="A14249" t="s">
        <v>17963</v>
      </c>
      <c r="B14249" t="s">
        <v>19481</v>
      </c>
      <c r="C14249" t="s">
        <v>19554</v>
      </c>
      <c r="D14249" t="s">
        <v>19624</v>
      </c>
      <c r="E14249" s="89">
        <v>0</v>
      </c>
      <c r="F14249" s="89">
        <v>700273</v>
      </c>
      <c r="G14249" s="89">
        <v>9</v>
      </c>
      <c r="H14249" t="s">
        <v>19630</v>
      </c>
      <c r="I14249" s="89"/>
    </row>
    <row r="14250" x14ac:dyDescent="0.3">
      <c r="A14250" t="s">
        <v>17964</v>
      </c>
      <c r="B14250" t="s">
        <v>19482</v>
      </c>
      <c r="C14250" t="s">
        <v>19554</v>
      </c>
      <c r="D14250" t="s">
        <v>19624</v>
      </c>
      <c r="E14250" s="89">
        <v>0</v>
      </c>
      <c r="F14250" s="89">
        <v>700273</v>
      </c>
      <c r="G14250" s="89">
        <v>9</v>
      </c>
      <c r="H14250" t="s">
        <v>19630</v>
      </c>
      <c r="I14250" s="89"/>
    </row>
    <row r="14251" x14ac:dyDescent="0.3">
      <c r="A14251" t="s">
        <v>17136</v>
      </c>
      <c r="B14251" t="s">
        <v>19483</v>
      </c>
      <c r="C14251" t="s">
        <v>19489</v>
      </c>
      <c r="D14251" t="s">
        <v>19614</v>
      </c>
      <c r="E14251" s="89">
        <v>1.6757309730289591E-2</v>
      </c>
      <c r="F14251" s="89">
        <v>700273</v>
      </c>
      <c r="G14251" s="89">
        <v>9</v>
      </c>
      <c r="H14251" t="s">
        <v>19629</v>
      </c>
      <c r="I14251" s="89"/>
    </row>
    <row r="14252" x14ac:dyDescent="0.3">
      <c r="A14252" t="s">
        <v>17137</v>
      </c>
      <c r="B14252" t="s">
        <v>19483</v>
      </c>
      <c r="C14252" t="s">
        <v>19489</v>
      </c>
      <c r="D14252" t="s">
        <v>19615</v>
      </c>
      <c r="E14252" s="89">
        <v>1.7675090077048729E-2</v>
      </c>
      <c r="F14252" s="89">
        <v>700273</v>
      </c>
      <c r="G14252" s="89">
        <v>9</v>
      </c>
      <c r="H14252" t="s">
        <v>19629</v>
      </c>
      <c r="I14252" s="89"/>
    </row>
    <row r="14253" x14ac:dyDescent="0.3">
      <c r="A14253" t="s">
        <v>17138</v>
      </c>
      <c r="B14253" t="s">
        <v>19483</v>
      </c>
      <c r="C14253" t="s">
        <v>19489</v>
      </c>
      <c r="D14253" t="s">
        <v>19616</v>
      </c>
      <c r="E14253" s="89">
        <v>1.6782877149864581E-2</v>
      </c>
      <c r="F14253" s="89">
        <v>700273</v>
      </c>
      <c r="G14253" s="89">
        <v>9</v>
      </c>
      <c r="H14253" t="s">
        <v>19629</v>
      </c>
      <c r="I14253" s="89"/>
    </row>
    <row r="14254" x14ac:dyDescent="0.3">
      <c r="A14254" t="s">
        <v>17139</v>
      </c>
      <c r="B14254" t="s">
        <v>19483</v>
      </c>
      <c r="C14254" t="s">
        <v>19489</v>
      </c>
      <c r="D14254" t="s">
        <v>19617</v>
      </c>
      <c r="E14254" s="89">
        <v>1.71683415306568E-2</v>
      </c>
      <c r="F14254" s="89">
        <v>700273</v>
      </c>
      <c r="G14254" s="89">
        <v>9</v>
      </c>
      <c r="H14254" t="s">
        <v>19629</v>
      </c>
      <c r="I14254" s="89"/>
    </row>
    <row r="14255" x14ac:dyDescent="0.3">
      <c r="A14255" t="s">
        <v>17140</v>
      </c>
      <c r="B14255" t="s">
        <v>19483</v>
      </c>
      <c r="C14255" t="s">
        <v>19489</v>
      </c>
      <c r="D14255" t="s">
        <v>19618</v>
      </c>
      <c r="E14255" s="89">
        <v>1.763038041960634E-2</v>
      </c>
      <c r="F14255" s="89">
        <v>700273</v>
      </c>
      <c r="G14255" s="89">
        <v>9</v>
      </c>
      <c r="H14255" t="s">
        <v>19629</v>
      </c>
      <c r="I14255" s="89"/>
    </row>
    <row r="14256" x14ac:dyDescent="0.3">
      <c r="A14256" t="s">
        <v>17141</v>
      </c>
      <c r="B14256" t="s">
        <v>19483</v>
      </c>
      <c r="C14256" t="s">
        <v>19489</v>
      </c>
      <c r="D14256" t="s">
        <v>19619</v>
      </c>
      <c r="E14256" s="89">
        <v>1.854656502018583E-2</v>
      </c>
      <c r="F14256" s="89">
        <v>700273</v>
      </c>
      <c r="G14256" s="89">
        <v>9</v>
      </c>
      <c r="H14256" t="s">
        <v>19629</v>
      </c>
      <c r="I14256" s="89"/>
    </row>
    <row r="14257" x14ac:dyDescent="0.3">
      <c r="A14257" t="s">
        <v>17142</v>
      </c>
      <c r="B14257" t="s">
        <v>19483</v>
      </c>
      <c r="C14257" t="s">
        <v>19489</v>
      </c>
      <c r="D14257" t="s">
        <v>19620</v>
      </c>
      <c r="E14257" s="89">
        <v>1.7435423835717188E-2</v>
      </c>
      <c r="F14257" s="89">
        <v>700273</v>
      </c>
      <c r="G14257" s="89">
        <v>9</v>
      </c>
      <c r="H14257" t="s">
        <v>19629</v>
      </c>
      <c r="I14257" s="89"/>
    </row>
    <row r="14258" x14ac:dyDescent="0.3">
      <c r="A14258" t="s">
        <v>17143</v>
      </c>
      <c r="B14258" t="s">
        <v>19483</v>
      </c>
      <c r="C14258" t="s">
        <v>19489</v>
      </c>
      <c r="D14258" t="s">
        <v>19621</v>
      </c>
      <c r="E14258" s="89">
        <v>1.576576525733752E-2</v>
      </c>
      <c r="F14258" s="89">
        <v>700273</v>
      </c>
      <c r="G14258" s="89">
        <v>9</v>
      </c>
      <c r="H14258" t="s">
        <v>19629</v>
      </c>
      <c r="I14258" s="89"/>
    </row>
    <row r="14259" x14ac:dyDescent="0.3">
      <c r="A14259" t="s">
        <v>17144</v>
      </c>
      <c r="B14259" t="s">
        <v>19483</v>
      </c>
      <c r="C14259" t="s">
        <v>19489</v>
      </c>
      <c r="D14259" t="s">
        <v>19622</v>
      </c>
      <c r="E14259" s="89">
        <v>1.7174318552452401E-2</v>
      </c>
      <c r="F14259" s="89">
        <v>700273</v>
      </c>
      <c r="G14259" s="89">
        <v>9</v>
      </c>
      <c r="H14259" t="s">
        <v>19629</v>
      </c>
      <c r="I14259" s="89"/>
    </row>
    <row r="14260" x14ac:dyDescent="0.3">
      <c r="A14260" t="s">
        <v>17145</v>
      </c>
      <c r="B14260" t="s">
        <v>19483</v>
      </c>
      <c r="C14260" t="s">
        <v>19489</v>
      </c>
      <c r="D14260" t="s">
        <v>19623</v>
      </c>
      <c r="E14260" s="89">
        <v>7.2008036088385907E-2</v>
      </c>
      <c r="F14260" s="89">
        <v>700273</v>
      </c>
      <c r="G14260" s="89">
        <v>9</v>
      </c>
      <c r="H14260" t="s">
        <v>19629</v>
      </c>
      <c r="I14260" s="89"/>
    </row>
    <row r="14261" x14ac:dyDescent="0.3">
      <c r="A14261" t="s">
        <v>17146</v>
      </c>
      <c r="B14261" t="s">
        <v>19483</v>
      </c>
      <c r="C14261" t="s">
        <v>19489</v>
      </c>
      <c r="D14261" t="s">
        <v>19624</v>
      </c>
      <c r="E14261" s="89">
        <v>0.1729049361553652</v>
      </c>
      <c r="F14261" s="89">
        <v>700273</v>
      </c>
      <c r="G14261" s="89">
        <v>9</v>
      </c>
      <c r="H14261" t="s">
        <v>19629</v>
      </c>
      <c r="I14261" s="89"/>
    </row>
    <row r="14262" x14ac:dyDescent="0.3">
      <c r="A14262" t="s">
        <v>17147</v>
      </c>
      <c r="B14262" t="s">
        <v>19476</v>
      </c>
      <c r="C14262" t="s">
        <v>19490</v>
      </c>
      <c r="D14262" t="s">
        <v>19630</v>
      </c>
      <c r="E14262" s="89">
        <v>8177</v>
      </c>
      <c r="F14262" s="89">
        <v>700273</v>
      </c>
      <c r="G14262" s="89">
        <v>9</v>
      </c>
      <c r="H14262" t="s">
        <v>19630</v>
      </c>
      <c r="I14262" s="89"/>
    </row>
    <row r="14263" x14ac:dyDescent="0.3">
      <c r="A14263" t="s">
        <v>17148</v>
      </c>
      <c r="B14263" t="s">
        <v>19477</v>
      </c>
      <c r="C14263" t="s">
        <v>19490</v>
      </c>
      <c r="D14263" t="s">
        <v>19630</v>
      </c>
      <c r="E14263" s="89">
        <v>1043550544.765625</v>
      </c>
      <c r="F14263" s="89">
        <v>700273</v>
      </c>
      <c r="G14263" s="89">
        <v>9</v>
      </c>
      <c r="H14263" t="s">
        <v>19630</v>
      </c>
      <c r="I14263" s="89"/>
    </row>
    <row r="14264" x14ac:dyDescent="0.3">
      <c r="A14264" t="s">
        <v>17149</v>
      </c>
      <c r="B14264" t="s">
        <v>19478</v>
      </c>
      <c r="C14264" t="s">
        <v>19490</v>
      </c>
      <c r="D14264" t="s">
        <v>19630</v>
      </c>
      <c r="E14264" s="89">
        <v>1.1676874590338339E-2</v>
      </c>
      <c r="F14264" s="89">
        <v>700273</v>
      </c>
      <c r="G14264" s="89">
        <v>9</v>
      </c>
      <c r="H14264" t="s">
        <v>19630</v>
      </c>
      <c r="I14264" s="89"/>
    </row>
    <row r="14265" x14ac:dyDescent="0.3">
      <c r="A14265" t="s">
        <v>17150</v>
      </c>
      <c r="B14265" t="s">
        <v>19479</v>
      </c>
      <c r="C14265" t="s">
        <v>19490</v>
      </c>
      <c r="D14265" t="s">
        <v>19630</v>
      </c>
      <c r="E14265" s="89">
        <v>1490.205312450466</v>
      </c>
      <c r="F14265" s="89">
        <v>700273</v>
      </c>
      <c r="G14265" s="89">
        <v>9</v>
      </c>
      <c r="H14265" t="s">
        <v>19630</v>
      </c>
      <c r="I14265" s="89"/>
    </row>
    <row r="14266" x14ac:dyDescent="0.3">
      <c r="A14266" t="s">
        <v>17969</v>
      </c>
      <c r="B14266" t="s">
        <v>19480</v>
      </c>
      <c r="C14266" t="s">
        <v>19555</v>
      </c>
      <c r="D14266" t="s">
        <v>19623</v>
      </c>
      <c r="E14266" s="89">
        <v>0</v>
      </c>
      <c r="F14266" s="89">
        <v>700273</v>
      </c>
      <c r="G14266" s="89">
        <v>9</v>
      </c>
      <c r="H14266" t="s">
        <v>19630</v>
      </c>
      <c r="I14266" s="89"/>
    </row>
    <row r="14267" x14ac:dyDescent="0.3">
      <c r="A14267" t="s">
        <v>17970</v>
      </c>
      <c r="B14267" t="s">
        <v>19481</v>
      </c>
      <c r="C14267" t="s">
        <v>19555</v>
      </c>
      <c r="D14267" t="s">
        <v>19623</v>
      </c>
      <c r="E14267" s="89">
        <v>0</v>
      </c>
      <c r="F14267" s="89">
        <v>700273</v>
      </c>
      <c r="G14267" s="89">
        <v>9</v>
      </c>
      <c r="H14267" t="s">
        <v>19630</v>
      </c>
      <c r="I14267" s="89"/>
    </row>
    <row r="14268" x14ac:dyDescent="0.3">
      <c r="A14268" t="s">
        <v>17971</v>
      </c>
      <c r="B14268" t="s">
        <v>19482</v>
      </c>
      <c r="C14268" t="s">
        <v>19555</v>
      </c>
      <c r="D14268" t="s">
        <v>19623</v>
      </c>
      <c r="E14268" s="89">
        <v>0</v>
      </c>
      <c r="F14268" s="89">
        <v>700273</v>
      </c>
      <c r="G14268" s="89">
        <v>9</v>
      </c>
      <c r="H14268" t="s">
        <v>19630</v>
      </c>
      <c r="I14268" s="89"/>
    </row>
    <row r="14269" x14ac:dyDescent="0.3">
      <c r="A14269" t="s">
        <v>17972</v>
      </c>
      <c r="B14269" t="s">
        <v>19480</v>
      </c>
      <c r="C14269" t="s">
        <v>19555</v>
      </c>
      <c r="D14269" t="s">
        <v>19624</v>
      </c>
      <c r="E14269" s="89">
        <v>0</v>
      </c>
      <c r="F14269" s="89">
        <v>700273</v>
      </c>
      <c r="G14269" s="89">
        <v>9</v>
      </c>
      <c r="H14269" t="s">
        <v>19630</v>
      </c>
      <c r="I14269" s="89"/>
    </row>
    <row r="14270" x14ac:dyDescent="0.3">
      <c r="A14270" t="s">
        <v>17973</v>
      </c>
      <c r="B14270" t="s">
        <v>19481</v>
      </c>
      <c r="C14270" t="s">
        <v>19555</v>
      </c>
      <c r="D14270" t="s">
        <v>19624</v>
      </c>
      <c r="E14270" s="89">
        <v>0</v>
      </c>
      <c r="F14270" s="89">
        <v>700273</v>
      </c>
      <c r="G14270" s="89">
        <v>9</v>
      </c>
      <c r="H14270" t="s">
        <v>19630</v>
      </c>
      <c r="I14270" s="89"/>
    </row>
    <row r="14271" x14ac:dyDescent="0.3">
      <c r="A14271" t="s">
        <v>17974</v>
      </c>
      <c r="B14271" t="s">
        <v>19482</v>
      </c>
      <c r="C14271" t="s">
        <v>19555</v>
      </c>
      <c r="D14271" t="s">
        <v>19624</v>
      </c>
      <c r="E14271" s="89">
        <v>0</v>
      </c>
      <c r="F14271" s="89">
        <v>700273</v>
      </c>
      <c r="G14271" s="89">
        <v>9</v>
      </c>
      <c r="H14271" t="s">
        <v>19630</v>
      </c>
      <c r="I14271" s="89"/>
    </row>
    <row r="14272" x14ac:dyDescent="0.3">
      <c r="A14272" t="s">
        <v>17975</v>
      </c>
      <c r="B14272" t="s">
        <v>19480</v>
      </c>
      <c r="C14272" t="s">
        <v>19556</v>
      </c>
      <c r="D14272" t="s">
        <v>19623</v>
      </c>
      <c r="E14272" s="89">
        <v>0</v>
      </c>
      <c r="F14272" s="89">
        <v>700273</v>
      </c>
      <c r="G14272" s="89">
        <v>9</v>
      </c>
      <c r="H14272" t="s">
        <v>19630</v>
      </c>
      <c r="I14272" s="89"/>
    </row>
    <row r="14273" x14ac:dyDescent="0.3">
      <c r="A14273" t="s">
        <v>17976</v>
      </c>
      <c r="B14273" t="s">
        <v>19481</v>
      </c>
      <c r="C14273" t="s">
        <v>19556</v>
      </c>
      <c r="D14273" t="s">
        <v>19623</v>
      </c>
      <c r="E14273" s="89">
        <v>0</v>
      </c>
      <c r="F14273" s="89">
        <v>700273</v>
      </c>
      <c r="G14273" s="89">
        <v>9</v>
      </c>
      <c r="H14273" t="s">
        <v>19630</v>
      </c>
      <c r="I14273" s="89"/>
    </row>
    <row r="14274" x14ac:dyDescent="0.3">
      <c r="A14274" t="s">
        <v>17977</v>
      </c>
      <c r="B14274" t="s">
        <v>19482</v>
      </c>
      <c r="C14274" t="s">
        <v>19556</v>
      </c>
      <c r="D14274" t="s">
        <v>19623</v>
      </c>
      <c r="E14274" s="89">
        <v>0</v>
      </c>
      <c r="F14274" s="89">
        <v>700273</v>
      </c>
      <c r="G14274" s="89">
        <v>9</v>
      </c>
      <c r="H14274" t="s">
        <v>19630</v>
      </c>
      <c r="I14274" s="89"/>
    </row>
    <row r="14275" x14ac:dyDescent="0.3">
      <c r="A14275" t="s">
        <v>17978</v>
      </c>
      <c r="B14275" t="s">
        <v>19480</v>
      </c>
      <c r="C14275" t="s">
        <v>19556</v>
      </c>
      <c r="D14275" t="s">
        <v>19624</v>
      </c>
      <c r="E14275" s="89">
        <v>0</v>
      </c>
      <c r="F14275" s="89">
        <v>700273</v>
      </c>
      <c r="G14275" s="89">
        <v>9</v>
      </c>
      <c r="H14275" t="s">
        <v>19630</v>
      </c>
      <c r="I14275" s="89"/>
    </row>
    <row r="14276" x14ac:dyDescent="0.3">
      <c r="A14276" t="s">
        <v>17979</v>
      </c>
      <c r="B14276" t="s">
        <v>19481</v>
      </c>
      <c r="C14276" t="s">
        <v>19556</v>
      </c>
      <c r="D14276" t="s">
        <v>19624</v>
      </c>
      <c r="E14276" s="89">
        <v>0</v>
      </c>
      <c r="F14276" s="89">
        <v>700273</v>
      </c>
      <c r="G14276" s="89">
        <v>9</v>
      </c>
      <c r="H14276" t="s">
        <v>19630</v>
      </c>
      <c r="I14276" s="89"/>
    </row>
    <row r="14277" x14ac:dyDescent="0.3">
      <c r="A14277" t="s">
        <v>17980</v>
      </c>
      <c r="B14277" t="s">
        <v>19482</v>
      </c>
      <c r="C14277" t="s">
        <v>19556</v>
      </c>
      <c r="D14277" t="s">
        <v>19624</v>
      </c>
      <c r="E14277" s="89">
        <v>0</v>
      </c>
      <c r="F14277" s="89">
        <v>700273</v>
      </c>
      <c r="G14277" s="89">
        <v>9</v>
      </c>
      <c r="H14277" t="s">
        <v>19630</v>
      </c>
      <c r="I14277" s="89"/>
    </row>
    <row r="14278" x14ac:dyDescent="0.3">
      <c r="A14278" t="s">
        <v>17981</v>
      </c>
      <c r="B14278" t="s">
        <v>19480</v>
      </c>
      <c r="C14278" t="s">
        <v>19557</v>
      </c>
      <c r="D14278" t="s">
        <v>19623</v>
      </c>
      <c r="E14278" s="89">
        <v>0</v>
      </c>
      <c r="F14278" s="89">
        <v>700273</v>
      </c>
      <c r="G14278" s="89">
        <v>9</v>
      </c>
      <c r="H14278" t="s">
        <v>19630</v>
      </c>
      <c r="I14278" s="89"/>
    </row>
    <row r="14279" x14ac:dyDescent="0.3">
      <c r="A14279" t="s">
        <v>17982</v>
      </c>
      <c r="B14279" t="s">
        <v>19481</v>
      </c>
      <c r="C14279" t="s">
        <v>19557</v>
      </c>
      <c r="D14279" t="s">
        <v>19623</v>
      </c>
      <c r="E14279" s="89">
        <v>0</v>
      </c>
      <c r="F14279" s="89">
        <v>700273</v>
      </c>
      <c r="G14279" s="89">
        <v>9</v>
      </c>
      <c r="H14279" t="s">
        <v>19630</v>
      </c>
      <c r="I14279" s="89"/>
    </row>
    <row r="14280" x14ac:dyDescent="0.3">
      <c r="A14280" t="s">
        <v>17983</v>
      </c>
      <c r="B14280" t="s">
        <v>19482</v>
      </c>
      <c r="C14280" t="s">
        <v>19557</v>
      </c>
      <c r="D14280" t="s">
        <v>19623</v>
      </c>
      <c r="E14280" s="89">
        <v>0</v>
      </c>
      <c r="F14280" s="89">
        <v>700273</v>
      </c>
      <c r="G14280" s="89">
        <v>9</v>
      </c>
      <c r="H14280" t="s">
        <v>19630</v>
      </c>
      <c r="I14280" s="89"/>
    </row>
    <row r="14281" x14ac:dyDescent="0.3">
      <c r="A14281" t="s">
        <v>17984</v>
      </c>
      <c r="B14281" t="s">
        <v>19480</v>
      </c>
      <c r="C14281" t="s">
        <v>19557</v>
      </c>
      <c r="D14281" t="s">
        <v>19624</v>
      </c>
      <c r="E14281" s="89">
        <v>0</v>
      </c>
      <c r="F14281" s="89">
        <v>700273</v>
      </c>
      <c r="G14281" s="89">
        <v>9</v>
      </c>
      <c r="H14281" t="s">
        <v>19630</v>
      </c>
      <c r="I14281" s="89"/>
    </row>
    <row r="14282" x14ac:dyDescent="0.3">
      <c r="A14282" t="s">
        <v>17985</v>
      </c>
      <c r="B14282" t="s">
        <v>19481</v>
      </c>
      <c r="C14282" t="s">
        <v>19557</v>
      </c>
      <c r="D14282" t="s">
        <v>19624</v>
      </c>
      <c r="E14282" s="89">
        <v>0</v>
      </c>
      <c r="F14282" s="89">
        <v>700273</v>
      </c>
      <c r="G14282" s="89">
        <v>9</v>
      </c>
      <c r="H14282" t="s">
        <v>19630</v>
      </c>
      <c r="I14282" s="89"/>
    </row>
    <row r="14283" x14ac:dyDescent="0.3">
      <c r="A14283" t="s">
        <v>17986</v>
      </c>
      <c r="B14283" t="s">
        <v>19482</v>
      </c>
      <c r="C14283" t="s">
        <v>19557</v>
      </c>
      <c r="D14283" t="s">
        <v>19624</v>
      </c>
      <c r="E14283" s="89">
        <v>0</v>
      </c>
      <c r="F14283" s="89">
        <v>700273</v>
      </c>
      <c r="G14283" s="89">
        <v>9</v>
      </c>
      <c r="H14283" t="s">
        <v>19630</v>
      </c>
      <c r="I14283" s="89"/>
    </row>
    <row r="14284" x14ac:dyDescent="0.3">
      <c r="A14284" t="s">
        <v>17987</v>
      </c>
      <c r="B14284" t="s">
        <v>19480</v>
      </c>
      <c r="C14284" t="s">
        <v>19558</v>
      </c>
      <c r="D14284" t="s">
        <v>19623</v>
      </c>
      <c r="E14284" s="89">
        <v>0</v>
      </c>
      <c r="F14284" s="89">
        <v>700273</v>
      </c>
      <c r="G14284" s="89">
        <v>9</v>
      </c>
      <c r="H14284" t="s">
        <v>19630</v>
      </c>
      <c r="I14284" s="89"/>
    </row>
    <row r="14285" x14ac:dyDescent="0.3">
      <c r="A14285" t="s">
        <v>17988</v>
      </c>
      <c r="B14285" t="s">
        <v>19481</v>
      </c>
      <c r="C14285" t="s">
        <v>19558</v>
      </c>
      <c r="D14285" t="s">
        <v>19623</v>
      </c>
      <c r="E14285" s="89">
        <v>0</v>
      </c>
      <c r="F14285" s="89">
        <v>700273</v>
      </c>
      <c r="G14285" s="89">
        <v>9</v>
      </c>
      <c r="H14285" t="s">
        <v>19630</v>
      </c>
      <c r="I14285" s="89"/>
    </row>
    <row r="14286" x14ac:dyDescent="0.3">
      <c r="A14286" t="s">
        <v>17989</v>
      </c>
      <c r="B14286" t="s">
        <v>19482</v>
      </c>
      <c r="C14286" t="s">
        <v>19558</v>
      </c>
      <c r="D14286" t="s">
        <v>19623</v>
      </c>
      <c r="E14286" s="89">
        <v>0</v>
      </c>
      <c r="F14286" s="89">
        <v>700273</v>
      </c>
      <c r="G14286" s="89">
        <v>9</v>
      </c>
      <c r="H14286" t="s">
        <v>19630</v>
      </c>
      <c r="I14286" s="89"/>
    </row>
    <row r="14287" x14ac:dyDescent="0.3">
      <c r="A14287" t="s">
        <v>17990</v>
      </c>
      <c r="B14287" t="s">
        <v>19480</v>
      </c>
      <c r="C14287" t="s">
        <v>19558</v>
      </c>
      <c r="D14287" t="s">
        <v>19624</v>
      </c>
      <c r="E14287" s="89">
        <v>0</v>
      </c>
      <c r="F14287" s="89">
        <v>700273</v>
      </c>
      <c r="G14287" s="89">
        <v>9</v>
      </c>
      <c r="H14287" t="s">
        <v>19630</v>
      </c>
      <c r="I14287" s="89"/>
    </row>
    <row r="14288" x14ac:dyDescent="0.3">
      <c r="A14288" t="s">
        <v>17991</v>
      </c>
      <c r="B14288" t="s">
        <v>19481</v>
      </c>
      <c r="C14288" t="s">
        <v>19558</v>
      </c>
      <c r="D14288" t="s">
        <v>19624</v>
      </c>
      <c r="E14288" s="89">
        <v>0</v>
      </c>
      <c r="F14288" s="89">
        <v>700273</v>
      </c>
      <c r="G14288" s="89">
        <v>9</v>
      </c>
      <c r="H14288" t="s">
        <v>19630</v>
      </c>
      <c r="I14288" s="89"/>
    </row>
    <row r="14289" x14ac:dyDescent="0.3">
      <c r="A14289" t="s">
        <v>17992</v>
      </c>
      <c r="B14289" t="s">
        <v>19482</v>
      </c>
      <c r="C14289" t="s">
        <v>19558</v>
      </c>
      <c r="D14289" t="s">
        <v>19624</v>
      </c>
      <c r="E14289" s="89">
        <v>0</v>
      </c>
      <c r="F14289" s="89">
        <v>700273</v>
      </c>
      <c r="G14289" s="89">
        <v>9</v>
      </c>
      <c r="H14289" t="s">
        <v>19630</v>
      </c>
      <c r="I14289" s="89"/>
    </row>
    <row r="14290" x14ac:dyDescent="0.3">
      <c r="A14290" t="s">
        <v>17993</v>
      </c>
      <c r="B14290" t="s">
        <v>19480</v>
      </c>
      <c r="C14290" t="s">
        <v>19559</v>
      </c>
      <c r="D14290" t="s">
        <v>19623</v>
      </c>
      <c r="E14290" s="89">
        <v>0</v>
      </c>
      <c r="F14290" s="89">
        <v>700273</v>
      </c>
      <c r="G14290" s="89">
        <v>9</v>
      </c>
      <c r="H14290" t="s">
        <v>19630</v>
      </c>
      <c r="I14290" s="89"/>
    </row>
    <row r="14291" x14ac:dyDescent="0.3">
      <c r="A14291" t="s">
        <v>17994</v>
      </c>
      <c r="B14291" t="s">
        <v>19481</v>
      </c>
      <c r="C14291" t="s">
        <v>19559</v>
      </c>
      <c r="D14291" t="s">
        <v>19623</v>
      </c>
      <c r="E14291" s="89">
        <v>0</v>
      </c>
      <c r="F14291" s="89">
        <v>700273</v>
      </c>
      <c r="G14291" s="89">
        <v>9</v>
      </c>
      <c r="H14291" t="s">
        <v>19630</v>
      </c>
      <c r="I14291" s="89"/>
    </row>
    <row r="14292" x14ac:dyDescent="0.3">
      <c r="A14292" t="s">
        <v>17995</v>
      </c>
      <c r="B14292" t="s">
        <v>19482</v>
      </c>
      <c r="C14292" t="s">
        <v>19559</v>
      </c>
      <c r="D14292" t="s">
        <v>19623</v>
      </c>
      <c r="E14292" s="89">
        <v>0</v>
      </c>
      <c r="F14292" s="89">
        <v>700273</v>
      </c>
      <c r="G14292" s="89">
        <v>9</v>
      </c>
      <c r="H14292" t="s">
        <v>19630</v>
      </c>
      <c r="I14292" s="89"/>
    </row>
    <row r="14293" x14ac:dyDescent="0.3">
      <c r="A14293" t="s">
        <v>17996</v>
      </c>
      <c r="B14293" t="s">
        <v>19480</v>
      </c>
      <c r="C14293" t="s">
        <v>19559</v>
      </c>
      <c r="D14293" t="s">
        <v>19624</v>
      </c>
      <c r="E14293" s="89">
        <v>0</v>
      </c>
      <c r="F14293" s="89">
        <v>700273</v>
      </c>
      <c r="G14293" s="89">
        <v>9</v>
      </c>
      <c r="H14293" t="s">
        <v>19630</v>
      </c>
      <c r="I14293" s="89"/>
    </row>
    <row r="14294" x14ac:dyDescent="0.3">
      <c r="A14294" t="s">
        <v>17997</v>
      </c>
      <c r="B14294" t="s">
        <v>19481</v>
      </c>
      <c r="C14294" t="s">
        <v>19559</v>
      </c>
      <c r="D14294" t="s">
        <v>19624</v>
      </c>
      <c r="E14294" s="89">
        <v>0</v>
      </c>
      <c r="F14294" s="89">
        <v>700273</v>
      </c>
      <c r="G14294" s="89">
        <v>9</v>
      </c>
      <c r="H14294" t="s">
        <v>19630</v>
      </c>
      <c r="I14294" s="89"/>
    </row>
    <row r="14295" x14ac:dyDescent="0.3">
      <c r="A14295" t="s">
        <v>17998</v>
      </c>
      <c r="B14295" t="s">
        <v>19482</v>
      </c>
      <c r="C14295" t="s">
        <v>19559</v>
      </c>
      <c r="D14295" t="s">
        <v>19624</v>
      </c>
      <c r="E14295" s="89">
        <v>0</v>
      </c>
      <c r="F14295" s="89">
        <v>700273</v>
      </c>
      <c r="G14295" s="89">
        <v>9</v>
      </c>
      <c r="H14295" t="s">
        <v>19630</v>
      </c>
      <c r="I14295" s="89"/>
    </row>
    <row r="14296" x14ac:dyDescent="0.3">
      <c r="A14296" t="s">
        <v>17999</v>
      </c>
      <c r="B14296" t="s">
        <v>19480</v>
      </c>
      <c r="C14296" t="s">
        <v>19560</v>
      </c>
      <c r="D14296" t="s">
        <v>19623</v>
      </c>
      <c r="E14296" s="89">
        <v>0</v>
      </c>
      <c r="F14296" s="89">
        <v>700273</v>
      </c>
      <c r="G14296" s="89">
        <v>9</v>
      </c>
      <c r="H14296" t="s">
        <v>19630</v>
      </c>
      <c r="I14296" s="89"/>
    </row>
    <row r="14297" x14ac:dyDescent="0.3">
      <c r="A14297" t="s">
        <v>18000</v>
      </c>
      <c r="B14297" t="s">
        <v>19481</v>
      </c>
      <c r="C14297" t="s">
        <v>19560</v>
      </c>
      <c r="D14297" t="s">
        <v>19623</v>
      </c>
      <c r="E14297" s="89">
        <v>0</v>
      </c>
      <c r="F14297" s="89">
        <v>700273</v>
      </c>
      <c r="G14297" s="89">
        <v>9</v>
      </c>
      <c r="H14297" t="s">
        <v>19630</v>
      </c>
      <c r="I14297" s="89"/>
    </row>
    <row r="14298" x14ac:dyDescent="0.3">
      <c r="A14298" t="s">
        <v>18001</v>
      </c>
      <c r="B14298" t="s">
        <v>19482</v>
      </c>
      <c r="C14298" t="s">
        <v>19560</v>
      </c>
      <c r="D14298" t="s">
        <v>19623</v>
      </c>
      <c r="E14298" s="89">
        <v>0</v>
      </c>
      <c r="F14298" s="89">
        <v>700273</v>
      </c>
      <c r="G14298" s="89">
        <v>9</v>
      </c>
      <c r="H14298" t="s">
        <v>19630</v>
      </c>
      <c r="I14298" s="89"/>
    </row>
    <row r="14299" x14ac:dyDescent="0.3">
      <c r="A14299" t="s">
        <v>18002</v>
      </c>
      <c r="B14299" t="s">
        <v>19480</v>
      </c>
      <c r="C14299" t="s">
        <v>19560</v>
      </c>
      <c r="D14299" t="s">
        <v>19624</v>
      </c>
      <c r="E14299" s="89">
        <v>0</v>
      </c>
      <c r="F14299" s="89">
        <v>700273</v>
      </c>
      <c r="G14299" s="89">
        <v>9</v>
      </c>
      <c r="H14299" t="s">
        <v>19630</v>
      </c>
      <c r="I14299" s="89"/>
    </row>
    <row r="14300" x14ac:dyDescent="0.3">
      <c r="A14300" t="s">
        <v>18003</v>
      </c>
      <c r="B14300" t="s">
        <v>19481</v>
      </c>
      <c r="C14300" t="s">
        <v>19560</v>
      </c>
      <c r="D14300" t="s">
        <v>19624</v>
      </c>
      <c r="E14300" s="89">
        <v>0</v>
      </c>
      <c r="F14300" s="89">
        <v>700273</v>
      </c>
      <c r="G14300" s="89">
        <v>9</v>
      </c>
      <c r="H14300" t="s">
        <v>19630</v>
      </c>
      <c r="I14300" s="89"/>
    </row>
    <row r="14301" x14ac:dyDescent="0.3">
      <c r="A14301" t="s">
        <v>18004</v>
      </c>
      <c r="B14301" t="s">
        <v>19482</v>
      </c>
      <c r="C14301" t="s">
        <v>19560</v>
      </c>
      <c r="D14301" t="s">
        <v>19624</v>
      </c>
      <c r="E14301" s="89">
        <v>0</v>
      </c>
      <c r="F14301" s="89">
        <v>700273</v>
      </c>
      <c r="G14301" s="89">
        <v>9</v>
      </c>
      <c r="H14301" t="s">
        <v>19630</v>
      </c>
      <c r="I14301" s="89"/>
    </row>
    <row r="14302" x14ac:dyDescent="0.3">
      <c r="A14302" t="s">
        <v>18005</v>
      </c>
      <c r="B14302" t="s">
        <v>19480</v>
      </c>
      <c r="C14302" t="s">
        <v>19561</v>
      </c>
      <c r="D14302" t="s">
        <v>19623</v>
      </c>
      <c r="E14302" s="89">
        <v>0</v>
      </c>
      <c r="F14302" s="89">
        <v>700273</v>
      </c>
      <c r="G14302" s="89">
        <v>9</v>
      </c>
      <c r="H14302" t="s">
        <v>19630</v>
      </c>
      <c r="I14302" s="89"/>
    </row>
    <row r="14303" x14ac:dyDescent="0.3">
      <c r="A14303" t="s">
        <v>18006</v>
      </c>
      <c r="B14303" t="s">
        <v>19481</v>
      </c>
      <c r="C14303" t="s">
        <v>19561</v>
      </c>
      <c r="D14303" t="s">
        <v>19623</v>
      </c>
      <c r="E14303" s="89">
        <v>0</v>
      </c>
      <c r="F14303" s="89">
        <v>700273</v>
      </c>
      <c r="G14303" s="89">
        <v>9</v>
      </c>
      <c r="H14303" t="s">
        <v>19630</v>
      </c>
      <c r="I14303" s="89"/>
    </row>
    <row r="14304" x14ac:dyDescent="0.3">
      <c r="A14304" t="s">
        <v>18007</v>
      </c>
      <c r="B14304" t="s">
        <v>19482</v>
      </c>
      <c r="C14304" t="s">
        <v>19561</v>
      </c>
      <c r="D14304" t="s">
        <v>19623</v>
      </c>
      <c r="E14304" s="89">
        <v>0</v>
      </c>
      <c r="F14304" s="89">
        <v>700273</v>
      </c>
      <c r="G14304" s="89">
        <v>9</v>
      </c>
      <c r="H14304" t="s">
        <v>19630</v>
      </c>
      <c r="I14304" s="89"/>
    </row>
    <row r="14305" x14ac:dyDescent="0.3">
      <c r="A14305" t="s">
        <v>18008</v>
      </c>
      <c r="B14305" t="s">
        <v>19480</v>
      </c>
      <c r="C14305" t="s">
        <v>19561</v>
      </c>
      <c r="D14305" t="s">
        <v>19624</v>
      </c>
      <c r="E14305" s="89">
        <v>0</v>
      </c>
      <c r="F14305" s="89">
        <v>700273</v>
      </c>
      <c r="G14305" s="89">
        <v>9</v>
      </c>
      <c r="H14305" t="s">
        <v>19630</v>
      </c>
      <c r="I14305" s="89"/>
    </row>
    <row r="14306" x14ac:dyDescent="0.3">
      <c r="A14306" t="s">
        <v>18009</v>
      </c>
      <c r="B14306" t="s">
        <v>19481</v>
      </c>
      <c r="C14306" t="s">
        <v>19561</v>
      </c>
      <c r="D14306" t="s">
        <v>19624</v>
      </c>
      <c r="E14306" s="89">
        <v>0</v>
      </c>
      <c r="F14306" s="89">
        <v>700273</v>
      </c>
      <c r="G14306" s="89">
        <v>9</v>
      </c>
      <c r="H14306" t="s">
        <v>19630</v>
      </c>
      <c r="I14306" s="89"/>
    </row>
    <row r="14307" x14ac:dyDescent="0.3">
      <c r="A14307" t="s">
        <v>18010</v>
      </c>
      <c r="B14307" t="s">
        <v>19482</v>
      </c>
      <c r="C14307" t="s">
        <v>19561</v>
      </c>
      <c r="D14307" t="s">
        <v>19624</v>
      </c>
      <c r="E14307" s="89">
        <v>0</v>
      </c>
      <c r="F14307" s="89">
        <v>700273</v>
      </c>
      <c r="G14307" s="89">
        <v>9</v>
      </c>
      <c r="H14307" t="s">
        <v>19630</v>
      </c>
      <c r="I14307" s="89"/>
    </row>
    <row r="14308" x14ac:dyDescent="0.3">
      <c r="A14308" t="s">
        <v>18011</v>
      </c>
      <c r="B14308" t="s">
        <v>19480</v>
      </c>
      <c r="C14308" t="s">
        <v>19562</v>
      </c>
      <c r="D14308" t="s">
        <v>19623</v>
      </c>
      <c r="E14308" s="89">
        <v>0</v>
      </c>
      <c r="F14308" s="89">
        <v>700273</v>
      </c>
      <c r="G14308" s="89">
        <v>9</v>
      </c>
      <c r="H14308" t="s">
        <v>19630</v>
      </c>
      <c r="I14308" s="89"/>
    </row>
    <row r="14309" x14ac:dyDescent="0.3">
      <c r="A14309" t="s">
        <v>18012</v>
      </c>
      <c r="B14309" t="s">
        <v>19481</v>
      </c>
      <c r="C14309" t="s">
        <v>19562</v>
      </c>
      <c r="D14309" t="s">
        <v>19623</v>
      </c>
      <c r="E14309" s="89">
        <v>0</v>
      </c>
      <c r="F14309" s="89">
        <v>700273</v>
      </c>
      <c r="G14309" s="89">
        <v>9</v>
      </c>
      <c r="H14309" t="s">
        <v>19630</v>
      </c>
      <c r="I14309" s="89"/>
    </row>
    <row r="14310" x14ac:dyDescent="0.3">
      <c r="A14310" t="s">
        <v>18013</v>
      </c>
      <c r="B14310" t="s">
        <v>19482</v>
      </c>
      <c r="C14310" t="s">
        <v>19562</v>
      </c>
      <c r="D14310" t="s">
        <v>19623</v>
      </c>
      <c r="E14310" s="89">
        <v>0</v>
      </c>
      <c r="F14310" s="89">
        <v>700273</v>
      </c>
      <c r="G14310" s="89">
        <v>9</v>
      </c>
      <c r="H14310" t="s">
        <v>19630</v>
      </c>
      <c r="I14310" s="89"/>
    </row>
    <row r="14311" x14ac:dyDescent="0.3">
      <c r="A14311" t="s">
        <v>18014</v>
      </c>
      <c r="B14311" t="s">
        <v>19480</v>
      </c>
      <c r="C14311" t="s">
        <v>19562</v>
      </c>
      <c r="D14311" t="s">
        <v>19624</v>
      </c>
      <c r="E14311" s="89">
        <v>0</v>
      </c>
      <c r="F14311" s="89">
        <v>700273</v>
      </c>
      <c r="G14311" s="89">
        <v>9</v>
      </c>
      <c r="H14311" t="s">
        <v>19630</v>
      </c>
      <c r="I14311" s="89"/>
    </row>
    <row r="14312" x14ac:dyDescent="0.3">
      <c r="A14312" t="s">
        <v>18015</v>
      </c>
      <c r="B14312" t="s">
        <v>19481</v>
      </c>
      <c r="C14312" t="s">
        <v>19562</v>
      </c>
      <c r="D14312" t="s">
        <v>19624</v>
      </c>
      <c r="E14312" s="89">
        <v>0</v>
      </c>
      <c r="F14312" s="89">
        <v>700273</v>
      </c>
      <c r="G14312" s="89">
        <v>9</v>
      </c>
      <c r="H14312" t="s">
        <v>19630</v>
      </c>
      <c r="I14312" s="89"/>
    </row>
    <row r="14313" x14ac:dyDescent="0.3">
      <c r="A14313" t="s">
        <v>18016</v>
      </c>
      <c r="B14313" t="s">
        <v>19482</v>
      </c>
      <c r="C14313" t="s">
        <v>19562</v>
      </c>
      <c r="D14313" t="s">
        <v>19624</v>
      </c>
      <c r="E14313" s="89">
        <v>0</v>
      </c>
      <c r="F14313" s="89">
        <v>700273</v>
      </c>
      <c r="G14313" s="89">
        <v>9</v>
      </c>
      <c r="H14313" t="s">
        <v>19630</v>
      </c>
      <c r="I14313" s="89"/>
    </row>
    <row r="14314" x14ac:dyDescent="0.3">
      <c r="A14314" t="s">
        <v>18017</v>
      </c>
      <c r="B14314" t="s">
        <v>19480</v>
      </c>
      <c r="C14314" t="s">
        <v>19563</v>
      </c>
      <c r="D14314" t="s">
        <v>19623</v>
      </c>
      <c r="E14314" s="89">
        <v>0</v>
      </c>
      <c r="F14314" s="89">
        <v>700273</v>
      </c>
      <c r="G14314" s="89">
        <v>9</v>
      </c>
      <c r="H14314" t="s">
        <v>19630</v>
      </c>
      <c r="I14314" s="89"/>
    </row>
    <row r="14315" x14ac:dyDescent="0.3">
      <c r="A14315" t="s">
        <v>18018</v>
      </c>
      <c r="B14315" t="s">
        <v>19481</v>
      </c>
      <c r="C14315" t="s">
        <v>19563</v>
      </c>
      <c r="D14315" t="s">
        <v>19623</v>
      </c>
      <c r="E14315" s="89">
        <v>0</v>
      </c>
      <c r="F14315" s="89">
        <v>700273</v>
      </c>
      <c r="G14315" s="89">
        <v>9</v>
      </c>
      <c r="H14315" t="s">
        <v>19630</v>
      </c>
      <c r="I14315" s="89"/>
    </row>
    <row r="14316" x14ac:dyDescent="0.3">
      <c r="A14316" t="s">
        <v>18019</v>
      </c>
      <c r="B14316" t="s">
        <v>19482</v>
      </c>
      <c r="C14316" t="s">
        <v>19563</v>
      </c>
      <c r="D14316" t="s">
        <v>19623</v>
      </c>
      <c r="E14316" s="89">
        <v>0</v>
      </c>
      <c r="F14316" s="89">
        <v>700273</v>
      </c>
      <c r="G14316" s="89">
        <v>9</v>
      </c>
      <c r="H14316" t="s">
        <v>19630</v>
      </c>
      <c r="I14316" s="89"/>
    </row>
    <row r="14317" x14ac:dyDescent="0.3">
      <c r="A14317" t="s">
        <v>18020</v>
      </c>
      <c r="B14317" t="s">
        <v>19480</v>
      </c>
      <c r="C14317" t="s">
        <v>19563</v>
      </c>
      <c r="D14317" t="s">
        <v>19624</v>
      </c>
      <c r="E14317" s="89">
        <v>0</v>
      </c>
      <c r="F14317" s="89">
        <v>700273</v>
      </c>
      <c r="G14317" s="89">
        <v>9</v>
      </c>
      <c r="H14317" t="s">
        <v>19630</v>
      </c>
      <c r="I14317" s="89"/>
    </row>
    <row r="14318" x14ac:dyDescent="0.3">
      <c r="A14318" t="s">
        <v>18021</v>
      </c>
      <c r="B14318" t="s">
        <v>19481</v>
      </c>
      <c r="C14318" t="s">
        <v>19563</v>
      </c>
      <c r="D14318" t="s">
        <v>19624</v>
      </c>
      <c r="E14318" s="89">
        <v>0</v>
      </c>
      <c r="F14318" s="89">
        <v>700273</v>
      </c>
      <c r="G14318" s="89">
        <v>9</v>
      </c>
      <c r="H14318" t="s">
        <v>19630</v>
      </c>
      <c r="I14318" s="89"/>
    </row>
    <row r="14319" x14ac:dyDescent="0.3">
      <c r="A14319" t="s">
        <v>18022</v>
      </c>
      <c r="B14319" t="s">
        <v>19482</v>
      </c>
      <c r="C14319" t="s">
        <v>19563</v>
      </c>
      <c r="D14319" t="s">
        <v>19624</v>
      </c>
      <c r="E14319" s="89">
        <v>0</v>
      </c>
      <c r="F14319" s="89">
        <v>700273</v>
      </c>
      <c r="G14319" s="89">
        <v>9</v>
      </c>
      <c r="H14319" t="s">
        <v>19630</v>
      </c>
      <c r="I14319" s="89"/>
    </row>
    <row r="14320" x14ac:dyDescent="0.3">
      <c r="A14320" t="s">
        <v>18023</v>
      </c>
      <c r="B14320" t="s">
        <v>19480</v>
      </c>
      <c r="C14320" t="s">
        <v>19564</v>
      </c>
      <c r="D14320" t="s">
        <v>19623</v>
      </c>
      <c r="E14320" s="89">
        <v>0</v>
      </c>
      <c r="F14320" s="89">
        <v>700273</v>
      </c>
      <c r="G14320" s="89">
        <v>9</v>
      </c>
      <c r="H14320" t="s">
        <v>19630</v>
      </c>
      <c r="I14320" s="89"/>
    </row>
    <row r="14321" x14ac:dyDescent="0.3">
      <c r="A14321" t="s">
        <v>18024</v>
      </c>
      <c r="B14321" t="s">
        <v>19481</v>
      </c>
      <c r="C14321" t="s">
        <v>19564</v>
      </c>
      <c r="D14321" t="s">
        <v>19623</v>
      </c>
      <c r="E14321" s="89">
        <v>0</v>
      </c>
      <c r="F14321" s="89">
        <v>700273</v>
      </c>
      <c r="G14321" s="89">
        <v>9</v>
      </c>
      <c r="H14321" t="s">
        <v>19630</v>
      </c>
      <c r="I14321" s="89"/>
    </row>
    <row r="14322" x14ac:dyDescent="0.3">
      <c r="A14322" t="s">
        <v>18025</v>
      </c>
      <c r="B14322" t="s">
        <v>19482</v>
      </c>
      <c r="C14322" t="s">
        <v>19564</v>
      </c>
      <c r="D14322" t="s">
        <v>19623</v>
      </c>
      <c r="E14322" s="89">
        <v>0</v>
      </c>
      <c r="F14322" s="89">
        <v>700273</v>
      </c>
      <c r="G14322" s="89">
        <v>9</v>
      </c>
      <c r="H14322" t="s">
        <v>19630</v>
      </c>
      <c r="I14322" s="89"/>
    </row>
    <row r="14323" x14ac:dyDescent="0.3">
      <c r="A14323" t="s">
        <v>18026</v>
      </c>
      <c r="B14323" t="s">
        <v>19480</v>
      </c>
      <c r="C14323" t="s">
        <v>19564</v>
      </c>
      <c r="D14323" t="s">
        <v>19624</v>
      </c>
      <c r="E14323" s="89">
        <v>0</v>
      </c>
      <c r="F14323" s="89">
        <v>700273</v>
      </c>
      <c r="G14323" s="89">
        <v>9</v>
      </c>
      <c r="H14323" t="s">
        <v>19630</v>
      </c>
      <c r="I14323" s="89"/>
    </row>
    <row r="14324" x14ac:dyDescent="0.3">
      <c r="A14324" t="s">
        <v>18027</v>
      </c>
      <c r="B14324" t="s">
        <v>19481</v>
      </c>
      <c r="C14324" t="s">
        <v>19564</v>
      </c>
      <c r="D14324" t="s">
        <v>19624</v>
      </c>
      <c r="E14324" s="89">
        <v>0</v>
      </c>
      <c r="F14324" s="89">
        <v>700273</v>
      </c>
      <c r="G14324" s="89">
        <v>9</v>
      </c>
      <c r="H14324" t="s">
        <v>19630</v>
      </c>
      <c r="I14324" s="89"/>
    </row>
    <row r="14325" x14ac:dyDescent="0.3">
      <c r="A14325" t="s">
        <v>18028</v>
      </c>
      <c r="B14325" t="s">
        <v>19482</v>
      </c>
      <c r="C14325" t="s">
        <v>19564</v>
      </c>
      <c r="D14325" t="s">
        <v>19624</v>
      </c>
      <c r="E14325" s="89">
        <v>0</v>
      </c>
      <c r="F14325" s="89">
        <v>700273</v>
      </c>
      <c r="G14325" s="89">
        <v>9</v>
      </c>
      <c r="H14325" t="s">
        <v>19630</v>
      </c>
      <c r="I14325" s="89"/>
    </row>
    <row r="14326" x14ac:dyDescent="0.3">
      <c r="A14326" t="s">
        <v>17151</v>
      </c>
      <c r="B14326" t="s">
        <v>19483</v>
      </c>
      <c r="C14326" t="s">
        <v>19490</v>
      </c>
      <c r="D14326" t="s">
        <v>19614</v>
      </c>
      <c r="E14326" s="89">
        <v>4.5589510620126499E-2</v>
      </c>
      <c r="F14326" s="89">
        <v>700273</v>
      </c>
      <c r="G14326" s="89">
        <v>9</v>
      </c>
      <c r="H14326" t="s">
        <v>19629</v>
      </c>
      <c r="I14326" s="89"/>
    </row>
    <row r="14327" x14ac:dyDescent="0.3">
      <c r="A14327" t="s">
        <v>17152</v>
      </c>
      <c r="B14327" t="s">
        <v>19483</v>
      </c>
      <c r="C14327" t="s">
        <v>19490</v>
      </c>
      <c r="D14327" t="s">
        <v>19615</v>
      </c>
      <c r="E14327" s="89">
        <v>5.0131971288913363E-2</v>
      </c>
      <c r="F14327" s="89">
        <v>700273</v>
      </c>
      <c r="G14327" s="89">
        <v>9</v>
      </c>
      <c r="H14327" t="s">
        <v>19629</v>
      </c>
      <c r="I14327" s="89"/>
    </row>
    <row r="14328" x14ac:dyDescent="0.3">
      <c r="A14328" t="s">
        <v>17153</v>
      </c>
      <c r="B14328" t="s">
        <v>19483</v>
      </c>
      <c r="C14328" t="s">
        <v>19490</v>
      </c>
      <c r="D14328" t="s">
        <v>19616</v>
      </c>
      <c r="E14328" s="89">
        <v>4.5589510620126499E-2</v>
      </c>
      <c r="F14328" s="89">
        <v>700273</v>
      </c>
      <c r="G14328" s="89">
        <v>9</v>
      </c>
      <c r="H14328" t="s">
        <v>19629</v>
      </c>
      <c r="I14328" s="89"/>
    </row>
    <row r="14329" x14ac:dyDescent="0.3">
      <c r="A14329" t="s">
        <v>17154</v>
      </c>
      <c r="B14329" t="s">
        <v>19483</v>
      </c>
      <c r="C14329" t="s">
        <v>19490</v>
      </c>
      <c r="D14329" t="s">
        <v>19617</v>
      </c>
      <c r="E14329" s="89">
        <v>4.6205588630484108E-2</v>
      </c>
      <c r="F14329" s="89">
        <v>700273</v>
      </c>
      <c r="G14329" s="89">
        <v>9</v>
      </c>
      <c r="H14329" t="s">
        <v>19629</v>
      </c>
      <c r="I14329" s="89"/>
    </row>
    <row r="14330" x14ac:dyDescent="0.3">
      <c r="A14330" t="s">
        <v>17155</v>
      </c>
      <c r="B14330" t="s">
        <v>19483</v>
      </c>
      <c r="C14330" t="s">
        <v>19490</v>
      </c>
      <c r="D14330" t="s">
        <v>19618</v>
      </c>
      <c r="E14330" s="89">
        <v>4.9789374139105051E-2</v>
      </c>
      <c r="F14330" s="89">
        <v>700273</v>
      </c>
      <c r="G14330" s="89">
        <v>9</v>
      </c>
      <c r="H14330" t="s">
        <v>19629</v>
      </c>
      <c r="I14330" s="89"/>
    </row>
    <row r="14331" x14ac:dyDescent="0.3">
      <c r="A14331" t="s">
        <v>17156</v>
      </c>
      <c r="B14331" t="s">
        <v>19483</v>
      </c>
      <c r="C14331" t="s">
        <v>19490</v>
      </c>
      <c r="D14331" t="s">
        <v>19619</v>
      </c>
      <c r="E14331" s="89">
        <v>5.212730470028068E-2</v>
      </c>
      <c r="F14331" s="89">
        <v>700273</v>
      </c>
      <c r="G14331" s="89">
        <v>9</v>
      </c>
      <c r="H14331" t="s">
        <v>19629</v>
      </c>
      <c r="I14331" s="89"/>
    </row>
    <row r="14332" x14ac:dyDescent="0.3">
      <c r="A14332" t="s">
        <v>17157</v>
      </c>
      <c r="B14332" t="s">
        <v>19483</v>
      </c>
      <c r="C14332" t="s">
        <v>19490</v>
      </c>
      <c r="D14332" t="s">
        <v>19620</v>
      </c>
      <c r="E14332" s="89">
        <v>4.9290939186963513E-2</v>
      </c>
      <c r="F14332" s="89">
        <v>700273</v>
      </c>
      <c r="G14332" s="89">
        <v>9</v>
      </c>
      <c r="H14332" t="s">
        <v>19629</v>
      </c>
      <c r="I14332" s="89"/>
    </row>
    <row r="14333" x14ac:dyDescent="0.3">
      <c r="A14333" t="s">
        <v>17158</v>
      </c>
      <c r="B14333" t="s">
        <v>19483</v>
      </c>
      <c r="C14333" t="s">
        <v>19490</v>
      </c>
      <c r="D14333" t="s">
        <v>19621</v>
      </c>
      <c r="E14333" s="89">
        <v>4.734570283788414E-2</v>
      </c>
      <c r="F14333" s="89">
        <v>700273</v>
      </c>
      <c r="G14333" s="89">
        <v>9</v>
      </c>
      <c r="H14333" t="s">
        <v>19629</v>
      </c>
      <c r="I14333" s="89"/>
    </row>
    <row r="14334" x14ac:dyDescent="0.3">
      <c r="A14334" t="s">
        <v>17159</v>
      </c>
      <c r="B14334" t="s">
        <v>19483</v>
      </c>
      <c r="C14334" t="s">
        <v>19490</v>
      </c>
      <c r="D14334" t="s">
        <v>19622</v>
      </c>
      <c r="E14334" s="89">
        <v>4.5938306334318453E-2</v>
      </c>
      <c r="F14334" s="89">
        <v>700273</v>
      </c>
      <c r="G14334" s="89">
        <v>9</v>
      </c>
      <c r="H14334" t="s">
        <v>19629</v>
      </c>
      <c r="I14334" s="89"/>
    </row>
    <row r="14335" x14ac:dyDescent="0.3">
      <c r="A14335" t="s">
        <v>17160</v>
      </c>
      <c r="B14335" t="s">
        <v>19483</v>
      </c>
      <c r="C14335" t="s">
        <v>19490</v>
      </c>
      <c r="D14335" t="s">
        <v>19623</v>
      </c>
      <c r="E14335" s="89">
        <v>0.25097006776397518</v>
      </c>
      <c r="F14335" s="89">
        <v>700273</v>
      </c>
      <c r="G14335" s="89">
        <v>9</v>
      </c>
      <c r="H14335" t="s">
        <v>19629</v>
      </c>
      <c r="I14335" s="89"/>
    </row>
    <row r="14336" x14ac:dyDescent="0.3">
      <c r="A14336" t="s">
        <v>17161</v>
      </c>
      <c r="B14336" t="s">
        <v>19483</v>
      </c>
      <c r="C14336" t="s">
        <v>19490</v>
      </c>
      <c r="D14336" t="s">
        <v>19624</v>
      </c>
      <c r="E14336" s="89">
        <v>0.52033783341961448</v>
      </c>
      <c r="F14336" s="89">
        <v>700273</v>
      </c>
      <c r="G14336" s="89">
        <v>9</v>
      </c>
      <c r="H14336" t="s">
        <v>19629</v>
      </c>
      <c r="I14336" s="89"/>
    </row>
    <row r="14337" x14ac:dyDescent="0.3">
      <c r="A14337" t="s">
        <v>17162</v>
      </c>
      <c r="B14337" t="s">
        <v>19476</v>
      </c>
      <c r="C14337" t="s">
        <v>19491</v>
      </c>
      <c r="D14337" t="s">
        <v>19630</v>
      </c>
      <c r="E14337" s="89">
        <v>167248</v>
      </c>
      <c r="F14337" s="89">
        <v>700273</v>
      </c>
      <c r="G14337" s="89">
        <v>9</v>
      </c>
      <c r="H14337" t="s">
        <v>19630</v>
      </c>
      <c r="I14337" s="89"/>
    </row>
    <row r="14338" x14ac:dyDescent="0.3">
      <c r="A14338" t="s">
        <v>17163</v>
      </c>
      <c r="B14338" t="s">
        <v>19477</v>
      </c>
      <c r="C14338" t="s">
        <v>19491</v>
      </c>
      <c r="D14338" t="s">
        <v>19630</v>
      </c>
      <c r="E14338" s="89">
        <v>5672394149.1425781</v>
      </c>
      <c r="F14338" s="89">
        <v>700273</v>
      </c>
      <c r="G14338" s="89">
        <v>9</v>
      </c>
      <c r="H14338" t="s">
        <v>19630</v>
      </c>
      <c r="I14338" s="89"/>
    </row>
    <row r="14339" x14ac:dyDescent="0.3">
      <c r="A14339" t="s">
        <v>17164</v>
      </c>
      <c r="B14339" t="s">
        <v>19478</v>
      </c>
      <c r="C14339" t="s">
        <v>19491</v>
      </c>
      <c r="D14339" t="s">
        <v>19630</v>
      </c>
      <c r="E14339" s="89">
        <v>0.23883256958357671</v>
      </c>
      <c r="F14339" s="89">
        <v>700273</v>
      </c>
      <c r="G14339" s="89">
        <v>9</v>
      </c>
      <c r="H14339" t="s">
        <v>19630</v>
      </c>
      <c r="I14339" s="89"/>
    </row>
    <row r="14340" x14ac:dyDescent="0.3">
      <c r="A14340" t="s">
        <v>17165</v>
      </c>
      <c r="B14340" t="s">
        <v>19479</v>
      </c>
      <c r="C14340" t="s">
        <v>19491</v>
      </c>
      <c r="D14340" t="s">
        <v>19630</v>
      </c>
      <c r="E14340" s="89">
        <v>8100.2611112274471</v>
      </c>
      <c r="F14340" s="89">
        <v>700273</v>
      </c>
      <c r="G14340" s="89">
        <v>9</v>
      </c>
      <c r="H14340" t="s">
        <v>19630</v>
      </c>
      <c r="I14340" s="89"/>
    </row>
    <row r="14341" x14ac:dyDescent="0.3">
      <c r="A14341" t="s">
        <v>17063</v>
      </c>
      <c r="B14341" t="s">
        <v>19480</v>
      </c>
      <c r="C14341" t="s">
        <v>19565</v>
      </c>
      <c r="D14341" t="s">
        <v>19623</v>
      </c>
      <c r="E14341" s="89">
        <v>0</v>
      </c>
      <c r="F14341" s="89">
        <v>700273</v>
      </c>
      <c r="G14341" s="89">
        <v>9</v>
      </c>
      <c r="H14341" t="s">
        <v>19630</v>
      </c>
      <c r="I14341" s="89"/>
    </row>
    <row r="14342" x14ac:dyDescent="0.3">
      <c r="A14342" t="s">
        <v>17064</v>
      </c>
      <c r="B14342" t="s">
        <v>19481</v>
      </c>
      <c r="C14342" t="s">
        <v>19565</v>
      </c>
      <c r="D14342" t="s">
        <v>19623</v>
      </c>
      <c r="E14342" s="89">
        <v>0</v>
      </c>
      <c r="F14342" s="89">
        <v>700273</v>
      </c>
      <c r="G14342" s="89">
        <v>9</v>
      </c>
      <c r="H14342" t="s">
        <v>19630</v>
      </c>
      <c r="I14342" s="89"/>
    </row>
    <row r="14343" x14ac:dyDescent="0.3">
      <c r="A14343" t="s">
        <v>17065</v>
      </c>
      <c r="B14343" t="s">
        <v>19482</v>
      </c>
      <c r="C14343" t="s">
        <v>19565</v>
      </c>
      <c r="D14343" t="s">
        <v>19623</v>
      </c>
      <c r="E14343" s="89">
        <v>0</v>
      </c>
      <c r="F14343" s="89">
        <v>700273</v>
      </c>
      <c r="G14343" s="89">
        <v>9</v>
      </c>
      <c r="H14343" t="s">
        <v>19630</v>
      </c>
      <c r="I14343" s="89"/>
    </row>
    <row r="14344" x14ac:dyDescent="0.3">
      <c r="A14344" t="s">
        <v>17066</v>
      </c>
      <c r="B14344" t="s">
        <v>19480</v>
      </c>
      <c r="C14344" t="s">
        <v>19565</v>
      </c>
      <c r="D14344" t="s">
        <v>19624</v>
      </c>
      <c r="E14344" s="89">
        <v>0</v>
      </c>
      <c r="F14344" s="89">
        <v>700273</v>
      </c>
      <c r="G14344" s="89">
        <v>9</v>
      </c>
      <c r="H14344" t="s">
        <v>19630</v>
      </c>
      <c r="I14344" s="89"/>
    </row>
    <row r="14345" x14ac:dyDescent="0.3">
      <c r="A14345" t="s">
        <v>17067</v>
      </c>
      <c r="B14345" t="s">
        <v>19481</v>
      </c>
      <c r="C14345" t="s">
        <v>19565</v>
      </c>
      <c r="D14345" t="s">
        <v>19624</v>
      </c>
      <c r="E14345" s="89">
        <v>0</v>
      </c>
      <c r="F14345" s="89">
        <v>700273</v>
      </c>
      <c r="G14345" s="89">
        <v>9</v>
      </c>
      <c r="H14345" t="s">
        <v>19630</v>
      </c>
      <c r="I14345" s="89"/>
    </row>
    <row r="14346" x14ac:dyDescent="0.3">
      <c r="A14346" t="s">
        <v>17068</v>
      </c>
      <c r="B14346" t="s">
        <v>19482</v>
      </c>
      <c r="C14346" t="s">
        <v>19565</v>
      </c>
      <c r="D14346" t="s">
        <v>19624</v>
      </c>
      <c r="E14346" s="89">
        <v>0</v>
      </c>
      <c r="F14346" s="89">
        <v>700273</v>
      </c>
      <c r="G14346" s="89">
        <v>9</v>
      </c>
      <c r="H14346" t="s">
        <v>19630</v>
      </c>
      <c r="I14346" s="89"/>
    </row>
    <row r="14347" x14ac:dyDescent="0.3">
      <c r="A14347" t="s">
        <v>17069</v>
      </c>
      <c r="B14347" t="s">
        <v>19480</v>
      </c>
      <c r="C14347" t="s">
        <v>19566</v>
      </c>
      <c r="D14347" t="s">
        <v>19623</v>
      </c>
      <c r="E14347" s="89">
        <v>0</v>
      </c>
      <c r="F14347" s="89">
        <v>700273</v>
      </c>
      <c r="G14347" s="89">
        <v>9</v>
      </c>
      <c r="H14347" t="s">
        <v>19630</v>
      </c>
      <c r="I14347" s="89"/>
    </row>
    <row r="14348" x14ac:dyDescent="0.3">
      <c r="A14348" t="s">
        <v>17070</v>
      </c>
      <c r="B14348" t="s">
        <v>19481</v>
      </c>
      <c r="C14348" t="s">
        <v>19566</v>
      </c>
      <c r="D14348" t="s">
        <v>19623</v>
      </c>
      <c r="E14348" s="89">
        <v>0</v>
      </c>
      <c r="F14348" s="89">
        <v>700273</v>
      </c>
      <c r="G14348" s="89">
        <v>9</v>
      </c>
      <c r="H14348" t="s">
        <v>19630</v>
      </c>
      <c r="I14348" s="89"/>
    </row>
    <row r="14349" x14ac:dyDescent="0.3">
      <c r="A14349" t="s">
        <v>17071</v>
      </c>
      <c r="B14349" t="s">
        <v>19482</v>
      </c>
      <c r="C14349" t="s">
        <v>19566</v>
      </c>
      <c r="D14349" t="s">
        <v>19623</v>
      </c>
      <c r="E14349" s="89">
        <v>0</v>
      </c>
      <c r="F14349" s="89">
        <v>700273</v>
      </c>
      <c r="G14349" s="89">
        <v>9</v>
      </c>
      <c r="H14349" t="s">
        <v>19630</v>
      </c>
      <c r="I14349" s="89"/>
    </row>
    <row r="14350" x14ac:dyDescent="0.3">
      <c r="A14350" t="s">
        <v>17072</v>
      </c>
      <c r="B14350" t="s">
        <v>19480</v>
      </c>
      <c r="C14350" t="s">
        <v>19566</v>
      </c>
      <c r="D14350" t="s">
        <v>19624</v>
      </c>
      <c r="E14350" s="89">
        <v>0</v>
      </c>
      <c r="F14350" s="89">
        <v>700273</v>
      </c>
      <c r="G14350" s="89">
        <v>9</v>
      </c>
      <c r="H14350" t="s">
        <v>19630</v>
      </c>
      <c r="I14350" s="89"/>
    </row>
    <row r="14351" x14ac:dyDescent="0.3">
      <c r="A14351" t="s">
        <v>17073</v>
      </c>
      <c r="B14351" t="s">
        <v>19481</v>
      </c>
      <c r="C14351" t="s">
        <v>19566</v>
      </c>
      <c r="D14351" t="s">
        <v>19624</v>
      </c>
      <c r="E14351" s="89">
        <v>0</v>
      </c>
      <c r="F14351" s="89">
        <v>700273</v>
      </c>
      <c r="G14351" s="89">
        <v>9</v>
      </c>
      <c r="H14351" t="s">
        <v>19630</v>
      </c>
      <c r="I14351" s="89"/>
    </row>
    <row r="14352" x14ac:dyDescent="0.3">
      <c r="A14352" t="s">
        <v>17074</v>
      </c>
      <c r="B14352" t="s">
        <v>19482</v>
      </c>
      <c r="C14352" t="s">
        <v>19566</v>
      </c>
      <c r="D14352" t="s">
        <v>19624</v>
      </c>
      <c r="E14352" s="89">
        <v>0</v>
      </c>
      <c r="F14352" s="89">
        <v>700273</v>
      </c>
      <c r="G14352" s="89">
        <v>9</v>
      </c>
      <c r="H14352" t="s">
        <v>19630</v>
      </c>
      <c r="I14352" s="89"/>
    </row>
    <row r="14353" x14ac:dyDescent="0.3">
      <c r="A14353" t="s">
        <v>17075</v>
      </c>
      <c r="B14353" t="s">
        <v>19480</v>
      </c>
      <c r="C14353" t="s">
        <v>19567</v>
      </c>
      <c r="D14353" t="s">
        <v>19623</v>
      </c>
      <c r="E14353" s="89">
        <v>0</v>
      </c>
      <c r="F14353" s="89">
        <v>700273</v>
      </c>
      <c r="G14353" s="89">
        <v>9</v>
      </c>
      <c r="H14353" t="s">
        <v>19630</v>
      </c>
      <c r="I14353" s="89"/>
    </row>
    <row r="14354" x14ac:dyDescent="0.3">
      <c r="A14354" t="s">
        <v>17076</v>
      </c>
      <c r="B14354" t="s">
        <v>19481</v>
      </c>
      <c r="C14354" t="s">
        <v>19567</v>
      </c>
      <c r="D14354" t="s">
        <v>19623</v>
      </c>
      <c r="E14354" s="89">
        <v>0</v>
      </c>
      <c r="F14354" s="89">
        <v>700273</v>
      </c>
      <c r="G14354" s="89">
        <v>9</v>
      </c>
      <c r="H14354" t="s">
        <v>19630</v>
      </c>
      <c r="I14354" s="89"/>
    </row>
    <row r="14355" x14ac:dyDescent="0.3">
      <c r="A14355" t="s">
        <v>17077</v>
      </c>
      <c r="B14355" t="s">
        <v>19482</v>
      </c>
      <c r="C14355" t="s">
        <v>19567</v>
      </c>
      <c r="D14355" t="s">
        <v>19623</v>
      </c>
      <c r="E14355" s="89">
        <v>0</v>
      </c>
      <c r="F14355" s="89">
        <v>700273</v>
      </c>
      <c r="G14355" s="89">
        <v>9</v>
      </c>
      <c r="H14355" t="s">
        <v>19630</v>
      </c>
      <c r="I14355" s="89"/>
    </row>
    <row r="14356" x14ac:dyDescent="0.3">
      <c r="A14356" t="s">
        <v>17078</v>
      </c>
      <c r="B14356" t="s">
        <v>19480</v>
      </c>
      <c r="C14356" t="s">
        <v>19567</v>
      </c>
      <c r="D14356" t="s">
        <v>19624</v>
      </c>
      <c r="E14356" s="89">
        <v>0</v>
      </c>
      <c r="F14356" s="89">
        <v>700273</v>
      </c>
      <c r="G14356" s="89">
        <v>9</v>
      </c>
      <c r="H14356" t="s">
        <v>19630</v>
      </c>
      <c r="I14356" s="89"/>
    </row>
    <row r="14357" x14ac:dyDescent="0.3">
      <c r="A14357" t="s">
        <v>17079</v>
      </c>
      <c r="B14357" t="s">
        <v>19481</v>
      </c>
      <c r="C14357" t="s">
        <v>19567</v>
      </c>
      <c r="D14357" t="s">
        <v>19624</v>
      </c>
      <c r="E14357" s="89">
        <v>0</v>
      </c>
      <c r="F14357" s="89">
        <v>700273</v>
      </c>
      <c r="G14357" s="89">
        <v>9</v>
      </c>
      <c r="H14357" t="s">
        <v>19630</v>
      </c>
      <c r="I14357" s="89"/>
    </row>
    <row r="14358" x14ac:dyDescent="0.3">
      <c r="A14358" t="s">
        <v>17080</v>
      </c>
      <c r="B14358" t="s">
        <v>19482</v>
      </c>
      <c r="C14358" t="s">
        <v>19567</v>
      </c>
      <c r="D14358" t="s">
        <v>19624</v>
      </c>
      <c r="E14358" s="89">
        <v>0</v>
      </c>
      <c r="F14358" s="89">
        <v>700273</v>
      </c>
      <c r="G14358" s="89">
        <v>9</v>
      </c>
      <c r="H14358" t="s">
        <v>19630</v>
      </c>
      <c r="I14358" s="89"/>
    </row>
    <row r="14359" x14ac:dyDescent="0.3">
      <c r="A14359" t="s">
        <v>17081</v>
      </c>
      <c r="B14359" t="s">
        <v>19480</v>
      </c>
      <c r="C14359" t="s">
        <v>19568</v>
      </c>
      <c r="D14359" t="s">
        <v>19623</v>
      </c>
      <c r="E14359" s="89">
        <v>0</v>
      </c>
      <c r="F14359" s="89">
        <v>700273</v>
      </c>
      <c r="G14359" s="89">
        <v>9</v>
      </c>
      <c r="H14359" t="s">
        <v>19630</v>
      </c>
      <c r="I14359" s="89"/>
    </row>
    <row r="14360" x14ac:dyDescent="0.3">
      <c r="A14360" t="s">
        <v>17082</v>
      </c>
      <c r="B14360" t="s">
        <v>19481</v>
      </c>
      <c r="C14360" t="s">
        <v>19568</v>
      </c>
      <c r="D14360" t="s">
        <v>19623</v>
      </c>
      <c r="E14360" s="89">
        <v>0</v>
      </c>
      <c r="F14360" s="89">
        <v>700273</v>
      </c>
      <c r="G14360" s="89">
        <v>9</v>
      </c>
      <c r="H14360" t="s">
        <v>19630</v>
      </c>
      <c r="I14360" s="89"/>
    </row>
    <row r="14361" x14ac:dyDescent="0.3">
      <c r="A14361" t="s">
        <v>17083</v>
      </c>
      <c r="B14361" t="s">
        <v>19482</v>
      </c>
      <c r="C14361" t="s">
        <v>19568</v>
      </c>
      <c r="D14361" t="s">
        <v>19623</v>
      </c>
      <c r="E14361" s="89">
        <v>0</v>
      </c>
      <c r="F14361" s="89">
        <v>700273</v>
      </c>
      <c r="G14361" s="89">
        <v>9</v>
      </c>
      <c r="H14361" t="s">
        <v>19630</v>
      </c>
      <c r="I14361" s="89"/>
    </row>
    <row r="14362" x14ac:dyDescent="0.3">
      <c r="A14362" t="s">
        <v>17084</v>
      </c>
      <c r="B14362" t="s">
        <v>19480</v>
      </c>
      <c r="C14362" t="s">
        <v>19568</v>
      </c>
      <c r="D14362" t="s">
        <v>19624</v>
      </c>
      <c r="E14362" s="89">
        <v>0</v>
      </c>
      <c r="F14362" s="89">
        <v>700273</v>
      </c>
      <c r="G14362" s="89">
        <v>9</v>
      </c>
      <c r="H14362" t="s">
        <v>19630</v>
      </c>
      <c r="I14362" s="89"/>
    </row>
    <row r="14363" x14ac:dyDescent="0.3">
      <c r="A14363" t="s">
        <v>17085</v>
      </c>
      <c r="B14363" t="s">
        <v>19481</v>
      </c>
      <c r="C14363" t="s">
        <v>19568</v>
      </c>
      <c r="D14363" t="s">
        <v>19624</v>
      </c>
      <c r="E14363" s="89">
        <v>0</v>
      </c>
      <c r="F14363" s="89">
        <v>700273</v>
      </c>
      <c r="G14363" s="89">
        <v>9</v>
      </c>
      <c r="H14363" t="s">
        <v>19630</v>
      </c>
      <c r="I14363" s="89"/>
    </row>
    <row r="14364" x14ac:dyDescent="0.3">
      <c r="A14364" t="s">
        <v>17086</v>
      </c>
      <c r="B14364" t="s">
        <v>19482</v>
      </c>
      <c r="C14364" t="s">
        <v>19568</v>
      </c>
      <c r="D14364" t="s">
        <v>19624</v>
      </c>
      <c r="E14364" s="89">
        <v>0</v>
      </c>
      <c r="F14364" s="89">
        <v>700273</v>
      </c>
      <c r="G14364" s="89">
        <v>9</v>
      </c>
      <c r="H14364" t="s">
        <v>19630</v>
      </c>
      <c r="I14364" s="89"/>
    </row>
    <row r="14365" x14ac:dyDescent="0.3">
      <c r="A14365" t="s">
        <v>17087</v>
      </c>
      <c r="B14365" t="s">
        <v>19480</v>
      </c>
      <c r="C14365" t="s">
        <v>19569</v>
      </c>
      <c r="D14365" t="s">
        <v>19623</v>
      </c>
      <c r="E14365" s="89">
        <v>0</v>
      </c>
      <c r="F14365" s="89">
        <v>700273</v>
      </c>
      <c r="G14365" s="89">
        <v>9</v>
      </c>
      <c r="H14365" t="s">
        <v>19630</v>
      </c>
      <c r="I14365" s="89"/>
    </row>
    <row r="14366" x14ac:dyDescent="0.3">
      <c r="A14366" t="s">
        <v>17088</v>
      </c>
      <c r="B14366" t="s">
        <v>19481</v>
      </c>
      <c r="C14366" t="s">
        <v>19569</v>
      </c>
      <c r="D14366" t="s">
        <v>19623</v>
      </c>
      <c r="E14366" s="89">
        <v>0</v>
      </c>
      <c r="F14366" s="89">
        <v>700273</v>
      </c>
      <c r="G14366" s="89">
        <v>9</v>
      </c>
      <c r="H14366" t="s">
        <v>19630</v>
      </c>
      <c r="I14366" s="89"/>
    </row>
    <row r="14367" x14ac:dyDescent="0.3">
      <c r="A14367" t="s">
        <v>17089</v>
      </c>
      <c r="B14367" t="s">
        <v>19482</v>
      </c>
      <c r="C14367" t="s">
        <v>19569</v>
      </c>
      <c r="D14367" t="s">
        <v>19623</v>
      </c>
      <c r="E14367" s="89">
        <v>0</v>
      </c>
      <c r="F14367" s="89">
        <v>700273</v>
      </c>
      <c r="G14367" s="89">
        <v>9</v>
      </c>
      <c r="H14367" t="s">
        <v>19630</v>
      </c>
      <c r="I14367" s="89"/>
    </row>
    <row r="14368" x14ac:dyDescent="0.3">
      <c r="A14368" t="s">
        <v>17090</v>
      </c>
      <c r="B14368" t="s">
        <v>19480</v>
      </c>
      <c r="C14368" t="s">
        <v>19569</v>
      </c>
      <c r="D14368" t="s">
        <v>19624</v>
      </c>
      <c r="E14368" s="89">
        <v>0</v>
      </c>
      <c r="F14368" s="89">
        <v>700273</v>
      </c>
      <c r="G14368" s="89">
        <v>9</v>
      </c>
      <c r="H14368" t="s">
        <v>19630</v>
      </c>
      <c r="I14368" s="89"/>
    </row>
    <row r="14369" x14ac:dyDescent="0.3">
      <c r="A14369" t="s">
        <v>17091</v>
      </c>
      <c r="B14369" t="s">
        <v>19481</v>
      </c>
      <c r="C14369" t="s">
        <v>19569</v>
      </c>
      <c r="D14369" t="s">
        <v>19624</v>
      </c>
      <c r="E14369" s="89">
        <v>0</v>
      </c>
      <c r="F14369" s="89">
        <v>700273</v>
      </c>
      <c r="G14369" s="89">
        <v>9</v>
      </c>
      <c r="H14369" t="s">
        <v>19630</v>
      </c>
      <c r="I14369" s="89"/>
    </row>
    <row r="14370" x14ac:dyDescent="0.3">
      <c r="A14370" t="s">
        <v>17092</v>
      </c>
      <c r="B14370" t="s">
        <v>19482</v>
      </c>
      <c r="C14370" t="s">
        <v>19569</v>
      </c>
      <c r="D14370" t="s">
        <v>19624</v>
      </c>
      <c r="E14370" s="89">
        <v>0</v>
      </c>
      <c r="F14370" s="89">
        <v>700273</v>
      </c>
      <c r="G14370" s="89">
        <v>9</v>
      </c>
      <c r="H14370" t="s">
        <v>19630</v>
      </c>
      <c r="I14370" s="89"/>
    </row>
    <row r="14371" x14ac:dyDescent="0.3">
      <c r="A14371" t="s">
        <v>17093</v>
      </c>
      <c r="B14371" t="s">
        <v>19480</v>
      </c>
      <c r="C14371" t="s">
        <v>19570</v>
      </c>
      <c r="D14371" t="s">
        <v>19623</v>
      </c>
      <c r="E14371" s="89">
        <v>0</v>
      </c>
      <c r="F14371" s="89">
        <v>700273</v>
      </c>
      <c r="G14371" s="89">
        <v>9</v>
      </c>
      <c r="H14371" t="s">
        <v>19630</v>
      </c>
      <c r="I14371" s="89"/>
    </row>
    <row r="14372" x14ac:dyDescent="0.3">
      <c r="A14372" t="s">
        <v>17094</v>
      </c>
      <c r="B14372" t="s">
        <v>19481</v>
      </c>
      <c r="C14372" t="s">
        <v>19570</v>
      </c>
      <c r="D14372" t="s">
        <v>19623</v>
      </c>
      <c r="E14372" s="89">
        <v>0</v>
      </c>
      <c r="F14372" s="89">
        <v>700273</v>
      </c>
      <c r="G14372" s="89">
        <v>9</v>
      </c>
      <c r="H14372" t="s">
        <v>19630</v>
      </c>
      <c r="I14372" s="89"/>
    </row>
    <row r="14373" x14ac:dyDescent="0.3">
      <c r="A14373" t="s">
        <v>17095</v>
      </c>
      <c r="B14373" t="s">
        <v>19482</v>
      </c>
      <c r="C14373" t="s">
        <v>19570</v>
      </c>
      <c r="D14373" t="s">
        <v>19623</v>
      </c>
      <c r="E14373" s="89">
        <v>0</v>
      </c>
      <c r="F14373" s="89">
        <v>700273</v>
      </c>
      <c r="G14373" s="89">
        <v>9</v>
      </c>
      <c r="H14373" t="s">
        <v>19630</v>
      </c>
      <c r="I14373" s="89"/>
    </row>
    <row r="14374" x14ac:dyDescent="0.3">
      <c r="A14374" t="s">
        <v>17096</v>
      </c>
      <c r="B14374" t="s">
        <v>19480</v>
      </c>
      <c r="C14374" t="s">
        <v>19570</v>
      </c>
      <c r="D14374" t="s">
        <v>19624</v>
      </c>
      <c r="E14374" s="89">
        <v>0</v>
      </c>
      <c r="F14374" s="89">
        <v>700273</v>
      </c>
      <c r="G14374" s="89">
        <v>9</v>
      </c>
      <c r="H14374" t="s">
        <v>19630</v>
      </c>
      <c r="I14374" s="89"/>
    </row>
    <row r="14375" x14ac:dyDescent="0.3">
      <c r="A14375" t="s">
        <v>17097</v>
      </c>
      <c r="B14375" t="s">
        <v>19481</v>
      </c>
      <c r="C14375" t="s">
        <v>19570</v>
      </c>
      <c r="D14375" t="s">
        <v>19624</v>
      </c>
      <c r="E14375" s="89">
        <v>0</v>
      </c>
      <c r="F14375" s="89">
        <v>700273</v>
      </c>
      <c r="G14375" s="89">
        <v>9</v>
      </c>
      <c r="H14375" t="s">
        <v>19630</v>
      </c>
      <c r="I14375" s="89"/>
    </row>
    <row r="14376" x14ac:dyDescent="0.3">
      <c r="A14376" t="s">
        <v>17098</v>
      </c>
      <c r="B14376" t="s">
        <v>19482</v>
      </c>
      <c r="C14376" t="s">
        <v>19570</v>
      </c>
      <c r="D14376" t="s">
        <v>19624</v>
      </c>
      <c r="E14376" s="89">
        <v>0</v>
      </c>
      <c r="F14376" s="89">
        <v>700273</v>
      </c>
      <c r="G14376" s="89">
        <v>9</v>
      </c>
      <c r="H14376" t="s">
        <v>19630</v>
      </c>
      <c r="I14376" s="89"/>
    </row>
    <row r="14377" x14ac:dyDescent="0.3">
      <c r="A14377" t="s">
        <v>17099</v>
      </c>
      <c r="B14377" t="s">
        <v>19480</v>
      </c>
      <c r="C14377" t="s">
        <v>19571</v>
      </c>
      <c r="D14377" t="s">
        <v>19623</v>
      </c>
      <c r="E14377" s="89">
        <v>0</v>
      </c>
      <c r="F14377" s="89">
        <v>700273</v>
      </c>
      <c r="G14377" s="89">
        <v>9</v>
      </c>
      <c r="H14377" t="s">
        <v>19630</v>
      </c>
      <c r="I14377" s="89"/>
    </row>
    <row r="14378" x14ac:dyDescent="0.3">
      <c r="A14378" t="s">
        <v>17100</v>
      </c>
      <c r="B14378" t="s">
        <v>19481</v>
      </c>
      <c r="C14378" t="s">
        <v>19571</v>
      </c>
      <c r="D14378" t="s">
        <v>19623</v>
      </c>
      <c r="E14378" s="89">
        <v>0</v>
      </c>
      <c r="F14378" s="89">
        <v>700273</v>
      </c>
      <c r="G14378" s="89">
        <v>9</v>
      </c>
      <c r="H14378" t="s">
        <v>19630</v>
      </c>
      <c r="I14378" s="89"/>
    </row>
    <row r="14379" x14ac:dyDescent="0.3">
      <c r="A14379" t="s">
        <v>17101</v>
      </c>
      <c r="B14379" t="s">
        <v>19482</v>
      </c>
      <c r="C14379" t="s">
        <v>19571</v>
      </c>
      <c r="D14379" t="s">
        <v>19623</v>
      </c>
      <c r="E14379" s="89">
        <v>0</v>
      </c>
      <c r="F14379" s="89">
        <v>700273</v>
      </c>
      <c r="G14379" s="89">
        <v>9</v>
      </c>
      <c r="H14379" t="s">
        <v>19630</v>
      </c>
      <c r="I14379" s="89"/>
    </row>
    <row r="14380" x14ac:dyDescent="0.3">
      <c r="A14380" t="s">
        <v>17102</v>
      </c>
      <c r="B14380" t="s">
        <v>19480</v>
      </c>
      <c r="C14380" t="s">
        <v>19571</v>
      </c>
      <c r="D14380" t="s">
        <v>19624</v>
      </c>
      <c r="E14380" s="89">
        <v>0</v>
      </c>
      <c r="F14380" s="89">
        <v>700273</v>
      </c>
      <c r="G14380" s="89">
        <v>9</v>
      </c>
      <c r="H14380" t="s">
        <v>19630</v>
      </c>
      <c r="I14380" s="89"/>
    </row>
    <row r="14381" x14ac:dyDescent="0.3">
      <c r="A14381" t="s">
        <v>17103</v>
      </c>
      <c r="B14381" t="s">
        <v>19481</v>
      </c>
      <c r="C14381" t="s">
        <v>19571</v>
      </c>
      <c r="D14381" t="s">
        <v>19624</v>
      </c>
      <c r="E14381" s="89">
        <v>0</v>
      </c>
      <c r="F14381" s="89">
        <v>700273</v>
      </c>
      <c r="G14381" s="89">
        <v>9</v>
      </c>
      <c r="H14381" t="s">
        <v>19630</v>
      </c>
      <c r="I14381" s="89"/>
    </row>
    <row r="14382" x14ac:dyDescent="0.3">
      <c r="A14382" t="s">
        <v>17104</v>
      </c>
      <c r="B14382" t="s">
        <v>19482</v>
      </c>
      <c r="C14382" t="s">
        <v>19571</v>
      </c>
      <c r="D14382" t="s">
        <v>19624</v>
      </c>
      <c r="E14382" s="89">
        <v>0</v>
      </c>
      <c r="F14382" s="89">
        <v>700273</v>
      </c>
      <c r="G14382" s="89">
        <v>9</v>
      </c>
      <c r="H14382" t="s">
        <v>19630</v>
      </c>
      <c r="I14382" s="89"/>
    </row>
    <row r="14383" x14ac:dyDescent="0.3">
      <c r="A14383" t="s">
        <v>17105</v>
      </c>
      <c r="B14383" t="s">
        <v>19480</v>
      </c>
      <c r="C14383" t="s">
        <v>19572</v>
      </c>
      <c r="D14383" t="s">
        <v>19623</v>
      </c>
      <c r="E14383" s="89">
        <v>0</v>
      </c>
      <c r="F14383" s="89">
        <v>700273</v>
      </c>
      <c r="G14383" s="89">
        <v>9</v>
      </c>
      <c r="H14383" t="s">
        <v>19630</v>
      </c>
      <c r="I14383" s="89"/>
    </row>
    <row r="14384" x14ac:dyDescent="0.3">
      <c r="A14384" t="s">
        <v>17106</v>
      </c>
      <c r="B14384" t="s">
        <v>19481</v>
      </c>
      <c r="C14384" t="s">
        <v>19572</v>
      </c>
      <c r="D14384" t="s">
        <v>19623</v>
      </c>
      <c r="E14384" s="89">
        <v>0</v>
      </c>
      <c r="F14384" s="89">
        <v>700273</v>
      </c>
      <c r="G14384" s="89">
        <v>9</v>
      </c>
      <c r="H14384" t="s">
        <v>19630</v>
      </c>
      <c r="I14384" s="89"/>
    </row>
    <row r="14385" x14ac:dyDescent="0.3">
      <c r="A14385" t="s">
        <v>17107</v>
      </c>
      <c r="B14385" t="s">
        <v>19482</v>
      </c>
      <c r="C14385" t="s">
        <v>19572</v>
      </c>
      <c r="D14385" t="s">
        <v>19623</v>
      </c>
      <c r="E14385" s="89">
        <v>0</v>
      </c>
      <c r="F14385" s="89">
        <v>700273</v>
      </c>
      <c r="G14385" s="89">
        <v>9</v>
      </c>
      <c r="H14385" t="s">
        <v>19630</v>
      </c>
      <c r="I14385" s="89"/>
    </row>
    <row r="14386" x14ac:dyDescent="0.3">
      <c r="A14386" t="s">
        <v>17108</v>
      </c>
      <c r="B14386" t="s">
        <v>19480</v>
      </c>
      <c r="C14386" t="s">
        <v>19572</v>
      </c>
      <c r="D14386" t="s">
        <v>19624</v>
      </c>
      <c r="E14386" s="89">
        <v>0</v>
      </c>
      <c r="F14386" s="89">
        <v>700273</v>
      </c>
      <c r="G14386" s="89">
        <v>9</v>
      </c>
      <c r="H14386" t="s">
        <v>19630</v>
      </c>
      <c r="I14386" s="89"/>
    </row>
    <row r="14387" x14ac:dyDescent="0.3">
      <c r="A14387" t="s">
        <v>17109</v>
      </c>
      <c r="B14387" t="s">
        <v>19481</v>
      </c>
      <c r="C14387" t="s">
        <v>19572</v>
      </c>
      <c r="D14387" t="s">
        <v>19624</v>
      </c>
      <c r="E14387" s="89">
        <v>0</v>
      </c>
      <c r="F14387" s="89">
        <v>700273</v>
      </c>
      <c r="G14387" s="89">
        <v>9</v>
      </c>
      <c r="H14387" t="s">
        <v>19630</v>
      </c>
      <c r="I14387" s="89"/>
    </row>
    <row r="14388" x14ac:dyDescent="0.3">
      <c r="A14388" t="s">
        <v>17110</v>
      </c>
      <c r="B14388" t="s">
        <v>19482</v>
      </c>
      <c r="C14388" t="s">
        <v>19572</v>
      </c>
      <c r="D14388" t="s">
        <v>19624</v>
      </c>
      <c r="E14388" s="89">
        <v>0</v>
      </c>
      <c r="F14388" s="89">
        <v>700273</v>
      </c>
      <c r="G14388" s="89">
        <v>9</v>
      </c>
      <c r="H14388" t="s">
        <v>19630</v>
      </c>
      <c r="I14388" s="89"/>
    </row>
    <row r="14389" x14ac:dyDescent="0.3">
      <c r="A14389" t="s">
        <v>17111</v>
      </c>
      <c r="B14389" t="s">
        <v>19480</v>
      </c>
      <c r="C14389" t="s">
        <v>19573</v>
      </c>
      <c r="D14389" t="s">
        <v>19623</v>
      </c>
      <c r="E14389" s="89">
        <v>0</v>
      </c>
      <c r="F14389" s="89">
        <v>700273</v>
      </c>
      <c r="G14389" s="89">
        <v>9</v>
      </c>
      <c r="H14389" t="s">
        <v>19630</v>
      </c>
      <c r="I14389" s="89"/>
    </row>
    <row r="14390" x14ac:dyDescent="0.3">
      <c r="A14390" t="s">
        <v>17112</v>
      </c>
      <c r="B14390" t="s">
        <v>19481</v>
      </c>
      <c r="C14390" t="s">
        <v>19573</v>
      </c>
      <c r="D14390" t="s">
        <v>19623</v>
      </c>
      <c r="E14390" s="89">
        <v>0</v>
      </c>
      <c r="F14390" s="89">
        <v>700273</v>
      </c>
      <c r="G14390" s="89">
        <v>9</v>
      </c>
      <c r="H14390" t="s">
        <v>19630</v>
      </c>
      <c r="I14390" s="89"/>
    </row>
    <row r="14391" x14ac:dyDescent="0.3">
      <c r="A14391" t="s">
        <v>17113</v>
      </c>
      <c r="B14391" t="s">
        <v>19482</v>
      </c>
      <c r="C14391" t="s">
        <v>19573</v>
      </c>
      <c r="D14391" t="s">
        <v>19623</v>
      </c>
      <c r="E14391" s="89">
        <v>0</v>
      </c>
      <c r="F14391" s="89">
        <v>700273</v>
      </c>
      <c r="G14391" s="89">
        <v>9</v>
      </c>
      <c r="H14391" t="s">
        <v>19630</v>
      </c>
      <c r="I14391" s="89"/>
    </row>
    <row r="14392" x14ac:dyDescent="0.3">
      <c r="A14392" t="s">
        <v>17114</v>
      </c>
      <c r="B14392" t="s">
        <v>19480</v>
      </c>
      <c r="C14392" t="s">
        <v>19573</v>
      </c>
      <c r="D14392" t="s">
        <v>19624</v>
      </c>
      <c r="E14392" s="89">
        <v>0</v>
      </c>
      <c r="F14392" s="89">
        <v>700273</v>
      </c>
      <c r="G14392" s="89">
        <v>9</v>
      </c>
      <c r="H14392" t="s">
        <v>19630</v>
      </c>
      <c r="I14392" s="89"/>
    </row>
    <row r="14393" x14ac:dyDescent="0.3">
      <c r="A14393" t="s">
        <v>17115</v>
      </c>
      <c r="B14393" t="s">
        <v>19481</v>
      </c>
      <c r="C14393" t="s">
        <v>19573</v>
      </c>
      <c r="D14393" t="s">
        <v>19624</v>
      </c>
      <c r="E14393" s="89">
        <v>0</v>
      </c>
      <c r="F14393" s="89">
        <v>700273</v>
      </c>
      <c r="G14393" s="89">
        <v>9</v>
      </c>
      <c r="H14393" t="s">
        <v>19630</v>
      </c>
      <c r="I14393" s="89"/>
    </row>
    <row r="14394" x14ac:dyDescent="0.3">
      <c r="A14394" t="s">
        <v>17116</v>
      </c>
      <c r="B14394" t="s">
        <v>19482</v>
      </c>
      <c r="C14394" t="s">
        <v>19573</v>
      </c>
      <c r="D14394" t="s">
        <v>19624</v>
      </c>
      <c r="E14394" s="89">
        <v>0</v>
      </c>
      <c r="F14394" s="89">
        <v>700273</v>
      </c>
      <c r="G14394" s="89">
        <v>9</v>
      </c>
      <c r="H14394" t="s">
        <v>19630</v>
      </c>
      <c r="I14394" s="89"/>
    </row>
    <row r="14395" x14ac:dyDescent="0.3">
      <c r="A14395" t="s">
        <v>17166</v>
      </c>
      <c r="B14395" t="s">
        <v>19483</v>
      </c>
      <c r="C14395" t="s">
        <v>19491</v>
      </c>
      <c r="D14395" t="s">
        <v>19614</v>
      </c>
      <c r="E14395" s="89">
        <v>1.276249080208058E-2</v>
      </c>
      <c r="F14395" s="89">
        <v>700273</v>
      </c>
      <c r="G14395" s="89">
        <v>9</v>
      </c>
      <c r="H14395" t="s">
        <v>19629</v>
      </c>
      <c r="I14395" s="89"/>
    </row>
    <row r="14396" x14ac:dyDescent="0.3">
      <c r="A14396" t="s">
        <v>17167</v>
      </c>
      <c r="B14396" t="s">
        <v>19483</v>
      </c>
      <c r="C14396" t="s">
        <v>19491</v>
      </c>
      <c r="D14396" t="s">
        <v>19615</v>
      </c>
      <c r="E14396" s="89">
        <v>1.334308551993452E-2</v>
      </c>
      <c r="F14396" s="89">
        <v>700273</v>
      </c>
      <c r="G14396" s="89">
        <v>9</v>
      </c>
      <c r="H14396" t="s">
        <v>19629</v>
      </c>
      <c r="I14396" s="89"/>
    </row>
    <row r="14397" x14ac:dyDescent="0.3">
      <c r="A14397" t="s">
        <v>17168</v>
      </c>
      <c r="B14397" t="s">
        <v>19483</v>
      </c>
      <c r="C14397" t="s">
        <v>19491</v>
      </c>
      <c r="D14397" t="s">
        <v>19616</v>
      </c>
      <c r="E14397" s="89">
        <v>1.2767822944882819E-2</v>
      </c>
      <c r="F14397" s="89">
        <v>700273</v>
      </c>
      <c r="G14397" s="89">
        <v>9</v>
      </c>
      <c r="H14397" t="s">
        <v>19629</v>
      </c>
      <c r="I14397" s="89"/>
    </row>
    <row r="14398" x14ac:dyDescent="0.3">
      <c r="A14398" t="s">
        <v>17169</v>
      </c>
      <c r="B14398" t="s">
        <v>19483</v>
      </c>
      <c r="C14398" t="s">
        <v>19491</v>
      </c>
      <c r="D14398" t="s">
        <v>19617</v>
      </c>
      <c r="E14398" s="89">
        <v>1.303268407468447E-2</v>
      </c>
      <c r="F14398" s="89">
        <v>700273</v>
      </c>
      <c r="G14398" s="89">
        <v>9</v>
      </c>
      <c r="H14398" t="s">
        <v>19629</v>
      </c>
      <c r="I14398" s="89"/>
    </row>
    <row r="14399" x14ac:dyDescent="0.3">
      <c r="A14399" t="s">
        <v>17170</v>
      </c>
      <c r="B14399" t="s">
        <v>19483</v>
      </c>
      <c r="C14399" t="s">
        <v>19491</v>
      </c>
      <c r="D14399" t="s">
        <v>19618</v>
      </c>
      <c r="E14399" s="89">
        <v>1.331642599609451E-2</v>
      </c>
      <c r="F14399" s="89">
        <v>700273</v>
      </c>
      <c r="G14399" s="89">
        <v>9</v>
      </c>
      <c r="H14399" t="s">
        <v>19629</v>
      </c>
      <c r="I14399" s="89"/>
    </row>
    <row r="14400" x14ac:dyDescent="0.3">
      <c r="A14400" t="s">
        <v>17171</v>
      </c>
      <c r="B14400" t="s">
        <v>19483</v>
      </c>
      <c r="C14400" t="s">
        <v>19491</v>
      </c>
      <c r="D14400" t="s">
        <v>19619</v>
      </c>
      <c r="E14400" s="89">
        <v>1.401644638605141E-2</v>
      </c>
      <c r="F14400" s="89">
        <v>700273</v>
      </c>
      <c r="G14400" s="89">
        <v>9</v>
      </c>
      <c r="H14400" t="s">
        <v>19629</v>
      </c>
      <c r="I14400" s="89"/>
    </row>
    <row r="14401" x14ac:dyDescent="0.3">
      <c r="A14401" t="s">
        <v>17172</v>
      </c>
      <c r="B14401" t="s">
        <v>19483</v>
      </c>
      <c r="C14401" t="s">
        <v>19491</v>
      </c>
      <c r="D14401" t="s">
        <v>19620</v>
      </c>
      <c r="E14401" s="89">
        <v>1.3165787264404529E-2</v>
      </c>
      <c r="F14401" s="89">
        <v>700273</v>
      </c>
      <c r="G14401" s="89">
        <v>9</v>
      </c>
      <c r="H14401" t="s">
        <v>19629</v>
      </c>
      <c r="I14401" s="89"/>
    </row>
    <row r="14402" x14ac:dyDescent="0.3">
      <c r="A14402" t="s">
        <v>17173</v>
      </c>
      <c r="B14402" t="s">
        <v>19483</v>
      </c>
      <c r="C14402" t="s">
        <v>19491</v>
      </c>
      <c r="D14402" t="s">
        <v>19621</v>
      </c>
      <c r="E14402" s="89">
        <v>1.17017424511293E-2</v>
      </c>
      <c r="F14402" s="89">
        <v>700273</v>
      </c>
      <c r="G14402" s="89">
        <v>9</v>
      </c>
      <c r="H14402" t="s">
        <v>19629</v>
      </c>
      <c r="I14402" s="89"/>
    </row>
    <row r="14403" x14ac:dyDescent="0.3">
      <c r="A14403" t="s">
        <v>17174</v>
      </c>
      <c r="B14403" t="s">
        <v>19483</v>
      </c>
      <c r="C14403" t="s">
        <v>19491</v>
      </c>
      <c r="D14403" t="s">
        <v>19622</v>
      </c>
      <c r="E14403" s="89">
        <v>1.3068052807680589E-2</v>
      </c>
      <c r="F14403" s="89">
        <v>700273</v>
      </c>
      <c r="G14403" s="89">
        <v>9</v>
      </c>
      <c r="H14403" t="s">
        <v>19629</v>
      </c>
      <c r="I14403" s="89"/>
    </row>
    <row r="14404" x14ac:dyDescent="0.3">
      <c r="A14404" t="s">
        <v>17175</v>
      </c>
      <c r="B14404" t="s">
        <v>19483</v>
      </c>
      <c r="C14404" t="s">
        <v>19491</v>
      </c>
      <c r="D14404" t="s">
        <v>19623</v>
      </c>
      <c r="E14404" s="89">
        <v>5.2548183826589781E-2</v>
      </c>
      <c r="F14404" s="89">
        <v>700273</v>
      </c>
      <c r="G14404" s="89">
        <v>9</v>
      </c>
      <c r="H14404" t="s">
        <v>19629</v>
      </c>
      <c r="I14404" s="89"/>
    </row>
    <row r="14405" x14ac:dyDescent="0.3">
      <c r="A14405" t="s">
        <v>17176</v>
      </c>
      <c r="B14405" t="s">
        <v>19483</v>
      </c>
      <c r="C14405" t="s">
        <v>19491</v>
      </c>
      <c r="D14405" t="s">
        <v>19624</v>
      </c>
      <c r="E14405" s="89">
        <v>0.12963287087093961</v>
      </c>
      <c r="F14405" s="89">
        <v>700273</v>
      </c>
      <c r="G14405" s="89">
        <v>9</v>
      </c>
      <c r="H14405" t="s">
        <v>19629</v>
      </c>
      <c r="I14405" s="89"/>
    </row>
    <row r="14406" x14ac:dyDescent="0.3">
      <c r="A14406" t="s">
        <v>18040</v>
      </c>
      <c r="B14406" t="s">
        <v>19476</v>
      </c>
      <c r="C14406" t="s">
        <v>19492</v>
      </c>
      <c r="D14406" t="s">
        <v>19630</v>
      </c>
      <c r="E14406" s="89">
        <v>97589</v>
      </c>
      <c r="F14406" s="89">
        <v>709177</v>
      </c>
      <c r="G14406" s="89">
        <v>10</v>
      </c>
      <c r="H14406" t="s">
        <v>19630</v>
      </c>
      <c r="I14406" s="89"/>
    </row>
    <row r="14407" x14ac:dyDescent="0.3">
      <c r="A14407" t="s">
        <v>18041</v>
      </c>
      <c r="B14407" t="s">
        <v>19477</v>
      </c>
      <c r="C14407" t="s">
        <v>19492</v>
      </c>
      <c r="D14407" t="s">
        <v>19630</v>
      </c>
      <c r="E14407" s="89">
        <v>10030956263.452921</v>
      </c>
      <c r="F14407" s="89">
        <v>709177</v>
      </c>
      <c r="G14407" s="89">
        <v>10</v>
      </c>
      <c r="H14407" t="s">
        <v>19630</v>
      </c>
      <c r="I14407" s="89"/>
    </row>
    <row r="14408" x14ac:dyDescent="0.3">
      <c r="A14408" t="s">
        <v>18042</v>
      </c>
      <c r="B14408" t="s">
        <v>19478</v>
      </c>
      <c r="C14408" t="s">
        <v>19492</v>
      </c>
      <c r="D14408" t="s">
        <v>19630</v>
      </c>
      <c r="E14408" s="89">
        <v>0.13760880570012851</v>
      </c>
      <c r="F14408" s="89">
        <v>709177</v>
      </c>
      <c r="G14408" s="89">
        <v>10</v>
      </c>
      <c r="H14408" t="s">
        <v>19630</v>
      </c>
      <c r="I14408" s="89"/>
    </row>
    <row r="14409" x14ac:dyDescent="0.3">
      <c r="A14409" t="s">
        <v>18043</v>
      </c>
      <c r="B14409" t="s">
        <v>19479</v>
      </c>
      <c r="C14409" t="s">
        <v>19492</v>
      </c>
      <c r="D14409" t="s">
        <v>19630</v>
      </c>
      <c r="E14409" s="89">
        <v>14144.50308378997</v>
      </c>
      <c r="F14409" s="89">
        <v>709177</v>
      </c>
      <c r="G14409" s="89">
        <v>10</v>
      </c>
      <c r="H14409" t="s">
        <v>19630</v>
      </c>
      <c r="I14409" s="89"/>
    </row>
    <row r="14410" x14ac:dyDescent="0.3">
      <c r="A14410" t="s">
        <v>19889</v>
      </c>
      <c r="B14410" t="s">
        <v>19476</v>
      </c>
      <c r="C14410" t="s">
        <v>3680</v>
      </c>
      <c r="D14410" t="s">
        <v>19630</v>
      </c>
      <c r="E14410" s="89">
        <v>133823</v>
      </c>
      <c r="F14410" s="89">
        <v>709177</v>
      </c>
      <c r="G14410" s="89">
        <v>10</v>
      </c>
      <c r="H14410" t="s">
        <v>19630</v>
      </c>
      <c r="I14410" s="89"/>
    </row>
    <row r="14411" x14ac:dyDescent="0.3">
      <c r="A14411" t="s">
        <v>19890</v>
      </c>
      <c r="B14411" t="s">
        <v>19477</v>
      </c>
      <c r="C14411" t="s">
        <v>3680</v>
      </c>
      <c r="D14411" t="s">
        <v>19630</v>
      </c>
      <c r="E14411" s="89">
        <v>3698409190.000854</v>
      </c>
      <c r="F14411" s="89">
        <v>709177</v>
      </c>
      <c r="G14411" s="89">
        <v>10</v>
      </c>
      <c r="H14411" t="s">
        <v>19630</v>
      </c>
      <c r="I14411" s="89"/>
    </row>
    <row r="14412" x14ac:dyDescent="0.3">
      <c r="A14412" t="s">
        <v>19891</v>
      </c>
      <c r="B14412" t="s">
        <v>19478</v>
      </c>
      <c r="C14412" t="s">
        <v>3680</v>
      </c>
      <c r="D14412" t="s">
        <v>19630</v>
      </c>
      <c r="E14412" s="89">
        <v>0.18870183325178341</v>
      </c>
      <c r="F14412" s="89">
        <v>709177</v>
      </c>
      <c r="G14412" s="89">
        <v>10</v>
      </c>
      <c r="H14412" t="s">
        <v>19630</v>
      </c>
      <c r="I14412" s="89"/>
    </row>
    <row r="14413" x14ac:dyDescent="0.3">
      <c r="A14413" t="s">
        <v>19892</v>
      </c>
      <c r="B14413" t="s">
        <v>19479</v>
      </c>
      <c r="C14413" t="s">
        <v>3680</v>
      </c>
      <c r="D14413" t="s">
        <v>19630</v>
      </c>
      <c r="E14413" s="89">
        <v>5215.0721047084926</v>
      </c>
      <c r="F14413" s="89">
        <v>709177</v>
      </c>
      <c r="G14413" s="89">
        <v>10</v>
      </c>
      <c r="H14413" t="s">
        <v>19630</v>
      </c>
      <c r="I14413" s="89"/>
    </row>
    <row r="14414" x14ac:dyDescent="0.3">
      <c r="A14414" t="s">
        <v>19893</v>
      </c>
      <c r="B14414" t="s">
        <v>19483</v>
      </c>
      <c r="C14414" t="s">
        <v>3680</v>
      </c>
      <c r="D14414" t="s">
        <v>19614</v>
      </c>
      <c r="E14414" s="89">
        <v>3.1800922222503169E-3</v>
      </c>
      <c r="F14414" s="89">
        <v>709177</v>
      </c>
      <c r="G14414" s="89">
        <v>10</v>
      </c>
      <c r="H14414" t="s">
        <v>19629</v>
      </c>
      <c r="I14414" s="89"/>
    </row>
    <row r="14415" x14ac:dyDescent="0.3">
      <c r="A14415" t="s">
        <v>19894</v>
      </c>
      <c r="B14415" t="s">
        <v>19483</v>
      </c>
      <c r="C14415" t="s">
        <v>3680</v>
      </c>
      <c r="D14415" t="s">
        <v>19615</v>
      </c>
      <c r="E14415" s="89">
        <v>3.3289524140900678E-3</v>
      </c>
      <c r="F14415" s="89">
        <v>709177</v>
      </c>
      <c r="G14415" s="89">
        <v>10</v>
      </c>
      <c r="H14415" t="s">
        <v>19629</v>
      </c>
      <c r="I14415" s="89"/>
    </row>
    <row r="14416" x14ac:dyDescent="0.3">
      <c r="A14416" t="s">
        <v>19895</v>
      </c>
      <c r="B14416" t="s">
        <v>19483</v>
      </c>
      <c r="C14416" t="s">
        <v>3680</v>
      </c>
      <c r="D14416" t="s">
        <v>19616</v>
      </c>
      <c r="E14416" s="89">
        <v>3.1809537494609358E-3</v>
      </c>
      <c r="F14416" s="89">
        <v>709177</v>
      </c>
      <c r="G14416" s="89">
        <v>10</v>
      </c>
      <c r="H14416" t="s">
        <v>19629</v>
      </c>
      <c r="I14416" s="89"/>
    </row>
    <row r="14417" x14ac:dyDescent="0.3">
      <c r="A14417" t="s">
        <v>19896</v>
      </c>
      <c r="B14417" t="s">
        <v>19483</v>
      </c>
      <c r="C14417" t="s">
        <v>3680</v>
      </c>
      <c r="D14417" t="s">
        <v>19617</v>
      </c>
      <c r="E14417" s="89">
        <v>3.204023753920514E-3</v>
      </c>
      <c r="F14417" s="89">
        <v>709177</v>
      </c>
      <c r="G14417" s="89">
        <v>10</v>
      </c>
      <c r="H14417" t="s">
        <v>19629</v>
      </c>
      <c r="I14417" s="89"/>
    </row>
    <row r="14418" x14ac:dyDescent="0.3">
      <c r="A14418" t="s">
        <v>19897</v>
      </c>
      <c r="B14418" t="s">
        <v>19483</v>
      </c>
      <c r="C14418" t="s">
        <v>3680</v>
      </c>
      <c r="D14418" t="s">
        <v>19618</v>
      </c>
      <c r="E14418" s="89">
        <v>3.326140220155534E-3</v>
      </c>
      <c r="F14418" s="89">
        <v>709177</v>
      </c>
      <c r="G14418" s="89">
        <v>10</v>
      </c>
      <c r="H14418" t="s">
        <v>19629</v>
      </c>
      <c r="I14418" s="89"/>
    </row>
    <row r="14419" x14ac:dyDescent="0.3">
      <c r="A14419" t="s">
        <v>19898</v>
      </c>
      <c r="B14419" t="s">
        <v>19483</v>
      </c>
      <c r="C14419" t="s">
        <v>3680</v>
      </c>
      <c r="D14419" t="s">
        <v>19619</v>
      </c>
      <c r="E14419" s="89">
        <v>3.5237568875019572E-3</v>
      </c>
      <c r="F14419" s="89">
        <v>709177</v>
      </c>
      <c r="G14419" s="89">
        <v>10</v>
      </c>
      <c r="H14419" t="s">
        <v>19629</v>
      </c>
      <c r="I14419" s="89"/>
    </row>
    <row r="14420" x14ac:dyDescent="0.3">
      <c r="A14420" t="s">
        <v>19899</v>
      </c>
      <c r="B14420" t="s">
        <v>19483</v>
      </c>
      <c r="C14420" t="s">
        <v>3680</v>
      </c>
      <c r="D14420" t="s">
        <v>19620</v>
      </c>
      <c r="E14420" s="89">
        <v>3.305797661079015E-3</v>
      </c>
      <c r="F14420" s="89">
        <v>709177</v>
      </c>
      <c r="G14420" s="89">
        <v>10</v>
      </c>
      <c r="H14420" t="s">
        <v>19629</v>
      </c>
      <c r="I14420" s="89"/>
    </row>
    <row r="14421" x14ac:dyDescent="0.3">
      <c r="A14421" t="s">
        <v>19900</v>
      </c>
      <c r="B14421" t="s">
        <v>19483</v>
      </c>
      <c r="C14421" t="s">
        <v>3680</v>
      </c>
      <c r="D14421" t="s">
        <v>19621</v>
      </c>
      <c r="E14421" s="89">
        <v>3.3801511838491092E-3</v>
      </c>
      <c r="F14421" s="89">
        <v>709177</v>
      </c>
      <c r="G14421" s="89">
        <v>10</v>
      </c>
      <c r="H14421" t="s">
        <v>19629</v>
      </c>
      <c r="I14421" s="89"/>
    </row>
    <row r="14422" x14ac:dyDescent="0.3">
      <c r="A14422" t="s">
        <v>19901</v>
      </c>
      <c r="B14422" t="s">
        <v>19483</v>
      </c>
      <c r="C14422" t="s">
        <v>3680</v>
      </c>
      <c r="D14422" t="s">
        <v>19622</v>
      </c>
      <c r="E14422" s="89">
        <v>3.2108762542472722E-3</v>
      </c>
      <c r="F14422" s="89">
        <v>709177</v>
      </c>
      <c r="G14422" s="89">
        <v>10</v>
      </c>
      <c r="H14422" t="s">
        <v>19629</v>
      </c>
      <c r="I14422" s="89"/>
    </row>
    <row r="14423" x14ac:dyDescent="0.3">
      <c r="A14423" t="s">
        <v>19902</v>
      </c>
      <c r="B14423" t="s">
        <v>19483</v>
      </c>
      <c r="C14423" t="s">
        <v>3680</v>
      </c>
      <c r="D14423" t="s">
        <v>19623</v>
      </c>
      <c r="E14423" s="89">
        <v>4.5203669870377168E-2</v>
      </c>
      <c r="F14423" s="89">
        <v>709177</v>
      </c>
      <c r="G14423" s="89">
        <v>10</v>
      </c>
      <c r="H14423" t="s">
        <v>19629</v>
      </c>
      <c r="I14423" s="89"/>
    </row>
    <row r="14424" x14ac:dyDescent="0.3">
      <c r="A14424" t="s">
        <v>19903</v>
      </c>
      <c r="B14424" t="s">
        <v>19483</v>
      </c>
      <c r="C14424" t="s">
        <v>3680</v>
      </c>
      <c r="D14424" t="s">
        <v>19624</v>
      </c>
      <c r="E14424" s="89">
        <v>0.1070896312258211</v>
      </c>
      <c r="F14424" s="89">
        <v>709177</v>
      </c>
      <c r="G14424" s="89">
        <v>10</v>
      </c>
      <c r="H14424" t="s">
        <v>19629</v>
      </c>
      <c r="I14424" s="89"/>
    </row>
    <row r="14425" x14ac:dyDescent="0.3">
      <c r="A14425" t="s">
        <v>18785</v>
      </c>
      <c r="B14425" t="s">
        <v>19476</v>
      </c>
      <c r="C14425" t="s">
        <v>19524</v>
      </c>
      <c r="D14425" t="s">
        <v>19630</v>
      </c>
      <c r="E14425" s="89">
        <v>262431</v>
      </c>
      <c r="F14425" s="89">
        <v>709177</v>
      </c>
      <c r="G14425" s="89">
        <v>10</v>
      </c>
      <c r="H14425" t="s">
        <v>19630</v>
      </c>
      <c r="I14425" s="89"/>
    </row>
    <row r="14426" x14ac:dyDescent="0.3">
      <c r="A14426" t="s">
        <v>18786</v>
      </c>
      <c r="B14426" t="s">
        <v>19477</v>
      </c>
      <c r="C14426" t="s">
        <v>19524</v>
      </c>
      <c r="D14426" t="s">
        <v>19630</v>
      </c>
      <c r="E14426" s="89">
        <v>50872928168.510132</v>
      </c>
      <c r="F14426" s="89">
        <v>709177</v>
      </c>
      <c r="G14426" s="89">
        <v>10</v>
      </c>
      <c r="H14426" t="s">
        <v>19630</v>
      </c>
      <c r="I14426" s="89"/>
    </row>
    <row r="14427" x14ac:dyDescent="0.3">
      <c r="A14427" t="s">
        <v>18787</v>
      </c>
      <c r="B14427" t="s">
        <v>19478</v>
      </c>
      <c r="C14427" t="s">
        <v>19524</v>
      </c>
      <c r="D14427" t="s">
        <v>19630</v>
      </c>
      <c r="E14427" s="89">
        <v>0.37005007212585861</v>
      </c>
      <c r="F14427" s="89">
        <v>709177</v>
      </c>
      <c r="G14427" s="89">
        <v>10</v>
      </c>
      <c r="H14427" t="s">
        <v>19630</v>
      </c>
      <c r="I14427" s="89"/>
    </row>
    <row r="14428" x14ac:dyDescent="0.3">
      <c r="A14428" t="s">
        <v>18788</v>
      </c>
      <c r="B14428" t="s">
        <v>19479</v>
      </c>
      <c r="C14428" t="s">
        <v>19524</v>
      </c>
      <c r="D14428" t="s">
        <v>19630</v>
      </c>
      <c r="E14428" s="89">
        <v>71735.163673540083</v>
      </c>
      <c r="F14428" s="89">
        <v>709177</v>
      </c>
      <c r="G14428" s="89">
        <v>10</v>
      </c>
      <c r="H14428" t="s">
        <v>19630</v>
      </c>
      <c r="I14428" s="89"/>
    </row>
    <row r="14429" x14ac:dyDescent="0.3">
      <c r="A14429" t="s">
        <v>18849</v>
      </c>
      <c r="B14429" t="s">
        <v>19483</v>
      </c>
      <c r="C14429" t="s">
        <v>19524</v>
      </c>
      <c r="D14429" t="s">
        <v>19614</v>
      </c>
      <c r="E14429" s="89">
        <v>1.978694915156827E-2</v>
      </c>
      <c r="F14429" s="89">
        <v>709177</v>
      </c>
      <c r="G14429" s="89">
        <v>10</v>
      </c>
      <c r="H14429" t="s">
        <v>19629</v>
      </c>
      <c r="I14429" s="89"/>
    </row>
    <row r="14430" x14ac:dyDescent="0.3">
      <c r="A14430" t="s">
        <v>18850</v>
      </c>
      <c r="B14430" t="s">
        <v>19483</v>
      </c>
      <c r="C14430" t="s">
        <v>19524</v>
      </c>
      <c r="D14430" t="s">
        <v>19615</v>
      </c>
      <c r="E14430" s="89">
        <v>2.0887817956778989E-2</v>
      </c>
      <c r="F14430" s="89">
        <v>709177</v>
      </c>
      <c r="G14430" s="89">
        <v>10</v>
      </c>
      <c r="H14430" t="s">
        <v>19629</v>
      </c>
      <c r="I14430" s="89"/>
    </row>
    <row r="14431" x14ac:dyDescent="0.3">
      <c r="A14431" t="s">
        <v>18851</v>
      </c>
      <c r="B14431" t="s">
        <v>19483</v>
      </c>
      <c r="C14431" t="s">
        <v>19524</v>
      </c>
      <c r="D14431" t="s">
        <v>19616</v>
      </c>
      <c r="E14431" s="89">
        <v>1.980518176968803E-2</v>
      </c>
      <c r="F14431" s="89">
        <v>709177</v>
      </c>
      <c r="G14431" s="89">
        <v>10</v>
      </c>
      <c r="H14431" t="s">
        <v>19629</v>
      </c>
      <c r="I14431" s="89"/>
    </row>
    <row r="14432" x14ac:dyDescent="0.3">
      <c r="A14432" t="s">
        <v>18852</v>
      </c>
      <c r="B14432" t="s">
        <v>19483</v>
      </c>
      <c r="C14432" t="s">
        <v>19524</v>
      </c>
      <c r="D14432" t="s">
        <v>19617</v>
      </c>
      <c r="E14432" s="89">
        <v>1.999660699415029E-2</v>
      </c>
      <c r="F14432" s="89">
        <v>709177</v>
      </c>
      <c r="G14432" s="89">
        <v>10</v>
      </c>
      <c r="H14432" t="s">
        <v>19629</v>
      </c>
      <c r="I14432" s="89"/>
    </row>
    <row r="14433" x14ac:dyDescent="0.3">
      <c r="A14433" t="s">
        <v>18853</v>
      </c>
      <c r="B14433" t="s">
        <v>19483</v>
      </c>
      <c r="C14433" t="s">
        <v>19524</v>
      </c>
      <c r="D14433" t="s">
        <v>19618</v>
      </c>
      <c r="E14433" s="89">
        <v>2.087580673095037E-2</v>
      </c>
      <c r="F14433" s="89">
        <v>709177</v>
      </c>
      <c r="G14433" s="89">
        <v>10</v>
      </c>
      <c r="H14433" t="s">
        <v>19629</v>
      </c>
      <c r="I14433" s="89"/>
    </row>
    <row r="14434" x14ac:dyDescent="0.3">
      <c r="A14434" t="s">
        <v>18854</v>
      </c>
      <c r="B14434" t="s">
        <v>19483</v>
      </c>
      <c r="C14434" t="s">
        <v>19524</v>
      </c>
      <c r="D14434" t="s">
        <v>19619</v>
      </c>
      <c r="E14434" s="89">
        <v>2.2205471140691921E-2</v>
      </c>
      <c r="F14434" s="89">
        <v>709177</v>
      </c>
      <c r="G14434" s="89">
        <v>10</v>
      </c>
      <c r="H14434" t="s">
        <v>19629</v>
      </c>
      <c r="I14434" s="89"/>
    </row>
    <row r="14435" x14ac:dyDescent="0.3">
      <c r="A14435" t="s">
        <v>18855</v>
      </c>
      <c r="B14435" t="s">
        <v>19483</v>
      </c>
      <c r="C14435" t="s">
        <v>19524</v>
      </c>
      <c r="D14435" t="s">
        <v>19620</v>
      </c>
      <c r="E14435" s="89">
        <v>2.076666588526279E-2</v>
      </c>
      <c r="F14435" s="89">
        <v>709177</v>
      </c>
      <c r="G14435" s="89">
        <v>10</v>
      </c>
      <c r="H14435" t="s">
        <v>19629</v>
      </c>
      <c r="I14435" s="89"/>
    </row>
    <row r="14436" x14ac:dyDescent="0.3">
      <c r="A14436" t="s">
        <v>18856</v>
      </c>
      <c r="B14436" t="s">
        <v>19483</v>
      </c>
      <c r="C14436" t="s">
        <v>19524</v>
      </c>
      <c r="D14436" t="s">
        <v>19621</v>
      </c>
      <c r="E14436" s="89">
        <v>2.1143438163089501E-2</v>
      </c>
      <c r="F14436" s="89">
        <v>709177</v>
      </c>
      <c r="G14436" s="89">
        <v>10</v>
      </c>
      <c r="H14436" t="s">
        <v>19629</v>
      </c>
      <c r="I14436" s="89"/>
    </row>
    <row r="14437" x14ac:dyDescent="0.3">
      <c r="A14437" t="s">
        <v>18857</v>
      </c>
      <c r="B14437" t="s">
        <v>19483</v>
      </c>
      <c r="C14437" t="s">
        <v>19524</v>
      </c>
      <c r="D14437" t="s">
        <v>19622</v>
      </c>
      <c r="E14437" s="89">
        <v>2.0027771506934529E-2</v>
      </c>
      <c r="F14437" s="89">
        <v>709177</v>
      </c>
      <c r="G14437" s="89">
        <v>10</v>
      </c>
      <c r="H14437" t="s">
        <v>19629</v>
      </c>
      <c r="I14437" s="89"/>
    </row>
    <row r="14438" x14ac:dyDescent="0.3">
      <c r="A14438" t="s">
        <v>18858</v>
      </c>
      <c r="B14438" t="s">
        <v>19483</v>
      </c>
      <c r="C14438" t="s">
        <v>19524</v>
      </c>
      <c r="D14438" t="s">
        <v>19623</v>
      </c>
      <c r="E14438" s="89">
        <v>0.32746948364116052</v>
      </c>
      <c r="F14438" s="89">
        <v>709177</v>
      </c>
      <c r="G14438" s="89">
        <v>10</v>
      </c>
      <c r="H14438" t="s">
        <v>19629</v>
      </c>
      <c r="I14438" s="89"/>
    </row>
    <row r="14439" x14ac:dyDescent="0.3">
      <c r="A14439" t="s">
        <v>18859</v>
      </c>
      <c r="B14439" t="s">
        <v>19483</v>
      </c>
      <c r="C14439" t="s">
        <v>19524</v>
      </c>
      <c r="D14439" t="s">
        <v>19624</v>
      </c>
      <c r="E14439" s="89">
        <v>0.75751985251326215</v>
      </c>
      <c r="F14439" s="89">
        <v>709177</v>
      </c>
      <c r="G14439" s="89">
        <v>10</v>
      </c>
      <c r="H14439" t="s">
        <v>19629</v>
      </c>
      <c r="I14439" s="89"/>
    </row>
    <row r="14440" x14ac:dyDescent="0.3">
      <c r="A14440" t="s">
        <v>18860</v>
      </c>
      <c r="B14440" t="s">
        <v>19476</v>
      </c>
      <c r="C14440" t="s">
        <v>19525</v>
      </c>
      <c r="D14440" t="s">
        <v>19630</v>
      </c>
      <c r="E14440" s="89">
        <v>0</v>
      </c>
      <c r="F14440" s="89">
        <v>709177</v>
      </c>
      <c r="G14440" s="89">
        <v>10</v>
      </c>
      <c r="H14440" t="s">
        <v>19630</v>
      </c>
      <c r="I14440" s="89"/>
    </row>
    <row r="14441" x14ac:dyDescent="0.3">
      <c r="A14441" t="s">
        <v>18861</v>
      </c>
      <c r="B14441" t="s">
        <v>19477</v>
      </c>
      <c r="C14441" t="s">
        <v>19525</v>
      </c>
      <c r="D14441" t="s">
        <v>19630</v>
      </c>
      <c r="E14441" s="89">
        <v>0</v>
      </c>
      <c r="F14441" s="89">
        <v>709177</v>
      </c>
      <c r="G14441" s="89">
        <v>10</v>
      </c>
      <c r="H14441" t="s">
        <v>19630</v>
      </c>
      <c r="I14441" s="89"/>
    </row>
    <row r="14442" x14ac:dyDescent="0.3">
      <c r="A14442" t="s">
        <v>18862</v>
      </c>
      <c r="B14442" t="s">
        <v>19478</v>
      </c>
      <c r="C14442" t="s">
        <v>19525</v>
      </c>
      <c r="D14442" t="s">
        <v>19630</v>
      </c>
      <c r="E14442" s="89">
        <v>0</v>
      </c>
      <c r="F14442" s="89">
        <v>709177</v>
      </c>
      <c r="G14442" s="89">
        <v>10</v>
      </c>
      <c r="H14442" t="s">
        <v>19630</v>
      </c>
      <c r="I14442" s="89"/>
    </row>
    <row r="14443" x14ac:dyDescent="0.3">
      <c r="A14443" t="s">
        <v>18863</v>
      </c>
      <c r="B14443" t="s">
        <v>19479</v>
      </c>
      <c r="C14443" t="s">
        <v>19525</v>
      </c>
      <c r="D14443" t="s">
        <v>19630</v>
      </c>
      <c r="E14443" s="89">
        <v>0</v>
      </c>
      <c r="F14443" s="89">
        <v>709177</v>
      </c>
      <c r="G14443" s="89">
        <v>10</v>
      </c>
      <c r="H14443" t="s">
        <v>19630</v>
      </c>
      <c r="I14443" s="89"/>
    </row>
    <row r="14444" x14ac:dyDescent="0.3">
      <c r="A14444" t="s">
        <v>18924</v>
      </c>
      <c r="B14444" t="s">
        <v>19476</v>
      </c>
      <c r="C14444" t="s">
        <v>19526</v>
      </c>
      <c r="D14444" t="s">
        <v>19630</v>
      </c>
      <c r="E14444" s="89">
        <v>407857</v>
      </c>
      <c r="F14444" s="89">
        <v>709177</v>
      </c>
      <c r="G14444" s="89">
        <v>10</v>
      </c>
      <c r="H14444" t="s">
        <v>19630</v>
      </c>
      <c r="I14444" s="89"/>
    </row>
    <row r="14445" x14ac:dyDescent="0.3">
      <c r="A14445" t="s">
        <v>18925</v>
      </c>
      <c r="B14445" t="s">
        <v>19477</v>
      </c>
      <c r="C14445" t="s">
        <v>19526</v>
      </c>
      <c r="D14445" t="s">
        <v>19630</v>
      </c>
      <c r="E14445" s="89">
        <v>161005565350.63089</v>
      </c>
      <c r="F14445" s="89">
        <v>709177</v>
      </c>
      <c r="G14445" s="89">
        <v>10</v>
      </c>
      <c r="H14445" t="s">
        <v>19630</v>
      </c>
      <c r="I14445" s="89"/>
    </row>
    <row r="14446" x14ac:dyDescent="0.3">
      <c r="A14446" t="s">
        <v>18926</v>
      </c>
      <c r="B14446" t="s">
        <v>19478</v>
      </c>
      <c r="C14446" t="s">
        <v>19526</v>
      </c>
      <c r="D14446" t="s">
        <v>19630</v>
      </c>
      <c r="E14446" s="89">
        <v>0.5751131240860885</v>
      </c>
      <c r="F14446" s="89">
        <v>709177</v>
      </c>
      <c r="G14446" s="89">
        <v>10</v>
      </c>
      <c r="H14446" t="s">
        <v>19630</v>
      </c>
      <c r="I14446" s="89"/>
    </row>
    <row r="14447" x14ac:dyDescent="0.3">
      <c r="A14447" t="s">
        <v>18927</v>
      </c>
      <c r="B14447" t="s">
        <v>19479</v>
      </c>
      <c r="C14447" t="s">
        <v>19526</v>
      </c>
      <c r="D14447" t="s">
        <v>19630</v>
      </c>
      <c r="E14447" s="89">
        <v>227031.56666196289</v>
      </c>
      <c r="F14447" s="89">
        <v>709177</v>
      </c>
      <c r="G14447" s="89">
        <v>10</v>
      </c>
      <c r="H14447" t="s">
        <v>19630</v>
      </c>
      <c r="I14447" s="89"/>
    </row>
    <row r="14448" x14ac:dyDescent="0.3">
      <c r="A14448" t="s">
        <v>18988</v>
      </c>
      <c r="B14448" t="s">
        <v>19483</v>
      </c>
      <c r="C14448" t="s">
        <v>19526</v>
      </c>
      <c r="D14448" t="s">
        <v>19614</v>
      </c>
      <c r="E14448" s="89">
        <v>6.5042508012228578E-2</v>
      </c>
      <c r="F14448" s="89">
        <v>709177</v>
      </c>
      <c r="G14448" s="89">
        <v>10</v>
      </c>
      <c r="H14448" t="s">
        <v>19629</v>
      </c>
      <c r="I14448" s="89"/>
    </row>
    <row r="14449" x14ac:dyDescent="0.3">
      <c r="A14449" t="s">
        <v>18989</v>
      </c>
      <c r="B14449" t="s">
        <v>19483</v>
      </c>
      <c r="C14449" t="s">
        <v>19526</v>
      </c>
      <c r="D14449" t="s">
        <v>19615</v>
      </c>
      <c r="E14449" s="89">
        <v>6.8758533170442143E-2</v>
      </c>
      <c r="F14449" s="89">
        <v>709177</v>
      </c>
      <c r="G14449" s="89">
        <v>10</v>
      </c>
      <c r="H14449" t="s">
        <v>19629</v>
      </c>
      <c r="I14449" s="89"/>
    </row>
    <row r="14450" x14ac:dyDescent="0.3">
      <c r="A14450" t="s">
        <v>18990</v>
      </c>
      <c r="B14450" t="s">
        <v>19483</v>
      </c>
      <c r="C14450" t="s">
        <v>19526</v>
      </c>
      <c r="D14450" t="s">
        <v>19616</v>
      </c>
      <c r="E14450" s="89">
        <v>6.5236034486723105E-2</v>
      </c>
      <c r="F14450" s="89">
        <v>709177</v>
      </c>
      <c r="G14450" s="89">
        <v>10</v>
      </c>
      <c r="H14450" t="s">
        <v>19629</v>
      </c>
      <c r="I14450" s="89"/>
    </row>
    <row r="14451" x14ac:dyDescent="0.3">
      <c r="A14451" t="s">
        <v>18991</v>
      </c>
      <c r="B14451" t="s">
        <v>19483</v>
      </c>
      <c r="C14451" t="s">
        <v>19526</v>
      </c>
      <c r="D14451" t="s">
        <v>19617</v>
      </c>
      <c r="E14451" s="89">
        <v>6.8074803700739248E-2</v>
      </c>
      <c r="F14451" s="89">
        <v>709177</v>
      </c>
      <c r="G14451" s="89">
        <v>10</v>
      </c>
      <c r="H14451" t="s">
        <v>19629</v>
      </c>
      <c r="I14451" s="89"/>
    </row>
    <row r="14452" x14ac:dyDescent="0.3">
      <c r="A14452" t="s">
        <v>18992</v>
      </c>
      <c r="B14452" t="s">
        <v>19483</v>
      </c>
      <c r="C14452" t="s">
        <v>19526</v>
      </c>
      <c r="D14452" t="s">
        <v>19618</v>
      </c>
      <c r="E14452" s="89">
        <v>6.8717355384693465E-2</v>
      </c>
      <c r="F14452" s="89">
        <v>709177</v>
      </c>
      <c r="G14452" s="89">
        <v>10</v>
      </c>
      <c r="H14452" t="s">
        <v>19629</v>
      </c>
      <c r="I14452" s="89"/>
    </row>
    <row r="14453" x14ac:dyDescent="0.3">
      <c r="A14453" t="s">
        <v>18993</v>
      </c>
      <c r="B14453" t="s">
        <v>19483</v>
      </c>
      <c r="C14453" t="s">
        <v>19526</v>
      </c>
      <c r="D14453" t="s">
        <v>19619</v>
      </c>
      <c r="E14453" s="89">
        <v>7.2883517905922512E-2</v>
      </c>
      <c r="F14453" s="89">
        <v>709177</v>
      </c>
      <c r="G14453" s="89">
        <v>10</v>
      </c>
      <c r="H14453" t="s">
        <v>19629</v>
      </c>
      <c r="I14453" s="89"/>
    </row>
    <row r="14454" x14ac:dyDescent="0.3">
      <c r="A14454" t="s">
        <v>18994</v>
      </c>
      <c r="B14454" t="s">
        <v>19483</v>
      </c>
      <c r="C14454" t="s">
        <v>19526</v>
      </c>
      <c r="D14454" t="s">
        <v>19620</v>
      </c>
      <c r="E14454" s="89">
        <v>6.8162416953309962E-2</v>
      </c>
      <c r="F14454" s="89">
        <v>709177</v>
      </c>
      <c r="G14454" s="89">
        <v>10</v>
      </c>
      <c r="H14454" t="s">
        <v>19629</v>
      </c>
      <c r="I14454" s="89"/>
    </row>
    <row r="14455" x14ac:dyDescent="0.3">
      <c r="A14455" t="s">
        <v>18995</v>
      </c>
      <c r="B14455" t="s">
        <v>19483</v>
      </c>
      <c r="C14455" t="s">
        <v>19526</v>
      </c>
      <c r="D14455" t="s">
        <v>19621</v>
      </c>
      <c r="E14455" s="89">
        <v>6.8720216669995421E-2</v>
      </c>
      <c r="F14455" s="89">
        <v>709177</v>
      </c>
      <c r="G14455" s="89">
        <v>10</v>
      </c>
      <c r="H14455" t="s">
        <v>19629</v>
      </c>
      <c r="I14455" s="89"/>
    </row>
    <row r="14456" x14ac:dyDescent="0.3">
      <c r="A14456" t="s">
        <v>18996</v>
      </c>
      <c r="B14456" t="s">
        <v>19483</v>
      </c>
      <c r="C14456" t="s">
        <v>19526</v>
      </c>
      <c r="D14456" t="s">
        <v>19622</v>
      </c>
      <c r="E14456" s="89">
        <v>6.8125801803594871E-2</v>
      </c>
      <c r="F14456" s="89">
        <v>709177</v>
      </c>
      <c r="G14456" s="89">
        <v>10</v>
      </c>
      <c r="H14456" t="s">
        <v>19629</v>
      </c>
      <c r="I14456" s="89"/>
    </row>
    <row r="14457" x14ac:dyDescent="0.3">
      <c r="A14457" t="s">
        <v>18997</v>
      </c>
      <c r="B14457" t="s">
        <v>19483</v>
      </c>
      <c r="C14457" t="s">
        <v>19526</v>
      </c>
      <c r="D14457" t="s">
        <v>19623</v>
      </c>
      <c r="E14457" s="89">
        <v>0.62367190700066233</v>
      </c>
      <c r="F14457" s="89">
        <v>709177</v>
      </c>
      <c r="G14457" s="89">
        <v>10</v>
      </c>
      <c r="H14457" t="s">
        <v>19629</v>
      </c>
      <c r="I14457" s="89"/>
    </row>
    <row r="14458" x14ac:dyDescent="0.3">
      <c r="A14458" t="s">
        <v>18998</v>
      </c>
      <c r="B14458" t="s">
        <v>19483</v>
      </c>
      <c r="C14458" t="s">
        <v>19526</v>
      </c>
      <c r="D14458" t="s">
        <v>19624</v>
      </c>
      <c r="E14458" s="89">
        <v>1.516203769714908</v>
      </c>
      <c r="F14458" s="89">
        <v>709177</v>
      </c>
      <c r="G14458" s="89">
        <v>10</v>
      </c>
      <c r="H14458" t="s">
        <v>19629</v>
      </c>
      <c r="I14458" s="89"/>
    </row>
    <row r="14459" x14ac:dyDescent="0.3">
      <c r="A14459" t="s">
        <v>18173</v>
      </c>
      <c r="B14459" t="s">
        <v>19476</v>
      </c>
      <c r="C14459" t="s">
        <v>19493</v>
      </c>
      <c r="D14459" t="s">
        <v>19630</v>
      </c>
      <c r="E14459" s="89">
        <v>0</v>
      </c>
      <c r="F14459" s="89">
        <v>709177</v>
      </c>
      <c r="G14459" s="89">
        <v>10</v>
      </c>
      <c r="H14459" t="s">
        <v>19630</v>
      </c>
      <c r="I14459" s="89"/>
    </row>
    <row r="14460" x14ac:dyDescent="0.3">
      <c r="A14460" t="s">
        <v>18174</v>
      </c>
      <c r="B14460" t="s">
        <v>19477</v>
      </c>
      <c r="C14460" t="s">
        <v>19493</v>
      </c>
      <c r="D14460" t="s">
        <v>19630</v>
      </c>
      <c r="E14460" s="89">
        <v>0</v>
      </c>
      <c r="F14460" s="89">
        <v>709177</v>
      </c>
      <c r="G14460" s="89">
        <v>10</v>
      </c>
      <c r="H14460" t="s">
        <v>19630</v>
      </c>
      <c r="I14460" s="89"/>
    </row>
    <row r="14461" x14ac:dyDescent="0.3">
      <c r="A14461" t="s">
        <v>18175</v>
      </c>
      <c r="B14461" t="s">
        <v>19478</v>
      </c>
      <c r="C14461" t="s">
        <v>19493</v>
      </c>
      <c r="D14461" t="s">
        <v>19630</v>
      </c>
      <c r="E14461" s="89">
        <v>0</v>
      </c>
      <c r="F14461" s="89">
        <v>709177</v>
      </c>
      <c r="G14461" s="89">
        <v>10</v>
      </c>
      <c r="H14461" t="s">
        <v>19630</v>
      </c>
      <c r="I14461" s="89"/>
    </row>
    <row r="14462" x14ac:dyDescent="0.3">
      <c r="A14462" t="s">
        <v>18176</v>
      </c>
      <c r="B14462" t="s">
        <v>19479</v>
      </c>
      <c r="C14462" t="s">
        <v>19493</v>
      </c>
      <c r="D14462" t="s">
        <v>19630</v>
      </c>
      <c r="E14462" s="89">
        <v>0</v>
      </c>
      <c r="F14462" s="89">
        <v>709177</v>
      </c>
      <c r="G14462" s="89">
        <v>10</v>
      </c>
      <c r="H14462" t="s">
        <v>19630</v>
      </c>
      <c r="I14462" s="89"/>
    </row>
    <row r="14463" x14ac:dyDescent="0.3">
      <c r="A14463" t="s">
        <v>18177</v>
      </c>
      <c r="B14463" t="s">
        <v>19476</v>
      </c>
      <c r="C14463" t="s">
        <v>19494</v>
      </c>
      <c r="D14463" t="s">
        <v>19630</v>
      </c>
      <c r="E14463" s="89">
        <v>98304</v>
      </c>
      <c r="F14463" s="89">
        <v>709177</v>
      </c>
      <c r="G14463" s="89">
        <v>10</v>
      </c>
      <c r="H14463" t="s">
        <v>19630</v>
      </c>
      <c r="I14463" s="89"/>
    </row>
    <row r="14464" x14ac:dyDescent="0.3">
      <c r="A14464" t="s">
        <v>18178</v>
      </c>
      <c r="B14464" t="s">
        <v>19477</v>
      </c>
      <c r="C14464" t="s">
        <v>19494</v>
      </c>
      <c r="D14464" t="s">
        <v>19630</v>
      </c>
      <c r="E14464" s="89">
        <v>101300501312.97659</v>
      </c>
      <c r="F14464" s="89">
        <v>709177</v>
      </c>
      <c r="G14464" s="89">
        <v>10</v>
      </c>
      <c r="H14464" t="s">
        <v>19630</v>
      </c>
      <c r="I14464" s="89"/>
    </row>
    <row r="14465" x14ac:dyDescent="0.3">
      <c r="A14465" t="s">
        <v>18179</v>
      </c>
      <c r="B14465" t="s">
        <v>19478</v>
      </c>
      <c r="C14465" t="s">
        <v>19494</v>
      </c>
      <c r="D14465" t="s">
        <v>19630</v>
      </c>
      <c r="E14465" s="89">
        <v>0.1386170166263147</v>
      </c>
      <c r="F14465" s="89">
        <v>709177</v>
      </c>
      <c r="G14465" s="89">
        <v>10</v>
      </c>
      <c r="H14465" t="s">
        <v>19630</v>
      </c>
      <c r="I14465" s="89"/>
    </row>
    <row r="14466" x14ac:dyDescent="0.3">
      <c r="A14466" t="s">
        <v>18180</v>
      </c>
      <c r="B14466" t="s">
        <v>19479</v>
      </c>
      <c r="C14466" t="s">
        <v>19494</v>
      </c>
      <c r="D14466" t="s">
        <v>19630</v>
      </c>
      <c r="E14466" s="89">
        <v>142842.33881383151</v>
      </c>
      <c r="F14466" s="89">
        <v>709177</v>
      </c>
      <c r="G14466" s="89">
        <v>10</v>
      </c>
      <c r="H14466" t="s">
        <v>19630</v>
      </c>
      <c r="I14466" s="89"/>
    </row>
    <row r="14467" x14ac:dyDescent="0.3">
      <c r="A14467" t="s">
        <v>18181</v>
      </c>
      <c r="B14467" t="s">
        <v>19483</v>
      </c>
      <c r="C14467" t="s">
        <v>19494</v>
      </c>
      <c r="D14467" t="s">
        <v>19614</v>
      </c>
      <c r="E14467" s="89">
        <v>0.20887032004594791</v>
      </c>
      <c r="F14467" s="89">
        <v>709177</v>
      </c>
      <c r="G14467" s="89">
        <v>10</v>
      </c>
      <c r="H14467" t="s">
        <v>19629</v>
      </c>
      <c r="I14467" s="89"/>
    </row>
    <row r="14468" x14ac:dyDescent="0.3">
      <c r="A14468" t="s">
        <v>18182</v>
      </c>
      <c r="B14468" t="s">
        <v>19483</v>
      </c>
      <c r="C14468" t="s">
        <v>19494</v>
      </c>
      <c r="D14468" t="s">
        <v>19615</v>
      </c>
      <c r="E14468" s="89">
        <v>0.21272844248433129</v>
      </c>
      <c r="F14468" s="89">
        <v>709177</v>
      </c>
      <c r="G14468" s="89">
        <v>10</v>
      </c>
      <c r="H14468" t="s">
        <v>19629</v>
      </c>
      <c r="I14468" s="89"/>
    </row>
    <row r="14469" x14ac:dyDescent="0.3">
      <c r="A14469" t="s">
        <v>18183</v>
      </c>
      <c r="B14469" t="s">
        <v>19483</v>
      </c>
      <c r="C14469" t="s">
        <v>19494</v>
      </c>
      <c r="D14469" t="s">
        <v>19616</v>
      </c>
      <c r="E14469" s="89">
        <v>0.20911647240150691</v>
      </c>
      <c r="F14469" s="89">
        <v>709177</v>
      </c>
      <c r="G14469" s="89">
        <v>10</v>
      </c>
      <c r="H14469" t="s">
        <v>19629</v>
      </c>
      <c r="I14469" s="89"/>
    </row>
    <row r="14470" x14ac:dyDescent="0.3">
      <c r="A14470" t="s">
        <v>18184</v>
      </c>
      <c r="B14470" t="s">
        <v>19483</v>
      </c>
      <c r="C14470" t="s">
        <v>19494</v>
      </c>
      <c r="D14470" t="s">
        <v>19617</v>
      </c>
      <c r="E14470" s="89">
        <v>0.21243685499914111</v>
      </c>
      <c r="F14470" s="89">
        <v>709177</v>
      </c>
      <c r="G14470" s="89">
        <v>10</v>
      </c>
      <c r="H14470" t="s">
        <v>19629</v>
      </c>
      <c r="I14470" s="89"/>
    </row>
    <row r="14471" x14ac:dyDescent="0.3">
      <c r="A14471" t="s">
        <v>18185</v>
      </c>
      <c r="B14471" t="s">
        <v>19483</v>
      </c>
      <c r="C14471" t="s">
        <v>19494</v>
      </c>
      <c r="D14471" t="s">
        <v>19618</v>
      </c>
      <c r="E14471" s="89">
        <v>0.21266869945466271</v>
      </c>
      <c r="F14471" s="89">
        <v>709177</v>
      </c>
      <c r="G14471" s="89">
        <v>10</v>
      </c>
      <c r="H14471" t="s">
        <v>19629</v>
      </c>
      <c r="I14471" s="89"/>
    </row>
    <row r="14472" x14ac:dyDescent="0.3">
      <c r="A14472" t="s">
        <v>18186</v>
      </c>
      <c r="B14472" t="s">
        <v>19483</v>
      </c>
      <c r="C14472" t="s">
        <v>19494</v>
      </c>
      <c r="D14472" t="s">
        <v>19619</v>
      </c>
      <c r="E14472" s="89">
        <v>0.22643958104830181</v>
      </c>
      <c r="F14472" s="89">
        <v>709177</v>
      </c>
      <c r="G14472" s="89">
        <v>10</v>
      </c>
      <c r="H14472" t="s">
        <v>19629</v>
      </c>
      <c r="I14472" s="89"/>
    </row>
    <row r="14473" x14ac:dyDescent="0.3">
      <c r="A14473" t="s">
        <v>18187</v>
      </c>
      <c r="B14473" t="s">
        <v>19483</v>
      </c>
      <c r="C14473" t="s">
        <v>19494</v>
      </c>
      <c r="D14473" t="s">
        <v>19620</v>
      </c>
      <c r="E14473" s="89">
        <v>0.21043323232783381</v>
      </c>
      <c r="F14473" s="89">
        <v>709177</v>
      </c>
      <c r="G14473" s="89">
        <v>10</v>
      </c>
      <c r="H14473" t="s">
        <v>19629</v>
      </c>
      <c r="I14473" s="89"/>
    </row>
    <row r="14474" x14ac:dyDescent="0.3">
      <c r="A14474" t="s">
        <v>18188</v>
      </c>
      <c r="B14474" t="s">
        <v>19483</v>
      </c>
      <c r="C14474" t="s">
        <v>19494</v>
      </c>
      <c r="D14474" t="s">
        <v>19621</v>
      </c>
      <c r="E14474" s="89">
        <v>0.21767109480145949</v>
      </c>
      <c r="F14474" s="89">
        <v>709177</v>
      </c>
      <c r="G14474" s="89">
        <v>10</v>
      </c>
      <c r="H14474" t="s">
        <v>19629</v>
      </c>
      <c r="I14474" s="89"/>
    </row>
    <row r="14475" x14ac:dyDescent="0.3">
      <c r="A14475" t="s">
        <v>18189</v>
      </c>
      <c r="B14475" t="s">
        <v>19483</v>
      </c>
      <c r="C14475" t="s">
        <v>19494</v>
      </c>
      <c r="D14475" t="s">
        <v>19622</v>
      </c>
      <c r="E14475" s="89">
        <v>0.2121553434219664</v>
      </c>
      <c r="F14475" s="89">
        <v>709177</v>
      </c>
      <c r="G14475" s="89">
        <v>10</v>
      </c>
      <c r="H14475" t="s">
        <v>19629</v>
      </c>
      <c r="I14475" s="89"/>
    </row>
    <row r="14476" x14ac:dyDescent="0.3">
      <c r="A14476" t="s">
        <v>18190</v>
      </c>
      <c r="B14476" t="s">
        <v>19483</v>
      </c>
      <c r="C14476" t="s">
        <v>19494</v>
      </c>
      <c r="D14476" t="s">
        <v>19623</v>
      </c>
      <c r="E14476" s="89">
        <v>1.4914172478939069</v>
      </c>
      <c r="F14476" s="89">
        <v>709177</v>
      </c>
      <c r="G14476" s="89">
        <v>10</v>
      </c>
      <c r="H14476" t="s">
        <v>19629</v>
      </c>
      <c r="I14476" s="89"/>
    </row>
    <row r="14477" x14ac:dyDescent="0.3">
      <c r="A14477" t="s">
        <v>18191</v>
      </c>
      <c r="B14477" t="s">
        <v>19483</v>
      </c>
      <c r="C14477" t="s">
        <v>19494</v>
      </c>
      <c r="D14477" t="s">
        <v>19624</v>
      </c>
      <c r="E14477" s="89">
        <v>3.874371840414228</v>
      </c>
      <c r="F14477" s="89">
        <v>709177</v>
      </c>
      <c r="G14477" s="89">
        <v>10</v>
      </c>
      <c r="H14477" t="s">
        <v>19629</v>
      </c>
      <c r="I14477" s="89"/>
    </row>
    <row r="14478" x14ac:dyDescent="0.3">
      <c r="A14478" t="s">
        <v>18192</v>
      </c>
      <c r="B14478" t="s">
        <v>19476</v>
      </c>
      <c r="C14478" t="s">
        <v>19495</v>
      </c>
      <c r="D14478" t="s">
        <v>19630</v>
      </c>
      <c r="E14478" s="89">
        <v>4655</v>
      </c>
      <c r="F14478" s="89">
        <v>709177</v>
      </c>
      <c r="G14478" s="89">
        <v>10</v>
      </c>
      <c r="H14478" t="s">
        <v>19630</v>
      </c>
      <c r="I14478" s="89"/>
    </row>
    <row r="14479" x14ac:dyDescent="0.3">
      <c r="A14479" t="s">
        <v>18193</v>
      </c>
      <c r="B14479" t="s">
        <v>19477</v>
      </c>
      <c r="C14479" t="s">
        <v>19495</v>
      </c>
      <c r="D14479" t="s">
        <v>19630</v>
      </c>
      <c r="E14479" s="89">
        <v>465466257.18919921</v>
      </c>
      <c r="F14479" s="89">
        <v>709177</v>
      </c>
      <c r="G14479" s="89">
        <v>10</v>
      </c>
      <c r="H14479" t="s">
        <v>19630</v>
      </c>
      <c r="I14479" s="89"/>
    </row>
    <row r="14480" x14ac:dyDescent="0.3">
      <c r="A14480" t="s">
        <v>18194</v>
      </c>
      <c r="B14480" t="s">
        <v>19478</v>
      </c>
      <c r="C14480" t="s">
        <v>19495</v>
      </c>
      <c r="D14480" t="s">
        <v>19630</v>
      </c>
      <c r="E14480" s="89">
        <v>6.563946659296621E-3</v>
      </c>
      <c r="F14480" s="89">
        <v>709177</v>
      </c>
      <c r="G14480" s="89">
        <v>10</v>
      </c>
      <c r="H14480" t="s">
        <v>19630</v>
      </c>
      <c r="I14480" s="89"/>
    </row>
    <row r="14481" x14ac:dyDescent="0.3">
      <c r="A14481" t="s">
        <v>18195</v>
      </c>
      <c r="B14481" t="s">
        <v>19479</v>
      </c>
      <c r="C14481" t="s">
        <v>19495</v>
      </c>
      <c r="D14481" t="s">
        <v>19630</v>
      </c>
      <c r="E14481" s="89">
        <v>656.34708569115924</v>
      </c>
      <c r="F14481" s="89">
        <v>709177</v>
      </c>
      <c r="G14481" s="89">
        <v>10</v>
      </c>
      <c r="H14481" t="s">
        <v>19630</v>
      </c>
      <c r="I14481" s="89"/>
    </row>
    <row r="14482" x14ac:dyDescent="0.3">
      <c r="A14482" t="s">
        <v>18196</v>
      </c>
      <c r="B14482" t="s">
        <v>19483</v>
      </c>
      <c r="C14482" t="s">
        <v>19495</v>
      </c>
      <c r="D14482" t="s">
        <v>19614</v>
      </c>
      <c r="E14482" s="89">
        <v>2.6093626847550809E-2</v>
      </c>
      <c r="F14482" s="89">
        <v>709177</v>
      </c>
      <c r="G14482" s="89">
        <v>10</v>
      </c>
      <c r="H14482" t="s">
        <v>19629</v>
      </c>
      <c r="I14482" s="89"/>
    </row>
    <row r="14483" x14ac:dyDescent="0.3">
      <c r="A14483" t="s">
        <v>18197</v>
      </c>
      <c r="B14483" t="s">
        <v>19483</v>
      </c>
      <c r="C14483" t="s">
        <v>19495</v>
      </c>
      <c r="D14483" t="s">
        <v>19615</v>
      </c>
      <c r="E14483" s="89">
        <v>2.7622820205576191E-2</v>
      </c>
      <c r="F14483" s="89">
        <v>709177</v>
      </c>
      <c r="G14483" s="89">
        <v>10</v>
      </c>
      <c r="H14483" t="s">
        <v>19629</v>
      </c>
      <c r="I14483" s="89"/>
    </row>
    <row r="14484" x14ac:dyDescent="0.3">
      <c r="A14484" t="s">
        <v>18198</v>
      </c>
      <c r="B14484" t="s">
        <v>19483</v>
      </c>
      <c r="C14484" t="s">
        <v>19495</v>
      </c>
      <c r="D14484" t="s">
        <v>19616</v>
      </c>
      <c r="E14484" s="89">
        <v>2.6093626847550809E-2</v>
      </c>
      <c r="F14484" s="89">
        <v>709177</v>
      </c>
      <c r="G14484" s="89">
        <v>10</v>
      </c>
      <c r="H14484" t="s">
        <v>19629</v>
      </c>
      <c r="I14484" s="89"/>
    </row>
    <row r="14485" x14ac:dyDescent="0.3">
      <c r="A14485" t="s">
        <v>18199</v>
      </c>
      <c r="B14485" t="s">
        <v>19483</v>
      </c>
      <c r="C14485" t="s">
        <v>19495</v>
      </c>
      <c r="D14485" t="s">
        <v>19617</v>
      </c>
      <c r="E14485" s="89">
        <v>2.754661875198736E-2</v>
      </c>
      <c r="F14485" s="89">
        <v>709177</v>
      </c>
      <c r="G14485" s="89">
        <v>10</v>
      </c>
      <c r="H14485" t="s">
        <v>19629</v>
      </c>
      <c r="I14485" s="89"/>
    </row>
    <row r="14486" x14ac:dyDescent="0.3">
      <c r="A14486" t="s">
        <v>18200</v>
      </c>
      <c r="B14486" t="s">
        <v>19483</v>
      </c>
      <c r="C14486" t="s">
        <v>19495</v>
      </c>
      <c r="D14486" t="s">
        <v>19618</v>
      </c>
      <c r="E14486" s="89">
        <v>2.6500763370083509E-2</v>
      </c>
      <c r="F14486" s="89">
        <v>709177</v>
      </c>
      <c r="G14486" s="89">
        <v>10</v>
      </c>
      <c r="H14486" t="s">
        <v>19629</v>
      </c>
      <c r="I14486" s="89"/>
    </row>
    <row r="14487" x14ac:dyDescent="0.3">
      <c r="A14487" t="s">
        <v>18201</v>
      </c>
      <c r="B14487" t="s">
        <v>19483</v>
      </c>
      <c r="C14487" t="s">
        <v>19495</v>
      </c>
      <c r="D14487" t="s">
        <v>19619</v>
      </c>
      <c r="E14487" s="89">
        <v>2.8194285843533329E-2</v>
      </c>
      <c r="F14487" s="89">
        <v>709177</v>
      </c>
      <c r="G14487" s="89">
        <v>10</v>
      </c>
      <c r="H14487" t="s">
        <v>19629</v>
      </c>
      <c r="I14487" s="89"/>
    </row>
    <row r="14488" x14ac:dyDescent="0.3">
      <c r="A14488" t="s">
        <v>18202</v>
      </c>
      <c r="B14488" t="s">
        <v>19483</v>
      </c>
      <c r="C14488" t="s">
        <v>19495</v>
      </c>
      <c r="D14488" t="s">
        <v>19620</v>
      </c>
      <c r="E14488" s="89">
        <v>2.6324309307632542E-2</v>
      </c>
      <c r="F14488" s="89">
        <v>709177</v>
      </c>
      <c r="G14488" s="89">
        <v>10</v>
      </c>
      <c r="H14488" t="s">
        <v>19629</v>
      </c>
      <c r="I14488" s="89"/>
    </row>
    <row r="14489" x14ac:dyDescent="0.3">
      <c r="A14489" t="s">
        <v>18203</v>
      </c>
      <c r="B14489" t="s">
        <v>19483</v>
      </c>
      <c r="C14489" t="s">
        <v>19495</v>
      </c>
      <c r="D14489" t="s">
        <v>19621</v>
      </c>
      <c r="E14489" s="89">
        <v>2.4043196495384469E-2</v>
      </c>
      <c r="F14489" s="89">
        <v>709177</v>
      </c>
      <c r="G14489" s="89">
        <v>10</v>
      </c>
      <c r="H14489" t="s">
        <v>19629</v>
      </c>
      <c r="I14489" s="89"/>
    </row>
    <row r="14490" x14ac:dyDescent="0.3">
      <c r="A14490" t="s">
        <v>18204</v>
      </c>
      <c r="B14490" t="s">
        <v>19483</v>
      </c>
      <c r="C14490" t="s">
        <v>19495</v>
      </c>
      <c r="D14490" t="s">
        <v>19622</v>
      </c>
      <c r="E14490" s="89">
        <v>2.650413610283997E-2</v>
      </c>
      <c r="F14490" s="89">
        <v>709177</v>
      </c>
      <c r="G14490" s="89">
        <v>10</v>
      </c>
      <c r="H14490" t="s">
        <v>19629</v>
      </c>
      <c r="I14490" s="89"/>
    </row>
    <row r="14491" x14ac:dyDescent="0.3">
      <c r="A14491" t="s">
        <v>18205</v>
      </c>
      <c r="B14491" t="s">
        <v>19483</v>
      </c>
      <c r="C14491" t="s">
        <v>19495</v>
      </c>
      <c r="D14491" t="s">
        <v>19623</v>
      </c>
      <c r="E14491" s="89">
        <v>0.15206272739096721</v>
      </c>
      <c r="F14491" s="89">
        <v>709177</v>
      </c>
      <c r="G14491" s="89">
        <v>10</v>
      </c>
      <c r="H14491" t="s">
        <v>19629</v>
      </c>
      <c r="I14491" s="89"/>
    </row>
    <row r="14492" x14ac:dyDescent="0.3">
      <c r="A14492" t="s">
        <v>18206</v>
      </c>
      <c r="B14492" t="s">
        <v>19483</v>
      </c>
      <c r="C14492" t="s">
        <v>19495</v>
      </c>
      <c r="D14492" t="s">
        <v>19624</v>
      </c>
      <c r="E14492" s="89">
        <v>0.38043913077263902</v>
      </c>
      <c r="F14492" s="89">
        <v>709177</v>
      </c>
      <c r="G14492" s="89">
        <v>10</v>
      </c>
      <c r="H14492" t="s">
        <v>19629</v>
      </c>
      <c r="I14492" s="89"/>
    </row>
    <row r="14493" x14ac:dyDescent="0.3">
      <c r="A14493" t="s">
        <v>18207</v>
      </c>
      <c r="B14493" t="s">
        <v>19476</v>
      </c>
      <c r="C14493" t="s">
        <v>19496</v>
      </c>
      <c r="D14493" t="s">
        <v>19630</v>
      </c>
      <c r="E14493" s="89">
        <v>1819</v>
      </c>
      <c r="F14493" s="89">
        <v>709177</v>
      </c>
      <c r="G14493" s="89">
        <v>10</v>
      </c>
      <c r="H14493" t="s">
        <v>19630</v>
      </c>
      <c r="I14493" s="89"/>
    </row>
    <row r="14494" x14ac:dyDescent="0.3">
      <c r="A14494" t="s">
        <v>18208</v>
      </c>
      <c r="B14494" t="s">
        <v>19477</v>
      </c>
      <c r="C14494" t="s">
        <v>19496</v>
      </c>
      <c r="D14494" t="s">
        <v>19630</v>
      </c>
      <c r="E14494" s="89">
        <v>42756602.697564401</v>
      </c>
      <c r="F14494" s="89">
        <v>709177</v>
      </c>
      <c r="G14494" s="89">
        <v>10</v>
      </c>
      <c r="H14494" t="s">
        <v>19630</v>
      </c>
      <c r="I14494" s="89"/>
    </row>
    <row r="14495" x14ac:dyDescent="0.3">
      <c r="A14495" t="s">
        <v>18209</v>
      </c>
      <c r="B14495" t="s">
        <v>19478</v>
      </c>
      <c r="C14495" t="s">
        <v>19496</v>
      </c>
      <c r="D14495" t="s">
        <v>19630</v>
      </c>
      <c r="E14495" s="89">
        <v>2.564944999626327E-3</v>
      </c>
      <c r="F14495" s="89">
        <v>709177</v>
      </c>
      <c r="G14495" s="89">
        <v>10</v>
      </c>
      <c r="H14495" t="s">
        <v>19630</v>
      </c>
      <c r="I14495" s="89"/>
    </row>
    <row r="14496" x14ac:dyDescent="0.3">
      <c r="A14496" t="s">
        <v>18210</v>
      </c>
      <c r="B14496" t="s">
        <v>19479</v>
      </c>
      <c r="C14496" t="s">
        <v>19496</v>
      </c>
      <c r="D14496" t="s">
        <v>19630</v>
      </c>
      <c r="E14496" s="89">
        <v>60.290453155649999</v>
      </c>
      <c r="F14496" s="89">
        <v>709177</v>
      </c>
      <c r="G14496" s="89">
        <v>10</v>
      </c>
      <c r="H14496" t="s">
        <v>19630</v>
      </c>
      <c r="I14496" s="89"/>
    </row>
    <row r="14497" x14ac:dyDescent="0.3">
      <c r="A14497" t="s">
        <v>18211</v>
      </c>
      <c r="B14497" t="s">
        <v>19483</v>
      </c>
      <c r="C14497" t="s">
        <v>19496</v>
      </c>
      <c r="D14497" t="s">
        <v>19614</v>
      </c>
      <c r="E14497" s="89">
        <v>5.7389686626498114E-3</v>
      </c>
      <c r="F14497" s="89">
        <v>709177</v>
      </c>
      <c r="G14497" s="89">
        <v>10</v>
      </c>
      <c r="H14497" t="s">
        <v>19629</v>
      </c>
      <c r="I14497" s="89"/>
    </row>
    <row r="14498" x14ac:dyDescent="0.3">
      <c r="A14498" t="s">
        <v>18212</v>
      </c>
      <c r="B14498" t="s">
        <v>19483</v>
      </c>
      <c r="C14498" t="s">
        <v>19496</v>
      </c>
      <c r="D14498" t="s">
        <v>19615</v>
      </c>
      <c r="E14498" s="89">
        <v>6.0174935076526713E-3</v>
      </c>
      <c r="F14498" s="89">
        <v>709177</v>
      </c>
      <c r="G14498" s="89">
        <v>10</v>
      </c>
      <c r="H14498" t="s">
        <v>19629</v>
      </c>
      <c r="I14498" s="89"/>
    </row>
    <row r="14499" x14ac:dyDescent="0.3">
      <c r="A14499" t="s">
        <v>18213</v>
      </c>
      <c r="B14499" t="s">
        <v>19483</v>
      </c>
      <c r="C14499" t="s">
        <v>19496</v>
      </c>
      <c r="D14499" t="s">
        <v>19616</v>
      </c>
      <c r="E14499" s="89">
        <v>5.7389686626498114E-3</v>
      </c>
      <c r="F14499" s="89">
        <v>709177</v>
      </c>
      <c r="G14499" s="89">
        <v>10</v>
      </c>
      <c r="H14499" t="s">
        <v>19629</v>
      </c>
      <c r="I14499" s="89"/>
    </row>
    <row r="14500" x14ac:dyDescent="0.3">
      <c r="A14500" t="s">
        <v>18214</v>
      </c>
      <c r="B14500" t="s">
        <v>19483</v>
      </c>
      <c r="C14500" t="s">
        <v>19496</v>
      </c>
      <c r="D14500" t="s">
        <v>19617</v>
      </c>
      <c r="E14500" s="89">
        <v>6.0140618898860271E-3</v>
      </c>
      <c r="F14500" s="89">
        <v>709177</v>
      </c>
      <c r="G14500" s="89">
        <v>10</v>
      </c>
      <c r="H14500" t="s">
        <v>19629</v>
      </c>
      <c r="I14500" s="89"/>
    </row>
    <row r="14501" x14ac:dyDescent="0.3">
      <c r="A14501" t="s">
        <v>18215</v>
      </c>
      <c r="B14501" t="s">
        <v>19483</v>
      </c>
      <c r="C14501" t="s">
        <v>19496</v>
      </c>
      <c r="D14501" t="s">
        <v>19618</v>
      </c>
      <c r="E14501" s="89">
        <v>5.9655499996162757E-3</v>
      </c>
      <c r="F14501" s="89">
        <v>709177</v>
      </c>
      <c r="G14501" s="89">
        <v>10</v>
      </c>
      <c r="H14501" t="s">
        <v>19629</v>
      </c>
      <c r="I14501" s="89"/>
    </row>
    <row r="14502" x14ac:dyDescent="0.3">
      <c r="A14502" t="s">
        <v>18216</v>
      </c>
      <c r="B14502" t="s">
        <v>19483</v>
      </c>
      <c r="C14502" t="s">
        <v>19496</v>
      </c>
      <c r="D14502" t="s">
        <v>19619</v>
      </c>
      <c r="E14502" s="89">
        <v>6.2617308685434699E-3</v>
      </c>
      <c r="F14502" s="89">
        <v>709177</v>
      </c>
      <c r="G14502" s="89">
        <v>10</v>
      </c>
      <c r="H14502" t="s">
        <v>19629</v>
      </c>
      <c r="I14502" s="89"/>
    </row>
    <row r="14503" x14ac:dyDescent="0.3">
      <c r="A14503" t="s">
        <v>18217</v>
      </c>
      <c r="B14503" t="s">
        <v>19483</v>
      </c>
      <c r="C14503" t="s">
        <v>19496</v>
      </c>
      <c r="D14503" t="s">
        <v>19620</v>
      </c>
      <c r="E14503" s="89">
        <v>5.9301231186454466E-3</v>
      </c>
      <c r="F14503" s="89">
        <v>709177</v>
      </c>
      <c r="G14503" s="89">
        <v>10</v>
      </c>
      <c r="H14503" t="s">
        <v>19629</v>
      </c>
      <c r="I14503" s="89"/>
    </row>
    <row r="14504" x14ac:dyDescent="0.3">
      <c r="A14504" t="s">
        <v>18218</v>
      </c>
      <c r="B14504" t="s">
        <v>19483</v>
      </c>
      <c r="C14504" t="s">
        <v>19496</v>
      </c>
      <c r="D14504" t="s">
        <v>19621</v>
      </c>
      <c r="E14504" s="89">
        <v>5.5680338770750263E-3</v>
      </c>
      <c r="F14504" s="89">
        <v>709177</v>
      </c>
      <c r="G14504" s="89">
        <v>10</v>
      </c>
      <c r="H14504" t="s">
        <v>19629</v>
      </c>
      <c r="I14504" s="89"/>
    </row>
    <row r="14505" x14ac:dyDescent="0.3">
      <c r="A14505" t="s">
        <v>18219</v>
      </c>
      <c r="B14505" t="s">
        <v>19483</v>
      </c>
      <c r="C14505" t="s">
        <v>19496</v>
      </c>
      <c r="D14505" t="s">
        <v>19622</v>
      </c>
      <c r="E14505" s="89">
        <v>5.9791313245203606E-3</v>
      </c>
      <c r="F14505" s="89">
        <v>709177</v>
      </c>
      <c r="G14505" s="89">
        <v>10</v>
      </c>
      <c r="H14505" t="s">
        <v>19629</v>
      </c>
      <c r="I14505" s="89"/>
    </row>
    <row r="14506" x14ac:dyDescent="0.3">
      <c r="A14506" t="s">
        <v>18220</v>
      </c>
      <c r="B14506" t="s">
        <v>19483</v>
      </c>
      <c r="C14506" t="s">
        <v>19496</v>
      </c>
      <c r="D14506" t="s">
        <v>19623</v>
      </c>
      <c r="E14506" s="89">
        <v>4.1696305673710361E-2</v>
      </c>
      <c r="F14506" s="89">
        <v>709177</v>
      </c>
      <c r="G14506" s="89">
        <v>10</v>
      </c>
      <c r="H14506" t="s">
        <v>19629</v>
      </c>
      <c r="I14506" s="89"/>
    </row>
    <row r="14507" x14ac:dyDescent="0.3">
      <c r="A14507" t="s">
        <v>18221</v>
      </c>
      <c r="B14507" t="s">
        <v>19483</v>
      </c>
      <c r="C14507" t="s">
        <v>19496</v>
      </c>
      <c r="D14507" t="s">
        <v>19624</v>
      </c>
      <c r="E14507" s="89">
        <v>9.3069051642820477E-2</v>
      </c>
      <c r="F14507" s="89">
        <v>709177</v>
      </c>
      <c r="G14507" s="89">
        <v>10</v>
      </c>
      <c r="H14507" t="s">
        <v>19629</v>
      </c>
      <c r="I14507" s="89"/>
    </row>
    <row r="14508" x14ac:dyDescent="0.3">
      <c r="A14508" t="s">
        <v>18222</v>
      </c>
      <c r="B14508" t="s">
        <v>19476</v>
      </c>
      <c r="C14508" t="s">
        <v>19497</v>
      </c>
      <c r="D14508" t="s">
        <v>19630</v>
      </c>
      <c r="E14508" s="89">
        <v>15467</v>
      </c>
      <c r="F14508" s="89">
        <v>709177</v>
      </c>
      <c r="G14508" s="89">
        <v>10</v>
      </c>
      <c r="H14508" t="s">
        <v>19630</v>
      </c>
      <c r="I14508" s="89"/>
    </row>
    <row r="14509" x14ac:dyDescent="0.3">
      <c r="A14509" t="s">
        <v>18223</v>
      </c>
      <c r="B14509" t="s">
        <v>19477</v>
      </c>
      <c r="C14509" t="s">
        <v>19497</v>
      </c>
      <c r="D14509" t="s">
        <v>19630</v>
      </c>
      <c r="E14509" s="89">
        <v>80824668.873046875</v>
      </c>
      <c r="F14509" s="89">
        <v>709177</v>
      </c>
      <c r="G14509" s="89">
        <v>10</v>
      </c>
      <c r="H14509" t="s">
        <v>19630</v>
      </c>
      <c r="I14509" s="89"/>
    </row>
    <row r="14510" x14ac:dyDescent="0.3">
      <c r="A14510" t="s">
        <v>18224</v>
      </c>
      <c r="B14510" t="s">
        <v>19478</v>
      </c>
      <c r="C14510" t="s">
        <v>19497</v>
      </c>
      <c r="D14510" t="s">
        <v>19630</v>
      </c>
      <c r="E14510" s="89">
        <v>2.180978796548675E-2</v>
      </c>
      <c r="F14510" s="89">
        <v>709177</v>
      </c>
      <c r="G14510" s="89">
        <v>10</v>
      </c>
      <c r="H14510" t="s">
        <v>19630</v>
      </c>
      <c r="I14510" s="89"/>
    </row>
    <row r="14511" x14ac:dyDescent="0.3">
      <c r="A14511" t="s">
        <v>18225</v>
      </c>
      <c r="B14511" t="s">
        <v>19479</v>
      </c>
      <c r="C14511" t="s">
        <v>19497</v>
      </c>
      <c r="D14511" t="s">
        <v>19630</v>
      </c>
      <c r="E14511" s="89">
        <v>113.9696702981722</v>
      </c>
      <c r="F14511" s="89">
        <v>709177</v>
      </c>
      <c r="G14511" s="89">
        <v>10</v>
      </c>
      <c r="H14511" t="s">
        <v>19630</v>
      </c>
      <c r="I14511" s="89"/>
    </row>
    <row r="14512" x14ac:dyDescent="0.3">
      <c r="A14512" t="s">
        <v>18226</v>
      </c>
      <c r="B14512" t="s">
        <v>19483</v>
      </c>
      <c r="C14512" t="s">
        <v>19497</v>
      </c>
      <c r="D14512" t="s">
        <v>19614</v>
      </c>
      <c r="E14512" s="89">
        <v>1.2048430651885359E-3</v>
      </c>
      <c r="F14512" s="89">
        <v>709177</v>
      </c>
      <c r="G14512" s="89">
        <v>10</v>
      </c>
      <c r="H14512" t="s">
        <v>19629</v>
      </c>
      <c r="I14512" s="89"/>
    </row>
    <row r="14513" x14ac:dyDescent="0.3">
      <c r="A14513" t="s">
        <v>18227</v>
      </c>
      <c r="B14513" t="s">
        <v>19483</v>
      </c>
      <c r="C14513" t="s">
        <v>19497</v>
      </c>
      <c r="D14513" t="s">
        <v>19615</v>
      </c>
      <c r="E14513" s="89">
        <v>1.2837041145093079E-3</v>
      </c>
      <c r="F14513" s="89">
        <v>709177</v>
      </c>
      <c r="G14513" s="89">
        <v>10</v>
      </c>
      <c r="H14513" t="s">
        <v>19629</v>
      </c>
      <c r="I14513" s="89"/>
    </row>
    <row r="14514" x14ac:dyDescent="0.3">
      <c r="A14514" t="s">
        <v>18228</v>
      </c>
      <c r="B14514" t="s">
        <v>19483</v>
      </c>
      <c r="C14514" t="s">
        <v>19497</v>
      </c>
      <c r="D14514" t="s">
        <v>19616</v>
      </c>
      <c r="E14514" s="89">
        <v>1.2062818780352569E-3</v>
      </c>
      <c r="F14514" s="89">
        <v>709177</v>
      </c>
      <c r="G14514" s="89">
        <v>10</v>
      </c>
      <c r="H14514" t="s">
        <v>19629</v>
      </c>
      <c r="I14514" s="89"/>
    </row>
    <row r="14515" x14ac:dyDescent="0.3">
      <c r="A14515" t="s">
        <v>18229</v>
      </c>
      <c r="B14515" t="s">
        <v>19483</v>
      </c>
      <c r="C14515" t="s">
        <v>19497</v>
      </c>
      <c r="D14515" t="s">
        <v>19617</v>
      </c>
      <c r="E14515" s="89">
        <v>1.267312822367154E-3</v>
      </c>
      <c r="F14515" s="89">
        <v>709177</v>
      </c>
      <c r="G14515" s="89">
        <v>10</v>
      </c>
      <c r="H14515" t="s">
        <v>19629</v>
      </c>
      <c r="I14515" s="89"/>
    </row>
    <row r="14516" x14ac:dyDescent="0.3">
      <c r="A14516" t="s">
        <v>18230</v>
      </c>
      <c r="B14516" t="s">
        <v>19483</v>
      </c>
      <c r="C14516" t="s">
        <v>19497</v>
      </c>
      <c r="D14516" t="s">
        <v>19618</v>
      </c>
      <c r="E14516" s="89">
        <v>1.283389020760617E-3</v>
      </c>
      <c r="F14516" s="89">
        <v>709177</v>
      </c>
      <c r="G14516" s="89">
        <v>10</v>
      </c>
      <c r="H14516" t="s">
        <v>19629</v>
      </c>
      <c r="I14516" s="89"/>
    </row>
    <row r="14517" x14ac:dyDescent="0.3">
      <c r="A14517" t="s">
        <v>18231</v>
      </c>
      <c r="B14517" t="s">
        <v>19483</v>
      </c>
      <c r="C14517" t="s">
        <v>19497</v>
      </c>
      <c r="D14517" t="s">
        <v>19619</v>
      </c>
      <c r="E14517" s="89">
        <v>1.3486014667479301E-3</v>
      </c>
      <c r="F14517" s="89">
        <v>709177</v>
      </c>
      <c r="G14517" s="89">
        <v>10</v>
      </c>
      <c r="H14517" t="s">
        <v>19629</v>
      </c>
      <c r="I14517" s="89"/>
    </row>
    <row r="14518" x14ac:dyDescent="0.3">
      <c r="A14518" t="s">
        <v>18232</v>
      </c>
      <c r="B14518" t="s">
        <v>19483</v>
      </c>
      <c r="C14518" t="s">
        <v>19497</v>
      </c>
      <c r="D14518" t="s">
        <v>19620</v>
      </c>
      <c r="E14518" s="89">
        <v>1.268547472975856E-3</v>
      </c>
      <c r="F14518" s="89">
        <v>709177</v>
      </c>
      <c r="G14518" s="89">
        <v>10</v>
      </c>
      <c r="H14518" t="s">
        <v>19629</v>
      </c>
      <c r="I14518" s="89"/>
    </row>
    <row r="14519" x14ac:dyDescent="0.3">
      <c r="A14519" t="s">
        <v>18233</v>
      </c>
      <c r="B14519" t="s">
        <v>19483</v>
      </c>
      <c r="C14519" t="s">
        <v>19497</v>
      </c>
      <c r="D14519" t="s">
        <v>19621</v>
      </c>
      <c r="E14519" s="89">
        <v>1.2657573187728869E-3</v>
      </c>
      <c r="F14519" s="89">
        <v>709177</v>
      </c>
      <c r="G14519" s="89">
        <v>10</v>
      </c>
      <c r="H14519" t="s">
        <v>19629</v>
      </c>
      <c r="I14519" s="89"/>
    </row>
    <row r="14520" x14ac:dyDescent="0.3">
      <c r="A14520" t="s">
        <v>18234</v>
      </c>
      <c r="B14520" t="s">
        <v>19483</v>
      </c>
      <c r="C14520" t="s">
        <v>19497</v>
      </c>
      <c r="D14520" t="s">
        <v>19622</v>
      </c>
      <c r="E14520" s="89">
        <v>1.2678741577136811E-3</v>
      </c>
      <c r="F14520" s="89">
        <v>709177</v>
      </c>
      <c r="G14520" s="89">
        <v>10</v>
      </c>
      <c r="H14520" t="s">
        <v>19629</v>
      </c>
      <c r="I14520" s="89"/>
    </row>
    <row r="14521" x14ac:dyDescent="0.3">
      <c r="A14521" t="s">
        <v>18235</v>
      </c>
      <c r="B14521" t="s">
        <v>19483</v>
      </c>
      <c r="C14521" t="s">
        <v>19497</v>
      </c>
      <c r="D14521" t="s">
        <v>19623</v>
      </c>
      <c r="E14521" s="89">
        <v>9.1935817893525167E-3</v>
      </c>
      <c r="F14521" s="89">
        <v>709177</v>
      </c>
      <c r="G14521" s="89">
        <v>10</v>
      </c>
      <c r="H14521" t="s">
        <v>19629</v>
      </c>
      <c r="I14521" s="89"/>
    </row>
    <row r="14522" x14ac:dyDescent="0.3">
      <c r="A14522" t="s">
        <v>18236</v>
      </c>
      <c r="B14522" t="s">
        <v>19483</v>
      </c>
      <c r="C14522" t="s">
        <v>19497</v>
      </c>
      <c r="D14522" t="s">
        <v>19624</v>
      </c>
      <c r="E14522" s="89">
        <v>2.064404895927565E-2</v>
      </c>
      <c r="F14522" s="89">
        <v>709177</v>
      </c>
      <c r="G14522" s="89">
        <v>10</v>
      </c>
      <c r="H14522" t="s">
        <v>19629</v>
      </c>
      <c r="I14522" s="89"/>
    </row>
    <row r="14523" x14ac:dyDescent="0.3">
      <c r="A14523" t="s">
        <v>18237</v>
      </c>
      <c r="B14523" t="s">
        <v>19476</v>
      </c>
      <c r="C14523" t="s">
        <v>19498</v>
      </c>
      <c r="D14523" t="s">
        <v>19630</v>
      </c>
      <c r="E14523" s="89">
        <v>275711</v>
      </c>
      <c r="F14523" s="89">
        <v>709177</v>
      </c>
      <c r="G14523" s="89">
        <v>10</v>
      </c>
      <c r="H14523" t="s">
        <v>19630</v>
      </c>
      <c r="I14523" s="89"/>
    </row>
    <row r="14524" x14ac:dyDescent="0.3">
      <c r="A14524" t="s">
        <v>18238</v>
      </c>
      <c r="B14524" t="s">
        <v>19477</v>
      </c>
      <c r="C14524" t="s">
        <v>19498</v>
      </c>
      <c r="D14524" t="s">
        <v>19630</v>
      </c>
      <c r="E14524" s="89">
        <v>1636575800</v>
      </c>
      <c r="F14524" s="89">
        <v>709177</v>
      </c>
      <c r="G14524" s="89">
        <v>10</v>
      </c>
      <c r="H14524" t="s">
        <v>19630</v>
      </c>
      <c r="I14524" s="89"/>
    </row>
    <row r="14525" x14ac:dyDescent="0.3">
      <c r="A14525" t="s">
        <v>18239</v>
      </c>
      <c r="B14525" t="s">
        <v>19478</v>
      </c>
      <c r="C14525" t="s">
        <v>19498</v>
      </c>
      <c r="D14525" t="s">
        <v>19630</v>
      </c>
      <c r="E14525" s="89">
        <v>0.38877600373390558</v>
      </c>
      <c r="F14525" s="89">
        <v>709177</v>
      </c>
      <c r="G14525" s="89">
        <v>10</v>
      </c>
      <c r="H14525" t="s">
        <v>19630</v>
      </c>
      <c r="I14525" s="89"/>
    </row>
    <row r="14526" x14ac:dyDescent="0.3">
      <c r="A14526" t="s">
        <v>18240</v>
      </c>
      <c r="B14526" t="s">
        <v>19479</v>
      </c>
      <c r="C14526" t="s">
        <v>19498</v>
      </c>
      <c r="D14526" t="s">
        <v>19630</v>
      </c>
      <c r="E14526" s="89">
        <v>2307.7113329958529</v>
      </c>
      <c r="F14526" s="89">
        <v>709177</v>
      </c>
      <c r="G14526" s="89">
        <v>10</v>
      </c>
      <c r="H14526" t="s">
        <v>19630</v>
      </c>
      <c r="I14526" s="89"/>
    </row>
    <row r="14527" x14ac:dyDescent="0.3">
      <c r="A14527" t="s">
        <v>18241</v>
      </c>
      <c r="B14527" t="s">
        <v>19483</v>
      </c>
      <c r="C14527" t="s">
        <v>19498</v>
      </c>
      <c r="D14527" t="s">
        <v>19614</v>
      </c>
      <c r="E14527" s="89">
        <v>1.3504364290613041E-3</v>
      </c>
      <c r="F14527" s="89">
        <v>709177</v>
      </c>
      <c r="G14527" s="89">
        <v>10</v>
      </c>
      <c r="H14527" t="s">
        <v>19629</v>
      </c>
      <c r="I14527" s="89"/>
    </row>
    <row r="14528" x14ac:dyDescent="0.3">
      <c r="A14528" t="s">
        <v>18242</v>
      </c>
      <c r="B14528" t="s">
        <v>19483</v>
      </c>
      <c r="C14528" t="s">
        <v>19498</v>
      </c>
      <c r="D14528" t="s">
        <v>19615</v>
      </c>
      <c r="E14528" s="89">
        <v>1.4449433264593511E-3</v>
      </c>
      <c r="F14528" s="89">
        <v>709177</v>
      </c>
      <c r="G14528" s="89">
        <v>10</v>
      </c>
      <c r="H14528" t="s">
        <v>19629</v>
      </c>
      <c r="I14528" s="89"/>
    </row>
    <row r="14529" x14ac:dyDescent="0.3">
      <c r="A14529" t="s">
        <v>18243</v>
      </c>
      <c r="B14529" t="s">
        <v>19483</v>
      </c>
      <c r="C14529" t="s">
        <v>19498</v>
      </c>
      <c r="D14529" t="s">
        <v>19616</v>
      </c>
      <c r="E14529" s="89">
        <v>1.353357724538646E-3</v>
      </c>
      <c r="F14529" s="89">
        <v>709177</v>
      </c>
      <c r="G14529" s="89">
        <v>10</v>
      </c>
      <c r="H14529" t="s">
        <v>19629</v>
      </c>
      <c r="I14529" s="89"/>
    </row>
    <row r="14530" x14ac:dyDescent="0.3">
      <c r="A14530" t="s">
        <v>18244</v>
      </c>
      <c r="B14530" t="s">
        <v>19483</v>
      </c>
      <c r="C14530" t="s">
        <v>19498</v>
      </c>
      <c r="D14530" t="s">
        <v>19617</v>
      </c>
      <c r="E14530" s="89">
        <v>1.4368169448825819E-3</v>
      </c>
      <c r="F14530" s="89">
        <v>709177</v>
      </c>
      <c r="G14530" s="89">
        <v>10</v>
      </c>
      <c r="H14530" t="s">
        <v>19629</v>
      </c>
      <c r="I14530" s="89"/>
    </row>
    <row r="14531" x14ac:dyDescent="0.3">
      <c r="A14531" t="s">
        <v>18245</v>
      </c>
      <c r="B14531" t="s">
        <v>19483</v>
      </c>
      <c r="C14531" t="s">
        <v>19498</v>
      </c>
      <c r="D14531" t="s">
        <v>19618</v>
      </c>
      <c r="E14531" s="89">
        <v>1.443394491675477E-3</v>
      </c>
      <c r="F14531" s="89">
        <v>709177</v>
      </c>
      <c r="G14531" s="89">
        <v>10</v>
      </c>
      <c r="H14531" t="s">
        <v>19629</v>
      </c>
      <c r="I14531" s="89"/>
    </row>
    <row r="14532" x14ac:dyDescent="0.3">
      <c r="A14532" t="s">
        <v>18246</v>
      </c>
      <c r="B14532" t="s">
        <v>19483</v>
      </c>
      <c r="C14532" t="s">
        <v>19498</v>
      </c>
      <c r="D14532" t="s">
        <v>19619</v>
      </c>
      <c r="E14532" s="89">
        <v>1.5374386216467199E-3</v>
      </c>
      <c r="F14532" s="89">
        <v>709177</v>
      </c>
      <c r="G14532" s="89">
        <v>10</v>
      </c>
      <c r="H14532" t="s">
        <v>19629</v>
      </c>
      <c r="I14532" s="89"/>
    </row>
    <row r="14533" x14ac:dyDescent="0.3">
      <c r="A14533" t="s">
        <v>18247</v>
      </c>
      <c r="B14533" t="s">
        <v>19483</v>
      </c>
      <c r="C14533" t="s">
        <v>19498</v>
      </c>
      <c r="D14533" t="s">
        <v>19620</v>
      </c>
      <c r="E14533" s="89">
        <v>1.433438411451368E-3</v>
      </c>
      <c r="F14533" s="89">
        <v>709177</v>
      </c>
      <c r="G14533" s="89">
        <v>10</v>
      </c>
      <c r="H14533" t="s">
        <v>19629</v>
      </c>
      <c r="I14533" s="89"/>
    </row>
    <row r="14534" x14ac:dyDescent="0.3">
      <c r="A14534" t="s">
        <v>18248</v>
      </c>
      <c r="B14534" t="s">
        <v>19483</v>
      </c>
      <c r="C14534" t="s">
        <v>19498</v>
      </c>
      <c r="D14534" t="s">
        <v>19621</v>
      </c>
      <c r="E14534" s="89">
        <v>1.366016725218596E-3</v>
      </c>
      <c r="F14534" s="89">
        <v>709177</v>
      </c>
      <c r="G14534" s="89">
        <v>10</v>
      </c>
      <c r="H14534" t="s">
        <v>19629</v>
      </c>
      <c r="I14534" s="89"/>
    </row>
    <row r="14535" x14ac:dyDescent="0.3">
      <c r="A14535" t="s">
        <v>18249</v>
      </c>
      <c r="B14535" t="s">
        <v>19483</v>
      </c>
      <c r="C14535" t="s">
        <v>19498</v>
      </c>
      <c r="D14535" t="s">
        <v>19622</v>
      </c>
      <c r="E14535" s="89">
        <v>1.4421789003660091E-3</v>
      </c>
      <c r="F14535" s="89">
        <v>709177</v>
      </c>
      <c r="G14535" s="89">
        <v>10</v>
      </c>
      <c r="H14535" t="s">
        <v>19629</v>
      </c>
      <c r="I14535" s="89"/>
    </row>
    <row r="14536" x14ac:dyDescent="0.3">
      <c r="A14536" t="s">
        <v>18250</v>
      </c>
      <c r="B14536" t="s">
        <v>19483</v>
      </c>
      <c r="C14536" t="s">
        <v>19498</v>
      </c>
      <c r="D14536" t="s">
        <v>19623</v>
      </c>
      <c r="E14536" s="89">
        <v>8.4842044386401142E-3</v>
      </c>
      <c r="F14536" s="89">
        <v>709177</v>
      </c>
      <c r="G14536" s="89">
        <v>10</v>
      </c>
      <c r="H14536" t="s">
        <v>19629</v>
      </c>
      <c r="I14536" s="89"/>
    </row>
    <row r="14537" x14ac:dyDescent="0.3">
      <c r="A14537" t="s">
        <v>18251</v>
      </c>
      <c r="B14537" t="s">
        <v>19483</v>
      </c>
      <c r="C14537" t="s">
        <v>19498</v>
      </c>
      <c r="D14537" t="s">
        <v>19624</v>
      </c>
      <c r="E14537" s="89">
        <v>2.225210451660908E-2</v>
      </c>
      <c r="F14537" s="89">
        <v>709177</v>
      </c>
      <c r="G14537" s="89">
        <v>10</v>
      </c>
      <c r="H14537" t="s">
        <v>19629</v>
      </c>
      <c r="I14537" s="89"/>
    </row>
    <row r="14538" x14ac:dyDescent="0.3">
      <c r="A14538" t="s">
        <v>18158</v>
      </c>
      <c r="B14538" t="s">
        <v>19483</v>
      </c>
      <c r="C14538" t="s">
        <v>19492</v>
      </c>
      <c r="D14538" t="s">
        <v>19614</v>
      </c>
      <c r="E14538" s="89">
        <v>1.4120823746470119E-2</v>
      </c>
      <c r="F14538" s="89">
        <v>709177</v>
      </c>
      <c r="G14538" s="89">
        <v>10</v>
      </c>
      <c r="H14538" t="s">
        <v>19629</v>
      </c>
      <c r="I14538" s="89"/>
    </row>
    <row r="14539" x14ac:dyDescent="0.3">
      <c r="A14539" t="s">
        <v>18159</v>
      </c>
      <c r="B14539" t="s">
        <v>19483</v>
      </c>
      <c r="C14539" t="s">
        <v>19492</v>
      </c>
      <c r="D14539" t="s">
        <v>19615</v>
      </c>
      <c r="E14539" s="89">
        <v>1.524603617461754E-2</v>
      </c>
      <c r="F14539" s="89">
        <v>709177</v>
      </c>
      <c r="G14539" s="89">
        <v>10</v>
      </c>
      <c r="H14539" t="s">
        <v>19629</v>
      </c>
      <c r="I14539" s="89"/>
    </row>
    <row r="14540" x14ac:dyDescent="0.3">
      <c r="A14540" t="s">
        <v>18160</v>
      </c>
      <c r="B14540" t="s">
        <v>19483</v>
      </c>
      <c r="C14540" t="s">
        <v>19492</v>
      </c>
      <c r="D14540" t="s">
        <v>19616</v>
      </c>
      <c r="E14540" s="89">
        <v>1.43742367697825E-2</v>
      </c>
      <c r="F14540" s="89">
        <v>709177</v>
      </c>
      <c r="G14540" s="89">
        <v>10</v>
      </c>
      <c r="H14540" t="s">
        <v>19629</v>
      </c>
      <c r="I14540" s="89"/>
    </row>
    <row r="14541" x14ac:dyDescent="0.3">
      <c r="A14541" t="s">
        <v>18161</v>
      </c>
      <c r="B14541" t="s">
        <v>19483</v>
      </c>
      <c r="C14541" t="s">
        <v>19492</v>
      </c>
      <c r="D14541" t="s">
        <v>19617</v>
      </c>
      <c r="E14541" s="89">
        <v>1.5194298529036169E-2</v>
      </c>
      <c r="F14541" s="89">
        <v>709177</v>
      </c>
      <c r="G14541" s="89">
        <v>10</v>
      </c>
      <c r="H14541" t="s">
        <v>19629</v>
      </c>
      <c r="I14541" s="89"/>
    </row>
    <row r="14542" x14ac:dyDescent="0.3">
      <c r="A14542" t="s">
        <v>18162</v>
      </c>
      <c r="B14542" t="s">
        <v>19483</v>
      </c>
      <c r="C14542" t="s">
        <v>19492</v>
      </c>
      <c r="D14542" t="s">
        <v>19618</v>
      </c>
      <c r="E14542" s="89">
        <v>1.5238022066810049E-2</v>
      </c>
      <c r="F14542" s="89">
        <v>709177</v>
      </c>
      <c r="G14542" s="89">
        <v>10</v>
      </c>
      <c r="H14542" t="s">
        <v>19629</v>
      </c>
      <c r="I14542" s="89"/>
    </row>
    <row r="14543" x14ac:dyDescent="0.3">
      <c r="A14543" t="s">
        <v>18163</v>
      </c>
      <c r="B14543" t="s">
        <v>19483</v>
      </c>
      <c r="C14543" t="s">
        <v>19492</v>
      </c>
      <c r="D14543" t="s">
        <v>19619</v>
      </c>
      <c r="E14543" s="89">
        <v>1.629970771387176E-2</v>
      </c>
      <c r="F14543" s="89">
        <v>709177</v>
      </c>
      <c r="G14543" s="89">
        <v>10</v>
      </c>
      <c r="H14543" t="s">
        <v>19629</v>
      </c>
      <c r="I14543" s="89"/>
    </row>
    <row r="14544" x14ac:dyDescent="0.3">
      <c r="A14544" t="s">
        <v>18164</v>
      </c>
      <c r="B14544" t="s">
        <v>19483</v>
      </c>
      <c r="C14544" t="s">
        <v>19492</v>
      </c>
      <c r="D14544" t="s">
        <v>19620</v>
      </c>
      <c r="E14544" s="89">
        <v>1.5147809406203749E-2</v>
      </c>
      <c r="F14544" s="89">
        <v>709177</v>
      </c>
      <c r="G14544" s="89">
        <v>10</v>
      </c>
      <c r="H14544" t="s">
        <v>19629</v>
      </c>
      <c r="I14544" s="89"/>
    </row>
    <row r="14545" x14ac:dyDescent="0.3">
      <c r="A14545" t="s">
        <v>18165</v>
      </c>
      <c r="B14545" t="s">
        <v>19483</v>
      </c>
      <c r="C14545" t="s">
        <v>19492</v>
      </c>
      <c r="D14545" t="s">
        <v>19621</v>
      </c>
      <c r="E14545" s="89">
        <v>1.5100469328065559E-2</v>
      </c>
      <c r="F14545" s="89">
        <v>709177</v>
      </c>
      <c r="G14545" s="89">
        <v>10</v>
      </c>
      <c r="H14545" t="s">
        <v>19629</v>
      </c>
      <c r="I14545" s="89"/>
    </row>
    <row r="14546" x14ac:dyDescent="0.3">
      <c r="A14546" t="s">
        <v>18166</v>
      </c>
      <c r="B14546" t="s">
        <v>19483</v>
      </c>
      <c r="C14546" t="s">
        <v>19492</v>
      </c>
      <c r="D14546" t="s">
        <v>19622</v>
      </c>
      <c r="E14546" s="89">
        <v>1.492071883635138E-2</v>
      </c>
      <c r="F14546" s="89">
        <v>709177</v>
      </c>
      <c r="G14546" s="89">
        <v>10</v>
      </c>
      <c r="H14546" t="s">
        <v>19629</v>
      </c>
      <c r="I14546" s="89"/>
    </row>
    <row r="14547" x14ac:dyDescent="0.3">
      <c r="A14547" t="s">
        <v>18167</v>
      </c>
      <c r="B14547" t="s">
        <v>19483</v>
      </c>
      <c r="C14547" t="s">
        <v>19492</v>
      </c>
      <c r="D14547" t="s">
        <v>19623</v>
      </c>
      <c r="E14547" s="89">
        <v>0.15375960527059149</v>
      </c>
      <c r="F14547" s="89">
        <v>709177</v>
      </c>
      <c r="G14547" s="89">
        <v>10</v>
      </c>
      <c r="H14547" t="s">
        <v>19629</v>
      </c>
      <c r="I14547" s="89"/>
    </row>
    <row r="14548" x14ac:dyDescent="0.3">
      <c r="A14548" t="s">
        <v>18168</v>
      </c>
      <c r="B14548" t="s">
        <v>19483</v>
      </c>
      <c r="C14548" t="s">
        <v>19492</v>
      </c>
      <c r="D14548" t="s">
        <v>19624</v>
      </c>
      <c r="E14548" s="89">
        <v>0.38951194619434287</v>
      </c>
      <c r="F14548" s="89">
        <v>709177</v>
      </c>
      <c r="G14548" s="89">
        <v>10</v>
      </c>
      <c r="H14548" t="s">
        <v>19629</v>
      </c>
      <c r="I14548" s="89"/>
    </row>
    <row r="14549" x14ac:dyDescent="0.3">
      <c r="A14549" t="s">
        <v>18098</v>
      </c>
      <c r="B14549" t="s">
        <v>19476</v>
      </c>
      <c r="C14549" t="s">
        <v>19488</v>
      </c>
      <c r="D14549" t="s">
        <v>19630</v>
      </c>
      <c r="E14549" s="89">
        <v>97589</v>
      </c>
      <c r="F14549" s="89">
        <v>709177</v>
      </c>
      <c r="G14549" s="89">
        <v>10</v>
      </c>
      <c r="H14549" t="s">
        <v>19630</v>
      </c>
      <c r="I14549" s="89"/>
    </row>
    <row r="14550" x14ac:dyDescent="0.3">
      <c r="A14550" t="s">
        <v>18099</v>
      </c>
      <c r="B14550" t="s">
        <v>19477</v>
      </c>
      <c r="C14550" t="s">
        <v>19488</v>
      </c>
      <c r="D14550" t="s">
        <v>19630</v>
      </c>
      <c r="E14550" s="89">
        <v>10030956263.452921</v>
      </c>
      <c r="F14550" s="89">
        <v>709177</v>
      </c>
      <c r="G14550" s="89">
        <v>10</v>
      </c>
      <c r="H14550" t="s">
        <v>19630</v>
      </c>
      <c r="I14550" s="89"/>
    </row>
    <row r="14551" x14ac:dyDescent="0.3">
      <c r="A14551" t="s">
        <v>18100</v>
      </c>
      <c r="B14551" t="s">
        <v>19478</v>
      </c>
      <c r="C14551" t="s">
        <v>19488</v>
      </c>
      <c r="D14551" t="s">
        <v>19630</v>
      </c>
      <c r="E14551" s="89">
        <v>0.13760880570012851</v>
      </c>
      <c r="F14551" s="89">
        <v>709177</v>
      </c>
      <c r="G14551" s="89">
        <v>10</v>
      </c>
      <c r="H14551" t="s">
        <v>19630</v>
      </c>
      <c r="I14551" s="89"/>
    </row>
    <row r="14552" x14ac:dyDescent="0.3">
      <c r="A14552" t="s">
        <v>18101</v>
      </c>
      <c r="B14552" t="s">
        <v>19479</v>
      </c>
      <c r="C14552" t="s">
        <v>19488</v>
      </c>
      <c r="D14552" t="s">
        <v>19630</v>
      </c>
      <c r="E14552" s="89">
        <v>14144.50308378997</v>
      </c>
      <c r="F14552" s="89">
        <v>709177</v>
      </c>
      <c r="G14552" s="89">
        <v>10</v>
      </c>
      <c r="H14552" t="s">
        <v>19630</v>
      </c>
      <c r="I14552" s="89"/>
    </row>
    <row r="14553" x14ac:dyDescent="0.3">
      <c r="A14553" t="s">
        <v>18267</v>
      </c>
      <c r="B14553" t="s">
        <v>19476</v>
      </c>
      <c r="C14553" t="s">
        <v>19500</v>
      </c>
      <c r="D14553" t="s">
        <v>19630</v>
      </c>
      <c r="E14553" s="89">
        <v>563239</v>
      </c>
      <c r="F14553" s="89">
        <v>709177</v>
      </c>
      <c r="G14553" s="89">
        <v>10</v>
      </c>
      <c r="H14553" t="s">
        <v>19630</v>
      </c>
      <c r="I14553" s="89"/>
    </row>
    <row r="14554" x14ac:dyDescent="0.3">
      <c r="A14554" t="s">
        <v>18268</v>
      </c>
      <c r="B14554" t="s">
        <v>19477</v>
      </c>
      <c r="C14554" t="s">
        <v>19500</v>
      </c>
      <c r="D14554" t="s">
        <v>19630</v>
      </c>
      <c r="E14554" s="89">
        <v>69535015098</v>
      </c>
      <c r="F14554" s="89">
        <v>709177</v>
      </c>
      <c r="G14554" s="89">
        <v>10</v>
      </c>
      <c r="H14554" t="s">
        <v>19630</v>
      </c>
      <c r="I14554" s="89"/>
    </row>
    <row r="14555" x14ac:dyDescent="0.3">
      <c r="A14555" t="s">
        <v>18269</v>
      </c>
      <c r="B14555" t="s">
        <v>19478</v>
      </c>
      <c r="C14555" t="s">
        <v>19500</v>
      </c>
      <c r="D14555" t="s">
        <v>19630</v>
      </c>
      <c r="E14555" s="89">
        <v>0.79421498441150795</v>
      </c>
      <c r="F14555" s="89">
        <v>709177</v>
      </c>
      <c r="G14555" s="89">
        <v>10</v>
      </c>
      <c r="H14555" t="s">
        <v>19630</v>
      </c>
      <c r="I14555" s="89"/>
    </row>
    <row r="14556" x14ac:dyDescent="0.3">
      <c r="A14556" t="s">
        <v>18270</v>
      </c>
      <c r="B14556" t="s">
        <v>19479</v>
      </c>
      <c r="C14556" t="s">
        <v>19500</v>
      </c>
      <c r="D14556" t="s">
        <v>19630</v>
      </c>
      <c r="E14556" s="89">
        <v>98050.29646759553</v>
      </c>
      <c r="F14556" s="89">
        <v>709177</v>
      </c>
      <c r="G14556" s="89">
        <v>10</v>
      </c>
      <c r="H14556" t="s">
        <v>19630</v>
      </c>
      <c r="I14556" s="89"/>
    </row>
    <row r="14557" x14ac:dyDescent="0.3">
      <c r="A14557" t="s">
        <v>18271</v>
      </c>
      <c r="B14557" t="s">
        <v>19483</v>
      </c>
      <c r="C14557" t="s">
        <v>19500</v>
      </c>
      <c r="D14557" t="s">
        <v>19614</v>
      </c>
      <c r="E14557" s="89">
        <v>2.700174192747155E-2</v>
      </c>
      <c r="F14557" s="89">
        <v>709177</v>
      </c>
      <c r="G14557" s="89">
        <v>10</v>
      </c>
      <c r="H14557" t="s">
        <v>19629</v>
      </c>
      <c r="I14557" s="89"/>
    </row>
    <row r="14558" x14ac:dyDescent="0.3">
      <c r="A14558" t="s">
        <v>18272</v>
      </c>
      <c r="B14558" t="s">
        <v>19483</v>
      </c>
      <c r="C14558" t="s">
        <v>19500</v>
      </c>
      <c r="D14558" t="s">
        <v>19615</v>
      </c>
      <c r="E14558" s="89">
        <v>2.869062738555889E-2</v>
      </c>
      <c r="F14558" s="89">
        <v>709177</v>
      </c>
      <c r="G14558" s="89">
        <v>10</v>
      </c>
      <c r="H14558" t="s">
        <v>19629</v>
      </c>
      <c r="I14558" s="89"/>
    </row>
    <row r="14559" x14ac:dyDescent="0.3">
      <c r="A14559" t="s">
        <v>18273</v>
      </c>
      <c r="B14559" t="s">
        <v>19483</v>
      </c>
      <c r="C14559" t="s">
        <v>19500</v>
      </c>
      <c r="D14559" t="s">
        <v>19616</v>
      </c>
      <c r="E14559" s="89">
        <v>2.7041655437902899E-2</v>
      </c>
      <c r="F14559" s="89">
        <v>709177</v>
      </c>
      <c r="G14559" s="89">
        <v>10</v>
      </c>
      <c r="H14559" t="s">
        <v>19629</v>
      </c>
      <c r="I14559" s="89"/>
    </row>
    <row r="14560" x14ac:dyDescent="0.3">
      <c r="A14560" t="s">
        <v>18274</v>
      </c>
      <c r="B14560" t="s">
        <v>19483</v>
      </c>
      <c r="C14560" t="s">
        <v>19500</v>
      </c>
      <c r="D14560" t="s">
        <v>19617</v>
      </c>
      <c r="E14560" s="89">
        <v>2.8510473215112669E-2</v>
      </c>
      <c r="F14560" s="89">
        <v>709177</v>
      </c>
      <c r="G14560" s="89">
        <v>10</v>
      </c>
      <c r="H14560" t="s">
        <v>19629</v>
      </c>
      <c r="I14560" s="89"/>
    </row>
    <row r="14561" x14ac:dyDescent="0.3">
      <c r="A14561" t="s">
        <v>18275</v>
      </c>
      <c r="B14561" t="s">
        <v>19483</v>
      </c>
      <c r="C14561" t="s">
        <v>19500</v>
      </c>
      <c r="D14561" t="s">
        <v>19618</v>
      </c>
      <c r="E14561" s="89">
        <v>2.8668368154542951E-2</v>
      </c>
      <c r="F14561" s="89">
        <v>709177</v>
      </c>
      <c r="G14561" s="89">
        <v>10</v>
      </c>
      <c r="H14561" t="s">
        <v>19629</v>
      </c>
      <c r="I14561" s="89"/>
    </row>
    <row r="14562" x14ac:dyDescent="0.3">
      <c r="A14562" t="s">
        <v>18276</v>
      </c>
      <c r="B14562" t="s">
        <v>19483</v>
      </c>
      <c r="C14562" t="s">
        <v>19500</v>
      </c>
      <c r="D14562" t="s">
        <v>19619</v>
      </c>
      <c r="E14562" s="89">
        <v>3.0232492804398391E-2</v>
      </c>
      <c r="F14562" s="89">
        <v>709177</v>
      </c>
      <c r="G14562" s="89">
        <v>10</v>
      </c>
      <c r="H14562" t="s">
        <v>19629</v>
      </c>
      <c r="I14562" s="89"/>
    </row>
    <row r="14563" x14ac:dyDescent="0.3">
      <c r="A14563" t="s">
        <v>18277</v>
      </c>
      <c r="B14563" t="s">
        <v>19483</v>
      </c>
      <c r="C14563" t="s">
        <v>19500</v>
      </c>
      <c r="D14563" t="s">
        <v>19620</v>
      </c>
      <c r="E14563" s="89">
        <v>2.831764080410273E-2</v>
      </c>
      <c r="F14563" s="89">
        <v>709177</v>
      </c>
      <c r="G14563" s="89">
        <v>10</v>
      </c>
      <c r="H14563" t="s">
        <v>19629</v>
      </c>
      <c r="I14563" s="89"/>
    </row>
    <row r="14564" x14ac:dyDescent="0.3">
      <c r="A14564" t="s">
        <v>18278</v>
      </c>
      <c r="B14564" t="s">
        <v>19483</v>
      </c>
      <c r="C14564" t="s">
        <v>19500</v>
      </c>
      <c r="D14564" t="s">
        <v>19621</v>
      </c>
      <c r="E14564" s="89">
        <v>2.8002436541197152E-2</v>
      </c>
      <c r="F14564" s="89">
        <v>709177</v>
      </c>
      <c r="G14564" s="89">
        <v>10</v>
      </c>
      <c r="H14564" t="s">
        <v>19629</v>
      </c>
      <c r="I14564" s="89"/>
    </row>
    <row r="14565" x14ac:dyDescent="0.3">
      <c r="A14565" t="s">
        <v>18279</v>
      </c>
      <c r="B14565" t="s">
        <v>19483</v>
      </c>
      <c r="C14565" t="s">
        <v>19500</v>
      </c>
      <c r="D14565" t="s">
        <v>19622</v>
      </c>
      <c r="E14565" s="89">
        <v>2.863575275256653E-2</v>
      </c>
      <c r="F14565" s="89">
        <v>709177</v>
      </c>
      <c r="G14565" s="89">
        <v>10</v>
      </c>
      <c r="H14565" t="s">
        <v>19629</v>
      </c>
      <c r="I14565" s="89"/>
    </row>
    <row r="14566" x14ac:dyDescent="0.3">
      <c r="A14566" t="s">
        <v>18280</v>
      </c>
      <c r="B14566" t="s">
        <v>19483</v>
      </c>
      <c r="C14566" t="s">
        <v>19500</v>
      </c>
      <c r="D14566" t="s">
        <v>19623</v>
      </c>
      <c r="E14566" s="89">
        <v>0.18890938337989269</v>
      </c>
      <c r="F14566" s="89">
        <v>709177</v>
      </c>
      <c r="G14566" s="89">
        <v>10</v>
      </c>
      <c r="H14566" t="s">
        <v>19629</v>
      </c>
      <c r="I14566" s="89"/>
    </row>
    <row r="14567" x14ac:dyDescent="0.3">
      <c r="A14567" t="s">
        <v>18281</v>
      </c>
      <c r="B14567" t="s">
        <v>19483</v>
      </c>
      <c r="C14567" t="s">
        <v>19500</v>
      </c>
      <c r="D14567" t="s">
        <v>19624</v>
      </c>
      <c r="E14567" s="89">
        <v>0.47042029336001451</v>
      </c>
      <c r="F14567" s="89">
        <v>709177</v>
      </c>
      <c r="G14567" s="89">
        <v>10</v>
      </c>
      <c r="H14567" t="s">
        <v>19629</v>
      </c>
      <c r="I14567" s="89"/>
    </row>
    <row r="14568" x14ac:dyDescent="0.3">
      <c r="A14568" t="s">
        <v>18282</v>
      </c>
      <c r="B14568" t="s">
        <v>19476</v>
      </c>
      <c r="C14568" t="s">
        <v>19501</v>
      </c>
      <c r="D14568" t="s">
        <v>19630</v>
      </c>
      <c r="E14568" s="89">
        <v>0</v>
      </c>
      <c r="F14568" s="89">
        <v>709177</v>
      </c>
      <c r="G14568" s="89">
        <v>10</v>
      </c>
      <c r="H14568" t="s">
        <v>19630</v>
      </c>
      <c r="I14568" s="89"/>
    </row>
    <row r="14569" x14ac:dyDescent="0.3">
      <c r="A14569" t="s">
        <v>18283</v>
      </c>
      <c r="B14569" t="s">
        <v>19477</v>
      </c>
      <c r="C14569" t="s">
        <v>19501</v>
      </c>
      <c r="D14569" t="s">
        <v>19630</v>
      </c>
      <c r="E14569" s="89">
        <v>0</v>
      </c>
      <c r="F14569" s="89">
        <v>709177</v>
      </c>
      <c r="G14569" s="89">
        <v>10</v>
      </c>
      <c r="H14569" t="s">
        <v>19630</v>
      </c>
      <c r="I14569" s="89"/>
    </row>
    <row r="14570" x14ac:dyDescent="0.3">
      <c r="A14570" t="s">
        <v>18284</v>
      </c>
      <c r="B14570" t="s">
        <v>19478</v>
      </c>
      <c r="C14570" t="s">
        <v>19501</v>
      </c>
      <c r="D14570" t="s">
        <v>19630</v>
      </c>
      <c r="E14570" s="89">
        <v>0</v>
      </c>
      <c r="F14570" s="89">
        <v>709177</v>
      </c>
      <c r="G14570" s="89">
        <v>10</v>
      </c>
      <c r="H14570" t="s">
        <v>19630</v>
      </c>
      <c r="I14570" s="89"/>
    </row>
    <row r="14571" x14ac:dyDescent="0.3">
      <c r="A14571" t="s">
        <v>18285</v>
      </c>
      <c r="B14571" t="s">
        <v>19479</v>
      </c>
      <c r="C14571" t="s">
        <v>19501</v>
      </c>
      <c r="D14571" t="s">
        <v>19630</v>
      </c>
      <c r="E14571" s="89">
        <v>0</v>
      </c>
      <c r="F14571" s="89">
        <v>709177</v>
      </c>
      <c r="G14571" s="89">
        <v>10</v>
      </c>
      <c r="H14571" t="s">
        <v>19630</v>
      </c>
      <c r="I14571" s="89"/>
    </row>
    <row r="14572" x14ac:dyDescent="0.3">
      <c r="A14572" t="s">
        <v>18286</v>
      </c>
      <c r="B14572" t="s">
        <v>19476</v>
      </c>
      <c r="C14572" t="s">
        <v>19502</v>
      </c>
      <c r="D14572" t="s">
        <v>19630</v>
      </c>
      <c r="E14572" s="89">
        <v>17583</v>
      </c>
      <c r="F14572" s="89">
        <v>709177</v>
      </c>
      <c r="G14572" s="89">
        <v>10</v>
      </c>
      <c r="H14572" t="s">
        <v>19630</v>
      </c>
      <c r="I14572" s="89"/>
    </row>
    <row r="14573" x14ac:dyDescent="0.3">
      <c r="A14573" t="s">
        <v>18287</v>
      </c>
      <c r="B14573" t="s">
        <v>19477</v>
      </c>
      <c r="C14573" t="s">
        <v>19502</v>
      </c>
      <c r="D14573" t="s">
        <v>19630</v>
      </c>
      <c r="E14573" s="89">
        <v>86245336.177734375</v>
      </c>
      <c r="F14573" s="89">
        <v>709177</v>
      </c>
      <c r="G14573" s="89">
        <v>10</v>
      </c>
      <c r="H14573" t="s">
        <v>19630</v>
      </c>
      <c r="I14573" s="89"/>
    </row>
    <row r="14574" x14ac:dyDescent="0.3">
      <c r="A14574" t="s">
        <v>18288</v>
      </c>
      <c r="B14574" t="s">
        <v>19478</v>
      </c>
      <c r="C14574" t="s">
        <v>19502</v>
      </c>
      <c r="D14574" t="s">
        <v>19630</v>
      </c>
      <c r="E14574" s="89">
        <v>2.4793528272913531E-2</v>
      </c>
      <c r="F14574" s="89">
        <v>709177</v>
      </c>
      <c r="G14574" s="89">
        <v>10</v>
      </c>
      <c r="H14574" t="s">
        <v>19630</v>
      </c>
      <c r="I14574" s="89"/>
    </row>
    <row r="14575" x14ac:dyDescent="0.3">
      <c r="A14575" t="s">
        <v>18289</v>
      </c>
      <c r="B14575" t="s">
        <v>19479</v>
      </c>
      <c r="C14575" t="s">
        <v>19502</v>
      </c>
      <c r="D14575" t="s">
        <v>19630</v>
      </c>
      <c r="E14575" s="89">
        <v>121.6132731006989</v>
      </c>
      <c r="F14575" s="89">
        <v>709177</v>
      </c>
      <c r="G14575" s="89">
        <v>10</v>
      </c>
      <c r="H14575" t="s">
        <v>19630</v>
      </c>
      <c r="I14575" s="89"/>
    </row>
    <row r="14576" x14ac:dyDescent="0.3">
      <c r="A14576" t="s">
        <v>18290</v>
      </c>
      <c r="B14576" t="s">
        <v>19483</v>
      </c>
      <c r="C14576" t="s">
        <v>19502</v>
      </c>
      <c r="D14576" t="s">
        <v>19614</v>
      </c>
      <c r="E14576" s="89">
        <v>1.1625298653668689E-3</v>
      </c>
      <c r="F14576" s="89">
        <v>709177</v>
      </c>
      <c r="G14576" s="89">
        <v>10</v>
      </c>
      <c r="H14576" t="s">
        <v>19629</v>
      </c>
      <c r="I14576" s="89"/>
    </row>
    <row r="14577" x14ac:dyDescent="0.3">
      <c r="A14577" t="s">
        <v>18291</v>
      </c>
      <c r="B14577" t="s">
        <v>19483</v>
      </c>
      <c r="C14577" t="s">
        <v>19502</v>
      </c>
      <c r="D14577" t="s">
        <v>19615</v>
      </c>
      <c r="E14577" s="89">
        <v>1.2512972299388149E-3</v>
      </c>
      <c r="F14577" s="89">
        <v>709177</v>
      </c>
      <c r="G14577" s="89">
        <v>10</v>
      </c>
      <c r="H14577" t="s">
        <v>19629</v>
      </c>
      <c r="I14577" s="89"/>
    </row>
    <row r="14578" x14ac:dyDescent="0.3">
      <c r="A14578" t="s">
        <v>18292</v>
      </c>
      <c r="B14578" t="s">
        <v>19483</v>
      </c>
      <c r="C14578" t="s">
        <v>19502</v>
      </c>
      <c r="D14578" t="s">
        <v>19616</v>
      </c>
      <c r="E14578" s="89">
        <v>1.1654071411987561E-3</v>
      </c>
      <c r="F14578" s="89">
        <v>709177</v>
      </c>
      <c r="G14578" s="89">
        <v>10</v>
      </c>
      <c r="H14578" t="s">
        <v>19629</v>
      </c>
      <c r="I14578" s="89"/>
    </row>
    <row r="14579" x14ac:dyDescent="0.3">
      <c r="A14579" t="s">
        <v>18293</v>
      </c>
      <c r="B14579" t="s">
        <v>19483</v>
      </c>
      <c r="C14579" t="s">
        <v>19502</v>
      </c>
      <c r="D14579" t="s">
        <v>19617</v>
      </c>
      <c r="E14579" s="89">
        <v>1.2361930203669701E-3</v>
      </c>
      <c r="F14579" s="89">
        <v>709177</v>
      </c>
      <c r="G14579" s="89">
        <v>10</v>
      </c>
      <c r="H14579" t="s">
        <v>19629</v>
      </c>
      <c r="I14579" s="89"/>
    </row>
    <row r="14580" x14ac:dyDescent="0.3">
      <c r="A14580" t="s">
        <v>18294</v>
      </c>
      <c r="B14580" t="s">
        <v>19483</v>
      </c>
      <c r="C14580" t="s">
        <v>19502</v>
      </c>
      <c r="D14580" t="s">
        <v>19618</v>
      </c>
      <c r="E14580" s="89">
        <v>1.2450727770653941E-3</v>
      </c>
      <c r="F14580" s="89">
        <v>709177</v>
      </c>
      <c r="G14580" s="89">
        <v>10</v>
      </c>
      <c r="H14580" t="s">
        <v>19629</v>
      </c>
      <c r="I14580" s="89"/>
    </row>
    <row r="14581" x14ac:dyDescent="0.3">
      <c r="A14581" t="s">
        <v>18295</v>
      </c>
      <c r="B14581" t="s">
        <v>19483</v>
      </c>
      <c r="C14581" t="s">
        <v>19502</v>
      </c>
      <c r="D14581" t="s">
        <v>19619</v>
      </c>
      <c r="E14581" s="89">
        <v>1.3245803518873551E-3</v>
      </c>
      <c r="F14581" s="89">
        <v>709177</v>
      </c>
      <c r="G14581" s="89">
        <v>10</v>
      </c>
      <c r="H14581" t="s">
        <v>19629</v>
      </c>
      <c r="I14581" s="89"/>
    </row>
    <row r="14582" x14ac:dyDescent="0.3">
      <c r="A14582" t="s">
        <v>18296</v>
      </c>
      <c r="B14582" t="s">
        <v>19483</v>
      </c>
      <c r="C14582" t="s">
        <v>19502</v>
      </c>
      <c r="D14582" t="s">
        <v>19620</v>
      </c>
      <c r="E14582" s="89">
        <v>1.2359169786254271E-3</v>
      </c>
      <c r="F14582" s="89">
        <v>709177</v>
      </c>
      <c r="G14582" s="89">
        <v>10</v>
      </c>
      <c r="H14582" t="s">
        <v>19629</v>
      </c>
      <c r="I14582" s="89"/>
    </row>
    <row r="14583" x14ac:dyDescent="0.3">
      <c r="A14583" t="s">
        <v>18297</v>
      </c>
      <c r="B14583" t="s">
        <v>19483</v>
      </c>
      <c r="C14583" t="s">
        <v>19502</v>
      </c>
      <c r="D14583" t="s">
        <v>19621</v>
      </c>
      <c r="E14583" s="89">
        <v>1.0150667881600841E-3</v>
      </c>
      <c r="F14583" s="89">
        <v>709177</v>
      </c>
      <c r="G14583" s="89">
        <v>10</v>
      </c>
      <c r="H14583" t="s">
        <v>19629</v>
      </c>
      <c r="I14583" s="89"/>
    </row>
    <row r="14584" x14ac:dyDescent="0.3">
      <c r="A14584" t="s">
        <v>18298</v>
      </c>
      <c r="B14584" t="s">
        <v>19483</v>
      </c>
      <c r="C14584" t="s">
        <v>19502</v>
      </c>
      <c r="D14584" t="s">
        <v>19622</v>
      </c>
      <c r="E14584" s="89">
        <v>1.2428717090472801E-3</v>
      </c>
      <c r="F14584" s="89">
        <v>709177</v>
      </c>
      <c r="G14584" s="89">
        <v>10</v>
      </c>
      <c r="H14584" t="s">
        <v>19629</v>
      </c>
      <c r="I14584" s="89"/>
    </row>
    <row r="14585" x14ac:dyDescent="0.3">
      <c r="A14585" t="s">
        <v>18299</v>
      </c>
      <c r="B14585" t="s">
        <v>19483</v>
      </c>
      <c r="C14585" t="s">
        <v>19502</v>
      </c>
      <c r="D14585" t="s">
        <v>19623</v>
      </c>
      <c r="E14585" s="89">
        <v>7.8804716616713167E-3</v>
      </c>
      <c r="F14585" s="89">
        <v>709177</v>
      </c>
      <c r="G14585" s="89">
        <v>10</v>
      </c>
      <c r="H14585" t="s">
        <v>19629</v>
      </c>
      <c r="I14585" s="89"/>
    </row>
    <row r="14586" x14ac:dyDescent="0.3">
      <c r="A14586" t="s">
        <v>18300</v>
      </c>
      <c r="B14586" t="s">
        <v>19483</v>
      </c>
      <c r="C14586" t="s">
        <v>19502</v>
      </c>
      <c r="D14586" t="s">
        <v>19624</v>
      </c>
      <c r="E14586" s="89">
        <v>1.891957127295334E-2</v>
      </c>
      <c r="F14586" s="89">
        <v>709177</v>
      </c>
      <c r="G14586" s="89">
        <v>10</v>
      </c>
      <c r="H14586" t="s">
        <v>19629</v>
      </c>
      <c r="I14586" s="89"/>
    </row>
    <row r="14587" x14ac:dyDescent="0.3">
      <c r="A14587" t="s">
        <v>18301</v>
      </c>
      <c r="B14587" t="s">
        <v>19476</v>
      </c>
      <c r="C14587" t="s">
        <v>19503</v>
      </c>
      <c r="D14587" t="s">
        <v>19630</v>
      </c>
      <c r="E14587" s="89">
        <v>99454</v>
      </c>
      <c r="F14587" s="89">
        <v>709177</v>
      </c>
      <c r="G14587" s="89">
        <v>10</v>
      </c>
      <c r="H14587" t="s">
        <v>19630</v>
      </c>
      <c r="I14587" s="89"/>
    </row>
    <row r="14588" x14ac:dyDescent="0.3">
      <c r="A14588" t="s">
        <v>18302</v>
      </c>
      <c r="B14588" t="s">
        <v>19477</v>
      </c>
      <c r="C14588" t="s">
        <v>19503</v>
      </c>
      <c r="D14588" t="s">
        <v>19630</v>
      </c>
      <c r="E14588" s="89">
        <v>33528260129</v>
      </c>
      <c r="F14588" s="89">
        <v>709177</v>
      </c>
      <c r="G14588" s="89">
        <v>10</v>
      </c>
      <c r="H14588" t="s">
        <v>19630</v>
      </c>
      <c r="I14588" s="89"/>
    </row>
    <row r="14589" x14ac:dyDescent="0.3">
      <c r="A14589" t="s">
        <v>18303</v>
      </c>
      <c r="B14589" t="s">
        <v>19478</v>
      </c>
      <c r="C14589" t="s">
        <v>19503</v>
      </c>
      <c r="D14589" t="s">
        <v>19630</v>
      </c>
      <c r="E14589" s="89">
        <v>0.14023861461948139</v>
      </c>
      <c r="F14589" s="89">
        <v>709177</v>
      </c>
      <c r="G14589" s="89">
        <v>10</v>
      </c>
      <c r="H14589" t="s">
        <v>19630</v>
      </c>
      <c r="I14589" s="89"/>
    </row>
    <row r="14590" x14ac:dyDescent="0.3">
      <c r="A14590" t="s">
        <v>18304</v>
      </c>
      <c r="B14590" t="s">
        <v>19479</v>
      </c>
      <c r="C14590" t="s">
        <v>19503</v>
      </c>
      <c r="D14590" t="s">
        <v>19630</v>
      </c>
      <c r="E14590" s="89">
        <v>47277.703773529043</v>
      </c>
      <c r="F14590" s="89">
        <v>709177</v>
      </c>
      <c r="G14590" s="89">
        <v>10</v>
      </c>
      <c r="H14590" t="s">
        <v>19630</v>
      </c>
      <c r="I14590" s="89"/>
    </row>
    <row r="14591" x14ac:dyDescent="0.3">
      <c r="A14591" t="s">
        <v>18305</v>
      </c>
      <c r="B14591" t="s">
        <v>19483</v>
      </c>
      <c r="C14591" t="s">
        <v>19503</v>
      </c>
      <c r="D14591" t="s">
        <v>19614</v>
      </c>
      <c r="E14591" s="89">
        <v>7.9508001361258421E-2</v>
      </c>
      <c r="F14591" s="89">
        <v>709177</v>
      </c>
      <c r="G14591" s="89">
        <v>10</v>
      </c>
      <c r="H14591" t="s">
        <v>19629</v>
      </c>
      <c r="I14591" s="89"/>
    </row>
    <row r="14592" x14ac:dyDescent="0.3">
      <c r="A14592" t="s">
        <v>18306</v>
      </c>
      <c r="B14592" t="s">
        <v>19483</v>
      </c>
      <c r="C14592" t="s">
        <v>19503</v>
      </c>
      <c r="D14592" t="s">
        <v>19615</v>
      </c>
      <c r="E14592" s="89">
        <v>8.6939450977635793E-2</v>
      </c>
      <c r="F14592" s="89">
        <v>709177</v>
      </c>
      <c r="G14592" s="89">
        <v>10</v>
      </c>
      <c r="H14592" t="s">
        <v>19629</v>
      </c>
      <c r="I14592" s="89"/>
    </row>
    <row r="14593" x14ac:dyDescent="0.3">
      <c r="A14593" t="s">
        <v>18307</v>
      </c>
      <c r="B14593" t="s">
        <v>19483</v>
      </c>
      <c r="C14593" t="s">
        <v>19503</v>
      </c>
      <c r="D14593" t="s">
        <v>19616</v>
      </c>
      <c r="E14593" s="89">
        <v>7.9716310704082652E-2</v>
      </c>
      <c r="F14593" s="89">
        <v>709177</v>
      </c>
      <c r="G14593" s="89">
        <v>10</v>
      </c>
      <c r="H14593" t="s">
        <v>19629</v>
      </c>
      <c r="I14593" s="89"/>
    </row>
    <row r="14594" x14ac:dyDescent="0.3">
      <c r="A14594" t="s">
        <v>18308</v>
      </c>
      <c r="B14594" t="s">
        <v>19483</v>
      </c>
      <c r="C14594" t="s">
        <v>19503</v>
      </c>
      <c r="D14594" t="s">
        <v>19617</v>
      </c>
      <c r="E14594" s="89">
        <v>8.6219037207991858E-2</v>
      </c>
      <c r="F14594" s="89">
        <v>709177</v>
      </c>
      <c r="G14594" s="89">
        <v>10</v>
      </c>
      <c r="H14594" t="s">
        <v>19629</v>
      </c>
      <c r="I14594" s="89"/>
    </row>
    <row r="14595" x14ac:dyDescent="0.3">
      <c r="A14595" t="s">
        <v>18309</v>
      </c>
      <c r="B14595" t="s">
        <v>19483</v>
      </c>
      <c r="C14595" t="s">
        <v>19503</v>
      </c>
      <c r="D14595" t="s">
        <v>19618</v>
      </c>
      <c r="E14595" s="89">
        <v>8.6553820374310836E-2</v>
      </c>
      <c r="F14595" s="89">
        <v>709177</v>
      </c>
      <c r="G14595" s="89">
        <v>10</v>
      </c>
      <c r="H14595" t="s">
        <v>19629</v>
      </c>
      <c r="I14595" s="89"/>
    </row>
    <row r="14596" x14ac:dyDescent="0.3">
      <c r="A14596" t="s">
        <v>18310</v>
      </c>
      <c r="B14596" t="s">
        <v>19483</v>
      </c>
      <c r="C14596" t="s">
        <v>19503</v>
      </c>
      <c r="D14596" t="s">
        <v>19619</v>
      </c>
      <c r="E14596" s="89">
        <v>9.1543815525824301E-2</v>
      </c>
      <c r="F14596" s="89">
        <v>709177</v>
      </c>
      <c r="G14596" s="89">
        <v>10</v>
      </c>
      <c r="H14596" t="s">
        <v>19629</v>
      </c>
      <c r="I14596" s="89"/>
    </row>
    <row r="14597" x14ac:dyDescent="0.3">
      <c r="A14597" t="s">
        <v>18311</v>
      </c>
      <c r="B14597" t="s">
        <v>19483</v>
      </c>
      <c r="C14597" t="s">
        <v>19503</v>
      </c>
      <c r="D14597" t="s">
        <v>19620</v>
      </c>
      <c r="E14597" s="89">
        <v>8.5767505103464661E-2</v>
      </c>
      <c r="F14597" s="89">
        <v>709177</v>
      </c>
      <c r="G14597" s="89">
        <v>10</v>
      </c>
      <c r="H14597" t="s">
        <v>19629</v>
      </c>
      <c r="I14597" s="89"/>
    </row>
    <row r="14598" x14ac:dyDescent="0.3">
      <c r="A14598" t="s">
        <v>18312</v>
      </c>
      <c r="B14598" t="s">
        <v>19483</v>
      </c>
      <c r="C14598" t="s">
        <v>19503</v>
      </c>
      <c r="D14598" t="s">
        <v>19621</v>
      </c>
      <c r="E14598" s="89">
        <v>7.6418940067077473E-2</v>
      </c>
      <c r="F14598" s="89">
        <v>709177</v>
      </c>
      <c r="G14598" s="89">
        <v>10</v>
      </c>
      <c r="H14598" t="s">
        <v>19629</v>
      </c>
      <c r="I14598" s="89"/>
    </row>
    <row r="14599" x14ac:dyDescent="0.3">
      <c r="A14599" t="s">
        <v>18313</v>
      </c>
      <c r="B14599" t="s">
        <v>19483</v>
      </c>
      <c r="C14599" t="s">
        <v>19503</v>
      </c>
      <c r="D14599" t="s">
        <v>19622</v>
      </c>
      <c r="E14599" s="89">
        <v>8.6040980619787946E-2</v>
      </c>
      <c r="F14599" s="89">
        <v>709177</v>
      </c>
      <c r="G14599" s="89">
        <v>10</v>
      </c>
      <c r="H14599" t="s">
        <v>19629</v>
      </c>
      <c r="I14599" s="89"/>
    </row>
    <row r="14600" x14ac:dyDescent="0.3">
      <c r="A14600" t="s">
        <v>18314</v>
      </c>
      <c r="B14600" t="s">
        <v>19483</v>
      </c>
      <c r="C14600" t="s">
        <v>19503</v>
      </c>
      <c r="D14600" t="s">
        <v>19623</v>
      </c>
      <c r="E14600" s="89">
        <v>0.55191262121690243</v>
      </c>
      <c r="F14600" s="89">
        <v>709177</v>
      </c>
      <c r="G14600" s="89">
        <v>10</v>
      </c>
      <c r="H14600" t="s">
        <v>19629</v>
      </c>
      <c r="I14600" s="89"/>
    </row>
    <row r="14601" x14ac:dyDescent="0.3">
      <c r="A14601" t="s">
        <v>18315</v>
      </c>
      <c r="B14601" t="s">
        <v>19483</v>
      </c>
      <c r="C14601" t="s">
        <v>19503</v>
      </c>
      <c r="D14601" t="s">
        <v>19624</v>
      </c>
      <c r="E14601" s="89">
        <v>1.306631752349704</v>
      </c>
      <c r="F14601" s="89">
        <v>709177</v>
      </c>
      <c r="G14601" s="89">
        <v>10</v>
      </c>
      <c r="H14601" t="s">
        <v>19629</v>
      </c>
      <c r="I14601" s="89"/>
    </row>
    <row r="14602" x14ac:dyDescent="0.3">
      <c r="A14602" t="s">
        <v>18316</v>
      </c>
      <c r="B14602" t="s">
        <v>19476</v>
      </c>
      <c r="C14602" t="s">
        <v>19504</v>
      </c>
      <c r="D14602" t="s">
        <v>19630</v>
      </c>
      <c r="E14602" s="89">
        <v>24738</v>
      </c>
      <c r="F14602" s="89">
        <v>709177</v>
      </c>
      <c r="G14602" s="89">
        <v>10</v>
      </c>
      <c r="H14602" t="s">
        <v>19630</v>
      </c>
      <c r="I14602" s="89"/>
    </row>
    <row r="14603" x14ac:dyDescent="0.3">
      <c r="A14603" t="s">
        <v>18317</v>
      </c>
      <c r="B14603" t="s">
        <v>19477</v>
      </c>
      <c r="C14603" t="s">
        <v>19504</v>
      </c>
      <c r="D14603" t="s">
        <v>19630</v>
      </c>
      <c r="E14603" s="89">
        <v>10272878138.25</v>
      </c>
      <c r="F14603" s="89">
        <v>709177</v>
      </c>
      <c r="G14603" s="89">
        <v>10</v>
      </c>
      <c r="H14603" t="s">
        <v>19630</v>
      </c>
      <c r="I14603" s="89"/>
    </row>
    <row r="14604" x14ac:dyDescent="0.3">
      <c r="A14604" t="s">
        <v>18318</v>
      </c>
      <c r="B14604" t="s">
        <v>19478</v>
      </c>
      <c r="C14604" t="s">
        <v>19504</v>
      </c>
      <c r="D14604" t="s">
        <v>19630</v>
      </c>
      <c r="E14604" s="89">
        <v>3.4882687960833471E-2</v>
      </c>
      <c r="F14604" s="89">
        <v>709177</v>
      </c>
      <c r="G14604" s="89">
        <v>10</v>
      </c>
      <c r="H14604" t="s">
        <v>19630</v>
      </c>
      <c r="I14604" s="89"/>
    </row>
    <row r="14605" x14ac:dyDescent="0.3">
      <c r="A14605" t="s">
        <v>18319</v>
      </c>
      <c r="B14605" t="s">
        <v>19479</v>
      </c>
      <c r="C14605" t="s">
        <v>19504</v>
      </c>
      <c r="D14605" t="s">
        <v>19630</v>
      </c>
      <c r="E14605" s="89">
        <v>14485.633541767431</v>
      </c>
      <c r="F14605" s="89">
        <v>709177</v>
      </c>
      <c r="G14605" s="89">
        <v>10</v>
      </c>
      <c r="H14605" t="s">
        <v>19630</v>
      </c>
      <c r="I14605" s="89"/>
    </row>
    <row r="14606" x14ac:dyDescent="0.3">
      <c r="A14606" t="s">
        <v>18320</v>
      </c>
      <c r="B14606" t="s">
        <v>19483</v>
      </c>
      <c r="C14606" t="s">
        <v>19504</v>
      </c>
      <c r="D14606" t="s">
        <v>19614</v>
      </c>
      <c r="E14606" s="89">
        <v>9.8487051880233822E-2</v>
      </c>
      <c r="F14606" s="89">
        <v>709177</v>
      </c>
      <c r="G14606" s="89">
        <v>10</v>
      </c>
      <c r="H14606" t="s">
        <v>19629</v>
      </c>
      <c r="I14606" s="89"/>
    </row>
    <row r="14607" x14ac:dyDescent="0.3">
      <c r="A14607" t="s">
        <v>18321</v>
      </c>
      <c r="B14607" t="s">
        <v>19483</v>
      </c>
      <c r="C14607" t="s">
        <v>19504</v>
      </c>
      <c r="D14607" t="s">
        <v>19615</v>
      </c>
      <c r="E14607" s="89">
        <v>0.1062385554183454</v>
      </c>
      <c r="F14607" s="89">
        <v>709177</v>
      </c>
      <c r="G14607" s="89">
        <v>10</v>
      </c>
      <c r="H14607" t="s">
        <v>19629</v>
      </c>
      <c r="I14607" s="89"/>
    </row>
    <row r="14608" x14ac:dyDescent="0.3">
      <c r="A14608" t="s">
        <v>18322</v>
      </c>
      <c r="B14608" t="s">
        <v>19483</v>
      </c>
      <c r="C14608" t="s">
        <v>19504</v>
      </c>
      <c r="D14608" t="s">
        <v>19616</v>
      </c>
      <c r="E14608" s="89">
        <v>9.8698084554787513E-2</v>
      </c>
      <c r="F14608" s="89">
        <v>709177</v>
      </c>
      <c r="G14608" s="89">
        <v>10</v>
      </c>
      <c r="H14608" t="s">
        <v>19629</v>
      </c>
      <c r="I14608" s="89"/>
    </row>
    <row r="14609" x14ac:dyDescent="0.3">
      <c r="A14609" t="s">
        <v>18323</v>
      </c>
      <c r="B14609" t="s">
        <v>19483</v>
      </c>
      <c r="C14609" t="s">
        <v>19504</v>
      </c>
      <c r="D14609" t="s">
        <v>19617</v>
      </c>
      <c r="E14609" s="89">
        <v>0.10573378456673049</v>
      </c>
      <c r="F14609" s="89">
        <v>709177</v>
      </c>
      <c r="G14609" s="89">
        <v>10</v>
      </c>
      <c r="H14609" t="s">
        <v>19629</v>
      </c>
      <c r="I14609" s="89"/>
    </row>
    <row r="14610" x14ac:dyDescent="0.3">
      <c r="A14610" t="s">
        <v>18324</v>
      </c>
      <c r="B14610" t="s">
        <v>19483</v>
      </c>
      <c r="C14610" t="s">
        <v>19504</v>
      </c>
      <c r="D14610" t="s">
        <v>19618</v>
      </c>
      <c r="E14610" s="89">
        <v>0.1059258283325883</v>
      </c>
      <c r="F14610" s="89">
        <v>709177</v>
      </c>
      <c r="G14610" s="89">
        <v>10</v>
      </c>
      <c r="H14610" t="s">
        <v>19629</v>
      </c>
      <c r="I14610" s="89"/>
    </row>
    <row r="14611" x14ac:dyDescent="0.3">
      <c r="A14611" t="s">
        <v>18325</v>
      </c>
      <c r="B14611" t="s">
        <v>19483</v>
      </c>
      <c r="C14611" t="s">
        <v>19504</v>
      </c>
      <c r="D14611" t="s">
        <v>19619</v>
      </c>
      <c r="E14611" s="89">
        <v>0.11265547692193011</v>
      </c>
      <c r="F14611" s="89">
        <v>709177</v>
      </c>
      <c r="G14611" s="89">
        <v>10</v>
      </c>
      <c r="H14611" t="s">
        <v>19629</v>
      </c>
      <c r="I14611" s="89"/>
    </row>
    <row r="14612" x14ac:dyDescent="0.3">
      <c r="A14612" t="s">
        <v>18326</v>
      </c>
      <c r="B14612" t="s">
        <v>19483</v>
      </c>
      <c r="C14612" t="s">
        <v>19504</v>
      </c>
      <c r="D14612" t="s">
        <v>19620</v>
      </c>
      <c r="E14612" s="89">
        <v>0.10490978244844421</v>
      </c>
      <c r="F14612" s="89">
        <v>709177</v>
      </c>
      <c r="G14612" s="89">
        <v>10</v>
      </c>
      <c r="H14612" t="s">
        <v>19629</v>
      </c>
      <c r="I14612" s="89"/>
    </row>
    <row r="14613" x14ac:dyDescent="0.3">
      <c r="A14613" t="s">
        <v>18327</v>
      </c>
      <c r="B14613" t="s">
        <v>19483</v>
      </c>
      <c r="C14613" t="s">
        <v>19504</v>
      </c>
      <c r="D14613" t="s">
        <v>19621</v>
      </c>
      <c r="E14613" s="89">
        <v>8.216834925195371E-2</v>
      </c>
      <c r="F14613" s="89">
        <v>709177</v>
      </c>
      <c r="G14613" s="89">
        <v>10</v>
      </c>
      <c r="H14613" t="s">
        <v>19629</v>
      </c>
      <c r="I14613" s="89"/>
    </row>
    <row r="14614" x14ac:dyDescent="0.3">
      <c r="A14614" t="s">
        <v>18328</v>
      </c>
      <c r="B14614" t="s">
        <v>19483</v>
      </c>
      <c r="C14614" t="s">
        <v>19504</v>
      </c>
      <c r="D14614" t="s">
        <v>19622</v>
      </c>
      <c r="E14614" s="89">
        <v>0.1050803383182526</v>
      </c>
      <c r="F14614" s="89">
        <v>709177</v>
      </c>
      <c r="G14614" s="89">
        <v>10</v>
      </c>
      <c r="H14614" t="s">
        <v>19629</v>
      </c>
      <c r="I14614" s="89"/>
    </row>
    <row r="14615" x14ac:dyDescent="0.3">
      <c r="A14615" t="s">
        <v>18329</v>
      </c>
      <c r="B14615" t="s">
        <v>19483</v>
      </c>
      <c r="C14615" t="s">
        <v>19504</v>
      </c>
      <c r="D14615" t="s">
        <v>19623</v>
      </c>
      <c r="E14615" s="89">
        <v>0.67211460753980334</v>
      </c>
      <c r="F14615" s="89">
        <v>709177</v>
      </c>
      <c r="G14615" s="89">
        <v>10</v>
      </c>
      <c r="H14615" t="s">
        <v>19629</v>
      </c>
      <c r="I14615" s="89"/>
    </row>
    <row r="14616" x14ac:dyDescent="0.3">
      <c r="A14616" t="s">
        <v>18330</v>
      </c>
      <c r="B14616" t="s">
        <v>19483</v>
      </c>
      <c r="C14616" t="s">
        <v>19504</v>
      </c>
      <c r="D14616" t="s">
        <v>19624</v>
      </c>
      <c r="E14616" s="89">
        <v>1.604778042766773</v>
      </c>
      <c r="F14616" s="89">
        <v>709177</v>
      </c>
      <c r="G14616" s="89">
        <v>10</v>
      </c>
      <c r="H14616" t="s">
        <v>19629</v>
      </c>
      <c r="I14616" s="89"/>
    </row>
    <row r="14617" x14ac:dyDescent="0.3">
      <c r="A14617" t="s">
        <v>18331</v>
      </c>
      <c r="B14617" t="s">
        <v>19476</v>
      </c>
      <c r="C14617" t="s">
        <v>19505</v>
      </c>
      <c r="D14617" t="s">
        <v>19630</v>
      </c>
      <c r="E14617" s="89">
        <v>57697</v>
      </c>
      <c r="F14617" s="89">
        <v>709177</v>
      </c>
      <c r="G14617" s="89">
        <v>10</v>
      </c>
      <c r="H14617" t="s">
        <v>19630</v>
      </c>
      <c r="I14617" s="89"/>
    </row>
    <row r="14618" x14ac:dyDescent="0.3">
      <c r="A14618" t="s">
        <v>18332</v>
      </c>
      <c r="B14618" t="s">
        <v>19477</v>
      </c>
      <c r="C14618" t="s">
        <v>19505</v>
      </c>
      <c r="D14618" t="s">
        <v>19630</v>
      </c>
      <c r="E14618" s="89">
        <v>133592761613.5625</v>
      </c>
      <c r="F14618" s="89">
        <v>709177</v>
      </c>
      <c r="G14618" s="89">
        <v>10</v>
      </c>
      <c r="H14618" t="s">
        <v>19630</v>
      </c>
      <c r="I14618" s="89"/>
    </row>
    <row r="14619" x14ac:dyDescent="0.3">
      <c r="A14619" t="s">
        <v>18333</v>
      </c>
      <c r="B14619" t="s">
        <v>19478</v>
      </c>
      <c r="C14619" t="s">
        <v>19505</v>
      </c>
      <c r="D14619" t="s">
        <v>19630</v>
      </c>
      <c r="E14619" s="89">
        <v>8.1357686444991875E-2</v>
      </c>
      <c r="F14619" s="89">
        <v>709177</v>
      </c>
      <c r="G14619" s="89">
        <v>10</v>
      </c>
      <c r="H14619" t="s">
        <v>19630</v>
      </c>
      <c r="I14619" s="89"/>
    </row>
    <row r="14620" x14ac:dyDescent="0.3">
      <c r="A14620" t="s">
        <v>18334</v>
      </c>
      <c r="B14620" t="s">
        <v>19479</v>
      </c>
      <c r="C14620" t="s">
        <v>19505</v>
      </c>
      <c r="D14620" t="s">
        <v>19630</v>
      </c>
      <c r="E14620" s="89">
        <v>188377.17750795989</v>
      </c>
      <c r="F14620" s="89">
        <v>709177</v>
      </c>
      <c r="G14620" s="89">
        <v>10</v>
      </c>
      <c r="H14620" t="s">
        <v>19630</v>
      </c>
      <c r="I14620" s="89"/>
    </row>
    <row r="14621" x14ac:dyDescent="0.3">
      <c r="A14621" t="s">
        <v>18335</v>
      </c>
      <c r="B14621" t="s">
        <v>19483</v>
      </c>
      <c r="C14621" t="s">
        <v>19505</v>
      </c>
      <c r="D14621" t="s">
        <v>19614</v>
      </c>
      <c r="E14621" s="89">
        <v>0.49126818708660408</v>
      </c>
      <c r="F14621" s="89">
        <v>709177</v>
      </c>
      <c r="G14621" s="89">
        <v>10</v>
      </c>
      <c r="H14621" t="s">
        <v>19629</v>
      </c>
      <c r="I14621" s="89"/>
    </row>
    <row r="14622" x14ac:dyDescent="0.3">
      <c r="A14622" t="s">
        <v>18336</v>
      </c>
      <c r="B14622" t="s">
        <v>19483</v>
      </c>
      <c r="C14622" t="s">
        <v>19505</v>
      </c>
      <c r="D14622" t="s">
        <v>19615</v>
      </c>
      <c r="E14622" s="89">
        <v>0.52306962840649762</v>
      </c>
      <c r="F14622" s="89">
        <v>709177</v>
      </c>
      <c r="G14622" s="89">
        <v>10</v>
      </c>
      <c r="H14622" t="s">
        <v>19629</v>
      </c>
      <c r="I14622" s="89"/>
    </row>
    <row r="14623" x14ac:dyDescent="0.3">
      <c r="A14623" t="s">
        <v>18337</v>
      </c>
      <c r="B14623" t="s">
        <v>19483</v>
      </c>
      <c r="C14623" t="s">
        <v>19505</v>
      </c>
      <c r="D14623" t="s">
        <v>19616</v>
      </c>
      <c r="E14623" s="89">
        <v>0.49276783379483419</v>
      </c>
      <c r="F14623" s="89">
        <v>709177</v>
      </c>
      <c r="G14623" s="89">
        <v>10</v>
      </c>
      <c r="H14623" t="s">
        <v>19629</v>
      </c>
      <c r="I14623" s="89"/>
    </row>
    <row r="14624" x14ac:dyDescent="0.3">
      <c r="A14624" t="s">
        <v>18338</v>
      </c>
      <c r="B14624" t="s">
        <v>19483</v>
      </c>
      <c r="C14624" t="s">
        <v>19505</v>
      </c>
      <c r="D14624" t="s">
        <v>19617</v>
      </c>
      <c r="E14624" s="89">
        <v>0.52076890890636407</v>
      </c>
      <c r="F14624" s="89">
        <v>709177</v>
      </c>
      <c r="G14624" s="89">
        <v>10</v>
      </c>
      <c r="H14624" t="s">
        <v>19629</v>
      </c>
      <c r="I14624" s="89"/>
    </row>
    <row r="14625" x14ac:dyDescent="0.3">
      <c r="A14625" t="s">
        <v>18339</v>
      </c>
      <c r="B14625" t="s">
        <v>19483</v>
      </c>
      <c r="C14625" t="s">
        <v>19505</v>
      </c>
      <c r="D14625" t="s">
        <v>19618</v>
      </c>
      <c r="E14625" s="89">
        <v>0.52299704733564167</v>
      </c>
      <c r="F14625" s="89">
        <v>709177</v>
      </c>
      <c r="G14625" s="89">
        <v>10</v>
      </c>
      <c r="H14625" t="s">
        <v>19629</v>
      </c>
      <c r="I14625" s="89"/>
    </row>
    <row r="14626" x14ac:dyDescent="0.3">
      <c r="A14626" t="s">
        <v>18340</v>
      </c>
      <c r="B14626" t="s">
        <v>19483</v>
      </c>
      <c r="C14626" t="s">
        <v>19505</v>
      </c>
      <c r="D14626" t="s">
        <v>19619</v>
      </c>
      <c r="E14626" s="89">
        <v>0.56266592405572036</v>
      </c>
      <c r="F14626" s="89">
        <v>709177</v>
      </c>
      <c r="G14626" s="89">
        <v>10</v>
      </c>
      <c r="H14626" t="s">
        <v>19629</v>
      </c>
      <c r="I14626" s="89"/>
    </row>
    <row r="14627" x14ac:dyDescent="0.3">
      <c r="A14627" t="s">
        <v>18341</v>
      </c>
      <c r="B14627" t="s">
        <v>19483</v>
      </c>
      <c r="C14627" t="s">
        <v>19505</v>
      </c>
      <c r="D14627" t="s">
        <v>19620</v>
      </c>
      <c r="E14627" s="89">
        <v>0.51987057927305214</v>
      </c>
      <c r="F14627" s="89">
        <v>709177</v>
      </c>
      <c r="G14627" s="89">
        <v>10</v>
      </c>
      <c r="H14627" t="s">
        <v>19629</v>
      </c>
      <c r="I14627" s="89"/>
    </row>
    <row r="14628" x14ac:dyDescent="0.3">
      <c r="A14628" t="s">
        <v>18342</v>
      </c>
      <c r="B14628" t="s">
        <v>19483</v>
      </c>
      <c r="C14628" t="s">
        <v>19505</v>
      </c>
      <c r="D14628" t="s">
        <v>19621</v>
      </c>
      <c r="E14628" s="89">
        <v>0.32552242933813841</v>
      </c>
      <c r="F14628" s="89">
        <v>709177</v>
      </c>
      <c r="G14628" s="89">
        <v>10</v>
      </c>
      <c r="H14628" t="s">
        <v>19629</v>
      </c>
      <c r="I14628" s="89"/>
    </row>
    <row r="14629" x14ac:dyDescent="0.3">
      <c r="A14629" t="s">
        <v>18343</v>
      </c>
      <c r="B14629" t="s">
        <v>19483</v>
      </c>
      <c r="C14629" t="s">
        <v>19505</v>
      </c>
      <c r="D14629" t="s">
        <v>19622</v>
      </c>
      <c r="E14629" s="89">
        <v>0.52191924658145372</v>
      </c>
      <c r="F14629" s="89">
        <v>709177</v>
      </c>
      <c r="G14629" s="89">
        <v>10</v>
      </c>
      <c r="H14629" t="s">
        <v>19629</v>
      </c>
      <c r="I14629" s="89"/>
    </row>
    <row r="14630" x14ac:dyDescent="0.3">
      <c r="A14630" t="s">
        <v>18344</v>
      </c>
      <c r="B14630" t="s">
        <v>19483</v>
      </c>
      <c r="C14630" t="s">
        <v>19505</v>
      </c>
      <c r="D14630" t="s">
        <v>19623</v>
      </c>
      <c r="E14630" s="89">
        <v>3.3353133470347029</v>
      </c>
      <c r="F14630" s="89">
        <v>709177</v>
      </c>
      <c r="G14630" s="89">
        <v>10</v>
      </c>
      <c r="H14630" t="s">
        <v>19629</v>
      </c>
      <c r="I14630" s="89"/>
    </row>
    <row r="14631" x14ac:dyDescent="0.3">
      <c r="A14631" t="s">
        <v>18345</v>
      </c>
      <c r="B14631" t="s">
        <v>19483</v>
      </c>
      <c r="C14631" t="s">
        <v>19505</v>
      </c>
      <c r="D14631" t="s">
        <v>19624</v>
      </c>
      <c r="E14631" s="89">
        <v>8.695780040941445</v>
      </c>
      <c r="F14631" s="89">
        <v>709177</v>
      </c>
      <c r="G14631" s="89">
        <v>10</v>
      </c>
      <c r="H14631" t="s">
        <v>19629</v>
      </c>
      <c r="I14631" s="89"/>
    </row>
    <row r="14632" x14ac:dyDescent="0.3">
      <c r="A14632" t="s">
        <v>18346</v>
      </c>
      <c r="B14632" t="s">
        <v>19476</v>
      </c>
      <c r="C14632" t="s">
        <v>19506</v>
      </c>
      <c r="D14632" t="s">
        <v>19630</v>
      </c>
      <c r="E14632" s="89">
        <v>57964</v>
      </c>
      <c r="F14632" s="89">
        <v>709177</v>
      </c>
      <c r="G14632" s="89">
        <v>10</v>
      </c>
      <c r="H14632" t="s">
        <v>19630</v>
      </c>
      <c r="I14632" s="89"/>
    </row>
    <row r="14633" x14ac:dyDescent="0.3">
      <c r="A14633" t="s">
        <v>18347</v>
      </c>
      <c r="B14633" t="s">
        <v>19477</v>
      </c>
      <c r="C14633" t="s">
        <v>19506</v>
      </c>
      <c r="D14633" t="s">
        <v>19630</v>
      </c>
      <c r="E14633" s="89">
        <v>506507363.58691412</v>
      </c>
      <c r="F14633" s="89">
        <v>709177</v>
      </c>
      <c r="G14633" s="89">
        <v>10</v>
      </c>
      <c r="H14633" t="s">
        <v>19630</v>
      </c>
      <c r="I14633" s="89"/>
    </row>
    <row r="14634" x14ac:dyDescent="0.3">
      <c r="A14634" t="s">
        <v>18348</v>
      </c>
      <c r="B14634" t="s">
        <v>19478</v>
      </c>
      <c r="C14634" t="s">
        <v>19506</v>
      </c>
      <c r="D14634" t="s">
        <v>19630</v>
      </c>
      <c r="E14634" s="89">
        <v>8.1734179196448847E-2</v>
      </c>
      <c r="F14634" s="89">
        <v>709177</v>
      </c>
      <c r="G14634" s="89">
        <v>10</v>
      </c>
      <c r="H14634" t="s">
        <v>19630</v>
      </c>
      <c r="I14634" s="89"/>
    </row>
    <row r="14635" x14ac:dyDescent="0.3">
      <c r="A14635" t="s">
        <v>18349</v>
      </c>
      <c r="B14635" t="s">
        <v>19479</v>
      </c>
      <c r="C14635" t="s">
        <v>19506</v>
      </c>
      <c r="D14635" t="s">
        <v>19630</v>
      </c>
      <c r="E14635" s="89">
        <v>714.21854288409531</v>
      </c>
      <c r="F14635" s="89">
        <v>709177</v>
      </c>
      <c r="G14635" s="89">
        <v>10</v>
      </c>
      <c r="H14635" t="s">
        <v>19630</v>
      </c>
      <c r="I14635" s="89"/>
    </row>
    <row r="14636" x14ac:dyDescent="0.3">
      <c r="A14636" t="s">
        <v>18350</v>
      </c>
      <c r="B14636" t="s">
        <v>19483</v>
      </c>
      <c r="C14636" t="s">
        <v>19506</v>
      </c>
      <c r="D14636" t="s">
        <v>19614</v>
      </c>
      <c r="E14636" s="89">
        <v>2.0399281346708009E-3</v>
      </c>
      <c r="F14636" s="89">
        <v>709177</v>
      </c>
      <c r="G14636" s="89">
        <v>10</v>
      </c>
      <c r="H14636" t="s">
        <v>19629</v>
      </c>
      <c r="I14636" s="89"/>
    </row>
    <row r="14637" x14ac:dyDescent="0.3">
      <c r="A14637" t="s">
        <v>18351</v>
      </c>
      <c r="B14637" t="s">
        <v>19483</v>
      </c>
      <c r="C14637" t="s">
        <v>19506</v>
      </c>
      <c r="D14637" t="s">
        <v>19615</v>
      </c>
      <c r="E14637" s="89">
        <v>2.234545070415748E-3</v>
      </c>
      <c r="F14637" s="89">
        <v>709177</v>
      </c>
      <c r="G14637" s="89">
        <v>10</v>
      </c>
      <c r="H14637" t="s">
        <v>19629</v>
      </c>
      <c r="I14637" s="89"/>
    </row>
    <row r="14638" x14ac:dyDescent="0.3">
      <c r="A14638" t="s">
        <v>18352</v>
      </c>
      <c r="B14638" t="s">
        <v>19483</v>
      </c>
      <c r="C14638" t="s">
        <v>19506</v>
      </c>
      <c r="D14638" t="s">
        <v>19616</v>
      </c>
      <c r="E14638" s="89">
        <v>2.044219201558397E-3</v>
      </c>
      <c r="F14638" s="89">
        <v>709177</v>
      </c>
      <c r="G14638" s="89">
        <v>10</v>
      </c>
      <c r="H14638" t="s">
        <v>19629</v>
      </c>
      <c r="I14638" s="89"/>
    </row>
    <row r="14639" x14ac:dyDescent="0.3">
      <c r="A14639" t="s">
        <v>18353</v>
      </c>
      <c r="B14639" t="s">
        <v>19483</v>
      </c>
      <c r="C14639" t="s">
        <v>19506</v>
      </c>
      <c r="D14639" t="s">
        <v>19617</v>
      </c>
      <c r="E14639" s="89">
        <v>2.208745450218208E-3</v>
      </c>
      <c r="F14639" s="89">
        <v>709177</v>
      </c>
      <c r="G14639" s="89">
        <v>10</v>
      </c>
      <c r="H14639" t="s">
        <v>19629</v>
      </c>
      <c r="I14639" s="89"/>
    </row>
    <row r="14640" x14ac:dyDescent="0.3">
      <c r="A14640" t="s">
        <v>18354</v>
      </c>
      <c r="B14640" t="s">
        <v>19483</v>
      </c>
      <c r="C14640" t="s">
        <v>19506</v>
      </c>
      <c r="D14640" t="s">
        <v>19618</v>
      </c>
      <c r="E14640" s="89">
        <v>2.2179969469179411E-3</v>
      </c>
      <c r="F14640" s="89">
        <v>709177</v>
      </c>
      <c r="G14640" s="89">
        <v>10</v>
      </c>
      <c r="H14640" t="s">
        <v>19629</v>
      </c>
      <c r="I14640" s="89"/>
    </row>
    <row r="14641" x14ac:dyDescent="0.3">
      <c r="A14641" t="s">
        <v>18355</v>
      </c>
      <c r="B14641" t="s">
        <v>19483</v>
      </c>
      <c r="C14641" t="s">
        <v>19506</v>
      </c>
      <c r="D14641" t="s">
        <v>19619</v>
      </c>
      <c r="E14641" s="89">
        <v>2.3558556582145289E-3</v>
      </c>
      <c r="F14641" s="89">
        <v>709177</v>
      </c>
      <c r="G14641" s="89">
        <v>10</v>
      </c>
      <c r="H14641" t="s">
        <v>19629</v>
      </c>
      <c r="I14641" s="89"/>
    </row>
    <row r="14642" x14ac:dyDescent="0.3">
      <c r="A14642" t="s">
        <v>18356</v>
      </c>
      <c r="B14642" t="s">
        <v>19483</v>
      </c>
      <c r="C14642" t="s">
        <v>19506</v>
      </c>
      <c r="D14642" t="s">
        <v>19620</v>
      </c>
      <c r="E14642" s="89">
        <v>2.2027925812626238E-3</v>
      </c>
      <c r="F14642" s="89">
        <v>709177</v>
      </c>
      <c r="G14642" s="89">
        <v>10</v>
      </c>
      <c r="H14642" t="s">
        <v>19629</v>
      </c>
      <c r="I14642" s="89"/>
    </row>
    <row r="14643" x14ac:dyDescent="0.3">
      <c r="A14643" t="s">
        <v>18357</v>
      </c>
      <c r="B14643" t="s">
        <v>19483</v>
      </c>
      <c r="C14643" t="s">
        <v>19506</v>
      </c>
      <c r="D14643" t="s">
        <v>19621</v>
      </c>
      <c r="E14643" s="89">
        <v>1.9827097693413641E-3</v>
      </c>
      <c r="F14643" s="89">
        <v>709177</v>
      </c>
      <c r="G14643" s="89">
        <v>10</v>
      </c>
      <c r="H14643" t="s">
        <v>19629</v>
      </c>
      <c r="I14643" s="89"/>
    </row>
    <row r="14644" x14ac:dyDescent="0.3">
      <c r="A14644" t="s">
        <v>18358</v>
      </c>
      <c r="B14644" t="s">
        <v>19483</v>
      </c>
      <c r="C14644" t="s">
        <v>19506</v>
      </c>
      <c r="D14644" t="s">
        <v>19622</v>
      </c>
      <c r="E14644" s="89">
        <v>2.1981939220126999E-3</v>
      </c>
      <c r="F14644" s="89">
        <v>709177</v>
      </c>
      <c r="G14644" s="89">
        <v>10</v>
      </c>
      <c r="H14644" t="s">
        <v>19629</v>
      </c>
      <c r="I14644" s="89"/>
    </row>
    <row r="14645" x14ac:dyDescent="0.3">
      <c r="A14645" t="s">
        <v>18359</v>
      </c>
      <c r="B14645" t="s">
        <v>19483</v>
      </c>
      <c r="C14645" t="s">
        <v>19506</v>
      </c>
      <c r="D14645" t="s">
        <v>19623</v>
      </c>
      <c r="E14645" s="89">
        <v>1.471505041743126E-2</v>
      </c>
      <c r="F14645" s="89">
        <v>709177</v>
      </c>
      <c r="G14645" s="89">
        <v>10</v>
      </c>
      <c r="H14645" t="s">
        <v>19629</v>
      </c>
      <c r="I14645" s="89"/>
    </row>
    <row r="14646" x14ac:dyDescent="0.3">
      <c r="A14646" t="s">
        <v>18360</v>
      </c>
      <c r="B14646" t="s">
        <v>19483</v>
      </c>
      <c r="C14646" t="s">
        <v>19506</v>
      </c>
      <c r="D14646" t="s">
        <v>19624</v>
      </c>
      <c r="E14646" s="89">
        <v>3.4118465948558767E-2</v>
      </c>
      <c r="F14646" s="89">
        <v>709177</v>
      </c>
      <c r="G14646" s="89">
        <v>10</v>
      </c>
      <c r="H14646" t="s">
        <v>19629</v>
      </c>
      <c r="I14646" s="89"/>
    </row>
    <row r="14647" x14ac:dyDescent="0.3">
      <c r="A14647" t="s">
        <v>18361</v>
      </c>
      <c r="B14647" t="s">
        <v>19476</v>
      </c>
      <c r="C14647" t="s">
        <v>19507</v>
      </c>
      <c r="D14647" t="s">
        <v>19630</v>
      </c>
      <c r="E14647" s="89">
        <v>86425</v>
      </c>
      <c r="F14647" s="89">
        <v>709177</v>
      </c>
      <c r="G14647" s="89">
        <v>10</v>
      </c>
      <c r="H14647" t="s">
        <v>19630</v>
      </c>
      <c r="I14647" s="89"/>
    </row>
    <row r="14648" x14ac:dyDescent="0.3">
      <c r="A14648" t="s">
        <v>18362</v>
      </c>
      <c r="B14648" t="s">
        <v>19477</v>
      </c>
      <c r="C14648" t="s">
        <v>19507</v>
      </c>
      <c r="D14648" t="s">
        <v>19630</v>
      </c>
      <c r="E14648" s="89">
        <v>646612870.68212891</v>
      </c>
      <c r="F14648" s="89">
        <v>709177</v>
      </c>
      <c r="G14648" s="89">
        <v>10</v>
      </c>
      <c r="H14648" t="s">
        <v>19630</v>
      </c>
      <c r="I14648" s="89"/>
    </row>
    <row r="14649" x14ac:dyDescent="0.3">
      <c r="A14649" t="s">
        <v>18363</v>
      </c>
      <c r="B14649" t="s">
        <v>19478</v>
      </c>
      <c r="C14649" t="s">
        <v>19507</v>
      </c>
      <c r="D14649" t="s">
        <v>19630</v>
      </c>
      <c r="E14649" s="89">
        <v>0.1218666143995082</v>
      </c>
      <c r="F14649" s="89">
        <v>709177</v>
      </c>
      <c r="G14649" s="89">
        <v>10</v>
      </c>
      <c r="H14649" t="s">
        <v>19630</v>
      </c>
      <c r="I14649" s="89"/>
    </row>
    <row r="14650" x14ac:dyDescent="0.3">
      <c r="A14650" t="s">
        <v>18364</v>
      </c>
      <c r="B14650" t="s">
        <v>19479</v>
      </c>
      <c r="C14650" t="s">
        <v>19507</v>
      </c>
      <c r="D14650" t="s">
        <v>19630</v>
      </c>
      <c r="E14650" s="89">
        <v>911.77924648166663</v>
      </c>
      <c r="F14650" s="89">
        <v>709177</v>
      </c>
      <c r="G14650" s="89">
        <v>10</v>
      </c>
      <c r="H14650" t="s">
        <v>19630</v>
      </c>
      <c r="I14650" s="89"/>
    </row>
    <row r="14651" x14ac:dyDescent="0.3">
      <c r="A14651" t="s">
        <v>18365</v>
      </c>
      <c r="B14651" t="s">
        <v>19483</v>
      </c>
      <c r="C14651" t="s">
        <v>19507</v>
      </c>
      <c r="D14651" t="s">
        <v>19614</v>
      </c>
      <c r="E14651" s="89">
        <v>1.741938269531771E-3</v>
      </c>
      <c r="F14651" s="89">
        <v>709177</v>
      </c>
      <c r="G14651" s="89">
        <v>10</v>
      </c>
      <c r="H14651" t="s">
        <v>19629</v>
      </c>
      <c r="I14651" s="89"/>
    </row>
    <row r="14652" x14ac:dyDescent="0.3">
      <c r="A14652" t="s">
        <v>18366</v>
      </c>
      <c r="B14652" t="s">
        <v>19483</v>
      </c>
      <c r="C14652" t="s">
        <v>19507</v>
      </c>
      <c r="D14652" t="s">
        <v>19615</v>
      </c>
      <c r="E14652" s="89">
        <v>1.89416393372166E-3</v>
      </c>
      <c r="F14652" s="89">
        <v>709177</v>
      </c>
      <c r="G14652" s="89">
        <v>10</v>
      </c>
      <c r="H14652" t="s">
        <v>19629</v>
      </c>
      <c r="I14652" s="89"/>
    </row>
    <row r="14653" x14ac:dyDescent="0.3">
      <c r="A14653" t="s">
        <v>18367</v>
      </c>
      <c r="B14653" t="s">
        <v>19483</v>
      </c>
      <c r="C14653" t="s">
        <v>19507</v>
      </c>
      <c r="D14653" t="s">
        <v>19616</v>
      </c>
      <c r="E14653" s="89">
        <v>1.7475462242505029E-3</v>
      </c>
      <c r="F14653" s="89">
        <v>709177</v>
      </c>
      <c r="G14653" s="89">
        <v>10</v>
      </c>
      <c r="H14653" t="s">
        <v>19629</v>
      </c>
      <c r="I14653" s="89"/>
    </row>
    <row r="14654" x14ac:dyDescent="0.3">
      <c r="A14654" t="s">
        <v>18368</v>
      </c>
      <c r="B14654" t="s">
        <v>19483</v>
      </c>
      <c r="C14654" t="s">
        <v>19507</v>
      </c>
      <c r="D14654" t="s">
        <v>19617</v>
      </c>
      <c r="E14654" s="89">
        <v>1.880382168722033E-3</v>
      </c>
      <c r="F14654" s="89">
        <v>709177</v>
      </c>
      <c r="G14654" s="89">
        <v>10</v>
      </c>
      <c r="H14654" t="s">
        <v>19629</v>
      </c>
      <c r="I14654" s="89"/>
    </row>
    <row r="14655" x14ac:dyDescent="0.3">
      <c r="A14655" t="s">
        <v>18369</v>
      </c>
      <c r="B14655" t="s">
        <v>19483</v>
      </c>
      <c r="C14655" t="s">
        <v>19507</v>
      </c>
      <c r="D14655" t="s">
        <v>19618</v>
      </c>
      <c r="E14655" s="89">
        <v>1.885496156890509E-3</v>
      </c>
      <c r="F14655" s="89">
        <v>709177</v>
      </c>
      <c r="G14655" s="89">
        <v>10</v>
      </c>
      <c r="H14655" t="s">
        <v>19629</v>
      </c>
      <c r="I14655" s="89"/>
    </row>
    <row r="14656" x14ac:dyDescent="0.3">
      <c r="A14656" t="s">
        <v>18370</v>
      </c>
      <c r="B14656" t="s">
        <v>19483</v>
      </c>
      <c r="C14656" t="s">
        <v>19507</v>
      </c>
      <c r="D14656" t="s">
        <v>19619</v>
      </c>
      <c r="E14656" s="89">
        <v>1.9968712378686179E-3</v>
      </c>
      <c r="F14656" s="89">
        <v>709177</v>
      </c>
      <c r="G14656" s="89">
        <v>10</v>
      </c>
      <c r="H14656" t="s">
        <v>19629</v>
      </c>
      <c r="I14656" s="89"/>
    </row>
    <row r="14657" x14ac:dyDescent="0.3">
      <c r="A14657" t="s">
        <v>18371</v>
      </c>
      <c r="B14657" t="s">
        <v>19483</v>
      </c>
      <c r="C14657" t="s">
        <v>19507</v>
      </c>
      <c r="D14657" t="s">
        <v>19620</v>
      </c>
      <c r="E14657" s="89">
        <v>1.869826800294032E-3</v>
      </c>
      <c r="F14657" s="89">
        <v>709177</v>
      </c>
      <c r="G14657" s="89">
        <v>10</v>
      </c>
      <c r="H14657" t="s">
        <v>19629</v>
      </c>
      <c r="I14657" s="89"/>
    </row>
    <row r="14658" x14ac:dyDescent="0.3">
      <c r="A14658" t="s">
        <v>18372</v>
      </c>
      <c r="B14658" t="s">
        <v>19483</v>
      </c>
      <c r="C14658" t="s">
        <v>19507</v>
      </c>
      <c r="D14658" t="s">
        <v>19621</v>
      </c>
      <c r="E14658" s="89">
        <v>1.662005731643362E-3</v>
      </c>
      <c r="F14658" s="89">
        <v>709177</v>
      </c>
      <c r="G14658" s="89">
        <v>10</v>
      </c>
      <c r="H14658" t="s">
        <v>19629</v>
      </c>
      <c r="I14658" s="89"/>
    </row>
    <row r="14659" x14ac:dyDescent="0.3">
      <c r="A14659" t="s">
        <v>18373</v>
      </c>
      <c r="B14659" t="s">
        <v>19483</v>
      </c>
      <c r="C14659" t="s">
        <v>19507</v>
      </c>
      <c r="D14659" t="s">
        <v>19622</v>
      </c>
      <c r="E14659" s="89">
        <v>1.876358814930965E-3</v>
      </c>
      <c r="F14659" s="89">
        <v>709177</v>
      </c>
      <c r="G14659" s="89">
        <v>10</v>
      </c>
      <c r="H14659" t="s">
        <v>19629</v>
      </c>
      <c r="I14659" s="89"/>
    </row>
    <row r="14660" x14ac:dyDescent="0.3">
      <c r="A14660" t="s">
        <v>18374</v>
      </c>
      <c r="B14660" t="s">
        <v>19483</v>
      </c>
      <c r="C14660" t="s">
        <v>19507</v>
      </c>
      <c r="D14660" t="s">
        <v>19623</v>
      </c>
      <c r="E14660" s="89">
        <v>1.2044829113687179E-2</v>
      </c>
      <c r="F14660" s="89">
        <v>709177</v>
      </c>
      <c r="G14660" s="89">
        <v>10</v>
      </c>
      <c r="H14660" t="s">
        <v>19629</v>
      </c>
      <c r="I14660" s="89"/>
    </row>
    <row r="14661" x14ac:dyDescent="0.3">
      <c r="A14661" t="s">
        <v>18375</v>
      </c>
      <c r="B14661" t="s">
        <v>19483</v>
      </c>
      <c r="C14661" t="s">
        <v>19507</v>
      </c>
      <c r="D14661" t="s">
        <v>19624</v>
      </c>
      <c r="E14661" s="89">
        <v>2.887350077440886E-2</v>
      </c>
      <c r="F14661" s="89">
        <v>709177</v>
      </c>
      <c r="G14661" s="89">
        <v>10</v>
      </c>
      <c r="H14661" t="s">
        <v>19629</v>
      </c>
      <c r="I14661" s="89"/>
    </row>
    <row r="14662" x14ac:dyDescent="0.3">
      <c r="A14662" t="s">
        <v>18376</v>
      </c>
      <c r="B14662" t="s">
        <v>19476</v>
      </c>
      <c r="C14662" t="s">
        <v>19508</v>
      </c>
      <c r="D14662" t="s">
        <v>19630</v>
      </c>
      <c r="E14662" s="89">
        <v>62450</v>
      </c>
      <c r="F14662" s="89">
        <v>709177</v>
      </c>
      <c r="G14662" s="89">
        <v>10</v>
      </c>
      <c r="H14662" t="s">
        <v>19630</v>
      </c>
      <c r="I14662" s="89"/>
    </row>
    <row r="14663" x14ac:dyDescent="0.3">
      <c r="A14663" t="s">
        <v>18377</v>
      </c>
      <c r="B14663" t="s">
        <v>19477</v>
      </c>
      <c r="C14663" t="s">
        <v>19508</v>
      </c>
      <c r="D14663" t="s">
        <v>19630</v>
      </c>
      <c r="E14663" s="89">
        <v>10217288928</v>
      </c>
      <c r="F14663" s="89">
        <v>709177</v>
      </c>
      <c r="G14663" s="89">
        <v>10</v>
      </c>
      <c r="H14663" t="s">
        <v>19630</v>
      </c>
      <c r="I14663" s="89"/>
    </row>
    <row r="14664" x14ac:dyDescent="0.3">
      <c r="A14664" t="s">
        <v>18378</v>
      </c>
      <c r="B14664" t="s">
        <v>19478</v>
      </c>
      <c r="C14664" t="s">
        <v>19508</v>
      </c>
      <c r="D14664" t="s">
        <v>19630</v>
      </c>
      <c r="E14664" s="89">
        <v>8.8059821455010526E-2</v>
      </c>
      <c r="F14664" s="89">
        <v>709177</v>
      </c>
      <c r="G14664" s="89">
        <v>10</v>
      </c>
      <c r="H14664" t="s">
        <v>19630</v>
      </c>
      <c r="I14664" s="89"/>
    </row>
    <row r="14665" x14ac:dyDescent="0.3">
      <c r="A14665" t="s">
        <v>18379</v>
      </c>
      <c r="B14665" t="s">
        <v>19479</v>
      </c>
      <c r="C14665" t="s">
        <v>19508</v>
      </c>
      <c r="D14665" t="s">
        <v>19630</v>
      </c>
      <c r="E14665" s="89">
        <v>14407.24801847776</v>
      </c>
      <c r="F14665" s="89">
        <v>709177</v>
      </c>
      <c r="G14665" s="89">
        <v>10</v>
      </c>
      <c r="H14665" t="s">
        <v>19630</v>
      </c>
      <c r="I14665" s="89"/>
    </row>
    <row r="14666" x14ac:dyDescent="0.3">
      <c r="A14666" t="s">
        <v>18380</v>
      </c>
      <c r="B14666" t="s">
        <v>19483</v>
      </c>
      <c r="C14666" t="s">
        <v>19508</v>
      </c>
      <c r="D14666" t="s">
        <v>19614</v>
      </c>
      <c r="E14666" s="89">
        <v>3.480384582770675E-2</v>
      </c>
      <c r="F14666" s="89">
        <v>709177</v>
      </c>
      <c r="G14666" s="89">
        <v>10</v>
      </c>
      <c r="H14666" t="s">
        <v>19629</v>
      </c>
      <c r="I14666" s="89"/>
    </row>
    <row r="14667" x14ac:dyDescent="0.3">
      <c r="A14667" t="s">
        <v>18381</v>
      </c>
      <c r="B14667" t="s">
        <v>19483</v>
      </c>
      <c r="C14667" t="s">
        <v>19508</v>
      </c>
      <c r="D14667" t="s">
        <v>19615</v>
      </c>
      <c r="E14667" s="89">
        <v>3.6025172647429833E-2</v>
      </c>
      <c r="F14667" s="89">
        <v>709177</v>
      </c>
      <c r="G14667" s="89">
        <v>10</v>
      </c>
      <c r="H14667" t="s">
        <v>19629</v>
      </c>
      <c r="I14667" s="89"/>
    </row>
    <row r="14668" x14ac:dyDescent="0.3">
      <c r="A14668" t="s">
        <v>18382</v>
      </c>
      <c r="B14668" t="s">
        <v>19483</v>
      </c>
      <c r="C14668" t="s">
        <v>19508</v>
      </c>
      <c r="D14668" t="s">
        <v>19616</v>
      </c>
      <c r="E14668" s="89">
        <v>3.4817343618005113E-2</v>
      </c>
      <c r="F14668" s="89">
        <v>709177</v>
      </c>
      <c r="G14668" s="89">
        <v>10</v>
      </c>
      <c r="H14668" t="s">
        <v>19629</v>
      </c>
      <c r="I14668" s="89"/>
    </row>
    <row r="14669" x14ac:dyDescent="0.3">
      <c r="A14669" t="s">
        <v>18383</v>
      </c>
      <c r="B14669" t="s">
        <v>19483</v>
      </c>
      <c r="C14669" t="s">
        <v>19508</v>
      </c>
      <c r="D14669" t="s">
        <v>19617</v>
      </c>
      <c r="E14669" s="89">
        <v>3.5805949283158091E-2</v>
      </c>
      <c r="F14669" s="89">
        <v>709177</v>
      </c>
      <c r="G14669" s="89">
        <v>10</v>
      </c>
      <c r="H14669" t="s">
        <v>19629</v>
      </c>
      <c r="I14669" s="89"/>
    </row>
    <row r="14670" x14ac:dyDescent="0.3">
      <c r="A14670" t="s">
        <v>18384</v>
      </c>
      <c r="B14670" t="s">
        <v>19483</v>
      </c>
      <c r="C14670" t="s">
        <v>19508</v>
      </c>
      <c r="D14670" t="s">
        <v>19618</v>
      </c>
      <c r="E14670" s="89">
        <v>3.5949900639171493E-2</v>
      </c>
      <c r="F14670" s="89">
        <v>709177</v>
      </c>
      <c r="G14670" s="89">
        <v>10</v>
      </c>
      <c r="H14670" t="s">
        <v>19629</v>
      </c>
      <c r="I14670" s="89"/>
    </row>
    <row r="14671" x14ac:dyDescent="0.3">
      <c r="A14671" t="s">
        <v>18385</v>
      </c>
      <c r="B14671" t="s">
        <v>19483</v>
      </c>
      <c r="C14671" t="s">
        <v>19508</v>
      </c>
      <c r="D14671" t="s">
        <v>19619</v>
      </c>
      <c r="E14671" s="89">
        <v>3.777214524188334E-2</v>
      </c>
      <c r="F14671" s="89">
        <v>709177</v>
      </c>
      <c r="G14671" s="89">
        <v>10</v>
      </c>
      <c r="H14671" t="s">
        <v>19629</v>
      </c>
      <c r="I14671" s="89"/>
    </row>
    <row r="14672" x14ac:dyDescent="0.3">
      <c r="A14672" t="s">
        <v>18386</v>
      </c>
      <c r="B14672" t="s">
        <v>19483</v>
      </c>
      <c r="C14672" t="s">
        <v>19508</v>
      </c>
      <c r="D14672" t="s">
        <v>19620</v>
      </c>
      <c r="E14672" s="89">
        <v>3.5603520551579747E-2</v>
      </c>
      <c r="F14672" s="89">
        <v>709177</v>
      </c>
      <c r="G14672" s="89">
        <v>10</v>
      </c>
      <c r="H14672" t="s">
        <v>19629</v>
      </c>
      <c r="I14672" s="89"/>
    </row>
    <row r="14673" x14ac:dyDescent="0.3">
      <c r="A14673" t="s">
        <v>18387</v>
      </c>
      <c r="B14673" t="s">
        <v>19483</v>
      </c>
      <c r="C14673" t="s">
        <v>19508</v>
      </c>
      <c r="D14673" t="s">
        <v>19621</v>
      </c>
      <c r="E14673" s="89">
        <v>3.6507352611402227E-2</v>
      </c>
      <c r="F14673" s="89">
        <v>709177</v>
      </c>
      <c r="G14673" s="89">
        <v>10</v>
      </c>
      <c r="H14673" t="s">
        <v>19629</v>
      </c>
      <c r="I14673" s="89"/>
    </row>
    <row r="14674" x14ac:dyDescent="0.3">
      <c r="A14674" t="s">
        <v>18388</v>
      </c>
      <c r="B14674" t="s">
        <v>19483</v>
      </c>
      <c r="C14674" t="s">
        <v>19508</v>
      </c>
      <c r="D14674" t="s">
        <v>19622</v>
      </c>
      <c r="E14674" s="89">
        <v>3.6074340168037178E-2</v>
      </c>
      <c r="F14674" s="89">
        <v>709177</v>
      </c>
      <c r="G14674" s="89">
        <v>10</v>
      </c>
      <c r="H14674" t="s">
        <v>19629</v>
      </c>
      <c r="I14674" s="89"/>
    </row>
    <row r="14675" x14ac:dyDescent="0.3">
      <c r="A14675" t="s">
        <v>18389</v>
      </c>
      <c r="B14675" t="s">
        <v>19483</v>
      </c>
      <c r="C14675" t="s">
        <v>19508</v>
      </c>
      <c r="D14675" t="s">
        <v>19623</v>
      </c>
      <c r="E14675" s="89">
        <v>0.2431182190907358</v>
      </c>
      <c r="F14675" s="89">
        <v>709177</v>
      </c>
      <c r="G14675" s="89">
        <v>10</v>
      </c>
      <c r="H14675" t="s">
        <v>19629</v>
      </c>
      <c r="I14675" s="89"/>
    </row>
    <row r="14676" x14ac:dyDescent="0.3">
      <c r="A14676" t="s">
        <v>18390</v>
      </c>
      <c r="B14676" t="s">
        <v>19483</v>
      </c>
      <c r="C14676" t="s">
        <v>19508</v>
      </c>
      <c r="D14676" t="s">
        <v>19624</v>
      </c>
      <c r="E14676" s="89">
        <v>0.61899568649047676</v>
      </c>
      <c r="F14676" s="89">
        <v>709177</v>
      </c>
      <c r="G14676" s="89">
        <v>10</v>
      </c>
      <c r="H14676" t="s">
        <v>19629</v>
      </c>
      <c r="I14676" s="89"/>
    </row>
    <row r="14677" x14ac:dyDescent="0.3">
      <c r="A14677" t="s">
        <v>18391</v>
      </c>
      <c r="B14677" t="s">
        <v>19476</v>
      </c>
      <c r="C14677" t="s">
        <v>19509</v>
      </c>
      <c r="D14677" t="s">
        <v>19630</v>
      </c>
      <c r="E14677" s="89">
        <v>0</v>
      </c>
      <c r="F14677" s="89">
        <v>709177</v>
      </c>
      <c r="G14677" s="89">
        <v>10</v>
      </c>
      <c r="H14677" t="s">
        <v>19630</v>
      </c>
      <c r="I14677" s="89"/>
    </row>
    <row r="14678" x14ac:dyDescent="0.3">
      <c r="A14678" t="s">
        <v>18392</v>
      </c>
      <c r="B14678" t="s">
        <v>19477</v>
      </c>
      <c r="C14678" t="s">
        <v>19509</v>
      </c>
      <c r="D14678" t="s">
        <v>19630</v>
      </c>
      <c r="E14678" s="89">
        <v>0</v>
      </c>
      <c r="F14678" s="89">
        <v>709177</v>
      </c>
      <c r="G14678" s="89">
        <v>10</v>
      </c>
      <c r="H14678" t="s">
        <v>19630</v>
      </c>
      <c r="I14678" s="89"/>
    </row>
    <row r="14679" x14ac:dyDescent="0.3">
      <c r="A14679" t="s">
        <v>18393</v>
      </c>
      <c r="B14679" t="s">
        <v>19478</v>
      </c>
      <c r="C14679" t="s">
        <v>19509</v>
      </c>
      <c r="D14679" t="s">
        <v>19630</v>
      </c>
      <c r="E14679" s="89">
        <v>0</v>
      </c>
      <c r="F14679" s="89">
        <v>709177</v>
      </c>
      <c r="G14679" s="89">
        <v>10</v>
      </c>
      <c r="H14679" t="s">
        <v>19630</v>
      </c>
      <c r="I14679" s="89"/>
    </row>
    <row r="14680" x14ac:dyDescent="0.3">
      <c r="A14680" t="s">
        <v>18394</v>
      </c>
      <c r="B14680" t="s">
        <v>19479</v>
      </c>
      <c r="C14680" t="s">
        <v>19509</v>
      </c>
      <c r="D14680" t="s">
        <v>19630</v>
      </c>
      <c r="E14680" s="89">
        <v>0</v>
      </c>
      <c r="F14680" s="89">
        <v>709177</v>
      </c>
      <c r="G14680" s="89">
        <v>10</v>
      </c>
      <c r="H14680" t="s">
        <v>19630</v>
      </c>
      <c r="I14680" s="89"/>
    </row>
    <row r="14681" x14ac:dyDescent="0.3">
      <c r="A14681" t="s">
        <v>18102</v>
      </c>
      <c r="B14681" t="s">
        <v>19483</v>
      </c>
      <c r="C14681" t="s">
        <v>19488</v>
      </c>
      <c r="D14681" t="s">
        <v>19614</v>
      </c>
      <c r="E14681" s="89">
        <v>1.4120823746470119E-2</v>
      </c>
      <c r="F14681" s="89">
        <v>709177</v>
      </c>
      <c r="G14681" s="89">
        <v>10</v>
      </c>
      <c r="H14681" t="s">
        <v>19629</v>
      </c>
      <c r="I14681" s="89"/>
    </row>
    <row r="14682" x14ac:dyDescent="0.3">
      <c r="A14682" t="s">
        <v>18103</v>
      </c>
      <c r="B14682" t="s">
        <v>19483</v>
      </c>
      <c r="C14682" t="s">
        <v>19488</v>
      </c>
      <c r="D14682" t="s">
        <v>19615</v>
      </c>
      <c r="E14682" s="89">
        <v>1.524603617461754E-2</v>
      </c>
      <c r="F14682" s="89">
        <v>709177</v>
      </c>
      <c r="G14682" s="89">
        <v>10</v>
      </c>
      <c r="H14682" t="s">
        <v>19629</v>
      </c>
      <c r="I14682" s="89"/>
    </row>
    <row r="14683" x14ac:dyDescent="0.3">
      <c r="A14683" t="s">
        <v>18104</v>
      </c>
      <c r="B14683" t="s">
        <v>19483</v>
      </c>
      <c r="C14683" t="s">
        <v>19488</v>
      </c>
      <c r="D14683" t="s">
        <v>19616</v>
      </c>
      <c r="E14683" s="89">
        <v>1.43742367697825E-2</v>
      </c>
      <c r="F14683" s="89">
        <v>709177</v>
      </c>
      <c r="G14683" s="89">
        <v>10</v>
      </c>
      <c r="H14683" t="s">
        <v>19629</v>
      </c>
      <c r="I14683" s="89"/>
    </row>
    <row r="14684" x14ac:dyDescent="0.3">
      <c r="A14684" t="s">
        <v>18105</v>
      </c>
      <c r="B14684" t="s">
        <v>19483</v>
      </c>
      <c r="C14684" t="s">
        <v>19488</v>
      </c>
      <c r="D14684" t="s">
        <v>19617</v>
      </c>
      <c r="E14684" s="89">
        <v>1.5194298529036169E-2</v>
      </c>
      <c r="F14684" s="89">
        <v>709177</v>
      </c>
      <c r="G14684" s="89">
        <v>10</v>
      </c>
      <c r="H14684" t="s">
        <v>19629</v>
      </c>
      <c r="I14684" s="89"/>
    </row>
    <row r="14685" x14ac:dyDescent="0.3">
      <c r="A14685" t="s">
        <v>18106</v>
      </c>
      <c r="B14685" t="s">
        <v>19483</v>
      </c>
      <c r="C14685" t="s">
        <v>19488</v>
      </c>
      <c r="D14685" t="s">
        <v>19618</v>
      </c>
      <c r="E14685" s="89">
        <v>1.5238022066810049E-2</v>
      </c>
      <c r="F14685" s="89">
        <v>709177</v>
      </c>
      <c r="G14685" s="89">
        <v>10</v>
      </c>
      <c r="H14685" t="s">
        <v>19629</v>
      </c>
      <c r="I14685" s="89"/>
    </row>
    <row r="14686" x14ac:dyDescent="0.3">
      <c r="A14686" t="s">
        <v>18107</v>
      </c>
      <c r="B14686" t="s">
        <v>19483</v>
      </c>
      <c r="C14686" t="s">
        <v>19488</v>
      </c>
      <c r="D14686" t="s">
        <v>19619</v>
      </c>
      <c r="E14686" s="89">
        <v>1.629970771387176E-2</v>
      </c>
      <c r="F14686" s="89">
        <v>709177</v>
      </c>
      <c r="G14686" s="89">
        <v>10</v>
      </c>
      <c r="H14686" t="s">
        <v>19629</v>
      </c>
      <c r="I14686" s="89"/>
    </row>
    <row r="14687" x14ac:dyDescent="0.3">
      <c r="A14687" t="s">
        <v>18108</v>
      </c>
      <c r="B14687" t="s">
        <v>19483</v>
      </c>
      <c r="C14687" t="s">
        <v>19488</v>
      </c>
      <c r="D14687" t="s">
        <v>19620</v>
      </c>
      <c r="E14687" s="89">
        <v>1.5147809406203749E-2</v>
      </c>
      <c r="F14687" s="89">
        <v>709177</v>
      </c>
      <c r="G14687" s="89">
        <v>10</v>
      </c>
      <c r="H14687" t="s">
        <v>19629</v>
      </c>
      <c r="I14687" s="89"/>
    </row>
    <row r="14688" x14ac:dyDescent="0.3">
      <c r="A14688" t="s">
        <v>18109</v>
      </c>
      <c r="B14688" t="s">
        <v>19483</v>
      </c>
      <c r="C14688" t="s">
        <v>19488</v>
      </c>
      <c r="D14688" t="s">
        <v>19621</v>
      </c>
      <c r="E14688" s="89">
        <v>1.5100469328065559E-2</v>
      </c>
      <c r="F14688" s="89">
        <v>709177</v>
      </c>
      <c r="G14688" s="89">
        <v>10</v>
      </c>
      <c r="H14688" t="s">
        <v>19629</v>
      </c>
      <c r="I14688" s="89"/>
    </row>
    <row r="14689" x14ac:dyDescent="0.3">
      <c r="A14689" t="s">
        <v>18110</v>
      </c>
      <c r="B14689" t="s">
        <v>19483</v>
      </c>
      <c r="C14689" t="s">
        <v>19488</v>
      </c>
      <c r="D14689" t="s">
        <v>19622</v>
      </c>
      <c r="E14689" s="89">
        <v>1.492071883635138E-2</v>
      </c>
      <c r="F14689" s="89">
        <v>709177</v>
      </c>
      <c r="G14689" s="89">
        <v>10</v>
      </c>
      <c r="H14689" t="s">
        <v>19629</v>
      </c>
      <c r="I14689" s="89"/>
    </row>
    <row r="14690" x14ac:dyDescent="0.3">
      <c r="A14690" t="s">
        <v>18111</v>
      </c>
      <c r="B14690" t="s">
        <v>19483</v>
      </c>
      <c r="C14690" t="s">
        <v>19488</v>
      </c>
      <c r="D14690" t="s">
        <v>19623</v>
      </c>
      <c r="E14690" s="89">
        <v>0.15375960527059149</v>
      </c>
      <c r="F14690" s="89">
        <v>709177</v>
      </c>
      <c r="G14690" s="89">
        <v>10</v>
      </c>
      <c r="H14690" t="s">
        <v>19629</v>
      </c>
      <c r="I14690" s="89"/>
    </row>
    <row r="14691" x14ac:dyDescent="0.3">
      <c r="A14691" t="s">
        <v>18112</v>
      </c>
      <c r="B14691" t="s">
        <v>19483</v>
      </c>
      <c r="C14691" t="s">
        <v>19488</v>
      </c>
      <c r="D14691" t="s">
        <v>19624</v>
      </c>
      <c r="E14691" s="89">
        <v>0.38951194619434287</v>
      </c>
      <c r="F14691" s="89">
        <v>709177</v>
      </c>
      <c r="G14691" s="89">
        <v>10</v>
      </c>
      <c r="H14691" t="s">
        <v>19629</v>
      </c>
      <c r="I14691" s="89"/>
    </row>
    <row r="14692" x14ac:dyDescent="0.3">
      <c r="A14692" t="s">
        <v>18169</v>
      </c>
      <c r="B14692" t="s">
        <v>19476</v>
      </c>
      <c r="C14692" t="s">
        <v>19499</v>
      </c>
      <c r="D14692" t="s">
        <v>19630</v>
      </c>
      <c r="E14692" s="89">
        <v>274671</v>
      </c>
      <c r="F14692" s="89">
        <v>709177</v>
      </c>
      <c r="G14692" s="89">
        <v>10</v>
      </c>
      <c r="H14692" t="s">
        <v>19630</v>
      </c>
      <c r="I14692" s="89"/>
    </row>
    <row r="14693" x14ac:dyDescent="0.3">
      <c r="A14693" t="s">
        <v>18170</v>
      </c>
      <c r="B14693" t="s">
        <v>19477</v>
      </c>
      <c r="C14693" t="s">
        <v>19499</v>
      </c>
      <c r="D14693" t="s">
        <v>19630</v>
      </c>
      <c r="E14693" s="89">
        <v>861733497196.95911</v>
      </c>
      <c r="F14693" s="89">
        <v>709177</v>
      </c>
      <c r="G14693" s="89">
        <v>10</v>
      </c>
      <c r="H14693" t="s">
        <v>19630</v>
      </c>
      <c r="I14693" s="89"/>
    </row>
    <row r="14694" x14ac:dyDescent="0.3">
      <c r="A14694" t="s">
        <v>18171</v>
      </c>
      <c r="B14694" t="s">
        <v>19478</v>
      </c>
      <c r="C14694" t="s">
        <v>19499</v>
      </c>
      <c r="D14694" t="s">
        <v>19630</v>
      </c>
      <c r="E14694" s="89">
        <v>0.38730951511399841</v>
      </c>
      <c r="F14694" s="89">
        <v>709177</v>
      </c>
      <c r="G14694" s="89">
        <v>10</v>
      </c>
      <c r="H14694" t="s">
        <v>19630</v>
      </c>
      <c r="I14694" s="89"/>
    </row>
    <row r="14695" x14ac:dyDescent="0.3">
      <c r="A14695" t="s">
        <v>18172</v>
      </c>
      <c r="B14695" t="s">
        <v>19479</v>
      </c>
      <c r="C14695" t="s">
        <v>19499</v>
      </c>
      <c r="D14695" t="s">
        <v>19630</v>
      </c>
      <c r="E14695" s="89">
        <v>1215117.6606079431</v>
      </c>
      <c r="F14695" s="89">
        <v>709177</v>
      </c>
      <c r="G14695" s="89">
        <v>10</v>
      </c>
      <c r="H14695" t="s">
        <v>19630</v>
      </c>
      <c r="I14695" s="89"/>
    </row>
    <row r="14696" x14ac:dyDescent="0.3">
      <c r="A14696" t="s">
        <v>18410</v>
      </c>
      <c r="B14696" t="s">
        <v>19476</v>
      </c>
      <c r="C14696" t="s">
        <v>19511</v>
      </c>
      <c r="D14696" t="s">
        <v>19630</v>
      </c>
      <c r="E14696" s="89">
        <v>0</v>
      </c>
      <c r="F14696" s="89">
        <v>709177</v>
      </c>
      <c r="G14696" s="89">
        <v>10</v>
      </c>
      <c r="H14696" t="s">
        <v>19630</v>
      </c>
      <c r="I14696" s="89"/>
    </row>
    <row r="14697" x14ac:dyDescent="0.3">
      <c r="A14697" t="s">
        <v>18411</v>
      </c>
      <c r="B14697" t="s">
        <v>19477</v>
      </c>
      <c r="C14697" t="s">
        <v>19511</v>
      </c>
      <c r="D14697" t="s">
        <v>19630</v>
      </c>
      <c r="E14697" s="89">
        <v>0</v>
      </c>
      <c r="F14697" s="89">
        <v>709177</v>
      </c>
      <c r="G14697" s="89">
        <v>10</v>
      </c>
      <c r="H14697" t="s">
        <v>19630</v>
      </c>
      <c r="I14697" s="89"/>
    </row>
    <row r="14698" x14ac:dyDescent="0.3">
      <c r="A14698" t="s">
        <v>18412</v>
      </c>
      <c r="B14698" t="s">
        <v>19478</v>
      </c>
      <c r="C14698" t="s">
        <v>19511</v>
      </c>
      <c r="D14698" t="s">
        <v>19630</v>
      </c>
      <c r="E14698" s="89">
        <v>0</v>
      </c>
      <c r="F14698" s="89">
        <v>709177</v>
      </c>
      <c r="G14698" s="89">
        <v>10</v>
      </c>
      <c r="H14698" t="s">
        <v>19630</v>
      </c>
      <c r="I14698" s="89"/>
    </row>
    <row r="14699" x14ac:dyDescent="0.3">
      <c r="A14699" t="s">
        <v>18413</v>
      </c>
      <c r="B14699" t="s">
        <v>19479</v>
      </c>
      <c r="C14699" t="s">
        <v>19511</v>
      </c>
      <c r="D14699" t="s">
        <v>19630</v>
      </c>
      <c r="E14699" s="89">
        <v>0</v>
      </c>
      <c r="F14699" s="89">
        <v>709177</v>
      </c>
      <c r="G14699" s="89">
        <v>10</v>
      </c>
      <c r="H14699" t="s">
        <v>19630</v>
      </c>
      <c r="I14699" s="89"/>
    </row>
    <row r="14700" x14ac:dyDescent="0.3">
      <c r="A14700" t="s">
        <v>18414</v>
      </c>
      <c r="B14700" t="s">
        <v>19476</v>
      </c>
      <c r="C14700" t="s">
        <v>19512</v>
      </c>
      <c r="D14700" t="s">
        <v>19630</v>
      </c>
      <c r="E14700" s="89">
        <v>4655</v>
      </c>
      <c r="F14700" s="89">
        <v>709177</v>
      </c>
      <c r="G14700" s="89">
        <v>10</v>
      </c>
      <c r="H14700" t="s">
        <v>19630</v>
      </c>
      <c r="I14700" s="89"/>
    </row>
    <row r="14701" x14ac:dyDescent="0.3">
      <c r="A14701" t="s">
        <v>18415</v>
      </c>
      <c r="B14701" t="s">
        <v>19477</v>
      </c>
      <c r="C14701" t="s">
        <v>19512</v>
      </c>
      <c r="D14701" t="s">
        <v>19630</v>
      </c>
      <c r="E14701" s="89">
        <v>465466245.1875</v>
      </c>
      <c r="F14701" s="89">
        <v>709177</v>
      </c>
      <c r="G14701" s="89">
        <v>10</v>
      </c>
      <c r="H14701" t="s">
        <v>19630</v>
      </c>
      <c r="I14701" s="89"/>
    </row>
    <row r="14702" x14ac:dyDescent="0.3">
      <c r="A14702" t="s">
        <v>18416</v>
      </c>
      <c r="B14702" t="s">
        <v>19478</v>
      </c>
      <c r="C14702" t="s">
        <v>19512</v>
      </c>
      <c r="D14702" t="s">
        <v>19630</v>
      </c>
      <c r="E14702" s="89">
        <v>6.563946659296621E-3</v>
      </c>
      <c r="F14702" s="89">
        <v>709177</v>
      </c>
      <c r="G14702" s="89">
        <v>10</v>
      </c>
      <c r="H14702" t="s">
        <v>19630</v>
      </c>
      <c r="I14702" s="89"/>
    </row>
    <row r="14703" x14ac:dyDescent="0.3">
      <c r="A14703" t="s">
        <v>18417</v>
      </c>
      <c r="B14703" t="s">
        <v>19479</v>
      </c>
      <c r="C14703" t="s">
        <v>19512</v>
      </c>
      <c r="D14703" t="s">
        <v>19630</v>
      </c>
      <c r="E14703" s="89">
        <v>656.34706876774067</v>
      </c>
      <c r="F14703" s="89">
        <v>709177</v>
      </c>
      <c r="G14703" s="89">
        <v>10</v>
      </c>
      <c r="H14703" t="s">
        <v>19630</v>
      </c>
      <c r="I14703" s="89"/>
    </row>
    <row r="14704" x14ac:dyDescent="0.3">
      <c r="A14704" t="s">
        <v>18418</v>
      </c>
      <c r="B14704" t="s">
        <v>19483</v>
      </c>
      <c r="C14704" t="s">
        <v>19512</v>
      </c>
      <c r="D14704" t="s">
        <v>19614</v>
      </c>
      <c r="E14704" s="89">
        <v>2.6093626164035939E-2</v>
      </c>
      <c r="F14704" s="89">
        <v>709177</v>
      </c>
      <c r="G14704" s="89">
        <v>10</v>
      </c>
      <c r="H14704" t="s">
        <v>19629</v>
      </c>
      <c r="I14704" s="89"/>
    </row>
    <row r="14705" x14ac:dyDescent="0.3">
      <c r="A14705" t="s">
        <v>18419</v>
      </c>
      <c r="B14705" t="s">
        <v>19483</v>
      </c>
      <c r="C14705" t="s">
        <v>19512</v>
      </c>
      <c r="D14705" t="s">
        <v>19615</v>
      </c>
      <c r="E14705" s="89">
        <v>2.7622819476571331E-2</v>
      </c>
      <c r="F14705" s="89">
        <v>709177</v>
      </c>
      <c r="G14705" s="89">
        <v>10</v>
      </c>
      <c r="H14705" t="s">
        <v>19629</v>
      </c>
      <c r="I14705" s="89"/>
    </row>
    <row r="14706" x14ac:dyDescent="0.3">
      <c r="A14706" t="s">
        <v>18420</v>
      </c>
      <c r="B14706" t="s">
        <v>19483</v>
      </c>
      <c r="C14706" t="s">
        <v>19512</v>
      </c>
      <c r="D14706" t="s">
        <v>19616</v>
      </c>
      <c r="E14706" s="89">
        <v>2.6093626164035939E-2</v>
      </c>
      <c r="F14706" s="89">
        <v>709177</v>
      </c>
      <c r="G14706" s="89">
        <v>10</v>
      </c>
      <c r="H14706" t="s">
        <v>19629</v>
      </c>
      <c r="I14706" s="89"/>
    </row>
    <row r="14707" x14ac:dyDescent="0.3">
      <c r="A14707" t="s">
        <v>18421</v>
      </c>
      <c r="B14707" t="s">
        <v>19483</v>
      </c>
      <c r="C14707" t="s">
        <v>19512</v>
      </c>
      <c r="D14707" t="s">
        <v>19617</v>
      </c>
      <c r="E14707" s="89">
        <v>2.7546618024489471E-2</v>
      </c>
      <c r="F14707" s="89">
        <v>709177</v>
      </c>
      <c r="G14707" s="89">
        <v>10</v>
      </c>
      <c r="H14707" t="s">
        <v>19629</v>
      </c>
      <c r="I14707" s="89"/>
    </row>
    <row r="14708" x14ac:dyDescent="0.3">
      <c r="A14708" t="s">
        <v>18422</v>
      </c>
      <c r="B14708" t="s">
        <v>19483</v>
      </c>
      <c r="C14708" t="s">
        <v>19512</v>
      </c>
      <c r="D14708" t="s">
        <v>19618</v>
      </c>
      <c r="E14708" s="89">
        <v>2.650076266524919E-2</v>
      </c>
      <c r="F14708" s="89">
        <v>709177</v>
      </c>
      <c r="G14708" s="89">
        <v>10</v>
      </c>
      <c r="H14708" t="s">
        <v>19629</v>
      </c>
      <c r="I14708" s="89"/>
    </row>
    <row r="14709" x14ac:dyDescent="0.3">
      <c r="A14709" t="s">
        <v>18423</v>
      </c>
      <c r="B14709" t="s">
        <v>19483</v>
      </c>
      <c r="C14709" t="s">
        <v>19512</v>
      </c>
      <c r="D14709" t="s">
        <v>19619</v>
      </c>
      <c r="E14709" s="89">
        <v>2.8194285093231269E-2</v>
      </c>
      <c r="F14709" s="89">
        <v>709177</v>
      </c>
      <c r="G14709" s="89">
        <v>10</v>
      </c>
      <c r="H14709" t="s">
        <v>19629</v>
      </c>
      <c r="I14709" s="89"/>
    </row>
    <row r="14710" x14ac:dyDescent="0.3">
      <c r="A14710" t="s">
        <v>18424</v>
      </c>
      <c r="B14710" t="s">
        <v>19483</v>
      </c>
      <c r="C14710" t="s">
        <v>19512</v>
      </c>
      <c r="D14710" t="s">
        <v>19620</v>
      </c>
      <c r="E14710" s="89">
        <v>2.632430860793317E-2</v>
      </c>
      <c r="F14710" s="89">
        <v>709177</v>
      </c>
      <c r="G14710" s="89">
        <v>10</v>
      </c>
      <c r="H14710" t="s">
        <v>19629</v>
      </c>
      <c r="I14710" s="89"/>
    </row>
    <row r="14711" x14ac:dyDescent="0.3">
      <c r="A14711" t="s">
        <v>18425</v>
      </c>
      <c r="B14711" t="s">
        <v>19483</v>
      </c>
      <c r="C14711" t="s">
        <v>19512</v>
      </c>
      <c r="D14711" t="s">
        <v>19621</v>
      </c>
      <c r="E14711" s="89">
        <v>2.4043195867415639E-2</v>
      </c>
      <c r="F14711" s="89">
        <v>709177</v>
      </c>
      <c r="G14711" s="89">
        <v>10</v>
      </c>
      <c r="H14711" t="s">
        <v>19629</v>
      </c>
      <c r="I14711" s="89"/>
    </row>
    <row r="14712" x14ac:dyDescent="0.3">
      <c r="A14712" t="s">
        <v>18426</v>
      </c>
      <c r="B14712" t="s">
        <v>19483</v>
      </c>
      <c r="C14712" t="s">
        <v>19512</v>
      </c>
      <c r="D14712" t="s">
        <v>19622</v>
      </c>
      <c r="E14712" s="89">
        <v>2.6504135397377719E-2</v>
      </c>
      <c r="F14712" s="89">
        <v>709177</v>
      </c>
      <c r="G14712" s="89">
        <v>10</v>
      </c>
      <c r="H14712" t="s">
        <v>19629</v>
      </c>
      <c r="I14712" s="89"/>
    </row>
    <row r="14713" x14ac:dyDescent="0.3">
      <c r="A14713" t="s">
        <v>18427</v>
      </c>
      <c r="B14713" t="s">
        <v>19483</v>
      </c>
      <c r="C14713" t="s">
        <v>19512</v>
      </c>
      <c r="D14713" t="s">
        <v>19623</v>
      </c>
      <c r="E14713" s="89">
        <v>0.15206272350512451</v>
      </c>
      <c r="F14713" s="89">
        <v>709177</v>
      </c>
      <c r="G14713" s="89">
        <v>10</v>
      </c>
      <c r="H14713" t="s">
        <v>19629</v>
      </c>
      <c r="I14713" s="89"/>
    </row>
    <row r="14714" x14ac:dyDescent="0.3">
      <c r="A14714" t="s">
        <v>18428</v>
      </c>
      <c r="B14714" t="s">
        <v>19483</v>
      </c>
      <c r="C14714" t="s">
        <v>19512</v>
      </c>
      <c r="D14714" t="s">
        <v>19624</v>
      </c>
      <c r="E14714" s="89">
        <v>0.38043912098468852</v>
      </c>
      <c r="F14714" s="89">
        <v>709177</v>
      </c>
      <c r="G14714" s="89">
        <v>10</v>
      </c>
      <c r="H14714" t="s">
        <v>19629</v>
      </c>
      <c r="I14714" s="89"/>
    </row>
    <row r="14715" x14ac:dyDescent="0.3">
      <c r="A14715" t="s">
        <v>18429</v>
      </c>
      <c r="B14715" t="s">
        <v>19476</v>
      </c>
      <c r="C14715" t="s">
        <v>19513</v>
      </c>
      <c r="D14715" t="s">
        <v>19630</v>
      </c>
      <c r="E14715" s="89">
        <v>3053</v>
      </c>
      <c r="F14715" s="89">
        <v>709177</v>
      </c>
      <c r="G14715" s="89">
        <v>10</v>
      </c>
      <c r="H14715" t="s">
        <v>19630</v>
      </c>
      <c r="I14715" s="89"/>
    </row>
    <row r="14716" x14ac:dyDescent="0.3">
      <c r="A14716" t="s">
        <v>18430</v>
      </c>
      <c r="B14716" t="s">
        <v>19477</v>
      </c>
      <c r="C14716" t="s">
        <v>19513</v>
      </c>
      <c r="D14716" t="s">
        <v>19630</v>
      </c>
      <c r="E14716" s="89">
        <v>120600000</v>
      </c>
      <c r="F14716" s="89">
        <v>709177</v>
      </c>
      <c r="G14716" s="89">
        <v>10</v>
      </c>
      <c r="H14716" t="s">
        <v>19630</v>
      </c>
      <c r="I14716" s="89"/>
    </row>
    <row r="14717" x14ac:dyDescent="0.3">
      <c r="A14717" t="s">
        <v>18431</v>
      </c>
      <c r="B14717" t="s">
        <v>19478</v>
      </c>
      <c r="C14717" t="s">
        <v>19513</v>
      </c>
      <c r="D14717" t="s">
        <v>19630</v>
      </c>
      <c r="E14717" s="89">
        <v>4.3049901505547977E-3</v>
      </c>
      <c r="F14717" s="89">
        <v>709177</v>
      </c>
      <c r="G14717" s="89">
        <v>10</v>
      </c>
      <c r="H14717" t="s">
        <v>19630</v>
      </c>
      <c r="I14717" s="89"/>
    </row>
    <row r="14718" x14ac:dyDescent="0.3">
      <c r="A14718" t="s">
        <v>18432</v>
      </c>
      <c r="B14718" t="s">
        <v>19479</v>
      </c>
      <c r="C14718" t="s">
        <v>19513</v>
      </c>
      <c r="D14718" t="s">
        <v>19630</v>
      </c>
      <c r="E14718" s="89">
        <v>170.05627650078901</v>
      </c>
      <c r="F14718" s="89">
        <v>709177</v>
      </c>
      <c r="G14718" s="89">
        <v>10</v>
      </c>
      <c r="H14718" t="s">
        <v>19630</v>
      </c>
      <c r="I14718" s="89"/>
    </row>
    <row r="14719" x14ac:dyDescent="0.3">
      <c r="A14719" t="s">
        <v>18433</v>
      </c>
      <c r="B14719" t="s">
        <v>19483</v>
      </c>
      <c r="C14719" t="s">
        <v>19513</v>
      </c>
      <c r="D14719" t="s">
        <v>19614</v>
      </c>
      <c r="E14719" s="89">
        <v>1.089489437817211E-2</v>
      </c>
      <c r="F14719" s="89">
        <v>709177</v>
      </c>
      <c r="G14719" s="89">
        <v>10</v>
      </c>
      <c r="H14719" t="s">
        <v>19629</v>
      </c>
      <c r="I14719" s="89"/>
    </row>
    <row r="14720" x14ac:dyDescent="0.3">
      <c r="A14720" t="s">
        <v>18434</v>
      </c>
      <c r="B14720" t="s">
        <v>19483</v>
      </c>
      <c r="C14720" t="s">
        <v>19513</v>
      </c>
      <c r="D14720" t="s">
        <v>19615</v>
      </c>
      <c r="E14720" s="89">
        <v>1.275551873365067E-2</v>
      </c>
      <c r="F14720" s="89">
        <v>709177</v>
      </c>
      <c r="G14720" s="89">
        <v>10</v>
      </c>
      <c r="H14720" t="s">
        <v>19629</v>
      </c>
      <c r="I14720" s="89"/>
    </row>
    <row r="14721" x14ac:dyDescent="0.3">
      <c r="A14721" t="s">
        <v>18435</v>
      </c>
      <c r="B14721" t="s">
        <v>19483</v>
      </c>
      <c r="C14721" t="s">
        <v>19513</v>
      </c>
      <c r="D14721" t="s">
        <v>19616</v>
      </c>
      <c r="E14721" s="89">
        <v>1.089489437817211E-2</v>
      </c>
      <c r="F14721" s="89">
        <v>709177</v>
      </c>
      <c r="G14721" s="89">
        <v>10</v>
      </c>
      <c r="H14721" t="s">
        <v>19629</v>
      </c>
      <c r="I14721" s="89"/>
    </row>
    <row r="14722" x14ac:dyDescent="0.3">
      <c r="A14722" t="s">
        <v>18436</v>
      </c>
      <c r="B14722" t="s">
        <v>19483</v>
      </c>
      <c r="C14722" t="s">
        <v>19513</v>
      </c>
      <c r="D14722" t="s">
        <v>19617</v>
      </c>
      <c r="E14722" s="89">
        <v>1.275551873365067E-2</v>
      </c>
      <c r="F14722" s="89">
        <v>709177</v>
      </c>
      <c r="G14722" s="89">
        <v>10</v>
      </c>
      <c r="H14722" t="s">
        <v>19629</v>
      </c>
      <c r="I14722" s="89"/>
    </row>
    <row r="14723" x14ac:dyDescent="0.3">
      <c r="A14723" t="s">
        <v>18437</v>
      </c>
      <c r="B14723" t="s">
        <v>19483</v>
      </c>
      <c r="C14723" t="s">
        <v>19513</v>
      </c>
      <c r="D14723" t="s">
        <v>19618</v>
      </c>
      <c r="E14723" s="89">
        <v>1.2569793761424841E-2</v>
      </c>
      <c r="F14723" s="89">
        <v>709177</v>
      </c>
      <c r="G14723" s="89">
        <v>10</v>
      </c>
      <c r="H14723" t="s">
        <v>19629</v>
      </c>
      <c r="I14723" s="89"/>
    </row>
    <row r="14724" x14ac:dyDescent="0.3">
      <c r="A14724" t="s">
        <v>18438</v>
      </c>
      <c r="B14724" t="s">
        <v>19483</v>
      </c>
      <c r="C14724" t="s">
        <v>19513</v>
      </c>
      <c r="D14724" t="s">
        <v>19619</v>
      </c>
      <c r="E14724" s="89">
        <v>1.320003572533395E-2</v>
      </c>
      <c r="F14724" s="89">
        <v>709177</v>
      </c>
      <c r="G14724" s="89">
        <v>10</v>
      </c>
      <c r="H14724" t="s">
        <v>19629</v>
      </c>
      <c r="I14724" s="89"/>
    </row>
    <row r="14725" x14ac:dyDescent="0.3">
      <c r="A14725" t="s">
        <v>18439</v>
      </c>
      <c r="B14725" t="s">
        <v>19483</v>
      </c>
      <c r="C14725" t="s">
        <v>19513</v>
      </c>
      <c r="D14725" t="s">
        <v>19620</v>
      </c>
      <c r="E14725" s="89">
        <v>1.244902555030873E-2</v>
      </c>
      <c r="F14725" s="89">
        <v>709177</v>
      </c>
      <c r="G14725" s="89">
        <v>10</v>
      </c>
      <c r="H14725" t="s">
        <v>19629</v>
      </c>
      <c r="I14725" s="89"/>
    </row>
    <row r="14726" x14ac:dyDescent="0.3">
      <c r="A14726" t="s">
        <v>18440</v>
      </c>
      <c r="B14726" t="s">
        <v>19483</v>
      </c>
      <c r="C14726" t="s">
        <v>19513</v>
      </c>
      <c r="D14726" t="s">
        <v>19621</v>
      </c>
      <c r="E14726" s="89">
        <v>9.8931848513836487E-3</v>
      </c>
      <c r="F14726" s="89">
        <v>709177</v>
      </c>
      <c r="G14726" s="89">
        <v>10</v>
      </c>
      <c r="H14726" t="s">
        <v>19629</v>
      </c>
      <c r="I14726" s="89"/>
    </row>
    <row r="14727" x14ac:dyDescent="0.3">
      <c r="A14727" t="s">
        <v>18441</v>
      </c>
      <c r="B14727" t="s">
        <v>19483</v>
      </c>
      <c r="C14727" t="s">
        <v>19513</v>
      </c>
      <c r="D14727" t="s">
        <v>19622</v>
      </c>
      <c r="E14727" s="89">
        <v>1.272053356463681E-2</v>
      </c>
      <c r="F14727" s="89">
        <v>709177</v>
      </c>
      <c r="G14727" s="89">
        <v>10</v>
      </c>
      <c r="H14727" t="s">
        <v>19629</v>
      </c>
      <c r="I14727" s="89"/>
    </row>
    <row r="14728" x14ac:dyDescent="0.3">
      <c r="A14728" t="s">
        <v>18442</v>
      </c>
      <c r="B14728" t="s">
        <v>19483</v>
      </c>
      <c r="C14728" t="s">
        <v>19513</v>
      </c>
      <c r="D14728" t="s">
        <v>19623</v>
      </c>
      <c r="E14728" s="89">
        <v>7.4807905832529664E-2</v>
      </c>
      <c r="F14728" s="89">
        <v>709177</v>
      </c>
      <c r="G14728" s="89">
        <v>10</v>
      </c>
      <c r="H14728" t="s">
        <v>19629</v>
      </c>
      <c r="I14728" s="89"/>
    </row>
    <row r="14729" x14ac:dyDescent="0.3">
      <c r="A14729" t="s">
        <v>18443</v>
      </c>
      <c r="B14729" t="s">
        <v>19483</v>
      </c>
      <c r="C14729" t="s">
        <v>19513</v>
      </c>
      <c r="D14729" t="s">
        <v>19624</v>
      </c>
      <c r="E14729" s="89">
        <v>0.15930198287554409</v>
      </c>
      <c r="F14729" s="89">
        <v>709177</v>
      </c>
      <c r="G14729" s="89">
        <v>10</v>
      </c>
      <c r="H14729" t="s">
        <v>19629</v>
      </c>
      <c r="I14729" s="89"/>
    </row>
    <row r="14730" x14ac:dyDescent="0.3">
      <c r="A14730" t="s">
        <v>18444</v>
      </c>
      <c r="B14730" t="s">
        <v>19476</v>
      </c>
      <c r="C14730" t="s">
        <v>19514</v>
      </c>
      <c r="D14730" t="s">
        <v>19630</v>
      </c>
      <c r="E14730" s="89">
        <v>1256</v>
      </c>
      <c r="F14730" s="89">
        <v>709177</v>
      </c>
      <c r="G14730" s="89">
        <v>10</v>
      </c>
      <c r="H14730" t="s">
        <v>19630</v>
      </c>
      <c r="I14730" s="89"/>
    </row>
    <row r="14731" x14ac:dyDescent="0.3">
      <c r="A14731" t="s">
        <v>18445</v>
      </c>
      <c r="B14731" t="s">
        <v>19477</v>
      </c>
      <c r="C14731" t="s">
        <v>19514</v>
      </c>
      <c r="D14731" t="s">
        <v>19630</v>
      </c>
      <c r="E14731" s="89">
        <v>52333334.96875</v>
      </c>
      <c r="F14731" s="89">
        <v>709177</v>
      </c>
      <c r="G14731" s="89">
        <v>10</v>
      </c>
      <c r="H14731" t="s">
        <v>19630</v>
      </c>
      <c r="I14731" s="89"/>
    </row>
    <row r="14732" x14ac:dyDescent="0.3">
      <c r="A14732" t="s">
        <v>18446</v>
      </c>
      <c r="B14732" t="s">
        <v>19478</v>
      </c>
      <c r="C14732" t="s">
        <v>19514</v>
      </c>
      <c r="D14732" t="s">
        <v>19630</v>
      </c>
      <c r="E14732" s="89">
        <v>1.7710670255803561E-3</v>
      </c>
      <c r="F14732" s="89">
        <v>709177</v>
      </c>
      <c r="G14732" s="89">
        <v>10</v>
      </c>
      <c r="H14732" t="s">
        <v>19630</v>
      </c>
      <c r="I14732" s="89"/>
    </row>
    <row r="14733" x14ac:dyDescent="0.3">
      <c r="A14733" t="s">
        <v>18447</v>
      </c>
      <c r="B14733" t="s">
        <v>19479</v>
      </c>
      <c r="C14733" t="s">
        <v>19514</v>
      </c>
      <c r="D14733" t="s">
        <v>19630</v>
      </c>
      <c r="E14733" s="89">
        <v>73.794461705258342</v>
      </c>
      <c r="F14733" s="89">
        <v>709177</v>
      </c>
      <c r="G14733" s="89">
        <v>10</v>
      </c>
      <c r="H14733" t="s">
        <v>19630</v>
      </c>
      <c r="I14733" s="89"/>
    </row>
    <row r="14734" x14ac:dyDescent="0.3">
      <c r="A14734" t="s">
        <v>18448</v>
      </c>
      <c r="B14734" t="s">
        <v>19483</v>
      </c>
      <c r="C14734" t="s">
        <v>19514</v>
      </c>
      <c r="D14734" t="s">
        <v>19614</v>
      </c>
      <c r="E14734" s="89">
        <v>1.035623330065363E-2</v>
      </c>
      <c r="F14734" s="89">
        <v>709177</v>
      </c>
      <c r="G14734" s="89">
        <v>10</v>
      </c>
      <c r="H14734" t="s">
        <v>19629</v>
      </c>
      <c r="I14734" s="89"/>
    </row>
    <row r="14735" x14ac:dyDescent="0.3">
      <c r="A14735" t="s">
        <v>18449</v>
      </c>
      <c r="B14735" t="s">
        <v>19483</v>
      </c>
      <c r="C14735" t="s">
        <v>19514</v>
      </c>
      <c r="D14735" t="s">
        <v>19615</v>
      </c>
      <c r="E14735" s="89">
        <v>1.1218483821502969E-2</v>
      </c>
      <c r="F14735" s="89">
        <v>709177</v>
      </c>
      <c r="G14735" s="89">
        <v>10</v>
      </c>
      <c r="H14735" t="s">
        <v>19629</v>
      </c>
      <c r="I14735" s="89"/>
    </row>
    <row r="14736" x14ac:dyDescent="0.3">
      <c r="A14736" t="s">
        <v>18450</v>
      </c>
      <c r="B14736" t="s">
        <v>19483</v>
      </c>
      <c r="C14736" t="s">
        <v>19514</v>
      </c>
      <c r="D14736" t="s">
        <v>19616</v>
      </c>
      <c r="E14736" s="89">
        <v>1.035623330065363E-2</v>
      </c>
      <c r="F14736" s="89">
        <v>709177</v>
      </c>
      <c r="G14736" s="89">
        <v>10</v>
      </c>
      <c r="H14736" t="s">
        <v>19629</v>
      </c>
      <c r="I14736" s="89"/>
    </row>
    <row r="14737" x14ac:dyDescent="0.3">
      <c r="A14737" t="s">
        <v>18451</v>
      </c>
      <c r="B14737" t="s">
        <v>19483</v>
      </c>
      <c r="C14737" t="s">
        <v>19514</v>
      </c>
      <c r="D14737" t="s">
        <v>19617</v>
      </c>
      <c r="E14737" s="89">
        <v>1.1218483821502969E-2</v>
      </c>
      <c r="F14737" s="89">
        <v>709177</v>
      </c>
      <c r="G14737" s="89">
        <v>10</v>
      </c>
      <c r="H14737" t="s">
        <v>19629</v>
      </c>
      <c r="I14737" s="89"/>
    </row>
    <row r="14738" x14ac:dyDescent="0.3">
      <c r="A14738" t="s">
        <v>18452</v>
      </c>
      <c r="B14738" t="s">
        <v>19483</v>
      </c>
      <c r="C14738" t="s">
        <v>19514</v>
      </c>
      <c r="D14738" t="s">
        <v>19618</v>
      </c>
      <c r="E14738" s="89">
        <v>1.109402567396427E-2</v>
      </c>
      <c r="F14738" s="89">
        <v>709177</v>
      </c>
      <c r="G14738" s="89">
        <v>10</v>
      </c>
      <c r="H14738" t="s">
        <v>19629</v>
      </c>
      <c r="I14738" s="89"/>
    </row>
    <row r="14739" x14ac:dyDescent="0.3">
      <c r="A14739" t="s">
        <v>18453</v>
      </c>
      <c r="B14739" t="s">
        <v>19483</v>
      </c>
      <c r="C14739" t="s">
        <v>19514</v>
      </c>
      <c r="D14739" t="s">
        <v>19619</v>
      </c>
      <c r="E14739" s="89">
        <v>1.1789938125613599E-2</v>
      </c>
      <c r="F14739" s="89">
        <v>709177</v>
      </c>
      <c r="G14739" s="89">
        <v>10</v>
      </c>
      <c r="H14739" t="s">
        <v>19629</v>
      </c>
      <c r="I14739" s="89"/>
    </row>
    <row r="14740" x14ac:dyDescent="0.3">
      <c r="A14740" t="s">
        <v>18454</v>
      </c>
      <c r="B14740" t="s">
        <v>19483</v>
      </c>
      <c r="C14740" t="s">
        <v>19514</v>
      </c>
      <c r="D14740" t="s">
        <v>19620</v>
      </c>
      <c r="E14740" s="89">
        <v>1.100922233020866E-2</v>
      </c>
      <c r="F14740" s="89">
        <v>709177</v>
      </c>
      <c r="G14740" s="89">
        <v>10</v>
      </c>
      <c r="H14740" t="s">
        <v>19629</v>
      </c>
      <c r="I14740" s="89"/>
    </row>
    <row r="14741" x14ac:dyDescent="0.3">
      <c r="A14741" t="s">
        <v>18455</v>
      </c>
      <c r="B14741" t="s">
        <v>19483</v>
      </c>
      <c r="C14741" t="s">
        <v>19514</v>
      </c>
      <c r="D14741" t="s">
        <v>19621</v>
      </c>
      <c r="E14741" s="89">
        <v>1.0925800982462699E-2</v>
      </c>
      <c r="F14741" s="89">
        <v>709177</v>
      </c>
      <c r="G14741" s="89">
        <v>10</v>
      </c>
      <c r="H14741" t="s">
        <v>19629</v>
      </c>
      <c r="I14741" s="89"/>
    </row>
    <row r="14742" x14ac:dyDescent="0.3">
      <c r="A14742" t="s">
        <v>18456</v>
      </c>
      <c r="B14742" t="s">
        <v>19483</v>
      </c>
      <c r="C14742" t="s">
        <v>19514</v>
      </c>
      <c r="D14742" t="s">
        <v>19622</v>
      </c>
      <c r="E14742" s="89">
        <v>1.131414050664209E-2</v>
      </c>
      <c r="F14742" s="89">
        <v>709177</v>
      </c>
      <c r="G14742" s="89">
        <v>10</v>
      </c>
      <c r="H14742" t="s">
        <v>19629</v>
      </c>
      <c r="I14742" s="89"/>
    </row>
    <row r="14743" x14ac:dyDescent="0.3">
      <c r="A14743" t="s">
        <v>18457</v>
      </c>
      <c r="B14743" t="s">
        <v>19483</v>
      </c>
      <c r="C14743" t="s">
        <v>19514</v>
      </c>
      <c r="D14743" t="s">
        <v>19623</v>
      </c>
      <c r="E14743" s="89">
        <v>5.9554950114988688E-2</v>
      </c>
      <c r="F14743" s="89">
        <v>709177</v>
      </c>
      <c r="G14743" s="89">
        <v>10</v>
      </c>
      <c r="H14743" t="s">
        <v>19629</v>
      </c>
      <c r="I14743" s="89"/>
    </row>
    <row r="14744" x14ac:dyDescent="0.3">
      <c r="A14744" t="s">
        <v>18458</v>
      </c>
      <c r="B14744" t="s">
        <v>19483</v>
      </c>
      <c r="C14744" t="s">
        <v>19514</v>
      </c>
      <c r="D14744" t="s">
        <v>19624</v>
      </c>
      <c r="E14744" s="89">
        <v>0.15619884975951631</v>
      </c>
      <c r="F14744" s="89">
        <v>709177</v>
      </c>
      <c r="G14744" s="89">
        <v>10</v>
      </c>
      <c r="H14744" t="s">
        <v>19629</v>
      </c>
      <c r="I14744" s="89"/>
    </row>
    <row r="14745" x14ac:dyDescent="0.3">
      <c r="A14745" t="s">
        <v>18459</v>
      </c>
      <c r="B14745" t="s">
        <v>19476</v>
      </c>
      <c r="C14745" t="s">
        <v>19515</v>
      </c>
      <c r="D14745" t="s">
        <v>19630</v>
      </c>
      <c r="E14745" s="89">
        <v>57964</v>
      </c>
      <c r="F14745" s="89">
        <v>709177</v>
      </c>
      <c r="G14745" s="89">
        <v>10</v>
      </c>
      <c r="H14745" t="s">
        <v>19630</v>
      </c>
      <c r="I14745" s="89"/>
    </row>
    <row r="14746" x14ac:dyDescent="0.3">
      <c r="A14746" t="s">
        <v>18460</v>
      </c>
      <c r="B14746" t="s">
        <v>19477</v>
      </c>
      <c r="C14746" t="s">
        <v>19515</v>
      </c>
      <c r="D14746" t="s">
        <v>19630</v>
      </c>
      <c r="E14746" s="89">
        <v>879060798.50509739</v>
      </c>
      <c r="F14746" s="89">
        <v>709177</v>
      </c>
      <c r="G14746" s="89">
        <v>10</v>
      </c>
      <c r="H14746" t="s">
        <v>19630</v>
      </c>
      <c r="I14746" s="89"/>
    </row>
    <row r="14747" x14ac:dyDescent="0.3">
      <c r="A14747" t="s">
        <v>18461</v>
      </c>
      <c r="B14747" t="s">
        <v>19478</v>
      </c>
      <c r="C14747" t="s">
        <v>19515</v>
      </c>
      <c r="D14747" t="s">
        <v>19630</v>
      </c>
      <c r="E14747" s="89">
        <v>8.1734179196448847E-2</v>
      </c>
      <c r="F14747" s="89">
        <v>709177</v>
      </c>
      <c r="G14747" s="89">
        <v>10</v>
      </c>
      <c r="H14747" t="s">
        <v>19630</v>
      </c>
      <c r="I14747" s="89"/>
    </row>
    <row r="14748" x14ac:dyDescent="0.3">
      <c r="A14748" t="s">
        <v>18462</v>
      </c>
      <c r="B14748" t="s">
        <v>19479</v>
      </c>
      <c r="C14748" t="s">
        <v>19515</v>
      </c>
      <c r="D14748" t="s">
        <v>19630</v>
      </c>
      <c r="E14748" s="89">
        <v>1239.5506319368751</v>
      </c>
      <c r="F14748" s="89">
        <v>709177</v>
      </c>
      <c r="G14748" s="89">
        <v>10</v>
      </c>
      <c r="H14748" t="s">
        <v>19630</v>
      </c>
      <c r="I14748" s="89"/>
    </row>
    <row r="14749" x14ac:dyDescent="0.3">
      <c r="A14749" t="s">
        <v>18463</v>
      </c>
      <c r="B14749" t="s">
        <v>19483</v>
      </c>
      <c r="C14749" t="s">
        <v>19515</v>
      </c>
      <c r="D14749" t="s">
        <v>19614</v>
      </c>
      <c r="E14749" s="89">
        <v>3.4713604368413059E-3</v>
      </c>
      <c r="F14749" s="89">
        <v>709177</v>
      </c>
      <c r="G14749" s="89">
        <v>10</v>
      </c>
      <c r="H14749" t="s">
        <v>19629</v>
      </c>
      <c r="I14749" s="89"/>
    </row>
    <row r="14750" x14ac:dyDescent="0.3">
      <c r="A14750" t="s">
        <v>18464</v>
      </c>
      <c r="B14750" t="s">
        <v>19483</v>
      </c>
      <c r="C14750" t="s">
        <v>19515</v>
      </c>
      <c r="D14750" t="s">
        <v>19615</v>
      </c>
      <c r="E14750" s="89">
        <v>3.795109437678116E-3</v>
      </c>
      <c r="F14750" s="89">
        <v>709177</v>
      </c>
      <c r="G14750" s="89">
        <v>10</v>
      </c>
      <c r="H14750" t="s">
        <v>19629</v>
      </c>
      <c r="I14750" s="89"/>
    </row>
    <row r="14751" x14ac:dyDescent="0.3">
      <c r="A14751" t="s">
        <v>18465</v>
      </c>
      <c r="B14751" t="s">
        <v>19483</v>
      </c>
      <c r="C14751" t="s">
        <v>19515</v>
      </c>
      <c r="D14751" t="s">
        <v>19616</v>
      </c>
      <c r="E14751" s="89">
        <v>3.4809105342397291E-3</v>
      </c>
      <c r="F14751" s="89">
        <v>709177</v>
      </c>
      <c r="G14751" s="89">
        <v>10</v>
      </c>
      <c r="H14751" t="s">
        <v>19629</v>
      </c>
      <c r="I14751" s="89"/>
    </row>
    <row r="14752" x14ac:dyDescent="0.3">
      <c r="A14752" t="s">
        <v>18466</v>
      </c>
      <c r="B14752" t="s">
        <v>19483</v>
      </c>
      <c r="C14752" t="s">
        <v>19515</v>
      </c>
      <c r="D14752" t="s">
        <v>19617</v>
      </c>
      <c r="E14752" s="89">
        <v>3.7537442872119528E-3</v>
      </c>
      <c r="F14752" s="89">
        <v>709177</v>
      </c>
      <c r="G14752" s="89">
        <v>10</v>
      </c>
      <c r="H14752" t="s">
        <v>19629</v>
      </c>
      <c r="I14752" s="89"/>
    </row>
    <row r="14753" x14ac:dyDescent="0.3">
      <c r="A14753" t="s">
        <v>18467</v>
      </c>
      <c r="B14753" t="s">
        <v>19483</v>
      </c>
      <c r="C14753" t="s">
        <v>19515</v>
      </c>
      <c r="D14753" t="s">
        <v>19618</v>
      </c>
      <c r="E14753" s="89">
        <v>3.7689188627395881E-3</v>
      </c>
      <c r="F14753" s="89">
        <v>709177</v>
      </c>
      <c r="G14753" s="89">
        <v>10</v>
      </c>
      <c r="H14753" t="s">
        <v>19629</v>
      </c>
      <c r="I14753" s="89"/>
    </row>
    <row r="14754" x14ac:dyDescent="0.3">
      <c r="A14754" t="s">
        <v>18468</v>
      </c>
      <c r="B14754" t="s">
        <v>19483</v>
      </c>
      <c r="C14754" t="s">
        <v>19515</v>
      </c>
      <c r="D14754" t="s">
        <v>19619</v>
      </c>
      <c r="E14754" s="89">
        <v>4.0016146691879313E-3</v>
      </c>
      <c r="F14754" s="89">
        <v>709177</v>
      </c>
      <c r="G14754" s="89">
        <v>10</v>
      </c>
      <c r="H14754" t="s">
        <v>19629</v>
      </c>
      <c r="I14754" s="89"/>
    </row>
    <row r="14755" x14ac:dyDescent="0.3">
      <c r="A14755" t="s">
        <v>18469</v>
      </c>
      <c r="B14755" t="s">
        <v>19483</v>
      </c>
      <c r="C14755" t="s">
        <v>19515</v>
      </c>
      <c r="D14755" t="s">
        <v>19620</v>
      </c>
      <c r="E14755" s="89">
        <v>3.7402783182207051E-3</v>
      </c>
      <c r="F14755" s="89">
        <v>709177</v>
      </c>
      <c r="G14755" s="89">
        <v>10</v>
      </c>
      <c r="H14755" t="s">
        <v>19629</v>
      </c>
      <c r="I14755" s="89"/>
    </row>
    <row r="14756" x14ac:dyDescent="0.3">
      <c r="A14756" t="s">
        <v>18470</v>
      </c>
      <c r="B14756" t="s">
        <v>19483</v>
      </c>
      <c r="C14756" t="s">
        <v>19515</v>
      </c>
      <c r="D14756" t="s">
        <v>19621</v>
      </c>
      <c r="E14756" s="89">
        <v>3.400472030584321E-3</v>
      </c>
      <c r="F14756" s="89">
        <v>709177</v>
      </c>
      <c r="G14756" s="89">
        <v>10</v>
      </c>
      <c r="H14756" t="s">
        <v>19629</v>
      </c>
      <c r="I14756" s="89"/>
    </row>
    <row r="14757" x14ac:dyDescent="0.3">
      <c r="A14757" t="s">
        <v>18471</v>
      </c>
      <c r="B14757" t="s">
        <v>19483</v>
      </c>
      <c r="C14757" t="s">
        <v>19515</v>
      </c>
      <c r="D14757" t="s">
        <v>19622</v>
      </c>
      <c r="E14757" s="89">
        <v>3.7368606253495849E-3</v>
      </c>
      <c r="F14757" s="89">
        <v>709177</v>
      </c>
      <c r="G14757" s="89">
        <v>10</v>
      </c>
      <c r="H14757" t="s">
        <v>19629</v>
      </c>
      <c r="I14757" s="89"/>
    </row>
    <row r="14758" x14ac:dyDescent="0.3">
      <c r="A14758" t="s">
        <v>18472</v>
      </c>
      <c r="B14758" t="s">
        <v>19483</v>
      </c>
      <c r="C14758" t="s">
        <v>19515</v>
      </c>
      <c r="D14758" t="s">
        <v>19623</v>
      </c>
      <c r="E14758" s="89">
        <v>2.5497659083480201E-2</v>
      </c>
      <c r="F14758" s="89">
        <v>709177</v>
      </c>
      <c r="G14758" s="89">
        <v>10</v>
      </c>
      <c r="H14758" t="s">
        <v>19629</v>
      </c>
      <c r="I14758" s="89"/>
    </row>
    <row r="14759" x14ac:dyDescent="0.3">
      <c r="A14759" t="s">
        <v>18473</v>
      </c>
      <c r="B14759" t="s">
        <v>19483</v>
      </c>
      <c r="C14759" t="s">
        <v>19515</v>
      </c>
      <c r="D14759" t="s">
        <v>19624</v>
      </c>
      <c r="E14759" s="89">
        <v>5.9188807441661828E-2</v>
      </c>
      <c r="F14759" s="89">
        <v>709177</v>
      </c>
      <c r="G14759" s="89">
        <v>10</v>
      </c>
      <c r="H14759" t="s">
        <v>19629</v>
      </c>
      <c r="I14759" s="89"/>
    </row>
    <row r="14760" x14ac:dyDescent="0.3">
      <c r="A14760" t="s">
        <v>18474</v>
      </c>
      <c r="B14760" t="s">
        <v>19476</v>
      </c>
      <c r="C14760" t="s">
        <v>19516</v>
      </c>
      <c r="D14760" t="s">
        <v>19630</v>
      </c>
      <c r="E14760" s="89">
        <v>86425</v>
      </c>
      <c r="F14760" s="89">
        <v>709177</v>
      </c>
      <c r="G14760" s="89">
        <v>10</v>
      </c>
      <c r="H14760" t="s">
        <v>19630</v>
      </c>
      <c r="I14760" s="89"/>
    </row>
    <row r="14761" x14ac:dyDescent="0.3">
      <c r="A14761" t="s">
        <v>18475</v>
      </c>
      <c r="B14761" t="s">
        <v>19477</v>
      </c>
      <c r="C14761" t="s">
        <v>19516</v>
      </c>
      <c r="D14761" t="s">
        <v>19630</v>
      </c>
      <c r="E14761" s="89">
        <v>168906897.38330081</v>
      </c>
      <c r="F14761" s="89">
        <v>709177</v>
      </c>
      <c r="G14761" s="89">
        <v>10</v>
      </c>
      <c r="H14761" t="s">
        <v>19630</v>
      </c>
      <c r="I14761" s="89"/>
    </row>
    <row r="14762" x14ac:dyDescent="0.3">
      <c r="A14762" t="s">
        <v>18476</v>
      </c>
      <c r="B14762" t="s">
        <v>19478</v>
      </c>
      <c r="C14762" t="s">
        <v>19516</v>
      </c>
      <c r="D14762" t="s">
        <v>19630</v>
      </c>
      <c r="E14762" s="89">
        <v>0.1218666143995082</v>
      </c>
      <c r="F14762" s="89">
        <v>709177</v>
      </c>
      <c r="G14762" s="89">
        <v>10</v>
      </c>
      <c r="H14762" t="s">
        <v>19630</v>
      </c>
      <c r="I14762" s="89"/>
    </row>
    <row r="14763" x14ac:dyDescent="0.3">
      <c r="A14763" t="s">
        <v>18477</v>
      </c>
      <c r="B14763" t="s">
        <v>19479</v>
      </c>
      <c r="C14763" t="s">
        <v>19516</v>
      </c>
      <c r="D14763" t="s">
        <v>19630</v>
      </c>
      <c r="E14763" s="89">
        <v>238.17311811198161</v>
      </c>
      <c r="F14763" s="89">
        <v>709177</v>
      </c>
      <c r="G14763" s="89">
        <v>10</v>
      </c>
      <c r="H14763" t="s">
        <v>19630</v>
      </c>
      <c r="I14763" s="89"/>
    </row>
    <row r="14764" x14ac:dyDescent="0.3">
      <c r="A14764" t="s">
        <v>18478</v>
      </c>
      <c r="B14764" t="s">
        <v>19483</v>
      </c>
      <c r="C14764" t="s">
        <v>19516</v>
      </c>
      <c r="D14764" t="s">
        <v>19614</v>
      </c>
      <c r="E14764" s="89">
        <v>4.556816432016124E-4</v>
      </c>
      <c r="F14764" s="89">
        <v>709177</v>
      </c>
      <c r="G14764" s="89">
        <v>10</v>
      </c>
      <c r="H14764" t="s">
        <v>19629</v>
      </c>
      <c r="I14764" s="89"/>
    </row>
    <row r="14765" x14ac:dyDescent="0.3">
      <c r="A14765" t="s">
        <v>18479</v>
      </c>
      <c r="B14765" t="s">
        <v>19483</v>
      </c>
      <c r="C14765" t="s">
        <v>19516</v>
      </c>
      <c r="D14765" t="s">
        <v>19615</v>
      </c>
      <c r="E14765" s="89">
        <v>4.9449287134983985E-4</v>
      </c>
      <c r="F14765" s="89">
        <v>709177</v>
      </c>
      <c r="G14765" s="89">
        <v>10</v>
      </c>
      <c r="H14765" t="s">
        <v>19629</v>
      </c>
      <c r="I14765" s="89"/>
    </row>
    <row r="14766" x14ac:dyDescent="0.3">
      <c r="A14766" t="s">
        <v>18480</v>
      </c>
      <c r="B14766" t="s">
        <v>19483</v>
      </c>
      <c r="C14766" t="s">
        <v>19516</v>
      </c>
      <c r="D14766" t="s">
        <v>19616</v>
      </c>
      <c r="E14766" s="89">
        <v>4.5732353393624899E-4</v>
      </c>
      <c r="F14766" s="89">
        <v>709177</v>
      </c>
      <c r="G14766" s="89">
        <v>10</v>
      </c>
      <c r="H14766" t="s">
        <v>19629</v>
      </c>
      <c r="I14766" s="89"/>
    </row>
    <row r="14767" x14ac:dyDescent="0.3">
      <c r="A14767" t="s">
        <v>18481</v>
      </c>
      <c r="B14767" t="s">
        <v>19483</v>
      </c>
      <c r="C14767" t="s">
        <v>19516</v>
      </c>
      <c r="D14767" t="s">
        <v>19617</v>
      </c>
      <c r="E14767" s="89">
        <v>4.9109933269339372E-4</v>
      </c>
      <c r="F14767" s="89">
        <v>709177</v>
      </c>
      <c r="G14767" s="89">
        <v>10</v>
      </c>
      <c r="H14767" t="s">
        <v>19629</v>
      </c>
      <c r="I14767" s="89"/>
    </row>
    <row r="14768" x14ac:dyDescent="0.3">
      <c r="A14768" t="s">
        <v>18482</v>
      </c>
      <c r="B14768" t="s">
        <v>19483</v>
      </c>
      <c r="C14768" t="s">
        <v>19516</v>
      </c>
      <c r="D14768" t="s">
        <v>19618</v>
      </c>
      <c r="E14768" s="89">
        <v>4.9256040323425595E-4</v>
      </c>
      <c r="F14768" s="89">
        <v>709177</v>
      </c>
      <c r="G14768" s="89">
        <v>10</v>
      </c>
      <c r="H14768" t="s">
        <v>19629</v>
      </c>
      <c r="I14768" s="89"/>
    </row>
    <row r="14769" x14ac:dyDescent="0.3">
      <c r="A14769" t="s">
        <v>18483</v>
      </c>
      <c r="B14769" t="s">
        <v>19483</v>
      </c>
      <c r="C14769" t="s">
        <v>19516</v>
      </c>
      <c r="D14769" t="s">
        <v>19619</v>
      </c>
      <c r="E14769" s="89">
        <v>5.208769156011436E-4</v>
      </c>
      <c r="F14769" s="89">
        <v>709177</v>
      </c>
      <c r="G14769" s="89">
        <v>10</v>
      </c>
      <c r="H14769" t="s">
        <v>19629</v>
      </c>
      <c r="I14769" s="89"/>
    </row>
    <row r="14770" x14ac:dyDescent="0.3">
      <c r="A14770" t="s">
        <v>18484</v>
      </c>
      <c r="B14770" t="s">
        <v>19483</v>
      </c>
      <c r="C14770" t="s">
        <v>19516</v>
      </c>
      <c r="D14770" t="s">
        <v>19620</v>
      </c>
      <c r="E14770" s="89">
        <v>4.8815277506367448E-4</v>
      </c>
      <c r="F14770" s="89">
        <v>709177</v>
      </c>
      <c r="G14770" s="89">
        <v>10</v>
      </c>
      <c r="H14770" t="s">
        <v>19629</v>
      </c>
      <c r="I14770" s="89"/>
    </row>
    <row r="14771" x14ac:dyDescent="0.3">
      <c r="A14771" t="s">
        <v>18485</v>
      </c>
      <c r="B14771" t="s">
        <v>19483</v>
      </c>
      <c r="C14771" t="s">
        <v>19516</v>
      </c>
      <c r="D14771" t="s">
        <v>19621</v>
      </c>
      <c r="E14771" s="89">
        <v>4.3921215952618742E-4</v>
      </c>
      <c r="F14771" s="89">
        <v>709177</v>
      </c>
      <c r="G14771" s="89">
        <v>10</v>
      </c>
      <c r="H14771" t="s">
        <v>19629</v>
      </c>
      <c r="I14771" s="89"/>
    </row>
    <row r="14772" x14ac:dyDescent="0.3">
      <c r="A14772" t="s">
        <v>18486</v>
      </c>
      <c r="B14772" t="s">
        <v>19483</v>
      </c>
      <c r="C14772" t="s">
        <v>19516</v>
      </c>
      <c r="D14772" t="s">
        <v>19622</v>
      </c>
      <c r="E14772" s="89">
        <v>4.9029032703817583E-4</v>
      </c>
      <c r="F14772" s="89">
        <v>709177</v>
      </c>
      <c r="G14772" s="89">
        <v>10</v>
      </c>
      <c r="H14772" t="s">
        <v>19629</v>
      </c>
      <c r="I14772" s="89"/>
    </row>
    <row r="14773" x14ac:dyDescent="0.3">
      <c r="A14773" t="s">
        <v>18487</v>
      </c>
      <c r="B14773" t="s">
        <v>19483</v>
      </c>
      <c r="C14773" t="s">
        <v>19516</v>
      </c>
      <c r="D14773" t="s">
        <v>19623</v>
      </c>
      <c r="E14773" s="89">
        <v>3.1578029313731409E-3</v>
      </c>
      <c r="F14773" s="89">
        <v>709177</v>
      </c>
      <c r="G14773" s="89">
        <v>10</v>
      </c>
      <c r="H14773" t="s">
        <v>19629</v>
      </c>
      <c r="I14773" s="89"/>
    </row>
    <row r="14774" x14ac:dyDescent="0.3">
      <c r="A14774" t="s">
        <v>18488</v>
      </c>
      <c r="B14774" t="s">
        <v>19483</v>
      </c>
      <c r="C14774" t="s">
        <v>19516</v>
      </c>
      <c r="D14774" t="s">
        <v>19624</v>
      </c>
      <c r="E14774" s="89">
        <v>7.5492944109486542E-3</v>
      </c>
      <c r="F14774" s="89">
        <v>709177</v>
      </c>
      <c r="G14774" s="89">
        <v>10</v>
      </c>
      <c r="H14774" t="s">
        <v>19629</v>
      </c>
      <c r="I14774" s="89"/>
    </row>
    <row r="14775" x14ac:dyDescent="0.3">
      <c r="A14775" t="s">
        <v>18489</v>
      </c>
      <c r="B14775" t="s">
        <v>19476</v>
      </c>
      <c r="C14775" t="s">
        <v>19517</v>
      </c>
      <c r="D14775" t="s">
        <v>19630</v>
      </c>
      <c r="E14775" s="89">
        <v>0</v>
      </c>
      <c r="F14775" s="89">
        <v>709177</v>
      </c>
      <c r="G14775" s="89">
        <v>10</v>
      </c>
      <c r="H14775" t="s">
        <v>19630</v>
      </c>
      <c r="I14775" s="89"/>
    </row>
    <row r="14776" x14ac:dyDescent="0.3">
      <c r="A14776" t="s">
        <v>18490</v>
      </c>
      <c r="B14776" t="s">
        <v>19477</v>
      </c>
      <c r="C14776" t="s">
        <v>19517</v>
      </c>
      <c r="D14776" t="s">
        <v>19630</v>
      </c>
      <c r="E14776" s="89">
        <v>0</v>
      </c>
      <c r="F14776" s="89">
        <v>709177</v>
      </c>
      <c r="G14776" s="89">
        <v>10</v>
      </c>
      <c r="H14776" t="s">
        <v>19630</v>
      </c>
      <c r="I14776" s="89"/>
    </row>
    <row r="14777" x14ac:dyDescent="0.3">
      <c r="A14777" t="s">
        <v>18491</v>
      </c>
      <c r="B14777" t="s">
        <v>19478</v>
      </c>
      <c r="C14777" t="s">
        <v>19517</v>
      </c>
      <c r="D14777" t="s">
        <v>19630</v>
      </c>
      <c r="E14777" s="89">
        <v>0</v>
      </c>
      <c r="F14777" s="89">
        <v>709177</v>
      </c>
      <c r="G14777" s="89">
        <v>10</v>
      </c>
      <c r="H14777" t="s">
        <v>19630</v>
      </c>
      <c r="I14777" s="89"/>
    </row>
    <row r="14778" x14ac:dyDescent="0.3">
      <c r="A14778" t="s">
        <v>18492</v>
      </c>
      <c r="B14778" t="s">
        <v>19479</v>
      </c>
      <c r="C14778" t="s">
        <v>19517</v>
      </c>
      <c r="D14778" t="s">
        <v>19630</v>
      </c>
      <c r="E14778" s="89">
        <v>0</v>
      </c>
      <c r="F14778" s="89">
        <v>709177</v>
      </c>
      <c r="G14778" s="89">
        <v>10</v>
      </c>
      <c r="H14778" t="s">
        <v>19630</v>
      </c>
      <c r="I14778" s="89"/>
    </row>
    <row r="14779" x14ac:dyDescent="0.3">
      <c r="A14779" t="s">
        <v>18493</v>
      </c>
      <c r="B14779" t="s">
        <v>19476</v>
      </c>
      <c r="C14779" t="s">
        <v>19518</v>
      </c>
      <c r="D14779" t="s">
        <v>19630</v>
      </c>
      <c r="E14779" s="89">
        <v>0</v>
      </c>
      <c r="F14779" s="89">
        <v>709177</v>
      </c>
      <c r="G14779" s="89">
        <v>10</v>
      </c>
      <c r="H14779" t="s">
        <v>19630</v>
      </c>
      <c r="I14779" s="89"/>
    </row>
    <row r="14780" x14ac:dyDescent="0.3">
      <c r="A14780" t="s">
        <v>18494</v>
      </c>
      <c r="B14780" t="s">
        <v>19477</v>
      </c>
      <c r="C14780" t="s">
        <v>19518</v>
      </c>
      <c r="D14780" t="s">
        <v>19630</v>
      </c>
      <c r="E14780" s="89">
        <v>0</v>
      </c>
      <c r="F14780" s="89">
        <v>709177</v>
      </c>
      <c r="G14780" s="89">
        <v>10</v>
      </c>
      <c r="H14780" t="s">
        <v>19630</v>
      </c>
      <c r="I14780" s="89"/>
    </row>
    <row r="14781" x14ac:dyDescent="0.3">
      <c r="A14781" t="s">
        <v>18495</v>
      </c>
      <c r="B14781" t="s">
        <v>19478</v>
      </c>
      <c r="C14781" t="s">
        <v>19518</v>
      </c>
      <c r="D14781" t="s">
        <v>19630</v>
      </c>
      <c r="E14781" s="89">
        <v>0</v>
      </c>
      <c r="F14781" s="89">
        <v>709177</v>
      </c>
      <c r="G14781" s="89">
        <v>10</v>
      </c>
      <c r="H14781" t="s">
        <v>19630</v>
      </c>
      <c r="I14781" s="89"/>
    </row>
    <row r="14782" x14ac:dyDescent="0.3">
      <c r="A14782" t="s">
        <v>18496</v>
      </c>
      <c r="B14782" t="s">
        <v>19479</v>
      </c>
      <c r="C14782" t="s">
        <v>19518</v>
      </c>
      <c r="D14782" t="s">
        <v>19630</v>
      </c>
      <c r="E14782" s="89">
        <v>0</v>
      </c>
      <c r="F14782" s="89">
        <v>709177</v>
      </c>
      <c r="G14782" s="89">
        <v>10</v>
      </c>
      <c r="H14782" t="s">
        <v>19630</v>
      </c>
      <c r="I14782" s="89"/>
    </row>
    <row r="14783" x14ac:dyDescent="0.3">
      <c r="A14783" t="s">
        <v>18497</v>
      </c>
      <c r="B14783" t="s">
        <v>19476</v>
      </c>
      <c r="C14783" t="s">
        <v>19519</v>
      </c>
      <c r="D14783" t="s">
        <v>19630</v>
      </c>
      <c r="E14783" s="89">
        <v>0</v>
      </c>
      <c r="F14783" s="89">
        <v>709177</v>
      </c>
      <c r="G14783" s="89">
        <v>10</v>
      </c>
      <c r="H14783" t="s">
        <v>19630</v>
      </c>
      <c r="I14783" s="89"/>
    </row>
    <row r="14784" x14ac:dyDescent="0.3">
      <c r="A14784" t="s">
        <v>18498</v>
      </c>
      <c r="B14784" t="s">
        <v>19477</v>
      </c>
      <c r="C14784" t="s">
        <v>19519</v>
      </c>
      <c r="D14784" t="s">
        <v>19630</v>
      </c>
      <c r="E14784" s="89">
        <v>0</v>
      </c>
      <c r="F14784" s="89">
        <v>709177</v>
      </c>
      <c r="G14784" s="89">
        <v>10</v>
      </c>
      <c r="H14784" t="s">
        <v>19630</v>
      </c>
      <c r="I14784" s="89"/>
    </row>
    <row r="14785" x14ac:dyDescent="0.3">
      <c r="A14785" t="s">
        <v>18499</v>
      </c>
      <c r="B14785" t="s">
        <v>19478</v>
      </c>
      <c r="C14785" t="s">
        <v>19519</v>
      </c>
      <c r="D14785" t="s">
        <v>19630</v>
      </c>
      <c r="E14785" s="89">
        <v>0</v>
      </c>
      <c r="F14785" s="89">
        <v>709177</v>
      </c>
      <c r="G14785" s="89">
        <v>10</v>
      </c>
      <c r="H14785" t="s">
        <v>19630</v>
      </c>
      <c r="I14785" s="89"/>
    </row>
    <row r="14786" x14ac:dyDescent="0.3">
      <c r="A14786" t="s">
        <v>18500</v>
      </c>
      <c r="B14786" t="s">
        <v>19479</v>
      </c>
      <c r="C14786" t="s">
        <v>19519</v>
      </c>
      <c r="D14786" t="s">
        <v>19630</v>
      </c>
      <c r="E14786" s="89">
        <v>0</v>
      </c>
      <c r="F14786" s="89">
        <v>709177</v>
      </c>
      <c r="G14786" s="89">
        <v>10</v>
      </c>
      <c r="H14786" t="s">
        <v>19630</v>
      </c>
      <c r="I14786" s="89"/>
    </row>
    <row r="14787" x14ac:dyDescent="0.3">
      <c r="A14787" t="s">
        <v>18501</v>
      </c>
      <c r="B14787" t="s">
        <v>19476</v>
      </c>
      <c r="C14787" t="s">
        <v>19520</v>
      </c>
      <c r="D14787" t="s">
        <v>19630</v>
      </c>
      <c r="E14787" s="89">
        <v>361361</v>
      </c>
      <c r="F14787" s="89">
        <v>709177</v>
      </c>
      <c r="G14787" s="89">
        <v>10</v>
      </c>
      <c r="H14787" t="s">
        <v>19630</v>
      </c>
      <c r="I14787" s="89"/>
    </row>
    <row r="14788" x14ac:dyDescent="0.3">
      <c r="A14788" t="s">
        <v>18502</v>
      </c>
      <c r="B14788" t="s">
        <v>19477</v>
      </c>
      <c r="C14788" t="s">
        <v>19520</v>
      </c>
      <c r="D14788" t="s">
        <v>19630</v>
      </c>
      <c r="E14788" s="89">
        <v>9665883611.4373055</v>
      </c>
      <c r="F14788" s="89">
        <v>709177</v>
      </c>
      <c r="G14788" s="89">
        <v>10</v>
      </c>
      <c r="H14788" t="s">
        <v>19630</v>
      </c>
      <c r="I14788" s="89"/>
    </row>
    <row r="14789" x14ac:dyDescent="0.3">
      <c r="A14789" t="s">
        <v>18503</v>
      </c>
      <c r="B14789" t="s">
        <v>19478</v>
      </c>
      <c r="C14789" t="s">
        <v>19520</v>
      </c>
      <c r="D14789" t="s">
        <v>19630</v>
      </c>
      <c r="E14789" s="89">
        <v>0.50954980209454059</v>
      </c>
      <c r="F14789" s="89">
        <v>709177</v>
      </c>
      <c r="G14789" s="89">
        <v>10</v>
      </c>
      <c r="H14789" t="s">
        <v>19630</v>
      </c>
      <c r="I14789" s="89"/>
    </row>
    <row r="14790" x14ac:dyDescent="0.3">
      <c r="A14790" t="s">
        <v>18504</v>
      </c>
      <c r="B14790" t="s">
        <v>19479</v>
      </c>
      <c r="C14790" t="s">
        <v>19520</v>
      </c>
      <c r="D14790" t="s">
        <v>19630</v>
      </c>
      <c r="E14790" s="89">
        <v>13629.71953607817</v>
      </c>
      <c r="F14790" s="89">
        <v>709177</v>
      </c>
      <c r="G14790" s="89">
        <v>10</v>
      </c>
      <c r="H14790" t="s">
        <v>19630</v>
      </c>
      <c r="I14790" s="89"/>
    </row>
    <row r="14791" x14ac:dyDescent="0.3">
      <c r="A14791" t="s">
        <v>18505</v>
      </c>
      <c r="B14791" t="s">
        <v>19483</v>
      </c>
      <c r="C14791" t="s">
        <v>19520</v>
      </c>
      <c r="D14791" t="s">
        <v>19614</v>
      </c>
      <c r="E14791" s="89">
        <v>5.9238868246817176E-3</v>
      </c>
      <c r="F14791" s="89">
        <v>709177</v>
      </c>
      <c r="G14791" s="89">
        <v>10</v>
      </c>
      <c r="H14791" t="s">
        <v>19629</v>
      </c>
      <c r="I14791" s="89"/>
    </row>
    <row r="14792" x14ac:dyDescent="0.3">
      <c r="A14792" t="s">
        <v>18506</v>
      </c>
      <c r="B14792" t="s">
        <v>19483</v>
      </c>
      <c r="C14792" t="s">
        <v>19520</v>
      </c>
      <c r="D14792" t="s">
        <v>19615</v>
      </c>
      <c r="E14792" s="89">
        <v>6.1868292907517677E-3</v>
      </c>
      <c r="F14792" s="89">
        <v>709177</v>
      </c>
      <c r="G14792" s="89">
        <v>10</v>
      </c>
      <c r="H14792" t="s">
        <v>19629</v>
      </c>
      <c r="I14792" s="89"/>
    </row>
    <row r="14793" x14ac:dyDescent="0.3">
      <c r="A14793" t="s">
        <v>18507</v>
      </c>
      <c r="B14793" t="s">
        <v>19483</v>
      </c>
      <c r="C14793" t="s">
        <v>19520</v>
      </c>
      <c r="D14793" t="s">
        <v>19616</v>
      </c>
      <c r="E14793" s="89">
        <v>5.9322514471534509E-3</v>
      </c>
      <c r="F14793" s="89">
        <v>709177</v>
      </c>
      <c r="G14793" s="89">
        <v>10</v>
      </c>
      <c r="H14793" t="s">
        <v>19629</v>
      </c>
      <c r="I14793" s="89"/>
    </row>
    <row r="14794" x14ac:dyDescent="0.3">
      <c r="A14794" t="s">
        <v>18508</v>
      </c>
      <c r="B14794" t="s">
        <v>19483</v>
      </c>
      <c r="C14794" t="s">
        <v>19520</v>
      </c>
      <c r="D14794" t="s">
        <v>19617</v>
      </c>
      <c r="E14794" s="89">
        <v>6.1099222231308804E-3</v>
      </c>
      <c r="F14794" s="89">
        <v>709177</v>
      </c>
      <c r="G14794" s="89">
        <v>10</v>
      </c>
      <c r="H14794" t="s">
        <v>19629</v>
      </c>
      <c r="I14794" s="89"/>
    </row>
    <row r="14795" x14ac:dyDescent="0.3">
      <c r="A14795" t="s">
        <v>18509</v>
      </c>
      <c r="B14795" t="s">
        <v>19483</v>
      </c>
      <c r="C14795" t="s">
        <v>19520</v>
      </c>
      <c r="D14795" t="s">
        <v>19618</v>
      </c>
      <c r="E14795" s="89">
        <v>6.1811362683479639E-3</v>
      </c>
      <c r="F14795" s="89">
        <v>709177</v>
      </c>
      <c r="G14795" s="89">
        <v>10</v>
      </c>
      <c r="H14795" t="s">
        <v>19629</v>
      </c>
      <c r="I14795" s="89"/>
    </row>
    <row r="14796" x14ac:dyDescent="0.3">
      <c r="A14796" t="s">
        <v>18510</v>
      </c>
      <c r="B14796" t="s">
        <v>19483</v>
      </c>
      <c r="C14796" t="s">
        <v>19520</v>
      </c>
      <c r="D14796" t="s">
        <v>19619</v>
      </c>
      <c r="E14796" s="89">
        <v>6.5449774276566067E-3</v>
      </c>
      <c r="F14796" s="89">
        <v>709177</v>
      </c>
      <c r="G14796" s="89">
        <v>10</v>
      </c>
      <c r="H14796" t="s">
        <v>19629</v>
      </c>
      <c r="I14796" s="89"/>
    </row>
    <row r="14797" x14ac:dyDescent="0.3">
      <c r="A14797" t="s">
        <v>18511</v>
      </c>
      <c r="B14797" t="s">
        <v>19483</v>
      </c>
      <c r="C14797" t="s">
        <v>19520</v>
      </c>
      <c r="D14797" t="s">
        <v>19620</v>
      </c>
      <c r="E14797" s="89">
        <v>6.1275575888222076E-3</v>
      </c>
      <c r="F14797" s="89">
        <v>709177</v>
      </c>
      <c r="G14797" s="89">
        <v>10</v>
      </c>
      <c r="H14797" t="s">
        <v>19629</v>
      </c>
      <c r="I14797" s="89"/>
    </row>
    <row r="14798" x14ac:dyDescent="0.3">
      <c r="A14798" t="s">
        <v>18512</v>
      </c>
      <c r="B14798" t="s">
        <v>19483</v>
      </c>
      <c r="C14798" t="s">
        <v>19520</v>
      </c>
      <c r="D14798" t="s">
        <v>19621</v>
      </c>
      <c r="E14798" s="89">
        <v>6.0810232849343396E-3</v>
      </c>
      <c r="F14798" s="89">
        <v>709177</v>
      </c>
      <c r="G14798" s="89">
        <v>10</v>
      </c>
      <c r="H14798" t="s">
        <v>19629</v>
      </c>
      <c r="I14798" s="89"/>
    </row>
    <row r="14799" x14ac:dyDescent="0.3">
      <c r="A14799" t="s">
        <v>18513</v>
      </c>
      <c r="B14799" t="s">
        <v>19483</v>
      </c>
      <c r="C14799" t="s">
        <v>19520</v>
      </c>
      <c r="D14799" t="s">
        <v>19622</v>
      </c>
      <c r="E14799" s="89">
        <v>6.1171815820977912E-3</v>
      </c>
      <c r="F14799" s="89">
        <v>709177</v>
      </c>
      <c r="G14799" s="89">
        <v>10</v>
      </c>
      <c r="H14799" t="s">
        <v>19629</v>
      </c>
      <c r="I14799" s="89"/>
    </row>
    <row r="14800" x14ac:dyDescent="0.3">
      <c r="A14800" t="s">
        <v>18514</v>
      </c>
      <c r="B14800" t="s">
        <v>19483</v>
      </c>
      <c r="C14800" t="s">
        <v>19520</v>
      </c>
      <c r="D14800" t="s">
        <v>19623</v>
      </c>
      <c r="E14800" s="89">
        <v>4.2253320950989097E-2</v>
      </c>
      <c r="F14800" s="89">
        <v>709177</v>
      </c>
      <c r="G14800" s="89">
        <v>10</v>
      </c>
      <c r="H14800" t="s">
        <v>19629</v>
      </c>
      <c r="I14800" s="89"/>
    </row>
    <row r="14801" x14ac:dyDescent="0.3">
      <c r="A14801" t="s">
        <v>18515</v>
      </c>
      <c r="B14801" t="s">
        <v>19483</v>
      </c>
      <c r="C14801" t="s">
        <v>19520</v>
      </c>
      <c r="D14801" t="s">
        <v>19624</v>
      </c>
      <c r="E14801" s="89">
        <v>0.10273280151365451</v>
      </c>
      <c r="F14801" s="89">
        <v>709177</v>
      </c>
      <c r="G14801" s="89">
        <v>10</v>
      </c>
      <c r="H14801" t="s">
        <v>19629</v>
      </c>
      <c r="I14801" s="89"/>
    </row>
    <row r="14802" x14ac:dyDescent="0.3">
      <c r="A14802" t="s">
        <v>18252</v>
      </c>
      <c r="B14802" t="s">
        <v>19483</v>
      </c>
      <c r="C14802" t="s">
        <v>19499</v>
      </c>
      <c r="D14802" t="s">
        <v>19614</v>
      </c>
      <c r="E14802" s="89">
        <v>0.52180896519615527</v>
      </c>
      <c r="F14802" s="89">
        <v>709177</v>
      </c>
      <c r="G14802" s="89">
        <v>10</v>
      </c>
      <c r="H14802" t="s">
        <v>19629</v>
      </c>
      <c r="I14802" s="89"/>
    </row>
    <row r="14803" x14ac:dyDescent="0.3">
      <c r="A14803" t="s">
        <v>18253</v>
      </c>
      <c r="B14803" t="s">
        <v>19483</v>
      </c>
      <c r="C14803" t="s">
        <v>19499</v>
      </c>
      <c r="D14803" t="s">
        <v>19615</v>
      </c>
      <c r="E14803" s="89">
        <v>0.56498276568722428</v>
      </c>
      <c r="F14803" s="89">
        <v>709177</v>
      </c>
      <c r="G14803" s="89">
        <v>10</v>
      </c>
      <c r="H14803" t="s">
        <v>19629</v>
      </c>
      <c r="I14803" s="89"/>
    </row>
    <row r="14804" x14ac:dyDescent="0.3">
      <c r="A14804" t="s">
        <v>18254</v>
      </c>
      <c r="B14804" t="s">
        <v>19483</v>
      </c>
      <c r="C14804" t="s">
        <v>19499</v>
      </c>
      <c r="D14804" t="s">
        <v>19616</v>
      </c>
      <c r="E14804" s="89">
        <v>0.52471780543338609</v>
      </c>
      <c r="F14804" s="89">
        <v>709177</v>
      </c>
      <c r="G14804" s="89">
        <v>10</v>
      </c>
      <c r="H14804" t="s">
        <v>19629</v>
      </c>
      <c r="I14804" s="89"/>
    </row>
    <row r="14805" x14ac:dyDescent="0.3">
      <c r="A14805" t="s">
        <v>18255</v>
      </c>
      <c r="B14805" t="s">
        <v>19483</v>
      </c>
      <c r="C14805" t="s">
        <v>19499</v>
      </c>
      <c r="D14805" t="s">
        <v>19617</v>
      </c>
      <c r="E14805" s="89">
        <v>0.56316651483005009</v>
      </c>
      <c r="F14805" s="89">
        <v>709177</v>
      </c>
      <c r="G14805" s="89">
        <v>10</v>
      </c>
      <c r="H14805" t="s">
        <v>19629</v>
      </c>
      <c r="I14805" s="89"/>
    </row>
    <row r="14806" x14ac:dyDescent="0.3">
      <c r="A14806" t="s">
        <v>18256</v>
      </c>
      <c r="B14806" t="s">
        <v>19483</v>
      </c>
      <c r="C14806" t="s">
        <v>19499</v>
      </c>
      <c r="D14806" t="s">
        <v>19618</v>
      </c>
      <c r="E14806" s="89">
        <v>0.56466413975964025</v>
      </c>
      <c r="F14806" s="89">
        <v>709177</v>
      </c>
      <c r="G14806" s="89">
        <v>10</v>
      </c>
      <c r="H14806" t="s">
        <v>19629</v>
      </c>
      <c r="I14806" s="89"/>
    </row>
    <row r="14807" x14ac:dyDescent="0.3">
      <c r="A14807" t="s">
        <v>18257</v>
      </c>
      <c r="B14807" t="s">
        <v>19483</v>
      </c>
      <c r="C14807" t="s">
        <v>19499</v>
      </c>
      <c r="D14807" t="s">
        <v>19619</v>
      </c>
      <c r="E14807" s="89">
        <v>0.60268660525224127</v>
      </c>
      <c r="F14807" s="89">
        <v>709177</v>
      </c>
      <c r="G14807" s="89">
        <v>10</v>
      </c>
      <c r="H14807" t="s">
        <v>19629</v>
      </c>
      <c r="I14807" s="89"/>
    </row>
    <row r="14808" x14ac:dyDescent="0.3">
      <c r="A14808" t="s">
        <v>18258</v>
      </c>
      <c r="B14808" t="s">
        <v>19483</v>
      </c>
      <c r="C14808" t="s">
        <v>19499</v>
      </c>
      <c r="D14808" t="s">
        <v>19620</v>
      </c>
      <c r="E14808" s="89">
        <v>0.56119412795478596</v>
      </c>
      <c r="F14808" s="89">
        <v>709177</v>
      </c>
      <c r="G14808" s="89">
        <v>10</v>
      </c>
      <c r="H14808" t="s">
        <v>19629</v>
      </c>
      <c r="I14808" s="89"/>
    </row>
    <row r="14809" x14ac:dyDescent="0.3">
      <c r="A14809" t="s">
        <v>18259</v>
      </c>
      <c r="B14809" t="s">
        <v>19483</v>
      </c>
      <c r="C14809" t="s">
        <v>19499</v>
      </c>
      <c r="D14809" t="s">
        <v>19621</v>
      </c>
      <c r="E14809" s="89">
        <v>0.55023260857537937</v>
      </c>
      <c r="F14809" s="89">
        <v>709177</v>
      </c>
      <c r="G14809" s="89">
        <v>10</v>
      </c>
      <c r="H14809" t="s">
        <v>19629</v>
      </c>
      <c r="I14809" s="89"/>
    </row>
    <row r="14810" x14ac:dyDescent="0.3">
      <c r="A14810" t="s">
        <v>18260</v>
      </c>
      <c r="B14810" t="s">
        <v>19483</v>
      </c>
      <c r="C14810" t="s">
        <v>19499</v>
      </c>
      <c r="D14810" t="s">
        <v>19622</v>
      </c>
      <c r="E14810" s="89">
        <v>0.56277545341999269</v>
      </c>
      <c r="F14810" s="89">
        <v>709177</v>
      </c>
      <c r="G14810" s="89">
        <v>10</v>
      </c>
      <c r="H14810" t="s">
        <v>19629</v>
      </c>
      <c r="I14810" s="89"/>
    </row>
    <row r="14811" x14ac:dyDescent="0.3">
      <c r="A14811" t="s">
        <v>18261</v>
      </c>
      <c r="B14811" t="s">
        <v>19483</v>
      </c>
      <c r="C14811" t="s">
        <v>19499</v>
      </c>
      <c r="D14811" t="s">
        <v>19623</v>
      </c>
      <c r="E14811" s="89">
        <v>4.5978594416496978</v>
      </c>
      <c r="F14811" s="89">
        <v>709177</v>
      </c>
      <c r="G14811" s="89">
        <v>10</v>
      </c>
      <c r="H14811" t="s">
        <v>19629</v>
      </c>
      <c r="I14811" s="89"/>
    </row>
    <row r="14812" x14ac:dyDescent="0.3">
      <c r="A14812" t="s">
        <v>18262</v>
      </c>
      <c r="B14812" t="s">
        <v>19483</v>
      </c>
      <c r="C14812" t="s">
        <v>19499</v>
      </c>
      <c r="D14812" t="s">
        <v>19624</v>
      </c>
      <c r="E14812" s="89">
        <v>11.83060082077478</v>
      </c>
      <c r="F14812" s="89">
        <v>709177</v>
      </c>
      <c r="G14812" s="89">
        <v>10</v>
      </c>
      <c r="H14812" t="s">
        <v>19629</v>
      </c>
      <c r="I14812" s="89"/>
    </row>
    <row r="14813" x14ac:dyDescent="0.3">
      <c r="A14813" t="s">
        <v>18263</v>
      </c>
      <c r="B14813" t="s">
        <v>19476</v>
      </c>
      <c r="C14813" t="s">
        <v>19510</v>
      </c>
      <c r="D14813" t="s">
        <v>19630</v>
      </c>
      <c r="E14813" s="89">
        <v>709177</v>
      </c>
      <c r="F14813" s="89">
        <v>709177</v>
      </c>
      <c r="G14813" s="89">
        <v>10</v>
      </c>
      <c r="H14813" t="s">
        <v>19630</v>
      </c>
      <c r="I14813" s="89"/>
    </row>
    <row r="14814" x14ac:dyDescent="0.3">
      <c r="A14814" t="s">
        <v>18264</v>
      </c>
      <c r="B14814" t="s">
        <v>19477</v>
      </c>
      <c r="C14814" t="s">
        <v>19510</v>
      </c>
      <c r="D14814" t="s">
        <v>19630</v>
      </c>
      <c r="E14814" s="89">
        <v>197760673526.68161</v>
      </c>
      <c r="F14814" s="89">
        <v>709177</v>
      </c>
      <c r="G14814" s="89">
        <v>10</v>
      </c>
      <c r="H14814" t="s">
        <v>19630</v>
      </c>
      <c r="I14814" s="89"/>
    </row>
    <row r="14815" x14ac:dyDescent="0.3">
      <c r="A14815" t="s">
        <v>18265</v>
      </c>
      <c r="B14815" t="s">
        <v>19478</v>
      </c>
      <c r="C14815" t="s">
        <v>19510</v>
      </c>
      <c r="D14815" t="s">
        <v>19630</v>
      </c>
      <c r="E14815" s="89">
        <v>1</v>
      </c>
      <c r="F14815" s="89">
        <v>709177</v>
      </c>
      <c r="G14815" s="89">
        <v>10</v>
      </c>
      <c r="H14815" t="s">
        <v>19630</v>
      </c>
      <c r="I14815" s="89"/>
    </row>
    <row r="14816" x14ac:dyDescent="0.3">
      <c r="A14816" t="s">
        <v>18266</v>
      </c>
      <c r="B14816" t="s">
        <v>19479</v>
      </c>
      <c r="C14816" t="s">
        <v>19510</v>
      </c>
      <c r="D14816" t="s">
        <v>19630</v>
      </c>
      <c r="E14816" s="89">
        <v>278859.40114623238</v>
      </c>
      <c r="F14816" s="89">
        <v>709177</v>
      </c>
      <c r="G14816" s="89">
        <v>10</v>
      </c>
      <c r="H14816" t="s">
        <v>19630</v>
      </c>
      <c r="I14816" s="89"/>
    </row>
    <row r="14817" x14ac:dyDescent="0.3">
      <c r="A14817" t="s">
        <v>18531</v>
      </c>
      <c r="B14817" t="s">
        <v>19476</v>
      </c>
      <c r="C14817" t="s">
        <v>19522</v>
      </c>
      <c r="D14817" t="s">
        <v>19630</v>
      </c>
      <c r="E14817" s="89">
        <v>368309</v>
      </c>
      <c r="F14817" s="89">
        <v>709177</v>
      </c>
      <c r="G14817" s="89">
        <v>10</v>
      </c>
      <c r="H14817" t="s">
        <v>19630</v>
      </c>
      <c r="I14817" s="89"/>
    </row>
    <row r="14818" x14ac:dyDescent="0.3">
      <c r="A14818" t="s">
        <v>18532</v>
      </c>
      <c r="B14818" t="s">
        <v>19477</v>
      </c>
      <c r="C14818" t="s">
        <v>19522</v>
      </c>
      <c r="D14818" t="s">
        <v>19630</v>
      </c>
      <c r="E14818" s="89">
        <v>75155549098.066376</v>
      </c>
      <c r="F14818" s="89">
        <v>709177</v>
      </c>
      <c r="G14818" s="89">
        <v>10</v>
      </c>
      <c r="H14818" t="s">
        <v>19630</v>
      </c>
      <c r="I14818" s="89"/>
    </row>
    <row r="14819" x14ac:dyDescent="0.3">
      <c r="A14819" t="s">
        <v>18533</v>
      </c>
      <c r="B14819" t="s">
        <v>19478</v>
      </c>
      <c r="C14819" t="s">
        <v>19522</v>
      </c>
      <c r="D14819" t="s">
        <v>19630</v>
      </c>
      <c r="E14819" s="89">
        <v>0.51934707414369052</v>
      </c>
      <c r="F14819" s="89">
        <v>709177</v>
      </c>
      <c r="G14819" s="89">
        <v>10</v>
      </c>
      <c r="H14819" t="s">
        <v>19630</v>
      </c>
      <c r="I14819" s="89"/>
    </row>
    <row r="14820" x14ac:dyDescent="0.3">
      <c r="A14820" t="s">
        <v>18534</v>
      </c>
      <c r="B14820" t="s">
        <v>19479</v>
      </c>
      <c r="C14820" t="s">
        <v>19522</v>
      </c>
      <c r="D14820" t="s">
        <v>19630</v>
      </c>
      <c r="E14820" s="89">
        <v>105975.72834153729</v>
      </c>
      <c r="F14820" s="89">
        <v>709177</v>
      </c>
      <c r="G14820" s="89">
        <v>10</v>
      </c>
      <c r="H14820" t="s">
        <v>19630</v>
      </c>
      <c r="I14820" s="89"/>
    </row>
    <row r="14821" x14ac:dyDescent="0.3">
      <c r="A14821" t="s">
        <v>18535</v>
      </c>
      <c r="B14821" t="s">
        <v>19483</v>
      </c>
      <c r="C14821" t="s">
        <v>19522</v>
      </c>
      <c r="D14821" t="s">
        <v>19614</v>
      </c>
      <c r="E14821" s="89">
        <v>4.6168380663805977E-2</v>
      </c>
      <c r="F14821" s="89">
        <v>709177</v>
      </c>
      <c r="G14821" s="89">
        <v>10</v>
      </c>
      <c r="H14821" t="s">
        <v>19629</v>
      </c>
      <c r="I14821" s="89"/>
    </row>
    <row r="14822" x14ac:dyDescent="0.3">
      <c r="A14822" t="s">
        <v>18536</v>
      </c>
      <c r="B14822" t="s">
        <v>19483</v>
      </c>
      <c r="C14822" t="s">
        <v>19522</v>
      </c>
      <c r="D14822" t="s">
        <v>19615</v>
      </c>
      <c r="E14822" s="89">
        <v>4.9909124456925448E-2</v>
      </c>
      <c r="F14822" s="89">
        <v>709177</v>
      </c>
      <c r="G14822" s="89">
        <v>10</v>
      </c>
      <c r="H14822" t="s">
        <v>19629</v>
      </c>
      <c r="I14822" s="89"/>
    </row>
    <row r="14823" x14ac:dyDescent="0.3">
      <c r="A14823" t="s">
        <v>18537</v>
      </c>
      <c r="B14823" t="s">
        <v>19483</v>
      </c>
      <c r="C14823" t="s">
        <v>19522</v>
      </c>
      <c r="D14823" t="s">
        <v>19616</v>
      </c>
      <c r="E14823" s="89">
        <v>4.6237543035941082E-2</v>
      </c>
      <c r="F14823" s="89">
        <v>709177</v>
      </c>
      <c r="G14823" s="89">
        <v>10</v>
      </c>
      <c r="H14823" t="s">
        <v>19629</v>
      </c>
      <c r="I14823" s="89"/>
    </row>
    <row r="14824" x14ac:dyDescent="0.3">
      <c r="A14824" t="s">
        <v>18538</v>
      </c>
      <c r="B14824" t="s">
        <v>19483</v>
      </c>
      <c r="C14824" t="s">
        <v>19522</v>
      </c>
      <c r="D14824" t="s">
        <v>19617</v>
      </c>
      <c r="E14824" s="89">
        <v>4.9753269812272891E-2</v>
      </c>
      <c r="F14824" s="89">
        <v>709177</v>
      </c>
      <c r="G14824" s="89">
        <v>10</v>
      </c>
      <c r="H14824" t="s">
        <v>19629</v>
      </c>
      <c r="I14824" s="89"/>
    </row>
    <row r="14825" x14ac:dyDescent="0.3">
      <c r="A14825" t="s">
        <v>18539</v>
      </c>
      <c r="B14825" t="s">
        <v>19483</v>
      </c>
      <c r="C14825" t="s">
        <v>19522</v>
      </c>
      <c r="D14825" t="s">
        <v>19618</v>
      </c>
      <c r="E14825" s="89">
        <v>4.9827009697607047E-2</v>
      </c>
      <c r="F14825" s="89">
        <v>709177</v>
      </c>
      <c r="G14825" s="89">
        <v>10</v>
      </c>
      <c r="H14825" t="s">
        <v>19629</v>
      </c>
      <c r="I14825" s="89"/>
    </row>
    <row r="14826" x14ac:dyDescent="0.3">
      <c r="A14826" t="s">
        <v>18540</v>
      </c>
      <c r="B14826" t="s">
        <v>19483</v>
      </c>
      <c r="C14826" t="s">
        <v>19522</v>
      </c>
      <c r="D14826" t="s">
        <v>19619</v>
      </c>
      <c r="E14826" s="89">
        <v>5.2919263051377598E-2</v>
      </c>
      <c r="F14826" s="89">
        <v>709177</v>
      </c>
      <c r="G14826" s="89">
        <v>10</v>
      </c>
      <c r="H14826" t="s">
        <v>19629</v>
      </c>
      <c r="I14826" s="89"/>
    </row>
    <row r="14827" x14ac:dyDescent="0.3">
      <c r="A14827" t="s">
        <v>18541</v>
      </c>
      <c r="B14827" t="s">
        <v>19483</v>
      </c>
      <c r="C14827" t="s">
        <v>19522</v>
      </c>
      <c r="D14827" t="s">
        <v>19620</v>
      </c>
      <c r="E14827" s="89">
        <v>4.9392392492375023E-2</v>
      </c>
      <c r="F14827" s="89">
        <v>709177</v>
      </c>
      <c r="G14827" s="89">
        <v>10</v>
      </c>
      <c r="H14827" t="s">
        <v>19629</v>
      </c>
      <c r="I14827" s="89"/>
    </row>
    <row r="14828" x14ac:dyDescent="0.3">
      <c r="A14828" t="s">
        <v>18542</v>
      </c>
      <c r="B14828" t="s">
        <v>19483</v>
      </c>
      <c r="C14828" t="s">
        <v>19522</v>
      </c>
      <c r="D14828" t="s">
        <v>19621</v>
      </c>
      <c r="E14828" s="89">
        <v>4.5983704779193862E-2</v>
      </c>
      <c r="F14828" s="89">
        <v>709177</v>
      </c>
      <c r="G14828" s="89">
        <v>10</v>
      </c>
      <c r="H14828" t="s">
        <v>19629</v>
      </c>
      <c r="I14828" s="89"/>
    </row>
    <row r="14829" x14ac:dyDescent="0.3">
      <c r="A14829" t="s">
        <v>18543</v>
      </c>
      <c r="B14829" t="s">
        <v>19483</v>
      </c>
      <c r="C14829" t="s">
        <v>19522</v>
      </c>
      <c r="D14829" t="s">
        <v>19622</v>
      </c>
      <c r="E14829" s="89">
        <v>4.9784738696760478E-2</v>
      </c>
      <c r="F14829" s="89">
        <v>709177</v>
      </c>
      <c r="G14829" s="89">
        <v>10</v>
      </c>
      <c r="H14829" t="s">
        <v>19629</v>
      </c>
      <c r="I14829" s="89"/>
    </row>
    <row r="14830" x14ac:dyDescent="0.3">
      <c r="A14830" t="s">
        <v>18544</v>
      </c>
      <c r="B14830" t="s">
        <v>19483</v>
      </c>
      <c r="C14830" t="s">
        <v>19522</v>
      </c>
      <c r="D14830" t="s">
        <v>19623</v>
      </c>
      <c r="E14830" s="89">
        <v>0.30308289292037421</v>
      </c>
      <c r="F14830" s="89">
        <v>709177</v>
      </c>
      <c r="G14830" s="89">
        <v>10</v>
      </c>
      <c r="H14830" t="s">
        <v>19629</v>
      </c>
      <c r="I14830" s="89"/>
    </row>
    <row r="14831" x14ac:dyDescent="0.3">
      <c r="A14831" t="s">
        <v>18545</v>
      </c>
      <c r="B14831" t="s">
        <v>19483</v>
      </c>
      <c r="C14831" t="s">
        <v>19522</v>
      </c>
      <c r="D14831" t="s">
        <v>19624</v>
      </c>
      <c r="E14831" s="89">
        <v>0.77194207790359248</v>
      </c>
      <c r="F14831" s="89">
        <v>709177</v>
      </c>
      <c r="G14831" s="89">
        <v>10</v>
      </c>
      <c r="H14831" t="s">
        <v>19629</v>
      </c>
      <c r="I14831" s="89"/>
    </row>
    <row r="14832" x14ac:dyDescent="0.3">
      <c r="A14832" t="s">
        <v>18546</v>
      </c>
      <c r="B14832" t="s">
        <v>19477</v>
      </c>
      <c r="C14832" t="s">
        <v>19614</v>
      </c>
      <c r="D14832" t="s">
        <v>19630</v>
      </c>
      <c r="E14832" s="89">
        <v>4105595550693.5898</v>
      </c>
      <c r="F14832" s="89">
        <v>709177</v>
      </c>
      <c r="G14832" s="89">
        <v>10</v>
      </c>
      <c r="H14832" t="s">
        <v>19630</v>
      </c>
      <c r="I14832" s="89"/>
    </row>
    <row r="14833" x14ac:dyDescent="0.3">
      <c r="A14833" t="s">
        <v>18547</v>
      </c>
      <c r="B14833" t="s">
        <v>19478</v>
      </c>
      <c r="C14833" t="s">
        <v>19614</v>
      </c>
      <c r="D14833" t="s">
        <v>19630</v>
      </c>
      <c r="E14833" s="89">
        <v>1</v>
      </c>
      <c r="F14833" s="89">
        <v>709177</v>
      </c>
      <c r="G14833" s="89">
        <v>10</v>
      </c>
      <c r="H14833" t="s">
        <v>19630</v>
      </c>
      <c r="I14833" s="89"/>
    </row>
    <row r="14834" x14ac:dyDescent="0.3">
      <c r="A14834" t="s">
        <v>18548</v>
      </c>
      <c r="B14834" t="s">
        <v>19479</v>
      </c>
      <c r="C14834" t="s">
        <v>19614</v>
      </c>
      <c r="D14834" t="s">
        <v>19630</v>
      </c>
      <c r="E14834" s="89">
        <v>5789239.5702251913</v>
      </c>
      <c r="F14834" s="89">
        <v>709177</v>
      </c>
      <c r="G14834" s="89">
        <v>10</v>
      </c>
      <c r="H14834" t="s">
        <v>19630</v>
      </c>
      <c r="I14834" s="89"/>
    </row>
    <row r="14835" x14ac:dyDescent="0.3">
      <c r="A14835" t="s">
        <v>18549</v>
      </c>
      <c r="B14835" t="s">
        <v>19483</v>
      </c>
      <c r="C14835" t="s">
        <v>19614</v>
      </c>
      <c r="D14835" t="s">
        <v>19614</v>
      </c>
      <c r="E14835" s="89">
        <v>1</v>
      </c>
      <c r="F14835" s="89">
        <v>709177</v>
      </c>
      <c r="G14835" s="89">
        <v>10</v>
      </c>
      <c r="H14835" t="s">
        <v>19629</v>
      </c>
      <c r="I14835" s="89"/>
    </row>
    <row r="14836" x14ac:dyDescent="0.3">
      <c r="A14836" t="s">
        <v>18550</v>
      </c>
      <c r="B14836" t="s">
        <v>19483</v>
      </c>
      <c r="C14836" t="s">
        <v>19614</v>
      </c>
      <c r="D14836" t="s">
        <v>19615</v>
      </c>
      <c r="E14836" s="89">
        <v>1.060520860654496</v>
      </c>
      <c r="F14836" s="89">
        <v>709177</v>
      </c>
      <c r="G14836" s="89">
        <v>10</v>
      </c>
      <c r="H14836" t="s">
        <v>19629</v>
      </c>
      <c r="I14836" s="89"/>
    </row>
    <row r="14837" x14ac:dyDescent="0.3">
      <c r="A14837" t="s">
        <v>18551</v>
      </c>
      <c r="B14837" t="s">
        <v>19483</v>
      </c>
      <c r="C14837" t="s">
        <v>19614</v>
      </c>
      <c r="D14837" t="s">
        <v>19616</v>
      </c>
      <c r="E14837" s="89">
        <v>1.00197802155474</v>
      </c>
      <c r="F14837" s="89">
        <v>709177</v>
      </c>
      <c r="G14837" s="89">
        <v>10</v>
      </c>
      <c r="H14837" t="s">
        <v>19629</v>
      </c>
      <c r="I14837" s="89"/>
    </row>
    <row r="14838" x14ac:dyDescent="0.3">
      <c r="A14838" t="s">
        <v>18552</v>
      </c>
      <c r="B14838" t="s">
        <v>19483</v>
      </c>
      <c r="C14838" t="s">
        <v>19614</v>
      </c>
      <c r="D14838" t="s">
        <v>19617</v>
      </c>
      <c r="E14838" s="89">
        <v>1.052708132546669</v>
      </c>
      <c r="F14838" s="89">
        <v>709177</v>
      </c>
      <c r="G14838" s="89">
        <v>10</v>
      </c>
      <c r="H14838" t="s">
        <v>19629</v>
      </c>
      <c r="I14838" s="89"/>
    </row>
    <row r="14839" x14ac:dyDescent="0.3">
      <c r="A14839" t="s">
        <v>18553</v>
      </c>
      <c r="B14839" t="s">
        <v>19483</v>
      </c>
      <c r="C14839" t="s">
        <v>19614</v>
      </c>
      <c r="D14839" t="s">
        <v>19618</v>
      </c>
      <c r="E14839" s="89">
        <v>1.059832545105539</v>
      </c>
      <c r="F14839" s="89">
        <v>709177</v>
      </c>
      <c r="G14839" s="89">
        <v>10</v>
      </c>
      <c r="H14839" t="s">
        <v>19629</v>
      </c>
      <c r="I14839" s="89"/>
    </row>
    <row r="14840" x14ac:dyDescent="0.3">
      <c r="A14840" t="s">
        <v>18554</v>
      </c>
      <c r="B14840" t="s">
        <v>19483</v>
      </c>
      <c r="C14840" t="s">
        <v>19614</v>
      </c>
      <c r="D14840" t="s">
        <v>19619</v>
      </c>
      <c r="E14840" s="89">
        <v>1.1242972321330551</v>
      </c>
      <c r="F14840" s="89">
        <v>709177</v>
      </c>
      <c r="G14840" s="89">
        <v>10</v>
      </c>
      <c r="H14840" t="s">
        <v>19629</v>
      </c>
      <c r="I14840" s="89"/>
    </row>
    <row r="14841" x14ac:dyDescent="0.3">
      <c r="A14841" t="s">
        <v>18555</v>
      </c>
      <c r="B14841" t="s">
        <v>19483</v>
      </c>
      <c r="C14841" t="s">
        <v>19614</v>
      </c>
      <c r="D14841" t="s">
        <v>19620</v>
      </c>
      <c r="E14841" s="89">
        <v>1.05084067419978</v>
      </c>
      <c r="F14841" s="89">
        <v>709177</v>
      </c>
      <c r="G14841" s="89">
        <v>10</v>
      </c>
      <c r="H14841" t="s">
        <v>19629</v>
      </c>
      <c r="I14841" s="89"/>
    </row>
    <row r="14842" x14ac:dyDescent="0.3">
      <c r="A14842" t="s">
        <v>18556</v>
      </c>
      <c r="B14842" t="s">
        <v>19483</v>
      </c>
      <c r="C14842" t="s">
        <v>19614</v>
      </c>
      <c r="D14842" t="s">
        <v>19621</v>
      </c>
      <c r="E14842" s="89">
        <v>1.047492613550933</v>
      </c>
      <c r="F14842" s="89">
        <v>709177</v>
      </c>
      <c r="G14842" s="89">
        <v>10</v>
      </c>
      <c r="H14842" t="s">
        <v>19629</v>
      </c>
      <c r="I14842" s="89"/>
    </row>
    <row r="14843" x14ac:dyDescent="0.3">
      <c r="A14843" t="s">
        <v>18557</v>
      </c>
      <c r="B14843" t="s">
        <v>19483</v>
      </c>
      <c r="C14843" t="s">
        <v>19614</v>
      </c>
      <c r="D14843" t="s">
        <v>19622</v>
      </c>
      <c r="E14843" s="89">
        <v>1.0572959228502039</v>
      </c>
      <c r="F14843" s="89">
        <v>709177</v>
      </c>
      <c r="G14843" s="89">
        <v>10</v>
      </c>
      <c r="H14843" t="s">
        <v>19629</v>
      </c>
      <c r="I14843" s="89"/>
    </row>
    <row r="14844" x14ac:dyDescent="0.3">
      <c r="A14844" t="s">
        <v>18558</v>
      </c>
      <c r="B14844" t="s">
        <v>19483</v>
      </c>
      <c r="C14844" t="s">
        <v>19614</v>
      </c>
      <c r="D14844" t="s">
        <v>19623</v>
      </c>
      <c r="E14844" s="89">
        <v>8.8194947573640228</v>
      </c>
      <c r="F14844" s="89">
        <v>709177</v>
      </c>
      <c r="G14844" s="89">
        <v>10</v>
      </c>
      <c r="H14844" t="s">
        <v>19629</v>
      </c>
      <c r="I14844" s="89"/>
    </row>
    <row r="14845" x14ac:dyDescent="0.3">
      <c r="A14845" t="s">
        <v>18559</v>
      </c>
      <c r="B14845" t="s">
        <v>19480</v>
      </c>
      <c r="C14845" t="s">
        <v>19614</v>
      </c>
      <c r="D14845" t="s">
        <v>19623</v>
      </c>
      <c r="E14845" s="89">
        <v>0</v>
      </c>
      <c r="F14845" s="89">
        <v>709177</v>
      </c>
      <c r="G14845" s="89">
        <v>10</v>
      </c>
      <c r="H14845" t="s">
        <v>19630</v>
      </c>
      <c r="I14845" s="89"/>
    </row>
    <row r="14846" x14ac:dyDescent="0.3">
      <c r="A14846" t="s">
        <v>18560</v>
      </c>
      <c r="B14846" t="s">
        <v>19481</v>
      </c>
      <c r="C14846" t="s">
        <v>19614</v>
      </c>
      <c r="D14846" t="s">
        <v>19623</v>
      </c>
      <c r="E14846" s="89">
        <v>0</v>
      </c>
      <c r="F14846" s="89">
        <v>709177</v>
      </c>
      <c r="G14846" s="89">
        <v>10</v>
      </c>
      <c r="H14846" t="s">
        <v>19630</v>
      </c>
      <c r="I14846" s="89"/>
    </row>
    <row r="14847" x14ac:dyDescent="0.3">
      <c r="A14847" t="s">
        <v>18561</v>
      </c>
      <c r="B14847" t="s">
        <v>19482</v>
      </c>
      <c r="C14847" t="s">
        <v>19614</v>
      </c>
      <c r="D14847" t="s">
        <v>19623</v>
      </c>
      <c r="E14847" s="89">
        <v>0</v>
      </c>
      <c r="F14847" s="89">
        <v>709177</v>
      </c>
      <c r="G14847" s="89">
        <v>10</v>
      </c>
      <c r="H14847" t="s">
        <v>19630</v>
      </c>
      <c r="I14847" s="89"/>
    </row>
    <row r="14848" x14ac:dyDescent="0.3">
      <c r="A14848" t="s">
        <v>18562</v>
      </c>
      <c r="B14848" t="s">
        <v>19483</v>
      </c>
      <c r="C14848" t="s">
        <v>19614</v>
      </c>
      <c r="D14848" t="s">
        <v>19624</v>
      </c>
      <c r="E14848" s="89">
        <v>22.035655774282539</v>
      </c>
      <c r="F14848" s="89">
        <v>709177</v>
      </c>
      <c r="G14848" s="89">
        <v>10</v>
      </c>
      <c r="H14848" t="s">
        <v>19629</v>
      </c>
      <c r="I14848" s="89"/>
    </row>
    <row r="14849" x14ac:dyDescent="0.3">
      <c r="A14849" t="s">
        <v>18563</v>
      </c>
      <c r="B14849" t="s">
        <v>19480</v>
      </c>
      <c r="C14849" t="s">
        <v>19614</v>
      </c>
      <c r="D14849" t="s">
        <v>19624</v>
      </c>
      <c r="E14849" s="89">
        <v>0</v>
      </c>
      <c r="F14849" s="89">
        <v>709177</v>
      </c>
      <c r="G14849" s="89">
        <v>10</v>
      </c>
      <c r="H14849" t="s">
        <v>19630</v>
      </c>
      <c r="I14849" s="89"/>
    </row>
    <row r="14850" x14ac:dyDescent="0.3">
      <c r="A14850" t="s">
        <v>18564</v>
      </c>
      <c r="B14850" t="s">
        <v>19481</v>
      </c>
      <c r="C14850" t="s">
        <v>19614</v>
      </c>
      <c r="D14850" t="s">
        <v>19624</v>
      </c>
      <c r="E14850" s="89">
        <v>0</v>
      </c>
      <c r="F14850" s="89">
        <v>709177</v>
      </c>
      <c r="G14850" s="89">
        <v>10</v>
      </c>
      <c r="H14850" t="s">
        <v>19630</v>
      </c>
      <c r="I14850" s="89"/>
    </row>
    <row r="14851" x14ac:dyDescent="0.3">
      <c r="A14851" t="s">
        <v>18565</v>
      </c>
      <c r="B14851" t="s">
        <v>19482</v>
      </c>
      <c r="C14851" t="s">
        <v>19614</v>
      </c>
      <c r="D14851" t="s">
        <v>19624</v>
      </c>
      <c r="E14851" s="89">
        <v>0</v>
      </c>
      <c r="F14851" s="89">
        <v>709177</v>
      </c>
      <c r="G14851" s="89">
        <v>10</v>
      </c>
      <c r="H14851" t="s">
        <v>19630</v>
      </c>
      <c r="I14851" s="89"/>
    </row>
    <row r="14852" x14ac:dyDescent="0.3">
      <c r="A14852" t="s">
        <v>18566</v>
      </c>
      <c r="B14852" t="s">
        <v>19477</v>
      </c>
      <c r="C14852" t="s">
        <v>19615</v>
      </c>
      <c r="D14852" t="s">
        <v>19630</v>
      </c>
      <c r="E14852" s="89">
        <v>3883820275486.874</v>
      </c>
      <c r="F14852" s="89">
        <v>709177</v>
      </c>
      <c r="G14852" s="89">
        <v>10</v>
      </c>
      <c r="H14852" t="s">
        <v>19630</v>
      </c>
      <c r="I14852" s="89"/>
    </row>
    <row r="14853" x14ac:dyDescent="0.3">
      <c r="A14853" t="s">
        <v>18567</v>
      </c>
      <c r="B14853" t="s">
        <v>19478</v>
      </c>
      <c r="C14853" t="s">
        <v>19615</v>
      </c>
      <c r="D14853" t="s">
        <v>19630</v>
      </c>
      <c r="E14853" s="89">
        <v>1</v>
      </c>
      <c r="F14853" s="89">
        <v>709177</v>
      </c>
      <c r="G14853" s="89">
        <v>10</v>
      </c>
      <c r="H14853" t="s">
        <v>19630</v>
      </c>
      <c r="I14853" s="89"/>
    </row>
    <row r="14854" x14ac:dyDescent="0.3">
      <c r="A14854" t="s">
        <v>18568</v>
      </c>
      <c r="B14854" t="s">
        <v>19479</v>
      </c>
      <c r="C14854" t="s">
        <v>19615</v>
      </c>
      <c r="D14854" t="s">
        <v>19630</v>
      </c>
      <c r="E14854" s="89">
        <v>5476517.5343910959</v>
      </c>
      <c r="F14854" s="89">
        <v>709177</v>
      </c>
      <c r="G14854" s="89">
        <v>10</v>
      </c>
      <c r="H14854" t="s">
        <v>19630</v>
      </c>
      <c r="I14854" s="89"/>
    </row>
    <row r="14855" x14ac:dyDescent="0.3">
      <c r="A14855" t="s">
        <v>18569</v>
      </c>
      <c r="B14855" t="s">
        <v>19483</v>
      </c>
      <c r="C14855" t="s">
        <v>19615</v>
      </c>
      <c r="D14855" t="s">
        <v>19614</v>
      </c>
      <c r="E14855" s="89">
        <v>0.94516831041169269</v>
      </c>
      <c r="F14855" s="89">
        <v>709177</v>
      </c>
      <c r="G14855" s="89">
        <v>10</v>
      </c>
      <c r="H14855" t="s">
        <v>19629</v>
      </c>
      <c r="I14855" s="89"/>
    </row>
    <row r="14856" x14ac:dyDescent="0.3">
      <c r="A14856" t="s">
        <v>18570</v>
      </c>
      <c r="B14856" t="s">
        <v>19483</v>
      </c>
      <c r="C14856" t="s">
        <v>19615</v>
      </c>
      <c r="D14856" t="s">
        <v>19615</v>
      </c>
      <c r="E14856" s="89">
        <v>1</v>
      </c>
      <c r="F14856" s="89">
        <v>709177</v>
      </c>
      <c r="G14856" s="89">
        <v>10</v>
      </c>
      <c r="H14856" t="s">
        <v>19629</v>
      </c>
      <c r="I14856" s="89"/>
    </row>
    <row r="14857" x14ac:dyDescent="0.3">
      <c r="A14857" t="s">
        <v>18571</v>
      </c>
      <c r="B14857" t="s">
        <v>19483</v>
      </c>
      <c r="C14857" t="s">
        <v>19615</v>
      </c>
      <c r="D14857" t="s">
        <v>19616</v>
      </c>
      <c r="E14857" s="89">
        <v>0.94700409647268791</v>
      </c>
      <c r="F14857" s="89">
        <v>709177</v>
      </c>
      <c r="G14857" s="89">
        <v>10</v>
      </c>
      <c r="H14857" t="s">
        <v>19629</v>
      </c>
      <c r="I14857" s="89"/>
    </row>
    <row r="14858" x14ac:dyDescent="0.3">
      <c r="A14858" t="s">
        <v>18572</v>
      </c>
      <c r="B14858" t="s">
        <v>19483</v>
      </c>
      <c r="C14858" t="s">
        <v>19615</v>
      </c>
      <c r="D14858" t="s">
        <v>19617</v>
      </c>
      <c r="E14858" s="89">
        <v>0.99260025413954234</v>
      </c>
      <c r="F14858" s="89">
        <v>709177</v>
      </c>
      <c r="G14858" s="89">
        <v>10</v>
      </c>
      <c r="H14858" t="s">
        <v>19629</v>
      </c>
      <c r="I14858" s="89"/>
    </row>
    <row r="14859" x14ac:dyDescent="0.3">
      <c r="A14859" t="s">
        <v>18573</v>
      </c>
      <c r="B14859" t="s">
        <v>19483</v>
      </c>
      <c r="C14859" t="s">
        <v>19615</v>
      </c>
      <c r="D14859" t="s">
        <v>19618</v>
      </c>
      <c r="E14859" s="89">
        <v>0.99936891183997001</v>
      </c>
      <c r="F14859" s="89">
        <v>709177</v>
      </c>
      <c r="G14859" s="89">
        <v>10</v>
      </c>
      <c r="H14859" t="s">
        <v>19629</v>
      </c>
      <c r="I14859" s="89"/>
    </row>
    <row r="14860" x14ac:dyDescent="0.3">
      <c r="A14860" t="s">
        <v>18574</v>
      </c>
      <c r="B14860" t="s">
        <v>19483</v>
      </c>
      <c r="C14860" t="s">
        <v>19615</v>
      </c>
      <c r="D14860" t="s">
        <v>19619</v>
      </c>
      <c r="E14860" s="89">
        <v>1.0601353674436029</v>
      </c>
      <c r="F14860" s="89">
        <v>709177</v>
      </c>
      <c r="G14860" s="89">
        <v>10</v>
      </c>
      <c r="H14860" t="s">
        <v>19629</v>
      </c>
      <c r="I14860" s="89"/>
    </row>
    <row r="14861" x14ac:dyDescent="0.3">
      <c r="A14861" t="s">
        <v>18575</v>
      </c>
      <c r="B14861" t="s">
        <v>19483</v>
      </c>
      <c r="C14861" t="s">
        <v>19615</v>
      </c>
      <c r="D14861" t="s">
        <v>19620</v>
      </c>
      <c r="E14861" s="89">
        <v>0.99089187889399288</v>
      </c>
      <c r="F14861" s="89">
        <v>709177</v>
      </c>
      <c r="G14861" s="89">
        <v>10</v>
      </c>
      <c r="H14861" t="s">
        <v>19629</v>
      </c>
      <c r="I14861" s="89"/>
    </row>
    <row r="14862" x14ac:dyDescent="0.3">
      <c r="A14862" t="s">
        <v>18576</v>
      </c>
      <c r="B14862" t="s">
        <v>19483</v>
      </c>
      <c r="C14862" t="s">
        <v>19615</v>
      </c>
      <c r="D14862" t="s">
        <v>19621</v>
      </c>
      <c r="E14862" s="89">
        <v>0.98870401665289942</v>
      </c>
      <c r="F14862" s="89">
        <v>709177</v>
      </c>
      <c r="G14862" s="89">
        <v>10</v>
      </c>
      <c r="H14862" t="s">
        <v>19629</v>
      </c>
      <c r="I14862" s="89"/>
    </row>
    <row r="14863" x14ac:dyDescent="0.3">
      <c r="A14863" t="s">
        <v>18577</v>
      </c>
      <c r="B14863" t="s">
        <v>19483</v>
      </c>
      <c r="C14863" t="s">
        <v>19615</v>
      </c>
      <c r="D14863" t="s">
        <v>19622</v>
      </c>
      <c r="E14863" s="89">
        <v>0.99686727543292286</v>
      </c>
      <c r="F14863" s="89">
        <v>709177</v>
      </c>
      <c r="G14863" s="89">
        <v>10</v>
      </c>
      <c r="H14863" t="s">
        <v>19629</v>
      </c>
      <c r="I14863" s="89"/>
    </row>
    <row r="14864" x14ac:dyDescent="0.3">
      <c r="A14864" t="s">
        <v>18578</v>
      </c>
      <c r="B14864" t="s">
        <v>19483</v>
      </c>
      <c r="C14864" t="s">
        <v>19615</v>
      </c>
      <c r="D14864" t="s">
        <v>19623</v>
      </c>
      <c r="E14864" s="89">
        <v>8.3384640896975153</v>
      </c>
      <c r="F14864" s="89">
        <v>709177</v>
      </c>
      <c r="G14864" s="89">
        <v>10</v>
      </c>
      <c r="H14864" t="s">
        <v>19629</v>
      </c>
      <c r="I14864" s="89"/>
    </row>
    <row r="14865" x14ac:dyDescent="0.3">
      <c r="A14865" t="s">
        <v>18579</v>
      </c>
      <c r="B14865" t="s">
        <v>19480</v>
      </c>
      <c r="C14865" t="s">
        <v>19615</v>
      </c>
      <c r="D14865" t="s">
        <v>19623</v>
      </c>
      <c r="E14865" s="89">
        <v>0</v>
      </c>
      <c r="F14865" s="89">
        <v>709177</v>
      </c>
      <c r="G14865" s="89">
        <v>10</v>
      </c>
      <c r="H14865" t="s">
        <v>19630</v>
      </c>
      <c r="I14865" s="89"/>
    </row>
    <row r="14866" x14ac:dyDescent="0.3">
      <c r="A14866" t="s">
        <v>18580</v>
      </c>
      <c r="B14866" t="s">
        <v>19481</v>
      </c>
      <c r="C14866" t="s">
        <v>19615</v>
      </c>
      <c r="D14866" t="s">
        <v>19623</v>
      </c>
      <c r="E14866" s="89">
        <v>0</v>
      </c>
      <c r="F14866" s="89">
        <v>709177</v>
      </c>
      <c r="G14866" s="89">
        <v>10</v>
      </c>
      <c r="H14866" t="s">
        <v>19630</v>
      </c>
      <c r="I14866" s="89"/>
    </row>
    <row r="14867" x14ac:dyDescent="0.3">
      <c r="A14867" t="s">
        <v>18581</v>
      </c>
      <c r="B14867" t="s">
        <v>19482</v>
      </c>
      <c r="C14867" t="s">
        <v>19615</v>
      </c>
      <c r="D14867" t="s">
        <v>19623</v>
      </c>
      <c r="E14867" s="89">
        <v>0</v>
      </c>
      <c r="F14867" s="89">
        <v>709177</v>
      </c>
      <c r="G14867" s="89">
        <v>10</v>
      </c>
      <c r="H14867" t="s">
        <v>19630</v>
      </c>
      <c r="I14867" s="89"/>
    </row>
    <row r="14868" x14ac:dyDescent="0.3">
      <c r="A14868" t="s">
        <v>18582</v>
      </c>
      <c r="B14868" t="s">
        <v>19483</v>
      </c>
      <c r="C14868" t="s">
        <v>19615</v>
      </c>
      <c r="D14868" t="s">
        <v>19624</v>
      </c>
      <c r="E14868" s="89">
        <v>20.842512654546699</v>
      </c>
      <c r="F14868" s="89">
        <v>709177</v>
      </c>
      <c r="G14868" s="89">
        <v>10</v>
      </c>
      <c r="H14868" t="s">
        <v>19629</v>
      </c>
      <c r="I14868" s="89"/>
    </row>
    <row r="14869" x14ac:dyDescent="0.3">
      <c r="A14869" t="s">
        <v>18583</v>
      </c>
      <c r="B14869" t="s">
        <v>19480</v>
      </c>
      <c r="C14869" t="s">
        <v>19615</v>
      </c>
      <c r="D14869" t="s">
        <v>19624</v>
      </c>
      <c r="E14869" s="89">
        <v>0</v>
      </c>
      <c r="F14869" s="89">
        <v>709177</v>
      </c>
      <c r="G14869" s="89">
        <v>10</v>
      </c>
      <c r="H14869" t="s">
        <v>19630</v>
      </c>
      <c r="I14869" s="89"/>
    </row>
    <row r="14870" x14ac:dyDescent="0.3">
      <c r="A14870" t="s">
        <v>18584</v>
      </c>
      <c r="B14870" t="s">
        <v>19481</v>
      </c>
      <c r="C14870" t="s">
        <v>19615</v>
      </c>
      <c r="D14870" t="s">
        <v>19624</v>
      </c>
      <c r="E14870" s="89">
        <v>0</v>
      </c>
      <c r="F14870" s="89">
        <v>709177</v>
      </c>
      <c r="G14870" s="89">
        <v>10</v>
      </c>
      <c r="H14870" t="s">
        <v>19630</v>
      </c>
      <c r="I14870" s="89"/>
    </row>
    <row r="14871" x14ac:dyDescent="0.3">
      <c r="A14871" t="s">
        <v>18585</v>
      </c>
      <c r="B14871" t="s">
        <v>19482</v>
      </c>
      <c r="C14871" t="s">
        <v>19615</v>
      </c>
      <c r="D14871" t="s">
        <v>19624</v>
      </c>
      <c r="E14871" s="89">
        <v>0</v>
      </c>
      <c r="F14871" s="89">
        <v>709177</v>
      </c>
      <c r="G14871" s="89">
        <v>10</v>
      </c>
      <c r="H14871" t="s">
        <v>19630</v>
      </c>
      <c r="I14871" s="89"/>
    </row>
    <row r="14872" x14ac:dyDescent="0.3">
      <c r="A14872" t="s">
        <v>18586</v>
      </c>
      <c r="B14872" t="s">
        <v>19477</v>
      </c>
      <c r="C14872" t="s">
        <v>19616</v>
      </c>
      <c r="D14872" t="s">
        <v>19630</v>
      </c>
      <c r="E14872" s="89">
        <v>4095564594430.1372</v>
      </c>
      <c r="F14872" s="89">
        <v>709177</v>
      </c>
      <c r="G14872" s="89">
        <v>10</v>
      </c>
      <c r="H14872" t="s">
        <v>19630</v>
      </c>
      <c r="I14872" s="89"/>
    </row>
    <row r="14873" x14ac:dyDescent="0.3">
      <c r="A14873" t="s">
        <v>18587</v>
      </c>
      <c r="B14873" t="s">
        <v>19478</v>
      </c>
      <c r="C14873" t="s">
        <v>19616</v>
      </c>
      <c r="D14873" t="s">
        <v>19630</v>
      </c>
      <c r="E14873" s="89">
        <v>1</v>
      </c>
      <c r="F14873" s="89">
        <v>709177</v>
      </c>
      <c r="G14873" s="89">
        <v>10</v>
      </c>
      <c r="H14873" t="s">
        <v>19630</v>
      </c>
      <c r="I14873" s="89"/>
    </row>
    <row r="14874" x14ac:dyDescent="0.3">
      <c r="A14874" t="s">
        <v>18588</v>
      </c>
      <c r="B14874" t="s">
        <v>19479</v>
      </c>
      <c r="C14874" t="s">
        <v>19616</v>
      </c>
      <c r="D14874" t="s">
        <v>19630</v>
      </c>
      <c r="E14874" s="89">
        <v>5775095.0671414007</v>
      </c>
      <c r="F14874" s="89">
        <v>709177</v>
      </c>
      <c r="G14874" s="89">
        <v>10</v>
      </c>
      <c r="H14874" t="s">
        <v>19630</v>
      </c>
      <c r="I14874" s="89"/>
    </row>
    <row r="14875" x14ac:dyDescent="0.3">
      <c r="A14875" t="s">
        <v>18589</v>
      </c>
      <c r="B14875" t="s">
        <v>19483</v>
      </c>
      <c r="C14875" t="s">
        <v>19616</v>
      </c>
      <c r="D14875" t="s">
        <v>19614</v>
      </c>
      <c r="E14875" s="89">
        <v>0.99805685030874625</v>
      </c>
      <c r="F14875" s="89">
        <v>709177</v>
      </c>
      <c r="G14875" s="89">
        <v>10</v>
      </c>
      <c r="H14875" t="s">
        <v>19629</v>
      </c>
      <c r="I14875" s="89"/>
    </row>
    <row r="14876" x14ac:dyDescent="0.3">
      <c r="A14876" t="s">
        <v>18590</v>
      </c>
      <c r="B14876" t="s">
        <v>19483</v>
      </c>
      <c r="C14876" t="s">
        <v>19616</v>
      </c>
      <c r="D14876" t="s">
        <v>19615</v>
      </c>
      <c r="E14876" s="89">
        <v>1.058422871824845</v>
      </c>
      <c r="F14876" s="89">
        <v>709177</v>
      </c>
      <c r="G14876" s="89">
        <v>10</v>
      </c>
      <c r="H14876" t="s">
        <v>19629</v>
      </c>
      <c r="I14876" s="89"/>
    </row>
    <row r="14877" x14ac:dyDescent="0.3">
      <c r="A14877" t="s">
        <v>18591</v>
      </c>
      <c r="B14877" t="s">
        <v>19483</v>
      </c>
      <c r="C14877" t="s">
        <v>19616</v>
      </c>
      <c r="D14877" t="s">
        <v>19616</v>
      </c>
      <c r="E14877" s="89">
        <v>1</v>
      </c>
      <c r="F14877" s="89">
        <v>709177</v>
      </c>
      <c r="G14877" s="89">
        <v>10</v>
      </c>
      <c r="H14877" t="s">
        <v>19629</v>
      </c>
      <c r="I14877" s="89"/>
    </row>
    <row r="14878" x14ac:dyDescent="0.3">
      <c r="A14878" t="s">
        <v>18592</v>
      </c>
      <c r="B14878" t="s">
        <v>19483</v>
      </c>
      <c r="C14878" t="s">
        <v>19616</v>
      </c>
      <c r="D14878" t="s">
        <v>19617</v>
      </c>
      <c r="E14878" s="89">
        <v>1.0506172632726369</v>
      </c>
      <c r="F14878" s="89">
        <v>709177</v>
      </c>
      <c r="G14878" s="89">
        <v>10</v>
      </c>
      <c r="H14878" t="s">
        <v>19629</v>
      </c>
      <c r="I14878" s="89"/>
    </row>
    <row r="14879" x14ac:dyDescent="0.3">
      <c r="A14879" t="s">
        <v>18593</v>
      </c>
      <c r="B14879" t="s">
        <v>19483</v>
      </c>
      <c r="C14879" t="s">
        <v>19616</v>
      </c>
      <c r="D14879" t="s">
        <v>19618</v>
      </c>
      <c r="E14879" s="89">
        <v>1.057735659087693</v>
      </c>
      <c r="F14879" s="89">
        <v>709177</v>
      </c>
      <c r="G14879" s="89">
        <v>10</v>
      </c>
      <c r="H14879" t="s">
        <v>19629</v>
      </c>
      <c r="I14879" s="89"/>
    </row>
    <row r="14880" x14ac:dyDescent="0.3">
      <c r="A14880" t="s">
        <v>18594</v>
      </c>
      <c r="B14880" t="s">
        <v>19483</v>
      </c>
      <c r="C14880" t="s">
        <v>19616</v>
      </c>
      <c r="D14880" t="s">
        <v>19619</v>
      </c>
      <c r="E14880" s="89">
        <v>1.122054248821287</v>
      </c>
      <c r="F14880" s="89">
        <v>709177</v>
      </c>
      <c r="G14880" s="89">
        <v>10</v>
      </c>
      <c r="H14880" t="s">
        <v>19629</v>
      </c>
      <c r="I14880" s="89"/>
    </row>
    <row r="14881" x14ac:dyDescent="0.3">
      <c r="A14881" t="s">
        <v>18595</v>
      </c>
      <c r="B14881" t="s">
        <v>19483</v>
      </c>
      <c r="C14881" t="s">
        <v>19616</v>
      </c>
      <c r="D14881" t="s">
        <v>19620</v>
      </c>
      <c r="E14881" s="89">
        <v>1.0487562022384189</v>
      </c>
      <c r="F14881" s="89">
        <v>709177</v>
      </c>
      <c r="G14881" s="89">
        <v>10</v>
      </c>
      <c r="H14881" t="s">
        <v>19629</v>
      </c>
      <c r="I14881" s="89"/>
    </row>
    <row r="14882" x14ac:dyDescent="0.3">
      <c r="A14882" t="s">
        <v>18596</v>
      </c>
      <c r="B14882" t="s">
        <v>19483</v>
      </c>
      <c r="C14882" t="s">
        <v>19616</v>
      </c>
      <c r="D14882" t="s">
        <v>19621</v>
      </c>
      <c r="E14882" s="89">
        <v>1.0454146560011861</v>
      </c>
      <c r="F14882" s="89">
        <v>709177</v>
      </c>
      <c r="G14882" s="89">
        <v>10</v>
      </c>
      <c r="H14882" t="s">
        <v>19629</v>
      </c>
      <c r="I14882" s="89"/>
    </row>
    <row r="14883" x14ac:dyDescent="0.3">
      <c r="A14883" t="s">
        <v>18597</v>
      </c>
      <c r="B14883" t="s">
        <v>19483</v>
      </c>
      <c r="C14883" t="s">
        <v>19616</v>
      </c>
      <c r="D14883" t="s">
        <v>19622</v>
      </c>
      <c r="E14883" s="89">
        <v>1.0552427005509459</v>
      </c>
      <c r="F14883" s="89">
        <v>709177</v>
      </c>
      <c r="G14883" s="89">
        <v>10</v>
      </c>
      <c r="H14883" t="s">
        <v>19629</v>
      </c>
      <c r="I14883" s="89"/>
    </row>
    <row r="14884" x14ac:dyDescent="0.3">
      <c r="A14884" t="s">
        <v>18598</v>
      </c>
      <c r="B14884" t="s">
        <v>19483</v>
      </c>
      <c r="C14884" t="s">
        <v>19616</v>
      </c>
      <c r="D14884" t="s">
        <v>19623</v>
      </c>
      <c r="E14884" s="89">
        <v>8.7983360817178156</v>
      </c>
      <c r="F14884" s="89">
        <v>709177</v>
      </c>
      <c r="G14884" s="89">
        <v>10</v>
      </c>
      <c r="H14884" t="s">
        <v>19629</v>
      </c>
      <c r="I14884" s="89"/>
    </row>
    <row r="14885" x14ac:dyDescent="0.3">
      <c r="A14885" t="s">
        <v>18599</v>
      </c>
      <c r="B14885" t="s">
        <v>19480</v>
      </c>
      <c r="C14885" t="s">
        <v>19616</v>
      </c>
      <c r="D14885" t="s">
        <v>19623</v>
      </c>
      <c r="E14885" s="89">
        <v>0</v>
      </c>
      <c r="F14885" s="89">
        <v>709177</v>
      </c>
      <c r="G14885" s="89">
        <v>10</v>
      </c>
      <c r="H14885" t="s">
        <v>19630</v>
      </c>
      <c r="I14885" s="89"/>
    </row>
    <row r="14886" x14ac:dyDescent="0.3">
      <c r="A14886" t="s">
        <v>18600</v>
      </c>
      <c r="B14886" t="s">
        <v>19481</v>
      </c>
      <c r="C14886" t="s">
        <v>19616</v>
      </c>
      <c r="D14886" t="s">
        <v>19623</v>
      </c>
      <c r="E14886" s="89">
        <v>0</v>
      </c>
      <c r="F14886" s="89">
        <v>709177</v>
      </c>
      <c r="G14886" s="89">
        <v>10</v>
      </c>
      <c r="H14886" t="s">
        <v>19630</v>
      </c>
      <c r="I14886" s="89"/>
    </row>
    <row r="14887" x14ac:dyDescent="0.3">
      <c r="A14887" t="s">
        <v>18601</v>
      </c>
      <c r="B14887" t="s">
        <v>19482</v>
      </c>
      <c r="C14887" t="s">
        <v>19616</v>
      </c>
      <c r="D14887" t="s">
        <v>19623</v>
      </c>
      <c r="E14887" s="89">
        <v>0</v>
      </c>
      <c r="F14887" s="89">
        <v>709177</v>
      </c>
      <c r="G14887" s="89">
        <v>10</v>
      </c>
      <c r="H14887" t="s">
        <v>19630</v>
      </c>
      <c r="I14887" s="89"/>
    </row>
    <row r="14888" x14ac:dyDescent="0.3">
      <c r="A14888" t="s">
        <v>18602</v>
      </c>
      <c r="B14888" t="s">
        <v>19483</v>
      </c>
      <c r="C14888" t="s">
        <v>19616</v>
      </c>
      <c r="D14888" t="s">
        <v>19624</v>
      </c>
      <c r="E14888" s="89">
        <v>21.982055500560801</v>
      </c>
      <c r="F14888" s="89">
        <v>709177</v>
      </c>
      <c r="G14888" s="89">
        <v>10</v>
      </c>
      <c r="H14888" t="s">
        <v>19629</v>
      </c>
      <c r="I14888" s="89"/>
    </row>
    <row r="14889" x14ac:dyDescent="0.3">
      <c r="A14889" t="s">
        <v>18603</v>
      </c>
      <c r="B14889" t="s">
        <v>19480</v>
      </c>
      <c r="C14889" t="s">
        <v>19616</v>
      </c>
      <c r="D14889" t="s">
        <v>19624</v>
      </c>
      <c r="E14889" s="89">
        <v>0</v>
      </c>
      <c r="F14889" s="89">
        <v>709177</v>
      </c>
      <c r="G14889" s="89">
        <v>10</v>
      </c>
      <c r="H14889" t="s">
        <v>19630</v>
      </c>
      <c r="I14889" s="89"/>
    </row>
    <row r="14890" x14ac:dyDescent="0.3">
      <c r="A14890" t="s">
        <v>18604</v>
      </c>
      <c r="B14890" t="s">
        <v>19481</v>
      </c>
      <c r="C14890" t="s">
        <v>19616</v>
      </c>
      <c r="D14890" t="s">
        <v>19624</v>
      </c>
      <c r="E14890" s="89">
        <v>0</v>
      </c>
      <c r="F14890" s="89">
        <v>709177</v>
      </c>
      <c r="G14890" s="89">
        <v>10</v>
      </c>
      <c r="H14890" t="s">
        <v>19630</v>
      </c>
      <c r="I14890" s="89"/>
    </row>
    <row r="14891" x14ac:dyDescent="0.3">
      <c r="A14891" t="s">
        <v>18605</v>
      </c>
      <c r="B14891" t="s">
        <v>19482</v>
      </c>
      <c r="C14891" t="s">
        <v>19616</v>
      </c>
      <c r="D14891" t="s">
        <v>19624</v>
      </c>
      <c r="E14891" s="89">
        <v>0</v>
      </c>
      <c r="F14891" s="89">
        <v>709177</v>
      </c>
      <c r="G14891" s="89">
        <v>10</v>
      </c>
      <c r="H14891" t="s">
        <v>19630</v>
      </c>
      <c r="I14891" s="89"/>
    </row>
    <row r="14892" x14ac:dyDescent="0.3">
      <c r="A14892" t="s">
        <v>18606</v>
      </c>
      <c r="B14892" t="s">
        <v>19477</v>
      </c>
      <c r="C14892" t="s">
        <v>19617</v>
      </c>
      <c r="D14892" t="s">
        <v>19630</v>
      </c>
      <c r="E14892" s="89">
        <v>3934693203655.3838</v>
      </c>
      <c r="F14892" s="89">
        <v>709177</v>
      </c>
      <c r="G14892" s="89">
        <v>10</v>
      </c>
      <c r="H14892" t="s">
        <v>19630</v>
      </c>
      <c r="I14892" s="89"/>
    </row>
    <row r="14893" x14ac:dyDescent="0.3">
      <c r="A14893" t="s">
        <v>18607</v>
      </c>
      <c r="B14893" t="s">
        <v>19478</v>
      </c>
      <c r="C14893" t="s">
        <v>19617</v>
      </c>
      <c r="D14893" t="s">
        <v>19630</v>
      </c>
      <c r="E14893" s="89">
        <v>1</v>
      </c>
      <c r="F14893" s="89">
        <v>709177</v>
      </c>
      <c r="G14893" s="89">
        <v>10</v>
      </c>
      <c r="H14893" t="s">
        <v>19630</v>
      </c>
      <c r="I14893" s="89"/>
    </row>
    <row r="14894" x14ac:dyDescent="0.3">
      <c r="A14894" t="s">
        <v>18608</v>
      </c>
      <c r="B14894" t="s">
        <v>19479</v>
      </c>
      <c r="C14894" t="s">
        <v>19617</v>
      </c>
      <c r="D14894" t="s">
        <v>19630</v>
      </c>
      <c r="E14894" s="89">
        <v>5548252.6980646364</v>
      </c>
      <c r="F14894" s="89">
        <v>709177</v>
      </c>
      <c r="G14894" s="89">
        <v>10</v>
      </c>
      <c r="H14894" t="s">
        <v>19630</v>
      </c>
      <c r="I14894" s="89"/>
    </row>
    <row r="14895" x14ac:dyDescent="0.3">
      <c r="A14895" t="s">
        <v>18609</v>
      </c>
      <c r="B14895" t="s">
        <v>19483</v>
      </c>
      <c r="C14895" t="s">
        <v>19617</v>
      </c>
      <c r="D14895" t="s">
        <v>19614</v>
      </c>
      <c r="E14895" s="89">
        <v>0.95249047237238116</v>
      </c>
      <c r="F14895" s="89">
        <v>709177</v>
      </c>
      <c r="G14895" s="89">
        <v>10</v>
      </c>
      <c r="H14895" t="s">
        <v>19629</v>
      </c>
      <c r="I14895" s="89"/>
    </row>
    <row r="14896" x14ac:dyDescent="0.3">
      <c r="A14896" t="s">
        <v>18610</v>
      </c>
      <c r="B14896" t="s">
        <v>19483</v>
      </c>
      <c r="C14896" t="s">
        <v>19617</v>
      </c>
      <c r="D14896" t="s">
        <v>19615</v>
      </c>
      <c r="E14896" s="89">
        <v>1.007729538541458</v>
      </c>
      <c r="F14896" s="89">
        <v>709177</v>
      </c>
      <c r="G14896" s="89">
        <v>10</v>
      </c>
      <c r="H14896" t="s">
        <v>19629</v>
      </c>
      <c r="I14896" s="89"/>
    </row>
    <row r="14897" x14ac:dyDescent="0.3">
      <c r="A14897" t="s">
        <v>18611</v>
      </c>
      <c r="B14897" t="s">
        <v>19483</v>
      </c>
      <c r="C14897" t="s">
        <v>19617</v>
      </c>
      <c r="D14897" t="s">
        <v>19616</v>
      </c>
      <c r="E14897" s="89">
        <v>0.95433300541502675</v>
      </c>
      <c r="F14897" s="89">
        <v>709177</v>
      </c>
      <c r="G14897" s="89">
        <v>10</v>
      </c>
      <c r="H14897" t="s">
        <v>19629</v>
      </c>
      <c r="I14897" s="89"/>
    </row>
    <row r="14898" x14ac:dyDescent="0.3">
      <c r="A14898" t="s">
        <v>18612</v>
      </c>
      <c r="B14898" t="s">
        <v>19483</v>
      </c>
      <c r="C14898" t="s">
        <v>19617</v>
      </c>
      <c r="D14898" t="s">
        <v>19617</v>
      </c>
      <c r="E14898" s="89">
        <v>1</v>
      </c>
      <c r="F14898" s="89">
        <v>709177</v>
      </c>
      <c r="G14898" s="89">
        <v>10</v>
      </c>
      <c r="H14898" t="s">
        <v>19629</v>
      </c>
      <c r="I14898" s="89"/>
    </row>
    <row r="14899" x14ac:dyDescent="0.3">
      <c r="A14899" t="s">
        <v>18613</v>
      </c>
      <c r="B14899" t="s">
        <v>19483</v>
      </c>
      <c r="C14899" t="s">
        <v>19617</v>
      </c>
      <c r="D14899" t="s">
        <v>19618</v>
      </c>
      <c r="E14899" s="89">
        <v>1.0070940056264439</v>
      </c>
      <c r="F14899" s="89">
        <v>709177</v>
      </c>
      <c r="G14899" s="89">
        <v>10</v>
      </c>
      <c r="H14899" t="s">
        <v>19629</v>
      </c>
      <c r="I14899" s="89"/>
    </row>
    <row r="14900" x14ac:dyDescent="0.3">
      <c r="A14900" t="s">
        <v>18614</v>
      </c>
      <c r="B14900" t="s">
        <v>19483</v>
      </c>
      <c r="C14900" t="s">
        <v>19617</v>
      </c>
      <c r="D14900" t="s">
        <v>19619</v>
      </c>
      <c r="E14900" s="89">
        <v>1.068352503640805</v>
      </c>
      <c r="F14900" s="89">
        <v>709177</v>
      </c>
      <c r="G14900" s="89">
        <v>10</v>
      </c>
      <c r="H14900" t="s">
        <v>19629</v>
      </c>
      <c r="I14900" s="89"/>
    </row>
    <row r="14901" x14ac:dyDescent="0.3">
      <c r="A14901" t="s">
        <v>18615</v>
      </c>
      <c r="B14901" t="s">
        <v>19483</v>
      </c>
      <c r="C14901" t="s">
        <v>19617</v>
      </c>
      <c r="D14901" t="s">
        <v>19620</v>
      </c>
      <c r="E14901" s="89">
        <v>0.99857658510264802</v>
      </c>
      <c r="F14901" s="89">
        <v>709177</v>
      </c>
      <c r="G14901" s="89">
        <v>10</v>
      </c>
      <c r="H14901" t="s">
        <v>19629</v>
      </c>
      <c r="I14901" s="89"/>
    </row>
    <row r="14902" x14ac:dyDescent="0.3">
      <c r="A14902" t="s">
        <v>18616</v>
      </c>
      <c r="B14902" t="s">
        <v>19483</v>
      </c>
      <c r="C14902" t="s">
        <v>19617</v>
      </c>
      <c r="D14902" t="s">
        <v>19621</v>
      </c>
      <c r="E14902" s="89">
        <v>0.99652814747013929</v>
      </c>
      <c r="F14902" s="89">
        <v>709177</v>
      </c>
      <c r="G14902" s="89">
        <v>10</v>
      </c>
      <c r="H14902" t="s">
        <v>19629</v>
      </c>
      <c r="I14902" s="89"/>
    </row>
    <row r="14903" x14ac:dyDescent="0.3">
      <c r="A14903" t="s">
        <v>18617</v>
      </c>
      <c r="B14903" t="s">
        <v>19483</v>
      </c>
      <c r="C14903" t="s">
        <v>19617</v>
      </c>
      <c r="D14903" t="s">
        <v>19622</v>
      </c>
      <c r="E14903" s="89">
        <v>1.0042785537235841</v>
      </c>
      <c r="F14903" s="89">
        <v>709177</v>
      </c>
      <c r="G14903" s="89">
        <v>10</v>
      </c>
      <c r="H14903" t="s">
        <v>19629</v>
      </c>
      <c r="I14903" s="89"/>
    </row>
    <row r="14904" x14ac:dyDescent="0.3">
      <c r="A14904" t="s">
        <v>18618</v>
      </c>
      <c r="B14904" t="s">
        <v>19483</v>
      </c>
      <c r="C14904" t="s">
        <v>19617</v>
      </c>
      <c r="D14904" t="s">
        <v>19623</v>
      </c>
      <c r="E14904" s="89">
        <v>8.4596441957379458</v>
      </c>
      <c r="F14904" s="89">
        <v>709177</v>
      </c>
      <c r="G14904" s="89">
        <v>10</v>
      </c>
      <c r="H14904" t="s">
        <v>19629</v>
      </c>
      <c r="I14904" s="89"/>
    </row>
    <row r="14905" x14ac:dyDescent="0.3">
      <c r="A14905" t="s">
        <v>18619</v>
      </c>
      <c r="B14905" t="s">
        <v>19480</v>
      </c>
      <c r="C14905" t="s">
        <v>19617</v>
      </c>
      <c r="D14905" t="s">
        <v>19623</v>
      </c>
      <c r="E14905" s="89">
        <v>0</v>
      </c>
      <c r="F14905" s="89">
        <v>709177</v>
      </c>
      <c r="G14905" s="89">
        <v>10</v>
      </c>
      <c r="H14905" t="s">
        <v>19630</v>
      </c>
      <c r="I14905" s="89"/>
    </row>
    <row r="14906" x14ac:dyDescent="0.3">
      <c r="A14906" t="s">
        <v>18620</v>
      </c>
      <c r="B14906" t="s">
        <v>19481</v>
      </c>
      <c r="C14906" t="s">
        <v>19617</v>
      </c>
      <c r="D14906" t="s">
        <v>19623</v>
      </c>
      <c r="E14906" s="89">
        <v>0</v>
      </c>
      <c r="F14906" s="89">
        <v>709177</v>
      </c>
      <c r="G14906" s="89">
        <v>10</v>
      </c>
      <c r="H14906" t="s">
        <v>19630</v>
      </c>
      <c r="I14906" s="89"/>
    </row>
    <row r="14907" x14ac:dyDescent="0.3">
      <c r="A14907" t="s">
        <v>18621</v>
      </c>
      <c r="B14907" t="s">
        <v>19482</v>
      </c>
      <c r="C14907" t="s">
        <v>19617</v>
      </c>
      <c r="D14907" t="s">
        <v>19623</v>
      </c>
      <c r="E14907" s="89">
        <v>0</v>
      </c>
      <c r="F14907" s="89">
        <v>709177</v>
      </c>
      <c r="G14907" s="89">
        <v>10</v>
      </c>
      <c r="H14907" t="s">
        <v>19630</v>
      </c>
      <c r="I14907" s="89"/>
    </row>
    <row r="14908" x14ac:dyDescent="0.3">
      <c r="A14908" t="s">
        <v>18622</v>
      </c>
      <c r="B14908" t="s">
        <v>19483</v>
      </c>
      <c r="C14908" t="s">
        <v>19617</v>
      </c>
      <c r="D14908" t="s">
        <v>19624</v>
      </c>
      <c r="E14908" s="89">
        <v>21.122832930605998</v>
      </c>
      <c r="F14908" s="89">
        <v>709177</v>
      </c>
      <c r="G14908" s="89">
        <v>10</v>
      </c>
      <c r="H14908" t="s">
        <v>19629</v>
      </c>
      <c r="I14908" s="89"/>
    </row>
    <row r="14909" x14ac:dyDescent="0.3">
      <c r="A14909" t="s">
        <v>18623</v>
      </c>
      <c r="B14909" t="s">
        <v>19480</v>
      </c>
      <c r="C14909" t="s">
        <v>19617</v>
      </c>
      <c r="D14909" t="s">
        <v>19624</v>
      </c>
      <c r="E14909" s="89">
        <v>0</v>
      </c>
      <c r="F14909" s="89">
        <v>709177</v>
      </c>
      <c r="G14909" s="89">
        <v>10</v>
      </c>
      <c r="H14909" t="s">
        <v>19630</v>
      </c>
      <c r="I14909" s="89"/>
    </row>
    <row r="14910" x14ac:dyDescent="0.3">
      <c r="A14910" t="s">
        <v>18624</v>
      </c>
      <c r="B14910" t="s">
        <v>19481</v>
      </c>
      <c r="C14910" t="s">
        <v>19617</v>
      </c>
      <c r="D14910" t="s">
        <v>19624</v>
      </c>
      <c r="E14910" s="89">
        <v>0</v>
      </c>
      <c r="F14910" s="89">
        <v>709177</v>
      </c>
      <c r="G14910" s="89">
        <v>10</v>
      </c>
      <c r="H14910" t="s">
        <v>19630</v>
      </c>
      <c r="I14910" s="89"/>
    </row>
    <row r="14911" x14ac:dyDescent="0.3">
      <c r="A14911" t="s">
        <v>18625</v>
      </c>
      <c r="B14911" t="s">
        <v>19482</v>
      </c>
      <c r="C14911" t="s">
        <v>19617</v>
      </c>
      <c r="D14911" t="s">
        <v>19624</v>
      </c>
      <c r="E14911" s="89">
        <v>0</v>
      </c>
      <c r="F14911" s="89">
        <v>709177</v>
      </c>
      <c r="G14911" s="89">
        <v>10</v>
      </c>
      <c r="H14911" t="s">
        <v>19630</v>
      </c>
      <c r="I14911" s="89"/>
    </row>
    <row r="14912" x14ac:dyDescent="0.3">
      <c r="A14912" t="s">
        <v>18626</v>
      </c>
      <c r="B14912" t="s">
        <v>19477</v>
      </c>
      <c r="C14912" t="s">
        <v>19618</v>
      </c>
      <c r="D14912" t="s">
        <v>19630</v>
      </c>
      <c r="E14912" s="89">
        <v>3885549399365.6162</v>
      </c>
      <c r="F14912" s="89">
        <v>709177</v>
      </c>
      <c r="G14912" s="89">
        <v>10</v>
      </c>
      <c r="H14912" t="s">
        <v>19630</v>
      </c>
      <c r="I14912" s="89"/>
    </row>
    <row r="14913" x14ac:dyDescent="0.3">
      <c r="A14913" t="s">
        <v>18627</v>
      </c>
      <c r="B14913" t="s">
        <v>19478</v>
      </c>
      <c r="C14913" t="s">
        <v>19618</v>
      </c>
      <c r="D14913" t="s">
        <v>19630</v>
      </c>
      <c r="E14913" s="89">
        <v>1</v>
      </c>
      <c r="F14913" s="89">
        <v>709177</v>
      </c>
      <c r="G14913" s="89">
        <v>10</v>
      </c>
      <c r="H14913" t="s">
        <v>19630</v>
      </c>
      <c r="I14913" s="89"/>
    </row>
    <row r="14914" x14ac:dyDescent="0.3">
      <c r="A14914" t="s">
        <v>18628</v>
      </c>
      <c r="B14914" t="s">
        <v>19479</v>
      </c>
      <c r="C14914" t="s">
        <v>19618</v>
      </c>
      <c r="D14914" t="s">
        <v>19630</v>
      </c>
      <c r="E14914" s="89">
        <v>5478955.7464012736</v>
      </c>
      <c r="F14914" s="89">
        <v>709177</v>
      </c>
      <c r="G14914" s="89">
        <v>10</v>
      </c>
      <c r="H14914" t="s">
        <v>19630</v>
      </c>
      <c r="I14914" s="89"/>
    </row>
    <row r="14915" x14ac:dyDescent="0.3">
      <c r="A14915" t="s">
        <v>18629</v>
      </c>
      <c r="B14915" t="s">
        <v>19483</v>
      </c>
      <c r="C14915" t="s">
        <v>19618</v>
      </c>
      <c r="D14915" t="s">
        <v>19614</v>
      </c>
      <c r="E14915" s="89">
        <v>0.94575881289235397</v>
      </c>
      <c r="F14915" s="89">
        <v>709177</v>
      </c>
      <c r="G14915" s="89">
        <v>10</v>
      </c>
      <c r="H14915" t="s">
        <v>19629</v>
      </c>
      <c r="I14915" s="89"/>
    </row>
    <row r="14916" x14ac:dyDescent="0.3">
      <c r="A14916" t="s">
        <v>18630</v>
      </c>
      <c r="B14916" t="s">
        <v>19483</v>
      </c>
      <c r="C14916" t="s">
        <v>19618</v>
      </c>
      <c r="D14916" t="s">
        <v>19615</v>
      </c>
      <c r="E14916" s="89">
        <v>1.000641982649719</v>
      </c>
      <c r="F14916" s="89">
        <v>709177</v>
      </c>
      <c r="G14916" s="89">
        <v>10</v>
      </c>
      <c r="H14916" t="s">
        <v>19629</v>
      </c>
      <c r="I14916" s="89"/>
    </row>
    <row r="14917" x14ac:dyDescent="0.3">
      <c r="A14917" t="s">
        <v>18631</v>
      </c>
      <c r="B14917" t="s">
        <v>19483</v>
      </c>
      <c r="C14917" t="s">
        <v>19618</v>
      </c>
      <c r="D14917" t="s">
        <v>19616</v>
      </c>
      <c r="E14917" s="89">
        <v>0.94759557961438645</v>
      </c>
      <c r="F14917" s="89">
        <v>709177</v>
      </c>
      <c r="G14917" s="89">
        <v>10</v>
      </c>
      <c r="H14917" t="s">
        <v>19629</v>
      </c>
      <c r="I14917" s="89"/>
    </row>
    <row r="14918" x14ac:dyDescent="0.3">
      <c r="A14918" t="s">
        <v>18632</v>
      </c>
      <c r="B14918" t="s">
        <v>19483</v>
      </c>
      <c r="C14918" t="s">
        <v>19618</v>
      </c>
      <c r="D14918" t="s">
        <v>19617</v>
      </c>
      <c r="E14918" s="89">
        <v>0.99323793329939558</v>
      </c>
      <c r="F14918" s="89">
        <v>709177</v>
      </c>
      <c r="G14918" s="89">
        <v>10</v>
      </c>
      <c r="H14918" t="s">
        <v>19629</v>
      </c>
      <c r="I14918" s="89"/>
    </row>
    <row r="14919" x14ac:dyDescent="0.3">
      <c r="A14919" t="s">
        <v>18633</v>
      </c>
      <c r="B14919" t="s">
        <v>19483</v>
      </c>
      <c r="C14919" t="s">
        <v>19618</v>
      </c>
      <c r="D14919" t="s">
        <v>19618</v>
      </c>
      <c r="E14919" s="89">
        <v>1</v>
      </c>
      <c r="F14919" s="89">
        <v>709177</v>
      </c>
      <c r="G14919" s="89">
        <v>10</v>
      </c>
      <c r="H14919" t="s">
        <v>19629</v>
      </c>
      <c r="I14919" s="89"/>
    </row>
    <row r="14920" x14ac:dyDescent="0.3">
      <c r="A14920" t="s">
        <v>18634</v>
      </c>
      <c r="B14920" t="s">
        <v>19483</v>
      </c>
      <c r="C14920" t="s">
        <v>19618</v>
      </c>
      <c r="D14920" t="s">
        <v>19619</v>
      </c>
      <c r="E14920" s="89">
        <v>1.060804747213435</v>
      </c>
      <c r="F14920" s="89">
        <v>709177</v>
      </c>
      <c r="G14920" s="89">
        <v>10</v>
      </c>
      <c r="H14920" t="s">
        <v>19629</v>
      </c>
      <c r="I14920" s="89"/>
    </row>
    <row r="14921" x14ac:dyDescent="0.3">
      <c r="A14921" t="s">
        <v>18635</v>
      </c>
      <c r="B14921" t="s">
        <v>19483</v>
      </c>
      <c r="C14921" t="s">
        <v>19618</v>
      </c>
      <c r="D14921" t="s">
        <v>19620</v>
      </c>
      <c r="E14921" s="89">
        <v>0.9915181697985157</v>
      </c>
      <c r="F14921" s="89">
        <v>709177</v>
      </c>
      <c r="G14921" s="89">
        <v>10</v>
      </c>
      <c r="H14921" t="s">
        <v>19629</v>
      </c>
      <c r="I14921" s="89"/>
    </row>
    <row r="14922" x14ac:dyDescent="0.3">
      <c r="A14922" t="s">
        <v>18636</v>
      </c>
      <c r="B14922" t="s">
        <v>19483</v>
      </c>
      <c r="C14922" t="s">
        <v>19618</v>
      </c>
      <c r="D14922" t="s">
        <v>19621</v>
      </c>
      <c r="E14922" s="89">
        <v>0.98926951708711874</v>
      </c>
      <c r="F14922" s="89">
        <v>709177</v>
      </c>
      <c r="G14922" s="89">
        <v>10</v>
      </c>
      <c r="H14922" t="s">
        <v>19629</v>
      </c>
      <c r="I14922" s="89"/>
    </row>
    <row r="14923" x14ac:dyDescent="0.3">
      <c r="A14923" t="s">
        <v>18637</v>
      </c>
      <c r="B14923" t="s">
        <v>19483</v>
      </c>
      <c r="C14923" t="s">
        <v>19618</v>
      </c>
      <c r="D14923" t="s">
        <v>19622</v>
      </c>
      <c r="E14923" s="89">
        <v>0.99749656243800811</v>
      </c>
      <c r="F14923" s="89">
        <v>709177</v>
      </c>
      <c r="G14923" s="89">
        <v>10</v>
      </c>
      <c r="H14923" t="s">
        <v>19629</v>
      </c>
      <c r="I14923" s="89"/>
    </row>
    <row r="14924" x14ac:dyDescent="0.3">
      <c r="A14924" t="s">
        <v>18638</v>
      </c>
      <c r="B14924" t="s">
        <v>19483</v>
      </c>
      <c r="C14924" t="s">
        <v>19618</v>
      </c>
      <c r="D14924" t="s">
        <v>19623</v>
      </c>
      <c r="E14924" s="89">
        <v>8.3424655541291681</v>
      </c>
      <c r="F14924" s="89">
        <v>709177</v>
      </c>
      <c r="G14924" s="89">
        <v>10</v>
      </c>
      <c r="H14924" t="s">
        <v>19629</v>
      </c>
      <c r="I14924" s="89"/>
    </row>
    <row r="14925" x14ac:dyDescent="0.3">
      <c r="A14925" t="s">
        <v>18639</v>
      </c>
      <c r="B14925" t="s">
        <v>19480</v>
      </c>
      <c r="C14925" t="s">
        <v>19618</v>
      </c>
      <c r="D14925" t="s">
        <v>19623</v>
      </c>
      <c r="E14925" s="89">
        <v>0</v>
      </c>
      <c r="F14925" s="89">
        <v>709177</v>
      </c>
      <c r="G14925" s="89">
        <v>10</v>
      </c>
      <c r="H14925" t="s">
        <v>19630</v>
      </c>
      <c r="I14925" s="89"/>
    </row>
    <row r="14926" x14ac:dyDescent="0.3">
      <c r="A14926" t="s">
        <v>18640</v>
      </c>
      <c r="B14926" t="s">
        <v>19481</v>
      </c>
      <c r="C14926" t="s">
        <v>19618</v>
      </c>
      <c r="D14926" t="s">
        <v>19623</v>
      </c>
      <c r="E14926" s="89">
        <v>0</v>
      </c>
      <c r="F14926" s="89">
        <v>709177</v>
      </c>
      <c r="G14926" s="89">
        <v>10</v>
      </c>
      <c r="H14926" t="s">
        <v>19630</v>
      </c>
      <c r="I14926" s="89"/>
    </row>
    <row r="14927" x14ac:dyDescent="0.3">
      <c r="A14927" t="s">
        <v>18641</v>
      </c>
      <c r="B14927" t="s">
        <v>19482</v>
      </c>
      <c r="C14927" t="s">
        <v>19618</v>
      </c>
      <c r="D14927" t="s">
        <v>19623</v>
      </c>
      <c r="E14927" s="89">
        <v>0</v>
      </c>
      <c r="F14927" s="89">
        <v>709177</v>
      </c>
      <c r="G14927" s="89">
        <v>10</v>
      </c>
      <c r="H14927" t="s">
        <v>19630</v>
      </c>
      <c r="I14927" s="89"/>
    </row>
    <row r="14928" x14ac:dyDescent="0.3">
      <c r="A14928" t="s">
        <v>18642</v>
      </c>
      <c r="B14928" t="s">
        <v>19483</v>
      </c>
      <c r="C14928" t="s">
        <v>19618</v>
      </c>
      <c r="D14928" t="s">
        <v>19624</v>
      </c>
      <c r="E14928" s="89">
        <v>20.8519687412869</v>
      </c>
      <c r="F14928" s="89">
        <v>709177</v>
      </c>
      <c r="G14928" s="89">
        <v>10</v>
      </c>
      <c r="H14928" t="s">
        <v>19629</v>
      </c>
      <c r="I14928" s="89"/>
    </row>
    <row r="14929" x14ac:dyDescent="0.3">
      <c r="A14929" t="s">
        <v>18643</v>
      </c>
      <c r="B14929" t="s">
        <v>19480</v>
      </c>
      <c r="C14929" t="s">
        <v>19618</v>
      </c>
      <c r="D14929" t="s">
        <v>19624</v>
      </c>
      <c r="E14929" s="89">
        <v>0</v>
      </c>
      <c r="F14929" s="89">
        <v>709177</v>
      </c>
      <c r="G14929" s="89">
        <v>10</v>
      </c>
      <c r="H14929" t="s">
        <v>19630</v>
      </c>
      <c r="I14929" s="89"/>
    </row>
    <row r="14930" x14ac:dyDescent="0.3">
      <c r="A14930" t="s">
        <v>18644</v>
      </c>
      <c r="B14930" t="s">
        <v>19481</v>
      </c>
      <c r="C14930" t="s">
        <v>19618</v>
      </c>
      <c r="D14930" t="s">
        <v>19624</v>
      </c>
      <c r="E14930" s="89">
        <v>0</v>
      </c>
      <c r="F14930" s="89">
        <v>709177</v>
      </c>
      <c r="G14930" s="89">
        <v>10</v>
      </c>
      <c r="H14930" t="s">
        <v>19630</v>
      </c>
      <c r="I14930" s="89"/>
    </row>
    <row r="14931" x14ac:dyDescent="0.3">
      <c r="A14931" t="s">
        <v>18645</v>
      </c>
      <c r="B14931" t="s">
        <v>19482</v>
      </c>
      <c r="C14931" t="s">
        <v>19618</v>
      </c>
      <c r="D14931" t="s">
        <v>19624</v>
      </c>
      <c r="E14931" s="89">
        <v>0</v>
      </c>
      <c r="F14931" s="89">
        <v>709177</v>
      </c>
      <c r="G14931" s="89">
        <v>10</v>
      </c>
      <c r="H14931" t="s">
        <v>19630</v>
      </c>
      <c r="I14931" s="89"/>
    </row>
    <row r="14932" x14ac:dyDescent="0.3">
      <c r="A14932" t="s">
        <v>18646</v>
      </c>
      <c r="B14932" t="s">
        <v>19477</v>
      </c>
      <c r="C14932" t="s">
        <v>19619</v>
      </c>
      <c r="D14932" t="s">
        <v>19630</v>
      </c>
      <c r="E14932" s="89">
        <v>3653846439357.877</v>
      </c>
      <c r="F14932" s="89">
        <v>709177</v>
      </c>
      <c r="G14932" s="89">
        <v>10</v>
      </c>
      <c r="H14932" t="s">
        <v>19630</v>
      </c>
      <c r="I14932" s="89"/>
    </row>
    <row r="14933" x14ac:dyDescent="0.3">
      <c r="A14933" t="s">
        <v>18647</v>
      </c>
      <c r="B14933" t="s">
        <v>19478</v>
      </c>
      <c r="C14933" t="s">
        <v>19619</v>
      </c>
      <c r="D14933" t="s">
        <v>19630</v>
      </c>
      <c r="E14933" s="89">
        <v>1</v>
      </c>
      <c r="F14933" s="89">
        <v>709177</v>
      </c>
      <c r="G14933" s="89">
        <v>10</v>
      </c>
      <c r="H14933" t="s">
        <v>19630</v>
      </c>
      <c r="I14933" s="89"/>
    </row>
    <row r="14934" x14ac:dyDescent="0.3">
      <c r="A14934" t="s">
        <v>18648</v>
      </c>
      <c r="B14934" t="s">
        <v>19479</v>
      </c>
      <c r="C14934" t="s">
        <v>19619</v>
      </c>
      <c r="D14934" t="s">
        <v>19630</v>
      </c>
      <c r="E14934" s="89">
        <v>5152234.8290453264</v>
      </c>
      <c r="F14934" s="89">
        <v>709177</v>
      </c>
      <c r="G14934" s="89">
        <v>10</v>
      </c>
      <c r="H14934" t="s">
        <v>19630</v>
      </c>
      <c r="I14934" s="89"/>
    </row>
    <row r="14935" x14ac:dyDescent="0.3">
      <c r="A14935" t="s">
        <v>18649</v>
      </c>
      <c r="B14935" t="s">
        <v>19483</v>
      </c>
      <c r="C14935" t="s">
        <v>19619</v>
      </c>
      <c r="D14935" t="s">
        <v>19614</v>
      </c>
      <c r="E14935" s="89">
        <v>0.89213663479781424</v>
      </c>
      <c r="F14935" s="89">
        <v>709177</v>
      </c>
      <c r="G14935" s="89">
        <v>10</v>
      </c>
      <c r="H14935" t="s">
        <v>19629</v>
      </c>
      <c r="I14935" s="89"/>
    </row>
    <row r="14936" x14ac:dyDescent="0.3">
      <c r="A14936" t="s">
        <v>18650</v>
      </c>
      <c r="B14936" t="s">
        <v>19483</v>
      </c>
      <c r="C14936" t="s">
        <v>19619</v>
      </c>
      <c r="D14936" t="s">
        <v>19615</v>
      </c>
      <c r="E14936" s="89">
        <v>0.94387953509829992</v>
      </c>
      <c r="F14936" s="89">
        <v>709177</v>
      </c>
      <c r="G14936" s="89">
        <v>10</v>
      </c>
      <c r="H14936" t="s">
        <v>19629</v>
      </c>
      <c r="I14936" s="89"/>
    </row>
    <row r="14937" x14ac:dyDescent="0.3">
      <c r="A14937" t="s">
        <v>18651</v>
      </c>
      <c r="B14937" t="s">
        <v>19483</v>
      </c>
      <c r="C14937" t="s">
        <v>19619</v>
      </c>
      <c r="D14937" t="s">
        <v>19616</v>
      </c>
      <c r="E14937" s="89">
        <v>0.89385496514629104</v>
      </c>
      <c r="F14937" s="89">
        <v>709177</v>
      </c>
      <c r="G14937" s="89">
        <v>10</v>
      </c>
      <c r="H14937" t="s">
        <v>19629</v>
      </c>
      <c r="I14937" s="89"/>
    </row>
    <row r="14938" x14ac:dyDescent="0.3">
      <c r="A14938" t="s">
        <v>18652</v>
      </c>
      <c r="B14938" t="s">
        <v>19483</v>
      </c>
      <c r="C14938" t="s">
        <v>19619</v>
      </c>
      <c r="D14938" t="s">
        <v>19617</v>
      </c>
      <c r="E14938" s="89">
        <v>0.9369157370813288</v>
      </c>
      <c r="F14938" s="89">
        <v>709177</v>
      </c>
      <c r="G14938" s="89">
        <v>10</v>
      </c>
      <c r="H14938" t="s">
        <v>19629</v>
      </c>
      <c r="I14938" s="89"/>
    </row>
    <row r="14939" x14ac:dyDescent="0.3">
      <c r="A14939" t="s">
        <v>18653</v>
      </c>
      <c r="B14939" t="s">
        <v>19483</v>
      </c>
      <c r="C14939" t="s">
        <v>19619</v>
      </c>
      <c r="D14939" t="s">
        <v>19618</v>
      </c>
      <c r="E14939" s="89">
        <v>0.94327412035709979</v>
      </c>
      <c r="F14939" s="89">
        <v>709177</v>
      </c>
      <c r="G14939" s="89">
        <v>10</v>
      </c>
      <c r="H14939" t="s">
        <v>19629</v>
      </c>
      <c r="I14939" s="89"/>
    </row>
    <row r="14940" x14ac:dyDescent="0.3">
      <c r="A14940" t="s">
        <v>18654</v>
      </c>
      <c r="B14940" t="s">
        <v>19483</v>
      </c>
      <c r="C14940" t="s">
        <v>19619</v>
      </c>
      <c r="D14940" t="s">
        <v>19619</v>
      </c>
      <c r="E14940" s="89">
        <v>1</v>
      </c>
      <c r="F14940" s="89">
        <v>709177</v>
      </c>
      <c r="G14940" s="89">
        <v>10</v>
      </c>
      <c r="H14940" t="s">
        <v>19629</v>
      </c>
      <c r="I14940" s="89"/>
    </row>
    <row r="14941" x14ac:dyDescent="0.3">
      <c r="A14941" t="s">
        <v>18655</v>
      </c>
      <c r="B14941" t="s">
        <v>19483</v>
      </c>
      <c r="C14941" t="s">
        <v>19619</v>
      </c>
      <c r="D14941" t="s">
        <v>19620</v>
      </c>
      <c r="E14941" s="89">
        <v>0.93518203548709478</v>
      </c>
      <c r="F14941" s="89">
        <v>709177</v>
      </c>
      <c r="G14941" s="89">
        <v>10</v>
      </c>
      <c r="H14941" t="s">
        <v>19629</v>
      </c>
      <c r="I14941" s="89"/>
    </row>
    <row r="14942" x14ac:dyDescent="0.3">
      <c r="A14942" t="s">
        <v>18656</v>
      </c>
      <c r="B14942" t="s">
        <v>19483</v>
      </c>
      <c r="C14942" t="s">
        <v>19619</v>
      </c>
      <c r="D14942" t="s">
        <v>19621</v>
      </c>
      <c r="E14942" s="89">
        <v>0.93292785525634359</v>
      </c>
      <c r="F14942" s="89">
        <v>709177</v>
      </c>
      <c r="G14942" s="89">
        <v>10</v>
      </c>
      <c r="H14942" t="s">
        <v>19629</v>
      </c>
      <c r="I14942" s="89"/>
    </row>
    <row r="14943" x14ac:dyDescent="0.3">
      <c r="A14943" t="s">
        <v>18657</v>
      </c>
      <c r="B14943" t="s">
        <v>19483</v>
      </c>
      <c r="C14943" t="s">
        <v>19619</v>
      </c>
      <c r="D14943" t="s">
        <v>19622</v>
      </c>
      <c r="E14943" s="89">
        <v>0.94091510583095173</v>
      </c>
      <c r="F14943" s="89">
        <v>709177</v>
      </c>
      <c r="G14943" s="89">
        <v>10</v>
      </c>
      <c r="H14943" t="s">
        <v>19629</v>
      </c>
      <c r="I14943" s="89"/>
    </row>
    <row r="14944" x14ac:dyDescent="0.3">
      <c r="A14944" t="s">
        <v>18658</v>
      </c>
      <c r="B14944" t="s">
        <v>19483</v>
      </c>
      <c r="C14944" t="s">
        <v>19619</v>
      </c>
      <c r="D14944" t="s">
        <v>19623</v>
      </c>
      <c r="E14944" s="89">
        <v>7.8465200074669248</v>
      </c>
      <c r="F14944" s="89">
        <v>709177</v>
      </c>
      <c r="G14944" s="89">
        <v>10</v>
      </c>
      <c r="H14944" t="s">
        <v>19629</v>
      </c>
      <c r="I14944" s="89"/>
    </row>
    <row r="14945" x14ac:dyDescent="0.3">
      <c r="A14945" t="s">
        <v>18659</v>
      </c>
      <c r="B14945" t="s">
        <v>19480</v>
      </c>
      <c r="C14945" t="s">
        <v>19619</v>
      </c>
      <c r="D14945" t="s">
        <v>19623</v>
      </c>
      <c r="E14945" s="89">
        <v>0</v>
      </c>
      <c r="F14945" s="89">
        <v>709177</v>
      </c>
      <c r="G14945" s="89">
        <v>10</v>
      </c>
      <c r="H14945" t="s">
        <v>19630</v>
      </c>
      <c r="I14945" s="89"/>
    </row>
    <row r="14946" x14ac:dyDescent="0.3">
      <c r="A14946" t="s">
        <v>18660</v>
      </c>
      <c r="B14946" t="s">
        <v>19481</v>
      </c>
      <c r="C14946" t="s">
        <v>19619</v>
      </c>
      <c r="D14946" t="s">
        <v>19623</v>
      </c>
      <c r="E14946" s="89">
        <v>0</v>
      </c>
      <c r="F14946" s="89">
        <v>709177</v>
      </c>
      <c r="G14946" s="89">
        <v>10</v>
      </c>
      <c r="H14946" t="s">
        <v>19630</v>
      </c>
      <c r="I14946" s="89"/>
    </row>
    <row r="14947" x14ac:dyDescent="0.3">
      <c r="A14947" t="s">
        <v>18661</v>
      </c>
      <c r="B14947" t="s">
        <v>19482</v>
      </c>
      <c r="C14947" t="s">
        <v>19619</v>
      </c>
      <c r="D14947" t="s">
        <v>19623</v>
      </c>
      <c r="E14947" s="89">
        <v>0</v>
      </c>
      <c r="F14947" s="89">
        <v>709177</v>
      </c>
      <c r="G14947" s="89">
        <v>10</v>
      </c>
      <c r="H14947" t="s">
        <v>19630</v>
      </c>
      <c r="I14947" s="89"/>
    </row>
    <row r="14948" x14ac:dyDescent="0.3">
      <c r="A14948" t="s">
        <v>18662</v>
      </c>
      <c r="B14948" t="s">
        <v>19483</v>
      </c>
      <c r="C14948" t="s">
        <v>19619</v>
      </c>
      <c r="D14948" t="s">
        <v>19624</v>
      </c>
      <c r="E14948" s="89">
        <v>19.60946154282497</v>
      </c>
      <c r="F14948" s="89">
        <v>709177</v>
      </c>
      <c r="G14948" s="89">
        <v>10</v>
      </c>
      <c r="H14948" t="s">
        <v>19629</v>
      </c>
      <c r="I14948" s="89"/>
    </row>
    <row r="14949" x14ac:dyDescent="0.3">
      <c r="A14949" t="s">
        <v>18663</v>
      </c>
      <c r="B14949" t="s">
        <v>19480</v>
      </c>
      <c r="C14949" t="s">
        <v>19619</v>
      </c>
      <c r="D14949" t="s">
        <v>19624</v>
      </c>
      <c r="E14949" s="89">
        <v>0</v>
      </c>
      <c r="F14949" s="89">
        <v>709177</v>
      </c>
      <c r="G14949" s="89">
        <v>10</v>
      </c>
      <c r="H14949" t="s">
        <v>19630</v>
      </c>
      <c r="I14949" s="89"/>
    </row>
    <row r="14950" x14ac:dyDescent="0.3">
      <c r="A14950" t="s">
        <v>18664</v>
      </c>
      <c r="B14950" t="s">
        <v>19481</v>
      </c>
      <c r="C14950" t="s">
        <v>19619</v>
      </c>
      <c r="D14950" t="s">
        <v>19624</v>
      </c>
      <c r="E14950" s="89">
        <v>0</v>
      </c>
      <c r="F14950" s="89">
        <v>709177</v>
      </c>
      <c r="G14950" s="89">
        <v>10</v>
      </c>
      <c r="H14950" t="s">
        <v>19630</v>
      </c>
      <c r="I14950" s="89"/>
    </row>
    <row r="14951" x14ac:dyDescent="0.3">
      <c r="A14951" t="s">
        <v>18665</v>
      </c>
      <c r="B14951" t="s">
        <v>19482</v>
      </c>
      <c r="C14951" t="s">
        <v>19619</v>
      </c>
      <c r="D14951" t="s">
        <v>19624</v>
      </c>
      <c r="E14951" s="89">
        <v>0</v>
      </c>
      <c r="F14951" s="89">
        <v>709177</v>
      </c>
      <c r="G14951" s="89">
        <v>10</v>
      </c>
      <c r="H14951" t="s">
        <v>19630</v>
      </c>
      <c r="I14951" s="89"/>
    </row>
    <row r="14952" x14ac:dyDescent="0.3">
      <c r="A14952" t="s">
        <v>18666</v>
      </c>
      <c r="B14952" t="s">
        <v>19477</v>
      </c>
      <c r="C14952" t="s">
        <v>19620</v>
      </c>
      <c r="D14952" t="s">
        <v>19630</v>
      </c>
      <c r="E14952" s="89">
        <v>3912254201526.3369</v>
      </c>
      <c r="F14952" s="89">
        <v>709177</v>
      </c>
      <c r="G14952" s="89">
        <v>10</v>
      </c>
      <c r="H14952" t="s">
        <v>19630</v>
      </c>
      <c r="I14952" s="89"/>
    </row>
    <row r="14953" x14ac:dyDescent="0.3">
      <c r="A14953" t="s">
        <v>18667</v>
      </c>
      <c r="B14953" t="s">
        <v>19478</v>
      </c>
      <c r="C14953" t="s">
        <v>19620</v>
      </c>
      <c r="D14953" t="s">
        <v>19630</v>
      </c>
      <c r="E14953" s="89">
        <v>1</v>
      </c>
      <c r="F14953" s="89">
        <v>709177</v>
      </c>
      <c r="G14953" s="89">
        <v>10</v>
      </c>
      <c r="H14953" t="s">
        <v>19630</v>
      </c>
      <c r="I14953" s="89"/>
    </row>
    <row r="14954" x14ac:dyDescent="0.3">
      <c r="A14954" t="s">
        <v>18668</v>
      </c>
      <c r="B14954" t="s">
        <v>19479</v>
      </c>
      <c r="C14954" t="s">
        <v>19620</v>
      </c>
      <c r="D14954" t="s">
        <v>19630</v>
      </c>
      <c r="E14954" s="89">
        <v>5516611.7930027861</v>
      </c>
      <c r="F14954" s="89">
        <v>709177</v>
      </c>
      <c r="G14954" s="89">
        <v>10</v>
      </c>
      <c r="H14954" t="s">
        <v>19630</v>
      </c>
      <c r="I14954" s="89"/>
    </row>
    <row r="14955" x14ac:dyDescent="0.3">
      <c r="A14955" t="s">
        <v>18669</v>
      </c>
      <c r="B14955" t="s">
        <v>19483</v>
      </c>
      <c r="C14955" t="s">
        <v>19620</v>
      </c>
      <c r="D14955" t="s">
        <v>19614</v>
      </c>
      <c r="E14955" s="89">
        <v>0.95390956984139974</v>
      </c>
      <c r="F14955" s="89">
        <v>709177</v>
      </c>
      <c r="G14955" s="89">
        <v>10</v>
      </c>
      <c r="H14955" t="s">
        <v>19629</v>
      </c>
      <c r="I14955" s="89"/>
    </row>
    <row r="14956" x14ac:dyDescent="0.3">
      <c r="A14956" t="s">
        <v>18670</v>
      </c>
      <c r="B14956" t="s">
        <v>19483</v>
      </c>
      <c r="C14956" t="s">
        <v>19620</v>
      </c>
      <c r="D14956" t="s">
        <v>19615</v>
      </c>
      <c r="E14956" s="89">
        <v>1.0092633953629739</v>
      </c>
      <c r="F14956" s="89">
        <v>709177</v>
      </c>
      <c r="G14956" s="89">
        <v>10</v>
      </c>
      <c r="H14956" t="s">
        <v>19629</v>
      </c>
      <c r="I14956" s="89"/>
    </row>
    <row r="14957" x14ac:dyDescent="0.3">
      <c r="A14957" t="s">
        <v>18671</v>
      </c>
      <c r="B14957" t="s">
        <v>19483</v>
      </c>
      <c r="C14957" t="s">
        <v>19620</v>
      </c>
      <c r="D14957" t="s">
        <v>19616</v>
      </c>
      <c r="E14957" s="89">
        <v>0.95575728266078275</v>
      </c>
      <c r="F14957" s="89">
        <v>709177</v>
      </c>
      <c r="G14957" s="89">
        <v>10</v>
      </c>
      <c r="H14957" t="s">
        <v>19629</v>
      </c>
      <c r="I14957" s="89"/>
    </row>
    <row r="14958" x14ac:dyDescent="0.3">
      <c r="A14958" t="s">
        <v>18672</v>
      </c>
      <c r="B14958" t="s">
        <v>19483</v>
      </c>
      <c r="C14958" t="s">
        <v>19620</v>
      </c>
      <c r="D14958" t="s">
        <v>19617</v>
      </c>
      <c r="E14958" s="89">
        <v>1.001819905918419</v>
      </c>
      <c r="F14958" s="89">
        <v>709177</v>
      </c>
      <c r="G14958" s="89">
        <v>10</v>
      </c>
      <c r="H14958" t="s">
        <v>19629</v>
      </c>
      <c r="I14958" s="89"/>
    </row>
    <row r="14959" x14ac:dyDescent="0.3">
      <c r="A14959" t="s">
        <v>18673</v>
      </c>
      <c r="B14959" t="s">
        <v>19483</v>
      </c>
      <c r="C14959" t="s">
        <v>19620</v>
      </c>
      <c r="D14959" t="s">
        <v>19618</v>
      </c>
      <c r="E14959" s="89">
        <v>1.008616515104158</v>
      </c>
      <c r="F14959" s="89">
        <v>709177</v>
      </c>
      <c r="G14959" s="89">
        <v>10</v>
      </c>
      <c r="H14959" t="s">
        <v>19629</v>
      </c>
      <c r="I14959" s="89"/>
    </row>
    <row r="14960" x14ac:dyDescent="0.3">
      <c r="A14960" t="s">
        <v>18674</v>
      </c>
      <c r="B14960" t="s">
        <v>19483</v>
      </c>
      <c r="C14960" t="s">
        <v>19620</v>
      </c>
      <c r="D14960" t="s">
        <v>19619</v>
      </c>
      <c r="E14960" s="89">
        <v>1.069841728380956</v>
      </c>
      <c r="F14960" s="89">
        <v>709177</v>
      </c>
      <c r="G14960" s="89">
        <v>10</v>
      </c>
      <c r="H14960" t="s">
        <v>19629</v>
      </c>
      <c r="I14960" s="89"/>
    </row>
    <row r="14961" x14ac:dyDescent="0.3">
      <c r="A14961" t="s">
        <v>18675</v>
      </c>
      <c r="B14961" t="s">
        <v>19483</v>
      </c>
      <c r="C14961" t="s">
        <v>19620</v>
      </c>
      <c r="D14961" t="s">
        <v>19620</v>
      </c>
      <c r="E14961" s="89">
        <v>1</v>
      </c>
      <c r="F14961" s="89">
        <v>709177</v>
      </c>
      <c r="G14961" s="89">
        <v>10</v>
      </c>
      <c r="H14961" t="s">
        <v>19629</v>
      </c>
      <c r="I14961" s="89"/>
    </row>
    <row r="14962" x14ac:dyDescent="0.3">
      <c r="A14962" t="s">
        <v>18676</v>
      </c>
      <c r="B14962" t="s">
        <v>19483</v>
      </c>
      <c r="C14962" t="s">
        <v>19620</v>
      </c>
      <c r="D14962" t="s">
        <v>19621</v>
      </c>
      <c r="E14962" s="89">
        <v>0.99775448034395975</v>
      </c>
      <c r="F14962" s="89">
        <v>709177</v>
      </c>
      <c r="G14962" s="89">
        <v>10</v>
      </c>
      <c r="H14962" t="s">
        <v>19629</v>
      </c>
      <c r="I14962" s="89"/>
    </row>
    <row r="14963" x14ac:dyDescent="0.3">
      <c r="A14963" t="s">
        <v>18677</v>
      </c>
      <c r="B14963" t="s">
        <v>19483</v>
      </c>
      <c r="C14963" t="s">
        <v>19620</v>
      </c>
      <c r="D14963" t="s">
        <v>19622</v>
      </c>
      <c r="E14963" s="89">
        <v>1.0061101659054941</v>
      </c>
      <c r="F14963" s="89">
        <v>709177</v>
      </c>
      <c r="G14963" s="89">
        <v>10</v>
      </c>
      <c r="H14963" t="s">
        <v>19629</v>
      </c>
      <c r="I14963" s="89"/>
    </row>
    <row r="14964" x14ac:dyDescent="0.3">
      <c r="A14964" t="s">
        <v>18678</v>
      </c>
      <c r="B14964" t="s">
        <v>19483</v>
      </c>
      <c r="C14964" t="s">
        <v>19620</v>
      </c>
      <c r="D14964" t="s">
        <v>19623</v>
      </c>
      <c r="E14964" s="89">
        <v>8.4000443907302493</v>
      </c>
      <c r="F14964" s="89">
        <v>709177</v>
      </c>
      <c r="G14964" s="89">
        <v>10</v>
      </c>
      <c r="H14964" t="s">
        <v>19629</v>
      </c>
      <c r="I14964" s="89"/>
    </row>
    <row r="14965" x14ac:dyDescent="0.3">
      <c r="A14965" t="s">
        <v>18679</v>
      </c>
      <c r="B14965" t="s">
        <v>19480</v>
      </c>
      <c r="C14965" t="s">
        <v>19620</v>
      </c>
      <c r="D14965" t="s">
        <v>19623</v>
      </c>
      <c r="E14965" s="89">
        <v>0</v>
      </c>
      <c r="F14965" s="89">
        <v>709177</v>
      </c>
      <c r="G14965" s="89">
        <v>10</v>
      </c>
      <c r="H14965" t="s">
        <v>19630</v>
      </c>
      <c r="I14965" s="89"/>
    </row>
    <row r="14966" x14ac:dyDescent="0.3">
      <c r="A14966" t="s">
        <v>18680</v>
      </c>
      <c r="B14966" t="s">
        <v>19481</v>
      </c>
      <c r="C14966" t="s">
        <v>19620</v>
      </c>
      <c r="D14966" t="s">
        <v>19623</v>
      </c>
      <c r="E14966" s="89">
        <v>0</v>
      </c>
      <c r="F14966" s="89">
        <v>709177</v>
      </c>
      <c r="G14966" s="89">
        <v>10</v>
      </c>
      <c r="H14966" t="s">
        <v>19630</v>
      </c>
      <c r="I14966" s="89"/>
    </row>
    <row r="14967" x14ac:dyDescent="0.3">
      <c r="A14967" t="s">
        <v>18681</v>
      </c>
      <c r="B14967" t="s">
        <v>19482</v>
      </c>
      <c r="C14967" t="s">
        <v>19620</v>
      </c>
      <c r="D14967" t="s">
        <v>19623</v>
      </c>
      <c r="E14967" s="89">
        <v>0</v>
      </c>
      <c r="F14967" s="89">
        <v>709177</v>
      </c>
      <c r="G14967" s="89">
        <v>10</v>
      </c>
      <c r="H14967" t="s">
        <v>19630</v>
      </c>
      <c r="I14967" s="89"/>
    </row>
    <row r="14968" x14ac:dyDescent="0.3">
      <c r="A14968" t="s">
        <v>18682</v>
      </c>
      <c r="B14968" t="s">
        <v>19483</v>
      </c>
      <c r="C14968" t="s">
        <v>19620</v>
      </c>
      <c r="D14968" t="s">
        <v>19624</v>
      </c>
      <c r="E14968" s="89">
        <v>20.995429370255451</v>
      </c>
      <c r="F14968" s="89">
        <v>709177</v>
      </c>
      <c r="G14968" s="89">
        <v>10</v>
      </c>
      <c r="H14968" t="s">
        <v>19629</v>
      </c>
      <c r="I14968" s="89"/>
    </row>
    <row r="14969" x14ac:dyDescent="0.3">
      <c r="A14969" t="s">
        <v>18683</v>
      </c>
      <c r="B14969" t="s">
        <v>19480</v>
      </c>
      <c r="C14969" t="s">
        <v>19620</v>
      </c>
      <c r="D14969" t="s">
        <v>19624</v>
      </c>
      <c r="E14969" s="89">
        <v>0</v>
      </c>
      <c r="F14969" s="89">
        <v>709177</v>
      </c>
      <c r="G14969" s="89">
        <v>10</v>
      </c>
      <c r="H14969" t="s">
        <v>19630</v>
      </c>
      <c r="I14969" s="89"/>
    </row>
    <row r="14970" x14ac:dyDescent="0.3">
      <c r="A14970" t="s">
        <v>18684</v>
      </c>
      <c r="B14970" t="s">
        <v>19481</v>
      </c>
      <c r="C14970" t="s">
        <v>19620</v>
      </c>
      <c r="D14970" t="s">
        <v>19624</v>
      </c>
      <c r="E14970" s="89">
        <v>0</v>
      </c>
      <c r="F14970" s="89">
        <v>709177</v>
      </c>
      <c r="G14970" s="89">
        <v>10</v>
      </c>
      <c r="H14970" t="s">
        <v>19630</v>
      </c>
      <c r="I14970" s="89"/>
    </row>
    <row r="14971" x14ac:dyDescent="0.3">
      <c r="A14971" t="s">
        <v>18685</v>
      </c>
      <c r="B14971" t="s">
        <v>19482</v>
      </c>
      <c r="C14971" t="s">
        <v>19620</v>
      </c>
      <c r="D14971" t="s">
        <v>19624</v>
      </c>
      <c r="E14971" s="89">
        <v>0</v>
      </c>
      <c r="F14971" s="89">
        <v>709177</v>
      </c>
      <c r="G14971" s="89">
        <v>10</v>
      </c>
      <c r="H14971" t="s">
        <v>19630</v>
      </c>
      <c r="I14971" s="89"/>
    </row>
    <row r="14972" x14ac:dyDescent="0.3">
      <c r="A14972" t="s">
        <v>18686</v>
      </c>
      <c r="B14972" t="s">
        <v>19477</v>
      </c>
      <c r="C14972" t="s">
        <v>19621</v>
      </c>
      <c r="D14972" t="s">
        <v>19630</v>
      </c>
      <c r="E14972" s="89">
        <v>3916148017284.3711</v>
      </c>
      <c r="F14972" s="89">
        <v>709177</v>
      </c>
      <c r="G14972" s="89">
        <v>10</v>
      </c>
      <c r="H14972" t="s">
        <v>19630</v>
      </c>
      <c r="I14972" s="89"/>
    </row>
    <row r="14973" x14ac:dyDescent="0.3">
      <c r="A14973" t="s">
        <v>18687</v>
      </c>
      <c r="B14973" t="s">
        <v>19478</v>
      </c>
      <c r="C14973" t="s">
        <v>19621</v>
      </c>
      <c r="D14973" t="s">
        <v>19630</v>
      </c>
      <c r="E14973" s="89">
        <v>1</v>
      </c>
      <c r="F14973" s="89">
        <v>709177</v>
      </c>
      <c r="G14973" s="89">
        <v>10</v>
      </c>
      <c r="H14973" t="s">
        <v>19630</v>
      </c>
      <c r="I14973" s="89"/>
    </row>
    <row r="14974" x14ac:dyDescent="0.3">
      <c r="A14974" t="s">
        <v>18688</v>
      </c>
      <c r="B14974" t="s">
        <v>19479</v>
      </c>
      <c r="C14974" t="s">
        <v>19621</v>
      </c>
      <c r="D14974" t="s">
        <v>19630</v>
      </c>
      <c r="E14974" s="89">
        <v>5522102.4050192982</v>
      </c>
      <c r="F14974" s="89">
        <v>709177</v>
      </c>
      <c r="G14974" s="89">
        <v>10</v>
      </c>
      <c r="H14974" t="s">
        <v>19630</v>
      </c>
      <c r="I14974" s="89"/>
    </row>
    <row r="14975" x14ac:dyDescent="0.3">
      <c r="A14975" t="s">
        <v>18689</v>
      </c>
      <c r="B14975" t="s">
        <v>19483</v>
      </c>
      <c r="C14975" t="s">
        <v>19621</v>
      </c>
      <c r="D14975" t="s">
        <v>19614</v>
      </c>
      <c r="E14975" s="89">
        <v>0.97371541497612502</v>
      </c>
      <c r="F14975" s="89">
        <v>709177</v>
      </c>
      <c r="G14975" s="89">
        <v>10</v>
      </c>
      <c r="H14975" t="s">
        <v>19629</v>
      </c>
      <c r="I14975" s="89"/>
    </row>
    <row r="14976" x14ac:dyDescent="0.3">
      <c r="A14976" t="s">
        <v>18690</v>
      </c>
      <c r="B14976" t="s">
        <v>19483</v>
      </c>
      <c r="C14976" t="s">
        <v>19621</v>
      </c>
      <c r="D14976" t="s">
        <v>19615</v>
      </c>
      <c r="E14976" s="89">
        <v>1.031437103927765</v>
      </c>
      <c r="F14976" s="89">
        <v>709177</v>
      </c>
      <c r="G14976" s="89">
        <v>10</v>
      </c>
      <c r="H14976" t="s">
        <v>19629</v>
      </c>
      <c r="I14976" s="89"/>
    </row>
    <row r="14977" x14ac:dyDescent="0.3">
      <c r="A14977" t="s">
        <v>18691</v>
      </c>
      <c r="B14977" t="s">
        <v>19483</v>
      </c>
      <c r="C14977" t="s">
        <v>19621</v>
      </c>
      <c r="D14977" t="s">
        <v>19616</v>
      </c>
      <c r="E14977" s="89">
        <v>0.97563258031700828</v>
      </c>
      <c r="F14977" s="89">
        <v>709177</v>
      </c>
      <c r="G14977" s="89">
        <v>10</v>
      </c>
      <c r="H14977" t="s">
        <v>19629</v>
      </c>
      <c r="I14977" s="89"/>
    </row>
    <row r="14978" x14ac:dyDescent="0.3">
      <c r="A14978" t="s">
        <v>18692</v>
      </c>
      <c r="B14978" t="s">
        <v>19483</v>
      </c>
      <c r="C14978" t="s">
        <v>19621</v>
      </c>
      <c r="D14978" t="s">
        <v>19617</v>
      </c>
      <c r="E14978" s="89">
        <v>1.0240469819805631</v>
      </c>
      <c r="F14978" s="89">
        <v>709177</v>
      </c>
      <c r="G14978" s="89">
        <v>10</v>
      </c>
      <c r="H14978" t="s">
        <v>19629</v>
      </c>
      <c r="I14978" s="89"/>
    </row>
    <row r="14979" x14ac:dyDescent="0.3">
      <c r="A14979" t="s">
        <v>18693</v>
      </c>
      <c r="B14979" t="s">
        <v>19483</v>
      </c>
      <c r="C14979" t="s">
        <v>19621</v>
      </c>
      <c r="D14979" t="s">
        <v>19618</v>
      </c>
      <c r="E14979" s="89">
        <v>1.030715093831063</v>
      </c>
      <c r="F14979" s="89">
        <v>709177</v>
      </c>
      <c r="G14979" s="89">
        <v>10</v>
      </c>
      <c r="H14979" t="s">
        <v>19629</v>
      </c>
      <c r="I14979" s="89"/>
    </row>
    <row r="14980" x14ac:dyDescent="0.3">
      <c r="A14980" t="s">
        <v>18694</v>
      </c>
      <c r="B14980" t="s">
        <v>19483</v>
      </c>
      <c r="C14980" t="s">
        <v>19621</v>
      </c>
      <c r="D14980" t="s">
        <v>19619</v>
      </c>
      <c r="E14980" s="89">
        <v>1.0933961989424299</v>
      </c>
      <c r="F14980" s="89">
        <v>709177</v>
      </c>
      <c r="G14980" s="89">
        <v>10</v>
      </c>
      <c r="H14980" t="s">
        <v>19629</v>
      </c>
      <c r="I14980" s="89"/>
    </row>
    <row r="14981" x14ac:dyDescent="0.3">
      <c r="A14981" t="s">
        <v>18695</v>
      </c>
      <c r="B14981" t="s">
        <v>19483</v>
      </c>
      <c r="C14981" t="s">
        <v>19621</v>
      </c>
      <c r="D14981" t="s">
        <v>19620</v>
      </c>
      <c r="E14981" s="89">
        <v>1.0219696873929669</v>
      </c>
      <c r="F14981" s="89">
        <v>709177</v>
      </c>
      <c r="G14981" s="89">
        <v>10</v>
      </c>
      <c r="H14981" t="s">
        <v>19629</v>
      </c>
      <c r="I14981" s="89"/>
    </row>
    <row r="14982" x14ac:dyDescent="0.3">
      <c r="A14982" t="s">
        <v>18696</v>
      </c>
      <c r="B14982" t="s">
        <v>19483</v>
      </c>
      <c r="C14982" t="s">
        <v>19621</v>
      </c>
      <c r="D14982" t="s">
        <v>19621</v>
      </c>
      <c r="E14982" s="89">
        <v>1</v>
      </c>
      <c r="F14982" s="89">
        <v>709177</v>
      </c>
      <c r="G14982" s="89">
        <v>10</v>
      </c>
      <c r="H14982" t="s">
        <v>19629</v>
      </c>
      <c r="I14982" s="89"/>
    </row>
    <row r="14983" x14ac:dyDescent="0.3">
      <c r="A14983" t="s">
        <v>18697</v>
      </c>
      <c r="B14983" t="s">
        <v>19483</v>
      </c>
      <c r="C14983" t="s">
        <v>19621</v>
      </c>
      <c r="D14983" t="s">
        <v>19622</v>
      </c>
      <c r="E14983" s="89">
        <v>1.0281123830374901</v>
      </c>
      <c r="F14983" s="89">
        <v>709177</v>
      </c>
      <c r="G14983" s="89">
        <v>10</v>
      </c>
      <c r="H14983" t="s">
        <v>19629</v>
      </c>
      <c r="I14983" s="89"/>
    </row>
    <row r="14984" x14ac:dyDescent="0.3">
      <c r="A14984" t="s">
        <v>18698</v>
      </c>
      <c r="B14984" t="s">
        <v>19483</v>
      </c>
      <c r="C14984" t="s">
        <v>19621</v>
      </c>
      <c r="D14984" t="s">
        <v>19623</v>
      </c>
      <c r="E14984" s="89">
        <v>8.3978487801565276</v>
      </c>
      <c r="F14984" s="89">
        <v>709177</v>
      </c>
      <c r="G14984" s="89">
        <v>10</v>
      </c>
      <c r="H14984" t="s">
        <v>19629</v>
      </c>
      <c r="I14984" s="89"/>
    </row>
    <row r="14985" x14ac:dyDescent="0.3">
      <c r="A14985" t="s">
        <v>18699</v>
      </c>
      <c r="B14985" t="s">
        <v>19480</v>
      </c>
      <c r="C14985" t="s">
        <v>19621</v>
      </c>
      <c r="D14985" t="s">
        <v>19623</v>
      </c>
      <c r="E14985" s="89">
        <v>0</v>
      </c>
      <c r="F14985" s="89">
        <v>709177</v>
      </c>
      <c r="G14985" s="89">
        <v>10</v>
      </c>
      <c r="H14985" t="s">
        <v>19630</v>
      </c>
      <c r="I14985" s="89"/>
    </row>
    <row r="14986" x14ac:dyDescent="0.3">
      <c r="A14986" t="s">
        <v>18700</v>
      </c>
      <c r="B14986" t="s">
        <v>19481</v>
      </c>
      <c r="C14986" t="s">
        <v>19621</v>
      </c>
      <c r="D14986" t="s">
        <v>19623</v>
      </c>
      <c r="E14986" s="89">
        <v>0</v>
      </c>
      <c r="F14986" s="89">
        <v>709177</v>
      </c>
      <c r="G14986" s="89">
        <v>10</v>
      </c>
      <c r="H14986" t="s">
        <v>19630</v>
      </c>
      <c r="I14986" s="89"/>
    </row>
    <row r="14987" x14ac:dyDescent="0.3">
      <c r="A14987" t="s">
        <v>18701</v>
      </c>
      <c r="B14987" t="s">
        <v>19482</v>
      </c>
      <c r="C14987" t="s">
        <v>19621</v>
      </c>
      <c r="D14987" t="s">
        <v>19623</v>
      </c>
      <c r="E14987" s="89">
        <v>0</v>
      </c>
      <c r="F14987" s="89">
        <v>709177</v>
      </c>
      <c r="G14987" s="89">
        <v>10</v>
      </c>
      <c r="H14987" t="s">
        <v>19630</v>
      </c>
      <c r="I14987" s="89"/>
    </row>
    <row r="14988" x14ac:dyDescent="0.3">
      <c r="A14988" t="s">
        <v>18702</v>
      </c>
      <c r="B14988" t="s">
        <v>19483</v>
      </c>
      <c r="C14988" t="s">
        <v>19621</v>
      </c>
      <c r="D14988" t="s">
        <v>19624</v>
      </c>
      <c r="E14988" s="89">
        <v>21.00987170844288</v>
      </c>
      <c r="F14988" s="89">
        <v>709177</v>
      </c>
      <c r="G14988" s="89">
        <v>10</v>
      </c>
      <c r="H14988" t="s">
        <v>19629</v>
      </c>
      <c r="I14988" s="89"/>
    </row>
    <row r="14989" x14ac:dyDescent="0.3">
      <c r="A14989" t="s">
        <v>18703</v>
      </c>
      <c r="B14989" t="s">
        <v>19480</v>
      </c>
      <c r="C14989" t="s">
        <v>19621</v>
      </c>
      <c r="D14989" t="s">
        <v>19624</v>
      </c>
      <c r="E14989" s="89">
        <v>0</v>
      </c>
      <c r="F14989" s="89">
        <v>709177</v>
      </c>
      <c r="G14989" s="89">
        <v>10</v>
      </c>
      <c r="H14989" t="s">
        <v>19630</v>
      </c>
      <c r="I14989" s="89"/>
    </row>
    <row r="14990" x14ac:dyDescent="0.3">
      <c r="A14990" t="s">
        <v>18704</v>
      </c>
      <c r="B14990" t="s">
        <v>19481</v>
      </c>
      <c r="C14990" t="s">
        <v>19621</v>
      </c>
      <c r="D14990" t="s">
        <v>19624</v>
      </c>
      <c r="E14990" s="89">
        <v>0</v>
      </c>
      <c r="F14990" s="89">
        <v>709177</v>
      </c>
      <c r="G14990" s="89">
        <v>10</v>
      </c>
      <c r="H14990" t="s">
        <v>19630</v>
      </c>
      <c r="I14990" s="89"/>
    </row>
    <row r="14991" x14ac:dyDescent="0.3">
      <c r="A14991" t="s">
        <v>18705</v>
      </c>
      <c r="B14991" t="s">
        <v>19482</v>
      </c>
      <c r="C14991" t="s">
        <v>19621</v>
      </c>
      <c r="D14991" t="s">
        <v>19624</v>
      </c>
      <c r="E14991" s="89">
        <v>0</v>
      </c>
      <c r="F14991" s="89">
        <v>709177</v>
      </c>
      <c r="G14991" s="89">
        <v>10</v>
      </c>
      <c r="H14991" t="s">
        <v>19630</v>
      </c>
      <c r="I14991" s="89"/>
    </row>
    <row r="14992" x14ac:dyDescent="0.3">
      <c r="A14992" t="s">
        <v>18706</v>
      </c>
      <c r="B14992" t="s">
        <v>19477</v>
      </c>
      <c r="C14992" t="s">
        <v>19622</v>
      </c>
      <c r="D14992" t="s">
        <v>19630</v>
      </c>
      <c r="E14992" s="89">
        <v>3921633280997.1221</v>
      </c>
      <c r="F14992" s="89">
        <v>709177</v>
      </c>
      <c r="G14992" s="89">
        <v>10</v>
      </c>
      <c r="H14992" t="s">
        <v>19630</v>
      </c>
      <c r="I14992" s="89"/>
    </row>
    <row r="14993" x14ac:dyDescent="0.3">
      <c r="A14993" t="s">
        <v>18707</v>
      </c>
      <c r="B14993" t="s">
        <v>19478</v>
      </c>
      <c r="C14993" t="s">
        <v>19622</v>
      </c>
      <c r="D14993" t="s">
        <v>19630</v>
      </c>
      <c r="E14993" s="89">
        <v>1</v>
      </c>
      <c r="F14993" s="89">
        <v>709177</v>
      </c>
      <c r="G14993" s="89">
        <v>10</v>
      </c>
      <c r="H14993" t="s">
        <v>19630</v>
      </c>
      <c r="I14993" s="89"/>
    </row>
    <row r="14994" x14ac:dyDescent="0.3">
      <c r="A14994" t="s">
        <v>18708</v>
      </c>
      <c r="B14994" t="s">
        <v>19479</v>
      </c>
      <c r="C14994" t="s">
        <v>19622</v>
      </c>
      <c r="D14994" t="s">
        <v>19630</v>
      </c>
      <c r="E14994" s="89">
        <v>5529837.0942615476</v>
      </c>
      <c r="F14994" s="89">
        <v>709177</v>
      </c>
      <c r="G14994" s="89">
        <v>10</v>
      </c>
      <c r="H14994" t="s">
        <v>19630</v>
      </c>
      <c r="I14994" s="89"/>
    </row>
    <row r="14995" x14ac:dyDescent="0.3">
      <c r="A14995" t="s">
        <v>18709</v>
      </c>
      <c r="B14995" t="s">
        <v>19483</v>
      </c>
      <c r="C14995" t="s">
        <v>19622</v>
      </c>
      <c r="D14995" t="s">
        <v>19614</v>
      </c>
      <c r="E14995" s="89">
        <v>0.9490540816274744</v>
      </c>
      <c r="F14995" s="89">
        <v>709177</v>
      </c>
      <c r="G14995" s="89">
        <v>10</v>
      </c>
      <c r="H14995" t="s">
        <v>19629</v>
      </c>
      <c r="I14995" s="89"/>
    </row>
    <row r="14996" x14ac:dyDescent="0.3">
      <c r="A14996" t="s">
        <v>18710</v>
      </c>
      <c r="B14996" t="s">
        <v>19483</v>
      </c>
      <c r="C14996" t="s">
        <v>19622</v>
      </c>
      <c r="D14996" t="s">
        <v>19615</v>
      </c>
      <c r="E14996" s="89">
        <v>1.0040523972428339</v>
      </c>
      <c r="F14996" s="89">
        <v>709177</v>
      </c>
      <c r="G14996" s="89">
        <v>10</v>
      </c>
      <c r="H14996" t="s">
        <v>19629</v>
      </c>
      <c r="I14996" s="89"/>
    </row>
    <row r="14997" x14ac:dyDescent="0.3">
      <c r="A14997" t="s">
        <v>18711</v>
      </c>
      <c r="B14997" t="s">
        <v>19483</v>
      </c>
      <c r="C14997" t="s">
        <v>19622</v>
      </c>
      <c r="D14997" t="s">
        <v>19616</v>
      </c>
      <c r="E14997" s="89">
        <v>0.95093268415581322</v>
      </c>
      <c r="F14997" s="89">
        <v>709177</v>
      </c>
      <c r="G14997" s="89">
        <v>10</v>
      </c>
      <c r="H14997" t="s">
        <v>19629</v>
      </c>
      <c r="I14997" s="89"/>
    </row>
    <row r="14998" x14ac:dyDescent="0.3">
      <c r="A14998" t="s">
        <v>18712</v>
      </c>
      <c r="B14998" t="s">
        <v>19483</v>
      </c>
      <c r="C14998" t="s">
        <v>19622</v>
      </c>
      <c r="D14998" t="s">
        <v>19617</v>
      </c>
      <c r="E14998" s="89">
        <v>0.99633408521520117</v>
      </c>
      <c r="F14998" s="89">
        <v>709177</v>
      </c>
      <c r="G14998" s="89">
        <v>10</v>
      </c>
      <c r="H14998" t="s">
        <v>19629</v>
      </c>
      <c r="I14998" s="89"/>
    </row>
    <row r="14999" x14ac:dyDescent="0.3">
      <c r="A14999" t="s">
        <v>18713</v>
      </c>
      <c r="B14999" t="s">
        <v>19483</v>
      </c>
      <c r="C14999" t="s">
        <v>19622</v>
      </c>
      <c r="D14999" t="s">
        <v>19618</v>
      </c>
      <c r="E14999" s="89">
        <v>1.0034081738714511</v>
      </c>
      <c r="F14999" s="89">
        <v>709177</v>
      </c>
      <c r="G14999" s="89">
        <v>10</v>
      </c>
      <c r="H14999" t="s">
        <v>19629</v>
      </c>
      <c r="I14999" s="89"/>
    </row>
    <row r="15000" x14ac:dyDescent="0.3">
      <c r="A15000" t="s">
        <v>18714</v>
      </c>
      <c r="B15000" t="s">
        <v>19483</v>
      </c>
      <c r="C15000" t="s">
        <v>19622</v>
      </c>
      <c r="D15000" t="s">
        <v>19619</v>
      </c>
      <c r="E15000" s="89">
        <v>1.0644285326272229</v>
      </c>
      <c r="F15000" s="89">
        <v>709177</v>
      </c>
      <c r="G15000" s="89">
        <v>10</v>
      </c>
      <c r="H15000" t="s">
        <v>19629</v>
      </c>
      <c r="I15000" s="89"/>
    </row>
    <row r="15001" x14ac:dyDescent="0.3">
      <c r="A15001" t="s">
        <v>18715</v>
      </c>
      <c r="B15001" t="s">
        <v>19483</v>
      </c>
      <c r="C15001" t="s">
        <v>19622</v>
      </c>
      <c r="D15001" t="s">
        <v>19620</v>
      </c>
      <c r="E15001" s="89">
        <v>0.9949176561314893</v>
      </c>
      <c r="F15001" s="89">
        <v>709177</v>
      </c>
      <c r="G15001" s="89">
        <v>10</v>
      </c>
      <c r="H15001" t="s">
        <v>19629</v>
      </c>
      <c r="I15001" s="89"/>
    </row>
    <row r="15002" x14ac:dyDescent="0.3">
      <c r="A15002" t="s">
        <v>18716</v>
      </c>
      <c r="B15002" t="s">
        <v>19483</v>
      </c>
      <c r="C15002" t="s">
        <v>19622</v>
      </c>
      <c r="D15002" t="s">
        <v>19621</v>
      </c>
      <c r="E15002" s="89">
        <v>0.9926508730811473</v>
      </c>
      <c r="F15002" s="89">
        <v>709177</v>
      </c>
      <c r="G15002" s="89">
        <v>10</v>
      </c>
      <c r="H15002" t="s">
        <v>19629</v>
      </c>
      <c r="I15002" s="89"/>
    </row>
    <row r="15003" x14ac:dyDescent="0.3">
      <c r="A15003" t="s">
        <v>18717</v>
      </c>
      <c r="B15003" t="s">
        <v>19483</v>
      </c>
      <c r="C15003" t="s">
        <v>19622</v>
      </c>
      <c r="D15003" t="s">
        <v>19622</v>
      </c>
      <c r="E15003" s="89">
        <v>1</v>
      </c>
      <c r="F15003" s="89">
        <v>709177</v>
      </c>
      <c r="G15003" s="89">
        <v>10</v>
      </c>
      <c r="H15003" t="s">
        <v>19629</v>
      </c>
      <c r="I15003" s="89"/>
    </row>
    <row r="15004" x14ac:dyDescent="0.3">
      <c r="A15004" t="s">
        <v>18718</v>
      </c>
      <c r="B15004" t="s">
        <v>19483</v>
      </c>
      <c r="C15004" t="s">
        <v>19622</v>
      </c>
      <c r="D15004" t="s">
        <v>19623</v>
      </c>
      <c r="E15004" s="89">
        <v>8.4335207922783688</v>
      </c>
      <c r="F15004" s="89">
        <v>709177</v>
      </c>
      <c r="G15004" s="89">
        <v>10</v>
      </c>
      <c r="H15004" t="s">
        <v>19629</v>
      </c>
      <c r="I15004" s="89"/>
    </row>
    <row r="15005" x14ac:dyDescent="0.3">
      <c r="A15005" t="s">
        <v>18719</v>
      </c>
      <c r="B15005" t="s">
        <v>19480</v>
      </c>
      <c r="C15005" t="s">
        <v>19622</v>
      </c>
      <c r="D15005" t="s">
        <v>19623</v>
      </c>
      <c r="E15005" s="89">
        <v>0</v>
      </c>
      <c r="F15005" s="89">
        <v>709177</v>
      </c>
      <c r="G15005" s="89">
        <v>10</v>
      </c>
      <c r="H15005" t="s">
        <v>19630</v>
      </c>
      <c r="I15005" s="89"/>
    </row>
    <row r="15006" x14ac:dyDescent="0.3">
      <c r="A15006" t="s">
        <v>18720</v>
      </c>
      <c r="B15006" t="s">
        <v>19481</v>
      </c>
      <c r="C15006" t="s">
        <v>19622</v>
      </c>
      <c r="D15006" t="s">
        <v>19623</v>
      </c>
      <c r="E15006" s="89">
        <v>0</v>
      </c>
      <c r="F15006" s="89">
        <v>709177</v>
      </c>
      <c r="G15006" s="89">
        <v>10</v>
      </c>
      <c r="H15006" t="s">
        <v>19630</v>
      </c>
      <c r="I15006" s="89"/>
    </row>
    <row r="15007" x14ac:dyDescent="0.3">
      <c r="A15007" t="s">
        <v>18721</v>
      </c>
      <c r="B15007" t="s">
        <v>19482</v>
      </c>
      <c r="C15007" t="s">
        <v>19622</v>
      </c>
      <c r="D15007" t="s">
        <v>19623</v>
      </c>
      <c r="E15007" s="89">
        <v>0</v>
      </c>
      <c r="F15007" s="89">
        <v>709177</v>
      </c>
      <c r="G15007" s="89">
        <v>10</v>
      </c>
      <c r="H15007" t="s">
        <v>19630</v>
      </c>
      <c r="I15007" s="89"/>
    </row>
    <row r="15008" x14ac:dyDescent="0.3">
      <c r="A15008" t="s">
        <v>18722</v>
      </c>
      <c r="B15008" t="s">
        <v>19483</v>
      </c>
      <c r="C15008" t="s">
        <v>19622</v>
      </c>
      <c r="D15008" t="s">
        <v>19624</v>
      </c>
      <c r="E15008" s="89">
        <v>21.053918308688079</v>
      </c>
      <c r="F15008" s="89">
        <v>709177</v>
      </c>
      <c r="G15008" s="89">
        <v>10</v>
      </c>
      <c r="H15008" t="s">
        <v>19629</v>
      </c>
      <c r="I15008" s="89"/>
    </row>
    <row r="15009" x14ac:dyDescent="0.3">
      <c r="A15009" t="s">
        <v>18723</v>
      </c>
      <c r="B15009" t="s">
        <v>19480</v>
      </c>
      <c r="C15009" t="s">
        <v>19622</v>
      </c>
      <c r="D15009" t="s">
        <v>19624</v>
      </c>
      <c r="E15009" s="89">
        <v>0</v>
      </c>
      <c r="F15009" s="89">
        <v>709177</v>
      </c>
      <c r="G15009" s="89">
        <v>10</v>
      </c>
      <c r="H15009" t="s">
        <v>19630</v>
      </c>
      <c r="I15009" s="89"/>
    </row>
    <row r="15010" x14ac:dyDescent="0.3">
      <c r="A15010" t="s">
        <v>18724</v>
      </c>
      <c r="B15010" t="s">
        <v>19481</v>
      </c>
      <c r="C15010" t="s">
        <v>19622</v>
      </c>
      <c r="D15010" t="s">
        <v>19624</v>
      </c>
      <c r="E15010" s="89">
        <v>0</v>
      </c>
      <c r="F15010" s="89">
        <v>709177</v>
      </c>
      <c r="G15010" s="89">
        <v>10</v>
      </c>
      <c r="H15010" t="s">
        <v>19630</v>
      </c>
      <c r="I15010" s="89"/>
    </row>
    <row r="15011" x14ac:dyDescent="0.3">
      <c r="A15011" t="s">
        <v>18725</v>
      </c>
      <c r="B15011" t="s">
        <v>19482</v>
      </c>
      <c r="C15011" t="s">
        <v>19622</v>
      </c>
      <c r="D15011" t="s">
        <v>19624</v>
      </c>
      <c r="E15011" s="89">
        <v>0</v>
      </c>
      <c r="F15011" s="89">
        <v>709177</v>
      </c>
      <c r="G15011" s="89">
        <v>10</v>
      </c>
      <c r="H15011" t="s">
        <v>19630</v>
      </c>
      <c r="I15011" s="89"/>
    </row>
    <row r="15012" x14ac:dyDescent="0.3">
      <c r="A15012" t="s">
        <v>18395</v>
      </c>
      <c r="B15012" t="s">
        <v>19483</v>
      </c>
      <c r="C15012" t="s">
        <v>19510</v>
      </c>
      <c r="D15012" t="s">
        <v>19614</v>
      </c>
      <c r="E15012" s="89">
        <v>4.6749676773283171E-2</v>
      </c>
      <c r="F15012" s="89">
        <v>709177</v>
      </c>
      <c r="G15012" s="89">
        <v>10</v>
      </c>
      <c r="H15012" t="s">
        <v>19629</v>
      </c>
      <c r="I15012" s="89"/>
    </row>
    <row r="15013" x14ac:dyDescent="0.3">
      <c r="A15013" t="s">
        <v>18396</v>
      </c>
      <c r="B15013" t="s">
        <v>19483</v>
      </c>
      <c r="C15013" t="s">
        <v>19510</v>
      </c>
      <c r="D15013" t="s">
        <v>19615</v>
      </c>
      <c r="E15013" s="89">
        <v>4.9500458932520988E-2</v>
      </c>
      <c r="F15013" s="89">
        <v>709177</v>
      </c>
      <c r="G15013" s="89">
        <v>10</v>
      </c>
      <c r="H15013" t="s">
        <v>19629</v>
      </c>
      <c r="I15013" s="89"/>
    </row>
    <row r="15014" x14ac:dyDescent="0.3">
      <c r="A15014" t="s">
        <v>18397</v>
      </c>
      <c r="B15014" t="s">
        <v>19483</v>
      </c>
      <c r="C15014" t="s">
        <v>19510</v>
      </c>
      <c r="D15014" t="s">
        <v>19616</v>
      </c>
      <c r="E15014" s="89">
        <v>4.6846419066071572E-2</v>
      </c>
      <c r="F15014" s="89">
        <v>709177</v>
      </c>
      <c r="G15014" s="89">
        <v>10</v>
      </c>
      <c r="H15014" t="s">
        <v>19629</v>
      </c>
      <c r="I15014" s="89"/>
    </row>
    <row r="15015" x14ac:dyDescent="0.3">
      <c r="A15015" t="s">
        <v>18398</v>
      </c>
      <c r="B15015" t="s">
        <v>19483</v>
      </c>
      <c r="C15015" t="s">
        <v>19510</v>
      </c>
      <c r="D15015" t="s">
        <v>19617</v>
      </c>
      <c r="E15015" s="89">
        <v>4.9143286228663832E-2</v>
      </c>
      <c r="F15015" s="89">
        <v>709177</v>
      </c>
      <c r="G15015" s="89">
        <v>10</v>
      </c>
      <c r="H15015" t="s">
        <v>19629</v>
      </c>
      <c r="I15015" s="89"/>
    </row>
    <row r="15016" x14ac:dyDescent="0.3">
      <c r="A15016" t="s">
        <v>18399</v>
      </c>
      <c r="B15016" t="s">
        <v>19483</v>
      </c>
      <c r="C15016" t="s">
        <v>19510</v>
      </c>
      <c r="D15016" t="s">
        <v>19618</v>
      </c>
      <c r="E15016" s="89">
        <v>4.9469119542088782E-2</v>
      </c>
      <c r="F15016" s="89">
        <v>709177</v>
      </c>
      <c r="G15016" s="89">
        <v>10</v>
      </c>
      <c r="H15016" t="s">
        <v>19629</v>
      </c>
      <c r="I15016" s="89"/>
    </row>
    <row r="15017" x14ac:dyDescent="0.3">
      <c r="A15017" t="s">
        <v>18400</v>
      </c>
      <c r="B15017" t="s">
        <v>19483</v>
      </c>
      <c r="C15017" t="s">
        <v>19510</v>
      </c>
      <c r="D15017" t="s">
        <v>19619</v>
      </c>
      <c r="E15017" s="89">
        <v>5.2756451208979642E-2</v>
      </c>
      <c r="F15017" s="89">
        <v>709177</v>
      </c>
      <c r="G15017" s="89">
        <v>10</v>
      </c>
      <c r="H15017" t="s">
        <v>19629</v>
      </c>
      <c r="I15017" s="89"/>
    </row>
    <row r="15018" x14ac:dyDescent="0.3">
      <c r="A15018" t="s">
        <v>18401</v>
      </c>
      <c r="B15018" t="s">
        <v>19483</v>
      </c>
      <c r="C15018" t="s">
        <v>19510</v>
      </c>
      <c r="D15018" t="s">
        <v>19620</v>
      </c>
      <c r="E15018" s="89">
        <v>4.9070029530286538E-2</v>
      </c>
      <c r="F15018" s="89">
        <v>709177</v>
      </c>
      <c r="G15018" s="89">
        <v>10</v>
      </c>
      <c r="H15018" t="s">
        <v>19629</v>
      </c>
      <c r="I15018" s="89"/>
    </row>
    <row r="15019" x14ac:dyDescent="0.3">
      <c r="A15019" t="s">
        <v>18402</v>
      </c>
      <c r="B15019" t="s">
        <v>19483</v>
      </c>
      <c r="C15019" t="s">
        <v>19510</v>
      </c>
      <c r="D15019" t="s">
        <v>19621</v>
      </c>
      <c r="E15019" s="89">
        <v>4.8866725557933782E-2</v>
      </c>
      <c r="F15019" s="89">
        <v>709177</v>
      </c>
      <c r="G15019" s="89">
        <v>10</v>
      </c>
      <c r="H15019" t="s">
        <v>19629</v>
      </c>
      <c r="I15019" s="89"/>
    </row>
    <row r="15020" x14ac:dyDescent="0.3">
      <c r="A15020" t="s">
        <v>18403</v>
      </c>
      <c r="B15020" t="s">
        <v>19483</v>
      </c>
      <c r="C15020" t="s">
        <v>19510</v>
      </c>
      <c r="D15020" t="s">
        <v>19622</v>
      </c>
      <c r="E15020" s="89">
        <v>4.9373934895813883E-2</v>
      </c>
      <c r="F15020" s="89">
        <v>709177</v>
      </c>
      <c r="G15020" s="89">
        <v>10</v>
      </c>
      <c r="H15020" t="s">
        <v>19629</v>
      </c>
      <c r="I15020" s="89"/>
    </row>
    <row r="15021" x14ac:dyDescent="0.3">
      <c r="A15021" t="s">
        <v>18404</v>
      </c>
      <c r="B15021" t="s">
        <v>19483</v>
      </c>
      <c r="C15021" t="s">
        <v>19510</v>
      </c>
      <c r="D15021" t="s">
        <v>19623</v>
      </c>
      <c r="E15021" s="89">
        <v>0.42366978511084352</v>
      </c>
      <c r="F15021" s="89">
        <v>709177</v>
      </c>
      <c r="G15021" s="89">
        <v>10</v>
      </c>
      <c r="H15021" t="s">
        <v>19629</v>
      </c>
      <c r="I15021" s="89"/>
    </row>
    <row r="15022" x14ac:dyDescent="0.3">
      <c r="A15022" t="s">
        <v>18405</v>
      </c>
      <c r="B15022" t="s">
        <v>19483</v>
      </c>
      <c r="C15022" t="s">
        <v>19510</v>
      </c>
      <c r="D15022" t="s">
        <v>19624</v>
      </c>
      <c r="E15022" s="89">
        <v>1.0607212981513561</v>
      </c>
      <c r="F15022" s="89">
        <v>709177</v>
      </c>
      <c r="G15022" s="89">
        <v>10</v>
      </c>
      <c r="H15022" t="s">
        <v>19629</v>
      </c>
      <c r="I15022" s="89"/>
    </row>
    <row r="15023" x14ac:dyDescent="0.3">
      <c r="A15023" t="s">
        <v>18406</v>
      </c>
      <c r="B15023" t="s">
        <v>19476</v>
      </c>
      <c r="C15023" t="s">
        <v>19521</v>
      </c>
      <c r="D15023" t="s">
        <v>19630</v>
      </c>
      <c r="E15023" s="89">
        <v>707867</v>
      </c>
      <c r="F15023" s="89">
        <v>709177</v>
      </c>
      <c r="G15023" s="89">
        <v>10</v>
      </c>
      <c r="H15023" t="s">
        <v>19630</v>
      </c>
      <c r="I15023" s="89"/>
    </row>
    <row r="15024" x14ac:dyDescent="0.3">
      <c r="A15024" t="s">
        <v>18407</v>
      </c>
      <c r="B15024" t="s">
        <v>19477</v>
      </c>
      <c r="C15024" t="s">
        <v>19521</v>
      </c>
      <c r="D15024" t="s">
        <v>19630</v>
      </c>
      <c r="E15024" s="89">
        <v>60647088641.778587</v>
      </c>
      <c r="F15024" s="89">
        <v>709177</v>
      </c>
      <c r="G15024" s="89">
        <v>10</v>
      </c>
      <c r="H15024" t="s">
        <v>19630</v>
      </c>
      <c r="I15024" s="89"/>
    </row>
    <row r="15025" x14ac:dyDescent="0.3">
      <c r="A15025" t="s">
        <v>18408</v>
      </c>
      <c r="B15025" t="s">
        <v>19478</v>
      </c>
      <c r="C15025" t="s">
        <v>19521</v>
      </c>
      <c r="D15025" t="s">
        <v>19630</v>
      </c>
      <c r="E15025" s="89">
        <v>0.99815278837300137</v>
      </c>
      <c r="F15025" s="89">
        <v>709177</v>
      </c>
      <c r="G15025" s="89">
        <v>10</v>
      </c>
      <c r="H15025" t="s">
        <v>19630</v>
      </c>
      <c r="I15025" s="89"/>
    </row>
    <row r="15026" x14ac:dyDescent="0.3">
      <c r="A15026" t="s">
        <v>18409</v>
      </c>
      <c r="B15026" t="s">
        <v>19479</v>
      </c>
      <c r="C15026" t="s">
        <v>19521</v>
      </c>
      <c r="D15026" t="s">
        <v>19630</v>
      </c>
      <c r="E15026" s="89">
        <v>85517.562811228505</v>
      </c>
      <c r="F15026" s="89">
        <v>709177</v>
      </c>
      <c r="G15026" s="89">
        <v>10</v>
      </c>
      <c r="H15026" t="s">
        <v>19630</v>
      </c>
      <c r="I15026" s="89"/>
    </row>
    <row r="15027" x14ac:dyDescent="0.3">
      <c r="A15027" t="s">
        <v>18737</v>
      </c>
      <c r="B15027" t="s">
        <v>19480</v>
      </c>
      <c r="C15027" t="s">
        <v>19527</v>
      </c>
      <c r="D15027" t="s">
        <v>19623</v>
      </c>
      <c r="E15027" s="89">
        <v>0</v>
      </c>
      <c r="F15027" s="89">
        <v>709177</v>
      </c>
      <c r="G15027" s="89">
        <v>10</v>
      </c>
      <c r="H15027" t="s">
        <v>19630</v>
      </c>
      <c r="I15027" s="89"/>
    </row>
    <row r="15028" x14ac:dyDescent="0.3">
      <c r="A15028" t="s">
        <v>18738</v>
      </c>
      <c r="B15028" t="s">
        <v>19481</v>
      </c>
      <c r="C15028" t="s">
        <v>19527</v>
      </c>
      <c r="D15028" t="s">
        <v>19623</v>
      </c>
      <c r="E15028" s="89">
        <v>0</v>
      </c>
      <c r="F15028" s="89">
        <v>709177</v>
      </c>
      <c r="G15028" s="89">
        <v>10</v>
      </c>
      <c r="H15028" t="s">
        <v>19630</v>
      </c>
      <c r="I15028" s="89"/>
    </row>
    <row r="15029" x14ac:dyDescent="0.3">
      <c r="A15029" t="s">
        <v>18739</v>
      </c>
      <c r="B15029" t="s">
        <v>19482</v>
      </c>
      <c r="C15029" t="s">
        <v>19527</v>
      </c>
      <c r="D15029" t="s">
        <v>19623</v>
      </c>
      <c r="E15029" s="89">
        <v>0</v>
      </c>
      <c r="F15029" s="89">
        <v>709177</v>
      </c>
      <c r="G15029" s="89">
        <v>10</v>
      </c>
      <c r="H15029" t="s">
        <v>19630</v>
      </c>
      <c r="I15029" s="89"/>
    </row>
    <row r="15030" x14ac:dyDescent="0.3">
      <c r="A15030" t="s">
        <v>18740</v>
      </c>
      <c r="B15030" t="s">
        <v>19480</v>
      </c>
      <c r="C15030" t="s">
        <v>19527</v>
      </c>
      <c r="D15030" t="s">
        <v>19624</v>
      </c>
      <c r="E15030" s="89">
        <v>0</v>
      </c>
      <c r="F15030" s="89">
        <v>709177</v>
      </c>
      <c r="G15030" s="89">
        <v>10</v>
      </c>
      <c r="H15030" t="s">
        <v>19630</v>
      </c>
      <c r="I15030" s="89"/>
    </row>
    <row r="15031" x14ac:dyDescent="0.3">
      <c r="A15031" t="s">
        <v>18741</v>
      </c>
      <c r="B15031" t="s">
        <v>19481</v>
      </c>
      <c r="C15031" t="s">
        <v>19527</v>
      </c>
      <c r="D15031" t="s">
        <v>19624</v>
      </c>
      <c r="E15031" s="89">
        <v>0</v>
      </c>
      <c r="F15031" s="89">
        <v>709177</v>
      </c>
      <c r="G15031" s="89">
        <v>10</v>
      </c>
      <c r="H15031" t="s">
        <v>19630</v>
      </c>
      <c r="I15031" s="89"/>
    </row>
    <row r="15032" x14ac:dyDescent="0.3">
      <c r="A15032" t="s">
        <v>18742</v>
      </c>
      <c r="B15032" t="s">
        <v>19482</v>
      </c>
      <c r="C15032" t="s">
        <v>19527</v>
      </c>
      <c r="D15032" t="s">
        <v>19624</v>
      </c>
      <c r="E15032" s="89">
        <v>0</v>
      </c>
      <c r="F15032" s="89">
        <v>709177</v>
      </c>
      <c r="G15032" s="89">
        <v>10</v>
      </c>
      <c r="H15032" t="s">
        <v>19630</v>
      </c>
      <c r="I15032" s="89"/>
    </row>
    <row r="15033" x14ac:dyDescent="0.3">
      <c r="A15033" t="s">
        <v>18743</v>
      </c>
      <c r="B15033" t="s">
        <v>19480</v>
      </c>
      <c r="C15033" t="s">
        <v>19528</v>
      </c>
      <c r="D15033" t="s">
        <v>19623</v>
      </c>
      <c r="E15033" s="89">
        <v>0</v>
      </c>
      <c r="F15033" s="89">
        <v>709177</v>
      </c>
      <c r="G15033" s="89">
        <v>10</v>
      </c>
      <c r="H15033" t="s">
        <v>19630</v>
      </c>
      <c r="I15033" s="89"/>
    </row>
    <row r="15034" x14ac:dyDescent="0.3">
      <c r="A15034" t="s">
        <v>18744</v>
      </c>
      <c r="B15034" t="s">
        <v>19481</v>
      </c>
      <c r="C15034" t="s">
        <v>19528</v>
      </c>
      <c r="D15034" t="s">
        <v>19623</v>
      </c>
      <c r="E15034" s="89">
        <v>0</v>
      </c>
      <c r="F15034" s="89">
        <v>709177</v>
      </c>
      <c r="G15034" s="89">
        <v>10</v>
      </c>
      <c r="H15034" t="s">
        <v>19630</v>
      </c>
      <c r="I15034" s="89"/>
    </row>
    <row r="15035" x14ac:dyDescent="0.3">
      <c r="A15035" t="s">
        <v>18745</v>
      </c>
      <c r="B15035" t="s">
        <v>19482</v>
      </c>
      <c r="C15035" t="s">
        <v>19528</v>
      </c>
      <c r="D15035" t="s">
        <v>19623</v>
      </c>
      <c r="E15035" s="89">
        <v>0</v>
      </c>
      <c r="F15035" s="89">
        <v>709177</v>
      </c>
      <c r="G15035" s="89">
        <v>10</v>
      </c>
      <c r="H15035" t="s">
        <v>19630</v>
      </c>
      <c r="I15035" s="89"/>
    </row>
    <row r="15036" x14ac:dyDescent="0.3">
      <c r="A15036" t="s">
        <v>18746</v>
      </c>
      <c r="B15036" t="s">
        <v>19480</v>
      </c>
      <c r="C15036" t="s">
        <v>19528</v>
      </c>
      <c r="D15036" t="s">
        <v>19624</v>
      </c>
      <c r="E15036" s="89">
        <v>0</v>
      </c>
      <c r="F15036" s="89">
        <v>709177</v>
      </c>
      <c r="G15036" s="89">
        <v>10</v>
      </c>
      <c r="H15036" t="s">
        <v>19630</v>
      </c>
      <c r="I15036" s="89"/>
    </row>
    <row r="15037" x14ac:dyDescent="0.3">
      <c r="A15037" t="s">
        <v>18747</v>
      </c>
      <c r="B15037" t="s">
        <v>19481</v>
      </c>
      <c r="C15037" t="s">
        <v>19528</v>
      </c>
      <c r="D15037" t="s">
        <v>19624</v>
      </c>
      <c r="E15037" s="89">
        <v>0</v>
      </c>
      <c r="F15037" s="89">
        <v>709177</v>
      </c>
      <c r="G15037" s="89">
        <v>10</v>
      </c>
      <c r="H15037" t="s">
        <v>19630</v>
      </c>
      <c r="I15037" s="89"/>
    </row>
    <row r="15038" x14ac:dyDescent="0.3">
      <c r="A15038" t="s">
        <v>18748</v>
      </c>
      <c r="B15038" t="s">
        <v>19482</v>
      </c>
      <c r="C15038" t="s">
        <v>19528</v>
      </c>
      <c r="D15038" t="s">
        <v>19624</v>
      </c>
      <c r="E15038" s="89">
        <v>0</v>
      </c>
      <c r="F15038" s="89">
        <v>709177</v>
      </c>
      <c r="G15038" s="89">
        <v>10</v>
      </c>
      <c r="H15038" t="s">
        <v>19630</v>
      </c>
      <c r="I15038" s="89"/>
    </row>
    <row r="15039" x14ac:dyDescent="0.3">
      <c r="A15039" t="s">
        <v>18749</v>
      </c>
      <c r="B15039" t="s">
        <v>19480</v>
      </c>
      <c r="C15039" t="s">
        <v>19529</v>
      </c>
      <c r="D15039" t="s">
        <v>19623</v>
      </c>
      <c r="E15039" s="89">
        <v>1.036835655978691E-2</v>
      </c>
      <c r="F15039" s="89">
        <v>709177</v>
      </c>
      <c r="G15039" s="89">
        <v>10</v>
      </c>
      <c r="H15039" t="s">
        <v>19630</v>
      </c>
      <c r="I15039" s="89"/>
    </row>
    <row r="15040" x14ac:dyDescent="0.3">
      <c r="A15040" t="s">
        <v>18750</v>
      </c>
      <c r="B15040" t="s">
        <v>19481</v>
      </c>
      <c r="C15040" t="s">
        <v>19529</v>
      </c>
      <c r="D15040" t="s">
        <v>19623</v>
      </c>
      <c r="E15040" s="89">
        <v>2.6814663289826358E-3</v>
      </c>
      <c r="F15040" s="89">
        <v>709177</v>
      </c>
      <c r="G15040" s="89">
        <v>10</v>
      </c>
      <c r="H15040" t="s">
        <v>19630</v>
      </c>
      <c r="I15040" s="89"/>
    </row>
    <row r="15041" x14ac:dyDescent="0.3">
      <c r="A15041" t="s">
        <v>18751</v>
      </c>
      <c r="B15041" t="s">
        <v>19482</v>
      </c>
      <c r="C15041" t="s">
        <v>19529</v>
      </c>
      <c r="D15041" t="s">
        <v>19623</v>
      </c>
      <c r="E15041" s="89">
        <v>1.2022147181353241E-3</v>
      </c>
      <c r="F15041" s="89">
        <v>709177</v>
      </c>
      <c r="G15041" s="89">
        <v>10</v>
      </c>
      <c r="H15041" t="s">
        <v>19630</v>
      </c>
      <c r="I15041" s="89"/>
    </row>
    <row r="15042" x14ac:dyDescent="0.3">
      <c r="A15042" t="s">
        <v>18752</v>
      </c>
      <c r="B15042" t="s">
        <v>19480</v>
      </c>
      <c r="C15042" t="s">
        <v>19529</v>
      </c>
      <c r="D15042" t="s">
        <v>19624</v>
      </c>
      <c r="E15042" s="89">
        <v>1.094226124084679E-3</v>
      </c>
      <c r="F15042" s="89">
        <v>709177</v>
      </c>
      <c r="G15042" s="89">
        <v>10</v>
      </c>
      <c r="H15042" t="s">
        <v>19630</v>
      </c>
      <c r="I15042" s="89"/>
    </row>
    <row r="15043" x14ac:dyDescent="0.3">
      <c r="A15043" t="s">
        <v>18753</v>
      </c>
      <c r="B15043" t="s">
        <v>19481</v>
      </c>
      <c r="C15043" t="s">
        <v>19529</v>
      </c>
      <c r="D15043" t="s">
        <v>19624</v>
      </c>
      <c r="E15043" s="89">
        <v>6.7290952723250144E-4</v>
      </c>
      <c r="F15043" s="89">
        <v>709177</v>
      </c>
      <c r="G15043" s="89">
        <v>10</v>
      </c>
      <c r="H15043" t="s">
        <v>19630</v>
      </c>
      <c r="I15043" s="89"/>
    </row>
    <row r="15044" x14ac:dyDescent="0.3">
      <c r="A15044" t="s">
        <v>18754</v>
      </c>
      <c r="B15044" t="s">
        <v>19482</v>
      </c>
      <c r="C15044" t="s">
        <v>19529</v>
      </c>
      <c r="D15044" t="s">
        <v>19624</v>
      </c>
      <c r="E15044" s="89">
        <v>5.6868180960524084E-4</v>
      </c>
      <c r="F15044" s="89">
        <v>709177</v>
      </c>
      <c r="G15044" s="89">
        <v>10</v>
      </c>
      <c r="H15044" t="s">
        <v>19630</v>
      </c>
      <c r="I15044" s="89"/>
    </row>
    <row r="15045" x14ac:dyDescent="0.3">
      <c r="A15045" t="s">
        <v>18755</v>
      </c>
      <c r="B15045" t="s">
        <v>19480</v>
      </c>
      <c r="C15045" t="s">
        <v>19530</v>
      </c>
      <c r="D15045" t="s">
        <v>19623</v>
      </c>
      <c r="E15045" s="89">
        <v>0</v>
      </c>
      <c r="F15045" s="89">
        <v>709177</v>
      </c>
      <c r="G15045" s="89">
        <v>10</v>
      </c>
      <c r="H15045" t="s">
        <v>19630</v>
      </c>
      <c r="I15045" s="89"/>
    </row>
    <row r="15046" x14ac:dyDescent="0.3">
      <c r="A15046" t="s">
        <v>18756</v>
      </c>
      <c r="B15046" t="s">
        <v>19481</v>
      </c>
      <c r="C15046" t="s">
        <v>19530</v>
      </c>
      <c r="D15046" t="s">
        <v>19623</v>
      </c>
      <c r="E15046" s="89">
        <v>0</v>
      </c>
      <c r="F15046" s="89">
        <v>709177</v>
      </c>
      <c r="G15046" s="89">
        <v>10</v>
      </c>
      <c r="H15046" t="s">
        <v>19630</v>
      </c>
      <c r="I15046" s="89"/>
    </row>
    <row r="15047" x14ac:dyDescent="0.3">
      <c r="A15047" t="s">
        <v>18757</v>
      </c>
      <c r="B15047" t="s">
        <v>19482</v>
      </c>
      <c r="C15047" t="s">
        <v>19530</v>
      </c>
      <c r="D15047" t="s">
        <v>19623</v>
      </c>
      <c r="E15047" s="89">
        <v>0</v>
      </c>
      <c r="F15047" s="89">
        <v>709177</v>
      </c>
      <c r="G15047" s="89">
        <v>10</v>
      </c>
      <c r="H15047" t="s">
        <v>19630</v>
      </c>
      <c r="I15047" s="89"/>
    </row>
    <row r="15048" x14ac:dyDescent="0.3">
      <c r="A15048" t="s">
        <v>18758</v>
      </c>
      <c r="B15048" t="s">
        <v>19480</v>
      </c>
      <c r="C15048" t="s">
        <v>19530</v>
      </c>
      <c r="D15048" t="s">
        <v>19624</v>
      </c>
      <c r="E15048" s="89">
        <v>0</v>
      </c>
      <c r="F15048" s="89">
        <v>709177</v>
      </c>
      <c r="G15048" s="89">
        <v>10</v>
      </c>
      <c r="H15048" t="s">
        <v>19630</v>
      </c>
      <c r="I15048" s="89"/>
    </row>
    <row r="15049" x14ac:dyDescent="0.3">
      <c r="A15049" t="s">
        <v>18759</v>
      </c>
      <c r="B15049" t="s">
        <v>19481</v>
      </c>
      <c r="C15049" t="s">
        <v>19530</v>
      </c>
      <c r="D15049" t="s">
        <v>19624</v>
      </c>
      <c r="E15049" s="89">
        <v>0</v>
      </c>
      <c r="F15049" s="89">
        <v>709177</v>
      </c>
      <c r="G15049" s="89">
        <v>10</v>
      </c>
      <c r="H15049" t="s">
        <v>19630</v>
      </c>
      <c r="I15049" s="89"/>
    </row>
    <row r="15050" x14ac:dyDescent="0.3">
      <c r="A15050" t="s">
        <v>18760</v>
      </c>
      <c r="B15050" t="s">
        <v>19482</v>
      </c>
      <c r="C15050" t="s">
        <v>19530</v>
      </c>
      <c r="D15050" t="s">
        <v>19624</v>
      </c>
      <c r="E15050" s="89">
        <v>0</v>
      </c>
      <c r="F15050" s="89">
        <v>709177</v>
      </c>
      <c r="G15050" s="89">
        <v>10</v>
      </c>
      <c r="H15050" t="s">
        <v>19630</v>
      </c>
      <c r="I15050" s="89"/>
    </row>
    <row r="15051" x14ac:dyDescent="0.3">
      <c r="A15051" t="s">
        <v>18761</v>
      </c>
      <c r="B15051" t="s">
        <v>19480</v>
      </c>
      <c r="C15051" t="s">
        <v>19531</v>
      </c>
      <c r="D15051" t="s">
        <v>19623</v>
      </c>
      <c r="E15051" s="89">
        <v>0</v>
      </c>
      <c r="F15051" s="89">
        <v>709177</v>
      </c>
      <c r="G15051" s="89">
        <v>10</v>
      </c>
      <c r="H15051" t="s">
        <v>19630</v>
      </c>
      <c r="I15051" s="89"/>
    </row>
    <row r="15052" x14ac:dyDescent="0.3">
      <c r="A15052" t="s">
        <v>18762</v>
      </c>
      <c r="B15052" t="s">
        <v>19481</v>
      </c>
      <c r="C15052" t="s">
        <v>19531</v>
      </c>
      <c r="D15052" t="s">
        <v>19623</v>
      </c>
      <c r="E15052" s="89">
        <v>0</v>
      </c>
      <c r="F15052" s="89">
        <v>709177</v>
      </c>
      <c r="G15052" s="89">
        <v>10</v>
      </c>
      <c r="H15052" t="s">
        <v>19630</v>
      </c>
      <c r="I15052" s="89"/>
    </row>
    <row r="15053" x14ac:dyDescent="0.3">
      <c r="A15053" t="s">
        <v>18763</v>
      </c>
      <c r="B15053" t="s">
        <v>19482</v>
      </c>
      <c r="C15053" t="s">
        <v>19531</v>
      </c>
      <c r="D15053" t="s">
        <v>19623</v>
      </c>
      <c r="E15053" s="89">
        <v>0</v>
      </c>
      <c r="F15053" s="89">
        <v>709177</v>
      </c>
      <c r="G15053" s="89">
        <v>10</v>
      </c>
      <c r="H15053" t="s">
        <v>19630</v>
      </c>
      <c r="I15053" s="89"/>
    </row>
    <row r="15054" x14ac:dyDescent="0.3">
      <c r="A15054" t="s">
        <v>18764</v>
      </c>
      <c r="B15054" t="s">
        <v>19480</v>
      </c>
      <c r="C15054" t="s">
        <v>19531</v>
      </c>
      <c r="D15054" t="s">
        <v>19624</v>
      </c>
      <c r="E15054" s="89">
        <v>0</v>
      </c>
      <c r="F15054" s="89">
        <v>709177</v>
      </c>
      <c r="G15054" s="89">
        <v>10</v>
      </c>
      <c r="H15054" t="s">
        <v>19630</v>
      </c>
      <c r="I15054" s="89"/>
    </row>
    <row r="15055" x14ac:dyDescent="0.3">
      <c r="A15055" t="s">
        <v>18765</v>
      </c>
      <c r="B15055" t="s">
        <v>19481</v>
      </c>
      <c r="C15055" t="s">
        <v>19531</v>
      </c>
      <c r="D15055" t="s">
        <v>19624</v>
      </c>
      <c r="E15055" s="89">
        <v>0</v>
      </c>
      <c r="F15055" s="89">
        <v>709177</v>
      </c>
      <c r="G15055" s="89">
        <v>10</v>
      </c>
      <c r="H15055" t="s">
        <v>19630</v>
      </c>
      <c r="I15055" s="89"/>
    </row>
    <row r="15056" x14ac:dyDescent="0.3">
      <c r="A15056" t="s">
        <v>18766</v>
      </c>
      <c r="B15056" t="s">
        <v>19482</v>
      </c>
      <c r="C15056" t="s">
        <v>19531</v>
      </c>
      <c r="D15056" t="s">
        <v>19624</v>
      </c>
      <c r="E15056" s="89">
        <v>0</v>
      </c>
      <c r="F15056" s="89">
        <v>709177</v>
      </c>
      <c r="G15056" s="89">
        <v>10</v>
      </c>
      <c r="H15056" t="s">
        <v>19630</v>
      </c>
      <c r="I15056" s="89"/>
    </row>
    <row r="15057" x14ac:dyDescent="0.3">
      <c r="A15057" t="s">
        <v>18767</v>
      </c>
      <c r="B15057" t="s">
        <v>19480</v>
      </c>
      <c r="C15057" t="s">
        <v>19532</v>
      </c>
      <c r="D15057" t="s">
        <v>19623</v>
      </c>
      <c r="E15057" s="89">
        <v>0</v>
      </c>
      <c r="F15057" s="89">
        <v>709177</v>
      </c>
      <c r="G15057" s="89">
        <v>10</v>
      </c>
      <c r="H15057" t="s">
        <v>19630</v>
      </c>
      <c r="I15057" s="89"/>
    </row>
    <row r="15058" x14ac:dyDescent="0.3">
      <c r="A15058" t="s">
        <v>18768</v>
      </c>
      <c r="B15058" t="s">
        <v>19481</v>
      </c>
      <c r="C15058" t="s">
        <v>19532</v>
      </c>
      <c r="D15058" t="s">
        <v>19623</v>
      </c>
      <c r="E15058" s="89">
        <v>0</v>
      </c>
      <c r="F15058" s="89">
        <v>709177</v>
      </c>
      <c r="G15058" s="89">
        <v>10</v>
      </c>
      <c r="H15058" t="s">
        <v>19630</v>
      </c>
      <c r="I15058" s="89"/>
    </row>
    <row r="15059" x14ac:dyDescent="0.3">
      <c r="A15059" t="s">
        <v>18769</v>
      </c>
      <c r="B15059" t="s">
        <v>19482</v>
      </c>
      <c r="C15059" t="s">
        <v>19532</v>
      </c>
      <c r="D15059" t="s">
        <v>19623</v>
      </c>
      <c r="E15059" s="89">
        <v>0</v>
      </c>
      <c r="F15059" s="89">
        <v>709177</v>
      </c>
      <c r="G15059" s="89">
        <v>10</v>
      </c>
      <c r="H15059" t="s">
        <v>19630</v>
      </c>
      <c r="I15059" s="89"/>
    </row>
    <row r="15060" x14ac:dyDescent="0.3">
      <c r="A15060" t="s">
        <v>18770</v>
      </c>
      <c r="B15060" t="s">
        <v>19480</v>
      </c>
      <c r="C15060" t="s">
        <v>19532</v>
      </c>
      <c r="D15060" t="s">
        <v>19624</v>
      </c>
      <c r="E15060" s="89">
        <v>0</v>
      </c>
      <c r="F15060" s="89">
        <v>709177</v>
      </c>
      <c r="G15060" s="89">
        <v>10</v>
      </c>
      <c r="H15060" t="s">
        <v>19630</v>
      </c>
      <c r="I15060" s="89"/>
    </row>
    <row r="15061" x14ac:dyDescent="0.3">
      <c r="A15061" t="s">
        <v>18771</v>
      </c>
      <c r="B15061" t="s">
        <v>19481</v>
      </c>
      <c r="C15061" t="s">
        <v>19532</v>
      </c>
      <c r="D15061" t="s">
        <v>19624</v>
      </c>
      <c r="E15061" s="89">
        <v>0</v>
      </c>
      <c r="F15061" s="89">
        <v>709177</v>
      </c>
      <c r="G15061" s="89">
        <v>10</v>
      </c>
      <c r="H15061" t="s">
        <v>19630</v>
      </c>
      <c r="I15061" s="89"/>
    </row>
    <row r="15062" x14ac:dyDescent="0.3">
      <c r="A15062" t="s">
        <v>18772</v>
      </c>
      <c r="B15062" t="s">
        <v>19482</v>
      </c>
      <c r="C15062" t="s">
        <v>19532</v>
      </c>
      <c r="D15062" t="s">
        <v>19624</v>
      </c>
      <c r="E15062" s="89">
        <v>0</v>
      </c>
      <c r="F15062" s="89">
        <v>709177</v>
      </c>
      <c r="G15062" s="89">
        <v>10</v>
      </c>
      <c r="H15062" t="s">
        <v>19630</v>
      </c>
      <c r="I15062" s="89"/>
    </row>
    <row r="15063" x14ac:dyDescent="0.3">
      <c r="A15063" t="s">
        <v>18773</v>
      </c>
      <c r="B15063" t="s">
        <v>19480</v>
      </c>
      <c r="C15063" t="s">
        <v>19533</v>
      </c>
      <c r="D15063" t="s">
        <v>19623</v>
      </c>
      <c r="E15063" s="89">
        <v>0</v>
      </c>
      <c r="F15063" s="89">
        <v>709177</v>
      </c>
      <c r="G15063" s="89">
        <v>10</v>
      </c>
      <c r="H15063" t="s">
        <v>19630</v>
      </c>
      <c r="I15063" s="89"/>
    </row>
    <row r="15064" x14ac:dyDescent="0.3">
      <c r="A15064" t="s">
        <v>18774</v>
      </c>
      <c r="B15064" t="s">
        <v>19481</v>
      </c>
      <c r="C15064" t="s">
        <v>19533</v>
      </c>
      <c r="D15064" t="s">
        <v>19623</v>
      </c>
      <c r="E15064" s="89">
        <v>0</v>
      </c>
      <c r="F15064" s="89">
        <v>709177</v>
      </c>
      <c r="G15064" s="89">
        <v>10</v>
      </c>
      <c r="H15064" t="s">
        <v>19630</v>
      </c>
      <c r="I15064" s="89"/>
    </row>
    <row r="15065" x14ac:dyDescent="0.3">
      <c r="A15065" t="s">
        <v>18775</v>
      </c>
      <c r="B15065" t="s">
        <v>19482</v>
      </c>
      <c r="C15065" t="s">
        <v>19533</v>
      </c>
      <c r="D15065" t="s">
        <v>19623</v>
      </c>
      <c r="E15065" s="89">
        <v>0</v>
      </c>
      <c r="F15065" s="89">
        <v>709177</v>
      </c>
      <c r="G15065" s="89">
        <v>10</v>
      </c>
      <c r="H15065" t="s">
        <v>19630</v>
      </c>
      <c r="I15065" s="89"/>
    </row>
    <row r="15066" x14ac:dyDescent="0.3">
      <c r="A15066" t="s">
        <v>18776</v>
      </c>
      <c r="B15066" t="s">
        <v>19480</v>
      </c>
      <c r="C15066" t="s">
        <v>19533</v>
      </c>
      <c r="D15066" t="s">
        <v>19624</v>
      </c>
      <c r="E15066" s="89">
        <v>0</v>
      </c>
      <c r="F15066" s="89">
        <v>709177</v>
      </c>
      <c r="G15066" s="89">
        <v>10</v>
      </c>
      <c r="H15066" t="s">
        <v>19630</v>
      </c>
      <c r="I15066" s="89"/>
    </row>
    <row r="15067" x14ac:dyDescent="0.3">
      <c r="A15067" t="s">
        <v>18777</v>
      </c>
      <c r="B15067" t="s">
        <v>19481</v>
      </c>
      <c r="C15067" t="s">
        <v>19533</v>
      </c>
      <c r="D15067" t="s">
        <v>19624</v>
      </c>
      <c r="E15067" s="89">
        <v>0</v>
      </c>
      <c r="F15067" s="89">
        <v>709177</v>
      </c>
      <c r="G15067" s="89">
        <v>10</v>
      </c>
      <c r="H15067" t="s">
        <v>19630</v>
      </c>
      <c r="I15067" s="89"/>
    </row>
    <row r="15068" x14ac:dyDescent="0.3">
      <c r="A15068" t="s">
        <v>18778</v>
      </c>
      <c r="B15068" t="s">
        <v>19482</v>
      </c>
      <c r="C15068" t="s">
        <v>19533</v>
      </c>
      <c r="D15068" t="s">
        <v>19624</v>
      </c>
      <c r="E15068" s="89">
        <v>0</v>
      </c>
      <c r="F15068" s="89">
        <v>709177</v>
      </c>
      <c r="G15068" s="89">
        <v>10</v>
      </c>
      <c r="H15068" t="s">
        <v>19630</v>
      </c>
      <c r="I15068" s="89"/>
    </row>
    <row r="15069" x14ac:dyDescent="0.3">
      <c r="A15069" t="s">
        <v>18779</v>
      </c>
      <c r="B15069" t="s">
        <v>19480</v>
      </c>
      <c r="C15069" t="s">
        <v>19534</v>
      </c>
      <c r="D15069" t="s">
        <v>19623</v>
      </c>
      <c r="E15069" s="89">
        <v>0</v>
      </c>
      <c r="F15069" s="89">
        <v>709177</v>
      </c>
      <c r="G15069" s="89">
        <v>10</v>
      </c>
      <c r="H15069" t="s">
        <v>19630</v>
      </c>
      <c r="I15069" s="89"/>
    </row>
    <row r="15070" x14ac:dyDescent="0.3">
      <c r="A15070" t="s">
        <v>18780</v>
      </c>
      <c r="B15070" t="s">
        <v>19481</v>
      </c>
      <c r="C15070" t="s">
        <v>19534</v>
      </c>
      <c r="D15070" t="s">
        <v>19623</v>
      </c>
      <c r="E15070" s="89">
        <v>0</v>
      </c>
      <c r="F15070" s="89">
        <v>709177</v>
      </c>
      <c r="G15070" s="89">
        <v>10</v>
      </c>
      <c r="H15070" t="s">
        <v>19630</v>
      </c>
      <c r="I15070" s="89"/>
    </row>
    <row r="15071" x14ac:dyDescent="0.3">
      <c r="A15071" t="s">
        <v>18781</v>
      </c>
      <c r="B15071" t="s">
        <v>19482</v>
      </c>
      <c r="C15071" t="s">
        <v>19534</v>
      </c>
      <c r="D15071" t="s">
        <v>19623</v>
      </c>
      <c r="E15071" s="89">
        <v>0</v>
      </c>
      <c r="F15071" s="89">
        <v>709177</v>
      </c>
      <c r="G15071" s="89">
        <v>10</v>
      </c>
      <c r="H15071" t="s">
        <v>19630</v>
      </c>
      <c r="I15071" s="89"/>
    </row>
    <row r="15072" x14ac:dyDescent="0.3">
      <c r="A15072" t="s">
        <v>18782</v>
      </c>
      <c r="B15072" t="s">
        <v>19480</v>
      </c>
      <c r="C15072" t="s">
        <v>19534</v>
      </c>
      <c r="D15072" t="s">
        <v>19624</v>
      </c>
      <c r="E15072" s="89">
        <v>0</v>
      </c>
      <c r="F15072" s="89">
        <v>709177</v>
      </c>
      <c r="G15072" s="89">
        <v>10</v>
      </c>
      <c r="H15072" t="s">
        <v>19630</v>
      </c>
      <c r="I15072" s="89"/>
    </row>
    <row r="15073" x14ac:dyDescent="0.3">
      <c r="A15073" t="s">
        <v>18783</v>
      </c>
      <c r="B15073" t="s">
        <v>19481</v>
      </c>
      <c r="C15073" t="s">
        <v>19534</v>
      </c>
      <c r="D15073" t="s">
        <v>19624</v>
      </c>
      <c r="E15073" s="89">
        <v>0</v>
      </c>
      <c r="F15073" s="89">
        <v>709177</v>
      </c>
      <c r="G15073" s="89">
        <v>10</v>
      </c>
      <c r="H15073" t="s">
        <v>19630</v>
      </c>
      <c r="I15073" s="89"/>
    </row>
    <row r="15074" x14ac:dyDescent="0.3">
      <c r="A15074" t="s">
        <v>18784</v>
      </c>
      <c r="B15074" t="s">
        <v>19482</v>
      </c>
      <c r="C15074" t="s">
        <v>19534</v>
      </c>
      <c r="D15074" t="s">
        <v>19624</v>
      </c>
      <c r="E15074" s="89">
        <v>0</v>
      </c>
      <c r="F15074" s="89">
        <v>709177</v>
      </c>
      <c r="G15074" s="89">
        <v>10</v>
      </c>
      <c r="H15074" t="s">
        <v>19630</v>
      </c>
      <c r="I15074" s="89"/>
    </row>
    <row r="15075" x14ac:dyDescent="0.3">
      <c r="A15075" t="s">
        <v>18516</v>
      </c>
      <c r="B15075" t="s">
        <v>19483</v>
      </c>
      <c r="C15075" t="s">
        <v>19521</v>
      </c>
      <c r="D15075" t="s">
        <v>19614</v>
      </c>
      <c r="E15075" s="89">
        <v>1.5051060764745661E-2</v>
      </c>
      <c r="F15075" s="89">
        <v>709177</v>
      </c>
      <c r="G15075" s="89">
        <v>10</v>
      </c>
      <c r="H15075" t="s">
        <v>19629</v>
      </c>
      <c r="I15075" s="89"/>
    </row>
    <row r="15076" x14ac:dyDescent="0.3">
      <c r="A15076" t="s">
        <v>18517</v>
      </c>
      <c r="B15076" t="s">
        <v>19483</v>
      </c>
      <c r="C15076" t="s">
        <v>19521</v>
      </c>
      <c r="D15076" t="s">
        <v>19615</v>
      </c>
      <c r="E15076" s="89">
        <v>1.591279563326543E-2</v>
      </c>
      <c r="F15076" s="89">
        <v>709177</v>
      </c>
      <c r="G15076" s="89">
        <v>10</v>
      </c>
      <c r="H15076" t="s">
        <v>19629</v>
      </c>
      <c r="I15076" s="89"/>
    </row>
    <row r="15077" x14ac:dyDescent="0.3">
      <c r="A15077" t="s">
        <v>18518</v>
      </c>
      <c r="B15077" t="s">
        <v>19483</v>
      </c>
      <c r="C15077" t="s">
        <v>19521</v>
      </c>
      <c r="D15077" t="s">
        <v>19616</v>
      </c>
      <c r="E15077" s="89">
        <v>1.5083761347760519E-2</v>
      </c>
      <c r="F15077" s="89">
        <v>709177</v>
      </c>
      <c r="G15077" s="89">
        <v>10</v>
      </c>
      <c r="H15077" t="s">
        <v>19629</v>
      </c>
      <c r="I15077" s="89"/>
    </row>
    <row r="15078" x14ac:dyDescent="0.3">
      <c r="A15078" t="s">
        <v>18519</v>
      </c>
      <c r="B15078" t="s">
        <v>19483</v>
      </c>
      <c r="C15078" t="s">
        <v>19521</v>
      </c>
      <c r="D15078" t="s">
        <v>19617</v>
      </c>
      <c r="E15078" s="89">
        <v>1.5790050172695708E-2</v>
      </c>
      <c r="F15078" s="89">
        <v>709177</v>
      </c>
      <c r="G15078" s="89">
        <v>10</v>
      </c>
      <c r="H15078" t="s">
        <v>19629</v>
      </c>
      <c r="I15078" s="89"/>
    </row>
    <row r="15079" x14ac:dyDescent="0.3">
      <c r="A15079" t="s">
        <v>18520</v>
      </c>
      <c r="B15079" t="s">
        <v>19483</v>
      </c>
      <c r="C15079" t="s">
        <v>19521</v>
      </c>
      <c r="D15079" t="s">
        <v>19618</v>
      </c>
      <c r="E15079" s="89">
        <v>1.5902650766365139E-2</v>
      </c>
      <c r="F15079" s="89">
        <v>709177</v>
      </c>
      <c r="G15079" s="89">
        <v>10</v>
      </c>
      <c r="H15079" t="s">
        <v>19629</v>
      </c>
      <c r="I15079" s="89"/>
    </row>
    <row r="15080" x14ac:dyDescent="0.3">
      <c r="A15080" t="s">
        <v>18521</v>
      </c>
      <c r="B15080" t="s">
        <v>19483</v>
      </c>
      <c r="C15080" t="s">
        <v>19521</v>
      </c>
      <c r="D15080" t="s">
        <v>19619</v>
      </c>
      <c r="E15080" s="89">
        <v>1.711689570073319E-2</v>
      </c>
      <c r="F15080" s="89">
        <v>709177</v>
      </c>
      <c r="G15080" s="89">
        <v>10</v>
      </c>
      <c r="H15080" t="s">
        <v>19629</v>
      </c>
      <c r="I15080" s="89"/>
    </row>
    <row r="15081" x14ac:dyDescent="0.3">
      <c r="A15081" t="s">
        <v>18522</v>
      </c>
      <c r="B15081" t="s">
        <v>19483</v>
      </c>
      <c r="C15081" t="s">
        <v>19521</v>
      </c>
      <c r="D15081" t="s">
        <v>19620</v>
      </c>
      <c r="E15081" s="89">
        <v>1.5777078585622242E-2</v>
      </c>
      <c r="F15081" s="89">
        <v>709177</v>
      </c>
      <c r="G15081" s="89">
        <v>10</v>
      </c>
      <c r="H15081" t="s">
        <v>19629</v>
      </c>
      <c r="I15081" s="89"/>
    </row>
    <row r="15082" x14ac:dyDescent="0.3">
      <c r="A15082" t="s">
        <v>18523</v>
      </c>
      <c r="B15082" t="s">
        <v>19483</v>
      </c>
      <c r="C15082" t="s">
        <v>19521</v>
      </c>
      <c r="D15082" t="s">
        <v>19621</v>
      </c>
      <c r="E15082" s="89">
        <v>1.5989435400663651E-2</v>
      </c>
      <c r="F15082" s="89">
        <v>709177</v>
      </c>
      <c r="G15082" s="89">
        <v>10</v>
      </c>
      <c r="H15082" t="s">
        <v>19629</v>
      </c>
      <c r="I15082" s="89"/>
    </row>
    <row r="15083" x14ac:dyDescent="0.3">
      <c r="A15083" t="s">
        <v>18524</v>
      </c>
      <c r="B15083" t="s">
        <v>19483</v>
      </c>
      <c r="C15083" t="s">
        <v>19521</v>
      </c>
      <c r="D15083" t="s">
        <v>19622</v>
      </c>
      <c r="E15083" s="89">
        <v>1.5850404229713871E-2</v>
      </c>
      <c r="F15083" s="89">
        <v>709177</v>
      </c>
      <c r="G15083" s="89">
        <v>10</v>
      </c>
      <c r="H15083" t="s">
        <v>19629</v>
      </c>
      <c r="I15083" s="89"/>
    </row>
    <row r="15084" x14ac:dyDescent="0.3">
      <c r="A15084" t="s">
        <v>18525</v>
      </c>
      <c r="B15084" t="s">
        <v>19483</v>
      </c>
      <c r="C15084" t="s">
        <v>19521</v>
      </c>
      <c r="D15084" t="s">
        <v>19623</v>
      </c>
      <c r="E15084" s="89">
        <v>0.13009491098466469</v>
      </c>
      <c r="F15084" s="89">
        <v>709177</v>
      </c>
      <c r="G15084" s="89">
        <v>10</v>
      </c>
      <c r="H15084" t="s">
        <v>19629</v>
      </c>
      <c r="I15084" s="89"/>
    </row>
    <row r="15085" x14ac:dyDescent="0.3">
      <c r="A15085" t="s">
        <v>18526</v>
      </c>
      <c r="B15085" t="s">
        <v>19483</v>
      </c>
      <c r="C15085" t="s">
        <v>19521</v>
      </c>
      <c r="D15085" t="s">
        <v>19624</v>
      </c>
      <c r="E15085" s="89">
        <v>0.32584844030669191</v>
      </c>
      <c r="F15085" s="89">
        <v>709177</v>
      </c>
      <c r="G15085" s="89">
        <v>10</v>
      </c>
      <c r="H15085" t="s">
        <v>19629</v>
      </c>
      <c r="I15085" s="89"/>
    </row>
    <row r="15086" x14ac:dyDescent="0.3">
      <c r="A15086" t="s">
        <v>18527</v>
      </c>
      <c r="B15086" t="s">
        <v>19476</v>
      </c>
      <c r="C15086" t="s">
        <v>19523</v>
      </c>
      <c r="D15086" t="s">
        <v>19630</v>
      </c>
      <c r="E15086" s="89">
        <v>428946</v>
      </c>
      <c r="F15086" s="89">
        <v>709177</v>
      </c>
      <c r="G15086" s="89">
        <v>10</v>
      </c>
      <c r="H15086" t="s">
        <v>19630</v>
      </c>
      <c r="I15086" s="89"/>
    </row>
    <row r="15087" x14ac:dyDescent="0.3">
      <c r="A15087" t="s">
        <v>18528</v>
      </c>
      <c r="B15087" t="s">
        <v>19477</v>
      </c>
      <c r="C15087" t="s">
        <v>19523</v>
      </c>
      <c r="D15087" t="s">
        <v>19630</v>
      </c>
      <c r="E15087" s="89">
        <v>160871390774.7529</v>
      </c>
      <c r="F15087" s="89">
        <v>709177</v>
      </c>
      <c r="G15087" s="89">
        <v>10</v>
      </c>
      <c r="H15087" t="s">
        <v>19630</v>
      </c>
      <c r="I15087" s="89"/>
    </row>
    <row r="15088" x14ac:dyDescent="0.3">
      <c r="A15088" t="s">
        <v>18529</v>
      </c>
      <c r="B15088" t="s">
        <v>19478</v>
      </c>
      <c r="C15088" t="s">
        <v>19523</v>
      </c>
      <c r="D15088" t="s">
        <v>19630</v>
      </c>
      <c r="E15088" s="89">
        <v>0.60485041111034343</v>
      </c>
      <c r="F15088" s="89">
        <v>709177</v>
      </c>
      <c r="G15088" s="89">
        <v>10</v>
      </c>
      <c r="H15088" t="s">
        <v>19630</v>
      </c>
      <c r="I15088" s="89"/>
    </row>
    <row r="15089" x14ac:dyDescent="0.3">
      <c r="A15089" t="s">
        <v>18530</v>
      </c>
      <c r="B15089" t="s">
        <v>19479</v>
      </c>
      <c r="C15089" t="s">
        <v>19523</v>
      </c>
      <c r="D15089" t="s">
        <v>19630</v>
      </c>
      <c r="E15089" s="89">
        <v>226842.36907676491</v>
      </c>
      <c r="F15089" s="89">
        <v>709177</v>
      </c>
      <c r="G15089" s="89">
        <v>10</v>
      </c>
      <c r="H15089" t="s">
        <v>19630</v>
      </c>
      <c r="I15089" s="89"/>
    </row>
    <row r="15090" x14ac:dyDescent="0.3">
      <c r="A15090" t="s">
        <v>18789</v>
      </c>
      <c r="B15090" t="s">
        <v>19480</v>
      </c>
      <c r="C15090" t="s">
        <v>19535</v>
      </c>
      <c r="D15090" t="s">
        <v>19623</v>
      </c>
      <c r="E15090" s="89">
        <v>0</v>
      </c>
      <c r="F15090" s="89">
        <v>709177</v>
      </c>
      <c r="G15090" s="89">
        <v>10</v>
      </c>
      <c r="H15090" t="s">
        <v>19630</v>
      </c>
      <c r="I15090" s="89"/>
    </row>
    <row r="15091" x14ac:dyDescent="0.3">
      <c r="A15091" t="s">
        <v>18790</v>
      </c>
      <c r="B15091" t="s">
        <v>19481</v>
      </c>
      <c r="C15091" t="s">
        <v>19535</v>
      </c>
      <c r="D15091" t="s">
        <v>19623</v>
      </c>
      <c r="E15091" s="89">
        <v>0</v>
      </c>
      <c r="F15091" s="89">
        <v>709177</v>
      </c>
      <c r="G15091" s="89">
        <v>10</v>
      </c>
      <c r="H15091" t="s">
        <v>19630</v>
      </c>
      <c r="I15091" s="89"/>
    </row>
    <row r="15092" x14ac:dyDescent="0.3">
      <c r="A15092" t="s">
        <v>18791</v>
      </c>
      <c r="B15092" t="s">
        <v>19482</v>
      </c>
      <c r="C15092" t="s">
        <v>19535</v>
      </c>
      <c r="D15092" t="s">
        <v>19623</v>
      </c>
      <c r="E15092" s="89">
        <v>0</v>
      </c>
      <c r="F15092" s="89">
        <v>709177</v>
      </c>
      <c r="G15092" s="89">
        <v>10</v>
      </c>
      <c r="H15092" t="s">
        <v>19630</v>
      </c>
      <c r="I15092" s="89"/>
    </row>
    <row r="15093" x14ac:dyDescent="0.3">
      <c r="A15093" t="s">
        <v>18792</v>
      </c>
      <c r="B15093" t="s">
        <v>19480</v>
      </c>
      <c r="C15093" t="s">
        <v>19535</v>
      </c>
      <c r="D15093" t="s">
        <v>19624</v>
      </c>
      <c r="E15093" s="89">
        <v>0</v>
      </c>
      <c r="F15093" s="89">
        <v>709177</v>
      </c>
      <c r="G15093" s="89">
        <v>10</v>
      </c>
      <c r="H15093" t="s">
        <v>19630</v>
      </c>
      <c r="I15093" s="89"/>
    </row>
    <row r="15094" x14ac:dyDescent="0.3">
      <c r="A15094" t="s">
        <v>18793</v>
      </c>
      <c r="B15094" t="s">
        <v>19481</v>
      </c>
      <c r="C15094" t="s">
        <v>19535</v>
      </c>
      <c r="D15094" t="s">
        <v>19624</v>
      </c>
      <c r="E15094" s="89">
        <v>0</v>
      </c>
      <c r="F15094" s="89">
        <v>709177</v>
      </c>
      <c r="G15094" s="89">
        <v>10</v>
      </c>
      <c r="H15094" t="s">
        <v>19630</v>
      </c>
      <c r="I15094" s="89"/>
    </row>
    <row r="15095" x14ac:dyDescent="0.3">
      <c r="A15095" t="s">
        <v>18794</v>
      </c>
      <c r="B15095" t="s">
        <v>19482</v>
      </c>
      <c r="C15095" t="s">
        <v>19535</v>
      </c>
      <c r="D15095" t="s">
        <v>19624</v>
      </c>
      <c r="E15095" s="89">
        <v>0</v>
      </c>
      <c r="F15095" s="89">
        <v>709177</v>
      </c>
      <c r="G15095" s="89">
        <v>10</v>
      </c>
      <c r="H15095" t="s">
        <v>19630</v>
      </c>
      <c r="I15095" s="89"/>
    </row>
    <row r="15096" x14ac:dyDescent="0.3">
      <c r="A15096" t="s">
        <v>18795</v>
      </c>
      <c r="B15096" t="s">
        <v>19480</v>
      </c>
      <c r="C15096" t="s">
        <v>19536</v>
      </c>
      <c r="D15096" t="s">
        <v>19623</v>
      </c>
      <c r="E15096" s="89">
        <v>0</v>
      </c>
      <c r="F15096" s="89">
        <v>709177</v>
      </c>
      <c r="G15096" s="89">
        <v>10</v>
      </c>
      <c r="H15096" t="s">
        <v>19630</v>
      </c>
      <c r="I15096" s="89"/>
    </row>
    <row r="15097" x14ac:dyDescent="0.3">
      <c r="A15097" t="s">
        <v>18796</v>
      </c>
      <c r="B15097" t="s">
        <v>19481</v>
      </c>
      <c r="C15097" t="s">
        <v>19536</v>
      </c>
      <c r="D15097" t="s">
        <v>19623</v>
      </c>
      <c r="E15097" s="89">
        <v>0</v>
      </c>
      <c r="F15097" s="89">
        <v>709177</v>
      </c>
      <c r="G15097" s="89">
        <v>10</v>
      </c>
      <c r="H15097" t="s">
        <v>19630</v>
      </c>
      <c r="I15097" s="89"/>
    </row>
    <row r="15098" x14ac:dyDescent="0.3">
      <c r="A15098" t="s">
        <v>18797</v>
      </c>
      <c r="B15098" t="s">
        <v>19482</v>
      </c>
      <c r="C15098" t="s">
        <v>19536</v>
      </c>
      <c r="D15098" t="s">
        <v>19623</v>
      </c>
      <c r="E15098" s="89">
        <v>0</v>
      </c>
      <c r="F15098" s="89">
        <v>709177</v>
      </c>
      <c r="G15098" s="89">
        <v>10</v>
      </c>
      <c r="H15098" t="s">
        <v>19630</v>
      </c>
      <c r="I15098" s="89"/>
    </row>
    <row r="15099" x14ac:dyDescent="0.3">
      <c r="A15099" t="s">
        <v>18798</v>
      </c>
      <c r="B15099" t="s">
        <v>19480</v>
      </c>
      <c r="C15099" t="s">
        <v>19536</v>
      </c>
      <c r="D15099" t="s">
        <v>19624</v>
      </c>
      <c r="E15099" s="89">
        <v>0</v>
      </c>
      <c r="F15099" s="89">
        <v>709177</v>
      </c>
      <c r="G15099" s="89">
        <v>10</v>
      </c>
      <c r="H15099" t="s">
        <v>19630</v>
      </c>
      <c r="I15099" s="89"/>
    </row>
    <row r="15100" x14ac:dyDescent="0.3">
      <c r="A15100" t="s">
        <v>18799</v>
      </c>
      <c r="B15100" t="s">
        <v>19481</v>
      </c>
      <c r="C15100" t="s">
        <v>19536</v>
      </c>
      <c r="D15100" t="s">
        <v>19624</v>
      </c>
      <c r="E15100" s="89">
        <v>0</v>
      </c>
      <c r="F15100" s="89">
        <v>709177</v>
      </c>
      <c r="G15100" s="89">
        <v>10</v>
      </c>
      <c r="H15100" t="s">
        <v>19630</v>
      </c>
      <c r="I15100" s="89"/>
    </row>
    <row r="15101" x14ac:dyDescent="0.3">
      <c r="A15101" t="s">
        <v>18800</v>
      </c>
      <c r="B15101" t="s">
        <v>19482</v>
      </c>
      <c r="C15101" t="s">
        <v>19536</v>
      </c>
      <c r="D15101" t="s">
        <v>19624</v>
      </c>
      <c r="E15101" s="89">
        <v>0</v>
      </c>
      <c r="F15101" s="89">
        <v>709177</v>
      </c>
      <c r="G15101" s="89">
        <v>10</v>
      </c>
      <c r="H15101" t="s">
        <v>19630</v>
      </c>
      <c r="I15101" s="89"/>
    </row>
    <row r="15102" x14ac:dyDescent="0.3">
      <c r="A15102" t="s">
        <v>18801</v>
      </c>
      <c r="B15102" t="s">
        <v>19480</v>
      </c>
      <c r="C15102" t="s">
        <v>19537</v>
      </c>
      <c r="D15102" t="s">
        <v>19623</v>
      </c>
      <c r="E15102" s="89">
        <v>0</v>
      </c>
      <c r="F15102" s="89">
        <v>709177</v>
      </c>
      <c r="G15102" s="89">
        <v>10</v>
      </c>
      <c r="H15102" t="s">
        <v>19630</v>
      </c>
      <c r="I15102" s="89"/>
    </row>
    <row r="15103" x14ac:dyDescent="0.3">
      <c r="A15103" t="s">
        <v>18802</v>
      </c>
      <c r="B15103" t="s">
        <v>19481</v>
      </c>
      <c r="C15103" t="s">
        <v>19537</v>
      </c>
      <c r="D15103" t="s">
        <v>19623</v>
      </c>
      <c r="E15103" s="89">
        <v>0</v>
      </c>
      <c r="F15103" s="89">
        <v>709177</v>
      </c>
      <c r="G15103" s="89">
        <v>10</v>
      </c>
      <c r="H15103" t="s">
        <v>19630</v>
      </c>
      <c r="I15103" s="89"/>
    </row>
    <row r="15104" x14ac:dyDescent="0.3">
      <c r="A15104" t="s">
        <v>18803</v>
      </c>
      <c r="B15104" t="s">
        <v>19482</v>
      </c>
      <c r="C15104" t="s">
        <v>19537</v>
      </c>
      <c r="D15104" t="s">
        <v>19623</v>
      </c>
      <c r="E15104" s="89">
        <v>0</v>
      </c>
      <c r="F15104" s="89">
        <v>709177</v>
      </c>
      <c r="G15104" s="89">
        <v>10</v>
      </c>
      <c r="H15104" t="s">
        <v>19630</v>
      </c>
      <c r="I15104" s="89"/>
    </row>
    <row r="15105" x14ac:dyDescent="0.3">
      <c r="A15105" t="s">
        <v>18804</v>
      </c>
      <c r="B15105" t="s">
        <v>19480</v>
      </c>
      <c r="C15105" t="s">
        <v>19537</v>
      </c>
      <c r="D15105" t="s">
        <v>19624</v>
      </c>
      <c r="E15105" s="89">
        <v>0</v>
      </c>
      <c r="F15105" s="89">
        <v>709177</v>
      </c>
      <c r="G15105" s="89">
        <v>10</v>
      </c>
      <c r="H15105" t="s">
        <v>19630</v>
      </c>
      <c r="I15105" s="89"/>
    </row>
    <row r="15106" x14ac:dyDescent="0.3">
      <c r="A15106" t="s">
        <v>18805</v>
      </c>
      <c r="B15106" t="s">
        <v>19481</v>
      </c>
      <c r="C15106" t="s">
        <v>19537</v>
      </c>
      <c r="D15106" t="s">
        <v>19624</v>
      </c>
      <c r="E15106" s="89">
        <v>0</v>
      </c>
      <c r="F15106" s="89">
        <v>709177</v>
      </c>
      <c r="G15106" s="89">
        <v>10</v>
      </c>
      <c r="H15106" t="s">
        <v>19630</v>
      </c>
      <c r="I15106" s="89"/>
    </row>
    <row r="15107" x14ac:dyDescent="0.3">
      <c r="A15107" t="s">
        <v>18806</v>
      </c>
      <c r="B15107" t="s">
        <v>19482</v>
      </c>
      <c r="C15107" t="s">
        <v>19537</v>
      </c>
      <c r="D15107" t="s">
        <v>19624</v>
      </c>
      <c r="E15107" s="89">
        <v>0</v>
      </c>
      <c r="F15107" s="89">
        <v>709177</v>
      </c>
      <c r="G15107" s="89">
        <v>10</v>
      </c>
      <c r="H15107" t="s">
        <v>19630</v>
      </c>
      <c r="I15107" s="89"/>
    </row>
    <row r="15108" x14ac:dyDescent="0.3">
      <c r="A15108" t="s">
        <v>18807</v>
      </c>
      <c r="B15108" t="s">
        <v>19480</v>
      </c>
      <c r="C15108" t="s">
        <v>19538</v>
      </c>
      <c r="D15108" t="s">
        <v>19623</v>
      </c>
      <c r="E15108" s="89">
        <v>0</v>
      </c>
      <c r="F15108" s="89">
        <v>709177</v>
      </c>
      <c r="G15108" s="89">
        <v>10</v>
      </c>
      <c r="H15108" t="s">
        <v>19630</v>
      </c>
      <c r="I15108" s="89"/>
    </row>
    <row r="15109" x14ac:dyDescent="0.3">
      <c r="A15109" t="s">
        <v>18808</v>
      </c>
      <c r="B15109" t="s">
        <v>19481</v>
      </c>
      <c r="C15109" t="s">
        <v>19538</v>
      </c>
      <c r="D15109" t="s">
        <v>19623</v>
      </c>
      <c r="E15109" s="89">
        <v>0</v>
      </c>
      <c r="F15109" s="89">
        <v>709177</v>
      </c>
      <c r="G15109" s="89">
        <v>10</v>
      </c>
      <c r="H15109" t="s">
        <v>19630</v>
      </c>
      <c r="I15109" s="89"/>
    </row>
    <row r="15110" x14ac:dyDescent="0.3">
      <c r="A15110" t="s">
        <v>18809</v>
      </c>
      <c r="B15110" t="s">
        <v>19482</v>
      </c>
      <c r="C15110" t="s">
        <v>19538</v>
      </c>
      <c r="D15110" t="s">
        <v>19623</v>
      </c>
      <c r="E15110" s="89">
        <v>0</v>
      </c>
      <c r="F15110" s="89">
        <v>709177</v>
      </c>
      <c r="G15110" s="89">
        <v>10</v>
      </c>
      <c r="H15110" t="s">
        <v>19630</v>
      </c>
      <c r="I15110" s="89"/>
    </row>
    <row r="15111" x14ac:dyDescent="0.3">
      <c r="A15111" t="s">
        <v>18810</v>
      </c>
      <c r="B15111" t="s">
        <v>19480</v>
      </c>
      <c r="C15111" t="s">
        <v>19538</v>
      </c>
      <c r="D15111" t="s">
        <v>19624</v>
      </c>
      <c r="E15111" s="89">
        <v>0</v>
      </c>
      <c r="F15111" s="89">
        <v>709177</v>
      </c>
      <c r="G15111" s="89">
        <v>10</v>
      </c>
      <c r="H15111" t="s">
        <v>19630</v>
      </c>
      <c r="I15111" s="89"/>
    </row>
    <row r="15112" x14ac:dyDescent="0.3">
      <c r="A15112" t="s">
        <v>18811</v>
      </c>
      <c r="B15112" t="s">
        <v>19481</v>
      </c>
      <c r="C15112" t="s">
        <v>19538</v>
      </c>
      <c r="D15112" t="s">
        <v>19624</v>
      </c>
      <c r="E15112" s="89">
        <v>0</v>
      </c>
      <c r="F15112" s="89">
        <v>709177</v>
      </c>
      <c r="G15112" s="89">
        <v>10</v>
      </c>
      <c r="H15112" t="s">
        <v>19630</v>
      </c>
      <c r="I15112" s="89"/>
    </row>
    <row r="15113" x14ac:dyDescent="0.3">
      <c r="A15113" t="s">
        <v>18812</v>
      </c>
      <c r="B15113" t="s">
        <v>19482</v>
      </c>
      <c r="C15113" t="s">
        <v>19538</v>
      </c>
      <c r="D15113" t="s">
        <v>19624</v>
      </c>
      <c r="E15113" s="89">
        <v>0</v>
      </c>
      <c r="F15113" s="89">
        <v>709177</v>
      </c>
      <c r="G15113" s="89">
        <v>10</v>
      </c>
      <c r="H15113" t="s">
        <v>19630</v>
      </c>
      <c r="I15113" s="89"/>
    </row>
    <row r="15114" x14ac:dyDescent="0.3">
      <c r="A15114" t="s">
        <v>18813</v>
      </c>
      <c r="B15114" t="s">
        <v>19480</v>
      </c>
      <c r="C15114" t="s">
        <v>19539</v>
      </c>
      <c r="D15114" t="s">
        <v>19623</v>
      </c>
      <c r="E15114" s="89">
        <v>0</v>
      </c>
      <c r="F15114" s="89">
        <v>709177</v>
      </c>
      <c r="G15114" s="89">
        <v>10</v>
      </c>
      <c r="H15114" t="s">
        <v>19630</v>
      </c>
      <c r="I15114" s="89"/>
    </row>
    <row r="15115" x14ac:dyDescent="0.3">
      <c r="A15115" t="s">
        <v>18814</v>
      </c>
      <c r="B15115" t="s">
        <v>19481</v>
      </c>
      <c r="C15115" t="s">
        <v>19539</v>
      </c>
      <c r="D15115" t="s">
        <v>19623</v>
      </c>
      <c r="E15115" s="89">
        <v>0</v>
      </c>
      <c r="F15115" s="89">
        <v>709177</v>
      </c>
      <c r="G15115" s="89">
        <v>10</v>
      </c>
      <c r="H15115" t="s">
        <v>19630</v>
      </c>
      <c r="I15115" s="89"/>
    </row>
    <row r="15116" x14ac:dyDescent="0.3">
      <c r="A15116" t="s">
        <v>18815</v>
      </c>
      <c r="B15116" t="s">
        <v>19482</v>
      </c>
      <c r="C15116" t="s">
        <v>19539</v>
      </c>
      <c r="D15116" t="s">
        <v>19623</v>
      </c>
      <c r="E15116" s="89">
        <v>0</v>
      </c>
      <c r="F15116" s="89">
        <v>709177</v>
      </c>
      <c r="G15116" s="89">
        <v>10</v>
      </c>
      <c r="H15116" t="s">
        <v>19630</v>
      </c>
      <c r="I15116" s="89"/>
    </row>
    <row r="15117" x14ac:dyDescent="0.3">
      <c r="A15117" t="s">
        <v>18816</v>
      </c>
      <c r="B15117" t="s">
        <v>19480</v>
      </c>
      <c r="C15117" t="s">
        <v>19539</v>
      </c>
      <c r="D15117" t="s">
        <v>19624</v>
      </c>
      <c r="E15117" s="89">
        <v>0</v>
      </c>
      <c r="F15117" s="89">
        <v>709177</v>
      </c>
      <c r="G15117" s="89">
        <v>10</v>
      </c>
      <c r="H15117" t="s">
        <v>19630</v>
      </c>
      <c r="I15117" s="89"/>
    </row>
    <row r="15118" x14ac:dyDescent="0.3">
      <c r="A15118" t="s">
        <v>18817</v>
      </c>
      <c r="B15118" t="s">
        <v>19481</v>
      </c>
      <c r="C15118" t="s">
        <v>19539</v>
      </c>
      <c r="D15118" t="s">
        <v>19624</v>
      </c>
      <c r="E15118" s="89">
        <v>0</v>
      </c>
      <c r="F15118" s="89">
        <v>709177</v>
      </c>
      <c r="G15118" s="89">
        <v>10</v>
      </c>
      <c r="H15118" t="s">
        <v>19630</v>
      </c>
      <c r="I15118" s="89"/>
    </row>
    <row r="15119" x14ac:dyDescent="0.3">
      <c r="A15119" t="s">
        <v>18818</v>
      </c>
      <c r="B15119" t="s">
        <v>19482</v>
      </c>
      <c r="C15119" t="s">
        <v>19539</v>
      </c>
      <c r="D15119" t="s">
        <v>19624</v>
      </c>
      <c r="E15119" s="89">
        <v>0</v>
      </c>
      <c r="F15119" s="89">
        <v>709177</v>
      </c>
      <c r="G15119" s="89">
        <v>10</v>
      </c>
      <c r="H15119" t="s">
        <v>19630</v>
      </c>
      <c r="I15119" s="89"/>
    </row>
    <row r="15120" x14ac:dyDescent="0.3">
      <c r="A15120" t="s">
        <v>18819</v>
      </c>
      <c r="B15120" t="s">
        <v>19480</v>
      </c>
      <c r="C15120" t="s">
        <v>19540</v>
      </c>
      <c r="D15120" t="s">
        <v>19623</v>
      </c>
      <c r="E15120" s="89">
        <v>0</v>
      </c>
      <c r="F15120" s="89">
        <v>709177</v>
      </c>
      <c r="G15120" s="89">
        <v>10</v>
      </c>
      <c r="H15120" t="s">
        <v>19630</v>
      </c>
      <c r="I15120" s="89"/>
    </row>
    <row r="15121" x14ac:dyDescent="0.3">
      <c r="A15121" t="s">
        <v>18820</v>
      </c>
      <c r="B15121" t="s">
        <v>19481</v>
      </c>
      <c r="C15121" t="s">
        <v>19540</v>
      </c>
      <c r="D15121" t="s">
        <v>19623</v>
      </c>
      <c r="E15121" s="89">
        <v>0</v>
      </c>
      <c r="F15121" s="89">
        <v>709177</v>
      </c>
      <c r="G15121" s="89">
        <v>10</v>
      </c>
      <c r="H15121" t="s">
        <v>19630</v>
      </c>
      <c r="I15121" s="89"/>
    </row>
    <row r="15122" x14ac:dyDescent="0.3">
      <c r="A15122" t="s">
        <v>18821</v>
      </c>
      <c r="B15122" t="s">
        <v>19482</v>
      </c>
      <c r="C15122" t="s">
        <v>19540</v>
      </c>
      <c r="D15122" t="s">
        <v>19623</v>
      </c>
      <c r="E15122" s="89">
        <v>0</v>
      </c>
      <c r="F15122" s="89">
        <v>709177</v>
      </c>
      <c r="G15122" s="89">
        <v>10</v>
      </c>
      <c r="H15122" t="s">
        <v>19630</v>
      </c>
      <c r="I15122" s="89"/>
    </row>
    <row r="15123" x14ac:dyDescent="0.3">
      <c r="A15123" t="s">
        <v>18822</v>
      </c>
      <c r="B15123" t="s">
        <v>19480</v>
      </c>
      <c r="C15123" t="s">
        <v>19540</v>
      </c>
      <c r="D15123" t="s">
        <v>19624</v>
      </c>
      <c r="E15123" s="89">
        <v>0</v>
      </c>
      <c r="F15123" s="89">
        <v>709177</v>
      </c>
      <c r="G15123" s="89">
        <v>10</v>
      </c>
      <c r="H15123" t="s">
        <v>19630</v>
      </c>
      <c r="I15123" s="89"/>
    </row>
    <row r="15124" x14ac:dyDescent="0.3">
      <c r="A15124" t="s">
        <v>18823</v>
      </c>
      <c r="B15124" t="s">
        <v>19481</v>
      </c>
      <c r="C15124" t="s">
        <v>19540</v>
      </c>
      <c r="D15124" t="s">
        <v>19624</v>
      </c>
      <c r="E15124" s="89">
        <v>0</v>
      </c>
      <c r="F15124" s="89">
        <v>709177</v>
      </c>
      <c r="G15124" s="89">
        <v>10</v>
      </c>
      <c r="H15124" t="s">
        <v>19630</v>
      </c>
      <c r="I15124" s="89"/>
    </row>
    <row r="15125" x14ac:dyDescent="0.3">
      <c r="A15125" t="s">
        <v>18824</v>
      </c>
      <c r="B15125" t="s">
        <v>19482</v>
      </c>
      <c r="C15125" t="s">
        <v>19540</v>
      </c>
      <c r="D15125" t="s">
        <v>19624</v>
      </c>
      <c r="E15125" s="89">
        <v>0</v>
      </c>
      <c r="F15125" s="89">
        <v>709177</v>
      </c>
      <c r="G15125" s="89">
        <v>10</v>
      </c>
      <c r="H15125" t="s">
        <v>19630</v>
      </c>
      <c r="I15125" s="89"/>
    </row>
    <row r="15126" x14ac:dyDescent="0.3">
      <c r="A15126" t="s">
        <v>18825</v>
      </c>
      <c r="B15126" t="s">
        <v>19480</v>
      </c>
      <c r="C15126" t="s">
        <v>19541</v>
      </c>
      <c r="D15126" t="s">
        <v>19623</v>
      </c>
      <c r="E15126" s="89">
        <v>0</v>
      </c>
      <c r="F15126" s="89">
        <v>709177</v>
      </c>
      <c r="G15126" s="89">
        <v>10</v>
      </c>
      <c r="H15126" t="s">
        <v>19630</v>
      </c>
      <c r="I15126" s="89"/>
    </row>
    <row r="15127" x14ac:dyDescent="0.3">
      <c r="A15127" t="s">
        <v>18826</v>
      </c>
      <c r="B15127" t="s">
        <v>19481</v>
      </c>
      <c r="C15127" t="s">
        <v>19541</v>
      </c>
      <c r="D15127" t="s">
        <v>19623</v>
      </c>
      <c r="E15127" s="89">
        <v>0</v>
      </c>
      <c r="F15127" s="89">
        <v>709177</v>
      </c>
      <c r="G15127" s="89">
        <v>10</v>
      </c>
      <c r="H15127" t="s">
        <v>19630</v>
      </c>
      <c r="I15127" s="89"/>
    </row>
    <row r="15128" x14ac:dyDescent="0.3">
      <c r="A15128" t="s">
        <v>18827</v>
      </c>
      <c r="B15128" t="s">
        <v>19482</v>
      </c>
      <c r="C15128" t="s">
        <v>19541</v>
      </c>
      <c r="D15128" t="s">
        <v>19623</v>
      </c>
      <c r="E15128" s="89">
        <v>0</v>
      </c>
      <c r="F15128" s="89">
        <v>709177</v>
      </c>
      <c r="G15128" s="89">
        <v>10</v>
      </c>
      <c r="H15128" t="s">
        <v>19630</v>
      </c>
      <c r="I15128" s="89"/>
    </row>
    <row r="15129" x14ac:dyDescent="0.3">
      <c r="A15129" t="s">
        <v>18828</v>
      </c>
      <c r="B15129" t="s">
        <v>19480</v>
      </c>
      <c r="C15129" t="s">
        <v>19541</v>
      </c>
      <c r="D15129" t="s">
        <v>19624</v>
      </c>
      <c r="E15129" s="89">
        <v>0</v>
      </c>
      <c r="F15129" s="89">
        <v>709177</v>
      </c>
      <c r="G15129" s="89">
        <v>10</v>
      </c>
      <c r="H15129" t="s">
        <v>19630</v>
      </c>
      <c r="I15129" s="89"/>
    </row>
    <row r="15130" x14ac:dyDescent="0.3">
      <c r="A15130" t="s">
        <v>18829</v>
      </c>
      <c r="B15130" t="s">
        <v>19481</v>
      </c>
      <c r="C15130" t="s">
        <v>19541</v>
      </c>
      <c r="D15130" t="s">
        <v>19624</v>
      </c>
      <c r="E15130" s="89">
        <v>0</v>
      </c>
      <c r="F15130" s="89">
        <v>709177</v>
      </c>
      <c r="G15130" s="89">
        <v>10</v>
      </c>
      <c r="H15130" t="s">
        <v>19630</v>
      </c>
      <c r="I15130" s="89"/>
    </row>
    <row r="15131" x14ac:dyDescent="0.3">
      <c r="A15131" t="s">
        <v>18830</v>
      </c>
      <c r="B15131" t="s">
        <v>19482</v>
      </c>
      <c r="C15131" t="s">
        <v>19541</v>
      </c>
      <c r="D15131" t="s">
        <v>19624</v>
      </c>
      <c r="E15131" s="89">
        <v>0</v>
      </c>
      <c r="F15131" s="89">
        <v>709177</v>
      </c>
      <c r="G15131" s="89">
        <v>10</v>
      </c>
      <c r="H15131" t="s">
        <v>19630</v>
      </c>
      <c r="I15131" s="89"/>
    </row>
    <row r="15132" x14ac:dyDescent="0.3">
      <c r="A15132" t="s">
        <v>18831</v>
      </c>
      <c r="B15132" t="s">
        <v>19480</v>
      </c>
      <c r="C15132" t="s">
        <v>19542</v>
      </c>
      <c r="D15132" t="s">
        <v>19623</v>
      </c>
      <c r="E15132" s="89">
        <v>0</v>
      </c>
      <c r="F15132" s="89">
        <v>709177</v>
      </c>
      <c r="G15132" s="89">
        <v>10</v>
      </c>
      <c r="H15132" t="s">
        <v>19630</v>
      </c>
      <c r="I15132" s="89"/>
    </row>
    <row r="15133" x14ac:dyDescent="0.3">
      <c r="A15133" t="s">
        <v>18832</v>
      </c>
      <c r="B15133" t="s">
        <v>19481</v>
      </c>
      <c r="C15133" t="s">
        <v>19542</v>
      </c>
      <c r="D15133" t="s">
        <v>19623</v>
      </c>
      <c r="E15133" s="89">
        <v>0</v>
      </c>
      <c r="F15133" s="89">
        <v>709177</v>
      </c>
      <c r="G15133" s="89">
        <v>10</v>
      </c>
      <c r="H15133" t="s">
        <v>19630</v>
      </c>
      <c r="I15133" s="89"/>
    </row>
    <row r="15134" x14ac:dyDescent="0.3">
      <c r="A15134" t="s">
        <v>18833</v>
      </c>
      <c r="B15134" t="s">
        <v>19482</v>
      </c>
      <c r="C15134" t="s">
        <v>19542</v>
      </c>
      <c r="D15134" t="s">
        <v>19623</v>
      </c>
      <c r="E15134" s="89">
        <v>0</v>
      </c>
      <c r="F15134" s="89">
        <v>709177</v>
      </c>
      <c r="G15134" s="89">
        <v>10</v>
      </c>
      <c r="H15134" t="s">
        <v>19630</v>
      </c>
      <c r="I15134" s="89"/>
    </row>
    <row r="15135" x14ac:dyDescent="0.3">
      <c r="A15135" t="s">
        <v>18834</v>
      </c>
      <c r="B15135" t="s">
        <v>19480</v>
      </c>
      <c r="C15135" t="s">
        <v>19542</v>
      </c>
      <c r="D15135" t="s">
        <v>19624</v>
      </c>
      <c r="E15135" s="89">
        <v>0</v>
      </c>
      <c r="F15135" s="89">
        <v>709177</v>
      </c>
      <c r="G15135" s="89">
        <v>10</v>
      </c>
      <c r="H15135" t="s">
        <v>19630</v>
      </c>
      <c r="I15135" s="89"/>
    </row>
    <row r="15136" x14ac:dyDescent="0.3">
      <c r="A15136" t="s">
        <v>18835</v>
      </c>
      <c r="B15136" t="s">
        <v>19481</v>
      </c>
      <c r="C15136" t="s">
        <v>19542</v>
      </c>
      <c r="D15136" t="s">
        <v>19624</v>
      </c>
      <c r="E15136" s="89">
        <v>0</v>
      </c>
      <c r="F15136" s="89">
        <v>709177</v>
      </c>
      <c r="G15136" s="89">
        <v>10</v>
      </c>
      <c r="H15136" t="s">
        <v>19630</v>
      </c>
      <c r="I15136" s="89"/>
    </row>
    <row r="15137" x14ac:dyDescent="0.3">
      <c r="A15137" t="s">
        <v>18836</v>
      </c>
      <c r="B15137" t="s">
        <v>19482</v>
      </c>
      <c r="C15137" t="s">
        <v>19542</v>
      </c>
      <c r="D15137" t="s">
        <v>19624</v>
      </c>
      <c r="E15137" s="89">
        <v>0</v>
      </c>
      <c r="F15137" s="89">
        <v>709177</v>
      </c>
      <c r="G15137" s="89">
        <v>10</v>
      </c>
      <c r="H15137" t="s">
        <v>19630</v>
      </c>
      <c r="I15137" s="89"/>
    </row>
    <row r="15138" x14ac:dyDescent="0.3">
      <c r="A15138" t="s">
        <v>18837</v>
      </c>
      <c r="B15138" t="s">
        <v>19480</v>
      </c>
      <c r="C15138" t="s">
        <v>19543</v>
      </c>
      <c r="D15138" t="s">
        <v>19623</v>
      </c>
      <c r="E15138" s="89">
        <v>0</v>
      </c>
      <c r="F15138" s="89">
        <v>709177</v>
      </c>
      <c r="G15138" s="89">
        <v>10</v>
      </c>
      <c r="H15138" t="s">
        <v>19630</v>
      </c>
      <c r="I15138" s="89"/>
    </row>
    <row r="15139" x14ac:dyDescent="0.3">
      <c r="A15139" t="s">
        <v>18838</v>
      </c>
      <c r="B15139" t="s">
        <v>19481</v>
      </c>
      <c r="C15139" t="s">
        <v>19543</v>
      </c>
      <c r="D15139" t="s">
        <v>19623</v>
      </c>
      <c r="E15139" s="89">
        <v>0</v>
      </c>
      <c r="F15139" s="89">
        <v>709177</v>
      </c>
      <c r="G15139" s="89">
        <v>10</v>
      </c>
      <c r="H15139" t="s">
        <v>19630</v>
      </c>
      <c r="I15139" s="89"/>
    </row>
    <row r="15140" x14ac:dyDescent="0.3">
      <c r="A15140" t="s">
        <v>18839</v>
      </c>
      <c r="B15140" t="s">
        <v>19482</v>
      </c>
      <c r="C15140" t="s">
        <v>19543</v>
      </c>
      <c r="D15140" t="s">
        <v>19623</v>
      </c>
      <c r="E15140" s="89">
        <v>0</v>
      </c>
      <c r="F15140" s="89">
        <v>709177</v>
      </c>
      <c r="G15140" s="89">
        <v>10</v>
      </c>
      <c r="H15140" t="s">
        <v>19630</v>
      </c>
      <c r="I15140" s="89"/>
    </row>
    <row r="15141" x14ac:dyDescent="0.3">
      <c r="A15141" t="s">
        <v>18840</v>
      </c>
      <c r="B15141" t="s">
        <v>19480</v>
      </c>
      <c r="C15141" t="s">
        <v>19543</v>
      </c>
      <c r="D15141" t="s">
        <v>19624</v>
      </c>
      <c r="E15141" s="89">
        <v>0</v>
      </c>
      <c r="F15141" s="89">
        <v>709177</v>
      </c>
      <c r="G15141" s="89">
        <v>10</v>
      </c>
      <c r="H15141" t="s">
        <v>19630</v>
      </c>
      <c r="I15141" s="89"/>
    </row>
    <row r="15142" x14ac:dyDescent="0.3">
      <c r="A15142" t="s">
        <v>18841</v>
      </c>
      <c r="B15142" t="s">
        <v>19481</v>
      </c>
      <c r="C15142" t="s">
        <v>19543</v>
      </c>
      <c r="D15142" t="s">
        <v>19624</v>
      </c>
      <c r="E15142" s="89">
        <v>0</v>
      </c>
      <c r="F15142" s="89">
        <v>709177</v>
      </c>
      <c r="G15142" s="89">
        <v>10</v>
      </c>
      <c r="H15142" t="s">
        <v>19630</v>
      </c>
      <c r="I15142" s="89"/>
    </row>
    <row r="15143" x14ac:dyDescent="0.3">
      <c r="A15143" t="s">
        <v>18842</v>
      </c>
      <c r="B15143" t="s">
        <v>19482</v>
      </c>
      <c r="C15143" t="s">
        <v>19543</v>
      </c>
      <c r="D15143" t="s">
        <v>19624</v>
      </c>
      <c r="E15143" s="89">
        <v>0</v>
      </c>
      <c r="F15143" s="89">
        <v>709177</v>
      </c>
      <c r="G15143" s="89">
        <v>10</v>
      </c>
      <c r="H15143" t="s">
        <v>19630</v>
      </c>
      <c r="I15143" s="89"/>
    </row>
    <row r="15144" x14ac:dyDescent="0.3">
      <c r="A15144" t="s">
        <v>18843</v>
      </c>
      <c r="B15144" t="s">
        <v>19480</v>
      </c>
      <c r="C15144" t="s">
        <v>19544</v>
      </c>
      <c r="D15144" t="s">
        <v>19623</v>
      </c>
      <c r="E15144" s="89">
        <v>0</v>
      </c>
      <c r="F15144" s="89">
        <v>709177</v>
      </c>
      <c r="G15144" s="89">
        <v>10</v>
      </c>
      <c r="H15144" t="s">
        <v>19630</v>
      </c>
      <c r="I15144" s="89"/>
    </row>
    <row r="15145" x14ac:dyDescent="0.3">
      <c r="A15145" t="s">
        <v>18844</v>
      </c>
      <c r="B15145" t="s">
        <v>19481</v>
      </c>
      <c r="C15145" t="s">
        <v>19544</v>
      </c>
      <c r="D15145" t="s">
        <v>19623</v>
      </c>
      <c r="E15145" s="89">
        <v>0</v>
      </c>
      <c r="F15145" s="89">
        <v>709177</v>
      </c>
      <c r="G15145" s="89">
        <v>10</v>
      </c>
      <c r="H15145" t="s">
        <v>19630</v>
      </c>
      <c r="I15145" s="89"/>
    </row>
    <row r="15146" x14ac:dyDescent="0.3">
      <c r="A15146" t="s">
        <v>18845</v>
      </c>
      <c r="B15146" t="s">
        <v>19482</v>
      </c>
      <c r="C15146" t="s">
        <v>19544</v>
      </c>
      <c r="D15146" t="s">
        <v>19623</v>
      </c>
      <c r="E15146" s="89">
        <v>0</v>
      </c>
      <c r="F15146" s="89">
        <v>709177</v>
      </c>
      <c r="G15146" s="89">
        <v>10</v>
      </c>
      <c r="H15146" t="s">
        <v>19630</v>
      </c>
      <c r="I15146" s="89"/>
    </row>
    <row r="15147" x14ac:dyDescent="0.3">
      <c r="A15147" t="s">
        <v>18846</v>
      </c>
      <c r="B15147" t="s">
        <v>19480</v>
      </c>
      <c r="C15147" t="s">
        <v>19544</v>
      </c>
      <c r="D15147" t="s">
        <v>19624</v>
      </c>
      <c r="E15147" s="89">
        <v>0</v>
      </c>
      <c r="F15147" s="89">
        <v>709177</v>
      </c>
      <c r="G15147" s="89">
        <v>10</v>
      </c>
      <c r="H15147" t="s">
        <v>19630</v>
      </c>
      <c r="I15147" s="89"/>
    </row>
    <row r="15148" x14ac:dyDescent="0.3">
      <c r="A15148" t="s">
        <v>18847</v>
      </c>
      <c r="B15148" t="s">
        <v>19481</v>
      </c>
      <c r="C15148" t="s">
        <v>19544</v>
      </c>
      <c r="D15148" t="s">
        <v>19624</v>
      </c>
      <c r="E15148" s="89">
        <v>0</v>
      </c>
      <c r="F15148" s="89">
        <v>709177</v>
      </c>
      <c r="G15148" s="89">
        <v>10</v>
      </c>
      <c r="H15148" t="s">
        <v>19630</v>
      </c>
      <c r="I15148" s="89"/>
    </row>
    <row r="15149" x14ac:dyDescent="0.3">
      <c r="A15149" t="s">
        <v>18848</v>
      </c>
      <c r="B15149" t="s">
        <v>19482</v>
      </c>
      <c r="C15149" t="s">
        <v>19544</v>
      </c>
      <c r="D15149" t="s">
        <v>19624</v>
      </c>
      <c r="E15149" s="89">
        <v>0</v>
      </c>
      <c r="F15149" s="89">
        <v>709177</v>
      </c>
      <c r="G15149" s="89">
        <v>10</v>
      </c>
      <c r="H15149" t="s">
        <v>19630</v>
      </c>
      <c r="I15149" s="89"/>
    </row>
    <row r="15150" x14ac:dyDescent="0.3">
      <c r="A15150" t="s">
        <v>18726</v>
      </c>
      <c r="B15150" t="s">
        <v>19483</v>
      </c>
      <c r="C15150" t="s">
        <v>19523</v>
      </c>
      <c r="D15150" t="s">
        <v>19614</v>
      </c>
      <c r="E15150" s="89">
        <v>7.533495406362925E-2</v>
      </c>
      <c r="F15150" s="89">
        <v>709177</v>
      </c>
      <c r="G15150" s="89">
        <v>10</v>
      </c>
      <c r="H15150" t="s">
        <v>19629</v>
      </c>
      <c r="I15150" s="89"/>
    </row>
    <row r="15151" x14ac:dyDescent="0.3">
      <c r="A15151" t="s">
        <v>18727</v>
      </c>
      <c r="B15151" t="s">
        <v>19483</v>
      </c>
      <c r="C15151" t="s">
        <v>19523</v>
      </c>
      <c r="D15151" t="s">
        <v>19615</v>
      </c>
      <c r="E15151" s="89">
        <v>8.3811356249767988E-2</v>
      </c>
      <c r="F15151" s="89">
        <v>709177</v>
      </c>
      <c r="G15151" s="89">
        <v>10</v>
      </c>
      <c r="H15151" t="s">
        <v>19629</v>
      </c>
      <c r="I15151" s="89"/>
    </row>
    <row r="15152" x14ac:dyDescent="0.3">
      <c r="A15152" t="s">
        <v>18728</v>
      </c>
      <c r="B15152" t="s">
        <v>19483</v>
      </c>
      <c r="C15152" t="s">
        <v>19523</v>
      </c>
      <c r="D15152" t="s">
        <v>19616</v>
      </c>
      <c r="E15152" s="89">
        <v>7.5501303704399975E-2</v>
      </c>
      <c r="F15152" s="89">
        <v>709177</v>
      </c>
      <c r="G15152" s="89">
        <v>10</v>
      </c>
      <c r="H15152" t="s">
        <v>19629</v>
      </c>
      <c r="I15152" s="89"/>
    </row>
    <row r="15153" x14ac:dyDescent="0.3">
      <c r="A15153" t="s">
        <v>18729</v>
      </c>
      <c r="B15153" t="s">
        <v>19483</v>
      </c>
      <c r="C15153" t="s">
        <v>19523</v>
      </c>
      <c r="D15153" t="s">
        <v>19617</v>
      </c>
      <c r="E15153" s="89">
        <v>8.3685589598455498E-2</v>
      </c>
      <c r="F15153" s="89">
        <v>709177</v>
      </c>
      <c r="G15153" s="89">
        <v>10</v>
      </c>
      <c r="H15153" t="s">
        <v>19629</v>
      </c>
      <c r="I15153" s="89"/>
    </row>
    <row r="15154" x14ac:dyDescent="0.3">
      <c r="A15154" t="s">
        <v>18730</v>
      </c>
      <c r="B15154" t="s">
        <v>19483</v>
      </c>
      <c r="C15154" t="s">
        <v>19523</v>
      </c>
      <c r="D15154" t="s">
        <v>19618</v>
      </c>
      <c r="E15154" s="89">
        <v>8.3725913930164458E-2</v>
      </c>
      <c r="F15154" s="89">
        <v>709177</v>
      </c>
      <c r="G15154" s="89">
        <v>10</v>
      </c>
      <c r="H15154" t="s">
        <v>19629</v>
      </c>
      <c r="I15154" s="89"/>
    </row>
    <row r="15155" x14ac:dyDescent="0.3">
      <c r="A15155" t="s">
        <v>18731</v>
      </c>
      <c r="B15155" t="s">
        <v>19483</v>
      </c>
      <c r="C15155" t="s">
        <v>19523</v>
      </c>
      <c r="D15155" t="s">
        <v>19619</v>
      </c>
      <c r="E15155" s="89">
        <v>8.8785167694439379E-2</v>
      </c>
      <c r="F15155" s="89">
        <v>709177</v>
      </c>
      <c r="G15155" s="89">
        <v>10</v>
      </c>
      <c r="H15155" t="s">
        <v>19629</v>
      </c>
      <c r="I15155" s="89"/>
    </row>
    <row r="15156" x14ac:dyDescent="0.3">
      <c r="A15156" t="s">
        <v>18732</v>
      </c>
      <c r="B15156" t="s">
        <v>19483</v>
      </c>
      <c r="C15156" t="s">
        <v>19523</v>
      </c>
      <c r="D15156" t="s">
        <v>19620</v>
      </c>
      <c r="E15156" s="89">
        <v>8.2962028650447148E-2</v>
      </c>
      <c r="F15156" s="89">
        <v>709177</v>
      </c>
      <c r="G15156" s="89">
        <v>10</v>
      </c>
      <c r="H15156" t="s">
        <v>19629</v>
      </c>
      <c r="I15156" s="89"/>
    </row>
    <row r="15157" x14ac:dyDescent="0.3">
      <c r="A15157" t="s">
        <v>18733</v>
      </c>
      <c r="B15157" t="s">
        <v>19483</v>
      </c>
      <c r="C15157" t="s">
        <v>19523</v>
      </c>
      <c r="D15157" t="s">
        <v>19621</v>
      </c>
      <c r="E15157" s="89">
        <v>8.0824130451203888E-2</v>
      </c>
      <c r="F15157" s="89">
        <v>709177</v>
      </c>
      <c r="G15157" s="89">
        <v>10</v>
      </c>
      <c r="H15157" t="s">
        <v>19629</v>
      </c>
      <c r="I15157" s="89"/>
    </row>
    <row r="15158" x14ac:dyDescent="0.3">
      <c r="A15158" t="s">
        <v>18734</v>
      </c>
      <c r="B15158" t="s">
        <v>19483</v>
      </c>
      <c r="C15158" t="s">
        <v>19523</v>
      </c>
      <c r="D15158" t="s">
        <v>19622</v>
      </c>
      <c r="E15158" s="89">
        <v>8.4259092647065076E-2</v>
      </c>
      <c r="F15158" s="89">
        <v>709177</v>
      </c>
      <c r="G15158" s="89">
        <v>10</v>
      </c>
      <c r="H15158" t="s">
        <v>19629</v>
      </c>
      <c r="I15158" s="89"/>
    </row>
    <row r="15159" x14ac:dyDescent="0.3">
      <c r="A15159" t="s">
        <v>18735</v>
      </c>
      <c r="B15159" t="s">
        <v>19483</v>
      </c>
      <c r="C15159" t="s">
        <v>19523</v>
      </c>
      <c r="D15159" t="s">
        <v>19623</v>
      </c>
      <c r="E15159" s="89">
        <v>0.55995975163201339</v>
      </c>
      <c r="F15159" s="89">
        <v>709177</v>
      </c>
      <c r="G15159" s="89">
        <v>10</v>
      </c>
      <c r="H15159" t="s">
        <v>19629</v>
      </c>
      <c r="I15159" s="89"/>
    </row>
    <row r="15160" x14ac:dyDescent="0.3">
      <c r="A15160" t="s">
        <v>18736</v>
      </c>
      <c r="B15160" t="s">
        <v>19483</v>
      </c>
      <c r="C15160" t="s">
        <v>19523</v>
      </c>
      <c r="D15160" t="s">
        <v>19624</v>
      </c>
      <c r="E15160" s="89">
        <v>1.420553833099816</v>
      </c>
      <c r="F15160" s="89">
        <v>709177</v>
      </c>
      <c r="G15160" s="89">
        <v>10</v>
      </c>
      <c r="H15160" t="s">
        <v>19629</v>
      </c>
      <c r="I15160" s="89"/>
    </row>
    <row r="15161" x14ac:dyDescent="0.3">
      <c r="A15161" t="s">
        <v>18113</v>
      </c>
      <c r="B15161" t="s">
        <v>19476</v>
      </c>
      <c r="C15161" t="s">
        <v>19489</v>
      </c>
      <c r="D15161" t="s">
        <v>19630</v>
      </c>
      <c r="E15161" s="89">
        <v>330722</v>
      </c>
      <c r="F15161" s="89">
        <v>709177</v>
      </c>
      <c r="G15161" s="89">
        <v>10</v>
      </c>
      <c r="H15161" t="s">
        <v>19630</v>
      </c>
      <c r="I15161" s="89"/>
    </row>
    <row r="15162" x14ac:dyDescent="0.3">
      <c r="A15162" t="s">
        <v>18114</v>
      </c>
      <c r="B15162" t="s">
        <v>19477</v>
      </c>
      <c r="C15162" t="s">
        <v>19489</v>
      </c>
      <c r="D15162" t="s">
        <v>19630</v>
      </c>
      <c r="E15162" s="89">
        <v>60903884431.963051</v>
      </c>
      <c r="F15162" s="89">
        <v>709177</v>
      </c>
      <c r="G15162" s="89">
        <v>10</v>
      </c>
      <c r="H15162" t="s">
        <v>19630</v>
      </c>
      <c r="I15162" s="89"/>
    </row>
    <row r="15163" x14ac:dyDescent="0.3">
      <c r="A15163" t="s">
        <v>18115</v>
      </c>
      <c r="B15163" t="s">
        <v>19478</v>
      </c>
      <c r="C15163" t="s">
        <v>19489</v>
      </c>
      <c r="D15163" t="s">
        <v>19630</v>
      </c>
      <c r="E15163" s="89">
        <v>0.46634620130094462</v>
      </c>
      <c r="F15163" s="89">
        <v>709177</v>
      </c>
      <c r="G15163" s="89">
        <v>10</v>
      </c>
      <c r="H15163" t="s">
        <v>19630</v>
      </c>
      <c r="I15163" s="89"/>
    </row>
    <row r="15164" x14ac:dyDescent="0.3">
      <c r="A15164" t="s">
        <v>18116</v>
      </c>
      <c r="B15164" t="s">
        <v>19479</v>
      </c>
      <c r="C15164" t="s">
        <v>19489</v>
      </c>
      <c r="D15164" t="s">
        <v>19630</v>
      </c>
      <c r="E15164" s="89">
        <v>85879.666757330051</v>
      </c>
      <c r="F15164" s="89">
        <v>709177</v>
      </c>
      <c r="G15164" s="89">
        <v>10</v>
      </c>
      <c r="H15164" t="s">
        <v>19630</v>
      </c>
      <c r="I15164" s="89"/>
    </row>
    <row r="15165" x14ac:dyDescent="0.3">
      <c r="A15165" t="s">
        <v>18864</v>
      </c>
      <c r="B15165" t="s">
        <v>19480</v>
      </c>
      <c r="C15165" t="s">
        <v>19545</v>
      </c>
      <c r="D15165" t="s">
        <v>19623</v>
      </c>
      <c r="E15165" s="89">
        <v>0</v>
      </c>
      <c r="F15165" s="89">
        <v>709177</v>
      </c>
      <c r="G15165" s="89">
        <v>10</v>
      </c>
      <c r="H15165" t="s">
        <v>19630</v>
      </c>
      <c r="I15165" s="89"/>
    </row>
    <row r="15166" x14ac:dyDescent="0.3">
      <c r="A15166" t="s">
        <v>18865</v>
      </c>
      <c r="B15166" t="s">
        <v>19481</v>
      </c>
      <c r="C15166" t="s">
        <v>19545</v>
      </c>
      <c r="D15166" t="s">
        <v>19623</v>
      </c>
      <c r="E15166" s="89">
        <v>0</v>
      </c>
      <c r="F15166" s="89">
        <v>709177</v>
      </c>
      <c r="G15166" s="89">
        <v>10</v>
      </c>
      <c r="H15166" t="s">
        <v>19630</v>
      </c>
      <c r="I15166" s="89"/>
    </row>
    <row r="15167" x14ac:dyDescent="0.3">
      <c r="A15167" t="s">
        <v>18866</v>
      </c>
      <c r="B15167" t="s">
        <v>19482</v>
      </c>
      <c r="C15167" t="s">
        <v>19545</v>
      </c>
      <c r="D15167" t="s">
        <v>19623</v>
      </c>
      <c r="E15167" s="89">
        <v>0</v>
      </c>
      <c r="F15167" s="89">
        <v>709177</v>
      </c>
      <c r="G15167" s="89">
        <v>10</v>
      </c>
      <c r="H15167" t="s">
        <v>19630</v>
      </c>
      <c r="I15167" s="89"/>
    </row>
    <row r="15168" x14ac:dyDescent="0.3">
      <c r="A15168" t="s">
        <v>18867</v>
      </c>
      <c r="B15168" t="s">
        <v>19480</v>
      </c>
      <c r="C15168" t="s">
        <v>19545</v>
      </c>
      <c r="D15168" t="s">
        <v>19624</v>
      </c>
      <c r="E15168" s="89">
        <v>0</v>
      </c>
      <c r="F15168" s="89">
        <v>709177</v>
      </c>
      <c r="G15168" s="89">
        <v>10</v>
      </c>
      <c r="H15168" t="s">
        <v>19630</v>
      </c>
      <c r="I15168" s="89"/>
    </row>
    <row r="15169" x14ac:dyDescent="0.3">
      <c r="A15169" t="s">
        <v>18868</v>
      </c>
      <c r="B15169" t="s">
        <v>19481</v>
      </c>
      <c r="C15169" t="s">
        <v>19545</v>
      </c>
      <c r="D15169" t="s">
        <v>19624</v>
      </c>
      <c r="E15169" s="89">
        <v>0</v>
      </c>
      <c r="F15169" s="89">
        <v>709177</v>
      </c>
      <c r="G15169" s="89">
        <v>10</v>
      </c>
      <c r="H15169" t="s">
        <v>19630</v>
      </c>
      <c r="I15169" s="89"/>
    </row>
    <row r="15170" x14ac:dyDescent="0.3">
      <c r="A15170" t="s">
        <v>18869</v>
      </c>
      <c r="B15170" t="s">
        <v>19482</v>
      </c>
      <c r="C15170" t="s">
        <v>19545</v>
      </c>
      <c r="D15170" t="s">
        <v>19624</v>
      </c>
      <c r="E15170" s="89">
        <v>0</v>
      </c>
      <c r="F15170" s="89">
        <v>709177</v>
      </c>
      <c r="G15170" s="89">
        <v>10</v>
      </c>
      <c r="H15170" t="s">
        <v>19630</v>
      </c>
      <c r="I15170" s="89"/>
    </row>
    <row r="15171" x14ac:dyDescent="0.3">
      <c r="A15171" t="s">
        <v>18870</v>
      </c>
      <c r="B15171" t="s">
        <v>19480</v>
      </c>
      <c r="C15171" t="s">
        <v>19546</v>
      </c>
      <c r="D15171" t="s">
        <v>19623</v>
      </c>
      <c r="E15171" s="89">
        <v>0</v>
      </c>
      <c r="F15171" s="89">
        <v>709177</v>
      </c>
      <c r="G15171" s="89">
        <v>10</v>
      </c>
      <c r="H15171" t="s">
        <v>19630</v>
      </c>
      <c r="I15171" s="89"/>
    </row>
    <row r="15172" x14ac:dyDescent="0.3">
      <c r="A15172" t="s">
        <v>18871</v>
      </c>
      <c r="B15172" t="s">
        <v>19481</v>
      </c>
      <c r="C15172" t="s">
        <v>19546</v>
      </c>
      <c r="D15172" t="s">
        <v>19623</v>
      </c>
      <c r="E15172" s="89">
        <v>0</v>
      </c>
      <c r="F15172" s="89">
        <v>709177</v>
      </c>
      <c r="G15172" s="89">
        <v>10</v>
      </c>
      <c r="H15172" t="s">
        <v>19630</v>
      </c>
      <c r="I15172" s="89"/>
    </row>
    <row r="15173" x14ac:dyDescent="0.3">
      <c r="A15173" t="s">
        <v>18872</v>
      </c>
      <c r="B15173" t="s">
        <v>19482</v>
      </c>
      <c r="C15173" t="s">
        <v>19546</v>
      </c>
      <c r="D15173" t="s">
        <v>19623</v>
      </c>
      <c r="E15173" s="89">
        <v>0</v>
      </c>
      <c r="F15173" s="89">
        <v>709177</v>
      </c>
      <c r="G15173" s="89">
        <v>10</v>
      </c>
      <c r="H15173" t="s">
        <v>19630</v>
      </c>
      <c r="I15173" s="89"/>
    </row>
    <row r="15174" x14ac:dyDescent="0.3">
      <c r="A15174" t="s">
        <v>18873</v>
      </c>
      <c r="B15174" t="s">
        <v>19480</v>
      </c>
      <c r="C15174" t="s">
        <v>19546</v>
      </c>
      <c r="D15174" t="s">
        <v>19624</v>
      </c>
      <c r="E15174" s="89">
        <v>0</v>
      </c>
      <c r="F15174" s="89">
        <v>709177</v>
      </c>
      <c r="G15174" s="89">
        <v>10</v>
      </c>
      <c r="H15174" t="s">
        <v>19630</v>
      </c>
      <c r="I15174" s="89"/>
    </row>
    <row r="15175" x14ac:dyDescent="0.3">
      <c r="A15175" t="s">
        <v>18874</v>
      </c>
      <c r="B15175" t="s">
        <v>19481</v>
      </c>
      <c r="C15175" t="s">
        <v>19546</v>
      </c>
      <c r="D15175" t="s">
        <v>19624</v>
      </c>
      <c r="E15175" s="89">
        <v>0</v>
      </c>
      <c r="F15175" s="89">
        <v>709177</v>
      </c>
      <c r="G15175" s="89">
        <v>10</v>
      </c>
      <c r="H15175" t="s">
        <v>19630</v>
      </c>
      <c r="I15175" s="89"/>
    </row>
    <row r="15176" x14ac:dyDescent="0.3">
      <c r="A15176" t="s">
        <v>18875</v>
      </c>
      <c r="B15176" t="s">
        <v>19482</v>
      </c>
      <c r="C15176" t="s">
        <v>19546</v>
      </c>
      <c r="D15176" t="s">
        <v>19624</v>
      </c>
      <c r="E15176" s="89">
        <v>0</v>
      </c>
      <c r="F15176" s="89">
        <v>709177</v>
      </c>
      <c r="G15176" s="89">
        <v>10</v>
      </c>
      <c r="H15176" t="s">
        <v>19630</v>
      </c>
      <c r="I15176" s="89"/>
    </row>
    <row r="15177" x14ac:dyDescent="0.3">
      <c r="A15177" t="s">
        <v>18876</v>
      </c>
      <c r="B15177" t="s">
        <v>19480</v>
      </c>
      <c r="C15177" t="s">
        <v>19547</v>
      </c>
      <c r="D15177" t="s">
        <v>19623</v>
      </c>
      <c r="E15177" s="89">
        <v>0</v>
      </c>
      <c r="F15177" s="89">
        <v>709177</v>
      </c>
      <c r="G15177" s="89">
        <v>10</v>
      </c>
      <c r="H15177" t="s">
        <v>19630</v>
      </c>
      <c r="I15177" s="89"/>
    </row>
    <row r="15178" x14ac:dyDescent="0.3">
      <c r="A15178" t="s">
        <v>18877</v>
      </c>
      <c r="B15178" t="s">
        <v>19481</v>
      </c>
      <c r="C15178" t="s">
        <v>19547</v>
      </c>
      <c r="D15178" t="s">
        <v>19623</v>
      </c>
      <c r="E15178" s="89">
        <v>0</v>
      </c>
      <c r="F15178" s="89">
        <v>709177</v>
      </c>
      <c r="G15178" s="89">
        <v>10</v>
      </c>
      <c r="H15178" t="s">
        <v>19630</v>
      </c>
      <c r="I15178" s="89"/>
    </row>
    <row r="15179" x14ac:dyDescent="0.3">
      <c r="A15179" t="s">
        <v>18878</v>
      </c>
      <c r="B15179" t="s">
        <v>19482</v>
      </c>
      <c r="C15179" t="s">
        <v>19547</v>
      </c>
      <c r="D15179" t="s">
        <v>19623</v>
      </c>
      <c r="E15179" s="89">
        <v>0</v>
      </c>
      <c r="F15179" s="89">
        <v>709177</v>
      </c>
      <c r="G15179" s="89">
        <v>10</v>
      </c>
      <c r="H15179" t="s">
        <v>19630</v>
      </c>
      <c r="I15179" s="89"/>
    </row>
    <row r="15180" x14ac:dyDescent="0.3">
      <c r="A15180" t="s">
        <v>18879</v>
      </c>
      <c r="B15180" t="s">
        <v>19480</v>
      </c>
      <c r="C15180" t="s">
        <v>19547</v>
      </c>
      <c r="D15180" t="s">
        <v>19624</v>
      </c>
      <c r="E15180" s="89">
        <v>0</v>
      </c>
      <c r="F15180" s="89">
        <v>709177</v>
      </c>
      <c r="G15180" s="89">
        <v>10</v>
      </c>
      <c r="H15180" t="s">
        <v>19630</v>
      </c>
      <c r="I15180" s="89"/>
    </row>
    <row r="15181" x14ac:dyDescent="0.3">
      <c r="A15181" t="s">
        <v>18880</v>
      </c>
      <c r="B15181" t="s">
        <v>19481</v>
      </c>
      <c r="C15181" t="s">
        <v>19547</v>
      </c>
      <c r="D15181" t="s">
        <v>19624</v>
      </c>
      <c r="E15181" s="89">
        <v>0</v>
      </c>
      <c r="F15181" s="89">
        <v>709177</v>
      </c>
      <c r="G15181" s="89">
        <v>10</v>
      </c>
      <c r="H15181" t="s">
        <v>19630</v>
      </c>
      <c r="I15181" s="89"/>
    </row>
    <row r="15182" x14ac:dyDescent="0.3">
      <c r="A15182" t="s">
        <v>18881</v>
      </c>
      <c r="B15182" t="s">
        <v>19482</v>
      </c>
      <c r="C15182" t="s">
        <v>19547</v>
      </c>
      <c r="D15182" t="s">
        <v>19624</v>
      </c>
      <c r="E15182" s="89">
        <v>0</v>
      </c>
      <c r="F15182" s="89">
        <v>709177</v>
      </c>
      <c r="G15182" s="89">
        <v>10</v>
      </c>
      <c r="H15182" t="s">
        <v>19630</v>
      </c>
      <c r="I15182" s="89"/>
    </row>
    <row r="15183" x14ac:dyDescent="0.3">
      <c r="A15183" t="s">
        <v>18882</v>
      </c>
      <c r="B15183" t="s">
        <v>19480</v>
      </c>
      <c r="C15183" t="s">
        <v>19548</v>
      </c>
      <c r="D15183" t="s">
        <v>19623</v>
      </c>
      <c r="E15183" s="89">
        <v>0</v>
      </c>
      <c r="F15183" s="89">
        <v>709177</v>
      </c>
      <c r="G15183" s="89">
        <v>10</v>
      </c>
      <c r="H15183" t="s">
        <v>19630</v>
      </c>
      <c r="I15183" s="89"/>
    </row>
    <row r="15184" x14ac:dyDescent="0.3">
      <c r="A15184" t="s">
        <v>18883</v>
      </c>
      <c r="B15184" t="s">
        <v>19481</v>
      </c>
      <c r="C15184" t="s">
        <v>19548</v>
      </c>
      <c r="D15184" t="s">
        <v>19623</v>
      </c>
      <c r="E15184" s="89">
        <v>0</v>
      </c>
      <c r="F15184" s="89">
        <v>709177</v>
      </c>
      <c r="G15184" s="89">
        <v>10</v>
      </c>
      <c r="H15184" t="s">
        <v>19630</v>
      </c>
      <c r="I15184" s="89"/>
    </row>
    <row r="15185" x14ac:dyDescent="0.3">
      <c r="A15185" t="s">
        <v>18884</v>
      </c>
      <c r="B15185" t="s">
        <v>19482</v>
      </c>
      <c r="C15185" t="s">
        <v>19548</v>
      </c>
      <c r="D15185" t="s">
        <v>19623</v>
      </c>
      <c r="E15185" s="89">
        <v>0</v>
      </c>
      <c r="F15185" s="89">
        <v>709177</v>
      </c>
      <c r="G15185" s="89">
        <v>10</v>
      </c>
      <c r="H15185" t="s">
        <v>19630</v>
      </c>
      <c r="I15185" s="89"/>
    </row>
    <row r="15186" x14ac:dyDescent="0.3">
      <c r="A15186" t="s">
        <v>18885</v>
      </c>
      <c r="B15186" t="s">
        <v>19480</v>
      </c>
      <c r="C15186" t="s">
        <v>19548</v>
      </c>
      <c r="D15186" t="s">
        <v>19624</v>
      </c>
      <c r="E15186" s="89">
        <v>0</v>
      </c>
      <c r="F15186" s="89">
        <v>709177</v>
      </c>
      <c r="G15186" s="89">
        <v>10</v>
      </c>
      <c r="H15186" t="s">
        <v>19630</v>
      </c>
      <c r="I15186" s="89"/>
    </row>
    <row r="15187" x14ac:dyDescent="0.3">
      <c r="A15187" t="s">
        <v>18886</v>
      </c>
      <c r="B15187" t="s">
        <v>19481</v>
      </c>
      <c r="C15187" t="s">
        <v>19548</v>
      </c>
      <c r="D15187" t="s">
        <v>19624</v>
      </c>
      <c r="E15187" s="89">
        <v>0</v>
      </c>
      <c r="F15187" s="89">
        <v>709177</v>
      </c>
      <c r="G15187" s="89">
        <v>10</v>
      </c>
      <c r="H15187" t="s">
        <v>19630</v>
      </c>
      <c r="I15187" s="89"/>
    </row>
    <row r="15188" x14ac:dyDescent="0.3">
      <c r="A15188" t="s">
        <v>18887</v>
      </c>
      <c r="B15188" t="s">
        <v>19482</v>
      </c>
      <c r="C15188" t="s">
        <v>19548</v>
      </c>
      <c r="D15188" t="s">
        <v>19624</v>
      </c>
      <c r="E15188" s="89">
        <v>0</v>
      </c>
      <c r="F15188" s="89">
        <v>709177</v>
      </c>
      <c r="G15188" s="89">
        <v>10</v>
      </c>
      <c r="H15188" t="s">
        <v>19630</v>
      </c>
      <c r="I15188" s="89"/>
    </row>
    <row r="15189" x14ac:dyDescent="0.3">
      <c r="A15189" t="s">
        <v>18888</v>
      </c>
      <c r="B15189" t="s">
        <v>19480</v>
      </c>
      <c r="C15189" t="s">
        <v>19549</v>
      </c>
      <c r="D15189" t="s">
        <v>19623</v>
      </c>
      <c r="E15189" s="89">
        <v>0</v>
      </c>
      <c r="F15189" s="89">
        <v>709177</v>
      </c>
      <c r="G15189" s="89">
        <v>10</v>
      </c>
      <c r="H15189" t="s">
        <v>19630</v>
      </c>
      <c r="I15189" s="89"/>
    </row>
    <row r="15190" x14ac:dyDescent="0.3">
      <c r="A15190" t="s">
        <v>18889</v>
      </c>
      <c r="B15190" t="s">
        <v>19481</v>
      </c>
      <c r="C15190" t="s">
        <v>19549</v>
      </c>
      <c r="D15190" t="s">
        <v>19623</v>
      </c>
      <c r="E15190" s="89">
        <v>0</v>
      </c>
      <c r="F15190" s="89">
        <v>709177</v>
      </c>
      <c r="G15190" s="89">
        <v>10</v>
      </c>
      <c r="H15190" t="s">
        <v>19630</v>
      </c>
      <c r="I15190" s="89"/>
    </row>
    <row r="15191" x14ac:dyDescent="0.3">
      <c r="A15191" t="s">
        <v>18890</v>
      </c>
      <c r="B15191" t="s">
        <v>19482</v>
      </c>
      <c r="C15191" t="s">
        <v>19549</v>
      </c>
      <c r="D15191" t="s">
        <v>19623</v>
      </c>
      <c r="E15191" s="89">
        <v>0</v>
      </c>
      <c r="F15191" s="89">
        <v>709177</v>
      </c>
      <c r="G15191" s="89">
        <v>10</v>
      </c>
      <c r="H15191" t="s">
        <v>19630</v>
      </c>
      <c r="I15191" s="89"/>
    </row>
    <row r="15192" x14ac:dyDescent="0.3">
      <c r="A15192" t="s">
        <v>18891</v>
      </c>
      <c r="B15192" t="s">
        <v>19480</v>
      </c>
      <c r="C15192" t="s">
        <v>19549</v>
      </c>
      <c r="D15192" t="s">
        <v>19624</v>
      </c>
      <c r="E15192" s="89">
        <v>0</v>
      </c>
      <c r="F15192" s="89">
        <v>709177</v>
      </c>
      <c r="G15192" s="89">
        <v>10</v>
      </c>
      <c r="H15192" t="s">
        <v>19630</v>
      </c>
      <c r="I15192" s="89"/>
    </row>
    <row r="15193" x14ac:dyDescent="0.3">
      <c r="A15193" t="s">
        <v>18892</v>
      </c>
      <c r="B15193" t="s">
        <v>19481</v>
      </c>
      <c r="C15193" t="s">
        <v>19549</v>
      </c>
      <c r="D15193" t="s">
        <v>19624</v>
      </c>
      <c r="E15193" s="89">
        <v>0</v>
      </c>
      <c r="F15193" s="89">
        <v>709177</v>
      </c>
      <c r="G15193" s="89">
        <v>10</v>
      </c>
      <c r="H15193" t="s">
        <v>19630</v>
      </c>
      <c r="I15193" s="89"/>
    </row>
    <row r="15194" x14ac:dyDescent="0.3">
      <c r="A15194" t="s">
        <v>18893</v>
      </c>
      <c r="B15194" t="s">
        <v>19482</v>
      </c>
      <c r="C15194" t="s">
        <v>19549</v>
      </c>
      <c r="D15194" t="s">
        <v>19624</v>
      </c>
      <c r="E15194" s="89">
        <v>0</v>
      </c>
      <c r="F15194" s="89">
        <v>709177</v>
      </c>
      <c r="G15194" s="89">
        <v>10</v>
      </c>
      <c r="H15194" t="s">
        <v>19630</v>
      </c>
      <c r="I15194" s="89"/>
    </row>
    <row r="15195" x14ac:dyDescent="0.3">
      <c r="A15195" t="s">
        <v>18894</v>
      </c>
      <c r="B15195" t="s">
        <v>19480</v>
      </c>
      <c r="C15195" t="s">
        <v>19550</v>
      </c>
      <c r="D15195" t="s">
        <v>19623</v>
      </c>
      <c r="E15195" s="89">
        <v>0</v>
      </c>
      <c r="F15195" s="89">
        <v>709177</v>
      </c>
      <c r="G15195" s="89">
        <v>10</v>
      </c>
      <c r="H15195" t="s">
        <v>19630</v>
      </c>
      <c r="I15195" s="89"/>
    </row>
    <row r="15196" x14ac:dyDescent="0.3">
      <c r="A15196" t="s">
        <v>18895</v>
      </c>
      <c r="B15196" t="s">
        <v>19481</v>
      </c>
      <c r="C15196" t="s">
        <v>19550</v>
      </c>
      <c r="D15196" t="s">
        <v>19623</v>
      </c>
      <c r="E15196" s="89">
        <v>0</v>
      </c>
      <c r="F15196" s="89">
        <v>709177</v>
      </c>
      <c r="G15196" s="89">
        <v>10</v>
      </c>
      <c r="H15196" t="s">
        <v>19630</v>
      </c>
      <c r="I15196" s="89"/>
    </row>
    <row r="15197" x14ac:dyDescent="0.3">
      <c r="A15197" t="s">
        <v>18896</v>
      </c>
      <c r="B15197" t="s">
        <v>19482</v>
      </c>
      <c r="C15197" t="s">
        <v>19550</v>
      </c>
      <c r="D15197" t="s">
        <v>19623</v>
      </c>
      <c r="E15197" s="89">
        <v>0</v>
      </c>
      <c r="F15197" s="89">
        <v>709177</v>
      </c>
      <c r="G15197" s="89">
        <v>10</v>
      </c>
      <c r="H15197" t="s">
        <v>19630</v>
      </c>
      <c r="I15197" s="89"/>
    </row>
    <row r="15198" x14ac:dyDescent="0.3">
      <c r="A15198" t="s">
        <v>18897</v>
      </c>
      <c r="B15198" t="s">
        <v>19480</v>
      </c>
      <c r="C15198" t="s">
        <v>19550</v>
      </c>
      <c r="D15198" t="s">
        <v>19624</v>
      </c>
      <c r="E15198" s="89">
        <v>0</v>
      </c>
      <c r="F15198" s="89">
        <v>709177</v>
      </c>
      <c r="G15198" s="89">
        <v>10</v>
      </c>
      <c r="H15198" t="s">
        <v>19630</v>
      </c>
      <c r="I15198" s="89"/>
    </row>
    <row r="15199" x14ac:dyDescent="0.3">
      <c r="A15199" t="s">
        <v>18898</v>
      </c>
      <c r="B15199" t="s">
        <v>19481</v>
      </c>
      <c r="C15199" t="s">
        <v>19550</v>
      </c>
      <c r="D15199" t="s">
        <v>19624</v>
      </c>
      <c r="E15199" s="89">
        <v>0</v>
      </c>
      <c r="F15199" s="89">
        <v>709177</v>
      </c>
      <c r="G15199" s="89">
        <v>10</v>
      </c>
      <c r="H15199" t="s">
        <v>19630</v>
      </c>
      <c r="I15199" s="89"/>
    </row>
    <row r="15200" x14ac:dyDescent="0.3">
      <c r="A15200" t="s">
        <v>18899</v>
      </c>
      <c r="B15200" t="s">
        <v>19482</v>
      </c>
      <c r="C15200" t="s">
        <v>19550</v>
      </c>
      <c r="D15200" t="s">
        <v>19624</v>
      </c>
      <c r="E15200" s="89">
        <v>0</v>
      </c>
      <c r="F15200" s="89">
        <v>709177</v>
      </c>
      <c r="G15200" s="89">
        <v>10</v>
      </c>
      <c r="H15200" t="s">
        <v>19630</v>
      </c>
      <c r="I15200" s="89"/>
    </row>
    <row r="15201" x14ac:dyDescent="0.3">
      <c r="A15201" t="s">
        <v>18900</v>
      </c>
      <c r="B15201" t="s">
        <v>19480</v>
      </c>
      <c r="C15201" t="s">
        <v>19551</v>
      </c>
      <c r="D15201" t="s">
        <v>19623</v>
      </c>
      <c r="E15201" s="89">
        <v>0</v>
      </c>
      <c r="F15201" s="89">
        <v>709177</v>
      </c>
      <c r="G15201" s="89">
        <v>10</v>
      </c>
      <c r="H15201" t="s">
        <v>19630</v>
      </c>
      <c r="I15201" s="89"/>
    </row>
    <row r="15202" x14ac:dyDescent="0.3">
      <c r="A15202" t="s">
        <v>18901</v>
      </c>
      <c r="B15202" t="s">
        <v>19481</v>
      </c>
      <c r="C15202" t="s">
        <v>19551</v>
      </c>
      <c r="D15202" t="s">
        <v>19623</v>
      </c>
      <c r="E15202" s="89">
        <v>0</v>
      </c>
      <c r="F15202" s="89">
        <v>709177</v>
      </c>
      <c r="G15202" s="89">
        <v>10</v>
      </c>
      <c r="H15202" t="s">
        <v>19630</v>
      </c>
      <c r="I15202" s="89"/>
    </row>
    <row r="15203" x14ac:dyDescent="0.3">
      <c r="A15203" t="s">
        <v>18902</v>
      </c>
      <c r="B15203" t="s">
        <v>19482</v>
      </c>
      <c r="C15203" t="s">
        <v>19551</v>
      </c>
      <c r="D15203" t="s">
        <v>19623</v>
      </c>
      <c r="E15203" s="89">
        <v>0</v>
      </c>
      <c r="F15203" s="89">
        <v>709177</v>
      </c>
      <c r="G15203" s="89">
        <v>10</v>
      </c>
      <c r="H15203" t="s">
        <v>19630</v>
      </c>
      <c r="I15203" s="89"/>
    </row>
    <row r="15204" x14ac:dyDescent="0.3">
      <c r="A15204" t="s">
        <v>18903</v>
      </c>
      <c r="B15204" t="s">
        <v>19480</v>
      </c>
      <c r="C15204" t="s">
        <v>19551</v>
      </c>
      <c r="D15204" t="s">
        <v>19624</v>
      </c>
      <c r="E15204" s="89">
        <v>0</v>
      </c>
      <c r="F15204" s="89">
        <v>709177</v>
      </c>
      <c r="G15204" s="89">
        <v>10</v>
      </c>
      <c r="H15204" t="s">
        <v>19630</v>
      </c>
      <c r="I15204" s="89"/>
    </row>
    <row r="15205" x14ac:dyDescent="0.3">
      <c r="A15205" t="s">
        <v>18904</v>
      </c>
      <c r="B15205" t="s">
        <v>19481</v>
      </c>
      <c r="C15205" t="s">
        <v>19551</v>
      </c>
      <c r="D15205" t="s">
        <v>19624</v>
      </c>
      <c r="E15205" s="89">
        <v>0</v>
      </c>
      <c r="F15205" s="89">
        <v>709177</v>
      </c>
      <c r="G15205" s="89">
        <v>10</v>
      </c>
      <c r="H15205" t="s">
        <v>19630</v>
      </c>
      <c r="I15205" s="89"/>
    </row>
    <row r="15206" x14ac:dyDescent="0.3">
      <c r="A15206" t="s">
        <v>18905</v>
      </c>
      <c r="B15206" t="s">
        <v>19482</v>
      </c>
      <c r="C15206" t="s">
        <v>19551</v>
      </c>
      <c r="D15206" t="s">
        <v>19624</v>
      </c>
      <c r="E15206" s="89">
        <v>0</v>
      </c>
      <c r="F15206" s="89">
        <v>709177</v>
      </c>
      <c r="G15206" s="89">
        <v>10</v>
      </c>
      <c r="H15206" t="s">
        <v>19630</v>
      </c>
      <c r="I15206" s="89"/>
    </row>
    <row r="15207" x14ac:dyDescent="0.3">
      <c r="A15207" t="s">
        <v>18906</v>
      </c>
      <c r="B15207" t="s">
        <v>19480</v>
      </c>
      <c r="C15207" t="s">
        <v>19552</v>
      </c>
      <c r="D15207" t="s">
        <v>19623</v>
      </c>
      <c r="E15207" s="89">
        <v>0</v>
      </c>
      <c r="F15207" s="89">
        <v>709177</v>
      </c>
      <c r="G15207" s="89">
        <v>10</v>
      </c>
      <c r="H15207" t="s">
        <v>19630</v>
      </c>
      <c r="I15207" s="89"/>
    </row>
    <row r="15208" x14ac:dyDescent="0.3">
      <c r="A15208" t="s">
        <v>18907</v>
      </c>
      <c r="B15208" t="s">
        <v>19481</v>
      </c>
      <c r="C15208" t="s">
        <v>19552</v>
      </c>
      <c r="D15208" t="s">
        <v>19623</v>
      </c>
      <c r="E15208" s="89">
        <v>0</v>
      </c>
      <c r="F15208" s="89">
        <v>709177</v>
      </c>
      <c r="G15208" s="89">
        <v>10</v>
      </c>
      <c r="H15208" t="s">
        <v>19630</v>
      </c>
      <c r="I15208" s="89"/>
    </row>
    <row r="15209" x14ac:dyDescent="0.3">
      <c r="A15209" t="s">
        <v>18908</v>
      </c>
      <c r="B15209" t="s">
        <v>19482</v>
      </c>
      <c r="C15209" t="s">
        <v>19552</v>
      </c>
      <c r="D15209" t="s">
        <v>19623</v>
      </c>
      <c r="E15209" s="89">
        <v>0</v>
      </c>
      <c r="F15209" s="89">
        <v>709177</v>
      </c>
      <c r="G15209" s="89">
        <v>10</v>
      </c>
      <c r="H15209" t="s">
        <v>19630</v>
      </c>
      <c r="I15209" s="89"/>
    </row>
    <row r="15210" x14ac:dyDescent="0.3">
      <c r="A15210" t="s">
        <v>18909</v>
      </c>
      <c r="B15210" t="s">
        <v>19480</v>
      </c>
      <c r="C15210" t="s">
        <v>19552</v>
      </c>
      <c r="D15210" t="s">
        <v>19624</v>
      </c>
      <c r="E15210" s="89">
        <v>0</v>
      </c>
      <c r="F15210" s="89">
        <v>709177</v>
      </c>
      <c r="G15210" s="89">
        <v>10</v>
      </c>
      <c r="H15210" t="s">
        <v>19630</v>
      </c>
      <c r="I15210" s="89"/>
    </row>
    <row r="15211" x14ac:dyDescent="0.3">
      <c r="A15211" t="s">
        <v>18910</v>
      </c>
      <c r="B15211" t="s">
        <v>19481</v>
      </c>
      <c r="C15211" t="s">
        <v>19552</v>
      </c>
      <c r="D15211" t="s">
        <v>19624</v>
      </c>
      <c r="E15211" s="89">
        <v>0</v>
      </c>
      <c r="F15211" s="89">
        <v>709177</v>
      </c>
      <c r="G15211" s="89">
        <v>10</v>
      </c>
      <c r="H15211" t="s">
        <v>19630</v>
      </c>
      <c r="I15211" s="89"/>
    </row>
    <row r="15212" x14ac:dyDescent="0.3">
      <c r="A15212" t="s">
        <v>18911</v>
      </c>
      <c r="B15212" t="s">
        <v>19482</v>
      </c>
      <c r="C15212" t="s">
        <v>19552</v>
      </c>
      <c r="D15212" t="s">
        <v>19624</v>
      </c>
      <c r="E15212" s="89">
        <v>0</v>
      </c>
      <c r="F15212" s="89">
        <v>709177</v>
      </c>
      <c r="G15212" s="89">
        <v>10</v>
      </c>
      <c r="H15212" t="s">
        <v>19630</v>
      </c>
      <c r="I15212" s="89"/>
    </row>
    <row r="15213" x14ac:dyDescent="0.3">
      <c r="A15213" t="s">
        <v>18912</v>
      </c>
      <c r="B15213" t="s">
        <v>19480</v>
      </c>
      <c r="C15213" t="s">
        <v>19553</v>
      </c>
      <c r="D15213" t="s">
        <v>19623</v>
      </c>
      <c r="E15213" s="89">
        <v>0</v>
      </c>
      <c r="F15213" s="89">
        <v>709177</v>
      </c>
      <c r="G15213" s="89">
        <v>10</v>
      </c>
      <c r="H15213" t="s">
        <v>19630</v>
      </c>
      <c r="I15213" s="89"/>
    </row>
    <row r="15214" x14ac:dyDescent="0.3">
      <c r="A15214" t="s">
        <v>18913</v>
      </c>
      <c r="B15214" t="s">
        <v>19481</v>
      </c>
      <c r="C15214" t="s">
        <v>19553</v>
      </c>
      <c r="D15214" t="s">
        <v>19623</v>
      </c>
      <c r="E15214" s="89">
        <v>0</v>
      </c>
      <c r="F15214" s="89">
        <v>709177</v>
      </c>
      <c r="G15214" s="89">
        <v>10</v>
      </c>
      <c r="H15214" t="s">
        <v>19630</v>
      </c>
      <c r="I15214" s="89"/>
    </row>
    <row r="15215" x14ac:dyDescent="0.3">
      <c r="A15215" t="s">
        <v>18914</v>
      </c>
      <c r="B15215" t="s">
        <v>19482</v>
      </c>
      <c r="C15215" t="s">
        <v>19553</v>
      </c>
      <c r="D15215" t="s">
        <v>19623</v>
      </c>
      <c r="E15215" s="89">
        <v>0</v>
      </c>
      <c r="F15215" s="89">
        <v>709177</v>
      </c>
      <c r="G15215" s="89">
        <v>10</v>
      </c>
      <c r="H15215" t="s">
        <v>19630</v>
      </c>
      <c r="I15215" s="89"/>
    </row>
    <row r="15216" x14ac:dyDescent="0.3">
      <c r="A15216" t="s">
        <v>18915</v>
      </c>
      <c r="B15216" t="s">
        <v>19480</v>
      </c>
      <c r="C15216" t="s">
        <v>19553</v>
      </c>
      <c r="D15216" t="s">
        <v>19624</v>
      </c>
      <c r="E15216" s="89">
        <v>0</v>
      </c>
      <c r="F15216" s="89">
        <v>709177</v>
      </c>
      <c r="G15216" s="89">
        <v>10</v>
      </c>
      <c r="H15216" t="s">
        <v>19630</v>
      </c>
      <c r="I15216" s="89"/>
    </row>
    <row r="15217" x14ac:dyDescent="0.3">
      <c r="A15217" t="s">
        <v>18916</v>
      </c>
      <c r="B15217" t="s">
        <v>19481</v>
      </c>
      <c r="C15217" t="s">
        <v>19553</v>
      </c>
      <c r="D15217" t="s">
        <v>19624</v>
      </c>
      <c r="E15217" s="89">
        <v>0</v>
      </c>
      <c r="F15217" s="89">
        <v>709177</v>
      </c>
      <c r="G15217" s="89">
        <v>10</v>
      </c>
      <c r="H15217" t="s">
        <v>19630</v>
      </c>
      <c r="I15217" s="89"/>
    </row>
    <row r="15218" x14ac:dyDescent="0.3">
      <c r="A15218" t="s">
        <v>18917</v>
      </c>
      <c r="B15218" t="s">
        <v>19482</v>
      </c>
      <c r="C15218" t="s">
        <v>19553</v>
      </c>
      <c r="D15218" t="s">
        <v>19624</v>
      </c>
      <c r="E15218" s="89">
        <v>0</v>
      </c>
      <c r="F15218" s="89">
        <v>709177</v>
      </c>
      <c r="G15218" s="89">
        <v>10</v>
      </c>
      <c r="H15218" t="s">
        <v>19630</v>
      </c>
      <c r="I15218" s="89"/>
    </row>
    <row r="15219" x14ac:dyDescent="0.3">
      <c r="A15219" t="s">
        <v>18918</v>
      </c>
      <c r="B15219" t="s">
        <v>19480</v>
      </c>
      <c r="C15219" t="s">
        <v>19554</v>
      </c>
      <c r="D15219" t="s">
        <v>19623</v>
      </c>
      <c r="E15219" s="89">
        <v>0</v>
      </c>
      <c r="F15219" s="89">
        <v>709177</v>
      </c>
      <c r="G15219" s="89">
        <v>10</v>
      </c>
      <c r="H15219" t="s">
        <v>19630</v>
      </c>
      <c r="I15219" s="89"/>
    </row>
    <row r="15220" x14ac:dyDescent="0.3">
      <c r="A15220" t="s">
        <v>18919</v>
      </c>
      <c r="B15220" t="s">
        <v>19481</v>
      </c>
      <c r="C15220" t="s">
        <v>19554</v>
      </c>
      <c r="D15220" t="s">
        <v>19623</v>
      </c>
      <c r="E15220" s="89">
        <v>0</v>
      </c>
      <c r="F15220" s="89">
        <v>709177</v>
      </c>
      <c r="G15220" s="89">
        <v>10</v>
      </c>
      <c r="H15220" t="s">
        <v>19630</v>
      </c>
      <c r="I15220" s="89"/>
    </row>
    <row r="15221" x14ac:dyDescent="0.3">
      <c r="A15221" t="s">
        <v>18920</v>
      </c>
      <c r="B15221" t="s">
        <v>19482</v>
      </c>
      <c r="C15221" t="s">
        <v>19554</v>
      </c>
      <c r="D15221" t="s">
        <v>19623</v>
      </c>
      <c r="E15221" s="89">
        <v>0</v>
      </c>
      <c r="F15221" s="89">
        <v>709177</v>
      </c>
      <c r="G15221" s="89">
        <v>10</v>
      </c>
      <c r="H15221" t="s">
        <v>19630</v>
      </c>
      <c r="I15221" s="89"/>
    </row>
    <row r="15222" x14ac:dyDescent="0.3">
      <c r="A15222" t="s">
        <v>18921</v>
      </c>
      <c r="B15222" t="s">
        <v>19480</v>
      </c>
      <c r="C15222" t="s">
        <v>19554</v>
      </c>
      <c r="D15222" t="s">
        <v>19624</v>
      </c>
      <c r="E15222" s="89">
        <v>0</v>
      </c>
      <c r="F15222" s="89">
        <v>709177</v>
      </c>
      <c r="G15222" s="89">
        <v>10</v>
      </c>
      <c r="H15222" t="s">
        <v>19630</v>
      </c>
      <c r="I15222" s="89"/>
    </row>
    <row r="15223" x14ac:dyDescent="0.3">
      <c r="A15223" t="s">
        <v>18922</v>
      </c>
      <c r="B15223" t="s">
        <v>19481</v>
      </c>
      <c r="C15223" t="s">
        <v>19554</v>
      </c>
      <c r="D15223" t="s">
        <v>19624</v>
      </c>
      <c r="E15223" s="89">
        <v>0</v>
      </c>
      <c r="F15223" s="89">
        <v>709177</v>
      </c>
      <c r="G15223" s="89">
        <v>10</v>
      </c>
      <c r="H15223" t="s">
        <v>19630</v>
      </c>
      <c r="I15223" s="89"/>
    </row>
    <row r="15224" x14ac:dyDescent="0.3">
      <c r="A15224" t="s">
        <v>18923</v>
      </c>
      <c r="B15224" t="s">
        <v>19482</v>
      </c>
      <c r="C15224" t="s">
        <v>19554</v>
      </c>
      <c r="D15224" t="s">
        <v>19624</v>
      </c>
      <c r="E15224" s="89">
        <v>0</v>
      </c>
      <c r="F15224" s="89">
        <v>709177</v>
      </c>
      <c r="G15224" s="89">
        <v>10</v>
      </c>
      <c r="H15224" t="s">
        <v>19630</v>
      </c>
      <c r="I15224" s="89"/>
    </row>
    <row r="15225" x14ac:dyDescent="0.3">
      <c r="A15225" t="s">
        <v>18117</v>
      </c>
      <c r="B15225" t="s">
        <v>19483</v>
      </c>
      <c r="C15225" t="s">
        <v>19489</v>
      </c>
      <c r="D15225" t="s">
        <v>19614</v>
      </c>
      <c r="E15225" s="89">
        <v>1.9867882757692221E-2</v>
      </c>
      <c r="F15225" s="89">
        <v>709177</v>
      </c>
      <c r="G15225" s="89">
        <v>10</v>
      </c>
      <c r="H15225" t="s">
        <v>19629</v>
      </c>
      <c r="I15225" s="89"/>
    </row>
    <row r="15226" x14ac:dyDescent="0.3">
      <c r="A15226" t="s">
        <v>18118</v>
      </c>
      <c r="B15226" t="s">
        <v>19483</v>
      </c>
      <c r="C15226" t="s">
        <v>19489</v>
      </c>
      <c r="D15226" t="s">
        <v>19615</v>
      </c>
      <c r="E15226" s="89">
        <v>2.107345861013243E-2</v>
      </c>
      <c r="F15226" s="89">
        <v>709177</v>
      </c>
      <c r="G15226" s="89">
        <v>10</v>
      </c>
      <c r="H15226" t="s">
        <v>19629</v>
      </c>
      <c r="I15226" s="89"/>
    </row>
    <row r="15227" x14ac:dyDescent="0.3">
      <c r="A15227" t="s">
        <v>18119</v>
      </c>
      <c r="B15227" t="s">
        <v>19483</v>
      </c>
      <c r="C15227" t="s">
        <v>19489</v>
      </c>
      <c r="D15227" t="s">
        <v>19616</v>
      </c>
      <c r="E15227" s="89">
        <v>1.9957127282513119E-2</v>
      </c>
      <c r="F15227" s="89">
        <v>709177</v>
      </c>
      <c r="G15227" s="89">
        <v>10</v>
      </c>
      <c r="H15227" t="s">
        <v>19629</v>
      </c>
      <c r="I15227" s="89"/>
    </row>
    <row r="15228" x14ac:dyDescent="0.3">
      <c r="A15228" t="s">
        <v>18120</v>
      </c>
      <c r="B15228" t="s">
        <v>19483</v>
      </c>
      <c r="C15228" t="s">
        <v>19489</v>
      </c>
      <c r="D15228" t="s">
        <v>19617</v>
      </c>
      <c r="E15228" s="89">
        <v>2.035100770203363E-2</v>
      </c>
      <c r="F15228" s="89">
        <v>709177</v>
      </c>
      <c r="G15228" s="89">
        <v>10</v>
      </c>
      <c r="H15228" t="s">
        <v>19629</v>
      </c>
      <c r="I15228" s="89"/>
    </row>
    <row r="15229" x14ac:dyDescent="0.3">
      <c r="A15229" t="s">
        <v>18121</v>
      </c>
      <c r="B15229" t="s">
        <v>19483</v>
      </c>
      <c r="C15229" t="s">
        <v>19489</v>
      </c>
      <c r="D15229" t="s">
        <v>19618</v>
      </c>
      <c r="E15229" s="89">
        <v>2.1061562798023601E-2</v>
      </c>
      <c r="F15229" s="89">
        <v>709177</v>
      </c>
      <c r="G15229" s="89">
        <v>10</v>
      </c>
      <c r="H15229" t="s">
        <v>19629</v>
      </c>
      <c r="I15229" s="89"/>
    </row>
    <row r="15230" x14ac:dyDescent="0.3">
      <c r="A15230" t="s">
        <v>18122</v>
      </c>
      <c r="B15230" t="s">
        <v>19483</v>
      </c>
      <c r="C15230" t="s">
        <v>19489</v>
      </c>
      <c r="D15230" t="s">
        <v>19619</v>
      </c>
      <c r="E15230" s="89">
        <v>2.2429944705861581E-2</v>
      </c>
      <c r="F15230" s="89">
        <v>709177</v>
      </c>
      <c r="G15230" s="89">
        <v>10</v>
      </c>
      <c r="H15230" t="s">
        <v>19629</v>
      </c>
      <c r="I15230" s="89"/>
    </row>
    <row r="15231" x14ac:dyDescent="0.3">
      <c r="A15231" t="s">
        <v>18123</v>
      </c>
      <c r="B15231" t="s">
        <v>19483</v>
      </c>
      <c r="C15231" t="s">
        <v>19489</v>
      </c>
      <c r="D15231" t="s">
        <v>19620</v>
      </c>
      <c r="E15231" s="89">
        <v>2.094833868650231E-2</v>
      </c>
      <c r="F15231" s="89">
        <v>709177</v>
      </c>
      <c r="G15231" s="89">
        <v>10</v>
      </c>
      <c r="H15231" t="s">
        <v>19629</v>
      </c>
      <c r="I15231" s="89"/>
    </row>
    <row r="15232" x14ac:dyDescent="0.3">
      <c r="A15232" t="s">
        <v>18124</v>
      </c>
      <c r="B15232" t="s">
        <v>19483</v>
      </c>
      <c r="C15232" t="s">
        <v>19489</v>
      </c>
      <c r="D15232" t="s">
        <v>19621</v>
      </c>
      <c r="E15232" s="89">
        <v>2.1233341966468311E-2</v>
      </c>
      <c r="F15232" s="89">
        <v>709177</v>
      </c>
      <c r="G15232" s="89">
        <v>10</v>
      </c>
      <c r="H15232" t="s">
        <v>19629</v>
      </c>
      <c r="I15232" s="89"/>
    </row>
    <row r="15233" x14ac:dyDescent="0.3">
      <c r="A15233" t="s">
        <v>18125</v>
      </c>
      <c r="B15233" t="s">
        <v>19483</v>
      </c>
      <c r="C15233" t="s">
        <v>19489</v>
      </c>
      <c r="D15233" t="s">
        <v>19622</v>
      </c>
      <c r="E15233" s="89">
        <v>2.0295009509065109E-2</v>
      </c>
      <c r="F15233" s="89">
        <v>709177</v>
      </c>
      <c r="G15233" s="89">
        <v>10</v>
      </c>
      <c r="H15233" t="s">
        <v>19629</v>
      </c>
      <c r="I15233" s="89"/>
    </row>
    <row r="15234" x14ac:dyDescent="0.3">
      <c r="A15234" t="s">
        <v>18126</v>
      </c>
      <c r="B15234" t="s">
        <v>19483</v>
      </c>
      <c r="C15234" t="s">
        <v>19489</v>
      </c>
      <c r="D15234" t="s">
        <v>19623</v>
      </c>
      <c r="E15234" s="89">
        <v>0.3052212740010799</v>
      </c>
      <c r="F15234" s="89">
        <v>709177</v>
      </c>
      <c r="G15234" s="89">
        <v>10</v>
      </c>
      <c r="H15234" t="s">
        <v>19629</v>
      </c>
      <c r="I15234" s="89"/>
    </row>
    <row r="15235" x14ac:dyDescent="0.3">
      <c r="A15235" t="s">
        <v>18127</v>
      </c>
      <c r="B15235" t="s">
        <v>19483</v>
      </c>
      <c r="C15235" t="s">
        <v>19489</v>
      </c>
      <c r="D15235" t="s">
        <v>19624</v>
      </c>
      <c r="E15235" s="89">
        <v>0.71603574522429003</v>
      </c>
      <c r="F15235" s="89">
        <v>709177</v>
      </c>
      <c r="G15235" s="89">
        <v>10</v>
      </c>
      <c r="H15235" t="s">
        <v>19629</v>
      </c>
      <c r="I15235" s="89"/>
    </row>
    <row r="15236" x14ac:dyDescent="0.3">
      <c r="A15236" t="s">
        <v>18128</v>
      </c>
      <c r="B15236" t="s">
        <v>19476</v>
      </c>
      <c r="C15236" t="s">
        <v>19490</v>
      </c>
      <c r="D15236" t="s">
        <v>19630</v>
      </c>
      <c r="E15236" s="89">
        <v>38807</v>
      </c>
      <c r="F15236" s="89">
        <v>709177</v>
      </c>
      <c r="G15236" s="89">
        <v>10</v>
      </c>
      <c r="H15236" t="s">
        <v>19630</v>
      </c>
      <c r="I15236" s="89"/>
    </row>
    <row r="15237" x14ac:dyDescent="0.3">
      <c r="A15237" t="s">
        <v>18129</v>
      </c>
      <c r="B15237" t="s">
        <v>19477</v>
      </c>
      <c r="C15237" t="s">
        <v>19490</v>
      </c>
      <c r="D15237" t="s">
        <v>19630</v>
      </c>
      <c r="E15237" s="89">
        <v>20107977985.015629</v>
      </c>
      <c r="F15237" s="89">
        <v>709177</v>
      </c>
      <c r="G15237" s="89">
        <v>10</v>
      </c>
      <c r="H15237" t="s">
        <v>19630</v>
      </c>
      <c r="I15237" s="89"/>
    </row>
    <row r="15238" x14ac:dyDescent="0.3">
      <c r="A15238" t="s">
        <v>18130</v>
      </c>
      <c r="B15238" t="s">
        <v>19478</v>
      </c>
      <c r="C15238" t="s">
        <v>19490</v>
      </c>
      <c r="D15238" t="s">
        <v>19630</v>
      </c>
      <c r="E15238" s="89">
        <v>5.4721176800714068E-2</v>
      </c>
      <c r="F15238" s="89">
        <v>709177</v>
      </c>
      <c r="G15238" s="89">
        <v>10</v>
      </c>
      <c r="H15238" t="s">
        <v>19630</v>
      </c>
      <c r="I15238" s="89"/>
    </row>
    <row r="15239" x14ac:dyDescent="0.3">
      <c r="A15239" t="s">
        <v>18131</v>
      </c>
      <c r="B15239" t="s">
        <v>19479</v>
      </c>
      <c r="C15239" t="s">
        <v>19490</v>
      </c>
      <c r="D15239" t="s">
        <v>19630</v>
      </c>
      <c r="E15239" s="89">
        <v>28353.962388819189</v>
      </c>
      <c r="F15239" s="89">
        <v>709177</v>
      </c>
      <c r="G15239" s="89">
        <v>10</v>
      </c>
      <c r="H15239" t="s">
        <v>19630</v>
      </c>
      <c r="I15239" s="89"/>
    </row>
    <row r="15240" x14ac:dyDescent="0.3">
      <c r="A15240" t="s">
        <v>18928</v>
      </c>
      <c r="B15240" t="s">
        <v>19480</v>
      </c>
      <c r="C15240" t="s">
        <v>19555</v>
      </c>
      <c r="D15240" t="s">
        <v>19623</v>
      </c>
      <c r="E15240" s="89">
        <v>0</v>
      </c>
      <c r="F15240" s="89">
        <v>709177</v>
      </c>
      <c r="G15240" s="89">
        <v>10</v>
      </c>
      <c r="H15240" t="s">
        <v>19630</v>
      </c>
      <c r="I15240" s="89"/>
    </row>
    <row r="15241" x14ac:dyDescent="0.3">
      <c r="A15241" t="s">
        <v>18929</v>
      </c>
      <c r="B15241" t="s">
        <v>19481</v>
      </c>
      <c r="C15241" t="s">
        <v>19555</v>
      </c>
      <c r="D15241" t="s">
        <v>19623</v>
      </c>
      <c r="E15241" s="89">
        <v>0</v>
      </c>
      <c r="F15241" s="89">
        <v>709177</v>
      </c>
      <c r="G15241" s="89">
        <v>10</v>
      </c>
      <c r="H15241" t="s">
        <v>19630</v>
      </c>
      <c r="I15241" s="89"/>
    </row>
    <row r="15242" x14ac:dyDescent="0.3">
      <c r="A15242" t="s">
        <v>18930</v>
      </c>
      <c r="B15242" t="s">
        <v>19482</v>
      </c>
      <c r="C15242" t="s">
        <v>19555</v>
      </c>
      <c r="D15242" t="s">
        <v>19623</v>
      </c>
      <c r="E15242" s="89">
        <v>0</v>
      </c>
      <c r="F15242" s="89">
        <v>709177</v>
      </c>
      <c r="G15242" s="89">
        <v>10</v>
      </c>
      <c r="H15242" t="s">
        <v>19630</v>
      </c>
      <c r="I15242" s="89"/>
    </row>
    <row r="15243" x14ac:dyDescent="0.3">
      <c r="A15243" t="s">
        <v>18931</v>
      </c>
      <c r="B15243" t="s">
        <v>19480</v>
      </c>
      <c r="C15243" t="s">
        <v>19555</v>
      </c>
      <c r="D15243" t="s">
        <v>19624</v>
      </c>
      <c r="E15243" s="89">
        <v>0</v>
      </c>
      <c r="F15243" s="89">
        <v>709177</v>
      </c>
      <c r="G15243" s="89">
        <v>10</v>
      </c>
      <c r="H15243" t="s">
        <v>19630</v>
      </c>
      <c r="I15243" s="89"/>
    </row>
    <row r="15244" x14ac:dyDescent="0.3">
      <c r="A15244" t="s">
        <v>18932</v>
      </c>
      <c r="B15244" t="s">
        <v>19481</v>
      </c>
      <c r="C15244" t="s">
        <v>19555</v>
      </c>
      <c r="D15244" t="s">
        <v>19624</v>
      </c>
      <c r="E15244" s="89">
        <v>0</v>
      </c>
      <c r="F15244" s="89">
        <v>709177</v>
      </c>
      <c r="G15244" s="89">
        <v>10</v>
      </c>
      <c r="H15244" t="s">
        <v>19630</v>
      </c>
      <c r="I15244" s="89"/>
    </row>
    <row r="15245" x14ac:dyDescent="0.3">
      <c r="A15245" t="s">
        <v>18933</v>
      </c>
      <c r="B15245" t="s">
        <v>19482</v>
      </c>
      <c r="C15245" t="s">
        <v>19555</v>
      </c>
      <c r="D15245" t="s">
        <v>19624</v>
      </c>
      <c r="E15245" s="89">
        <v>0</v>
      </c>
      <c r="F15245" s="89">
        <v>709177</v>
      </c>
      <c r="G15245" s="89">
        <v>10</v>
      </c>
      <c r="H15245" t="s">
        <v>19630</v>
      </c>
      <c r="I15245" s="89"/>
    </row>
    <row r="15246" x14ac:dyDescent="0.3">
      <c r="A15246" t="s">
        <v>18934</v>
      </c>
      <c r="B15246" t="s">
        <v>19480</v>
      </c>
      <c r="C15246" t="s">
        <v>19556</v>
      </c>
      <c r="D15246" t="s">
        <v>19623</v>
      </c>
      <c r="E15246" s="89">
        <v>0</v>
      </c>
      <c r="F15246" s="89">
        <v>709177</v>
      </c>
      <c r="G15246" s="89">
        <v>10</v>
      </c>
      <c r="H15246" t="s">
        <v>19630</v>
      </c>
      <c r="I15246" s="89"/>
    </row>
    <row r="15247" x14ac:dyDescent="0.3">
      <c r="A15247" t="s">
        <v>18935</v>
      </c>
      <c r="B15247" t="s">
        <v>19481</v>
      </c>
      <c r="C15247" t="s">
        <v>19556</v>
      </c>
      <c r="D15247" t="s">
        <v>19623</v>
      </c>
      <c r="E15247" s="89">
        <v>0</v>
      </c>
      <c r="F15247" s="89">
        <v>709177</v>
      </c>
      <c r="G15247" s="89">
        <v>10</v>
      </c>
      <c r="H15247" t="s">
        <v>19630</v>
      </c>
      <c r="I15247" s="89"/>
    </row>
    <row r="15248" x14ac:dyDescent="0.3">
      <c r="A15248" t="s">
        <v>18936</v>
      </c>
      <c r="B15248" t="s">
        <v>19482</v>
      </c>
      <c r="C15248" t="s">
        <v>19556</v>
      </c>
      <c r="D15248" t="s">
        <v>19623</v>
      </c>
      <c r="E15248" s="89">
        <v>0</v>
      </c>
      <c r="F15248" s="89">
        <v>709177</v>
      </c>
      <c r="G15248" s="89">
        <v>10</v>
      </c>
      <c r="H15248" t="s">
        <v>19630</v>
      </c>
      <c r="I15248" s="89"/>
    </row>
    <row r="15249" x14ac:dyDescent="0.3">
      <c r="A15249" t="s">
        <v>18937</v>
      </c>
      <c r="B15249" t="s">
        <v>19480</v>
      </c>
      <c r="C15249" t="s">
        <v>19556</v>
      </c>
      <c r="D15249" t="s">
        <v>19624</v>
      </c>
      <c r="E15249" s="89">
        <v>0</v>
      </c>
      <c r="F15249" s="89">
        <v>709177</v>
      </c>
      <c r="G15249" s="89">
        <v>10</v>
      </c>
      <c r="H15249" t="s">
        <v>19630</v>
      </c>
      <c r="I15249" s="89"/>
    </row>
    <row r="15250" x14ac:dyDescent="0.3">
      <c r="A15250" t="s">
        <v>18938</v>
      </c>
      <c r="B15250" t="s">
        <v>19481</v>
      </c>
      <c r="C15250" t="s">
        <v>19556</v>
      </c>
      <c r="D15250" t="s">
        <v>19624</v>
      </c>
      <c r="E15250" s="89">
        <v>0</v>
      </c>
      <c r="F15250" s="89">
        <v>709177</v>
      </c>
      <c r="G15250" s="89">
        <v>10</v>
      </c>
      <c r="H15250" t="s">
        <v>19630</v>
      </c>
      <c r="I15250" s="89"/>
    </row>
    <row r="15251" x14ac:dyDescent="0.3">
      <c r="A15251" t="s">
        <v>18939</v>
      </c>
      <c r="B15251" t="s">
        <v>19482</v>
      </c>
      <c r="C15251" t="s">
        <v>19556</v>
      </c>
      <c r="D15251" t="s">
        <v>19624</v>
      </c>
      <c r="E15251" s="89">
        <v>0</v>
      </c>
      <c r="F15251" s="89">
        <v>709177</v>
      </c>
      <c r="G15251" s="89">
        <v>10</v>
      </c>
      <c r="H15251" t="s">
        <v>19630</v>
      </c>
      <c r="I15251" s="89"/>
    </row>
    <row r="15252" x14ac:dyDescent="0.3">
      <c r="A15252" t="s">
        <v>18940</v>
      </c>
      <c r="B15252" t="s">
        <v>19480</v>
      </c>
      <c r="C15252" t="s">
        <v>19557</v>
      </c>
      <c r="D15252" t="s">
        <v>19623</v>
      </c>
      <c r="E15252" s="89">
        <v>0</v>
      </c>
      <c r="F15252" s="89">
        <v>709177</v>
      </c>
      <c r="G15252" s="89">
        <v>10</v>
      </c>
      <c r="H15252" t="s">
        <v>19630</v>
      </c>
      <c r="I15252" s="89"/>
    </row>
    <row r="15253" x14ac:dyDescent="0.3">
      <c r="A15253" t="s">
        <v>18941</v>
      </c>
      <c r="B15253" t="s">
        <v>19481</v>
      </c>
      <c r="C15253" t="s">
        <v>19557</v>
      </c>
      <c r="D15253" t="s">
        <v>19623</v>
      </c>
      <c r="E15253" s="89">
        <v>0</v>
      </c>
      <c r="F15253" s="89">
        <v>709177</v>
      </c>
      <c r="G15253" s="89">
        <v>10</v>
      </c>
      <c r="H15253" t="s">
        <v>19630</v>
      </c>
      <c r="I15253" s="89"/>
    </row>
    <row r="15254" x14ac:dyDescent="0.3">
      <c r="A15254" t="s">
        <v>18942</v>
      </c>
      <c r="B15254" t="s">
        <v>19482</v>
      </c>
      <c r="C15254" t="s">
        <v>19557</v>
      </c>
      <c r="D15254" t="s">
        <v>19623</v>
      </c>
      <c r="E15254" s="89">
        <v>0</v>
      </c>
      <c r="F15254" s="89">
        <v>709177</v>
      </c>
      <c r="G15254" s="89">
        <v>10</v>
      </c>
      <c r="H15254" t="s">
        <v>19630</v>
      </c>
      <c r="I15254" s="89"/>
    </row>
    <row r="15255" x14ac:dyDescent="0.3">
      <c r="A15255" t="s">
        <v>18943</v>
      </c>
      <c r="B15255" t="s">
        <v>19480</v>
      </c>
      <c r="C15255" t="s">
        <v>19557</v>
      </c>
      <c r="D15255" t="s">
        <v>19624</v>
      </c>
      <c r="E15255" s="89">
        <v>0</v>
      </c>
      <c r="F15255" s="89">
        <v>709177</v>
      </c>
      <c r="G15255" s="89">
        <v>10</v>
      </c>
      <c r="H15255" t="s">
        <v>19630</v>
      </c>
      <c r="I15255" s="89"/>
    </row>
    <row r="15256" x14ac:dyDescent="0.3">
      <c r="A15256" t="s">
        <v>18944</v>
      </c>
      <c r="B15256" t="s">
        <v>19481</v>
      </c>
      <c r="C15256" t="s">
        <v>19557</v>
      </c>
      <c r="D15256" t="s">
        <v>19624</v>
      </c>
      <c r="E15256" s="89">
        <v>0</v>
      </c>
      <c r="F15256" s="89">
        <v>709177</v>
      </c>
      <c r="G15256" s="89">
        <v>10</v>
      </c>
      <c r="H15256" t="s">
        <v>19630</v>
      </c>
      <c r="I15256" s="89"/>
    </row>
    <row r="15257" x14ac:dyDescent="0.3">
      <c r="A15257" t="s">
        <v>18945</v>
      </c>
      <c r="B15257" t="s">
        <v>19482</v>
      </c>
      <c r="C15257" t="s">
        <v>19557</v>
      </c>
      <c r="D15257" t="s">
        <v>19624</v>
      </c>
      <c r="E15257" s="89">
        <v>0</v>
      </c>
      <c r="F15257" s="89">
        <v>709177</v>
      </c>
      <c r="G15257" s="89">
        <v>10</v>
      </c>
      <c r="H15257" t="s">
        <v>19630</v>
      </c>
      <c r="I15257" s="89"/>
    </row>
    <row r="15258" x14ac:dyDescent="0.3">
      <c r="A15258" t="s">
        <v>18946</v>
      </c>
      <c r="B15258" t="s">
        <v>19480</v>
      </c>
      <c r="C15258" t="s">
        <v>19558</v>
      </c>
      <c r="D15258" t="s">
        <v>19623</v>
      </c>
      <c r="E15258" s="89">
        <v>0</v>
      </c>
      <c r="F15258" s="89">
        <v>709177</v>
      </c>
      <c r="G15258" s="89">
        <v>10</v>
      </c>
      <c r="H15258" t="s">
        <v>19630</v>
      </c>
      <c r="I15258" s="89"/>
    </row>
    <row r="15259" x14ac:dyDescent="0.3">
      <c r="A15259" t="s">
        <v>18947</v>
      </c>
      <c r="B15259" t="s">
        <v>19481</v>
      </c>
      <c r="C15259" t="s">
        <v>19558</v>
      </c>
      <c r="D15259" t="s">
        <v>19623</v>
      </c>
      <c r="E15259" s="89">
        <v>0</v>
      </c>
      <c r="F15259" s="89">
        <v>709177</v>
      </c>
      <c r="G15259" s="89">
        <v>10</v>
      </c>
      <c r="H15259" t="s">
        <v>19630</v>
      </c>
      <c r="I15259" s="89"/>
    </row>
    <row r="15260" x14ac:dyDescent="0.3">
      <c r="A15260" t="s">
        <v>18948</v>
      </c>
      <c r="B15260" t="s">
        <v>19482</v>
      </c>
      <c r="C15260" t="s">
        <v>19558</v>
      </c>
      <c r="D15260" t="s">
        <v>19623</v>
      </c>
      <c r="E15260" s="89">
        <v>0</v>
      </c>
      <c r="F15260" s="89">
        <v>709177</v>
      </c>
      <c r="G15260" s="89">
        <v>10</v>
      </c>
      <c r="H15260" t="s">
        <v>19630</v>
      </c>
      <c r="I15260" s="89"/>
    </row>
    <row r="15261" x14ac:dyDescent="0.3">
      <c r="A15261" t="s">
        <v>18949</v>
      </c>
      <c r="B15261" t="s">
        <v>19480</v>
      </c>
      <c r="C15261" t="s">
        <v>19558</v>
      </c>
      <c r="D15261" t="s">
        <v>19624</v>
      </c>
      <c r="E15261" s="89">
        <v>0</v>
      </c>
      <c r="F15261" s="89">
        <v>709177</v>
      </c>
      <c r="G15261" s="89">
        <v>10</v>
      </c>
      <c r="H15261" t="s">
        <v>19630</v>
      </c>
      <c r="I15261" s="89"/>
    </row>
    <row r="15262" x14ac:dyDescent="0.3">
      <c r="A15262" t="s">
        <v>18950</v>
      </c>
      <c r="B15262" t="s">
        <v>19481</v>
      </c>
      <c r="C15262" t="s">
        <v>19558</v>
      </c>
      <c r="D15262" t="s">
        <v>19624</v>
      </c>
      <c r="E15262" s="89">
        <v>0</v>
      </c>
      <c r="F15262" s="89">
        <v>709177</v>
      </c>
      <c r="G15262" s="89">
        <v>10</v>
      </c>
      <c r="H15262" t="s">
        <v>19630</v>
      </c>
      <c r="I15262" s="89"/>
    </row>
    <row r="15263" x14ac:dyDescent="0.3">
      <c r="A15263" t="s">
        <v>18951</v>
      </c>
      <c r="B15263" t="s">
        <v>19482</v>
      </c>
      <c r="C15263" t="s">
        <v>19558</v>
      </c>
      <c r="D15263" t="s">
        <v>19624</v>
      </c>
      <c r="E15263" s="89">
        <v>0</v>
      </c>
      <c r="F15263" s="89">
        <v>709177</v>
      </c>
      <c r="G15263" s="89">
        <v>10</v>
      </c>
      <c r="H15263" t="s">
        <v>19630</v>
      </c>
      <c r="I15263" s="89"/>
    </row>
    <row r="15264" x14ac:dyDescent="0.3">
      <c r="A15264" t="s">
        <v>18952</v>
      </c>
      <c r="B15264" t="s">
        <v>19480</v>
      </c>
      <c r="C15264" t="s">
        <v>19559</v>
      </c>
      <c r="D15264" t="s">
        <v>19623</v>
      </c>
      <c r="E15264" s="89">
        <v>0</v>
      </c>
      <c r="F15264" s="89">
        <v>709177</v>
      </c>
      <c r="G15264" s="89">
        <v>10</v>
      </c>
      <c r="H15264" t="s">
        <v>19630</v>
      </c>
      <c r="I15264" s="89"/>
    </row>
    <row r="15265" x14ac:dyDescent="0.3">
      <c r="A15265" t="s">
        <v>18953</v>
      </c>
      <c r="B15265" t="s">
        <v>19481</v>
      </c>
      <c r="C15265" t="s">
        <v>19559</v>
      </c>
      <c r="D15265" t="s">
        <v>19623</v>
      </c>
      <c r="E15265" s="89">
        <v>0</v>
      </c>
      <c r="F15265" s="89">
        <v>709177</v>
      </c>
      <c r="G15265" s="89">
        <v>10</v>
      </c>
      <c r="H15265" t="s">
        <v>19630</v>
      </c>
      <c r="I15265" s="89"/>
    </row>
    <row r="15266" x14ac:dyDescent="0.3">
      <c r="A15266" t="s">
        <v>18954</v>
      </c>
      <c r="B15266" t="s">
        <v>19482</v>
      </c>
      <c r="C15266" t="s">
        <v>19559</v>
      </c>
      <c r="D15266" t="s">
        <v>19623</v>
      </c>
      <c r="E15266" s="89">
        <v>0</v>
      </c>
      <c r="F15266" s="89">
        <v>709177</v>
      </c>
      <c r="G15266" s="89">
        <v>10</v>
      </c>
      <c r="H15266" t="s">
        <v>19630</v>
      </c>
      <c r="I15266" s="89"/>
    </row>
    <row r="15267" x14ac:dyDescent="0.3">
      <c r="A15267" t="s">
        <v>18955</v>
      </c>
      <c r="B15267" t="s">
        <v>19480</v>
      </c>
      <c r="C15267" t="s">
        <v>19559</v>
      </c>
      <c r="D15267" t="s">
        <v>19624</v>
      </c>
      <c r="E15267" s="89">
        <v>0</v>
      </c>
      <c r="F15267" s="89">
        <v>709177</v>
      </c>
      <c r="G15267" s="89">
        <v>10</v>
      </c>
      <c r="H15267" t="s">
        <v>19630</v>
      </c>
      <c r="I15267" s="89"/>
    </row>
    <row r="15268" x14ac:dyDescent="0.3">
      <c r="A15268" t="s">
        <v>18956</v>
      </c>
      <c r="B15268" t="s">
        <v>19481</v>
      </c>
      <c r="C15268" t="s">
        <v>19559</v>
      </c>
      <c r="D15268" t="s">
        <v>19624</v>
      </c>
      <c r="E15268" s="89">
        <v>0</v>
      </c>
      <c r="F15268" s="89">
        <v>709177</v>
      </c>
      <c r="G15268" s="89">
        <v>10</v>
      </c>
      <c r="H15268" t="s">
        <v>19630</v>
      </c>
      <c r="I15268" s="89"/>
    </row>
    <row r="15269" x14ac:dyDescent="0.3">
      <c r="A15269" t="s">
        <v>18957</v>
      </c>
      <c r="B15269" t="s">
        <v>19482</v>
      </c>
      <c r="C15269" t="s">
        <v>19559</v>
      </c>
      <c r="D15269" t="s">
        <v>19624</v>
      </c>
      <c r="E15269" s="89">
        <v>0</v>
      </c>
      <c r="F15269" s="89">
        <v>709177</v>
      </c>
      <c r="G15269" s="89">
        <v>10</v>
      </c>
      <c r="H15269" t="s">
        <v>19630</v>
      </c>
      <c r="I15269" s="89"/>
    </row>
    <row r="15270" x14ac:dyDescent="0.3">
      <c r="A15270" t="s">
        <v>18958</v>
      </c>
      <c r="B15270" t="s">
        <v>19480</v>
      </c>
      <c r="C15270" t="s">
        <v>19560</v>
      </c>
      <c r="D15270" t="s">
        <v>19623</v>
      </c>
      <c r="E15270" s="89">
        <v>0</v>
      </c>
      <c r="F15270" s="89">
        <v>709177</v>
      </c>
      <c r="G15270" s="89">
        <v>10</v>
      </c>
      <c r="H15270" t="s">
        <v>19630</v>
      </c>
      <c r="I15270" s="89"/>
    </row>
    <row r="15271" x14ac:dyDescent="0.3">
      <c r="A15271" t="s">
        <v>18959</v>
      </c>
      <c r="B15271" t="s">
        <v>19481</v>
      </c>
      <c r="C15271" t="s">
        <v>19560</v>
      </c>
      <c r="D15271" t="s">
        <v>19623</v>
      </c>
      <c r="E15271" s="89">
        <v>0</v>
      </c>
      <c r="F15271" s="89">
        <v>709177</v>
      </c>
      <c r="G15271" s="89">
        <v>10</v>
      </c>
      <c r="H15271" t="s">
        <v>19630</v>
      </c>
      <c r="I15271" s="89"/>
    </row>
    <row r="15272" x14ac:dyDescent="0.3">
      <c r="A15272" t="s">
        <v>18960</v>
      </c>
      <c r="B15272" t="s">
        <v>19482</v>
      </c>
      <c r="C15272" t="s">
        <v>19560</v>
      </c>
      <c r="D15272" t="s">
        <v>19623</v>
      </c>
      <c r="E15272" s="89">
        <v>0</v>
      </c>
      <c r="F15272" s="89">
        <v>709177</v>
      </c>
      <c r="G15272" s="89">
        <v>10</v>
      </c>
      <c r="H15272" t="s">
        <v>19630</v>
      </c>
      <c r="I15272" s="89"/>
    </row>
    <row r="15273" x14ac:dyDescent="0.3">
      <c r="A15273" t="s">
        <v>18961</v>
      </c>
      <c r="B15273" t="s">
        <v>19480</v>
      </c>
      <c r="C15273" t="s">
        <v>19560</v>
      </c>
      <c r="D15273" t="s">
        <v>19624</v>
      </c>
      <c r="E15273" s="89">
        <v>0</v>
      </c>
      <c r="F15273" s="89">
        <v>709177</v>
      </c>
      <c r="G15273" s="89">
        <v>10</v>
      </c>
      <c r="H15273" t="s">
        <v>19630</v>
      </c>
      <c r="I15273" s="89"/>
    </row>
    <row r="15274" x14ac:dyDescent="0.3">
      <c r="A15274" t="s">
        <v>18962</v>
      </c>
      <c r="B15274" t="s">
        <v>19481</v>
      </c>
      <c r="C15274" t="s">
        <v>19560</v>
      </c>
      <c r="D15274" t="s">
        <v>19624</v>
      </c>
      <c r="E15274" s="89">
        <v>0</v>
      </c>
      <c r="F15274" s="89">
        <v>709177</v>
      </c>
      <c r="G15274" s="89">
        <v>10</v>
      </c>
      <c r="H15274" t="s">
        <v>19630</v>
      </c>
      <c r="I15274" s="89"/>
    </row>
    <row r="15275" x14ac:dyDescent="0.3">
      <c r="A15275" t="s">
        <v>18963</v>
      </c>
      <c r="B15275" t="s">
        <v>19482</v>
      </c>
      <c r="C15275" t="s">
        <v>19560</v>
      </c>
      <c r="D15275" t="s">
        <v>19624</v>
      </c>
      <c r="E15275" s="89">
        <v>0</v>
      </c>
      <c r="F15275" s="89">
        <v>709177</v>
      </c>
      <c r="G15275" s="89">
        <v>10</v>
      </c>
      <c r="H15275" t="s">
        <v>19630</v>
      </c>
      <c r="I15275" s="89"/>
    </row>
    <row r="15276" x14ac:dyDescent="0.3">
      <c r="A15276" t="s">
        <v>18964</v>
      </c>
      <c r="B15276" t="s">
        <v>19480</v>
      </c>
      <c r="C15276" t="s">
        <v>19561</v>
      </c>
      <c r="D15276" t="s">
        <v>19623</v>
      </c>
      <c r="E15276" s="89">
        <v>0</v>
      </c>
      <c r="F15276" s="89">
        <v>709177</v>
      </c>
      <c r="G15276" s="89">
        <v>10</v>
      </c>
      <c r="H15276" t="s">
        <v>19630</v>
      </c>
      <c r="I15276" s="89"/>
    </row>
    <row r="15277" x14ac:dyDescent="0.3">
      <c r="A15277" t="s">
        <v>18965</v>
      </c>
      <c r="B15277" t="s">
        <v>19481</v>
      </c>
      <c r="C15277" t="s">
        <v>19561</v>
      </c>
      <c r="D15277" t="s">
        <v>19623</v>
      </c>
      <c r="E15277" s="89">
        <v>0</v>
      </c>
      <c r="F15277" s="89">
        <v>709177</v>
      </c>
      <c r="G15277" s="89">
        <v>10</v>
      </c>
      <c r="H15277" t="s">
        <v>19630</v>
      </c>
      <c r="I15277" s="89"/>
    </row>
    <row r="15278" x14ac:dyDescent="0.3">
      <c r="A15278" t="s">
        <v>18966</v>
      </c>
      <c r="B15278" t="s">
        <v>19482</v>
      </c>
      <c r="C15278" t="s">
        <v>19561</v>
      </c>
      <c r="D15278" t="s">
        <v>19623</v>
      </c>
      <c r="E15278" s="89">
        <v>0</v>
      </c>
      <c r="F15278" s="89">
        <v>709177</v>
      </c>
      <c r="G15278" s="89">
        <v>10</v>
      </c>
      <c r="H15278" t="s">
        <v>19630</v>
      </c>
      <c r="I15278" s="89"/>
    </row>
    <row r="15279" x14ac:dyDescent="0.3">
      <c r="A15279" t="s">
        <v>18967</v>
      </c>
      <c r="B15279" t="s">
        <v>19480</v>
      </c>
      <c r="C15279" t="s">
        <v>19561</v>
      </c>
      <c r="D15279" t="s">
        <v>19624</v>
      </c>
      <c r="E15279" s="89">
        <v>0</v>
      </c>
      <c r="F15279" s="89">
        <v>709177</v>
      </c>
      <c r="G15279" s="89">
        <v>10</v>
      </c>
      <c r="H15279" t="s">
        <v>19630</v>
      </c>
      <c r="I15279" s="89"/>
    </row>
    <row r="15280" x14ac:dyDescent="0.3">
      <c r="A15280" t="s">
        <v>18968</v>
      </c>
      <c r="B15280" t="s">
        <v>19481</v>
      </c>
      <c r="C15280" t="s">
        <v>19561</v>
      </c>
      <c r="D15280" t="s">
        <v>19624</v>
      </c>
      <c r="E15280" s="89">
        <v>0</v>
      </c>
      <c r="F15280" s="89">
        <v>709177</v>
      </c>
      <c r="G15280" s="89">
        <v>10</v>
      </c>
      <c r="H15280" t="s">
        <v>19630</v>
      </c>
      <c r="I15280" s="89"/>
    </row>
    <row r="15281" x14ac:dyDescent="0.3">
      <c r="A15281" t="s">
        <v>18969</v>
      </c>
      <c r="B15281" t="s">
        <v>19482</v>
      </c>
      <c r="C15281" t="s">
        <v>19561</v>
      </c>
      <c r="D15281" t="s">
        <v>19624</v>
      </c>
      <c r="E15281" s="89">
        <v>0</v>
      </c>
      <c r="F15281" s="89">
        <v>709177</v>
      </c>
      <c r="G15281" s="89">
        <v>10</v>
      </c>
      <c r="H15281" t="s">
        <v>19630</v>
      </c>
      <c r="I15281" s="89"/>
    </row>
    <row r="15282" x14ac:dyDescent="0.3">
      <c r="A15282" t="s">
        <v>18970</v>
      </c>
      <c r="B15282" t="s">
        <v>19480</v>
      </c>
      <c r="C15282" t="s">
        <v>19562</v>
      </c>
      <c r="D15282" t="s">
        <v>19623</v>
      </c>
      <c r="E15282" s="89">
        <v>0</v>
      </c>
      <c r="F15282" s="89">
        <v>709177</v>
      </c>
      <c r="G15282" s="89">
        <v>10</v>
      </c>
      <c r="H15282" t="s">
        <v>19630</v>
      </c>
      <c r="I15282" s="89"/>
    </row>
    <row r="15283" x14ac:dyDescent="0.3">
      <c r="A15283" t="s">
        <v>18971</v>
      </c>
      <c r="B15283" t="s">
        <v>19481</v>
      </c>
      <c r="C15283" t="s">
        <v>19562</v>
      </c>
      <c r="D15283" t="s">
        <v>19623</v>
      </c>
      <c r="E15283" s="89">
        <v>0</v>
      </c>
      <c r="F15283" s="89">
        <v>709177</v>
      </c>
      <c r="G15283" s="89">
        <v>10</v>
      </c>
      <c r="H15283" t="s">
        <v>19630</v>
      </c>
      <c r="I15283" s="89"/>
    </row>
    <row r="15284" x14ac:dyDescent="0.3">
      <c r="A15284" t="s">
        <v>18972</v>
      </c>
      <c r="B15284" t="s">
        <v>19482</v>
      </c>
      <c r="C15284" t="s">
        <v>19562</v>
      </c>
      <c r="D15284" t="s">
        <v>19623</v>
      </c>
      <c r="E15284" s="89">
        <v>0</v>
      </c>
      <c r="F15284" s="89">
        <v>709177</v>
      </c>
      <c r="G15284" s="89">
        <v>10</v>
      </c>
      <c r="H15284" t="s">
        <v>19630</v>
      </c>
      <c r="I15284" s="89"/>
    </row>
    <row r="15285" x14ac:dyDescent="0.3">
      <c r="A15285" t="s">
        <v>18973</v>
      </c>
      <c r="B15285" t="s">
        <v>19480</v>
      </c>
      <c r="C15285" t="s">
        <v>19562</v>
      </c>
      <c r="D15285" t="s">
        <v>19624</v>
      </c>
      <c r="E15285" s="89">
        <v>0</v>
      </c>
      <c r="F15285" s="89">
        <v>709177</v>
      </c>
      <c r="G15285" s="89">
        <v>10</v>
      </c>
      <c r="H15285" t="s">
        <v>19630</v>
      </c>
      <c r="I15285" s="89"/>
    </row>
    <row r="15286" x14ac:dyDescent="0.3">
      <c r="A15286" t="s">
        <v>18974</v>
      </c>
      <c r="B15286" t="s">
        <v>19481</v>
      </c>
      <c r="C15286" t="s">
        <v>19562</v>
      </c>
      <c r="D15286" t="s">
        <v>19624</v>
      </c>
      <c r="E15286" s="89">
        <v>0</v>
      </c>
      <c r="F15286" s="89">
        <v>709177</v>
      </c>
      <c r="G15286" s="89">
        <v>10</v>
      </c>
      <c r="H15286" t="s">
        <v>19630</v>
      </c>
      <c r="I15286" s="89"/>
    </row>
    <row r="15287" x14ac:dyDescent="0.3">
      <c r="A15287" t="s">
        <v>18975</v>
      </c>
      <c r="B15287" t="s">
        <v>19482</v>
      </c>
      <c r="C15287" t="s">
        <v>19562</v>
      </c>
      <c r="D15287" t="s">
        <v>19624</v>
      </c>
      <c r="E15287" s="89">
        <v>0</v>
      </c>
      <c r="F15287" s="89">
        <v>709177</v>
      </c>
      <c r="G15287" s="89">
        <v>10</v>
      </c>
      <c r="H15287" t="s">
        <v>19630</v>
      </c>
      <c r="I15287" s="89"/>
    </row>
    <row r="15288" x14ac:dyDescent="0.3">
      <c r="A15288" t="s">
        <v>18976</v>
      </c>
      <c r="B15288" t="s">
        <v>19480</v>
      </c>
      <c r="C15288" t="s">
        <v>19563</v>
      </c>
      <c r="D15288" t="s">
        <v>19623</v>
      </c>
      <c r="E15288" s="89">
        <v>0</v>
      </c>
      <c r="F15288" s="89">
        <v>709177</v>
      </c>
      <c r="G15288" s="89">
        <v>10</v>
      </c>
      <c r="H15288" t="s">
        <v>19630</v>
      </c>
      <c r="I15288" s="89"/>
    </row>
    <row r="15289" x14ac:dyDescent="0.3">
      <c r="A15289" t="s">
        <v>18977</v>
      </c>
      <c r="B15289" t="s">
        <v>19481</v>
      </c>
      <c r="C15289" t="s">
        <v>19563</v>
      </c>
      <c r="D15289" t="s">
        <v>19623</v>
      </c>
      <c r="E15289" s="89">
        <v>0</v>
      </c>
      <c r="F15289" s="89">
        <v>709177</v>
      </c>
      <c r="G15289" s="89">
        <v>10</v>
      </c>
      <c r="H15289" t="s">
        <v>19630</v>
      </c>
      <c r="I15289" s="89"/>
    </row>
    <row r="15290" x14ac:dyDescent="0.3">
      <c r="A15290" t="s">
        <v>18978</v>
      </c>
      <c r="B15290" t="s">
        <v>19482</v>
      </c>
      <c r="C15290" t="s">
        <v>19563</v>
      </c>
      <c r="D15290" t="s">
        <v>19623</v>
      </c>
      <c r="E15290" s="89">
        <v>0</v>
      </c>
      <c r="F15290" s="89">
        <v>709177</v>
      </c>
      <c r="G15290" s="89">
        <v>10</v>
      </c>
      <c r="H15290" t="s">
        <v>19630</v>
      </c>
      <c r="I15290" s="89"/>
    </row>
    <row r="15291" x14ac:dyDescent="0.3">
      <c r="A15291" t="s">
        <v>18979</v>
      </c>
      <c r="B15291" t="s">
        <v>19480</v>
      </c>
      <c r="C15291" t="s">
        <v>19563</v>
      </c>
      <c r="D15291" t="s">
        <v>19624</v>
      </c>
      <c r="E15291" s="89">
        <v>0</v>
      </c>
      <c r="F15291" s="89">
        <v>709177</v>
      </c>
      <c r="G15291" s="89">
        <v>10</v>
      </c>
      <c r="H15291" t="s">
        <v>19630</v>
      </c>
      <c r="I15291" s="89"/>
    </row>
    <row r="15292" x14ac:dyDescent="0.3">
      <c r="A15292" t="s">
        <v>18980</v>
      </c>
      <c r="B15292" t="s">
        <v>19481</v>
      </c>
      <c r="C15292" t="s">
        <v>19563</v>
      </c>
      <c r="D15292" t="s">
        <v>19624</v>
      </c>
      <c r="E15292" s="89">
        <v>0</v>
      </c>
      <c r="F15292" s="89">
        <v>709177</v>
      </c>
      <c r="G15292" s="89">
        <v>10</v>
      </c>
      <c r="H15292" t="s">
        <v>19630</v>
      </c>
      <c r="I15292" s="89"/>
    </row>
    <row r="15293" x14ac:dyDescent="0.3">
      <c r="A15293" t="s">
        <v>18981</v>
      </c>
      <c r="B15293" t="s">
        <v>19482</v>
      </c>
      <c r="C15293" t="s">
        <v>19563</v>
      </c>
      <c r="D15293" t="s">
        <v>19624</v>
      </c>
      <c r="E15293" s="89">
        <v>0</v>
      </c>
      <c r="F15293" s="89">
        <v>709177</v>
      </c>
      <c r="G15293" s="89">
        <v>10</v>
      </c>
      <c r="H15293" t="s">
        <v>19630</v>
      </c>
      <c r="I15293" s="89"/>
    </row>
    <row r="15294" x14ac:dyDescent="0.3">
      <c r="A15294" t="s">
        <v>18982</v>
      </c>
      <c r="B15294" t="s">
        <v>19480</v>
      </c>
      <c r="C15294" t="s">
        <v>19564</v>
      </c>
      <c r="D15294" t="s">
        <v>19623</v>
      </c>
      <c r="E15294" s="89">
        <v>0</v>
      </c>
      <c r="F15294" s="89">
        <v>709177</v>
      </c>
      <c r="G15294" s="89">
        <v>10</v>
      </c>
      <c r="H15294" t="s">
        <v>19630</v>
      </c>
      <c r="I15294" s="89"/>
    </row>
    <row r="15295" x14ac:dyDescent="0.3">
      <c r="A15295" t="s">
        <v>18983</v>
      </c>
      <c r="B15295" t="s">
        <v>19481</v>
      </c>
      <c r="C15295" t="s">
        <v>19564</v>
      </c>
      <c r="D15295" t="s">
        <v>19623</v>
      </c>
      <c r="E15295" s="89">
        <v>0</v>
      </c>
      <c r="F15295" s="89">
        <v>709177</v>
      </c>
      <c r="G15295" s="89">
        <v>10</v>
      </c>
      <c r="H15295" t="s">
        <v>19630</v>
      </c>
      <c r="I15295" s="89"/>
    </row>
    <row r="15296" x14ac:dyDescent="0.3">
      <c r="A15296" t="s">
        <v>18984</v>
      </c>
      <c r="B15296" t="s">
        <v>19482</v>
      </c>
      <c r="C15296" t="s">
        <v>19564</v>
      </c>
      <c r="D15296" t="s">
        <v>19623</v>
      </c>
      <c r="E15296" s="89">
        <v>0</v>
      </c>
      <c r="F15296" s="89">
        <v>709177</v>
      </c>
      <c r="G15296" s="89">
        <v>10</v>
      </c>
      <c r="H15296" t="s">
        <v>19630</v>
      </c>
      <c r="I15296" s="89"/>
    </row>
    <row r="15297" x14ac:dyDescent="0.3">
      <c r="A15297" t="s">
        <v>18985</v>
      </c>
      <c r="B15297" t="s">
        <v>19480</v>
      </c>
      <c r="C15297" t="s">
        <v>19564</v>
      </c>
      <c r="D15297" t="s">
        <v>19624</v>
      </c>
      <c r="E15297" s="89">
        <v>0</v>
      </c>
      <c r="F15297" s="89">
        <v>709177</v>
      </c>
      <c r="G15297" s="89">
        <v>10</v>
      </c>
      <c r="H15297" t="s">
        <v>19630</v>
      </c>
      <c r="I15297" s="89"/>
    </row>
    <row r="15298" x14ac:dyDescent="0.3">
      <c r="A15298" t="s">
        <v>18986</v>
      </c>
      <c r="B15298" t="s">
        <v>19481</v>
      </c>
      <c r="C15298" t="s">
        <v>19564</v>
      </c>
      <c r="D15298" t="s">
        <v>19624</v>
      </c>
      <c r="E15298" s="89">
        <v>0</v>
      </c>
      <c r="F15298" s="89">
        <v>709177</v>
      </c>
      <c r="G15298" s="89">
        <v>10</v>
      </c>
      <c r="H15298" t="s">
        <v>19630</v>
      </c>
      <c r="I15298" s="89"/>
    </row>
    <row r="15299" x14ac:dyDescent="0.3">
      <c r="A15299" t="s">
        <v>18987</v>
      </c>
      <c r="B15299" t="s">
        <v>19482</v>
      </c>
      <c r="C15299" t="s">
        <v>19564</v>
      </c>
      <c r="D15299" t="s">
        <v>19624</v>
      </c>
      <c r="E15299" s="89">
        <v>0</v>
      </c>
      <c r="F15299" s="89">
        <v>709177</v>
      </c>
      <c r="G15299" s="89">
        <v>10</v>
      </c>
      <c r="H15299" t="s">
        <v>19630</v>
      </c>
      <c r="I15299" s="89"/>
    </row>
    <row r="15300" x14ac:dyDescent="0.3">
      <c r="A15300" t="s">
        <v>18132</v>
      </c>
      <c r="B15300" t="s">
        <v>19483</v>
      </c>
      <c r="C15300" t="s">
        <v>19490</v>
      </c>
      <c r="D15300" t="s">
        <v>19614</v>
      </c>
      <c r="E15300" s="89">
        <v>3.75979732182272E-2</v>
      </c>
      <c r="F15300" s="89">
        <v>709177</v>
      </c>
      <c r="G15300" s="89">
        <v>10</v>
      </c>
      <c r="H15300" t="s">
        <v>19629</v>
      </c>
      <c r="I15300" s="89"/>
    </row>
    <row r="15301" x14ac:dyDescent="0.3">
      <c r="A15301" t="s">
        <v>18133</v>
      </c>
      <c r="B15301" t="s">
        <v>19483</v>
      </c>
      <c r="C15301" t="s">
        <v>19490</v>
      </c>
      <c r="D15301" t="s">
        <v>19615</v>
      </c>
      <c r="E15301" s="89">
        <v>4.049367038845348E-2</v>
      </c>
      <c r="F15301" s="89">
        <v>709177</v>
      </c>
      <c r="G15301" s="89">
        <v>10</v>
      </c>
      <c r="H15301" t="s">
        <v>19629</v>
      </c>
      <c r="I15301" s="89"/>
    </row>
    <row r="15302" x14ac:dyDescent="0.3">
      <c r="A15302" t="s">
        <v>18134</v>
      </c>
      <c r="B15302" t="s">
        <v>19483</v>
      </c>
      <c r="C15302" t="s">
        <v>19490</v>
      </c>
      <c r="D15302" t="s">
        <v>19616</v>
      </c>
      <c r="E15302" s="89">
        <v>3.7600921973986789E-2</v>
      </c>
      <c r="F15302" s="89">
        <v>709177</v>
      </c>
      <c r="G15302" s="89">
        <v>10</v>
      </c>
      <c r="H15302" t="s">
        <v>19629</v>
      </c>
      <c r="I15302" s="89"/>
    </row>
    <row r="15303" x14ac:dyDescent="0.3">
      <c r="A15303" t="s">
        <v>18135</v>
      </c>
      <c r="B15303" t="s">
        <v>19483</v>
      </c>
      <c r="C15303" t="s">
        <v>19490</v>
      </c>
      <c r="D15303" t="s">
        <v>19617</v>
      </c>
      <c r="E15303" s="89">
        <v>3.770099833547174E-2</v>
      </c>
      <c r="F15303" s="89">
        <v>709177</v>
      </c>
      <c r="G15303" s="89">
        <v>10</v>
      </c>
      <c r="H15303" t="s">
        <v>19629</v>
      </c>
      <c r="I15303" s="89"/>
    </row>
    <row r="15304" x14ac:dyDescent="0.3">
      <c r="A15304" t="s">
        <v>18136</v>
      </c>
      <c r="B15304" t="s">
        <v>19483</v>
      </c>
      <c r="C15304" t="s">
        <v>19490</v>
      </c>
      <c r="D15304" t="s">
        <v>19618</v>
      </c>
      <c r="E15304" s="89">
        <v>4.0464661128082988E-2</v>
      </c>
      <c r="F15304" s="89">
        <v>709177</v>
      </c>
      <c r="G15304" s="89">
        <v>10</v>
      </c>
      <c r="H15304" t="s">
        <v>19629</v>
      </c>
      <c r="I15304" s="89"/>
    </row>
    <row r="15305" x14ac:dyDescent="0.3">
      <c r="A15305" t="s">
        <v>18137</v>
      </c>
      <c r="B15305" t="s">
        <v>19483</v>
      </c>
      <c r="C15305" t="s">
        <v>19490</v>
      </c>
      <c r="D15305" t="s">
        <v>19619</v>
      </c>
      <c r="E15305" s="89">
        <v>4.3187624630683277E-2</v>
      </c>
      <c r="F15305" s="89">
        <v>709177</v>
      </c>
      <c r="G15305" s="89">
        <v>10</v>
      </c>
      <c r="H15305" t="s">
        <v>19629</v>
      </c>
      <c r="I15305" s="89"/>
    </row>
    <row r="15306" x14ac:dyDescent="0.3">
      <c r="A15306" t="s">
        <v>18138</v>
      </c>
      <c r="B15306" t="s">
        <v>19483</v>
      </c>
      <c r="C15306" t="s">
        <v>19490</v>
      </c>
      <c r="D15306" t="s">
        <v>19620</v>
      </c>
      <c r="E15306" s="89">
        <v>4.0305081468008201E-2</v>
      </c>
      <c r="F15306" s="89">
        <v>709177</v>
      </c>
      <c r="G15306" s="89">
        <v>10</v>
      </c>
      <c r="H15306" t="s">
        <v>19629</v>
      </c>
      <c r="I15306" s="89"/>
    </row>
    <row r="15307" x14ac:dyDescent="0.3">
      <c r="A15307" t="s">
        <v>18139</v>
      </c>
      <c r="B15307" t="s">
        <v>19483</v>
      </c>
      <c r="C15307" t="s">
        <v>19490</v>
      </c>
      <c r="D15307" t="s">
        <v>19621</v>
      </c>
      <c r="E15307" s="89">
        <v>4.1730755247959973E-2</v>
      </c>
      <c r="F15307" s="89">
        <v>709177</v>
      </c>
      <c r="G15307" s="89">
        <v>10</v>
      </c>
      <c r="H15307" t="s">
        <v>19629</v>
      </c>
      <c r="I15307" s="89"/>
    </row>
    <row r="15308" x14ac:dyDescent="0.3">
      <c r="A15308" t="s">
        <v>18140</v>
      </c>
      <c r="B15308" t="s">
        <v>19483</v>
      </c>
      <c r="C15308" t="s">
        <v>19490</v>
      </c>
      <c r="D15308" t="s">
        <v>19622</v>
      </c>
      <c r="E15308" s="89">
        <v>3.7759199168213173E-2</v>
      </c>
      <c r="F15308" s="89">
        <v>709177</v>
      </c>
      <c r="G15308" s="89">
        <v>10</v>
      </c>
      <c r="H15308" t="s">
        <v>19629</v>
      </c>
      <c r="I15308" s="89"/>
    </row>
    <row r="15309" x14ac:dyDescent="0.3">
      <c r="A15309" t="s">
        <v>18141</v>
      </c>
      <c r="B15309" t="s">
        <v>19483</v>
      </c>
      <c r="C15309" t="s">
        <v>19490</v>
      </c>
      <c r="D15309" t="s">
        <v>19623</v>
      </c>
      <c r="E15309" s="89">
        <v>0.94034119040297692</v>
      </c>
      <c r="F15309" s="89">
        <v>709177</v>
      </c>
      <c r="G15309" s="89">
        <v>10</v>
      </c>
      <c r="H15309" t="s">
        <v>19629</v>
      </c>
      <c r="I15309" s="89"/>
    </row>
    <row r="15310" x14ac:dyDescent="0.3">
      <c r="A15310" t="s">
        <v>18142</v>
      </c>
      <c r="B15310" t="s">
        <v>19483</v>
      </c>
      <c r="C15310" t="s">
        <v>19490</v>
      </c>
      <c r="D15310" t="s">
        <v>19624</v>
      </c>
      <c r="E15310" s="89">
        <v>2.0645599448510601</v>
      </c>
      <c r="F15310" s="89">
        <v>709177</v>
      </c>
      <c r="G15310" s="89">
        <v>10</v>
      </c>
      <c r="H15310" t="s">
        <v>19629</v>
      </c>
      <c r="I15310" s="89"/>
    </row>
    <row r="15311" x14ac:dyDescent="0.3">
      <c r="A15311" t="s">
        <v>18143</v>
      </c>
      <c r="B15311" t="s">
        <v>19476</v>
      </c>
      <c r="C15311" t="s">
        <v>19491</v>
      </c>
      <c r="D15311" t="s">
        <v>19630</v>
      </c>
      <c r="E15311" s="89">
        <v>251070</v>
      </c>
      <c r="F15311" s="89">
        <v>709177</v>
      </c>
      <c r="G15311" s="89">
        <v>10</v>
      </c>
      <c r="H15311" t="s">
        <v>19630</v>
      </c>
      <c r="I15311" s="89"/>
    </row>
    <row r="15312" x14ac:dyDescent="0.3">
      <c r="A15312" t="s">
        <v>18144</v>
      </c>
      <c r="B15312" t="s">
        <v>19477</v>
      </c>
      <c r="C15312" t="s">
        <v>19491</v>
      </c>
      <c r="D15312" t="s">
        <v>19630</v>
      </c>
      <c r="E15312" s="89">
        <v>27066540993.493649</v>
      </c>
      <c r="F15312" s="89">
        <v>709177</v>
      </c>
      <c r="G15312" s="89">
        <v>10</v>
      </c>
      <c r="H15312" t="s">
        <v>19630</v>
      </c>
      <c r="I15312" s="89"/>
    </row>
    <row r="15313" x14ac:dyDescent="0.3">
      <c r="A15313" t="s">
        <v>18145</v>
      </c>
      <c r="B15313" t="s">
        <v>19478</v>
      </c>
      <c r="C15313" t="s">
        <v>19491</v>
      </c>
      <c r="D15313" t="s">
        <v>19630</v>
      </c>
      <c r="E15313" s="89">
        <v>0.35403009403858282</v>
      </c>
      <c r="F15313" s="89">
        <v>709177</v>
      </c>
      <c r="G15313" s="89">
        <v>10</v>
      </c>
      <c r="H15313" t="s">
        <v>19630</v>
      </c>
      <c r="I15313" s="89"/>
    </row>
    <row r="15314" x14ac:dyDescent="0.3">
      <c r="A15314" t="s">
        <v>18146</v>
      </c>
      <c r="B15314" t="s">
        <v>19479</v>
      </c>
      <c r="C15314" t="s">
        <v>19491</v>
      </c>
      <c r="D15314" t="s">
        <v>19630</v>
      </c>
      <c r="E15314" s="89">
        <v>38166.129180012387</v>
      </c>
      <c r="F15314" s="89">
        <v>709177</v>
      </c>
      <c r="G15314" s="89">
        <v>10</v>
      </c>
      <c r="H15314" t="s">
        <v>19630</v>
      </c>
      <c r="I15314" s="89"/>
    </row>
    <row r="15315" x14ac:dyDescent="0.3">
      <c r="A15315" t="s">
        <v>18044</v>
      </c>
      <c r="B15315" t="s">
        <v>19480</v>
      </c>
      <c r="C15315" t="s">
        <v>19565</v>
      </c>
      <c r="D15315" t="s">
        <v>19623</v>
      </c>
      <c r="E15315" s="89">
        <v>0</v>
      </c>
      <c r="F15315" s="89">
        <v>709177</v>
      </c>
      <c r="G15315" s="89">
        <v>10</v>
      </c>
      <c r="H15315" t="s">
        <v>19630</v>
      </c>
      <c r="I15315" s="89"/>
    </row>
    <row r="15316" x14ac:dyDescent="0.3">
      <c r="A15316" t="s">
        <v>18045</v>
      </c>
      <c r="B15316" t="s">
        <v>19481</v>
      </c>
      <c r="C15316" t="s">
        <v>19565</v>
      </c>
      <c r="D15316" t="s">
        <v>19623</v>
      </c>
      <c r="E15316" s="89">
        <v>0</v>
      </c>
      <c r="F15316" s="89">
        <v>709177</v>
      </c>
      <c r="G15316" s="89">
        <v>10</v>
      </c>
      <c r="H15316" t="s">
        <v>19630</v>
      </c>
      <c r="I15316" s="89"/>
    </row>
    <row r="15317" x14ac:dyDescent="0.3">
      <c r="A15317" t="s">
        <v>18046</v>
      </c>
      <c r="B15317" t="s">
        <v>19482</v>
      </c>
      <c r="C15317" t="s">
        <v>19565</v>
      </c>
      <c r="D15317" t="s">
        <v>19623</v>
      </c>
      <c r="E15317" s="89">
        <v>0</v>
      </c>
      <c r="F15317" s="89">
        <v>709177</v>
      </c>
      <c r="G15317" s="89">
        <v>10</v>
      </c>
      <c r="H15317" t="s">
        <v>19630</v>
      </c>
      <c r="I15317" s="89"/>
    </row>
    <row r="15318" x14ac:dyDescent="0.3">
      <c r="A15318" t="s">
        <v>18047</v>
      </c>
      <c r="B15318" t="s">
        <v>19480</v>
      </c>
      <c r="C15318" t="s">
        <v>19565</v>
      </c>
      <c r="D15318" t="s">
        <v>19624</v>
      </c>
      <c r="E15318" s="89">
        <v>0</v>
      </c>
      <c r="F15318" s="89">
        <v>709177</v>
      </c>
      <c r="G15318" s="89">
        <v>10</v>
      </c>
      <c r="H15318" t="s">
        <v>19630</v>
      </c>
      <c r="I15318" s="89"/>
    </row>
    <row r="15319" x14ac:dyDescent="0.3">
      <c r="A15319" t="s">
        <v>18048</v>
      </c>
      <c r="B15319" t="s">
        <v>19481</v>
      </c>
      <c r="C15319" t="s">
        <v>19565</v>
      </c>
      <c r="D15319" t="s">
        <v>19624</v>
      </c>
      <c r="E15319" s="89">
        <v>0</v>
      </c>
      <c r="F15319" s="89">
        <v>709177</v>
      </c>
      <c r="G15319" s="89">
        <v>10</v>
      </c>
      <c r="H15319" t="s">
        <v>19630</v>
      </c>
      <c r="I15319" s="89"/>
    </row>
    <row r="15320" x14ac:dyDescent="0.3">
      <c r="A15320" t="s">
        <v>18049</v>
      </c>
      <c r="B15320" t="s">
        <v>19482</v>
      </c>
      <c r="C15320" t="s">
        <v>19565</v>
      </c>
      <c r="D15320" t="s">
        <v>19624</v>
      </c>
      <c r="E15320" s="89">
        <v>0</v>
      </c>
      <c r="F15320" s="89">
        <v>709177</v>
      </c>
      <c r="G15320" s="89">
        <v>10</v>
      </c>
      <c r="H15320" t="s">
        <v>19630</v>
      </c>
      <c r="I15320" s="89"/>
    </row>
    <row r="15321" x14ac:dyDescent="0.3">
      <c r="A15321" t="s">
        <v>18050</v>
      </c>
      <c r="B15321" t="s">
        <v>19480</v>
      </c>
      <c r="C15321" t="s">
        <v>19566</v>
      </c>
      <c r="D15321" t="s">
        <v>19623</v>
      </c>
      <c r="E15321" s="89">
        <v>0</v>
      </c>
      <c r="F15321" s="89">
        <v>709177</v>
      </c>
      <c r="G15321" s="89">
        <v>10</v>
      </c>
      <c r="H15321" t="s">
        <v>19630</v>
      </c>
      <c r="I15321" s="89"/>
    </row>
    <row r="15322" x14ac:dyDescent="0.3">
      <c r="A15322" t="s">
        <v>18051</v>
      </c>
      <c r="B15322" t="s">
        <v>19481</v>
      </c>
      <c r="C15322" t="s">
        <v>19566</v>
      </c>
      <c r="D15322" t="s">
        <v>19623</v>
      </c>
      <c r="E15322" s="89">
        <v>0</v>
      </c>
      <c r="F15322" s="89">
        <v>709177</v>
      </c>
      <c r="G15322" s="89">
        <v>10</v>
      </c>
      <c r="H15322" t="s">
        <v>19630</v>
      </c>
      <c r="I15322" s="89"/>
    </row>
    <row r="15323" x14ac:dyDescent="0.3">
      <c r="A15323" t="s">
        <v>18052</v>
      </c>
      <c r="B15323" t="s">
        <v>19482</v>
      </c>
      <c r="C15323" t="s">
        <v>19566</v>
      </c>
      <c r="D15323" t="s">
        <v>19623</v>
      </c>
      <c r="E15323" s="89">
        <v>0</v>
      </c>
      <c r="F15323" s="89">
        <v>709177</v>
      </c>
      <c r="G15323" s="89">
        <v>10</v>
      </c>
      <c r="H15323" t="s">
        <v>19630</v>
      </c>
      <c r="I15323" s="89"/>
    </row>
    <row r="15324" x14ac:dyDescent="0.3">
      <c r="A15324" t="s">
        <v>18053</v>
      </c>
      <c r="B15324" t="s">
        <v>19480</v>
      </c>
      <c r="C15324" t="s">
        <v>19566</v>
      </c>
      <c r="D15324" t="s">
        <v>19624</v>
      </c>
      <c r="E15324" s="89">
        <v>0</v>
      </c>
      <c r="F15324" s="89">
        <v>709177</v>
      </c>
      <c r="G15324" s="89">
        <v>10</v>
      </c>
      <c r="H15324" t="s">
        <v>19630</v>
      </c>
      <c r="I15324" s="89"/>
    </row>
    <row r="15325" x14ac:dyDescent="0.3">
      <c r="A15325" t="s">
        <v>18054</v>
      </c>
      <c r="B15325" t="s">
        <v>19481</v>
      </c>
      <c r="C15325" t="s">
        <v>19566</v>
      </c>
      <c r="D15325" t="s">
        <v>19624</v>
      </c>
      <c r="E15325" s="89">
        <v>0</v>
      </c>
      <c r="F15325" s="89">
        <v>709177</v>
      </c>
      <c r="G15325" s="89">
        <v>10</v>
      </c>
      <c r="H15325" t="s">
        <v>19630</v>
      </c>
      <c r="I15325" s="89"/>
    </row>
    <row r="15326" x14ac:dyDescent="0.3">
      <c r="A15326" t="s">
        <v>18055</v>
      </c>
      <c r="B15326" t="s">
        <v>19482</v>
      </c>
      <c r="C15326" t="s">
        <v>19566</v>
      </c>
      <c r="D15326" t="s">
        <v>19624</v>
      </c>
      <c r="E15326" s="89">
        <v>0</v>
      </c>
      <c r="F15326" s="89">
        <v>709177</v>
      </c>
      <c r="G15326" s="89">
        <v>10</v>
      </c>
      <c r="H15326" t="s">
        <v>19630</v>
      </c>
      <c r="I15326" s="89"/>
    </row>
    <row r="15327" x14ac:dyDescent="0.3">
      <c r="A15327" t="s">
        <v>18056</v>
      </c>
      <c r="B15327" t="s">
        <v>19480</v>
      </c>
      <c r="C15327" t="s">
        <v>19567</v>
      </c>
      <c r="D15327" t="s">
        <v>19623</v>
      </c>
      <c r="E15327" s="89">
        <v>0</v>
      </c>
      <c r="F15327" s="89">
        <v>709177</v>
      </c>
      <c r="G15327" s="89">
        <v>10</v>
      </c>
      <c r="H15327" t="s">
        <v>19630</v>
      </c>
      <c r="I15327" s="89"/>
    </row>
    <row r="15328" x14ac:dyDescent="0.3">
      <c r="A15328" t="s">
        <v>18057</v>
      </c>
      <c r="B15328" t="s">
        <v>19481</v>
      </c>
      <c r="C15328" t="s">
        <v>19567</v>
      </c>
      <c r="D15328" t="s">
        <v>19623</v>
      </c>
      <c r="E15328" s="89">
        <v>0</v>
      </c>
      <c r="F15328" s="89">
        <v>709177</v>
      </c>
      <c r="G15328" s="89">
        <v>10</v>
      </c>
      <c r="H15328" t="s">
        <v>19630</v>
      </c>
      <c r="I15328" s="89"/>
    </row>
    <row r="15329" x14ac:dyDescent="0.3">
      <c r="A15329" t="s">
        <v>18058</v>
      </c>
      <c r="B15329" t="s">
        <v>19482</v>
      </c>
      <c r="C15329" t="s">
        <v>19567</v>
      </c>
      <c r="D15329" t="s">
        <v>19623</v>
      </c>
      <c r="E15329" s="89">
        <v>0</v>
      </c>
      <c r="F15329" s="89">
        <v>709177</v>
      </c>
      <c r="G15329" s="89">
        <v>10</v>
      </c>
      <c r="H15329" t="s">
        <v>19630</v>
      </c>
      <c r="I15329" s="89"/>
    </row>
    <row r="15330" x14ac:dyDescent="0.3">
      <c r="A15330" t="s">
        <v>18059</v>
      </c>
      <c r="B15330" t="s">
        <v>19480</v>
      </c>
      <c r="C15330" t="s">
        <v>19567</v>
      </c>
      <c r="D15330" t="s">
        <v>19624</v>
      </c>
      <c r="E15330" s="89">
        <v>0</v>
      </c>
      <c r="F15330" s="89">
        <v>709177</v>
      </c>
      <c r="G15330" s="89">
        <v>10</v>
      </c>
      <c r="H15330" t="s">
        <v>19630</v>
      </c>
      <c r="I15330" s="89"/>
    </row>
    <row r="15331" x14ac:dyDescent="0.3">
      <c r="A15331" t="s">
        <v>18060</v>
      </c>
      <c r="B15331" t="s">
        <v>19481</v>
      </c>
      <c r="C15331" t="s">
        <v>19567</v>
      </c>
      <c r="D15331" t="s">
        <v>19624</v>
      </c>
      <c r="E15331" s="89">
        <v>0</v>
      </c>
      <c r="F15331" s="89">
        <v>709177</v>
      </c>
      <c r="G15331" s="89">
        <v>10</v>
      </c>
      <c r="H15331" t="s">
        <v>19630</v>
      </c>
      <c r="I15331" s="89"/>
    </row>
    <row r="15332" x14ac:dyDescent="0.3">
      <c r="A15332" t="s">
        <v>18061</v>
      </c>
      <c r="B15332" t="s">
        <v>19482</v>
      </c>
      <c r="C15332" t="s">
        <v>19567</v>
      </c>
      <c r="D15332" t="s">
        <v>19624</v>
      </c>
      <c r="E15332" s="89">
        <v>0</v>
      </c>
      <c r="F15332" s="89">
        <v>709177</v>
      </c>
      <c r="G15332" s="89">
        <v>10</v>
      </c>
      <c r="H15332" t="s">
        <v>19630</v>
      </c>
      <c r="I15332" s="89"/>
    </row>
    <row r="15333" x14ac:dyDescent="0.3">
      <c r="A15333" t="s">
        <v>18062</v>
      </c>
      <c r="B15333" t="s">
        <v>19480</v>
      </c>
      <c r="C15333" t="s">
        <v>19568</v>
      </c>
      <c r="D15333" t="s">
        <v>19623</v>
      </c>
      <c r="E15333" s="89">
        <v>0</v>
      </c>
      <c r="F15333" s="89">
        <v>709177</v>
      </c>
      <c r="G15333" s="89">
        <v>10</v>
      </c>
      <c r="H15333" t="s">
        <v>19630</v>
      </c>
      <c r="I15333" s="89"/>
    </row>
    <row r="15334" x14ac:dyDescent="0.3">
      <c r="A15334" t="s">
        <v>18063</v>
      </c>
      <c r="B15334" t="s">
        <v>19481</v>
      </c>
      <c r="C15334" t="s">
        <v>19568</v>
      </c>
      <c r="D15334" t="s">
        <v>19623</v>
      </c>
      <c r="E15334" s="89">
        <v>0</v>
      </c>
      <c r="F15334" s="89">
        <v>709177</v>
      </c>
      <c r="G15334" s="89">
        <v>10</v>
      </c>
      <c r="H15334" t="s">
        <v>19630</v>
      </c>
      <c r="I15334" s="89"/>
    </row>
    <row r="15335" x14ac:dyDescent="0.3">
      <c r="A15335" t="s">
        <v>18064</v>
      </c>
      <c r="B15335" t="s">
        <v>19482</v>
      </c>
      <c r="C15335" t="s">
        <v>19568</v>
      </c>
      <c r="D15335" t="s">
        <v>19623</v>
      </c>
      <c r="E15335" s="89">
        <v>0</v>
      </c>
      <c r="F15335" s="89">
        <v>709177</v>
      </c>
      <c r="G15335" s="89">
        <v>10</v>
      </c>
      <c r="H15335" t="s">
        <v>19630</v>
      </c>
      <c r="I15335" s="89"/>
    </row>
    <row r="15336" x14ac:dyDescent="0.3">
      <c r="A15336" t="s">
        <v>18065</v>
      </c>
      <c r="B15336" t="s">
        <v>19480</v>
      </c>
      <c r="C15336" t="s">
        <v>19568</v>
      </c>
      <c r="D15336" t="s">
        <v>19624</v>
      </c>
      <c r="E15336" s="89">
        <v>0</v>
      </c>
      <c r="F15336" s="89">
        <v>709177</v>
      </c>
      <c r="G15336" s="89">
        <v>10</v>
      </c>
      <c r="H15336" t="s">
        <v>19630</v>
      </c>
      <c r="I15336" s="89"/>
    </row>
    <row r="15337" x14ac:dyDescent="0.3">
      <c r="A15337" t="s">
        <v>18066</v>
      </c>
      <c r="B15337" t="s">
        <v>19481</v>
      </c>
      <c r="C15337" t="s">
        <v>19568</v>
      </c>
      <c r="D15337" t="s">
        <v>19624</v>
      </c>
      <c r="E15337" s="89">
        <v>0</v>
      </c>
      <c r="F15337" s="89">
        <v>709177</v>
      </c>
      <c r="G15337" s="89">
        <v>10</v>
      </c>
      <c r="H15337" t="s">
        <v>19630</v>
      </c>
      <c r="I15337" s="89"/>
    </row>
    <row r="15338" x14ac:dyDescent="0.3">
      <c r="A15338" t="s">
        <v>18067</v>
      </c>
      <c r="B15338" t="s">
        <v>19482</v>
      </c>
      <c r="C15338" t="s">
        <v>19568</v>
      </c>
      <c r="D15338" t="s">
        <v>19624</v>
      </c>
      <c r="E15338" s="89">
        <v>0</v>
      </c>
      <c r="F15338" s="89">
        <v>709177</v>
      </c>
      <c r="G15338" s="89">
        <v>10</v>
      </c>
      <c r="H15338" t="s">
        <v>19630</v>
      </c>
      <c r="I15338" s="89"/>
    </row>
    <row r="15339" x14ac:dyDescent="0.3">
      <c r="A15339" t="s">
        <v>18068</v>
      </c>
      <c r="B15339" t="s">
        <v>19480</v>
      </c>
      <c r="C15339" t="s">
        <v>19569</v>
      </c>
      <c r="D15339" t="s">
        <v>19623</v>
      </c>
      <c r="E15339" s="89">
        <v>0</v>
      </c>
      <c r="F15339" s="89">
        <v>709177</v>
      </c>
      <c r="G15339" s="89">
        <v>10</v>
      </c>
      <c r="H15339" t="s">
        <v>19630</v>
      </c>
      <c r="I15339" s="89"/>
    </row>
    <row r="15340" x14ac:dyDescent="0.3">
      <c r="A15340" t="s">
        <v>18069</v>
      </c>
      <c r="B15340" t="s">
        <v>19481</v>
      </c>
      <c r="C15340" t="s">
        <v>19569</v>
      </c>
      <c r="D15340" t="s">
        <v>19623</v>
      </c>
      <c r="E15340" s="89">
        <v>0</v>
      </c>
      <c r="F15340" s="89">
        <v>709177</v>
      </c>
      <c r="G15340" s="89">
        <v>10</v>
      </c>
      <c r="H15340" t="s">
        <v>19630</v>
      </c>
      <c r="I15340" s="89"/>
    </row>
    <row r="15341" x14ac:dyDescent="0.3">
      <c r="A15341" t="s">
        <v>18070</v>
      </c>
      <c r="B15341" t="s">
        <v>19482</v>
      </c>
      <c r="C15341" t="s">
        <v>19569</v>
      </c>
      <c r="D15341" t="s">
        <v>19623</v>
      </c>
      <c r="E15341" s="89">
        <v>0</v>
      </c>
      <c r="F15341" s="89">
        <v>709177</v>
      </c>
      <c r="G15341" s="89">
        <v>10</v>
      </c>
      <c r="H15341" t="s">
        <v>19630</v>
      </c>
      <c r="I15341" s="89"/>
    </row>
    <row r="15342" x14ac:dyDescent="0.3">
      <c r="A15342" t="s">
        <v>18071</v>
      </c>
      <c r="B15342" t="s">
        <v>19480</v>
      </c>
      <c r="C15342" t="s">
        <v>19569</v>
      </c>
      <c r="D15342" t="s">
        <v>19624</v>
      </c>
      <c r="E15342" s="89">
        <v>0</v>
      </c>
      <c r="F15342" s="89">
        <v>709177</v>
      </c>
      <c r="G15342" s="89">
        <v>10</v>
      </c>
      <c r="H15342" t="s">
        <v>19630</v>
      </c>
      <c r="I15342" s="89"/>
    </row>
    <row r="15343" x14ac:dyDescent="0.3">
      <c r="A15343" t="s">
        <v>18072</v>
      </c>
      <c r="B15343" t="s">
        <v>19481</v>
      </c>
      <c r="C15343" t="s">
        <v>19569</v>
      </c>
      <c r="D15343" t="s">
        <v>19624</v>
      </c>
      <c r="E15343" s="89">
        <v>0</v>
      </c>
      <c r="F15343" s="89">
        <v>709177</v>
      </c>
      <c r="G15343" s="89">
        <v>10</v>
      </c>
      <c r="H15343" t="s">
        <v>19630</v>
      </c>
      <c r="I15343" s="89"/>
    </row>
    <row r="15344" x14ac:dyDescent="0.3">
      <c r="A15344" t="s">
        <v>18073</v>
      </c>
      <c r="B15344" t="s">
        <v>19482</v>
      </c>
      <c r="C15344" t="s">
        <v>19569</v>
      </c>
      <c r="D15344" t="s">
        <v>19624</v>
      </c>
      <c r="E15344" s="89">
        <v>0</v>
      </c>
      <c r="F15344" s="89">
        <v>709177</v>
      </c>
      <c r="G15344" s="89">
        <v>10</v>
      </c>
      <c r="H15344" t="s">
        <v>19630</v>
      </c>
      <c r="I15344" s="89"/>
    </row>
    <row r="15345" x14ac:dyDescent="0.3">
      <c r="A15345" t="s">
        <v>18074</v>
      </c>
      <c r="B15345" t="s">
        <v>19480</v>
      </c>
      <c r="C15345" t="s">
        <v>19570</v>
      </c>
      <c r="D15345" t="s">
        <v>19623</v>
      </c>
      <c r="E15345" s="89">
        <v>0</v>
      </c>
      <c r="F15345" s="89">
        <v>709177</v>
      </c>
      <c r="G15345" s="89">
        <v>10</v>
      </c>
      <c r="H15345" t="s">
        <v>19630</v>
      </c>
      <c r="I15345" s="89"/>
    </row>
    <row r="15346" x14ac:dyDescent="0.3">
      <c r="A15346" t="s">
        <v>18075</v>
      </c>
      <c r="B15346" t="s">
        <v>19481</v>
      </c>
      <c r="C15346" t="s">
        <v>19570</v>
      </c>
      <c r="D15346" t="s">
        <v>19623</v>
      </c>
      <c r="E15346" s="89">
        <v>0</v>
      </c>
      <c r="F15346" s="89">
        <v>709177</v>
      </c>
      <c r="G15346" s="89">
        <v>10</v>
      </c>
      <c r="H15346" t="s">
        <v>19630</v>
      </c>
      <c r="I15346" s="89"/>
    </row>
    <row r="15347" x14ac:dyDescent="0.3">
      <c r="A15347" t="s">
        <v>18076</v>
      </c>
      <c r="B15347" t="s">
        <v>19482</v>
      </c>
      <c r="C15347" t="s">
        <v>19570</v>
      </c>
      <c r="D15347" t="s">
        <v>19623</v>
      </c>
      <c r="E15347" s="89">
        <v>0</v>
      </c>
      <c r="F15347" s="89">
        <v>709177</v>
      </c>
      <c r="G15347" s="89">
        <v>10</v>
      </c>
      <c r="H15347" t="s">
        <v>19630</v>
      </c>
      <c r="I15347" s="89"/>
    </row>
    <row r="15348" x14ac:dyDescent="0.3">
      <c r="A15348" t="s">
        <v>18077</v>
      </c>
      <c r="B15348" t="s">
        <v>19480</v>
      </c>
      <c r="C15348" t="s">
        <v>19570</v>
      </c>
      <c r="D15348" t="s">
        <v>19624</v>
      </c>
      <c r="E15348" s="89">
        <v>0</v>
      </c>
      <c r="F15348" s="89">
        <v>709177</v>
      </c>
      <c r="G15348" s="89">
        <v>10</v>
      </c>
      <c r="H15348" t="s">
        <v>19630</v>
      </c>
      <c r="I15348" s="89"/>
    </row>
    <row r="15349" x14ac:dyDescent="0.3">
      <c r="A15349" t="s">
        <v>18078</v>
      </c>
      <c r="B15349" t="s">
        <v>19481</v>
      </c>
      <c r="C15349" t="s">
        <v>19570</v>
      </c>
      <c r="D15349" t="s">
        <v>19624</v>
      </c>
      <c r="E15349" s="89">
        <v>0</v>
      </c>
      <c r="F15349" s="89">
        <v>709177</v>
      </c>
      <c r="G15349" s="89">
        <v>10</v>
      </c>
      <c r="H15349" t="s">
        <v>19630</v>
      </c>
      <c r="I15349" s="89"/>
    </row>
    <row r="15350" x14ac:dyDescent="0.3">
      <c r="A15350" t="s">
        <v>18079</v>
      </c>
      <c r="B15350" t="s">
        <v>19482</v>
      </c>
      <c r="C15350" t="s">
        <v>19570</v>
      </c>
      <c r="D15350" t="s">
        <v>19624</v>
      </c>
      <c r="E15350" s="89">
        <v>0</v>
      </c>
      <c r="F15350" s="89">
        <v>709177</v>
      </c>
      <c r="G15350" s="89">
        <v>10</v>
      </c>
      <c r="H15350" t="s">
        <v>19630</v>
      </c>
      <c r="I15350" s="89"/>
    </row>
    <row r="15351" x14ac:dyDescent="0.3">
      <c r="A15351" t="s">
        <v>18080</v>
      </c>
      <c r="B15351" t="s">
        <v>19480</v>
      </c>
      <c r="C15351" t="s">
        <v>19571</v>
      </c>
      <c r="D15351" t="s">
        <v>19623</v>
      </c>
      <c r="E15351" s="89">
        <v>0</v>
      </c>
      <c r="F15351" s="89">
        <v>709177</v>
      </c>
      <c r="G15351" s="89">
        <v>10</v>
      </c>
      <c r="H15351" t="s">
        <v>19630</v>
      </c>
      <c r="I15351" s="89"/>
    </row>
    <row r="15352" x14ac:dyDescent="0.3">
      <c r="A15352" t="s">
        <v>18081</v>
      </c>
      <c r="B15352" t="s">
        <v>19481</v>
      </c>
      <c r="C15352" t="s">
        <v>19571</v>
      </c>
      <c r="D15352" t="s">
        <v>19623</v>
      </c>
      <c r="E15352" s="89">
        <v>0</v>
      </c>
      <c r="F15352" s="89">
        <v>709177</v>
      </c>
      <c r="G15352" s="89">
        <v>10</v>
      </c>
      <c r="H15352" t="s">
        <v>19630</v>
      </c>
      <c r="I15352" s="89"/>
    </row>
    <row r="15353" x14ac:dyDescent="0.3">
      <c r="A15353" t="s">
        <v>18082</v>
      </c>
      <c r="B15353" t="s">
        <v>19482</v>
      </c>
      <c r="C15353" t="s">
        <v>19571</v>
      </c>
      <c r="D15353" t="s">
        <v>19623</v>
      </c>
      <c r="E15353" s="89">
        <v>0</v>
      </c>
      <c r="F15353" s="89">
        <v>709177</v>
      </c>
      <c r="G15353" s="89">
        <v>10</v>
      </c>
      <c r="H15353" t="s">
        <v>19630</v>
      </c>
      <c r="I15353" s="89"/>
    </row>
    <row r="15354" x14ac:dyDescent="0.3">
      <c r="A15354" t="s">
        <v>18083</v>
      </c>
      <c r="B15354" t="s">
        <v>19480</v>
      </c>
      <c r="C15354" t="s">
        <v>19571</v>
      </c>
      <c r="D15354" t="s">
        <v>19624</v>
      </c>
      <c r="E15354" s="89">
        <v>0</v>
      </c>
      <c r="F15354" s="89">
        <v>709177</v>
      </c>
      <c r="G15354" s="89">
        <v>10</v>
      </c>
      <c r="H15354" t="s">
        <v>19630</v>
      </c>
      <c r="I15354" s="89"/>
    </row>
    <row r="15355" x14ac:dyDescent="0.3">
      <c r="A15355" t="s">
        <v>18084</v>
      </c>
      <c r="B15355" t="s">
        <v>19481</v>
      </c>
      <c r="C15355" t="s">
        <v>19571</v>
      </c>
      <c r="D15355" t="s">
        <v>19624</v>
      </c>
      <c r="E15355" s="89">
        <v>0</v>
      </c>
      <c r="F15355" s="89">
        <v>709177</v>
      </c>
      <c r="G15355" s="89">
        <v>10</v>
      </c>
      <c r="H15355" t="s">
        <v>19630</v>
      </c>
      <c r="I15355" s="89"/>
    </row>
    <row r="15356" x14ac:dyDescent="0.3">
      <c r="A15356" t="s">
        <v>18085</v>
      </c>
      <c r="B15356" t="s">
        <v>19482</v>
      </c>
      <c r="C15356" t="s">
        <v>19571</v>
      </c>
      <c r="D15356" t="s">
        <v>19624</v>
      </c>
      <c r="E15356" s="89">
        <v>0</v>
      </c>
      <c r="F15356" s="89">
        <v>709177</v>
      </c>
      <c r="G15356" s="89">
        <v>10</v>
      </c>
      <c r="H15356" t="s">
        <v>19630</v>
      </c>
      <c r="I15356" s="89"/>
    </row>
    <row r="15357" x14ac:dyDescent="0.3">
      <c r="A15357" t="s">
        <v>18086</v>
      </c>
      <c r="B15357" t="s">
        <v>19480</v>
      </c>
      <c r="C15357" t="s">
        <v>19572</v>
      </c>
      <c r="D15357" t="s">
        <v>19623</v>
      </c>
      <c r="E15357" s="89">
        <v>0</v>
      </c>
      <c r="F15357" s="89">
        <v>709177</v>
      </c>
      <c r="G15357" s="89">
        <v>10</v>
      </c>
      <c r="H15357" t="s">
        <v>19630</v>
      </c>
      <c r="I15357" s="89"/>
    </row>
    <row r="15358" x14ac:dyDescent="0.3">
      <c r="A15358" t="s">
        <v>18087</v>
      </c>
      <c r="B15358" t="s">
        <v>19481</v>
      </c>
      <c r="C15358" t="s">
        <v>19572</v>
      </c>
      <c r="D15358" t="s">
        <v>19623</v>
      </c>
      <c r="E15358" s="89">
        <v>0</v>
      </c>
      <c r="F15358" s="89">
        <v>709177</v>
      </c>
      <c r="G15358" s="89">
        <v>10</v>
      </c>
      <c r="H15358" t="s">
        <v>19630</v>
      </c>
      <c r="I15358" s="89"/>
    </row>
    <row r="15359" x14ac:dyDescent="0.3">
      <c r="A15359" t="s">
        <v>18088</v>
      </c>
      <c r="B15359" t="s">
        <v>19482</v>
      </c>
      <c r="C15359" t="s">
        <v>19572</v>
      </c>
      <c r="D15359" t="s">
        <v>19623</v>
      </c>
      <c r="E15359" s="89">
        <v>0</v>
      </c>
      <c r="F15359" s="89">
        <v>709177</v>
      </c>
      <c r="G15359" s="89">
        <v>10</v>
      </c>
      <c r="H15359" t="s">
        <v>19630</v>
      </c>
      <c r="I15359" s="89"/>
    </row>
    <row r="15360" x14ac:dyDescent="0.3">
      <c r="A15360" t="s">
        <v>18089</v>
      </c>
      <c r="B15360" t="s">
        <v>19480</v>
      </c>
      <c r="C15360" t="s">
        <v>19572</v>
      </c>
      <c r="D15360" t="s">
        <v>19624</v>
      </c>
      <c r="E15360" s="89">
        <v>0</v>
      </c>
      <c r="F15360" s="89">
        <v>709177</v>
      </c>
      <c r="G15360" s="89">
        <v>10</v>
      </c>
      <c r="H15360" t="s">
        <v>19630</v>
      </c>
      <c r="I15360" s="89"/>
    </row>
    <row r="15361" x14ac:dyDescent="0.3">
      <c r="A15361" t="s">
        <v>18090</v>
      </c>
      <c r="B15361" t="s">
        <v>19481</v>
      </c>
      <c r="C15361" t="s">
        <v>19572</v>
      </c>
      <c r="D15361" t="s">
        <v>19624</v>
      </c>
      <c r="E15361" s="89">
        <v>0</v>
      </c>
      <c r="F15361" s="89">
        <v>709177</v>
      </c>
      <c r="G15361" s="89">
        <v>10</v>
      </c>
      <c r="H15361" t="s">
        <v>19630</v>
      </c>
      <c r="I15361" s="89"/>
    </row>
    <row r="15362" x14ac:dyDescent="0.3">
      <c r="A15362" t="s">
        <v>18091</v>
      </c>
      <c r="B15362" t="s">
        <v>19482</v>
      </c>
      <c r="C15362" t="s">
        <v>19572</v>
      </c>
      <c r="D15362" t="s">
        <v>19624</v>
      </c>
      <c r="E15362" s="89">
        <v>0</v>
      </c>
      <c r="F15362" s="89">
        <v>709177</v>
      </c>
      <c r="G15362" s="89">
        <v>10</v>
      </c>
      <c r="H15362" t="s">
        <v>19630</v>
      </c>
      <c r="I15362" s="89"/>
    </row>
    <row r="15363" x14ac:dyDescent="0.3">
      <c r="A15363" t="s">
        <v>18092</v>
      </c>
      <c r="B15363" t="s">
        <v>19480</v>
      </c>
      <c r="C15363" t="s">
        <v>19573</v>
      </c>
      <c r="D15363" t="s">
        <v>19623</v>
      </c>
      <c r="E15363" s="89">
        <v>0</v>
      </c>
      <c r="F15363" s="89">
        <v>709177</v>
      </c>
      <c r="G15363" s="89">
        <v>10</v>
      </c>
      <c r="H15363" t="s">
        <v>19630</v>
      </c>
      <c r="I15363" s="89"/>
    </row>
    <row r="15364" x14ac:dyDescent="0.3">
      <c r="A15364" t="s">
        <v>18093</v>
      </c>
      <c r="B15364" t="s">
        <v>19481</v>
      </c>
      <c r="C15364" t="s">
        <v>19573</v>
      </c>
      <c r="D15364" t="s">
        <v>19623</v>
      </c>
      <c r="E15364" s="89">
        <v>0</v>
      </c>
      <c r="F15364" s="89">
        <v>709177</v>
      </c>
      <c r="G15364" s="89">
        <v>10</v>
      </c>
      <c r="H15364" t="s">
        <v>19630</v>
      </c>
      <c r="I15364" s="89"/>
    </row>
    <row r="15365" x14ac:dyDescent="0.3">
      <c r="A15365" t="s">
        <v>18094</v>
      </c>
      <c r="B15365" t="s">
        <v>19482</v>
      </c>
      <c r="C15365" t="s">
        <v>19573</v>
      </c>
      <c r="D15365" t="s">
        <v>19623</v>
      </c>
      <c r="E15365" s="89">
        <v>0</v>
      </c>
      <c r="F15365" s="89">
        <v>709177</v>
      </c>
      <c r="G15365" s="89">
        <v>10</v>
      </c>
      <c r="H15365" t="s">
        <v>19630</v>
      </c>
      <c r="I15365" s="89"/>
    </row>
    <row r="15366" x14ac:dyDescent="0.3">
      <c r="A15366" t="s">
        <v>18095</v>
      </c>
      <c r="B15366" t="s">
        <v>19480</v>
      </c>
      <c r="C15366" t="s">
        <v>19573</v>
      </c>
      <c r="D15366" t="s">
        <v>19624</v>
      </c>
      <c r="E15366" s="89">
        <v>0</v>
      </c>
      <c r="F15366" s="89">
        <v>709177</v>
      </c>
      <c r="G15366" s="89">
        <v>10</v>
      </c>
      <c r="H15366" t="s">
        <v>19630</v>
      </c>
      <c r="I15366" s="89"/>
    </row>
    <row r="15367" x14ac:dyDescent="0.3">
      <c r="A15367" t="s">
        <v>18096</v>
      </c>
      <c r="B15367" t="s">
        <v>19481</v>
      </c>
      <c r="C15367" t="s">
        <v>19573</v>
      </c>
      <c r="D15367" t="s">
        <v>19624</v>
      </c>
      <c r="E15367" s="89">
        <v>0</v>
      </c>
      <c r="F15367" s="89">
        <v>709177</v>
      </c>
      <c r="G15367" s="89">
        <v>10</v>
      </c>
      <c r="H15367" t="s">
        <v>19630</v>
      </c>
      <c r="I15367" s="89"/>
    </row>
    <row r="15368" x14ac:dyDescent="0.3">
      <c r="A15368" t="s">
        <v>18097</v>
      </c>
      <c r="B15368" t="s">
        <v>19482</v>
      </c>
      <c r="C15368" t="s">
        <v>19573</v>
      </c>
      <c r="D15368" t="s">
        <v>19624</v>
      </c>
      <c r="E15368" s="89">
        <v>0</v>
      </c>
      <c r="F15368" s="89">
        <v>709177</v>
      </c>
      <c r="G15368" s="89">
        <v>10</v>
      </c>
      <c r="H15368" t="s">
        <v>19630</v>
      </c>
      <c r="I15368" s="89"/>
    </row>
    <row r="15369" x14ac:dyDescent="0.3">
      <c r="A15369" t="s">
        <v>18147</v>
      </c>
      <c r="B15369" t="s">
        <v>19483</v>
      </c>
      <c r="C15369" t="s">
        <v>19491</v>
      </c>
      <c r="D15369" t="s">
        <v>19614</v>
      </c>
      <c r="E15369" s="89">
        <v>1.317590641915508E-2</v>
      </c>
      <c r="F15369" s="89">
        <v>709177</v>
      </c>
      <c r="G15369" s="89">
        <v>10</v>
      </c>
      <c r="H15369" t="s">
        <v>19629</v>
      </c>
      <c r="I15369" s="89"/>
    </row>
    <row r="15370" x14ac:dyDescent="0.3">
      <c r="A15370" t="s">
        <v>18148</v>
      </c>
      <c r="B15370" t="s">
        <v>19483</v>
      </c>
      <c r="C15370" t="s">
        <v>19491</v>
      </c>
      <c r="D15370" t="s">
        <v>19615</v>
      </c>
      <c r="E15370" s="89">
        <v>1.379966817437359E-2</v>
      </c>
      <c r="F15370" s="89">
        <v>709177</v>
      </c>
      <c r="G15370" s="89">
        <v>10</v>
      </c>
      <c r="H15370" t="s">
        <v>19629</v>
      </c>
      <c r="I15370" s="89"/>
    </row>
    <row r="15371" x14ac:dyDescent="0.3">
      <c r="A15371" t="s">
        <v>18149</v>
      </c>
      <c r="B15371" t="s">
        <v>19483</v>
      </c>
      <c r="C15371" t="s">
        <v>19491</v>
      </c>
      <c r="D15371" t="s">
        <v>19616</v>
      </c>
      <c r="E15371" s="89">
        <v>1.319404908727599E-2</v>
      </c>
      <c r="F15371" s="89">
        <v>709177</v>
      </c>
      <c r="G15371" s="89">
        <v>10</v>
      </c>
      <c r="H15371" t="s">
        <v>19629</v>
      </c>
      <c r="I15371" s="89"/>
    </row>
    <row r="15372" x14ac:dyDescent="0.3">
      <c r="A15372" t="s">
        <v>18150</v>
      </c>
      <c r="B15372" t="s">
        <v>19483</v>
      </c>
      <c r="C15372" t="s">
        <v>19491</v>
      </c>
      <c r="D15372" t="s">
        <v>19617</v>
      </c>
      <c r="E15372" s="89">
        <v>1.3366371358012901E-2</v>
      </c>
      <c r="F15372" s="89">
        <v>709177</v>
      </c>
      <c r="G15372" s="89">
        <v>10</v>
      </c>
      <c r="H15372" t="s">
        <v>19629</v>
      </c>
      <c r="I15372" s="89"/>
    </row>
    <row r="15373" x14ac:dyDescent="0.3">
      <c r="A15373" t="s">
        <v>18151</v>
      </c>
      <c r="B15373" t="s">
        <v>19483</v>
      </c>
      <c r="C15373" t="s">
        <v>19491</v>
      </c>
      <c r="D15373" t="s">
        <v>19618</v>
      </c>
      <c r="E15373" s="89">
        <v>1.379309622468095E-2</v>
      </c>
      <c r="F15373" s="89">
        <v>709177</v>
      </c>
      <c r="G15373" s="89">
        <v>10</v>
      </c>
      <c r="H15373" t="s">
        <v>19629</v>
      </c>
      <c r="I15373" s="89"/>
    </row>
    <row r="15374" x14ac:dyDescent="0.3">
      <c r="A15374" t="s">
        <v>18152</v>
      </c>
      <c r="B15374" t="s">
        <v>19483</v>
      </c>
      <c r="C15374" t="s">
        <v>19491</v>
      </c>
      <c r="D15374" t="s">
        <v>19619</v>
      </c>
      <c r="E15374" s="89">
        <v>1.4656717767649751E-2</v>
      </c>
      <c r="F15374" s="89">
        <v>709177</v>
      </c>
      <c r="G15374" s="89">
        <v>10</v>
      </c>
      <c r="H15374" t="s">
        <v>19629</v>
      </c>
      <c r="I15374" s="89"/>
    </row>
    <row r="15375" x14ac:dyDescent="0.3">
      <c r="A15375" t="s">
        <v>18153</v>
      </c>
      <c r="B15375" t="s">
        <v>19483</v>
      </c>
      <c r="C15375" t="s">
        <v>19491</v>
      </c>
      <c r="D15375" t="s">
        <v>19620</v>
      </c>
      <c r="E15375" s="89">
        <v>1.371452518424275E-2</v>
      </c>
      <c r="F15375" s="89">
        <v>709177</v>
      </c>
      <c r="G15375" s="89">
        <v>10</v>
      </c>
      <c r="H15375" t="s">
        <v>19629</v>
      </c>
      <c r="I15375" s="89"/>
    </row>
    <row r="15376" x14ac:dyDescent="0.3">
      <c r="A15376" t="s">
        <v>18154</v>
      </c>
      <c r="B15376" t="s">
        <v>19483</v>
      </c>
      <c r="C15376" t="s">
        <v>19491</v>
      </c>
      <c r="D15376" t="s">
        <v>19621</v>
      </c>
      <c r="E15376" s="89">
        <v>1.384835396420887E-2</v>
      </c>
      <c r="F15376" s="89">
        <v>709177</v>
      </c>
      <c r="G15376" s="89">
        <v>10</v>
      </c>
      <c r="H15376" t="s">
        <v>19629</v>
      </c>
      <c r="I15376" s="89"/>
    </row>
    <row r="15377" x14ac:dyDescent="0.3">
      <c r="A15377" t="s">
        <v>18155</v>
      </c>
      <c r="B15377" t="s">
        <v>19483</v>
      </c>
      <c r="C15377" t="s">
        <v>19491</v>
      </c>
      <c r="D15377" t="s">
        <v>19622</v>
      </c>
      <c r="E15377" s="89">
        <v>1.3386297722720181E-2</v>
      </c>
      <c r="F15377" s="89">
        <v>709177</v>
      </c>
      <c r="G15377" s="89">
        <v>10</v>
      </c>
      <c r="H15377" t="s">
        <v>19629</v>
      </c>
      <c r="I15377" s="89"/>
    </row>
    <row r="15378" x14ac:dyDescent="0.3">
      <c r="A15378" t="s">
        <v>18156</v>
      </c>
      <c r="B15378" t="s">
        <v>19483</v>
      </c>
      <c r="C15378" t="s">
        <v>19491</v>
      </c>
      <c r="D15378" t="s">
        <v>19623</v>
      </c>
      <c r="E15378" s="89">
        <v>0.17284834019357781</v>
      </c>
      <c r="F15378" s="89">
        <v>709177</v>
      </c>
      <c r="G15378" s="89">
        <v>10</v>
      </c>
      <c r="H15378" t="s">
        <v>19629</v>
      </c>
      <c r="I15378" s="89"/>
    </row>
    <row r="15379" x14ac:dyDescent="0.3">
      <c r="A15379" t="s">
        <v>18157</v>
      </c>
      <c r="B15379" t="s">
        <v>19483</v>
      </c>
      <c r="C15379" t="s">
        <v>19491</v>
      </c>
      <c r="D15379" t="s">
        <v>19624</v>
      </c>
      <c r="E15379" s="89">
        <v>0.41560624095088933</v>
      </c>
      <c r="F15379" s="89">
        <v>709177</v>
      </c>
      <c r="G15379" s="89">
        <v>10</v>
      </c>
      <c r="H15379" t="s">
        <v>19629</v>
      </c>
      <c r="I15379" s="89"/>
    </row>
    <row r="15380" x14ac:dyDescent="0.3">
      <c r="A15380" t="s">
        <v>18999</v>
      </c>
      <c r="B15380" t="s">
        <v>19484</v>
      </c>
      <c r="C15380" t="s">
        <v>19614</v>
      </c>
      <c r="D15380" t="s">
        <v>19630</v>
      </c>
      <c r="E15380" s="89">
        <v>0.48526629999999998</v>
      </c>
      <c r="F15380" s="89">
        <v>7047142</v>
      </c>
      <c r="G15380" s="89"/>
      <c r="H15380" t="s">
        <v>19630</v>
      </c>
      <c r="I15380" s="89">
        <v>1</v>
      </c>
    </row>
    <row r="15381" x14ac:dyDescent="0.3">
      <c r="A15381" t="s">
        <v>19000</v>
      </c>
      <c r="B15381" t="s">
        <v>19485</v>
      </c>
      <c r="C15381" t="s">
        <v>19614</v>
      </c>
      <c r="D15381" t="s">
        <v>19630</v>
      </c>
      <c r="E15381" s="89">
        <v>0.45750469999999999</v>
      </c>
      <c r="F15381" s="89">
        <v>7047142</v>
      </c>
      <c r="G15381" s="89"/>
      <c r="H15381" t="s">
        <v>19630</v>
      </c>
      <c r="I15381" s="89">
        <v>1</v>
      </c>
    </row>
    <row r="15382" x14ac:dyDescent="0.3">
      <c r="A15382" t="s">
        <v>19001</v>
      </c>
      <c r="B15382" t="s">
        <v>19484</v>
      </c>
      <c r="C15382" t="s">
        <v>19527</v>
      </c>
      <c r="D15382" t="s">
        <v>19630</v>
      </c>
      <c r="E15382" s="89">
        <v>0.46468039999999999</v>
      </c>
      <c r="F15382" s="89">
        <v>7047142</v>
      </c>
      <c r="G15382" s="89"/>
      <c r="H15382" t="s">
        <v>19630</v>
      </c>
      <c r="I15382" s="89">
        <v>1</v>
      </c>
    </row>
    <row r="15383" x14ac:dyDescent="0.3">
      <c r="A15383" t="s">
        <v>19002</v>
      </c>
      <c r="B15383" t="s">
        <v>19485</v>
      </c>
      <c r="C15383" t="s">
        <v>19527</v>
      </c>
      <c r="D15383" t="s">
        <v>19630</v>
      </c>
      <c r="E15383" s="89">
        <v>0.4281315</v>
      </c>
      <c r="F15383" s="89">
        <v>7047142</v>
      </c>
      <c r="G15383" s="89"/>
      <c r="H15383" t="s">
        <v>19630</v>
      </c>
      <c r="I15383" s="89">
        <v>1</v>
      </c>
    </row>
    <row r="15384" x14ac:dyDescent="0.3">
      <c r="A15384" t="s">
        <v>19003</v>
      </c>
      <c r="B15384" t="s">
        <v>19484</v>
      </c>
      <c r="C15384" t="s">
        <v>19528</v>
      </c>
      <c r="D15384" t="s">
        <v>19630</v>
      </c>
      <c r="E15384" s="89">
        <v>0.48483120000000002</v>
      </c>
      <c r="F15384" s="89">
        <v>7047142</v>
      </c>
      <c r="G15384" s="89"/>
      <c r="H15384" t="s">
        <v>19630</v>
      </c>
      <c r="I15384" s="89">
        <v>1</v>
      </c>
    </row>
    <row r="15385" x14ac:dyDescent="0.3">
      <c r="A15385" t="s">
        <v>19004</v>
      </c>
      <c r="B15385" t="s">
        <v>19485</v>
      </c>
      <c r="C15385" t="s">
        <v>19528</v>
      </c>
      <c r="D15385" t="s">
        <v>19630</v>
      </c>
      <c r="E15385" s="89">
        <v>0.45644810000000002</v>
      </c>
      <c r="F15385" s="89">
        <v>7047142</v>
      </c>
      <c r="G15385" s="89"/>
      <c r="H15385" t="s">
        <v>19630</v>
      </c>
      <c r="I15385" s="89">
        <v>1</v>
      </c>
    </row>
    <row r="15386" x14ac:dyDescent="0.3">
      <c r="A15386" t="s">
        <v>19005</v>
      </c>
      <c r="B15386" t="s">
        <v>19484</v>
      </c>
      <c r="C15386" t="s">
        <v>19529</v>
      </c>
      <c r="D15386" t="s">
        <v>19630</v>
      </c>
      <c r="E15386" s="89">
        <v>0.45590219999999998</v>
      </c>
      <c r="F15386" s="89">
        <v>7047142</v>
      </c>
      <c r="G15386" s="89"/>
      <c r="H15386" t="s">
        <v>19630</v>
      </c>
      <c r="I15386" s="89">
        <v>1</v>
      </c>
    </row>
    <row r="15387" x14ac:dyDescent="0.3">
      <c r="A15387" t="s">
        <v>19006</v>
      </c>
      <c r="B15387" t="s">
        <v>19485</v>
      </c>
      <c r="C15387" t="s">
        <v>19529</v>
      </c>
      <c r="D15387" t="s">
        <v>19630</v>
      </c>
      <c r="E15387" s="89">
        <v>0.40780470000000002</v>
      </c>
      <c r="F15387" s="89">
        <v>7047142</v>
      </c>
      <c r="G15387" s="89"/>
      <c r="H15387" t="s">
        <v>19630</v>
      </c>
      <c r="I15387" s="89">
        <v>1</v>
      </c>
    </row>
    <row r="15388" x14ac:dyDescent="0.3">
      <c r="A15388" t="s">
        <v>19007</v>
      </c>
      <c r="B15388" t="s">
        <v>19484</v>
      </c>
      <c r="C15388" t="s">
        <v>19530</v>
      </c>
      <c r="D15388" t="s">
        <v>19630</v>
      </c>
      <c r="E15388" s="89">
        <v>0.4831086</v>
      </c>
      <c r="F15388" s="89">
        <v>7047142</v>
      </c>
      <c r="G15388" s="89"/>
      <c r="H15388" t="s">
        <v>19630</v>
      </c>
      <c r="I15388" s="89">
        <v>1</v>
      </c>
    </row>
    <row r="15389" x14ac:dyDescent="0.3">
      <c r="A15389" t="s">
        <v>19008</v>
      </c>
      <c r="B15389" t="s">
        <v>19485</v>
      </c>
      <c r="C15389" t="s">
        <v>19530</v>
      </c>
      <c r="D15389" t="s">
        <v>19630</v>
      </c>
      <c r="E15389" s="89">
        <v>0.45240799999999998</v>
      </c>
      <c r="F15389" s="89">
        <v>7047142</v>
      </c>
      <c r="G15389" s="89"/>
      <c r="H15389" t="s">
        <v>19630</v>
      </c>
      <c r="I15389" s="89">
        <v>1</v>
      </c>
    </row>
    <row r="15390" x14ac:dyDescent="0.3">
      <c r="A15390" t="s">
        <v>19009</v>
      </c>
      <c r="B15390" t="s">
        <v>19484</v>
      </c>
      <c r="C15390" t="s">
        <v>19531</v>
      </c>
      <c r="D15390" t="s">
        <v>19630</v>
      </c>
      <c r="E15390" s="89">
        <v>0.48400080000000001</v>
      </c>
      <c r="F15390" s="89">
        <v>7047142</v>
      </c>
      <c r="G15390" s="89"/>
      <c r="H15390" t="s">
        <v>19630</v>
      </c>
      <c r="I15390" s="89">
        <v>1</v>
      </c>
    </row>
    <row r="15391" x14ac:dyDescent="0.3">
      <c r="A15391" t="s">
        <v>19010</v>
      </c>
      <c r="B15391" t="s">
        <v>19485</v>
      </c>
      <c r="C15391" t="s">
        <v>19531</v>
      </c>
      <c r="D15391" t="s">
        <v>19630</v>
      </c>
      <c r="E15391" s="89">
        <v>0.45524959999999998</v>
      </c>
      <c r="F15391" s="89">
        <v>7047142</v>
      </c>
      <c r="G15391" s="89"/>
      <c r="H15391" t="s">
        <v>19630</v>
      </c>
      <c r="I15391" s="89">
        <v>1</v>
      </c>
    </row>
    <row r="15392" x14ac:dyDescent="0.3">
      <c r="A15392" t="s">
        <v>19011</v>
      </c>
      <c r="B15392" t="s">
        <v>19484</v>
      </c>
      <c r="C15392" t="s">
        <v>19532</v>
      </c>
      <c r="D15392" t="s">
        <v>19630</v>
      </c>
      <c r="E15392" s="89">
        <v>0.4803712</v>
      </c>
      <c r="F15392" s="89">
        <v>7047142</v>
      </c>
      <c r="G15392" s="89"/>
      <c r="H15392" t="s">
        <v>19630</v>
      </c>
      <c r="I15392" s="89">
        <v>1</v>
      </c>
    </row>
    <row r="15393" x14ac:dyDescent="0.3">
      <c r="A15393" t="s">
        <v>19012</v>
      </c>
      <c r="B15393" t="s">
        <v>19485</v>
      </c>
      <c r="C15393" t="s">
        <v>19532</v>
      </c>
      <c r="D15393" t="s">
        <v>19630</v>
      </c>
      <c r="E15393" s="89">
        <v>0.45384000000000002</v>
      </c>
      <c r="F15393" s="89">
        <v>7047142</v>
      </c>
      <c r="G15393" s="89"/>
      <c r="H15393" t="s">
        <v>19630</v>
      </c>
      <c r="I15393" s="89">
        <v>1</v>
      </c>
    </row>
    <row r="15394" x14ac:dyDescent="0.3">
      <c r="A15394" t="s">
        <v>19013</v>
      </c>
      <c r="B15394" t="s">
        <v>19484</v>
      </c>
      <c r="C15394" t="s">
        <v>19533</v>
      </c>
      <c r="D15394" t="s">
        <v>19630</v>
      </c>
      <c r="E15394" s="89">
        <v>0.48526629999999998</v>
      </c>
      <c r="F15394" s="89">
        <v>7047142</v>
      </c>
      <c r="G15394" s="89"/>
      <c r="H15394" t="s">
        <v>19630</v>
      </c>
      <c r="I15394" s="89">
        <v>1</v>
      </c>
    </row>
    <row r="15395" x14ac:dyDescent="0.3">
      <c r="A15395" t="s">
        <v>19014</v>
      </c>
      <c r="B15395" t="s">
        <v>19485</v>
      </c>
      <c r="C15395" t="s">
        <v>19533</v>
      </c>
      <c r="D15395" t="s">
        <v>19630</v>
      </c>
      <c r="E15395" s="89">
        <v>0.45750469999999999</v>
      </c>
      <c r="F15395" s="89">
        <v>7047142</v>
      </c>
      <c r="G15395" s="89"/>
      <c r="H15395" t="s">
        <v>19630</v>
      </c>
      <c r="I15395" s="89">
        <v>1</v>
      </c>
    </row>
    <row r="15396" x14ac:dyDescent="0.3">
      <c r="A15396" t="s">
        <v>19015</v>
      </c>
      <c r="B15396" t="s">
        <v>19484</v>
      </c>
      <c r="C15396" t="s">
        <v>19534</v>
      </c>
      <c r="D15396" t="s">
        <v>19630</v>
      </c>
      <c r="E15396" s="89">
        <v>0.48319859999999998</v>
      </c>
      <c r="F15396" s="89">
        <v>7047142</v>
      </c>
      <c r="G15396" s="89"/>
      <c r="H15396" t="s">
        <v>19630</v>
      </c>
      <c r="I15396" s="89">
        <v>1</v>
      </c>
    </row>
    <row r="15397" x14ac:dyDescent="0.3">
      <c r="A15397" t="s">
        <v>19016</v>
      </c>
      <c r="B15397" t="s">
        <v>19485</v>
      </c>
      <c r="C15397" t="s">
        <v>19534</v>
      </c>
      <c r="D15397" t="s">
        <v>19630</v>
      </c>
      <c r="E15397" s="89">
        <v>0.45000760000000001</v>
      </c>
      <c r="F15397" s="89">
        <v>7047142</v>
      </c>
      <c r="G15397" s="89"/>
      <c r="H15397" t="s">
        <v>19630</v>
      </c>
      <c r="I15397" s="89">
        <v>1</v>
      </c>
    </row>
    <row r="15398" x14ac:dyDescent="0.3">
      <c r="A15398" t="s">
        <v>19017</v>
      </c>
      <c r="B15398" t="s">
        <v>19484</v>
      </c>
      <c r="C15398" t="s">
        <v>19535</v>
      </c>
      <c r="D15398" t="s">
        <v>19630</v>
      </c>
      <c r="E15398" s="89">
        <v>0.48526629999999998</v>
      </c>
      <c r="F15398" s="89">
        <v>7047142</v>
      </c>
      <c r="G15398" s="89"/>
      <c r="H15398" t="s">
        <v>19630</v>
      </c>
      <c r="I15398" s="89">
        <v>1</v>
      </c>
    </row>
    <row r="15399" x14ac:dyDescent="0.3">
      <c r="A15399" t="s">
        <v>19018</v>
      </c>
      <c r="B15399" t="s">
        <v>19485</v>
      </c>
      <c r="C15399" t="s">
        <v>19535</v>
      </c>
      <c r="D15399" t="s">
        <v>19630</v>
      </c>
      <c r="E15399" s="89">
        <v>0.45750469999999999</v>
      </c>
      <c r="F15399" s="89">
        <v>7047142</v>
      </c>
      <c r="G15399" s="89"/>
      <c r="H15399" t="s">
        <v>19630</v>
      </c>
      <c r="I15399" s="89">
        <v>1</v>
      </c>
    </row>
    <row r="15400" x14ac:dyDescent="0.3">
      <c r="A15400" t="s">
        <v>19019</v>
      </c>
      <c r="B15400" t="s">
        <v>19484</v>
      </c>
      <c r="C15400" t="s">
        <v>19536</v>
      </c>
      <c r="D15400" t="s">
        <v>19630</v>
      </c>
      <c r="E15400" s="89">
        <v>0.48420760000000002</v>
      </c>
      <c r="F15400" s="89">
        <v>7047142</v>
      </c>
      <c r="G15400" s="89"/>
      <c r="H15400" t="s">
        <v>19630</v>
      </c>
      <c r="I15400" s="89">
        <v>1</v>
      </c>
    </row>
    <row r="15401" x14ac:dyDescent="0.3">
      <c r="A15401" t="s">
        <v>19020</v>
      </c>
      <c r="B15401" t="s">
        <v>19485</v>
      </c>
      <c r="C15401" t="s">
        <v>19536</v>
      </c>
      <c r="D15401" t="s">
        <v>19630</v>
      </c>
      <c r="E15401" s="89">
        <v>0.45474399999999998</v>
      </c>
      <c r="F15401" s="89">
        <v>7047142</v>
      </c>
      <c r="G15401" s="89"/>
      <c r="H15401" t="s">
        <v>19630</v>
      </c>
      <c r="I15401" s="89">
        <v>1</v>
      </c>
    </row>
    <row r="15402" x14ac:dyDescent="0.3">
      <c r="A15402" t="s">
        <v>19021</v>
      </c>
      <c r="B15402" t="s">
        <v>19484</v>
      </c>
      <c r="C15402" t="s">
        <v>19615</v>
      </c>
      <c r="D15402" t="s">
        <v>19630</v>
      </c>
      <c r="E15402" s="89">
        <v>0.47769780000000001</v>
      </c>
      <c r="F15402" s="89">
        <v>7047142</v>
      </c>
      <c r="G15402" s="89"/>
      <c r="H15402" t="s">
        <v>19630</v>
      </c>
      <c r="I15402" s="89">
        <v>1</v>
      </c>
    </row>
    <row r="15403" x14ac:dyDescent="0.3">
      <c r="A15403" t="s">
        <v>19022</v>
      </c>
      <c r="B15403" t="s">
        <v>19485</v>
      </c>
      <c r="C15403" t="s">
        <v>19615</v>
      </c>
      <c r="D15403" t="s">
        <v>19630</v>
      </c>
      <c r="E15403" s="89">
        <v>0.4447682</v>
      </c>
      <c r="F15403" s="89">
        <v>7047142</v>
      </c>
      <c r="G15403" s="89"/>
      <c r="H15403" t="s">
        <v>19630</v>
      </c>
      <c r="I15403" s="89">
        <v>1</v>
      </c>
    </row>
    <row r="15404" x14ac:dyDescent="0.3">
      <c r="A15404" t="s">
        <v>19023</v>
      </c>
      <c r="B15404" t="s">
        <v>19484</v>
      </c>
      <c r="C15404" t="s">
        <v>19537</v>
      </c>
      <c r="D15404" t="s">
        <v>19630</v>
      </c>
      <c r="E15404" s="89">
        <v>0.48526629999999998</v>
      </c>
      <c r="F15404" s="89">
        <v>7047142</v>
      </c>
      <c r="G15404" s="89"/>
      <c r="H15404" t="s">
        <v>19630</v>
      </c>
      <c r="I15404" s="89">
        <v>1</v>
      </c>
    </row>
    <row r="15405" x14ac:dyDescent="0.3">
      <c r="A15405" t="s">
        <v>19024</v>
      </c>
      <c r="B15405" t="s">
        <v>19485</v>
      </c>
      <c r="C15405" t="s">
        <v>19537</v>
      </c>
      <c r="D15405" t="s">
        <v>19630</v>
      </c>
      <c r="E15405" s="89">
        <v>0.45750469999999999</v>
      </c>
      <c r="F15405" s="89">
        <v>7047142</v>
      </c>
      <c r="G15405" s="89"/>
      <c r="H15405" t="s">
        <v>19630</v>
      </c>
      <c r="I15405" s="89">
        <v>1</v>
      </c>
    </row>
    <row r="15406" x14ac:dyDescent="0.3">
      <c r="A15406" t="s">
        <v>19025</v>
      </c>
      <c r="B15406" t="s">
        <v>19484</v>
      </c>
      <c r="C15406" t="s">
        <v>19538</v>
      </c>
      <c r="D15406" t="s">
        <v>19630</v>
      </c>
      <c r="E15406" s="89">
        <v>0.48526629999999998</v>
      </c>
      <c r="F15406" s="89">
        <v>7047142</v>
      </c>
      <c r="G15406" s="89"/>
      <c r="H15406" t="s">
        <v>19630</v>
      </c>
      <c r="I15406" s="89">
        <v>1</v>
      </c>
    </row>
    <row r="15407" x14ac:dyDescent="0.3">
      <c r="A15407" t="s">
        <v>19026</v>
      </c>
      <c r="B15407" t="s">
        <v>19485</v>
      </c>
      <c r="C15407" t="s">
        <v>19538</v>
      </c>
      <c r="D15407" t="s">
        <v>19630</v>
      </c>
      <c r="E15407" s="89">
        <v>0.45750469999999999</v>
      </c>
      <c r="F15407" s="89">
        <v>7047142</v>
      </c>
      <c r="G15407" s="89"/>
      <c r="H15407" t="s">
        <v>19630</v>
      </c>
      <c r="I15407" s="89">
        <v>1</v>
      </c>
    </row>
    <row r="15408" x14ac:dyDescent="0.3">
      <c r="A15408" t="s">
        <v>19027</v>
      </c>
      <c r="B15408" t="s">
        <v>19484</v>
      </c>
      <c r="C15408" t="s">
        <v>19539</v>
      </c>
      <c r="D15408" t="s">
        <v>19630</v>
      </c>
      <c r="E15408" s="89">
        <v>0.48526629999999998</v>
      </c>
      <c r="F15408" s="89">
        <v>7047142</v>
      </c>
      <c r="G15408" s="89"/>
      <c r="H15408" t="s">
        <v>19630</v>
      </c>
      <c r="I15408" s="89">
        <v>1</v>
      </c>
    </row>
    <row r="15409" x14ac:dyDescent="0.3">
      <c r="A15409" t="s">
        <v>19028</v>
      </c>
      <c r="B15409" t="s">
        <v>19485</v>
      </c>
      <c r="C15409" t="s">
        <v>19539</v>
      </c>
      <c r="D15409" t="s">
        <v>19630</v>
      </c>
      <c r="E15409" s="89">
        <v>0.45750469999999999</v>
      </c>
      <c r="F15409" s="89">
        <v>7047142</v>
      </c>
      <c r="G15409" s="89"/>
      <c r="H15409" t="s">
        <v>19630</v>
      </c>
      <c r="I15409" s="89">
        <v>1</v>
      </c>
    </row>
    <row r="15410" x14ac:dyDescent="0.3">
      <c r="A15410" t="s">
        <v>19029</v>
      </c>
      <c r="B15410" t="s">
        <v>19484</v>
      </c>
      <c r="C15410" t="s">
        <v>19540</v>
      </c>
      <c r="D15410" t="s">
        <v>19630</v>
      </c>
      <c r="E15410" s="89">
        <v>0.48526629999999998</v>
      </c>
      <c r="F15410" s="89">
        <v>7047142</v>
      </c>
      <c r="G15410" s="89"/>
      <c r="H15410" t="s">
        <v>19630</v>
      </c>
      <c r="I15410" s="89">
        <v>1</v>
      </c>
    </row>
    <row r="15411" x14ac:dyDescent="0.3">
      <c r="A15411" t="s">
        <v>19030</v>
      </c>
      <c r="B15411" t="s">
        <v>19485</v>
      </c>
      <c r="C15411" t="s">
        <v>19540</v>
      </c>
      <c r="D15411" t="s">
        <v>19630</v>
      </c>
      <c r="E15411" s="89">
        <v>0.45750469999999999</v>
      </c>
      <c r="F15411" s="89">
        <v>7047142</v>
      </c>
      <c r="G15411" s="89"/>
      <c r="H15411" t="s">
        <v>19630</v>
      </c>
      <c r="I15411" s="89">
        <v>1</v>
      </c>
    </row>
    <row r="15412" x14ac:dyDescent="0.3">
      <c r="A15412" t="s">
        <v>19031</v>
      </c>
      <c r="B15412" t="s">
        <v>19484</v>
      </c>
      <c r="C15412" t="s">
        <v>19541</v>
      </c>
      <c r="D15412" t="s">
        <v>19630</v>
      </c>
      <c r="E15412" s="89">
        <v>0.48483120000000002</v>
      </c>
      <c r="F15412" s="89">
        <v>7047142</v>
      </c>
      <c r="G15412" s="89"/>
      <c r="H15412" t="s">
        <v>19630</v>
      </c>
      <c r="I15412" s="89">
        <v>1</v>
      </c>
    </row>
    <row r="15413" x14ac:dyDescent="0.3">
      <c r="A15413" t="s">
        <v>19032</v>
      </c>
      <c r="B15413" t="s">
        <v>19485</v>
      </c>
      <c r="C15413" t="s">
        <v>19541</v>
      </c>
      <c r="D15413" t="s">
        <v>19630</v>
      </c>
      <c r="E15413" s="89">
        <v>0.45644810000000002</v>
      </c>
      <c r="F15413" s="89">
        <v>7047142</v>
      </c>
      <c r="G15413" s="89"/>
      <c r="H15413" t="s">
        <v>19630</v>
      </c>
      <c r="I15413" s="89">
        <v>1</v>
      </c>
    </row>
    <row r="15414" x14ac:dyDescent="0.3">
      <c r="A15414" t="s">
        <v>19033</v>
      </c>
      <c r="B15414" t="s">
        <v>19484</v>
      </c>
      <c r="C15414" t="s">
        <v>19542</v>
      </c>
      <c r="D15414" t="s">
        <v>19630</v>
      </c>
      <c r="E15414" s="89">
        <v>0.48483120000000002</v>
      </c>
      <c r="F15414" s="89">
        <v>7047142</v>
      </c>
      <c r="G15414" s="89"/>
      <c r="H15414" t="s">
        <v>19630</v>
      </c>
      <c r="I15414" s="89">
        <v>1</v>
      </c>
    </row>
    <row r="15415" x14ac:dyDescent="0.3">
      <c r="A15415" t="s">
        <v>19034</v>
      </c>
      <c r="B15415" t="s">
        <v>19485</v>
      </c>
      <c r="C15415" t="s">
        <v>19542</v>
      </c>
      <c r="D15415" t="s">
        <v>19630</v>
      </c>
      <c r="E15415" s="89">
        <v>0.45644810000000002</v>
      </c>
      <c r="F15415" s="89">
        <v>7047142</v>
      </c>
      <c r="G15415" s="89"/>
      <c r="H15415" t="s">
        <v>19630</v>
      </c>
      <c r="I15415" s="89">
        <v>1</v>
      </c>
    </row>
    <row r="15416" x14ac:dyDescent="0.3">
      <c r="A15416" t="s">
        <v>19035</v>
      </c>
      <c r="B15416" t="s">
        <v>19484</v>
      </c>
      <c r="C15416" t="s">
        <v>19543</v>
      </c>
      <c r="D15416" t="s">
        <v>19630</v>
      </c>
      <c r="E15416" s="89">
        <v>0.48275829999999997</v>
      </c>
      <c r="F15416" s="89">
        <v>7047142</v>
      </c>
      <c r="G15416" s="89"/>
      <c r="H15416" t="s">
        <v>19630</v>
      </c>
      <c r="I15416" s="89">
        <v>1</v>
      </c>
    </row>
    <row r="15417" x14ac:dyDescent="0.3">
      <c r="A15417" t="s">
        <v>19036</v>
      </c>
      <c r="B15417" t="s">
        <v>19485</v>
      </c>
      <c r="C15417" t="s">
        <v>19543</v>
      </c>
      <c r="D15417" t="s">
        <v>19630</v>
      </c>
      <c r="E15417" s="89">
        <v>0.44893480000000002</v>
      </c>
      <c r="F15417" s="89">
        <v>7047142</v>
      </c>
      <c r="G15417" s="89"/>
      <c r="H15417" t="s">
        <v>19630</v>
      </c>
      <c r="I15417" s="89">
        <v>1</v>
      </c>
    </row>
    <row r="15418" x14ac:dyDescent="0.3">
      <c r="A15418" t="s">
        <v>19037</v>
      </c>
      <c r="B15418" t="s">
        <v>19484</v>
      </c>
      <c r="C15418" t="s">
        <v>19544</v>
      </c>
      <c r="D15418" t="s">
        <v>19630</v>
      </c>
      <c r="E15418" s="89">
        <v>0.48435489999999998</v>
      </c>
      <c r="F15418" s="89">
        <v>7047142</v>
      </c>
      <c r="G15418" s="89"/>
      <c r="H15418" t="s">
        <v>19630</v>
      </c>
      <c r="I15418" s="89">
        <v>1</v>
      </c>
    </row>
    <row r="15419" x14ac:dyDescent="0.3">
      <c r="A15419" t="s">
        <v>19038</v>
      </c>
      <c r="B15419" t="s">
        <v>19485</v>
      </c>
      <c r="C15419" t="s">
        <v>19544</v>
      </c>
      <c r="D15419" t="s">
        <v>19630</v>
      </c>
      <c r="E15419" s="89">
        <v>0.45369530000000002</v>
      </c>
      <c r="F15419" s="89">
        <v>7047142</v>
      </c>
      <c r="G15419" s="89"/>
      <c r="H15419" t="s">
        <v>19630</v>
      </c>
      <c r="I15419" s="89">
        <v>1</v>
      </c>
    </row>
    <row r="15420" x14ac:dyDescent="0.3">
      <c r="A15420" t="s">
        <v>19039</v>
      </c>
      <c r="B15420" t="s">
        <v>19484</v>
      </c>
      <c r="C15420" t="s">
        <v>19545</v>
      </c>
      <c r="D15420" t="s">
        <v>19630</v>
      </c>
      <c r="E15420" s="89">
        <v>0.48424630000000002</v>
      </c>
      <c r="F15420" s="89">
        <v>7047142</v>
      </c>
      <c r="G15420" s="89"/>
      <c r="H15420" t="s">
        <v>19630</v>
      </c>
      <c r="I15420" s="89">
        <v>1</v>
      </c>
    </row>
    <row r="15421" x14ac:dyDescent="0.3">
      <c r="A15421" t="s">
        <v>19040</v>
      </c>
      <c r="B15421" t="s">
        <v>19485</v>
      </c>
      <c r="C15421" t="s">
        <v>19545</v>
      </c>
      <c r="D15421" t="s">
        <v>19630</v>
      </c>
      <c r="E15421" s="89">
        <v>0.45424490000000001</v>
      </c>
      <c r="F15421" s="89">
        <v>7047142</v>
      </c>
      <c r="G15421" s="89"/>
      <c r="H15421" t="s">
        <v>19630</v>
      </c>
      <c r="I15421" s="89">
        <v>1</v>
      </c>
    </row>
    <row r="15422" x14ac:dyDescent="0.3">
      <c r="A15422" t="s">
        <v>19041</v>
      </c>
      <c r="B15422" t="s">
        <v>19484</v>
      </c>
      <c r="C15422" t="s">
        <v>19546</v>
      </c>
      <c r="D15422" t="s">
        <v>19630</v>
      </c>
      <c r="E15422" s="89">
        <v>0.48513139999999999</v>
      </c>
      <c r="F15422" s="89">
        <v>7047142</v>
      </c>
      <c r="G15422" s="89"/>
      <c r="H15422" t="s">
        <v>19630</v>
      </c>
      <c r="I15422" s="89">
        <v>1</v>
      </c>
    </row>
    <row r="15423" x14ac:dyDescent="0.3">
      <c r="A15423" t="s">
        <v>19042</v>
      </c>
      <c r="B15423" t="s">
        <v>19485</v>
      </c>
      <c r="C15423" t="s">
        <v>19546</v>
      </c>
      <c r="D15423" t="s">
        <v>19630</v>
      </c>
      <c r="E15423" s="89">
        <v>0.45704869999999997</v>
      </c>
      <c r="F15423" s="89">
        <v>7047142</v>
      </c>
      <c r="G15423" s="89"/>
      <c r="H15423" t="s">
        <v>19630</v>
      </c>
      <c r="I15423" s="89">
        <v>1</v>
      </c>
    </row>
    <row r="15424" x14ac:dyDescent="0.3">
      <c r="A15424" t="s">
        <v>19043</v>
      </c>
      <c r="B15424" t="s">
        <v>19484</v>
      </c>
      <c r="C15424" t="s">
        <v>19616</v>
      </c>
      <c r="D15424" t="s">
        <v>19630</v>
      </c>
      <c r="E15424" s="89">
        <v>0.48483120000000002</v>
      </c>
      <c r="F15424" s="89">
        <v>7047142</v>
      </c>
      <c r="G15424" s="89"/>
      <c r="H15424" t="s">
        <v>19630</v>
      </c>
      <c r="I15424" s="89">
        <v>1</v>
      </c>
    </row>
    <row r="15425" x14ac:dyDescent="0.3">
      <c r="A15425" t="s">
        <v>19044</v>
      </c>
      <c r="B15425" t="s">
        <v>19485</v>
      </c>
      <c r="C15425" t="s">
        <v>19616</v>
      </c>
      <c r="D15425" t="s">
        <v>19630</v>
      </c>
      <c r="E15425" s="89">
        <v>0.45644810000000002</v>
      </c>
      <c r="F15425" s="89">
        <v>7047142</v>
      </c>
      <c r="G15425" s="89"/>
      <c r="H15425" t="s">
        <v>19630</v>
      </c>
      <c r="I15425" s="89">
        <v>1</v>
      </c>
    </row>
    <row r="15426" x14ac:dyDescent="0.3">
      <c r="A15426" t="s">
        <v>19045</v>
      </c>
      <c r="B15426" t="s">
        <v>19484</v>
      </c>
      <c r="C15426" t="s">
        <v>19547</v>
      </c>
      <c r="D15426" t="s">
        <v>19630</v>
      </c>
      <c r="E15426" s="89">
        <v>0.48263859999999997</v>
      </c>
      <c r="F15426" s="89">
        <v>7047142</v>
      </c>
      <c r="G15426" s="89"/>
      <c r="H15426" t="s">
        <v>19630</v>
      </c>
      <c r="I15426" s="89">
        <v>1</v>
      </c>
    </row>
    <row r="15427" x14ac:dyDescent="0.3">
      <c r="A15427" t="s">
        <v>19046</v>
      </c>
      <c r="B15427" t="s">
        <v>19484</v>
      </c>
      <c r="C15427" t="s">
        <v>19548</v>
      </c>
      <c r="D15427" t="s">
        <v>19630</v>
      </c>
      <c r="E15427" s="89">
        <v>0.4791532</v>
      </c>
      <c r="F15427" s="89">
        <v>7047142</v>
      </c>
      <c r="G15427" s="89"/>
      <c r="H15427" t="s">
        <v>19630</v>
      </c>
      <c r="I15427" s="89">
        <v>1</v>
      </c>
    </row>
    <row r="15428" x14ac:dyDescent="0.3">
      <c r="A15428" t="s">
        <v>19047</v>
      </c>
      <c r="B15428" t="s">
        <v>19484</v>
      </c>
      <c r="C15428" t="s">
        <v>19549</v>
      </c>
      <c r="D15428" t="s">
        <v>19630</v>
      </c>
      <c r="E15428" s="89">
        <v>0.47917910000000002</v>
      </c>
      <c r="F15428" s="89">
        <v>7047142</v>
      </c>
      <c r="G15428" s="89"/>
      <c r="H15428" t="s">
        <v>19630</v>
      </c>
      <c r="I15428" s="89">
        <v>1</v>
      </c>
    </row>
    <row r="15429" x14ac:dyDescent="0.3">
      <c r="A15429" t="s">
        <v>19048</v>
      </c>
      <c r="B15429" t="s">
        <v>19484</v>
      </c>
      <c r="C15429" t="s">
        <v>19550</v>
      </c>
      <c r="D15429" t="s">
        <v>19630</v>
      </c>
      <c r="E15429" s="89">
        <v>0.48519610000000002</v>
      </c>
      <c r="F15429" s="89">
        <v>7047142</v>
      </c>
      <c r="G15429" s="89"/>
      <c r="H15429" t="s">
        <v>19630</v>
      </c>
      <c r="I15429" s="89">
        <v>1</v>
      </c>
    </row>
    <row r="15430" x14ac:dyDescent="0.3">
      <c r="A15430" t="s">
        <v>19049</v>
      </c>
      <c r="B15430" t="s">
        <v>19484</v>
      </c>
      <c r="C15430" t="s">
        <v>19551</v>
      </c>
      <c r="D15430" t="s">
        <v>19630</v>
      </c>
      <c r="E15430" s="89">
        <v>0.48486210000000002</v>
      </c>
      <c r="F15430" s="89">
        <v>7047142</v>
      </c>
      <c r="G15430" s="89"/>
      <c r="H15430" t="s">
        <v>19630</v>
      </c>
      <c r="I15430" s="89">
        <v>1</v>
      </c>
    </row>
    <row r="15431" x14ac:dyDescent="0.3">
      <c r="A15431" t="s">
        <v>19050</v>
      </c>
      <c r="B15431" t="s">
        <v>19484</v>
      </c>
      <c r="C15431" t="s">
        <v>19552</v>
      </c>
      <c r="D15431" t="s">
        <v>19630</v>
      </c>
      <c r="E15431" s="89">
        <v>0.48447519999999999</v>
      </c>
      <c r="F15431" s="89">
        <v>7047142</v>
      </c>
      <c r="G15431" s="89"/>
      <c r="H15431" t="s">
        <v>19630</v>
      </c>
      <c r="I15431" s="89">
        <v>1</v>
      </c>
    </row>
    <row r="15432" x14ac:dyDescent="0.3">
      <c r="A15432" t="s">
        <v>19051</v>
      </c>
      <c r="B15432" t="s">
        <v>19484</v>
      </c>
      <c r="C15432" t="s">
        <v>19553</v>
      </c>
      <c r="D15432" t="s">
        <v>19630</v>
      </c>
      <c r="E15432" s="89">
        <v>0.4507179</v>
      </c>
      <c r="F15432" s="89">
        <v>7047142</v>
      </c>
      <c r="G15432" s="89"/>
      <c r="H15432" t="s">
        <v>19630</v>
      </c>
      <c r="I15432" s="89">
        <v>1</v>
      </c>
    </row>
    <row r="15433" x14ac:dyDescent="0.3">
      <c r="A15433" t="s">
        <v>19052</v>
      </c>
      <c r="B15433" t="s">
        <v>19484</v>
      </c>
      <c r="C15433" t="s">
        <v>19554</v>
      </c>
      <c r="D15433" t="s">
        <v>19630</v>
      </c>
      <c r="E15433" s="89">
        <v>0.48467100000000002</v>
      </c>
      <c r="F15433" s="89">
        <v>7047142</v>
      </c>
      <c r="G15433" s="89"/>
      <c r="H15433" t="s">
        <v>19630</v>
      </c>
      <c r="I15433" s="89">
        <v>1</v>
      </c>
    </row>
    <row r="15434" x14ac:dyDescent="0.3">
      <c r="A15434" t="s">
        <v>19053</v>
      </c>
      <c r="B15434" t="s">
        <v>19484</v>
      </c>
      <c r="C15434" t="s">
        <v>19555</v>
      </c>
      <c r="D15434" t="s">
        <v>19630</v>
      </c>
      <c r="E15434" s="89">
        <v>0.48497659999999998</v>
      </c>
      <c r="F15434" s="89">
        <v>7047142</v>
      </c>
      <c r="G15434" s="89"/>
      <c r="H15434" t="s">
        <v>19630</v>
      </c>
      <c r="I15434" s="89">
        <v>1</v>
      </c>
    </row>
    <row r="15435" x14ac:dyDescent="0.3">
      <c r="A15435" t="s">
        <v>19054</v>
      </c>
      <c r="B15435" t="s">
        <v>19484</v>
      </c>
      <c r="C15435" t="s">
        <v>19556</v>
      </c>
      <c r="D15435" t="s">
        <v>19630</v>
      </c>
      <c r="E15435" s="89">
        <v>0.40002339999999997</v>
      </c>
      <c r="F15435" s="89">
        <v>7047142</v>
      </c>
      <c r="G15435" s="89"/>
      <c r="H15435" t="s">
        <v>19630</v>
      </c>
      <c r="I15435" s="89">
        <v>1</v>
      </c>
    </row>
    <row r="15436" x14ac:dyDescent="0.3">
      <c r="A15436" t="s">
        <v>19055</v>
      </c>
      <c r="B15436" t="s">
        <v>19484</v>
      </c>
      <c r="C15436" t="s">
        <v>19617</v>
      </c>
      <c r="D15436" t="s">
        <v>19630</v>
      </c>
      <c r="E15436" s="89">
        <v>0.47991830000000002</v>
      </c>
      <c r="F15436" s="89">
        <v>7047142</v>
      </c>
      <c r="G15436" s="89"/>
      <c r="H15436" t="s">
        <v>19630</v>
      </c>
      <c r="I15436" s="89">
        <v>1</v>
      </c>
    </row>
    <row r="15437" x14ac:dyDescent="0.3">
      <c r="A15437" t="s">
        <v>19056</v>
      </c>
      <c r="B15437" t="s">
        <v>19485</v>
      </c>
      <c r="C15437" t="s">
        <v>19617</v>
      </c>
      <c r="D15437" t="s">
        <v>19630</v>
      </c>
      <c r="E15437" s="89">
        <v>0.45275500000000002</v>
      </c>
      <c r="F15437" s="89">
        <v>7047142</v>
      </c>
      <c r="G15437" s="89"/>
      <c r="H15437" t="s">
        <v>19630</v>
      </c>
      <c r="I15437" s="89">
        <v>1</v>
      </c>
    </row>
    <row r="15438" x14ac:dyDescent="0.3">
      <c r="A15438" t="s">
        <v>19057</v>
      </c>
      <c r="B15438" t="s">
        <v>19484</v>
      </c>
      <c r="C15438" t="s">
        <v>19557</v>
      </c>
      <c r="D15438" t="s">
        <v>19630</v>
      </c>
      <c r="E15438" s="89">
        <v>0.46041310000000002</v>
      </c>
      <c r="F15438" s="89">
        <v>7047142</v>
      </c>
      <c r="G15438" s="89"/>
      <c r="H15438" t="s">
        <v>19630</v>
      </c>
      <c r="I15438" s="89">
        <v>1</v>
      </c>
    </row>
    <row r="15439" x14ac:dyDescent="0.3">
      <c r="A15439" t="s">
        <v>19058</v>
      </c>
      <c r="B15439" t="s">
        <v>19484</v>
      </c>
      <c r="C15439" t="s">
        <v>19558</v>
      </c>
      <c r="D15439" t="s">
        <v>19630</v>
      </c>
      <c r="E15439" s="89">
        <v>0.4958361</v>
      </c>
      <c r="F15439" s="89">
        <v>7047142</v>
      </c>
      <c r="G15439" s="89"/>
      <c r="H15439" t="s">
        <v>19630</v>
      </c>
      <c r="I15439" s="89">
        <v>1</v>
      </c>
    </row>
    <row r="15440" x14ac:dyDescent="0.3">
      <c r="A15440" t="s">
        <v>19059</v>
      </c>
      <c r="B15440" t="s">
        <v>19484</v>
      </c>
      <c r="C15440" t="s">
        <v>19559</v>
      </c>
      <c r="D15440" t="s">
        <v>19630</v>
      </c>
      <c r="E15440" s="89">
        <v>0.48331010000000002</v>
      </c>
      <c r="F15440" s="89">
        <v>7047142</v>
      </c>
      <c r="G15440" s="89"/>
      <c r="H15440" t="s">
        <v>19630</v>
      </c>
      <c r="I15440" s="89">
        <v>1</v>
      </c>
    </row>
    <row r="15441" x14ac:dyDescent="0.3">
      <c r="A15441" t="s">
        <v>19060</v>
      </c>
      <c r="B15441" t="s">
        <v>19484</v>
      </c>
      <c r="C15441" t="s">
        <v>19560</v>
      </c>
      <c r="D15441" t="s">
        <v>19630</v>
      </c>
      <c r="E15441" s="89">
        <v>0.48302499999999998</v>
      </c>
      <c r="F15441" s="89">
        <v>7047142</v>
      </c>
      <c r="G15441" s="89"/>
      <c r="H15441" t="s">
        <v>19630</v>
      </c>
      <c r="I15441" s="89">
        <v>1</v>
      </c>
    </row>
    <row r="15442" x14ac:dyDescent="0.3">
      <c r="A15442" t="s">
        <v>19061</v>
      </c>
      <c r="B15442" t="s">
        <v>19484</v>
      </c>
      <c r="C15442" t="s">
        <v>19561</v>
      </c>
      <c r="D15442" t="s">
        <v>19630</v>
      </c>
      <c r="E15442" s="89">
        <v>0.47783229999999999</v>
      </c>
      <c r="F15442" s="89">
        <v>7047142</v>
      </c>
      <c r="G15442" s="89"/>
      <c r="H15442" t="s">
        <v>19630</v>
      </c>
      <c r="I15442" s="89">
        <v>1</v>
      </c>
    </row>
    <row r="15443" x14ac:dyDescent="0.3">
      <c r="A15443" t="s">
        <v>19062</v>
      </c>
      <c r="B15443" t="s">
        <v>19484</v>
      </c>
      <c r="C15443" t="s">
        <v>19562</v>
      </c>
      <c r="D15443" t="s">
        <v>19630</v>
      </c>
      <c r="E15443" s="89">
        <v>0.48526629999999998</v>
      </c>
      <c r="F15443" s="89">
        <v>7047142</v>
      </c>
      <c r="G15443" s="89"/>
      <c r="H15443" t="s">
        <v>19630</v>
      </c>
      <c r="I15443" s="89">
        <v>1</v>
      </c>
    </row>
    <row r="15444" x14ac:dyDescent="0.3">
      <c r="A15444" t="s">
        <v>19063</v>
      </c>
      <c r="B15444" t="s">
        <v>19484</v>
      </c>
      <c r="C15444" t="s">
        <v>19563</v>
      </c>
      <c r="D15444" t="s">
        <v>19630</v>
      </c>
      <c r="E15444" s="89">
        <v>0.48263859999999997</v>
      </c>
      <c r="F15444" s="89">
        <v>7047142</v>
      </c>
      <c r="G15444" s="89"/>
      <c r="H15444" t="s">
        <v>19630</v>
      </c>
      <c r="I15444" s="89">
        <v>1</v>
      </c>
    </row>
    <row r="15445" x14ac:dyDescent="0.3">
      <c r="A15445" t="s">
        <v>19064</v>
      </c>
      <c r="B15445" t="s">
        <v>19484</v>
      </c>
      <c r="C15445" t="s">
        <v>19564</v>
      </c>
      <c r="D15445" t="s">
        <v>19630</v>
      </c>
      <c r="E15445" s="89">
        <v>0.47917910000000002</v>
      </c>
      <c r="F15445" s="89">
        <v>7047142</v>
      </c>
      <c r="G15445" s="89"/>
      <c r="H15445" t="s">
        <v>19630</v>
      </c>
      <c r="I15445" s="89">
        <v>1</v>
      </c>
    </row>
    <row r="15446" x14ac:dyDescent="0.3">
      <c r="A15446" t="s">
        <v>19065</v>
      </c>
      <c r="B15446" t="s">
        <v>19484</v>
      </c>
      <c r="C15446" t="s">
        <v>19565</v>
      </c>
      <c r="D15446" t="s">
        <v>19630</v>
      </c>
      <c r="E15446" s="89">
        <v>0.48524899999999999</v>
      </c>
      <c r="F15446" s="89">
        <v>7047142</v>
      </c>
      <c r="G15446" s="89"/>
      <c r="H15446" t="s">
        <v>19630</v>
      </c>
      <c r="I15446" s="89">
        <v>1</v>
      </c>
    </row>
    <row r="15447" x14ac:dyDescent="0.3">
      <c r="A15447" t="s">
        <v>19066</v>
      </c>
      <c r="B15447" t="s">
        <v>19484</v>
      </c>
      <c r="C15447" t="s">
        <v>19566</v>
      </c>
      <c r="D15447" t="s">
        <v>19630</v>
      </c>
      <c r="E15447" s="89">
        <v>0.4852591</v>
      </c>
      <c r="F15447" s="89">
        <v>7047142</v>
      </c>
      <c r="G15447" s="89"/>
      <c r="H15447" t="s">
        <v>19630</v>
      </c>
      <c r="I15447" s="89">
        <v>1</v>
      </c>
    </row>
    <row r="15448" x14ac:dyDescent="0.3">
      <c r="A15448" t="s">
        <v>19067</v>
      </c>
      <c r="B15448" t="s">
        <v>19484</v>
      </c>
      <c r="C15448" t="s">
        <v>19618</v>
      </c>
      <c r="D15448" t="s">
        <v>19630</v>
      </c>
      <c r="E15448" s="89">
        <v>0.46561049999999998</v>
      </c>
      <c r="F15448" s="89">
        <v>7047142</v>
      </c>
      <c r="G15448" s="89"/>
      <c r="H15448" t="s">
        <v>19630</v>
      </c>
      <c r="I15448" s="89">
        <v>1</v>
      </c>
    </row>
    <row r="15449" x14ac:dyDescent="0.3">
      <c r="A15449" t="s">
        <v>19068</v>
      </c>
      <c r="B15449" t="s">
        <v>19485</v>
      </c>
      <c r="C15449" t="s">
        <v>19618</v>
      </c>
      <c r="D15449" t="s">
        <v>19630</v>
      </c>
      <c r="E15449" s="89">
        <v>0.42509989999999998</v>
      </c>
      <c r="F15449" s="89">
        <v>7047142</v>
      </c>
      <c r="G15449" s="89"/>
      <c r="H15449" t="s">
        <v>19630</v>
      </c>
      <c r="I15449" s="89">
        <v>1</v>
      </c>
    </row>
    <row r="15450" x14ac:dyDescent="0.3">
      <c r="A15450" t="s">
        <v>19069</v>
      </c>
      <c r="B15450" t="s">
        <v>19484</v>
      </c>
      <c r="C15450" t="s">
        <v>19567</v>
      </c>
      <c r="D15450" t="s">
        <v>19630</v>
      </c>
      <c r="E15450" s="89">
        <v>0.48266399999999998</v>
      </c>
      <c r="F15450" s="89">
        <v>7047142</v>
      </c>
      <c r="G15450" s="89"/>
      <c r="H15450" t="s">
        <v>19630</v>
      </c>
      <c r="I15450" s="89">
        <v>1</v>
      </c>
    </row>
    <row r="15451" x14ac:dyDescent="0.3">
      <c r="A15451" t="s">
        <v>19070</v>
      </c>
      <c r="B15451" t="s">
        <v>19484</v>
      </c>
      <c r="C15451" t="s">
        <v>19568</v>
      </c>
      <c r="D15451" t="s">
        <v>19630</v>
      </c>
      <c r="E15451" s="89">
        <v>0.48486699999999999</v>
      </c>
      <c r="F15451" s="89">
        <v>7047142</v>
      </c>
      <c r="G15451" s="89"/>
      <c r="H15451" t="s">
        <v>19630</v>
      </c>
      <c r="I15451" s="89">
        <v>1</v>
      </c>
    </row>
    <row r="15452" x14ac:dyDescent="0.3">
      <c r="A15452" t="s">
        <v>19071</v>
      </c>
      <c r="B15452" t="s">
        <v>19484</v>
      </c>
      <c r="C15452" t="s">
        <v>19569</v>
      </c>
      <c r="D15452" t="s">
        <v>19630</v>
      </c>
      <c r="E15452" s="89">
        <v>0.48526629999999998</v>
      </c>
      <c r="F15452" s="89">
        <v>7047142</v>
      </c>
      <c r="G15452" s="89"/>
      <c r="H15452" t="s">
        <v>19630</v>
      </c>
      <c r="I15452" s="89">
        <v>1</v>
      </c>
    </row>
    <row r="15453" x14ac:dyDescent="0.3">
      <c r="A15453" t="s">
        <v>19072</v>
      </c>
      <c r="B15453" t="s">
        <v>19484</v>
      </c>
      <c r="C15453" t="s">
        <v>19570</v>
      </c>
      <c r="D15453" t="s">
        <v>19630</v>
      </c>
      <c r="E15453" s="89">
        <v>0.48526629999999998</v>
      </c>
      <c r="F15453" s="89">
        <v>7047142</v>
      </c>
      <c r="G15453" s="89"/>
      <c r="H15453" t="s">
        <v>19630</v>
      </c>
      <c r="I15453" s="89">
        <v>1</v>
      </c>
    </row>
    <row r="15454" x14ac:dyDescent="0.3">
      <c r="A15454" t="s">
        <v>19073</v>
      </c>
      <c r="B15454" t="s">
        <v>19484</v>
      </c>
      <c r="C15454" t="s">
        <v>19571</v>
      </c>
      <c r="D15454" t="s">
        <v>19630</v>
      </c>
      <c r="E15454" s="89">
        <v>0.48526629999999998</v>
      </c>
      <c r="F15454" s="89">
        <v>7047142</v>
      </c>
      <c r="G15454" s="89"/>
      <c r="H15454" t="s">
        <v>19630</v>
      </c>
      <c r="I15454" s="89">
        <v>1</v>
      </c>
    </row>
    <row r="15455" x14ac:dyDescent="0.3">
      <c r="A15455" t="s">
        <v>19074</v>
      </c>
      <c r="B15455" t="s">
        <v>19484</v>
      </c>
      <c r="C15455" t="s">
        <v>19572</v>
      </c>
      <c r="D15455" t="s">
        <v>19630</v>
      </c>
      <c r="E15455" s="89">
        <v>0.46684819999999999</v>
      </c>
      <c r="F15455" s="89">
        <v>7047142</v>
      </c>
      <c r="G15455" s="89"/>
      <c r="H15455" t="s">
        <v>19630</v>
      </c>
      <c r="I15455" s="89">
        <v>1</v>
      </c>
    </row>
    <row r="15456" x14ac:dyDescent="0.3">
      <c r="A15456" t="s">
        <v>19075</v>
      </c>
      <c r="B15456" t="s">
        <v>19484</v>
      </c>
      <c r="C15456" t="s">
        <v>19573</v>
      </c>
      <c r="D15456" t="s">
        <v>19630</v>
      </c>
      <c r="E15456" s="89">
        <v>0.47807559999999999</v>
      </c>
      <c r="F15456" s="89">
        <v>7047142</v>
      </c>
      <c r="G15456" s="89"/>
      <c r="H15456" t="s">
        <v>19630</v>
      </c>
      <c r="I15456" s="89">
        <v>1</v>
      </c>
    </row>
    <row r="15457" x14ac:dyDescent="0.3">
      <c r="A15457" t="s">
        <v>19076</v>
      </c>
      <c r="B15457" t="s">
        <v>19484</v>
      </c>
      <c r="C15457" t="s">
        <v>19619</v>
      </c>
      <c r="D15457" t="s">
        <v>19630</v>
      </c>
      <c r="E15457" s="89">
        <v>0.45178980000000002</v>
      </c>
      <c r="F15457" s="89">
        <v>7047142</v>
      </c>
      <c r="G15457" s="89"/>
      <c r="H15457" t="s">
        <v>19630</v>
      </c>
      <c r="I15457" s="89">
        <v>1</v>
      </c>
    </row>
    <row r="15458" x14ac:dyDescent="0.3">
      <c r="A15458" t="s">
        <v>19077</v>
      </c>
      <c r="B15458" t="s">
        <v>19485</v>
      </c>
      <c r="C15458" t="s">
        <v>19619</v>
      </c>
      <c r="D15458" t="s">
        <v>19630</v>
      </c>
      <c r="E15458" s="89">
        <v>0.39999230000000002</v>
      </c>
      <c r="F15458" s="89">
        <v>7047142</v>
      </c>
      <c r="G15458" s="89"/>
      <c r="H15458" t="s">
        <v>19630</v>
      </c>
      <c r="I15458" s="89">
        <v>1</v>
      </c>
    </row>
    <row r="15459" x14ac:dyDescent="0.3">
      <c r="A15459" t="s">
        <v>19078</v>
      </c>
      <c r="B15459" t="s">
        <v>19484</v>
      </c>
      <c r="C15459" t="s">
        <v>19620</v>
      </c>
      <c r="D15459" t="s">
        <v>19630</v>
      </c>
      <c r="E15459" s="89">
        <v>0.45681070000000001</v>
      </c>
      <c r="F15459" s="89">
        <v>7047142</v>
      </c>
      <c r="G15459" s="89"/>
      <c r="H15459" t="s">
        <v>19630</v>
      </c>
      <c r="I15459" s="89">
        <v>1</v>
      </c>
    </row>
    <row r="15460" x14ac:dyDescent="0.3">
      <c r="A15460" t="s">
        <v>19079</v>
      </c>
      <c r="B15460" t="s">
        <v>19485</v>
      </c>
      <c r="C15460" t="s">
        <v>19620</v>
      </c>
      <c r="D15460" t="s">
        <v>19630</v>
      </c>
      <c r="E15460" s="89">
        <v>0.40965269999999998</v>
      </c>
      <c r="F15460" s="89">
        <v>7047142</v>
      </c>
      <c r="G15460" s="89"/>
      <c r="H15460" t="s">
        <v>19630</v>
      </c>
      <c r="I15460" s="89">
        <v>1</v>
      </c>
    </row>
    <row r="15461" x14ac:dyDescent="0.3">
      <c r="A15461" t="s">
        <v>19080</v>
      </c>
      <c r="B15461" t="s">
        <v>19484</v>
      </c>
      <c r="C15461" t="s">
        <v>19621</v>
      </c>
      <c r="D15461" t="s">
        <v>19630</v>
      </c>
      <c r="E15461" s="89">
        <v>0.35529630000000001</v>
      </c>
      <c r="F15461" s="89">
        <v>7047142</v>
      </c>
      <c r="G15461" s="89"/>
      <c r="H15461" t="s">
        <v>19630</v>
      </c>
      <c r="I15461" s="89">
        <v>1</v>
      </c>
    </row>
    <row r="15462" x14ac:dyDescent="0.3">
      <c r="A15462" t="s">
        <v>19081</v>
      </c>
      <c r="B15462" t="s">
        <v>19485</v>
      </c>
      <c r="C15462" t="s">
        <v>19621</v>
      </c>
      <c r="D15462" t="s">
        <v>19630</v>
      </c>
      <c r="E15462" s="89">
        <v>0.24918290000000001</v>
      </c>
      <c r="F15462" s="89">
        <v>7047142</v>
      </c>
      <c r="G15462" s="89"/>
      <c r="H15462" t="s">
        <v>19630</v>
      </c>
      <c r="I15462" s="89">
        <v>1</v>
      </c>
    </row>
    <row r="15463" x14ac:dyDescent="0.3">
      <c r="A15463" t="s">
        <v>19082</v>
      </c>
      <c r="B15463" t="s">
        <v>19484</v>
      </c>
      <c r="C15463" t="s">
        <v>19622</v>
      </c>
      <c r="D15463" t="s">
        <v>19630</v>
      </c>
      <c r="E15463" s="89">
        <v>0.46468039999999999</v>
      </c>
      <c r="F15463" s="89">
        <v>7047142</v>
      </c>
      <c r="G15463" s="89"/>
      <c r="H15463" t="s">
        <v>19630</v>
      </c>
      <c r="I15463" s="89">
        <v>1</v>
      </c>
    </row>
    <row r="15464" x14ac:dyDescent="0.3">
      <c r="A15464" t="s">
        <v>19083</v>
      </c>
      <c r="B15464" t="s">
        <v>19485</v>
      </c>
      <c r="C15464" t="s">
        <v>19622</v>
      </c>
      <c r="D15464" t="s">
        <v>19630</v>
      </c>
      <c r="E15464" s="89">
        <v>0.4281315</v>
      </c>
      <c r="F15464" s="89">
        <v>7047142</v>
      </c>
      <c r="G15464" s="89"/>
      <c r="H15464" t="s">
        <v>19630</v>
      </c>
      <c r="I15464" s="89">
        <v>1</v>
      </c>
    </row>
    <row r="15465" x14ac:dyDescent="0.3">
      <c r="A15465" t="s">
        <v>19084</v>
      </c>
      <c r="B15465" t="s">
        <v>19486</v>
      </c>
      <c r="C15465" t="s">
        <v>19574</v>
      </c>
      <c r="D15465" t="s">
        <v>19630</v>
      </c>
      <c r="E15465" s="89">
        <v>0.18736499367235271</v>
      </c>
      <c r="F15465" s="89"/>
      <c r="G15465" s="89">
        <v>1</v>
      </c>
      <c r="H15465" t="s">
        <v>19630</v>
      </c>
      <c r="I15465" s="89"/>
    </row>
    <row r="15466" x14ac:dyDescent="0.3">
      <c r="A15466" t="s">
        <v>19085</v>
      </c>
      <c r="B15466" t="s">
        <v>19486</v>
      </c>
      <c r="C15466" t="s">
        <v>19575</v>
      </c>
      <c r="D15466" t="s">
        <v>19630</v>
      </c>
      <c r="E15466" s="89">
        <v>0.19098670911966409</v>
      </c>
      <c r="F15466" s="89"/>
      <c r="G15466" s="89">
        <v>1</v>
      </c>
      <c r="H15466" t="s">
        <v>19630</v>
      </c>
      <c r="I15466" s="89"/>
    </row>
    <row r="15467" x14ac:dyDescent="0.3">
      <c r="A15467" t="s">
        <v>19086</v>
      </c>
      <c r="B15467" t="s">
        <v>19486</v>
      </c>
      <c r="C15467" t="s">
        <v>19576</v>
      </c>
      <c r="D15467" t="s">
        <v>19630</v>
      </c>
      <c r="E15467" s="89">
        <v>7.8991153311330959E-4</v>
      </c>
      <c r="F15467" s="89"/>
      <c r="G15467" s="89">
        <v>1</v>
      </c>
      <c r="H15467" t="s">
        <v>19630</v>
      </c>
      <c r="I15467" s="89"/>
    </row>
    <row r="15468" x14ac:dyDescent="0.3">
      <c r="A15468" t="s">
        <v>19087</v>
      </c>
      <c r="B15468" t="s">
        <v>19486</v>
      </c>
      <c r="C15468" t="s">
        <v>19577</v>
      </c>
      <c r="D15468" t="s">
        <v>19630</v>
      </c>
      <c r="E15468" s="89">
        <v>3.648437607956633E-3</v>
      </c>
      <c r="F15468" s="89"/>
      <c r="G15468" s="89">
        <v>1</v>
      </c>
      <c r="H15468" t="s">
        <v>19630</v>
      </c>
      <c r="I15468" s="89"/>
    </row>
    <row r="15469" x14ac:dyDescent="0.3">
      <c r="A15469" t="s">
        <v>19088</v>
      </c>
      <c r="B15469" t="s">
        <v>19486</v>
      </c>
      <c r="C15469" t="s">
        <v>19578</v>
      </c>
      <c r="D15469" t="s">
        <v>19630</v>
      </c>
      <c r="E15469" s="89">
        <v>5.2388593316136821E-3</v>
      </c>
      <c r="F15469" s="89"/>
      <c r="G15469" s="89">
        <v>1</v>
      </c>
      <c r="H15469" t="s">
        <v>19630</v>
      </c>
      <c r="I15469" s="89"/>
    </row>
    <row r="15470" x14ac:dyDescent="0.3">
      <c r="A15470" t="s">
        <v>19089</v>
      </c>
      <c r="B15470" t="s">
        <v>19486</v>
      </c>
      <c r="C15470" t="s">
        <v>19579</v>
      </c>
      <c r="D15470" t="s">
        <v>19630</v>
      </c>
      <c r="E15470" s="89">
        <v>2.6321414916909189</v>
      </c>
      <c r="F15470" s="89"/>
      <c r="G15470" s="89">
        <v>1</v>
      </c>
      <c r="H15470" t="s">
        <v>19630</v>
      </c>
      <c r="I15470" s="89"/>
    </row>
    <row r="15471" x14ac:dyDescent="0.3">
      <c r="A15471" t="s">
        <v>19090</v>
      </c>
      <c r="B15471" t="s">
        <v>19486</v>
      </c>
      <c r="C15471" t="s">
        <v>19580</v>
      </c>
      <c r="D15471" t="s">
        <v>19630</v>
      </c>
      <c r="E15471" s="89">
        <v>0.6395060148732199</v>
      </c>
      <c r="F15471" s="89"/>
      <c r="G15471" s="89">
        <v>1</v>
      </c>
      <c r="H15471" t="s">
        <v>19630</v>
      </c>
      <c r="I15471" s="89"/>
    </row>
    <row r="15472" x14ac:dyDescent="0.3">
      <c r="A15472" t="s">
        <v>19091</v>
      </c>
      <c r="B15472" t="s">
        <v>19486</v>
      </c>
      <c r="C15472" t="s">
        <v>19581</v>
      </c>
      <c r="D15472" t="s">
        <v>19630</v>
      </c>
      <c r="E15472" s="89">
        <v>3.8286051157437093E-2</v>
      </c>
      <c r="F15472" s="89"/>
      <c r="G15472" s="89">
        <v>1</v>
      </c>
      <c r="H15472" t="s">
        <v>19630</v>
      </c>
      <c r="I15472" s="89"/>
    </row>
    <row r="15473" x14ac:dyDescent="0.3">
      <c r="A15473" t="s">
        <v>19092</v>
      </c>
      <c r="B15473" t="s">
        <v>19486</v>
      </c>
      <c r="C15473" t="s">
        <v>19582</v>
      </c>
      <c r="D15473" t="s">
        <v>19630</v>
      </c>
      <c r="E15473" s="89">
        <v>1.06585571457054E-2</v>
      </c>
      <c r="F15473" s="89"/>
      <c r="G15473" s="89">
        <v>1</v>
      </c>
      <c r="H15473" t="s">
        <v>19630</v>
      </c>
      <c r="I15473" s="89"/>
    </row>
    <row r="15474" x14ac:dyDescent="0.3">
      <c r="A15474" t="s">
        <v>19093</v>
      </c>
      <c r="B15474" t="s">
        <v>19486</v>
      </c>
      <c r="C15474" t="s">
        <v>19583</v>
      </c>
      <c r="D15474" t="s">
        <v>19630</v>
      </c>
      <c r="E15474" s="89">
        <v>0.15514113276331759</v>
      </c>
      <c r="F15474" s="89"/>
      <c r="G15474" s="89">
        <v>1</v>
      </c>
      <c r="H15474" t="s">
        <v>19630</v>
      </c>
      <c r="I15474" s="89"/>
    </row>
    <row r="15475" x14ac:dyDescent="0.3">
      <c r="A15475" t="s">
        <v>19094</v>
      </c>
      <c r="B15475" t="s">
        <v>19486</v>
      </c>
      <c r="C15475" t="s">
        <v>19584</v>
      </c>
      <c r="D15475" t="s">
        <v>19630</v>
      </c>
      <c r="E15475" s="89">
        <v>-2.458289894706292E-4</v>
      </c>
      <c r="F15475" s="89"/>
      <c r="G15475" s="89">
        <v>1</v>
      </c>
      <c r="H15475" t="s">
        <v>19630</v>
      </c>
      <c r="I15475" s="89"/>
    </row>
    <row r="15476" x14ac:dyDescent="0.3">
      <c r="A15476" t="s">
        <v>19095</v>
      </c>
      <c r="B15476" t="s">
        <v>19486</v>
      </c>
      <c r="C15476" t="s">
        <v>19585</v>
      </c>
      <c r="D15476" t="s">
        <v>19630</v>
      </c>
      <c r="E15476" s="89">
        <v>0</v>
      </c>
      <c r="F15476" s="89"/>
      <c r="G15476" s="89">
        <v>1</v>
      </c>
      <c r="H15476" t="s">
        <v>19630</v>
      </c>
      <c r="I15476" s="89"/>
    </row>
    <row r="15477" x14ac:dyDescent="0.3">
      <c r="A15477" t="s">
        <v>19904</v>
      </c>
      <c r="B15477" t="s">
        <v>19486</v>
      </c>
      <c r="C15477" t="s">
        <v>19914</v>
      </c>
      <c r="D15477" t="s">
        <v>19630</v>
      </c>
      <c r="E15477" s="89">
        <v>-6.2301981782310261E-5</v>
      </c>
      <c r="F15477" s="89"/>
      <c r="G15477" s="89">
        <v>1</v>
      </c>
      <c r="H15477" t="s">
        <v>19630</v>
      </c>
      <c r="I15477" s="89"/>
    </row>
    <row r="15478" x14ac:dyDescent="0.3">
      <c r="A15478" t="s">
        <v>19096</v>
      </c>
      <c r="B15478" t="s">
        <v>19486</v>
      </c>
      <c r="C15478" t="s">
        <v>19586</v>
      </c>
      <c r="D15478" t="s">
        <v>19630</v>
      </c>
      <c r="E15478" s="89">
        <v>0</v>
      </c>
      <c r="F15478" s="89"/>
      <c r="G15478" s="89">
        <v>1</v>
      </c>
      <c r="H15478" t="s">
        <v>19630</v>
      </c>
      <c r="I15478" s="89"/>
    </row>
    <row r="15479" x14ac:dyDescent="0.3">
      <c r="A15479" t="s">
        <v>19097</v>
      </c>
      <c r="B15479" t="s">
        <v>19486</v>
      </c>
      <c r="C15479" t="s">
        <v>19587</v>
      </c>
      <c r="D15479" t="s">
        <v>19630</v>
      </c>
      <c r="E15479" s="89">
        <v>0.18736499009504701</v>
      </c>
      <c r="F15479" s="89"/>
      <c r="G15479" s="89">
        <v>1</v>
      </c>
      <c r="H15479" t="s">
        <v>19630</v>
      </c>
      <c r="I15479" s="89"/>
    </row>
    <row r="15480" x14ac:dyDescent="0.3">
      <c r="A15480" t="s">
        <v>19098</v>
      </c>
      <c r="B15480" t="s">
        <v>19486</v>
      </c>
      <c r="C15480" t="s">
        <v>19588</v>
      </c>
      <c r="D15480" t="s">
        <v>19630</v>
      </c>
      <c r="E15480" s="89">
        <v>0</v>
      </c>
      <c r="F15480" s="89"/>
      <c r="G15480" s="89">
        <v>1</v>
      </c>
      <c r="H15480" t="s">
        <v>19630</v>
      </c>
      <c r="I15480" s="89"/>
    </row>
    <row r="15481" x14ac:dyDescent="0.3">
      <c r="A15481" t="s">
        <v>19099</v>
      </c>
      <c r="B15481" t="s">
        <v>19486</v>
      </c>
      <c r="C15481" t="s">
        <v>19589</v>
      </c>
      <c r="D15481" t="s">
        <v>19630</v>
      </c>
      <c r="E15481" s="89">
        <v>0</v>
      </c>
      <c r="F15481" s="89"/>
      <c r="G15481" s="89">
        <v>1</v>
      </c>
      <c r="H15481" t="s">
        <v>19630</v>
      </c>
      <c r="I15481" s="89"/>
    </row>
    <row r="15482" x14ac:dyDescent="0.3">
      <c r="A15482" t="s">
        <v>19100</v>
      </c>
      <c r="B15482" t="s">
        <v>19486</v>
      </c>
      <c r="C15482" t="s">
        <v>19590</v>
      </c>
      <c r="D15482" t="s">
        <v>19630</v>
      </c>
      <c r="E15482" s="89">
        <v>-7.6512357504480936E-3</v>
      </c>
      <c r="F15482" s="89"/>
      <c r="G15482" s="89">
        <v>1</v>
      </c>
      <c r="H15482" t="s">
        <v>19630</v>
      </c>
      <c r="I15482" s="89"/>
    </row>
    <row r="15483" x14ac:dyDescent="0.3">
      <c r="A15483" t="s">
        <v>19101</v>
      </c>
      <c r="B15483" t="s">
        <v>19486</v>
      </c>
      <c r="C15483" t="s">
        <v>19591</v>
      </c>
      <c r="D15483" t="s">
        <v>19630</v>
      </c>
      <c r="E15483" s="89">
        <v>-4.1433910656369297E-2</v>
      </c>
      <c r="F15483" s="89"/>
      <c r="G15483" s="89">
        <v>1</v>
      </c>
      <c r="H15483" t="s">
        <v>19630</v>
      </c>
      <c r="I15483" s="89"/>
    </row>
    <row r="15484" x14ac:dyDescent="0.3">
      <c r="A15484" t="s">
        <v>19102</v>
      </c>
      <c r="B15484" t="s">
        <v>19486</v>
      </c>
      <c r="C15484" t="s">
        <v>19592</v>
      </c>
      <c r="D15484" t="s">
        <v>19630</v>
      </c>
      <c r="E15484" s="89">
        <v>-3.8866500091537061E-2</v>
      </c>
      <c r="F15484" s="89"/>
      <c r="G15484" s="89">
        <v>1</v>
      </c>
      <c r="H15484" t="s">
        <v>19630</v>
      </c>
      <c r="I15484" s="89"/>
    </row>
    <row r="15485" x14ac:dyDescent="0.3">
      <c r="A15485" t="s">
        <v>19103</v>
      </c>
      <c r="B15485" t="s">
        <v>19486</v>
      </c>
      <c r="C15485" t="s">
        <v>19593</v>
      </c>
      <c r="D15485" t="s">
        <v>19630</v>
      </c>
      <c r="E15485" s="89">
        <v>0</v>
      </c>
      <c r="F15485" s="89"/>
      <c r="G15485" s="89">
        <v>1</v>
      </c>
      <c r="H15485" t="s">
        <v>19630</v>
      </c>
      <c r="I15485" s="89"/>
    </row>
    <row r="15486" x14ac:dyDescent="0.3">
      <c r="A15486" t="s">
        <v>19104</v>
      </c>
      <c r="B15486" t="s">
        <v>19486</v>
      </c>
      <c r="C15486" t="s">
        <v>19594</v>
      </c>
      <c r="D15486" t="s">
        <v>19630</v>
      </c>
      <c r="E15486" s="89">
        <v>0</v>
      </c>
      <c r="F15486" s="89"/>
      <c r="G15486" s="89">
        <v>1</v>
      </c>
      <c r="H15486" t="s">
        <v>19630</v>
      </c>
      <c r="I15486" s="89"/>
    </row>
    <row r="15487" x14ac:dyDescent="0.3">
      <c r="A15487" t="s">
        <v>19105</v>
      </c>
      <c r="B15487" t="s">
        <v>19486</v>
      </c>
      <c r="C15487" t="s">
        <v>19595</v>
      </c>
      <c r="D15487" t="s">
        <v>19630</v>
      </c>
      <c r="E15487" s="89">
        <v>0</v>
      </c>
      <c r="F15487" s="89"/>
      <c r="G15487" s="89">
        <v>1</v>
      </c>
      <c r="H15487" t="s">
        <v>19630</v>
      </c>
      <c r="I15487" s="89"/>
    </row>
    <row r="15488" x14ac:dyDescent="0.3">
      <c r="A15488" t="s">
        <v>19106</v>
      </c>
      <c r="B15488" t="s">
        <v>19486</v>
      </c>
      <c r="C15488" t="s">
        <v>19596</v>
      </c>
      <c r="D15488" t="s">
        <v>19630</v>
      </c>
      <c r="E15488" s="89">
        <v>0</v>
      </c>
      <c r="F15488" s="89"/>
      <c r="G15488" s="89">
        <v>1</v>
      </c>
      <c r="H15488" t="s">
        <v>19630</v>
      </c>
      <c r="I15488" s="89"/>
    </row>
    <row r="15489" x14ac:dyDescent="0.3">
      <c r="A15489" t="s">
        <v>19107</v>
      </c>
      <c r="B15489" t="s">
        <v>19486</v>
      </c>
      <c r="C15489" t="s">
        <v>19597</v>
      </c>
      <c r="D15489" t="s">
        <v>19630</v>
      </c>
      <c r="E15489" s="89">
        <v>0</v>
      </c>
      <c r="F15489" s="89"/>
      <c r="G15489" s="89">
        <v>1</v>
      </c>
      <c r="H15489" t="s">
        <v>19630</v>
      </c>
      <c r="I15489" s="89"/>
    </row>
    <row r="15490" x14ac:dyDescent="0.3">
      <c r="A15490" t="s">
        <v>19108</v>
      </c>
      <c r="B15490" t="s">
        <v>19486</v>
      </c>
      <c r="C15490" t="s">
        <v>19598</v>
      </c>
      <c r="D15490" t="s">
        <v>19630</v>
      </c>
      <c r="E15490" s="89">
        <v>7.243629179096582E-2</v>
      </c>
      <c r="F15490" s="89"/>
      <c r="G15490" s="89">
        <v>1</v>
      </c>
      <c r="H15490" t="s">
        <v>19630</v>
      </c>
      <c r="I15490" s="89"/>
    </row>
    <row r="15491" x14ac:dyDescent="0.3">
      <c r="A15491" t="s">
        <v>19109</v>
      </c>
      <c r="B15491" t="s">
        <v>19486</v>
      </c>
      <c r="C15491" t="s">
        <v>19599</v>
      </c>
      <c r="D15491" t="s">
        <v>19630</v>
      </c>
      <c r="E15491" s="89">
        <v>5.1725874154739983E-2</v>
      </c>
      <c r="F15491" s="89"/>
      <c r="G15491" s="89">
        <v>1</v>
      </c>
      <c r="H15491" t="s">
        <v>19630</v>
      </c>
      <c r="I15491" s="89"/>
    </row>
    <row r="15492" x14ac:dyDescent="0.3">
      <c r="A15492" t="s">
        <v>19110</v>
      </c>
      <c r="B15492" t="s">
        <v>19486</v>
      </c>
      <c r="C15492" t="s">
        <v>19600</v>
      </c>
      <c r="D15492" t="s">
        <v>19630</v>
      </c>
      <c r="E15492" s="89">
        <v>7.4661824550449271E-3</v>
      </c>
      <c r="F15492" s="89"/>
      <c r="G15492" s="89">
        <v>1</v>
      </c>
      <c r="H15492" t="s">
        <v>19630</v>
      </c>
      <c r="I15492" s="89"/>
    </row>
    <row r="15493" x14ac:dyDescent="0.3">
      <c r="A15493" t="s">
        <v>19111</v>
      </c>
      <c r="B15493" t="s">
        <v>19486</v>
      </c>
      <c r="C15493" t="s">
        <v>19601</v>
      </c>
      <c r="D15493" t="s">
        <v>19630</v>
      </c>
      <c r="E15493" s="89">
        <v>4.1427848388559348E-2</v>
      </c>
      <c r="F15493" s="89"/>
      <c r="G15493" s="89">
        <v>1</v>
      </c>
      <c r="H15493" t="s">
        <v>19630</v>
      </c>
      <c r="I15493" s="89"/>
    </row>
    <row r="15494" x14ac:dyDescent="0.3">
      <c r="A15494" t="s">
        <v>19112</v>
      </c>
      <c r="B15494" t="s">
        <v>19486</v>
      </c>
      <c r="C15494" t="s">
        <v>19602</v>
      </c>
      <c r="D15494" t="s">
        <v>19630</v>
      </c>
      <c r="E15494" s="89">
        <v>0.37287375536016848</v>
      </c>
      <c r="F15494" s="89"/>
      <c r="G15494" s="89">
        <v>1</v>
      </c>
      <c r="H15494" t="s">
        <v>19630</v>
      </c>
      <c r="I15494" s="89"/>
    </row>
    <row r="15495" x14ac:dyDescent="0.3">
      <c r="A15495" t="s">
        <v>19113</v>
      </c>
      <c r="B15495" t="s">
        <v>19486</v>
      </c>
      <c r="C15495" t="s">
        <v>19603</v>
      </c>
      <c r="D15495" t="s">
        <v>19630</v>
      </c>
      <c r="E15495" s="89">
        <v>0.69756332626352746</v>
      </c>
      <c r="F15495" s="89"/>
      <c r="G15495" s="89">
        <v>1</v>
      </c>
      <c r="H15495" t="s">
        <v>19630</v>
      </c>
      <c r="I15495" s="89"/>
    </row>
    <row r="15496" x14ac:dyDescent="0.3">
      <c r="A15496" t="s">
        <v>19114</v>
      </c>
      <c r="B15496" t="s">
        <v>19486</v>
      </c>
      <c r="C15496" t="s">
        <v>19604</v>
      </c>
      <c r="D15496" t="s">
        <v>19630</v>
      </c>
      <c r="E15496" s="89">
        <v>-9.7741137469247491E-5</v>
      </c>
      <c r="F15496" s="89"/>
      <c r="G15496" s="89">
        <v>1</v>
      </c>
      <c r="H15496" t="s">
        <v>19630</v>
      </c>
      <c r="I15496" s="89"/>
    </row>
    <row r="15497" x14ac:dyDescent="0.3">
      <c r="A15497" t="s">
        <v>19115</v>
      </c>
      <c r="B15497" t="s">
        <v>19486</v>
      </c>
      <c r="C15497" t="s">
        <v>19605</v>
      </c>
      <c r="D15497" t="s">
        <v>19630</v>
      </c>
      <c r="E15497" s="89">
        <v>7.2436293146182537E-2</v>
      </c>
      <c r="F15497" s="89"/>
      <c r="G15497" s="89">
        <v>1</v>
      </c>
      <c r="H15497" t="s">
        <v>19630</v>
      </c>
      <c r="I15497" s="89"/>
    </row>
    <row r="15498" x14ac:dyDescent="0.3">
      <c r="A15498" t="s">
        <v>19116</v>
      </c>
      <c r="B15498" t="s">
        <v>19486</v>
      </c>
      <c r="C15498" t="s">
        <v>19606</v>
      </c>
      <c r="D15498" t="s">
        <v>19630</v>
      </c>
      <c r="E15498" s="89">
        <v>0</v>
      </c>
      <c r="F15498" s="89"/>
      <c r="G15498" s="89">
        <v>1</v>
      </c>
      <c r="H15498" t="s">
        <v>19630</v>
      </c>
      <c r="I15498" s="89"/>
    </row>
    <row r="15499" x14ac:dyDescent="0.3">
      <c r="A15499" t="s">
        <v>19117</v>
      </c>
      <c r="B15499" t="s">
        <v>19486</v>
      </c>
      <c r="C15499" t="s">
        <v>19607</v>
      </c>
      <c r="D15499" t="s">
        <v>19630</v>
      </c>
      <c r="E15499" s="89">
        <v>-3.0813097131897332E-4</v>
      </c>
      <c r="F15499" s="89"/>
      <c r="G15499" s="89">
        <v>1</v>
      </c>
      <c r="H15499" t="s">
        <v>19630</v>
      </c>
      <c r="I15499" s="89"/>
    </row>
    <row r="15500" x14ac:dyDescent="0.3">
      <c r="A15500" t="s">
        <v>19118</v>
      </c>
      <c r="B15500" t="s">
        <v>19486</v>
      </c>
      <c r="C15500" t="s">
        <v>19608</v>
      </c>
      <c r="D15500" t="s">
        <v>19630</v>
      </c>
      <c r="E15500" s="89">
        <v>-3.0813097131897332E-4</v>
      </c>
      <c r="F15500" s="89"/>
      <c r="G15500" s="89">
        <v>1</v>
      </c>
      <c r="H15500" t="s">
        <v>19630</v>
      </c>
      <c r="I15500" s="89"/>
    </row>
    <row r="15501" x14ac:dyDescent="0.3">
      <c r="A15501" t="s">
        <v>19119</v>
      </c>
      <c r="B15501" t="s">
        <v>19486</v>
      </c>
      <c r="C15501" t="s">
        <v>19609</v>
      </c>
      <c r="D15501" t="s">
        <v>19630</v>
      </c>
      <c r="E15501" s="89">
        <v>0</v>
      </c>
      <c r="F15501" s="89"/>
      <c r="G15501" s="89">
        <v>1</v>
      </c>
      <c r="H15501" t="s">
        <v>19630</v>
      </c>
      <c r="I15501" s="89"/>
    </row>
    <row r="15502" x14ac:dyDescent="0.3">
      <c r="A15502" t="s">
        <v>19120</v>
      </c>
      <c r="B15502" t="s">
        <v>19486</v>
      </c>
      <c r="C15502" t="s">
        <v>19610</v>
      </c>
      <c r="D15502" t="s">
        <v>19630</v>
      </c>
      <c r="E15502" s="89">
        <v>4.4554944922503982E-2</v>
      </c>
      <c r="F15502" s="89"/>
      <c r="G15502" s="89">
        <v>1</v>
      </c>
      <c r="H15502" t="s">
        <v>19630</v>
      </c>
      <c r="I15502" s="89"/>
    </row>
    <row r="15503" x14ac:dyDescent="0.3">
      <c r="A15503" t="s">
        <v>19121</v>
      </c>
      <c r="B15503" t="s">
        <v>19486</v>
      </c>
      <c r="C15503" t="s">
        <v>19611</v>
      </c>
      <c r="D15503" t="s">
        <v>19630</v>
      </c>
      <c r="E15503" s="89">
        <v>3.9084427985736228E-3</v>
      </c>
      <c r="F15503" s="89"/>
      <c r="G15503" s="89">
        <v>1</v>
      </c>
      <c r="H15503" t="s">
        <v>19630</v>
      </c>
      <c r="I15503" s="89"/>
    </row>
    <row r="15504" x14ac:dyDescent="0.3">
      <c r="A15504" t="s">
        <v>19122</v>
      </c>
      <c r="B15504" t="s">
        <v>19486</v>
      </c>
      <c r="C15504" t="s">
        <v>19612</v>
      </c>
      <c r="D15504" t="s">
        <v>19630</v>
      </c>
      <c r="E15504" s="89">
        <v>4.6329430712799692E-2</v>
      </c>
      <c r="F15504" s="89"/>
      <c r="G15504" s="89">
        <v>1</v>
      </c>
      <c r="H15504" t="s">
        <v>19630</v>
      </c>
      <c r="I15504" s="89"/>
    </row>
    <row r="15505" x14ac:dyDescent="0.3">
      <c r="A15505" t="s">
        <v>19123</v>
      </c>
      <c r="B15505" t="s">
        <v>19486</v>
      </c>
      <c r="C15505" t="s">
        <v>19574</v>
      </c>
      <c r="D15505" t="s">
        <v>19630</v>
      </c>
      <c r="E15505" s="89">
        <v>5.3885089548950417E-2</v>
      </c>
      <c r="F15505" s="89"/>
      <c r="G15505" s="89">
        <v>2</v>
      </c>
      <c r="H15505" t="s">
        <v>19630</v>
      </c>
      <c r="I15505" s="89"/>
    </row>
    <row r="15506" x14ac:dyDescent="0.3">
      <c r="A15506" t="s">
        <v>19124</v>
      </c>
      <c r="B15506" t="s">
        <v>19486</v>
      </c>
      <c r="C15506" t="s">
        <v>19575</v>
      </c>
      <c r="D15506" t="s">
        <v>19630</v>
      </c>
      <c r="E15506" s="89">
        <v>6.8836230520640848E-2</v>
      </c>
      <c r="F15506" s="89"/>
      <c r="G15506" s="89">
        <v>2</v>
      </c>
      <c r="H15506" t="s">
        <v>19630</v>
      </c>
      <c r="I15506" s="89"/>
    </row>
    <row r="15507" x14ac:dyDescent="0.3">
      <c r="A15507" t="s">
        <v>19125</v>
      </c>
      <c r="B15507" t="s">
        <v>19486</v>
      </c>
      <c r="C15507" t="s">
        <v>19576</v>
      </c>
      <c r="D15507" t="s">
        <v>19630</v>
      </c>
      <c r="E15507" s="89">
        <v>9.1219579260195453E-4</v>
      </c>
      <c r="F15507" s="89"/>
      <c r="G15507" s="89">
        <v>2</v>
      </c>
      <c r="H15507" t="s">
        <v>19630</v>
      </c>
      <c r="I15507" s="89"/>
    </row>
    <row r="15508" x14ac:dyDescent="0.3">
      <c r="A15508" t="s">
        <v>19126</v>
      </c>
      <c r="B15508" t="s">
        <v>19486</v>
      </c>
      <c r="C15508" t="s">
        <v>19577</v>
      </c>
      <c r="D15508" t="s">
        <v>19630</v>
      </c>
      <c r="E15508" s="89">
        <v>4.5117331920129528E-3</v>
      </c>
      <c r="F15508" s="89"/>
      <c r="G15508" s="89">
        <v>2</v>
      </c>
      <c r="H15508" t="s">
        <v>19630</v>
      </c>
      <c r="I15508" s="89"/>
    </row>
    <row r="15509" x14ac:dyDescent="0.3">
      <c r="A15509" t="s">
        <v>19127</v>
      </c>
      <c r="B15509" t="s">
        <v>19486</v>
      </c>
      <c r="C15509" t="s">
        <v>19578</v>
      </c>
      <c r="D15509" t="s">
        <v>19630</v>
      </c>
      <c r="E15509" s="89">
        <v>2.6851912096574151E-3</v>
      </c>
      <c r="F15509" s="89"/>
      <c r="G15509" s="89">
        <v>2</v>
      </c>
      <c r="H15509" t="s">
        <v>19630</v>
      </c>
      <c r="I15509" s="89"/>
    </row>
    <row r="15510" x14ac:dyDescent="0.3">
      <c r="A15510" t="s">
        <v>19128</v>
      </c>
      <c r="B15510" t="s">
        <v>19486</v>
      </c>
      <c r="C15510" t="s">
        <v>19579</v>
      </c>
      <c r="D15510" t="s">
        <v>19630</v>
      </c>
      <c r="E15510" s="89">
        <v>0.9498084127212385</v>
      </c>
      <c r="F15510" s="89"/>
      <c r="G15510" s="89">
        <v>2</v>
      </c>
      <c r="H15510" t="s">
        <v>19630</v>
      </c>
      <c r="I15510" s="89"/>
    </row>
    <row r="15511" x14ac:dyDescent="0.3">
      <c r="A15511" t="s">
        <v>19129</v>
      </c>
      <c r="B15511" t="s">
        <v>19486</v>
      </c>
      <c r="C15511" t="s">
        <v>19580</v>
      </c>
      <c r="D15511" t="s">
        <v>19630</v>
      </c>
      <c r="E15511" s="89">
        <v>0.26108258109293198</v>
      </c>
      <c r="F15511" s="89"/>
      <c r="G15511" s="89">
        <v>2</v>
      </c>
      <c r="H15511" t="s">
        <v>19630</v>
      </c>
      <c r="I15511" s="89"/>
    </row>
    <row r="15512" x14ac:dyDescent="0.3">
      <c r="A15512" t="s">
        <v>19130</v>
      </c>
      <c r="B15512" t="s">
        <v>19486</v>
      </c>
      <c r="C15512" t="s">
        <v>19581</v>
      </c>
      <c r="D15512" t="s">
        <v>19630</v>
      </c>
      <c r="E15512" s="89">
        <v>5.6758497910737019E-2</v>
      </c>
      <c r="F15512" s="89"/>
      <c r="G15512" s="89">
        <v>2</v>
      </c>
      <c r="H15512" t="s">
        <v>19630</v>
      </c>
      <c r="I15512" s="89"/>
    </row>
    <row r="15513" x14ac:dyDescent="0.3">
      <c r="A15513" t="s">
        <v>19131</v>
      </c>
      <c r="B15513" t="s">
        <v>19486</v>
      </c>
      <c r="C15513" t="s">
        <v>19582</v>
      </c>
      <c r="D15513" t="s">
        <v>19630</v>
      </c>
      <c r="E15513" s="89">
        <v>3.368911533371332E-3</v>
      </c>
      <c r="F15513" s="89"/>
      <c r="G15513" s="89">
        <v>2</v>
      </c>
      <c r="H15513" t="s">
        <v>19630</v>
      </c>
      <c r="I15513" s="89"/>
    </row>
    <row r="15514" x14ac:dyDescent="0.3">
      <c r="A15514" t="s">
        <v>19132</v>
      </c>
      <c r="B15514" t="s">
        <v>19486</v>
      </c>
      <c r="C15514" t="s">
        <v>19583</v>
      </c>
      <c r="D15514" t="s">
        <v>19630</v>
      </c>
      <c r="E15514" s="89">
        <v>9.3286940727930159E-2</v>
      </c>
      <c r="F15514" s="89"/>
      <c r="G15514" s="89">
        <v>2</v>
      </c>
      <c r="H15514" t="s">
        <v>19630</v>
      </c>
      <c r="I15514" s="89"/>
    </row>
    <row r="15515" x14ac:dyDescent="0.3">
      <c r="A15515" t="s">
        <v>19133</v>
      </c>
      <c r="B15515" t="s">
        <v>19486</v>
      </c>
      <c r="C15515" t="s">
        <v>19584</v>
      </c>
      <c r="D15515" t="s">
        <v>19630</v>
      </c>
      <c r="E15515" s="89">
        <v>-3.9611533451115971E-4</v>
      </c>
      <c r="F15515" s="89"/>
      <c r="G15515" s="89">
        <v>2</v>
      </c>
      <c r="H15515" t="s">
        <v>19630</v>
      </c>
      <c r="I15515" s="89"/>
    </row>
    <row r="15516" x14ac:dyDescent="0.3">
      <c r="A15516" t="s">
        <v>19134</v>
      </c>
      <c r="B15516" t="s">
        <v>19486</v>
      </c>
      <c r="C15516" t="s">
        <v>19585</v>
      </c>
      <c r="D15516" t="s">
        <v>19630</v>
      </c>
      <c r="E15516" s="89">
        <v>0</v>
      </c>
      <c r="F15516" s="89"/>
      <c r="G15516" s="89">
        <v>2</v>
      </c>
      <c r="H15516" t="s">
        <v>19630</v>
      </c>
      <c r="I15516" s="89"/>
    </row>
    <row r="15517" x14ac:dyDescent="0.3">
      <c r="A15517" t="s">
        <v>19905</v>
      </c>
      <c r="B15517" t="s">
        <v>19486</v>
      </c>
      <c r="C15517" t="s">
        <v>19914</v>
      </c>
      <c r="D15517" t="s">
        <v>19630</v>
      </c>
      <c r="E15517" s="89">
        <v>-6.4334513858016912E-5</v>
      </c>
      <c r="F15517" s="89"/>
      <c r="G15517" s="89">
        <v>2</v>
      </c>
      <c r="H15517" t="s">
        <v>19630</v>
      </c>
      <c r="I15517" s="89"/>
    </row>
    <row r="15518" x14ac:dyDescent="0.3">
      <c r="A15518" t="s">
        <v>19135</v>
      </c>
      <c r="B15518" t="s">
        <v>19486</v>
      </c>
      <c r="C15518" t="s">
        <v>19586</v>
      </c>
      <c r="D15518" t="s">
        <v>19630</v>
      </c>
      <c r="E15518" s="89">
        <v>0</v>
      </c>
      <c r="F15518" s="89"/>
      <c r="G15518" s="89">
        <v>2</v>
      </c>
      <c r="H15518" t="s">
        <v>19630</v>
      </c>
      <c r="I15518" s="89"/>
    </row>
    <row r="15519" x14ac:dyDescent="0.3">
      <c r="A15519" t="s">
        <v>19136</v>
      </c>
      <c r="B15519" t="s">
        <v>19486</v>
      </c>
      <c r="C15519" t="s">
        <v>19587</v>
      </c>
      <c r="D15519" t="s">
        <v>19630</v>
      </c>
      <c r="E15519" s="89">
        <v>5.3885088503216667E-2</v>
      </c>
      <c r="F15519" s="89"/>
      <c r="G15519" s="89">
        <v>2</v>
      </c>
      <c r="H15519" t="s">
        <v>19630</v>
      </c>
      <c r="I15519" s="89"/>
    </row>
    <row r="15520" x14ac:dyDescent="0.3">
      <c r="A15520" t="s">
        <v>19137</v>
      </c>
      <c r="B15520" t="s">
        <v>19486</v>
      </c>
      <c r="C15520" t="s">
        <v>19588</v>
      </c>
      <c r="D15520" t="s">
        <v>19630</v>
      </c>
      <c r="E15520" s="89">
        <v>4.8908345262974772E-5</v>
      </c>
      <c r="F15520" s="89"/>
      <c r="G15520" s="89">
        <v>2</v>
      </c>
      <c r="H15520" t="s">
        <v>19630</v>
      </c>
      <c r="I15520" s="89"/>
    </row>
    <row r="15521" x14ac:dyDescent="0.3">
      <c r="A15521" t="s">
        <v>19138</v>
      </c>
      <c r="B15521" t="s">
        <v>19486</v>
      </c>
      <c r="C15521" t="s">
        <v>19589</v>
      </c>
      <c r="D15521" t="s">
        <v>19630</v>
      </c>
      <c r="E15521" s="89">
        <v>0</v>
      </c>
      <c r="F15521" s="89"/>
      <c r="G15521" s="89">
        <v>2</v>
      </c>
      <c r="H15521" t="s">
        <v>19630</v>
      </c>
      <c r="I15521" s="89"/>
    </row>
    <row r="15522" x14ac:dyDescent="0.3">
      <c r="A15522" t="s">
        <v>19139</v>
      </c>
      <c r="B15522" t="s">
        <v>19486</v>
      </c>
      <c r="C15522" t="s">
        <v>19590</v>
      </c>
      <c r="D15522" t="s">
        <v>19630</v>
      </c>
      <c r="E15522" s="89">
        <v>-6.7500442923274602E-3</v>
      </c>
      <c r="F15522" s="89"/>
      <c r="G15522" s="89">
        <v>2</v>
      </c>
      <c r="H15522" t="s">
        <v>19630</v>
      </c>
      <c r="I15522" s="89"/>
    </row>
    <row r="15523" x14ac:dyDescent="0.3">
      <c r="A15523" t="s">
        <v>19140</v>
      </c>
      <c r="B15523" t="s">
        <v>19486</v>
      </c>
      <c r="C15523" t="s">
        <v>19591</v>
      </c>
      <c r="D15523" t="s">
        <v>19630</v>
      </c>
      <c r="E15523" s="89">
        <v>-3.5083150726689688E-2</v>
      </c>
      <c r="F15523" s="89"/>
      <c r="G15523" s="89">
        <v>2</v>
      </c>
      <c r="H15523" t="s">
        <v>19630</v>
      </c>
      <c r="I15523" s="89"/>
    </row>
    <row r="15524" x14ac:dyDescent="0.3">
      <c r="A15524" t="s">
        <v>19141</v>
      </c>
      <c r="B15524" t="s">
        <v>19486</v>
      </c>
      <c r="C15524" t="s">
        <v>19592</v>
      </c>
      <c r="D15524" t="s">
        <v>19630</v>
      </c>
      <c r="E15524" s="89">
        <v>-2.5138224169427049E-2</v>
      </c>
      <c r="F15524" s="89"/>
      <c r="G15524" s="89">
        <v>2</v>
      </c>
      <c r="H15524" t="s">
        <v>19630</v>
      </c>
      <c r="I15524" s="89"/>
    </row>
    <row r="15525" x14ac:dyDescent="0.3">
      <c r="A15525" t="s">
        <v>19142</v>
      </c>
      <c r="B15525" t="s">
        <v>19486</v>
      </c>
      <c r="C15525" t="s">
        <v>19593</v>
      </c>
      <c r="D15525" t="s">
        <v>19630</v>
      </c>
      <c r="E15525" s="89">
        <v>0</v>
      </c>
      <c r="F15525" s="89"/>
      <c r="G15525" s="89">
        <v>2</v>
      </c>
      <c r="H15525" t="s">
        <v>19630</v>
      </c>
      <c r="I15525" s="89"/>
    </row>
    <row r="15526" x14ac:dyDescent="0.3">
      <c r="A15526" t="s">
        <v>19143</v>
      </c>
      <c r="B15526" t="s">
        <v>19486</v>
      </c>
      <c r="C15526" t="s">
        <v>19594</v>
      </c>
      <c r="D15526" t="s">
        <v>19630</v>
      </c>
      <c r="E15526" s="89">
        <v>0</v>
      </c>
      <c r="F15526" s="89"/>
      <c r="G15526" s="89">
        <v>2</v>
      </c>
      <c r="H15526" t="s">
        <v>19630</v>
      </c>
      <c r="I15526" s="89"/>
    </row>
    <row r="15527" x14ac:dyDescent="0.3">
      <c r="A15527" t="s">
        <v>19144</v>
      </c>
      <c r="B15527" t="s">
        <v>19486</v>
      </c>
      <c r="C15527" t="s">
        <v>19595</v>
      </c>
      <c r="D15527" t="s">
        <v>19630</v>
      </c>
      <c r="E15527" s="89">
        <v>0</v>
      </c>
      <c r="F15527" s="89"/>
      <c r="G15527" s="89">
        <v>2</v>
      </c>
      <c r="H15527" t="s">
        <v>19630</v>
      </c>
      <c r="I15527" s="89"/>
    </row>
    <row r="15528" x14ac:dyDescent="0.3">
      <c r="A15528" t="s">
        <v>19145</v>
      </c>
      <c r="B15528" t="s">
        <v>19486</v>
      </c>
      <c r="C15528" t="s">
        <v>19596</v>
      </c>
      <c r="D15528" t="s">
        <v>19630</v>
      </c>
      <c r="E15528" s="89">
        <v>0</v>
      </c>
      <c r="F15528" s="89"/>
      <c r="G15528" s="89">
        <v>2</v>
      </c>
      <c r="H15528" t="s">
        <v>19630</v>
      </c>
      <c r="I15528" s="89"/>
    </row>
    <row r="15529" x14ac:dyDescent="0.3">
      <c r="A15529" t="s">
        <v>19146</v>
      </c>
      <c r="B15529" t="s">
        <v>19486</v>
      </c>
      <c r="C15529" t="s">
        <v>19597</v>
      </c>
      <c r="D15529" t="s">
        <v>19630</v>
      </c>
      <c r="E15529" s="89">
        <v>0</v>
      </c>
      <c r="F15529" s="89"/>
      <c r="G15529" s="89">
        <v>2</v>
      </c>
      <c r="H15529" t="s">
        <v>19630</v>
      </c>
      <c r="I15529" s="89"/>
    </row>
    <row r="15530" x14ac:dyDescent="0.3">
      <c r="A15530" t="s">
        <v>19147</v>
      </c>
      <c r="B15530" t="s">
        <v>19486</v>
      </c>
      <c r="C15530" t="s">
        <v>19598</v>
      </c>
      <c r="D15530" t="s">
        <v>19630</v>
      </c>
      <c r="E15530" s="89">
        <v>2.3406572419244188E-2</v>
      </c>
      <c r="F15530" s="89"/>
      <c r="G15530" s="89">
        <v>2</v>
      </c>
      <c r="H15530" t="s">
        <v>19630</v>
      </c>
      <c r="I15530" s="89"/>
    </row>
    <row r="15531" x14ac:dyDescent="0.3">
      <c r="A15531" t="s">
        <v>19148</v>
      </c>
      <c r="B15531" t="s">
        <v>19486</v>
      </c>
      <c r="C15531" t="s">
        <v>19599</v>
      </c>
      <c r="D15531" t="s">
        <v>19630</v>
      </c>
      <c r="E15531" s="89">
        <v>2.1313748506822099E-2</v>
      </c>
      <c r="F15531" s="89"/>
      <c r="G15531" s="89">
        <v>2</v>
      </c>
      <c r="H15531" t="s">
        <v>19630</v>
      </c>
      <c r="I15531" s="89"/>
    </row>
    <row r="15532" x14ac:dyDescent="0.3">
      <c r="A15532" t="s">
        <v>19149</v>
      </c>
      <c r="B15532" t="s">
        <v>19486</v>
      </c>
      <c r="C15532" t="s">
        <v>19600</v>
      </c>
      <c r="D15532" t="s">
        <v>19630</v>
      </c>
      <c r="E15532" s="89">
        <v>3.309347311819354E-3</v>
      </c>
      <c r="F15532" s="89"/>
      <c r="G15532" s="89">
        <v>2</v>
      </c>
      <c r="H15532" t="s">
        <v>19630</v>
      </c>
      <c r="I15532" s="89"/>
    </row>
    <row r="15533" x14ac:dyDescent="0.3">
      <c r="A15533" t="s">
        <v>19150</v>
      </c>
      <c r="B15533" t="s">
        <v>19486</v>
      </c>
      <c r="C15533" t="s">
        <v>19601</v>
      </c>
      <c r="D15533" t="s">
        <v>19630</v>
      </c>
      <c r="E15533" s="89">
        <v>4.5973132593865103E-2</v>
      </c>
      <c r="F15533" s="89"/>
      <c r="G15533" s="89">
        <v>2</v>
      </c>
      <c r="H15533" t="s">
        <v>19630</v>
      </c>
      <c r="I15533" s="89"/>
    </row>
    <row r="15534" x14ac:dyDescent="0.3">
      <c r="A15534" t="s">
        <v>19151</v>
      </c>
      <c r="B15534" t="s">
        <v>19486</v>
      </c>
      <c r="C15534" t="s">
        <v>19602</v>
      </c>
      <c r="D15534" t="s">
        <v>19630</v>
      </c>
      <c r="E15534" s="89">
        <v>0.15680546647407731</v>
      </c>
      <c r="F15534" s="89"/>
      <c r="G15534" s="89">
        <v>2</v>
      </c>
      <c r="H15534" t="s">
        <v>19630</v>
      </c>
      <c r="I15534" s="89"/>
    </row>
    <row r="15535" x14ac:dyDescent="0.3">
      <c r="A15535" t="s">
        <v>19152</v>
      </c>
      <c r="B15535" t="s">
        <v>19486</v>
      </c>
      <c r="C15535" t="s">
        <v>19603</v>
      </c>
      <c r="D15535" t="s">
        <v>19630</v>
      </c>
      <c r="E15535" s="89">
        <v>0.30090260280095749</v>
      </c>
      <c r="F15535" s="89"/>
      <c r="G15535" s="89">
        <v>2</v>
      </c>
      <c r="H15535" t="s">
        <v>19630</v>
      </c>
      <c r="I15535" s="89"/>
    </row>
    <row r="15536" x14ac:dyDescent="0.3">
      <c r="A15536" t="s">
        <v>19153</v>
      </c>
      <c r="B15536" t="s">
        <v>19486</v>
      </c>
      <c r="C15536" t="s">
        <v>19604</v>
      </c>
      <c r="D15536" t="s">
        <v>19630</v>
      </c>
      <c r="E15536" s="89">
        <v>-3.8067716102282829E-3</v>
      </c>
      <c r="F15536" s="89"/>
      <c r="G15536" s="89">
        <v>2</v>
      </c>
      <c r="H15536" t="s">
        <v>19630</v>
      </c>
      <c r="I15536" s="89"/>
    </row>
    <row r="15537" x14ac:dyDescent="0.3">
      <c r="A15537" t="s">
        <v>19154</v>
      </c>
      <c r="B15537" t="s">
        <v>19486</v>
      </c>
      <c r="C15537" t="s">
        <v>19605</v>
      </c>
      <c r="D15537" t="s">
        <v>19630</v>
      </c>
      <c r="E15537" s="89">
        <v>2.340657254105399E-2</v>
      </c>
      <c r="F15537" s="89"/>
      <c r="G15537" s="89">
        <v>2</v>
      </c>
      <c r="H15537" t="s">
        <v>19630</v>
      </c>
      <c r="I15537" s="89"/>
    </row>
    <row r="15538" x14ac:dyDescent="0.3">
      <c r="A15538" t="s">
        <v>19155</v>
      </c>
      <c r="B15538" t="s">
        <v>19486</v>
      </c>
      <c r="C15538" t="s">
        <v>19606</v>
      </c>
      <c r="D15538" t="s">
        <v>19630</v>
      </c>
      <c r="E15538" s="89">
        <v>0</v>
      </c>
      <c r="F15538" s="89"/>
      <c r="G15538" s="89">
        <v>2</v>
      </c>
      <c r="H15538" t="s">
        <v>19630</v>
      </c>
      <c r="I15538" s="89"/>
    </row>
    <row r="15539" x14ac:dyDescent="0.3">
      <c r="A15539" t="s">
        <v>19156</v>
      </c>
      <c r="B15539" t="s">
        <v>19486</v>
      </c>
      <c r="C15539" t="s">
        <v>19607</v>
      </c>
      <c r="D15539" t="s">
        <v>19630</v>
      </c>
      <c r="E15539" s="89">
        <v>-4.6044985432066969E-4</v>
      </c>
      <c r="F15539" s="89"/>
      <c r="G15539" s="89">
        <v>2</v>
      </c>
      <c r="H15539" t="s">
        <v>19630</v>
      </c>
      <c r="I15539" s="89"/>
    </row>
    <row r="15540" x14ac:dyDescent="0.3">
      <c r="A15540" t="s">
        <v>19157</v>
      </c>
      <c r="B15540" t="s">
        <v>19486</v>
      </c>
      <c r="C15540" t="s">
        <v>19608</v>
      </c>
      <c r="D15540" t="s">
        <v>19630</v>
      </c>
      <c r="E15540" s="89">
        <v>-4.6044985432066969E-4</v>
      </c>
      <c r="F15540" s="89"/>
      <c r="G15540" s="89">
        <v>2</v>
      </c>
      <c r="H15540" t="s">
        <v>19630</v>
      </c>
      <c r="I15540" s="89"/>
    </row>
    <row r="15541" x14ac:dyDescent="0.3">
      <c r="A15541" t="s">
        <v>19158</v>
      </c>
      <c r="B15541" t="s">
        <v>19486</v>
      </c>
      <c r="C15541" t="s">
        <v>19609</v>
      </c>
      <c r="D15541" t="s">
        <v>19630</v>
      </c>
      <c r="E15541" s="89">
        <v>0</v>
      </c>
      <c r="F15541" s="89"/>
      <c r="G15541" s="89">
        <v>2</v>
      </c>
      <c r="H15541" t="s">
        <v>19630</v>
      </c>
      <c r="I15541" s="89"/>
    </row>
    <row r="15542" x14ac:dyDescent="0.3">
      <c r="A15542" t="s">
        <v>19159</v>
      </c>
      <c r="B15542" t="s">
        <v>19486</v>
      </c>
      <c r="C15542" t="s">
        <v>19610</v>
      </c>
      <c r="D15542" t="s">
        <v>19630</v>
      </c>
      <c r="E15542" s="89">
        <v>1.572826221138603E-2</v>
      </c>
      <c r="F15542" s="89"/>
      <c r="G15542" s="89">
        <v>2</v>
      </c>
      <c r="H15542" t="s">
        <v>19630</v>
      </c>
      <c r="I15542" s="89"/>
    </row>
    <row r="15543" x14ac:dyDescent="0.3">
      <c r="A15543" t="s">
        <v>19160</v>
      </c>
      <c r="B15543" t="s">
        <v>19486</v>
      </c>
      <c r="C15543" t="s">
        <v>19611</v>
      </c>
      <c r="D15543" t="s">
        <v>19630</v>
      </c>
      <c r="E15543" s="89">
        <v>5.0871350654377598E-3</v>
      </c>
      <c r="F15543" s="89"/>
      <c r="G15543" s="89">
        <v>2</v>
      </c>
      <c r="H15543" t="s">
        <v>19630</v>
      </c>
      <c r="I15543" s="89"/>
    </row>
    <row r="15544" x14ac:dyDescent="0.3">
      <c r="A15544" t="s">
        <v>19161</v>
      </c>
      <c r="B15544" t="s">
        <v>19486</v>
      </c>
      <c r="C15544" t="s">
        <v>19612</v>
      </c>
      <c r="D15544" t="s">
        <v>19630</v>
      </c>
      <c r="E15544" s="89">
        <v>1.8467586060936941E-2</v>
      </c>
      <c r="F15544" s="89"/>
      <c r="G15544" s="89">
        <v>2</v>
      </c>
      <c r="H15544" t="s">
        <v>19630</v>
      </c>
      <c r="I15544" s="89"/>
    </row>
    <row r="15545" x14ac:dyDescent="0.3">
      <c r="A15545" t="s">
        <v>19162</v>
      </c>
      <c r="B15545" t="s">
        <v>19486</v>
      </c>
      <c r="C15545" t="s">
        <v>19574</v>
      </c>
      <c r="D15545" t="s">
        <v>19630</v>
      </c>
      <c r="E15545" s="89">
        <v>2.9734193984306941E-2</v>
      </c>
      <c r="F15545" s="89"/>
      <c r="G15545" s="89">
        <v>3</v>
      </c>
      <c r="H15545" t="s">
        <v>19630</v>
      </c>
      <c r="I15545" s="89"/>
    </row>
    <row r="15546" x14ac:dyDescent="0.3">
      <c r="A15546" t="s">
        <v>19163</v>
      </c>
      <c r="B15546" t="s">
        <v>19486</v>
      </c>
      <c r="C15546" t="s">
        <v>19575</v>
      </c>
      <c r="D15546" t="s">
        <v>19630</v>
      </c>
      <c r="E15546" s="89">
        <v>4.4609316625959398E-2</v>
      </c>
      <c r="F15546" s="89"/>
      <c r="G15546" s="89">
        <v>3</v>
      </c>
      <c r="H15546" t="s">
        <v>19630</v>
      </c>
      <c r="I15546" s="89"/>
    </row>
    <row r="15547" x14ac:dyDescent="0.3">
      <c r="A15547" t="s">
        <v>19164</v>
      </c>
      <c r="B15547" t="s">
        <v>19486</v>
      </c>
      <c r="C15547" t="s">
        <v>19576</v>
      </c>
      <c r="D15547" t="s">
        <v>19630</v>
      </c>
      <c r="E15547" s="89">
        <v>1.9619673021097799E-4</v>
      </c>
      <c r="F15547" s="89"/>
      <c r="G15547" s="89">
        <v>3</v>
      </c>
      <c r="H15547" t="s">
        <v>19630</v>
      </c>
      <c r="I15547" s="89"/>
    </row>
    <row r="15548" x14ac:dyDescent="0.3">
      <c r="A15548" t="s">
        <v>19165</v>
      </c>
      <c r="B15548" t="s">
        <v>19486</v>
      </c>
      <c r="C15548" t="s">
        <v>19577</v>
      </c>
      <c r="D15548" t="s">
        <v>19630</v>
      </c>
      <c r="E15548" s="89">
        <v>3.7509459802764788E-3</v>
      </c>
      <c r="F15548" s="89"/>
      <c r="G15548" s="89">
        <v>3</v>
      </c>
      <c r="H15548" t="s">
        <v>19630</v>
      </c>
      <c r="I15548" s="89"/>
    </row>
    <row r="15549" x14ac:dyDescent="0.3">
      <c r="A15549" t="s">
        <v>19166</v>
      </c>
      <c r="B15549" t="s">
        <v>19486</v>
      </c>
      <c r="C15549" t="s">
        <v>19578</v>
      </c>
      <c r="D15549" t="s">
        <v>19630</v>
      </c>
      <c r="E15549" s="89">
        <v>1.636582885606627E-3</v>
      </c>
      <c r="F15549" s="89"/>
      <c r="G15549" s="89">
        <v>3</v>
      </c>
      <c r="H15549" t="s">
        <v>19630</v>
      </c>
      <c r="I15549" s="89"/>
    </row>
    <row r="15550" x14ac:dyDescent="0.3">
      <c r="A15550" t="s">
        <v>19167</v>
      </c>
      <c r="B15550" t="s">
        <v>19486</v>
      </c>
      <c r="C15550" t="s">
        <v>19579</v>
      </c>
      <c r="D15550" t="s">
        <v>19630</v>
      </c>
      <c r="E15550" s="89">
        <v>0.57266499410437488</v>
      </c>
      <c r="F15550" s="89"/>
      <c r="G15550" s="89">
        <v>3</v>
      </c>
      <c r="H15550" t="s">
        <v>19630</v>
      </c>
      <c r="I15550" s="89"/>
    </row>
    <row r="15551" x14ac:dyDescent="0.3">
      <c r="A15551" t="s">
        <v>19168</v>
      </c>
      <c r="B15551" t="s">
        <v>19486</v>
      </c>
      <c r="C15551" t="s">
        <v>19580</v>
      </c>
      <c r="D15551" t="s">
        <v>19630</v>
      </c>
      <c r="E15551" s="89">
        <v>0.19285453359137791</v>
      </c>
      <c r="F15551" s="89"/>
      <c r="G15551" s="89">
        <v>3</v>
      </c>
      <c r="H15551" t="s">
        <v>19630</v>
      </c>
      <c r="I15551" s="89"/>
    </row>
    <row r="15552" x14ac:dyDescent="0.3">
      <c r="A15552" t="s">
        <v>19169</v>
      </c>
      <c r="B15552" t="s">
        <v>19486</v>
      </c>
      <c r="C15552" t="s">
        <v>19581</v>
      </c>
      <c r="D15552" t="s">
        <v>19630</v>
      </c>
      <c r="E15552" s="89">
        <v>6.9280243012330989E-2</v>
      </c>
      <c r="F15552" s="89"/>
      <c r="G15552" s="89">
        <v>3</v>
      </c>
      <c r="H15552" t="s">
        <v>19630</v>
      </c>
      <c r="I15552" s="89"/>
    </row>
    <row r="15553" x14ac:dyDescent="0.3">
      <c r="A15553" t="s">
        <v>19170</v>
      </c>
      <c r="B15553" t="s">
        <v>19486</v>
      </c>
      <c r="C15553" t="s">
        <v>19582</v>
      </c>
      <c r="D15553" t="s">
        <v>19630</v>
      </c>
      <c r="E15553" s="89">
        <v>2.0397954021194962E-3</v>
      </c>
      <c r="F15553" s="89"/>
      <c r="G15553" s="89">
        <v>3</v>
      </c>
      <c r="H15553" t="s">
        <v>19630</v>
      </c>
      <c r="I15553" s="89"/>
    </row>
    <row r="15554" x14ac:dyDescent="0.3">
      <c r="A15554" t="s">
        <v>19171</v>
      </c>
      <c r="B15554" t="s">
        <v>19486</v>
      </c>
      <c r="C15554" t="s">
        <v>19583</v>
      </c>
      <c r="D15554" t="s">
        <v>19630</v>
      </c>
      <c r="E15554" s="89">
        <v>9.4317621154469636E-2</v>
      </c>
      <c r="F15554" s="89"/>
      <c r="G15554" s="89">
        <v>3</v>
      </c>
      <c r="H15554" t="s">
        <v>19630</v>
      </c>
      <c r="I15554" s="89"/>
    </row>
    <row r="15555" x14ac:dyDescent="0.3">
      <c r="A15555" t="s">
        <v>19172</v>
      </c>
      <c r="B15555" t="s">
        <v>19486</v>
      </c>
      <c r="C15555" t="s">
        <v>19584</v>
      </c>
      <c r="D15555" t="s">
        <v>19630</v>
      </c>
      <c r="E15555" s="89">
        <v>-9.7645071306686436E-4</v>
      </c>
      <c r="F15555" s="89"/>
      <c r="G15555" s="89">
        <v>3</v>
      </c>
      <c r="H15555" t="s">
        <v>19630</v>
      </c>
      <c r="I15555" s="89"/>
    </row>
    <row r="15556" x14ac:dyDescent="0.3">
      <c r="A15556" t="s">
        <v>19173</v>
      </c>
      <c r="B15556" t="s">
        <v>19486</v>
      </c>
      <c r="C15556" t="s">
        <v>19585</v>
      </c>
      <c r="D15556" t="s">
        <v>19630</v>
      </c>
      <c r="E15556" s="89">
        <v>0</v>
      </c>
      <c r="F15556" s="89"/>
      <c r="G15556" s="89">
        <v>3</v>
      </c>
      <c r="H15556" t="s">
        <v>19630</v>
      </c>
      <c r="I15556" s="89"/>
    </row>
    <row r="15557" x14ac:dyDescent="0.3">
      <c r="A15557" t="s">
        <v>19906</v>
      </c>
      <c r="B15557" t="s">
        <v>19486</v>
      </c>
      <c r="C15557" t="s">
        <v>19914</v>
      </c>
      <c r="D15557" t="s">
        <v>19630</v>
      </c>
      <c r="E15557" s="89">
        <v>-2.207172153013483E-4</v>
      </c>
      <c r="F15557" s="89"/>
      <c r="G15557" s="89">
        <v>3</v>
      </c>
      <c r="H15557" t="s">
        <v>19630</v>
      </c>
      <c r="I15557" s="89"/>
    </row>
    <row r="15558" x14ac:dyDescent="0.3">
      <c r="A15558" t="s">
        <v>19174</v>
      </c>
      <c r="B15558" t="s">
        <v>19486</v>
      </c>
      <c r="C15558" t="s">
        <v>19586</v>
      </c>
      <c r="D15558" t="s">
        <v>19630</v>
      </c>
      <c r="E15558" s="89">
        <v>0</v>
      </c>
      <c r="F15558" s="89"/>
      <c r="G15558" s="89">
        <v>3</v>
      </c>
      <c r="H15558" t="s">
        <v>19630</v>
      </c>
      <c r="I15558" s="89"/>
    </row>
    <row r="15559" x14ac:dyDescent="0.3">
      <c r="A15559" t="s">
        <v>19175</v>
      </c>
      <c r="B15559" t="s">
        <v>19486</v>
      </c>
      <c r="C15559" t="s">
        <v>19587</v>
      </c>
      <c r="D15559" t="s">
        <v>19630</v>
      </c>
      <c r="E15559" s="89">
        <v>2.9734193566287349E-2</v>
      </c>
      <c r="F15559" s="89"/>
      <c r="G15559" s="89">
        <v>3</v>
      </c>
      <c r="H15559" t="s">
        <v>19630</v>
      </c>
      <c r="I15559" s="89"/>
    </row>
    <row r="15560" x14ac:dyDescent="0.3">
      <c r="A15560" t="s">
        <v>19176</v>
      </c>
      <c r="B15560" t="s">
        <v>19486</v>
      </c>
      <c r="C15560" t="s">
        <v>19588</v>
      </c>
      <c r="D15560" t="s">
        <v>19630</v>
      </c>
      <c r="E15560" s="89">
        <v>4.9954695317569442E-4</v>
      </c>
      <c r="F15560" s="89"/>
      <c r="G15560" s="89">
        <v>3</v>
      </c>
      <c r="H15560" t="s">
        <v>19630</v>
      </c>
      <c r="I15560" s="89"/>
    </row>
    <row r="15561" x14ac:dyDescent="0.3">
      <c r="A15561" t="s">
        <v>19177</v>
      </c>
      <c r="B15561" t="s">
        <v>19486</v>
      </c>
      <c r="C15561" t="s">
        <v>19589</v>
      </c>
      <c r="D15561" t="s">
        <v>19630</v>
      </c>
      <c r="E15561" s="89">
        <v>2.6893841433541649E-4</v>
      </c>
      <c r="F15561" s="89"/>
      <c r="G15561" s="89">
        <v>3</v>
      </c>
      <c r="H15561" t="s">
        <v>19630</v>
      </c>
      <c r="I15561" s="89"/>
    </row>
    <row r="15562" x14ac:dyDescent="0.3">
      <c r="A15562" t="s">
        <v>19178</v>
      </c>
      <c r="B15562" t="s">
        <v>19486</v>
      </c>
      <c r="C15562" t="s">
        <v>19590</v>
      </c>
      <c r="D15562" t="s">
        <v>19630</v>
      </c>
      <c r="E15562" s="89">
        <v>-6.963627424910605E-3</v>
      </c>
      <c r="F15562" s="89"/>
      <c r="G15562" s="89">
        <v>3</v>
      </c>
      <c r="H15562" t="s">
        <v>19630</v>
      </c>
      <c r="I15562" s="89"/>
    </row>
    <row r="15563" x14ac:dyDescent="0.3">
      <c r="A15563" t="s">
        <v>19179</v>
      </c>
      <c r="B15563" t="s">
        <v>19486</v>
      </c>
      <c r="C15563" t="s">
        <v>19591</v>
      </c>
      <c r="D15563" t="s">
        <v>19630</v>
      </c>
      <c r="E15563" s="89">
        <v>-3.1111206426871679E-2</v>
      </c>
      <c r="F15563" s="89"/>
      <c r="G15563" s="89">
        <v>3</v>
      </c>
      <c r="H15563" t="s">
        <v>19630</v>
      </c>
      <c r="I15563" s="89"/>
    </row>
    <row r="15564" x14ac:dyDescent="0.3">
      <c r="A15564" t="s">
        <v>19180</v>
      </c>
      <c r="B15564" t="s">
        <v>19486</v>
      </c>
      <c r="C15564" t="s">
        <v>19592</v>
      </c>
      <c r="D15564" t="s">
        <v>19630</v>
      </c>
      <c r="E15564" s="89">
        <v>-2.836115179432732E-2</v>
      </c>
      <c r="F15564" s="89"/>
      <c r="G15564" s="89">
        <v>3</v>
      </c>
      <c r="H15564" t="s">
        <v>19630</v>
      </c>
      <c r="I15564" s="89"/>
    </row>
    <row r="15565" x14ac:dyDescent="0.3">
      <c r="A15565" t="s">
        <v>19181</v>
      </c>
      <c r="B15565" t="s">
        <v>19486</v>
      </c>
      <c r="C15565" t="s">
        <v>19593</v>
      </c>
      <c r="D15565" t="s">
        <v>19630</v>
      </c>
      <c r="E15565" s="89">
        <v>0</v>
      </c>
      <c r="F15565" s="89"/>
      <c r="G15565" s="89">
        <v>3</v>
      </c>
      <c r="H15565" t="s">
        <v>19630</v>
      </c>
      <c r="I15565" s="89"/>
    </row>
    <row r="15566" x14ac:dyDescent="0.3">
      <c r="A15566" t="s">
        <v>19182</v>
      </c>
      <c r="B15566" t="s">
        <v>19486</v>
      </c>
      <c r="C15566" t="s">
        <v>19594</v>
      </c>
      <c r="D15566" t="s">
        <v>19630</v>
      </c>
      <c r="E15566" s="89">
        <v>0</v>
      </c>
      <c r="F15566" s="89"/>
      <c r="G15566" s="89">
        <v>3</v>
      </c>
      <c r="H15566" t="s">
        <v>19630</v>
      </c>
      <c r="I15566" s="89"/>
    </row>
    <row r="15567" x14ac:dyDescent="0.3">
      <c r="A15567" t="s">
        <v>19183</v>
      </c>
      <c r="B15567" t="s">
        <v>19486</v>
      </c>
      <c r="C15567" t="s">
        <v>19595</v>
      </c>
      <c r="D15567" t="s">
        <v>19630</v>
      </c>
      <c r="E15567" s="89">
        <v>0</v>
      </c>
      <c r="F15567" s="89"/>
      <c r="G15567" s="89">
        <v>3</v>
      </c>
      <c r="H15567" t="s">
        <v>19630</v>
      </c>
      <c r="I15567" s="89"/>
    </row>
    <row r="15568" x14ac:dyDescent="0.3">
      <c r="A15568" t="s">
        <v>19184</v>
      </c>
      <c r="B15568" t="s">
        <v>19486</v>
      </c>
      <c r="C15568" t="s">
        <v>19596</v>
      </c>
      <c r="D15568" t="s">
        <v>19630</v>
      </c>
      <c r="E15568" s="89">
        <v>0</v>
      </c>
      <c r="F15568" s="89"/>
      <c r="G15568" s="89">
        <v>3</v>
      </c>
      <c r="H15568" t="s">
        <v>19630</v>
      </c>
      <c r="I15568" s="89"/>
    </row>
    <row r="15569" x14ac:dyDescent="0.3">
      <c r="A15569" t="s">
        <v>19185</v>
      </c>
      <c r="B15569" t="s">
        <v>19486</v>
      </c>
      <c r="C15569" t="s">
        <v>19597</v>
      </c>
      <c r="D15569" t="s">
        <v>19630</v>
      </c>
      <c r="E15569" s="89">
        <v>0</v>
      </c>
      <c r="F15569" s="89"/>
      <c r="G15569" s="89">
        <v>3</v>
      </c>
      <c r="H15569" t="s">
        <v>19630</v>
      </c>
      <c r="I15569" s="89"/>
    </row>
    <row r="15570" x14ac:dyDescent="0.3">
      <c r="A15570" t="s">
        <v>19186</v>
      </c>
      <c r="B15570" t="s">
        <v>19486</v>
      </c>
      <c r="C15570" t="s">
        <v>19598</v>
      </c>
      <c r="D15570" t="s">
        <v>19630</v>
      </c>
      <c r="E15570" s="89">
        <v>1.35071084711829E-2</v>
      </c>
      <c r="F15570" s="89"/>
      <c r="G15570" s="89">
        <v>3</v>
      </c>
      <c r="H15570" t="s">
        <v>19630</v>
      </c>
      <c r="I15570" s="89"/>
    </row>
    <row r="15571" x14ac:dyDescent="0.3">
      <c r="A15571" t="s">
        <v>19187</v>
      </c>
      <c r="B15571" t="s">
        <v>19486</v>
      </c>
      <c r="C15571" t="s">
        <v>19599</v>
      </c>
      <c r="D15571" t="s">
        <v>19630</v>
      </c>
      <c r="E15571" s="89">
        <v>1.502694728233135E-2</v>
      </c>
      <c r="F15571" s="89"/>
      <c r="G15571" s="89">
        <v>3</v>
      </c>
      <c r="H15571" t="s">
        <v>19630</v>
      </c>
      <c r="I15571" s="89"/>
    </row>
    <row r="15572" x14ac:dyDescent="0.3">
      <c r="A15572" t="s">
        <v>19188</v>
      </c>
      <c r="B15572" t="s">
        <v>19486</v>
      </c>
      <c r="C15572" t="s">
        <v>19600</v>
      </c>
      <c r="D15572" t="s">
        <v>19630</v>
      </c>
      <c r="E15572" s="89">
        <v>2.213115622447517E-3</v>
      </c>
      <c r="F15572" s="89"/>
      <c r="G15572" s="89">
        <v>3</v>
      </c>
      <c r="H15572" t="s">
        <v>19630</v>
      </c>
      <c r="I15572" s="89"/>
    </row>
    <row r="15573" x14ac:dyDescent="0.3">
      <c r="A15573" t="s">
        <v>19189</v>
      </c>
      <c r="B15573" t="s">
        <v>19486</v>
      </c>
      <c r="C15573" t="s">
        <v>19601</v>
      </c>
      <c r="D15573" t="s">
        <v>19630</v>
      </c>
      <c r="E15573" s="89">
        <v>5.365259981104601E-2</v>
      </c>
      <c r="F15573" s="89"/>
      <c r="G15573" s="89">
        <v>3</v>
      </c>
      <c r="H15573" t="s">
        <v>19630</v>
      </c>
      <c r="I15573" s="89"/>
    </row>
    <row r="15574" x14ac:dyDescent="0.3">
      <c r="A15574" t="s">
        <v>19190</v>
      </c>
      <c r="B15574" t="s">
        <v>19486</v>
      </c>
      <c r="C15574" t="s">
        <v>19602</v>
      </c>
      <c r="D15574" t="s">
        <v>19630</v>
      </c>
      <c r="E15574" s="89">
        <v>9.9240656257481671E-2</v>
      </c>
      <c r="F15574" s="89"/>
      <c r="G15574" s="89">
        <v>3</v>
      </c>
      <c r="H15574" t="s">
        <v>19630</v>
      </c>
      <c r="I15574" s="89"/>
    </row>
    <row r="15575" x14ac:dyDescent="0.3">
      <c r="A15575" t="s">
        <v>19191</v>
      </c>
      <c r="B15575" t="s">
        <v>19486</v>
      </c>
      <c r="C15575" t="s">
        <v>19603</v>
      </c>
      <c r="D15575" t="s">
        <v>19630</v>
      </c>
      <c r="E15575" s="89">
        <v>0.2116430021195598</v>
      </c>
      <c r="F15575" s="89"/>
      <c r="G15575" s="89">
        <v>3</v>
      </c>
      <c r="H15575" t="s">
        <v>19630</v>
      </c>
      <c r="I15575" s="89"/>
    </row>
    <row r="15576" x14ac:dyDescent="0.3">
      <c r="A15576" t="s">
        <v>19192</v>
      </c>
      <c r="B15576" t="s">
        <v>19486</v>
      </c>
      <c r="C15576" t="s">
        <v>19604</v>
      </c>
      <c r="D15576" t="s">
        <v>19630</v>
      </c>
      <c r="E15576" s="89">
        <v>-7.3809445141257016E-3</v>
      </c>
      <c r="F15576" s="89"/>
      <c r="G15576" s="89">
        <v>3</v>
      </c>
      <c r="H15576" t="s">
        <v>19630</v>
      </c>
      <c r="I15576" s="89"/>
    </row>
    <row r="15577" x14ac:dyDescent="0.3">
      <c r="A15577" t="s">
        <v>19193</v>
      </c>
      <c r="B15577" t="s">
        <v>19486</v>
      </c>
      <c r="C15577" t="s">
        <v>19605</v>
      </c>
      <c r="D15577" t="s">
        <v>19630</v>
      </c>
      <c r="E15577" s="89">
        <v>1.35071086499387E-2</v>
      </c>
      <c r="F15577" s="89"/>
      <c r="G15577" s="89">
        <v>3</v>
      </c>
      <c r="H15577" t="s">
        <v>19630</v>
      </c>
      <c r="I15577" s="89"/>
    </row>
    <row r="15578" x14ac:dyDescent="0.3">
      <c r="A15578" t="s">
        <v>19194</v>
      </c>
      <c r="B15578" t="s">
        <v>19486</v>
      </c>
      <c r="C15578" t="s">
        <v>19606</v>
      </c>
      <c r="D15578" t="s">
        <v>19630</v>
      </c>
      <c r="E15578" s="89">
        <v>0</v>
      </c>
      <c r="F15578" s="89"/>
      <c r="G15578" s="89">
        <v>3</v>
      </c>
      <c r="H15578" t="s">
        <v>19630</v>
      </c>
      <c r="I15578" s="89"/>
    </row>
    <row r="15579" x14ac:dyDescent="0.3">
      <c r="A15579" t="s">
        <v>19195</v>
      </c>
      <c r="B15579" t="s">
        <v>19486</v>
      </c>
      <c r="C15579" t="s">
        <v>19607</v>
      </c>
      <c r="D15579" t="s">
        <v>19630</v>
      </c>
      <c r="E15579" s="89">
        <v>-1.197167912434716E-3</v>
      </c>
      <c r="F15579" s="89"/>
      <c r="G15579" s="89">
        <v>3</v>
      </c>
      <c r="H15579" t="s">
        <v>19630</v>
      </c>
      <c r="I15579" s="89"/>
    </row>
    <row r="15580" x14ac:dyDescent="0.3">
      <c r="A15580" t="s">
        <v>19196</v>
      </c>
      <c r="B15580" t="s">
        <v>19486</v>
      </c>
      <c r="C15580" t="s">
        <v>19608</v>
      </c>
      <c r="D15580" t="s">
        <v>19630</v>
      </c>
      <c r="E15580" s="89">
        <v>-1.197167912434716E-3</v>
      </c>
      <c r="F15580" s="89"/>
      <c r="G15580" s="89">
        <v>3</v>
      </c>
      <c r="H15580" t="s">
        <v>19630</v>
      </c>
      <c r="I15580" s="89"/>
    </row>
    <row r="15581" x14ac:dyDescent="0.3">
      <c r="A15581" t="s">
        <v>19197</v>
      </c>
      <c r="B15581" t="s">
        <v>19486</v>
      </c>
      <c r="C15581" t="s">
        <v>19609</v>
      </c>
      <c r="D15581" t="s">
        <v>19630</v>
      </c>
      <c r="E15581" s="89">
        <v>0</v>
      </c>
      <c r="F15581" s="89"/>
      <c r="G15581" s="89">
        <v>3</v>
      </c>
      <c r="H15581" t="s">
        <v>19630</v>
      </c>
      <c r="I15581" s="89"/>
    </row>
    <row r="15582" x14ac:dyDescent="0.3">
      <c r="A15582" t="s">
        <v>19198</v>
      </c>
      <c r="B15582" t="s">
        <v>19486</v>
      </c>
      <c r="C15582" t="s">
        <v>19610</v>
      </c>
      <c r="D15582" t="s">
        <v>19630</v>
      </c>
      <c r="E15582" s="89">
        <v>1.053814400483608E-2</v>
      </c>
      <c r="F15582" s="89"/>
      <c r="G15582" s="89">
        <v>3</v>
      </c>
      <c r="H15582" t="s">
        <v>19630</v>
      </c>
      <c r="I15582" s="89"/>
    </row>
    <row r="15583" x14ac:dyDescent="0.3">
      <c r="A15583" t="s">
        <v>19199</v>
      </c>
      <c r="B15583" t="s">
        <v>19486</v>
      </c>
      <c r="C15583" t="s">
        <v>19611</v>
      </c>
      <c r="D15583" t="s">
        <v>19630</v>
      </c>
      <c r="E15583" s="89">
        <v>4.3060291309318854E-3</v>
      </c>
      <c r="F15583" s="89"/>
      <c r="G15583" s="89">
        <v>3</v>
      </c>
      <c r="H15583" t="s">
        <v>19630</v>
      </c>
      <c r="I15583" s="89"/>
    </row>
    <row r="15584" x14ac:dyDescent="0.3">
      <c r="A15584" t="s">
        <v>19200</v>
      </c>
      <c r="B15584" t="s">
        <v>19486</v>
      </c>
      <c r="C15584" t="s">
        <v>19612</v>
      </c>
      <c r="D15584" t="s">
        <v>19630</v>
      </c>
      <c r="E15584" s="89">
        <v>1.176268083553733E-2</v>
      </c>
      <c r="F15584" s="89"/>
      <c r="G15584" s="89">
        <v>3</v>
      </c>
      <c r="H15584" t="s">
        <v>19630</v>
      </c>
      <c r="I15584" s="89"/>
    </row>
    <row r="15585" x14ac:dyDescent="0.3">
      <c r="A15585" t="s">
        <v>19201</v>
      </c>
      <c r="B15585" t="s">
        <v>19486</v>
      </c>
      <c r="C15585" t="s">
        <v>19574</v>
      </c>
      <c r="D15585" t="s">
        <v>19630</v>
      </c>
      <c r="E15585" s="89">
        <v>2.217649864819626E-2</v>
      </c>
      <c r="F15585" s="89"/>
      <c r="G15585" s="89">
        <v>4</v>
      </c>
      <c r="H15585" t="s">
        <v>19630</v>
      </c>
      <c r="I15585" s="89"/>
    </row>
    <row r="15586" x14ac:dyDescent="0.3">
      <c r="A15586" t="s">
        <v>19202</v>
      </c>
      <c r="B15586" t="s">
        <v>19486</v>
      </c>
      <c r="C15586" t="s">
        <v>19575</v>
      </c>
      <c r="D15586" t="s">
        <v>19630</v>
      </c>
      <c r="E15586" s="89">
        <v>3.1880964474876941E-2</v>
      </c>
      <c r="F15586" s="89"/>
      <c r="G15586" s="89">
        <v>4</v>
      </c>
      <c r="H15586" t="s">
        <v>19630</v>
      </c>
      <c r="I15586" s="89"/>
    </row>
    <row r="15587" x14ac:dyDescent="0.3">
      <c r="A15587" t="s">
        <v>19203</v>
      </c>
      <c r="B15587" t="s">
        <v>19486</v>
      </c>
      <c r="C15587" t="s">
        <v>19576</v>
      </c>
      <c r="D15587" t="s">
        <v>19630</v>
      </c>
      <c r="E15587" s="89">
        <v>3.1718699281225071E-4</v>
      </c>
      <c r="F15587" s="89"/>
      <c r="G15587" s="89">
        <v>4</v>
      </c>
      <c r="H15587" t="s">
        <v>19630</v>
      </c>
      <c r="I15587" s="89"/>
    </row>
    <row r="15588" x14ac:dyDescent="0.3">
      <c r="A15588" t="s">
        <v>19204</v>
      </c>
      <c r="B15588" t="s">
        <v>19486</v>
      </c>
      <c r="C15588" t="s">
        <v>19577</v>
      </c>
      <c r="D15588" t="s">
        <v>19630</v>
      </c>
      <c r="E15588" s="89">
        <v>6.1215912167506556E-3</v>
      </c>
      <c r="F15588" s="89"/>
      <c r="G15588" s="89">
        <v>4</v>
      </c>
      <c r="H15588" t="s">
        <v>19630</v>
      </c>
      <c r="I15588" s="89"/>
    </row>
    <row r="15589" x14ac:dyDescent="0.3">
      <c r="A15589" t="s">
        <v>19205</v>
      </c>
      <c r="B15589" t="s">
        <v>19486</v>
      </c>
      <c r="C15589" t="s">
        <v>19578</v>
      </c>
      <c r="D15589" t="s">
        <v>19630</v>
      </c>
      <c r="E15589" s="89">
        <v>1.119488346924286E-3</v>
      </c>
      <c r="F15589" s="89"/>
      <c r="G15589" s="89">
        <v>4</v>
      </c>
      <c r="H15589" t="s">
        <v>19630</v>
      </c>
      <c r="I15589" s="89"/>
    </row>
    <row r="15590" x14ac:dyDescent="0.3">
      <c r="A15590" t="s">
        <v>19206</v>
      </c>
      <c r="B15590" t="s">
        <v>19486</v>
      </c>
      <c r="C15590" t="s">
        <v>19579</v>
      </c>
      <c r="D15590" t="s">
        <v>19630</v>
      </c>
      <c r="E15590" s="89">
        <v>0.39392846898038592</v>
      </c>
      <c r="F15590" s="89"/>
      <c r="G15590" s="89">
        <v>4</v>
      </c>
      <c r="H15590" t="s">
        <v>19630</v>
      </c>
      <c r="I15590" s="89"/>
    </row>
    <row r="15591" x14ac:dyDescent="0.3">
      <c r="A15591" t="s">
        <v>19207</v>
      </c>
      <c r="B15591" t="s">
        <v>19486</v>
      </c>
      <c r="C15591" t="s">
        <v>19580</v>
      </c>
      <c r="D15591" t="s">
        <v>19630</v>
      </c>
      <c r="E15591" s="89">
        <v>0.12944457813539501</v>
      </c>
      <c r="F15591" s="89"/>
      <c r="G15591" s="89">
        <v>4</v>
      </c>
      <c r="H15591" t="s">
        <v>19630</v>
      </c>
      <c r="I15591" s="89"/>
    </row>
    <row r="15592" x14ac:dyDescent="0.3">
      <c r="A15592" t="s">
        <v>19208</v>
      </c>
      <c r="B15592" t="s">
        <v>19486</v>
      </c>
      <c r="C15592" t="s">
        <v>19581</v>
      </c>
      <c r="D15592" t="s">
        <v>19630</v>
      </c>
      <c r="E15592" s="89">
        <v>8.058975008750778E-2</v>
      </c>
      <c r="F15592" s="89"/>
      <c r="G15592" s="89">
        <v>4</v>
      </c>
      <c r="H15592" t="s">
        <v>19630</v>
      </c>
      <c r="I15592" s="89"/>
    </row>
    <row r="15593" x14ac:dyDescent="0.3">
      <c r="A15593" t="s">
        <v>19209</v>
      </c>
      <c r="B15593" t="s">
        <v>19486</v>
      </c>
      <c r="C15593" t="s">
        <v>19582</v>
      </c>
      <c r="D15593" t="s">
        <v>19630</v>
      </c>
      <c r="E15593" s="89">
        <v>9.8959684521056877E-4</v>
      </c>
      <c r="F15593" s="89"/>
      <c r="G15593" s="89">
        <v>4</v>
      </c>
      <c r="H15593" t="s">
        <v>19630</v>
      </c>
      <c r="I15593" s="89"/>
    </row>
    <row r="15594" x14ac:dyDescent="0.3">
      <c r="A15594" t="s">
        <v>19210</v>
      </c>
      <c r="B15594" t="s">
        <v>19486</v>
      </c>
      <c r="C15594" t="s">
        <v>19583</v>
      </c>
      <c r="D15594" t="s">
        <v>19630</v>
      </c>
      <c r="E15594" s="89">
        <v>5.4144897596721163E-2</v>
      </c>
      <c r="F15594" s="89"/>
      <c r="G15594" s="89">
        <v>4</v>
      </c>
      <c r="H15594" t="s">
        <v>19630</v>
      </c>
      <c r="I15594" s="89"/>
    </row>
    <row r="15595" x14ac:dyDescent="0.3">
      <c r="A15595" t="s">
        <v>19211</v>
      </c>
      <c r="B15595" t="s">
        <v>19486</v>
      </c>
      <c r="C15595" t="s">
        <v>19584</v>
      </c>
      <c r="D15595" t="s">
        <v>19630</v>
      </c>
      <c r="E15595" s="89">
        <v>-1.068218179805708E-3</v>
      </c>
      <c r="F15595" s="89"/>
      <c r="G15595" s="89">
        <v>4</v>
      </c>
      <c r="H15595" t="s">
        <v>19630</v>
      </c>
      <c r="I15595" s="89"/>
    </row>
    <row r="15596" x14ac:dyDescent="0.3">
      <c r="A15596" t="s">
        <v>19212</v>
      </c>
      <c r="B15596" t="s">
        <v>19486</v>
      </c>
      <c r="C15596" t="s">
        <v>19585</v>
      </c>
      <c r="D15596" t="s">
        <v>19630</v>
      </c>
      <c r="E15596" s="89">
        <v>0</v>
      </c>
      <c r="F15596" s="89"/>
      <c r="G15596" s="89">
        <v>4</v>
      </c>
      <c r="H15596" t="s">
        <v>19630</v>
      </c>
      <c r="I15596" s="89"/>
    </row>
    <row r="15597" x14ac:dyDescent="0.3">
      <c r="A15597" t="s">
        <v>19907</v>
      </c>
      <c r="B15597" t="s">
        <v>19486</v>
      </c>
      <c r="C15597" t="s">
        <v>19914</v>
      </c>
      <c r="D15597" t="s">
        <v>19630</v>
      </c>
      <c r="E15597" s="89">
        <v>-1.644544490356533E-4</v>
      </c>
      <c r="F15597" s="89"/>
      <c r="G15597" s="89">
        <v>4</v>
      </c>
      <c r="H15597" t="s">
        <v>19630</v>
      </c>
      <c r="I15597" s="89"/>
    </row>
    <row r="15598" x14ac:dyDescent="0.3">
      <c r="A15598" t="s">
        <v>19213</v>
      </c>
      <c r="B15598" t="s">
        <v>19486</v>
      </c>
      <c r="C15598" t="s">
        <v>19586</v>
      </c>
      <c r="D15598" t="s">
        <v>19630</v>
      </c>
      <c r="E15598" s="89">
        <v>0</v>
      </c>
      <c r="F15598" s="89"/>
      <c r="G15598" s="89">
        <v>4</v>
      </c>
      <c r="H15598" t="s">
        <v>19630</v>
      </c>
      <c r="I15598" s="89"/>
    </row>
    <row r="15599" x14ac:dyDescent="0.3">
      <c r="A15599" t="s">
        <v>19214</v>
      </c>
      <c r="B15599" t="s">
        <v>19486</v>
      </c>
      <c r="C15599" t="s">
        <v>19587</v>
      </c>
      <c r="D15599" t="s">
        <v>19630</v>
      </c>
      <c r="E15599" s="89">
        <v>2.217649847101185E-2</v>
      </c>
      <c r="F15599" s="89"/>
      <c r="G15599" s="89">
        <v>4</v>
      </c>
      <c r="H15599" t="s">
        <v>19630</v>
      </c>
      <c r="I15599" s="89"/>
    </row>
    <row r="15600" x14ac:dyDescent="0.3">
      <c r="A15600" t="s">
        <v>19215</v>
      </c>
      <c r="B15600" t="s">
        <v>19486</v>
      </c>
      <c r="C15600" t="s">
        <v>19588</v>
      </c>
      <c r="D15600" t="s">
        <v>19630</v>
      </c>
      <c r="E15600" s="89">
        <v>0</v>
      </c>
      <c r="F15600" s="89"/>
      <c r="G15600" s="89">
        <v>4</v>
      </c>
      <c r="H15600" t="s">
        <v>19630</v>
      </c>
      <c r="I15600" s="89"/>
    </row>
    <row r="15601" x14ac:dyDescent="0.3">
      <c r="A15601" t="s">
        <v>19216</v>
      </c>
      <c r="B15601" t="s">
        <v>19486</v>
      </c>
      <c r="C15601" t="s">
        <v>19589</v>
      </c>
      <c r="D15601" t="s">
        <v>19630</v>
      </c>
      <c r="E15601" s="89">
        <v>7.3585111262096996E-5</v>
      </c>
      <c r="F15601" s="89"/>
      <c r="G15601" s="89">
        <v>4</v>
      </c>
      <c r="H15601" t="s">
        <v>19630</v>
      </c>
      <c r="I15601" s="89"/>
    </row>
    <row r="15602" x14ac:dyDescent="0.3">
      <c r="A15602" t="s">
        <v>19217</v>
      </c>
      <c r="B15602" t="s">
        <v>19486</v>
      </c>
      <c r="C15602" t="s">
        <v>19590</v>
      </c>
      <c r="D15602" t="s">
        <v>19630</v>
      </c>
      <c r="E15602" s="89">
        <v>-7.8880687166141585E-3</v>
      </c>
      <c r="F15602" s="89"/>
      <c r="G15602" s="89">
        <v>4</v>
      </c>
      <c r="H15602" t="s">
        <v>19630</v>
      </c>
      <c r="I15602" s="89"/>
    </row>
    <row r="15603" x14ac:dyDescent="0.3">
      <c r="A15603" t="s">
        <v>19218</v>
      </c>
      <c r="B15603" t="s">
        <v>19486</v>
      </c>
      <c r="C15603" t="s">
        <v>19591</v>
      </c>
      <c r="D15603" t="s">
        <v>19630</v>
      </c>
      <c r="E15603" s="89">
        <v>-3.6772279266639001E-2</v>
      </c>
      <c r="F15603" s="89"/>
      <c r="G15603" s="89">
        <v>4</v>
      </c>
      <c r="H15603" t="s">
        <v>19630</v>
      </c>
      <c r="I15603" s="89"/>
    </row>
    <row r="15604" x14ac:dyDescent="0.3">
      <c r="A15604" t="s">
        <v>19219</v>
      </c>
      <c r="B15604" t="s">
        <v>19486</v>
      </c>
      <c r="C15604" t="s">
        <v>19592</v>
      </c>
      <c r="D15604" t="s">
        <v>19630</v>
      </c>
      <c r="E15604" s="89">
        <v>-3.2757900397094551E-2</v>
      </c>
      <c r="F15604" s="89"/>
      <c r="G15604" s="89">
        <v>4</v>
      </c>
      <c r="H15604" t="s">
        <v>19630</v>
      </c>
      <c r="I15604" s="89"/>
    </row>
    <row r="15605" x14ac:dyDescent="0.3">
      <c r="A15605" t="s">
        <v>19220</v>
      </c>
      <c r="B15605" t="s">
        <v>19486</v>
      </c>
      <c r="C15605" t="s">
        <v>19593</v>
      </c>
      <c r="D15605" t="s">
        <v>19630</v>
      </c>
      <c r="E15605" s="89">
        <v>0</v>
      </c>
      <c r="F15605" s="89"/>
      <c r="G15605" s="89">
        <v>4</v>
      </c>
      <c r="H15605" t="s">
        <v>19630</v>
      </c>
      <c r="I15605" s="89"/>
    </row>
    <row r="15606" x14ac:dyDescent="0.3">
      <c r="A15606" t="s">
        <v>19221</v>
      </c>
      <c r="B15606" t="s">
        <v>19486</v>
      </c>
      <c r="C15606" t="s">
        <v>19594</v>
      </c>
      <c r="D15606" t="s">
        <v>19630</v>
      </c>
      <c r="E15606" s="89">
        <v>0</v>
      </c>
      <c r="F15606" s="89"/>
      <c r="G15606" s="89">
        <v>4</v>
      </c>
      <c r="H15606" t="s">
        <v>19630</v>
      </c>
      <c r="I15606" s="89"/>
    </row>
    <row r="15607" x14ac:dyDescent="0.3">
      <c r="A15607" t="s">
        <v>19222</v>
      </c>
      <c r="B15607" t="s">
        <v>19486</v>
      </c>
      <c r="C15607" t="s">
        <v>19595</v>
      </c>
      <c r="D15607" t="s">
        <v>19630</v>
      </c>
      <c r="E15607" s="89">
        <v>0</v>
      </c>
      <c r="F15607" s="89"/>
      <c r="G15607" s="89">
        <v>4</v>
      </c>
      <c r="H15607" t="s">
        <v>19630</v>
      </c>
      <c r="I15607" s="89"/>
    </row>
    <row r="15608" x14ac:dyDescent="0.3">
      <c r="A15608" t="s">
        <v>19223</v>
      </c>
      <c r="B15608" t="s">
        <v>19486</v>
      </c>
      <c r="C15608" t="s">
        <v>19596</v>
      </c>
      <c r="D15608" t="s">
        <v>19630</v>
      </c>
      <c r="E15608" s="89">
        <v>0</v>
      </c>
      <c r="F15608" s="89"/>
      <c r="G15608" s="89">
        <v>4</v>
      </c>
      <c r="H15608" t="s">
        <v>19630</v>
      </c>
      <c r="I15608" s="89"/>
    </row>
    <row r="15609" x14ac:dyDescent="0.3">
      <c r="A15609" t="s">
        <v>19224</v>
      </c>
      <c r="B15609" t="s">
        <v>19486</v>
      </c>
      <c r="C15609" t="s">
        <v>19597</v>
      </c>
      <c r="D15609" t="s">
        <v>19630</v>
      </c>
      <c r="E15609" s="89">
        <v>0</v>
      </c>
      <c r="F15609" s="89"/>
      <c r="G15609" s="89">
        <v>4</v>
      </c>
      <c r="H15609" t="s">
        <v>19630</v>
      </c>
      <c r="I15609" s="89"/>
    </row>
    <row r="15610" x14ac:dyDescent="0.3">
      <c r="A15610" t="s">
        <v>19225</v>
      </c>
      <c r="B15610" t="s">
        <v>19486</v>
      </c>
      <c r="C15610" t="s">
        <v>19598</v>
      </c>
      <c r="D15610" t="s">
        <v>19630</v>
      </c>
      <c r="E15610" s="89">
        <v>5.3008833074503466E-3</v>
      </c>
      <c r="F15610" s="89"/>
      <c r="G15610" s="89">
        <v>4</v>
      </c>
      <c r="H15610" t="s">
        <v>19630</v>
      </c>
      <c r="I15610" s="89"/>
    </row>
    <row r="15611" x14ac:dyDescent="0.3">
      <c r="A15611" t="s">
        <v>19226</v>
      </c>
      <c r="B15611" t="s">
        <v>19486</v>
      </c>
      <c r="C15611" t="s">
        <v>19599</v>
      </c>
      <c r="D15611" t="s">
        <v>19630</v>
      </c>
      <c r="E15611" s="89">
        <v>9.2058137714548325E-3</v>
      </c>
      <c r="F15611" s="89"/>
      <c r="G15611" s="89">
        <v>4</v>
      </c>
      <c r="H15611" t="s">
        <v>19630</v>
      </c>
      <c r="I15611" s="89"/>
    </row>
    <row r="15612" x14ac:dyDescent="0.3">
      <c r="A15612" t="s">
        <v>19227</v>
      </c>
      <c r="B15612" t="s">
        <v>19486</v>
      </c>
      <c r="C15612" t="s">
        <v>19600</v>
      </c>
      <c r="D15612" t="s">
        <v>19630</v>
      </c>
      <c r="E15612" s="89">
        <v>1.40546586212889E-3</v>
      </c>
      <c r="F15612" s="89"/>
      <c r="G15612" s="89">
        <v>4</v>
      </c>
      <c r="H15612" t="s">
        <v>19630</v>
      </c>
      <c r="I15612" s="89"/>
    </row>
    <row r="15613" x14ac:dyDescent="0.3">
      <c r="A15613" t="s">
        <v>19228</v>
      </c>
      <c r="B15613" t="s">
        <v>19486</v>
      </c>
      <c r="C15613" t="s">
        <v>19601</v>
      </c>
      <c r="D15613" t="s">
        <v>19630</v>
      </c>
      <c r="E15613" s="89">
        <v>0.114175565051787</v>
      </c>
      <c r="F15613" s="89"/>
      <c r="G15613" s="89">
        <v>4</v>
      </c>
      <c r="H15613" t="s">
        <v>19630</v>
      </c>
      <c r="I15613" s="89"/>
    </row>
    <row r="15614" x14ac:dyDescent="0.3">
      <c r="A15614" t="s">
        <v>19229</v>
      </c>
      <c r="B15614" t="s">
        <v>19486</v>
      </c>
      <c r="C15614" t="s">
        <v>19602</v>
      </c>
      <c r="D15614" t="s">
        <v>19630</v>
      </c>
      <c r="E15614" s="89">
        <v>6.3348403727616243E-2</v>
      </c>
      <c r="F15614" s="89"/>
      <c r="G15614" s="89">
        <v>4</v>
      </c>
      <c r="H15614" t="s">
        <v>19630</v>
      </c>
      <c r="I15614" s="89"/>
    </row>
    <row r="15615" x14ac:dyDescent="0.3">
      <c r="A15615" t="s">
        <v>19230</v>
      </c>
      <c r="B15615" t="s">
        <v>19486</v>
      </c>
      <c r="C15615" t="s">
        <v>19603</v>
      </c>
      <c r="D15615" t="s">
        <v>19630</v>
      </c>
      <c r="E15615" s="89">
        <v>0.15680411251819931</v>
      </c>
      <c r="F15615" s="89"/>
      <c r="G15615" s="89">
        <v>4</v>
      </c>
      <c r="H15615" t="s">
        <v>19630</v>
      </c>
      <c r="I15615" s="89"/>
    </row>
    <row r="15616" x14ac:dyDescent="0.3">
      <c r="A15616" t="s">
        <v>19231</v>
      </c>
      <c r="B15616" t="s">
        <v>19486</v>
      </c>
      <c r="C15616" t="s">
        <v>19604</v>
      </c>
      <c r="D15616" t="s">
        <v>19630</v>
      </c>
      <c r="E15616" s="89">
        <v>-1.6894684009888122E-2</v>
      </c>
      <c r="F15616" s="89"/>
      <c r="G15616" s="89">
        <v>4</v>
      </c>
      <c r="H15616" t="s">
        <v>19630</v>
      </c>
      <c r="I15616" s="89"/>
    </row>
    <row r="15617" x14ac:dyDescent="0.3">
      <c r="A15617" t="s">
        <v>19232</v>
      </c>
      <c r="B15617" t="s">
        <v>19486</v>
      </c>
      <c r="C15617" t="s">
        <v>19605</v>
      </c>
      <c r="D15617" t="s">
        <v>19630</v>
      </c>
      <c r="E15617" s="89">
        <v>5.3008833138232783E-3</v>
      </c>
      <c r="F15617" s="89"/>
      <c r="G15617" s="89">
        <v>4</v>
      </c>
      <c r="H15617" t="s">
        <v>19630</v>
      </c>
      <c r="I15617" s="89"/>
    </row>
    <row r="15618" x14ac:dyDescent="0.3">
      <c r="A15618" t="s">
        <v>19233</v>
      </c>
      <c r="B15618" t="s">
        <v>19486</v>
      </c>
      <c r="C15618" t="s">
        <v>19606</v>
      </c>
      <c r="D15618" t="s">
        <v>19630</v>
      </c>
      <c r="E15618" s="89">
        <v>0</v>
      </c>
      <c r="F15618" s="89"/>
      <c r="G15618" s="89">
        <v>4</v>
      </c>
      <c r="H15618" t="s">
        <v>19630</v>
      </c>
      <c r="I15618" s="89"/>
    </row>
    <row r="15619" x14ac:dyDescent="0.3">
      <c r="A15619" t="s">
        <v>19234</v>
      </c>
      <c r="B15619" t="s">
        <v>19486</v>
      </c>
      <c r="C15619" t="s">
        <v>19607</v>
      </c>
      <c r="D15619" t="s">
        <v>19630</v>
      </c>
      <c r="E15619" s="89">
        <v>-1.232672634012103E-3</v>
      </c>
      <c r="F15619" s="89"/>
      <c r="G15619" s="89">
        <v>4</v>
      </c>
      <c r="H15619" t="s">
        <v>19630</v>
      </c>
      <c r="I15619" s="89"/>
    </row>
    <row r="15620" x14ac:dyDescent="0.3">
      <c r="A15620" t="s">
        <v>19235</v>
      </c>
      <c r="B15620" t="s">
        <v>19486</v>
      </c>
      <c r="C15620" t="s">
        <v>19608</v>
      </c>
      <c r="D15620" t="s">
        <v>19630</v>
      </c>
      <c r="E15620" s="89">
        <v>-1.232672634012103E-3</v>
      </c>
      <c r="F15620" s="89"/>
      <c r="G15620" s="89">
        <v>4</v>
      </c>
      <c r="H15620" t="s">
        <v>19630</v>
      </c>
      <c r="I15620" s="89"/>
    </row>
    <row r="15621" x14ac:dyDescent="0.3">
      <c r="A15621" t="s">
        <v>19236</v>
      </c>
      <c r="B15621" t="s">
        <v>19486</v>
      </c>
      <c r="C15621" t="s">
        <v>19609</v>
      </c>
      <c r="D15621" t="s">
        <v>19630</v>
      </c>
      <c r="E15621" s="89">
        <v>0</v>
      </c>
      <c r="F15621" s="89"/>
      <c r="G15621" s="89">
        <v>4</v>
      </c>
      <c r="H15621" t="s">
        <v>19630</v>
      </c>
      <c r="I15621" s="89"/>
    </row>
    <row r="15622" x14ac:dyDescent="0.3">
      <c r="A15622" t="s">
        <v>19237</v>
      </c>
      <c r="B15622" t="s">
        <v>19486</v>
      </c>
      <c r="C15622" t="s">
        <v>19610</v>
      </c>
      <c r="D15622" t="s">
        <v>19630</v>
      </c>
      <c r="E15622" s="89">
        <v>6.2107047301498599E-3</v>
      </c>
      <c r="F15622" s="89"/>
      <c r="G15622" s="89">
        <v>4</v>
      </c>
      <c r="H15622" t="s">
        <v>19630</v>
      </c>
      <c r="I15622" s="89"/>
    </row>
    <row r="15623" x14ac:dyDescent="0.3">
      <c r="A15623" t="s">
        <v>19238</v>
      </c>
      <c r="B15623" t="s">
        <v>19486</v>
      </c>
      <c r="C15623" t="s">
        <v>19611</v>
      </c>
      <c r="D15623" t="s">
        <v>19630</v>
      </c>
      <c r="E15623" s="89">
        <v>4.0961678574593392E-3</v>
      </c>
      <c r="F15623" s="89"/>
      <c r="G15623" s="89">
        <v>4</v>
      </c>
      <c r="H15623" t="s">
        <v>19630</v>
      </c>
      <c r="I15623" s="89"/>
    </row>
    <row r="15624" x14ac:dyDescent="0.3">
      <c r="A15624" t="s">
        <v>19239</v>
      </c>
      <c r="B15624" t="s">
        <v>19486</v>
      </c>
      <c r="C15624" t="s">
        <v>19612</v>
      </c>
      <c r="D15624" t="s">
        <v>19630</v>
      </c>
      <c r="E15624" s="89">
        <v>7.4944464646537036E-3</v>
      </c>
      <c r="F15624" s="89"/>
      <c r="G15624" s="89">
        <v>4</v>
      </c>
      <c r="H15624" t="s">
        <v>19630</v>
      </c>
      <c r="I15624" s="89"/>
    </row>
    <row r="15625" x14ac:dyDescent="0.3">
      <c r="A15625" t="s">
        <v>19240</v>
      </c>
      <c r="B15625" t="s">
        <v>19486</v>
      </c>
      <c r="C15625" t="s">
        <v>19574</v>
      </c>
      <c r="D15625" t="s">
        <v>19630</v>
      </c>
      <c r="E15625" s="89">
        <v>1.471451111679698E-2</v>
      </c>
      <c r="F15625" s="89"/>
      <c r="G15625" s="89">
        <v>5</v>
      </c>
      <c r="H15625" t="s">
        <v>19630</v>
      </c>
      <c r="I15625" s="89"/>
    </row>
    <row r="15626" x14ac:dyDescent="0.3">
      <c r="A15626" t="s">
        <v>19241</v>
      </c>
      <c r="B15626" t="s">
        <v>19486</v>
      </c>
      <c r="C15626" t="s">
        <v>19575</v>
      </c>
      <c r="D15626" t="s">
        <v>19630</v>
      </c>
      <c r="E15626" s="89">
        <v>2.0276553046470282E-2</v>
      </c>
      <c r="F15626" s="89"/>
      <c r="G15626" s="89">
        <v>5</v>
      </c>
      <c r="H15626" t="s">
        <v>19630</v>
      </c>
      <c r="I15626" s="89"/>
    </row>
    <row r="15627" x14ac:dyDescent="0.3">
      <c r="A15627" t="s">
        <v>19242</v>
      </c>
      <c r="B15627" t="s">
        <v>19486</v>
      </c>
      <c r="C15627" t="s">
        <v>19576</v>
      </c>
      <c r="D15627" t="s">
        <v>19630</v>
      </c>
      <c r="E15627" s="89">
        <v>1.090331895184512E-4</v>
      </c>
      <c r="F15627" s="89"/>
      <c r="G15627" s="89">
        <v>5</v>
      </c>
      <c r="H15627" t="s">
        <v>19630</v>
      </c>
      <c r="I15627" s="89"/>
    </row>
    <row r="15628" x14ac:dyDescent="0.3">
      <c r="A15628" t="s">
        <v>19243</v>
      </c>
      <c r="B15628" t="s">
        <v>19486</v>
      </c>
      <c r="C15628" t="s">
        <v>19577</v>
      </c>
      <c r="D15628" t="s">
        <v>19630</v>
      </c>
      <c r="E15628" s="89">
        <v>2.181228681056158E-3</v>
      </c>
      <c r="F15628" s="89"/>
      <c r="G15628" s="89">
        <v>5</v>
      </c>
      <c r="H15628" t="s">
        <v>19630</v>
      </c>
      <c r="I15628" s="89"/>
    </row>
    <row r="15629" x14ac:dyDescent="0.3">
      <c r="A15629" t="s">
        <v>19244</v>
      </c>
      <c r="B15629" t="s">
        <v>19486</v>
      </c>
      <c r="C15629" t="s">
        <v>19578</v>
      </c>
      <c r="D15629" t="s">
        <v>19630</v>
      </c>
      <c r="E15629" s="89">
        <v>6.4635812061758599E-4</v>
      </c>
      <c r="F15629" s="89"/>
      <c r="G15629" s="89">
        <v>5</v>
      </c>
      <c r="H15629" t="s">
        <v>19630</v>
      </c>
      <c r="I15629" s="89"/>
    </row>
    <row r="15630" x14ac:dyDescent="0.3">
      <c r="A15630" t="s">
        <v>19245</v>
      </c>
      <c r="B15630" t="s">
        <v>19486</v>
      </c>
      <c r="C15630" t="s">
        <v>19579</v>
      </c>
      <c r="D15630" t="s">
        <v>19630</v>
      </c>
      <c r="E15630" s="89">
        <v>0.29559032384104938</v>
      </c>
      <c r="F15630" s="89"/>
      <c r="G15630" s="89">
        <v>5</v>
      </c>
      <c r="H15630" t="s">
        <v>19630</v>
      </c>
      <c r="I15630" s="89"/>
    </row>
    <row r="15631" x14ac:dyDescent="0.3">
      <c r="A15631" t="s">
        <v>19246</v>
      </c>
      <c r="B15631" t="s">
        <v>19486</v>
      </c>
      <c r="C15631" t="s">
        <v>19580</v>
      </c>
      <c r="D15631" t="s">
        <v>19630</v>
      </c>
      <c r="E15631" s="89">
        <v>0.1066769135490104</v>
      </c>
      <c r="F15631" s="89"/>
      <c r="G15631" s="89">
        <v>5</v>
      </c>
      <c r="H15631" t="s">
        <v>19630</v>
      </c>
      <c r="I15631" s="89"/>
    </row>
    <row r="15632" x14ac:dyDescent="0.3">
      <c r="A15632" t="s">
        <v>19247</v>
      </c>
      <c r="B15632" t="s">
        <v>19486</v>
      </c>
      <c r="C15632" t="s">
        <v>19581</v>
      </c>
      <c r="D15632" t="s">
        <v>19630</v>
      </c>
      <c r="E15632" s="89">
        <v>4.787683366737322E-2</v>
      </c>
      <c r="F15632" s="89"/>
      <c r="G15632" s="89">
        <v>5</v>
      </c>
      <c r="H15632" t="s">
        <v>19630</v>
      </c>
      <c r="I15632" s="89"/>
    </row>
    <row r="15633" x14ac:dyDescent="0.3">
      <c r="A15633" t="s">
        <v>19248</v>
      </c>
      <c r="B15633" t="s">
        <v>19486</v>
      </c>
      <c r="C15633" t="s">
        <v>19582</v>
      </c>
      <c r="D15633" t="s">
        <v>19630</v>
      </c>
      <c r="E15633" s="89">
        <v>6.1391748561686764E-4</v>
      </c>
      <c r="F15633" s="89"/>
      <c r="G15633" s="89">
        <v>5</v>
      </c>
      <c r="H15633" t="s">
        <v>19630</v>
      </c>
      <c r="I15633" s="89"/>
    </row>
    <row r="15634" x14ac:dyDescent="0.3">
      <c r="A15634" t="s">
        <v>19249</v>
      </c>
      <c r="B15634" t="s">
        <v>19486</v>
      </c>
      <c r="C15634" t="s">
        <v>19583</v>
      </c>
      <c r="D15634" t="s">
        <v>19630</v>
      </c>
      <c r="E15634" s="89">
        <v>5.5127630365552557E-2</v>
      </c>
      <c r="F15634" s="89"/>
      <c r="G15634" s="89">
        <v>5</v>
      </c>
      <c r="H15634" t="s">
        <v>19630</v>
      </c>
      <c r="I15634" s="89"/>
    </row>
    <row r="15635" x14ac:dyDescent="0.3">
      <c r="A15635" t="s">
        <v>19250</v>
      </c>
      <c r="B15635" t="s">
        <v>19486</v>
      </c>
      <c r="C15635" t="s">
        <v>19584</v>
      </c>
      <c r="D15635" t="s">
        <v>19630</v>
      </c>
      <c r="E15635" s="89">
        <v>-1.5073909191863041E-3</v>
      </c>
      <c r="F15635" s="89"/>
      <c r="G15635" s="89">
        <v>5</v>
      </c>
      <c r="H15635" t="s">
        <v>19630</v>
      </c>
      <c r="I15635" s="89"/>
    </row>
    <row r="15636" x14ac:dyDescent="0.3">
      <c r="A15636" t="s">
        <v>19251</v>
      </c>
      <c r="B15636" t="s">
        <v>19486</v>
      </c>
      <c r="C15636" t="s">
        <v>19585</v>
      </c>
      <c r="D15636" t="s">
        <v>19630</v>
      </c>
      <c r="E15636" s="89">
        <v>0</v>
      </c>
      <c r="F15636" s="89"/>
      <c r="G15636" s="89">
        <v>5</v>
      </c>
      <c r="H15636" t="s">
        <v>19630</v>
      </c>
      <c r="I15636" s="89"/>
    </row>
    <row r="15637" x14ac:dyDescent="0.3">
      <c r="A15637" t="s">
        <v>19908</v>
      </c>
      <c r="B15637" t="s">
        <v>19486</v>
      </c>
      <c r="C15637" t="s">
        <v>19914</v>
      </c>
      <c r="D15637" t="s">
        <v>19630</v>
      </c>
      <c r="E15637" s="89">
        <v>-2.9340878566731478E-4</v>
      </c>
      <c r="F15637" s="89"/>
      <c r="G15637" s="89">
        <v>5</v>
      </c>
      <c r="H15637" t="s">
        <v>19630</v>
      </c>
      <c r="I15637" s="89"/>
    </row>
    <row r="15638" x14ac:dyDescent="0.3">
      <c r="A15638" t="s">
        <v>19252</v>
      </c>
      <c r="B15638" t="s">
        <v>19486</v>
      </c>
      <c r="C15638" t="s">
        <v>19586</v>
      </c>
      <c r="D15638" t="s">
        <v>19630</v>
      </c>
      <c r="E15638" s="89">
        <v>0</v>
      </c>
      <c r="F15638" s="89"/>
      <c r="G15638" s="89">
        <v>5</v>
      </c>
      <c r="H15638" t="s">
        <v>19630</v>
      </c>
      <c r="I15638" s="89"/>
    </row>
    <row r="15639" x14ac:dyDescent="0.3">
      <c r="A15639" t="s">
        <v>19253</v>
      </c>
      <c r="B15639" t="s">
        <v>19486</v>
      </c>
      <c r="C15639" t="s">
        <v>19587</v>
      </c>
      <c r="D15639" t="s">
        <v>19630</v>
      </c>
      <c r="E15639" s="89">
        <v>1.471451092018156E-2</v>
      </c>
      <c r="F15639" s="89"/>
      <c r="G15639" s="89">
        <v>5</v>
      </c>
      <c r="H15639" t="s">
        <v>19630</v>
      </c>
      <c r="I15639" s="89"/>
    </row>
    <row r="15640" x14ac:dyDescent="0.3">
      <c r="A15640" t="s">
        <v>19254</v>
      </c>
      <c r="B15640" t="s">
        <v>19486</v>
      </c>
      <c r="C15640" t="s">
        <v>19588</v>
      </c>
      <c r="D15640" t="s">
        <v>19630</v>
      </c>
      <c r="E15640" s="89">
        <v>9.827580669582699E-5</v>
      </c>
      <c r="F15640" s="89"/>
      <c r="G15640" s="89">
        <v>5</v>
      </c>
      <c r="H15640" t="s">
        <v>19630</v>
      </c>
      <c r="I15640" s="89"/>
    </row>
    <row r="15641" x14ac:dyDescent="0.3">
      <c r="A15641" t="s">
        <v>19255</v>
      </c>
      <c r="B15641" t="s">
        <v>19486</v>
      </c>
      <c r="C15641" t="s">
        <v>19589</v>
      </c>
      <c r="D15641" t="s">
        <v>19630</v>
      </c>
      <c r="E15641" s="89">
        <v>0</v>
      </c>
      <c r="F15641" s="89"/>
      <c r="G15641" s="89">
        <v>5</v>
      </c>
      <c r="H15641" t="s">
        <v>19630</v>
      </c>
      <c r="I15641" s="89"/>
    </row>
    <row r="15642" x14ac:dyDescent="0.3">
      <c r="A15642" t="s">
        <v>19256</v>
      </c>
      <c r="B15642" t="s">
        <v>19486</v>
      </c>
      <c r="C15642" t="s">
        <v>19590</v>
      </c>
      <c r="D15642" t="s">
        <v>19630</v>
      </c>
      <c r="E15642" s="89">
        <v>-7.9752260855089959E-3</v>
      </c>
      <c r="F15642" s="89"/>
      <c r="G15642" s="89">
        <v>5</v>
      </c>
      <c r="H15642" t="s">
        <v>19630</v>
      </c>
      <c r="I15642" s="89"/>
    </row>
    <row r="15643" x14ac:dyDescent="0.3">
      <c r="A15643" t="s">
        <v>19257</v>
      </c>
      <c r="B15643" t="s">
        <v>19486</v>
      </c>
      <c r="C15643" t="s">
        <v>19591</v>
      </c>
      <c r="D15643" t="s">
        <v>19630</v>
      </c>
      <c r="E15643" s="89">
        <v>-3.7719226873423002E-2</v>
      </c>
      <c r="F15643" s="89"/>
      <c r="G15643" s="89">
        <v>5</v>
      </c>
      <c r="H15643" t="s">
        <v>19630</v>
      </c>
      <c r="I15643" s="89"/>
    </row>
    <row r="15644" x14ac:dyDescent="0.3">
      <c r="A15644" t="s">
        <v>19258</v>
      </c>
      <c r="B15644" t="s">
        <v>19486</v>
      </c>
      <c r="C15644" t="s">
        <v>19592</v>
      </c>
      <c r="D15644" t="s">
        <v>19630</v>
      </c>
      <c r="E15644" s="89">
        <v>-2.4700210022152402E-2</v>
      </c>
      <c r="F15644" s="89"/>
      <c r="G15644" s="89">
        <v>5</v>
      </c>
      <c r="H15644" t="s">
        <v>19630</v>
      </c>
      <c r="I15644" s="89"/>
    </row>
    <row r="15645" x14ac:dyDescent="0.3">
      <c r="A15645" t="s">
        <v>19259</v>
      </c>
      <c r="B15645" t="s">
        <v>19486</v>
      </c>
      <c r="C15645" t="s">
        <v>19593</v>
      </c>
      <c r="D15645" t="s">
        <v>19630</v>
      </c>
      <c r="E15645" s="89">
        <v>0</v>
      </c>
      <c r="F15645" s="89"/>
      <c r="G15645" s="89">
        <v>5</v>
      </c>
      <c r="H15645" t="s">
        <v>19630</v>
      </c>
      <c r="I15645" s="89"/>
    </row>
    <row r="15646" x14ac:dyDescent="0.3">
      <c r="A15646" t="s">
        <v>19260</v>
      </c>
      <c r="B15646" t="s">
        <v>19486</v>
      </c>
      <c r="C15646" t="s">
        <v>19594</v>
      </c>
      <c r="D15646" t="s">
        <v>19630</v>
      </c>
      <c r="E15646" s="89">
        <v>0</v>
      </c>
      <c r="F15646" s="89"/>
      <c r="G15646" s="89">
        <v>5</v>
      </c>
      <c r="H15646" t="s">
        <v>19630</v>
      </c>
      <c r="I15646" s="89"/>
    </row>
    <row r="15647" x14ac:dyDescent="0.3">
      <c r="A15647" t="s">
        <v>19261</v>
      </c>
      <c r="B15647" t="s">
        <v>19486</v>
      </c>
      <c r="C15647" t="s">
        <v>19595</v>
      </c>
      <c r="D15647" t="s">
        <v>19630</v>
      </c>
      <c r="E15647" s="89">
        <v>0</v>
      </c>
      <c r="F15647" s="89"/>
      <c r="G15647" s="89">
        <v>5</v>
      </c>
      <c r="H15647" t="s">
        <v>19630</v>
      </c>
      <c r="I15647" s="89"/>
    </row>
    <row r="15648" x14ac:dyDescent="0.3">
      <c r="A15648" t="s">
        <v>19262</v>
      </c>
      <c r="B15648" t="s">
        <v>19486</v>
      </c>
      <c r="C15648" t="s">
        <v>19596</v>
      </c>
      <c r="D15648" t="s">
        <v>19630</v>
      </c>
      <c r="E15648" s="89">
        <v>0</v>
      </c>
      <c r="F15648" s="89"/>
      <c r="G15648" s="89">
        <v>5</v>
      </c>
      <c r="H15648" t="s">
        <v>19630</v>
      </c>
      <c r="I15648" s="89"/>
    </row>
    <row r="15649" x14ac:dyDescent="0.3">
      <c r="A15649" t="s">
        <v>19263</v>
      </c>
      <c r="B15649" t="s">
        <v>19486</v>
      </c>
      <c r="C15649" t="s">
        <v>19597</v>
      </c>
      <c r="D15649" t="s">
        <v>19630</v>
      </c>
      <c r="E15649" s="89">
        <v>0</v>
      </c>
      <c r="F15649" s="89"/>
      <c r="G15649" s="89">
        <v>5</v>
      </c>
      <c r="H15649" t="s">
        <v>19630</v>
      </c>
      <c r="I15649" s="89"/>
    </row>
    <row r="15650" x14ac:dyDescent="0.3">
      <c r="A15650" t="s">
        <v>19264</v>
      </c>
      <c r="B15650" t="s">
        <v>19486</v>
      </c>
      <c r="C15650" t="s">
        <v>19598</v>
      </c>
      <c r="D15650" t="s">
        <v>19630</v>
      </c>
      <c r="E15650" s="89">
        <v>3.459468752224964E-3</v>
      </c>
      <c r="F15650" s="89"/>
      <c r="G15650" s="89">
        <v>5</v>
      </c>
      <c r="H15650" t="s">
        <v>19630</v>
      </c>
      <c r="I15650" s="89"/>
    </row>
    <row r="15651" x14ac:dyDescent="0.3">
      <c r="A15651" t="s">
        <v>19265</v>
      </c>
      <c r="B15651" t="s">
        <v>19486</v>
      </c>
      <c r="C15651" t="s">
        <v>19599</v>
      </c>
      <c r="D15651" t="s">
        <v>19630</v>
      </c>
      <c r="E15651" s="89">
        <v>6.3593055682823413E-3</v>
      </c>
      <c r="F15651" s="89"/>
      <c r="G15651" s="89">
        <v>5</v>
      </c>
      <c r="H15651" t="s">
        <v>19630</v>
      </c>
      <c r="I15651" s="89"/>
    </row>
    <row r="15652" x14ac:dyDescent="0.3">
      <c r="A15652" t="s">
        <v>19266</v>
      </c>
      <c r="B15652" t="s">
        <v>19486</v>
      </c>
      <c r="C15652" t="s">
        <v>19600</v>
      </c>
      <c r="D15652" t="s">
        <v>19630</v>
      </c>
      <c r="E15652" s="89">
        <v>1.187321034808396E-3</v>
      </c>
      <c r="F15652" s="89"/>
      <c r="G15652" s="89">
        <v>5</v>
      </c>
      <c r="H15652" t="s">
        <v>19630</v>
      </c>
      <c r="I15652" s="89"/>
    </row>
    <row r="15653" x14ac:dyDescent="0.3">
      <c r="A15653" t="s">
        <v>19267</v>
      </c>
      <c r="B15653" t="s">
        <v>19486</v>
      </c>
      <c r="C15653" t="s">
        <v>19601</v>
      </c>
      <c r="D15653" t="s">
        <v>19630</v>
      </c>
      <c r="E15653" s="89">
        <v>8.3435732393980194E-2</v>
      </c>
      <c r="F15653" s="89"/>
      <c r="G15653" s="89">
        <v>5</v>
      </c>
      <c r="H15653" t="s">
        <v>19630</v>
      </c>
      <c r="I15653" s="89"/>
    </row>
    <row r="15654" x14ac:dyDescent="0.3">
      <c r="A15654" t="s">
        <v>19268</v>
      </c>
      <c r="B15654" t="s">
        <v>19486</v>
      </c>
      <c r="C15654" t="s">
        <v>19602</v>
      </c>
      <c r="D15654" t="s">
        <v>19630</v>
      </c>
      <c r="E15654" s="89">
        <v>5.1631810404883599E-2</v>
      </c>
      <c r="F15654" s="89"/>
      <c r="G15654" s="89">
        <v>5</v>
      </c>
      <c r="H15654" t="s">
        <v>19630</v>
      </c>
      <c r="I15654" s="89"/>
    </row>
    <row r="15655" x14ac:dyDescent="0.3">
      <c r="A15655" t="s">
        <v>19269</v>
      </c>
      <c r="B15655" t="s">
        <v>19486</v>
      </c>
      <c r="C15655" t="s">
        <v>19603</v>
      </c>
      <c r="D15655" t="s">
        <v>19630</v>
      </c>
      <c r="E15655" s="89">
        <v>0.12363201053827461</v>
      </c>
      <c r="F15655" s="89"/>
      <c r="G15655" s="89">
        <v>5</v>
      </c>
      <c r="H15655" t="s">
        <v>19630</v>
      </c>
      <c r="I15655" s="89"/>
    </row>
    <row r="15656" x14ac:dyDescent="0.3">
      <c r="A15656" t="s">
        <v>19270</v>
      </c>
      <c r="B15656" t="s">
        <v>19486</v>
      </c>
      <c r="C15656" t="s">
        <v>19604</v>
      </c>
      <c r="D15656" t="s">
        <v>19630</v>
      </c>
      <c r="E15656" s="89">
        <v>-1.9156796121076541E-2</v>
      </c>
      <c r="F15656" s="89"/>
      <c r="G15656" s="89">
        <v>5</v>
      </c>
      <c r="H15656" t="s">
        <v>19630</v>
      </c>
      <c r="I15656" s="89"/>
    </row>
    <row r="15657" x14ac:dyDescent="0.3">
      <c r="A15657" t="s">
        <v>19271</v>
      </c>
      <c r="B15657" t="s">
        <v>19486</v>
      </c>
      <c r="C15657" t="s">
        <v>19605</v>
      </c>
      <c r="D15657" t="s">
        <v>19630</v>
      </c>
      <c r="E15657" s="89">
        <v>3.4594687599328812E-3</v>
      </c>
      <c r="F15657" s="89"/>
      <c r="G15657" s="89">
        <v>5</v>
      </c>
      <c r="H15657" t="s">
        <v>19630</v>
      </c>
      <c r="I15657" s="89"/>
    </row>
    <row r="15658" x14ac:dyDescent="0.3">
      <c r="A15658" t="s">
        <v>19272</v>
      </c>
      <c r="B15658" t="s">
        <v>19486</v>
      </c>
      <c r="C15658" t="s">
        <v>19606</v>
      </c>
      <c r="D15658" t="s">
        <v>19630</v>
      </c>
      <c r="E15658" s="89">
        <v>0</v>
      </c>
      <c r="F15658" s="89"/>
      <c r="G15658" s="89">
        <v>5</v>
      </c>
      <c r="H15658" t="s">
        <v>19630</v>
      </c>
      <c r="I15658" s="89"/>
    </row>
    <row r="15659" x14ac:dyDescent="0.3">
      <c r="A15659" t="s">
        <v>19273</v>
      </c>
      <c r="B15659" t="s">
        <v>19486</v>
      </c>
      <c r="C15659" t="s">
        <v>19607</v>
      </c>
      <c r="D15659" t="s">
        <v>19630</v>
      </c>
      <c r="E15659" s="89">
        <v>-1.800799719002887E-3</v>
      </c>
      <c r="F15659" s="89"/>
      <c r="G15659" s="89">
        <v>5</v>
      </c>
      <c r="H15659" t="s">
        <v>19630</v>
      </c>
      <c r="I15659" s="89"/>
    </row>
    <row r="15660" x14ac:dyDescent="0.3">
      <c r="A15660" t="s">
        <v>19274</v>
      </c>
      <c r="B15660" t="s">
        <v>19486</v>
      </c>
      <c r="C15660" t="s">
        <v>19608</v>
      </c>
      <c r="D15660" t="s">
        <v>19630</v>
      </c>
      <c r="E15660" s="89">
        <v>-1.800799719002887E-3</v>
      </c>
      <c r="F15660" s="89"/>
      <c r="G15660" s="89">
        <v>5</v>
      </c>
      <c r="H15660" t="s">
        <v>19630</v>
      </c>
      <c r="I15660" s="89"/>
    </row>
    <row r="15661" x14ac:dyDescent="0.3">
      <c r="A15661" t="s">
        <v>19275</v>
      </c>
      <c r="B15661" t="s">
        <v>19486</v>
      </c>
      <c r="C15661" t="s">
        <v>19609</v>
      </c>
      <c r="D15661" t="s">
        <v>19630</v>
      </c>
      <c r="E15661" s="89">
        <v>0</v>
      </c>
      <c r="F15661" s="89"/>
      <c r="G15661" s="89">
        <v>5</v>
      </c>
      <c r="H15661" t="s">
        <v>19630</v>
      </c>
      <c r="I15661" s="89"/>
    </row>
    <row r="15662" x14ac:dyDescent="0.3">
      <c r="A15662" t="s">
        <v>19276</v>
      </c>
      <c r="B15662" t="s">
        <v>19486</v>
      </c>
      <c r="C15662" t="s">
        <v>19610</v>
      </c>
      <c r="D15662" t="s">
        <v>19630</v>
      </c>
      <c r="E15662" s="89">
        <v>3.8226561752427888E-3</v>
      </c>
      <c r="F15662" s="89"/>
      <c r="G15662" s="89">
        <v>5</v>
      </c>
      <c r="H15662" t="s">
        <v>19630</v>
      </c>
      <c r="I15662" s="89"/>
    </row>
    <row r="15663" x14ac:dyDescent="0.3">
      <c r="A15663" t="s">
        <v>19277</v>
      </c>
      <c r="B15663" t="s">
        <v>19486</v>
      </c>
      <c r="C15663" t="s">
        <v>19611</v>
      </c>
      <c r="D15663" t="s">
        <v>19630</v>
      </c>
      <c r="E15663" s="89">
        <v>5.7566560749102453E-3</v>
      </c>
      <c r="F15663" s="89"/>
      <c r="G15663" s="89">
        <v>5</v>
      </c>
      <c r="H15663" t="s">
        <v>19630</v>
      </c>
      <c r="I15663" s="89"/>
    </row>
    <row r="15664" x14ac:dyDescent="0.3">
      <c r="A15664" t="s">
        <v>19278</v>
      </c>
      <c r="B15664" t="s">
        <v>19486</v>
      </c>
      <c r="C15664" t="s">
        <v>19612</v>
      </c>
      <c r="D15664" t="s">
        <v>19630</v>
      </c>
      <c r="E15664" s="89">
        <v>6.238290165064107E-3</v>
      </c>
      <c r="F15664" s="89"/>
      <c r="G15664" s="89">
        <v>5</v>
      </c>
      <c r="H15664" t="s">
        <v>19630</v>
      </c>
      <c r="I15664" s="89"/>
    </row>
    <row r="15665" x14ac:dyDescent="0.3">
      <c r="A15665" t="s">
        <v>19279</v>
      </c>
      <c r="B15665" t="s">
        <v>19486</v>
      </c>
      <c r="C15665" t="s">
        <v>19574</v>
      </c>
      <c r="D15665" t="s">
        <v>19630</v>
      </c>
      <c r="E15665" s="89">
        <v>8.743640026781645E-3</v>
      </c>
      <c r="F15665" s="89"/>
      <c r="G15665" s="89">
        <v>6</v>
      </c>
      <c r="H15665" t="s">
        <v>19630</v>
      </c>
      <c r="I15665" s="89"/>
    </row>
    <row r="15666" x14ac:dyDescent="0.3">
      <c r="A15666" t="s">
        <v>19280</v>
      </c>
      <c r="B15666" t="s">
        <v>19486</v>
      </c>
      <c r="C15666" t="s">
        <v>19575</v>
      </c>
      <c r="D15666" t="s">
        <v>19630</v>
      </c>
      <c r="E15666" s="89">
        <v>1.8209838902576939E-2</v>
      </c>
      <c r="F15666" s="89"/>
      <c r="G15666" s="89">
        <v>6</v>
      </c>
      <c r="H15666" t="s">
        <v>19630</v>
      </c>
      <c r="I15666" s="89"/>
    </row>
    <row r="15667" x14ac:dyDescent="0.3">
      <c r="A15667" t="s">
        <v>19281</v>
      </c>
      <c r="B15667" t="s">
        <v>19486</v>
      </c>
      <c r="C15667" t="s">
        <v>19576</v>
      </c>
      <c r="D15667" t="s">
        <v>19630</v>
      </c>
      <c r="E15667" s="89">
        <v>2.0683291390025631E-4</v>
      </c>
      <c r="F15667" s="89"/>
      <c r="G15667" s="89">
        <v>6</v>
      </c>
      <c r="H15667" t="s">
        <v>19630</v>
      </c>
      <c r="I15667" s="89"/>
    </row>
    <row r="15668" x14ac:dyDescent="0.3">
      <c r="A15668" t="s">
        <v>19282</v>
      </c>
      <c r="B15668" t="s">
        <v>19486</v>
      </c>
      <c r="C15668" t="s">
        <v>19577</v>
      </c>
      <c r="D15668" t="s">
        <v>19630</v>
      </c>
      <c r="E15668" s="89">
        <v>6.050825844594722E-4</v>
      </c>
      <c r="F15668" s="89"/>
      <c r="G15668" s="89">
        <v>6</v>
      </c>
      <c r="H15668" t="s">
        <v>19630</v>
      </c>
      <c r="I15668" s="89"/>
    </row>
    <row r="15669" x14ac:dyDescent="0.3">
      <c r="A15669" t="s">
        <v>19283</v>
      </c>
      <c r="B15669" t="s">
        <v>19486</v>
      </c>
      <c r="C15669" t="s">
        <v>19578</v>
      </c>
      <c r="D15669" t="s">
        <v>19630</v>
      </c>
      <c r="E15669" s="89">
        <v>3.3364151310632948E-4</v>
      </c>
      <c r="F15669" s="89"/>
      <c r="G15669" s="89">
        <v>6</v>
      </c>
      <c r="H15669" t="s">
        <v>19630</v>
      </c>
      <c r="I15669" s="89"/>
    </row>
    <row r="15670" x14ac:dyDescent="0.3">
      <c r="A15670" t="s">
        <v>19284</v>
      </c>
      <c r="B15670" t="s">
        <v>19486</v>
      </c>
      <c r="C15670" t="s">
        <v>19579</v>
      </c>
      <c r="D15670" t="s">
        <v>19630</v>
      </c>
      <c r="E15670" s="89">
        <v>0.19070185705053061</v>
      </c>
      <c r="F15670" s="89"/>
      <c r="G15670" s="89">
        <v>6</v>
      </c>
      <c r="H15670" t="s">
        <v>19630</v>
      </c>
      <c r="I15670" s="89"/>
    </row>
    <row r="15671" x14ac:dyDescent="0.3">
      <c r="A15671" t="s">
        <v>19285</v>
      </c>
      <c r="B15671" t="s">
        <v>19486</v>
      </c>
      <c r="C15671" t="s">
        <v>19580</v>
      </c>
      <c r="D15671" t="s">
        <v>19630</v>
      </c>
      <c r="E15671" s="89">
        <v>0.1104310699258417</v>
      </c>
      <c r="F15671" s="89"/>
      <c r="G15671" s="89">
        <v>6</v>
      </c>
      <c r="H15671" t="s">
        <v>19630</v>
      </c>
      <c r="I15671" s="89"/>
    </row>
    <row r="15672" x14ac:dyDescent="0.3">
      <c r="A15672" t="s">
        <v>19286</v>
      </c>
      <c r="B15672" t="s">
        <v>19486</v>
      </c>
      <c r="C15672" t="s">
        <v>19581</v>
      </c>
      <c r="D15672" t="s">
        <v>19630</v>
      </c>
      <c r="E15672" s="89">
        <v>8.9271407328636504E-2</v>
      </c>
      <c r="F15672" s="89"/>
      <c r="G15672" s="89">
        <v>6</v>
      </c>
      <c r="H15672" t="s">
        <v>19630</v>
      </c>
      <c r="I15672" s="89"/>
    </row>
    <row r="15673" x14ac:dyDescent="0.3">
      <c r="A15673" t="s">
        <v>19287</v>
      </c>
      <c r="B15673" t="s">
        <v>19486</v>
      </c>
      <c r="C15673" t="s">
        <v>19582</v>
      </c>
      <c r="D15673" t="s">
        <v>19630</v>
      </c>
      <c r="E15673" s="89">
        <v>3.8543369129846549E-4</v>
      </c>
      <c r="F15673" s="89"/>
      <c r="G15673" s="89">
        <v>6</v>
      </c>
      <c r="H15673" t="s">
        <v>19630</v>
      </c>
      <c r="I15673" s="89"/>
    </row>
    <row r="15674" x14ac:dyDescent="0.3">
      <c r="A15674" t="s">
        <v>19288</v>
      </c>
      <c r="B15674" t="s">
        <v>19486</v>
      </c>
      <c r="C15674" t="s">
        <v>19583</v>
      </c>
      <c r="D15674" t="s">
        <v>19630</v>
      </c>
      <c r="E15674" s="89">
        <v>4.0328223791919887E-2</v>
      </c>
      <c r="F15674" s="89"/>
      <c r="G15674" s="89">
        <v>6</v>
      </c>
      <c r="H15674" t="s">
        <v>19630</v>
      </c>
      <c r="I15674" s="89"/>
    </row>
    <row r="15675" x14ac:dyDescent="0.3">
      <c r="A15675" t="s">
        <v>19289</v>
      </c>
      <c r="B15675" t="s">
        <v>19486</v>
      </c>
      <c r="C15675" t="s">
        <v>19584</v>
      </c>
      <c r="D15675" t="s">
        <v>19630</v>
      </c>
      <c r="E15675" s="89">
        <v>-1.584955392915921E-3</v>
      </c>
      <c r="F15675" s="89"/>
      <c r="G15675" s="89">
        <v>6</v>
      </c>
      <c r="H15675" t="s">
        <v>19630</v>
      </c>
      <c r="I15675" s="89"/>
    </row>
    <row r="15676" x14ac:dyDescent="0.3">
      <c r="A15676" t="s">
        <v>19290</v>
      </c>
      <c r="B15676" t="s">
        <v>19486</v>
      </c>
      <c r="C15676" t="s">
        <v>19585</v>
      </c>
      <c r="D15676" t="s">
        <v>19630</v>
      </c>
      <c r="E15676" s="89">
        <v>0</v>
      </c>
      <c r="F15676" s="89"/>
      <c r="G15676" s="89">
        <v>6</v>
      </c>
      <c r="H15676" t="s">
        <v>19630</v>
      </c>
      <c r="I15676" s="89"/>
    </row>
    <row r="15677" x14ac:dyDescent="0.3">
      <c r="A15677" t="s">
        <v>19909</v>
      </c>
      <c r="B15677" t="s">
        <v>19486</v>
      </c>
      <c r="C15677" t="s">
        <v>19914</v>
      </c>
      <c r="D15677" t="s">
        <v>19630</v>
      </c>
      <c r="E15677" s="89">
        <v>-3.1420584881127817E-4</v>
      </c>
      <c r="F15677" s="89"/>
      <c r="G15677" s="89">
        <v>6</v>
      </c>
      <c r="H15677" t="s">
        <v>19630</v>
      </c>
      <c r="I15677" s="89"/>
    </row>
    <row r="15678" x14ac:dyDescent="0.3">
      <c r="A15678" t="s">
        <v>19291</v>
      </c>
      <c r="B15678" t="s">
        <v>19486</v>
      </c>
      <c r="C15678" t="s">
        <v>19586</v>
      </c>
      <c r="D15678" t="s">
        <v>19630</v>
      </c>
      <c r="E15678" s="89">
        <v>0</v>
      </c>
      <c r="F15678" s="89"/>
      <c r="G15678" s="89">
        <v>6</v>
      </c>
      <c r="H15678" t="s">
        <v>19630</v>
      </c>
      <c r="I15678" s="89"/>
    </row>
    <row r="15679" x14ac:dyDescent="0.3">
      <c r="A15679" t="s">
        <v>19292</v>
      </c>
      <c r="B15679" t="s">
        <v>19486</v>
      </c>
      <c r="C15679" t="s">
        <v>19587</v>
      </c>
      <c r="D15679" t="s">
        <v>19630</v>
      </c>
      <c r="E15679" s="89">
        <v>8.743639931458623E-3</v>
      </c>
      <c r="F15679" s="89"/>
      <c r="G15679" s="89">
        <v>6</v>
      </c>
      <c r="H15679" t="s">
        <v>19630</v>
      </c>
      <c r="I15679" s="89"/>
    </row>
    <row r="15680" x14ac:dyDescent="0.3">
      <c r="A15680" t="s">
        <v>19293</v>
      </c>
      <c r="B15680" t="s">
        <v>19486</v>
      </c>
      <c r="C15680" t="s">
        <v>19588</v>
      </c>
      <c r="D15680" t="s">
        <v>19630</v>
      </c>
      <c r="E15680" s="89">
        <v>7.8223810742614604E-5</v>
      </c>
      <c r="F15680" s="89"/>
      <c r="G15680" s="89">
        <v>6</v>
      </c>
      <c r="H15680" t="s">
        <v>19630</v>
      </c>
      <c r="I15680" s="89"/>
    </row>
    <row r="15681" x14ac:dyDescent="0.3">
      <c r="A15681" t="s">
        <v>19294</v>
      </c>
      <c r="B15681" t="s">
        <v>19486</v>
      </c>
      <c r="C15681" t="s">
        <v>19589</v>
      </c>
      <c r="D15681" t="s">
        <v>19630</v>
      </c>
      <c r="E15681" s="89">
        <v>0</v>
      </c>
      <c r="F15681" s="89"/>
      <c r="G15681" s="89">
        <v>6</v>
      </c>
      <c r="H15681" t="s">
        <v>19630</v>
      </c>
      <c r="I15681" s="89"/>
    </row>
    <row r="15682" x14ac:dyDescent="0.3">
      <c r="A15682" t="s">
        <v>19295</v>
      </c>
      <c r="B15682" t="s">
        <v>19486</v>
      </c>
      <c r="C15682" t="s">
        <v>19590</v>
      </c>
      <c r="D15682" t="s">
        <v>19630</v>
      </c>
      <c r="E15682" s="89">
        <v>-9.4785644441646149E-3</v>
      </c>
      <c r="F15682" s="89"/>
      <c r="G15682" s="89">
        <v>6</v>
      </c>
      <c r="H15682" t="s">
        <v>19630</v>
      </c>
      <c r="I15682" s="89"/>
    </row>
    <row r="15683" x14ac:dyDescent="0.3">
      <c r="A15683" t="s">
        <v>19296</v>
      </c>
      <c r="B15683" t="s">
        <v>19486</v>
      </c>
      <c r="C15683" t="s">
        <v>19591</v>
      </c>
      <c r="D15683" t="s">
        <v>19630</v>
      </c>
      <c r="E15683" s="89">
        <v>-3.7220413375912198E-2</v>
      </c>
      <c r="F15683" s="89"/>
      <c r="G15683" s="89">
        <v>6</v>
      </c>
      <c r="H15683" t="s">
        <v>19630</v>
      </c>
      <c r="I15683" s="89"/>
    </row>
    <row r="15684" x14ac:dyDescent="0.3">
      <c r="A15684" t="s">
        <v>19297</v>
      </c>
      <c r="B15684" t="s">
        <v>19486</v>
      </c>
      <c r="C15684" t="s">
        <v>19592</v>
      </c>
      <c r="D15684" t="s">
        <v>19630</v>
      </c>
      <c r="E15684" s="89">
        <v>-3.4097564222714587E-2</v>
      </c>
      <c r="F15684" s="89"/>
      <c r="G15684" s="89">
        <v>6</v>
      </c>
      <c r="H15684" t="s">
        <v>19630</v>
      </c>
      <c r="I15684" s="89"/>
    </row>
    <row r="15685" x14ac:dyDescent="0.3">
      <c r="A15685" t="s">
        <v>19298</v>
      </c>
      <c r="B15685" t="s">
        <v>19486</v>
      </c>
      <c r="C15685" t="s">
        <v>19593</v>
      </c>
      <c r="D15685" t="s">
        <v>19630</v>
      </c>
      <c r="E15685" s="89">
        <v>0</v>
      </c>
      <c r="F15685" s="89"/>
      <c r="G15685" s="89">
        <v>6</v>
      </c>
      <c r="H15685" t="s">
        <v>19630</v>
      </c>
      <c r="I15685" s="89"/>
    </row>
    <row r="15686" x14ac:dyDescent="0.3">
      <c r="A15686" t="s">
        <v>19299</v>
      </c>
      <c r="B15686" t="s">
        <v>19486</v>
      </c>
      <c r="C15686" t="s">
        <v>19594</v>
      </c>
      <c r="D15686" t="s">
        <v>19630</v>
      </c>
      <c r="E15686" s="89">
        <v>0</v>
      </c>
      <c r="F15686" s="89"/>
      <c r="G15686" s="89">
        <v>6</v>
      </c>
      <c r="H15686" t="s">
        <v>19630</v>
      </c>
      <c r="I15686" s="89"/>
    </row>
    <row r="15687" x14ac:dyDescent="0.3">
      <c r="A15687" t="s">
        <v>19300</v>
      </c>
      <c r="B15687" t="s">
        <v>19486</v>
      </c>
      <c r="C15687" t="s">
        <v>19595</v>
      </c>
      <c r="D15687" t="s">
        <v>19630</v>
      </c>
      <c r="E15687" s="89">
        <v>0</v>
      </c>
      <c r="F15687" s="89"/>
      <c r="G15687" s="89">
        <v>6</v>
      </c>
      <c r="H15687" t="s">
        <v>19630</v>
      </c>
      <c r="I15687" s="89"/>
    </row>
    <row r="15688" x14ac:dyDescent="0.3">
      <c r="A15688" t="s">
        <v>19301</v>
      </c>
      <c r="B15688" t="s">
        <v>19486</v>
      </c>
      <c r="C15688" t="s">
        <v>19596</v>
      </c>
      <c r="D15688" t="s">
        <v>19630</v>
      </c>
      <c r="E15688" s="89">
        <v>0</v>
      </c>
      <c r="F15688" s="89"/>
      <c r="G15688" s="89">
        <v>6</v>
      </c>
      <c r="H15688" t="s">
        <v>19630</v>
      </c>
      <c r="I15688" s="89"/>
    </row>
    <row r="15689" x14ac:dyDescent="0.3">
      <c r="A15689" t="s">
        <v>19302</v>
      </c>
      <c r="B15689" t="s">
        <v>19486</v>
      </c>
      <c r="C15689" t="s">
        <v>19597</v>
      </c>
      <c r="D15689" t="s">
        <v>19630</v>
      </c>
      <c r="E15689" s="89">
        <v>0</v>
      </c>
      <c r="F15689" s="89"/>
      <c r="G15689" s="89">
        <v>6</v>
      </c>
      <c r="H15689" t="s">
        <v>19630</v>
      </c>
      <c r="I15689" s="89"/>
    </row>
    <row r="15690" x14ac:dyDescent="0.3">
      <c r="A15690" t="s">
        <v>19303</v>
      </c>
      <c r="B15690" t="s">
        <v>19486</v>
      </c>
      <c r="C15690" t="s">
        <v>19598</v>
      </c>
      <c r="D15690" t="s">
        <v>19630</v>
      </c>
      <c r="E15690" s="89">
        <v>1.5209943693030011E-3</v>
      </c>
      <c r="F15690" s="89"/>
      <c r="G15690" s="89">
        <v>6</v>
      </c>
      <c r="H15690" t="s">
        <v>19630</v>
      </c>
      <c r="I15690" s="89"/>
    </row>
    <row r="15691" x14ac:dyDescent="0.3">
      <c r="A15691" t="s">
        <v>19304</v>
      </c>
      <c r="B15691" t="s">
        <v>19486</v>
      </c>
      <c r="C15691" t="s">
        <v>19599</v>
      </c>
      <c r="D15691" t="s">
        <v>19630</v>
      </c>
      <c r="E15691" s="89">
        <v>4.1334848932805682E-3</v>
      </c>
      <c r="F15691" s="89"/>
      <c r="G15691" s="89">
        <v>6</v>
      </c>
      <c r="H15691" t="s">
        <v>19630</v>
      </c>
      <c r="I15691" s="89"/>
    </row>
    <row r="15692" x14ac:dyDescent="0.3">
      <c r="A15692" t="s">
        <v>19305</v>
      </c>
      <c r="B15692" t="s">
        <v>19486</v>
      </c>
      <c r="C15692" t="s">
        <v>19600</v>
      </c>
      <c r="D15692" t="s">
        <v>19630</v>
      </c>
      <c r="E15692" s="89">
        <v>6.739176905611637E-4</v>
      </c>
      <c r="F15692" s="89"/>
      <c r="G15692" s="89">
        <v>6</v>
      </c>
      <c r="H15692" t="s">
        <v>19630</v>
      </c>
      <c r="I15692" s="89"/>
    </row>
    <row r="15693" x14ac:dyDescent="0.3">
      <c r="A15693" t="s">
        <v>19306</v>
      </c>
      <c r="B15693" t="s">
        <v>19486</v>
      </c>
      <c r="C15693" t="s">
        <v>19601</v>
      </c>
      <c r="D15693" t="s">
        <v>19630</v>
      </c>
      <c r="E15693" s="89">
        <v>8.9746466700423785E-2</v>
      </c>
      <c r="F15693" s="89"/>
      <c r="G15693" s="89">
        <v>6</v>
      </c>
      <c r="H15693" t="s">
        <v>19630</v>
      </c>
      <c r="I15693" s="89"/>
    </row>
    <row r="15694" x14ac:dyDescent="0.3">
      <c r="A15694" t="s">
        <v>19307</v>
      </c>
      <c r="B15694" t="s">
        <v>19486</v>
      </c>
      <c r="C15694" t="s">
        <v>19602</v>
      </c>
      <c r="D15694" t="s">
        <v>19630</v>
      </c>
      <c r="E15694" s="89">
        <v>3.9024907749875763E-2</v>
      </c>
      <c r="F15694" s="89"/>
      <c r="G15694" s="89">
        <v>6</v>
      </c>
      <c r="H15694" t="s">
        <v>19630</v>
      </c>
      <c r="I15694" s="89"/>
    </row>
    <row r="15695" x14ac:dyDescent="0.3">
      <c r="A15695" t="s">
        <v>19308</v>
      </c>
      <c r="B15695" t="s">
        <v>19486</v>
      </c>
      <c r="C15695" t="s">
        <v>19603</v>
      </c>
      <c r="D15695" t="s">
        <v>19630</v>
      </c>
      <c r="E15695" s="89">
        <v>9.6703404457364112E-2</v>
      </c>
      <c r="F15695" s="89"/>
      <c r="G15695" s="89">
        <v>6</v>
      </c>
      <c r="H15695" t="s">
        <v>19630</v>
      </c>
      <c r="I15695" s="89"/>
    </row>
    <row r="15696" x14ac:dyDescent="0.3">
      <c r="A15696" t="s">
        <v>19309</v>
      </c>
      <c r="B15696" t="s">
        <v>19486</v>
      </c>
      <c r="C15696" t="s">
        <v>19604</v>
      </c>
      <c r="D15696" t="s">
        <v>19630</v>
      </c>
      <c r="E15696" s="89">
        <v>-2.5034793279110349E-2</v>
      </c>
      <c r="F15696" s="89"/>
      <c r="G15696" s="89">
        <v>6</v>
      </c>
      <c r="H15696" t="s">
        <v>19630</v>
      </c>
      <c r="I15696" s="89"/>
    </row>
    <row r="15697" x14ac:dyDescent="0.3">
      <c r="A15697" t="s">
        <v>19310</v>
      </c>
      <c r="B15697" t="s">
        <v>19486</v>
      </c>
      <c r="C15697" t="s">
        <v>19605</v>
      </c>
      <c r="D15697" t="s">
        <v>19630</v>
      </c>
      <c r="E15697" s="89">
        <v>1.5209943896300081E-3</v>
      </c>
      <c r="F15697" s="89"/>
      <c r="G15697" s="89">
        <v>6</v>
      </c>
      <c r="H15697" t="s">
        <v>19630</v>
      </c>
      <c r="I15697" s="89"/>
    </row>
    <row r="15698" x14ac:dyDescent="0.3">
      <c r="A15698" t="s">
        <v>19311</v>
      </c>
      <c r="B15698" t="s">
        <v>19486</v>
      </c>
      <c r="C15698" t="s">
        <v>19606</v>
      </c>
      <c r="D15698" t="s">
        <v>19630</v>
      </c>
      <c r="E15698" s="89">
        <v>0</v>
      </c>
      <c r="F15698" s="89"/>
      <c r="G15698" s="89">
        <v>6</v>
      </c>
      <c r="H15698" t="s">
        <v>19630</v>
      </c>
      <c r="I15698" s="89"/>
    </row>
    <row r="15699" x14ac:dyDescent="0.3">
      <c r="A15699" t="s">
        <v>19312</v>
      </c>
      <c r="B15699" t="s">
        <v>19486</v>
      </c>
      <c r="C15699" t="s">
        <v>19607</v>
      </c>
      <c r="D15699" t="s">
        <v>19630</v>
      </c>
      <c r="E15699" s="89">
        <v>-1.8991612256922829E-3</v>
      </c>
      <c r="F15699" s="89"/>
      <c r="G15699" s="89">
        <v>6</v>
      </c>
      <c r="H15699" t="s">
        <v>19630</v>
      </c>
      <c r="I15699" s="89"/>
    </row>
    <row r="15700" x14ac:dyDescent="0.3">
      <c r="A15700" t="s">
        <v>19313</v>
      </c>
      <c r="B15700" t="s">
        <v>19486</v>
      </c>
      <c r="C15700" t="s">
        <v>19608</v>
      </c>
      <c r="D15700" t="s">
        <v>19630</v>
      </c>
      <c r="E15700" s="89">
        <v>-1.8991612256922829E-3</v>
      </c>
      <c r="F15700" s="89"/>
      <c r="G15700" s="89">
        <v>6</v>
      </c>
      <c r="H15700" t="s">
        <v>19630</v>
      </c>
      <c r="I15700" s="89"/>
    </row>
    <row r="15701" x14ac:dyDescent="0.3">
      <c r="A15701" t="s">
        <v>19314</v>
      </c>
      <c r="B15701" t="s">
        <v>19486</v>
      </c>
      <c r="C15701" t="s">
        <v>19609</v>
      </c>
      <c r="D15701" t="s">
        <v>19630</v>
      </c>
      <c r="E15701" s="89">
        <v>0</v>
      </c>
      <c r="F15701" s="89"/>
      <c r="G15701" s="89">
        <v>6</v>
      </c>
      <c r="H15701" t="s">
        <v>19630</v>
      </c>
      <c r="I15701" s="89"/>
    </row>
    <row r="15702" x14ac:dyDescent="0.3">
      <c r="A15702" t="s">
        <v>19315</v>
      </c>
      <c r="B15702" t="s">
        <v>19486</v>
      </c>
      <c r="C15702" t="s">
        <v>19610</v>
      </c>
      <c r="D15702" t="s">
        <v>19630</v>
      </c>
      <c r="E15702" s="89">
        <v>3.2122745418590652E-3</v>
      </c>
      <c r="F15702" s="89"/>
      <c r="G15702" s="89">
        <v>6</v>
      </c>
      <c r="H15702" t="s">
        <v>19630</v>
      </c>
      <c r="I15702" s="89"/>
    </row>
    <row r="15703" x14ac:dyDescent="0.3">
      <c r="A15703" t="s">
        <v>19316</v>
      </c>
      <c r="B15703" t="s">
        <v>19486</v>
      </c>
      <c r="C15703" t="s">
        <v>19611</v>
      </c>
      <c r="D15703" t="s">
        <v>19630</v>
      </c>
      <c r="E15703" s="89">
        <v>4.6565958543327108E-3</v>
      </c>
      <c r="F15703" s="89"/>
      <c r="G15703" s="89">
        <v>6</v>
      </c>
      <c r="H15703" t="s">
        <v>19630</v>
      </c>
      <c r="I15703" s="89"/>
    </row>
    <row r="15704" x14ac:dyDescent="0.3">
      <c r="A15704" t="s">
        <v>19317</v>
      </c>
      <c r="B15704" t="s">
        <v>19486</v>
      </c>
      <c r="C15704" t="s">
        <v>19612</v>
      </c>
      <c r="D15704" t="s">
        <v>19630</v>
      </c>
      <c r="E15704" s="89">
        <v>3.7652564543000518E-3</v>
      </c>
      <c r="F15704" s="89"/>
      <c r="G15704" s="89">
        <v>6</v>
      </c>
      <c r="H15704" t="s">
        <v>19630</v>
      </c>
      <c r="I15704" s="89"/>
    </row>
    <row r="15705" x14ac:dyDescent="0.3">
      <c r="A15705" t="s">
        <v>19318</v>
      </c>
      <c r="B15705" t="s">
        <v>19486</v>
      </c>
      <c r="C15705" t="s">
        <v>19574</v>
      </c>
      <c r="D15705" t="s">
        <v>19630</v>
      </c>
      <c r="E15705" s="89">
        <v>4.2674536557616646E-3</v>
      </c>
      <c r="F15705" s="89"/>
      <c r="G15705" s="89">
        <v>7</v>
      </c>
      <c r="H15705" t="s">
        <v>19630</v>
      </c>
      <c r="I15705" s="89"/>
    </row>
    <row r="15706" x14ac:dyDescent="0.3">
      <c r="A15706" t="s">
        <v>19319</v>
      </c>
      <c r="B15706" t="s">
        <v>19486</v>
      </c>
      <c r="C15706" t="s">
        <v>19575</v>
      </c>
      <c r="D15706" t="s">
        <v>19630</v>
      </c>
      <c r="E15706" s="89">
        <v>1.1725989945516451E-2</v>
      </c>
      <c r="F15706" s="89"/>
      <c r="G15706" s="89">
        <v>7</v>
      </c>
      <c r="H15706" t="s">
        <v>19630</v>
      </c>
      <c r="I15706" s="89"/>
    </row>
    <row r="15707" x14ac:dyDescent="0.3">
      <c r="A15707" t="s">
        <v>19320</v>
      </c>
      <c r="B15707" t="s">
        <v>19486</v>
      </c>
      <c r="C15707" t="s">
        <v>19576</v>
      </c>
      <c r="D15707" t="s">
        <v>19630</v>
      </c>
      <c r="E15707" s="89">
        <v>1.142639097784602E-4</v>
      </c>
      <c r="F15707" s="89"/>
      <c r="G15707" s="89">
        <v>7</v>
      </c>
      <c r="H15707" t="s">
        <v>19630</v>
      </c>
      <c r="I15707" s="89"/>
    </row>
    <row r="15708" x14ac:dyDescent="0.3">
      <c r="A15708" t="s">
        <v>19321</v>
      </c>
      <c r="B15708" t="s">
        <v>19486</v>
      </c>
      <c r="C15708" t="s">
        <v>19577</v>
      </c>
      <c r="D15708" t="s">
        <v>19630</v>
      </c>
      <c r="E15708" s="89">
        <v>0</v>
      </c>
      <c r="F15708" s="89"/>
      <c r="G15708" s="89">
        <v>7</v>
      </c>
      <c r="H15708" t="s">
        <v>19630</v>
      </c>
      <c r="I15708" s="89"/>
    </row>
    <row r="15709" x14ac:dyDescent="0.3">
      <c r="A15709" t="s">
        <v>19322</v>
      </c>
      <c r="B15709" t="s">
        <v>19486</v>
      </c>
      <c r="C15709" t="s">
        <v>19578</v>
      </c>
      <c r="D15709" t="s">
        <v>19630</v>
      </c>
      <c r="E15709" s="89">
        <v>3.8957808531183758E-4</v>
      </c>
      <c r="F15709" s="89"/>
      <c r="G15709" s="89">
        <v>7</v>
      </c>
      <c r="H15709" t="s">
        <v>19630</v>
      </c>
      <c r="I15709" s="89"/>
    </row>
    <row r="15710" x14ac:dyDescent="0.3">
      <c r="A15710" t="s">
        <v>19323</v>
      </c>
      <c r="B15710" t="s">
        <v>19486</v>
      </c>
      <c r="C15710" t="s">
        <v>19579</v>
      </c>
      <c r="D15710" t="s">
        <v>19630</v>
      </c>
      <c r="E15710" s="89">
        <v>0.11214133066199421</v>
      </c>
      <c r="F15710" s="89"/>
      <c r="G15710" s="89">
        <v>7</v>
      </c>
      <c r="H15710" t="s">
        <v>19630</v>
      </c>
      <c r="I15710" s="89"/>
    </row>
    <row r="15711" x14ac:dyDescent="0.3">
      <c r="A15711" t="s">
        <v>19324</v>
      </c>
      <c r="B15711" t="s">
        <v>19486</v>
      </c>
      <c r="C15711" t="s">
        <v>19580</v>
      </c>
      <c r="D15711" t="s">
        <v>19630</v>
      </c>
      <c r="E15711" s="89">
        <v>6.6025327181234536E-2</v>
      </c>
      <c r="F15711" s="89"/>
      <c r="G15711" s="89">
        <v>7</v>
      </c>
      <c r="H15711" t="s">
        <v>19630</v>
      </c>
      <c r="I15711" s="89"/>
    </row>
    <row r="15712" x14ac:dyDescent="0.3">
      <c r="A15712" t="s">
        <v>19325</v>
      </c>
      <c r="B15712" t="s">
        <v>19486</v>
      </c>
      <c r="C15712" t="s">
        <v>19581</v>
      </c>
      <c r="D15712" t="s">
        <v>19630</v>
      </c>
      <c r="E15712" s="89">
        <v>5.4020089666654572E-2</v>
      </c>
      <c r="F15712" s="89"/>
      <c r="G15712" s="89">
        <v>7</v>
      </c>
      <c r="H15712" t="s">
        <v>19630</v>
      </c>
      <c r="I15712" s="89"/>
    </row>
    <row r="15713" x14ac:dyDescent="0.3">
      <c r="A15713" t="s">
        <v>19326</v>
      </c>
      <c r="B15713" t="s">
        <v>19486</v>
      </c>
      <c r="C15713" t="s">
        <v>19582</v>
      </c>
      <c r="D15713" t="s">
        <v>19630</v>
      </c>
      <c r="E15713" s="89">
        <v>2.5760476507323419E-4</v>
      </c>
      <c r="F15713" s="89"/>
      <c r="G15713" s="89">
        <v>7</v>
      </c>
      <c r="H15713" t="s">
        <v>19630</v>
      </c>
      <c r="I15713" s="89"/>
    </row>
    <row r="15714" x14ac:dyDescent="0.3">
      <c r="A15714" t="s">
        <v>19327</v>
      </c>
      <c r="B15714" t="s">
        <v>19486</v>
      </c>
      <c r="C15714" t="s">
        <v>19583</v>
      </c>
      <c r="D15714" t="s">
        <v>19630</v>
      </c>
      <c r="E15714" s="89">
        <v>4.4399870060673821E-2</v>
      </c>
      <c r="F15714" s="89"/>
      <c r="G15714" s="89">
        <v>7</v>
      </c>
      <c r="H15714" t="s">
        <v>19630</v>
      </c>
      <c r="I15714" s="89"/>
    </row>
    <row r="15715" x14ac:dyDescent="0.3">
      <c r="A15715" t="s">
        <v>19328</v>
      </c>
      <c r="B15715" t="s">
        <v>19486</v>
      </c>
      <c r="C15715" t="s">
        <v>19584</v>
      </c>
      <c r="D15715" t="s">
        <v>19630</v>
      </c>
      <c r="E15715" s="89">
        <v>-2.278242824940933E-3</v>
      </c>
      <c r="F15715" s="89"/>
      <c r="G15715" s="89">
        <v>7</v>
      </c>
      <c r="H15715" t="s">
        <v>19630</v>
      </c>
      <c r="I15715" s="89"/>
    </row>
    <row r="15716" x14ac:dyDescent="0.3">
      <c r="A15716" t="s">
        <v>19329</v>
      </c>
      <c r="B15716" t="s">
        <v>19486</v>
      </c>
      <c r="C15716" t="s">
        <v>19585</v>
      </c>
      <c r="D15716" t="s">
        <v>19630</v>
      </c>
      <c r="E15716" s="89">
        <v>0</v>
      </c>
      <c r="F15716" s="89"/>
      <c r="G15716" s="89">
        <v>7</v>
      </c>
      <c r="H15716" t="s">
        <v>19630</v>
      </c>
      <c r="I15716" s="89"/>
    </row>
    <row r="15717" x14ac:dyDescent="0.3">
      <c r="A15717" t="s">
        <v>19910</v>
      </c>
      <c r="B15717" t="s">
        <v>19486</v>
      </c>
      <c r="C15717" t="s">
        <v>19914</v>
      </c>
      <c r="D15717" t="s">
        <v>19630</v>
      </c>
      <c r="E15717" s="89">
        <v>-3.3168357716747222E-4</v>
      </c>
      <c r="F15717" s="89"/>
      <c r="G15717" s="89">
        <v>7</v>
      </c>
      <c r="H15717" t="s">
        <v>19630</v>
      </c>
      <c r="I15717" s="89"/>
    </row>
    <row r="15718" x14ac:dyDescent="0.3">
      <c r="A15718" t="s">
        <v>19330</v>
      </c>
      <c r="B15718" t="s">
        <v>19486</v>
      </c>
      <c r="C15718" t="s">
        <v>19586</v>
      </c>
      <c r="D15718" t="s">
        <v>19630</v>
      </c>
      <c r="E15718" s="89">
        <v>-1.0815095294985911E-4</v>
      </c>
      <c r="F15718" s="89"/>
      <c r="G15718" s="89">
        <v>7</v>
      </c>
      <c r="H15718" t="s">
        <v>19630</v>
      </c>
      <c r="I15718" s="89"/>
    </row>
    <row r="15719" x14ac:dyDescent="0.3">
      <c r="A15719" t="s">
        <v>19331</v>
      </c>
      <c r="B15719" t="s">
        <v>19486</v>
      </c>
      <c r="C15719" t="s">
        <v>19587</v>
      </c>
      <c r="D15719" t="s">
        <v>19630</v>
      </c>
      <c r="E15719" s="89">
        <v>4.2674535824806801E-3</v>
      </c>
      <c r="F15719" s="89"/>
      <c r="G15719" s="89">
        <v>7</v>
      </c>
      <c r="H15719" t="s">
        <v>19630</v>
      </c>
      <c r="I15719" s="89"/>
    </row>
    <row r="15720" x14ac:dyDescent="0.3">
      <c r="A15720" t="s">
        <v>19332</v>
      </c>
      <c r="B15720" t="s">
        <v>19486</v>
      </c>
      <c r="C15720" t="s">
        <v>19588</v>
      </c>
      <c r="D15720" t="s">
        <v>19630</v>
      </c>
      <c r="E15720" s="89">
        <v>9.4828602478971139E-5</v>
      </c>
      <c r="F15720" s="89"/>
      <c r="G15720" s="89">
        <v>7</v>
      </c>
      <c r="H15720" t="s">
        <v>19630</v>
      </c>
      <c r="I15720" s="89"/>
    </row>
    <row r="15721" x14ac:dyDescent="0.3">
      <c r="A15721" t="s">
        <v>19333</v>
      </c>
      <c r="B15721" t="s">
        <v>19486</v>
      </c>
      <c r="C15721" t="s">
        <v>19589</v>
      </c>
      <c r="D15721" t="s">
        <v>19630</v>
      </c>
      <c r="E15721" s="89">
        <v>0</v>
      </c>
      <c r="F15721" s="89"/>
      <c r="G15721" s="89">
        <v>7</v>
      </c>
      <c r="H15721" t="s">
        <v>19630</v>
      </c>
      <c r="I15721" s="89"/>
    </row>
    <row r="15722" x14ac:dyDescent="0.3">
      <c r="A15722" t="s">
        <v>19334</v>
      </c>
      <c r="B15722" t="s">
        <v>19486</v>
      </c>
      <c r="C15722" t="s">
        <v>19590</v>
      </c>
      <c r="D15722" t="s">
        <v>19630</v>
      </c>
      <c r="E15722" s="89">
        <v>-7.4571609077328837E-3</v>
      </c>
      <c r="F15722" s="89"/>
      <c r="G15722" s="89">
        <v>7</v>
      </c>
      <c r="H15722" t="s">
        <v>19630</v>
      </c>
      <c r="I15722" s="89"/>
    </row>
    <row r="15723" x14ac:dyDescent="0.3">
      <c r="A15723" t="s">
        <v>19335</v>
      </c>
      <c r="B15723" t="s">
        <v>19486</v>
      </c>
      <c r="C15723" t="s">
        <v>19591</v>
      </c>
      <c r="D15723" t="s">
        <v>19630</v>
      </c>
      <c r="E15723" s="89">
        <v>-3.8161442967573712E-2</v>
      </c>
      <c r="F15723" s="89"/>
      <c r="G15723" s="89">
        <v>7</v>
      </c>
      <c r="H15723" t="s">
        <v>19630</v>
      </c>
      <c r="I15723" s="89"/>
    </row>
    <row r="15724" x14ac:dyDescent="0.3">
      <c r="A15724" t="s">
        <v>19336</v>
      </c>
      <c r="B15724" t="s">
        <v>19486</v>
      </c>
      <c r="C15724" t="s">
        <v>19592</v>
      </c>
      <c r="D15724" t="s">
        <v>19630</v>
      </c>
      <c r="E15724" s="89">
        <v>-2.060141345437734E-2</v>
      </c>
      <c r="F15724" s="89"/>
      <c r="G15724" s="89">
        <v>7</v>
      </c>
      <c r="H15724" t="s">
        <v>19630</v>
      </c>
      <c r="I15724" s="89"/>
    </row>
    <row r="15725" x14ac:dyDescent="0.3">
      <c r="A15725" t="s">
        <v>19337</v>
      </c>
      <c r="B15725" t="s">
        <v>19486</v>
      </c>
      <c r="C15725" t="s">
        <v>19593</v>
      </c>
      <c r="D15725" t="s">
        <v>19630</v>
      </c>
      <c r="E15725" s="89">
        <v>0</v>
      </c>
      <c r="F15725" s="89"/>
      <c r="G15725" s="89">
        <v>7</v>
      </c>
      <c r="H15725" t="s">
        <v>19630</v>
      </c>
      <c r="I15725" s="89"/>
    </row>
    <row r="15726" x14ac:dyDescent="0.3">
      <c r="A15726" t="s">
        <v>19338</v>
      </c>
      <c r="B15726" t="s">
        <v>19486</v>
      </c>
      <c r="C15726" t="s">
        <v>19594</v>
      </c>
      <c r="D15726" t="s">
        <v>19630</v>
      </c>
      <c r="E15726" s="89">
        <v>0</v>
      </c>
      <c r="F15726" s="89"/>
      <c r="G15726" s="89">
        <v>7</v>
      </c>
      <c r="H15726" t="s">
        <v>19630</v>
      </c>
      <c r="I15726" s="89"/>
    </row>
    <row r="15727" x14ac:dyDescent="0.3">
      <c r="A15727" t="s">
        <v>19339</v>
      </c>
      <c r="B15727" t="s">
        <v>19486</v>
      </c>
      <c r="C15727" t="s">
        <v>19595</v>
      </c>
      <c r="D15727" t="s">
        <v>19630</v>
      </c>
      <c r="E15727" s="89">
        <v>0</v>
      </c>
      <c r="F15727" s="89"/>
      <c r="G15727" s="89">
        <v>7</v>
      </c>
      <c r="H15727" t="s">
        <v>19630</v>
      </c>
      <c r="I15727" s="89"/>
    </row>
    <row r="15728" x14ac:dyDescent="0.3">
      <c r="A15728" t="s">
        <v>19340</v>
      </c>
      <c r="B15728" t="s">
        <v>19486</v>
      </c>
      <c r="C15728" t="s">
        <v>19596</v>
      </c>
      <c r="D15728" t="s">
        <v>19630</v>
      </c>
      <c r="E15728" s="89">
        <v>0</v>
      </c>
      <c r="F15728" s="89"/>
      <c r="G15728" s="89">
        <v>7</v>
      </c>
      <c r="H15728" t="s">
        <v>19630</v>
      </c>
      <c r="I15728" s="89"/>
    </row>
    <row r="15729" x14ac:dyDescent="0.3">
      <c r="A15729" t="s">
        <v>19341</v>
      </c>
      <c r="B15729" t="s">
        <v>19486</v>
      </c>
      <c r="C15729" t="s">
        <v>19597</v>
      </c>
      <c r="D15729" t="s">
        <v>19630</v>
      </c>
      <c r="E15729" s="89">
        <v>0</v>
      </c>
      <c r="F15729" s="89"/>
      <c r="G15729" s="89">
        <v>7</v>
      </c>
      <c r="H15729" t="s">
        <v>19630</v>
      </c>
      <c r="I15729" s="89"/>
    </row>
    <row r="15730" x14ac:dyDescent="0.3">
      <c r="A15730" t="s">
        <v>19342</v>
      </c>
      <c r="B15730" t="s">
        <v>19486</v>
      </c>
      <c r="C15730" t="s">
        <v>19598</v>
      </c>
      <c r="D15730" t="s">
        <v>19630</v>
      </c>
      <c r="E15730" s="89">
        <v>7.3655184080979419E-4</v>
      </c>
      <c r="F15730" s="89"/>
      <c r="G15730" s="89">
        <v>7</v>
      </c>
      <c r="H15730" t="s">
        <v>19630</v>
      </c>
      <c r="I15730" s="89"/>
    </row>
    <row r="15731" x14ac:dyDescent="0.3">
      <c r="A15731" t="s">
        <v>19343</v>
      </c>
      <c r="B15731" t="s">
        <v>19486</v>
      </c>
      <c r="C15731" t="s">
        <v>19599</v>
      </c>
      <c r="D15731" t="s">
        <v>19630</v>
      </c>
      <c r="E15731" s="89">
        <v>2.705854443345024E-3</v>
      </c>
      <c r="F15731" s="89"/>
      <c r="G15731" s="89">
        <v>7</v>
      </c>
      <c r="H15731" t="s">
        <v>19630</v>
      </c>
      <c r="I15731" s="89"/>
    </row>
    <row r="15732" x14ac:dyDescent="0.3">
      <c r="A15732" t="s">
        <v>19344</v>
      </c>
      <c r="B15732" t="s">
        <v>19486</v>
      </c>
      <c r="C15732" t="s">
        <v>19600</v>
      </c>
      <c r="D15732" t="s">
        <v>19630</v>
      </c>
      <c r="E15732" s="89">
        <v>4.9362180932022138E-4</v>
      </c>
      <c r="F15732" s="89"/>
      <c r="G15732" s="89">
        <v>7</v>
      </c>
      <c r="H15732" t="s">
        <v>19630</v>
      </c>
      <c r="I15732" s="89"/>
    </row>
    <row r="15733" x14ac:dyDescent="0.3">
      <c r="A15733" t="s">
        <v>19345</v>
      </c>
      <c r="B15733" t="s">
        <v>19486</v>
      </c>
      <c r="C15733" t="s">
        <v>19601</v>
      </c>
      <c r="D15733" t="s">
        <v>19630</v>
      </c>
      <c r="E15733" s="89">
        <v>8.007274756936017E-2</v>
      </c>
      <c r="F15733" s="89"/>
      <c r="G15733" s="89">
        <v>7</v>
      </c>
      <c r="H15733" t="s">
        <v>19630</v>
      </c>
      <c r="I15733" s="89"/>
    </row>
    <row r="15734" x14ac:dyDescent="0.3">
      <c r="A15734" t="s">
        <v>19346</v>
      </c>
      <c r="B15734" t="s">
        <v>19486</v>
      </c>
      <c r="C15734" t="s">
        <v>19602</v>
      </c>
      <c r="D15734" t="s">
        <v>19630</v>
      </c>
      <c r="E15734" s="89">
        <v>2.4300245251692981E-2</v>
      </c>
      <c r="F15734" s="89"/>
      <c r="G15734" s="89">
        <v>7</v>
      </c>
      <c r="H15734" t="s">
        <v>19630</v>
      </c>
      <c r="I15734" s="89"/>
    </row>
    <row r="15735" x14ac:dyDescent="0.3">
      <c r="A15735" t="s">
        <v>19347</v>
      </c>
      <c r="B15735" t="s">
        <v>19486</v>
      </c>
      <c r="C15735" t="s">
        <v>19603</v>
      </c>
      <c r="D15735" t="s">
        <v>19630</v>
      </c>
      <c r="E15735" s="89">
        <v>7.7062304785651431E-2</v>
      </c>
      <c r="F15735" s="89"/>
      <c r="G15735" s="89">
        <v>7</v>
      </c>
      <c r="H15735" t="s">
        <v>19630</v>
      </c>
      <c r="I15735" s="89"/>
    </row>
    <row r="15736" x14ac:dyDescent="0.3">
      <c r="A15736" t="s">
        <v>19348</v>
      </c>
      <c r="B15736" t="s">
        <v>19486</v>
      </c>
      <c r="C15736" t="s">
        <v>19604</v>
      </c>
      <c r="D15736" t="s">
        <v>19630</v>
      </c>
      <c r="E15736" s="89">
        <v>-3.086291395472212E-2</v>
      </c>
      <c r="F15736" s="89"/>
      <c r="G15736" s="89">
        <v>7</v>
      </c>
      <c r="H15736" t="s">
        <v>19630</v>
      </c>
      <c r="I15736" s="89"/>
    </row>
    <row r="15737" x14ac:dyDescent="0.3">
      <c r="A15737" t="s">
        <v>19349</v>
      </c>
      <c r="B15737" t="s">
        <v>19486</v>
      </c>
      <c r="C15737" t="s">
        <v>19605</v>
      </c>
      <c r="D15737" t="s">
        <v>19630</v>
      </c>
      <c r="E15737" s="89">
        <v>7.3655184317761822E-4</v>
      </c>
      <c r="F15737" s="89"/>
      <c r="G15737" s="89">
        <v>7</v>
      </c>
      <c r="H15737" t="s">
        <v>19630</v>
      </c>
      <c r="I15737" s="89"/>
    </row>
    <row r="15738" x14ac:dyDescent="0.3">
      <c r="A15738" t="s">
        <v>19350</v>
      </c>
      <c r="B15738" t="s">
        <v>19486</v>
      </c>
      <c r="C15738" t="s">
        <v>19606</v>
      </c>
      <c r="D15738" t="s">
        <v>19630</v>
      </c>
      <c r="E15738" s="89">
        <v>-4.2266594441467834E-3</v>
      </c>
      <c r="F15738" s="89"/>
      <c r="G15738" s="89">
        <v>7</v>
      </c>
      <c r="H15738" t="s">
        <v>19630</v>
      </c>
      <c r="I15738" s="89"/>
    </row>
    <row r="15739" x14ac:dyDescent="0.3">
      <c r="A15739" t="s">
        <v>19351</v>
      </c>
      <c r="B15739" t="s">
        <v>19486</v>
      </c>
      <c r="C15739" t="s">
        <v>19607</v>
      </c>
      <c r="D15739" t="s">
        <v>19630</v>
      </c>
      <c r="E15739" s="89">
        <v>-2.7180773806820459E-3</v>
      </c>
      <c r="F15739" s="89"/>
      <c r="G15739" s="89">
        <v>7</v>
      </c>
      <c r="H15739" t="s">
        <v>19630</v>
      </c>
      <c r="I15739" s="89"/>
    </row>
    <row r="15740" x14ac:dyDescent="0.3">
      <c r="A15740" t="s">
        <v>19352</v>
      </c>
      <c r="B15740" t="s">
        <v>19486</v>
      </c>
      <c r="C15740" t="s">
        <v>19608</v>
      </c>
      <c r="D15740" t="s">
        <v>19630</v>
      </c>
      <c r="E15740" s="89">
        <v>-2.609926427732188E-3</v>
      </c>
      <c r="F15740" s="89"/>
      <c r="G15740" s="89">
        <v>7</v>
      </c>
      <c r="H15740" t="s">
        <v>19630</v>
      </c>
      <c r="I15740" s="89"/>
    </row>
    <row r="15741" x14ac:dyDescent="0.3">
      <c r="A15741" t="s">
        <v>19353</v>
      </c>
      <c r="B15741" t="s">
        <v>19486</v>
      </c>
      <c r="C15741" t="s">
        <v>19609</v>
      </c>
      <c r="D15741" t="s">
        <v>19630</v>
      </c>
      <c r="E15741" s="89">
        <v>-1.0815095294985911E-4</v>
      </c>
      <c r="F15741" s="89"/>
      <c r="G15741" s="89">
        <v>7</v>
      </c>
      <c r="H15741" t="s">
        <v>19630</v>
      </c>
      <c r="I15741" s="89"/>
    </row>
    <row r="15742" x14ac:dyDescent="0.3">
      <c r="A15742" t="s">
        <v>19354</v>
      </c>
      <c r="B15742" t="s">
        <v>19486</v>
      </c>
      <c r="C15742" t="s">
        <v>19610</v>
      </c>
      <c r="D15742" t="s">
        <v>19630</v>
      </c>
      <c r="E15742" s="89">
        <v>1.5026008344092459E-3</v>
      </c>
      <c r="F15742" s="89"/>
      <c r="G15742" s="89">
        <v>7</v>
      </c>
      <c r="H15742" t="s">
        <v>19630</v>
      </c>
      <c r="I15742" s="89"/>
    </row>
    <row r="15743" x14ac:dyDescent="0.3">
      <c r="A15743" t="s">
        <v>19355</v>
      </c>
      <c r="B15743" t="s">
        <v>19486</v>
      </c>
      <c r="C15743" t="s">
        <v>19611</v>
      </c>
      <c r="D15743" t="s">
        <v>19630</v>
      </c>
      <c r="E15743" s="89">
        <v>3.1649712594891541E-3</v>
      </c>
      <c r="F15743" s="89"/>
      <c r="G15743" s="89">
        <v>7</v>
      </c>
      <c r="H15743" t="s">
        <v>19630</v>
      </c>
      <c r="I15743" s="89"/>
    </row>
    <row r="15744" x14ac:dyDescent="0.3">
      <c r="A15744" t="s">
        <v>19356</v>
      </c>
      <c r="B15744" t="s">
        <v>19486</v>
      </c>
      <c r="C15744" t="s">
        <v>19612</v>
      </c>
      <c r="D15744" t="s">
        <v>19630</v>
      </c>
      <c r="E15744" s="89">
        <v>2.3367212660231019E-3</v>
      </c>
      <c r="F15744" s="89"/>
      <c r="G15744" s="89">
        <v>7</v>
      </c>
      <c r="H15744" t="s">
        <v>19630</v>
      </c>
      <c r="I15744" s="89"/>
    </row>
    <row r="15745" x14ac:dyDescent="0.3">
      <c r="A15745" t="s">
        <v>19357</v>
      </c>
      <c r="B15745" t="s">
        <v>19486</v>
      </c>
      <c r="C15745" t="s">
        <v>19574</v>
      </c>
      <c r="D15745" t="s">
        <v>19630</v>
      </c>
      <c r="E15745" s="89">
        <v>3.3947708978270771E-3</v>
      </c>
      <c r="F15745" s="89"/>
      <c r="G15745" s="89">
        <v>8</v>
      </c>
      <c r="H15745" t="s">
        <v>19630</v>
      </c>
      <c r="I15745" s="89"/>
    </row>
    <row r="15746" x14ac:dyDescent="0.3">
      <c r="A15746" t="s">
        <v>19358</v>
      </c>
      <c r="B15746" t="s">
        <v>19486</v>
      </c>
      <c r="C15746" t="s">
        <v>19575</v>
      </c>
      <c r="D15746" t="s">
        <v>19630</v>
      </c>
      <c r="E15746" s="89">
        <v>1.0411679784891209E-2</v>
      </c>
      <c r="F15746" s="89"/>
      <c r="G15746" s="89">
        <v>8</v>
      </c>
      <c r="H15746" t="s">
        <v>19630</v>
      </c>
      <c r="I15746" s="89"/>
    </row>
    <row r="15747" x14ac:dyDescent="0.3">
      <c r="A15747" t="s">
        <v>19359</v>
      </c>
      <c r="B15747" t="s">
        <v>19486</v>
      </c>
      <c r="C15747" t="s">
        <v>19576</v>
      </c>
      <c r="D15747" t="s">
        <v>19630</v>
      </c>
      <c r="E15747" s="89">
        <v>3.5812604587902327E-5</v>
      </c>
      <c r="F15747" s="89"/>
      <c r="G15747" s="89">
        <v>8</v>
      </c>
      <c r="H15747" t="s">
        <v>19630</v>
      </c>
      <c r="I15747" s="89"/>
    </row>
    <row r="15748" x14ac:dyDescent="0.3">
      <c r="A15748" t="s">
        <v>19360</v>
      </c>
      <c r="B15748" t="s">
        <v>19486</v>
      </c>
      <c r="C15748" t="s">
        <v>19577</v>
      </c>
      <c r="D15748" t="s">
        <v>19630</v>
      </c>
      <c r="E15748" s="89">
        <v>0</v>
      </c>
      <c r="F15748" s="89"/>
      <c r="G15748" s="89">
        <v>8</v>
      </c>
      <c r="H15748" t="s">
        <v>19630</v>
      </c>
      <c r="I15748" s="89"/>
    </row>
    <row r="15749" x14ac:dyDescent="0.3">
      <c r="A15749" t="s">
        <v>19361</v>
      </c>
      <c r="B15749" t="s">
        <v>19486</v>
      </c>
      <c r="C15749" t="s">
        <v>19578</v>
      </c>
      <c r="D15749" t="s">
        <v>19630</v>
      </c>
      <c r="E15749" s="89">
        <v>2.8589579506046808E-4</v>
      </c>
      <c r="F15749" s="89"/>
      <c r="G15749" s="89">
        <v>8</v>
      </c>
      <c r="H15749" t="s">
        <v>19630</v>
      </c>
      <c r="I15749" s="89"/>
    </row>
    <row r="15750" x14ac:dyDescent="0.3">
      <c r="A15750" t="s">
        <v>19362</v>
      </c>
      <c r="B15750" t="s">
        <v>19486</v>
      </c>
      <c r="C15750" t="s">
        <v>19579</v>
      </c>
      <c r="D15750" t="s">
        <v>19630</v>
      </c>
      <c r="E15750" s="89">
        <v>6.5922006194309352E-2</v>
      </c>
      <c r="F15750" s="89"/>
      <c r="G15750" s="89">
        <v>8</v>
      </c>
      <c r="H15750" t="s">
        <v>19630</v>
      </c>
      <c r="I15750" s="89"/>
    </row>
    <row r="15751" x14ac:dyDescent="0.3">
      <c r="A15751" t="s">
        <v>19363</v>
      </c>
      <c r="B15751" t="s">
        <v>19486</v>
      </c>
      <c r="C15751" t="s">
        <v>19580</v>
      </c>
      <c r="D15751" t="s">
        <v>19630</v>
      </c>
      <c r="E15751" s="89">
        <v>3.3246668963342947E-2</v>
      </c>
      <c r="F15751" s="89"/>
      <c r="G15751" s="89">
        <v>8</v>
      </c>
      <c r="H15751" t="s">
        <v>19630</v>
      </c>
      <c r="I15751" s="89"/>
    </row>
    <row r="15752" x14ac:dyDescent="0.3">
      <c r="A15752" t="s">
        <v>19364</v>
      </c>
      <c r="B15752" t="s">
        <v>19486</v>
      </c>
      <c r="C15752" t="s">
        <v>19581</v>
      </c>
      <c r="D15752" t="s">
        <v>19630</v>
      </c>
      <c r="E15752" s="89">
        <v>6.4569430255951146E-2</v>
      </c>
      <c r="F15752" s="89"/>
      <c r="G15752" s="89">
        <v>8</v>
      </c>
      <c r="H15752" t="s">
        <v>19630</v>
      </c>
      <c r="I15752" s="89"/>
    </row>
    <row r="15753" x14ac:dyDescent="0.3">
      <c r="A15753" t="s">
        <v>19365</v>
      </c>
      <c r="B15753" t="s">
        <v>19486</v>
      </c>
      <c r="C15753" t="s">
        <v>19582</v>
      </c>
      <c r="D15753" t="s">
        <v>19630</v>
      </c>
      <c r="E15753" s="89">
        <v>1.097124955982034E-4</v>
      </c>
      <c r="F15753" s="89"/>
      <c r="G15753" s="89">
        <v>8</v>
      </c>
      <c r="H15753" t="s">
        <v>19630</v>
      </c>
      <c r="I15753" s="89"/>
    </row>
    <row r="15754" x14ac:dyDescent="0.3">
      <c r="A15754" t="s">
        <v>19366</v>
      </c>
      <c r="B15754" t="s">
        <v>19486</v>
      </c>
      <c r="C15754" t="s">
        <v>19583</v>
      </c>
      <c r="D15754" t="s">
        <v>19630</v>
      </c>
      <c r="E15754" s="89">
        <v>3.2192657429657691E-2</v>
      </c>
      <c r="F15754" s="89"/>
      <c r="G15754" s="89">
        <v>8</v>
      </c>
      <c r="H15754" t="s">
        <v>19630</v>
      </c>
      <c r="I15754" s="89"/>
    </row>
    <row r="15755" x14ac:dyDescent="0.3">
      <c r="A15755" t="s">
        <v>19367</v>
      </c>
      <c r="B15755" t="s">
        <v>19486</v>
      </c>
      <c r="C15755" t="s">
        <v>19584</v>
      </c>
      <c r="D15755" t="s">
        <v>19630</v>
      </c>
      <c r="E15755" s="89">
        <v>-2.4364485666948251E-3</v>
      </c>
      <c r="F15755" s="89"/>
      <c r="G15755" s="89">
        <v>8</v>
      </c>
      <c r="H15755" t="s">
        <v>19630</v>
      </c>
      <c r="I15755" s="89"/>
    </row>
    <row r="15756" x14ac:dyDescent="0.3">
      <c r="A15756" t="s">
        <v>19368</v>
      </c>
      <c r="B15756" t="s">
        <v>19486</v>
      </c>
      <c r="C15756" t="s">
        <v>19585</v>
      </c>
      <c r="D15756" t="s">
        <v>19630</v>
      </c>
      <c r="E15756" s="89">
        <v>-1.4694937006447411E-4</v>
      </c>
      <c r="F15756" s="89"/>
      <c r="G15756" s="89">
        <v>8</v>
      </c>
      <c r="H15756" t="s">
        <v>19630</v>
      </c>
      <c r="I15756" s="89"/>
    </row>
    <row r="15757" x14ac:dyDescent="0.3">
      <c r="A15757" t="s">
        <v>19911</v>
      </c>
      <c r="B15757" t="s">
        <v>19486</v>
      </c>
      <c r="C15757" t="s">
        <v>19914</v>
      </c>
      <c r="D15757" t="s">
        <v>19630</v>
      </c>
      <c r="E15757" s="89">
        <v>-4.571175511964279E-4</v>
      </c>
      <c r="F15757" s="89"/>
      <c r="G15757" s="89">
        <v>8</v>
      </c>
      <c r="H15757" t="s">
        <v>19630</v>
      </c>
      <c r="I15757" s="89"/>
    </row>
    <row r="15758" x14ac:dyDescent="0.3">
      <c r="A15758" t="s">
        <v>19369</v>
      </c>
      <c r="B15758" t="s">
        <v>19486</v>
      </c>
      <c r="C15758" t="s">
        <v>19586</v>
      </c>
      <c r="D15758" t="s">
        <v>19630</v>
      </c>
      <c r="E15758" s="89">
        <v>-2.8596061713670337E-4</v>
      </c>
      <c r="F15758" s="89"/>
      <c r="G15758" s="89">
        <v>8</v>
      </c>
      <c r="H15758" t="s">
        <v>19630</v>
      </c>
      <c r="I15758" s="89"/>
    </row>
    <row r="15759" x14ac:dyDescent="0.3">
      <c r="A15759" t="s">
        <v>19370</v>
      </c>
      <c r="B15759" t="s">
        <v>19486</v>
      </c>
      <c r="C15759" t="s">
        <v>19587</v>
      </c>
      <c r="D15759" t="s">
        <v>19630</v>
      </c>
      <c r="E15759" s="89">
        <v>3.3947708887060038E-3</v>
      </c>
      <c r="F15759" s="89"/>
      <c r="G15759" s="89">
        <v>8</v>
      </c>
      <c r="H15759" t="s">
        <v>19630</v>
      </c>
      <c r="I15759" s="89"/>
    </row>
    <row r="15760" x14ac:dyDescent="0.3">
      <c r="A15760" t="s">
        <v>19371</v>
      </c>
      <c r="B15760" t="s">
        <v>19486</v>
      </c>
      <c r="C15760" t="s">
        <v>19588</v>
      </c>
      <c r="D15760" t="s">
        <v>19630</v>
      </c>
      <c r="E15760" s="89">
        <v>2.7540715570866111E-5</v>
      </c>
      <c r="F15760" s="89"/>
      <c r="G15760" s="89">
        <v>8</v>
      </c>
      <c r="H15760" t="s">
        <v>19630</v>
      </c>
      <c r="I15760" s="89"/>
    </row>
    <row r="15761" x14ac:dyDescent="0.3">
      <c r="A15761" t="s">
        <v>19372</v>
      </c>
      <c r="B15761" t="s">
        <v>19486</v>
      </c>
      <c r="C15761" t="s">
        <v>19589</v>
      </c>
      <c r="D15761" t="s">
        <v>19630</v>
      </c>
      <c r="E15761" s="89">
        <v>1.5246828839782001E-4</v>
      </c>
      <c r="F15761" s="89"/>
      <c r="G15761" s="89">
        <v>8</v>
      </c>
      <c r="H15761" t="s">
        <v>19630</v>
      </c>
      <c r="I15761" s="89"/>
    </row>
    <row r="15762" x14ac:dyDescent="0.3">
      <c r="A15762" t="s">
        <v>19373</v>
      </c>
      <c r="B15762" t="s">
        <v>19486</v>
      </c>
      <c r="C15762" t="s">
        <v>19590</v>
      </c>
      <c r="D15762" t="s">
        <v>19630</v>
      </c>
      <c r="E15762" s="89">
        <v>-9.7536426970293404E-3</v>
      </c>
      <c r="F15762" s="89"/>
      <c r="G15762" s="89">
        <v>8</v>
      </c>
      <c r="H15762" t="s">
        <v>19630</v>
      </c>
      <c r="I15762" s="89"/>
    </row>
    <row r="15763" x14ac:dyDescent="0.3">
      <c r="A15763" t="s">
        <v>19374</v>
      </c>
      <c r="B15763" t="s">
        <v>19486</v>
      </c>
      <c r="C15763" t="s">
        <v>19591</v>
      </c>
      <c r="D15763" t="s">
        <v>19630</v>
      </c>
      <c r="E15763" s="89">
        <v>-3.8453682189212933E-2</v>
      </c>
      <c r="F15763" s="89"/>
      <c r="G15763" s="89">
        <v>8</v>
      </c>
      <c r="H15763" t="s">
        <v>19630</v>
      </c>
      <c r="I15763" s="89"/>
    </row>
    <row r="15764" x14ac:dyDescent="0.3">
      <c r="A15764" t="s">
        <v>19375</v>
      </c>
      <c r="B15764" t="s">
        <v>19486</v>
      </c>
      <c r="C15764" t="s">
        <v>19592</v>
      </c>
      <c r="D15764" t="s">
        <v>19630</v>
      </c>
      <c r="E15764" s="89">
        <v>-2.6876261768439231E-2</v>
      </c>
      <c r="F15764" s="89"/>
      <c r="G15764" s="89">
        <v>8</v>
      </c>
      <c r="H15764" t="s">
        <v>19630</v>
      </c>
      <c r="I15764" s="89"/>
    </row>
    <row r="15765" x14ac:dyDescent="0.3">
      <c r="A15765" t="s">
        <v>19376</v>
      </c>
      <c r="B15765" t="s">
        <v>19486</v>
      </c>
      <c r="C15765" t="s">
        <v>19593</v>
      </c>
      <c r="D15765" t="s">
        <v>19630</v>
      </c>
      <c r="E15765" s="89">
        <v>0</v>
      </c>
      <c r="F15765" s="89"/>
      <c r="G15765" s="89">
        <v>8</v>
      </c>
      <c r="H15765" t="s">
        <v>19630</v>
      </c>
      <c r="I15765" s="89"/>
    </row>
    <row r="15766" x14ac:dyDescent="0.3">
      <c r="A15766" t="s">
        <v>19377</v>
      </c>
      <c r="B15766" t="s">
        <v>19486</v>
      </c>
      <c r="C15766" t="s">
        <v>19594</v>
      </c>
      <c r="D15766" t="s">
        <v>19630</v>
      </c>
      <c r="E15766" s="89">
        <v>0</v>
      </c>
      <c r="F15766" s="89"/>
      <c r="G15766" s="89">
        <v>8</v>
      </c>
      <c r="H15766" t="s">
        <v>19630</v>
      </c>
      <c r="I15766" s="89"/>
    </row>
    <row r="15767" x14ac:dyDescent="0.3">
      <c r="A15767" t="s">
        <v>19378</v>
      </c>
      <c r="B15767" t="s">
        <v>19486</v>
      </c>
      <c r="C15767" t="s">
        <v>19595</v>
      </c>
      <c r="D15767" t="s">
        <v>19630</v>
      </c>
      <c r="E15767" s="89">
        <v>0</v>
      </c>
      <c r="F15767" s="89"/>
      <c r="G15767" s="89">
        <v>8</v>
      </c>
      <c r="H15767" t="s">
        <v>19630</v>
      </c>
      <c r="I15767" s="89"/>
    </row>
    <row r="15768" x14ac:dyDescent="0.3">
      <c r="A15768" t="s">
        <v>19379</v>
      </c>
      <c r="B15768" t="s">
        <v>19486</v>
      </c>
      <c r="C15768" t="s">
        <v>19596</v>
      </c>
      <c r="D15768" t="s">
        <v>19630</v>
      </c>
      <c r="E15768" s="89">
        <v>0</v>
      </c>
      <c r="F15768" s="89"/>
      <c r="G15768" s="89">
        <v>8</v>
      </c>
      <c r="H15768" t="s">
        <v>19630</v>
      </c>
      <c r="I15768" s="89"/>
    </row>
    <row r="15769" x14ac:dyDescent="0.3">
      <c r="A15769" t="s">
        <v>19380</v>
      </c>
      <c r="B15769" t="s">
        <v>19486</v>
      </c>
      <c r="C15769" t="s">
        <v>19597</v>
      </c>
      <c r="D15769" t="s">
        <v>19630</v>
      </c>
      <c r="E15769" s="89">
        <v>0</v>
      </c>
      <c r="F15769" s="89"/>
      <c r="G15769" s="89">
        <v>8</v>
      </c>
      <c r="H15769" t="s">
        <v>19630</v>
      </c>
      <c r="I15769" s="89"/>
    </row>
    <row r="15770" x14ac:dyDescent="0.3">
      <c r="A15770" t="s">
        <v>19381</v>
      </c>
      <c r="B15770" t="s">
        <v>19486</v>
      </c>
      <c r="C15770" t="s">
        <v>19598</v>
      </c>
      <c r="D15770" t="s">
        <v>19630</v>
      </c>
      <c r="E15770" s="89">
        <v>1.163402000369187E-4</v>
      </c>
      <c r="F15770" s="89"/>
      <c r="G15770" s="89">
        <v>8</v>
      </c>
      <c r="H15770" t="s">
        <v>19630</v>
      </c>
      <c r="I15770" s="89"/>
    </row>
    <row r="15771" x14ac:dyDescent="0.3">
      <c r="A15771" t="s">
        <v>19382</v>
      </c>
      <c r="B15771" t="s">
        <v>19486</v>
      </c>
      <c r="C15771" t="s">
        <v>19599</v>
      </c>
      <c r="D15771" t="s">
        <v>19630</v>
      </c>
      <c r="E15771" s="89">
        <v>2.037188197500147E-3</v>
      </c>
      <c r="F15771" s="89"/>
      <c r="G15771" s="89">
        <v>8</v>
      </c>
      <c r="H15771" t="s">
        <v>19630</v>
      </c>
      <c r="I15771" s="89"/>
    </row>
    <row r="15772" x14ac:dyDescent="0.3">
      <c r="A15772" t="s">
        <v>19383</v>
      </c>
      <c r="B15772" t="s">
        <v>19486</v>
      </c>
      <c r="C15772" t="s">
        <v>19600</v>
      </c>
      <c r="D15772" t="s">
        <v>19630</v>
      </c>
      <c r="E15772" s="89">
        <v>3.5825717307175881E-4</v>
      </c>
      <c r="F15772" s="89"/>
      <c r="G15772" s="89">
        <v>8</v>
      </c>
      <c r="H15772" t="s">
        <v>19630</v>
      </c>
      <c r="I15772" s="89"/>
    </row>
    <row r="15773" x14ac:dyDescent="0.3">
      <c r="A15773" t="s">
        <v>19384</v>
      </c>
      <c r="B15773" t="s">
        <v>19486</v>
      </c>
      <c r="C15773" t="s">
        <v>19601</v>
      </c>
      <c r="D15773" t="s">
        <v>19630</v>
      </c>
      <c r="E15773" s="89">
        <v>6.4208923997799802E-2</v>
      </c>
      <c r="F15773" s="89"/>
      <c r="G15773" s="89">
        <v>8</v>
      </c>
      <c r="H15773" t="s">
        <v>19630</v>
      </c>
      <c r="I15773" s="89"/>
    </row>
    <row r="15774" x14ac:dyDescent="0.3">
      <c r="A15774" t="s">
        <v>19385</v>
      </c>
      <c r="B15774" t="s">
        <v>19486</v>
      </c>
      <c r="C15774" t="s">
        <v>19602</v>
      </c>
      <c r="D15774" t="s">
        <v>19630</v>
      </c>
      <c r="E15774" s="89">
        <v>1.5223903242887469E-2</v>
      </c>
      <c r="F15774" s="89"/>
      <c r="G15774" s="89">
        <v>8</v>
      </c>
      <c r="H15774" t="s">
        <v>19630</v>
      </c>
      <c r="I15774" s="89"/>
    </row>
    <row r="15775" x14ac:dyDescent="0.3">
      <c r="A15775" t="s">
        <v>19386</v>
      </c>
      <c r="B15775" t="s">
        <v>19486</v>
      </c>
      <c r="C15775" t="s">
        <v>19603</v>
      </c>
      <c r="D15775" t="s">
        <v>19630</v>
      </c>
      <c r="E15775" s="89">
        <v>5.8073359994428267E-2</v>
      </c>
      <c r="F15775" s="89"/>
      <c r="G15775" s="89">
        <v>8</v>
      </c>
      <c r="H15775" t="s">
        <v>19630</v>
      </c>
      <c r="I15775" s="89"/>
    </row>
    <row r="15776" x14ac:dyDescent="0.3">
      <c r="A15776" t="s">
        <v>19387</v>
      </c>
      <c r="B15776" t="s">
        <v>19486</v>
      </c>
      <c r="C15776" t="s">
        <v>19604</v>
      </c>
      <c r="D15776" t="s">
        <v>19630</v>
      </c>
      <c r="E15776" s="89">
        <v>-4.1011988359498153E-2</v>
      </c>
      <c r="F15776" s="89"/>
      <c r="G15776" s="89">
        <v>8</v>
      </c>
      <c r="H15776" t="s">
        <v>19630</v>
      </c>
      <c r="I15776" s="89"/>
    </row>
    <row r="15777" x14ac:dyDescent="0.3">
      <c r="A15777" t="s">
        <v>19388</v>
      </c>
      <c r="B15777" t="s">
        <v>19486</v>
      </c>
      <c r="C15777" t="s">
        <v>19605</v>
      </c>
      <c r="D15777" t="s">
        <v>19630</v>
      </c>
      <c r="E15777" s="89">
        <v>1.163402000369187E-4</v>
      </c>
      <c r="F15777" s="89"/>
      <c r="G15777" s="89">
        <v>8</v>
      </c>
      <c r="H15777" t="s">
        <v>19630</v>
      </c>
      <c r="I15777" s="89"/>
    </row>
    <row r="15778" x14ac:dyDescent="0.3">
      <c r="A15778" t="s">
        <v>19389</v>
      </c>
      <c r="B15778" t="s">
        <v>19486</v>
      </c>
      <c r="C15778" t="s">
        <v>19606</v>
      </c>
      <c r="D15778" t="s">
        <v>19630</v>
      </c>
      <c r="E15778" s="89">
        <v>-2.0971152860548261E-2</v>
      </c>
      <c r="F15778" s="89"/>
      <c r="G15778" s="89">
        <v>8</v>
      </c>
      <c r="H15778" t="s">
        <v>19630</v>
      </c>
      <c r="I15778" s="89"/>
    </row>
    <row r="15779" x14ac:dyDescent="0.3">
      <c r="A15779" t="s">
        <v>19390</v>
      </c>
      <c r="B15779" t="s">
        <v>19486</v>
      </c>
      <c r="C15779" t="s">
        <v>19607</v>
      </c>
      <c r="D15779" t="s">
        <v>19630</v>
      </c>
      <c r="E15779" s="89">
        <v>-3.3264760926857138E-3</v>
      </c>
      <c r="F15779" s="89"/>
      <c r="G15779" s="89">
        <v>8</v>
      </c>
      <c r="H15779" t="s">
        <v>19630</v>
      </c>
      <c r="I15779" s="89"/>
    </row>
    <row r="15780" x14ac:dyDescent="0.3">
      <c r="A15780" t="s">
        <v>19391</v>
      </c>
      <c r="B15780" t="s">
        <v>19486</v>
      </c>
      <c r="C15780" t="s">
        <v>19608</v>
      </c>
      <c r="D15780" t="s">
        <v>19630</v>
      </c>
      <c r="E15780" s="89">
        <v>-3.040515469082529E-3</v>
      </c>
      <c r="F15780" s="89"/>
      <c r="G15780" s="89">
        <v>8</v>
      </c>
      <c r="H15780" t="s">
        <v>19630</v>
      </c>
      <c r="I15780" s="89"/>
    </row>
    <row r="15781" x14ac:dyDescent="0.3">
      <c r="A15781" t="s">
        <v>19392</v>
      </c>
      <c r="B15781" t="s">
        <v>19486</v>
      </c>
      <c r="C15781" t="s">
        <v>19609</v>
      </c>
      <c r="D15781" t="s">
        <v>19630</v>
      </c>
      <c r="E15781" s="89">
        <v>-2.8596061713670337E-4</v>
      </c>
      <c r="F15781" s="89"/>
      <c r="G15781" s="89">
        <v>8</v>
      </c>
      <c r="H15781" t="s">
        <v>19630</v>
      </c>
      <c r="I15781" s="89"/>
    </row>
    <row r="15782" x14ac:dyDescent="0.3">
      <c r="A15782" t="s">
        <v>19393</v>
      </c>
      <c r="B15782" t="s">
        <v>19486</v>
      </c>
      <c r="C15782" t="s">
        <v>19610</v>
      </c>
      <c r="D15782" t="s">
        <v>19630</v>
      </c>
      <c r="E15782" s="89">
        <v>1.121856301503475E-3</v>
      </c>
      <c r="F15782" s="89"/>
      <c r="G15782" s="89">
        <v>8</v>
      </c>
      <c r="H15782" t="s">
        <v>19630</v>
      </c>
      <c r="I15782" s="89"/>
    </row>
    <row r="15783" x14ac:dyDescent="0.3">
      <c r="A15783" t="s">
        <v>19394</v>
      </c>
      <c r="B15783" t="s">
        <v>19486</v>
      </c>
      <c r="C15783" t="s">
        <v>19611</v>
      </c>
      <c r="D15783" t="s">
        <v>19630</v>
      </c>
      <c r="E15783" s="89">
        <v>1.8669489659713259E-3</v>
      </c>
      <c r="F15783" s="89"/>
      <c r="G15783" s="89">
        <v>8</v>
      </c>
      <c r="H15783" t="s">
        <v>19630</v>
      </c>
      <c r="I15783" s="89"/>
    </row>
    <row r="15784" x14ac:dyDescent="0.3">
      <c r="A15784" t="s">
        <v>19395</v>
      </c>
      <c r="B15784" t="s">
        <v>19486</v>
      </c>
      <c r="C15784" t="s">
        <v>19612</v>
      </c>
      <c r="D15784" t="s">
        <v>19630</v>
      </c>
      <c r="E15784" s="89">
        <v>1.628122677346382E-3</v>
      </c>
      <c r="F15784" s="89"/>
      <c r="G15784" s="89">
        <v>8</v>
      </c>
      <c r="H15784" t="s">
        <v>19630</v>
      </c>
      <c r="I15784" s="89"/>
    </row>
    <row r="15785" x14ac:dyDescent="0.3">
      <c r="A15785" t="s">
        <v>19396</v>
      </c>
      <c r="B15785" t="s">
        <v>19486</v>
      </c>
      <c r="C15785" t="s">
        <v>19574</v>
      </c>
      <c r="D15785" t="s">
        <v>19630</v>
      </c>
      <c r="E15785" s="89">
        <v>7.2896534493180484E-4</v>
      </c>
      <c r="F15785" s="89"/>
      <c r="G15785" s="89">
        <v>9</v>
      </c>
      <c r="H15785" t="s">
        <v>19630</v>
      </c>
      <c r="I15785" s="89"/>
    </row>
    <row r="15786" x14ac:dyDescent="0.3">
      <c r="A15786" t="s">
        <v>19397</v>
      </c>
      <c r="B15786" t="s">
        <v>19486</v>
      </c>
      <c r="C15786" t="s">
        <v>19575</v>
      </c>
      <c r="D15786" t="s">
        <v>19630</v>
      </c>
      <c r="E15786" s="89">
        <v>5.3707848897425669E-3</v>
      </c>
      <c r="F15786" s="89"/>
      <c r="G15786" s="89">
        <v>9</v>
      </c>
      <c r="H15786" t="s">
        <v>19630</v>
      </c>
      <c r="I15786" s="89"/>
    </row>
    <row r="15787" x14ac:dyDescent="0.3">
      <c r="A15787" t="s">
        <v>19398</v>
      </c>
      <c r="B15787" t="s">
        <v>19486</v>
      </c>
      <c r="C15787" t="s">
        <v>19576</v>
      </c>
      <c r="D15787" t="s">
        <v>19630</v>
      </c>
      <c r="E15787" s="89">
        <v>2.844430308823428E-5</v>
      </c>
      <c r="F15787" s="89"/>
      <c r="G15787" s="89">
        <v>9</v>
      </c>
      <c r="H15787" t="s">
        <v>19630</v>
      </c>
      <c r="I15787" s="89"/>
    </row>
    <row r="15788" x14ac:dyDescent="0.3">
      <c r="A15788" t="s">
        <v>19399</v>
      </c>
      <c r="B15788" t="s">
        <v>19486</v>
      </c>
      <c r="C15788" t="s">
        <v>19577</v>
      </c>
      <c r="D15788" t="s">
        <v>19630</v>
      </c>
      <c r="E15788" s="89">
        <v>0</v>
      </c>
      <c r="F15788" s="89"/>
      <c r="G15788" s="89">
        <v>9</v>
      </c>
      <c r="H15788" t="s">
        <v>19630</v>
      </c>
      <c r="I15788" s="89"/>
    </row>
    <row r="15789" x14ac:dyDescent="0.3">
      <c r="A15789" t="s">
        <v>19400</v>
      </c>
      <c r="B15789" t="s">
        <v>19486</v>
      </c>
      <c r="C15789" t="s">
        <v>19578</v>
      </c>
      <c r="D15789" t="s">
        <v>19630</v>
      </c>
      <c r="E15789" s="89">
        <v>1.5384786126056821E-4</v>
      </c>
      <c r="F15789" s="89"/>
      <c r="G15789" s="89">
        <v>9</v>
      </c>
      <c r="H15789" t="s">
        <v>19630</v>
      </c>
      <c r="I15789" s="89"/>
    </row>
    <row r="15790" x14ac:dyDescent="0.3">
      <c r="A15790" t="s">
        <v>19401</v>
      </c>
      <c r="B15790" t="s">
        <v>19486</v>
      </c>
      <c r="C15790" t="s">
        <v>19579</v>
      </c>
      <c r="D15790" t="s">
        <v>19630</v>
      </c>
      <c r="E15790" s="89">
        <v>3.6043874974686918E-2</v>
      </c>
      <c r="F15790" s="89"/>
      <c r="G15790" s="89">
        <v>9</v>
      </c>
      <c r="H15790" t="s">
        <v>19630</v>
      </c>
      <c r="I15790" s="89"/>
    </row>
    <row r="15791" x14ac:dyDescent="0.3">
      <c r="A15791" t="s">
        <v>19402</v>
      </c>
      <c r="B15791" t="s">
        <v>19486</v>
      </c>
      <c r="C15791" t="s">
        <v>19580</v>
      </c>
      <c r="D15791" t="s">
        <v>19630</v>
      </c>
      <c r="E15791" s="89">
        <v>2.1232563705980319E-2</v>
      </c>
      <c r="F15791" s="89"/>
      <c r="G15791" s="89">
        <v>9</v>
      </c>
      <c r="H15791" t="s">
        <v>19630</v>
      </c>
      <c r="I15791" s="89"/>
    </row>
    <row r="15792" x14ac:dyDescent="0.3">
      <c r="A15792" t="s">
        <v>19403</v>
      </c>
      <c r="B15792" t="s">
        <v>19486</v>
      </c>
      <c r="C15792" t="s">
        <v>19581</v>
      </c>
      <c r="D15792" t="s">
        <v>19630</v>
      </c>
      <c r="E15792" s="89">
        <v>0.10447594157127631</v>
      </c>
      <c r="F15792" s="89"/>
      <c r="G15792" s="89">
        <v>9</v>
      </c>
      <c r="H15792" t="s">
        <v>19630</v>
      </c>
      <c r="I15792" s="89"/>
    </row>
    <row r="15793" x14ac:dyDescent="0.3">
      <c r="A15793" t="s">
        <v>19404</v>
      </c>
      <c r="B15793" t="s">
        <v>19486</v>
      </c>
      <c r="C15793" t="s">
        <v>19582</v>
      </c>
      <c r="D15793" t="s">
        <v>19630</v>
      </c>
      <c r="E15793" s="89">
        <v>3.6947490247597391E-5</v>
      </c>
      <c r="F15793" s="89"/>
      <c r="G15793" s="89">
        <v>9</v>
      </c>
      <c r="H15793" t="s">
        <v>19630</v>
      </c>
      <c r="I15793" s="89"/>
    </row>
    <row r="15794" x14ac:dyDescent="0.3">
      <c r="A15794" t="s">
        <v>19405</v>
      </c>
      <c r="B15794" t="s">
        <v>19486</v>
      </c>
      <c r="C15794" t="s">
        <v>19583</v>
      </c>
      <c r="D15794" t="s">
        <v>19630</v>
      </c>
      <c r="E15794" s="89">
        <v>2.7426032707877371E-2</v>
      </c>
      <c r="F15794" s="89"/>
      <c r="G15794" s="89">
        <v>9</v>
      </c>
      <c r="H15794" t="s">
        <v>19630</v>
      </c>
      <c r="I15794" s="89"/>
    </row>
    <row r="15795" x14ac:dyDescent="0.3">
      <c r="A15795" t="s">
        <v>19406</v>
      </c>
      <c r="B15795" t="s">
        <v>19486</v>
      </c>
      <c r="C15795" t="s">
        <v>19584</v>
      </c>
      <c r="D15795" t="s">
        <v>19630</v>
      </c>
      <c r="E15795" s="89">
        <v>-3.048098470018832E-3</v>
      </c>
      <c r="F15795" s="89"/>
      <c r="G15795" s="89">
        <v>9</v>
      </c>
      <c r="H15795" t="s">
        <v>19630</v>
      </c>
      <c r="I15795" s="89"/>
    </row>
    <row r="15796" x14ac:dyDescent="0.3">
      <c r="A15796" t="s">
        <v>19407</v>
      </c>
      <c r="B15796" t="s">
        <v>19486</v>
      </c>
      <c r="C15796" t="s">
        <v>19585</v>
      </c>
      <c r="D15796" t="s">
        <v>19630</v>
      </c>
      <c r="E15796" s="89">
        <v>-5.3234300303598727E-4</v>
      </c>
      <c r="F15796" s="89"/>
      <c r="G15796" s="89">
        <v>9</v>
      </c>
      <c r="H15796" t="s">
        <v>19630</v>
      </c>
      <c r="I15796" s="89"/>
    </row>
    <row r="15797" x14ac:dyDescent="0.3">
      <c r="A15797" t="s">
        <v>19912</v>
      </c>
      <c r="B15797" t="s">
        <v>19486</v>
      </c>
      <c r="C15797" t="s">
        <v>19914</v>
      </c>
      <c r="D15797" t="s">
        <v>19630</v>
      </c>
      <c r="E15797" s="89">
        <v>-5.582613873265055E-4</v>
      </c>
      <c r="F15797" s="89"/>
      <c r="G15797" s="89">
        <v>9</v>
      </c>
      <c r="H15797" t="s">
        <v>19630</v>
      </c>
      <c r="I15797" s="89"/>
    </row>
    <row r="15798" x14ac:dyDescent="0.3">
      <c r="A15798" t="s">
        <v>19408</v>
      </c>
      <c r="B15798" t="s">
        <v>19486</v>
      </c>
      <c r="C15798" t="s">
        <v>19586</v>
      </c>
      <c r="D15798" t="s">
        <v>19630</v>
      </c>
      <c r="E15798" s="89">
        <v>-3.8391120552160729E-4</v>
      </c>
      <c r="F15798" s="89"/>
      <c r="G15798" s="89">
        <v>9</v>
      </c>
      <c r="H15798" t="s">
        <v>19630</v>
      </c>
      <c r="I15798" s="89"/>
    </row>
    <row r="15799" x14ac:dyDescent="0.3">
      <c r="A15799" t="s">
        <v>19409</v>
      </c>
      <c r="B15799" t="s">
        <v>19486</v>
      </c>
      <c r="C15799" t="s">
        <v>19587</v>
      </c>
      <c r="D15799" t="s">
        <v>19630</v>
      </c>
      <c r="E15799" s="89">
        <v>7.2896533668084383E-4</v>
      </c>
      <c r="F15799" s="89"/>
      <c r="G15799" s="89">
        <v>9</v>
      </c>
      <c r="H15799" t="s">
        <v>19630</v>
      </c>
      <c r="I15799" s="89"/>
    </row>
    <row r="15800" x14ac:dyDescent="0.3">
      <c r="A15800" t="s">
        <v>19410</v>
      </c>
      <c r="B15800" t="s">
        <v>19486</v>
      </c>
      <c r="C15800" t="s">
        <v>19588</v>
      </c>
      <c r="D15800" t="s">
        <v>19630</v>
      </c>
      <c r="E15800" s="89">
        <v>1.101302127733792E-4</v>
      </c>
      <c r="F15800" s="89"/>
      <c r="G15800" s="89">
        <v>9</v>
      </c>
      <c r="H15800" t="s">
        <v>19630</v>
      </c>
      <c r="I15800" s="89"/>
    </row>
    <row r="15801" x14ac:dyDescent="0.3">
      <c r="A15801" t="s">
        <v>19411</v>
      </c>
      <c r="B15801" t="s">
        <v>19486</v>
      </c>
      <c r="C15801" t="s">
        <v>19589</v>
      </c>
      <c r="D15801" t="s">
        <v>19630</v>
      </c>
      <c r="E15801" s="89">
        <v>7.6662021376863826E-5</v>
      </c>
      <c r="F15801" s="89"/>
      <c r="G15801" s="89">
        <v>9</v>
      </c>
      <c r="H15801" t="s">
        <v>19630</v>
      </c>
      <c r="I15801" s="89"/>
    </row>
    <row r="15802" x14ac:dyDescent="0.3">
      <c r="A15802" t="s">
        <v>19412</v>
      </c>
      <c r="B15802" t="s">
        <v>19486</v>
      </c>
      <c r="C15802" t="s">
        <v>19590</v>
      </c>
      <c r="D15802" t="s">
        <v>19630</v>
      </c>
      <c r="E15802" s="89">
        <v>-1.161735560543487E-2</v>
      </c>
      <c r="F15802" s="89"/>
      <c r="G15802" s="89">
        <v>9</v>
      </c>
      <c r="H15802" t="s">
        <v>19630</v>
      </c>
      <c r="I15802" s="89"/>
    </row>
    <row r="15803" x14ac:dyDescent="0.3">
      <c r="A15803" t="s">
        <v>19413</v>
      </c>
      <c r="B15803" t="s">
        <v>19486</v>
      </c>
      <c r="C15803" t="s">
        <v>19591</v>
      </c>
      <c r="D15803" t="s">
        <v>19630</v>
      </c>
      <c r="E15803" s="89">
        <v>-3.9411453641302538E-2</v>
      </c>
      <c r="F15803" s="89"/>
      <c r="G15803" s="89">
        <v>9</v>
      </c>
      <c r="H15803" t="s">
        <v>19630</v>
      </c>
      <c r="I15803" s="89"/>
    </row>
    <row r="15804" x14ac:dyDescent="0.3">
      <c r="A15804" t="s">
        <v>19414</v>
      </c>
      <c r="B15804" t="s">
        <v>19486</v>
      </c>
      <c r="C15804" t="s">
        <v>19592</v>
      </c>
      <c r="D15804" t="s">
        <v>19630</v>
      </c>
      <c r="E15804" s="89">
        <v>-2.6965081020272771E-2</v>
      </c>
      <c r="F15804" s="89"/>
      <c r="G15804" s="89">
        <v>9</v>
      </c>
      <c r="H15804" t="s">
        <v>19630</v>
      </c>
      <c r="I15804" s="89"/>
    </row>
    <row r="15805" x14ac:dyDescent="0.3">
      <c r="A15805" t="s">
        <v>19415</v>
      </c>
      <c r="B15805" t="s">
        <v>19486</v>
      </c>
      <c r="C15805" t="s">
        <v>19593</v>
      </c>
      <c r="D15805" t="s">
        <v>19630</v>
      </c>
      <c r="E15805" s="89">
        <v>0</v>
      </c>
      <c r="F15805" s="89"/>
      <c r="G15805" s="89">
        <v>9</v>
      </c>
      <c r="H15805" t="s">
        <v>19630</v>
      </c>
      <c r="I15805" s="89"/>
    </row>
    <row r="15806" x14ac:dyDescent="0.3">
      <c r="A15806" t="s">
        <v>19416</v>
      </c>
      <c r="B15806" t="s">
        <v>19486</v>
      </c>
      <c r="C15806" t="s">
        <v>19594</v>
      </c>
      <c r="D15806" t="s">
        <v>19630</v>
      </c>
      <c r="E15806" s="89">
        <v>0</v>
      </c>
      <c r="F15806" s="89"/>
      <c r="G15806" s="89">
        <v>9</v>
      </c>
      <c r="H15806" t="s">
        <v>19630</v>
      </c>
      <c r="I15806" s="89"/>
    </row>
    <row r="15807" x14ac:dyDescent="0.3">
      <c r="A15807" t="s">
        <v>19417</v>
      </c>
      <c r="B15807" t="s">
        <v>19486</v>
      </c>
      <c r="C15807" t="s">
        <v>19595</v>
      </c>
      <c r="D15807" t="s">
        <v>19630</v>
      </c>
      <c r="E15807" s="89">
        <v>0</v>
      </c>
      <c r="F15807" s="89"/>
      <c r="G15807" s="89">
        <v>9</v>
      </c>
      <c r="H15807" t="s">
        <v>19630</v>
      </c>
      <c r="I15807" s="89"/>
    </row>
    <row r="15808" x14ac:dyDescent="0.3">
      <c r="A15808" t="s">
        <v>19418</v>
      </c>
      <c r="B15808" t="s">
        <v>19486</v>
      </c>
      <c r="C15808" t="s">
        <v>19596</v>
      </c>
      <c r="D15808" t="s">
        <v>19630</v>
      </c>
      <c r="E15808" s="89">
        <v>0</v>
      </c>
      <c r="F15808" s="89"/>
      <c r="G15808" s="89">
        <v>9</v>
      </c>
      <c r="H15808" t="s">
        <v>19630</v>
      </c>
      <c r="I15808" s="89"/>
    </row>
    <row r="15809" x14ac:dyDescent="0.3">
      <c r="A15809" t="s">
        <v>19419</v>
      </c>
      <c r="B15809" t="s">
        <v>19486</v>
      </c>
      <c r="C15809" t="s">
        <v>19597</v>
      </c>
      <c r="D15809" t="s">
        <v>19630</v>
      </c>
      <c r="E15809" s="89">
        <v>0</v>
      </c>
      <c r="F15809" s="89"/>
      <c r="G15809" s="89">
        <v>9</v>
      </c>
      <c r="H15809" t="s">
        <v>19630</v>
      </c>
      <c r="I15809" s="89"/>
    </row>
    <row r="15810" x14ac:dyDescent="0.3">
      <c r="A15810" t="s">
        <v>19420</v>
      </c>
      <c r="B15810" t="s">
        <v>19486</v>
      </c>
      <c r="C15810" t="s">
        <v>19598</v>
      </c>
      <c r="D15810" t="s">
        <v>19630</v>
      </c>
      <c r="E15810" s="89">
        <v>4.5506302025981699E-5</v>
      </c>
      <c r="F15810" s="89"/>
      <c r="G15810" s="89">
        <v>9</v>
      </c>
      <c r="H15810" t="s">
        <v>19630</v>
      </c>
      <c r="I15810" s="89"/>
    </row>
    <row r="15811" x14ac:dyDescent="0.3">
      <c r="A15811" t="s">
        <v>19421</v>
      </c>
      <c r="B15811" t="s">
        <v>19486</v>
      </c>
      <c r="C15811" t="s">
        <v>19599</v>
      </c>
      <c r="D15811" t="s">
        <v>19630</v>
      </c>
      <c r="E15811" s="89">
        <v>1.172234595424658E-3</v>
      </c>
      <c r="F15811" s="89"/>
      <c r="G15811" s="89">
        <v>9</v>
      </c>
      <c r="H15811" t="s">
        <v>19630</v>
      </c>
      <c r="I15811" s="89"/>
    </row>
    <row r="15812" x14ac:dyDescent="0.3">
      <c r="A15812" t="s">
        <v>19422</v>
      </c>
      <c r="B15812" t="s">
        <v>19486</v>
      </c>
      <c r="C15812" t="s">
        <v>19600</v>
      </c>
      <c r="D15812" t="s">
        <v>19630</v>
      </c>
      <c r="E15812" s="89">
        <v>2.0974221065919629E-4</v>
      </c>
      <c r="F15812" s="89"/>
      <c r="G15812" s="89">
        <v>9</v>
      </c>
      <c r="H15812" t="s">
        <v>19630</v>
      </c>
      <c r="I15812" s="89"/>
    </row>
    <row r="15813" x14ac:dyDescent="0.3">
      <c r="A15813" t="s">
        <v>19423</v>
      </c>
      <c r="B15813" t="s">
        <v>19486</v>
      </c>
      <c r="C15813" t="s">
        <v>19601</v>
      </c>
      <c r="D15813" t="s">
        <v>19630</v>
      </c>
      <c r="E15813" s="89">
        <v>5.0570968386151251E-2</v>
      </c>
      <c r="F15813" s="89"/>
      <c r="G15813" s="89">
        <v>9</v>
      </c>
      <c r="H15813" t="s">
        <v>19630</v>
      </c>
      <c r="I15813" s="89"/>
    </row>
    <row r="15814" x14ac:dyDescent="0.3">
      <c r="A15814" t="s">
        <v>19424</v>
      </c>
      <c r="B15814" t="s">
        <v>19486</v>
      </c>
      <c r="C15814" t="s">
        <v>19602</v>
      </c>
      <c r="D15814" t="s">
        <v>19630</v>
      </c>
      <c r="E15814" s="89">
        <v>7.5414341011070078E-3</v>
      </c>
      <c r="F15814" s="89"/>
      <c r="G15814" s="89">
        <v>9</v>
      </c>
      <c r="H15814" t="s">
        <v>19630</v>
      </c>
      <c r="I15814" s="89"/>
    </row>
    <row r="15815" x14ac:dyDescent="0.3">
      <c r="A15815" t="s">
        <v>19425</v>
      </c>
      <c r="B15815" t="s">
        <v>19486</v>
      </c>
      <c r="C15815" t="s">
        <v>19603</v>
      </c>
      <c r="D15815" t="s">
        <v>19630</v>
      </c>
      <c r="E15815" s="89">
        <v>4.0712176258343488E-2</v>
      </c>
      <c r="F15815" s="89"/>
      <c r="G15815" s="89">
        <v>9</v>
      </c>
      <c r="H15815" t="s">
        <v>19630</v>
      </c>
      <c r="I15815" s="89"/>
    </row>
    <row r="15816" x14ac:dyDescent="0.3">
      <c r="A15816" t="s">
        <v>19426</v>
      </c>
      <c r="B15816" t="s">
        <v>19486</v>
      </c>
      <c r="C15816" t="s">
        <v>19604</v>
      </c>
      <c r="D15816" t="s">
        <v>19630</v>
      </c>
      <c r="E15816" s="89">
        <v>-4.9244394905302108E-2</v>
      </c>
      <c r="F15816" s="89"/>
      <c r="G15816" s="89">
        <v>9</v>
      </c>
      <c r="H15816" t="s">
        <v>19630</v>
      </c>
      <c r="I15816" s="89"/>
    </row>
    <row r="15817" x14ac:dyDescent="0.3">
      <c r="A15817" t="s">
        <v>19427</v>
      </c>
      <c r="B15817" t="s">
        <v>19486</v>
      </c>
      <c r="C15817" t="s">
        <v>19605</v>
      </c>
      <c r="D15817" t="s">
        <v>19630</v>
      </c>
      <c r="E15817" s="89">
        <v>4.5506302025981699E-5</v>
      </c>
      <c r="F15817" s="89"/>
      <c r="G15817" s="89">
        <v>9</v>
      </c>
      <c r="H15817" t="s">
        <v>19630</v>
      </c>
      <c r="I15817" s="89"/>
    </row>
    <row r="15818" x14ac:dyDescent="0.3">
      <c r="A15818" t="s">
        <v>19428</v>
      </c>
      <c r="B15818" t="s">
        <v>19486</v>
      </c>
      <c r="C15818" t="s">
        <v>19606</v>
      </c>
      <c r="D15818" t="s">
        <v>19630</v>
      </c>
      <c r="E15818" s="89">
        <v>-5.2761129198581447E-2</v>
      </c>
      <c r="F15818" s="89"/>
      <c r="G15818" s="89">
        <v>9</v>
      </c>
      <c r="H15818" t="s">
        <v>19630</v>
      </c>
      <c r="I15818" s="89"/>
    </row>
    <row r="15819" x14ac:dyDescent="0.3">
      <c r="A15819" t="s">
        <v>19429</v>
      </c>
      <c r="B15819" t="s">
        <v>19486</v>
      </c>
      <c r="C15819" t="s">
        <v>19607</v>
      </c>
      <c r="D15819" t="s">
        <v>19630</v>
      </c>
      <c r="E15819" s="89">
        <v>-4.5226140451003517E-3</v>
      </c>
      <c r="F15819" s="89"/>
      <c r="G15819" s="89">
        <v>9</v>
      </c>
      <c r="H15819" t="s">
        <v>19630</v>
      </c>
      <c r="I15819" s="89"/>
    </row>
    <row r="15820" x14ac:dyDescent="0.3">
      <c r="A15820" t="s">
        <v>19430</v>
      </c>
      <c r="B15820" t="s">
        <v>19486</v>
      </c>
      <c r="C15820" t="s">
        <v>19608</v>
      </c>
      <c r="D15820" t="s">
        <v>19630</v>
      </c>
      <c r="E15820" s="89">
        <v>-4.1387028403627448E-3</v>
      </c>
      <c r="F15820" s="89"/>
      <c r="G15820" s="89">
        <v>9</v>
      </c>
      <c r="H15820" t="s">
        <v>19630</v>
      </c>
      <c r="I15820" s="89"/>
    </row>
    <row r="15821" x14ac:dyDescent="0.3">
      <c r="A15821" t="s">
        <v>19431</v>
      </c>
      <c r="B15821" t="s">
        <v>19486</v>
      </c>
      <c r="C15821" t="s">
        <v>19609</v>
      </c>
      <c r="D15821" t="s">
        <v>19630</v>
      </c>
      <c r="E15821" s="89">
        <v>-3.8391120552160729E-4</v>
      </c>
      <c r="F15821" s="89"/>
      <c r="G15821" s="89">
        <v>9</v>
      </c>
      <c r="H15821" t="s">
        <v>19630</v>
      </c>
      <c r="I15821" s="89"/>
    </row>
    <row r="15822" x14ac:dyDescent="0.3">
      <c r="A15822" t="s">
        <v>19432</v>
      </c>
      <c r="B15822" t="s">
        <v>19486</v>
      </c>
      <c r="C15822" t="s">
        <v>19610</v>
      </c>
      <c r="D15822" t="s">
        <v>19630</v>
      </c>
      <c r="E15822" s="89">
        <v>6.8920575132542985E-4</v>
      </c>
      <c r="F15822" s="89"/>
      <c r="G15822" s="89">
        <v>9</v>
      </c>
      <c r="H15822" t="s">
        <v>19630</v>
      </c>
      <c r="I15822" s="89"/>
    </row>
    <row r="15823" x14ac:dyDescent="0.3">
      <c r="A15823" t="s">
        <v>19433</v>
      </c>
      <c r="B15823" t="s">
        <v>19486</v>
      </c>
      <c r="C15823" t="s">
        <v>19611</v>
      </c>
      <c r="D15823" t="s">
        <v>19630</v>
      </c>
      <c r="E15823" s="89">
        <v>1.1776478877680849E-3</v>
      </c>
      <c r="F15823" s="89"/>
      <c r="G15823" s="89">
        <v>9</v>
      </c>
      <c r="H15823" t="s">
        <v>19630</v>
      </c>
      <c r="I15823" s="89"/>
    </row>
    <row r="15824" x14ac:dyDescent="0.3">
      <c r="A15824" t="s">
        <v>19434</v>
      </c>
      <c r="B15824" t="s">
        <v>19486</v>
      </c>
      <c r="C15824" t="s">
        <v>19612</v>
      </c>
      <c r="D15824" t="s">
        <v>19630</v>
      </c>
      <c r="E15824" s="89">
        <v>8.9274395334642523E-4</v>
      </c>
      <c r="F15824" s="89"/>
      <c r="G15824" s="89">
        <v>9</v>
      </c>
      <c r="H15824" t="s">
        <v>19630</v>
      </c>
      <c r="I15824" s="89"/>
    </row>
    <row r="15825" x14ac:dyDescent="0.3">
      <c r="A15825" t="s">
        <v>19435</v>
      </c>
      <c r="B15825" t="s">
        <v>19486</v>
      </c>
      <c r="C15825" t="s">
        <v>19574</v>
      </c>
      <c r="D15825" t="s">
        <v>19630</v>
      </c>
      <c r="E15825" s="89">
        <v>1.7127717316667469E-4</v>
      </c>
      <c r="F15825" s="89"/>
      <c r="G15825" s="89">
        <v>10</v>
      </c>
      <c r="H15825" t="s">
        <v>19630</v>
      </c>
      <c r="I15825" s="89"/>
    </row>
    <row r="15826" x14ac:dyDescent="0.3">
      <c r="A15826" t="s">
        <v>19436</v>
      </c>
      <c r="B15826" t="s">
        <v>19486</v>
      </c>
      <c r="C15826" t="s">
        <v>19575</v>
      </c>
      <c r="D15826" t="s">
        <v>19630</v>
      </c>
      <c r="E15826" s="89">
        <v>3.064820463476343E-3</v>
      </c>
      <c r="F15826" s="89"/>
      <c r="G15826" s="89">
        <v>10</v>
      </c>
      <c r="H15826" t="s">
        <v>19630</v>
      </c>
      <c r="I15826" s="89"/>
    </row>
    <row r="15827" x14ac:dyDescent="0.3">
      <c r="A15827" t="s">
        <v>19437</v>
      </c>
      <c r="B15827" t="s">
        <v>19486</v>
      </c>
      <c r="C15827" t="s">
        <v>19576</v>
      </c>
      <c r="D15827" t="s">
        <v>19630</v>
      </c>
      <c r="E15827" s="89">
        <v>1.4720138955369121E-5</v>
      </c>
      <c r="F15827" s="89"/>
      <c r="G15827" s="89">
        <v>10</v>
      </c>
      <c r="H15827" t="s">
        <v>19630</v>
      </c>
      <c r="I15827" s="89"/>
    </row>
    <row r="15828" x14ac:dyDescent="0.3">
      <c r="A15828" t="s">
        <v>19438</v>
      </c>
      <c r="B15828" t="s">
        <v>19486</v>
      </c>
      <c r="C15828" t="s">
        <v>19577</v>
      </c>
      <c r="D15828" t="s">
        <v>19630</v>
      </c>
      <c r="E15828" s="89">
        <v>0</v>
      </c>
      <c r="F15828" s="89"/>
      <c r="G15828" s="89">
        <v>10</v>
      </c>
      <c r="H15828" t="s">
        <v>19630</v>
      </c>
      <c r="I15828" s="89"/>
    </row>
    <row r="15829" x14ac:dyDescent="0.3">
      <c r="A15829" t="s">
        <v>19439</v>
      </c>
      <c r="B15829" t="s">
        <v>19486</v>
      </c>
      <c r="C15829" t="s">
        <v>19578</v>
      </c>
      <c r="D15829" t="s">
        <v>19630</v>
      </c>
      <c r="E15829" s="89">
        <v>2.8823217296843149E-5</v>
      </c>
      <c r="F15829" s="89"/>
      <c r="G15829" s="89">
        <v>10</v>
      </c>
      <c r="H15829" t="s">
        <v>19630</v>
      </c>
      <c r="I15829" s="89"/>
    </row>
    <row r="15830" x14ac:dyDescent="0.3">
      <c r="A15830" t="s">
        <v>19440</v>
      </c>
      <c r="B15830" t="s">
        <v>19486</v>
      </c>
      <c r="C15830" t="s">
        <v>19579</v>
      </c>
      <c r="D15830" t="s">
        <v>19630</v>
      </c>
      <c r="E15830" s="89">
        <v>1.115009196354478E-2</v>
      </c>
      <c r="F15830" s="89"/>
      <c r="G15830" s="89">
        <v>10</v>
      </c>
      <c r="H15830" t="s">
        <v>19630</v>
      </c>
      <c r="I15830" s="89"/>
    </row>
    <row r="15831" x14ac:dyDescent="0.3">
      <c r="A15831" t="s">
        <v>19441</v>
      </c>
      <c r="B15831" t="s">
        <v>19486</v>
      </c>
      <c r="C15831" t="s">
        <v>19580</v>
      </c>
      <c r="D15831" t="s">
        <v>19630</v>
      </c>
      <c r="E15831" s="89">
        <v>3.435493078861675E-3</v>
      </c>
      <c r="F15831" s="89"/>
      <c r="G15831" s="89">
        <v>10</v>
      </c>
      <c r="H15831" t="s">
        <v>19630</v>
      </c>
      <c r="I15831" s="89"/>
    </row>
    <row r="15832" x14ac:dyDescent="0.3">
      <c r="A15832" t="s">
        <v>19442</v>
      </c>
      <c r="B15832" t="s">
        <v>19486</v>
      </c>
      <c r="C15832" t="s">
        <v>19581</v>
      </c>
      <c r="D15832" t="s">
        <v>19630</v>
      </c>
      <c r="E15832" s="89">
        <v>3.9968442979473003E-2</v>
      </c>
      <c r="F15832" s="89"/>
      <c r="G15832" s="89">
        <v>10</v>
      </c>
      <c r="H15832" t="s">
        <v>19630</v>
      </c>
      <c r="I15832" s="89"/>
    </row>
    <row r="15833" x14ac:dyDescent="0.3">
      <c r="A15833" t="s">
        <v>19443</v>
      </c>
      <c r="B15833" t="s">
        <v>19486</v>
      </c>
      <c r="C15833" t="s">
        <v>19582</v>
      </c>
      <c r="D15833" t="s">
        <v>19630</v>
      </c>
      <c r="E15833" s="89">
        <v>2.6277371906954261E-5</v>
      </c>
      <c r="F15833" s="89"/>
      <c r="G15833" s="89">
        <v>10</v>
      </c>
      <c r="H15833" t="s">
        <v>19630</v>
      </c>
      <c r="I15833" s="89"/>
    </row>
    <row r="15834" x14ac:dyDescent="0.3">
      <c r="A15834" t="s">
        <v>19444</v>
      </c>
      <c r="B15834" t="s">
        <v>19486</v>
      </c>
      <c r="C15834" t="s">
        <v>19583</v>
      </c>
      <c r="D15834" t="s">
        <v>19630</v>
      </c>
      <c r="E15834" s="89">
        <v>2.8952980524592341E-2</v>
      </c>
      <c r="F15834" s="89"/>
      <c r="G15834" s="89">
        <v>10</v>
      </c>
      <c r="H15834" t="s">
        <v>19630</v>
      </c>
      <c r="I15834" s="89"/>
    </row>
    <row r="15835" x14ac:dyDescent="0.3">
      <c r="A15835" t="s">
        <v>19445</v>
      </c>
      <c r="B15835" t="s">
        <v>19486</v>
      </c>
      <c r="C15835" t="s">
        <v>19584</v>
      </c>
      <c r="D15835" t="s">
        <v>19630</v>
      </c>
      <c r="E15835" s="89">
        <v>-4.6646673867306813E-3</v>
      </c>
      <c r="F15835" s="89"/>
      <c r="G15835" s="89">
        <v>10</v>
      </c>
      <c r="H15835" t="s">
        <v>19630</v>
      </c>
      <c r="I15835" s="89"/>
    </row>
    <row r="15836" x14ac:dyDescent="0.3">
      <c r="A15836" t="s">
        <v>19446</v>
      </c>
      <c r="B15836" t="s">
        <v>19486</v>
      </c>
      <c r="C15836" t="s">
        <v>19585</v>
      </c>
      <c r="D15836" t="s">
        <v>19630</v>
      </c>
      <c r="E15836" s="89">
        <v>-2.057405344695075E-3</v>
      </c>
      <c r="F15836" s="89"/>
      <c r="G15836" s="89">
        <v>10</v>
      </c>
      <c r="H15836" t="s">
        <v>19630</v>
      </c>
      <c r="I15836" s="89"/>
    </row>
    <row r="15837" x14ac:dyDescent="0.3">
      <c r="A15837" t="s">
        <v>19913</v>
      </c>
      <c r="B15837" t="s">
        <v>19486</v>
      </c>
      <c r="C15837" t="s">
        <v>19914</v>
      </c>
      <c r="D15837" t="s">
        <v>19630</v>
      </c>
      <c r="E15837" s="89">
        <v>-6.0008923398114408E-4</v>
      </c>
      <c r="F15837" s="89"/>
      <c r="G15837" s="89">
        <v>10</v>
      </c>
      <c r="H15837" t="s">
        <v>19630</v>
      </c>
      <c r="I15837" s="89"/>
    </row>
    <row r="15838" x14ac:dyDescent="0.3">
      <c r="A15838" t="s">
        <v>19447</v>
      </c>
      <c r="B15838" t="s">
        <v>19486</v>
      </c>
      <c r="C15838" t="s">
        <v>19586</v>
      </c>
      <c r="D15838" t="s">
        <v>19630</v>
      </c>
      <c r="E15838" s="89">
        <v>-1.9431496826416599E-3</v>
      </c>
      <c r="F15838" s="89"/>
      <c r="G15838" s="89">
        <v>10</v>
      </c>
      <c r="H15838" t="s">
        <v>19630</v>
      </c>
      <c r="I15838" s="89"/>
    </row>
    <row r="15839" x14ac:dyDescent="0.3">
      <c r="A15839" t="s">
        <v>19448</v>
      </c>
      <c r="B15839" t="s">
        <v>19486</v>
      </c>
      <c r="C15839" t="s">
        <v>19587</v>
      </c>
      <c r="D15839" t="s">
        <v>19630</v>
      </c>
      <c r="E15839" s="89">
        <v>1.7127717316667469E-4</v>
      </c>
      <c r="F15839" s="89"/>
      <c r="G15839" s="89">
        <v>10</v>
      </c>
      <c r="H15839" t="s">
        <v>19630</v>
      </c>
      <c r="I15839" s="89"/>
    </row>
    <row r="15840" x14ac:dyDescent="0.3">
      <c r="A15840" t="s">
        <v>19449</v>
      </c>
      <c r="B15840" t="s">
        <v>19486</v>
      </c>
      <c r="C15840" t="s">
        <v>19588</v>
      </c>
      <c r="D15840" t="s">
        <v>19630</v>
      </c>
      <c r="E15840" s="89">
        <v>4.6902413624846463E-5</v>
      </c>
      <c r="F15840" s="89"/>
      <c r="G15840" s="89">
        <v>10</v>
      </c>
      <c r="H15840" t="s">
        <v>19630</v>
      </c>
      <c r="I15840" s="89"/>
    </row>
    <row r="15841" x14ac:dyDescent="0.3">
      <c r="A15841" t="s">
        <v>19450</v>
      </c>
      <c r="B15841" t="s">
        <v>19486</v>
      </c>
      <c r="C15841" t="s">
        <v>19589</v>
      </c>
      <c r="D15841" t="s">
        <v>19630</v>
      </c>
      <c r="E15841" s="89">
        <v>1.8341583581788962E-5</v>
      </c>
      <c r="F15841" s="89"/>
      <c r="G15841" s="89">
        <v>10</v>
      </c>
      <c r="H15841" t="s">
        <v>19630</v>
      </c>
      <c r="I15841" s="89"/>
    </row>
    <row r="15842" x14ac:dyDescent="0.3">
      <c r="A15842" t="s">
        <v>19451</v>
      </c>
      <c r="B15842" t="s">
        <v>19486</v>
      </c>
      <c r="C15842" t="s">
        <v>19590</v>
      </c>
      <c r="D15842" t="s">
        <v>19630</v>
      </c>
      <c r="E15842" s="89">
        <v>-1.502325830253551E-2</v>
      </c>
      <c r="F15842" s="89"/>
      <c r="G15842" s="89">
        <v>10</v>
      </c>
      <c r="H15842" t="s">
        <v>19630</v>
      </c>
      <c r="I15842" s="89"/>
    </row>
    <row r="15843" x14ac:dyDescent="0.3">
      <c r="A15843" t="s">
        <v>19452</v>
      </c>
      <c r="B15843" t="s">
        <v>19486</v>
      </c>
      <c r="C15843" t="s">
        <v>19591</v>
      </c>
      <c r="D15843" t="s">
        <v>19630</v>
      </c>
      <c r="E15843" s="89">
        <v>-4.6749676769357082E-2</v>
      </c>
      <c r="F15843" s="89"/>
      <c r="G15843" s="89">
        <v>10</v>
      </c>
      <c r="H15843" t="s">
        <v>19630</v>
      </c>
      <c r="I15843" s="89"/>
    </row>
    <row r="15844" x14ac:dyDescent="0.3">
      <c r="A15844" t="s">
        <v>19453</v>
      </c>
      <c r="B15844" t="s">
        <v>19486</v>
      </c>
      <c r="C15844" t="s">
        <v>19592</v>
      </c>
      <c r="D15844" t="s">
        <v>19630</v>
      </c>
      <c r="E15844" s="89">
        <v>-3.7406799840257382E-2</v>
      </c>
      <c r="F15844" s="89"/>
      <c r="G15844" s="89">
        <v>10</v>
      </c>
      <c r="H15844" t="s">
        <v>19630</v>
      </c>
      <c r="I15844" s="89"/>
    </row>
    <row r="15845" x14ac:dyDescent="0.3">
      <c r="A15845" t="s">
        <v>19454</v>
      </c>
      <c r="B15845" t="s">
        <v>19486</v>
      </c>
      <c r="C15845" t="s">
        <v>19593</v>
      </c>
      <c r="D15845" t="s">
        <v>19630</v>
      </c>
      <c r="E15845" s="89">
        <v>0</v>
      </c>
      <c r="F15845" s="89"/>
      <c r="G15845" s="89">
        <v>10</v>
      </c>
      <c r="H15845" t="s">
        <v>19630</v>
      </c>
      <c r="I15845" s="89"/>
    </row>
    <row r="15846" x14ac:dyDescent="0.3">
      <c r="A15846" t="s">
        <v>19455</v>
      </c>
      <c r="B15846" t="s">
        <v>19486</v>
      </c>
      <c r="C15846" t="s">
        <v>19594</v>
      </c>
      <c r="D15846" t="s">
        <v>19630</v>
      </c>
      <c r="E15846" s="89">
        <v>0</v>
      </c>
      <c r="F15846" s="89"/>
      <c r="G15846" s="89">
        <v>10</v>
      </c>
      <c r="H15846" t="s">
        <v>19630</v>
      </c>
      <c r="I15846" s="89"/>
    </row>
    <row r="15847" x14ac:dyDescent="0.3">
      <c r="A15847" t="s">
        <v>19456</v>
      </c>
      <c r="B15847" t="s">
        <v>19486</v>
      </c>
      <c r="C15847" t="s">
        <v>19595</v>
      </c>
      <c r="D15847" t="s">
        <v>19630</v>
      </c>
      <c r="E15847" s="89">
        <v>0</v>
      </c>
      <c r="F15847" s="89"/>
      <c r="G15847" s="89">
        <v>10</v>
      </c>
      <c r="H15847" t="s">
        <v>19630</v>
      </c>
      <c r="I15847" s="89"/>
    </row>
    <row r="15848" x14ac:dyDescent="0.3">
      <c r="A15848" t="s">
        <v>19457</v>
      </c>
      <c r="B15848" t="s">
        <v>19486</v>
      </c>
      <c r="C15848" t="s">
        <v>19596</v>
      </c>
      <c r="D15848" t="s">
        <v>19630</v>
      </c>
      <c r="E15848" s="89">
        <v>0</v>
      </c>
      <c r="F15848" s="89"/>
      <c r="G15848" s="89">
        <v>10</v>
      </c>
      <c r="H15848" t="s">
        <v>19630</v>
      </c>
      <c r="I15848" s="89"/>
    </row>
    <row r="15849" x14ac:dyDescent="0.3">
      <c r="A15849" t="s">
        <v>19458</v>
      </c>
      <c r="B15849" t="s">
        <v>19486</v>
      </c>
      <c r="C15849" t="s">
        <v>19597</v>
      </c>
      <c r="D15849" t="s">
        <v>19630</v>
      </c>
      <c r="E15849" s="89">
        <v>0</v>
      </c>
      <c r="F15849" s="89"/>
      <c r="G15849" s="89">
        <v>10</v>
      </c>
      <c r="H15849" t="s">
        <v>19630</v>
      </c>
      <c r="I15849" s="89"/>
    </row>
    <row r="15850" x14ac:dyDescent="0.3">
      <c r="A15850" t="s">
        <v>19459</v>
      </c>
      <c r="B15850" t="s">
        <v>19486</v>
      </c>
      <c r="C15850" t="s">
        <v>19598</v>
      </c>
      <c r="D15850" t="s">
        <v>19630</v>
      </c>
      <c r="E15850" s="89">
        <v>0</v>
      </c>
      <c r="F15850" s="89"/>
      <c r="G15850" s="89">
        <v>10</v>
      </c>
      <c r="H15850" t="s">
        <v>19630</v>
      </c>
      <c r="I15850" s="89"/>
    </row>
    <row r="15851" x14ac:dyDescent="0.3">
      <c r="A15851" t="s">
        <v>19460</v>
      </c>
      <c r="B15851" t="s">
        <v>19486</v>
      </c>
      <c r="C15851" t="s">
        <v>19599</v>
      </c>
      <c r="D15851" t="s">
        <v>19630</v>
      </c>
      <c r="E15851" s="89">
        <v>2.8372879528413208E-4</v>
      </c>
      <c r="F15851" s="89"/>
      <c r="G15851" s="89">
        <v>10</v>
      </c>
      <c r="H15851" t="s">
        <v>19630</v>
      </c>
      <c r="I15851" s="89"/>
    </row>
    <row r="15852" x14ac:dyDescent="0.3">
      <c r="A15852" t="s">
        <v>19461</v>
      </c>
      <c r="B15852" t="s">
        <v>19486</v>
      </c>
      <c r="C15852" t="s">
        <v>19600</v>
      </c>
      <c r="D15852" t="s">
        <v>19630</v>
      </c>
      <c r="E15852" s="89">
        <v>5.5532379137655227E-5</v>
      </c>
      <c r="F15852" s="89"/>
      <c r="G15852" s="89">
        <v>10</v>
      </c>
      <c r="H15852" t="s">
        <v>19630</v>
      </c>
      <c r="I15852" s="89"/>
    </row>
    <row r="15853" x14ac:dyDescent="0.3">
      <c r="A15853" t="s">
        <v>19462</v>
      </c>
      <c r="B15853" t="s">
        <v>19486</v>
      </c>
      <c r="C15853" t="s">
        <v>19601</v>
      </c>
      <c r="D15853" t="s">
        <v>19630</v>
      </c>
      <c r="E15853" s="89">
        <v>2.3977413465198109E-2</v>
      </c>
      <c r="F15853" s="89"/>
      <c r="G15853" s="89">
        <v>10</v>
      </c>
      <c r="H15853" t="s">
        <v>19630</v>
      </c>
      <c r="I15853" s="89"/>
    </row>
    <row r="15854" x14ac:dyDescent="0.3">
      <c r="A15854" t="s">
        <v>19463</v>
      </c>
      <c r="B15854" t="s">
        <v>19486</v>
      </c>
      <c r="C15854" t="s">
        <v>19602</v>
      </c>
      <c r="D15854" t="s">
        <v>19630</v>
      </c>
      <c r="E15854" s="89">
        <v>3.0185153716947581E-3</v>
      </c>
      <c r="F15854" s="89"/>
      <c r="G15854" s="89">
        <v>10</v>
      </c>
      <c r="H15854" t="s">
        <v>19630</v>
      </c>
      <c r="I15854" s="89"/>
    </row>
    <row r="15855" x14ac:dyDescent="0.3">
      <c r="A15855" t="s">
        <v>19464</v>
      </c>
      <c r="B15855" t="s">
        <v>19486</v>
      </c>
      <c r="C15855" t="s">
        <v>19603</v>
      </c>
      <c r="D15855" t="s">
        <v>19630</v>
      </c>
      <c r="E15855" s="89">
        <v>2.1445188025581031E-2</v>
      </c>
      <c r="F15855" s="89"/>
      <c r="G15855" s="89">
        <v>10</v>
      </c>
      <c r="H15855" t="s">
        <v>19630</v>
      </c>
      <c r="I15855" s="89"/>
    </row>
    <row r="15856" x14ac:dyDescent="0.3">
      <c r="A15856" t="s">
        <v>19465</v>
      </c>
      <c r="B15856" t="s">
        <v>19486</v>
      </c>
      <c r="C15856" t="s">
        <v>19604</v>
      </c>
      <c r="D15856" t="s">
        <v>19630</v>
      </c>
      <c r="E15856" s="89">
        <v>-4.5566377920829883E-2</v>
      </c>
      <c r="F15856" s="89"/>
      <c r="G15856" s="89">
        <v>10</v>
      </c>
      <c r="H15856" t="s">
        <v>19630</v>
      </c>
      <c r="I15856" s="89"/>
    </row>
    <row r="15857" x14ac:dyDescent="0.3">
      <c r="A15857" t="s">
        <v>19466</v>
      </c>
      <c r="B15857" t="s">
        <v>19486</v>
      </c>
      <c r="C15857" t="s">
        <v>19605</v>
      </c>
      <c r="D15857" t="s">
        <v>19630</v>
      </c>
      <c r="E15857" s="89">
        <v>0</v>
      </c>
      <c r="F15857" s="89"/>
      <c r="G15857" s="89">
        <v>10</v>
      </c>
      <c r="H15857" t="s">
        <v>19630</v>
      </c>
      <c r="I15857" s="89"/>
    </row>
    <row r="15858" x14ac:dyDescent="0.3">
      <c r="A15858" t="s">
        <v>19467</v>
      </c>
      <c r="B15858" t="s">
        <v>19486</v>
      </c>
      <c r="C15858" t="s">
        <v>19606</v>
      </c>
      <c r="D15858" t="s">
        <v>19630</v>
      </c>
      <c r="E15858" s="89">
        <v>-0.20210157733667261</v>
      </c>
      <c r="F15858" s="89"/>
      <c r="G15858" s="89">
        <v>10</v>
      </c>
      <c r="H15858" t="s">
        <v>19630</v>
      </c>
      <c r="I15858" s="89"/>
    </row>
    <row r="15859" x14ac:dyDescent="0.3">
      <c r="A15859" t="s">
        <v>19468</v>
      </c>
      <c r="B15859" t="s">
        <v>19486</v>
      </c>
      <c r="C15859" t="s">
        <v>19607</v>
      </c>
      <c r="D15859" t="s">
        <v>19630</v>
      </c>
      <c r="E15859" s="89">
        <v>-9.2653116359742646E-3</v>
      </c>
      <c r="F15859" s="89"/>
      <c r="G15859" s="89">
        <v>10</v>
      </c>
      <c r="H15859" t="s">
        <v>19630</v>
      </c>
      <c r="I15859" s="89"/>
    </row>
    <row r="15860" x14ac:dyDescent="0.3">
      <c r="A15860" t="s">
        <v>19469</v>
      </c>
      <c r="B15860" t="s">
        <v>19486</v>
      </c>
      <c r="C15860" t="s">
        <v>19608</v>
      </c>
      <c r="D15860" t="s">
        <v>19630</v>
      </c>
      <c r="E15860" s="89">
        <v>-7.3221619744315144E-3</v>
      </c>
      <c r="F15860" s="89"/>
      <c r="G15860" s="89">
        <v>10</v>
      </c>
      <c r="H15860" t="s">
        <v>19630</v>
      </c>
      <c r="I15860" s="89"/>
    </row>
    <row r="15861" x14ac:dyDescent="0.3">
      <c r="A15861" t="s">
        <v>19470</v>
      </c>
      <c r="B15861" t="s">
        <v>19486</v>
      </c>
      <c r="C15861" t="s">
        <v>19609</v>
      </c>
      <c r="D15861" t="s">
        <v>19630</v>
      </c>
      <c r="E15861" s="89">
        <v>-1.9431496826416599E-3</v>
      </c>
      <c r="F15861" s="89"/>
      <c r="G15861" s="89">
        <v>10</v>
      </c>
      <c r="H15861" t="s">
        <v>19630</v>
      </c>
      <c r="I15861" s="89"/>
    </row>
    <row r="15862" x14ac:dyDescent="0.3">
      <c r="A15862" t="s">
        <v>19471</v>
      </c>
      <c r="B15862" t="s">
        <v>19486</v>
      </c>
      <c r="C15862" t="s">
        <v>19610</v>
      </c>
      <c r="D15862" t="s">
        <v>19630</v>
      </c>
      <c r="E15862" s="89">
        <v>1.667318523081511E-4</v>
      </c>
      <c r="F15862" s="89"/>
      <c r="G15862" s="89">
        <v>10</v>
      </c>
      <c r="H15862" t="s">
        <v>19630</v>
      </c>
      <c r="I15862" s="89"/>
    </row>
    <row r="15863" x14ac:dyDescent="0.3">
      <c r="A15863" t="s">
        <v>19472</v>
      </c>
      <c r="B15863" t="s">
        <v>19486</v>
      </c>
      <c r="C15863" t="s">
        <v>19611</v>
      </c>
      <c r="D15863" t="s">
        <v>19630</v>
      </c>
      <c r="E15863" s="89">
        <v>5.2501727784803279E-4</v>
      </c>
      <c r="F15863" s="89"/>
      <c r="G15863" s="89">
        <v>10</v>
      </c>
      <c r="H15863" t="s">
        <v>19630</v>
      </c>
      <c r="I15863" s="89"/>
    </row>
    <row r="15864" x14ac:dyDescent="0.3">
      <c r="A15864" t="s">
        <v>19473</v>
      </c>
      <c r="B15864" t="s">
        <v>19486</v>
      </c>
      <c r="C15864" t="s">
        <v>19612</v>
      </c>
      <c r="D15864" t="s">
        <v>19630</v>
      </c>
      <c r="E15864" s="89">
        <v>2.1228412051961949E-4</v>
      </c>
      <c r="F15864" s="89"/>
      <c r="G15864" s="89">
        <v>10</v>
      </c>
      <c r="H15864" t="s">
        <v>19630</v>
      </c>
      <c r="I15864" s="89"/>
    </row>
    <row r="15865" x14ac:dyDescent="0.3">
      <c r="A15865" t="s">
        <v>19474</v>
      </c>
      <c r="B15865" t="s">
        <v>19630</v>
      </c>
      <c r="C15865" t="s">
        <v>19915</v>
      </c>
      <c r="D15865" t="s">
        <v>19630</v>
      </c>
      <c r="E15865" s="89"/>
      <c r="F15865" s="89"/>
      <c r="G15865" s="89"/>
      <c r="H15865" t="s">
        <v>19630</v>
      </c>
      <c r="I15865" s="89"/>
    </row>
  </sheetData>
  <phoneticPr fontId="0" type="noConversion"/>
  <pageMargins left="0.75" right="0.75" top="1" bottom="1" header="0.5" footer="0.5"/>
  <pageSetup orientation="portrait" r:id="rId1"/>
  <headerFooter alignWithMargins="false">
    <oddFooter>&amp;R&amp;1#&amp;"Calibri"&amp;12&amp;K000000Official Use</oddFooter>
  </headerFooter>
</worksheet>
</file>

<file path=xl/worksheets/sheet4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
  <sheetViews>
    <sheetView topLeftCell="A12" workbookViewId="0">
      <selection activeCell="AH2" sqref="AH2"/>
    </sheetView>
  </sheetViews>
  <sheetFormatPr defaultRowHeight="14.4" x14ac:dyDescent="0.3"/>
  <sheetData/>
  <phoneticPr fontId="0" type="noConversion"/>
  <pageMargins left="0.75" right="0.75" top="1" bottom="1" header="0.5" footer="0.5"/>
  <pageSetup orientation="portrait" r:id="rId1"/>
  <headerFooter alignWithMargins="false">
    <oddFooter>&amp;R&amp;1#&amp;"Calibri"&amp;12&amp;K000000Official Use</oddFooter>
  </headerFooter>
  <drawing r:id="rId2"/>
</worksheet>
</file>

<file path=xl/worksheets/sheet4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
  <sheetViews>
    <sheetView topLeftCell="A21" workbookViewId="0">
      <selection activeCell="AH2" sqref="AH2"/>
    </sheetView>
  </sheetViews>
  <sheetFormatPr defaultRowHeight="14.4" x14ac:dyDescent="0.3"/>
  <sheetData/>
  <phoneticPr fontId="0" type="noConversion"/>
  <pageMargins left="0.75" right="0.75" top="1" bottom="1" header="0.5" footer="0.5"/>
  <pageSetup orientation="portrait" r:id="rId1"/>
  <headerFooter alignWithMargins="false">
    <oddFooter>&amp;R&amp;1#&amp;"Calibri"&amp;12&amp;K000000Official Use</oddFooter>
  </headerFooter>
  <drawing r:id="rId2"/>
</worksheet>
</file>

<file path=xl/worksheets/sheet49.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B12"/>
  <sheetViews>
    <sheetView workbookViewId="0">
      <selection activeCell="AH2" sqref="AH2"/>
    </sheetView>
  </sheetViews>
  <sheetFormatPr defaultRowHeight="14.4" x14ac:dyDescent="0.3"/>
  <sheetData>
    <row r="1" x14ac:dyDescent="0.3">
      <c r="A1" t="s">
        <v>3849</v>
      </c>
      <c r="B1" t="s">
        <v>3850</v>
      </c>
    </row>
    <row r="2" x14ac:dyDescent="0.3">
      <c r="A2" s="89">
        <v>1</v>
      </c>
      <c r="B2" s="89">
        <v>0.49481630325317377</v>
      </c>
    </row>
    <row r="3" x14ac:dyDescent="0.3">
      <c r="A3" s="89">
        <v>2</v>
      </c>
      <c r="B3" s="89">
        <v>0.48788315057754522</v>
      </c>
    </row>
    <row r="4" x14ac:dyDescent="0.3">
      <c r="A4" s="89">
        <v>3</v>
      </c>
      <c r="B4" s="89">
        <v>0.46550858020782471</v>
      </c>
    </row>
    <row r="5" x14ac:dyDescent="0.3">
      <c r="A5" s="89">
        <v>4</v>
      </c>
      <c r="B5" s="89">
        <v>0.44607943296432501</v>
      </c>
    </row>
    <row r="6" x14ac:dyDescent="0.3">
      <c r="A6" s="89">
        <v>5</v>
      </c>
      <c r="B6" s="89">
        <v>0.45893406867980963</v>
      </c>
    </row>
    <row r="7" x14ac:dyDescent="0.3">
      <c r="A7" s="89">
        <v>6</v>
      </c>
      <c r="B7" s="89">
        <v>0.44609251618385309</v>
      </c>
    </row>
    <row r="8" x14ac:dyDescent="0.3">
      <c r="A8" s="89">
        <v>7</v>
      </c>
      <c r="B8" s="89">
        <v>0.41571059823036188</v>
      </c>
    </row>
    <row r="9" x14ac:dyDescent="0.3">
      <c r="A9" s="89">
        <v>8</v>
      </c>
      <c r="B9" s="89">
        <v>0.38993343710899347</v>
      </c>
    </row>
    <row r="10" x14ac:dyDescent="0.3">
      <c r="A10" s="89">
        <v>9</v>
      </c>
      <c r="B10" s="89">
        <v>0.39457061886787409</v>
      </c>
    </row>
    <row r="11" x14ac:dyDescent="0.3">
      <c r="A11" s="89">
        <v>10</v>
      </c>
      <c r="B11" s="89">
        <v>0.29277440905570978</v>
      </c>
    </row>
    <row r="12" x14ac:dyDescent="0.3">
      <c r="A12" s="89"/>
      <c r="B12" s="89">
        <v>0.44198772311210632</v>
      </c>
    </row>
  </sheetData>
  <phoneticPr fontId="0" type="noConversion"/>
  <pageMargins left="0.75" right="0.75" top="1" bottom="1" header="0.5" footer="0.5"/>
  <pageSetup orientation="portrait" r:id="rId1"/>
  <headerFooter alignWithMargins="false">
    <oddFooter>&amp;R&amp;1#&amp;"Calibri"&amp;12&amp;K000000Official Use</oddFooter>
  </headerFooter>
</worksheet>
</file>

<file path=xl/worksheets/sheet5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
  <sheetViews>
    <sheetView topLeftCell="A16" workbookViewId="0">
      <selection activeCell="AH2" sqref="AH2"/>
    </sheetView>
  </sheetViews>
  <sheetFormatPr defaultRowHeight="14.4" x14ac:dyDescent="0.3"/>
  <sheetData/>
  <phoneticPr fontId="0" type="noConversion"/>
  <pageMargins left="0.75" right="0.75" top="1" bottom="1" header="0.5" footer="0.5"/>
  <pageSetup orientation="portrait" r:id="rId1"/>
  <headerFooter alignWithMargins="false">
    <oddFooter>&amp;R&amp;1#&amp;"Calibri"&amp;12&amp;K000000Official Use</oddFooter>
  </headerFooter>
  <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D13"/>
  <sheetViews>
    <sheetView workbookViewId="0">
      <selection activeCell="AH2" sqref="AH2"/>
    </sheetView>
  </sheetViews>
  <sheetFormatPr defaultRowHeight="14.4" x14ac:dyDescent="0.3"/>
  <sheetData>
    <row r="1" x14ac:dyDescent="0.3">
      <c r="A1" t="s">
        <v>1456</v>
      </c>
    </row>
    <row r="3" x14ac:dyDescent="0.3">
      <c r="A3" t="s">
        <v>1469</v>
      </c>
      <c r="B3" t="s">
        <v>1466</v>
      </c>
      <c r="C3" t="s">
        <v>1467</v>
      </c>
      <c r="D3" t="s">
        <v>1468</v>
      </c>
    </row>
    <row r="4" x14ac:dyDescent="0.3">
      <c r="A4" t="s">
        <v>1397</v>
      </c>
      <c r="B4">
        <v>3000779082.4802246</v>
      </c>
      <c r="C4">
        <v>184699</v>
      </c>
      <c r="D4">
        <v>0.5</v>
      </c>
    </row>
    <row r="5" x14ac:dyDescent="0.3">
      <c r="A5" t="s">
        <v>1457</v>
      </c>
      <c r="B5">
        <v>3680679220.850647</v>
      </c>
      <c r="C5">
        <v>182143</v>
      </c>
      <c r="D5">
        <v>0.5</v>
      </c>
    </row>
    <row r="6" x14ac:dyDescent="0.3">
      <c r="A6" t="s">
        <v>1458</v>
      </c>
      <c r="B6">
        <v>4510252381.1557617</v>
      </c>
      <c r="C6">
        <v>174284</v>
      </c>
      <c r="D6">
        <v>0.5</v>
      </c>
    </row>
    <row r="7" x14ac:dyDescent="0.3">
      <c r="A7" t="s">
        <v>1459</v>
      </c>
      <c r="B7">
        <v>4608475173.1605225</v>
      </c>
      <c r="C7">
        <v>167114</v>
      </c>
      <c r="D7">
        <v>0.5</v>
      </c>
    </row>
    <row r="8" x14ac:dyDescent="0.3">
      <c r="A8" t="s">
        <v>1460</v>
      </c>
      <c r="B8">
        <v>5275078346.6713867</v>
      </c>
      <c r="C8">
        <v>172060</v>
      </c>
      <c r="D8">
        <v>0.5</v>
      </c>
    </row>
    <row r="9" x14ac:dyDescent="0.3">
      <c r="A9" t="s">
        <v>1461</v>
      </c>
      <c r="B9">
        <v>5424349419.699585</v>
      </c>
      <c r="C9">
        <v>167538</v>
      </c>
      <c r="D9">
        <v>0.5</v>
      </c>
    </row>
    <row r="10" x14ac:dyDescent="0.3">
      <c r="A10" t="s">
        <v>1462</v>
      </c>
      <c r="B10">
        <v>5694643551.4304199</v>
      </c>
      <c r="C10">
        <v>157344</v>
      </c>
      <c r="D10">
        <v>0.5</v>
      </c>
    </row>
    <row r="11" x14ac:dyDescent="0.3">
      <c r="A11" t="s">
        <v>1463</v>
      </c>
      <c r="B11">
        <v>5742408070.0999756</v>
      </c>
      <c r="C11">
        <v>149166</v>
      </c>
      <c r="D11">
        <v>0.5</v>
      </c>
    </row>
    <row r="12" x14ac:dyDescent="0.3">
      <c r="A12" t="s">
        <v>1464</v>
      </c>
      <c r="B12">
        <v>5796649797.3082275</v>
      </c>
      <c r="C12">
        <v>149888</v>
      </c>
      <c r="D12">
        <v>0.5</v>
      </c>
    </row>
    <row r="13" x14ac:dyDescent="0.3">
      <c r="A13" t="s">
        <v>1465</v>
      </c>
      <c r="B13">
        <v>5009515254.4594727</v>
      </c>
      <c r="C13">
        <v>113234</v>
      </c>
      <c r="D13">
        <v>0.5</v>
      </c>
    </row>
  </sheetData>
  <phoneticPr fontId="0" type="noConversion"/>
  <pageMargins left="0.75" right="0.75" top="1" bottom="1" header="0.5" footer="0.5"/>
  <pageSetup orientation="portrait" r:id="rId1"/>
  <headerFooter alignWithMargins="false">
    <oddFooter>&amp;R&amp;1#&amp;"Calibri"&amp;12&amp;K000000Official Use</oddFooter>
  </headerFooter>
</worksheet>
</file>

<file path=xl/worksheets/sheet5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D13"/>
  <sheetViews>
    <sheetView workbookViewId="0"/>
  </sheetViews>
  <sheetFormatPr defaultRowHeight="14.4" x14ac:dyDescent="0.3"/>
  <sheetData>
    <row r="1" x14ac:dyDescent="0.3">
      <c r="A1" t="s">
        <v>1456</v>
      </c>
    </row>
    <row r="3" x14ac:dyDescent="0.3">
      <c r="A3" t="s">
        <v>1469</v>
      </c>
      <c r="B3" t="s">
        <v>1466</v>
      </c>
      <c r="C3" t="s">
        <v>1467</v>
      </c>
      <c r="D3" t="s">
        <v>1468</v>
      </c>
    </row>
    <row r="4" x14ac:dyDescent="0.3">
      <c r="A4" t="s">
        <v>1397</v>
      </c>
      <c r="B4">
        <v>2805457811.4356689</v>
      </c>
      <c r="C4">
        <v>177790</v>
      </c>
      <c r="D4">
        <v>0.67600733041763306</v>
      </c>
    </row>
    <row r="5" x14ac:dyDescent="0.3">
      <c r="A5" t="s">
        <v>1457</v>
      </c>
      <c r="B5">
        <v>2798100364.0126953</v>
      </c>
      <c r="C5">
        <v>170354</v>
      </c>
      <c r="D5">
        <v>0.63509851694107056</v>
      </c>
    </row>
    <row r="6" x14ac:dyDescent="0.3">
      <c r="A6" t="s">
        <v>1458</v>
      </c>
      <c r="B6">
        <v>3001371634.4162598</v>
      </c>
      <c r="C6">
        <v>155791</v>
      </c>
      <c r="D6">
        <v>0.5865015983581543</v>
      </c>
    </row>
    <row r="7" x14ac:dyDescent="0.3">
      <c r="A7" t="s">
        <v>1459</v>
      </c>
      <c r="B7">
        <v>3138922690.9072266</v>
      </c>
      <c r="C7">
        <v>153298</v>
      </c>
      <c r="D7">
        <v>0.55592525005340576</v>
      </c>
    </row>
    <row r="8" x14ac:dyDescent="0.3">
      <c r="A8" t="s">
        <v>1460</v>
      </c>
      <c r="B8">
        <v>3303438285.5881348</v>
      </c>
      <c r="C8">
        <v>152497</v>
      </c>
      <c r="D8">
        <v>0.5453680157661438</v>
      </c>
    </row>
    <row r="9" x14ac:dyDescent="0.3">
      <c r="A9" t="s">
        <v>1461</v>
      </c>
      <c r="B9">
        <v>3028802472.9387207</v>
      </c>
      <c r="C9">
        <v>142484</v>
      </c>
      <c r="D9">
        <v>0.53228980302810669</v>
      </c>
    </row>
    <row r="10" x14ac:dyDescent="0.3">
      <c r="A10" t="s">
        <v>1462</v>
      </c>
      <c r="B10">
        <v>2717615193.7510986</v>
      </c>
      <c r="C10">
        <v>126316</v>
      </c>
      <c r="D10">
        <v>0.50057721138000488</v>
      </c>
    </row>
    <row r="11" x14ac:dyDescent="0.3">
      <c r="A11" t="s">
        <v>1463</v>
      </c>
      <c r="B11">
        <v>2217604831.9245605</v>
      </c>
      <c r="C11">
        <v>107357</v>
      </c>
      <c r="D11">
        <v>0.51222550868988037</v>
      </c>
    </row>
    <row r="12" x14ac:dyDescent="0.3">
      <c r="A12" t="s">
        <v>1464</v>
      </c>
      <c r="B12">
        <v>2449761151.5012207</v>
      </c>
      <c r="C12">
        <v>112862</v>
      </c>
      <c r="D12">
        <v>0.48353222012519836</v>
      </c>
    </row>
    <row r="13" x14ac:dyDescent="0.3">
      <c r="A13" t="s">
        <v>1465</v>
      </c>
      <c r="B13">
        <v>1623629705.4177246</v>
      </c>
      <c r="C13">
        <v>72683</v>
      </c>
      <c r="D13">
        <v>0.48208421468734741</v>
      </c>
    </row>
  </sheetData>
  <phoneticPr fontId="0" type="noConversion"/>
  <pageMargins left="0.75" right="0.75" top="1" bottom="1" header="0.5" footer="0.5"/>
  <pageSetup orientation="portrait" r:id="rId1"/>
  <headerFooter alignWithMargins="false">
    <oddFooter>&amp;R&amp;1#&amp;"Calibri"&amp;12&amp;K000000Official Use</oddFooter>
  </headerFooter>
</worksheet>
</file>

<file path=customXml/_rels/item1.xml.rels><?xml version="1.0" encoding="UTF-8"?><Relationships xmlns="http://schemas.openxmlformats.org/package/2006/relationships"><Relationship Target="itemProps1.xml" Type="http://schemas.openxmlformats.org/officeDocument/2006/relationships/customXmlProps" Id="rId1"/></Relationships>
</file>

<file path=customXml/_rels/item2.xml.rels><?xml version="1.0" encoding="UTF-8"?><Relationships xmlns="http://schemas.openxmlformats.org/package/2006/relationships"><Relationship Target="itemProps2.xml" Type="http://schemas.openxmlformats.org/officeDocument/2006/relationships/customXmlProps" Id="rId1"/></Relationships>
</file>

<file path=customXml/_rels/item3.xml.rels><?xml version="1.0" encoding="UTF-8"?><Relationships xmlns="http://schemas.openxmlformats.org/package/2006/relationships"><Relationship Target="itemProps3.xml" Type="http://schemas.openxmlformats.org/officeDocument/2006/relationships/customXmlProps" Id="rId1"/></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7787EA3DE823DC489E44BF4CD2C2AF9F" ma:contentTypeVersion="13" ma:contentTypeDescription="Create a new document." ma:contentTypeScope="" ma:versionID="3c9a01142bee8c7994155b4a632c9331">
  <xsd:schema xmlns:xsd="http://www.w3.org/2001/XMLSchema" xmlns:xs="http://www.w3.org/2001/XMLSchema" xmlns:p="http://schemas.microsoft.com/office/2006/metadata/properties" xmlns:ns3="543abfbf-1b39-4535-8b1b-c72a4cdaa484" xmlns:ns4="2834bc84-a818-4cb9-8b4d-5179cfe104eb" targetNamespace="http://schemas.microsoft.com/office/2006/metadata/properties" ma:root="true" ma:fieldsID="d805d275283fb35250875a806d0e508e" ns3:_="" ns4:_="">
    <xsd:import namespace="543abfbf-1b39-4535-8b1b-c72a4cdaa484"/>
    <xsd:import namespace="2834bc84-a818-4cb9-8b4d-5179cfe104e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EventHashCode" minOccurs="0"/>
                <xsd:element ref="ns4:MediaServiceGenerationTime" minOccurs="0"/>
                <xsd:element ref="ns4:MediaServiceLocation" minOccurs="0"/>
                <xsd:element ref="ns4:MediaServiceOCR"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43abfbf-1b39-4535-8b1b-c72a4cdaa484"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834bc84-a818-4cb9-8b4d-5179cfe104eb"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Location" ma:index="17" nillable="true" ma:displayName="MediaServiceLocation" ma:internalName="MediaServiceLocatio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1AA6C173-0951-4E02-BBCD-8F7AB8F85176}">
  <ds:schemaRefs>
    <ds:schemaRef ds:uri="http://schemas.microsoft.com/sharepoint/v3/contenttype/forms"/>
  </ds:schemaRefs>
</ds:datastoreItem>
</file>

<file path=customXml/itemProps2.xml><?xml version="1.0" encoding="utf-8"?>
<ds:datastoreItem xmlns:ds="http://schemas.openxmlformats.org/officeDocument/2006/customXml" ds:itemID="{BAA4077E-4DD5-4AE6-855C-FBE108F1F64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43abfbf-1b39-4535-8b1b-c72a4cdaa484"/>
    <ds:schemaRef ds:uri="2834bc84-a818-4cb9-8b4d-5179cfe104e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C372D64-07CC-4020-952F-5C132BBE6B4A}">
  <ds:schemaRefs>
    <ds:schemaRef ds:uri="http://schemas.microsoft.com/office/2006/documentManagement/types"/>
    <ds:schemaRef ds:uri="2834bc84-a818-4cb9-8b4d-5179cfe104eb"/>
    <ds:schemaRef ds:uri="http://www.w3.org/XML/1998/namespace"/>
    <ds:schemaRef ds:uri="http://schemas.microsoft.com/office/2006/metadata/properties"/>
    <ds:schemaRef ds:uri="http://purl.org/dc/elements/1.1/"/>
    <ds:schemaRef ds:uri="http://purl.org/dc/dcmitype/"/>
    <ds:schemaRef ds:uri="http://schemas.microsoft.com/office/infopath/2007/PartnerControls"/>
    <ds:schemaRef ds:uri="http://schemas.openxmlformats.org/package/2006/metadata/core-properties"/>
    <ds:schemaRef ds:uri="543abfbf-1b39-4535-8b1b-c72a4cdaa484"/>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22</vt:i4>
      </vt:variant>
    </vt:vector>
  </HeadingPairs>
  <TitlesOfParts>
    <vt:vector size="74" baseType="lpstr">
      <vt:lpstr>vat_rates_2019</vt:lpstr>
      <vt:lpstr>IOmatrix</vt:lpstr>
      <vt:lpstr>vat_rates_ref</vt:lpstr>
      <vt:lpstr>Diccionario</vt:lpstr>
      <vt:lpstr>Hoja de parametros</vt:lpstr>
      <vt:lpstr>teko_adult_hide</vt:lpstr>
      <vt:lpstr>becas_hide</vt:lpstr>
      <vt:lpstr>alimentacion_hide</vt:lpstr>
      <vt:lpstr>uprod</vt:lpstr>
      <vt:lpstr>gdp</vt:lpstr>
      <vt:lpstr>rates_nonprog</vt:lpstr>
      <vt:lpstr>ssc</vt:lpstr>
      <vt:lpstr>deduction</vt:lpstr>
      <vt:lpstr>ande</vt:lpstr>
      <vt:lpstr>utiles_hide</vt:lpstr>
      <vt:lpstr>sectores_isc</vt:lpstr>
      <vt:lpstr>vat_rates</vt:lpstr>
      <vt:lpstr>nonprog_tax</vt:lpstr>
      <vt:lpstr>prog_covid_hide</vt:lpstr>
      <vt:lpstr>empleo_hide</vt:lpstr>
      <vt:lpstr>g_social</vt:lpstr>
      <vt:lpstr>prog_tax</vt:lpstr>
      <vt:lpstr>ande_hide</vt:lpstr>
      <vt:lpstr>concentration</vt:lpstr>
      <vt:lpstr>share_combustibles</vt:lpstr>
      <vt:lpstr>Pobreza y desigualdad</vt:lpstr>
      <vt:lpstr>Progresividad</vt:lpstr>
      <vt:lpstr>Curvas de concentracion</vt:lpstr>
      <vt:lpstr>variables</vt:lpstr>
      <vt:lpstr>incidence</vt:lpstr>
      <vt:lpstr>Cobertura</vt:lpstr>
      <vt:lpstr>combinations</vt:lpstr>
      <vt:lpstr>Totals</vt:lpstr>
      <vt:lpstr>Sheet1</vt:lpstr>
      <vt:lpstr>all</vt:lpstr>
      <vt:lpstr>Sub Ande</vt:lpstr>
      <vt:lpstr>Beneficios</vt:lpstr>
      <vt:lpstr>Contribuyentes</vt:lpstr>
      <vt:lpstr>Tasas efectivas</vt:lpstr>
      <vt:lpstr>Dependencia</vt:lpstr>
      <vt:lpstr>Coberturaold</vt:lpstr>
      <vt:lpstr>Beneficiarios</vt:lpstr>
      <vt:lpstr>indiv_</vt:lpstr>
      <vt:lpstr>indiv__ref</vt:lpstr>
      <vt:lpstr>concentration_ref</vt:lpstr>
      <vt:lpstr>all_ref</vt:lpstr>
      <vt:lpstr>Income growth 19-20</vt:lpstr>
      <vt:lpstr>Income growth 20-21</vt:lpstr>
      <vt:lpstr>indiv_ande</vt:lpstr>
      <vt:lpstr>Income growth 21-22</vt:lpstr>
      <vt:lpstr>ande_new</vt:lpstr>
      <vt:lpstr>ande_new2021</vt:lpstr>
      <vt:lpstr>coberturas</vt:lpstr>
      <vt:lpstr>coberturas2</vt:lpstr>
      <vt:lpstr>deduction</vt:lpstr>
      <vt:lpstr>deductmod</vt:lpstr>
      <vt:lpstr>deductmod2</vt:lpstr>
      <vt:lpstr>depend</vt:lpstr>
      <vt:lpstr>depend2</vt:lpstr>
      <vt:lpstr>incidence</vt:lpstr>
      <vt:lpstr>means</vt:lpstr>
      <vt:lpstr>no</vt:lpstr>
      <vt:lpstr>pagos</vt:lpstr>
      <vt:lpstr>povs</vt:lpstr>
      <vt:lpstr>povs2</vt:lpstr>
      <vt:lpstr>refinc</vt:lpstr>
      <vt:lpstr>refinc2</vt:lpstr>
      <vt:lpstr>tasa</vt:lpstr>
      <vt:lpstr>vectors</vt:lpstr>
      <vt:lpstr>vectors2</vt:lpstr>
      <vt:lpstr>years</vt:lpstr>
      <vt:lpstr>yes</vt:lpstr>
      <vt:lpstr>yesno</vt:lpstr>
      <vt:lpstr>yesno2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Andres Corral Rodas</dc:creator>
  <cp:lastModifiedBy>Daniel Valderrama Gonzalez</cp:lastModifiedBy>
  <cp:lastPrinted>2019-07-29T15:23:38Z</cp:lastPrinted>
  <dcterms:created xsi:type="dcterms:W3CDTF">2019-01-21T01:52:02Z</dcterms:created>
  <dcterms:modified xsi:type="dcterms:W3CDTF">2022-08-04T22:46:35Z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0x0101007787EA3DE823DC489E44BF4CD2C2AF9F</vt:lpwstr>
  </property>
  <property fmtid="{D5CDD505-2E9C-101B-9397-08002B2CF9AE}" pid="3" name="MSIP_Label_48e3fdf0-05a2-4411-bba7-a0945bfb4a0a_Enabled">
    <vt:lpwstr>true</vt:lpwstr>
  </property>
  <property fmtid="{D5CDD505-2E9C-101B-9397-08002B2CF9AE}" pid="4" name="MSIP_Label_48e3fdf0-05a2-4411-bba7-a0945bfb4a0a_SetDate">
    <vt:lpwstr>2022-08-03T14:17:15Z</vt:lpwstr>
  </property>
  <property fmtid="{D5CDD505-2E9C-101B-9397-08002B2CF9AE}" pid="5" name="MSIP_Label_48e3fdf0-05a2-4411-bba7-a0945bfb4a0a_Method">
    <vt:lpwstr>Privileged</vt:lpwstr>
  </property>
  <property fmtid="{D5CDD505-2E9C-101B-9397-08002B2CF9AE}" pid="6" name="MSIP_Label_48e3fdf0-05a2-4411-bba7-a0945bfb4a0a_Name">
    <vt:lpwstr>Label Only - Official Use</vt:lpwstr>
  </property>
  <property fmtid="{D5CDD505-2E9C-101B-9397-08002B2CF9AE}" pid="7" name="MSIP_Label_48e3fdf0-05a2-4411-bba7-a0945bfb4a0a_SiteId">
    <vt:lpwstr>31a2fec0-266b-4c67-b56e-2796d8f59c36</vt:lpwstr>
  </property>
  <property fmtid="{D5CDD505-2E9C-101B-9397-08002B2CF9AE}" pid="8" name="MSIP_Label_48e3fdf0-05a2-4411-bba7-a0945bfb4a0a_ActionId">
    <vt:lpwstr>954fa5c2-8621-4046-aae9-3d4fa78d116a</vt:lpwstr>
  </property>
  <property fmtid="{D5CDD505-2E9C-101B-9397-08002B2CF9AE}" pid="9" name="MSIP_Label_48e3fdf0-05a2-4411-bba7-a0945bfb4a0a_ContentBits">
    <vt:lpwstr>2</vt:lpwstr>
  </property>
</Properties>
</file>